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esharpe/Desktop/Work/Catalyst_Coop/Repos/pudl/src/pudl/package_data/glue/"/>
    </mc:Choice>
  </mc:AlternateContent>
  <xr:revisionPtr revIDLastSave="0" documentId="13_ncr:1_{CC5115C7-B514-9143-ABD7-ECC2E8A2358F}" xr6:coauthVersionLast="47" xr6:coauthVersionMax="47" xr10:uidLastSave="{00000000-0000-0000-0000-000000000000}"/>
  <bookViews>
    <workbookView xWindow="960" yWindow="500" windowWidth="24640" windowHeight="15500" tabRatio="500" xr2:uid="{00000000-000D-0000-FFFF-FFFF00000000}"/>
  </bookViews>
  <sheets>
    <sheet name="utilities_output" sheetId="2" r:id="rId1"/>
    <sheet name="plants_output" sheetId="6" r:id="rId2"/>
  </sheets>
  <definedNames>
    <definedName name="_xlnm._FilterDatabase" localSheetId="1" hidden="1">plants_output!$A:$K</definedName>
    <definedName name="_xlnm._FilterDatabase" localSheetId="0" hidden="1">utilities_output!$A$1:$H$6767</definedName>
    <definedName name="_FilterDatabase_0_0" localSheetId="0">utilities_output!$A$1:$H$6743</definedName>
    <definedName name="_FilterDatabase_0_0_0" localSheetId="0">utilities_output!$A$1:$H$5504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3" i="2"/>
  <c r="B6" i="2"/>
  <c r="B14038" i="6"/>
  <c r="B14039" i="6"/>
  <c r="B13659" i="2"/>
  <c r="B13660" i="2"/>
  <c r="B20462" i="6" l="1"/>
  <c r="B20461" i="6"/>
  <c r="B20460" i="6"/>
  <c r="B20459" i="6"/>
  <c r="B20458" i="6"/>
  <c r="B20457" i="6"/>
  <c r="B20456" i="6"/>
  <c r="B20455" i="6"/>
  <c r="B20454" i="6"/>
  <c r="B20453" i="6"/>
  <c r="B20452" i="6"/>
  <c r="B20451" i="6"/>
  <c r="B20450" i="6"/>
  <c r="B20449" i="6"/>
  <c r="B20448" i="6"/>
  <c r="B20447" i="6"/>
  <c r="B20446" i="6"/>
  <c r="B20445" i="6"/>
  <c r="B20444" i="6"/>
  <c r="B20443" i="6"/>
  <c r="B20442" i="6"/>
  <c r="B20441" i="6"/>
  <c r="B20440" i="6"/>
  <c r="B20439" i="6"/>
  <c r="B20438" i="6"/>
  <c r="B20437" i="6"/>
  <c r="B20436" i="6"/>
  <c r="B20435" i="6"/>
  <c r="B20434" i="6"/>
  <c r="B20433" i="6"/>
  <c r="B20432" i="6"/>
  <c r="B20431" i="6"/>
  <c r="B20430" i="6"/>
  <c r="B20429" i="6"/>
  <c r="B20428" i="6"/>
  <c r="B20427" i="6"/>
  <c r="B20426" i="6"/>
  <c r="B20425" i="6"/>
  <c r="B20424" i="6"/>
  <c r="B20423" i="6"/>
  <c r="B20422" i="6"/>
  <c r="B20421" i="6"/>
  <c r="B20420" i="6"/>
  <c r="B20419" i="6"/>
  <c r="B20418" i="6"/>
  <c r="B20417" i="6"/>
  <c r="B20416" i="6"/>
  <c r="B20415" i="6"/>
  <c r="B20414" i="6"/>
  <c r="B20413" i="6"/>
  <c r="B20412" i="6"/>
  <c r="B20411" i="6"/>
  <c r="B20410" i="6"/>
  <c r="B20409" i="6"/>
  <c r="B20408" i="6"/>
  <c r="B20407" i="6"/>
  <c r="B20406" i="6"/>
  <c r="B20405" i="6"/>
  <c r="B20404" i="6"/>
  <c r="B20403" i="6"/>
  <c r="B20402" i="6"/>
  <c r="B20401" i="6"/>
  <c r="B20400" i="6"/>
  <c r="B20399" i="6"/>
  <c r="B20398" i="6"/>
  <c r="B20397" i="6"/>
  <c r="B20396" i="6"/>
  <c r="B20395" i="6"/>
  <c r="B20394" i="6"/>
  <c r="B20393" i="6"/>
  <c r="B20392" i="6"/>
  <c r="B20391" i="6"/>
  <c r="B20390" i="6"/>
  <c r="B20389" i="6"/>
  <c r="B20388" i="6"/>
  <c r="B20387" i="6"/>
  <c r="B20386" i="6"/>
  <c r="B20385" i="6"/>
  <c r="B20384" i="6"/>
  <c r="B20383" i="6"/>
  <c r="B20382" i="6"/>
  <c r="B20381" i="6"/>
  <c r="B20380" i="6"/>
  <c r="B20379" i="6"/>
  <c r="B20378" i="6"/>
  <c r="B20377" i="6"/>
  <c r="B20376" i="6"/>
  <c r="B20375" i="6"/>
  <c r="B20374" i="6"/>
  <c r="B20373" i="6"/>
  <c r="B20372" i="6"/>
  <c r="B20371" i="6"/>
  <c r="B20370" i="6"/>
  <c r="B20369" i="6"/>
  <c r="B20368" i="6"/>
  <c r="B20367" i="6"/>
  <c r="B20366" i="6"/>
  <c r="B20365" i="6"/>
  <c r="B20364" i="6"/>
  <c r="B20363" i="6"/>
  <c r="B20362" i="6"/>
  <c r="B20361" i="6"/>
  <c r="B20360" i="6"/>
  <c r="B20359" i="6"/>
  <c r="B20358" i="6"/>
  <c r="B20357" i="6"/>
  <c r="B20356" i="6"/>
  <c r="B20355" i="6"/>
  <c r="B20354" i="6"/>
  <c r="B20353" i="6"/>
  <c r="B20352" i="6"/>
  <c r="B20351" i="6"/>
  <c r="B20350" i="6"/>
  <c r="B20349" i="6"/>
  <c r="B20348" i="6"/>
  <c r="B20347" i="6"/>
  <c r="B20346" i="6"/>
  <c r="B20345" i="6"/>
  <c r="B20344" i="6"/>
  <c r="B20343" i="6"/>
  <c r="B20342" i="6"/>
  <c r="B20341" i="6"/>
  <c r="B20340" i="6"/>
  <c r="B20339" i="6"/>
  <c r="B20338" i="6"/>
  <c r="B20337" i="6"/>
  <c r="B20336" i="6"/>
  <c r="B20335" i="6"/>
  <c r="B20334" i="6"/>
  <c r="B20333" i="6"/>
  <c r="B20332" i="6"/>
  <c r="B20331" i="6"/>
  <c r="B20330" i="6"/>
  <c r="B20329" i="6"/>
  <c r="B20328" i="6"/>
  <c r="B20327" i="6"/>
  <c r="B20326" i="6"/>
  <c r="B20325" i="6"/>
  <c r="B20324" i="6"/>
  <c r="B20323" i="6"/>
  <c r="B20322" i="6"/>
  <c r="B20321" i="6"/>
  <c r="B20320" i="6"/>
  <c r="B20319" i="6"/>
  <c r="B20318" i="6"/>
  <c r="B20317" i="6"/>
  <c r="B20316" i="6"/>
  <c r="B20315" i="6"/>
  <c r="B20314" i="6"/>
  <c r="B20313" i="6"/>
  <c r="B20312" i="6"/>
  <c r="B20311" i="6"/>
  <c r="B20310" i="6"/>
  <c r="B20309" i="6"/>
  <c r="B20308" i="6"/>
  <c r="B20307" i="6"/>
  <c r="B20306" i="6"/>
  <c r="B20305" i="6"/>
  <c r="B20304" i="6"/>
  <c r="B20303" i="6"/>
  <c r="B20302" i="6"/>
  <c r="B20301" i="6"/>
  <c r="B20300" i="6"/>
  <c r="B20299" i="6"/>
  <c r="B20298" i="6"/>
  <c r="B20297" i="6"/>
  <c r="B20296" i="6"/>
  <c r="B20295" i="6"/>
  <c r="B20294" i="6"/>
  <c r="B20293" i="6"/>
  <c r="B20292" i="6"/>
  <c r="B20291" i="6"/>
  <c r="B20290" i="6"/>
  <c r="B20289" i="6"/>
  <c r="B20288" i="6"/>
  <c r="B20287" i="6"/>
  <c r="B20286" i="6"/>
  <c r="B20285" i="6"/>
  <c r="B20284" i="6"/>
  <c r="B20283" i="6"/>
  <c r="B20282" i="6"/>
  <c r="B20281" i="6"/>
  <c r="B20280" i="6"/>
  <c r="B20279" i="6"/>
  <c r="B20278" i="6"/>
  <c r="B20277" i="6"/>
  <c r="B20276" i="6"/>
  <c r="B20275" i="6"/>
  <c r="B20274" i="6"/>
  <c r="B20273" i="6"/>
  <c r="B20272" i="6"/>
  <c r="B20271" i="6"/>
  <c r="B20270" i="6"/>
  <c r="B20269" i="6"/>
  <c r="B20268" i="6"/>
  <c r="B20267" i="6"/>
  <c r="B20266" i="6"/>
  <c r="B20265" i="6"/>
  <c r="B20264" i="6"/>
  <c r="B20263" i="6"/>
  <c r="B20262" i="6"/>
  <c r="B20261" i="6"/>
  <c r="B20260" i="6"/>
  <c r="B20259" i="6"/>
  <c r="B20258" i="6"/>
  <c r="B20257" i="6"/>
  <c r="B20256" i="6"/>
  <c r="B20255" i="6"/>
  <c r="B20254" i="6"/>
  <c r="B20253" i="6"/>
  <c r="B20252" i="6"/>
  <c r="B20251" i="6"/>
  <c r="B20250" i="6"/>
  <c r="B20249" i="6"/>
  <c r="B20248" i="6"/>
  <c r="B20247" i="6"/>
  <c r="B20246" i="6"/>
  <c r="B20245" i="6"/>
  <c r="B20244" i="6"/>
  <c r="B20243" i="6"/>
  <c r="B20242" i="6"/>
  <c r="B20241" i="6"/>
  <c r="B20240" i="6"/>
  <c r="B20239" i="6"/>
  <c r="B20238" i="6"/>
  <c r="B20237" i="6"/>
  <c r="B20236" i="6"/>
  <c r="B20235" i="6"/>
  <c r="B20234" i="6"/>
  <c r="B20233" i="6"/>
  <c r="B20232" i="6"/>
  <c r="B20231" i="6"/>
  <c r="B20230" i="6"/>
  <c r="B20229" i="6"/>
  <c r="B20228" i="6"/>
  <c r="B20227" i="6"/>
  <c r="B20226" i="6"/>
  <c r="B20225" i="6"/>
  <c r="B20224" i="6"/>
  <c r="B20223" i="6"/>
  <c r="B20222" i="6"/>
  <c r="B20221" i="6"/>
  <c r="B20220" i="6"/>
  <c r="B20219" i="6"/>
  <c r="B20218" i="6"/>
  <c r="B20217" i="6"/>
  <c r="B20216" i="6"/>
  <c r="B20215" i="6"/>
  <c r="B20214" i="6"/>
  <c r="B20213" i="6"/>
  <c r="B20212" i="6"/>
  <c r="B20211" i="6"/>
  <c r="B20210" i="6"/>
  <c r="B20209" i="6"/>
  <c r="B20208" i="6"/>
  <c r="B20207" i="6"/>
  <c r="B20206" i="6"/>
  <c r="B20205" i="6"/>
  <c r="B20204" i="6"/>
  <c r="B20203" i="6"/>
  <c r="B20202" i="6"/>
  <c r="B20201" i="6"/>
  <c r="B20200" i="6"/>
  <c r="B20199" i="6"/>
  <c r="B20198" i="6"/>
  <c r="B20197" i="6"/>
  <c r="B20196" i="6"/>
  <c r="B20195" i="6"/>
  <c r="B20194" i="6"/>
  <c r="B20193" i="6"/>
  <c r="B20192" i="6"/>
  <c r="B20191" i="6"/>
  <c r="B20190" i="6"/>
  <c r="B20189" i="6"/>
  <c r="B20188" i="6"/>
  <c r="B20187" i="6"/>
  <c r="B20186" i="6"/>
  <c r="B20185" i="6"/>
  <c r="B20184" i="6"/>
  <c r="B20183" i="6"/>
  <c r="B20182" i="6"/>
  <c r="B20181" i="6"/>
  <c r="B20180" i="6"/>
  <c r="B20179" i="6"/>
  <c r="B20178" i="6"/>
  <c r="B20177" i="6"/>
  <c r="B20176" i="6"/>
  <c r="B20175" i="6"/>
  <c r="B20174" i="6"/>
  <c r="B20173" i="6"/>
  <c r="B20172" i="6"/>
  <c r="B20171" i="6"/>
  <c r="B20170" i="6"/>
  <c r="B20169" i="6"/>
  <c r="B20168" i="6"/>
  <c r="B20167" i="6"/>
  <c r="B20166" i="6"/>
  <c r="B20165" i="6"/>
  <c r="B20164" i="6"/>
  <c r="B20163" i="6"/>
  <c r="B20162" i="6"/>
  <c r="B20161" i="6"/>
  <c r="B20160" i="6"/>
  <c r="B20159" i="6"/>
  <c r="B20158" i="6"/>
  <c r="B20157" i="6"/>
  <c r="B20156" i="6"/>
  <c r="B20155" i="6"/>
  <c r="B20154" i="6"/>
  <c r="B20153" i="6"/>
  <c r="B20152" i="6"/>
  <c r="B20151" i="6"/>
  <c r="B20150" i="6"/>
  <c r="B20149" i="6"/>
  <c r="B20148" i="6"/>
  <c r="B20147" i="6"/>
  <c r="B20146" i="6"/>
  <c r="B20145" i="6"/>
  <c r="B20144" i="6"/>
  <c r="B20143" i="6"/>
  <c r="B20142" i="6"/>
  <c r="B20141" i="6"/>
  <c r="B20140" i="6"/>
  <c r="B20139" i="6"/>
  <c r="B20138" i="6"/>
  <c r="B20137" i="6"/>
  <c r="B20136" i="6"/>
  <c r="B20135" i="6"/>
  <c r="B20134" i="6"/>
  <c r="B20133" i="6"/>
  <c r="B20132" i="6"/>
  <c r="B20131" i="6"/>
  <c r="B20130" i="6"/>
  <c r="B20129" i="6"/>
  <c r="B20128" i="6"/>
  <c r="B20127" i="6"/>
  <c r="B20126" i="6"/>
  <c r="B20125" i="6"/>
  <c r="B20124" i="6"/>
  <c r="B20123" i="6"/>
  <c r="B20122" i="6"/>
  <c r="B20121" i="6"/>
  <c r="B20120" i="6"/>
  <c r="B20119" i="6"/>
  <c r="B20118" i="6"/>
  <c r="B20117" i="6"/>
  <c r="B20116" i="6"/>
  <c r="B20115" i="6"/>
  <c r="B20114" i="6"/>
  <c r="B20113" i="6"/>
  <c r="B20112" i="6"/>
  <c r="B20111" i="6"/>
  <c r="B20110" i="6"/>
  <c r="B20109" i="6"/>
  <c r="B20108" i="6"/>
  <c r="B20107" i="6"/>
  <c r="B20106" i="6"/>
  <c r="B20105" i="6"/>
  <c r="B20104" i="6"/>
  <c r="B20103" i="6"/>
  <c r="B20102" i="6"/>
  <c r="B20101" i="6"/>
  <c r="B20100" i="6"/>
  <c r="B20099" i="6"/>
  <c r="B20098" i="6"/>
  <c r="B20097" i="6"/>
  <c r="B20096" i="6"/>
  <c r="B20095" i="6"/>
  <c r="B20094" i="6"/>
  <c r="B20093" i="6"/>
  <c r="B20092" i="6"/>
  <c r="B20091" i="6"/>
  <c r="B20090" i="6"/>
  <c r="B20089" i="6"/>
  <c r="B20088" i="6"/>
  <c r="B20087" i="6"/>
  <c r="B20086" i="6"/>
  <c r="B20085" i="6"/>
  <c r="B20084" i="6"/>
  <c r="B20083" i="6"/>
  <c r="B20082" i="6"/>
  <c r="B20081" i="6"/>
  <c r="B20080" i="6"/>
  <c r="B20079" i="6"/>
  <c r="B20078" i="6"/>
  <c r="B20077" i="6"/>
  <c r="B20076" i="6"/>
  <c r="B20075" i="6"/>
  <c r="B20074" i="6"/>
  <c r="B20073" i="6"/>
  <c r="B20072" i="6"/>
  <c r="B20071" i="6"/>
  <c r="B20070" i="6"/>
  <c r="B20069" i="6"/>
  <c r="B20068" i="6"/>
  <c r="B20067" i="6"/>
  <c r="B20066" i="6"/>
  <c r="B20065" i="6"/>
  <c r="B20064" i="6"/>
  <c r="B20063" i="6"/>
  <c r="B20062" i="6"/>
  <c r="B20061" i="6"/>
  <c r="B20060" i="6"/>
  <c r="B20059" i="6"/>
  <c r="B20058" i="6"/>
  <c r="B20057" i="6"/>
  <c r="B20056" i="6"/>
  <c r="B20055" i="6"/>
  <c r="B20054" i="6"/>
  <c r="B20053" i="6"/>
  <c r="B20052" i="6"/>
  <c r="B20051" i="6"/>
  <c r="B20050" i="6"/>
  <c r="B20049" i="6"/>
  <c r="B20048" i="6"/>
  <c r="B20047" i="6"/>
  <c r="B20046" i="6"/>
  <c r="B20045" i="6"/>
  <c r="B20044" i="6"/>
  <c r="B20043" i="6"/>
  <c r="B20042" i="6"/>
  <c r="B20041" i="6"/>
  <c r="B20040" i="6"/>
  <c r="B20039" i="6"/>
  <c r="B20038" i="6"/>
  <c r="B20037" i="6"/>
  <c r="B20036" i="6"/>
  <c r="B20035" i="6"/>
  <c r="B20034" i="6"/>
  <c r="B20033" i="6"/>
  <c r="B20032" i="6"/>
  <c r="B20031" i="6"/>
  <c r="B20030" i="6"/>
  <c r="B20029" i="6"/>
  <c r="B20028" i="6"/>
  <c r="B20027" i="6"/>
  <c r="B20026" i="6"/>
  <c r="B20025" i="6"/>
  <c r="B20024" i="6"/>
  <c r="B20023" i="6"/>
  <c r="B20022" i="6"/>
  <c r="B20021" i="6"/>
  <c r="B20020" i="6"/>
  <c r="B20019" i="6"/>
  <c r="B20018" i="6"/>
  <c r="B20017" i="6"/>
  <c r="B20016" i="6"/>
  <c r="B20015" i="6"/>
  <c r="B20014" i="6"/>
  <c r="B20013" i="6"/>
  <c r="B20012" i="6"/>
  <c r="B20011" i="6"/>
  <c r="B20010" i="6"/>
  <c r="B20009" i="6"/>
  <c r="B20008" i="6"/>
  <c r="B20007" i="6"/>
  <c r="B20006" i="6"/>
  <c r="B20005" i="6"/>
  <c r="B20004" i="6"/>
  <c r="B20003" i="6"/>
  <c r="B20002" i="6"/>
  <c r="B20001" i="6"/>
  <c r="B20000" i="6"/>
  <c r="B19999" i="6"/>
  <c r="B19998" i="6"/>
  <c r="B19997" i="6"/>
  <c r="B19996" i="6"/>
  <c r="B19995" i="6"/>
  <c r="B19994" i="6"/>
  <c r="B19993" i="6"/>
  <c r="B19992" i="6"/>
  <c r="B19991" i="6"/>
  <c r="B19990" i="6"/>
  <c r="B19989" i="6"/>
  <c r="B19988" i="6"/>
  <c r="B19987" i="6"/>
  <c r="B19986" i="6"/>
  <c r="B19985" i="6"/>
  <c r="B19984" i="6"/>
  <c r="B19983" i="6"/>
  <c r="B19982" i="6"/>
  <c r="B19981" i="6"/>
  <c r="B19980" i="6"/>
  <c r="B19979" i="6"/>
  <c r="B19978" i="6"/>
  <c r="B19977" i="6"/>
  <c r="B19976" i="6"/>
  <c r="B19975" i="6"/>
  <c r="B19974" i="6"/>
  <c r="B19973" i="6"/>
  <c r="B19972" i="6"/>
  <c r="B19971" i="6"/>
  <c r="B19970" i="6"/>
  <c r="B19969" i="6"/>
  <c r="B19968" i="6"/>
  <c r="B19967" i="6"/>
  <c r="B19966" i="6"/>
  <c r="B19965" i="6"/>
  <c r="B19964" i="6"/>
  <c r="B19963" i="6"/>
  <c r="B19962" i="6"/>
  <c r="B19961" i="6"/>
  <c r="B19960" i="6"/>
  <c r="B19959" i="6"/>
  <c r="B19958" i="6"/>
  <c r="B19957" i="6"/>
  <c r="B19956" i="6"/>
  <c r="B19955" i="6"/>
  <c r="B19954" i="6"/>
  <c r="B19953" i="6"/>
  <c r="B19952" i="6"/>
  <c r="B19951" i="6"/>
  <c r="B19950" i="6"/>
  <c r="B19949" i="6"/>
  <c r="B19948" i="6"/>
  <c r="B19947" i="6"/>
  <c r="B19946" i="6"/>
  <c r="B19945" i="6"/>
  <c r="B19944" i="6"/>
  <c r="B19943" i="6"/>
  <c r="B19942" i="6"/>
  <c r="B19941" i="6"/>
  <c r="B19940" i="6"/>
  <c r="B19939" i="6"/>
  <c r="B19938" i="6"/>
  <c r="B19937" i="6"/>
  <c r="B19936" i="6"/>
  <c r="B19935" i="6"/>
  <c r="B19934" i="6"/>
  <c r="B19933" i="6"/>
  <c r="B19932" i="6"/>
  <c r="B19931" i="6"/>
  <c r="B19930" i="6"/>
  <c r="B19929" i="6"/>
  <c r="B19928" i="6"/>
  <c r="B19927" i="6"/>
  <c r="B19926" i="6"/>
  <c r="B19925" i="6"/>
  <c r="B19924" i="6"/>
  <c r="B19923" i="6"/>
  <c r="B19922" i="6"/>
  <c r="B19921" i="6"/>
  <c r="B19920" i="6"/>
  <c r="B19919" i="6"/>
  <c r="B19918" i="6"/>
  <c r="B19917" i="6"/>
  <c r="B19916" i="6"/>
  <c r="B19915" i="6"/>
  <c r="B19914" i="6"/>
  <c r="B19913" i="6"/>
  <c r="B19912" i="6"/>
  <c r="B19911" i="6"/>
  <c r="B19910" i="6"/>
  <c r="B19909" i="6"/>
  <c r="B19908" i="6"/>
  <c r="B19907" i="6"/>
  <c r="B19906" i="6"/>
  <c r="B19905" i="6"/>
  <c r="B19904" i="6"/>
  <c r="B19903" i="6"/>
  <c r="B19902" i="6"/>
  <c r="B19901" i="6"/>
  <c r="B19900" i="6"/>
  <c r="B19899" i="6"/>
  <c r="B19898" i="6"/>
  <c r="B19897" i="6"/>
  <c r="B19896" i="6"/>
  <c r="B19895" i="6"/>
  <c r="B19894" i="6"/>
  <c r="B19893" i="6"/>
  <c r="B19892" i="6"/>
  <c r="B19891" i="6"/>
  <c r="B19890" i="6"/>
  <c r="B19889" i="6"/>
  <c r="B19888" i="6"/>
  <c r="B19887" i="6"/>
  <c r="B19886" i="6"/>
  <c r="B19885" i="6"/>
  <c r="B19884" i="6"/>
  <c r="B19883" i="6"/>
  <c r="B19882" i="6"/>
  <c r="B19881" i="6"/>
  <c r="B19880" i="6"/>
  <c r="B19879" i="6"/>
  <c r="B19878" i="6"/>
  <c r="B19877" i="6"/>
  <c r="B19876" i="6"/>
  <c r="B19875" i="6"/>
  <c r="B19874" i="6"/>
  <c r="B19873" i="6"/>
  <c r="B19872" i="6"/>
  <c r="B19871" i="6"/>
  <c r="B19870" i="6"/>
  <c r="B19869" i="6"/>
  <c r="B19868" i="6"/>
  <c r="B19867" i="6"/>
  <c r="B19866" i="6"/>
  <c r="B19865" i="6"/>
  <c r="B19864" i="6"/>
  <c r="B19863" i="6"/>
  <c r="B19862" i="6"/>
  <c r="B19861" i="6"/>
  <c r="B19860" i="6"/>
  <c r="B19859" i="6"/>
  <c r="B19858" i="6"/>
  <c r="B19857" i="6"/>
  <c r="B19856" i="6"/>
  <c r="B19855" i="6"/>
  <c r="B19854" i="6"/>
  <c r="B19853" i="6"/>
  <c r="B19852" i="6"/>
  <c r="B19851" i="6"/>
  <c r="B19850" i="6"/>
  <c r="B19849" i="6"/>
  <c r="B19848" i="6"/>
  <c r="B19847" i="6"/>
  <c r="B19846" i="6"/>
  <c r="B19845" i="6"/>
  <c r="B19844" i="6"/>
  <c r="B19843" i="6"/>
  <c r="B19842" i="6"/>
  <c r="B19841" i="6"/>
  <c r="B19840" i="6"/>
  <c r="B19839" i="6"/>
  <c r="B19838" i="6"/>
  <c r="B19837" i="6"/>
  <c r="B19836" i="6"/>
  <c r="B19835" i="6"/>
  <c r="B19834" i="6"/>
  <c r="B19833" i="6"/>
  <c r="B19832" i="6"/>
  <c r="B19831" i="6"/>
  <c r="B19830" i="6"/>
  <c r="B19829" i="6"/>
  <c r="B19828" i="6"/>
  <c r="B19827" i="6"/>
  <c r="B19826" i="6"/>
  <c r="B19825" i="6"/>
  <c r="B19824" i="6"/>
  <c r="B19823" i="6"/>
  <c r="B19822" i="6"/>
  <c r="B19821" i="6"/>
  <c r="B19820" i="6"/>
  <c r="B19819" i="6"/>
  <c r="B19818" i="6"/>
  <c r="B19817" i="6"/>
  <c r="B19816" i="6"/>
  <c r="B19815" i="6"/>
  <c r="B19814" i="6"/>
  <c r="B19813" i="6"/>
  <c r="B19812" i="6"/>
  <c r="B19811" i="6"/>
  <c r="B19810" i="6"/>
  <c r="B19809" i="6"/>
  <c r="B19808" i="6"/>
  <c r="B19807" i="6"/>
  <c r="B19806" i="6"/>
  <c r="B19805" i="6"/>
  <c r="B19804" i="6"/>
  <c r="B19803" i="6"/>
  <c r="B19802" i="6"/>
  <c r="B19801" i="6"/>
  <c r="B19800" i="6"/>
  <c r="B19799" i="6"/>
  <c r="B19798" i="6"/>
  <c r="B19797" i="6"/>
  <c r="B19796" i="6"/>
  <c r="B19795" i="6"/>
  <c r="B19794" i="6"/>
  <c r="B19793" i="6"/>
  <c r="B19792" i="6"/>
  <c r="B19791" i="6"/>
  <c r="B19790" i="6"/>
  <c r="B19789" i="6"/>
  <c r="B19788" i="6"/>
  <c r="B19787" i="6"/>
  <c r="B19786" i="6"/>
  <c r="B19785" i="6"/>
  <c r="B19784" i="6"/>
  <c r="B19783" i="6"/>
  <c r="B19782" i="6"/>
  <c r="B19781" i="6"/>
  <c r="B19780" i="6"/>
  <c r="B19779" i="6"/>
  <c r="B19778" i="6"/>
  <c r="B19777" i="6"/>
  <c r="B19776" i="6"/>
  <c r="B19775" i="6"/>
  <c r="B19774" i="6"/>
  <c r="B19773" i="6"/>
  <c r="B19772" i="6"/>
  <c r="B19771" i="6"/>
  <c r="B19770" i="6"/>
  <c r="B19769" i="6"/>
  <c r="B19768" i="6"/>
  <c r="B19767" i="6"/>
  <c r="B19766" i="6"/>
  <c r="B19765" i="6"/>
  <c r="B19764" i="6"/>
  <c r="B19763" i="6"/>
  <c r="B19762" i="6"/>
  <c r="B19761" i="6"/>
  <c r="B19760" i="6"/>
  <c r="B19759" i="6"/>
  <c r="B19758" i="6"/>
  <c r="B19757" i="6"/>
  <c r="B19756" i="6"/>
  <c r="B19755" i="6"/>
  <c r="B19754" i="6"/>
  <c r="B19753" i="6"/>
  <c r="B19752" i="6"/>
  <c r="B19751" i="6"/>
  <c r="B19750" i="6"/>
  <c r="B19749" i="6"/>
  <c r="B19748" i="6"/>
  <c r="B19747" i="6"/>
  <c r="B19746" i="6"/>
  <c r="B19745" i="6"/>
  <c r="B19744" i="6"/>
  <c r="B19743" i="6"/>
  <c r="B19742" i="6"/>
  <c r="B19741" i="6"/>
  <c r="B19740" i="6"/>
  <c r="B19739" i="6"/>
  <c r="B19738" i="6"/>
  <c r="B19737" i="6"/>
  <c r="B19736" i="6"/>
  <c r="B19735" i="6"/>
  <c r="B19734" i="6"/>
  <c r="B19733" i="6"/>
  <c r="B19732" i="6"/>
  <c r="B19731" i="6"/>
  <c r="B19730" i="6"/>
  <c r="B19729" i="6"/>
  <c r="B19728" i="6"/>
  <c r="B19727" i="6"/>
  <c r="B19726" i="6"/>
  <c r="B19725" i="6"/>
  <c r="B19724" i="6"/>
  <c r="B19723" i="6"/>
  <c r="B19722" i="6"/>
  <c r="B19721" i="6"/>
  <c r="B19720" i="6"/>
  <c r="B19719" i="6"/>
  <c r="B19718" i="6"/>
  <c r="B19717" i="6"/>
  <c r="B19716" i="6"/>
  <c r="B19715" i="6"/>
  <c r="B19714" i="6"/>
  <c r="B19713" i="6"/>
  <c r="B19712" i="6"/>
  <c r="B19711" i="6"/>
  <c r="B19710" i="6"/>
  <c r="B19709" i="6"/>
  <c r="B19708" i="6"/>
  <c r="B19707" i="6"/>
  <c r="B19706" i="6"/>
  <c r="B19705" i="6"/>
  <c r="B19704" i="6"/>
  <c r="B19703" i="6"/>
  <c r="B19702" i="6"/>
  <c r="B19701" i="6"/>
  <c r="B19700" i="6"/>
  <c r="B19699" i="6"/>
  <c r="B19698" i="6"/>
  <c r="B19697" i="6"/>
  <c r="B19696" i="6"/>
  <c r="B19695" i="6"/>
  <c r="B19694" i="6"/>
  <c r="B19693" i="6"/>
  <c r="B19692" i="6"/>
  <c r="B19691" i="6"/>
  <c r="B19690" i="6"/>
  <c r="B19689" i="6"/>
  <c r="B19688" i="6"/>
  <c r="B19687" i="6"/>
  <c r="B19686" i="6"/>
  <c r="B19685" i="6"/>
  <c r="B19684" i="6"/>
  <c r="B19683" i="6"/>
  <c r="B19682" i="6"/>
  <c r="B19681" i="6"/>
  <c r="B19680" i="6"/>
  <c r="B19679" i="6"/>
  <c r="B19678" i="6"/>
  <c r="B19677" i="6"/>
  <c r="B19676" i="6"/>
  <c r="B19675" i="6"/>
  <c r="B19674" i="6"/>
  <c r="B19673" i="6"/>
  <c r="B19672" i="6"/>
  <c r="B19671" i="6"/>
  <c r="B19670" i="6"/>
  <c r="B19669" i="6"/>
  <c r="B19668" i="6"/>
  <c r="B19667" i="6"/>
  <c r="B19666" i="6"/>
  <c r="B19665" i="6"/>
  <c r="B19664" i="6"/>
  <c r="B19663" i="6"/>
  <c r="B19662" i="6"/>
  <c r="B19661" i="6"/>
  <c r="B19660" i="6"/>
  <c r="B19659" i="6"/>
  <c r="B19658" i="6"/>
  <c r="B19657" i="6"/>
  <c r="B19656" i="6"/>
  <c r="B19655" i="6"/>
  <c r="B19654" i="6"/>
  <c r="B19653" i="6"/>
  <c r="B19652" i="6"/>
  <c r="B19651" i="6"/>
  <c r="B19650" i="6"/>
  <c r="B19649" i="6"/>
  <c r="B19648" i="6"/>
  <c r="B19647" i="6"/>
  <c r="B19646" i="6"/>
  <c r="B19645" i="6"/>
  <c r="B19644" i="6"/>
  <c r="B19643" i="6"/>
  <c r="B19642" i="6"/>
  <c r="B19641" i="6"/>
  <c r="B19640" i="6"/>
  <c r="B19639" i="6"/>
  <c r="B19638" i="6"/>
  <c r="B19637" i="6"/>
  <c r="B19636" i="6"/>
  <c r="B19635" i="6"/>
  <c r="B19634" i="6"/>
  <c r="B19633" i="6"/>
  <c r="B19632" i="6"/>
  <c r="B19631" i="6"/>
  <c r="B19630" i="6"/>
  <c r="B19629" i="6"/>
  <c r="B19628" i="6"/>
  <c r="B19627" i="6"/>
  <c r="B19626" i="6"/>
  <c r="B19625" i="6"/>
  <c r="B19624" i="6"/>
  <c r="B19623" i="6"/>
  <c r="B19622" i="6"/>
  <c r="B19621" i="6"/>
  <c r="B19620" i="6"/>
  <c r="B19619" i="6"/>
  <c r="B19618" i="6"/>
  <c r="C19617" i="6"/>
  <c r="B19617" i="6"/>
  <c r="C19616" i="6"/>
  <c r="B19616" i="6"/>
  <c r="C19615" i="6"/>
  <c r="B19615" i="6"/>
  <c r="C19614" i="6"/>
  <c r="B19614" i="6"/>
  <c r="C19613" i="6"/>
  <c r="B19613" i="6"/>
  <c r="C19612" i="6"/>
  <c r="B19612" i="6"/>
  <c r="C19611" i="6"/>
  <c r="B19611" i="6"/>
  <c r="C19610" i="6"/>
  <c r="B19610" i="6"/>
  <c r="C19609" i="6"/>
  <c r="B19609" i="6"/>
  <c r="C19608" i="6"/>
  <c r="B19608" i="6"/>
  <c r="C19607" i="6"/>
  <c r="B19607" i="6"/>
  <c r="C19606" i="6"/>
  <c r="B19606" i="6"/>
  <c r="C19605" i="6"/>
  <c r="B19605" i="6"/>
  <c r="C19604" i="6"/>
  <c r="B19604" i="6"/>
  <c r="C19603" i="6"/>
  <c r="B19603" i="6"/>
  <c r="C19602" i="6"/>
  <c r="B19602" i="6"/>
  <c r="C19601" i="6"/>
  <c r="B19601" i="6"/>
  <c r="C19600" i="6"/>
  <c r="B19600" i="6"/>
  <c r="C19599" i="6"/>
  <c r="B19599" i="6"/>
  <c r="C19598" i="6"/>
  <c r="B19598" i="6"/>
  <c r="C19597" i="6"/>
  <c r="B19597" i="6"/>
  <c r="C19596" i="6"/>
  <c r="B19596" i="6"/>
  <c r="C19595" i="6"/>
  <c r="B19595" i="6"/>
  <c r="C19594" i="6"/>
  <c r="B19594" i="6"/>
  <c r="C19593" i="6"/>
  <c r="B19593" i="6"/>
  <c r="C19592" i="6"/>
  <c r="B19592" i="6"/>
  <c r="C19591" i="6"/>
  <c r="B19591" i="6"/>
  <c r="C19590" i="6"/>
  <c r="B19590" i="6"/>
  <c r="C19589" i="6"/>
  <c r="B19589" i="6"/>
  <c r="C19588" i="6"/>
  <c r="B19588" i="6"/>
  <c r="C19587" i="6"/>
  <c r="B19587" i="6"/>
  <c r="C19586" i="6"/>
  <c r="B19586" i="6"/>
  <c r="C19585" i="6"/>
  <c r="B19585" i="6"/>
  <c r="C19584" i="6"/>
  <c r="B19584" i="6"/>
  <c r="C19583" i="6"/>
  <c r="B19583" i="6"/>
  <c r="C19582" i="6"/>
  <c r="B19582" i="6"/>
  <c r="C19581" i="6"/>
  <c r="B19581" i="6"/>
  <c r="C19580" i="6"/>
  <c r="B19580" i="6"/>
  <c r="C19579" i="6"/>
  <c r="B19579" i="6"/>
  <c r="C19578" i="6"/>
  <c r="B19578" i="6"/>
  <c r="C19577" i="6"/>
  <c r="B19577" i="6"/>
  <c r="C19576" i="6"/>
  <c r="B19576" i="6"/>
  <c r="C19575" i="6"/>
  <c r="B19575" i="6"/>
  <c r="C19574" i="6"/>
  <c r="B19574" i="6"/>
  <c r="C19573" i="6"/>
  <c r="B19573" i="6"/>
  <c r="C19572" i="6"/>
  <c r="B19572" i="6"/>
  <c r="C19571" i="6"/>
  <c r="B19571" i="6"/>
  <c r="C19570" i="6"/>
  <c r="B19570" i="6"/>
  <c r="C19569" i="6"/>
  <c r="B19569" i="6"/>
  <c r="C19568" i="6"/>
  <c r="B19568" i="6"/>
  <c r="C19567" i="6"/>
  <c r="B19567" i="6"/>
  <c r="C19566" i="6"/>
  <c r="B19566" i="6"/>
  <c r="C19565" i="6"/>
  <c r="B19565" i="6"/>
  <c r="C19564" i="6"/>
  <c r="B19564" i="6"/>
  <c r="C19563" i="6"/>
  <c r="B19563" i="6"/>
  <c r="C19562" i="6"/>
  <c r="B19562" i="6"/>
  <c r="C19561" i="6"/>
  <c r="B19561" i="6"/>
  <c r="C19560" i="6"/>
  <c r="B19560" i="6"/>
  <c r="C19559" i="6"/>
  <c r="B19559" i="6"/>
  <c r="C19558" i="6"/>
  <c r="B19558" i="6"/>
  <c r="C19557" i="6"/>
  <c r="B19557" i="6"/>
  <c r="C19556" i="6"/>
  <c r="B19556" i="6"/>
  <c r="C19555" i="6"/>
  <c r="B19555" i="6"/>
  <c r="C19554" i="6"/>
  <c r="B19554" i="6"/>
  <c r="C19553" i="6"/>
  <c r="B19553" i="6"/>
  <c r="C19552" i="6"/>
  <c r="B19552" i="6"/>
  <c r="C19551" i="6"/>
  <c r="B19551" i="6"/>
  <c r="C19550" i="6"/>
  <c r="B19550" i="6"/>
  <c r="C19549" i="6"/>
  <c r="B19549" i="6"/>
  <c r="C19548" i="6"/>
  <c r="B19548" i="6"/>
  <c r="C19547" i="6"/>
  <c r="B19547" i="6"/>
  <c r="C19546" i="6"/>
  <c r="B19546" i="6"/>
  <c r="C19545" i="6"/>
  <c r="B19545" i="6"/>
  <c r="C19544" i="6"/>
  <c r="B19544" i="6"/>
  <c r="C19543" i="6"/>
  <c r="B19543" i="6"/>
  <c r="C19542" i="6"/>
  <c r="B19542" i="6"/>
  <c r="C19541" i="6"/>
  <c r="B19541" i="6"/>
  <c r="C19540" i="6"/>
  <c r="B19540" i="6"/>
  <c r="C19539" i="6"/>
  <c r="B19539" i="6"/>
  <c r="C19538" i="6"/>
  <c r="B19538" i="6"/>
  <c r="C19537" i="6"/>
  <c r="B19537" i="6"/>
  <c r="C19536" i="6"/>
  <c r="B19536" i="6"/>
  <c r="C19535" i="6"/>
  <c r="B19535" i="6"/>
  <c r="C19534" i="6"/>
  <c r="B19534" i="6"/>
  <c r="C19533" i="6"/>
  <c r="B19533" i="6"/>
  <c r="C19532" i="6"/>
  <c r="B19532" i="6"/>
  <c r="C19531" i="6"/>
  <c r="B19531" i="6"/>
  <c r="C19530" i="6"/>
  <c r="B19530" i="6"/>
  <c r="C19529" i="6"/>
  <c r="B19529" i="6"/>
  <c r="C19528" i="6"/>
  <c r="B19528" i="6"/>
  <c r="C19527" i="6"/>
  <c r="B19527" i="6"/>
  <c r="C19526" i="6"/>
  <c r="B19526" i="6"/>
  <c r="C19525" i="6"/>
  <c r="B19525" i="6"/>
  <c r="C19524" i="6"/>
  <c r="B19524" i="6"/>
  <c r="C19523" i="6"/>
  <c r="B19523" i="6"/>
  <c r="C19522" i="6"/>
  <c r="B19522" i="6"/>
  <c r="C19521" i="6"/>
  <c r="B19521" i="6"/>
  <c r="C19520" i="6"/>
  <c r="B19520" i="6"/>
  <c r="C19519" i="6"/>
  <c r="B19519" i="6"/>
  <c r="C19518" i="6"/>
  <c r="B19518" i="6"/>
  <c r="C19517" i="6"/>
  <c r="B19517" i="6"/>
  <c r="C19516" i="6"/>
  <c r="B19516" i="6"/>
  <c r="C19515" i="6"/>
  <c r="B19515" i="6"/>
  <c r="C19514" i="6"/>
  <c r="B19514" i="6"/>
  <c r="C19513" i="6"/>
  <c r="B19513" i="6"/>
  <c r="C19512" i="6"/>
  <c r="B19512" i="6"/>
  <c r="C19511" i="6"/>
  <c r="B19511" i="6"/>
  <c r="C19510" i="6"/>
  <c r="B19510" i="6"/>
  <c r="C19509" i="6"/>
  <c r="B19509" i="6"/>
  <c r="C19508" i="6"/>
  <c r="B19508" i="6"/>
  <c r="C19507" i="6"/>
  <c r="B19507" i="6"/>
  <c r="C19506" i="6"/>
  <c r="B19506" i="6"/>
  <c r="C19505" i="6"/>
  <c r="B19505" i="6"/>
  <c r="C19504" i="6"/>
  <c r="B19504" i="6"/>
  <c r="C19503" i="6"/>
  <c r="B19503" i="6"/>
  <c r="C19502" i="6"/>
  <c r="B19502" i="6"/>
  <c r="C19501" i="6"/>
  <c r="B19501" i="6"/>
  <c r="C19500" i="6"/>
  <c r="B19500" i="6"/>
  <c r="C19499" i="6"/>
  <c r="B19499" i="6"/>
  <c r="C19498" i="6"/>
  <c r="B19498" i="6"/>
  <c r="C19497" i="6"/>
  <c r="B19497" i="6"/>
  <c r="C19496" i="6"/>
  <c r="B19496" i="6"/>
  <c r="C19495" i="6"/>
  <c r="B19495" i="6"/>
  <c r="C19494" i="6"/>
  <c r="B19494" i="6"/>
  <c r="C19493" i="6"/>
  <c r="B19493" i="6"/>
  <c r="C19492" i="6"/>
  <c r="B19492" i="6"/>
  <c r="C19491" i="6"/>
  <c r="B19491" i="6"/>
  <c r="C19490" i="6"/>
  <c r="B19490" i="6"/>
  <c r="C19489" i="6"/>
  <c r="B19489" i="6"/>
  <c r="C19488" i="6"/>
  <c r="B19488" i="6"/>
  <c r="C19487" i="6"/>
  <c r="B19487" i="6"/>
  <c r="C19486" i="6"/>
  <c r="B19486" i="6"/>
  <c r="C19485" i="6"/>
  <c r="B19485" i="6"/>
  <c r="C19484" i="6"/>
  <c r="B19484" i="6"/>
  <c r="C19483" i="6"/>
  <c r="B19483" i="6"/>
  <c r="C19482" i="6"/>
  <c r="B19482" i="6"/>
  <c r="C19481" i="6"/>
  <c r="B19481" i="6"/>
  <c r="C19480" i="6"/>
  <c r="B19480" i="6"/>
  <c r="C19479" i="6"/>
  <c r="B19479" i="6"/>
  <c r="C19478" i="6"/>
  <c r="B19478" i="6"/>
  <c r="C19477" i="6"/>
  <c r="B19477" i="6"/>
  <c r="C19476" i="6"/>
  <c r="B19476" i="6"/>
  <c r="C19475" i="6"/>
  <c r="B19475" i="6"/>
  <c r="C19474" i="6"/>
  <c r="B19474" i="6"/>
  <c r="C19473" i="6"/>
  <c r="B19473" i="6"/>
  <c r="C19472" i="6"/>
  <c r="B19472" i="6"/>
  <c r="C19471" i="6"/>
  <c r="B19471" i="6"/>
  <c r="C19470" i="6"/>
  <c r="B19470" i="6"/>
  <c r="C19469" i="6"/>
  <c r="B19469" i="6"/>
  <c r="C19468" i="6"/>
  <c r="B19468" i="6"/>
  <c r="C19467" i="6"/>
  <c r="B19467" i="6"/>
  <c r="C19466" i="6"/>
  <c r="B19466" i="6"/>
  <c r="C19465" i="6"/>
  <c r="B19465" i="6"/>
  <c r="C19464" i="6"/>
  <c r="B19464" i="6"/>
  <c r="C19463" i="6"/>
  <c r="B19463" i="6"/>
  <c r="C19462" i="6"/>
  <c r="B19462" i="6"/>
  <c r="C19461" i="6"/>
  <c r="B19461" i="6"/>
  <c r="C19460" i="6"/>
  <c r="B19460" i="6"/>
  <c r="C19459" i="6"/>
  <c r="B19459" i="6"/>
  <c r="C19458" i="6"/>
  <c r="B19458" i="6"/>
  <c r="C19457" i="6"/>
  <c r="B19457" i="6"/>
  <c r="C19456" i="6"/>
  <c r="B19456" i="6"/>
  <c r="C19455" i="6"/>
  <c r="B19455" i="6"/>
  <c r="C19454" i="6"/>
  <c r="B19454" i="6"/>
  <c r="C19453" i="6"/>
  <c r="B19453" i="6"/>
  <c r="C19452" i="6"/>
  <c r="B19452" i="6"/>
  <c r="C19451" i="6"/>
  <c r="B19451" i="6"/>
  <c r="C19450" i="6"/>
  <c r="B19450" i="6"/>
  <c r="C19449" i="6"/>
  <c r="B19449" i="6"/>
  <c r="C19448" i="6"/>
  <c r="B19448" i="6"/>
  <c r="C19447" i="6"/>
  <c r="B19447" i="6"/>
  <c r="C19446" i="6"/>
  <c r="B19446" i="6"/>
  <c r="C19445" i="6"/>
  <c r="B19445" i="6"/>
  <c r="C19444" i="6"/>
  <c r="B19444" i="6"/>
  <c r="C19443" i="6"/>
  <c r="B19443" i="6"/>
  <c r="C19442" i="6"/>
  <c r="B19442" i="6"/>
  <c r="C19441" i="6"/>
  <c r="B19441" i="6"/>
  <c r="C19440" i="6"/>
  <c r="B19440" i="6"/>
  <c r="C19439" i="6"/>
  <c r="B19439" i="6"/>
  <c r="C19438" i="6"/>
  <c r="B19438" i="6"/>
  <c r="C19437" i="6"/>
  <c r="B19437" i="6"/>
  <c r="C19436" i="6"/>
  <c r="B19436" i="6"/>
  <c r="C19435" i="6"/>
  <c r="B19435" i="6"/>
  <c r="C19434" i="6"/>
  <c r="B19434" i="6"/>
  <c r="C19433" i="6"/>
  <c r="B19433" i="6"/>
  <c r="C19432" i="6"/>
  <c r="B19432" i="6"/>
  <c r="C19431" i="6"/>
  <c r="B19431" i="6"/>
  <c r="C19430" i="6"/>
  <c r="B19430" i="6"/>
  <c r="C19429" i="6"/>
  <c r="B19429" i="6"/>
  <c r="C19428" i="6"/>
  <c r="B19428" i="6"/>
  <c r="C19427" i="6"/>
  <c r="B19427" i="6"/>
  <c r="C19426" i="6"/>
  <c r="B19426" i="6"/>
  <c r="C19425" i="6"/>
  <c r="B19425" i="6"/>
  <c r="C19424" i="6"/>
  <c r="B19424" i="6"/>
  <c r="C19423" i="6"/>
  <c r="B19423" i="6"/>
  <c r="C19422" i="6"/>
  <c r="B19422" i="6"/>
  <c r="C19421" i="6"/>
  <c r="B19421" i="6"/>
  <c r="C19420" i="6"/>
  <c r="B19420" i="6"/>
  <c r="C19419" i="6"/>
  <c r="B19419" i="6"/>
  <c r="C19418" i="6"/>
  <c r="B19418" i="6"/>
  <c r="C19417" i="6"/>
  <c r="B19417" i="6"/>
  <c r="C19416" i="6"/>
  <c r="B19416" i="6"/>
  <c r="C19415" i="6"/>
  <c r="B19415" i="6"/>
  <c r="C19414" i="6"/>
  <c r="B19414" i="6"/>
  <c r="C19413" i="6"/>
  <c r="B19413" i="6"/>
  <c r="C19412" i="6"/>
  <c r="B19412" i="6"/>
  <c r="C19411" i="6"/>
  <c r="B19411" i="6"/>
  <c r="C19410" i="6"/>
  <c r="B19410" i="6"/>
  <c r="C19409" i="6"/>
  <c r="B19409" i="6"/>
  <c r="C19408" i="6"/>
  <c r="B19408" i="6"/>
  <c r="C19407" i="6"/>
  <c r="B19407" i="6"/>
  <c r="C19406" i="6"/>
  <c r="B19406" i="6"/>
  <c r="C19405" i="6"/>
  <c r="B19405" i="6"/>
  <c r="C19404" i="6"/>
  <c r="B19404" i="6"/>
  <c r="C19403" i="6"/>
  <c r="B19403" i="6"/>
  <c r="C19402" i="6"/>
  <c r="B19402" i="6"/>
  <c r="C19401" i="6"/>
  <c r="B19401" i="6"/>
  <c r="C19400" i="6"/>
  <c r="B19400" i="6"/>
  <c r="C19399" i="6"/>
  <c r="B19399" i="6"/>
  <c r="C19398" i="6"/>
  <c r="B19398" i="6"/>
  <c r="C19397" i="6"/>
  <c r="B19397" i="6"/>
  <c r="C19396" i="6"/>
  <c r="B19396" i="6"/>
  <c r="C19395" i="6"/>
  <c r="B19395" i="6"/>
  <c r="C19394" i="6"/>
  <c r="B19394" i="6"/>
  <c r="C19393" i="6"/>
  <c r="B19393" i="6"/>
  <c r="C19392" i="6"/>
  <c r="B19392" i="6"/>
  <c r="C19391" i="6"/>
  <c r="B19391" i="6"/>
  <c r="C19390" i="6"/>
  <c r="B19390" i="6"/>
  <c r="C19389" i="6"/>
  <c r="B19389" i="6"/>
  <c r="C19388" i="6"/>
  <c r="B19388" i="6"/>
  <c r="C19387" i="6"/>
  <c r="B19387" i="6"/>
  <c r="C19386" i="6"/>
  <c r="B19386" i="6"/>
  <c r="C19385" i="6"/>
  <c r="B19385" i="6"/>
  <c r="C19384" i="6"/>
  <c r="B19384" i="6"/>
  <c r="C19383" i="6"/>
  <c r="B19383" i="6"/>
  <c r="C19382" i="6"/>
  <c r="B19382" i="6"/>
  <c r="C19381" i="6"/>
  <c r="B19381" i="6"/>
  <c r="C19380" i="6"/>
  <c r="B19380" i="6"/>
  <c r="C19379" i="6"/>
  <c r="B19379" i="6"/>
  <c r="C19378" i="6"/>
  <c r="B19378" i="6"/>
  <c r="C19377" i="6"/>
  <c r="B19377" i="6"/>
  <c r="C19376" i="6"/>
  <c r="B19376" i="6"/>
  <c r="C19375" i="6"/>
  <c r="B19375" i="6"/>
  <c r="C19374" i="6"/>
  <c r="B19374" i="6"/>
  <c r="C19373" i="6"/>
  <c r="B19373" i="6"/>
  <c r="C19372" i="6"/>
  <c r="B19372" i="6"/>
  <c r="C19371" i="6"/>
  <c r="B19371" i="6"/>
  <c r="C19370" i="6"/>
  <c r="B19370" i="6"/>
  <c r="C19369" i="6"/>
  <c r="B19369" i="6"/>
  <c r="C19368" i="6"/>
  <c r="B19368" i="6"/>
  <c r="C19367" i="6"/>
  <c r="B19367" i="6"/>
  <c r="C19366" i="6"/>
  <c r="B19366" i="6"/>
  <c r="C19365" i="6"/>
  <c r="B19365" i="6"/>
  <c r="C19364" i="6"/>
  <c r="B19364" i="6"/>
  <c r="C19363" i="6"/>
  <c r="B19363" i="6"/>
  <c r="C19362" i="6"/>
  <c r="B19362" i="6"/>
  <c r="C19361" i="6"/>
  <c r="B19361" i="6"/>
  <c r="C19360" i="6"/>
  <c r="B19360" i="6"/>
  <c r="C19359" i="6"/>
  <c r="B19359" i="6"/>
  <c r="C19358" i="6"/>
  <c r="B19358" i="6"/>
  <c r="C19357" i="6"/>
  <c r="B19357" i="6"/>
  <c r="C19356" i="6"/>
  <c r="B19356" i="6"/>
  <c r="C19355" i="6"/>
  <c r="B19355" i="6"/>
  <c r="C19354" i="6"/>
  <c r="B19354" i="6"/>
  <c r="C19353" i="6"/>
  <c r="B19353" i="6"/>
  <c r="C19352" i="6"/>
  <c r="B19352" i="6"/>
  <c r="C19351" i="6"/>
  <c r="B19351" i="6"/>
  <c r="C19350" i="6"/>
  <c r="B19350" i="6"/>
  <c r="C19349" i="6"/>
  <c r="B19349" i="6"/>
  <c r="C19348" i="6"/>
  <c r="B19348" i="6"/>
  <c r="C19347" i="6"/>
  <c r="B19347" i="6"/>
  <c r="C19346" i="6"/>
  <c r="B19346" i="6"/>
  <c r="C19345" i="6"/>
  <c r="B19345" i="6"/>
  <c r="C19344" i="6"/>
  <c r="B19344" i="6"/>
  <c r="C19343" i="6"/>
  <c r="B19343" i="6"/>
  <c r="C19342" i="6"/>
  <c r="B19342" i="6"/>
  <c r="C19341" i="6"/>
  <c r="B19341" i="6"/>
  <c r="C19340" i="6"/>
  <c r="B19340" i="6"/>
  <c r="C19339" i="6"/>
  <c r="B19339" i="6"/>
  <c r="C19338" i="6"/>
  <c r="B19338" i="6"/>
  <c r="C19337" i="6"/>
  <c r="B19337" i="6"/>
  <c r="C19336" i="6"/>
  <c r="B19336" i="6"/>
  <c r="C19335" i="6"/>
  <c r="B19335" i="6"/>
  <c r="C19334" i="6"/>
  <c r="B19334" i="6"/>
  <c r="C19333" i="6"/>
  <c r="B19333" i="6"/>
  <c r="C19332" i="6"/>
  <c r="B19332" i="6"/>
  <c r="C19331" i="6"/>
  <c r="B19331" i="6"/>
  <c r="C19330" i="6"/>
  <c r="B19330" i="6"/>
  <c r="C19329" i="6"/>
  <c r="B19329" i="6"/>
  <c r="C19328" i="6"/>
  <c r="B19328" i="6"/>
  <c r="C19327" i="6"/>
  <c r="B19327" i="6"/>
  <c r="C19326" i="6"/>
  <c r="B19326" i="6"/>
  <c r="C19325" i="6"/>
  <c r="B19325" i="6"/>
  <c r="C19324" i="6"/>
  <c r="B19324" i="6"/>
  <c r="C19323" i="6"/>
  <c r="B19323" i="6"/>
  <c r="C19322" i="6"/>
  <c r="B19322" i="6"/>
  <c r="C19321" i="6"/>
  <c r="B19321" i="6"/>
  <c r="C19320" i="6"/>
  <c r="B19320" i="6"/>
  <c r="C19319" i="6"/>
  <c r="B19319" i="6"/>
  <c r="C19318" i="6"/>
  <c r="B19318" i="6"/>
  <c r="C19317" i="6"/>
  <c r="B19317" i="6"/>
  <c r="C19316" i="6"/>
  <c r="B19316" i="6"/>
  <c r="C19315" i="6"/>
  <c r="B19315" i="6"/>
  <c r="C19314" i="6"/>
  <c r="B19314" i="6"/>
  <c r="C19313" i="6"/>
  <c r="B19313" i="6"/>
  <c r="C19312" i="6"/>
  <c r="B19312" i="6"/>
  <c r="C19311" i="6"/>
  <c r="B19311" i="6"/>
  <c r="C19310" i="6"/>
  <c r="B19310" i="6"/>
  <c r="C19309" i="6"/>
  <c r="B19309" i="6"/>
  <c r="C19308" i="6"/>
  <c r="B19308" i="6"/>
  <c r="C19307" i="6"/>
  <c r="B19307" i="6"/>
  <c r="C19306" i="6"/>
  <c r="B19306" i="6"/>
  <c r="C19305" i="6"/>
  <c r="B19305" i="6"/>
  <c r="C19304" i="6"/>
  <c r="B19304" i="6"/>
  <c r="C19303" i="6"/>
  <c r="B19303" i="6"/>
  <c r="C19302" i="6"/>
  <c r="B19302" i="6"/>
  <c r="C19301" i="6"/>
  <c r="B19301" i="6"/>
  <c r="C19300" i="6"/>
  <c r="B19300" i="6"/>
  <c r="C19299" i="6"/>
  <c r="B19299" i="6"/>
  <c r="C19298" i="6"/>
  <c r="B19298" i="6"/>
  <c r="C19297" i="6"/>
  <c r="B19297" i="6"/>
  <c r="C19296" i="6"/>
  <c r="B19296" i="6"/>
  <c r="C19295" i="6"/>
  <c r="B19295" i="6"/>
  <c r="C19294" i="6"/>
  <c r="B19294" i="6"/>
  <c r="C19293" i="6"/>
  <c r="B19293" i="6"/>
  <c r="C19292" i="6"/>
  <c r="B19292" i="6"/>
  <c r="C19291" i="6"/>
  <c r="B19291" i="6"/>
  <c r="C19290" i="6"/>
  <c r="B19290" i="6"/>
  <c r="C19289" i="6"/>
  <c r="B19289" i="6"/>
  <c r="C19288" i="6"/>
  <c r="B19288" i="6"/>
  <c r="C19287" i="6"/>
  <c r="B19287" i="6"/>
  <c r="C19286" i="6"/>
  <c r="B19286" i="6"/>
  <c r="C19285" i="6"/>
  <c r="B19285" i="6"/>
  <c r="C19284" i="6"/>
  <c r="B19284" i="6"/>
  <c r="C19283" i="6"/>
  <c r="B19283" i="6"/>
  <c r="C19282" i="6"/>
  <c r="B19282" i="6"/>
  <c r="C19281" i="6"/>
  <c r="B19281" i="6"/>
  <c r="C19280" i="6"/>
  <c r="B19280" i="6"/>
  <c r="C19279" i="6"/>
  <c r="B19279" i="6"/>
  <c r="C19278" i="6"/>
  <c r="B19278" i="6"/>
  <c r="C19277" i="6"/>
  <c r="B19277" i="6"/>
  <c r="C19276" i="6"/>
  <c r="B19276" i="6"/>
  <c r="C19275" i="6"/>
  <c r="B19275" i="6"/>
  <c r="C19274" i="6"/>
  <c r="B19274" i="6"/>
  <c r="C19273" i="6"/>
  <c r="B19273" i="6"/>
  <c r="C19272" i="6"/>
  <c r="B19272" i="6"/>
  <c r="C19271" i="6"/>
  <c r="B19271" i="6"/>
  <c r="C19270" i="6"/>
  <c r="B19270" i="6"/>
  <c r="C19269" i="6"/>
  <c r="B19269" i="6"/>
  <c r="C19268" i="6"/>
  <c r="B19268" i="6"/>
  <c r="C19267" i="6"/>
  <c r="B19267" i="6"/>
  <c r="C19266" i="6"/>
  <c r="B19266" i="6"/>
  <c r="C19265" i="6"/>
  <c r="B19265" i="6"/>
  <c r="C19264" i="6"/>
  <c r="B19264" i="6"/>
  <c r="C19263" i="6"/>
  <c r="B19263" i="6"/>
  <c r="C19262" i="6"/>
  <c r="B19262" i="6"/>
  <c r="C19261" i="6"/>
  <c r="B19261" i="6"/>
  <c r="C19260" i="6"/>
  <c r="B19260" i="6"/>
  <c r="C19259" i="6"/>
  <c r="B19259" i="6"/>
  <c r="C19258" i="6"/>
  <c r="B19258" i="6"/>
  <c r="C19257" i="6"/>
  <c r="B19257" i="6"/>
  <c r="C19256" i="6"/>
  <c r="B19256" i="6"/>
  <c r="C19255" i="6"/>
  <c r="B19255" i="6"/>
  <c r="C19254" i="6"/>
  <c r="B19254" i="6"/>
  <c r="C19253" i="6"/>
  <c r="B19253" i="6"/>
  <c r="C19252" i="6"/>
  <c r="B19252" i="6"/>
  <c r="C19251" i="6"/>
  <c r="B19251" i="6"/>
  <c r="C19250" i="6"/>
  <c r="B19250" i="6"/>
  <c r="C19249" i="6"/>
  <c r="B19249" i="6"/>
  <c r="C19248" i="6"/>
  <c r="B19248" i="6"/>
  <c r="C19247" i="6"/>
  <c r="B19247" i="6"/>
  <c r="C19246" i="6"/>
  <c r="B19246" i="6"/>
  <c r="C19245" i="6"/>
  <c r="B19245" i="6"/>
  <c r="C19244" i="6"/>
  <c r="B19244" i="6"/>
  <c r="C19243" i="6"/>
  <c r="B19243" i="6"/>
  <c r="C19242" i="6"/>
  <c r="B19242" i="6"/>
  <c r="C19241" i="6"/>
  <c r="B19241" i="6"/>
  <c r="C19240" i="6"/>
  <c r="B19240" i="6"/>
  <c r="C19239" i="6"/>
  <c r="B19239" i="6"/>
  <c r="C19238" i="6"/>
  <c r="B19238" i="6"/>
  <c r="C19237" i="6"/>
  <c r="B19237" i="6"/>
  <c r="C19236" i="6"/>
  <c r="B19236" i="6"/>
  <c r="C19235" i="6"/>
  <c r="B19235" i="6"/>
  <c r="C19234" i="6"/>
  <c r="B19234" i="6"/>
  <c r="C19233" i="6"/>
  <c r="B19233" i="6"/>
  <c r="C19232" i="6"/>
  <c r="B19232" i="6"/>
  <c r="C19231" i="6"/>
  <c r="B19231" i="6"/>
  <c r="C19230" i="6"/>
  <c r="B19230" i="6"/>
  <c r="C19229" i="6"/>
  <c r="B19229" i="6"/>
  <c r="C19228" i="6"/>
  <c r="B19228" i="6"/>
  <c r="C19227" i="6"/>
  <c r="B19227" i="6"/>
  <c r="C19226" i="6"/>
  <c r="B19226" i="6"/>
  <c r="C19225" i="6"/>
  <c r="B19225" i="6"/>
  <c r="C19224" i="6"/>
  <c r="B19224" i="6"/>
  <c r="C19223" i="6"/>
  <c r="B19223" i="6"/>
  <c r="C19222" i="6"/>
  <c r="B19222" i="6"/>
  <c r="C19221" i="6"/>
  <c r="B19221" i="6"/>
  <c r="C19220" i="6"/>
  <c r="B19220" i="6"/>
  <c r="C19219" i="6"/>
  <c r="B19219" i="6"/>
  <c r="C19218" i="6"/>
  <c r="B19218" i="6"/>
  <c r="C19217" i="6"/>
  <c r="B19217" i="6"/>
  <c r="C19216" i="6"/>
  <c r="B19216" i="6"/>
  <c r="C19215" i="6"/>
  <c r="B19215" i="6"/>
  <c r="C19214" i="6"/>
  <c r="B19214" i="6"/>
  <c r="C19213" i="6"/>
  <c r="B19213" i="6"/>
  <c r="C19212" i="6"/>
  <c r="B19212" i="6"/>
  <c r="C19211" i="6"/>
  <c r="B19211" i="6"/>
  <c r="C19210" i="6"/>
  <c r="B19210" i="6"/>
  <c r="C19209" i="6"/>
  <c r="B19209" i="6"/>
  <c r="C19208" i="6"/>
  <c r="B19208" i="6"/>
  <c r="C19207" i="6"/>
  <c r="B19207" i="6"/>
  <c r="C19206" i="6"/>
  <c r="B19206" i="6"/>
  <c r="C19205" i="6"/>
  <c r="B19205" i="6"/>
  <c r="C19204" i="6"/>
  <c r="B19204" i="6"/>
  <c r="C19203" i="6"/>
  <c r="B19203" i="6"/>
  <c r="C19202" i="6"/>
  <c r="B19202" i="6"/>
  <c r="C19201" i="6"/>
  <c r="B19201" i="6"/>
  <c r="C19200" i="6"/>
  <c r="B19200" i="6"/>
  <c r="C19199" i="6"/>
  <c r="B19199" i="6"/>
  <c r="C19198" i="6"/>
  <c r="B19198" i="6"/>
  <c r="C19197" i="6"/>
  <c r="B19197" i="6"/>
  <c r="C19196" i="6"/>
  <c r="B19196" i="6"/>
  <c r="C19195" i="6"/>
  <c r="B19195" i="6"/>
  <c r="C19194" i="6"/>
  <c r="B19194" i="6"/>
  <c r="C19193" i="6"/>
  <c r="B19193" i="6"/>
  <c r="C19192" i="6"/>
  <c r="B19192" i="6"/>
  <c r="C19191" i="6"/>
  <c r="B19191" i="6"/>
  <c r="C19190" i="6"/>
  <c r="B19190" i="6"/>
  <c r="C19189" i="6"/>
  <c r="B19189" i="6"/>
  <c r="C19188" i="6"/>
  <c r="B19188" i="6"/>
  <c r="C19187" i="6"/>
  <c r="B19187" i="6"/>
  <c r="C19186" i="6"/>
  <c r="B19186" i="6"/>
  <c r="C19185" i="6"/>
  <c r="B19185" i="6"/>
  <c r="C19184" i="6"/>
  <c r="B19184" i="6"/>
  <c r="C19183" i="6"/>
  <c r="B19183" i="6"/>
  <c r="C19182" i="6"/>
  <c r="B19182" i="6"/>
  <c r="C19181" i="6"/>
  <c r="B19181" i="6"/>
  <c r="C19180" i="6"/>
  <c r="B19180" i="6"/>
  <c r="C19179" i="6"/>
  <c r="B19179" i="6"/>
  <c r="C19178" i="6"/>
  <c r="B19178" i="6"/>
  <c r="C19177" i="6"/>
  <c r="B19177" i="6"/>
  <c r="C19176" i="6"/>
  <c r="B19176" i="6"/>
  <c r="C19175" i="6"/>
  <c r="B19175" i="6"/>
  <c r="C19174" i="6"/>
  <c r="B19174" i="6"/>
  <c r="C19173" i="6"/>
  <c r="B19173" i="6"/>
  <c r="C19172" i="6"/>
  <c r="B19172" i="6"/>
  <c r="C19171" i="6"/>
  <c r="B19171" i="6"/>
  <c r="C19170" i="6"/>
  <c r="B19170" i="6"/>
  <c r="C19169" i="6"/>
  <c r="B19169" i="6"/>
  <c r="C19168" i="6"/>
  <c r="B19168" i="6"/>
  <c r="C19167" i="6"/>
  <c r="B19167" i="6"/>
  <c r="C19166" i="6"/>
  <c r="B19166" i="6"/>
  <c r="C19165" i="6"/>
  <c r="B19165" i="6"/>
  <c r="C19164" i="6"/>
  <c r="B19164" i="6"/>
  <c r="C19163" i="6"/>
  <c r="B19163" i="6"/>
  <c r="C19162" i="6"/>
  <c r="B19162" i="6"/>
  <c r="C19161" i="6"/>
  <c r="B19161" i="6"/>
  <c r="C19160" i="6"/>
  <c r="B19160" i="6"/>
  <c r="C19159" i="6"/>
  <c r="B19159" i="6"/>
  <c r="C19158" i="6"/>
  <c r="C19157" i="6"/>
  <c r="C19156" i="6"/>
  <c r="B19156" i="6"/>
  <c r="C19155" i="6"/>
  <c r="B19155" i="6"/>
  <c r="C19154" i="6"/>
  <c r="B19154" i="6"/>
  <c r="C19153" i="6"/>
  <c r="B19153" i="6"/>
  <c r="C19152" i="6"/>
  <c r="B19152" i="6"/>
  <c r="C19151" i="6"/>
  <c r="B19151" i="6"/>
  <c r="C19150" i="6"/>
  <c r="B19150" i="6"/>
  <c r="C19149" i="6"/>
  <c r="B19149" i="6"/>
  <c r="C19148" i="6"/>
  <c r="B19148" i="6"/>
  <c r="C19147" i="6"/>
  <c r="B19147" i="6"/>
  <c r="C19146" i="6"/>
  <c r="B19146" i="6"/>
  <c r="C19145" i="6"/>
  <c r="B19145" i="6"/>
  <c r="C19144" i="6"/>
  <c r="B19144" i="6"/>
  <c r="C19143" i="6"/>
  <c r="B19143" i="6"/>
  <c r="C19142" i="6"/>
  <c r="B19142" i="6"/>
  <c r="C19141" i="6"/>
  <c r="B19141" i="6"/>
  <c r="C19140" i="6"/>
  <c r="B19140" i="6"/>
  <c r="C19139" i="6"/>
  <c r="B19139" i="6"/>
  <c r="C19138" i="6"/>
  <c r="B19138" i="6"/>
  <c r="C19137" i="6"/>
  <c r="B19137" i="6"/>
  <c r="C19136" i="6"/>
  <c r="B19136" i="6"/>
  <c r="C19135" i="6"/>
  <c r="B19135" i="6"/>
  <c r="C19134" i="6"/>
  <c r="B19134" i="6"/>
  <c r="C19133" i="6"/>
  <c r="B19133" i="6"/>
  <c r="C19132" i="6"/>
  <c r="B19132" i="6"/>
  <c r="C19131" i="6"/>
  <c r="B19131" i="6"/>
  <c r="C19130" i="6"/>
  <c r="B19130" i="6"/>
  <c r="C19129" i="6"/>
  <c r="B19129" i="6"/>
  <c r="C19128" i="6"/>
  <c r="B19128" i="6"/>
  <c r="C19127" i="6"/>
  <c r="B19127" i="6"/>
  <c r="C19126" i="6"/>
  <c r="B19126" i="6"/>
  <c r="C19125" i="6"/>
  <c r="B19125" i="6"/>
  <c r="C19124" i="6"/>
  <c r="B19124" i="6"/>
  <c r="C19123" i="6"/>
  <c r="B19123" i="6"/>
  <c r="C19122" i="6"/>
  <c r="B19122" i="6"/>
  <c r="C19121" i="6"/>
  <c r="B19121" i="6"/>
  <c r="C19120" i="6"/>
  <c r="B19120" i="6"/>
  <c r="C19119" i="6"/>
  <c r="B19119" i="6"/>
  <c r="C19118" i="6"/>
  <c r="B19118" i="6"/>
  <c r="C19117" i="6"/>
  <c r="B19117" i="6"/>
  <c r="C19116" i="6"/>
  <c r="B19116" i="6"/>
  <c r="C19115" i="6"/>
  <c r="B19115" i="6"/>
  <c r="C19114" i="6"/>
  <c r="B19114" i="6"/>
  <c r="C19113" i="6"/>
  <c r="B19113" i="6"/>
  <c r="C19112" i="6"/>
  <c r="B19112" i="6"/>
  <c r="C19111" i="6"/>
  <c r="B19111" i="6"/>
  <c r="C19110" i="6"/>
  <c r="B19110" i="6"/>
  <c r="C19109" i="6"/>
  <c r="B19109" i="6"/>
  <c r="C19108" i="6"/>
  <c r="B19108" i="6"/>
  <c r="C19107" i="6"/>
  <c r="B19107" i="6"/>
  <c r="C19106" i="6"/>
  <c r="B19106" i="6"/>
  <c r="C19105" i="6"/>
  <c r="B19105" i="6"/>
  <c r="C19104" i="6"/>
  <c r="B19104" i="6"/>
  <c r="C19103" i="6"/>
  <c r="B19103" i="6"/>
  <c r="C19102" i="6"/>
  <c r="B19102" i="6"/>
  <c r="C19101" i="6"/>
  <c r="B19101" i="6"/>
  <c r="C19100" i="6"/>
  <c r="B19100" i="6"/>
  <c r="C19099" i="6"/>
  <c r="B19099" i="6"/>
  <c r="C19098" i="6"/>
  <c r="B19098" i="6"/>
  <c r="C19097" i="6"/>
  <c r="B19097" i="6"/>
  <c r="C19096" i="6"/>
  <c r="B19096" i="6"/>
  <c r="C19095" i="6"/>
  <c r="B19095" i="6"/>
  <c r="C19094" i="6"/>
  <c r="B19094" i="6"/>
  <c r="C19093" i="6"/>
  <c r="B19093" i="6"/>
  <c r="C19092" i="6"/>
  <c r="B19092" i="6"/>
  <c r="C19091" i="6"/>
  <c r="B19091" i="6"/>
  <c r="C19090" i="6"/>
  <c r="B19090" i="6"/>
  <c r="C19089" i="6"/>
  <c r="B19089" i="6"/>
  <c r="C19088" i="6"/>
  <c r="B19088" i="6"/>
  <c r="C19087" i="6"/>
  <c r="B19087" i="6"/>
  <c r="C19086" i="6"/>
  <c r="B19086" i="6"/>
  <c r="C19085" i="6"/>
  <c r="B19085" i="6"/>
  <c r="C19084" i="6"/>
  <c r="B19084" i="6"/>
  <c r="C19083" i="6"/>
  <c r="B19083" i="6"/>
  <c r="C19082" i="6"/>
  <c r="B19082" i="6"/>
  <c r="C19081" i="6"/>
  <c r="B19081" i="6"/>
  <c r="C19080" i="6"/>
  <c r="B19080" i="6"/>
  <c r="C19079" i="6"/>
  <c r="B19079" i="6"/>
  <c r="C19078" i="6"/>
  <c r="B19078" i="6"/>
  <c r="C19077" i="6"/>
  <c r="B19077" i="6"/>
  <c r="C19076" i="6"/>
  <c r="B19076" i="6"/>
  <c r="C19075" i="6"/>
  <c r="B19075" i="6"/>
  <c r="C19074" i="6"/>
  <c r="B19074" i="6"/>
  <c r="C19073" i="6"/>
  <c r="B19073" i="6"/>
  <c r="C19072" i="6"/>
  <c r="B19072" i="6"/>
  <c r="C19071" i="6"/>
  <c r="B19071" i="6"/>
  <c r="C19070" i="6"/>
  <c r="B19070" i="6"/>
  <c r="C19069" i="6"/>
  <c r="B19069" i="6"/>
  <c r="C19068" i="6"/>
  <c r="B19068" i="6"/>
  <c r="C19067" i="6"/>
  <c r="B19067" i="6"/>
  <c r="C19066" i="6"/>
  <c r="B19066" i="6"/>
  <c r="C19065" i="6"/>
  <c r="B19065" i="6"/>
  <c r="C19064" i="6"/>
  <c r="B19064" i="6"/>
  <c r="C19063" i="6"/>
  <c r="B19063" i="6"/>
  <c r="C19062" i="6"/>
  <c r="B19062" i="6"/>
  <c r="C19061" i="6"/>
  <c r="B19061" i="6"/>
  <c r="C19060" i="6"/>
  <c r="B19060" i="6"/>
  <c r="C19059" i="6"/>
  <c r="B19059" i="6"/>
  <c r="C19058" i="6"/>
  <c r="B19058" i="6"/>
  <c r="C19057" i="6"/>
  <c r="B19057" i="6"/>
  <c r="C19056" i="6"/>
  <c r="B19056" i="6"/>
  <c r="C19055" i="6"/>
  <c r="B19055" i="6"/>
  <c r="C19054" i="6"/>
  <c r="B19054" i="6"/>
  <c r="C19053" i="6"/>
  <c r="B19053" i="6"/>
  <c r="C19052" i="6"/>
  <c r="B19052" i="6"/>
  <c r="C19051" i="6"/>
  <c r="B19051" i="6"/>
  <c r="C19050" i="6"/>
  <c r="B19050" i="6"/>
  <c r="C19049" i="6"/>
  <c r="B19049" i="6"/>
  <c r="C19048" i="6"/>
  <c r="B19048" i="6"/>
  <c r="C19047" i="6"/>
  <c r="B19047" i="6"/>
  <c r="C19046" i="6"/>
  <c r="B19046" i="6"/>
  <c r="C19045" i="6"/>
  <c r="B19045" i="6"/>
  <c r="C19044" i="6"/>
  <c r="B19044" i="6"/>
  <c r="C19043" i="6"/>
  <c r="B19043" i="6"/>
  <c r="C19042" i="6"/>
  <c r="B19042" i="6"/>
  <c r="C19041" i="6"/>
  <c r="B19041" i="6"/>
  <c r="C19040" i="6"/>
  <c r="B19040" i="6"/>
  <c r="C19039" i="6"/>
  <c r="B19039" i="6"/>
  <c r="C19038" i="6"/>
  <c r="B19038" i="6"/>
  <c r="C19037" i="6"/>
  <c r="B19037" i="6"/>
  <c r="C19036" i="6"/>
  <c r="B19036" i="6"/>
  <c r="C19035" i="6"/>
  <c r="B19035" i="6"/>
  <c r="C19034" i="6"/>
  <c r="B19034" i="6"/>
  <c r="C19033" i="6"/>
  <c r="B19033" i="6"/>
  <c r="C19032" i="6"/>
  <c r="B19032" i="6"/>
  <c r="C19031" i="6"/>
  <c r="B19031" i="6"/>
  <c r="C19030" i="6"/>
  <c r="B19030" i="6"/>
  <c r="C19029" i="6"/>
  <c r="B19029" i="6"/>
  <c r="C19028" i="6"/>
  <c r="B19028" i="6"/>
  <c r="C19027" i="6"/>
  <c r="B19027" i="6"/>
  <c r="C19026" i="6"/>
  <c r="B19026" i="6"/>
  <c r="C19025" i="6"/>
  <c r="B19025" i="6"/>
  <c r="C19024" i="6"/>
  <c r="B19024" i="6"/>
  <c r="C19023" i="6"/>
  <c r="B19023" i="6"/>
  <c r="C19022" i="6"/>
  <c r="B19022" i="6"/>
  <c r="C19021" i="6"/>
  <c r="B19021" i="6"/>
  <c r="C19020" i="6"/>
  <c r="B19020" i="6"/>
  <c r="C19019" i="6"/>
  <c r="B19019" i="6"/>
  <c r="C19018" i="6"/>
  <c r="B19018" i="6"/>
  <c r="C19017" i="6"/>
  <c r="B19017" i="6"/>
  <c r="C19016" i="6"/>
  <c r="B19016" i="6"/>
  <c r="C19015" i="6"/>
  <c r="B19015" i="6"/>
  <c r="C19014" i="6"/>
  <c r="B19014" i="6"/>
  <c r="C19013" i="6"/>
  <c r="B19013" i="6"/>
  <c r="C19012" i="6"/>
  <c r="B19012" i="6"/>
  <c r="C19011" i="6"/>
  <c r="B19011" i="6"/>
  <c r="C19010" i="6"/>
  <c r="B19010" i="6"/>
  <c r="C19009" i="6"/>
  <c r="B19009" i="6"/>
  <c r="C19008" i="6"/>
  <c r="B19008" i="6"/>
  <c r="C19007" i="6"/>
  <c r="B19007" i="6"/>
  <c r="C19006" i="6"/>
  <c r="B19006" i="6"/>
  <c r="C19005" i="6"/>
  <c r="B19005" i="6"/>
  <c r="C19004" i="6"/>
  <c r="B19004" i="6"/>
  <c r="C19003" i="6"/>
  <c r="B19003" i="6"/>
  <c r="C19002" i="6"/>
  <c r="B19002" i="6"/>
  <c r="C19001" i="6"/>
  <c r="B19001" i="6"/>
  <c r="C19000" i="6"/>
  <c r="B19000" i="6"/>
  <c r="C18999" i="6"/>
  <c r="B18999" i="6"/>
  <c r="C18998" i="6"/>
  <c r="B18998" i="6"/>
  <c r="C18997" i="6"/>
  <c r="B18997" i="6"/>
  <c r="C18996" i="6"/>
  <c r="B18996" i="6"/>
  <c r="C18995" i="6"/>
  <c r="B18995" i="6"/>
  <c r="C18994" i="6"/>
  <c r="B18994" i="6"/>
  <c r="C18993" i="6"/>
  <c r="B18993" i="6"/>
  <c r="C18992" i="6"/>
  <c r="B18992" i="6"/>
  <c r="C18991" i="6"/>
  <c r="B18991" i="6"/>
  <c r="C18990" i="6"/>
  <c r="B18990" i="6"/>
  <c r="C18989" i="6"/>
  <c r="B18989" i="6"/>
  <c r="C18988" i="6"/>
  <c r="B18988" i="6"/>
  <c r="C18987" i="6"/>
  <c r="B18987" i="6"/>
  <c r="C18986" i="6"/>
  <c r="B18986" i="6"/>
  <c r="C18985" i="6"/>
  <c r="B18985" i="6"/>
  <c r="C18984" i="6"/>
  <c r="B18984" i="6"/>
  <c r="C18983" i="6"/>
  <c r="B18983" i="6"/>
  <c r="C18982" i="6"/>
  <c r="B18982" i="6"/>
  <c r="C18981" i="6"/>
  <c r="B18981" i="6"/>
  <c r="C18980" i="6"/>
  <c r="B18980" i="6"/>
  <c r="C18979" i="6"/>
  <c r="B18979" i="6"/>
  <c r="C18978" i="6"/>
  <c r="B18978" i="6"/>
  <c r="C18977" i="6"/>
  <c r="B18977" i="6"/>
  <c r="C18976" i="6"/>
  <c r="B18976" i="6"/>
  <c r="C18975" i="6"/>
  <c r="B18975" i="6"/>
  <c r="C18974" i="6"/>
  <c r="B18974" i="6"/>
  <c r="C18973" i="6"/>
  <c r="B18973" i="6"/>
  <c r="C18972" i="6"/>
  <c r="B18972" i="6"/>
  <c r="C18971" i="6"/>
  <c r="B18971" i="6"/>
  <c r="C18970" i="6"/>
  <c r="B18970" i="6"/>
  <c r="C18969" i="6"/>
  <c r="B18969" i="6"/>
  <c r="C18968" i="6"/>
  <c r="B18968" i="6"/>
  <c r="C18967" i="6"/>
  <c r="B18967" i="6"/>
  <c r="C18966" i="6"/>
  <c r="B18966" i="6"/>
  <c r="C18965" i="6"/>
  <c r="B18965" i="6"/>
  <c r="C18964" i="6"/>
  <c r="B18964" i="6"/>
  <c r="C18963" i="6"/>
  <c r="B18963" i="6"/>
  <c r="C18962" i="6"/>
  <c r="B18962" i="6"/>
  <c r="C18961" i="6"/>
  <c r="B18961" i="6"/>
  <c r="C18960" i="6"/>
  <c r="B18960" i="6"/>
  <c r="C18959" i="6"/>
  <c r="B18959" i="6"/>
  <c r="C18958" i="6"/>
  <c r="B18958" i="6"/>
  <c r="C18957" i="6"/>
  <c r="B18957" i="6"/>
  <c r="C18956" i="6"/>
  <c r="B18956" i="6"/>
  <c r="C18955" i="6"/>
  <c r="B18955" i="6"/>
  <c r="C18954" i="6"/>
  <c r="B18954" i="6"/>
  <c r="C18953" i="6"/>
  <c r="B18953" i="6"/>
  <c r="C18952" i="6"/>
  <c r="B18952" i="6"/>
  <c r="C18951" i="6"/>
  <c r="B18951" i="6"/>
  <c r="C18950" i="6"/>
  <c r="B18950" i="6"/>
  <c r="C18949" i="6"/>
  <c r="B18949" i="6"/>
  <c r="C18948" i="6"/>
  <c r="B18948" i="6"/>
  <c r="C18947" i="6"/>
  <c r="B18947" i="6"/>
  <c r="C18946" i="6"/>
  <c r="B18946" i="6"/>
  <c r="C18945" i="6"/>
  <c r="B18945" i="6"/>
  <c r="C18944" i="6"/>
  <c r="B18944" i="6"/>
  <c r="C18943" i="6"/>
  <c r="B18943" i="6"/>
  <c r="C18942" i="6"/>
  <c r="B18942" i="6"/>
  <c r="C18941" i="6"/>
  <c r="B18941" i="6"/>
  <c r="C18940" i="6"/>
  <c r="B18940" i="6"/>
  <c r="C18939" i="6"/>
  <c r="B18939" i="6"/>
  <c r="C18938" i="6"/>
  <c r="B18938" i="6"/>
  <c r="C18937" i="6"/>
  <c r="B18937" i="6"/>
  <c r="C18936" i="6"/>
  <c r="B18936" i="6"/>
  <c r="C18935" i="6"/>
  <c r="B18935" i="6"/>
  <c r="C18934" i="6"/>
  <c r="B18934" i="6"/>
  <c r="C18933" i="6"/>
  <c r="B18933" i="6"/>
  <c r="C18932" i="6"/>
  <c r="B18932" i="6"/>
  <c r="C18931" i="6"/>
  <c r="B18931" i="6"/>
  <c r="C18930" i="6"/>
  <c r="B18930" i="6"/>
  <c r="C18929" i="6"/>
  <c r="B18929" i="6"/>
  <c r="C18928" i="6"/>
  <c r="B18928" i="6"/>
  <c r="C18927" i="6"/>
  <c r="B18927" i="6"/>
  <c r="C18926" i="6"/>
  <c r="B18926" i="6"/>
  <c r="C18925" i="6"/>
  <c r="B18925" i="6"/>
  <c r="C18924" i="6"/>
  <c r="B18924" i="6"/>
  <c r="C18923" i="6"/>
  <c r="B18923" i="6"/>
  <c r="C18922" i="6"/>
  <c r="B18922" i="6"/>
  <c r="C18921" i="6"/>
  <c r="B18921" i="6"/>
  <c r="C18920" i="6"/>
  <c r="B18920" i="6"/>
  <c r="C18919" i="6"/>
  <c r="B18919" i="6"/>
  <c r="C18918" i="6"/>
  <c r="B18918" i="6"/>
  <c r="C18917" i="6"/>
  <c r="B18917" i="6"/>
  <c r="C18916" i="6"/>
  <c r="B18916" i="6"/>
  <c r="C18915" i="6"/>
  <c r="B18915" i="6"/>
  <c r="C18914" i="6"/>
  <c r="B18914" i="6"/>
  <c r="C18913" i="6"/>
  <c r="B18913" i="6"/>
  <c r="C18912" i="6"/>
  <c r="B18912" i="6"/>
  <c r="C18911" i="6"/>
  <c r="B18911" i="6"/>
  <c r="C18910" i="6"/>
  <c r="B18910" i="6"/>
  <c r="C18909" i="6"/>
  <c r="B18909" i="6"/>
  <c r="C18908" i="6"/>
  <c r="B18908" i="6"/>
  <c r="C18907" i="6"/>
  <c r="B18907" i="6"/>
  <c r="C18906" i="6"/>
  <c r="B18906" i="6"/>
  <c r="C18905" i="6"/>
  <c r="B18905" i="6"/>
  <c r="C18904" i="6"/>
  <c r="B18904" i="6"/>
  <c r="C18903" i="6"/>
  <c r="B18903" i="6"/>
  <c r="C18902" i="6"/>
  <c r="B18902" i="6"/>
  <c r="C18901" i="6"/>
  <c r="B18901" i="6"/>
  <c r="C18900" i="6"/>
  <c r="B18900" i="6"/>
  <c r="C18899" i="6"/>
  <c r="B18899" i="6"/>
  <c r="C18898" i="6"/>
  <c r="B18898" i="6"/>
  <c r="C18897" i="6"/>
  <c r="B18897" i="6"/>
  <c r="C18896" i="6"/>
  <c r="B18896" i="6"/>
  <c r="C18895" i="6"/>
  <c r="B18895" i="6"/>
  <c r="C18894" i="6"/>
  <c r="B18894" i="6"/>
  <c r="C18893" i="6"/>
  <c r="B18893" i="6"/>
  <c r="C18892" i="6"/>
  <c r="B18892" i="6"/>
  <c r="C18891" i="6"/>
  <c r="B18891" i="6"/>
  <c r="C18890" i="6"/>
  <c r="B18890" i="6"/>
  <c r="C18889" i="6"/>
  <c r="B18889" i="6"/>
  <c r="C18888" i="6"/>
  <c r="B18888" i="6"/>
  <c r="C18887" i="6"/>
  <c r="B18887" i="6"/>
  <c r="C18886" i="6"/>
  <c r="B18886" i="6"/>
  <c r="C18885" i="6"/>
  <c r="B18885" i="6"/>
  <c r="C18884" i="6"/>
  <c r="B18884" i="6"/>
  <c r="C18883" i="6"/>
  <c r="B18883" i="6"/>
  <c r="C18882" i="6"/>
  <c r="B18882" i="6"/>
  <c r="C18881" i="6"/>
  <c r="B18881" i="6"/>
  <c r="C18880" i="6"/>
  <c r="B18880" i="6"/>
  <c r="C18879" i="6"/>
  <c r="B18879" i="6"/>
  <c r="C18878" i="6"/>
  <c r="B18878" i="6"/>
  <c r="C18877" i="6"/>
  <c r="B18877" i="6"/>
  <c r="C18876" i="6"/>
  <c r="B18876" i="6"/>
  <c r="C18875" i="6"/>
  <c r="B18875" i="6"/>
  <c r="C18874" i="6"/>
  <c r="B18874" i="6"/>
  <c r="C18873" i="6"/>
  <c r="B18873" i="6"/>
  <c r="C18872" i="6"/>
  <c r="B18872" i="6"/>
  <c r="C18871" i="6"/>
  <c r="B18871" i="6"/>
  <c r="C18870" i="6"/>
  <c r="B18870" i="6"/>
  <c r="C18869" i="6"/>
  <c r="B18869" i="6"/>
  <c r="C18868" i="6"/>
  <c r="B18868" i="6"/>
  <c r="C18867" i="6"/>
  <c r="B18867" i="6"/>
  <c r="C18866" i="6"/>
  <c r="B18866" i="6"/>
  <c r="C18865" i="6"/>
  <c r="B18865" i="6"/>
  <c r="C18864" i="6"/>
  <c r="B18864" i="6"/>
  <c r="C18863" i="6"/>
  <c r="B18863" i="6"/>
  <c r="C18862" i="6"/>
  <c r="B18862" i="6"/>
  <c r="C18861" i="6"/>
  <c r="B18861" i="6"/>
  <c r="C18860" i="6"/>
  <c r="B18860" i="6"/>
  <c r="C18859" i="6"/>
  <c r="B18859" i="6"/>
  <c r="C18858" i="6"/>
  <c r="B18858" i="6"/>
  <c r="C18857" i="6"/>
  <c r="B18857" i="6"/>
  <c r="C18856" i="6"/>
  <c r="B18856" i="6"/>
  <c r="C18855" i="6"/>
  <c r="B18855" i="6"/>
  <c r="C18854" i="6"/>
  <c r="B18854" i="6"/>
  <c r="C18853" i="6"/>
  <c r="B18853" i="6"/>
  <c r="C18852" i="6"/>
  <c r="B18852" i="6"/>
  <c r="C18851" i="6"/>
  <c r="B18851" i="6"/>
  <c r="C18850" i="6"/>
  <c r="B18850" i="6"/>
  <c r="C18849" i="6"/>
  <c r="B18849" i="6"/>
  <c r="C18848" i="6"/>
  <c r="B18848" i="6"/>
  <c r="C18847" i="6"/>
  <c r="B18847" i="6"/>
  <c r="C18846" i="6"/>
  <c r="B18846" i="6"/>
  <c r="C18845" i="6"/>
  <c r="B18845" i="6"/>
  <c r="C18844" i="6"/>
  <c r="B18844" i="6"/>
  <c r="C18843" i="6"/>
  <c r="C18842" i="6"/>
  <c r="C18841" i="6"/>
  <c r="C18840" i="6"/>
  <c r="C18839" i="6"/>
  <c r="C18838" i="6"/>
  <c r="C18837" i="6"/>
  <c r="C18836" i="6"/>
  <c r="C18835" i="6"/>
  <c r="C18834" i="6"/>
  <c r="C18833" i="6"/>
  <c r="C18832" i="6"/>
  <c r="C18831" i="6"/>
  <c r="C18830" i="6"/>
  <c r="C18829" i="6"/>
  <c r="B18829" i="6"/>
  <c r="C18828" i="6"/>
  <c r="C18827" i="6"/>
  <c r="C18826" i="6"/>
  <c r="C18825" i="6"/>
  <c r="C18824" i="6"/>
  <c r="B18824" i="6"/>
  <c r="C18823" i="6"/>
  <c r="B18823" i="6"/>
  <c r="C18822" i="6"/>
  <c r="B18822" i="6"/>
  <c r="C18821" i="6"/>
  <c r="B18821" i="6"/>
  <c r="C18820" i="6"/>
  <c r="C18819" i="6"/>
  <c r="C18818" i="6"/>
  <c r="C18817" i="6"/>
  <c r="C18816" i="6"/>
  <c r="B18816" i="6"/>
  <c r="C18815" i="6"/>
  <c r="B18815" i="6"/>
  <c r="C18814" i="6"/>
  <c r="B18814" i="6"/>
  <c r="C18813" i="6"/>
  <c r="B18813" i="6"/>
  <c r="C18812" i="6"/>
  <c r="B18812" i="6"/>
  <c r="C18811" i="6"/>
  <c r="B18811" i="6"/>
  <c r="C18810" i="6"/>
  <c r="B18810" i="6"/>
  <c r="C18809" i="6"/>
  <c r="B18809" i="6"/>
  <c r="C18808" i="6"/>
  <c r="B18808" i="6"/>
  <c r="C18807" i="6"/>
  <c r="B18807" i="6"/>
  <c r="C18806" i="6"/>
  <c r="B18806" i="6"/>
  <c r="C18805" i="6"/>
  <c r="B18805" i="6"/>
  <c r="C18804" i="6"/>
  <c r="B18804" i="6"/>
  <c r="C18803" i="6"/>
  <c r="B18803" i="6"/>
  <c r="C18802" i="6"/>
  <c r="B18802" i="6"/>
  <c r="C18801" i="6"/>
  <c r="B18801" i="6"/>
  <c r="C18800" i="6"/>
  <c r="B18800" i="6"/>
  <c r="C18799" i="6"/>
  <c r="B18799" i="6"/>
  <c r="C18798" i="6"/>
  <c r="B18798" i="6"/>
  <c r="C18797" i="6"/>
  <c r="B18797" i="6"/>
  <c r="C18796" i="6"/>
  <c r="B18796" i="6"/>
  <c r="C18795" i="6"/>
  <c r="B18795" i="6"/>
  <c r="C18794" i="6"/>
  <c r="B18794" i="6"/>
  <c r="C18793" i="6"/>
  <c r="B18793" i="6"/>
  <c r="C18792" i="6"/>
  <c r="B18792" i="6"/>
  <c r="C18791" i="6"/>
  <c r="B18791" i="6"/>
  <c r="C18790" i="6"/>
  <c r="B18790" i="6"/>
  <c r="C18789" i="6"/>
  <c r="B18789" i="6"/>
  <c r="C18788" i="6"/>
  <c r="B18788" i="6"/>
  <c r="C18787" i="6"/>
  <c r="B18787" i="6"/>
  <c r="C18786" i="6"/>
  <c r="B18786" i="6"/>
  <c r="C18785" i="6"/>
  <c r="B18785" i="6"/>
  <c r="C18784" i="6"/>
  <c r="B18784" i="6"/>
  <c r="C18783" i="6"/>
  <c r="B18783" i="6"/>
  <c r="C18782" i="6"/>
  <c r="B18782" i="6"/>
  <c r="C18781" i="6"/>
  <c r="B18781" i="6"/>
  <c r="C18780" i="6"/>
  <c r="B18780" i="6"/>
  <c r="C18779" i="6"/>
  <c r="B18779" i="6"/>
  <c r="C18778" i="6"/>
  <c r="B18778" i="6"/>
  <c r="C18777" i="6"/>
  <c r="B18777" i="6"/>
  <c r="C18776" i="6"/>
  <c r="B18776" i="6"/>
  <c r="C18775" i="6"/>
  <c r="B18775" i="6"/>
  <c r="C18774" i="6"/>
  <c r="B18774" i="6"/>
  <c r="C18773" i="6"/>
  <c r="B18773" i="6"/>
  <c r="C18772" i="6"/>
  <c r="B18772" i="6"/>
  <c r="C18771" i="6"/>
  <c r="B18771" i="6"/>
  <c r="C18770" i="6"/>
  <c r="B18770" i="6"/>
  <c r="C18769" i="6"/>
  <c r="B18769" i="6"/>
  <c r="C18768" i="6"/>
  <c r="B18768" i="6"/>
  <c r="C18767" i="6"/>
  <c r="B18767" i="6"/>
  <c r="C18766" i="6"/>
  <c r="B18766" i="6"/>
  <c r="C18765" i="6"/>
  <c r="B18765" i="6"/>
  <c r="C18764" i="6"/>
  <c r="B18764" i="6"/>
  <c r="C18763" i="6"/>
  <c r="B18763" i="6"/>
  <c r="C18762" i="6"/>
  <c r="B18762" i="6"/>
  <c r="C18761" i="6"/>
  <c r="B18761" i="6"/>
  <c r="C18760" i="6"/>
  <c r="B18760" i="6"/>
  <c r="C18759" i="6"/>
  <c r="B18759" i="6"/>
  <c r="C18758" i="6"/>
  <c r="B18758" i="6"/>
  <c r="C18757" i="6"/>
  <c r="B18757" i="6"/>
  <c r="C18756" i="6"/>
  <c r="B18756" i="6"/>
  <c r="C18755" i="6"/>
  <c r="B18755" i="6"/>
  <c r="C18754" i="6"/>
  <c r="B18754" i="6"/>
  <c r="C18753" i="6"/>
  <c r="B18753" i="6"/>
  <c r="C18752" i="6"/>
  <c r="B18752" i="6"/>
  <c r="C18751" i="6"/>
  <c r="B18751" i="6"/>
  <c r="C18750" i="6"/>
  <c r="B18750" i="6"/>
  <c r="C18749" i="6"/>
  <c r="B18749" i="6"/>
  <c r="C18748" i="6"/>
  <c r="B18748" i="6"/>
  <c r="C18747" i="6"/>
  <c r="B18747" i="6"/>
  <c r="C18746" i="6"/>
  <c r="B18746" i="6"/>
  <c r="C18745" i="6"/>
  <c r="B18745" i="6"/>
  <c r="C18744" i="6"/>
  <c r="B18744" i="6"/>
  <c r="C18743" i="6"/>
  <c r="B18743" i="6"/>
  <c r="C18742" i="6"/>
  <c r="B18742" i="6"/>
  <c r="C18741" i="6"/>
  <c r="B18741" i="6"/>
  <c r="C18740" i="6"/>
  <c r="B18740" i="6"/>
  <c r="C18739" i="6"/>
  <c r="B18739" i="6"/>
  <c r="C18738" i="6"/>
  <c r="B18738" i="6"/>
  <c r="C18737" i="6"/>
  <c r="B18737" i="6"/>
  <c r="C18736" i="6"/>
  <c r="B18736" i="6"/>
  <c r="C18735" i="6"/>
  <c r="B18735" i="6"/>
  <c r="C18734" i="6"/>
  <c r="B18734" i="6"/>
  <c r="C18733" i="6"/>
  <c r="B18733" i="6"/>
  <c r="C18732" i="6"/>
  <c r="B18732" i="6"/>
  <c r="C18731" i="6"/>
  <c r="B18731" i="6"/>
  <c r="C18730" i="6"/>
  <c r="B18730" i="6"/>
  <c r="C18729" i="6"/>
  <c r="B18729" i="6"/>
  <c r="C18728" i="6"/>
  <c r="B18728" i="6"/>
  <c r="C18727" i="6"/>
  <c r="B18727" i="6"/>
  <c r="C18726" i="6"/>
  <c r="B18726" i="6"/>
  <c r="C18725" i="6"/>
  <c r="B18725" i="6"/>
  <c r="C18724" i="6"/>
  <c r="B18724" i="6"/>
  <c r="C18723" i="6"/>
  <c r="B18723" i="6"/>
  <c r="C18722" i="6"/>
  <c r="B18722" i="6"/>
  <c r="C18721" i="6"/>
  <c r="B18721" i="6"/>
  <c r="C18720" i="6"/>
  <c r="B18720" i="6"/>
  <c r="C18719" i="6"/>
  <c r="B18719" i="6"/>
  <c r="C18718" i="6"/>
  <c r="B18718" i="6"/>
  <c r="C18717" i="6"/>
  <c r="B18717" i="6"/>
  <c r="C18716" i="6"/>
  <c r="B18716" i="6"/>
  <c r="C18715" i="6"/>
  <c r="B18715" i="6"/>
  <c r="C18714" i="6"/>
  <c r="B18714" i="6"/>
  <c r="C18713" i="6"/>
  <c r="B18713" i="6"/>
  <c r="C18712" i="6"/>
  <c r="B18712" i="6"/>
  <c r="C18711" i="6"/>
  <c r="B18711" i="6"/>
  <c r="C18710" i="6"/>
  <c r="B18710" i="6"/>
  <c r="C18709" i="6"/>
  <c r="B18709" i="6"/>
  <c r="C18708" i="6"/>
  <c r="B18708" i="6"/>
  <c r="C18707" i="6"/>
  <c r="B18707" i="6"/>
  <c r="C18706" i="6"/>
  <c r="B18706" i="6"/>
  <c r="C18705" i="6"/>
  <c r="B18705" i="6"/>
  <c r="C18704" i="6"/>
  <c r="B18704" i="6"/>
  <c r="C18703" i="6"/>
  <c r="B18703" i="6"/>
  <c r="C18702" i="6"/>
  <c r="B18702" i="6"/>
  <c r="C18701" i="6"/>
  <c r="B18701" i="6"/>
  <c r="C18700" i="6"/>
  <c r="B18700" i="6"/>
  <c r="C18699" i="6"/>
  <c r="B18699" i="6"/>
  <c r="C18698" i="6"/>
  <c r="B18698" i="6"/>
  <c r="C18697" i="6"/>
  <c r="B18697" i="6"/>
  <c r="C18696" i="6"/>
  <c r="B18696" i="6"/>
  <c r="C18695" i="6"/>
  <c r="B18695" i="6"/>
  <c r="C18694" i="6"/>
  <c r="B18694" i="6"/>
  <c r="C18693" i="6"/>
  <c r="B18693" i="6"/>
  <c r="C18692" i="6"/>
  <c r="B18692" i="6"/>
  <c r="C18691" i="6"/>
  <c r="B18691" i="6"/>
  <c r="C18690" i="6"/>
  <c r="B18690" i="6"/>
  <c r="C18689" i="6"/>
  <c r="B18689" i="6"/>
  <c r="C18688" i="6"/>
  <c r="B18688" i="6"/>
  <c r="C18687" i="6"/>
  <c r="B18687" i="6"/>
  <c r="C18686" i="6"/>
  <c r="B18686" i="6"/>
  <c r="C18685" i="6"/>
  <c r="B18685" i="6"/>
  <c r="C18684" i="6"/>
  <c r="B18684" i="6"/>
  <c r="C18683" i="6"/>
  <c r="B18683" i="6"/>
  <c r="C18682" i="6"/>
  <c r="B18682" i="6"/>
  <c r="C18681" i="6"/>
  <c r="B18681" i="6"/>
  <c r="C18680" i="6"/>
  <c r="B18680" i="6"/>
  <c r="C18679" i="6"/>
  <c r="B18679" i="6"/>
  <c r="C18678" i="6"/>
  <c r="B18678" i="6"/>
  <c r="C18677" i="6"/>
  <c r="B18677" i="6"/>
  <c r="C18676" i="6"/>
  <c r="B18676" i="6"/>
  <c r="C18675" i="6"/>
  <c r="B18675" i="6"/>
  <c r="C18674" i="6"/>
  <c r="B18674" i="6"/>
  <c r="C18673" i="6"/>
  <c r="B18673" i="6"/>
  <c r="C18672" i="6"/>
  <c r="B18672" i="6"/>
  <c r="C18671" i="6"/>
  <c r="B18671" i="6"/>
  <c r="C18670" i="6"/>
  <c r="B18670" i="6"/>
  <c r="C18669" i="6"/>
  <c r="B18669" i="6"/>
  <c r="C18668" i="6"/>
  <c r="B18668" i="6"/>
  <c r="C18667" i="6"/>
  <c r="B18667" i="6"/>
  <c r="C18666" i="6"/>
  <c r="B18666" i="6"/>
  <c r="C18665" i="6"/>
  <c r="B18665" i="6"/>
  <c r="C18664" i="6"/>
  <c r="B18664" i="6"/>
  <c r="C18663" i="6"/>
  <c r="B18663" i="6"/>
  <c r="C18662" i="6"/>
  <c r="B18662" i="6"/>
  <c r="C18661" i="6"/>
  <c r="B18661" i="6"/>
  <c r="C18660" i="6"/>
  <c r="B18660" i="6"/>
  <c r="C18659" i="6"/>
  <c r="B18659" i="6"/>
  <c r="C18658" i="6"/>
  <c r="B18658" i="6"/>
  <c r="C18657" i="6"/>
  <c r="B18657" i="6"/>
  <c r="C18656" i="6"/>
  <c r="B18656" i="6"/>
  <c r="C18655" i="6"/>
  <c r="B18655" i="6"/>
  <c r="C18654" i="6"/>
  <c r="B18654" i="6"/>
  <c r="C18653" i="6"/>
  <c r="B18653" i="6"/>
  <c r="C18652" i="6"/>
  <c r="B18652" i="6"/>
  <c r="C18651" i="6"/>
  <c r="B18651" i="6"/>
  <c r="C18650" i="6"/>
  <c r="B18650" i="6"/>
  <c r="C18649" i="6"/>
  <c r="B18649" i="6"/>
  <c r="C18648" i="6"/>
  <c r="B18648" i="6"/>
  <c r="C18647" i="6"/>
  <c r="B18647" i="6"/>
  <c r="C18646" i="6"/>
  <c r="B18646" i="6"/>
  <c r="C18645" i="6"/>
  <c r="B18645" i="6"/>
  <c r="C18644" i="6"/>
  <c r="B18644" i="6"/>
  <c r="C18643" i="6"/>
  <c r="B18643" i="6"/>
  <c r="C18642" i="6"/>
  <c r="B18642" i="6"/>
  <c r="C18641" i="6"/>
  <c r="B18641" i="6"/>
  <c r="C18640" i="6"/>
  <c r="B18640" i="6"/>
  <c r="C18639" i="6"/>
  <c r="B18639" i="6"/>
  <c r="C18638" i="6"/>
  <c r="B18638" i="6"/>
  <c r="C18637" i="6"/>
  <c r="B18637" i="6"/>
  <c r="C18636" i="6"/>
  <c r="B18636" i="6"/>
  <c r="C18635" i="6"/>
  <c r="B18635" i="6"/>
  <c r="C18634" i="6"/>
  <c r="B18634" i="6"/>
  <c r="C18633" i="6"/>
  <c r="B18633" i="6"/>
  <c r="C18632" i="6"/>
  <c r="B18632" i="6"/>
  <c r="C18631" i="6"/>
  <c r="B18631" i="6"/>
  <c r="C18630" i="6"/>
  <c r="B18630" i="6"/>
  <c r="C18629" i="6"/>
  <c r="B18629" i="6"/>
  <c r="C18628" i="6"/>
  <c r="B18628" i="6"/>
  <c r="C18627" i="6"/>
  <c r="B18627" i="6"/>
  <c r="C18626" i="6"/>
  <c r="B18626" i="6"/>
  <c r="C18625" i="6"/>
  <c r="B18625" i="6"/>
  <c r="C18624" i="6"/>
  <c r="B18624" i="6"/>
  <c r="C18623" i="6"/>
  <c r="B18623" i="6"/>
  <c r="C18622" i="6"/>
  <c r="B18622" i="6"/>
  <c r="C18621" i="6"/>
  <c r="B18621" i="6"/>
  <c r="C18620" i="6"/>
  <c r="B18620" i="6"/>
  <c r="C18619" i="6"/>
  <c r="B18619" i="6"/>
  <c r="C18618" i="6"/>
  <c r="B18618" i="6"/>
  <c r="C18617" i="6"/>
  <c r="B18617" i="6"/>
  <c r="C18616" i="6"/>
  <c r="B18616" i="6"/>
  <c r="C18615" i="6"/>
  <c r="B18615" i="6"/>
  <c r="C18614" i="6"/>
  <c r="B18614" i="6"/>
  <c r="C18613" i="6"/>
  <c r="B18613" i="6"/>
  <c r="C18612" i="6"/>
  <c r="B18612" i="6"/>
  <c r="C18611" i="6"/>
  <c r="B18611" i="6"/>
  <c r="C18610" i="6"/>
  <c r="B18610" i="6"/>
  <c r="C18609" i="6"/>
  <c r="B18609" i="6"/>
  <c r="C18608" i="6"/>
  <c r="B18608" i="6"/>
  <c r="C18607" i="6"/>
  <c r="B18607" i="6"/>
  <c r="C18606" i="6"/>
  <c r="B18606" i="6"/>
  <c r="C18605" i="6"/>
  <c r="B18605" i="6"/>
  <c r="C18604" i="6"/>
  <c r="B18604" i="6"/>
  <c r="C18603" i="6"/>
  <c r="B18603" i="6"/>
  <c r="C18602" i="6"/>
  <c r="B18602" i="6"/>
  <c r="C18601" i="6"/>
  <c r="B18601" i="6"/>
  <c r="C18600" i="6"/>
  <c r="B18600" i="6"/>
  <c r="C18599" i="6"/>
  <c r="B18599" i="6"/>
  <c r="C18598" i="6"/>
  <c r="B18598" i="6"/>
  <c r="C18597" i="6"/>
  <c r="B18597" i="6"/>
  <c r="C18596" i="6"/>
  <c r="B18596" i="6"/>
  <c r="C18595" i="6"/>
  <c r="B18595" i="6"/>
  <c r="C18594" i="6"/>
  <c r="B18594" i="6"/>
  <c r="C18593" i="6"/>
  <c r="B18593" i="6"/>
  <c r="C18592" i="6"/>
  <c r="B18592" i="6"/>
  <c r="C18591" i="6"/>
  <c r="B18591" i="6"/>
  <c r="C18590" i="6"/>
  <c r="B18590" i="6"/>
  <c r="C18589" i="6"/>
  <c r="B18589" i="6"/>
  <c r="C18588" i="6"/>
  <c r="B18588" i="6"/>
  <c r="C18587" i="6"/>
  <c r="B18587" i="6"/>
  <c r="C18586" i="6"/>
  <c r="B18586" i="6"/>
  <c r="C18585" i="6"/>
  <c r="B18585" i="6"/>
  <c r="C18584" i="6"/>
  <c r="B18584" i="6"/>
  <c r="C18583" i="6"/>
  <c r="B18583" i="6"/>
  <c r="C18582" i="6"/>
  <c r="B18582" i="6"/>
  <c r="C18581" i="6"/>
  <c r="B18581" i="6"/>
  <c r="C18580" i="6"/>
  <c r="B18580" i="6"/>
  <c r="C18579" i="6"/>
  <c r="B18579" i="6"/>
  <c r="C18578" i="6"/>
  <c r="B18578" i="6"/>
  <c r="C18577" i="6"/>
  <c r="B18577" i="6"/>
  <c r="C18576" i="6"/>
  <c r="B18576" i="6"/>
  <c r="C18575" i="6"/>
  <c r="B18575" i="6"/>
  <c r="C18574" i="6"/>
  <c r="B18574" i="6"/>
  <c r="C18573" i="6"/>
  <c r="B18573" i="6"/>
  <c r="C18572" i="6"/>
  <c r="B18572" i="6"/>
  <c r="C18571" i="6"/>
  <c r="B18571" i="6"/>
  <c r="C18570" i="6"/>
  <c r="B18570" i="6"/>
  <c r="C18569" i="6"/>
  <c r="B18569" i="6"/>
  <c r="C18568" i="6"/>
  <c r="B18568" i="6"/>
  <c r="C18567" i="6"/>
  <c r="B18567" i="6"/>
  <c r="C18566" i="6"/>
  <c r="B18566" i="6"/>
  <c r="C18565" i="6"/>
  <c r="B18565" i="6"/>
  <c r="C18564" i="6"/>
  <c r="B18564" i="6"/>
  <c r="C18563" i="6"/>
  <c r="B18563" i="6"/>
  <c r="C18562" i="6"/>
  <c r="B18562" i="6"/>
  <c r="C18561" i="6"/>
  <c r="B18561" i="6"/>
  <c r="C18560" i="6"/>
  <c r="B18560" i="6"/>
  <c r="C18559" i="6"/>
  <c r="B18559" i="6"/>
  <c r="C18558" i="6"/>
  <c r="B18558" i="6"/>
  <c r="C18557" i="6"/>
  <c r="B18557" i="6"/>
  <c r="C18556" i="6"/>
  <c r="B18556" i="6"/>
  <c r="C18555" i="6"/>
  <c r="B18555" i="6"/>
  <c r="C18554" i="6"/>
  <c r="B18554" i="6"/>
  <c r="C18553" i="6"/>
  <c r="B18553" i="6"/>
  <c r="C18552" i="6"/>
  <c r="B18552" i="6"/>
  <c r="C18551" i="6"/>
  <c r="B18551" i="6"/>
  <c r="C18550" i="6"/>
  <c r="B18550" i="6"/>
  <c r="C18549" i="6"/>
  <c r="B18549" i="6"/>
  <c r="C18548" i="6"/>
  <c r="B18548" i="6"/>
  <c r="C18547" i="6"/>
  <c r="B18547" i="6"/>
  <c r="C18546" i="6"/>
  <c r="B18546" i="6"/>
  <c r="C18545" i="6"/>
  <c r="B18545" i="6"/>
  <c r="C18544" i="6"/>
  <c r="B18544" i="6"/>
  <c r="C18543" i="6"/>
  <c r="B18543" i="6"/>
  <c r="C18542" i="6"/>
  <c r="B18542" i="6"/>
  <c r="C18541" i="6"/>
  <c r="B18541" i="6"/>
  <c r="C18540" i="6"/>
  <c r="B18540" i="6"/>
  <c r="C18539" i="6"/>
  <c r="B18539" i="6"/>
  <c r="C18538" i="6"/>
  <c r="B18538" i="6"/>
  <c r="C18537" i="6"/>
  <c r="B18537" i="6"/>
  <c r="C18536" i="6"/>
  <c r="B18536" i="6"/>
  <c r="C18535" i="6"/>
  <c r="B18535" i="6"/>
  <c r="C18534" i="6"/>
  <c r="B18534" i="6"/>
  <c r="C18533" i="6"/>
  <c r="B18533" i="6"/>
  <c r="C18532" i="6"/>
  <c r="B18532" i="6"/>
  <c r="C18531" i="6"/>
  <c r="B18531" i="6"/>
  <c r="C18530" i="6"/>
  <c r="B18530" i="6"/>
  <c r="C18529" i="6"/>
  <c r="B18529" i="6"/>
  <c r="C18528" i="6"/>
  <c r="B18528" i="6"/>
  <c r="C18527" i="6"/>
  <c r="B18527" i="6"/>
  <c r="C18526" i="6"/>
  <c r="B18526" i="6"/>
  <c r="C18525" i="6"/>
  <c r="B18525" i="6"/>
  <c r="C18524" i="6"/>
  <c r="B18524" i="6"/>
  <c r="C18523" i="6"/>
  <c r="B18523" i="6"/>
  <c r="C18522" i="6"/>
  <c r="B18522" i="6"/>
  <c r="C18521" i="6"/>
  <c r="B18521" i="6"/>
  <c r="C18520" i="6"/>
  <c r="B18520" i="6"/>
  <c r="C18519" i="6"/>
  <c r="B18519" i="6"/>
  <c r="C18518" i="6"/>
  <c r="B18518" i="6"/>
  <c r="C18517" i="6"/>
  <c r="B18517" i="6"/>
  <c r="C18516" i="6"/>
  <c r="B18516" i="6"/>
  <c r="C18515" i="6"/>
  <c r="B18515" i="6"/>
  <c r="C18514" i="6"/>
  <c r="B18514" i="6"/>
  <c r="C18513" i="6"/>
  <c r="B18513" i="6"/>
  <c r="C18512" i="6"/>
  <c r="B18512" i="6"/>
  <c r="C18511" i="6"/>
  <c r="B18511" i="6"/>
  <c r="C18510" i="6"/>
  <c r="B18510" i="6"/>
  <c r="C18509" i="6"/>
  <c r="B18509" i="6"/>
  <c r="C18508" i="6"/>
  <c r="B18508" i="6"/>
  <c r="C18507" i="6"/>
  <c r="B18507" i="6"/>
  <c r="C18506" i="6"/>
  <c r="B18506" i="6"/>
  <c r="C18505" i="6"/>
  <c r="B18505" i="6"/>
  <c r="C18504" i="6"/>
  <c r="B18504" i="6"/>
  <c r="C18503" i="6"/>
  <c r="B18503" i="6"/>
  <c r="C18502" i="6"/>
  <c r="B18502" i="6"/>
  <c r="C18501" i="6"/>
  <c r="B18501" i="6"/>
  <c r="C18500" i="6"/>
  <c r="B18500" i="6"/>
  <c r="C18499" i="6"/>
  <c r="B18499" i="6"/>
  <c r="C18498" i="6"/>
  <c r="B18498" i="6"/>
  <c r="C18497" i="6"/>
  <c r="B18497" i="6"/>
  <c r="C18496" i="6"/>
  <c r="B18496" i="6"/>
  <c r="C18495" i="6"/>
  <c r="B18495" i="6"/>
  <c r="C18494" i="6"/>
  <c r="B18494" i="6"/>
  <c r="C18493" i="6"/>
  <c r="B18493" i="6"/>
  <c r="C18492" i="6"/>
  <c r="B18492" i="6"/>
  <c r="C18491" i="6"/>
  <c r="B18491" i="6"/>
  <c r="C18490" i="6"/>
  <c r="B18490" i="6"/>
  <c r="C18489" i="6"/>
  <c r="B18489" i="6"/>
  <c r="C18488" i="6"/>
  <c r="B18488" i="6"/>
  <c r="C18487" i="6"/>
  <c r="B18487" i="6"/>
  <c r="C18486" i="6"/>
  <c r="B18486" i="6"/>
  <c r="C18485" i="6"/>
  <c r="B18485" i="6"/>
  <c r="C18484" i="6"/>
  <c r="B18484" i="6"/>
  <c r="C18483" i="6"/>
  <c r="B18483" i="6"/>
  <c r="C18482" i="6"/>
  <c r="B18482" i="6"/>
  <c r="C18481" i="6"/>
  <c r="B18481" i="6"/>
  <c r="C18480" i="6"/>
  <c r="B18480" i="6"/>
  <c r="C18479" i="6"/>
  <c r="B18479" i="6"/>
  <c r="C18478" i="6"/>
  <c r="B18478" i="6"/>
  <c r="C18477" i="6"/>
  <c r="B18477" i="6"/>
  <c r="C18476" i="6"/>
  <c r="B18476" i="6"/>
  <c r="C18475" i="6"/>
  <c r="B18475" i="6"/>
  <c r="C18474" i="6"/>
  <c r="B18474" i="6"/>
  <c r="C18473" i="6"/>
  <c r="B18473" i="6"/>
  <c r="C18472" i="6"/>
  <c r="B18472" i="6"/>
  <c r="C18471" i="6"/>
  <c r="B18471" i="6"/>
  <c r="C18470" i="6"/>
  <c r="B18470" i="6"/>
  <c r="C18469" i="6"/>
  <c r="B18469" i="6"/>
  <c r="C18468" i="6"/>
  <c r="B18468" i="6"/>
  <c r="C18467" i="6"/>
  <c r="B18467" i="6"/>
  <c r="C18466" i="6"/>
  <c r="B18466" i="6"/>
  <c r="C18465" i="6"/>
  <c r="B18465" i="6"/>
  <c r="C18464" i="6"/>
  <c r="B18464" i="6"/>
  <c r="C18463" i="6"/>
  <c r="B18463" i="6"/>
  <c r="C18462" i="6"/>
  <c r="B18462" i="6"/>
  <c r="C18461" i="6"/>
  <c r="B18461" i="6"/>
  <c r="C18460" i="6"/>
  <c r="B18460" i="6"/>
  <c r="C18459" i="6"/>
  <c r="B18459" i="6"/>
  <c r="C18458" i="6"/>
  <c r="B18458" i="6"/>
  <c r="C18457" i="6"/>
  <c r="B18457" i="6"/>
  <c r="C18456" i="6"/>
  <c r="B18456" i="6"/>
  <c r="C18455" i="6"/>
  <c r="B18455" i="6"/>
  <c r="C18454" i="6"/>
  <c r="B18454" i="6"/>
  <c r="C18453" i="6"/>
  <c r="B18453" i="6"/>
  <c r="C18452" i="6"/>
  <c r="B18452" i="6"/>
  <c r="C18451" i="6"/>
  <c r="B18451" i="6"/>
  <c r="C18450" i="6"/>
  <c r="B18450" i="6"/>
  <c r="C18449" i="6"/>
  <c r="B18449" i="6"/>
  <c r="C18448" i="6"/>
  <c r="B18448" i="6"/>
  <c r="C18447" i="6"/>
  <c r="B18447" i="6"/>
  <c r="C18446" i="6"/>
  <c r="B18446" i="6"/>
  <c r="C18445" i="6"/>
  <c r="B18445" i="6"/>
  <c r="C18444" i="6"/>
  <c r="B18444" i="6"/>
  <c r="C18443" i="6"/>
  <c r="B18443" i="6"/>
  <c r="C18442" i="6"/>
  <c r="B18442" i="6"/>
  <c r="C18441" i="6"/>
  <c r="B18441" i="6"/>
  <c r="C18440" i="6"/>
  <c r="B18440" i="6"/>
  <c r="C18439" i="6"/>
  <c r="B18439" i="6"/>
  <c r="C18438" i="6"/>
  <c r="B18438" i="6"/>
  <c r="C18437" i="6"/>
  <c r="B18437" i="6"/>
  <c r="C18436" i="6"/>
  <c r="B18436" i="6"/>
  <c r="C18435" i="6"/>
  <c r="B18435" i="6"/>
  <c r="C18434" i="6"/>
  <c r="B18434" i="6"/>
  <c r="C18433" i="6"/>
  <c r="B18433" i="6"/>
  <c r="C18432" i="6"/>
  <c r="B18432" i="6"/>
  <c r="C18431" i="6"/>
  <c r="B18431" i="6"/>
  <c r="C18430" i="6"/>
  <c r="B18430" i="6"/>
  <c r="C18429" i="6"/>
  <c r="B18429" i="6"/>
  <c r="C18428" i="6"/>
  <c r="B18428" i="6"/>
  <c r="C18427" i="6"/>
  <c r="B18427" i="6"/>
  <c r="C18426" i="6"/>
  <c r="B18426" i="6"/>
  <c r="C18425" i="6"/>
  <c r="B18425" i="6"/>
  <c r="C18424" i="6"/>
  <c r="B18424" i="6"/>
  <c r="C18423" i="6"/>
  <c r="B18423" i="6"/>
  <c r="C18422" i="6"/>
  <c r="B18422" i="6"/>
  <c r="C18421" i="6"/>
  <c r="B18421" i="6"/>
  <c r="C18420" i="6"/>
  <c r="B18420" i="6"/>
  <c r="C18419" i="6"/>
  <c r="B18419" i="6"/>
  <c r="C18418" i="6"/>
  <c r="B18418" i="6"/>
  <c r="C18417" i="6"/>
  <c r="B18417" i="6"/>
  <c r="C18416" i="6"/>
  <c r="B18416" i="6"/>
  <c r="C18415" i="6"/>
  <c r="B18415" i="6"/>
  <c r="C18414" i="6"/>
  <c r="B18414" i="6"/>
  <c r="C18413" i="6"/>
  <c r="B18413" i="6"/>
  <c r="C18412" i="6"/>
  <c r="B18412" i="6"/>
  <c r="C18411" i="6"/>
  <c r="B18411" i="6"/>
  <c r="C18410" i="6"/>
  <c r="B18410" i="6"/>
  <c r="C18409" i="6"/>
  <c r="B18409" i="6"/>
  <c r="C18408" i="6"/>
  <c r="B18408" i="6"/>
  <c r="C18407" i="6"/>
  <c r="B18407" i="6"/>
  <c r="C18406" i="6"/>
  <c r="B18406" i="6"/>
  <c r="C18405" i="6"/>
  <c r="B18405" i="6"/>
  <c r="C18404" i="6"/>
  <c r="B18404" i="6"/>
  <c r="C18403" i="6"/>
  <c r="B18403" i="6"/>
  <c r="C18402" i="6"/>
  <c r="B18402" i="6"/>
  <c r="C18401" i="6"/>
  <c r="B18401" i="6"/>
  <c r="C18400" i="6"/>
  <c r="B18400" i="6"/>
  <c r="C18399" i="6"/>
  <c r="B18399" i="6"/>
  <c r="C18398" i="6"/>
  <c r="B18398" i="6"/>
  <c r="C18397" i="6"/>
  <c r="B18397" i="6"/>
  <c r="C18396" i="6"/>
  <c r="B18396" i="6"/>
  <c r="C18395" i="6"/>
  <c r="B18395" i="6"/>
  <c r="C18394" i="6"/>
  <c r="B18394" i="6"/>
  <c r="C18393" i="6"/>
  <c r="B18393" i="6"/>
  <c r="C18392" i="6"/>
  <c r="B18392" i="6"/>
  <c r="C18391" i="6"/>
  <c r="B18391" i="6"/>
  <c r="C18390" i="6"/>
  <c r="B18390" i="6"/>
  <c r="C18389" i="6"/>
  <c r="B18389" i="6"/>
  <c r="C18388" i="6"/>
  <c r="B18388" i="6"/>
  <c r="C18387" i="6"/>
  <c r="B18387" i="6"/>
  <c r="C18386" i="6"/>
  <c r="B18386" i="6"/>
  <c r="C18385" i="6"/>
  <c r="B18385" i="6"/>
  <c r="C18384" i="6"/>
  <c r="B18384" i="6"/>
  <c r="C18383" i="6"/>
  <c r="B18383" i="6"/>
  <c r="C18382" i="6"/>
  <c r="B18382" i="6"/>
  <c r="C18381" i="6"/>
  <c r="B18381" i="6"/>
  <c r="C18380" i="6"/>
  <c r="B18380" i="6"/>
  <c r="C18379" i="6"/>
  <c r="B18379" i="6"/>
  <c r="C18378" i="6"/>
  <c r="B18378" i="6"/>
  <c r="C18377" i="6"/>
  <c r="B18377" i="6"/>
  <c r="C18376" i="6"/>
  <c r="B18376" i="6"/>
  <c r="C18375" i="6"/>
  <c r="B18375" i="6"/>
  <c r="C18374" i="6"/>
  <c r="B18374" i="6"/>
  <c r="C18373" i="6"/>
  <c r="B18373" i="6"/>
  <c r="C18372" i="6"/>
  <c r="B18372" i="6"/>
  <c r="C18371" i="6"/>
  <c r="B18371" i="6"/>
  <c r="C18370" i="6"/>
  <c r="B18370" i="6"/>
  <c r="C18369" i="6"/>
  <c r="B18369" i="6"/>
  <c r="C18368" i="6"/>
  <c r="B18368" i="6"/>
  <c r="C18367" i="6"/>
  <c r="B18367" i="6"/>
  <c r="C18366" i="6"/>
  <c r="B18366" i="6"/>
  <c r="C18365" i="6"/>
  <c r="B18365" i="6"/>
  <c r="C18364" i="6"/>
  <c r="B18364" i="6"/>
  <c r="C18363" i="6"/>
  <c r="B18363" i="6"/>
  <c r="C18362" i="6"/>
  <c r="B18362" i="6"/>
  <c r="C18361" i="6"/>
  <c r="B18361" i="6"/>
  <c r="C18360" i="6"/>
  <c r="B18360" i="6"/>
  <c r="C18359" i="6"/>
  <c r="B18359" i="6"/>
  <c r="C18358" i="6"/>
  <c r="B18358" i="6"/>
  <c r="C18357" i="6"/>
  <c r="B18357" i="6"/>
  <c r="C18356" i="6"/>
  <c r="B18356" i="6"/>
  <c r="C18355" i="6"/>
  <c r="B18355" i="6"/>
  <c r="C18354" i="6"/>
  <c r="B18354" i="6"/>
  <c r="C18353" i="6"/>
  <c r="B18353" i="6"/>
  <c r="C18352" i="6"/>
  <c r="B18352" i="6"/>
  <c r="C18351" i="6"/>
  <c r="B18351" i="6"/>
  <c r="C18350" i="6"/>
  <c r="B18350" i="6"/>
  <c r="C18349" i="6"/>
  <c r="B18349" i="6"/>
  <c r="C18348" i="6"/>
  <c r="B18348" i="6"/>
  <c r="C18347" i="6"/>
  <c r="B18347" i="6"/>
  <c r="C18346" i="6"/>
  <c r="B18346" i="6"/>
  <c r="C18345" i="6"/>
  <c r="B18345" i="6"/>
  <c r="C18344" i="6"/>
  <c r="B18344" i="6"/>
  <c r="C18343" i="6"/>
  <c r="B18343" i="6"/>
  <c r="C18342" i="6"/>
  <c r="B18342" i="6"/>
  <c r="C18341" i="6"/>
  <c r="B18341" i="6"/>
  <c r="C18340" i="6"/>
  <c r="B18340" i="6"/>
  <c r="C18339" i="6"/>
  <c r="B18339" i="6"/>
  <c r="C18338" i="6"/>
  <c r="B18338" i="6"/>
  <c r="C18337" i="6"/>
  <c r="B18337" i="6"/>
  <c r="C18336" i="6"/>
  <c r="B18336" i="6"/>
  <c r="C18335" i="6"/>
  <c r="B18335" i="6"/>
  <c r="C18334" i="6"/>
  <c r="B18334" i="6"/>
  <c r="C18333" i="6"/>
  <c r="B18333" i="6"/>
  <c r="C18332" i="6"/>
  <c r="B18332" i="6"/>
  <c r="C18331" i="6"/>
  <c r="B18331" i="6"/>
  <c r="C18330" i="6"/>
  <c r="B18330" i="6"/>
  <c r="C18329" i="6"/>
  <c r="B18329" i="6"/>
  <c r="C18328" i="6"/>
  <c r="B18328" i="6"/>
  <c r="C18327" i="6"/>
  <c r="B18327" i="6"/>
  <c r="C18326" i="6"/>
  <c r="B18326" i="6"/>
  <c r="C18325" i="6"/>
  <c r="B18325" i="6"/>
  <c r="C18324" i="6"/>
  <c r="B18324" i="6"/>
  <c r="C18323" i="6"/>
  <c r="B18323" i="6"/>
  <c r="C18322" i="6"/>
  <c r="B18322" i="6"/>
  <c r="C18321" i="6"/>
  <c r="B18321" i="6"/>
  <c r="C18320" i="6"/>
  <c r="B18320" i="6"/>
  <c r="C18319" i="6"/>
  <c r="B18319" i="6"/>
  <c r="C18318" i="6"/>
  <c r="B18318" i="6"/>
  <c r="C18317" i="6"/>
  <c r="B18317" i="6"/>
  <c r="C18316" i="6"/>
  <c r="B18316" i="6"/>
  <c r="C18315" i="6"/>
  <c r="B18315" i="6"/>
  <c r="C18314" i="6"/>
  <c r="B18314" i="6"/>
  <c r="C18313" i="6"/>
  <c r="B18313" i="6"/>
  <c r="C18312" i="6"/>
  <c r="B18312" i="6"/>
  <c r="C18311" i="6"/>
  <c r="B18311" i="6"/>
  <c r="C18310" i="6"/>
  <c r="B18310" i="6"/>
  <c r="C18309" i="6"/>
  <c r="B18309" i="6"/>
  <c r="C18308" i="6"/>
  <c r="B18308" i="6"/>
  <c r="C18307" i="6"/>
  <c r="B18307" i="6"/>
  <c r="C18306" i="6"/>
  <c r="B18306" i="6"/>
  <c r="C18305" i="6"/>
  <c r="B18305" i="6"/>
  <c r="C18304" i="6"/>
  <c r="B18304" i="6"/>
  <c r="C18303" i="6"/>
  <c r="B18303" i="6"/>
  <c r="C18302" i="6"/>
  <c r="B18302" i="6"/>
  <c r="C18301" i="6"/>
  <c r="B18301" i="6"/>
  <c r="C18300" i="6"/>
  <c r="B18300" i="6"/>
  <c r="C18299" i="6"/>
  <c r="B18299" i="6"/>
  <c r="C18298" i="6"/>
  <c r="B18298" i="6"/>
  <c r="C18297" i="6"/>
  <c r="B18297" i="6"/>
  <c r="C18296" i="6"/>
  <c r="B18296" i="6"/>
  <c r="C18295" i="6"/>
  <c r="B18295" i="6"/>
  <c r="C18294" i="6"/>
  <c r="B18294" i="6"/>
  <c r="C18293" i="6"/>
  <c r="B18293" i="6"/>
  <c r="C18292" i="6"/>
  <c r="B18292" i="6"/>
  <c r="C18291" i="6"/>
  <c r="B18291" i="6"/>
  <c r="C18290" i="6"/>
  <c r="B18290" i="6"/>
  <c r="C18289" i="6"/>
  <c r="B18289" i="6"/>
  <c r="C18288" i="6"/>
  <c r="B18288" i="6"/>
  <c r="C18287" i="6"/>
  <c r="B18287" i="6"/>
  <c r="C18286" i="6"/>
  <c r="B18286" i="6"/>
  <c r="C18285" i="6"/>
  <c r="B18285" i="6"/>
  <c r="C18284" i="6"/>
  <c r="B18284" i="6"/>
  <c r="C18283" i="6"/>
  <c r="B18283" i="6"/>
  <c r="C18282" i="6"/>
  <c r="B18282" i="6"/>
  <c r="C18281" i="6"/>
  <c r="B18281" i="6"/>
  <c r="C18280" i="6"/>
  <c r="B18280" i="6"/>
  <c r="C18279" i="6"/>
  <c r="B18279" i="6"/>
  <c r="C18278" i="6"/>
  <c r="B18278" i="6"/>
  <c r="C18277" i="6"/>
  <c r="B18277" i="6"/>
  <c r="C18276" i="6"/>
  <c r="B18276" i="6"/>
  <c r="C18275" i="6"/>
  <c r="B18275" i="6"/>
  <c r="C18274" i="6"/>
  <c r="B18274" i="6"/>
  <c r="C18273" i="6"/>
  <c r="B18273" i="6"/>
  <c r="C18272" i="6"/>
  <c r="B18272" i="6"/>
  <c r="C18271" i="6"/>
  <c r="B18271" i="6"/>
  <c r="C18270" i="6"/>
  <c r="B18270" i="6"/>
  <c r="C18269" i="6"/>
  <c r="B18269" i="6"/>
  <c r="C18268" i="6"/>
  <c r="B18268" i="6"/>
  <c r="C18267" i="6"/>
  <c r="B18267" i="6"/>
  <c r="C18266" i="6"/>
  <c r="B18266" i="6"/>
  <c r="C18265" i="6"/>
  <c r="B18265" i="6"/>
  <c r="C18264" i="6"/>
  <c r="B18264" i="6"/>
  <c r="C18263" i="6"/>
  <c r="B18263" i="6"/>
  <c r="C18262" i="6"/>
  <c r="B18262" i="6"/>
  <c r="C18261" i="6"/>
  <c r="B18261" i="6"/>
  <c r="C18260" i="6"/>
  <c r="B18260" i="6"/>
  <c r="C18259" i="6"/>
  <c r="B18259" i="6"/>
  <c r="C18258" i="6"/>
  <c r="B18258" i="6"/>
  <c r="C18257" i="6"/>
  <c r="B18257" i="6"/>
  <c r="C18256" i="6"/>
  <c r="B18256" i="6"/>
  <c r="C18255" i="6"/>
  <c r="B18255" i="6"/>
  <c r="C18254" i="6"/>
  <c r="B18254" i="6"/>
  <c r="C18253" i="6"/>
  <c r="B18253" i="6"/>
  <c r="C18252" i="6"/>
  <c r="B18252" i="6"/>
  <c r="C18251" i="6"/>
  <c r="B18251" i="6"/>
  <c r="C18250" i="6"/>
  <c r="B18250" i="6"/>
  <c r="C18249" i="6"/>
  <c r="B18249" i="6"/>
  <c r="C18248" i="6"/>
  <c r="B18248" i="6"/>
  <c r="C18247" i="6"/>
  <c r="B18247" i="6"/>
  <c r="C18246" i="6"/>
  <c r="B18246" i="6"/>
  <c r="C18245" i="6"/>
  <c r="B18245" i="6"/>
  <c r="C18244" i="6"/>
  <c r="B18244" i="6"/>
  <c r="C18243" i="6"/>
  <c r="B18243" i="6"/>
  <c r="C18242" i="6"/>
  <c r="B18242" i="6"/>
  <c r="C18241" i="6"/>
  <c r="B18241" i="6"/>
  <c r="C18240" i="6"/>
  <c r="B18240" i="6"/>
  <c r="C18239" i="6"/>
  <c r="B18239" i="6"/>
  <c r="C18238" i="6"/>
  <c r="B18238" i="6"/>
  <c r="C18237" i="6"/>
  <c r="B18237" i="6"/>
  <c r="C18236" i="6"/>
  <c r="B18236" i="6"/>
  <c r="C18235" i="6"/>
  <c r="B18235" i="6"/>
  <c r="C18234" i="6"/>
  <c r="B18234" i="6"/>
  <c r="C18233" i="6"/>
  <c r="B18233" i="6"/>
  <c r="C18232" i="6"/>
  <c r="B18232" i="6"/>
  <c r="C18231" i="6"/>
  <c r="B18231" i="6"/>
  <c r="C18230" i="6"/>
  <c r="B18230" i="6"/>
  <c r="C18229" i="6"/>
  <c r="B18229" i="6"/>
  <c r="C18228" i="6"/>
  <c r="B18228" i="6"/>
  <c r="C18227" i="6"/>
  <c r="B18227" i="6"/>
  <c r="C18226" i="6"/>
  <c r="B18226" i="6"/>
  <c r="C18225" i="6"/>
  <c r="B18225" i="6"/>
  <c r="C18224" i="6"/>
  <c r="B18224" i="6"/>
  <c r="C18223" i="6"/>
  <c r="B18223" i="6"/>
  <c r="C18222" i="6"/>
  <c r="B18222" i="6"/>
  <c r="C18221" i="6"/>
  <c r="B18221" i="6"/>
  <c r="C18220" i="6"/>
  <c r="B18220" i="6"/>
  <c r="C18219" i="6"/>
  <c r="B18219" i="6"/>
  <c r="C18218" i="6"/>
  <c r="B18218" i="6"/>
  <c r="C18217" i="6"/>
  <c r="B18217" i="6"/>
  <c r="C18216" i="6"/>
  <c r="B18216" i="6"/>
  <c r="C18215" i="6"/>
  <c r="B18215" i="6"/>
  <c r="C18214" i="6"/>
  <c r="B18214" i="6"/>
  <c r="C18213" i="6"/>
  <c r="B18213" i="6"/>
  <c r="C18212" i="6"/>
  <c r="B18212" i="6"/>
  <c r="C18211" i="6"/>
  <c r="B18211" i="6"/>
  <c r="C18210" i="6"/>
  <c r="B18210" i="6"/>
  <c r="C18209" i="6"/>
  <c r="B18209" i="6"/>
  <c r="C18208" i="6"/>
  <c r="B18208" i="6"/>
  <c r="C18207" i="6"/>
  <c r="B18207" i="6"/>
  <c r="C18206" i="6"/>
  <c r="B18206" i="6"/>
  <c r="C18205" i="6"/>
  <c r="B18205" i="6"/>
  <c r="C18204" i="6"/>
  <c r="B18204" i="6"/>
  <c r="C18203" i="6"/>
  <c r="B18203" i="6"/>
  <c r="C18202" i="6"/>
  <c r="B18202" i="6"/>
  <c r="C18201" i="6"/>
  <c r="B18201" i="6"/>
  <c r="C18200" i="6"/>
  <c r="B18200" i="6"/>
  <c r="C18199" i="6"/>
  <c r="B18199" i="6"/>
  <c r="C18198" i="6"/>
  <c r="B18198" i="6"/>
  <c r="C18197" i="6"/>
  <c r="B18197" i="6"/>
  <c r="C18196" i="6"/>
  <c r="B18196" i="6"/>
  <c r="C18195" i="6"/>
  <c r="B18195" i="6"/>
  <c r="C18194" i="6"/>
  <c r="B18194" i="6"/>
  <c r="C18193" i="6"/>
  <c r="B18193" i="6"/>
  <c r="C18192" i="6"/>
  <c r="B18192" i="6"/>
  <c r="C18191" i="6"/>
  <c r="B18191" i="6"/>
  <c r="C18190" i="6"/>
  <c r="B18190" i="6"/>
  <c r="C18189" i="6"/>
  <c r="B18189" i="6"/>
  <c r="C18188" i="6"/>
  <c r="B18188" i="6"/>
  <c r="C18187" i="6"/>
  <c r="B18187" i="6"/>
  <c r="C18186" i="6"/>
  <c r="B18186" i="6"/>
  <c r="C18185" i="6"/>
  <c r="B18185" i="6"/>
  <c r="C18184" i="6"/>
  <c r="B18184" i="6"/>
  <c r="C18183" i="6"/>
  <c r="B18183" i="6"/>
  <c r="C18182" i="6"/>
  <c r="B18182" i="6"/>
  <c r="C18181" i="6"/>
  <c r="B18181" i="6"/>
  <c r="C18180" i="6"/>
  <c r="B18180" i="6"/>
  <c r="C18179" i="6"/>
  <c r="B18179" i="6"/>
  <c r="C18178" i="6"/>
  <c r="B18178" i="6"/>
  <c r="C18177" i="6"/>
  <c r="B18177" i="6"/>
  <c r="C18176" i="6"/>
  <c r="B18176" i="6"/>
  <c r="C18175" i="6"/>
  <c r="B18175" i="6"/>
  <c r="C18174" i="6"/>
  <c r="B18174" i="6"/>
  <c r="C18173" i="6"/>
  <c r="B18173" i="6"/>
  <c r="C18172" i="6"/>
  <c r="B18172" i="6"/>
  <c r="C18171" i="6"/>
  <c r="B18171" i="6"/>
  <c r="C18170" i="6"/>
  <c r="B18170" i="6"/>
  <c r="C18169" i="6"/>
  <c r="B18169" i="6"/>
  <c r="C18168" i="6"/>
  <c r="B18168" i="6"/>
  <c r="C18167" i="6"/>
  <c r="B18167" i="6"/>
  <c r="C18166" i="6"/>
  <c r="B18166" i="6"/>
  <c r="C18165" i="6"/>
  <c r="B18165" i="6"/>
  <c r="C18164" i="6"/>
  <c r="B18164" i="6"/>
  <c r="C18163" i="6"/>
  <c r="B18163" i="6"/>
  <c r="C18162" i="6"/>
  <c r="B18162" i="6"/>
  <c r="C18161" i="6"/>
  <c r="B18161" i="6"/>
  <c r="C18160" i="6"/>
  <c r="B18160" i="6"/>
  <c r="C18159" i="6"/>
  <c r="B18159" i="6"/>
  <c r="C18158" i="6"/>
  <c r="B18158" i="6"/>
  <c r="C18157" i="6"/>
  <c r="B18157" i="6"/>
  <c r="C18156" i="6"/>
  <c r="B18156" i="6"/>
  <c r="C18155" i="6"/>
  <c r="B18155" i="6"/>
  <c r="C18154" i="6"/>
  <c r="B18154" i="6"/>
  <c r="C18153" i="6"/>
  <c r="B18153" i="6"/>
  <c r="C18152" i="6"/>
  <c r="B18152" i="6"/>
  <c r="C18151" i="6"/>
  <c r="B18151" i="6"/>
  <c r="C18150" i="6"/>
  <c r="B18150" i="6"/>
  <c r="C18149" i="6"/>
  <c r="B18149" i="6"/>
  <c r="C18148" i="6"/>
  <c r="B18148" i="6"/>
  <c r="C18147" i="6"/>
  <c r="B18147" i="6"/>
  <c r="C18146" i="6"/>
  <c r="B18146" i="6"/>
  <c r="C18145" i="6"/>
  <c r="B18145" i="6"/>
  <c r="C18144" i="6"/>
  <c r="B18144" i="6"/>
  <c r="C18143" i="6"/>
  <c r="B18143" i="6"/>
  <c r="C18142" i="6"/>
  <c r="B18142" i="6"/>
  <c r="C18141" i="6"/>
  <c r="B18141" i="6"/>
  <c r="C18140" i="6"/>
  <c r="B18140" i="6"/>
  <c r="C18139" i="6"/>
  <c r="B18139" i="6"/>
  <c r="C18138" i="6"/>
  <c r="B18138" i="6"/>
  <c r="C18137" i="6"/>
  <c r="B18137" i="6"/>
  <c r="C18136" i="6"/>
  <c r="B18136" i="6"/>
  <c r="C18135" i="6"/>
  <c r="B18135" i="6"/>
  <c r="C18134" i="6"/>
  <c r="B18134" i="6"/>
  <c r="C18133" i="6"/>
  <c r="B18133" i="6"/>
  <c r="C18132" i="6"/>
  <c r="B18132" i="6"/>
  <c r="C18131" i="6"/>
  <c r="B18131" i="6"/>
  <c r="C18130" i="6"/>
  <c r="B18130" i="6"/>
  <c r="C18129" i="6"/>
  <c r="B18129" i="6"/>
  <c r="C18128" i="6"/>
  <c r="B18128" i="6"/>
  <c r="C18127" i="6"/>
  <c r="B18127" i="6"/>
  <c r="C18126" i="6"/>
  <c r="B18126" i="6"/>
  <c r="C18125" i="6"/>
  <c r="B18125" i="6"/>
  <c r="C18124" i="6"/>
  <c r="B18124" i="6"/>
  <c r="C18123" i="6"/>
  <c r="B18123" i="6"/>
  <c r="C18122" i="6"/>
  <c r="B18122" i="6"/>
  <c r="C18121" i="6"/>
  <c r="B18121" i="6"/>
  <c r="C18120" i="6"/>
  <c r="B18120" i="6"/>
  <c r="C18119" i="6"/>
  <c r="B18119" i="6"/>
  <c r="C18118" i="6"/>
  <c r="B18118" i="6"/>
  <c r="C18117" i="6"/>
  <c r="B18117" i="6"/>
  <c r="C18116" i="6"/>
  <c r="B18116" i="6"/>
  <c r="C18115" i="6"/>
  <c r="B18115" i="6"/>
  <c r="C18114" i="6"/>
  <c r="B18114" i="6"/>
  <c r="C18113" i="6"/>
  <c r="B18113" i="6"/>
  <c r="C18112" i="6"/>
  <c r="B18112" i="6"/>
  <c r="C18111" i="6"/>
  <c r="B18111" i="6"/>
  <c r="C18110" i="6"/>
  <c r="B18110" i="6"/>
  <c r="C18109" i="6"/>
  <c r="B18109" i="6"/>
  <c r="C18108" i="6"/>
  <c r="B18108" i="6"/>
  <c r="C18107" i="6"/>
  <c r="B18107" i="6"/>
  <c r="C18106" i="6"/>
  <c r="B18106" i="6"/>
  <c r="C18105" i="6"/>
  <c r="B18105" i="6"/>
  <c r="C18104" i="6"/>
  <c r="B18104" i="6"/>
  <c r="C18103" i="6"/>
  <c r="B18103" i="6"/>
  <c r="C18102" i="6"/>
  <c r="B18102" i="6"/>
  <c r="C18101" i="6"/>
  <c r="B18101" i="6"/>
  <c r="C18100" i="6"/>
  <c r="B18100" i="6"/>
  <c r="C18099" i="6"/>
  <c r="B18099" i="6"/>
  <c r="C18098" i="6"/>
  <c r="B18098" i="6"/>
  <c r="C18097" i="6"/>
  <c r="B18097" i="6"/>
  <c r="C18096" i="6"/>
  <c r="B18096" i="6"/>
  <c r="C18095" i="6"/>
  <c r="B18095" i="6"/>
  <c r="C18094" i="6"/>
  <c r="B18094" i="6"/>
  <c r="C18093" i="6"/>
  <c r="B18093" i="6"/>
  <c r="C18092" i="6"/>
  <c r="B18092" i="6"/>
  <c r="C18091" i="6"/>
  <c r="B18091" i="6"/>
  <c r="C18090" i="6"/>
  <c r="B18090" i="6"/>
  <c r="C18089" i="6"/>
  <c r="B18089" i="6"/>
  <c r="C18088" i="6"/>
  <c r="B18088" i="6"/>
  <c r="C18087" i="6"/>
  <c r="B18087" i="6"/>
  <c r="C18086" i="6"/>
  <c r="B18086" i="6"/>
  <c r="C18085" i="6"/>
  <c r="B18085" i="6"/>
  <c r="C18084" i="6"/>
  <c r="B18084" i="6"/>
  <c r="C18083" i="6"/>
  <c r="B18083" i="6"/>
  <c r="C18082" i="6"/>
  <c r="B18082" i="6"/>
  <c r="C18081" i="6"/>
  <c r="B18081" i="6"/>
  <c r="C18080" i="6"/>
  <c r="B18080" i="6"/>
  <c r="C18079" i="6"/>
  <c r="B18079" i="6"/>
  <c r="C18078" i="6"/>
  <c r="B18078" i="6"/>
  <c r="C18077" i="6"/>
  <c r="B18077" i="6"/>
  <c r="C18076" i="6"/>
  <c r="B18076" i="6"/>
  <c r="C18075" i="6"/>
  <c r="B18075" i="6"/>
  <c r="C18074" i="6"/>
  <c r="B18074" i="6"/>
  <c r="C18073" i="6"/>
  <c r="B18073" i="6"/>
  <c r="C18072" i="6"/>
  <c r="B18072" i="6"/>
  <c r="C18071" i="6"/>
  <c r="B18071" i="6"/>
  <c r="C18070" i="6"/>
  <c r="B18070" i="6"/>
  <c r="C18069" i="6"/>
  <c r="B18069" i="6"/>
  <c r="C18068" i="6"/>
  <c r="B18068" i="6"/>
  <c r="C18067" i="6"/>
  <c r="B18067" i="6"/>
  <c r="C18066" i="6"/>
  <c r="B18066" i="6"/>
  <c r="C18065" i="6"/>
  <c r="B18065" i="6"/>
  <c r="C18064" i="6"/>
  <c r="B18064" i="6"/>
  <c r="C18063" i="6"/>
  <c r="B18063" i="6"/>
  <c r="C18062" i="6"/>
  <c r="B18062" i="6"/>
  <c r="C18061" i="6"/>
  <c r="B18061" i="6"/>
  <c r="C18060" i="6"/>
  <c r="B18060" i="6"/>
  <c r="C18059" i="6"/>
  <c r="B18059" i="6"/>
  <c r="C18058" i="6"/>
  <c r="B18058" i="6"/>
  <c r="C18057" i="6"/>
  <c r="B18057" i="6"/>
  <c r="C18056" i="6"/>
  <c r="B18056" i="6"/>
  <c r="C18055" i="6"/>
  <c r="B18055" i="6"/>
  <c r="C18054" i="6"/>
  <c r="B18054" i="6"/>
  <c r="C18053" i="6"/>
  <c r="B18053" i="6"/>
  <c r="C18052" i="6"/>
  <c r="B18052" i="6"/>
  <c r="C18051" i="6"/>
  <c r="B18051" i="6"/>
  <c r="C18050" i="6"/>
  <c r="B18050" i="6"/>
  <c r="C18049" i="6"/>
  <c r="B18049" i="6"/>
  <c r="C18048" i="6"/>
  <c r="B18048" i="6"/>
  <c r="C18047" i="6"/>
  <c r="B18047" i="6"/>
  <c r="C18046" i="6"/>
  <c r="B18046" i="6"/>
  <c r="C18045" i="6"/>
  <c r="B18045" i="6"/>
  <c r="C18044" i="6"/>
  <c r="B18044" i="6"/>
  <c r="C18043" i="6"/>
  <c r="B18043" i="6"/>
  <c r="C18042" i="6"/>
  <c r="B18042" i="6"/>
  <c r="C18041" i="6"/>
  <c r="B18041" i="6"/>
  <c r="C18040" i="6"/>
  <c r="B18040" i="6"/>
  <c r="C18039" i="6"/>
  <c r="B18039" i="6"/>
  <c r="C18038" i="6"/>
  <c r="B18038" i="6"/>
  <c r="C18037" i="6"/>
  <c r="B18037" i="6"/>
  <c r="C18036" i="6"/>
  <c r="B18036" i="6"/>
  <c r="C18035" i="6"/>
  <c r="B18035" i="6"/>
  <c r="C18034" i="6"/>
  <c r="B18034" i="6"/>
  <c r="C18033" i="6"/>
  <c r="B18033" i="6"/>
  <c r="C18032" i="6"/>
  <c r="B18032" i="6"/>
  <c r="C18031" i="6"/>
  <c r="B18031" i="6"/>
  <c r="C18030" i="6"/>
  <c r="B18030" i="6"/>
  <c r="C18029" i="6"/>
  <c r="B18029" i="6"/>
  <c r="C18028" i="6"/>
  <c r="B18028" i="6"/>
  <c r="C18027" i="6"/>
  <c r="B18027" i="6"/>
  <c r="C18026" i="6"/>
  <c r="B18026" i="6"/>
  <c r="C18025" i="6"/>
  <c r="B18025" i="6"/>
  <c r="C18024" i="6"/>
  <c r="B18024" i="6"/>
  <c r="C18023" i="6"/>
  <c r="B18023" i="6"/>
  <c r="C18022" i="6"/>
  <c r="B18022" i="6"/>
  <c r="C18021" i="6"/>
  <c r="B18021" i="6"/>
  <c r="C18020" i="6"/>
  <c r="B18020" i="6"/>
  <c r="C18019" i="6"/>
  <c r="B18019" i="6"/>
  <c r="C18018" i="6"/>
  <c r="B18018" i="6"/>
  <c r="C18017" i="6"/>
  <c r="B18017" i="6"/>
  <c r="C18016" i="6"/>
  <c r="B18016" i="6"/>
  <c r="C18015" i="6"/>
  <c r="B18015" i="6"/>
  <c r="C18014" i="6"/>
  <c r="B18014" i="6"/>
  <c r="C18013" i="6"/>
  <c r="B18013" i="6"/>
  <c r="C18012" i="6"/>
  <c r="B18012" i="6"/>
  <c r="C18011" i="6"/>
  <c r="B18011" i="6"/>
  <c r="C18010" i="6"/>
  <c r="B18010" i="6"/>
  <c r="C18009" i="6"/>
  <c r="B18009" i="6"/>
  <c r="C18008" i="6"/>
  <c r="B18008" i="6"/>
  <c r="C18007" i="6"/>
  <c r="B18007" i="6"/>
  <c r="C18006" i="6"/>
  <c r="B18006" i="6"/>
  <c r="C18005" i="6"/>
  <c r="B18005" i="6"/>
  <c r="C18004" i="6"/>
  <c r="B18004" i="6"/>
  <c r="C18003" i="6"/>
  <c r="B18003" i="6"/>
  <c r="C18002" i="6"/>
  <c r="B18002" i="6"/>
  <c r="C18001" i="6"/>
  <c r="B18001" i="6"/>
  <c r="C18000" i="6"/>
  <c r="B18000" i="6"/>
  <c r="C17999" i="6"/>
  <c r="B17999" i="6"/>
  <c r="C17998" i="6"/>
  <c r="B17998" i="6"/>
  <c r="C17997" i="6"/>
  <c r="B17997" i="6"/>
  <c r="C17996" i="6"/>
  <c r="B17996" i="6"/>
  <c r="C17995" i="6"/>
  <c r="B17995" i="6"/>
  <c r="C17994" i="6"/>
  <c r="B17994" i="6"/>
  <c r="C17993" i="6"/>
  <c r="B17993" i="6"/>
  <c r="C17992" i="6"/>
  <c r="B17992" i="6"/>
  <c r="C17991" i="6"/>
  <c r="B17991" i="6"/>
  <c r="C17990" i="6"/>
  <c r="B17990" i="6"/>
  <c r="C17989" i="6"/>
  <c r="B17989" i="6"/>
  <c r="C17988" i="6"/>
  <c r="B17988" i="6"/>
  <c r="C17987" i="6"/>
  <c r="B17987" i="6"/>
  <c r="C17986" i="6"/>
  <c r="B17986" i="6"/>
  <c r="C17985" i="6"/>
  <c r="B17985" i="6"/>
  <c r="C17984" i="6"/>
  <c r="B17984" i="6"/>
  <c r="C17983" i="6"/>
  <c r="B17983" i="6"/>
  <c r="C17982" i="6"/>
  <c r="B17982" i="6"/>
  <c r="C17981" i="6"/>
  <c r="B17981" i="6"/>
  <c r="C17980" i="6"/>
  <c r="B17980" i="6"/>
  <c r="C17979" i="6"/>
  <c r="B17979" i="6"/>
  <c r="C17978" i="6"/>
  <c r="B17978" i="6"/>
  <c r="C17977" i="6"/>
  <c r="B17977" i="6"/>
  <c r="C17976" i="6"/>
  <c r="B17976" i="6"/>
  <c r="C17975" i="6"/>
  <c r="B17975" i="6"/>
  <c r="C17974" i="6"/>
  <c r="B17974" i="6"/>
  <c r="C17973" i="6"/>
  <c r="B17973" i="6"/>
  <c r="C17972" i="6"/>
  <c r="B17972" i="6"/>
  <c r="C17971" i="6"/>
  <c r="B17971" i="6"/>
  <c r="C17970" i="6"/>
  <c r="B17970" i="6"/>
  <c r="C17969" i="6"/>
  <c r="B17969" i="6"/>
  <c r="C17968" i="6"/>
  <c r="B17968" i="6"/>
  <c r="C17967" i="6"/>
  <c r="B17967" i="6"/>
  <c r="C17966" i="6"/>
  <c r="B17966" i="6"/>
  <c r="C17965" i="6"/>
  <c r="B17965" i="6"/>
  <c r="C17964" i="6"/>
  <c r="B17964" i="6"/>
  <c r="C17963" i="6"/>
  <c r="B17963" i="6"/>
  <c r="C17962" i="6"/>
  <c r="B17962" i="6"/>
  <c r="C17961" i="6"/>
  <c r="B17961" i="6"/>
  <c r="C17960" i="6"/>
  <c r="B17960" i="6"/>
  <c r="C17959" i="6"/>
  <c r="B17959" i="6"/>
  <c r="C17958" i="6"/>
  <c r="B17958" i="6"/>
  <c r="C17957" i="6"/>
  <c r="B17957" i="6"/>
  <c r="C17956" i="6"/>
  <c r="B17956" i="6"/>
  <c r="C17955" i="6"/>
  <c r="B17955" i="6"/>
  <c r="C17954" i="6"/>
  <c r="B17954" i="6"/>
  <c r="C17953" i="6"/>
  <c r="B17953" i="6"/>
  <c r="C17952" i="6"/>
  <c r="B17952" i="6"/>
  <c r="C17951" i="6"/>
  <c r="B17951" i="6"/>
  <c r="C17950" i="6"/>
  <c r="B17950" i="6"/>
  <c r="C17949" i="6"/>
  <c r="B17949" i="6"/>
  <c r="C17948" i="6"/>
  <c r="B17948" i="6"/>
  <c r="C17947" i="6"/>
  <c r="B17947" i="6"/>
  <c r="C17946" i="6"/>
  <c r="B17946" i="6"/>
  <c r="C17945" i="6"/>
  <c r="B17945" i="6"/>
  <c r="C17944" i="6"/>
  <c r="B17944" i="6"/>
  <c r="C17943" i="6"/>
  <c r="B17943" i="6"/>
  <c r="C17942" i="6"/>
  <c r="B17942" i="6"/>
  <c r="C17941" i="6"/>
  <c r="B17941" i="6"/>
  <c r="C17940" i="6"/>
  <c r="B17940" i="6"/>
  <c r="C17939" i="6"/>
  <c r="B17939" i="6"/>
  <c r="C17938" i="6"/>
  <c r="B17938" i="6"/>
  <c r="C17937" i="6"/>
  <c r="B17937" i="6"/>
  <c r="C17936" i="6"/>
  <c r="B17936" i="6"/>
  <c r="C17935" i="6"/>
  <c r="B17935" i="6"/>
  <c r="C17934" i="6"/>
  <c r="B17934" i="6"/>
  <c r="C17933" i="6"/>
  <c r="B17933" i="6"/>
  <c r="C17932" i="6"/>
  <c r="B17932" i="6"/>
  <c r="C17931" i="6"/>
  <c r="B17931" i="6"/>
  <c r="C17930" i="6"/>
  <c r="B17930" i="6"/>
  <c r="C17929" i="6"/>
  <c r="B17929" i="6"/>
  <c r="C17928" i="6"/>
  <c r="B17928" i="6"/>
  <c r="C17927" i="6"/>
  <c r="B17927" i="6"/>
  <c r="C17926" i="6"/>
  <c r="B17926" i="6"/>
  <c r="C17925" i="6"/>
  <c r="B17925" i="6"/>
  <c r="C17924" i="6"/>
  <c r="B17924" i="6"/>
  <c r="C17923" i="6"/>
  <c r="B17923" i="6"/>
  <c r="C17922" i="6"/>
  <c r="B17922" i="6"/>
  <c r="C17921" i="6"/>
  <c r="B17921" i="6"/>
  <c r="C17920" i="6"/>
  <c r="B17920" i="6"/>
  <c r="C17919" i="6"/>
  <c r="B17919" i="6"/>
  <c r="C17918" i="6"/>
  <c r="B17918" i="6"/>
  <c r="C17917" i="6"/>
  <c r="B17917" i="6"/>
  <c r="C17916" i="6"/>
  <c r="B17916" i="6"/>
  <c r="C17915" i="6"/>
  <c r="B17915" i="6"/>
  <c r="C17914" i="6"/>
  <c r="B17914" i="6"/>
  <c r="C17913" i="6"/>
  <c r="B17913" i="6"/>
  <c r="C17912" i="6"/>
  <c r="B17912" i="6"/>
  <c r="C17911" i="6"/>
  <c r="B17911" i="6"/>
  <c r="C17910" i="6"/>
  <c r="B17910" i="6"/>
  <c r="C17909" i="6"/>
  <c r="B17909" i="6"/>
  <c r="C17908" i="6"/>
  <c r="B17908" i="6"/>
  <c r="C17907" i="6"/>
  <c r="B17907" i="6"/>
  <c r="C17906" i="6"/>
  <c r="B17906" i="6"/>
  <c r="C17905" i="6"/>
  <c r="B17905" i="6"/>
  <c r="C17904" i="6"/>
  <c r="B17904" i="6"/>
  <c r="C17903" i="6"/>
  <c r="B17903" i="6"/>
  <c r="C17902" i="6"/>
  <c r="B17902" i="6"/>
  <c r="C17901" i="6"/>
  <c r="B17901" i="6"/>
  <c r="C17900" i="6"/>
  <c r="B17900" i="6"/>
  <c r="C17899" i="6"/>
  <c r="B17899" i="6"/>
  <c r="C17898" i="6"/>
  <c r="B17898" i="6"/>
  <c r="C17897" i="6"/>
  <c r="B17897" i="6"/>
  <c r="C17896" i="6"/>
  <c r="B17896" i="6"/>
  <c r="C17895" i="6"/>
  <c r="B17895" i="6"/>
  <c r="C17894" i="6"/>
  <c r="B17894" i="6"/>
  <c r="C17893" i="6"/>
  <c r="B17893" i="6"/>
  <c r="C17892" i="6"/>
  <c r="B17892" i="6"/>
  <c r="C17891" i="6"/>
  <c r="B17891" i="6"/>
  <c r="C17890" i="6"/>
  <c r="B17890" i="6"/>
  <c r="C17889" i="6"/>
  <c r="B17889" i="6"/>
  <c r="C17888" i="6"/>
  <c r="B17888" i="6"/>
  <c r="C17887" i="6"/>
  <c r="B17887" i="6"/>
  <c r="C17886" i="6"/>
  <c r="B17886" i="6"/>
  <c r="C17885" i="6"/>
  <c r="B17885" i="6"/>
  <c r="C17884" i="6"/>
  <c r="B17884" i="6"/>
  <c r="C17883" i="6"/>
  <c r="B17883" i="6"/>
  <c r="C17882" i="6"/>
  <c r="B17882" i="6"/>
  <c r="C17881" i="6"/>
  <c r="B17881" i="6"/>
  <c r="C17880" i="6"/>
  <c r="B17880" i="6"/>
  <c r="C17879" i="6"/>
  <c r="B17879" i="6"/>
  <c r="C17878" i="6"/>
  <c r="B17878" i="6"/>
  <c r="C17877" i="6"/>
  <c r="B17877" i="6"/>
  <c r="C17876" i="6"/>
  <c r="B17876" i="6"/>
  <c r="C17875" i="6"/>
  <c r="B17875" i="6"/>
  <c r="C17874" i="6"/>
  <c r="B17874" i="6"/>
  <c r="C17873" i="6"/>
  <c r="B17873" i="6"/>
  <c r="C17872" i="6"/>
  <c r="B17872" i="6"/>
  <c r="C17871" i="6"/>
  <c r="B17871" i="6"/>
  <c r="C17870" i="6"/>
  <c r="B17870" i="6"/>
  <c r="C17869" i="6"/>
  <c r="B17869" i="6"/>
  <c r="C17868" i="6"/>
  <c r="B17868" i="6"/>
  <c r="C17867" i="6"/>
  <c r="B17867" i="6"/>
  <c r="C17866" i="6"/>
  <c r="B17866" i="6"/>
  <c r="C17865" i="6"/>
  <c r="B17865" i="6"/>
  <c r="C17864" i="6"/>
  <c r="B17864" i="6"/>
  <c r="C17863" i="6"/>
  <c r="B17863" i="6"/>
  <c r="C17862" i="6"/>
  <c r="B17862" i="6"/>
  <c r="C17861" i="6"/>
  <c r="B17861" i="6"/>
  <c r="C17860" i="6"/>
  <c r="B17860" i="6"/>
  <c r="C17859" i="6"/>
  <c r="B17859" i="6"/>
  <c r="C17858" i="6"/>
  <c r="C17857" i="6"/>
  <c r="C17856" i="6"/>
  <c r="B17856" i="6"/>
  <c r="C17855" i="6"/>
  <c r="C17854" i="6"/>
  <c r="C17853" i="6"/>
  <c r="C17852" i="6"/>
  <c r="C17851" i="6"/>
  <c r="B17851" i="6"/>
  <c r="C17850" i="6"/>
  <c r="B17850" i="6"/>
  <c r="C17849" i="6"/>
  <c r="B17849" i="6"/>
  <c r="C17848" i="6"/>
  <c r="B17848" i="6"/>
  <c r="C17847" i="6"/>
  <c r="B17847" i="6"/>
  <c r="C17846" i="6"/>
  <c r="C17845" i="6"/>
  <c r="C17844" i="6"/>
  <c r="C17843" i="6"/>
  <c r="C17842" i="6"/>
  <c r="C17841" i="6"/>
  <c r="C17840" i="6"/>
  <c r="C17839" i="6"/>
  <c r="B17839" i="6"/>
  <c r="C17838" i="6"/>
  <c r="C17837" i="6"/>
  <c r="C17836" i="6"/>
  <c r="C17835" i="6"/>
  <c r="C17834" i="6"/>
  <c r="B17834" i="6"/>
  <c r="C17833" i="6"/>
  <c r="B17833" i="6"/>
  <c r="C17832" i="6"/>
  <c r="B17832" i="6"/>
  <c r="C17831" i="6"/>
  <c r="B17831" i="6"/>
  <c r="C17830" i="6"/>
  <c r="B17830" i="6"/>
  <c r="C17829" i="6"/>
  <c r="B17829" i="6"/>
  <c r="C17828" i="6"/>
  <c r="B17828" i="6"/>
  <c r="C17827" i="6"/>
  <c r="B17827" i="6"/>
  <c r="C17826" i="6"/>
  <c r="B17826" i="6"/>
  <c r="C17825" i="6"/>
  <c r="C17824" i="6"/>
  <c r="C17823" i="6"/>
  <c r="C17822" i="6"/>
  <c r="B17822" i="6"/>
  <c r="C17821" i="6"/>
  <c r="B17821" i="6"/>
  <c r="C17820" i="6"/>
  <c r="B17820" i="6"/>
  <c r="C17819" i="6"/>
  <c r="B17819" i="6"/>
  <c r="C17818" i="6"/>
  <c r="B17818" i="6"/>
  <c r="C17817" i="6"/>
  <c r="C17816" i="6"/>
  <c r="C17815" i="6"/>
  <c r="B17815" i="6"/>
  <c r="C17814" i="6"/>
  <c r="C17813" i="6"/>
  <c r="C17812" i="6"/>
  <c r="C17811" i="6"/>
  <c r="C17810" i="6"/>
  <c r="B17810" i="6"/>
  <c r="C17809" i="6"/>
  <c r="C17808" i="6"/>
  <c r="C17807" i="6"/>
  <c r="C17806" i="6"/>
  <c r="B17806" i="6"/>
  <c r="C17805" i="6"/>
  <c r="C17804" i="6"/>
  <c r="C17803" i="6"/>
  <c r="C17802" i="6"/>
  <c r="C17801" i="6"/>
  <c r="C17800" i="6"/>
  <c r="C17799" i="6"/>
  <c r="F17798" i="6"/>
  <c r="C17798" i="6"/>
  <c r="B17798" i="6"/>
  <c r="F17797" i="6"/>
  <c r="C17797" i="6" s="1"/>
  <c r="B17797" i="6"/>
  <c r="C17796" i="6"/>
  <c r="B17796" i="6"/>
  <c r="C17795" i="6"/>
  <c r="C17794" i="6"/>
  <c r="B17794" i="6"/>
  <c r="C17793" i="6"/>
  <c r="C17792" i="6"/>
  <c r="B17792" i="6"/>
  <c r="C17791" i="6"/>
  <c r="C17790" i="6"/>
  <c r="B17790" i="6"/>
  <c r="C17789" i="6"/>
  <c r="B17789" i="6"/>
  <c r="C17788" i="6"/>
  <c r="B17788" i="6"/>
  <c r="C17787" i="6"/>
  <c r="B17787" i="6"/>
  <c r="F17786" i="6"/>
  <c r="C17786" i="6" s="1"/>
  <c r="B17786" i="6"/>
  <c r="C17785" i="6"/>
  <c r="C17784" i="6"/>
  <c r="B17784" i="6"/>
  <c r="C17783" i="6"/>
  <c r="B17783" i="6"/>
  <c r="C17782" i="6"/>
  <c r="B17782" i="6"/>
  <c r="C17781" i="6"/>
  <c r="C17780" i="6"/>
  <c r="B17780" i="6"/>
  <c r="C17779" i="6"/>
  <c r="B17779" i="6"/>
  <c r="C17778" i="6"/>
  <c r="C17777" i="6"/>
  <c r="C17776" i="6"/>
  <c r="B17776" i="6"/>
  <c r="C17775" i="6"/>
  <c r="B17775" i="6"/>
  <c r="C17774" i="6"/>
  <c r="B17774" i="6"/>
  <c r="C17773" i="6"/>
  <c r="B17773" i="6"/>
  <c r="C17772" i="6"/>
  <c r="B17772" i="6"/>
  <c r="C17771" i="6"/>
  <c r="B17771" i="6"/>
  <c r="C17770" i="6"/>
  <c r="B17770" i="6"/>
  <c r="C17769" i="6"/>
  <c r="B17769" i="6"/>
  <c r="C17768" i="6"/>
  <c r="B17768" i="6"/>
  <c r="C17767" i="6"/>
  <c r="B17767" i="6"/>
  <c r="C17766" i="6"/>
  <c r="B17766" i="6"/>
  <c r="C17765" i="6"/>
  <c r="B17765" i="6"/>
  <c r="C17764" i="6"/>
  <c r="C17763" i="6"/>
  <c r="B17763" i="6"/>
  <c r="C17762" i="6"/>
  <c r="C17761" i="6"/>
  <c r="C17760" i="6"/>
  <c r="B17760" i="6"/>
  <c r="C17759" i="6"/>
  <c r="B17759" i="6"/>
  <c r="C17758" i="6"/>
  <c r="B17758" i="6"/>
  <c r="C17757" i="6"/>
  <c r="C17756" i="6"/>
  <c r="C17755" i="6"/>
  <c r="B17755" i="6"/>
  <c r="C17754" i="6"/>
  <c r="B17754" i="6"/>
  <c r="C17753" i="6"/>
  <c r="B17753" i="6"/>
  <c r="C17752" i="6"/>
  <c r="B17752" i="6"/>
  <c r="C17751" i="6"/>
  <c r="B17751" i="6"/>
  <c r="C17750" i="6"/>
  <c r="B17750" i="6"/>
  <c r="C17749" i="6"/>
  <c r="C17748" i="6"/>
  <c r="B17748" i="6"/>
  <c r="C17747" i="6"/>
  <c r="C17746" i="6"/>
  <c r="C17745" i="6"/>
  <c r="C17744" i="6"/>
  <c r="C17743" i="6"/>
  <c r="C17742" i="6"/>
  <c r="B17742" i="6"/>
  <c r="C17741" i="6"/>
  <c r="C17740" i="6"/>
  <c r="C17739" i="6"/>
  <c r="C17738" i="6"/>
  <c r="B17738" i="6"/>
  <c r="C17737" i="6"/>
  <c r="B17737" i="6"/>
  <c r="C17736" i="6"/>
  <c r="C17735" i="6"/>
  <c r="B17735" i="6"/>
  <c r="C17734" i="6"/>
  <c r="B17734" i="6"/>
  <c r="C17733" i="6"/>
  <c r="B17733" i="6"/>
  <c r="C17732" i="6"/>
  <c r="B17732" i="6"/>
  <c r="C17731" i="6"/>
  <c r="B17731" i="6"/>
  <c r="C17730" i="6"/>
  <c r="B17730" i="6"/>
  <c r="C17729" i="6"/>
  <c r="B17729" i="6"/>
  <c r="C17728" i="6"/>
  <c r="B17728" i="6"/>
  <c r="C17727" i="6"/>
  <c r="B17727" i="6"/>
  <c r="C17726" i="6"/>
  <c r="B17726" i="6"/>
  <c r="C17725" i="6"/>
  <c r="C17724" i="6"/>
  <c r="C17723" i="6"/>
  <c r="C17722" i="6"/>
  <c r="C17721" i="6"/>
  <c r="C17720" i="6"/>
  <c r="C17719" i="6"/>
  <c r="C17718" i="6"/>
  <c r="C17717" i="6"/>
  <c r="C17716" i="6"/>
  <c r="C17715" i="6"/>
  <c r="C17714" i="6"/>
  <c r="C17713" i="6"/>
  <c r="C17712" i="6"/>
  <c r="C17711" i="6"/>
  <c r="C17710" i="6"/>
  <c r="C17709" i="6"/>
  <c r="C17708" i="6"/>
  <c r="C17707" i="6"/>
  <c r="C17706" i="6"/>
  <c r="C17705" i="6"/>
  <c r="C17704" i="6"/>
  <c r="C17703" i="6"/>
  <c r="C17702" i="6"/>
  <c r="C17701" i="6"/>
  <c r="C17700" i="6"/>
  <c r="C17699" i="6"/>
  <c r="C17698" i="6"/>
  <c r="C17697" i="6"/>
  <c r="C17696" i="6"/>
  <c r="C17695" i="6"/>
  <c r="C17694" i="6"/>
  <c r="C17693" i="6"/>
  <c r="C17692" i="6"/>
  <c r="C17691" i="6"/>
  <c r="C17690" i="6"/>
  <c r="C17689" i="6"/>
  <c r="C17688" i="6"/>
  <c r="C17687" i="6"/>
  <c r="C17686" i="6"/>
  <c r="C17685" i="6"/>
  <c r="C17684" i="6"/>
  <c r="C17683" i="6"/>
  <c r="C17682" i="6"/>
  <c r="C17681" i="6"/>
  <c r="C17680" i="6"/>
  <c r="C17679" i="6"/>
  <c r="C17678" i="6"/>
  <c r="C17677" i="6"/>
  <c r="C17676" i="6"/>
  <c r="C17675" i="6"/>
  <c r="C17674" i="6"/>
  <c r="C17673" i="6"/>
  <c r="C17672" i="6"/>
  <c r="C17671" i="6"/>
  <c r="C17670" i="6"/>
  <c r="C17669" i="6"/>
  <c r="C17668" i="6"/>
  <c r="C17667" i="6"/>
  <c r="C17666" i="6"/>
  <c r="C17665" i="6"/>
  <c r="C17664" i="6"/>
  <c r="C17663" i="6"/>
  <c r="C17662" i="6"/>
  <c r="C17661" i="6"/>
  <c r="C17660" i="6"/>
  <c r="C17659" i="6"/>
  <c r="C17658" i="6"/>
  <c r="C17657" i="6"/>
  <c r="C17656" i="6"/>
  <c r="C17655" i="6"/>
  <c r="C17654" i="6"/>
  <c r="C17653" i="6"/>
  <c r="C17652" i="6"/>
  <c r="C17651" i="6"/>
  <c r="C17650" i="6"/>
  <c r="C17649" i="6"/>
  <c r="C17648" i="6"/>
  <c r="C17647" i="6"/>
  <c r="C17646" i="6"/>
  <c r="C17645" i="6"/>
  <c r="C17644" i="6"/>
  <c r="C17643" i="6"/>
  <c r="C17642" i="6"/>
  <c r="C17641" i="6"/>
  <c r="C17640" i="6"/>
  <c r="C17639" i="6"/>
  <c r="C17638" i="6"/>
  <c r="C17637" i="6"/>
  <c r="C17636" i="6"/>
  <c r="C17635" i="6"/>
  <c r="C17634" i="6"/>
  <c r="C17633" i="6"/>
  <c r="C17632" i="6"/>
  <c r="C17631" i="6"/>
  <c r="C17630" i="6"/>
  <c r="C17629" i="6"/>
  <c r="C17628" i="6"/>
  <c r="C17627" i="6"/>
  <c r="C17626" i="6"/>
  <c r="C17625" i="6"/>
  <c r="C17624" i="6"/>
  <c r="C17623" i="6"/>
  <c r="C17622" i="6"/>
  <c r="C17621" i="6"/>
  <c r="C17620" i="6"/>
  <c r="C17619" i="6"/>
  <c r="C17618" i="6"/>
  <c r="C17617" i="6"/>
  <c r="C17616" i="6"/>
  <c r="C17615" i="6"/>
  <c r="C17614" i="6"/>
  <c r="C17613" i="6"/>
  <c r="C17612" i="6"/>
  <c r="C17611" i="6"/>
  <c r="C17610" i="6"/>
  <c r="C17609" i="6"/>
  <c r="C17608" i="6"/>
  <c r="C17607" i="6"/>
  <c r="C17606" i="6"/>
  <c r="C17605" i="6"/>
  <c r="C17604" i="6"/>
  <c r="C17603" i="6"/>
  <c r="C17602" i="6"/>
  <c r="C17601" i="6"/>
  <c r="C17600" i="6"/>
  <c r="C17599" i="6"/>
  <c r="C17598" i="6"/>
  <c r="C17597" i="6"/>
  <c r="C17596" i="6"/>
  <c r="C17595" i="6"/>
  <c r="C17594" i="6"/>
  <c r="C17593" i="6"/>
  <c r="C17592" i="6"/>
  <c r="C17591" i="6"/>
  <c r="C17590" i="6"/>
  <c r="C17589" i="6"/>
  <c r="C17588" i="6"/>
  <c r="C17587" i="6"/>
  <c r="C17586" i="6"/>
  <c r="C17585" i="6"/>
  <c r="C17584" i="6"/>
  <c r="C17583" i="6"/>
  <c r="C17582" i="6"/>
  <c r="C17581" i="6"/>
  <c r="C17580" i="6"/>
  <c r="C17579" i="6"/>
  <c r="C17578" i="6"/>
  <c r="C17577" i="6"/>
  <c r="C17576" i="6"/>
  <c r="C17575" i="6"/>
  <c r="C17574" i="6"/>
  <c r="C17573" i="6"/>
  <c r="C17572" i="6"/>
  <c r="C17571" i="6"/>
  <c r="C17570" i="6"/>
  <c r="C17569" i="6"/>
  <c r="C17568" i="6"/>
  <c r="C17567" i="6"/>
  <c r="C17566" i="6"/>
  <c r="C17565" i="6"/>
  <c r="C17564" i="6"/>
  <c r="C17563" i="6"/>
  <c r="C17562" i="6"/>
  <c r="C17561" i="6"/>
  <c r="C17560" i="6"/>
  <c r="C17559" i="6"/>
  <c r="C17558" i="6"/>
  <c r="C17557" i="6"/>
  <c r="C17556" i="6"/>
  <c r="C17555" i="6"/>
  <c r="C17554" i="6"/>
  <c r="C17553" i="6"/>
  <c r="C17552" i="6"/>
  <c r="C17551" i="6"/>
  <c r="C17550" i="6"/>
  <c r="C17549" i="6"/>
  <c r="C17548" i="6"/>
  <c r="C17547" i="6"/>
  <c r="C17546" i="6"/>
  <c r="C17545" i="6"/>
  <c r="C17544" i="6"/>
  <c r="C17543" i="6"/>
  <c r="C17542" i="6"/>
  <c r="C17541" i="6"/>
  <c r="C17540" i="6"/>
  <c r="C17539" i="6"/>
  <c r="C17538" i="6"/>
  <c r="C17537" i="6"/>
  <c r="C17536" i="6"/>
  <c r="C17535" i="6"/>
  <c r="C17534" i="6"/>
  <c r="C17533" i="6"/>
  <c r="C17532" i="6"/>
  <c r="C17531" i="6"/>
  <c r="C17530" i="6"/>
  <c r="C17529" i="6"/>
  <c r="C17528" i="6"/>
  <c r="C17527" i="6"/>
  <c r="C17526" i="6"/>
  <c r="C17525" i="6"/>
  <c r="C17524" i="6"/>
  <c r="C17523" i="6"/>
  <c r="C17522" i="6"/>
  <c r="C17521" i="6"/>
  <c r="C17520" i="6"/>
  <c r="C17519" i="6"/>
  <c r="C17518" i="6"/>
  <c r="C17517" i="6"/>
  <c r="C17516" i="6"/>
  <c r="C17515" i="6"/>
  <c r="C17514" i="6"/>
  <c r="C17513" i="6"/>
  <c r="C17512" i="6"/>
  <c r="C17511" i="6"/>
  <c r="C17510" i="6"/>
  <c r="C17509" i="6"/>
  <c r="C17508" i="6"/>
  <c r="C17507" i="6"/>
  <c r="C17506" i="6"/>
  <c r="C17505" i="6"/>
  <c r="C17504" i="6"/>
  <c r="C17503" i="6"/>
  <c r="C17502" i="6"/>
  <c r="C17501" i="6"/>
  <c r="C17500" i="6"/>
  <c r="C17499" i="6"/>
  <c r="C17498" i="6"/>
  <c r="C17497" i="6"/>
  <c r="C17496" i="6"/>
  <c r="C17495" i="6"/>
  <c r="C17494" i="6"/>
  <c r="C17493" i="6"/>
  <c r="C17492" i="6"/>
  <c r="C17491" i="6"/>
  <c r="C17490" i="6"/>
  <c r="C17489" i="6"/>
  <c r="C17488" i="6"/>
  <c r="C17487" i="6"/>
  <c r="C17486" i="6"/>
  <c r="C17485" i="6"/>
  <c r="C17484" i="6"/>
  <c r="C17483" i="6"/>
  <c r="C17482" i="6"/>
  <c r="C17481" i="6"/>
  <c r="C17480" i="6"/>
  <c r="C17479" i="6"/>
  <c r="C17478" i="6"/>
  <c r="C17477" i="6"/>
  <c r="C17476" i="6"/>
  <c r="C17475" i="6"/>
  <c r="C17474" i="6"/>
  <c r="C17473" i="6"/>
  <c r="C17472" i="6"/>
  <c r="C17471" i="6"/>
  <c r="C17470" i="6"/>
  <c r="C17469" i="6"/>
  <c r="C17468" i="6"/>
  <c r="C17467" i="6"/>
  <c r="C17466" i="6"/>
  <c r="C17465" i="6"/>
  <c r="C17464" i="6"/>
  <c r="C17463" i="6"/>
  <c r="C17462" i="6"/>
  <c r="C17461" i="6"/>
  <c r="C17460" i="6"/>
  <c r="C17459" i="6"/>
  <c r="C17458" i="6"/>
  <c r="C17457" i="6"/>
  <c r="C17456" i="6"/>
  <c r="C17455" i="6"/>
  <c r="C17454" i="6"/>
  <c r="C17453" i="6"/>
  <c r="C17452" i="6"/>
  <c r="C17451" i="6"/>
  <c r="C17450" i="6"/>
  <c r="C17449" i="6"/>
  <c r="C17448" i="6"/>
  <c r="C17447" i="6"/>
  <c r="C17446" i="6"/>
  <c r="C17445" i="6"/>
  <c r="C17444" i="6"/>
  <c r="C17443" i="6"/>
  <c r="C17442" i="6"/>
  <c r="C17441" i="6"/>
  <c r="C17440" i="6"/>
  <c r="C17439" i="6"/>
  <c r="C17438" i="6"/>
  <c r="C17437" i="6"/>
  <c r="C17436" i="6"/>
  <c r="C17435" i="6"/>
  <c r="C17434" i="6"/>
  <c r="C17433" i="6"/>
  <c r="C17432" i="6"/>
  <c r="C17431" i="6"/>
  <c r="C17430" i="6"/>
  <c r="C17429" i="6"/>
  <c r="C17428" i="6"/>
  <c r="C17427" i="6"/>
  <c r="C17426" i="6"/>
  <c r="C17425" i="6"/>
  <c r="C17424" i="6"/>
  <c r="C17423" i="6"/>
  <c r="C17422" i="6"/>
  <c r="C17421" i="6"/>
  <c r="C17420" i="6"/>
  <c r="C17419" i="6"/>
  <c r="C17418" i="6"/>
  <c r="C17417" i="6"/>
  <c r="C17416" i="6"/>
  <c r="C17415" i="6"/>
  <c r="C17414" i="6"/>
  <c r="C17413" i="6"/>
  <c r="C17412" i="6"/>
  <c r="C17411" i="6"/>
  <c r="C17410" i="6"/>
  <c r="C17409" i="6"/>
  <c r="C17408" i="6"/>
  <c r="C17407" i="6"/>
  <c r="C17406" i="6"/>
  <c r="C17405" i="6"/>
  <c r="C17404" i="6"/>
  <c r="C17403" i="6"/>
  <c r="C17402" i="6"/>
  <c r="C17401" i="6"/>
  <c r="C17400" i="6"/>
  <c r="C17399" i="6"/>
  <c r="C17398" i="6"/>
  <c r="C17397" i="6"/>
  <c r="C17396" i="6"/>
  <c r="C17395" i="6"/>
  <c r="C17394" i="6"/>
  <c r="C17393" i="6"/>
  <c r="C17392" i="6"/>
  <c r="C17391" i="6"/>
  <c r="C17390" i="6"/>
  <c r="C17389" i="6"/>
  <c r="C17388" i="6"/>
  <c r="C17387" i="6"/>
  <c r="C17386" i="6"/>
  <c r="C17385" i="6"/>
  <c r="C17384" i="6"/>
  <c r="C17383" i="6"/>
  <c r="C17382" i="6"/>
  <c r="C17381" i="6"/>
  <c r="C17380" i="6"/>
  <c r="C17379" i="6"/>
  <c r="C17378" i="6"/>
  <c r="C17377" i="6"/>
  <c r="C17376" i="6"/>
  <c r="C17375" i="6"/>
  <c r="C17374" i="6"/>
  <c r="C17373" i="6"/>
  <c r="C17372" i="6"/>
  <c r="C17371" i="6"/>
  <c r="C17370" i="6"/>
  <c r="C17369" i="6"/>
  <c r="C17368" i="6"/>
  <c r="C17367" i="6"/>
  <c r="C17366" i="6"/>
  <c r="C17365" i="6"/>
  <c r="C17364" i="6"/>
  <c r="C17363" i="6"/>
  <c r="C17362" i="6"/>
  <c r="C17361" i="6"/>
  <c r="C17360" i="6"/>
  <c r="C17359" i="6"/>
  <c r="C17358" i="6"/>
  <c r="C17357" i="6"/>
  <c r="C17356" i="6"/>
  <c r="C17355" i="6"/>
  <c r="C17354" i="6"/>
  <c r="C17353" i="6"/>
  <c r="C17352" i="6"/>
  <c r="C17351" i="6"/>
  <c r="C17350" i="6"/>
  <c r="C17349" i="6"/>
  <c r="C17348" i="6"/>
  <c r="C17347" i="6"/>
  <c r="C17346" i="6"/>
  <c r="C17345" i="6"/>
  <c r="C17344" i="6"/>
  <c r="C17343" i="6"/>
  <c r="C17342" i="6"/>
  <c r="C17341" i="6"/>
  <c r="C17340" i="6"/>
  <c r="C17339" i="6"/>
  <c r="C17338" i="6"/>
  <c r="C17337" i="6"/>
  <c r="C17336" i="6"/>
  <c r="C17335" i="6"/>
  <c r="C17334" i="6"/>
  <c r="C17333" i="6"/>
  <c r="C17332" i="6"/>
  <c r="C17331" i="6"/>
  <c r="C17330" i="6"/>
  <c r="C17329" i="6"/>
  <c r="C17328" i="6"/>
  <c r="C17327" i="6"/>
  <c r="C17326" i="6"/>
  <c r="C17325" i="6"/>
  <c r="C17324" i="6"/>
  <c r="C17323" i="6"/>
  <c r="C17322" i="6"/>
  <c r="C17321" i="6"/>
  <c r="C17320" i="6"/>
  <c r="C17319" i="6"/>
  <c r="C17318" i="6"/>
  <c r="C17317" i="6"/>
  <c r="C17316" i="6"/>
  <c r="C17315" i="6"/>
  <c r="C17314" i="6"/>
  <c r="C17313" i="6"/>
  <c r="C17312" i="6"/>
  <c r="C17311" i="6"/>
  <c r="C17310" i="6"/>
  <c r="C17309" i="6"/>
  <c r="C17308" i="6"/>
  <c r="C17307" i="6"/>
  <c r="C17306" i="6"/>
  <c r="C17305" i="6"/>
  <c r="C17304" i="6"/>
  <c r="C17303" i="6"/>
  <c r="C17302" i="6"/>
  <c r="C17301" i="6"/>
  <c r="C17300" i="6"/>
  <c r="C17299" i="6"/>
  <c r="C17298" i="6"/>
  <c r="C17297" i="6"/>
  <c r="C17296" i="6"/>
  <c r="C17295" i="6"/>
  <c r="C17294" i="6"/>
  <c r="C17293" i="6"/>
  <c r="C17292" i="6"/>
  <c r="C17291" i="6"/>
  <c r="C17290" i="6"/>
  <c r="C17289" i="6"/>
  <c r="C17288" i="6"/>
  <c r="C17287" i="6"/>
  <c r="C17286" i="6"/>
  <c r="C17285" i="6"/>
  <c r="C17284" i="6"/>
  <c r="C17283" i="6"/>
  <c r="C17282" i="6"/>
  <c r="C17281" i="6"/>
  <c r="C17280" i="6"/>
  <c r="C17279" i="6"/>
  <c r="C17278" i="6"/>
  <c r="C17277" i="6"/>
  <c r="C17276" i="6"/>
  <c r="C17275" i="6"/>
  <c r="C17274" i="6"/>
  <c r="C17273" i="6"/>
  <c r="C17272" i="6"/>
  <c r="C17271" i="6"/>
  <c r="C17270" i="6"/>
  <c r="C17269" i="6"/>
  <c r="C17268" i="6"/>
  <c r="C17267" i="6"/>
  <c r="C17266" i="6"/>
  <c r="C17265" i="6"/>
  <c r="C17264" i="6"/>
  <c r="C17263" i="6"/>
  <c r="C17262" i="6"/>
  <c r="C17261" i="6"/>
  <c r="C17260" i="6"/>
  <c r="C17259" i="6"/>
  <c r="C17258" i="6"/>
  <c r="C17257" i="6"/>
  <c r="C17256" i="6"/>
  <c r="C17255" i="6"/>
  <c r="C17254" i="6"/>
  <c r="C17253" i="6"/>
  <c r="C17252" i="6"/>
  <c r="C17251" i="6"/>
  <c r="C17250" i="6"/>
  <c r="C17249" i="6"/>
  <c r="C17248" i="6"/>
  <c r="C17247" i="6"/>
  <c r="C17246" i="6"/>
  <c r="C17245" i="6"/>
  <c r="C17244" i="6"/>
  <c r="C17243" i="6"/>
  <c r="C17242" i="6"/>
  <c r="C17241" i="6"/>
  <c r="C17240" i="6"/>
  <c r="C17239" i="6"/>
  <c r="C17238" i="6"/>
  <c r="C17237" i="6"/>
  <c r="C17236" i="6"/>
  <c r="C17235" i="6"/>
  <c r="C17234" i="6"/>
  <c r="C17233" i="6"/>
  <c r="C17232" i="6"/>
  <c r="C17231" i="6"/>
  <c r="C17230" i="6"/>
  <c r="C17229" i="6"/>
  <c r="C17228" i="6"/>
  <c r="C17227" i="6"/>
  <c r="C17226" i="6"/>
  <c r="C17225" i="6"/>
  <c r="C17224" i="6"/>
  <c r="C17223" i="6"/>
  <c r="C17222" i="6"/>
  <c r="C17221" i="6"/>
  <c r="C17220" i="6"/>
  <c r="C17219" i="6"/>
  <c r="C17218" i="6"/>
  <c r="C17217" i="6"/>
  <c r="C17216" i="6"/>
  <c r="C17215" i="6"/>
  <c r="C17214" i="6"/>
  <c r="C17213" i="6"/>
  <c r="C17212" i="6"/>
  <c r="C17211" i="6"/>
  <c r="C17210" i="6"/>
  <c r="C17209" i="6"/>
  <c r="C17208" i="6"/>
  <c r="C17207" i="6"/>
  <c r="C17206" i="6"/>
  <c r="C17205" i="6"/>
  <c r="C17204" i="6"/>
  <c r="C17203" i="6"/>
  <c r="C17202" i="6"/>
  <c r="C17201" i="6"/>
  <c r="C17200" i="6"/>
  <c r="C17199" i="6"/>
  <c r="C17198" i="6"/>
  <c r="C17197" i="6"/>
  <c r="C17196" i="6"/>
  <c r="C17195" i="6"/>
  <c r="C17194" i="6"/>
  <c r="C17193" i="6"/>
  <c r="C17192" i="6"/>
  <c r="C17191" i="6"/>
  <c r="C17190" i="6"/>
  <c r="C17189" i="6"/>
  <c r="C17188" i="6"/>
  <c r="C17187" i="6"/>
  <c r="C17186" i="6"/>
  <c r="C17185" i="6"/>
  <c r="C17184" i="6"/>
  <c r="C17183" i="6"/>
  <c r="C17182" i="6"/>
  <c r="C17181" i="6"/>
  <c r="C17180" i="6"/>
  <c r="C17179" i="6"/>
  <c r="C17178" i="6"/>
  <c r="C17177" i="6"/>
  <c r="C17176" i="6"/>
  <c r="C17175" i="6"/>
  <c r="C17174" i="6"/>
  <c r="C17173" i="6"/>
  <c r="C17172" i="6"/>
  <c r="C17171" i="6"/>
  <c r="C17170" i="6"/>
  <c r="C17169" i="6"/>
  <c r="C17168" i="6"/>
  <c r="C17167" i="6"/>
  <c r="C17166" i="6"/>
  <c r="C17165" i="6"/>
  <c r="C17164" i="6"/>
  <c r="C17163" i="6"/>
  <c r="C17162" i="6"/>
  <c r="C17161" i="6"/>
  <c r="C17160" i="6"/>
  <c r="C17159" i="6"/>
  <c r="C17158" i="6"/>
  <c r="C17157" i="6"/>
  <c r="C17156" i="6"/>
  <c r="C17155" i="6"/>
  <c r="C17154" i="6"/>
  <c r="C17153" i="6"/>
  <c r="C17152" i="6"/>
  <c r="C17151" i="6"/>
  <c r="C17150" i="6"/>
  <c r="C17149" i="6"/>
  <c r="C17148" i="6"/>
  <c r="C17147" i="6"/>
  <c r="C17146" i="6"/>
  <c r="C17145" i="6"/>
  <c r="C17144" i="6"/>
  <c r="C17143" i="6"/>
  <c r="C17142" i="6"/>
  <c r="C17141" i="6"/>
  <c r="C17140" i="6"/>
  <c r="C17139" i="6"/>
  <c r="C17138" i="6"/>
  <c r="C17137" i="6"/>
  <c r="C17136" i="6"/>
  <c r="C17135" i="6"/>
  <c r="C17134" i="6"/>
  <c r="C17133" i="6"/>
  <c r="C17132" i="6"/>
  <c r="C17131" i="6"/>
  <c r="C17130" i="6"/>
  <c r="C17129" i="6"/>
  <c r="C17128" i="6"/>
  <c r="C17127" i="6"/>
  <c r="C17126" i="6"/>
  <c r="C17125" i="6"/>
  <c r="C17124" i="6"/>
  <c r="C17123" i="6"/>
  <c r="C17122" i="6"/>
  <c r="C17121" i="6"/>
  <c r="C17120" i="6"/>
  <c r="C17119" i="6"/>
  <c r="C17118" i="6"/>
  <c r="C17117" i="6"/>
  <c r="C17116" i="6"/>
  <c r="C17115" i="6"/>
  <c r="C17114" i="6"/>
  <c r="C17113" i="6"/>
  <c r="C17112" i="6"/>
  <c r="C17111" i="6"/>
  <c r="C17110" i="6"/>
  <c r="C17109" i="6"/>
  <c r="C17108" i="6"/>
  <c r="C17107" i="6"/>
  <c r="C17106" i="6"/>
  <c r="C17105" i="6"/>
  <c r="C17104" i="6"/>
  <c r="C17103" i="6"/>
  <c r="C17102" i="6"/>
  <c r="C17101" i="6"/>
  <c r="C17100" i="6"/>
  <c r="C17099" i="6"/>
  <c r="C17098" i="6"/>
  <c r="C17097" i="6"/>
  <c r="C17096" i="6"/>
  <c r="C17095" i="6"/>
  <c r="C17094" i="6"/>
  <c r="C17093" i="6"/>
  <c r="C17092" i="6"/>
  <c r="C17091" i="6"/>
  <c r="C17090" i="6"/>
  <c r="C17089" i="6"/>
  <c r="C17088" i="6"/>
  <c r="C17087" i="6"/>
  <c r="C17086" i="6"/>
  <c r="C17085" i="6"/>
  <c r="C17084" i="6"/>
  <c r="C17083" i="6"/>
  <c r="C17082" i="6"/>
  <c r="C17081" i="6"/>
  <c r="C17080" i="6"/>
  <c r="C17079" i="6"/>
  <c r="C17078" i="6"/>
  <c r="C17077" i="6"/>
  <c r="C17076" i="6"/>
  <c r="C17075" i="6"/>
  <c r="C17074" i="6"/>
  <c r="C17073" i="6"/>
  <c r="C17072" i="6"/>
  <c r="C17071" i="6"/>
  <c r="C17070" i="6"/>
  <c r="C17069" i="6"/>
  <c r="C17068" i="6"/>
  <c r="C17067" i="6"/>
  <c r="C17066" i="6"/>
  <c r="C17065" i="6"/>
  <c r="C17064" i="6"/>
  <c r="C17063" i="6"/>
  <c r="C17062" i="6"/>
  <c r="C17061" i="6"/>
  <c r="C17060" i="6"/>
  <c r="C17059" i="6"/>
  <c r="C17058" i="6"/>
  <c r="C17057" i="6"/>
  <c r="C17056" i="6"/>
  <c r="C17055" i="6"/>
  <c r="C17054" i="6"/>
  <c r="C17053" i="6"/>
  <c r="C17052" i="6"/>
  <c r="C17051" i="6"/>
  <c r="C17050" i="6"/>
  <c r="C17049" i="6"/>
  <c r="C17048" i="6"/>
  <c r="C17047" i="6"/>
  <c r="C17046" i="6"/>
  <c r="C17045" i="6"/>
  <c r="C17044" i="6"/>
  <c r="C17043" i="6"/>
  <c r="C17042" i="6"/>
  <c r="C17041" i="6"/>
  <c r="C17040" i="6"/>
  <c r="C17039" i="6"/>
  <c r="C17038" i="6"/>
  <c r="C17037" i="6"/>
  <c r="C17036" i="6"/>
  <c r="C17035" i="6"/>
  <c r="C17034" i="6"/>
  <c r="C17033" i="6"/>
  <c r="C17032" i="6"/>
  <c r="C17031" i="6"/>
  <c r="C17030" i="6"/>
  <c r="C17029" i="6"/>
  <c r="C17028" i="6"/>
  <c r="C17027" i="6"/>
  <c r="C17026" i="6"/>
  <c r="C17025" i="6"/>
  <c r="C17024" i="6"/>
  <c r="C17023" i="6"/>
  <c r="C17022" i="6"/>
  <c r="C17021" i="6"/>
  <c r="C17020" i="6"/>
  <c r="C17019" i="6"/>
  <c r="C17018" i="6"/>
  <c r="C17017" i="6"/>
  <c r="C17016" i="6"/>
  <c r="C17015" i="6"/>
  <c r="C17014" i="6"/>
  <c r="C17013" i="6"/>
  <c r="C17012" i="6"/>
  <c r="C17011" i="6"/>
  <c r="C17010" i="6"/>
  <c r="C17009" i="6"/>
  <c r="C17008" i="6"/>
  <c r="C17007" i="6"/>
  <c r="C17006" i="6"/>
  <c r="C17005" i="6"/>
  <c r="C17004" i="6"/>
  <c r="C17003" i="6"/>
  <c r="C17002" i="6"/>
  <c r="C17001" i="6"/>
  <c r="C17000" i="6"/>
  <c r="C16999" i="6"/>
  <c r="C16998" i="6"/>
  <c r="C16997" i="6"/>
  <c r="C16996" i="6"/>
  <c r="C16995" i="6"/>
  <c r="C16994" i="6"/>
  <c r="C16993" i="6"/>
  <c r="C16992" i="6"/>
  <c r="C16991" i="6"/>
  <c r="C16990" i="6"/>
  <c r="C16989" i="6"/>
  <c r="C16988" i="6"/>
  <c r="C16987" i="6"/>
  <c r="C16986" i="6"/>
  <c r="C16985" i="6"/>
  <c r="C16984" i="6"/>
  <c r="C16983" i="6"/>
  <c r="C16982" i="6"/>
  <c r="C16981" i="6"/>
  <c r="C16980" i="6"/>
  <c r="C16979" i="6"/>
  <c r="C16978" i="6"/>
  <c r="C16977" i="6"/>
  <c r="C16976" i="6"/>
  <c r="C16975" i="6"/>
  <c r="C16974" i="6"/>
  <c r="C16973" i="6"/>
  <c r="C16972" i="6"/>
  <c r="C16971" i="6"/>
  <c r="C16970" i="6"/>
  <c r="C16969" i="6"/>
  <c r="C16968" i="6"/>
  <c r="C16967" i="6"/>
  <c r="C16966" i="6"/>
  <c r="C16965" i="6"/>
  <c r="C16964" i="6"/>
  <c r="C16963" i="6"/>
  <c r="C16962" i="6"/>
  <c r="C16961" i="6"/>
  <c r="C16960" i="6"/>
  <c r="C16959" i="6"/>
  <c r="C16958" i="6"/>
  <c r="C16957" i="6"/>
  <c r="C16956" i="6"/>
  <c r="C16955" i="6"/>
  <c r="C16954" i="6"/>
  <c r="C16953" i="6"/>
  <c r="C16952" i="6"/>
  <c r="C16951" i="6"/>
  <c r="C16950" i="6"/>
  <c r="C16949" i="6"/>
  <c r="C16948" i="6"/>
  <c r="C16947" i="6"/>
  <c r="C16946" i="6"/>
  <c r="C16945" i="6"/>
  <c r="C16944" i="6"/>
  <c r="C16943" i="6"/>
  <c r="C16942" i="6"/>
  <c r="C16941" i="6"/>
  <c r="C16940" i="6"/>
  <c r="C16939" i="6"/>
  <c r="C16938" i="6"/>
  <c r="C16937" i="6"/>
  <c r="C16936" i="6"/>
  <c r="C16935" i="6"/>
  <c r="C16934" i="6"/>
  <c r="C16933" i="6"/>
  <c r="C16932" i="6"/>
  <c r="C16931" i="6"/>
  <c r="C16930" i="6"/>
  <c r="C16929" i="6"/>
  <c r="C16928" i="6"/>
  <c r="C16927" i="6"/>
  <c r="C16926" i="6"/>
  <c r="C16925" i="6"/>
  <c r="C16924" i="6"/>
  <c r="C16923" i="6"/>
  <c r="C16922" i="6"/>
  <c r="C16921" i="6"/>
  <c r="C16920" i="6"/>
  <c r="C16919" i="6"/>
  <c r="C16918" i="6"/>
  <c r="C16917" i="6"/>
  <c r="C16916" i="6"/>
  <c r="C16915" i="6"/>
  <c r="C16914" i="6"/>
  <c r="C16913" i="6"/>
  <c r="C16912" i="6"/>
  <c r="C16911" i="6"/>
  <c r="C16910" i="6"/>
  <c r="C16909" i="6"/>
  <c r="C16908" i="6"/>
  <c r="C16907" i="6"/>
  <c r="C16906" i="6"/>
  <c r="C16905" i="6"/>
  <c r="C16904" i="6"/>
  <c r="C16903" i="6"/>
  <c r="C16902" i="6"/>
  <c r="C16901" i="6"/>
  <c r="C16900" i="6"/>
  <c r="C16899" i="6"/>
  <c r="C16898" i="6"/>
  <c r="C16897" i="6"/>
  <c r="C16896" i="6"/>
  <c r="C16895" i="6"/>
  <c r="C16894" i="6"/>
  <c r="C16893" i="6"/>
  <c r="C16892" i="6"/>
  <c r="C16891" i="6"/>
  <c r="C16890" i="6"/>
  <c r="C16889" i="6"/>
  <c r="C16888" i="6"/>
  <c r="C16887" i="6"/>
  <c r="C16886" i="6"/>
  <c r="C16885" i="6"/>
  <c r="C16884" i="6"/>
  <c r="C16883" i="6"/>
  <c r="C16882" i="6"/>
  <c r="C16881" i="6"/>
  <c r="C16880" i="6"/>
  <c r="C16879" i="6"/>
  <c r="C16878" i="6"/>
  <c r="C16877" i="6"/>
  <c r="C16876" i="6"/>
  <c r="C16875" i="6"/>
  <c r="C16874" i="6"/>
  <c r="C16873" i="6"/>
  <c r="C16872" i="6"/>
  <c r="C16871" i="6"/>
  <c r="C16870" i="6"/>
  <c r="C16869" i="6"/>
  <c r="C16868" i="6"/>
  <c r="C16867" i="6"/>
  <c r="C16866" i="6"/>
  <c r="C16865" i="6"/>
  <c r="C16864" i="6"/>
  <c r="C16863" i="6"/>
  <c r="C16862" i="6"/>
  <c r="C16861" i="6"/>
  <c r="C16860" i="6"/>
  <c r="C16859" i="6"/>
  <c r="C16858" i="6"/>
  <c r="C16857" i="6"/>
  <c r="C16856" i="6"/>
  <c r="C16855" i="6"/>
  <c r="C16854" i="6"/>
  <c r="C16853" i="6"/>
  <c r="C16852" i="6"/>
  <c r="C16851" i="6"/>
  <c r="C16850" i="6"/>
  <c r="C16849" i="6"/>
  <c r="C16848" i="6"/>
  <c r="C16847" i="6"/>
  <c r="C16846" i="6"/>
  <c r="C16845" i="6"/>
  <c r="C16844" i="6"/>
  <c r="C16843" i="6"/>
  <c r="C16842" i="6"/>
  <c r="C16841" i="6"/>
  <c r="C16840" i="6"/>
  <c r="C16839" i="6"/>
  <c r="C16838" i="6"/>
  <c r="C16837" i="6"/>
  <c r="C16836" i="6"/>
  <c r="C16835" i="6"/>
  <c r="C16834" i="6"/>
  <c r="C16833" i="6"/>
  <c r="C16832" i="6"/>
  <c r="C16831" i="6"/>
  <c r="C16830" i="6"/>
  <c r="C16829" i="6"/>
  <c r="C16828" i="6"/>
  <c r="C16827" i="6"/>
  <c r="C16826" i="6"/>
  <c r="C16825" i="6"/>
  <c r="C16824" i="6"/>
  <c r="C16823" i="6"/>
  <c r="C16822" i="6"/>
  <c r="C16821" i="6"/>
  <c r="C16820" i="6"/>
  <c r="C16819" i="6"/>
  <c r="C16818" i="6"/>
  <c r="C16817" i="6"/>
  <c r="C16816" i="6"/>
  <c r="C16815" i="6"/>
  <c r="C16814" i="6"/>
  <c r="C16813" i="6"/>
  <c r="C16812" i="6"/>
  <c r="C16811" i="6"/>
  <c r="C16810" i="6"/>
  <c r="C16809" i="6"/>
  <c r="C16808" i="6"/>
  <c r="C16807" i="6"/>
  <c r="C16806" i="6"/>
  <c r="C16805" i="6"/>
  <c r="C16804" i="6"/>
  <c r="C16803" i="6"/>
  <c r="C16802" i="6"/>
  <c r="C16801" i="6"/>
  <c r="C16800" i="6"/>
  <c r="C16799" i="6"/>
  <c r="C16798" i="6"/>
  <c r="C16797" i="6"/>
  <c r="C16796" i="6"/>
  <c r="C16795" i="6"/>
  <c r="C16794" i="6"/>
  <c r="C16793" i="6"/>
  <c r="C16792" i="6"/>
  <c r="C16791" i="6"/>
  <c r="C16790" i="6"/>
  <c r="C16789" i="6"/>
  <c r="C16788" i="6"/>
  <c r="C16787" i="6"/>
  <c r="C16786" i="6"/>
  <c r="C16785" i="6"/>
  <c r="C16784" i="6"/>
  <c r="C16783" i="6"/>
  <c r="C16782" i="6"/>
  <c r="C16781" i="6"/>
  <c r="C16780" i="6"/>
  <c r="C16779" i="6"/>
  <c r="C16778" i="6"/>
  <c r="C16777" i="6"/>
  <c r="C16776" i="6"/>
  <c r="C16775" i="6"/>
  <c r="C16774" i="6"/>
  <c r="C16773" i="6"/>
  <c r="C16772" i="6"/>
  <c r="C16771" i="6"/>
  <c r="C16770" i="6"/>
  <c r="C16769" i="6"/>
  <c r="C16768" i="6"/>
  <c r="C16767" i="6"/>
  <c r="C16766" i="6"/>
  <c r="C16765" i="6"/>
  <c r="C16764" i="6"/>
  <c r="C16763" i="6"/>
  <c r="C16762" i="6"/>
  <c r="C16761" i="6"/>
  <c r="C16760" i="6"/>
  <c r="C16759" i="6"/>
  <c r="C16758" i="6"/>
  <c r="C16757" i="6"/>
  <c r="C16756" i="6"/>
  <c r="C16755" i="6"/>
  <c r="C16754" i="6"/>
  <c r="C16753" i="6"/>
  <c r="C16752" i="6"/>
  <c r="C16751" i="6"/>
  <c r="C16750" i="6"/>
  <c r="C16749" i="6"/>
  <c r="C16748" i="6"/>
  <c r="C16747" i="6"/>
  <c r="C16746" i="6"/>
  <c r="C16745" i="6"/>
  <c r="C16744" i="6"/>
  <c r="C16743" i="6"/>
  <c r="C16742" i="6"/>
  <c r="C16741" i="6"/>
  <c r="C16740" i="6"/>
  <c r="C16739" i="6"/>
  <c r="C16738" i="6"/>
  <c r="C16737" i="6"/>
  <c r="C16736" i="6"/>
  <c r="C16735" i="6"/>
  <c r="C16734" i="6"/>
  <c r="C16733" i="6"/>
  <c r="C16732" i="6"/>
  <c r="C16731" i="6"/>
  <c r="C16730" i="6"/>
  <c r="C16729" i="6"/>
  <c r="C16728" i="6"/>
  <c r="C16727" i="6"/>
  <c r="C16726" i="6"/>
  <c r="C16725" i="6"/>
  <c r="C16724" i="6"/>
  <c r="C16723" i="6"/>
  <c r="C16722" i="6"/>
  <c r="C16721" i="6"/>
  <c r="C16720" i="6"/>
  <c r="C16719" i="6"/>
  <c r="C16718" i="6"/>
  <c r="C16717" i="6"/>
  <c r="C16716" i="6"/>
  <c r="C16715" i="6"/>
  <c r="C16714" i="6"/>
  <c r="C16713" i="6"/>
  <c r="C16712" i="6"/>
  <c r="C16711" i="6"/>
  <c r="C16710" i="6"/>
  <c r="C16709" i="6"/>
  <c r="C16708" i="6"/>
  <c r="C16707" i="6"/>
  <c r="C16706" i="6"/>
  <c r="C16705" i="6"/>
  <c r="C16704" i="6"/>
  <c r="C16703" i="6"/>
  <c r="C16702" i="6"/>
  <c r="C16701" i="6"/>
  <c r="C16700" i="6"/>
  <c r="C16699" i="6"/>
  <c r="C16698" i="6"/>
  <c r="C16697" i="6"/>
  <c r="C16696" i="6"/>
  <c r="C16695" i="6"/>
  <c r="C16694" i="6"/>
  <c r="C16693" i="6"/>
  <c r="C16692" i="6"/>
  <c r="C16691" i="6"/>
  <c r="C16690" i="6"/>
  <c r="C16689" i="6"/>
  <c r="C16688" i="6"/>
  <c r="C16687" i="6"/>
  <c r="C16686" i="6"/>
  <c r="C16685" i="6"/>
  <c r="C16684" i="6"/>
  <c r="C16683" i="6"/>
  <c r="C16682" i="6"/>
  <c r="C16681" i="6"/>
  <c r="C16680" i="6"/>
  <c r="C16679" i="6"/>
  <c r="C16678" i="6"/>
  <c r="C16677" i="6"/>
  <c r="C16676" i="6"/>
  <c r="C16675" i="6"/>
  <c r="C16674" i="6"/>
  <c r="C16673" i="6"/>
  <c r="C16672" i="6"/>
  <c r="C16671" i="6"/>
  <c r="C16670" i="6"/>
  <c r="C16669" i="6"/>
  <c r="C16668" i="6"/>
  <c r="C16667" i="6"/>
  <c r="C16666" i="6"/>
  <c r="C16665" i="6"/>
  <c r="C16664" i="6"/>
  <c r="C16663" i="6"/>
  <c r="C16662" i="6"/>
  <c r="C16661" i="6"/>
  <c r="C16660" i="6"/>
  <c r="C16659" i="6"/>
  <c r="C16658" i="6"/>
  <c r="C16657" i="6"/>
  <c r="C16656" i="6"/>
  <c r="C16655" i="6"/>
  <c r="C16654" i="6"/>
  <c r="C16653" i="6"/>
  <c r="C16652" i="6"/>
  <c r="C16651" i="6"/>
  <c r="C16650" i="6"/>
  <c r="C16649" i="6"/>
  <c r="C16648" i="6"/>
  <c r="C16647" i="6"/>
  <c r="C16646" i="6"/>
  <c r="C16645" i="6"/>
  <c r="C16644" i="6"/>
  <c r="C16643" i="6"/>
  <c r="C16642" i="6"/>
  <c r="C16641" i="6"/>
  <c r="C16640" i="6"/>
  <c r="C16639" i="6"/>
  <c r="C16638" i="6"/>
  <c r="C16637" i="6"/>
  <c r="C16636" i="6"/>
  <c r="C16635" i="6"/>
  <c r="C16634" i="6"/>
  <c r="C16633" i="6"/>
  <c r="C16632" i="6"/>
  <c r="C16631" i="6"/>
  <c r="C16630" i="6"/>
  <c r="C16629" i="6"/>
  <c r="C16628" i="6"/>
  <c r="C16627" i="6"/>
  <c r="C16626" i="6"/>
  <c r="C16625" i="6"/>
  <c r="C16624" i="6"/>
  <c r="C16623" i="6"/>
  <c r="C16622" i="6"/>
  <c r="C16621" i="6"/>
  <c r="C16620" i="6"/>
  <c r="C16619" i="6"/>
  <c r="C16618" i="6"/>
  <c r="C16617" i="6"/>
  <c r="C16616" i="6"/>
  <c r="C16615" i="6"/>
  <c r="C16614" i="6"/>
  <c r="C16613" i="6"/>
  <c r="C16612" i="6"/>
  <c r="C16611" i="6"/>
  <c r="C16610" i="6"/>
  <c r="C16609" i="6"/>
  <c r="C16608" i="6"/>
  <c r="C16607" i="6"/>
  <c r="C16606" i="6"/>
  <c r="C16605" i="6"/>
  <c r="C16604" i="6"/>
  <c r="C16603" i="6"/>
  <c r="C16602" i="6"/>
  <c r="C16601" i="6"/>
  <c r="C16600" i="6"/>
  <c r="C16599" i="6"/>
  <c r="C16598" i="6"/>
  <c r="C16597" i="6"/>
  <c r="C16596" i="6"/>
  <c r="C16595" i="6"/>
  <c r="C16594" i="6"/>
  <c r="C16593" i="6"/>
  <c r="C16592" i="6"/>
  <c r="C16591" i="6"/>
  <c r="C16590" i="6"/>
  <c r="C16589" i="6"/>
  <c r="C16588" i="6"/>
  <c r="C16587" i="6"/>
  <c r="C16586" i="6"/>
  <c r="C16585" i="6"/>
  <c r="C16584" i="6"/>
  <c r="C16583" i="6"/>
  <c r="C16582" i="6"/>
  <c r="C16581" i="6"/>
  <c r="C16580" i="6"/>
  <c r="C16579" i="6"/>
  <c r="C16578" i="6"/>
  <c r="C16577" i="6"/>
  <c r="C16576" i="6"/>
  <c r="C16575" i="6"/>
  <c r="C16574" i="6"/>
  <c r="C16573" i="6"/>
  <c r="C16572" i="6"/>
  <c r="C16571" i="6"/>
  <c r="C16570" i="6"/>
  <c r="C16569" i="6"/>
  <c r="C16568" i="6"/>
  <c r="C16567" i="6"/>
  <c r="C16566" i="6"/>
  <c r="C16565" i="6"/>
  <c r="C16564" i="6"/>
  <c r="C16563" i="6"/>
  <c r="C16562" i="6"/>
  <c r="C16561" i="6"/>
  <c r="C16560" i="6"/>
  <c r="C16559" i="6"/>
  <c r="C16558" i="6"/>
  <c r="C16557" i="6"/>
  <c r="C16556" i="6"/>
  <c r="C16555" i="6"/>
  <c r="C16554" i="6"/>
  <c r="C16553" i="6"/>
  <c r="C16552" i="6"/>
  <c r="C16551" i="6"/>
  <c r="C16550" i="6"/>
  <c r="C16549" i="6"/>
  <c r="C16548" i="6"/>
  <c r="C16547" i="6"/>
  <c r="C16546" i="6"/>
  <c r="C16545" i="6"/>
  <c r="C16544" i="6"/>
  <c r="C16543" i="6"/>
  <c r="C16542" i="6"/>
  <c r="C16541" i="6"/>
  <c r="C16540" i="6"/>
  <c r="C16539" i="6"/>
  <c r="C16538" i="6"/>
  <c r="C16537" i="6"/>
  <c r="C16536" i="6"/>
  <c r="C16535" i="6"/>
  <c r="C16534" i="6"/>
  <c r="C16533" i="6"/>
  <c r="C16532" i="6"/>
  <c r="C16531" i="6"/>
  <c r="C16530" i="6"/>
  <c r="C16529" i="6"/>
  <c r="C16528" i="6"/>
  <c r="C16527" i="6"/>
  <c r="C16526" i="6"/>
  <c r="C16525" i="6"/>
  <c r="C16524" i="6"/>
  <c r="C16523" i="6"/>
  <c r="C16522" i="6"/>
  <c r="C16521" i="6"/>
  <c r="C16520" i="6"/>
  <c r="C16519" i="6"/>
  <c r="C16518" i="6"/>
  <c r="C16517" i="6"/>
  <c r="C16516" i="6"/>
  <c r="C16515" i="6"/>
  <c r="C16514" i="6"/>
  <c r="C16513" i="6"/>
  <c r="C16512" i="6"/>
  <c r="C16511" i="6"/>
  <c r="C16510" i="6"/>
  <c r="C16509" i="6"/>
  <c r="C16508" i="6"/>
  <c r="C16507" i="6"/>
  <c r="C16506" i="6"/>
  <c r="C16505" i="6"/>
  <c r="C16504" i="6"/>
  <c r="C16503" i="6"/>
  <c r="C16502" i="6"/>
  <c r="C16501" i="6"/>
  <c r="C16500" i="6"/>
  <c r="C16499" i="6"/>
  <c r="C16498" i="6"/>
  <c r="C16497" i="6"/>
  <c r="C16496" i="6"/>
  <c r="C16495" i="6"/>
  <c r="C16494" i="6"/>
  <c r="C16493" i="6"/>
  <c r="C16492" i="6"/>
  <c r="C16491" i="6"/>
  <c r="C16490" i="6"/>
  <c r="C16489" i="6"/>
  <c r="C16488" i="6"/>
  <c r="C16487" i="6"/>
  <c r="C16486" i="6"/>
  <c r="C16485" i="6"/>
  <c r="C16484" i="6"/>
  <c r="C16483" i="6"/>
  <c r="C16482" i="6"/>
  <c r="C16481" i="6"/>
  <c r="C16480" i="6"/>
  <c r="C16479" i="6"/>
  <c r="C16478" i="6"/>
  <c r="C16477" i="6"/>
  <c r="C16476" i="6"/>
  <c r="C16475" i="6"/>
  <c r="C16474" i="6"/>
  <c r="C16473" i="6"/>
  <c r="C16472" i="6"/>
  <c r="C16471" i="6"/>
  <c r="C16470" i="6"/>
  <c r="C16469" i="6"/>
  <c r="C16468" i="6"/>
  <c r="C16467" i="6"/>
  <c r="C16466" i="6"/>
  <c r="C16465" i="6"/>
  <c r="C16464" i="6"/>
  <c r="C16463" i="6"/>
  <c r="C16462" i="6"/>
  <c r="C16461" i="6"/>
  <c r="C16460" i="6"/>
  <c r="C16459" i="6"/>
  <c r="C16458" i="6"/>
  <c r="C16457" i="6"/>
  <c r="C16456" i="6"/>
  <c r="C16455" i="6"/>
  <c r="C16454" i="6"/>
  <c r="C16453" i="6"/>
  <c r="C16452" i="6"/>
  <c r="C16451" i="6"/>
  <c r="C16450" i="6"/>
  <c r="C16449" i="6"/>
  <c r="C16448" i="6"/>
  <c r="C16447" i="6"/>
  <c r="C16446" i="6"/>
  <c r="C16445" i="6"/>
  <c r="C16444" i="6"/>
  <c r="C16443" i="6"/>
  <c r="C16442" i="6"/>
  <c r="C16441" i="6"/>
  <c r="C16440" i="6"/>
  <c r="C16439" i="6"/>
  <c r="C16438" i="6"/>
  <c r="C16437" i="6"/>
  <c r="C16436" i="6"/>
  <c r="C16435" i="6"/>
  <c r="C16434" i="6"/>
  <c r="C16433" i="6"/>
  <c r="C16432" i="6"/>
  <c r="C16431" i="6"/>
  <c r="C16430" i="6"/>
  <c r="C16429" i="6"/>
  <c r="C16428" i="6"/>
  <c r="C16427" i="6"/>
  <c r="C16426" i="6"/>
  <c r="C16425" i="6"/>
  <c r="C16424" i="6"/>
  <c r="C16423" i="6"/>
  <c r="C16422" i="6"/>
  <c r="C16421" i="6"/>
  <c r="C16420" i="6"/>
  <c r="C16419" i="6"/>
  <c r="C16418" i="6"/>
  <c r="C16417" i="6"/>
  <c r="C16416" i="6"/>
  <c r="C16415" i="6"/>
  <c r="C16414" i="6"/>
  <c r="C16413" i="6"/>
  <c r="C16412" i="6"/>
  <c r="C16411" i="6"/>
  <c r="C16410" i="6"/>
  <c r="C16409" i="6"/>
  <c r="C16408" i="6"/>
  <c r="C16407" i="6"/>
  <c r="C16406" i="6"/>
  <c r="C16405" i="6"/>
  <c r="C16404" i="6"/>
  <c r="C16403" i="6"/>
  <c r="C16402" i="6"/>
  <c r="C16401" i="6"/>
  <c r="C16400" i="6"/>
  <c r="C16399" i="6"/>
  <c r="C16398" i="6"/>
  <c r="C16397" i="6"/>
  <c r="C16396" i="6"/>
  <c r="C16395" i="6"/>
  <c r="C16394" i="6"/>
  <c r="C16393" i="6"/>
  <c r="C16392" i="6"/>
  <c r="C16391" i="6"/>
  <c r="C16390" i="6"/>
  <c r="C16389" i="6"/>
  <c r="C16388" i="6"/>
  <c r="C16387" i="6"/>
  <c r="C16386" i="6"/>
  <c r="C16385" i="6"/>
  <c r="C16384" i="6"/>
  <c r="C16383" i="6"/>
  <c r="C16382" i="6"/>
  <c r="C16381" i="6"/>
  <c r="C16380" i="6"/>
  <c r="C16379" i="6"/>
  <c r="C16378" i="6"/>
  <c r="C16377" i="6"/>
  <c r="C16376" i="6"/>
  <c r="C16375" i="6"/>
  <c r="C16374" i="6"/>
  <c r="C16373" i="6"/>
  <c r="C16372" i="6"/>
  <c r="C16371" i="6"/>
  <c r="C16370" i="6"/>
  <c r="C16369" i="6"/>
  <c r="C16368" i="6"/>
  <c r="C16367" i="6"/>
  <c r="C16366" i="6"/>
  <c r="C16365" i="6"/>
  <c r="C16364" i="6"/>
  <c r="C16363" i="6"/>
  <c r="C16362" i="6"/>
  <c r="C16361" i="6"/>
  <c r="C16360" i="6"/>
  <c r="C16359" i="6"/>
  <c r="C16358" i="6"/>
  <c r="C16357" i="6"/>
  <c r="C16356" i="6"/>
  <c r="C16355" i="6"/>
  <c r="C16354" i="6"/>
  <c r="C16353" i="6"/>
  <c r="C16352" i="6"/>
  <c r="C16351" i="6"/>
  <c r="C16350" i="6"/>
  <c r="C16349" i="6"/>
  <c r="C16348" i="6"/>
  <c r="C16347" i="6"/>
  <c r="C16346" i="6"/>
  <c r="C16345" i="6"/>
  <c r="C16344" i="6"/>
  <c r="C16343" i="6"/>
  <c r="C16342" i="6"/>
  <c r="C16341" i="6"/>
  <c r="C16340" i="6"/>
  <c r="C16339" i="6"/>
  <c r="C16338" i="6"/>
  <c r="C16337" i="6"/>
  <c r="C16336" i="6"/>
  <c r="C16335" i="6"/>
  <c r="C16334" i="6"/>
  <c r="C16333" i="6"/>
  <c r="C16332" i="6"/>
  <c r="C16331" i="6"/>
  <c r="C16330" i="6"/>
  <c r="C16329" i="6"/>
  <c r="C16328" i="6"/>
  <c r="C16327" i="6"/>
  <c r="C16326" i="6"/>
  <c r="C16325" i="6"/>
  <c r="C16324" i="6"/>
  <c r="C16323" i="6"/>
  <c r="C16322" i="6"/>
  <c r="C16321" i="6"/>
  <c r="C16320" i="6"/>
  <c r="C16319" i="6"/>
  <c r="C16318" i="6"/>
  <c r="C16317" i="6"/>
  <c r="C16316" i="6"/>
  <c r="C16315" i="6"/>
  <c r="C16314" i="6"/>
  <c r="C16313" i="6"/>
  <c r="C16312" i="6"/>
  <c r="C16311" i="6"/>
  <c r="C16310" i="6"/>
  <c r="C16309" i="6"/>
  <c r="C16308" i="6"/>
  <c r="C16307" i="6"/>
  <c r="C16306" i="6"/>
  <c r="C16305" i="6"/>
  <c r="C16304" i="6"/>
  <c r="C16303" i="6"/>
  <c r="C16302" i="6"/>
  <c r="C16301" i="6"/>
  <c r="C16300" i="6"/>
  <c r="C16299" i="6"/>
  <c r="C16298" i="6"/>
  <c r="C16297" i="6"/>
  <c r="C16296" i="6"/>
  <c r="C16295" i="6"/>
  <c r="C16294" i="6"/>
  <c r="C16293" i="6"/>
  <c r="C16292" i="6"/>
  <c r="C16291" i="6"/>
  <c r="C16290" i="6"/>
  <c r="C16289" i="6"/>
  <c r="C16288" i="6"/>
  <c r="C16287" i="6"/>
  <c r="C16286" i="6"/>
  <c r="C16285" i="6"/>
  <c r="C16284" i="6"/>
  <c r="C16283" i="6"/>
  <c r="C16282" i="6"/>
  <c r="C16281" i="6"/>
  <c r="C16280" i="6"/>
  <c r="C16279" i="6"/>
  <c r="C16278" i="6"/>
  <c r="C16277" i="6"/>
  <c r="C16276" i="6"/>
  <c r="C16275" i="6"/>
  <c r="C16274" i="6"/>
  <c r="C16273" i="6"/>
  <c r="C16272" i="6"/>
  <c r="C16271" i="6"/>
  <c r="C16270" i="6"/>
  <c r="C16269" i="6"/>
  <c r="C16268" i="6"/>
  <c r="C16267" i="6"/>
  <c r="C16266" i="6"/>
  <c r="C16265" i="6"/>
  <c r="C16264" i="6"/>
  <c r="C16263" i="6"/>
  <c r="C16262" i="6"/>
  <c r="C16261" i="6"/>
  <c r="C16260" i="6"/>
  <c r="C16259" i="6"/>
  <c r="C16258" i="6"/>
  <c r="C16257" i="6"/>
  <c r="C16256" i="6"/>
  <c r="C16255" i="6"/>
  <c r="C16254" i="6"/>
  <c r="C16253" i="6"/>
  <c r="C16252" i="6"/>
  <c r="C16251" i="6"/>
  <c r="C16250" i="6"/>
  <c r="C16249" i="6"/>
  <c r="C16248" i="6"/>
  <c r="C16247" i="6"/>
  <c r="C16246" i="6"/>
  <c r="C16245" i="6"/>
  <c r="C16244" i="6"/>
  <c r="C16243" i="6"/>
  <c r="C16242" i="6"/>
  <c r="C16241" i="6"/>
  <c r="C16240" i="6"/>
  <c r="C16239" i="6"/>
  <c r="C16238" i="6"/>
  <c r="C16237" i="6"/>
  <c r="C16236" i="6"/>
  <c r="C16235" i="6"/>
  <c r="C16234" i="6"/>
  <c r="C16233" i="6"/>
  <c r="C16232" i="6"/>
  <c r="C16231" i="6"/>
  <c r="C16230" i="6"/>
  <c r="C16229" i="6"/>
  <c r="C16228" i="6"/>
  <c r="C16227" i="6"/>
  <c r="C16226" i="6"/>
  <c r="C16225" i="6"/>
  <c r="C16224" i="6"/>
  <c r="C16223" i="6"/>
  <c r="C16222" i="6"/>
  <c r="C16221" i="6"/>
  <c r="C16220" i="6"/>
  <c r="C16219" i="6"/>
  <c r="C16218" i="6"/>
  <c r="C16217" i="6"/>
  <c r="C16216" i="6"/>
  <c r="C16215" i="6"/>
  <c r="C16214" i="6"/>
  <c r="C16213" i="6"/>
  <c r="C16212" i="6"/>
  <c r="C16211" i="6"/>
  <c r="C16210" i="6"/>
  <c r="C16209" i="6"/>
  <c r="C16208" i="6"/>
  <c r="C16207" i="6"/>
  <c r="C16206" i="6"/>
  <c r="C16205" i="6"/>
  <c r="C16204" i="6"/>
  <c r="C16203" i="6"/>
  <c r="C16202" i="6"/>
  <c r="C16201" i="6"/>
  <c r="C16200" i="6"/>
  <c r="C16199" i="6"/>
  <c r="C16198" i="6"/>
  <c r="C16197" i="6"/>
  <c r="C16196" i="6"/>
  <c r="C16195" i="6"/>
  <c r="C16194" i="6"/>
  <c r="C16193" i="6"/>
  <c r="C16192" i="6"/>
  <c r="C16191" i="6"/>
  <c r="C16190" i="6"/>
  <c r="C16189" i="6"/>
  <c r="C16188" i="6"/>
  <c r="C16187" i="6"/>
  <c r="C16186" i="6"/>
  <c r="C16185" i="6"/>
  <c r="C16184" i="6"/>
  <c r="C16183" i="6"/>
  <c r="C16182" i="6"/>
  <c r="C16181" i="6"/>
  <c r="C16180" i="6"/>
  <c r="C16179" i="6"/>
  <c r="C16178" i="6"/>
  <c r="C16177" i="6"/>
  <c r="C16176" i="6"/>
  <c r="C16175" i="6"/>
  <c r="C16174" i="6"/>
  <c r="C16173" i="6"/>
  <c r="C16172" i="6"/>
  <c r="C16171" i="6"/>
  <c r="C16170" i="6"/>
  <c r="C16169" i="6"/>
  <c r="C16168" i="6"/>
  <c r="C16167" i="6"/>
  <c r="C16166" i="6"/>
  <c r="C16165" i="6"/>
  <c r="C16164" i="6"/>
  <c r="C16163" i="6"/>
  <c r="C16162" i="6"/>
  <c r="C16161" i="6"/>
  <c r="C16160" i="6"/>
  <c r="C16159" i="6"/>
  <c r="C16158" i="6"/>
  <c r="C16157" i="6"/>
  <c r="C16156" i="6"/>
  <c r="C16155" i="6"/>
  <c r="C16154" i="6"/>
  <c r="C16153" i="6"/>
  <c r="C16152" i="6"/>
  <c r="C16151" i="6"/>
  <c r="C16150" i="6"/>
  <c r="C16149" i="6"/>
  <c r="C16148" i="6"/>
  <c r="C16147" i="6"/>
  <c r="C16146" i="6"/>
  <c r="C16145" i="6"/>
  <c r="C16144" i="6"/>
  <c r="C16143" i="6"/>
  <c r="C16142" i="6"/>
  <c r="C16141" i="6"/>
  <c r="C16140" i="6"/>
  <c r="C16139" i="6"/>
  <c r="C16138" i="6"/>
  <c r="C16137" i="6"/>
  <c r="C16136" i="6"/>
  <c r="C16135" i="6"/>
  <c r="C16134" i="6"/>
  <c r="C16133" i="6"/>
  <c r="C16132" i="6"/>
  <c r="C16131" i="6"/>
  <c r="C16130" i="6"/>
  <c r="C16129" i="6"/>
  <c r="C16128" i="6"/>
  <c r="C16127" i="6"/>
  <c r="C16126" i="6"/>
  <c r="C16125" i="6"/>
  <c r="C16124" i="6"/>
  <c r="C16123" i="6"/>
  <c r="C16122" i="6"/>
  <c r="C16121" i="6"/>
  <c r="C16120" i="6"/>
  <c r="C16119" i="6"/>
  <c r="C16118" i="6"/>
  <c r="C16117" i="6"/>
  <c r="C16116" i="6"/>
  <c r="C16115" i="6"/>
  <c r="C16114" i="6"/>
  <c r="C16113" i="6"/>
  <c r="C16112" i="6"/>
  <c r="C16111" i="6"/>
  <c r="C16110" i="6"/>
  <c r="C16109" i="6"/>
  <c r="C16108" i="6"/>
  <c r="C16107" i="6"/>
  <c r="C16106" i="6"/>
  <c r="C16105" i="6"/>
  <c r="C16104" i="6"/>
  <c r="C16103" i="6"/>
  <c r="C16102" i="6"/>
  <c r="C16101" i="6"/>
  <c r="C16100" i="6"/>
  <c r="C16099" i="6"/>
  <c r="C16098" i="6"/>
  <c r="C16097" i="6"/>
  <c r="C16096" i="6"/>
  <c r="C16095" i="6"/>
  <c r="C16094" i="6"/>
  <c r="C16093" i="6"/>
  <c r="C16092" i="6"/>
  <c r="C16091" i="6"/>
  <c r="C16090" i="6"/>
  <c r="C16089" i="6"/>
  <c r="C16088" i="6"/>
  <c r="C16087" i="6"/>
  <c r="C16086" i="6"/>
  <c r="C16085" i="6"/>
  <c r="C16084" i="6"/>
  <c r="C16083" i="6"/>
  <c r="C16082" i="6"/>
  <c r="C16081" i="6"/>
  <c r="C16080" i="6"/>
  <c r="C16079" i="6"/>
  <c r="C16078" i="6"/>
  <c r="C16077" i="6"/>
  <c r="C16076" i="6"/>
  <c r="C16075" i="6"/>
  <c r="C16074" i="6"/>
  <c r="C16073" i="6"/>
  <c r="C16072" i="6"/>
  <c r="C16071" i="6"/>
  <c r="C16070" i="6"/>
  <c r="C16069" i="6"/>
  <c r="C16068" i="6"/>
  <c r="C16067" i="6"/>
  <c r="C16066" i="6"/>
  <c r="C16065" i="6"/>
  <c r="C16064" i="6"/>
  <c r="C16063" i="6"/>
  <c r="C16062" i="6"/>
  <c r="C16061" i="6"/>
  <c r="C16060" i="6"/>
  <c r="C16059" i="6"/>
  <c r="C16058" i="6"/>
  <c r="C16057" i="6"/>
  <c r="C16056" i="6"/>
  <c r="C16055" i="6"/>
  <c r="C16054" i="6"/>
  <c r="C16053" i="6"/>
  <c r="C16052" i="6"/>
  <c r="C16051" i="6"/>
  <c r="C16050" i="6"/>
  <c r="C16049" i="6"/>
  <c r="C16048" i="6"/>
  <c r="C16047" i="6"/>
  <c r="C16046" i="6"/>
  <c r="C16045" i="6"/>
  <c r="C16044" i="6"/>
  <c r="C16043" i="6"/>
  <c r="C16042" i="6"/>
  <c r="C16041" i="6"/>
  <c r="C16040" i="6"/>
  <c r="C16039" i="6"/>
  <c r="C16038" i="6"/>
  <c r="C16037" i="6"/>
  <c r="C16036" i="6"/>
  <c r="C16035" i="6"/>
  <c r="C16034" i="6"/>
  <c r="C16033" i="6"/>
  <c r="C16032" i="6"/>
  <c r="C16031" i="6"/>
  <c r="C16030" i="6"/>
  <c r="C16029" i="6"/>
  <c r="C16028" i="6"/>
  <c r="C16027" i="6"/>
  <c r="C16026" i="6"/>
  <c r="C16025" i="6"/>
  <c r="C16024" i="6"/>
  <c r="C16023" i="6"/>
  <c r="C16022" i="6"/>
  <c r="C16021" i="6"/>
  <c r="C16020" i="6"/>
  <c r="C16019" i="6"/>
  <c r="C16018" i="6"/>
  <c r="C16017" i="6"/>
  <c r="C16016" i="6"/>
  <c r="C16015" i="6"/>
  <c r="C16014" i="6"/>
  <c r="C16013" i="6"/>
  <c r="C16012" i="6"/>
  <c r="C16011" i="6"/>
  <c r="C16010" i="6"/>
  <c r="C16009" i="6"/>
  <c r="C16008" i="6"/>
  <c r="C16007" i="6"/>
  <c r="C16006" i="6"/>
  <c r="C16005" i="6"/>
  <c r="C16004" i="6"/>
  <c r="C16003" i="6"/>
  <c r="C16002" i="6"/>
  <c r="C16001" i="6"/>
  <c r="C16000" i="6"/>
  <c r="C15999" i="6"/>
  <c r="C15998" i="6"/>
  <c r="C15997" i="6"/>
  <c r="C15996" i="6"/>
  <c r="C15995" i="6"/>
  <c r="C15994" i="6"/>
  <c r="C15993" i="6"/>
  <c r="C15992" i="6"/>
  <c r="C15991" i="6"/>
  <c r="C15990" i="6"/>
  <c r="C15989" i="6"/>
  <c r="C15988" i="6"/>
  <c r="C15987" i="6"/>
  <c r="C15986" i="6"/>
  <c r="C15985" i="6"/>
  <c r="C15984" i="6"/>
  <c r="C15983" i="6"/>
  <c r="C15982" i="6"/>
  <c r="C15981" i="6"/>
  <c r="C15980" i="6"/>
  <c r="C15979" i="6"/>
  <c r="C15978" i="6"/>
  <c r="C15977" i="6"/>
  <c r="C15976" i="6"/>
  <c r="C15975" i="6"/>
  <c r="C15974" i="6"/>
  <c r="C15973" i="6"/>
  <c r="C15972" i="6"/>
  <c r="C15971" i="6"/>
  <c r="C15970" i="6"/>
  <c r="C15969" i="6"/>
  <c r="C15968" i="6"/>
  <c r="C15967" i="6"/>
  <c r="C15966" i="6"/>
  <c r="C15965" i="6"/>
  <c r="C15964" i="6"/>
  <c r="C15963" i="6"/>
  <c r="C15962" i="6"/>
  <c r="C15961" i="6"/>
  <c r="C15960" i="6"/>
  <c r="C15959" i="6"/>
  <c r="C15958" i="6"/>
  <c r="C15957" i="6"/>
  <c r="C15956" i="6"/>
  <c r="C15955" i="6"/>
  <c r="C15954" i="6"/>
  <c r="C15953" i="6"/>
  <c r="C15952" i="6"/>
  <c r="C15951" i="6"/>
  <c r="C15950" i="6"/>
  <c r="C15949" i="6"/>
  <c r="C15948" i="6"/>
  <c r="C15947" i="6"/>
  <c r="C15946" i="6"/>
  <c r="C15945" i="6"/>
  <c r="C15944" i="6"/>
  <c r="C15943" i="6"/>
  <c r="C15942" i="6"/>
  <c r="C15941" i="6"/>
  <c r="C15940" i="6"/>
  <c r="C15939" i="6"/>
  <c r="C15938" i="6"/>
  <c r="C15937" i="6"/>
  <c r="C15936" i="6"/>
  <c r="C15935" i="6"/>
  <c r="C15934" i="6"/>
  <c r="C15933" i="6"/>
  <c r="C15932" i="6"/>
  <c r="C15931" i="6"/>
  <c r="C15930" i="6"/>
  <c r="C15929" i="6"/>
  <c r="C15928" i="6"/>
  <c r="C15927" i="6"/>
  <c r="C15926" i="6"/>
  <c r="C15925" i="6"/>
  <c r="C15924" i="6"/>
  <c r="C15923" i="6"/>
  <c r="C15922" i="6"/>
  <c r="C15921" i="6"/>
  <c r="C15920" i="6"/>
  <c r="C15919" i="6"/>
  <c r="C15918" i="6"/>
  <c r="C15917" i="6"/>
  <c r="C15916" i="6"/>
  <c r="C15915" i="6"/>
  <c r="C15914" i="6"/>
  <c r="C15913" i="6"/>
  <c r="C15912" i="6"/>
  <c r="C15911" i="6"/>
  <c r="C15910" i="6"/>
  <c r="C15909" i="6"/>
  <c r="C15908" i="6"/>
  <c r="C15907" i="6"/>
  <c r="C15906" i="6"/>
  <c r="C15905" i="6"/>
  <c r="C15904" i="6"/>
  <c r="C15903" i="6"/>
  <c r="C15902" i="6"/>
  <c r="C15901" i="6"/>
  <c r="C15900" i="6"/>
  <c r="C15899" i="6"/>
  <c r="C15898" i="6"/>
  <c r="C15897" i="6"/>
  <c r="C15896" i="6"/>
  <c r="C15895" i="6"/>
  <c r="C15894" i="6"/>
  <c r="C15893" i="6"/>
  <c r="C15892" i="6"/>
  <c r="C15891" i="6"/>
  <c r="C15890" i="6"/>
  <c r="C15889" i="6"/>
  <c r="C15888" i="6"/>
  <c r="C15887" i="6"/>
  <c r="C15886" i="6"/>
  <c r="C15885" i="6"/>
  <c r="C15884" i="6"/>
  <c r="C15883" i="6"/>
  <c r="C15882" i="6"/>
  <c r="C15881" i="6"/>
  <c r="C15880" i="6"/>
  <c r="C15879" i="6"/>
  <c r="C15878" i="6"/>
  <c r="C15877" i="6"/>
  <c r="C15876" i="6"/>
  <c r="C15875" i="6"/>
  <c r="C15874" i="6"/>
  <c r="C15873" i="6"/>
  <c r="C15872" i="6"/>
  <c r="C15871" i="6"/>
  <c r="C15870" i="6"/>
  <c r="C15869" i="6"/>
  <c r="C15868" i="6"/>
  <c r="C15867" i="6"/>
  <c r="C15866" i="6"/>
  <c r="C15865" i="6"/>
  <c r="C15864" i="6"/>
  <c r="C15863" i="6"/>
  <c r="C15862" i="6"/>
  <c r="C15861" i="6"/>
  <c r="C15860" i="6"/>
  <c r="C15859" i="6"/>
  <c r="C15858" i="6"/>
  <c r="C15857" i="6"/>
  <c r="C15856" i="6"/>
  <c r="C15855" i="6"/>
  <c r="C15854" i="6"/>
  <c r="C15853" i="6"/>
  <c r="C15852" i="6"/>
  <c r="C15851" i="6"/>
  <c r="C15850" i="6"/>
  <c r="C15849" i="6"/>
  <c r="C15848" i="6"/>
  <c r="C15847" i="6"/>
  <c r="C15846" i="6"/>
  <c r="C15845" i="6"/>
  <c r="C15844" i="6"/>
  <c r="C15843" i="6"/>
  <c r="C15842" i="6"/>
  <c r="C15841" i="6"/>
  <c r="C15840" i="6"/>
  <c r="C15839" i="6"/>
  <c r="C15838" i="6"/>
  <c r="C15837" i="6"/>
  <c r="C15836" i="6"/>
  <c r="C15835" i="6"/>
  <c r="C15834" i="6"/>
  <c r="C15833" i="6"/>
  <c r="C15832" i="6"/>
  <c r="C15831" i="6"/>
  <c r="C15830" i="6"/>
  <c r="C15829" i="6"/>
  <c r="C15828" i="6"/>
  <c r="C15827" i="6"/>
  <c r="C15826" i="6"/>
  <c r="C15825" i="6"/>
  <c r="C15824" i="6"/>
  <c r="C15823" i="6"/>
  <c r="C15822" i="6"/>
  <c r="C15821" i="6"/>
  <c r="C15820" i="6"/>
  <c r="C15819" i="6"/>
  <c r="C15818" i="6"/>
  <c r="C15817" i="6"/>
  <c r="C15816" i="6"/>
  <c r="C15815" i="6"/>
  <c r="C15814" i="6"/>
  <c r="C15813" i="6"/>
  <c r="C15812" i="6"/>
  <c r="C15811" i="6"/>
  <c r="C15810" i="6"/>
  <c r="C15809" i="6"/>
  <c r="C15808" i="6"/>
  <c r="C15807" i="6"/>
  <c r="C15806" i="6"/>
  <c r="C15805" i="6"/>
  <c r="C15804" i="6"/>
  <c r="C15803" i="6"/>
  <c r="C15802" i="6"/>
  <c r="C15801" i="6"/>
  <c r="C15800" i="6"/>
  <c r="C15799" i="6"/>
  <c r="C15798" i="6"/>
  <c r="C15797" i="6"/>
  <c r="C15796" i="6"/>
  <c r="C15795" i="6"/>
  <c r="C15794" i="6"/>
  <c r="C15793" i="6"/>
  <c r="C15792" i="6"/>
  <c r="C15791" i="6"/>
  <c r="C15790" i="6"/>
  <c r="C15789" i="6"/>
  <c r="C15788" i="6"/>
  <c r="C15787" i="6"/>
  <c r="C15786" i="6"/>
  <c r="C15785" i="6"/>
  <c r="C15784" i="6"/>
  <c r="C15783" i="6"/>
  <c r="C15782" i="6"/>
  <c r="C15781" i="6"/>
  <c r="C15780" i="6"/>
  <c r="C15779" i="6"/>
  <c r="C15778" i="6"/>
  <c r="C15777" i="6"/>
  <c r="C15776" i="6"/>
  <c r="F15775" i="6"/>
  <c r="C15775" i="6"/>
  <c r="B15775" i="6"/>
  <c r="F15774" i="6"/>
  <c r="C15774" i="6"/>
  <c r="C15773" i="6"/>
  <c r="C15772" i="6"/>
  <c r="C15771" i="6"/>
  <c r="F15770" i="6"/>
  <c r="C15770" i="6"/>
  <c r="B15770" i="6"/>
  <c r="C15769" i="6"/>
  <c r="C15768" i="6"/>
  <c r="C15767" i="6"/>
  <c r="C15766" i="6"/>
  <c r="C15765" i="6"/>
  <c r="C15764" i="6"/>
  <c r="C15763" i="6"/>
  <c r="C15762" i="6"/>
  <c r="B15762" i="6"/>
  <c r="C15761" i="6"/>
  <c r="B15761" i="6"/>
  <c r="C15760" i="6"/>
  <c r="B15760" i="6"/>
  <c r="C15759" i="6"/>
  <c r="B15759" i="6"/>
  <c r="C15758" i="6"/>
  <c r="B15758" i="6"/>
  <c r="C15757" i="6"/>
  <c r="B15757" i="6"/>
  <c r="C15756" i="6"/>
  <c r="B15756" i="6"/>
  <c r="C15755" i="6"/>
  <c r="B15755" i="6"/>
  <c r="C15754" i="6"/>
  <c r="B15754" i="6"/>
  <c r="C15753" i="6"/>
  <c r="B15753" i="6"/>
  <c r="C15752" i="6"/>
  <c r="B15752" i="6"/>
  <c r="C15751" i="6"/>
  <c r="B15751" i="6"/>
  <c r="C15750" i="6"/>
  <c r="B15750" i="6"/>
  <c r="C15749" i="6"/>
  <c r="B15749" i="6"/>
  <c r="C15748" i="6"/>
  <c r="B15748" i="6"/>
  <c r="C15747" i="6"/>
  <c r="B15747" i="6"/>
  <c r="C15746" i="6"/>
  <c r="B15746" i="6"/>
  <c r="C15745" i="6"/>
  <c r="C15744" i="6"/>
  <c r="B15744" i="6"/>
  <c r="C15743" i="6"/>
  <c r="B15743" i="6"/>
  <c r="C15742" i="6"/>
  <c r="B15742" i="6"/>
  <c r="C15741" i="6"/>
  <c r="B15741" i="6"/>
  <c r="C15740" i="6"/>
  <c r="C15739" i="6"/>
  <c r="C15738" i="6"/>
  <c r="C15737" i="6"/>
  <c r="C15736" i="6"/>
  <c r="C15735" i="6"/>
  <c r="B15735" i="6"/>
  <c r="C15734" i="6"/>
  <c r="B15734" i="6"/>
  <c r="C15733" i="6"/>
  <c r="C15732" i="6"/>
  <c r="C15731" i="6"/>
  <c r="B15731" i="6"/>
  <c r="C15730" i="6"/>
  <c r="B15730" i="6"/>
  <c r="C15729" i="6"/>
  <c r="B15729" i="6"/>
  <c r="C15728" i="6"/>
  <c r="B15728" i="6"/>
  <c r="C15727" i="6"/>
  <c r="B15727" i="6"/>
  <c r="C15726" i="6"/>
  <c r="B15726" i="6"/>
  <c r="C15725" i="6"/>
  <c r="B15725" i="6"/>
  <c r="C15724" i="6"/>
  <c r="B15724" i="6"/>
  <c r="C15723" i="6"/>
  <c r="B15723" i="6"/>
  <c r="C15722" i="6"/>
  <c r="B15722" i="6"/>
  <c r="C15721" i="6"/>
  <c r="B15721" i="6"/>
  <c r="C15720" i="6"/>
  <c r="B15720" i="6"/>
  <c r="C15719" i="6"/>
  <c r="B15719" i="6"/>
  <c r="C15718" i="6"/>
  <c r="B15718" i="6"/>
  <c r="C15717" i="6"/>
  <c r="B15717" i="6"/>
  <c r="C15716" i="6"/>
  <c r="C15715" i="6"/>
  <c r="C15714" i="6"/>
  <c r="C15713" i="6"/>
  <c r="B15713" i="6"/>
  <c r="C15712" i="6"/>
  <c r="B15712" i="6"/>
  <c r="C15711" i="6"/>
  <c r="B15711" i="6"/>
  <c r="C15710" i="6"/>
  <c r="C15709" i="6"/>
  <c r="B15709" i="6"/>
  <c r="C15708" i="6"/>
  <c r="B15708" i="6"/>
  <c r="C15707" i="6"/>
  <c r="B15707" i="6"/>
  <c r="C15706" i="6"/>
  <c r="B15706" i="6"/>
  <c r="C15705" i="6"/>
  <c r="B15705" i="6"/>
  <c r="C15704" i="6"/>
  <c r="B15704" i="6"/>
  <c r="C15703" i="6"/>
  <c r="B15703" i="6"/>
  <c r="C15702" i="6"/>
  <c r="B15702" i="6"/>
  <c r="C15701" i="6"/>
  <c r="B15701" i="6"/>
  <c r="C15700" i="6"/>
  <c r="B15700" i="6"/>
  <c r="C15699" i="6"/>
  <c r="C15698" i="6"/>
  <c r="C15697" i="6"/>
  <c r="B15697" i="6"/>
  <c r="C15696" i="6"/>
  <c r="B15696" i="6"/>
  <c r="C15695" i="6"/>
  <c r="F15694" i="6"/>
  <c r="C15694" i="6" s="1"/>
  <c r="B15694" i="6"/>
  <c r="C15693" i="6"/>
  <c r="C15692" i="6"/>
  <c r="B15692" i="6"/>
  <c r="C15691" i="6"/>
  <c r="C15690" i="6"/>
  <c r="C15689" i="6"/>
  <c r="C15688" i="6"/>
  <c r="C15687" i="6"/>
  <c r="C15686" i="6"/>
  <c r="B15686" i="6"/>
  <c r="C15685" i="6"/>
  <c r="C15684" i="6"/>
  <c r="B15684" i="6"/>
  <c r="C15683" i="6"/>
  <c r="B15683" i="6"/>
  <c r="C15682" i="6"/>
  <c r="C15681" i="6"/>
  <c r="B15681" i="6"/>
  <c r="C15680" i="6"/>
  <c r="B15680" i="6"/>
  <c r="C15679" i="6"/>
  <c r="C15678" i="6"/>
  <c r="C15677" i="6"/>
  <c r="C15676" i="6"/>
  <c r="C15675" i="6"/>
  <c r="B15675" i="6"/>
  <c r="C15674" i="6"/>
  <c r="C15673" i="6"/>
  <c r="B15673" i="6"/>
  <c r="C15672" i="6"/>
  <c r="B15672" i="6"/>
  <c r="C15671" i="6"/>
  <c r="C15670" i="6"/>
  <c r="C15669" i="6"/>
  <c r="B15669" i="6"/>
  <c r="C15668" i="6"/>
  <c r="C15667" i="6"/>
  <c r="C15666" i="6"/>
  <c r="C15665" i="6"/>
  <c r="C15664" i="6"/>
  <c r="C15663" i="6"/>
  <c r="C15662" i="6"/>
  <c r="C15661" i="6"/>
  <c r="C15660" i="6"/>
  <c r="C15659" i="6"/>
  <c r="C15658" i="6"/>
  <c r="C15657" i="6"/>
  <c r="C15656" i="6"/>
  <c r="C15655" i="6"/>
  <c r="C15654" i="6"/>
  <c r="C15653" i="6"/>
  <c r="C15652" i="6"/>
  <c r="C15651" i="6"/>
  <c r="B15651" i="6"/>
  <c r="C15650" i="6"/>
  <c r="C15649" i="6"/>
  <c r="C15648" i="6"/>
  <c r="B15648" i="6"/>
  <c r="C15647" i="6"/>
  <c r="C15646" i="6"/>
  <c r="B15646" i="6"/>
  <c r="C15645" i="6"/>
  <c r="C15644" i="6"/>
  <c r="C15643" i="6"/>
  <c r="B15643" i="6"/>
  <c r="C15642" i="6"/>
  <c r="B15642" i="6"/>
  <c r="C15641" i="6"/>
  <c r="B15641" i="6"/>
  <c r="C15640" i="6"/>
  <c r="C15639" i="6"/>
  <c r="B15639" i="6"/>
  <c r="C15638" i="6"/>
  <c r="B15638" i="6"/>
  <c r="C15637" i="6"/>
  <c r="C15636" i="6"/>
  <c r="C15635" i="6"/>
  <c r="B15635" i="6"/>
  <c r="C15634" i="6"/>
  <c r="C15633" i="6"/>
  <c r="C15632" i="6"/>
  <c r="C15631" i="6"/>
  <c r="B15631" i="6"/>
  <c r="C15630" i="6"/>
  <c r="C15629" i="6"/>
  <c r="C15628" i="6"/>
  <c r="C15627" i="6"/>
  <c r="C15626" i="6"/>
  <c r="C15625" i="6"/>
  <c r="C15624" i="6"/>
  <c r="C15623" i="6"/>
  <c r="C15622" i="6"/>
  <c r="C15621" i="6"/>
  <c r="C15620" i="6"/>
  <c r="C15619" i="6"/>
  <c r="C15618" i="6"/>
  <c r="B15618" i="6"/>
  <c r="C15617" i="6"/>
  <c r="C15616" i="6"/>
  <c r="B15616" i="6"/>
  <c r="C15615" i="6"/>
  <c r="B15615" i="6"/>
  <c r="C15614" i="6"/>
  <c r="B15614" i="6"/>
  <c r="C15613" i="6"/>
  <c r="B15613" i="6"/>
  <c r="C15612" i="6"/>
  <c r="B15612" i="6"/>
  <c r="C15611" i="6"/>
  <c r="C15610" i="6"/>
  <c r="C15609" i="6"/>
  <c r="C15608" i="6"/>
  <c r="B15608" i="6"/>
  <c r="C15607" i="6"/>
  <c r="B15607" i="6"/>
  <c r="C15606" i="6"/>
  <c r="C15605" i="6"/>
  <c r="B15605" i="6"/>
  <c r="C15604" i="6"/>
  <c r="C15603" i="6"/>
  <c r="C15602" i="6"/>
  <c r="C15601" i="6"/>
  <c r="B15601" i="6"/>
  <c r="C15600" i="6"/>
  <c r="B15600" i="6"/>
  <c r="C15599" i="6"/>
  <c r="B15599" i="6"/>
  <c r="C15598" i="6"/>
  <c r="B15598" i="6"/>
  <c r="C15597" i="6"/>
  <c r="C15596" i="6"/>
  <c r="C15595" i="6"/>
  <c r="B15595" i="6"/>
  <c r="C15594" i="6"/>
  <c r="C15593" i="6"/>
  <c r="C15592" i="6"/>
  <c r="B15592" i="6"/>
  <c r="C15591" i="6"/>
  <c r="B15591" i="6"/>
  <c r="C15590" i="6"/>
  <c r="B15590" i="6"/>
  <c r="C15589" i="6"/>
  <c r="B15589" i="6"/>
  <c r="C15588" i="6"/>
  <c r="C15587" i="6"/>
  <c r="C15586" i="6"/>
  <c r="B15586" i="6"/>
  <c r="C15585" i="6"/>
  <c r="B15585" i="6"/>
  <c r="C15584" i="6"/>
  <c r="B15584" i="6"/>
  <c r="C15583" i="6"/>
  <c r="B15583" i="6"/>
  <c r="C15582" i="6"/>
  <c r="C15581" i="6"/>
  <c r="C15580" i="6"/>
  <c r="B15580" i="6"/>
  <c r="C15579" i="6"/>
  <c r="B15579" i="6"/>
  <c r="C15578" i="6"/>
  <c r="B15578" i="6"/>
  <c r="C15577" i="6"/>
  <c r="C15576" i="6"/>
  <c r="C15575" i="6"/>
  <c r="C15574" i="6"/>
  <c r="C15573" i="6"/>
  <c r="C15572" i="6"/>
  <c r="C15571" i="6"/>
  <c r="B15571" i="6"/>
  <c r="C15570" i="6"/>
  <c r="B15570" i="6"/>
  <c r="C15569" i="6"/>
  <c r="B15569" i="6"/>
  <c r="C15568" i="6"/>
  <c r="B15568" i="6"/>
  <c r="C15567" i="6"/>
  <c r="C15566" i="6"/>
  <c r="C15565" i="6"/>
  <c r="B15565" i="6"/>
  <c r="C15564" i="6"/>
  <c r="C15563" i="6"/>
  <c r="B15563" i="6"/>
  <c r="C15562" i="6"/>
  <c r="B15562" i="6"/>
  <c r="C15561" i="6"/>
  <c r="C15560" i="6"/>
  <c r="C15559" i="6"/>
  <c r="C15558" i="6"/>
  <c r="C15557" i="6"/>
  <c r="C15556" i="6"/>
  <c r="C15555" i="6"/>
  <c r="C15554" i="6"/>
  <c r="C15553" i="6"/>
  <c r="C15552" i="6"/>
  <c r="B15552" i="6"/>
  <c r="C15551" i="6"/>
  <c r="C15550" i="6"/>
  <c r="C15549" i="6"/>
  <c r="B15549" i="6"/>
  <c r="C15548" i="6"/>
  <c r="B15548" i="6"/>
  <c r="C15547" i="6"/>
  <c r="C15546" i="6"/>
  <c r="C15545" i="6"/>
  <c r="C15544" i="6"/>
  <c r="B15544" i="6"/>
  <c r="C15543" i="6"/>
  <c r="C15542" i="6"/>
  <c r="C15541" i="6"/>
  <c r="B15541" i="6"/>
  <c r="C15540" i="6"/>
  <c r="B15540" i="6"/>
  <c r="C15539" i="6"/>
  <c r="C15538" i="6"/>
  <c r="C15537" i="6"/>
  <c r="C15536" i="6"/>
  <c r="C15535" i="6"/>
  <c r="C15534" i="6"/>
  <c r="C15533" i="6"/>
  <c r="C15532" i="6"/>
  <c r="C15531" i="6"/>
  <c r="C15530" i="6"/>
  <c r="C15529" i="6"/>
  <c r="C15528" i="6"/>
  <c r="B15528" i="6"/>
  <c r="C15527" i="6"/>
  <c r="C15526" i="6"/>
  <c r="C15525" i="6"/>
  <c r="B15525" i="6"/>
  <c r="C15524" i="6"/>
  <c r="C15523" i="6"/>
  <c r="C15522" i="6"/>
  <c r="B15522" i="6"/>
  <c r="C15521" i="6"/>
  <c r="C15520" i="6"/>
  <c r="B15520" i="6"/>
  <c r="C15519" i="6"/>
  <c r="B15519" i="6"/>
  <c r="C15518" i="6"/>
  <c r="B15518" i="6"/>
  <c r="C15517" i="6"/>
  <c r="C15516" i="6"/>
  <c r="C15515" i="6"/>
  <c r="B15515" i="6"/>
  <c r="C15514" i="6"/>
  <c r="C15513" i="6"/>
  <c r="C15512" i="6"/>
  <c r="C15511" i="6"/>
  <c r="C15510" i="6"/>
  <c r="C15509" i="6"/>
  <c r="C15508" i="6"/>
  <c r="C15507" i="6"/>
  <c r="B15507" i="6"/>
  <c r="C15506" i="6"/>
  <c r="C15505" i="6"/>
  <c r="B15505" i="6"/>
  <c r="C15504" i="6"/>
  <c r="C15503" i="6"/>
  <c r="C15502" i="6"/>
  <c r="B15502" i="6"/>
  <c r="C15501" i="6"/>
  <c r="C15500" i="6"/>
  <c r="C15499" i="6"/>
  <c r="C15498" i="6"/>
  <c r="B15498" i="6"/>
  <c r="C15497" i="6"/>
  <c r="C15496" i="6"/>
  <c r="C15495" i="6"/>
  <c r="C15494" i="6"/>
  <c r="C15493" i="6"/>
  <c r="C15492" i="6"/>
  <c r="B15492" i="6"/>
  <c r="C15491" i="6"/>
  <c r="B15491" i="6"/>
  <c r="C15490" i="6"/>
  <c r="C15489" i="6"/>
  <c r="B15489" i="6"/>
  <c r="C15488" i="6"/>
  <c r="C15487" i="6"/>
  <c r="C15486" i="6"/>
  <c r="C15485" i="6"/>
  <c r="C15484" i="6"/>
  <c r="C15483" i="6"/>
  <c r="B15483" i="6"/>
  <c r="C15482" i="6"/>
  <c r="B15482" i="6"/>
  <c r="C15481" i="6"/>
  <c r="B15481" i="6"/>
  <c r="C15480" i="6"/>
  <c r="C15479" i="6"/>
  <c r="C15478" i="6"/>
  <c r="C15477" i="6"/>
  <c r="C15476" i="6"/>
  <c r="C15475" i="6"/>
  <c r="C15474" i="6"/>
  <c r="B15474" i="6"/>
  <c r="C15473" i="6"/>
  <c r="B15473" i="6"/>
  <c r="C15472" i="6"/>
  <c r="B15472" i="6"/>
  <c r="C15471" i="6"/>
  <c r="B15471" i="6"/>
  <c r="C15470" i="6"/>
  <c r="C15469" i="6"/>
  <c r="C15468" i="6"/>
  <c r="C15467" i="6"/>
  <c r="C15466" i="6"/>
  <c r="C15465" i="6"/>
  <c r="C15464" i="6"/>
  <c r="C15463" i="6"/>
  <c r="C15462" i="6"/>
  <c r="C15461" i="6"/>
  <c r="C15460" i="6"/>
  <c r="C15459" i="6"/>
  <c r="C15458" i="6"/>
  <c r="C15457" i="6"/>
  <c r="C15456" i="6"/>
  <c r="C15455" i="6"/>
  <c r="C15454" i="6"/>
  <c r="B15454" i="6"/>
  <c r="C15453" i="6"/>
  <c r="B15453" i="6"/>
  <c r="C15452" i="6"/>
  <c r="C15451" i="6"/>
  <c r="C15450" i="6"/>
  <c r="C15449" i="6"/>
  <c r="C15448" i="6"/>
  <c r="C15447" i="6"/>
  <c r="C15446" i="6"/>
  <c r="C15445" i="6"/>
  <c r="C15444" i="6"/>
  <c r="B15444" i="6"/>
  <c r="C15443" i="6"/>
  <c r="B15443" i="6"/>
  <c r="C15442" i="6"/>
  <c r="B15442" i="6"/>
  <c r="C15441" i="6"/>
  <c r="C15440" i="6"/>
  <c r="C15439" i="6"/>
  <c r="C15438" i="6"/>
  <c r="C15437" i="6"/>
  <c r="C15436" i="6"/>
  <c r="C15435" i="6"/>
  <c r="C15434" i="6"/>
  <c r="C15433" i="6"/>
  <c r="C15432" i="6"/>
  <c r="C15431" i="6"/>
  <c r="C15430" i="6"/>
  <c r="C15429" i="6"/>
  <c r="C15428" i="6"/>
  <c r="C15427" i="6"/>
  <c r="C15426" i="6"/>
  <c r="C15425" i="6"/>
  <c r="C15424" i="6"/>
  <c r="C15423" i="6"/>
  <c r="C15422" i="6"/>
  <c r="C15421" i="6"/>
  <c r="C15420" i="6"/>
  <c r="C15419" i="6"/>
  <c r="C15418" i="6"/>
  <c r="C15417" i="6"/>
  <c r="C15416" i="6"/>
  <c r="C15415" i="6"/>
  <c r="C15414" i="6"/>
  <c r="C15413" i="6"/>
  <c r="C15412" i="6"/>
  <c r="C15411" i="6"/>
  <c r="C15410" i="6"/>
  <c r="C15409" i="6"/>
  <c r="C15408" i="6"/>
  <c r="C15407" i="6"/>
  <c r="C15406" i="6"/>
  <c r="C15405" i="6"/>
  <c r="C15404" i="6"/>
  <c r="C15403" i="6"/>
  <c r="C15402" i="6"/>
  <c r="C15401" i="6"/>
  <c r="B15401" i="6"/>
  <c r="C15400" i="6"/>
  <c r="B15400" i="6"/>
  <c r="C15399" i="6"/>
  <c r="B15399" i="6"/>
  <c r="C15398" i="6"/>
  <c r="B15398" i="6"/>
  <c r="C15397" i="6"/>
  <c r="C15396" i="6"/>
  <c r="C15395" i="6"/>
  <c r="C15394" i="6"/>
  <c r="C15393" i="6"/>
  <c r="C15392" i="6"/>
  <c r="C15391" i="6"/>
  <c r="C15390" i="6"/>
  <c r="B15390" i="6"/>
  <c r="C15389" i="6"/>
  <c r="C15388" i="6"/>
  <c r="C15387" i="6"/>
  <c r="C15386" i="6"/>
  <c r="C15385" i="6"/>
  <c r="C15384" i="6"/>
  <c r="C15383" i="6"/>
  <c r="C15382" i="6"/>
  <c r="C15381" i="6"/>
  <c r="C15380" i="6"/>
  <c r="C15379" i="6"/>
  <c r="B15379" i="6"/>
  <c r="C15378" i="6"/>
  <c r="B15378" i="6"/>
  <c r="C15377" i="6"/>
  <c r="C15376" i="6"/>
  <c r="C15375" i="6"/>
  <c r="C15374" i="6"/>
  <c r="C15373" i="6"/>
  <c r="C15372" i="6"/>
  <c r="C15371" i="6"/>
  <c r="C15370" i="6"/>
  <c r="C15369" i="6"/>
  <c r="C15368" i="6"/>
  <c r="C15367" i="6"/>
  <c r="C15366" i="6"/>
  <c r="C15365" i="6"/>
  <c r="C15364" i="6"/>
  <c r="C15363" i="6"/>
  <c r="C15362" i="6"/>
  <c r="C15361" i="6"/>
  <c r="C15360" i="6"/>
  <c r="C15359" i="6"/>
  <c r="C15358" i="6"/>
  <c r="C15357" i="6"/>
  <c r="C15356" i="6"/>
  <c r="C15355" i="6"/>
  <c r="C15354" i="6"/>
  <c r="C15353" i="6"/>
  <c r="C15352" i="6"/>
  <c r="C15351" i="6"/>
  <c r="C15350" i="6"/>
  <c r="C15349" i="6"/>
  <c r="C15348" i="6"/>
  <c r="C15347" i="6"/>
  <c r="C15346" i="6"/>
  <c r="C15345" i="6"/>
  <c r="C15344" i="6"/>
  <c r="C15343" i="6"/>
  <c r="C15342" i="6"/>
  <c r="C15341" i="6"/>
  <c r="C15340" i="6"/>
  <c r="C15339" i="6"/>
  <c r="C15338" i="6"/>
  <c r="C15337" i="6"/>
  <c r="C15336" i="6"/>
  <c r="C15335" i="6"/>
  <c r="C15334" i="6"/>
  <c r="C15333" i="6"/>
  <c r="B15333" i="6"/>
  <c r="C15332" i="6"/>
  <c r="B15332" i="6"/>
  <c r="C15331" i="6"/>
  <c r="B15331" i="6"/>
  <c r="C15330" i="6"/>
  <c r="B15330" i="6"/>
  <c r="C15329" i="6"/>
  <c r="B15329" i="6"/>
  <c r="C15328" i="6"/>
  <c r="C15327" i="6"/>
  <c r="C15326" i="6"/>
  <c r="C15325" i="6"/>
  <c r="C15324" i="6"/>
  <c r="C15323" i="6"/>
  <c r="C15322" i="6"/>
  <c r="C15321" i="6"/>
  <c r="C15320" i="6"/>
  <c r="B15320" i="6"/>
  <c r="C15319" i="6"/>
  <c r="B15319" i="6"/>
  <c r="C15318" i="6"/>
  <c r="B15318" i="6"/>
  <c r="C15317" i="6"/>
  <c r="B15317" i="6"/>
  <c r="C15316" i="6"/>
  <c r="B15316" i="6"/>
  <c r="C15315" i="6"/>
  <c r="C15314" i="6"/>
  <c r="C15313" i="6"/>
  <c r="C15312" i="6"/>
  <c r="C15311" i="6"/>
  <c r="C15310" i="6"/>
  <c r="C15309" i="6"/>
  <c r="C15308" i="6"/>
  <c r="B15308" i="6"/>
  <c r="C15307" i="6"/>
  <c r="C15306" i="6"/>
  <c r="C15305" i="6"/>
  <c r="C15304" i="6"/>
  <c r="C15303" i="6"/>
  <c r="C15302" i="6"/>
  <c r="B15302" i="6"/>
  <c r="C15301" i="6"/>
  <c r="C15300" i="6"/>
  <c r="C15299" i="6"/>
  <c r="B15299" i="6"/>
  <c r="C15298" i="6"/>
  <c r="B15298" i="6"/>
  <c r="C15297" i="6"/>
  <c r="B15297" i="6"/>
  <c r="C15296" i="6"/>
  <c r="B15296" i="6"/>
  <c r="C15295" i="6"/>
  <c r="B15295" i="6"/>
  <c r="C15294" i="6"/>
  <c r="B15294" i="6"/>
  <c r="C15293" i="6"/>
  <c r="C15292" i="6"/>
  <c r="C15291" i="6"/>
  <c r="C15290" i="6"/>
  <c r="B15290" i="6"/>
  <c r="C15289" i="6"/>
  <c r="C15288" i="6"/>
  <c r="B15288" i="6"/>
  <c r="C15287" i="6"/>
  <c r="B15287" i="6"/>
  <c r="C15286" i="6"/>
  <c r="C15285" i="6"/>
  <c r="C15284" i="6"/>
  <c r="C15283" i="6"/>
  <c r="C15282" i="6"/>
  <c r="C15281" i="6"/>
  <c r="C15280" i="6"/>
  <c r="C15279" i="6"/>
  <c r="C15278" i="6"/>
  <c r="C15277" i="6"/>
  <c r="C15276" i="6"/>
  <c r="C15275" i="6"/>
  <c r="B15275" i="6"/>
  <c r="C15274" i="6"/>
  <c r="C15273" i="6"/>
  <c r="B15273" i="6"/>
  <c r="C15272" i="6"/>
  <c r="C15271" i="6"/>
  <c r="C15270" i="6"/>
  <c r="C15269" i="6"/>
  <c r="C15268" i="6"/>
  <c r="C15267" i="6"/>
  <c r="C15266" i="6"/>
  <c r="C15265" i="6"/>
  <c r="B15265" i="6"/>
  <c r="C15264" i="6"/>
  <c r="B15264" i="6"/>
  <c r="C15263" i="6"/>
  <c r="B15263" i="6"/>
  <c r="C15262" i="6"/>
  <c r="C15261" i="6"/>
  <c r="B15261" i="6"/>
  <c r="C15260" i="6"/>
  <c r="B15260" i="6"/>
  <c r="C15259" i="6"/>
  <c r="B15259" i="6"/>
  <c r="C15258" i="6"/>
  <c r="C15257" i="6"/>
  <c r="C15256" i="6"/>
  <c r="C15255" i="6"/>
  <c r="C15254" i="6"/>
  <c r="C15253" i="6"/>
  <c r="C15252" i="6"/>
  <c r="C15251" i="6"/>
  <c r="C15250" i="6"/>
  <c r="C15249" i="6"/>
  <c r="C15248" i="6"/>
  <c r="C15247" i="6"/>
  <c r="C15246" i="6"/>
  <c r="C15245" i="6"/>
  <c r="C15244" i="6"/>
  <c r="C15243" i="6"/>
  <c r="C15242" i="6"/>
  <c r="C15241" i="6"/>
  <c r="C15240" i="6"/>
  <c r="C15239" i="6"/>
  <c r="C15238" i="6"/>
  <c r="C15237" i="6"/>
  <c r="C15236" i="6"/>
  <c r="C15235" i="6"/>
  <c r="C15234" i="6"/>
  <c r="B15234" i="6"/>
  <c r="C15233" i="6"/>
  <c r="C15232" i="6"/>
  <c r="C15231" i="6"/>
  <c r="C15230" i="6"/>
  <c r="C15229" i="6"/>
  <c r="B15229" i="6"/>
  <c r="C15228" i="6"/>
  <c r="C15227" i="6"/>
  <c r="C15226" i="6"/>
  <c r="B15226" i="6"/>
  <c r="C15225" i="6"/>
  <c r="C15224" i="6"/>
  <c r="C15223" i="6"/>
  <c r="C15222" i="6"/>
  <c r="C15221" i="6"/>
  <c r="C15220" i="6"/>
  <c r="B15220" i="6"/>
  <c r="C15219" i="6"/>
  <c r="C15218" i="6"/>
  <c r="C15217" i="6"/>
  <c r="C15216" i="6"/>
  <c r="B15216" i="6"/>
  <c r="C15215" i="6"/>
  <c r="C15214" i="6"/>
  <c r="B15214" i="6"/>
  <c r="C15213" i="6"/>
  <c r="C15212" i="6"/>
  <c r="B15212" i="6"/>
  <c r="C15211" i="6"/>
  <c r="B15211" i="6"/>
  <c r="C15210" i="6"/>
  <c r="B15210" i="6"/>
  <c r="C15209" i="6"/>
  <c r="B15209" i="6"/>
  <c r="C15208" i="6"/>
  <c r="B15208" i="6"/>
  <c r="C15207" i="6"/>
  <c r="B15207" i="6"/>
  <c r="C15206" i="6"/>
  <c r="C15205" i="6"/>
  <c r="C15204" i="6"/>
  <c r="C15203" i="6"/>
  <c r="C15202" i="6"/>
  <c r="B15202" i="6"/>
  <c r="C15201" i="6"/>
  <c r="C15200" i="6"/>
  <c r="C15199" i="6"/>
  <c r="B15199" i="6"/>
  <c r="C15198" i="6"/>
  <c r="C15197" i="6"/>
  <c r="B15197" i="6"/>
  <c r="C15196" i="6"/>
  <c r="C15195" i="6"/>
  <c r="B15195" i="6"/>
  <c r="C15194" i="6"/>
  <c r="B15194" i="6"/>
  <c r="C15193" i="6"/>
  <c r="B15193" i="6"/>
  <c r="C15192" i="6"/>
  <c r="B15192" i="6"/>
  <c r="C15191" i="6"/>
  <c r="C15190" i="6"/>
  <c r="C15189" i="6"/>
  <c r="C15188" i="6"/>
  <c r="C15187" i="6"/>
  <c r="C15186" i="6"/>
  <c r="C15185" i="6"/>
  <c r="C15184" i="6"/>
  <c r="B15184" i="6"/>
  <c r="C15183" i="6"/>
  <c r="C15182" i="6"/>
  <c r="C15181" i="6"/>
  <c r="C15180" i="6"/>
  <c r="B15180" i="6"/>
  <c r="C15179" i="6"/>
  <c r="C15178" i="6"/>
  <c r="C15177" i="6"/>
  <c r="C15176" i="6"/>
  <c r="B15176" i="6"/>
  <c r="C15175" i="6"/>
  <c r="B15175" i="6"/>
  <c r="C15174" i="6"/>
  <c r="C15173" i="6"/>
  <c r="C15172" i="6"/>
  <c r="C15171" i="6"/>
  <c r="C15170" i="6"/>
  <c r="C15169" i="6"/>
  <c r="C15168" i="6"/>
  <c r="B15168" i="6"/>
  <c r="C15167" i="6"/>
  <c r="B15167" i="6"/>
  <c r="C15166" i="6"/>
  <c r="C15165" i="6"/>
  <c r="B15165" i="6"/>
  <c r="C15164" i="6"/>
  <c r="C15163" i="6"/>
  <c r="C15162" i="6"/>
  <c r="C15161" i="6"/>
  <c r="C15160" i="6"/>
  <c r="C15159" i="6"/>
  <c r="C15158" i="6"/>
  <c r="C15157" i="6"/>
  <c r="C15156" i="6"/>
  <c r="C15155" i="6"/>
  <c r="C15154" i="6"/>
  <c r="C15153" i="6"/>
  <c r="C15152" i="6"/>
  <c r="C15151" i="6"/>
  <c r="C15150" i="6"/>
  <c r="C15149" i="6"/>
  <c r="C15148" i="6"/>
  <c r="B15148" i="6"/>
  <c r="C15147" i="6"/>
  <c r="B15147" i="6"/>
  <c r="C15146" i="6"/>
  <c r="B15146" i="6"/>
  <c r="C15145" i="6"/>
  <c r="B15145" i="6"/>
  <c r="C15144" i="6"/>
  <c r="B15144" i="6"/>
  <c r="C15143" i="6"/>
  <c r="B15143" i="6"/>
  <c r="C15142" i="6"/>
  <c r="B15142" i="6"/>
  <c r="C15141" i="6"/>
  <c r="C15140" i="6"/>
  <c r="C15139" i="6"/>
  <c r="C15138" i="6"/>
  <c r="C15137" i="6"/>
  <c r="C15136" i="6"/>
  <c r="C15135" i="6"/>
  <c r="C15134" i="6"/>
  <c r="C15133" i="6"/>
  <c r="C15132" i="6"/>
  <c r="C15131" i="6"/>
  <c r="C15130" i="6"/>
  <c r="C15129" i="6"/>
  <c r="C15128" i="6"/>
  <c r="C15127" i="6"/>
  <c r="B15127" i="6"/>
  <c r="C15126" i="6"/>
  <c r="C15125" i="6"/>
  <c r="C15124" i="6"/>
  <c r="C15123" i="6"/>
  <c r="C15122" i="6"/>
  <c r="C15121" i="6"/>
  <c r="C15120" i="6"/>
  <c r="C15119" i="6"/>
  <c r="C15118" i="6"/>
  <c r="C15117" i="6"/>
  <c r="C15116" i="6"/>
  <c r="C15115" i="6"/>
  <c r="C15114" i="6"/>
  <c r="C15113" i="6"/>
  <c r="C15112" i="6"/>
  <c r="C15111" i="6"/>
  <c r="B15111" i="6"/>
  <c r="C15110" i="6"/>
  <c r="C15109" i="6"/>
  <c r="C15108" i="6"/>
  <c r="C15107" i="6"/>
  <c r="C15106" i="6"/>
  <c r="C15105" i="6"/>
  <c r="C15104" i="6"/>
  <c r="B15104" i="6"/>
  <c r="C15103" i="6"/>
  <c r="B15103" i="6"/>
  <c r="C15102" i="6"/>
  <c r="B15102" i="6"/>
  <c r="C15101" i="6"/>
  <c r="B15101" i="6"/>
  <c r="C15100" i="6"/>
  <c r="C15099" i="6"/>
  <c r="C15098" i="6"/>
  <c r="C15097" i="6"/>
  <c r="B15097" i="6"/>
  <c r="C15096" i="6"/>
  <c r="B15096" i="6"/>
  <c r="C15095" i="6"/>
  <c r="B15095" i="6"/>
  <c r="C15094" i="6"/>
  <c r="C15093" i="6"/>
  <c r="C15092" i="6"/>
  <c r="B15092" i="6"/>
  <c r="C15091" i="6"/>
  <c r="B15091" i="6"/>
  <c r="C15090" i="6"/>
  <c r="C15089" i="6"/>
  <c r="B15089" i="6"/>
  <c r="C15088" i="6"/>
  <c r="B15088" i="6"/>
  <c r="C15087" i="6"/>
  <c r="F15086" i="6"/>
  <c r="C15086" i="6"/>
  <c r="B15086" i="6"/>
  <c r="C15085" i="6"/>
  <c r="B15085" i="6"/>
  <c r="F15084" i="6"/>
  <c r="C15084" i="6" s="1"/>
  <c r="B15084" i="6"/>
  <c r="C15083" i="6"/>
  <c r="C15082" i="6"/>
  <c r="C15081" i="6"/>
  <c r="C15080" i="6"/>
  <c r="C15079" i="6"/>
  <c r="C15078" i="6"/>
  <c r="C15077" i="6"/>
  <c r="C15076" i="6"/>
  <c r="C15075" i="6"/>
  <c r="C15074" i="6"/>
  <c r="C15073" i="6"/>
  <c r="C15072" i="6"/>
  <c r="C15071" i="6"/>
  <c r="C15070" i="6"/>
  <c r="C15069" i="6"/>
  <c r="C15068" i="6"/>
  <c r="C15067" i="6"/>
  <c r="C15066" i="6"/>
  <c r="B15066" i="6"/>
  <c r="C15065" i="6"/>
  <c r="B15065" i="6"/>
  <c r="C15064" i="6"/>
  <c r="C15063" i="6"/>
  <c r="C15062" i="6"/>
  <c r="C15061" i="6"/>
  <c r="C15060" i="6"/>
  <c r="C15059" i="6"/>
  <c r="B15059" i="6"/>
  <c r="C15058" i="6"/>
  <c r="B15058" i="6"/>
  <c r="C15057" i="6"/>
  <c r="C15056" i="6"/>
  <c r="C15055" i="6"/>
  <c r="C15054" i="6"/>
  <c r="C15053" i="6"/>
  <c r="B15053" i="6"/>
  <c r="C15052" i="6"/>
  <c r="B15052" i="6"/>
  <c r="C15051" i="6"/>
  <c r="C15050" i="6"/>
  <c r="B15050" i="6"/>
  <c r="C15049" i="6"/>
  <c r="C15048" i="6"/>
  <c r="C15047" i="6"/>
  <c r="C15046" i="6"/>
  <c r="C15045" i="6"/>
  <c r="C15044" i="6"/>
  <c r="C15043" i="6"/>
  <c r="C15042" i="6"/>
  <c r="C15041" i="6"/>
  <c r="B15041" i="6"/>
  <c r="C15040" i="6"/>
  <c r="C15039" i="6"/>
  <c r="C15038" i="6"/>
  <c r="B15038" i="6"/>
  <c r="C15037" i="6"/>
  <c r="B15037" i="6"/>
  <c r="C15036" i="6"/>
  <c r="B15036" i="6"/>
  <c r="C15035" i="6"/>
  <c r="C15034" i="6"/>
  <c r="C15033" i="6"/>
  <c r="C15032" i="6"/>
  <c r="C15031" i="6"/>
  <c r="C15030" i="6"/>
  <c r="C15029" i="6"/>
  <c r="C15028" i="6"/>
  <c r="C15027" i="6"/>
  <c r="C15026" i="6"/>
  <c r="B15026" i="6"/>
  <c r="C15025" i="6"/>
  <c r="B15025" i="6"/>
  <c r="C15024" i="6"/>
  <c r="C15023" i="6"/>
  <c r="C15022" i="6"/>
  <c r="C15021" i="6"/>
  <c r="B15021" i="6"/>
  <c r="C15020" i="6"/>
  <c r="B15020" i="6"/>
  <c r="C15019" i="6"/>
  <c r="C15018" i="6"/>
  <c r="C15017" i="6"/>
  <c r="C15016" i="6"/>
  <c r="C15015" i="6"/>
  <c r="C15014" i="6"/>
  <c r="C15013" i="6"/>
  <c r="C15012" i="6"/>
  <c r="B15012" i="6"/>
  <c r="C15011" i="6"/>
  <c r="C15010" i="6"/>
  <c r="C15009" i="6"/>
  <c r="B15009" i="6"/>
  <c r="C15008" i="6"/>
  <c r="C15007" i="6"/>
  <c r="C15006" i="6"/>
  <c r="C15005" i="6"/>
  <c r="C15004" i="6"/>
  <c r="C15003" i="6"/>
  <c r="B15003" i="6"/>
  <c r="C15002" i="6"/>
  <c r="C15001" i="6"/>
  <c r="C15000" i="6"/>
  <c r="C14999" i="6"/>
  <c r="C14998" i="6"/>
  <c r="C14997" i="6"/>
  <c r="C14996" i="6"/>
  <c r="C14995" i="6"/>
  <c r="B14995" i="6"/>
  <c r="C14994" i="6"/>
  <c r="C14993" i="6"/>
  <c r="C14992" i="6"/>
  <c r="C14991" i="6"/>
  <c r="C14990" i="6"/>
  <c r="C14989" i="6"/>
  <c r="C14988" i="6"/>
  <c r="C14987" i="6"/>
  <c r="C14986" i="6"/>
  <c r="C14985" i="6"/>
  <c r="C14984" i="6"/>
  <c r="C14983" i="6"/>
  <c r="C14982" i="6"/>
  <c r="C14981" i="6"/>
  <c r="C14980" i="6"/>
  <c r="C14979" i="6"/>
  <c r="C14978" i="6"/>
  <c r="C14977" i="6"/>
  <c r="C14976" i="6"/>
  <c r="B14976" i="6"/>
  <c r="C14975" i="6"/>
  <c r="B14975" i="6"/>
  <c r="C14974" i="6"/>
  <c r="C14973" i="6"/>
  <c r="C14972" i="6"/>
  <c r="C14971" i="6"/>
  <c r="C14970" i="6"/>
  <c r="C14969" i="6"/>
  <c r="C14968" i="6"/>
  <c r="C14967" i="6"/>
  <c r="C14966" i="6"/>
  <c r="C14965" i="6"/>
  <c r="B14965" i="6"/>
  <c r="C14964" i="6"/>
  <c r="B14964" i="6"/>
  <c r="C14963" i="6"/>
  <c r="B14963" i="6"/>
  <c r="C14962" i="6"/>
  <c r="C14961" i="6"/>
  <c r="C14960" i="6"/>
  <c r="B14960" i="6"/>
  <c r="C14959" i="6"/>
  <c r="B14959" i="6"/>
  <c r="C14958" i="6"/>
  <c r="C14957" i="6"/>
  <c r="C14956" i="6"/>
  <c r="C14955" i="6"/>
  <c r="C14954" i="6"/>
  <c r="C14953" i="6"/>
  <c r="B14953" i="6"/>
  <c r="C14952" i="6"/>
  <c r="C14951" i="6"/>
  <c r="C14950" i="6"/>
  <c r="C14949" i="6"/>
  <c r="C14948" i="6"/>
  <c r="C14947" i="6"/>
  <c r="C14946" i="6"/>
  <c r="C14945" i="6"/>
  <c r="C14944" i="6"/>
  <c r="B14944" i="6"/>
  <c r="C14943" i="6"/>
  <c r="B14943" i="6"/>
  <c r="C14942" i="6"/>
  <c r="C14941" i="6"/>
  <c r="C14940" i="6"/>
  <c r="C14939" i="6"/>
  <c r="B14939" i="6"/>
  <c r="C14938" i="6"/>
  <c r="B14938" i="6"/>
  <c r="C14937" i="6"/>
  <c r="B14937" i="6"/>
  <c r="C14936" i="6"/>
  <c r="B14936" i="6"/>
  <c r="C14935" i="6"/>
  <c r="C14934" i="6"/>
  <c r="C14933" i="6"/>
  <c r="C14932" i="6"/>
  <c r="C14931" i="6"/>
  <c r="C14930" i="6"/>
  <c r="B14930" i="6"/>
  <c r="C14929" i="6"/>
  <c r="B14929" i="6"/>
  <c r="C14928" i="6"/>
  <c r="B14928" i="6"/>
  <c r="C14927" i="6"/>
  <c r="B14927" i="6"/>
  <c r="C14926" i="6"/>
  <c r="B14926" i="6"/>
  <c r="C14925" i="6"/>
  <c r="C14924" i="6"/>
  <c r="C14923" i="6"/>
  <c r="C14922" i="6"/>
  <c r="C14921" i="6"/>
  <c r="C14920" i="6"/>
  <c r="C14919" i="6"/>
  <c r="B14919" i="6"/>
  <c r="C14918" i="6"/>
  <c r="B14918" i="6"/>
  <c r="C14917" i="6"/>
  <c r="B14917" i="6"/>
  <c r="C14916" i="6"/>
  <c r="B14916" i="6"/>
  <c r="C14915" i="6"/>
  <c r="C14914" i="6"/>
  <c r="C14913" i="6"/>
  <c r="C14912" i="6"/>
  <c r="C14911" i="6"/>
  <c r="C14910" i="6"/>
  <c r="C14909" i="6"/>
  <c r="B14909" i="6"/>
  <c r="C14908" i="6"/>
  <c r="B14908" i="6"/>
  <c r="C14907" i="6"/>
  <c r="C14906" i="6"/>
  <c r="C14905" i="6"/>
  <c r="C14904" i="6"/>
  <c r="C14903" i="6"/>
  <c r="B14903" i="6"/>
  <c r="C14902" i="6"/>
  <c r="B14902" i="6"/>
  <c r="C14901" i="6"/>
  <c r="B14901" i="6"/>
  <c r="C14900" i="6"/>
  <c r="B14900" i="6"/>
  <c r="C14899" i="6"/>
  <c r="C14898" i="6"/>
  <c r="C14897" i="6"/>
  <c r="C14896" i="6"/>
  <c r="C14895" i="6"/>
  <c r="B14895" i="6"/>
  <c r="C14894" i="6"/>
  <c r="B14894" i="6"/>
  <c r="C14893" i="6"/>
  <c r="B14893" i="6"/>
  <c r="C14892" i="6"/>
  <c r="B14892" i="6"/>
  <c r="C14891" i="6"/>
  <c r="B14891" i="6"/>
  <c r="C14890" i="6"/>
  <c r="B14890" i="6"/>
  <c r="C14889" i="6"/>
  <c r="B14889" i="6"/>
  <c r="C14888" i="6"/>
  <c r="B14888" i="6"/>
  <c r="C14887" i="6"/>
  <c r="B14887" i="6"/>
  <c r="C14886" i="6"/>
  <c r="B14886" i="6"/>
  <c r="C14885" i="6"/>
  <c r="B14885" i="6"/>
  <c r="C14884" i="6"/>
  <c r="B14884" i="6"/>
  <c r="C14883" i="6"/>
  <c r="B14883" i="6"/>
  <c r="C14882" i="6"/>
  <c r="B14882" i="6"/>
  <c r="C14881" i="6"/>
  <c r="B14881" i="6"/>
  <c r="C14880" i="6"/>
  <c r="B14880" i="6"/>
  <c r="C14879" i="6"/>
  <c r="B14879" i="6"/>
  <c r="C14878" i="6"/>
  <c r="B14878" i="6"/>
  <c r="C14877" i="6"/>
  <c r="B14877" i="6"/>
  <c r="C14876" i="6"/>
  <c r="B14876" i="6"/>
  <c r="C14875" i="6"/>
  <c r="B14875" i="6"/>
  <c r="C14874" i="6"/>
  <c r="B14874" i="6"/>
  <c r="C14873" i="6"/>
  <c r="B14873" i="6"/>
  <c r="C14872" i="6"/>
  <c r="B14872" i="6"/>
  <c r="C14871" i="6"/>
  <c r="B14871" i="6"/>
  <c r="C14870" i="6"/>
  <c r="B14870" i="6"/>
  <c r="C14869" i="6"/>
  <c r="B14869" i="6"/>
  <c r="C14868" i="6"/>
  <c r="B14868" i="6"/>
  <c r="C14867" i="6"/>
  <c r="B14867" i="6"/>
  <c r="C14866" i="6"/>
  <c r="B14866" i="6"/>
  <c r="C14865" i="6"/>
  <c r="B14865" i="6"/>
  <c r="C14864" i="6"/>
  <c r="B14864" i="6"/>
  <c r="C14863" i="6"/>
  <c r="B14863" i="6"/>
  <c r="C14862" i="6"/>
  <c r="B14862" i="6"/>
  <c r="C14861" i="6"/>
  <c r="B14861" i="6"/>
  <c r="C14860" i="6"/>
  <c r="B14860" i="6"/>
  <c r="C14859" i="6"/>
  <c r="B14859" i="6"/>
  <c r="C14858" i="6"/>
  <c r="B14858" i="6"/>
  <c r="C14857" i="6"/>
  <c r="B14857" i="6"/>
  <c r="C14856" i="6"/>
  <c r="B14856" i="6"/>
  <c r="C14855" i="6"/>
  <c r="B14855" i="6"/>
  <c r="C14854" i="6"/>
  <c r="B14854" i="6"/>
  <c r="C14853" i="6"/>
  <c r="C14852" i="6"/>
  <c r="C14851" i="6"/>
  <c r="C14850" i="6"/>
  <c r="B14850" i="6"/>
  <c r="C14849" i="6"/>
  <c r="B14849" i="6"/>
  <c r="C14848" i="6"/>
  <c r="C14847" i="6"/>
  <c r="B14847" i="6"/>
  <c r="C14846" i="6"/>
  <c r="C14845" i="6"/>
  <c r="C14844" i="6"/>
  <c r="C14843" i="6"/>
  <c r="C14842" i="6"/>
  <c r="C14841" i="6"/>
  <c r="C14840" i="6"/>
  <c r="B14840" i="6"/>
  <c r="C14839" i="6"/>
  <c r="C14838" i="6"/>
  <c r="C14837" i="6"/>
  <c r="C14836" i="6"/>
  <c r="C14835" i="6"/>
  <c r="C14834" i="6"/>
  <c r="C14833" i="6"/>
  <c r="C14832" i="6"/>
  <c r="C14831" i="6"/>
  <c r="C14830" i="6"/>
  <c r="B14830" i="6"/>
  <c r="C14829" i="6"/>
  <c r="B14829" i="6"/>
  <c r="C14828" i="6"/>
  <c r="C14827" i="6"/>
  <c r="C14826" i="6"/>
  <c r="C14825" i="6"/>
  <c r="C14824" i="6"/>
  <c r="C14823" i="6"/>
  <c r="C14822" i="6"/>
  <c r="C14821" i="6"/>
  <c r="C14820" i="6"/>
  <c r="C14819" i="6"/>
  <c r="C14818" i="6"/>
  <c r="C14817" i="6"/>
  <c r="C14816" i="6"/>
  <c r="C14815" i="6"/>
  <c r="C14814" i="6"/>
  <c r="C14813" i="6"/>
  <c r="C14812" i="6"/>
  <c r="C14811" i="6"/>
  <c r="C14810" i="6"/>
  <c r="C14809" i="6"/>
  <c r="C14808" i="6"/>
  <c r="B14808" i="6"/>
  <c r="C14807" i="6"/>
  <c r="B14807" i="6"/>
  <c r="C14806" i="6"/>
  <c r="B14806" i="6"/>
  <c r="C14805" i="6"/>
  <c r="C14804" i="6"/>
  <c r="C14803" i="6"/>
  <c r="C14802" i="6"/>
  <c r="C14801" i="6"/>
  <c r="C14800" i="6"/>
  <c r="C14799" i="6"/>
  <c r="C14798" i="6"/>
  <c r="C14797" i="6"/>
  <c r="C14796" i="6"/>
  <c r="C14795" i="6"/>
  <c r="C14794" i="6"/>
  <c r="C14793" i="6"/>
  <c r="C14792" i="6"/>
  <c r="C14791" i="6"/>
  <c r="B14791" i="6"/>
  <c r="C14790" i="6"/>
  <c r="B14790" i="6"/>
  <c r="C14789" i="6"/>
  <c r="C14788" i="6"/>
  <c r="C14787" i="6"/>
  <c r="C14786" i="6"/>
  <c r="C14785" i="6"/>
  <c r="C14784" i="6"/>
  <c r="C14783" i="6"/>
  <c r="C14782" i="6"/>
  <c r="C14781" i="6"/>
  <c r="B14781" i="6"/>
  <c r="C14780" i="6"/>
  <c r="B14780" i="6"/>
  <c r="C14779" i="6"/>
  <c r="C14778" i="6"/>
  <c r="B14778" i="6"/>
  <c r="C14777" i="6"/>
  <c r="B14777" i="6"/>
  <c r="C14776" i="6"/>
  <c r="C14775" i="6"/>
  <c r="B14775" i="6"/>
  <c r="C14774" i="6"/>
  <c r="C14773" i="6"/>
  <c r="B14773" i="6"/>
  <c r="C14772" i="6"/>
  <c r="C14771" i="6"/>
  <c r="C14770" i="6"/>
  <c r="C14769" i="6"/>
  <c r="B14769" i="6"/>
  <c r="C14768" i="6"/>
  <c r="C14767" i="6"/>
  <c r="C14766" i="6"/>
  <c r="C14765" i="6"/>
  <c r="C14764" i="6"/>
  <c r="C14763" i="6"/>
  <c r="B14763" i="6"/>
  <c r="C14762" i="6"/>
  <c r="C14761" i="6"/>
  <c r="C14760" i="6"/>
  <c r="C14759" i="6"/>
  <c r="C14758" i="6"/>
  <c r="C14757" i="6"/>
  <c r="C14756" i="6"/>
  <c r="C14755" i="6"/>
  <c r="C14754" i="6"/>
  <c r="C14753" i="6"/>
  <c r="C14752" i="6"/>
  <c r="C14751" i="6"/>
  <c r="C14750" i="6"/>
  <c r="B14750" i="6"/>
  <c r="C14749" i="6"/>
  <c r="B14749" i="6"/>
  <c r="C14748" i="6"/>
  <c r="B14748" i="6"/>
  <c r="C14747" i="6"/>
  <c r="C14746" i="6"/>
  <c r="C14745" i="6"/>
  <c r="C14744" i="6"/>
  <c r="C14743" i="6"/>
  <c r="C14742" i="6"/>
  <c r="C14741" i="6"/>
  <c r="B14741" i="6"/>
  <c r="C14740" i="6"/>
  <c r="B14740" i="6"/>
  <c r="C14739" i="6"/>
  <c r="B14739" i="6"/>
  <c r="C14738" i="6"/>
  <c r="C14737" i="6"/>
  <c r="B14737" i="6"/>
  <c r="C14736" i="6"/>
  <c r="C14735" i="6"/>
  <c r="C14734" i="6"/>
  <c r="C14733" i="6"/>
  <c r="C14732" i="6"/>
  <c r="C14731" i="6"/>
  <c r="B14731" i="6"/>
  <c r="C14730" i="6"/>
  <c r="C14729" i="6"/>
  <c r="C14728" i="6"/>
  <c r="C14727" i="6"/>
  <c r="B14727" i="6"/>
  <c r="C14726" i="6"/>
  <c r="C14725" i="6"/>
  <c r="C14724" i="6"/>
  <c r="C14723" i="6"/>
  <c r="C14722" i="6"/>
  <c r="C14721" i="6"/>
  <c r="C14720" i="6"/>
  <c r="C14719" i="6"/>
  <c r="B14719" i="6"/>
  <c r="C14718" i="6"/>
  <c r="B14718" i="6"/>
  <c r="C14717" i="6"/>
  <c r="B14717" i="6"/>
  <c r="C14716" i="6"/>
  <c r="B14716" i="6"/>
  <c r="C14715" i="6"/>
  <c r="C14714" i="6"/>
  <c r="C14713" i="6"/>
  <c r="B14713" i="6"/>
  <c r="C14712" i="6"/>
  <c r="C14711" i="6"/>
  <c r="C14710" i="6"/>
  <c r="C14709" i="6"/>
  <c r="C14708" i="6"/>
  <c r="C14707" i="6"/>
  <c r="C14706" i="6"/>
  <c r="C14705" i="6"/>
  <c r="C14704" i="6"/>
  <c r="B14704" i="6"/>
  <c r="C14703" i="6"/>
  <c r="C14702" i="6"/>
  <c r="C14701" i="6"/>
  <c r="C14700" i="6"/>
  <c r="C14699" i="6"/>
  <c r="C14698" i="6"/>
  <c r="C14697" i="6"/>
  <c r="C14696" i="6"/>
  <c r="C14695" i="6"/>
  <c r="C14694" i="6"/>
  <c r="C14693" i="6"/>
  <c r="B14693" i="6"/>
  <c r="C14692" i="6"/>
  <c r="C14691" i="6"/>
  <c r="C14690" i="6"/>
  <c r="C14689" i="6"/>
  <c r="C14688" i="6"/>
  <c r="C14687" i="6"/>
  <c r="B14687" i="6"/>
  <c r="C14686" i="6"/>
  <c r="B14686" i="6"/>
  <c r="C14685" i="6"/>
  <c r="C14684" i="6"/>
  <c r="C14683" i="6"/>
  <c r="C14682" i="6"/>
  <c r="C14681" i="6"/>
  <c r="B14681" i="6"/>
  <c r="C14680" i="6"/>
  <c r="B14680" i="6"/>
  <c r="C14679" i="6"/>
  <c r="B14679" i="6"/>
  <c r="C14678" i="6"/>
  <c r="B14678" i="6"/>
  <c r="C14677" i="6"/>
  <c r="B14677" i="6"/>
  <c r="C14676" i="6"/>
  <c r="B14676" i="6"/>
  <c r="C14675" i="6"/>
  <c r="B14675" i="6"/>
  <c r="C14674" i="6"/>
  <c r="B14674" i="6"/>
  <c r="C14673" i="6"/>
  <c r="B14673" i="6"/>
  <c r="C14672" i="6"/>
  <c r="B14672" i="6"/>
  <c r="C14671" i="6"/>
  <c r="B14671" i="6"/>
  <c r="C14670" i="6"/>
  <c r="B14670" i="6"/>
  <c r="C14669" i="6"/>
  <c r="B14669" i="6"/>
  <c r="C14668" i="6"/>
  <c r="C14667" i="6"/>
  <c r="C14666" i="6"/>
  <c r="C14665" i="6"/>
  <c r="C14664" i="6"/>
  <c r="B14664" i="6"/>
  <c r="C14663" i="6"/>
  <c r="B14663" i="6"/>
  <c r="C14662" i="6"/>
  <c r="C14661" i="6"/>
  <c r="C14660" i="6"/>
  <c r="C14659" i="6"/>
  <c r="B14659" i="6"/>
  <c r="C14658" i="6"/>
  <c r="B14658" i="6"/>
  <c r="C14657" i="6"/>
  <c r="B14657" i="6"/>
  <c r="C14656" i="6"/>
  <c r="C14655" i="6"/>
  <c r="C14654" i="6"/>
  <c r="C14653" i="6"/>
  <c r="C14652" i="6"/>
  <c r="C14651" i="6"/>
  <c r="C14650" i="6"/>
  <c r="C14649" i="6"/>
  <c r="B14649" i="6"/>
  <c r="C14648" i="6"/>
  <c r="B14648" i="6"/>
  <c r="C14647" i="6"/>
  <c r="B14647" i="6"/>
  <c r="C14646" i="6"/>
  <c r="B14646" i="6"/>
  <c r="C14645" i="6"/>
  <c r="B14645" i="6"/>
  <c r="C14644" i="6"/>
  <c r="C14643" i="6"/>
  <c r="C14642" i="6"/>
  <c r="C14641" i="6"/>
  <c r="C14640" i="6"/>
  <c r="C14639" i="6"/>
  <c r="C14638" i="6"/>
  <c r="C14637" i="6"/>
  <c r="B14637" i="6"/>
  <c r="C14636" i="6"/>
  <c r="C14635" i="6"/>
  <c r="C14634" i="6"/>
  <c r="C14633" i="6"/>
  <c r="C14632" i="6"/>
  <c r="C14631" i="6"/>
  <c r="C14630" i="6"/>
  <c r="B14630" i="6"/>
  <c r="C14629" i="6"/>
  <c r="C14628" i="6"/>
  <c r="B14628" i="6"/>
  <c r="C14627" i="6"/>
  <c r="B14627" i="6"/>
  <c r="C14626" i="6"/>
  <c r="C14625" i="6"/>
  <c r="C14624" i="6"/>
  <c r="C14623" i="6"/>
  <c r="C14622" i="6"/>
  <c r="B14622" i="6"/>
  <c r="C14621" i="6"/>
  <c r="B14621" i="6"/>
  <c r="C14620" i="6"/>
  <c r="B14620" i="6"/>
  <c r="C14619" i="6"/>
  <c r="C14618" i="6"/>
  <c r="B14618" i="6"/>
  <c r="C14617" i="6"/>
  <c r="B14617" i="6"/>
  <c r="C14616" i="6"/>
  <c r="C14615" i="6"/>
  <c r="B14615" i="6"/>
  <c r="C14614" i="6"/>
  <c r="C14613" i="6"/>
  <c r="C14612" i="6"/>
  <c r="C14611" i="6"/>
  <c r="C14610" i="6"/>
  <c r="C14609" i="6"/>
  <c r="C14608" i="6"/>
  <c r="C14607" i="6"/>
  <c r="C14606" i="6"/>
  <c r="C14605" i="6"/>
  <c r="C14604" i="6"/>
  <c r="C14603" i="6"/>
  <c r="C14602" i="6"/>
  <c r="C14601" i="6"/>
  <c r="C14600" i="6"/>
  <c r="C14599" i="6"/>
  <c r="C14598" i="6"/>
  <c r="C14597" i="6"/>
  <c r="C14596" i="6"/>
  <c r="C14595" i="6"/>
  <c r="C14594" i="6"/>
  <c r="C14593" i="6"/>
  <c r="C14592" i="6"/>
  <c r="C14591" i="6"/>
  <c r="C14590" i="6"/>
  <c r="C14589" i="6"/>
  <c r="C14588" i="6"/>
  <c r="C14587" i="6"/>
  <c r="C14586" i="6"/>
  <c r="C14585" i="6"/>
  <c r="C14584" i="6"/>
  <c r="B14584" i="6"/>
  <c r="C14583" i="6"/>
  <c r="B14583" i="6"/>
  <c r="C14582" i="6"/>
  <c r="C14581" i="6"/>
  <c r="B14581" i="6"/>
  <c r="C14580" i="6"/>
  <c r="B14580" i="6"/>
  <c r="C14579" i="6"/>
  <c r="C14578" i="6"/>
  <c r="B14578" i="6"/>
  <c r="C14577" i="6"/>
  <c r="B14577" i="6"/>
  <c r="C14576" i="6"/>
  <c r="B14576" i="6"/>
  <c r="C14575" i="6"/>
  <c r="C14574" i="6"/>
  <c r="C14573" i="6"/>
  <c r="C14572" i="6"/>
  <c r="C14571" i="6"/>
  <c r="B14571" i="6"/>
  <c r="C14570" i="6"/>
  <c r="C14569" i="6"/>
  <c r="B14569" i="6"/>
  <c r="C14568" i="6"/>
  <c r="C14567" i="6"/>
  <c r="C14566" i="6"/>
  <c r="B14566" i="6"/>
  <c r="C14565" i="6"/>
  <c r="B14565" i="6"/>
  <c r="C14564" i="6"/>
  <c r="B14564" i="6"/>
  <c r="C14563" i="6"/>
  <c r="B14563" i="6"/>
  <c r="C14562" i="6"/>
  <c r="C14561" i="6"/>
  <c r="C14560" i="6"/>
  <c r="C14559" i="6"/>
  <c r="C14558" i="6"/>
  <c r="C14557" i="6"/>
  <c r="C14556" i="6"/>
  <c r="C14555" i="6"/>
  <c r="C14554" i="6"/>
  <c r="C14553" i="6"/>
  <c r="B14553" i="6"/>
  <c r="C14552" i="6"/>
  <c r="C14551" i="6"/>
  <c r="B14551" i="6"/>
  <c r="C14550" i="6"/>
  <c r="B14550" i="6"/>
  <c r="C14549" i="6"/>
  <c r="B14549" i="6"/>
  <c r="C14548" i="6"/>
  <c r="C14547" i="6"/>
  <c r="C14546" i="6"/>
  <c r="C14545" i="6"/>
  <c r="C14544" i="6"/>
  <c r="C14543" i="6"/>
  <c r="C14542" i="6"/>
  <c r="C14541" i="6"/>
  <c r="C14540" i="6"/>
  <c r="C14539" i="6"/>
  <c r="C14538" i="6"/>
  <c r="C14537" i="6"/>
  <c r="C14536" i="6"/>
  <c r="C14535" i="6"/>
  <c r="C14534" i="6"/>
  <c r="B14534" i="6"/>
  <c r="C14533" i="6"/>
  <c r="C14532" i="6"/>
  <c r="C14531" i="6"/>
  <c r="C14530" i="6"/>
  <c r="C14529" i="6"/>
  <c r="C14528" i="6"/>
  <c r="B14528" i="6"/>
  <c r="C14527" i="6"/>
  <c r="C14526" i="6"/>
  <c r="C14525" i="6"/>
  <c r="C14524" i="6"/>
  <c r="C14523" i="6"/>
  <c r="C14522" i="6"/>
  <c r="C14521" i="6"/>
  <c r="C14520" i="6"/>
  <c r="C14519" i="6"/>
  <c r="C14518" i="6"/>
  <c r="C14517" i="6"/>
  <c r="C14516" i="6"/>
  <c r="C14515" i="6"/>
  <c r="C14514" i="6"/>
  <c r="C14513" i="6"/>
  <c r="B14513" i="6"/>
  <c r="C14512" i="6"/>
  <c r="C14511" i="6"/>
  <c r="C14510" i="6"/>
  <c r="B14510" i="6"/>
  <c r="C14509" i="6"/>
  <c r="C14508" i="6"/>
  <c r="C14507" i="6"/>
  <c r="C14506" i="6"/>
  <c r="C14505" i="6"/>
  <c r="B14505" i="6"/>
  <c r="C14504" i="6"/>
  <c r="B14504" i="6"/>
  <c r="C14503" i="6"/>
  <c r="B14503" i="6"/>
  <c r="C14502" i="6"/>
  <c r="B14502" i="6"/>
  <c r="C14501" i="6"/>
  <c r="C14500" i="6"/>
  <c r="B14500" i="6"/>
  <c r="C14499" i="6"/>
  <c r="B14499" i="6"/>
  <c r="C14498" i="6"/>
  <c r="B14498" i="6"/>
  <c r="C14497" i="6"/>
  <c r="B14497" i="6"/>
  <c r="C14496" i="6"/>
  <c r="C14495" i="6"/>
  <c r="C14494" i="6"/>
  <c r="C14493" i="6"/>
  <c r="B14493" i="6"/>
  <c r="C14492" i="6"/>
  <c r="B14492" i="6"/>
  <c r="C14491" i="6"/>
  <c r="C14490" i="6"/>
  <c r="C14489" i="6"/>
  <c r="C14488" i="6"/>
  <c r="B14488" i="6"/>
  <c r="C14487" i="6"/>
  <c r="B14487" i="6"/>
  <c r="C14486" i="6"/>
  <c r="B14486" i="6"/>
  <c r="C14485" i="6"/>
  <c r="C14484" i="6"/>
  <c r="C14483" i="6"/>
  <c r="C14482" i="6"/>
  <c r="C14481" i="6"/>
  <c r="C14480" i="6"/>
  <c r="C14479" i="6"/>
  <c r="B14479" i="6"/>
  <c r="C14478" i="6"/>
  <c r="C14477" i="6"/>
  <c r="C14476" i="6"/>
  <c r="B14476" i="6"/>
  <c r="C14475" i="6"/>
  <c r="C14474" i="6"/>
  <c r="B14474" i="6"/>
  <c r="C14473" i="6"/>
  <c r="B14473" i="6"/>
  <c r="C14472" i="6"/>
  <c r="C14471" i="6"/>
  <c r="C14470" i="6"/>
  <c r="C14469" i="6"/>
  <c r="B14469" i="6"/>
  <c r="C14468" i="6"/>
  <c r="C14467" i="6"/>
  <c r="C14466" i="6"/>
  <c r="C14465" i="6"/>
  <c r="B14465" i="6"/>
  <c r="C14464" i="6"/>
  <c r="C14463" i="6"/>
  <c r="B14463" i="6"/>
  <c r="C14462" i="6"/>
  <c r="B14462" i="6"/>
  <c r="C14461" i="6"/>
  <c r="B14461" i="6"/>
  <c r="C14460" i="6"/>
  <c r="C14459" i="6"/>
  <c r="C14458" i="6"/>
  <c r="C14457" i="6"/>
  <c r="C14456" i="6"/>
  <c r="C14455" i="6"/>
  <c r="C14454" i="6"/>
  <c r="C14453" i="6"/>
  <c r="C14452" i="6"/>
  <c r="C14451" i="6"/>
  <c r="B14451" i="6"/>
  <c r="C14450" i="6"/>
  <c r="C14449" i="6"/>
  <c r="C14448" i="6"/>
  <c r="B14448" i="6"/>
  <c r="C14447" i="6"/>
  <c r="C14446" i="6"/>
  <c r="C14445" i="6"/>
  <c r="C14444" i="6"/>
  <c r="C14443" i="6"/>
  <c r="C14442" i="6"/>
  <c r="C14441" i="6"/>
  <c r="B14441" i="6"/>
  <c r="C14440" i="6"/>
  <c r="C14439" i="6"/>
  <c r="C14438" i="6"/>
  <c r="C14437" i="6"/>
  <c r="C14436" i="6"/>
  <c r="C14435" i="6"/>
  <c r="B14435" i="6"/>
  <c r="C14434" i="6"/>
  <c r="B14434" i="6"/>
  <c r="C14433" i="6"/>
  <c r="C14432" i="6"/>
  <c r="B14432" i="6"/>
  <c r="C14431" i="6"/>
  <c r="B14431" i="6"/>
  <c r="C14430" i="6"/>
  <c r="C14429" i="6"/>
  <c r="C14428" i="6"/>
  <c r="C14427" i="6"/>
  <c r="C14426" i="6"/>
  <c r="C14425" i="6"/>
  <c r="B14425" i="6"/>
  <c r="C14424" i="6"/>
  <c r="B14424" i="6"/>
  <c r="C14423" i="6"/>
  <c r="C14422" i="6"/>
  <c r="B14422" i="6"/>
  <c r="C14421" i="6"/>
  <c r="C14420" i="6"/>
  <c r="C14419" i="6"/>
  <c r="C14418" i="6"/>
  <c r="C14417" i="6"/>
  <c r="C14416" i="6"/>
  <c r="C14415" i="6"/>
  <c r="C14414" i="6"/>
  <c r="B14414" i="6"/>
  <c r="C14413" i="6"/>
  <c r="B14413" i="6"/>
  <c r="C14412" i="6"/>
  <c r="B14412" i="6"/>
  <c r="C14411" i="6"/>
  <c r="B14411" i="6"/>
  <c r="C14410" i="6"/>
  <c r="C14409" i="6"/>
  <c r="C14408" i="6"/>
  <c r="C14407" i="6"/>
  <c r="C14406" i="6"/>
  <c r="C14405" i="6"/>
  <c r="C14404" i="6"/>
  <c r="C14403" i="6"/>
  <c r="C14402" i="6"/>
  <c r="C14401" i="6"/>
  <c r="C14400" i="6"/>
  <c r="C14399" i="6"/>
  <c r="C14398" i="6"/>
  <c r="C14397" i="6"/>
  <c r="C14396" i="6"/>
  <c r="C14395" i="6"/>
  <c r="B14395" i="6"/>
  <c r="C14394" i="6"/>
  <c r="C14393" i="6"/>
  <c r="C14392" i="6"/>
  <c r="C14391" i="6"/>
  <c r="C14390" i="6"/>
  <c r="C14389" i="6"/>
  <c r="C14388" i="6"/>
  <c r="C14387" i="6"/>
  <c r="C14386" i="6"/>
  <c r="C14385" i="6"/>
  <c r="C14384" i="6"/>
  <c r="C14383" i="6"/>
  <c r="C14382" i="6"/>
  <c r="C14381" i="6"/>
  <c r="B14381" i="6"/>
  <c r="C14380" i="6"/>
  <c r="B14380" i="6"/>
  <c r="C14379" i="6"/>
  <c r="C14378" i="6"/>
  <c r="C14377" i="6"/>
  <c r="C14376" i="6"/>
  <c r="B14376" i="6"/>
  <c r="C14375" i="6"/>
  <c r="C14374" i="6"/>
  <c r="C14373" i="6"/>
  <c r="C14372" i="6"/>
  <c r="C14371" i="6"/>
  <c r="B14371" i="6"/>
  <c r="C14370" i="6"/>
  <c r="C14369" i="6"/>
  <c r="C14368" i="6"/>
  <c r="C14367" i="6"/>
  <c r="C14366" i="6"/>
  <c r="B14366" i="6"/>
  <c r="C14365" i="6"/>
  <c r="B14365" i="6"/>
  <c r="C14364" i="6"/>
  <c r="B14364" i="6"/>
  <c r="C14363" i="6"/>
  <c r="B14363" i="6"/>
  <c r="C14362" i="6"/>
  <c r="C14361" i="6"/>
  <c r="C14360" i="6"/>
  <c r="B14360" i="6"/>
  <c r="C14359" i="6"/>
  <c r="B14359" i="6"/>
  <c r="C14358" i="6"/>
  <c r="B14358" i="6"/>
  <c r="C14357" i="6"/>
  <c r="C14356" i="6"/>
  <c r="C14355" i="6"/>
  <c r="C14354" i="6"/>
  <c r="C14353" i="6"/>
  <c r="C14352" i="6"/>
  <c r="C14351" i="6"/>
  <c r="C14350" i="6"/>
  <c r="C14349" i="6"/>
  <c r="C14348" i="6"/>
  <c r="C14347" i="6"/>
  <c r="C14346" i="6"/>
  <c r="C14345" i="6"/>
  <c r="C14344" i="6"/>
  <c r="C14343" i="6"/>
  <c r="C14342" i="6"/>
  <c r="C14341" i="6"/>
  <c r="C14340" i="6"/>
  <c r="C14339" i="6"/>
  <c r="C14338" i="6"/>
  <c r="C14337" i="6"/>
  <c r="C14336" i="6"/>
  <c r="C14335" i="6"/>
  <c r="C14334" i="6"/>
  <c r="C14333" i="6"/>
  <c r="C14332" i="6"/>
  <c r="C14331" i="6"/>
  <c r="C14330" i="6"/>
  <c r="C14329" i="6"/>
  <c r="C14328" i="6"/>
  <c r="C14327" i="6"/>
  <c r="C14326" i="6"/>
  <c r="C14325" i="6"/>
  <c r="C14324" i="6"/>
  <c r="B14324" i="6"/>
  <c r="C14323" i="6"/>
  <c r="B14323" i="6"/>
  <c r="C14322" i="6"/>
  <c r="C14321" i="6"/>
  <c r="C14320" i="6"/>
  <c r="B14320" i="6"/>
  <c r="C14319" i="6"/>
  <c r="C14318" i="6"/>
  <c r="C14317" i="6"/>
  <c r="B14317" i="6"/>
  <c r="C14316" i="6"/>
  <c r="C14315" i="6"/>
  <c r="C14314" i="6"/>
  <c r="B14314" i="6"/>
  <c r="C14313" i="6"/>
  <c r="B14313" i="6"/>
  <c r="C14312" i="6"/>
  <c r="B14312" i="6"/>
  <c r="C14311" i="6"/>
  <c r="B14311" i="6"/>
  <c r="C14310" i="6"/>
  <c r="C14309" i="6"/>
  <c r="C14308" i="6"/>
  <c r="B14308" i="6"/>
  <c r="C14307" i="6"/>
  <c r="B14307" i="6"/>
  <c r="C14306" i="6"/>
  <c r="B14306" i="6"/>
  <c r="C14305" i="6"/>
  <c r="B14305" i="6"/>
  <c r="C14304" i="6"/>
  <c r="C14303" i="6"/>
  <c r="C14302" i="6"/>
  <c r="B14302" i="6"/>
  <c r="C14301" i="6"/>
  <c r="C14300" i="6"/>
  <c r="C14299" i="6"/>
  <c r="C14298" i="6"/>
  <c r="B14298" i="6"/>
  <c r="C14297" i="6"/>
  <c r="B14297" i="6"/>
  <c r="C14296" i="6"/>
  <c r="B14296" i="6"/>
  <c r="C14295" i="6"/>
  <c r="B14295" i="6"/>
  <c r="C14294" i="6"/>
  <c r="B14294" i="6"/>
  <c r="C14293" i="6"/>
  <c r="B14293" i="6"/>
  <c r="C14292" i="6"/>
  <c r="B14292" i="6"/>
  <c r="C14291" i="6"/>
  <c r="C14290" i="6"/>
  <c r="C14289" i="6"/>
  <c r="C14288" i="6"/>
  <c r="C14287" i="6"/>
  <c r="C14286" i="6"/>
  <c r="C14285" i="6"/>
  <c r="C14284" i="6"/>
  <c r="C14283" i="6"/>
  <c r="C14282" i="6"/>
  <c r="C14281" i="6"/>
  <c r="C14280" i="6"/>
  <c r="C14279" i="6"/>
  <c r="C14278" i="6"/>
  <c r="B14278" i="6"/>
  <c r="C14277" i="6"/>
  <c r="B14277" i="6"/>
  <c r="C14276" i="6"/>
  <c r="C14275" i="6"/>
  <c r="C14274" i="6"/>
  <c r="C14273" i="6"/>
  <c r="C14272" i="6"/>
  <c r="C14271" i="6"/>
  <c r="C14270" i="6"/>
  <c r="C14269" i="6"/>
  <c r="C14268" i="6"/>
  <c r="C14267" i="6"/>
  <c r="C14266" i="6"/>
  <c r="C14265" i="6"/>
  <c r="C14264" i="6"/>
  <c r="C14263" i="6"/>
  <c r="C14262" i="6"/>
  <c r="C14261" i="6"/>
  <c r="C14260" i="6"/>
  <c r="C14259" i="6"/>
  <c r="C14258" i="6"/>
  <c r="C14257" i="6"/>
  <c r="C14256" i="6"/>
  <c r="C14255" i="6"/>
  <c r="C14254" i="6"/>
  <c r="C14253" i="6"/>
  <c r="C14252" i="6"/>
  <c r="C14251" i="6"/>
  <c r="C14250" i="6"/>
  <c r="C14249" i="6"/>
  <c r="C14248" i="6"/>
  <c r="C14247" i="6"/>
  <c r="C14246" i="6"/>
  <c r="C14245" i="6"/>
  <c r="C14244" i="6"/>
  <c r="C14243" i="6"/>
  <c r="C14242" i="6"/>
  <c r="B14242" i="6"/>
  <c r="C14241" i="6"/>
  <c r="C14240" i="6"/>
  <c r="B14240" i="6"/>
  <c r="C14239" i="6"/>
  <c r="B14239" i="6"/>
  <c r="C14238" i="6"/>
  <c r="B14238" i="6"/>
  <c r="C14237" i="6"/>
  <c r="C14236" i="6"/>
  <c r="C14235" i="6"/>
  <c r="C14234" i="6"/>
  <c r="B14234" i="6"/>
  <c r="C14233" i="6"/>
  <c r="C14232" i="6"/>
  <c r="B14232" i="6"/>
  <c r="C14231" i="6"/>
  <c r="B14231" i="6"/>
  <c r="C14230" i="6"/>
  <c r="B14230" i="6"/>
  <c r="C14229" i="6"/>
  <c r="C14228" i="6"/>
  <c r="C14227" i="6"/>
  <c r="C14226" i="6"/>
  <c r="C14225" i="6"/>
  <c r="B14225" i="6"/>
  <c r="C14224" i="6"/>
  <c r="B14224" i="6"/>
  <c r="C14223" i="6"/>
  <c r="B14223" i="6"/>
  <c r="C14222" i="6"/>
  <c r="C14221" i="6"/>
  <c r="C14220" i="6"/>
  <c r="C14219" i="6"/>
  <c r="C14218" i="6"/>
  <c r="C14217" i="6"/>
  <c r="C14216" i="6"/>
  <c r="C14215" i="6"/>
  <c r="C14214" i="6"/>
  <c r="C14213" i="6"/>
  <c r="C14212" i="6"/>
  <c r="C14211" i="6"/>
  <c r="C14210" i="6"/>
  <c r="B14210" i="6"/>
  <c r="C14209" i="6"/>
  <c r="B14209" i="6"/>
  <c r="C14208" i="6"/>
  <c r="B14208" i="6"/>
  <c r="C14207" i="6"/>
  <c r="C14206" i="6"/>
  <c r="C14205" i="6"/>
  <c r="C14204" i="6"/>
  <c r="C14203" i="6"/>
  <c r="C14202" i="6"/>
  <c r="C14201" i="6"/>
  <c r="C14200" i="6"/>
  <c r="C14199" i="6"/>
  <c r="C14198" i="6"/>
  <c r="C14197" i="6"/>
  <c r="C14196" i="6"/>
  <c r="C14195" i="6"/>
  <c r="B14195" i="6"/>
  <c r="C14194" i="6"/>
  <c r="B14194" i="6"/>
  <c r="C14193" i="6"/>
  <c r="C14192" i="6"/>
  <c r="C14191" i="6"/>
  <c r="C14190" i="6"/>
  <c r="B14190" i="6"/>
  <c r="C14189" i="6"/>
  <c r="B14189" i="6"/>
  <c r="C14188" i="6"/>
  <c r="B14188" i="6"/>
  <c r="C14187" i="6"/>
  <c r="B14187" i="6"/>
  <c r="C14186" i="6"/>
  <c r="B14186" i="6"/>
  <c r="C14185" i="6"/>
  <c r="C14184" i="6"/>
  <c r="C14183" i="6"/>
  <c r="C14182" i="6"/>
  <c r="C14181" i="6"/>
  <c r="B14181" i="6"/>
  <c r="C14180" i="6"/>
  <c r="B14180" i="6"/>
  <c r="C14179" i="6"/>
  <c r="C14178" i="6"/>
  <c r="C14177" i="6"/>
  <c r="C14176" i="6"/>
  <c r="C14175" i="6"/>
  <c r="B14175" i="6"/>
  <c r="C14174" i="6"/>
  <c r="B14174" i="6"/>
  <c r="C14173" i="6"/>
  <c r="B14173" i="6"/>
  <c r="C14172" i="6"/>
  <c r="C14171" i="6"/>
  <c r="C14170" i="6"/>
  <c r="C14169" i="6"/>
  <c r="C14168" i="6"/>
  <c r="C14167" i="6"/>
  <c r="C14166" i="6"/>
  <c r="C14165" i="6"/>
  <c r="C14164" i="6"/>
  <c r="B14164" i="6"/>
  <c r="C14163" i="6"/>
  <c r="B14163" i="6"/>
  <c r="C14162" i="6"/>
  <c r="C14161" i="6"/>
  <c r="C14160" i="6"/>
  <c r="C14159" i="6"/>
  <c r="C14158" i="6"/>
  <c r="C14157" i="6"/>
  <c r="C14156" i="6"/>
  <c r="C14155" i="6"/>
  <c r="C14154" i="6"/>
  <c r="C14153" i="6"/>
  <c r="C14152" i="6"/>
  <c r="C14151" i="6"/>
  <c r="C14150" i="6"/>
  <c r="C14149" i="6"/>
  <c r="B14149" i="6"/>
  <c r="C14148" i="6"/>
  <c r="B14148" i="6"/>
  <c r="C14147" i="6"/>
  <c r="B14147" i="6"/>
  <c r="C14146" i="6"/>
  <c r="C14145" i="6"/>
  <c r="C14144" i="6"/>
  <c r="C14143" i="6"/>
  <c r="C14142" i="6"/>
  <c r="C14141" i="6"/>
  <c r="C14140" i="6"/>
  <c r="C14139" i="6"/>
  <c r="C14138" i="6"/>
  <c r="C14137" i="6"/>
  <c r="B14137" i="6"/>
  <c r="C14136" i="6"/>
  <c r="B14136" i="6"/>
  <c r="C14135" i="6"/>
  <c r="B14135" i="6"/>
  <c r="C14134" i="6"/>
  <c r="C14133" i="6"/>
  <c r="C14132" i="6"/>
  <c r="C14131" i="6"/>
  <c r="C14130" i="6"/>
  <c r="C14129" i="6"/>
  <c r="C14128" i="6"/>
  <c r="C14127" i="6"/>
  <c r="C14126" i="6"/>
  <c r="C14125" i="6"/>
  <c r="C14124" i="6"/>
  <c r="C14123" i="6"/>
  <c r="C14122" i="6"/>
  <c r="C14121" i="6"/>
  <c r="C14120" i="6"/>
  <c r="C14119" i="6"/>
  <c r="C14118" i="6"/>
  <c r="C14117" i="6"/>
  <c r="C14116" i="6"/>
  <c r="C14115" i="6"/>
  <c r="C14114" i="6"/>
  <c r="C14113" i="6"/>
  <c r="C14112" i="6"/>
  <c r="C14111" i="6"/>
  <c r="C14110" i="6"/>
  <c r="C14109" i="6"/>
  <c r="C14108" i="6"/>
  <c r="B14108" i="6"/>
  <c r="C14107" i="6"/>
  <c r="C14106" i="6"/>
  <c r="C14105" i="6"/>
  <c r="C14104" i="6"/>
  <c r="C14103" i="6"/>
  <c r="C14102" i="6"/>
  <c r="C14101" i="6"/>
  <c r="C14100" i="6"/>
  <c r="B14100" i="6"/>
  <c r="C14099" i="6"/>
  <c r="B14099" i="6"/>
  <c r="C14098" i="6"/>
  <c r="C14097" i="6"/>
  <c r="C14096" i="6"/>
  <c r="C14095" i="6"/>
  <c r="C14094" i="6"/>
  <c r="C14093" i="6"/>
  <c r="C14092" i="6"/>
  <c r="C14091" i="6"/>
  <c r="C14090" i="6"/>
  <c r="B14090" i="6"/>
  <c r="C14089" i="6"/>
  <c r="B14089" i="6"/>
  <c r="C14088" i="6"/>
  <c r="B14088" i="6"/>
  <c r="C14087" i="6"/>
  <c r="C14086" i="6"/>
  <c r="B14086" i="6"/>
  <c r="C14085" i="6"/>
  <c r="B14085" i="6"/>
  <c r="C14084" i="6"/>
  <c r="B14084" i="6"/>
  <c r="C14083" i="6"/>
  <c r="B14083" i="6"/>
  <c r="C14082" i="6"/>
  <c r="B14082" i="6"/>
  <c r="C14081" i="6"/>
  <c r="B14081" i="6"/>
  <c r="C14080" i="6"/>
  <c r="C14079" i="6"/>
  <c r="C14078" i="6"/>
  <c r="C14077" i="6"/>
  <c r="B14077" i="6"/>
  <c r="C14076" i="6"/>
  <c r="B14076" i="6"/>
  <c r="C14075" i="6"/>
  <c r="B14075" i="6"/>
  <c r="C14074" i="6"/>
  <c r="B14074" i="6"/>
  <c r="C14073" i="6"/>
  <c r="B14073" i="6"/>
  <c r="C14072" i="6"/>
  <c r="B14072" i="6"/>
  <c r="C14071" i="6"/>
  <c r="B14071" i="6"/>
  <c r="C14070" i="6"/>
  <c r="C14069" i="6"/>
  <c r="C14068" i="6"/>
  <c r="C14067" i="6"/>
  <c r="C14066" i="6"/>
  <c r="B14066" i="6"/>
  <c r="C14065" i="6"/>
  <c r="B14065" i="6"/>
  <c r="C14064" i="6"/>
  <c r="B14064" i="6"/>
  <c r="C14063" i="6"/>
  <c r="B14063" i="6"/>
  <c r="C14062" i="6"/>
  <c r="B14062" i="6"/>
  <c r="C14061" i="6"/>
  <c r="B14061" i="6"/>
  <c r="C14060" i="6"/>
  <c r="B14060" i="6"/>
  <c r="C14059" i="6"/>
  <c r="B14059" i="6"/>
  <c r="C14058" i="6"/>
  <c r="B14058" i="6"/>
  <c r="C14057" i="6"/>
  <c r="B14057" i="6"/>
  <c r="C14056" i="6"/>
  <c r="B14056" i="6"/>
  <c r="C14055" i="6"/>
  <c r="B14055" i="6"/>
  <c r="C14054" i="6"/>
  <c r="B14054" i="6"/>
  <c r="C14053" i="6"/>
  <c r="B14053" i="6"/>
  <c r="C14052" i="6"/>
  <c r="B14052" i="6"/>
  <c r="C14051" i="6"/>
  <c r="B14051" i="6"/>
  <c r="C14050" i="6"/>
  <c r="B14050" i="6"/>
  <c r="C14049" i="6"/>
  <c r="C14048" i="6"/>
  <c r="C14047" i="6"/>
  <c r="C14046" i="6"/>
  <c r="B14046" i="6"/>
  <c r="C14045" i="6"/>
  <c r="C14044" i="6"/>
  <c r="C14043" i="6"/>
  <c r="C14042" i="6"/>
  <c r="C14041" i="6"/>
  <c r="B14041" i="6"/>
  <c r="C14040" i="6"/>
  <c r="C14039" i="6"/>
  <c r="C14038" i="6"/>
  <c r="C14037" i="6"/>
  <c r="B14037" i="6"/>
  <c r="C14036" i="6"/>
  <c r="C14035" i="6"/>
  <c r="B14035" i="6"/>
  <c r="C14034" i="6"/>
  <c r="C14033" i="6"/>
  <c r="B14033" i="6"/>
  <c r="C14032" i="6"/>
  <c r="B14032" i="6"/>
  <c r="C14031" i="6"/>
  <c r="B14031" i="6"/>
  <c r="C14030" i="6"/>
  <c r="B14030" i="6"/>
  <c r="C14029" i="6"/>
  <c r="B14029" i="6"/>
  <c r="C14028" i="6"/>
  <c r="B14028" i="6"/>
  <c r="C14027" i="6"/>
  <c r="B14027" i="6"/>
  <c r="C14026" i="6"/>
  <c r="B14026" i="6"/>
  <c r="C14025" i="6"/>
  <c r="B14025" i="6"/>
  <c r="C14024" i="6"/>
  <c r="C14023" i="6"/>
  <c r="C14022" i="6"/>
  <c r="C14021" i="6"/>
  <c r="C14020" i="6"/>
  <c r="C14019" i="6"/>
  <c r="C14018" i="6"/>
  <c r="C14017" i="6"/>
  <c r="C14016" i="6"/>
  <c r="C14015" i="6"/>
  <c r="C14014" i="6"/>
  <c r="C14013" i="6"/>
  <c r="C14012" i="6"/>
  <c r="C14011" i="6"/>
  <c r="C14010" i="6"/>
  <c r="C14009" i="6"/>
  <c r="C14008" i="6"/>
  <c r="B14008" i="6"/>
  <c r="C14007" i="6"/>
  <c r="B14007" i="6"/>
  <c r="C14006" i="6"/>
  <c r="B14006" i="6"/>
  <c r="C14005" i="6"/>
  <c r="C14004" i="6"/>
  <c r="C14003" i="6"/>
  <c r="B14003" i="6"/>
  <c r="C14002" i="6"/>
  <c r="C14001" i="6"/>
  <c r="C14000" i="6"/>
  <c r="B14000" i="6"/>
  <c r="C13999" i="6"/>
  <c r="C13998" i="6"/>
  <c r="C13997" i="6"/>
  <c r="B13997" i="6"/>
  <c r="C13996" i="6"/>
  <c r="C13995" i="6"/>
  <c r="C13994" i="6"/>
  <c r="C13993" i="6"/>
  <c r="C13992" i="6"/>
  <c r="C13991" i="6"/>
  <c r="C13990" i="6"/>
  <c r="C13989" i="6"/>
  <c r="C13988" i="6"/>
  <c r="B13988" i="6"/>
  <c r="C13987" i="6"/>
  <c r="C13986" i="6"/>
  <c r="C13985" i="6"/>
  <c r="C13984" i="6"/>
  <c r="C13983" i="6"/>
  <c r="C13982" i="6"/>
  <c r="C13981" i="6"/>
  <c r="C13980" i="6"/>
  <c r="C13979" i="6"/>
  <c r="B13979" i="6"/>
  <c r="C13978" i="6"/>
  <c r="C13977" i="6"/>
  <c r="B13977" i="6"/>
  <c r="C13976" i="6"/>
  <c r="C13975" i="6"/>
  <c r="C13974" i="6"/>
  <c r="C13973" i="6"/>
  <c r="B13973" i="6"/>
  <c r="C13972" i="6"/>
  <c r="B13972" i="6"/>
  <c r="C13971" i="6"/>
  <c r="C13970" i="6"/>
  <c r="B13970" i="6"/>
  <c r="C13969" i="6"/>
  <c r="B13969" i="6"/>
  <c r="C13968" i="6"/>
  <c r="B13968" i="6"/>
  <c r="C13967" i="6"/>
  <c r="B13967" i="6"/>
  <c r="C13966" i="6"/>
  <c r="B13966" i="6"/>
  <c r="C13965" i="6"/>
  <c r="C13964" i="6"/>
  <c r="B13964" i="6"/>
  <c r="C13963" i="6"/>
  <c r="C13962" i="6"/>
  <c r="B13962" i="6"/>
  <c r="C13961" i="6"/>
  <c r="C13960" i="6"/>
  <c r="C13959" i="6"/>
  <c r="C13958" i="6"/>
  <c r="B13958" i="6"/>
  <c r="C13957" i="6"/>
  <c r="B13957" i="6"/>
  <c r="C13956" i="6"/>
  <c r="C13955" i="6"/>
  <c r="B13955" i="6"/>
  <c r="C13954" i="6"/>
  <c r="B13954" i="6"/>
  <c r="C13953" i="6"/>
  <c r="C13952" i="6"/>
  <c r="C13951" i="6"/>
  <c r="C13950" i="6"/>
  <c r="C13949" i="6"/>
  <c r="B13949" i="6"/>
  <c r="C13948" i="6"/>
  <c r="C13947" i="6"/>
  <c r="B13947" i="6"/>
  <c r="C13946" i="6"/>
  <c r="C13945" i="6"/>
  <c r="C13944" i="6"/>
  <c r="C13943" i="6"/>
  <c r="B13943" i="6"/>
  <c r="C13942" i="6"/>
  <c r="B13942" i="6"/>
  <c r="C13941" i="6"/>
  <c r="C13940" i="6"/>
  <c r="B13940" i="6"/>
  <c r="C13939" i="6"/>
  <c r="B13939" i="6"/>
  <c r="C13938" i="6"/>
  <c r="C13937" i="6"/>
  <c r="C13936" i="6"/>
  <c r="C13935" i="6"/>
  <c r="C13934" i="6"/>
  <c r="B13934" i="6"/>
  <c r="C13933" i="6"/>
  <c r="C13932" i="6"/>
  <c r="C13931" i="6"/>
  <c r="C13930" i="6"/>
  <c r="C13929" i="6"/>
  <c r="C13928" i="6"/>
  <c r="C13927" i="6"/>
  <c r="C13926" i="6"/>
  <c r="C13925" i="6"/>
  <c r="C13924" i="6"/>
  <c r="C13923" i="6"/>
  <c r="C13922" i="6"/>
  <c r="C13921" i="6"/>
  <c r="C13920" i="6"/>
  <c r="C13919" i="6"/>
  <c r="C13918" i="6"/>
  <c r="C13917" i="6"/>
  <c r="B13917" i="6"/>
  <c r="C13916" i="6"/>
  <c r="B13916" i="6"/>
  <c r="C13915" i="6"/>
  <c r="B13915" i="6"/>
  <c r="C13914" i="6"/>
  <c r="B13914" i="6"/>
  <c r="C13913" i="6"/>
  <c r="B13913" i="6"/>
  <c r="C13912" i="6"/>
  <c r="B13912" i="6"/>
  <c r="C13911" i="6"/>
  <c r="B13911" i="6"/>
  <c r="C13910" i="6"/>
  <c r="B13910" i="6"/>
  <c r="C13909" i="6"/>
  <c r="B13909" i="6"/>
  <c r="C13908" i="6"/>
  <c r="B13908" i="6"/>
  <c r="C13907" i="6"/>
  <c r="C13906" i="6"/>
  <c r="C13905" i="6"/>
  <c r="C13904" i="6"/>
  <c r="C13903" i="6"/>
  <c r="B13903" i="6"/>
  <c r="C13902" i="6"/>
  <c r="B13902" i="6"/>
  <c r="C13901" i="6"/>
  <c r="B13901" i="6"/>
  <c r="C13900" i="6"/>
  <c r="C13899" i="6"/>
  <c r="B13899" i="6"/>
  <c r="C13898" i="6"/>
  <c r="C13897" i="6"/>
  <c r="C13896" i="6"/>
  <c r="C13895" i="6"/>
  <c r="B13895" i="6"/>
  <c r="C13894" i="6"/>
  <c r="C13893" i="6"/>
  <c r="C13892" i="6"/>
  <c r="B13892" i="6"/>
  <c r="C13891" i="6"/>
  <c r="C13890" i="6"/>
  <c r="B13890" i="6"/>
  <c r="C13889" i="6"/>
  <c r="C13888" i="6"/>
  <c r="B13888" i="6"/>
  <c r="C13887" i="6"/>
  <c r="C13886" i="6"/>
  <c r="C13885" i="6"/>
  <c r="C13884" i="6"/>
  <c r="C13883" i="6"/>
  <c r="C13882" i="6"/>
  <c r="C13881" i="6"/>
  <c r="C13880" i="6"/>
  <c r="C13879" i="6"/>
  <c r="C13878" i="6"/>
  <c r="C13877" i="6"/>
  <c r="C13876" i="6"/>
  <c r="C13875" i="6"/>
  <c r="C13874" i="6"/>
  <c r="C13873" i="6"/>
  <c r="C13872" i="6"/>
  <c r="C13871" i="6"/>
  <c r="C13870" i="6"/>
  <c r="C13869" i="6"/>
  <c r="B13869" i="6"/>
  <c r="C13868" i="6"/>
  <c r="B13868" i="6"/>
  <c r="C13867" i="6"/>
  <c r="B13867" i="6"/>
  <c r="C13866" i="6"/>
  <c r="B13866" i="6"/>
  <c r="C13865" i="6"/>
  <c r="C13864" i="6"/>
  <c r="C13863" i="6"/>
  <c r="B13863" i="6"/>
  <c r="C13862" i="6"/>
  <c r="C13861" i="6"/>
  <c r="B13861" i="6"/>
  <c r="C13860" i="6"/>
  <c r="C13859" i="6"/>
  <c r="B13859" i="6"/>
  <c r="C13858" i="6"/>
  <c r="C13857" i="6"/>
  <c r="B13857" i="6"/>
  <c r="C13856" i="6"/>
  <c r="C13855" i="6"/>
  <c r="C13854" i="6"/>
  <c r="C13853" i="6"/>
  <c r="C13852" i="6"/>
  <c r="C13851" i="6"/>
  <c r="C13850" i="6"/>
  <c r="C13849" i="6"/>
  <c r="B13849" i="6"/>
  <c r="C13848" i="6"/>
  <c r="C13847" i="6"/>
  <c r="B13847" i="6"/>
  <c r="C13846" i="6"/>
  <c r="B13846" i="6"/>
  <c r="C13845" i="6"/>
  <c r="C13844" i="6"/>
  <c r="C13843" i="6"/>
  <c r="C13842" i="6"/>
  <c r="C13841" i="6"/>
  <c r="C13840" i="6"/>
  <c r="C13839" i="6"/>
  <c r="C13838" i="6"/>
  <c r="C13837" i="6"/>
  <c r="C13836" i="6"/>
  <c r="C13835" i="6"/>
  <c r="C13834" i="6"/>
  <c r="C13833" i="6"/>
  <c r="B13833" i="6"/>
  <c r="C13832" i="6"/>
  <c r="C13831" i="6"/>
  <c r="C13830" i="6"/>
  <c r="C13829" i="6"/>
  <c r="C13828" i="6"/>
  <c r="C13827" i="6"/>
  <c r="C13826" i="6"/>
  <c r="B13826" i="6"/>
  <c r="C13825" i="6"/>
  <c r="B13825" i="6"/>
  <c r="C13824" i="6"/>
  <c r="B13824" i="6"/>
  <c r="C13823" i="6"/>
  <c r="C13822" i="6"/>
  <c r="C13821" i="6"/>
  <c r="B13821" i="6"/>
  <c r="C13820" i="6"/>
  <c r="C13819" i="6"/>
  <c r="C13818" i="6"/>
  <c r="C13817" i="6"/>
  <c r="C13816" i="6"/>
  <c r="C13815" i="6"/>
  <c r="C13814" i="6"/>
  <c r="B13814" i="6"/>
  <c r="A13814" i="6"/>
  <c r="C13813" i="6"/>
  <c r="B13813" i="6"/>
  <c r="C13812" i="6"/>
  <c r="B13812" i="6"/>
  <c r="C13811" i="6"/>
  <c r="B13811" i="6"/>
  <c r="C13810" i="6"/>
  <c r="C13809" i="6"/>
  <c r="C13808" i="6"/>
  <c r="C13807" i="6"/>
  <c r="C13806" i="6"/>
  <c r="C13805" i="6"/>
  <c r="C13804" i="6"/>
  <c r="C13803" i="6"/>
  <c r="C13802" i="6"/>
  <c r="C13801" i="6"/>
  <c r="C13800" i="6"/>
  <c r="C13799" i="6"/>
  <c r="B13799" i="6"/>
  <c r="C13798" i="6"/>
  <c r="B13798" i="6"/>
  <c r="C13797" i="6"/>
  <c r="B13797" i="6"/>
  <c r="C13796" i="6"/>
  <c r="C13795" i="6"/>
  <c r="C13794" i="6"/>
  <c r="C13793" i="6"/>
  <c r="C13792" i="6"/>
  <c r="B13792" i="6"/>
  <c r="C13791" i="6"/>
  <c r="C13790" i="6"/>
  <c r="B13790" i="6"/>
  <c r="C13789" i="6"/>
  <c r="C13788" i="6"/>
  <c r="C13787" i="6"/>
  <c r="C13786" i="6"/>
  <c r="C13785" i="6"/>
  <c r="B13785" i="6"/>
  <c r="C13784" i="6"/>
  <c r="C13783" i="6"/>
  <c r="C13782" i="6"/>
  <c r="B13782" i="6"/>
  <c r="C13781" i="6"/>
  <c r="C13780" i="6"/>
  <c r="C13779" i="6"/>
  <c r="C13778" i="6"/>
  <c r="C13777" i="6"/>
  <c r="C13776" i="6"/>
  <c r="C13775" i="6"/>
  <c r="B13775" i="6"/>
  <c r="C13774" i="6"/>
  <c r="C13773" i="6"/>
  <c r="C13772" i="6"/>
  <c r="C13771" i="6"/>
  <c r="C13770" i="6"/>
  <c r="C13769" i="6"/>
  <c r="B13769" i="6"/>
  <c r="C13768" i="6"/>
  <c r="B13768" i="6"/>
  <c r="C13767" i="6"/>
  <c r="B13767" i="6"/>
  <c r="C13766" i="6"/>
  <c r="B13766" i="6"/>
  <c r="C13765" i="6"/>
  <c r="B13765" i="6"/>
  <c r="C13764" i="6"/>
  <c r="B13764" i="6"/>
  <c r="C13763" i="6"/>
  <c r="C13762" i="6"/>
  <c r="C13761" i="6"/>
  <c r="C13760" i="6"/>
  <c r="C13759" i="6"/>
  <c r="B13759" i="6"/>
  <c r="C13758" i="6"/>
  <c r="B13758" i="6"/>
  <c r="C13757" i="6"/>
  <c r="B13757" i="6"/>
  <c r="C13756" i="6"/>
  <c r="B13756" i="6"/>
  <c r="C13755" i="6"/>
  <c r="C13754" i="6"/>
  <c r="C13753" i="6"/>
  <c r="C13752" i="6"/>
  <c r="C13751" i="6"/>
  <c r="B13751" i="6"/>
  <c r="C13750" i="6"/>
  <c r="B13750" i="6"/>
  <c r="C13749" i="6"/>
  <c r="C13748" i="6"/>
  <c r="B13748" i="6"/>
  <c r="C13747" i="6"/>
  <c r="C13746" i="6"/>
  <c r="C13745" i="6"/>
  <c r="C13744" i="6"/>
  <c r="C13743" i="6"/>
  <c r="B13743" i="6"/>
  <c r="C13742" i="6"/>
  <c r="C13741" i="6"/>
  <c r="C13740" i="6"/>
  <c r="C13739" i="6"/>
  <c r="B13739" i="6"/>
  <c r="C13738" i="6"/>
  <c r="B13738" i="6"/>
  <c r="C13737" i="6"/>
  <c r="B13737" i="6"/>
  <c r="C13736" i="6"/>
  <c r="B13736" i="6"/>
  <c r="C13735" i="6"/>
  <c r="B13735" i="6"/>
  <c r="C13734" i="6"/>
  <c r="C13733" i="6"/>
  <c r="C13732" i="6"/>
  <c r="C13731" i="6"/>
  <c r="C13730" i="6"/>
  <c r="C13729" i="6"/>
  <c r="C13728" i="6"/>
  <c r="C13727" i="6"/>
  <c r="C13726" i="6"/>
  <c r="B13726" i="6"/>
  <c r="C13725" i="6"/>
  <c r="C13724" i="6"/>
  <c r="C13723" i="6"/>
  <c r="B13723" i="6"/>
  <c r="C13722" i="6"/>
  <c r="B13722" i="6"/>
  <c r="C13721" i="6"/>
  <c r="C13720" i="6"/>
  <c r="C13719" i="6"/>
  <c r="C13718" i="6"/>
  <c r="C13717" i="6"/>
  <c r="B13717" i="6"/>
  <c r="C13716" i="6"/>
  <c r="B13716" i="6"/>
  <c r="C13715" i="6"/>
  <c r="B13715" i="6"/>
  <c r="C13714" i="6"/>
  <c r="B13714" i="6"/>
  <c r="C13713" i="6"/>
  <c r="C13712" i="6"/>
  <c r="B13712" i="6"/>
  <c r="C13711" i="6"/>
  <c r="B13711" i="6"/>
  <c r="C13710" i="6"/>
  <c r="B13710" i="6"/>
  <c r="C13709" i="6"/>
  <c r="B13709" i="6"/>
  <c r="C13708" i="6"/>
  <c r="B13708" i="6"/>
  <c r="C13707" i="6"/>
  <c r="B13707" i="6"/>
  <c r="C13706" i="6"/>
  <c r="B13706" i="6"/>
  <c r="C13705" i="6"/>
  <c r="B13705" i="6"/>
  <c r="C13704" i="6"/>
  <c r="C13703" i="6"/>
  <c r="C13702" i="6"/>
  <c r="C13701" i="6"/>
  <c r="C13700" i="6"/>
  <c r="C13699" i="6"/>
  <c r="B13699" i="6"/>
  <c r="C13698" i="6"/>
  <c r="B13698" i="6"/>
  <c r="C13697" i="6"/>
  <c r="B13697" i="6"/>
  <c r="C13696" i="6"/>
  <c r="C13695" i="6"/>
  <c r="C13694" i="6"/>
  <c r="C13693" i="6"/>
  <c r="C13692" i="6"/>
  <c r="C13691" i="6"/>
  <c r="C13690" i="6"/>
  <c r="C13689" i="6"/>
  <c r="C13688" i="6"/>
  <c r="C13687" i="6"/>
  <c r="C13686" i="6"/>
  <c r="C13685" i="6"/>
  <c r="C13684" i="6"/>
  <c r="C13683" i="6"/>
  <c r="C13682" i="6"/>
  <c r="C13681" i="6"/>
  <c r="C13680" i="6"/>
  <c r="C13679" i="6"/>
  <c r="C13678" i="6"/>
  <c r="C13677" i="6"/>
  <c r="B13677" i="6"/>
  <c r="C13676" i="6"/>
  <c r="C13675" i="6"/>
  <c r="C13674" i="6"/>
  <c r="C13673" i="6"/>
  <c r="C13672" i="6"/>
  <c r="C13671" i="6"/>
  <c r="C13670" i="6"/>
  <c r="C13669" i="6"/>
  <c r="C13668" i="6"/>
  <c r="C13667" i="6"/>
  <c r="B13667" i="6"/>
  <c r="C13666" i="6"/>
  <c r="B13666" i="6"/>
  <c r="C13665" i="6"/>
  <c r="C13664" i="6"/>
  <c r="C13663" i="6"/>
  <c r="C13662" i="6"/>
  <c r="B13662" i="6"/>
  <c r="C13661" i="6"/>
  <c r="C13660" i="6"/>
  <c r="C13659" i="6"/>
  <c r="C13658" i="6"/>
  <c r="C13657" i="6"/>
  <c r="C13656" i="6"/>
  <c r="C13655" i="6"/>
  <c r="C13654" i="6"/>
  <c r="B13654" i="6"/>
  <c r="C13653" i="6"/>
  <c r="B13653" i="6"/>
  <c r="C13652" i="6"/>
  <c r="C13651" i="6"/>
  <c r="C13650" i="6"/>
  <c r="C13649" i="6"/>
  <c r="C13648" i="6"/>
  <c r="C13647" i="6"/>
  <c r="B13647" i="6"/>
  <c r="C13646" i="6"/>
  <c r="C13645" i="6"/>
  <c r="B13645" i="6"/>
  <c r="C13644" i="6"/>
  <c r="C13643" i="6"/>
  <c r="B13643" i="6"/>
  <c r="C13642" i="6"/>
  <c r="C13641" i="6"/>
  <c r="C13640" i="6"/>
  <c r="C13639" i="6"/>
  <c r="C13638" i="6"/>
  <c r="C13637" i="6"/>
  <c r="C13636" i="6"/>
  <c r="C13635" i="6"/>
  <c r="C13634" i="6"/>
  <c r="C13633" i="6"/>
  <c r="C13632" i="6"/>
  <c r="C13631" i="6"/>
  <c r="C13630" i="6"/>
  <c r="C13629" i="6"/>
  <c r="C13628" i="6"/>
  <c r="C13627" i="6"/>
  <c r="C13626" i="6"/>
  <c r="C13625" i="6"/>
  <c r="C13624" i="6"/>
  <c r="B13624" i="6"/>
  <c r="C13623" i="6"/>
  <c r="B13623" i="6"/>
  <c r="C13622" i="6"/>
  <c r="B13622" i="6"/>
  <c r="C13621" i="6"/>
  <c r="B13621" i="6"/>
  <c r="C13620" i="6"/>
  <c r="B13620" i="6"/>
  <c r="C13619" i="6"/>
  <c r="C13618" i="6"/>
  <c r="C13617" i="6"/>
  <c r="C13616" i="6"/>
  <c r="C13615" i="6"/>
  <c r="C13614" i="6"/>
  <c r="C13613" i="6"/>
  <c r="C13612" i="6"/>
  <c r="C13611" i="6"/>
  <c r="C13610" i="6"/>
  <c r="B13610" i="6"/>
  <c r="C13609" i="6"/>
  <c r="B13609" i="6"/>
  <c r="C13608" i="6"/>
  <c r="C13607" i="6"/>
  <c r="C13606" i="6"/>
  <c r="B13606" i="6"/>
  <c r="C13605" i="6"/>
  <c r="B13605" i="6"/>
  <c r="C13604" i="6"/>
  <c r="B13604" i="6"/>
  <c r="C13603" i="6"/>
  <c r="B13603" i="6"/>
  <c r="C13602" i="6"/>
  <c r="C13601" i="6"/>
  <c r="C13600" i="6"/>
  <c r="C13599" i="6"/>
  <c r="C13598" i="6"/>
  <c r="C13597" i="6"/>
  <c r="C13596" i="6"/>
  <c r="C13595" i="6"/>
  <c r="C13594" i="6"/>
  <c r="C13593" i="6"/>
  <c r="B13593" i="6"/>
  <c r="C13592" i="6"/>
  <c r="B13592" i="6"/>
  <c r="C13591" i="6"/>
  <c r="B13591" i="6"/>
  <c r="C13590" i="6"/>
  <c r="B13590" i="6"/>
  <c r="C13589" i="6"/>
  <c r="B13589" i="6"/>
  <c r="C13588" i="6"/>
  <c r="B13588" i="6"/>
  <c r="C13587" i="6"/>
  <c r="B13587" i="6"/>
  <c r="C13586" i="6"/>
  <c r="C13585" i="6"/>
  <c r="C13584" i="6"/>
  <c r="C13583" i="6"/>
  <c r="C13582" i="6"/>
  <c r="C13581" i="6"/>
  <c r="C13580" i="6"/>
  <c r="C13579" i="6"/>
  <c r="C13578" i="6"/>
  <c r="C13577" i="6"/>
  <c r="C13576" i="6"/>
  <c r="C13575" i="6"/>
  <c r="C13574" i="6"/>
  <c r="B13574" i="6"/>
  <c r="C13573" i="6"/>
  <c r="B13573" i="6"/>
  <c r="C13572" i="6"/>
  <c r="B13572" i="6"/>
  <c r="C13571" i="6"/>
  <c r="B13571" i="6"/>
  <c r="C13570" i="6"/>
  <c r="B13570" i="6"/>
  <c r="C13569" i="6"/>
  <c r="B13569" i="6"/>
  <c r="C13568" i="6"/>
  <c r="C13567" i="6"/>
  <c r="C13566" i="6"/>
  <c r="C13565" i="6"/>
  <c r="C13564" i="6"/>
  <c r="C13563" i="6"/>
  <c r="C13562" i="6"/>
  <c r="C13561" i="6"/>
  <c r="C13560" i="6"/>
  <c r="C13559" i="6"/>
  <c r="C13558" i="6"/>
  <c r="C13557" i="6"/>
  <c r="C13556" i="6"/>
  <c r="C13555" i="6"/>
  <c r="B13555" i="6"/>
  <c r="C13554" i="6"/>
  <c r="B13554" i="6"/>
  <c r="C13553" i="6"/>
  <c r="B13553" i="6"/>
  <c r="C13552" i="6"/>
  <c r="C13551" i="6"/>
  <c r="C13550" i="6"/>
  <c r="C13549" i="6"/>
  <c r="C13548" i="6"/>
  <c r="C13547" i="6"/>
  <c r="C13546" i="6"/>
  <c r="C13545" i="6"/>
  <c r="C13544" i="6"/>
  <c r="C13543" i="6"/>
  <c r="C13542" i="6"/>
  <c r="B13542" i="6"/>
  <c r="C13541" i="6"/>
  <c r="C13540" i="6"/>
  <c r="B13540" i="6"/>
  <c r="C13539" i="6"/>
  <c r="B13539" i="6"/>
  <c r="C13538" i="6"/>
  <c r="C13537" i="6"/>
  <c r="C13536" i="6"/>
  <c r="C13535" i="6"/>
  <c r="C13534" i="6"/>
  <c r="C13533" i="6"/>
  <c r="C13532" i="6"/>
  <c r="C13531" i="6"/>
  <c r="C13530" i="6"/>
  <c r="C13529" i="6"/>
  <c r="C13528" i="6"/>
  <c r="C13527" i="6"/>
  <c r="C13526" i="6"/>
  <c r="C13525" i="6"/>
  <c r="C13524" i="6"/>
  <c r="C13523" i="6"/>
  <c r="C13522" i="6"/>
  <c r="C13521" i="6"/>
  <c r="C13520" i="6"/>
  <c r="C13519" i="6"/>
  <c r="C13518" i="6"/>
  <c r="C13517" i="6"/>
  <c r="C13516" i="6"/>
  <c r="C13515" i="6"/>
  <c r="C13514" i="6"/>
  <c r="C13513" i="6"/>
  <c r="C13512" i="6"/>
  <c r="C13511" i="6"/>
  <c r="C13510" i="6"/>
  <c r="B13510" i="6"/>
  <c r="C13509" i="6"/>
  <c r="C13508" i="6"/>
  <c r="C13507" i="6"/>
  <c r="C13506" i="6"/>
  <c r="C13505" i="6"/>
  <c r="C13504" i="6"/>
  <c r="C13503" i="6"/>
  <c r="B13503" i="6"/>
  <c r="C13502" i="6"/>
  <c r="B13502" i="6"/>
  <c r="C13501" i="6"/>
  <c r="B13501" i="6"/>
  <c r="C13500" i="6"/>
  <c r="C13499" i="6"/>
  <c r="C13498" i="6"/>
  <c r="B13498" i="6"/>
  <c r="C13497" i="6"/>
  <c r="B13497" i="6"/>
  <c r="C13496" i="6"/>
  <c r="C13495" i="6"/>
  <c r="C13494" i="6"/>
  <c r="B13494" i="6"/>
  <c r="C13493" i="6"/>
  <c r="B13493" i="6"/>
  <c r="C13492" i="6"/>
  <c r="B13492" i="6"/>
  <c r="C13491" i="6"/>
  <c r="B13491" i="6"/>
  <c r="C13490" i="6"/>
  <c r="B13490" i="6"/>
  <c r="C13489" i="6"/>
  <c r="B13489" i="6"/>
  <c r="C13488" i="6"/>
  <c r="B13488" i="6"/>
  <c r="C13487" i="6"/>
  <c r="B13487" i="6"/>
  <c r="C13486" i="6"/>
  <c r="B13486" i="6"/>
  <c r="C13485" i="6"/>
  <c r="B13485" i="6"/>
  <c r="C13484" i="6"/>
  <c r="B13484" i="6"/>
  <c r="C13483" i="6"/>
  <c r="B13483" i="6"/>
  <c r="C13482" i="6"/>
  <c r="B13482" i="6"/>
  <c r="C13481" i="6"/>
  <c r="B13481" i="6"/>
  <c r="C13480" i="6"/>
  <c r="C13479" i="6"/>
  <c r="C13478" i="6"/>
  <c r="C13477" i="6"/>
  <c r="B13477" i="6"/>
  <c r="C13476" i="6"/>
  <c r="B13476" i="6"/>
  <c r="C13475" i="6"/>
  <c r="B13475" i="6"/>
  <c r="C13474" i="6"/>
  <c r="C13473" i="6"/>
  <c r="C13472" i="6"/>
  <c r="C13471" i="6"/>
  <c r="C13470" i="6"/>
  <c r="C13469" i="6"/>
  <c r="C13468" i="6"/>
  <c r="C13467" i="6"/>
  <c r="C13466" i="6"/>
  <c r="C13465" i="6"/>
  <c r="C13464" i="6"/>
  <c r="C13463" i="6"/>
  <c r="C13462" i="6"/>
  <c r="C13461" i="6"/>
  <c r="C13460" i="6"/>
  <c r="C13459" i="6"/>
  <c r="C13458" i="6"/>
  <c r="C13457" i="6"/>
  <c r="B13457" i="6"/>
  <c r="C13456" i="6"/>
  <c r="C13455" i="6"/>
  <c r="C13454" i="6"/>
  <c r="C13453" i="6"/>
  <c r="C13452" i="6"/>
  <c r="C13451" i="6"/>
  <c r="C13450" i="6"/>
  <c r="C13449" i="6"/>
  <c r="C13448" i="6"/>
  <c r="C13447" i="6"/>
  <c r="C13446" i="6"/>
  <c r="C13445" i="6"/>
  <c r="C13444" i="6"/>
  <c r="C13443" i="6"/>
  <c r="C13442" i="6"/>
  <c r="C13441" i="6"/>
  <c r="C13440" i="6"/>
  <c r="C13439" i="6"/>
  <c r="C13438" i="6"/>
  <c r="C13437" i="6"/>
  <c r="C13436" i="6"/>
  <c r="C13435" i="6"/>
  <c r="C13434" i="6"/>
  <c r="C13433" i="6"/>
  <c r="C13432" i="6"/>
  <c r="C13431" i="6"/>
  <c r="C13430" i="6"/>
  <c r="C13429" i="6"/>
  <c r="C13428" i="6"/>
  <c r="C13427" i="6"/>
  <c r="C13426" i="6"/>
  <c r="C13425" i="6"/>
  <c r="B13425" i="6"/>
  <c r="C13424" i="6"/>
  <c r="B13424" i="6"/>
  <c r="C13423" i="6"/>
  <c r="B13423" i="6"/>
  <c r="C13422" i="6"/>
  <c r="B13422" i="6"/>
  <c r="C13421" i="6"/>
  <c r="C13420" i="6"/>
  <c r="B13420" i="6"/>
  <c r="C13419" i="6"/>
  <c r="C13418" i="6"/>
  <c r="B13418" i="6"/>
  <c r="C13417" i="6"/>
  <c r="B13417" i="6"/>
  <c r="C13416" i="6"/>
  <c r="B13416" i="6"/>
  <c r="C13415" i="6"/>
  <c r="B13415" i="6"/>
  <c r="C13414" i="6"/>
  <c r="B13414" i="6"/>
  <c r="C13413" i="6"/>
  <c r="B13413" i="6"/>
  <c r="C13412" i="6"/>
  <c r="C13411" i="6"/>
  <c r="C13410" i="6"/>
  <c r="B13410" i="6"/>
  <c r="C13409" i="6"/>
  <c r="C13408" i="6"/>
  <c r="C13407" i="6"/>
  <c r="C13406" i="6"/>
  <c r="C13405" i="6"/>
  <c r="C13404" i="6"/>
  <c r="C13403" i="6"/>
  <c r="C13402" i="6"/>
  <c r="C13401" i="6"/>
  <c r="C13400" i="6"/>
  <c r="C13399" i="6"/>
  <c r="C13398" i="6"/>
  <c r="B13398" i="6"/>
  <c r="C13397" i="6"/>
  <c r="C13396" i="6"/>
  <c r="B13396" i="6"/>
  <c r="C13395" i="6"/>
  <c r="B13395" i="6"/>
  <c r="C13394" i="6"/>
  <c r="B13394" i="6"/>
  <c r="C13393" i="6"/>
  <c r="B13393" i="6"/>
  <c r="C13392" i="6"/>
  <c r="B13392" i="6"/>
  <c r="C13391" i="6"/>
  <c r="C13390" i="6"/>
  <c r="C13389" i="6"/>
  <c r="B13389" i="6"/>
  <c r="C13388" i="6"/>
  <c r="C13387" i="6"/>
  <c r="C13386" i="6"/>
  <c r="C13385" i="6"/>
  <c r="C13384" i="6"/>
  <c r="C13383" i="6"/>
  <c r="B13383" i="6"/>
  <c r="C13382" i="6"/>
  <c r="C13381" i="6"/>
  <c r="B13381" i="6"/>
  <c r="C13380" i="6"/>
  <c r="C13379" i="6"/>
  <c r="C13378" i="6"/>
  <c r="C13377" i="6"/>
  <c r="C13376" i="6"/>
  <c r="C13375" i="6"/>
  <c r="C13374" i="6"/>
  <c r="C13373" i="6"/>
  <c r="C13372" i="6"/>
  <c r="B13372" i="6"/>
  <c r="C13371" i="6"/>
  <c r="C13370" i="6"/>
  <c r="B13370" i="6"/>
  <c r="C13369" i="6"/>
  <c r="C13368" i="6"/>
  <c r="C13367" i="6"/>
  <c r="C13366" i="6"/>
  <c r="C13365" i="6"/>
  <c r="B13365" i="6"/>
  <c r="C13364" i="6"/>
  <c r="B13364" i="6"/>
  <c r="C13363" i="6"/>
  <c r="C13362" i="6"/>
  <c r="C13361" i="6"/>
  <c r="C13360" i="6"/>
  <c r="C13359" i="6"/>
  <c r="C13358" i="6"/>
  <c r="C13357" i="6"/>
  <c r="C13356" i="6"/>
  <c r="C13355" i="6"/>
  <c r="C13354" i="6"/>
  <c r="C13353" i="6"/>
  <c r="C13352" i="6"/>
  <c r="B13352" i="6"/>
  <c r="C13351" i="6"/>
  <c r="C13350" i="6"/>
  <c r="C13349" i="6"/>
  <c r="B13349" i="6"/>
  <c r="C13348" i="6"/>
  <c r="B13348" i="6"/>
  <c r="C13347" i="6"/>
  <c r="B13347" i="6"/>
  <c r="C13346" i="6"/>
  <c r="B13346" i="6"/>
  <c r="C13345" i="6"/>
  <c r="B13345" i="6"/>
  <c r="C13344" i="6"/>
  <c r="C13343" i="6"/>
  <c r="B13343" i="6"/>
  <c r="C13342" i="6"/>
  <c r="C13341" i="6"/>
  <c r="B13341" i="6"/>
  <c r="C13340" i="6"/>
  <c r="B13340" i="6"/>
  <c r="C13339" i="6"/>
  <c r="B13339" i="6"/>
  <c r="C13338" i="6"/>
  <c r="B13338" i="6"/>
  <c r="C13337" i="6"/>
  <c r="C13336" i="6"/>
  <c r="C13335" i="6"/>
  <c r="B13335" i="6"/>
  <c r="C13334" i="6"/>
  <c r="B13334" i="6"/>
  <c r="C13333" i="6"/>
  <c r="C13332" i="6"/>
  <c r="C13331" i="6"/>
  <c r="C13330" i="6"/>
  <c r="C13329" i="6"/>
  <c r="C13328" i="6"/>
  <c r="C13327" i="6"/>
  <c r="C13326" i="6"/>
  <c r="C13325" i="6"/>
  <c r="B13325" i="6"/>
  <c r="C13324" i="6"/>
  <c r="C13323" i="6"/>
  <c r="C13322" i="6"/>
  <c r="C13321" i="6"/>
  <c r="C13320" i="6"/>
  <c r="C13319" i="6"/>
  <c r="C13318" i="6"/>
  <c r="C13317" i="6"/>
  <c r="C13316" i="6"/>
  <c r="C13315" i="6"/>
  <c r="B13315" i="6"/>
  <c r="C13314" i="6"/>
  <c r="B13314" i="6"/>
  <c r="C13313" i="6"/>
  <c r="C13312" i="6"/>
  <c r="B13312" i="6"/>
  <c r="C13311" i="6"/>
  <c r="B13311" i="6"/>
  <c r="C13310" i="6"/>
  <c r="C13309" i="6"/>
  <c r="B13309" i="6"/>
  <c r="C13308" i="6"/>
  <c r="B13308" i="6"/>
  <c r="C13307" i="6"/>
  <c r="B13307" i="6"/>
  <c r="C13306" i="6"/>
  <c r="C13305" i="6"/>
  <c r="C13304" i="6"/>
  <c r="C13303" i="6"/>
  <c r="C13302" i="6"/>
  <c r="C13301" i="6"/>
  <c r="C13300" i="6"/>
  <c r="C13299" i="6"/>
  <c r="B13299" i="6"/>
  <c r="C13298" i="6"/>
  <c r="B13298" i="6"/>
  <c r="C13297" i="6"/>
  <c r="C13296" i="6"/>
  <c r="C13295" i="6"/>
  <c r="C13294" i="6"/>
  <c r="C13293" i="6"/>
  <c r="C13292" i="6"/>
  <c r="C13291" i="6"/>
  <c r="C13290" i="6"/>
  <c r="C13289" i="6"/>
  <c r="C13288" i="6"/>
  <c r="C13287" i="6"/>
  <c r="C13286" i="6"/>
  <c r="C13285" i="6"/>
  <c r="C13284" i="6"/>
  <c r="C13283" i="6"/>
  <c r="C13282" i="6"/>
  <c r="C13281" i="6"/>
  <c r="C13280" i="6"/>
  <c r="C13279" i="6"/>
  <c r="C13278" i="6"/>
  <c r="B13278" i="6"/>
  <c r="C13277" i="6"/>
  <c r="B13277" i="6"/>
  <c r="C13276" i="6"/>
  <c r="C13275" i="6"/>
  <c r="B13275" i="6"/>
  <c r="C13274" i="6"/>
  <c r="C13273" i="6"/>
  <c r="C13272" i="6"/>
  <c r="C13271" i="6"/>
  <c r="C13270" i="6"/>
  <c r="C13269" i="6"/>
  <c r="C13268" i="6"/>
  <c r="C13267" i="6"/>
  <c r="C13266" i="6"/>
  <c r="C13265" i="6"/>
  <c r="C13264" i="6"/>
  <c r="C13263" i="6"/>
  <c r="C13262" i="6"/>
  <c r="C13261" i="6"/>
  <c r="C13260" i="6"/>
  <c r="B13260" i="6"/>
  <c r="C13259" i="6"/>
  <c r="C13258" i="6"/>
  <c r="C13257" i="6"/>
  <c r="C13256" i="6"/>
  <c r="C13255" i="6"/>
  <c r="C13254" i="6"/>
  <c r="C13253" i="6"/>
  <c r="C13252" i="6"/>
  <c r="C13251" i="6"/>
  <c r="C13250" i="6"/>
  <c r="C13249" i="6"/>
  <c r="C13248" i="6"/>
  <c r="B13248" i="6"/>
  <c r="C13247" i="6"/>
  <c r="C13246" i="6"/>
  <c r="C13245" i="6"/>
  <c r="C13244" i="6"/>
  <c r="C13243" i="6"/>
  <c r="B13243" i="6"/>
  <c r="C13242" i="6"/>
  <c r="B13242" i="6"/>
  <c r="C13241" i="6"/>
  <c r="C13240" i="6"/>
  <c r="C13239" i="6"/>
  <c r="C13238" i="6"/>
  <c r="B13238" i="6"/>
  <c r="C13237" i="6"/>
  <c r="B13237" i="6"/>
  <c r="C13236" i="6"/>
  <c r="B13236" i="6"/>
  <c r="C13235" i="6"/>
  <c r="C13234" i="6"/>
  <c r="B13234" i="6"/>
  <c r="C13233" i="6"/>
  <c r="C13232" i="6"/>
  <c r="C13231" i="6"/>
  <c r="C13230" i="6"/>
  <c r="B13230" i="6"/>
  <c r="C13229" i="6"/>
  <c r="B13229" i="6"/>
  <c r="C13228" i="6"/>
  <c r="B13228" i="6"/>
  <c r="C13227" i="6"/>
  <c r="C13226" i="6"/>
  <c r="C13225" i="6"/>
  <c r="C13224" i="6"/>
  <c r="C13223" i="6"/>
  <c r="C13222" i="6"/>
  <c r="C13221" i="6"/>
  <c r="C13220" i="6"/>
  <c r="C13219" i="6"/>
  <c r="C13218" i="6"/>
  <c r="C13217" i="6"/>
  <c r="B13217" i="6"/>
  <c r="C13216" i="6"/>
  <c r="B13216" i="6"/>
  <c r="C13215" i="6"/>
  <c r="C13214" i="6"/>
  <c r="C13213" i="6"/>
  <c r="C13212" i="6"/>
  <c r="C13211" i="6"/>
  <c r="C13210" i="6"/>
  <c r="B13210" i="6"/>
  <c r="C13209" i="6"/>
  <c r="C13208" i="6"/>
  <c r="C13207" i="6"/>
  <c r="C13206" i="6"/>
  <c r="C13205" i="6"/>
  <c r="C13204" i="6"/>
  <c r="B13204" i="6"/>
  <c r="C13203" i="6"/>
  <c r="B13203" i="6"/>
  <c r="C13202" i="6"/>
  <c r="B13202" i="6"/>
  <c r="C13201" i="6"/>
  <c r="B13201" i="6"/>
  <c r="C13200" i="6"/>
  <c r="C13199" i="6"/>
  <c r="C13198" i="6"/>
  <c r="C13197" i="6"/>
  <c r="B13197" i="6"/>
  <c r="C13196" i="6"/>
  <c r="C13195" i="6"/>
  <c r="C13194" i="6"/>
  <c r="C13193" i="6"/>
  <c r="C13192" i="6"/>
  <c r="C13191" i="6"/>
  <c r="B13191" i="6"/>
  <c r="C13190" i="6"/>
  <c r="B13190" i="6"/>
  <c r="C13189" i="6"/>
  <c r="B13189" i="6"/>
  <c r="C13188" i="6"/>
  <c r="B13188" i="6"/>
  <c r="C13187" i="6"/>
  <c r="B13187" i="6"/>
  <c r="C13186" i="6"/>
  <c r="B13186" i="6"/>
  <c r="C13185" i="6"/>
  <c r="C13184" i="6"/>
  <c r="C13183" i="6"/>
  <c r="C13182" i="6"/>
  <c r="C13181" i="6"/>
  <c r="C13180" i="6"/>
  <c r="B13180" i="6"/>
  <c r="C13179" i="6"/>
  <c r="B13179" i="6"/>
  <c r="C13178" i="6"/>
  <c r="C13177" i="6"/>
  <c r="C13176" i="6"/>
  <c r="C13175" i="6"/>
  <c r="C13174" i="6"/>
  <c r="C13173" i="6"/>
  <c r="C13172" i="6"/>
  <c r="C13171" i="6"/>
  <c r="C13170" i="6"/>
  <c r="C13169" i="6"/>
  <c r="C13168" i="6"/>
  <c r="C13167" i="6"/>
  <c r="C13166" i="6"/>
  <c r="C13165" i="6"/>
  <c r="C13164" i="6"/>
  <c r="B13164" i="6"/>
  <c r="C13163" i="6"/>
  <c r="C13162" i="6"/>
  <c r="C13161" i="6"/>
  <c r="C13160" i="6"/>
  <c r="C13159" i="6"/>
  <c r="C13158" i="6"/>
  <c r="C13157" i="6"/>
  <c r="C13156" i="6"/>
  <c r="C13155" i="6"/>
  <c r="C13154" i="6"/>
  <c r="C13153" i="6"/>
  <c r="C13152" i="6"/>
  <c r="B13152" i="6"/>
  <c r="C13151" i="6"/>
  <c r="C13150" i="6"/>
  <c r="B13150" i="6"/>
  <c r="C13149" i="6"/>
  <c r="C13148" i="6"/>
  <c r="C13147" i="6"/>
  <c r="C13146" i="6"/>
  <c r="C13145" i="6"/>
  <c r="C13144" i="6"/>
  <c r="C13143" i="6"/>
  <c r="C13142" i="6"/>
  <c r="C13141" i="6"/>
  <c r="C13140" i="6"/>
  <c r="B13140" i="6"/>
  <c r="C13139" i="6"/>
  <c r="C13138" i="6"/>
  <c r="C13137" i="6"/>
  <c r="C13136" i="6"/>
  <c r="C13135" i="6"/>
  <c r="C13134" i="6"/>
  <c r="C13133" i="6"/>
  <c r="B13133" i="6"/>
  <c r="C13132" i="6"/>
  <c r="C13131" i="6"/>
  <c r="C13130" i="6"/>
  <c r="C13129" i="6"/>
  <c r="C13128" i="6"/>
  <c r="C13127" i="6"/>
  <c r="C13126" i="6"/>
  <c r="C13125" i="6"/>
  <c r="C13124" i="6"/>
  <c r="C13123" i="6"/>
  <c r="C13122" i="6"/>
  <c r="C13121" i="6"/>
  <c r="B13121" i="6"/>
  <c r="C13120" i="6"/>
  <c r="C13119" i="6"/>
  <c r="C13118" i="6"/>
  <c r="C13117" i="6"/>
  <c r="C13116" i="6"/>
  <c r="C13115" i="6"/>
  <c r="C13114" i="6"/>
  <c r="C13113" i="6"/>
  <c r="C13112" i="6"/>
  <c r="C13111" i="6"/>
  <c r="C13110" i="6"/>
  <c r="C13109" i="6"/>
  <c r="C13108" i="6"/>
  <c r="C13107" i="6"/>
  <c r="C13106" i="6"/>
  <c r="C13105" i="6"/>
  <c r="C13104" i="6"/>
  <c r="C13103" i="6"/>
  <c r="C13102" i="6"/>
  <c r="B13102" i="6"/>
  <c r="C13101" i="6"/>
  <c r="C13100" i="6"/>
  <c r="C13099" i="6"/>
  <c r="C13098" i="6"/>
  <c r="C13097" i="6"/>
  <c r="B13097" i="6"/>
  <c r="C13096" i="6"/>
  <c r="B13096" i="6"/>
  <c r="C13095" i="6"/>
  <c r="B13095" i="6"/>
  <c r="C13094" i="6"/>
  <c r="B13094" i="6"/>
  <c r="C13093" i="6"/>
  <c r="C13092" i="6"/>
  <c r="C13091" i="6"/>
  <c r="B13091" i="6"/>
  <c r="C13090" i="6"/>
  <c r="C13089" i="6"/>
  <c r="C13088" i="6"/>
  <c r="C13087" i="6"/>
  <c r="C13086" i="6"/>
  <c r="C13085" i="6"/>
  <c r="C13084" i="6"/>
  <c r="C13083" i="6"/>
  <c r="C13082" i="6"/>
  <c r="C13081" i="6"/>
  <c r="C13080" i="6"/>
  <c r="B13080" i="6"/>
  <c r="C13079" i="6"/>
  <c r="B13079" i="6"/>
  <c r="C13078" i="6"/>
  <c r="B13078" i="6"/>
  <c r="C13077" i="6"/>
  <c r="B13077" i="6"/>
  <c r="C13076" i="6"/>
  <c r="B13076" i="6"/>
  <c r="C13075" i="6"/>
  <c r="B13075" i="6"/>
  <c r="C13074" i="6"/>
  <c r="B13074" i="6"/>
  <c r="C13073" i="6"/>
  <c r="B13073" i="6"/>
  <c r="C13072" i="6"/>
  <c r="B13072" i="6"/>
  <c r="C13071" i="6"/>
  <c r="B13071" i="6"/>
  <c r="C13070" i="6"/>
  <c r="C13069" i="6"/>
  <c r="C13068" i="6"/>
  <c r="C13067" i="6"/>
  <c r="C13066" i="6"/>
  <c r="C13065" i="6"/>
  <c r="C13064" i="6"/>
  <c r="C13063" i="6"/>
  <c r="B13063" i="6"/>
  <c r="C13062" i="6"/>
  <c r="C13061" i="6"/>
  <c r="C13060" i="6"/>
  <c r="C13059" i="6"/>
  <c r="C13058" i="6"/>
  <c r="C13057" i="6"/>
  <c r="C13056" i="6"/>
  <c r="C13055" i="6"/>
  <c r="C13054" i="6"/>
  <c r="C13053" i="6"/>
  <c r="C13052" i="6"/>
  <c r="C13051" i="6"/>
  <c r="C13050" i="6"/>
  <c r="C13049" i="6"/>
  <c r="C13048" i="6"/>
  <c r="C13047" i="6"/>
  <c r="C13046" i="6"/>
  <c r="C13045" i="6"/>
  <c r="C13044" i="6"/>
  <c r="C13043" i="6"/>
  <c r="C13042" i="6"/>
  <c r="C13041" i="6"/>
  <c r="C13040" i="6"/>
  <c r="C13039" i="6"/>
  <c r="C13038" i="6"/>
  <c r="C13037" i="6"/>
  <c r="C13036" i="6"/>
  <c r="C13035" i="6"/>
  <c r="C13034" i="6"/>
  <c r="C13033" i="6"/>
  <c r="C13032" i="6"/>
  <c r="C13031" i="6"/>
  <c r="C13030" i="6"/>
  <c r="C13029" i="6"/>
  <c r="C13028" i="6"/>
  <c r="B13028" i="6"/>
  <c r="C13027" i="6"/>
  <c r="C13026" i="6"/>
  <c r="C13025" i="6"/>
  <c r="C13024" i="6"/>
  <c r="B13024" i="6"/>
  <c r="C13023" i="6"/>
  <c r="B13023" i="6"/>
  <c r="C13022" i="6"/>
  <c r="C13021" i="6"/>
  <c r="C13020" i="6"/>
  <c r="B13020" i="6"/>
  <c r="C13019" i="6"/>
  <c r="C13018" i="6"/>
  <c r="B13018" i="6"/>
  <c r="C13017" i="6"/>
  <c r="C13016" i="6"/>
  <c r="C13015" i="6"/>
  <c r="C13014" i="6"/>
  <c r="C13013" i="6"/>
  <c r="C13012" i="6"/>
  <c r="C13011" i="6"/>
  <c r="C13010" i="6"/>
  <c r="C13009" i="6"/>
  <c r="C13008" i="6"/>
  <c r="C13007" i="6"/>
  <c r="C13006" i="6"/>
  <c r="B13006" i="6"/>
  <c r="C13005" i="6"/>
  <c r="C13004" i="6"/>
  <c r="C13003" i="6"/>
  <c r="B13003" i="6"/>
  <c r="C13002" i="6"/>
  <c r="B13002" i="6"/>
  <c r="C13001" i="6"/>
  <c r="B13001" i="6"/>
  <c r="C13000" i="6"/>
  <c r="B13000" i="6"/>
  <c r="C12999" i="6"/>
  <c r="C12998" i="6"/>
  <c r="C12997" i="6"/>
  <c r="C12996" i="6"/>
  <c r="C12995" i="6"/>
  <c r="C12994" i="6"/>
  <c r="C12993" i="6"/>
  <c r="C12992" i="6"/>
  <c r="C12991" i="6"/>
  <c r="B12991" i="6"/>
  <c r="C12990" i="6"/>
  <c r="C12989" i="6"/>
  <c r="C12988" i="6"/>
  <c r="C12987" i="6"/>
  <c r="B12987" i="6"/>
  <c r="C12986" i="6"/>
  <c r="C12985" i="6"/>
  <c r="C12984" i="6"/>
  <c r="C12983" i="6"/>
  <c r="B12983" i="6"/>
  <c r="C12982" i="6"/>
  <c r="C12981" i="6"/>
  <c r="C12980" i="6"/>
  <c r="C12979" i="6"/>
  <c r="B12979" i="6"/>
  <c r="C12978" i="6"/>
  <c r="B12978" i="6"/>
  <c r="C12977" i="6"/>
  <c r="B12977" i="6"/>
  <c r="C12976" i="6"/>
  <c r="B12976" i="6"/>
  <c r="C12975" i="6"/>
  <c r="B12975" i="6"/>
  <c r="C12974" i="6"/>
  <c r="C12973" i="6"/>
  <c r="C12972" i="6"/>
  <c r="C12971" i="6"/>
  <c r="C12970" i="6"/>
  <c r="C12969" i="6"/>
  <c r="C12968" i="6"/>
  <c r="C12967" i="6"/>
  <c r="C12966" i="6"/>
  <c r="C12965" i="6"/>
  <c r="C12964" i="6"/>
  <c r="C12963" i="6"/>
  <c r="C12962" i="6"/>
  <c r="C12961" i="6"/>
  <c r="C12960" i="6"/>
  <c r="B12960" i="6"/>
  <c r="C12959" i="6"/>
  <c r="C12958" i="6"/>
  <c r="C12957" i="6"/>
  <c r="C12956" i="6"/>
  <c r="C12955" i="6"/>
  <c r="C12954" i="6"/>
  <c r="B12954" i="6"/>
  <c r="C12953" i="6"/>
  <c r="B12953" i="6"/>
  <c r="C12952" i="6"/>
  <c r="C12951" i="6"/>
  <c r="B12951" i="6"/>
  <c r="C12950" i="6"/>
  <c r="C12949" i="6"/>
  <c r="C12948" i="6"/>
  <c r="B12948" i="6"/>
  <c r="C12947" i="6"/>
  <c r="B12947" i="6"/>
  <c r="C12946" i="6"/>
  <c r="C12945" i="6"/>
  <c r="C12944" i="6"/>
  <c r="C12943" i="6"/>
  <c r="C12942" i="6"/>
  <c r="C12941" i="6"/>
  <c r="B12941" i="6"/>
  <c r="C12940" i="6"/>
  <c r="B12940" i="6"/>
  <c r="C12939" i="6"/>
  <c r="C12938" i="6"/>
  <c r="C12937" i="6"/>
  <c r="C12936" i="6"/>
  <c r="B12936" i="6"/>
  <c r="C12935" i="6"/>
  <c r="B12935" i="6"/>
  <c r="C12934" i="6"/>
  <c r="C12933" i="6"/>
  <c r="C12932" i="6"/>
  <c r="C12931" i="6"/>
  <c r="C12930" i="6"/>
  <c r="B12930" i="6"/>
  <c r="C12929" i="6"/>
  <c r="B12929" i="6"/>
  <c r="C12928" i="6"/>
  <c r="B12928" i="6"/>
  <c r="C12927" i="6"/>
  <c r="B12927" i="6"/>
  <c r="C12926" i="6"/>
  <c r="B12926" i="6"/>
  <c r="C12925" i="6"/>
  <c r="B12925" i="6"/>
  <c r="C12924" i="6"/>
  <c r="B12924" i="6"/>
  <c r="C12923" i="6"/>
  <c r="C12922" i="6"/>
  <c r="C12921" i="6"/>
  <c r="C12920" i="6"/>
  <c r="C12919" i="6"/>
  <c r="C12918" i="6"/>
  <c r="C12917" i="6"/>
  <c r="C12916" i="6"/>
  <c r="C12915" i="6"/>
  <c r="C12914" i="6"/>
  <c r="C12913" i="6"/>
  <c r="C12912" i="6"/>
  <c r="C12911" i="6"/>
  <c r="B12911" i="6"/>
  <c r="C12910" i="6"/>
  <c r="B12910" i="6"/>
  <c r="C12909" i="6"/>
  <c r="B12909" i="6"/>
  <c r="C12908" i="6"/>
  <c r="B12908" i="6"/>
  <c r="C12907" i="6"/>
  <c r="B12907" i="6"/>
  <c r="C12906" i="6"/>
  <c r="B12906" i="6"/>
  <c r="C12905" i="6"/>
  <c r="B12905" i="6"/>
  <c r="C12904" i="6"/>
  <c r="C12903" i="6"/>
  <c r="C12902" i="6"/>
  <c r="B12902" i="6"/>
  <c r="C12901" i="6"/>
  <c r="B12901" i="6"/>
  <c r="C12900" i="6"/>
  <c r="C12899" i="6"/>
  <c r="C12898" i="6"/>
  <c r="C12897" i="6"/>
  <c r="C12896" i="6"/>
  <c r="C12895" i="6"/>
  <c r="C12894" i="6"/>
  <c r="C12893" i="6"/>
  <c r="C12892" i="6"/>
  <c r="C12891" i="6"/>
  <c r="C12890" i="6"/>
  <c r="C12889" i="6"/>
  <c r="C12888" i="6"/>
  <c r="B12888" i="6"/>
  <c r="C12887" i="6"/>
  <c r="B12887" i="6"/>
  <c r="C12886" i="6"/>
  <c r="C12885" i="6"/>
  <c r="C12884" i="6"/>
  <c r="C12883" i="6"/>
  <c r="C12882" i="6"/>
  <c r="B12882" i="6"/>
  <c r="C12881" i="6"/>
  <c r="B12881" i="6"/>
  <c r="C12880" i="6"/>
  <c r="B12880" i="6"/>
  <c r="C12879" i="6"/>
  <c r="C12878" i="6"/>
  <c r="C12877" i="6"/>
  <c r="C12876" i="6"/>
  <c r="C12875" i="6"/>
  <c r="C12874" i="6"/>
  <c r="C12873" i="6"/>
  <c r="C12872" i="6"/>
  <c r="C12871" i="6"/>
  <c r="C12870" i="6"/>
  <c r="C12869" i="6"/>
  <c r="C12868" i="6"/>
  <c r="C12867" i="6"/>
  <c r="C12866" i="6"/>
  <c r="C12865" i="6"/>
  <c r="B12865" i="6"/>
  <c r="C12864" i="6"/>
  <c r="C12863" i="6"/>
  <c r="C12862" i="6"/>
  <c r="B12862" i="6"/>
  <c r="C12861" i="6"/>
  <c r="B12861" i="6"/>
  <c r="C12860" i="6"/>
  <c r="C12859" i="6"/>
  <c r="C12858" i="6"/>
  <c r="B12858" i="6"/>
  <c r="C12857" i="6"/>
  <c r="B12857" i="6"/>
  <c r="C12856" i="6"/>
  <c r="C12855" i="6"/>
  <c r="B12855" i="6"/>
  <c r="C12854" i="6"/>
  <c r="B12854" i="6"/>
  <c r="C12853" i="6"/>
  <c r="B12853" i="6"/>
  <c r="C12852" i="6"/>
  <c r="C12851" i="6"/>
  <c r="C12850" i="6"/>
  <c r="C12849" i="6"/>
  <c r="C12848" i="6"/>
  <c r="C12847" i="6"/>
  <c r="C12846" i="6"/>
  <c r="C12845" i="6"/>
  <c r="C12844" i="6"/>
  <c r="C12843" i="6"/>
  <c r="C12842" i="6"/>
  <c r="C12841" i="6"/>
  <c r="C12840" i="6"/>
  <c r="C12839" i="6"/>
  <c r="C12838" i="6"/>
  <c r="C12837" i="6"/>
  <c r="C12836" i="6"/>
  <c r="C12835" i="6"/>
  <c r="C12834" i="6"/>
  <c r="C12833" i="6"/>
  <c r="C12832" i="6"/>
  <c r="C12831" i="6"/>
  <c r="C12830" i="6"/>
  <c r="C12829" i="6"/>
  <c r="C12828" i="6"/>
  <c r="C12827" i="6"/>
  <c r="C12826" i="6"/>
  <c r="C12825" i="6"/>
  <c r="C12824" i="6"/>
  <c r="C12823" i="6"/>
  <c r="C12822" i="6"/>
  <c r="C12821" i="6"/>
  <c r="C12820" i="6"/>
  <c r="C12819" i="6"/>
  <c r="C12818" i="6"/>
  <c r="C12817" i="6"/>
  <c r="C12816" i="6"/>
  <c r="C12815" i="6"/>
  <c r="C12814" i="6"/>
  <c r="B12814" i="6"/>
  <c r="C12813" i="6"/>
  <c r="B12813" i="6"/>
  <c r="C12812" i="6"/>
  <c r="C12811" i="6"/>
  <c r="C12810" i="6"/>
  <c r="C12809" i="6"/>
  <c r="C12808" i="6"/>
  <c r="C12807" i="6"/>
  <c r="C12806" i="6"/>
  <c r="C12805" i="6"/>
  <c r="C12804" i="6"/>
  <c r="B12804" i="6"/>
  <c r="C12803" i="6"/>
  <c r="C12802" i="6"/>
  <c r="C12801" i="6"/>
  <c r="B12801" i="6"/>
  <c r="C12800" i="6"/>
  <c r="C12799" i="6"/>
  <c r="C12798" i="6"/>
  <c r="C12797" i="6"/>
  <c r="C12796" i="6"/>
  <c r="C12795" i="6"/>
  <c r="C12794" i="6"/>
  <c r="C12793" i="6"/>
  <c r="C12792" i="6"/>
  <c r="C12791" i="6"/>
  <c r="C12790" i="6"/>
  <c r="C12789" i="6"/>
  <c r="C12788" i="6"/>
  <c r="C12787" i="6"/>
  <c r="C12786" i="6"/>
  <c r="C12785" i="6"/>
  <c r="C12784" i="6"/>
  <c r="B12784" i="6"/>
  <c r="C12783" i="6"/>
  <c r="C12782" i="6"/>
  <c r="C12781" i="6"/>
  <c r="C12780" i="6"/>
  <c r="C12779" i="6"/>
  <c r="C12778" i="6"/>
  <c r="C12777" i="6"/>
  <c r="C12776" i="6"/>
  <c r="C12775" i="6"/>
  <c r="C12774" i="6"/>
  <c r="C12773" i="6"/>
  <c r="C12772" i="6"/>
  <c r="B12772" i="6"/>
  <c r="C12771" i="6"/>
  <c r="C12770" i="6"/>
  <c r="B12770" i="6"/>
  <c r="C12769" i="6"/>
  <c r="B12769" i="6"/>
  <c r="C12768" i="6"/>
  <c r="B12768" i="6"/>
  <c r="C12767" i="6"/>
  <c r="B12767" i="6"/>
  <c r="C12766" i="6"/>
  <c r="B12766" i="6"/>
  <c r="C12765" i="6"/>
  <c r="C12764" i="6"/>
  <c r="B12764" i="6"/>
  <c r="C12763" i="6"/>
  <c r="B12763" i="6"/>
  <c r="C12762" i="6"/>
  <c r="B12762" i="6"/>
  <c r="C12761" i="6"/>
  <c r="B12761" i="6"/>
  <c r="C12760" i="6"/>
  <c r="B12760" i="6"/>
  <c r="C12759" i="6"/>
  <c r="B12759" i="6"/>
  <c r="C12758" i="6"/>
  <c r="B12758" i="6"/>
  <c r="C12757" i="6"/>
  <c r="C12756" i="6"/>
  <c r="B12756" i="6"/>
  <c r="C12755" i="6"/>
  <c r="B12755" i="6"/>
  <c r="C12754" i="6"/>
  <c r="B12754" i="6"/>
  <c r="C12753" i="6"/>
  <c r="B12753" i="6"/>
  <c r="C12752" i="6"/>
  <c r="B12752" i="6"/>
  <c r="C12751" i="6"/>
  <c r="B12751" i="6"/>
  <c r="C12750" i="6"/>
  <c r="B12750" i="6"/>
  <c r="C12749" i="6"/>
  <c r="B12749" i="6"/>
  <c r="C12748" i="6"/>
  <c r="B12748" i="6"/>
  <c r="C12747" i="6"/>
  <c r="B12747" i="6"/>
  <c r="C12746" i="6"/>
  <c r="B12746" i="6"/>
  <c r="C12745" i="6"/>
  <c r="B12745" i="6"/>
  <c r="C12744" i="6"/>
  <c r="C12743" i="6"/>
  <c r="C12742" i="6"/>
  <c r="C12741" i="6"/>
  <c r="C12740" i="6"/>
  <c r="C12739" i="6"/>
  <c r="C12738" i="6"/>
  <c r="C12737" i="6"/>
  <c r="B12737" i="6"/>
  <c r="C12736" i="6"/>
  <c r="C12735" i="6"/>
  <c r="C12734" i="6"/>
  <c r="C12733" i="6"/>
  <c r="C12732" i="6"/>
  <c r="C12731" i="6"/>
  <c r="C12730" i="6"/>
  <c r="C12729" i="6"/>
  <c r="C12728" i="6"/>
  <c r="C12727" i="6"/>
  <c r="C12726" i="6"/>
  <c r="C12725" i="6"/>
  <c r="C12724" i="6"/>
  <c r="C12723" i="6"/>
  <c r="C12722" i="6"/>
  <c r="C12721" i="6"/>
  <c r="B12721" i="6"/>
  <c r="C12720" i="6"/>
  <c r="B12720" i="6"/>
  <c r="C12719" i="6"/>
  <c r="B12719" i="6"/>
  <c r="C12718" i="6"/>
  <c r="C12717" i="6"/>
  <c r="C12716" i="6"/>
  <c r="C12715" i="6"/>
  <c r="C12714" i="6"/>
  <c r="B12714" i="6"/>
  <c r="C12713" i="6"/>
  <c r="C12712" i="6"/>
  <c r="B12712" i="6"/>
  <c r="C12711" i="6"/>
  <c r="C12710" i="6"/>
  <c r="C12709" i="6"/>
  <c r="C12708" i="6"/>
  <c r="C12707" i="6"/>
  <c r="C12706" i="6"/>
  <c r="C12705" i="6"/>
  <c r="C12704" i="6"/>
  <c r="C12703" i="6"/>
  <c r="C12702" i="6"/>
  <c r="C12701" i="6"/>
  <c r="C12700" i="6"/>
  <c r="C12699" i="6"/>
  <c r="C12698" i="6"/>
  <c r="C12697" i="6"/>
  <c r="C12696" i="6"/>
  <c r="C12695" i="6"/>
  <c r="C12694" i="6"/>
  <c r="C12693" i="6"/>
  <c r="C12692" i="6"/>
  <c r="C12691" i="6"/>
  <c r="C12690" i="6"/>
  <c r="C12689" i="6"/>
  <c r="C12688" i="6"/>
  <c r="C12687" i="6"/>
  <c r="C12686" i="6"/>
  <c r="C12685" i="6"/>
  <c r="C12684" i="6"/>
  <c r="C12683" i="6"/>
  <c r="C12682" i="6"/>
  <c r="C12681" i="6"/>
  <c r="C12680" i="6"/>
  <c r="C12679" i="6"/>
  <c r="C12678" i="6"/>
  <c r="C12677" i="6"/>
  <c r="C12676" i="6"/>
  <c r="C12675" i="6"/>
  <c r="C12674" i="6"/>
  <c r="C12673" i="6"/>
  <c r="C12672" i="6"/>
  <c r="C12671" i="6"/>
  <c r="C12670" i="6"/>
  <c r="C12669" i="6"/>
  <c r="C12668" i="6"/>
  <c r="C12667" i="6"/>
  <c r="C12666" i="6"/>
  <c r="C12665" i="6"/>
  <c r="C12664" i="6"/>
  <c r="C12663" i="6"/>
  <c r="C12662" i="6"/>
  <c r="C12661" i="6"/>
  <c r="C12660" i="6"/>
  <c r="C12659" i="6"/>
  <c r="C12658" i="6"/>
  <c r="C12657" i="6"/>
  <c r="C12656" i="6"/>
  <c r="C12655" i="6"/>
  <c r="C12654" i="6"/>
  <c r="C12653" i="6"/>
  <c r="C12652" i="6"/>
  <c r="C12651" i="6"/>
  <c r="C12650" i="6"/>
  <c r="C12649" i="6"/>
  <c r="C12648" i="6"/>
  <c r="C12647" i="6"/>
  <c r="C12646" i="6"/>
  <c r="C12645" i="6"/>
  <c r="C12644" i="6"/>
  <c r="C12643" i="6"/>
  <c r="C12642" i="6"/>
  <c r="C12641" i="6"/>
  <c r="C12640" i="6"/>
  <c r="C12639" i="6"/>
  <c r="C12638" i="6"/>
  <c r="C12637" i="6"/>
  <c r="C12636" i="6"/>
  <c r="C12635" i="6"/>
  <c r="C12634" i="6"/>
  <c r="C12633" i="6"/>
  <c r="C12632" i="6"/>
  <c r="C12631" i="6"/>
  <c r="C12630" i="6"/>
  <c r="C12629" i="6"/>
  <c r="C12628" i="6"/>
  <c r="C12627" i="6"/>
  <c r="C12626" i="6"/>
  <c r="C12625" i="6"/>
  <c r="C12624" i="6"/>
  <c r="C12623" i="6"/>
  <c r="C12622" i="6"/>
  <c r="C12621" i="6"/>
  <c r="C12620" i="6"/>
  <c r="C12619" i="6"/>
  <c r="C12618" i="6"/>
  <c r="C12617" i="6"/>
  <c r="C12616" i="6"/>
  <c r="C12615" i="6"/>
  <c r="C12614" i="6"/>
  <c r="C12613" i="6"/>
  <c r="C12612" i="6"/>
  <c r="C12611" i="6"/>
  <c r="C12610" i="6"/>
  <c r="C12609" i="6"/>
  <c r="C12608" i="6"/>
  <c r="C12607" i="6"/>
  <c r="C12606" i="6"/>
  <c r="C12605" i="6"/>
  <c r="C12604" i="6"/>
  <c r="C12603" i="6"/>
  <c r="C12602" i="6"/>
  <c r="C12601" i="6"/>
  <c r="C12600" i="6"/>
  <c r="C12599" i="6"/>
  <c r="C12598" i="6"/>
  <c r="C12597" i="6"/>
  <c r="C12596" i="6"/>
  <c r="C12595" i="6"/>
  <c r="C12594" i="6"/>
  <c r="C12593" i="6"/>
  <c r="C12592" i="6"/>
  <c r="C12591" i="6"/>
  <c r="C12590" i="6"/>
  <c r="C12589" i="6"/>
  <c r="C12588" i="6"/>
  <c r="C12587" i="6"/>
  <c r="C12586" i="6"/>
  <c r="C12585" i="6"/>
  <c r="C12584" i="6"/>
  <c r="C12583" i="6"/>
  <c r="C12582" i="6"/>
  <c r="C12581" i="6"/>
  <c r="C12580" i="6"/>
  <c r="C12579" i="6"/>
  <c r="C12578" i="6"/>
  <c r="C12577" i="6"/>
  <c r="C12576" i="6"/>
  <c r="C12575" i="6"/>
  <c r="C12574" i="6"/>
  <c r="C12573" i="6"/>
  <c r="C12572" i="6"/>
  <c r="C12571" i="6"/>
  <c r="C12570" i="6"/>
  <c r="C12569" i="6"/>
  <c r="C12568" i="6"/>
  <c r="C12567" i="6"/>
  <c r="C12566" i="6"/>
  <c r="C12565" i="6"/>
  <c r="C12564" i="6"/>
  <c r="C12563" i="6"/>
  <c r="C12562" i="6"/>
  <c r="C12561" i="6"/>
  <c r="C12560" i="6"/>
  <c r="C12559" i="6"/>
  <c r="C12558" i="6"/>
  <c r="C12557" i="6"/>
  <c r="C12556" i="6"/>
  <c r="C12555" i="6"/>
  <c r="C12554" i="6"/>
  <c r="C12553" i="6"/>
  <c r="C12552" i="6"/>
  <c r="C12551" i="6"/>
  <c r="C12550" i="6"/>
  <c r="C12549" i="6"/>
  <c r="C12548" i="6"/>
  <c r="C12547" i="6"/>
  <c r="C12546" i="6"/>
  <c r="C12545" i="6"/>
  <c r="C12544" i="6"/>
  <c r="C12543" i="6"/>
  <c r="C12542" i="6"/>
  <c r="C12541" i="6"/>
  <c r="C12540" i="6"/>
  <c r="C12539" i="6"/>
  <c r="C12538" i="6"/>
  <c r="C12537" i="6"/>
  <c r="C12536" i="6"/>
  <c r="C12535" i="6"/>
  <c r="C12534" i="6"/>
  <c r="C12533" i="6"/>
  <c r="C12532" i="6"/>
  <c r="C12531" i="6"/>
  <c r="C12530" i="6"/>
  <c r="C12529" i="6"/>
  <c r="C12528" i="6"/>
  <c r="C12527" i="6"/>
  <c r="C12526" i="6"/>
  <c r="C12525" i="6"/>
  <c r="C12524" i="6"/>
  <c r="C12523" i="6"/>
  <c r="C12522" i="6"/>
  <c r="C12521" i="6"/>
  <c r="C12520" i="6"/>
  <c r="C12519" i="6"/>
  <c r="C12518" i="6"/>
  <c r="C12517" i="6"/>
  <c r="C12516" i="6"/>
  <c r="C12515" i="6"/>
  <c r="C12514" i="6"/>
  <c r="C12513" i="6"/>
  <c r="C12512" i="6"/>
  <c r="C12511" i="6"/>
  <c r="C12510" i="6"/>
  <c r="C12509" i="6"/>
  <c r="C12508" i="6"/>
  <c r="C12507" i="6"/>
  <c r="C12506" i="6"/>
  <c r="C12505" i="6"/>
  <c r="C12504" i="6"/>
  <c r="C12503" i="6"/>
  <c r="C12502" i="6"/>
  <c r="C12501" i="6"/>
  <c r="C12500" i="6"/>
  <c r="C12499" i="6"/>
  <c r="C12498" i="6"/>
  <c r="C12497" i="6"/>
  <c r="C12496" i="6"/>
  <c r="C12495" i="6"/>
  <c r="C12494" i="6"/>
  <c r="C12493" i="6"/>
  <c r="C12492" i="6"/>
  <c r="C12491" i="6"/>
  <c r="C12490" i="6"/>
  <c r="C12489" i="6"/>
  <c r="C12488" i="6"/>
  <c r="C12487" i="6"/>
  <c r="C12486" i="6"/>
  <c r="C12485" i="6"/>
  <c r="C12484" i="6"/>
  <c r="C12483" i="6"/>
  <c r="C12482" i="6"/>
  <c r="C12481" i="6"/>
  <c r="C12480" i="6"/>
  <c r="C12479" i="6"/>
  <c r="C12478" i="6"/>
  <c r="C12477" i="6"/>
  <c r="C12476" i="6"/>
  <c r="C12475" i="6"/>
  <c r="C12474" i="6"/>
  <c r="C12473" i="6"/>
  <c r="C12472" i="6"/>
  <c r="C12471" i="6"/>
  <c r="C12470" i="6"/>
  <c r="C12469" i="6"/>
  <c r="C12468" i="6"/>
  <c r="C12467" i="6"/>
  <c r="C12466" i="6"/>
  <c r="C12465" i="6"/>
  <c r="C12464" i="6"/>
  <c r="C12463" i="6"/>
  <c r="C12462" i="6"/>
  <c r="C12461" i="6"/>
  <c r="C12460" i="6"/>
  <c r="C12459" i="6"/>
  <c r="C12458" i="6"/>
  <c r="C12457" i="6"/>
  <c r="C12456" i="6"/>
  <c r="C12455" i="6"/>
  <c r="C12454" i="6"/>
  <c r="C12453" i="6"/>
  <c r="C12452" i="6"/>
  <c r="C12451" i="6"/>
  <c r="C12450" i="6"/>
  <c r="C12449" i="6"/>
  <c r="C12448" i="6"/>
  <c r="C12447" i="6"/>
  <c r="C12446" i="6"/>
  <c r="C12445" i="6"/>
  <c r="C12444" i="6"/>
  <c r="C12443" i="6"/>
  <c r="C12442" i="6"/>
  <c r="C12441" i="6"/>
  <c r="C12440" i="6"/>
  <c r="C12439" i="6"/>
  <c r="C12438" i="6"/>
  <c r="C12437" i="6"/>
  <c r="C12436" i="6"/>
  <c r="C12435" i="6"/>
  <c r="C12434" i="6"/>
  <c r="C12433" i="6"/>
  <c r="C12432" i="6"/>
  <c r="C12431" i="6"/>
  <c r="C12430" i="6"/>
  <c r="C12429" i="6"/>
  <c r="C12428" i="6"/>
  <c r="C12427" i="6"/>
  <c r="C12426" i="6"/>
  <c r="C12425" i="6"/>
  <c r="C12424" i="6"/>
  <c r="C12423" i="6"/>
  <c r="C12422" i="6"/>
  <c r="C12421" i="6"/>
  <c r="C12420" i="6"/>
  <c r="C12419" i="6"/>
  <c r="C12418" i="6"/>
  <c r="C12417" i="6"/>
  <c r="C12416" i="6"/>
  <c r="C12415" i="6"/>
  <c r="C12414" i="6"/>
  <c r="C12413" i="6"/>
  <c r="C12412" i="6"/>
  <c r="C12411" i="6"/>
  <c r="C12410" i="6"/>
  <c r="C12409" i="6"/>
  <c r="C12408" i="6"/>
  <c r="C12407" i="6"/>
  <c r="C12406" i="6"/>
  <c r="C12405" i="6"/>
  <c r="C12404" i="6"/>
  <c r="C12403" i="6"/>
  <c r="C12402" i="6"/>
  <c r="C12401" i="6"/>
  <c r="C12400" i="6"/>
  <c r="C12399" i="6"/>
  <c r="C12398" i="6"/>
  <c r="C12397" i="6"/>
  <c r="C12396" i="6"/>
  <c r="C12395" i="6"/>
  <c r="C12394" i="6"/>
  <c r="C12393" i="6"/>
  <c r="C12392" i="6"/>
  <c r="C12391" i="6"/>
  <c r="C12390" i="6"/>
  <c r="C12389" i="6"/>
  <c r="C12388" i="6"/>
  <c r="C12387" i="6"/>
  <c r="C12386" i="6"/>
  <c r="C12385" i="6"/>
  <c r="C12384" i="6"/>
  <c r="C12383" i="6"/>
  <c r="C12382" i="6"/>
  <c r="C12381" i="6"/>
  <c r="C12380" i="6"/>
  <c r="C12379" i="6"/>
  <c r="C12378" i="6"/>
  <c r="C12377" i="6"/>
  <c r="C12376" i="6"/>
  <c r="C12375" i="6"/>
  <c r="C12374" i="6"/>
  <c r="C12373" i="6"/>
  <c r="C12372" i="6"/>
  <c r="C12371" i="6"/>
  <c r="C12370" i="6"/>
  <c r="C12369" i="6"/>
  <c r="C12368" i="6"/>
  <c r="C12367" i="6"/>
  <c r="C12366" i="6"/>
  <c r="C12365" i="6"/>
  <c r="C12364" i="6"/>
  <c r="C12363" i="6"/>
  <c r="C12362" i="6"/>
  <c r="C12361" i="6"/>
  <c r="C12360" i="6"/>
  <c r="C12359" i="6"/>
  <c r="C12358" i="6"/>
  <c r="C12357" i="6"/>
  <c r="C12356" i="6"/>
  <c r="C12355" i="6"/>
  <c r="C12354" i="6"/>
  <c r="C12353" i="6"/>
  <c r="C12352" i="6"/>
  <c r="C12351" i="6"/>
  <c r="C12350" i="6"/>
  <c r="C12349" i="6"/>
  <c r="C12348" i="6"/>
  <c r="C12347" i="6"/>
  <c r="C12346" i="6"/>
  <c r="C12345" i="6"/>
  <c r="C12344" i="6"/>
  <c r="C12343" i="6"/>
  <c r="C12342" i="6"/>
  <c r="C12341" i="6"/>
  <c r="C12340" i="6"/>
  <c r="C12339" i="6"/>
  <c r="C12338" i="6"/>
  <c r="C12337" i="6"/>
  <c r="C12336" i="6"/>
  <c r="C12335" i="6"/>
  <c r="C12334" i="6"/>
  <c r="C12333" i="6"/>
  <c r="C12332" i="6"/>
  <c r="C12331" i="6"/>
  <c r="C12330" i="6"/>
  <c r="C12329" i="6"/>
  <c r="C12328" i="6"/>
  <c r="C12327" i="6"/>
  <c r="C12326" i="6"/>
  <c r="C12325" i="6"/>
  <c r="C12324" i="6"/>
  <c r="C12323" i="6"/>
  <c r="C12322" i="6"/>
  <c r="C12321" i="6"/>
  <c r="C12320" i="6"/>
  <c r="C12319" i="6"/>
  <c r="C12318" i="6"/>
  <c r="C12317" i="6"/>
  <c r="C12316" i="6"/>
  <c r="C12315" i="6"/>
  <c r="C12314" i="6"/>
  <c r="C12313" i="6"/>
  <c r="C12312" i="6"/>
  <c r="C12311" i="6"/>
  <c r="C12310" i="6"/>
  <c r="C12309" i="6"/>
  <c r="C12308" i="6"/>
  <c r="C12307" i="6"/>
  <c r="C12306" i="6"/>
  <c r="C12305" i="6"/>
  <c r="C12304" i="6"/>
  <c r="C12303" i="6"/>
  <c r="C12302" i="6"/>
  <c r="C12301" i="6"/>
  <c r="C12300" i="6"/>
  <c r="C12299" i="6"/>
  <c r="C12298" i="6"/>
  <c r="C12297" i="6"/>
  <c r="C12296" i="6"/>
  <c r="C12295" i="6"/>
  <c r="C12294" i="6"/>
  <c r="C12293" i="6"/>
  <c r="C12292" i="6"/>
  <c r="C12291" i="6"/>
  <c r="C12290" i="6"/>
  <c r="C12289" i="6"/>
  <c r="C12288" i="6"/>
  <c r="C12287" i="6"/>
  <c r="C12286" i="6"/>
  <c r="C12285" i="6"/>
  <c r="C12284" i="6"/>
  <c r="C12283" i="6"/>
  <c r="C12282" i="6"/>
  <c r="C12281" i="6"/>
  <c r="C12280" i="6"/>
  <c r="C12279" i="6"/>
  <c r="C12278" i="6"/>
  <c r="C12277" i="6"/>
  <c r="C12276" i="6"/>
  <c r="C12275" i="6"/>
  <c r="C12274" i="6"/>
  <c r="C12273" i="6"/>
  <c r="C12272" i="6"/>
  <c r="C12271" i="6"/>
  <c r="C12270" i="6"/>
  <c r="C12269" i="6"/>
  <c r="C12268" i="6"/>
  <c r="C12267" i="6"/>
  <c r="C12266" i="6"/>
  <c r="C12265" i="6"/>
  <c r="C12264" i="6"/>
  <c r="C12263" i="6"/>
  <c r="C12262" i="6"/>
  <c r="C12261" i="6"/>
  <c r="C12260" i="6"/>
  <c r="C12259" i="6"/>
  <c r="C12258" i="6"/>
  <c r="C12257" i="6"/>
  <c r="C12256" i="6"/>
  <c r="C12255" i="6"/>
  <c r="C12254" i="6"/>
  <c r="C12253" i="6"/>
  <c r="C12252" i="6"/>
  <c r="C12251" i="6"/>
  <c r="C12250" i="6"/>
  <c r="C12249" i="6"/>
  <c r="C12248" i="6"/>
  <c r="C12247" i="6"/>
  <c r="C12246" i="6"/>
  <c r="C12245" i="6"/>
  <c r="C12244" i="6"/>
  <c r="C12243" i="6"/>
  <c r="C12242" i="6"/>
  <c r="C12241" i="6"/>
  <c r="C12240" i="6"/>
  <c r="C12239" i="6"/>
  <c r="C12238" i="6"/>
  <c r="C12237" i="6"/>
  <c r="C12236" i="6"/>
  <c r="C12235" i="6"/>
  <c r="C12234" i="6"/>
  <c r="C12233" i="6"/>
  <c r="C12232" i="6"/>
  <c r="C12231" i="6"/>
  <c r="C12230" i="6"/>
  <c r="C12229" i="6"/>
  <c r="C12228" i="6"/>
  <c r="C12227" i="6"/>
  <c r="C12226" i="6"/>
  <c r="C12225" i="6"/>
  <c r="C12224" i="6"/>
  <c r="C12223" i="6"/>
  <c r="C12222" i="6"/>
  <c r="C12221" i="6"/>
  <c r="C12220" i="6"/>
  <c r="C12219" i="6"/>
  <c r="C12218" i="6"/>
  <c r="C12217" i="6"/>
  <c r="C12216" i="6"/>
  <c r="C12215" i="6"/>
  <c r="C12214" i="6"/>
  <c r="C12213" i="6"/>
  <c r="C12212" i="6"/>
  <c r="C12211" i="6"/>
  <c r="C12210" i="6"/>
  <c r="C12209" i="6"/>
  <c r="C12208" i="6"/>
  <c r="C12207" i="6"/>
  <c r="C12206" i="6"/>
  <c r="C12205" i="6"/>
  <c r="C12204" i="6"/>
  <c r="C12203" i="6"/>
  <c r="C12202" i="6"/>
  <c r="C12201" i="6"/>
  <c r="C12200" i="6"/>
  <c r="C12199" i="6"/>
  <c r="C12198" i="6"/>
  <c r="C12197" i="6"/>
  <c r="C12196" i="6"/>
  <c r="C12195" i="6"/>
  <c r="C12194" i="6"/>
  <c r="C12193" i="6"/>
  <c r="C12192" i="6"/>
  <c r="C12191" i="6"/>
  <c r="C12190" i="6"/>
  <c r="C12189" i="6"/>
  <c r="C12188" i="6"/>
  <c r="C12187" i="6"/>
  <c r="C12186" i="6"/>
  <c r="C12185" i="6"/>
  <c r="C12184" i="6"/>
  <c r="C12183" i="6"/>
  <c r="C12182" i="6"/>
  <c r="C12181" i="6"/>
  <c r="C12180" i="6"/>
  <c r="C12179" i="6"/>
  <c r="C12178" i="6"/>
  <c r="C12177" i="6"/>
  <c r="C12176" i="6"/>
  <c r="C12175" i="6"/>
  <c r="C12174" i="6"/>
  <c r="C12173" i="6"/>
  <c r="C12172" i="6"/>
  <c r="C12171" i="6"/>
  <c r="C12170" i="6"/>
  <c r="C12169" i="6"/>
  <c r="C12168" i="6"/>
  <c r="C12167" i="6"/>
  <c r="C12166" i="6"/>
  <c r="C12165" i="6"/>
  <c r="C12164" i="6"/>
  <c r="C12163" i="6"/>
  <c r="C12162" i="6"/>
  <c r="C12161" i="6"/>
  <c r="C12160" i="6"/>
  <c r="C12159" i="6"/>
  <c r="C12158" i="6"/>
  <c r="C12157" i="6"/>
  <c r="C12156" i="6"/>
  <c r="C12155" i="6"/>
  <c r="C12154" i="6"/>
  <c r="C12153" i="6"/>
  <c r="C12152" i="6"/>
  <c r="C12151" i="6"/>
  <c r="C12150" i="6"/>
  <c r="C12149" i="6"/>
  <c r="C12148" i="6"/>
  <c r="C12147" i="6"/>
  <c r="C12146" i="6"/>
  <c r="C12145" i="6"/>
  <c r="C12144" i="6"/>
  <c r="C12143" i="6"/>
  <c r="C12142" i="6"/>
  <c r="C12141" i="6"/>
  <c r="C12140" i="6"/>
  <c r="C12139" i="6"/>
  <c r="C12138" i="6"/>
  <c r="C12137" i="6"/>
  <c r="C12136" i="6"/>
  <c r="C12135" i="6"/>
  <c r="C12134" i="6"/>
  <c r="C12133" i="6"/>
  <c r="C12132" i="6"/>
  <c r="C12131" i="6"/>
  <c r="C12130" i="6"/>
  <c r="C12129" i="6"/>
  <c r="C12128" i="6"/>
  <c r="C12127" i="6"/>
  <c r="C12126" i="6"/>
  <c r="C12125" i="6"/>
  <c r="C12124" i="6"/>
  <c r="C12123" i="6"/>
  <c r="C12122" i="6"/>
  <c r="C12121" i="6"/>
  <c r="C12120" i="6"/>
  <c r="C12119" i="6"/>
  <c r="C12118" i="6"/>
  <c r="C12117" i="6"/>
  <c r="C12116" i="6"/>
  <c r="C12115" i="6"/>
  <c r="C12114" i="6"/>
  <c r="C12113" i="6"/>
  <c r="C12112" i="6"/>
  <c r="C12111" i="6"/>
  <c r="C12110" i="6"/>
  <c r="C12109" i="6"/>
  <c r="C12108" i="6"/>
  <c r="C12107" i="6"/>
  <c r="C12106" i="6"/>
  <c r="C12105" i="6"/>
  <c r="C12104" i="6"/>
  <c r="C12103" i="6"/>
  <c r="C12102" i="6"/>
  <c r="C12101" i="6"/>
  <c r="C12100" i="6"/>
  <c r="C12099" i="6"/>
  <c r="C12098" i="6"/>
  <c r="C12097" i="6"/>
  <c r="C12096" i="6"/>
  <c r="C12095" i="6"/>
  <c r="C12094" i="6"/>
  <c r="C12093" i="6"/>
  <c r="C12092" i="6"/>
  <c r="C12091" i="6"/>
  <c r="C12090" i="6"/>
  <c r="C12089" i="6"/>
  <c r="C12088" i="6"/>
  <c r="C12087" i="6"/>
  <c r="C12086" i="6"/>
  <c r="C12085" i="6"/>
  <c r="C12084" i="6"/>
  <c r="C12083" i="6"/>
  <c r="C12082" i="6"/>
  <c r="C12081" i="6"/>
  <c r="C12080" i="6"/>
  <c r="C12079" i="6"/>
  <c r="C12078" i="6"/>
  <c r="C12077" i="6"/>
  <c r="C12076" i="6"/>
  <c r="C12075" i="6"/>
  <c r="C12074" i="6"/>
  <c r="C12073" i="6"/>
  <c r="C12072" i="6"/>
  <c r="C12071" i="6"/>
  <c r="C12070" i="6"/>
  <c r="C12069" i="6"/>
  <c r="C12068" i="6"/>
  <c r="C12067" i="6"/>
  <c r="C12066" i="6"/>
  <c r="C12065" i="6"/>
  <c r="C12064" i="6"/>
  <c r="C12063" i="6"/>
  <c r="C12062" i="6"/>
  <c r="C12061" i="6"/>
  <c r="C12060" i="6"/>
  <c r="C12059" i="6"/>
  <c r="C12058" i="6"/>
  <c r="C12057" i="6"/>
  <c r="C12056" i="6"/>
  <c r="C12055" i="6"/>
  <c r="C12054" i="6"/>
  <c r="C12053" i="6"/>
  <c r="C12052" i="6"/>
  <c r="C12051" i="6"/>
  <c r="C12050" i="6"/>
  <c r="C12049" i="6"/>
  <c r="C12048" i="6"/>
  <c r="C12047" i="6"/>
  <c r="C12046" i="6"/>
  <c r="C12045" i="6"/>
  <c r="C12044" i="6"/>
  <c r="C12043" i="6"/>
  <c r="C12042" i="6"/>
  <c r="C12041" i="6"/>
  <c r="C12040" i="6"/>
  <c r="C12039" i="6"/>
  <c r="C12038" i="6"/>
  <c r="C12037" i="6"/>
  <c r="C12036" i="6"/>
  <c r="C12035" i="6"/>
  <c r="C12034" i="6"/>
  <c r="C12033" i="6"/>
  <c r="C12032" i="6"/>
  <c r="C12031" i="6"/>
  <c r="C12030" i="6"/>
  <c r="C12029" i="6"/>
  <c r="C12028" i="6"/>
  <c r="C12027" i="6"/>
  <c r="C12026" i="6"/>
  <c r="C12025" i="6"/>
  <c r="C12024" i="6"/>
  <c r="C12023" i="6"/>
  <c r="C12022" i="6"/>
  <c r="C12021" i="6"/>
  <c r="C12020" i="6"/>
  <c r="C12019" i="6"/>
  <c r="C12018" i="6"/>
  <c r="C12017" i="6"/>
  <c r="C12016" i="6"/>
  <c r="C12015" i="6"/>
  <c r="C12014" i="6"/>
  <c r="C12013" i="6"/>
  <c r="C12012" i="6"/>
  <c r="C12011" i="6"/>
  <c r="C12010" i="6"/>
  <c r="C12009" i="6"/>
  <c r="C12008" i="6"/>
  <c r="C12007" i="6"/>
  <c r="C12006" i="6"/>
  <c r="C12005" i="6"/>
  <c r="C12004" i="6"/>
  <c r="C12003" i="6"/>
  <c r="C12002" i="6"/>
  <c r="C12001" i="6"/>
  <c r="C12000" i="6"/>
  <c r="C11999" i="6"/>
  <c r="C11998" i="6"/>
  <c r="C11997" i="6"/>
  <c r="C11996" i="6"/>
  <c r="C11995" i="6"/>
  <c r="C11994" i="6"/>
  <c r="C11993" i="6"/>
  <c r="C11992" i="6"/>
  <c r="C11991" i="6"/>
  <c r="C11990" i="6"/>
  <c r="C11989" i="6"/>
  <c r="C11988" i="6"/>
  <c r="C11987" i="6"/>
  <c r="C11986" i="6"/>
  <c r="C11985" i="6"/>
  <c r="C11984" i="6"/>
  <c r="C11983" i="6"/>
  <c r="C11982" i="6"/>
  <c r="C11981" i="6"/>
  <c r="C11980" i="6"/>
  <c r="C11979" i="6"/>
  <c r="C11978" i="6"/>
  <c r="C11977" i="6"/>
  <c r="C11976" i="6"/>
  <c r="C11975" i="6"/>
  <c r="C11974" i="6"/>
  <c r="C11973" i="6"/>
  <c r="C11972" i="6"/>
  <c r="C11971" i="6"/>
  <c r="C11970" i="6"/>
  <c r="C11969" i="6"/>
  <c r="C11968" i="6"/>
  <c r="C11967" i="6"/>
  <c r="C11966" i="6"/>
  <c r="C11965" i="6"/>
  <c r="C11964" i="6"/>
  <c r="C11963" i="6"/>
  <c r="C11962" i="6"/>
  <c r="C11961" i="6"/>
  <c r="C11960" i="6"/>
  <c r="C11959" i="6"/>
  <c r="C11958" i="6"/>
  <c r="C11957" i="6"/>
  <c r="C11956" i="6"/>
  <c r="C11955" i="6"/>
  <c r="C11954" i="6"/>
  <c r="C11953" i="6"/>
  <c r="C11952" i="6"/>
  <c r="C11951" i="6"/>
  <c r="C11950" i="6"/>
  <c r="C11949" i="6"/>
  <c r="C11948" i="6"/>
  <c r="C11947" i="6"/>
  <c r="C11946" i="6"/>
  <c r="C11945" i="6"/>
  <c r="C11944" i="6"/>
  <c r="C11943" i="6"/>
  <c r="C11942" i="6"/>
  <c r="C11941" i="6"/>
  <c r="C11940" i="6"/>
  <c r="C11939" i="6"/>
  <c r="C11938" i="6"/>
  <c r="C11937" i="6"/>
  <c r="C11936" i="6"/>
  <c r="C11935" i="6"/>
  <c r="C11934" i="6"/>
  <c r="C11933" i="6"/>
  <c r="C11932" i="6"/>
  <c r="C11931" i="6"/>
  <c r="C11930" i="6"/>
  <c r="C11929" i="6"/>
  <c r="C11928" i="6"/>
  <c r="C11927" i="6"/>
  <c r="C11926" i="6"/>
  <c r="C11925" i="6"/>
  <c r="C11924" i="6"/>
  <c r="C11923" i="6"/>
  <c r="C11922" i="6"/>
  <c r="C11921" i="6"/>
  <c r="C11920" i="6"/>
  <c r="C11919" i="6"/>
  <c r="C11918" i="6"/>
  <c r="C11917" i="6"/>
  <c r="C11916" i="6"/>
  <c r="C11915" i="6"/>
  <c r="C11914" i="6"/>
  <c r="C11913" i="6"/>
  <c r="C11912" i="6"/>
  <c r="C11911" i="6"/>
  <c r="C11910" i="6"/>
  <c r="C11909" i="6"/>
  <c r="C11908" i="6"/>
  <c r="C11907" i="6"/>
  <c r="C11906" i="6"/>
  <c r="C11905" i="6"/>
  <c r="C11904" i="6"/>
  <c r="C11903" i="6"/>
  <c r="C11902" i="6"/>
  <c r="C11901" i="6"/>
  <c r="C11900" i="6"/>
  <c r="C11899" i="6"/>
  <c r="C11898" i="6"/>
  <c r="C11897" i="6"/>
  <c r="C11896" i="6"/>
  <c r="C11895" i="6"/>
  <c r="C11894" i="6"/>
  <c r="C11893" i="6"/>
  <c r="C11892" i="6"/>
  <c r="C11891" i="6"/>
  <c r="C11890" i="6"/>
  <c r="C11889" i="6"/>
  <c r="C11888" i="6"/>
  <c r="C11887" i="6"/>
  <c r="C11886" i="6"/>
  <c r="C11885" i="6"/>
  <c r="C11884" i="6"/>
  <c r="C11883" i="6"/>
  <c r="C11882" i="6"/>
  <c r="C11881" i="6"/>
  <c r="C11880" i="6"/>
  <c r="C11879" i="6"/>
  <c r="C11878" i="6"/>
  <c r="C11877" i="6"/>
  <c r="C11876" i="6"/>
  <c r="C11875" i="6"/>
  <c r="C11874" i="6"/>
  <c r="C11873" i="6"/>
  <c r="C11872" i="6"/>
  <c r="C11871" i="6"/>
  <c r="C11870" i="6"/>
  <c r="C11869" i="6"/>
  <c r="C11868" i="6"/>
  <c r="C11867" i="6"/>
  <c r="C11866" i="6"/>
  <c r="C11865" i="6"/>
  <c r="C11864" i="6"/>
  <c r="C11863" i="6"/>
  <c r="C11862" i="6"/>
  <c r="C11861" i="6"/>
  <c r="C11860" i="6"/>
  <c r="C11859" i="6"/>
  <c r="C11858" i="6"/>
  <c r="C11857" i="6"/>
  <c r="C11856" i="6"/>
  <c r="C11855" i="6"/>
  <c r="C11854" i="6"/>
  <c r="C11853" i="6"/>
  <c r="C11852" i="6"/>
  <c r="C11851" i="6"/>
  <c r="C11850" i="6"/>
  <c r="C11849" i="6"/>
  <c r="C11848" i="6"/>
  <c r="C11847" i="6"/>
  <c r="C11846" i="6"/>
  <c r="C11845" i="6"/>
  <c r="C11844" i="6"/>
  <c r="C11843" i="6"/>
  <c r="C11842" i="6"/>
  <c r="C11841" i="6"/>
  <c r="C11840" i="6"/>
  <c r="C11839" i="6"/>
  <c r="C11838" i="6"/>
  <c r="C11837" i="6"/>
  <c r="C11836" i="6"/>
  <c r="C11835" i="6"/>
  <c r="C11834" i="6"/>
  <c r="C11833" i="6"/>
  <c r="C11832" i="6"/>
  <c r="C11831" i="6"/>
  <c r="C11830" i="6"/>
  <c r="C11829" i="6"/>
  <c r="C11828" i="6"/>
  <c r="C11827" i="6"/>
  <c r="C11826" i="6"/>
  <c r="C11825" i="6"/>
  <c r="C11824" i="6"/>
  <c r="C11823" i="6"/>
  <c r="C11822" i="6"/>
  <c r="C11821" i="6"/>
  <c r="C11820" i="6"/>
  <c r="C11819" i="6"/>
  <c r="C11818" i="6"/>
  <c r="C11817" i="6"/>
  <c r="C11816" i="6"/>
  <c r="C11815" i="6"/>
  <c r="C11814" i="6"/>
  <c r="C11813" i="6"/>
  <c r="C11812" i="6"/>
  <c r="C11811" i="6"/>
  <c r="C11810" i="6"/>
  <c r="C11809" i="6"/>
  <c r="C11808" i="6"/>
  <c r="C11807" i="6"/>
  <c r="C11806" i="6"/>
  <c r="C11805" i="6"/>
  <c r="C11804" i="6"/>
  <c r="C11803" i="6"/>
  <c r="C11802" i="6"/>
  <c r="C11801" i="6"/>
  <c r="C11800" i="6"/>
  <c r="C11799" i="6"/>
  <c r="C11798" i="6"/>
  <c r="C11797" i="6"/>
  <c r="C11796" i="6"/>
  <c r="C11795" i="6"/>
  <c r="C11794" i="6"/>
  <c r="C11793" i="6"/>
  <c r="C11792" i="6"/>
  <c r="C11791" i="6"/>
  <c r="C11790" i="6"/>
  <c r="C11789" i="6"/>
  <c r="C11788" i="6"/>
  <c r="C11787" i="6"/>
  <c r="C11786" i="6"/>
  <c r="C11785" i="6"/>
  <c r="C11784" i="6"/>
  <c r="C11783" i="6"/>
  <c r="C11782" i="6"/>
  <c r="C11781" i="6"/>
  <c r="C11780" i="6"/>
  <c r="C11779" i="6"/>
  <c r="C11778" i="6"/>
  <c r="C11777" i="6"/>
  <c r="C11776" i="6"/>
  <c r="C11775" i="6"/>
  <c r="C11774" i="6"/>
  <c r="C11773" i="6"/>
  <c r="C11772" i="6"/>
  <c r="C11771" i="6"/>
  <c r="C11770" i="6"/>
  <c r="C11769" i="6"/>
  <c r="C11768" i="6"/>
  <c r="C11767" i="6"/>
  <c r="C11766" i="6"/>
  <c r="C11765" i="6"/>
  <c r="C11764" i="6"/>
  <c r="C11763" i="6"/>
  <c r="C11762" i="6"/>
  <c r="C11761" i="6"/>
  <c r="C11760" i="6"/>
  <c r="C11759" i="6"/>
  <c r="C11758" i="6"/>
  <c r="C11757" i="6"/>
  <c r="C11756" i="6"/>
  <c r="C11755" i="6"/>
  <c r="C11754" i="6"/>
  <c r="C11753" i="6"/>
  <c r="C11752" i="6"/>
  <c r="C11751" i="6"/>
  <c r="C11750" i="6"/>
  <c r="C11749" i="6"/>
  <c r="C11748" i="6"/>
  <c r="C11747" i="6"/>
  <c r="C11746" i="6"/>
  <c r="C11745" i="6"/>
  <c r="C11744" i="6"/>
  <c r="C11743" i="6"/>
  <c r="C11742" i="6"/>
  <c r="C11741" i="6"/>
  <c r="C11740" i="6"/>
  <c r="C11739" i="6"/>
  <c r="C11738" i="6"/>
  <c r="C11737" i="6"/>
  <c r="C11736" i="6"/>
  <c r="C11735" i="6"/>
  <c r="C11734" i="6"/>
  <c r="C11733" i="6"/>
  <c r="C11732" i="6"/>
  <c r="C11731" i="6"/>
  <c r="C11730" i="6"/>
  <c r="C11729" i="6"/>
  <c r="C11728" i="6"/>
  <c r="C11727" i="6"/>
  <c r="C11726" i="6"/>
  <c r="C11725" i="6"/>
  <c r="C11724" i="6"/>
  <c r="C11723" i="6"/>
  <c r="C11722" i="6"/>
  <c r="C11721" i="6"/>
  <c r="C11720" i="6"/>
  <c r="C11719" i="6"/>
  <c r="C11718" i="6"/>
  <c r="C11717" i="6"/>
  <c r="C11716" i="6"/>
  <c r="C11715" i="6"/>
  <c r="C11714" i="6"/>
  <c r="C11713" i="6"/>
  <c r="C11712" i="6"/>
  <c r="C11711" i="6"/>
  <c r="C11710" i="6"/>
  <c r="C11709" i="6"/>
  <c r="C11708" i="6"/>
  <c r="C11707" i="6"/>
  <c r="C11706" i="6"/>
  <c r="C11705" i="6"/>
  <c r="C11704" i="6"/>
  <c r="C11703" i="6"/>
  <c r="C11702" i="6"/>
  <c r="C11701" i="6"/>
  <c r="C11700" i="6"/>
  <c r="C11699" i="6"/>
  <c r="C11698" i="6"/>
  <c r="C11697" i="6"/>
  <c r="C11696" i="6"/>
  <c r="C11695" i="6"/>
  <c r="C11694" i="6"/>
  <c r="C11693" i="6"/>
  <c r="C11692" i="6"/>
  <c r="C11691" i="6"/>
  <c r="C11690" i="6"/>
  <c r="C11689" i="6"/>
  <c r="C11688" i="6"/>
  <c r="C11687" i="6"/>
  <c r="C11686" i="6"/>
  <c r="C11685" i="6"/>
  <c r="C11684" i="6"/>
  <c r="C11683" i="6"/>
  <c r="C11682" i="6"/>
  <c r="C11681" i="6"/>
  <c r="C11680" i="6"/>
  <c r="C11679" i="6"/>
  <c r="C11678" i="6"/>
  <c r="C11677" i="6"/>
  <c r="C11676" i="6"/>
  <c r="C11675" i="6"/>
  <c r="C11674" i="6"/>
  <c r="C11673" i="6"/>
  <c r="C11672" i="6"/>
  <c r="C11671" i="6"/>
  <c r="C11670" i="6"/>
  <c r="C11669" i="6"/>
  <c r="C11668" i="6"/>
  <c r="C11667" i="6"/>
  <c r="C11666" i="6"/>
  <c r="C11665" i="6"/>
  <c r="C11664" i="6"/>
  <c r="C11663" i="6"/>
  <c r="C11662" i="6"/>
  <c r="C11661" i="6"/>
  <c r="C11660" i="6"/>
  <c r="C11659" i="6"/>
  <c r="C11658" i="6"/>
  <c r="C11657" i="6"/>
  <c r="C11656" i="6"/>
  <c r="C11655" i="6"/>
  <c r="C11654" i="6"/>
  <c r="C11653" i="6"/>
  <c r="C11652" i="6"/>
  <c r="C11651" i="6"/>
  <c r="C11650" i="6"/>
  <c r="C11649" i="6"/>
  <c r="C11648" i="6"/>
  <c r="C11647" i="6"/>
  <c r="C11646" i="6"/>
  <c r="C11645" i="6"/>
  <c r="C11644" i="6"/>
  <c r="C11643" i="6"/>
  <c r="C11642" i="6"/>
  <c r="C11641" i="6"/>
  <c r="C11640" i="6"/>
  <c r="C11639" i="6"/>
  <c r="C11638" i="6"/>
  <c r="C11637" i="6"/>
  <c r="C11636" i="6"/>
  <c r="C11635" i="6"/>
  <c r="C11634" i="6"/>
  <c r="C11633" i="6"/>
  <c r="C11632" i="6"/>
  <c r="C11631" i="6"/>
  <c r="C11630" i="6"/>
  <c r="C11629" i="6"/>
  <c r="C11628" i="6"/>
  <c r="C11627" i="6"/>
  <c r="C11626" i="6"/>
  <c r="C11625" i="6"/>
  <c r="C11624" i="6"/>
  <c r="C11623" i="6"/>
  <c r="C11622" i="6"/>
  <c r="C11621" i="6"/>
  <c r="C11620" i="6"/>
  <c r="C11619" i="6"/>
  <c r="C11618" i="6"/>
  <c r="C11617" i="6"/>
  <c r="C11616" i="6"/>
  <c r="C11615" i="6"/>
  <c r="C11614" i="6"/>
  <c r="C11613" i="6"/>
  <c r="C11612" i="6"/>
  <c r="C11611" i="6"/>
  <c r="C11610" i="6"/>
  <c r="C11609" i="6"/>
  <c r="C11608" i="6"/>
  <c r="C11607" i="6"/>
  <c r="C11606" i="6"/>
  <c r="C11605" i="6"/>
  <c r="C11604" i="6"/>
  <c r="C11603" i="6"/>
  <c r="C11602" i="6"/>
  <c r="C11601" i="6"/>
  <c r="C11600" i="6"/>
  <c r="C11599" i="6"/>
  <c r="C11598" i="6"/>
  <c r="C11597" i="6"/>
  <c r="C11596" i="6"/>
  <c r="C11595" i="6"/>
  <c r="C11594" i="6"/>
  <c r="C11593" i="6"/>
  <c r="C11592" i="6"/>
  <c r="C11591" i="6"/>
  <c r="C11590" i="6"/>
  <c r="C11589" i="6"/>
  <c r="C11588" i="6"/>
  <c r="C11587" i="6"/>
  <c r="C11586" i="6"/>
  <c r="C11585" i="6"/>
  <c r="C11584" i="6"/>
  <c r="C11583" i="6"/>
  <c r="C11582" i="6"/>
  <c r="C11581" i="6"/>
  <c r="C11580" i="6"/>
  <c r="C11579" i="6"/>
  <c r="C11578" i="6"/>
  <c r="C11577" i="6"/>
  <c r="C11576" i="6"/>
  <c r="C11575" i="6"/>
  <c r="C11574" i="6"/>
  <c r="C11573" i="6"/>
  <c r="C11572" i="6"/>
  <c r="C11571" i="6"/>
  <c r="C11570" i="6"/>
  <c r="C11569" i="6"/>
  <c r="C11568" i="6"/>
  <c r="C11567" i="6"/>
  <c r="C11566" i="6"/>
  <c r="C11565" i="6"/>
  <c r="C11564" i="6"/>
  <c r="C11563" i="6"/>
  <c r="C11562" i="6"/>
  <c r="C11561" i="6"/>
  <c r="C11560" i="6"/>
  <c r="C11559" i="6"/>
  <c r="C11558" i="6"/>
  <c r="C11557" i="6"/>
  <c r="C11556" i="6"/>
  <c r="C11555" i="6"/>
  <c r="C11554" i="6"/>
  <c r="C11553" i="6"/>
  <c r="C11552" i="6"/>
  <c r="C11551" i="6"/>
  <c r="C11550" i="6"/>
  <c r="C11549" i="6"/>
  <c r="C11548" i="6"/>
  <c r="C11547" i="6"/>
  <c r="C11546" i="6"/>
  <c r="C11545" i="6"/>
  <c r="C11544" i="6"/>
  <c r="C11543" i="6"/>
  <c r="C11542" i="6"/>
  <c r="C11541" i="6"/>
  <c r="C11540" i="6"/>
  <c r="C11539" i="6"/>
  <c r="C11538" i="6"/>
  <c r="C11537" i="6"/>
  <c r="C11536" i="6"/>
  <c r="C11535" i="6"/>
  <c r="C11534" i="6"/>
  <c r="C11533" i="6"/>
  <c r="C11532" i="6"/>
  <c r="C11531" i="6"/>
  <c r="C11530" i="6"/>
  <c r="C11529" i="6"/>
  <c r="C11528" i="6"/>
  <c r="C11527" i="6"/>
  <c r="C11526" i="6"/>
  <c r="C11525" i="6"/>
  <c r="C11524" i="6"/>
  <c r="C11523" i="6"/>
  <c r="C11522" i="6"/>
  <c r="C11521" i="6"/>
  <c r="C11520" i="6"/>
  <c r="C11519" i="6"/>
  <c r="C11518" i="6"/>
  <c r="C11517" i="6"/>
  <c r="C11516" i="6"/>
  <c r="C11515" i="6"/>
  <c r="C11514" i="6"/>
  <c r="C11513" i="6"/>
  <c r="C11512" i="6"/>
  <c r="C11511" i="6"/>
  <c r="C11510" i="6"/>
  <c r="C11509" i="6"/>
  <c r="C11508" i="6"/>
  <c r="C11507" i="6"/>
  <c r="C11506" i="6"/>
  <c r="C11505" i="6"/>
  <c r="C11504" i="6"/>
  <c r="C11503" i="6"/>
  <c r="C11502" i="6"/>
  <c r="C11501" i="6"/>
  <c r="C11500" i="6"/>
  <c r="C11499" i="6"/>
  <c r="C11498" i="6"/>
  <c r="C11497" i="6"/>
  <c r="C11496" i="6"/>
  <c r="C11495" i="6"/>
  <c r="C11494" i="6"/>
  <c r="C11493" i="6"/>
  <c r="C11492" i="6"/>
  <c r="C11491" i="6"/>
  <c r="C11490" i="6"/>
  <c r="C11489" i="6"/>
  <c r="C11488" i="6"/>
  <c r="C11487" i="6"/>
  <c r="C11486" i="6"/>
  <c r="C11485" i="6"/>
  <c r="C11484" i="6"/>
  <c r="C11483" i="6"/>
  <c r="C11482" i="6"/>
  <c r="C11481" i="6"/>
  <c r="C11480" i="6"/>
  <c r="C11479" i="6"/>
  <c r="C11478" i="6"/>
  <c r="C11477" i="6"/>
  <c r="C11476" i="6"/>
  <c r="C11475" i="6"/>
  <c r="C11474" i="6"/>
  <c r="C11473" i="6"/>
  <c r="C11472" i="6"/>
  <c r="C11471" i="6"/>
  <c r="C11470" i="6"/>
  <c r="C11469" i="6"/>
  <c r="C11468" i="6"/>
  <c r="C11467" i="6"/>
  <c r="C11466" i="6"/>
  <c r="C11465" i="6"/>
  <c r="C11464" i="6"/>
  <c r="C11463" i="6"/>
  <c r="C11462" i="6"/>
  <c r="C11461" i="6"/>
  <c r="C11460" i="6"/>
  <c r="C11459" i="6"/>
  <c r="C11458" i="6"/>
  <c r="C11457" i="6"/>
  <c r="C11456" i="6"/>
  <c r="C11455" i="6"/>
  <c r="C11454" i="6"/>
  <c r="C11453" i="6"/>
  <c r="C11452" i="6"/>
  <c r="C11451" i="6"/>
  <c r="C11450" i="6"/>
  <c r="C11449" i="6"/>
  <c r="C11448" i="6"/>
  <c r="C11447" i="6"/>
  <c r="C11446" i="6"/>
  <c r="C11445" i="6"/>
  <c r="C11444" i="6"/>
  <c r="C11443" i="6"/>
  <c r="C11442" i="6"/>
  <c r="C11441" i="6"/>
  <c r="C11440" i="6"/>
  <c r="C11439" i="6"/>
  <c r="C11438" i="6"/>
  <c r="C11437" i="6"/>
  <c r="C11436" i="6"/>
  <c r="C11435" i="6"/>
  <c r="C11434" i="6"/>
  <c r="C11433" i="6"/>
  <c r="C11432" i="6"/>
  <c r="C11431" i="6"/>
  <c r="C11430" i="6"/>
  <c r="C11429" i="6"/>
  <c r="C11428" i="6"/>
  <c r="C11427" i="6"/>
  <c r="C11426" i="6"/>
  <c r="C11425" i="6"/>
  <c r="C11424" i="6"/>
  <c r="C11423" i="6"/>
  <c r="C11422" i="6"/>
  <c r="C11421" i="6"/>
  <c r="C11420" i="6"/>
  <c r="C11419" i="6"/>
  <c r="C11418" i="6"/>
  <c r="C11417" i="6"/>
  <c r="C11416" i="6"/>
  <c r="C11415" i="6"/>
  <c r="C11414" i="6"/>
  <c r="C11413" i="6"/>
  <c r="C11412" i="6"/>
  <c r="C11411" i="6"/>
  <c r="C11410" i="6"/>
  <c r="C11409" i="6"/>
  <c r="C11408" i="6"/>
  <c r="C11407" i="6"/>
  <c r="C11406" i="6"/>
  <c r="C11405" i="6"/>
  <c r="C11404" i="6"/>
  <c r="C11403" i="6"/>
  <c r="C11402" i="6"/>
  <c r="C11401" i="6"/>
  <c r="C11400" i="6"/>
  <c r="C11399" i="6"/>
  <c r="C11398" i="6"/>
  <c r="C11397" i="6"/>
  <c r="C11396" i="6"/>
  <c r="C11395" i="6"/>
  <c r="C11394" i="6"/>
  <c r="C11393" i="6"/>
  <c r="C11392" i="6"/>
  <c r="C11391" i="6"/>
  <c r="C11390" i="6"/>
  <c r="C11389" i="6"/>
  <c r="C11388" i="6"/>
  <c r="C11387" i="6"/>
  <c r="C11386" i="6"/>
  <c r="C11385" i="6"/>
  <c r="C11384" i="6"/>
  <c r="C11383" i="6"/>
  <c r="C11382" i="6"/>
  <c r="C11381" i="6"/>
  <c r="C11380" i="6"/>
  <c r="C11379" i="6"/>
  <c r="C11378" i="6"/>
  <c r="C11377" i="6"/>
  <c r="C11376" i="6"/>
  <c r="C11375" i="6"/>
  <c r="C11374" i="6"/>
  <c r="C11373" i="6"/>
  <c r="C11372" i="6"/>
  <c r="C11371" i="6"/>
  <c r="C11370" i="6"/>
  <c r="C11369" i="6"/>
  <c r="C11368" i="6"/>
  <c r="C11367" i="6"/>
  <c r="C11366" i="6"/>
  <c r="C11365" i="6"/>
  <c r="C11364" i="6"/>
  <c r="C11363" i="6"/>
  <c r="C11362" i="6"/>
  <c r="C11361" i="6"/>
  <c r="C11360" i="6"/>
  <c r="C11359" i="6"/>
  <c r="C11358" i="6"/>
  <c r="C11357" i="6"/>
  <c r="C11356" i="6"/>
  <c r="C11355" i="6"/>
  <c r="C11354" i="6"/>
  <c r="C11353" i="6"/>
  <c r="C11352" i="6"/>
  <c r="C11351" i="6"/>
  <c r="C11350" i="6"/>
  <c r="C11349" i="6"/>
  <c r="C11348" i="6"/>
  <c r="C11347" i="6"/>
  <c r="C11346" i="6"/>
  <c r="C11345" i="6"/>
  <c r="C11344" i="6"/>
  <c r="C11343" i="6"/>
  <c r="C11342" i="6"/>
  <c r="C11341" i="6"/>
  <c r="C11340" i="6"/>
  <c r="C11339" i="6"/>
  <c r="C11338" i="6"/>
  <c r="C11337" i="6"/>
  <c r="C11336" i="6"/>
  <c r="C11335" i="6"/>
  <c r="C11334" i="6"/>
  <c r="C11333" i="6"/>
  <c r="C11332" i="6"/>
  <c r="C11331" i="6"/>
  <c r="C11330" i="6"/>
  <c r="C11329" i="6"/>
  <c r="C11328" i="6"/>
  <c r="C11327" i="6"/>
  <c r="C11326" i="6"/>
  <c r="C11325" i="6"/>
  <c r="C11324" i="6"/>
  <c r="C11323" i="6"/>
  <c r="C11322" i="6"/>
  <c r="C11321" i="6"/>
  <c r="C11320" i="6"/>
  <c r="C11319" i="6"/>
  <c r="C11318" i="6"/>
  <c r="C11317" i="6"/>
  <c r="C11316" i="6"/>
  <c r="C11315" i="6"/>
  <c r="C11314" i="6"/>
  <c r="C11313" i="6"/>
  <c r="C11312" i="6"/>
  <c r="C11311" i="6"/>
  <c r="C11310" i="6"/>
  <c r="C11309" i="6"/>
  <c r="C11308" i="6"/>
  <c r="C11307" i="6"/>
  <c r="C11306" i="6"/>
  <c r="C11305" i="6"/>
  <c r="C11304" i="6"/>
  <c r="C11303" i="6"/>
  <c r="C11302" i="6"/>
  <c r="C11301" i="6"/>
  <c r="C11300" i="6"/>
  <c r="C11299" i="6"/>
  <c r="C11298" i="6"/>
  <c r="C11297" i="6"/>
  <c r="C11296" i="6"/>
  <c r="C11295" i="6"/>
  <c r="C11294" i="6"/>
  <c r="C11293" i="6"/>
  <c r="C11292" i="6"/>
  <c r="C11291" i="6"/>
  <c r="C11290" i="6"/>
  <c r="C11289" i="6"/>
  <c r="C11288" i="6"/>
  <c r="C11287" i="6"/>
  <c r="C11286" i="6"/>
  <c r="C11285" i="6"/>
  <c r="C11284" i="6"/>
  <c r="C11283" i="6"/>
  <c r="C11282" i="6"/>
  <c r="C11281" i="6"/>
  <c r="C11280" i="6"/>
  <c r="C11279" i="6"/>
  <c r="C11278" i="6"/>
  <c r="C11277" i="6"/>
  <c r="C11276" i="6"/>
  <c r="C11275" i="6"/>
  <c r="C11274" i="6"/>
  <c r="C11273" i="6"/>
  <c r="C11272" i="6"/>
  <c r="C11271" i="6"/>
  <c r="C11270" i="6"/>
  <c r="C11269" i="6"/>
  <c r="C11268" i="6"/>
  <c r="C11267" i="6"/>
  <c r="C11266" i="6"/>
  <c r="C11265" i="6"/>
  <c r="C11264" i="6"/>
  <c r="C11263" i="6"/>
  <c r="C11262" i="6"/>
  <c r="C11261" i="6"/>
  <c r="C11260" i="6"/>
  <c r="C11259" i="6"/>
  <c r="C11258" i="6"/>
  <c r="C11257" i="6"/>
  <c r="C11256" i="6"/>
  <c r="C11255" i="6"/>
  <c r="C11254" i="6"/>
  <c r="C11253" i="6"/>
  <c r="C11252" i="6"/>
  <c r="C11251" i="6"/>
  <c r="C11250" i="6"/>
  <c r="C11249" i="6"/>
  <c r="C11248" i="6"/>
  <c r="C11247" i="6"/>
  <c r="C11246" i="6"/>
  <c r="C11245" i="6"/>
  <c r="C11244" i="6"/>
  <c r="C11243" i="6"/>
  <c r="C11242" i="6"/>
  <c r="C11241" i="6"/>
  <c r="C11240" i="6"/>
  <c r="C11239" i="6"/>
  <c r="C11238" i="6"/>
  <c r="C11237" i="6"/>
  <c r="C11236" i="6"/>
  <c r="C11235" i="6"/>
  <c r="C11234" i="6"/>
  <c r="C11233" i="6"/>
  <c r="C11232" i="6"/>
  <c r="C11231" i="6"/>
  <c r="C11230" i="6"/>
  <c r="C11229" i="6"/>
  <c r="C11228" i="6"/>
  <c r="C11227" i="6"/>
  <c r="C11226" i="6"/>
  <c r="C11225" i="6"/>
  <c r="C11224" i="6"/>
  <c r="C11223" i="6"/>
  <c r="C11222" i="6"/>
  <c r="C11221" i="6"/>
  <c r="C11220" i="6"/>
  <c r="C11219" i="6"/>
  <c r="C11218" i="6"/>
  <c r="C11217" i="6"/>
  <c r="C11216" i="6"/>
  <c r="C11215" i="6"/>
  <c r="C11214" i="6"/>
  <c r="C11213" i="6"/>
  <c r="C11212" i="6"/>
  <c r="C11211" i="6"/>
  <c r="C11210" i="6"/>
  <c r="C11209" i="6"/>
  <c r="C11208" i="6"/>
  <c r="C11207" i="6"/>
  <c r="C11206" i="6"/>
  <c r="C11205" i="6"/>
  <c r="C11204" i="6"/>
  <c r="C11203" i="6"/>
  <c r="C11202" i="6"/>
  <c r="C11201" i="6"/>
  <c r="C11200" i="6"/>
  <c r="C11199" i="6"/>
  <c r="C11198" i="6"/>
  <c r="C11197" i="6"/>
  <c r="C11196" i="6"/>
  <c r="C11195" i="6"/>
  <c r="C11194" i="6"/>
  <c r="C11193" i="6"/>
  <c r="C11192" i="6"/>
  <c r="C11191" i="6"/>
  <c r="C11190" i="6"/>
  <c r="C11189" i="6"/>
  <c r="C11188" i="6"/>
  <c r="C11187" i="6"/>
  <c r="C11186" i="6"/>
  <c r="C11185" i="6"/>
  <c r="C11184" i="6"/>
  <c r="C11183" i="6"/>
  <c r="C11182" i="6"/>
  <c r="C11181" i="6"/>
  <c r="C11180" i="6"/>
  <c r="C11179" i="6"/>
  <c r="C11178" i="6"/>
  <c r="C11177" i="6"/>
  <c r="C11176" i="6"/>
  <c r="C11175" i="6"/>
  <c r="C11174" i="6"/>
  <c r="C11173" i="6"/>
  <c r="C11172" i="6"/>
  <c r="C11171" i="6"/>
  <c r="C11170" i="6"/>
  <c r="C11169" i="6"/>
  <c r="C11168" i="6"/>
  <c r="C11167" i="6"/>
  <c r="C11166" i="6"/>
  <c r="C11165" i="6"/>
  <c r="C11164" i="6"/>
  <c r="C11163" i="6"/>
  <c r="C11162" i="6"/>
  <c r="C11161" i="6"/>
  <c r="C11160" i="6"/>
  <c r="C11159" i="6"/>
  <c r="C11158" i="6"/>
  <c r="C11157" i="6"/>
  <c r="C11156" i="6"/>
  <c r="C11155" i="6"/>
  <c r="C11154" i="6"/>
  <c r="C11153" i="6"/>
  <c r="C11152" i="6"/>
  <c r="C11151" i="6"/>
  <c r="C11150" i="6"/>
  <c r="C11149" i="6"/>
  <c r="C11148" i="6"/>
  <c r="C11147" i="6"/>
  <c r="C11146" i="6"/>
  <c r="C11145" i="6"/>
  <c r="C11144" i="6"/>
  <c r="C11143" i="6"/>
  <c r="C11142" i="6"/>
  <c r="C11141" i="6"/>
  <c r="C11140" i="6"/>
  <c r="C11139" i="6"/>
  <c r="C11138" i="6"/>
  <c r="C11137" i="6"/>
  <c r="C11136" i="6"/>
  <c r="C11135" i="6"/>
  <c r="C11134" i="6"/>
  <c r="C11133" i="6"/>
  <c r="C11132" i="6"/>
  <c r="C11131" i="6"/>
  <c r="C11130" i="6"/>
  <c r="C11129" i="6"/>
  <c r="C11128" i="6"/>
  <c r="C11127" i="6"/>
  <c r="C11126" i="6"/>
  <c r="C11125" i="6"/>
  <c r="C11124" i="6"/>
  <c r="C11123" i="6"/>
  <c r="C11122" i="6"/>
  <c r="C11121" i="6"/>
  <c r="C11120" i="6"/>
  <c r="C11119" i="6"/>
  <c r="C11118" i="6"/>
  <c r="C11117" i="6"/>
  <c r="C11116" i="6"/>
  <c r="C11115" i="6"/>
  <c r="C11114" i="6"/>
  <c r="C11113" i="6"/>
  <c r="C11112" i="6"/>
  <c r="C11111" i="6"/>
  <c r="C11110" i="6"/>
  <c r="C11109" i="6"/>
  <c r="C11108" i="6"/>
  <c r="C11107" i="6"/>
  <c r="C11106" i="6"/>
  <c r="C11105" i="6"/>
  <c r="C11104" i="6"/>
  <c r="C11103" i="6"/>
  <c r="C11102" i="6"/>
  <c r="C11101" i="6"/>
  <c r="C11100" i="6"/>
  <c r="C11099" i="6"/>
  <c r="C11098" i="6"/>
  <c r="C11097" i="6"/>
  <c r="C11096" i="6"/>
  <c r="C11095" i="6"/>
  <c r="C11094" i="6"/>
  <c r="C11093" i="6"/>
  <c r="C11092" i="6"/>
  <c r="C11091" i="6"/>
  <c r="C11090" i="6"/>
  <c r="C11089" i="6"/>
  <c r="C11088" i="6"/>
  <c r="C11087" i="6"/>
  <c r="C11086" i="6"/>
  <c r="C11085" i="6"/>
  <c r="C11084" i="6"/>
  <c r="C11083" i="6"/>
  <c r="C11082" i="6"/>
  <c r="C11081" i="6"/>
  <c r="C11080" i="6"/>
  <c r="C11079" i="6"/>
  <c r="C11078" i="6"/>
  <c r="C11077" i="6"/>
  <c r="C11076" i="6"/>
  <c r="C11075" i="6"/>
  <c r="C11074" i="6"/>
  <c r="C11073" i="6"/>
  <c r="C11072" i="6"/>
  <c r="C11071" i="6"/>
  <c r="C11070" i="6"/>
  <c r="C11069" i="6"/>
  <c r="C11068" i="6"/>
  <c r="C11067" i="6"/>
  <c r="C11066" i="6"/>
  <c r="C11065" i="6"/>
  <c r="C11064" i="6"/>
  <c r="C11063" i="6"/>
  <c r="C11062" i="6"/>
  <c r="C11061" i="6"/>
  <c r="C11060" i="6"/>
  <c r="C11059" i="6"/>
  <c r="C11058" i="6"/>
  <c r="C11057" i="6"/>
  <c r="C11056" i="6"/>
  <c r="C11055" i="6"/>
  <c r="C11054" i="6"/>
  <c r="C11053" i="6"/>
  <c r="C11052" i="6"/>
  <c r="C11051" i="6"/>
  <c r="C11050" i="6"/>
  <c r="C11049" i="6"/>
  <c r="C11048" i="6"/>
  <c r="C11047" i="6"/>
  <c r="C11046" i="6"/>
  <c r="C11045" i="6"/>
  <c r="C11044" i="6"/>
  <c r="C11043" i="6"/>
  <c r="C11042" i="6"/>
  <c r="C11041" i="6"/>
  <c r="C11040" i="6"/>
  <c r="C11039" i="6"/>
  <c r="C11038" i="6"/>
  <c r="C11037" i="6"/>
  <c r="C11036" i="6"/>
  <c r="C11035" i="6"/>
  <c r="C11034" i="6"/>
  <c r="C11033" i="6"/>
  <c r="C11032" i="6"/>
  <c r="C11031" i="6"/>
  <c r="C11030" i="6"/>
  <c r="C11029" i="6"/>
  <c r="C11028" i="6"/>
  <c r="C11027" i="6"/>
  <c r="C11026" i="6"/>
  <c r="C11025" i="6"/>
  <c r="C11024" i="6"/>
  <c r="C11023" i="6"/>
  <c r="C11022" i="6"/>
  <c r="C11021" i="6"/>
  <c r="C11020" i="6"/>
  <c r="C11019" i="6"/>
  <c r="C11018" i="6"/>
  <c r="C11017" i="6"/>
  <c r="C11016" i="6"/>
  <c r="C11015" i="6"/>
  <c r="C11014" i="6"/>
  <c r="C11013" i="6"/>
  <c r="C11012" i="6"/>
  <c r="C11011" i="6"/>
  <c r="C11010" i="6"/>
  <c r="C11009" i="6"/>
  <c r="C11008" i="6"/>
  <c r="C11007" i="6"/>
  <c r="C11006" i="6"/>
  <c r="C11005" i="6"/>
  <c r="C11004" i="6"/>
  <c r="C11003" i="6"/>
  <c r="C11002" i="6"/>
  <c r="C11001" i="6"/>
  <c r="C11000" i="6"/>
  <c r="C10999" i="6"/>
  <c r="C10998" i="6"/>
  <c r="C10997" i="6"/>
  <c r="C10996" i="6"/>
  <c r="C10995" i="6"/>
  <c r="C10994" i="6"/>
  <c r="C10993" i="6"/>
  <c r="C10992" i="6"/>
  <c r="C10991" i="6"/>
  <c r="C10990" i="6"/>
  <c r="C10989" i="6"/>
  <c r="C10988" i="6"/>
  <c r="C10987" i="6"/>
  <c r="C10986" i="6"/>
  <c r="C10985" i="6"/>
  <c r="C10984" i="6"/>
  <c r="C10983" i="6"/>
  <c r="C10982" i="6"/>
  <c r="C10981" i="6"/>
  <c r="C10980" i="6"/>
  <c r="C10979" i="6"/>
  <c r="C10978" i="6"/>
  <c r="C10977" i="6"/>
  <c r="C10976" i="6"/>
  <c r="C10975" i="6"/>
  <c r="C10974" i="6"/>
  <c r="C10973" i="6"/>
  <c r="C10972" i="6"/>
  <c r="C10971" i="6"/>
  <c r="C10970" i="6"/>
  <c r="C10969" i="6"/>
  <c r="C10968" i="6"/>
  <c r="C10967" i="6"/>
  <c r="C10966" i="6"/>
  <c r="C10965" i="6"/>
  <c r="C10964" i="6"/>
  <c r="C10963" i="6"/>
  <c r="C10962" i="6"/>
  <c r="C10961" i="6"/>
  <c r="C10960" i="6"/>
  <c r="C10959" i="6"/>
  <c r="C10958" i="6"/>
  <c r="C10957" i="6"/>
  <c r="C10956" i="6"/>
  <c r="C10955" i="6"/>
  <c r="C10954" i="6"/>
  <c r="C10953" i="6"/>
  <c r="C10952" i="6"/>
  <c r="C10951" i="6"/>
  <c r="C10950" i="6"/>
  <c r="C10949" i="6"/>
  <c r="C10948" i="6"/>
  <c r="C10947" i="6"/>
  <c r="C10946" i="6"/>
  <c r="C10945" i="6"/>
  <c r="C10944" i="6"/>
  <c r="C10943" i="6"/>
  <c r="C10942" i="6"/>
  <c r="C10941" i="6"/>
  <c r="C10940" i="6"/>
  <c r="C10939" i="6"/>
  <c r="C10938" i="6"/>
  <c r="C10937" i="6"/>
  <c r="C10936" i="6"/>
  <c r="C10935" i="6"/>
  <c r="C10934" i="6"/>
  <c r="C10933" i="6"/>
  <c r="C10932" i="6"/>
  <c r="C10931" i="6"/>
  <c r="C10930" i="6"/>
  <c r="C10929" i="6"/>
  <c r="C10928" i="6"/>
  <c r="C10927" i="6"/>
  <c r="C10926" i="6"/>
  <c r="C10925" i="6"/>
  <c r="C10924" i="6"/>
  <c r="C10923" i="6"/>
  <c r="C10922" i="6"/>
  <c r="C10921" i="6"/>
  <c r="C10920" i="6"/>
  <c r="C10919" i="6"/>
  <c r="C10918" i="6"/>
  <c r="C10917" i="6"/>
  <c r="C10916" i="6"/>
  <c r="C10915" i="6"/>
  <c r="C10914" i="6"/>
  <c r="C10913" i="6"/>
  <c r="C10912" i="6"/>
  <c r="C10911" i="6"/>
  <c r="C10910" i="6"/>
  <c r="C10909" i="6"/>
  <c r="C10908" i="6"/>
  <c r="C10907" i="6"/>
  <c r="C10906" i="6"/>
  <c r="C10905" i="6"/>
  <c r="C10904" i="6"/>
  <c r="C10903" i="6"/>
  <c r="C10902" i="6"/>
  <c r="C10901" i="6"/>
  <c r="C10900" i="6"/>
  <c r="C10899" i="6"/>
  <c r="C10898" i="6"/>
  <c r="C10897" i="6"/>
  <c r="C10896" i="6"/>
  <c r="C10895" i="6"/>
  <c r="C10894" i="6"/>
  <c r="C10893" i="6"/>
  <c r="C10892" i="6"/>
  <c r="C10891" i="6"/>
  <c r="C10890" i="6"/>
  <c r="C10889" i="6"/>
  <c r="C10888" i="6"/>
  <c r="C10887" i="6"/>
  <c r="C10886" i="6"/>
  <c r="C10885" i="6"/>
  <c r="C10884" i="6"/>
  <c r="C10883" i="6"/>
  <c r="C10882" i="6"/>
  <c r="C10881" i="6"/>
  <c r="C10880" i="6"/>
  <c r="C10879" i="6"/>
  <c r="C10878" i="6"/>
  <c r="C10877" i="6"/>
  <c r="C10876" i="6"/>
  <c r="C10875" i="6"/>
  <c r="C10874" i="6"/>
  <c r="C10873" i="6"/>
  <c r="C10872" i="6"/>
  <c r="C10871" i="6"/>
  <c r="C10870" i="6"/>
  <c r="C10869" i="6"/>
  <c r="C10868" i="6"/>
  <c r="C10867" i="6"/>
  <c r="C10866" i="6"/>
  <c r="C10865" i="6"/>
  <c r="C10864" i="6"/>
  <c r="C10863" i="6"/>
  <c r="C10862" i="6"/>
  <c r="C10861" i="6"/>
  <c r="C10860" i="6"/>
  <c r="C10859" i="6"/>
  <c r="C10858" i="6"/>
  <c r="C10857" i="6"/>
  <c r="C10856" i="6"/>
  <c r="C10855" i="6"/>
  <c r="C10854" i="6"/>
  <c r="C10853" i="6"/>
  <c r="C10852" i="6"/>
  <c r="C10851" i="6"/>
  <c r="C10850" i="6"/>
  <c r="C10849" i="6"/>
  <c r="C10848" i="6"/>
  <c r="C10847" i="6"/>
  <c r="C10846" i="6"/>
  <c r="C10845" i="6"/>
  <c r="C10844" i="6"/>
  <c r="C10843" i="6"/>
  <c r="C10842" i="6"/>
  <c r="C10841" i="6"/>
  <c r="C10840" i="6"/>
  <c r="C10839" i="6"/>
  <c r="C10838" i="6"/>
  <c r="C10837" i="6"/>
  <c r="C10836" i="6"/>
  <c r="C10835" i="6"/>
  <c r="C10834" i="6"/>
  <c r="C10833" i="6"/>
  <c r="C10832" i="6"/>
  <c r="C10831" i="6"/>
  <c r="C10830" i="6"/>
  <c r="C10829" i="6"/>
  <c r="C10828" i="6"/>
  <c r="C10827" i="6"/>
  <c r="C10826" i="6"/>
  <c r="C10825" i="6"/>
  <c r="C10824" i="6"/>
  <c r="C10823" i="6"/>
  <c r="C10822" i="6"/>
  <c r="C10821" i="6"/>
  <c r="C10820" i="6"/>
  <c r="C10819" i="6"/>
  <c r="C10818" i="6"/>
  <c r="C10817" i="6"/>
  <c r="C10816" i="6"/>
  <c r="C10815" i="6"/>
  <c r="C10814" i="6"/>
  <c r="C10813" i="6"/>
  <c r="C10812" i="6"/>
  <c r="C10811" i="6"/>
  <c r="C10810" i="6"/>
  <c r="C10809" i="6"/>
  <c r="C10808" i="6"/>
  <c r="C10807" i="6"/>
  <c r="C10806" i="6"/>
  <c r="C10805" i="6"/>
  <c r="C10804" i="6"/>
  <c r="C10803" i="6"/>
  <c r="C10802" i="6"/>
  <c r="C10801" i="6"/>
  <c r="C10800" i="6"/>
  <c r="C10799" i="6"/>
  <c r="C10798" i="6"/>
  <c r="C10797" i="6"/>
  <c r="C10796" i="6"/>
  <c r="C10795" i="6"/>
  <c r="C10794" i="6"/>
  <c r="C10793" i="6"/>
  <c r="C10792" i="6"/>
  <c r="C10791" i="6"/>
  <c r="C10790" i="6"/>
  <c r="C10789" i="6"/>
  <c r="C10788" i="6"/>
  <c r="C10787" i="6"/>
  <c r="C10786" i="6"/>
  <c r="C10785" i="6"/>
  <c r="C10784" i="6"/>
  <c r="C10783" i="6"/>
  <c r="C10782" i="6"/>
  <c r="C10781" i="6"/>
  <c r="C10780" i="6"/>
  <c r="C10779" i="6"/>
  <c r="C10778" i="6"/>
  <c r="C10777" i="6"/>
  <c r="C10776" i="6"/>
  <c r="C10775" i="6"/>
  <c r="C10774" i="6"/>
  <c r="C10773" i="6"/>
  <c r="C10772" i="6"/>
  <c r="C10771" i="6"/>
  <c r="C10770" i="6"/>
  <c r="C10769" i="6"/>
  <c r="C10768" i="6"/>
  <c r="C10767" i="6"/>
  <c r="C10766" i="6"/>
  <c r="C10765" i="6"/>
  <c r="C10764" i="6"/>
  <c r="C10763" i="6"/>
  <c r="C10762" i="6"/>
  <c r="C10761" i="6"/>
  <c r="C10760" i="6"/>
  <c r="C10759" i="6"/>
  <c r="C10758" i="6"/>
  <c r="C10757" i="6"/>
  <c r="C10756" i="6"/>
  <c r="C10755" i="6"/>
  <c r="C10754" i="6"/>
  <c r="C10753" i="6"/>
  <c r="C10752" i="6"/>
  <c r="C10751" i="6"/>
  <c r="C10750" i="6"/>
  <c r="C10749" i="6"/>
  <c r="C10748" i="6"/>
  <c r="C10747" i="6"/>
  <c r="C10746" i="6"/>
  <c r="C10745" i="6"/>
  <c r="C10744" i="6"/>
  <c r="C10743" i="6"/>
  <c r="C10742" i="6"/>
  <c r="C10741" i="6"/>
  <c r="C10740" i="6"/>
  <c r="C10739" i="6"/>
  <c r="C10738" i="6"/>
  <c r="C10737" i="6"/>
  <c r="C10736" i="6"/>
  <c r="C10735" i="6"/>
  <c r="C10734" i="6"/>
  <c r="C10733" i="6"/>
  <c r="C10732" i="6"/>
  <c r="C10731" i="6"/>
  <c r="C10730" i="6"/>
  <c r="C10729" i="6"/>
  <c r="C10728" i="6"/>
  <c r="C10727" i="6"/>
  <c r="C10726" i="6"/>
  <c r="C10725" i="6"/>
  <c r="C10724" i="6"/>
  <c r="C10723" i="6"/>
  <c r="C10722" i="6"/>
  <c r="C10721" i="6"/>
  <c r="C10720" i="6"/>
  <c r="C10719" i="6"/>
  <c r="C10718" i="6"/>
  <c r="C10717" i="6"/>
  <c r="C10716" i="6"/>
  <c r="C10715" i="6"/>
  <c r="C10714" i="6"/>
  <c r="C10713" i="6"/>
  <c r="C10712" i="6"/>
  <c r="C10711" i="6"/>
  <c r="C10710" i="6"/>
  <c r="C10709" i="6"/>
  <c r="C10708" i="6"/>
  <c r="C10707" i="6"/>
  <c r="C10706" i="6"/>
  <c r="C10705" i="6"/>
  <c r="C10704" i="6"/>
  <c r="C10703" i="6"/>
  <c r="C10702" i="6"/>
  <c r="C10701" i="6"/>
  <c r="C10700" i="6"/>
  <c r="C10699" i="6"/>
  <c r="C10698" i="6"/>
  <c r="C10697" i="6"/>
  <c r="C10696" i="6"/>
  <c r="C10695" i="6"/>
  <c r="C10694" i="6"/>
  <c r="C10693" i="6"/>
  <c r="C10692" i="6"/>
  <c r="C10691" i="6"/>
  <c r="C10690" i="6"/>
  <c r="C10689" i="6"/>
  <c r="C10688" i="6"/>
  <c r="C10687" i="6"/>
  <c r="C10686" i="6"/>
  <c r="C10685" i="6"/>
  <c r="C10684" i="6"/>
  <c r="C10683" i="6"/>
  <c r="C10682" i="6"/>
  <c r="C10681" i="6"/>
  <c r="C10680" i="6"/>
  <c r="C10679" i="6"/>
  <c r="C10678" i="6"/>
  <c r="C10677" i="6"/>
  <c r="C10676" i="6"/>
  <c r="C10675" i="6"/>
  <c r="C10674" i="6"/>
  <c r="C10673" i="6"/>
  <c r="C10672" i="6"/>
  <c r="C10671" i="6"/>
  <c r="C10670" i="6"/>
  <c r="C10669" i="6"/>
  <c r="C10668" i="6"/>
  <c r="C10667" i="6"/>
  <c r="C10666" i="6"/>
  <c r="C10665" i="6"/>
  <c r="C10664" i="6"/>
  <c r="C10663" i="6"/>
  <c r="C10662" i="6"/>
  <c r="C10661" i="6"/>
  <c r="C10660" i="6"/>
  <c r="C10659" i="6"/>
  <c r="C10658" i="6"/>
  <c r="C10657" i="6"/>
  <c r="C10656" i="6"/>
  <c r="C10655" i="6"/>
  <c r="C10654" i="6"/>
  <c r="C10653" i="6"/>
  <c r="C10652" i="6"/>
  <c r="C10651" i="6"/>
  <c r="C10650" i="6"/>
  <c r="C10649" i="6"/>
  <c r="C10648" i="6"/>
  <c r="C10647" i="6"/>
  <c r="C10646" i="6"/>
  <c r="C10645" i="6"/>
  <c r="C10644" i="6"/>
  <c r="C10643" i="6"/>
  <c r="C10642" i="6"/>
  <c r="C10641" i="6"/>
  <c r="C10640" i="6"/>
  <c r="C10639" i="6"/>
  <c r="C10638" i="6"/>
  <c r="C10637" i="6"/>
  <c r="C10636" i="6"/>
  <c r="C10635" i="6"/>
  <c r="C10634" i="6"/>
  <c r="C10633" i="6"/>
  <c r="C10632" i="6"/>
  <c r="C10631" i="6"/>
  <c r="C10630" i="6"/>
  <c r="C10629" i="6"/>
  <c r="C10628" i="6"/>
  <c r="C10627" i="6"/>
  <c r="C10626" i="6"/>
  <c r="C10625" i="6"/>
  <c r="C10624" i="6"/>
  <c r="C10623" i="6"/>
  <c r="C10622" i="6"/>
  <c r="C10621" i="6"/>
  <c r="C10620" i="6"/>
  <c r="C10619" i="6"/>
  <c r="C10618" i="6"/>
  <c r="C10617" i="6"/>
  <c r="C10616" i="6"/>
  <c r="C10615" i="6"/>
  <c r="C10614" i="6"/>
  <c r="C10613" i="6"/>
  <c r="C10612" i="6"/>
  <c r="C10611" i="6"/>
  <c r="C10610" i="6"/>
  <c r="C10609" i="6"/>
  <c r="C10608" i="6"/>
  <c r="C10607" i="6"/>
  <c r="C10606" i="6"/>
  <c r="C10605" i="6"/>
  <c r="C10604" i="6"/>
  <c r="C10603" i="6"/>
  <c r="C10602" i="6"/>
  <c r="C10601" i="6"/>
  <c r="C10600" i="6"/>
  <c r="C10599" i="6"/>
  <c r="C10598" i="6"/>
  <c r="C10597" i="6"/>
  <c r="C10596" i="6"/>
  <c r="C10595" i="6"/>
  <c r="C10594" i="6"/>
  <c r="C10593" i="6"/>
  <c r="C10592" i="6"/>
  <c r="C10591" i="6"/>
  <c r="C10590" i="6"/>
  <c r="C10589" i="6"/>
  <c r="C10588" i="6"/>
  <c r="C10587" i="6"/>
  <c r="C10586" i="6"/>
  <c r="C10585" i="6"/>
  <c r="C10584" i="6"/>
  <c r="C10583" i="6"/>
  <c r="C10582" i="6"/>
  <c r="C10581" i="6"/>
  <c r="C10580" i="6"/>
  <c r="C10579" i="6"/>
  <c r="C10578" i="6"/>
  <c r="C10577" i="6"/>
  <c r="C10576" i="6"/>
  <c r="C10575" i="6"/>
  <c r="C10574" i="6"/>
  <c r="C10573" i="6"/>
  <c r="C10572" i="6"/>
  <c r="C10571" i="6"/>
  <c r="C10570" i="6"/>
  <c r="C10569" i="6"/>
  <c r="C10568" i="6"/>
  <c r="C10567" i="6"/>
  <c r="C10566" i="6"/>
  <c r="C10565" i="6"/>
  <c r="C10564" i="6"/>
  <c r="C10563" i="6"/>
  <c r="C10562" i="6"/>
  <c r="C10561" i="6"/>
  <c r="C10560" i="6"/>
  <c r="C10559" i="6"/>
  <c r="C10558" i="6"/>
  <c r="C10557" i="6"/>
  <c r="C10556" i="6"/>
  <c r="C10555" i="6"/>
  <c r="C10554" i="6"/>
  <c r="C10553" i="6"/>
  <c r="C10552" i="6"/>
  <c r="C10551" i="6"/>
  <c r="C10550" i="6"/>
  <c r="C10549" i="6"/>
  <c r="C10548" i="6"/>
  <c r="C10547" i="6"/>
  <c r="C10546" i="6"/>
  <c r="C10545" i="6"/>
  <c r="C10544" i="6"/>
  <c r="C10543" i="6"/>
  <c r="C10542" i="6"/>
  <c r="C10541" i="6"/>
  <c r="C10540" i="6"/>
  <c r="C10539" i="6"/>
  <c r="C10538" i="6"/>
  <c r="C10537" i="6"/>
  <c r="C10536" i="6"/>
  <c r="C10535" i="6"/>
  <c r="C10534" i="6"/>
  <c r="C10533" i="6"/>
  <c r="C10532" i="6"/>
  <c r="C10531" i="6"/>
  <c r="C10530" i="6"/>
  <c r="C10529" i="6"/>
  <c r="C10528" i="6"/>
  <c r="C10527" i="6"/>
  <c r="C10526" i="6"/>
  <c r="C10525" i="6"/>
  <c r="C10524" i="6"/>
  <c r="C10523" i="6"/>
  <c r="C10522" i="6"/>
  <c r="C10521" i="6"/>
  <c r="C10520" i="6"/>
  <c r="C10519" i="6"/>
  <c r="C10518" i="6"/>
  <c r="C10517" i="6"/>
  <c r="C10516" i="6"/>
  <c r="C10515" i="6"/>
  <c r="C10514" i="6"/>
  <c r="C10513" i="6"/>
  <c r="C10512" i="6"/>
  <c r="C10511" i="6"/>
  <c r="C10510" i="6"/>
  <c r="C10509" i="6"/>
  <c r="C10508" i="6"/>
  <c r="C10507" i="6"/>
  <c r="C10506" i="6"/>
  <c r="C10505" i="6"/>
  <c r="C10504" i="6"/>
  <c r="C10503" i="6"/>
  <c r="C10502" i="6"/>
  <c r="C10501" i="6"/>
  <c r="C10500" i="6"/>
  <c r="C10499" i="6"/>
  <c r="C10498" i="6"/>
  <c r="C10497" i="6"/>
  <c r="C10496" i="6"/>
  <c r="C10495" i="6"/>
  <c r="C10494" i="6"/>
  <c r="C10493" i="6"/>
  <c r="C10492" i="6"/>
  <c r="C10491" i="6"/>
  <c r="C10490" i="6"/>
  <c r="C10489" i="6"/>
  <c r="C10488" i="6"/>
  <c r="C10487" i="6"/>
  <c r="C10486" i="6"/>
  <c r="C10485" i="6"/>
  <c r="C10484" i="6"/>
  <c r="C10483" i="6"/>
  <c r="C10482" i="6"/>
  <c r="C10481" i="6"/>
  <c r="C10480" i="6"/>
  <c r="C10479" i="6"/>
  <c r="C10478" i="6"/>
  <c r="C10477" i="6"/>
  <c r="C10476" i="6"/>
  <c r="C10475" i="6"/>
  <c r="C10474" i="6"/>
  <c r="C10473" i="6"/>
  <c r="C10472" i="6"/>
  <c r="C10471" i="6"/>
  <c r="C10470" i="6"/>
  <c r="C10469" i="6"/>
  <c r="C10468" i="6"/>
  <c r="C10467" i="6"/>
  <c r="C10466" i="6"/>
  <c r="C10465" i="6"/>
  <c r="C10464" i="6"/>
  <c r="C10463" i="6"/>
  <c r="C10462" i="6"/>
  <c r="C10461" i="6"/>
  <c r="C10460" i="6"/>
  <c r="C10459" i="6"/>
  <c r="C10458" i="6"/>
  <c r="C10457" i="6"/>
  <c r="C10456" i="6"/>
  <c r="C10455" i="6"/>
  <c r="C10454" i="6"/>
  <c r="C10453" i="6"/>
  <c r="C10452" i="6"/>
  <c r="C10451" i="6"/>
  <c r="C10450" i="6"/>
  <c r="C10449" i="6"/>
  <c r="C10448" i="6"/>
  <c r="C10447" i="6"/>
  <c r="C10446" i="6"/>
  <c r="C10445" i="6"/>
  <c r="C10444" i="6"/>
  <c r="C10443" i="6"/>
  <c r="C10442" i="6"/>
  <c r="C10441" i="6"/>
  <c r="C10440" i="6"/>
  <c r="C10439" i="6"/>
  <c r="C10438" i="6"/>
  <c r="C10437" i="6"/>
  <c r="C10436" i="6"/>
  <c r="C10435" i="6"/>
  <c r="C10434" i="6"/>
  <c r="C10433" i="6"/>
  <c r="C10432" i="6"/>
  <c r="C10431" i="6"/>
  <c r="C10430" i="6"/>
  <c r="C10429" i="6"/>
  <c r="C10428" i="6"/>
  <c r="C10427" i="6"/>
  <c r="C10426" i="6"/>
  <c r="C10425" i="6"/>
  <c r="C10424" i="6"/>
  <c r="C10423" i="6"/>
  <c r="C10422" i="6"/>
  <c r="C10421" i="6"/>
  <c r="C10420" i="6"/>
  <c r="C10419" i="6"/>
  <c r="C10418" i="6"/>
  <c r="C10417" i="6"/>
  <c r="C10416" i="6"/>
  <c r="C10415" i="6"/>
  <c r="C10414" i="6"/>
  <c r="C10413" i="6"/>
  <c r="C10412" i="6"/>
  <c r="C10411" i="6"/>
  <c r="C10410" i="6"/>
  <c r="C10409" i="6"/>
  <c r="C10408" i="6"/>
  <c r="C10407" i="6"/>
  <c r="C10406" i="6"/>
  <c r="C10405" i="6"/>
  <c r="C10404" i="6"/>
  <c r="C10403" i="6"/>
  <c r="C10402" i="6"/>
  <c r="C10401" i="6"/>
  <c r="C10400" i="6"/>
  <c r="C10399" i="6"/>
  <c r="C10398" i="6"/>
  <c r="C10397" i="6"/>
  <c r="C10396" i="6"/>
  <c r="C10395" i="6"/>
  <c r="C10394" i="6"/>
  <c r="C10393" i="6"/>
  <c r="C10392" i="6"/>
  <c r="C10391" i="6"/>
  <c r="C10390" i="6"/>
  <c r="C10389" i="6"/>
  <c r="C10388" i="6"/>
  <c r="C10387" i="6"/>
  <c r="C10386" i="6"/>
  <c r="C10385" i="6"/>
  <c r="C10384" i="6"/>
  <c r="C10383" i="6"/>
  <c r="C10382" i="6"/>
  <c r="C10381" i="6"/>
  <c r="C10380" i="6"/>
  <c r="C10379" i="6"/>
  <c r="C10378" i="6"/>
  <c r="C10377" i="6"/>
  <c r="C10376" i="6"/>
  <c r="C10375" i="6"/>
  <c r="C10374" i="6"/>
  <c r="C10373" i="6"/>
  <c r="C10372" i="6"/>
  <c r="C10371" i="6"/>
  <c r="C10370" i="6"/>
  <c r="C10369" i="6"/>
  <c r="C10368" i="6"/>
  <c r="C10367" i="6"/>
  <c r="C10366" i="6"/>
  <c r="C10365" i="6"/>
  <c r="C10364" i="6"/>
  <c r="C10363" i="6"/>
  <c r="C10362" i="6"/>
  <c r="C10361" i="6"/>
  <c r="C10360" i="6"/>
  <c r="C10359" i="6"/>
  <c r="C10358" i="6"/>
  <c r="C10357" i="6"/>
  <c r="C10356" i="6"/>
  <c r="C10355" i="6"/>
  <c r="C10354" i="6"/>
  <c r="C10353" i="6"/>
  <c r="C10352" i="6"/>
  <c r="C10351" i="6"/>
  <c r="C10350" i="6"/>
  <c r="C10349" i="6"/>
  <c r="C10348" i="6"/>
  <c r="C10347" i="6"/>
  <c r="C10346" i="6"/>
  <c r="C10345" i="6"/>
  <c r="C10344" i="6"/>
  <c r="C10343" i="6"/>
  <c r="C10342" i="6"/>
  <c r="C10341" i="6"/>
  <c r="C10340" i="6"/>
  <c r="C10339" i="6"/>
  <c r="C10338" i="6"/>
  <c r="C10337" i="6"/>
  <c r="C10336" i="6"/>
  <c r="C10335" i="6"/>
  <c r="C10334" i="6"/>
  <c r="C10333" i="6"/>
  <c r="C10332" i="6"/>
  <c r="C10331" i="6"/>
  <c r="C10330" i="6"/>
  <c r="C10329" i="6"/>
  <c r="C10328" i="6"/>
  <c r="C10327" i="6"/>
  <c r="C10326" i="6"/>
  <c r="C10325" i="6"/>
  <c r="C10324" i="6"/>
  <c r="C10323" i="6"/>
  <c r="C10322" i="6"/>
  <c r="C10321" i="6"/>
  <c r="C10320" i="6"/>
  <c r="C10319" i="6"/>
  <c r="C10318" i="6"/>
  <c r="C10317" i="6"/>
  <c r="C10316" i="6"/>
  <c r="C10315" i="6"/>
  <c r="C10314" i="6"/>
  <c r="C10313" i="6"/>
  <c r="C10312" i="6"/>
  <c r="C10311" i="6"/>
  <c r="C10310" i="6"/>
  <c r="C10309" i="6"/>
  <c r="C10308" i="6"/>
  <c r="C10307" i="6"/>
  <c r="C10306" i="6"/>
  <c r="C10305" i="6"/>
  <c r="C10304" i="6"/>
  <c r="C10303" i="6"/>
  <c r="C10302" i="6"/>
  <c r="C10301" i="6"/>
  <c r="C10300" i="6"/>
  <c r="C10299" i="6"/>
  <c r="C10298" i="6"/>
  <c r="C10297" i="6"/>
  <c r="C10296" i="6"/>
  <c r="C10295" i="6"/>
  <c r="C10294" i="6"/>
  <c r="C10293" i="6"/>
  <c r="C10292" i="6"/>
  <c r="C10291" i="6"/>
  <c r="C10290" i="6"/>
  <c r="C10289" i="6"/>
  <c r="C10288" i="6"/>
  <c r="C10287" i="6"/>
  <c r="C10286" i="6"/>
  <c r="C10285" i="6"/>
  <c r="C10284" i="6"/>
  <c r="C10283" i="6"/>
  <c r="C10282" i="6"/>
  <c r="C10281" i="6"/>
  <c r="C10280" i="6"/>
  <c r="C10279" i="6"/>
  <c r="C10278" i="6"/>
  <c r="C10277" i="6"/>
  <c r="C10276" i="6"/>
  <c r="C10275" i="6"/>
  <c r="C10274" i="6"/>
  <c r="C10273" i="6"/>
  <c r="C10272" i="6"/>
  <c r="C10271" i="6"/>
  <c r="C10270" i="6"/>
  <c r="C10269" i="6"/>
  <c r="C10268" i="6"/>
  <c r="C10267" i="6"/>
  <c r="C10266" i="6"/>
  <c r="C10265" i="6"/>
  <c r="C10264" i="6"/>
  <c r="C10263" i="6"/>
  <c r="C10262" i="6"/>
  <c r="C10261" i="6"/>
  <c r="C10260" i="6"/>
  <c r="C10259" i="6"/>
  <c r="C10258" i="6"/>
  <c r="C10257" i="6"/>
  <c r="C10256" i="6"/>
  <c r="C10255" i="6"/>
  <c r="C10254" i="6"/>
  <c r="C10253" i="6"/>
  <c r="C10252" i="6"/>
  <c r="C10251" i="6"/>
  <c r="C10250" i="6"/>
  <c r="C10249" i="6"/>
  <c r="C10248" i="6"/>
  <c r="C10247" i="6"/>
  <c r="C10246" i="6"/>
  <c r="C10245" i="6"/>
  <c r="C10244" i="6"/>
  <c r="C10243" i="6"/>
  <c r="C10242" i="6"/>
  <c r="C10241" i="6"/>
  <c r="C10240" i="6"/>
  <c r="C10239" i="6"/>
  <c r="C10238" i="6"/>
  <c r="C10237" i="6"/>
  <c r="C10236" i="6"/>
  <c r="C10235" i="6"/>
  <c r="C10234" i="6"/>
  <c r="C10233" i="6"/>
  <c r="C10232" i="6"/>
  <c r="C10231" i="6"/>
  <c r="C10230" i="6"/>
  <c r="C10229" i="6"/>
  <c r="C10228" i="6"/>
  <c r="C10227" i="6"/>
  <c r="C10226" i="6"/>
  <c r="C10225" i="6"/>
  <c r="C10224" i="6"/>
  <c r="C10223" i="6"/>
  <c r="C10222" i="6"/>
  <c r="C10221" i="6"/>
  <c r="C10220" i="6"/>
  <c r="C10219" i="6"/>
  <c r="C10218" i="6"/>
  <c r="C10217" i="6"/>
  <c r="C10216" i="6"/>
  <c r="C10215" i="6"/>
  <c r="C10214" i="6"/>
  <c r="C10213" i="6"/>
  <c r="C10212" i="6"/>
  <c r="C10211" i="6"/>
  <c r="C10210" i="6"/>
  <c r="C10209" i="6"/>
  <c r="C10208" i="6"/>
  <c r="C10207" i="6"/>
  <c r="C10206" i="6"/>
  <c r="C10205" i="6"/>
  <c r="C10204" i="6"/>
  <c r="C10203" i="6"/>
  <c r="C10202" i="6"/>
  <c r="C10201" i="6"/>
  <c r="C10200" i="6"/>
  <c r="C10199" i="6"/>
  <c r="C10198" i="6"/>
  <c r="C10197" i="6"/>
  <c r="C10196" i="6"/>
  <c r="C10195" i="6"/>
  <c r="C10194" i="6"/>
  <c r="C10193" i="6"/>
  <c r="C10192" i="6"/>
  <c r="C10191" i="6"/>
  <c r="C10190" i="6"/>
  <c r="C10189" i="6"/>
  <c r="C10188" i="6"/>
  <c r="C10187" i="6"/>
  <c r="C10186" i="6"/>
  <c r="C10185" i="6"/>
  <c r="C10184" i="6"/>
  <c r="C10183" i="6"/>
  <c r="C10182" i="6"/>
  <c r="C10181" i="6"/>
  <c r="C10180" i="6"/>
  <c r="C10179" i="6"/>
  <c r="C10178" i="6"/>
  <c r="C10177" i="6"/>
  <c r="C10176" i="6"/>
  <c r="C10175" i="6"/>
  <c r="C10174" i="6"/>
  <c r="C10173" i="6"/>
  <c r="C10172" i="6"/>
  <c r="C10171" i="6"/>
  <c r="C10170" i="6"/>
  <c r="C10169" i="6"/>
  <c r="C10168" i="6"/>
  <c r="C10167" i="6"/>
  <c r="C10166" i="6"/>
  <c r="C10165" i="6"/>
  <c r="C10164" i="6"/>
  <c r="C10163" i="6"/>
  <c r="C10162" i="6"/>
  <c r="C10161" i="6"/>
  <c r="C10160" i="6"/>
  <c r="C10159" i="6"/>
  <c r="C10158" i="6"/>
  <c r="C10157" i="6"/>
  <c r="C10156" i="6"/>
  <c r="C10155" i="6"/>
  <c r="C10154" i="6"/>
  <c r="C10153" i="6"/>
  <c r="C10152" i="6"/>
  <c r="C10151" i="6"/>
  <c r="C10150" i="6"/>
  <c r="C10149" i="6"/>
  <c r="C10148" i="6"/>
  <c r="C10147" i="6"/>
  <c r="C10146" i="6"/>
  <c r="C10145" i="6"/>
  <c r="C10144" i="6"/>
  <c r="C10143" i="6"/>
  <c r="C10142" i="6"/>
  <c r="C10141" i="6"/>
  <c r="C10140" i="6"/>
  <c r="C10139" i="6"/>
  <c r="C10138" i="6"/>
  <c r="C10137" i="6"/>
  <c r="C10136" i="6"/>
  <c r="C10135" i="6"/>
  <c r="C10134" i="6"/>
  <c r="C10133" i="6"/>
  <c r="C10132" i="6"/>
  <c r="C10131" i="6"/>
  <c r="C10130" i="6"/>
  <c r="C10129" i="6"/>
  <c r="C10128" i="6"/>
  <c r="C10127" i="6"/>
  <c r="C10126" i="6"/>
  <c r="C10125" i="6"/>
  <c r="C10124" i="6"/>
  <c r="C10123" i="6"/>
  <c r="C10122" i="6"/>
  <c r="C10121" i="6"/>
  <c r="C10120" i="6"/>
  <c r="C10119" i="6"/>
  <c r="C10118" i="6"/>
  <c r="C10117" i="6"/>
  <c r="C10116" i="6"/>
  <c r="C10115" i="6"/>
  <c r="C10114" i="6"/>
  <c r="C10113" i="6"/>
  <c r="C10112" i="6"/>
  <c r="C10111" i="6"/>
  <c r="C10110" i="6"/>
  <c r="C10109" i="6"/>
  <c r="C10108" i="6"/>
  <c r="C10107" i="6"/>
  <c r="C10106" i="6"/>
  <c r="C10105" i="6"/>
  <c r="C10104" i="6"/>
  <c r="C10103" i="6"/>
  <c r="C10102" i="6"/>
  <c r="C10101" i="6"/>
  <c r="C10100" i="6"/>
  <c r="C10099" i="6"/>
  <c r="C10098" i="6"/>
  <c r="C10097" i="6"/>
  <c r="C10096" i="6"/>
  <c r="C10095" i="6"/>
  <c r="C10094" i="6"/>
  <c r="C10093" i="6"/>
  <c r="C10092" i="6"/>
  <c r="C10091" i="6"/>
  <c r="C10090" i="6"/>
  <c r="C10089" i="6"/>
  <c r="C10088" i="6"/>
  <c r="C10087" i="6"/>
  <c r="C10086" i="6"/>
  <c r="C10085" i="6"/>
  <c r="C10084" i="6"/>
  <c r="C10083" i="6"/>
  <c r="C10082" i="6"/>
  <c r="C10081" i="6"/>
  <c r="C10080" i="6"/>
  <c r="C10079" i="6"/>
  <c r="C10078" i="6"/>
  <c r="C10077" i="6"/>
  <c r="C10076" i="6"/>
  <c r="C10075" i="6"/>
  <c r="C10074" i="6"/>
  <c r="C10073" i="6"/>
  <c r="C10072" i="6"/>
  <c r="C10071" i="6"/>
  <c r="C10070" i="6"/>
  <c r="C10069" i="6"/>
  <c r="C10068" i="6"/>
  <c r="C10067" i="6"/>
  <c r="C10066" i="6"/>
  <c r="C10065" i="6"/>
  <c r="C10064" i="6"/>
  <c r="C10063" i="6"/>
  <c r="C10062" i="6"/>
  <c r="C10061" i="6"/>
  <c r="C10060" i="6"/>
  <c r="C10059" i="6"/>
  <c r="C10058" i="6"/>
  <c r="C10057" i="6"/>
  <c r="C10056" i="6"/>
  <c r="C10055" i="6"/>
  <c r="C10054" i="6"/>
  <c r="C10053" i="6"/>
  <c r="C10052" i="6"/>
  <c r="C10051" i="6"/>
  <c r="C10050" i="6"/>
  <c r="C10049" i="6"/>
  <c r="C10048" i="6"/>
  <c r="C10047" i="6"/>
  <c r="C10046" i="6"/>
  <c r="C10045" i="6"/>
  <c r="C10044" i="6"/>
  <c r="C10043" i="6"/>
  <c r="C10042" i="6"/>
  <c r="C10041" i="6"/>
  <c r="C10040" i="6"/>
  <c r="C10039" i="6"/>
  <c r="C10038" i="6"/>
  <c r="C10037" i="6"/>
  <c r="C10036" i="6"/>
  <c r="C10035" i="6"/>
  <c r="C10034" i="6"/>
  <c r="C10033" i="6"/>
  <c r="C10032" i="6"/>
  <c r="C10031" i="6"/>
  <c r="C10030" i="6"/>
  <c r="C10029" i="6"/>
  <c r="C10028" i="6"/>
  <c r="C10027" i="6"/>
  <c r="C10026" i="6"/>
  <c r="C10025" i="6"/>
  <c r="C10024" i="6"/>
  <c r="C10023" i="6"/>
  <c r="C10022" i="6"/>
  <c r="C10021" i="6"/>
  <c r="C10020" i="6"/>
  <c r="C10019" i="6"/>
  <c r="C10018" i="6"/>
  <c r="C10017" i="6"/>
  <c r="C10016" i="6"/>
  <c r="C10015" i="6"/>
  <c r="C10014" i="6"/>
  <c r="C10013" i="6"/>
  <c r="C10012" i="6"/>
  <c r="C10011" i="6"/>
  <c r="C10010" i="6"/>
  <c r="C10009" i="6"/>
  <c r="C10008" i="6"/>
  <c r="C10007" i="6"/>
  <c r="C10006" i="6"/>
  <c r="C10005" i="6"/>
  <c r="C10004" i="6"/>
  <c r="C10003" i="6"/>
  <c r="C10002" i="6"/>
  <c r="C10001" i="6"/>
  <c r="C10000" i="6"/>
  <c r="C9999" i="6"/>
  <c r="C9998" i="6"/>
  <c r="C9997" i="6"/>
  <c r="C9996" i="6"/>
  <c r="C9995" i="6"/>
  <c r="C9994" i="6"/>
  <c r="C9993" i="6"/>
  <c r="C9992" i="6"/>
  <c r="C9991" i="6"/>
  <c r="C9990" i="6"/>
  <c r="C9989" i="6"/>
  <c r="C9988" i="6"/>
  <c r="C9987" i="6"/>
  <c r="C9986" i="6"/>
  <c r="C9985" i="6"/>
  <c r="C9984" i="6"/>
  <c r="C9983" i="6"/>
  <c r="C9982" i="6"/>
  <c r="C9981" i="6"/>
  <c r="C9980" i="6"/>
  <c r="C9979" i="6"/>
  <c r="C9978" i="6"/>
  <c r="C9977" i="6"/>
  <c r="C9976" i="6"/>
  <c r="C9975" i="6"/>
  <c r="C9974" i="6"/>
  <c r="C9973" i="6"/>
  <c r="C9972" i="6"/>
  <c r="C9971" i="6"/>
  <c r="C9970" i="6"/>
  <c r="C9969" i="6"/>
  <c r="C9968" i="6"/>
  <c r="C9967" i="6"/>
  <c r="C9966" i="6"/>
  <c r="C9965" i="6"/>
  <c r="C9964" i="6"/>
  <c r="C9963" i="6"/>
  <c r="C9962" i="6"/>
  <c r="C9961" i="6"/>
  <c r="C9960" i="6"/>
  <c r="C9959" i="6"/>
  <c r="C9958" i="6"/>
  <c r="C9957" i="6"/>
  <c r="C9956" i="6"/>
  <c r="C9955" i="6"/>
  <c r="C9954" i="6"/>
  <c r="C9953" i="6"/>
  <c r="C9952" i="6"/>
  <c r="C9951" i="6"/>
  <c r="C9950" i="6"/>
  <c r="C9949" i="6"/>
  <c r="C9948" i="6"/>
  <c r="C9947" i="6"/>
  <c r="C9946" i="6"/>
  <c r="C9945" i="6"/>
  <c r="C9944" i="6"/>
  <c r="C9943" i="6"/>
  <c r="C9942" i="6"/>
  <c r="C9941" i="6"/>
  <c r="C9940" i="6"/>
  <c r="C9939" i="6"/>
  <c r="C9938" i="6"/>
  <c r="C9937" i="6"/>
  <c r="C9936" i="6"/>
  <c r="C9935" i="6"/>
  <c r="C9934" i="6"/>
  <c r="C9933" i="6"/>
  <c r="C9932" i="6"/>
  <c r="C9931" i="6"/>
  <c r="C9930" i="6"/>
  <c r="C9929" i="6"/>
  <c r="C9928" i="6"/>
  <c r="C9927" i="6"/>
  <c r="C9926" i="6"/>
  <c r="C9925" i="6"/>
  <c r="C9924" i="6"/>
  <c r="C9923" i="6"/>
  <c r="C9922" i="6"/>
  <c r="C9921" i="6"/>
  <c r="C9920" i="6"/>
  <c r="C9919" i="6"/>
  <c r="C9918" i="6"/>
  <c r="C9917" i="6"/>
  <c r="C9916" i="6"/>
  <c r="C9915" i="6"/>
  <c r="C9914" i="6"/>
  <c r="C9913" i="6"/>
  <c r="C9912" i="6"/>
  <c r="C9911" i="6"/>
  <c r="C9910" i="6"/>
  <c r="C9909" i="6"/>
  <c r="C9908" i="6"/>
  <c r="C9907" i="6"/>
  <c r="C9906" i="6"/>
  <c r="C9905" i="6"/>
  <c r="C9904" i="6"/>
  <c r="C9903" i="6"/>
  <c r="C9902" i="6"/>
  <c r="C9901" i="6"/>
  <c r="C9900" i="6"/>
  <c r="C9899" i="6"/>
  <c r="C9898" i="6"/>
  <c r="C9897" i="6"/>
  <c r="C9896" i="6"/>
  <c r="C9895" i="6"/>
  <c r="C9894" i="6"/>
  <c r="C9893" i="6"/>
  <c r="C9892" i="6"/>
  <c r="C9891" i="6"/>
  <c r="C9890" i="6"/>
  <c r="C9889" i="6"/>
  <c r="C9888" i="6"/>
  <c r="C9887" i="6"/>
  <c r="C9886" i="6"/>
  <c r="C9885" i="6"/>
  <c r="C9884" i="6"/>
  <c r="C9883" i="6"/>
  <c r="C9882" i="6"/>
  <c r="C9881" i="6"/>
  <c r="C9880" i="6"/>
  <c r="C9879" i="6"/>
  <c r="C9878" i="6"/>
  <c r="C9877" i="6"/>
  <c r="C9876" i="6"/>
  <c r="C9875" i="6"/>
  <c r="C9874" i="6"/>
  <c r="C9873" i="6"/>
  <c r="C9872" i="6"/>
  <c r="C9871" i="6"/>
  <c r="C9870" i="6"/>
  <c r="C9869" i="6"/>
  <c r="C9868" i="6"/>
  <c r="C9867" i="6"/>
  <c r="C9866" i="6"/>
  <c r="C9865" i="6"/>
  <c r="C9864" i="6"/>
  <c r="C9863" i="6"/>
  <c r="C9862" i="6"/>
  <c r="C9861" i="6"/>
  <c r="C9860" i="6"/>
  <c r="C9859" i="6"/>
  <c r="C9858" i="6"/>
  <c r="C9857" i="6"/>
  <c r="C9856" i="6"/>
  <c r="C9855" i="6"/>
  <c r="C9854" i="6"/>
  <c r="C9853" i="6"/>
  <c r="C9852" i="6"/>
  <c r="C9851" i="6"/>
  <c r="C9850" i="6"/>
  <c r="C9849" i="6"/>
  <c r="C9848" i="6"/>
  <c r="C9847" i="6"/>
  <c r="C9846" i="6"/>
  <c r="C9845" i="6"/>
  <c r="C9844" i="6"/>
  <c r="C9843" i="6"/>
  <c r="C9842" i="6"/>
  <c r="C9841" i="6"/>
  <c r="C9840" i="6"/>
  <c r="C9839" i="6"/>
  <c r="C9838" i="6"/>
  <c r="C9837" i="6"/>
  <c r="C9836" i="6"/>
  <c r="C9835" i="6"/>
  <c r="C9834" i="6"/>
  <c r="C9833" i="6"/>
  <c r="C9832" i="6"/>
  <c r="C9831" i="6"/>
  <c r="C9830" i="6"/>
  <c r="C9829" i="6"/>
  <c r="C9828" i="6"/>
  <c r="C9827" i="6"/>
  <c r="C9826" i="6"/>
  <c r="C9825" i="6"/>
  <c r="C9824" i="6"/>
  <c r="C9823" i="6"/>
  <c r="C9822" i="6"/>
  <c r="C9821" i="6"/>
  <c r="C9820" i="6"/>
  <c r="C9819" i="6"/>
  <c r="C9818" i="6"/>
  <c r="C9817" i="6"/>
  <c r="C9816" i="6"/>
  <c r="C9815" i="6"/>
  <c r="C9814" i="6"/>
  <c r="C9813" i="6"/>
  <c r="C9812" i="6"/>
  <c r="C9811" i="6"/>
  <c r="C9810" i="6"/>
  <c r="C9809" i="6"/>
  <c r="C9808" i="6"/>
  <c r="C9807" i="6"/>
  <c r="C9806" i="6"/>
  <c r="C9805" i="6"/>
  <c r="C9804" i="6"/>
  <c r="C9803" i="6"/>
  <c r="C9802" i="6"/>
  <c r="C9801" i="6"/>
  <c r="C9800" i="6"/>
  <c r="C9799" i="6"/>
  <c r="C9798" i="6"/>
  <c r="C9797" i="6"/>
  <c r="C9796" i="6"/>
  <c r="C9795" i="6"/>
  <c r="C9794" i="6"/>
  <c r="C9793" i="6"/>
  <c r="C9792" i="6"/>
  <c r="C9791" i="6"/>
  <c r="C9790" i="6"/>
  <c r="C9789" i="6"/>
  <c r="C9788" i="6"/>
  <c r="C9787" i="6"/>
  <c r="C9786" i="6"/>
  <c r="C9785" i="6"/>
  <c r="C9784" i="6"/>
  <c r="C9783" i="6"/>
  <c r="C9782" i="6"/>
  <c r="C9781" i="6"/>
  <c r="C9780" i="6"/>
  <c r="C9779" i="6"/>
  <c r="C9778" i="6"/>
  <c r="C9777" i="6"/>
  <c r="C9776" i="6"/>
  <c r="C9775" i="6"/>
  <c r="C9774" i="6"/>
  <c r="C9773" i="6"/>
  <c r="C9772" i="6"/>
  <c r="C9771" i="6"/>
  <c r="C9770" i="6"/>
  <c r="C9769" i="6"/>
  <c r="C9768" i="6"/>
  <c r="C9767" i="6"/>
  <c r="C9766" i="6"/>
  <c r="C9765" i="6"/>
  <c r="C9764" i="6"/>
  <c r="C9763" i="6"/>
  <c r="C9762" i="6"/>
  <c r="C9761" i="6"/>
  <c r="C9760" i="6"/>
  <c r="C9759" i="6"/>
  <c r="C9758" i="6"/>
  <c r="C9757" i="6"/>
  <c r="C9756" i="6"/>
  <c r="C9755" i="6"/>
  <c r="C9754" i="6"/>
  <c r="C9753" i="6"/>
  <c r="C9752" i="6"/>
  <c r="C9751" i="6"/>
  <c r="C9750" i="6"/>
  <c r="C9749" i="6"/>
  <c r="C9748" i="6"/>
  <c r="C9747" i="6"/>
  <c r="C9746" i="6"/>
  <c r="C9745" i="6"/>
  <c r="C9744" i="6"/>
  <c r="C9743" i="6"/>
  <c r="C9742" i="6"/>
  <c r="C9741" i="6"/>
  <c r="C9740" i="6"/>
  <c r="C9739" i="6"/>
  <c r="C9738" i="6"/>
  <c r="C9737" i="6"/>
  <c r="C9736" i="6"/>
  <c r="C9735" i="6"/>
  <c r="C9734" i="6"/>
  <c r="C9733" i="6"/>
  <c r="C9732" i="6"/>
  <c r="C9731" i="6"/>
  <c r="C9730" i="6"/>
  <c r="C9729" i="6"/>
  <c r="C9728" i="6"/>
  <c r="C9727" i="6"/>
  <c r="C9726" i="6"/>
  <c r="C9725" i="6"/>
  <c r="C9724" i="6"/>
  <c r="C9723" i="6"/>
  <c r="C9722" i="6"/>
  <c r="C9721" i="6"/>
  <c r="C9720" i="6"/>
  <c r="C9719" i="6"/>
  <c r="C9718" i="6"/>
  <c r="C9717" i="6"/>
  <c r="C9716" i="6"/>
  <c r="C9715" i="6"/>
  <c r="C9714" i="6"/>
  <c r="C9713" i="6"/>
  <c r="C9712" i="6"/>
  <c r="C9711" i="6"/>
  <c r="C9710" i="6"/>
  <c r="C9709" i="6"/>
  <c r="C9708" i="6"/>
  <c r="C9707" i="6"/>
  <c r="C9706" i="6"/>
  <c r="C9705" i="6"/>
  <c r="C9704" i="6"/>
  <c r="C9703" i="6"/>
  <c r="C9702" i="6"/>
  <c r="C9701" i="6"/>
  <c r="C9700" i="6"/>
  <c r="C9699" i="6"/>
  <c r="C9698" i="6"/>
  <c r="C9697" i="6"/>
  <c r="C9696" i="6"/>
  <c r="C9695" i="6"/>
  <c r="C9694" i="6"/>
  <c r="C9693" i="6"/>
  <c r="C9692" i="6"/>
  <c r="C9691" i="6"/>
  <c r="C9690" i="6"/>
  <c r="C9689" i="6"/>
  <c r="C9688" i="6"/>
  <c r="C9687" i="6"/>
  <c r="C9686" i="6"/>
  <c r="C9685" i="6"/>
  <c r="C9684" i="6"/>
  <c r="C9683" i="6"/>
  <c r="C9682" i="6"/>
  <c r="C9681" i="6"/>
  <c r="C9680" i="6"/>
  <c r="C9679" i="6"/>
  <c r="C9678" i="6"/>
  <c r="C9677" i="6"/>
  <c r="C9676" i="6"/>
  <c r="C9675" i="6"/>
  <c r="C9674" i="6"/>
  <c r="C9673" i="6"/>
  <c r="C9672" i="6"/>
  <c r="C9671" i="6"/>
  <c r="C9670" i="6"/>
  <c r="C9669" i="6"/>
  <c r="C9668" i="6"/>
  <c r="C9667" i="6"/>
  <c r="C9666" i="6"/>
  <c r="C9665" i="6"/>
  <c r="C9664" i="6"/>
  <c r="C9663" i="6"/>
  <c r="C9662" i="6"/>
  <c r="C9661" i="6"/>
  <c r="C9660" i="6"/>
  <c r="C9659" i="6"/>
  <c r="C9658" i="6"/>
  <c r="C9657" i="6"/>
  <c r="C9656" i="6"/>
  <c r="C9655" i="6"/>
  <c r="C9654" i="6"/>
  <c r="C9653" i="6"/>
  <c r="C9652" i="6"/>
  <c r="C9651" i="6"/>
  <c r="C9650" i="6"/>
  <c r="C9649" i="6"/>
  <c r="C9648" i="6"/>
  <c r="C9647" i="6"/>
  <c r="C9646" i="6"/>
  <c r="C9645" i="6"/>
  <c r="C9644" i="6"/>
  <c r="C9643" i="6"/>
  <c r="C9642" i="6"/>
  <c r="C9641" i="6"/>
  <c r="C9640" i="6"/>
  <c r="C9639" i="6"/>
  <c r="C9638" i="6"/>
  <c r="C9637" i="6"/>
  <c r="C9636" i="6"/>
  <c r="C9635" i="6"/>
  <c r="C9634" i="6"/>
  <c r="C9633" i="6"/>
  <c r="C9632" i="6"/>
  <c r="C9631" i="6"/>
  <c r="C9630" i="6"/>
  <c r="C9629" i="6"/>
  <c r="C9628" i="6"/>
  <c r="C9627" i="6"/>
  <c r="C9626" i="6"/>
  <c r="C9625" i="6"/>
  <c r="C9624" i="6"/>
  <c r="C9623" i="6"/>
  <c r="C9622" i="6"/>
  <c r="C9621" i="6"/>
  <c r="C9620" i="6"/>
  <c r="C9619" i="6"/>
  <c r="C9618" i="6"/>
  <c r="C9617" i="6"/>
  <c r="C9616" i="6"/>
  <c r="C9615" i="6"/>
  <c r="C9614" i="6"/>
  <c r="C9613" i="6"/>
  <c r="C9612" i="6"/>
  <c r="C9611" i="6"/>
  <c r="C9610" i="6"/>
  <c r="C9609" i="6"/>
  <c r="C9608" i="6"/>
  <c r="C9607" i="6"/>
  <c r="C9606" i="6"/>
  <c r="C9605" i="6"/>
  <c r="C9604" i="6"/>
  <c r="C9603" i="6"/>
  <c r="C9602" i="6"/>
  <c r="C9601" i="6"/>
  <c r="C9600" i="6"/>
  <c r="C9599" i="6"/>
  <c r="C9598" i="6"/>
  <c r="C9597" i="6"/>
  <c r="C9596" i="6"/>
  <c r="C9595" i="6"/>
  <c r="C9594" i="6"/>
  <c r="C9593" i="6"/>
  <c r="C9592" i="6"/>
  <c r="C9591" i="6"/>
  <c r="C9590" i="6"/>
  <c r="C9589" i="6"/>
  <c r="C9588" i="6"/>
  <c r="C9587" i="6"/>
  <c r="C9586" i="6"/>
  <c r="C9585" i="6"/>
  <c r="C9584" i="6"/>
  <c r="C9583" i="6"/>
  <c r="C9582" i="6"/>
  <c r="C9581" i="6"/>
  <c r="C9580" i="6"/>
  <c r="C9579" i="6"/>
  <c r="C9578" i="6"/>
  <c r="C9577" i="6"/>
  <c r="C9576" i="6"/>
  <c r="C9575" i="6"/>
  <c r="C9574" i="6"/>
  <c r="C9573" i="6"/>
  <c r="C9572" i="6"/>
  <c r="C9571" i="6"/>
  <c r="C9570" i="6"/>
  <c r="C9569" i="6"/>
  <c r="C9568" i="6"/>
  <c r="C9567" i="6"/>
  <c r="C9566" i="6"/>
  <c r="C9565" i="6"/>
  <c r="C9564" i="6"/>
  <c r="C9563" i="6"/>
  <c r="C9562" i="6"/>
  <c r="C9561" i="6"/>
  <c r="C9560" i="6"/>
  <c r="C9559" i="6"/>
  <c r="C9558" i="6"/>
  <c r="C9557" i="6"/>
  <c r="C9556" i="6"/>
  <c r="C9555" i="6"/>
  <c r="C9554" i="6"/>
  <c r="C9553" i="6"/>
  <c r="C9552" i="6"/>
  <c r="C9551" i="6"/>
  <c r="C9550" i="6"/>
  <c r="C9549" i="6"/>
  <c r="C9548" i="6"/>
  <c r="C9547" i="6"/>
  <c r="C9546" i="6"/>
  <c r="C9545" i="6"/>
  <c r="C9544" i="6"/>
  <c r="C9543" i="6"/>
  <c r="C9542" i="6"/>
  <c r="C9541" i="6"/>
  <c r="C9540" i="6"/>
  <c r="C9539" i="6"/>
  <c r="C9538" i="6"/>
  <c r="C9537" i="6"/>
  <c r="C9536" i="6"/>
  <c r="C9535" i="6"/>
  <c r="C9534" i="6"/>
  <c r="C9533" i="6"/>
  <c r="C9532" i="6"/>
  <c r="C9531" i="6"/>
  <c r="C9530" i="6"/>
  <c r="C9529" i="6"/>
  <c r="C9528" i="6"/>
  <c r="C9527" i="6"/>
  <c r="C9526" i="6"/>
  <c r="C9525" i="6"/>
  <c r="C9524" i="6"/>
  <c r="C9523" i="6"/>
  <c r="C9522" i="6"/>
  <c r="C9521" i="6"/>
  <c r="C9520" i="6"/>
  <c r="C9519" i="6"/>
  <c r="C9518" i="6"/>
  <c r="C9517" i="6"/>
  <c r="C9516" i="6"/>
  <c r="C9515" i="6"/>
  <c r="C9514" i="6"/>
  <c r="C9513" i="6"/>
  <c r="C9512" i="6"/>
  <c r="C9511" i="6"/>
  <c r="C9510" i="6"/>
  <c r="C9509" i="6"/>
  <c r="C9508" i="6"/>
  <c r="C9507" i="6"/>
  <c r="C9506" i="6"/>
  <c r="C9505" i="6"/>
  <c r="C9504" i="6"/>
  <c r="C9503" i="6"/>
  <c r="C9502" i="6"/>
  <c r="C9501" i="6"/>
  <c r="C9500" i="6"/>
  <c r="C9499" i="6"/>
  <c r="C9498" i="6"/>
  <c r="C9497" i="6"/>
  <c r="C9496" i="6"/>
  <c r="C9495" i="6"/>
  <c r="C9494" i="6"/>
  <c r="C9493" i="6"/>
  <c r="C9492" i="6"/>
  <c r="C9491" i="6"/>
  <c r="C9490" i="6"/>
  <c r="C9489" i="6"/>
  <c r="C9488" i="6"/>
  <c r="C9487" i="6"/>
  <c r="C9486" i="6"/>
  <c r="C9485" i="6"/>
  <c r="C9484" i="6"/>
  <c r="C9483" i="6"/>
  <c r="C9482" i="6"/>
  <c r="C9481" i="6"/>
  <c r="C9480" i="6"/>
  <c r="C9479" i="6"/>
  <c r="C9478" i="6"/>
  <c r="C9477" i="6"/>
  <c r="C9476" i="6"/>
  <c r="C9475" i="6"/>
  <c r="C9474" i="6"/>
  <c r="C9473" i="6"/>
  <c r="C9472" i="6"/>
  <c r="C9471" i="6"/>
  <c r="C9470" i="6"/>
  <c r="C9469" i="6"/>
  <c r="C9468" i="6"/>
  <c r="C9467" i="6"/>
  <c r="C9466" i="6"/>
  <c r="C9465" i="6"/>
  <c r="C9464" i="6"/>
  <c r="C9463" i="6"/>
  <c r="C9462" i="6"/>
  <c r="C9461" i="6"/>
  <c r="C9460" i="6"/>
  <c r="C9459" i="6"/>
  <c r="C9458" i="6"/>
  <c r="C9457" i="6"/>
  <c r="C9456" i="6"/>
  <c r="C9455" i="6"/>
  <c r="C9454" i="6"/>
  <c r="C9453" i="6"/>
  <c r="C9452" i="6"/>
  <c r="C9451" i="6"/>
  <c r="C9450" i="6"/>
  <c r="C9449" i="6"/>
  <c r="C9448" i="6"/>
  <c r="C9447" i="6"/>
  <c r="C9446" i="6"/>
  <c r="C9445" i="6"/>
  <c r="C9444" i="6"/>
  <c r="C9443" i="6"/>
  <c r="C9442" i="6"/>
  <c r="C9441" i="6"/>
  <c r="C9440" i="6"/>
  <c r="C9439" i="6"/>
  <c r="C9438" i="6"/>
  <c r="C9437" i="6"/>
  <c r="C9436" i="6"/>
  <c r="C9435" i="6"/>
  <c r="C9434" i="6"/>
  <c r="C9433" i="6"/>
  <c r="C9432" i="6"/>
  <c r="C9431" i="6"/>
  <c r="C9430" i="6"/>
  <c r="C9429" i="6"/>
  <c r="C9428" i="6"/>
  <c r="C9427" i="6"/>
  <c r="C9426" i="6"/>
  <c r="C9425" i="6"/>
  <c r="C9424" i="6"/>
  <c r="C9423" i="6"/>
  <c r="C9422" i="6"/>
  <c r="C9421" i="6"/>
  <c r="C9420" i="6"/>
  <c r="C9419" i="6"/>
  <c r="C9418" i="6"/>
  <c r="C9417" i="6"/>
  <c r="C9416" i="6"/>
  <c r="C9415" i="6"/>
  <c r="C9414" i="6"/>
  <c r="C9413" i="6"/>
  <c r="C9412" i="6"/>
  <c r="C9411" i="6"/>
  <c r="C9410" i="6"/>
  <c r="C9409" i="6"/>
  <c r="C9408" i="6"/>
  <c r="C9407" i="6"/>
  <c r="C9406" i="6"/>
  <c r="C9405" i="6"/>
  <c r="C9404" i="6"/>
  <c r="C9403" i="6"/>
  <c r="C9402" i="6"/>
  <c r="C9401" i="6"/>
  <c r="C9400" i="6"/>
  <c r="C9399" i="6"/>
  <c r="C9398" i="6"/>
  <c r="C9397" i="6"/>
  <c r="C9396" i="6"/>
  <c r="C9395" i="6"/>
  <c r="C9394" i="6"/>
  <c r="C9393" i="6"/>
  <c r="C9392" i="6"/>
  <c r="C9391" i="6"/>
  <c r="C9390" i="6"/>
  <c r="C9389" i="6"/>
  <c r="C9388" i="6"/>
  <c r="C9387" i="6"/>
  <c r="C9386" i="6"/>
  <c r="C9385" i="6"/>
  <c r="C9384" i="6"/>
  <c r="C9383" i="6"/>
  <c r="C9382" i="6"/>
  <c r="C9381" i="6"/>
  <c r="C9380" i="6"/>
  <c r="C9379" i="6"/>
  <c r="C9378" i="6"/>
  <c r="C9377" i="6"/>
  <c r="C9376" i="6"/>
  <c r="C9375" i="6"/>
  <c r="C9374" i="6"/>
  <c r="C9373" i="6"/>
  <c r="C9372" i="6"/>
  <c r="C9371" i="6"/>
  <c r="C9370" i="6"/>
  <c r="C9369" i="6"/>
  <c r="C9368" i="6"/>
  <c r="C9367" i="6"/>
  <c r="C9366" i="6"/>
  <c r="C9365" i="6"/>
  <c r="C9364" i="6"/>
  <c r="C9363" i="6"/>
  <c r="C9362" i="6"/>
  <c r="C9361" i="6"/>
  <c r="C9360" i="6"/>
  <c r="C9359" i="6"/>
  <c r="C9358" i="6"/>
  <c r="C9357" i="6"/>
  <c r="C9356" i="6"/>
  <c r="C9355" i="6"/>
  <c r="C9354" i="6"/>
  <c r="C9353" i="6"/>
  <c r="C9352" i="6"/>
  <c r="C9351" i="6"/>
  <c r="C9350" i="6"/>
  <c r="C9349" i="6"/>
  <c r="C9348" i="6"/>
  <c r="C9347" i="6"/>
  <c r="C9346" i="6"/>
  <c r="C9345" i="6"/>
  <c r="C9344" i="6"/>
  <c r="C9343" i="6"/>
  <c r="C9342" i="6"/>
  <c r="C9341" i="6"/>
  <c r="C9340" i="6"/>
  <c r="C9339" i="6"/>
  <c r="C9338" i="6"/>
  <c r="C9337" i="6"/>
  <c r="C9336" i="6"/>
  <c r="C9335" i="6"/>
  <c r="C9334" i="6"/>
  <c r="C9333" i="6"/>
  <c r="C9332" i="6"/>
  <c r="C9331" i="6"/>
  <c r="C9330" i="6"/>
  <c r="C9329" i="6"/>
  <c r="C9328" i="6"/>
  <c r="C9327" i="6"/>
  <c r="C9326" i="6"/>
  <c r="C9325" i="6"/>
  <c r="C9324" i="6"/>
  <c r="C9323" i="6"/>
  <c r="C9322" i="6"/>
  <c r="C9321" i="6"/>
  <c r="C9320" i="6"/>
  <c r="C9319" i="6"/>
  <c r="C9318" i="6"/>
  <c r="C9317" i="6"/>
  <c r="C9316" i="6"/>
  <c r="C9315" i="6"/>
  <c r="C9314" i="6"/>
  <c r="C9313" i="6"/>
  <c r="C9312" i="6"/>
  <c r="C9311" i="6"/>
  <c r="C9310" i="6"/>
  <c r="C9309" i="6"/>
  <c r="C9308" i="6"/>
  <c r="C9307" i="6"/>
  <c r="C9306" i="6"/>
  <c r="C9305" i="6"/>
  <c r="C9304" i="6"/>
  <c r="C9303" i="6"/>
  <c r="C9302" i="6"/>
  <c r="C9301" i="6"/>
  <c r="C9300" i="6"/>
  <c r="C9299" i="6"/>
  <c r="C9298" i="6"/>
  <c r="C9297" i="6"/>
  <c r="C9296" i="6"/>
  <c r="C9295" i="6"/>
  <c r="C9294" i="6"/>
  <c r="C9293" i="6"/>
  <c r="C9292" i="6"/>
  <c r="C9291" i="6"/>
  <c r="C9290" i="6"/>
  <c r="C9289" i="6"/>
  <c r="C9288" i="6"/>
  <c r="C9287" i="6"/>
  <c r="C9286" i="6"/>
  <c r="C9285" i="6"/>
  <c r="C9284" i="6"/>
  <c r="C9283" i="6"/>
  <c r="C9282" i="6"/>
  <c r="C9281" i="6"/>
  <c r="C9280" i="6"/>
  <c r="C9279" i="6"/>
  <c r="C9278" i="6"/>
  <c r="C9277" i="6"/>
  <c r="C9276" i="6"/>
  <c r="C9275" i="6"/>
  <c r="C9274" i="6"/>
  <c r="C9273" i="6"/>
  <c r="C9272" i="6"/>
  <c r="C9271" i="6"/>
  <c r="C9270" i="6"/>
  <c r="C9269" i="6"/>
  <c r="C9268" i="6"/>
  <c r="C9267" i="6"/>
  <c r="C9266" i="6"/>
  <c r="C9265" i="6"/>
  <c r="C9264" i="6"/>
  <c r="C9263" i="6"/>
  <c r="C9262" i="6"/>
  <c r="C9261" i="6"/>
  <c r="C9260" i="6"/>
  <c r="C9259" i="6"/>
  <c r="C9258" i="6"/>
  <c r="C9257" i="6"/>
  <c r="C9256" i="6"/>
  <c r="C9255" i="6"/>
  <c r="C9254" i="6"/>
  <c r="C9253" i="6"/>
  <c r="C9252" i="6"/>
  <c r="C9251" i="6"/>
  <c r="C9250" i="6"/>
  <c r="C9249" i="6"/>
  <c r="C9248" i="6"/>
  <c r="C9247" i="6"/>
  <c r="C9246" i="6"/>
  <c r="C9245" i="6"/>
  <c r="C9244" i="6"/>
  <c r="C9243" i="6"/>
  <c r="C9242" i="6"/>
  <c r="C9241" i="6"/>
  <c r="C9240" i="6"/>
  <c r="C9239" i="6"/>
  <c r="C9238" i="6"/>
  <c r="C9237" i="6"/>
  <c r="C9236" i="6"/>
  <c r="C9235" i="6"/>
  <c r="C9234" i="6"/>
  <c r="C9233" i="6"/>
  <c r="C9232" i="6"/>
  <c r="C9231" i="6"/>
  <c r="C9230" i="6"/>
  <c r="C9229" i="6"/>
  <c r="C9228" i="6"/>
  <c r="C9227" i="6"/>
  <c r="C9226" i="6"/>
  <c r="C9225" i="6"/>
  <c r="C9224" i="6"/>
  <c r="C9223" i="6"/>
  <c r="C9222" i="6"/>
  <c r="C9221" i="6"/>
  <c r="C9220" i="6"/>
  <c r="C9219" i="6"/>
  <c r="C9218" i="6"/>
  <c r="C9217" i="6"/>
  <c r="C9216" i="6"/>
  <c r="C9215" i="6"/>
  <c r="C9214" i="6"/>
  <c r="C9213" i="6"/>
  <c r="C9212" i="6"/>
  <c r="C9211" i="6"/>
  <c r="C9210" i="6"/>
  <c r="C9209" i="6"/>
  <c r="C9208" i="6"/>
  <c r="C9207" i="6"/>
  <c r="C9206" i="6"/>
  <c r="C9205" i="6"/>
  <c r="C9204" i="6"/>
  <c r="C9203" i="6"/>
  <c r="C9202" i="6"/>
  <c r="C9201" i="6"/>
  <c r="C9200" i="6"/>
  <c r="C9199" i="6"/>
  <c r="C9198" i="6"/>
  <c r="C9197" i="6"/>
  <c r="C9196" i="6"/>
  <c r="C9195" i="6"/>
  <c r="C9194" i="6"/>
  <c r="C9193" i="6"/>
  <c r="C9192" i="6"/>
  <c r="C9191" i="6"/>
  <c r="C9190" i="6"/>
  <c r="C9189" i="6"/>
  <c r="C9188" i="6"/>
  <c r="C9187" i="6"/>
  <c r="C9186" i="6"/>
  <c r="C9185" i="6"/>
  <c r="C9184" i="6"/>
  <c r="C9183" i="6"/>
  <c r="C9182" i="6"/>
  <c r="C9181" i="6"/>
  <c r="C9180" i="6"/>
  <c r="C9179" i="6"/>
  <c r="C9178" i="6"/>
  <c r="C9177" i="6"/>
  <c r="C9176" i="6"/>
  <c r="C9175" i="6"/>
  <c r="C9174" i="6"/>
  <c r="C9173" i="6"/>
  <c r="C9172" i="6"/>
  <c r="C9171" i="6"/>
  <c r="C9170" i="6"/>
  <c r="C9169" i="6"/>
  <c r="C9168" i="6"/>
  <c r="C9167" i="6"/>
  <c r="C9166" i="6"/>
  <c r="C9165" i="6"/>
  <c r="C9164" i="6"/>
  <c r="C9163" i="6"/>
  <c r="C9162" i="6"/>
  <c r="C9161" i="6"/>
  <c r="C9160" i="6"/>
  <c r="C9159" i="6"/>
  <c r="C9158" i="6"/>
  <c r="C9157" i="6"/>
  <c r="C9156" i="6"/>
  <c r="C9155" i="6"/>
  <c r="C9154" i="6"/>
  <c r="C9153" i="6"/>
  <c r="C9152" i="6"/>
  <c r="C9151" i="6"/>
  <c r="C9150" i="6"/>
  <c r="C9149" i="6"/>
  <c r="C9148" i="6"/>
  <c r="C9147" i="6"/>
  <c r="C9146" i="6"/>
  <c r="C9145" i="6"/>
  <c r="C9144" i="6"/>
  <c r="C9143" i="6"/>
  <c r="C9142" i="6"/>
  <c r="C9141" i="6"/>
  <c r="C9140" i="6"/>
  <c r="C9139" i="6"/>
  <c r="C9138" i="6"/>
  <c r="C9137" i="6"/>
  <c r="C9136" i="6"/>
  <c r="C9135" i="6"/>
  <c r="C9134" i="6"/>
  <c r="C9133" i="6"/>
  <c r="C9132" i="6"/>
  <c r="C9131" i="6"/>
  <c r="C9130" i="6"/>
  <c r="C9129" i="6"/>
  <c r="C9128" i="6"/>
  <c r="C9127" i="6"/>
  <c r="C9126" i="6"/>
  <c r="C9125" i="6"/>
  <c r="C9124" i="6"/>
  <c r="C9123" i="6"/>
  <c r="C9122" i="6"/>
  <c r="C9121" i="6"/>
  <c r="C9120" i="6"/>
  <c r="C9119" i="6"/>
  <c r="C9118" i="6"/>
  <c r="C9117" i="6"/>
  <c r="C9116" i="6"/>
  <c r="C9115" i="6"/>
  <c r="C9114" i="6"/>
  <c r="C9113" i="6"/>
  <c r="C9112" i="6"/>
  <c r="C9111" i="6"/>
  <c r="C9110" i="6"/>
  <c r="C9109" i="6"/>
  <c r="C9108" i="6"/>
  <c r="C9107" i="6"/>
  <c r="C9106" i="6"/>
  <c r="C9105" i="6"/>
  <c r="C9104" i="6"/>
  <c r="C9103" i="6"/>
  <c r="C9102" i="6"/>
  <c r="C9101" i="6"/>
  <c r="C9100" i="6"/>
  <c r="C9099" i="6"/>
  <c r="C9098" i="6"/>
  <c r="C9097" i="6"/>
  <c r="C9096" i="6"/>
  <c r="C9095" i="6"/>
  <c r="C9094" i="6"/>
  <c r="C9093" i="6"/>
  <c r="C9092" i="6"/>
  <c r="C9091" i="6"/>
  <c r="C9090" i="6"/>
  <c r="C9089" i="6"/>
  <c r="C9088" i="6"/>
  <c r="C9087" i="6"/>
  <c r="C9086" i="6"/>
  <c r="C9085" i="6"/>
  <c r="C9084" i="6"/>
  <c r="C9083" i="6"/>
  <c r="C9082" i="6"/>
  <c r="C9081" i="6"/>
  <c r="C9080" i="6"/>
  <c r="C9079" i="6"/>
  <c r="C9078" i="6"/>
  <c r="C9077" i="6"/>
  <c r="C9076" i="6"/>
  <c r="C9075" i="6"/>
  <c r="C9074" i="6"/>
  <c r="C9073" i="6"/>
  <c r="C9072" i="6"/>
  <c r="C9071" i="6"/>
  <c r="C9070" i="6"/>
  <c r="C9069" i="6"/>
  <c r="C9068" i="6"/>
  <c r="C9067" i="6"/>
  <c r="C9066" i="6"/>
  <c r="C9065" i="6"/>
  <c r="C9064" i="6"/>
  <c r="C9063" i="6"/>
  <c r="C9062" i="6"/>
  <c r="C9061" i="6"/>
  <c r="C9060" i="6"/>
  <c r="C9059" i="6"/>
  <c r="C9058" i="6"/>
  <c r="C9057" i="6"/>
  <c r="C9056" i="6"/>
  <c r="C9055" i="6"/>
  <c r="C9054" i="6"/>
  <c r="C9053" i="6"/>
  <c r="C9052" i="6"/>
  <c r="C9051" i="6"/>
  <c r="C9050" i="6"/>
  <c r="C9049" i="6"/>
  <c r="C9048" i="6"/>
  <c r="C9047" i="6"/>
  <c r="C9046" i="6"/>
  <c r="C9045" i="6"/>
  <c r="C9044" i="6"/>
  <c r="C9043" i="6"/>
  <c r="C9042" i="6"/>
  <c r="C9041" i="6"/>
  <c r="C9040" i="6"/>
  <c r="C9039" i="6"/>
  <c r="C9038" i="6"/>
  <c r="C9037" i="6"/>
  <c r="C9036" i="6"/>
  <c r="C9035" i="6"/>
  <c r="C9034" i="6"/>
  <c r="C9033" i="6"/>
  <c r="C9032" i="6"/>
  <c r="C9031" i="6"/>
  <c r="C9030" i="6"/>
  <c r="C9029" i="6"/>
  <c r="C9028" i="6"/>
  <c r="C9027" i="6"/>
  <c r="C9026" i="6"/>
  <c r="C9025" i="6"/>
  <c r="C9024" i="6"/>
  <c r="C9023" i="6"/>
  <c r="C9022" i="6"/>
  <c r="C9021" i="6"/>
  <c r="C9020" i="6"/>
  <c r="C9019" i="6"/>
  <c r="C9018" i="6"/>
  <c r="C9017" i="6"/>
  <c r="C9016" i="6"/>
  <c r="C9015" i="6"/>
  <c r="C9014" i="6"/>
  <c r="C9013" i="6"/>
  <c r="C9012" i="6"/>
  <c r="C9011" i="6"/>
  <c r="C9010" i="6"/>
  <c r="C9009" i="6"/>
  <c r="C9008" i="6"/>
  <c r="C9007" i="6"/>
  <c r="C9006" i="6"/>
  <c r="C9005" i="6"/>
  <c r="C9004" i="6"/>
  <c r="C9003" i="6"/>
  <c r="C9002" i="6"/>
  <c r="C9001" i="6"/>
  <c r="C9000" i="6"/>
  <c r="C8999" i="6"/>
  <c r="C8998" i="6"/>
  <c r="C8997" i="6"/>
  <c r="C8996" i="6"/>
  <c r="C8995" i="6"/>
  <c r="C8994" i="6"/>
  <c r="C8993" i="6"/>
  <c r="C8992" i="6"/>
  <c r="C8991" i="6"/>
  <c r="C8990" i="6"/>
  <c r="C8989" i="6"/>
  <c r="C8988" i="6"/>
  <c r="C8987" i="6"/>
  <c r="C8986" i="6"/>
  <c r="C8985" i="6"/>
  <c r="C8984" i="6"/>
  <c r="C8983" i="6"/>
  <c r="C8982" i="6"/>
  <c r="C8981" i="6"/>
  <c r="C8980" i="6"/>
  <c r="C8979" i="6"/>
  <c r="C8978" i="6"/>
  <c r="C8977" i="6"/>
  <c r="C8976" i="6"/>
  <c r="C8975" i="6"/>
  <c r="C8974" i="6"/>
  <c r="C8973" i="6"/>
  <c r="C8972" i="6"/>
  <c r="C8971" i="6"/>
  <c r="C8970" i="6"/>
  <c r="C8969" i="6"/>
  <c r="C8968" i="6"/>
  <c r="C8967" i="6"/>
  <c r="C8966" i="6"/>
  <c r="C8965" i="6"/>
  <c r="C8964" i="6"/>
  <c r="C8963" i="6"/>
  <c r="C8962" i="6"/>
  <c r="C8961" i="6"/>
  <c r="C8960" i="6"/>
  <c r="C8959" i="6"/>
  <c r="C8958" i="6"/>
  <c r="C8957" i="6"/>
  <c r="C8956" i="6"/>
  <c r="C8955" i="6"/>
  <c r="C8954" i="6"/>
  <c r="C8953" i="6"/>
  <c r="C8952" i="6"/>
  <c r="C8951" i="6"/>
  <c r="C8950" i="6"/>
  <c r="C8949" i="6"/>
  <c r="C8948" i="6"/>
  <c r="C8947" i="6"/>
  <c r="C8946" i="6"/>
  <c r="C8945" i="6"/>
  <c r="C8944" i="6"/>
  <c r="C8943" i="6"/>
  <c r="C8942" i="6"/>
  <c r="C8941" i="6"/>
  <c r="C8940" i="6"/>
  <c r="C8939" i="6"/>
  <c r="C8938" i="6"/>
  <c r="C8937" i="6"/>
  <c r="C8936" i="6"/>
  <c r="C8935" i="6"/>
  <c r="C8934" i="6"/>
  <c r="C8933" i="6"/>
  <c r="C8932" i="6"/>
  <c r="C8931" i="6"/>
  <c r="C8930" i="6"/>
  <c r="C8929" i="6"/>
  <c r="C8928" i="6"/>
  <c r="C8927" i="6"/>
  <c r="C8926" i="6"/>
  <c r="C8925" i="6"/>
  <c r="C8924" i="6"/>
  <c r="C8923" i="6"/>
  <c r="C8922" i="6"/>
  <c r="C8921" i="6"/>
  <c r="C8920" i="6"/>
  <c r="C8919" i="6"/>
  <c r="C8918" i="6"/>
  <c r="C8917" i="6"/>
  <c r="C8916" i="6"/>
  <c r="C8915" i="6"/>
  <c r="C8914" i="6"/>
  <c r="C8913" i="6"/>
  <c r="C8912" i="6"/>
  <c r="C8911" i="6"/>
  <c r="C8910" i="6"/>
  <c r="C8909" i="6"/>
  <c r="C8908" i="6"/>
  <c r="C8907" i="6"/>
  <c r="C8906" i="6"/>
  <c r="C8905" i="6"/>
  <c r="C8904" i="6"/>
  <c r="C8903" i="6"/>
  <c r="C8902" i="6"/>
  <c r="C8901" i="6"/>
  <c r="C8900" i="6"/>
  <c r="C8899" i="6"/>
  <c r="C8898" i="6"/>
  <c r="C8897" i="6"/>
  <c r="C8896" i="6"/>
  <c r="C8895" i="6"/>
  <c r="C8894" i="6"/>
  <c r="C8893" i="6"/>
  <c r="C8892" i="6"/>
  <c r="C8891" i="6"/>
  <c r="C8890" i="6"/>
  <c r="C8889" i="6"/>
  <c r="C8888" i="6"/>
  <c r="C8887" i="6"/>
  <c r="C8886" i="6"/>
  <c r="C8885" i="6"/>
  <c r="C8884" i="6"/>
  <c r="C8883" i="6"/>
  <c r="C8882" i="6"/>
  <c r="C8881" i="6"/>
  <c r="C8880" i="6"/>
  <c r="C8879" i="6"/>
  <c r="C8878" i="6"/>
  <c r="C8877" i="6"/>
  <c r="C8876" i="6"/>
  <c r="C8875" i="6"/>
  <c r="C8874" i="6"/>
  <c r="C8873" i="6"/>
  <c r="C8872" i="6"/>
  <c r="C8871" i="6"/>
  <c r="C8870" i="6"/>
  <c r="C8869" i="6"/>
  <c r="C8868" i="6"/>
  <c r="C8867" i="6"/>
  <c r="C8866" i="6"/>
  <c r="C8865" i="6"/>
  <c r="C8864" i="6"/>
  <c r="C8863" i="6"/>
  <c r="C8862" i="6"/>
  <c r="C8861" i="6"/>
  <c r="C8860" i="6"/>
  <c r="C8859" i="6"/>
  <c r="C8858" i="6"/>
  <c r="C8857" i="6"/>
  <c r="C8856" i="6"/>
  <c r="C8855" i="6"/>
  <c r="C8854" i="6"/>
  <c r="C8853" i="6"/>
  <c r="C8852" i="6"/>
  <c r="C8851" i="6"/>
  <c r="C8850" i="6"/>
  <c r="C8849" i="6"/>
  <c r="C8848" i="6"/>
  <c r="C8847" i="6"/>
  <c r="C8846" i="6"/>
  <c r="C8845" i="6"/>
  <c r="C8844" i="6"/>
  <c r="C8843" i="6"/>
  <c r="C8842" i="6"/>
  <c r="C8841" i="6"/>
  <c r="C8840" i="6"/>
  <c r="C8839" i="6"/>
  <c r="C8838" i="6"/>
  <c r="C8837" i="6"/>
  <c r="C8836" i="6"/>
  <c r="C8835" i="6"/>
  <c r="C8834" i="6"/>
  <c r="C8833" i="6"/>
  <c r="C8832" i="6"/>
  <c r="C8831" i="6"/>
  <c r="C8830" i="6"/>
  <c r="C8829" i="6"/>
  <c r="C8828" i="6"/>
  <c r="C8827" i="6"/>
  <c r="C8826" i="6"/>
  <c r="C8825" i="6"/>
  <c r="C8824" i="6"/>
  <c r="C8823" i="6"/>
  <c r="C8822" i="6"/>
  <c r="C8821" i="6"/>
  <c r="C8820" i="6"/>
  <c r="C8819" i="6"/>
  <c r="C8818" i="6"/>
  <c r="C8817" i="6"/>
  <c r="C8816" i="6"/>
  <c r="C8815" i="6"/>
  <c r="C8814" i="6"/>
  <c r="C8813" i="6"/>
  <c r="C8812" i="6"/>
  <c r="C8811" i="6"/>
  <c r="C8810" i="6"/>
  <c r="C8809" i="6"/>
  <c r="C8808" i="6"/>
  <c r="C8807" i="6"/>
  <c r="C8806" i="6"/>
  <c r="C8805" i="6"/>
  <c r="C8804" i="6"/>
  <c r="C8803" i="6"/>
  <c r="C8802" i="6"/>
  <c r="C8801" i="6"/>
  <c r="C8800" i="6"/>
  <c r="C8799" i="6"/>
  <c r="C8798" i="6"/>
  <c r="C8797" i="6"/>
  <c r="C8796" i="6"/>
  <c r="C8795" i="6"/>
  <c r="C8794" i="6"/>
  <c r="C8793" i="6"/>
  <c r="C8792" i="6"/>
  <c r="C8791" i="6"/>
  <c r="C8790" i="6"/>
  <c r="C8789" i="6"/>
  <c r="C8788" i="6"/>
  <c r="C8787" i="6"/>
  <c r="C8786" i="6"/>
  <c r="C8785" i="6"/>
  <c r="C8784" i="6"/>
  <c r="C8783" i="6"/>
  <c r="C8782" i="6"/>
  <c r="C8781" i="6"/>
  <c r="C8780" i="6"/>
  <c r="C8779" i="6"/>
  <c r="C8778" i="6"/>
  <c r="C8777" i="6"/>
  <c r="C8776" i="6"/>
  <c r="C8775" i="6"/>
  <c r="C8774" i="6"/>
  <c r="C8773" i="6"/>
  <c r="C8772" i="6"/>
  <c r="C8771" i="6"/>
  <c r="C8770" i="6"/>
  <c r="C8769" i="6"/>
  <c r="C8768" i="6"/>
  <c r="C8767" i="6"/>
  <c r="C8766" i="6"/>
  <c r="C8765" i="6"/>
  <c r="C8764" i="6"/>
  <c r="C8763" i="6"/>
  <c r="C8762" i="6"/>
  <c r="C8761" i="6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A2" i="6"/>
  <c r="A3" i="6" s="1"/>
  <c r="B13658" i="2"/>
  <c r="A13658" i="2"/>
  <c r="B13657" i="2"/>
  <c r="B13656" i="2"/>
  <c r="B13655" i="2"/>
  <c r="B13654" i="2"/>
  <c r="B13653" i="2"/>
  <c r="A13653" i="2"/>
  <c r="B13652" i="2"/>
  <c r="A13652" i="2"/>
  <c r="B13651" i="2"/>
  <c r="A13651" i="2"/>
  <c r="B13650" i="2"/>
  <c r="B13649" i="2"/>
  <c r="B13648" i="2"/>
  <c r="A13648" i="2"/>
  <c r="B13647" i="2"/>
  <c r="B13646" i="2"/>
  <c r="A13646" i="2"/>
  <c r="B13645" i="2"/>
  <c r="A13645" i="2"/>
  <c r="B13644" i="2"/>
  <c r="A13644" i="2"/>
  <c r="B13643" i="2"/>
  <c r="B13642" i="2"/>
  <c r="B13641" i="2"/>
  <c r="B13640" i="2"/>
  <c r="A13640" i="2"/>
  <c r="B13639" i="2"/>
  <c r="A13639" i="2"/>
  <c r="B13638" i="2"/>
  <c r="A13638" i="2"/>
  <c r="B13637" i="2"/>
  <c r="A13637" i="2"/>
  <c r="B13636" i="2"/>
  <c r="B13635" i="2"/>
  <c r="A13635" i="2"/>
  <c r="B13634" i="2"/>
  <c r="A13634" i="2"/>
  <c r="B13633" i="2"/>
  <c r="A13633" i="2"/>
  <c r="B13632" i="2"/>
  <c r="A13632" i="2"/>
  <c r="B13631" i="2"/>
  <c r="A13631" i="2"/>
  <c r="B13630" i="2"/>
  <c r="A13630" i="2"/>
  <c r="B13629" i="2"/>
  <c r="B13628" i="2"/>
  <c r="A13628" i="2"/>
  <c r="B13627" i="2"/>
  <c r="A13627" i="2"/>
  <c r="B13626" i="2"/>
  <c r="A13626" i="2"/>
  <c r="B13625" i="2"/>
  <c r="A13625" i="2"/>
  <c r="B13624" i="2"/>
  <c r="A13624" i="2"/>
  <c r="B13623" i="2"/>
  <c r="A13623" i="2"/>
  <c r="B13622" i="2"/>
  <c r="A13622" i="2"/>
  <c r="B13621" i="2"/>
  <c r="A13621" i="2"/>
  <c r="B13620" i="2"/>
  <c r="A13620" i="2"/>
  <c r="B13619" i="2"/>
  <c r="A13619" i="2"/>
  <c r="B13618" i="2"/>
  <c r="A13618" i="2"/>
  <c r="B13617" i="2"/>
  <c r="B13616" i="2"/>
  <c r="A13616" i="2"/>
  <c r="B13615" i="2"/>
  <c r="A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A8772" i="2"/>
  <c r="B8771" i="2"/>
  <c r="A8771" i="2"/>
  <c r="B8770" i="2"/>
  <c r="A8770" i="2"/>
  <c r="B8769" i="2"/>
  <c r="A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A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A8384" i="2"/>
  <c r="B8383" i="2"/>
  <c r="B8382" i="2"/>
  <c r="B8381" i="2"/>
  <c r="B8380" i="2"/>
  <c r="A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A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A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A7591" i="2"/>
  <c r="B7590" i="2"/>
  <c r="B7589" i="2"/>
  <c r="B7588" i="2"/>
  <c r="B7587" i="2"/>
  <c r="B7586" i="2"/>
  <c r="A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A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A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A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A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A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A7210" i="2"/>
  <c r="B7209" i="2"/>
  <c r="A7209" i="2"/>
  <c r="B7208" i="2"/>
  <c r="A7208" i="2"/>
  <c r="B7207" i="2"/>
  <c r="B7206" i="2"/>
  <c r="A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A7138" i="2"/>
  <c r="B7137" i="2"/>
  <c r="A7137" i="2"/>
  <c r="B7136" i="2"/>
  <c r="B7135" i="2"/>
  <c r="A7135" i="2"/>
  <c r="B7134" i="2"/>
  <c r="B7133" i="2"/>
  <c r="B7132" i="2"/>
  <c r="A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A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A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A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A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A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A6785" i="2"/>
  <c r="B6784" i="2"/>
  <c r="B6783" i="2"/>
  <c r="A6783" i="2"/>
  <c r="B6782" i="2"/>
  <c r="A6782" i="2"/>
  <c r="B6781" i="2"/>
  <c r="B6780" i="2"/>
  <c r="B6779" i="2"/>
  <c r="B6778" i="2"/>
  <c r="B6777" i="2"/>
  <c r="A6777" i="2"/>
  <c r="B6776" i="2"/>
  <c r="B6775" i="2"/>
  <c r="A6775" i="2"/>
  <c r="B6774" i="2"/>
  <c r="A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A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A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A4674" i="2"/>
  <c r="B4673" i="2"/>
  <c r="B4672" i="2"/>
  <c r="B4671" i="2"/>
  <c r="A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A4640" i="2"/>
  <c r="B4639" i="2"/>
  <c r="B4638" i="2"/>
  <c r="B4637" i="2"/>
  <c r="B4636" i="2"/>
  <c r="B4635" i="2"/>
  <c r="B4634" i="2"/>
  <c r="B4633" i="2"/>
  <c r="B4632" i="2"/>
  <c r="B4631" i="2"/>
  <c r="A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A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A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A114" i="2"/>
  <c r="B113" i="2"/>
  <c r="B112" i="2"/>
  <c r="B111" i="2"/>
  <c r="B110" i="2"/>
  <c r="B109" i="2"/>
  <c r="B108" i="2"/>
  <c r="A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5" i="2"/>
  <c r="B4" i="2"/>
  <c r="B3" i="2"/>
  <c r="B2" i="2"/>
  <c r="B15063" i="6" l="1"/>
  <c r="B15064" i="6"/>
  <c r="A15063" i="6"/>
  <c r="A15064" i="6"/>
  <c r="B12952" i="6"/>
  <c r="A12952" i="6"/>
  <c r="A4" i="6"/>
  <c r="A240" i="6"/>
  <c r="A1628" i="6"/>
  <c r="A15073" i="6" l="1"/>
  <c r="B15071" i="6"/>
  <c r="B15072" i="6"/>
  <c r="A15071" i="6"/>
  <c r="B15073" i="6"/>
  <c r="A15072" i="6"/>
  <c r="A5" i="6"/>
  <c r="B13156" i="6" l="1"/>
  <c r="A13156" i="6"/>
  <c r="A1441" i="6"/>
  <c r="A1442" i="6"/>
  <c r="A6" i="6"/>
  <c r="A13157" i="6" l="1"/>
  <c r="B13157" i="6"/>
  <c r="A11052" i="6"/>
  <c r="A1445" i="6"/>
  <c r="A1443" i="6"/>
  <c r="A1444" i="6"/>
  <c r="A7" i="6"/>
  <c r="A8" i="6" s="1"/>
  <c r="A9" i="6" l="1"/>
  <c r="A10" i="6" l="1"/>
  <c r="B15055" i="6" l="1"/>
  <c r="B15056" i="6"/>
  <c r="A15055" i="6"/>
  <c r="A15056" i="6"/>
  <c r="A10081" i="6"/>
  <c r="A12" i="6"/>
  <c r="A11" i="6"/>
  <c r="A13" i="6" l="1"/>
  <c r="A14" i="6" s="1"/>
  <c r="A37" i="6" l="1"/>
  <c r="A38" i="6" s="1"/>
  <c r="A1457" i="6"/>
  <c r="A1456" i="6"/>
  <c r="A1453" i="6"/>
  <c r="A1452" i="6"/>
  <c r="A15" i="6"/>
  <c r="A16" i="6"/>
  <c r="A17" i="6" s="1"/>
  <c r="A1459" i="6" l="1"/>
  <c r="A18" i="6"/>
  <c r="A19" i="6" s="1"/>
  <c r="A20" i="6" s="1"/>
  <c r="A21" i="6" s="1"/>
  <c r="B14347" i="6" l="1"/>
  <c r="A14346" i="6"/>
  <c r="B14348" i="6"/>
  <c r="A14347" i="6"/>
  <c r="B14344" i="6"/>
  <c r="A14348" i="6"/>
  <c r="B14345" i="6"/>
  <c r="A14344" i="6"/>
  <c r="B14346" i="6"/>
  <c r="A14345" i="6"/>
  <c r="A1469" i="6"/>
  <c r="A1467" i="6"/>
  <c r="A1470" i="6"/>
  <c r="A1468" i="6"/>
  <c r="A22" i="6"/>
  <c r="A23" i="6" s="1"/>
  <c r="A24" i="6" s="1"/>
  <c r="A25" i="6" s="1"/>
  <c r="A1471" i="6" l="1"/>
  <c r="A26" i="6"/>
  <c r="A12797" i="6" l="1"/>
  <c r="B12800" i="6"/>
  <c r="A12800" i="6"/>
  <c r="B12797" i="6"/>
  <c r="A27" i="6"/>
  <c r="B15062" i="6" l="1"/>
  <c r="A15062" i="6"/>
  <c r="A28" i="6"/>
  <c r="A29" i="6" s="1"/>
  <c r="A1473" i="6" l="1"/>
  <c r="A1472" i="6"/>
  <c r="A30" i="6"/>
  <c r="A31" i="6" l="1"/>
  <c r="A9796" i="6" l="1"/>
  <c r="A32" i="6"/>
  <c r="B17805" i="6" l="1"/>
  <c r="A17805" i="6"/>
  <c r="A33" i="6"/>
  <c r="B12744" i="6" l="1"/>
  <c r="A12744" i="6"/>
  <c r="A34" i="6"/>
  <c r="A15649" i="6" l="1"/>
  <c r="B15649" i="6"/>
  <c r="A35" i="6"/>
  <c r="A9833" i="6" l="1"/>
  <c r="A36" i="6"/>
  <c r="A1479" i="6" l="1"/>
  <c r="A1478" i="6"/>
  <c r="A39" i="6"/>
  <c r="B12722" i="6" l="1"/>
  <c r="A12722" i="6"/>
  <c r="A40" i="6"/>
  <c r="A41" i="6" l="1"/>
  <c r="A19519" i="6" l="1"/>
  <c r="A42" i="6"/>
  <c r="A43" i="6" s="1"/>
  <c r="B15650" i="6" l="1"/>
  <c r="A15650" i="6"/>
  <c r="A44" i="6"/>
  <c r="A9611" i="6" l="1"/>
  <c r="A1481" i="6"/>
  <c r="A1480" i="6"/>
  <c r="A45" i="6"/>
  <c r="A46" i="6" l="1"/>
  <c r="A47" i="6" s="1"/>
  <c r="A48" i="6" s="1"/>
  <c r="A15087" i="6" l="1"/>
  <c r="B15087" i="6"/>
  <c r="A1484" i="6"/>
  <c r="A49" i="6"/>
  <c r="A50" i="6" l="1"/>
  <c r="A13265" i="6" l="1"/>
  <c r="B13262" i="6"/>
  <c r="A13109" i="6"/>
  <c r="B13062" i="6"/>
  <c r="A13061" i="6"/>
  <c r="B13030" i="6"/>
  <c r="A13262" i="6"/>
  <c r="B13107" i="6"/>
  <c r="A13062" i="6"/>
  <c r="B13059" i="6"/>
  <c r="B13031" i="6"/>
  <c r="A13030" i="6"/>
  <c r="B13108" i="6"/>
  <c r="A13107" i="6"/>
  <c r="B13064" i="6"/>
  <c r="B13060" i="6"/>
  <c r="A13059" i="6"/>
  <c r="A13031" i="6"/>
  <c r="B13265" i="6"/>
  <c r="B13109" i="6"/>
  <c r="A13108" i="6"/>
  <c r="A13064" i="6"/>
  <c r="B13061" i="6"/>
  <c r="A13060" i="6"/>
  <c r="A1499" i="6"/>
  <c r="A1497" i="6"/>
  <c r="A1495" i="6"/>
  <c r="A1493" i="6"/>
  <c r="A1491" i="6"/>
  <c r="A1498" i="6"/>
  <c r="A1496" i="6"/>
  <c r="A1494" i="6"/>
  <c r="A1492" i="6"/>
  <c r="A54" i="6"/>
  <c r="A55" i="6"/>
  <c r="A898" i="6"/>
  <c r="A51" i="6"/>
  <c r="A1500" i="6" l="1"/>
  <c r="A52" i="6"/>
  <c r="A53" i="6" l="1"/>
  <c r="A56" i="6" l="1"/>
  <c r="A11055" i="6" l="1"/>
  <c r="A11056" i="6"/>
  <c r="A1505" i="6"/>
  <c r="A1503" i="6"/>
  <c r="A1504" i="6"/>
  <c r="A1502" i="6"/>
  <c r="A64" i="6"/>
  <c r="A65" i="6"/>
  <c r="A57" i="6"/>
  <c r="A58" i="6" l="1"/>
  <c r="B15218" i="6" l="1"/>
  <c r="A15218" i="6"/>
  <c r="A59" i="6"/>
  <c r="A60" i="6" l="1"/>
  <c r="B12878" i="6" l="1"/>
  <c r="B12879" i="6"/>
  <c r="A12878" i="6"/>
  <c r="A12879" i="6"/>
  <c r="A11051" i="6"/>
  <c r="A11050" i="6"/>
  <c r="A61" i="6"/>
  <c r="A8587" i="6" l="1"/>
  <c r="A62" i="6"/>
  <c r="A63" i="6" s="1"/>
  <c r="A66" i="6" l="1"/>
  <c r="A12656" i="6" s="1"/>
  <c r="A68" i="6"/>
  <c r="B13419" i="6"/>
  <c r="A13419" i="6"/>
  <c r="A67" i="6" l="1"/>
  <c r="A1509" i="6"/>
  <c r="A13461" i="6"/>
  <c r="B13455" i="6"/>
  <c r="B13460" i="6"/>
  <c r="A13455" i="6"/>
  <c r="B13461" i="6"/>
  <c r="A13460" i="6"/>
  <c r="A72" i="6"/>
  <c r="A71" i="6"/>
  <c r="A69" i="6"/>
  <c r="A8832" i="6" l="1"/>
  <c r="A70" i="6"/>
  <c r="A5403" i="6" l="1"/>
  <c r="A73" i="6"/>
  <c r="A74" i="6" l="1"/>
  <c r="A75" i="6" l="1"/>
  <c r="B14299" i="6" l="1"/>
  <c r="A14299" i="6"/>
  <c r="A13770" i="6"/>
  <c r="B13770" i="6"/>
  <c r="A9896" i="6"/>
  <c r="A9777" i="6"/>
  <c r="A76" i="6"/>
  <c r="A77" i="6"/>
  <c r="A78" i="6" s="1"/>
  <c r="A12651" i="6" l="1"/>
  <c r="A79" i="6"/>
  <c r="A80" i="6" l="1"/>
  <c r="A81" i="6" s="1"/>
  <c r="A12645" i="6" l="1"/>
  <c r="A82" i="6"/>
  <c r="A83" i="6" l="1"/>
  <c r="A84" i="6" s="1"/>
  <c r="A85" i="6" s="1"/>
  <c r="B14540" i="6" l="1"/>
  <c r="A14540" i="6"/>
  <c r="A86" i="6"/>
  <c r="A87" i="6" s="1"/>
  <c r="A100" i="6" l="1"/>
  <c r="A99" i="6"/>
  <c r="A88" i="6"/>
  <c r="A89" i="6" s="1"/>
  <c r="A90" i="6" s="1"/>
  <c r="A1520" i="6" l="1"/>
  <c r="A91" i="6"/>
  <c r="A1539" i="6" l="1"/>
  <c r="A92" i="6"/>
  <c r="A93" i="6" s="1"/>
  <c r="A1521" i="6" l="1"/>
  <c r="A94" i="6"/>
  <c r="A1522" i="6" l="1"/>
  <c r="A95" i="6"/>
  <c r="B15219" i="6" l="1"/>
  <c r="A15219" i="6"/>
  <c r="A96" i="6"/>
  <c r="B15678" i="6" l="1"/>
  <c r="A15678" i="6"/>
  <c r="A1515" i="6"/>
  <c r="A1513" i="6"/>
  <c r="A1516" i="6"/>
  <c r="A1514" i="6"/>
  <c r="A1512" i="6"/>
  <c r="A97" i="6"/>
  <c r="A98" i="6" s="1"/>
  <c r="A101" i="6" s="1"/>
  <c r="A15783" i="6" l="1"/>
  <c r="A12913" i="6"/>
  <c r="B12913" i="6"/>
  <c r="A102" i="6"/>
  <c r="A9592" i="6" l="1"/>
  <c r="A103" i="6"/>
  <c r="A104" i="6" s="1"/>
  <c r="A105" i="6" s="1"/>
  <c r="A106" i="6" s="1"/>
  <c r="A107" i="6" s="1"/>
  <c r="A108" i="6" s="1"/>
  <c r="B13326" i="6" l="1"/>
  <c r="B13327" i="6"/>
  <c r="A13326" i="6"/>
  <c r="B13328" i="6"/>
  <c r="A13327" i="6"/>
  <c r="A13328" i="6"/>
  <c r="A10742" i="6"/>
  <c r="A109" i="6"/>
  <c r="A1530" i="6" l="1"/>
  <c r="A110" i="6"/>
  <c r="B13330" i="6"/>
  <c r="A13329" i="6"/>
  <c r="B13331" i="6"/>
  <c r="A13330" i="6"/>
  <c r="A13331" i="6"/>
  <c r="B13329" i="6"/>
  <c r="A111" i="6" l="1"/>
  <c r="A1531" i="6"/>
  <c r="A112" i="6" l="1"/>
  <c r="A113" i="6" l="1"/>
  <c r="A114" i="6" l="1"/>
  <c r="B13702" i="6" l="1"/>
  <c r="A13701" i="6"/>
  <c r="B13703" i="6"/>
  <c r="A13702" i="6"/>
  <c r="B13744" i="6"/>
  <c r="B13704" i="6"/>
  <c r="A13703" i="6"/>
  <c r="B13700" i="6"/>
  <c r="A13744" i="6"/>
  <c r="A13704" i="6"/>
  <c r="B13701" i="6"/>
  <c r="A13700" i="6"/>
  <c r="A288" i="6"/>
  <c r="A115" i="6"/>
  <c r="A116" i="6" s="1"/>
  <c r="B13543" i="6" l="1"/>
  <c r="A13543" i="6"/>
  <c r="A117" i="6"/>
  <c r="A118" i="6" s="1"/>
  <c r="A119" i="6" s="1"/>
  <c r="A120" i="6" s="1"/>
  <c r="B13239" i="6" l="1"/>
  <c r="A13239" i="6"/>
  <c r="A1536" i="6"/>
  <c r="A130" i="6"/>
  <c r="A122" i="6"/>
  <c r="A121" i="6"/>
  <c r="A123" i="6"/>
  <c r="A124" i="6" l="1"/>
  <c r="A17739" i="6" l="1"/>
  <c r="B17739" i="6"/>
  <c r="A9612" i="6"/>
  <c r="A125" i="6"/>
  <c r="A126" i="6" l="1"/>
  <c r="A14541" i="6" l="1"/>
  <c r="B14541" i="6"/>
  <c r="A127" i="6"/>
  <c r="B15076" i="6" l="1"/>
  <c r="A15076" i="6"/>
  <c r="A128" i="6"/>
  <c r="A129" i="6" s="1"/>
  <c r="A14758" i="6" l="1"/>
  <c r="B14758" i="6"/>
  <c r="A143" i="6"/>
  <c r="A145" i="6"/>
  <c r="A131" i="6"/>
  <c r="A1538" i="6" l="1"/>
  <c r="A142" i="6"/>
  <c r="A140" i="6"/>
  <c r="A139" i="6"/>
  <c r="A132" i="6"/>
  <c r="A1548" i="6" l="1"/>
  <c r="A1025" i="6"/>
  <c r="A133" i="6"/>
  <c r="A134" i="6" l="1"/>
  <c r="A12805" i="6"/>
  <c r="B12802" i="6"/>
  <c r="A12802" i="6"/>
  <c r="B12805" i="6"/>
  <c r="A1551" i="6" l="1"/>
  <c r="A1552" i="6"/>
  <c r="A135" i="6"/>
  <c r="B13544" i="6" l="1"/>
  <c r="A13544" i="6"/>
  <c r="A1029" i="6"/>
  <c r="A136" i="6"/>
  <c r="A137" i="6" l="1"/>
  <c r="A138" i="6" l="1"/>
  <c r="A141" i="6" l="1"/>
  <c r="A144" i="6" s="1"/>
  <c r="A146" i="6" s="1"/>
  <c r="A12654" i="6" l="1"/>
  <c r="A10060" i="6"/>
  <c r="A1556" i="6"/>
  <c r="A147" i="6"/>
  <c r="A148" i="6" s="1"/>
  <c r="A149" i="6" s="1"/>
  <c r="B14544" i="6" l="1"/>
  <c r="A14544" i="6"/>
  <c r="B12782" i="6"/>
  <c r="B12783" i="6"/>
  <c r="A12782" i="6"/>
  <c r="A12783" i="6"/>
  <c r="A1558" i="6"/>
  <c r="A156" i="6"/>
  <c r="A161" i="6"/>
  <c r="A155" i="6"/>
  <c r="A150" i="6"/>
  <c r="A151" i="6" s="1"/>
  <c r="A152" i="6" s="1"/>
  <c r="A157" i="6" l="1"/>
  <c r="A158" i="6" s="1"/>
  <c r="A19476" i="6"/>
  <c r="A154" i="6"/>
  <c r="A153" i="6"/>
  <c r="B13586" i="6" l="1"/>
  <c r="A13586" i="6"/>
  <c r="A159" i="6"/>
  <c r="A160" i="6" s="1"/>
  <c r="A162" i="6" l="1"/>
  <c r="A14938" i="6" l="1"/>
  <c r="A14939" i="6" s="1"/>
  <c r="B13919" i="6"/>
  <c r="B13920" i="6"/>
  <c r="A13919" i="6"/>
  <c r="B13921" i="6"/>
  <c r="A13920" i="6"/>
  <c r="A13921" i="6"/>
  <c r="A11077" i="6"/>
  <c r="A9800" i="6"/>
  <c r="A9799" i="6"/>
  <c r="A1563" i="6"/>
  <c r="A1564" i="6" s="1"/>
  <c r="A1562" i="6"/>
  <c r="A164" i="6"/>
  <c r="A163" i="6"/>
  <c r="A165" i="6"/>
  <c r="A166" i="6" s="1"/>
  <c r="A167" i="6" s="1"/>
  <c r="A168" i="6" s="1"/>
  <c r="A13421" i="6" l="1"/>
  <c r="B13421" i="6"/>
  <c r="A169" i="6"/>
  <c r="A1575" i="6" l="1"/>
  <c r="A170" i="6"/>
  <c r="A13241" i="6" l="1"/>
  <c r="B13241" i="6"/>
  <c r="A11054" i="6"/>
  <c r="A1569" i="6"/>
  <c r="A1485" i="6"/>
  <c r="A1568" i="6"/>
  <c r="A171" i="6"/>
  <c r="A172" i="6" l="1"/>
  <c r="B18820" i="6" l="1"/>
  <c r="A18820" i="6"/>
  <c r="B17791" i="6"/>
  <c r="A17791" i="6"/>
  <c r="B14971" i="6"/>
  <c r="B14972" i="6"/>
  <c r="A14971" i="6"/>
  <c r="A14972" i="6"/>
  <c r="A1573" i="6"/>
  <c r="A1572" i="6"/>
  <c r="A174" i="6"/>
  <c r="A175" i="6" s="1"/>
  <c r="A173" i="6"/>
  <c r="B15634" i="6" l="1"/>
  <c r="A15634" i="6"/>
  <c r="B14546" i="6"/>
  <c r="B14844" i="6"/>
  <c r="A14546" i="6"/>
  <c r="B14845" i="6"/>
  <c r="A14844" i="6"/>
  <c r="A14845" i="6"/>
  <c r="B13843" i="6"/>
  <c r="A13842" i="6"/>
  <c r="B13844" i="6"/>
  <c r="A13843" i="6"/>
  <c r="B13840" i="6"/>
  <c r="A13844" i="6"/>
  <c r="B13841" i="6"/>
  <c r="A13840" i="6"/>
  <c r="B13842" i="6"/>
  <c r="A13841" i="6"/>
  <c r="A186" i="6"/>
  <c r="A184" i="6"/>
  <c r="A182" i="6"/>
  <c r="A180" i="6"/>
  <c r="A178" i="6"/>
  <c r="A176" i="6"/>
  <c r="A183" i="6"/>
  <c r="A185" i="6"/>
  <c r="A177" i="6"/>
  <c r="A179" i="6"/>
  <c r="A181" i="6"/>
  <c r="A187" i="6" l="1"/>
  <c r="B15478" i="6" l="1"/>
  <c r="A15477" i="6"/>
  <c r="B15426" i="6"/>
  <c r="A15425" i="6"/>
  <c r="B15422" i="6"/>
  <c r="A15421" i="6"/>
  <c r="B15418" i="6"/>
  <c r="A15417" i="6"/>
  <c r="B15414" i="6"/>
  <c r="A15413" i="6"/>
  <c r="B15410" i="6"/>
  <c r="A15409" i="6"/>
  <c r="B15406" i="6"/>
  <c r="A15405" i="6"/>
  <c r="A15478" i="6"/>
  <c r="B15475" i="6"/>
  <c r="A15426" i="6"/>
  <c r="B15423" i="6"/>
  <c r="A15422" i="6"/>
  <c r="B15419" i="6"/>
  <c r="A15418" i="6"/>
  <c r="B15415" i="6"/>
  <c r="A15414" i="6"/>
  <c r="B15411" i="6"/>
  <c r="A15410" i="6"/>
  <c r="B15407" i="6"/>
  <c r="A15406" i="6"/>
  <c r="B15476" i="6"/>
  <c r="A15475" i="6"/>
  <c r="B15424" i="6"/>
  <c r="A15423" i="6"/>
  <c r="B15420" i="6"/>
  <c r="A15419" i="6"/>
  <c r="B15416" i="6"/>
  <c r="A15415" i="6"/>
  <c r="B15412" i="6"/>
  <c r="A15411" i="6"/>
  <c r="B15408" i="6"/>
  <c r="A15407" i="6"/>
  <c r="B15477" i="6"/>
  <c r="A15476" i="6"/>
  <c r="B15425" i="6"/>
  <c r="A15424" i="6"/>
  <c r="B15421" i="6"/>
  <c r="A15420" i="6"/>
  <c r="B15417" i="6"/>
  <c r="A15416" i="6"/>
  <c r="B15413" i="6"/>
  <c r="A15412" i="6"/>
  <c r="B15409" i="6"/>
  <c r="A15408" i="6"/>
  <c r="B15405" i="6"/>
  <c r="A11093" i="6"/>
  <c r="A11091" i="6"/>
  <c r="A11094" i="6"/>
  <c r="A11092" i="6"/>
  <c r="A1579" i="6"/>
  <c r="A1577" i="6"/>
  <c r="A1578" i="6"/>
  <c r="A212" i="6"/>
  <c r="A208" i="6"/>
  <c r="A188" i="6"/>
  <c r="A207" i="6"/>
  <c r="A211" i="6"/>
  <c r="A213" i="6"/>
  <c r="A189" i="6"/>
  <c r="A190" i="6" s="1"/>
  <c r="A191" i="6" s="1"/>
  <c r="A192" i="6" s="1"/>
  <c r="B14779" i="6" l="1"/>
  <c r="A14779" i="6"/>
  <c r="A10092" i="6"/>
  <c r="A193" i="6"/>
  <c r="B15306" i="6" l="1"/>
  <c r="A15305" i="6"/>
  <c r="B15307" i="6"/>
  <c r="A15306" i="6"/>
  <c r="A15307" i="6"/>
  <c r="B15304" i="6"/>
  <c r="B15305" i="6"/>
  <c r="A15304" i="6"/>
  <c r="A194" i="6"/>
  <c r="B13114" i="6" l="1"/>
  <c r="A13113" i="6"/>
  <c r="B13110" i="6"/>
  <c r="A13037" i="6"/>
  <c r="B13034" i="6"/>
  <c r="A13033" i="6"/>
  <c r="B13255" i="6"/>
  <c r="B13115" i="6"/>
  <c r="A13114" i="6"/>
  <c r="B13111" i="6"/>
  <c r="A13110" i="6"/>
  <c r="B13035" i="6"/>
  <c r="A13034" i="6"/>
  <c r="A13255" i="6"/>
  <c r="A13115" i="6"/>
  <c r="B13112" i="6"/>
  <c r="A13111" i="6"/>
  <c r="B13036" i="6"/>
  <c r="A13035" i="6"/>
  <c r="B13032" i="6"/>
  <c r="B13113" i="6"/>
  <c r="A13112" i="6"/>
  <c r="B13037" i="6"/>
  <c r="A13036" i="6"/>
  <c r="B13033" i="6"/>
  <c r="A13032" i="6"/>
  <c r="A1597" i="6"/>
  <c r="A1595" i="6"/>
  <c r="A1593" i="6"/>
  <c r="A1591" i="6"/>
  <c r="A1589" i="6"/>
  <c r="A1587" i="6"/>
  <c r="A1585" i="6"/>
  <c r="A1598" i="6"/>
  <c r="A1596" i="6"/>
  <c r="A1594" i="6"/>
  <c r="A1592" i="6"/>
  <c r="A1590" i="6"/>
  <c r="A1588" i="6"/>
  <c r="A195" i="6"/>
  <c r="A1586" i="6" l="1"/>
  <c r="A196" i="6"/>
  <c r="B14759" i="6" l="1"/>
  <c r="A14759" i="6"/>
  <c r="A197" i="6"/>
  <c r="A198" i="6" l="1"/>
  <c r="A199" i="6" l="1"/>
  <c r="B13644" i="6" l="1"/>
  <c r="A13644" i="6"/>
  <c r="A200" i="6"/>
  <c r="A201" i="6" s="1"/>
  <c r="A2149" i="6" l="1"/>
  <c r="A2150" i="6"/>
  <c r="A202" i="6"/>
  <c r="B14300" i="6" l="1"/>
  <c r="A14300" i="6"/>
  <c r="B13771" i="6"/>
  <c r="A13771" i="6"/>
  <c r="A204" i="6"/>
  <c r="A203" i="6"/>
  <c r="A205" i="6" l="1"/>
  <c r="A206" i="6" s="1"/>
  <c r="A209" i="6" s="1"/>
  <c r="A210" i="6" s="1"/>
  <c r="A214" i="6" s="1"/>
  <c r="A19616" i="6" s="1"/>
  <c r="B18825" i="6"/>
  <c r="B18826" i="6"/>
  <c r="A18825" i="6"/>
  <c r="B14547" i="6"/>
  <c r="A14547" i="6"/>
  <c r="A215" i="6"/>
  <c r="A216" i="6" s="1"/>
  <c r="A217" i="6" s="1"/>
  <c r="A218" i="6" s="1"/>
  <c r="A219" i="6" s="1"/>
  <c r="A18826" i="6" l="1"/>
  <c r="A8720" i="6"/>
  <c r="A220" i="6"/>
  <c r="A221" i="6" s="1"/>
  <c r="A1607" i="6" l="1"/>
  <c r="A223" i="6"/>
  <c r="A222" i="6"/>
  <c r="A254" i="6" l="1"/>
  <c r="A255" i="6"/>
  <c r="A239" i="6"/>
  <c r="A224" i="6"/>
  <c r="A225" i="6" l="1"/>
  <c r="A226" i="6" l="1"/>
  <c r="A227" i="6" l="1"/>
  <c r="B14548" i="6" l="1"/>
  <c r="A14548" i="6"/>
  <c r="A228" i="6"/>
  <c r="A229" i="6" s="1"/>
  <c r="B15652" i="6" l="1"/>
  <c r="A15652" i="6"/>
  <c r="A230" i="6"/>
  <c r="A1624" i="6" l="1"/>
  <c r="A231" i="6"/>
  <c r="A9055" i="6" l="1"/>
  <c r="A9012" i="6"/>
  <c r="A232" i="6"/>
  <c r="B15164" i="6" l="1"/>
  <c r="A15164" i="6"/>
  <c r="A233" i="6"/>
  <c r="B15479" i="6" l="1"/>
  <c r="A15479" i="6"/>
  <c r="A1620" i="6"/>
  <c r="A234" i="6"/>
  <c r="A1625" i="6" l="1"/>
  <c r="A1048" i="6"/>
  <c r="A235" i="6"/>
  <c r="A8945" i="6" l="1"/>
  <c r="A236" i="6"/>
  <c r="A237" i="6" l="1"/>
  <c r="A1610" i="6" l="1"/>
  <c r="A238" i="6"/>
  <c r="A15685" i="6" l="1"/>
  <c r="B15685" i="6"/>
  <c r="B14439" i="6"/>
  <c r="B14440" i="6"/>
  <c r="A14439" i="6"/>
  <c r="A14440" i="6"/>
  <c r="A241" i="6"/>
  <c r="A14290" i="6"/>
  <c r="B14289" i="6"/>
  <c r="A14289" i="6"/>
  <c r="B14290" i="6"/>
  <c r="A1626" i="6"/>
  <c r="B13598" i="6" l="1"/>
  <c r="B13599" i="6"/>
  <c r="A13598" i="6"/>
  <c r="B13600" i="6"/>
  <c r="A13599" i="6"/>
  <c r="A13600" i="6"/>
  <c r="A242" i="6"/>
  <c r="A243" i="6" s="1"/>
  <c r="A244" i="6" s="1"/>
  <c r="B13627" i="6" l="1"/>
  <c r="B13628" i="6"/>
  <c r="A13627" i="6"/>
  <c r="A13628" i="6"/>
  <c r="A10484" i="6"/>
  <c r="A245" i="6"/>
  <c r="B17793" i="6" l="1"/>
  <c r="A17793" i="6"/>
  <c r="A15077" i="6"/>
  <c r="B15077" i="6"/>
  <c r="A253" i="6"/>
  <c r="A246" i="6"/>
  <c r="B15674" i="6" l="1"/>
  <c r="A15674" i="6"/>
  <c r="A9722" i="6"/>
  <c r="A247" i="6"/>
  <c r="A13041" i="6" l="1"/>
  <c r="B13038" i="6"/>
  <c r="B13039" i="6"/>
  <c r="A13038" i="6"/>
  <c r="B13040" i="6"/>
  <c r="A13039" i="6"/>
  <c r="B13041" i="6"/>
  <c r="A13040" i="6"/>
  <c r="A1631" i="6"/>
  <c r="A1632" i="6"/>
  <c r="A248" i="6"/>
  <c r="A249" i="6" l="1"/>
  <c r="B15603" i="6" l="1"/>
  <c r="A15603" i="6"/>
  <c r="B13734" i="6"/>
  <c r="A13733" i="6"/>
  <c r="A13721" i="6"/>
  <c r="A13734" i="6"/>
  <c r="B13732" i="6"/>
  <c r="B13720" i="6"/>
  <c r="B13733" i="6"/>
  <c r="A13732" i="6"/>
  <c r="B13721" i="6"/>
  <c r="A13720" i="6"/>
  <c r="A1052" i="6"/>
  <c r="A250" i="6"/>
  <c r="A13165" i="6" l="1"/>
  <c r="B13165" i="6"/>
  <c r="A11053" i="6"/>
  <c r="A1635" i="6"/>
  <c r="A1633" i="6"/>
  <c r="A1634" i="6"/>
  <c r="A251" i="6"/>
  <c r="A252" i="6" l="1"/>
  <c r="A256" i="6"/>
  <c r="A1627" i="6" l="1"/>
  <c r="A257" i="6"/>
  <c r="A19566" i="6"/>
  <c r="A15441" i="6"/>
  <c r="B15438" i="6"/>
  <c r="A15437" i="6"/>
  <c r="B15434" i="6"/>
  <c r="A15433" i="6"/>
  <c r="B15430" i="6"/>
  <c r="A15429" i="6"/>
  <c r="B15439" i="6"/>
  <c r="A15438" i="6"/>
  <c r="B15435" i="6"/>
  <c r="A15434" i="6"/>
  <c r="B15431" i="6"/>
  <c r="A15430" i="6"/>
  <c r="B15427" i="6"/>
  <c r="B15480" i="6"/>
  <c r="B15440" i="6"/>
  <c r="A15439" i="6"/>
  <c r="B15436" i="6"/>
  <c r="A15435" i="6"/>
  <c r="B15432" i="6"/>
  <c r="A15431" i="6"/>
  <c r="B15428" i="6"/>
  <c r="A15427" i="6"/>
  <c r="A15480" i="6"/>
  <c r="B15441" i="6"/>
  <c r="A15440" i="6"/>
  <c r="B15437" i="6"/>
  <c r="A15436" i="6"/>
  <c r="B15433" i="6"/>
  <c r="A15432" i="6"/>
  <c r="B15429" i="6"/>
  <c r="A15428" i="6"/>
  <c r="A1643" i="6"/>
  <c r="A1641" i="6"/>
  <c r="A1642" i="6"/>
  <c r="A266" i="6"/>
  <c r="A264" i="6"/>
  <c r="A271" i="6"/>
  <c r="A265" i="6"/>
  <c r="A1646" i="6" l="1"/>
  <c r="A258" i="6"/>
  <c r="A259" i="6" l="1"/>
  <c r="B15602" i="6" l="1"/>
  <c r="A15602" i="6"/>
  <c r="B13718" i="6"/>
  <c r="B13719" i="6"/>
  <c r="A13718" i="6"/>
  <c r="A13719" i="6"/>
  <c r="A260" i="6"/>
  <c r="B13800" i="6" l="1"/>
  <c r="A13800" i="6"/>
  <c r="A261" i="6"/>
  <c r="A262" i="6" l="1"/>
  <c r="A263" i="6" l="1"/>
  <c r="B15054" i="6" l="1"/>
  <c r="A15054" i="6"/>
  <c r="B12724" i="6"/>
  <c r="A12723" i="6"/>
  <c r="A12724" i="6"/>
  <c r="B12723" i="6"/>
  <c r="A1657" i="6"/>
  <c r="A1656" i="6"/>
  <c r="A1630" i="6"/>
  <c r="A287" i="6"/>
  <c r="A267" i="6"/>
  <c r="B15740" i="6" l="1"/>
  <c r="A15740" i="6"/>
  <c r="A1653" i="6"/>
  <c r="A1057" i="6"/>
  <c r="A268" i="6"/>
  <c r="A269" i="6" s="1"/>
  <c r="A270" i="6" s="1"/>
  <c r="A272" i="6" s="1"/>
  <c r="A1651" i="6" l="1"/>
  <c r="A1652" i="6"/>
  <c r="A278" i="6"/>
  <c r="A273" i="6"/>
  <c r="A274" i="6" s="1"/>
  <c r="A285" i="6"/>
  <c r="B13256" i="6" l="1"/>
  <c r="A13256" i="6"/>
  <c r="A275" i="6"/>
  <c r="A15057" i="6" l="1"/>
  <c r="B15057" i="6"/>
  <c r="A1661" i="6"/>
  <c r="A276" i="6"/>
  <c r="B17807" i="6" l="1"/>
  <c r="A17807" i="6"/>
  <c r="B15169" i="6"/>
  <c r="B15170" i="6"/>
  <c r="A15169" i="6"/>
  <c r="A15170" i="6"/>
  <c r="A277" i="6"/>
  <c r="A279" i="6"/>
  <c r="A280" i="6" s="1"/>
  <c r="A1665" i="6" l="1"/>
  <c r="A281" i="6"/>
  <c r="A282" i="6" s="1"/>
  <c r="A283" i="6" s="1"/>
  <c r="A284" i="6" s="1"/>
  <c r="A286" i="6" l="1"/>
  <c r="B14761" i="6"/>
  <c r="A14761" i="6"/>
  <c r="A1655" i="6" l="1"/>
  <c r="A289" i="6"/>
  <c r="A290" i="6" l="1"/>
  <c r="A1672" i="6" l="1"/>
  <c r="A291" i="6"/>
  <c r="A292" i="6" s="1"/>
  <c r="A15163" i="6" l="1"/>
  <c r="A14774" i="6"/>
  <c r="B15163" i="6"/>
  <c r="B14774" i="6"/>
  <c r="B13366" i="6"/>
  <c r="A12781" i="6"/>
  <c r="A13366" i="6"/>
  <c r="B12781" i="6"/>
  <c r="A11111" i="6"/>
  <c r="A1677" i="6"/>
  <c r="A1675" i="6"/>
  <c r="A1678" i="6"/>
  <c r="A1676" i="6"/>
  <c r="A1674" i="6"/>
  <c r="A301" i="6"/>
  <c r="A299" i="6"/>
  <c r="A293" i="6"/>
  <c r="A11112" i="6" s="1"/>
  <c r="A302" i="6"/>
  <c r="A300" i="6"/>
  <c r="A298" i="6"/>
  <c r="A294" i="6"/>
  <c r="A295" i="6" s="1"/>
  <c r="A296" i="6" s="1"/>
  <c r="B13630" i="6" l="1"/>
  <c r="A13629" i="6"/>
  <c r="A13630" i="6"/>
  <c r="B13629" i="6"/>
  <c r="A297" i="6"/>
  <c r="A12953" i="6" l="1"/>
  <c r="A12954" i="6"/>
  <c r="A303" i="6"/>
  <c r="A1681" i="6" l="1"/>
  <c r="A1682" i="6"/>
  <c r="A308" i="6"/>
  <c r="A304" i="6"/>
  <c r="A305" i="6" l="1"/>
  <c r="A14942" i="6" l="1"/>
  <c r="B14940" i="6"/>
  <c r="B14941" i="6"/>
  <c r="A14940" i="6"/>
  <c r="B14942" i="6"/>
  <c r="A14941" i="6"/>
  <c r="A11078" i="6"/>
  <c r="A8184" i="6"/>
  <c r="A1686" i="6"/>
  <c r="A1066" i="6"/>
  <c r="A306" i="6"/>
  <c r="B15246" i="6" l="1"/>
  <c r="A15245" i="6"/>
  <c r="B15247" i="6"/>
  <c r="A15246" i="6"/>
  <c r="B15676" i="6"/>
  <c r="A15247" i="6"/>
  <c r="B15244" i="6"/>
  <c r="A15676" i="6"/>
  <c r="B15245" i="6"/>
  <c r="A15244" i="6"/>
  <c r="A14726" i="6"/>
  <c r="B14725" i="6"/>
  <c r="B14726" i="6"/>
  <c r="A14725" i="6"/>
  <c r="A13834" i="6"/>
  <c r="B13832" i="6"/>
  <c r="B13359" i="6"/>
  <c r="A13832" i="6"/>
  <c r="A13359" i="6"/>
  <c r="B13834" i="6"/>
  <c r="A1671" i="6"/>
  <c r="A307" i="6"/>
  <c r="A309" i="6"/>
  <c r="A14846" i="6" l="1"/>
  <c r="B14846" i="6"/>
  <c r="A1679" i="6"/>
  <c r="A1680" i="6"/>
  <c r="A317" i="6"/>
  <c r="A310" i="6"/>
  <c r="B15663" i="6"/>
  <c r="A15663" i="6"/>
  <c r="B13388" i="6"/>
  <c r="A13388" i="6"/>
  <c r="A311" i="6" l="1"/>
  <c r="A312" i="6" l="1"/>
  <c r="A1691" i="6" l="1"/>
  <c r="A313" i="6"/>
  <c r="A314" i="6" s="1"/>
  <c r="A315" i="6" s="1"/>
  <c r="A12725" i="6" l="1"/>
  <c r="B12725" i="6"/>
  <c r="A1694" i="6"/>
  <c r="A316" i="6"/>
  <c r="A318" i="6" s="1"/>
  <c r="A1685" i="6" l="1"/>
  <c r="A1683" i="6"/>
  <c r="A1684" i="6"/>
  <c r="A323" i="6"/>
  <c r="A319" i="6"/>
  <c r="A1701" i="6" l="1"/>
  <c r="A1699" i="6"/>
  <c r="A1702" i="6"/>
  <c r="A1700" i="6"/>
  <c r="A320" i="6"/>
  <c r="B13831" i="6" l="1"/>
  <c r="A13831" i="6"/>
  <c r="A321" i="6"/>
  <c r="A15313" i="6" l="1"/>
  <c r="B15310" i="6"/>
  <c r="A15309" i="6"/>
  <c r="B15311" i="6"/>
  <c r="A15310" i="6"/>
  <c r="B15312" i="6"/>
  <c r="A15311" i="6"/>
  <c r="B15313" i="6"/>
  <c r="A15312" i="6"/>
  <c r="B15309" i="6"/>
  <c r="A322" i="6"/>
  <c r="A324" i="6" s="1"/>
  <c r="B14554" i="6" l="1"/>
  <c r="B14555" i="6"/>
  <c r="A14554" i="6"/>
  <c r="A14555" i="6"/>
  <c r="A1689" i="6"/>
  <c r="A1688" i="6"/>
  <c r="A325" i="6"/>
  <c r="A326" i="6" l="1"/>
  <c r="B13803" i="6" l="1"/>
  <c r="A13649" i="6"/>
  <c r="B13642" i="6"/>
  <c r="A13641" i="6"/>
  <c r="B13804" i="6"/>
  <c r="A13803" i="6"/>
  <c r="A13642" i="6"/>
  <c r="B13551" i="6"/>
  <c r="B13805" i="6"/>
  <c r="A13804" i="6"/>
  <c r="A13551" i="6"/>
  <c r="A13805" i="6"/>
  <c r="B13649" i="6"/>
  <c r="B13641" i="6"/>
  <c r="A1695" i="6"/>
  <c r="A1696" i="6"/>
  <c r="A623" i="6"/>
  <c r="A327" i="6"/>
  <c r="A328" i="6" l="1"/>
  <c r="A1891" i="6"/>
  <c r="A1892" i="6"/>
  <c r="A625" i="6"/>
  <c r="A626" i="6"/>
  <c r="B14303" i="6" l="1"/>
  <c r="A14303" i="6"/>
  <c r="A13806" i="6"/>
  <c r="B13806" i="6"/>
  <c r="A1697" i="6"/>
  <c r="A1698" i="6"/>
  <c r="A329" i="6"/>
  <c r="A642" i="6"/>
  <c r="A643" i="6" s="1"/>
  <c r="A330" i="6" l="1"/>
  <c r="A337" i="6" l="1"/>
  <c r="A331" i="6"/>
  <c r="A332" i="6" l="1"/>
  <c r="A1704" i="6"/>
  <c r="A333" i="6" l="1"/>
  <c r="A334" i="6" l="1"/>
  <c r="B15606" i="6" l="1"/>
  <c r="A15606" i="6"/>
  <c r="A335" i="6"/>
  <c r="A336" i="6" l="1"/>
  <c r="A338" i="6" s="1"/>
  <c r="A11045" i="6" l="1"/>
  <c r="A11046" i="6"/>
  <c r="A353" i="6"/>
  <c r="A349" i="6"/>
  <c r="A347" i="6"/>
  <c r="A352" i="6"/>
  <c r="A350" i="6"/>
  <c r="A348" i="6"/>
  <c r="A339" i="6"/>
  <c r="A15221" i="6" l="1"/>
  <c r="B15221" i="6"/>
  <c r="A340" i="6"/>
  <c r="A341" i="6" l="1"/>
  <c r="A1709" i="6" l="1"/>
  <c r="A1710" i="6"/>
  <c r="A342" i="6"/>
  <c r="A343" i="6" l="1"/>
  <c r="A1713" i="6" l="1"/>
  <c r="A1714" i="6"/>
  <c r="A344" i="6"/>
  <c r="A345" i="6" s="1"/>
  <c r="B15559" i="6" l="1"/>
  <c r="A15559" i="6"/>
  <c r="A11099" i="6"/>
  <c r="A1718" i="6"/>
  <c r="A346" i="6"/>
  <c r="A351" i="6" s="1"/>
  <c r="A354" i="6" s="1"/>
  <c r="B13552" i="6" l="1"/>
  <c r="A13552" i="6"/>
  <c r="A355" i="6"/>
  <c r="B12914" i="6" l="1"/>
  <c r="A12914" i="6"/>
  <c r="A356" i="6"/>
  <c r="A357" i="6" s="1"/>
  <c r="A358" i="6" s="1"/>
  <c r="A359" i="6" s="1"/>
  <c r="A360" i="6" s="1"/>
  <c r="A13681" i="6" l="1"/>
  <c r="B13680" i="6"/>
  <c r="B13681" i="6"/>
  <c r="A13680" i="6"/>
  <c r="A1707" i="6"/>
  <c r="A361" i="6"/>
  <c r="A362" i="6" s="1"/>
  <c r="B19157" i="6" l="1"/>
  <c r="A19157" i="6"/>
  <c r="A363" i="6"/>
  <c r="A19510" i="6" l="1"/>
  <c r="A364" i="6"/>
  <c r="A1727" i="6" l="1"/>
  <c r="A365" i="6"/>
  <c r="A366" i="6" l="1"/>
  <c r="B13823" i="6" l="1"/>
  <c r="A13822" i="6"/>
  <c r="A13823" i="6"/>
  <c r="B12726" i="6"/>
  <c r="B13822" i="6"/>
  <c r="A12726" i="6"/>
  <c r="A1719" i="6"/>
  <c r="A1720" i="6"/>
  <c r="A367" i="6"/>
  <c r="A368" i="6" s="1"/>
  <c r="A369" i="6" s="1"/>
  <c r="A372" i="6"/>
  <c r="B15078" i="6" l="1"/>
  <c r="A15078" i="6"/>
  <c r="A370" i="6"/>
  <c r="A371" i="6" s="1"/>
  <c r="A373" i="6" l="1"/>
  <c r="A15237" i="6"/>
  <c r="B15235" i="6"/>
  <c r="B15248" i="6"/>
  <c r="A15235" i="6"/>
  <c r="A15248" i="6"/>
  <c r="B15237" i="6"/>
  <c r="B14728" i="6"/>
  <c r="A14728" i="6"/>
  <c r="B13835" i="6"/>
  <c r="A13835" i="6"/>
  <c r="A11118" i="6"/>
  <c r="A1722" i="6"/>
  <c r="A374" i="6"/>
  <c r="A375" i="6" s="1"/>
  <c r="A376" i="6" s="1"/>
  <c r="A9252" i="6" l="1"/>
  <c r="A377" i="6"/>
  <c r="B13399" i="6" l="1"/>
  <c r="A13399" i="6"/>
  <c r="A1736" i="6"/>
  <c r="A378" i="6"/>
  <c r="B12803" i="6"/>
  <c r="A12803" i="6"/>
  <c r="A1724" i="6" l="1"/>
  <c r="A381" i="6"/>
  <c r="A379" i="6"/>
  <c r="A380" i="6"/>
  <c r="A382" i="6" l="1"/>
  <c r="A13621" i="6" l="1"/>
  <c r="A13620" i="6"/>
  <c r="A11069" i="6"/>
  <c r="A1731" i="6"/>
  <c r="A1732" i="6"/>
  <c r="A386" i="6"/>
  <c r="A383" i="6"/>
  <c r="A14557" i="6" l="1"/>
  <c r="B14557" i="6"/>
  <c r="A384" i="6"/>
  <c r="A9723" i="6"/>
  <c r="A9724" i="6"/>
  <c r="A385" i="6" l="1"/>
  <c r="A387" i="6" l="1"/>
  <c r="B13815" i="6" l="1"/>
  <c r="B13816" i="6"/>
  <c r="A13815" i="6"/>
  <c r="B13817" i="6"/>
  <c r="A13816" i="6"/>
  <c r="A13817" i="6"/>
  <c r="A388" i="6"/>
  <c r="A389" i="6" l="1"/>
  <c r="A390" i="6"/>
  <c r="A391" i="6" s="1"/>
  <c r="B13674" i="6" l="1"/>
  <c r="A13673" i="6"/>
  <c r="B13675" i="6"/>
  <c r="A13674" i="6"/>
  <c r="B13676" i="6"/>
  <c r="A13675" i="6"/>
  <c r="A13676" i="6"/>
  <c r="B13673" i="6"/>
  <c r="A1739" i="6"/>
  <c r="A1738" i="6"/>
  <c r="A405" i="6"/>
  <c r="A404" i="6"/>
  <c r="A392" i="6"/>
  <c r="A9841" i="6" l="1"/>
  <c r="A1741" i="6"/>
  <c r="A1742" i="6"/>
  <c r="A1740" i="6"/>
  <c r="A393" i="6"/>
  <c r="A394" i="6" s="1"/>
  <c r="A19490" i="6" l="1"/>
  <c r="B15654" i="6"/>
  <c r="A15654" i="6"/>
  <c r="A395" i="6"/>
  <c r="A396" i="6" s="1"/>
  <c r="A397" i="6" s="1"/>
  <c r="A9901" i="6" l="1"/>
  <c r="A398" i="6"/>
  <c r="A399" i="6" s="1"/>
  <c r="A400" i="6" s="1"/>
  <c r="A1749" i="6" l="1"/>
  <c r="A401" i="6"/>
  <c r="A17808" i="6" l="1"/>
  <c r="B17808" i="6"/>
  <c r="A15171" i="6"/>
  <c r="B15171" i="6"/>
  <c r="A402" i="6"/>
  <c r="B13170" i="6" l="1"/>
  <c r="A13169" i="6"/>
  <c r="A13170" i="6"/>
  <c r="B13168" i="6"/>
  <c r="B13169" i="6"/>
  <c r="A13168" i="6"/>
  <c r="A1755" i="6"/>
  <c r="A1753" i="6"/>
  <c r="A1754" i="6"/>
  <c r="A1752" i="6"/>
  <c r="A403" i="6"/>
  <c r="B14478" i="6" l="1"/>
  <c r="A14477" i="6"/>
  <c r="A14478" i="6"/>
  <c r="B14455" i="6"/>
  <c r="B14456" i="6"/>
  <c r="A14455" i="6"/>
  <c r="B14477" i="6"/>
  <c r="A14456" i="6"/>
  <c r="A1757" i="6"/>
  <c r="A406" i="6"/>
  <c r="B14556" i="6" l="1"/>
  <c r="A14556" i="6"/>
  <c r="A407" i="6"/>
  <c r="A408" i="6" l="1"/>
  <c r="B13772" i="6" l="1"/>
  <c r="B13773" i="6"/>
  <c r="A13772" i="6"/>
  <c r="A13773" i="6"/>
  <c r="A699" i="6"/>
  <c r="A409" i="6"/>
  <c r="B14562" i="6" l="1"/>
  <c r="A14562" i="6"/>
  <c r="A410" i="6"/>
  <c r="A15653" i="6" l="1"/>
  <c r="B15653" i="6"/>
  <c r="A413" i="6"/>
  <c r="A411" i="6"/>
  <c r="A412" i="6"/>
  <c r="A414" i="6" l="1"/>
  <c r="A14561" i="6" l="1"/>
  <c r="B14559" i="6"/>
  <c r="B14560" i="6"/>
  <c r="A14559" i="6"/>
  <c r="B14561" i="6"/>
  <c r="A14560" i="6"/>
  <c r="A1759" i="6"/>
  <c r="A1758" i="6"/>
  <c r="A417" i="6"/>
  <c r="A415" i="6"/>
  <c r="A418" i="6"/>
  <c r="A419" i="6" s="1"/>
  <c r="A416" i="6"/>
  <c r="A17764" i="6" l="1"/>
  <c r="B17764" i="6"/>
  <c r="B14301" i="6"/>
  <c r="A14301" i="6"/>
  <c r="A1767" i="6"/>
  <c r="A1765" i="6"/>
  <c r="A1766" i="6"/>
  <c r="A1764" i="6"/>
  <c r="A420" i="6"/>
  <c r="A421" i="6" s="1"/>
  <c r="A15521" i="6" l="1"/>
  <c r="B15521" i="6"/>
  <c r="B12798" i="6"/>
  <c r="A13370" i="6"/>
  <c r="A12798" i="6"/>
  <c r="A1779" i="6"/>
  <c r="A1778" i="6"/>
  <c r="A422" i="6"/>
  <c r="A423" i="6" l="1"/>
  <c r="B15655" i="6" l="1"/>
  <c r="A15655" i="6"/>
  <c r="B13382" i="6"/>
  <c r="A13382" i="6"/>
  <c r="A424" i="6"/>
  <c r="A425" i="6" l="1"/>
  <c r="A426" i="6" s="1"/>
  <c r="A427" i="6" s="1"/>
  <c r="A11041" i="6" l="1"/>
  <c r="A1781" i="6"/>
  <c r="A428" i="6"/>
  <c r="B13258" i="6" l="1"/>
  <c r="A13117" i="6"/>
  <c r="B13046" i="6"/>
  <c r="A13045" i="6"/>
  <c r="B13042" i="6"/>
  <c r="B13259" i="6"/>
  <c r="A13258" i="6"/>
  <c r="A13046" i="6"/>
  <c r="B13043" i="6"/>
  <c r="A13042" i="6"/>
  <c r="A13259" i="6"/>
  <c r="B13116" i="6"/>
  <c r="B13044" i="6"/>
  <c r="A13043" i="6"/>
  <c r="B13117" i="6"/>
  <c r="A13116" i="6"/>
  <c r="B13045" i="6"/>
  <c r="A13044" i="6"/>
  <c r="A2075" i="6"/>
  <c r="A2073" i="6"/>
  <c r="A2071" i="6"/>
  <c r="A2074" i="6"/>
  <c r="A2072" i="6"/>
  <c r="A829" i="6"/>
  <c r="A429" i="6"/>
  <c r="A430" i="6" l="1"/>
  <c r="B14378" i="6" l="1"/>
  <c r="A14377" i="6"/>
  <c r="A14378" i="6"/>
  <c r="B14377" i="6"/>
  <c r="A431" i="6"/>
  <c r="A432" i="6" l="1"/>
  <c r="A1768" i="6" l="1"/>
  <c r="A433" i="6"/>
  <c r="A434" i="6" l="1"/>
  <c r="A11389" i="6" l="1"/>
  <c r="A11047" i="6"/>
  <c r="A1771" i="6"/>
  <c r="A1091" i="6"/>
  <c r="A1770" i="6"/>
  <c r="A436" i="6"/>
  <c r="A435" i="6"/>
  <c r="B14567" i="6" l="1"/>
  <c r="A14567" i="6"/>
  <c r="B13575" i="6"/>
  <c r="A13575" i="6"/>
  <c r="A458" i="6"/>
  <c r="A437" i="6"/>
  <c r="A14898" i="6" l="1"/>
  <c r="B14898" i="6"/>
  <c r="A1777" i="6"/>
  <c r="A1775" i="6"/>
  <c r="A1773" i="6"/>
  <c r="A1776" i="6"/>
  <c r="A1774" i="6"/>
  <c r="A1772" i="6"/>
  <c r="A449" i="6"/>
  <c r="A447" i="6"/>
  <c r="A443" i="6"/>
  <c r="A448" i="6"/>
  <c r="A444" i="6"/>
  <c r="A438" i="6"/>
  <c r="A439" i="6" l="1"/>
  <c r="A440" i="6" l="1"/>
  <c r="B15499" i="6" l="1"/>
  <c r="A15499" i="6"/>
  <c r="A441" i="6"/>
  <c r="A442" i="6" l="1"/>
  <c r="A445" i="6" l="1"/>
  <c r="B15230" i="6" l="1"/>
  <c r="B15231" i="6"/>
  <c r="A15230" i="6"/>
  <c r="A15231" i="6"/>
  <c r="A1097" i="6"/>
  <c r="A446" i="6"/>
  <c r="A450" i="6" s="1"/>
  <c r="A1810" i="6" l="1"/>
  <c r="A451" i="6"/>
  <c r="B17809" i="6" l="1"/>
  <c r="A17809" i="6"/>
  <c r="B15172" i="6"/>
  <c r="A15172" i="6"/>
  <c r="A452" i="6"/>
  <c r="B15067" i="6" l="1"/>
  <c r="B15068" i="6"/>
  <c r="A15067" i="6"/>
  <c r="A15068" i="6"/>
  <c r="A453" i="6"/>
  <c r="A10133" i="6" l="1"/>
  <c r="A1812" i="6"/>
  <c r="A454" i="6"/>
  <c r="B14356" i="6" l="1"/>
  <c r="A14356" i="6"/>
  <c r="A455" i="6"/>
  <c r="A15293" i="6" l="1"/>
  <c r="B15206" i="6"/>
  <c r="A15205" i="6"/>
  <c r="A15206" i="6"/>
  <c r="B15203" i="6"/>
  <c r="B15292" i="6"/>
  <c r="B15204" i="6"/>
  <c r="A15203" i="6"/>
  <c r="B15293" i="6"/>
  <c r="A15292" i="6"/>
  <c r="B15205" i="6"/>
  <c r="A15204" i="6"/>
  <c r="B13682" i="6"/>
  <c r="A13682" i="6"/>
  <c r="A1783" i="6"/>
  <c r="A1782" i="6"/>
  <c r="A457" i="6"/>
  <c r="A456" i="6"/>
  <c r="A459" i="6" l="1"/>
  <c r="A460" i="6" l="1"/>
  <c r="A461" i="6" l="1"/>
  <c r="B17795" i="6" l="1"/>
  <c r="A17795" i="6"/>
  <c r="B15079" i="6"/>
  <c r="A15079" i="6"/>
  <c r="A462" i="6"/>
  <c r="A463" i="6" s="1"/>
  <c r="A468" i="6" l="1"/>
  <c r="A464" i="6"/>
  <c r="A465" i="6" s="1"/>
  <c r="A466" i="6" s="1"/>
  <c r="B14379" i="6" l="1"/>
  <c r="A14379" i="6"/>
  <c r="A467" i="6"/>
  <c r="A469" i="6"/>
  <c r="B13050" i="6" l="1"/>
  <c r="A13049" i="6"/>
  <c r="A13050" i="6"/>
  <c r="B13047" i="6"/>
  <c r="B13048" i="6"/>
  <c r="A13047" i="6"/>
  <c r="B13049" i="6"/>
  <c r="A13048" i="6"/>
  <c r="A1807" i="6"/>
  <c r="A1808" i="6"/>
  <c r="A481" i="6"/>
  <c r="A480" i="6"/>
  <c r="A470" i="6"/>
  <c r="B14899" i="6"/>
  <c r="A14899" i="6"/>
  <c r="A1820" i="6" l="1"/>
  <c r="A471" i="6"/>
  <c r="A472" i="6" l="1"/>
  <c r="A17844" i="6" l="1"/>
  <c r="B17844" i="6"/>
  <c r="B13634" i="6"/>
  <c r="A13633" i="6"/>
  <c r="A13634" i="6"/>
  <c r="B13632" i="6"/>
  <c r="B13633" i="6"/>
  <c r="A13632" i="6"/>
  <c r="A1821" i="6"/>
  <c r="A473" i="6"/>
  <c r="A474" i="6" l="1"/>
  <c r="A10488" i="6"/>
  <c r="A475" i="6" l="1"/>
  <c r="A476" i="6" l="1"/>
  <c r="A477" i="6" l="1"/>
  <c r="B15647" i="6" l="1"/>
  <c r="A15647" i="6"/>
  <c r="A478" i="6"/>
  <c r="B12757" i="6" l="1"/>
  <c r="A12757" i="6"/>
  <c r="A479" i="6"/>
  <c r="A482" i="6" s="1"/>
  <c r="B13466" i="6" l="1"/>
  <c r="A13466" i="6"/>
  <c r="A1825" i="6"/>
  <c r="A483" i="6"/>
  <c r="A15069" i="6" l="1"/>
  <c r="B15069" i="6"/>
  <c r="A484" i="6"/>
  <c r="B13635" i="6" l="1"/>
  <c r="A13635" i="6"/>
  <c r="A485" i="6"/>
  <c r="A486" i="6" l="1"/>
  <c r="A487" i="6" s="1"/>
  <c r="B12918" i="6" l="1"/>
  <c r="A12918" i="6"/>
  <c r="B12916" i="6"/>
  <c r="A12916" i="6"/>
  <c r="A491" i="6"/>
  <c r="A488" i="6"/>
  <c r="A12917" i="6" l="1"/>
  <c r="B12915" i="6"/>
  <c r="A12915" i="6"/>
  <c r="B12917" i="6"/>
  <c r="B15070" i="6"/>
  <c r="A15070" i="6"/>
  <c r="A489" i="6"/>
  <c r="A10087" i="6" l="1"/>
  <c r="A490" i="6"/>
  <c r="A492" i="6" s="1"/>
  <c r="B13690" i="6" l="1"/>
  <c r="A13689" i="6"/>
  <c r="B13686" i="6"/>
  <c r="A13685" i="6"/>
  <c r="B13691" i="6"/>
  <c r="A13690" i="6"/>
  <c r="B13687" i="6"/>
  <c r="A13686" i="6"/>
  <c r="B13683" i="6"/>
  <c r="B13692" i="6"/>
  <c r="A13691" i="6"/>
  <c r="B13688" i="6"/>
  <c r="A13687" i="6"/>
  <c r="B13684" i="6"/>
  <c r="A13683" i="6"/>
  <c r="A13692" i="6"/>
  <c r="B13689" i="6"/>
  <c r="A13688" i="6"/>
  <c r="B13685" i="6"/>
  <c r="A13684" i="6"/>
  <c r="A1819" i="6"/>
  <c r="A1817" i="6"/>
  <c r="A1815" i="6"/>
  <c r="A1813" i="6"/>
  <c r="A1818" i="6"/>
  <c r="A1816" i="6"/>
  <c r="A1814" i="6"/>
  <c r="A495" i="6"/>
  <c r="A493" i="6"/>
  <c r="A496" i="6"/>
  <c r="A494" i="6"/>
  <c r="A497" i="6" l="1"/>
  <c r="A498" i="6" s="1"/>
  <c r="A499" i="6" s="1"/>
  <c r="A500" i="6" s="1"/>
  <c r="A501" i="6" s="1"/>
  <c r="A502" i="6" s="1"/>
  <c r="A503" i="6" s="1"/>
  <c r="A504" i="6" s="1"/>
  <c r="B13638" i="6" l="1"/>
  <c r="A13637" i="6"/>
  <c r="A13638" i="6"/>
  <c r="B13637" i="6"/>
  <c r="A505" i="6"/>
  <c r="A19576" i="6" l="1"/>
  <c r="A937" i="6"/>
  <c r="A938" i="6"/>
  <c r="A506" i="6"/>
  <c r="B12806" i="6" l="1"/>
  <c r="A12806" i="6"/>
  <c r="A507" i="6"/>
  <c r="B15494" i="6"/>
  <c r="A15493" i="6"/>
  <c r="B15716" i="6"/>
  <c r="B15495" i="6"/>
  <c r="A15494" i="6"/>
  <c r="A15716" i="6"/>
  <c r="A15495" i="6"/>
  <c r="B15493" i="6"/>
  <c r="A2125" i="6"/>
  <c r="A2124" i="6"/>
  <c r="A2126" i="6"/>
  <c r="B15767" i="6" l="1"/>
  <c r="A15767" i="6"/>
  <c r="A508" i="6"/>
  <c r="A509" i="6" l="1"/>
  <c r="A510" i="6" l="1"/>
  <c r="A511" i="6" s="1"/>
  <c r="A512" i="6" s="1"/>
  <c r="A513" i="6" s="1"/>
  <c r="A514" i="6" s="1"/>
  <c r="A515" i="6" s="1"/>
  <c r="B13558" i="6" l="1"/>
  <c r="A13558" i="6"/>
  <c r="A10490" i="6"/>
  <c r="A12662" i="6"/>
  <c r="A516" i="6"/>
  <c r="B13646" i="6" l="1"/>
  <c r="A13646" i="6"/>
  <c r="B13801" i="6"/>
  <c r="B13636" i="6"/>
  <c r="A13801" i="6"/>
  <c r="A13636" i="6"/>
  <c r="A523" i="6"/>
  <c r="A519" i="6"/>
  <c r="A517" i="6"/>
  <c r="A518" i="6" s="1"/>
  <c r="A524" i="6" s="1"/>
  <c r="A520" i="6" l="1"/>
  <c r="A521" i="6" s="1"/>
  <c r="A522" i="6" s="1"/>
  <c r="A525" i="6" l="1"/>
  <c r="A526" i="6" s="1"/>
  <c r="A527" i="6" s="1"/>
  <c r="A13465" i="6" l="1"/>
  <c r="B13462" i="6"/>
  <c r="B13463" i="6"/>
  <c r="A13462" i="6"/>
  <c r="B13464" i="6"/>
  <c r="A13463" i="6"/>
  <c r="B13465" i="6"/>
  <c r="A13464" i="6"/>
  <c r="A528" i="6"/>
  <c r="A529" i="6" s="1"/>
  <c r="A530" i="6" s="1"/>
  <c r="A531" i="6" s="1"/>
  <c r="A532" i="6" s="1"/>
  <c r="A13437" i="6" l="1"/>
  <c r="B13434" i="6"/>
  <c r="A13433" i="6"/>
  <c r="A13434" i="6"/>
  <c r="B13432" i="6"/>
  <c r="B13437" i="6"/>
  <c r="B13433" i="6"/>
  <c r="A13432" i="6"/>
  <c r="A533" i="6"/>
  <c r="A534" i="6" s="1"/>
  <c r="A15081" i="6" l="1"/>
  <c r="B15080" i="6"/>
  <c r="B15081" i="6"/>
  <c r="A15080" i="6"/>
  <c r="A535" i="6"/>
  <c r="A536" i="6" s="1"/>
  <c r="A13802" i="6" l="1"/>
  <c r="B13802" i="6"/>
  <c r="A1853" i="6"/>
  <c r="A537" i="6"/>
  <c r="A538" i="6" s="1"/>
  <c r="A17812" i="6" l="1"/>
  <c r="B17812" i="6"/>
  <c r="B15173" i="6"/>
  <c r="A15173" i="6"/>
  <c r="A539" i="6"/>
  <c r="A540" i="6" s="1"/>
  <c r="A541" i="6" s="1"/>
  <c r="A542" i="6" s="1"/>
  <c r="A543" i="6" s="1"/>
  <c r="B15668" i="6" l="1"/>
  <c r="A15668" i="6"/>
  <c r="A557" i="6"/>
  <c r="A556" i="6"/>
  <c r="A554" i="6"/>
  <c r="A544" i="6"/>
  <c r="A1860" i="6" l="1"/>
  <c r="A545" i="6"/>
  <c r="A1861" i="6" l="1"/>
  <c r="A546" i="6"/>
  <c r="A547" i="6" l="1"/>
  <c r="A548" i="6" l="1"/>
  <c r="A549" i="6" s="1"/>
  <c r="A550" i="6" s="1"/>
  <c r="A551" i="6" s="1"/>
  <c r="A1865" i="6" l="1"/>
  <c r="A552" i="6"/>
  <c r="A14914" i="6" l="1"/>
  <c r="B14914" i="6"/>
  <c r="A1867" i="6"/>
  <c r="A1866" i="6"/>
  <c r="A553" i="6"/>
  <c r="A555" i="6" l="1"/>
  <c r="A1869" i="6" l="1"/>
  <c r="A1870" i="6"/>
  <c r="A1868" i="6"/>
  <c r="A559" i="6"/>
  <c r="A608" i="6"/>
  <c r="A558" i="6"/>
  <c r="A8771" i="6" l="1"/>
  <c r="A609" i="6"/>
  <c r="A560" i="6"/>
  <c r="A13401" i="6"/>
  <c r="B13401" i="6"/>
  <c r="A1845" i="6"/>
  <c r="A1846" i="6"/>
  <c r="A563" i="6"/>
  <c r="B15174" i="6" l="1"/>
  <c r="A15174" i="6"/>
  <c r="A561" i="6"/>
  <c r="A15253" i="6"/>
  <c r="B15252" i="6"/>
  <c r="B15253" i="6"/>
  <c r="A15252" i="6"/>
  <c r="A1875" i="6" l="1"/>
  <c r="A1876" i="6"/>
  <c r="A562" i="6"/>
  <c r="A564" i="6"/>
  <c r="A565" i="6" s="1"/>
  <c r="A19511" i="6" l="1"/>
  <c r="A15784" i="6"/>
  <c r="A1848" i="6"/>
  <c r="A575" i="6"/>
  <c r="A566" i="6"/>
  <c r="B15560" i="6"/>
  <c r="A15560" i="6"/>
  <c r="B13648" i="6"/>
  <c r="A13648" i="6"/>
  <c r="B13923" i="6"/>
  <c r="A13923" i="6"/>
  <c r="A13647" i="6" l="1"/>
  <c r="A10434" i="6"/>
  <c r="A12648" i="6"/>
  <c r="A567" i="6"/>
  <c r="A568" i="6" l="1"/>
  <c r="A569" i="6" l="1"/>
  <c r="A570" i="6" l="1"/>
  <c r="A9215" i="6" l="1"/>
  <c r="A571" i="6"/>
  <c r="B17813" i="6" l="1"/>
  <c r="A17813" i="6"/>
  <c r="B15177" i="6"/>
  <c r="A15177" i="6"/>
  <c r="A572" i="6"/>
  <c r="A573" i="6" s="1"/>
  <c r="A574" i="6" s="1"/>
  <c r="A576" i="6" s="1"/>
  <c r="B13402" i="6" l="1"/>
  <c r="A13402" i="6"/>
  <c r="A590" i="6"/>
  <c r="A577" i="6"/>
  <c r="A12773" i="6" l="1"/>
  <c r="B12773" i="6"/>
  <c r="A578" i="6"/>
  <c r="A579" i="6" s="1"/>
  <c r="A580" i="6" s="1"/>
  <c r="A581" i="6" s="1"/>
  <c r="A12653" i="6" l="1"/>
  <c r="A582" i="6"/>
  <c r="A1888" i="6" l="1"/>
  <c r="A583" i="6"/>
  <c r="A584" i="6" s="1"/>
  <c r="A585" i="6" s="1"/>
  <c r="A9219" i="6" l="1"/>
  <c r="A586" i="6"/>
  <c r="B14570" i="6" l="1"/>
  <c r="A14570" i="6"/>
  <c r="A587" i="6"/>
  <c r="A13830" i="6"/>
  <c r="B13830" i="6"/>
  <c r="A12785" i="6" l="1"/>
  <c r="B13924" i="6"/>
  <c r="B13925" i="6"/>
  <c r="A13924" i="6"/>
  <c r="A13925" i="6"/>
  <c r="B12785" i="6"/>
  <c r="A589" i="6"/>
  <c r="A591" i="6" s="1"/>
  <c r="A588" i="6"/>
  <c r="B17811" i="6" l="1"/>
  <c r="A17811" i="6"/>
  <c r="A592" i="6"/>
  <c r="A593" i="6" s="1"/>
  <c r="A13261" i="6" l="1"/>
  <c r="B13058" i="6"/>
  <c r="A13057" i="6"/>
  <c r="B13054" i="6"/>
  <c r="A13053" i="6"/>
  <c r="A13058" i="6"/>
  <c r="B13055" i="6"/>
  <c r="A13054" i="6"/>
  <c r="B13051" i="6"/>
  <c r="B13056" i="6"/>
  <c r="A13055" i="6"/>
  <c r="B13052" i="6"/>
  <c r="A13051" i="6"/>
  <c r="B13261" i="6"/>
  <c r="B13057" i="6"/>
  <c r="A13056" i="6"/>
  <c r="B13053" i="6"/>
  <c r="A13052" i="6"/>
  <c r="A1859" i="6"/>
  <c r="A1857" i="6"/>
  <c r="A1855" i="6"/>
  <c r="A1858" i="6"/>
  <c r="A1856" i="6"/>
  <c r="A1854" i="6"/>
  <c r="A599" i="6"/>
  <c r="A595" i="6"/>
  <c r="A596" i="6"/>
  <c r="A594" i="6"/>
  <c r="A597" i="6" l="1"/>
  <c r="A1895" i="6" s="1"/>
  <c r="A598" i="6" l="1"/>
  <c r="A1897" i="6"/>
  <c r="A1894" i="6"/>
  <c r="A1896" i="6"/>
  <c r="A600" i="6"/>
  <c r="A607" i="6" s="1"/>
  <c r="B12883" i="6"/>
  <c r="A12883" i="6"/>
  <c r="A601" i="6"/>
  <c r="B12884" i="6"/>
  <c r="A12884" i="6"/>
  <c r="A602" i="6" l="1"/>
  <c r="A603" i="6" s="1"/>
  <c r="A604" i="6" s="1"/>
  <c r="A605" i="6" s="1"/>
  <c r="B15082" i="6" l="1"/>
  <c r="A15082" i="6"/>
  <c r="A606" i="6"/>
  <c r="A610" i="6"/>
  <c r="A1879" i="6" l="1"/>
  <c r="A618" i="6"/>
  <c r="A611" i="6"/>
  <c r="A612" i="6" s="1"/>
  <c r="A15225" i="6" l="1"/>
  <c r="B15225" i="6"/>
  <c r="B14357" i="6"/>
  <c r="A14357" i="6"/>
  <c r="A10294" i="6"/>
  <c r="A613" i="6"/>
  <c r="A614" i="6" s="1"/>
  <c r="B15166" i="6" l="1"/>
  <c r="A15166" i="6"/>
  <c r="A615" i="6"/>
  <c r="A616" i="6" l="1"/>
  <c r="A619" i="6" l="1"/>
  <c r="A1907" i="6"/>
  <c r="A617" i="6"/>
  <c r="A15790" i="6" l="1"/>
  <c r="B15223" i="6"/>
  <c r="A15223" i="6"/>
  <c r="A622" i="6"/>
  <c r="A620" i="6"/>
  <c r="A621" i="6" l="1"/>
  <c r="A624" i="6"/>
  <c r="A627" i="6" s="1"/>
  <c r="A628" i="6" s="1"/>
  <c r="B15610" i="6" l="1"/>
  <c r="A15610" i="6"/>
  <c r="A15776" i="6"/>
  <c r="A13017" i="6"/>
  <c r="B13017" i="6"/>
  <c r="A1914" i="6"/>
  <c r="A629" i="6"/>
  <c r="A630" i="6" s="1"/>
  <c r="A1915" i="6" l="1"/>
  <c r="A631" i="6"/>
  <c r="A632" i="6" s="1"/>
  <c r="B13807" i="6" l="1"/>
  <c r="B13650" i="6"/>
  <c r="A13807" i="6"/>
  <c r="A13650" i="6"/>
  <c r="B13559" i="6"/>
  <c r="A13559" i="6"/>
  <c r="A633" i="6"/>
  <c r="A634" i="6" l="1"/>
  <c r="A1919" i="6" l="1"/>
  <c r="A1918" i="6"/>
  <c r="A635" i="6"/>
  <c r="A636" i="6"/>
  <c r="A637" i="6" s="1"/>
  <c r="A1921" i="6" l="1"/>
  <c r="A638" i="6"/>
  <c r="A639" i="6" l="1"/>
  <c r="B14776" i="6" l="1"/>
  <c r="A14776" i="6"/>
  <c r="B12788" i="6"/>
  <c r="B12780" i="6"/>
  <c r="A12642" i="6"/>
  <c r="A12788" i="6"/>
  <c r="A12780" i="6"/>
  <c r="A9447" i="6"/>
  <c r="A1923" i="6"/>
  <c r="A681" i="6"/>
  <c r="A641" i="6"/>
  <c r="A644" i="6" s="1"/>
  <c r="A686" i="6"/>
  <c r="A682" i="6"/>
  <c r="A640" i="6"/>
  <c r="A1893" i="6" l="1"/>
  <c r="A647" i="6"/>
  <c r="A645" i="6"/>
  <c r="A1925" i="6" l="1"/>
  <c r="A1924" i="6"/>
  <c r="A646" i="6"/>
  <c r="A648" i="6"/>
  <c r="B15450" i="6" l="1"/>
  <c r="A15449" i="6"/>
  <c r="B15451" i="6"/>
  <c r="A15450" i="6"/>
  <c r="B15452" i="6"/>
  <c r="A15451" i="6"/>
  <c r="A15452" i="6"/>
  <c r="B15449" i="6"/>
  <c r="A1899" i="6"/>
  <c r="A649" i="6"/>
  <c r="A650" i="6" s="1"/>
  <c r="A651" i="6" s="1"/>
  <c r="A652" i="6" s="1"/>
  <c r="A15337" i="6"/>
  <c r="B15334" i="6"/>
  <c r="B15335" i="6"/>
  <c r="A15334" i="6"/>
  <c r="B15336" i="6"/>
  <c r="A15335" i="6"/>
  <c r="B15337" i="6"/>
  <c r="A15336" i="6"/>
  <c r="B17814" i="6" l="1"/>
  <c r="A17814" i="6"/>
  <c r="A653" i="6"/>
  <c r="A654" i="6" l="1"/>
  <c r="A655" i="6" l="1"/>
  <c r="A8763" i="6" l="1"/>
  <c r="A1134" i="6"/>
  <c r="A656" i="6"/>
  <c r="B14355" i="6" l="1"/>
  <c r="A14354" i="6"/>
  <c r="A14355" i="6"/>
  <c r="B14353" i="6"/>
  <c r="B14354" i="6"/>
  <c r="B12778" i="6"/>
  <c r="A12777" i="6"/>
  <c r="A12778" i="6"/>
  <c r="B12775" i="6"/>
  <c r="A14353" i="6"/>
  <c r="B12776" i="6"/>
  <c r="A12775" i="6"/>
  <c r="B12777" i="6"/>
  <c r="A12776" i="6"/>
  <c r="A2057" i="6"/>
  <c r="A2055" i="6"/>
  <c r="A2058" i="6"/>
  <c r="A2056" i="6"/>
  <c r="A657" i="6"/>
  <c r="A658" i="6" l="1"/>
  <c r="A9258" i="6" l="1"/>
  <c r="A10268" i="6"/>
  <c r="A659" i="6"/>
  <c r="A660" i="6" l="1"/>
  <c r="A1941" i="6" l="1"/>
  <c r="A661" i="6"/>
  <c r="A1942" i="6" l="1"/>
  <c r="A662" i="6"/>
  <c r="B17853" i="6" l="1"/>
  <c r="A17853" i="6"/>
  <c r="A15768" i="6"/>
  <c r="B15768" i="6"/>
  <c r="A669" i="6"/>
  <c r="A667" i="6"/>
  <c r="A668" i="6"/>
  <c r="A663" i="6"/>
  <c r="A664" i="6" s="1"/>
  <c r="B13808" i="6" l="1"/>
  <c r="A13808" i="6"/>
  <c r="A665" i="6"/>
  <c r="A15349" i="6" l="1"/>
  <c r="B15346" i="6"/>
  <c r="A15345" i="6"/>
  <c r="B15342" i="6"/>
  <c r="A15346" i="6"/>
  <c r="B15343" i="6"/>
  <c r="A15342" i="6"/>
  <c r="B15344" i="6"/>
  <c r="A15343" i="6"/>
  <c r="B15349" i="6"/>
  <c r="B15345" i="6"/>
  <c r="A15344" i="6"/>
  <c r="A666" i="6"/>
  <c r="A670" i="6"/>
  <c r="A671" i="6" s="1"/>
  <c r="A672" i="6" s="1"/>
  <c r="B15611" i="6" l="1"/>
  <c r="A15611" i="6"/>
  <c r="B13727" i="6"/>
  <c r="A13727" i="6"/>
  <c r="A1951" i="6"/>
  <c r="A673" i="6"/>
  <c r="A15693" i="6" l="1"/>
  <c r="B15693" i="6"/>
  <c r="A14786" i="6"/>
  <c r="B14783" i="6"/>
  <c r="A14782" i="6"/>
  <c r="B14784" i="6"/>
  <c r="A14783" i="6"/>
  <c r="B14785" i="6"/>
  <c r="A14784" i="6"/>
  <c r="B14786" i="6"/>
  <c r="A14785" i="6"/>
  <c r="B14782" i="6"/>
  <c r="A10094" i="6"/>
  <c r="A10095" i="6"/>
  <c r="A674" i="6"/>
  <c r="A675" i="6" s="1"/>
  <c r="A676" i="6" s="1"/>
  <c r="A677" i="6" s="1"/>
  <c r="A13257" i="6" l="1"/>
  <c r="B13257" i="6"/>
  <c r="A678" i="6"/>
  <c r="A679" i="6" s="1"/>
  <c r="A19474" i="6" l="1"/>
  <c r="A19470" i="6"/>
  <c r="A19472" i="6"/>
  <c r="A19473" i="6"/>
  <c r="A19471" i="6"/>
  <c r="B12786" i="6"/>
  <c r="B12787" i="6"/>
  <c r="A12786" i="6"/>
  <c r="A12787" i="6"/>
  <c r="A1913" i="6"/>
  <c r="A1912" i="6"/>
  <c r="A680" i="6"/>
  <c r="A683" i="6" l="1"/>
  <c r="A684" i="6" l="1"/>
  <c r="B15358" i="6" l="1"/>
  <c r="A15357" i="6"/>
  <c r="B15354" i="6"/>
  <c r="A15353" i="6"/>
  <c r="B15350" i="6"/>
  <c r="B15338" i="6"/>
  <c r="A15358" i="6"/>
  <c r="B15355" i="6"/>
  <c r="A15354" i="6"/>
  <c r="B15351" i="6"/>
  <c r="A15350" i="6"/>
  <c r="B15339" i="6"/>
  <c r="A15338" i="6"/>
  <c r="B15356" i="6"/>
  <c r="A15355" i="6"/>
  <c r="B15352" i="6"/>
  <c r="A15351" i="6"/>
  <c r="A15339" i="6"/>
  <c r="B15357" i="6"/>
  <c r="A15356" i="6"/>
  <c r="B15353" i="6"/>
  <c r="A15352" i="6"/>
  <c r="A685" i="6"/>
  <c r="A15377" i="6" l="1"/>
  <c r="B15374" i="6"/>
  <c r="A15373" i="6"/>
  <c r="B15370" i="6"/>
  <c r="A15369" i="6"/>
  <c r="B15366" i="6"/>
  <c r="A15365" i="6"/>
  <c r="A15361" i="6"/>
  <c r="B15375" i="6"/>
  <c r="A15374" i="6"/>
  <c r="B15371" i="6"/>
  <c r="A15370" i="6"/>
  <c r="B15367" i="6"/>
  <c r="A15366" i="6"/>
  <c r="B15376" i="6"/>
  <c r="A15375" i="6"/>
  <c r="B15372" i="6"/>
  <c r="A15371" i="6"/>
  <c r="B15368" i="6"/>
  <c r="A15367" i="6"/>
  <c r="B15360" i="6"/>
  <c r="B15377" i="6"/>
  <c r="A15376" i="6"/>
  <c r="B15373" i="6"/>
  <c r="A15372" i="6"/>
  <c r="B15369" i="6"/>
  <c r="A15368" i="6"/>
  <c r="B15365" i="6"/>
  <c r="B15361" i="6"/>
  <c r="A15360" i="6"/>
  <c r="A1959" i="6"/>
  <c r="A1957" i="6"/>
  <c r="A1958" i="6"/>
  <c r="A687" i="6"/>
  <c r="B14987" i="6" l="1"/>
  <c r="A14986" i="6"/>
  <c r="B14983" i="6"/>
  <c r="A14982" i="6"/>
  <c r="A14987" i="6"/>
  <c r="B14984" i="6"/>
  <c r="A14983" i="6"/>
  <c r="B14980" i="6"/>
  <c r="B14985" i="6"/>
  <c r="A14984" i="6"/>
  <c r="B14981" i="6"/>
  <c r="A14980" i="6"/>
  <c r="B14986" i="6"/>
  <c r="A14985" i="6"/>
  <c r="B14982" i="6"/>
  <c r="A14981" i="6"/>
  <c r="A689" i="6"/>
  <c r="A690" i="6" s="1"/>
  <c r="A688" i="6"/>
  <c r="A17777" i="6" l="1"/>
  <c r="B17777" i="6"/>
  <c r="B15687" i="6"/>
  <c r="B15688" i="6"/>
  <c r="A15687" i="6"/>
  <c r="A15688" i="6"/>
  <c r="A691" i="6"/>
  <c r="A692" i="6" s="1"/>
  <c r="B17825" i="6" l="1"/>
  <c r="A17825" i="6"/>
  <c r="A15497" i="6"/>
  <c r="B15496" i="6"/>
  <c r="B15497" i="6"/>
  <c r="A15496" i="6"/>
  <c r="A1112" i="6"/>
  <c r="A693" i="6"/>
  <c r="A1157" i="6" l="1"/>
  <c r="A1113" i="6"/>
  <c r="A1280" i="6"/>
  <c r="A1268" i="6"/>
  <c r="A1222" i="6"/>
  <c r="A1158" i="6"/>
  <c r="B15093" i="6"/>
  <c r="B15094" i="6"/>
  <c r="A15093" i="6"/>
  <c r="A15094" i="6"/>
  <c r="A12657" i="6"/>
  <c r="A1946" i="6"/>
  <c r="A697" i="6"/>
  <c r="A698" i="6"/>
  <c r="A694" i="6"/>
  <c r="A1968" i="6" l="1"/>
  <c r="A695" i="6"/>
  <c r="A15561" i="6" l="1"/>
  <c r="B15561" i="6"/>
  <c r="B13142" i="6"/>
  <c r="A13141" i="6"/>
  <c r="B13651" i="6"/>
  <c r="A13142" i="6"/>
  <c r="A13651" i="6"/>
  <c r="B13141" i="6"/>
  <c r="A8645" i="6"/>
  <c r="A696" i="6"/>
  <c r="A700" i="6" l="1"/>
  <c r="A701" i="6" l="1"/>
  <c r="A702" i="6" l="1"/>
  <c r="A19518" i="6" l="1"/>
  <c r="A9792" i="6"/>
  <c r="A9791" i="6"/>
  <c r="A1975" i="6"/>
  <c r="A1974" i="6"/>
  <c r="A703" i="6"/>
  <c r="A704" i="6" l="1"/>
  <c r="A705" i="6" s="1"/>
  <c r="B13564" i="6" l="1"/>
  <c r="A13564" i="6"/>
  <c r="A706" i="6"/>
  <c r="A707" i="6" l="1"/>
  <c r="A1950" i="6" l="1"/>
  <c r="A708" i="6"/>
  <c r="A709" i="6" s="1"/>
  <c r="A710" i="6" s="1"/>
  <c r="B13927" i="6" l="1"/>
  <c r="A13926" i="6"/>
  <c r="B13928" i="6"/>
  <c r="A13927" i="6"/>
  <c r="A13928" i="6"/>
  <c r="B13926" i="6"/>
  <c r="A1978" i="6"/>
  <c r="A711" i="6"/>
  <c r="A12658" i="6" l="1"/>
  <c r="A712" i="6"/>
  <c r="A713" i="6" s="1"/>
  <c r="A714" i="6" s="1"/>
  <c r="A715" i="6" s="1"/>
  <c r="A716" i="6" s="1"/>
  <c r="B15227" i="6" l="1"/>
  <c r="A15227" i="6"/>
  <c r="A717" i="6"/>
  <c r="A718" i="6" s="1"/>
  <c r="A719" i="6" s="1"/>
  <c r="A722" i="6"/>
  <c r="A13473" i="6" l="1"/>
  <c r="B13473" i="6"/>
  <c r="A720" i="6"/>
  <c r="A721" i="6" l="1"/>
  <c r="B13809" i="6" l="1"/>
  <c r="A13809" i="6"/>
  <c r="A723" i="6"/>
  <c r="A724" i="6" l="1"/>
  <c r="A725" i="6" s="1"/>
  <c r="A1987" i="6" l="1"/>
  <c r="A1985" i="6"/>
  <c r="A1986" i="6"/>
  <c r="A1984" i="6"/>
  <c r="A726" i="6"/>
  <c r="B13652" i="6" l="1"/>
  <c r="A13652" i="6"/>
  <c r="A727" i="6"/>
  <c r="B17845" i="6" l="1"/>
  <c r="A17845" i="6"/>
  <c r="B13562" i="6"/>
  <c r="A13561" i="6"/>
  <c r="B13563" i="6"/>
  <c r="A13562" i="6"/>
  <c r="A13563" i="6"/>
  <c r="B13560" i="6"/>
  <c r="B13561" i="6"/>
  <c r="A13560" i="6"/>
  <c r="A1955" i="6"/>
  <c r="A728" i="6"/>
  <c r="A729" i="6" s="1"/>
  <c r="A19612" i="6" l="1"/>
  <c r="A19613" i="6"/>
  <c r="B15765" i="6"/>
  <c r="A15213" i="6"/>
  <c r="A15765" i="6"/>
  <c r="B15213" i="6"/>
  <c r="A1963" i="6"/>
  <c r="A1961" i="6"/>
  <c r="A1962" i="6"/>
  <c r="A1960" i="6"/>
  <c r="A730" i="6"/>
  <c r="A731" i="6" s="1"/>
  <c r="B15490" i="6" l="1"/>
  <c r="A15490" i="6"/>
  <c r="A1965" i="6"/>
  <c r="A1964" i="6"/>
  <c r="A897" i="6"/>
  <c r="A739" i="6"/>
  <c r="A733" i="6"/>
  <c r="A734" i="6" s="1"/>
  <c r="A2108" i="6"/>
  <c r="A740" i="6"/>
  <c r="A738" i="6"/>
  <c r="A732" i="6"/>
  <c r="A9614" i="6" l="1"/>
  <c r="A735" i="6"/>
  <c r="B14291" i="6" l="1"/>
  <c r="A14291" i="6"/>
  <c r="A9838" i="6"/>
  <c r="A9836" i="6"/>
  <c r="A9837" i="6"/>
  <c r="A1971" i="6"/>
  <c r="A1970" i="6"/>
  <c r="A741" i="6"/>
  <c r="A744" i="6"/>
  <c r="A736" i="6"/>
  <c r="A1991" i="6" l="1"/>
  <c r="A1992" i="6"/>
  <c r="A737" i="6"/>
  <c r="A742" i="6"/>
  <c r="A743" i="6" s="1"/>
  <c r="A745" i="6" l="1"/>
  <c r="A13369" i="6"/>
  <c r="B12810" i="6"/>
  <c r="A12809" i="6"/>
  <c r="B13371" i="6"/>
  <c r="B12811" i="6"/>
  <c r="A12810" i="6"/>
  <c r="B12807" i="6"/>
  <c r="A13371" i="6"/>
  <c r="A12811" i="6"/>
  <c r="B12808" i="6"/>
  <c r="A12807" i="6"/>
  <c r="B13369" i="6"/>
  <c r="B12809" i="6"/>
  <c r="A12808" i="6"/>
  <c r="A19628" i="6" l="1"/>
  <c r="A15788" i="6"/>
  <c r="A15787" i="6"/>
  <c r="A1977" i="6"/>
  <c r="A1976" i="6"/>
  <c r="A746" i="6"/>
  <c r="A747" i="6" l="1"/>
  <c r="A748" i="6" l="1"/>
  <c r="A749" i="6" l="1"/>
  <c r="B13318" i="6" l="1"/>
  <c r="A13317" i="6"/>
  <c r="A13318" i="6"/>
  <c r="B13316" i="6"/>
  <c r="B13317" i="6"/>
  <c r="A13316" i="6"/>
  <c r="A9571" i="6"/>
  <c r="A750" i="6"/>
  <c r="A751" i="6" l="1"/>
  <c r="A11097" i="6" l="1"/>
  <c r="A11095" i="6"/>
  <c r="A11096" i="6"/>
  <c r="A1983" i="6"/>
  <c r="A761" i="6"/>
  <c r="A760" i="6"/>
  <c r="A752" i="6"/>
  <c r="A15766" i="6" l="1"/>
  <c r="B15766" i="6"/>
  <c r="A2005" i="6"/>
  <c r="A2006" i="6"/>
  <c r="A753" i="6"/>
  <c r="A754" i="6" s="1"/>
  <c r="A2007" i="6" l="1"/>
  <c r="A2008" i="6"/>
  <c r="A755" i="6"/>
  <c r="A756" i="6" s="1"/>
  <c r="A2009" i="6" l="1"/>
  <c r="A757" i="6"/>
  <c r="B12955" i="6"/>
  <c r="B12956" i="6"/>
  <c r="A12955" i="6"/>
  <c r="A12956" i="6"/>
  <c r="A9470" i="6" l="1"/>
  <c r="A758" i="6"/>
  <c r="A10096" i="6" l="1"/>
  <c r="A766" i="6"/>
  <c r="A759" i="6"/>
  <c r="A19625" i="6" l="1"/>
  <c r="A17852" i="6"/>
  <c r="B17852" i="6"/>
  <c r="B13474" i="6"/>
  <c r="B13470" i="6"/>
  <c r="A13469" i="6"/>
  <c r="A13474" i="6"/>
  <c r="B13471" i="6"/>
  <c r="A13470" i="6"/>
  <c r="B13459" i="6"/>
  <c r="B13472" i="6"/>
  <c r="A13471" i="6"/>
  <c r="A13459" i="6"/>
  <c r="A13472" i="6"/>
  <c r="B13469" i="6"/>
  <c r="A12666" i="6"/>
  <c r="A2011" i="6"/>
  <c r="A2010" i="6"/>
  <c r="A1898" i="6"/>
  <c r="A809" i="6"/>
  <c r="A799" i="6"/>
  <c r="A810" i="6"/>
  <c r="A762" i="6"/>
  <c r="A1981" i="6"/>
  <c r="A11109" i="6" l="1"/>
  <c r="A763" i="6"/>
  <c r="A764" i="6" s="1"/>
  <c r="A1146" i="6" l="1"/>
  <c r="A765" i="6"/>
  <c r="A767" i="6" s="1"/>
  <c r="A11058" i="6" l="1"/>
  <c r="A1988" i="6"/>
  <c r="A768" i="6"/>
  <c r="A2013" i="6"/>
  <c r="A2012" i="6"/>
  <c r="A14890" i="6"/>
  <c r="A14886" i="6"/>
  <c r="A14891" i="6"/>
  <c r="A14887" i="6"/>
  <c r="A14889" i="6" s="1"/>
  <c r="A14883" i="6"/>
  <c r="A14892" i="6"/>
  <c r="A14888" i="6"/>
  <c r="A14884" i="6"/>
  <c r="A14885" i="6"/>
  <c r="A14881" i="6"/>
  <c r="A14882" i="6" s="1"/>
  <c r="A10126" i="6"/>
  <c r="A10124" i="6"/>
  <c r="A10122" i="6"/>
  <c r="A10120" i="6"/>
  <c r="A10127" i="6"/>
  <c r="A10125" i="6"/>
  <c r="A10123" i="6"/>
  <c r="A10121" i="6"/>
  <c r="A10119" i="6"/>
  <c r="A3063" i="6"/>
  <c r="A1999" i="6"/>
  <c r="A1997" i="6"/>
  <c r="A1995" i="6"/>
  <c r="A1993" i="6"/>
  <c r="A2000" i="6"/>
  <c r="A1998" i="6"/>
  <c r="A1996" i="6"/>
  <c r="A1994" i="6"/>
  <c r="A1402" i="6"/>
  <c r="A769" i="6" l="1"/>
  <c r="A19569" i="6" l="1"/>
  <c r="A15457" i="6"/>
  <c r="B15455" i="6"/>
  <c r="B15456" i="6"/>
  <c r="A15455" i="6"/>
  <c r="B15457" i="6"/>
  <c r="A15456" i="6"/>
  <c r="A2003" i="6"/>
  <c r="A2001" i="6"/>
  <c r="A2004" i="6"/>
  <c r="A2002" i="6"/>
  <c r="A773" i="6"/>
  <c r="A774" i="6" s="1"/>
  <c r="A771" i="6"/>
  <c r="A772" i="6"/>
  <c r="A770" i="6"/>
  <c r="A13029" i="6" l="1"/>
  <c r="B13029" i="6"/>
  <c r="A2024" i="6"/>
  <c r="A775" i="6"/>
  <c r="A776" i="6" s="1"/>
  <c r="A777" i="6" s="1"/>
  <c r="A2019" i="6"/>
  <c r="B13390" i="6" l="1"/>
  <c r="B13403" i="6"/>
  <c r="A13390" i="6"/>
  <c r="B13404" i="6"/>
  <c r="A13403" i="6"/>
  <c r="A13404" i="6"/>
  <c r="A2028" i="6"/>
  <c r="A779" i="6"/>
  <c r="A778" i="6"/>
  <c r="A780" i="6" l="1"/>
  <c r="B13614" i="6" l="1"/>
  <c r="A13613" i="6"/>
  <c r="B13615" i="6"/>
  <c r="A13614" i="6"/>
  <c r="B13611" i="6"/>
  <c r="A13615" i="6"/>
  <c r="B13612" i="6"/>
  <c r="A13611" i="6"/>
  <c r="B12718" i="6"/>
  <c r="A12717" i="6"/>
  <c r="A12713" i="6"/>
  <c r="B13613" i="6"/>
  <c r="A13612" i="6"/>
  <c r="B12715" i="6"/>
  <c r="A12714" i="6"/>
  <c r="A12718" i="6"/>
  <c r="B12716" i="6"/>
  <c r="A12715" i="6"/>
  <c r="B12717" i="6"/>
  <c r="B12713" i="6"/>
  <c r="A12716" i="6"/>
  <c r="A797" i="6"/>
  <c r="A793" i="6"/>
  <c r="A785" i="6"/>
  <c r="A781" i="6"/>
  <c r="A782" i="6" s="1"/>
  <c r="A783" i="6" s="1"/>
  <c r="A796" i="6"/>
  <c r="A794" i="6"/>
  <c r="A784" i="6"/>
  <c r="A786" i="6" l="1"/>
  <c r="A787" i="6" s="1"/>
  <c r="A788" i="6" s="1"/>
  <c r="A789" i="6" s="1"/>
  <c r="A790" i="6" s="1"/>
  <c r="A791" i="6" s="1"/>
  <c r="A792" i="6" s="1"/>
  <c r="A795" i="6" l="1"/>
  <c r="A2042" i="6" s="1"/>
  <c r="A798" i="6" l="1"/>
  <c r="A800" i="6" s="1"/>
  <c r="A15385" i="6" s="1"/>
  <c r="B15382" i="6"/>
  <c r="B15383" i="6"/>
  <c r="B15384" i="6"/>
  <c r="B15380" i="6"/>
  <c r="B15385" i="6"/>
  <c r="A15384" i="6"/>
  <c r="B15381" i="6"/>
  <c r="A15380" i="6"/>
  <c r="A1909" i="6"/>
  <c r="A1908" i="6"/>
  <c r="A801" i="6"/>
  <c r="A802" i="6" s="1"/>
  <c r="A803" i="6" s="1"/>
  <c r="A15383" i="6" l="1"/>
  <c r="A15381" i="6"/>
  <c r="A15382" i="6"/>
  <c r="A12933" i="6"/>
  <c r="B12933" i="6"/>
  <c r="A2046" i="6"/>
  <c r="A804" i="6"/>
  <c r="B13730" i="6" l="1"/>
  <c r="A13729" i="6"/>
  <c r="A13730" i="6"/>
  <c r="B13728" i="6"/>
  <c r="B13729" i="6"/>
  <c r="A13728" i="6"/>
  <c r="A805" i="6"/>
  <c r="A806" i="6" l="1"/>
  <c r="A807" i="6" l="1"/>
  <c r="A808" i="6" s="1"/>
  <c r="A2051" i="6" l="1"/>
  <c r="A811" i="6"/>
  <c r="A812" i="6" s="1"/>
  <c r="A813" i="6" s="1"/>
  <c r="A814" i="6" s="1"/>
  <c r="A815" i="6" s="1"/>
  <c r="A816" i="6" s="1"/>
  <c r="A19570" i="6" l="1"/>
  <c r="B15470" i="6"/>
  <c r="A15469" i="6"/>
  <c r="B15466" i="6"/>
  <c r="A15465" i="6"/>
  <c r="B15462" i="6"/>
  <c r="A15461" i="6"/>
  <c r="B15458" i="6"/>
  <c r="A15470" i="6"/>
  <c r="B15467" i="6"/>
  <c r="A15466" i="6"/>
  <c r="B15463" i="6"/>
  <c r="A15462" i="6"/>
  <c r="B15459" i="6"/>
  <c r="A15458" i="6"/>
  <c r="B15468" i="6"/>
  <c r="A15467" i="6"/>
  <c r="B15464" i="6"/>
  <c r="A15463" i="6"/>
  <c r="B15460" i="6"/>
  <c r="A15459" i="6"/>
  <c r="B15469" i="6"/>
  <c r="A15468" i="6"/>
  <c r="B15465" i="6"/>
  <c r="A15464" i="6"/>
  <c r="B15461" i="6"/>
  <c r="A15460" i="6"/>
  <c r="A2015" i="6"/>
  <c r="A2014" i="6"/>
  <c r="A835" i="6"/>
  <c r="A817" i="6"/>
  <c r="A818" i="6"/>
  <c r="A819" i="6" s="1"/>
  <c r="A820" i="6" s="1"/>
  <c r="A821" i="6" s="1"/>
  <c r="B15670" i="6" l="1"/>
  <c r="A15670" i="6"/>
  <c r="A822" i="6"/>
  <c r="A2065" i="6" l="1"/>
  <c r="A2066" i="6"/>
  <c r="A2064" i="6"/>
  <c r="A865" i="6"/>
  <c r="A864" i="6"/>
  <c r="A823" i="6"/>
  <c r="A824" i="6" l="1"/>
  <c r="A825" i="6" l="1"/>
  <c r="B15769" i="6" l="1"/>
  <c r="A15769" i="6"/>
  <c r="B13740" i="6"/>
  <c r="A13740" i="6"/>
  <c r="A826" i="6"/>
  <c r="A827" i="6" s="1"/>
  <c r="B13442" i="6" l="1"/>
  <c r="A13441" i="6"/>
  <c r="B13443" i="6"/>
  <c r="A13442" i="6"/>
  <c r="A13443" i="6"/>
  <c r="B13440" i="6"/>
  <c r="B13441" i="6"/>
  <c r="A13440" i="6"/>
  <c r="A828" i="6"/>
  <c r="A830" i="6" l="1"/>
  <c r="A831" i="6" s="1"/>
  <c r="A832" i="6" s="1"/>
  <c r="A833" i="6" s="1"/>
  <c r="A13930" i="6" l="1"/>
  <c r="B13933" i="6"/>
  <c r="B13929" i="6"/>
  <c r="A13933" i="6"/>
  <c r="B13930" i="6"/>
  <c r="A13929" i="6"/>
  <c r="A834" i="6"/>
  <c r="A836" i="6" s="1"/>
  <c r="B12790" i="6" l="1"/>
  <c r="A12789" i="6"/>
  <c r="A12790" i="6"/>
  <c r="B12789" i="6"/>
  <c r="A2021" i="6"/>
  <c r="A2022" i="6"/>
  <c r="A841" i="6"/>
  <c r="A840" i="6"/>
  <c r="A837" i="6"/>
  <c r="A2080" i="6" l="1"/>
  <c r="A838" i="6"/>
  <c r="A839" i="6" s="1"/>
  <c r="B13568" i="6" l="1"/>
  <c r="A13568" i="6"/>
  <c r="A842" i="6"/>
  <c r="A843" i="6" s="1"/>
  <c r="A844" i="6" s="1"/>
  <c r="A13810" i="6" l="1"/>
  <c r="B13810" i="6"/>
  <c r="A2085" i="6"/>
  <c r="A845" i="6"/>
  <c r="A13749" i="6" l="1"/>
  <c r="B13749" i="6"/>
  <c r="A2086" i="6"/>
  <c r="A846" i="6"/>
  <c r="B13820" i="6" l="1"/>
  <c r="A13820" i="6"/>
  <c r="A2088" i="6"/>
  <c r="A847" i="6"/>
  <c r="A12652" i="6" l="1"/>
  <c r="A848" i="6"/>
  <c r="A13617" i="6" l="1"/>
  <c r="B13616" i="6"/>
  <c r="B13617" i="6"/>
  <c r="A13616" i="6"/>
  <c r="A849" i="6"/>
  <c r="A850" i="6" l="1"/>
  <c r="A851" i="6" l="1"/>
  <c r="A852" i="6" l="1"/>
  <c r="B12738" i="6" l="1"/>
  <c r="A12738" i="6"/>
  <c r="A853" i="6"/>
  <c r="A854" i="6" s="1"/>
  <c r="A12650" i="6" l="1"/>
  <c r="A855" i="6"/>
  <c r="B15083" i="6" l="1"/>
  <c r="A15083" i="6"/>
  <c r="A856" i="6"/>
  <c r="A858" i="6" l="1"/>
  <c r="A857" i="6"/>
  <c r="A859" i="6" l="1"/>
  <c r="A17824" i="6" l="1"/>
  <c r="B17823" i="6"/>
  <c r="B17824" i="6"/>
  <c r="A17823" i="6"/>
  <c r="A2037" i="6"/>
  <c r="A861" i="6"/>
  <c r="A862" i="6"/>
  <c r="A860" i="6"/>
  <c r="A863" i="6" s="1"/>
  <c r="A13321" i="6" l="1"/>
  <c r="B13321" i="6"/>
  <c r="A866" i="6"/>
  <c r="A867" i="6" l="1"/>
  <c r="A870" i="6"/>
  <c r="A868" i="6" l="1"/>
  <c r="A1178" i="6" l="1"/>
  <c r="A869" i="6"/>
  <c r="A871" i="6" l="1"/>
  <c r="A2045" i="6" l="1"/>
  <c r="A2044" i="6"/>
  <c r="A876" i="6"/>
  <c r="A872" i="6"/>
  <c r="A873" i="6" s="1"/>
  <c r="A874" i="6" s="1"/>
  <c r="A15103" i="6" l="1"/>
  <c r="A15104" i="6"/>
  <c r="A12767" i="6"/>
  <c r="A12768" i="6"/>
  <c r="A875" i="6"/>
  <c r="B15656" i="6" l="1"/>
  <c r="A15656" i="6"/>
  <c r="B13386" i="6"/>
  <c r="A13385" i="6"/>
  <c r="B13387" i="6"/>
  <c r="A13386" i="6"/>
  <c r="A13387" i="6"/>
  <c r="B13384" i="6"/>
  <c r="B13385" i="6"/>
  <c r="A13384" i="6"/>
  <c r="A12769" i="6"/>
  <c r="A12770" i="6"/>
  <c r="A877" i="6"/>
  <c r="B14787" i="6" l="1"/>
  <c r="A14787" i="6"/>
  <c r="A10097" i="6"/>
  <c r="A2052" i="6"/>
  <c r="A878" i="6"/>
  <c r="A879" i="6" s="1"/>
  <c r="B13319" i="6" l="1"/>
  <c r="B13320" i="6"/>
  <c r="A13319" i="6"/>
  <c r="A13320" i="6"/>
  <c r="A9575" i="6"/>
  <c r="A2060" i="6"/>
  <c r="A1440" i="6"/>
  <c r="A881" i="6"/>
  <c r="A880" i="6"/>
  <c r="A882" i="6" l="1"/>
  <c r="A19555" i="6" l="1"/>
  <c r="A17804" i="6"/>
  <c r="B17804" i="6"/>
  <c r="A886" i="6"/>
  <c r="A883" i="6"/>
  <c r="B14992" i="6" l="1"/>
  <c r="A14992" i="6"/>
  <c r="A2117" i="6"/>
  <c r="A2116" i="6"/>
  <c r="A884" i="6"/>
  <c r="B13082" i="6" l="1"/>
  <c r="A13081" i="6"/>
  <c r="A13082" i="6"/>
  <c r="B13081" i="6"/>
  <c r="A885" i="6"/>
  <c r="B15394" i="6" l="1"/>
  <c r="A15393" i="6"/>
  <c r="B15395" i="6"/>
  <c r="A15394" i="6"/>
  <c r="B15391" i="6"/>
  <c r="B15396" i="6"/>
  <c r="A15395" i="6"/>
  <c r="B15392" i="6"/>
  <c r="A15391" i="6"/>
  <c r="A15396" i="6"/>
  <c r="B15393" i="6"/>
  <c r="A15392" i="6"/>
  <c r="A10367" i="6"/>
  <c r="A887" i="6"/>
  <c r="A890" i="6" l="1"/>
  <c r="A888" i="6"/>
  <c r="B14956" i="6" l="1"/>
  <c r="A14956" i="6"/>
  <c r="A11080" i="6"/>
  <c r="A889" i="6"/>
  <c r="A891" i="6"/>
  <c r="B17757" i="6" l="1"/>
  <c r="A17757" i="6"/>
  <c r="B13827" i="6"/>
  <c r="A13827" i="6"/>
  <c r="A2084" i="6"/>
  <c r="A896" i="6"/>
  <c r="A892" i="6"/>
  <c r="A1181" i="6" l="1"/>
  <c r="A893" i="6"/>
  <c r="A894" i="6" s="1"/>
  <c r="A895" i="6" s="1"/>
  <c r="B17749" i="6" l="1"/>
  <c r="A17749" i="6"/>
  <c r="B13406" i="6"/>
  <c r="A13405" i="6"/>
  <c r="A13406" i="6"/>
  <c r="B13405" i="6"/>
  <c r="A2123" i="6"/>
  <c r="A899" i="6"/>
  <c r="B13118" i="6" l="1"/>
  <c r="B13070" i="6"/>
  <c r="A13069" i="6"/>
  <c r="B13066" i="6"/>
  <c r="B13263" i="6"/>
  <c r="B13119" i="6"/>
  <c r="A13118" i="6"/>
  <c r="A13070" i="6"/>
  <c r="B13067" i="6"/>
  <c r="A13066" i="6"/>
  <c r="B13264" i="6"/>
  <c r="A13263" i="6"/>
  <c r="A13119" i="6"/>
  <c r="B13068" i="6"/>
  <c r="A13067" i="6"/>
  <c r="A13264" i="6"/>
  <c r="B13069" i="6"/>
  <c r="A13068" i="6"/>
  <c r="A2189" i="6"/>
  <c r="A2187" i="6"/>
  <c r="A2185" i="6"/>
  <c r="A2186" i="6"/>
  <c r="A2188" i="6"/>
  <c r="A984" i="6"/>
  <c r="A900" i="6"/>
  <c r="B12919" i="6" l="1"/>
  <c r="A12919" i="6"/>
  <c r="A2127" i="6"/>
  <c r="A901" i="6"/>
  <c r="A15782" i="6" l="1"/>
  <c r="A2129" i="6"/>
  <c r="A2130" i="6" s="1"/>
  <c r="A1184" i="6"/>
  <c r="A902" i="6"/>
  <c r="A12664" i="6" l="1"/>
  <c r="A11106" i="6"/>
  <c r="A903" i="6"/>
  <c r="A19709" i="6" l="1"/>
  <c r="A18819" i="6"/>
  <c r="B18817" i="6"/>
  <c r="B18818" i="6"/>
  <c r="A18817" i="6"/>
  <c r="B18819" i="6"/>
  <c r="A18818" i="6"/>
  <c r="A15772" i="6"/>
  <c r="A15773" i="6"/>
  <c r="A15771" i="6"/>
  <c r="B14955" i="6"/>
  <c r="A14954" i="6"/>
  <c r="B14951" i="6"/>
  <c r="A14950" i="6"/>
  <c r="A14955" i="6"/>
  <c r="B14952" i="6"/>
  <c r="A14951" i="6"/>
  <c r="A14952" i="6"/>
  <c r="B14954" i="6"/>
  <c r="B14950" i="6"/>
  <c r="A11079" i="6"/>
  <c r="A2111" i="6"/>
  <c r="A905" i="6"/>
  <c r="A906" i="6" s="1"/>
  <c r="A2110" i="6"/>
  <c r="A904" i="6"/>
  <c r="A15780" i="6" l="1"/>
  <c r="A15779" i="6"/>
  <c r="B13746" i="6"/>
  <c r="A13745" i="6"/>
  <c r="A13746" i="6"/>
  <c r="B13745" i="6"/>
  <c r="A907" i="6"/>
  <c r="A914" i="6"/>
  <c r="A908" i="6"/>
  <c r="A909" i="6" l="1"/>
  <c r="A11067" i="6" l="1"/>
  <c r="A910" i="6"/>
  <c r="A911" i="6" l="1"/>
  <c r="A15061" i="6" l="1"/>
  <c r="B15060" i="6"/>
  <c r="B15061" i="6"/>
  <c r="A15060" i="6"/>
  <c r="A912" i="6"/>
  <c r="A12741" i="6" l="1"/>
  <c r="B12741" i="6"/>
  <c r="A913" i="6"/>
  <c r="A915" i="6" l="1"/>
  <c r="A2143" i="6" l="1"/>
  <c r="A979" i="6"/>
  <c r="A917" i="6"/>
  <c r="A2142" i="6"/>
  <c r="A980" i="6"/>
  <c r="A2144" i="6"/>
  <c r="A916" i="6"/>
  <c r="B17746" i="6" l="1"/>
  <c r="A17746" i="6"/>
  <c r="B13391" i="6"/>
  <c r="A13391" i="6"/>
  <c r="A918" i="6"/>
  <c r="A919" i="6" l="1"/>
  <c r="B14991" i="6" l="1"/>
  <c r="A14990" i="6"/>
  <c r="A14991" i="6"/>
  <c r="B14988" i="6"/>
  <c r="B14989" i="6"/>
  <c r="A14988" i="6"/>
  <c r="B14990" i="6"/>
  <c r="A14989" i="6"/>
  <c r="A2114" i="6"/>
  <c r="A931" i="6"/>
  <c r="A925" i="6"/>
  <c r="A921" i="6"/>
  <c r="A932" i="6"/>
  <c r="A930" i="6"/>
  <c r="A922" i="6"/>
  <c r="A920" i="6"/>
  <c r="A923" i="6" l="1"/>
  <c r="A10098" i="6" l="1"/>
  <c r="A924" i="6"/>
  <c r="B15074" i="6" l="1"/>
  <c r="A15074" i="6"/>
  <c r="A926" i="6"/>
  <c r="A927" i="6" l="1"/>
  <c r="A928" i="6" l="1"/>
  <c r="A19508" i="6" l="1"/>
  <c r="A17747" i="6"/>
  <c r="B17747" i="6"/>
  <c r="A929" i="6"/>
  <c r="A933" i="6" l="1"/>
  <c r="A19546" i="6" l="1"/>
  <c r="A14770" i="6"/>
  <c r="B14770" i="6"/>
  <c r="A5360" i="6"/>
  <c r="A934" i="6"/>
  <c r="A935" i="6" s="1"/>
  <c r="A17816" i="6" l="1"/>
  <c r="B17816" i="6"/>
  <c r="A15178" i="6"/>
  <c r="B15178" i="6"/>
  <c r="A936" i="6"/>
  <c r="A939" i="6" s="1"/>
  <c r="A940" i="6" s="1"/>
  <c r="A941" i="6" s="1"/>
  <c r="A953" i="6" l="1"/>
  <c r="A2132" i="6"/>
  <c r="A954" i="6"/>
  <c r="A952" i="6"/>
  <c r="A942" i="6"/>
  <c r="A943" i="6" l="1"/>
  <c r="A944" i="6" l="1"/>
  <c r="A945" i="6" l="1"/>
  <c r="B12799" i="6" l="1"/>
  <c r="B12812" i="6"/>
  <c r="A12799" i="6"/>
  <c r="A12812" i="6"/>
  <c r="A946" i="6"/>
  <c r="A947" i="6" l="1"/>
  <c r="B14851" i="6" l="1"/>
  <c r="B14852" i="6"/>
  <c r="A14851" i="6"/>
  <c r="B14853" i="6"/>
  <c r="A14852" i="6"/>
  <c r="A14853" i="6"/>
  <c r="A2161" i="6"/>
  <c r="A2160" i="6"/>
  <c r="A948" i="6"/>
  <c r="A949" i="6" l="1"/>
  <c r="A950" i="6" l="1"/>
  <c r="B15075" i="6" l="1"/>
  <c r="A15075" i="6"/>
  <c r="A951" i="6"/>
  <c r="A14994" i="6" l="1"/>
  <c r="B14993" i="6"/>
  <c r="B14994" i="6"/>
  <c r="A14993" i="6"/>
  <c r="A1293" i="6"/>
  <c r="A1281" i="6"/>
  <c r="A1294" i="6"/>
  <c r="A955" i="6"/>
  <c r="A2164" i="6" l="1"/>
  <c r="A956" i="6"/>
  <c r="A957" i="6" l="1"/>
  <c r="A958" i="6" l="1"/>
  <c r="B13322" i="6" l="1"/>
  <c r="A13322" i="6"/>
  <c r="A959" i="6"/>
  <c r="A960" i="6" l="1"/>
  <c r="A17756" i="6" l="1"/>
  <c r="B17756" i="6"/>
  <c r="A961" i="6"/>
  <c r="A962" i="6" l="1"/>
  <c r="A963" i="6" s="1"/>
  <c r="B13678" i="6" l="1"/>
  <c r="B13695" i="6"/>
  <c r="B13679" i="6"/>
  <c r="A13678" i="6"/>
  <c r="B13696" i="6"/>
  <c r="A13695" i="6"/>
  <c r="A13679" i="6"/>
  <c r="A13696" i="6"/>
  <c r="A2171" i="6"/>
  <c r="A2172" i="6"/>
  <c r="A964" i="6"/>
  <c r="A965" i="6" s="1"/>
  <c r="A19560" i="6" l="1"/>
  <c r="A13065" i="6"/>
  <c r="B13065" i="6"/>
  <c r="A2173" i="6"/>
  <c r="A966" i="6"/>
  <c r="A19477" i="6" l="1"/>
  <c r="B15644" i="6"/>
  <c r="A15644" i="6"/>
  <c r="A12643" i="6"/>
  <c r="A3902" i="6"/>
  <c r="A2175" i="6"/>
  <c r="A967" i="6"/>
  <c r="A968" i="6"/>
  <c r="A969" i="6" s="1"/>
  <c r="A2176" i="6"/>
  <c r="B19158" i="6" l="1"/>
  <c r="A19158" i="6"/>
  <c r="B15558" i="6"/>
  <c r="B15554" i="6"/>
  <c r="A15553" i="6"/>
  <c r="A15558" i="6"/>
  <c r="A15554" i="6"/>
  <c r="B15553" i="6"/>
  <c r="B14069" i="6"/>
  <c r="A14068" i="6"/>
  <c r="A14070" i="6"/>
  <c r="B14068" i="6"/>
  <c r="A13978" i="6"/>
  <c r="B13963" i="6"/>
  <c r="A13918" i="6"/>
  <c r="A13886" i="6"/>
  <c r="B13762" i="6"/>
  <c r="A13761" i="6"/>
  <c r="B13454" i="6"/>
  <c r="A13453" i="6"/>
  <c r="B13154" i="6"/>
  <c r="A13153" i="6"/>
  <c r="B13010" i="6"/>
  <c r="A13009" i="6"/>
  <c r="A12889" i="6"/>
  <c r="A12877" i="6"/>
  <c r="B12874" i="6"/>
  <c r="A13963" i="6"/>
  <c r="B13948" i="6"/>
  <c r="B13884" i="6"/>
  <c r="B13763" i="6"/>
  <c r="A13762" i="6"/>
  <c r="A13454" i="6"/>
  <c r="A13154" i="6"/>
  <c r="B13011" i="6"/>
  <c r="A13010" i="6"/>
  <c r="B13007" i="6"/>
  <c r="B12899" i="6"/>
  <c r="B12875" i="6"/>
  <c r="A12874" i="6"/>
  <c r="A14069" i="6"/>
  <c r="B14067" i="6"/>
  <c r="A13948" i="6"/>
  <c r="B13885" i="6"/>
  <c r="A13884" i="6"/>
  <c r="A13763" i="6"/>
  <c r="B13452" i="6"/>
  <c r="B13380" i="6"/>
  <c r="B13016" i="6"/>
  <c r="B13012" i="6"/>
  <c r="A13011" i="6"/>
  <c r="B13008" i="6"/>
  <c r="A13007" i="6"/>
  <c r="A12899" i="6"/>
  <c r="B12876" i="6"/>
  <c r="A12875" i="6"/>
  <c r="B14070" i="6"/>
  <c r="A14067" i="6"/>
  <c r="B13978" i="6"/>
  <c r="B13918" i="6"/>
  <c r="B13886" i="6"/>
  <c r="A13885" i="6"/>
  <c r="B13761" i="6"/>
  <c r="B13453" i="6"/>
  <c r="A13452" i="6"/>
  <c r="A13380" i="6"/>
  <c r="B13153" i="6"/>
  <c r="A13016" i="6"/>
  <c r="A13012" i="6"/>
  <c r="B13009" i="6"/>
  <c r="A13008" i="6"/>
  <c r="B12889" i="6"/>
  <c r="B12877" i="6"/>
  <c r="A12876" i="6"/>
  <c r="A2177" i="6"/>
  <c r="A2178" i="6"/>
  <c r="A970" i="6"/>
  <c r="A971" i="6" s="1"/>
  <c r="A19478" i="6" l="1"/>
  <c r="A15645" i="6"/>
  <c r="B15645" i="6"/>
  <c r="B14582" i="6"/>
  <c r="A14582" i="6"/>
  <c r="B12886" i="6"/>
  <c r="A12886" i="6"/>
  <c r="A12644" i="6"/>
  <c r="A2179" i="6"/>
  <c r="A2180" i="6"/>
  <c r="A972" i="6"/>
  <c r="A973" i="6"/>
  <c r="A9610" i="6"/>
  <c r="A9534" i="6"/>
  <c r="B13266" i="6" l="1"/>
  <c r="B13267" i="6"/>
  <c r="A13266" i="6"/>
  <c r="A13267" i="6"/>
  <c r="A974" i="6"/>
  <c r="B14304" i="6" l="1"/>
  <c r="A14304" i="6"/>
  <c r="A975" i="6"/>
  <c r="A976" i="6" l="1"/>
  <c r="A977" i="6" l="1"/>
  <c r="A13409" i="6" l="1"/>
  <c r="B13407" i="6"/>
  <c r="B13408" i="6"/>
  <c r="A13407" i="6"/>
  <c r="B13409" i="6"/>
  <c r="A13408" i="6"/>
  <c r="A2133" i="6"/>
  <c r="A978" i="6"/>
  <c r="A981" i="6" l="1"/>
  <c r="B13828" i="6" l="1"/>
  <c r="B13829" i="6"/>
  <c r="A13828" i="6"/>
  <c r="A13829" i="6"/>
  <c r="A982" i="6"/>
  <c r="A983" i="6" l="1"/>
  <c r="A985" i="6" l="1"/>
  <c r="A2190" i="6" l="1"/>
  <c r="A986" i="6"/>
  <c r="A987" i="6" s="1"/>
  <c r="A18816" i="6" l="1"/>
  <c r="A12686" i="6"/>
  <c r="A991" i="6"/>
  <c r="A10102" i="6" s="1"/>
  <c r="A989" i="6"/>
  <c r="A992" i="6"/>
  <c r="A993" i="6" s="1"/>
  <c r="A990" i="6"/>
  <c r="A988" i="6"/>
  <c r="A13253" i="6" l="1"/>
  <c r="B13253" i="6"/>
  <c r="A994" i="6"/>
  <c r="A2033" i="6"/>
  <c r="A2031" i="6"/>
  <c r="A10101" i="6" s="1"/>
  <c r="A2029" i="6"/>
  <c r="A2032" i="6"/>
  <c r="A2030" i="6"/>
  <c r="A995" i="6" l="1"/>
  <c r="B14532" i="6" l="1"/>
  <c r="A14532" i="6"/>
  <c r="A996" i="6"/>
  <c r="A997" i="6" l="1"/>
  <c r="A11098" i="6" l="1"/>
  <c r="A5849" i="6"/>
  <c r="A998" i="6"/>
  <c r="B13240" i="6" l="1"/>
  <c r="A13240" i="6"/>
  <c r="A999" i="6"/>
  <c r="A1000" i="6" l="1"/>
  <c r="A1001" i="6" l="1"/>
  <c r="A1002" i="6" l="1"/>
  <c r="A1474" i="6" l="1"/>
  <c r="A1003" i="6"/>
  <c r="A1477" i="6" l="1"/>
  <c r="A1475" i="6"/>
  <c r="A1476" i="6"/>
  <c r="A1004" i="6"/>
  <c r="A11049" i="6" l="1"/>
  <c r="A8961" i="6"/>
  <c r="A1005" i="6"/>
  <c r="B13887" i="6" l="1"/>
  <c r="A13887" i="6"/>
  <c r="B13323" i="6"/>
  <c r="A13323" i="6"/>
  <c r="A1006" i="6"/>
  <c r="A1501" i="6" l="1"/>
  <c r="A1007" i="6"/>
  <c r="A1008" i="6" s="1"/>
  <c r="A1009" i="6" s="1"/>
  <c r="A1010" i="6" s="1"/>
  <c r="B14997" i="6" l="1"/>
  <c r="A14997" i="6"/>
  <c r="A1011" i="6"/>
  <c r="A14998" i="6" l="1"/>
  <c r="B14998" i="6"/>
  <c r="A1012" i="6"/>
  <c r="B14999" i="6" l="1"/>
  <c r="A14999" i="6"/>
  <c r="A1013" i="6"/>
  <c r="A1014" i="6" s="1"/>
  <c r="A1015" i="6" s="1"/>
  <c r="A1523" i="6" l="1"/>
  <c r="A1016" i="6"/>
  <c r="A15301" i="6" l="1"/>
  <c r="B15301" i="6"/>
  <c r="A1017" i="6"/>
  <c r="A8873" i="6" l="1"/>
  <c r="A1018" i="6"/>
  <c r="B12771" i="6" l="1"/>
  <c r="A12771" i="6"/>
  <c r="A1019" i="6"/>
  <c r="A1020" i="6" l="1"/>
  <c r="A19611" i="6" l="1"/>
  <c r="A1021" i="6"/>
  <c r="A14036" i="6" l="1"/>
  <c r="B14036" i="6"/>
  <c r="A1022" i="6"/>
  <c r="A1533" i="6" l="1"/>
  <c r="A1534" i="6"/>
  <c r="A1023" i="6"/>
  <c r="A1024" i="6" l="1"/>
  <c r="A17836" i="6" l="1"/>
  <c r="B17836" i="6"/>
  <c r="A1026" i="6"/>
  <c r="A13333" i="6" l="1"/>
  <c r="B13889" i="6"/>
  <c r="B13332" i="6"/>
  <c r="A13889" i="6"/>
  <c r="B13333" i="6"/>
  <c r="A13332" i="6"/>
  <c r="A1027" i="6"/>
  <c r="A1028" i="6" l="1"/>
  <c r="A1030" i="6" s="1"/>
  <c r="A9165" i="6" l="1"/>
  <c r="A1031" i="6"/>
  <c r="A1553" i="6" l="1"/>
  <c r="A1554" i="6"/>
  <c r="A1032" i="6"/>
  <c r="B14423" i="6"/>
  <c r="A14423" i="6"/>
  <c r="B15303" i="6" l="1"/>
  <c r="A15303" i="6"/>
  <c r="A1033" i="6"/>
  <c r="B15733" i="6" l="1"/>
  <c r="A15733" i="6"/>
  <c r="A1034" i="6"/>
  <c r="B14426" i="6" l="1"/>
  <c r="A14426" i="6"/>
  <c r="A1035" i="6"/>
  <c r="A1036" i="6" l="1"/>
  <c r="A1037" i="6" l="1"/>
  <c r="A1561" i="6" l="1"/>
  <c r="A1038" i="6"/>
  <c r="B13244" i="6" l="1"/>
  <c r="A13244" i="6"/>
  <c r="A1039" i="6"/>
  <c r="A1040" i="6" l="1"/>
  <c r="A1041" i="6" l="1"/>
  <c r="A1042" i="6" s="1"/>
  <c r="A13245" i="6" l="1"/>
  <c r="B13245" i="6"/>
  <c r="A1043" i="6"/>
  <c r="A1044" i="6" s="1"/>
  <c r="A14310" i="6" l="1"/>
  <c r="B14309" i="6"/>
  <c r="B14310" i="6"/>
  <c r="A14309" i="6"/>
  <c r="A9891" i="6"/>
  <c r="A1045" i="6"/>
  <c r="B14438" i="6" l="1"/>
  <c r="A14437" i="6"/>
  <c r="A14438" i="6"/>
  <c r="B14437" i="6"/>
  <c r="A1621" i="6"/>
  <c r="A1046" i="6"/>
  <c r="A13423" i="6" l="1"/>
  <c r="A13424" i="6"/>
  <c r="A1623" i="6"/>
  <c r="A1047" i="6"/>
  <c r="A10084" i="6" l="1"/>
  <c r="A1049" i="6"/>
  <c r="A9778" i="6" l="1"/>
  <c r="A1050" i="6"/>
  <c r="A1051" i="6" l="1"/>
  <c r="A1629" i="6" l="1"/>
  <c r="A1053" i="6"/>
  <c r="A1637" i="6" l="1"/>
  <c r="A1638" i="6"/>
  <c r="A1636" i="6"/>
  <c r="A1054" i="6"/>
  <c r="A1055" i="6" s="1"/>
  <c r="A1640" i="6" l="1"/>
  <c r="A1056" i="6"/>
  <c r="A1058" i="6" l="1"/>
  <c r="A13429" i="6" l="1"/>
  <c r="B13426" i="6"/>
  <c r="B13427" i="6"/>
  <c r="A13426" i="6"/>
  <c r="B13428" i="6"/>
  <c r="A13427" i="6"/>
  <c r="B13429" i="6"/>
  <c r="A13428" i="6"/>
  <c r="A1659" i="6"/>
  <c r="A1660" i="6"/>
  <c r="A1059" i="6"/>
  <c r="A1060" i="6" l="1"/>
  <c r="B13246" i="6" l="1"/>
  <c r="A13246" i="6"/>
  <c r="A1061" i="6"/>
  <c r="A1666" i="6" l="1"/>
  <c r="A1062" i="6"/>
  <c r="A1668" i="6" l="1"/>
  <c r="A1063" i="6"/>
  <c r="B13247" i="6" l="1"/>
  <c r="A13247" i="6"/>
  <c r="A1064" i="6"/>
  <c r="A19541" i="6" l="1"/>
  <c r="A1669" i="6"/>
  <c r="A1065" i="6"/>
  <c r="A11044" i="6" l="1"/>
  <c r="A1067" i="6"/>
  <c r="A10010" i="6" l="1"/>
  <c r="A10047" i="6"/>
  <c r="A10009" i="6"/>
  <c r="A1068" i="6"/>
  <c r="A1069" i="6" l="1"/>
  <c r="A13337" i="6" l="1"/>
  <c r="B13337" i="6"/>
  <c r="A1690" i="6"/>
  <c r="A1070" i="6"/>
  <c r="A1072" i="6" l="1"/>
  <c r="A1071" i="6" l="1"/>
  <c r="A1073" i="6"/>
  <c r="B12794" i="6" l="1"/>
  <c r="A12793" i="6"/>
  <c r="A12794" i="6"/>
  <c r="B12791" i="6"/>
  <c r="B12792" i="6"/>
  <c r="A12791" i="6"/>
  <c r="B12793" i="6"/>
  <c r="A12792" i="6"/>
  <c r="A9460" i="6"/>
  <c r="A1093" i="6"/>
  <c r="A1077" i="6"/>
  <c r="A1092" i="6"/>
  <c r="A1076" i="6"/>
  <c r="A1074" i="6"/>
  <c r="A2153" i="6" l="1"/>
  <c r="A2154" i="6"/>
  <c r="A2152" i="6"/>
  <c r="A1075" i="6"/>
  <c r="A1705" i="6" l="1"/>
  <c r="A1078" i="6"/>
  <c r="A1079" i="6" s="1"/>
  <c r="A1080" i="6" s="1"/>
  <c r="A17761" i="6" l="1"/>
  <c r="B17761" i="6"/>
  <c r="A1081" i="6"/>
  <c r="A1711" i="6" l="1"/>
  <c r="A1082" i="6"/>
  <c r="A9892" i="6" l="1"/>
  <c r="A1083" i="6"/>
  <c r="A7672" i="6" l="1"/>
  <c r="A1715" i="6"/>
  <c r="A1716" i="6"/>
  <c r="A1084" i="6"/>
  <c r="A1085" i="6" l="1"/>
  <c r="A14453" i="6" l="1"/>
  <c r="B14453" i="6"/>
  <c r="A1726" i="6"/>
  <c r="A1086" i="6"/>
  <c r="A1743" i="6" l="1"/>
  <c r="A1087" i="6"/>
  <c r="A1088" i="6" l="1"/>
  <c r="A1089" i="6" s="1"/>
  <c r="A1763" i="6" l="1"/>
  <c r="A1090" i="6"/>
  <c r="A1094" i="6" l="1"/>
  <c r="B14464" i="6" l="1"/>
  <c r="A14464" i="6"/>
  <c r="A1095" i="6"/>
  <c r="A10433" i="6" l="1"/>
  <c r="A1096" i="6"/>
  <c r="B14466" i="6" l="1"/>
  <c r="B14467" i="6"/>
  <c r="A14466" i="6"/>
  <c r="A14467" i="6"/>
  <c r="A1098" i="6"/>
  <c r="B15315" i="6" l="1"/>
  <c r="A15315" i="6"/>
  <c r="A1099" i="6"/>
  <c r="A1100" i="6" l="1"/>
  <c r="A1101" i="6" l="1"/>
  <c r="A1102" i="6" l="1"/>
  <c r="A1103" i="6" l="1"/>
  <c r="A1823" i="6" l="1"/>
  <c r="A1104" i="6"/>
  <c r="A1105" i="6" s="1"/>
  <c r="A10088" i="6" l="1"/>
  <c r="A1106" i="6"/>
  <c r="A11377" i="6" l="1"/>
  <c r="A1107" i="6"/>
  <c r="A1108" i="6" l="1"/>
  <c r="A1109" i="6" s="1"/>
  <c r="A1110" i="6" s="1"/>
  <c r="B13855" i="6" l="1"/>
  <c r="B13856" i="6"/>
  <c r="A13855" i="6"/>
  <c r="A13856" i="6"/>
  <c r="A1111" i="6"/>
  <c r="A1114" i="6" s="1"/>
  <c r="A1115" i="6" s="1"/>
  <c r="A1116" i="6" s="1"/>
  <c r="A1117" i="6" s="1"/>
  <c r="B12866" i="6" l="1"/>
  <c r="B12867" i="6"/>
  <c r="A12866" i="6"/>
  <c r="A12867" i="6"/>
  <c r="A1118" i="6"/>
  <c r="A1119" i="6" s="1"/>
  <c r="B15326" i="6" l="1"/>
  <c r="A15325" i="6"/>
  <c r="B15322" i="6"/>
  <c r="A15321" i="6"/>
  <c r="A15326" i="6"/>
  <c r="B15323" i="6"/>
  <c r="A15322" i="6"/>
  <c r="B15324" i="6"/>
  <c r="A15323" i="6"/>
  <c r="B15325" i="6"/>
  <c r="A15324" i="6"/>
  <c r="B15321" i="6"/>
  <c r="A10355" i="6"/>
  <c r="A10353" i="6"/>
  <c r="A10356" i="6"/>
  <c r="A10354" i="6"/>
  <c r="A10352" i="6"/>
  <c r="A1120" i="6"/>
  <c r="B14045" i="6" l="1"/>
  <c r="A14044" i="6"/>
  <c r="B14044" i="6"/>
  <c r="A14045" i="6"/>
  <c r="A1121" i="6"/>
  <c r="B15282" i="6" l="1"/>
  <c r="A15281" i="6"/>
  <c r="B15278" i="6"/>
  <c r="B15186" i="6"/>
  <c r="B15283" i="6"/>
  <c r="A15282" i="6"/>
  <c r="B15279" i="6"/>
  <c r="A15278" i="6"/>
  <c r="B15284" i="6"/>
  <c r="A15283" i="6"/>
  <c r="B15280" i="6"/>
  <c r="A15279" i="6"/>
  <c r="B15188" i="6"/>
  <c r="A15187" i="6"/>
  <c r="A15284" i="6"/>
  <c r="B15281" i="6"/>
  <c r="A15280" i="6"/>
  <c r="A15188" i="6"/>
  <c r="A15186" i="6"/>
  <c r="B14771" i="6"/>
  <c r="B14772" i="6"/>
  <c r="A14771" i="6"/>
  <c r="B15187" i="6"/>
  <c r="A14772" i="6"/>
  <c r="B13875" i="6"/>
  <c r="A13874" i="6"/>
  <c r="B13374" i="6"/>
  <c r="A13373" i="6"/>
  <c r="A13209" i="6"/>
  <c r="B13206" i="6"/>
  <c r="A12997" i="6"/>
  <c r="B12994" i="6"/>
  <c r="A12993" i="6"/>
  <c r="B14004" i="6"/>
  <c r="B13876" i="6"/>
  <c r="A13875" i="6"/>
  <c r="B13872" i="6"/>
  <c r="A13374" i="6"/>
  <c r="B13211" i="6"/>
  <c r="B13207" i="6"/>
  <c r="A13206" i="6"/>
  <c r="B12995" i="6"/>
  <c r="A12994" i="6"/>
  <c r="B14005" i="6"/>
  <c r="A14004" i="6"/>
  <c r="A13876" i="6"/>
  <c r="B13873" i="6"/>
  <c r="A13872" i="6"/>
  <c r="A13211" i="6"/>
  <c r="B13208" i="6"/>
  <c r="A13207" i="6"/>
  <c r="B12996" i="6"/>
  <c r="A12995" i="6"/>
  <c r="A14005" i="6"/>
  <c r="B13874" i="6"/>
  <c r="A13873" i="6"/>
  <c r="B13373" i="6"/>
  <c r="B13209" i="6"/>
  <c r="A13208" i="6"/>
  <c r="B12997" i="6"/>
  <c r="A12996" i="6"/>
  <c r="B12993" i="6"/>
  <c r="A9665" i="6"/>
  <c r="A9664" i="6"/>
  <c r="A1122" i="6"/>
  <c r="A1863" i="6" l="1"/>
  <c r="A1864" i="6"/>
  <c r="A1123" i="6"/>
  <c r="B15327" i="6" l="1"/>
  <c r="B15328" i="6"/>
  <c r="A15327" i="6"/>
  <c r="A15328" i="6"/>
  <c r="A11156" i="6"/>
  <c r="A1124" i="6"/>
  <c r="A19770" i="6" l="1"/>
  <c r="A1881" i="6"/>
  <c r="A1125" i="6"/>
  <c r="A1126" i="6" s="1"/>
  <c r="A1127" i="6" s="1"/>
  <c r="A1905" i="6" l="1"/>
  <c r="A1128" i="6"/>
  <c r="A1129" i="6" l="1"/>
  <c r="A1130" i="6" l="1"/>
  <c r="A1131" i="6" l="1"/>
  <c r="A1132" i="6" l="1"/>
  <c r="A1920" i="6" l="1"/>
  <c r="A1133" i="6"/>
  <c r="A1135" i="6" l="1"/>
  <c r="A1935" i="6" l="1"/>
  <c r="A1934" i="6"/>
  <c r="A1136" i="6"/>
  <c r="B15679" i="6" l="1"/>
  <c r="A15679" i="6"/>
  <c r="A1137" i="6"/>
  <c r="A17840" i="6" l="1"/>
  <c r="B17840" i="6"/>
  <c r="B15737" i="6"/>
  <c r="A15737" i="6"/>
  <c r="A1947" i="6"/>
  <c r="A1948" i="6"/>
  <c r="A1138" i="6"/>
  <c r="A1139" i="6" l="1"/>
  <c r="A1140" i="6" s="1"/>
  <c r="A14501" i="6" l="1"/>
  <c r="B14501" i="6"/>
  <c r="A1141" i="6"/>
  <c r="A1956" i="6" l="1"/>
  <c r="A1142" i="6"/>
  <c r="B14574" i="6" l="1"/>
  <c r="A14574" i="6"/>
  <c r="A1369" i="6"/>
  <c r="A1143" i="6"/>
  <c r="A1144" i="6" l="1"/>
  <c r="A1145" i="6" l="1"/>
  <c r="A1147" i="6" l="1"/>
  <c r="B13252" i="6" l="1"/>
  <c r="A13252" i="6"/>
  <c r="A1148" i="6"/>
  <c r="A1149" i="6" l="1"/>
  <c r="A1150" i="6" l="1"/>
  <c r="A15006" i="6" l="1"/>
  <c r="B15006" i="6"/>
  <c r="A10220" i="6"/>
  <c r="A10219" i="6"/>
  <c r="A1151" i="6"/>
  <c r="A1152" i="6" s="1"/>
  <c r="A1153" i="6" s="1"/>
  <c r="A1154" i="6" s="1"/>
  <c r="A1155" i="6" s="1"/>
  <c r="A1156" i="6" s="1"/>
  <c r="A1159" i="6" s="1"/>
  <c r="B14515" i="6" l="1"/>
  <c r="A14515" i="6"/>
  <c r="A1160" i="6"/>
  <c r="A1161" i="6" s="1"/>
  <c r="A14517" i="6" l="1"/>
  <c r="B14442" i="6"/>
  <c r="B14443" i="6"/>
  <c r="A14442" i="6"/>
  <c r="B14516" i="6"/>
  <c r="A14443" i="6"/>
  <c r="B14517" i="6"/>
  <c r="A14516" i="6"/>
  <c r="A2053" i="6"/>
  <c r="A2054" i="6"/>
  <c r="A1162" i="6"/>
  <c r="A3857" i="6"/>
  <c r="A14521" i="6" l="1"/>
  <c r="B14446" i="6"/>
  <c r="B14447" i="6"/>
  <c r="A14446" i="6"/>
  <c r="B14520" i="6"/>
  <c r="A14447" i="6"/>
  <c r="B14521" i="6"/>
  <c r="A14520" i="6"/>
  <c r="A1163" i="6"/>
  <c r="A1164" i="6" s="1"/>
  <c r="B14518" i="6"/>
  <c r="A14445" i="6"/>
  <c r="B14519" i="6"/>
  <c r="A14518" i="6"/>
  <c r="A14519" i="6"/>
  <c r="B14444" i="6"/>
  <c r="B14445" i="6"/>
  <c r="A14444" i="6"/>
  <c r="A9948" i="6"/>
  <c r="A9947" i="6"/>
  <c r="B14522" i="6" l="1"/>
  <c r="B14523" i="6"/>
  <c r="A14522" i="6"/>
  <c r="A14523" i="6"/>
  <c r="A2059" i="6"/>
  <c r="A1165" i="6"/>
  <c r="A2070" i="6" l="1"/>
  <c r="A1166" i="6"/>
  <c r="A1167" i="6" s="1"/>
  <c r="A19482" i="6" l="1"/>
  <c r="A1168" i="6"/>
  <c r="A19483" i="6" l="1"/>
  <c r="A1169" i="6"/>
  <c r="A19487" i="6" l="1"/>
  <c r="A1170" i="6"/>
  <c r="A1171" i="6" s="1"/>
  <c r="A1172" i="6" s="1"/>
  <c r="A1173" i="6" s="1"/>
  <c r="A2093" i="6" l="1"/>
  <c r="A1174" i="6"/>
  <c r="A1175" i="6" s="1"/>
  <c r="A1176" i="6" s="1"/>
  <c r="A1177" i="6" s="1"/>
  <c r="A2107" i="6" l="1"/>
  <c r="A1179" i="6"/>
  <c r="A1180" i="6" s="1"/>
  <c r="A14719" i="6" l="1"/>
  <c r="A1182" i="6"/>
  <c r="A12661" i="6" l="1"/>
  <c r="A1183" i="6"/>
  <c r="A2122" i="6" l="1"/>
  <c r="A1185" i="6"/>
  <c r="B17841" i="6" l="1"/>
  <c r="A17841" i="6"/>
  <c r="A1186" i="6"/>
  <c r="B13450" i="6" l="1"/>
  <c r="B13451" i="6"/>
  <c r="A13450" i="6"/>
  <c r="A13451" i="6"/>
  <c r="A2138" i="6"/>
  <c r="A1187" i="6"/>
  <c r="A2147" i="6" l="1"/>
  <c r="A1188" i="6"/>
  <c r="B15739" i="6" l="1"/>
  <c r="A15739" i="6"/>
  <c r="A1189" i="6"/>
  <c r="A1190" i="6" s="1"/>
  <c r="A2157" i="6" l="1"/>
  <c r="A1191" i="6"/>
  <c r="B15402" i="6" l="1"/>
  <c r="A15402" i="6"/>
  <c r="A2158" i="6"/>
  <c r="A1192" i="6"/>
  <c r="A1193" i="6" s="1"/>
  <c r="A1194" i="6" s="1"/>
  <c r="A12733" i="6" l="1"/>
  <c r="B12733" i="6"/>
  <c r="A1195" i="6"/>
  <c r="B12742" i="6" l="1"/>
  <c r="A12742" i="6"/>
  <c r="A1196" i="6"/>
  <c r="A12727" i="6" l="1"/>
  <c r="B12727" i="6"/>
  <c r="A1197" i="6"/>
  <c r="A12729" i="6" l="1"/>
  <c r="B12729" i="6"/>
  <c r="A1198" i="6"/>
  <c r="B12732" i="6" l="1"/>
  <c r="A12732" i="6"/>
  <c r="A1199" i="6"/>
  <c r="A12743" i="6" l="1"/>
  <c r="B12743" i="6"/>
  <c r="A1200" i="6"/>
  <c r="A12731" i="6" l="1"/>
  <c r="B12731" i="6"/>
  <c r="A1201" i="6"/>
  <c r="A12739" i="6" l="1"/>
  <c r="B12739" i="6"/>
  <c r="A1202" i="6"/>
  <c r="B12736" i="6" l="1"/>
  <c r="B12734" i="6"/>
  <c r="A12736" i="6"/>
  <c r="A12734" i="6"/>
  <c r="A1203" i="6"/>
  <c r="B12730" i="6" l="1"/>
  <c r="A12730" i="6"/>
  <c r="A1204" i="6"/>
  <c r="B12740" i="6" l="1"/>
  <c r="A12740" i="6"/>
  <c r="A1205" i="6"/>
  <c r="A12721" i="6" l="1"/>
  <c r="A1206" i="6"/>
  <c r="B12728" i="6" l="1"/>
  <c r="A12728" i="6"/>
  <c r="A1207" i="6"/>
  <c r="A9414" i="6" l="1"/>
  <c r="A1208" i="6"/>
  <c r="A1209" i="6" s="1"/>
  <c r="B15503" i="6" l="1"/>
  <c r="A15503" i="6"/>
  <c r="A1210" i="6"/>
  <c r="B15504" i="6" l="1"/>
  <c r="A15504" i="6"/>
  <c r="A1211" i="6"/>
  <c r="B15500" i="6" l="1"/>
  <c r="A15500" i="6"/>
  <c r="A1212" i="6"/>
  <c r="A15501" i="6" l="1"/>
  <c r="B15501" i="6"/>
  <c r="A1213" i="6"/>
  <c r="A1214" i="6" s="1"/>
  <c r="A1215" i="6" s="1"/>
  <c r="A1216" i="6" s="1"/>
  <c r="B13671" i="6" l="1"/>
  <c r="A13671" i="6"/>
  <c r="A1217" i="6"/>
  <c r="A13669" i="6" l="1"/>
  <c r="B13669" i="6"/>
  <c r="A1218" i="6"/>
  <c r="A1219" i="6" l="1"/>
  <c r="B13670" i="6" l="1"/>
  <c r="A13670" i="6"/>
  <c r="A1220" i="6"/>
  <c r="A1221" i="6" s="1"/>
  <c r="B12779" i="6" l="1"/>
  <c r="A12779" i="6"/>
  <c r="A1223" i="6"/>
  <c r="A1224" i="6" s="1"/>
  <c r="A1225" i="6" s="1"/>
  <c r="A1226" i="6" s="1"/>
  <c r="A1227" i="6" s="1"/>
  <c r="A1228" i="6" s="1"/>
  <c r="A1229" i="6" s="1"/>
  <c r="A15233" i="6" l="1"/>
  <c r="B15233" i="6"/>
  <c r="A1230" i="6"/>
  <c r="A1231" i="6" s="1"/>
  <c r="A1232" i="6" s="1"/>
  <c r="A12921" i="6" l="1"/>
  <c r="B12920" i="6"/>
  <c r="B12921" i="6"/>
  <c r="A12920" i="6"/>
  <c r="A2016" i="6"/>
  <c r="A1233" i="6"/>
  <c r="A1234" i="6" s="1"/>
  <c r="A1235" i="6" s="1"/>
  <c r="A1236" i="6" s="1"/>
  <c r="A1237" i="6" s="1"/>
  <c r="A1238" i="6" s="1"/>
  <c r="B13250" i="6" l="1"/>
  <c r="A13250" i="6"/>
  <c r="A1839" i="6"/>
  <c r="A1837" i="6"/>
  <c r="A1835" i="6"/>
  <c r="A1833" i="6"/>
  <c r="A1241" i="6"/>
  <c r="A1242" i="6" s="1"/>
  <c r="A1243" i="6" s="1"/>
  <c r="A1244" i="6" s="1"/>
  <c r="A1245" i="6" s="1"/>
  <c r="A1246" i="6" s="1"/>
  <c r="A1247" i="6" s="1"/>
  <c r="A1248" i="6" s="1"/>
  <c r="A1239" i="6"/>
  <c r="A1838" i="6"/>
  <c r="A1836" i="6"/>
  <c r="A1834" i="6"/>
  <c r="A1832" i="6"/>
  <c r="A1240" i="6"/>
  <c r="B13896" i="6" l="1"/>
  <c r="A13896" i="6"/>
  <c r="A1249" i="6"/>
  <c r="A1250" i="6" s="1"/>
  <c r="A1251" i="6" s="1"/>
  <c r="A1252" i="6" s="1"/>
  <c r="A1253" i="6" s="1"/>
  <c r="A1254" i="6" s="1"/>
  <c r="A1255" i="6" s="1"/>
  <c r="B13897" i="6" l="1"/>
  <c r="A13897" i="6"/>
  <c r="A1256" i="6"/>
  <c r="A1257" i="6" s="1"/>
  <c r="A13894" i="6" l="1"/>
  <c r="B13894" i="6"/>
  <c r="A1258" i="6"/>
  <c r="A1259" i="6" s="1"/>
  <c r="A1260" i="6" s="1"/>
  <c r="A19488" i="6" l="1"/>
  <c r="A1261" i="6"/>
  <c r="A1262" i="6" s="1"/>
  <c r="A1263" i="6" s="1"/>
  <c r="A12646" i="6" l="1"/>
  <c r="A12672" i="6" s="1"/>
  <c r="A1264" i="6"/>
  <c r="A12647" i="6" l="1"/>
  <c r="A1265" i="6"/>
  <c r="A1266" i="6" s="1"/>
  <c r="A1267" i="6" s="1"/>
  <c r="A1269" i="6" s="1"/>
  <c r="A1270" i="6" s="1"/>
  <c r="A1271" i="6" s="1"/>
  <c r="A1272" i="6" s="1"/>
  <c r="A1273" i="6" s="1"/>
  <c r="A1274" i="6" s="1"/>
  <c r="B13400" i="6" l="1"/>
  <c r="A13400" i="6"/>
  <c r="A1275" i="6"/>
  <c r="A1276" i="6" s="1"/>
  <c r="A1277" i="6" s="1"/>
  <c r="A1278" i="6" s="1"/>
  <c r="A1279" i="6" s="1"/>
  <c r="A12735" i="6" l="1"/>
  <c r="B12735" i="6"/>
  <c r="A1282" i="6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5" i="6" s="1"/>
  <c r="A1296" i="6" s="1"/>
  <c r="A1297" i="6" s="1"/>
  <c r="A14842" i="6" l="1"/>
  <c r="B14841" i="6"/>
  <c r="B14842" i="6"/>
  <c r="A14841" i="6"/>
  <c r="A12680" i="6"/>
  <c r="A2181" i="6"/>
  <c r="A1298" i="6"/>
  <c r="A1299" i="6" s="1"/>
  <c r="A1300" i="6" s="1"/>
  <c r="A1301" i="6" s="1"/>
  <c r="A1302" i="6" s="1"/>
  <c r="A11086" i="6" l="1"/>
  <c r="A1428" i="6"/>
  <c r="A1420" i="6"/>
  <c r="A1303" i="6"/>
  <c r="A1304" i="6" s="1"/>
  <c r="A1305" i="6" s="1"/>
  <c r="B14042" i="6" l="1"/>
  <c r="A14042" i="6"/>
  <c r="A1306" i="6"/>
  <c r="A1307" i="6" s="1"/>
  <c r="A2061" i="6" l="1"/>
  <c r="A1308" i="6"/>
  <c r="A1309" i="6" s="1"/>
  <c r="A1310" i="6" s="1"/>
  <c r="A1311" i="6" s="1"/>
  <c r="A1312" i="6" s="1"/>
  <c r="A1313" i="6" s="1"/>
  <c r="A1314" i="6" s="1"/>
  <c r="B13865" i="6" l="1"/>
  <c r="A13865" i="6"/>
  <c r="A1315" i="6"/>
  <c r="A13850" i="6" l="1"/>
  <c r="B13850" i="6"/>
  <c r="A1316" i="6"/>
  <c r="B13864" i="6" l="1"/>
  <c r="A13864" i="6"/>
  <c r="A1317" i="6"/>
  <c r="A13858" i="6" l="1"/>
  <c r="B13858" i="6"/>
  <c r="A1318" i="6"/>
  <c r="A1319" i="6" s="1"/>
  <c r="B13853" i="6" l="1"/>
  <c r="A13853" i="6"/>
  <c r="A1320" i="6"/>
  <c r="A13862" i="6" l="1"/>
  <c r="B13862" i="6"/>
  <c r="A1321" i="6"/>
  <c r="B13839" i="6" l="1"/>
  <c r="A13839" i="6"/>
  <c r="A1322" i="6"/>
  <c r="B13848" i="6" l="1"/>
  <c r="A13848" i="6"/>
  <c r="A1323" i="6"/>
  <c r="A13838" i="6" l="1"/>
  <c r="B13838" i="6"/>
  <c r="A1324" i="6"/>
  <c r="B14391" i="6" l="1"/>
  <c r="A14391" i="6"/>
  <c r="A1325" i="6"/>
  <c r="A1326" i="6" l="1"/>
  <c r="A1327" i="6" s="1"/>
  <c r="B14403" i="6" l="1"/>
  <c r="A14403" i="6"/>
  <c r="A1340" i="6"/>
  <c r="A1328" i="6"/>
  <c r="B14386" i="6" l="1"/>
  <c r="A14386" i="6"/>
  <c r="A1329" i="6"/>
  <c r="A1330" i="6" s="1"/>
  <c r="B14382" i="6" l="1"/>
  <c r="A14382" i="6"/>
  <c r="A1331" i="6"/>
  <c r="B14496" i="6" l="1"/>
  <c r="A14496" i="6"/>
  <c r="A1332" i="6"/>
  <c r="B14454" i="6" l="1"/>
  <c r="A14454" i="6"/>
  <c r="A1348" i="6"/>
  <c r="A1333" i="6"/>
  <c r="A1334" i="6" s="1"/>
  <c r="B14396" i="6" l="1"/>
  <c r="A14396" i="6"/>
  <c r="A1335" i="6"/>
  <c r="B14436" i="6" l="1"/>
  <c r="A14436" i="6"/>
  <c r="A1336" i="6"/>
  <c r="A1337" i="6" l="1"/>
  <c r="B14383" i="6" l="1"/>
  <c r="A14383" i="6"/>
  <c r="A1338" i="6"/>
  <c r="A1339" i="6" l="1"/>
  <c r="A14485" i="6" l="1"/>
  <c r="B14485" i="6"/>
  <c r="A1341" i="6"/>
  <c r="A14385" i="6" l="1"/>
  <c r="B14385" i="6"/>
  <c r="A1342" i="6"/>
  <c r="B14398" i="6" l="1"/>
  <c r="A14398" i="6"/>
  <c r="A1343" i="6"/>
  <c r="B14535" i="6" l="1"/>
  <c r="A14535" i="6"/>
  <c r="A9954" i="6"/>
  <c r="A1344" i="6"/>
  <c r="B14387" i="6" l="1"/>
  <c r="A14387" i="6"/>
  <c r="A1345" i="6"/>
  <c r="A1346" i="6" l="1"/>
  <c r="B14390" i="6" l="1"/>
  <c r="A14390" i="6"/>
  <c r="A1347" i="6"/>
  <c r="B14399" i="6" l="1"/>
  <c r="A14399" i="6"/>
  <c r="A1349" i="6"/>
  <c r="A14401" i="6" l="1"/>
  <c r="B14401" i="6"/>
  <c r="A1350" i="6"/>
  <c r="A14405" i="6" l="1"/>
  <c r="B14405" i="6"/>
  <c r="A1351" i="6"/>
  <c r="B14402" i="6" l="1"/>
  <c r="A14402" i="6"/>
  <c r="A1352" i="6"/>
  <c r="A14525" i="6" l="1"/>
  <c r="A14393" i="6"/>
  <c r="B14524" i="6"/>
  <c r="B14525" i="6"/>
  <c r="A14524" i="6"/>
  <c r="B14393" i="6"/>
  <c r="A1353" i="6"/>
  <c r="A14397" i="6" l="1"/>
  <c r="B14397" i="6"/>
  <c r="A1354" i="6"/>
  <c r="A14389" i="6" l="1"/>
  <c r="B14389" i="6"/>
  <c r="A1358" i="6"/>
  <c r="A1355" i="6"/>
  <c r="B14384" i="6" l="1"/>
  <c r="A14384" i="6"/>
  <c r="A1356" i="6"/>
  <c r="B14388" i="6"/>
  <c r="A14388" i="6"/>
  <c r="B14404" i="6" l="1"/>
  <c r="A14404" i="6"/>
  <c r="A1357" i="6"/>
  <c r="B14392" i="6" l="1"/>
  <c r="A14392" i="6"/>
  <c r="A1359" i="6"/>
  <c r="A14537" i="6" l="1"/>
  <c r="B14415" i="6"/>
  <c r="B14536" i="6"/>
  <c r="B14416" i="6"/>
  <c r="A14415" i="6"/>
  <c r="B14400" i="6"/>
  <c r="B14537" i="6"/>
  <c r="A14536" i="6"/>
  <c r="A14416" i="6"/>
  <c r="A14400" i="6"/>
  <c r="A1360" i="6"/>
  <c r="A1361" i="6" s="1"/>
  <c r="A1362" i="6" s="1"/>
  <c r="A1363" i="6" s="1"/>
  <c r="A1365" i="6" l="1"/>
  <c r="A1364" i="6"/>
  <c r="A14545" i="6" l="1"/>
  <c r="B14545" i="6"/>
  <c r="A1366" i="6"/>
  <c r="A1367" i="6" s="1"/>
  <c r="A1368" i="6" s="1"/>
  <c r="A1370" i="6" s="1"/>
  <c r="B14572" i="6" l="1"/>
  <c r="A14572" i="6"/>
  <c r="A1371" i="6"/>
  <c r="A1372" i="6" s="1"/>
  <c r="A1377" i="6" l="1"/>
  <c r="A1373" i="6"/>
  <c r="A1380" i="6" l="1"/>
  <c r="A1374" i="6"/>
  <c r="A1375" i="6" s="1"/>
  <c r="A1376" i="6" s="1"/>
  <c r="A1378" i="6" l="1"/>
  <c r="A1379" i="6" s="1"/>
  <c r="B14568" i="6"/>
  <c r="A14568" i="6"/>
  <c r="A1381" i="6" l="1"/>
  <c r="A1382" i="6" s="1"/>
  <c r="A1383" i="6" s="1"/>
  <c r="B14579" i="6" l="1"/>
  <c r="A14579" i="6"/>
  <c r="A1384" i="6"/>
  <c r="A1385" i="6" s="1"/>
  <c r="A1386" i="6" s="1"/>
  <c r="B12795" i="6" l="1"/>
  <c r="B12796" i="6"/>
  <c r="A12795" i="6"/>
  <c r="A12796" i="6"/>
  <c r="A2183" i="6"/>
  <c r="A1429" i="6"/>
  <c r="A1399" i="6"/>
  <c r="A1389" i="6"/>
  <c r="A1430" i="6"/>
  <c r="A1400" i="6"/>
  <c r="A1388" i="6"/>
  <c r="A2184" i="6"/>
  <c r="A1387" i="6"/>
  <c r="B17778" i="6" l="1"/>
  <c r="A17778" i="6"/>
  <c r="B15690" i="6"/>
  <c r="A15689" i="6"/>
  <c r="A15690" i="6"/>
  <c r="B15689" i="6"/>
  <c r="A1390" i="6"/>
  <c r="A1391" i="6" s="1"/>
  <c r="A1392" i="6" s="1"/>
  <c r="A1393" i="6" s="1"/>
  <c r="A12655" i="6" l="1"/>
  <c r="A10065" i="6"/>
  <c r="A1394" i="6"/>
  <c r="A1395" i="6" s="1"/>
  <c r="A1396" i="6" s="1"/>
  <c r="A1397" i="6" s="1"/>
  <c r="A1398" i="6" s="1"/>
  <c r="A1401" i="6" l="1"/>
  <c r="A1403" i="6" s="1"/>
  <c r="A1404" i="6" s="1"/>
  <c r="A1405" i="6" s="1"/>
  <c r="A1406" i="6" s="1"/>
  <c r="A1407" i="6" s="1"/>
  <c r="B15019" i="6" l="1"/>
  <c r="A15019" i="6"/>
  <c r="A1408" i="6"/>
  <c r="B15040" i="6" l="1"/>
  <c r="A15040" i="6"/>
  <c r="A1409" i="6"/>
  <c r="A1410" i="6" s="1"/>
  <c r="A15033" i="6" l="1"/>
  <c r="B15033" i="6"/>
  <c r="A1414" i="6"/>
  <c r="A1411" i="6"/>
  <c r="B15013" i="6" l="1"/>
  <c r="A15013" i="6"/>
  <c r="A1412" i="6"/>
  <c r="B15032" i="6"/>
  <c r="A15032" i="6"/>
  <c r="A15018" i="6" l="1"/>
  <c r="B15018" i="6"/>
  <c r="A1413" i="6"/>
  <c r="A1415" i="6" s="1"/>
  <c r="B15017" i="6" l="1"/>
  <c r="A15017" i="6"/>
  <c r="B15004" i="6"/>
  <c r="A15004" i="6"/>
  <c r="A10196" i="6"/>
  <c r="A1416" i="6"/>
  <c r="B15015" i="6" l="1"/>
  <c r="B15016" i="6"/>
  <c r="A15015" i="6"/>
  <c r="B14996" i="6"/>
  <c r="A15016" i="6"/>
  <c r="A14996" i="6"/>
  <c r="A10174" i="6"/>
  <c r="A1417" i="6"/>
  <c r="A1418" i="6" s="1"/>
  <c r="A15014" i="6" l="1"/>
  <c r="B15014" i="6"/>
  <c r="A1419" i="6"/>
  <c r="A1421" i="6" l="1"/>
  <c r="A1422" i="6" s="1"/>
  <c r="A1423" i="6" s="1"/>
  <c r="A1424" i="6" s="1"/>
  <c r="A1425" i="6" s="1"/>
  <c r="A1426" i="6" s="1"/>
  <c r="A1427" i="6" s="1"/>
  <c r="A1431" i="6" s="1"/>
  <c r="A1432" i="6" s="1"/>
  <c r="A1433" i="6" s="1"/>
  <c r="A1434" i="6" s="1"/>
  <c r="A1435" i="6" s="1"/>
  <c r="A12659" i="6" l="1"/>
  <c r="A1436" i="6"/>
  <c r="A12660" i="6" l="1"/>
  <c r="A1437" i="6"/>
  <c r="A1438" i="6" s="1"/>
  <c r="A15792" i="6" l="1"/>
  <c r="A15791" i="6"/>
  <c r="A13309" i="6"/>
  <c r="A1439" i="6"/>
  <c r="B13310" i="6" l="1"/>
  <c r="A13310" i="6"/>
  <c r="A1599" i="6"/>
  <c r="A1600" i="6"/>
  <c r="A1446" i="6"/>
  <c r="A1447" i="6" s="1"/>
  <c r="A14024" i="6" l="1"/>
  <c r="B14021" i="6"/>
  <c r="A14020" i="6"/>
  <c r="B14022" i="6"/>
  <c r="A14019" i="6"/>
  <c r="B14023" i="6"/>
  <c r="A14022" i="6"/>
  <c r="B14020" i="6"/>
  <c r="A14023" i="6"/>
  <c r="B14024" i="6"/>
  <c r="A14021" i="6"/>
  <c r="B14019" i="6"/>
  <c r="A1451" i="6"/>
  <c r="A1449" i="6"/>
  <c r="A1450" i="6"/>
  <c r="A1448" i="6"/>
  <c r="A1454" i="6" l="1"/>
  <c r="B15262" i="6" l="1"/>
  <c r="A15262" i="6"/>
  <c r="A1455" i="6"/>
  <c r="A17579" i="6" l="1"/>
  <c r="A10297" i="6"/>
  <c r="A1458" i="6"/>
  <c r="A13539" i="6" l="1"/>
  <c r="A13540" i="6"/>
  <c r="A10479" i="6"/>
  <c r="A1460" i="6"/>
  <c r="A14722" i="6" l="1"/>
  <c r="B14720" i="6"/>
  <c r="A14720" i="6"/>
  <c r="B14722" i="6"/>
  <c r="A1461" i="6"/>
  <c r="A14862" i="6" l="1"/>
  <c r="A14861" i="6"/>
  <c r="A14863" i="6" s="1"/>
  <c r="A1462" i="6"/>
  <c r="B15574" i="6" l="1"/>
  <c r="A15573" i="6"/>
  <c r="B15575" i="6"/>
  <c r="A15574" i="6"/>
  <c r="B15576" i="6"/>
  <c r="A15575" i="6"/>
  <c r="B15572" i="6"/>
  <c r="A15576" i="6"/>
  <c r="B15573" i="6"/>
  <c r="A15572" i="6"/>
  <c r="A1465" i="6"/>
  <c r="A1463" i="6"/>
  <c r="A1466" i="6"/>
  <c r="A1482" i="6" s="1"/>
  <c r="A1464" i="6"/>
  <c r="A10134" i="6" l="1"/>
  <c r="A1483" i="6"/>
  <c r="A15629" i="6" l="1"/>
  <c r="B15629" i="6"/>
  <c r="A1486" i="6"/>
  <c r="A1487" i="6" s="1"/>
  <c r="B15152" i="6" l="1"/>
  <c r="A15151" i="6"/>
  <c r="B14642" i="6"/>
  <c r="B15153" i="6"/>
  <c r="A15152" i="6"/>
  <c r="A14642" i="6"/>
  <c r="A15153" i="6"/>
  <c r="B15151" i="6"/>
  <c r="A14317" i="6"/>
  <c r="B13354" i="6"/>
  <c r="A13353" i="6"/>
  <c r="A13089" i="6"/>
  <c r="A13354" i="6"/>
  <c r="B13087" i="6"/>
  <c r="B13088" i="6"/>
  <c r="A13087" i="6"/>
  <c r="B13353" i="6"/>
  <c r="B13089" i="6"/>
  <c r="A13088" i="6"/>
  <c r="A1489" i="6"/>
  <c r="A1490" i="6"/>
  <c r="A1488" i="6"/>
  <c r="A1506" i="6" l="1"/>
  <c r="A13982" i="6" l="1"/>
  <c r="B13982" i="6"/>
  <c r="A1507" i="6"/>
  <c r="B14795" i="6" l="1"/>
  <c r="A14794" i="6"/>
  <c r="A14795" i="6"/>
  <c r="B14788" i="6"/>
  <c r="A14788" i="6"/>
  <c r="B14794" i="6"/>
  <c r="A1508" i="6"/>
  <c r="A1510" i="6" l="1"/>
  <c r="A1511" i="6" s="1"/>
  <c r="B12818" i="6" l="1"/>
  <c r="A12817" i="6"/>
  <c r="A12818" i="6"/>
  <c r="B12815" i="6"/>
  <c r="B12816" i="6"/>
  <c r="A12815" i="6"/>
  <c r="B12817" i="6"/>
  <c r="A12816" i="6"/>
  <c r="A9463" i="6"/>
  <c r="A1517" i="6"/>
  <c r="B15403" i="6" l="1"/>
  <c r="B15404" i="6"/>
  <c r="A15403" i="6"/>
  <c r="A15404" i="6"/>
  <c r="A1519" i="6"/>
  <c r="A1518" i="6"/>
  <c r="A1524" i="6" l="1"/>
  <c r="A1525" i="6" s="1"/>
  <c r="A14798" i="6" l="1"/>
  <c r="B14796" i="6"/>
  <c r="B14797" i="6"/>
  <c r="A14796" i="6"/>
  <c r="B14798" i="6"/>
  <c r="A14797" i="6"/>
  <c r="A1526" i="6"/>
  <c r="B14967" i="6" l="1"/>
  <c r="A14966" i="6"/>
  <c r="B14968" i="6"/>
  <c r="A14967" i="6"/>
  <c r="B14969" i="6"/>
  <c r="A14968" i="6"/>
  <c r="A14969" i="6"/>
  <c r="B14966" i="6"/>
  <c r="A10160" i="6"/>
  <c r="A10158" i="6"/>
  <c r="A10161" i="6"/>
  <c r="A10159" i="6"/>
  <c r="A10157" i="6"/>
  <c r="A1529" i="6"/>
  <c r="A1527" i="6"/>
  <c r="A1528" i="6"/>
  <c r="A1532" i="6" l="1"/>
  <c r="B15098" i="6" l="1"/>
  <c r="A15098" i="6"/>
  <c r="A1535" i="6"/>
  <c r="A10059" i="6" l="1"/>
  <c r="A1537" i="6"/>
  <c r="A14970" i="6" l="1"/>
  <c r="B14970" i="6"/>
  <c r="A1540" i="6"/>
  <c r="B14351" i="6" l="1"/>
  <c r="A14350" i="6"/>
  <c r="A14351" i="6"/>
  <c r="B14349" i="6"/>
  <c r="A14349" i="6"/>
  <c r="B14350" i="6"/>
  <c r="A1547" i="6"/>
  <c r="A1545" i="6"/>
  <c r="A1543" i="6"/>
  <c r="A1541" i="6"/>
  <c r="A1546" i="6"/>
  <c r="A1544" i="6"/>
  <c r="A1542" i="6"/>
  <c r="A1549" i="6" l="1"/>
  <c r="A10267" i="6" l="1"/>
  <c r="A10266" i="6"/>
  <c r="A1550" i="6"/>
  <c r="A1555" i="6" s="1"/>
  <c r="A15099" i="6" l="1"/>
  <c r="B15099" i="6"/>
  <c r="A1557" i="6"/>
  <c r="B15100" i="6" l="1"/>
  <c r="A15100" i="6"/>
  <c r="A1559" i="6"/>
  <c r="A15201" i="6" l="1"/>
  <c r="B15201" i="6"/>
  <c r="A1560" i="6"/>
  <c r="A1565" i="6" s="1"/>
  <c r="A1566" i="6" s="1"/>
  <c r="A1567" i="6" s="1"/>
  <c r="A1570" i="6" s="1"/>
  <c r="B12942" i="6" l="1"/>
  <c r="A12942" i="6"/>
  <c r="A1571" i="6"/>
  <c r="A10162" i="6" l="1"/>
  <c r="A1574" i="6"/>
  <c r="B15566" i="6" l="1"/>
  <c r="A15566" i="6"/>
  <c r="A1576" i="6"/>
  <c r="A2875" i="6" l="1"/>
  <c r="A1580" i="6"/>
  <c r="A1581" i="6" l="1"/>
  <c r="B13987" i="6" l="1"/>
  <c r="A13986" i="6"/>
  <c r="A13987" i="6"/>
  <c r="B13986" i="6"/>
  <c r="A1582" i="6"/>
  <c r="A1583" i="6" l="1"/>
  <c r="A15617" i="6" l="1"/>
  <c r="B15617" i="6"/>
  <c r="B14799" i="6"/>
  <c r="B14751" i="6"/>
  <c r="B14667" i="6"/>
  <c r="A14666" i="6"/>
  <c r="B14586" i="6"/>
  <c r="A14585" i="6"/>
  <c r="B14800" i="6"/>
  <c r="A14799" i="6"/>
  <c r="B14752" i="6"/>
  <c r="A14751" i="6"/>
  <c r="B14668" i="6"/>
  <c r="A14667" i="6"/>
  <c r="A14586" i="6"/>
  <c r="B14801" i="6"/>
  <c r="A14800" i="6"/>
  <c r="A14752" i="6"/>
  <c r="A14668" i="6"/>
  <c r="B14665" i="6"/>
  <c r="A14801" i="6"/>
  <c r="B14666" i="6"/>
  <c r="A14665" i="6"/>
  <c r="B14585" i="6"/>
  <c r="B13783" i="6"/>
  <c r="A13778" i="6"/>
  <c r="A13273" i="6"/>
  <c r="B13270" i="6"/>
  <c r="B12846" i="6"/>
  <c r="A12845" i="6"/>
  <c r="A13783" i="6"/>
  <c r="B13776" i="6"/>
  <c r="B13271" i="6"/>
  <c r="A13270" i="6"/>
  <c r="A12846" i="6"/>
  <c r="B12823" i="6"/>
  <c r="B13777" i="6"/>
  <c r="A13776" i="6"/>
  <c r="B13272" i="6"/>
  <c r="A13271" i="6"/>
  <c r="B12844" i="6"/>
  <c r="A12823" i="6"/>
  <c r="B13778" i="6"/>
  <c r="A13777" i="6"/>
  <c r="B13273" i="6"/>
  <c r="A13272" i="6"/>
  <c r="B12845" i="6"/>
  <c r="A12844" i="6"/>
  <c r="A10459" i="6"/>
  <c r="A10447" i="6"/>
  <c r="A9464" i="6"/>
  <c r="A10458" i="6"/>
  <c r="A1584" i="6"/>
  <c r="A1601" i="6" l="1"/>
  <c r="A1602" i="6" s="1"/>
  <c r="A1603" i="6" s="1"/>
  <c r="A13798" i="6" l="1"/>
  <c r="A13645" i="6"/>
  <c r="A13799" i="6"/>
  <c r="A13797" i="6"/>
  <c r="A1604" i="6"/>
  <c r="A1605" i="6" s="1"/>
  <c r="A1606" i="6" s="1"/>
  <c r="A1608" i="6" s="1"/>
  <c r="A9613" i="6" l="1"/>
  <c r="A1609" i="6"/>
  <c r="A1611" i="6" s="1"/>
  <c r="A1612" i="6" s="1"/>
  <c r="A1613" i="6" s="1"/>
  <c r="A1615" i="6" l="1"/>
  <c r="A1616" i="6" s="1"/>
  <c r="A1614" i="6"/>
  <c r="B15157" i="6" l="1"/>
  <c r="A15157" i="6"/>
  <c r="A13093" i="6"/>
  <c r="B13092" i="6"/>
  <c r="B13093" i="6"/>
  <c r="A13092" i="6"/>
  <c r="A1617" i="6"/>
  <c r="A1618" i="6" l="1"/>
  <c r="A1619" i="6" s="1"/>
  <c r="A1622" i="6" s="1"/>
  <c r="B13995" i="6" l="1"/>
  <c r="A13995" i="6"/>
  <c r="A1639" i="6"/>
  <c r="A1644" i="6" l="1"/>
  <c r="B14803" i="6" l="1"/>
  <c r="A14802" i="6"/>
  <c r="A14803" i="6"/>
  <c r="B14802" i="6"/>
  <c r="A1645" i="6"/>
  <c r="A1647" i="6" s="1"/>
  <c r="A1648" i="6" s="1"/>
  <c r="A1649" i="6" s="1"/>
  <c r="A1650" i="6" s="1"/>
  <c r="A1654" i="6" s="1"/>
  <c r="A1658" i="6" s="1"/>
  <c r="B14804" i="6" l="1"/>
  <c r="B14805" i="6"/>
  <c r="A14804" i="6"/>
  <c r="A14805" i="6"/>
  <c r="A1662" i="6"/>
  <c r="A14974" i="6" l="1"/>
  <c r="B14974" i="6"/>
  <c r="A1663" i="6"/>
  <c r="B15604" i="6" l="1"/>
  <c r="A15604" i="6"/>
  <c r="A1664" i="6"/>
  <c r="A1667" i="6" s="1"/>
  <c r="A1670" i="6" s="1"/>
  <c r="A1673" i="6" s="1"/>
  <c r="A15796" i="6" l="1"/>
  <c r="A15263" i="6"/>
  <c r="A15797" i="6"/>
  <c r="A10302" i="6"/>
  <c r="A1687" i="6"/>
  <c r="A10140" i="6" l="1"/>
  <c r="A1692" i="6"/>
  <c r="A1693" i="6" l="1"/>
  <c r="A1703" i="6" l="1"/>
  <c r="A1706" i="6" l="1"/>
  <c r="B17842" i="6" l="1"/>
  <c r="A17842" i="6"/>
  <c r="A1708" i="6"/>
  <c r="A1712" i="6" l="1"/>
  <c r="B12944" i="6" l="1"/>
  <c r="A12944" i="6"/>
  <c r="A1717" i="6"/>
  <c r="A1721" i="6" s="1"/>
  <c r="A1723" i="6" s="1"/>
  <c r="A1725" i="6" s="1"/>
  <c r="A1728" i="6" s="1"/>
  <c r="A1729" i="6" s="1"/>
  <c r="A13313" i="6" l="1"/>
  <c r="B13313" i="6"/>
  <c r="A9557" i="6"/>
  <c r="A9543" i="6"/>
  <c r="A1730" i="6"/>
  <c r="A1733" i="6" s="1"/>
  <c r="B13999" i="6" l="1"/>
  <c r="A13998" i="6"/>
  <c r="A13999" i="6"/>
  <c r="B13998" i="6"/>
  <c r="A1734" i="6"/>
  <c r="A1735" i="6" s="1"/>
  <c r="A1737" i="6" s="1"/>
  <c r="B15250" i="6" l="1"/>
  <c r="A15249" i="6"/>
  <c r="B15238" i="6"/>
  <c r="A15250" i="6"/>
  <c r="A15238" i="6"/>
  <c r="B15249" i="6"/>
  <c r="A14730" i="6"/>
  <c r="B14729" i="6"/>
  <c r="B14730" i="6"/>
  <c r="A14729" i="6"/>
  <c r="B13836" i="6"/>
  <c r="A13836" i="6"/>
  <c r="A1744" i="6"/>
  <c r="A1745" i="6" s="1"/>
  <c r="A1746" i="6" s="1"/>
  <c r="A1747" i="6" s="1"/>
  <c r="B15623" i="6" l="1"/>
  <c r="A15623" i="6"/>
  <c r="A14810" i="6"/>
  <c r="B14809" i="6"/>
  <c r="B14810" i="6"/>
  <c r="A14809" i="6"/>
  <c r="B12826" i="6"/>
  <c r="B12827" i="6"/>
  <c r="A12826" i="6"/>
  <c r="A12827" i="6"/>
  <c r="A1748" i="6"/>
  <c r="A1750" i="6" s="1"/>
  <c r="B14811" i="6" l="1"/>
  <c r="B14812" i="6"/>
  <c r="A14811" i="6"/>
  <c r="B14813" i="6"/>
  <c r="A14812" i="6"/>
  <c r="A14813" i="6"/>
  <c r="A1751" i="6"/>
  <c r="A1756" i="6" l="1"/>
  <c r="B14165" i="6" l="1"/>
  <c r="A14165" i="6"/>
  <c r="A1760" i="6"/>
  <c r="B14458" i="6" l="1"/>
  <c r="A14457" i="6"/>
  <c r="B14459" i="6"/>
  <c r="A14458" i="6"/>
  <c r="B14460" i="6"/>
  <c r="A14459" i="6"/>
  <c r="A14460" i="6"/>
  <c r="B14457" i="6"/>
  <c r="A1761" i="6"/>
  <c r="A1762" i="6"/>
  <c r="A1769" i="6" l="1"/>
  <c r="B12946" i="6" l="1"/>
  <c r="A12945" i="6"/>
  <c r="A12946" i="6"/>
  <c r="B12943" i="6"/>
  <c r="A12943" i="6"/>
  <c r="B12945" i="6"/>
  <c r="A10443" i="6"/>
  <c r="A1780" i="6"/>
  <c r="B12934" i="6" l="1"/>
  <c r="A12934" i="6"/>
  <c r="A1784" i="6"/>
  <c r="A1787" i="6" l="1"/>
  <c r="A1788" i="6" s="1"/>
  <c r="A1789" i="6" s="1"/>
  <c r="A1790" i="6" s="1"/>
  <c r="A1791" i="6" s="1"/>
  <c r="A1792" i="6" s="1"/>
  <c r="A1793" i="6" s="1"/>
  <c r="A1785" i="6"/>
  <c r="A1786" i="6"/>
  <c r="B13367" i="6" l="1"/>
  <c r="B13368" i="6"/>
  <c r="A13367" i="6"/>
  <c r="A13368" i="6"/>
  <c r="A10526" i="6"/>
  <c r="A10524" i="6"/>
  <c r="A10525" i="6"/>
  <c r="A10527" i="6"/>
  <c r="A1794" i="6"/>
  <c r="A1795" i="6" s="1"/>
  <c r="A10530" i="6" l="1"/>
  <c r="A10529" i="6"/>
  <c r="A10531" i="6"/>
  <c r="A1797" i="6"/>
  <c r="A1798" i="6" s="1"/>
  <c r="A1796" i="6"/>
  <c r="B14815" i="6" l="1"/>
  <c r="A14814" i="6"/>
  <c r="B14816" i="6"/>
  <c r="A14815" i="6"/>
  <c r="A14816" i="6"/>
  <c r="B14814" i="6"/>
  <c r="A10465" i="6"/>
  <c r="A10464" i="6"/>
  <c r="A1799" i="6"/>
  <c r="A1800" i="6" s="1"/>
  <c r="B15486" i="6" l="1"/>
  <c r="A15485" i="6"/>
  <c r="B15487" i="6"/>
  <c r="A15486" i="6"/>
  <c r="B15447" i="6"/>
  <c r="A15487" i="6"/>
  <c r="B15484" i="6"/>
  <c r="B15448" i="6"/>
  <c r="A15447" i="6"/>
  <c r="B15485" i="6"/>
  <c r="A15484" i="6"/>
  <c r="A15448" i="6"/>
  <c r="B13747" i="6"/>
  <c r="A13747" i="6"/>
  <c r="A1801" i="6"/>
  <c r="A1802" i="6"/>
  <c r="A1803" i="6" s="1"/>
  <c r="A10466" i="6" l="1"/>
  <c r="A9465" i="6"/>
  <c r="A10467" i="6"/>
  <c r="A10448" i="6"/>
  <c r="A1805" i="6"/>
  <c r="A1804" i="6"/>
  <c r="B15630" i="6" l="1"/>
  <c r="A15630" i="6"/>
  <c r="B15619" i="6"/>
  <c r="A15619" i="6"/>
  <c r="B14819" i="6"/>
  <c r="A14818" i="6"/>
  <c r="B14691" i="6"/>
  <c r="A14690" i="6"/>
  <c r="A14819" i="6"/>
  <c r="A14691" i="6"/>
  <c r="B14817" i="6"/>
  <c r="B14689" i="6"/>
  <c r="B14818" i="6"/>
  <c r="A14817" i="6"/>
  <c r="B14690" i="6"/>
  <c r="A14689" i="6"/>
  <c r="A13661" i="6"/>
  <c r="A13297" i="6"/>
  <c r="B13294" i="6"/>
  <c r="A13293" i="6"/>
  <c r="A12849" i="6"/>
  <c r="B13295" i="6"/>
  <c r="A13294" i="6"/>
  <c r="B13296" i="6"/>
  <c r="A13295" i="6"/>
  <c r="B12828" i="6"/>
  <c r="B13661" i="6"/>
  <c r="B13297" i="6"/>
  <c r="A13296" i="6"/>
  <c r="B13293" i="6"/>
  <c r="B12849" i="6"/>
  <c r="A12828" i="6"/>
  <c r="A1806" i="6"/>
  <c r="A1809" i="6" l="1"/>
  <c r="A14946" i="6" l="1"/>
  <c r="B14945" i="6"/>
  <c r="B14946" i="6"/>
  <c r="A14945" i="6"/>
  <c r="A10141" i="6"/>
  <c r="A1811" i="6"/>
  <c r="B15222" i="6" l="1"/>
  <c r="A15222" i="6"/>
  <c r="A1822" i="6"/>
  <c r="A10085" i="6" l="1"/>
  <c r="A1824" i="6"/>
  <c r="A1826" i="6" l="1"/>
  <c r="A14822" i="6" l="1"/>
  <c r="B14820" i="6"/>
  <c r="B14821" i="6"/>
  <c r="A14820" i="6"/>
  <c r="B14822" i="6"/>
  <c r="A14821" i="6"/>
  <c r="A1827" i="6"/>
  <c r="A1828" i="6" l="1"/>
  <c r="A1829" i="6" s="1"/>
  <c r="A13713" i="6" l="1"/>
  <c r="B13713" i="6"/>
  <c r="A9731" i="6"/>
  <c r="A1830" i="6"/>
  <c r="A1831" i="6" s="1"/>
  <c r="A14293" i="6" l="1"/>
  <c r="A9846" i="6"/>
  <c r="A1840" i="6"/>
  <c r="A1841" i="6" s="1"/>
  <c r="B15156" i="6" l="1"/>
  <c r="A15155" i="6"/>
  <c r="A15156" i="6"/>
  <c r="B14643" i="6"/>
  <c r="A14318" i="6"/>
  <c r="B14315" i="6"/>
  <c r="B15154" i="6"/>
  <c r="B14644" i="6"/>
  <c r="A14643" i="6"/>
  <c r="B14316" i="6"/>
  <c r="A14315" i="6"/>
  <c r="B15155" i="6"/>
  <c r="A15154" i="6"/>
  <c r="A14644" i="6"/>
  <c r="A14316" i="6"/>
  <c r="B13090" i="6"/>
  <c r="B14318" i="6"/>
  <c r="A13090" i="6"/>
  <c r="B13360" i="6"/>
  <c r="A13360" i="6"/>
  <c r="A1842" i="6"/>
  <c r="A1843" i="6" s="1"/>
  <c r="A1844" i="6" s="1"/>
  <c r="A1847" i="6" s="1"/>
  <c r="A14003" i="6" l="1"/>
  <c r="A10522" i="6"/>
  <c r="A1849" i="6"/>
  <c r="A14826" i="6" l="1"/>
  <c r="B14823" i="6"/>
  <c r="B14824" i="6"/>
  <c r="A14823" i="6"/>
  <c r="B14825" i="6"/>
  <c r="A14824" i="6"/>
  <c r="B14826" i="6"/>
  <c r="A14825" i="6"/>
  <c r="A1850" i="6"/>
  <c r="A1851" i="6" s="1"/>
  <c r="A9567" i="6" l="1"/>
  <c r="A1852" i="6"/>
  <c r="A15615" i="6" l="1"/>
  <c r="A12949" i="6"/>
  <c r="B12949" i="6"/>
  <c r="A1862" i="6"/>
  <c r="A1871" i="6" s="1"/>
  <c r="A9847" i="6" l="1"/>
  <c r="A1872" i="6"/>
  <c r="A1873" i="6" l="1"/>
  <c r="A1874" i="6"/>
  <c r="A1877" i="6" s="1"/>
  <c r="A1878" i="6" s="1"/>
  <c r="A1880" i="6" s="1"/>
  <c r="A15609" i="6" l="1"/>
  <c r="B15609" i="6"/>
  <c r="A9741" i="6"/>
  <c r="A1882" i="6"/>
  <c r="B13639" i="6" l="1"/>
  <c r="B13640" i="6"/>
  <c r="A13639" i="6"/>
  <c r="A13640" i="6"/>
  <c r="A1883" i="6"/>
  <c r="A1884" i="6" l="1"/>
  <c r="A1885" i="6" s="1"/>
  <c r="A1886" i="6" s="1"/>
  <c r="B14352" i="6" l="1"/>
  <c r="A14352" i="6"/>
  <c r="A1887" i="6"/>
  <c r="A1889" i="6" s="1"/>
  <c r="A1890" i="6" s="1"/>
  <c r="A19522" i="6" l="1"/>
  <c r="A1900" i="6"/>
  <c r="A1901" i="6" s="1"/>
  <c r="A1902" i="6" s="1"/>
  <c r="A1903" i="6" s="1"/>
  <c r="A13077" i="6" l="1"/>
  <c r="A1904" i="6"/>
  <c r="B12950" i="6" l="1"/>
  <c r="A12950" i="6"/>
  <c r="A1906" i="6"/>
  <c r="B15224" i="6" l="1"/>
  <c r="A15224" i="6"/>
  <c r="A1910" i="6"/>
  <c r="A1911" i="6" l="1"/>
  <c r="A1916" i="6" l="1"/>
  <c r="A1917" i="6" l="1"/>
  <c r="A12885" i="6" l="1"/>
  <c r="B12885" i="6"/>
  <c r="A1922" i="6"/>
  <c r="A1926" i="6" l="1"/>
  <c r="A1927" i="6" l="1"/>
  <c r="B15624" i="6" l="1"/>
  <c r="A15624" i="6"/>
  <c r="B14831" i="6"/>
  <c r="B14602" i="6"/>
  <c r="B14832" i="6"/>
  <c r="A14831" i="6"/>
  <c r="B14603" i="6"/>
  <c r="A14602" i="6"/>
  <c r="A14832" i="6"/>
  <c r="B14604" i="6"/>
  <c r="A14603" i="6"/>
  <c r="A14604" i="6"/>
  <c r="B12834" i="6"/>
  <c r="A12833" i="6"/>
  <c r="A12834" i="6"/>
  <c r="B12833" i="6"/>
  <c r="A1928" i="6"/>
  <c r="A1929" i="6" s="1"/>
  <c r="A1930" i="6" s="1"/>
  <c r="B15158" i="6" l="1"/>
  <c r="B14653" i="6"/>
  <c r="B14332" i="6"/>
  <c r="A15158" i="6"/>
  <c r="A14653" i="6"/>
  <c r="A14332" i="6"/>
  <c r="A13361" i="6"/>
  <c r="B13103" i="6"/>
  <c r="A13103" i="6"/>
  <c r="B13361" i="6"/>
  <c r="A1933" i="6"/>
  <c r="A1936" i="6" s="1"/>
  <c r="A1937" i="6" s="1"/>
  <c r="A1931" i="6"/>
  <c r="A1932" i="6"/>
  <c r="A1939" i="6" l="1"/>
  <c r="A1940" i="6" s="1"/>
  <c r="A1943" i="6" s="1"/>
  <c r="A1938" i="6"/>
  <c r="B15254" i="6" l="1"/>
  <c r="A15254" i="6"/>
  <c r="B15239" i="6"/>
  <c r="A15239" i="6"/>
  <c r="B15236" i="6"/>
  <c r="A15236" i="6"/>
  <c r="B14735" i="6"/>
  <c r="A14735" i="6"/>
  <c r="B14721" i="6"/>
  <c r="A14721" i="6"/>
  <c r="B13837" i="6"/>
  <c r="A13837" i="6"/>
  <c r="A1944" i="6"/>
  <c r="B15362" i="6" l="1"/>
  <c r="B15363" i="6"/>
  <c r="A15362" i="6"/>
  <c r="B15359" i="6"/>
  <c r="B15347" i="6"/>
  <c r="B15364" i="6"/>
  <c r="A15363" i="6"/>
  <c r="A15359" i="6"/>
  <c r="B15348" i="6"/>
  <c r="A15347" i="6"/>
  <c r="A15364" i="6"/>
  <c r="A15348" i="6"/>
  <c r="A1945" i="6"/>
  <c r="A1949" i="6" s="1"/>
  <c r="B14768" i="6" l="1"/>
  <c r="B14764" i="6"/>
  <c r="A14768" i="6"/>
  <c r="B14765" i="6"/>
  <c r="A14764" i="6"/>
  <c r="A14765" i="6"/>
  <c r="A10063" i="6"/>
  <c r="A1952" i="6"/>
  <c r="A10145" i="6" l="1"/>
  <c r="A1953" i="6"/>
  <c r="A1954" i="6" l="1"/>
  <c r="A1966" i="6" l="1"/>
  <c r="A1967" i="6" l="1"/>
  <c r="A1969" i="6" l="1"/>
  <c r="A1972" i="6" l="1"/>
  <c r="A1973" i="6" l="1"/>
  <c r="A1979" i="6" s="1"/>
  <c r="A1980" i="6" s="1"/>
  <c r="A1982" i="6" s="1"/>
  <c r="A9635" i="6" l="1"/>
  <c r="A1989" i="6"/>
  <c r="A1990" i="6" s="1"/>
  <c r="A2017" i="6" s="1"/>
  <c r="A2018" i="6" s="1"/>
  <c r="A2020" i="6" s="1"/>
  <c r="A2023" i="6" s="1"/>
  <c r="B15626" i="6" l="1"/>
  <c r="A15625" i="6"/>
  <c r="A15626" i="6"/>
  <c r="B15625" i="6"/>
  <c r="B14835" i="6"/>
  <c r="A14834" i="6"/>
  <c r="B14610" i="6"/>
  <c r="A14609" i="6"/>
  <c r="A14835" i="6"/>
  <c r="B14611" i="6"/>
  <c r="A14610" i="6"/>
  <c r="B14833" i="6"/>
  <c r="A14611" i="6"/>
  <c r="B14834" i="6"/>
  <c r="A14833" i="6"/>
  <c r="B14609" i="6"/>
  <c r="B13302" i="6"/>
  <c r="A13301" i="6"/>
  <c r="B12838" i="6"/>
  <c r="A12837" i="6"/>
  <c r="A13302" i="6"/>
  <c r="A12838" i="6"/>
  <c r="B12835" i="6"/>
  <c r="B13300" i="6"/>
  <c r="B12836" i="6"/>
  <c r="A12835" i="6"/>
  <c r="B13301" i="6"/>
  <c r="A13300" i="6"/>
  <c r="B12837" i="6"/>
  <c r="A12836" i="6"/>
  <c r="A2025" i="6"/>
  <c r="B15046" i="6" l="1"/>
  <c r="A15045" i="6"/>
  <c r="B14931" i="6"/>
  <c r="B15047" i="6"/>
  <c r="A15046" i="6"/>
  <c r="B14932" i="6"/>
  <c r="A14931" i="6"/>
  <c r="B15048" i="6"/>
  <c r="A15047" i="6"/>
  <c r="B15044" i="6"/>
  <c r="A14932" i="6"/>
  <c r="A15048" i="6"/>
  <c r="B15045" i="6"/>
  <c r="A15044" i="6"/>
  <c r="A10222" i="6"/>
  <c r="A2026" i="6"/>
  <c r="A2027" i="6" l="1"/>
  <c r="A15101" i="6" l="1"/>
  <c r="A15102" i="6" s="1"/>
  <c r="A2034" i="6"/>
  <c r="B15622" i="6" l="1"/>
  <c r="A15621" i="6"/>
  <c r="A15622" i="6"/>
  <c r="B15621" i="6"/>
  <c r="B14839" i="6"/>
  <c r="A14838" i="6"/>
  <c r="A14839" i="6"/>
  <c r="B14836" i="6"/>
  <c r="B14837" i="6"/>
  <c r="A14836" i="6"/>
  <c r="B14838" i="6"/>
  <c r="A14837" i="6"/>
  <c r="A2035" i="6"/>
  <c r="A2036" i="6" l="1"/>
  <c r="A2038" i="6" s="1"/>
  <c r="B14013" i="6" l="1"/>
  <c r="B14014" i="6"/>
  <c r="A13946" i="6"/>
  <c r="A14014" i="6"/>
  <c r="B13976" i="6"/>
  <c r="A13976" i="6"/>
  <c r="B13961" i="6"/>
  <c r="A14013" i="6"/>
  <c r="A13961" i="6"/>
  <c r="B13946" i="6"/>
  <c r="A2039" i="6"/>
  <c r="A2040" i="6" s="1"/>
  <c r="A2041" i="6" s="1"/>
  <c r="B15632" i="6" l="1"/>
  <c r="A15632" i="6"/>
  <c r="B13566" i="6"/>
  <c r="A13565" i="6"/>
  <c r="B13567" i="6"/>
  <c r="A13566" i="6"/>
  <c r="A13567" i="6"/>
  <c r="B13565" i="6"/>
  <c r="A10493" i="6"/>
  <c r="A2043" i="6"/>
  <c r="A2047" i="6" s="1"/>
  <c r="B14255" i="6" l="1"/>
  <c r="B14256" i="6"/>
  <c r="A14255" i="6"/>
  <c r="B14257" i="6"/>
  <c r="A14256" i="6"/>
  <c r="A14257" i="6"/>
  <c r="A6278" i="6"/>
  <c r="A2048" i="6"/>
  <c r="A2049" i="6"/>
  <c r="A2050" i="6" s="1"/>
  <c r="A2062" i="6" s="1"/>
  <c r="B13582" i="6" l="1"/>
  <c r="A13582" i="6"/>
  <c r="A2063" i="6"/>
  <c r="A2067" i="6" s="1"/>
  <c r="A2068" i="6" s="1"/>
  <c r="A2069" i="6" s="1"/>
  <c r="A2076" i="6" s="1"/>
  <c r="B14259" i="6"/>
  <c r="A14258" i="6"/>
  <c r="B14260" i="6"/>
  <c r="A14259" i="6"/>
  <c r="A14260" i="6"/>
  <c r="B14258" i="6"/>
  <c r="B15386" i="6" l="1"/>
  <c r="B15387" i="6"/>
  <c r="A15386" i="6"/>
  <c r="A15387" i="6"/>
  <c r="A9477" i="6"/>
  <c r="A10365" i="6"/>
  <c r="A10363" i="6"/>
  <c r="A10364" i="6"/>
  <c r="A2077" i="6"/>
  <c r="A2078" i="6" l="1"/>
  <c r="B13931" i="6" l="1"/>
  <c r="B13932" i="6"/>
  <c r="A13931" i="6"/>
  <c r="A13932" i="6"/>
  <c r="A2079" i="6"/>
  <c r="A2081" i="6" l="1"/>
  <c r="A2083" i="6" l="1"/>
  <c r="A2087" i="6" s="1"/>
  <c r="A2082" i="6"/>
  <c r="B14767" i="6" l="1"/>
  <c r="A14767" i="6"/>
  <c r="A10066" i="6"/>
  <c r="A2089" i="6"/>
  <c r="A2090" i="6" l="1"/>
  <c r="A2091" i="6" s="1"/>
  <c r="A2092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9770" i="6" l="1"/>
  <c r="A9775" i="6"/>
  <c r="A9771" i="6"/>
  <c r="A2103" i="6"/>
  <c r="A13769" i="6" l="1"/>
  <c r="A9776" i="6"/>
  <c r="A9772" i="6"/>
  <c r="A2104" i="6"/>
  <c r="A2105" i="6" s="1"/>
  <c r="A2106" i="6" s="1"/>
  <c r="A2109" i="6" s="1"/>
  <c r="A2112" i="6" s="1"/>
  <c r="A11139" i="6" l="1"/>
  <c r="A2113" i="6"/>
  <c r="A2115" i="6" s="1"/>
  <c r="A2118" i="6" s="1"/>
  <c r="A10152" i="6" l="1"/>
  <c r="A2119" i="6"/>
  <c r="B13584" i="6" l="1"/>
  <c r="A13584" i="6"/>
  <c r="A2120" i="6"/>
  <c r="B14017" i="6" l="1"/>
  <c r="A14017" i="6"/>
  <c r="A2121" i="6"/>
  <c r="A15179" i="6" l="1"/>
  <c r="B15179" i="6"/>
  <c r="A2128" i="6"/>
  <c r="A2131" i="6" s="1"/>
  <c r="A10538" i="6" l="1"/>
  <c r="A10539" i="6"/>
  <c r="A2484" i="6"/>
  <c r="A2134" i="6"/>
  <c r="B15198" i="6" l="1"/>
  <c r="A15198" i="6"/>
  <c r="B15200" i="6"/>
  <c r="A15200" i="6"/>
  <c r="A2135" i="6"/>
  <c r="A2136" i="6" l="1"/>
  <c r="A2137" i="6" l="1"/>
  <c r="A2139" i="6" l="1"/>
  <c r="A2141" i="6" l="1"/>
  <c r="A2145" i="6" s="1"/>
  <c r="A2146" i="6" s="1"/>
  <c r="A2148" i="6" s="1"/>
  <c r="A2151" i="6" s="1"/>
  <c r="A2155" i="6" s="1"/>
  <c r="A2156" i="6" s="1"/>
  <c r="A2159" i="6" s="1"/>
  <c r="A2162" i="6" s="1"/>
  <c r="A2140" i="6"/>
  <c r="B14018" i="6" l="1"/>
  <c r="A14018" i="6"/>
  <c r="A2163" i="6"/>
  <c r="A13774" i="6" l="1"/>
  <c r="B13774" i="6"/>
  <c r="A2165" i="6"/>
  <c r="A2166" i="6" s="1"/>
  <c r="A11057" i="6" l="1"/>
  <c r="A2167" i="6"/>
  <c r="A2168" i="6" s="1"/>
  <c r="A2169" i="6" s="1"/>
  <c r="A2170" i="6" s="1"/>
  <c r="A14958" i="6" l="1"/>
  <c r="B14957" i="6"/>
  <c r="B14958" i="6"/>
  <c r="A14957" i="6"/>
  <c r="A10156" i="6"/>
  <c r="A2174" i="6"/>
  <c r="A2182" i="6" s="1"/>
  <c r="B15506" i="6" l="1"/>
  <c r="A15506" i="6"/>
  <c r="A2191" i="6"/>
  <c r="A2192" i="6" l="1"/>
  <c r="A2193" i="6" l="1"/>
  <c r="A2194" i="6" l="1"/>
  <c r="A2195" i="6" l="1"/>
  <c r="A2196" i="6" l="1"/>
  <c r="A2197" i="6" l="1"/>
  <c r="A2198" i="6" s="1"/>
  <c r="A2199" i="6" s="1"/>
  <c r="A2200" i="6" s="1"/>
  <c r="A2201" i="6" s="1"/>
  <c r="A2202" i="6" s="1"/>
  <c r="A2203" i="6" s="1"/>
  <c r="A2204" i="6" s="1"/>
  <c r="A2205" i="6" s="1"/>
  <c r="A9418" i="6" l="1"/>
  <c r="A2206" i="6"/>
  <c r="A12765" i="6" l="1"/>
  <c r="A12758" i="6"/>
  <c r="B12765" i="6"/>
  <c r="A9425" i="6"/>
  <c r="A2207" i="6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18827" i="6" l="1"/>
  <c r="B18827" i="6"/>
  <c r="A2218" i="6"/>
  <c r="A2219" i="6" s="1"/>
  <c r="A2220" i="6" s="1"/>
  <c r="A2221" i="6" s="1"/>
  <c r="A2222" i="6" s="1"/>
  <c r="A2223" i="6" s="1"/>
  <c r="A2224" i="6" s="1"/>
  <c r="A10103" i="6" l="1"/>
  <c r="A2225" i="6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15577" i="6" l="1"/>
  <c r="B15577" i="6"/>
  <c r="A13577" i="6"/>
  <c r="B13577" i="6"/>
  <c r="A2259" i="6"/>
  <c r="B14418" i="6" l="1"/>
  <c r="A14417" i="6"/>
  <c r="A14418" i="6"/>
  <c r="B14417" i="6"/>
  <c r="A9908" i="6"/>
  <c r="A9907" i="6"/>
  <c r="A2260" i="6"/>
  <c r="A14421" i="6" l="1"/>
  <c r="B14419" i="6"/>
  <c r="B14420" i="6"/>
  <c r="A14419" i="6"/>
  <c r="B14421" i="6"/>
  <c r="A14420" i="6"/>
  <c r="A2261" i="6"/>
  <c r="A14433" i="6" l="1"/>
  <c r="B14433" i="6"/>
  <c r="A9913" i="6"/>
  <c r="A2262" i="6"/>
  <c r="A9910" i="6" l="1"/>
  <c r="A2263" i="6"/>
  <c r="A14448" i="6" l="1"/>
  <c r="A2264" i="6"/>
  <c r="A14481" i="6" l="1"/>
  <c r="B14410" i="6"/>
  <c r="A14410" i="6"/>
  <c r="B14481" i="6"/>
  <c r="A2265" i="6"/>
  <c r="B14482" i="6" l="1"/>
  <c r="B14483" i="6"/>
  <c r="A14482" i="6"/>
  <c r="B14484" i="6"/>
  <c r="A14483" i="6"/>
  <c r="A14484" i="6"/>
  <c r="A2266" i="6"/>
  <c r="B14407" i="6" l="1"/>
  <c r="A14407" i="6"/>
  <c r="A2267" i="6"/>
  <c r="B14468" i="6" l="1"/>
  <c r="A14468" i="6"/>
  <c r="A9923" i="6"/>
  <c r="A2268" i="6"/>
  <c r="B14470" i="6" l="1"/>
  <c r="B14471" i="6"/>
  <c r="A14470" i="6"/>
  <c r="B14472" i="6"/>
  <c r="A14471" i="6"/>
  <c r="A14472" i="6"/>
  <c r="A9924" i="6"/>
  <c r="A9925" i="6"/>
  <c r="A2269" i="6"/>
  <c r="B14475" i="6" l="1"/>
  <c r="A14475" i="6"/>
  <c r="A9926" i="6"/>
  <c r="A2270" i="6"/>
  <c r="B14490" i="6" l="1"/>
  <c r="A14489" i="6"/>
  <c r="A14490" i="6"/>
  <c r="B14489" i="6"/>
  <c r="A9930" i="6"/>
  <c r="A2271" i="6"/>
  <c r="B14494" i="6" l="1"/>
  <c r="B14495" i="6"/>
  <c r="A14494" i="6"/>
  <c r="A14495" i="6"/>
  <c r="A9932" i="6"/>
  <c r="A9933" i="6"/>
  <c r="A2272" i="6"/>
  <c r="A14529" i="6" l="1"/>
  <c r="B14452" i="6"/>
  <c r="B14529" i="6"/>
  <c r="A14452" i="6"/>
  <c r="A2273" i="6"/>
  <c r="A9956" i="6" l="1"/>
  <c r="A9957" i="6"/>
  <c r="A2274" i="6"/>
  <c r="B14539" i="6" l="1"/>
  <c r="A14539" i="6"/>
  <c r="A9958" i="6" s="1"/>
  <c r="A2275" i="6"/>
  <c r="A9959" i="6" l="1"/>
  <c r="A2276" i="6"/>
  <c r="A13510" i="6" l="1"/>
  <c r="A2277" i="6"/>
  <c r="B14904" i="6" l="1"/>
  <c r="B14905" i="6"/>
  <c r="A14904" i="6"/>
  <c r="A14905" i="6"/>
  <c r="A6329" i="6"/>
  <c r="A2278" i="6"/>
  <c r="B14907" i="6" l="1"/>
  <c r="A14906" i="6"/>
  <c r="A14907" i="6"/>
  <c r="B14906" i="6"/>
  <c r="A2279" i="6"/>
  <c r="B14911" i="6" l="1"/>
  <c r="A14910" i="6"/>
  <c r="A14911" i="6"/>
  <c r="B14910" i="6"/>
  <c r="A2280" i="6"/>
  <c r="B14912" i="6" l="1"/>
  <c r="A14912" i="6"/>
  <c r="A2281" i="6"/>
  <c r="A2282" i="6" s="1"/>
  <c r="A2283" i="6" s="1"/>
  <c r="B15011" i="6" l="1"/>
  <c r="A15011" i="6"/>
  <c r="A2284" i="6"/>
  <c r="A2285" i="6" s="1"/>
  <c r="B15000" i="6" l="1"/>
  <c r="A15000" i="6"/>
  <c r="A10177" i="6"/>
  <c r="A2286" i="6"/>
  <c r="A10178" i="6" l="1"/>
  <c r="A2287" i="6"/>
  <c r="B15023" i="6" l="1"/>
  <c r="A15022" i="6"/>
  <c r="A15023" i="6"/>
  <c r="A8813" i="6"/>
  <c r="A7017" i="6"/>
  <c r="A2288" i="6"/>
  <c r="B15022" i="6" l="1"/>
  <c r="A10185" i="6"/>
  <c r="A2289" i="6"/>
  <c r="B15043" i="6" l="1"/>
  <c r="A15043" i="6"/>
  <c r="A10182" i="6"/>
  <c r="A2290" i="6"/>
  <c r="B15027" i="6" l="1"/>
  <c r="A15027" i="6"/>
  <c r="A15028" i="6" s="1"/>
  <c r="A2291" i="6"/>
  <c r="A10186" i="6" l="1"/>
  <c r="A2292" i="6"/>
  <c r="A15029" i="6" l="1"/>
  <c r="A15030" i="6"/>
  <c r="A15031" i="6"/>
  <c r="B15029" i="6"/>
  <c r="A10192" i="6"/>
  <c r="A10190" i="6"/>
  <c r="A10191" i="6"/>
  <c r="A2295" i="6"/>
  <c r="A2294" i="6"/>
  <c r="B15030" i="6" s="1"/>
  <c r="A2293" i="6"/>
  <c r="B15031" i="6" l="1"/>
  <c r="A2296" i="6"/>
  <c r="B15034" i="6"/>
  <c r="A15034" i="6"/>
  <c r="B15035" i="6" l="1"/>
  <c r="A15035" i="6"/>
  <c r="A2297" i="6"/>
  <c r="B15039" i="6" l="1"/>
  <c r="A15039" i="6"/>
  <c r="A2298" i="6"/>
  <c r="B15042" i="6" l="1"/>
  <c r="A15042" i="6"/>
  <c r="A2299" i="6"/>
  <c r="B15001" i="6" l="1"/>
  <c r="A15001" i="6"/>
  <c r="A10193" i="6" s="1"/>
  <c r="A2300" i="6"/>
  <c r="A15002" i="6" l="1"/>
  <c r="B15002" i="6"/>
  <c r="A10194" i="6"/>
  <c r="A2301" i="6"/>
  <c r="B15005" i="6" l="1"/>
  <c r="A15036" i="6"/>
  <c r="A15005" i="6"/>
  <c r="A10200" i="6"/>
  <c r="A10201" i="6"/>
  <c r="A10199" i="6"/>
  <c r="A2302" i="6"/>
  <c r="A2303" i="6" s="1"/>
  <c r="A2304" i="6" s="1"/>
  <c r="A2305" i="6" s="1"/>
  <c r="A9790" i="6" l="1"/>
  <c r="A2306" i="6"/>
  <c r="A2307" i="6" s="1"/>
  <c r="A2308" i="6" s="1"/>
  <c r="A2309" i="6" s="1"/>
  <c r="B13134" i="6" l="1"/>
  <c r="A13134" i="6"/>
  <c r="A2310" i="6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B14514" i="6" l="1"/>
  <c r="A14514" i="6"/>
  <c r="A2365" i="6"/>
  <c r="A2366" i="6" s="1"/>
  <c r="A2367" i="6" s="1"/>
  <c r="A2368" i="6" s="1"/>
  <c r="A2369" i="6" s="1"/>
  <c r="A2370" i="6" s="1"/>
  <c r="A2371" i="6" s="1"/>
  <c r="A2372" i="6" s="1"/>
  <c r="A2373" i="6" s="1"/>
  <c r="A19779" i="6" l="1"/>
  <c r="A10058" i="6"/>
  <c r="A2374" i="6"/>
  <c r="A14762" i="6" l="1"/>
  <c r="B14762" i="6"/>
  <c r="A10061" i="6"/>
  <c r="A2375" i="6"/>
  <c r="A2376" i="6" s="1"/>
  <c r="A14766" i="6" l="1"/>
  <c r="B14766" i="6"/>
  <c r="A10064" i="6"/>
  <c r="A2377" i="6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18831" i="6" l="1"/>
  <c r="B18831" i="6"/>
  <c r="A2409" i="6"/>
  <c r="A2410" i="6" s="1"/>
  <c r="A2411" i="6" s="1"/>
  <c r="A2412" i="6" s="1"/>
  <c r="A2413" i="6" s="1"/>
  <c r="A2414" i="6" s="1"/>
  <c r="B13218" i="6" l="1"/>
  <c r="B13219" i="6"/>
  <c r="A13218" i="6"/>
  <c r="A13219" i="6"/>
  <c r="A2415" i="6"/>
  <c r="B13192" i="6" l="1"/>
  <c r="A13192" i="6"/>
  <c r="A2416" i="6"/>
  <c r="B13194" i="6" l="1"/>
  <c r="A13193" i="6"/>
  <c r="A13194" i="6"/>
  <c r="B13193" i="6"/>
  <c r="A2417" i="6"/>
  <c r="B13195" i="6" l="1"/>
  <c r="A13195" i="6"/>
  <c r="A2418" i="6"/>
  <c r="B13196" i="6" l="1"/>
  <c r="A13196" i="6"/>
  <c r="A2419" i="6"/>
  <c r="B13212" i="6" l="1"/>
  <c r="A13212" i="6"/>
  <c r="A2420" i="6"/>
  <c r="A15285" i="6" l="1"/>
  <c r="B15285" i="6"/>
  <c r="B13214" i="6"/>
  <c r="A13213" i="6"/>
  <c r="A13214" i="6"/>
  <c r="B13213" i="6"/>
  <c r="A2421" i="6"/>
  <c r="A13221" i="6" l="1"/>
  <c r="B13220" i="6"/>
  <c r="B13221" i="6"/>
  <c r="A13220" i="6"/>
  <c r="A2422" i="6"/>
  <c r="B13224" i="6" l="1"/>
  <c r="A13224" i="6"/>
  <c r="A2423" i="6"/>
  <c r="B13231" i="6" l="1"/>
  <c r="A13231" i="6"/>
  <c r="A2424" i="6"/>
  <c r="B13232" i="6" l="1"/>
  <c r="A13232" i="6"/>
  <c r="A2425" i="6"/>
  <c r="B13235" i="6" l="1"/>
  <c r="A13235" i="6"/>
  <c r="A2426" i="6"/>
  <c r="A2427" i="6" s="1"/>
  <c r="B13198" i="6" l="1"/>
  <c r="B13199" i="6"/>
  <c r="A13198" i="6"/>
  <c r="A13199" i="6"/>
  <c r="A2428" i="6"/>
  <c r="B13200" i="6" l="1"/>
  <c r="A13200" i="6"/>
  <c r="A2429" i="6"/>
  <c r="A13205" i="6" l="1"/>
  <c r="B13205" i="6"/>
  <c r="A6385" i="6"/>
  <c r="A2430" i="6"/>
  <c r="B13226" i="6" l="1"/>
  <c r="A13225" i="6"/>
  <c r="B13227" i="6"/>
  <c r="A13226" i="6"/>
  <c r="A13227" i="6"/>
  <c r="B13225" i="6"/>
  <c r="A2431" i="6"/>
  <c r="A2432" i="6" l="1"/>
  <c r="A13233" i="6" l="1"/>
  <c r="B13233" i="6"/>
  <c r="A2433" i="6"/>
  <c r="A15185" i="6" l="1"/>
  <c r="B15182" i="6"/>
  <c r="A15183" i="6"/>
  <c r="B15185" i="6"/>
  <c r="B15183" i="6"/>
  <c r="A15182" i="6"/>
  <c r="A2434" i="6"/>
  <c r="A2435" i="6" l="1"/>
  <c r="A2436" i="6" l="1"/>
  <c r="A2437" i="6" s="1"/>
  <c r="A2438" i="6" s="1"/>
  <c r="A2439" i="6" s="1"/>
  <c r="A2440" i="6" s="1"/>
  <c r="A13269" i="6" l="1"/>
  <c r="B13269" i="6"/>
  <c r="A2441" i="6"/>
  <c r="B13276" i="6" l="1"/>
  <c r="A13278" i="6"/>
  <c r="A13277" i="6"/>
  <c r="A13276" i="6"/>
  <c r="A2442" i="6"/>
  <c r="A13285" i="6" l="1"/>
  <c r="B13282" i="6"/>
  <c r="A13281" i="6"/>
  <c r="B13283" i="6"/>
  <c r="A13282" i="6"/>
  <c r="B13279" i="6"/>
  <c r="B13284" i="6"/>
  <c r="A13283" i="6"/>
  <c r="B13280" i="6"/>
  <c r="A13279" i="6"/>
  <c r="B13285" i="6"/>
  <c r="A13284" i="6"/>
  <c r="B13281" i="6"/>
  <c r="A13280" i="6"/>
  <c r="A2443" i="6"/>
  <c r="B13290" i="6" l="1"/>
  <c r="A13289" i="6"/>
  <c r="B13291" i="6"/>
  <c r="A13290" i="6"/>
  <c r="B13292" i="6"/>
  <c r="A13291" i="6"/>
  <c r="A13292" i="6"/>
  <c r="B13289" i="6"/>
  <c r="A2444" i="6"/>
  <c r="A2445" i="6" s="1"/>
  <c r="A2446" i="6" s="1"/>
  <c r="A12841" i="6" l="1"/>
  <c r="B12841" i="6"/>
  <c r="A2447" i="6"/>
  <c r="A2448" i="6" s="1"/>
  <c r="B14506" i="6" l="1"/>
  <c r="B14511" i="6"/>
  <c r="B14507" i="6"/>
  <c r="A14506" i="6"/>
  <c r="A14511" i="6"/>
  <c r="A14507" i="6"/>
  <c r="A9938" i="6"/>
  <c r="A9936" i="6"/>
  <c r="A9939" i="6"/>
  <c r="A2458" i="6"/>
  <c r="A2449" i="6"/>
  <c r="A2450" i="6" s="1"/>
  <c r="A2451" i="6" s="1"/>
  <c r="A2452" i="6" s="1"/>
  <c r="A2453" i="6" s="1"/>
  <c r="A2454" i="6" s="1"/>
  <c r="A2455" i="6" s="1"/>
  <c r="A2456" i="6" s="1"/>
  <c r="A2457" i="6" s="1"/>
  <c r="B15594" i="6" l="1"/>
  <c r="A15593" i="6"/>
  <c r="A15594" i="6"/>
  <c r="B15593" i="6"/>
  <c r="A14509" i="6"/>
  <c r="B14512" i="6"/>
  <c r="B14508" i="6"/>
  <c r="A14512" i="6"/>
  <c r="B14509" i="6"/>
  <c r="A14508" i="6"/>
  <c r="A9940" i="6"/>
  <c r="A9941" i="6"/>
  <c r="A2459" i="6"/>
  <c r="A2460" i="6" s="1"/>
  <c r="A2461" i="6" s="1"/>
  <c r="A2462" i="6" s="1"/>
  <c r="A2463" i="6" s="1"/>
  <c r="A2464" i="6" s="1"/>
  <c r="A2465" i="6" s="1"/>
  <c r="A2466" i="6" s="1"/>
  <c r="A14503" i="6"/>
  <c r="A9937" i="6"/>
  <c r="A9935" i="6" l="1"/>
  <c r="A2467" i="6"/>
  <c r="A14505" i="6"/>
  <c r="A14510" i="6"/>
  <c r="A14504" i="6"/>
  <c r="A9633" i="6" l="1"/>
  <c r="A9632" i="6"/>
  <c r="A2468" i="6"/>
  <c r="A9634" i="6" l="1"/>
  <c r="A2469" i="6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10542" i="6" l="1"/>
  <c r="A10540" i="6"/>
  <c r="A10541" i="6"/>
  <c r="A2483" i="6"/>
  <c r="A10536" i="6" l="1"/>
  <c r="A10537" i="6"/>
  <c r="A2485" i="6"/>
  <c r="A2486" i="6" l="1"/>
  <c r="A2487" i="6" s="1"/>
  <c r="A9651" i="6" l="1"/>
  <c r="A9499" i="6"/>
  <c r="A9500" i="6"/>
  <c r="A2488" i="6"/>
  <c r="A2489" i="6" s="1"/>
  <c r="A2490" i="6" s="1"/>
  <c r="A2491" i="6" s="1"/>
  <c r="A2492" i="6" s="1"/>
  <c r="A2493" i="6" s="1"/>
  <c r="B15546" i="6" l="1"/>
  <c r="A15546" i="6"/>
  <c r="B12998" i="6"/>
  <c r="A12998" i="6"/>
  <c r="A2494" i="6"/>
  <c r="A2495" i="6" s="1"/>
  <c r="A2496" i="6" s="1"/>
  <c r="A9709" i="6" l="1"/>
  <c r="A9710" i="6"/>
  <c r="A2497" i="6"/>
  <c r="A2498" i="6" s="1"/>
  <c r="A2499" i="6" s="1"/>
  <c r="A2500" i="6" s="1"/>
  <c r="A2501" i="6" s="1"/>
  <c r="A2502" i="6" s="1"/>
  <c r="A2503" i="6" s="1"/>
  <c r="A2504" i="6" s="1"/>
  <c r="A2505" i="6" s="1"/>
  <c r="A2506" i="6" s="1"/>
  <c r="B12938" i="6" l="1"/>
  <c r="B12939" i="6"/>
  <c r="A12938" i="6"/>
  <c r="A12939" i="6"/>
  <c r="A2507" i="6"/>
  <c r="B13130" i="6" l="1"/>
  <c r="A13130" i="6"/>
  <c r="A2508" i="6"/>
  <c r="B13135" i="6" l="1"/>
  <c r="A13135" i="6"/>
  <c r="A2509" i="6"/>
  <c r="B13136" i="6" l="1"/>
  <c r="A13136" i="6"/>
  <c r="A2510" i="6"/>
  <c r="B13139" i="6" l="1"/>
  <c r="A13139" i="6"/>
  <c r="A2511" i="6"/>
  <c r="A15785" i="6" l="1"/>
  <c r="B13144" i="6"/>
  <c r="A13144" i="6"/>
  <c r="A2512" i="6"/>
  <c r="B13146" i="6" l="1"/>
  <c r="A13145" i="6"/>
  <c r="A13146" i="6"/>
  <c r="B13145" i="6"/>
  <c r="A2513" i="6"/>
  <c r="B13132" i="6" l="1"/>
  <c r="A13132" i="6"/>
  <c r="A2514" i="6"/>
  <c r="B13576" i="6" l="1"/>
  <c r="A13576" i="6"/>
  <c r="A2515" i="6"/>
  <c r="B13578" i="6" l="1"/>
  <c r="A13578" i="6"/>
  <c r="A2516" i="6"/>
  <c r="B13579" i="6" l="1"/>
  <c r="A13579" i="6"/>
  <c r="A2517" i="6"/>
  <c r="A13585" i="6" l="1"/>
  <c r="B13585" i="6"/>
  <c r="A2518" i="6"/>
  <c r="A2519" i="6" l="1"/>
  <c r="A14962" i="6" l="1"/>
  <c r="A14959" i="6"/>
  <c r="B14961" i="6"/>
  <c r="B14962" i="6"/>
  <c r="A14961" i="6"/>
  <c r="A2520" i="6"/>
  <c r="A2521" i="6" l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B13602" i="6" l="1"/>
  <c r="A13601" i="6"/>
  <c r="A13602" i="6"/>
  <c r="B13601" i="6"/>
  <c r="A9715" i="6"/>
  <c r="A9716" i="6"/>
  <c r="A2549" i="6"/>
  <c r="B13618" i="6" l="1"/>
  <c r="B13619" i="6"/>
  <c r="A13618" i="6"/>
  <c r="A13619" i="6"/>
  <c r="A9721" i="6"/>
  <c r="A9720" i="6"/>
  <c r="A2550" i="6"/>
  <c r="B13626" i="6" l="1"/>
  <c r="A13625" i="6"/>
  <c r="A13626" i="6"/>
  <c r="B13625" i="6"/>
  <c r="A2551" i="6"/>
  <c r="A2552" i="6" l="1"/>
  <c r="A2553" i="6" s="1"/>
  <c r="A2554" i="6" s="1"/>
  <c r="A2555" i="6" s="1"/>
  <c r="A2556" i="6" s="1"/>
  <c r="A2557" i="6" s="1"/>
  <c r="A2558" i="6" s="1"/>
  <c r="A2559" i="6" s="1"/>
  <c r="B13550" i="6" l="1"/>
  <c r="A13549" i="6"/>
  <c r="B13546" i="6"/>
  <c r="A13545" i="6"/>
  <c r="A13550" i="6"/>
  <c r="B13547" i="6"/>
  <c r="A13546" i="6"/>
  <c r="B13548" i="6"/>
  <c r="A13547" i="6"/>
  <c r="B13549" i="6"/>
  <c r="A13548" i="6"/>
  <c r="B13545" i="6"/>
  <c r="A2560" i="6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13557" i="6" l="1"/>
  <c r="B13556" i="6"/>
  <c r="A13556" i="6"/>
  <c r="A10489" i="6"/>
  <c r="A3867" i="6"/>
  <c r="A2593" i="6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10438" i="6" l="1"/>
  <c r="A2624" i="6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B13557" i="6"/>
  <c r="A9033" i="6" l="1"/>
  <c r="A3612" i="6"/>
  <c r="A2635" i="6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3746" i="6" l="1"/>
  <c r="A2655" i="6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3679" i="6" l="1"/>
  <c r="A2675" i="6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B15508" i="6" l="1"/>
  <c r="A15508" i="6"/>
  <c r="A2686" i="6"/>
  <c r="B15514" i="6" l="1"/>
  <c r="A15513" i="6"/>
  <c r="B15510" i="6"/>
  <c r="A15514" i="6"/>
  <c r="B15511" i="6"/>
  <c r="A15510" i="6"/>
  <c r="B15512" i="6"/>
  <c r="A15511" i="6"/>
  <c r="B15513" i="6"/>
  <c r="A15512" i="6"/>
  <c r="A2687" i="6"/>
  <c r="B15516" i="6" l="1"/>
  <c r="A15516" i="6"/>
  <c r="A2688" i="6"/>
  <c r="A2689" i="6" s="1"/>
  <c r="A2690" i="6" s="1"/>
  <c r="A2691" i="6" s="1"/>
  <c r="A2692" i="6" s="1"/>
  <c r="A2693" i="6" s="1"/>
  <c r="A2694" i="6" s="1"/>
  <c r="A2695" i="6" s="1"/>
  <c r="A2696" i="6" s="1"/>
  <c r="B12863" i="6" l="1"/>
  <c r="A12863" i="6"/>
  <c r="A2697" i="6"/>
  <c r="B12864" i="6" l="1"/>
  <c r="A12864" i="6"/>
  <c r="A2698" i="6"/>
  <c r="A12869" i="6" l="1"/>
  <c r="B12868" i="6"/>
  <c r="B12869" i="6"/>
  <c r="A12868" i="6"/>
  <c r="A2699" i="6"/>
  <c r="B12871" i="6" l="1"/>
  <c r="B12872" i="6"/>
  <c r="A12871" i="6"/>
  <c r="A12872" i="6"/>
  <c r="A2700" i="6"/>
  <c r="B15526" i="6" l="1"/>
  <c r="A15526" i="6"/>
  <c r="B12958" i="6"/>
  <c r="A12958" i="6"/>
  <c r="A2701" i="6"/>
  <c r="B15527" i="6" l="1"/>
  <c r="A15527" i="6"/>
  <c r="B12959" i="6"/>
  <c r="A12959" i="6"/>
  <c r="A2702" i="6"/>
  <c r="B15530" i="6" l="1"/>
  <c r="A15530" i="6"/>
  <c r="B12962" i="6"/>
  <c r="B12963" i="6"/>
  <c r="A12962" i="6"/>
  <c r="A12963" i="6"/>
  <c r="A2703" i="6"/>
  <c r="B15531" i="6" l="1"/>
  <c r="A15531" i="6"/>
  <c r="B12964" i="6"/>
  <c r="A12964" i="6"/>
  <c r="A2704" i="6"/>
  <c r="A12965" i="6" l="1"/>
  <c r="B12965" i="6"/>
  <c r="A2705" i="6"/>
  <c r="A15533" i="6" l="1"/>
  <c r="B15532" i="6"/>
  <c r="B15533" i="6"/>
  <c r="A15532" i="6"/>
  <c r="B12966" i="6"/>
  <c r="B12967" i="6"/>
  <c r="A12966" i="6"/>
  <c r="B12968" i="6"/>
  <c r="A12967" i="6"/>
  <c r="A12968" i="6"/>
  <c r="A2706" i="6"/>
  <c r="B15535" i="6" l="1"/>
  <c r="A15535" i="6"/>
  <c r="B12970" i="6"/>
  <c r="A12970" i="6"/>
  <c r="A2707" i="6"/>
  <c r="B15536" i="6" l="1"/>
  <c r="A15536" i="6"/>
  <c r="B12971" i="6"/>
  <c r="A12971" i="6"/>
  <c r="A2708" i="6"/>
  <c r="A15537" i="6" l="1"/>
  <c r="B15537" i="6"/>
  <c r="B12972" i="6"/>
  <c r="A12972" i="6"/>
  <c r="A2709" i="6"/>
  <c r="B15539" i="6" l="1"/>
  <c r="A15539" i="6"/>
  <c r="B12974" i="6"/>
  <c r="A12974" i="6"/>
  <c r="A2710" i="6"/>
  <c r="B15542" i="6" l="1"/>
  <c r="A15542" i="6"/>
  <c r="A12989" i="6"/>
  <c r="A12985" i="6"/>
  <c r="A12981" i="6"/>
  <c r="B12989" i="6"/>
  <c r="B12985" i="6"/>
  <c r="B12981" i="6"/>
  <c r="A2711" i="6"/>
  <c r="B15543" i="6" l="1"/>
  <c r="A15543" i="6"/>
  <c r="B12990" i="6"/>
  <c r="B12986" i="6"/>
  <c r="B12982" i="6"/>
  <c r="A12990" i="6"/>
  <c r="A12986" i="6"/>
  <c r="A12982" i="6"/>
  <c r="B12988" i="6"/>
  <c r="A12988" i="6"/>
  <c r="A2712" i="6"/>
  <c r="A15545" i="6" l="1"/>
  <c r="B15545" i="6"/>
  <c r="B12992" i="6"/>
  <c r="B12984" i="6"/>
  <c r="A12992" i="6"/>
  <c r="A12984" i="6"/>
  <c r="A2713" i="6"/>
  <c r="B15547" i="6" l="1"/>
  <c r="A15547" i="6"/>
  <c r="B12999" i="6"/>
  <c r="A12999" i="6"/>
  <c r="A2714" i="6"/>
  <c r="B15550" i="6" l="1"/>
  <c r="A15550" i="6"/>
  <c r="B13004" i="6"/>
  <c r="A13004" i="6"/>
  <c r="A2715" i="6"/>
  <c r="B15551" i="6" l="1"/>
  <c r="A15551" i="6"/>
  <c r="A13005" i="6"/>
  <c r="B13005" i="6"/>
  <c r="A2716" i="6"/>
  <c r="B15555" i="6" l="1"/>
  <c r="A15555" i="6"/>
  <c r="A13013" i="6"/>
  <c r="B13013" i="6"/>
  <c r="A2717" i="6"/>
  <c r="B15556" i="6" l="1"/>
  <c r="A15556" i="6"/>
  <c r="B13014" i="6"/>
  <c r="A13014" i="6"/>
  <c r="A2718" i="6"/>
  <c r="A15557" i="6" l="1"/>
  <c r="B15557" i="6"/>
  <c r="B13015" i="6"/>
  <c r="A13015" i="6"/>
  <c r="A2719" i="6"/>
  <c r="A2720" i="6" s="1"/>
  <c r="B13754" i="6" l="1"/>
  <c r="A13753" i="6"/>
  <c r="A13754" i="6"/>
  <c r="B13752" i="6"/>
  <c r="B13753" i="6"/>
  <c r="A13752" i="6"/>
  <c r="A2721" i="6"/>
  <c r="B13760" i="6" l="1"/>
  <c r="A13760" i="6"/>
  <c r="A2722" i="6"/>
  <c r="B12847" i="6" l="1"/>
  <c r="B12843" i="6"/>
  <c r="A12847" i="6"/>
  <c r="A12843" i="6"/>
  <c r="A2723" i="6"/>
  <c r="B12848" i="6" l="1"/>
  <c r="A12848" i="6"/>
  <c r="A2724" i="6"/>
  <c r="B12859" i="6" l="1"/>
  <c r="A12859" i="6"/>
  <c r="A2725" i="6"/>
  <c r="B12850" i="6" l="1"/>
  <c r="B12851" i="6"/>
  <c r="A12850" i="6"/>
  <c r="A12851" i="6"/>
  <c r="A2726" i="6"/>
  <c r="B12852" i="6" l="1"/>
  <c r="A12852" i="6"/>
  <c r="A2727" i="6"/>
  <c r="A2728" i="6" l="1"/>
  <c r="B12856" i="6" l="1"/>
  <c r="A12856" i="6"/>
  <c r="A2729" i="6"/>
  <c r="B12860" i="6" l="1"/>
  <c r="A12860" i="6"/>
  <c r="A2730" i="6"/>
  <c r="B13274" i="6" l="1"/>
  <c r="A13274" i="6"/>
  <c r="A2731" i="6"/>
  <c r="B13306" i="6" l="1"/>
  <c r="A13305" i="6"/>
  <c r="A13306" i="6"/>
  <c r="B13305" i="6"/>
  <c r="A2732" i="6"/>
  <c r="B14623" i="6" l="1"/>
  <c r="A14623" i="6"/>
  <c r="A2733" i="6"/>
  <c r="A14750" i="6" l="1"/>
  <c r="B14747" i="6"/>
  <c r="A14746" i="6"/>
  <c r="A14747" i="6"/>
  <c r="A14748" i="6"/>
  <c r="B14745" i="6"/>
  <c r="A14749" i="6"/>
  <c r="B14746" i="6"/>
  <c r="A14745" i="6"/>
  <c r="A2734" i="6"/>
  <c r="A14754" i="6" l="1"/>
  <c r="B14753" i="6"/>
  <c r="B14754" i="6"/>
  <c r="A14753" i="6"/>
  <c r="A2735" i="6"/>
  <c r="B14755" i="6" l="1"/>
  <c r="B14756" i="6"/>
  <c r="A14755" i="6"/>
  <c r="A14756" i="6"/>
  <c r="A2736" i="6"/>
  <c r="A3397" i="6" l="1"/>
  <c r="A2737" i="6"/>
  <c r="B12891" i="6" l="1"/>
  <c r="A12891" i="6"/>
  <c r="A2738" i="6"/>
  <c r="B12892" i="6" l="1"/>
  <c r="A12892" i="6"/>
  <c r="A2739" i="6"/>
  <c r="B12894" i="6" l="1"/>
  <c r="A12893" i="6"/>
  <c r="B12895" i="6"/>
  <c r="A12894" i="6"/>
  <c r="B12896" i="6"/>
  <c r="A12895" i="6"/>
  <c r="A12896" i="6"/>
  <c r="B12893" i="6"/>
  <c r="A2740" i="6"/>
  <c r="B12898" i="6" l="1"/>
  <c r="A12898" i="6"/>
  <c r="A2741" i="6"/>
  <c r="B12900" i="6" l="1"/>
  <c r="A12900" i="6"/>
  <c r="A2742" i="6"/>
  <c r="B12903" i="6" l="1"/>
  <c r="B12904" i="6"/>
  <c r="A12903" i="6"/>
  <c r="A12904" i="6"/>
  <c r="A2743" i="6"/>
  <c r="B13151" i="6" l="1"/>
  <c r="A13151" i="6"/>
  <c r="A2744" i="6"/>
  <c r="B13871" i="6" l="1"/>
  <c r="A13870" i="6"/>
  <c r="A12905" i="6"/>
  <c r="A13871" i="6"/>
  <c r="A12906" i="6"/>
  <c r="B13870" i="6"/>
  <c r="A2745" i="6"/>
  <c r="B13478" i="6" l="1"/>
  <c r="A13478" i="6"/>
  <c r="A2746" i="6"/>
  <c r="B13479" i="6" l="1"/>
  <c r="A13479" i="6"/>
  <c r="A2747" i="6"/>
  <c r="B13480" i="6" l="1"/>
  <c r="A13480" i="6"/>
  <c r="A2748" i="6"/>
  <c r="B13496" i="6" l="1"/>
  <c r="A13496" i="6"/>
  <c r="A2749" i="6"/>
  <c r="B13983" i="6" l="1"/>
  <c r="A13950" i="6"/>
  <c r="B13935" i="6"/>
  <c r="B13984" i="6"/>
  <c r="A13983" i="6"/>
  <c r="A13935" i="6"/>
  <c r="B13900" i="6"/>
  <c r="B13985" i="6"/>
  <c r="A13984" i="6"/>
  <c r="B13965" i="6"/>
  <c r="A13900" i="6"/>
  <c r="A13985" i="6"/>
  <c r="A13965" i="6"/>
  <c r="B13950" i="6"/>
  <c r="A2750" i="6"/>
  <c r="B15268" i="6" l="1"/>
  <c r="A15268" i="6"/>
  <c r="A2751" i="6"/>
  <c r="B15270" i="6" l="1"/>
  <c r="A15270" i="6"/>
  <c r="A2752" i="6"/>
  <c r="B15271" i="6" l="1"/>
  <c r="A15271" i="6"/>
  <c r="A2753" i="6"/>
  <c r="B15274" i="6" l="1"/>
  <c r="A15274" i="6"/>
  <c r="A2754" i="6"/>
  <c r="B15286" i="6" l="1"/>
  <c r="A15286" i="6"/>
  <c r="A2755" i="6"/>
  <c r="A2756" i="6" l="1"/>
  <c r="A2757" i="6" l="1"/>
  <c r="B15291" i="6" l="1"/>
  <c r="A15291" i="6"/>
  <c r="A2758" i="6"/>
  <c r="A2759" i="6" l="1"/>
  <c r="A2760" i="6" l="1"/>
  <c r="A2761" i="6" l="1"/>
  <c r="A2762" i="6" l="1"/>
  <c r="A13243" i="6" l="1"/>
  <c r="A9538" i="6"/>
  <c r="A2763" i="6"/>
  <c r="A13249" i="6" l="1"/>
  <c r="A9539" i="6" s="1"/>
  <c r="B13249" i="6"/>
  <c r="A2764" i="6"/>
  <c r="B13251" i="6" l="1"/>
  <c r="A13251" i="6"/>
  <c r="A9540" i="6"/>
  <c r="A2765" i="6"/>
  <c r="B13254" i="6" l="1"/>
  <c r="A13254" i="6"/>
  <c r="A9541" i="6"/>
  <c r="A2766" i="6"/>
  <c r="A9601" i="6" l="1"/>
  <c r="A2767" i="6"/>
  <c r="B13594" i="6" l="1"/>
  <c r="B13595" i="6"/>
  <c r="A13594" i="6"/>
  <c r="A13595" i="6"/>
  <c r="A9711" i="6"/>
  <c r="A9712" i="6"/>
  <c r="A2768" i="6"/>
  <c r="A2769" i="6" l="1"/>
  <c r="A13597" i="6" l="1"/>
  <c r="B13596" i="6"/>
  <c r="B13597" i="6"/>
  <c r="A13596" i="6"/>
  <c r="A9713" i="6"/>
  <c r="A9714" i="6" s="1"/>
  <c r="A2770" i="6"/>
  <c r="B13607" i="6" l="1"/>
  <c r="B13608" i="6"/>
  <c r="A13607" i="6"/>
  <c r="A13608" i="6"/>
  <c r="A9719" i="6"/>
  <c r="A9718" i="6"/>
  <c r="A2771" i="6"/>
  <c r="A2772" i="6" s="1"/>
  <c r="A10284" i="6" l="1"/>
  <c r="A2773" i="6"/>
  <c r="B15314" i="6" l="1"/>
  <c r="A15314" i="6"/>
  <c r="A10345" i="6"/>
  <c r="A2774" i="6"/>
  <c r="A15397" i="6" l="1"/>
  <c r="B15397" i="6"/>
  <c r="A10368" i="6"/>
  <c r="A2775" i="6"/>
  <c r="A2776" i="6" l="1"/>
  <c r="A2777" i="6" l="1"/>
  <c r="A2778" i="6" l="1"/>
  <c r="A2779" i="6" l="1"/>
  <c r="A2780" i="6" l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15597" i="6" l="1"/>
  <c r="B15597" i="6"/>
  <c r="A2800" i="6"/>
  <c r="A2801" i="6" s="1"/>
  <c r="A2802" i="6" s="1"/>
  <c r="A2803" i="6" s="1"/>
  <c r="A2804" i="6" s="1"/>
  <c r="B13631" i="6" l="1"/>
  <c r="A13631" i="6"/>
  <c r="A10485" i="6"/>
  <c r="A2805" i="6"/>
  <c r="A13818" i="6" l="1"/>
  <c r="B13818" i="6"/>
  <c r="A9785" i="6"/>
  <c r="A2806" i="6"/>
  <c r="A9786" i="6" l="1"/>
  <c r="A2807" i="6"/>
  <c r="A9789" i="6" l="1"/>
  <c r="A2808" i="6"/>
  <c r="A9793" i="6" l="1"/>
  <c r="A2809" i="6"/>
  <c r="B13819" i="6" l="1"/>
  <c r="A13819" i="6"/>
  <c r="A9794" i="6"/>
  <c r="A2810" i="6"/>
  <c r="A9795" i="6" l="1"/>
  <c r="A2811" i="6"/>
  <c r="A9853" i="6" l="1"/>
  <c r="A2812" i="6"/>
  <c r="A2813" i="6" l="1"/>
  <c r="A2814" i="6" s="1"/>
  <c r="A2815" i="6" s="1"/>
  <c r="A2816" i="6" s="1"/>
  <c r="A15677" i="6" l="1"/>
  <c r="B15677" i="6"/>
  <c r="A2817" i="6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7833" i="6" l="1"/>
  <c r="A2837" i="6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B13851" i="6" l="1"/>
  <c r="B13852" i="6"/>
  <c r="A13851" i="6"/>
  <c r="A13852" i="6"/>
  <c r="A2902" i="6"/>
  <c r="B15636" i="6" l="1"/>
  <c r="A15636" i="6"/>
  <c r="A13854" i="6"/>
  <c r="B13854" i="6"/>
  <c r="A2903" i="6"/>
  <c r="A15637" i="6" l="1"/>
  <c r="B15637" i="6"/>
  <c r="B13860" i="6"/>
  <c r="A13860" i="6"/>
  <c r="A9878" i="6"/>
  <c r="A2904" i="6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10070" i="6" l="1"/>
  <c r="A10068" i="6"/>
  <c r="A10071" i="6"/>
  <c r="A10069" i="6"/>
  <c r="A2967" i="6"/>
  <c r="A10074" i="6" l="1"/>
  <c r="A10072" i="6"/>
  <c r="A10075" i="6"/>
  <c r="A10073" i="6"/>
  <c r="A2968" i="6"/>
  <c r="A10078" i="6" l="1"/>
  <c r="A10076" i="6"/>
  <c r="A10077" i="6"/>
  <c r="A2969" i="6"/>
  <c r="A10079" i="6" l="1"/>
  <c r="A2970" i="6"/>
  <c r="B12819" i="6" l="1"/>
  <c r="B12820" i="6"/>
  <c r="A12819" i="6"/>
  <c r="A12820" i="6"/>
  <c r="A2971" i="6"/>
  <c r="B12822" i="6" l="1"/>
  <c r="A12821" i="6"/>
  <c r="A12822" i="6"/>
  <c r="B12821" i="6"/>
  <c r="A2972" i="6"/>
  <c r="B12830" i="6" l="1"/>
  <c r="B12831" i="6"/>
  <c r="A12830" i="6"/>
  <c r="A12831" i="6"/>
  <c r="A2973" i="6"/>
  <c r="B12832" i="6" l="1"/>
  <c r="A12832" i="6"/>
  <c r="A2974" i="6"/>
  <c r="B13663" i="6" l="1"/>
  <c r="A13663" i="6"/>
  <c r="A2975" i="6"/>
  <c r="B13664" i="6" l="1"/>
  <c r="A13664" i="6"/>
  <c r="A2976" i="6"/>
  <c r="B13658" i="6" l="1"/>
  <c r="A13657" i="6"/>
  <c r="A13658" i="6"/>
  <c r="B13655" i="6"/>
  <c r="B13656" i="6"/>
  <c r="A13655" i="6"/>
  <c r="B13657" i="6"/>
  <c r="A13656" i="6"/>
  <c r="A2977" i="6"/>
  <c r="B15620" i="6" l="1"/>
  <c r="A15620" i="6"/>
  <c r="B14827" i="6"/>
  <c r="B14828" i="6"/>
  <c r="A14827" i="6"/>
  <c r="A14828" i="6"/>
  <c r="A2978" i="6"/>
  <c r="A2979" i="6" s="1"/>
  <c r="A2980" i="6" s="1"/>
  <c r="B12922" i="6" l="1"/>
  <c r="B12923" i="6"/>
  <c r="A12922" i="6"/>
  <c r="A12923" i="6"/>
  <c r="A2981" i="6"/>
  <c r="A9472" i="6" l="1"/>
  <c r="A2982" i="6"/>
  <c r="B13158" i="6" l="1"/>
  <c r="A13158" i="6"/>
  <c r="A2983" i="6"/>
  <c r="B13166" i="6" l="1"/>
  <c r="B13167" i="6"/>
  <c r="A13166" i="6"/>
  <c r="A13167" i="6"/>
  <c r="A2984" i="6"/>
  <c r="B13174" i="6" l="1"/>
  <c r="A13173" i="6"/>
  <c r="B13175" i="6"/>
  <c r="A13174" i="6"/>
  <c r="B13171" i="6"/>
  <c r="A13175" i="6"/>
  <c r="A13171" i="6"/>
  <c r="B13173" i="6"/>
  <c r="A2985" i="6"/>
  <c r="A13181" i="6" l="1"/>
  <c r="B13181" i="6"/>
  <c r="A2986" i="6"/>
  <c r="B13182" i="6" l="1"/>
  <c r="A13182" i="6"/>
  <c r="A2987" i="6"/>
  <c r="A14038" i="6" l="1"/>
  <c r="A2988" i="6"/>
  <c r="A9821" i="6" l="1"/>
  <c r="A2989" i="6"/>
  <c r="A2990" i="6" s="1"/>
  <c r="A8824" i="6" l="1"/>
  <c r="A10454" i="6"/>
  <c r="A2991" i="6"/>
  <c r="A14080" i="6" l="1"/>
  <c r="B14080" i="6"/>
  <c r="B14078" i="6"/>
  <c r="B14079" i="6"/>
  <c r="A14078" i="6"/>
  <c r="A14079" i="6"/>
  <c r="A2992" i="6"/>
  <c r="B14087" i="6" l="1"/>
  <c r="A14087" i="6"/>
  <c r="A2993" i="6"/>
  <c r="A14092" i="6" l="1"/>
  <c r="B14091" i="6"/>
  <c r="A14091" i="6"/>
  <c r="B14092" i="6"/>
  <c r="A2994" i="6"/>
  <c r="B14093" i="6" l="1"/>
  <c r="A14093" i="6"/>
  <c r="A2995" i="6"/>
  <c r="B14095" i="6" l="1"/>
  <c r="A14095" i="6"/>
  <c r="B14094" i="6"/>
  <c r="A14094" i="6"/>
  <c r="A4262" i="6"/>
  <c r="A2996" i="6"/>
  <c r="A14096" i="6" l="1"/>
  <c r="B14096" i="6"/>
  <c r="A2997" i="6"/>
  <c r="B14097" i="6" l="1"/>
  <c r="A14097" i="6"/>
  <c r="A2998" i="6"/>
  <c r="B14167" i="6" l="1"/>
  <c r="A14166" i="6"/>
  <c r="A14098" i="6"/>
  <c r="B14166" i="6"/>
  <c r="A14167" i="6"/>
  <c r="B14098" i="6"/>
  <c r="A2999" i="6"/>
  <c r="B14103" i="6" l="1"/>
  <c r="B14101" i="6"/>
  <c r="A14103" i="6"/>
  <c r="A14101" i="6"/>
  <c r="A3000" i="6"/>
  <c r="B14105" i="6" l="1"/>
  <c r="A14105" i="6"/>
  <c r="A3001" i="6"/>
  <c r="A15793" i="6" l="1"/>
  <c r="A14106" i="6"/>
  <c r="B14106" i="6"/>
  <c r="A3002" i="6"/>
  <c r="A14110" i="6" l="1"/>
  <c r="B14109" i="6"/>
  <c r="B14110" i="6"/>
  <c r="A14109" i="6"/>
  <c r="A3003" i="6"/>
  <c r="B14113" i="6" l="1"/>
  <c r="A14112" i="6"/>
  <c r="B14112" i="6"/>
  <c r="A14113" i="6"/>
  <c r="A3004" i="6"/>
  <c r="B14117" i="6" l="1"/>
  <c r="A14116" i="6"/>
  <c r="B14116" i="6"/>
  <c r="A14117" i="6"/>
  <c r="A3005" i="6"/>
  <c r="B14119" i="6" l="1"/>
  <c r="A14118" i="6"/>
  <c r="B14118" i="6"/>
  <c r="A14119" i="6"/>
  <c r="A3006" i="6"/>
  <c r="B14121" i="6" l="1"/>
  <c r="A14120" i="6"/>
  <c r="B14120" i="6"/>
  <c r="A14121" i="6"/>
  <c r="A3007" i="6"/>
  <c r="B14123" i="6" l="1"/>
  <c r="A14122" i="6"/>
  <c r="A14124" i="6"/>
  <c r="B14124" i="6"/>
  <c r="B14122" i="6"/>
  <c r="A14123" i="6"/>
  <c r="A3008" i="6"/>
  <c r="B14115" i="6" l="1"/>
  <c r="A14114" i="6"/>
  <c r="B14114" i="6"/>
  <c r="A14115" i="6"/>
  <c r="A3009" i="6"/>
  <c r="B14131" i="6" l="1"/>
  <c r="A14131" i="6"/>
  <c r="A3010" i="6"/>
  <c r="B14133" i="6" l="1"/>
  <c r="A14132" i="6"/>
  <c r="B14132" i="6"/>
  <c r="A14133" i="6"/>
  <c r="A3011" i="6"/>
  <c r="A14134" i="6" l="1"/>
  <c r="B14134" i="6"/>
  <c r="A3012" i="6"/>
  <c r="B14143" i="6" l="1"/>
  <c r="B14145" i="6"/>
  <c r="A14144" i="6"/>
  <c r="A14145" i="6"/>
  <c r="A14143" i="6"/>
  <c r="B14144" i="6"/>
  <c r="A3013" i="6"/>
  <c r="A14146" i="6" l="1"/>
  <c r="B14146" i="6"/>
  <c r="A3014" i="6"/>
  <c r="B14151" i="6" l="1"/>
  <c r="A14150" i="6"/>
  <c r="B14150" i="6"/>
  <c r="A14151" i="6"/>
  <c r="A3015" i="6"/>
  <c r="B14153" i="6" l="1"/>
  <c r="A14152" i="6"/>
  <c r="B14152" i="6"/>
  <c r="A14153" i="6"/>
  <c r="A3016" i="6"/>
  <c r="B14155" i="6" l="1"/>
  <c r="A14154" i="6"/>
  <c r="B14154" i="6"/>
  <c r="A14155" i="6"/>
  <c r="A3017" i="6"/>
  <c r="B14157" i="6" l="1"/>
  <c r="A14156" i="6"/>
  <c r="B14156" i="6"/>
  <c r="A14157" i="6"/>
  <c r="A3018" i="6"/>
  <c r="B14159" i="6" l="1"/>
  <c r="A14158" i="6"/>
  <c r="B14158" i="6"/>
  <c r="A14159" i="6"/>
  <c r="A3019" i="6"/>
  <c r="A14162" i="6" l="1"/>
  <c r="B14161" i="6"/>
  <c r="A14160" i="6"/>
  <c r="B14162" i="6"/>
  <c r="B14160" i="6"/>
  <c r="A14161" i="6"/>
  <c r="A3020" i="6"/>
  <c r="B14169" i="6" l="1"/>
  <c r="A14168" i="6"/>
  <c r="B14168" i="6"/>
  <c r="A14169" i="6"/>
  <c r="A3021" i="6"/>
  <c r="B14171" i="6" l="1"/>
  <c r="A14170" i="6"/>
  <c r="A14172" i="6"/>
  <c r="B14172" i="6"/>
  <c r="B14170" i="6"/>
  <c r="A14171" i="6"/>
  <c r="A3022" i="6"/>
  <c r="B14176" i="6" l="1"/>
  <c r="B14177" i="6"/>
  <c r="A14176" i="6"/>
  <c r="A14177" i="6"/>
  <c r="A3023" i="6"/>
  <c r="B14179" i="6" l="1"/>
  <c r="A14178" i="6"/>
  <c r="A14179" i="6"/>
  <c r="B14178" i="6"/>
  <c r="A3024" i="6"/>
  <c r="B14183" i="6" l="1"/>
  <c r="A14182" i="6"/>
  <c r="A14183" i="6"/>
  <c r="B14182" i="6"/>
  <c r="A3025" i="6"/>
  <c r="B14184" i="6" l="1"/>
  <c r="B14185" i="6"/>
  <c r="A14184" i="6"/>
  <c r="A14185" i="6"/>
  <c r="A3026" i="6"/>
  <c r="B14192" i="6" l="1"/>
  <c r="B14193" i="6"/>
  <c r="A14192" i="6"/>
  <c r="A14193" i="6"/>
  <c r="A3027" i="6"/>
  <c r="B14196" i="6" l="1"/>
  <c r="B14197" i="6"/>
  <c r="A14196" i="6"/>
  <c r="A14197" i="6"/>
  <c r="A3028" i="6"/>
  <c r="B14203" i="6" l="1"/>
  <c r="A14202" i="6"/>
  <c r="B14199" i="6"/>
  <c r="A14198" i="6"/>
  <c r="A14203" i="6"/>
  <c r="B14200" i="6"/>
  <c r="A14199" i="6"/>
  <c r="B14201" i="6"/>
  <c r="A14200" i="6"/>
  <c r="B14047" i="6"/>
  <c r="A14034" i="6"/>
  <c r="A13725" i="6"/>
  <c r="B14202" i="6"/>
  <c r="A14047" i="6"/>
  <c r="B13724" i="6"/>
  <c r="A14201" i="6"/>
  <c r="B14198" i="6"/>
  <c r="B14034" i="6"/>
  <c r="B13725" i="6"/>
  <c r="A13724" i="6"/>
  <c r="A3029" i="6"/>
  <c r="B14204" i="6" l="1"/>
  <c r="B14205" i="6"/>
  <c r="A14204" i="6"/>
  <c r="A14205" i="6"/>
  <c r="A3030" i="6"/>
  <c r="B14207" i="6" l="1"/>
  <c r="A14206" i="6"/>
  <c r="A14207" i="6"/>
  <c r="B14206" i="6"/>
  <c r="A3031" i="6"/>
  <c r="A3032" i="6" s="1"/>
  <c r="B14219" i="6" l="1"/>
  <c r="A14218" i="6"/>
  <c r="B14215" i="6"/>
  <c r="A14219" i="6"/>
  <c r="A14215" i="6"/>
  <c r="B14217" i="6"/>
  <c r="B14213" i="6"/>
  <c r="A14217" i="6"/>
  <c r="B14218" i="6"/>
  <c r="A14213" i="6"/>
  <c r="A3033" i="6"/>
  <c r="A14222" i="6" l="1"/>
  <c r="A14214" i="6"/>
  <c r="B14220" i="6"/>
  <c r="B14216" i="6"/>
  <c r="B14221" i="6"/>
  <c r="A14220" i="6"/>
  <c r="A14216" i="6"/>
  <c r="B14222" i="6"/>
  <c r="B14214" i="6"/>
  <c r="A14221" i="6"/>
  <c r="A3034" i="6"/>
  <c r="B14227" i="6" l="1"/>
  <c r="A14226" i="6"/>
  <c r="A14227" i="6"/>
  <c r="B14226" i="6"/>
  <c r="A3035" i="6"/>
  <c r="B14228" i="6" l="1"/>
  <c r="B14229" i="6"/>
  <c r="A14228" i="6"/>
  <c r="A14229" i="6"/>
  <c r="A3036" i="6"/>
  <c r="B14233" i="6" l="1"/>
  <c r="A14233" i="6"/>
  <c r="A3037" i="6"/>
  <c r="B14235" i="6" l="1"/>
  <c r="A14235" i="6"/>
  <c r="B14049" i="6"/>
  <c r="A14049" i="6"/>
  <c r="A9826" i="6"/>
  <c r="A3559" i="6"/>
  <c r="A3038" i="6"/>
  <c r="B14236" i="6" l="1"/>
  <c r="B14237" i="6"/>
  <c r="A14236" i="6"/>
  <c r="A14237" i="6"/>
  <c r="A3039" i="6"/>
  <c r="A14048" i="6"/>
  <c r="B14048" i="6"/>
  <c r="A14254" i="6" l="1"/>
  <c r="B14253" i="6"/>
  <c r="A14253" i="6"/>
  <c r="B14254" i="6"/>
  <c r="A3040" i="6"/>
  <c r="B14244" i="6" l="1"/>
  <c r="A14244" i="6"/>
  <c r="A3041" i="6"/>
  <c r="B14243" i="6" l="1"/>
  <c r="A14243" i="6"/>
  <c r="A3042" i="6"/>
  <c r="A14246" i="6" l="1"/>
  <c r="B14245" i="6"/>
  <c r="A14245" i="6"/>
  <c r="B14246" i="6"/>
  <c r="A3043" i="6"/>
  <c r="B14247" i="6" l="1"/>
  <c r="B14248" i="6"/>
  <c r="A14247" i="6"/>
  <c r="B14249" i="6"/>
  <c r="A14248" i="6"/>
  <c r="A14249" i="6"/>
  <c r="A3044" i="6"/>
  <c r="A14250" i="6" l="1"/>
  <c r="B14250" i="6"/>
  <c r="A3045" i="6"/>
  <c r="B14251" i="6" l="1"/>
  <c r="A14251" i="6"/>
  <c r="A3046" i="6"/>
  <c r="B14252" i="6" l="1"/>
  <c r="A14252" i="6"/>
  <c r="A3047" i="6"/>
  <c r="B14261" i="6" l="1"/>
  <c r="A14261" i="6"/>
  <c r="A3048" i="6"/>
  <c r="A14262" i="6" l="1"/>
  <c r="B14262" i="6"/>
  <c r="A3049" i="6"/>
  <c r="B14263" i="6" l="1"/>
  <c r="A14263" i="6"/>
  <c r="A3050" i="6"/>
  <c r="B14267" i="6" l="1"/>
  <c r="A14266" i="6"/>
  <c r="A14267" i="6"/>
  <c r="B14266" i="6"/>
  <c r="A3051" i="6"/>
  <c r="B14271" i="6" l="1"/>
  <c r="B14272" i="6"/>
  <c r="A14271" i="6"/>
  <c r="A14272" i="6"/>
  <c r="A3052" i="6"/>
  <c r="B14275" i="6" l="1"/>
  <c r="B14276" i="6"/>
  <c r="A14275" i="6"/>
  <c r="A14276" i="6"/>
  <c r="A3053" i="6"/>
  <c r="B14280" i="6" l="1"/>
  <c r="B14281" i="6"/>
  <c r="A14280" i="6"/>
  <c r="A14281" i="6"/>
  <c r="A3054" i="6"/>
  <c r="B14283" i="6" l="1"/>
  <c r="A14282" i="6"/>
  <c r="B14284" i="6"/>
  <c r="A14283" i="6"/>
  <c r="A14284" i="6"/>
  <c r="B14282" i="6"/>
  <c r="A3055" i="6"/>
  <c r="A14286" i="6" l="1"/>
  <c r="B14285" i="6"/>
  <c r="B14286" i="6"/>
  <c r="A14285" i="6"/>
  <c r="A3056" i="6"/>
  <c r="A14362" i="6" l="1"/>
  <c r="B14361" i="6"/>
  <c r="A14361" i="6"/>
  <c r="B13162" i="6"/>
  <c r="A13161" i="6"/>
  <c r="B13163" i="6"/>
  <c r="A13162" i="6"/>
  <c r="B14362" i="6"/>
  <c r="A13163" i="6"/>
  <c r="B13160" i="6"/>
  <c r="B13161" i="6"/>
  <c r="A13160" i="6"/>
  <c r="A3057" i="6"/>
  <c r="B14367" i="6" l="1"/>
  <c r="A14367" i="6"/>
  <c r="A3058" i="6"/>
  <c r="B14368" i="6" l="1"/>
  <c r="A14368" i="6"/>
  <c r="A3059" i="6"/>
  <c r="B14370" i="6" l="1"/>
  <c r="A14370" i="6"/>
  <c r="A3060" i="6"/>
  <c r="B14372" i="6" l="1"/>
  <c r="A14372" i="6"/>
  <c r="A3061" i="6"/>
  <c r="A14373" i="6" l="1"/>
  <c r="B14373" i="6"/>
  <c r="A3062" i="6"/>
  <c r="B14374" i="6" l="1"/>
  <c r="A14374" i="6"/>
  <c r="A3064" i="6"/>
  <c r="A3065" i="6" l="1"/>
  <c r="A3066" i="6" l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13352" i="6" l="1"/>
  <c r="A3079" i="6"/>
  <c r="A9599" i="6" l="1"/>
  <c r="A3080" i="6"/>
  <c r="B13891" i="6" l="1"/>
  <c r="A13891" i="6"/>
  <c r="B13336" i="6"/>
  <c r="A13336" i="6"/>
  <c r="A9594" i="6"/>
  <c r="A3081" i="6"/>
  <c r="B13342" i="6" l="1"/>
  <c r="A13342" i="6"/>
  <c r="B13893" i="6"/>
  <c r="A13893" i="6"/>
  <c r="A9595" i="6"/>
  <c r="A9596" i="6"/>
  <c r="A3082" i="6"/>
  <c r="A13898" i="6" l="1"/>
  <c r="B13350" i="6"/>
  <c r="B13351" i="6"/>
  <c r="A13350" i="6"/>
  <c r="A13351" i="6"/>
  <c r="B13898" i="6"/>
  <c r="A9598" i="6"/>
  <c r="A3083" i="6"/>
  <c r="A3084" i="6" s="1"/>
  <c r="A3085" i="6" s="1"/>
  <c r="A3086" i="6" s="1"/>
  <c r="A3087" i="6" s="1"/>
  <c r="A3088" i="6" s="1"/>
  <c r="A3089" i="6" s="1"/>
  <c r="A3090" i="6" s="1"/>
  <c r="B18840" i="6" l="1"/>
  <c r="A18840" i="6"/>
  <c r="A3091" i="6"/>
  <c r="A3092" i="6" s="1"/>
  <c r="A3093" i="6" s="1"/>
  <c r="A3094" i="6" s="1"/>
  <c r="B13086" i="6" l="1"/>
  <c r="A13085" i="6"/>
  <c r="A13086" i="6"/>
  <c r="B13084" i="6"/>
  <c r="B13085" i="6"/>
  <c r="A13084" i="6"/>
  <c r="A3095" i="6"/>
  <c r="A13357" i="6" l="1"/>
  <c r="B13357" i="6"/>
  <c r="A3096" i="6"/>
  <c r="A13101" i="6" l="1"/>
  <c r="B13098" i="6"/>
  <c r="B13099" i="6"/>
  <c r="A13098" i="6"/>
  <c r="B13100" i="6"/>
  <c r="A13099" i="6"/>
  <c r="B13101" i="6"/>
  <c r="A13100" i="6"/>
  <c r="A3097" i="6"/>
  <c r="B14652" i="6" l="1"/>
  <c r="A14652" i="6"/>
  <c r="B14328" i="6"/>
  <c r="B14329" i="6"/>
  <c r="A14328" i="6"/>
  <c r="A14329" i="6"/>
  <c r="A3098" i="6"/>
  <c r="A14330" i="6" l="1"/>
  <c r="A14331" i="6"/>
  <c r="A3760" i="6"/>
  <c r="A14654" i="6"/>
  <c r="B14335" i="6"/>
  <c r="A14334" i="6"/>
  <c r="B14319" i="6"/>
  <c r="A14335" i="6"/>
  <c r="A14319" i="6"/>
  <c r="B14654" i="6"/>
  <c r="B14333" i="6"/>
  <c r="A14333" i="6"/>
  <c r="B14334" i="6"/>
  <c r="A3099" i="6"/>
  <c r="B14331" i="6" l="1"/>
  <c r="B14330" i="6"/>
  <c r="B14655" i="6"/>
  <c r="B14656" i="6"/>
  <c r="A14655" i="6"/>
  <c r="B14339" i="6"/>
  <c r="A14338" i="6"/>
  <c r="A14656" i="6"/>
  <c r="B14340" i="6"/>
  <c r="A14339" i="6"/>
  <c r="B14336" i="6"/>
  <c r="A14340" i="6"/>
  <c r="B14337" i="6"/>
  <c r="A14336" i="6"/>
  <c r="B14338" i="6"/>
  <c r="B13362" i="6"/>
  <c r="B13106" i="6"/>
  <c r="B13363" i="6"/>
  <c r="A13362" i="6"/>
  <c r="A13106" i="6"/>
  <c r="A14337" i="6"/>
  <c r="A13363" i="6"/>
  <c r="B13104" i="6"/>
  <c r="A13104" i="6"/>
  <c r="A3100" i="6"/>
  <c r="B14343" i="6" l="1"/>
  <c r="A14342" i="6"/>
  <c r="A14343" i="6"/>
  <c r="B14341" i="6"/>
  <c r="A14341" i="6"/>
  <c r="B14342" i="6"/>
  <c r="A3101" i="6"/>
  <c r="B15149" i="6" l="1"/>
  <c r="B15150" i="6"/>
  <c r="A15149" i="6"/>
  <c r="A15150" i="6"/>
  <c r="A3102" i="6"/>
  <c r="B15160" i="6" l="1"/>
  <c r="A15159" i="6"/>
  <c r="A15160" i="6"/>
  <c r="B15159" i="6"/>
  <c r="A3103" i="6"/>
  <c r="B15161" i="6" l="1"/>
  <c r="B15162" i="6"/>
  <c r="A15161" i="6"/>
  <c r="A15162" i="6"/>
  <c r="A3104" i="6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9961" i="6" l="1"/>
  <c r="A3134" i="6"/>
  <c r="A9962" i="6" l="1"/>
  <c r="A9963" i="6"/>
  <c r="A3135" i="6"/>
  <c r="B14552" i="6" l="1"/>
  <c r="A14552" i="6"/>
  <c r="A9964" i="6"/>
  <c r="A3136" i="6"/>
  <c r="A9967" i="6" l="1"/>
  <c r="A3137" i="6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B13355" i="6" l="1"/>
  <c r="A13355" i="6"/>
  <c r="A3153" i="6"/>
  <c r="B13779" i="6" l="1"/>
  <c r="A13779" i="6"/>
  <c r="A3154" i="6"/>
  <c r="B13780" i="6" l="1"/>
  <c r="A13780" i="6"/>
  <c r="A3155" i="6"/>
  <c r="B13784" i="6" l="1"/>
  <c r="A13784" i="6"/>
  <c r="A3156" i="6"/>
  <c r="A13786" i="6" l="1"/>
  <c r="B13786" i="6"/>
  <c r="A3157" i="6"/>
  <c r="B13787" i="6" l="1"/>
  <c r="B13788" i="6"/>
  <c r="A13787" i="6"/>
  <c r="B13789" i="6"/>
  <c r="A13788" i="6"/>
  <c r="A13789" i="6"/>
  <c r="A3158" i="6"/>
  <c r="B13791" i="6" l="1"/>
  <c r="A13791" i="6"/>
  <c r="A3159" i="6"/>
  <c r="A13794" i="6" l="1"/>
  <c r="B13794" i="6"/>
  <c r="A3160" i="6"/>
  <c r="B13796" i="6" l="1"/>
  <c r="A13796" i="6"/>
  <c r="A3161" i="6"/>
  <c r="B14619" i="6" l="1"/>
  <c r="A14619" i="6"/>
  <c r="A3162" i="6"/>
  <c r="B14626" i="6" l="1"/>
  <c r="A14625" i="6"/>
  <c r="A14626" i="6"/>
  <c r="B14624" i="6"/>
  <c r="B14625" i="6"/>
  <c r="A14624" i="6"/>
  <c r="A14040" i="6"/>
  <c r="B14040" i="6"/>
  <c r="A3163" i="6"/>
  <c r="A14629" i="6" l="1"/>
  <c r="B14629" i="6"/>
  <c r="A3164" i="6"/>
  <c r="A14633" i="6" l="1"/>
  <c r="B14633" i="6"/>
  <c r="A3165" i="6"/>
  <c r="B14635" i="6" l="1"/>
  <c r="B14636" i="6"/>
  <c r="A14635" i="6"/>
  <c r="A14636" i="6"/>
  <c r="A3166" i="6"/>
  <c r="B14640" i="6" l="1"/>
  <c r="A14640" i="6"/>
  <c r="A3167" i="6"/>
  <c r="B14651" i="6" l="1"/>
  <c r="A14651" i="6"/>
  <c r="B14327" i="6"/>
  <c r="A14327" i="6"/>
  <c r="A3168" i="6"/>
  <c r="B14660" i="6" l="1"/>
  <c r="B14661" i="6"/>
  <c r="A14660" i="6"/>
  <c r="A14661" i="6"/>
  <c r="A3169" i="6"/>
  <c r="A14662" i="6" l="1"/>
  <c r="B14662" i="6"/>
  <c r="A3170" i="6"/>
  <c r="A14682" i="6" l="1"/>
  <c r="B14682" i="6"/>
  <c r="A3171" i="6"/>
  <c r="B14683" i="6" l="1"/>
  <c r="A14683" i="6"/>
  <c r="A3172" i="6"/>
  <c r="B14684" i="6" l="1"/>
  <c r="A14684" i="6"/>
  <c r="A3173" i="6"/>
  <c r="B14685" i="6" l="1"/>
  <c r="A14685" i="6"/>
  <c r="A3174" i="6"/>
  <c r="B14688" i="6" l="1"/>
  <c r="A14688" i="6"/>
  <c r="A3175" i="6"/>
  <c r="B14692" i="6" l="1"/>
  <c r="A14692" i="6"/>
  <c r="A14693" i="6" s="1"/>
  <c r="A3176" i="6"/>
  <c r="A14702" i="6" l="1"/>
  <c r="B14699" i="6"/>
  <c r="A14698" i="6"/>
  <c r="B14695" i="6"/>
  <c r="A14694" i="6"/>
  <c r="B14708" i="6"/>
  <c r="B14700" i="6"/>
  <c r="A14699" i="6"/>
  <c r="B14696" i="6"/>
  <c r="A14695" i="6"/>
  <c r="B14709" i="6"/>
  <c r="A14708" i="6"/>
  <c r="B14701" i="6"/>
  <c r="A14700" i="6"/>
  <c r="B14697" i="6"/>
  <c r="A14696" i="6"/>
  <c r="A14709" i="6"/>
  <c r="B14702" i="6"/>
  <c r="A14701" i="6"/>
  <c r="B14698" i="6"/>
  <c r="A14697" i="6"/>
  <c r="B14694" i="6"/>
  <c r="A3177" i="6"/>
  <c r="B14703" i="6" l="1"/>
  <c r="A14703" i="6"/>
  <c r="A3178" i="6"/>
  <c r="B14705" i="6" l="1"/>
  <c r="A14705" i="6"/>
  <c r="A3179" i="6"/>
  <c r="A14710" i="6" l="1"/>
  <c r="B14710" i="6"/>
  <c r="A3180" i="6"/>
  <c r="B14711" i="6" l="1"/>
  <c r="A14711" i="6"/>
  <c r="A3181" i="6"/>
  <c r="B14712" i="6" l="1"/>
  <c r="A14712" i="6"/>
  <c r="A3182" i="6"/>
  <c r="A3183" i="6" l="1"/>
  <c r="B14590" i="6" l="1"/>
  <c r="B14591" i="6"/>
  <c r="A14590" i="6"/>
  <c r="A14591" i="6"/>
  <c r="A3184" i="6"/>
  <c r="A14593" i="6" l="1"/>
  <c r="B14592" i="6"/>
  <c r="B14593" i="6"/>
  <c r="A14592" i="6"/>
  <c r="A3185" i="6"/>
  <c r="B14594" i="6" l="1"/>
  <c r="B14595" i="6"/>
  <c r="A14594" i="6"/>
  <c r="B14596" i="6"/>
  <c r="A14595" i="6"/>
  <c r="A14596" i="6"/>
  <c r="A3186" i="6"/>
  <c r="B14599" i="6" l="1"/>
  <c r="B14600" i="6"/>
  <c r="A14599" i="6"/>
  <c r="A14600" i="6"/>
  <c r="A3187" i="6"/>
  <c r="A14601" i="6" l="1"/>
  <c r="B14601" i="6"/>
  <c r="A3188" i="6"/>
  <c r="B14607" i="6" l="1"/>
  <c r="B14608" i="6"/>
  <c r="A14607" i="6"/>
  <c r="A14608" i="6"/>
  <c r="A3189" i="6"/>
  <c r="B14614" i="6" l="1"/>
  <c r="A14613" i="6"/>
  <c r="A14614" i="6"/>
  <c r="B14612" i="6"/>
  <c r="B14613" i="6"/>
  <c r="A14612" i="6"/>
  <c r="A3190" i="6"/>
  <c r="B14616" i="6" l="1"/>
  <c r="A14616" i="6"/>
  <c r="A3191" i="6"/>
  <c r="A3192" i="6" s="1"/>
  <c r="A14002" i="6" l="1"/>
  <c r="B13971" i="6"/>
  <c r="B13907" i="6"/>
  <c r="A13906" i="6"/>
  <c r="A13971" i="6"/>
  <c r="B13956" i="6"/>
  <c r="A13907" i="6"/>
  <c r="B13904" i="6"/>
  <c r="B14001" i="6"/>
  <c r="A13956" i="6"/>
  <c r="B13941" i="6"/>
  <c r="B13905" i="6"/>
  <c r="A13904" i="6"/>
  <c r="B14002" i="6"/>
  <c r="A14001" i="6"/>
  <c r="A13941" i="6"/>
  <c r="B13906" i="6"/>
  <c r="A13905" i="6"/>
  <c r="A3193" i="6"/>
  <c r="B13324" i="6" l="1"/>
  <c r="A13324" i="6"/>
  <c r="A3194" i="6"/>
  <c r="A13338" i="6" l="1"/>
  <c r="A13339" i="6"/>
  <c r="A3195" i="6"/>
  <c r="A3196" i="6" l="1"/>
  <c r="A3197" i="6" l="1"/>
  <c r="A3198" i="6" l="1"/>
  <c r="A3199" i="6" s="1"/>
  <c r="A3200" i="6" s="1"/>
  <c r="A3201" i="6" s="1"/>
  <c r="A3202" i="6" s="1"/>
  <c r="A3203" i="6" s="1"/>
  <c r="A3204" i="6" s="1"/>
  <c r="A3205" i="6" s="1"/>
  <c r="A9864" i="6" l="1"/>
  <c r="A3206" i="6"/>
  <c r="A9866" i="6" l="1"/>
  <c r="A3207" i="6"/>
  <c r="A3208" i="6" l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9482" i="6" l="1"/>
  <c r="A3243" i="6"/>
  <c r="A3244" i="6" s="1"/>
  <c r="A3245" i="6" s="1"/>
  <c r="A3246" i="6" s="1"/>
  <c r="A15119" i="6" l="1"/>
  <c r="B15119" i="6"/>
  <c r="A3247" i="6"/>
  <c r="B15126" i="6" l="1"/>
  <c r="A15126" i="6"/>
  <c r="A3248" i="6"/>
  <c r="B13499" i="6" l="1"/>
  <c r="A13499" i="6"/>
  <c r="A6189" i="6"/>
  <c r="A3249" i="6"/>
  <c r="B13506" i="6" l="1"/>
  <c r="A13506" i="6"/>
  <c r="A3250" i="6"/>
  <c r="B13500" i="6"/>
  <c r="A13500" i="6"/>
  <c r="A13525" i="6" l="1"/>
  <c r="B13518" i="6"/>
  <c r="A13517" i="6"/>
  <c r="A13518" i="6"/>
  <c r="B13515" i="6"/>
  <c r="B13516" i="6"/>
  <c r="A13515" i="6"/>
  <c r="B13525" i="6"/>
  <c r="B13517" i="6"/>
  <c r="A13516" i="6"/>
  <c r="A3251" i="6"/>
  <c r="A13529" i="6" l="1"/>
  <c r="B13526" i="6"/>
  <c r="B13527" i="6"/>
  <c r="A13526" i="6"/>
  <c r="B13528" i="6"/>
  <c r="A13527" i="6"/>
  <c r="B13529" i="6"/>
  <c r="A13528" i="6"/>
  <c r="A3252" i="6"/>
  <c r="A13533" i="6" l="1"/>
  <c r="B13530" i="6"/>
  <c r="B13531" i="6"/>
  <c r="A13530" i="6"/>
  <c r="B13532" i="6"/>
  <c r="A13531" i="6"/>
  <c r="B13533" i="6"/>
  <c r="A13532" i="6"/>
  <c r="A3253" i="6"/>
  <c r="B15116" i="6" l="1"/>
  <c r="A15116" i="6"/>
  <c r="A3254" i="6"/>
  <c r="B15117" i="6" l="1"/>
  <c r="A15117" i="6"/>
  <c r="A3255" i="6"/>
  <c r="B15124" i="6" l="1"/>
  <c r="A15123" i="6"/>
  <c r="B15125" i="6"/>
  <c r="A15124" i="6"/>
  <c r="A15125" i="6"/>
  <c r="B15106" i="6"/>
  <c r="B15123" i="6"/>
  <c r="A15106" i="6"/>
  <c r="A3256" i="6"/>
  <c r="B15132" i="6" l="1"/>
  <c r="A15131" i="6"/>
  <c r="A15107" i="6"/>
  <c r="A15132" i="6"/>
  <c r="B15131" i="6"/>
  <c r="B15107" i="6"/>
  <c r="A3257" i="6"/>
  <c r="B15108" i="6" l="1"/>
  <c r="A15108" i="6"/>
  <c r="A3258" i="6"/>
  <c r="B15137" i="6" l="1"/>
  <c r="A15137" i="6"/>
  <c r="A3259" i="6"/>
  <c r="B15140" i="6" l="1"/>
  <c r="A15140" i="6"/>
  <c r="A3260" i="6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529" i="6" l="1"/>
  <c r="A3286" i="6"/>
  <c r="B14538" i="6" l="1"/>
  <c r="A14538" i="6"/>
  <c r="A9990" i="6"/>
  <c r="A3287" i="6"/>
  <c r="A9987" i="6" l="1"/>
  <c r="A3288" i="6"/>
  <c r="A9974" i="6" l="1"/>
  <c r="A9973" i="6"/>
  <c r="A3289" i="6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9517" i="6" l="1"/>
  <c r="A9676" i="6"/>
  <c r="A9518" i="6"/>
  <c r="A3301" i="6"/>
  <c r="A9647" i="6" l="1"/>
  <c r="A9495" i="6"/>
  <c r="A9494" i="6"/>
  <c r="A3302" i="6"/>
  <c r="A9649" i="6" l="1"/>
  <c r="A9497" i="6"/>
  <c r="A9498" i="6"/>
  <c r="A3303" i="6"/>
  <c r="A9501" i="6" l="1"/>
  <c r="A9655" i="6" s="1"/>
  <c r="A9502" i="6"/>
  <c r="A3304" i="6"/>
  <c r="A3305" i="6" s="1"/>
  <c r="A3306" i="6" s="1"/>
  <c r="A9671" i="6" l="1"/>
  <c r="A9513" i="6"/>
  <c r="A3307" i="6"/>
  <c r="A13025" i="6" l="1"/>
  <c r="B13025" i="6"/>
  <c r="A9674" i="6"/>
  <c r="A9514" i="6"/>
  <c r="A3308" i="6"/>
  <c r="B13026" i="6" l="1"/>
  <c r="A13026" i="6"/>
  <c r="A9675" i="6"/>
  <c r="A9515" i="6"/>
  <c r="A9516" i="6"/>
  <c r="A3309" i="6"/>
  <c r="A9522" i="6" l="1"/>
  <c r="A3310" i="6"/>
  <c r="B13435" i="6" l="1"/>
  <c r="B13436" i="6"/>
  <c r="A13435" i="6"/>
  <c r="A13436" i="6"/>
  <c r="A9661" i="6"/>
  <c r="A3311" i="6"/>
  <c r="A9523" i="6"/>
  <c r="A9688" i="6"/>
  <c r="B13438" i="6" l="1"/>
  <c r="B13439" i="6"/>
  <c r="A13438" i="6"/>
  <c r="A13439" i="6"/>
  <c r="A9663" i="6"/>
  <c r="A3312" i="6"/>
  <c r="A13449" i="6" l="1"/>
  <c r="B13448" i="6"/>
  <c r="B13449" i="6"/>
  <c r="A13448" i="6"/>
  <c r="A9687" i="6"/>
  <c r="A3313" i="6"/>
  <c r="A3314" i="6" s="1"/>
  <c r="A3315" i="6" s="1"/>
  <c r="A3316" i="6" s="1"/>
  <c r="B15587" i="6" l="1"/>
  <c r="B15588" i="6"/>
  <c r="A15587" i="6"/>
  <c r="A15588" i="6"/>
  <c r="A3317" i="6"/>
  <c r="B15582" i="6" l="1"/>
  <c r="A15581" i="6"/>
  <c r="A15582" i="6"/>
  <c r="B15581" i="6"/>
  <c r="A3318" i="6"/>
  <c r="B12774" i="6" l="1"/>
  <c r="A12774" i="6"/>
  <c r="A9432" i="6"/>
  <c r="A3319" i="6"/>
  <c r="B13268" i="6" l="1"/>
  <c r="A13268" i="6"/>
  <c r="A3320" i="6"/>
  <c r="B13303" i="6" l="1"/>
  <c r="B13304" i="6"/>
  <c r="A13303" i="6"/>
  <c r="A13304" i="6"/>
  <c r="A3321" i="6"/>
  <c r="B14732" i="6" l="1"/>
  <c r="A14732" i="6"/>
  <c r="A3322" i="6"/>
  <c r="A14734" i="6" l="1"/>
  <c r="B14734" i="6"/>
  <c r="A3323" i="6"/>
  <c r="A3324" i="6" l="1"/>
  <c r="A3325" i="6" s="1"/>
  <c r="A3326" i="6" s="1"/>
  <c r="A3327" i="6" s="1"/>
  <c r="A3328" i="6" s="1"/>
  <c r="A3329" i="6" s="1"/>
  <c r="B15228" i="6" l="1"/>
  <c r="A15228" i="6"/>
  <c r="B14843" i="6"/>
  <c r="B14715" i="6"/>
  <c r="A14714" i="6"/>
  <c r="B14542" i="6"/>
  <c r="A14843" i="6"/>
  <c r="A14715" i="6"/>
  <c r="B14543" i="6"/>
  <c r="A14542" i="6"/>
  <c r="A14543" i="6"/>
  <c r="B14714" i="6"/>
  <c r="A3330" i="6"/>
  <c r="B15232" i="6" l="1"/>
  <c r="A15232" i="6"/>
  <c r="A3331" i="6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9536" i="6" l="1"/>
  <c r="A3351" i="6"/>
  <c r="A3352" i="6" s="1"/>
  <c r="A3353" i="6" s="1"/>
  <c r="A9856" i="6" l="1"/>
  <c r="A3354" i="6"/>
  <c r="A14308" i="6" l="1"/>
  <c r="A3355" i="6"/>
  <c r="A3356" i="6" l="1"/>
  <c r="B15300" i="6" l="1"/>
  <c r="A15300" i="6"/>
  <c r="A10343" i="6"/>
  <c r="A3357" i="6"/>
  <c r="A3358" i="6" l="1"/>
  <c r="A15341" i="6" l="1"/>
  <c r="B15340" i="6"/>
  <c r="B15341" i="6"/>
  <c r="A15340" i="6"/>
  <c r="A10357" i="6"/>
  <c r="A3359" i="6"/>
  <c r="A10379" i="6" l="1"/>
  <c r="A10378" i="6"/>
  <c r="A3360" i="6"/>
  <c r="A15482" i="6" l="1"/>
  <c r="A10383" i="6"/>
  <c r="A10382" i="6"/>
  <c r="A3361" i="6"/>
  <c r="A10387" i="6" l="1"/>
  <c r="A10388" i="6"/>
  <c r="A3362" i="6"/>
  <c r="B15488" i="6" l="1"/>
  <c r="A15488" i="6"/>
  <c r="A10389" i="6"/>
  <c r="A10390" i="6"/>
  <c r="A3363" i="6"/>
  <c r="A10397" i="6" l="1"/>
  <c r="A10396" i="6"/>
  <c r="A3364" i="6"/>
  <c r="A12700" i="6" l="1"/>
  <c r="A10398" i="6"/>
  <c r="A10399" i="6" s="1"/>
  <c r="A3365" i="6"/>
  <c r="A10401" i="6" l="1"/>
  <c r="A10400" i="6"/>
  <c r="A3366" i="6"/>
  <c r="A3367" i="6" l="1"/>
  <c r="A3368" i="6" l="1"/>
  <c r="A3369" i="6" l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B15524" i="6" l="1"/>
  <c r="A15524" i="6"/>
  <c r="A3384" i="6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8" i="6" s="1"/>
  <c r="A3399" i="6" s="1"/>
  <c r="A3400" i="6" s="1"/>
  <c r="A3401" i="6" s="1"/>
  <c r="A3402" i="6" s="1"/>
  <c r="A3403" i="6" s="1"/>
  <c r="A3404" i="6" s="1"/>
  <c r="B13019" i="6" l="1"/>
  <c r="A13019" i="6"/>
  <c r="A3405" i="6"/>
  <c r="B12824" i="6" l="1"/>
  <c r="A12824" i="6"/>
  <c r="A3406" i="6"/>
  <c r="B12842" i="6" l="1"/>
  <c r="A12842" i="6"/>
  <c r="A3407" i="6"/>
  <c r="A3408" i="6" l="1"/>
  <c r="A12937" i="6" l="1"/>
  <c r="B12937" i="6"/>
  <c r="A3409" i="6"/>
  <c r="B13122" i="6" l="1"/>
  <c r="A13122" i="6"/>
  <c r="A3410" i="6"/>
  <c r="B13123" i="6" l="1"/>
  <c r="A13123" i="6"/>
  <c r="A3411" i="6"/>
  <c r="A13137" i="6" l="1"/>
  <c r="B13137" i="6"/>
  <c r="A3412" i="6"/>
  <c r="A3413" i="6" l="1"/>
  <c r="A3414" i="6" s="1"/>
  <c r="A13990" i="6" l="1"/>
  <c r="A13966" i="6"/>
  <c r="B13951" i="6"/>
  <c r="A13951" i="6"/>
  <c r="B13936" i="6"/>
  <c r="B13989" i="6"/>
  <c r="A13936" i="6"/>
  <c r="B13990" i="6"/>
  <c r="A13989" i="6"/>
  <c r="A10518" i="6"/>
  <c r="A3415" i="6"/>
  <c r="B13155" i="6" l="1"/>
  <c r="A13155" i="6"/>
  <c r="A3416" i="6"/>
  <c r="A3417" i="6" s="1"/>
  <c r="A3418" i="6" s="1"/>
  <c r="A3419" i="6" s="1"/>
  <c r="A3420" i="6" s="1"/>
  <c r="A3421" i="6" s="1"/>
  <c r="A3422" i="6" s="1"/>
  <c r="B13991" i="6" l="1"/>
  <c r="B13992" i="6"/>
  <c r="A13991" i="6"/>
  <c r="A13967" i="6"/>
  <c r="B13952" i="6"/>
  <c r="A13992" i="6"/>
  <c r="A13952" i="6"/>
  <c r="B13937" i="6"/>
  <c r="A13937" i="6"/>
  <c r="A10519" i="6"/>
  <c r="A3423" i="6"/>
  <c r="A9858" i="6" l="1"/>
  <c r="A3424" i="6"/>
  <c r="A18843" i="6" l="1"/>
  <c r="B18843" i="6"/>
  <c r="A3425" i="6"/>
  <c r="A3426" i="6" s="1"/>
  <c r="B14707" i="6" l="1"/>
  <c r="A14706" i="6"/>
  <c r="A14707" i="6"/>
  <c r="B14706" i="6"/>
  <c r="A3427" i="6"/>
  <c r="B14598" i="6" l="1"/>
  <c r="A14597" i="6"/>
  <c r="A14598" i="6"/>
  <c r="B14597" i="6"/>
  <c r="A3428" i="6"/>
  <c r="A3429" i="6" s="1"/>
  <c r="B15523" i="6" l="1"/>
  <c r="B15191" i="6"/>
  <c r="A15523" i="6"/>
  <c r="A15191" i="6"/>
  <c r="B15181" i="6"/>
  <c r="A15181" i="6"/>
  <c r="B14287" i="6"/>
  <c r="B14288" i="6"/>
  <c r="A14287" i="6"/>
  <c r="A14288" i="6"/>
  <c r="A14010" i="6"/>
  <c r="B13879" i="6"/>
  <c r="A13878" i="6"/>
  <c r="B13222" i="6"/>
  <c r="A13879" i="6"/>
  <c r="B13411" i="6"/>
  <c r="B13223" i="6"/>
  <c r="A13222" i="6"/>
  <c r="B13877" i="6"/>
  <c r="B13412" i="6"/>
  <c r="A13411" i="6"/>
  <c r="A13223" i="6"/>
  <c r="B12912" i="6"/>
  <c r="B14010" i="6"/>
  <c r="B13878" i="6"/>
  <c r="A13877" i="6"/>
  <c r="A13412" i="6"/>
  <c r="A12912" i="6"/>
  <c r="A3430" i="6"/>
  <c r="A13994" i="6" l="1"/>
  <c r="A13938" i="6"/>
  <c r="B13993" i="6"/>
  <c r="A13968" i="6"/>
  <c r="B13953" i="6"/>
  <c r="B13994" i="6"/>
  <c r="A13993" i="6"/>
  <c r="A13953" i="6"/>
  <c r="B13938" i="6"/>
  <c r="A10520" i="6"/>
  <c r="A10521" i="6"/>
  <c r="A3431" i="6"/>
  <c r="A3432" i="6" s="1"/>
  <c r="A3433" i="6" s="1"/>
  <c r="A3434" i="6" s="1"/>
  <c r="B14979" i="6" l="1"/>
  <c r="A14978" i="6"/>
  <c r="A14979" i="6"/>
  <c r="B14977" i="6"/>
  <c r="B14978" i="6"/>
  <c r="A14977" i="6"/>
  <c r="A10166" i="6"/>
  <c r="A3435" i="6"/>
  <c r="A3436" i="6" s="1"/>
  <c r="A3437" i="6" s="1"/>
  <c r="A3438" i="6" s="1"/>
  <c r="A3439" i="6" s="1"/>
  <c r="A3440" i="6" s="1"/>
  <c r="A3441" i="6" s="1"/>
  <c r="A3442" i="6" s="1"/>
  <c r="A3443" i="6" s="1"/>
  <c r="A3444" i="6" s="1"/>
  <c r="B15110" i="6" l="1"/>
  <c r="A15110" i="6"/>
  <c r="A3445" i="6"/>
  <c r="B15120" i="6" l="1"/>
  <c r="B15121" i="6"/>
  <c r="A15120" i="6"/>
  <c r="A15121" i="6"/>
  <c r="A3446" i="6"/>
  <c r="B15122" i="6" l="1"/>
  <c r="A15122" i="6"/>
  <c r="A3447" i="6"/>
  <c r="A3448" i="6" s="1"/>
  <c r="A3449" i="6" s="1"/>
  <c r="B15190" i="6" l="1"/>
  <c r="A15189" i="6"/>
  <c r="B15189" i="6"/>
  <c r="A15190" i="6"/>
  <c r="B13378" i="6"/>
  <c r="A13377" i="6"/>
  <c r="B13379" i="6"/>
  <c r="A13378" i="6"/>
  <c r="B13375" i="6"/>
  <c r="A13379" i="6"/>
  <c r="B13376" i="6"/>
  <c r="A13375" i="6"/>
  <c r="B13377" i="6"/>
  <c r="A13376" i="6"/>
  <c r="A3450" i="6"/>
  <c r="A3451" i="6" l="1"/>
  <c r="A3452" i="6" s="1"/>
  <c r="A3453" i="6" s="1"/>
  <c r="A3454" i="6" s="1"/>
  <c r="A3455" i="6" s="1"/>
  <c r="A3456" i="6" s="1"/>
  <c r="A3457" i="6" s="1"/>
  <c r="A3458" i="6" s="1"/>
  <c r="A9480" i="6" l="1"/>
  <c r="A3459" i="6"/>
  <c r="A3460" i="6" s="1"/>
  <c r="A3461" i="6" s="1"/>
  <c r="A3462" i="6" s="1"/>
  <c r="A3463" i="6" s="1"/>
  <c r="A3464" i="6" s="1"/>
  <c r="A3465" i="6" s="1"/>
  <c r="A3466" i="6" s="1"/>
  <c r="A3467" i="6" s="1"/>
  <c r="A3468" i="6" s="1"/>
  <c r="A18839" i="6" l="1"/>
  <c r="A18829" i="6"/>
  <c r="B18839" i="6"/>
  <c r="A3469" i="6"/>
  <c r="B14760" i="6" l="1"/>
  <c r="A14760" i="6"/>
  <c r="A10056" i="6"/>
  <c r="A3470" i="6"/>
  <c r="A3471" i="6" s="1"/>
  <c r="A3472" i="6" s="1"/>
  <c r="B14491" i="6" l="1"/>
  <c r="A14491" i="6"/>
  <c r="A3473" i="6"/>
  <c r="A3474" i="6" s="1"/>
  <c r="A3475" i="6" s="1"/>
  <c r="A3476" i="6" s="1"/>
  <c r="A3477" i="6" s="1"/>
  <c r="A3478" i="6" s="1"/>
  <c r="B13522" i="6" l="1"/>
  <c r="B13523" i="6"/>
  <c r="A13522" i="6"/>
  <c r="B13519" i="6"/>
  <c r="B13524" i="6"/>
  <c r="A13523" i="6"/>
  <c r="A13519" i="6"/>
  <c r="A13524" i="6"/>
  <c r="A3479" i="6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B15272" i="6" l="1"/>
  <c r="A15272" i="6"/>
  <c r="A3509" i="6"/>
  <c r="B15276" i="6" l="1"/>
  <c r="A15276" i="6"/>
  <c r="A10314" i="6"/>
  <c r="A3510" i="6"/>
  <c r="A15289" i="6" l="1"/>
  <c r="B15289" i="6"/>
  <c r="A3511" i="6"/>
  <c r="A15749" i="6"/>
  <c r="A3512" i="6" l="1"/>
  <c r="A3513" i="6" l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13895" i="6" l="1"/>
  <c r="B13344" i="6"/>
  <c r="A13344" i="6"/>
  <c r="A9597" i="6"/>
  <c r="A3542" i="6"/>
  <c r="A3543" i="6" s="1"/>
  <c r="A3544" i="6" s="1"/>
  <c r="A9493" i="6" l="1"/>
  <c r="A9646" i="6"/>
  <c r="A9492" i="6"/>
  <c r="A3545" i="6"/>
  <c r="A3546" i="6" s="1"/>
  <c r="B18834" i="6" l="1"/>
  <c r="A18834" i="6"/>
  <c r="A3547" i="6"/>
  <c r="A3548" i="6" l="1"/>
  <c r="B13430" i="6" l="1"/>
  <c r="B13431" i="6"/>
  <c r="A13430" i="6"/>
  <c r="A13431" i="6"/>
  <c r="A9659" i="6"/>
  <c r="A3549" i="6"/>
  <c r="A3550" i="6" l="1"/>
  <c r="A3551" i="6" s="1"/>
  <c r="A3552" i="6" s="1"/>
  <c r="A9980" i="6" l="1"/>
  <c r="A3553" i="6"/>
  <c r="A3554" i="6" s="1"/>
  <c r="A3555" i="6" s="1"/>
  <c r="A3556" i="6" s="1"/>
  <c r="A10139" i="6" l="1"/>
  <c r="A3557" i="6"/>
  <c r="B13446" i="6" l="1"/>
  <c r="A13445" i="6"/>
  <c r="B13447" i="6"/>
  <c r="A13446" i="6"/>
  <c r="A13447" i="6"/>
  <c r="B13444" i="6"/>
  <c r="B13445" i="6"/>
  <c r="A13444" i="6"/>
  <c r="A9685" i="6"/>
  <c r="A9683" i="6"/>
  <c r="A9686" i="6"/>
  <c r="A9684" i="6"/>
  <c r="A9682" i="6"/>
  <c r="A3558" i="6"/>
  <c r="B14947" i="6" l="1"/>
  <c r="B14948" i="6"/>
  <c r="A14947" i="6"/>
  <c r="B14949" i="6"/>
  <c r="A14948" i="6"/>
  <c r="A14949" i="6"/>
  <c r="A3560" i="6"/>
  <c r="B14111" i="6" l="1"/>
  <c r="A14111" i="6"/>
  <c r="A3561" i="6"/>
  <c r="B14011" i="6" l="1"/>
  <c r="B13975" i="6"/>
  <c r="B14012" i="6"/>
  <c r="A14011" i="6"/>
  <c r="A13975" i="6"/>
  <c r="B13960" i="6"/>
  <c r="A14012" i="6"/>
  <c r="A13960" i="6"/>
  <c r="B13945" i="6"/>
  <c r="A13945" i="6"/>
  <c r="A10523" i="6"/>
  <c r="A3562" i="6"/>
  <c r="A10153" i="6" l="1"/>
  <c r="A3563" i="6"/>
  <c r="A10154" i="6" l="1"/>
  <c r="A3564" i="6"/>
  <c r="A3565" i="6" l="1"/>
  <c r="B14723" i="6" l="1"/>
  <c r="A14723" i="6"/>
  <c r="A3566" i="6"/>
  <c r="B14724" i="6" l="1"/>
  <c r="A14724" i="6"/>
  <c r="A3567" i="6"/>
  <c r="B14733" i="6" l="1"/>
  <c r="A14733" i="6"/>
  <c r="A3568" i="6"/>
  <c r="A3569" i="6" l="1"/>
  <c r="A3570" i="6" l="1"/>
  <c r="A3571" i="6" s="1"/>
  <c r="A3572" i="6" s="1"/>
  <c r="A19578" i="6" l="1"/>
  <c r="A3573" i="6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18824" i="6" l="1"/>
  <c r="A3585" i="6"/>
  <c r="A3586" i="6" s="1"/>
  <c r="A3587" i="6" s="1"/>
  <c r="A3588" i="6" s="1"/>
  <c r="B15251" i="6" l="1"/>
  <c r="A15251" i="6"/>
  <c r="A3589" i="6"/>
  <c r="A3590" i="6" s="1"/>
  <c r="A15509" i="6" l="1"/>
  <c r="B15509" i="6"/>
  <c r="A3591" i="6"/>
  <c r="A3592" i="6" s="1"/>
  <c r="A3593" i="6" s="1"/>
  <c r="A3594" i="6" s="1"/>
  <c r="A3595" i="6" s="1"/>
  <c r="A3596" i="6" s="1"/>
  <c r="B15136" i="6" l="1"/>
  <c r="A15135" i="6"/>
  <c r="A15136" i="6"/>
  <c r="B15135" i="6"/>
  <c r="A3597" i="6"/>
  <c r="A3598" i="6" s="1"/>
  <c r="A3599" i="6" s="1"/>
  <c r="A3600" i="6" s="1"/>
  <c r="A3601" i="6" s="1"/>
  <c r="A3602" i="6" s="1"/>
  <c r="A3603" i="6" s="1"/>
  <c r="A3604" i="6" s="1"/>
  <c r="A3605" i="6" s="1"/>
  <c r="A3606" i="6" s="1"/>
  <c r="A15517" i="6" l="1"/>
  <c r="B15517" i="6"/>
  <c r="A3607" i="6"/>
  <c r="A3608" i="6" s="1"/>
  <c r="A3609" i="6" s="1"/>
  <c r="A3610" i="6" s="1"/>
  <c r="A3611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10283" i="6" l="1"/>
  <c r="A3631" i="6"/>
  <c r="B15196" i="6" l="1"/>
  <c r="A15196" i="6"/>
  <c r="A10281" i="6"/>
  <c r="A10282" i="6" s="1"/>
  <c r="A3632" i="6"/>
  <c r="A3633" i="6" l="1"/>
  <c r="A3634" i="6" s="1"/>
  <c r="A3635" i="6" s="1"/>
  <c r="A3636" i="6" s="1"/>
  <c r="A3637" i="6" s="1"/>
  <c r="A3638" i="6" s="1"/>
  <c r="B13731" i="6" l="1"/>
  <c r="A13731" i="6"/>
  <c r="A3639" i="6"/>
  <c r="A3640" i="6" s="1"/>
  <c r="B13286" i="6" l="1"/>
  <c r="B13287" i="6"/>
  <c r="A13286" i="6"/>
  <c r="B13288" i="6"/>
  <c r="A13287" i="6"/>
  <c r="A13288" i="6"/>
  <c r="A3641" i="6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9859" i="6" l="1"/>
  <c r="A3658" i="6"/>
  <c r="A3659" i="6" s="1"/>
  <c r="A3660" i="6" s="1"/>
  <c r="A3661" i="6" s="1"/>
  <c r="A10106" i="6" l="1"/>
  <c r="A9986" i="6"/>
  <c r="A3662" i="6"/>
  <c r="A3663" i="6" s="1"/>
  <c r="A3664" i="6" s="1"/>
  <c r="A3665" i="6" s="1"/>
  <c r="A3666" i="6" s="1"/>
  <c r="B12839" i="6" l="1"/>
  <c r="B12840" i="6"/>
  <c r="A12839" i="6"/>
  <c r="A12840" i="6"/>
  <c r="A3667" i="6"/>
  <c r="A3668" i="6" s="1"/>
  <c r="A3669" i="6" s="1"/>
  <c r="A3670" i="6" s="1"/>
  <c r="A3671" i="6" s="1"/>
  <c r="A3672" i="6" s="1"/>
  <c r="A3673" i="6" s="1"/>
  <c r="A3674" i="6" s="1"/>
  <c r="A13521" i="6" l="1"/>
  <c r="B13520" i="6"/>
  <c r="B13521" i="6"/>
  <c r="A13520" i="6"/>
  <c r="A3675" i="6"/>
  <c r="A3676" i="6" s="1"/>
  <c r="A3677" i="6" s="1"/>
  <c r="A3678" i="6" s="1"/>
  <c r="A3680" i="6" s="1"/>
  <c r="A3681" i="6" s="1"/>
  <c r="A3682" i="6" s="1"/>
  <c r="A3683" i="6" s="1"/>
  <c r="A3684" i="6" s="1"/>
  <c r="A3685" i="6" s="1"/>
  <c r="A3686" i="6" s="1"/>
  <c r="A9860" i="6" l="1"/>
  <c r="A3687" i="6"/>
  <c r="A9861" i="6" l="1"/>
  <c r="A3688" i="6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9900" i="6" l="1"/>
  <c r="A9899" i="6"/>
  <c r="A3741" i="6"/>
  <c r="A3742" i="6" s="1"/>
  <c r="A3743" i="6" s="1"/>
  <c r="A3744" i="6" s="1"/>
  <c r="A3745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1" i="6" s="1"/>
  <c r="A3762" i="6" s="1"/>
  <c r="A14270" i="6" l="1"/>
  <c r="B14268" i="6"/>
  <c r="B14269" i="6"/>
  <c r="A14268" i="6"/>
  <c r="A14269" i="6"/>
  <c r="B14270" i="6"/>
  <c r="A3763" i="6"/>
  <c r="A3764" i="6" s="1"/>
  <c r="A3765" i="6" s="1"/>
  <c r="A3766" i="6" s="1"/>
  <c r="A3767" i="6" s="1"/>
  <c r="A3768" i="6" s="1"/>
  <c r="A3769" i="6" s="1"/>
  <c r="A3770" i="6" s="1"/>
  <c r="A3771" i="6" s="1"/>
  <c r="A3772" i="6" s="1"/>
  <c r="B14606" i="6" l="1"/>
  <c r="A14605" i="6"/>
  <c r="A14606" i="6"/>
  <c r="B14605" i="6"/>
  <c r="A3773" i="6"/>
  <c r="A3774" i="6" s="1"/>
  <c r="A3775" i="6" s="1"/>
  <c r="A13397" i="6" l="1"/>
  <c r="B13397" i="6"/>
  <c r="A3776" i="6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B13583" i="6" l="1"/>
  <c r="A13583" i="6"/>
  <c r="A3789" i="6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B15596" i="6" l="1"/>
  <c r="A15596" i="6"/>
  <c r="A3821" i="6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10344" i="6" l="1"/>
  <c r="A3853" i="6"/>
  <c r="A3854" i="6" s="1"/>
  <c r="A3855" i="6" s="1"/>
  <c r="A3856" i="6" s="1"/>
  <c r="A3858" i="6" s="1"/>
  <c r="A3859" i="6" s="1"/>
  <c r="A3860" i="6" s="1"/>
  <c r="A3861" i="6" s="1"/>
  <c r="A3862" i="6" s="1"/>
  <c r="A15633" i="6" l="1"/>
  <c r="B15633" i="6"/>
  <c r="A3863" i="6"/>
  <c r="B15640" i="6" l="1"/>
  <c r="A15640" i="6"/>
  <c r="A3864" i="6"/>
  <c r="A3865" i="6" l="1"/>
  <c r="A3866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B18832" i="6" l="1"/>
  <c r="A18832" i="6"/>
  <c r="A3894" i="6"/>
  <c r="A3895" i="6" s="1"/>
  <c r="A3896" i="6" s="1"/>
  <c r="A3897" i="6" s="1"/>
  <c r="A3898" i="6" s="1"/>
  <c r="A3899" i="6" s="1"/>
  <c r="A3900" i="6" s="1"/>
  <c r="A3901" i="6" s="1"/>
  <c r="A3903" i="6" s="1"/>
  <c r="A3904" i="6" s="1"/>
  <c r="A3905" i="6" s="1"/>
  <c r="A3906" i="6" s="1"/>
  <c r="A3907" i="6" s="1"/>
  <c r="B13996" i="6" l="1"/>
  <c r="A13996" i="6"/>
  <c r="A3908" i="6"/>
  <c r="B13980" i="6" l="1"/>
  <c r="B13981" i="6"/>
  <c r="A13980" i="6"/>
  <c r="A13981" i="6"/>
  <c r="A3909" i="6"/>
  <c r="B14241" i="6" l="1"/>
  <c r="A13185" i="6"/>
  <c r="B13183" i="6"/>
  <c r="B12931" i="6"/>
  <c r="A14241" i="6"/>
  <c r="B13184" i="6"/>
  <c r="A13183" i="6"/>
  <c r="B12932" i="6"/>
  <c r="A12931" i="6"/>
  <c r="B13185" i="6"/>
  <c r="A13184" i="6"/>
  <c r="A12932" i="6"/>
  <c r="A3910" i="6"/>
  <c r="A12829" i="6" l="1"/>
  <c r="B12829" i="6"/>
  <c r="A3911" i="6"/>
  <c r="A3912" i="6" s="1"/>
  <c r="B14638" i="6" l="1"/>
  <c r="B14639" i="6"/>
  <c r="A14638" i="6"/>
  <c r="A14639" i="6"/>
  <c r="B13795" i="6"/>
  <c r="A13795" i="6"/>
  <c r="B13793" i="6"/>
  <c r="A13793" i="6"/>
  <c r="A3913" i="6"/>
  <c r="A14589" i="6" l="1"/>
  <c r="B14588" i="6"/>
  <c r="B14589" i="6"/>
  <c r="A14588" i="6"/>
  <c r="A3914" i="6"/>
  <c r="A3915" i="6" l="1"/>
  <c r="A3916" i="6" l="1"/>
  <c r="A3917" i="6" l="1"/>
  <c r="A3918" i="6" l="1"/>
  <c r="A3919" i="6" s="1"/>
  <c r="A3920" i="6" s="1"/>
  <c r="A3921" i="6" s="1"/>
  <c r="A3922" i="6" s="1"/>
  <c r="A3923" i="6" s="1"/>
  <c r="A3924" i="6" s="1"/>
  <c r="B15112" i="6" l="1"/>
  <c r="B15113" i="6"/>
  <c r="A15112" i="6"/>
  <c r="B15105" i="6"/>
  <c r="B15114" i="6"/>
  <c r="A15113" i="6"/>
  <c r="A15105" i="6"/>
  <c r="A15114" i="6"/>
  <c r="A3925" i="6"/>
  <c r="A14573" i="6" l="1"/>
  <c r="B14573" i="6"/>
  <c r="A9981" i="6"/>
  <c r="A3926" i="6"/>
  <c r="A3927" i="6" s="1"/>
  <c r="B15024" i="6" l="1"/>
  <c r="A15024" i="6"/>
  <c r="A3928" i="6"/>
  <c r="A3929" i="6" s="1"/>
  <c r="A3930" i="6" s="1"/>
  <c r="A3931" i="6" s="1"/>
  <c r="A3932" i="6" s="1"/>
  <c r="A3933" i="6" s="1"/>
  <c r="A3934" i="6" s="1"/>
  <c r="B14631" i="6" l="1"/>
  <c r="B14632" i="6"/>
  <c r="A14631" i="6"/>
  <c r="A14632" i="6"/>
  <c r="A13105" i="6"/>
  <c r="B13105" i="6"/>
  <c r="A3935" i="6"/>
  <c r="B13356" i="6" l="1"/>
  <c r="A13356" i="6"/>
  <c r="A3936" i="6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5418" i="6" l="1"/>
  <c r="A3949" i="6"/>
  <c r="A3950" i="6" s="1"/>
  <c r="A3951" i="6" s="1"/>
  <c r="A3952" i="6" s="1"/>
  <c r="A3953" i="6" s="1"/>
  <c r="A3954" i="6" s="1"/>
  <c r="A8611" i="6" l="1"/>
  <c r="A3955" i="6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B13159" i="6" l="1"/>
  <c r="A13159" i="6"/>
  <c r="A3968" i="6"/>
  <c r="B13178" i="6" l="1"/>
  <c r="A13177" i="6"/>
  <c r="A13178" i="6"/>
  <c r="B13176" i="6"/>
  <c r="B13172" i="6"/>
  <c r="B13177" i="6"/>
  <c r="A13176" i="6"/>
  <c r="A13172" i="6"/>
  <c r="A3969" i="6"/>
  <c r="A3970" i="6" l="1"/>
  <c r="A3971" i="6" l="1"/>
  <c r="A15269" i="6" l="1"/>
  <c r="B15269" i="6"/>
  <c r="A3972" i="6"/>
  <c r="A3973" i="6" s="1"/>
  <c r="A3974" i="6" s="1"/>
  <c r="A3975" i="6" s="1"/>
  <c r="A3976" i="6" s="1"/>
  <c r="A3977" i="6" s="1"/>
  <c r="A3978" i="6" s="1"/>
  <c r="A3979" i="6" s="1"/>
  <c r="A3980" i="6" s="1"/>
  <c r="A3981" i="6" s="1"/>
  <c r="A4053" i="6" l="1"/>
  <c r="A3982" i="6"/>
  <c r="A3983" i="6" s="1"/>
  <c r="A3984" i="6" s="1"/>
  <c r="A3985" i="6" s="1"/>
  <c r="A3986" i="6" s="1"/>
  <c r="A3987" i="6" s="1"/>
  <c r="A3988" i="6" s="1"/>
  <c r="A3989" i="6" s="1"/>
  <c r="A11117" i="6" l="1"/>
  <c r="A3990" i="6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4" i="6" l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B14191" i="6" l="1"/>
  <c r="A14191" i="6"/>
  <c r="A9830" i="6"/>
  <c r="A4071" i="6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13665" i="6" l="1"/>
  <c r="B13665" i="6"/>
  <c r="A4108" i="6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15277" i="6" l="1"/>
  <c r="B15277" i="6"/>
  <c r="A4142" i="6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15571" i="6" l="1"/>
  <c r="B14127" i="6"/>
  <c r="A14126" i="6"/>
  <c r="B14125" i="6"/>
  <c r="B14126" i="6"/>
  <c r="A14127" i="6"/>
  <c r="A14125" i="6"/>
  <c r="A8702" i="6"/>
  <c r="A4198" i="6"/>
  <c r="A4199" i="6" s="1"/>
  <c r="A4200" i="6" s="1"/>
  <c r="A14274" i="6" l="1"/>
  <c r="B14273" i="6"/>
  <c r="B14274" i="6"/>
  <c r="A14273" i="6"/>
  <c r="A9831" i="6"/>
  <c r="A4201" i="6"/>
  <c r="A14130" i="6"/>
  <c r="B14129" i="6"/>
  <c r="A14128" i="6"/>
  <c r="B14130" i="6"/>
  <c r="B14128" i="6"/>
  <c r="A14129" i="6"/>
  <c r="B14107" i="6" l="1"/>
  <c r="A14107" i="6"/>
  <c r="A4202" i="6"/>
  <c r="A4203" i="6" l="1"/>
  <c r="A9828" i="6"/>
  <c r="A4204" i="6" l="1"/>
  <c r="A4205" i="6" l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B18833" i="6" l="1"/>
  <c r="A18833" i="6"/>
  <c r="A4294" i="6"/>
  <c r="A5246" i="6" l="1"/>
  <c r="A4351" i="6"/>
  <c r="A4352" i="6" s="1"/>
  <c r="A4295" i="6"/>
  <c r="A4296" i="6" l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14922" i="6" l="1"/>
  <c r="B14920" i="6"/>
  <c r="B14921" i="6"/>
  <c r="A14920" i="6"/>
  <c r="B14922" i="6"/>
  <c r="A14921" i="6"/>
  <c r="A4320" i="6"/>
  <c r="B14923" i="6" l="1"/>
  <c r="B14924" i="6"/>
  <c r="A14923" i="6"/>
  <c r="B14925" i="6"/>
  <c r="A14924" i="6"/>
  <c r="A14925" i="6"/>
  <c r="A4321" i="6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3" i="6" l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5643" i="6" l="1"/>
  <c r="A4380" i="6"/>
  <c r="A5644" i="6" l="1"/>
  <c r="A4381" i="6"/>
  <c r="A4382" i="6" s="1"/>
  <c r="A4383" i="6" s="1"/>
  <c r="A4384" i="6" s="1"/>
  <c r="A4385" i="6" s="1"/>
  <c r="A4386" i="6" s="1"/>
  <c r="A5598" i="6" l="1"/>
  <c r="A5597" i="6"/>
  <c r="A4387" i="6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17659" i="6" l="1"/>
  <c r="B13694" i="6"/>
  <c r="A13694" i="6"/>
  <c r="A9727" i="6"/>
  <c r="A9728" i="6"/>
  <c r="A4429" i="6"/>
  <c r="A4430" i="6" s="1"/>
  <c r="A4431" i="6" s="1"/>
  <c r="B14279" i="6" l="1"/>
  <c r="A14279" i="6"/>
  <c r="A9832" i="6"/>
  <c r="A4432" i="6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14102" i="6" l="1"/>
  <c r="A14104" i="6"/>
  <c r="B14104" i="6"/>
  <c r="B14102" i="6"/>
  <c r="A4505" i="6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B15627" i="6" l="1"/>
  <c r="A15627" i="6"/>
  <c r="B14792" i="6"/>
  <c r="B14793" i="6"/>
  <c r="A14792" i="6"/>
  <c r="B14789" i="6"/>
  <c r="A14793" i="6"/>
  <c r="A14789" i="6"/>
  <c r="A6301" i="6"/>
  <c r="A4595" i="6"/>
  <c r="A4596" i="6" s="1"/>
  <c r="A4597" i="6" s="1"/>
  <c r="A14142" i="6" l="1"/>
  <c r="B14141" i="6"/>
  <c r="A14141" i="6"/>
  <c r="B14142" i="6"/>
  <c r="A4598" i="6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B15628" i="6"/>
  <c r="A15628" i="6"/>
  <c r="A9750" i="6" l="1"/>
  <c r="A9748" i="6"/>
  <c r="A9746" i="6"/>
  <c r="A9749" i="6"/>
  <c r="A9747" i="6"/>
  <c r="A4772" i="6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12957" i="6" l="1"/>
  <c r="B12957" i="6"/>
  <c r="A4900" i="6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B14527" i="6" l="1"/>
  <c r="A14527" i="6"/>
  <c r="A4933" i="6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9126" i="6" l="1"/>
  <c r="A4954" i="6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B14848" i="6" l="1"/>
  <c r="A14848" i="6"/>
  <c r="A5041" i="6"/>
  <c r="A5042" i="6" l="1"/>
  <c r="A5043" i="6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15789" i="6" l="1"/>
  <c r="B13458" i="6"/>
  <c r="A13458" i="6"/>
  <c r="B13468" i="6"/>
  <c r="A13468" i="6"/>
  <c r="A5138" i="6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B15564" i="6" l="1"/>
  <c r="A15564" i="6"/>
  <c r="A10437" i="6"/>
  <c r="A5193" i="6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10510" i="6" l="1"/>
  <c r="A11166" i="6"/>
  <c r="A10509" i="6"/>
  <c r="A10511" i="6" s="1"/>
  <c r="A5218" i="6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10500" i="6" l="1"/>
  <c r="A5232" i="6"/>
  <c r="A5233" i="6" s="1"/>
  <c r="A5234" i="6" s="1"/>
  <c r="A5235" i="6" s="1"/>
  <c r="A13129" i="6" l="1"/>
  <c r="B13127" i="6"/>
  <c r="B13128" i="6"/>
  <c r="A13127" i="6"/>
  <c r="B13120" i="6"/>
  <c r="B13129" i="6"/>
  <c r="A13128" i="6"/>
  <c r="A13120" i="6"/>
  <c r="A5236" i="6"/>
  <c r="A5237" i="6" s="1"/>
  <c r="A5238" i="6" s="1"/>
  <c r="A5239" i="6" s="1"/>
  <c r="A5240" i="6" s="1"/>
  <c r="A5241" i="6" s="1"/>
  <c r="A5242" i="6" s="1"/>
  <c r="A5243" i="6" s="1"/>
  <c r="A5244" i="6" s="1"/>
  <c r="A5245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10502" i="6"/>
  <c r="A10501" i="6"/>
  <c r="B14913" i="6" l="1"/>
  <c r="A14913" i="6"/>
  <c r="A5297" i="6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B15567" i="6" l="1"/>
  <c r="A15567" i="6"/>
  <c r="A5326" i="6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B15255" i="6" l="1"/>
  <c r="B15256" i="6"/>
  <c r="A15255" i="6"/>
  <c r="B15240" i="6"/>
  <c r="A15256" i="6"/>
  <c r="A15240" i="6"/>
  <c r="A5354" i="6"/>
  <c r="A5355" i="6" s="1"/>
  <c r="A5356" i="6" s="1"/>
  <c r="A5357" i="6" s="1"/>
  <c r="A5358" i="6" s="1"/>
  <c r="A5359" i="6" s="1"/>
  <c r="A5361" i="6" s="1"/>
  <c r="B17762" i="6" l="1"/>
  <c r="A17762" i="6"/>
  <c r="A5362" i="6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19679" i="6" l="1"/>
  <c r="A5380" i="6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9" i="6" s="1"/>
  <c r="A5420" i="6" s="1"/>
  <c r="A5421" i="6" s="1"/>
  <c r="A5422" i="6" s="1"/>
  <c r="A5423" i="6" s="1"/>
  <c r="A5424" i="6" s="1"/>
  <c r="A5425" i="6" s="1"/>
  <c r="A5426" i="6" s="1"/>
  <c r="B14558" i="6" l="1"/>
  <c r="A14558" i="6"/>
  <c r="A5427" i="6"/>
  <c r="A5428" i="6" s="1"/>
  <c r="A5429" i="6" s="1"/>
  <c r="A5430" i="6" s="1"/>
  <c r="A5431" i="6" s="1"/>
  <c r="A5432" i="6" s="1"/>
  <c r="A5433" i="6" s="1"/>
  <c r="B15242" i="6" l="1"/>
  <c r="A15242" i="6"/>
  <c r="A5434" i="6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B15695" i="6" l="1"/>
  <c r="A15695" i="6"/>
  <c r="B14973" i="6"/>
  <c r="A14973" i="6"/>
  <c r="A5452" i="6"/>
  <c r="A5453" i="6" s="1"/>
  <c r="A5454" i="6" s="1"/>
  <c r="B13147" i="6" l="1"/>
  <c r="A13147" i="6"/>
  <c r="A5455" i="6"/>
  <c r="A5456" i="6" s="1"/>
  <c r="A13922" i="6" l="1"/>
  <c r="B13922" i="6"/>
  <c r="A5457" i="6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B18830" i="6" l="1"/>
  <c r="A18830" i="6"/>
  <c r="A5484" i="6"/>
  <c r="B18828" i="6" l="1"/>
  <c r="A18828" i="6"/>
  <c r="A5485" i="6"/>
  <c r="A5486" i="6" l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B14575" i="6" l="1"/>
  <c r="A14575" i="6"/>
  <c r="A9982" i="6"/>
  <c r="A5553" i="6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9052" i="6" l="1"/>
  <c r="A5576" i="6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B14450" i="6" l="1"/>
  <c r="A14449" i="6"/>
  <c r="B14394" i="6"/>
  <c r="A14450" i="6"/>
  <c r="A14394" i="6"/>
  <c r="B14449" i="6"/>
  <c r="A5616" i="6"/>
  <c r="A5617" i="6" s="1"/>
  <c r="A5618" i="6" s="1"/>
  <c r="A5619" i="6" s="1"/>
  <c r="A5620" i="6" s="1"/>
  <c r="A5621" i="6" s="1"/>
  <c r="A5622" i="6" s="1"/>
  <c r="A5623" i="6" s="1"/>
  <c r="A9863" i="6" l="1"/>
  <c r="A5624" i="6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5" i="6" s="1"/>
  <c r="A5646" i="6" s="1"/>
  <c r="A5647" i="6" s="1"/>
  <c r="A5648" i="6" s="1"/>
  <c r="A5649" i="6" s="1"/>
  <c r="A5650" i="6" s="1"/>
  <c r="B13781" i="6" l="1"/>
  <c r="A13781" i="6"/>
  <c r="A5651" i="6"/>
  <c r="A5652" i="6" s="1"/>
  <c r="A5653" i="6" s="1"/>
  <c r="A5654" i="6" s="1"/>
  <c r="A5655" i="6" s="1"/>
  <c r="A5656" i="6" s="1"/>
  <c r="A5657" i="6" s="1"/>
  <c r="A5658" i="6" s="1"/>
  <c r="A5659" i="6" s="1"/>
  <c r="A5660" i="6" s="1"/>
  <c r="B13083" i="6" l="1"/>
  <c r="A13083" i="6"/>
  <c r="A5661" i="6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9758" i="6" l="1"/>
  <c r="A9773" i="6"/>
  <c r="A5696" i="6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9449" i="6" l="1"/>
  <c r="A9450" i="6"/>
  <c r="A5793" i="6"/>
  <c r="A8030" i="6" l="1"/>
  <c r="A5794" i="6"/>
  <c r="A5795" i="6" l="1"/>
  <c r="A5796" i="6" l="1"/>
  <c r="A5797" i="6" s="1"/>
  <c r="B18838" i="6" l="1"/>
  <c r="A18838" i="6"/>
  <c r="A5798" i="6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l="1"/>
  <c r="A5839" i="6"/>
  <c r="A5840" i="6" s="1"/>
  <c r="A5841" i="6" s="1"/>
  <c r="A5842" i="6" s="1"/>
  <c r="A5843" i="6" s="1"/>
  <c r="A5844" i="6" s="1"/>
  <c r="A5845" i="6" s="1"/>
  <c r="A5846" i="6" s="1"/>
  <c r="A5847" i="6" s="1"/>
  <c r="A5848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B15446" i="6" l="1"/>
  <c r="A15445" i="6"/>
  <c r="A15446" i="6"/>
  <c r="B15445" i="6"/>
  <c r="A5927" i="6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10508" i="6" l="1"/>
  <c r="A5953" i="6"/>
  <c r="A10505" i="6" l="1"/>
  <c r="A5954" i="6"/>
  <c r="A11165" i="6" l="1"/>
  <c r="A10506" i="6"/>
  <c r="A12665" i="6" s="1"/>
  <c r="A10507" i="6"/>
  <c r="A5955" i="6"/>
  <c r="A5956" i="6" l="1"/>
  <c r="A5957" i="6" s="1"/>
  <c r="A5958" i="6" s="1"/>
  <c r="A5959" i="6" s="1"/>
  <c r="A5960" i="6" s="1"/>
  <c r="A15049" i="6" l="1"/>
  <c r="A15010" i="6"/>
  <c r="B15008" i="6"/>
  <c r="A15051" i="6"/>
  <c r="A15008" i="6"/>
  <c r="B15049" i="6"/>
  <c r="A15009" i="6"/>
  <c r="A10225" i="6"/>
  <c r="A10223" i="6"/>
  <c r="A10224" i="6"/>
  <c r="A5961" i="6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14763" i="6" l="1"/>
  <c r="A6033" i="6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15050" i="6"/>
  <c r="A15052" i="6"/>
  <c r="A18835" i="6" l="1"/>
  <c r="B18835" i="6"/>
  <c r="A6069" i="6"/>
  <c r="A6070" i="6" s="1"/>
  <c r="A6071" i="6" s="1"/>
  <c r="B18837" i="6" l="1"/>
  <c r="A18837" i="6"/>
  <c r="A6072" i="6"/>
  <c r="B18836" i="6" l="1"/>
  <c r="A18836" i="6"/>
  <c r="A6073" i="6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19528" i="6" l="1"/>
  <c r="A6151" i="6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9989" i="6" l="1"/>
  <c r="A6211" i="6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B13148" i="6" l="1"/>
  <c r="A13148" i="6"/>
  <c r="A6231" i="6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9" i="6" s="1"/>
  <c r="A6280" i="6" s="1"/>
  <c r="A6281" i="6" s="1"/>
  <c r="A6282" i="6" s="1"/>
  <c r="A6283" i="6" s="1"/>
  <c r="A19574" i="6" l="1"/>
  <c r="A19567" i="6"/>
  <c r="A17753" i="6"/>
  <c r="B15715" i="6"/>
  <c r="A15714" i="6"/>
  <c r="A15715" i="6"/>
  <c r="B15714" i="6"/>
  <c r="A6284" i="6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10499" i="6" l="1"/>
  <c r="A8277" i="6"/>
  <c r="A6322" i="6"/>
  <c r="A6323" i="6" s="1"/>
  <c r="A6324" i="6" s="1"/>
  <c r="A6325" i="6" s="1"/>
  <c r="A6326" i="6" s="1"/>
  <c r="A6327" i="6" s="1"/>
  <c r="B15051" i="6" l="1"/>
  <c r="B15010" i="6"/>
  <c r="A6328" i="6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9996" i="6" l="1"/>
  <c r="A6361" i="6"/>
  <c r="A9997" i="6" l="1"/>
  <c r="A6362" i="6"/>
  <c r="A6363" i="6" s="1"/>
  <c r="A6364" i="6" s="1"/>
  <c r="A6365" i="6" s="1"/>
  <c r="A9862" i="6" l="1"/>
  <c r="A6366" i="6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B12870" i="6" l="1"/>
  <c r="A12870" i="6"/>
  <c r="A6466" i="6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10503" i="6" l="1"/>
  <c r="A6518" i="6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19526" i="6" l="1"/>
  <c r="A6627" i="6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B14530" i="6" l="1"/>
  <c r="A14530" i="6"/>
  <c r="A9949" i="6"/>
  <c r="A6711" i="6"/>
  <c r="B14531" i="6" l="1"/>
  <c r="A14531" i="6"/>
  <c r="A9951" i="6"/>
  <c r="A6712" i="6"/>
  <c r="A9952" i="6" l="1"/>
  <c r="A6713" i="6"/>
  <c r="A6714" i="6" l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14533" i="6" l="1"/>
  <c r="B14533" i="6"/>
  <c r="A9953" i="6"/>
  <c r="A6727" i="6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11162" i="6" l="1"/>
  <c r="A6743" i="6"/>
  <c r="A6744" i="6" s="1"/>
  <c r="A6745" i="6" s="1"/>
  <c r="A6746" i="6" s="1"/>
  <c r="A6747" i="6" s="1"/>
  <c r="A6748" i="6" s="1"/>
  <c r="A10083" i="6" l="1"/>
  <c r="A6749" i="6"/>
  <c r="A6750" i="6" s="1"/>
  <c r="A6751" i="6" s="1"/>
  <c r="A6752" i="6" s="1"/>
  <c r="A6753" i="6" s="1"/>
  <c r="A6754" i="6" s="1"/>
  <c r="A10082" i="6" l="1"/>
  <c r="A6755" i="6"/>
  <c r="A6756" i="6" l="1"/>
  <c r="A6757" i="6" l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l="1"/>
  <c r="A6824" i="6"/>
  <c r="A6825" i="6" l="1"/>
  <c r="A6826" i="6" s="1"/>
  <c r="A6827" i="6" s="1"/>
  <c r="A6828" i="6" s="1"/>
  <c r="A6829" i="6" s="1"/>
  <c r="A6830" i="6" s="1"/>
  <c r="A6831" i="6" s="1"/>
  <c r="A6832" i="6" s="1"/>
  <c r="A15756" i="6" l="1"/>
  <c r="A10319" i="6"/>
  <c r="A10317" i="6"/>
  <c r="A10318" i="6"/>
  <c r="A6833" i="6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15764" i="6" l="1"/>
  <c r="B15763" i="6"/>
  <c r="B15764" i="6"/>
  <c r="A15763" i="6"/>
  <c r="A6855" i="6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15786" i="6" l="1"/>
  <c r="A6976" i="6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B18842" i="6" l="1"/>
  <c r="A18842" i="6"/>
  <c r="A7002" i="6"/>
  <c r="A7003" i="6" s="1"/>
  <c r="A7004" i="6" s="1"/>
  <c r="A9739" i="6" l="1"/>
  <c r="A7005" i="6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B18841" i="6" l="1"/>
  <c r="A18841" i="6"/>
  <c r="A7049" i="6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19602" i="6" l="1"/>
  <c r="A7075" i="6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11328" i="6" l="1"/>
  <c r="A7199" i="6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B13672" i="6" l="1"/>
  <c r="A13672" i="6"/>
  <c r="A7270" i="6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9737" i="6" l="1"/>
  <c r="A9738" i="6"/>
  <c r="A7313" i="6"/>
  <c r="A9151" i="6" l="1"/>
  <c r="A7314" i="6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13537" i="6" l="1"/>
  <c r="B13534" i="6"/>
  <c r="B13535" i="6"/>
  <c r="A13534" i="6"/>
  <c r="B13536" i="6"/>
  <c r="A13535" i="6"/>
  <c r="B13537" i="6"/>
  <c r="A13536" i="6"/>
  <c r="A7417" i="6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B13845" i="6" l="1"/>
  <c r="A13845" i="6"/>
  <c r="A7430" i="6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B15745" i="6" l="1"/>
  <c r="A15745" i="6"/>
  <c r="A10313" i="6"/>
  <c r="A7584" i="6"/>
  <c r="A7585" i="6" s="1"/>
  <c r="A7586" i="6" s="1"/>
  <c r="A7587" i="6" s="1"/>
  <c r="A7588" i="6" s="1"/>
  <c r="A7589" i="6" s="1"/>
  <c r="A7590" i="6" s="1"/>
  <c r="A7591" i="6" s="1"/>
  <c r="A10265" i="6" l="1"/>
  <c r="A7592" i="6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3" i="6" s="1"/>
  <c r="B14211" i="6" l="1"/>
  <c r="B14212" i="6"/>
  <c r="A14211" i="6"/>
  <c r="A14212" i="6"/>
  <c r="A7674" i="6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B14264" i="6" l="1"/>
  <c r="B14265" i="6"/>
  <c r="A14264" i="6"/>
  <c r="A14265" i="6"/>
  <c r="A7797" i="6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l="1"/>
  <c r="A7809" i="6"/>
  <c r="A7810" i="6" s="1"/>
  <c r="A7811" i="6" s="1"/>
  <c r="A7812" i="6" s="1"/>
  <c r="A7813" i="6" s="1"/>
  <c r="A10089" i="6" l="1"/>
  <c r="A7814" i="6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17766" i="6" l="1"/>
  <c r="B15682" i="6"/>
  <c r="A15682" i="6"/>
  <c r="A7885" i="6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B14915" i="6" l="1"/>
  <c r="A14915" i="6"/>
  <c r="A7980" i="6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9519" i="6" l="1"/>
  <c r="A8673" i="6"/>
  <c r="A8160" i="6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11026" i="6" l="1"/>
  <c r="A8213" i="6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B13027" i="6"/>
  <c r="A13027" i="6"/>
  <c r="A9677" i="6"/>
  <c r="A10269" i="6" l="1"/>
  <c r="A8351" i="6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9549" i="6" l="1"/>
  <c r="A8447" i="6"/>
  <c r="A9552" i="6" l="1"/>
  <c r="A8448" i="6"/>
  <c r="A8449" i="6" l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B13467" i="6" l="1"/>
  <c r="A13467" i="6"/>
  <c r="B13456" i="6"/>
  <c r="A13456" i="6"/>
  <c r="A8545" i="6"/>
  <c r="A9487" i="6" l="1"/>
  <c r="A8546" i="6"/>
  <c r="A8547" i="6" s="1"/>
  <c r="A8548" i="6" s="1"/>
  <c r="A8549" i="6" s="1"/>
  <c r="A8550" i="6" s="1"/>
  <c r="A14742" i="6" l="1"/>
  <c r="B14742" i="6"/>
  <c r="A8551" i="6"/>
  <c r="A8552" i="6" s="1"/>
  <c r="A8553" i="6" s="1"/>
  <c r="B14480" i="6" l="1"/>
  <c r="A14480" i="6"/>
  <c r="A8554" i="6"/>
  <c r="A8555" i="6" s="1"/>
  <c r="A8556" i="6" s="1"/>
  <c r="B13755" i="6" l="1"/>
  <c r="A13755" i="6"/>
  <c r="A8557" i="6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B13742" i="6" l="1"/>
  <c r="A13741" i="6"/>
  <c r="A13742" i="6"/>
  <c r="B13741" i="6"/>
  <c r="A8570" i="6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14738" i="6" l="1"/>
  <c r="B14736" i="6"/>
  <c r="A14736" i="6"/>
  <c r="B14738" i="6"/>
  <c r="A8586" i="6"/>
  <c r="A8588" i="6" s="1"/>
  <c r="A8589" i="6" s="1"/>
  <c r="A8590" i="6" s="1"/>
  <c r="A8591" i="6" s="1"/>
  <c r="A8592" i="6" s="1"/>
  <c r="A8593" i="6" s="1"/>
  <c r="A8594" i="6" s="1"/>
  <c r="A8595" i="6" s="1"/>
  <c r="B13358" i="6" l="1"/>
  <c r="A13358" i="6"/>
  <c r="A8596" i="6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15115" i="6" l="1"/>
  <c r="B15115" i="6"/>
  <c r="A8607" i="6"/>
  <c r="A8608" i="6" s="1"/>
  <c r="A8609" i="6" s="1"/>
  <c r="A8610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9960" i="6" l="1"/>
  <c r="A8623" i="6"/>
  <c r="A8624" i="6" s="1"/>
  <c r="A8625" i="6" s="1"/>
  <c r="A8626" i="6" s="1"/>
  <c r="A8627" i="6" s="1"/>
  <c r="A8628" i="6" s="1"/>
  <c r="A8629" i="6" s="1"/>
  <c r="A8630" i="6" s="1"/>
  <c r="B14896" i="6" l="1"/>
  <c r="B14897" i="6"/>
  <c r="A14896" i="6"/>
  <c r="A14897" i="6"/>
  <c r="A8631" i="6"/>
  <c r="A8632" i="6" s="1"/>
  <c r="A8633" i="6" s="1"/>
  <c r="B13126" i="6" l="1"/>
  <c r="A13126" i="6"/>
  <c r="A8634" i="6"/>
  <c r="A13125" i="6" l="1"/>
  <c r="B13125" i="6"/>
  <c r="A8635" i="6"/>
  <c r="A8636" i="6" s="1"/>
  <c r="B13215" i="6" l="1"/>
  <c r="A13215" i="6"/>
  <c r="A8637" i="6"/>
  <c r="A8638" i="6" s="1"/>
  <c r="A9436" i="6" l="1"/>
  <c r="A8639" i="6"/>
  <c r="A8640" i="6" s="1"/>
  <c r="A8641" i="6" s="1"/>
  <c r="A8642" i="6" s="1"/>
  <c r="A8643" i="6" s="1"/>
  <c r="A8644" i="6" s="1"/>
  <c r="A8646" i="6" s="1"/>
  <c r="B13495" i="6" l="1"/>
  <c r="A13495" i="6"/>
  <c r="A8647" i="6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14641" i="6" l="1"/>
  <c r="B14641" i="6"/>
  <c r="A8661" i="6"/>
  <c r="A8662" i="6" s="1"/>
  <c r="A8663" i="6" s="1"/>
  <c r="A8664" i="6" s="1"/>
  <c r="B13514" i="6" l="1"/>
  <c r="A13513" i="6"/>
  <c r="A13514" i="6"/>
  <c r="B13511" i="6"/>
  <c r="B13512" i="6"/>
  <c r="A13511" i="6"/>
  <c r="B13513" i="6"/>
  <c r="A13512" i="6"/>
  <c r="A8665" i="6"/>
  <c r="A8666" i="6" s="1"/>
  <c r="A8667" i="6" s="1"/>
  <c r="A8668" i="6" s="1"/>
  <c r="A9699" i="6" l="1"/>
  <c r="A9700" i="6"/>
  <c r="A9698" i="6"/>
  <c r="A8669" i="6"/>
  <c r="A8670" i="6" s="1"/>
  <c r="B14634" i="6" l="1"/>
  <c r="A14634" i="6"/>
  <c r="A8671" i="6"/>
  <c r="A8672" i="6" s="1"/>
  <c r="A8674" i="6" s="1"/>
  <c r="A8675" i="6" s="1"/>
  <c r="A8676" i="6" s="1"/>
  <c r="A8677" i="6" s="1"/>
  <c r="A8678" i="6" s="1"/>
  <c r="A8679" i="6" s="1"/>
  <c r="B15266" i="6" l="1"/>
  <c r="A15266" i="6"/>
  <c r="A10308" i="6"/>
  <c r="A8680" i="6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B13580" i="6" l="1"/>
  <c r="A13580" i="6"/>
  <c r="A8691" i="6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1" i="6" s="1"/>
  <c r="B15129" i="6" l="1"/>
  <c r="A15129" i="6"/>
  <c r="A8722" i="6"/>
  <c r="A8723" i="6" s="1"/>
  <c r="A8724" i="6" s="1"/>
  <c r="A8725" i="6" s="1"/>
  <c r="A13974" i="6" l="1"/>
  <c r="B13959" i="6"/>
  <c r="A13959" i="6"/>
  <c r="B13944" i="6"/>
  <c r="B14009" i="6"/>
  <c r="A13944" i="6"/>
  <c r="A14009" i="6"/>
  <c r="B13974" i="6"/>
  <c r="A12158" i="6"/>
  <c r="A8726" i="6"/>
  <c r="A8727" i="6" s="1"/>
  <c r="A8728" i="6" s="1"/>
  <c r="A8729" i="6" s="1"/>
  <c r="A8730" i="6" s="1"/>
  <c r="A9691" i="6" l="1"/>
  <c r="A9689" i="6"/>
  <c r="A9690" i="6"/>
  <c r="A8731" i="6"/>
  <c r="A8732" i="6" s="1"/>
  <c r="A8733" i="6" s="1"/>
  <c r="A8734" i="6" s="1"/>
  <c r="A8735" i="6" s="1"/>
  <c r="A14650" i="6" l="1"/>
  <c r="A14326" i="6"/>
  <c r="B14650" i="6"/>
  <c r="B14325" i="6"/>
  <c r="A14325" i="6"/>
  <c r="B14326" i="6"/>
  <c r="A8736" i="6"/>
  <c r="A8737" i="6" s="1"/>
  <c r="A8738" i="6" s="1"/>
  <c r="A8739" i="6" s="1"/>
  <c r="A8740" i="6" s="1"/>
  <c r="A8741" i="6" s="1"/>
  <c r="A8742" i="6" s="1"/>
  <c r="B15118" i="6" l="1"/>
  <c r="A15118" i="6"/>
  <c r="A8743" i="6"/>
  <c r="A8744" i="6" s="1"/>
  <c r="A8745" i="6" s="1"/>
  <c r="A8746" i="6" s="1"/>
  <c r="B12890" i="6" l="1"/>
  <c r="A12890" i="6"/>
  <c r="A8747" i="6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13505" i="6" l="1"/>
  <c r="B13505" i="6"/>
  <c r="A8758" i="6"/>
  <c r="A8759" i="6" s="1"/>
  <c r="A9888" i="6" l="1"/>
  <c r="A8760" i="6"/>
  <c r="A8761" i="6" s="1"/>
  <c r="A8762" i="6" s="1"/>
  <c r="A8764" i="6" s="1"/>
  <c r="A8765" i="6" s="1"/>
  <c r="A8766" i="6" s="1"/>
  <c r="B14935" i="6" l="1"/>
  <c r="A14934" i="6"/>
  <c r="A14935" i="6"/>
  <c r="B14933" i="6"/>
  <c r="B14934" i="6"/>
  <c r="A14933" i="6"/>
  <c r="A8767" i="6"/>
  <c r="B14743" i="6" l="1"/>
  <c r="B14744" i="6"/>
  <c r="A14743" i="6"/>
  <c r="A14744" i="6"/>
  <c r="A8768" i="6"/>
  <c r="A8769" i="6" s="1"/>
  <c r="A8770" i="6" s="1"/>
  <c r="A8772" i="6" s="1"/>
  <c r="A8773" i="6" s="1"/>
  <c r="A8774" i="6" s="1"/>
  <c r="A8775" i="6" s="1"/>
  <c r="A8776" i="6" s="1"/>
  <c r="A8777" i="6" s="1"/>
  <c r="A8778" i="6" s="1"/>
  <c r="A8779" i="6" s="1"/>
  <c r="B13143" i="6" l="1"/>
  <c r="A13143" i="6"/>
  <c r="A8780" i="6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B15007" i="6" l="1"/>
  <c r="A15007" i="6"/>
  <c r="A8794" i="6"/>
  <c r="A8795" i="6" s="1"/>
  <c r="A8796" i="6" s="1"/>
  <c r="A8797" i="6" s="1"/>
  <c r="B15538" i="6" l="1"/>
  <c r="A15538" i="6"/>
  <c r="A12973" i="6"/>
  <c r="B12973" i="6"/>
  <c r="A8798" i="6"/>
  <c r="A8799" i="6" s="1"/>
  <c r="A8800" i="6" s="1"/>
  <c r="A8801" i="6" s="1"/>
  <c r="A8802" i="6" s="1"/>
  <c r="A8803" i="6" s="1"/>
  <c r="A8804" i="6" s="1"/>
  <c r="A8805" i="6" s="1"/>
  <c r="B14369" i="6" l="1"/>
  <c r="A14369" i="6"/>
  <c r="A8806" i="6"/>
  <c r="A8807" i="6" s="1"/>
  <c r="A8808" i="6" s="1"/>
  <c r="A8809" i="6" s="1"/>
  <c r="A8810" i="6" s="1"/>
  <c r="A8811" i="6" s="1"/>
  <c r="A8812" i="6" s="1"/>
  <c r="A8814" i="6" s="1"/>
  <c r="A8815" i="6" s="1"/>
  <c r="A8816" i="6" s="1"/>
  <c r="A9870" i="6" l="1"/>
  <c r="A8817" i="6"/>
  <c r="A8818" i="6" s="1"/>
  <c r="A12897" i="6" l="1"/>
  <c r="B12897" i="6"/>
  <c r="A8819" i="6"/>
  <c r="A8820" i="6" s="1"/>
  <c r="A8821" i="6" s="1"/>
  <c r="A8822" i="6" s="1"/>
  <c r="A14322" i="6" l="1"/>
  <c r="A14647" i="6"/>
  <c r="B14321" i="6"/>
  <c r="A14321" i="6"/>
  <c r="B14322" i="6"/>
  <c r="A8823" i="6"/>
  <c r="A8825" i="6" s="1"/>
  <c r="A8826" i="6" s="1"/>
  <c r="A8827" i="6" s="1"/>
  <c r="A8828" i="6" s="1"/>
  <c r="A8829" i="6" s="1"/>
  <c r="A8830" i="6" s="1"/>
  <c r="A8831" i="6" s="1"/>
  <c r="A13149" i="6" l="1"/>
  <c r="B13149" i="6"/>
  <c r="A8833" i="6"/>
  <c r="A8834" i="6" s="1"/>
  <c r="A14429" i="6" l="1"/>
  <c r="B14427" i="6"/>
  <c r="B14428" i="6"/>
  <c r="A14427" i="6"/>
  <c r="B14429" i="6"/>
  <c r="A14428" i="6"/>
  <c r="A8835" i="6"/>
  <c r="A8836" i="6" s="1"/>
  <c r="A8837" i="6" s="1"/>
  <c r="A8838" i="6" s="1"/>
  <c r="A8839" i="6" s="1"/>
  <c r="A8840" i="6" s="1"/>
  <c r="A8841" i="6" s="1"/>
  <c r="A8842" i="6" s="1"/>
  <c r="A8843" i="6" s="1"/>
  <c r="A9912" i="6" l="1"/>
  <c r="A9911" i="6"/>
  <c r="B15141" i="6"/>
  <c r="A15141" i="6"/>
  <c r="A8844" i="6"/>
  <c r="A8845" i="6" s="1"/>
  <c r="A8846" i="6" s="1"/>
  <c r="A8847" i="6" s="1"/>
  <c r="A8848" i="6" s="1"/>
  <c r="A8849" i="6" s="1"/>
  <c r="A8850" i="6" s="1"/>
  <c r="A8851" i="6" s="1"/>
  <c r="B13138" i="6" l="1"/>
  <c r="A13138" i="6"/>
  <c r="A8852" i="6"/>
  <c r="A8853" i="6" s="1"/>
  <c r="A8854" i="6" s="1"/>
  <c r="A8855" i="6" s="1"/>
  <c r="A8856" i="6" s="1"/>
  <c r="A8857" i="6" s="1"/>
  <c r="A8858" i="6" s="1"/>
  <c r="A8859" i="6" s="1"/>
  <c r="B15128" i="6" l="1"/>
  <c r="A15128" i="6"/>
  <c r="A8860" i="6"/>
  <c r="A8861" i="6" s="1"/>
  <c r="A8862" i="6" s="1"/>
  <c r="A8863" i="6" s="1"/>
  <c r="A8864" i="6" s="1"/>
  <c r="A8865" i="6" s="1"/>
  <c r="A8866" i="6" s="1"/>
  <c r="A8867" i="6" s="1"/>
  <c r="A8868" i="6" s="1"/>
  <c r="A8869" i="6" s="1"/>
  <c r="B15243" i="6" l="1"/>
  <c r="A15243" i="6"/>
  <c r="A8870" i="6"/>
  <c r="A10310" i="6" l="1"/>
  <c r="A8871" i="6"/>
  <c r="A8872" i="6" l="1"/>
  <c r="A8874" i="6" s="1"/>
  <c r="A8875" i="6" s="1"/>
  <c r="A8876" i="6" s="1"/>
  <c r="A8877" i="6" s="1"/>
  <c r="A8878" i="6" s="1"/>
  <c r="A8879" i="6" s="1"/>
  <c r="A8880" i="6" s="1"/>
  <c r="A13581" i="6" l="1"/>
  <c r="B13581" i="6"/>
  <c r="A8881" i="6"/>
  <c r="A8882" i="6" s="1"/>
  <c r="A8883" i="6" s="1"/>
  <c r="A8884" i="6" s="1"/>
  <c r="B15267" i="6" l="1"/>
  <c r="A15267" i="6"/>
  <c r="A8885" i="6"/>
  <c r="A8886" i="6" s="1"/>
  <c r="A8887" i="6" s="1"/>
  <c r="A8888" i="6" s="1"/>
  <c r="A8889" i="6" s="1"/>
  <c r="A8890" i="6" s="1"/>
  <c r="B15534" i="6" l="1"/>
  <c r="A15534" i="6"/>
  <c r="A12969" i="6"/>
  <c r="B12969" i="6"/>
  <c r="A8891" i="6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10138" i="6" l="1"/>
  <c r="A10137" i="6"/>
  <c r="A8909" i="6"/>
  <c r="B14757" i="6" l="1"/>
  <c r="A14757" i="6"/>
  <c r="A8910" i="6"/>
  <c r="A8911" i="6" l="1"/>
  <c r="A8912" i="6" l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B15133" i="6" l="1"/>
  <c r="B15134" i="6"/>
  <c r="A15133" i="6"/>
  <c r="A15134" i="6"/>
  <c r="A8926" i="6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12825" i="6" l="1"/>
  <c r="B12825" i="6"/>
  <c r="A8940" i="6"/>
  <c r="A8941" i="6" s="1"/>
  <c r="A8942" i="6" s="1"/>
  <c r="A8943" i="6" s="1"/>
  <c r="A8944" i="6" s="1"/>
  <c r="A8946" i="6" s="1"/>
  <c r="A8947" i="6" s="1"/>
  <c r="A8948" i="6" s="1"/>
  <c r="B13022" i="6" l="1"/>
  <c r="A13021" i="6"/>
  <c r="A13022" i="6"/>
  <c r="B13021" i="6"/>
  <c r="A9485" i="6"/>
  <c r="A9484" i="6"/>
  <c r="A8949" i="6"/>
  <c r="B13538" i="6" l="1"/>
  <c r="A13538" i="6"/>
  <c r="A8950" i="6"/>
  <c r="A8951" i="6" s="1"/>
  <c r="A8952" i="6" s="1"/>
  <c r="A8953" i="6" s="1"/>
  <c r="A8954" i="6" s="1"/>
  <c r="A8955" i="6" s="1"/>
  <c r="A8956" i="6" s="1"/>
  <c r="A8957" i="6" s="1"/>
  <c r="A8958" i="6" s="1"/>
  <c r="B15258" i="6" l="1"/>
  <c r="A15257" i="6"/>
  <c r="A15241" i="6"/>
  <c r="A15258" i="6"/>
  <c r="B15257" i="6"/>
  <c r="B15241" i="6"/>
  <c r="A8959" i="6"/>
  <c r="A8960" i="6" s="1"/>
  <c r="A8962" i="6" s="1"/>
  <c r="A8963" i="6" s="1"/>
  <c r="A8964" i="6" s="1"/>
  <c r="A8965" i="6" s="1"/>
  <c r="A8966" i="6" s="1"/>
  <c r="B13659" i="6" l="1"/>
  <c r="B13660" i="6"/>
  <c r="A13659" i="6"/>
  <c r="A13660" i="6"/>
  <c r="A8967" i="6"/>
  <c r="A9697" i="6" l="1"/>
  <c r="A9695" i="6"/>
  <c r="A9693" i="6"/>
  <c r="A9696" i="6"/>
  <c r="A9694" i="6"/>
  <c r="A9692" i="6"/>
  <c r="A8968" i="6"/>
  <c r="A8969" i="6" s="1"/>
  <c r="A8970" i="6" s="1"/>
  <c r="A8971" i="6" s="1"/>
  <c r="A14016" i="6" l="1"/>
  <c r="B13883" i="6"/>
  <c r="A13882" i="6"/>
  <c r="B14015" i="6"/>
  <c r="A13883" i="6"/>
  <c r="B13880" i="6"/>
  <c r="A14015" i="6"/>
  <c r="B13881" i="6"/>
  <c r="A13880" i="6"/>
  <c r="B14016" i="6"/>
  <c r="B13882" i="6"/>
  <c r="A13881" i="6"/>
  <c r="A8972" i="6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10301" i="6" l="1"/>
  <c r="A9001" i="6"/>
  <c r="B14043" i="6" l="1"/>
  <c r="A14043" i="6"/>
  <c r="A9824" i="6"/>
  <c r="A9002" i="6"/>
  <c r="A9003" i="6" s="1"/>
  <c r="A9004" i="6" s="1"/>
  <c r="A9005" i="6" s="1"/>
  <c r="A9006" i="6" s="1"/>
  <c r="A9007" i="6" s="1"/>
  <c r="A9008" i="6" s="1"/>
  <c r="A9009" i="6" s="1"/>
  <c r="A13541" i="6" l="1"/>
  <c r="B13541" i="6"/>
  <c r="A10480" i="6"/>
  <c r="A9010" i="6"/>
  <c r="A9011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B14587" i="6" l="1"/>
  <c r="A14587" i="6"/>
  <c r="A9022" i="6"/>
  <c r="A9023" i="6" s="1"/>
  <c r="A9024" i="6" s="1"/>
  <c r="A14549" i="6" l="1"/>
  <c r="A14550" i="6"/>
  <c r="A14551" i="6"/>
  <c r="A9976" i="6"/>
  <c r="A9025" i="6"/>
  <c r="A9026" i="6" s="1"/>
  <c r="A9027" i="6" s="1"/>
  <c r="A15217" i="6" l="1"/>
  <c r="B15217" i="6"/>
  <c r="A9028" i="6"/>
  <c r="A9029" i="6" s="1"/>
  <c r="A9030" i="6" s="1"/>
  <c r="A9031" i="6" s="1"/>
  <c r="A9032" i="6" s="1"/>
  <c r="A9034" i="6" s="1"/>
  <c r="A9035" i="6" s="1"/>
  <c r="A13693" i="6" l="1"/>
  <c r="B13693" i="6"/>
  <c r="A9729" i="6"/>
  <c r="A10323" i="6"/>
  <c r="A10321" i="6"/>
  <c r="A10291" i="6"/>
  <c r="A10289" i="6"/>
  <c r="A10322" i="6"/>
  <c r="A10290" i="6"/>
  <c r="A9036" i="6"/>
  <c r="A9037" i="6" s="1"/>
  <c r="A9038" i="6" s="1"/>
  <c r="A9039" i="6" s="1"/>
  <c r="A9040" i="6" s="1"/>
  <c r="A9041" i="6" s="1"/>
  <c r="A9042" i="6" s="1"/>
  <c r="B15109" i="6" l="1"/>
  <c r="A15109" i="6"/>
  <c r="A9043" i="6"/>
  <c r="A9044" i="6" s="1"/>
  <c r="A9045" i="6" s="1"/>
  <c r="A9046" i="6" s="1"/>
  <c r="A9047" i="6" s="1"/>
  <c r="A9048" i="6" s="1"/>
  <c r="A9049" i="6" s="1"/>
  <c r="A9050" i="6" s="1"/>
  <c r="A9051" i="6" s="1"/>
  <c r="A9053" i="6" s="1"/>
  <c r="A9054" i="6" s="1"/>
  <c r="A9056" i="6" s="1"/>
  <c r="A9057" i="6" s="1"/>
  <c r="A9058" i="6" s="1"/>
  <c r="B15215" i="6" l="1"/>
  <c r="A15215" i="6"/>
  <c r="A9059" i="6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B15130" i="6" l="1"/>
  <c r="A15130" i="6"/>
  <c r="A9074" i="6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15529" i="6" l="1"/>
  <c r="B15529" i="6"/>
  <c r="A12961" i="6"/>
  <c r="B12961" i="6"/>
  <c r="A9089" i="6"/>
  <c r="A9090" i="6" s="1"/>
  <c r="A9091" i="6" s="1"/>
  <c r="B14139" i="6" l="1"/>
  <c r="A14138" i="6"/>
  <c r="A14140" i="6"/>
  <c r="A14139" i="6"/>
  <c r="B14140" i="6"/>
  <c r="B14138" i="6"/>
  <c r="A9092" i="6"/>
  <c r="A9093" i="6" s="1"/>
  <c r="A12873" i="6" l="1"/>
  <c r="B12873" i="6"/>
  <c r="A9094" i="6"/>
  <c r="A10311" i="6" l="1"/>
  <c r="A9095" i="6"/>
  <c r="A9096" i="6" s="1"/>
  <c r="B13504" i="6" l="1"/>
  <c r="A13504" i="6"/>
  <c r="A9097" i="6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626" i="6" l="1"/>
  <c r="A9142" i="6"/>
  <c r="A9143" i="6" s="1"/>
  <c r="A9144" i="6" s="1"/>
  <c r="A9145" i="6" s="1"/>
  <c r="A9146" i="6" s="1"/>
  <c r="A9147" i="6" s="1"/>
  <c r="A9148" i="6" s="1"/>
  <c r="A9149" i="6" s="1"/>
  <c r="A9150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B14526" i="6" l="1"/>
  <c r="A14526" i="6"/>
  <c r="A9162" i="6"/>
  <c r="B13668" i="6" l="1"/>
  <c r="A13668" i="6"/>
  <c r="A9163" i="6"/>
  <c r="A9164" i="6" s="1"/>
  <c r="A9166" i="6" s="1"/>
  <c r="B13124" i="6" l="1"/>
  <c r="A13124" i="6"/>
  <c r="A9167" i="6"/>
  <c r="A9168" i="6" s="1"/>
  <c r="A9169" i="6" s="1"/>
  <c r="A9170" i="6" s="1"/>
  <c r="A9171" i="6" s="1"/>
  <c r="B14408" i="6" l="1"/>
  <c r="A14408" i="6"/>
  <c r="A9172" i="6"/>
  <c r="A9173" i="6" s="1"/>
  <c r="A15139" i="6" l="1"/>
  <c r="B15138" i="6"/>
  <c r="B15139" i="6"/>
  <c r="A15138" i="6"/>
  <c r="A9174" i="6"/>
  <c r="A9175" i="6" s="1"/>
  <c r="A9176" i="6" s="1"/>
  <c r="A9177" i="6" s="1"/>
  <c r="A9178" i="6" s="1"/>
  <c r="A10391" i="6" l="1"/>
  <c r="A9179" i="6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13509" i="6" l="1"/>
  <c r="B13507" i="6"/>
  <c r="B13508" i="6"/>
  <c r="A13507" i="6"/>
  <c r="B13509" i="6"/>
  <c r="A13508" i="6"/>
  <c r="A9193" i="6"/>
  <c r="A9194" i="6" s="1"/>
  <c r="A9195" i="6" s="1"/>
  <c r="A9703" i="6" l="1"/>
  <c r="A9701" i="6"/>
  <c r="A9702" i="6"/>
  <c r="A9196" i="6"/>
  <c r="A9197" i="6" s="1"/>
  <c r="A9198" i="6" s="1"/>
  <c r="A9199" i="6" s="1"/>
  <c r="A9200" i="6" s="1"/>
  <c r="A9201" i="6" s="1"/>
  <c r="A9202" i="6" s="1"/>
  <c r="A9203" i="6" s="1"/>
  <c r="A9204" i="6" s="1"/>
  <c r="A10307" i="6" l="1"/>
  <c r="A9205" i="6"/>
  <c r="A9206" i="6" s="1"/>
  <c r="A9207" i="6" s="1"/>
  <c r="A9208" i="6" s="1"/>
  <c r="A9209" i="6" s="1"/>
  <c r="A9210" i="6" s="1"/>
  <c r="A9211" i="6" s="1"/>
  <c r="A9212" i="6" s="1"/>
  <c r="A9213" i="6" s="1"/>
  <c r="A9214" i="6" s="1"/>
  <c r="A9216" i="6" s="1"/>
  <c r="A9217" i="6" s="1"/>
  <c r="A9218" i="6" s="1"/>
  <c r="A10380" i="6" l="1"/>
  <c r="A9220" i="6"/>
  <c r="A9221" i="6" s="1"/>
  <c r="A9222" i="6" s="1"/>
  <c r="A9223" i="6" s="1"/>
  <c r="B15090" i="6" l="1"/>
  <c r="A15090" i="6"/>
  <c r="A9224" i="6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15481" i="6" l="1"/>
  <c r="A10381" i="6"/>
  <c r="A9237" i="6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10532" i="6" l="1"/>
  <c r="A9248" i="6"/>
  <c r="A9249" i="6" s="1"/>
  <c r="A9250" i="6" s="1"/>
  <c r="A9251" i="6" s="1"/>
  <c r="A9705" i="6" l="1"/>
  <c r="A9706" i="6"/>
  <c r="A9704" i="6"/>
  <c r="A9253" i="6"/>
  <c r="A9254" i="6" s="1"/>
  <c r="A9255" i="6" s="1"/>
  <c r="A9256" i="6" s="1"/>
  <c r="A9257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B14375" i="6" l="1"/>
  <c r="A14375" i="6"/>
  <c r="A9273" i="6"/>
  <c r="B14430" i="6" l="1"/>
  <c r="A14409" i="6"/>
  <c r="B14406" i="6"/>
  <c r="A14430" i="6"/>
  <c r="A14406" i="6"/>
  <c r="B14409" i="6"/>
  <c r="A9274" i="6"/>
  <c r="A9275" i="6" s="1"/>
  <c r="A9276" i="6" s="1"/>
  <c r="A9277" i="6" s="1"/>
  <c r="B13131" i="6" l="1"/>
  <c r="A13131" i="6"/>
  <c r="A9278" i="6"/>
  <c r="A9851" i="6" l="1"/>
  <c r="A9279" i="6"/>
  <c r="A9280" i="6" l="1"/>
  <c r="B12980" i="6" l="1"/>
  <c r="A12980" i="6"/>
  <c r="A9281" i="6"/>
  <c r="A9282" i="6" s="1"/>
  <c r="A9283" i="6" s="1"/>
  <c r="A9443" i="6" l="1"/>
  <c r="A9284" i="6"/>
  <c r="A9285" i="6" s="1"/>
  <c r="A9286" i="6" s="1"/>
  <c r="A9287" i="6" s="1"/>
  <c r="A9288" i="6" s="1"/>
  <c r="A9289" i="6" s="1"/>
  <c r="A9290" i="6" s="1"/>
  <c r="A9291" i="6" s="1"/>
  <c r="A9292" i="6" s="1"/>
  <c r="A9882" i="6" l="1"/>
  <c r="A9293" i="6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12053" i="6" l="1"/>
  <c r="A9362" i="6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5" i="6" s="1"/>
  <c r="A9416" i="6" s="1"/>
  <c r="A9417" i="6" s="1"/>
  <c r="A9419" i="6" s="1"/>
  <c r="A12745" i="6" l="1"/>
  <c r="A12746" i="6"/>
  <c r="A9426" i="6"/>
  <c r="A9420" i="6"/>
  <c r="A9427" i="6" s="1"/>
  <c r="A9421" i="6"/>
  <c r="A18971" i="6"/>
  <c r="A9428" i="6" l="1"/>
  <c r="A9422" i="6"/>
  <c r="A12747" i="6" l="1"/>
  <c r="A9429" i="6"/>
  <c r="A9423" i="6"/>
  <c r="A9430" i="6" l="1"/>
  <c r="A9424" i="6"/>
  <c r="A9431" i="6" l="1"/>
  <c r="A9433" i="6" s="1"/>
  <c r="A9434" i="6" s="1"/>
  <c r="A9435" i="6" s="1"/>
  <c r="A9437" i="6" s="1"/>
  <c r="A9438" i="6" s="1"/>
  <c r="A9439" i="6" s="1"/>
  <c r="A9440" i="6" s="1"/>
  <c r="A9441" i="6" s="1"/>
  <c r="A9442" i="6" s="1"/>
  <c r="A9444" i="6" s="1"/>
  <c r="A9445" i="6" s="1"/>
  <c r="A9446" i="6" s="1"/>
  <c r="A9448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1" i="6" s="1"/>
  <c r="A9462" i="6" s="1"/>
  <c r="A9466" i="6" s="1"/>
  <c r="A9467" i="6" s="1"/>
  <c r="A9468" i="6" s="1"/>
  <c r="A9469" i="6" s="1"/>
  <c r="A9471" i="6" s="1"/>
  <c r="A9473" i="6" s="1"/>
  <c r="A9474" i="6" s="1"/>
  <c r="A9475" i="6" s="1"/>
  <c r="A9476" i="6" s="1"/>
  <c r="A9478" i="6" s="1"/>
  <c r="A9479" i="6" s="1"/>
  <c r="A9481" i="6" s="1"/>
  <c r="A9483" i="6" s="1"/>
  <c r="A9486" i="6" s="1"/>
  <c r="A9488" i="6" s="1"/>
  <c r="A9489" i="6" s="1"/>
  <c r="A9490" i="6" s="1"/>
  <c r="A9645" i="6" l="1"/>
  <c r="A9491" i="6"/>
  <c r="A9496" i="6" s="1"/>
  <c r="A9648" i="6" l="1"/>
  <c r="A9503" i="6"/>
  <c r="A9657" i="6" l="1"/>
  <c r="A9504" i="6"/>
  <c r="A9505" i="6" s="1"/>
  <c r="A9658" i="6" l="1"/>
  <c r="A9506" i="6"/>
  <c r="A9507" i="6" l="1"/>
  <c r="A9508" i="6" s="1"/>
  <c r="A9662" i="6"/>
  <c r="A9509" i="6" l="1"/>
  <c r="A9668" i="6"/>
  <c r="A9510" i="6" l="1"/>
  <c r="A9669" i="6" l="1"/>
  <c r="A9511" i="6"/>
  <c r="A9670" i="6" l="1"/>
  <c r="A9512" i="6"/>
  <c r="A9520" i="6" l="1"/>
  <c r="A9521" i="6" s="1"/>
  <c r="A9679" i="6" l="1"/>
  <c r="A9524" i="6"/>
  <c r="A9525" i="6" l="1"/>
  <c r="A10054" i="6" l="1"/>
  <c r="A9526" i="6"/>
  <c r="A9527" i="6" s="1"/>
  <c r="A9528" i="6" s="1"/>
  <c r="A9529" i="6" s="1"/>
  <c r="A9530" i="6" s="1"/>
  <c r="A9531" i="6" s="1"/>
  <c r="A9532" i="6" s="1"/>
  <c r="A9533" i="6" s="1"/>
  <c r="A9535" i="6" s="1"/>
  <c r="A9537" i="6" s="1"/>
  <c r="A9542" i="6" s="1"/>
  <c r="A9544" i="6" s="1"/>
  <c r="A9545" i="6" l="1"/>
  <c r="A9546" i="6"/>
  <c r="A9547" i="6" s="1"/>
  <c r="A9548" i="6" s="1"/>
  <c r="A9550" i="6" s="1"/>
  <c r="A9551" i="6" s="1"/>
  <c r="A9553" i="6" s="1"/>
  <c r="A9555" i="6" l="1"/>
  <c r="A9554" i="6"/>
  <c r="A9556" i="6" s="1"/>
  <c r="A9558" i="6" s="1"/>
  <c r="A9559" i="6" s="1"/>
  <c r="A11119" i="6" l="1"/>
  <c r="A9560" i="6"/>
  <c r="A9561" i="6" s="1"/>
  <c r="A11120" i="6" l="1"/>
  <c r="A9562" i="6"/>
  <c r="A9563" i="6" s="1"/>
  <c r="A9564" i="6" s="1"/>
  <c r="A9565" i="6" s="1"/>
  <c r="A9566" i="6" s="1"/>
  <c r="A9568" i="6" s="1"/>
  <c r="A19484" i="6" l="1"/>
  <c r="A9569" i="6"/>
  <c r="A9570" i="6" s="1"/>
  <c r="A9572" i="6" s="1"/>
  <c r="A9573" i="6" s="1"/>
  <c r="A9574" i="6" s="1"/>
  <c r="A9576" i="6" s="1"/>
  <c r="A9577" i="6" s="1"/>
  <c r="A9578" i="6" s="1"/>
  <c r="A11121" i="6" l="1"/>
  <c r="A9581" i="6"/>
  <c r="A9580" i="6"/>
  <c r="A9579" i="6"/>
  <c r="A9582" i="6" l="1"/>
  <c r="A9583" i="6" s="1"/>
  <c r="A9584" i="6" s="1"/>
  <c r="A9585" i="6" s="1"/>
  <c r="A9587" i="6" l="1"/>
  <c r="A9588" i="6" s="1"/>
  <c r="A9589" i="6" s="1"/>
  <c r="A9590" i="6" s="1"/>
  <c r="A9591" i="6" s="1"/>
  <c r="A9586" i="6"/>
  <c r="A13325" i="6" l="1"/>
  <c r="A13888" i="6"/>
  <c r="A9593" i="6"/>
  <c r="A13890" i="6" l="1"/>
  <c r="A13334" i="6"/>
  <c r="A13335" i="6"/>
  <c r="A9600" i="6"/>
  <c r="A9602" i="6" s="1"/>
  <c r="A9603" i="6" s="1"/>
  <c r="A9604" i="6" s="1"/>
  <c r="A9605" i="6" s="1"/>
  <c r="A9606" i="6" s="1"/>
  <c r="A9607" i="6" s="1"/>
  <c r="A9608" i="6" s="1"/>
  <c r="A9609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7" i="6" s="1"/>
  <c r="A9628" i="6" s="1"/>
  <c r="A19509" i="6" l="1"/>
  <c r="A9629" i="6"/>
  <c r="A9630" i="6"/>
  <c r="A9631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50" i="6" s="1"/>
  <c r="A9652" i="6" s="1"/>
  <c r="A9653" i="6" s="1"/>
  <c r="A9654" i="6" s="1"/>
  <c r="A9656" i="6" s="1"/>
  <c r="A9660" i="6" s="1"/>
  <c r="A9666" i="6" s="1"/>
  <c r="A9667" i="6" s="1"/>
  <c r="A9672" i="6" s="1"/>
  <c r="A9673" i="6" s="1"/>
  <c r="A9678" i="6" s="1"/>
  <c r="A10969" i="6" l="1"/>
  <c r="A9680" i="6"/>
  <c r="A9681" i="6" s="1"/>
  <c r="A9707" i="6" s="1"/>
  <c r="A9708" i="6" s="1"/>
  <c r="A9717" i="6" s="1"/>
  <c r="A9725" i="6" s="1"/>
  <c r="A9726" i="6" s="1"/>
  <c r="A9730" i="6" s="1"/>
  <c r="A13710" i="6" l="1"/>
  <c r="A13711" i="6"/>
  <c r="A13697" i="6" s="1"/>
  <c r="A13712" i="6"/>
  <c r="A9732" i="6"/>
  <c r="A9735" i="6" l="1"/>
  <c r="A9733" i="6"/>
  <c r="A9736" i="6"/>
  <c r="A9740" i="6" s="1"/>
  <c r="A9742" i="6" s="1"/>
  <c r="A9743" i="6" s="1"/>
  <c r="A9744" i="6" s="1"/>
  <c r="A9745" i="6" s="1"/>
  <c r="A9751" i="6" s="1"/>
  <c r="A9734" i="6"/>
  <c r="A9754" i="6" l="1"/>
  <c r="A9755" i="6" s="1"/>
  <c r="A9756" i="6" s="1"/>
  <c r="A9757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4" i="6" s="1"/>
  <c r="A9752" i="6"/>
  <c r="A9753" i="6"/>
  <c r="A13768" i="6" l="1"/>
  <c r="A9779" i="6"/>
  <c r="A9780" i="6" s="1"/>
  <c r="A9781" i="6" s="1"/>
  <c r="A9782" i="6" s="1"/>
  <c r="A9783" i="6" s="1"/>
  <c r="A9784" i="6" s="1"/>
  <c r="A9787" i="6" s="1"/>
  <c r="A9788" i="6" s="1"/>
  <c r="A9797" i="6" s="1"/>
  <c r="A9798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19521" i="6" l="1"/>
  <c r="A9811" i="6"/>
  <c r="A9812" i="6" s="1"/>
  <c r="A13962" i="6" l="1"/>
  <c r="A13947" i="6"/>
  <c r="A13977" i="6"/>
  <c r="A9813" i="6"/>
  <c r="A9814" i="6" s="1"/>
  <c r="A9815" i="6" s="1"/>
  <c r="A9816" i="6" s="1"/>
  <c r="A9817" i="6" s="1"/>
  <c r="A9818" i="6" s="1"/>
  <c r="A9819" i="6" s="1"/>
  <c r="A9820" i="6" s="1"/>
  <c r="A9822" i="6" s="1"/>
  <c r="A9823" i="6" s="1"/>
  <c r="A9825" i="6" s="1"/>
  <c r="A9827" i="6" s="1"/>
  <c r="A9829" i="6" s="1"/>
  <c r="A9834" i="6" s="1"/>
  <c r="A9835" i="6" s="1"/>
  <c r="A9839" i="6" s="1"/>
  <c r="A9840" i="6" s="1"/>
  <c r="A9842" i="6" s="1"/>
  <c r="A9843" i="6" s="1"/>
  <c r="A9844" i="6" s="1"/>
  <c r="A9845" i="6" s="1"/>
  <c r="A9848" i="6" s="1"/>
  <c r="A9849" i="6" s="1"/>
  <c r="A9850" i="6" s="1"/>
  <c r="A9852" i="6" s="1"/>
  <c r="A9854" i="6" s="1"/>
  <c r="A9855" i="6" s="1"/>
  <c r="A9857" i="6" s="1"/>
  <c r="A9865" i="6" s="1"/>
  <c r="A9867" i="6" s="1"/>
  <c r="A9868" i="6" s="1"/>
  <c r="A15635" i="6" l="1"/>
  <c r="A13847" i="6"/>
  <c r="A9869" i="6"/>
  <c r="A13849" i="6" l="1"/>
  <c r="A9871" i="6"/>
  <c r="A9872" i="6" l="1"/>
  <c r="A9873" i="6" l="1"/>
  <c r="A9874" i="6" s="1"/>
  <c r="A9875" i="6" s="1"/>
  <c r="A9876" i="6" s="1"/>
  <c r="A9877" i="6" s="1"/>
  <c r="A9879" i="6" s="1"/>
  <c r="A9880" i="6" s="1"/>
  <c r="A9881" i="6" s="1"/>
  <c r="A9883" i="6" s="1"/>
  <c r="A9884" i="6" s="1"/>
  <c r="A9885" i="6" s="1"/>
  <c r="A9886" i="6" s="1"/>
  <c r="A15639" i="6" l="1"/>
  <c r="A13867" i="6"/>
  <c r="A13868" i="6"/>
  <c r="A9890" i="6"/>
  <c r="A9889" i="6"/>
  <c r="A17765" i="6" s="1"/>
  <c r="A9887" i="6"/>
  <c r="A9893" i="6" l="1"/>
  <c r="A9894" i="6" s="1"/>
  <c r="A9895" i="6" s="1"/>
  <c r="A9897" i="6" s="1"/>
  <c r="A9898" i="6" s="1"/>
  <c r="A9902" i="6" s="1"/>
  <c r="A9903" i="6" s="1"/>
  <c r="A9904" i="6" s="1"/>
  <c r="A9905" i="6" s="1"/>
  <c r="A9906" i="6" s="1"/>
  <c r="A9909" i="6" s="1"/>
  <c r="A9914" i="6" s="1"/>
  <c r="A14434" i="6" s="1"/>
  <c r="A14435" i="6" s="1"/>
  <c r="A15681" i="6"/>
  <c r="A15638" i="6"/>
  <c r="A13866" i="6"/>
  <c r="A9915" i="6" l="1"/>
  <c r="A9916" i="6" s="1"/>
  <c r="A9917" i="6" s="1"/>
  <c r="A9920" i="6" s="1"/>
  <c r="A9918" i="6" l="1"/>
  <c r="A9919" i="6" s="1"/>
  <c r="A9921" i="6" l="1"/>
  <c r="A9922" i="6" s="1"/>
  <c r="A9927" i="6" s="1"/>
  <c r="A9928" i="6" s="1"/>
  <c r="A9929" i="6" s="1"/>
  <c r="A9931" i="6" s="1"/>
  <c r="A9934" i="6" s="1"/>
  <c r="A9942" i="6" s="1"/>
  <c r="A9943" i="6" s="1"/>
  <c r="A9944" i="6" l="1"/>
  <c r="A9945" i="6"/>
  <c r="A9946" i="6" l="1"/>
  <c r="A9950" i="6" s="1"/>
  <c r="A9955" i="6" s="1"/>
  <c r="A9965" i="6" s="1"/>
  <c r="A14553" i="6" l="1"/>
  <c r="A9966" i="6"/>
  <c r="A9968" i="6" s="1"/>
  <c r="A9969" i="6" s="1"/>
  <c r="A9970" i="6" s="1"/>
  <c r="A9971" i="6" s="1"/>
  <c r="A9972" i="6" s="1"/>
  <c r="A14569" i="6" l="1"/>
  <c r="A9975" i="6"/>
  <c r="A9977" i="6" s="1"/>
  <c r="A14571" i="6" l="1"/>
  <c r="A9978" i="6"/>
  <c r="A9979" i="6" l="1"/>
  <c r="A9983" i="6" s="1"/>
  <c r="A9984" i="6" s="1"/>
  <c r="A9985" i="6" s="1"/>
  <c r="A9988" i="6" s="1"/>
  <c r="A14578" i="6" l="1"/>
  <c r="A9991" i="6"/>
  <c r="A14581" i="6" l="1"/>
  <c r="A14580" i="6"/>
  <c r="A9992" i="6"/>
  <c r="A9993" i="6" l="1"/>
  <c r="A9994" i="6" s="1"/>
  <c r="A9995" i="6" s="1"/>
  <c r="A9998" i="6" s="1"/>
  <c r="A9999" i="6" s="1"/>
  <c r="A10000" i="6" s="1"/>
  <c r="A10001" i="6" s="1"/>
  <c r="A10002" i="6" s="1"/>
  <c r="A10003" i="6" s="1"/>
  <c r="A10004" i="6" s="1"/>
  <c r="A10005" i="6" s="1"/>
  <c r="A10006" i="6" s="1"/>
  <c r="A10007" i="6" s="1"/>
  <c r="A10008" i="6" s="1"/>
  <c r="A10011" i="6" s="1"/>
  <c r="A10012" i="6" s="1"/>
  <c r="A10013" i="6" s="1"/>
  <c r="A10014" i="6" s="1"/>
  <c r="A10015" i="6" s="1"/>
  <c r="A10016" i="6" s="1"/>
  <c r="A10017" i="6" s="1"/>
  <c r="A10903" i="6"/>
  <c r="A10039" i="6" l="1"/>
  <c r="A10018" i="6"/>
  <c r="A10019" i="6" s="1"/>
  <c r="A10020" i="6" s="1"/>
  <c r="A10021" i="6" s="1"/>
  <c r="A10022" i="6" s="1"/>
  <c r="A10023" i="6" s="1"/>
  <c r="A10044" i="6" l="1"/>
  <c r="A10024" i="6"/>
  <c r="A10025" i="6" s="1"/>
  <c r="A10026" i="6" s="1"/>
  <c r="A14717" i="6" l="1"/>
  <c r="A10027" i="6"/>
  <c r="A10028" i="6" s="1"/>
  <c r="A10029" i="6" s="1"/>
  <c r="A10030" i="6" s="1"/>
  <c r="A10031" i="6" s="1"/>
  <c r="A10032" i="6" s="1"/>
  <c r="A10033" i="6" s="1"/>
  <c r="A10034" i="6" s="1"/>
  <c r="A10035" i="6" s="1"/>
  <c r="A10036" i="6" s="1"/>
  <c r="A17779" i="6" l="1"/>
  <c r="A10037" i="6"/>
  <c r="A17776" i="6" l="1"/>
  <c r="A10038" i="6"/>
  <c r="A10040" i="6"/>
  <c r="A10041" i="6" s="1"/>
  <c r="A10042" i="6" s="1"/>
  <c r="A17780" i="6" l="1"/>
  <c r="A10043" i="6"/>
  <c r="A10045" i="6" s="1"/>
  <c r="A10046" i="6" s="1"/>
  <c r="A10048" i="6" s="1"/>
  <c r="A10049" i="6" s="1"/>
  <c r="A10050" i="6" s="1"/>
  <c r="A10051" i="6" s="1"/>
  <c r="A10052" i="6" s="1"/>
  <c r="A10053" i="6" s="1"/>
  <c r="A10055" i="6" s="1"/>
  <c r="A10057" i="6" s="1"/>
  <c r="A10062" i="6" s="1"/>
  <c r="A10067" i="6" s="1"/>
  <c r="A10080" i="6" s="1"/>
  <c r="A10086" i="6" s="1"/>
  <c r="A10090" i="6" s="1"/>
  <c r="A10091" i="6" s="1"/>
  <c r="A10093" i="6" s="1"/>
  <c r="A10099" i="6" s="1"/>
  <c r="A10100" i="6" s="1"/>
  <c r="A10104" i="6" s="1"/>
  <c r="A10105" i="6" s="1"/>
  <c r="A10107" i="6" s="1"/>
  <c r="A10108" i="6" s="1"/>
  <c r="A10109" i="6" s="1"/>
  <c r="A10110" i="6" s="1"/>
  <c r="A10111" i="6" s="1"/>
  <c r="A10112" i="6" s="1"/>
  <c r="A10113" i="6" s="1"/>
  <c r="A14875" i="6" l="1"/>
  <c r="A10114" i="6"/>
  <c r="A14876" i="6" l="1"/>
  <c r="A10115" i="6"/>
  <c r="A14877" i="6" l="1"/>
  <c r="A10116" i="6"/>
  <c r="A14878" i="6" l="1"/>
  <c r="A10117" i="6"/>
  <c r="A14879" i="6" l="1"/>
  <c r="A10118" i="6"/>
  <c r="A14880" i="6" l="1"/>
  <c r="A10128" i="6"/>
  <c r="A10129" i="6" s="1"/>
  <c r="A10130" i="6" s="1"/>
  <c r="A11135" i="6" l="1"/>
  <c r="A10131" i="6"/>
  <c r="A10132" i="6" s="1"/>
  <c r="A10135" i="6" s="1"/>
  <c r="A10136" i="6" s="1"/>
  <c r="A10142" i="6" s="1"/>
  <c r="A10143" i="6" s="1"/>
  <c r="A10144" i="6" s="1"/>
  <c r="A10146" i="6" s="1"/>
  <c r="A10151" i="6" l="1"/>
  <c r="A10147" i="6"/>
  <c r="A10148" i="6" s="1"/>
  <c r="A10149" i="6" s="1"/>
  <c r="A10150" i="6" s="1"/>
  <c r="A10155" i="6" l="1"/>
  <c r="A10163" i="6" s="1"/>
  <c r="A10164" i="6" s="1"/>
  <c r="A10165" i="6" s="1"/>
  <c r="A10167" i="6" s="1"/>
  <c r="A10168" i="6" s="1"/>
  <c r="A10169" i="6" s="1"/>
  <c r="A14964" i="6" l="1"/>
  <c r="A14965" i="6"/>
  <c r="A10170" i="6"/>
  <c r="A10171" i="6" s="1"/>
  <c r="A10172" i="6" s="1"/>
  <c r="A10173" i="6" s="1"/>
  <c r="A10175" i="6" s="1"/>
  <c r="A10176" i="6" s="1"/>
  <c r="A10179" i="6" s="1"/>
  <c r="A10180" i="6" s="1"/>
  <c r="A10181" i="6" s="1"/>
  <c r="A10227" i="6" l="1"/>
  <c r="A10183" i="6"/>
  <c r="A10184" i="6" s="1"/>
  <c r="A10187" i="6" s="1"/>
  <c r="A10188" i="6" s="1"/>
  <c r="A10189" i="6" s="1"/>
  <c r="A10195" i="6" s="1"/>
  <c r="A15003" i="6" l="1"/>
  <c r="A10197" i="6"/>
  <c r="A10198" i="6" s="1"/>
  <c r="A10202" i="6" s="1"/>
  <c r="A10203" i="6" s="1"/>
  <c r="A10204" i="6" s="1"/>
  <c r="A10205" i="6" s="1"/>
  <c r="A15037" i="6" l="1"/>
  <c r="A10206" i="6"/>
  <c r="A15038" i="6" l="1"/>
  <c r="A10207" i="6"/>
  <c r="A10208" i="6" s="1"/>
  <c r="A10209" i="6" s="1"/>
  <c r="A10210" i="6" s="1"/>
  <c r="A10211" i="6" s="1"/>
  <c r="A10212" i="6" s="1"/>
  <c r="A10213" i="6" s="1"/>
  <c r="A10214" i="6" s="1"/>
  <c r="A10215" i="6" s="1"/>
  <c r="A10216" i="6" s="1"/>
  <c r="A10217" i="6" s="1"/>
  <c r="A10218" i="6" s="1"/>
  <c r="A10249" i="6" l="1"/>
  <c r="A10221" i="6"/>
  <c r="A10226" i="6" s="1"/>
  <c r="A10228" i="6" s="1"/>
  <c r="A10229" i="6" s="1"/>
  <c r="A10230" i="6" s="1"/>
  <c r="A10231" i="6" s="1"/>
  <c r="A10232" i="6" s="1"/>
  <c r="A10233" i="6" s="1"/>
  <c r="A10234" i="6" s="1"/>
  <c r="A10235" i="6" s="1"/>
  <c r="A10236" i="6" s="1"/>
  <c r="A10237" i="6" s="1"/>
  <c r="A10238" i="6" s="1"/>
  <c r="A10239" i="6" s="1"/>
  <c r="A10240" i="6" s="1"/>
  <c r="A10241" i="6" s="1"/>
  <c r="A15696" i="6" l="1"/>
  <c r="A10242" i="6"/>
  <c r="A15697" i="6" l="1"/>
  <c r="A10243" i="6"/>
  <c r="A10244" i="6" s="1"/>
  <c r="A10245" i="6" s="1"/>
  <c r="A10246" i="6" s="1"/>
  <c r="A10247" i="6" s="1"/>
  <c r="A10248" i="6" s="1"/>
  <c r="A10250" i="6" l="1"/>
  <c r="A10263" i="6" l="1"/>
  <c r="A10251" i="6"/>
  <c r="A10252" i="6" s="1"/>
  <c r="A10253" i="6" s="1"/>
  <c r="A10254" i="6" s="1"/>
  <c r="A10255" i="6" s="1"/>
  <c r="A10256" i="6" s="1"/>
  <c r="A10257" i="6" s="1"/>
  <c r="A10258" i="6" s="1"/>
  <c r="A10259" i="6" s="1"/>
  <c r="A10260" i="6" s="1"/>
  <c r="A10261" i="6" s="1"/>
  <c r="A10262" i="6" s="1"/>
  <c r="A10264" i="6" l="1"/>
  <c r="A10270" i="6" s="1"/>
  <c r="A10271" i="6" s="1"/>
  <c r="A10272" i="6" s="1"/>
  <c r="A10273" i="6" s="1"/>
  <c r="A10274" i="6" s="1"/>
  <c r="A16174" i="6" l="1"/>
  <c r="A10275" i="6"/>
  <c r="A10276" i="6" s="1"/>
  <c r="A10277" i="6" s="1"/>
  <c r="A10278" i="6" s="1"/>
  <c r="A10279" i="6" s="1"/>
  <c r="A10280" i="6" s="1"/>
  <c r="A10285" i="6" s="1"/>
  <c r="A10286" i="6" s="1"/>
  <c r="A10287" i="6" s="1"/>
  <c r="A10288" i="6" s="1"/>
  <c r="A10292" i="6" s="1"/>
  <c r="A10293" i="6" s="1"/>
  <c r="A10295" i="6" s="1"/>
  <c r="A10296" i="6" s="1"/>
  <c r="A10298" i="6" s="1"/>
  <c r="A10299" i="6" s="1"/>
  <c r="A10300" i="6" s="1"/>
  <c r="A10303" i="6" s="1"/>
  <c r="A10304" i="6" s="1"/>
  <c r="A10305" i="6" s="1"/>
  <c r="A10306" i="6" s="1"/>
  <c r="A10309" i="6" s="1"/>
  <c r="A10312" i="6" s="1"/>
  <c r="A10315" i="6" s="1"/>
  <c r="A10316" i="6" s="1"/>
  <c r="A10320" i="6" s="1"/>
  <c r="A10324" i="6" s="1"/>
  <c r="A10325" i="6" s="1"/>
  <c r="A10326" i="6" s="1"/>
  <c r="A10327" i="6" s="1"/>
  <c r="A10328" i="6" s="1"/>
  <c r="A10329" i="6" s="1"/>
  <c r="A10330" i="6" s="1"/>
  <c r="A10331" i="6" s="1"/>
  <c r="A10332" i="6" s="1"/>
  <c r="A10333" i="6" s="1"/>
  <c r="A10334" i="6" s="1"/>
  <c r="A10335" i="6" s="1"/>
  <c r="A10336" i="6" s="1"/>
  <c r="A10337" i="6" s="1"/>
  <c r="A10338" i="6" s="1"/>
  <c r="A10339" i="6" s="1"/>
  <c r="A10340" i="6" s="1"/>
  <c r="A10341" i="6" s="1"/>
  <c r="A10342" i="6" s="1"/>
  <c r="A10346" i="6" s="1"/>
  <c r="A10347" i="6" s="1"/>
  <c r="A10348" i="6" s="1"/>
  <c r="A15317" i="6" l="1"/>
  <c r="A15318" i="6"/>
  <c r="A15319" i="6"/>
  <c r="A15320" i="6"/>
  <c r="A15316" i="6"/>
  <c r="A10351" i="6"/>
  <c r="A10358" i="6" s="1"/>
  <c r="A10359" i="6" s="1"/>
  <c r="A10360" i="6" s="1"/>
  <c r="A10361" i="6" s="1"/>
  <c r="A10362" i="6" s="1"/>
  <c r="A10366" i="6" s="1"/>
  <c r="A10369" i="6" s="1"/>
  <c r="A10370" i="6" s="1"/>
  <c r="A10371" i="6" s="1"/>
  <c r="A10372" i="6" s="1"/>
  <c r="A10373" i="6" s="1"/>
  <c r="A10374" i="6" s="1"/>
  <c r="A10375" i="6" s="1"/>
  <c r="A10376" i="6" s="1"/>
  <c r="A10377" i="6" s="1"/>
  <c r="A10384" i="6" s="1"/>
  <c r="A10385" i="6" s="1"/>
  <c r="A10386" i="6" s="1"/>
  <c r="A10392" i="6" s="1"/>
  <c r="A10393" i="6" s="1"/>
  <c r="A10394" i="6" s="1"/>
  <c r="A10395" i="6" s="1"/>
  <c r="A10402" i="6" s="1"/>
  <c r="A10403" i="6" s="1"/>
  <c r="A10404" i="6" s="1"/>
  <c r="A10405" i="6" s="1"/>
  <c r="A10406" i="6" s="1"/>
  <c r="A10407" i="6" s="1"/>
  <c r="A10408" i="6" s="1"/>
  <c r="A10409" i="6" s="1"/>
  <c r="A10410" i="6" s="1"/>
  <c r="A10411" i="6" s="1"/>
  <c r="A10412" i="6" s="1"/>
  <c r="A10413" i="6" s="1"/>
  <c r="A10414" i="6" s="1"/>
  <c r="A10415" i="6" s="1"/>
  <c r="A10416" i="6" s="1"/>
  <c r="A10417" i="6" s="1"/>
  <c r="A10418" i="6" s="1"/>
  <c r="A10419" i="6" s="1"/>
  <c r="A10420" i="6" s="1"/>
  <c r="A10421" i="6" s="1"/>
  <c r="A10422" i="6" s="1"/>
  <c r="A10423" i="6" s="1"/>
  <c r="A10424" i="6" s="1"/>
  <c r="A10425" i="6" s="1"/>
  <c r="A10426" i="6" s="1"/>
  <c r="A10427" i="6" s="1"/>
  <c r="A10428" i="6" s="1"/>
  <c r="A10429" i="6" s="1"/>
  <c r="A10430" i="6" s="1"/>
  <c r="A10431" i="6" s="1"/>
  <c r="A10432" i="6" s="1"/>
  <c r="A10435" i="6" s="1"/>
  <c r="A10436" i="6" s="1"/>
  <c r="A10439" i="6" s="1"/>
  <c r="A10440" i="6" s="1"/>
  <c r="A10441" i="6" s="1"/>
  <c r="A10442" i="6" s="1"/>
  <c r="A10444" i="6" s="1"/>
  <c r="A10349" i="6"/>
  <c r="A10350" i="6"/>
  <c r="A12947" i="6" l="1"/>
  <c r="A12948" i="6"/>
  <c r="A10445" i="6"/>
  <c r="A10446" i="6" s="1"/>
  <c r="A10449" i="6" s="1"/>
  <c r="A10450" i="6" s="1"/>
  <c r="A10451" i="6" s="1"/>
  <c r="A14791" i="6" l="1"/>
  <c r="A14076" i="6"/>
  <c r="A14073" i="6"/>
  <c r="A14077" i="6"/>
  <c r="A14074" i="6"/>
  <c r="A14075" i="6"/>
  <c r="A10452" i="6"/>
  <c r="A10453" i="6" s="1"/>
  <c r="A10455" i="6" s="1"/>
  <c r="A10456" i="6" s="1"/>
  <c r="A10457" i="6" s="1"/>
  <c r="A10460" i="6" s="1"/>
  <c r="A10461" i="6" s="1"/>
  <c r="A10462" i="6" s="1"/>
  <c r="A10463" i="6" s="1"/>
  <c r="A10468" i="6" s="1"/>
  <c r="A10469" i="6" s="1"/>
  <c r="A10470" i="6" s="1"/>
  <c r="A10471" i="6" s="1"/>
  <c r="A10472" i="6" s="1"/>
  <c r="A10473" i="6" s="1"/>
  <c r="A10474" i="6" s="1"/>
  <c r="A10475" i="6" s="1"/>
  <c r="A10476" i="6" s="1"/>
  <c r="A10477" i="6" s="1"/>
  <c r="A10478" i="6" s="1"/>
  <c r="A10481" i="6" s="1"/>
  <c r="A13542" i="6" l="1"/>
  <c r="A10482" i="6"/>
  <c r="A10483" i="6" s="1"/>
  <c r="A10486" i="6" s="1"/>
  <c r="A10487" i="6" s="1"/>
  <c r="A13555" i="6" l="1"/>
  <c r="A10491" i="6"/>
  <c r="A10492" i="6" s="1"/>
  <c r="A13643" i="6" l="1"/>
  <c r="A10494" i="6"/>
  <c r="A10495" i="6" s="1"/>
  <c r="A14302" i="6" l="1"/>
  <c r="A13857" i="6"/>
  <c r="A10496" i="6"/>
  <c r="A10497" i="6" s="1"/>
  <c r="A10498" i="6" s="1"/>
  <c r="A10504" i="6" s="1"/>
  <c r="A10512" i="6" s="1"/>
  <c r="A10513" i="6" s="1"/>
  <c r="A10514" i="6" s="1"/>
  <c r="A10515" i="6" s="1"/>
  <c r="A10516" i="6" s="1"/>
  <c r="A10517" i="6" s="1"/>
  <c r="A10528" i="6" s="1"/>
  <c r="A10533" i="6" s="1"/>
  <c r="A10534" i="6" s="1"/>
  <c r="A10535" i="6" s="1"/>
  <c r="A10543" i="6" s="1"/>
  <c r="A10544" i="6" s="1"/>
  <c r="A10545" i="6" s="1"/>
  <c r="A10546" i="6" s="1"/>
  <c r="A10547" i="6" s="1"/>
  <c r="A10548" i="6" s="1"/>
  <c r="A10549" i="6" s="1"/>
  <c r="A10550" i="6" s="1"/>
  <c r="A10551" i="6" s="1"/>
  <c r="A10552" i="6" s="1"/>
  <c r="A10553" i="6" s="1"/>
  <c r="A10554" i="6" s="1"/>
  <c r="A10555" i="6" s="1"/>
  <c r="A10556" i="6" s="1"/>
  <c r="A10557" i="6" s="1"/>
  <c r="A10558" i="6" s="1"/>
  <c r="A10559" i="6" s="1"/>
  <c r="A10560" i="6" s="1"/>
  <c r="A10561" i="6" s="1"/>
  <c r="A10562" i="6" s="1"/>
  <c r="A10563" i="6" s="1"/>
  <c r="A10564" i="6" s="1"/>
  <c r="A10565" i="6" s="1"/>
  <c r="A10566" i="6" s="1"/>
  <c r="A10567" i="6" s="1"/>
  <c r="A10568" i="6" s="1"/>
  <c r="A10569" i="6" s="1"/>
  <c r="A10570" i="6" s="1"/>
  <c r="A10571" i="6" s="1"/>
  <c r="A10572" i="6" s="1"/>
  <c r="A10573" i="6" s="1"/>
  <c r="A10574" i="6" s="1"/>
  <c r="A10575" i="6" s="1"/>
  <c r="A10576" i="6" s="1"/>
  <c r="A10577" i="6" s="1"/>
  <c r="A10578" i="6" s="1"/>
  <c r="A10579" i="6" s="1"/>
  <c r="A10580" i="6" s="1"/>
  <c r="A10581" i="6" s="1"/>
  <c r="A10582" i="6" s="1"/>
  <c r="A10583" i="6" s="1"/>
  <c r="A10584" i="6" s="1"/>
  <c r="A10585" i="6" s="1"/>
  <c r="A10586" i="6" s="1"/>
  <c r="A10587" i="6" s="1"/>
  <c r="A10588" i="6" s="1"/>
  <c r="A10589" i="6" s="1"/>
  <c r="A10590" i="6" s="1"/>
  <c r="A10591" i="6" s="1"/>
  <c r="A10592" i="6" s="1"/>
  <c r="A10593" i="6" s="1"/>
  <c r="A10594" i="6" s="1"/>
  <c r="A10595" i="6" s="1"/>
  <c r="A10596" i="6" s="1"/>
  <c r="A10597" i="6" s="1"/>
  <c r="A10598" i="6" s="1"/>
  <c r="A10599" i="6" s="1"/>
  <c r="A10600" i="6" s="1"/>
  <c r="A10601" i="6" s="1"/>
  <c r="A10602" i="6" s="1"/>
  <c r="A10603" i="6" s="1"/>
  <c r="A10604" i="6" s="1"/>
  <c r="A10605" i="6" s="1"/>
  <c r="A10606" i="6" s="1"/>
  <c r="A10607" i="6" s="1"/>
  <c r="A10608" i="6" s="1"/>
  <c r="A10609" i="6" s="1"/>
  <c r="A10610" i="6" s="1"/>
  <c r="A10611" i="6" s="1"/>
  <c r="A10612" i="6" s="1"/>
  <c r="A10613" i="6" s="1"/>
  <c r="A10614" i="6" s="1"/>
  <c r="A10615" i="6" s="1"/>
  <c r="A10616" i="6" s="1"/>
  <c r="A10617" i="6" s="1"/>
  <c r="A10618" i="6" s="1"/>
  <c r="A10619" i="6" s="1"/>
  <c r="A10620" i="6" s="1"/>
  <c r="A10621" i="6" s="1"/>
  <c r="A10622" i="6" s="1"/>
  <c r="A10623" i="6" s="1"/>
  <c r="A10624" i="6" s="1"/>
  <c r="A10625" i="6" s="1"/>
  <c r="A10626" i="6" s="1"/>
  <c r="A10627" i="6" s="1"/>
  <c r="A10628" i="6" s="1"/>
  <c r="A10629" i="6" s="1"/>
  <c r="A10630" i="6" s="1"/>
  <c r="A10631" i="6" s="1"/>
  <c r="A10632" i="6" s="1"/>
  <c r="A10633" i="6" s="1"/>
  <c r="A10634" i="6" s="1"/>
  <c r="A10635" i="6" s="1"/>
  <c r="A10636" i="6" s="1"/>
  <c r="A10637" i="6" s="1"/>
  <c r="A10638" i="6" s="1"/>
  <c r="A10639" i="6" s="1"/>
  <c r="A10640" i="6" s="1"/>
  <c r="A10641" i="6" s="1"/>
  <c r="A10642" i="6" s="1"/>
  <c r="A10643" i="6" s="1"/>
  <c r="A10644" i="6" s="1"/>
  <c r="A10645" i="6" s="1"/>
  <c r="A10646" i="6" s="1"/>
  <c r="A10647" i="6" s="1"/>
  <c r="A10648" i="6" s="1"/>
  <c r="A10649" i="6" s="1"/>
  <c r="A10650" i="6" s="1"/>
  <c r="A10651" i="6" s="1"/>
  <c r="A10652" i="6" s="1"/>
  <c r="A10653" i="6" s="1"/>
  <c r="A10654" i="6" s="1"/>
  <c r="A10655" i="6" s="1"/>
  <c r="A10656" i="6" s="1"/>
  <c r="A10657" i="6" s="1"/>
  <c r="A10658" i="6" s="1"/>
  <c r="A10659" i="6" s="1"/>
  <c r="A10660" i="6" s="1"/>
  <c r="A10661" i="6" s="1"/>
  <c r="A10662" i="6" s="1"/>
  <c r="A10663" i="6" s="1"/>
  <c r="A10664" i="6" s="1"/>
  <c r="A10665" i="6" s="1"/>
  <c r="A10666" i="6" s="1"/>
  <c r="A10667" i="6" s="1"/>
  <c r="A10668" i="6" s="1"/>
  <c r="A10669" i="6" s="1"/>
  <c r="A10670" i="6" s="1"/>
  <c r="A10671" i="6" s="1"/>
  <c r="A10672" i="6" s="1"/>
  <c r="A10673" i="6" s="1"/>
  <c r="A10674" i="6" s="1"/>
  <c r="A10675" i="6" s="1"/>
  <c r="A10676" i="6" s="1"/>
  <c r="A10677" i="6" s="1"/>
  <c r="A10678" i="6" s="1"/>
  <c r="A10679" i="6" s="1"/>
  <c r="A10680" i="6" s="1"/>
  <c r="A10681" i="6" s="1"/>
  <c r="A10682" i="6" s="1"/>
  <c r="A10683" i="6" s="1"/>
  <c r="A10684" i="6" s="1"/>
  <c r="A10685" i="6" s="1"/>
  <c r="A10686" i="6" s="1"/>
  <c r="A10687" i="6" s="1"/>
  <c r="A10688" i="6" s="1"/>
  <c r="A10689" i="6" s="1"/>
  <c r="A10690" i="6" s="1"/>
  <c r="A10691" i="6" s="1"/>
  <c r="A10692" i="6" s="1"/>
  <c r="A10693" i="6" s="1"/>
  <c r="A10694" i="6" s="1"/>
  <c r="A10695" i="6" s="1"/>
  <c r="A10696" i="6" s="1"/>
  <c r="A10697" i="6" s="1"/>
  <c r="A10698" i="6" s="1"/>
  <c r="A10699" i="6" s="1"/>
  <c r="A10700" i="6" s="1"/>
  <c r="A10701" i="6" s="1"/>
  <c r="A10702" i="6" s="1"/>
  <c r="A10703" i="6" s="1"/>
  <c r="A10704" i="6" s="1"/>
  <c r="A10705" i="6" s="1"/>
  <c r="A10706" i="6" s="1"/>
  <c r="A10707" i="6" s="1"/>
  <c r="A10708" i="6" s="1"/>
  <c r="A10709" i="6" s="1"/>
  <c r="A10710" i="6" s="1"/>
  <c r="A10711" i="6" s="1"/>
  <c r="A10712" i="6" s="1"/>
  <c r="A10713" i="6" s="1"/>
  <c r="A10714" i="6" s="1"/>
  <c r="A10715" i="6" s="1"/>
  <c r="A10716" i="6" s="1"/>
  <c r="A10717" i="6" s="1"/>
  <c r="A10718" i="6" s="1"/>
  <c r="A10719" i="6" s="1"/>
  <c r="A10720" i="6" s="1"/>
  <c r="A10721" i="6" s="1"/>
  <c r="A10722" i="6" s="1"/>
  <c r="A10723" i="6" s="1"/>
  <c r="A10724" i="6" s="1"/>
  <c r="A10725" i="6" s="1"/>
  <c r="A10726" i="6" s="1"/>
  <c r="A10727" i="6" s="1"/>
  <c r="A10728" i="6" s="1"/>
  <c r="A10729" i="6" s="1"/>
  <c r="A10730" i="6" s="1"/>
  <c r="A10731" i="6" s="1"/>
  <c r="A10732" i="6" s="1"/>
  <c r="A10733" i="6" s="1"/>
  <c r="A10734" i="6" s="1"/>
  <c r="A10735" i="6" s="1"/>
  <c r="A10736" i="6" s="1"/>
  <c r="A10737" i="6" s="1"/>
  <c r="A10738" i="6" s="1"/>
  <c r="A10739" i="6" s="1"/>
  <c r="A10740" i="6" s="1"/>
  <c r="A10741" i="6" s="1"/>
  <c r="A10743" i="6" s="1"/>
  <c r="A10744" i="6" s="1"/>
  <c r="A10745" i="6" s="1"/>
  <c r="A10746" i="6" s="1"/>
  <c r="A10747" i="6" s="1"/>
  <c r="A10748" i="6" s="1"/>
  <c r="A10749" i="6" s="1"/>
  <c r="A10750" i="6" s="1"/>
  <c r="A10751" i="6" s="1"/>
  <c r="A10752" i="6" s="1"/>
  <c r="A10753" i="6" s="1"/>
  <c r="A10754" i="6" s="1"/>
  <c r="A10755" i="6" s="1"/>
  <c r="A10756" i="6" s="1"/>
  <c r="A10757" i="6" s="1"/>
  <c r="A10758" i="6" s="1"/>
  <c r="A10759" i="6" s="1"/>
  <c r="A10760" i="6" s="1"/>
  <c r="A10761" i="6" s="1"/>
  <c r="A10762" i="6" s="1"/>
  <c r="A10763" i="6" s="1"/>
  <c r="A10764" i="6" s="1"/>
  <c r="A10765" i="6" s="1"/>
  <c r="A10766" i="6" s="1"/>
  <c r="A10767" i="6" s="1"/>
  <c r="A10768" i="6" s="1"/>
  <c r="A10769" i="6" s="1"/>
  <c r="A10770" i="6" s="1"/>
  <c r="A10771" i="6" s="1"/>
  <c r="A10772" i="6" s="1"/>
  <c r="A10773" i="6" s="1"/>
  <c r="A10774" i="6" s="1"/>
  <c r="A10775" i="6" s="1"/>
  <c r="A10776" i="6" s="1"/>
  <c r="A10777" i="6" s="1"/>
  <c r="A10778" i="6" s="1"/>
  <c r="A10779" i="6" s="1"/>
  <c r="A10780" i="6" s="1"/>
  <c r="A10781" i="6" s="1"/>
  <c r="A10782" i="6" s="1"/>
  <c r="A10783" i="6" s="1"/>
  <c r="A10784" i="6" s="1"/>
  <c r="A10785" i="6" s="1"/>
  <c r="A10786" i="6" s="1"/>
  <c r="A10787" i="6" s="1"/>
  <c r="A10788" i="6" s="1"/>
  <c r="A10789" i="6" s="1"/>
  <c r="A10790" i="6" s="1"/>
  <c r="A10791" i="6" s="1"/>
  <c r="A10792" i="6" s="1"/>
  <c r="A10793" i="6" s="1"/>
  <c r="A10794" i="6" s="1"/>
  <c r="A10795" i="6" s="1"/>
  <c r="A10796" i="6" s="1"/>
  <c r="A10797" i="6" s="1"/>
  <c r="A10798" i="6" s="1"/>
  <c r="A10799" i="6" s="1"/>
  <c r="A10800" i="6" s="1"/>
  <c r="A10801" i="6" s="1"/>
  <c r="A10802" i="6" s="1"/>
  <c r="A10803" i="6" s="1"/>
  <c r="A10804" i="6" s="1"/>
  <c r="A10805" i="6" s="1"/>
  <c r="A10806" i="6" s="1"/>
  <c r="A10807" i="6" s="1"/>
  <c r="A10808" i="6" s="1"/>
  <c r="A10809" i="6" s="1"/>
  <c r="A10810" i="6" s="1"/>
  <c r="A10811" i="6" s="1"/>
  <c r="A10812" i="6" s="1"/>
  <c r="A10813" i="6" s="1"/>
  <c r="A10814" i="6" s="1"/>
  <c r="A10815" i="6" s="1"/>
  <c r="A10816" i="6" s="1"/>
  <c r="A10817" i="6" s="1"/>
  <c r="A10818" i="6" s="1"/>
  <c r="A10819" i="6" s="1"/>
  <c r="A10820" i="6" s="1"/>
  <c r="A10821" i="6" s="1"/>
  <c r="A10822" i="6" s="1"/>
  <c r="A10823" i="6" s="1"/>
  <c r="A10824" i="6" s="1"/>
  <c r="A10825" i="6" s="1"/>
  <c r="A10826" i="6" s="1"/>
  <c r="A10827" i="6" s="1"/>
  <c r="A10828" i="6" s="1"/>
  <c r="A10829" i="6" s="1"/>
  <c r="A10830" i="6" s="1"/>
  <c r="A10831" i="6" s="1"/>
  <c r="A10832" i="6" s="1"/>
  <c r="A10833" i="6" s="1"/>
  <c r="A10834" i="6" s="1"/>
  <c r="A10835" i="6" s="1"/>
  <c r="A10836" i="6" s="1"/>
  <c r="A10837" i="6" s="1"/>
  <c r="A10838" i="6" s="1"/>
  <c r="A10839" i="6" s="1"/>
  <c r="A10840" i="6" s="1"/>
  <c r="A10841" i="6" s="1"/>
  <c r="A10842" i="6" s="1"/>
  <c r="A10843" i="6" s="1"/>
  <c r="A10844" i="6" s="1"/>
  <c r="A10845" i="6" s="1"/>
  <c r="A10846" i="6" s="1"/>
  <c r="A10847" i="6" s="1"/>
  <c r="A10848" i="6" s="1"/>
  <c r="A10849" i="6" s="1"/>
  <c r="A10850" i="6" s="1"/>
  <c r="A10851" i="6" s="1"/>
  <c r="A10852" i="6" s="1"/>
  <c r="A10853" i="6" s="1"/>
  <c r="A10854" i="6" s="1"/>
  <c r="A10855" i="6" s="1"/>
  <c r="A10856" i="6" s="1"/>
  <c r="A10857" i="6" s="1"/>
  <c r="A10858" i="6" s="1"/>
  <c r="A10859" i="6" s="1"/>
  <c r="A11002" i="6" l="1"/>
  <c r="A11019" i="6"/>
  <c r="A10885" i="6"/>
  <c r="A10860" i="6"/>
  <c r="A10861" i="6" s="1"/>
  <c r="A10862" i="6" s="1"/>
  <c r="A10863" i="6" s="1"/>
  <c r="A10864" i="6" s="1"/>
  <c r="A10865" i="6" s="1"/>
  <c r="A10866" i="6" s="1"/>
  <c r="A10867" i="6" s="1"/>
  <c r="A10868" i="6" s="1"/>
  <c r="A10869" i="6" s="1"/>
  <c r="A10870" i="6" s="1"/>
  <c r="A10871" i="6" s="1"/>
  <c r="A10872" i="6" s="1"/>
  <c r="A10873" i="6" s="1"/>
  <c r="A10874" i="6" s="1"/>
  <c r="A10875" i="6" s="1"/>
  <c r="A10876" i="6" s="1"/>
  <c r="A10877" i="6" s="1"/>
  <c r="A10878" i="6" s="1"/>
  <c r="A10879" i="6" s="1"/>
  <c r="A10880" i="6" s="1"/>
  <c r="A15389" i="6" l="1"/>
  <c r="B15388" i="6"/>
  <c r="B15389" i="6"/>
  <c r="A15388" i="6"/>
  <c r="A10881" i="6"/>
  <c r="A10882" i="6" s="1"/>
  <c r="A10883" i="6" s="1"/>
  <c r="A10884" i="6" s="1"/>
  <c r="A10886" i="6" l="1"/>
  <c r="A10887" i="6" s="1"/>
  <c r="A10888" i="6" s="1"/>
  <c r="A10889" i="6" s="1"/>
  <c r="A10890" i="6" s="1"/>
  <c r="A10891" i="6" s="1"/>
  <c r="A10892" i="6" s="1"/>
  <c r="A10893" i="6" s="1"/>
  <c r="A10894" i="6" s="1"/>
  <c r="A10895" i="6" s="1"/>
  <c r="A10896" i="6" s="1"/>
  <c r="A10897" i="6" s="1"/>
  <c r="A10898" i="6" s="1"/>
  <c r="A10899" i="6" s="1"/>
  <c r="A10900" i="6" s="1"/>
  <c r="A10901" i="6" s="1"/>
  <c r="A10902" i="6" s="1"/>
  <c r="A10904" i="6" s="1"/>
  <c r="A10905" i="6" s="1"/>
  <c r="A10906" i="6" s="1"/>
  <c r="A10907" i="6" s="1"/>
  <c r="A10908" i="6" s="1"/>
  <c r="A10909" i="6" s="1"/>
  <c r="A10910" i="6" s="1"/>
  <c r="A10911" i="6" s="1"/>
  <c r="A10912" i="6" s="1"/>
  <c r="A10913" i="6" s="1"/>
  <c r="A10914" i="6" s="1"/>
  <c r="A10915" i="6" s="1"/>
  <c r="A10916" i="6" s="1"/>
  <c r="A10917" i="6" s="1"/>
  <c r="A10918" i="6" s="1"/>
  <c r="A10919" i="6" s="1"/>
  <c r="A10920" i="6" s="1"/>
  <c r="A10921" i="6" s="1"/>
  <c r="A10922" i="6" s="1"/>
  <c r="A10923" i="6" s="1"/>
  <c r="A10924" i="6" s="1"/>
  <c r="A10925" i="6" s="1"/>
  <c r="A10926" i="6" s="1"/>
  <c r="A10927" i="6" s="1"/>
  <c r="A10928" i="6" s="1"/>
  <c r="A10929" i="6" s="1"/>
  <c r="A10930" i="6" s="1"/>
  <c r="A10931" i="6" s="1"/>
  <c r="A10932" i="6" s="1"/>
  <c r="A10933" i="6" s="1"/>
  <c r="A10934" i="6" s="1"/>
  <c r="A10935" i="6" s="1"/>
  <c r="A10936" i="6" s="1"/>
  <c r="A10937" i="6" s="1"/>
  <c r="A10938" i="6" s="1"/>
  <c r="A10939" i="6" s="1"/>
  <c r="A10940" i="6" s="1"/>
  <c r="A10941" i="6" s="1"/>
  <c r="A10942" i="6" s="1"/>
  <c r="A10943" i="6" s="1"/>
  <c r="A10944" i="6" s="1"/>
  <c r="A10945" i="6" s="1"/>
  <c r="A10946" i="6" s="1"/>
  <c r="A10947" i="6" s="1"/>
  <c r="A10948" i="6" s="1"/>
  <c r="A10949" i="6" s="1"/>
  <c r="A10950" i="6" s="1"/>
  <c r="A10951" i="6" s="1"/>
  <c r="A10952" i="6" s="1"/>
  <c r="A10953" i="6" s="1"/>
  <c r="A10954" i="6" s="1"/>
  <c r="A10955" i="6" s="1"/>
  <c r="A10956" i="6" s="1"/>
  <c r="A10957" i="6" s="1"/>
  <c r="A10958" i="6" s="1"/>
  <c r="A10959" i="6" s="1"/>
  <c r="A10960" i="6" s="1"/>
  <c r="A10961" i="6" s="1"/>
  <c r="A10962" i="6" s="1"/>
  <c r="A10963" i="6" s="1"/>
  <c r="A10964" i="6" s="1"/>
  <c r="A11140" i="6" l="1"/>
  <c r="A10965" i="6"/>
  <c r="A10966" i="6" s="1"/>
  <c r="A10967" i="6" s="1"/>
  <c r="A10968" i="6" s="1"/>
  <c r="A10970" i="6" s="1"/>
  <c r="A10971" i="6" s="1"/>
  <c r="A10972" i="6" s="1"/>
  <c r="A10973" i="6" s="1"/>
  <c r="A10974" i="6" s="1"/>
  <c r="A10975" i="6" s="1"/>
  <c r="A10976" i="6" s="1"/>
  <c r="A10977" i="6" s="1"/>
  <c r="A10978" i="6" s="1"/>
  <c r="A10979" i="6" s="1"/>
  <c r="A10980" i="6" s="1"/>
  <c r="A10981" i="6" s="1"/>
  <c r="A10982" i="6" s="1"/>
  <c r="A10983" i="6" s="1"/>
  <c r="A10984" i="6" s="1"/>
  <c r="A10985" i="6" s="1"/>
  <c r="A10986" i="6" s="1"/>
  <c r="A10987" i="6" s="1"/>
  <c r="A10988" i="6" s="1"/>
  <c r="A10989" i="6" s="1"/>
  <c r="A10990" i="6" s="1"/>
  <c r="A10991" i="6" s="1"/>
  <c r="A10992" i="6" s="1"/>
  <c r="A10993" i="6" s="1"/>
  <c r="A10994" i="6" s="1"/>
  <c r="A10995" i="6" s="1"/>
  <c r="A10996" i="6" s="1"/>
  <c r="A10997" i="6" s="1"/>
  <c r="A10998" i="6" s="1"/>
  <c r="A10999" i="6" s="1"/>
  <c r="A11000" i="6" s="1"/>
  <c r="A11001" i="6" s="1"/>
  <c r="A11003" i="6" l="1"/>
  <c r="A11004" i="6" s="1"/>
  <c r="A11005" i="6" s="1"/>
  <c r="A11006" i="6" s="1"/>
  <c r="A11007" i="6" s="1"/>
  <c r="A11008" i="6" s="1"/>
  <c r="A11009" i="6" s="1"/>
  <c r="A11010" i="6" s="1"/>
  <c r="A11011" i="6" s="1"/>
  <c r="A11012" i="6" s="1"/>
  <c r="A11013" i="6" s="1"/>
  <c r="A11014" i="6" s="1"/>
  <c r="A11015" i="6" s="1"/>
  <c r="A11016" i="6" s="1"/>
  <c r="A11017" i="6" s="1"/>
  <c r="A11018" i="6" s="1"/>
  <c r="A11020" i="6" s="1"/>
  <c r="A11021" i="6" s="1"/>
  <c r="A11022" i="6" s="1"/>
  <c r="A11023" i="6" s="1"/>
  <c r="A11024" i="6" s="1"/>
  <c r="A11025" i="6" s="1"/>
  <c r="A11027" i="6" s="1"/>
  <c r="A11028" i="6" s="1"/>
  <c r="A11029" i="6" s="1"/>
  <c r="A11030" i="6" s="1"/>
  <c r="A11031" i="6" s="1"/>
  <c r="A11032" i="6" s="1"/>
  <c r="A11033" i="6" s="1"/>
  <c r="A11034" i="6" s="1"/>
  <c r="A11035" i="6" s="1"/>
  <c r="A11036" i="6" s="1"/>
  <c r="A11037" i="6" s="1"/>
  <c r="A11038" i="6" s="1"/>
  <c r="A11039" i="6" s="1"/>
  <c r="A11040" i="6" s="1"/>
  <c r="A11042" i="6" s="1"/>
  <c r="A11043" i="6" s="1"/>
  <c r="A11048" i="6" s="1"/>
  <c r="A17702" i="6" l="1"/>
  <c r="A11072" i="6"/>
  <c r="A11059" i="6"/>
  <c r="A19492" i="6" l="1"/>
  <c r="A15657" i="6"/>
  <c r="B15657" i="6"/>
  <c r="A11060" i="6"/>
  <c r="A11061" i="6"/>
  <c r="B17855" i="6"/>
  <c r="A17855" i="6"/>
  <c r="A11110" i="6"/>
  <c r="B15658" i="6" l="1"/>
  <c r="A15658" i="6"/>
  <c r="A15661" i="6"/>
  <c r="B15661" i="6"/>
  <c r="A11062" i="6"/>
  <c r="A11063" i="6" s="1"/>
  <c r="A11064" i="6" s="1"/>
  <c r="A11065" i="6" s="1"/>
  <c r="A11066" i="6" s="1"/>
  <c r="A11068" i="6" s="1"/>
  <c r="A11070" i="6" s="1"/>
  <c r="A11132" i="6" l="1"/>
  <c r="A11071" i="6"/>
  <c r="A18969" i="6" s="1"/>
  <c r="A11073" i="6" l="1"/>
  <c r="A11074" i="6" l="1"/>
  <c r="A11075" i="6" l="1"/>
  <c r="A11076" i="6" l="1"/>
  <c r="A17772" i="6" l="1"/>
  <c r="A11081" i="6"/>
  <c r="A12693" i="6" l="1"/>
  <c r="A11082" i="6"/>
  <c r="A15705" i="6" l="1"/>
  <c r="A11083" i="6"/>
  <c r="A11084" i="6" s="1"/>
  <c r="A11146" i="6" l="1"/>
  <c r="A11085" i="6"/>
  <c r="A11087" i="6" s="1"/>
  <c r="A11088" i="6" s="1"/>
  <c r="A11089" i="6" s="1"/>
  <c r="A11090" i="6" s="1"/>
  <c r="A11100" i="6" s="1"/>
  <c r="A11101" i="6" s="1"/>
  <c r="A11102" i="6" s="1"/>
  <c r="A11103" i="6" s="1"/>
  <c r="A11104" i="6" s="1"/>
  <c r="A11105" i="6" s="1"/>
  <c r="A11107" i="6" s="1"/>
  <c r="A11108" i="6" s="1"/>
  <c r="A11113" i="6" s="1"/>
  <c r="A11114" i="6" s="1"/>
  <c r="A11115" i="6" s="1"/>
  <c r="A11116" i="6" s="1"/>
  <c r="A19480" i="6" l="1"/>
  <c r="A11122" i="6"/>
  <c r="A17737" i="6" l="1"/>
  <c r="A11123" i="6"/>
  <c r="A11124" i="6" l="1"/>
  <c r="A11125" i="6" s="1"/>
  <c r="A11126" i="6" s="1"/>
  <c r="A11127" i="6" s="1"/>
  <c r="A11128" i="6" s="1"/>
  <c r="A11129" i="6" s="1"/>
  <c r="A11130" i="6" s="1"/>
  <c r="A11131" i="6" s="1"/>
  <c r="A11133" i="6" s="1"/>
  <c r="A11134" i="6" s="1"/>
  <c r="A11136" i="6" s="1"/>
  <c r="A11137" i="6" s="1"/>
  <c r="A11138" i="6" s="1"/>
  <c r="A11141" i="6" s="1"/>
  <c r="A11142" i="6" s="1"/>
  <c r="A11143" i="6" s="1"/>
  <c r="A11144" i="6" s="1"/>
  <c r="A11145" i="6" s="1"/>
  <c r="A11147" i="6" s="1"/>
  <c r="A11148" i="6" s="1"/>
  <c r="A11149" i="6" s="1"/>
  <c r="A11150" i="6" s="1"/>
  <c r="A11151" i="6" s="1"/>
  <c r="A11152" i="6" s="1"/>
  <c r="A11153" i="6" s="1"/>
  <c r="A11154" i="6" s="1"/>
  <c r="A11155" i="6" s="1"/>
  <c r="A11157" i="6" s="1"/>
  <c r="A11158" i="6" s="1"/>
  <c r="A11159" i="6" s="1"/>
  <c r="A11160" i="6" s="1"/>
  <c r="A11161" i="6" s="1"/>
  <c r="A11163" i="6" s="1"/>
  <c r="A11164" i="6" s="1"/>
  <c r="A11167" i="6" s="1"/>
  <c r="A11168" i="6" s="1"/>
  <c r="A14902" i="6" l="1"/>
  <c r="A14903" i="6"/>
  <c r="A11169" i="6"/>
  <c r="A11170" i="6" s="1"/>
  <c r="A11171" i="6" s="1"/>
  <c r="A11172" i="6" s="1"/>
  <c r="A11173" i="6" s="1"/>
  <c r="A11174" i="6" s="1"/>
  <c r="A11175" i="6" s="1"/>
  <c r="A11176" i="6" s="1"/>
  <c r="A13393" i="6" l="1"/>
  <c r="A13394" i="6"/>
  <c r="A13392" i="6"/>
  <c r="A11177" i="6"/>
  <c r="A13395" i="6" l="1"/>
  <c r="A13396" i="6"/>
  <c r="A11178" i="6"/>
  <c r="A15088" i="6" l="1"/>
  <c r="A15089" i="6"/>
  <c r="A11179" i="6"/>
  <c r="A11180" i="6" s="1"/>
  <c r="A11181" i="6" s="1"/>
  <c r="A11182" i="6" s="1"/>
  <c r="A11183" i="6" s="1"/>
  <c r="A11184" i="6" s="1"/>
  <c r="A11185" i="6" s="1"/>
  <c r="A11186" i="6" s="1"/>
  <c r="A15598" i="6" l="1"/>
  <c r="A11187" i="6"/>
  <c r="A11188" i="6" s="1"/>
  <c r="A14773" i="6" l="1"/>
  <c r="A11189" i="6"/>
  <c r="A11190" i="6" s="1"/>
  <c r="A11191" i="6" s="1"/>
  <c r="A11192" i="6" s="1"/>
  <c r="A11193" i="6" s="1"/>
  <c r="A11194" i="6" s="1"/>
  <c r="A11195" i="6" s="1"/>
  <c r="A11196" i="6" s="1"/>
  <c r="A11197" i="6" s="1"/>
  <c r="A11198" i="6" s="1"/>
  <c r="A11199" i="6" s="1"/>
  <c r="A11200" i="6" s="1"/>
  <c r="A11201" i="6" s="1"/>
  <c r="A11202" i="6" s="1"/>
  <c r="A11203" i="6" s="1"/>
  <c r="A11204" i="6" s="1"/>
  <c r="A11205" i="6" s="1"/>
  <c r="A11206" i="6" s="1"/>
  <c r="A11207" i="6" s="1"/>
  <c r="A11208" i="6" s="1"/>
  <c r="A11209" i="6" s="1"/>
  <c r="A11210" i="6" s="1"/>
  <c r="A11211" i="6" s="1"/>
  <c r="A11212" i="6" s="1"/>
  <c r="A11213" i="6" s="1"/>
  <c r="A11214" i="6" s="1"/>
  <c r="A11215" i="6" s="1"/>
  <c r="A11216" i="6" s="1"/>
  <c r="A11217" i="6" s="1"/>
  <c r="A11218" i="6" s="1"/>
  <c r="A11219" i="6" s="1"/>
  <c r="A11220" i="6" s="1"/>
  <c r="A11221" i="6" s="1"/>
  <c r="A11222" i="6" s="1"/>
  <c r="A11223" i="6" s="1"/>
  <c r="A11224" i="6" s="1"/>
  <c r="A11225" i="6" s="1"/>
  <c r="A11226" i="6" s="1"/>
  <c r="A11227" i="6" s="1"/>
  <c r="A11228" i="6" s="1"/>
  <c r="A11229" i="6" s="1"/>
  <c r="A11230" i="6" s="1"/>
  <c r="A11231" i="6" s="1"/>
  <c r="A11232" i="6" s="1"/>
  <c r="A11233" i="6" s="1"/>
  <c r="A11234" i="6" s="1"/>
  <c r="A11235" i="6" s="1"/>
  <c r="A11236" i="6" s="1"/>
  <c r="A11237" i="6" s="1"/>
  <c r="A11238" i="6" s="1"/>
  <c r="A11239" i="6" s="1"/>
  <c r="A11240" i="6" s="1"/>
  <c r="A11241" i="6" s="1"/>
  <c r="A11242" i="6" s="1"/>
  <c r="A11243" i="6" s="1"/>
  <c r="A11244" i="6" s="1"/>
  <c r="A11245" i="6" s="1"/>
  <c r="A11246" i="6" s="1"/>
  <c r="A11247" i="6" s="1"/>
  <c r="A11248" i="6" s="1"/>
  <c r="A11249" i="6" s="1"/>
  <c r="A11250" i="6" s="1"/>
  <c r="A11251" i="6" s="1"/>
  <c r="A11252" i="6" s="1"/>
  <c r="A11253" i="6" s="1"/>
  <c r="A11254" i="6" s="1"/>
  <c r="A11255" i="6" s="1"/>
  <c r="A11256" i="6" s="1"/>
  <c r="A11257" i="6" s="1"/>
  <c r="A11258" i="6" s="1"/>
  <c r="A11259" i="6" s="1"/>
  <c r="A11260" i="6" s="1"/>
  <c r="A11261" i="6" s="1"/>
  <c r="A11262" i="6" s="1"/>
  <c r="A11263" i="6" s="1"/>
  <c r="A19615" i="6" l="1"/>
  <c r="A11264" i="6"/>
  <c r="A11265" i="6" s="1"/>
  <c r="A11266" i="6" s="1"/>
  <c r="A11267" i="6" s="1"/>
  <c r="A11268" i="6" s="1"/>
  <c r="A11269" i="6" s="1"/>
  <c r="A11270" i="6" s="1"/>
  <c r="A11271" i="6" s="1"/>
  <c r="A11272" i="6" s="1"/>
  <c r="A11273" i="6" s="1"/>
  <c r="A11274" i="6" s="1"/>
  <c r="A11275" i="6" s="1"/>
  <c r="A11276" i="6" s="1"/>
  <c r="A11277" i="6" s="1"/>
  <c r="A11278" i="6" s="1"/>
  <c r="A11279" i="6" s="1"/>
  <c r="A11280" i="6" s="1"/>
  <c r="A11281" i="6" s="1"/>
  <c r="A11282" i="6" s="1"/>
  <c r="A11283" i="6" s="1"/>
  <c r="A11284" i="6" s="1"/>
  <c r="A11285" i="6" s="1"/>
  <c r="A11286" i="6" s="1"/>
  <c r="A11287" i="6" s="1"/>
  <c r="A11288" i="6" s="1"/>
  <c r="A11289" i="6" s="1"/>
  <c r="A11290" i="6" s="1"/>
  <c r="A11291" i="6" s="1"/>
  <c r="A11292" i="6" s="1"/>
  <c r="A11293" i="6" s="1"/>
  <c r="A11294" i="6" s="1"/>
  <c r="A11295" i="6" s="1"/>
  <c r="A11296" i="6" s="1"/>
  <c r="A11297" i="6" s="1"/>
  <c r="A11298" i="6" s="1"/>
  <c r="A11299" i="6" s="1"/>
  <c r="A11300" i="6" s="1"/>
  <c r="A11301" i="6" s="1"/>
  <c r="A11302" i="6" s="1"/>
  <c r="A11303" i="6" s="1"/>
  <c r="A11304" i="6" s="1"/>
  <c r="A11305" i="6" s="1"/>
  <c r="A11306" i="6" s="1"/>
  <c r="A11307" i="6" s="1"/>
  <c r="A11308" i="6" s="1"/>
  <c r="A11309" i="6" s="1"/>
  <c r="A11310" i="6" s="1"/>
  <c r="A11311" i="6" s="1"/>
  <c r="A11312" i="6" s="1"/>
  <c r="A11313" i="6" s="1"/>
  <c r="A11314" i="6" s="1"/>
  <c r="A11315" i="6" s="1"/>
  <c r="A11316" i="6" s="1"/>
  <c r="A11317" i="6" s="1"/>
  <c r="A11318" i="6" s="1"/>
  <c r="A11319" i="6" s="1"/>
  <c r="A11320" i="6" s="1"/>
  <c r="A11321" i="6" s="1"/>
  <c r="A11322" i="6" s="1"/>
  <c r="A11323" i="6" s="1"/>
  <c r="A11324" i="6" s="1"/>
  <c r="A11325" i="6" s="1"/>
  <c r="A11326" i="6" s="1"/>
  <c r="A11327" i="6" s="1"/>
  <c r="A11329" i="6" s="1"/>
  <c r="A11330" i="6" s="1"/>
  <c r="A11331" i="6" s="1"/>
  <c r="A11332" i="6" s="1"/>
  <c r="A11333" i="6" s="1"/>
  <c r="A11334" i="6" s="1"/>
  <c r="A11335" i="6" s="1"/>
  <c r="A11336" i="6" s="1"/>
  <c r="A11337" i="6" s="1"/>
  <c r="A11338" i="6" s="1"/>
  <c r="A11339" i="6" s="1"/>
  <c r="A11340" i="6" s="1"/>
  <c r="A11341" i="6" s="1"/>
  <c r="A11342" i="6" s="1"/>
  <c r="A11343" i="6" s="1"/>
  <c r="A11344" i="6" s="1"/>
  <c r="A11345" i="6" s="1"/>
  <c r="A11346" i="6" s="1"/>
  <c r="A11347" i="6" s="1"/>
  <c r="A11348" i="6" s="1"/>
  <c r="A11349" i="6" s="1"/>
  <c r="A11350" i="6" s="1"/>
  <c r="A11351" i="6" s="1"/>
  <c r="A11352" i="6" s="1"/>
  <c r="A11353" i="6" s="1"/>
  <c r="A11354" i="6" s="1"/>
  <c r="A11355" i="6" s="1"/>
  <c r="A11356" i="6" s="1"/>
  <c r="A11357" i="6" s="1"/>
  <c r="A11358" i="6" s="1"/>
  <c r="A11359" i="6" s="1"/>
  <c r="A11360" i="6" s="1"/>
  <c r="A11361" i="6" s="1"/>
  <c r="A11362" i="6" s="1"/>
  <c r="A11363" i="6" s="1"/>
  <c r="A11364" i="6" s="1"/>
  <c r="A11365" i="6" s="1"/>
  <c r="A11366" i="6" s="1"/>
  <c r="A11367" i="6" s="1"/>
  <c r="A11368" i="6" s="1"/>
  <c r="A11369" i="6" s="1"/>
  <c r="A11370" i="6" s="1"/>
  <c r="A11371" i="6" s="1"/>
  <c r="A11372" i="6" s="1"/>
  <c r="A11373" i="6" s="1"/>
  <c r="A11374" i="6" s="1"/>
  <c r="A11375" i="6" s="1"/>
  <c r="A11376" i="6" s="1"/>
  <c r="A11378" i="6" s="1"/>
  <c r="A11379" i="6" s="1"/>
  <c r="A11380" i="6" s="1"/>
  <c r="A11381" i="6" s="1"/>
  <c r="A11382" i="6" s="1"/>
  <c r="A11383" i="6" s="1"/>
  <c r="A11384" i="6" s="1"/>
  <c r="A11385" i="6" s="1"/>
  <c r="A11386" i="6" s="1"/>
  <c r="A11387" i="6" s="1"/>
  <c r="A11388" i="6" s="1"/>
  <c r="A11390" i="6" s="1"/>
  <c r="A11391" i="6" s="1"/>
  <c r="A11392" i="6" s="1"/>
  <c r="A11393" i="6" s="1"/>
  <c r="A11395" i="6" l="1"/>
  <c r="A11396" i="6" s="1"/>
  <c r="A11397" i="6" s="1"/>
  <c r="A11398" i="6" s="1"/>
  <c r="A11399" i="6" s="1"/>
  <c r="A11400" i="6" s="1"/>
  <c r="A11401" i="6" s="1"/>
  <c r="A11402" i="6" s="1"/>
  <c r="A11403" i="6" s="1"/>
  <c r="A11404" i="6" s="1"/>
  <c r="A11405" i="6" s="1"/>
  <c r="A11406" i="6" s="1"/>
  <c r="A11407" i="6" s="1"/>
  <c r="A11408" i="6" s="1"/>
  <c r="A11409" i="6" s="1"/>
  <c r="A11410" i="6" s="1"/>
  <c r="A11411" i="6" s="1"/>
  <c r="A11412" i="6" s="1"/>
  <c r="A11413" i="6" s="1"/>
  <c r="A11414" i="6" s="1"/>
  <c r="A11415" i="6" s="1"/>
  <c r="A11416" i="6" s="1"/>
  <c r="A11417" i="6" s="1"/>
  <c r="A11418" i="6" s="1"/>
  <c r="A11419" i="6" s="1"/>
  <c r="A11420" i="6" s="1"/>
  <c r="A11421" i="6" s="1"/>
  <c r="A11422" i="6" s="1"/>
  <c r="A11423" i="6" s="1"/>
  <c r="A11424" i="6" s="1"/>
  <c r="A11425" i="6" s="1"/>
  <c r="A11426" i="6" s="1"/>
  <c r="A11427" i="6" s="1"/>
  <c r="A11428" i="6" s="1"/>
  <c r="A11429" i="6" s="1"/>
  <c r="A11430" i="6" s="1"/>
  <c r="A11431" i="6" s="1"/>
  <c r="A11432" i="6" s="1"/>
  <c r="A11433" i="6" s="1"/>
  <c r="A11434" i="6" s="1"/>
  <c r="A11435" i="6" s="1"/>
  <c r="A11436" i="6" s="1"/>
  <c r="A11437" i="6" s="1"/>
  <c r="A11438" i="6" s="1"/>
  <c r="A11439" i="6" s="1"/>
  <c r="A11440" i="6" s="1"/>
  <c r="A11441" i="6" s="1"/>
  <c r="A11442" i="6" s="1"/>
  <c r="A11443" i="6" s="1"/>
  <c r="A11444" i="6" s="1"/>
  <c r="A11445" i="6" s="1"/>
  <c r="A11446" i="6" s="1"/>
  <c r="A11447" i="6" s="1"/>
  <c r="A11448" i="6" s="1"/>
  <c r="A11449" i="6" s="1"/>
  <c r="A11450" i="6" s="1"/>
  <c r="A11451" i="6" s="1"/>
  <c r="A11452" i="6" s="1"/>
  <c r="A11453" i="6" s="1"/>
  <c r="A11454" i="6" s="1"/>
  <c r="A11455" i="6" s="1"/>
  <c r="A11456" i="6" s="1"/>
  <c r="A11457" i="6" s="1"/>
  <c r="A11458" i="6" s="1"/>
  <c r="A11459" i="6" s="1"/>
  <c r="A11460" i="6" s="1"/>
  <c r="A11461" i="6" s="1"/>
  <c r="A11462" i="6" s="1"/>
  <c r="A11463" i="6" s="1"/>
  <c r="A11464" i="6" s="1"/>
  <c r="A11465" i="6" s="1"/>
  <c r="A11466" i="6" s="1"/>
  <c r="A11467" i="6" s="1"/>
  <c r="A11468" i="6" s="1"/>
  <c r="A11469" i="6" s="1"/>
  <c r="A11470" i="6" s="1"/>
  <c r="A11471" i="6" s="1"/>
  <c r="A11472" i="6" s="1"/>
  <c r="A11473" i="6" s="1"/>
  <c r="A11474" i="6" s="1"/>
  <c r="A11475" i="6" s="1"/>
  <c r="A11476" i="6" s="1"/>
  <c r="A11477" i="6" s="1"/>
  <c r="A11478" i="6" s="1"/>
  <c r="A11479" i="6" s="1"/>
  <c r="A11480" i="6" s="1"/>
  <c r="A11481" i="6" s="1"/>
  <c r="A11482" i="6" s="1"/>
  <c r="A11394" i="6"/>
  <c r="A11483" i="6" l="1"/>
  <c r="A11484" i="6"/>
  <c r="A11485" i="6" s="1"/>
  <c r="A11486" i="6" s="1"/>
  <c r="A11487" i="6" s="1"/>
  <c r="A11488" i="6" s="1"/>
  <c r="A11489" i="6" s="1"/>
  <c r="A11490" i="6" s="1"/>
  <c r="A11491" i="6" s="1"/>
  <c r="A11492" i="6" s="1"/>
  <c r="A11493" i="6" s="1"/>
  <c r="A11494" i="6" s="1"/>
  <c r="A11495" i="6" s="1"/>
  <c r="A11496" i="6" s="1"/>
  <c r="A11497" i="6" s="1"/>
  <c r="A11498" i="6" s="1"/>
  <c r="A11499" i="6" s="1"/>
  <c r="A11500" i="6" s="1"/>
  <c r="A11501" i="6" s="1"/>
  <c r="A11502" i="6" s="1"/>
  <c r="A11503" i="6" s="1"/>
  <c r="A11504" i="6" s="1"/>
  <c r="A11505" i="6" s="1"/>
  <c r="A11506" i="6" s="1"/>
  <c r="A19525" i="6" l="1"/>
  <c r="A17759" i="6"/>
  <c r="A11507" i="6"/>
  <c r="A11508" i="6" s="1"/>
  <c r="A11509" i="6" s="1"/>
  <c r="A11510" i="6" s="1"/>
  <c r="A11511" i="6" s="1"/>
  <c r="A11512" i="6" s="1"/>
  <c r="A11513" i="6" s="1"/>
  <c r="A11514" i="6" s="1"/>
  <c r="A11515" i="6" s="1"/>
  <c r="A11516" i="6" s="1"/>
  <c r="A11517" i="6" s="1"/>
  <c r="A11518" i="6" s="1"/>
  <c r="A11519" i="6" s="1"/>
  <c r="A11520" i="6" s="1"/>
  <c r="A11521" i="6" s="1"/>
  <c r="A11522" i="6" s="1"/>
  <c r="A11523" i="6" s="1"/>
  <c r="A11524" i="6" s="1"/>
  <c r="A11525" i="6" s="1"/>
  <c r="A11526" i="6" s="1"/>
  <c r="A11527" i="6" s="1"/>
  <c r="A11528" i="6" s="1"/>
  <c r="A11529" i="6" s="1"/>
  <c r="A11530" i="6" s="1"/>
  <c r="A11531" i="6" s="1"/>
  <c r="A11532" i="6" s="1"/>
  <c r="A11533" i="6" s="1"/>
  <c r="A11534" i="6" s="1"/>
  <c r="A11535" i="6" s="1"/>
  <c r="A11536" i="6" s="1"/>
  <c r="A11537" i="6" s="1"/>
  <c r="A11538" i="6" s="1"/>
  <c r="A11539" i="6" s="1"/>
  <c r="A11540" i="6" s="1"/>
  <c r="A11541" i="6" s="1"/>
  <c r="A11542" i="6" s="1"/>
  <c r="A11543" i="6" s="1"/>
  <c r="A11544" i="6" s="1"/>
  <c r="A11545" i="6" s="1"/>
  <c r="A11546" i="6" s="1"/>
  <c r="A11547" i="6" s="1"/>
  <c r="A11548" i="6" s="1"/>
  <c r="A11549" i="6" s="1"/>
  <c r="A11550" i="6" s="1"/>
  <c r="A11551" i="6" s="1"/>
  <c r="A11552" i="6" s="1"/>
  <c r="A11553" i="6" s="1"/>
  <c r="A11554" i="6" s="1"/>
  <c r="A11555" i="6" s="1"/>
  <c r="A19489" i="6" l="1"/>
  <c r="A15651" i="6"/>
  <c r="A11556" i="6"/>
  <c r="A11557" i="6" s="1"/>
  <c r="A11558" i="6" s="1"/>
  <c r="A11559" i="6" s="1"/>
  <c r="A11560" i="6" s="1"/>
  <c r="A11561" i="6" s="1"/>
  <c r="A11562" i="6" s="1"/>
  <c r="A11563" i="6" s="1"/>
  <c r="A11564" i="6" s="1"/>
  <c r="A11565" i="6" s="1"/>
  <c r="A11566" i="6" s="1"/>
  <c r="A11567" i="6" s="1"/>
  <c r="A11568" i="6" s="1"/>
  <c r="A11569" i="6" s="1"/>
  <c r="A11570" i="6" s="1"/>
  <c r="A11571" i="6" s="1"/>
  <c r="A11572" i="6" s="1"/>
  <c r="A11573" i="6" s="1"/>
  <c r="A11574" i="6" s="1"/>
  <c r="A11575" i="6" s="1"/>
  <c r="A11576" i="6" s="1"/>
  <c r="A11577" i="6" s="1"/>
  <c r="A11578" i="6" s="1"/>
  <c r="A11579" i="6" s="1"/>
  <c r="A11580" i="6" s="1"/>
  <c r="A11581" i="6" s="1"/>
  <c r="A11582" i="6" s="1"/>
  <c r="A11583" i="6" s="1"/>
  <c r="A11584" i="6" s="1"/>
  <c r="A11585" i="6" s="1"/>
  <c r="A11586" i="6" s="1"/>
  <c r="A11587" i="6" s="1"/>
  <c r="A11588" i="6" s="1"/>
  <c r="A11589" i="6" s="1"/>
  <c r="A11590" i="6" s="1"/>
  <c r="A11591" i="6" s="1"/>
  <c r="A12673" i="6" l="1"/>
  <c r="A11592" i="6"/>
  <c r="A11593" i="6" s="1"/>
  <c r="A11594" i="6" s="1"/>
  <c r="A11972" i="6" l="1"/>
  <c r="A11595" i="6"/>
  <c r="A11596" i="6" s="1"/>
  <c r="A11597" i="6" s="1"/>
  <c r="A11598" i="6" s="1"/>
  <c r="A11599" i="6" s="1"/>
  <c r="A11600" i="6" s="1"/>
  <c r="A11601" i="6" s="1"/>
  <c r="A11602" i="6" s="1"/>
  <c r="A11603" i="6" s="1"/>
  <c r="A11604" i="6" s="1"/>
  <c r="A11605" i="6" s="1"/>
  <c r="A11606" i="6" s="1"/>
  <c r="A11607" i="6" s="1"/>
  <c r="A11608" i="6" s="1"/>
  <c r="A11609" i="6" s="1"/>
  <c r="A11610" i="6" s="1"/>
  <c r="A11611" i="6" s="1"/>
  <c r="A11612" i="6" s="1"/>
  <c r="A11613" i="6" s="1"/>
  <c r="A11614" i="6" s="1"/>
  <c r="A11615" i="6" s="1"/>
  <c r="A11616" i="6" s="1"/>
  <c r="A11617" i="6" s="1"/>
  <c r="A11618" i="6" s="1"/>
  <c r="A11619" i="6" s="1"/>
  <c r="A11620" i="6" s="1"/>
  <c r="A11621" i="6" s="1"/>
  <c r="A11622" i="6" s="1"/>
  <c r="A11623" i="6" s="1"/>
  <c r="A11624" i="6" s="1"/>
  <c r="A11625" i="6" s="1"/>
  <c r="A11626" i="6" s="1"/>
  <c r="A11627" i="6" s="1"/>
  <c r="A11628" i="6" s="1"/>
  <c r="A11629" i="6" s="1"/>
  <c r="A11630" i="6" s="1"/>
  <c r="A11631" i="6" s="1"/>
  <c r="A11632" i="6" s="1"/>
  <c r="A11633" i="6" s="1"/>
  <c r="A11634" i="6" s="1"/>
  <c r="A11635" i="6" s="1"/>
  <c r="A11636" i="6" s="1"/>
  <c r="A11637" i="6" s="1"/>
  <c r="A11638" i="6" s="1"/>
  <c r="A11639" i="6" s="1"/>
  <c r="A11640" i="6" s="1"/>
  <c r="A11641" i="6" s="1"/>
  <c r="A11642" i="6" s="1"/>
  <c r="A11643" i="6" s="1"/>
  <c r="A11644" i="6" s="1"/>
  <c r="A15709" i="6" l="1"/>
  <c r="A11645" i="6"/>
  <c r="A11646" i="6" s="1"/>
  <c r="A11647" i="6" s="1"/>
  <c r="A11648" i="6" s="1"/>
  <c r="A11649" i="6" s="1"/>
  <c r="A11650" i="6" s="1"/>
  <c r="A11651" i="6" s="1"/>
  <c r="A11652" i="6" s="1"/>
  <c r="A11653" i="6" s="1"/>
  <c r="A11654" i="6" s="1"/>
  <c r="A11655" i="6" s="1"/>
  <c r="A11656" i="6" s="1"/>
  <c r="A11657" i="6" s="1"/>
  <c r="A11658" i="6" s="1"/>
  <c r="A11659" i="6" s="1"/>
  <c r="A11660" i="6" s="1"/>
  <c r="A11661" i="6" s="1"/>
  <c r="A11662" i="6" s="1"/>
  <c r="A11663" i="6" s="1"/>
  <c r="A11664" i="6" s="1"/>
  <c r="A11665" i="6" s="1"/>
  <c r="A11666" i="6" s="1"/>
  <c r="A11667" i="6" s="1"/>
  <c r="A11668" i="6" s="1"/>
  <c r="A11669" i="6" s="1"/>
  <c r="A11670" i="6" s="1"/>
  <c r="A11671" i="6" s="1"/>
  <c r="A11672" i="6" s="1"/>
  <c r="A11673" i="6" s="1"/>
  <c r="A11674" i="6" s="1"/>
  <c r="A11675" i="6" s="1"/>
  <c r="A15648" i="6" l="1"/>
  <c r="A11676" i="6"/>
  <c r="A11677" i="6" s="1"/>
  <c r="A11678" i="6" s="1"/>
  <c r="A11679" i="6" s="1"/>
  <c r="A11680" i="6" s="1"/>
  <c r="A11681" i="6" s="1"/>
  <c r="A11682" i="6" s="1"/>
  <c r="A11683" i="6" s="1"/>
  <c r="A11684" i="6" s="1"/>
  <c r="A11685" i="6" s="1"/>
  <c r="A11686" i="6" s="1"/>
  <c r="A11687" i="6" s="1"/>
  <c r="A11688" i="6" s="1"/>
  <c r="A11689" i="6" s="1"/>
  <c r="A11690" i="6" s="1"/>
  <c r="A11691" i="6" s="1"/>
  <c r="A11692" i="6" s="1"/>
  <c r="A11693" i="6" s="1"/>
  <c r="A11694" i="6" s="1"/>
  <c r="A11695" i="6" s="1"/>
  <c r="A11696" i="6" s="1"/>
  <c r="A11697" i="6" s="1"/>
  <c r="A11698" i="6" s="1"/>
  <c r="A11699" i="6" s="1"/>
  <c r="A11700" i="6" s="1"/>
  <c r="A11701" i="6" s="1"/>
  <c r="A11702" i="6" s="1"/>
  <c r="A11703" i="6" s="1"/>
  <c r="A11704" i="6" s="1"/>
  <c r="A11705" i="6" s="1"/>
  <c r="A11706" i="6" s="1"/>
  <c r="A11707" i="6" s="1"/>
  <c r="A11708" i="6" s="1"/>
  <c r="A11709" i="6" s="1"/>
  <c r="A11710" i="6" s="1"/>
  <c r="A11711" i="6" s="1"/>
  <c r="A11712" i="6" s="1"/>
  <c r="A11713" i="6" s="1"/>
  <c r="A11714" i="6" s="1"/>
  <c r="A11715" i="6" s="1"/>
  <c r="A11716" i="6" s="1"/>
  <c r="A11717" i="6" s="1"/>
  <c r="A11718" i="6" s="1"/>
  <c r="A11719" i="6" s="1"/>
  <c r="A11720" i="6" s="1"/>
  <c r="A11721" i="6" s="1"/>
  <c r="A11722" i="6" s="1"/>
  <c r="A11723" i="6" s="1"/>
  <c r="A11724" i="6" s="1"/>
  <c r="A11725" i="6" s="1"/>
  <c r="A11726" i="6" s="1"/>
  <c r="A11727" i="6" s="1"/>
  <c r="A11728" i="6" s="1"/>
  <c r="A11729" i="6" s="1"/>
  <c r="A11730" i="6" s="1"/>
  <c r="A11731" i="6" s="1"/>
  <c r="A11732" i="6" s="1"/>
  <c r="A11733" i="6" s="1"/>
  <c r="A11734" i="6" s="1"/>
  <c r="A11735" i="6" s="1"/>
  <c r="A11736" i="6" s="1"/>
  <c r="A11737" i="6" s="1"/>
  <c r="A11738" i="6" s="1"/>
  <c r="A11739" i="6" s="1"/>
  <c r="A11740" i="6" s="1"/>
  <c r="A11741" i="6" s="1"/>
  <c r="A11742" i="6" s="1"/>
  <c r="A11743" i="6" s="1"/>
  <c r="A11744" i="6" s="1"/>
  <c r="A11745" i="6" s="1"/>
  <c r="A11746" i="6" s="1"/>
  <c r="A11747" i="6" s="1"/>
  <c r="A11748" i="6" s="1"/>
  <c r="A11749" i="6" s="1"/>
  <c r="A11750" i="6" s="1"/>
  <c r="A11751" i="6" s="1"/>
  <c r="A11752" i="6" s="1"/>
  <c r="A11753" i="6" s="1"/>
  <c r="A11754" i="6" s="1"/>
  <c r="A11755" i="6" s="1"/>
  <c r="A11756" i="6" s="1"/>
  <c r="A11757" i="6" s="1"/>
  <c r="A19000" i="6" l="1"/>
  <c r="A19001" i="6"/>
  <c r="A19002" i="6"/>
  <c r="A11758" i="6"/>
  <c r="A11759" i="6"/>
  <c r="A11760" i="6" s="1"/>
  <c r="A11761" i="6" s="1"/>
  <c r="A11762" i="6" s="1"/>
  <c r="A11763" i="6" s="1"/>
  <c r="A11764" i="6" s="1"/>
  <c r="A11765" i="6" s="1"/>
  <c r="A11766" i="6" s="1"/>
  <c r="A11767" i="6" s="1"/>
  <c r="A11768" i="6" s="1"/>
  <c r="A11769" i="6" s="1"/>
  <c r="A11770" i="6" s="1"/>
  <c r="A11771" i="6" s="1"/>
  <c r="A11772" i="6" s="1"/>
  <c r="A11773" i="6" s="1"/>
  <c r="A11774" i="6" s="1"/>
  <c r="A11775" i="6" s="1"/>
  <c r="A11776" i="6" s="1"/>
  <c r="A11777" i="6" s="1"/>
  <c r="A11778" i="6" s="1"/>
  <c r="A11779" i="6" s="1"/>
  <c r="A12649" i="6" l="1"/>
  <c r="A11780" i="6"/>
  <c r="A11781" i="6" l="1"/>
  <c r="A11782" i="6" l="1"/>
  <c r="A11783" i="6" l="1"/>
  <c r="A11784" i="6" l="1"/>
  <c r="A11785" i="6" l="1"/>
  <c r="A11786" i="6" l="1"/>
  <c r="A11787" i="6" l="1"/>
  <c r="A11788" i="6" l="1"/>
  <c r="A11789" i="6" l="1"/>
  <c r="A11790" i="6" l="1"/>
  <c r="A11791" i="6" l="1"/>
  <c r="A11792" i="6" l="1"/>
  <c r="A11793" i="6" l="1"/>
  <c r="A11794" i="6" l="1"/>
  <c r="A11795" i="6" l="1"/>
  <c r="A11796" i="6" l="1"/>
  <c r="A12674" i="6" l="1"/>
  <c r="A19485" i="6"/>
  <c r="A11797" i="6"/>
  <c r="A11798" i="6" l="1"/>
  <c r="A11799" i="6" l="1"/>
  <c r="A11800" i="6" l="1"/>
  <c r="A11801" i="6" l="1"/>
  <c r="A11802" i="6" l="1"/>
  <c r="A11803" i="6" l="1"/>
  <c r="A11804" i="6" l="1"/>
  <c r="A11805" i="6" l="1"/>
  <c r="A11806" i="6" l="1"/>
  <c r="A11807" i="6" l="1"/>
  <c r="A11808" i="6" l="1"/>
  <c r="A11809" i="6" l="1"/>
  <c r="A11810" i="6" l="1"/>
  <c r="A11811" i="6" l="1"/>
  <c r="A11812" i="6" l="1"/>
  <c r="A11813" i="6" l="1"/>
  <c r="A11814" i="6" l="1"/>
  <c r="A11815" i="6" l="1"/>
  <c r="A11816" i="6" l="1"/>
  <c r="A11817" i="6" l="1"/>
  <c r="A11818" i="6" l="1"/>
  <c r="A11819" i="6" l="1"/>
  <c r="A11820" i="6" l="1"/>
  <c r="A11821" i="6" l="1"/>
  <c r="A11822" i="6" l="1"/>
  <c r="A11823" i="6" l="1"/>
  <c r="A11824" i="6" l="1"/>
  <c r="A11825" i="6" s="1"/>
  <c r="A15712" i="6" l="1"/>
  <c r="A11826" i="6"/>
  <c r="A11827" i="6" l="1"/>
  <c r="A11828" i="6" l="1"/>
  <c r="A11829" i="6" l="1"/>
  <c r="A11830" i="6" l="1"/>
  <c r="A11831" i="6" l="1"/>
  <c r="A11832" i="6" l="1"/>
  <c r="A11833" i="6" l="1"/>
  <c r="A11834" i="6" l="1"/>
  <c r="A11835" i="6" l="1"/>
  <c r="A11836" i="6" l="1"/>
  <c r="A11837" i="6" l="1"/>
  <c r="A11838" i="6" l="1"/>
  <c r="A11839" i="6" l="1"/>
  <c r="A11840" i="6" l="1"/>
  <c r="A11841" i="6" l="1"/>
  <c r="A11842" i="6" s="1"/>
  <c r="A11843" i="6" s="1"/>
  <c r="A11844" i="6" s="1"/>
  <c r="A11845" i="6" s="1"/>
  <c r="A11846" i="6" s="1"/>
  <c r="A11847" i="6" s="1"/>
  <c r="A11848" i="6" s="1"/>
  <c r="A11849" i="6" s="1"/>
  <c r="A11850" i="6" s="1"/>
  <c r="A11851" i="6" s="1"/>
  <c r="A11852" i="6" s="1"/>
  <c r="A11853" i="6" s="1"/>
  <c r="A11854" i="6" s="1"/>
  <c r="A11855" i="6" s="1"/>
  <c r="A11856" i="6" s="1"/>
  <c r="A11857" i="6" s="1"/>
  <c r="A11858" i="6" s="1"/>
  <c r="A11859" i="6" s="1"/>
  <c r="A11860" i="6" s="1"/>
  <c r="A11861" i="6" s="1"/>
  <c r="A11862" i="6" s="1"/>
  <c r="A11863" i="6" s="1"/>
  <c r="A11864" i="6" s="1"/>
  <c r="A11865" i="6" s="1"/>
  <c r="A11866" i="6" s="1"/>
  <c r="A11867" i="6" s="1"/>
  <c r="A11868" i="6" s="1"/>
  <c r="A11869" i="6" s="1"/>
  <c r="A11870" i="6" s="1"/>
  <c r="A11871" i="6" s="1"/>
  <c r="A11872" i="6" s="1"/>
  <c r="A11873" i="6" s="1"/>
  <c r="A11874" i="6" s="1"/>
  <c r="A11875" i="6" s="1"/>
  <c r="A11876" i="6" s="1"/>
  <c r="A11877" i="6" s="1"/>
  <c r="A11878" i="6" s="1"/>
  <c r="A11879" i="6" s="1"/>
  <c r="A11880" i="6" s="1"/>
  <c r="A11881" i="6" s="1"/>
  <c r="A11882" i="6" s="1"/>
  <c r="A11883" i="6" s="1"/>
  <c r="A11884" i="6" s="1"/>
  <c r="A11885" i="6" s="1"/>
  <c r="A11886" i="6" s="1"/>
  <c r="A11887" i="6" s="1"/>
  <c r="A11888" i="6" s="1"/>
  <c r="A11889" i="6" s="1"/>
  <c r="A11890" i="6" s="1"/>
  <c r="A11891" i="6" s="1"/>
  <c r="A11892" i="6" s="1"/>
  <c r="A11893" i="6" s="1"/>
  <c r="A11894" i="6" s="1"/>
  <c r="A11895" i="6" s="1"/>
  <c r="A11896" i="6" s="1"/>
  <c r="A11897" i="6" s="1"/>
  <c r="A11898" i="6" s="1"/>
  <c r="A11899" i="6" s="1"/>
  <c r="A11900" i="6" s="1"/>
  <c r="A11901" i="6" s="1"/>
  <c r="A11902" i="6" s="1"/>
  <c r="A11903" i="6" s="1"/>
  <c r="A11904" i="6" s="1"/>
  <c r="A11905" i="6" s="1"/>
  <c r="A11906" i="6" s="1"/>
  <c r="A11907" i="6" s="1"/>
  <c r="A11908" i="6" s="1"/>
  <c r="A11909" i="6" s="1"/>
  <c r="A11910" i="6" s="1"/>
  <c r="A11911" i="6" s="1"/>
  <c r="A11912" i="6" s="1"/>
  <c r="A11913" i="6" s="1"/>
  <c r="A11914" i="6" s="1"/>
  <c r="A11915" i="6" s="1"/>
  <c r="A11916" i="6" s="1"/>
  <c r="A11917" i="6" s="1"/>
  <c r="A11918" i="6" s="1"/>
  <c r="A11919" i="6" s="1"/>
  <c r="A11920" i="6" s="1"/>
  <c r="A11921" i="6" s="1"/>
  <c r="A11922" i="6" s="1"/>
  <c r="A11923" i="6" s="1"/>
  <c r="A11924" i="6" s="1"/>
  <c r="A11925" i="6" s="1"/>
  <c r="A11926" i="6" s="1"/>
  <c r="A11927" i="6" s="1"/>
  <c r="A11928" i="6" s="1"/>
  <c r="A12675" i="6" l="1"/>
  <c r="A11929" i="6"/>
  <c r="A11930" i="6" s="1"/>
  <c r="A11931" i="6" s="1"/>
  <c r="A11932" i="6" s="1"/>
  <c r="A11933" i="6" s="1"/>
  <c r="A11934" i="6" s="1"/>
  <c r="A11935" i="6" s="1"/>
  <c r="A11936" i="6" s="1"/>
  <c r="A11937" i="6" s="1"/>
  <c r="A11938" i="6" s="1"/>
  <c r="A11939" i="6" s="1"/>
  <c r="A11940" i="6" s="1"/>
  <c r="A11941" i="6" s="1"/>
  <c r="A11942" i="6" s="1"/>
  <c r="A11943" i="6" s="1"/>
  <c r="A11944" i="6" s="1"/>
  <c r="A11945" i="6" s="1"/>
  <c r="A11946" i="6" s="1"/>
  <c r="A11947" i="6" s="1"/>
  <c r="A11948" i="6" s="1"/>
  <c r="A11949" i="6" s="1"/>
  <c r="A11950" i="6" s="1"/>
  <c r="A11951" i="6" s="1"/>
  <c r="A11952" i="6" s="1"/>
  <c r="A11953" i="6" s="1"/>
  <c r="A11954" i="6" s="1"/>
  <c r="A11955" i="6" s="1"/>
  <c r="A11956" i="6" s="1"/>
  <c r="A11957" i="6" s="1"/>
  <c r="A11958" i="6" s="1"/>
  <c r="A11959" i="6" s="1"/>
  <c r="A11960" i="6" s="1"/>
  <c r="A11961" i="6" s="1"/>
  <c r="A11962" i="6" s="1"/>
  <c r="A11963" i="6" s="1"/>
  <c r="A11964" i="6" s="1"/>
  <c r="A11965" i="6" s="1"/>
  <c r="A11966" i="6" s="1"/>
  <c r="A11967" i="6" s="1"/>
  <c r="A11968" i="6" s="1"/>
  <c r="A11969" i="6" s="1"/>
  <c r="A11970" i="6" s="1"/>
  <c r="A11971" i="6" s="1"/>
  <c r="A11973" i="6" s="1"/>
  <c r="A11974" i="6" s="1"/>
  <c r="A11975" i="6" s="1"/>
  <c r="A11976" i="6" s="1"/>
  <c r="A11977" i="6" s="1"/>
  <c r="A11978" i="6" s="1"/>
  <c r="A11979" i="6" s="1"/>
  <c r="A11980" i="6" s="1"/>
  <c r="A11981" i="6" s="1"/>
  <c r="A11982" i="6" s="1"/>
  <c r="A11983" i="6" s="1"/>
  <c r="A11984" i="6" s="1"/>
  <c r="A11985" i="6" s="1"/>
  <c r="A11986" i="6" s="1"/>
  <c r="A12359" i="6" l="1"/>
  <c r="A11987" i="6"/>
  <c r="A11988" i="6" s="1"/>
  <c r="A11989" i="6" s="1"/>
  <c r="A11990" i="6" s="1"/>
  <c r="A11991" i="6" s="1"/>
  <c r="A11992" i="6" s="1"/>
  <c r="A11993" i="6" s="1"/>
  <c r="A11994" i="6" s="1"/>
  <c r="A11995" i="6" s="1"/>
  <c r="A11996" i="6" s="1"/>
  <c r="A11997" i="6" s="1"/>
  <c r="A11998" i="6" s="1"/>
  <c r="A11999" i="6" s="1"/>
  <c r="A12000" i="6" s="1"/>
  <c r="A12001" i="6" s="1"/>
  <c r="A12002" i="6" s="1"/>
  <c r="A12003" i="6" s="1"/>
  <c r="A12004" i="6" s="1"/>
  <c r="A12005" i="6" s="1"/>
  <c r="A12006" i="6" s="1"/>
  <c r="A12007" i="6" s="1"/>
  <c r="A12008" i="6" s="1"/>
  <c r="A12009" i="6" s="1"/>
  <c r="A12010" i="6" s="1"/>
  <c r="A12011" i="6" s="1"/>
  <c r="A12012" i="6" s="1"/>
  <c r="A12013" i="6" s="1"/>
  <c r="A12708" i="6" l="1"/>
  <c r="A12014" i="6"/>
  <c r="A12015" i="6" s="1"/>
  <c r="A12016" i="6" s="1"/>
  <c r="A12017" i="6" s="1"/>
  <c r="A12018" i="6" s="1"/>
  <c r="A12019" i="6" s="1"/>
  <c r="A15691" i="6" l="1"/>
  <c r="B15691" i="6"/>
  <c r="A12020" i="6"/>
  <c r="A12021" i="6" s="1"/>
  <c r="A12022" i="6" s="1"/>
  <c r="A12023" i="6" s="1"/>
  <c r="A12024" i="6" s="1"/>
  <c r="A12025" i="6" s="1"/>
  <c r="A12026" i="6" s="1"/>
  <c r="A12027" i="6" s="1"/>
  <c r="A12028" i="6" s="1"/>
  <c r="A12029" i="6" s="1"/>
  <c r="A12030" i="6" s="1"/>
  <c r="A12031" i="6" s="1"/>
  <c r="A12032" i="6" s="1"/>
  <c r="A12033" i="6" s="1"/>
  <c r="A12034" i="6" s="1"/>
  <c r="A12035" i="6" s="1"/>
  <c r="A12036" i="6" s="1"/>
  <c r="A12037" i="6" s="1"/>
  <c r="A12038" i="6" s="1"/>
  <c r="A12039" i="6" s="1"/>
  <c r="A12040" i="6" s="1"/>
  <c r="A12041" i="6" s="1"/>
  <c r="A12042" i="6" s="1"/>
  <c r="A12043" i="6" s="1"/>
  <c r="A12044" i="6" s="1"/>
  <c r="A12045" i="6" s="1"/>
  <c r="A12046" i="6" s="1"/>
  <c r="A12047" i="6" s="1"/>
  <c r="A12048" i="6" s="1"/>
  <c r="A12049" i="6" s="1"/>
  <c r="A12050" i="6" s="1"/>
  <c r="A12051" i="6" s="1"/>
  <c r="A12052" i="6" s="1"/>
  <c r="A12054" i="6" s="1"/>
  <c r="A12055" i="6" s="1"/>
  <c r="A12056" i="6" s="1"/>
  <c r="A12057" i="6" s="1"/>
  <c r="A12058" i="6" s="1"/>
  <c r="A12059" i="6" s="1"/>
  <c r="A12060" i="6" s="1"/>
  <c r="A12061" i="6" s="1"/>
  <c r="A12062" i="6" s="1"/>
  <c r="A12063" i="6" s="1"/>
  <c r="A12064" i="6" s="1"/>
  <c r="A12065" i="6" s="1"/>
  <c r="A12066" i="6" s="1"/>
  <c r="A12067" i="6" s="1"/>
  <c r="A12068" i="6" s="1"/>
  <c r="A12069" i="6" s="1"/>
  <c r="A12070" i="6" s="1"/>
  <c r="A12071" i="6" s="1"/>
  <c r="A12072" i="6" s="1"/>
  <c r="A12073" i="6" s="1"/>
  <c r="A12074" i="6" s="1"/>
  <c r="A12075" i="6" s="1"/>
  <c r="A12076" i="6" s="1"/>
  <c r="A12077" i="6" s="1"/>
  <c r="A12078" i="6" s="1"/>
  <c r="A12079" i="6" s="1"/>
  <c r="A12080" i="6" s="1"/>
  <c r="A12081" i="6" s="1"/>
  <c r="A12082" i="6" s="1"/>
  <c r="A12083" i="6" s="1"/>
  <c r="A12084" i="6" s="1"/>
  <c r="A12085" i="6" s="1"/>
  <c r="A12086" i="6" s="1"/>
  <c r="A12087" i="6" s="1"/>
  <c r="A12088" i="6" s="1"/>
  <c r="A12089" i="6" s="1"/>
  <c r="A12090" i="6" s="1"/>
  <c r="A12091" i="6" s="1"/>
  <c r="A12092" i="6" s="1"/>
  <c r="A12093" i="6" s="1"/>
  <c r="A12094" i="6" s="1"/>
  <c r="A12095" i="6" s="1"/>
  <c r="A12096" i="6" s="1"/>
  <c r="A12097" i="6" s="1"/>
  <c r="A12098" i="6" s="1"/>
  <c r="A12099" i="6" s="1"/>
  <c r="A12100" i="6" s="1"/>
  <c r="A12101" i="6" s="1"/>
  <c r="A12102" i="6" s="1"/>
  <c r="A12103" i="6" s="1"/>
  <c r="A12104" i="6" s="1"/>
  <c r="A12105" i="6" s="1"/>
  <c r="A12106" i="6" s="1"/>
  <c r="A12107" i="6" s="1"/>
  <c r="A12108" i="6" s="1"/>
  <c r="A12109" i="6" s="1"/>
  <c r="A12110" i="6" s="1"/>
  <c r="A12111" i="6" s="1"/>
  <c r="A12112" i="6" s="1"/>
  <c r="A12113" i="6" s="1"/>
  <c r="A12114" i="6" s="1"/>
  <c r="A12115" i="6" s="1"/>
  <c r="A12116" i="6" s="1"/>
  <c r="A12117" i="6" s="1"/>
  <c r="A12118" i="6" s="1"/>
  <c r="A12119" i="6" s="1"/>
  <c r="A12120" i="6" s="1"/>
  <c r="A12121" i="6" s="1"/>
  <c r="A12122" i="6" s="1"/>
  <c r="A12123" i="6" s="1"/>
  <c r="A12124" i="6" s="1"/>
  <c r="A12125" i="6" s="1"/>
  <c r="A12126" i="6" s="1"/>
  <c r="A12127" i="6" s="1"/>
  <c r="A12128" i="6" s="1"/>
  <c r="A12129" i="6" s="1"/>
  <c r="A12130" i="6" s="1"/>
  <c r="A12131" i="6" s="1"/>
  <c r="A12132" i="6" s="1"/>
  <c r="A12133" i="6" s="1"/>
  <c r="A12134" i="6" s="1"/>
  <c r="A12135" i="6" s="1"/>
  <c r="A12136" i="6" s="1"/>
  <c r="A12137" i="6" s="1"/>
  <c r="A12705" i="6" l="1"/>
  <c r="A19603" i="6"/>
  <c r="A15738" i="6"/>
  <c r="B15738" i="6"/>
  <c r="A12138" i="6"/>
  <c r="A12139" i="6" s="1"/>
  <c r="A12140" i="6" s="1"/>
  <c r="A12141" i="6" s="1"/>
  <c r="A12142" i="6" s="1"/>
  <c r="A12143" i="6" s="1"/>
  <c r="A12144" i="6" s="1"/>
  <c r="A12145" i="6" s="1"/>
  <c r="A12146" i="6" s="1"/>
  <c r="A12147" i="6" s="1"/>
  <c r="A12148" i="6" s="1"/>
  <c r="A12149" i="6" s="1"/>
  <c r="A12150" i="6" s="1"/>
  <c r="A12151" i="6" s="1"/>
  <c r="A12152" i="6" s="1"/>
  <c r="A12153" i="6" s="1"/>
  <c r="A12154" i="6" s="1"/>
  <c r="A12155" i="6" s="1"/>
  <c r="A12156" i="6" s="1"/>
  <c r="A12157" i="6" s="1"/>
  <c r="A12159" i="6" s="1"/>
  <c r="A12160" i="6" s="1"/>
  <c r="A12161" i="6" s="1"/>
  <c r="A12162" i="6" s="1"/>
  <c r="A12163" i="6" s="1"/>
  <c r="A12164" i="6" s="1"/>
  <c r="A12165" i="6" s="1"/>
  <c r="A12166" i="6" s="1"/>
  <c r="A12167" i="6" s="1"/>
  <c r="A12168" i="6" s="1"/>
  <c r="A12169" i="6" s="1"/>
  <c r="A12170" i="6" s="1"/>
  <c r="A12171" i="6" s="1"/>
  <c r="A12172" i="6" s="1"/>
  <c r="B17854" i="6" l="1"/>
  <c r="A17854" i="6"/>
  <c r="A12173" i="6"/>
  <c r="A19614" i="6" l="1"/>
  <c r="A12174" i="6"/>
  <c r="A19523" i="6" l="1"/>
  <c r="A12175" i="6"/>
  <c r="A12176" i="6" l="1"/>
  <c r="A12177" i="6" s="1"/>
  <c r="A12178" i="6" s="1"/>
  <c r="A12179" i="6" s="1"/>
  <c r="A12180" i="6" s="1"/>
  <c r="A12181" i="6" s="1"/>
  <c r="A12182" i="6" s="1"/>
  <c r="A12183" i="6" s="1"/>
  <c r="A12184" i="6" s="1"/>
  <c r="A12185" i="6" s="1"/>
  <c r="A12186" i="6" s="1"/>
  <c r="A12187" i="6" s="1"/>
  <c r="A12188" i="6" s="1"/>
  <c r="A12189" i="6" s="1"/>
  <c r="A12190" i="6" s="1"/>
  <c r="A12191" i="6" s="1"/>
  <c r="A12192" i="6" s="1"/>
  <c r="A12663" i="6" l="1"/>
  <c r="A12707" i="6"/>
  <c r="A12193" i="6"/>
  <c r="A12194" i="6" s="1"/>
  <c r="A12195" i="6" s="1"/>
  <c r="A12196" i="6" s="1"/>
  <c r="A12197" i="6" s="1"/>
  <c r="A12198" i="6" s="1"/>
  <c r="A12199" i="6" s="1"/>
  <c r="A12200" i="6" s="1"/>
  <c r="A12201" i="6" s="1"/>
  <c r="A12202" i="6" s="1"/>
  <c r="A12203" i="6" s="1"/>
  <c r="A12204" i="6" s="1"/>
  <c r="A12205" i="6" s="1"/>
  <c r="A12206" i="6" s="1"/>
  <c r="A12207" i="6" s="1"/>
  <c r="A12208" i="6" s="1"/>
  <c r="A12209" i="6" s="1"/>
  <c r="A12210" i="6" s="1"/>
  <c r="A12211" i="6" s="1"/>
  <c r="A12212" i="6" s="1"/>
  <c r="A12213" i="6" s="1"/>
  <c r="A12214" i="6" s="1"/>
  <c r="A12215" i="6" s="1"/>
  <c r="A12216" i="6" s="1"/>
  <c r="A12217" i="6" s="1"/>
  <c r="A12218" i="6" s="1"/>
  <c r="A12219" i="6" s="1"/>
  <c r="A12220" i="6" s="1"/>
  <c r="A12221" i="6" s="1"/>
  <c r="A12222" i="6" s="1"/>
  <c r="A12223" i="6" s="1"/>
  <c r="A12224" i="6" s="1"/>
  <c r="A12225" i="6" s="1"/>
  <c r="A12226" i="6" s="1"/>
  <c r="A12227" i="6" s="1"/>
  <c r="A12228" i="6" s="1"/>
  <c r="A12229" i="6" s="1"/>
  <c r="A12230" i="6" s="1"/>
  <c r="A12231" i="6" s="1"/>
  <c r="A12232" i="6" s="1"/>
  <c r="A12233" i="6" s="1"/>
  <c r="A12234" i="6" s="1"/>
  <c r="A12235" i="6" s="1"/>
  <c r="A12236" i="6" s="1"/>
  <c r="A12237" i="6" s="1"/>
  <c r="A12238" i="6" s="1"/>
  <c r="A12239" i="6" s="1"/>
  <c r="A12240" i="6" s="1"/>
  <c r="A12241" i="6" s="1"/>
  <c r="A12242" i="6" s="1"/>
  <c r="A12243" i="6" s="1"/>
  <c r="A12244" i="6" s="1"/>
  <c r="A12245" i="6" s="1"/>
  <c r="A12246" i="6" s="1"/>
  <c r="A12247" i="6" s="1"/>
  <c r="A12248" i="6" s="1"/>
  <c r="A12249" i="6" s="1"/>
  <c r="A19561" i="6" l="1"/>
  <c r="A12250" i="6"/>
  <c r="A12251" i="6" s="1"/>
  <c r="A12252" i="6" s="1"/>
  <c r="A12253" i="6" s="1"/>
  <c r="A12254" i="6" s="1"/>
  <c r="A12255" i="6" s="1"/>
  <c r="A12256" i="6" s="1"/>
  <c r="A12257" i="6" s="1"/>
  <c r="A15666" i="6" l="1"/>
  <c r="B15666" i="6"/>
  <c r="A12258" i="6"/>
  <c r="A15665" i="6" l="1"/>
  <c r="B15665" i="6"/>
  <c r="A12259" i="6"/>
  <c r="B15662" i="6" l="1"/>
  <c r="A15662" i="6"/>
  <c r="A12260" i="6"/>
  <c r="A15710" i="6" l="1"/>
  <c r="B15710" i="6"/>
  <c r="A12261" i="6"/>
  <c r="B15664" i="6" l="1"/>
  <c r="A15664" i="6"/>
  <c r="A12262" i="6"/>
  <c r="A12263" i="6" s="1"/>
  <c r="A12264" i="6" s="1"/>
  <c r="A12265" i="6" s="1"/>
  <c r="A12266" i="6" s="1"/>
  <c r="B15660" i="6" l="1"/>
  <c r="A15660" i="6"/>
  <c r="A12267" i="6"/>
  <c r="A12268" i="6" s="1"/>
  <c r="A12269" i="6" s="1"/>
  <c r="A12270" i="6" s="1"/>
  <c r="A12271" i="6" s="1"/>
  <c r="A12272" i="6" s="1"/>
  <c r="A12273" i="6" s="1"/>
  <c r="A12274" i="6" s="1"/>
  <c r="A12275" i="6" s="1"/>
  <c r="A12276" i="6" s="1"/>
  <c r="A12277" i="6" s="1"/>
  <c r="A12278" i="6" s="1"/>
  <c r="A12279" i="6" s="1"/>
  <c r="A12280" i="6" s="1"/>
  <c r="A12281" i="6" s="1"/>
  <c r="A12282" i="6" s="1"/>
  <c r="A12283" i="6" s="1"/>
  <c r="A12284" i="6" s="1"/>
  <c r="A12285" i="6" s="1"/>
  <c r="B15671" i="6" l="1"/>
  <c r="A15671" i="6"/>
  <c r="A12286" i="6"/>
  <c r="A15659" i="6" l="1"/>
  <c r="B15659" i="6"/>
  <c r="A12287" i="6"/>
  <c r="B15667" i="6" l="1"/>
  <c r="A15667" i="6"/>
  <c r="A12288" i="6"/>
  <c r="A12289" i="6" s="1"/>
  <c r="A12290" i="6" s="1"/>
  <c r="A12291" i="6" s="1"/>
  <c r="A12292" i="6" s="1"/>
  <c r="A12293" i="6" s="1"/>
  <c r="A12294" i="6" s="1"/>
  <c r="A12295" i="6" s="1"/>
  <c r="A12296" i="6" s="1"/>
  <c r="A12297" i="6" s="1"/>
  <c r="A12298" i="6" s="1"/>
  <c r="A12299" i="6" s="1"/>
  <c r="A12300" i="6" s="1"/>
  <c r="A12301" i="6" s="1"/>
  <c r="A17755" i="6" l="1"/>
  <c r="A12302" i="6"/>
  <c r="A12303" i="6" s="1"/>
  <c r="A12304" i="6" s="1"/>
  <c r="A12305" i="6" s="1"/>
  <c r="A12306" i="6" s="1"/>
  <c r="A12307" i="6" s="1"/>
  <c r="A12308" i="6" s="1"/>
  <c r="A19599" i="6" l="1"/>
  <c r="A15736" i="6"/>
  <c r="B17838" i="6"/>
  <c r="A17838" i="6"/>
  <c r="B15736" i="6"/>
  <c r="A12309" i="6"/>
  <c r="A12310" i="6" s="1"/>
  <c r="A15732" i="6" l="1"/>
  <c r="A12704" i="6"/>
  <c r="A19595" i="6"/>
  <c r="B15732" i="6"/>
  <c r="A12311" i="6"/>
  <c r="A12312" i="6" s="1"/>
  <c r="A12313" i="6" s="1"/>
  <c r="A15778" i="6" l="1"/>
  <c r="A12314" i="6"/>
  <c r="A12315" i="6" s="1"/>
  <c r="A12316" i="6" s="1"/>
  <c r="A12317" i="6" s="1"/>
  <c r="A12318" i="6" s="1"/>
  <c r="A12319" i="6" s="1"/>
  <c r="A12320" i="6" s="1"/>
  <c r="A12321" i="6" s="1"/>
  <c r="A12322" i="6" s="1"/>
  <c r="A12323" i="6" s="1"/>
  <c r="A12324" i="6" s="1"/>
  <c r="A12325" i="6" s="1"/>
  <c r="A12326" i="6" s="1"/>
  <c r="A12327" i="6" s="1"/>
  <c r="A12328" i="6" s="1"/>
  <c r="A12329" i="6" s="1"/>
  <c r="A12330" i="6" s="1"/>
  <c r="A12331" i="6" s="1"/>
  <c r="A12332" i="6" s="1"/>
  <c r="A12333" i="6" s="1"/>
  <c r="A17736" i="6" l="1"/>
  <c r="B17736" i="6"/>
  <c r="A12334" i="6"/>
  <c r="A12335" i="6" s="1"/>
  <c r="A12336" i="6" s="1"/>
  <c r="A12337" i="6" s="1"/>
  <c r="A12338" i="6" s="1"/>
  <c r="A12339" i="6" s="1"/>
  <c r="A12340" i="6" s="1"/>
  <c r="A12341" i="6" s="1"/>
  <c r="A12342" i="6" s="1"/>
  <c r="A12343" i="6" s="1"/>
  <c r="A12344" i="6" s="1"/>
  <c r="A12345" i="6" s="1"/>
  <c r="A12346" i="6" s="1"/>
  <c r="A12347" i="6" s="1"/>
  <c r="A12348" i="6" s="1"/>
  <c r="A12349" i="6" s="1"/>
  <c r="A12350" i="6" s="1"/>
  <c r="A12351" i="6" s="1"/>
  <c r="A12352" i="6" s="1"/>
  <c r="A12353" i="6" s="1"/>
  <c r="A12354" i="6" s="1"/>
  <c r="A12355" i="6" s="1"/>
  <c r="A12356" i="6" s="1"/>
  <c r="A12357" i="6" s="1"/>
  <c r="A12358" i="6" s="1"/>
  <c r="A12360" i="6" s="1"/>
  <c r="A12361" i="6" s="1"/>
  <c r="A12362" i="6" s="1"/>
  <c r="A12363" i="6" s="1"/>
  <c r="A12364" i="6" s="1"/>
  <c r="A12365" i="6" s="1"/>
  <c r="A12366" i="6" s="1"/>
  <c r="A12367" i="6" s="1"/>
  <c r="A12368" i="6" s="1"/>
  <c r="A12369" i="6" s="1"/>
  <c r="A12370" i="6" s="1"/>
  <c r="A12371" i="6" s="1"/>
  <c r="A12372" i="6" s="1"/>
  <c r="A12373" i="6" s="1"/>
  <c r="A12374" i="6" s="1"/>
  <c r="A12375" i="6" s="1"/>
  <c r="A12376" i="6" s="1"/>
  <c r="A12377" i="6" s="1"/>
  <c r="A12378" i="6" s="1"/>
  <c r="A12379" i="6" s="1"/>
  <c r="A12380" i="6" s="1"/>
  <c r="A12381" i="6" s="1"/>
  <c r="A12382" i="6" s="1"/>
  <c r="A12383" i="6" s="1"/>
  <c r="A12384" i="6" s="1"/>
  <c r="A12385" i="6" s="1"/>
  <c r="A12386" i="6" s="1"/>
  <c r="A12387" i="6" s="1"/>
  <c r="A12388" i="6" s="1"/>
  <c r="A12389" i="6" s="1"/>
  <c r="A12390" i="6" s="1"/>
  <c r="A12391" i="6" s="1"/>
  <c r="A12392" i="6" s="1"/>
  <c r="A12393" i="6" s="1"/>
  <c r="A12394" i="6" s="1"/>
  <c r="A12395" i="6" s="1"/>
  <c r="A12396" i="6" s="1"/>
  <c r="A12397" i="6" s="1"/>
  <c r="A12398" i="6" s="1"/>
  <c r="A12399" i="6" s="1"/>
  <c r="A12400" i="6" s="1"/>
  <c r="A12401" i="6" s="1"/>
  <c r="A12402" i="6" s="1"/>
  <c r="A12403" i="6" s="1"/>
  <c r="A12404" i="6" s="1"/>
  <c r="A12405" i="6" s="1"/>
  <c r="A12406" i="6" s="1"/>
  <c r="A12407" i="6" s="1"/>
  <c r="A12408" i="6" s="1"/>
  <c r="A12409" i="6" s="1"/>
  <c r="A12410" i="6" s="1"/>
  <c r="A12411" i="6" s="1"/>
  <c r="A12412" i="6" s="1"/>
  <c r="A12413" i="6" s="1"/>
  <c r="A12414" i="6" s="1"/>
  <c r="A12415" i="6" s="1"/>
  <c r="A14148" i="6" l="1"/>
  <c r="A14149" i="6"/>
  <c r="A14147" i="6"/>
  <c r="A12416" i="6"/>
  <c r="A12417" i="6" s="1"/>
  <c r="A12418" i="6" s="1"/>
  <c r="A12419" i="6" s="1"/>
  <c r="A12420" i="6" s="1"/>
  <c r="A12421" i="6" s="1"/>
  <c r="A12422" i="6" s="1"/>
  <c r="A12423" i="6" s="1"/>
  <c r="A12424" i="6" s="1"/>
  <c r="A12425" i="6" s="1"/>
  <c r="A12426" i="6" s="1"/>
  <c r="A12427" i="6" s="1"/>
  <c r="A12428" i="6" s="1"/>
  <c r="A12429" i="6" s="1"/>
  <c r="A12430" i="6" s="1"/>
  <c r="A12431" i="6" s="1"/>
  <c r="A12432" i="6" s="1"/>
  <c r="A12433" i="6" s="1"/>
  <c r="A12434" i="6" s="1"/>
  <c r="A12435" i="6" s="1"/>
  <c r="A12436" i="6" s="1"/>
  <c r="A12437" i="6" s="1"/>
  <c r="A12438" i="6" s="1"/>
  <c r="A12439" i="6" s="1"/>
  <c r="A12440" i="6" s="1"/>
  <c r="A12441" i="6" s="1"/>
  <c r="A12442" i="6" s="1"/>
  <c r="A12443" i="6" s="1"/>
  <c r="A12444" i="6" s="1"/>
  <c r="A12445" i="6" s="1"/>
  <c r="A12446" i="6" s="1"/>
  <c r="A12447" i="6" s="1"/>
  <c r="A12448" i="6" s="1"/>
  <c r="A12449" i="6" s="1"/>
  <c r="A12450" i="6" s="1"/>
  <c r="A12451" i="6" s="1"/>
  <c r="A12452" i="6" s="1"/>
  <c r="A12453" i="6" s="1"/>
  <c r="A12454" i="6" s="1"/>
  <c r="A12455" i="6" s="1"/>
  <c r="A12456" i="6" s="1"/>
  <c r="A12457" i="6" s="1"/>
  <c r="A12458" i="6" s="1"/>
  <c r="A12459" i="6" s="1"/>
  <c r="A12460" i="6" s="1"/>
  <c r="A12461" i="6" s="1"/>
  <c r="A12462" i="6" s="1"/>
  <c r="A12463" i="6" s="1"/>
  <c r="A12464" i="6" s="1"/>
  <c r="A12465" i="6" s="1"/>
  <c r="A12466" i="6" s="1"/>
  <c r="A12467" i="6" s="1"/>
  <c r="A12468" i="6" s="1"/>
  <c r="A12469" i="6" s="1"/>
  <c r="A12470" i="6" s="1"/>
  <c r="A12471" i="6" s="1"/>
  <c r="A12472" i="6" s="1"/>
  <c r="A12473" i="6" s="1"/>
  <c r="A12474" i="6" s="1"/>
  <c r="A12475" i="6" s="1"/>
  <c r="A12476" i="6" s="1"/>
  <c r="A12477" i="6" s="1"/>
  <c r="A12478" i="6" s="1"/>
  <c r="A12479" i="6" s="1"/>
  <c r="A12480" i="6" s="1"/>
  <c r="A12481" i="6" s="1"/>
  <c r="A12482" i="6" s="1"/>
  <c r="A12483" i="6" s="1"/>
  <c r="A12484" i="6" s="1"/>
  <c r="A12485" i="6" s="1"/>
  <c r="A12486" i="6" s="1"/>
  <c r="A12487" i="6" s="1"/>
  <c r="A12488" i="6" s="1"/>
  <c r="A12489" i="6" s="1"/>
  <c r="A12490" i="6" s="1"/>
  <c r="A12491" i="6" s="1"/>
  <c r="A12492" i="6" s="1"/>
  <c r="A12493" i="6" s="1"/>
  <c r="A12494" i="6" s="1"/>
  <c r="A12495" i="6" s="1"/>
  <c r="A12496" i="6" s="1"/>
  <c r="A12497" i="6" s="1"/>
  <c r="A12498" i="6" s="1"/>
  <c r="A12499" i="6" s="1"/>
  <c r="A12500" i="6" s="1"/>
  <c r="A12501" i="6" s="1"/>
  <c r="A12502" i="6" s="1"/>
  <c r="A12503" i="6" s="1"/>
  <c r="A12504" i="6" s="1"/>
  <c r="A12505" i="6" s="1"/>
  <c r="A12506" i="6" s="1"/>
  <c r="A12507" i="6" s="1"/>
  <c r="A12508" i="6" s="1"/>
  <c r="A12509" i="6" s="1"/>
  <c r="A12510" i="6" s="1"/>
  <c r="A12511" i="6" s="1"/>
  <c r="A12512" i="6" s="1"/>
  <c r="A12513" i="6" s="1"/>
  <c r="A12514" i="6" s="1"/>
  <c r="A12515" i="6" s="1"/>
  <c r="A12516" i="6" s="1"/>
  <c r="A12517" i="6" s="1"/>
  <c r="A12518" i="6" s="1"/>
  <c r="A12519" i="6" s="1"/>
  <c r="A12520" i="6" s="1"/>
  <c r="A12521" i="6" s="1"/>
  <c r="A12522" i="6" s="1"/>
  <c r="A12523" i="6" s="1"/>
  <c r="A12524" i="6" s="1"/>
  <c r="A12525" i="6" s="1"/>
  <c r="A12526" i="6" s="1"/>
  <c r="B15698" i="6" l="1"/>
  <c r="A15698" i="6"/>
  <c r="A12527" i="6"/>
  <c r="A15699" i="6" l="1"/>
  <c r="B15699" i="6"/>
  <c r="A12528" i="6"/>
  <c r="A12529" i="6" l="1"/>
  <c r="A12530" i="6" s="1"/>
  <c r="A12531" i="6" s="1"/>
  <c r="A12532" i="6" s="1"/>
  <c r="A12533" i="6" s="1"/>
  <c r="A12534" i="6" s="1"/>
  <c r="A12535" i="6" s="1"/>
  <c r="A12536" i="6" s="1"/>
  <c r="A12537" i="6" s="1"/>
  <c r="A12538" i="6" s="1"/>
  <c r="A12539" i="6" s="1"/>
  <c r="A12540" i="6" s="1"/>
  <c r="A12541" i="6" s="1"/>
  <c r="A12542" i="6" s="1"/>
  <c r="A12543" i="6" s="1"/>
  <c r="A12544" i="6" s="1"/>
  <c r="A12545" i="6" s="1"/>
  <c r="A12546" i="6" s="1"/>
  <c r="A12547" i="6" s="1"/>
  <c r="A12548" i="6" s="1"/>
  <c r="A12549" i="6" s="1"/>
  <c r="A12550" i="6" s="1"/>
  <c r="A12551" i="6" s="1"/>
  <c r="A12552" i="6" s="1"/>
  <c r="A12553" i="6" s="1"/>
  <c r="A12554" i="6" s="1"/>
  <c r="A12555" i="6" s="1"/>
  <c r="A12556" i="6" s="1"/>
  <c r="A12557" i="6" s="1"/>
  <c r="A12558" i="6" s="1"/>
  <c r="A12559" i="6" s="1"/>
  <c r="A12560" i="6" s="1"/>
  <c r="A12561" i="6" s="1"/>
  <c r="A12562" i="6" s="1"/>
  <c r="A12563" i="6" s="1"/>
  <c r="A12564" i="6" s="1"/>
  <c r="A12565" i="6" s="1"/>
  <c r="A12566" i="6" s="1"/>
  <c r="A12567" i="6" s="1"/>
  <c r="A12568" i="6" s="1"/>
  <c r="A12569" i="6" s="1"/>
  <c r="A12570" i="6" s="1"/>
  <c r="A12571" i="6" s="1"/>
  <c r="A12572" i="6" s="1"/>
  <c r="A12573" i="6" s="1"/>
  <c r="A12574" i="6" s="1"/>
  <c r="A12575" i="6" s="1"/>
  <c r="A12576" i="6" s="1"/>
  <c r="A12577" i="6" s="1"/>
  <c r="A12578" i="6" s="1"/>
  <c r="A12579" i="6" s="1"/>
  <c r="A12580" i="6" s="1"/>
  <c r="A12581" i="6" s="1"/>
  <c r="A12582" i="6" s="1"/>
  <c r="A12583" i="6" s="1"/>
  <c r="A12584" i="6" s="1"/>
  <c r="B17858" i="6" l="1"/>
  <c r="A17858" i="6"/>
  <c r="A12585" i="6"/>
  <c r="A17857" i="6" l="1"/>
  <c r="B17857" i="6"/>
  <c r="A12586" i="6"/>
  <c r="A12587" i="6" s="1"/>
  <c r="A12588" i="6" s="1"/>
  <c r="A12589" i="6" s="1"/>
  <c r="A12590" i="6" s="1"/>
  <c r="A12591" i="6" s="1"/>
  <c r="A12592" i="6" s="1"/>
  <c r="A12593" i="6" s="1"/>
  <c r="A12594" i="6" s="1"/>
  <c r="A12595" i="6" s="1"/>
  <c r="A12596" i="6" s="1"/>
  <c r="A12597" i="6" s="1"/>
  <c r="A12598" i="6" s="1"/>
  <c r="A12599" i="6" s="1"/>
  <c r="A12600" i="6" s="1"/>
  <c r="A12601" i="6" s="1"/>
  <c r="A12602" i="6" s="1"/>
  <c r="A12603" i="6" s="1"/>
  <c r="A12604" i="6" s="1"/>
  <c r="A12605" i="6" s="1"/>
  <c r="A12606" i="6" s="1"/>
  <c r="A12607" i="6" s="1"/>
  <c r="A12608" i="6" s="1"/>
  <c r="A12609" i="6" s="1"/>
  <c r="A12610" i="6" s="1"/>
  <c r="A12611" i="6" s="1"/>
  <c r="A12612" i="6" s="1"/>
  <c r="A12613" i="6" s="1"/>
  <c r="A12614" i="6" s="1"/>
  <c r="A12615" i="6" s="1"/>
  <c r="A12616" i="6" s="1"/>
  <c r="A12617" i="6" s="1"/>
  <c r="A12618" i="6" s="1"/>
  <c r="A12619" i="6" s="1"/>
  <c r="A12620" i="6" s="1"/>
  <c r="A12621" i="6" s="1"/>
  <c r="A12622" i="6" s="1"/>
  <c r="A12623" i="6" s="1"/>
  <c r="A12624" i="6" s="1"/>
  <c r="A12625" i="6" s="1"/>
  <c r="A12626" i="6" s="1"/>
  <c r="A12627" i="6" s="1"/>
  <c r="A12628" i="6" s="1"/>
  <c r="A12629" i="6" s="1"/>
  <c r="A12630" i="6" s="1"/>
  <c r="A12631" i="6" s="1"/>
  <c r="A12632" i="6" s="1"/>
  <c r="A12633" i="6" s="1"/>
  <c r="A12634" i="6" s="1"/>
  <c r="A12635" i="6" s="1"/>
  <c r="A12636" i="6" s="1"/>
  <c r="A12637" i="6" s="1"/>
  <c r="A12638" i="6" s="1"/>
  <c r="A12639" i="6" s="1"/>
  <c r="A12640" i="6" s="1"/>
  <c r="A12641" i="6" s="1"/>
  <c r="A12667" i="6" s="1"/>
  <c r="A12668" i="6" s="1"/>
  <c r="A12669" i="6" s="1"/>
  <c r="A12670" i="6" s="1"/>
  <c r="A12671" i="6" s="1"/>
  <c r="A12676" i="6" s="1"/>
  <c r="A12677" i="6" s="1"/>
  <c r="A12678" i="6" s="1"/>
  <c r="A12679" i="6" s="1"/>
  <c r="A12681" i="6" s="1"/>
  <c r="A12682" i="6" s="1"/>
  <c r="A15686" i="6" l="1"/>
  <c r="A17775" i="6"/>
  <c r="A12683" i="6"/>
  <c r="A12684" i="6" s="1"/>
  <c r="A12685" i="6" s="1"/>
  <c r="A12687" i="6" s="1"/>
  <c r="A12688" i="6" s="1"/>
  <c r="A12689" i="6" s="1"/>
  <c r="A12690" i="6" s="1"/>
  <c r="A12691" i="6" s="1"/>
  <c r="A12692" i="6" s="1"/>
  <c r="A12694" i="6" s="1"/>
  <c r="A12695" i="6" s="1"/>
  <c r="A12696" i="6" s="1"/>
  <c r="A12697" i="6" s="1"/>
  <c r="A12698" i="6" s="1"/>
  <c r="A12699" i="6" s="1"/>
  <c r="A12701" i="6" s="1"/>
  <c r="A12702" i="6" s="1"/>
  <c r="A12703" i="6" s="1"/>
  <c r="A12706" i="6" s="1"/>
  <c r="A12709" i="6" s="1"/>
  <c r="A12710" i="6" s="1"/>
  <c r="A12711" i="6" s="1"/>
  <c r="A12712" i="6" s="1"/>
  <c r="A12719" i="6" s="1"/>
  <c r="A12720" i="6" s="1"/>
  <c r="A12737" i="6" s="1"/>
  <c r="A12748" i="6" s="1"/>
  <c r="A12756" i="6" l="1"/>
  <c r="A12759" i="6" s="1"/>
  <c r="A12755" i="6"/>
  <c r="A12752" i="6"/>
  <c r="A12753" i="6"/>
  <c r="A12754" i="6"/>
  <c r="A12751" i="6"/>
  <c r="A12750" i="6"/>
  <c r="A12749" i="6"/>
  <c r="A12760" i="6" l="1"/>
  <c r="A12761" i="6"/>
  <c r="A12762" i="6"/>
  <c r="A12763" i="6" s="1"/>
  <c r="A12764" i="6" s="1"/>
  <c r="A12766" i="6" s="1"/>
  <c r="A12772" i="6" s="1"/>
  <c r="A12784" i="6" s="1"/>
  <c r="A12801" i="6" s="1"/>
  <c r="A12804" i="6" s="1"/>
  <c r="A12813" i="6" s="1"/>
  <c r="A12814" i="6" s="1"/>
  <c r="A12853" i="6" s="1"/>
  <c r="A12854" i="6" s="1"/>
  <c r="A12855" i="6" s="1"/>
  <c r="A12857" i="6" s="1"/>
  <c r="A12858" i="6" s="1"/>
  <c r="A12861" i="6" s="1"/>
  <c r="A12862" i="6" s="1"/>
  <c r="A12865" i="6" s="1"/>
  <c r="A12880" i="6" s="1"/>
  <c r="A12882" i="6" l="1"/>
  <c r="A12887" i="6" s="1"/>
  <c r="A12888" i="6" s="1"/>
  <c r="A12901" i="6" s="1"/>
  <c r="A12902" i="6" s="1"/>
  <c r="A12907" i="6" s="1"/>
  <c r="A12908" i="6" s="1"/>
  <c r="A12909" i="6" s="1"/>
  <c r="A12910" i="6" s="1"/>
  <c r="A12911" i="6" s="1"/>
  <c r="A12924" i="6" s="1"/>
  <c r="A12925" i="6" s="1"/>
  <c r="A12926" i="6" s="1"/>
  <c r="A12927" i="6" s="1"/>
  <c r="A12928" i="6" s="1"/>
  <c r="A12929" i="6" s="1"/>
  <c r="A12930" i="6" s="1"/>
  <c r="A12935" i="6" s="1"/>
  <c r="A12936" i="6" s="1"/>
  <c r="A12940" i="6" s="1"/>
  <c r="A12941" i="6" s="1"/>
  <c r="A12951" i="6" s="1"/>
  <c r="A12960" i="6" s="1"/>
  <c r="A12881" i="6"/>
  <c r="A15528" i="6" l="1"/>
  <c r="A12975" i="6"/>
  <c r="A15540" i="6" l="1"/>
  <c r="A12976" i="6"/>
  <c r="A12977" i="6" s="1"/>
  <c r="A12978" i="6" s="1"/>
  <c r="A12979" i="6" s="1"/>
  <c r="A15541" i="6" l="1"/>
  <c r="A12983" i="6"/>
  <c r="A15544" i="6" l="1"/>
  <c r="A12991" i="6"/>
  <c r="A13000" i="6" s="1"/>
  <c r="A12987" i="6"/>
  <c r="A15548" i="6" l="1"/>
  <c r="A13001" i="6"/>
  <c r="A13002" i="6" l="1"/>
  <c r="A13003" i="6"/>
  <c r="A13006" i="6" s="1"/>
  <c r="A15549" i="6"/>
  <c r="A15552" i="6" l="1"/>
  <c r="A13018" i="6"/>
  <c r="A13020" i="6" s="1"/>
  <c r="A13023" i="6" s="1"/>
  <c r="A13024" i="6" s="1"/>
  <c r="A13028" i="6" s="1"/>
  <c r="A13063" i="6" s="1"/>
  <c r="A13071" i="6" s="1"/>
  <c r="A13072" i="6" s="1"/>
  <c r="A13074" i="6" l="1"/>
  <c r="A13075" i="6" s="1"/>
  <c r="A13076" i="6" s="1"/>
  <c r="A13078" i="6" s="1"/>
  <c r="A13079" i="6" s="1"/>
  <c r="A13080" i="6" s="1"/>
  <c r="A13091" i="6" s="1"/>
  <c r="A13094" i="6" s="1"/>
  <c r="A13073" i="6"/>
  <c r="A13097" i="6" l="1"/>
  <c r="A13102" i="6" s="1"/>
  <c r="A13121" i="6" s="1"/>
  <c r="A13133" i="6" s="1"/>
  <c r="A13140" i="6" s="1"/>
  <c r="A13150" i="6" s="1"/>
  <c r="A13152" i="6" s="1"/>
  <c r="A13164" i="6" s="1"/>
  <c r="A13179" i="6" s="1"/>
  <c r="A13180" i="6" s="1"/>
  <c r="A13186" i="6" s="1"/>
  <c r="A13187" i="6" s="1"/>
  <c r="A13188" i="6" s="1"/>
  <c r="A13189" i="6" s="1"/>
  <c r="A13190" i="6" s="1"/>
  <c r="A13191" i="6" s="1"/>
  <c r="A13197" i="6" s="1"/>
  <c r="A13201" i="6" s="1"/>
  <c r="A13202" i="6" s="1"/>
  <c r="A13203" i="6" s="1"/>
  <c r="A13204" i="6" s="1"/>
  <c r="A13210" i="6" s="1"/>
  <c r="A13216" i="6" s="1"/>
  <c r="A13217" i="6" s="1"/>
  <c r="A13228" i="6" s="1"/>
  <c r="A13229" i="6" s="1"/>
  <c r="A13230" i="6" s="1"/>
  <c r="A13234" i="6" s="1"/>
  <c r="A13236" i="6" s="1"/>
  <c r="A13237" i="6" s="1"/>
  <c r="A13238" i="6" s="1"/>
  <c r="A13242" i="6" s="1"/>
  <c r="A13248" i="6" s="1"/>
  <c r="A13260" i="6" s="1"/>
  <c r="A13275" i="6" s="1"/>
  <c r="A13298" i="6" s="1"/>
  <c r="A13299" i="6" s="1"/>
  <c r="A13307" i="6" s="1"/>
  <c r="A13308" i="6" s="1"/>
  <c r="A13311" i="6" s="1"/>
  <c r="A13312" i="6" s="1"/>
  <c r="A13314" i="6" s="1"/>
  <c r="A13315" i="6" s="1"/>
  <c r="A13340" i="6" s="1"/>
  <c r="A13341" i="6" s="1"/>
  <c r="A13343" i="6" s="1"/>
  <c r="A13345" i="6" s="1"/>
  <c r="A13346" i="6" s="1"/>
  <c r="A13347" i="6" s="1"/>
  <c r="A13348" i="6" s="1"/>
  <c r="A13349" i="6" s="1"/>
  <c r="A13364" i="6" s="1"/>
  <c r="A13365" i="6" s="1"/>
  <c r="A13372" i="6" s="1"/>
  <c r="A13381" i="6" s="1"/>
  <c r="A13383" i="6" s="1"/>
  <c r="A13389" i="6" s="1"/>
  <c r="A13398" i="6" s="1"/>
  <c r="A13410" i="6" s="1"/>
  <c r="A13413" i="6" s="1"/>
  <c r="A13414" i="6" s="1"/>
  <c r="A13415" i="6" s="1"/>
  <c r="A13416" i="6" s="1"/>
  <c r="A13417" i="6" s="1"/>
  <c r="A13418" i="6" s="1"/>
  <c r="A13420" i="6" s="1"/>
  <c r="A13422" i="6" s="1"/>
  <c r="A13425" i="6" s="1"/>
  <c r="A13457" i="6" s="1"/>
  <c r="A13475" i="6" s="1"/>
  <c r="A13476" i="6" s="1"/>
  <c r="A13477" i="6" s="1"/>
  <c r="A13481" i="6" s="1"/>
  <c r="A13482" i="6" s="1"/>
  <c r="A13483" i="6" s="1"/>
  <c r="A13484" i="6" s="1"/>
  <c r="A13485" i="6" s="1"/>
  <c r="A13486" i="6" s="1"/>
  <c r="A13487" i="6" s="1"/>
  <c r="A13488" i="6" s="1"/>
  <c r="A13489" i="6" s="1"/>
  <c r="A13490" i="6" s="1"/>
  <c r="A13491" i="6" s="1"/>
  <c r="A13492" i="6" s="1"/>
  <c r="A13493" i="6" s="1"/>
  <c r="A13494" i="6" s="1"/>
  <c r="A13497" i="6" s="1"/>
  <c r="A13498" i="6" s="1"/>
  <c r="A13501" i="6" s="1"/>
  <c r="A13096" i="6"/>
  <c r="A13095" i="6"/>
  <c r="A13502" i="6" l="1"/>
  <c r="A13503" i="6"/>
  <c r="A13553" i="6" s="1"/>
  <c r="A13554" i="6" s="1"/>
  <c r="A13569" i="6" s="1"/>
  <c r="A13570" i="6" s="1"/>
  <c r="A13571" i="6" s="1"/>
  <c r="A13572" i="6" s="1"/>
  <c r="A13573" i="6" s="1"/>
  <c r="A13574" i="6" s="1"/>
  <c r="A13587" i="6" s="1"/>
  <c r="A13610" i="6" l="1"/>
  <c r="A13590" i="6"/>
  <c r="A13609" i="6"/>
  <c r="A13603" i="6"/>
  <c r="A13588" i="6"/>
  <c r="A13589" i="6"/>
  <c r="A13591" i="6"/>
  <c r="A13592" i="6" l="1"/>
  <c r="A13593" i="6" s="1"/>
  <c r="A13604" i="6" l="1"/>
  <c r="A13605" i="6" s="1"/>
  <c r="A13606" i="6" s="1"/>
  <c r="A13622" i="6" l="1"/>
  <c r="A13624" i="6" l="1"/>
  <c r="A13653" i="6" s="1"/>
  <c r="A13654" i="6" s="1"/>
  <c r="A13662" i="6" s="1"/>
  <c r="A13666" i="6" s="1"/>
  <c r="A13667" i="6" s="1"/>
  <c r="A13677" i="6" s="1"/>
  <c r="A13698" i="6" s="1"/>
  <c r="A13699" i="6" s="1"/>
  <c r="A13705" i="6" s="1"/>
  <c r="A13706" i="6" s="1"/>
  <c r="A13623" i="6"/>
  <c r="A13708" i="6" l="1"/>
  <c r="A13709" i="6"/>
  <c r="A13714" i="6" s="1"/>
  <c r="A13715" i="6" s="1"/>
  <c r="A13716" i="6" s="1"/>
  <c r="A13717" i="6" s="1"/>
  <c r="A13722" i="6" s="1"/>
  <c r="A13723" i="6" s="1"/>
  <c r="A13726" i="6" s="1"/>
  <c r="A13735" i="6" s="1"/>
  <c r="A13736" i="6" s="1"/>
  <c r="A13737" i="6" s="1"/>
  <c r="A13738" i="6" s="1"/>
  <c r="A13739" i="6" s="1"/>
  <c r="A13743" i="6" s="1"/>
  <c r="A13748" i="6" s="1"/>
  <c r="A13750" i="6" s="1"/>
  <c r="A13751" i="6" s="1"/>
  <c r="A13756" i="6" s="1"/>
  <c r="A13757" i="6" s="1"/>
  <c r="A13758" i="6" s="1"/>
  <c r="A13759" i="6" s="1"/>
  <c r="A13764" i="6" s="1"/>
  <c r="A13765" i="6" s="1"/>
  <c r="A13766" i="6" s="1"/>
  <c r="A13767" i="6" s="1"/>
  <c r="A13775" i="6" s="1"/>
  <c r="A13782" i="6" s="1"/>
  <c r="A13785" i="6" s="1"/>
  <c r="A13790" i="6" s="1"/>
  <c r="A13792" i="6" s="1"/>
  <c r="A13811" i="6" s="1"/>
  <c r="A13812" i="6" s="1"/>
  <c r="A13813" i="6" s="1"/>
  <c r="A13821" i="6" s="1"/>
  <c r="A13824" i="6" s="1"/>
  <c r="A13825" i="6" s="1"/>
  <c r="A13826" i="6" s="1"/>
  <c r="A13833" i="6" s="1"/>
  <c r="A13846" i="6" s="1"/>
  <c r="A13859" i="6" s="1"/>
  <c r="A13861" i="6" s="1"/>
  <c r="A13863" i="6" s="1"/>
  <c r="A13869" i="6" s="1"/>
  <c r="A13892" i="6" s="1"/>
  <c r="A13899" i="6" s="1"/>
  <c r="A13901" i="6" s="1"/>
  <c r="A13902" i="6" s="1"/>
  <c r="A13903" i="6" s="1"/>
  <c r="A13908" i="6" s="1"/>
  <c r="A13909" i="6" s="1"/>
  <c r="A13910" i="6" s="1"/>
  <c r="A13911" i="6" s="1"/>
  <c r="A13912" i="6" s="1"/>
  <c r="A13913" i="6" s="1"/>
  <c r="A13914" i="6" s="1"/>
  <c r="A13707" i="6"/>
  <c r="A13915" i="6" l="1"/>
  <c r="A13916" i="6" s="1"/>
  <c r="A13917" i="6"/>
  <c r="A13934" i="6" s="1"/>
  <c r="A13939" i="6" s="1"/>
  <c r="A13940" i="6" s="1"/>
  <c r="A13942" i="6" s="1"/>
  <c r="A13943" i="6" s="1"/>
  <c r="A13949" i="6" s="1"/>
  <c r="A13954" i="6" s="1"/>
  <c r="A13955" i="6" s="1"/>
  <c r="A13957" i="6" s="1"/>
  <c r="A13958" i="6" s="1"/>
  <c r="A13964" i="6" s="1"/>
  <c r="A13969" i="6" s="1"/>
  <c r="A13970" i="6" s="1"/>
  <c r="A13972" i="6" s="1"/>
  <c r="A13973" i="6" s="1"/>
  <c r="A13979" i="6" s="1"/>
  <c r="A13988" i="6" s="1"/>
  <c r="A13997" i="6" s="1"/>
  <c r="A14000" i="6" s="1"/>
  <c r="A14006" i="6" s="1"/>
  <c r="A14007" i="6" s="1"/>
  <c r="A14008" i="6" s="1"/>
  <c r="A14025" i="6" s="1"/>
  <c r="A14026" i="6" s="1"/>
  <c r="A14027" i="6" s="1"/>
  <c r="A14028" i="6" s="1"/>
  <c r="A14029" i="6" s="1"/>
  <c r="A14030" i="6" s="1"/>
  <c r="A14031" i="6" s="1"/>
  <c r="A14032" i="6" s="1"/>
  <c r="A14033" i="6" s="1"/>
  <c r="A14035" i="6" s="1"/>
  <c r="A14037" i="6" s="1"/>
  <c r="A14039" i="6" s="1"/>
  <c r="A14041" i="6" s="1"/>
  <c r="A14046" i="6" s="1"/>
  <c r="A14050" i="6" s="1"/>
  <c r="A14051" i="6" s="1"/>
  <c r="A14052" i="6" s="1"/>
  <c r="A14061" i="6" l="1"/>
  <c r="A14062" i="6"/>
  <c r="A14053" i="6"/>
  <c r="A14060" i="6"/>
  <c r="A14054" i="6"/>
  <c r="A14055" i="6" s="1"/>
  <c r="A14057" i="6" l="1"/>
  <c r="A14065" i="6" s="1"/>
  <c r="A14058" i="6"/>
  <c r="A14063" i="6"/>
  <c r="A14056" i="6"/>
  <c r="A14064" i="6" s="1"/>
  <c r="A14066" i="6" l="1"/>
  <c r="A14059" i="6"/>
  <c r="A14071" i="6" l="1"/>
  <c r="A14072" i="6" s="1"/>
  <c r="A14081" i="6" s="1"/>
  <c r="A14082" i="6" s="1"/>
  <c r="A14083" i="6" l="1"/>
  <c r="A14084" i="6"/>
  <c r="A14085" i="6" s="1"/>
  <c r="A14086" i="6" s="1"/>
  <c r="A14088" i="6" s="1"/>
  <c r="A14089" i="6" l="1"/>
  <c r="A15565" i="6" s="1"/>
  <c r="A14090" i="6"/>
  <c r="A14099" i="6" s="1"/>
  <c r="A14100" i="6" s="1"/>
  <c r="A14108" i="6" s="1"/>
  <c r="A14135" i="6" s="1"/>
  <c r="A14136" i="6" l="1"/>
  <c r="A14137" i="6"/>
  <c r="A14163" i="6" s="1"/>
  <c r="A14164" i="6" s="1"/>
  <c r="A14173" i="6" s="1"/>
  <c r="A14174" i="6" s="1"/>
  <c r="A14175" i="6" s="1"/>
  <c r="A14180" i="6" s="1"/>
  <c r="A14181" i="6" s="1"/>
  <c r="A14186" i="6" s="1"/>
  <c r="A14187" i="6" s="1"/>
  <c r="A14188" i="6" l="1"/>
  <c r="A14189" i="6"/>
  <c r="A14190" i="6"/>
  <c r="A14194" i="6" s="1"/>
  <c r="A14195" i="6" s="1"/>
  <c r="A14208" i="6" s="1"/>
  <c r="A15795" i="6"/>
  <c r="A14210" i="6" l="1"/>
  <c r="A14223" i="6" s="1"/>
  <c r="A14224" i="6" s="1"/>
  <c r="A14225" i="6" s="1"/>
  <c r="A14230" i="6" s="1"/>
  <c r="A14231" i="6" s="1"/>
  <c r="A14232" i="6" s="1"/>
  <c r="A14234" i="6" s="1"/>
  <c r="A14238" i="6" s="1"/>
  <c r="A14239" i="6" s="1"/>
  <c r="A14240" i="6" s="1"/>
  <c r="A14242" i="6" s="1"/>
  <c r="A14277" i="6" s="1"/>
  <c r="A14278" i="6" s="1"/>
  <c r="A14292" i="6" s="1"/>
  <c r="A14294" i="6" s="1"/>
  <c r="A14295" i="6" s="1"/>
  <c r="A14296" i="6" s="1"/>
  <c r="A14297" i="6" s="1"/>
  <c r="A14298" i="6" s="1"/>
  <c r="A14305" i="6" s="1"/>
  <c r="A14306" i="6" s="1"/>
  <c r="A14307" i="6" s="1"/>
  <c r="A14311" i="6" s="1"/>
  <c r="A14312" i="6" s="1"/>
  <c r="A14313" i="6" s="1"/>
  <c r="A14314" i="6" s="1"/>
  <c r="A14320" i="6" s="1"/>
  <c r="A14323" i="6" s="1"/>
  <c r="A14324" i="6" s="1"/>
  <c r="A14358" i="6" s="1"/>
  <c r="A14359" i="6" s="1"/>
  <c r="A14360" i="6" s="1"/>
  <c r="A14363" i="6" s="1"/>
  <c r="A14364" i="6" s="1"/>
  <c r="A14365" i="6" s="1"/>
  <c r="A14366" i="6" s="1"/>
  <c r="A14371" i="6" s="1"/>
  <c r="A14376" i="6" s="1"/>
  <c r="A14380" i="6" s="1"/>
  <c r="A14381" i="6" s="1"/>
  <c r="A14395" i="6" s="1"/>
  <c r="A14411" i="6" s="1"/>
  <c r="A14412" i="6" s="1"/>
  <c r="A14413" i="6" s="1"/>
  <c r="A14414" i="6" s="1"/>
  <c r="A14422" i="6" s="1"/>
  <c r="A14424" i="6" s="1"/>
  <c r="A14425" i="6" s="1"/>
  <c r="A14431" i="6" s="1"/>
  <c r="A14432" i="6" s="1"/>
  <c r="A14441" i="6" s="1"/>
  <c r="A14451" i="6" s="1"/>
  <c r="A14461" i="6" s="1"/>
  <c r="A14462" i="6" s="1"/>
  <c r="A14463" i="6" s="1"/>
  <c r="A14465" i="6" s="1"/>
  <c r="A14469" i="6" s="1"/>
  <c r="A14473" i="6" s="1"/>
  <c r="A14474" i="6" s="1"/>
  <c r="A14476" i="6" s="1"/>
  <c r="A14479" i="6" s="1"/>
  <c r="A14486" i="6" s="1"/>
  <c r="A14487" i="6" s="1"/>
  <c r="A14488" i="6" s="1"/>
  <c r="A14492" i="6" s="1"/>
  <c r="A14493" i="6" s="1"/>
  <c r="A14497" i="6" s="1"/>
  <c r="A14498" i="6" s="1"/>
  <c r="A14499" i="6" s="1"/>
  <c r="A14500" i="6" s="1"/>
  <c r="A14502" i="6" s="1"/>
  <c r="A14513" i="6" s="1"/>
  <c r="A14528" i="6" s="1"/>
  <c r="A14534" i="6" s="1"/>
  <c r="A14563" i="6" s="1"/>
  <c r="A14564" i="6" s="1"/>
  <c r="A14565" i="6" s="1"/>
  <c r="A14566" i="6" s="1"/>
  <c r="A14576" i="6" s="1"/>
  <c r="A14577" i="6" s="1"/>
  <c r="A14583" i="6" s="1"/>
  <c r="A14584" i="6" s="1"/>
  <c r="A14615" i="6" s="1"/>
  <c r="A14617" i="6" s="1"/>
  <c r="A14618" i="6" s="1"/>
  <c r="A14620" i="6" s="1"/>
  <c r="A14621" i="6" s="1"/>
  <c r="A14622" i="6" s="1"/>
  <c r="A14627" i="6" s="1"/>
  <c r="A14628" i="6" s="1"/>
  <c r="A14630" i="6" s="1"/>
  <c r="A14637" i="6" s="1"/>
  <c r="A14645" i="6" s="1"/>
  <c r="A14646" i="6" s="1"/>
  <c r="A14648" i="6" s="1"/>
  <c r="A14649" i="6" s="1"/>
  <c r="A14657" i="6" s="1"/>
  <c r="A14658" i="6" s="1"/>
  <c r="A14659" i="6" s="1"/>
  <c r="A14663" i="6" s="1"/>
  <c r="A14664" i="6" s="1"/>
  <c r="A14669" i="6" s="1"/>
  <c r="A14670" i="6" s="1"/>
  <c r="A14671" i="6" s="1"/>
  <c r="A14672" i="6" s="1"/>
  <c r="A14673" i="6" s="1"/>
  <c r="A14674" i="6" s="1"/>
  <c r="A14675" i="6" s="1"/>
  <c r="A14676" i="6" s="1"/>
  <c r="A14677" i="6" s="1"/>
  <c r="A14678" i="6" s="1"/>
  <c r="A14679" i="6" s="1"/>
  <c r="A14680" i="6" s="1"/>
  <c r="A14681" i="6" s="1"/>
  <c r="A14686" i="6" s="1"/>
  <c r="A14687" i="6" s="1"/>
  <c r="A14704" i="6" s="1"/>
  <c r="A14713" i="6" s="1"/>
  <c r="A14716" i="6" s="1"/>
  <c r="A14718" i="6" s="1"/>
  <c r="A14727" i="6" s="1"/>
  <c r="A14731" i="6" s="1"/>
  <c r="A14737" i="6" s="1"/>
  <c r="A14739" i="6" s="1"/>
  <c r="A14740" i="6" s="1"/>
  <c r="A14741" i="6" s="1"/>
  <c r="A14769" i="6" s="1"/>
  <c r="A14775" i="6" s="1"/>
  <c r="A14777" i="6" s="1"/>
  <c r="A14778" i="6" s="1"/>
  <c r="A14780" i="6" s="1"/>
  <c r="A14781" i="6" s="1"/>
  <c r="A14790" i="6" s="1"/>
  <c r="A14806" i="6" s="1"/>
  <c r="A14807" i="6" s="1"/>
  <c r="A14808" i="6" s="1"/>
  <c r="A14829" i="6" s="1"/>
  <c r="A14830" i="6" s="1"/>
  <c r="A14840" i="6" s="1"/>
  <c r="A14847" i="6" s="1"/>
  <c r="A14849" i="6" s="1"/>
  <c r="A14850" i="6" s="1"/>
  <c r="A14854" i="6" s="1"/>
  <c r="A14855" i="6" s="1"/>
  <c r="A14856" i="6" s="1"/>
  <c r="A14857" i="6" s="1"/>
  <c r="A14858" i="6" s="1"/>
  <c r="A14859" i="6" s="1"/>
  <c r="A14860" i="6" s="1"/>
  <c r="A14864" i="6" s="1"/>
  <c r="A14209" i="6"/>
  <c r="A14866" i="6" l="1"/>
  <c r="A14867" i="6" s="1"/>
  <c r="A14865" i="6"/>
  <c r="A14869" i="6" l="1"/>
  <c r="A14870" i="6"/>
  <c r="A14871" i="6" s="1"/>
  <c r="A14872" i="6" s="1"/>
  <c r="A14868" i="6"/>
  <c r="A14874" i="6" l="1"/>
  <c r="A14893" i="6" s="1"/>
  <c r="A14894" i="6" s="1"/>
  <c r="A14895" i="6" s="1"/>
  <c r="A14900" i="6" s="1"/>
  <c r="A14901" i="6" s="1"/>
  <c r="A14908" i="6" s="1"/>
  <c r="A14909" i="6" s="1"/>
  <c r="A14916" i="6" s="1"/>
  <c r="A14917" i="6" s="1"/>
  <c r="A14918" i="6" s="1"/>
  <c r="A14919" i="6" s="1"/>
  <c r="A14926" i="6" s="1"/>
  <c r="A14927" i="6" s="1"/>
  <c r="A14928" i="6" s="1"/>
  <c r="A14929" i="6" s="1"/>
  <c r="A14930" i="6" s="1"/>
  <c r="A14936" i="6" s="1"/>
  <c r="A14937" i="6" s="1"/>
  <c r="A14943" i="6" s="1"/>
  <c r="A14944" i="6" s="1"/>
  <c r="A14953" i="6" s="1"/>
  <c r="A14960" i="6" s="1"/>
  <c r="A14963" i="6" s="1"/>
  <c r="A14975" i="6" s="1"/>
  <c r="A14976" i="6" s="1"/>
  <c r="A14995" i="6" s="1"/>
  <c r="A15012" i="6" s="1"/>
  <c r="A15020" i="6" s="1"/>
  <c r="A15021" i="6" s="1"/>
  <c r="A15025" i="6" s="1"/>
  <c r="A15026" i="6" s="1"/>
  <c r="A15041" i="6" s="1"/>
  <c r="A15053" i="6" s="1"/>
  <c r="A15058" i="6" s="1"/>
  <c r="A15059" i="6" s="1"/>
  <c r="A15065" i="6" s="1"/>
  <c r="A15066" i="6" s="1"/>
  <c r="A15084" i="6" s="1"/>
  <c r="A14873" i="6"/>
  <c r="A15085" i="6" l="1"/>
  <c r="A18821" i="6"/>
  <c r="A17797" i="6"/>
  <c r="A15774" i="6" l="1"/>
  <c r="A15086" i="6"/>
  <c r="A15091" i="6" s="1"/>
  <c r="A15092" i="6" s="1"/>
  <c r="A15095" i="6" s="1"/>
  <c r="A15096" i="6" s="1"/>
  <c r="A15097" i="6" s="1"/>
  <c r="A15111" i="6" s="1"/>
  <c r="A15127" i="6" s="1"/>
  <c r="A15142" i="6" s="1"/>
  <c r="A15146" i="6" l="1"/>
  <c r="A15144" i="6"/>
  <c r="A15143" i="6"/>
  <c r="A15147" i="6" l="1"/>
  <c r="A15148" i="6" s="1"/>
  <c r="A15165" i="6" s="1"/>
  <c r="A15167" i="6" s="1"/>
  <c r="A15168" i="6" s="1"/>
  <c r="A15175" i="6" s="1"/>
  <c r="A15176" i="6" s="1"/>
  <c r="A15180" i="6" s="1"/>
  <c r="A15184" i="6" s="1"/>
  <c r="A15192" i="6" s="1"/>
  <c r="A15193" i="6" s="1"/>
  <c r="A15194" i="6" s="1"/>
  <c r="A15195" i="6" s="1"/>
  <c r="A15197" i="6" s="1"/>
  <c r="A15199" i="6" s="1"/>
  <c r="A15202" i="6" s="1"/>
  <c r="A15207" i="6" s="1"/>
  <c r="A15208" i="6" s="1"/>
  <c r="A15209" i="6" s="1"/>
  <c r="A15210" i="6" s="1"/>
  <c r="A15211" i="6" s="1"/>
  <c r="A15212" i="6" s="1"/>
  <c r="A15214" i="6" s="1"/>
  <c r="A15216" i="6" s="1"/>
  <c r="A15220" i="6" s="1"/>
  <c r="A15226" i="6" s="1"/>
  <c r="A15229" i="6" s="1"/>
  <c r="A15234" i="6" s="1"/>
  <c r="A15145" i="6"/>
  <c r="A19156" i="6" l="1"/>
  <c r="A15259" i="6"/>
  <c r="A15260" i="6" s="1"/>
  <c r="A15261" i="6" s="1"/>
  <c r="A15264" i="6" s="1"/>
  <c r="A15265" i="6" s="1"/>
  <c r="A15273" i="6" s="1"/>
  <c r="A15290" i="6" l="1"/>
  <c r="A15275" i="6"/>
  <c r="A15287" i="6" s="1"/>
  <c r="A15288" i="6" s="1"/>
  <c r="A15294" i="6" l="1"/>
  <c r="A15295" i="6" s="1"/>
  <c r="A15296" i="6" s="1"/>
  <c r="A15297" i="6" s="1"/>
  <c r="A15298" i="6" s="1"/>
  <c r="A15299" i="6" s="1"/>
  <c r="A15302" i="6" s="1"/>
  <c r="A15308" i="6" s="1"/>
  <c r="A15329" i="6" s="1"/>
  <c r="A15331" i="6" l="1"/>
  <c r="A15332" i="6"/>
  <c r="A15333" i="6"/>
  <c r="A15378" i="6" s="1"/>
  <c r="A15379" i="6" s="1"/>
  <c r="A15390" i="6" s="1"/>
  <c r="A15398" i="6" s="1"/>
  <c r="A15330" i="6"/>
  <c r="A15399" i="6" l="1"/>
  <c r="A15400" i="6"/>
  <c r="A15401" i="6"/>
  <c r="A15442" i="6" s="1"/>
  <c r="A15443" i="6" s="1"/>
  <c r="A15444" i="6" s="1"/>
  <c r="A15453" i="6" s="1"/>
  <c r="A15454" i="6" s="1"/>
  <c r="A15471" i="6" s="1"/>
  <c r="A15472" i="6" s="1"/>
  <c r="A15473" i="6" s="1"/>
  <c r="A15474" i="6" s="1"/>
  <c r="A15483" i="6" s="1"/>
  <c r="A15489" i="6" s="1"/>
  <c r="A15491" i="6" s="1"/>
  <c r="A17754" i="6" l="1"/>
  <c r="A15492" i="6"/>
  <c r="A15498" i="6" s="1"/>
  <c r="A15502" i="6" s="1"/>
  <c r="A15505" i="6" s="1"/>
  <c r="A15507" i="6" s="1"/>
  <c r="A15515" i="6" s="1"/>
  <c r="A15518" i="6" s="1"/>
  <c r="A15519" i="6" s="1"/>
  <c r="A15520" i="6" s="1"/>
  <c r="A15522" i="6" s="1"/>
  <c r="A15525" i="6" s="1"/>
  <c r="A15562" i="6" s="1"/>
  <c r="A15563" i="6" s="1"/>
  <c r="A15568" i="6" s="1"/>
  <c r="A15569" i="6" s="1"/>
  <c r="A15570" i="6" s="1"/>
  <c r="A15578" i="6" s="1"/>
  <c r="A15579" i="6" s="1"/>
  <c r="A15580" i="6" s="1"/>
  <c r="A15583" i="6" s="1"/>
  <c r="A15584" i="6" s="1"/>
  <c r="A15585" i="6" s="1"/>
  <c r="A15586" i="6" s="1"/>
  <c r="A15589" i="6" s="1"/>
  <c r="A15590" i="6" s="1"/>
  <c r="A15591" i="6" s="1"/>
  <c r="A15592" i="6" s="1"/>
  <c r="A15595" i="6" s="1"/>
  <c r="A15599" i="6" s="1"/>
  <c r="A15600" i="6" s="1"/>
  <c r="A15601" i="6" s="1"/>
  <c r="A15605" i="6" s="1"/>
  <c r="A15607" i="6" s="1"/>
  <c r="A15608" i="6" s="1"/>
  <c r="A15612" i="6" s="1"/>
  <c r="A15613" i="6" s="1"/>
  <c r="A15614" i="6" s="1"/>
  <c r="A15616" i="6" s="1"/>
  <c r="A15618" i="6" s="1"/>
  <c r="A15631" i="6" s="1"/>
  <c r="A15641" i="6" s="1"/>
  <c r="A15642" i="6" s="1"/>
  <c r="A15643" i="6" s="1"/>
  <c r="A15646" i="6" s="1"/>
  <c r="A15669" i="6" s="1"/>
  <c r="A15672" i="6" s="1"/>
  <c r="A15673" i="6" s="1"/>
  <c r="A15675" i="6" s="1"/>
  <c r="A15680" i="6" s="1"/>
  <c r="A15683" i="6" s="1"/>
  <c r="A15684" i="6" s="1"/>
  <c r="A15692" i="6" s="1"/>
  <c r="A15694" i="6" s="1"/>
  <c r="A15700" i="6" s="1"/>
  <c r="A15701" i="6" s="1"/>
  <c r="A15702" i="6" s="1"/>
  <c r="A15703" i="6" s="1"/>
  <c r="A15704" i="6" s="1"/>
  <c r="A15706" i="6" s="1"/>
  <c r="A15707" i="6" s="1"/>
  <c r="A15708" i="6" s="1"/>
  <c r="A15711" i="6" s="1"/>
  <c r="A15713" i="6" s="1"/>
  <c r="A15717" i="6" s="1"/>
  <c r="A15718" i="6" s="1"/>
  <c r="A15719" i="6" s="1"/>
  <c r="A15720" i="6" s="1"/>
  <c r="A15721" i="6" s="1"/>
  <c r="A15722" i="6" s="1"/>
  <c r="A15723" i="6" s="1"/>
  <c r="A15724" i="6" s="1"/>
  <c r="A15725" i="6" s="1"/>
  <c r="A15726" i="6" s="1"/>
  <c r="A15727" i="6" s="1"/>
  <c r="A15728" i="6" s="1"/>
  <c r="A15729" i="6" s="1"/>
  <c r="A15730" i="6" s="1"/>
  <c r="A15731" i="6" s="1"/>
  <c r="B17835" i="6" l="1"/>
  <c r="A17835" i="6"/>
  <c r="A15734" i="6"/>
  <c r="A15735" i="6" s="1"/>
  <c r="A19598" i="6" l="1"/>
  <c r="A15741" i="6"/>
  <c r="A15742" i="6" s="1"/>
  <c r="A15743" i="6" s="1"/>
  <c r="A15744" i="6" s="1"/>
  <c r="A17847" i="6" l="1"/>
  <c r="A15746" i="6"/>
  <c r="A15747" i="6" s="1"/>
  <c r="A15748" i="6" s="1"/>
  <c r="A15750" i="6" s="1"/>
  <c r="A15751" i="6" s="1"/>
  <c r="A15752" i="6" s="1"/>
  <c r="A15753" i="6" s="1"/>
  <c r="A15754" i="6" s="1"/>
  <c r="A15755" i="6" s="1"/>
  <c r="A15757" i="6" s="1"/>
  <c r="A15758" i="6" s="1"/>
  <c r="A15759" i="6" s="1"/>
  <c r="A15760" i="6" s="1"/>
  <c r="A15761" i="6" s="1"/>
  <c r="A15762" i="6" s="1"/>
  <c r="A15770" i="6" s="1"/>
  <c r="A15775" i="6" s="1"/>
  <c r="A15777" i="6" s="1"/>
  <c r="A15781" i="6" s="1"/>
  <c r="A15794" i="6" s="1"/>
  <c r="A15798" i="6" s="1"/>
  <c r="A15799" i="6" s="1"/>
  <c r="A15800" i="6" s="1"/>
  <c r="A15801" i="6" s="1"/>
  <c r="A15802" i="6" s="1"/>
  <c r="A15803" i="6" s="1"/>
  <c r="A15804" i="6" s="1"/>
  <c r="A15805" i="6" s="1"/>
  <c r="A15806" i="6" s="1"/>
  <c r="A15807" i="6" s="1"/>
  <c r="A15808" i="6" s="1"/>
  <c r="A15809" i="6" s="1"/>
  <c r="A15810" i="6" s="1"/>
  <c r="A15811" i="6" s="1"/>
  <c r="A15812" i="6" s="1"/>
  <c r="A15813" i="6" s="1"/>
  <c r="A15814" i="6" s="1"/>
  <c r="A15815" i="6" s="1"/>
  <c r="A15816" i="6" s="1"/>
  <c r="A15817" i="6" s="1"/>
  <c r="A15818" i="6" s="1"/>
  <c r="A15819" i="6" s="1"/>
  <c r="A15820" i="6" s="1"/>
  <c r="A15821" i="6" s="1"/>
  <c r="A15822" i="6" s="1"/>
  <c r="A15823" i="6" s="1"/>
  <c r="A15824" i="6" s="1"/>
  <c r="A15825" i="6" s="1"/>
  <c r="A15826" i="6" s="1"/>
  <c r="A15827" i="6" s="1"/>
  <c r="A15828" i="6" s="1"/>
  <c r="A15829" i="6" s="1"/>
  <c r="A15830" i="6" s="1"/>
  <c r="A15831" i="6" s="1"/>
  <c r="A15832" i="6" s="1"/>
  <c r="A15833" i="6" s="1"/>
  <c r="A15834" i="6" s="1"/>
  <c r="A15835" i="6" s="1"/>
  <c r="A15836" i="6" s="1"/>
  <c r="A15837" i="6" s="1"/>
  <c r="A15838" i="6" s="1"/>
  <c r="A15839" i="6" s="1"/>
  <c r="A15840" i="6" s="1"/>
  <c r="A15841" i="6" s="1"/>
  <c r="A15842" i="6" s="1"/>
  <c r="A15843" i="6" s="1"/>
  <c r="A15844" i="6" s="1"/>
  <c r="A15845" i="6" s="1"/>
  <c r="A15846" i="6" s="1"/>
  <c r="A15847" i="6" s="1"/>
  <c r="A15848" i="6" s="1"/>
  <c r="A15849" i="6" s="1"/>
  <c r="A15850" i="6" s="1"/>
  <c r="A15851" i="6" s="1"/>
  <c r="A15852" i="6" s="1"/>
  <c r="A15853" i="6" s="1"/>
  <c r="A15854" i="6" s="1"/>
  <c r="A15855" i="6" s="1"/>
  <c r="A15856" i="6" s="1"/>
  <c r="A15857" i="6" s="1"/>
  <c r="A15858" i="6" s="1"/>
  <c r="A15859" i="6" s="1"/>
  <c r="A15860" i="6" s="1"/>
  <c r="A15861" i="6" s="1"/>
  <c r="A15862" i="6" s="1"/>
  <c r="A15863" i="6" s="1"/>
  <c r="A15864" i="6" s="1"/>
  <c r="A15865" i="6" s="1"/>
  <c r="A15866" i="6" s="1"/>
  <c r="A15867" i="6" s="1"/>
  <c r="A15868" i="6" s="1"/>
  <c r="A15869" i="6" s="1"/>
  <c r="A15870" i="6" s="1"/>
  <c r="A15871" i="6" s="1"/>
  <c r="A15872" i="6" s="1"/>
  <c r="A15873" i="6" s="1"/>
  <c r="A15874" i="6" s="1"/>
  <c r="A15875" i="6" s="1"/>
  <c r="A15876" i="6" s="1"/>
  <c r="A15877" i="6" s="1"/>
  <c r="A15878" i="6" s="1"/>
  <c r="A15879" i="6" s="1"/>
  <c r="A15880" i="6" s="1"/>
  <c r="A15881" i="6" s="1"/>
  <c r="A15882" i="6" s="1"/>
  <c r="A15883" i="6" s="1"/>
  <c r="A15884" i="6" s="1"/>
  <c r="A15885" i="6" s="1"/>
  <c r="A15886" i="6" s="1"/>
  <c r="A15887" i="6" s="1"/>
  <c r="A15888" i="6" s="1"/>
  <c r="A15889" i="6" s="1"/>
  <c r="A15890" i="6" s="1"/>
  <c r="A15891" i="6" s="1"/>
  <c r="A15892" i="6" s="1"/>
  <c r="A15893" i="6" s="1"/>
  <c r="A15894" i="6" s="1"/>
  <c r="A15895" i="6" s="1"/>
  <c r="A15896" i="6" s="1"/>
  <c r="A15897" i="6" s="1"/>
  <c r="A15898" i="6" s="1"/>
  <c r="A15899" i="6" s="1"/>
  <c r="A15900" i="6" s="1"/>
  <c r="A15901" i="6" s="1"/>
  <c r="A15902" i="6" s="1"/>
  <c r="A15903" i="6" s="1"/>
  <c r="A15904" i="6" s="1"/>
  <c r="A15905" i="6" s="1"/>
  <c r="A15906" i="6" s="1"/>
  <c r="A15907" i="6" s="1"/>
  <c r="A15908" i="6" s="1"/>
  <c r="A15909" i="6" s="1"/>
  <c r="A15910" i="6" s="1"/>
  <c r="A15911" i="6" s="1"/>
  <c r="A15912" i="6" s="1"/>
  <c r="A15913" i="6" s="1"/>
  <c r="A15914" i="6" s="1"/>
  <c r="A15915" i="6" s="1"/>
  <c r="A15916" i="6" s="1"/>
  <c r="A15917" i="6" s="1"/>
  <c r="A15918" i="6" s="1"/>
  <c r="A15919" i="6" s="1"/>
  <c r="A15920" i="6" s="1"/>
  <c r="A15921" i="6" s="1"/>
  <c r="A15922" i="6" s="1"/>
  <c r="A15923" i="6" s="1"/>
  <c r="A15924" i="6" s="1"/>
  <c r="A15925" i="6" s="1"/>
  <c r="A15926" i="6" s="1"/>
  <c r="B17846" i="6" l="1"/>
  <c r="A17846" i="6"/>
  <c r="A15927" i="6"/>
  <c r="B17843" i="6" l="1"/>
  <c r="A17843" i="6"/>
  <c r="A15928" i="6"/>
  <c r="A15929" i="6" l="1"/>
  <c r="A15930" i="6" s="1"/>
  <c r="A15931" i="6" s="1"/>
  <c r="A15932" i="6" s="1"/>
  <c r="A15933" i="6" s="1"/>
  <c r="A15934" i="6" s="1"/>
  <c r="A15935" i="6" s="1"/>
  <c r="A15936" i="6" s="1"/>
  <c r="A15937" i="6" s="1"/>
  <c r="A15938" i="6" s="1"/>
  <c r="A15939" i="6" s="1"/>
  <c r="A15940" i="6" s="1"/>
  <c r="A15941" i="6" s="1"/>
  <c r="A15942" i="6" s="1"/>
  <c r="A15943" i="6" s="1"/>
  <c r="A15944" i="6" s="1"/>
  <c r="A15945" i="6" s="1"/>
  <c r="A15946" i="6" s="1"/>
  <c r="A15947" i="6" s="1"/>
  <c r="A15948" i="6" s="1"/>
  <c r="A15949" i="6" s="1"/>
  <c r="A15950" i="6" s="1"/>
  <c r="A15951" i="6" s="1"/>
  <c r="A15952" i="6" s="1"/>
  <c r="A15953" i="6" s="1"/>
  <c r="A15954" i="6" s="1"/>
  <c r="A15955" i="6" s="1"/>
  <c r="A15956" i="6" s="1"/>
  <c r="A15957" i="6" s="1"/>
  <c r="A15958" i="6" s="1"/>
  <c r="A15959" i="6" s="1"/>
  <c r="A15960" i="6" s="1"/>
  <c r="A15961" i="6" s="1"/>
  <c r="A15962" i="6" s="1"/>
  <c r="A15963" i="6" s="1"/>
  <c r="A15964" i="6" s="1"/>
  <c r="A15965" i="6" s="1"/>
  <c r="A15966" i="6" s="1"/>
  <c r="A15967" i="6" s="1"/>
  <c r="A15968" i="6" s="1"/>
  <c r="A15969" i="6" s="1"/>
  <c r="A15970" i="6" s="1"/>
  <c r="A15971" i="6" s="1"/>
  <c r="A15972" i="6" s="1"/>
  <c r="A15973" i="6" s="1"/>
  <c r="A15974" i="6" s="1"/>
  <c r="A15975" i="6" s="1"/>
  <c r="A15976" i="6" s="1"/>
  <c r="A15977" i="6" s="1"/>
  <c r="A15978" i="6" s="1"/>
  <c r="A15979" i="6" s="1"/>
  <c r="A15980" i="6" s="1"/>
  <c r="A15981" i="6" s="1"/>
  <c r="A15982" i="6" s="1"/>
  <c r="A15983" i="6" s="1"/>
  <c r="A15984" i="6" s="1"/>
  <c r="A15985" i="6" s="1"/>
  <c r="A15986" i="6" s="1"/>
  <c r="A15987" i="6" s="1"/>
  <c r="A15988" i="6" s="1"/>
  <c r="A15989" i="6" s="1"/>
  <c r="A15990" i="6" s="1"/>
  <c r="A15991" i="6" s="1"/>
  <c r="A15992" i="6" s="1"/>
  <c r="A15993" i="6" s="1"/>
  <c r="A15994" i="6" s="1"/>
  <c r="A15995" i="6" s="1"/>
  <c r="A15996" i="6" s="1"/>
  <c r="A15997" i="6" s="1"/>
  <c r="A15998" i="6" s="1"/>
  <c r="A15999" i="6" s="1"/>
  <c r="A16000" i="6" s="1"/>
  <c r="A16001" i="6" s="1"/>
  <c r="A16002" i="6" s="1"/>
  <c r="A16003" i="6" s="1"/>
  <c r="A16004" i="6" s="1"/>
  <c r="A16005" i="6" s="1"/>
  <c r="A19780" i="6" l="1"/>
  <c r="A16006" i="6"/>
  <c r="A16007" i="6" s="1"/>
  <c r="A19524" i="6" l="1"/>
  <c r="A16008" i="6"/>
  <c r="A16009" i="6" s="1"/>
  <c r="A16010" i="6" s="1"/>
  <c r="A16011" i="6" s="1"/>
  <c r="B17799" i="6" l="1"/>
  <c r="A17799" i="6"/>
  <c r="A16012" i="6"/>
  <c r="B17800" i="6" l="1"/>
  <c r="A17800" i="6"/>
  <c r="A16013" i="6"/>
  <c r="B17801" i="6" l="1"/>
  <c r="A17801" i="6"/>
  <c r="A16014" i="6"/>
  <c r="A16015" i="6" s="1"/>
  <c r="A16016" i="6" s="1"/>
  <c r="A16017" i="6" s="1"/>
  <c r="A16018" i="6" s="1"/>
  <c r="A17802" i="6" l="1"/>
  <c r="B17802" i="6"/>
  <c r="A16019" i="6"/>
  <c r="A16020" i="6" s="1"/>
  <c r="B17803" i="6" l="1"/>
  <c r="A17803" i="6"/>
  <c r="A16021" i="6"/>
  <c r="A19554" i="6" l="1"/>
  <c r="A16022" i="6"/>
  <c r="A16023" i="6" s="1"/>
  <c r="A16024" i="6" s="1"/>
  <c r="A16025" i="6" s="1"/>
  <c r="A16026" i="6" s="1"/>
  <c r="A16027" i="6" s="1"/>
  <c r="A16028" i="6" s="1"/>
  <c r="A16029" i="6" s="1"/>
  <c r="A16030" i="6" s="1"/>
  <c r="A16031" i="6" s="1"/>
  <c r="A16032" i="6" s="1"/>
  <c r="A16033" i="6" s="1"/>
  <c r="A16034" i="6" s="1"/>
  <c r="A16035" i="6" s="1"/>
  <c r="A16036" i="6" s="1"/>
  <c r="A16037" i="6" s="1"/>
  <c r="A16038" i="6" s="1"/>
  <c r="A16039" i="6" s="1"/>
  <c r="A16040" i="6" s="1"/>
  <c r="A16041" i="6" s="1"/>
  <c r="A16042" i="6" s="1"/>
  <c r="A16043" i="6" s="1"/>
  <c r="A16044" i="6" s="1"/>
  <c r="A16045" i="6" s="1"/>
  <c r="A16046" i="6" s="1"/>
  <c r="A16047" i="6" s="1"/>
  <c r="A16048" i="6" s="1"/>
  <c r="A16049" i="6" s="1"/>
  <c r="A16050" i="6" s="1"/>
  <c r="A16051" i="6" s="1"/>
  <c r="A16052" i="6" s="1"/>
  <c r="A16053" i="6" s="1"/>
  <c r="A16054" i="6" s="1"/>
  <c r="A16055" i="6" s="1"/>
  <c r="A16056" i="6" s="1"/>
  <c r="A16057" i="6" s="1"/>
  <c r="A16058" i="6" s="1"/>
  <c r="A16059" i="6" s="1"/>
  <c r="A16060" i="6" s="1"/>
  <c r="A16061" i="6" s="1"/>
  <c r="A16062" i="6" s="1"/>
  <c r="A16063" i="6" s="1"/>
  <c r="A16064" i="6" s="1"/>
  <c r="A16065" i="6" s="1"/>
  <c r="A16066" i="6" s="1"/>
  <c r="A16067" i="6" s="1"/>
  <c r="A16068" i="6" s="1"/>
  <c r="A16069" i="6" s="1"/>
  <c r="A16070" i="6" s="1"/>
  <c r="A16071" i="6" s="1"/>
  <c r="A16072" i="6" s="1"/>
  <c r="A16073" i="6" s="1"/>
  <c r="A16074" i="6" s="1"/>
  <c r="A16075" i="6" s="1"/>
  <c r="A16076" i="6" s="1"/>
  <c r="A16077" i="6" s="1"/>
  <c r="A16078" i="6" s="1"/>
  <c r="A16079" i="6" s="1"/>
  <c r="A16080" i="6" s="1"/>
  <c r="A16081" i="6" s="1"/>
  <c r="A16082" i="6" s="1"/>
  <c r="A16083" i="6" s="1"/>
  <c r="A16084" i="6" s="1"/>
  <c r="A16085" i="6" s="1"/>
  <c r="A16086" i="6" s="1"/>
  <c r="A16087" i="6" s="1"/>
  <c r="A16088" i="6" s="1"/>
  <c r="A16089" i="6" s="1"/>
  <c r="A16090" i="6" s="1"/>
  <c r="A16091" i="6" s="1"/>
  <c r="A16092" i="6" s="1"/>
  <c r="A16093" i="6" s="1"/>
  <c r="A16094" i="6" s="1"/>
  <c r="A16095" i="6" s="1"/>
  <c r="A16096" i="6" s="1"/>
  <c r="A16097" i="6" s="1"/>
  <c r="A16098" i="6" s="1"/>
  <c r="A16099" i="6" s="1"/>
  <c r="A16100" i="6" s="1"/>
  <c r="A16101" i="6" s="1"/>
  <c r="A16102" i="6" s="1"/>
  <c r="A16103" i="6" s="1"/>
  <c r="A16104" i="6" s="1"/>
  <c r="A16105" i="6" s="1"/>
  <c r="A16106" i="6" s="1"/>
  <c r="A16107" i="6" s="1"/>
  <c r="A16108" i="6" s="1"/>
  <c r="A16109" i="6" s="1"/>
  <c r="A16110" i="6" s="1"/>
  <c r="A16111" i="6" s="1"/>
  <c r="A16112" i="6" s="1"/>
  <c r="A16113" i="6" s="1"/>
  <c r="A16114" i="6" s="1"/>
  <c r="A16115" i="6" s="1"/>
  <c r="B17745" i="6" l="1"/>
  <c r="A17745" i="6"/>
  <c r="A16116" i="6"/>
  <c r="A16117" i="6" s="1"/>
  <c r="A16118" i="6" s="1"/>
  <c r="A17743" i="6" l="1"/>
  <c r="B17743" i="6"/>
  <c r="A16119" i="6"/>
  <c r="A17744" i="6" l="1"/>
  <c r="B17744" i="6"/>
  <c r="A16120" i="6"/>
  <c r="B17740" i="6" l="1"/>
  <c r="B17741" i="6"/>
  <c r="A17740" i="6"/>
  <c r="A17741" i="6"/>
  <c r="A16121" i="6"/>
  <c r="A16122" i="6" s="1"/>
  <c r="A16123" i="6" s="1"/>
  <c r="A16124" i="6" s="1"/>
  <c r="A16125" i="6" s="1"/>
  <c r="A16126" i="6" s="1"/>
  <c r="A16127" i="6" s="1"/>
  <c r="A16128" i="6" s="1"/>
  <c r="A16129" i="6" s="1"/>
  <c r="A16130" i="6" s="1"/>
  <c r="A16131" i="6" s="1"/>
  <c r="A16132" i="6" s="1"/>
  <c r="A16133" i="6" s="1"/>
  <c r="A16134" i="6" s="1"/>
  <c r="A16135" i="6" s="1"/>
  <c r="A16136" i="6" s="1"/>
  <c r="A16137" i="6" s="1"/>
  <c r="A16138" i="6" s="1"/>
  <c r="A16139" i="6" s="1"/>
  <c r="A16140" i="6" s="1"/>
  <c r="A16141" i="6" s="1"/>
  <c r="A16142" i="6" s="1"/>
  <c r="A16143" i="6" s="1"/>
  <c r="A16144" i="6" s="1"/>
  <c r="A16145" i="6" s="1"/>
  <c r="A16146" i="6" s="1"/>
  <c r="A16147" i="6" s="1"/>
  <c r="A16148" i="6" s="1"/>
  <c r="A16149" i="6" s="1"/>
  <c r="A16150" i="6" s="1"/>
  <c r="A16151" i="6" s="1"/>
  <c r="A16152" i="6" s="1"/>
  <c r="A16153" i="6" s="1"/>
  <c r="A16154" i="6" s="1"/>
  <c r="A16155" i="6" s="1"/>
  <c r="A16156" i="6" s="1"/>
  <c r="A16157" i="6" s="1"/>
  <c r="A16158" i="6" s="1"/>
  <c r="A16159" i="6" s="1"/>
  <c r="A16160" i="6" s="1"/>
  <c r="A16161" i="6" s="1"/>
  <c r="A16162" i="6" s="1"/>
  <c r="A16163" i="6" s="1"/>
  <c r="A16164" i="6" s="1"/>
  <c r="A16165" i="6" s="1"/>
  <c r="A16166" i="6" s="1"/>
  <c r="A16167" i="6" s="1"/>
  <c r="A16168" i="6" s="1"/>
  <c r="A16169" i="6" s="1"/>
  <c r="A16170" i="6" s="1"/>
  <c r="A16171" i="6" s="1"/>
  <c r="A16172" i="6" s="1"/>
  <c r="A16173" i="6" s="1"/>
  <c r="A16175" i="6" s="1"/>
  <c r="A16176" i="6" s="1"/>
  <c r="A16177" i="6" s="1"/>
  <c r="A16178" i="6" s="1"/>
  <c r="A16179" i="6" s="1"/>
  <c r="A16180" i="6" s="1"/>
  <c r="A16181" i="6" s="1"/>
  <c r="A16182" i="6" s="1"/>
  <c r="A16183" i="6" s="1"/>
  <c r="A16184" i="6" s="1"/>
  <c r="A16185" i="6" s="1"/>
  <c r="A16186" i="6" s="1"/>
  <c r="A16187" i="6" s="1"/>
  <c r="A16188" i="6" s="1"/>
  <c r="A16189" i="6" s="1"/>
  <c r="A16190" i="6" s="1"/>
  <c r="A16191" i="6" s="1"/>
  <c r="A16192" i="6" s="1"/>
  <c r="A16193" i="6" s="1"/>
  <c r="A16194" i="6" s="1"/>
  <c r="A16195" i="6" s="1"/>
  <c r="A16196" i="6" s="1"/>
  <c r="A16197" i="6" s="1"/>
  <c r="A16198" i="6" s="1"/>
  <c r="A16199" i="6" s="1"/>
  <c r="A16200" i="6" s="1"/>
  <c r="A16201" i="6" s="1"/>
  <c r="A16202" i="6" s="1"/>
  <c r="A16203" i="6" s="1"/>
  <c r="A16204" i="6" s="1"/>
  <c r="A16205" i="6" s="1"/>
  <c r="A16206" i="6" s="1"/>
  <c r="A16207" i="6" s="1"/>
  <c r="A16208" i="6" s="1"/>
  <c r="A16209" i="6" s="1"/>
  <c r="A16210" i="6" s="1"/>
  <c r="A16211" i="6" s="1"/>
  <c r="A16212" i="6" s="1"/>
  <c r="A16213" i="6" s="1"/>
  <c r="A16214" i="6" s="1"/>
  <c r="A16215" i="6" s="1"/>
  <c r="A16216" i="6" s="1"/>
  <c r="A16217" i="6" s="1"/>
  <c r="A16218" i="6" s="1"/>
  <c r="A16219" i="6" s="1"/>
  <c r="A16220" i="6" s="1"/>
  <c r="A16221" i="6" s="1"/>
  <c r="A16222" i="6" s="1"/>
  <c r="A16223" i="6" s="1"/>
  <c r="A16224" i="6" s="1"/>
  <c r="A16225" i="6" s="1"/>
  <c r="A16226" i="6" s="1"/>
  <c r="A16227" i="6" s="1"/>
  <c r="A16228" i="6" s="1"/>
  <c r="A16229" i="6" s="1"/>
  <c r="A16230" i="6" s="1"/>
  <c r="A16231" i="6" s="1"/>
  <c r="A16232" i="6" s="1"/>
  <c r="A16233" i="6" s="1"/>
  <c r="A16234" i="6" s="1"/>
  <c r="A16235" i="6" s="1"/>
  <c r="A16236" i="6" s="1"/>
  <c r="A16237" i="6" s="1"/>
  <c r="A16238" i="6" s="1"/>
  <c r="A16239" i="6" s="1"/>
  <c r="A16240" i="6" s="1"/>
  <c r="A16241" i="6" s="1"/>
  <c r="A16242" i="6" s="1"/>
  <c r="A16243" i="6" s="1"/>
  <c r="A16244" i="6" s="1"/>
  <c r="A16245" i="6" s="1"/>
  <c r="A16246" i="6" s="1"/>
  <c r="A16247" i="6" s="1"/>
  <c r="A16248" i="6" s="1"/>
  <c r="A16249" i="6" s="1"/>
  <c r="A16250" i="6" s="1"/>
  <c r="A16251" i="6" s="1"/>
  <c r="A16252" i="6" s="1"/>
  <c r="A16253" i="6" s="1"/>
  <c r="A16254" i="6" s="1"/>
  <c r="A16255" i="6" s="1"/>
  <c r="A16256" i="6" s="1"/>
  <c r="A16257" i="6" s="1"/>
  <c r="A16258" i="6" s="1"/>
  <c r="A16259" i="6" s="1"/>
  <c r="A16260" i="6" s="1"/>
  <c r="A16261" i="6" s="1"/>
  <c r="A16262" i="6" s="1"/>
  <c r="A16263" i="6" s="1"/>
  <c r="A16264" i="6" s="1"/>
  <c r="A16265" i="6" s="1"/>
  <c r="A16266" i="6" s="1"/>
  <c r="A16267" i="6" s="1"/>
  <c r="A16268" i="6" s="1"/>
  <c r="A16269" i="6" s="1"/>
  <c r="A16270" i="6" s="1"/>
  <c r="A16271" i="6" s="1"/>
  <c r="A16272" i="6" s="1"/>
  <c r="A16273" i="6" s="1"/>
  <c r="A16274" i="6" s="1"/>
  <c r="A16275" i="6" s="1"/>
  <c r="A16276" i="6" s="1"/>
  <c r="A16277" i="6" s="1"/>
  <c r="A16278" i="6" s="1"/>
  <c r="A16279" i="6" s="1"/>
  <c r="A16280" i="6" s="1"/>
  <c r="A16281" i="6" s="1"/>
  <c r="A16282" i="6" s="1"/>
  <c r="A16283" i="6" s="1"/>
  <c r="A16284" i="6" s="1"/>
  <c r="A16285" i="6" s="1"/>
  <c r="A16286" i="6" s="1"/>
  <c r="A16287" i="6" s="1"/>
  <c r="A16288" i="6" s="1"/>
  <c r="A16289" i="6" s="1"/>
  <c r="A16290" i="6" s="1"/>
  <c r="A16291" i="6" s="1"/>
  <c r="A16292" i="6" s="1"/>
  <c r="A16293" i="6" s="1"/>
  <c r="A16294" i="6" s="1"/>
  <c r="A16295" i="6" s="1"/>
  <c r="A16296" i="6" s="1"/>
  <c r="A16297" i="6" s="1"/>
  <c r="A16298" i="6" s="1"/>
  <c r="A16299" i="6" s="1"/>
  <c r="A16300" i="6" s="1"/>
  <c r="A16301" i="6" s="1"/>
  <c r="A16302" i="6" s="1"/>
  <c r="A16303" i="6" s="1"/>
  <c r="A16304" i="6" s="1"/>
  <c r="A16305" i="6" s="1"/>
  <c r="A16306" i="6" s="1"/>
  <c r="A16307" i="6" s="1"/>
  <c r="A16308" i="6" s="1"/>
  <c r="A16309" i="6" s="1"/>
  <c r="A16310" i="6" s="1"/>
  <c r="A16311" i="6" s="1"/>
  <c r="A16312" i="6" s="1"/>
  <c r="A16313" i="6" s="1"/>
  <c r="A16314" i="6" s="1"/>
  <c r="A16315" i="6" s="1"/>
  <c r="A16316" i="6" s="1"/>
  <c r="A16317" i="6" s="1"/>
  <c r="A16318" i="6" s="1"/>
  <c r="A16319" i="6" s="1"/>
  <c r="A16320" i="6" s="1"/>
  <c r="A16321" i="6" s="1"/>
  <c r="A16322" i="6" s="1"/>
  <c r="A16323" i="6" s="1"/>
  <c r="A16324" i="6" s="1"/>
  <c r="B17817" i="6" l="1"/>
  <c r="A17817" i="6"/>
  <c r="A16325" i="6"/>
  <c r="A19563" i="6" l="1"/>
  <c r="A16326" i="6"/>
  <c r="A16327" i="6" s="1"/>
  <c r="A16328" i="6" s="1"/>
  <c r="A16329" i="6" s="1"/>
  <c r="A16330" i="6" s="1"/>
  <c r="A16331" i="6" s="1"/>
  <c r="A16332" i="6" s="1"/>
  <c r="A16333" i="6" s="1"/>
  <c r="A16334" i="6" s="1"/>
  <c r="A16335" i="6" s="1"/>
  <c r="A16336" i="6" s="1"/>
  <c r="A16337" i="6" s="1"/>
  <c r="A16338" i="6" s="1"/>
  <c r="A16339" i="6" s="1"/>
  <c r="A16340" i="6" s="1"/>
  <c r="A16341" i="6" s="1"/>
  <c r="A16342" i="6" s="1"/>
  <c r="A16343" i="6" s="1"/>
  <c r="A16344" i="6" s="1"/>
  <c r="A16345" i="6" s="1"/>
  <c r="A16346" i="6" s="1"/>
  <c r="A16347" i="6" s="1"/>
  <c r="A16348" i="6" s="1"/>
  <c r="A16349" i="6" s="1"/>
  <c r="A16350" i="6" s="1"/>
  <c r="A16351" i="6" s="1"/>
  <c r="A16352" i="6" s="1"/>
  <c r="A16353" i="6" s="1"/>
  <c r="A16354" i="6" s="1"/>
  <c r="A16355" i="6" s="1"/>
  <c r="A16356" i="6" s="1"/>
  <c r="A16357" i="6" s="1"/>
  <c r="A16358" i="6" s="1"/>
  <c r="A16359" i="6" s="1"/>
  <c r="A16360" i="6" s="1"/>
  <c r="A16361" i="6" s="1"/>
  <c r="A16362" i="6" s="1"/>
  <c r="A16363" i="6" s="1"/>
  <c r="A16364" i="6" s="1"/>
  <c r="A16365" i="6" s="1"/>
  <c r="A16366" i="6" s="1"/>
  <c r="A16367" i="6" s="1"/>
  <c r="A16368" i="6" s="1"/>
  <c r="A16369" i="6" s="1"/>
  <c r="A16370" i="6" s="1"/>
  <c r="A16371" i="6" s="1"/>
  <c r="A16372" i="6" s="1"/>
  <c r="A16373" i="6" s="1"/>
  <c r="A16374" i="6" s="1"/>
  <c r="A16375" i="6" s="1"/>
  <c r="A16376" i="6" s="1"/>
  <c r="A16377" i="6" s="1"/>
  <c r="A16378" i="6" s="1"/>
  <c r="A16379" i="6" s="1"/>
  <c r="A16380" i="6" s="1"/>
  <c r="A16381" i="6" s="1"/>
  <c r="A16382" i="6" s="1"/>
  <c r="A16383" i="6" s="1"/>
  <c r="A16384" i="6" s="1"/>
  <c r="A16385" i="6" s="1"/>
  <c r="A16386" i="6" s="1"/>
  <c r="A16387" i="6" s="1"/>
  <c r="A16388" i="6" s="1"/>
  <c r="A16389" i="6" s="1"/>
  <c r="A16390" i="6" s="1"/>
  <c r="A16391" i="6" s="1"/>
  <c r="A16392" i="6" s="1"/>
  <c r="A16393" i="6" s="1"/>
  <c r="A16394" i="6" s="1"/>
  <c r="A16395" i="6" s="1"/>
  <c r="A16396" i="6" s="1"/>
  <c r="A16397" i="6" s="1"/>
  <c r="A16398" i="6" s="1"/>
  <c r="A16399" i="6" s="1"/>
  <c r="A16400" i="6" s="1"/>
  <c r="A16401" i="6" s="1"/>
  <c r="A16402" i="6" s="1"/>
  <c r="A16403" i="6" s="1"/>
  <c r="A16404" i="6" s="1"/>
  <c r="A16405" i="6" s="1"/>
  <c r="A16406" i="6" s="1"/>
  <c r="A16407" i="6" s="1"/>
  <c r="A16408" i="6" s="1"/>
  <c r="A16409" i="6" s="1"/>
  <c r="A16410" i="6" s="1"/>
  <c r="A16411" i="6" s="1"/>
  <c r="A19609" i="6" l="1"/>
  <c r="A16412" i="6"/>
  <c r="A19608" i="6" l="1"/>
  <c r="A16413" i="6"/>
  <c r="A19606" i="6" l="1"/>
  <c r="A16414" i="6"/>
  <c r="A16415" i="6" s="1"/>
  <c r="A16416" i="6" s="1"/>
  <c r="A16417" i="6" s="1"/>
  <c r="A16418" i="6" s="1"/>
  <c r="A16419" i="6" s="1"/>
  <c r="A16420" i="6" s="1"/>
  <c r="A16421" i="6" s="1"/>
  <c r="A16422" i="6" s="1"/>
  <c r="A16423" i="6" s="1"/>
  <c r="A16424" i="6" s="1"/>
  <c r="A16425" i="6" s="1"/>
  <c r="A16426" i="6" s="1"/>
  <c r="A16427" i="6" s="1"/>
  <c r="A16428" i="6" s="1"/>
  <c r="A16429" i="6" s="1"/>
  <c r="A16430" i="6" s="1"/>
  <c r="A16431" i="6" s="1"/>
  <c r="A16432" i="6" s="1"/>
  <c r="A16433" i="6" s="1"/>
  <c r="A19568" i="6" l="1"/>
  <c r="A16434" i="6"/>
  <c r="A16435" i="6" s="1"/>
  <c r="A16436" i="6" s="1"/>
  <c r="A16437" i="6" s="1"/>
  <c r="A16438" i="6" s="1"/>
  <c r="A16439" i="6" s="1"/>
  <c r="A16440" i="6" s="1"/>
  <c r="A16441" i="6" s="1"/>
  <c r="A16442" i="6" s="1"/>
  <c r="A16443" i="6" s="1"/>
  <c r="A16444" i="6" s="1"/>
  <c r="A16445" i="6" s="1"/>
  <c r="A16446" i="6" s="1"/>
  <c r="A16447" i="6" s="1"/>
  <c r="A16448" i="6" s="1"/>
  <c r="A16449" i="6" s="1"/>
  <c r="A16450" i="6" s="1"/>
  <c r="A16451" i="6" s="1"/>
  <c r="A16452" i="6" s="1"/>
  <c r="A16453" i="6" s="1"/>
  <c r="A16454" i="6" s="1"/>
  <c r="A16455" i="6" s="1"/>
  <c r="A16456" i="6" s="1"/>
  <c r="A16457" i="6" s="1"/>
  <c r="A16458" i="6" s="1"/>
  <c r="A16459" i="6" s="1"/>
  <c r="A16460" i="6" s="1"/>
  <c r="A16461" i="6" s="1"/>
  <c r="A16462" i="6" s="1"/>
  <c r="A16463" i="6" s="1"/>
  <c r="A16464" i="6" s="1"/>
  <c r="A16465" i="6" s="1"/>
  <c r="A16466" i="6" s="1"/>
  <c r="A16467" i="6" s="1"/>
  <c r="A16468" i="6" s="1"/>
  <c r="A16469" i="6" s="1"/>
  <c r="A16470" i="6" s="1"/>
  <c r="A16471" i="6" s="1"/>
  <c r="A16472" i="6" s="1"/>
  <c r="A16473" i="6" s="1"/>
  <c r="A16474" i="6" s="1"/>
  <c r="A16475" i="6" s="1"/>
  <c r="A16476" i="6" s="1"/>
  <c r="A16477" i="6" s="1"/>
  <c r="A16478" i="6" s="1"/>
  <c r="A16479" i="6" s="1"/>
  <c r="A16480" i="6" s="1"/>
  <c r="A16481" i="6" s="1"/>
  <c r="A16482" i="6" s="1"/>
  <c r="A16483" i="6" s="1"/>
  <c r="A16484" i="6" s="1"/>
  <c r="A16485" i="6" s="1"/>
  <c r="A16486" i="6" s="1"/>
  <c r="A16487" i="6" s="1"/>
  <c r="A16488" i="6" s="1"/>
  <c r="A16489" i="6" s="1"/>
  <c r="A16490" i="6" s="1"/>
  <c r="A16491" i="6" s="1"/>
  <c r="A16492" i="6" s="1"/>
  <c r="A16493" i="6" s="1"/>
  <c r="A16494" i="6" s="1"/>
  <c r="A16495" i="6" s="1"/>
  <c r="A16496" i="6" s="1"/>
  <c r="A16497" i="6" s="1"/>
  <c r="A16498" i="6" s="1"/>
  <c r="A16499" i="6" s="1"/>
  <c r="A16500" i="6" s="1"/>
  <c r="A16501" i="6" s="1"/>
  <c r="A18999" i="6" l="1"/>
  <c r="A16502" i="6"/>
  <c r="A16503" i="6" s="1"/>
  <c r="A16504" i="6" s="1"/>
  <c r="A16505" i="6" s="1"/>
  <c r="A16506" i="6" s="1"/>
  <c r="A16507" i="6" s="1"/>
  <c r="A16508" i="6" s="1"/>
  <c r="A16509" i="6" s="1"/>
  <c r="A16510" i="6" s="1"/>
  <c r="A16511" i="6" s="1"/>
  <c r="A16512" i="6" s="1"/>
  <c r="A16513" i="6" s="1"/>
  <c r="A16514" i="6" s="1"/>
  <c r="A16515" i="6" s="1"/>
  <c r="A16516" i="6" s="1"/>
  <c r="A16517" i="6" s="1"/>
  <c r="A16518" i="6" s="1"/>
  <c r="A16519" i="6" s="1"/>
  <c r="A16520" i="6" s="1"/>
  <c r="A16521" i="6" s="1"/>
  <c r="A16522" i="6" s="1"/>
  <c r="A16523" i="6" s="1"/>
  <c r="A16524" i="6" s="1"/>
  <c r="A16525" i="6" s="1"/>
  <c r="A16526" i="6" s="1"/>
  <c r="A16527" i="6" s="1"/>
  <c r="A16528" i="6" s="1"/>
  <c r="A16529" i="6" s="1"/>
  <c r="A19498" i="6" l="1"/>
  <c r="A16530" i="6"/>
  <c r="A16531" i="6" s="1"/>
  <c r="A16532" i="6" s="1"/>
  <c r="A16533" i="6" s="1"/>
  <c r="A16534" i="6" s="1"/>
  <c r="A16535" i="6" s="1"/>
  <c r="A16536" i="6" s="1"/>
  <c r="A16537" i="6" s="1"/>
  <c r="A16538" i="6" s="1"/>
  <c r="A16539" i="6" s="1"/>
  <c r="A16540" i="6" s="1"/>
  <c r="A16541" i="6" s="1"/>
  <c r="A16542" i="6" s="1"/>
  <c r="A16543" i="6" s="1"/>
  <c r="A16544" i="6" s="1"/>
  <c r="A16545" i="6" s="1"/>
  <c r="A16546" i="6" s="1"/>
  <c r="A16547" i="6" s="1"/>
  <c r="A16548" i="6" s="1"/>
  <c r="A16549" i="6" s="1"/>
  <c r="A16550" i="6" s="1"/>
  <c r="A16551" i="6" s="1"/>
  <c r="A16552" i="6" s="1"/>
  <c r="A16553" i="6" s="1"/>
  <c r="A16554" i="6" s="1"/>
  <c r="A16555" i="6" s="1"/>
  <c r="A16556" i="6" s="1"/>
  <c r="A16557" i="6" s="1"/>
  <c r="A16558" i="6" s="1"/>
  <c r="A16559" i="6" s="1"/>
  <c r="A16560" i="6" s="1"/>
  <c r="A16561" i="6" s="1"/>
  <c r="A16562" i="6" s="1"/>
  <c r="A16563" i="6" s="1"/>
  <c r="A16564" i="6" s="1"/>
  <c r="A16565" i="6" s="1"/>
  <c r="A16566" i="6" s="1"/>
  <c r="A16567" i="6" s="1"/>
  <c r="A16568" i="6" s="1"/>
  <c r="A16569" i="6" s="1"/>
  <c r="A16570" i="6" s="1"/>
  <c r="A16571" i="6" s="1"/>
  <c r="A16572" i="6" s="1"/>
  <c r="A16573" i="6" s="1"/>
  <c r="A16574" i="6" s="1"/>
  <c r="A16575" i="6" s="1"/>
  <c r="A16576" i="6" s="1"/>
  <c r="A16577" i="6" s="1"/>
  <c r="A16578" i="6" s="1"/>
  <c r="A16579" i="6" s="1"/>
  <c r="A16580" i="6" s="1"/>
  <c r="A16581" i="6" s="1"/>
  <c r="A16582" i="6" s="1"/>
  <c r="A16583" i="6" s="1"/>
  <c r="A16584" i="6" s="1"/>
  <c r="A16585" i="6" s="1"/>
  <c r="A16586" i="6" s="1"/>
  <c r="A16587" i="6" s="1"/>
  <c r="A16588" i="6" s="1"/>
  <c r="A16589" i="6" s="1"/>
  <c r="A16590" i="6" s="1"/>
  <c r="A16591" i="6" s="1"/>
  <c r="A16592" i="6" s="1"/>
  <c r="A16593" i="6" s="1"/>
  <c r="A16594" i="6" s="1"/>
  <c r="A16595" i="6" s="1"/>
  <c r="A16596" i="6" s="1"/>
  <c r="A16597" i="6" s="1"/>
  <c r="A16598" i="6" s="1"/>
  <c r="A16599" i="6" s="1"/>
  <c r="A16600" i="6" s="1"/>
  <c r="A16601" i="6" s="1"/>
  <c r="A16602" i="6" s="1"/>
  <c r="A16603" i="6" s="1"/>
  <c r="A16604" i="6" s="1"/>
  <c r="A16605" i="6" s="1"/>
  <c r="A16606" i="6" s="1"/>
  <c r="A16607" i="6" s="1"/>
  <c r="A16608" i="6" s="1"/>
  <c r="A16609" i="6" s="1"/>
  <c r="A16610" i="6" s="1"/>
  <c r="A16611" i="6" s="1"/>
  <c r="A16612" i="6" s="1"/>
  <c r="A19481" i="6" l="1"/>
  <c r="A16613" i="6"/>
  <c r="A19486" i="6" l="1"/>
  <c r="A16614" i="6"/>
  <c r="A16615" i="6" s="1"/>
  <c r="A16616" i="6" s="1"/>
  <c r="A16617" i="6" s="1"/>
  <c r="A16618" i="6" s="1"/>
  <c r="A16619" i="6" s="1"/>
  <c r="A16620" i="6" s="1"/>
  <c r="A16621" i="6" s="1"/>
  <c r="A16622" i="6" s="1"/>
  <c r="A16623" i="6" s="1"/>
  <c r="A16624" i="6" s="1"/>
  <c r="A16625" i="6" s="1"/>
  <c r="A16626" i="6" s="1"/>
  <c r="A16627" i="6" s="1"/>
  <c r="A16628" i="6" s="1"/>
  <c r="A16629" i="6" s="1"/>
  <c r="A16630" i="6" s="1"/>
  <c r="A16631" i="6" s="1"/>
  <c r="A16632" i="6" s="1"/>
  <c r="A16633" i="6" s="1"/>
  <c r="A16634" i="6" s="1"/>
  <c r="A16635" i="6" s="1"/>
  <c r="A16636" i="6" s="1"/>
  <c r="A16637" i="6" s="1"/>
  <c r="A16638" i="6" s="1"/>
  <c r="A16639" i="6" s="1"/>
  <c r="A16640" i="6" s="1"/>
  <c r="A16641" i="6" s="1"/>
  <c r="A16642" i="6" s="1"/>
  <c r="A16643" i="6" s="1"/>
  <c r="A16644" i="6" s="1"/>
  <c r="A16645" i="6" s="1"/>
  <c r="A16646" i="6" s="1"/>
  <c r="A16647" i="6" s="1"/>
  <c r="A16648" i="6" s="1"/>
  <c r="A16649" i="6" s="1"/>
  <c r="A16650" i="6" s="1"/>
  <c r="A16651" i="6" s="1"/>
  <c r="A16652" i="6" s="1"/>
  <c r="A16653" i="6" s="1"/>
  <c r="A16654" i="6" s="1"/>
  <c r="A16655" i="6" s="1"/>
  <c r="A16656" i="6" s="1"/>
  <c r="A16657" i="6" s="1"/>
  <c r="A16658" i="6" s="1"/>
  <c r="A16659" i="6" s="1"/>
  <c r="A16660" i="6" s="1"/>
  <c r="A16661" i="6" s="1"/>
  <c r="A16662" i="6" s="1"/>
  <c r="A16663" i="6" s="1"/>
  <c r="A16664" i="6" s="1"/>
  <c r="A16665" i="6" s="1"/>
  <c r="A16666" i="6" s="1"/>
  <c r="A16667" i="6" s="1"/>
  <c r="A16668" i="6" s="1"/>
  <c r="A16669" i="6" s="1"/>
  <c r="A16670" i="6" s="1"/>
  <c r="A16671" i="6" s="1"/>
  <c r="A16672" i="6" s="1"/>
  <c r="A16673" i="6" s="1"/>
  <c r="A16674" i="6" s="1"/>
  <c r="A16675" i="6" s="1"/>
  <c r="A16676" i="6" s="1"/>
  <c r="A16677" i="6" s="1"/>
  <c r="A16678" i="6" s="1"/>
  <c r="A16679" i="6" s="1"/>
  <c r="A16680" i="6" s="1"/>
  <c r="A16681" i="6" s="1"/>
  <c r="A16682" i="6" s="1"/>
  <c r="A16683" i="6" s="1"/>
  <c r="A16684" i="6" s="1"/>
  <c r="A16685" i="6" s="1"/>
  <c r="A16686" i="6" s="1"/>
  <c r="A16687" i="6" s="1"/>
  <c r="A16688" i="6" s="1"/>
  <c r="A16689" i="6" s="1"/>
  <c r="A16690" i="6" s="1"/>
  <c r="A16691" i="6" s="1"/>
  <c r="A16692" i="6" s="1"/>
  <c r="A16693" i="6" s="1"/>
  <c r="A16694" i="6" s="1"/>
  <c r="A16695" i="6" s="1"/>
  <c r="A16696" i="6" s="1"/>
  <c r="A16697" i="6" s="1"/>
  <c r="A19512" i="6" l="1"/>
  <c r="A16698" i="6"/>
  <c r="A16699" i="6" s="1"/>
  <c r="A16700" i="6" s="1"/>
  <c r="A16701" i="6" s="1"/>
  <c r="A16702" i="6" s="1"/>
  <c r="A16703" i="6" s="1"/>
  <c r="A16704" i="6" s="1"/>
  <c r="A16705" i="6" s="1"/>
  <c r="A16706" i="6" s="1"/>
  <c r="A16707" i="6" s="1"/>
  <c r="A16708" i="6" s="1"/>
  <c r="A16709" i="6" s="1"/>
  <c r="A16710" i="6" s="1"/>
  <c r="A16711" i="6" s="1"/>
  <c r="A16712" i="6" s="1"/>
  <c r="A16713" i="6" s="1"/>
  <c r="A16714" i="6" s="1"/>
  <c r="A19504" i="6" l="1"/>
  <c r="A16715" i="6"/>
  <c r="A16716" i="6" s="1"/>
  <c r="A16717" i="6" s="1"/>
  <c r="A16718" i="6" s="1"/>
  <c r="A16719" i="6" s="1"/>
  <c r="A16720" i="6" s="1"/>
  <c r="A16721" i="6" s="1"/>
  <c r="A16722" i="6" s="1"/>
  <c r="A16723" i="6" s="1"/>
  <c r="A16724" i="6" s="1"/>
  <c r="A16725" i="6" s="1"/>
  <c r="A16726" i="6" s="1"/>
  <c r="A16727" i="6" s="1"/>
  <c r="A16728" i="6" s="1"/>
  <c r="A16729" i="6" s="1"/>
  <c r="A16730" i="6" s="1"/>
  <c r="A16731" i="6" s="1"/>
  <c r="A16732" i="6" s="1"/>
  <c r="A16733" i="6" s="1"/>
  <c r="A16734" i="6" s="1"/>
  <c r="A16735" i="6" s="1"/>
  <c r="A16736" i="6" s="1"/>
  <c r="A16737" i="6" s="1"/>
  <c r="A16738" i="6" s="1"/>
  <c r="A16739" i="6" s="1"/>
  <c r="A16740" i="6" s="1"/>
  <c r="A16741" i="6" s="1"/>
  <c r="A16742" i="6" s="1"/>
  <c r="A16743" i="6" s="1"/>
  <c r="A16744" i="6" s="1"/>
  <c r="A16745" i="6" s="1"/>
  <c r="A16746" i="6" s="1"/>
  <c r="A16747" i="6" s="1"/>
  <c r="A16748" i="6" s="1"/>
  <c r="A16749" i="6" s="1"/>
  <c r="A16750" i="6" s="1"/>
  <c r="A16751" i="6" s="1"/>
  <c r="A16752" i="6" s="1"/>
  <c r="A16753" i="6" s="1"/>
  <c r="A16754" i="6" s="1"/>
  <c r="A16755" i="6" s="1"/>
  <c r="A16756" i="6" s="1"/>
  <c r="A16757" i="6" s="1"/>
  <c r="A16758" i="6" s="1"/>
  <c r="A16759" i="6" s="1"/>
  <c r="A16760" i="6" s="1"/>
  <c r="A16761" i="6" s="1"/>
  <c r="A16762" i="6" s="1"/>
  <c r="A16763" i="6" s="1"/>
  <c r="A16764" i="6" s="1"/>
  <c r="A16765" i="6" s="1"/>
  <c r="A16766" i="6" s="1"/>
  <c r="A16767" i="6" s="1"/>
  <c r="A16768" i="6" s="1"/>
  <c r="A16769" i="6" s="1"/>
  <c r="A16770" i="6" s="1"/>
  <c r="A16771" i="6" s="1"/>
  <c r="A16772" i="6" s="1"/>
  <c r="A16773" i="6" s="1"/>
  <c r="A16774" i="6" s="1"/>
  <c r="A16775" i="6" s="1"/>
  <c r="A16776" i="6" s="1"/>
  <c r="A16777" i="6" s="1"/>
  <c r="A16778" i="6" s="1"/>
  <c r="A16779" i="6" s="1"/>
  <c r="A16780" i="6" s="1"/>
  <c r="A16781" i="6" s="1"/>
  <c r="A16782" i="6" s="1"/>
  <c r="A16783" i="6" s="1"/>
  <c r="A16784" i="6" s="1"/>
  <c r="A17785" i="6" l="1"/>
  <c r="B17785" i="6"/>
  <c r="A16785" i="6"/>
  <c r="A16786" i="6" s="1"/>
  <c r="A16787" i="6" s="1"/>
  <c r="A16788" i="6" s="1"/>
  <c r="A16789" i="6" s="1"/>
  <c r="A16790" i="6" s="1"/>
  <c r="A16791" i="6" s="1"/>
  <c r="A16792" i="6" s="1"/>
  <c r="A16793" i="6" s="1"/>
  <c r="A16794" i="6" s="1"/>
  <c r="A16795" i="6" s="1"/>
  <c r="A16796" i="6" s="1"/>
  <c r="A16797" i="6" s="1"/>
  <c r="A16798" i="6" s="1"/>
  <c r="A16799" i="6" s="1"/>
  <c r="A16800" i="6" s="1"/>
  <c r="A18972" i="6" l="1"/>
  <c r="A16801" i="6"/>
  <c r="A16802" i="6" s="1"/>
  <c r="A16803" i="6" s="1"/>
  <c r="A16804" i="6" s="1"/>
  <c r="A16805" i="6" s="1"/>
  <c r="A16806" i="6" s="1"/>
  <c r="A16807" i="6" s="1"/>
  <c r="A19496" i="6" l="1"/>
  <c r="A16808" i="6"/>
  <c r="A19502" i="6" l="1"/>
  <c r="A16809" i="6"/>
  <c r="A16810" i="6" l="1"/>
  <c r="A19503" i="6" l="1"/>
  <c r="A16811" i="6"/>
  <c r="A16812" i="6" s="1"/>
  <c r="A16813" i="6" s="1"/>
  <c r="A16814" i="6" s="1"/>
  <c r="A16815" i="6" s="1"/>
  <c r="A16816" i="6" s="1"/>
  <c r="A16817" i="6" s="1"/>
  <c r="A16818" i="6" s="1"/>
  <c r="A16819" i="6" s="1"/>
  <c r="A16820" i="6" s="1"/>
  <c r="A16821" i="6" s="1"/>
  <c r="A16822" i="6" s="1"/>
  <c r="A16823" i="6" s="1"/>
  <c r="A16824" i="6" s="1"/>
  <c r="A16825" i="6" s="1"/>
  <c r="A16826" i="6" s="1"/>
  <c r="A19543" i="6" l="1"/>
  <c r="A16827" i="6"/>
  <c r="A16828" i="6" s="1"/>
  <c r="A16829" i="6" s="1"/>
  <c r="A16830" i="6" s="1"/>
  <c r="A16831" i="6" s="1"/>
  <c r="A16832" i="6" s="1"/>
  <c r="A16833" i="6" s="1"/>
  <c r="A16834" i="6" s="1"/>
  <c r="A16835" i="6" s="1"/>
  <c r="A16836" i="6" s="1"/>
  <c r="A16837" i="6" s="1"/>
  <c r="A16838" i="6" s="1"/>
  <c r="A16839" i="6" s="1"/>
  <c r="A16840" i="6" s="1"/>
  <c r="A16841" i="6" s="1"/>
  <c r="A16842" i="6" s="1"/>
  <c r="A16843" i="6" s="1"/>
  <c r="A16844" i="6" s="1"/>
  <c r="A16845" i="6" s="1"/>
  <c r="A16846" i="6" s="1"/>
  <c r="A16847" i="6" s="1"/>
  <c r="A16848" i="6" s="1"/>
  <c r="A16849" i="6" s="1"/>
  <c r="A16850" i="6" s="1"/>
  <c r="A16851" i="6" s="1"/>
  <c r="A16852" i="6" s="1"/>
  <c r="A16853" i="6" s="1"/>
  <c r="A16854" i="6" s="1"/>
  <c r="A16855" i="6" s="1"/>
  <c r="A16856" i="6" s="1"/>
  <c r="A16857" i="6" s="1"/>
  <c r="A16858" i="6" s="1"/>
  <c r="A16859" i="6" s="1"/>
  <c r="A16860" i="6" s="1"/>
  <c r="A16861" i="6" s="1"/>
  <c r="A16862" i="6" s="1"/>
  <c r="A16863" i="6" s="1"/>
  <c r="A16864" i="6" s="1"/>
  <c r="A16865" i="6" s="1"/>
  <c r="A16866" i="6" s="1"/>
  <c r="A16867" i="6" s="1"/>
  <c r="A16868" i="6" s="1"/>
  <c r="A16869" i="6" s="1"/>
  <c r="A16870" i="6" s="1"/>
  <c r="A16871" i="6" s="1"/>
  <c r="A16872" i="6" s="1"/>
  <c r="A16873" i="6" s="1"/>
  <c r="A16874" i="6" s="1"/>
  <c r="A16875" i="6" s="1"/>
  <c r="A16876" i="6" s="1"/>
  <c r="A16877" i="6" s="1"/>
  <c r="A16878" i="6" s="1"/>
  <c r="A16879" i="6" s="1"/>
  <c r="A16880" i="6" s="1"/>
  <c r="A16881" i="6" s="1"/>
  <c r="A16882" i="6" s="1"/>
  <c r="A16883" i="6" s="1"/>
  <c r="A16884" i="6" s="1"/>
  <c r="A16885" i="6" s="1"/>
  <c r="A16886" i="6" s="1"/>
  <c r="A16887" i="6" s="1"/>
  <c r="A16888" i="6" s="1"/>
  <c r="A16889" i="6" s="1"/>
  <c r="A16890" i="6" s="1"/>
  <c r="A16891" i="6" s="1"/>
  <c r="A16892" i="6" s="1"/>
  <c r="A16893" i="6" s="1"/>
  <c r="A16894" i="6" s="1"/>
  <c r="A16895" i="6" s="1"/>
  <c r="A16896" i="6" s="1"/>
  <c r="A16897" i="6" s="1"/>
  <c r="A16898" i="6" s="1"/>
  <c r="A19540" i="6" l="1"/>
  <c r="A16899" i="6"/>
  <c r="A16900" i="6" s="1"/>
  <c r="A16901" i="6" s="1"/>
  <c r="A16902" i="6" s="1"/>
  <c r="A16903" i="6" s="1"/>
  <c r="A16904" i="6" s="1"/>
  <c r="A17781" i="6" l="1"/>
  <c r="B17781" i="6"/>
  <c r="A16905" i="6"/>
  <c r="A16906" i="6" s="1"/>
  <c r="A16907" i="6" s="1"/>
  <c r="A16908" i="6" s="1"/>
  <c r="A16909" i="6" s="1"/>
  <c r="A16910" i="6" s="1"/>
  <c r="A16911" i="6" s="1"/>
  <c r="A16912" i="6" s="1"/>
  <c r="A16913" i="6" s="1"/>
  <c r="A16914" i="6" s="1"/>
  <c r="A16915" i="6" s="1"/>
  <c r="A16916" i="6" s="1"/>
  <c r="A16917" i="6" s="1"/>
  <c r="A16918" i="6" s="1"/>
  <c r="A16919" i="6" s="1"/>
  <c r="A16920" i="6" s="1"/>
  <c r="A16921" i="6" s="1"/>
  <c r="A16922" i="6" s="1"/>
  <c r="A16923" i="6" s="1"/>
  <c r="A16924" i="6" s="1"/>
  <c r="A16925" i="6" s="1"/>
  <c r="A16926" i="6" s="1"/>
  <c r="A16927" i="6" s="1"/>
  <c r="A16928" i="6" s="1"/>
  <c r="A16929" i="6" s="1"/>
  <c r="A16930" i="6" s="1"/>
  <c r="A16931" i="6" s="1"/>
  <c r="A16932" i="6" s="1"/>
  <c r="A16933" i="6" s="1"/>
  <c r="A16934" i="6" s="1"/>
  <c r="A16935" i="6" s="1"/>
  <c r="A16936" i="6" s="1"/>
  <c r="A19494" i="6" l="1"/>
  <c r="A16937" i="6"/>
  <c r="A19495" i="6" l="1"/>
  <c r="A16938" i="6"/>
  <c r="A19506" i="6" l="1"/>
  <c r="A16939" i="6"/>
  <c r="A16940" i="6" l="1"/>
  <c r="A16941" i="6" s="1"/>
  <c r="A16942" i="6" s="1"/>
  <c r="A16943" i="6" s="1"/>
  <c r="A16944" i="6" s="1"/>
  <c r="A16945" i="6" s="1"/>
  <c r="A16946" i="6" s="1"/>
  <c r="A16947" i="6" s="1"/>
  <c r="A16948" i="6" s="1"/>
  <c r="A19501" i="6" l="1"/>
  <c r="A16949" i="6"/>
  <c r="A16950" i="6" s="1"/>
  <c r="A16951" i="6" s="1"/>
  <c r="A16952" i="6" s="1"/>
  <c r="A16953" i="6" s="1"/>
  <c r="A16954" i="6" s="1"/>
  <c r="A16955" i="6" s="1"/>
  <c r="A16956" i="6" s="1"/>
  <c r="A16957" i="6" s="1"/>
  <c r="A16958" i="6" s="1"/>
  <c r="A16959" i="6" s="1"/>
  <c r="A16960" i="6" s="1"/>
  <c r="A16961" i="6" s="1"/>
  <c r="A16962" i="6" s="1"/>
  <c r="A16963" i="6" s="1"/>
  <c r="A16964" i="6" s="1"/>
  <c r="A16965" i="6" s="1"/>
  <c r="A16966" i="6" s="1"/>
  <c r="A16967" i="6" s="1"/>
  <c r="A16968" i="6" s="1"/>
  <c r="A16969" i="6" s="1"/>
  <c r="A16970" i="6" s="1"/>
  <c r="A16971" i="6" s="1"/>
  <c r="A16972" i="6" s="1"/>
  <c r="A16973" i="6" s="1"/>
  <c r="A16974" i="6" s="1"/>
  <c r="A16975" i="6" s="1"/>
  <c r="A16976" i="6" s="1"/>
  <c r="A16977" i="6" s="1"/>
  <c r="A16978" i="6" s="1"/>
  <c r="A16979" i="6" s="1"/>
  <c r="A16980" i="6" s="1"/>
  <c r="A16981" i="6" s="1"/>
  <c r="A16982" i="6" s="1"/>
  <c r="A16983" i="6" s="1"/>
  <c r="A16984" i="6" s="1"/>
  <c r="A16985" i="6" s="1"/>
  <c r="A16986" i="6" s="1"/>
  <c r="A16987" i="6" s="1"/>
  <c r="A16988" i="6" s="1"/>
  <c r="A16989" i="6" s="1"/>
  <c r="A16990" i="6" s="1"/>
  <c r="A16991" i="6" s="1"/>
  <c r="A16992" i="6" s="1"/>
  <c r="A16993" i="6" s="1"/>
  <c r="A16994" i="6" s="1"/>
  <c r="A16995" i="6" s="1"/>
  <c r="A16996" i="6" s="1"/>
  <c r="A16997" i="6" s="1"/>
  <c r="A16998" i="6" s="1"/>
  <c r="A16999" i="6" s="1"/>
  <c r="A17000" i="6" s="1"/>
  <c r="A17001" i="6" s="1"/>
  <c r="A17002" i="6" s="1"/>
  <c r="A17003" i="6" s="1"/>
  <c r="A17004" i="6" s="1"/>
  <c r="A17005" i="6" s="1"/>
  <c r="A17006" i="6" s="1"/>
  <c r="A17007" i="6" s="1"/>
  <c r="A17008" i="6" s="1"/>
  <c r="A17009" i="6" s="1"/>
  <c r="A17010" i="6" s="1"/>
  <c r="A17011" i="6" s="1"/>
  <c r="A17012" i="6" s="1"/>
  <c r="A17013" i="6" s="1"/>
  <c r="A17014" i="6" s="1"/>
  <c r="A17015" i="6" s="1"/>
  <c r="A17016" i="6" s="1"/>
  <c r="A17017" i="6" s="1"/>
  <c r="A17018" i="6" s="1"/>
  <c r="A17019" i="6" s="1"/>
  <c r="A17020" i="6" s="1"/>
  <c r="A17021" i="6" s="1"/>
  <c r="A17022" i="6" s="1"/>
  <c r="A17023" i="6" s="1"/>
  <c r="A17024" i="6" s="1"/>
  <c r="A17025" i="6" s="1"/>
  <c r="A17026" i="6" s="1"/>
  <c r="A17027" i="6" s="1"/>
  <c r="A17028" i="6" s="1"/>
  <c r="A17029" i="6" s="1"/>
  <c r="A17030" i="6" s="1"/>
  <c r="A17031" i="6" s="1"/>
  <c r="A17032" i="6" s="1"/>
  <c r="A17033" i="6" s="1"/>
  <c r="A17034" i="6" s="1"/>
  <c r="A17035" i="6" s="1"/>
  <c r="A17036" i="6" s="1"/>
  <c r="A17037" i="6" s="1"/>
  <c r="A17038" i="6" s="1"/>
  <c r="A17039" i="6" s="1"/>
  <c r="A17040" i="6" s="1"/>
  <c r="A17041" i="6" s="1"/>
  <c r="A17042" i="6" s="1"/>
  <c r="A17043" i="6" s="1"/>
  <c r="A17044" i="6" s="1"/>
  <c r="A17045" i="6" s="1"/>
  <c r="A17046" i="6" s="1"/>
  <c r="A19553" i="6" l="1"/>
  <c r="A17047" i="6"/>
  <c r="A17048" i="6" s="1"/>
  <c r="A17049" i="6" s="1"/>
  <c r="A17050" i="6" s="1"/>
  <c r="A17051" i="6" s="1"/>
  <c r="A17052" i="6" s="1"/>
  <c r="A17053" i="6" s="1"/>
  <c r="A17054" i="6" s="1"/>
  <c r="A17055" i="6" s="1"/>
  <c r="A17056" i="6" s="1"/>
  <c r="A17057" i="6" s="1"/>
  <c r="A17058" i="6" s="1"/>
  <c r="A17059" i="6" s="1"/>
  <c r="A17060" i="6" s="1"/>
  <c r="A17061" i="6" s="1"/>
  <c r="A17062" i="6" s="1"/>
  <c r="A17063" i="6" s="1"/>
  <c r="A17064" i="6" s="1"/>
  <c r="A17065" i="6" s="1"/>
  <c r="A17066" i="6" s="1"/>
  <c r="A17067" i="6" s="1"/>
  <c r="A17068" i="6" s="1"/>
  <c r="A17069" i="6" s="1"/>
  <c r="A17070" i="6" s="1"/>
  <c r="A17071" i="6" s="1"/>
  <c r="A17072" i="6" s="1"/>
  <c r="A17073" i="6" s="1"/>
  <c r="A17074" i="6" s="1"/>
  <c r="A17075" i="6" s="1"/>
  <c r="A17076" i="6" s="1"/>
  <c r="A17077" i="6" s="1"/>
  <c r="A17078" i="6" s="1"/>
  <c r="A17079" i="6" s="1"/>
  <c r="A17080" i="6" s="1"/>
  <c r="A17081" i="6" s="1"/>
  <c r="A17082" i="6" s="1"/>
  <c r="A17083" i="6" s="1"/>
  <c r="A17084" i="6" s="1"/>
  <c r="A17085" i="6" s="1"/>
  <c r="A17086" i="6" s="1"/>
  <c r="A17087" i="6" s="1"/>
  <c r="A17088" i="6" s="1"/>
  <c r="A17089" i="6" s="1"/>
  <c r="B17837" i="6" l="1"/>
  <c r="A17837" i="6"/>
  <c r="A17090" i="6"/>
  <c r="A17091" i="6" s="1"/>
  <c r="A17092" i="6" s="1"/>
  <c r="A17093" i="6" s="1"/>
  <c r="A17094" i="6" s="1"/>
  <c r="A17095" i="6" s="1"/>
  <c r="A17096" i="6" s="1"/>
  <c r="A17097" i="6" s="1"/>
  <c r="A17098" i="6" s="1"/>
  <c r="A17099" i="6" s="1"/>
  <c r="A17100" i="6" s="1"/>
  <c r="A17101" i="6" s="1"/>
  <c r="A17102" i="6" s="1"/>
  <c r="A17103" i="6" s="1"/>
  <c r="A17104" i="6" s="1"/>
  <c r="A17105" i="6" s="1"/>
  <c r="A17106" i="6" s="1"/>
  <c r="A17107" i="6" s="1"/>
  <c r="A19562" i="6" l="1"/>
  <c r="A17108" i="6"/>
  <c r="A17109" i="6" s="1"/>
  <c r="A17110" i="6" s="1"/>
  <c r="A17111" i="6" s="1"/>
  <c r="A17112" i="6" s="1"/>
  <c r="A17113" i="6" s="1"/>
  <c r="A17114" i="6" s="1"/>
  <c r="A17115" i="6" s="1"/>
  <c r="A17116" i="6" s="1"/>
  <c r="A17117" i="6" s="1"/>
  <c r="A17118" i="6" s="1"/>
  <c r="A17119" i="6" s="1"/>
  <c r="A17120" i="6" s="1"/>
  <c r="A17121" i="6" s="1"/>
  <c r="A17122" i="6" s="1"/>
  <c r="A17123" i="6" s="1"/>
  <c r="A17124" i="6" s="1"/>
  <c r="A17125" i="6" s="1"/>
  <c r="A17126" i="6" s="1"/>
  <c r="A17127" i="6" s="1"/>
  <c r="A17128" i="6" s="1"/>
  <c r="A17129" i="6" s="1"/>
  <c r="A17130" i="6" s="1"/>
  <c r="A17131" i="6" s="1"/>
  <c r="A17132" i="6" s="1"/>
  <c r="A17133" i="6" s="1"/>
  <c r="A17134" i="6" s="1"/>
  <c r="A17135" i="6" s="1"/>
  <c r="A17136" i="6" s="1"/>
  <c r="A17137" i="6" s="1"/>
  <c r="A17138" i="6" s="1"/>
  <c r="A17139" i="6" s="1"/>
  <c r="A17140" i="6" s="1"/>
  <c r="A17141" i="6" s="1"/>
  <c r="A17142" i="6" s="1"/>
  <c r="A17143" i="6" s="1"/>
  <c r="A17144" i="6" s="1"/>
  <c r="A17145" i="6" s="1"/>
  <c r="A17146" i="6" s="1"/>
  <c r="A17147" i="6" s="1"/>
  <c r="A17148" i="6" s="1"/>
  <c r="A17149" i="6" s="1"/>
  <c r="A17150" i="6" s="1"/>
  <c r="A17151" i="6" s="1"/>
  <c r="A17152" i="6" s="1"/>
  <c r="A17153" i="6" s="1"/>
  <c r="A17154" i="6" s="1"/>
  <c r="A17155" i="6" s="1"/>
  <c r="A17156" i="6" s="1"/>
  <c r="A17157" i="6" s="1"/>
  <c r="A17158" i="6" s="1"/>
  <c r="A17159" i="6" s="1"/>
  <c r="A17160" i="6" s="1"/>
  <c r="A17161" i="6" s="1"/>
  <c r="A17162" i="6" s="1"/>
  <c r="A17163" i="6" s="1"/>
  <c r="A17164" i="6" s="1"/>
  <c r="A17165" i="6" s="1"/>
  <c r="A17166" i="6" s="1"/>
  <c r="A17167" i="6" s="1"/>
  <c r="A17168" i="6" s="1"/>
  <c r="A17169" i="6" s="1"/>
  <c r="A17170" i="6" s="1"/>
  <c r="A17171" i="6" s="1"/>
  <c r="A17172" i="6" s="1"/>
  <c r="A17173" i="6" s="1"/>
  <c r="A17174" i="6" s="1"/>
  <c r="A17175" i="6" s="1"/>
  <c r="A17176" i="6" s="1"/>
  <c r="A17177" i="6" s="1"/>
  <c r="A17178" i="6" s="1"/>
  <c r="A17179" i="6" s="1"/>
  <c r="A17180" i="6" s="1"/>
  <c r="A17181" i="6" s="1"/>
  <c r="A17182" i="6" s="1"/>
  <c r="A17183" i="6" s="1"/>
  <c r="A17184" i="6" s="1"/>
  <c r="A17185" i="6" s="1"/>
  <c r="A17186" i="6" s="1"/>
  <c r="A17187" i="6" s="1"/>
  <c r="A17188" i="6" s="1"/>
  <c r="A17189" i="6" s="1"/>
  <c r="A17190" i="6" s="1"/>
  <c r="A17191" i="6" s="1"/>
  <c r="A17192" i="6" s="1"/>
  <c r="A17193" i="6" s="1"/>
  <c r="A17194" i="6" s="1"/>
  <c r="A17195" i="6" s="1"/>
  <c r="A17196" i="6" s="1"/>
  <c r="A17197" i="6" s="1"/>
  <c r="A17198" i="6" s="1"/>
  <c r="A17199" i="6" s="1"/>
  <c r="A17200" i="6" s="1"/>
  <c r="A17201" i="6" s="1"/>
  <c r="A19500" i="6" l="1"/>
  <c r="A17202" i="6"/>
  <c r="A17203" i="6" s="1"/>
  <c r="A19505" i="6" l="1"/>
  <c r="A17204" i="6"/>
  <c r="A17205" i="6" s="1"/>
  <c r="A17206" i="6" s="1"/>
  <c r="A17207" i="6" s="1"/>
  <c r="A17208" i="6" s="1"/>
  <c r="A17209" i="6" s="1"/>
  <c r="A19499" i="6" l="1"/>
  <c r="A17210" i="6"/>
  <c r="A19507" i="6" l="1"/>
  <c r="A17211" i="6"/>
  <c r="A17212" i="6" s="1"/>
  <c r="A19497" i="6" l="1"/>
  <c r="A17213" i="6"/>
  <c r="A17214" i="6" s="1"/>
  <c r="A17215" i="6" s="1"/>
  <c r="A17216" i="6" s="1"/>
  <c r="A17217" i="6" s="1"/>
  <c r="A17218" i="6" s="1"/>
  <c r="A17219" i="6" s="1"/>
  <c r="A17220" i="6" s="1"/>
  <c r="A17221" i="6" s="1"/>
  <c r="A17222" i="6" s="1"/>
  <c r="A17223" i="6" s="1"/>
  <c r="A17224" i="6" s="1"/>
  <c r="A17225" i="6" s="1"/>
  <c r="A17226" i="6" s="1"/>
  <c r="A17227" i="6" s="1"/>
  <c r="A17228" i="6" s="1"/>
  <c r="A17229" i="6" s="1"/>
  <c r="A17230" i="6" s="1"/>
  <c r="A17231" i="6" s="1"/>
  <c r="A17232" i="6" s="1"/>
  <c r="A17233" i="6" s="1"/>
  <c r="A17234" i="6" s="1"/>
  <c r="A17235" i="6" s="1"/>
  <c r="A17236" i="6" s="1"/>
  <c r="A17237" i="6" s="1"/>
  <c r="A17238" i="6" s="1"/>
  <c r="A17239" i="6" s="1"/>
  <c r="A17240" i="6" s="1"/>
  <c r="A17241" i="6" s="1"/>
  <c r="A17242" i="6" s="1"/>
  <c r="A17243" i="6" s="1"/>
  <c r="A17244" i="6" s="1"/>
  <c r="A17245" i="6" s="1"/>
  <c r="A17246" i="6" s="1"/>
  <c r="A17247" i="6" s="1"/>
  <c r="A17248" i="6" s="1"/>
  <c r="A17249" i="6" s="1"/>
  <c r="A17250" i="6" s="1"/>
  <c r="A17251" i="6" s="1"/>
  <c r="A17252" i="6" s="1"/>
  <c r="A17253" i="6" s="1"/>
  <c r="A17254" i="6" s="1"/>
  <c r="A17255" i="6" s="1"/>
  <c r="A17256" i="6" s="1"/>
  <c r="A17257" i="6" s="1"/>
  <c r="A17258" i="6" s="1"/>
  <c r="A17259" i="6" s="1"/>
  <c r="A17260" i="6" s="1"/>
  <c r="A17261" i="6" s="1"/>
  <c r="A17262" i="6" s="1"/>
  <c r="A17263" i="6" s="1"/>
  <c r="A17264" i="6" s="1"/>
  <c r="A17265" i="6" s="1"/>
  <c r="A17266" i="6" s="1"/>
  <c r="A17267" i="6" s="1"/>
  <c r="A17268" i="6" s="1"/>
  <c r="A17269" i="6" s="1"/>
  <c r="A17270" i="6" s="1"/>
  <c r="A17271" i="6" s="1"/>
  <c r="A17272" i="6" s="1"/>
  <c r="A17273" i="6" s="1"/>
  <c r="A17274" i="6" s="1"/>
  <c r="A17275" i="6" s="1"/>
  <c r="A17276" i="6" s="1"/>
  <c r="A17277" i="6" s="1"/>
  <c r="A17278" i="6" s="1"/>
  <c r="A17279" i="6" s="1"/>
  <c r="A17280" i="6" s="1"/>
  <c r="A17281" i="6" s="1"/>
  <c r="A17282" i="6" s="1"/>
  <c r="A17283" i="6" s="1"/>
  <c r="A17284" i="6" s="1"/>
  <c r="A17285" i="6" s="1"/>
  <c r="A17286" i="6" s="1"/>
  <c r="A17287" i="6" s="1"/>
  <c r="A17288" i="6" s="1"/>
  <c r="A17289" i="6" s="1"/>
  <c r="A17290" i="6" s="1"/>
  <c r="A17291" i="6" s="1"/>
  <c r="A17292" i="6" s="1"/>
  <c r="A17293" i="6" s="1"/>
  <c r="A17294" i="6" s="1"/>
  <c r="A17295" i="6" s="1"/>
  <c r="A17296" i="6" s="1"/>
  <c r="A17297" i="6" s="1"/>
  <c r="A17298" i="6" s="1"/>
  <c r="A17299" i="6" s="1"/>
  <c r="A17300" i="6" s="1"/>
  <c r="A17301" i="6" s="1"/>
  <c r="A17302" i="6" s="1"/>
  <c r="A17303" i="6" s="1"/>
  <c r="A17304" i="6" s="1"/>
  <c r="A17305" i="6" s="1"/>
  <c r="A17306" i="6" s="1"/>
  <c r="A19620" i="6" l="1"/>
  <c r="A17307" i="6"/>
  <c r="A17308" i="6" s="1"/>
  <c r="A17309" i="6" s="1"/>
  <c r="A17310" i="6" s="1"/>
  <c r="A17311" i="6" s="1"/>
  <c r="A17312" i="6" s="1"/>
  <c r="A17313" i="6" s="1"/>
  <c r="A17314" i="6" s="1"/>
  <c r="A17315" i="6" s="1"/>
  <c r="A17316" i="6" s="1"/>
  <c r="A17317" i="6" s="1"/>
  <c r="A17318" i="6" s="1"/>
  <c r="A17319" i="6" s="1"/>
  <c r="A17320" i="6" s="1"/>
  <c r="A17321" i="6" s="1"/>
  <c r="A17322" i="6" s="1"/>
  <c r="A17323" i="6" s="1"/>
  <c r="A17324" i="6" s="1"/>
  <c r="A17325" i="6" s="1"/>
  <c r="A17326" i="6" s="1"/>
  <c r="A17327" i="6" s="1"/>
  <c r="A17328" i="6" s="1"/>
  <c r="A17329" i="6" s="1"/>
  <c r="A17330" i="6" s="1"/>
  <c r="A17331" i="6" s="1"/>
  <c r="A17332" i="6" s="1"/>
  <c r="A17333" i="6" s="1"/>
  <c r="A17334" i="6" s="1"/>
  <c r="A17335" i="6" s="1"/>
  <c r="A17336" i="6" s="1"/>
  <c r="A17337" i="6" s="1"/>
  <c r="A17338" i="6" s="1"/>
  <c r="A17339" i="6" s="1"/>
  <c r="A17340" i="6" s="1"/>
  <c r="A17341" i="6" s="1"/>
  <c r="A17342" i="6" s="1"/>
  <c r="A17343" i="6" s="1"/>
  <c r="A17344" i="6" s="1"/>
  <c r="A17345" i="6" s="1"/>
  <c r="A17346" i="6" s="1"/>
  <c r="A17347" i="6" s="1"/>
  <c r="A17348" i="6" s="1"/>
  <c r="A17349" i="6" s="1"/>
  <c r="A17350" i="6" s="1"/>
  <c r="A17351" i="6" s="1"/>
  <c r="A17352" i="6" s="1"/>
  <c r="A17353" i="6" s="1"/>
  <c r="A17354" i="6" s="1"/>
  <c r="A17355" i="6" s="1"/>
  <c r="A17860" i="6" l="1"/>
  <c r="A17356" i="6"/>
  <c r="A17357" i="6" s="1"/>
  <c r="A17358" i="6" s="1"/>
  <c r="A17359" i="6" s="1"/>
  <c r="A17360" i="6" s="1"/>
  <c r="A17361" i="6" s="1"/>
  <c r="A17362" i="6" s="1"/>
  <c r="A17363" i="6" s="1"/>
  <c r="A17364" i="6" s="1"/>
  <c r="A17365" i="6" s="1"/>
  <c r="A17366" i="6" s="1"/>
  <c r="A17367" i="6" s="1"/>
  <c r="A17368" i="6" s="1"/>
  <c r="A17369" i="6" s="1"/>
  <c r="A17370" i="6" s="1"/>
  <c r="A17371" i="6" s="1"/>
  <c r="A17372" i="6" s="1"/>
  <c r="A17373" i="6" s="1"/>
  <c r="A17374" i="6" s="1"/>
  <c r="A17375" i="6" s="1"/>
  <c r="A17376" i="6" s="1"/>
  <c r="A17377" i="6" s="1"/>
  <c r="A17378" i="6" s="1"/>
  <c r="A17379" i="6" s="1"/>
  <c r="A17380" i="6" s="1"/>
  <c r="A17381" i="6" s="1"/>
  <c r="A17382" i="6" s="1"/>
  <c r="A17383" i="6" s="1"/>
  <c r="A17384" i="6" s="1"/>
  <c r="A17385" i="6" s="1"/>
  <c r="A17386" i="6" s="1"/>
  <c r="A17387" i="6" s="1"/>
  <c r="A17388" i="6" s="1"/>
  <c r="A17389" i="6" s="1"/>
  <c r="A17390" i="6" s="1"/>
  <c r="A17391" i="6" s="1"/>
  <c r="A17392" i="6" s="1"/>
  <c r="A17393" i="6" s="1"/>
  <c r="A17394" i="6" s="1"/>
  <c r="A17395" i="6" s="1"/>
  <c r="A17396" i="6" s="1"/>
  <c r="A17397" i="6" s="1"/>
  <c r="A17398" i="6" s="1"/>
  <c r="A17399" i="6" s="1"/>
  <c r="A17400" i="6" s="1"/>
  <c r="A17401" i="6" s="1"/>
  <c r="A17402" i="6" s="1"/>
  <c r="A17403" i="6" s="1"/>
  <c r="A17404" i="6" s="1"/>
  <c r="A17405" i="6" s="1"/>
  <c r="A17406" i="6" s="1"/>
  <c r="A17407" i="6" s="1"/>
  <c r="A17408" i="6" s="1"/>
  <c r="A17409" i="6" s="1"/>
  <c r="A17410" i="6" s="1"/>
  <c r="A17411" i="6" s="1"/>
  <c r="A17412" i="6" s="1"/>
  <c r="A17413" i="6" s="1"/>
  <c r="A17414" i="6" s="1"/>
  <c r="A17415" i="6" s="1"/>
  <c r="A17416" i="6" s="1"/>
  <c r="A17417" i="6" s="1"/>
  <c r="A17418" i="6" s="1"/>
  <c r="A17419" i="6" s="1"/>
  <c r="A17420" i="6" s="1"/>
  <c r="A17421" i="6" s="1"/>
  <c r="A17422" i="6" s="1"/>
  <c r="A17423" i="6" s="1"/>
  <c r="A17424" i="6" s="1"/>
  <c r="A17425" i="6" s="1"/>
  <c r="A17426" i="6" s="1"/>
  <c r="A17427" i="6" s="1"/>
  <c r="A17428" i="6" s="1"/>
  <c r="A17429" i="6" s="1"/>
  <c r="A17430" i="6" s="1"/>
  <c r="A17431" i="6" s="1"/>
  <c r="A17432" i="6" s="1"/>
  <c r="A17433" i="6" s="1"/>
  <c r="A17434" i="6" s="1"/>
  <c r="A17435" i="6" s="1"/>
  <c r="A17436" i="6" s="1"/>
  <c r="A17437" i="6" s="1"/>
  <c r="A17438" i="6" s="1"/>
  <c r="A17439" i="6" s="1"/>
  <c r="A17440" i="6" s="1"/>
  <c r="A17441" i="6" s="1"/>
  <c r="A17442" i="6" s="1"/>
  <c r="A17443" i="6" s="1"/>
  <c r="A17444" i="6" s="1"/>
  <c r="A17445" i="6" s="1"/>
  <c r="A17446" i="6" s="1"/>
  <c r="A17447" i="6" s="1"/>
  <c r="A17448" i="6" s="1"/>
  <c r="A17449" i="6" s="1"/>
  <c r="A17450" i="6" s="1"/>
  <c r="A17451" i="6" s="1"/>
  <c r="A17452" i="6" s="1"/>
  <c r="A17453" i="6" s="1"/>
  <c r="A17454" i="6" s="1"/>
  <c r="A17455" i="6" s="1"/>
  <c r="A17456" i="6" s="1"/>
  <c r="A17457" i="6" s="1"/>
  <c r="A17458" i="6" s="1"/>
  <c r="A17459" i="6" s="1"/>
  <c r="A17460" i="6" s="1"/>
  <c r="A17461" i="6" s="1"/>
  <c r="A17462" i="6" s="1"/>
  <c r="A17463" i="6" s="1"/>
  <c r="A17464" i="6" s="1"/>
  <c r="A17465" i="6" s="1"/>
  <c r="A17466" i="6" s="1"/>
  <c r="A17467" i="6" s="1"/>
  <c r="A17468" i="6" s="1"/>
  <c r="A17469" i="6" s="1"/>
  <c r="A17470" i="6" s="1"/>
  <c r="A17471" i="6" s="1"/>
  <c r="A17472" i="6" s="1"/>
  <c r="A17473" i="6" s="1"/>
  <c r="A17474" i="6" s="1"/>
  <c r="A17475" i="6" s="1"/>
  <c r="A17476" i="6" s="1"/>
  <c r="A17477" i="6" s="1"/>
  <c r="A17478" i="6" s="1"/>
  <c r="A17479" i="6" s="1"/>
  <c r="A17480" i="6" s="1"/>
  <c r="A17481" i="6" s="1"/>
  <c r="A17482" i="6" s="1"/>
  <c r="A17483" i="6" s="1"/>
  <c r="A17484" i="6" s="1"/>
  <c r="A17485" i="6" s="1"/>
  <c r="A17486" i="6" s="1"/>
  <c r="A17487" i="6" s="1"/>
  <c r="A17488" i="6" s="1"/>
  <c r="A17489" i="6" s="1"/>
  <c r="A17490" i="6" s="1"/>
  <c r="A17491" i="6" s="1"/>
  <c r="A17492" i="6" s="1"/>
  <c r="A17493" i="6" s="1"/>
  <c r="A17494" i="6" s="1"/>
  <c r="A17495" i="6" s="1"/>
  <c r="A17496" i="6" s="1"/>
  <c r="A17497" i="6" s="1"/>
  <c r="A17498" i="6" s="1"/>
  <c r="A17499" i="6" s="1"/>
  <c r="A17500" i="6" s="1"/>
  <c r="A17501" i="6" s="1"/>
  <c r="A17502" i="6" s="1"/>
  <c r="A17503" i="6" s="1"/>
  <c r="A17504" i="6" s="1"/>
  <c r="A17505" i="6" s="1"/>
  <c r="A17506" i="6" s="1"/>
  <c r="A17507" i="6" s="1"/>
  <c r="A17508" i="6" s="1"/>
  <c r="A17509" i="6" s="1"/>
  <c r="A17510" i="6" s="1"/>
  <c r="A17511" i="6" s="1"/>
  <c r="A17512" i="6" s="1"/>
  <c r="A17513" i="6" s="1"/>
  <c r="A17514" i="6" s="1"/>
  <c r="A17515" i="6" s="1"/>
  <c r="A17516" i="6" s="1"/>
  <c r="A17517" i="6" s="1"/>
  <c r="A17518" i="6" s="1"/>
  <c r="A17519" i="6" s="1"/>
  <c r="A17520" i="6" s="1"/>
  <c r="A17521" i="6" s="1"/>
  <c r="A17522" i="6" s="1"/>
  <c r="A17523" i="6" s="1"/>
  <c r="A17524" i="6" s="1"/>
  <c r="A17525" i="6" s="1"/>
  <c r="A17526" i="6" s="1"/>
  <c r="A17527" i="6" s="1"/>
  <c r="A17528" i="6" s="1"/>
  <c r="A17529" i="6" s="1"/>
  <c r="A17530" i="6" s="1"/>
  <c r="A17531" i="6" s="1"/>
  <c r="A17532" i="6" s="1"/>
  <c r="A17533" i="6" s="1"/>
  <c r="A17534" i="6" s="1"/>
  <c r="A17535" i="6" s="1"/>
  <c r="A17536" i="6" s="1"/>
  <c r="A17537" i="6" s="1"/>
  <c r="A17538" i="6" s="1"/>
  <c r="A17539" i="6" s="1"/>
  <c r="A17540" i="6" s="1"/>
  <c r="A17541" i="6" s="1"/>
  <c r="A17542" i="6" s="1"/>
  <c r="A17543" i="6" s="1"/>
  <c r="A17544" i="6" s="1"/>
  <c r="A17545" i="6" s="1"/>
  <c r="A17546" i="6" s="1"/>
  <c r="A17547" i="6" s="1"/>
  <c r="A17548" i="6" s="1"/>
  <c r="A17549" i="6" s="1"/>
  <c r="A17550" i="6" s="1"/>
  <c r="A17551" i="6" s="1"/>
  <c r="A17552" i="6" s="1"/>
  <c r="A17553" i="6" s="1"/>
  <c r="A17554" i="6" s="1"/>
  <c r="A17555" i="6" s="1"/>
  <c r="A17556" i="6" s="1"/>
  <c r="A17557" i="6" s="1"/>
  <c r="A17558" i="6" s="1"/>
  <c r="A17559" i="6" s="1"/>
  <c r="A17560" i="6" s="1"/>
  <c r="A17561" i="6" s="1"/>
  <c r="A17562" i="6" s="1"/>
  <c r="A17563" i="6" s="1"/>
  <c r="A17564" i="6" s="1"/>
  <c r="A17565" i="6" s="1"/>
  <c r="A17566" i="6" s="1"/>
  <c r="A17567" i="6" s="1"/>
  <c r="A17568" i="6" s="1"/>
  <c r="A17569" i="6" s="1"/>
  <c r="A17570" i="6" s="1"/>
  <c r="A17571" i="6" s="1"/>
  <c r="A17572" i="6" s="1"/>
  <c r="A17573" i="6" s="1"/>
  <c r="A17574" i="6" s="1"/>
  <c r="A17575" i="6" s="1"/>
  <c r="A17576" i="6" s="1"/>
  <c r="A17577" i="6" s="1"/>
  <c r="A17578" i="6" s="1"/>
  <c r="A17580" i="6" s="1"/>
  <c r="A17581" i="6" s="1"/>
  <c r="A17582" i="6" s="1"/>
  <c r="A17583" i="6" s="1"/>
  <c r="A17584" i="6" s="1"/>
  <c r="A17585" i="6" s="1"/>
  <c r="A17586" i="6" s="1"/>
  <c r="A17587" i="6" s="1"/>
  <c r="A17588" i="6" s="1"/>
  <c r="A17589" i="6" s="1"/>
  <c r="A17590" i="6" s="1"/>
  <c r="A17591" i="6" s="1"/>
  <c r="A17592" i="6" s="1"/>
  <c r="A17593" i="6" s="1"/>
  <c r="A17594" i="6" s="1"/>
  <c r="A17595" i="6" s="1"/>
  <c r="A17596" i="6" s="1"/>
  <c r="A17597" i="6" s="1"/>
  <c r="A17598" i="6" s="1"/>
  <c r="A17599" i="6" s="1"/>
  <c r="A17600" i="6" s="1"/>
  <c r="A17601" i="6" s="1"/>
  <c r="A17602" i="6" s="1"/>
  <c r="A17603" i="6" s="1"/>
  <c r="A17604" i="6" s="1"/>
  <c r="A17605" i="6" s="1"/>
  <c r="A17606" i="6" s="1"/>
  <c r="A17607" i="6" s="1"/>
  <c r="A17608" i="6" s="1"/>
  <c r="A17609" i="6" s="1"/>
  <c r="A17610" i="6" s="1"/>
  <c r="A17611" i="6" s="1"/>
  <c r="A17612" i="6" s="1"/>
  <c r="A17613" i="6" s="1"/>
  <c r="A17614" i="6" s="1"/>
  <c r="A17615" i="6" s="1"/>
  <c r="A17616" i="6" s="1"/>
  <c r="A17617" i="6" s="1"/>
  <c r="A17618" i="6" s="1"/>
  <c r="A17619" i="6" s="1"/>
  <c r="A17620" i="6" s="1"/>
  <c r="A17621" i="6" s="1"/>
  <c r="A17622" i="6" s="1"/>
  <c r="A17623" i="6" s="1"/>
  <c r="A17624" i="6" s="1"/>
  <c r="A17625" i="6" s="1"/>
  <c r="A17626" i="6" s="1"/>
  <c r="A17627" i="6" s="1"/>
  <c r="A17628" i="6" s="1"/>
  <c r="A17629" i="6" s="1"/>
  <c r="A17630" i="6" s="1"/>
  <c r="A17631" i="6" s="1"/>
  <c r="A17632" i="6" s="1"/>
  <c r="A17633" i="6" s="1"/>
  <c r="A17634" i="6" s="1"/>
  <c r="A17635" i="6" s="1"/>
  <c r="A17636" i="6" s="1"/>
  <c r="A17637" i="6" s="1"/>
  <c r="A17638" i="6" s="1"/>
  <c r="A17639" i="6" s="1"/>
  <c r="A17640" i="6" s="1"/>
  <c r="A17641" i="6" s="1"/>
  <c r="A17642" i="6" s="1"/>
  <c r="A17643" i="6" s="1"/>
  <c r="A17644" i="6" s="1"/>
  <c r="A17645" i="6" s="1"/>
  <c r="A17646" i="6" s="1"/>
  <c r="A17647" i="6" s="1"/>
  <c r="A17648" i="6" s="1"/>
  <c r="A17649" i="6" s="1"/>
  <c r="A17650" i="6" s="1"/>
  <c r="A17651" i="6" s="1"/>
  <c r="A17652" i="6" s="1"/>
  <c r="A17653" i="6" s="1"/>
  <c r="A17654" i="6" s="1"/>
  <c r="A17655" i="6" s="1"/>
  <c r="A17656" i="6" s="1"/>
  <c r="A17657" i="6" s="1"/>
  <c r="A17658" i="6" s="1"/>
  <c r="A17660" i="6" s="1"/>
  <c r="A17661" i="6" s="1"/>
  <c r="A17662" i="6" s="1"/>
  <c r="A17663" i="6" s="1"/>
  <c r="A17664" i="6" s="1"/>
  <c r="A17665" i="6" s="1"/>
  <c r="A17666" i="6" s="1"/>
  <c r="A17667" i="6" s="1"/>
  <c r="A17668" i="6" s="1"/>
  <c r="A17669" i="6" s="1"/>
  <c r="A17670" i="6" s="1"/>
  <c r="A17671" i="6" s="1"/>
  <c r="A17672" i="6" s="1"/>
  <c r="A17673" i="6" s="1"/>
  <c r="A17674" i="6" s="1"/>
  <c r="A17675" i="6" s="1"/>
  <c r="A17676" i="6" s="1"/>
  <c r="A17677" i="6" s="1"/>
  <c r="A17678" i="6" s="1"/>
  <c r="A17679" i="6" s="1"/>
  <c r="A17680" i="6" s="1"/>
  <c r="A17681" i="6" s="1"/>
  <c r="A17682" i="6" s="1"/>
  <c r="A17683" i="6" s="1"/>
  <c r="A17684" i="6" s="1"/>
  <c r="A17685" i="6" s="1"/>
  <c r="A17686" i="6" s="1"/>
  <c r="A17687" i="6" s="1"/>
  <c r="A17688" i="6" s="1"/>
  <c r="A17689" i="6" s="1"/>
  <c r="A17690" i="6" s="1"/>
  <c r="A17691" i="6" s="1"/>
  <c r="A17692" i="6" s="1"/>
  <c r="A17693" i="6" s="1"/>
  <c r="A17694" i="6" s="1"/>
  <c r="A17695" i="6" s="1"/>
  <c r="A17696" i="6" s="1"/>
  <c r="A17697" i="6" s="1"/>
  <c r="A17698" i="6" s="1"/>
  <c r="A17699" i="6" s="1"/>
  <c r="A17700" i="6" s="1"/>
  <c r="A17701" i="6" s="1"/>
  <c r="A17703" i="6" s="1"/>
  <c r="A17704" i="6" s="1"/>
  <c r="A17705" i="6" s="1"/>
  <c r="A17706" i="6" s="1"/>
  <c r="A17707" i="6" s="1"/>
  <c r="A17708" i="6" s="1"/>
  <c r="A17709" i="6" s="1"/>
  <c r="A17710" i="6" s="1"/>
  <c r="A17711" i="6" s="1"/>
  <c r="A17712" i="6" s="1"/>
  <c r="A17713" i="6" s="1"/>
  <c r="A17714" i="6" s="1"/>
  <c r="A17715" i="6" s="1"/>
  <c r="A17716" i="6" s="1"/>
  <c r="A17717" i="6" s="1"/>
  <c r="A17718" i="6" s="1"/>
  <c r="A17719" i="6" s="1"/>
  <c r="A17720" i="6" s="1"/>
  <c r="A17721" i="6" s="1"/>
  <c r="A17722" i="6" s="1"/>
  <c r="A17723" i="6" s="1"/>
  <c r="A17724" i="6" s="1"/>
  <c r="A17725" i="6" s="1"/>
  <c r="A17726" i="6" s="1"/>
  <c r="A17727" i="6" s="1"/>
  <c r="A17728" i="6" s="1"/>
  <c r="A17729" i="6" s="1"/>
  <c r="A17730" i="6" s="1"/>
  <c r="A17731" i="6" s="1"/>
  <c r="A17732" i="6" s="1"/>
  <c r="A17733" i="6" s="1"/>
  <c r="A17734" i="6" s="1"/>
  <c r="A17735" i="6" s="1"/>
  <c r="A17738" i="6" s="1"/>
  <c r="A17742" i="6" s="1"/>
  <c r="A17748" i="6" s="1"/>
  <c r="A17750" i="6" s="1"/>
  <c r="A18028" i="6" l="1"/>
  <c r="A17751" i="6"/>
  <c r="A17752" i="6" s="1"/>
  <c r="A17758" i="6" s="1"/>
  <c r="A17760" i="6" s="1"/>
  <c r="A17763" i="6" s="1"/>
  <c r="A17767" i="6" s="1"/>
  <c r="A17768" i="6" s="1"/>
  <c r="A17769" i="6" l="1"/>
  <c r="A17770" i="6"/>
  <c r="A17771" i="6" s="1"/>
  <c r="A17773" i="6" s="1"/>
  <c r="A17774" i="6" s="1"/>
  <c r="A17782" i="6" s="1"/>
  <c r="A17783" i="6" s="1"/>
  <c r="A17784" i="6" s="1"/>
  <c r="A17786" i="6" s="1"/>
  <c r="A17787" i="6" s="1"/>
  <c r="A17788" i="6" s="1"/>
  <c r="A17789" i="6" s="1"/>
  <c r="A17790" i="6" s="1"/>
  <c r="A17792" i="6" s="1"/>
  <c r="A17794" i="6" s="1"/>
  <c r="A17796" i="6" s="1"/>
  <c r="A17798" i="6" s="1"/>
  <c r="A17806" i="6" s="1"/>
  <c r="A17810" i="6" s="1"/>
  <c r="A17815" i="6" s="1"/>
  <c r="A17818" i="6" s="1"/>
  <c r="A17819" i="6" s="1"/>
  <c r="A17820" i="6" s="1"/>
  <c r="A17821" i="6" s="1"/>
  <c r="A17822" i="6" s="1"/>
  <c r="A17826" i="6" s="1"/>
  <c r="A17827" i="6" s="1"/>
  <c r="A17828" i="6" s="1"/>
  <c r="A17829" i="6" s="1"/>
  <c r="A17830" i="6" s="1"/>
  <c r="A17831" i="6" s="1"/>
  <c r="A17832" i="6" s="1"/>
  <c r="A17833" i="6" s="1"/>
  <c r="A17834" i="6" s="1"/>
  <c r="A17839" i="6" s="1"/>
  <c r="A19601" i="6" l="1"/>
  <c r="A17848" i="6"/>
  <c r="A17849" i="6" s="1"/>
  <c r="A17850" i="6" s="1"/>
  <c r="A17851" i="6" s="1"/>
  <c r="A17856" i="6" s="1"/>
  <c r="A17859" i="6" s="1"/>
  <c r="A18252" i="6" s="1"/>
  <c r="A17861" i="6" l="1"/>
  <c r="A17862" i="6" s="1"/>
  <c r="A17863" i="6" s="1"/>
  <c r="A17864" i="6" s="1"/>
  <c r="A17865" i="6" s="1"/>
  <c r="A17866" i="6" s="1"/>
  <c r="A17867" i="6" s="1"/>
  <c r="A17868" i="6" s="1"/>
  <c r="A17869" i="6" s="1"/>
  <c r="A17870" i="6" s="1"/>
  <c r="A17871" i="6" s="1"/>
  <c r="A17872" i="6" s="1"/>
  <c r="A17873" i="6" s="1"/>
  <c r="A17874" i="6" s="1"/>
  <c r="A17875" i="6" s="1"/>
  <c r="A17876" i="6" s="1"/>
  <c r="A17877" i="6" s="1"/>
  <c r="A19544" i="6" l="1"/>
  <c r="A17878" i="6"/>
  <c r="A17879" i="6" s="1"/>
  <c r="A17880" i="6" s="1"/>
  <c r="A19551" i="6" l="1"/>
  <c r="A17881" i="6"/>
  <c r="A17882" i="6" s="1"/>
  <c r="A17883" i="6" s="1"/>
  <c r="A17884" i="6" s="1"/>
  <c r="A17885" i="6" s="1"/>
  <c r="A17886" i="6" s="1"/>
  <c r="A17887" i="6" s="1"/>
  <c r="A17888" i="6" s="1"/>
  <c r="A17889" i="6" s="1"/>
  <c r="A17890" i="6" s="1"/>
  <c r="A17891" i="6" s="1"/>
  <c r="A17892" i="6" s="1"/>
  <c r="A17893" i="6" s="1"/>
  <c r="A17894" i="6" s="1"/>
  <c r="A17895" i="6" s="1"/>
  <c r="A17896" i="6" s="1"/>
  <c r="A17897" i="6" s="1"/>
  <c r="A17898" i="6" s="1"/>
  <c r="A17899" i="6" s="1"/>
  <c r="A17900" i="6" s="1"/>
  <c r="A17901" i="6" s="1"/>
  <c r="A17902" i="6" s="1"/>
  <c r="A17903" i="6" s="1"/>
  <c r="A17904" i="6" s="1"/>
  <c r="A17905" i="6" s="1"/>
  <c r="A17906" i="6" s="1"/>
  <c r="A17907" i="6" s="1"/>
  <c r="A17908" i="6" s="1"/>
  <c r="A17909" i="6" s="1"/>
  <c r="A17910" i="6" s="1"/>
  <c r="A17911" i="6" s="1"/>
  <c r="A17912" i="6" s="1"/>
  <c r="A17913" i="6" s="1"/>
  <c r="A17914" i="6" s="1"/>
  <c r="A17915" i="6" s="1"/>
  <c r="A19539" i="6" l="1"/>
  <c r="A17916" i="6"/>
  <c r="A19527" i="6" l="1"/>
  <c r="A17917" i="6"/>
  <c r="A17918" i="6" s="1"/>
  <c r="A17919" i="6" s="1"/>
  <c r="A17920" i="6" s="1"/>
  <c r="A17921" i="6" s="1"/>
  <c r="A17922" i="6" s="1"/>
  <c r="A17923" i="6" s="1"/>
  <c r="A17924" i="6" s="1"/>
  <c r="A17925" i="6" s="1"/>
  <c r="A17926" i="6" s="1"/>
  <c r="A17927" i="6" s="1"/>
  <c r="A17928" i="6" s="1"/>
  <c r="A17929" i="6" s="1"/>
  <c r="A17930" i="6" s="1"/>
  <c r="A17931" i="6" s="1"/>
  <c r="A17932" i="6" s="1"/>
  <c r="A17933" i="6" s="1"/>
  <c r="A17934" i="6" s="1"/>
  <c r="A17935" i="6" s="1"/>
  <c r="A17936" i="6" s="1"/>
  <c r="A17937" i="6" s="1"/>
  <c r="A17938" i="6" s="1"/>
  <c r="A17939" i="6" s="1"/>
  <c r="A17940" i="6" s="1"/>
  <c r="A19597" i="6" l="1"/>
  <c r="A17941" i="6"/>
  <c r="A17942" i="6" s="1"/>
  <c r="A19604" i="6" l="1"/>
  <c r="A17943" i="6"/>
  <c r="A17944" i="6" s="1"/>
  <c r="A17945" i="6" s="1"/>
  <c r="A17946" i="6" s="1"/>
  <c r="A17947" i="6" s="1"/>
  <c r="A17948" i="6" s="1"/>
  <c r="A17949" i="6" s="1"/>
  <c r="A17950" i="6" s="1"/>
  <c r="A17951" i="6" s="1"/>
  <c r="A17952" i="6" s="1"/>
  <c r="A17953" i="6" s="1"/>
  <c r="A17954" i="6" s="1"/>
  <c r="A17955" i="6" s="1"/>
  <c r="A17956" i="6" s="1"/>
  <c r="A17957" i="6" s="1"/>
  <c r="A17958" i="6" s="1"/>
  <c r="A17959" i="6" s="1"/>
  <c r="A17960" i="6" s="1"/>
  <c r="A17961" i="6" s="1"/>
  <c r="A17962" i="6" s="1"/>
  <c r="A17963" i="6" s="1"/>
  <c r="A17964" i="6" s="1"/>
  <c r="A17965" i="6" s="1"/>
  <c r="A17966" i="6" s="1"/>
  <c r="A17967" i="6" s="1"/>
  <c r="A17968" i="6" s="1"/>
  <c r="A17969" i="6" s="1"/>
  <c r="A17970" i="6" s="1"/>
  <c r="A17971" i="6" s="1"/>
  <c r="A17972" i="6" s="1"/>
  <c r="A17973" i="6" s="1"/>
  <c r="A17974" i="6" s="1"/>
  <c r="A17975" i="6" s="1"/>
  <c r="A17976" i="6" s="1"/>
  <c r="A17977" i="6" s="1"/>
  <c r="A17978" i="6" s="1"/>
  <c r="A17979" i="6" s="1"/>
  <c r="A17980" i="6" s="1"/>
  <c r="A17981" i="6" s="1"/>
  <c r="A17982" i="6" s="1"/>
  <c r="A17983" i="6" s="1"/>
  <c r="A19596" i="6" l="1"/>
  <c r="A17984" i="6"/>
  <c r="A17985" i="6" s="1"/>
  <c r="A17986" i="6" s="1"/>
  <c r="A17987" i="6" s="1"/>
  <c r="A17988" i="6" s="1"/>
  <c r="A17989" i="6" s="1"/>
  <c r="A17990" i="6" s="1"/>
  <c r="A17991" i="6" s="1"/>
  <c r="A17992" i="6" s="1"/>
  <c r="A17993" i="6" s="1"/>
  <c r="A17994" i="6" s="1"/>
  <c r="A17995" i="6" s="1"/>
  <c r="A17996" i="6" s="1"/>
  <c r="A17997" i="6" s="1"/>
  <c r="A17998" i="6" s="1"/>
  <c r="A17999" i="6" s="1"/>
  <c r="A19575" i="6" l="1"/>
  <c r="A19517" i="6"/>
  <c r="A18000" i="6"/>
  <c r="A18001" i="6" s="1"/>
  <c r="A18002" i="6" s="1"/>
  <c r="A18003" i="6" s="1"/>
  <c r="A18004" i="6" s="1"/>
  <c r="A18005" i="6" s="1"/>
  <c r="A18006" i="6" s="1"/>
  <c r="A18007" i="6" s="1"/>
  <c r="A18008" i="6" s="1"/>
  <c r="A18009" i="6" s="1"/>
  <c r="A18010" i="6" s="1"/>
  <c r="A18011" i="6" s="1"/>
  <c r="A18012" i="6" s="1"/>
  <c r="A18013" i="6" s="1"/>
  <c r="A18014" i="6" s="1"/>
  <c r="A18015" i="6" s="1"/>
  <c r="A18016" i="6" s="1"/>
  <c r="A18017" i="6" s="1"/>
  <c r="A18018" i="6" s="1"/>
  <c r="A18019" i="6" s="1"/>
  <c r="A18020" i="6" s="1"/>
  <c r="A18021" i="6" s="1"/>
  <c r="A18022" i="6" s="1"/>
  <c r="A18023" i="6" s="1"/>
  <c r="A18024" i="6" s="1"/>
  <c r="A18025" i="6" s="1"/>
  <c r="A18026" i="6" s="1"/>
  <c r="A18027" i="6" s="1"/>
  <c r="A18029" i="6" s="1"/>
  <c r="A18030" i="6" s="1"/>
  <c r="A18031" i="6" s="1"/>
  <c r="A18032" i="6" s="1"/>
  <c r="A18033" i="6" s="1"/>
  <c r="A18034" i="6" s="1"/>
  <c r="A18035" i="6" s="1"/>
  <c r="A18036" i="6" s="1"/>
  <c r="A18037" i="6" s="1"/>
  <c r="A18038" i="6" s="1"/>
  <c r="A18039" i="6" s="1"/>
  <c r="A18040" i="6" s="1"/>
  <c r="A18041" i="6" s="1"/>
  <c r="A18042" i="6" s="1"/>
  <c r="A18043" i="6" s="1"/>
  <c r="A18044" i="6" s="1"/>
  <c r="A18045" i="6" s="1"/>
  <c r="A18046" i="6" s="1"/>
  <c r="A18047" i="6" s="1"/>
  <c r="A18048" i="6" s="1"/>
  <c r="A18049" i="6" s="1"/>
  <c r="A18050" i="6" s="1"/>
  <c r="A18051" i="6" s="1"/>
  <c r="A18052" i="6" s="1"/>
  <c r="A18053" i="6" s="1"/>
  <c r="A18054" i="6" s="1"/>
  <c r="A18055" i="6" s="1"/>
  <c r="A18056" i="6" s="1"/>
  <c r="A18057" i="6" s="1"/>
  <c r="A18058" i="6" s="1"/>
  <c r="A18059" i="6" s="1"/>
  <c r="A18060" i="6" s="1"/>
  <c r="A18061" i="6" s="1"/>
  <c r="A18062" i="6" s="1"/>
  <c r="A18063" i="6" s="1"/>
  <c r="A18064" i="6" s="1"/>
  <c r="A18065" i="6" s="1"/>
  <c r="A18066" i="6" s="1"/>
  <c r="A18067" i="6" s="1"/>
  <c r="A18068" i="6" s="1"/>
  <c r="A18069" i="6" s="1"/>
  <c r="A18070" i="6" s="1"/>
  <c r="A18071" i="6" s="1"/>
  <c r="A18072" i="6" s="1"/>
  <c r="A18073" i="6" s="1"/>
  <c r="A18074" i="6" s="1"/>
  <c r="A18075" i="6" s="1"/>
  <c r="A18076" i="6" s="1"/>
  <c r="A19550" i="6" l="1"/>
  <c r="A18077" i="6"/>
  <c r="A18078" i="6" s="1"/>
  <c r="A18079" i="6" s="1"/>
  <c r="A19610" i="6" l="1"/>
  <c r="A19475" i="6"/>
  <c r="A18080" i="6"/>
  <c r="A18081" i="6" s="1"/>
  <c r="A18082" i="6" s="1"/>
  <c r="A18083" i="6" s="1"/>
  <c r="A18084" i="6" s="1"/>
  <c r="A18085" i="6" s="1"/>
  <c r="A18086" i="6" s="1"/>
  <c r="A18087" i="6" s="1"/>
  <c r="A18088" i="6" s="1"/>
  <c r="A18089" i="6" s="1"/>
  <c r="A18090" i="6" s="1"/>
  <c r="A18091" i="6" s="1"/>
  <c r="A18092" i="6" s="1"/>
  <c r="A18093" i="6" s="1"/>
  <c r="A18094" i="6" s="1"/>
  <c r="A18095" i="6" s="1"/>
  <c r="A18096" i="6" s="1"/>
  <c r="A18097" i="6" s="1"/>
  <c r="A18098" i="6" s="1"/>
  <c r="A18099" i="6" s="1"/>
  <c r="A18100" i="6" s="1"/>
  <c r="A18101" i="6" s="1"/>
  <c r="A18102" i="6" s="1"/>
  <c r="A18103" i="6" s="1"/>
  <c r="A18104" i="6" s="1"/>
  <c r="A18105" i="6" s="1"/>
  <c r="A18106" i="6" s="1"/>
  <c r="A18107" i="6" s="1"/>
  <c r="A18108" i="6" s="1"/>
  <c r="A18109" i="6" s="1"/>
  <c r="A18110" i="6" s="1"/>
  <c r="A18111" i="6" s="1"/>
  <c r="A18112" i="6" s="1"/>
  <c r="A18113" i="6" s="1"/>
  <c r="A18114" i="6" s="1"/>
  <c r="A18115" i="6" s="1"/>
  <c r="A18116" i="6" s="1"/>
  <c r="A18117" i="6" s="1"/>
  <c r="A18118" i="6" s="1"/>
  <c r="A18119" i="6" s="1"/>
  <c r="A18120" i="6" s="1"/>
  <c r="A18121" i="6" s="1"/>
  <c r="A18122" i="6" s="1"/>
  <c r="A18123" i="6" s="1"/>
  <c r="A18124" i="6" s="1"/>
  <c r="A18125" i="6" s="1"/>
  <c r="A18126" i="6" s="1"/>
  <c r="A18127" i="6" s="1"/>
  <c r="A18128" i="6" s="1"/>
  <c r="A18129" i="6" s="1"/>
  <c r="A18130" i="6" s="1"/>
  <c r="A18131" i="6" s="1"/>
  <c r="A18132" i="6" s="1"/>
  <c r="A18133" i="6" s="1"/>
  <c r="A18134" i="6" s="1"/>
  <c r="A18135" i="6" s="1"/>
  <c r="A18136" i="6" s="1"/>
  <c r="A18137" i="6" s="1"/>
  <c r="A18138" i="6" s="1"/>
  <c r="A18139" i="6" s="1"/>
  <c r="A18140" i="6" s="1"/>
  <c r="A18141" i="6" s="1"/>
  <c r="A18142" i="6" s="1"/>
  <c r="A18143" i="6" s="1"/>
  <c r="A18144" i="6" s="1"/>
  <c r="A18145" i="6" s="1"/>
  <c r="A18146" i="6" s="1"/>
  <c r="A18147" i="6" s="1"/>
  <c r="A18148" i="6" s="1"/>
  <c r="A18149" i="6" s="1"/>
  <c r="A18150" i="6" s="1"/>
  <c r="A18151" i="6" s="1"/>
  <c r="A18152" i="6" s="1"/>
  <c r="A18153" i="6" s="1"/>
  <c r="A18154" i="6" s="1"/>
  <c r="A18155" i="6" s="1"/>
  <c r="A18156" i="6" s="1"/>
  <c r="A18157" i="6" s="1"/>
  <c r="A18158" i="6" s="1"/>
  <c r="A18159" i="6" s="1"/>
  <c r="A18160" i="6" s="1"/>
  <c r="A18161" i="6" s="1"/>
  <c r="A18162" i="6" s="1"/>
  <c r="A18163" i="6" s="1"/>
  <c r="A18164" i="6" s="1"/>
  <c r="A18165" i="6" s="1"/>
  <c r="A18166" i="6" s="1"/>
  <c r="A18167" i="6" s="1"/>
  <c r="A18168" i="6" s="1"/>
  <c r="A18169" i="6" s="1"/>
  <c r="A18170" i="6" s="1"/>
  <c r="A18171" i="6" s="1"/>
  <c r="A18172" i="6" s="1"/>
  <c r="A18173" i="6" s="1"/>
  <c r="A18174" i="6" s="1"/>
  <c r="A18175" i="6" s="1"/>
  <c r="A18176" i="6" s="1"/>
  <c r="A18177" i="6" s="1"/>
  <c r="A18178" i="6" s="1"/>
  <c r="A18179" i="6" s="1"/>
  <c r="A18180" i="6" s="1"/>
  <c r="A18181" i="6" s="1"/>
  <c r="A18182" i="6" s="1"/>
  <c r="A18183" i="6" s="1"/>
  <c r="A18184" i="6" s="1"/>
  <c r="A18185" i="6" s="1"/>
  <c r="A18186" i="6" s="1"/>
  <c r="A18187" i="6" s="1"/>
  <c r="A18188" i="6" s="1"/>
  <c r="A18189" i="6" s="1"/>
  <c r="A18190" i="6" s="1"/>
  <c r="A18191" i="6" s="1"/>
  <c r="A18192" i="6" s="1"/>
  <c r="A18193" i="6" s="1"/>
  <c r="A18194" i="6" s="1"/>
  <c r="A18195" i="6" s="1"/>
  <c r="A18196" i="6" s="1"/>
  <c r="A18197" i="6" s="1"/>
  <c r="A18198" i="6" s="1"/>
  <c r="A18199" i="6" s="1"/>
  <c r="A18200" i="6" s="1"/>
  <c r="A18201" i="6" s="1"/>
  <c r="A18202" i="6" s="1"/>
  <c r="A18203" i="6" s="1"/>
  <c r="A18204" i="6" s="1"/>
  <c r="A18205" i="6" s="1"/>
  <c r="A18206" i="6" s="1"/>
  <c r="A18207" i="6" s="1"/>
  <c r="A18208" i="6" s="1"/>
  <c r="A18209" i="6" s="1"/>
  <c r="A18210" i="6" s="1"/>
  <c r="A18211" i="6" s="1"/>
  <c r="A18212" i="6" s="1"/>
  <c r="A18213" i="6" s="1"/>
  <c r="A18214" i="6" s="1"/>
  <c r="A18215" i="6" s="1"/>
  <c r="A18216" i="6" s="1"/>
  <c r="A18217" i="6" s="1"/>
  <c r="A18218" i="6" s="1"/>
  <c r="A18219" i="6" s="1"/>
  <c r="A18220" i="6" s="1"/>
  <c r="A18221" i="6" s="1"/>
  <c r="A18222" i="6" s="1"/>
  <c r="A18223" i="6" s="1"/>
  <c r="A18224" i="6" s="1"/>
  <c r="A18225" i="6" s="1"/>
  <c r="A18226" i="6" s="1"/>
  <c r="A18227" i="6" s="1"/>
  <c r="A18228" i="6" s="1"/>
  <c r="A18229" i="6" s="1"/>
  <c r="A18230" i="6" s="1"/>
  <c r="A18231" i="6" s="1"/>
  <c r="A18232" i="6" s="1"/>
  <c r="A18233" i="6" s="1"/>
  <c r="A18234" i="6" s="1"/>
  <c r="A18235" i="6" s="1"/>
  <c r="A18236" i="6" s="1"/>
  <c r="A18237" i="6" s="1"/>
  <c r="A18238" i="6" s="1"/>
  <c r="A18239" i="6" s="1"/>
  <c r="A18240" i="6" s="1"/>
  <c r="A18241" i="6" s="1"/>
  <c r="A18242" i="6" s="1"/>
  <c r="A18243" i="6" s="1"/>
  <c r="A18244" i="6" s="1"/>
  <c r="A18245" i="6" s="1"/>
  <c r="A18246" i="6" s="1"/>
  <c r="A18247" i="6" s="1"/>
  <c r="A18248" i="6" s="1"/>
  <c r="A18249" i="6" s="1"/>
  <c r="A18250" i="6" s="1"/>
  <c r="A18251" i="6" s="1"/>
  <c r="A18253" i="6" s="1"/>
  <c r="A18254" i="6" s="1"/>
  <c r="A18255" i="6" s="1"/>
  <c r="A18256" i="6" s="1"/>
  <c r="A18257" i="6" s="1"/>
  <c r="A18258" i="6" s="1"/>
  <c r="A18259" i="6" s="1"/>
  <c r="A18260" i="6" s="1"/>
  <c r="A18261" i="6" s="1"/>
  <c r="A18262" i="6" s="1"/>
  <c r="A18263" i="6" s="1"/>
  <c r="A18264" i="6" s="1"/>
  <c r="A18265" i="6" s="1"/>
  <c r="A18266" i="6" s="1"/>
  <c r="A18267" i="6" s="1"/>
  <c r="A18268" i="6" s="1"/>
  <c r="A18269" i="6" s="1"/>
  <c r="A18270" i="6" s="1"/>
  <c r="A18271" i="6" s="1"/>
  <c r="A18272" i="6" s="1"/>
  <c r="A18273" i="6" s="1"/>
  <c r="A18274" i="6" s="1"/>
  <c r="A18275" i="6" s="1"/>
  <c r="A18276" i="6" s="1"/>
  <c r="A18277" i="6" s="1"/>
  <c r="A18278" i="6" s="1"/>
  <c r="A18279" i="6" s="1"/>
  <c r="A18280" i="6" s="1"/>
  <c r="A18281" i="6" s="1"/>
  <c r="A18282" i="6" s="1"/>
  <c r="A18283" i="6" s="1"/>
  <c r="A18284" i="6" s="1"/>
  <c r="A18285" i="6" s="1"/>
  <c r="A18286" i="6" s="1"/>
  <c r="A18287" i="6" s="1"/>
  <c r="A18288" i="6" s="1"/>
  <c r="A18289" i="6" s="1"/>
  <c r="A18290" i="6" s="1"/>
  <c r="A18291" i="6" s="1"/>
  <c r="A18292" i="6" s="1"/>
  <c r="A18293" i="6" s="1"/>
  <c r="A18294" i="6" s="1"/>
  <c r="A18295" i="6" s="1"/>
  <c r="A18296" i="6" s="1"/>
  <c r="A18297" i="6" s="1"/>
  <c r="A18298" i="6" s="1"/>
  <c r="A18299" i="6" s="1"/>
  <c r="A18300" i="6" s="1"/>
  <c r="A18301" i="6" s="1"/>
  <c r="A18302" i="6" s="1"/>
  <c r="A18303" i="6" s="1"/>
  <c r="A18304" i="6" s="1"/>
  <c r="A18305" i="6" s="1"/>
  <c r="A18306" i="6" s="1"/>
  <c r="A18307" i="6" s="1"/>
  <c r="A18308" i="6" s="1"/>
  <c r="A18309" i="6" s="1"/>
  <c r="A18310" i="6" s="1"/>
  <c r="A18311" i="6" s="1"/>
  <c r="A18312" i="6" s="1"/>
  <c r="A18313" i="6" s="1"/>
  <c r="A18314" i="6" s="1"/>
  <c r="A18315" i="6" s="1"/>
  <c r="A18316" i="6" s="1"/>
  <c r="A18317" i="6" s="1"/>
  <c r="A18318" i="6" s="1"/>
  <c r="A18319" i="6" s="1"/>
  <c r="A18320" i="6" s="1"/>
  <c r="A18321" i="6" s="1"/>
  <c r="A18322" i="6" s="1"/>
  <c r="A18323" i="6" s="1"/>
  <c r="A18324" i="6" s="1"/>
  <c r="A18325" i="6" s="1"/>
  <c r="A18326" i="6" s="1"/>
  <c r="A18327" i="6" s="1"/>
  <c r="A18328" i="6" s="1"/>
  <c r="A18329" i="6" s="1"/>
  <c r="A18330" i="6" s="1"/>
  <c r="A18331" i="6" s="1"/>
  <c r="A18332" i="6" s="1"/>
  <c r="A18333" i="6" s="1"/>
  <c r="A18334" i="6" s="1"/>
  <c r="A18335" i="6" s="1"/>
  <c r="A18336" i="6" s="1"/>
  <c r="A18337" i="6" s="1"/>
  <c r="A18338" i="6" s="1"/>
  <c r="A18339" i="6" s="1"/>
  <c r="A18340" i="6" s="1"/>
  <c r="A18341" i="6" s="1"/>
  <c r="A18342" i="6" s="1"/>
  <c r="A18343" i="6" s="1"/>
  <c r="A18344" i="6" s="1"/>
  <c r="A18345" i="6" s="1"/>
  <c r="A18346" i="6" s="1"/>
  <c r="A18347" i="6" s="1"/>
  <c r="A18348" i="6" s="1"/>
  <c r="A18349" i="6" s="1"/>
  <c r="A18350" i="6" s="1"/>
  <c r="A18351" i="6" s="1"/>
  <c r="A18352" i="6" s="1"/>
  <c r="A18353" i="6" s="1"/>
  <c r="A18354" i="6" s="1"/>
  <c r="A18355" i="6" s="1"/>
  <c r="A18356" i="6" s="1"/>
  <c r="A18357" i="6" s="1"/>
  <c r="A18358" i="6" s="1"/>
  <c r="A18359" i="6" s="1"/>
  <c r="A18360" i="6" s="1"/>
  <c r="A18361" i="6" s="1"/>
  <c r="A18362" i="6" s="1"/>
  <c r="A18363" i="6" s="1"/>
  <c r="A18364" i="6" s="1"/>
  <c r="A18365" i="6" s="1"/>
  <c r="A18366" i="6" s="1"/>
  <c r="A18367" i="6" s="1"/>
  <c r="A18368" i="6" s="1"/>
  <c r="A18369" i="6" s="1"/>
  <c r="A18370" i="6" s="1"/>
  <c r="A18371" i="6" s="1"/>
  <c r="A18372" i="6" s="1"/>
  <c r="A18373" i="6" s="1"/>
  <c r="A18374" i="6" s="1"/>
  <c r="A18375" i="6" s="1"/>
  <c r="A18376" i="6" s="1"/>
  <c r="A18377" i="6" s="1"/>
  <c r="A18378" i="6" s="1"/>
  <c r="A18379" i="6" s="1"/>
  <c r="A18380" i="6" s="1"/>
  <c r="A18381" i="6" s="1"/>
  <c r="A18382" i="6" s="1"/>
  <c r="A18383" i="6" s="1"/>
  <c r="A18384" i="6" s="1"/>
  <c r="A18385" i="6" s="1"/>
  <c r="A18386" i="6" s="1"/>
  <c r="A18387" i="6" s="1"/>
  <c r="A18388" i="6" s="1"/>
  <c r="A18389" i="6" s="1"/>
  <c r="A18390" i="6" s="1"/>
  <c r="A18391" i="6" s="1"/>
  <c r="A18392" i="6" s="1"/>
  <c r="A18393" i="6" s="1"/>
  <c r="A18394" i="6" s="1"/>
  <c r="A18395" i="6" s="1"/>
  <c r="A18396" i="6" s="1"/>
  <c r="A18397" i="6" s="1"/>
  <c r="A18398" i="6" s="1"/>
  <c r="A18399" i="6" s="1"/>
  <c r="A18400" i="6" s="1"/>
  <c r="A18401" i="6" s="1"/>
  <c r="A18402" i="6" s="1"/>
  <c r="A18403" i="6" s="1"/>
  <c r="A18404" i="6" s="1"/>
  <c r="A18405" i="6" s="1"/>
  <c r="A18406" i="6" s="1"/>
  <c r="A18407" i="6" s="1"/>
  <c r="A18408" i="6" s="1"/>
  <c r="A18409" i="6" s="1"/>
  <c r="A18410" i="6" s="1"/>
  <c r="A18411" i="6" s="1"/>
  <c r="A18412" i="6" s="1"/>
  <c r="A18413" i="6" s="1"/>
  <c r="A18414" i="6" s="1"/>
  <c r="A18415" i="6" s="1"/>
  <c r="A18416" i="6" s="1"/>
  <c r="A18417" i="6" s="1"/>
  <c r="A18418" i="6" s="1"/>
  <c r="A18419" i="6" s="1"/>
  <c r="A18420" i="6" s="1"/>
  <c r="A18421" i="6" s="1"/>
  <c r="A18422" i="6" s="1"/>
  <c r="A18423" i="6" s="1"/>
  <c r="A18424" i="6" s="1"/>
  <c r="A18425" i="6" s="1"/>
  <c r="A18426" i="6" s="1"/>
  <c r="A18427" i="6" s="1"/>
  <c r="A18428" i="6" s="1"/>
  <c r="A18429" i="6" s="1"/>
  <c r="A18430" i="6" s="1"/>
  <c r="A18431" i="6" s="1"/>
  <c r="A18432" i="6" s="1"/>
  <c r="A18433" i="6" s="1"/>
  <c r="A18434" i="6" s="1"/>
  <c r="A18435" i="6" s="1"/>
  <c r="A18436" i="6" s="1"/>
  <c r="A18437" i="6" s="1"/>
  <c r="A18438" i="6" s="1"/>
  <c r="A18439" i="6" s="1"/>
  <c r="A18440" i="6" s="1"/>
  <c r="A18441" i="6" s="1"/>
  <c r="A18442" i="6" s="1"/>
  <c r="A18443" i="6" s="1"/>
  <c r="A18444" i="6" s="1"/>
  <c r="A18445" i="6" s="1"/>
  <c r="A18446" i="6" s="1"/>
  <c r="A18447" i="6" s="1"/>
  <c r="A18448" i="6" s="1"/>
  <c r="A18449" i="6" s="1"/>
  <c r="A18450" i="6" s="1"/>
  <c r="A18451" i="6" s="1"/>
  <c r="A18452" i="6" s="1"/>
  <c r="A18453" i="6" s="1"/>
  <c r="A18454" i="6" s="1"/>
  <c r="A18455" i="6" s="1"/>
  <c r="A18456" i="6" s="1"/>
  <c r="A18457" i="6" s="1"/>
  <c r="A18458" i="6" s="1"/>
  <c r="A18459" i="6" s="1"/>
  <c r="A18460" i="6" s="1"/>
  <c r="A18461" i="6" s="1"/>
  <c r="A18462" i="6" s="1"/>
  <c r="A18463" i="6" s="1"/>
  <c r="A18464" i="6" s="1"/>
  <c r="A18465" i="6" s="1"/>
  <c r="A18466" i="6" s="1"/>
  <c r="A18467" i="6" s="1"/>
  <c r="A18468" i="6" s="1"/>
  <c r="A18469" i="6" s="1"/>
  <c r="A18470" i="6" s="1"/>
  <c r="A18471" i="6" s="1"/>
  <c r="A18472" i="6" s="1"/>
  <c r="A18473" i="6" s="1"/>
  <c r="A18474" i="6" s="1"/>
  <c r="A18475" i="6" s="1"/>
  <c r="A18476" i="6" s="1"/>
  <c r="A18477" i="6" s="1"/>
  <c r="A18478" i="6" s="1"/>
  <c r="A18479" i="6" s="1"/>
  <c r="A18480" i="6" s="1"/>
  <c r="A18481" i="6" s="1"/>
  <c r="A18482" i="6" s="1"/>
  <c r="A18483" i="6" s="1"/>
  <c r="A18484" i="6" s="1"/>
  <c r="A18485" i="6" s="1"/>
  <c r="A18486" i="6" s="1"/>
  <c r="A18487" i="6" s="1"/>
  <c r="A18488" i="6" s="1"/>
  <c r="A18489" i="6" s="1"/>
  <c r="A18490" i="6" s="1"/>
  <c r="A18491" i="6" s="1"/>
  <c r="A18492" i="6" s="1"/>
  <c r="A18493" i="6" s="1"/>
  <c r="A18494" i="6" s="1"/>
  <c r="A18495" i="6" s="1"/>
  <c r="A18496" i="6" s="1"/>
  <c r="A18497" i="6" s="1"/>
  <c r="A18498" i="6" s="1"/>
  <c r="A18499" i="6" s="1"/>
  <c r="A18500" i="6" s="1"/>
  <c r="A18501" i="6" s="1"/>
  <c r="A18502" i="6" s="1"/>
  <c r="A18503" i="6" s="1"/>
  <c r="A18504" i="6" s="1"/>
  <c r="A18505" i="6" s="1"/>
  <c r="A18506" i="6" s="1"/>
  <c r="A18507" i="6" s="1"/>
  <c r="A18508" i="6" s="1"/>
  <c r="A18509" i="6" s="1"/>
  <c r="A18510" i="6" s="1"/>
  <c r="A18511" i="6" s="1"/>
  <c r="A18512" i="6" s="1"/>
  <c r="A18513" i="6" s="1"/>
  <c r="A18514" i="6" s="1"/>
  <c r="A18515" i="6" s="1"/>
  <c r="A18516" i="6" s="1"/>
  <c r="A18517" i="6" s="1"/>
  <c r="A18518" i="6" s="1"/>
  <c r="A18519" i="6" s="1"/>
  <c r="A18520" i="6" s="1"/>
  <c r="A18521" i="6" s="1"/>
  <c r="A18522" i="6" s="1"/>
  <c r="A18523" i="6" s="1"/>
  <c r="A18524" i="6" s="1"/>
  <c r="A18525" i="6" s="1"/>
  <c r="A18526" i="6" s="1"/>
  <c r="A18527" i="6" s="1"/>
  <c r="A18528" i="6" s="1"/>
  <c r="A18529" i="6" s="1"/>
  <c r="A18530" i="6" s="1"/>
  <c r="A18531" i="6" s="1"/>
  <c r="A18532" i="6" s="1"/>
  <c r="A18533" i="6" s="1"/>
  <c r="A18534" i="6" s="1"/>
  <c r="A18535" i="6" s="1"/>
  <c r="A18536" i="6" s="1"/>
  <c r="A18537" i="6" s="1"/>
  <c r="A18538" i="6" s="1"/>
  <c r="A18539" i="6" s="1"/>
  <c r="A18540" i="6" s="1"/>
  <c r="A18541" i="6" s="1"/>
  <c r="A18542" i="6" s="1"/>
  <c r="A18543" i="6" s="1"/>
  <c r="A18544" i="6" s="1"/>
  <c r="A18545" i="6" s="1"/>
  <c r="A18546" i="6" s="1"/>
  <c r="A18547" i="6" s="1"/>
  <c r="A18548" i="6" s="1"/>
  <c r="A18549" i="6" s="1"/>
  <c r="A18550" i="6" s="1"/>
  <c r="A18551" i="6" s="1"/>
  <c r="A18552" i="6" s="1"/>
  <c r="A18553" i="6" s="1"/>
  <c r="A18554" i="6" s="1"/>
  <c r="A18555" i="6" s="1"/>
  <c r="A18556" i="6" s="1"/>
  <c r="A18557" i="6" s="1"/>
  <c r="A18558" i="6" s="1"/>
  <c r="A18559" i="6" s="1"/>
  <c r="A18560" i="6" s="1"/>
  <c r="A18561" i="6" s="1"/>
  <c r="A18562" i="6" s="1"/>
  <c r="A18563" i="6" s="1"/>
  <c r="A18564" i="6" s="1"/>
  <c r="A18565" i="6" s="1"/>
  <c r="A18566" i="6" s="1"/>
  <c r="A18567" i="6" s="1"/>
  <c r="A18568" i="6" s="1"/>
  <c r="A18569" i="6" s="1"/>
  <c r="A18570" i="6" s="1"/>
  <c r="A18571" i="6" s="1"/>
  <c r="A18572" i="6" s="1"/>
  <c r="A18573" i="6" s="1"/>
  <c r="A18574" i="6" s="1"/>
  <c r="A18575" i="6" s="1"/>
  <c r="A18576" i="6" s="1"/>
  <c r="A18577" i="6" s="1"/>
  <c r="A18578" i="6" s="1"/>
  <c r="A18579" i="6" s="1"/>
  <c r="A18580" i="6" s="1"/>
  <c r="A18581" i="6" s="1"/>
  <c r="A18582" i="6" s="1"/>
  <c r="A18583" i="6" s="1"/>
  <c r="A18584" i="6" s="1"/>
  <c r="A18585" i="6" s="1"/>
  <c r="A18586" i="6" s="1"/>
  <c r="A18587" i="6" s="1"/>
  <c r="A18588" i="6" s="1"/>
  <c r="A18589" i="6" s="1"/>
  <c r="A18590" i="6" s="1"/>
  <c r="A18591" i="6" s="1"/>
  <c r="A18592" i="6" s="1"/>
  <c r="A18593" i="6" s="1"/>
  <c r="A18594" i="6" s="1"/>
  <c r="A18595" i="6" s="1"/>
  <c r="A18596" i="6" s="1"/>
  <c r="A18597" i="6" s="1"/>
  <c r="A18598" i="6" s="1"/>
  <c r="A18599" i="6" s="1"/>
  <c r="A18600" i="6" s="1"/>
  <c r="A18601" i="6" s="1"/>
  <c r="A18602" i="6" s="1"/>
  <c r="A18603" i="6" s="1"/>
  <c r="A18604" i="6" s="1"/>
  <c r="A18605" i="6" s="1"/>
  <c r="A18606" i="6" s="1"/>
  <c r="A18607" i="6" s="1"/>
  <c r="A18608" i="6" s="1"/>
  <c r="A18609" i="6" s="1"/>
  <c r="A18610" i="6" s="1"/>
  <c r="A18611" i="6" s="1"/>
  <c r="A18612" i="6" s="1"/>
  <c r="A18613" i="6" s="1"/>
  <c r="A18614" i="6" s="1"/>
  <c r="A18615" i="6" s="1"/>
  <c r="A18616" i="6" s="1"/>
  <c r="A18617" i="6" s="1"/>
  <c r="A18618" i="6" s="1"/>
  <c r="A18619" i="6" s="1"/>
  <c r="A18620" i="6" s="1"/>
  <c r="A18621" i="6" s="1"/>
  <c r="A18622" i="6" s="1"/>
  <c r="A18623" i="6" s="1"/>
  <c r="A18624" i="6" s="1"/>
  <c r="A18625" i="6" s="1"/>
  <c r="A18626" i="6" s="1"/>
  <c r="A18627" i="6" s="1"/>
  <c r="A18628" i="6" s="1"/>
  <c r="A18629" i="6" s="1"/>
  <c r="A18630" i="6" s="1"/>
  <c r="A18631" i="6" s="1"/>
  <c r="A18632" i="6" s="1"/>
  <c r="A18633" i="6" s="1"/>
  <c r="A18634" i="6" s="1"/>
  <c r="A18635" i="6" s="1"/>
  <c r="A18636" i="6" s="1"/>
  <c r="A18637" i="6" s="1"/>
  <c r="A18638" i="6" s="1"/>
  <c r="A18639" i="6" s="1"/>
  <c r="A18640" i="6" s="1"/>
  <c r="A18641" i="6" s="1"/>
  <c r="A18642" i="6" s="1"/>
  <c r="A18643" i="6" s="1"/>
  <c r="A18644" i="6" s="1"/>
  <c r="A18645" i="6" s="1"/>
  <c r="A18646" i="6" s="1"/>
  <c r="A18647" i="6" s="1"/>
  <c r="A18648" i="6" s="1"/>
  <c r="A18649" i="6" s="1"/>
  <c r="A18650" i="6" s="1"/>
  <c r="A18651" i="6" s="1"/>
  <c r="A18652" i="6" s="1"/>
  <c r="A18653" i="6" s="1"/>
  <c r="A18654" i="6" s="1"/>
  <c r="A18655" i="6" s="1"/>
  <c r="A18656" i="6" s="1"/>
  <c r="A18657" i="6" s="1"/>
  <c r="A18658" i="6" s="1"/>
  <c r="A18659" i="6" s="1"/>
  <c r="A18660" i="6" s="1"/>
  <c r="A18661" i="6" s="1"/>
  <c r="A18662" i="6" s="1"/>
  <c r="A18663" i="6" s="1"/>
  <c r="A18664" i="6" s="1"/>
  <c r="A18665" i="6" s="1"/>
  <c r="A18666" i="6" s="1"/>
  <c r="A18667" i="6" s="1"/>
  <c r="A18668" i="6" s="1"/>
  <c r="A18669" i="6" s="1"/>
  <c r="A18670" i="6" s="1"/>
  <c r="A18671" i="6" s="1"/>
  <c r="A18672" i="6" s="1"/>
  <c r="A18673" i="6" s="1"/>
  <c r="A18674" i="6" s="1"/>
  <c r="A18675" i="6" s="1"/>
  <c r="A18676" i="6" s="1"/>
  <c r="A18677" i="6" s="1"/>
  <c r="A18678" i="6" s="1"/>
  <c r="A18679" i="6" s="1"/>
  <c r="A18680" i="6" s="1"/>
  <c r="A18681" i="6" s="1"/>
  <c r="A18682" i="6" s="1"/>
  <c r="A18683" i="6" s="1"/>
  <c r="A18684" i="6" s="1"/>
  <c r="A18685" i="6" s="1"/>
  <c r="A18686" i="6" s="1"/>
  <c r="A18687" i="6" s="1"/>
  <c r="A18688" i="6" s="1"/>
  <c r="A18689" i="6" s="1"/>
  <c r="A18690" i="6" s="1"/>
  <c r="A18691" i="6" s="1"/>
  <c r="A18692" i="6" s="1"/>
  <c r="A18693" i="6" s="1"/>
  <c r="A18694" i="6" s="1"/>
  <c r="A18695" i="6" s="1"/>
  <c r="A18696" i="6" s="1"/>
  <c r="A18697" i="6" s="1"/>
  <c r="A18698" i="6" s="1"/>
  <c r="A18699" i="6" s="1"/>
  <c r="A18700" i="6" s="1"/>
  <c r="A18701" i="6" s="1"/>
  <c r="A18702" i="6" s="1"/>
  <c r="A18703" i="6" s="1"/>
  <c r="A18704" i="6" s="1"/>
  <c r="A18705" i="6" s="1"/>
  <c r="A18706" i="6" s="1"/>
  <c r="A18707" i="6" s="1"/>
  <c r="A18708" i="6" s="1"/>
  <c r="A18709" i="6" s="1"/>
  <c r="A18710" i="6" s="1"/>
  <c r="A18711" i="6" s="1"/>
  <c r="A18712" i="6" s="1"/>
  <c r="A18713" i="6" s="1"/>
  <c r="A18714" i="6" s="1"/>
  <c r="A18715" i="6" s="1"/>
  <c r="A18716" i="6" s="1"/>
  <c r="A18717" i="6" s="1"/>
  <c r="A18718" i="6" s="1"/>
  <c r="A18719" i="6" s="1"/>
  <c r="A18720" i="6" s="1"/>
  <c r="A18721" i="6" s="1"/>
  <c r="A18722" i="6" s="1"/>
  <c r="A18723" i="6" s="1"/>
  <c r="A18724" i="6" s="1"/>
  <c r="A18725" i="6" s="1"/>
  <c r="A18726" i="6" s="1"/>
  <c r="A18727" i="6" s="1"/>
  <c r="A18728" i="6" s="1"/>
  <c r="A18729" i="6" s="1"/>
  <c r="A18730" i="6" s="1"/>
  <c r="A18731" i="6" s="1"/>
  <c r="A18732" i="6" s="1"/>
  <c r="A18733" i="6" s="1"/>
  <c r="A18734" i="6" s="1"/>
  <c r="A18735" i="6" s="1"/>
  <c r="A18736" i="6" s="1"/>
  <c r="A18737" i="6" s="1"/>
  <c r="A18738" i="6" s="1"/>
  <c r="A18739" i="6" s="1"/>
  <c r="A18740" i="6" s="1"/>
  <c r="A18741" i="6" s="1"/>
  <c r="A18742" i="6" s="1"/>
  <c r="A18743" i="6" s="1"/>
  <c r="A18744" i="6" s="1"/>
  <c r="A18745" i="6" s="1"/>
  <c r="A18746" i="6" s="1"/>
  <c r="A18747" i="6" s="1"/>
  <c r="A18748" i="6" s="1"/>
  <c r="A18749" i="6" s="1"/>
  <c r="A18750" i="6" s="1"/>
  <c r="A18751" i="6" s="1"/>
  <c r="A18752" i="6" s="1"/>
  <c r="A18753" i="6" s="1"/>
  <c r="A18754" i="6" s="1"/>
  <c r="A18755" i="6" s="1"/>
  <c r="A18756" i="6" s="1"/>
  <c r="A18757" i="6" s="1"/>
  <c r="A18758" i="6" s="1"/>
  <c r="A18759" i="6" s="1"/>
  <c r="A18760" i="6" s="1"/>
  <c r="A18761" i="6" s="1"/>
  <c r="A18762" i="6" s="1"/>
  <c r="A18763" i="6" s="1"/>
  <c r="A18764" i="6" s="1"/>
  <c r="A18765" i="6" s="1"/>
  <c r="A18766" i="6" s="1"/>
  <c r="A18767" i="6" s="1"/>
  <c r="A18768" i="6" s="1"/>
  <c r="A18769" i="6" s="1"/>
  <c r="A18770" i="6" s="1"/>
  <c r="A18771" i="6" s="1"/>
  <c r="A18772" i="6" s="1"/>
  <c r="A18773" i="6" s="1"/>
  <c r="A18774" i="6" s="1"/>
  <c r="A18775" i="6" s="1"/>
  <c r="A18776" i="6" s="1"/>
  <c r="A18777" i="6" s="1"/>
  <c r="A18778" i="6" s="1"/>
  <c r="A18779" i="6" s="1"/>
  <c r="A18780" i="6" s="1"/>
  <c r="A18781" i="6" s="1"/>
  <c r="A18782" i="6" s="1"/>
  <c r="A18783" i="6" s="1"/>
  <c r="A18784" i="6" s="1"/>
  <c r="A18785" i="6" s="1"/>
  <c r="A18786" i="6" s="1"/>
  <c r="A18787" i="6" s="1"/>
  <c r="A18788" i="6" s="1"/>
  <c r="A18789" i="6" s="1"/>
  <c r="A18790" i="6" s="1"/>
  <c r="A18791" i="6" s="1"/>
  <c r="A18792" i="6" s="1"/>
  <c r="A18793" i="6" s="1"/>
  <c r="A18794" i="6" s="1"/>
  <c r="A18795" i="6" s="1"/>
  <c r="A18796" i="6" s="1"/>
  <c r="A18797" i="6" s="1"/>
  <c r="A18798" i="6" s="1"/>
  <c r="A18799" i="6" s="1"/>
  <c r="A18800" i="6" s="1"/>
  <c r="A18801" i="6" s="1"/>
  <c r="A18802" i="6" s="1"/>
  <c r="A18803" i="6" s="1"/>
  <c r="A18804" i="6" s="1"/>
  <c r="A18805" i="6" s="1"/>
  <c r="A18806" i="6" s="1"/>
  <c r="A18807" i="6" s="1"/>
  <c r="A18808" i="6" s="1"/>
  <c r="A18809" i="6" s="1"/>
  <c r="A18810" i="6" s="1"/>
  <c r="A18811" i="6" s="1"/>
  <c r="A18812" i="6" s="1"/>
  <c r="A18813" i="6" s="1"/>
  <c r="A18814" i="6" s="1"/>
  <c r="A18815" i="6" s="1"/>
  <c r="A18822" i="6" s="1"/>
  <c r="A18823" i="6" s="1"/>
  <c r="A18844" i="6" s="1"/>
  <c r="A18845" i="6" s="1"/>
  <c r="A18846" i="6" s="1"/>
  <c r="A18847" i="6" s="1"/>
  <c r="A18848" i="6" s="1"/>
  <c r="A18849" i="6" s="1"/>
  <c r="A18850" i="6" s="1"/>
  <c r="A18851" i="6" s="1"/>
  <c r="A18852" i="6" s="1"/>
  <c r="A18853" i="6" s="1"/>
  <c r="A18854" i="6" s="1"/>
  <c r="A18855" i="6" s="1"/>
  <c r="A18856" i="6" s="1"/>
  <c r="A18857" i="6" s="1"/>
  <c r="A18858" i="6" s="1"/>
  <c r="A18859" i="6" s="1"/>
  <c r="A18860" i="6" s="1"/>
  <c r="A18861" i="6" s="1"/>
  <c r="A18862" i="6" s="1"/>
  <c r="A18863" i="6" s="1"/>
  <c r="A18864" i="6" s="1"/>
  <c r="A18865" i="6" s="1"/>
  <c r="A18866" i="6" s="1"/>
  <c r="A18867" i="6" s="1"/>
  <c r="A18868" i="6" s="1"/>
  <c r="A18869" i="6" s="1"/>
  <c r="A18870" i="6" s="1"/>
  <c r="A18871" i="6" s="1"/>
  <c r="A18872" i="6" s="1"/>
  <c r="A18873" i="6" s="1"/>
  <c r="A18874" i="6" s="1"/>
  <c r="A18875" i="6" s="1"/>
  <c r="A18876" i="6" s="1"/>
  <c r="A18877" i="6" s="1"/>
  <c r="A18878" i="6" s="1"/>
  <c r="A18879" i="6" s="1"/>
  <c r="A18880" i="6" s="1"/>
  <c r="A18881" i="6" s="1"/>
  <c r="A18882" i="6" s="1"/>
  <c r="A18883" i="6" s="1"/>
  <c r="A18884" i="6" s="1"/>
  <c r="A18885" i="6" s="1"/>
  <c r="A18886" i="6" s="1"/>
  <c r="A18887" i="6" s="1"/>
  <c r="A18888" i="6" s="1"/>
  <c r="A18889" i="6" s="1"/>
  <c r="A18890" i="6" s="1"/>
  <c r="A18891" i="6" s="1"/>
  <c r="A18892" i="6" s="1"/>
  <c r="A18893" i="6" s="1"/>
  <c r="A18894" i="6" s="1"/>
  <c r="A18895" i="6" s="1"/>
  <c r="A18896" i="6" s="1"/>
  <c r="A18897" i="6" s="1"/>
  <c r="A18898" i="6" s="1"/>
  <c r="A18899" i="6" s="1"/>
  <c r="A18900" i="6" s="1"/>
  <c r="A18901" i="6" s="1"/>
  <c r="A18902" i="6" s="1"/>
  <c r="A18903" i="6" s="1"/>
  <c r="A18904" i="6" s="1"/>
  <c r="A18905" i="6" s="1"/>
  <c r="A18906" i="6" s="1"/>
  <c r="A18907" i="6" s="1"/>
  <c r="A18908" i="6" s="1"/>
  <c r="A18909" i="6" s="1"/>
  <c r="A18910" i="6" s="1"/>
  <c r="A18911" i="6" s="1"/>
  <c r="A18912" i="6" s="1"/>
  <c r="A18913" i="6" s="1"/>
  <c r="A18914" i="6" s="1"/>
  <c r="A18915" i="6" s="1"/>
  <c r="A18916" i="6" s="1"/>
  <c r="A18917" i="6" s="1"/>
  <c r="A18918" i="6" s="1"/>
  <c r="A18919" i="6" s="1"/>
  <c r="A18920" i="6" s="1"/>
  <c r="A18921" i="6" s="1"/>
  <c r="A18922" i="6" s="1"/>
  <c r="A18923" i="6" s="1"/>
  <c r="A18924" i="6" s="1"/>
  <c r="A19571" i="6" l="1"/>
  <c r="A18925" i="6"/>
  <c r="A18926" i="6" l="1"/>
  <c r="A18927" i="6" s="1"/>
  <c r="A18928" i="6" s="1"/>
  <c r="A18929" i="6" s="1"/>
  <c r="A18930" i="6" s="1"/>
  <c r="A18931" i="6" s="1"/>
  <c r="A18932" i="6" s="1"/>
  <c r="A18933" i="6" s="1"/>
  <c r="A18934" i="6" s="1"/>
  <c r="A18935" i="6" s="1"/>
  <c r="A18936" i="6" s="1"/>
  <c r="A18937" i="6" s="1"/>
  <c r="A18938" i="6" s="1"/>
  <c r="A18939" i="6" s="1"/>
  <c r="A18940" i="6" s="1"/>
  <c r="A18941" i="6" s="1"/>
  <c r="A18942" i="6" s="1"/>
  <c r="A18943" i="6" s="1"/>
  <c r="A18944" i="6" s="1"/>
  <c r="A18945" i="6" s="1"/>
  <c r="A18946" i="6" s="1"/>
  <c r="A18947" i="6" s="1"/>
  <c r="A18948" i="6" s="1"/>
  <c r="A18949" i="6" s="1"/>
  <c r="A18950" i="6" s="1"/>
  <c r="A18951" i="6" s="1"/>
  <c r="A18952" i="6" s="1"/>
  <c r="A18953" i="6" s="1"/>
  <c r="A18954" i="6" s="1"/>
  <c r="A18955" i="6" s="1"/>
  <c r="A18956" i="6" s="1"/>
  <c r="A18957" i="6" s="1"/>
  <c r="A18958" i="6" s="1"/>
  <c r="A18959" i="6" s="1"/>
  <c r="A18960" i="6" s="1"/>
  <c r="A18961" i="6" s="1"/>
  <c r="A18962" i="6" s="1"/>
  <c r="A18963" i="6" s="1"/>
  <c r="A18964" i="6" s="1"/>
  <c r="A18965" i="6" s="1"/>
  <c r="A18966" i="6" s="1"/>
  <c r="A18967" i="6" s="1"/>
  <c r="A18968" i="6" s="1"/>
  <c r="A18970" i="6" s="1"/>
  <c r="A18973" i="6" s="1"/>
  <c r="A18974" i="6" s="1"/>
  <c r="A18975" i="6" s="1"/>
  <c r="A18976" i="6" s="1"/>
  <c r="A18977" i="6" s="1"/>
  <c r="A18978" i="6" s="1"/>
  <c r="A18979" i="6" s="1"/>
  <c r="A18980" i="6" s="1"/>
  <c r="A18981" i="6" s="1"/>
  <c r="A18982" i="6" s="1"/>
  <c r="A18983" i="6" s="1"/>
  <c r="A18984" i="6" s="1"/>
  <c r="A18985" i="6" s="1"/>
  <c r="A18986" i="6" s="1"/>
  <c r="A18987" i="6" s="1"/>
  <c r="A18988" i="6" s="1"/>
  <c r="A18989" i="6" s="1"/>
  <c r="A18990" i="6" s="1"/>
  <c r="A18991" i="6" s="1"/>
  <c r="A18992" i="6" s="1"/>
  <c r="A18993" i="6" s="1"/>
  <c r="A18994" i="6" s="1"/>
  <c r="A18995" i="6" s="1"/>
  <c r="A18996" i="6" s="1"/>
  <c r="A18997" i="6" s="1"/>
  <c r="A18998" i="6" s="1"/>
  <c r="A19003" i="6" s="1"/>
  <c r="A19004" i="6" s="1"/>
  <c r="A19005" i="6" s="1"/>
  <c r="A19006" i="6" s="1"/>
  <c r="A19007" i="6" s="1"/>
  <c r="A19008" i="6" s="1"/>
  <c r="A19009" i="6" s="1"/>
  <c r="A19010" i="6" s="1"/>
  <c r="A19011" i="6" s="1"/>
  <c r="A19012" i="6" s="1"/>
  <c r="A19013" i="6" s="1"/>
  <c r="A19014" i="6" s="1"/>
  <c r="A19015" i="6" s="1"/>
  <c r="A19016" i="6" s="1"/>
  <c r="A19017" i="6" s="1"/>
  <c r="A19018" i="6" s="1"/>
  <c r="A19019" i="6" s="1"/>
  <c r="A19020" i="6" s="1"/>
  <c r="A19021" i="6" s="1"/>
  <c r="A19022" i="6" s="1"/>
  <c r="A19023" i="6" s="1"/>
  <c r="A19024" i="6" s="1"/>
  <c r="A19025" i="6" s="1"/>
  <c r="A19026" i="6" s="1"/>
  <c r="A19027" i="6" s="1"/>
  <c r="A19028" i="6" s="1"/>
  <c r="A19029" i="6" s="1"/>
  <c r="A19030" i="6" s="1"/>
  <c r="A19031" i="6" s="1"/>
  <c r="A19032" i="6" s="1"/>
  <c r="A19033" i="6" s="1"/>
  <c r="A19034" i="6" s="1"/>
  <c r="A19035" i="6" s="1"/>
  <c r="A19036" i="6" s="1"/>
  <c r="A19037" i="6" s="1"/>
  <c r="A19038" i="6" s="1"/>
  <c r="A19039" i="6" s="1"/>
  <c r="A19040" i="6" s="1"/>
  <c r="A19041" i="6" s="1"/>
  <c r="A19042" i="6" s="1"/>
  <c r="A19043" i="6" s="1"/>
  <c r="A19044" i="6" s="1"/>
  <c r="A19045" i="6" s="1"/>
  <c r="A19046" i="6" s="1"/>
  <c r="A19047" i="6" s="1"/>
  <c r="A19048" i="6" s="1"/>
  <c r="A19049" i="6" s="1"/>
  <c r="A19050" i="6" s="1"/>
  <c r="A19051" i="6" s="1"/>
  <c r="A19052" i="6" s="1"/>
  <c r="A19053" i="6" s="1"/>
  <c r="A19054" i="6" s="1"/>
  <c r="A19055" i="6" s="1"/>
  <c r="A19056" i="6" s="1"/>
  <c r="A19057" i="6" s="1"/>
  <c r="A19058" i="6" s="1"/>
  <c r="A19059" i="6" s="1"/>
  <c r="A19060" i="6" s="1"/>
  <c r="A19061" i="6" s="1"/>
  <c r="A19062" i="6" s="1"/>
  <c r="A19063" i="6" s="1"/>
  <c r="A19064" i="6" s="1"/>
  <c r="A19065" i="6" s="1"/>
  <c r="A19066" i="6" s="1"/>
  <c r="A19067" i="6" s="1"/>
  <c r="A19068" i="6" s="1"/>
  <c r="A19069" i="6" s="1"/>
  <c r="A19070" i="6" s="1"/>
  <c r="A19071" i="6" s="1"/>
  <c r="A19072" i="6" s="1"/>
  <c r="A19073" i="6" s="1"/>
  <c r="A19074" i="6" s="1"/>
  <c r="A19075" i="6" s="1"/>
  <c r="A19076" i="6" s="1"/>
  <c r="A19077" i="6" s="1"/>
  <c r="A19078" i="6" s="1"/>
  <c r="A19079" i="6" s="1"/>
  <c r="A19080" i="6" s="1"/>
  <c r="A19081" i="6" s="1"/>
  <c r="A19082" i="6" s="1"/>
  <c r="A19083" i="6" s="1"/>
  <c r="A19084" i="6" s="1"/>
  <c r="A19085" i="6" s="1"/>
  <c r="A19086" i="6" s="1"/>
  <c r="A19087" i="6" s="1"/>
  <c r="A19088" i="6" s="1"/>
  <c r="A19089" i="6" s="1"/>
  <c r="A19090" i="6" s="1"/>
  <c r="A19091" i="6" s="1"/>
  <c r="A19092" i="6" s="1"/>
  <c r="A19093" i="6" s="1"/>
  <c r="A19094" i="6" s="1"/>
  <c r="A19095" i="6" s="1"/>
  <c r="A19096" i="6" s="1"/>
  <c r="A19097" i="6" s="1"/>
  <c r="A19098" i="6" s="1"/>
  <c r="A19099" i="6" s="1"/>
  <c r="A19100" i="6" s="1"/>
  <c r="A19101" i="6" s="1"/>
  <c r="A19102" i="6" s="1"/>
  <c r="A19103" i="6" s="1"/>
  <c r="A19104" i="6" s="1"/>
  <c r="A19105" i="6" s="1"/>
  <c r="A19106" i="6" s="1"/>
  <c r="A19107" i="6" s="1"/>
  <c r="A19108" i="6" s="1"/>
  <c r="A19109" i="6" s="1"/>
  <c r="A19110" i="6" s="1"/>
  <c r="A19111" i="6" s="1"/>
  <c r="A19112" i="6" s="1"/>
  <c r="A19113" i="6" s="1"/>
  <c r="A19114" i="6" s="1"/>
  <c r="A19115" i="6" s="1"/>
  <c r="A19116" i="6" s="1"/>
  <c r="A19117" i="6" s="1"/>
  <c r="A19118" i="6" s="1"/>
  <c r="A19119" i="6" s="1"/>
  <c r="A19120" i="6" s="1"/>
  <c r="A19121" i="6" s="1"/>
  <c r="A19122" i="6" s="1"/>
  <c r="A19123" i="6" s="1"/>
  <c r="A19124" i="6" s="1"/>
  <c r="A19125" i="6" s="1"/>
  <c r="A19126" i="6" s="1"/>
  <c r="A19127" i="6" s="1"/>
  <c r="A19128" i="6" s="1"/>
  <c r="A19129" i="6" s="1"/>
  <c r="A19130" i="6" s="1"/>
  <c r="A19131" i="6" s="1"/>
  <c r="A19132" i="6" s="1"/>
  <c r="A19133" i="6" s="1"/>
  <c r="A19134" i="6" s="1"/>
  <c r="A19135" i="6" s="1"/>
  <c r="A19136" i="6" s="1"/>
  <c r="A19137" i="6" s="1"/>
  <c r="A19138" i="6" s="1"/>
  <c r="A19139" i="6" s="1"/>
  <c r="A19140" i="6" s="1"/>
  <c r="A19141" i="6" s="1"/>
  <c r="A19142" i="6" s="1"/>
  <c r="A19143" i="6" s="1"/>
  <c r="A19144" i="6" s="1"/>
  <c r="A19145" i="6" s="1"/>
  <c r="A19146" i="6" s="1"/>
  <c r="A19147" i="6" s="1"/>
  <c r="A19148" i="6" s="1"/>
  <c r="A19149" i="6" s="1"/>
  <c r="A19150" i="6" s="1"/>
  <c r="A19151" i="6" s="1"/>
  <c r="A19152" i="6" s="1"/>
  <c r="A19153" i="6" s="1"/>
  <c r="A19154" i="6" s="1"/>
  <c r="A19155" i="6" s="1"/>
  <c r="A19159" i="6" s="1"/>
  <c r="A19160" i="6" s="1"/>
  <c r="A19161" i="6" s="1"/>
  <c r="A19162" i="6" s="1"/>
  <c r="A19163" i="6" s="1"/>
  <c r="A19164" i="6" s="1"/>
  <c r="A19165" i="6" s="1"/>
  <c r="A19166" i="6" s="1"/>
  <c r="A19167" i="6" s="1"/>
  <c r="A19168" i="6" s="1"/>
  <c r="A19169" i="6" s="1"/>
  <c r="A19170" i="6" s="1"/>
  <c r="A19171" i="6" s="1"/>
  <c r="A19172" i="6" s="1"/>
  <c r="A19173" i="6" s="1"/>
  <c r="A19174" i="6" s="1"/>
  <c r="A19175" i="6" s="1"/>
  <c r="A19176" i="6" s="1"/>
  <c r="A19177" i="6" s="1"/>
  <c r="A19178" i="6" s="1"/>
  <c r="A19179" i="6" s="1"/>
  <c r="A19180" i="6" s="1"/>
  <c r="A19181" i="6" s="1"/>
  <c r="A19182" i="6" s="1"/>
  <c r="A19183" i="6" s="1"/>
  <c r="A19184" i="6" s="1"/>
  <c r="A19185" i="6" s="1"/>
  <c r="A19186" i="6" s="1"/>
  <c r="A19187" i="6" s="1"/>
  <c r="A19188" i="6" s="1"/>
  <c r="A19189" i="6" s="1"/>
  <c r="A19190" i="6" s="1"/>
  <c r="A19191" i="6" s="1"/>
  <c r="A19192" i="6" s="1"/>
  <c r="A19193" i="6" s="1"/>
  <c r="A19194" i="6" s="1"/>
  <c r="A19195" i="6" s="1"/>
  <c r="A19196" i="6" s="1"/>
  <c r="A19197" i="6" s="1"/>
  <c r="A19198" i="6" s="1"/>
  <c r="A19199" i="6" s="1"/>
  <c r="A19200" i="6" s="1"/>
  <c r="A19201" i="6" s="1"/>
  <c r="A19202" i="6" s="1"/>
  <c r="A19203" i="6" s="1"/>
  <c r="A19204" i="6" s="1"/>
  <c r="A19205" i="6" s="1"/>
  <c r="A19206" i="6" s="1"/>
  <c r="A19207" i="6" s="1"/>
  <c r="A19208" i="6" s="1"/>
  <c r="A19209" i="6" s="1"/>
  <c r="A19210" i="6" s="1"/>
  <c r="A19211" i="6" s="1"/>
  <c r="A19212" i="6" s="1"/>
  <c r="A19213" i="6" s="1"/>
  <c r="A19214" i="6" s="1"/>
  <c r="A19215" i="6" s="1"/>
  <c r="A19216" i="6" s="1"/>
  <c r="A19217" i="6" s="1"/>
  <c r="A19218" i="6" s="1"/>
  <c r="A19219" i="6" s="1"/>
  <c r="A19220" i="6" s="1"/>
  <c r="A19221" i="6" s="1"/>
  <c r="A19222" i="6" s="1"/>
  <c r="A19223" i="6" s="1"/>
  <c r="A19224" i="6" s="1"/>
  <c r="A19225" i="6" s="1"/>
  <c r="A19226" i="6" s="1"/>
  <c r="A19227" i="6" s="1"/>
  <c r="A19228" i="6" s="1"/>
  <c r="A19229" i="6" s="1"/>
  <c r="A19230" i="6" s="1"/>
  <c r="A19231" i="6" s="1"/>
  <c r="A19232" i="6" s="1"/>
  <c r="A19233" i="6" s="1"/>
  <c r="A19234" i="6" s="1"/>
  <c r="A19235" i="6" s="1"/>
  <c r="A19236" i="6" s="1"/>
  <c r="A19237" i="6" s="1"/>
  <c r="A19238" i="6" s="1"/>
  <c r="A19239" i="6" s="1"/>
  <c r="A19240" i="6" s="1"/>
  <c r="A19241" i="6" s="1"/>
  <c r="A19242" i="6" s="1"/>
  <c r="A19243" i="6" s="1"/>
  <c r="A19244" i="6" s="1"/>
  <c r="A19245" i="6" s="1"/>
  <c r="A19246" i="6" s="1"/>
  <c r="A19247" i="6" s="1"/>
  <c r="A19248" i="6" s="1"/>
  <c r="A19249" i="6" s="1"/>
  <c r="A19250" i="6" s="1"/>
  <c r="A19251" i="6" s="1"/>
  <c r="A19252" i="6" s="1"/>
  <c r="A19253" i="6" s="1"/>
  <c r="A19254" i="6" s="1"/>
  <c r="A19255" i="6" s="1"/>
  <c r="A19256" i="6" s="1"/>
  <c r="A19257" i="6" s="1"/>
  <c r="A19258" i="6" s="1"/>
  <c r="A19259" i="6" s="1"/>
  <c r="A19260" i="6" s="1"/>
  <c r="A19261" i="6" s="1"/>
  <c r="A19262" i="6" s="1"/>
  <c r="A19263" i="6" s="1"/>
  <c r="A19264" i="6" s="1"/>
  <c r="A19265" i="6" s="1"/>
  <c r="A19266" i="6" s="1"/>
  <c r="A19267" i="6" s="1"/>
  <c r="A19268" i="6" s="1"/>
  <c r="A19269" i="6" s="1"/>
  <c r="A19270" i="6" s="1"/>
  <c r="A19271" i="6" s="1"/>
  <c r="A19272" i="6" s="1"/>
  <c r="A19273" i="6" s="1"/>
  <c r="A19274" i="6" s="1"/>
  <c r="A19275" i="6" s="1"/>
  <c r="A19276" i="6" s="1"/>
  <c r="A19277" i="6" s="1"/>
  <c r="A19278" i="6" s="1"/>
  <c r="A19279" i="6" s="1"/>
  <c r="A19280" i="6" s="1"/>
  <c r="A19281" i="6" s="1"/>
  <c r="A19282" i="6" s="1"/>
  <c r="A19283" i="6" s="1"/>
  <c r="A19284" i="6" s="1"/>
  <c r="A19285" i="6" s="1"/>
  <c r="A19286" i="6" s="1"/>
  <c r="A19287" i="6" s="1"/>
  <c r="A19288" i="6" s="1"/>
  <c r="A19289" i="6" s="1"/>
  <c r="A19290" i="6" s="1"/>
  <c r="A19291" i="6" s="1"/>
  <c r="A19292" i="6" s="1"/>
  <c r="A19293" i="6" s="1"/>
  <c r="A19294" i="6" s="1"/>
  <c r="A19295" i="6" s="1"/>
  <c r="A19296" i="6" s="1"/>
  <c r="A19297" i="6" s="1"/>
  <c r="A19298" i="6" s="1"/>
  <c r="A19299" i="6" s="1"/>
  <c r="A19300" i="6" s="1"/>
  <c r="A19301" i="6" s="1"/>
  <c r="A19302" i="6" s="1"/>
  <c r="A19303" i="6" s="1"/>
  <c r="A19304" i="6" s="1"/>
  <c r="A19305" i="6" s="1"/>
  <c r="A19306" i="6" s="1"/>
  <c r="A19307" i="6" s="1"/>
  <c r="A19308" i="6" s="1"/>
  <c r="A19309" i="6" s="1"/>
  <c r="A19310" i="6" s="1"/>
  <c r="A19311" i="6" s="1"/>
  <c r="A19312" i="6" s="1"/>
  <c r="A19313" i="6" s="1"/>
  <c r="A19314" i="6" s="1"/>
  <c r="A19315" i="6" s="1"/>
  <c r="A19316" i="6" s="1"/>
  <c r="A19317" i="6" s="1"/>
  <c r="A19318" i="6" s="1"/>
  <c r="A19319" i="6" s="1"/>
  <c r="A19320" i="6" s="1"/>
  <c r="A19321" i="6" s="1"/>
  <c r="A19322" i="6" s="1"/>
  <c r="A19323" i="6" s="1"/>
  <c r="A19324" i="6" s="1"/>
  <c r="A19325" i="6" s="1"/>
  <c r="A19326" i="6" s="1"/>
  <c r="A19327" i="6" s="1"/>
  <c r="A19328" i="6" s="1"/>
  <c r="A19329" i="6" s="1"/>
  <c r="A19330" i="6" s="1"/>
  <c r="A19331" i="6" s="1"/>
  <c r="A19332" i="6" s="1"/>
  <c r="A19333" i="6" s="1"/>
  <c r="A19334" i="6" s="1"/>
  <c r="A19335" i="6" s="1"/>
  <c r="A19336" i="6" s="1"/>
  <c r="A19337" i="6" s="1"/>
  <c r="A19338" i="6" s="1"/>
  <c r="A19339" i="6" s="1"/>
  <c r="A19340" i="6" s="1"/>
  <c r="A19341" i="6" s="1"/>
  <c r="A19342" i="6" s="1"/>
  <c r="A19343" i="6" s="1"/>
  <c r="A19344" i="6" s="1"/>
  <c r="A19345" i="6" s="1"/>
  <c r="A19346" i="6" s="1"/>
  <c r="A19347" i="6" s="1"/>
  <c r="A19348" i="6" s="1"/>
  <c r="A19349" i="6" s="1"/>
  <c r="A19350" i="6" s="1"/>
  <c r="A19351" i="6" s="1"/>
  <c r="A19352" i="6" s="1"/>
  <c r="A19353" i="6" s="1"/>
  <c r="A19354" i="6" s="1"/>
  <c r="A19355" i="6" s="1"/>
  <c r="A19356" i="6" s="1"/>
  <c r="A19357" i="6" s="1"/>
  <c r="A19358" i="6" s="1"/>
  <c r="A19359" i="6" s="1"/>
  <c r="A19360" i="6" s="1"/>
  <c r="A19361" i="6" s="1"/>
  <c r="A19362" i="6" s="1"/>
  <c r="A19363" i="6" s="1"/>
  <c r="A19364" i="6" s="1"/>
  <c r="A19365" i="6" s="1"/>
  <c r="A19366" i="6" s="1"/>
  <c r="A19367" i="6" s="1"/>
  <c r="A19368" i="6" s="1"/>
  <c r="A19369" i="6" s="1"/>
  <c r="A19370" i="6" s="1"/>
  <c r="A19371" i="6" s="1"/>
  <c r="A19372" i="6" s="1"/>
  <c r="A19373" i="6" s="1"/>
  <c r="A19374" i="6" s="1"/>
  <c r="A19375" i="6" s="1"/>
  <c r="A19376" i="6" s="1"/>
  <c r="A19377" i="6" s="1"/>
  <c r="A19378" i="6" s="1"/>
  <c r="A19379" i="6" s="1"/>
  <c r="A19380" i="6" s="1"/>
  <c r="A19381" i="6" s="1"/>
  <c r="A19382" i="6" s="1"/>
  <c r="A19383" i="6" s="1"/>
  <c r="A19384" i="6" s="1"/>
  <c r="A19385" i="6" s="1"/>
  <c r="A19386" i="6" s="1"/>
  <c r="A19387" i="6" s="1"/>
  <c r="A19388" i="6" s="1"/>
  <c r="A19389" i="6" s="1"/>
  <c r="A19390" i="6" s="1"/>
  <c r="A19391" i="6" s="1"/>
  <c r="A19392" i="6" s="1"/>
  <c r="A19393" i="6" s="1"/>
  <c r="A19394" i="6" s="1"/>
  <c r="A19395" i="6" s="1"/>
  <c r="A19396" i="6" s="1"/>
  <c r="A19397" i="6" s="1"/>
  <c r="A19398" i="6" s="1"/>
  <c r="A19399" i="6" s="1"/>
  <c r="A19400" i="6" s="1"/>
  <c r="A19401" i="6" s="1"/>
  <c r="A19402" i="6" s="1"/>
  <c r="A19403" i="6" s="1"/>
  <c r="A19404" i="6" s="1"/>
  <c r="A19405" i="6" s="1"/>
  <c r="A19406" i="6" s="1"/>
  <c r="A19407" i="6" s="1"/>
  <c r="A19408" i="6" s="1"/>
  <c r="A19409" i="6" s="1"/>
  <c r="A19410" i="6" s="1"/>
  <c r="A19411" i="6" s="1"/>
  <c r="A19412" i="6" s="1"/>
  <c r="A19413" i="6" s="1"/>
  <c r="A19414" i="6" s="1"/>
  <c r="A19415" i="6" s="1"/>
  <c r="A19416" i="6" s="1"/>
  <c r="A19417" i="6" s="1"/>
  <c r="A19418" i="6" s="1"/>
  <c r="A19419" i="6" s="1"/>
  <c r="A19420" i="6" s="1"/>
  <c r="A19421" i="6" s="1"/>
  <c r="A19422" i="6" s="1"/>
  <c r="A19423" i="6" s="1"/>
  <c r="A19424" i="6" s="1"/>
  <c r="A19425" i="6" s="1"/>
  <c r="A19426" i="6" s="1"/>
  <c r="A19427" i="6" s="1"/>
  <c r="A19428" i="6" s="1"/>
  <c r="A19429" i="6" s="1"/>
  <c r="A19430" i="6" s="1"/>
  <c r="A19431" i="6" s="1"/>
  <c r="A19432" i="6" s="1"/>
  <c r="A19433" i="6" s="1"/>
  <c r="A19434" i="6" s="1"/>
  <c r="A19435" i="6" s="1"/>
  <c r="A19436" i="6" s="1"/>
  <c r="A19437" i="6" s="1"/>
  <c r="A19438" i="6" s="1"/>
  <c r="A19439" i="6" s="1"/>
  <c r="A19440" i="6" s="1"/>
  <c r="A19441" i="6" s="1"/>
  <c r="A19442" i="6" s="1"/>
  <c r="A19443" i="6" s="1"/>
  <c r="A19444" i="6" s="1"/>
  <c r="A19445" i="6" s="1"/>
  <c r="A19446" i="6" s="1"/>
  <c r="A19447" i="6" s="1"/>
  <c r="A19448" i="6" s="1"/>
  <c r="A19449" i="6" s="1"/>
  <c r="A19450" i="6" s="1"/>
  <c r="A19451" i="6" s="1"/>
  <c r="A19452" i="6" s="1"/>
  <c r="A19453" i="6" s="1"/>
  <c r="A19454" i="6" s="1"/>
  <c r="A19455" i="6" s="1"/>
  <c r="A19456" i="6" s="1"/>
  <c r="A19457" i="6" s="1"/>
  <c r="A19458" i="6" s="1"/>
  <c r="A19459" i="6" s="1"/>
  <c r="A19460" i="6" s="1"/>
  <c r="A19461" i="6" s="1"/>
  <c r="A19462" i="6" s="1"/>
  <c r="A19463" i="6" s="1"/>
  <c r="A19464" i="6" s="1"/>
  <c r="A19465" i="6" s="1"/>
  <c r="A19466" i="6" s="1"/>
  <c r="A19467" i="6" s="1"/>
  <c r="A19468" i="6" s="1"/>
  <c r="A19469" i="6" s="1"/>
  <c r="A19479" i="6" l="1"/>
  <c r="A19491" i="6" s="1"/>
  <c r="A19493" i="6" s="1"/>
  <c r="A19513" i="6" s="1"/>
  <c r="A19514" i="6" s="1"/>
  <c r="A19515" i="6" s="1"/>
  <c r="A19516" i="6" s="1"/>
  <c r="A19520" i="6" l="1"/>
  <c r="A19529" i="6" s="1"/>
  <c r="A19530" i="6" s="1"/>
  <c r="A19531" i="6" s="1"/>
  <c r="A19532" i="6" s="1"/>
  <c r="A19533" i="6" s="1"/>
  <c r="A19534" i="6" s="1"/>
  <c r="A19535" i="6" s="1"/>
  <c r="A19536" i="6" s="1"/>
  <c r="A19537" i="6" s="1"/>
  <c r="A19538" i="6" s="1"/>
  <c r="A19542" i="6" s="1"/>
  <c r="A19545" i="6" s="1"/>
  <c r="A19547" i="6" s="1"/>
  <c r="A19548" i="6" s="1"/>
  <c r="A19549" i="6" s="1"/>
  <c r="A19552" i="6" l="1"/>
  <c r="A19556" i="6" s="1"/>
  <c r="A19557" i="6" s="1"/>
  <c r="A19558" i="6" s="1"/>
  <c r="A19559" i="6" s="1"/>
  <c r="A19564" i="6" s="1"/>
  <c r="A19565" i="6" s="1"/>
  <c r="A19572" i="6" l="1"/>
  <c r="A19573" i="6" s="1"/>
  <c r="A19577" i="6" l="1"/>
  <c r="A19579" i="6" s="1"/>
  <c r="A19580" i="6" s="1"/>
  <c r="A19581" i="6" s="1"/>
  <c r="A19582" i="6" s="1"/>
  <c r="A19583" i="6" s="1"/>
  <c r="A19584" i="6" s="1"/>
  <c r="A19585" i="6" s="1"/>
  <c r="A19586" i="6" s="1"/>
  <c r="A19587" i="6" s="1"/>
  <c r="A19588" i="6" s="1"/>
  <c r="A19589" i="6" s="1"/>
  <c r="A19590" i="6" s="1"/>
  <c r="A19591" i="6" s="1"/>
  <c r="A19592" i="6" s="1"/>
  <c r="A19593" i="6" s="1"/>
  <c r="A19594" i="6" s="1"/>
  <c r="A19600" i="6" s="1"/>
  <c r="A19605" i="6" s="1"/>
  <c r="A19607" i="6" s="1"/>
  <c r="A19617" i="6" s="1"/>
  <c r="A19618" i="6" s="1"/>
  <c r="A19619" i="6" s="1"/>
  <c r="A19621" i="6" s="1"/>
  <c r="A19622" i="6" s="1"/>
  <c r="A19623" i="6" s="1"/>
  <c r="A19624" i="6" s="1"/>
  <c r="A19626" i="6" s="1"/>
  <c r="A19627" i="6" s="1"/>
  <c r="A19629" i="6" s="1"/>
  <c r="A19630" i="6" s="1"/>
  <c r="A19631" i="6" s="1"/>
  <c r="A19632" i="6" s="1"/>
  <c r="A19633" i="6" s="1"/>
  <c r="A19634" i="6" s="1"/>
  <c r="A19635" i="6" s="1"/>
  <c r="A19636" i="6" s="1"/>
  <c r="A19637" i="6" s="1"/>
  <c r="A19638" i="6" s="1"/>
  <c r="A19639" i="6" s="1"/>
  <c r="A19640" i="6" s="1"/>
  <c r="A19641" i="6" s="1"/>
  <c r="A19642" i="6" s="1"/>
  <c r="A19643" i="6" s="1"/>
  <c r="A19644" i="6" s="1"/>
  <c r="A19645" i="6" s="1"/>
  <c r="A19646" i="6" s="1"/>
  <c r="A19647" i="6" s="1"/>
  <c r="A19648" i="6" s="1"/>
  <c r="A19649" i="6" s="1"/>
  <c r="A19650" i="6" s="1"/>
  <c r="A19651" i="6" s="1"/>
  <c r="A19652" i="6" s="1"/>
  <c r="A19653" i="6" s="1"/>
  <c r="A19654" i="6" s="1"/>
  <c r="A19655" i="6" s="1"/>
  <c r="A19656" i="6" s="1"/>
  <c r="A19657" i="6" s="1"/>
  <c r="A19658" i="6" s="1"/>
  <c r="A19659" i="6" s="1"/>
  <c r="A19660" i="6" s="1"/>
  <c r="A19661" i="6" s="1"/>
  <c r="A19662" i="6" s="1"/>
  <c r="A19663" i="6" s="1"/>
  <c r="A19664" i="6" s="1"/>
  <c r="A19665" i="6" s="1"/>
  <c r="A19666" i="6" s="1"/>
  <c r="A19667" i="6" s="1"/>
  <c r="A19668" i="6" s="1"/>
  <c r="A19669" i="6" s="1"/>
  <c r="A19670" i="6" s="1"/>
  <c r="A19671" i="6" s="1"/>
  <c r="A19672" i="6" s="1"/>
  <c r="A19673" i="6" s="1"/>
  <c r="A19674" i="6" s="1"/>
  <c r="A19675" i="6" s="1"/>
  <c r="A19676" i="6" s="1"/>
  <c r="A19677" i="6" s="1"/>
  <c r="A19678" i="6" s="1"/>
  <c r="A19680" i="6" s="1"/>
  <c r="A19681" i="6" s="1"/>
  <c r="A19682" i="6" s="1"/>
  <c r="A19683" i="6" s="1"/>
  <c r="A19684" i="6" s="1"/>
  <c r="A19685" i="6" s="1"/>
  <c r="A19686" i="6" s="1"/>
  <c r="A19687" i="6" s="1"/>
  <c r="A19688" i="6" s="1"/>
  <c r="A19689" i="6" s="1"/>
  <c r="A19690" i="6" s="1"/>
  <c r="A19691" i="6" s="1"/>
  <c r="A19692" i="6" s="1"/>
  <c r="A19693" i="6" s="1"/>
  <c r="A19694" i="6" s="1"/>
  <c r="A19695" i="6" s="1"/>
  <c r="A19696" i="6" s="1"/>
  <c r="A19697" i="6" s="1"/>
  <c r="A19698" i="6" s="1"/>
  <c r="A19699" i="6" s="1"/>
  <c r="A19700" i="6" s="1"/>
  <c r="A19701" i="6" s="1"/>
  <c r="A19702" i="6" s="1"/>
  <c r="A19703" i="6" s="1"/>
  <c r="A19704" i="6" s="1"/>
  <c r="A19705" i="6" s="1"/>
  <c r="A19706" i="6" s="1"/>
  <c r="A19707" i="6" s="1"/>
  <c r="A19708" i="6" s="1"/>
  <c r="A19710" i="6" s="1"/>
  <c r="A19711" i="6" s="1"/>
  <c r="A19712" i="6" s="1"/>
  <c r="A19713" i="6" s="1"/>
  <c r="A19714" i="6" s="1"/>
  <c r="A19715" i="6" s="1"/>
  <c r="A19716" i="6" s="1"/>
  <c r="A19717" i="6" s="1"/>
  <c r="A19718" i="6" s="1"/>
  <c r="A19719" i="6" s="1"/>
  <c r="A19720" i="6" s="1"/>
  <c r="A19721" i="6" s="1"/>
  <c r="A19722" i="6" s="1"/>
  <c r="A19723" i="6" s="1"/>
  <c r="A19724" i="6" s="1"/>
  <c r="A19725" i="6" s="1"/>
  <c r="A19726" i="6" s="1"/>
  <c r="A19727" i="6" s="1"/>
  <c r="A19728" i="6" s="1"/>
  <c r="A19729" i="6" s="1"/>
  <c r="A19730" i="6" s="1"/>
  <c r="A19731" i="6" s="1"/>
  <c r="A19732" i="6" s="1"/>
  <c r="A19733" i="6" s="1"/>
  <c r="A19734" i="6" s="1"/>
  <c r="A19735" i="6" s="1"/>
  <c r="A19736" i="6" s="1"/>
  <c r="A19737" i="6" s="1"/>
  <c r="A19738" i="6" s="1"/>
  <c r="A19739" i="6" s="1"/>
  <c r="A19740" i="6" s="1"/>
  <c r="A19741" i="6" s="1"/>
  <c r="A19742" i="6" s="1"/>
  <c r="A19743" i="6" s="1"/>
  <c r="A19744" i="6" s="1"/>
  <c r="A19745" i="6" s="1"/>
  <c r="A19746" i="6" s="1"/>
  <c r="A19747" i="6" s="1"/>
  <c r="A19748" i="6" s="1"/>
  <c r="A19749" i="6" s="1"/>
  <c r="A19750" i="6" s="1"/>
  <c r="A19751" i="6" s="1"/>
  <c r="A19752" i="6" s="1"/>
  <c r="A19753" i="6" s="1"/>
  <c r="A19754" i="6" s="1"/>
  <c r="A19755" i="6" s="1"/>
  <c r="A19756" i="6" s="1"/>
  <c r="A19757" i="6" s="1"/>
  <c r="A19758" i="6" s="1"/>
  <c r="A19759" i="6" s="1"/>
  <c r="A19760" i="6" s="1"/>
  <c r="A19761" i="6" s="1"/>
  <c r="A19762" i="6" s="1"/>
  <c r="A19763" i="6" s="1"/>
  <c r="A19764" i="6" s="1"/>
  <c r="A19765" i="6" s="1"/>
  <c r="A19766" i="6" s="1"/>
  <c r="A19767" i="6" s="1"/>
  <c r="A19768" i="6" s="1"/>
  <c r="A19769" i="6" s="1"/>
  <c r="A19771" i="6" s="1"/>
  <c r="A19772" i="6" s="1"/>
  <c r="A19773" i="6" s="1"/>
  <c r="A19774" i="6" s="1"/>
  <c r="A19775" i="6" s="1"/>
  <c r="A19776" i="6" s="1"/>
  <c r="A19777" i="6" s="1"/>
  <c r="A19778" i="6" s="1"/>
  <c r="A19781" i="6" s="1"/>
  <c r="A19782" i="6" s="1"/>
  <c r="A19783" i="6" s="1"/>
  <c r="A19784" i="6" s="1"/>
  <c r="A19785" i="6" s="1"/>
  <c r="A19786" i="6" s="1"/>
  <c r="A19787" i="6" s="1"/>
  <c r="A19788" i="6" s="1"/>
  <c r="A19789" i="6" s="1"/>
  <c r="A19790" i="6" s="1"/>
  <c r="A19791" i="6" s="1"/>
  <c r="A19792" i="6" s="1"/>
  <c r="A19793" i="6" s="1"/>
  <c r="A19794" i="6" s="1"/>
  <c r="A19795" i="6" s="1"/>
  <c r="A19796" i="6" s="1"/>
  <c r="A19797" i="6" s="1"/>
  <c r="A19798" i="6" s="1"/>
  <c r="A19799" i="6" s="1"/>
  <c r="A19800" i="6" s="1"/>
  <c r="A19801" i="6" s="1"/>
  <c r="A19802" i="6" s="1"/>
  <c r="A19803" i="6" s="1"/>
  <c r="A19804" i="6" s="1"/>
  <c r="A19805" i="6" s="1"/>
  <c r="A19806" i="6" s="1"/>
  <c r="A19807" i="6" s="1"/>
  <c r="A19808" i="6" s="1"/>
  <c r="A19809" i="6" s="1"/>
  <c r="A19810" i="6" s="1"/>
  <c r="A19811" i="6" s="1"/>
  <c r="A19812" i="6" s="1"/>
  <c r="A19813" i="6" s="1"/>
  <c r="A19814" i="6" s="1"/>
  <c r="A19815" i="6" s="1"/>
  <c r="A19816" i="6" s="1"/>
  <c r="A19817" i="6" s="1"/>
  <c r="A19818" i="6" s="1"/>
  <c r="A19819" i="6" s="1"/>
  <c r="A19820" i="6" s="1"/>
  <c r="A19821" i="6" s="1"/>
  <c r="A19822" i="6" s="1"/>
  <c r="A19823" i="6" s="1"/>
  <c r="A19824" i="6" s="1"/>
  <c r="A19825" i="6" s="1"/>
  <c r="A19826" i="6" s="1"/>
  <c r="A19827" i="6" s="1"/>
  <c r="A19828" i="6" s="1"/>
  <c r="A19829" i="6" s="1"/>
  <c r="A19830" i="6" s="1"/>
  <c r="A19831" i="6" s="1"/>
  <c r="A19832" i="6" s="1"/>
  <c r="A19833" i="6" s="1"/>
  <c r="A19834" i="6" s="1"/>
  <c r="A19835" i="6" s="1"/>
  <c r="A19836" i="6" s="1"/>
  <c r="A19837" i="6" s="1"/>
  <c r="A19838" i="6" s="1"/>
  <c r="A19839" i="6" s="1"/>
  <c r="A19840" i="6" s="1"/>
  <c r="A19841" i="6" s="1"/>
  <c r="A19842" i="6" s="1"/>
  <c r="A19843" i="6" s="1"/>
  <c r="A19844" i="6" s="1"/>
  <c r="A19845" i="6" s="1"/>
  <c r="A19846" i="6" s="1"/>
  <c r="A19847" i="6" s="1"/>
  <c r="A19848" i="6" s="1"/>
  <c r="A19849" i="6" s="1"/>
  <c r="A19850" i="6" s="1"/>
  <c r="A19851" i="6" s="1"/>
  <c r="A19852" i="6" s="1"/>
  <c r="A19853" i="6" s="1"/>
  <c r="A19854" i="6" s="1"/>
  <c r="A19855" i="6" s="1"/>
  <c r="A19856" i="6" s="1"/>
  <c r="A19857" i="6" s="1"/>
  <c r="A19858" i="6" s="1"/>
  <c r="A19859" i="6" s="1"/>
  <c r="A19860" i="6" s="1"/>
  <c r="A19861" i="6" s="1"/>
  <c r="A19862" i="6" s="1"/>
  <c r="A19863" i="6" s="1"/>
  <c r="A19864" i="6" s="1"/>
  <c r="A19865" i="6" s="1"/>
  <c r="A19866" i="6" s="1"/>
  <c r="A19867" i="6" s="1"/>
  <c r="A19868" i="6" s="1"/>
  <c r="A19869" i="6" s="1"/>
  <c r="A19870" i="6" s="1"/>
  <c r="A19871" i="6" s="1"/>
  <c r="A19872" i="6" s="1"/>
  <c r="A19873" i="6" s="1"/>
  <c r="A19874" i="6" s="1"/>
  <c r="A19875" i="6" s="1"/>
  <c r="A19876" i="6" s="1"/>
  <c r="A19877" i="6" s="1"/>
  <c r="A19878" i="6" s="1"/>
  <c r="A19879" i="6" s="1"/>
  <c r="A19880" i="6" s="1"/>
  <c r="A19881" i="6" s="1"/>
  <c r="A19882" i="6" s="1"/>
  <c r="A19883" i="6" s="1"/>
  <c r="A19884" i="6" s="1"/>
  <c r="A19885" i="6" s="1"/>
  <c r="A19886" i="6" s="1"/>
  <c r="A19887" i="6" s="1"/>
  <c r="A19888" i="6" s="1"/>
  <c r="A19889" i="6" s="1"/>
  <c r="A19890" i="6" s="1"/>
  <c r="A19891" i="6" s="1"/>
  <c r="A19892" i="6" s="1"/>
  <c r="A19893" i="6" s="1"/>
  <c r="A19894" i="6" s="1"/>
  <c r="A19895" i="6" s="1"/>
  <c r="A19896" i="6" s="1"/>
  <c r="A19897" i="6" s="1"/>
  <c r="A19898" i="6" s="1"/>
  <c r="A19899" i="6" s="1"/>
  <c r="A19900" i="6" s="1"/>
  <c r="A19901" i="6" s="1"/>
  <c r="A19902" i="6" s="1"/>
  <c r="A19903" i="6" s="1"/>
  <c r="A19904" i="6" s="1"/>
  <c r="A19905" i="6" s="1"/>
  <c r="A19906" i="6" s="1"/>
  <c r="A19907" i="6" s="1"/>
  <c r="A19908" i="6" s="1"/>
  <c r="A19909" i="6" s="1"/>
  <c r="A19910" i="6" s="1"/>
  <c r="A19911" i="6" s="1"/>
  <c r="A19912" i="6" s="1"/>
  <c r="A19913" i="6" s="1"/>
  <c r="A19914" i="6" s="1"/>
  <c r="A19915" i="6" s="1"/>
  <c r="A19916" i="6" s="1"/>
  <c r="A19917" i="6" s="1"/>
  <c r="A19918" i="6" s="1"/>
  <c r="A19919" i="6" s="1"/>
  <c r="A19920" i="6" s="1"/>
  <c r="A19921" i="6" s="1"/>
  <c r="A19922" i="6" s="1"/>
  <c r="A19923" i="6" s="1"/>
  <c r="A19924" i="6" s="1"/>
  <c r="A19925" i="6" s="1"/>
  <c r="A19926" i="6" s="1"/>
  <c r="A19927" i="6" s="1"/>
  <c r="A19928" i="6" s="1"/>
  <c r="A19929" i="6" s="1"/>
  <c r="A19930" i="6" s="1"/>
  <c r="A19931" i="6" s="1"/>
  <c r="A19932" i="6" s="1"/>
  <c r="A19933" i="6" s="1"/>
  <c r="A19934" i="6" s="1"/>
  <c r="A19935" i="6" s="1"/>
  <c r="A19936" i="6" s="1"/>
  <c r="A19937" i="6" s="1"/>
  <c r="A19938" i="6" s="1"/>
  <c r="A19939" i="6" s="1"/>
  <c r="A19940" i="6" s="1"/>
  <c r="A19941" i="6" s="1"/>
  <c r="A19942" i="6" s="1"/>
  <c r="A19943" i="6" s="1"/>
  <c r="A19944" i="6" s="1"/>
  <c r="A19945" i="6" s="1"/>
  <c r="A19946" i="6" s="1"/>
  <c r="A19947" i="6" s="1"/>
  <c r="A19948" i="6" s="1"/>
  <c r="A19949" i="6" s="1"/>
  <c r="A19950" i="6" s="1"/>
  <c r="A19951" i="6" s="1"/>
  <c r="A19952" i="6" s="1"/>
  <c r="A19953" i="6" s="1"/>
  <c r="A19954" i="6" s="1"/>
  <c r="A19955" i="6" s="1"/>
  <c r="A19956" i="6" s="1"/>
  <c r="A19957" i="6" s="1"/>
  <c r="A19958" i="6" s="1"/>
  <c r="A19959" i="6" s="1"/>
  <c r="A19960" i="6" s="1"/>
  <c r="A19961" i="6" s="1"/>
  <c r="A19962" i="6" s="1"/>
  <c r="A19963" i="6" s="1"/>
  <c r="A19964" i="6" s="1"/>
  <c r="A19965" i="6" s="1"/>
  <c r="A19966" i="6" s="1"/>
  <c r="A19967" i="6" s="1"/>
  <c r="A19968" i="6" s="1"/>
  <c r="A19969" i="6" s="1"/>
  <c r="A19970" i="6" s="1"/>
  <c r="A19971" i="6" s="1"/>
  <c r="A19972" i="6" s="1"/>
  <c r="A19973" i="6" s="1"/>
  <c r="A19974" i="6" s="1"/>
  <c r="A19975" i="6" s="1"/>
  <c r="A19976" i="6" s="1"/>
  <c r="A19977" i="6" s="1"/>
  <c r="A19978" i="6" s="1"/>
  <c r="A19979" i="6" s="1"/>
  <c r="A19980" i="6" s="1"/>
  <c r="A19981" i="6" s="1"/>
  <c r="A19982" i="6" s="1"/>
  <c r="A19983" i="6" s="1"/>
  <c r="A19984" i="6" s="1"/>
  <c r="A19985" i="6" s="1"/>
  <c r="A19986" i="6" s="1"/>
  <c r="A19987" i="6" s="1"/>
  <c r="A19988" i="6" s="1"/>
  <c r="A19989" i="6" s="1"/>
  <c r="A19990" i="6" s="1"/>
  <c r="A19991" i="6" s="1"/>
  <c r="A19992" i="6" s="1"/>
  <c r="A19993" i="6" s="1"/>
  <c r="A19994" i="6" s="1"/>
  <c r="A19995" i="6" s="1"/>
  <c r="A19996" i="6" s="1"/>
  <c r="A19997" i="6" s="1"/>
  <c r="A19998" i="6" s="1"/>
  <c r="A19999" i="6" s="1"/>
  <c r="A20000" i="6" s="1"/>
  <c r="A20001" i="6" s="1"/>
  <c r="A20002" i="6" s="1"/>
  <c r="A20003" i="6" s="1"/>
  <c r="A20004" i="6" s="1"/>
  <c r="A20005" i="6" s="1"/>
  <c r="A20006" i="6" s="1"/>
  <c r="A20007" i="6" s="1"/>
  <c r="A20008" i="6" s="1"/>
  <c r="A20009" i="6" s="1"/>
  <c r="A20010" i="6" s="1"/>
  <c r="A20011" i="6" s="1"/>
  <c r="A20012" i="6" s="1"/>
  <c r="A20013" i="6" s="1"/>
  <c r="A20014" i="6" s="1"/>
  <c r="A20015" i="6" s="1"/>
  <c r="A20016" i="6" s="1"/>
  <c r="A20017" i="6" s="1"/>
  <c r="A20018" i="6" s="1"/>
  <c r="A20019" i="6" s="1"/>
  <c r="A20020" i="6" s="1"/>
  <c r="A20021" i="6" s="1"/>
  <c r="A20022" i="6" s="1"/>
  <c r="A20023" i="6" s="1"/>
  <c r="A20024" i="6" s="1"/>
  <c r="A20025" i="6" s="1"/>
  <c r="A20026" i="6" s="1"/>
  <c r="A20027" i="6" s="1"/>
  <c r="A20028" i="6" s="1"/>
  <c r="A20029" i="6" s="1"/>
  <c r="A20030" i="6" s="1"/>
  <c r="A20031" i="6" s="1"/>
  <c r="A20032" i="6" s="1"/>
  <c r="A20033" i="6" s="1"/>
  <c r="A20034" i="6" s="1"/>
  <c r="A20035" i="6" s="1"/>
  <c r="A20036" i="6" s="1"/>
  <c r="A20037" i="6" s="1"/>
  <c r="A20038" i="6" s="1"/>
  <c r="A20039" i="6" s="1"/>
  <c r="A20040" i="6" s="1"/>
  <c r="A20041" i="6" s="1"/>
  <c r="A20042" i="6" s="1"/>
  <c r="A20043" i="6" s="1"/>
  <c r="A20044" i="6" s="1"/>
  <c r="A20045" i="6" s="1"/>
  <c r="A20046" i="6" s="1"/>
  <c r="A20047" i="6" s="1"/>
  <c r="A20048" i="6" s="1"/>
  <c r="A20049" i="6" s="1"/>
  <c r="A20050" i="6" s="1"/>
  <c r="A20051" i="6" s="1"/>
  <c r="A20052" i="6" s="1"/>
  <c r="A20053" i="6" s="1"/>
  <c r="A20054" i="6" s="1"/>
  <c r="A20055" i="6" s="1"/>
  <c r="A20056" i="6" s="1"/>
  <c r="A20057" i="6" s="1"/>
  <c r="A20058" i="6" s="1"/>
  <c r="A20059" i="6" s="1"/>
  <c r="A20060" i="6" s="1"/>
  <c r="A20061" i="6" s="1"/>
  <c r="A20062" i="6" s="1"/>
  <c r="A20063" i="6" s="1"/>
  <c r="A20064" i="6" s="1"/>
  <c r="A20065" i="6" s="1"/>
  <c r="A20066" i="6" s="1"/>
  <c r="A20067" i="6" s="1"/>
  <c r="A20068" i="6" s="1"/>
  <c r="A20069" i="6" s="1"/>
  <c r="A20070" i="6" s="1"/>
  <c r="A20071" i="6" s="1"/>
  <c r="A20072" i="6" s="1"/>
  <c r="A20073" i="6" s="1"/>
  <c r="A20074" i="6" s="1"/>
  <c r="A20075" i="6" s="1"/>
  <c r="A20076" i="6" s="1"/>
  <c r="A20077" i="6" s="1"/>
  <c r="A20078" i="6" s="1"/>
  <c r="A20079" i="6" s="1"/>
  <c r="A20080" i="6" s="1"/>
  <c r="A20081" i="6" s="1"/>
  <c r="A20082" i="6" s="1"/>
  <c r="A20083" i="6" s="1"/>
  <c r="A20084" i="6" s="1"/>
  <c r="A20085" i="6" s="1"/>
  <c r="A20086" i="6" s="1"/>
  <c r="A20087" i="6" s="1"/>
  <c r="A20088" i="6" s="1"/>
  <c r="A20089" i="6" s="1"/>
  <c r="A20090" i="6" s="1"/>
  <c r="A20091" i="6" s="1"/>
  <c r="A20092" i="6" s="1"/>
  <c r="A20093" i="6" s="1"/>
  <c r="A20094" i="6" s="1"/>
  <c r="A20095" i="6" s="1"/>
  <c r="A20096" i="6" s="1"/>
  <c r="A20097" i="6" s="1"/>
  <c r="A20098" i="6" s="1"/>
  <c r="A20099" i="6" s="1"/>
  <c r="A20100" i="6" s="1"/>
  <c r="A20101" i="6" s="1"/>
  <c r="A20102" i="6" s="1"/>
  <c r="A20103" i="6" s="1"/>
  <c r="A20104" i="6" s="1"/>
  <c r="A20105" i="6" s="1"/>
  <c r="A20106" i="6" s="1"/>
  <c r="A20107" i="6" s="1"/>
  <c r="A20108" i="6" s="1"/>
  <c r="A20109" i="6" s="1"/>
  <c r="A20110" i="6" s="1"/>
  <c r="A20111" i="6" s="1"/>
  <c r="A20112" i="6" s="1"/>
  <c r="A20113" i="6" s="1"/>
  <c r="A20114" i="6" s="1"/>
  <c r="A20115" i="6" s="1"/>
  <c r="A20116" i="6" s="1"/>
  <c r="A20117" i="6" s="1"/>
  <c r="A20118" i="6" s="1"/>
  <c r="A20119" i="6" s="1"/>
  <c r="A20120" i="6" s="1"/>
  <c r="A20121" i="6" s="1"/>
  <c r="A20122" i="6" s="1"/>
  <c r="A20123" i="6" s="1"/>
  <c r="A20124" i="6" s="1"/>
  <c r="A20125" i="6" s="1"/>
  <c r="A20126" i="6" s="1"/>
  <c r="A20127" i="6" s="1"/>
  <c r="A20128" i="6" s="1"/>
  <c r="A20129" i="6" s="1"/>
  <c r="A20130" i="6" s="1"/>
  <c r="A20131" i="6" s="1"/>
  <c r="A20132" i="6" s="1"/>
  <c r="A20133" i="6" s="1"/>
  <c r="A20134" i="6" s="1"/>
  <c r="A20135" i="6" s="1"/>
  <c r="A20136" i="6" s="1"/>
  <c r="A20137" i="6" s="1"/>
  <c r="A20138" i="6" s="1"/>
  <c r="A20139" i="6" s="1"/>
  <c r="A20140" i="6" s="1"/>
  <c r="A20141" i="6" s="1"/>
  <c r="A20142" i="6" s="1"/>
  <c r="A20143" i="6" s="1"/>
  <c r="A20144" i="6" s="1"/>
  <c r="A20145" i="6" s="1"/>
  <c r="A20146" i="6" s="1"/>
  <c r="A20147" i="6" s="1"/>
  <c r="A20148" i="6" s="1"/>
  <c r="A20149" i="6" s="1"/>
  <c r="A20150" i="6" s="1"/>
  <c r="A20151" i="6" s="1"/>
  <c r="A20152" i="6" s="1"/>
  <c r="A20153" i="6" s="1"/>
  <c r="A20154" i="6" s="1"/>
  <c r="A20155" i="6" s="1"/>
  <c r="A20156" i="6" s="1"/>
  <c r="A20157" i="6" s="1"/>
  <c r="A20158" i="6" s="1"/>
  <c r="A20159" i="6" s="1"/>
  <c r="A20160" i="6" s="1"/>
  <c r="A20161" i="6" s="1"/>
  <c r="A20162" i="6" s="1"/>
  <c r="A20163" i="6" s="1"/>
  <c r="A20164" i="6" s="1"/>
  <c r="A20165" i="6" s="1"/>
  <c r="A20166" i="6" s="1"/>
  <c r="A20167" i="6" s="1"/>
  <c r="A20168" i="6" s="1"/>
  <c r="A20169" i="6" s="1"/>
  <c r="A20170" i="6" s="1"/>
  <c r="A20171" i="6" s="1"/>
  <c r="A20172" i="6" s="1"/>
  <c r="A20173" i="6" s="1"/>
  <c r="A20174" i="6" s="1"/>
  <c r="A20175" i="6" s="1"/>
  <c r="A20176" i="6" s="1"/>
  <c r="A20177" i="6" s="1"/>
  <c r="A20178" i="6" s="1"/>
  <c r="A20179" i="6" s="1"/>
  <c r="A20180" i="6" s="1"/>
  <c r="A20181" i="6" s="1"/>
  <c r="A20182" i="6" s="1"/>
  <c r="A20183" i="6" s="1"/>
  <c r="A20184" i="6" s="1"/>
  <c r="A20185" i="6" s="1"/>
  <c r="A20186" i="6" s="1"/>
  <c r="A20187" i="6" s="1"/>
  <c r="A20188" i="6" s="1"/>
  <c r="A20189" i="6" s="1"/>
  <c r="A20190" i="6" s="1"/>
  <c r="A20191" i="6" s="1"/>
  <c r="A20192" i="6" s="1"/>
  <c r="A20193" i="6" s="1"/>
  <c r="A20194" i="6" s="1"/>
  <c r="A20195" i="6" s="1"/>
  <c r="A20196" i="6" s="1"/>
  <c r="A20197" i="6" s="1"/>
  <c r="A20198" i="6" s="1"/>
  <c r="A20199" i="6" s="1"/>
  <c r="A20200" i="6" s="1"/>
  <c r="A20201" i="6" s="1"/>
  <c r="A20202" i="6" s="1"/>
  <c r="A20203" i="6" s="1"/>
  <c r="A20204" i="6" s="1"/>
  <c r="A20205" i="6" s="1"/>
  <c r="A20206" i="6" s="1"/>
  <c r="A20207" i="6" s="1"/>
  <c r="A20208" i="6" s="1"/>
  <c r="A20209" i="6" s="1"/>
  <c r="A20210" i="6" s="1"/>
  <c r="A20211" i="6" s="1"/>
  <c r="A20212" i="6" s="1"/>
  <c r="A20213" i="6" s="1"/>
  <c r="A20214" i="6" s="1"/>
  <c r="A20215" i="6" s="1"/>
  <c r="A20216" i="6" s="1"/>
  <c r="A20217" i="6" s="1"/>
  <c r="A20218" i="6" s="1"/>
  <c r="A20219" i="6" s="1"/>
  <c r="A20220" i="6" s="1"/>
  <c r="A20221" i="6" s="1"/>
  <c r="A20222" i="6" s="1"/>
  <c r="A20223" i="6" s="1"/>
  <c r="A20224" i="6" s="1"/>
  <c r="A20225" i="6" s="1"/>
  <c r="A20226" i="6" s="1"/>
  <c r="A20227" i="6" s="1"/>
  <c r="A20228" i="6" s="1"/>
  <c r="A20229" i="6" s="1"/>
  <c r="A20230" i="6" s="1"/>
  <c r="A20231" i="6" s="1"/>
  <c r="A20232" i="6" s="1"/>
  <c r="A20233" i="6" s="1"/>
  <c r="A20234" i="6" s="1"/>
  <c r="A20235" i="6" s="1"/>
  <c r="A20236" i="6" s="1"/>
  <c r="A20237" i="6" s="1"/>
  <c r="A20238" i="6" s="1"/>
  <c r="A20239" i="6" s="1"/>
  <c r="A20240" i="6" s="1"/>
  <c r="A20241" i="6" s="1"/>
  <c r="A20242" i="6" s="1"/>
  <c r="A20243" i="6" s="1"/>
  <c r="A20244" i="6" s="1"/>
  <c r="A20245" i="6" s="1"/>
  <c r="A20246" i="6" s="1"/>
  <c r="A20247" i="6" s="1"/>
  <c r="A20248" i="6" s="1"/>
  <c r="A20249" i="6" s="1"/>
  <c r="A20250" i="6" s="1"/>
  <c r="A20251" i="6" s="1"/>
  <c r="A20252" i="6" s="1"/>
  <c r="A20253" i="6" s="1"/>
  <c r="A20254" i="6" s="1"/>
  <c r="A20255" i="6" s="1"/>
  <c r="A20256" i="6" s="1"/>
  <c r="A20257" i="6" s="1"/>
  <c r="A20258" i="6" s="1"/>
  <c r="A20259" i="6" s="1"/>
  <c r="A20260" i="6" s="1"/>
  <c r="A20261" i="6" s="1"/>
  <c r="A20262" i="6" s="1"/>
  <c r="A20263" i="6" s="1"/>
  <c r="A20264" i="6" s="1"/>
  <c r="A20265" i="6" s="1"/>
  <c r="A20266" i="6" s="1"/>
  <c r="A20267" i="6" s="1"/>
  <c r="A20268" i="6" s="1"/>
  <c r="A20269" i="6" s="1"/>
  <c r="A20270" i="6" s="1"/>
  <c r="A20271" i="6" s="1"/>
  <c r="A20272" i="6" s="1"/>
  <c r="A20273" i="6" s="1"/>
  <c r="A20274" i="6" s="1"/>
  <c r="A20275" i="6" s="1"/>
  <c r="A20276" i="6" s="1"/>
  <c r="A20277" i="6" s="1"/>
  <c r="A20278" i="6" s="1"/>
  <c r="A20279" i="6" s="1"/>
  <c r="A20280" i="6" s="1"/>
  <c r="A20281" i="6" s="1"/>
  <c r="A20282" i="6" s="1"/>
  <c r="A20283" i="6" s="1"/>
  <c r="A20284" i="6" s="1"/>
  <c r="A20285" i="6" s="1"/>
  <c r="A20286" i="6" s="1"/>
  <c r="A20287" i="6" s="1"/>
  <c r="A20288" i="6" s="1"/>
  <c r="A20289" i="6" s="1"/>
  <c r="A20290" i="6" s="1"/>
  <c r="A20291" i="6" s="1"/>
  <c r="A20292" i="6" s="1"/>
  <c r="A20293" i="6" s="1"/>
  <c r="A20294" i="6" s="1"/>
  <c r="A20295" i="6" s="1"/>
  <c r="A20296" i="6" s="1"/>
  <c r="A20297" i="6" s="1"/>
  <c r="A20298" i="6" s="1"/>
  <c r="A20299" i="6" s="1"/>
  <c r="A20300" i="6" s="1"/>
  <c r="A20301" i="6" s="1"/>
  <c r="A20302" i="6" s="1"/>
  <c r="A20303" i="6" s="1"/>
  <c r="A20304" i="6" s="1"/>
  <c r="A20305" i="6" s="1"/>
  <c r="A20306" i="6" s="1"/>
  <c r="A20307" i="6" s="1"/>
  <c r="A20308" i="6" s="1"/>
  <c r="A20309" i="6" s="1"/>
  <c r="A20310" i="6" s="1"/>
  <c r="A20311" i="6" s="1"/>
  <c r="A20312" i="6" s="1"/>
  <c r="A20313" i="6" s="1"/>
  <c r="A20314" i="6" s="1"/>
  <c r="A20315" i="6" s="1"/>
  <c r="A20316" i="6" s="1"/>
  <c r="A20317" i="6" s="1"/>
  <c r="A20318" i="6" s="1"/>
  <c r="A20319" i="6" s="1"/>
  <c r="A20320" i="6" s="1"/>
  <c r="A20321" i="6" s="1"/>
  <c r="A20322" i="6" s="1"/>
  <c r="A20323" i="6" s="1"/>
  <c r="A20324" i="6" s="1"/>
  <c r="A20325" i="6" s="1"/>
  <c r="A20326" i="6" s="1"/>
  <c r="A20327" i="6" s="1"/>
  <c r="A20328" i="6" s="1"/>
  <c r="A20329" i="6" s="1"/>
  <c r="A20330" i="6" s="1"/>
  <c r="A20331" i="6" s="1"/>
  <c r="A20332" i="6" s="1"/>
  <c r="A20333" i="6" s="1"/>
  <c r="A20334" i="6" s="1"/>
  <c r="A20335" i="6" s="1"/>
  <c r="A20336" i="6" s="1"/>
  <c r="A20337" i="6" s="1"/>
  <c r="A20338" i="6" s="1"/>
  <c r="A20339" i="6" s="1"/>
  <c r="A20340" i="6" s="1"/>
  <c r="A20341" i="6" s="1"/>
  <c r="A20342" i="6" s="1"/>
  <c r="A20343" i="6" s="1"/>
  <c r="A20344" i="6" s="1"/>
  <c r="A20345" i="6" s="1"/>
  <c r="A20346" i="6" s="1"/>
  <c r="A20347" i="6" s="1"/>
  <c r="A20348" i="6" s="1"/>
  <c r="A20349" i="6" s="1"/>
  <c r="A20350" i="6" s="1"/>
  <c r="A20351" i="6" s="1"/>
  <c r="A20352" i="6" s="1"/>
  <c r="A20353" i="6" s="1"/>
  <c r="A20354" i="6" s="1"/>
  <c r="A20355" i="6" s="1"/>
  <c r="A20356" i="6" s="1"/>
  <c r="A20357" i="6" s="1"/>
  <c r="A20358" i="6" s="1"/>
  <c r="A20359" i="6" s="1"/>
  <c r="A20360" i="6" s="1"/>
  <c r="A20361" i="6" s="1"/>
  <c r="A20362" i="6" s="1"/>
  <c r="A20363" i="6" s="1"/>
  <c r="A20364" i="6" s="1"/>
  <c r="A20365" i="6" s="1"/>
  <c r="A20366" i="6" s="1"/>
  <c r="A20367" i="6" s="1"/>
  <c r="A20368" i="6" s="1"/>
  <c r="A20369" i="6" s="1"/>
  <c r="A20370" i="6" s="1"/>
  <c r="A20371" i="6" s="1"/>
  <c r="A20372" i="6" s="1"/>
  <c r="A20373" i="6" s="1"/>
  <c r="A20374" i="6" s="1"/>
  <c r="A20375" i="6" s="1"/>
  <c r="A20376" i="6" s="1"/>
  <c r="A20377" i="6" s="1"/>
  <c r="A20378" i="6" s="1"/>
  <c r="A20379" i="6" s="1"/>
  <c r="A20380" i="6" s="1"/>
  <c r="A20381" i="6" s="1"/>
  <c r="A20382" i="6" s="1"/>
  <c r="A20383" i="6" s="1"/>
  <c r="A20384" i="6" s="1"/>
  <c r="A20385" i="6" s="1"/>
  <c r="A20386" i="6" s="1"/>
  <c r="A20387" i="6" s="1"/>
  <c r="A20388" i="6" s="1"/>
  <c r="A20389" i="6" s="1"/>
  <c r="A20390" i="6" s="1"/>
  <c r="A20391" i="6" s="1"/>
  <c r="A20392" i="6" s="1"/>
  <c r="A20393" i="6" s="1"/>
  <c r="A20394" i="6" s="1"/>
  <c r="A20395" i="6" s="1"/>
  <c r="A20396" i="6" s="1"/>
  <c r="A20397" i="6" s="1"/>
  <c r="A20398" i="6" s="1"/>
  <c r="A20399" i="6" s="1"/>
  <c r="A20400" i="6" s="1"/>
  <c r="A20401" i="6" s="1"/>
  <c r="A20402" i="6" s="1"/>
  <c r="A20403" i="6" s="1"/>
  <c r="A20404" i="6" s="1"/>
  <c r="A20405" i="6" s="1"/>
  <c r="A20406" i="6" s="1"/>
  <c r="A20407" i="6" s="1"/>
  <c r="A20408" i="6" s="1"/>
  <c r="A20409" i="6" s="1"/>
  <c r="A20410" i="6" s="1"/>
  <c r="A20411" i="6" s="1"/>
  <c r="A20412" i="6" s="1"/>
  <c r="A20413" i="6" s="1"/>
  <c r="A20414" i="6" s="1"/>
  <c r="A20415" i="6" s="1"/>
  <c r="A20416" i="6" s="1"/>
  <c r="A20417" i="6" s="1"/>
  <c r="A20418" i="6" s="1"/>
  <c r="A20419" i="6" s="1"/>
  <c r="A20420" i="6" s="1"/>
  <c r="A20421" i="6" s="1"/>
  <c r="A20422" i="6" s="1"/>
  <c r="A20423" i="6" s="1"/>
  <c r="A20424" i="6" s="1"/>
  <c r="A20425" i="6" s="1"/>
  <c r="A20426" i="6" s="1"/>
  <c r="A20427" i="6" s="1"/>
  <c r="A20428" i="6" s="1"/>
  <c r="A20429" i="6" s="1"/>
  <c r="A20430" i="6" s="1"/>
  <c r="A20431" i="6" s="1"/>
  <c r="A20432" i="6" s="1"/>
  <c r="A20433" i="6" s="1"/>
  <c r="A20434" i="6" s="1"/>
  <c r="A20435" i="6" s="1"/>
  <c r="A20436" i="6" s="1"/>
  <c r="A20437" i="6" s="1"/>
  <c r="A20438" i="6" s="1"/>
  <c r="A20439" i="6" s="1"/>
  <c r="A20440" i="6" s="1"/>
  <c r="A20441" i="6" s="1"/>
  <c r="A20442" i="6" s="1"/>
  <c r="A20443" i="6" s="1"/>
  <c r="A20444" i="6" s="1"/>
  <c r="A20445" i="6" s="1"/>
  <c r="A20446" i="6" s="1"/>
  <c r="A20447" i="6" s="1"/>
  <c r="A20448" i="6" s="1"/>
  <c r="A20449" i="6" s="1"/>
  <c r="A20450" i="6" s="1"/>
  <c r="A20451" i="6" s="1"/>
  <c r="A20452" i="6" s="1"/>
  <c r="A20453" i="6" s="1"/>
  <c r="A20454" i="6" s="1"/>
  <c r="A20455" i="6" s="1"/>
  <c r="A20456" i="6" s="1"/>
  <c r="A20457" i="6" s="1"/>
  <c r="A20458" i="6" s="1"/>
  <c r="A20459" i="6" s="1"/>
  <c r="A20460" i="6" s="1"/>
  <c r="A20461" i="6" s="1"/>
  <c r="A20462" i="6" s="1"/>
</calcChain>
</file>

<file path=xl/sharedStrings.xml><?xml version="1.0" encoding="utf-8"?>
<sst xmlns="http://schemas.openxmlformats.org/spreadsheetml/2006/main" count="78564" uniqueCount="34011">
  <si>
    <t>utility_id_pudl</t>
  </si>
  <si>
    <t>utility_name_pudl</t>
  </si>
  <si>
    <t>utility_id_ferc1</t>
  </si>
  <si>
    <t>utility_name_ferc1</t>
  </si>
  <si>
    <t>utility_id_eia</t>
  </si>
  <si>
    <t>utility_name_eia</t>
  </si>
  <si>
    <t>notes</t>
  </si>
  <si>
    <t>{Test 423 (do not use) Sharyland Utilities, L.P.)}</t>
  </si>
  <si>
    <t>{Test Company - A}</t>
  </si>
  <si>
    <t>{Test Company - B1}</t>
  </si>
  <si>
    <t>Access Energy Cooperative</t>
  </si>
  <si>
    <t>Adirondack Hydro Development Corporation</t>
  </si>
  <si>
    <t>AEP Appalachian Transmission Company, Inc.</t>
  </si>
  <si>
    <t>AEP Generating Company</t>
  </si>
  <si>
    <t>AEP Generation Resources Inc</t>
  </si>
  <si>
    <t>AEP Generation Resources Inc.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</si>
  <si>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</si>
  <si>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</si>
  <si>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</si>
  <si>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</si>
  <si>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Southwestern Transmission Company, Inc.</t>
  </si>
  <si>
    <t>AEP Texas Central Company</t>
  </si>
  <si>
    <t>AEP Texas North Company</t>
  </si>
  <si>
    <t>AEP West Virginia Transmission Company, Inc.</t>
  </si>
  <si>
    <t>AJO Improvement Company</t>
  </si>
  <si>
    <t>Alabama Power Co</t>
  </si>
  <si>
    <t>ALABAMA POWER COMPANY</t>
  </si>
  <si>
    <t>Alaska Electric Light&amp;Power Co</t>
  </si>
  <si>
    <t>Alaska Electric Light and Power Company</t>
  </si>
  <si>
    <t>Alcoa Generating Corporation</t>
  </si>
  <si>
    <t>Alcoa Power Generating Inc Yadkin Div</t>
  </si>
  <si>
    <t>Alcoa Power Generating Inc.</t>
  </si>
  <si>
    <t>Alfalfa Electric Cooperative, Inc.</t>
  </si>
  <si>
    <t>ALLETE, Inc.</t>
  </si>
  <si>
    <t>Amerada Hess Corporation</t>
  </si>
  <si>
    <t>Ameren Transmission Company of Illinois</t>
  </si>
  <si>
    <t>American Transmission Company LLC</t>
  </si>
  <si>
    <t>American Transmission Systems, Incorporated</t>
  </si>
  <si>
    <t>Appalachian Power Co</t>
  </si>
  <si>
    <t>Appalachian Power Company</t>
  </si>
  <si>
    <t>APS Energy Services Company</t>
  </si>
  <si>
    <t>Arizona Public Service Co</t>
  </si>
  <si>
    <t>Arizona Public Service Company</t>
  </si>
  <si>
    <t>AROOSTOOK VALLEY ELECTRIC COMPANY</t>
  </si>
  <si>
    <t>Atlantic City Electric Company</t>
  </si>
  <si>
    <t>Attala Transmission LLC</t>
  </si>
  <si>
    <t>Avista Corp</t>
  </si>
  <si>
    <t>Avista Corporation</t>
  </si>
  <si>
    <t>Baltimore Gas and Electric Company</t>
  </si>
  <si>
    <t>Beacon Power LLC</t>
  </si>
  <si>
    <t>Beacon Power Corporation</t>
  </si>
  <si>
    <t>BeeBee Island Corporation</t>
  </si>
  <si>
    <t>Berea College Utilities</t>
  </si>
  <si>
    <t>Big Rivers Electric Corp</t>
  </si>
  <si>
    <t>Big Rivers Electric Corporation</t>
  </si>
  <si>
    <t>Black Creek Hydro Inc</t>
  </si>
  <si>
    <t>Black Creek Hydro, Inc.</t>
  </si>
  <si>
    <t>Black Hills Power, Inc. d/b/a</t>
  </si>
  <si>
    <t>Black Hills Power, Inc.</t>
  </si>
  <si>
    <t>Black Hills/Colorado Elec.Util</t>
  </si>
  <si>
    <t>Black Hills/Colorado Electric Utility Company, LP</t>
  </si>
  <si>
    <t>Blackstone Valley Electric Company</t>
  </si>
  <si>
    <t>Boston Edison Company</t>
  </si>
  <si>
    <t>Bridger Valley Electric Association, Inc.</t>
  </si>
  <si>
    <t>Buckeye Power, Inc</t>
  </si>
  <si>
    <t>Buckeye Power, Inc.</t>
  </si>
  <si>
    <t>California Independent System Operator Corporation</t>
  </si>
  <si>
    <t>California Power Exchange Corporation</t>
  </si>
  <si>
    <t>Cambridge Electric Light Company</t>
  </si>
  <si>
    <t>CANAL ELECTRIC COMPANY</t>
  </si>
  <si>
    <t>Carr Street Generating Sta LP</t>
  </si>
  <si>
    <t>Carr Street Generating, L.P.</t>
  </si>
  <si>
    <t>Catalyst Old River Hydroelectric Limited Partnership</t>
  </si>
  <si>
    <t>CenterPoint Energy Houston Electric, LLC</t>
  </si>
  <si>
    <t>Central Hudson Gas &amp; Elec Corp</t>
  </si>
  <si>
    <t>CENTRAL HUDSON GAS &amp; ELECTRIC CORPORATION</t>
  </si>
  <si>
    <t>Central Illinois Light Company</t>
  </si>
  <si>
    <t>Central Illinois Public Service Company</t>
  </si>
  <si>
    <t>Central Maine Power Company</t>
  </si>
  <si>
    <t>Central Vermont Public Service Corporation</t>
  </si>
  <si>
    <t>Century Power Corporation</t>
  </si>
  <si>
    <t>Chattahoochee EMC</t>
  </si>
  <si>
    <t>Cheyenne Light, Fuel and Power Company</t>
  </si>
  <si>
    <t>Chugach Electric Assn Inc</t>
  </si>
  <si>
    <t>Chugach Electric Association, Inc.</t>
  </si>
  <si>
    <t>CITIZENS COMMUNCIATIONS COMPANY</t>
  </si>
  <si>
    <t>Citizens Electric Corporation</t>
  </si>
  <si>
    <t>Citizens Sunrise Transmission LLC.</t>
  </si>
  <si>
    <t>CITIZENS' ELECTRIC COMPANY</t>
  </si>
  <si>
    <t>Clark Fork &amp; Blackfoot LLC</t>
  </si>
  <si>
    <t>Cleco Power LLC</t>
  </si>
  <si>
    <t>Cleveland Electric Illuminating Company, The</t>
  </si>
  <si>
    <t>Columbus Southern Power Company</t>
  </si>
  <si>
    <t>Commonwealth Edison Company</t>
  </si>
  <si>
    <t>Commonwealth Edison Company of Indiana, Inc.</t>
  </si>
  <si>
    <t>Commonwealth Electric Company</t>
  </si>
  <si>
    <t>Connecticut Light and Power Company, The</t>
  </si>
  <si>
    <t>Connecticut Valley Electric Company Inc.</t>
  </si>
  <si>
    <t>Connecticut Yankee Atomic Power Company</t>
  </si>
  <si>
    <t>Connexus Energy</t>
  </si>
  <si>
    <t>Consolidated Edison Co-NY Inc</t>
  </si>
  <si>
    <t>Consolidated Edison Company of New York, Inc.</t>
  </si>
  <si>
    <t>Consolidated Water Power Co</t>
  </si>
  <si>
    <t>Consolidated Water Power Company</t>
  </si>
  <si>
    <t>Consumers Energy Co</t>
  </si>
  <si>
    <t>Consumers Energy Company</t>
  </si>
  <si>
    <t>Cross Sound Cable Company, LLC</t>
  </si>
  <si>
    <t>DATC Path 15, LLC</t>
  </si>
  <si>
    <t>Delmarva Power &amp; Light Company</t>
  </si>
  <si>
    <t>Delta Natural Gas Company, Inc.</t>
  </si>
  <si>
    <t>Deseret Generation &amp; Tran Coop</t>
  </si>
  <si>
    <t>Deseret Generation &amp; Transmission Cooperative</t>
  </si>
  <si>
    <t>Dixie-Escalante Rural Electric Association</t>
  </si>
  <si>
    <t>Dixie-Escalante Rural Electric Association, Inc.</t>
  </si>
  <si>
    <t>DTE Electric Company</t>
  </si>
  <si>
    <t>Duke Energy Carolinas, LLC</t>
  </si>
  <si>
    <t>Duke Energy Florida, Inc</t>
  </si>
  <si>
    <t>Duke Energy Florida, Inc.</t>
  </si>
  <si>
    <t>Duke Energy Indiana, LLC</t>
  </si>
  <si>
    <t>Duke Energy Indiana, Inc.</t>
  </si>
  <si>
    <t>Duke Energy Kentucky Inc</t>
  </si>
  <si>
    <t>Duke Energy Kentucky, Inc.</t>
  </si>
  <si>
    <t>Duke Energy Moss Landing LLC</t>
  </si>
  <si>
    <t>Duke Energy Oakland LLC</t>
  </si>
  <si>
    <t>Duke Energy Ohio Inc</t>
  </si>
  <si>
    <t>Duke Energy Ohio, Inc.</t>
  </si>
  <si>
    <t>Duke Energy Progress - (NC)</t>
  </si>
  <si>
    <t>Duke Energy Progress, Inc.</t>
  </si>
  <si>
    <t>Duquesne Light Company</t>
  </si>
  <si>
    <t>EAM Nelson Holding, LLC</t>
  </si>
  <si>
    <t>East Texas Electric Coop, Inc</t>
  </si>
  <si>
    <t>East Texas Electric Cooperative, Inc.</t>
  </si>
  <si>
    <t>Eastern Edison Company</t>
  </si>
  <si>
    <t>Edison Sault Electric Company</t>
  </si>
  <si>
    <t>El Paso Electric Co</t>
  </si>
  <si>
    <t>El Paso Electric Company</t>
  </si>
  <si>
    <t>Electric Energy Inc</t>
  </si>
  <si>
    <t>Electric Energy, Inc.</t>
  </si>
  <si>
    <t>Emera Maine</t>
  </si>
  <si>
    <t>Entergy Arkansas Inc</t>
  </si>
  <si>
    <t>Entergy Arkansas, Inc.</t>
  </si>
  <si>
    <t>Entergy Louisiana LLC</t>
  </si>
  <si>
    <t>Entergy Gulf States Louisiana, L.L.C.</t>
  </si>
  <si>
    <t>Entergy Louisiana, LLC</t>
  </si>
  <si>
    <t>Entergy Mississippi Inc</t>
  </si>
  <si>
    <t>Entergy Mississippi, Inc.</t>
  </si>
  <si>
    <t>Entergy New Orleans Inc</t>
  </si>
  <si>
    <t>Entergy New Orleans, Inc.</t>
  </si>
  <si>
    <t>Entergy Power Ventures, LP</t>
  </si>
  <si>
    <t>Entergy Power, LLC</t>
  </si>
  <si>
    <t>Entergy Texas Inc.</t>
  </si>
  <si>
    <t>Entergy Texas, Inc.</t>
  </si>
  <si>
    <t>EWO Marketing, LLC</t>
  </si>
  <si>
    <t>Exeter &amp; Hampton Electric Company</t>
  </si>
  <si>
    <t>Fall River Rural Elec Coop Inc</t>
  </si>
  <si>
    <t>Fall River Electric Cooperative, Inc</t>
  </si>
  <si>
    <t>First Electric Cooperative Corporation</t>
  </si>
  <si>
    <t>Fitchburg Gas and Electric Light Company</t>
  </si>
  <si>
    <t>Florida Keys El Coop Assn, Inc</t>
  </si>
  <si>
    <t>Florida Keys Electric Cooperative Assoc., Inc.</t>
  </si>
  <si>
    <t>Florida Power &amp; Light Co</t>
  </si>
  <si>
    <t>Florida Power &amp; Light Company</t>
  </si>
  <si>
    <t>Flowell Electric Association, Inc.</t>
  </si>
  <si>
    <t>Georgia Power Co</t>
  </si>
  <si>
    <t>Georgia Power Company</t>
  </si>
  <si>
    <t>Golden Spread Electric Cooperative, Inc</t>
  </si>
  <si>
    <t>Golden Spread Electric Cooperative, Inc.</t>
  </si>
  <si>
    <t>Golden State Water Company</t>
  </si>
  <si>
    <t>Graham County Electric Cooperative, Inc.</t>
  </si>
  <si>
    <t>Great Bay Power Corporation</t>
  </si>
  <si>
    <t>Green Mountain Power Corp</t>
  </si>
  <si>
    <t>GRIDAMERICA LLC</t>
  </si>
  <si>
    <t>Gulf Power Co</t>
  </si>
  <si>
    <t>Gulf Power Company</t>
  </si>
  <si>
    <t>Hagerstown Light Department</t>
  </si>
  <si>
    <t>Hardee Power Partners Limited</t>
  </si>
  <si>
    <t>Harney Electric Cooperative</t>
  </si>
  <si>
    <t>Hawaii Electric Light Co Inc</t>
  </si>
  <si>
    <t>Hawaii Electric Light Company, Inc.</t>
  </si>
  <si>
    <t>Hawaiian Electric Co Inc</t>
  </si>
  <si>
    <t>Hawaiian Electric Company, Inc.</t>
  </si>
  <si>
    <t>Hermiston Generating Co LP</t>
  </si>
  <si>
    <t>Hermiston Generating Company, L.P.</t>
  </si>
  <si>
    <t>Holyoke Power and Electric Company</t>
  </si>
  <si>
    <t>Holyoke Water Power Company</t>
  </si>
  <si>
    <t>Idaho County Light &amp; Power Coop. Assoc. Inc.</t>
  </si>
  <si>
    <t>Idaho Power Co</t>
  </si>
  <si>
    <t>Idaho Power Company</t>
  </si>
  <si>
    <t>IES Utilities Inc.</t>
  </si>
  <si>
    <t>Illinois Power Company</t>
  </si>
  <si>
    <t>Illinois Power Generating Co</t>
  </si>
  <si>
    <t>Illinois Power Generating Company</t>
  </si>
  <si>
    <t>Indiana Michigan Power Co</t>
  </si>
  <si>
    <t>Indiana Michigan Power Company</t>
  </si>
  <si>
    <t>Indiana-Kentucky Electric Corp</t>
  </si>
  <si>
    <t>Indiana-Kentucky Electric Corporation</t>
  </si>
  <si>
    <t>Indianapolis Power &amp; Light Co</t>
  </si>
  <si>
    <t>Indianapolis Power &amp; Light Company</t>
  </si>
  <si>
    <t>Inland Power &amp; Light Company</t>
  </si>
  <si>
    <t>International Transmission Company</t>
  </si>
  <si>
    <t>Interstate Power and Light Co</t>
  </si>
  <si>
    <t>Interstate Power and Light Company</t>
  </si>
  <si>
    <t>Interstate Power Company</t>
  </si>
  <si>
    <t>Iowa-Illinois Gas and Electric Company</t>
  </si>
  <si>
    <t>ISO New England Inc.</t>
  </si>
  <si>
    <t>ITC Great Plains, LLC</t>
  </si>
  <si>
    <t>ITC Midwest LLC</t>
  </si>
  <si>
    <t>Jersey Central Power &amp; Lt Co</t>
  </si>
  <si>
    <t>Jersey Central Power &amp; Light Company</t>
  </si>
  <si>
    <t>Kanawha Valley Power Company</t>
  </si>
  <si>
    <t>Kandiyohi  Power Cooperative</t>
  </si>
  <si>
    <t>Kansas City Power &amp; Light Co</t>
  </si>
  <si>
    <t>Kansas City Power &amp; Light Company</t>
  </si>
  <si>
    <t>Kansas Gas &amp; Electric Co</t>
  </si>
  <si>
    <t>Kansas Gas and Electric Company</t>
  </si>
  <si>
    <t>KCP&amp;L Greater Missouri Operations Co</t>
  </si>
  <si>
    <t>KCP&amp;L Greater Missouri Operations Company</t>
  </si>
  <si>
    <t>Kentucky Power Co</t>
  </si>
  <si>
    <t>Kentucky Power Company</t>
  </si>
  <si>
    <t>Kentucky Utilities Co</t>
  </si>
  <si>
    <t>Kentucky Utilities Company</t>
  </si>
  <si>
    <t>KeySpan Generation LLC</t>
  </si>
  <si>
    <t>Kingsport Power Company</t>
  </si>
  <si>
    <t>Liberty Utilities (Granite State Electric) Corp.</t>
  </si>
  <si>
    <t>Lockhart Power Co</t>
  </si>
  <si>
    <t>Lockhart Power Company</t>
  </si>
  <si>
    <t>Long Sault, Inc.</t>
  </si>
  <si>
    <t>Louisville Gas &amp; Electric Co</t>
  </si>
  <si>
    <t>Louisville Gas and Electric Company</t>
  </si>
  <si>
    <t>Lyon Rural Electric Cooperative</t>
  </si>
  <si>
    <t>Madison Gas &amp; Electric Co</t>
  </si>
  <si>
    <t>Madison Gas and Electric Company</t>
  </si>
  <si>
    <t>Maine Electric Power Company, Inc.</t>
  </si>
  <si>
    <t>Maine Public Service Company</t>
  </si>
  <si>
    <t>Maine Yankee Atomic Power Company</t>
  </si>
  <si>
    <t>Massachusetts Electric Co</t>
  </si>
  <si>
    <t>Massachusetts Electric Company</t>
  </si>
  <si>
    <t>Maui Electric Co Ltd</t>
  </si>
  <si>
    <t>MAUI ELECTRIC COMPANY, LIMITED</t>
  </si>
  <si>
    <t>McDonough Power Cooperative</t>
  </si>
  <si>
    <t>MDU Resources Group, Inc.</t>
  </si>
  <si>
    <t>Medina Power Company</t>
  </si>
  <si>
    <t>Metropolitan Edison Company</t>
  </si>
  <si>
    <t>Michigan Electric Transmission Company (04/02)</t>
  </si>
  <si>
    <t>Michigan Electric Transmission Company LLC (10/06)</t>
  </si>
  <si>
    <t>Michigan Electric Transmission Company LLC (12/9/03)</t>
  </si>
  <si>
    <t>Michigan Electric Transmission Company, LLC</t>
  </si>
  <si>
    <t>MidAmerican Energy Co</t>
  </si>
  <si>
    <t>MidAmerican Energy Company</t>
  </si>
  <si>
    <t>Midcontinent Independent System Operator, Inc</t>
  </si>
  <si>
    <t>Midwest Electric Power Inc</t>
  </si>
  <si>
    <t>Midwest Electric Power, Inc</t>
  </si>
  <si>
    <t>Midwest Energy Inc</t>
  </si>
  <si>
    <t>Midwest Energy Inc.</t>
  </si>
  <si>
    <t>Midwest Power Systems Inc.</t>
  </si>
  <si>
    <t>Mississippi Power Co</t>
  </si>
  <si>
    <t>Mississippi Power Company</t>
  </si>
  <si>
    <t>Monongahela Power Co</t>
  </si>
  <si>
    <t>MONONGAHELA POWER COMPANY</t>
  </si>
  <si>
    <t>Montana Power Company, The</t>
  </si>
  <si>
    <t>Montana-Dakota Utilities Co</t>
  </si>
  <si>
    <t>Montana-Dakota Utilities Company</t>
  </si>
  <si>
    <t>Montaup Electric Company</t>
  </si>
  <si>
    <t>Moon Lake Electric Assn Inc</t>
  </si>
  <si>
    <t>Moon Lake Electric Association, Inc.</t>
  </si>
  <si>
    <t>Moreau Manufacturing</t>
  </si>
  <si>
    <t>Mountainview Power Company, LLC</t>
  </si>
  <si>
    <t>Mt. Carmel Public Utility Co</t>
  </si>
  <si>
    <t>Mt. Wheeler Power, Inc.</t>
  </si>
  <si>
    <t>Nantahala Power and Light Company</t>
  </si>
  <si>
    <t>Nantucket Electric Co</t>
  </si>
  <si>
    <t>Nantucket Electric Company</t>
  </si>
  <si>
    <t>National Grid Generation LLC</t>
  </si>
  <si>
    <t>Nevada Power Co</t>
  </si>
  <si>
    <t>Nevada Power Company, d/b/a NV Energy</t>
  </si>
  <si>
    <t>Nevada Sun-Peak Limited Partnership</t>
  </si>
  <si>
    <t>New England Electric Transmission Corporation</t>
  </si>
  <si>
    <t>New England Hydro-Trans. Elec. Co., Inc.</t>
  </si>
  <si>
    <t>New England Hydro-Transmission Corporation</t>
  </si>
  <si>
    <t>New England Power Company</t>
  </si>
  <si>
    <t>New Hampshire Electric Cooperative, Inc.</t>
  </si>
  <si>
    <t>New Hampshire Transmission, LLC</t>
  </si>
  <si>
    <t>New York Independent System Operator</t>
  </si>
  <si>
    <t>New York State Elec &amp; Gas Corp</t>
  </si>
  <si>
    <t>New York State Electric &amp; Gas Corporation</t>
  </si>
  <si>
    <t>Newcorp Resources Electric Cooperative, Inc.</t>
  </si>
  <si>
    <t>Newport Electric Corporation</t>
  </si>
  <si>
    <t>Niagara Mohawk Power Corporation</t>
  </si>
  <si>
    <t>North Atlantic Energy Corporation</t>
  </si>
  <si>
    <t>North Central Missouri Electric Cooperative, Inc.</t>
  </si>
  <si>
    <t>North Central Power Co Inc</t>
  </si>
  <si>
    <t>North Central Power Co., Inc.</t>
  </si>
  <si>
    <t>North West Rural Electric Cooperative</t>
  </si>
  <si>
    <t>Northeast Generation Company</t>
  </si>
  <si>
    <t>Northern Indiana Pub Serv Co</t>
  </si>
  <si>
    <t>Northern Indiana Public Service Company</t>
  </si>
  <si>
    <t>Northern Maine Independent System Administrator, Inc</t>
  </si>
  <si>
    <t>Northern States Power Co - Minnesota</t>
  </si>
  <si>
    <t>Northern States Power Company (Minnesota)</t>
  </si>
  <si>
    <t>Northern States Power Company (Wisconsin)</t>
  </si>
  <si>
    <t>NorthWestern Energy</t>
  </si>
  <si>
    <t>NorthWestern Corporation</t>
  </si>
  <si>
    <t>NorthWestern Energy DGGS</t>
  </si>
  <si>
    <t>Northwestern Wisconsin Elec Co</t>
  </si>
  <si>
    <t>Northwestern Wisconsin Electric Company</t>
  </si>
  <si>
    <t>Ocean State Power Co</t>
  </si>
  <si>
    <t>Ocean State Power</t>
  </si>
  <si>
    <t>Ocean State Power II</t>
  </si>
  <si>
    <t>Ocean State Power, II</t>
  </si>
  <si>
    <t>Oconto Electric Cooperative</t>
  </si>
  <si>
    <t>Ohio Edison Company</t>
  </si>
  <si>
    <t>Ohio Power Company</t>
  </si>
  <si>
    <t>Ohio Valley Electric Corp</t>
  </si>
  <si>
    <t>Ohio Valley Electric Corporation</t>
  </si>
  <si>
    <t>Oklahoma Gas &amp; Electric Co</t>
  </si>
  <si>
    <t>Oklahoma Gas and Electric Company</t>
  </si>
  <si>
    <t>Old Dominion Electric Coop</t>
  </si>
  <si>
    <t>Old Dominion Electric Cooperative</t>
  </si>
  <si>
    <t>Omya Inc</t>
  </si>
  <si>
    <t>Omya, Inc.</t>
  </si>
  <si>
    <t>Oncor Electric Delivery Company LLC</t>
  </si>
  <si>
    <t>Orange and Rockland Utilities, Inc</t>
  </si>
  <si>
    <t>Oregon Trail Electric Consumers Coop, Inc.</t>
  </si>
  <si>
    <t>Otter Tail Power Co</t>
  </si>
  <si>
    <t>Otter Tail Power Company</t>
  </si>
  <si>
    <t>Pacific Gas &amp; Electric Co</t>
  </si>
  <si>
    <t>PACIFIC GAS AND ELECTRIC COMPANY</t>
  </si>
  <si>
    <t>Pacific Northwest Generating Coop</t>
  </si>
  <si>
    <t>Pacific Northwest Generating Cooperative</t>
  </si>
  <si>
    <t>PacifiCorp</t>
  </si>
  <si>
    <t>Path Allegheny Transmission Company, LLC</t>
  </si>
  <si>
    <t>Path West Virginia Transmission Company, L.L.C.</t>
  </si>
  <si>
    <t>PECO Energy Company</t>
  </si>
  <si>
    <t>Pennsylvania Electric Company</t>
  </si>
  <si>
    <t>Pennsylvania Power Company</t>
  </si>
  <si>
    <t>Penoyer Valley Electric Company</t>
  </si>
  <si>
    <t>Peoples Electric Cooperative</t>
  </si>
  <si>
    <t>Pepperell Power Association, Limited Partnership</t>
  </si>
  <si>
    <t>Perryville Energy Partners, L.L.C</t>
  </si>
  <si>
    <t>Pike County Light and Power Company</t>
  </si>
  <si>
    <t>Pinnacle West Capital Corporation</t>
  </si>
  <si>
    <t>Pinnacle West Marketing &amp; Trading Co. LLC</t>
  </si>
  <si>
    <t>Pioneer Power and Light Company</t>
  </si>
  <si>
    <t>PJM Interconnection, LLC</t>
  </si>
  <si>
    <t>PJM Settlement, Inc.</t>
  </si>
  <si>
    <t>Platte-Clay Electric Cooperative Inc.</t>
  </si>
  <si>
    <t>Portland General Electric Co</t>
  </si>
  <si>
    <t>Portland General Electric Company</t>
  </si>
  <si>
    <t>Potomac Electric Power Company</t>
  </si>
  <si>
    <t>PPL Electric Utilities Corporation</t>
  </si>
  <si>
    <t>Prairie Wind Transmission, LLC</t>
  </si>
  <si>
    <t>PSEG Energy Resources &amp; Trade LLC</t>
  </si>
  <si>
    <t>PSEG Fossil LLC</t>
  </si>
  <si>
    <t>PSEG Nuclear LLC</t>
  </si>
  <si>
    <t>PSEG Power Connecticut LLC</t>
  </si>
  <si>
    <t>PSEG Power LLC</t>
  </si>
  <si>
    <t>PSEG Power New York Inc</t>
  </si>
  <si>
    <t>PSEG Power New York Inc.</t>
  </si>
  <si>
    <t>Public Service Co of Colorado</t>
  </si>
  <si>
    <t>Public Service Company of Colorado</t>
  </si>
  <si>
    <t>Public Service Co of NH</t>
  </si>
  <si>
    <t>Public Service Company of New Hampshire</t>
  </si>
  <si>
    <t>Public Service Co of NM</t>
  </si>
  <si>
    <t>Public Service Company of New Mexico</t>
  </si>
  <si>
    <t>Public Service Co of Oklahoma</t>
  </si>
  <si>
    <t>Public Service Company of Oklahoma</t>
  </si>
  <si>
    <t>Public Service Elec &amp; Gas Co</t>
  </si>
  <si>
    <t>Public Service Electric and Gas Company</t>
  </si>
  <si>
    <t>Puget Sound Energy Inc</t>
  </si>
  <si>
    <t>Puget Sound Energy, Inc.</t>
  </si>
  <si>
    <t>Rayburn Country Electric Cooperative, Inc.</t>
  </si>
  <si>
    <t>RITELine Illinois, LLC</t>
  </si>
  <si>
    <t>Rochester Gas &amp; Electric Corp</t>
  </si>
  <si>
    <t>Rochester Gas and Electric Corporation</t>
  </si>
  <si>
    <t>Rockland Electric Company</t>
  </si>
  <si>
    <t>Safe Harbor</t>
  </si>
  <si>
    <t>Safe Harbor Water Power Corporation</t>
  </si>
  <si>
    <t>Salmon River Electric Cooperative, Inc.</t>
  </si>
  <si>
    <t>San Diego Gas &amp; Electric Co</t>
  </si>
  <si>
    <t>San Diego Gas &amp; Electric Company</t>
  </si>
  <si>
    <t>Savannah Electric and Power Company</t>
  </si>
  <si>
    <t>Sharyland Utilities, L.P.</t>
  </si>
  <si>
    <t>Sierra Pacific Power Co</t>
  </si>
  <si>
    <t>Sierra Pacific Power Company d/b/a NV Energy</t>
  </si>
  <si>
    <t>Smarr EMC</t>
  </si>
  <si>
    <t>Smoky Mountain Transmission LLC</t>
  </si>
  <si>
    <t>Somerset Rural Electric Cooperative Inc.</t>
  </si>
  <si>
    <t>South Beloit Water, Gas and Electric Company</t>
  </si>
  <si>
    <t>South Carolina Electric&amp;Gas Company</t>
  </si>
  <si>
    <t>South Carolina Electric &amp; Gas Company</t>
  </si>
  <si>
    <t>South Carolina Genertg Co, Inc</t>
  </si>
  <si>
    <t>South Carolina Generating Company, Inc.</t>
  </si>
  <si>
    <t>Southeast Chicago Energy Project, LLC</t>
  </si>
  <si>
    <t>Southern California Edison Co</t>
  </si>
  <si>
    <t>Southern California Edison Company</t>
  </si>
  <si>
    <t>Southern California Water Company</t>
  </si>
  <si>
    <t>SOUTHERN ELECTRIC GENERATING COMPANY</t>
  </si>
  <si>
    <t>Southern Indiana Gas &amp; Elec Co</t>
  </si>
  <si>
    <t>Southern Indiana Gas and Electric Company</t>
  </si>
  <si>
    <t>Southern Maryland Electric Cooperative</t>
  </si>
  <si>
    <t>Southwest Power Pool, Inc.</t>
  </si>
  <si>
    <t>Southwestern Electric Power Co</t>
  </si>
  <si>
    <t>Southwestern Electric Power Company</t>
  </si>
  <si>
    <t>Southwestern Public Service Co</t>
  </si>
  <si>
    <t>Southwestern Public Service Company</t>
  </si>
  <si>
    <t>Soyland Power Cooperative, Inc</t>
  </si>
  <si>
    <t>St. Joseph Light &amp; Power Company</t>
  </si>
  <si>
    <t>Startrans IO, LLC</t>
  </si>
  <si>
    <t>SU FERC L.L.C</t>
  </si>
  <si>
    <t>Sun River Electric Cooperative</t>
  </si>
  <si>
    <t>Superior Water, Light and Power Company</t>
  </si>
  <si>
    <t>Susquehanna Electric Company</t>
  </si>
  <si>
    <t>Sussex Rural Electric Cooperative</t>
  </si>
  <si>
    <t>System Energy Resources, Inc</t>
  </si>
  <si>
    <t>System Energy Resources, Inc.</t>
  </si>
  <si>
    <t>Talbot EMC</t>
  </si>
  <si>
    <t>Tampa Electric Co</t>
  </si>
  <si>
    <t>Tampa Electric Company</t>
  </si>
  <si>
    <t>Terra Comfort Corporation</t>
  </si>
  <si>
    <t>Texas-New Mexico Power Company</t>
  </si>
  <si>
    <t>THE ALLEGHENY GENERATING COMPANY</t>
  </si>
  <si>
    <t>Dayton Power &amp; Light Co</t>
  </si>
  <si>
    <t>The Dayton Power and Light Company</t>
  </si>
  <si>
    <t>Empire District Electric Co</t>
  </si>
  <si>
    <t>The Empire District Electric Company</t>
  </si>
  <si>
    <t>The Morenci Water &amp; Electric Company</t>
  </si>
  <si>
    <t>The Narragansett Electric Company</t>
  </si>
  <si>
    <t>THE POTOMAC EDISON COMPANY</t>
  </si>
  <si>
    <t>United Illuminating Co</t>
  </si>
  <si>
    <t>The United Illuminating Company</t>
  </si>
  <si>
    <t>The Walton E.M.C.</t>
  </si>
  <si>
    <t>Toledo Edison Company, The</t>
  </si>
  <si>
    <t>Trans Bay Cable LLC</t>
  </si>
  <si>
    <t>Trans-Allegheny Interstate Line Company</t>
  </si>
  <si>
    <t>TransCanada Hydro Northeast Inc.,</t>
  </si>
  <si>
    <t>TransCanada Hydro NorthEast Inc.</t>
  </si>
  <si>
    <t>Transource Missouri, LLC</t>
  </si>
  <si>
    <t>Trigen-Kansas City Energy Corporation</t>
  </si>
  <si>
    <t>Tucson Electric Power Co</t>
  </si>
  <si>
    <t>Tucson Electric Power Company</t>
  </si>
  <si>
    <t>TXU Electric Company</t>
  </si>
  <si>
    <t>TXU SESCO Company</t>
  </si>
  <si>
    <t>UGI Utilities, Inc.</t>
  </si>
  <si>
    <t>Union Electric Co - (MO)</t>
  </si>
  <si>
    <t>UNION ELECTRIC COMPANY</t>
  </si>
  <si>
    <t>Unitil Energy Systems, Inc.</t>
  </si>
  <si>
    <t>UNITIL Power Corp.</t>
  </si>
  <si>
    <t>UNS Electric, Inc</t>
  </si>
  <si>
    <t>UNS Electric, Inc.</t>
  </si>
  <si>
    <t>Upper Peninsula Power Company</t>
  </si>
  <si>
    <t>Valley Electric Association Inc.</t>
  </si>
  <si>
    <t>Verde Energy USA, Inc.</t>
  </si>
  <si>
    <t>Vermont Electric Cooperative, Inc.</t>
  </si>
  <si>
    <t>Vermont Electric Power Company, Inc.</t>
  </si>
  <si>
    <t>Vermont Electric Transmission Company, Inc.</t>
  </si>
  <si>
    <t>Vermont Transco LLC</t>
  </si>
  <si>
    <t>Vermont Yankee Nuclear Power Corporation</t>
  </si>
  <si>
    <t>Village of Morrisville - (VT)</t>
  </si>
  <si>
    <t>Village of Morrisville Water and Light Department</t>
  </si>
  <si>
    <t>Virginia Electric &amp; Power Co</t>
  </si>
  <si>
    <t>VIRGINIA ELECTRIC AND POWER COMPANY</t>
  </si>
  <si>
    <t>W.F. Wyman Unit No. 4 Composite Data 100%</t>
  </si>
  <si>
    <t>Wabash Valley Energy Marketing, Inc.</t>
  </si>
  <si>
    <t>Wabash Valley Power Assn, Inc</t>
  </si>
  <si>
    <t>Wabash Valley Power Association, Inc.</t>
  </si>
  <si>
    <t>Warren Power, LLC</t>
  </si>
  <si>
    <t>Washington Electric Coop - (VT)</t>
  </si>
  <si>
    <t>Washington Electric Cooperative, Inc.</t>
  </si>
  <si>
    <t>Wayne-White Counties Electric Cooperative</t>
  </si>
  <si>
    <t>Wells Rural Electric Company</t>
  </si>
  <si>
    <t>Wellsboro Electric Company</t>
  </si>
  <si>
    <t>WEST PENN POWER COMPANY</t>
  </si>
  <si>
    <t>Westar Energy Inc</t>
  </si>
  <si>
    <t>Westar Energy, Inc.</t>
  </si>
  <si>
    <t>Westar Generating, Inc.</t>
  </si>
  <si>
    <t>Western Massachusetts Electric Company</t>
  </si>
  <si>
    <t>Wheeling Power Company</t>
  </si>
  <si>
    <t>White River Electric Association, Inc.</t>
  </si>
  <si>
    <t>Wisconsin Electric Power Co</t>
  </si>
  <si>
    <t>Wisconsin Electric Power Company</t>
  </si>
  <si>
    <t>Wisconsin Power &amp; Light Co</t>
  </si>
  <si>
    <t>Wisconsin Power and Light Company</t>
  </si>
  <si>
    <t>Wisconsin Public Service Corp</t>
  </si>
  <si>
    <t>Wisconsin Public Service Corporation</t>
  </si>
  <si>
    <t>Wisconsin River Power Company</t>
  </si>
  <si>
    <t>Wolf Creek Nuclear Optg Corp</t>
  </si>
  <si>
    <t>Wolf Creek Nuclear Operating Corporation</t>
  </si>
  <si>
    <t>Wolverine Power Supply Coop</t>
  </si>
  <si>
    <t>Wolverine Power Supply Cooperative, Inc.</t>
  </si>
  <si>
    <t>Yadkin, Inc.</t>
  </si>
  <si>
    <t>Yankee Atomic Electric Company</t>
  </si>
  <si>
    <t>York Haven Power Company LLC</t>
  </si>
  <si>
    <t>York Haven Power Company</t>
  </si>
  <si>
    <t>180 Raritan Energy Solutions, LLC</t>
  </si>
  <si>
    <t>191 Peachtree Associates</t>
  </si>
  <si>
    <t>500 Virginia Solar, LP</t>
  </si>
  <si>
    <t>5045 Wind Partners LLC</t>
  </si>
  <si>
    <t>510 REPP One LLC</t>
  </si>
  <si>
    <t>651 Chase Solar NG LLC</t>
  </si>
  <si>
    <t>6th St Solar Park of Gainesville FL</t>
  </si>
  <si>
    <t>A &amp; N Electric Coop</t>
  </si>
  <si>
    <t>ABEC Bidart-Old River LLC</t>
  </si>
  <si>
    <t>Abengoa Bioenergy Biomass of Kansas</t>
  </si>
  <si>
    <t>AC Landfill Energy LLC</t>
  </si>
  <si>
    <t>Acciona Energy USA Global, LLC</t>
  </si>
  <si>
    <t>Acciona Solar Power</t>
  </si>
  <si>
    <t>Acciona Wind Energy USA LLC</t>
  </si>
  <si>
    <t>ACI Energy Partners LLC</t>
  </si>
  <si>
    <t>ADA Carbon Solutions (Red River), LLC</t>
  </si>
  <si>
    <t>Ada Cogeneration Ltd Partnership</t>
  </si>
  <si>
    <t>Adams Community Solar Garden III LLC</t>
  </si>
  <si>
    <t>Adams Community Solar Garden LLC</t>
  </si>
  <si>
    <t>Adams Electric Cooperative</t>
  </si>
  <si>
    <t>Adams Farm Solar LLC</t>
  </si>
  <si>
    <t>Adams Wind Generations LLC</t>
  </si>
  <si>
    <t>Adelanto Solar II, LLC</t>
  </si>
  <si>
    <t>Adelanto Solar, LLC</t>
  </si>
  <si>
    <t>Adkins Energy LLC</t>
  </si>
  <si>
    <t>Adrian Public Utilities Comm</t>
  </si>
  <si>
    <t>ADS Renewable Energy- Wolf Creek, LLC</t>
  </si>
  <si>
    <t>AE Power Services LLC</t>
  </si>
  <si>
    <t>Aegis Renewables LLC</t>
  </si>
  <si>
    <t>Aeolus Wind  LLC</t>
  </si>
  <si>
    <t>AERA Energy LLC</t>
  </si>
  <si>
    <t>Aera Energy LLC-Coalinga</t>
  </si>
  <si>
    <t>Aera Energy LLC-San Ardo</t>
  </si>
  <si>
    <t>AES Alamitos LLC</t>
  </si>
  <si>
    <t>AES Beaver Valley</t>
  </si>
  <si>
    <t>AES Hawaii Inc</t>
  </si>
  <si>
    <t>AES Huntington Beach LLC</t>
  </si>
  <si>
    <t>AES Ohio Generation LLC</t>
  </si>
  <si>
    <t>AES Redondo Beach LLC</t>
  </si>
  <si>
    <t>AES Shady Point LLC</t>
  </si>
  <si>
    <t>AES Wind Generation Inc</t>
  </si>
  <si>
    <t>AES WR Ltd Partnership</t>
  </si>
  <si>
    <t>Affordable Solar Silver City, LLC</t>
  </si>
  <si>
    <t>Ag Processing Inc</t>
  </si>
  <si>
    <t>AGC Division of APG Inc</t>
  </si>
  <si>
    <t>AgPower DCD, LLC</t>
  </si>
  <si>
    <t>AgPower Jerome LLC</t>
  </si>
  <si>
    <t>Agrilectric Power Partners Ltd</t>
  </si>
  <si>
    <t>AgriReNew</t>
  </si>
  <si>
    <t>AgriWind LLC</t>
  </si>
  <si>
    <t>Agua Caliente Solar</t>
  </si>
  <si>
    <t>Air Force Civil Engineer Center</t>
  </si>
  <si>
    <t>Air Liquide America Corp</t>
  </si>
  <si>
    <t>Air Liquide Large Industries U S LP</t>
  </si>
  <si>
    <t>Air Liquide Large Industries U.S. LP</t>
  </si>
  <si>
    <t>Air Products &amp; Chemicals Inc</t>
  </si>
  <si>
    <t>Alabama Municipal Elec Authority</t>
  </si>
  <si>
    <t>Alabama River Cellulose LLC</t>
  </si>
  <si>
    <t>Alamosa Operating Services LLC</t>
  </si>
  <si>
    <t>Alaska Environmental Power</t>
  </si>
  <si>
    <t>Alaska Power and Telephone Co</t>
  </si>
  <si>
    <t>Alaska Village Elec Coop, Inc</t>
  </si>
  <si>
    <t>Albany Engineering Corporation</t>
  </si>
  <si>
    <t>Albany Medical Center</t>
  </si>
  <si>
    <t>Albertson Solar LLC</t>
  </si>
  <si>
    <t>Albertville Municipal Utilities Board</t>
  </si>
  <si>
    <t>Albuquerque City of</t>
  </si>
  <si>
    <t>Alcoa World Alumina LLC</t>
  </si>
  <si>
    <t>Algonquin Northern Maine</t>
  </si>
  <si>
    <t>Algonquin Power Co</t>
  </si>
  <si>
    <t>Algonquin Power Sanger LLC</t>
  </si>
  <si>
    <t>Algonquin Windsor Locks LLC</t>
  </si>
  <si>
    <t>Alice Falls Corp</t>
  </si>
  <si>
    <t>All Dams Generation, LLC</t>
  </si>
  <si>
    <t>Allegany Generating Station, LLC</t>
  </si>
  <si>
    <t>Allegheny Electric Coop Inc</t>
  </si>
  <si>
    <t>Allegheny Energy Supply Co LLC</t>
  </si>
  <si>
    <t>Allegheny Hydro LLC</t>
  </si>
  <si>
    <t>Allete Clean Energy</t>
  </si>
  <si>
    <t>Alliance NYGT, LLC</t>
  </si>
  <si>
    <t>Almatis Burnside Inc.</t>
  </si>
  <si>
    <t>Alon USA LP</t>
  </si>
  <si>
    <t>AltaGas Blythe Operations Inc</t>
  </si>
  <si>
    <t>AltaGas Pomona Energy Inc.</t>
  </si>
  <si>
    <t>AltaGas Ripon Energy Inc.</t>
  </si>
  <si>
    <t>AM Best Farm</t>
  </si>
  <si>
    <t>Amalgamated Sugar Co-Nampa</t>
  </si>
  <si>
    <t>Amedee Gethrm Venture I LP</t>
  </si>
  <si>
    <t>Ameresco</t>
  </si>
  <si>
    <t>Ameresco Butte County LLC</t>
  </si>
  <si>
    <t>AMERESCO Chicopee Energy LLC</t>
  </si>
  <si>
    <t>AMERESCO Chiquita Canyon LLC</t>
  </si>
  <si>
    <t>Ameresco Dallas LLC</t>
  </si>
  <si>
    <t>AMERESCO Delaware Central</t>
  </si>
  <si>
    <t>AMERESCO Delaware South</t>
  </si>
  <si>
    <t>Ameresco Federal Solutions</t>
  </si>
  <si>
    <t>Ameresco Forward, LLC</t>
  </si>
  <si>
    <t>AMERESCO Janesville LLC</t>
  </si>
  <si>
    <t>AMERESCO Jefferson City LLC</t>
  </si>
  <si>
    <t>Ameresco Johnson Canyon LLC</t>
  </si>
  <si>
    <t>AMERESCO Keller Canyon LLC</t>
  </si>
  <si>
    <t>Ameresco LFG I Inc</t>
  </si>
  <si>
    <t>AMERESCO Ox Mountain Energy LLC</t>
  </si>
  <si>
    <t>Ameresco San Joaquin, LLC</t>
  </si>
  <si>
    <t>AMERESCO Santa Cruz Energy LLC</t>
  </si>
  <si>
    <t>Ameresco Select Inc</t>
  </si>
  <si>
    <t>AMERESCO Stafford LLC</t>
  </si>
  <si>
    <t>Ameresco Vasco Road, LLC</t>
  </si>
  <si>
    <t>American Bituminous Power LP</t>
  </si>
  <si>
    <t>American Crystal Sugar Co</t>
  </si>
  <si>
    <t>American Eagle Paper Mills</t>
  </si>
  <si>
    <t>American Hydro Power Company</t>
  </si>
  <si>
    <t>American Mun Power-Ohio, Inc</t>
  </si>
  <si>
    <t>American Profol Incorporated</t>
  </si>
  <si>
    <t>American Sugar Refining Inc.</t>
  </si>
  <si>
    <t>American Sugar Refining, Inc.</t>
  </si>
  <si>
    <t>Amherst College</t>
  </si>
  <si>
    <t>Amonix UASTP Solar Generation 1 LLC</t>
  </si>
  <si>
    <t>Ampersand Chowchilla Biomass LLC</t>
  </si>
  <si>
    <t>Ampersand Collins Hydro LLC</t>
  </si>
  <si>
    <t>Ampersand Gilman Hydro LP</t>
  </si>
  <si>
    <t>Ampersand Hollow Dam Hydro LLC</t>
  </si>
  <si>
    <t>Ampersand Long Falls Hydro, LLC</t>
  </si>
  <si>
    <t>Ampersand Mount Ida Hydro LLC</t>
  </si>
  <si>
    <t>Ampersand Tannery Island Hydro, LLC</t>
  </si>
  <si>
    <t>Anaheim Public Utilities</t>
  </si>
  <si>
    <t>Anchorage Municipal Light and Power</t>
  </si>
  <si>
    <t>Anderson Farm LLC</t>
  </si>
  <si>
    <t>Anderson Power Products</t>
  </si>
  <si>
    <t>Andrew Solar LLC</t>
  </si>
  <si>
    <t>Angel Solar LLC</t>
  </si>
  <si>
    <t>Angier Farm LLC</t>
  </si>
  <si>
    <t>Anheuser-Busch Inc</t>
  </si>
  <si>
    <t>Aniak Light &amp; Power Co Inc</t>
  </si>
  <si>
    <t>ANP Bellingham Energy Company LLC</t>
  </si>
  <si>
    <t>ANP Blackstone Energy Company LLC</t>
  </si>
  <si>
    <t>AP North Lake I, LP</t>
  </si>
  <si>
    <t>Apollo Energy Corp</t>
  </si>
  <si>
    <t>Apple One LLC</t>
  </si>
  <si>
    <t>Apple, Inc</t>
  </si>
  <si>
    <t>Applied Energy Inc</t>
  </si>
  <si>
    <t>Appomattox River Associates LP</t>
  </si>
  <si>
    <t>Aqua America Inc</t>
  </si>
  <si>
    <t>Aquenergy Systems Inc</t>
  </si>
  <si>
    <t>Arbuckle Mountain Wind Farm LLC</t>
  </si>
  <si>
    <t>ArcelorMittal Burns Harbor Inc</t>
  </si>
  <si>
    <t>ArcelorMittal Cleveland Inc</t>
  </si>
  <si>
    <t>ArcelorMittal Indiana Harbor West</t>
  </si>
  <si>
    <t>ArcelorMittal USA Inc</t>
  </si>
  <si>
    <t>ArcelorMittal Warren Inc</t>
  </si>
  <si>
    <t>Archer Daniels Midland Co</t>
  </si>
  <si>
    <t>ARCO Products Co-Watson</t>
  </si>
  <si>
    <t>Argand Energy Solutions, LLC</t>
  </si>
  <si>
    <t>Argos Solar LLC</t>
  </si>
  <si>
    <t>Arizona Electric Pwr Coop Inc</t>
  </si>
  <si>
    <t>Arizona Solar One LLC</t>
  </si>
  <si>
    <t>Arkalon Ethanol LLC</t>
  </si>
  <si>
    <t>Arkansas Electric Coop Corp</t>
  </si>
  <si>
    <t>Arlington Valley LLC</t>
  </si>
  <si>
    <t>Arlington Valley Solar Energy II LLC</t>
  </si>
  <si>
    <t>Arlington Wind Power Project LLC</t>
  </si>
  <si>
    <t>Ascend Performance Materials</t>
  </si>
  <si>
    <t>Ascend Performance Materials LLC</t>
  </si>
  <si>
    <t>Ashley Solar Farm, LLC</t>
  </si>
  <si>
    <t>Ashtabula Wind II LLC</t>
  </si>
  <si>
    <t>Ashtabula Wind III LLC</t>
  </si>
  <si>
    <t>Aspen Power LLC</t>
  </si>
  <si>
    <t>Associated Electric Coop, Inc</t>
  </si>
  <si>
    <t>Astoria Energy II LLC</t>
  </si>
  <si>
    <t>Astoria Energy LLC</t>
  </si>
  <si>
    <t>AstraZeneca Pharmaceuticals LP</t>
  </si>
  <si>
    <t>Athens Regional Medical Center</t>
  </si>
  <si>
    <t>Atlanta Gift Mart LP</t>
  </si>
  <si>
    <t>Atlantic Municipal Utilities</t>
  </si>
  <si>
    <t>Auburn Board of Public Works</t>
  </si>
  <si>
    <t>Auburn Energy, LLC</t>
  </si>
  <si>
    <t>Auburndale Peaker Energy Center LLC</t>
  </si>
  <si>
    <t>Augusta Canal Authority</t>
  </si>
  <si>
    <t>Augustus Farm, LLC</t>
  </si>
  <si>
    <t>Aurora Energy LLC</t>
  </si>
  <si>
    <t>Austin Energy</t>
  </si>
  <si>
    <t>Auwahi Wind Energy LLC</t>
  </si>
  <si>
    <t>AV Solar Ranch 1 LLC</t>
  </si>
  <si>
    <t>Avalon Solar</t>
  </si>
  <si>
    <t>Avalon/Mayo Hydropower LLC</t>
  </si>
  <si>
    <t>Avangrid Renewables Inc</t>
  </si>
  <si>
    <t>Avenal Solar Holdings LLC</t>
  </si>
  <si>
    <t>Avidan Energy Solutions</t>
  </si>
  <si>
    <t>Axiall Corp</t>
  </si>
  <si>
    <t>Axio Green LLC</t>
  </si>
  <si>
    <t>B Braun Medical Inc</t>
  </si>
  <si>
    <t>Backbone Mountain Windpower, LLC</t>
  </si>
  <si>
    <t>Baconton Power LLC</t>
  </si>
  <si>
    <t>Badger Creek Limited</t>
  </si>
  <si>
    <t>Bailey Farm LLC</t>
  </si>
  <si>
    <t>Baker Station Associates, LP</t>
  </si>
  <si>
    <t>Bakersfield 111 LLC</t>
  </si>
  <si>
    <t>Baldwin Wind LLC</t>
  </si>
  <si>
    <t>Balko Wind LLC</t>
  </si>
  <si>
    <t>Bancroft Municipal Utilities</t>
  </si>
  <si>
    <t>Banister Hydro LP</t>
  </si>
  <si>
    <t>Bannock County Landfill</t>
  </si>
  <si>
    <t>Baptist Memorial Hospital</t>
  </si>
  <si>
    <t>Barrick Goldstrike Mines Inc</t>
  </si>
  <si>
    <t>Barrow Utils &amp; Elec Coop, Inc</t>
  </si>
  <si>
    <t>Barton Solar, LLC</t>
  </si>
  <si>
    <t>Barton Village, Inc</t>
  </si>
  <si>
    <t>BASF Corp</t>
  </si>
  <si>
    <t>BASF Corporation</t>
  </si>
  <si>
    <t>Basin Creek Power Services LLC</t>
  </si>
  <si>
    <t>Basin Electric Power Coop</t>
  </si>
  <si>
    <t>Bassett Healthcare</t>
  </si>
  <si>
    <t>Bastrop Energy Partners, LP</t>
  </si>
  <si>
    <t>Battleboro Farm, LLC</t>
  </si>
  <si>
    <t>Bay County Board-County Comm</t>
  </si>
  <si>
    <t>Bay Windpower LLC</t>
  </si>
  <si>
    <t>Bayer CropScience</t>
  </si>
  <si>
    <t>Bayonne Energy Center LLC</t>
  </si>
  <si>
    <t>Bayswater Peaking Facility LLC</t>
  </si>
  <si>
    <t>Baytown Energy Center LLC</t>
  </si>
  <si>
    <t>BayWa r.e Wind LLC</t>
  </si>
  <si>
    <t>BayWa r.e. Solar Projects LLC</t>
  </si>
  <si>
    <t>BC Landfill Energy LLC</t>
  </si>
  <si>
    <t>Bear Mountain Limited</t>
  </si>
  <si>
    <t>Bear Swamp Power Company LLC</t>
  </si>
  <si>
    <t>BearPond Solar Center LLC</t>
  </si>
  <si>
    <t>Beaver City Corporation</t>
  </si>
  <si>
    <t>Beaver Falls Municipal Auth</t>
  </si>
  <si>
    <t>Beaver Ridge Wind LLC</t>
  </si>
  <si>
    <t>Bed Bath &amp; Beyond</t>
  </si>
  <si>
    <t>Beebe 1B Renewable Energy, LLC</t>
  </si>
  <si>
    <t>Beebe Renewable Energy LLC</t>
  </si>
  <si>
    <t>Bellefontaine Gas Producers LLC</t>
  </si>
  <si>
    <t>Belwood Farm LLC</t>
  </si>
  <si>
    <t>Bennett Creek Windfarm LLC</t>
  </si>
  <si>
    <t>Benson Power, LLC.</t>
  </si>
  <si>
    <t>Berkley East Solar, LLC</t>
  </si>
  <si>
    <t>Berkshire Power Co LLC</t>
  </si>
  <si>
    <t>Berlin Station, LLC</t>
  </si>
  <si>
    <t>Berry Petroleum Co</t>
  </si>
  <si>
    <t>Berry Plastics Solar</t>
  </si>
  <si>
    <t>Bethel Price Solar, LLC</t>
  </si>
  <si>
    <t>Bethel Solar LLC</t>
  </si>
  <si>
    <t>Bethel Wind Energy LLC</t>
  </si>
  <si>
    <t>Bethlehem Renewable Energy LLC</t>
  </si>
  <si>
    <t>Beulaville Solar LLC</t>
  </si>
  <si>
    <t>BF ATL Realty Services LLC</t>
  </si>
  <si>
    <t>BFI Waste Systems of GA, LLC</t>
  </si>
  <si>
    <t>BG Stewart Solar Farm LLC</t>
  </si>
  <si>
    <t>Bicent Power</t>
  </si>
  <si>
    <t>Big Blue Wind Farm LLC</t>
  </si>
  <si>
    <t>Big Brown Power Company LLC</t>
  </si>
  <si>
    <t>Big Creek Water Works Ltd</t>
  </si>
  <si>
    <t>Big Sandy Peaker Plant LLC</t>
  </si>
  <si>
    <t>Bio-Gas Technologies LTD</t>
  </si>
  <si>
    <t>BioFuels Point Loma LLC</t>
  </si>
  <si>
    <t>Biola University</t>
  </si>
  <si>
    <t>Biomass One LP</t>
  </si>
  <si>
    <t>BioTown Ag</t>
  </si>
  <si>
    <t>Birch Power Co</t>
  </si>
  <si>
    <t>Birchwood Power Partners LP</t>
  </si>
  <si>
    <t>Bishop Hill Energy II, LLC</t>
  </si>
  <si>
    <t>Bizzell Church Solar 1, LLC</t>
  </si>
  <si>
    <t>Black Creek Renewable Energy LLC</t>
  </si>
  <si>
    <t>Black Hills Service Company LLC</t>
  </si>
  <si>
    <t>Black Mountain Solar LLC</t>
  </si>
  <si>
    <t>Black River Generation LLC</t>
  </si>
  <si>
    <t>Blackstone Hydro Inc.</t>
  </si>
  <si>
    <t>Blackstone Wind Farm II LLC</t>
  </si>
  <si>
    <t>Blackstone Wind Farm LLC</t>
  </si>
  <si>
    <t>Blackwell Wind, LLC</t>
  </si>
  <si>
    <t>Blandenboro Farm LLC</t>
  </si>
  <si>
    <t>Blind Canyon Aqua Ranch Inc</t>
  </si>
  <si>
    <t>Block Island Power Co</t>
  </si>
  <si>
    <t>Bloom Energy</t>
  </si>
  <si>
    <t>Bloom Energy 2009 PPA</t>
  </si>
  <si>
    <t>Blue Canyon Windpower II LLC</t>
  </si>
  <si>
    <t>Blue Canyon Windpower LLC</t>
  </si>
  <si>
    <t>Blue Canyon Windpower V LLC</t>
  </si>
  <si>
    <t>Blue Canyon Windpower VI LLC</t>
  </si>
  <si>
    <t>Blue Earth Light &amp; Water</t>
  </si>
  <si>
    <t>Blue Lake Power LLC</t>
  </si>
  <si>
    <t>Blue Mountain Biogas LLC</t>
  </si>
  <si>
    <t>Blue Renewable Energy IMS, LLC</t>
  </si>
  <si>
    <t>Blue Ridge Paper Products Inc</t>
  </si>
  <si>
    <t>Blue Summit Wind LLC</t>
  </si>
  <si>
    <t>Blue Water Renewables Inc</t>
  </si>
  <si>
    <t>Bluestem LLC</t>
  </si>
  <si>
    <t>BMW Manufacturing Co LLC</t>
  </si>
  <si>
    <t>Board of Water Electric &amp; Communications</t>
  </si>
  <si>
    <t>Bob Jones University</t>
  </si>
  <si>
    <t>Boise Packaging &amp; Newsprint LLC</t>
  </si>
  <si>
    <t>Boise White Paper LLC</t>
  </si>
  <si>
    <t>Boise-Kuna Irrigation District</t>
  </si>
  <si>
    <t>Bolton Farm LLC</t>
  </si>
  <si>
    <t>Boltonville Hydro Associates</t>
  </si>
  <si>
    <t>Bonanza BioEnergy LLC</t>
  </si>
  <si>
    <t>Boott Hydropower Inc</t>
  </si>
  <si>
    <t>Boralex Hydro Operations Inc</t>
  </si>
  <si>
    <t>Borger Energy Associates LP</t>
  </si>
  <si>
    <t>Borough of Chambersburg</t>
  </si>
  <si>
    <t>Borrego Solar Systems Inc</t>
  </si>
  <si>
    <t>Bos Dairy, LLC</t>
  </si>
  <si>
    <t>Boseman Center Solar, LLC</t>
  </si>
  <si>
    <t>Bottle Rock Power LLC</t>
  </si>
  <si>
    <t>Boulder City of</t>
  </si>
  <si>
    <t>Bowater Newport Coosa Pines Op</t>
  </si>
  <si>
    <t>Bowersock Mills &amp; Power Co</t>
  </si>
  <si>
    <t>Boyce Hydro Power LLC</t>
  </si>
  <si>
    <t>BP Alternative Energy</t>
  </si>
  <si>
    <t>BP Helios Plaza</t>
  </si>
  <si>
    <t>BP Hydro Associates</t>
  </si>
  <si>
    <t>BP Piney &amp; Deep Creek LLC</t>
  </si>
  <si>
    <t>BP PLC</t>
  </si>
  <si>
    <t>Brainerd Public Utilities</t>
  </si>
  <si>
    <t>Brassua Hydroelectric LP</t>
  </si>
  <si>
    <t>Brayton Point Energy LLC</t>
  </si>
  <si>
    <t>Brazos Electric Power Coop Inc</t>
  </si>
  <si>
    <t>Brazos Valley Energy</t>
  </si>
  <si>
    <t>Brea Generation LLC</t>
  </si>
  <si>
    <t>Brea Power II</t>
  </si>
  <si>
    <t>Brewster</t>
  </si>
  <si>
    <t>Briar-Hydro Associates</t>
  </si>
  <si>
    <t>Bridgeport Disposal LLC</t>
  </si>
  <si>
    <t>Bridgeport Energy LLC</t>
  </si>
  <si>
    <t>Bridgewater Power Co LP</t>
  </si>
  <si>
    <t>Brigham City Corporation</t>
  </si>
  <si>
    <t>Brigham Young Univ Idaho</t>
  </si>
  <si>
    <t>Bright Light Capital LLC</t>
  </si>
  <si>
    <t>Bristol-Myers Squibb Co</t>
  </si>
  <si>
    <t>Broad River Energy LLC</t>
  </si>
  <si>
    <t>Broken Bow Wind II, LLC</t>
  </si>
  <si>
    <t>Brookfield Black Bear Hydro, LLC</t>
  </si>
  <si>
    <t>Brookfield Energy Marketing LP</t>
  </si>
  <si>
    <t>Brookfield Power New England</t>
  </si>
  <si>
    <t>Brookfield Smoky Mountain Hydropower LLC</t>
  </si>
  <si>
    <t>Brookfield White Pine Hydro LLC</t>
  </si>
  <si>
    <t>Brooklyn Navy Yard Cogen PLP</t>
  </si>
  <si>
    <t>Brooks Energy, LLC</t>
  </si>
  <si>
    <t>Broome Energy Resources, LLC</t>
  </si>
  <si>
    <t>Broshco Fabricated Products</t>
  </si>
  <si>
    <t>Brown Bear II Hydro Inc</t>
  </si>
  <si>
    <t>Brownsville Public Utilities Board</t>
  </si>
  <si>
    <t>Brunner Island LLC</t>
  </si>
  <si>
    <t>Brunswick Cellulose LLC</t>
  </si>
  <si>
    <t>Buckeye Florida Ltd Partners</t>
  </si>
  <si>
    <t>Bucknell University</t>
  </si>
  <si>
    <t>Buddy Solar LLC</t>
  </si>
  <si>
    <t>Buena Vista Biomass LLC</t>
  </si>
  <si>
    <t>Buffalo Center Wind LLC</t>
  </si>
  <si>
    <t>Buffalo Dunes Wind Project LLC</t>
  </si>
  <si>
    <t>Bull Creek Wind LLC</t>
  </si>
  <si>
    <t>Bulldog Energy Airport LLC</t>
  </si>
  <si>
    <t>Bulldog Wind Energy, LLC</t>
  </si>
  <si>
    <t>Bunge Foods</t>
  </si>
  <si>
    <t>Bunge North America East LLC</t>
  </si>
  <si>
    <t>Burrows Paper Corp</t>
  </si>
  <si>
    <t>Butler Ridge Wind Energy Center</t>
  </si>
  <si>
    <t>Butte-Glenn Community College District</t>
  </si>
  <si>
    <t>BWC Origination 4, LLC</t>
  </si>
  <si>
    <t>BWC Swan Pond River, LLC</t>
  </si>
  <si>
    <t>C-Drop</t>
  </si>
  <si>
    <t>C&amp;H Sugar Company Inc</t>
  </si>
  <si>
    <t>Cadillac Renewable Energy LLC</t>
  </si>
  <si>
    <t>Caithness Long Island, LLC</t>
  </si>
  <si>
    <t>Caithness Shepherds Flat LLC</t>
  </si>
  <si>
    <t>CalEnergy Operating Corporation</t>
  </si>
  <si>
    <t>Calhoun Power Co LLC</t>
  </si>
  <si>
    <t>California Dept of Corrections</t>
  </si>
  <si>
    <t>California Dept. of  Water Resources</t>
  </si>
  <si>
    <t>California Institute-Technolgy</t>
  </si>
  <si>
    <t>California Power Holdings LLC</t>
  </si>
  <si>
    <t>California PV Energy LLC</t>
  </si>
  <si>
    <t>California Resources Elk Hills LLC</t>
  </si>
  <si>
    <t>California State University at Fullerton</t>
  </si>
  <si>
    <t>California State University, Northridge</t>
  </si>
  <si>
    <t>Calleguas Mun Water District</t>
  </si>
  <si>
    <t>Calpeak Operating Services, LLC</t>
  </si>
  <si>
    <t>Calpine -RockGen Energy</t>
  </si>
  <si>
    <t>Calpine Bethlehem LLC</t>
  </si>
  <si>
    <t>Calpine Bosque Energy Center LLC</t>
  </si>
  <si>
    <t>Calpine Central LP</t>
  </si>
  <si>
    <t>Calpine Corp - Hidalgo</t>
  </si>
  <si>
    <t>Calpine Corp - Metcalf Energy Center</t>
  </si>
  <si>
    <t>Calpine Corp - Pastoria Energy Center</t>
  </si>
  <si>
    <t>Calpine Corp-King City</t>
  </si>
  <si>
    <t>Calpine Corp-Magic Valley</t>
  </si>
  <si>
    <t>Calpine Corp-Sutter</t>
  </si>
  <si>
    <t>Calpine Corp-Yuba City</t>
  </si>
  <si>
    <t>Calpine Eastern Corp</t>
  </si>
  <si>
    <t>Calpine Fore River Energy Center, LLC</t>
  </si>
  <si>
    <t>Calpine Gilroy Cogen LP</t>
  </si>
  <si>
    <t>Calpine King City Cogen LLC</t>
  </si>
  <si>
    <t>Calpine Mid-Atlantic Generation LLC</t>
  </si>
  <si>
    <t>Calpine Mid-Merit LLC</t>
  </si>
  <si>
    <t>Calpine New Jersey Generation LLC</t>
  </si>
  <si>
    <t>Calpine Vineland Solar LLC</t>
  </si>
  <si>
    <t>CalRenew-1 LLC</t>
  </si>
  <si>
    <t>CalWind Resources Inc</t>
  </si>
  <si>
    <t>Cambria CoGen Co</t>
  </si>
  <si>
    <t>Camden Solar Center, LLC</t>
  </si>
  <si>
    <t>Camelot Wind LLC</t>
  </si>
  <si>
    <t>Cameron Wind 1 LLC</t>
  </si>
  <si>
    <t>CAMS</t>
  </si>
  <si>
    <t>CAMS Michigan LLC</t>
  </si>
  <si>
    <t>Canadian Hills Wind LLC</t>
  </si>
  <si>
    <t>Caney River Wind Project</t>
  </si>
  <si>
    <t>Cape May County Municipal</t>
  </si>
  <si>
    <t>Capital Dynamics</t>
  </si>
  <si>
    <t>Capital Power Corporation</t>
  </si>
  <si>
    <t>Capitol Broadcasting Company Inc</t>
  </si>
  <si>
    <t>Capricorn Ridge Wind LLC</t>
  </si>
  <si>
    <t>Cardinal Cogen Inc</t>
  </si>
  <si>
    <t>Cargill Inc</t>
  </si>
  <si>
    <t>Cargill Inc North America Sweetners</t>
  </si>
  <si>
    <t>Cargill Salt Hersey</t>
  </si>
  <si>
    <t>Carleton College</t>
  </si>
  <si>
    <t>Carlisle Area School District</t>
  </si>
  <si>
    <t>Carlyle/Riverstone Renewable Energy</t>
  </si>
  <si>
    <t>Carolina Solar Energy II LLC</t>
  </si>
  <si>
    <t>Carousel Wind Farm, LLC</t>
  </si>
  <si>
    <t>Carrollton Board of Public Wks</t>
  </si>
  <si>
    <t>Carson Cogeneration Co</t>
  </si>
  <si>
    <t>Carson Solar 1 LLC</t>
  </si>
  <si>
    <t>Carstensen Wind LLC</t>
  </si>
  <si>
    <t>Carthage Energy LLC</t>
  </si>
  <si>
    <t>Carville Energy LLC</t>
  </si>
  <si>
    <t>Cascade Municipal Utilities</t>
  </si>
  <si>
    <t>Cascade Solar LLC</t>
  </si>
  <si>
    <t>Casco Bay Energy Co LLC</t>
  </si>
  <si>
    <t>Case Western Reserve University</t>
  </si>
  <si>
    <t>Cashton Greens Wind Farm LLC</t>
  </si>
  <si>
    <t>Cassia Gulch</t>
  </si>
  <si>
    <t>Cassia Wind</t>
  </si>
  <si>
    <t>Castalia Solar LLC</t>
  </si>
  <si>
    <t>Castle Rock Cooling</t>
  </si>
  <si>
    <t>Catawba County</t>
  </si>
  <si>
    <t>Caterpillar Inc</t>
  </si>
  <si>
    <t>Cayuga Operating Company, LLC</t>
  </si>
  <si>
    <t>CB&amp;I</t>
  </si>
  <si>
    <t>CBC Alternative Energy, LLC</t>
  </si>
  <si>
    <t>CBY DBA Yakutat Power</t>
  </si>
  <si>
    <t>CCI Rensselaer LLC</t>
  </si>
  <si>
    <t>CCI Roseton LLC</t>
  </si>
  <si>
    <t>CCI Signal Hill LLC</t>
  </si>
  <si>
    <t>CD US Solar MT 2 LLC</t>
  </si>
  <si>
    <t>CD US Solar MT1 LLC</t>
  </si>
  <si>
    <t>CD US Solar MT3, LLC</t>
  </si>
  <si>
    <t>CD US Solar PO 3, LLC</t>
  </si>
  <si>
    <t>CDM Hydroelectric Co</t>
  </si>
  <si>
    <t>Cedar Bay Operating Services LLC</t>
  </si>
  <si>
    <t>Cedar Bluff Wind, LLC</t>
  </si>
  <si>
    <t>Cedar Falls Utilities</t>
  </si>
  <si>
    <t>Cedar Point LLC</t>
  </si>
  <si>
    <t>Celanese Acetate LLC</t>
  </si>
  <si>
    <t>Celina Solar Project #1, LLC</t>
  </si>
  <si>
    <t>Cellu Tissue LLC</t>
  </si>
  <si>
    <t>Centinela Solar Energy LLC</t>
  </si>
  <si>
    <t>Central Arizona Water Conservation Dist</t>
  </si>
  <si>
    <t>Central Connecticut State University</t>
  </si>
  <si>
    <t>Central Contra Costa Sanitary District</t>
  </si>
  <si>
    <t>Central Electric Power</t>
  </si>
  <si>
    <t>Central Iowa Power Cooperative</t>
  </si>
  <si>
    <t>Central Michigan University</t>
  </si>
  <si>
    <t>Central Nebraska Pub P&amp;I Dist</t>
  </si>
  <si>
    <t>Central Oregon Irrigation Dist</t>
  </si>
  <si>
    <t>Central Valley Ag Power LLC</t>
  </si>
  <si>
    <t>CenturyLink Regional HQ</t>
  </si>
  <si>
    <t>CER Colorado Bend Energy Partners LP</t>
  </si>
  <si>
    <t>CER Generation LLC</t>
  </si>
  <si>
    <t>CER Quail Run Energy Partners LP</t>
  </si>
  <si>
    <t>CES Sterling LLC</t>
  </si>
  <si>
    <t>CF CVEC Owner One LLC</t>
  </si>
  <si>
    <t>CF Gainesville Owner One LLC</t>
  </si>
  <si>
    <t>CF Industries Nitrogen LLC</t>
  </si>
  <si>
    <t>CF Jersey Gardens Owner Two LLC</t>
  </si>
  <si>
    <t>CF SBC Master Tenant One LLC</t>
  </si>
  <si>
    <t>CH4 Biogas LLC</t>
  </si>
  <si>
    <t>Chadbourn Farm LLC</t>
  </si>
  <si>
    <t>Chalk Cliff Limited</t>
  </si>
  <si>
    <t>Chalmette Refining LLC</t>
  </si>
  <si>
    <t>Channel Energy Center LLC</t>
  </si>
  <si>
    <t>Charlotte Solar LLC</t>
  </si>
  <si>
    <t>Charlotte Solar, LLC (NC)</t>
  </si>
  <si>
    <t>Charlton Solar I, LLC</t>
  </si>
  <si>
    <t>Chasm Hydro Partnership</t>
  </si>
  <si>
    <t>Chattanooga Metropolitan Airport</t>
  </si>
  <si>
    <t>Chauncey Farm</t>
  </si>
  <si>
    <t>Cherokee County Cogen Partners LLC</t>
  </si>
  <si>
    <t>Chester Power Partners LLC</t>
  </si>
  <si>
    <t>Chevron Oronite Co LLC</t>
  </si>
  <si>
    <t>Chevron Products Company-Richmond</t>
  </si>
  <si>
    <t>Chevron Refinery-Hawaii</t>
  </si>
  <si>
    <t>Chevron Technology Ventures</t>
  </si>
  <si>
    <t>Chevron USA</t>
  </si>
  <si>
    <t>Chevron USA Inc</t>
  </si>
  <si>
    <t>CHI Energy Inc</t>
  </si>
  <si>
    <t>CHI Operations Inc</t>
  </si>
  <si>
    <t>CHI West Inc</t>
  </si>
  <si>
    <t>CHI-West Inc</t>
  </si>
  <si>
    <t>Chillicothe Municipal Utils</t>
  </si>
  <si>
    <t>Chisholm View Wind Project</t>
  </si>
  <si>
    <t>Chittenden County Solar Partners LLC</t>
  </si>
  <si>
    <t>Choco Solar LLC</t>
  </si>
  <si>
    <t>Choctaw Generation L.P, L.L.L.P.</t>
  </si>
  <si>
    <t>Chuckawalla Solar LLC</t>
  </si>
  <si>
    <t>CII Carbon LLC</t>
  </si>
  <si>
    <t>Cimarron Wind Energy LLC</t>
  </si>
  <si>
    <t>Cimarron Windpower II, LLC</t>
  </si>
  <si>
    <t>Cinnamon Bay LLC</t>
  </si>
  <si>
    <t>CIP II/AR Bridgewater Holdings LLC</t>
  </si>
  <si>
    <t>Cirrus Wind 1 LLC</t>
  </si>
  <si>
    <t>Cisco</t>
  </si>
  <si>
    <t>CITGO Petroleum Corp</t>
  </si>
  <si>
    <t>Citizens Enterprises Corporation</t>
  </si>
  <si>
    <t>Citizens Thermal Energy</t>
  </si>
  <si>
    <t>Citrus World Inc</t>
  </si>
  <si>
    <t>City &amp; Borough of Sitka - (AK)</t>
  </si>
  <si>
    <t>City &amp; County of San Francisco</t>
  </si>
  <si>
    <t>City Council of Baltimore City</t>
  </si>
  <si>
    <t>City of Abbeville - (SC)</t>
  </si>
  <si>
    <t>City of Akron</t>
  </si>
  <si>
    <t>City of Albany - (MO)</t>
  </si>
  <si>
    <t>City of Alexandria - (LA)</t>
  </si>
  <si>
    <t>City of Alexandria - (MN)</t>
  </si>
  <si>
    <t>City of Algona - (IA)</t>
  </si>
  <si>
    <t>City of Alta - (IA)</t>
  </si>
  <si>
    <t>City of Altamont - (IL)</t>
  </si>
  <si>
    <t>City of Ames - (IA)</t>
  </si>
  <si>
    <t>City of Anaheim - (CA)</t>
  </si>
  <si>
    <t>City of Anita - (IA)</t>
  </si>
  <si>
    <t>City of Ansley - (NE)</t>
  </si>
  <si>
    <t>City of Anthony - (KS)</t>
  </si>
  <si>
    <t>City of Arcadia - (WI)</t>
  </si>
  <si>
    <t>City of Arcanum - (OH)</t>
  </si>
  <si>
    <t>City of Argyle - (WI)</t>
  </si>
  <si>
    <t>City of Ashland - (KS)</t>
  </si>
  <si>
    <t>City of Aspen- (CO)</t>
  </si>
  <si>
    <t>City of Augusta - (KS)</t>
  </si>
  <si>
    <t>City of Austin - (MN)</t>
  </si>
  <si>
    <t>City of Baldwin City- (KS)</t>
  </si>
  <si>
    <t>City of Barron - (WI)</t>
  </si>
  <si>
    <t>City of Bay City - (MI)</t>
  </si>
  <si>
    <t>City of Beaver City - (NE)</t>
  </si>
  <si>
    <t>City of Belleville - (KS)</t>
  </si>
  <si>
    <t>City of Bellevue - (IA)</t>
  </si>
  <si>
    <t>City of Beloit - (KS)</t>
  </si>
  <si>
    <t>City of Benson - (MN)</t>
  </si>
  <si>
    <t>City of Bloomfield - (IA)</t>
  </si>
  <si>
    <t>City of Blooming Prairie - (MN)</t>
  </si>
  <si>
    <t>City of Blue Hill - (NE)</t>
  </si>
  <si>
    <t>City of Bonners Ferry</t>
  </si>
  <si>
    <t>City of Bountiful</t>
  </si>
  <si>
    <t>City of Breese - (IL)</t>
  </si>
  <si>
    <t>City of Broken Bow - (NE)</t>
  </si>
  <si>
    <t>City of Brooklyn - (IA)</t>
  </si>
  <si>
    <t>City of Bryan - (OH)</t>
  </si>
  <si>
    <t>City of Bryan - (TX)</t>
  </si>
  <si>
    <t>City of Burbank Water and Power</t>
  </si>
  <si>
    <t>City of Burlingame - (KS)</t>
  </si>
  <si>
    <t>City of Burlington - (KS)</t>
  </si>
  <si>
    <t>City of Burlington Electric - (VT)</t>
  </si>
  <si>
    <t>City of Burwell - (NE)</t>
  </si>
  <si>
    <t>City of Bushnell - (IL)</t>
  </si>
  <si>
    <t>City of Butler - (MO)</t>
  </si>
  <si>
    <t>City of Cambridge - (NE)</t>
  </si>
  <si>
    <t>City of Carlyle - (IL)</t>
  </si>
  <si>
    <t>City of Carmi - (IL)</t>
  </si>
  <si>
    <t>City of Carthage - (MO)</t>
  </si>
  <si>
    <t>City of Casey - (IL)</t>
  </si>
  <si>
    <t>City of Center - (CO)</t>
  </si>
  <si>
    <t>City of Centralia - (WA)</t>
  </si>
  <si>
    <t>City of Chanute</t>
  </si>
  <si>
    <t>City of Chappell - (NE)</t>
  </si>
  <si>
    <t>City of Chicopee - (MA)</t>
  </si>
  <si>
    <t>City of Clay Center - (KS)</t>
  </si>
  <si>
    <t>City of Cleveland - (OH)</t>
  </si>
  <si>
    <t>City of Coffeyville - (KS)</t>
  </si>
  <si>
    <t>City of Coggon - (IA)</t>
  </si>
  <si>
    <t>City of Colby - (KS)</t>
  </si>
  <si>
    <t>City of Colorado Springs - (CO)</t>
  </si>
  <si>
    <t>City of Columbia - (MO)</t>
  </si>
  <si>
    <t>City of Columbia SC</t>
  </si>
  <si>
    <t>City of Columbus - (OH)</t>
  </si>
  <si>
    <t>City of Coon Rapids</t>
  </si>
  <si>
    <t>City of Corning - (IA)</t>
  </si>
  <si>
    <t>City of Crete</t>
  </si>
  <si>
    <t>City of Croswell - (MI)</t>
  </si>
  <si>
    <t>City of Crystal Falls</t>
  </si>
  <si>
    <t>City of Cumberland - (WI)</t>
  </si>
  <si>
    <t>City of Curtis - (NE)</t>
  </si>
  <si>
    <t>City of Cushing - (OK)</t>
  </si>
  <si>
    <t>City of Danville - (VA)</t>
  </si>
  <si>
    <t>City of David City</t>
  </si>
  <si>
    <t>City of Dayton - (IA)</t>
  </si>
  <si>
    <t>City of Denison - (IA)</t>
  </si>
  <si>
    <t>City of Deshler - (NE)</t>
  </si>
  <si>
    <t>City of Detroit Lakes - (MN)</t>
  </si>
  <si>
    <t>City of Dike</t>
  </si>
  <si>
    <t>City of Dover - (OH)</t>
  </si>
  <si>
    <t>City of Durant - (IA)</t>
  </si>
  <si>
    <t>City of Earlville - (IA)</t>
  </si>
  <si>
    <t>City of Elk River</t>
  </si>
  <si>
    <t>City of Ellinwood - (KS)</t>
  </si>
  <si>
    <t>City of Elroy - (WI)</t>
  </si>
  <si>
    <t>City of Emerson - (NE)</t>
  </si>
  <si>
    <t>City of Ephraim - (UT)</t>
  </si>
  <si>
    <t>City of Erie - (KS)</t>
  </si>
  <si>
    <t>City of Escondido - (CA)</t>
  </si>
  <si>
    <t>City of Estherville - (IA)</t>
  </si>
  <si>
    <t>City of Fairbury</t>
  </si>
  <si>
    <t>City of Fairfax - (MN)</t>
  </si>
  <si>
    <t>City of Fairfield- (IL)</t>
  </si>
  <si>
    <t>City of Falls City - (NE)</t>
  </si>
  <si>
    <t>City of Farmer City - (IL)</t>
  </si>
  <si>
    <t>City of Farmington - (MO)</t>
  </si>
  <si>
    <t>City of Farmington - (NM)</t>
  </si>
  <si>
    <t>City of Fennimore - (WI)</t>
  </si>
  <si>
    <t>City of Flora - (IL)</t>
  </si>
  <si>
    <t>City of Forest City- (IA)</t>
  </si>
  <si>
    <t>City of Fort Pierre - (SD)</t>
  </si>
  <si>
    <t>City of Franklin - (NE)</t>
  </si>
  <si>
    <t>City of Franklin - (VA)</t>
  </si>
  <si>
    <t>City of Fremont - (NE)</t>
  </si>
  <si>
    <t>City of Fulton - (MO)</t>
  </si>
  <si>
    <t>City of Gallatin - (MO)</t>
  </si>
  <si>
    <t>City of Gardner - (KS)</t>
  </si>
  <si>
    <t>City of Garland - (TX)</t>
  </si>
  <si>
    <t>City of Garnett - (KS)</t>
  </si>
  <si>
    <t>City of Geneseo - (IL)</t>
  </si>
  <si>
    <t>City of Geneva- (IL)</t>
  </si>
  <si>
    <t>City of Girard - (KS)</t>
  </si>
  <si>
    <t>City of Glendale - (CA)</t>
  </si>
  <si>
    <t>City of Goodland - (KS)</t>
  </si>
  <si>
    <t>City of Graettinger - (IA)</t>
  </si>
  <si>
    <t>City of Grafton - (ND)</t>
  </si>
  <si>
    <t>City of Grand Haven - (MI)</t>
  </si>
  <si>
    <t>City of Grand Island - (NE)</t>
  </si>
  <si>
    <t>City of Grand Junction - (IA)</t>
  </si>
  <si>
    <t>City of Grand Marais - (MN)</t>
  </si>
  <si>
    <t>City of Granite Falls - (MN)</t>
  </si>
  <si>
    <t>City of Greenfield - (IA)</t>
  </si>
  <si>
    <t>City of Greenville - (TX)</t>
  </si>
  <si>
    <t>City of Halstad - (MN)</t>
  </si>
  <si>
    <t>City of Hamilton - (OH)</t>
  </si>
  <si>
    <t>City of Harrisonburg - (VA)</t>
  </si>
  <si>
    <t>City of Hart Hydro - (MI)</t>
  </si>
  <si>
    <t>City of Hastings - (NE)</t>
  </si>
  <si>
    <t>City of Hayward</t>
  </si>
  <si>
    <t>City of Herington - (KS)</t>
  </si>
  <si>
    <t>City of Higginsville - (MO)</t>
  </si>
  <si>
    <t>City of Highland</t>
  </si>
  <si>
    <t>City of Hill City</t>
  </si>
  <si>
    <t>City of Hillsboro - (ND)</t>
  </si>
  <si>
    <t>City of Hoisington - (KS)</t>
  </si>
  <si>
    <t>City of Holland</t>
  </si>
  <si>
    <t>City of Holton - (KS)</t>
  </si>
  <si>
    <t>City of Holyoke Gas and Electric Dept.</t>
  </si>
  <si>
    <t>City of Homestead - (FL)</t>
  </si>
  <si>
    <t>City of Hopkinton - (IA)</t>
  </si>
  <si>
    <t>City of Hugoton - (KS)</t>
  </si>
  <si>
    <t>City of Idaho Falls - (ID)</t>
  </si>
  <si>
    <t>City of Independence - (MO)</t>
  </si>
  <si>
    <t>City of Industry</t>
  </si>
  <si>
    <t>City of Iola - (KS)</t>
  </si>
  <si>
    <t>City of Jackson - (MO)</t>
  </si>
  <si>
    <t>City of Janesville - (MN)</t>
  </si>
  <si>
    <t>City of Jasper - (IN)</t>
  </si>
  <si>
    <t>City of Jetmore</t>
  </si>
  <si>
    <t>City of Johnson - (KS)</t>
  </si>
  <si>
    <t>City of Julesburg - (CO)</t>
  </si>
  <si>
    <t>City of Kahoka</t>
  </si>
  <si>
    <t>City of Kansas City - (KS)</t>
  </si>
  <si>
    <t>City of Kaukauna</t>
  </si>
  <si>
    <t>City of Kennett - (MO)</t>
  </si>
  <si>
    <t>City of Kimball - (NE)</t>
  </si>
  <si>
    <t>City of King Cove</t>
  </si>
  <si>
    <t>City of Kingfisher - (OK)</t>
  </si>
  <si>
    <t>City of Kingman - (KS)</t>
  </si>
  <si>
    <t>City of La Crosse - (KS)</t>
  </si>
  <si>
    <t>City of La Junta - (CO)</t>
  </si>
  <si>
    <t>City of La Plata - (MO)</t>
  </si>
  <si>
    <t>City of Lake Crystal - (MN)</t>
  </si>
  <si>
    <t>City of Lake Mills</t>
  </si>
  <si>
    <t>City of Lake Park - (IA)</t>
  </si>
  <si>
    <t>City of Lake Worth - (FL)</t>
  </si>
  <si>
    <t>City of Lakefield - (MN)</t>
  </si>
  <si>
    <t>City of Lakeland - (FL)</t>
  </si>
  <si>
    <t>City of Lakin - (KS)</t>
  </si>
  <si>
    <t>City of Lamar - (CO)</t>
  </si>
  <si>
    <t>City of Lamoni - (IA)</t>
  </si>
  <si>
    <t>City of Larned - (KS)</t>
  </si>
  <si>
    <t>City of Las Animas - (CO)</t>
  </si>
  <si>
    <t>City of Las Vegas</t>
  </si>
  <si>
    <t>City of Laurel - (NE)</t>
  </si>
  <si>
    <t>City of Laurens - (IA)</t>
  </si>
  <si>
    <t>City of Lebanon - (OH)</t>
  </si>
  <si>
    <t>City of Lenox - (IA)</t>
  </si>
  <si>
    <t>City of Lincoln Center - (KS)</t>
  </si>
  <si>
    <t>City of Logan - (UT)</t>
  </si>
  <si>
    <t>City of Logansport - (IN)</t>
  </si>
  <si>
    <t>City of Lowell - (MI)</t>
  </si>
  <si>
    <t>City of Lubbock - (TX)</t>
  </si>
  <si>
    <t>City of Luverne - (MN)</t>
  </si>
  <si>
    <t>City of Lyons - (NE)</t>
  </si>
  <si>
    <t>City of Macon - (MO)</t>
  </si>
  <si>
    <t>City of Madelia - (MN)</t>
  </si>
  <si>
    <t>City of Madison - (NE)</t>
  </si>
  <si>
    <t>City of Malden - (MO)</t>
  </si>
  <si>
    <t>City of Manassas - (VA)</t>
  </si>
  <si>
    <t>City of Mangum - (OK)</t>
  </si>
  <si>
    <t>City of Manning</t>
  </si>
  <si>
    <t>City of Manti - (UT)</t>
  </si>
  <si>
    <t>City of Maquoketa - (IA)</t>
  </si>
  <si>
    <t>City of Marblehead - (MA)</t>
  </si>
  <si>
    <t>City of Marceline - (MO)</t>
  </si>
  <si>
    <t>City of Marquette - (MI)</t>
  </si>
  <si>
    <t>City of Marshall - (IL)</t>
  </si>
  <si>
    <t>City of Marshall - (MI)</t>
  </si>
  <si>
    <t>City of Marshall - (MN)</t>
  </si>
  <si>
    <t>City of Marshall - (MO)</t>
  </si>
  <si>
    <t>City of Marshfield - (WI)</t>
  </si>
  <si>
    <t>City of Martinsville - (VA)</t>
  </si>
  <si>
    <t>City of McGregor- (IA)</t>
  </si>
  <si>
    <t>City of McLeansboro - (IL)</t>
  </si>
  <si>
    <t>City of McPherson - (KS)</t>
  </si>
  <si>
    <t>City of Meade - (KS)</t>
  </si>
  <si>
    <t>City of Memphis - (MO)</t>
  </si>
  <si>
    <t>City of Milford - (IA)</t>
  </si>
  <si>
    <t>City of Minden - (LA)</t>
  </si>
  <si>
    <t>City of Minneapolis - (KS)</t>
  </si>
  <si>
    <t>City of Monroe City - (MO)</t>
  </si>
  <si>
    <t>City of Montezuma - (IA)</t>
  </si>
  <si>
    <t>City of Moorhead - (MN)</t>
  </si>
  <si>
    <t>City of Mora - (MN)</t>
  </si>
  <si>
    <t>City of Morganton - (NC)</t>
  </si>
  <si>
    <t>City of Mountain Lake - (MN)</t>
  </si>
  <si>
    <t>City of Mt Pleasant - (IA)</t>
  </si>
  <si>
    <t>City of Mt Pleasant - (UT)</t>
  </si>
  <si>
    <t>City of Mulvane - (KS)</t>
  </si>
  <si>
    <t>City of Murray - (UT)</t>
  </si>
  <si>
    <t>City of Nebraska City</t>
  </si>
  <si>
    <t>City of New Hampton - (IA)</t>
  </si>
  <si>
    <t>City of New Lisbon</t>
  </si>
  <si>
    <t>City of New Roads - (LA)</t>
  </si>
  <si>
    <t>City of North Little Rock - (AR)</t>
  </si>
  <si>
    <t>City of Norway</t>
  </si>
  <si>
    <t>City of Norwich - (CT)</t>
  </si>
  <si>
    <t>City of Oberlin - (KS)</t>
  </si>
  <si>
    <t>City of Oberlin - (OH)</t>
  </si>
  <si>
    <t>City of Odessa - (MO)</t>
  </si>
  <si>
    <t>City of Ogden - (IA)</t>
  </si>
  <si>
    <t>City of Orangeburg - (SC)</t>
  </si>
  <si>
    <t>City of Ord - (NE)</t>
  </si>
  <si>
    <t>City of Orrville - (OH)</t>
  </si>
  <si>
    <t>City of Osage - (IA)</t>
  </si>
  <si>
    <t>City of Osage City - (KS)</t>
  </si>
  <si>
    <t>City of Osawatomie - (KS)</t>
  </si>
  <si>
    <t>City of Osborne - (KS)</t>
  </si>
  <si>
    <t>City of Osceola - (AR)</t>
  </si>
  <si>
    <t>City of Ottawa - (KS)</t>
  </si>
  <si>
    <t>City of Owatonna - (MN)</t>
  </si>
  <si>
    <t>City of Owensboro - (KY)</t>
  </si>
  <si>
    <t>City of Oxford - (KS)</t>
  </si>
  <si>
    <t>City of Painesville</t>
  </si>
  <si>
    <t>City of Palmyra - (MO)</t>
  </si>
  <si>
    <t>City of Palo Alto</t>
  </si>
  <si>
    <t>City of Panora - (IA)</t>
  </si>
  <si>
    <t>City of Paris - (KY)</t>
  </si>
  <si>
    <t>City of Pasadena - (CA)</t>
  </si>
  <si>
    <t>City of Pawhuska - (OK)</t>
  </si>
  <si>
    <t>City of Peabody - (MA)</t>
  </si>
  <si>
    <t>City of Pella - (IA)</t>
  </si>
  <si>
    <t>City of Pender - (NE)</t>
  </si>
  <si>
    <t>City of Peru - (IL)</t>
  </si>
  <si>
    <t>City of Peru - (IN)</t>
  </si>
  <si>
    <t>City of Piggott - (AR)</t>
  </si>
  <si>
    <t>City of Piqua - (OH)</t>
  </si>
  <si>
    <t>City of Pittsfield</t>
  </si>
  <si>
    <t>City of Plainview - (NE)</t>
  </si>
  <si>
    <t>City of Pocahontas - (IA)</t>
  </si>
  <si>
    <t>City of Poplar Bluff - (MO)</t>
  </si>
  <si>
    <t>City of Portland - (MI)</t>
  </si>
  <si>
    <t>City of Pratt- (KS)</t>
  </si>
  <si>
    <t>City of Preston</t>
  </si>
  <si>
    <t>City of Primghar - (IA)</t>
  </si>
  <si>
    <t>City of Princeton - (IL)</t>
  </si>
  <si>
    <t>City of Red Bud - (IL)</t>
  </si>
  <si>
    <t>City of Red Cloud - (NE)</t>
  </si>
  <si>
    <t>City of Redding - (CA)</t>
  </si>
  <si>
    <t>City of Rensselaer - (IN)</t>
  </si>
  <si>
    <t>City of Richmond - (IN)</t>
  </si>
  <si>
    <t>City of Riverside - (CA)</t>
  </si>
  <si>
    <t>City of Rochester</t>
  </si>
  <si>
    <t>City of Rock Falls - (IL)</t>
  </si>
  <si>
    <t>City of Rock Island</t>
  </si>
  <si>
    <t>City of Rockford- (IA)</t>
  </si>
  <si>
    <t>City of Roseville - (CA)</t>
  </si>
  <si>
    <t>City of Russell - (KS)</t>
  </si>
  <si>
    <t>City of Sabetha - (KS)</t>
  </si>
  <si>
    <t>City of Salem - (VA)</t>
  </si>
  <si>
    <t>City of Salisbury - (MO)</t>
  </si>
  <si>
    <t>City of San Antonio - (TX)</t>
  </si>
  <si>
    <t>City of San Diego</t>
  </si>
  <si>
    <t>City of Santa Clara - (CA)</t>
  </si>
  <si>
    <t>City of Santa Rosa</t>
  </si>
  <si>
    <t>City of Sargent - (NE)</t>
  </si>
  <si>
    <t>City of Seattle - (WA)</t>
  </si>
  <si>
    <t>City of Sebewaing - (MI)</t>
  </si>
  <si>
    <t>City of Seneca - (SC)</t>
  </si>
  <si>
    <t>City of Seward - (AK)</t>
  </si>
  <si>
    <t>City of Sharon Springs - (KS)</t>
  </si>
  <si>
    <t>City of Shelbina - (MO)</t>
  </si>
  <si>
    <t>City of Shelby - (OH)</t>
  </si>
  <si>
    <t>City of Sibley - (IA)</t>
  </si>
  <si>
    <t>City of Sidney - (NE)</t>
  </si>
  <si>
    <t>City of Sikeston - (MO)</t>
  </si>
  <si>
    <t>City of Spearfish</t>
  </si>
  <si>
    <t>City of Spencer - (IA)</t>
  </si>
  <si>
    <t>City of Spokane</t>
  </si>
  <si>
    <t>City of Springfield - (CO)</t>
  </si>
  <si>
    <t>City of Springfield - (IL)</t>
  </si>
  <si>
    <t>City of Springville - (UT)</t>
  </si>
  <si>
    <t>City of St Charles - (MN)</t>
  </si>
  <si>
    <t>City of St Francis - (KS)</t>
  </si>
  <si>
    <t>City of St George</t>
  </si>
  <si>
    <t>City of St James - (MN)</t>
  </si>
  <si>
    <t>City of St Louis - (MI)</t>
  </si>
  <si>
    <t>City of St Marys - (OH)</t>
  </si>
  <si>
    <t>City of St. John - (KS)</t>
  </si>
  <si>
    <t>City of Stafford - (KS)</t>
  </si>
  <si>
    <t>City of Stanberry - (MO)</t>
  </si>
  <si>
    <t>City of State Center - (IA)</t>
  </si>
  <si>
    <t>City of Sterling - (KS)</t>
  </si>
  <si>
    <t>City of Stockton - (KS)</t>
  </si>
  <si>
    <t>City of Stockton MUD</t>
  </si>
  <si>
    <t>City of Story City - (IA)</t>
  </si>
  <si>
    <t>City of Strawberry Point</t>
  </si>
  <si>
    <t>City of Stuart - (IA)</t>
  </si>
  <si>
    <t>City of Stuart - (NE)</t>
  </si>
  <si>
    <t>City of Sturgis</t>
  </si>
  <si>
    <t>City of Sullivan - (IL)</t>
  </si>
  <si>
    <t>City of Sumner - (IA)</t>
  </si>
  <si>
    <t>City of Tacoma  - (WA)</t>
  </si>
  <si>
    <t>City of Tallahassee - (FL)</t>
  </si>
  <si>
    <t>City of Taunton</t>
  </si>
  <si>
    <t>City of Tecumseh</t>
  </si>
  <si>
    <t>City of Thief River Falls</t>
  </si>
  <si>
    <t>City of Tipton - (IA)</t>
  </si>
  <si>
    <t>City of Traer - (IA)</t>
  </si>
  <si>
    <t>City of Trinidad - (CO)</t>
  </si>
  <si>
    <t>City of Tulare Water Pollution Control</t>
  </si>
  <si>
    <t>City of Ukiah - (CA)</t>
  </si>
  <si>
    <t>City of Unalaska - (AK)</t>
  </si>
  <si>
    <t>City of Unionville - (MO)</t>
  </si>
  <si>
    <t>City of Vernon</t>
  </si>
  <si>
    <t>City of Vero Beach - (FL)</t>
  </si>
  <si>
    <t>City of Villisca - (IA)</t>
  </si>
  <si>
    <t>City of Vineland - (NJ)</t>
  </si>
  <si>
    <t>City of Vinton - (IA)</t>
  </si>
  <si>
    <t>City of Virginia - (MN)</t>
  </si>
  <si>
    <t>City of Wahoo - (NE)</t>
  </si>
  <si>
    <t>City of Wakefield - (NE)</t>
  </si>
  <si>
    <t>City of Wamego - (KS)</t>
  </si>
  <si>
    <t>City of Washington - (KS)</t>
  </si>
  <si>
    <t>City of Washington - (UT)</t>
  </si>
  <si>
    <t>City of Waterloo - (IL)</t>
  </si>
  <si>
    <t>City of Watertown - (NY)</t>
  </si>
  <si>
    <t>City of Wayne</t>
  </si>
  <si>
    <t>City of Webster City - (IA)</t>
  </si>
  <si>
    <t>City of Wellington - (KS)</t>
  </si>
  <si>
    <t>City of Wells - (MN)</t>
  </si>
  <si>
    <t>City of West Bend</t>
  </si>
  <si>
    <t>City of West Liberty - (IA)</t>
  </si>
  <si>
    <t>City of West Plains - (MO)</t>
  </si>
  <si>
    <t>City of West Point - (NE)</t>
  </si>
  <si>
    <t>City of Westbrook</t>
  </si>
  <si>
    <t>City of Whittemore - (IA)</t>
  </si>
  <si>
    <t>City of Wilber</t>
  </si>
  <si>
    <t>City of Wilton</t>
  </si>
  <si>
    <t>City of Windom</t>
  </si>
  <si>
    <t>City of Winfield - (KS)</t>
  </si>
  <si>
    <t>City of Winterset - (IA)</t>
  </si>
  <si>
    <t>City of Wisner</t>
  </si>
  <si>
    <t>City of Woodsfield - (OH)</t>
  </si>
  <si>
    <t>City of Worthington - (MN)</t>
  </si>
  <si>
    <t>City of Wrangell - (AK)</t>
  </si>
  <si>
    <t>City of Zeeland - (MI)</t>
  </si>
  <si>
    <t>City Utilities of Springfield - (MO)</t>
  </si>
  <si>
    <t>City Water and Light Plant</t>
  </si>
  <si>
    <t>CityCenter Land LLC</t>
  </si>
  <si>
    <t>Claire Solar Partners LLC</t>
  </si>
  <si>
    <t>Clarendon Solar Farm, LLC</t>
  </si>
  <si>
    <t>Clark University</t>
  </si>
  <si>
    <t>Clarksdale Public Utilities</t>
  </si>
  <si>
    <t>Clarkson Solar LLC</t>
  </si>
  <si>
    <t>Clatskanie Peoples Util Dist</t>
  </si>
  <si>
    <t>Clean Energy Collective LLC</t>
  </si>
  <si>
    <t>Clean Energy LLC</t>
  </si>
  <si>
    <t>Clean Fuel Partners Dane</t>
  </si>
  <si>
    <t>Clean Water Services</t>
  </si>
  <si>
    <t>Clear Lake Cogeneration LP</t>
  </si>
  <si>
    <t>Clearwater Paper Corporation</t>
  </si>
  <si>
    <t>Clemson University - Main Campus</t>
  </si>
  <si>
    <t>Cleveland Cliffs Inc</t>
  </si>
  <si>
    <t>Cloud County Windfarm, LLC</t>
  </si>
  <si>
    <t>Cloverland Electric Co-op</t>
  </si>
  <si>
    <t>CMS Generation MI Power LLC</t>
  </si>
  <si>
    <t>CMS Generation Operating Co II</t>
  </si>
  <si>
    <t>CMS Generation Operating LLC</t>
  </si>
  <si>
    <t>Co-Gen II</t>
  </si>
  <si>
    <t>Co-Generation Co</t>
  </si>
  <si>
    <t>Coalinga Cogeneration Co</t>
  </si>
  <si>
    <t>Coastal Community Action Program</t>
  </si>
  <si>
    <t>Cokenergy Inc</t>
  </si>
  <si>
    <t>Coleto Creek Power LP</t>
  </si>
  <si>
    <t>Collins Pine Co</t>
  </si>
  <si>
    <t>Collinwood BioEnergy</t>
  </si>
  <si>
    <t>Colonial Eagle Solar, LLC</t>
  </si>
  <si>
    <t>Colorado &amp; Santa Fe Energy Co</t>
  </si>
  <si>
    <t>Colorado Energy Management</t>
  </si>
  <si>
    <t>Colorado Energy Management LLC</t>
  </si>
  <si>
    <t>Colorado Energy Nations Company LLC</t>
  </si>
  <si>
    <t>Colorado Energy Nations Company, LLC</t>
  </si>
  <si>
    <t>Colorado Highlands Wind LLC</t>
  </si>
  <si>
    <t>Colorado River Indian Irr Proj</t>
  </si>
  <si>
    <t>Colstrip Energy LP</t>
  </si>
  <si>
    <t>Colton Power LP</t>
  </si>
  <si>
    <t>Colton Solar One, LLC</t>
  </si>
  <si>
    <t>Colton Solar Two, LLC</t>
  </si>
  <si>
    <t>Columbia Basin Hydropower</t>
  </si>
  <si>
    <t>Columbia Energy LLC</t>
  </si>
  <si>
    <t>Columbia Solar Energy LLC</t>
  </si>
  <si>
    <t>Columbus Water Works</t>
  </si>
  <si>
    <t>COMM Engineering</t>
  </si>
  <si>
    <t>Commonwealth Chesapeake Co LLC</t>
  </si>
  <si>
    <t>Conception</t>
  </si>
  <si>
    <t>Concord Energy LLC</t>
  </si>
  <si>
    <t>Conetoe II Solar, LLC</t>
  </si>
  <si>
    <t>Conetoe Solar, LLC</t>
  </si>
  <si>
    <t>Connecticut Jet Power LLC</t>
  </si>
  <si>
    <t>Connecticut Mun Elec Engy Coop</t>
  </si>
  <si>
    <t>Consolidated Edison Development Inc.</t>
  </si>
  <si>
    <t>Consolidated Edison Solutions Inc</t>
  </si>
  <si>
    <t>Consolidated Hydro New York, Inc.</t>
  </si>
  <si>
    <t>Consolidated Hydro NH Inc</t>
  </si>
  <si>
    <t>Consolidated Hydro NH, Inc</t>
  </si>
  <si>
    <t>Constellation Mystic Power LLC</t>
  </si>
  <si>
    <t>Constellation Power Source Gen</t>
  </si>
  <si>
    <t>Constellation Solar Arizona LLC</t>
  </si>
  <si>
    <t>Constellation Solar Federal LLC</t>
  </si>
  <si>
    <t>Constellation Solar Georgia, LLC.</t>
  </si>
  <si>
    <t>Constellation Solar Holding, LLC</t>
  </si>
  <si>
    <t>Constellation Solar Horizons LLC</t>
  </si>
  <si>
    <t>Constellation Solar Maryland II LLC</t>
  </si>
  <si>
    <t>Constellation Solar Maryland, LLC</t>
  </si>
  <si>
    <t>Constellation Solar Massachusetts LLC</t>
  </si>
  <si>
    <t>Constellation Solar Net Metering LLC</t>
  </si>
  <si>
    <t>Constellation Solar New Jersey II, LLC</t>
  </si>
  <si>
    <t>Constellation Solar New Jersey, LLC</t>
  </si>
  <si>
    <t>Converse Energy Inc</t>
  </si>
  <si>
    <t>Coolidge Power LLC</t>
  </si>
  <si>
    <t>Copper Mountain 1 LLC</t>
  </si>
  <si>
    <t>Copper Mountain Solar 2, LLC</t>
  </si>
  <si>
    <t>Copper Mountain Solar 3, LLC</t>
  </si>
  <si>
    <t>Copper Valley Elec Assn, Inc</t>
  </si>
  <si>
    <t>Coram California Development, L.P.</t>
  </si>
  <si>
    <t>Coram Tehachapi  LP</t>
  </si>
  <si>
    <t>Cordova Electric Coop, Inc</t>
  </si>
  <si>
    <t>Cordova Energy Co LLC</t>
  </si>
  <si>
    <t>Corn Belt Power Coop</t>
  </si>
  <si>
    <t>Cornell Hydro</t>
  </si>
  <si>
    <t>Cornell University</t>
  </si>
  <si>
    <t>Corona Energy Partners, Ltd</t>
  </si>
  <si>
    <t>Coronal Lost Hills, LLC</t>
  </si>
  <si>
    <t>Corpus Christi Cogeneration LLC</t>
  </si>
  <si>
    <t>CoServ Electric</t>
  </si>
  <si>
    <t>Cosmo Specialty Fibers</t>
  </si>
  <si>
    <t>Coso Operating Co LLC</t>
  </si>
  <si>
    <t>Costco Wholesale</t>
  </si>
  <si>
    <t>COT/Division of Water Reclamation</t>
  </si>
  <si>
    <t>Cottage Grove Operating Services LLC</t>
  </si>
  <si>
    <t>Cottonwood Energy Co LP</t>
  </si>
  <si>
    <t>County of Alameda GSA</t>
  </si>
  <si>
    <t>County of Sonoma Dept of Trnsp</t>
  </si>
  <si>
    <t>Cousins Properties Inc</t>
  </si>
  <si>
    <t>Covanta  Maine LLC</t>
  </si>
  <si>
    <t>Covanta Alexandria/Arlington</t>
  </si>
  <si>
    <t>Covanta Babylon Inc</t>
  </si>
  <si>
    <t>Covanta Bristol Inc</t>
  </si>
  <si>
    <t>Covanta Camden Energy Recovery Center</t>
  </si>
  <si>
    <t>Covanta Delano Inc</t>
  </si>
  <si>
    <t>Covanta Delaware Valley LP</t>
  </si>
  <si>
    <t>Covanta Energy Co</t>
  </si>
  <si>
    <t>Covanta Energy of Niagara LP</t>
  </si>
  <si>
    <t>Covanta Essex Company</t>
  </si>
  <si>
    <t>Covanta Fairfax Inc</t>
  </si>
  <si>
    <t>Covanta Hempstead Company</t>
  </si>
  <si>
    <t>Covanta Honolulu Resource Recovery</t>
  </si>
  <si>
    <t>Covanta Hydro Ops West Inc</t>
  </si>
  <si>
    <t>Covanta Indianapolis Inc</t>
  </si>
  <si>
    <t>Covanta Lake Inc</t>
  </si>
  <si>
    <t>Covanta Lancaster Inc</t>
  </si>
  <si>
    <t>Covanta MacArthur Renewable Energy</t>
  </si>
  <si>
    <t>Covanta Marion Inc</t>
  </si>
  <si>
    <t>Covanta Mendota LP</t>
  </si>
  <si>
    <t>Covanta Montgomery, Inc.</t>
  </si>
  <si>
    <t>Covanta Onondega LP</t>
  </si>
  <si>
    <t>Covanta Plymouth Renewable Energy L P</t>
  </si>
  <si>
    <t>Covanta Projects LP</t>
  </si>
  <si>
    <t>Covanta Projects, LLC</t>
  </si>
  <si>
    <t>Covanta Southeast Florida Renewable Ltd</t>
  </si>
  <si>
    <t>Covanta Southeastern Connecticut Company</t>
  </si>
  <si>
    <t>Covanta Springfield LLC</t>
  </si>
  <si>
    <t>Covanta Stanislaus Inc</t>
  </si>
  <si>
    <t>Covanta Tulsa Renewable Energy LLC</t>
  </si>
  <si>
    <t>Covanta Union Operations LLC</t>
  </si>
  <si>
    <t>Covanta Warren Energy Resource Co LP</t>
  </si>
  <si>
    <t>Cow Branch</t>
  </si>
  <si>
    <t>Cowell</t>
  </si>
  <si>
    <t>Cox Interior Inc</t>
  </si>
  <si>
    <t>Coyote Canyon Energy LLC</t>
  </si>
  <si>
    <t>CPI USA NC Roxboro LLC</t>
  </si>
  <si>
    <t>CPI USA NC Southport LLC</t>
  </si>
  <si>
    <t>CPKelco U S Inc</t>
  </si>
  <si>
    <t>CPV Keenan II Renewable Energy Co LLC</t>
  </si>
  <si>
    <t>CPV Sentinel LLC</t>
  </si>
  <si>
    <t>Crawfordsville Energy LLC</t>
  </si>
  <si>
    <t>Creed Energy Center LLC</t>
  </si>
  <si>
    <t>Crestmark Bank</t>
  </si>
  <si>
    <t>Crestwood Corp</t>
  </si>
  <si>
    <t>Creswell Alligood Solar, LLC</t>
  </si>
  <si>
    <t>Crete Energy Venture LLC</t>
  </si>
  <si>
    <t>Crisp County Power Comm</t>
  </si>
  <si>
    <t>Criterion Power Partners LLC</t>
  </si>
  <si>
    <t>Crockett Cogeneration</t>
  </si>
  <si>
    <t>Crockett Farm, LLC</t>
  </si>
  <si>
    <t>Croda Inc.</t>
  </si>
  <si>
    <t>Cross Pollination Inc</t>
  </si>
  <si>
    <t>Crotched Mt Rehab Ctr Inc</t>
  </si>
  <si>
    <t>Crystal Lake 3 LLC</t>
  </si>
  <si>
    <t>Crystal Springs Hydro Elec LP</t>
  </si>
  <si>
    <t>CS Murphy Point, LLC</t>
  </si>
  <si>
    <t>CSL Behring LLC</t>
  </si>
  <si>
    <t>CSOLAR IV South LLC</t>
  </si>
  <si>
    <t>CSUCI Site Authority</t>
  </si>
  <si>
    <t>CU Solar LLC</t>
  </si>
  <si>
    <t>Cumberland Rose Wind Energy, LLC</t>
  </si>
  <si>
    <t>Curators of the University of Missouri</t>
  </si>
  <si>
    <t>Currin Solar, LLC</t>
  </si>
  <si>
    <t>Cutrale Citrus Juices USA Inc</t>
  </si>
  <si>
    <t>Cyrq Energy Corp</t>
  </si>
  <si>
    <t>D/R Hydro Co</t>
  </si>
  <si>
    <t>Dahlberg Light &amp; Power Co</t>
  </si>
  <si>
    <t>Dahowa Hydro</t>
  </si>
  <si>
    <t>Dairyland Power Coop</t>
  </si>
  <si>
    <t>Dakota Magic Casino</t>
  </si>
  <si>
    <t>Danbury Hospital</t>
  </si>
  <si>
    <t>Dane County Public Works</t>
  </si>
  <si>
    <t>Daniel Farm LLC</t>
  </si>
  <si>
    <t>Danielson Wind Farms LLC</t>
  </si>
  <si>
    <t>Danskammer Energy</t>
  </si>
  <si>
    <t>Dart Container Corp</t>
  </si>
  <si>
    <t>Dartmouth College</t>
  </si>
  <si>
    <t>Davenport City of</t>
  </si>
  <si>
    <t>Davidson Gas Producers LLC</t>
  </si>
  <si>
    <t>Day County Wind LLC</t>
  </si>
  <si>
    <t>DC Water</t>
  </si>
  <si>
    <t>Dearborn Industrial Gen Inc</t>
  </si>
  <si>
    <t>Decatur Energy Center LLC</t>
  </si>
  <si>
    <t>Decorative Panels International, Inc.</t>
  </si>
  <si>
    <t>Deer Park Energy Center</t>
  </si>
  <si>
    <t>DeKalb County GA</t>
  </si>
  <si>
    <t>DeKalb Regional Health System</t>
  </si>
  <si>
    <t>Delano Municipal Utilities</t>
  </si>
  <si>
    <t>Delaware City Refining Company LLC</t>
  </si>
  <si>
    <t>Delaware Electric Cooperative</t>
  </si>
  <si>
    <t>Delaware Municipal Electric Corp</t>
  </si>
  <si>
    <t>Delta Energy Center LLC</t>
  </si>
  <si>
    <t>Delta-Montrose Electric Association</t>
  </si>
  <si>
    <t>DeltaPro Energy Inc</t>
  </si>
  <si>
    <t>Denton Power LLC</t>
  </si>
  <si>
    <t>Denver Airport Solar, LLC</t>
  </si>
  <si>
    <t>Denver City &amp; County of</t>
  </si>
  <si>
    <t>Denver City &amp; County-Foothills</t>
  </si>
  <si>
    <t>Denver Int'l Airport IV Solar</t>
  </si>
  <si>
    <t>Department of the Navy</t>
  </si>
  <si>
    <t>Dept of Corrections NCCI Wind</t>
  </si>
  <si>
    <t>Des Moines Metro WRF</t>
  </si>
  <si>
    <t>Desehutes Valley Water District</t>
  </si>
  <si>
    <t>Desert Sky Solar LLC</t>
  </si>
  <si>
    <t>Desert Sky Wind Farm LP</t>
  </si>
  <si>
    <t>Desert Star Energy Center SDG&amp;E</t>
  </si>
  <si>
    <t>Desert View Power Inc</t>
  </si>
  <si>
    <t>Desert Water Agency</t>
  </si>
  <si>
    <t>DESRI V Mass Solar Holdco, LLC</t>
  </si>
  <si>
    <t>Dessie Solar Center LLC</t>
  </si>
  <si>
    <t>Detroit Renewable Power</t>
  </si>
  <si>
    <t>Devens</t>
  </si>
  <si>
    <t>Devon Energy Production Co</t>
  </si>
  <si>
    <t>Devon Power LLC</t>
  </si>
  <si>
    <t>DeWind Co.</t>
  </si>
  <si>
    <t>DF-AP #1 LLC</t>
  </si>
  <si>
    <t>DG Fairhaven Power LLC</t>
  </si>
  <si>
    <t>Diablo Wind LLC</t>
  </si>
  <si>
    <t>Diamond Generating Corporation</t>
  </si>
  <si>
    <t>Diamond Shamrock Refining Company LP</t>
  </si>
  <si>
    <t>Diamond State Generation Partners, LLC</t>
  </si>
  <si>
    <t>Diamond Valley Solar LLC</t>
  </si>
  <si>
    <t>Dibrell Farm LLC</t>
  </si>
  <si>
    <t>Dighton Power, LLC</t>
  </si>
  <si>
    <t>Dinuba Energy</t>
  </si>
  <si>
    <t>Dinwiddie Power Inc</t>
  </si>
  <si>
    <t>Dixon Dairy Road</t>
  </si>
  <si>
    <t>DOD USMC Marine Air Ground Combat</t>
  </si>
  <si>
    <t>Dodge Falls Associates LP</t>
  </si>
  <si>
    <t>DOE National Renewable Energy Laboratory</t>
  </si>
  <si>
    <t>Dogwood Power Management, LLC</t>
  </si>
  <si>
    <t>Dogwood Solar, LLC</t>
  </si>
  <si>
    <t>Dominion Cove Point LNG, LP</t>
  </si>
  <si>
    <t>Dominion Energy New England, LLC</t>
  </si>
  <si>
    <t>Dominion Nuclear Conn Inc</t>
  </si>
  <si>
    <t>Dominion Renewable Energy</t>
  </si>
  <si>
    <t>Domtar Industries Inc</t>
  </si>
  <si>
    <t>Domtar LLC</t>
  </si>
  <si>
    <t>Domtar Paper Co LLC Kingsport Mill</t>
  </si>
  <si>
    <t>Domtar Paper Company Bennettsville</t>
  </si>
  <si>
    <t>Domtar Paper Company LLC</t>
  </si>
  <si>
    <t>Domtar Paper Company Rothschild</t>
  </si>
  <si>
    <t>Dorena Hydro, LLC</t>
  </si>
  <si>
    <t>Doswell Ltd Partnership</t>
  </si>
  <si>
    <t>Double C Generation Limited Partnership</t>
  </si>
  <si>
    <t>Douglas County</t>
  </si>
  <si>
    <t>Dow Chemical Co</t>
  </si>
  <si>
    <t>Dow Chemical Co - St Charles</t>
  </si>
  <si>
    <t>Dow Chemical Company-Oyster Creek VIII</t>
  </si>
  <si>
    <t>Dow Jones &amp; Co</t>
  </si>
  <si>
    <t>Downs Farm Solar, LLC</t>
  </si>
  <si>
    <t>Doyon Utilities - Fort Greely</t>
  </si>
  <si>
    <t>Doyon Utilities - Ft. Wainwright</t>
  </si>
  <si>
    <t>Doyon Utilities, LLC</t>
  </si>
  <si>
    <t>Dragstrip Farm LLC</t>
  </si>
  <si>
    <t>Drummond Company, Inc.</t>
  </si>
  <si>
    <t>Dry Creek LLC</t>
  </si>
  <si>
    <t>DST Output</t>
  </si>
  <si>
    <t>DTE Ashtabula, LLC</t>
  </si>
  <si>
    <t>DTE Calvert City LLC</t>
  </si>
  <si>
    <t>DTE Energy Services</t>
  </si>
  <si>
    <t>DTE Energy Services-Woodland</t>
  </si>
  <si>
    <t>DTE San Diego COGEN Inc.</t>
  </si>
  <si>
    <t>DTE Stockton LLC</t>
  </si>
  <si>
    <t>DTE Stoneman LLC</t>
  </si>
  <si>
    <t>DTE Tuscola, LLC</t>
  </si>
  <si>
    <t>Duke Energy DEGS Campbell Hill</t>
  </si>
  <si>
    <t>Duke Energy DEGS Happy Jack</t>
  </si>
  <si>
    <t>Duke Energy DEGS North Allegheny</t>
  </si>
  <si>
    <t>Duke Energy DEGS Notrees</t>
  </si>
  <si>
    <t>Duke Energy DEGS Ocotillo</t>
  </si>
  <si>
    <t>Duke Energy DEGS Silver Sage Wndpwr LLC</t>
  </si>
  <si>
    <t>Duke Energy Top Of the World WindPower</t>
  </si>
  <si>
    <t>Dunkirk Power LLC</t>
  </si>
  <si>
    <t>Dunn Paper</t>
  </si>
  <si>
    <t>Dunn Solar, LLC</t>
  </si>
  <si>
    <t>DuPage County</t>
  </si>
  <si>
    <t>DuPont Sabine River Works</t>
  </si>
  <si>
    <t>Dutch Energy Corporation</t>
  </si>
  <si>
    <t>Dutchess County RRA</t>
  </si>
  <si>
    <t>Dynegy -Moss Landing LLC</t>
  </si>
  <si>
    <t>Dynegy Dicks Creek</t>
  </si>
  <si>
    <t>Dynegy Fayette Energy Facility</t>
  </si>
  <si>
    <t>Dynegy Hanging Rock Energy Facility</t>
  </si>
  <si>
    <t>Dynegy Kendall Energy LLC</t>
  </si>
  <si>
    <t>Dynegy Kincaid Generation</t>
  </si>
  <si>
    <t>Dynegy Lee Energy Facility</t>
  </si>
  <si>
    <t>Dynegy Miami Fort</t>
  </si>
  <si>
    <t>Dynegy Midwest Generation Inc</t>
  </si>
  <si>
    <t>Dynegy Oakland, LLC</t>
  </si>
  <si>
    <t>Dynegy W H Zimmer</t>
  </si>
  <si>
    <t>Dynegy Washington Energy Facility</t>
  </si>
  <si>
    <t>E F Kenilworth LLC</t>
  </si>
  <si>
    <t>E I Colton LLC</t>
  </si>
  <si>
    <t>E ON Climate Renewables N America LLC</t>
  </si>
  <si>
    <t>E.B. Eddy Paper Inc</t>
  </si>
  <si>
    <t>E&amp;E Enterprises LLC</t>
  </si>
  <si>
    <t>Eagle 2 US LLC</t>
  </si>
  <si>
    <t>Eagle Creek RE LLC</t>
  </si>
  <si>
    <t>Eagle Materials Co LLC</t>
  </si>
  <si>
    <t>Eagle Point Power Generation LLC</t>
  </si>
  <si>
    <t>Eagle Springs Solar LLC</t>
  </si>
  <si>
    <t>Eagle Valley Clean Energy LLC</t>
  </si>
  <si>
    <t>East Bay Municipal Util Dist</t>
  </si>
  <si>
    <t>East Kansas Agri-Energy, LLC</t>
  </si>
  <si>
    <t>East Kentucky Power Coop, Inc</t>
  </si>
  <si>
    <t>East Wayne Solar LLC</t>
  </si>
  <si>
    <t>East. Michigan Univ. Heating Plant</t>
  </si>
  <si>
    <t>Eastern Landfill Gas LLC</t>
  </si>
  <si>
    <t>Eastern Maine Medical Center</t>
  </si>
  <si>
    <t>Eastman Chemical Co-TN Ops</t>
  </si>
  <si>
    <t>Eastman Cogeneration LP</t>
  </si>
  <si>
    <t>Easton Utilities Comm</t>
  </si>
  <si>
    <t>Eastover Farm, LLC</t>
  </si>
  <si>
    <t>EBD Hydro LLC</t>
  </si>
  <si>
    <t>Ebensburg Power Co</t>
  </si>
  <si>
    <t>Echo 1</t>
  </si>
  <si>
    <t>Echo 2</t>
  </si>
  <si>
    <t>Echo 3</t>
  </si>
  <si>
    <t>Eco Services Operations LLC</t>
  </si>
  <si>
    <t>Ecogy Pennsylvania Systems LLC</t>
  </si>
  <si>
    <t>Ecomaine</t>
  </si>
  <si>
    <t>Ecoplexus, Inc</t>
  </si>
  <si>
    <t>Ecos Energy LLC</t>
  </si>
  <si>
    <t>EDF Renewable Asset Holdings, Inc.</t>
  </si>
  <si>
    <t>EDF Renewable Services Inc</t>
  </si>
  <si>
    <t>Edgecombe Operating Services LLC</t>
  </si>
  <si>
    <t>Edgewood Energy LLC</t>
  </si>
  <si>
    <t>EDP Renewables North America LLC</t>
  </si>
  <si>
    <t>EE Kettleman California LLC</t>
  </si>
  <si>
    <t>EF Oxnard,  LLC</t>
  </si>
  <si>
    <t>EFS Cogen Holdings I LLC</t>
  </si>
  <si>
    <t>EIF Channelview Cogeneration LLC</t>
  </si>
  <si>
    <t>EIF Haypress LLC</t>
  </si>
  <si>
    <t>EIF Northampton GP, LLC</t>
  </si>
  <si>
    <t>El Cajon Energy LLC</t>
  </si>
  <si>
    <t>El Dorado Irrigation District</t>
  </si>
  <si>
    <t>Elbow Creek Wind Project LLC</t>
  </si>
  <si>
    <t>Electron Hydro LLC</t>
  </si>
  <si>
    <t>Eli Lilly and Company</t>
  </si>
  <si>
    <t>Elk City LLC</t>
  </si>
  <si>
    <t>Elk Hills Power LLC</t>
  </si>
  <si>
    <t>Elk Wind Energy LLC</t>
  </si>
  <si>
    <t>Elliana Solar LLC</t>
  </si>
  <si>
    <t>Elwood Energy LLC</t>
  </si>
  <si>
    <t>Emcor Energy Services</t>
  </si>
  <si>
    <t>Emerald People's Utility Dist</t>
  </si>
  <si>
    <t>Empire Generating Co  LLC</t>
  </si>
  <si>
    <t>Empire Hydro Partners</t>
  </si>
  <si>
    <t>Emporia Hydro Power LP</t>
  </si>
  <si>
    <t>Enbridge</t>
  </si>
  <si>
    <t>Encina Joint Powers Authority</t>
  </si>
  <si>
    <t>Enel Cove Fort LLC</t>
  </si>
  <si>
    <t>Enel Green Power NA, Inc.</t>
  </si>
  <si>
    <t>ENEL Salt Wells LLC</t>
  </si>
  <si>
    <t>Enel Stillwater LLC</t>
  </si>
  <si>
    <t>Enerdyne Power Systems Inc</t>
  </si>
  <si>
    <t>Energy 2001 Inc</t>
  </si>
  <si>
    <t>Energy Alternatives Wholesale LLC</t>
  </si>
  <si>
    <t>Energy Developments Inc</t>
  </si>
  <si>
    <t>Energy Northwest</t>
  </si>
  <si>
    <t>Energy Operations Group</t>
  </si>
  <si>
    <t>Energy Operations Group LLC (MN)</t>
  </si>
  <si>
    <t>Energy Recovery Operations, Inc</t>
  </si>
  <si>
    <t>Energy Systems Group LLC</t>
  </si>
  <si>
    <t>Energy Transfer Field Services LLC</t>
  </si>
  <si>
    <t>ENERGYneering Solutions, Inc</t>
  </si>
  <si>
    <t>Enerparc CA 1, LLC</t>
  </si>
  <si>
    <t>Enfinity BNB Napoleon Solar LLC</t>
  </si>
  <si>
    <t>Enfinity NorCal 1 FAA LLC</t>
  </si>
  <si>
    <t>Engie North America</t>
  </si>
  <si>
    <t>EnLink Midstream Services, LLC</t>
  </si>
  <si>
    <t>Ennis Power Company LLC</t>
  </si>
  <si>
    <t>Entergy Nuc Fitzpatrick LLC</t>
  </si>
  <si>
    <t>Entergy Nuclear Generation Co</t>
  </si>
  <si>
    <t>Entergy Nuclear Indian Point 2</t>
  </si>
  <si>
    <t>Entergy Nuclear Indian Point 3</t>
  </si>
  <si>
    <t>Entergy Nuclear Palisades LLC</t>
  </si>
  <si>
    <t>Enterprise Products Optg LP</t>
  </si>
  <si>
    <t>EONY Generation Limited</t>
  </si>
  <si>
    <t>EPP Renewable Energy</t>
  </si>
  <si>
    <t>Equistar Chemicals LP</t>
  </si>
  <si>
    <t>Equus Power I, L.P.,</t>
  </si>
  <si>
    <t>Ergon Refining Inc</t>
  </si>
  <si>
    <t>Erie Boulevard Hydropower LP</t>
  </si>
  <si>
    <t>Erie Coke Corp</t>
  </si>
  <si>
    <t>Errol Hydroelectric Co LLC</t>
  </si>
  <si>
    <t>Erving Paper Mills Inc</t>
  </si>
  <si>
    <t>Erwin Farm LLC</t>
  </si>
  <si>
    <t>ERWR Whitcomb Farm Solar LLC</t>
  </si>
  <si>
    <t>ESA Four Oaks NC 1, LLC</t>
  </si>
  <si>
    <t>ESA Princeton NC, LLC</t>
  </si>
  <si>
    <t>Escanaba Operating Services LLC</t>
  </si>
  <si>
    <t>ESG Biofuels (Southern Georgia) Company LLC</t>
  </si>
  <si>
    <t>ESI Vansycle Partners LP</t>
  </si>
  <si>
    <t>ESOCO Orrington LLC</t>
  </si>
  <si>
    <t>Essential Power Newington LLC</t>
  </si>
  <si>
    <t>Essential Power Rock Springs LLC</t>
  </si>
  <si>
    <t>Essex Hydro Associates LLC</t>
  </si>
  <si>
    <t>EthosEnergy Power Plant Services</t>
  </si>
  <si>
    <t>Eugene Water &amp; Electric Board</t>
  </si>
  <si>
    <t>EUI Management PH Inc</t>
  </si>
  <si>
    <t>Eurus Combine Hills I LLC</t>
  </si>
  <si>
    <t>Eurus Combine Hills II LLC</t>
  </si>
  <si>
    <t>Evanston Board of Education</t>
  </si>
  <si>
    <t>Everetts Wildcat Solar, LLC</t>
  </si>
  <si>
    <t>Evergreen BioPower LLC</t>
  </si>
  <si>
    <t>Evergreen Community Power, LLC</t>
  </si>
  <si>
    <t>Evergreen Packaging Inc</t>
  </si>
  <si>
    <t>Everpower Wind Holdings Inc</t>
  </si>
  <si>
    <t>Evonik Degussa Corporation</t>
  </si>
  <si>
    <t>Ewington Wind Project</t>
  </si>
  <si>
    <t>EWP RENEWABLE CORP.</t>
  </si>
  <si>
    <t>EXC Wind 1</t>
  </si>
  <si>
    <t>EXC Wind 10</t>
  </si>
  <si>
    <t>EXC Wind 11</t>
  </si>
  <si>
    <t>EXC Wind 2</t>
  </si>
  <si>
    <t>EXC Wind 3</t>
  </si>
  <si>
    <t>EXC Wind 4</t>
  </si>
  <si>
    <t>EXC Wind 5</t>
  </si>
  <si>
    <t>EXC Wind 6</t>
  </si>
  <si>
    <t>EXC Wind 7</t>
  </si>
  <si>
    <t>EXC Wind 8</t>
  </si>
  <si>
    <t>EXC Wind 9</t>
  </si>
  <si>
    <t>Exelon Nuclear</t>
  </si>
  <si>
    <t>Exelon Power</t>
  </si>
  <si>
    <t>Exelon Wind LLC</t>
  </si>
  <si>
    <t>Expera Mosinee LLC</t>
  </si>
  <si>
    <t>Expera Specialty Solutions</t>
  </si>
  <si>
    <t>Exxon Mobil Corp</t>
  </si>
  <si>
    <t>Exxon Mobil Oil Corporation</t>
  </si>
  <si>
    <t>Exxon Mobil Production Co</t>
  </si>
  <si>
    <t>Exxon Mobil Refining and Supply Co.</t>
  </si>
  <si>
    <t>ExxonMobil Oil Corp</t>
  </si>
  <si>
    <t>F H Stoltze Land &amp; Lumber Co</t>
  </si>
  <si>
    <t>Facile Solar LLC</t>
  </si>
  <si>
    <t>Fair Wind Power Partners</t>
  </si>
  <si>
    <t>Fairbanks Morse Engine</t>
  </si>
  <si>
    <t>Fairfield University</t>
  </si>
  <si>
    <t>Fairhaven Wind LLC</t>
  </si>
  <si>
    <t>Fairless Energy LLC</t>
  </si>
  <si>
    <t>Fairview Farms Solar LLC</t>
  </si>
  <si>
    <t>Faison Solar LLC</t>
  </si>
  <si>
    <t>Falcon Power Operating Company</t>
  </si>
  <si>
    <t>Falls Creek Hydroelectric Project LP</t>
  </si>
  <si>
    <t>Farmer's Irrigation District</t>
  </si>
  <si>
    <t>Farmington River Power Company</t>
  </si>
  <si>
    <t>Farrington Solar Farm LLC</t>
  </si>
  <si>
    <t>Fauquier Landfill Gas, LLC</t>
  </si>
  <si>
    <t>FC Landfill Energy</t>
  </si>
  <si>
    <t>FCPC Renewable Generation, LLC</t>
  </si>
  <si>
    <t>Federal Road Solar 1, LLC</t>
  </si>
  <si>
    <t>Federated Rural Electric Assn</t>
  </si>
  <si>
    <t>Fey Windfarm LLC</t>
  </si>
  <si>
    <t>Finch Paper LLC</t>
  </si>
  <si>
    <t>Findlay Wind Farm</t>
  </si>
  <si>
    <t>Finley BioEnergy LLC</t>
  </si>
  <si>
    <t>Fire Island Wind LLC</t>
  </si>
  <si>
    <t>First National Bank-Commerce</t>
  </si>
  <si>
    <t>First Solar Asset Management</t>
  </si>
  <si>
    <t>First State Marine Wind</t>
  </si>
  <si>
    <t>First Wind O&amp;M, LLC</t>
  </si>
  <si>
    <t>FirstEnergy Generation Corp</t>
  </si>
  <si>
    <t>FirstEnergy Nuclear Operating Company</t>
  </si>
  <si>
    <t>FirstLight Power Resources Services LLC</t>
  </si>
  <si>
    <t>FirstLight Power Resources, Inc. - MA</t>
  </si>
  <si>
    <t>Fisher Road Solar I, LLC</t>
  </si>
  <si>
    <t>Five Crowns Inc</t>
  </si>
  <si>
    <t>Flambeau River Papers</t>
  </si>
  <si>
    <t>Flash Solar LLC</t>
  </si>
  <si>
    <t>Flat Rock Windpower, LLC</t>
  </si>
  <si>
    <t>Flat Water Wind Farm LLC</t>
  </si>
  <si>
    <t>Flemming Solar Center, LLC</t>
  </si>
  <si>
    <t>Flint Hills Resources Corpus Christi LLC</t>
  </si>
  <si>
    <t>Florida Power Development</t>
  </si>
  <si>
    <t>FLS Solar 100 LLC</t>
  </si>
  <si>
    <t>FLS Solar 230 (Warren)</t>
  </si>
  <si>
    <t>FLS Solar 80, LLC</t>
  </si>
  <si>
    <t>Forbes Street Solar, LLC</t>
  </si>
  <si>
    <t>Ford Hydro Ltd Partnership</t>
  </si>
  <si>
    <t>Forest City Sustainable Resources Pearl City LLC</t>
  </si>
  <si>
    <t>Formosa Plastics Corp</t>
  </si>
  <si>
    <t>Fort Miller Associates</t>
  </si>
  <si>
    <t>Fort Pierce Utilities Authority</t>
  </si>
  <si>
    <t>Fort Smith City of</t>
  </si>
  <si>
    <t>Forward Fontanelle Power, LLC</t>
  </si>
  <si>
    <t>Foss Manufacturing Company LLC</t>
  </si>
  <si>
    <t>Foster Wheeler Power Sys Inc</t>
  </si>
  <si>
    <t>Foundation CA Fund V Manager, LLC</t>
  </si>
  <si>
    <t>Foundation CA Fund VI Manager LLC</t>
  </si>
  <si>
    <t>Foundation CA Fund VII Manager, LLC</t>
  </si>
  <si>
    <t>Foundation HA Energy Generation, LLC</t>
  </si>
  <si>
    <t>Fountain Valley Power LLC</t>
  </si>
  <si>
    <t>Fourmile Wind Energy, LLC</t>
  </si>
  <si>
    <t>Fox Island Wind LLC</t>
  </si>
  <si>
    <t>Fox Metro Water Reclamation</t>
  </si>
  <si>
    <t>Foxfire Farm, LLC</t>
  </si>
  <si>
    <t>Foxwoods Resort Casino</t>
  </si>
  <si>
    <t>FPC Services Inc.</t>
  </si>
  <si>
    <t>FPL Energy Ashtabula Wind LLC</t>
  </si>
  <si>
    <t>FPL Energy Burleigh County Wind LLC</t>
  </si>
  <si>
    <t>FPL Energy Cabazon Wind</t>
  </si>
  <si>
    <t>FPL Energy Callahan Wind, LLC</t>
  </si>
  <si>
    <t>FPL Energy Cape LLC</t>
  </si>
  <si>
    <t>FPL Energy Crystal Lake Wind II LLC</t>
  </si>
  <si>
    <t>FPL Energy Crystal Lake Wind LLC</t>
  </si>
  <si>
    <t>FPL Energy FPL E Mill Run WIndpower LLC</t>
  </si>
  <si>
    <t>FPL Energy Green Power</t>
  </si>
  <si>
    <t>FPL Energy Hancock County Wind, LLC</t>
  </si>
  <si>
    <t>FPL Energy Horse Hollow LLC</t>
  </si>
  <si>
    <t>FPL Energy Illinois Wind LLC</t>
  </si>
  <si>
    <t>FPL Energy Langdon Wind LLC</t>
  </si>
  <si>
    <t>FPL Energy Marcus Hook LP</t>
  </si>
  <si>
    <t>FPL Energy Meyersdale Windpower LLC</t>
  </si>
  <si>
    <t>FPL Energy MH50 LP</t>
  </si>
  <si>
    <t>FPL Energy Montezuma Wind</t>
  </si>
  <si>
    <t>FPL Energy Mower County LLC</t>
  </si>
  <si>
    <t>FPL Energy New Mexico Wind LLC</t>
  </si>
  <si>
    <t>FPL Energy North Dakota Wind  LLC</t>
  </si>
  <si>
    <t>FPL Energy Oklahoma Wind LLC</t>
  </si>
  <si>
    <t>FPL Energy Oliver County Wind</t>
  </si>
  <si>
    <t>FPL Energy Oliver County Wind II LLC</t>
  </si>
  <si>
    <t>FPL Energy Operating Services Inc - SEGS</t>
  </si>
  <si>
    <t>FPL Energy Operating Services, Inc.</t>
  </si>
  <si>
    <t>FPL Energy Pennsylvania Wind LLC</t>
  </si>
  <si>
    <t>FPL Energy Red Canyon LLC</t>
  </si>
  <si>
    <t>FPL Energy South Dakota Wind LLC</t>
  </si>
  <si>
    <t>FPL Energy Stateline II Inc</t>
  </si>
  <si>
    <t>FPL Energy Story Wind LLC</t>
  </si>
  <si>
    <t>FPL Energy Upton Wind LP</t>
  </si>
  <si>
    <t>FPL Energy Vansycle LLC</t>
  </si>
  <si>
    <t>FPL Energy Weatherford, LLC</t>
  </si>
  <si>
    <t>FPL Energy Wyman LLC</t>
  </si>
  <si>
    <t>FPL Peetz Table Wind Energy</t>
  </si>
  <si>
    <t>FPLE Forney LP</t>
  </si>
  <si>
    <t>FPLE High Winds, LLC</t>
  </si>
  <si>
    <t>FPLE Wind, LLC</t>
  </si>
  <si>
    <t>Framingham State University</t>
  </si>
  <si>
    <t>Franklin County Wind LLC</t>
  </si>
  <si>
    <t>Franklin Heating Station</t>
  </si>
  <si>
    <t>Franklin Solar 2 LLC</t>
  </si>
  <si>
    <t>Frederick County Virginia</t>
  </si>
  <si>
    <t>Frederickson Power LP</t>
  </si>
  <si>
    <t>Freeport McMoRan Inc</t>
  </si>
  <si>
    <t>Freeport McMoRan Oil &amp; Gas</t>
  </si>
  <si>
    <t>FreePort-McMoRan-Corp-Chino Mines</t>
  </si>
  <si>
    <t>FreePort-McMoRan-Corp-Cobre Mines</t>
  </si>
  <si>
    <t>Freestone Power Generation LLC</t>
  </si>
  <si>
    <t>French Paper Co</t>
  </si>
  <si>
    <t>Fresh Air Energy IV LLC</t>
  </si>
  <si>
    <t>Fresh Air Energy VII LLC</t>
  </si>
  <si>
    <t>Fresh Air Energy VIII LLC</t>
  </si>
  <si>
    <t>Fresh Air Energy X, LLC</t>
  </si>
  <si>
    <t>Friant Power Authority</t>
  </si>
  <si>
    <t>FRIT Solar Inc</t>
  </si>
  <si>
    <t>Frito Lay Incorporated Dayville</t>
  </si>
  <si>
    <t>Frito-Lay Inc</t>
  </si>
  <si>
    <t>Frontera Generation Limited Partnership</t>
  </si>
  <si>
    <t>Frontier El Dorado Refinery LLC</t>
  </si>
  <si>
    <t>FRV AE Solar LLC</t>
  </si>
  <si>
    <t>FRV SI Transport Solar LP</t>
  </si>
  <si>
    <t>Ft Worth City of</t>
  </si>
  <si>
    <t>Fulcrum Inc</t>
  </si>
  <si>
    <t>Fuyao Glass Illinois, Inc</t>
  </si>
  <si>
    <t>G2 Energy LLC</t>
  </si>
  <si>
    <t>Gainesville Regional Utilities</t>
  </si>
  <si>
    <t>Gainesville Renewable Energy Center LLC</t>
  </si>
  <si>
    <t>Galena Electric Utility</t>
  </si>
  <si>
    <t>Gamesa Wind US</t>
  </si>
  <si>
    <t>Gamesa Wind US LLC</t>
  </si>
  <si>
    <t>GAMET</t>
  </si>
  <si>
    <t>Garden Wind LLC</t>
  </si>
  <si>
    <t>Gardner Solar 1, LLC</t>
  </si>
  <si>
    <t>Garkane Energy Coop, Inc</t>
  </si>
  <si>
    <t>Garnet Energy Corporation</t>
  </si>
  <si>
    <t>Garnet Solar Power Station 1 LLC</t>
  </si>
  <si>
    <t>Garrell Solar Farm LLC</t>
  </si>
  <si>
    <t>Garrison Energy Center LLC</t>
  </si>
  <si>
    <t>Garwin McNeilus</t>
  </si>
  <si>
    <t>Gas Recovery Services-IL Inc</t>
  </si>
  <si>
    <t>Gas Recovery Systems Inc</t>
  </si>
  <si>
    <t>Gastonia City of</t>
  </si>
  <si>
    <t>Gato Montes Solar, LLC</t>
  </si>
  <si>
    <t>Gauley River Power Partners  LP</t>
  </si>
  <si>
    <t>Gay &amp; Robinson Inc</t>
  </si>
  <si>
    <t>Gaylord Entertainment Co</t>
  </si>
  <si>
    <t>GDF Suez NA - Hopewell</t>
  </si>
  <si>
    <t>GE Energy Financial Services</t>
  </si>
  <si>
    <t>GE Wind Energy LLC</t>
  </si>
  <si>
    <t>GEM Energy LLC</t>
  </si>
  <si>
    <t>GenConn Devon LLC</t>
  </si>
  <si>
    <t>GenConn Middletown LLC</t>
  </si>
  <si>
    <t>General Electric Aircraft Engines</t>
  </si>
  <si>
    <t>General Electric Co</t>
  </si>
  <si>
    <t>General Mills Inc</t>
  </si>
  <si>
    <t>General Mills Operations Inc</t>
  </si>
  <si>
    <t>General Motors Corp-Warren</t>
  </si>
  <si>
    <t>General Motors LLC</t>
  </si>
  <si>
    <t>General Motors-Lordstown</t>
  </si>
  <si>
    <t>Genesis Solar LLC</t>
  </si>
  <si>
    <t>GenOn Mid-Atlantic LLC</t>
  </si>
  <si>
    <t>GenOn Northeast Management Company</t>
  </si>
  <si>
    <t>Georgia Mountain Community Wind, LLC</t>
  </si>
  <si>
    <t>Georgia-Pacific Brewton LLC</t>
  </si>
  <si>
    <t>Georgia-Pacific Cons Op LLC Port Hudson</t>
  </si>
  <si>
    <t>Georgia-Pacific Consr Ops LLC-Palatka</t>
  </si>
  <si>
    <t>Georgia-Pacific Consr Prods LP-Green Bay</t>
  </si>
  <si>
    <t>Georgia-Pacific Consr Prods LP-Muskogee</t>
  </si>
  <si>
    <t>Georgia-Pacific Consr Prods LP-Naheola</t>
  </si>
  <si>
    <t>Georgia-Pacific Consr Prods LP-Savannah</t>
  </si>
  <si>
    <t>Georgia-Pacific Consr Prods LP-Wauna</t>
  </si>
  <si>
    <t>Georgia-Pacific Consumer Products (Camas) LLC</t>
  </si>
  <si>
    <t>Georgia-Pacific LLC</t>
  </si>
  <si>
    <t>Georgia-Pacific Monticello LLC</t>
  </si>
  <si>
    <t>Georgia-Pacific Toledo LLC</t>
  </si>
  <si>
    <t>Georgia-PacificCedar Springs LLC</t>
  </si>
  <si>
    <t>GES MegaOne LLC</t>
  </si>
  <si>
    <t>Gettysburg Energy and Nutrient Rec Facility LLC</t>
  </si>
  <si>
    <t>Geysers Power Co LLC</t>
  </si>
  <si>
    <t>Gila River Power Station LP</t>
  </si>
  <si>
    <t>Gilbert Solar Facility I, LLC</t>
  </si>
  <si>
    <t>Gilberton Power Co</t>
  </si>
  <si>
    <t>Gilroy Energy Center for Riverview</t>
  </si>
  <si>
    <t>Gilroy Energy Center LLC</t>
  </si>
  <si>
    <t>GL Dairy Biogas LLC</t>
  </si>
  <si>
    <t>GL Wind LLC</t>
  </si>
  <si>
    <t>GlaxoSmithKline Consumer Healthcare L P</t>
  </si>
  <si>
    <t>Glencoe Light &amp; Power Comm</t>
  </si>
  <si>
    <t>Glendale Energy LLC</t>
  </si>
  <si>
    <t>GLT Cloverdale Solar LLC</t>
  </si>
  <si>
    <t>Goal Line LP</t>
  </si>
  <si>
    <t>Golden Hills Wind, LLC</t>
  </si>
  <si>
    <t>Golden Springs Development Company LLC</t>
  </si>
  <si>
    <t>Golden State Energy LLC</t>
  </si>
  <si>
    <t>Golden Valley Elec Assn Inc</t>
  </si>
  <si>
    <t>Golden West Power Partners, LLC</t>
  </si>
  <si>
    <t>Goodyear Tire &amp; Rubber Co</t>
  </si>
  <si>
    <t>Goose Haven Energy Center</t>
  </si>
  <si>
    <t>Gordon Butte Wind LLC</t>
  </si>
  <si>
    <t>Gowrie Municipal Utilities</t>
  </si>
  <si>
    <t>GP Big Island LLC</t>
  </si>
  <si>
    <t>GR Catalyst One, LLC</t>
  </si>
  <si>
    <t>Graham Solar Center LLC</t>
  </si>
  <si>
    <t>Grand River Dam Authority</t>
  </si>
  <si>
    <t>Granger Electric Co</t>
  </si>
  <si>
    <t>Granite Reliable Power</t>
  </si>
  <si>
    <t>Granite Ridge Energy LLC</t>
  </si>
  <si>
    <t>Grant County Wind LLC</t>
  </si>
  <si>
    <t>Graphic Packaging Corp</t>
  </si>
  <si>
    <t>Graphic Packaging International Inc</t>
  </si>
  <si>
    <t>Gray County Wind Energy LLC</t>
  </si>
  <si>
    <t>Grays Ferry Cogen Partnership</t>
  </si>
  <si>
    <t>GRE 314 East Lyme LLC</t>
  </si>
  <si>
    <t>Great Bay Hydro Corp</t>
  </si>
  <si>
    <t>Great Lakes Energy Coop</t>
  </si>
  <si>
    <t>Great Lakes Hydro America LLC</t>
  </si>
  <si>
    <t>Great Lakes Tissue Co</t>
  </si>
  <si>
    <t>Great River Energy</t>
  </si>
  <si>
    <t>Greater Sandhill I LLC</t>
  </si>
  <si>
    <t>Green Country OP Services LLC</t>
  </si>
  <si>
    <t>Green Energy Team LLC</t>
  </si>
  <si>
    <t>Green States Energy, Inc.</t>
  </si>
  <si>
    <t>Greenback Energy LLC</t>
  </si>
  <si>
    <t>Greenbacker Renewable Energy Corporation</t>
  </si>
  <si>
    <t>Greenfield Wind Power, LLC</t>
  </si>
  <si>
    <t>Greenidge Generation Holdings LLC</t>
  </si>
  <si>
    <t>Greenleaf Energy LLC</t>
  </si>
  <si>
    <t>Greensburg</t>
  </si>
  <si>
    <t>GreenWhey Holdings</t>
  </si>
  <si>
    <t>Greenwood Utilities Comm</t>
  </si>
  <si>
    <t>Gregory Power Partners LP</t>
  </si>
  <si>
    <t>Grizzly Mountain Ranch</t>
  </si>
  <si>
    <t>Grundy Center Mun Light &amp; Power</t>
  </si>
  <si>
    <t>GSA Metropolitan Service Center</t>
  </si>
  <si>
    <t>Guadalupe Blanco River Authority</t>
  </si>
  <si>
    <t>Guadalupe Power Partners LP</t>
  </si>
  <si>
    <t>Gundersen Lutheran Biogas I LLC</t>
  </si>
  <si>
    <t>GWF Energy LLC</t>
  </si>
  <si>
    <t>Gwitchyaa Zhee Utility Co</t>
  </si>
  <si>
    <t>H H Management LLC</t>
  </si>
  <si>
    <t>Hackberry Wind LLC</t>
  </si>
  <si>
    <t>Half Moon Ventures, LLC</t>
  </si>
  <si>
    <t>Hamakua Energy Partners LP</t>
  </si>
  <si>
    <t>Hamilton Wind Energy LLC</t>
  </si>
  <si>
    <t>Hampshire Paper Co Inc</t>
  </si>
  <si>
    <t>Hampton Lumber Mills - Washington Inc</t>
  </si>
  <si>
    <t>Handsome Lake Energy LLC</t>
  </si>
  <si>
    <t>Hangar 160 LLC</t>
  </si>
  <si>
    <t>Hanwha Q CELLS USA</t>
  </si>
  <si>
    <t>Harbor Cogeneration Co.</t>
  </si>
  <si>
    <t>Harbor Wind Tenant LLC</t>
  </si>
  <si>
    <t>Harlan Municipal Utilities - (IA)</t>
  </si>
  <si>
    <t>Harrisburg Authority</t>
  </si>
  <si>
    <t>Hartford Steam Co</t>
  </si>
  <si>
    <t>Harvest I</t>
  </si>
  <si>
    <t>Harvest II Windfarm LLC</t>
  </si>
  <si>
    <t>Harvest Power Orlando LLC</t>
  </si>
  <si>
    <t>Harvest Wind Project TIC</t>
  </si>
  <si>
    <t>Hastings Lock &amp; Dam</t>
  </si>
  <si>
    <t>Hatch Solar Energy Center I, LLC</t>
  </si>
  <si>
    <t>Haviland Plastic Products Co</t>
  </si>
  <si>
    <t>Haw River Hydro Co</t>
  </si>
  <si>
    <t>Hawaiian Commercial and Sugar Company</t>
  </si>
  <si>
    <t>Hawkeye Energy Greenport LLC</t>
  </si>
  <si>
    <t>Hawkeye Power Partners LLC</t>
  </si>
  <si>
    <t>Hawks Nest Hydro LLC</t>
  </si>
  <si>
    <t>Haynes Farm LLC</t>
  </si>
  <si>
    <t>Hays Energy, LLC</t>
  </si>
  <si>
    <t>Hazelton/Wilson Joint Venture</t>
  </si>
  <si>
    <t>Hazleton Generation LLC</t>
  </si>
  <si>
    <t>HCE Johnston I, LLC</t>
  </si>
  <si>
    <t>Headwaters Wind Farm LLC</t>
  </si>
  <si>
    <t>Heartland Community College</t>
  </si>
  <si>
    <t>Heber Light &amp; Power Company</t>
  </si>
  <si>
    <t>Heelstone Energy Holdings, LLC</t>
  </si>
  <si>
    <t>Heliocentric LLC</t>
  </si>
  <si>
    <t>Heliovaas LLC</t>
  </si>
  <si>
    <t>Hendricks Regional Health</t>
  </si>
  <si>
    <t>Heorot Power Management</t>
  </si>
  <si>
    <t>Heritage Garden Wind Farm I LLC</t>
  </si>
  <si>
    <t>Heritage Stoney Corners Wind Farm I LLC</t>
  </si>
  <si>
    <t>Hermiston Power Partnership</t>
  </si>
  <si>
    <t>Hewlett-Packard Company</t>
  </si>
  <si>
    <t>HGST a Western Digital Company</t>
  </si>
  <si>
    <t>Hibbing Public Utilities Comm</t>
  </si>
  <si>
    <t>Hidden Hollow Energy LLC</t>
  </si>
  <si>
    <t>Hidden View Dairy, LLC</t>
  </si>
  <si>
    <t>High Desert Power Project LLC</t>
  </si>
  <si>
    <t>High Mesa Energy LLC</t>
  </si>
  <si>
    <t>High Plains</t>
  </si>
  <si>
    <t>High Plains Ranch II, LLC</t>
  </si>
  <si>
    <t>High Prairie Wind Farm II LLC</t>
  </si>
  <si>
    <t>High Shoals Hydro</t>
  </si>
  <si>
    <t>High Sierra Limited</t>
  </si>
  <si>
    <t>High Trail Wind Farm LLC</t>
  </si>
  <si>
    <t>Highlander Solar 1, LLC</t>
  </si>
  <si>
    <t>Highlander Solar 2, LLC</t>
  </si>
  <si>
    <t>Highwater Solar I</t>
  </si>
  <si>
    <t>Hillman Power Co</t>
  </si>
  <si>
    <t>Hillsborough County</t>
  </si>
  <si>
    <t>Hillsdale Board of Public Wks</t>
  </si>
  <si>
    <t>HL Power Company</t>
  </si>
  <si>
    <t>Hoag Memorial Presbyterian Hospital</t>
  </si>
  <si>
    <t>Hoffer Plastics</t>
  </si>
  <si>
    <t>Hoffman LaRoche Inc</t>
  </si>
  <si>
    <t>Hofstra University</t>
  </si>
  <si>
    <t>Hoge Lumber Co</t>
  </si>
  <si>
    <t>Holcomb Rock Company</t>
  </si>
  <si>
    <t>Hollingsworth and Vose Co.</t>
  </si>
  <si>
    <t>Hollingworth &amp; Vose Co</t>
  </si>
  <si>
    <t>Hollister Solar LLC</t>
  </si>
  <si>
    <t>Holstein Holdings, LLC</t>
  </si>
  <si>
    <t>Holsum Elm Dairy</t>
  </si>
  <si>
    <t>Holyoke Solar LLC</t>
  </si>
  <si>
    <t>Homer Electric Assn Inc</t>
  </si>
  <si>
    <t>Homestretch Geothermal  LLC</t>
  </si>
  <si>
    <t>Hometown Bio Energy LLC</t>
  </si>
  <si>
    <t>Honeywell Farm Inc</t>
  </si>
  <si>
    <t>Hood Container of Louisiana, LLC</t>
  </si>
  <si>
    <t>Hoopeston Wind LLC</t>
  </si>
  <si>
    <t>Hoosier Energy R E C, Inc</t>
  </si>
  <si>
    <t>Hopewell Operating Services LLC</t>
  </si>
  <si>
    <t>Horse Butte Wind I, LLC</t>
  </si>
  <si>
    <t>Horseshoe Bend Hydroelectric Co</t>
  </si>
  <si>
    <t>Hot Springs</t>
  </si>
  <si>
    <t>Houweling's Tomatoes</t>
  </si>
  <si>
    <t>Howard County - Maryland</t>
  </si>
  <si>
    <t>Howell Midland Farm, LLC</t>
  </si>
  <si>
    <t>HP Hood LLC</t>
  </si>
  <si>
    <t>Hudson Ranch Power I LLC</t>
  </si>
  <si>
    <t>Hudson Valley Community College</t>
  </si>
  <si>
    <t>Huerfano River Wind, LLC</t>
  </si>
  <si>
    <t>Hull Municipal Light Plant</t>
  </si>
  <si>
    <t>Humboldt Bay Mun Water Dist</t>
  </si>
  <si>
    <t>Humphrey Realty</t>
  </si>
  <si>
    <t>Hunt Farm Solar LLC</t>
  </si>
  <si>
    <t>Hunterdon Cogeneration LP</t>
  </si>
  <si>
    <t>Huntington Resource Recovery</t>
  </si>
  <si>
    <t>Huntsman Corp</t>
  </si>
  <si>
    <t>Hurricane City Power</t>
  </si>
  <si>
    <t>Hutchinson Solar, LLC</t>
  </si>
  <si>
    <t>Hutchinson Utilities Comm</t>
  </si>
  <si>
    <t>HXOap Solar One, LLC</t>
  </si>
  <si>
    <t>Hydro Energies Inc</t>
  </si>
  <si>
    <t>Hydro Kennebec LLC</t>
  </si>
  <si>
    <t>Hydro Technology Systems Inc</t>
  </si>
  <si>
    <t>Hydrodynamics Inc</t>
  </si>
  <si>
    <t>HYPOWER INC</t>
  </si>
  <si>
    <t>I-N-N Electric Coop, Inc</t>
  </si>
  <si>
    <t>Idaho Wind Partners 1 LLC</t>
  </si>
  <si>
    <t>Idaho Winds LLC</t>
  </si>
  <si>
    <t>Ignite Solar Holdings LLC</t>
  </si>
  <si>
    <t>IHI Power Services Corp</t>
  </si>
  <si>
    <t>IKEA Property Inc</t>
  </si>
  <si>
    <t>Illinois Electricial Gen Partn</t>
  </si>
  <si>
    <t>Illinois Institute-Technology</t>
  </si>
  <si>
    <t>Illinois Municipal Elec Agency</t>
  </si>
  <si>
    <t>Illinois Power Resources Generating LLC</t>
  </si>
  <si>
    <t>Illinois Rural Electric Coop</t>
  </si>
  <si>
    <t>Imperial Irrigation District</t>
  </si>
  <si>
    <t>Imperial Savannah LP</t>
  </si>
  <si>
    <t>Imperial Solar 1 LLC</t>
  </si>
  <si>
    <t>Imperial Valley Solar Company 1 LLC</t>
  </si>
  <si>
    <t>Imperial Valley Solar, LLC</t>
  </si>
  <si>
    <t>IND Solar Farm</t>
  </si>
  <si>
    <t>Indeck Energy-Alexandria, LLC</t>
  </si>
  <si>
    <t>Indeck Operations  Inc</t>
  </si>
  <si>
    <t>Indeck-Corinth Ltd Partnership</t>
  </si>
  <si>
    <t>Indeck-Energy Serv Silver Spg</t>
  </si>
  <si>
    <t>Indeck-Olean Ltd Partnership</t>
  </si>
  <si>
    <t>Indeck-Oswego Ltd Partnership</t>
  </si>
  <si>
    <t>Indeck-Yerkes Ltd Partnership</t>
  </si>
  <si>
    <t>Indian River Operations Inc</t>
  </si>
  <si>
    <t>Indiana Municipal Power Agency</t>
  </si>
  <si>
    <t>Indiana University of Penn</t>
  </si>
  <si>
    <t>Indianola Municipal Utilities</t>
  </si>
  <si>
    <t>Industrial Energy Applications Inc</t>
  </si>
  <si>
    <t>Industrial Power Generating Company LLC</t>
  </si>
  <si>
    <t>Industrial Power Services Corp.</t>
  </si>
  <si>
    <t>Indy Airport Solar Project II, LLC</t>
  </si>
  <si>
    <t>INEOS New Planet BioEnergy</t>
  </si>
  <si>
    <t>INEOS Nitriles Greenlake</t>
  </si>
  <si>
    <t>INEOS USA LLC</t>
  </si>
  <si>
    <t>Ingenco Renewable Development, LLC</t>
  </si>
  <si>
    <t>Ingersall Machine Tools Inc.</t>
  </si>
  <si>
    <t>Ingleside Cogeneration LP</t>
  </si>
  <si>
    <t>Ingredion Inc - Illinois</t>
  </si>
  <si>
    <t>Ingredion Inc - Stockton</t>
  </si>
  <si>
    <t>Ingredion Inc - Winston Salem</t>
  </si>
  <si>
    <t>Inland Empire Energy Ctr LLC</t>
  </si>
  <si>
    <t>Inland Paperboard - Rome Mill</t>
  </si>
  <si>
    <t>Innovative Energy Systems Inc</t>
  </si>
  <si>
    <t>Innovative Solar 10</t>
  </si>
  <si>
    <t>Innovative Solar 16</t>
  </si>
  <si>
    <t>Innovative Solar 18, LLC</t>
  </si>
  <si>
    <t>Innovative Solar 26, LLC</t>
  </si>
  <si>
    <t>Innovative Solar 44, LLC</t>
  </si>
  <si>
    <t>Innovative Solar 48, LLC</t>
  </si>
  <si>
    <t>Inside Passage Elec Coop, Inc</t>
  </si>
  <si>
    <t>Inst and Envir Div Marine Logistics Base</t>
  </si>
  <si>
    <t>Integrys MA Solar, LLC</t>
  </si>
  <si>
    <t>Inter-Power/AhlCon Partners, L.P.</t>
  </si>
  <si>
    <t>International Bound &amp; Wtr Comm</t>
  </si>
  <si>
    <t>International Paper</t>
  </si>
  <si>
    <t>International Paper - Orange</t>
  </si>
  <si>
    <t>International Paper - Valliant</t>
  </si>
  <si>
    <t>International Paper Co</t>
  </si>
  <si>
    <t>International Paper Co-Augusta</t>
  </si>
  <si>
    <t>International Paper Co-Eastovr</t>
  </si>
  <si>
    <t>International Paper Co-GT Mill</t>
  </si>
  <si>
    <t>International Paper Co-Pensacola</t>
  </si>
  <si>
    <t>International Paper Co-Riegelwood</t>
  </si>
  <si>
    <t>International Paper Co-Riverdl</t>
  </si>
  <si>
    <t>International Paper Co-Vicksbg</t>
  </si>
  <si>
    <t>International Paper Co.</t>
  </si>
  <si>
    <t>International Paper Corporation</t>
  </si>
  <si>
    <t>International Turbine Res Inc</t>
  </si>
  <si>
    <t>Interstate Paper LLC</t>
  </si>
  <si>
    <t>Invenergy Services LLC</t>
  </si>
  <si>
    <t>Invista</t>
  </si>
  <si>
    <t>Iowa Lakes Community College</t>
  </si>
  <si>
    <t>Iowa Lakes Electric Coop</t>
  </si>
  <si>
    <t>Iowa Methodist Medical Center</t>
  </si>
  <si>
    <t>Iowa State University</t>
  </si>
  <si>
    <t>IPA Operations Inc - Armstrong</t>
  </si>
  <si>
    <t>IPA Operations Inc - Calumet</t>
  </si>
  <si>
    <t>IPC-Mansfield Mill</t>
  </si>
  <si>
    <t>IPC-Ticonderoga</t>
  </si>
  <si>
    <t>Ipswich Wind Independence</t>
  </si>
  <si>
    <t>IPT SRI Cogeneration Inc</t>
  </si>
  <si>
    <t>Iredell Transmission LLC</t>
  </si>
  <si>
    <t>Ironwood Solar LLC</t>
  </si>
  <si>
    <t>Ironwood Windpower LLC</t>
  </si>
  <si>
    <t>Isabella Partners</t>
  </si>
  <si>
    <t>ISH Solar Central, LLC</t>
  </si>
  <si>
    <t>ISH Solar Hospitals LLC</t>
  </si>
  <si>
    <t>J.R. Simplot Company</t>
  </si>
  <si>
    <t>J&amp;A-Santa Maria II LLC</t>
  </si>
  <si>
    <t>J&amp;A-Santa Maria LLC</t>
  </si>
  <si>
    <t>J&amp;A-Whittier LLC</t>
  </si>
  <si>
    <t>Jacksonville Solar LLC</t>
  </si>
  <si>
    <t>Jakana Solar</t>
  </si>
  <si>
    <t>Jamaica Bay Peaking Facility, LLC</t>
  </si>
  <si>
    <t>Jamestown Board of Public Util</t>
  </si>
  <si>
    <t>Janssen Pharmaceutical Co</t>
  </si>
  <si>
    <t>Javelina Wind Energy, LLC</t>
  </si>
  <si>
    <t>JC-Biomethane, LLC</t>
  </si>
  <si>
    <t>JEA</t>
  </si>
  <si>
    <t>JHP Pharmaceuticals LLC</t>
  </si>
  <si>
    <t>John Deere Dubuque Works</t>
  </si>
  <si>
    <t>Jordache Enterprises</t>
  </si>
  <si>
    <t>Jordan Hydroelectric LTD PTP</t>
  </si>
  <si>
    <t>Junction Hilltop Management LLC</t>
  </si>
  <si>
    <t>K-W Co</t>
  </si>
  <si>
    <t>Kalaeloa Partners LP</t>
  </si>
  <si>
    <t>Kalaeloa Solar Two LLC</t>
  </si>
  <si>
    <t>Kamin LLC</t>
  </si>
  <si>
    <t>Kankakee City of</t>
  </si>
  <si>
    <t>Kansas Electric Power Coop Inc</t>
  </si>
  <si>
    <t>Kansas Municipal Energy Agency</t>
  </si>
  <si>
    <t>Kapaa Solar LLC</t>
  </si>
  <si>
    <t>KapStone Kraft Paper Corp</t>
  </si>
  <si>
    <t>Kas Brothers Windfarm LLC</t>
  </si>
  <si>
    <t>Kauai Island Utility Cooperative</t>
  </si>
  <si>
    <t>Kawailoa Wind LLC</t>
  </si>
  <si>
    <t>Kaweah Delta Hospital</t>
  </si>
  <si>
    <t>Kaweah River Power Authority</t>
  </si>
  <si>
    <t>KDC Solar O&amp;M LLC</t>
  </si>
  <si>
    <t>Kearsarge Solar LLC</t>
  </si>
  <si>
    <t>Keen Farm, LLC</t>
  </si>
  <si>
    <t>KEI (Maine) Power Management (II) LLC</t>
  </si>
  <si>
    <t>KEI (Maine) Power Management (III) LLC</t>
  </si>
  <si>
    <t>KEI (Maine) Power Management (IV) LLC</t>
  </si>
  <si>
    <t>Kenetech Windpower Inc</t>
  </si>
  <si>
    <t>Kennecott Utah Copper</t>
  </si>
  <si>
    <t>Kent County</t>
  </si>
  <si>
    <t>Kent County Levy Court Dept of Pub Work</t>
  </si>
  <si>
    <t>Kent State University</t>
  </si>
  <si>
    <t>Kenyon Municipal Utilities</t>
  </si>
  <si>
    <t>Kern Community College District</t>
  </si>
  <si>
    <t>Kern County Water Agency</t>
  </si>
  <si>
    <t>Kern Front Limited</t>
  </si>
  <si>
    <t>Kern Oil &amp; Refining Co</t>
  </si>
  <si>
    <t>Kern River Cogeneration Co</t>
  </si>
  <si>
    <t>KES Kingsburg LP</t>
  </si>
  <si>
    <t>Ketchikan Public Utilities</t>
  </si>
  <si>
    <t>Keystone Recovery Inc</t>
  </si>
  <si>
    <t>Keystone Solar, LLC</t>
  </si>
  <si>
    <t>KIAC Partners</t>
  </si>
  <si>
    <t>Kimberly-Clark Corp</t>
  </si>
  <si>
    <t>Kimberly-Clark Corporation</t>
  </si>
  <si>
    <t>Kimberly-Clark Worldwide Inc</t>
  </si>
  <si>
    <t>Kinder Morgan Production Company LP</t>
  </si>
  <si>
    <t>Kinder Morgan Yates Operation</t>
  </si>
  <si>
    <t>Kindred Public School</t>
  </si>
  <si>
    <t>King County Dept-Natural Res</t>
  </si>
  <si>
    <t>Kings Bay Naval Base</t>
  </si>
  <si>
    <t>Kings River Conservation Dist</t>
  </si>
  <si>
    <t>Kingston Wind Independence</t>
  </si>
  <si>
    <t>Kinneytown Hydro Co Inc</t>
  </si>
  <si>
    <t>Kinston Solar LLC</t>
  </si>
  <si>
    <t>Kiowa Power Partners LLC</t>
  </si>
  <si>
    <t>Kirkwood Community College</t>
  </si>
  <si>
    <t>Kissimmee Utility Authority</t>
  </si>
  <si>
    <t>Kit Carson Windpower LLC</t>
  </si>
  <si>
    <t>Kleen Energy Systems, LLC</t>
  </si>
  <si>
    <t>KMC Thermo, LLC</t>
  </si>
  <si>
    <t>Knouse Food Cooperative Inc</t>
  </si>
  <si>
    <t>Koda Energy LLC</t>
  </si>
  <si>
    <t>Kodiak Electric Assn Inc</t>
  </si>
  <si>
    <t>Kona Solar, LLC</t>
  </si>
  <si>
    <t>Kootenai Electric Cooperative Inc</t>
  </si>
  <si>
    <t>Kotzebue Electric Assn Inc</t>
  </si>
  <si>
    <t>Koyle Hydro Inc</t>
  </si>
  <si>
    <t>Kraft Foods</t>
  </si>
  <si>
    <t>KTZ Hydro LLC</t>
  </si>
  <si>
    <t>Kyocera America Inc</t>
  </si>
  <si>
    <t>L-8 Solar Project LLC</t>
  </si>
  <si>
    <t>L'Anse Warden Electric Company LLC</t>
  </si>
  <si>
    <t>La Farge Municipal Electric Co</t>
  </si>
  <si>
    <t>La Paloma Generating Co LLC</t>
  </si>
  <si>
    <t>La Porte City Utilities</t>
  </si>
  <si>
    <t>Lachute Hydro Co Inc</t>
  </si>
  <si>
    <t>Lacomb Irrigation Dist</t>
  </si>
  <si>
    <t>Lafarge Corp</t>
  </si>
  <si>
    <t>Lafayette Utilities System</t>
  </si>
  <si>
    <t>Lagoon Corp</t>
  </si>
  <si>
    <t>Lake Benton Power Part II LLC</t>
  </si>
  <si>
    <t>Lake County Solar LLC</t>
  </si>
  <si>
    <t>Lake Lure Town of</t>
  </si>
  <si>
    <t>Lake Lynn Generation, LLC</t>
  </si>
  <si>
    <t>Lake Road Generating Co LP</t>
  </si>
  <si>
    <t>Lakeside Beaver Falls LLC</t>
  </si>
  <si>
    <t>Lakeside Syracuse LLC</t>
  </si>
  <si>
    <t>Lakeswind Power Partners</t>
  </si>
  <si>
    <t>Lamar Power Partners LP</t>
  </si>
  <si>
    <t>Lanai Sustainability Research LLC</t>
  </si>
  <si>
    <t>Landfill Energy Systems</t>
  </si>
  <si>
    <t>Landfill Energy Systems Florida</t>
  </si>
  <si>
    <t>Lanesboro Public Utility Comm</t>
  </si>
  <si>
    <t>Langford Wind Power LLC</t>
  </si>
  <si>
    <t>Lansing Board of Water and Light</t>
  </si>
  <si>
    <t>Lateral 10 Ventures</t>
  </si>
  <si>
    <t>Laurel Capital Partners</t>
  </si>
  <si>
    <t>Laurel Wind Energy LLC</t>
  </si>
  <si>
    <t>Lawrence Hydroelectric Assoc</t>
  </si>
  <si>
    <t>LAX Airport</t>
  </si>
  <si>
    <t>Lea Power Partners LLC</t>
  </si>
  <si>
    <t>Leaf River Cellulose  LLC</t>
  </si>
  <si>
    <t>Lee County Board-Commissioners</t>
  </si>
  <si>
    <t>Leeward Asset Management, LLC</t>
  </si>
  <si>
    <t>Lenape Solar II, LLC</t>
  </si>
  <si>
    <t>Lenoir Farm 2 LLC</t>
  </si>
  <si>
    <t>Lenoir Farm LLC</t>
  </si>
  <si>
    <t>LES Operations Services LLC</t>
  </si>
  <si>
    <t>LES Project Holdings LLC</t>
  </si>
  <si>
    <t>Lewiston Solar LLC</t>
  </si>
  <si>
    <t>Liberty Electric Power LLC</t>
  </si>
  <si>
    <t>Liberty Utilities (CalPeco Electric) LLC</t>
  </si>
  <si>
    <t>Light Beam Power Co LLC</t>
  </si>
  <si>
    <t>Lightning Dock Geothermal HI-01, LLC</t>
  </si>
  <si>
    <t>Lime Wind LLC</t>
  </si>
  <si>
    <t>Limon</t>
  </si>
  <si>
    <t>Lincoln Electric Company</t>
  </si>
  <si>
    <t>Lincoln Electric System</t>
  </si>
  <si>
    <t>Lincoln Generating Facility LLC</t>
  </si>
  <si>
    <t>Lindberg Field Solar I LLC</t>
  </si>
  <si>
    <t>Linn Operating Inc</t>
  </si>
  <si>
    <t>Litchfield Public Utilities</t>
  </si>
  <si>
    <t>Little Falls Hydroelec Assoc</t>
  </si>
  <si>
    <t>Little Mac Power Company</t>
  </si>
  <si>
    <t>Little Rock Wastewater Utility</t>
  </si>
  <si>
    <t>Littlewood Irrigation District</t>
  </si>
  <si>
    <t>Live Oak Limited</t>
  </si>
  <si>
    <t>LKL BLBD, LLC</t>
  </si>
  <si>
    <t>Lock 7 Hydro Partners LLC</t>
  </si>
  <si>
    <t>Lockheed Martin Solar System</t>
  </si>
  <si>
    <t>Lockport Energy Associates LP</t>
  </si>
  <si>
    <t>Loess Hills</t>
  </si>
  <si>
    <t>Logan Wind Energy LLC</t>
  </si>
  <si>
    <t>Loma Linda University</t>
  </si>
  <si>
    <t>Lone Valley Solar Park I LLC</t>
  </si>
  <si>
    <t>Lone Valley Solar Park II LLC</t>
  </si>
  <si>
    <t>Long Island Solar Farm LLC</t>
  </si>
  <si>
    <t>Longview Fibre Co</t>
  </si>
  <si>
    <t>Longview Power, LLC</t>
  </si>
  <si>
    <t>Loraine Windpower Park LLC</t>
  </si>
  <si>
    <t>Lorin Industries</t>
  </si>
  <si>
    <t>Los Alamos County</t>
  </si>
  <si>
    <t>Los Angeles County</t>
  </si>
  <si>
    <t>Los Angeles County Sanitation</t>
  </si>
  <si>
    <t>Los Angeles County-San Gabriel</t>
  </si>
  <si>
    <t>Los Angeles Department of Water &amp; Power</t>
  </si>
  <si>
    <t>Los Esteros Critical Energy Facility LLC</t>
  </si>
  <si>
    <t>Los Medanos Energy Center LLC</t>
  </si>
  <si>
    <t>Los Vientos Wind 1A, LLC</t>
  </si>
  <si>
    <t>Los Vientos Wind 1B, LLC</t>
  </si>
  <si>
    <t>Los Vientos Windpower III, LLC</t>
  </si>
  <si>
    <t>Los Vientos Windpower V, LLC</t>
  </si>
  <si>
    <t>Lost Lakes Wind Farm LLC</t>
  </si>
  <si>
    <t>Louisiana Energy &amp; Power Authority</t>
  </si>
  <si>
    <t>Louisiana Generating LLC</t>
  </si>
  <si>
    <t>Louisiana Sugar Refining LLC</t>
  </si>
  <si>
    <t>Louisiana Tech University</t>
  </si>
  <si>
    <t>Loup River Public Power Dist</t>
  </si>
  <si>
    <t>Lowell Solar Landfill LLC</t>
  </si>
  <si>
    <t>Lower Colorado River Authority</t>
  </si>
  <si>
    <t>Lower Mount Bethel Energy LLC</t>
  </si>
  <si>
    <t>Lower Saranac Hydro Partner LP</t>
  </si>
  <si>
    <t>Lower Tule River Irrgtn Dist</t>
  </si>
  <si>
    <t>Lower Valley Energy Inc</t>
  </si>
  <si>
    <t>Lowndes County Hospital Authority</t>
  </si>
  <si>
    <t>Loyola University Health System</t>
  </si>
  <si>
    <t>LSP University Park LLC</t>
  </si>
  <si>
    <t>LSU and A&amp;M College</t>
  </si>
  <si>
    <t>Lubbock Wind LLC</t>
  </si>
  <si>
    <t>Lucky Wind LLC</t>
  </si>
  <si>
    <t>Luminant Generation Company LLC</t>
  </si>
  <si>
    <t>Luther College Wind Energy Project LLC</t>
  </si>
  <si>
    <t>Lutheran Medical Center</t>
  </si>
  <si>
    <t>M.A. Patout &amp; Son Limited, LLC</t>
  </si>
  <si>
    <t>M&amp;M Mars Inc</t>
  </si>
  <si>
    <t>Maas Energy Works</t>
  </si>
  <si>
    <t>Macys Corporate Services, Inc</t>
  </si>
  <si>
    <t>Madera-Chowchilla Power Auth</t>
  </si>
  <si>
    <t>Madison Paper Industries Inc</t>
  </si>
  <si>
    <t>Magic Reservoir Hydroelec Inc</t>
  </si>
  <si>
    <t>Mahoning Creek Hydroelectric Company LLC</t>
  </si>
  <si>
    <t>Main Street Power</t>
  </si>
  <si>
    <t>Maine Township High School Dist 207</t>
  </si>
  <si>
    <t>Mainline Generation LLC</t>
  </si>
  <si>
    <t>Major Oak Power, LLC</t>
  </si>
  <si>
    <t>Manatee County Utilities Department</t>
  </si>
  <si>
    <t>Manchief Power Co LLC</t>
  </si>
  <si>
    <t>Manitowoc Public Utilities</t>
  </si>
  <si>
    <t>Manway Solar, LLC</t>
  </si>
  <si>
    <t>Marathon Electric Mfg Corp</t>
  </si>
  <si>
    <t>Marble River, LLC</t>
  </si>
  <si>
    <t>March Point Cogeneration Co</t>
  </si>
  <si>
    <t>Marco Power Inc</t>
  </si>
  <si>
    <t>Marina Energy LLC</t>
  </si>
  <si>
    <t>Marion Solar LLC</t>
  </si>
  <si>
    <t>Mark Technologies Corp</t>
  </si>
  <si>
    <t>Market Farm LLC</t>
  </si>
  <si>
    <t>Marlboro Mushroom</t>
  </si>
  <si>
    <t>Marlborough Hydro Corp</t>
  </si>
  <si>
    <t>Mars Chocolate North America LLC</t>
  </si>
  <si>
    <t>Marsh Valley Development Inc</t>
  </si>
  <si>
    <t>Marshall Wind</t>
  </si>
  <si>
    <t>Marshville Farm LLC</t>
  </si>
  <si>
    <t>MARTA</t>
  </si>
  <si>
    <t>Martin Creek Farm LLC</t>
  </si>
  <si>
    <t>Martin Midstream Partnership,LP</t>
  </si>
  <si>
    <t>Martinez Refining Co</t>
  </si>
  <si>
    <t>Martins Creek Solar NC, LLC</t>
  </si>
  <si>
    <t>Maryland Environmental Service</t>
  </si>
  <si>
    <t>Marysville Hydro Partners</t>
  </si>
  <si>
    <t>MAS ASB Cogen LLC</t>
  </si>
  <si>
    <t>Mascoma Hydro Corp</t>
  </si>
  <si>
    <t>Mass Solar, LLC</t>
  </si>
  <si>
    <t>Massachusetts Bay Trans Auth</t>
  </si>
  <si>
    <t>Massachusetts Inst of Tech</t>
  </si>
  <si>
    <t>Massachusetts Mun Wholes Electric Co</t>
  </si>
  <si>
    <t>Massachusetts Water Res Auth</t>
  </si>
  <si>
    <t>Massachusetts Wtr RAuth-Deer I</t>
  </si>
  <si>
    <t>Masser Farms Realty Ltd</t>
  </si>
  <si>
    <t>Masspower</t>
  </si>
  <si>
    <t>Matanuska Electric Assn Inc</t>
  </si>
  <si>
    <t>Maverick Cty Water Control &amp; Improvement</t>
  </si>
  <si>
    <t>Maxim Power (USA) Inc</t>
  </si>
  <si>
    <t>Mayberry Solar LLC</t>
  </si>
  <si>
    <t>MC Power Companies Inc</t>
  </si>
  <si>
    <t>McBryde Sugar Co Ltd</t>
  </si>
  <si>
    <t>McCallum Enterprises I LP</t>
  </si>
  <si>
    <t>McCallum Farm LLC</t>
  </si>
  <si>
    <t>McCoy Solar, LLC</t>
  </si>
  <si>
    <t>McDonald Solar Farm, LLC</t>
  </si>
  <si>
    <t>McGrath Light &amp; Power Co</t>
  </si>
  <si>
    <t>McKenzie Farm LLC</t>
  </si>
  <si>
    <t>McKinney LFG LLC</t>
  </si>
  <si>
    <t>McKittrick Limited</t>
  </si>
  <si>
    <t>McMinnville Electric System</t>
  </si>
  <si>
    <t>Mead Coated Board Inc</t>
  </si>
  <si>
    <t>Meadow Lake Wind Farm II LLC</t>
  </si>
  <si>
    <t>Meadow Lake Wind Farm III LLC</t>
  </si>
  <si>
    <t>Meadow Lake Wind Farm IV LLC</t>
  </si>
  <si>
    <t>Meadow Lake Wind Farm LLC</t>
  </si>
  <si>
    <t>Meadow Ridge Wind Energy, LLC</t>
  </si>
  <si>
    <t>MeadWestvaco Corp</t>
  </si>
  <si>
    <t>Medical Area Total Egy Plt Inc</t>
  </si>
  <si>
    <t>Medicine Bow Wind LLC</t>
  </si>
  <si>
    <t>Mega Renewables</t>
  </si>
  <si>
    <t>Melinda Solar LLC</t>
  </si>
  <si>
    <t>Melrose Public Utilities</t>
  </si>
  <si>
    <t>Mendocino Forest Products</t>
  </si>
  <si>
    <t>Merced Irrigation District</t>
  </si>
  <si>
    <t>Merced Power LLC</t>
  </si>
  <si>
    <t>Merced Solar LLC</t>
  </si>
  <si>
    <t>Merck &amp; Co Inc</t>
  </si>
  <si>
    <t>Merck &amp; Co Inc-West Point</t>
  </si>
  <si>
    <t>Mercy Medical Center</t>
  </si>
  <si>
    <t>Merimil Ltd Partnership</t>
  </si>
  <si>
    <t>Merlin One LLC</t>
  </si>
  <si>
    <t>Mesalands Community College</t>
  </si>
  <si>
    <t>Mesquite Creek Wind, LLC</t>
  </si>
  <si>
    <t>Mesquite Solar 1, LLC</t>
  </si>
  <si>
    <t>Mesquite Wind LLC</t>
  </si>
  <si>
    <t>Messalonskee Stream Hydro LLC</t>
  </si>
  <si>
    <t>Metlakatla Power &amp; Light</t>
  </si>
  <si>
    <t>Metro Wtr Recl Dist Grtr Chi</t>
  </si>
  <si>
    <t>Metropolitan Airports Commission</t>
  </si>
  <si>
    <t>Metropolitan Dist of Hartford</t>
  </si>
  <si>
    <t>Metropolitan Pier and Exposition Auth</t>
  </si>
  <si>
    <t>Metropolitan Sewerage District</t>
  </si>
  <si>
    <t>Metropolitan Water District of S CA</t>
  </si>
  <si>
    <t>MF Mesa Lane LLC</t>
  </si>
  <si>
    <t>MHI Wind Power</t>
  </si>
  <si>
    <t>Mi-28 Water Power Project LLC</t>
  </si>
  <si>
    <t>Miami Dade Water &amp; Sewer Dept</t>
  </si>
  <si>
    <t>Michigan Public Power Agency</t>
  </si>
  <si>
    <t>Michigan South Central Pwr Agy</t>
  </si>
  <si>
    <t>Michigan State University</t>
  </si>
  <si>
    <t>Michigan Sugar Company</t>
  </si>
  <si>
    <t>Michigan Wind 1 LLC</t>
  </si>
  <si>
    <t>Michigan Wind 2 LLC</t>
  </si>
  <si>
    <t>Mid Set Cogeneration Co</t>
  </si>
  <si>
    <t>Mid-Maine Waste Action Corp</t>
  </si>
  <si>
    <t>Middle Fork Irrigation Dist</t>
  </si>
  <si>
    <t>Middle Tennessee State University</t>
  </si>
  <si>
    <t>Middlebury College Biomass</t>
  </si>
  <si>
    <t>Middlesex Generating Company LLC</t>
  </si>
  <si>
    <t>Middletown Power LLC</t>
  </si>
  <si>
    <t>Midland Cogeneration Venture</t>
  </si>
  <si>
    <t>Midlothian Energy LLC</t>
  </si>
  <si>
    <t>Midway-Sunset Cogeneration Co</t>
  </si>
  <si>
    <t>Midwest Generations EME LLC</t>
  </si>
  <si>
    <t>Midwest Hydro LLC</t>
  </si>
  <si>
    <t>Mile Farm LLC</t>
  </si>
  <si>
    <t>Milford Power Co LLC</t>
  </si>
  <si>
    <t>Milford Power Ltd Partnership</t>
  </si>
  <si>
    <t>Milford Solar LLC</t>
  </si>
  <si>
    <t>Milford Wind Corridor Stage II LLC</t>
  </si>
  <si>
    <t>Mill Shoals Hydro Co Inc</t>
  </si>
  <si>
    <t>Millennium Power Partners LP</t>
  </si>
  <si>
    <t>Miller Coors LLC</t>
  </si>
  <si>
    <t>MillerCoors Irwindale Brewery</t>
  </si>
  <si>
    <t>MillerCoors Shenandoah Brewery</t>
  </si>
  <si>
    <t>Mills Shoals Hydro Co Inc</t>
  </si>
  <si>
    <t>Millville City Sewer Auth WTP</t>
  </si>
  <si>
    <t>Milwaukee Metro Sewerage Dist</t>
  </si>
  <si>
    <t>Mink Creek Hydro Entity</t>
  </si>
  <si>
    <t>Minnesota Mining &amp; Mfg Co</t>
  </si>
  <si>
    <t>Minnesota Municipal Power Agny</t>
  </si>
  <si>
    <t>Minnkota Power Coop, Inc</t>
  </si>
  <si>
    <t>Minwind Energy LLC</t>
  </si>
  <si>
    <t>Misenheimer Farm, LLC</t>
  </si>
  <si>
    <t>Mission Solar LLC</t>
  </si>
  <si>
    <t>Mississippi Baptist Medical</t>
  </si>
  <si>
    <t>Missouri Basin Muni Power Agny</t>
  </si>
  <si>
    <t>Missouri Jnt Muni.Pwr Elec. Ut. Comm.</t>
  </si>
  <si>
    <t>Missouri University of Science and Technology</t>
  </si>
  <si>
    <t>MM Albany Energy LLC</t>
  </si>
  <si>
    <t>MM Lopez Energy LLC</t>
  </si>
  <si>
    <t>MM Mid Valley Genco LLC</t>
  </si>
  <si>
    <t>MM Milliken Genco LLC</t>
  </si>
  <si>
    <t>MM Prima Deshecha Energy LLC</t>
  </si>
  <si>
    <t>MM Prince William Energy LLC</t>
  </si>
  <si>
    <t>MM San Diego Energy-Miramar</t>
  </si>
  <si>
    <t>MM San Diego Energy-North City</t>
  </si>
  <si>
    <t>MM Tajiguas Energy LLC</t>
  </si>
  <si>
    <t>MM Taunton Energy LLC</t>
  </si>
  <si>
    <t>MM Tomoka Farms Energy LLC</t>
  </si>
  <si>
    <t>MM West Covina Energy LLC</t>
  </si>
  <si>
    <t>MM Yolo Power LLC</t>
  </si>
  <si>
    <t>MMA DAS Power</t>
  </si>
  <si>
    <t>MMA Fresno Power LP</t>
  </si>
  <si>
    <t>MMA GDC Power LP</t>
  </si>
  <si>
    <t>MMA LA Power LP</t>
  </si>
  <si>
    <t>MMA WBF Power LP</t>
  </si>
  <si>
    <t>Mobile Energy LLC</t>
  </si>
  <si>
    <t>Mocksville Lessee LLC</t>
  </si>
  <si>
    <t>Model City Energy LLC</t>
  </si>
  <si>
    <t>Modesto Irrigation District</t>
  </si>
  <si>
    <t>Mohave Sunrise Solar I, LLC</t>
  </si>
  <si>
    <t>Mojave Solar LLC</t>
  </si>
  <si>
    <t>Moncure Farm LLC</t>
  </si>
  <si>
    <t>Monmouth Energy Inc</t>
  </si>
  <si>
    <t>Monroe Newpower Corporation</t>
  </si>
  <si>
    <t>Montana Dept-Natural Res&amp;Consv</t>
  </si>
  <si>
    <t>Montefiore Medical Center Moses Division</t>
  </si>
  <si>
    <t>Monterey Cnty Water Res Agency</t>
  </si>
  <si>
    <t>Monterey Regional Waste Mgmt</t>
  </si>
  <si>
    <t>Moore 1</t>
  </si>
  <si>
    <t>Moore Solar Farm LLC</t>
  </si>
  <si>
    <t>Moorings Farm LLC</t>
  </si>
  <si>
    <t>Moose International</t>
  </si>
  <si>
    <t>Moose Lake Water &amp; Light Comm</t>
  </si>
  <si>
    <t>Morgan Energy Center LLC</t>
  </si>
  <si>
    <t>Morgantown Energy Associates</t>
  </si>
  <si>
    <t>Morris Cogeneration LLC</t>
  </si>
  <si>
    <t>Morris Energy Operations Company, LLC</t>
  </si>
  <si>
    <t>Morton Salt Inc</t>
  </si>
  <si>
    <t>Mosaic Company</t>
  </si>
  <si>
    <t>Mosaic Fertilizer LLC</t>
  </si>
  <si>
    <t>Mosaic Phosphates Co.</t>
  </si>
  <si>
    <t>Motiva Enterprises LLC</t>
  </si>
  <si>
    <t>Mount Carmel Cogen Inc</t>
  </si>
  <si>
    <t>Mount Olive Farm LLC</t>
  </si>
  <si>
    <t>MP Durham LLC</t>
  </si>
  <si>
    <t>MP Wayne LLC</t>
  </si>
  <si>
    <t>MRWPCA</t>
  </si>
  <si>
    <t>MSM Solar LLC</t>
  </si>
  <si>
    <t>Mt Olive Farm 2 LLC</t>
  </si>
  <si>
    <t>Mt Poso Cogeneration Co</t>
  </si>
  <si>
    <t>Mt Wachusett Community College</t>
  </si>
  <si>
    <t>Mt. Olive Solar 1</t>
  </si>
  <si>
    <t>Multitrade Rabun Gap LLC</t>
  </si>
  <si>
    <t>Munich Reinsurance America, Inc</t>
  </si>
  <si>
    <t>Municipal Electric Authority</t>
  </si>
  <si>
    <t>Municipal Energy Agency of NE</t>
  </si>
  <si>
    <t>Murphy - Brown LLC</t>
  </si>
  <si>
    <t>Murphy Farm Power, LLC</t>
  </si>
  <si>
    <t>Museum of Science and Industry</t>
  </si>
  <si>
    <t>Musselshell Wind Project LLC</t>
  </si>
  <si>
    <t>Musselshell Wind Project Two LLC</t>
  </si>
  <si>
    <t>MVUT 27 Owner LLC</t>
  </si>
  <si>
    <t>MWRA Charlestown</t>
  </si>
  <si>
    <t>N E W Hydro LLC</t>
  </si>
  <si>
    <t>NAEA Energy Massachusetts  LLC</t>
  </si>
  <si>
    <t>NAEA Operating Company LLC</t>
  </si>
  <si>
    <t>NAES Corp</t>
  </si>
  <si>
    <t>NAES Corporation - (DE)</t>
  </si>
  <si>
    <t>NAES Corporation - (WA)</t>
  </si>
  <si>
    <t>Naknek Electric Assn, Inc</t>
  </si>
  <si>
    <t>Nalco Co</t>
  </si>
  <si>
    <t>Naniwa Energy LLC</t>
  </si>
  <si>
    <t>Narragansett Bay Commission</t>
  </si>
  <si>
    <t>Nash 58 Farm LLC</t>
  </si>
  <si>
    <t>Nash 64 Farm LLC</t>
  </si>
  <si>
    <t>Nassau Energy Corp</t>
  </si>
  <si>
    <t>National Centers for Animal Health</t>
  </si>
  <si>
    <t>National Power Coop Inc</t>
  </si>
  <si>
    <t>NaturEner Glacier Wind Energy 1 LLC</t>
  </si>
  <si>
    <t>NaturEner Glacier Wind Energy 2 LLC</t>
  </si>
  <si>
    <t>NaturEner Rim Rock Energy LLC</t>
  </si>
  <si>
    <t>Nautilus Solar WPU LLC</t>
  </si>
  <si>
    <t>Naval Facilities Engineering Command</t>
  </si>
  <si>
    <t>NAVFAC Midlant PWD Great Lakes</t>
  </si>
  <si>
    <t>NC Renewable Power - Lumberton LLC</t>
  </si>
  <si>
    <t>Nebraska Public Power District</t>
  </si>
  <si>
    <t>Neenah Paper Michigan Inc.</t>
  </si>
  <si>
    <t>Neisler Street Solar I, LLC</t>
  </si>
  <si>
    <t>Nelson Creek Power Inc</t>
  </si>
  <si>
    <t>Nelson Gardens Energy, LLC</t>
  </si>
  <si>
    <t>NEO Freehold Gen LLC</t>
  </si>
  <si>
    <t>Neshkoro Power Assc LLC</t>
  </si>
  <si>
    <t>Nevada Cogeneration Assoc # 1</t>
  </si>
  <si>
    <t>Nevada Cogeneration Assoc # 2</t>
  </si>
  <si>
    <t>Nevada Irrigation District</t>
  </si>
  <si>
    <t>New Athens Generating Company LLC</t>
  </si>
  <si>
    <t>New Bern Farm LLC</t>
  </si>
  <si>
    <t>New Britain Renewable Energy, LLC</t>
  </si>
  <si>
    <t>New Covert Generating Company  LLC</t>
  </si>
  <si>
    <t>New Dimension Energy Company, LLC</t>
  </si>
  <si>
    <t>New Energy One LLC</t>
  </si>
  <si>
    <t>New England Confectionery Co Inc</t>
  </si>
  <si>
    <t>New Hampshire Hydro Associates</t>
  </si>
  <si>
    <t>New Harquahala Generating Co, LLC</t>
  </si>
  <si>
    <t>New Hope Power Company</t>
  </si>
  <si>
    <t>New London Municipal Utilities</t>
  </si>
  <si>
    <t>New Martinsville Hannibal Hydro</t>
  </si>
  <si>
    <t>New Mexico State University</t>
  </si>
  <si>
    <t>New Prague Utilities Comm</t>
  </si>
  <si>
    <t>New Smyrna Beach Utilities Commission</t>
  </si>
  <si>
    <t>New Ulm Public Utilities Comm</t>
  </si>
  <si>
    <t>New York Methodist Hospital</t>
  </si>
  <si>
    <t>New York Power Authority</t>
  </si>
  <si>
    <t>New York University</t>
  </si>
  <si>
    <t>New York Zoological Society</t>
  </si>
  <si>
    <t>New-Indy Ontario LLC</t>
  </si>
  <si>
    <t>New-Indy, Oxnard LLC</t>
  </si>
  <si>
    <t>Newark America</t>
  </si>
  <si>
    <t>Newark Bay Cogeneration Partnership LP</t>
  </si>
  <si>
    <t>Newark Energy Center, LLC</t>
  </si>
  <si>
    <t>Newberry Solar 1 LLC</t>
  </si>
  <si>
    <t>Newberry Water &amp; Light Board</t>
  </si>
  <si>
    <t>Newman &amp; Co Inc</t>
  </si>
  <si>
    <t>Newman Solar LLC</t>
  </si>
  <si>
    <t>Newmont Nevada Energy Investment, LLC</t>
  </si>
  <si>
    <t>NewPage Corp-Luke</t>
  </si>
  <si>
    <t>NewPage Corporation</t>
  </si>
  <si>
    <t>Nexamp Treasure Valley Solar, LLC</t>
  </si>
  <si>
    <t>NextEra Energy Desert Sunlight 250, LLC</t>
  </si>
  <si>
    <t>NextEra Energy Desert Sunlight 300, LLC</t>
  </si>
  <si>
    <t>NextEra Energy Duane Arnold LLC</t>
  </si>
  <si>
    <t>NextEra Energy Majestic Wind</t>
  </si>
  <si>
    <t>NextEra Energy Montezuma Wind II, LLC</t>
  </si>
  <si>
    <t>NextEra Energy Mountain View Solar</t>
  </si>
  <si>
    <t>NextEra Energy Operating Services LLC</t>
  </si>
  <si>
    <t>NextEra Energy Point Beach LLC</t>
  </si>
  <si>
    <t>NextEra Energy Resources</t>
  </si>
  <si>
    <t>NextEra Energy Resources Breckinridge</t>
  </si>
  <si>
    <t>NextEra Energy Resources Ensign Wind</t>
  </si>
  <si>
    <t>NextEra Energy Seabrook LLC</t>
  </si>
  <si>
    <t>NextEra Energy Seiling Wind</t>
  </si>
  <si>
    <t>NextEra Wolf Ridge LLC</t>
  </si>
  <si>
    <t>NextSun Energy, LLC</t>
  </si>
  <si>
    <t>NFI Solar LLC</t>
  </si>
  <si>
    <t>NGP Blue Mountain I LLC</t>
  </si>
  <si>
    <t>Niagara Generation LLC</t>
  </si>
  <si>
    <t>Nippon Paper Industries USA</t>
  </si>
  <si>
    <t>Nissequoque Cogen Partners</t>
  </si>
  <si>
    <t>Nitro Solar, LLC</t>
  </si>
  <si>
    <t>NJ Oak Solar LLC</t>
  </si>
  <si>
    <t>NJR Clean Energy Ventures Corporation</t>
  </si>
  <si>
    <t>NLH1 Solar LLC</t>
  </si>
  <si>
    <t>Noble Wind Operations LLC</t>
  </si>
  <si>
    <t>Nome Joint Utility Systems</t>
  </si>
  <si>
    <t>Noranda Alumina LLC</t>
  </si>
  <si>
    <t>Norfork Southern Corp</t>
  </si>
  <si>
    <t>Norgard 1</t>
  </si>
  <si>
    <t>Norsemen Wind Energy, LLC</t>
  </si>
  <si>
    <t>North American Biofuels, LLC</t>
  </si>
  <si>
    <t>North American Energy Services</t>
  </si>
  <si>
    <t>North American Natural Res</t>
  </si>
  <si>
    <t>North Branch Water &amp; Light Comm</t>
  </si>
  <si>
    <t>North Carolina El Member Corp</t>
  </si>
  <si>
    <t>North Carolina Mun Power Agny #1</t>
  </si>
  <si>
    <t>North Jersey Energy Assoc LP</t>
  </si>
  <si>
    <t>North Sky River Energy LLC</t>
  </si>
  <si>
    <t>North Slope Borough Power &amp; Light</t>
  </si>
  <si>
    <t>Northbrook Carolina Hydro LLC</t>
  </si>
  <si>
    <t>Northbrook Carthage LLC</t>
  </si>
  <si>
    <t>Northbrook Lyons Falls LLC</t>
  </si>
  <si>
    <t>Northbrook New York LLC</t>
  </si>
  <si>
    <t>Northbrook Wisconsin LLC</t>
  </si>
  <si>
    <t>Northeast Energy Associates LP</t>
  </si>
  <si>
    <t>Northeastern Illinois University</t>
  </si>
  <si>
    <t>Northern California Power Agny</t>
  </si>
  <si>
    <t>Northern Colorado Water Conservancy District</t>
  </si>
  <si>
    <t>Northern Colorado Wind LLC</t>
  </si>
  <si>
    <t>Northern Iowa Windpower LLC</t>
  </si>
  <si>
    <t>Northern Lights Wind LLC</t>
  </si>
  <si>
    <t>Northern Star Generation Services Co LLC</t>
  </si>
  <si>
    <t>Northern Wasco County PUD</t>
  </si>
  <si>
    <t>Northlake Energy</t>
  </si>
  <si>
    <t>Northwest Community Hospital</t>
  </si>
  <si>
    <t>Notch Butte Hydro Co Inc</t>
  </si>
  <si>
    <t>Notus Clean Energy LLC</t>
  </si>
  <si>
    <t>Nove Investments I LLC</t>
  </si>
  <si>
    <t>Novi Energy LLC</t>
  </si>
  <si>
    <t>Novo Biopower LLC</t>
  </si>
  <si>
    <t>NRG Arthur Kill Operations Inc</t>
  </si>
  <si>
    <t>NRG Astoria Gas Turbine Operations Inc</t>
  </si>
  <si>
    <t>NRG Cabrillo Power Ops Inc</t>
  </si>
  <si>
    <t>NRG California South LP</t>
  </si>
  <si>
    <t>NRG Canal LLC</t>
  </si>
  <si>
    <t>NRG Cedar Bayou Development Company LLC</t>
  </si>
  <si>
    <t>NRG Chalk Point LLC</t>
  </si>
  <si>
    <t>NRG Delta LLC</t>
  </si>
  <si>
    <t>NRG El Segundo Operations Inc</t>
  </si>
  <si>
    <t>NRG Energy Center Dover LLC</t>
  </si>
  <si>
    <t>NRG Energy Center Eagles LLC</t>
  </si>
  <si>
    <t>NRG Energy Center Paxton LLC</t>
  </si>
  <si>
    <t>NRG Energy Center Phoenix LLC</t>
  </si>
  <si>
    <t>NRG Energy Center San Diego LLC</t>
  </si>
  <si>
    <t>NRG Energy Gas &amp; Wind Holdings Inc</t>
  </si>
  <si>
    <t>NRG Energy Inc</t>
  </si>
  <si>
    <t>NRG Energy Services</t>
  </si>
  <si>
    <t>NRG Energy Services - Plum Point</t>
  </si>
  <si>
    <t>NRG Homer City Services LLC</t>
  </si>
  <si>
    <t>NRG Huntley Operations Inc</t>
  </si>
  <si>
    <t>NRG Marsh Landing LLC</t>
  </si>
  <si>
    <t>NRG Montville Operations Inc</t>
  </si>
  <si>
    <t>NRG New York LLC</t>
  </si>
  <si>
    <t>NRG Oswego Harbor Power Operations Inc</t>
  </si>
  <si>
    <t>NRG Power Midwest LP</t>
  </si>
  <si>
    <t>NRG REMA LLC</t>
  </si>
  <si>
    <t>NRG Solar Alpine</t>
  </si>
  <si>
    <t>NRG Solar Arrowhead LLC</t>
  </si>
  <si>
    <t>NRG Solar Avra Valley</t>
  </si>
  <si>
    <t>NRG Solar Blythe</t>
  </si>
  <si>
    <t>NRG Solar Borrego I</t>
  </si>
  <si>
    <t>NRG Solar Community 1 LLC</t>
  </si>
  <si>
    <t>NRG Solar Las Vegas MB-1</t>
  </si>
  <si>
    <t>NRG Solar Roadrunner</t>
  </si>
  <si>
    <t>NRG South CentralOperationsInc</t>
  </si>
  <si>
    <t>NRG Sterlington Power LLC</t>
  </si>
  <si>
    <t>NRG Texas Power LLC</t>
  </si>
  <si>
    <t>NRG Vienna Operations Inc</t>
  </si>
  <si>
    <t>NRG Walnut Creek LLC</t>
  </si>
  <si>
    <t>NRG Wholesale Generation LP</t>
  </si>
  <si>
    <t>NRSF OPCO LLC</t>
  </si>
  <si>
    <t>NuGen Capital Management</t>
  </si>
  <si>
    <t>Nushagak Electric Coop, Inc</t>
  </si>
  <si>
    <t>NVT LICENSES, LLC</t>
  </si>
  <si>
    <t>NWP Indian Mesa Wind Farm LP</t>
  </si>
  <si>
    <t>O2energies, Inc.</t>
  </si>
  <si>
    <t>Oak Creek Energy System Inc II</t>
  </si>
  <si>
    <t>Oak Grove Management Co LLC</t>
  </si>
  <si>
    <t>Oakboro Farm LLC</t>
  </si>
  <si>
    <t>Oakdale&amp;South San Joaquin Irrigation D.</t>
  </si>
  <si>
    <t>Oakley Solar Project LLC</t>
  </si>
  <si>
    <t>Oakwood Hospital Med Center</t>
  </si>
  <si>
    <t>Oberlin Spear Point Solar One, LLC</t>
  </si>
  <si>
    <t>OBP Cogen LLC</t>
  </si>
  <si>
    <t>Occidental Chemical Corporation</t>
  </si>
  <si>
    <t>Occidental Permian Ltd</t>
  </si>
  <si>
    <t>Ocean County Utilities Auth</t>
  </si>
  <si>
    <t>OCI Solar Power</t>
  </si>
  <si>
    <t>Odessa-Ector Power Partners LP</t>
  </si>
  <si>
    <t>OEE XIX, LLC</t>
  </si>
  <si>
    <t>Ogden Projects Inc-Haverhill</t>
  </si>
  <si>
    <t>Oglethorpe Power Corporation</t>
  </si>
  <si>
    <t>Oildale Energy LLC</t>
  </si>
  <si>
    <t>Oklahoma Cogeneration LLC</t>
  </si>
  <si>
    <t>Oklahoma Municipal Power Authority</t>
  </si>
  <si>
    <t>Oklahoma State University</t>
  </si>
  <si>
    <t>Olcese Water District</t>
  </si>
  <si>
    <t>Old Mill Solar</t>
  </si>
  <si>
    <t>Old Trail Wind Farm LLC</t>
  </si>
  <si>
    <t>Olin Blue Cube Operations</t>
  </si>
  <si>
    <t>Olmsted County Public Works</t>
  </si>
  <si>
    <t>OLS Energy-Agnews Inc.</t>
  </si>
  <si>
    <t>OLS Energy-Chino</t>
  </si>
  <si>
    <t>Olympus Power</t>
  </si>
  <si>
    <t>Omaha City of</t>
  </si>
  <si>
    <t>Omaha Public Power District</t>
  </si>
  <si>
    <t>Oneta Power LLC</t>
  </si>
  <si>
    <t>Ontelaunee Energy Center</t>
  </si>
  <si>
    <t>Optim Energy LLC</t>
  </si>
  <si>
    <t>Orange County Sanitation Dist</t>
  </si>
  <si>
    <t>Orange Grove Energy LP</t>
  </si>
  <si>
    <t>ORCAL Geothermal, Inc</t>
  </si>
  <si>
    <t>Orchard Mesa Irrigation District</t>
  </si>
  <si>
    <t>Oregon Environmental Industries LLC</t>
  </si>
  <si>
    <t>Oregon State University</t>
  </si>
  <si>
    <t>Origis Energy USA, Inc</t>
  </si>
  <si>
    <t>Orion Energy Group LLC</t>
  </si>
  <si>
    <t>Orion Engineered Carbons</t>
  </si>
  <si>
    <t>Orion Solar I LLC</t>
  </si>
  <si>
    <t>Orion Solar II, LLC</t>
  </si>
  <si>
    <t>Orlando CoGen Ltd LP</t>
  </si>
  <si>
    <t>Orlando Utilities Comm</t>
  </si>
  <si>
    <t>Ormat Nevada Inc</t>
  </si>
  <si>
    <t>ORNI 37 LLC</t>
  </si>
  <si>
    <t>ORNI 47, LLC</t>
  </si>
  <si>
    <t>Oroville Cogeneration LP</t>
  </si>
  <si>
    <t>Osceola Windpower II</t>
  </si>
  <si>
    <t>Osceola Windpower LLC</t>
  </si>
  <si>
    <t>Osprey Energy Center</t>
  </si>
  <si>
    <t>Oswego City of</t>
  </si>
  <si>
    <t>Oswego County</t>
  </si>
  <si>
    <t>Otay Landfill Gas LLC</t>
  </si>
  <si>
    <t>Otay Mesa Energy Center LLC</t>
  </si>
  <si>
    <t>Otsego Paper Inc</t>
  </si>
  <si>
    <t>Ottauquechee Hydro Company, Inc.</t>
  </si>
  <si>
    <t>Otter Creek Ethanol LLC - Poet Ashton</t>
  </si>
  <si>
    <t>Ottumwa City of</t>
  </si>
  <si>
    <t>Outagamie Clean Energy Project LLC</t>
  </si>
  <si>
    <t>Outback Solar, LLC</t>
  </si>
  <si>
    <t>Owyhee Irrigation District</t>
  </si>
  <si>
    <t>Oxnard City of</t>
  </si>
  <si>
    <t>Oxy Vinyls LP</t>
  </si>
  <si>
    <t>P H  Glatfelter Company</t>
  </si>
  <si>
    <t>P H Glatfelter Co</t>
  </si>
  <si>
    <t>Pacific Klamath Energy Inc</t>
  </si>
  <si>
    <t>Packaging Corp of America</t>
  </si>
  <si>
    <t>Paducah Power System</t>
  </si>
  <si>
    <t>Palm Springs City of</t>
  </si>
  <si>
    <t>Palmer Hydroelectric</t>
  </si>
  <si>
    <t>Palmer Solar LLC</t>
  </si>
  <si>
    <t>Palo Duro Wind</t>
  </si>
  <si>
    <t>Panduit Corp</t>
  </si>
  <si>
    <t>Panoche Energy Center, LLC</t>
  </si>
  <si>
    <t>Pantex (NNSA)</t>
  </si>
  <si>
    <t>Panther Creek Power Operating, LLC</t>
  </si>
  <si>
    <t>PAR Petroleum</t>
  </si>
  <si>
    <t>Paragould Light &amp; Water Comm</t>
  </si>
  <si>
    <t>Paramount Group Inc</t>
  </si>
  <si>
    <t>Paramount Petroleum Corporation</t>
  </si>
  <si>
    <t>Paris Generation LP</t>
  </si>
  <si>
    <t>Park 500 Philip Morris USA</t>
  </si>
  <si>
    <t>Pasadena Cogeneration LP</t>
  </si>
  <si>
    <t>Pasadena Refining System Inc</t>
  </si>
  <si>
    <t>Pasco County</t>
  </si>
  <si>
    <t>Passaic Valley Water Comm</t>
  </si>
  <si>
    <t>Pastime Farm, LLC</t>
  </si>
  <si>
    <t>Pate Farm LLC</t>
  </si>
  <si>
    <t>Patheon Manufacturing Service LLC</t>
  </si>
  <si>
    <t>Pattern Operators LP</t>
  </si>
  <si>
    <t>PaTu Wind Farm LLC</t>
  </si>
  <si>
    <t>Patua Project LLC</t>
  </si>
  <si>
    <t>Paulding Wind Farm II LLC</t>
  </si>
  <si>
    <t>Paulsboro Refining Company - LLC</t>
  </si>
  <si>
    <t>Pawtucket Power Associates LP</t>
  </si>
  <si>
    <t>Payson City Corporation</t>
  </si>
  <si>
    <t>PCA-Tomahawk Mill</t>
  </si>
  <si>
    <t>PCA-Valdosta Mill</t>
  </si>
  <si>
    <t>PCA, Filer City Mill</t>
  </si>
  <si>
    <t>PCS Phosphate</t>
  </si>
  <si>
    <t>PE Hydro Generation, LLC</t>
  </si>
  <si>
    <t>Peak Power 1, LLC</t>
  </si>
  <si>
    <t>Pecos Wind I LP</t>
  </si>
  <si>
    <t>Pecos Wind II LP</t>
  </si>
  <si>
    <t>Pedricktown Cogeneration Company LP</t>
  </si>
  <si>
    <t>PEI Power Corp</t>
  </si>
  <si>
    <t>Pelican Utility</t>
  </si>
  <si>
    <t>Pelzer Hydro Co Inc</t>
  </si>
  <si>
    <t>Penn State University</t>
  </si>
  <si>
    <t>Pennsylvania Renewable Resources</t>
  </si>
  <si>
    <t>Pensacola Christian College</t>
  </si>
  <si>
    <t>Pepperidge Farm, Inc.- Bloomfield</t>
  </si>
  <si>
    <t>Performance Services</t>
  </si>
  <si>
    <t>Perpetual Energy Systems</t>
  </si>
  <si>
    <t>Perrin Ranch Wind LLC</t>
  </si>
  <si>
    <t>PES</t>
  </si>
  <si>
    <t>Petersburg Borough - (AK)</t>
  </si>
  <si>
    <t>Petra Engineering</t>
  </si>
  <si>
    <t>Petra Nova Power I LLC</t>
  </si>
  <si>
    <t>Pfizer Inc</t>
  </si>
  <si>
    <t>Pheasant Run Wind LLC</t>
  </si>
  <si>
    <t>Phelps Dodge Refining Corp</t>
  </si>
  <si>
    <t>Philadelphia Water Department</t>
  </si>
  <si>
    <t>Philips Lightolier</t>
  </si>
  <si>
    <t>Phillips 66</t>
  </si>
  <si>
    <t>Phillips 66 - Los Angeles</t>
  </si>
  <si>
    <t>Phillips 66 Billings Refinery</t>
  </si>
  <si>
    <t>Phillips 66 Company</t>
  </si>
  <si>
    <t>PIC Group Inc</t>
  </si>
  <si>
    <t>Piedmont Green Power LLC</t>
  </si>
  <si>
    <t>Pikes Peak Solar Garden 1 LLC</t>
  </si>
  <si>
    <t>Pine Bend LLC</t>
  </si>
  <si>
    <t>Pine Bluff Energy LLC</t>
  </si>
  <si>
    <t>Pine Tree Landfill</t>
  </si>
  <si>
    <t>Pinelawn Power LLC</t>
  </si>
  <si>
    <t>Pinetree Power Fitchburg Inc</t>
  </si>
  <si>
    <t>Pinetree Power Inc</t>
  </si>
  <si>
    <t>Pinetree Power Tamworth Inc</t>
  </si>
  <si>
    <t>PInova Inc</t>
  </si>
  <si>
    <t>Pinyon Pines Wind I, LLC</t>
  </si>
  <si>
    <t>Pinyon Pines Wind II, LLC</t>
  </si>
  <si>
    <t>Pioneer Crossing Energy LLC</t>
  </si>
  <si>
    <t>Pioneer Prairie Wind Farm I, LLC</t>
  </si>
  <si>
    <t>Pittsfield Generating Company,  LP</t>
  </si>
  <si>
    <t>Placer County Water Agency</t>
  </si>
  <si>
    <t>Placid Refining  Co LLC</t>
  </si>
  <si>
    <t>Plainfield Renewable Energy, LLC</t>
  </si>
  <si>
    <t>Plains End Operating Services LLC</t>
  </si>
  <si>
    <t>Platte River Power Authority</t>
  </si>
  <si>
    <t>Pleasant Hill Wind Energy LLC</t>
  </si>
  <si>
    <t>Pleasants Energy LLC</t>
  </si>
  <si>
    <t>Plumas Sierra Rural Electric Coop</t>
  </si>
  <si>
    <t>Plymouth State University</t>
  </si>
  <si>
    <t>PNM Resources</t>
  </si>
  <si>
    <t>Pocono International Raceway Inc</t>
  </si>
  <si>
    <t>Poet Biorefining Lake Crystal</t>
  </si>
  <si>
    <t>Ponnequin Acquisitions, LLC</t>
  </si>
  <si>
    <t>Pontook Operating LP</t>
  </si>
  <si>
    <t>Port Arthur Steam Energy LP</t>
  </si>
  <si>
    <t>Port Charlotte Energy LLC</t>
  </si>
  <si>
    <t>Port of Tillamook Bay</t>
  </si>
  <si>
    <t>Port Townsend Paper Co</t>
  </si>
  <si>
    <t>Porter Solar LLC</t>
  </si>
  <si>
    <t>Portside Energy Corp</t>
  </si>
  <si>
    <t>Portsmouth Operating Services LLC</t>
  </si>
  <si>
    <t>Potlatch Land and Lumber LLC</t>
  </si>
  <si>
    <t>Powell Valley Electric Coop</t>
  </si>
  <si>
    <t>Power Choice/Pepco Energy Serv</t>
  </si>
  <si>
    <t>Power City Partners LP</t>
  </si>
  <si>
    <t>Power County Wind Park North LLC</t>
  </si>
  <si>
    <t>Power County Wind Park South LLC</t>
  </si>
  <si>
    <t>Power Resources Ltd</t>
  </si>
  <si>
    <t>PowerSouth Energy Cooperative</t>
  </si>
  <si>
    <t>PPG - O&amp;M Panda Sherman Power LLC</t>
  </si>
  <si>
    <t>PPG - O&amp;M Panda Temple Power LLC</t>
  </si>
  <si>
    <t>PPG Ind Fiber Glass Prdcts Inc</t>
  </si>
  <si>
    <t>PPG Industries Inc Natrium</t>
  </si>
  <si>
    <t>PPG Industries Inc Shelby</t>
  </si>
  <si>
    <t>PPG Industries Inc Works 4</t>
  </si>
  <si>
    <t>PPG Industries, Inc. Works 15</t>
  </si>
  <si>
    <t>PPG Industries, Inc. Works 6</t>
  </si>
  <si>
    <t>PPG Monroeville Chemicals Center</t>
  </si>
  <si>
    <t>PPS Berkshire Solar LLC</t>
  </si>
  <si>
    <t>Prairie Horizon Agri Energy LLC</t>
  </si>
  <si>
    <t>Prairie Lakes Municipal Solid Waste Auth</t>
  </si>
  <si>
    <t>Prairie Power, Inc</t>
  </si>
  <si>
    <t>Prairie State Generating Co LLC</t>
  </si>
  <si>
    <t>Prairies Edge Dairy Farms LLC</t>
  </si>
  <si>
    <t>Praxair Inc</t>
  </si>
  <si>
    <t>PRC-Desoto Intl Corp./PPG</t>
  </si>
  <si>
    <t>Presence Health</t>
  </si>
  <si>
    <t>President &amp; Trustees of Williams College</t>
  </si>
  <si>
    <t>Preston Public Utilities Comm</t>
  </si>
  <si>
    <t>Prince George's County</t>
  </si>
  <si>
    <t>Princeton Public Utils Comm</t>
  </si>
  <si>
    <t>Pristine Sun LLC</t>
  </si>
  <si>
    <t>Procter &amp; Gamble Co</t>
  </si>
  <si>
    <t>Procter &amp; Gamble Ppr Prdts Co</t>
  </si>
  <si>
    <t>Procter&amp;Gamble Paper Products Co-Oxnard</t>
  </si>
  <si>
    <t>Provo City Corp</t>
  </si>
  <si>
    <t>PSEG Solar Hackettstown LLC</t>
  </si>
  <si>
    <t>PsomasFMG Lancaster Solar Crest, LLC</t>
  </si>
  <si>
    <t>Ptarmigan Res &amp; Engy Inc</t>
  </si>
  <si>
    <t>Public Serv Comm of Yazoo City</t>
  </si>
  <si>
    <t>Public Works Comm-City of Fayetteville</t>
  </si>
  <si>
    <t>PUD 1 of Snohomish County</t>
  </si>
  <si>
    <t>PUD No 1 of Chelan County</t>
  </si>
  <si>
    <t>PUD No 1 of Clark County - (WA)</t>
  </si>
  <si>
    <t>PUD No 1 of Douglas County</t>
  </si>
  <si>
    <t>PUD No 1 of Franklin County</t>
  </si>
  <si>
    <t>PUD No 1 of Klickitat County</t>
  </si>
  <si>
    <t>PUD No 1 of Lewis County</t>
  </si>
  <si>
    <t>PUD No 1 of Pend Oreille County</t>
  </si>
  <si>
    <t>PUD No 2 of Grant County</t>
  </si>
  <si>
    <t>Puget Sound Hydro LLC</t>
  </si>
  <si>
    <t>Pumpjack Solar I, LLC</t>
  </si>
  <si>
    <t>Puna Geothermal Venture</t>
  </si>
  <si>
    <t>Purdue University</t>
  </si>
  <si>
    <t>Qualcomm Incorporated</t>
  </si>
  <si>
    <t>Quincy Solar LLC</t>
  </si>
  <si>
    <t>Quinebaug Associates LLC</t>
  </si>
  <si>
    <t>QVC Inc</t>
  </si>
  <si>
    <t>Radiance Solar LLC</t>
  </si>
  <si>
    <t>Rail Splitter Wind Farm LLC</t>
  </si>
  <si>
    <t>Railroad Farm LLC</t>
  </si>
  <si>
    <t>Rain CII Carbon LLC</t>
  </si>
  <si>
    <t>Ralls Wind Farm LLC</t>
  </si>
  <si>
    <t>Rams Horn Solar Center, LLC</t>
  </si>
  <si>
    <t>Rand Whitney Containerboard L.P.</t>
  </si>
  <si>
    <t>Rapidan Redevelopment LLC</t>
  </si>
  <si>
    <t>Rathdrum Operating Services Co., Inc.</t>
  </si>
  <si>
    <t>Rattlesnake Den</t>
  </si>
  <si>
    <t>Raven Power Holdings LLC</t>
  </si>
  <si>
    <t>Rayonier Advanced Materials</t>
  </si>
  <si>
    <t>RC Cape May Holdings LLC</t>
  </si>
  <si>
    <t>RE Ajo 1 LLC</t>
  </si>
  <si>
    <t>RE Bagdad Solar 1 LLC</t>
  </si>
  <si>
    <t>RE Bruceville LLC</t>
  </si>
  <si>
    <t>RE Columbia 3 LLC</t>
  </si>
  <si>
    <t>RE Cranbury Solar 1, LLC</t>
  </si>
  <si>
    <t>RE Dillard LLC</t>
  </si>
  <si>
    <t>RE Gillespie 1 LLC</t>
  </si>
  <si>
    <t>RE Kammerer LLC</t>
  </si>
  <si>
    <t>RE Kansas South LLC</t>
  </si>
  <si>
    <t>RE McKenzie LLC</t>
  </si>
  <si>
    <t>RE Rio Grande, LLC</t>
  </si>
  <si>
    <t>RE Rosamond One LLC</t>
  </si>
  <si>
    <t>RE Rosamond Two LLC</t>
  </si>
  <si>
    <t>RE SFCity1, LP</t>
  </si>
  <si>
    <t>RE Victor Phelan Solar One LLC</t>
  </si>
  <si>
    <t>REC Solar</t>
  </si>
  <si>
    <t>Record Hill Wind LLC</t>
  </si>
  <si>
    <t>Red Horse 2</t>
  </si>
  <si>
    <t>Red Mesa Wind LLC</t>
  </si>
  <si>
    <t>Red Oak Operating Services LLC</t>
  </si>
  <si>
    <t>Red River Mill Intl Paper Company</t>
  </si>
  <si>
    <t>Red Shield Acquisition LLC</t>
  </si>
  <si>
    <t>RED-Rochester, LLC</t>
  </si>
  <si>
    <t>Redlands Water &amp; Power Company</t>
  </si>
  <si>
    <t>Redmon Solar Farm LLC</t>
  </si>
  <si>
    <t>Redwood Falls Public Util Comm</t>
  </si>
  <si>
    <t>Reedy Creek Improvement Dist</t>
  </si>
  <si>
    <t>ReEnergy Ashland LLC</t>
  </si>
  <si>
    <t>ReEnergy Biomass LLC</t>
  </si>
  <si>
    <t>ReEnergy Chateaugay LLC</t>
  </si>
  <si>
    <t>ReEnergy Fort Fairfield LLC</t>
  </si>
  <si>
    <t>ReEnergy Livermore Falls</t>
  </si>
  <si>
    <t>ReEnergy Stratton LLC</t>
  </si>
  <si>
    <t>Regents of the University of Minnesota</t>
  </si>
  <si>
    <t>Regulus Solar, LLC</t>
  </si>
  <si>
    <t>Renew Energy Maintenance LLC</t>
  </si>
  <si>
    <t>Renewable World Energies LLC</t>
  </si>
  <si>
    <t>Rentech Nitrogen Pasadena LLC</t>
  </si>
  <si>
    <t>ReNu Power Holdings LLC</t>
  </si>
  <si>
    <t>Resolute Forest Products</t>
  </si>
  <si>
    <t>RET Modesto Solar LLC</t>
  </si>
  <si>
    <t>REUT Origination, LLC</t>
  </si>
  <si>
    <t>Rhode Island Hospital</t>
  </si>
  <si>
    <t>Rhode Island LFG Genco</t>
  </si>
  <si>
    <t>Rice University</t>
  </si>
  <si>
    <t>Riceland Foods Inc.</t>
  </si>
  <si>
    <t>Richland Center Renewable Energy LLC</t>
  </si>
  <si>
    <t>Richland-Stryker Generation LLC</t>
  </si>
  <si>
    <t>Richmond Energy LLC</t>
  </si>
  <si>
    <t>Ridgeline Energy LLC</t>
  </si>
  <si>
    <t>Ridgewind Power Partners LLC</t>
  </si>
  <si>
    <t>Rio Blanco Water Conserv Dist</t>
  </si>
  <si>
    <t>Rio Bravo Fresno</t>
  </si>
  <si>
    <t>Rio Bravo Jasmin</t>
  </si>
  <si>
    <t>Rio Bravo Rocklin</t>
  </si>
  <si>
    <t>Rio Grande Valley Sugar Growers, Inc.</t>
  </si>
  <si>
    <t>Rippey Wind Energy LLC</t>
  </si>
  <si>
    <t>RISEC Opeating Services</t>
  </si>
  <si>
    <t>Rising Tree Wind Farm II LLC</t>
  </si>
  <si>
    <t>Rising Tree Wind Farm III LLC</t>
  </si>
  <si>
    <t>Rising Tree Wind Farm LLC</t>
  </si>
  <si>
    <t>Riverside County Waste Management Dept</t>
  </si>
  <si>
    <t>Riverside Generating Co LLC</t>
  </si>
  <si>
    <t>Riverside Investments LLC</t>
  </si>
  <si>
    <t>Riverside Renewable Energy</t>
  </si>
  <si>
    <t>Riverview Energy Systems</t>
  </si>
  <si>
    <t>Riverwood Intl USA Inc</t>
  </si>
  <si>
    <t>Robbins Lumber Inc</t>
  </si>
  <si>
    <t>Robeson County Landfill</t>
  </si>
  <si>
    <t>Rochelle Municipal Utilities</t>
  </si>
  <si>
    <t>Rochester Public Utilities</t>
  </si>
  <si>
    <t>Rock Farm LLC</t>
  </si>
  <si>
    <t>Rock Rapids Municipal Utility</t>
  </si>
  <si>
    <t>Rock River Water Reclamation District</t>
  </si>
  <si>
    <t>Rockfish Solar LLC</t>
  </si>
  <si>
    <t>Rockford Solar Partners</t>
  </si>
  <si>
    <t>Rockland Solar</t>
  </si>
  <si>
    <t>RockTenn CP LLC Coshocton</t>
  </si>
  <si>
    <t>RockTenn-Battle Creek Mill</t>
  </si>
  <si>
    <t>RockTenn-Hopewell</t>
  </si>
  <si>
    <t>RockTenn-Jackson Fenandina</t>
  </si>
  <si>
    <t>RockTenn-Seminole</t>
  </si>
  <si>
    <t>RockTenn-Uncasville</t>
  </si>
  <si>
    <t>Rockville Solar I LLC</t>
  </si>
  <si>
    <t>Rockville Solar II, LLC</t>
  </si>
  <si>
    <t>Rocky Brook Electric Inc</t>
  </si>
  <si>
    <t>Rocky Ridge Wind Project LLC</t>
  </si>
  <si>
    <t>Rocky Road Power LLC</t>
  </si>
  <si>
    <t>Rolling Hills Generating LLC</t>
  </si>
  <si>
    <t>Rolls Royce Corp</t>
  </si>
  <si>
    <t>Romark Logistics of PA Inc.</t>
  </si>
  <si>
    <t>Roquette America</t>
  </si>
  <si>
    <t>Rose Hill Solar LLC</t>
  </si>
  <si>
    <t>Roseburg Forest Products</t>
  </si>
  <si>
    <t>Roseburg Forest Products Co</t>
  </si>
  <si>
    <t>Roseburg LFG Energy LLC</t>
  </si>
  <si>
    <t>Roth Rock Wind Farm LLC</t>
  </si>
  <si>
    <t>Rough and Ready Lumber Company</t>
  </si>
  <si>
    <t>Roundtop Energy LLC</t>
  </si>
  <si>
    <t>Rousselot Inc</t>
  </si>
  <si>
    <t>Roxboro Farm LLC</t>
  </si>
  <si>
    <t>Royal Solar</t>
  </si>
  <si>
    <t>RP Wind LLC</t>
  </si>
  <si>
    <t>RP-Orlando, LLC</t>
  </si>
  <si>
    <t>RP1 Fuel Cell LLC</t>
  </si>
  <si>
    <t>RRI Energy Services, LLC</t>
  </si>
  <si>
    <t>Rumford Power</t>
  </si>
  <si>
    <t>Russell City Energy Company LLC</t>
  </si>
  <si>
    <t>Rutgers, The State University of NJ</t>
  </si>
  <si>
    <t>RV CSU Power II LLC</t>
  </si>
  <si>
    <t>RV CSU Power LLC</t>
  </si>
  <si>
    <t>S D Warren Co.- Westbrook</t>
  </si>
  <si>
    <t>S Montana Elec Gen and Trans Coop Inc</t>
  </si>
  <si>
    <t>S.C. Johnson &amp; Son, Inc.</t>
  </si>
  <si>
    <t>SA Solar Services, LLC</t>
  </si>
  <si>
    <t>SABIC IP Mt. Vernon, LLC</t>
  </si>
  <si>
    <t>Sabine Cogen LP</t>
  </si>
  <si>
    <t>Sacramento County of Dpt Waste</t>
  </si>
  <si>
    <t>Sacramento Municipal Util Dist</t>
  </si>
  <si>
    <t>Sacramento PV Energy, LLC</t>
  </si>
  <si>
    <t>Saddleback Ridge Wind, LLC</t>
  </si>
  <si>
    <t>SAF Hydroelectric LLC</t>
  </si>
  <si>
    <t>Sagebrush Power Partners, LLC</t>
  </si>
  <si>
    <t>Saguaro Power Co</t>
  </si>
  <si>
    <t>Saint - Gobain Abrasives Inc</t>
  </si>
  <si>
    <t>Saint Agnes Medical Center</t>
  </si>
  <si>
    <t>Saint John's Health Center</t>
  </si>
  <si>
    <t>Salem Energy Systems LLC</t>
  </si>
  <si>
    <t>Salinas River Cogeneration Co</t>
  </si>
  <si>
    <t>Salt River Project</t>
  </si>
  <si>
    <t>San Antonio Regional Hospital</t>
  </si>
  <si>
    <t>San Bernardino Comm College Dist</t>
  </si>
  <si>
    <t>San Diego County Water Auth</t>
  </si>
  <si>
    <t>San Diego State University</t>
  </si>
  <si>
    <t>San Gabriel Valley Mun Wtr Dt</t>
  </si>
  <si>
    <t>San Gorgonio Farms Inc</t>
  </si>
  <si>
    <t>San Joaquin LLC</t>
  </si>
  <si>
    <t>San Jose State University Fclts Dev &amp;Ops</t>
  </si>
  <si>
    <t>San Jose/Santa Clara Water P C</t>
  </si>
  <si>
    <t>San Miguel Electric Coop, Inc</t>
  </si>
  <si>
    <t>Sandow Power Co LLC</t>
  </si>
  <si>
    <t>Sandy Creek Energy Associates  L P</t>
  </si>
  <si>
    <t>Santa Cruz Cogeneration Assoc</t>
  </si>
  <si>
    <t>Santa Cruz Energy LLC</t>
  </si>
  <si>
    <t>Santa Fe Irrigation District</t>
  </si>
  <si>
    <t>Santa Rosa Energy Center LLC</t>
  </si>
  <si>
    <t>Sappi Cloquet LLC</t>
  </si>
  <si>
    <t>Sappi Fine Paper North America-Somerset</t>
  </si>
  <si>
    <t>Sarah Solar, LLC</t>
  </si>
  <si>
    <t>Saranac Power Partners LP</t>
  </si>
  <si>
    <t>Sargent Canyon Cogeneration Co</t>
  </si>
  <si>
    <t>SAS Institute Inc</t>
  </si>
  <si>
    <t>Sauder Woodworking Co</t>
  </si>
  <si>
    <t>SBS Energy Partners LLC</t>
  </si>
  <si>
    <t>SC Landfill Energy LLC</t>
  </si>
  <si>
    <t>Schuylkill Energy Resource Inc</t>
  </si>
  <si>
    <t>Scituate Wind LLC</t>
  </si>
  <si>
    <t>SDS Lumber Co</t>
  </si>
  <si>
    <t>SE Solarne2 LLC</t>
  </si>
  <si>
    <t>Seadrift Coke L P</t>
  </si>
  <si>
    <t>SEAI Elk Grove LLC</t>
  </si>
  <si>
    <t>Searchlight Solar LLC</t>
  </si>
  <si>
    <t>Searles Valley Minerals Operations Inc.</t>
  </si>
  <si>
    <t>Seaside Heights Municipal Utility</t>
  </si>
  <si>
    <t>SEDC Jersey Gardens Owner LLC</t>
  </si>
  <si>
    <t>Selkirk Cogen Partners LP</t>
  </si>
  <si>
    <t>SEMASS Partnership</t>
  </si>
  <si>
    <t>Seminole Electric Cooperative Inc</t>
  </si>
  <si>
    <t>Sendero Wind Energy, LLC</t>
  </si>
  <si>
    <t>Seneca Energy II</t>
  </si>
  <si>
    <t>Seneca Generation LLC</t>
  </si>
  <si>
    <t>Seneca Power Partners LP</t>
  </si>
  <si>
    <t>Seneca Sustainable Energy LLC</t>
  </si>
  <si>
    <t>SEPG Operating Services, LLC ALS</t>
  </si>
  <si>
    <t>SEPG Operating Services, LLC Effingham</t>
  </si>
  <si>
    <t>SEPG Operating Services, LLC MGC</t>
  </si>
  <si>
    <t>SEPG Operating Services, LLC MPC</t>
  </si>
  <si>
    <t>SEPG Operating Services, LLC Walton</t>
  </si>
  <si>
    <t>SEPG Operating Services, LLC WCP</t>
  </si>
  <si>
    <t>Sequoia PV 1 LLC</t>
  </si>
  <si>
    <t>Sequoia PV 2, LLC</t>
  </si>
  <si>
    <t>Sequoia PV 3 LLC</t>
  </si>
  <si>
    <t>SERRF Joint Powers Authority</t>
  </si>
  <si>
    <t>Seville Solar One LLC</t>
  </si>
  <si>
    <t>Seville Solar Two LLC</t>
  </si>
  <si>
    <t>Sexton Energy LLC</t>
  </si>
  <si>
    <t>SFR Hydro Cor</t>
  </si>
  <si>
    <t>SH Solarne2 LLC</t>
  </si>
  <si>
    <t>Shady Hills Power Co LLC</t>
  </si>
  <si>
    <t>Shafter Solar LLC</t>
  </si>
  <si>
    <t>Shankle Solar Center LLC</t>
  </si>
  <si>
    <t>Shannon Wind LLC</t>
  </si>
  <si>
    <t>Sharp Grossmont Hospital</t>
  </si>
  <si>
    <t>Shasta Hydroelectric Inc</t>
  </si>
  <si>
    <t>Sheep Creek Hydro Inc</t>
  </si>
  <si>
    <t>Sheldon Vermont Hydro Co., Inc.</t>
  </si>
  <si>
    <t>Shell Chemical LP</t>
  </si>
  <si>
    <t>Shell Oil Co-Deer Park</t>
  </si>
  <si>
    <t>Shell Wind Energy Inc.</t>
  </si>
  <si>
    <t>Shepherd Center</t>
  </si>
  <si>
    <t>Sherwin Alumina Company</t>
  </si>
  <si>
    <t>Shirley Wind LLC</t>
  </si>
  <si>
    <t>Sho-Me Power Electric Coop</t>
  </si>
  <si>
    <t>Shoe Show, Inc.</t>
  </si>
  <si>
    <t>Shooting Star Wind Project LLC</t>
  </si>
  <si>
    <t>Shore Point Solar LLC</t>
  </si>
  <si>
    <t>Shoreham Energy LLC</t>
  </si>
  <si>
    <t>Shorock Hydro Inc</t>
  </si>
  <si>
    <t>Shoshone Irrigation District</t>
  </si>
  <si>
    <t>Sid Richardson Carbon Ltd</t>
  </si>
  <si>
    <t>Sidney Sugars Incorporated</t>
  </si>
  <si>
    <t>Siemens Government Technologies Inc</t>
  </si>
  <si>
    <t>Sierra Nevada Brewing Co</t>
  </si>
  <si>
    <t>Sierra Pacific Industries Inc</t>
  </si>
  <si>
    <t>Siete Solar LLC</t>
  </si>
  <si>
    <t>Sigmon Catawba Farm LLC</t>
  </si>
  <si>
    <t>Signal Hill Petroleum, Inc</t>
  </si>
  <si>
    <t>Silicon Valley Clean Water</t>
  </si>
  <si>
    <t>Silver State Solar Power South, LLC</t>
  </si>
  <si>
    <t>Silverstreet Hydro</t>
  </si>
  <si>
    <t>Simon Solar Farm LLC</t>
  </si>
  <si>
    <t>Simonds International</t>
  </si>
  <si>
    <t>Simplot Leasing Corp</t>
  </si>
  <si>
    <t>Simplot Phosphates LLC</t>
  </si>
  <si>
    <t>Sinclair Oil Corp</t>
  </si>
  <si>
    <t>Siskiyou Power Authority</t>
  </si>
  <si>
    <t>Sithe/Independence LLC</t>
  </si>
  <si>
    <t>Sky River LLC</t>
  </si>
  <si>
    <t>Sky Volt, LLC</t>
  </si>
  <si>
    <t>Slate Creek Hydro Assoc LP</t>
  </si>
  <si>
    <t>Sleepy Eye Public Utility Comm</t>
  </si>
  <si>
    <t>SMECO Solar LLC</t>
  </si>
  <si>
    <t>Smithfield Farmland Corp-Wilson</t>
  </si>
  <si>
    <t>Smithfield Farmland Corp.</t>
  </si>
  <si>
    <t>Smithfield-Farmland Packaged Food Group</t>
  </si>
  <si>
    <t>Smoky Hills Wind Farm I LLC</t>
  </si>
  <si>
    <t>Smoky Hills Wind Project II LLC</t>
  </si>
  <si>
    <t>Snider Industries Inc</t>
  </si>
  <si>
    <t>Snow Hill Solar 2 LLC</t>
  </si>
  <si>
    <t>Snow Mountain Hydro LLC</t>
  </si>
  <si>
    <t>Snowbird Corporation</t>
  </si>
  <si>
    <t>Snyder Wind Farm LLC</t>
  </si>
  <si>
    <t>Sol Orchard Imperial 1, LLC</t>
  </si>
  <si>
    <t>Sol Orchard San Diego 20 LLC</t>
  </si>
  <si>
    <t>Sol Orchard San Diego 21 LLC</t>
  </si>
  <si>
    <t>Sol Orchard San Diego 22 LLC</t>
  </si>
  <si>
    <t>Sol Orchard San Diego 23 LLC</t>
  </si>
  <si>
    <t>Solano County</t>
  </si>
  <si>
    <t>Solano Irrigation District</t>
  </si>
  <si>
    <t>Solar Power Inc.</t>
  </si>
  <si>
    <t>Solar Star Arizona II LLC</t>
  </si>
  <si>
    <t>Solar Star Arizona III LLC</t>
  </si>
  <si>
    <t>Solar Star California II LLC</t>
  </si>
  <si>
    <t>Solar Star California XIX, LLC</t>
  </si>
  <si>
    <t>Solar Star California XV, LLC</t>
  </si>
  <si>
    <t>Solar Star California XX, LLC</t>
  </si>
  <si>
    <t>Solar Star California XXXI, LLC</t>
  </si>
  <si>
    <t>Solar Star California XXXII, LLC</t>
  </si>
  <si>
    <t>Solar Star Colorado II LLC</t>
  </si>
  <si>
    <t>Solar Star Colorado III, LLC</t>
  </si>
  <si>
    <t>Solar Star NAFB LLC</t>
  </si>
  <si>
    <t>Solar Star New Jersey IV, LLC</t>
  </si>
  <si>
    <t>Solar Star New Jersey VI LLC</t>
  </si>
  <si>
    <t>Solar Star North Carolina I LLC</t>
  </si>
  <si>
    <t>Solar Star North Carolina II LLC</t>
  </si>
  <si>
    <t>Solar Sudbury One LF LLC</t>
  </si>
  <si>
    <t>SolarCity Corporation</t>
  </si>
  <si>
    <t>Solid Waste Authority of Palm Beach Co</t>
  </si>
  <si>
    <t>SolNCPower1, LLC</t>
  </si>
  <si>
    <t>SolNCPower2, LLC</t>
  </si>
  <si>
    <t>SolNCPower5, LLC</t>
  </si>
  <si>
    <t>SolNCPower6, LLC</t>
  </si>
  <si>
    <t>Soltage LLC</t>
  </si>
  <si>
    <t>Soluga Farms 1 LLC</t>
  </si>
  <si>
    <t>Soluga Farms 2 LLC</t>
  </si>
  <si>
    <t>Solutia Inc-Indian</t>
  </si>
  <si>
    <t>Solvida Energy Group</t>
  </si>
  <si>
    <t>Somerset Operating Co LLC</t>
  </si>
  <si>
    <t>Somerset Windpower  LLC</t>
  </si>
  <si>
    <t>Somersworth Hydro Company, Inc.</t>
  </si>
  <si>
    <t>Sonoco Products Co</t>
  </si>
  <si>
    <t>Sonoma County Water Agency</t>
  </si>
  <si>
    <t>Soul City Solar</t>
  </si>
  <si>
    <t>South Boston Energy LLC</t>
  </si>
  <si>
    <t>South Carolina Public Service Authority</t>
  </si>
  <si>
    <t>South Eastern Elec Devt Corp</t>
  </si>
  <si>
    <t>South Feather Water and Power Agency</t>
  </si>
  <si>
    <t>South Forks Joint Venture</t>
  </si>
  <si>
    <t>South Houston Green Power LLC</t>
  </si>
  <si>
    <t>South Mississippi El Pwr Assn</t>
  </si>
  <si>
    <t>South Oak Hospital</t>
  </si>
  <si>
    <t>South Orange Co Wastewtr Auth</t>
  </si>
  <si>
    <t>South Point Energy Center LLC</t>
  </si>
  <si>
    <t>South San Joaquin Irr District</t>
  </si>
  <si>
    <t>South Street Solar, LLC</t>
  </si>
  <si>
    <t>South Texas Electric Coop, Inc</t>
  </si>
  <si>
    <t>Southbridge Recycling and Disposal Park, Inc</t>
  </si>
  <si>
    <t>Southeastern Chester County Refuse Auth</t>
  </si>
  <si>
    <t>Southern Illinois Power Coop</t>
  </si>
  <si>
    <t>Southern Illinois University Carbondale</t>
  </si>
  <si>
    <t>Southern Minnesota Beet Sugar</t>
  </si>
  <si>
    <t>Southern Minnesota Mun P Agny</t>
  </si>
  <si>
    <t>Southern Power Co</t>
  </si>
  <si>
    <t>Southwestern Bell Telephone Co</t>
  </si>
  <si>
    <t>Southwestern Electric Coop Inc - (IL)</t>
  </si>
  <si>
    <t>SOWEGA Power LLC</t>
  </si>
  <si>
    <t>SP Fiber Technologies LLC</t>
  </si>
  <si>
    <t>SP Fiber Technologies NW LLC</t>
  </si>
  <si>
    <t>Spartanburg Commissioners PW</t>
  </si>
  <si>
    <t>Spicewood Solar Farm LLC</t>
  </si>
  <si>
    <t>Sprague Hydro LLC</t>
  </si>
  <si>
    <t>Spreckels Sugar Company</t>
  </si>
  <si>
    <t>Spring Valley Pub Utils Comm</t>
  </si>
  <si>
    <t>Springer Electric Coop, Inc</t>
  </si>
  <si>
    <t>Springfield Power LLC</t>
  </si>
  <si>
    <t>Springfield Public Utils Comm - (MN)</t>
  </si>
  <si>
    <t>Springfield Solar 1 LLC</t>
  </si>
  <si>
    <t>Spruance Genco LLC</t>
  </si>
  <si>
    <t>Spruce Mountain Wind LLC</t>
  </si>
  <si>
    <t>SPS Atwell Island LLC</t>
  </si>
  <si>
    <t>SR Camden, LLC</t>
  </si>
  <si>
    <t>SR Clinch</t>
  </si>
  <si>
    <t>SR Enterprise South LLC</t>
  </si>
  <si>
    <t>SR Hazlehurst, LLC</t>
  </si>
  <si>
    <t>SS San Antonio West LLC</t>
  </si>
  <si>
    <t>SSA Solar of CA 2 LLC</t>
  </si>
  <si>
    <t>SSA Solar of CO 1, LLC</t>
  </si>
  <si>
    <t>SSA Solar of NJ LLC</t>
  </si>
  <si>
    <t>SSA Solar of NM 3, LLC</t>
  </si>
  <si>
    <t>SSA Solar of NM 4, LLC</t>
  </si>
  <si>
    <t>SSA Solar of NM, LLC</t>
  </si>
  <si>
    <t>SSA Solar of NY LLC</t>
  </si>
  <si>
    <t>St Joseph's Hospital</t>
  </si>
  <si>
    <t>St Mary's Hospital</t>
  </si>
  <si>
    <t>St Paul Cogeneration LLC</t>
  </si>
  <si>
    <t>St. Olaf College</t>
  </si>
  <si>
    <t>Stagecoach Solar</t>
  </si>
  <si>
    <t>Stahl Wind Energy LLC</t>
  </si>
  <si>
    <t>Star  West Gen Griffith Energy LLC</t>
  </si>
  <si>
    <t>Starrett City Inc</t>
  </si>
  <si>
    <t>State Auto Insurance, Inc.</t>
  </si>
  <si>
    <t>State Correctnl Inst Laurel Highlands</t>
  </si>
  <si>
    <t>State Fair Community College</t>
  </si>
  <si>
    <t>State Farm Insurance</t>
  </si>
  <si>
    <t>State Farm Mutual Auto Ins Co</t>
  </si>
  <si>
    <t>State of CA DGS BPM</t>
  </si>
  <si>
    <t>State of Wisconsin</t>
  </si>
  <si>
    <t>State-Fuel Level Increment</t>
  </si>
  <si>
    <t>Steamboat Development Corp</t>
  </si>
  <si>
    <t>Steele Flats Wind Project LLC</t>
  </si>
  <si>
    <t>Stephens Ranch Wind Energy LLC</t>
  </si>
  <si>
    <t>Sterling Power Partners LP</t>
  </si>
  <si>
    <t>Stevens Community Medical Center</t>
  </si>
  <si>
    <t>Stikeleather Farm, LLC</t>
  </si>
  <si>
    <t>Stillwater Associates</t>
  </si>
  <si>
    <t>Stillwater Utilities Authority</t>
  </si>
  <si>
    <t>Stimson Lumber Company</t>
  </si>
  <si>
    <t>Stony Creek Wind Farm NY</t>
  </si>
  <si>
    <t>Stout Farm, LLC</t>
  </si>
  <si>
    <t>STP Nuclear Operating Co</t>
  </si>
  <si>
    <t>Strata Fund 2 Lessee LLC</t>
  </si>
  <si>
    <t>Strata Roof 1, LLC</t>
  </si>
  <si>
    <t>Strawberry Water Users Assn</t>
  </si>
  <si>
    <t>STS Hydropower Ltd</t>
  </si>
  <si>
    <t>STS HydroPower Ltd-Ada Dam</t>
  </si>
  <si>
    <t>STS HydroPower Ltd-Cascade Dam</t>
  </si>
  <si>
    <t>STS HydroPower Ltd-French LDam</t>
  </si>
  <si>
    <t>STS HydroPower Ltd-Schoolfield Dam</t>
  </si>
  <si>
    <t>SUEZ Energy Generation NA Inc</t>
  </si>
  <si>
    <t>Sugar Run Solar, LLC</t>
  </si>
  <si>
    <t>Sun Devil Solar LLC</t>
  </si>
  <si>
    <t>Sun Harvest Solar, LLC</t>
  </si>
  <si>
    <t>Sun Trust Plaza Associates LLC</t>
  </si>
  <si>
    <t>Sunbury Generation LP</t>
  </si>
  <si>
    <t>SunCoke Energy, Inc.</t>
  </si>
  <si>
    <t>Suncore Photovoltaics, Inc</t>
  </si>
  <si>
    <t>Sundevil Power Holdings LLC</t>
  </si>
  <si>
    <t>SunE Alamosa1 LLC</t>
  </si>
  <si>
    <t>SunE AZ1, LLC</t>
  </si>
  <si>
    <t>SunE AZ2 LLC</t>
  </si>
  <si>
    <t>SunE CPA CDC1 LLC</t>
  </si>
  <si>
    <t>SunE CPA CDC2 LLC</t>
  </si>
  <si>
    <t>SunE CPS1 LLC</t>
  </si>
  <si>
    <t>SunE CPS2 LLC</t>
  </si>
  <si>
    <t>SunE CPS3 LLC</t>
  </si>
  <si>
    <t>SunE DB24 LLC</t>
  </si>
  <si>
    <t>SunE DB27, LLC</t>
  </si>
  <si>
    <t>SunE EPE1 LLC</t>
  </si>
  <si>
    <t>SunE EPE2 LLC</t>
  </si>
  <si>
    <t>SunE GIL1, LLC</t>
  </si>
  <si>
    <t>SunE KHL55 San Bernardino LLC</t>
  </si>
  <si>
    <t>SunE M5 Holdings LLC</t>
  </si>
  <si>
    <t>SunE M5C Holdings LLC</t>
  </si>
  <si>
    <t>SunE NC Progress 1 LLC</t>
  </si>
  <si>
    <t>SunE NLB-2, LLC</t>
  </si>
  <si>
    <t>SunE SEM 1, LLC</t>
  </si>
  <si>
    <t>SunE Solar XVII Project 1, LLC</t>
  </si>
  <si>
    <t>SunE Solar XVII Project 2, LLC</t>
  </si>
  <si>
    <t>SunE Solar XVII Project 3, LLC</t>
  </si>
  <si>
    <t>SunE SPS1, LLC</t>
  </si>
  <si>
    <t>SunE SPS2, LLC</t>
  </si>
  <si>
    <t>SunE SPS3, LLC</t>
  </si>
  <si>
    <t>SunE SPS4, LLC</t>
  </si>
  <si>
    <t>SunE SPS5, LLC</t>
  </si>
  <si>
    <t>SunE U6 Holdings LLC</t>
  </si>
  <si>
    <t>SunE WF3-ST Holdings, LLC</t>
  </si>
  <si>
    <t>SunE WG113 Moreno Valley LLC</t>
  </si>
  <si>
    <t>SunE WG45 Woodland LLC</t>
  </si>
  <si>
    <t>SunEdison LLC</t>
  </si>
  <si>
    <t>SunEnergy1</t>
  </si>
  <si>
    <t>SunEnergy1-Scotland Neck, LLC</t>
  </si>
  <si>
    <t>Sunfish Farm LLC</t>
  </si>
  <si>
    <t>Sunflower Electric Power Corp</t>
  </si>
  <si>
    <t>SunGen Sharon 1 LLC</t>
  </si>
  <si>
    <t>Sunlight General Mercer Solar LLC</t>
  </si>
  <si>
    <t>Sunlight General Morris Solar LLC</t>
  </si>
  <si>
    <t>Sunlight General Solar Fund II, LLC</t>
  </si>
  <si>
    <t>Sunlight General Somerset Solar LLC</t>
  </si>
  <si>
    <t>Sunny Templeton, LLC</t>
  </si>
  <si>
    <t>Sunnyside Cogeneration Assoc</t>
  </si>
  <si>
    <t>Sunnyvale City of WPCP</t>
  </si>
  <si>
    <t>SunPower Corporation, Systems</t>
  </si>
  <si>
    <t>Sunray Energy 2, LLC</t>
  </si>
  <si>
    <t>SunRay Power LLC</t>
  </si>
  <si>
    <t>Sunrise Power Co LLC</t>
  </si>
  <si>
    <t>Sunshine Gas Producers LLC</t>
  </si>
  <si>
    <t>Sunstream Energy LLC</t>
  </si>
  <si>
    <t>SUNY Old Westbury College</t>
  </si>
  <si>
    <t>Surprise Valley Electrification</t>
  </si>
  <si>
    <t>Sustainable Power Group, LLC</t>
  </si>
  <si>
    <t>Suzlon Project VIII LLC</t>
  </si>
  <si>
    <t>Sweeny Cogeneration LP</t>
  </si>
  <si>
    <t>SWG Arapahoe, LLC</t>
  </si>
  <si>
    <t>SWG Colorado LLC</t>
  </si>
  <si>
    <t>Swift River Hydro Operations Co., Inc</t>
  </si>
  <si>
    <t>SX Landfill Energy LLC</t>
  </si>
  <si>
    <t>Sycamore Cogeneration Co</t>
  </si>
  <si>
    <t>Sycamore Energy 1 LLC</t>
  </si>
  <si>
    <t>Syncarpha Alethea I, LLC</t>
  </si>
  <si>
    <t>Syncarpha Massachusetts, LLC</t>
  </si>
  <si>
    <t>Syncarpha North Adams, LLC</t>
  </si>
  <si>
    <t>Syncarpha Palmer, LLC</t>
  </si>
  <si>
    <t>Synergics Inc</t>
  </si>
  <si>
    <t>T&amp;M Limited Partnership</t>
  </si>
  <si>
    <t>TA-High Desert LLC</t>
  </si>
  <si>
    <t>Talen Montana LLC</t>
  </si>
  <si>
    <t>TalenEnergy Holtwood LLC</t>
  </si>
  <si>
    <t>TalenEnergy Ironwood LLC</t>
  </si>
  <si>
    <t>TalenEnergy Martins Creek LLC</t>
  </si>
  <si>
    <t>TalenEnergy Montour LLC</t>
  </si>
  <si>
    <t>TalenEnergy Susquehanna LLC</t>
  </si>
  <si>
    <t>Tallassee Shoals LLC</t>
  </si>
  <si>
    <t>Tamarack Energy Partners</t>
  </si>
  <si>
    <t>Tampa Wastewater Department</t>
  </si>
  <si>
    <t>Targa Co-Generation LLC</t>
  </si>
  <si>
    <t>Targa Midstream Services LP</t>
  </si>
  <si>
    <t>Targa Pipeline Mid-Continent West OK LLC</t>
  </si>
  <si>
    <t>Targa Pipeline Mid-Continent WestTex LLC</t>
  </si>
  <si>
    <t>Tata Chemicals Partners</t>
  </si>
  <si>
    <t>Tate &amp; Lyle Ingredients Americas Inc</t>
  </si>
  <si>
    <t>Taylorsville Solar LLC</t>
  </si>
  <si>
    <t>TC Ravenswood LLC</t>
  </si>
  <si>
    <t>TDX North Slope Generating Inc.</t>
  </si>
  <si>
    <t>Team-Solar, Inc.</t>
  </si>
  <si>
    <t>Tech Park Solar, LLC</t>
  </si>
  <si>
    <t>Telocaset Wind Power Partners</t>
  </si>
  <si>
    <t>Telogia Power LLC</t>
  </si>
  <si>
    <t>Temescal Canyon RV, LLC</t>
  </si>
  <si>
    <t>Temple University</t>
  </si>
  <si>
    <t>Temple-Inland Corp</t>
  </si>
  <si>
    <t>Tenaska Alabama B LP</t>
  </si>
  <si>
    <t>Tenaska Alabama Partners LP</t>
  </si>
  <si>
    <t>Tenaska Frontier Partners Ltd</t>
  </si>
  <si>
    <t>Tenaska Gateway Partners Ltd</t>
  </si>
  <si>
    <t>Tenaska Georgia Partners LP</t>
  </si>
  <si>
    <t>Tenaska Virginia Partners LP</t>
  </si>
  <si>
    <t>Tenet Hospital Ltd</t>
  </si>
  <si>
    <t>Tennessee Valley Authority</t>
  </si>
  <si>
    <t>Terra-Gen Operating Co LLC</t>
  </si>
  <si>
    <t>Terra-Gen Operating Company</t>
  </si>
  <si>
    <t>TerraForm Solar XVII, LLC</t>
  </si>
  <si>
    <t>Terrebonne Parish Consol Gov't</t>
  </si>
  <si>
    <t>TES Filer City Station LP</t>
  </si>
  <si>
    <t>Tesoro Alaska Company LLC</t>
  </si>
  <si>
    <t>Tesoro Carson Refinery</t>
  </si>
  <si>
    <t>Tesoro Refining &amp; Marketing Company LLC</t>
  </si>
  <si>
    <t>Tesoro Refining and Marketing Co LLC</t>
  </si>
  <si>
    <t>Tesoro Refining and Marketing Company</t>
  </si>
  <si>
    <t>Tesoro Refng Marketing Co Mntn Region</t>
  </si>
  <si>
    <t>Texas A&amp;M, Utilities &amp; Energy Services</t>
  </si>
  <si>
    <t>Texas City Cogeneration LLC</t>
  </si>
  <si>
    <t>Texas Medical Center Central</t>
  </si>
  <si>
    <t>Texas Municipal Power Agency</t>
  </si>
  <si>
    <t>Texico Wind LP</t>
  </si>
  <si>
    <t>The Amalgamated Sugar Co</t>
  </si>
  <si>
    <t>The Andersons Albion Ethanol LLC</t>
  </si>
  <si>
    <t>The College of New Jersey</t>
  </si>
  <si>
    <t>The County of Sonoma</t>
  </si>
  <si>
    <t>The Gillette Company</t>
  </si>
  <si>
    <t>The Hankin Group</t>
  </si>
  <si>
    <t>The Medical Center Company</t>
  </si>
  <si>
    <t>The Methodist Hospital</t>
  </si>
  <si>
    <t>The Mosaic Company, Plant City Facility</t>
  </si>
  <si>
    <t>The Trustees of Smith College</t>
  </si>
  <si>
    <t>The University of Texas at Dallas</t>
  </si>
  <si>
    <t>The University of Utah</t>
  </si>
  <si>
    <t>The Westervelt Co</t>
  </si>
  <si>
    <t>Thermal Energy Development Part LP</t>
  </si>
  <si>
    <t>Thermo No 1 BE 01 LLC</t>
  </si>
  <si>
    <t>Thiele Kaolin Co</t>
  </si>
  <si>
    <t>Thilmany LLC</t>
  </si>
  <si>
    <t>Third Taxing District of Norwalk</t>
  </si>
  <si>
    <t>Thomson Corp</t>
  </si>
  <si>
    <t>Thorton Township School Dist</t>
  </si>
  <si>
    <t>Threemile Canyon Wind I</t>
  </si>
  <si>
    <t>Thumb Electric Coop of Mich</t>
  </si>
  <si>
    <t>THUMS Long Beach Company</t>
  </si>
  <si>
    <t>Thunder Bay Power Co LLC</t>
  </si>
  <si>
    <t>Tiber Montana LLC</t>
  </si>
  <si>
    <t>Ticona Polymers Inc</t>
  </si>
  <si>
    <t>TIG Sun Energy I LLC</t>
  </si>
  <si>
    <t>Tilton Energy LLC</t>
  </si>
  <si>
    <t>Timberline Energy LLC</t>
  </si>
  <si>
    <t>Tinton Falls Solar</t>
  </si>
  <si>
    <t>Tiverton Power LLC</t>
  </si>
  <si>
    <t>TMF Biofuels, LLC</t>
  </si>
  <si>
    <t>Tofteland Windfarm LLC</t>
  </si>
  <si>
    <t>Toledo Refining Company</t>
  </si>
  <si>
    <t>Tonopah Solar Energy LLC</t>
  </si>
  <si>
    <t>Topaz Power Group  LLC</t>
  </si>
  <si>
    <t>Topaz Solar Farms LLC</t>
  </si>
  <si>
    <t>Topsham Hydro Partners</t>
  </si>
  <si>
    <t>Toro Energy of California SLO</t>
  </si>
  <si>
    <t>Total Petrochemicals USA Inc</t>
  </si>
  <si>
    <t>Tower Kleber Ltd Partnership</t>
  </si>
  <si>
    <t>Town of Bedford - (VA)</t>
  </si>
  <si>
    <t>Town of Berlin - (MD)</t>
  </si>
  <si>
    <t>Town of Braintree - (MA)</t>
  </si>
  <si>
    <t>Town of Culpeper- (VA)</t>
  </si>
  <si>
    <t>Town of Edenton - (NC)</t>
  </si>
  <si>
    <t>Town of Falmouth</t>
  </si>
  <si>
    <t>Town Of High Point</t>
  </si>
  <si>
    <t>Town of Holly - (CO)</t>
  </si>
  <si>
    <t>Town of Hudson - (MA)</t>
  </si>
  <si>
    <t>Town of Ipswich - (MA)</t>
  </si>
  <si>
    <t>Town of Laverne - (OK)</t>
  </si>
  <si>
    <t>Town of Portsmouth</t>
  </si>
  <si>
    <t>Town of Princeton - (MA)</t>
  </si>
  <si>
    <t>Town of Shrewsbury - (MA)</t>
  </si>
  <si>
    <t>Toyon Landfill Gas Conversion, LLC</t>
  </si>
  <si>
    <t>TPC Group, LLC</t>
  </si>
  <si>
    <t>TPW Petersburg LLC</t>
  </si>
  <si>
    <t>Tracy Solar LLC</t>
  </si>
  <si>
    <t>TransAlta Centralia Gen LLC</t>
  </si>
  <si>
    <t>Transamerica Pyramid Properties LLC</t>
  </si>
  <si>
    <t>TransCanada Maine Wind Development Inc</t>
  </si>
  <si>
    <t>Trent Wind Farm LP</t>
  </si>
  <si>
    <t>Trenton Municipal Utilities - (MO)</t>
  </si>
  <si>
    <t>Trexlertown Solar Array North and South</t>
  </si>
  <si>
    <t>Tri-County Water Conservancy District</t>
  </si>
  <si>
    <t>Tri-Dam Power Authority</t>
  </si>
  <si>
    <t>Tri-State G &amp; T Assn, Inc</t>
  </si>
  <si>
    <t>Trigen Inner Harbor East, LLC</t>
  </si>
  <si>
    <t>Trigen St Louis Energy Corporation</t>
  </si>
  <si>
    <t>Trigen-Cinergy Solutions College Park</t>
  </si>
  <si>
    <t>Triton College</t>
  </si>
  <si>
    <t>Triton Power Co</t>
  </si>
  <si>
    <t>Tronox</t>
  </si>
  <si>
    <t>Tropicana Products Inc</t>
  </si>
  <si>
    <t>Troy Energy LLC</t>
  </si>
  <si>
    <t>Truckee Meadows Water Authority</t>
  </si>
  <si>
    <t>Truckee-Carson Irrigation District</t>
  </si>
  <si>
    <t>Truman Public Utilities Comm</t>
  </si>
  <si>
    <t>Trustees of Princeton University</t>
  </si>
  <si>
    <t>Tuana Springs Energy LLC</t>
  </si>
  <si>
    <t>Tulare PV I LLC</t>
  </si>
  <si>
    <t>Tulare PV II LLC</t>
  </si>
  <si>
    <t>Tulsa LFG LLC</t>
  </si>
  <si>
    <t>Turkey Branch Solar, LLC</t>
  </si>
  <si>
    <t>Turlock Irrigation District</t>
  </si>
  <si>
    <t>Turnbull Hydro LLC</t>
  </si>
  <si>
    <t>Turner Properties Inc</t>
  </si>
  <si>
    <t>Tuscola Bay Wind LLC</t>
  </si>
  <si>
    <t>Tuscola Wind II LLC</t>
  </si>
  <si>
    <t>TWE Chocowinity Solar</t>
  </si>
  <si>
    <t>TWE Kinston Solar</t>
  </si>
  <si>
    <t>TWE Laurinburg Solar</t>
  </si>
  <si>
    <t>Twin Cities Hydro LLC</t>
  </si>
  <si>
    <t>Twin Falls Hydro Associates LP</t>
  </si>
  <si>
    <t>Twin Rivers Paper Co LLC</t>
  </si>
  <si>
    <t>Two Lines Farm LLC</t>
  </si>
  <si>
    <t>TX Jumbo Road Wind, LLC</t>
  </si>
  <si>
    <t>TX LFG Energy, LP</t>
  </si>
  <si>
    <t>TX Solar I LLC</t>
  </si>
  <si>
    <t>U S Air Force-Eielson AFB</t>
  </si>
  <si>
    <t>U S Army-Radford</t>
  </si>
  <si>
    <t>U S Borax Inc</t>
  </si>
  <si>
    <t>U S Bureau of Reclamation</t>
  </si>
  <si>
    <t>U S Gypsum Co</t>
  </si>
  <si>
    <t>U S Power Generating Company LLC</t>
  </si>
  <si>
    <t>U.S. General Services Administration</t>
  </si>
  <si>
    <t>UCI Fuel Cell, LLC</t>
  </si>
  <si>
    <t>UGI Development Co</t>
  </si>
  <si>
    <t>UGT Renewable Energy 13, LLC</t>
  </si>
  <si>
    <t>Ulysses Solar, LLC</t>
  </si>
  <si>
    <t>Unalakleet Valley Elec Coop</t>
  </si>
  <si>
    <t>Unilin Flooring NC LLC-Columbia Flooring</t>
  </si>
  <si>
    <t>Union Carbide Corp-Seadrift</t>
  </si>
  <si>
    <t>Union Carbide Corp-Texas City</t>
  </si>
  <si>
    <t>Union Falls Hydro Power LP</t>
  </si>
  <si>
    <t>Union Power Partners LP</t>
  </si>
  <si>
    <t>Unisea Inc</t>
  </si>
  <si>
    <t>United Materials of Great Falls Inc</t>
  </si>
  <si>
    <t>United States Steel Corporation</t>
  </si>
  <si>
    <t>United States Steel Granite City Works</t>
  </si>
  <si>
    <t>United States Steel- Clairton</t>
  </si>
  <si>
    <t>United States Steel-Gary</t>
  </si>
  <si>
    <t>United States Steel-Mon Valley</t>
  </si>
  <si>
    <t>United States Sugar Corp</t>
  </si>
  <si>
    <t>United Technologies</t>
  </si>
  <si>
    <t>United Therapeutics Corporation</t>
  </si>
  <si>
    <t>United Water, Inc.</t>
  </si>
  <si>
    <t>University of Alaska</t>
  </si>
  <si>
    <t>University of Arizona</t>
  </si>
  <si>
    <t>University of Arizona - Biosphere 2</t>
  </si>
  <si>
    <t>University of California Irvine</t>
  </si>
  <si>
    <t>University of California San Diego</t>
  </si>
  <si>
    <t>University of California-LA</t>
  </si>
  <si>
    <t>University of California-San Francisco</t>
  </si>
  <si>
    <t>University of Cincinnati</t>
  </si>
  <si>
    <t>University of Colorado</t>
  </si>
  <si>
    <t>University of Connecticut</t>
  </si>
  <si>
    <t>University of Illinois</t>
  </si>
  <si>
    <t>University of Iowa</t>
  </si>
  <si>
    <t>University of M&amp;D-New Jersey</t>
  </si>
  <si>
    <t>University of Massachusetts Medical</t>
  </si>
  <si>
    <t>University of Michigan</t>
  </si>
  <si>
    <t>University of Michigan NCampus Research</t>
  </si>
  <si>
    <t>University of Minnesota WCROC</t>
  </si>
  <si>
    <t>University of Minnestoa Morris Campus</t>
  </si>
  <si>
    <t>University of New Mexico</t>
  </si>
  <si>
    <t>University of North Carolina</t>
  </si>
  <si>
    <t>University of Northern Iowa</t>
  </si>
  <si>
    <t>University of Notre Dame</t>
  </si>
  <si>
    <t>University of Oklahoma</t>
  </si>
  <si>
    <t>University of Oregon</t>
  </si>
  <si>
    <t>University of Redlands</t>
  </si>
  <si>
    <t>University of Rochester</t>
  </si>
  <si>
    <t>University of San Francisco</t>
  </si>
  <si>
    <t>University of Tennessee</t>
  </si>
  <si>
    <t>University of Texas at Austin</t>
  </si>
  <si>
    <t>University of Washington</t>
  </si>
  <si>
    <t>University of Wisconsin Oshkosh Foundation</t>
  </si>
  <si>
    <t>University Park Energy LLC</t>
  </si>
  <si>
    <t>Upchurch Solar Center, LLC</t>
  </si>
  <si>
    <t>US Air Force</t>
  </si>
  <si>
    <t>US Army Corps of Engineers</t>
  </si>
  <si>
    <t>US Geothermal Inc.</t>
  </si>
  <si>
    <t>US GSA Heating and Transmission</t>
  </si>
  <si>
    <t>US Magnesium</t>
  </si>
  <si>
    <t>US Operating Services Company</t>
  </si>
  <si>
    <t>USACE Northwestern Division</t>
  </si>
  <si>
    <t>USACE-Detroit District</t>
  </si>
  <si>
    <t>USACE-Fort Worth District</t>
  </si>
  <si>
    <t>USCE -Vickburg District</t>
  </si>
  <si>
    <t>USCE-Kansas City District</t>
  </si>
  <si>
    <t>USCE-Little Rock District</t>
  </si>
  <si>
    <t>USCE-Missouri River District</t>
  </si>
  <si>
    <t>USCE-Mobile District</t>
  </si>
  <si>
    <t>USCE-Nashville District</t>
  </si>
  <si>
    <t>USCE-Savannah District</t>
  </si>
  <si>
    <t>USCE-St Louis District</t>
  </si>
  <si>
    <t>USCE-Tulsa District</t>
  </si>
  <si>
    <t>USCE-Wilmington District</t>
  </si>
  <si>
    <t>USG Nevada LLC</t>
  </si>
  <si>
    <t>UT West Tennessee Solar Farm</t>
  </si>
  <si>
    <t>Utah Associated Mun Power Sys</t>
  </si>
  <si>
    <t>Utah Red Hills Renewable Energy Park LLC</t>
  </si>
  <si>
    <t>Utah State University</t>
  </si>
  <si>
    <t>UTAS Aerostructures</t>
  </si>
  <si>
    <t>Utica Water &amp; Power Authority</t>
  </si>
  <si>
    <t>Utility Board of Key West City</t>
  </si>
  <si>
    <t>UTS Project Company HNY-1 LLC</t>
  </si>
  <si>
    <t>UTS SJ1 LLC</t>
  </si>
  <si>
    <t>Uwharrie Mountain Renewable Energy, LLC</t>
  </si>
  <si>
    <t>V.H. Cooper &amp; Co., Inc.</t>
  </si>
  <si>
    <t>Valdosta City of</t>
  </si>
  <si>
    <t>Valencia Power LLC</t>
  </si>
  <si>
    <t>Valencia Solar, LLC</t>
  </si>
  <si>
    <t>Valentine Wind, LLC</t>
  </si>
  <si>
    <t>Valero Refining Co</t>
  </si>
  <si>
    <t>Valero Refining Co California</t>
  </si>
  <si>
    <t>Valley Falls Associates</t>
  </si>
  <si>
    <t>Valley Queen Cheese Factory, Inc.</t>
  </si>
  <si>
    <t>Valley View Transmission LLC</t>
  </si>
  <si>
    <t>Vanderbilt University</t>
  </si>
  <si>
    <t>Vandolah Power Co LLC</t>
  </si>
  <si>
    <t>Vanguard Natural Resources LLC</t>
  </si>
  <si>
    <t>Vasco Winds, LLC</t>
  </si>
  <si>
    <t>VC Porterdale Hydroelectric, LLC</t>
  </si>
  <si>
    <t>Vega Solar, LLC</t>
  </si>
  <si>
    <t>Venable Solar, LLC</t>
  </si>
  <si>
    <t>Veolia - Kendall Green Energy</t>
  </si>
  <si>
    <t>Veolia Energy</t>
  </si>
  <si>
    <t>Veolia Energy Kansas City</t>
  </si>
  <si>
    <t>Veolia Energy Trenton L.P</t>
  </si>
  <si>
    <t>Verso Bucksport LLC</t>
  </si>
  <si>
    <t>Verso Corp Escanaba Paper Co</t>
  </si>
  <si>
    <t>Verso Corporation</t>
  </si>
  <si>
    <t>Verso Paper Androscoggin LLC</t>
  </si>
  <si>
    <t>Vestas Towers America, Inc</t>
  </si>
  <si>
    <t>Vickers Farm LLC</t>
  </si>
  <si>
    <t>Vicksburg Solar</t>
  </si>
  <si>
    <t>Victor Valley Community College District</t>
  </si>
  <si>
    <t>Viking Energy Corp</t>
  </si>
  <si>
    <t>Village of Arnold - (NE)</t>
  </si>
  <si>
    <t>Village of Campbell - (NE)</t>
  </si>
  <si>
    <t>Village of Cashton - (WI)</t>
  </si>
  <si>
    <t>Village of Clinton - (MI)</t>
  </si>
  <si>
    <t>Village of Freeburg - (IL)</t>
  </si>
  <si>
    <t>Village of Freeport - (NY)</t>
  </si>
  <si>
    <t>Village of Genoa - (OH)</t>
  </si>
  <si>
    <t>Village of Greenport - (NY)</t>
  </si>
  <si>
    <t>Village of Lyndonville - (VT)</t>
  </si>
  <si>
    <t>Village of Oxford - (NE)</t>
  </si>
  <si>
    <t>Village of Rantoul - (IL)</t>
  </si>
  <si>
    <t>Village of Rockville Centre - (NY)</t>
  </si>
  <si>
    <t>Village of Spalding - (NE)</t>
  </si>
  <si>
    <t>Village of Swanton - (VT)</t>
  </si>
  <si>
    <t>Village of Viola - (WI)</t>
  </si>
  <si>
    <t>Village of Winnetka - (IL)</t>
  </si>
  <si>
    <t>Virginia Polytechnic Inst and State Unv</t>
  </si>
  <si>
    <t>W&amp;T Offshore Inc</t>
  </si>
  <si>
    <t>Waco Farm LLC</t>
  </si>
  <si>
    <t>Wadham Energy Ltd Partners</t>
  </si>
  <si>
    <t>Wagstaff Farm LLC</t>
  </si>
  <si>
    <t>Wailuku Holding Company LLC</t>
  </si>
  <si>
    <t>Walla Walla City of</t>
  </si>
  <si>
    <t>Wallingford Energy LLC</t>
  </si>
  <si>
    <t>Walpole Solar 2, LLC</t>
  </si>
  <si>
    <t>Walter Coke</t>
  </si>
  <si>
    <t>Walters Solar (FLS 260)</t>
  </si>
  <si>
    <t>Wapsie Valley Creamery</t>
  </si>
  <si>
    <t>Warm Springs Forest Prod Indst</t>
  </si>
  <si>
    <t>Warm Springs Power Enterprises</t>
  </si>
  <si>
    <t>Warrenton Farm LLC</t>
  </si>
  <si>
    <t>Wasatch Integrated Waste Management</t>
  </si>
  <si>
    <t>Wasatch View Solar LLC</t>
  </si>
  <si>
    <t>Washington Airport Solar, LLC</t>
  </si>
  <si>
    <t>Washington Cnty Wtr Consv Dist</t>
  </si>
  <si>
    <t>Washington Island El Coop, Inc</t>
  </si>
  <si>
    <t>Washington Millfield Solar, LLC</t>
  </si>
  <si>
    <t>Washington State University</t>
  </si>
  <si>
    <t>Washington White Post Solar LLC</t>
  </si>
  <si>
    <t>Waste Energy Services Inc</t>
  </si>
  <si>
    <t>Waste Management Energy Solutions Inc</t>
  </si>
  <si>
    <t>Waste Management Inc</t>
  </si>
  <si>
    <t>Watchtower Bible &amp; Tract Soc-NY</t>
  </si>
  <si>
    <t>Waterside Power, LLC</t>
  </si>
  <si>
    <t>Watervliet City of</t>
  </si>
  <si>
    <t>Watkins Manufacturing Corporation</t>
  </si>
  <si>
    <t>Watts Farm LLC</t>
  </si>
  <si>
    <t>Wausau Paper Middletown</t>
  </si>
  <si>
    <t>Waverly Municipal Elec Utility</t>
  </si>
  <si>
    <t>Waymart Wind Farm</t>
  </si>
  <si>
    <t>WC Landfill Energy LLC</t>
  </si>
  <si>
    <t>WE 90 Technology Drive LLC</t>
  </si>
  <si>
    <t>Weatherford Mun Utility System</t>
  </si>
  <si>
    <t>Weaver Bridgewater Dairy</t>
  </si>
  <si>
    <t>Weber Basin Water Conserv Dist</t>
  </si>
  <si>
    <t>WED NK Green LLC</t>
  </si>
  <si>
    <t>Wellesley College</t>
  </si>
  <si>
    <t>Wellhead Services Inc</t>
  </si>
  <si>
    <t>Wells Manufacturing Co</t>
  </si>
  <si>
    <t>Wesleyan University</t>
  </si>
  <si>
    <t>Wessington Wind</t>
  </si>
  <si>
    <t>West Deptford Energy LLC</t>
  </si>
  <si>
    <t>West Hills Construction, Inc</t>
  </si>
  <si>
    <t>West Salisbury Farm LLC</t>
  </si>
  <si>
    <t>West Texas Wind Energy Partners LLC</t>
  </si>
  <si>
    <t>West Valley Power, LLC</t>
  </si>
  <si>
    <t>Westbrook Energy Center</t>
  </si>
  <si>
    <t>Western Farmers Elec Coop, Inc</t>
  </si>
  <si>
    <t>Western Michigan University</t>
  </si>
  <si>
    <t>Western Minnesota Mun Pwr Agny</t>
  </si>
  <si>
    <t>Western Power &amp; Steam Inc</t>
  </si>
  <si>
    <t>Western Refining Southwest Inc</t>
  </si>
  <si>
    <t>Western Sugar Cooperative</t>
  </si>
  <si>
    <t>Westford Solar Park</t>
  </si>
  <si>
    <t>Westlands Solar Farms, LLC</t>
  </si>
  <si>
    <t>Westmoreland Partners</t>
  </si>
  <si>
    <t>WestRock (IL)</t>
  </si>
  <si>
    <t>Westrock (LA)</t>
  </si>
  <si>
    <t>WestRock (TX)</t>
  </si>
  <si>
    <t>WestRock (WA)</t>
  </si>
  <si>
    <t>WestRock Corp-Panama City</t>
  </si>
  <si>
    <t>WestRock Mill Company, LLC</t>
  </si>
  <si>
    <t>WestRock-Florence</t>
  </si>
  <si>
    <t>WestRock-West Point Mill</t>
  </si>
  <si>
    <t>Westward Seafoods Inc</t>
  </si>
  <si>
    <t>Westwood Generation LLC</t>
  </si>
  <si>
    <t>Weyerhaeuser Co</t>
  </si>
  <si>
    <t>Weyerhaeuser Co NR, New Bern CF</t>
  </si>
  <si>
    <t>Weyerhaeuser NR  Port Wentworth</t>
  </si>
  <si>
    <t>WGL Energy Systems, Inc</t>
  </si>
  <si>
    <t>Wheat Field Wind Power Project LLC</t>
  </si>
  <si>
    <t>Wheelabrator Environmental Systems</t>
  </si>
  <si>
    <t>Whirlwind Energy LLC</t>
  </si>
  <si>
    <t>White Creek Wind 1 LLC</t>
  </si>
  <si>
    <t>White Cross Farm LLC</t>
  </si>
  <si>
    <t>White Oak Energy LLC</t>
  </si>
  <si>
    <t>White Oak Solar Energy LLC</t>
  </si>
  <si>
    <t>White Pine Electric Power LLC</t>
  </si>
  <si>
    <t>White River Hydroelectric</t>
  </si>
  <si>
    <t>White Springs Agrici Chem Inc</t>
  </si>
  <si>
    <t>Whitetail Wind Energy LLC</t>
  </si>
  <si>
    <t>Whitewater Operating Services LLC</t>
  </si>
  <si>
    <t>Wildcat Wind LLC</t>
  </si>
  <si>
    <t>Wildwood Solar I, LLC</t>
  </si>
  <si>
    <t>William Beaumont Hospital</t>
  </si>
  <si>
    <t>William Floyd School District</t>
  </si>
  <si>
    <t>William G. Reed Jr</t>
  </si>
  <si>
    <t>Williams Field Services Co</t>
  </si>
  <si>
    <t>Williamston Solar LLC</t>
  </si>
  <si>
    <t>Willmar Municipal Utilities</t>
  </si>
  <si>
    <t>Wilson Farm 1 LLC</t>
  </si>
  <si>
    <t>Wilton Wind II LLC</t>
  </si>
  <si>
    <t>Wilzig Associates, LLC</t>
  </si>
  <si>
    <t>Wind Capital Holdings LLC</t>
  </si>
  <si>
    <t>Wind Stream Operations LLC</t>
  </si>
  <si>
    <t>Windcurrent Farms LLC</t>
  </si>
  <si>
    <t>Windland Inc</t>
  </si>
  <si>
    <t>Windsor Cooper Hill Solar, LLC</t>
  </si>
  <si>
    <t>Windsor Machinery Co Inc</t>
  </si>
  <si>
    <t>Windsor Solar LLC</t>
  </si>
  <si>
    <t>Windy Flats Partners LLC</t>
  </si>
  <si>
    <t>Winnebago County</t>
  </si>
  <si>
    <t>Winona County Wind LLC</t>
  </si>
  <si>
    <t>Wintec Energy Ltd</t>
  </si>
  <si>
    <t>Wiota Wind Energy, LLC #1</t>
  </si>
  <si>
    <t>Wise County Power Company  LLC</t>
  </si>
  <si>
    <t>WM Illinois Renewable Energy LLC</t>
  </si>
  <si>
    <t>WM Renewable Energy LLC</t>
  </si>
  <si>
    <t>Wolf Hills Energy LLC</t>
  </si>
  <si>
    <t>Wolf Wind Project</t>
  </si>
  <si>
    <t>Wolverine Wind Energy, LLC</t>
  </si>
  <si>
    <t>Woodbridge Energy Center</t>
  </si>
  <si>
    <t>Woodland Church Farm, LLC</t>
  </si>
  <si>
    <t>Woodland Pulp LLC</t>
  </si>
  <si>
    <t>Woodstock Hills</t>
  </si>
  <si>
    <t>Wooster Renewable Energy LLC</t>
  </si>
  <si>
    <t>WPPI Energy</t>
  </si>
  <si>
    <t>WPS Power Developement</t>
  </si>
  <si>
    <t>WR-TGC Solar Generation IV LLC</t>
  </si>
  <si>
    <t>Wright Patterson AFB</t>
  </si>
  <si>
    <t>WSACC</t>
  </si>
  <si>
    <t>WTG Jameson, L.P.</t>
  </si>
  <si>
    <t>Wyandot Solar LLC</t>
  </si>
  <si>
    <t>Wyandotte Municipal Serv Comm</t>
  </si>
  <si>
    <t>Wyeth-Averst Lederle</t>
  </si>
  <si>
    <t>X-Elio North America Inc</t>
  </si>
  <si>
    <t>Xeres Ventures LLC</t>
  </si>
  <si>
    <t>Yadkin 601 Farm, LLC</t>
  </si>
  <si>
    <t>Yakama Power</t>
  </si>
  <si>
    <t>Yakima-Tieton Irrigation Dist</t>
  </si>
  <si>
    <t>Yanceyville Farm 2 LLC</t>
  </si>
  <si>
    <t>Yanceyville Farm 3, LLC</t>
  </si>
  <si>
    <t>Yanceyville Farm LLC</t>
  </si>
  <si>
    <t>Yavi Energy LLC</t>
  </si>
  <si>
    <t>Yellowstone Energy LP</t>
  </si>
  <si>
    <t>YKK USA Inc</t>
  </si>
  <si>
    <t>Yolo County Flood Control WCD</t>
  </si>
  <si>
    <t>Yolo County of</t>
  </si>
  <si>
    <t>York County Solid W &amp; R Auth</t>
  </si>
  <si>
    <t>Yuba County Water Agency</t>
  </si>
  <si>
    <t>Yuma County Water User's Association</t>
  </si>
  <si>
    <t>Zapco Energy Tactics Corp</t>
  </si>
  <si>
    <t>Zeeland Farm Services</t>
  </si>
  <si>
    <t>Zephyr Wind LLC</t>
  </si>
  <si>
    <t>Zero Waste Energy Development Company LLC</t>
  </si>
  <si>
    <t>Ziegler Power Systems</t>
  </si>
  <si>
    <t>Zion Energy LLC</t>
  </si>
  <si>
    <t>Zotos International</t>
  </si>
  <si>
    <t>Hospira Inc</t>
  </si>
  <si>
    <t>AES Thames LLC</t>
  </si>
  <si>
    <t>ACE Cogeneration Co</t>
  </si>
  <si>
    <t>Abitibi Consolidated-Lufkin</t>
  </si>
  <si>
    <t>AES Deepwater Inc</t>
  </si>
  <si>
    <t>AERA Energy LLC-Oxford</t>
  </si>
  <si>
    <t>AES  Placerita Inc</t>
  </si>
  <si>
    <t>Agrium US Inc</t>
  </si>
  <si>
    <t>Air Products Energy Enterprises LP</t>
  </si>
  <si>
    <t>Amalgamated Sugar Co LLC</t>
  </si>
  <si>
    <t>Altamont Power LLC</t>
  </si>
  <si>
    <t>Alsip Paper Condominium Assn</t>
  </si>
  <si>
    <t>Alyeska Seafoods Inc</t>
  </si>
  <si>
    <t>Perma Treat Corporation</t>
  </si>
  <si>
    <t>Art Institute of Chicago</t>
  </si>
  <si>
    <t>Asbury Park Press Inc</t>
  </si>
  <si>
    <t>City of Attica</t>
  </si>
  <si>
    <t>Austin State Hospital</t>
  </si>
  <si>
    <t>Bassett Furniture Industries Inc</t>
  </si>
  <si>
    <t>City of Benkelman</t>
  </si>
  <si>
    <t>PUD No 1 of Benton County</t>
  </si>
  <si>
    <t>Big Cajun 1 Peakers</t>
  </si>
  <si>
    <t>City of Bethany</t>
  </si>
  <si>
    <t>Black Hills Ontario LLC</t>
  </si>
  <si>
    <t>Bio-Energy Partners</t>
  </si>
  <si>
    <t>Las Vegas Cogeneration II LLC</t>
  </si>
  <si>
    <t>Black River Falls City of</t>
  </si>
  <si>
    <t>City of Bluffton</t>
  </si>
  <si>
    <t>Bolivar Energy Authority</t>
  </si>
  <si>
    <t>Borden Chemicals &amp; Plastics</t>
  </si>
  <si>
    <t>Brazos River Authority</t>
  </si>
  <si>
    <t>Bradford Dyeing Association Inc</t>
  </si>
  <si>
    <t>Baylor University</t>
  </si>
  <si>
    <t>Brown University</t>
  </si>
  <si>
    <t>City of Brownfield</t>
  </si>
  <si>
    <t>Brush Cogeneration Partners</t>
  </si>
  <si>
    <t>Bunge Milling Inc</t>
  </si>
  <si>
    <t>City of Burlington</t>
  </si>
  <si>
    <t>Caledonia Power I LLC</t>
  </si>
  <si>
    <t>Calpine Corp</t>
  </si>
  <si>
    <t>Calpine Monterey Cogen Inc</t>
  </si>
  <si>
    <t>Calpine Newark LLC</t>
  </si>
  <si>
    <t>City of Campbell</t>
  </si>
  <si>
    <t>Caraustar Industries Inc</t>
  </si>
  <si>
    <t>Cedar Rapids Hydro Dam</t>
  </si>
  <si>
    <t>Central Electric Power Coop</t>
  </si>
  <si>
    <t>Central Illinois Light Co</t>
  </si>
  <si>
    <t>Central Vermont Pub Serv Corp</t>
  </si>
  <si>
    <t>Central Wayne Energy Rcvry LP</t>
  </si>
  <si>
    <t>Cargill Hammond</t>
  </si>
  <si>
    <t>Chevron USA Inc-El Sequndo</t>
  </si>
  <si>
    <t>Chevron Products Co-Pascagoula</t>
  </si>
  <si>
    <t>Chemical Lime Co</t>
  </si>
  <si>
    <t>CMS Distributed Power LLC</t>
  </si>
  <si>
    <t>Premcor Refining Group Inc</t>
  </si>
  <si>
    <t>Coldwater Board of Public Util</t>
  </si>
  <si>
    <t>City of Coleman</t>
  </si>
  <si>
    <t>Colmac Clarion Inc</t>
  </si>
  <si>
    <t>Conoco Inc</t>
  </si>
  <si>
    <t>Conectiv Delmarva Gen Inc</t>
  </si>
  <si>
    <t>Corn Belt Energy Corporation</t>
  </si>
  <si>
    <t>Coram Energy, LLC</t>
  </si>
  <si>
    <t>Curtis Specialty Papers</t>
  </si>
  <si>
    <t>City of Delta</t>
  </si>
  <si>
    <t>Mojave Cogeneration, L.P.</t>
  </si>
  <si>
    <t>City of Denton</t>
  </si>
  <si>
    <t>City of Detroit</t>
  </si>
  <si>
    <t>Desert Power LP</t>
  </si>
  <si>
    <t>Diamond Walnut Growers Inc</t>
  </si>
  <si>
    <t>Duke Energy Field Services</t>
  </si>
  <si>
    <t>Duraco Products Inc</t>
  </si>
  <si>
    <t>Durgin &amp; Crowell Lumber Co</t>
  </si>
  <si>
    <t>E I DuPont De Nemours &amp; Co</t>
  </si>
  <si>
    <t>Energy Systems North East LLC</t>
  </si>
  <si>
    <t>Equity Office Properties Trust</t>
  </si>
  <si>
    <t>Entergy Nuclear Vermont Yankee</t>
  </si>
  <si>
    <t>City of Fairview</t>
  </si>
  <si>
    <t>City of Fayette</t>
  </si>
  <si>
    <t>FiberMark</t>
  </si>
  <si>
    <t>Fellsway Development LLC</t>
  </si>
  <si>
    <t>Fishers Island Utility Co Inc</t>
  </si>
  <si>
    <t>Foothills Generating Co LLC</t>
  </si>
  <si>
    <t>Ford Motor Co</t>
  </si>
  <si>
    <t>Fort Valley Utility Comm</t>
  </si>
  <si>
    <t>City of Fredonia</t>
  </si>
  <si>
    <t>Fraser NH LLC</t>
  </si>
  <si>
    <t>Fulton Cogen Assoc- Fulton Cogen</t>
  </si>
  <si>
    <t>Landfill Generating Partners</t>
  </si>
  <si>
    <t>Gaylord Container Corp</t>
  </si>
  <si>
    <t>General Growth Properties Inc</t>
  </si>
  <si>
    <t>General Electric Erie Power</t>
  </si>
  <si>
    <t>General Motors Corp-Powertrain</t>
  </si>
  <si>
    <t>City of Gonzales</t>
  </si>
  <si>
    <t>City of Greensburg</t>
  </si>
  <si>
    <t>Greenville Steam Co</t>
  </si>
  <si>
    <t>Entergy Gulf States Inc</t>
  </si>
  <si>
    <t>GWF Power Systems, L.P.</t>
  </si>
  <si>
    <t>Hanford L.P.</t>
  </si>
  <si>
    <t>Hawley Public Utilities Comm</t>
  </si>
  <si>
    <t>Henderson City Utility Comm</t>
  </si>
  <si>
    <t>Hercules Inc</t>
  </si>
  <si>
    <t>Hilo Coast Processing Co</t>
  </si>
  <si>
    <t>International Paper Co - Pine</t>
  </si>
  <si>
    <t>City of Independence</t>
  </si>
  <si>
    <t>Indeck Operations Inc</t>
  </si>
  <si>
    <t>International Paper Co-Courtld</t>
  </si>
  <si>
    <t>IVEX Packaging Paper LLC</t>
  </si>
  <si>
    <t>Jackson County Res Recovery</t>
  </si>
  <si>
    <t>Japan Energy Corp Ltd</t>
  </si>
  <si>
    <t>Jeanerette Sugar Co Inc</t>
  </si>
  <si>
    <t>John Deere Harvester Works Co</t>
  </si>
  <si>
    <t>Kannapolis Energy Partners LLC</t>
  </si>
  <si>
    <t>Kansas State University</t>
  </si>
  <si>
    <t>Key West City of</t>
  </si>
  <si>
    <t>Kinsley's Landfill Inc</t>
  </si>
  <si>
    <t>Klein Tools Inc</t>
  </si>
  <si>
    <t>KMS Crossroads Inc</t>
  </si>
  <si>
    <t>Koppers Inc</t>
  </si>
  <si>
    <t>Koppers Inc - Susquehanna</t>
  </si>
  <si>
    <t>Teton Operating Services LLC</t>
  </si>
  <si>
    <t>Lavalley Lumber LLC</t>
  </si>
  <si>
    <t>Lebanon Methane Recovery Inc</t>
  </si>
  <si>
    <t>Leviton Manufacturing Inc</t>
  </si>
  <si>
    <t>Lenzing Fibers Corp</t>
  </si>
  <si>
    <t>City of Lewes</t>
  </si>
  <si>
    <t>Lewis Bakeries</t>
  </si>
  <si>
    <t>Lewiston City of</t>
  </si>
  <si>
    <t>Little Co of Mary Hospital</t>
  </si>
  <si>
    <t>Lone Star Steel Co</t>
  </si>
  <si>
    <t>Hoover Inc</t>
  </si>
  <si>
    <t>Lotus Engineering Inc</t>
  </si>
  <si>
    <t>Los Angeles Cold Storage</t>
  </si>
  <si>
    <t>Lowell Cogeneration Co LP</t>
  </si>
  <si>
    <t>M C Dixon Lumber Co Inc</t>
  </si>
  <si>
    <t>Madison Hydro Partners</t>
  </si>
  <si>
    <t>Maine Energy Recovery Co</t>
  </si>
  <si>
    <t>Town of Manilla</t>
  </si>
  <si>
    <t>City of Mascoutah</t>
  </si>
  <si>
    <t>City of Menasha</t>
  </si>
  <si>
    <t>Merrimac Paper Co Inc</t>
  </si>
  <si>
    <t>Mirant Potomac River LLC</t>
  </si>
  <si>
    <t>Mirant Potrero LLC</t>
  </si>
  <si>
    <t>Mobil Explrtn &amp; Prodg SE Inc</t>
  </si>
  <si>
    <t>Masco Retail Cabinet Group</t>
  </si>
  <si>
    <t>Mission Iowa Wind</t>
  </si>
  <si>
    <t>Minnesota Methane LLC</t>
  </si>
  <si>
    <t>Montenay Charleston RRI</t>
  </si>
  <si>
    <t>Montclair State Univ Cogen</t>
  </si>
  <si>
    <t>Moll Industries Inc</t>
  </si>
  <si>
    <t>Moretown Hydro Energy Co</t>
  </si>
  <si>
    <t>Worcester Energy Partners Inc</t>
  </si>
  <si>
    <t>Morton International Inc</t>
  </si>
  <si>
    <t>Village of Mullen</t>
  </si>
  <si>
    <t>City of Natchitoches</t>
  </si>
  <si>
    <t>City of Neodesha</t>
  </si>
  <si>
    <t>Village of New Knoxville</t>
  </si>
  <si>
    <t>New Hanover County</t>
  </si>
  <si>
    <t>Newark Group Inc</t>
  </si>
  <si>
    <t>Niagara Mohawk Power Corp</t>
  </si>
  <si>
    <t>Nicor Gas</t>
  </si>
  <si>
    <t>North Carolina Power Holdings, LLC</t>
  </si>
  <si>
    <t>North Shore Towers Apts Inc</t>
  </si>
  <si>
    <t>City of Norton</t>
  </si>
  <si>
    <t>Northeastern Power Co</t>
  </si>
  <si>
    <t>Northwind Energy Inc</t>
  </si>
  <si>
    <t>Norwalk Power LLC</t>
  </si>
  <si>
    <t>City of Oakley</t>
  </si>
  <si>
    <t>Offshore Systems Inc</t>
  </si>
  <si>
    <t>Ohio State University</t>
  </si>
  <si>
    <t>Ohio University</t>
  </si>
  <si>
    <t>Onondaga Cogeneration LP</t>
  </si>
  <si>
    <t>City of Onawa</t>
  </si>
  <si>
    <t>City of Owensville</t>
  </si>
  <si>
    <t>Pacific Recovery Corp</t>
  </si>
  <si>
    <t>Paper Pak Industries</t>
  </si>
  <si>
    <t>Palomar Medical Center</t>
  </si>
  <si>
    <t>City of Paullina</t>
  </si>
  <si>
    <t>Pekin Paperboard Co LP</t>
  </si>
  <si>
    <t>Penn Power Systems</t>
  </si>
  <si>
    <t>Phelps Dodge Chicago Rod</t>
  </si>
  <si>
    <t>PPL Maine LLC</t>
  </si>
  <si>
    <t>Phelps Dodge Corp-Hidalgo</t>
  </si>
  <si>
    <t>Pharmacia Corp</t>
  </si>
  <si>
    <t>PIMA County Wastewater Manage</t>
  </si>
  <si>
    <t>PCS Nitrogen LP</t>
  </si>
  <si>
    <t>Potomac Power Resources</t>
  </si>
  <si>
    <t>Primary Childrens Medical Ctr</t>
  </si>
  <si>
    <t>Project Orange Associates LP</t>
  </si>
  <si>
    <t>Pure Resources</t>
  </si>
  <si>
    <t>Puyallup Energy Recovery Company, LLC</t>
  </si>
  <si>
    <t>R J Reynolds Tobacco Co</t>
  </si>
  <si>
    <t>City of Radford</t>
  </si>
  <si>
    <t>Raton Public Service Company</t>
  </si>
  <si>
    <t>RRI Energy Coolwater LP</t>
  </si>
  <si>
    <t>CenterPoint Energy Svs.</t>
  </si>
  <si>
    <t>Resource Technology Corp</t>
  </si>
  <si>
    <t>City of Rich Hill</t>
  </si>
  <si>
    <t>Reliant Energy Seward LLC</t>
  </si>
  <si>
    <t>Rio Bravo Poso</t>
  </si>
  <si>
    <t>Graphic Packaging International</t>
  </si>
  <si>
    <t>City of River Falls</t>
  </si>
  <si>
    <t>City of Robstown</t>
  </si>
  <si>
    <t>Rock-Tenn</t>
  </si>
  <si>
    <t>Rollling Hills Landfill LLC</t>
  </si>
  <si>
    <t>Rowan University</t>
  </si>
  <si>
    <t>City of Ruston</t>
  </si>
  <si>
    <t>S&amp;L Cogeneration Co</t>
  </si>
  <si>
    <t>Salk Institute</t>
  </si>
  <si>
    <t>Santa Maria Cogeneration Inc</t>
  </si>
  <si>
    <t>San Gorgonio Windplant</t>
  </si>
  <si>
    <t>S D Warren Co</t>
  </si>
  <si>
    <t>Schering Corp</t>
  </si>
  <si>
    <t>City of Seaford</t>
  </si>
  <si>
    <t>Shenango Inc</t>
  </si>
  <si>
    <t>Sherman Hospital</t>
  </si>
  <si>
    <t>Simkins Industries Inc</t>
  </si>
  <si>
    <t>Small Hydro of Texas Inc</t>
  </si>
  <si>
    <t>Smurfit-Stone Container Corp</t>
  </si>
  <si>
    <t>SRW Cogeneration LP</t>
  </si>
  <si>
    <t>City of South Norwalk</t>
  </si>
  <si>
    <t>Southeast Missouri State Univ</t>
  </si>
  <si>
    <t>South Glens Falls Energy LLC</t>
  </si>
  <si>
    <t>Specialty Minerals Inc</t>
  </si>
  <si>
    <t>St Vincent's Medical Center</t>
  </si>
  <si>
    <t>State of Rhode Island</t>
  </si>
  <si>
    <t>Starwood Hotels &amp; Resorts</t>
  </si>
  <si>
    <t>State Line Energy LLC</t>
  </si>
  <si>
    <t>Summit Property Co LLC</t>
  </si>
  <si>
    <t>Sunnyside Cogen Partners</t>
  </si>
  <si>
    <t>Veolia Glacier Ridge Landfill LLC</t>
  </si>
  <si>
    <t>Sutherland City of</t>
  </si>
  <si>
    <t>Sierra Power Corp</t>
  </si>
  <si>
    <t>Thermo Power &amp; Electric LLC</t>
  </si>
  <si>
    <t>Thermo Greeley LLC</t>
  </si>
  <si>
    <t>Tillotson Rubber Co Inc</t>
  </si>
  <si>
    <t>Transcontinental Gas PL Corp</t>
  </si>
  <si>
    <t>Trafalgar Power Inc</t>
  </si>
  <si>
    <t>City of Traverse City</t>
  </si>
  <si>
    <t>Trigen-Cinergy Solutions - Baltimore</t>
  </si>
  <si>
    <t>Syracuse Energy Corp</t>
  </si>
  <si>
    <t>TRW Inc</t>
  </si>
  <si>
    <t>Tug Hill Energy Inc</t>
  </si>
  <si>
    <t>City of Two Harbors</t>
  </si>
  <si>
    <t>TXU Generation Co LP</t>
  </si>
  <si>
    <t>Union Carbide C&amp;P-Charleston</t>
  </si>
  <si>
    <t>United Cogen Inc</t>
  </si>
  <si>
    <t>United Water Conservation Dist</t>
  </si>
  <si>
    <t>U S Agri Chemicals Corp</t>
  </si>
  <si>
    <t>Valero Refining Co - TX</t>
  </si>
  <si>
    <t>City of Vandalia</t>
  </si>
  <si>
    <t>Velcro USA Inc</t>
  </si>
  <si>
    <t>Vineland Cogeneration LP</t>
  </si>
  <si>
    <t>Voss Industries</t>
  </si>
  <si>
    <t>Ware Energy Corp</t>
  </si>
  <si>
    <t>City of Warren</t>
  </si>
  <si>
    <t>Warbasse Cogen</t>
  </si>
  <si>
    <t>Wausau Papers of New Hampshire</t>
  </si>
  <si>
    <t>West Pharmaceutical Services</t>
  </si>
  <si>
    <t>Weyerhaeuser Co-Wright City Complex</t>
  </si>
  <si>
    <t>City of Whitesboro</t>
  </si>
  <si>
    <t>Wim-Sam Inc</t>
  </si>
  <si>
    <t>Wythe Park Power Inc</t>
  </si>
  <si>
    <t>WPI Packaging &amp; Maint Co Inc</t>
  </si>
  <si>
    <t>City of Yuma</t>
  </si>
  <si>
    <t>Riverdale Mills Corp</t>
  </si>
  <si>
    <t>Valero Refining Co-Texas City</t>
  </si>
  <si>
    <t>Pacific Oroville Power Co</t>
  </si>
  <si>
    <t>Riverside Manufacturing Co</t>
  </si>
  <si>
    <t>AES Westover LLC</t>
  </si>
  <si>
    <t>Texas State University - San Marcos</t>
  </si>
  <si>
    <t>Yountville Cogeneration Assoc</t>
  </si>
  <si>
    <t>Warren Power LLC</t>
  </si>
  <si>
    <t>Burney Mountain Power</t>
  </si>
  <si>
    <t>Mt Lassen Power</t>
  </si>
  <si>
    <t>Petro Operating Co</t>
  </si>
  <si>
    <t>Empire Energy LLC</t>
  </si>
  <si>
    <t>Armstrong World Industries Inc</t>
  </si>
  <si>
    <t>Aera Energy LLC-Weir</t>
  </si>
  <si>
    <t>Union Oil Company of California</t>
  </si>
  <si>
    <t>Riverbay Corp</t>
  </si>
  <si>
    <t>Cellu Tissue Holdings Inc</t>
  </si>
  <si>
    <t>Kraft Foods Global Inc</t>
  </si>
  <si>
    <t>Sparks Regional Medical Center</t>
  </si>
  <si>
    <t>Love Box Co Inc</t>
  </si>
  <si>
    <t>PE Bay Shore LLC</t>
  </si>
  <si>
    <t>Nitram Inc</t>
  </si>
  <si>
    <t>U S West Financial Service Inc</t>
  </si>
  <si>
    <t>Ridgewood Power Management LLC</t>
  </si>
  <si>
    <t>Enron Wind Systems LLC</t>
  </si>
  <si>
    <t>Smurfit-Stone Corp MI Plant</t>
  </si>
  <si>
    <t>Somerset Power LLC</t>
  </si>
  <si>
    <t>San Jose City of</t>
  </si>
  <si>
    <t>University of California</t>
  </si>
  <si>
    <t>International Malting Co.</t>
  </si>
  <si>
    <t>Delaware Mountain LP</t>
  </si>
  <si>
    <t>FPL Energy Mason LLC</t>
  </si>
  <si>
    <t>WindPower Partners, 1994, L.P.</t>
  </si>
  <si>
    <t>Aeroturbine Energy Corporation</t>
  </si>
  <si>
    <t>DCOR LLC</t>
  </si>
  <si>
    <t>Norit Americas Inc</t>
  </si>
  <si>
    <t>AG Energy LP</t>
  </si>
  <si>
    <t>City of Rockport</t>
  </si>
  <si>
    <t>Weirton Steel Corp</t>
  </si>
  <si>
    <t>8309 Tujunga Avenue Corp</t>
  </si>
  <si>
    <t>Chevron Business &amp; Real Estate Services</t>
  </si>
  <si>
    <t>Katahdin Paper Inc</t>
  </si>
  <si>
    <t>Groveton Paper Board, Inc</t>
  </si>
  <si>
    <t>Colville Indian Power &amp; Veneer</t>
  </si>
  <si>
    <t>Smithfield-Kinston Division</t>
  </si>
  <si>
    <t>Montenay Savannah Operations,  LP</t>
  </si>
  <si>
    <t>George Weston Bakeries</t>
  </si>
  <si>
    <t>DEGS of O&amp;M, LLC</t>
  </si>
  <si>
    <t>Ainsworth Engineered USA LLC</t>
  </si>
  <si>
    <t>DSM Nutritional Products</t>
  </si>
  <si>
    <t>Lincoln Paper and Tissue, LLC</t>
  </si>
  <si>
    <t>Trigen Oklahoma City</t>
  </si>
  <si>
    <t>Matthew D. Swift WC Bradley Co.</t>
  </si>
  <si>
    <t>Grubb &amp; Ellis Management Services, Inc.</t>
  </si>
  <si>
    <t>AE Operations LLC</t>
  </si>
  <si>
    <t>Boise Cascade Wood Products LLC</t>
  </si>
  <si>
    <t>Algonquin-Cambrian Pacific GenLLC</t>
  </si>
  <si>
    <t>RRI Energy Florida LLC</t>
  </si>
  <si>
    <t>DTE Biomass</t>
  </si>
  <si>
    <t>Laidlaw Energy Group Inc.</t>
  </si>
  <si>
    <t>Sunoco Inc</t>
  </si>
  <si>
    <t>Cousins Properties Incorporated</t>
  </si>
  <si>
    <t>Hutchinson Hydro LLC</t>
  </si>
  <si>
    <t>U.S. Dept of the Interior, Bureau of Rec</t>
  </si>
  <si>
    <t>Valero Energy Corporation</t>
  </si>
  <si>
    <t>Western Renewable Energy  LLC</t>
  </si>
  <si>
    <t>Solo Cup Co</t>
  </si>
  <si>
    <t>St Marys Cement Inc</t>
  </si>
  <si>
    <t>Dominion Energy Kewaunee Inc.</t>
  </si>
  <si>
    <t>Viridis Energy</t>
  </si>
  <si>
    <t>Pepperell Realty LLC</t>
  </si>
  <si>
    <t>West Texas Renewables LP</t>
  </si>
  <si>
    <t>AES Western Power LLC</t>
  </si>
  <si>
    <t>Professional Plant Operations Inc</t>
  </si>
  <si>
    <t>Geneva Energy LLC</t>
  </si>
  <si>
    <t>Crozer Chester Medical Center</t>
  </si>
  <si>
    <t>Escambia Operating Co  LLC</t>
  </si>
  <si>
    <t>Modern Mallard Energy LLC</t>
  </si>
  <si>
    <t>Horsehead Corporation</t>
  </si>
  <si>
    <t>MMC Energy Inc</t>
  </si>
  <si>
    <t>DRG School Land LLC</t>
  </si>
  <si>
    <t>Vintage Production California LLC</t>
  </si>
  <si>
    <t>CalTex Holdings LP</t>
  </si>
  <si>
    <t>Fox Valley Energy Center LLC</t>
  </si>
  <si>
    <t>Boralex Sherman LLC</t>
  </si>
  <si>
    <t>WVA Manufacturing LLC</t>
  </si>
  <si>
    <t>Cumberland and Western Resources</t>
  </si>
  <si>
    <t>Cascades Boxboard Group Connecticut LLC</t>
  </si>
  <si>
    <t>Dynegy Morro Bay LLC</t>
  </si>
  <si>
    <t>Crosstex Energy Inc</t>
  </si>
  <si>
    <t>Severstal Sparrows Point LLC</t>
  </si>
  <si>
    <t>Worcester County Renewable Energy  LLC</t>
  </si>
  <si>
    <t>Cascades Tissue Group</t>
  </si>
  <si>
    <t>Renegy Susanville LLC</t>
  </si>
  <si>
    <t>Planergy Ramsey Methane LLC</t>
  </si>
  <si>
    <t>Entergy Gulf States Louisiana LLC</t>
  </si>
  <si>
    <t>Winnebago Energy Center LLC</t>
  </si>
  <si>
    <t>Catalyst Paper Corp</t>
  </si>
  <si>
    <t>CPV Maryland LLC</t>
  </si>
  <si>
    <t>Biofuels Power Corporation</t>
  </si>
  <si>
    <t>Fifth Street Management Co LLC</t>
  </si>
  <si>
    <t>MMA Belmar Power LLC</t>
  </si>
  <si>
    <t>Fortistar Methane Group</t>
  </si>
  <si>
    <t>Atlas Pipeline Mid Continent WestOK LLC</t>
  </si>
  <si>
    <t>Dynegy South Bay LLC</t>
  </si>
  <si>
    <t>California New Power 2006-1 LLC</t>
  </si>
  <si>
    <t>Verso Paper - Quinnesec</t>
  </si>
  <si>
    <t>Savannah River Nuclear Solutions LLC</t>
  </si>
  <si>
    <t>Ausra CA I LLC</t>
  </si>
  <si>
    <t>Smart Papers Holdings LLC</t>
  </si>
  <si>
    <t>Air Products LLC</t>
  </si>
  <si>
    <t>Ashland Inc</t>
  </si>
  <si>
    <t>WEHRAN Energy Corporation</t>
  </si>
  <si>
    <t>Geneva Wood Fuels Inc</t>
  </si>
  <si>
    <t>Sconza Candy Company</t>
  </si>
  <si>
    <t>Freshwater Pulp Company</t>
  </si>
  <si>
    <t>DTE Pontiac North LLC</t>
  </si>
  <si>
    <t>Grays Harbor Paper LP</t>
  </si>
  <si>
    <t>Catskill Mts Energy Corporation</t>
  </si>
  <si>
    <t>Elk City Oklahoma Pipeline LP</t>
  </si>
  <si>
    <t>LS Power Development LLC</t>
  </si>
  <si>
    <t>Maricopa Solar LLC</t>
  </si>
  <si>
    <t>Big Valley Power LLC</t>
  </si>
  <si>
    <t>Imperial Valley Resource Recovery Co LLC</t>
  </si>
  <si>
    <t>The Dow Chemical Company</t>
  </si>
  <si>
    <t>Sunray Operating Services LLC</t>
  </si>
  <si>
    <t>Wind Energy America Inc</t>
  </si>
  <si>
    <t>TMC LLC</t>
  </si>
  <si>
    <t>Sierra SunTower LLC</t>
  </si>
  <si>
    <t>Sun Farmer I</t>
  </si>
  <si>
    <t>Central Ohio BioEnergy</t>
  </si>
  <si>
    <t>Tellus Operating Group LLC</t>
  </si>
  <si>
    <t>Pio Pico Energy Center LLC</t>
  </si>
  <si>
    <t>Charleston Clean Energy LLC</t>
  </si>
  <si>
    <t>Alliance Star Energy LLC</t>
  </si>
  <si>
    <t>Hidalgo Wind Farm LLC</t>
  </si>
  <si>
    <t>Waverly Wind Farm LLC</t>
  </si>
  <si>
    <t>Shasta Renewable Resources LLC</t>
  </si>
  <si>
    <t>Fort Worth Methane LLC</t>
  </si>
  <si>
    <t>Trinity Oaks Energy LLC</t>
  </si>
  <si>
    <t>Solano 3 Wind LLC</t>
  </si>
  <si>
    <t>CSOLAR IV West LLC</t>
  </si>
  <si>
    <t>State of Illinois</t>
  </si>
  <si>
    <t>DTE Silver Grove LLC</t>
  </si>
  <si>
    <t>Deepwater Wind Block Island LLC</t>
  </si>
  <si>
    <t>MillerCoors LLC Trenton Brewery</t>
  </si>
  <si>
    <t>Lower South Fork LLC</t>
  </si>
  <si>
    <t>Connecticut Valley Hospital</t>
  </si>
  <si>
    <t>Oak Tree Farm Dairy, Inc.</t>
  </si>
  <si>
    <t>Panda Liberty O&amp;M LLC</t>
  </si>
  <si>
    <t>Panda Patriot O&amp;M LLC</t>
  </si>
  <si>
    <t>North Carolina Solar II, LLC</t>
  </si>
  <si>
    <t>North Carolina Solar I, LLC</t>
  </si>
  <si>
    <t>Black Oak Wind, LLC</t>
  </si>
  <si>
    <t>Washington Gas Energy Systems</t>
  </si>
  <si>
    <t>Kingfisher Wind LLC</t>
  </si>
  <si>
    <t>CH4 Power Inc</t>
  </si>
  <si>
    <t>RE Mustang LLC</t>
  </si>
  <si>
    <t>Los Vientos Windpower IV, LLC</t>
  </si>
  <si>
    <t>Five Points Solar Park, LLC</t>
  </si>
  <si>
    <t>62SK 8me, LLC</t>
  </si>
  <si>
    <t>BHE Renewables, LLC</t>
  </si>
  <si>
    <t>Jericho Rise Wind Farm LLC</t>
  </si>
  <si>
    <t>Comanche LLC</t>
  </si>
  <si>
    <t>Innovative Solar 46, LLC</t>
  </si>
  <si>
    <t>SunE DM, LLC</t>
  </si>
  <si>
    <t>Copper Mountain Solar 4, LLC</t>
  </si>
  <si>
    <t>63SU 8me, LLC</t>
  </si>
  <si>
    <t>North Star Solar PV LLC</t>
  </si>
  <si>
    <t>RE Astoria LLC</t>
  </si>
  <si>
    <t>RE Astoria 2 LLC</t>
  </si>
  <si>
    <t>River Bend Solar, LLC</t>
  </si>
  <si>
    <t>Live Oak Solar, LLC</t>
  </si>
  <si>
    <t>White Pine Solar, LLC</t>
  </si>
  <si>
    <t>Grand View PV Solar Two, LLC</t>
  </si>
  <si>
    <t>White Oak Solar, LLC</t>
  </si>
  <si>
    <t>Sunflower Wind Project</t>
  </si>
  <si>
    <t>Blythe Solar 110, LLC</t>
  </si>
  <si>
    <t>Blythe Solar II, LLC</t>
  </si>
  <si>
    <t>Innovative Solar 43, LLC</t>
  </si>
  <si>
    <t>Caprock Solar 1, LLC</t>
  </si>
  <si>
    <t>Frontier Windpower, LLC</t>
  </si>
  <si>
    <t>Bluestem Wind Energy, LLC</t>
  </si>
  <si>
    <t>Red Horse III</t>
  </si>
  <si>
    <t>San Isabel Solar, LLC</t>
  </si>
  <si>
    <t>Mesquite Solar 2, LLC</t>
  </si>
  <si>
    <t>Mesquite Solar 3, LLC</t>
  </si>
  <si>
    <t>Electra Wind, LLC</t>
  </si>
  <si>
    <t>Horse Creek Wind, LLC</t>
  </si>
  <si>
    <t>Bison Solar LLC</t>
  </si>
  <si>
    <t>Brady Wind, LLC</t>
  </si>
  <si>
    <t>Brady Wind II, LLC</t>
  </si>
  <si>
    <t>RE Barren Ridge 1, LLC</t>
  </si>
  <si>
    <t>Chaves Solar LLC</t>
  </si>
  <si>
    <t>Roswell Solar, LLC</t>
  </si>
  <si>
    <t>ID Solar 1, LLC</t>
  </si>
  <si>
    <t>Pavant Solar II LLC</t>
  </si>
  <si>
    <t>Three Peaks Power LLC</t>
  </si>
  <si>
    <t>Paulding Wind Farm III LLC</t>
  </si>
  <si>
    <t>SR South Loving, LLC</t>
  </si>
  <si>
    <t>Golden Fields Solar I, LLC</t>
  </si>
  <si>
    <t>Solar Star California, XLI, LLC</t>
  </si>
  <si>
    <t>Kelly Creek Wind, LLC</t>
  </si>
  <si>
    <t>Summit Farms LLC</t>
  </si>
  <si>
    <t>Ninnescah Wind Energy LLC</t>
  </si>
  <si>
    <t>Kingman Wind Energy, LLC</t>
  </si>
  <si>
    <t>Javelina Wind Energy II, LLC</t>
  </si>
  <si>
    <t>Osborn Wind Energy LLC</t>
  </si>
  <si>
    <t>Cimarron Bend Wind Project I, LLC</t>
  </si>
  <si>
    <t>Novatus Energy</t>
  </si>
  <si>
    <t>CXA Sundevil Power II</t>
  </si>
  <si>
    <t>Mariah Holdings II LLC c/o CAMS</t>
  </si>
  <si>
    <t>Alabama Pine Pulp Co Inc</t>
  </si>
  <si>
    <t>Wolf Hollow I L P</t>
  </si>
  <si>
    <t>Alabama River Pulp Co Inc</t>
  </si>
  <si>
    <t>AES Prescott LLC</t>
  </si>
  <si>
    <t>Badger Windpower LLC</t>
  </si>
  <si>
    <t>Bethel Utilities Corp</t>
  </si>
  <si>
    <t>Blue Spruce Energy Center LLC</t>
  </si>
  <si>
    <t>Boralex Livermore Falls Inc</t>
  </si>
  <si>
    <t>Boralex New York LP</t>
  </si>
  <si>
    <t>Broad River Electric Coop, Inc</t>
  </si>
  <si>
    <t>Calvert Cliffs Nuclear PP Inc</t>
  </si>
  <si>
    <t>Camden Cogen LP</t>
  </si>
  <si>
    <t>Cardinal Operating Co</t>
  </si>
  <si>
    <t>Choctaw Gas Generating Pro LLC</t>
  </si>
  <si>
    <t>Clement Dam Hydroelectric LLC</t>
  </si>
  <si>
    <t>Cleco Evangeline LLC</t>
  </si>
  <si>
    <t>Colonial Sugar Refinery</t>
  </si>
  <si>
    <t>Collins Hydroelectric Partners</t>
  </si>
  <si>
    <t>Columbus Southern Power Co</t>
  </si>
  <si>
    <t>Constellation Operatg Serv Inc</t>
  </si>
  <si>
    <t>City of Corona</t>
  </si>
  <si>
    <t>Crawfordsville Elec, Lgt &amp; Pwr</t>
  </si>
  <si>
    <t>Delta Person LP</t>
  </si>
  <si>
    <t>Dominion Energy Services Co</t>
  </si>
  <si>
    <t>Doyle I LLC</t>
  </si>
  <si>
    <t>PPL Edgewood Energy LLC</t>
  </si>
  <si>
    <t>DTE East China LLC</t>
  </si>
  <si>
    <t>DSM Pharmaceuticals Inc</t>
  </si>
  <si>
    <t>Edison Sault Electric Co</t>
  </si>
  <si>
    <t>Entergy Power Ventures LP</t>
  </si>
  <si>
    <t>Fairmont Public Utilities Comm</t>
  </si>
  <si>
    <t>Flambeau Hydro LLC</t>
  </si>
  <si>
    <t>FortisUS Energy Corp</t>
  </si>
  <si>
    <t>Franklin Power LLC</t>
  </si>
  <si>
    <t>Fourth Branch Assoc-Long Fall</t>
  </si>
  <si>
    <t>Fresno Cogeneration Partners</t>
  </si>
  <si>
    <t>FPL Energy Mojave Op Serv LLC</t>
  </si>
  <si>
    <t>Great Falls Hydroelectric</t>
  </si>
  <si>
    <t>Gregg Falls Hydro Elec Assoc Ltd Ptnrsp</t>
  </si>
  <si>
    <t>Aventis Pharmaceuticals Inc</t>
  </si>
  <si>
    <t>Hollow Dam Power Company</t>
  </si>
  <si>
    <t>Hot Spring Power Co LLC</t>
  </si>
  <si>
    <t>HDI Associates I</t>
  </si>
  <si>
    <t>Kinder Morgan Power Co</t>
  </si>
  <si>
    <t>Thermo Cogeneration Partnership LP</t>
  </si>
  <si>
    <t>LCO Hydro</t>
  </si>
  <si>
    <t>LSP Energy Ltd Partnership</t>
  </si>
  <si>
    <t>Lyonsdale Biomass</t>
  </si>
  <si>
    <t>Magnolia Energy LP</t>
  </si>
  <si>
    <t>Mesquite Power LLC</t>
  </si>
  <si>
    <t>Mine Falls Ltd Partnership</t>
  </si>
  <si>
    <t>Morgan City City of</t>
  </si>
  <si>
    <t>Newport Hydro Associates</t>
  </si>
  <si>
    <t>Nine Mile Point Nuclear Sta LLC</t>
  </si>
  <si>
    <t>Northern Alternative Energy</t>
  </si>
  <si>
    <t>North American Hydro Inc</t>
  </si>
  <si>
    <t>O'Connell Engineering&amp;Fin Inc</t>
  </si>
  <si>
    <t>Ohio Power Co</t>
  </si>
  <si>
    <t>OLS Energy-Camarillo</t>
  </si>
  <si>
    <t>Oswego Hydro Limited Partnership</t>
  </si>
  <si>
    <t>Pembroke Hydro Associates Limited Ptnrsp</t>
  </si>
  <si>
    <t>ConocoPhillips</t>
  </si>
  <si>
    <t>Plymouth Cogeneration LP</t>
  </si>
  <si>
    <t>Plaquemine City of</t>
  </si>
  <si>
    <t>PPL University Park LLC</t>
  </si>
  <si>
    <t>PPL Shoreham Energy LLC</t>
  </si>
  <si>
    <t>PPL Wallingford Energy LLC</t>
  </si>
  <si>
    <t>City of Rayne</t>
  </si>
  <si>
    <t>RRI Energy Mandalay Inc</t>
  </si>
  <si>
    <t>RRI Energy Etiwanda, Inc.</t>
  </si>
  <si>
    <t>RRI Energy Ellwood Inc</t>
  </si>
  <si>
    <t>Rhodia Inc</t>
  </si>
  <si>
    <t>Rock River Energy LLC</t>
  </si>
  <si>
    <t>Rocky Mountain Energy Ctr LLC</t>
  </si>
  <si>
    <t>Safe Harbor Water Power Corp</t>
  </si>
  <si>
    <t>Shell Exploration &amp; Prod Co</t>
  </si>
  <si>
    <t>Allegheny Hydro No 9 L P</t>
  </si>
  <si>
    <t>STI Capital Co</t>
  </si>
  <si>
    <t>Tesoro Hawaii Corp</t>
  </si>
  <si>
    <t>TPC 3/5,  Inc.</t>
  </si>
  <si>
    <t>SUEZ-DEGS of Ashtabula LLC</t>
  </si>
  <si>
    <t>Vermont Marble Power Co</t>
  </si>
  <si>
    <t>Victory Garden Phase IV LLC</t>
  </si>
  <si>
    <t>Winooski One Partnership</t>
  </si>
  <si>
    <t>Yuba City Cogen Partners LP</t>
  </si>
  <si>
    <t>Renaissance Power LLC</t>
  </si>
  <si>
    <t>Mirant Kendall LLC</t>
  </si>
  <si>
    <t>Bayonne Plant Holding, LLC</t>
  </si>
  <si>
    <t>Bluegrass Generation Co LLC</t>
  </si>
  <si>
    <t>Denver City Energy Assoc LP</t>
  </si>
  <si>
    <t>Mt Ida Associates</t>
  </si>
  <si>
    <t>Energy Unlimited Inc</t>
  </si>
  <si>
    <t>West End Dam Associates</t>
  </si>
  <si>
    <t>Northeast Generation Services Company</t>
  </si>
  <si>
    <t>Tenaska Washington Partners LP</t>
  </si>
  <si>
    <t>Edison Mission Energy</t>
  </si>
  <si>
    <t>EPCOR Generation Inc</t>
  </si>
  <si>
    <t>FPL Energy Wyoming Wind LLC</t>
  </si>
  <si>
    <t>Devon Gas Services</t>
  </si>
  <si>
    <t>ESI Mojave LLC</t>
  </si>
  <si>
    <t>Power Resources Cooperative</t>
  </si>
  <si>
    <t>DL Windy Acres LLC</t>
  </si>
  <si>
    <t>S&amp;P Windfarm LLC</t>
  </si>
  <si>
    <t>B&amp;K Energy Systems LLC</t>
  </si>
  <si>
    <t>Enel North America, Inc.</t>
  </si>
  <si>
    <t>Plains Exploration &amp; Production Company</t>
  </si>
  <si>
    <t>City of Perham</t>
  </si>
  <si>
    <t>PPG Industries Inc Works 14</t>
  </si>
  <si>
    <t>KGen LLC</t>
  </si>
  <si>
    <t>Maine Renewable LLC</t>
  </si>
  <si>
    <t>R.E. Ginna Nuclear Power Plant, LLC</t>
  </si>
  <si>
    <t>Rock-Tenn Company</t>
  </si>
  <si>
    <t>Yoakum Electric Generating Cooperative</t>
  </si>
  <si>
    <t>Navasota Wharton Energy Partners LP</t>
  </si>
  <si>
    <t>Navasota Odessa Energy Partners LP</t>
  </si>
  <si>
    <t>DPS Gregory  LLC</t>
  </si>
  <si>
    <t>Hawthorne Power Systems</t>
  </si>
  <si>
    <t>Wood Group Power Operations - Dartmouth</t>
  </si>
  <si>
    <t>Dynegy - Arlington LLC</t>
  </si>
  <si>
    <t>Wausau Paper Mills LLC</t>
  </si>
  <si>
    <t>Spindle Hill Energy LLC</t>
  </si>
  <si>
    <t>Evergreen Wind Power LLC</t>
  </si>
  <si>
    <t>Kaheawa Wind Power LLC</t>
  </si>
  <si>
    <t>Unisource Energy Development Company</t>
  </si>
  <si>
    <t>GE Energy Services</t>
  </si>
  <si>
    <t>Acadia Power Partners</t>
  </si>
  <si>
    <t>FPL Energy OSI Blythe</t>
  </si>
  <si>
    <t>Iberdrola Renewable Energies USA</t>
  </si>
  <si>
    <t>PPL Renewable Energy LLC</t>
  </si>
  <si>
    <t>DEGS of Narrows LLC</t>
  </si>
  <si>
    <t>Duke Energy Generation Services</t>
  </si>
  <si>
    <t>Airstreams LLC</t>
  </si>
  <si>
    <t>Niagara Wind Power LLC</t>
  </si>
  <si>
    <t>Sunset Breeze LLC</t>
  </si>
  <si>
    <t>Minnesota Breeze LLC</t>
  </si>
  <si>
    <t>G Flow Wind LLC</t>
  </si>
  <si>
    <t>Wolf Wind Enterprises LLC</t>
  </si>
  <si>
    <t>Green Acres Breeze LLC</t>
  </si>
  <si>
    <t>Roadrunner I LLC</t>
  </si>
  <si>
    <t>Windy Dog I LLC</t>
  </si>
  <si>
    <t>Blue Breezes LLC</t>
  </si>
  <si>
    <t>Blue Breezes II LLC</t>
  </si>
  <si>
    <t>Breezy Bucks I LLC</t>
  </si>
  <si>
    <t>Breezy Bucks II LLC</t>
  </si>
  <si>
    <t>Salty Dog I LLC</t>
  </si>
  <si>
    <t>Salty Dog II LLC</t>
  </si>
  <si>
    <t>Wally's Wind Farm LLC</t>
  </si>
  <si>
    <t>CAMS Mackinaw Power Operations LLC</t>
  </si>
  <si>
    <t>Las Vegas Power Company LLC</t>
  </si>
  <si>
    <t>BC Energy LLC</t>
  </si>
  <si>
    <t>KC Energy LLC</t>
  </si>
  <si>
    <t>K&amp;D Energy LLC</t>
  </si>
  <si>
    <t>KSS Turbines LLC</t>
  </si>
  <si>
    <t>Prairie Wind Power LLC</t>
  </si>
  <si>
    <t>Canandaigua Power Partners LLC</t>
  </si>
  <si>
    <t>Canandaigua Power Partners II LLC</t>
  </si>
  <si>
    <t>Starwood Power Midway LLC</t>
  </si>
  <si>
    <t>Brookfield Power</t>
  </si>
  <si>
    <t>CalPeak Power - Border LLC</t>
  </si>
  <si>
    <t>CalPeak Power  - El Cajon LLC</t>
  </si>
  <si>
    <t>CalPeak Power - Enterprise LLC</t>
  </si>
  <si>
    <t>CalPeak Power - Panoche LLC</t>
  </si>
  <si>
    <t>CalPeak Power - Vaca Dixon LLC</t>
  </si>
  <si>
    <t>Christoffer Wind Energy I LLC</t>
  </si>
  <si>
    <t>Christoffer Wind Energy II LLC</t>
  </si>
  <si>
    <t>Christoffer Wind Energy III LLC</t>
  </si>
  <si>
    <t>Christoffer Wind Energy IV LLC</t>
  </si>
  <si>
    <t>Plum Point Energy Associates LLC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</si>
  <si>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</si>
  <si>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</si>
  <si>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</si>
  <si>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</si>
  <si>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</si>
  <si>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</si>
  <si>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CMP Sartell LLC</t>
  </si>
  <si>
    <t>FSE Blythe 1 LLC</t>
  </si>
  <si>
    <t>Greenville Gas Producers LLC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</si>
  <si>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</si>
  <si>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</si>
  <si>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</si>
  <si>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</si>
  <si>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</si>
  <si>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</si>
  <si>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</si>
  <si>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</si>
  <si>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Green Gas-Pioneer Crossing Energy LLC</t>
  </si>
  <si>
    <t>Evergreen Wind Power III LLC</t>
  </si>
  <si>
    <t>Stetson Mountain Wind II</t>
  </si>
  <si>
    <t>Evergreen Wind Power V LLC</t>
  </si>
  <si>
    <t>Town of Scotia Company  LLC</t>
  </si>
  <si>
    <t>Standard Binghamton LLC</t>
  </si>
  <si>
    <t>Milford Wind Corridor Phase I LLC</t>
  </si>
  <si>
    <t>Vermont Wind LLC</t>
  </si>
  <si>
    <t>Kahuku Wind Power LLC</t>
  </si>
  <si>
    <t>SeaWest Asset Management Services Inc</t>
  </si>
  <si>
    <t>CAMS NM LLC</t>
  </si>
  <si>
    <t>TPF II Rolling Hills LLC</t>
  </si>
  <si>
    <t>Stillwater Hydro Associates LLC</t>
  </si>
  <si>
    <t>Simpson Tacoma Kraft Co LLC</t>
  </si>
  <si>
    <t>Juniper Generation  LLC</t>
  </si>
  <si>
    <t>Krayn Wind LLC</t>
  </si>
  <si>
    <t>Beech Ridge Energy LLC</t>
  </si>
  <si>
    <t>KPAQ Industries LLC</t>
  </si>
  <si>
    <t>KEI (USA) Power Management Inc</t>
  </si>
  <si>
    <t>Black Bear Hydro Partners LLC</t>
  </si>
  <si>
    <t>Lost Creek Wind LLC</t>
  </si>
  <si>
    <t>Vantage Wind Energy LLC</t>
  </si>
  <si>
    <t>Union Tribune LLC</t>
  </si>
  <si>
    <t>CPI USA NC LLC</t>
  </si>
  <si>
    <t>First Solar Energy LLC</t>
  </si>
  <si>
    <t>Oak Grove Gas Producers</t>
  </si>
  <si>
    <t>MMA RC Power LP</t>
  </si>
  <si>
    <t>Box Canyon LP</t>
  </si>
  <si>
    <t>Valley NG Power Company LLC</t>
  </si>
  <si>
    <t>International Paper Co-Huenene</t>
  </si>
  <si>
    <t>Foundation ST Owner, LLC</t>
  </si>
  <si>
    <t>Post Rock Wind Power Project, LLC</t>
  </si>
  <si>
    <t>Blue Chip Energy LLC</t>
  </si>
  <si>
    <t>MFP CO III, LLC</t>
  </si>
  <si>
    <t>Windstar Energy LLC</t>
  </si>
  <si>
    <t>Kingman Energy Corp</t>
  </si>
  <si>
    <t>Jackson Power Company, LLC</t>
  </si>
  <si>
    <t>Foundation AB Owner LLC</t>
  </si>
  <si>
    <t>Foundation IE Owner, LLC</t>
  </si>
  <si>
    <t>Tioga Solar Dinuba</t>
  </si>
  <si>
    <t>Energy Equipment</t>
  </si>
  <si>
    <t>ReEnergy Sterling CT LP</t>
  </si>
  <si>
    <t>Richmond LLC</t>
  </si>
  <si>
    <t>Howard Wind LLC</t>
  </si>
  <si>
    <t>Great Northern Paper Company LLC</t>
  </si>
  <si>
    <t>Apogee Technology Inc</t>
  </si>
  <si>
    <t>LCEC Generation LLC</t>
  </si>
  <si>
    <t>L'Energia Energy</t>
  </si>
  <si>
    <t>MM Hartford Energy LLC</t>
  </si>
  <si>
    <t>Newby Island II LLC</t>
  </si>
  <si>
    <t>Guadalupe Power LLC</t>
  </si>
  <si>
    <t>Marsh Road Power LLC</t>
  </si>
  <si>
    <t>MM Colton Genco</t>
  </si>
  <si>
    <t>Northbrook Energy LLC</t>
  </si>
  <si>
    <t>Moorhead Public Service</t>
  </si>
  <si>
    <t>Element Power US LLC</t>
  </si>
  <si>
    <t>Brookfield Renewable Energy Group</t>
  </si>
  <si>
    <t>Duke Energy Commercial Asset Management</t>
  </si>
  <si>
    <t>CAMS Nevada LLC</t>
  </si>
  <si>
    <t>MidAmerican Renewables LLC</t>
  </si>
  <si>
    <t>NAES Salem Harbor</t>
  </si>
  <si>
    <t>South Robeson Farm LLC</t>
  </si>
  <si>
    <t>Raeford Farm LLC</t>
  </si>
  <si>
    <t>PCIP Solar LLC</t>
  </si>
  <si>
    <t>MidAmerican Solar LLC</t>
  </si>
  <si>
    <t>ClearEdge Power</t>
  </si>
  <si>
    <t>SDD Solar Project 4, LLC</t>
  </si>
  <si>
    <t>Silverado Power</t>
  </si>
  <si>
    <t>BioFuels Washington LLC</t>
  </si>
  <si>
    <t>AlphaGen Power LLC</t>
  </si>
  <si>
    <t>Dement Farm LLC</t>
  </si>
  <si>
    <t>DG Solar Lessee LLC</t>
  </si>
  <si>
    <t>Fairfield Wind Master Tenant LLC</t>
  </si>
  <si>
    <t>Battleground Solar 1, LLC</t>
  </si>
  <si>
    <t>FLS Solar 110 Solar LLC</t>
  </si>
  <si>
    <t>Wallace Solar LLC</t>
  </si>
  <si>
    <t>Kenansville Solar LLC</t>
  </si>
  <si>
    <t>Warsaw Solar, LLC</t>
  </si>
  <si>
    <t>Warsaw Solar 2 LLC</t>
  </si>
  <si>
    <t>Windthorst-2 LLC</t>
  </si>
  <si>
    <t>Ampersand Moretown Hydro LLC</t>
  </si>
  <si>
    <t>FLS Solar 200, LLC</t>
  </si>
  <si>
    <t>FLS Solar 170, LLC</t>
  </si>
  <si>
    <t>Innovative Solar 14, LLC</t>
  </si>
  <si>
    <t>Innovative Solar 15, LLC</t>
  </si>
  <si>
    <t>Clear Horizons Dane, LLC</t>
  </si>
  <si>
    <t>Biscoe Solar, LLC</t>
  </si>
  <si>
    <t>Selma Solar, LLC</t>
  </si>
  <si>
    <t>Charlie Solar, LLC</t>
  </si>
  <si>
    <t>Covanta Energy Americas, Inc.</t>
  </si>
  <si>
    <t>East to West Solar LLC</t>
  </si>
  <si>
    <t>Solid Waste Authority of Central Ohio</t>
  </si>
  <si>
    <t>Footprint Salem Harbor Development LP</t>
  </si>
  <si>
    <t>Shelby County Energy Center, LLC</t>
  </si>
  <si>
    <t>Sunray Energy 3 LLC</t>
  </si>
  <si>
    <t>TC Ironwood</t>
  </si>
  <si>
    <t>CP Crane Power, LLC</t>
  </si>
  <si>
    <t>Holtwood LLC</t>
  </si>
  <si>
    <t>Wallenpuapack Hydro</t>
  </si>
  <si>
    <t>WakeSun LLC</t>
  </si>
  <si>
    <t>Brandon Shores LLC</t>
  </si>
  <si>
    <t>H.A. Wagner LLC</t>
  </si>
  <si>
    <t>RPMA Operations LLC</t>
  </si>
  <si>
    <t>MRP Generation Holdings, LLC</t>
  </si>
  <si>
    <t>Middle River Power II, LLC</t>
  </si>
  <si>
    <t>CXA Sundevil Power I</t>
  </si>
  <si>
    <t>LaFrontera Holdings LLC</t>
  </si>
  <si>
    <t>Aurora Generation LLC</t>
  </si>
  <si>
    <t>Rockford Generation LLC</t>
  </si>
  <si>
    <t>Nippon Dynawave Packaging Co.</t>
  </si>
  <si>
    <t>4C Acquisition, Llc</t>
  </si>
  <si>
    <t>New for 2016</t>
  </si>
  <si>
    <t>Transource West Virginia, LLC</t>
  </si>
  <si>
    <t>ITC Interconnection LLC</t>
  </si>
  <si>
    <t>South Central MCN LLC</t>
  </si>
  <si>
    <t>Bowie Power Station LLC</t>
  </si>
  <si>
    <t>Appears in EIA 860</t>
  </si>
  <si>
    <t>Gila Bend Power Partners LLC</t>
  </si>
  <si>
    <t>Hutzel Hospital</t>
  </si>
  <si>
    <t>Klamath Generation LLC</t>
  </si>
  <si>
    <t>Lima Energy Co</t>
  </si>
  <si>
    <t>Live Oaks Company LLC</t>
  </si>
  <si>
    <t>Perdue Agribusiness</t>
  </si>
  <si>
    <t>RTC Properties Inc</t>
  </si>
  <si>
    <t>St Francis Hospital</t>
  </si>
  <si>
    <t>CPV Towantic, LLC</t>
  </si>
  <si>
    <t>Two Elk Generation Partners LP</t>
  </si>
  <si>
    <t>Vaagen Brothers Lumber Inc</t>
  </si>
  <si>
    <t>Washington Parish Engy Ctr LLC</t>
  </si>
  <si>
    <t>Portland City of</t>
  </si>
  <si>
    <t>Woonsocket City of</t>
  </si>
  <si>
    <t>Loring BioEnergy, LLC</t>
  </si>
  <si>
    <t>Cash Creek Generating LLC</t>
  </si>
  <si>
    <t>River Hill Power Company, LLC</t>
  </si>
  <si>
    <t>Longleaf Energy Associates, LLC</t>
  </si>
  <si>
    <t>Calhoun Port Authority</t>
  </si>
  <si>
    <t>Exergy Development Group</t>
  </si>
  <si>
    <t>Electric Transmission Texas LLC</t>
  </si>
  <si>
    <t>Robinson Power Company LLC</t>
  </si>
  <si>
    <t>Christian County Generation LLC</t>
  </si>
  <si>
    <t>WMPI PTY  LLC</t>
  </si>
  <si>
    <t>Tradewind Energy, Inc.</t>
  </si>
  <si>
    <t>BTEC Turbines LP</t>
  </si>
  <si>
    <t>Robbins Community Power LLC</t>
  </si>
  <si>
    <t>Wellington Development WVDT LLC</t>
  </si>
  <si>
    <t>Power4Georgians LLC</t>
  </si>
  <si>
    <t>Cape Wind Associates LLC</t>
  </si>
  <si>
    <t>GreenHunter Energy Inc</t>
  </si>
  <si>
    <t>Yellow Pine Energy Company LLC</t>
  </si>
  <si>
    <t>Avenal Power Center LLC</t>
  </si>
  <si>
    <t>Fibrowatt LLC</t>
  </si>
  <si>
    <t>Western GeoPower Inc</t>
  </si>
  <si>
    <t>Reedsport OPT Wave Park LLC</t>
  </si>
  <si>
    <t>Medicine Bow Fuel &amp; Power LLC</t>
  </si>
  <si>
    <t>Thompson River Power LLC</t>
  </si>
  <si>
    <t>GreenVolts Inc</t>
  </si>
  <si>
    <t>CPV Valley LLC</t>
  </si>
  <si>
    <t>Peregrine Biomass Development Company</t>
  </si>
  <si>
    <t>Evergreen Wind Power II LLC</t>
  </si>
  <si>
    <t>CPV Vaca Station LLC</t>
  </si>
  <si>
    <t>Champlain Wind LLC</t>
  </si>
  <si>
    <t>Kaheawa Wind Power II LLC</t>
  </si>
  <si>
    <t>Blue Sky East LLC</t>
  </si>
  <si>
    <t>Erie Wind LLC</t>
  </si>
  <si>
    <t>BIOENERGY POWER LLC</t>
  </si>
  <si>
    <t>Black Prairie Wind Farm LLC</t>
  </si>
  <si>
    <t>Quilt Block Wind Farm LLC</t>
  </si>
  <si>
    <t>Simpson Ridge Wind Farm LLC</t>
  </si>
  <si>
    <t>Liberty Green Renewables Indiana LLC</t>
  </si>
  <si>
    <t>LG Biomass Missouri LLC</t>
  </si>
  <si>
    <t>Baca Energy LLC</t>
  </si>
  <si>
    <t>Cricket Valley Energy Center LLC</t>
  </si>
  <si>
    <t>Orange County Biomass LLC</t>
  </si>
  <si>
    <t>Iowa Stored Energy Plant Agency</t>
  </si>
  <si>
    <t>Lake Country Wind Energy</t>
  </si>
  <si>
    <t>SUNY-University at Buffalo</t>
  </si>
  <si>
    <t>Rentech, Inc</t>
  </si>
  <si>
    <t>Rice Solar Energy LLC</t>
  </si>
  <si>
    <t>Solar Trust of America</t>
  </si>
  <si>
    <t>NRG Solar Alpine LLC</t>
  </si>
  <si>
    <t>Valley Bio-Energy LLC</t>
  </si>
  <si>
    <t>PV2 Energy, LLC</t>
  </si>
  <si>
    <t>Brockton Power Company LLC</t>
  </si>
  <si>
    <t>MP Wilson LLC</t>
  </si>
  <si>
    <t>Turning Point Solar LLC</t>
  </si>
  <si>
    <t>Klamath Falls Bioenergy LLC</t>
  </si>
  <si>
    <t>Avery Solar LLC</t>
  </si>
  <si>
    <t>Eco Energy LLC</t>
  </si>
  <si>
    <t>K Road Calico Solar, LLC</t>
  </si>
  <si>
    <t>NRG Solar LLC</t>
  </si>
  <si>
    <t>Bishop Hill Energy LLC</t>
  </si>
  <si>
    <t>TBE Montgomery LLC</t>
  </si>
  <si>
    <t>CE Obsidian Energy LLC</t>
  </si>
  <si>
    <t>Oneida Energy Inc</t>
  </si>
  <si>
    <t>Kit Carson Electric Coop, Inc</t>
  </si>
  <si>
    <t>MDL Holding Company LLC</t>
  </si>
  <si>
    <t>Greyback Wind LLC</t>
  </si>
  <si>
    <t>Palouse Wind LLC</t>
  </si>
  <si>
    <t>Blue Sky West LLC</t>
  </si>
  <si>
    <t>Contra Costa Generating Station LLC</t>
  </si>
  <si>
    <t>Milford Wind Corridor Phase III LLC</t>
  </si>
  <si>
    <t>DeCordova Power Company LLC</t>
  </si>
  <si>
    <t>Tradinghouse Power Company LLC</t>
  </si>
  <si>
    <t>Collin Power Company LLC</t>
  </si>
  <si>
    <t>Kalaeloa Solar One LLC</t>
  </si>
  <si>
    <t>Number Nine Wind Farm LLC</t>
  </si>
  <si>
    <t>IPL FIT Monrovia I LLC</t>
  </si>
  <si>
    <t>Lexington Chenoa Wind Farm II LLC</t>
  </si>
  <si>
    <t>Lexington Chenoa Wind Farm LLC</t>
  </si>
  <si>
    <t>Meadow Lake Wind Farm V LLC</t>
  </si>
  <si>
    <t>Blackstone Wind Farm III LLC</t>
  </si>
  <si>
    <t>Blackstone Wind Farm IV LLC</t>
  </si>
  <si>
    <t>Antelope Ridge Wind Power LLC</t>
  </si>
  <si>
    <t>Paulding Wind Farm LLC</t>
  </si>
  <si>
    <t>Beaver Wood Energy Fair Haven, LLC</t>
  </si>
  <si>
    <t>FRV Mojave Solar LP</t>
  </si>
  <si>
    <t>FRV Mojave Solar 4 LP</t>
  </si>
  <si>
    <t>Prairie Rose Wind Farm LLC</t>
  </si>
  <si>
    <t>Adobe Solar LP</t>
  </si>
  <si>
    <t>Gibson County Generation LLC</t>
  </si>
  <si>
    <t>NRG Solar Avra Valley LLC</t>
  </si>
  <si>
    <t>RRE Austin Solar LLC</t>
  </si>
  <si>
    <t>Arlington Valley Solar Energy LLC</t>
  </si>
  <si>
    <t>ConocoPhillips Texas</t>
  </si>
  <si>
    <t>West Butte Wind Power LLC</t>
  </si>
  <si>
    <t>Apex Power Contracting and Consulting</t>
  </si>
  <si>
    <t>NAES Corportation- (MA)</t>
  </si>
  <si>
    <t>BP Solar International</t>
  </si>
  <si>
    <t>St Joseph Energy Center LLC</t>
  </si>
  <si>
    <t>Third Quadrant Energy LLC</t>
  </si>
  <si>
    <t>New Jersey Power Development LLC</t>
  </si>
  <si>
    <t>Mountain View-Los Altos HS District</t>
  </si>
  <si>
    <t>River Bounty Inc</t>
  </si>
  <si>
    <t>K Road Moapa Solar LLC</t>
  </si>
  <si>
    <t>McKee City Solar Phase 2</t>
  </si>
  <si>
    <t>Richard Stockton College of New Jersey</t>
  </si>
  <si>
    <t>L'Oreal USA Products Inc</t>
  </si>
  <si>
    <t>Heller Industrial Parks</t>
  </si>
  <si>
    <t>Lowell LLC</t>
  </si>
  <si>
    <t>MM Tulare Energy LLC</t>
  </si>
  <si>
    <t>MM Cuyahoga Energy LLC</t>
  </si>
  <si>
    <t>Rio Nogales Power Project LLC</t>
  </si>
  <si>
    <t>Solar Partners</t>
  </si>
  <si>
    <t>Hidden Hills Solar I LLC</t>
  </si>
  <si>
    <t>Hidden Hills Solar II LLC</t>
  </si>
  <si>
    <t>California Portland Cement Co</t>
  </si>
  <si>
    <t>ACE - Sacramento Solar LLC</t>
  </si>
  <si>
    <t>Eagle Rock Field Services LLP</t>
  </si>
  <si>
    <t>Soitec Solar Development LLC</t>
  </si>
  <si>
    <t>GSG 6 LLC</t>
  </si>
  <si>
    <t>General Electric International Inc</t>
  </si>
  <si>
    <t>AES ES Westover LLC</t>
  </si>
  <si>
    <t>Highland North LLC</t>
  </si>
  <si>
    <t>Big Savage LLC</t>
  </si>
  <si>
    <t>Patton Wind LLC</t>
  </si>
  <si>
    <t>SPS Alpaugh 50, LLC</t>
  </si>
  <si>
    <t>SPS Alpaugh North, LLC</t>
  </si>
  <si>
    <t>California Ridge Wind Energy LLC</t>
  </si>
  <si>
    <t>Miller Coors Eden LLC</t>
  </si>
  <si>
    <t>Noble Energy Systems, Inc.</t>
  </si>
  <si>
    <t>HOW GM LLC</t>
  </si>
  <si>
    <t>Sandy Ridge Wind Energy LLC</t>
  </si>
  <si>
    <t>Gaelectric LLC</t>
  </si>
  <si>
    <t>Rio Mesa Solar I LLC</t>
  </si>
  <si>
    <t>Rio Mesa Solar II LLC</t>
  </si>
  <si>
    <t>Senate Wind Energy LLC</t>
  </si>
  <si>
    <t>Minonk Wind Energy LLC</t>
  </si>
  <si>
    <t>Tioga Solar Hemet WF1 LLC</t>
  </si>
  <si>
    <t>Tioga Solar Hemet DLL1 LLC</t>
  </si>
  <si>
    <t>Mass Midstate Solar 3 LLC</t>
  </si>
  <si>
    <t>Mass Midstate Solar 2 LLC</t>
  </si>
  <si>
    <t>Mass Midstate Solar 1 LLC</t>
  </si>
  <si>
    <t>Millbury Solar LLC</t>
  </si>
  <si>
    <t>Mililani South PV LLC</t>
  </si>
  <si>
    <t>Freetown Solar LLC</t>
  </si>
  <si>
    <t>Belectric Inc</t>
  </si>
  <si>
    <t>AZ Solar 1 LLC</t>
  </si>
  <si>
    <t>Scottsdale Solar Holdings LLC</t>
  </si>
  <si>
    <t>Fuquay Farm LLC</t>
  </si>
  <si>
    <t>Rochelle Energy Center LLC</t>
  </si>
  <si>
    <t>NextEra Blythe Solar Energy Center, LLC</t>
  </si>
  <si>
    <t>Troutdale Energy Center LLC</t>
  </si>
  <si>
    <t>Chilocco Wind Farm LLC</t>
  </si>
  <si>
    <t>Future Power PA</t>
  </si>
  <si>
    <t>Agincourt Solar Project</t>
  </si>
  <si>
    <t>Victor Dry Farm Ranch</t>
  </si>
  <si>
    <t>Battery Utility of Ohio LLC</t>
  </si>
  <si>
    <t>Revolution Energy Solutions LLC</t>
  </si>
  <si>
    <t>Beryl Solar, LLC</t>
  </si>
  <si>
    <t>Cedar Valley Solar, LLC</t>
  </si>
  <si>
    <t>Buckhorn Solar, LLC</t>
  </si>
  <si>
    <t>Milford Flat Solar, LLC</t>
  </si>
  <si>
    <t>Laho Solar, LLC</t>
  </si>
  <si>
    <t>Greenville Solar, LLC</t>
  </si>
  <si>
    <t>Granite Peak Solar, LLC</t>
  </si>
  <si>
    <t>Blueberry One, LLC</t>
  </si>
  <si>
    <t>Isabella Fish Flow Hydro Project LLC</t>
  </si>
  <si>
    <t>Canton Mountain Wind LLC</t>
  </si>
  <si>
    <t>National Solar Power Partners LLC</t>
  </si>
  <si>
    <t>Orbit Energy Charlotte</t>
  </si>
  <si>
    <t>Enivromission, Inc</t>
  </si>
  <si>
    <t>Waihonu North LLC</t>
  </si>
  <si>
    <t>Waihonu South LLC</t>
  </si>
  <si>
    <t>Aloha Solar Energy Fund I LLC</t>
  </si>
  <si>
    <t>Mauka Fit One LLC</t>
  </si>
  <si>
    <t>OwnEnergy Inc</t>
  </si>
  <si>
    <t>Route 66 Wind Power LLC</t>
  </si>
  <si>
    <t>Hancock Wind LLC</t>
  </si>
  <si>
    <t>Osage Wind, LLC</t>
  </si>
  <si>
    <t>Grande Prairie Wind, LLC</t>
  </si>
  <si>
    <t>Walnut Ridge Wind, LLC</t>
  </si>
  <si>
    <t>Paynesville Wind, LLC</t>
  </si>
  <si>
    <t>East Kapolei Solar LLC</t>
  </si>
  <si>
    <t>Oxbow Creek Energy LLC</t>
  </si>
  <si>
    <t>Pheasant Run Wind II, LLC</t>
  </si>
  <si>
    <t>Sunlight Partners</t>
  </si>
  <si>
    <t>Blue Mountain Power Partners</t>
  </si>
  <si>
    <t>Longhorn Holdings, LLC</t>
  </si>
  <si>
    <t>Sonne One, LLC</t>
  </si>
  <si>
    <t>Ameren Energy Medina Valley</t>
  </si>
  <si>
    <t>Kirkwall Holdings, LLC</t>
  </si>
  <si>
    <t>Ayrshire Holdings, LLC</t>
  </si>
  <si>
    <t>Hop Bottom Energy LLC</t>
  </si>
  <si>
    <t>Beaver Dam Energy LLC</t>
  </si>
  <si>
    <t>Alpaca Energy LLC</t>
  </si>
  <si>
    <t>Bayles Energy LLC</t>
  </si>
  <si>
    <t>Kelly Energy LLC</t>
  </si>
  <si>
    <t>Milan Energy LLC</t>
  </si>
  <si>
    <t>Red Glen Energy LLC</t>
  </si>
  <si>
    <t>Shippenville Energy LLC</t>
  </si>
  <si>
    <t>Florey Knob LLC</t>
  </si>
  <si>
    <t>Heliosage LLC</t>
  </si>
  <si>
    <t>AES Energy Storage</t>
  </si>
  <si>
    <t>Sonne Two LLC</t>
  </si>
  <si>
    <t>67RK 8me LLC</t>
  </si>
  <si>
    <t>Torch Renewable Energy LLC</t>
  </si>
  <si>
    <t>Na Pua Makani Power Partners LLC</t>
  </si>
  <si>
    <t>Jordan Cove Energy Project LP</t>
  </si>
  <si>
    <t>Warsaw Farm LLC</t>
  </si>
  <si>
    <t>Greenville Farm 2 LLC</t>
  </si>
  <si>
    <t>Mayodan Farm LLC</t>
  </si>
  <si>
    <t>Ostrich Farm LLC</t>
  </si>
  <si>
    <t>Peanut Farm LLC</t>
  </si>
  <si>
    <t>Enfield Farm LLC</t>
  </si>
  <si>
    <t>Chatham Park Solar Farm LLC</t>
  </si>
  <si>
    <t>Wheelabrator Frederick, LLC</t>
  </si>
  <si>
    <t>CPV Smyth Generation Company LLC</t>
  </si>
  <si>
    <t>White Camp Solar LLC</t>
  </si>
  <si>
    <t>Sargas Texas, LLC</t>
  </si>
  <si>
    <t>LotusWorks-Summit Ridge I, LLC</t>
  </si>
  <si>
    <t>FGE Texas I LLC</t>
  </si>
  <si>
    <t>FGE Texas II LLC</t>
  </si>
  <si>
    <t>Pondera Development LLC</t>
  </si>
  <si>
    <t>Marseilles Land and Water Company</t>
  </si>
  <si>
    <t>ClearVista Energy LLC</t>
  </si>
  <si>
    <t>American Wind Energy Management Corp.</t>
  </si>
  <si>
    <t>Trishe Wind Colorado</t>
  </si>
  <si>
    <t>Shell Chemical Appalachia LLC</t>
  </si>
  <si>
    <t>Lake Erie Energy Development Corp</t>
  </si>
  <si>
    <t>Geenex LLC</t>
  </si>
  <si>
    <t>Sibley Wind Substation LLC</t>
  </si>
  <si>
    <t>KDC Solar RTC LLC</t>
  </si>
  <si>
    <t>Thunder Spirit Wind, LLC</t>
  </si>
  <si>
    <t>Akron Energy Systems LLC</t>
  </si>
  <si>
    <t>Sunwind Energy Solutions, LLLP</t>
  </si>
  <si>
    <t>Parrey, LLC</t>
  </si>
  <si>
    <t>Copenhagen Wind Farm, LLC</t>
  </si>
  <si>
    <t>Power Company of Wyoming LLC</t>
  </si>
  <si>
    <t>Searchlight Wind Energy LLC</t>
  </si>
  <si>
    <t>Southeast Renewable Fuels, LLC</t>
  </si>
  <si>
    <t>Carlsbad Energy Center</t>
  </si>
  <si>
    <t>Green Energy Partners LLC</t>
  </si>
  <si>
    <t>Mariah North West LLC</t>
  </si>
  <si>
    <t>Mariah South LLC</t>
  </si>
  <si>
    <t>65HK 8me LLC</t>
  </si>
  <si>
    <t>87RL 8me LLC</t>
  </si>
  <si>
    <t>Blue Heron Hydro LLC</t>
  </si>
  <si>
    <t>Watkins Glen Wind LLC</t>
  </si>
  <si>
    <t>Gallegos Wind Farm LLC</t>
  </si>
  <si>
    <t>Apex Bethel Energy Center</t>
  </si>
  <si>
    <t>Michelangelo Wind 3 LLC</t>
  </si>
  <si>
    <t>Jericho Power LLC</t>
  </si>
  <si>
    <t>Marshall Wind Energy LLC</t>
  </si>
  <si>
    <t>70SM 8me LLC</t>
  </si>
  <si>
    <t>Hydro Green Energy</t>
  </si>
  <si>
    <t>Dobbins Mill Farm</t>
  </si>
  <si>
    <t>Fremont Farm LLC</t>
  </si>
  <si>
    <t>Gantt Farm LLC</t>
  </si>
  <si>
    <t>Roady Lane Farm LLC</t>
  </si>
  <si>
    <t>West Siler Farm LLC</t>
  </si>
  <si>
    <t>Tantgent Energy Solutions</t>
  </si>
  <si>
    <t>Freeport LNG Development L.P</t>
  </si>
  <si>
    <t>Woodland Solar LLC</t>
  </si>
  <si>
    <t>Winton Solar LLC</t>
  </si>
  <si>
    <t>B&amp;H Wind LLC</t>
  </si>
  <si>
    <t>Chapman Ranch Wind LLC</t>
  </si>
  <si>
    <t>Sonoran West Solar Holdings LLC</t>
  </si>
  <si>
    <t>Holger Holdings LLC</t>
  </si>
  <si>
    <t>Faison Farm LLC</t>
  </si>
  <si>
    <t>Garland Farm LLC</t>
  </si>
  <si>
    <t>Jackson Solar Farm LLC</t>
  </si>
  <si>
    <t>Angus Holdings LLC</t>
  </si>
  <si>
    <t>Calypso Farm LLC</t>
  </si>
  <si>
    <t>Clipperton Holdings LLC</t>
  </si>
  <si>
    <t>Guersney Holdings LLC</t>
  </si>
  <si>
    <t>Hereford Holdings LLC</t>
  </si>
  <si>
    <t>Rhubarb One LLC</t>
  </si>
  <si>
    <t>Tiburon Holdings</t>
  </si>
  <si>
    <t>Passadumkeag Windpark LLC</t>
  </si>
  <si>
    <t>Optimum Wind 5 LLC</t>
  </si>
  <si>
    <t>Optimum Wind 6 LLC</t>
  </si>
  <si>
    <t>Optimum Wind 7 LLC</t>
  </si>
  <si>
    <t>Venus Wind 3 LLC</t>
  </si>
  <si>
    <t>Leonardo Wind 1 LLC</t>
  </si>
  <si>
    <t>Leonardo Wind 3 LLC</t>
  </si>
  <si>
    <t>Optimum Wind 4 LLC</t>
  </si>
  <si>
    <t>Optimum Wind 3 LLC</t>
  </si>
  <si>
    <t>Michelangelo Wind 1 LLC</t>
  </si>
  <si>
    <t>Michelangelo Wind 4 LLC</t>
  </si>
  <si>
    <t>Tri Global Energy, LLC</t>
  </si>
  <si>
    <t>Van Erk Dairy LLC</t>
  </si>
  <si>
    <t>Soleil Energy Solutions, LLC</t>
  </si>
  <si>
    <t>Trishe Wind Ohio LLC</t>
  </si>
  <si>
    <t>NTE Texas, LLC</t>
  </si>
  <si>
    <t>WED Coventry One, LLC</t>
  </si>
  <si>
    <t>WED Coventry Two, LLC</t>
  </si>
  <si>
    <t>WED Coventry Three, LLC</t>
  </si>
  <si>
    <t>WED Coventry Four, LLC</t>
  </si>
  <si>
    <t>SUNE BEACON SITE 2, LLC</t>
  </si>
  <si>
    <t>SUNE BEACON SITE 5, LLC</t>
  </si>
  <si>
    <t>Crawford Renewable Energy, LLC</t>
  </si>
  <si>
    <t>Hecate Energy Beacon Solar 1, LLC</t>
  </si>
  <si>
    <t>Hecate Energy Beacon Solar 3, LLC</t>
  </si>
  <si>
    <t>Hecate Energy Beacon Solar 4, LLC</t>
  </si>
  <si>
    <t>WED Coventry Five, LLC</t>
  </si>
  <si>
    <t>WED Coventry Six, LLC</t>
  </si>
  <si>
    <t>NTE Carolinas, LLC</t>
  </si>
  <si>
    <t>NTE Ohio LLC</t>
  </si>
  <si>
    <t>Sumitomo Corporation of the Americas</t>
  </si>
  <si>
    <t>Palmer Renewable Energy</t>
  </si>
  <si>
    <t>Hydrogen Energy California, LLC</t>
  </si>
  <si>
    <t>Great Bay Wind I, LLC</t>
  </si>
  <si>
    <t>DESRI V LA County Solar, LLC</t>
  </si>
  <si>
    <t>Mesquite Lake Water &amp; Power Plant #1</t>
  </si>
  <si>
    <t>Humboldt Bay Harbor Rec &amp; Con Dist</t>
  </si>
  <si>
    <t>Amity Energy, LLC</t>
  </si>
  <si>
    <t>Basswood Energy, LLC</t>
  </si>
  <si>
    <t>Purdys Run Energy, LLC</t>
  </si>
  <si>
    <t>Oak Tree Energy, LLC</t>
  </si>
  <si>
    <t>Kay Wind LLC</t>
  </si>
  <si>
    <t>Bowerman Power LFG, LLC</t>
  </si>
  <si>
    <t>Cogentrix Development Holdings, LLC</t>
  </si>
  <si>
    <t>Alamo Solar, LLC</t>
  </si>
  <si>
    <t>Lanier Solar</t>
  </si>
  <si>
    <t>Bearford Solar II LLC</t>
  </si>
  <si>
    <t>Oregon Windfarms, LLC</t>
  </si>
  <si>
    <t>Giffen Solar Park, LLC</t>
  </si>
  <si>
    <t>Blackwell Solar Park, LLC</t>
  </si>
  <si>
    <t>Wright Solar Park, LLC</t>
  </si>
  <si>
    <t>NRG Solar Oasis, LLC</t>
  </si>
  <si>
    <t>Fresh Air Energy XVIII, LLC</t>
  </si>
  <si>
    <t>41MB 8me, LLC</t>
  </si>
  <si>
    <t>Gateway Energy Center, LLC</t>
  </si>
  <si>
    <t>Innovative Solar 6, LLC</t>
  </si>
  <si>
    <t>Bearford Farm, LLC</t>
  </si>
  <si>
    <t>Bradley Farm LLC</t>
  </si>
  <si>
    <t>Laurinburg Industrial Solar LLC</t>
  </si>
  <si>
    <t>Toprak LLC</t>
  </si>
  <si>
    <t>Soy Solar LLC</t>
  </si>
  <si>
    <t>Cotton Solar, LLC</t>
  </si>
  <si>
    <t>Millikan Farm, LLC</t>
  </si>
  <si>
    <t>Monroe Moore Farm, LLC</t>
  </si>
  <si>
    <t>North Siler Farm, LLC</t>
  </si>
  <si>
    <t>Tarboro Farm, LLC</t>
  </si>
  <si>
    <t>Tart Farm, LLC</t>
  </si>
  <si>
    <t>Wellons Farm, LLC</t>
  </si>
  <si>
    <t>Wommack Farm, LLC</t>
  </si>
  <si>
    <t>Pit 64 Farm, LLC</t>
  </si>
  <si>
    <t>Rutherford Farm, LLC</t>
  </si>
  <si>
    <t>Sandy Ridge Solar Farm, LLC</t>
  </si>
  <si>
    <t>Schell Solar Farm, LLC</t>
  </si>
  <si>
    <t>Sedberry Farm, LLC</t>
  </si>
  <si>
    <t>Spring Valley Farm 2, LLC</t>
  </si>
  <si>
    <t>Spring Valley Farm, LLC</t>
  </si>
  <si>
    <t>Maricopa West Solar PV, LLC</t>
  </si>
  <si>
    <t>Maricopa West Solar PV 2, LLC</t>
  </si>
  <si>
    <t>Maricopa East Solar PV, LLC</t>
  </si>
  <si>
    <t>W Power LLC</t>
  </si>
  <si>
    <t>LKL Kingfisher, LLC</t>
  </si>
  <si>
    <t>Navasota Energy Generation Holdings</t>
  </si>
  <si>
    <t>Nick Solar, LLC</t>
  </si>
  <si>
    <t>Beth Solar, LLC</t>
  </si>
  <si>
    <t>Big Boy Solar, LLC</t>
  </si>
  <si>
    <t>Lotus Solar, LLC</t>
  </si>
  <si>
    <t>Border Winds Energy, LLC</t>
  </si>
  <si>
    <t>Pleasant Valley Wind, LLC</t>
  </si>
  <si>
    <t>Jamesville Solar LLC</t>
  </si>
  <si>
    <t>Garysburg Solar LLC</t>
  </si>
  <si>
    <t>Gaston Solar LLC</t>
  </si>
  <si>
    <t>Seaboard Solar LLC</t>
  </si>
  <si>
    <t>Weldon Solar LLC</t>
  </si>
  <si>
    <t>Tarboro Solar LLC</t>
  </si>
  <si>
    <t>Clear Creek Power</t>
  </si>
  <si>
    <t>Imperial Valley Solar Co (IVSC) 2, LLC</t>
  </si>
  <si>
    <t>Mattawoman Energy, LLC</t>
  </si>
  <si>
    <t>Innovative Solar 37, LLC</t>
  </si>
  <si>
    <t>Innovative Solar 47, LLC</t>
  </si>
  <si>
    <t>Innovative Solar 53, LLC</t>
  </si>
  <si>
    <t>Innovative Solar 54, LLC</t>
  </si>
  <si>
    <t>Innovative Solar 23, LLC</t>
  </si>
  <si>
    <t>Innovative Solar 33, LLC</t>
  </si>
  <si>
    <t>Innovative Solar 34, LLC</t>
  </si>
  <si>
    <t>Innovative Solar 38, LLC</t>
  </si>
  <si>
    <t>Innovative Solar 55, LLC</t>
  </si>
  <si>
    <t>Innovative Solar 64, LLC</t>
  </si>
  <si>
    <t>Innovative Solar 67, LLC</t>
  </si>
  <si>
    <t>Innovative Solar 68, LLC</t>
  </si>
  <si>
    <t>Innovative Solar 71, LLC</t>
  </si>
  <si>
    <t>Innovative Solar 72, LLC</t>
  </si>
  <si>
    <t>Solscient Energy, LLC</t>
  </si>
  <si>
    <t>Zuni Solar, LLC</t>
  </si>
  <si>
    <t>Current Energy Group</t>
  </si>
  <si>
    <t>Clark Solar 1, LLC</t>
  </si>
  <si>
    <t>Clark Solar 2, LLC</t>
  </si>
  <si>
    <t>Clark Solar 3, LLC</t>
  </si>
  <si>
    <t>Clark Solar 4, LLC</t>
  </si>
  <si>
    <t>Mountain Home Solar, LLC</t>
  </si>
  <si>
    <t>Pocatello Solar 1, LLC</t>
  </si>
  <si>
    <t>BQ Energy LLC</t>
  </si>
  <si>
    <t>BRE NC Solar, LLC</t>
  </si>
  <si>
    <t>Aulander Solar LLC</t>
  </si>
  <si>
    <t>Franklinton Solar LLC</t>
  </si>
  <si>
    <t>Ameresco Tempe</t>
  </si>
  <si>
    <t>Moundsville Power, LLC</t>
  </si>
  <si>
    <t>Perennial-Wind Chaser LLC</t>
  </si>
  <si>
    <t>Neches Station, LLC</t>
  </si>
  <si>
    <t>River Mountains Solar, LLC</t>
  </si>
  <si>
    <t>BWC Origination 5, LLC</t>
  </si>
  <si>
    <t>Oregon Clean Energy Center</t>
  </si>
  <si>
    <t>Carroll County Energy LLC</t>
  </si>
  <si>
    <t>TWE Ahoskie Solar Project, LLC</t>
  </si>
  <si>
    <t>TWE Kelford Solar Project, LLC</t>
  </si>
  <si>
    <t>Lake Creek 3 Power Company LLC</t>
  </si>
  <si>
    <t>Black Oak Wind Farm LLC</t>
  </si>
  <si>
    <t>Tooele Army Depot</t>
  </si>
  <si>
    <t>South Louisburg Solar LLC</t>
  </si>
  <si>
    <t>Westminster Place</t>
  </si>
  <si>
    <t>Sunshine Valley Solar LLC</t>
  </si>
  <si>
    <t>Playa Solar LLC</t>
  </si>
  <si>
    <t>North Carolina Renewable Power</t>
  </si>
  <si>
    <t>Ahana Renewables, LLC</t>
  </si>
  <si>
    <t>Infigen Energy US Development LLC</t>
  </si>
  <si>
    <t>Great Bay Solar I LLC</t>
  </si>
  <si>
    <t>Summit Texas Clean Energy</t>
  </si>
  <si>
    <t>Little Bear Solar 1 LLC</t>
  </si>
  <si>
    <t>Desert Quartzite LLC</t>
  </si>
  <si>
    <t>Kingbird Solar LLC</t>
  </si>
  <si>
    <t>Aiya Solar Project, LLC</t>
  </si>
  <si>
    <t>Riverside Fuel Cell, LLC</t>
  </si>
  <si>
    <t>North Rosamond Solar LLC</t>
  </si>
  <si>
    <t>Windhub Solar A, LLC</t>
  </si>
  <si>
    <t>Little Bear Solar 2 LLC</t>
  </si>
  <si>
    <t>Mount Olive Solar LLC</t>
  </si>
  <si>
    <t>Louisburg Solar LLC</t>
  </si>
  <si>
    <t>Moxie Freedom LLC</t>
  </si>
  <si>
    <t>Middlesex Energy Center LLC</t>
  </si>
  <si>
    <t>KDC Solar PR1, LLC</t>
  </si>
  <si>
    <t>Lillington Solar LLC</t>
  </si>
  <si>
    <t>Smithfield Solar LLC</t>
  </si>
  <si>
    <t>Pollocksville Solar LLC</t>
  </si>
  <si>
    <t>Rockwood Energy Center LLC</t>
  </si>
  <si>
    <t>Coronado Power Ventures LLC</t>
  </si>
  <si>
    <t>AltaGas Sonoran Energy Inc</t>
  </si>
  <si>
    <t>Vance Solar Farm LLC</t>
  </si>
  <si>
    <t>Meadowbrook Solar Farm LLC</t>
  </si>
  <si>
    <t>Coats Solar Farm LLC</t>
  </si>
  <si>
    <t>Cline Solar Farm LLC</t>
  </si>
  <si>
    <t>Soluga Farms IV</t>
  </si>
  <si>
    <t>Snow Mountain Solar Project, LLC</t>
  </si>
  <si>
    <t>Sky Global Power One Pledgor, LLC</t>
  </si>
  <si>
    <t>RE Tranquillity LLC</t>
  </si>
  <si>
    <t>RE Tranquillity 8 LLC</t>
  </si>
  <si>
    <t>Iron Springs Solar, LLC</t>
  </si>
  <si>
    <t>Granite Mountain Solar West, LLC</t>
  </si>
  <si>
    <t>Granite Mountain Solar East LLC</t>
  </si>
  <si>
    <t>AES Tait LLC</t>
  </si>
  <si>
    <t>Potrero Hills Energy Producers, LLC</t>
  </si>
  <si>
    <t>Antrim Wind Energy LLC</t>
  </si>
  <si>
    <t>Joliet Battery Storage LLC</t>
  </si>
  <si>
    <t>West Chicago Battery Storage LLC</t>
  </si>
  <si>
    <t>Ariel Solar, LLC</t>
  </si>
  <si>
    <t>Windhub Solar B, LLC</t>
  </si>
  <si>
    <t>Windham Solar LLC</t>
  </si>
  <si>
    <t>Enerparc CA2, LLC</t>
  </si>
  <si>
    <t>American Capital Energy</t>
  </si>
  <si>
    <t>ONFORCE Solar</t>
  </si>
  <si>
    <t>RE Roserock</t>
  </si>
  <si>
    <t>GASNA 31P LLC</t>
  </si>
  <si>
    <t>Murphy Flat Power, LLC</t>
  </si>
  <si>
    <t>Orchard Ranch Solar, LLC</t>
  </si>
  <si>
    <t>American Falls Solar LLC</t>
  </si>
  <si>
    <t>American Falls Solar II, LLC</t>
  </si>
  <si>
    <t>Grant Wind, LLC</t>
  </si>
  <si>
    <t>McLean Homestead, LLC</t>
  </si>
  <si>
    <t>Waipio PV, LLC</t>
  </si>
  <si>
    <t>Eight Flags Energy LLC</t>
  </si>
  <si>
    <t>SR Jenkins, LLC</t>
  </si>
  <si>
    <t>Shorthorn Holdings, LLC</t>
  </si>
  <si>
    <t>Pecan Solar LLC</t>
  </si>
  <si>
    <t>SunE Solar XVIII Project 1, LLC</t>
  </si>
  <si>
    <t>SunE Solar XVI Lessor, LLC</t>
  </si>
  <si>
    <t>Frontier Solar, LLC</t>
  </si>
  <si>
    <t>Buckthorn Westex, LLC</t>
  </si>
  <si>
    <t>Shoreham Solar Commons</t>
  </si>
  <si>
    <t>Innovative Solar 63, LLC</t>
  </si>
  <si>
    <t>Steel Bridge Solar. LLC</t>
  </si>
  <si>
    <t>Avalon Solar Partners II, LLC</t>
  </si>
  <si>
    <t>Syncarpha Bondsville, LLC</t>
  </si>
  <si>
    <t>Green Farm Solar LLC</t>
  </si>
  <si>
    <t>Simons Solar Farm LLC</t>
  </si>
  <si>
    <t>South Plains Wind Energy II, LLC</t>
  </si>
  <si>
    <t>Wallace Solar 2 LLC</t>
  </si>
  <si>
    <t>70SM1 8ME LLC</t>
  </si>
  <si>
    <t>Blythe Solar III, LLC</t>
  </si>
  <si>
    <t>Blythe Solar IV, LLC</t>
  </si>
  <si>
    <t>Kenneth Solar LLC</t>
  </si>
  <si>
    <t>Jacob Solar LLC</t>
  </si>
  <si>
    <t>Happy Solar LLC</t>
  </si>
  <si>
    <t>Maverick Solar LLC</t>
  </si>
  <si>
    <t>Murdock Solar LLC</t>
  </si>
  <si>
    <t>Chei Solar LLC</t>
  </si>
  <si>
    <t>Jett Creek</t>
  </si>
  <si>
    <t>Benson Creek</t>
  </si>
  <si>
    <t>Durbin Creek</t>
  </si>
  <si>
    <t>Prospector</t>
  </si>
  <si>
    <t>Willow Spring</t>
  </si>
  <si>
    <t>UIL Distributed Resources, LLC</t>
  </si>
  <si>
    <t>Northern Water Hydropower Enterprise</t>
  </si>
  <si>
    <t>Upco Power 1, LLC</t>
  </si>
  <si>
    <t>LKL Goldfinch, LLC</t>
  </si>
  <si>
    <t>Kawailoa Solar, LLC</t>
  </si>
  <si>
    <t>OEE XVII, LLC</t>
  </si>
  <si>
    <t>Candace Solar LLC</t>
  </si>
  <si>
    <t>Audrey Solar LLC</t>
  </si>
  <si>
    <t>Milo Solar LLC</t>
  </si>
  <si>
    <t>Amethyst Solar LLC</t>
  </si>
  <si>
    <t>Minnie Solar LLC</t>
  </si>
  <si>
    <t>Sophie Solar LLC</t>
  </si>
  <si>
    <t>Star Solar LLC</t>
  </si>
  <si>
    <t>Owen Solar LLC</t>
  </si>
  <si>
    <t>Baltimore Church Solar, LLC</t>
  </si>
  <si>
    <t>Lemoore PV1, LLC</t>
  </si>
  <si>
    <t>Cohen Farm Solar, LLC</t>
  </si>
  <si>
    <t>Floyd Solar, LLC</t>
  </si>
  <si>
    <t>McDougald Solar, LLC</t>
  </si>
  <si>
    <t>TWE New Bern Solar Project, LLC</t>
  </si>
  <si>
    <t>ESC Brooke County Power I</t>
  </si>
  <si>
    <t>ESC Tioga County Power</t>
  </si>
  <si>
    <t>ESC Harrison County Power</t>
  </si>
  <si>
    <t>Phoenix Energy</t>
  </si>
  <si>
    <t>Whitethorn Solar LLC</t>
  </si>
  <si>
    <t>Kenansville Solar 2 LLC</t>
  </si>
  <si>
    <t>Marshall Solar Energy Project</t>
  </si>
  <si>
    <t>Hemlock Solar LLC</t>
  </si>
  <si>
    <t>HXNAir Solar One LLC</t>
  </si>
  <si>
    <t>Cotton Plains Wind I, LLC</t>
  </si>
  <si>
    <t>Caprock Solar 2, LLC</t>
  </si>
  <si>
    <t>Long Farm 46 Solar, LLC</t>
  </si>
  <si>
    <t>Customized Energy Solutions</t>
  </si>
  <si>
    <t>Rocksprings Val Verde Wind, LLC</t>
  </si>
  <si>
    <t>Halyard Energy Wharton, LLC</t>
  </si>
  <si>
    <t>96WI 8ME, LLC</t>
  </si>
  <si>
    <t>Michigan Wind 3, LLC</t>
  </si>
  <si>
    <t>Hale Wind Energy</t>
  </si>
  <si>
    <t>Fluvanna Wind Energy LLC</t>
  </si>
  <si>
    <t>Stainback Solar Farm, LLC</t>
  </si>
  <si>
    <t>TPE Alta Luna, LLC</t>
  </si>
  <si>
    <t>PHR Holdings LLC</t>
  </si>
  <si>
    <t>Halyard Energy Henderson, LLC</t>
  </si>
  <si>
    <t>Duke Energy Florida Solar Solutions</t>
  </si>
  <si>
    <t>ZGlobal Inc</t>
  </si>
  <si>
    <t>SR Mavericks, LLC</t>
  </si>
  <si>
    <t>Clean Path Energy Center, LLC</t>
  </si>
  <si>
    <t>Westside Assets LLC</t>
  </si>
  <si>
    <t>Jester Solar LLC</t>
  </si>
  <si>
    <t>Organ Church Solar</t>
  </si>
  <si>
    <t>Trinity Solar, LLC</t>
  </si>
  <si>
    <t>Willard Solar, LLC</t>
  </si>
  <si>
    <t>St. Matthews Solar, LLC</t>
  </si>
  <si>
    <t>Ajax Solar, LLC</t>
  </si>
  <si>
    <t>Climax Solar, LLC</t>
  </si>
  <si>
    <t>Crawford Solar, LLC</t>
  </si>
  <si>
    <t>Crimson Solar, LLC</t>
  </si>
  <si>
    <t>Bladen Solar Farm, LLC</t>
  </si>
  <si>
    <t>Whiteville Solar 2, LLC</t>
  </si>
  <si>
    <t>ECOsponsible LLC</t>
  </si>
  <si>
    <t>Clinton Battery Utility, LLC</t>
  </si>
  <si>
    <t>High Pockets Solar, LLC</t>
  </si>
  <si>
    <t>Calvert Energy LLC</t>
  </si>
  <si>
    <t>MS Solar 2, LLC</t>
  </si>
  <si>
    <t>MS Solar 3, LLC</t>
  </si>
  <si>
    <t>PSEG Keys Energy Center, LLC</t>
  </si>
  <si>
    <t>97WI 8ME, LLC</t>
  </si>
  <si>
    <t>SunShare</t>
  </si>
  <si>
    <t>83WI 8ME, LLC</t>
  </si>
  <si>
    <t>Providence Solar Center, LLC</t>
  </si>
  <si>
    <t>Albany Green Energy, LLC</t>
  </si>
  <si>
    <t>South Field Energy, LLC</t>
  </si>
  <si>
    <t>Boulder Solar Power, LLC</t>
  </si>
  <si>
    <t>Wortham Solar Farm, LLC</t>
  </si>
  <si>
    <t>NRG Solar Las Vegas MB 2</t>
  </si>
  <si>
    <t>Enerparc Solar Development, LLC</t>
  </si>
  <si>
    <t>SunE DB42, LLC</t>
  </si>
  <si>
    <t>White Street Renewables LLC</t>
  </si>
  <si>
    <t>Old Settler Wind, LLC</t>
  </si>
  <si>
    <t>White Farm Solar, LLC</t>
  </si>
  <si>
    <t>Flint Hill Solar, LLC</t>
  </si>
  <si>
    <t>RES America Developments Inc</t>
  </si>
  <si>
    <t>Snow Camp, LLC</t>
  </si>
  <si>
    <t>Panda Hummel Station LLC</t>
  </si>
  <si>
    <t>ILR Landfill</t>
  </si>
  <si>
    <t>Concord Blue Eagar, LLC</t>
  </si>
  <si>
    <t>Clean Energy Future-Lordstown, LLC</t>
  </si>
  <si>
    <t>Solar Star Arizona XIII, LLC</t>
  </si>
  <si>
    <t>Shoe Creek Solar, LLC</t>
  </si>
  <si>
    <t>Duroc Holdings, LLC</t>
  </si>
  <si>
    <t>SRJFC, LLC</t>
  </si>
  <si>
    <t>SolNCPower10, LLC</t>
  </si>
  <si>
    <t>Tropico, LLC</t>
  </si>
  <si>
    <t>Nicolis, LLC</t>
  </si>
  <si>
    <t>Granger Energy of Morgantown</t>
  </si>
  <si>
    <t>SJA Solar, LLC</t>
  </si>
  <si>
    <t>MC1 Solar Farm, LLC</t>
  </si>
  <si>
    <t>Warbler Holdings, LLC</t>
  </si>
  <si>
    <t>Tamworth Holdings, LLC</t>
  </si>
  <si>
    <t>Groton Fuel Cell 1, LLC</t>
  </si>
  <si>
    <t>St. Pauls Solar 1, LLC</t>
  </si>
  <si>
    <t>Kennedy Solar, LLC</t>
  </si>
  <si>
    <t>Innovative Solar 65, LLC</t>
  </si>
  <si>
    <t>Lincoln Solar, LLC</t>
  </si>
  <si>
    <t>Exum Farm Solar, LLC</t>
  </si>
  <si>
    <t>CB Bladen Solar, LLC</t>
  </si>
  <si>
    <t>Solar Star California XL, LLC</t>
  </si>
  <si>
    <t>Pisgah Mountain, LLC</t>
  </si>
  <si>
    <t>Nash 97 Solar, LLC</t>
  </si>
  <si>
    <t>South Winston Farm, LLC</t>
  </si>
  <si>
    <t>Modlin Solar, LLC</t>
  </si>
  <si>
    <t>Maxton Solar, LLC</t>
  </si>
  <si>
    <t>Hardison Farm Solar, LLC</t>
  </si>
  <si>
    <t>Sullivan Solar, LLC</t>
  </si>
  <si>
    <t>San Bernardino Valley Municipal Water District</t>
  </si>
  <si>
    <t>North Slope LLC</t>
  </si>
  <si>
    <t>Haida Energy, Inc.</t>
  </si>
  <si>
    <t>Ketchikan Electric Company</t>
  </si>
  <si>
    <t>Quail Holdings, LLC</t>
  </si>
  <si>
    <t>SEC LHNY Solar One, LLC</t>
  </si>
  <si>
    <t>Williamston West Farm, LLC</t>
  </si>
  <si>
    <t>Whitakers Farm, LLC</t>
  </si>
  <si>
    <t>Oneida DG Solar, LLC</t>
  </si>
  <si>
    <t>SEC CRSD Solar One, LLC</t>
  </si>
  <si>
    <t>Athens Energy, LLC</t>
  </si>
  <si>
    <t>Agilon Energy LLC</t>
  </si>
  <si>
    <t>Tenaska Pennsylvania Partners, LLC</t>
  </si>
  <si>
    <t>DG Bethlehem Solar, LLC</t>
  </si>
  <si>
    <t>GRP Franklin Renewable Energy Facility, LLC</t>
  </si>
  <si>
    <t>Friendswood Energy Genco, LLC</t>
  </si>
  <si>
    <t>Solar Glynn LLC</t>
  </si>
  <si>
    <t>Green River Wind Farm, LLC</t>
  </si>
  <si>
    <t>Electrical Power worX Corp</t>
  </si>
  <si>
    <t>SR Skylark B, LLC</t>
  </si>
  <si>
    <t>Germantown Solar, LLC</t>
  </si>
  <si>
    <t>Hartz Solar Hamilton LLC</t>
  </si>
  <si>
    <t>Hartz Solar LLC</t>
  </si>
  <si>
    <t>Clark Canyon Hydro, LLC</t>
  </si>
  <si>
    <t>Longboat Solar, LLC</t>
  </si>
  <si>
    <t>Tyler Bluff Wind Project, LLC</t>
  </si>
  <si>
    <t>54 KR 8me LLC</t>
  </si>
  <si>
    <t>64KT 8me LLC</t>
  </si>
  <si>
    <t>Greenfield Wind, LLC</t>
  </si>
  <si>
    <t>River Road Solar, LLC</t>
  </si>
  <si>
    <t>Altus Power America Management, LLC</t>
  </si>
  <si>
    <t>Valley Center</t>
  </si>
  <si>
    <t>Cattle Ridge Wind Farm, LLC</t>
  </si>
  <si>
    <t>Blazing Star Wind Farm, LLC</t>
  </si>
  <si>
    <t>Crocker Wind Farm, LLC</t>
  </si>
  <si>
    <t>Advanced Solar Power Holdings, Inc</t>
  </si>
  <si>
    <t>DG Colorado Solar, LLC</t>
  </si>
  <si>
    <t>upper michigan energy resources company (pudl determined)</t>
  </si>
  <si>
    <t>luning energy holdings llc, invenergy investments (pudl determined)</t>
  </si>
  <si>
    <t>Ameren Illinois</t>
  </si>
  <si>
    <t>Ameren Illinois Company</t>
  </si>
  <si>
    <t>NSTAR Electric Company</t>
  </si>
  <si>
    <t>United Power, Inc</t>
  </si>
  <si>
    <t>United Power, Inc.</t>
  </si>
  <si>
    <t>Conectiv Atlantic Generation Inc</t>
  </si>
  <si>
    <t>The Premcor Refining Group Inc</t>
  </si>
  <si>
    <t>Calpine Pittsburg LLC</t>
  </si>
  <si>
    <t>FPL Energy Operating Servs Inc</t>
  </si>
  <si>
    <t>Southeastern Public Serv Auth</t>
  </si>
  <si>
    <t>Conectiv Bethlehem LLC</t>
  </si>
  <si>
    <t>Victoria WLE, LP</t>
  </si>
  <si>
    <t>Catalyst Paper - Biron Mill</t>
  </si>
  <si>
    <t>Catalyst Paper Operations, Inc</t>
  </si>
  <si>
    <t>Westlake Chemical Natrium Plant</t>
  </si>
  <si>
    <t>Nautilus Power LLC</t>
  </si>
  <si>
    <t>Helix Ravenswood, LLC</t>
  </si>
  <si>
    <t>Gavin Power, LLC</t>
  </si>
  <si>
    <t>City Point Energy Center</t>
  </si>
  <si>
    <t>Scrubgrass Generating Company LP</t>
  </si>
  <si>
    <t>CXA La Paloma LLC</t>
  </si>
  <si>
    <t>Darby Power, LLC</t>
  </si>
  <si>
    <t>Helix, Ironwood LLC</t>
  </si>
  <si>
    <t>Elgin Energy Center LLC</t>
  </si>
  <si>
    <t>Lawrenceburg Power, LLC</t>
  </si>
  <si>
    <t>Waterford Power, LLC</t>
  </si>
  <si>
    <t>Utah Municipal Power Agency</t>
  </si>
  <si>
    <t>Springdale Energy LLC</t>
  </si>
  <si>
    <t>NRG Canal 3 Development LLC</t>
  </si>
  <si>
    <t>Granite Shore Power</t>
  </si>
  <si>
    <t>Cardinal Operating Company</t>
  </si>
  <si>
    <t>Kimura Power LLC</t>
  </si>
  <si>
    <t>Seward Generating LLC</t>
  </si>
  <si>
    <t>Edgewater Generation, LLC</t>
  </si>
  <si>
    <t>Mountain Creek Power, LLC</t>
  </si>
  <si>
    <t>Pixelle Specialty Solutions LLC - (OH)</t>
  </si>
  <si>
    <t>nd paper llc</t>
  </si>
  <si>
    <t>Pixelle Specialty Solutions LLC - (PA)</t>
  </si>
  <si>
    <t>Veolia Energy Operating Service</t>
  </si>
  <si>
    <t xml:space="preserve">Oleander Holdings LLC </t>
  </si>
  <si>
    <t>LaPorte Power, LLC</t>
  </si>
  <si>
    <t>Stanton Clean Energy LLC</t>
  </si>
  <si>
    <t>Kestrel Acquisition, LLC</t>
  </si>
  <si>
    <t>NRG Chalk Point CT</t>
  </si>
  <si>
    <t>Sayreville Power, LLC</t>
  </si>
  <si>
    <t>Gilbert Power, LLC</t>
  </si>
  <si>
    <t>Vermillion Power LLC</t>
  </si>
  <si>
    <t>Brunot Island Power, LLC</t>
  </si>
  <si>
    <t>KeyCon Operating LLC</t>
  </si>
  <si>
    <t>Shawville Power, LLC</t>
  </si>
  <si>
    <t>New Castle Power, LLC</t>
  </si>
  <si>
    <t>Manchester Street, LLC.</t>
  </si>
  <si>
    <t>WestRock North Charleston</t>
  </si>
  <si>
    <t>Logan Generating Company LP</t>
  </si>
  <si>
    <t>Rockgen Energy LLC</t>
  </si>
  <si>
    <t>Northeast Texas Elec Coop, Inc</t>
  </si>
  <si>
    <t>Birdsboro Power LLC</t>
  </si>
  <si>
    <t>CPV Fairview, LLC</t>
  </si>
  <si>
    <t>Fortistar Castleton Power</t>
  </si>
  <si>
    <t>Veolia NA - Municipal &amp; Commercial Business</t>
  </si>
  <si>
    <t>Quantum Lake Power, LP</t>
  </si>
  <si>
    <t>Michigan Power Limited Partnership</t>
  </si>
  <si>
    <t>Appleton Coated LLC</t>
  </si>
  <si>
    <t>Capitol District Energy Center</t>
  </si>
  <si>
    <t>Consolidated Edison Energy, Inc.</t>
  </si>
  <si>
    <t>Berkeley Cogeneration Facility</t>
  </si>
  <si>
    <t>Hamakua Energy, LLC</t>
  </si>
  <si>
    <t>Genesis Alkali, LLC</t>
  </si>
  <si>
    <t xml:space="preserve">Walleye Power, LLC </t>
  </si>
  <si>
    <t>Terra-Gen Operating Co-Solar</t>
  </si>
  <si>
    <t xml:space="preserve">ARP-Loyalton Cogen LLC        </t>
  </si>
  <si>
    <t>International Paper - Flint River Mill</t>
  </si>
  <si>
    <t>Metropolitan State Hospital</t>
  </si>
  <si>
    <t>Ahlstrom-Munksjo</t>
  </si>
  <si>
    <t>Graphic Packaging International - Texarkana</t>
  </si>
  <si>
    <t>Graphic Packaging International - Augusta</t>
  </si>
  <si>
    <t>Burney Power Operations</t>
  </si>
  <si>
    <t>Camden Plant Holdings LLC</t>
  </si>
  <si>
    <t>Stored Solar J&amp;WE</t>
  </si>
  <si>
    <t>Bluestone Coke LLC</t>
  </si>
  <si>
    <t>Elmwood Park Power LLC</t>
  </si>
  <si>
    <t>Allendale Biomass LLC</t>
  </si>
  <si>
    <t>Dorchester Biomass LLC</t>
  </si>
  <si>
    <t>POET Biorefining - Jewell</t>
  </si>
  <si>
    <t>POET Biorefining Caro, LLC</t>
  </si>
  <si>
    <t>POET Biorefining-Hanlontown, LLC</t>
  </si>
  <si>
    <t>POET Biorefining - Hudson</t>
  </si>
  <si>
    <t>Avondale Mills Inc</t>
  </si>
  <si>
    <t>Eli Lilly &amp; Co</t>
  </si>
  <si>
    <t>Conectiv Vineland Solar LLC</t>
  </si>
  <si>
    <t>Southeast Alaska Power Agency</t>
  </si>
  <si>
    <t>PB Nutclif Master, LLC</t>
  </si>
  <si>
    <t>WCAC Operating Company</t>
  </si>
  <si>
    <t>Marcus Hook 50 L.P</t>
  </si>
  <si>
    <t>Olsen Power Partners</t>
  </si>
  <si>
    <t>Black River Hydroelectric, LLC</t>
  </si>
  <si>
    <t>Torrance Refining Company, LLC</t>
  </si>
  <si>
    <t>Smith Creek Hydro, LLC</t>
  </si>
  <si>
    <t>Vitro Architectural Glass</t>
  </si>
  <si>
    <t>Sentinel Peak Resources California, LLC</t>
  </si>
  <si>
    <t>GP Center Holdings LLC</t>
  </si>
  <si>
    <t>Walton Discover LLC</t>
  </si>
  <si>
    <t>Community Renewables, LLC</t>
  </si>
  <si>
    <t>Walton Bainbridge LLC</t>
  </si>
  <si>
    <t>Rock County Energy Center, LLC</t>
  </si>
  <si>
    <t>31st Street Energy LLC</t>
  </si>
  <si>
    <t>Will County Energy LLC</t>
  </si>
  <si>
    <t>Midwest Power Partners LLC</t>
  </si>
  <si>
    <t>Bio Energy Washington, LLC</t>
  </si>
  <si>
    <t>Pico Energy, LLC</t>
  </si>
  <si>
    <t>Kettle Butte Dairy LLC</t>
  </si>
  <si>
    <t>City of Auburn, New York</t>
  </si>
  <si>
    <t>FRB Solar LLC</t>
  </si>
  <si>
    <t>Tesla Inc.</t>
  </si>
  <si>
    <t>Vitro Flat Glass LLC</t>
  </si>
  <si>
    <t>Dunn Paper East Hartford, LLC</t>
  </si>
  <si>
    <t>Neuse River Solar Farm, LLC (NRSF)</t>
  </si>
  <si>
    <t>Paradise Solar Urban Renewal, LLC</t>
  </si>
  <si>
    <t>Cypress Creek Renewables</t>
  </si>
  <si>
    <t>South Fork Wind LLC</t>
  </si>
  <si>
    <t>NRG Yield LLC</t>
  </si>
  <si>
    <t>Rio Bravo Solar I, LLC</t>
  </si>
  <si>
    <t>Rio Bravo Solar II, LLC</t>
  </si>
  <si>
    <t>Wildwood Solar II, LLC</t>
  </si>
  <si>
    <t>Mammoth Plains Wind Project</t>
  </si>
  <si>
    <t>Enerparc Inc.</t>
  </si>
  <si>
    <t>Amherst Consulting LLC</t>
  </si>
  <si>
    <t>Cline Solar, LLC</t>
  </si>
  <si>
    <t>Clarkstown Solar LLC</t>
  </si>
  <si>
    <t>NRG DG Lakeland LLC</t>
  </si>
  <si>
    <t>Rancho Seco Solar, LLC</t>
  </si>
  <si>
    <t>SunShare Management</t>
  </si>
  <si>
    <t>University Of Arkansas</t>
  </si>
  <si>
    <t>Limerick Road Solar, LLC</t>
  </si>
  <si>
    <t>Langdon Solar Farm, LLC</t>
  </si>
  <si>
    <t>Wind GEM, LLC</t>
  </si>
  <si>
    <t>158th Fighter Wing</t>
  </si>
  <si>
    <t>Southerland Farm Solar, LLC</t>
  </si>
  <si>
    <t>Selmer North Solar I, LLC</t>
  </si>
  <si>
    <t>Selmer North Solar II, LLC</t>
  </si>
  <si>
    <t>SDGE Batteries</t>
  </si>
  <si>
    <t>HQC Rock River Solar Power Generation Station LLC</t>
  </si>
  <si>
    <t>Wadesboro Farm 2, LLC</t>
  </si>
  <si>
    <t>Wadesboro Farm 3, LLC</t>
  </si>
  <si>
    <t>Kojak Farm, LLC</t>
  </si>
  <si>
    <t>Meriwether Farm, LLC</t>
  </si>
  <si>
    <t>Soluga Farms III, LLC</t>
  </si>
  <si>
    <t>Walton Electric Member Corp</t>
  </si>
  <si>
    <t>Rush Springs Wind Project</t>
  </si>
  <si>
    <t>BC Solar</t>
  </si>
  <si>
    <t>NRG Renew Canal 1 LLC</t>
  </si>
  <si>
    <t>Bunn Level Farm, LLC</t>
  </si>
  <si>
    <t>North Nash Farm, LLC</t>
  </si>
  <si>
    <t>Willey Battery Utility, LLC</t>
  </si>
  <si>
    <t>Constellation New Energy Inc.</t>
  </si>
  <si>
    <t>Tannery Road Solar, LLC</t>
  </si>
  <si>
    <t>Constellation Solar Arizona 2, LLC</t>
  </si>
  <si>
    <t>Pierre Solar</t>
  </si>
  <si>
    <t>Four Peaks Energy Inc</t>
  </si>
  <si>
    <t>Wind Colebrook South</t>
  </si>
  <si>
    <t>Rincon Solar I, LLC</t>
  </si>
  <si>
    <t>Green City Recovery, LLC</t>
  </si>
  <si>
    <t>Chisago Community Solar</t>
  </si>
  <si>
    <t>Sunrise Community Solar</t>
  </si>
  <si>
    <t>Rosemount Community Solar</t>
  </si>
  <si>
    <t>Paynesville Community Solar</t>
  </si>
  <si>
    <t>Northfield Community Solar</t>
  </si>
  <si>
    <t>Green Cow Power LLC</t>
  </si>
  <si>
    <t>Argonne National Laboratory</t>
  </si>
  <si>
    <t>SEPV Imperial, LLC</t>
  </si>
  <si>
    <t>KDC Solar GRQ LLC</t>
  </si>
  <si>
    <t>KDC Solar Bergen 1</t>
  </si>
  <si>
    <t>Powin Energy</t>
  </si>
  <si>
    <t>Roper Farm, LLC</t>
  </si>
  <si>
    <t>KDC Solar PFI LLC</t>
  </si>
  <si>
    <t>Victory Solar LLC</t>
  </si>
  <si>
    <t>Community Foodbank of NJ</t>
  </si>
  <si>
    <t>Hew Fulton Farm, LLC</t>
  </si>
  <si>
    <t>McGoogan Farm, LLC</t>
  </si>
  <si>
    <t>Royal Wine Corp</t>
  </si>
  <si>
    <t>Williamston Speight Solar, LLC</t>
  </si>
  <si>
    <t>DCO Energy LLC</t>
  </si>
  <si>
    <t>Northwestern Lake Forest Hospital</t>
  </si>
  <si>
    <t>South Atlantic Services Inc</t>
  </si>
  <si>
    <t>Catawba Solar LLC</t>
  </si>
  <si>
    <t>Deutsche Bank</t>
  </si>
  <si>
    <t>Gemini Technologies Services, Inc.</t>
  </si>
  <si>
    <t>Shotco Energy, LLC</t>
  </si>
  <si>
    <t>Summit Water Nexus, Mount Holly, LLC</t>
  </si>
  <si>
    <t>Sabert Corporation</t>
  </si>
  <si>
    <t>Goya Foods Inc.</t>
  </si>
  <si>
    <t>Prudential Insurance Company of America (NJ)</t>
  </si>
  <si>
    <t>UGI Energy Services, LLC</t>
  </si>
  <si>
    <t>Conergy Projects, Inc.</t>
  </si>
  <si>
    <t>SR Houston Holdings, LLC</t>
  </si>
  <si>
    <t>Iron Horse Solar 1, LLC</t>
  </si>
  <si>
    <t>NES Rutgers LLC</t>
  </si>
  <si>
    <t>126 Grove Solar LLC</t>
  </si>
  <si>
    <t>SoCore Energy LLC</t>
  </si>
  <si>
    <t>Kokomo Solar 1, LLC</t>
  </si>
  <si>
    <t>Equity Industrial Turbines</t>
  </si>
  <si>
    <t>Bashaw Solar 1, LLC</t>
  </si>
  <si>
    <t>Solar Star California, XLIV, LLC</t>
  </si>
  <si>
    <t>Sutton Solar, LLC</t>
  </si>
  <si>
    <t>Nexamp Peak, LLC</t>
  </si>
  <si>
    <t>Town of Stafford, CT</t>
  </si>
  <si>
    <t>Bernhardt Furniture Company</t>
  </si>
  <si>
    <t>Pavant Solar III LLC</t>
  </si>
  <si>
    <t>Mt. Tom Solar, LLC</t>
  </si>
  <si>
    <t>Materials Innovation Recycling Authority</t>
  </si>
  <si>
    <t>Green Energy Machine, LLC</t>
  </si>
  <si>
    <t>AEP Onsite Partners</t>
  </si>
  <si>
    <t>AlsoEnergy</t>
  </si>
  <si>
    <t>Oak Leaf Solar V LLC</t>
  </si>
  <si>
    <t>Ozarks Electric Coop Corp - (AR)</t>
  </si>
  <si>
    <t>Dublin Solar I, LLC</t>
  </si>
  <si>
    <t>CCC Hastings Renewable Energy, LLC</t>
  </si>
  <si>
    <t>Creston Ridge, LLC</t>
  </si>
  <si>
    <t>Sterling Municipal Light Department</t>
  </si>
  <si>
    <t>Onyx Asset Services Group</t>
  </si>
  <si>
    <t>OSLH, LLC</t>
  </si>
  <si>
    <t>Solar Star California XLVIII, LLC</t>
  </si>
  <si>
    <t>Atkinson Farm, LLC</t>
  </si>
  <si>
    <t>Lindberg Field Solar 2, LLC</t>
  </si>
  <si>
    <t>Elizabethtown Solar LLC</t>
  </si>
  <si>
    <t>Florence Solar W3-080, LLC</t>
  </si>
  <si>
    <t>Darlington Solar, LLC</t>
  </si>
  <si>
    <t>Brick Standard, LLC</t>
  </si>
  <si>
    <t>WED Portsmouth One, LLC</t>
  </si>
  <si>
    <t>Artemis Solar LLC</t>
  </si>
  <si>
    <t>Montefiore-Westchester Square</t>
  </si>
  <si>
    <t>New York Presbyterian Hospital</t>
  </si>
  <si>
    <t>Pacific Ethanol Stockton</t>
  </si>
  <si>
    <t>Laertes Solar LLC</t>
  </si>
  <si>
    <t>Stone Solar, LLC</t>
  </si>
  <si>
    <t>Tripple State Farm, LLC</t>
  </si>
  <si>
    <t>Wadesboro Farm 1, LLC</t>
  </si>
  <si>
    <t>Delco Farm, LLC</t>
  </si>
  <si>
    <t>Fisher Solar Farm, LLC</t>
  </si>
  <si>
    <t>Kinston Davis Farm, LLC</t>
  </si>
  <si>
    <t>Laurinburg Farm, LLC</t>
  </si>
  <si>
    <t>Mills Anson Farm, LLC</t>
  </si>
  <si>
    <t>Old Wire Farm, LLC</t>
  </si>
  <si>
    <t>Railroad Farm 2, LLC</t>
  </si>
  <si>
    <t>Sampson Solar, LLC</t>
  </si>
  <si>
    <t>Marie's Way Solar I, LLC</t>
  </si>
  <si>
    <t>Quichapa 1 LLC</t>
  </si>
  <si>
    <t>Quichapa 2 LLC</t>
  </si>
  <si>
    <t>Quichapa 3 LLC</t>
  </si>
  <si>
    <t>Town of Stowe- (VT)</t>
  </si>
  <si>
    <t>Tolson Solar, LLC</t>
  </si>
  <si>
    <t>MILL SOLAR 1 LLC</t>
  </si>
  <si>
    <t>RB Manufacturing LLC</t>
  </si>
  <si>
    <t>BCC Solar III, LLC</t>
  </si>
  <si>
    <t>J.T. Hobby and Son, Inc.</t>
  </si>
  <si>
    <t>Shavano Falls Hydro LLC ? Shavano Project</t>
  </si>
  <si>
    <t>Shavano Falls Hydro LLC - Drop 4 Project</t>
  </si>
  <si>
    <t>Merck - Upper Gwynedd Solar Array</t>
  </si>
  <si>
    <t>Finger Lakes Solar I, LLC</t>
  </si>
  <si>
    <t>North Side Energy Company</t>
  </si>
  <si>
    <t>350 Clark Solar NG, LLC</t>
  </si>
  <si>
    <t>433 Purchase Solar NG, LLC</t>
  </si>
  <si>
    <t>NY - PRESBYTERIAN HOSPITAL-525 E 68TH ST</t>
  </si>
  <si>
    <t>Glopak Corporation</t>
  </si>
  <si>
    <t>The Biltmore Company</t>
  </si>
  <si>
    <t>US Dept of Army, Garrison, APG</t>
  </si>
  <si>
    <t>BWC Salmon Brook, LLC</t>
  </si>
  <si>
    <t>BWC French River, LLC</t>
  </si>
  <si>
    <t>Tarrant Regional Water District</t>
  </si>
  <si>
    <t>IGS Solar I, LLC</t>
  </si>
  <si>
    <t>LSE Centaurus LLC</t>
  </si>
  <si>
    <t>Kearsarge Bellingham LLC</t>
  </si>
  <si>
    <t>LSE Canis Major LLC</t>
  </si>
  <si>
    <t>LSE Canis Minor LLC</t>
  </si>
  <si>
    <t>NYC-HH Coney Island Hospital</t>
  </si>
  <si>
    <t>The NY Times Production Facility</t>
  </si>
  <si>
    <t>Town of West Boylston - (MA)</t>
  </si>
  <si>
    <t>Mount Sinai Hospital</t>
  </si>
  <si>
    <t>Great River Hydro, LLC</t>
  </si>
  <si>
    <t>nautilus hydro, llc</t>
  </si>
  <si>
    <t>Energy Keepers Inc</t>
  </si>
  <si>
    <t>Forked River Power, LLC</t>
  </si>
  <si>
    <t>HH Management, LLC</t>
  </si>
  <si>
    <t>Energy Developments, Inc II</t>
  </si>
  <si>
    <t>Sugar River Power LLC</t>
  </si>
  <si>
    <t>Red Marlin Wind Ventures, LLC</t>
  </si>
  <si>
    <t>Andeavor</t>
  </si>
  <si>
    <t>Terra-Gen 251 Wind, LLC</t>
  </si>
  <si>
    <t>DCII-250 Williams Street NW, LLC</t>
  </si>
  <si>
    <t>Yolo County Community Services Department</t>
  </si>
  <si>
    <t>Gans Energy LLC</t>
  </si>
  <si>
    <t>City of Binghamton</t>
  </si>
  <si>
    <t>Chambersburg Energy, LLC</t>
  </si>
  <si>
    <t>Buchanan Generation, LLC</t>
  </si>
  <si>
    <t>Alexander &amp; Baldwin, Inc.</t>
  </si>
  <si>
    <t>Bridge Energy LLC</t>
  </si>
  <si>
    <t>Kimball Wind, LLC</t>
  </si>
  <si>
    <t>TG Windfarm LLC</t>
  </si>
  <si>
    <t>CG Windfarm LLC</t>
  </si>
  <si>
    <t>Bisson Windfarm LLC</t>
  </si>
  <si>
    <t>Westridge Windfarm LLC</t>
  </si>
  <si>
    <t>K-brink Windfarm, LLC</t>
  </si>
  <si>
    <t>Boeve Windfarm LLC</t>
  </si>
  <si>
    <t>Hunlock Energy, LLC</t>
  </si>
  <si>
    <t>Cycle Power Partners</t>
  </si>
  <si>
    <t>Helix Maine Wind Development, LLC</t>
  </si>
  <si>
    <t>Konoike Pacific</t>
  </si>
  <si>
    <t>Metropolitan Transportation Authority</t>
  </si>
  <si>
    <t>Los Angeles Community College District</t>
  </si>
  <si>
    <t>Solar Park Gainesville, LLC</t>
  </si>
  <si>
    <t>Cube District Energy, LLC</t>
  </si>
  <si>
    <t>Axium US Solar Holdings LLC</t>
  </si>
  <si>
    <t>VA Sepulveda Ambulatory Care Center</t>
  </si>
  <si>
    <t>CBS Broadcasting, Inc.</t>
  </si>
  <si>
    <t>SRE Utility Solar 1, LLC</t>
  </si>
  <si>
    <t>Entropy Investment Management, LLC</t>
  </si>
  <si>
    <t>Apple Blossom Wind, LLC</t>
  </si>
  <si>
    <t>CD Global Solar Holdings, LLC</t>
  </si>
  <si>
    <t>Powergen Development Group, LLC</t>
  </si>
  <si>
    <t>Solarenewal LLC</t>
  </si>
  <si>
    <t>Dominion Renewable Energy - Fremont</t>
  </si>
  <si>
    <t>Dominion Renewable Energy - Clipperton</t>
  </si>
  <si>
    <t>Gulf Coast Solar Center I (CA)</t>
  </si>
  <si>
    <t>Gulf Coast Solar Center II (CA)</t>
  </si>
  <si>
    <t>Gulf Coast Solar Center III (CA)</t>
  </si>
  <si>
    <t>Green Pastures Wind I, LLC</t>
  </si>
  <si>
    <t>Green Pastures Wind II, LLC</t>
  </si>
  <si>
    <t>Fremont Regional Digester</t>
  </si>
  <si>
    <t>Town of Munster</t>
  </si>
  <si>
    <t>Great Valley Solar Portfolio Holdings, LLC</t>
  </si>
  <si>
    <t>Scatter Solar - Mashpee Landfill</t>
  </si>
  <si>
    <t>Fresh Air Energy XXXV, LLC</t>
  </si>
  <si>
    <t>California Flats Solar 130, LLC</t>
  </si>
  <si>
    <t>Cuyama Solar, LLC</t>
  </si>
  <si>
    <t>Portal Ridge Solar, LLC</t>
  </si>
  <si>
    <t>Peaker Power, LLC</t>
  </si>
  <si>
    <t>Innovative Solar 42, LLC</t>
  </si>
  <si>
    <t>Innovative Solar 31, LLC</t>
  </si>
  <si>
    <t>Hattiesburg Farm, LLC</t>
  </si>
  <si>
    <t>NRG Solar Blythe II LLC</t>
  </si>
  <si>
    <t>Hector Farm, LLC</t>
  </si>
  <si>
    <t>FL Solar 1, LLC</t>
  </si>
  <si>
    <t>AL Solar A, LLC</t>
  </si>
  <si>
    <t>City of Worcester DPW</t>
  </si>
  <si>
    <t>DG AMP Solar, LLC</t>
  </si>
  <si>
    <t>Cork Oak Solar LLC</t>
  </si>
  <si>
    <t>Sunflower Solar LLC</t>
  </si>
  <si>
    <t>NRG Solar Mule, LLC</t>
  </si>
  <si>
    <t>Moffett Solar 1, LLC</t>
  </si>
  <si>
    <t>Ridgeland Solar Farm I, LLC</t>
  </si>
  <si>
    <t>Nixa Solar, LLC</t>
  </si>
  <si>
    <t>TRS Fuel Cell, LLC</t>
  </si>
  <si>
    <t>Cimarron Bend Wind Project II, LLC</t>
  </si>
  <si>
    <t>Blue Summit Storage, LLC</t>
  </si>
  <si>
    <t>APTIM Environmental &amp; Infrastructure</t>
  </si>
  <si>
    <t>Ursa Community Solar</t>
  </si>
  <si>
    <t>Orion Community Solar</t>
  </si>
  <si>
    <t>Clean Focus Renewables, Inc.</t>
  </si>
  <si>
    <t>Simcoe Solar</t>
  </si>
  <si>
    <t>esVolta LP</t>
  </si>
  <si>
    <t>Phantom Solar, LLC</t>
  </si>
  <si>
    <t>LSDP 11, LLC</t>
  </si>
  <si>
    <t>Tungsten Mountain</t>
  </si>
  <si>
    <t>PVN Milliken, LLC</t>
  </si>
  <si>
    <t>Iron Horse Solar 4, LLC</t>
  </si>
  <si>
    <t>Syncarpha Lexington, LLC</t>
  </si>
  <si>
    <t>Webster Holdco LLC</t>
  </si>
  <si>
    <t>Farmington Holdco LLC</t>
  </si>
  <si>
    <t>Dodge Holdco LLC</t>
  </si>
  <si>
    <t>Hwy 14 Holdco, LLC</t>
  </si>
  <si>
    <t>Pine Island Holdco, LLC</t>
  </si>
  <si>
    <t>Big Lake Holdco LLC</t>
  </si>
  <si>
    <t>Forest Lake Holdco LLC</t>
  </si>
  <si>
    <t>Wabasha Holdco LLC</t>
  </si>
  <si>
    <t>Bird Machine Solar Farm, LLC</t>
  </si>
  <si>
    <t>Astra Wind LLC</t>
  </si>
  <si>
    <t>California PV Energy 2, LLC</t>
  </si>
  <si>
    <t>Deerfield Wind Energy, LLC</t>
  </si>
  <si>
    <t>AEP Renewables</t>
  </si>
  <si>
    <t>Willow Springs Windfarm, LLC</t>
  </si>
  <si>
    <t>Dermott Wind, LLC</t>
  </si>
  <si>
    <t>Oliver Wind III, LLC</t>
  </si>
  <si>
    <t>Ameresco Glendale Road Solar PV LLC</t>
  </si>
  <si>
    <t>Westmont Solar, LLC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</si>
  <si>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</si>
  <si>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</si>
  <si>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</si>
  <si>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</si>
  <si>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</si>
  <si>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</si>
  <si>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</si>
  <si>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</si>
  <si>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</si>
  <si>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Whitney Point Solar, LLC</t>
  </si>
  <si>
    <t>Westside Solar, LLC</t>
  </si>
  <si>
    <t>Buckthorn Wind Project, LLC</t>
  </si>
  <si>
    <t>SolaireHolman 1, LLC</t>
  </si>
  <si>
    <t>AEM Wind LLC</t>
  </si>
  <si>
    <t>Iron Horse Battery Storage, LLC</t>
  </si>
  <si>
    <t>OEE XXIII LLC</t>
  </si>
  <si>
    <t>SCDA Solar 1, LLC</t>
  </si>
  <si>
    <t>Redbrook Solar 1, LLC</t>
  </si>
  <si>
    <t>Brook Street Solar 1, LLC</t>
  </si>
  <si>
    <t>Spring Street Solar 1, LLC</t>
  </si>
  <si>
    <t>Bullock Road Solar 1, LLC</t>
  </si>
  <si>
    <t>Stafford St Solar 1, LLC</t>
  </si>
  <si>
    <t>Stafford St Solar 2, LLC</t>
  </si>
  <si>
    <t>Stafford St Solar 3, LLC</t>
  </si>
  <si>
    <t>Seward Wind LLC</t>
  </si>
  <si>
    <t>ETCAP NES CS MN 12 LLC</t>
  </si>
  <si>
    <t>Foundation CA Fund VIII Manager, LLC</t>
  </si>
  <si>
    <t>Ameresco BWC Wading River LLC</t>
  </si>
  <si>
    <t>Lemond Solar Center LLC</t>
  </si>
  <si>
    <t>VRF Battery Plant</t>
  </si>
  <si>
    <t>Manteca Land PV, LLC</t>
  </si>
  <si>
    <t>Delano Land 1, LLC</t>
  </si>
  <si>
    <t>Bakersfield PV 1, LLC</t>
  </si>
  <si>
    <t>Bakersfield Industrial PV 1, LLC</t>
  </si>
  <si>
    <t>Elizabeth Mines Solar 1, LLC</t>
  </si>
  <si>
    <t>Bedford Solar, LLC</t>
  </si>
  <si>
    <t>Wadesboro Solar, LLC</t>
  </si>
  <si>
    <t>Columbus Solar Project</t>
  </si>
  <si>
    <t>EE Waianae Solar Project LLC</t>
  </si>
  <si>
    <t>Pegasus Community Solar</t>
  </si>
  <si>
    <t>Capella Community Solar</t>
  </si>
  <si>
    <t>Caelum Community Solar</t>
  </si>
  <si>
    <t>Andromeda Community Solar</t>
  </si>
  <si>
    <t>Boston Medical Center</t>
  </si>
  <si>
    <t>Drop 5 Hydro LLC</t>
  </si>
  <si>
    <t>Pima Energy Storage System</t>
  </si>
  <si>
    <t>Spencer Farm, LLC</t>
  </si>
  <si>
    <t>Redbed Plains Wind Farm LLC</t>
  </si>
  <si>
    <t>Golden Hills Interconnection Wind, LLC</t>
  </si>
  <si>
    <t>ACE-Stanton, LLC</t>
  </si>
  <si>
    <t>ACE-Stanton A, LLC</t>
  </si>
  <si>
    <t>USPS LA Solar FiT A &amp; B</t>
  </si>
  <si>
    <t>NGI-Kayenta Solar Lessor I, LLC</t>
  </si>
  <si>
    <t>GCL New Energy, Inc.</t>
  </si>
  <si>
    <t>Farley Road Solar, LLC</t>
  </si>
  <si>
    <t>Belchertown Renewables, LLC</t>
  </si>
  <si>
    <t>Theodore Drive Solar, LLC</t>
  </si>
  <si>
    <t>Upton Solar, LLC</t>
  </si>
  <si>
    <t>Pleasantdale Road Solar, LLC</t>
  </si>
  <si>
    <t>Hatfield Renewables, LLC</t>
  </si>
  <si>
    <t>Bluff Point Wind, LLC</t>
  </si>
  <si>
    <t>Peterson Road Solar, LLC</t>
  </si>
  <si>
    <t>Sampson Road Solar, LLC</t>
  </si>
  <si>
    <t>SR Kersey, LLC</t>
  </si>
  <si>
    <t>Golden Hills Solar, LLC</t>
  </si>
  <si>
    <t>Saluda Solar II, LLC</t>
  </si>
  <si>
    <t>Odyssey Solar, LLC</t>
  </si>
  <si>
    <t>Pine Gate Renewables</t>
  </si>
  <si>
    <t>Crater Community Solar</t>
  </si>
  <si>
    <t>Hog Creek Wind Project LLC</t>
  </si>
  <si>
    <t>SP Solar 5, LLC</t>
  </si>
  <si>
    <t>Equuleus Community Solar Gardens, LLC</t>
  </si>
  <si>
    <t>AES Distributed Energy</t>
  </si>
  <si>
    <t>Northern Westchester Hospital</t>
  </si>
  <si>
    <t>DodgeSun, LLC</t>
  </si>
  <si>
    <t>SunE Koppelman 1, LLC</t>
  </si>
  <si>
    <t>SunE Rengstorf 1, LLC</t>
  </si>
  <si>
    <t>Constellation Solar Georgia 2, LLC</t>
  </si>
  <si>
    <t>LSE Cassiopeia LLC</t>
  </si>
  <si>
    <t>Deep Branch Farm, LLC</t>
  </si>
  <si>
    <t>Pikeville Farm, LLC</t>
  </si>
  <si>
    <t>Moorings Farm 2, LLC</t>
  </si>
  <si>
    <t>Essex Solar Center, LLC</t>
  </si>
  <si>
    <t>Cottonwood Wind Project</t>
  </si>
  <si>
    <t>one ten partner, llc</t>
  </si>
  <si>
    <t>ET CAP OR HOLDINGS LLC</t>
  </si>
  <si>
    <t>poudre valley r e a, inc</t>
  </si>
  <si>
    <t>IGS ORIX Solar I, LLC</t>
  </si>
  <si>
    <t>Northfield Holdco LLC</t>
  </si>
  <si>
    <t>Waterford Holdco LLC</t>
  </si>
  <si>
    <t>Minnesota Solar CSG 19, LLC</t>
  </si>
  <si>
    <t>Minnesota Solar CSG 21, LLC</t>
  </si>
  <si>
    <t>Minnesota Solar CSG 9, LLC</t>
  </si>
  <si>
    <t>Minnesota Solar CSG 4, LLC</t>
  </si>
  <si>
    <t>Palmer Solar Center, LLC</t>
  </si>
  <si>
    <t>Martin Solar Center, LLC</t>
  </si>
  <si>
    <t>SR Platte</t>
  </si>
  <si>
    <t>Vandenberg Solar I, LLC</t>
  </si>
  <si>
    <t>San Luis Solar Garden LLC</t>
  </si>
  <si>
    <t>Hopewell Valley High School</t>
  </si>
  <si>
    <t>CoreSite Real Estate 1656 McCarthy, L.P.</t>
  </si>
  <si>
    <t>SL Babylon, LLC</t>
  </si>
  <si>
    <t>NYU LANGONE HEALTH</t>
  </si>
  <si>
    <t>Cameron Solar, LLC</t>
  </si>
  <si>
    <t>Estill Solar I, LLC</t>
  </si>
  <si>
    <t>First Citizens Bank</t>
  </si>
  <si>
    <t>e-volve energy holdings llc</t>
  </si>
  <si>
    <t>Hampton Solar II, LLC</t>
  </si>
  <si>
    <t>DG New Jersey Solar, LLC</t>
  </si>
  <si>
    <t>DG Camden, LLC</t>
  </si>
  <si>
    <t>301 Chestnut Solar NG, LLC</t>
  </si>
  <si>
    <t>Swamp Fox Solar, LLC</t>
  </si>
  <si>
    <t>Champion Solar, LLC</t>
  </si>
  <si>
    <t>Haley Solar, LLC</t>
  </si>
  <si>
    <t>Ameresco, Inc - Weston</t>
  </si>
  <si>
    <t>Ameresco, Inc - Braintree</t>
  </si>
  <si>
    <t>Ameresco, Inc - GELD</t>
  </si>
  <si>
    <t>Fort Hays State University</t>
  </si>
  <si>
    <t>NRG DG Haverhill LLC</t>
  </si>
  <si>
    <t>Good Samaritan Hospital</t>
  </si>
  <si>
    <t>Montevue Lane Solar, LLC</t>
  </si>
  <si>
    <t>NRG DG Crystal Spring LLC</t>
  </si>
  <si>
    <t>NMRD Data Center, LLC</t>
  </si>
  <si>
    <t>Woodline Solar, LLC</t>
  </si>
  <si>
    <t>Norwest Energy 7, LLC</t>
  </si>
  <si>
    <t>Denver Metro Solar LLC</t>
  </si>
  <si>
    <t>Woodhull Hospital</t>
  </si>
  <si>
    <t>Generate Capital</t>
  </si>
  <si>
    <t>NRG DG Foxborough Elm LLC</t>
  </si>
  <si>
    <t>Town of Foxborough - Landfill (SREC II)</t>
  </si>
  <si>
    <t>Flambeau Solar Partners, LLC</t>
  </si>
  <si>
    <t>WED Kingstown Solar I, LLC</t>
  </si>
  <si>
    <t>WED Stilson Solar, LLC</t>
  </si>
  <si>
    <t>SunE Solano SP Owner, LLC</t>
  </si>
  <si>
    <t>SunE Corcoran SP Owner, LLC</t>
  </si>
  <si>
    <t>SunE Wasco SP Owner, LLC</t>
  </si>
  <si>
    <t>Nautilus Solar Solutions</t>
  </si>
  <si>
    <t>Golden Renewable Energy, LLC</t>
  </si>
  <si>
    <t>NRG DG Tufts Science LLC</t>
  </si>
  <si>
    <t>NRG DG Dighton LLC</t>
  </si>
  <si>
    <t>NRG DG Tufts Knoll LLC</t>
  </si>
  <si>
    <t>NRG DG Webster LLC</t>
  </si>
  <si>
    <t>Hitchcock Hydro, LLC</t>
  </si>
  <si>
    <t>C-S Canal Hydro, LLC</t>
  </si>
  <si>
    <t>August Wind Energy, LLC</t>
  </si>
  <si>
    <t>Fiber Recovery, Inc</t>
  </si>
  <si>
    <t>Cougar Solar, LLC</t>
  </si>
  <si>
    <t>Creston Ridge II, LLC</t>
  </si>
  <si>
    <t>NC State University, Energy Systems</t>
  </si>
  <si>
    <t>HQC Tatanka Wi Solar Power Generation LLC</t>
  </si>
  <si>
    <t>North Gooding Main Hydro LLC</t>
  </si>
  <si>
    <t>Lockheed Martin RMS</t>
  </si>
  <si>
    <t>TIG Sun Energy IV, LLC</t>
  </si>
  <si>
    <t>Sikorsky Aircraft Corporation</t>
  </si>
  <si>
    <t xml:space="preserve">Scotch Settlement        </t>
  </si>
  <si>
    <t>Solten Plainville 6000, LLC</t>
  </si>
  <si>
    <t>Solten Randolph 4500, LLC</t>
  </si>
  <si>
    <t>Haywood Solar</t>
  </si>
  <si>
    <t>Seneca Nation</t>
  </si>
  <si>
    <t>Philadelphia Authority for Industrial Development</t>
  </si>
  <si>
    <t>GWCC PV Solar Farm</t>
  </si>
  <si>
    <t>Lockheed Martin RMS Syracuse</t>
  </si>
  <si>
    <t>Southern Current One, LLC</t>
  </si>
  <si>
    <t>Gaston County Solid Waste and Recycling Division</t>
  </si>
  <si>
    <t>Douglas County Forest Products</t>
  </si>
  <si>
    <t>Gore Mountain Solar II, LLC</t>
  </si>
  <si>
    <t>HGS solar I, LLC</t>
  </si>
  <si>
    <t>Syncarpha Hancock I, LLC</t>
  </si>
  <si>
    <t>Syncarpha Hancock II, LLC</t>
  </si>
  <si>
    <t>Syncarpha Hancock III, LLC</t>
  </si>
  <si>
    <t>Syncarpha Still River, LLC</t>
  </si>
  <si>
    <t xml:space="preserve">Brevard Energy, LLC        </t>
  </si>
  <si>
    <t xml:space="preserve">Hernando Energy        </t>
  </si>
  <si>
    <t xml:space="preserve">Seminole Energy, LLC        </t>
  </si>
  <si>
    <t>hilltopper power, llc</t>
  </si>
  <si>
    <t>Princeton Energy Center LLC</t>
  </si>
  <si>
    <t>Ameren Missouri</t>
  </si>
  <si>
    <t>SP Solar 7, LLC</t>
  </si>
  <si>
    <t>SP Solar 8, LLC</t>
  </si>
  <si>
    <t>Silverton Solar, LLC</t>
  </si>
  <si>
    <t>Sheep Solar, LLC</t>
  </si>
  <si>
    <t>SP Solar 6, LLC</t>
  </si>
  <si>
    <t>SP Solar 1, LLC</t>
  </si>
  <si>
    <t>Freedom Solar, LLC</t>
  </si>
  <si>
    <t>Soboba Band of Luiseno Indians</t>
  </si>
  <si>
    <t>NorWest Energy 14, LLC</t>
  </si>
  <si>
    <t>Cleveland Thermal, LLC</t>
  </si>
  <si>
    <t>PYCO Industries, Inc.</t>
  </si>
  <si>
    <t>Central Utah Water Conservancy District</t>
  </si>
  <si>
    <t>Toray Plastics America</t>
  </si>
  <si>
    <t>Dix Solar, L.L.C</t>
  </si>
  <si>
    <t>BNB Camden Solar LLC</t>
  </si>
  <si>
    <t>PGC Plano I, LLC</t>
  </si>
  <si>
    <t>Redstone Solar I, LLC</t>
  </si>
  <si>
    <t>Central Rivers Power NH, LLC</t>
  </si>
  <si>
    <t>Cushaw Hydro LLC</t>
  </si>
  <si>
    <t>Hydro Sierra Energy, LLC</t>
  </si>
  <si>
    <t>City of Nashua, NH</t>
  </si>
  <si>
    <t>Wood Hydro, LLC</t>
  </si>
  <si>
    <t>GlidePath Power Operations LLC</t>
  </si>
  <si>
    <t>Tehachapi Wind Wall, LLC</t>
  </si>
  <si>
    <t>Cox Operating LLC</t>
  </si>
  <si>
    <t>Llano Estacado Wind Ranch</t>
  </si>
  <si>
    <t>Eastridge Wind Project</t>
  </si>
  <si>
    <t>Windom Wind Project</t>
  </si>
  <si>
    <t>Silver Star I Power Partners LLC</t>
  </si>
  <si>
    <t>Great Plains Windpark Legacy LLC</t>
  </si>
  <si>
    <t>Longroad Energy Services LLC</t>
  </si>
  <si>
    <t>BlackRock Inc.</t>
  </si>
  <si>
    <t>Kettle Butte Digester, LLC</t>
  </si>
  <si>
    <t>Sherbino II Wind Farm LLC</t>
  </si>
  <si>
    <t>Trinity Hills Wind Farm LLC</t>
  </si>
  <si>
    <t>Convergent Energy and Power LP</t>
  </si>
  <si>
    <t>GSRP</t>
  </si>
  <si>
    <t>CD Arevon USA, Inc.</t>
  </si>
  <si>
    <t>CleanCapital</t>
  </si>
  <si>
    <t>Depot Park Solar Farm</t>
  </si>
  <si>
    <t>Rosendale Renewable Energy, LLC</t>
  </si>
  <si>
    <t>Fusion Solar Centre, L.L.C</t>
  </si>
  <si>
    <t>5 Research Parkway Wallingford LLC</t>
  </si>
  <si>
    <t>Lorenzo Wind, LLC</t>
  </si>
  <si>
    <t>G&amp;S Solar Installers LLC</t>
  </si>
  <si>
    <t>John Laing US Solar Corp.</t>
  </si>
  <si>
    <t>Equilon Enterprises LLC d/b/a Shell Oil</t>
  </si>
  <si>
    <t>Generate Fremont Digester, LLC.</t>
  </si>
  <si>
    <t>Bearkat TE Partnership LLC</t>
  </si>
  <si>
    <t>Upton County Solar 2 LLC</t>
  </si>
  <si>
    <t>Sol Systems</t>
  </si>
  <si>
    <t>Radian Generation</t>
  </si>
  <si>
    <t>Blue Cloud Wind Energy</t>
  </si>
  <si>
    <t>Groton Fuel Cell 1 LLC</t>
  </si>
  <si>
    <t>SR Millington, LLC</t>
  </si>
  <si>
    <t>GASNA 6P, LLC</t>
  </si>
  <si>
    <t>Annapolis Solar Park, LLC</t>
  </si>
  <si>
    <t>Rattlesnake Power, LLC</t>
  </si>
  <si>
    <t>Bluebell Solar, LLC</t>
  </si>
  <si>
    <t>Sunpin Holdings, LLC</t>
  </si>
  <si>
    <t>CCC Solar Holdings LLC</t>
  </si>
  <si>
    <t>NET Power, LLC</t>
  </si>
  <si>
    <t>Violet Solar, LLC</t>
  </si>
  <si>
    <t>Northern Cardinal Solar LLC</t>
  </si>
  <si>
    <t>OEE XXIV LLC</t>
  </si>
  <si>
    <t>NRG MN Community LLC</t>
  </si>
  <si>
    <t>AES LAWAI SOLAR, LLC</t>
  </si>
  <si>
    <t>South Maui Renewable Resources LLC</t>
  </si>
  <si>
    <t>Ku'ia Solar LLC</t>
  </si>
  <si>
    <t>Salisbury Solar, LLC</t>
  </si>
  <si>
    <t>ETCAP NES CS MN 06 LLC</t>
  </si>
  <si>
    <t>ETCAP NES CS MN 03 LLC</t>
  </si>
  <si>
    <t>WasecaSun, LLC</t>
  </si>
  <si>
    <t>New Mexico Renewable Development LLC</t>
  </si>
  <si>
    <t>Taurus Community Solar</t>
  </si>
  <si>
    <t>Antares Community Solar</t>
  </si>
  <si>
    <t>Corvus Community Solar</t>
  </si>
  <si>
    <t>Carina Community Solar</t>
  </si>
  <si>
    <t>Lyra Community Solar</t>
  </si>
  <si>
    <t>Argo Navis Community Solar</t>
  </si>
  <si>
    <t>Flat Top Wind I, LLC</t>
  </si>
  <si>
    <t>Stuttgart Solar, LLC</t>
  </si>
  <si>
    <t>Johnson County Rural E M C</t>
  </si>
  <si>
    <t>Thunder Ranch Wind Project, LLC</t>
  </si>
  <si>
    <t>Red Dirt Wind Project, LLC</t>
  </si>
  <si>
    <t>Gray Hawk Solar, LLC</t>
  </si>
  <si>
    <t>Hampton Solar I, LLC</t>
  </si>
  <si>
    <t>Cameron Solar II, LLC</t>
  </si>
  <si>
    <t>Barnwell Solar, LLC</t>
  </si>
  <si>
    <t>Delphinus Community Solar</t>
  </si>
  <si>
    <t>OEE XXV LLC</t>
  </si>
  <si>
    <t>d e shaw &amp; co., lp</t>
  </si>
  <si>
    <t>Sweetwater Solar LLC</t>
  </si>
  <si>
    <t>ETCAP NES CS MN 08 LLC</t>
  </si>
  <si>
    <t>Lindstrom CSG 1, LLC</t>
  </si>
  <si>
    <t>SunE St. Cloud 1, LLC</t>
  </si>
  <si>
    <t>Latitude Solar Center, LLC</t>
  </si>
  <si>
    <t>Foundation CA Fund IX Manager, LLC</t>
  </si>
  <si>
    <t>North Smithfield Solar Power 1, LLC</t>
  </si>
  <si>
    <t>CoreSite Real Estate 2972 Stender, L.P.</t>
  </si>
  <si>
    <t>CoreSite Real Estate 55 S. Market Street, LLC</t>
  </si>
  <si>
    <t>CoreSite Real Estate 2901 Coronado, L.P.</t>
  </si>
  <si>
    <t>CoreSite Real Estate 3032 Coronado, L.P.</t>
  </si>
  <si>
    <t>Minnesota Solar CSG 1, LLC</t>
  </si>
  <si>
    <t>Minnesota Solar CSG 8, LLC</t>
  </si>
  <si>
    <t>ABEC #2 LLC</t>
  </si>
  <si>
    <t>ABEC #3 LLC</t>
  </si>
  <si>
    <t>ABEC #4 LLC</t>
  </si>
  <si>
    <t>RJC I CSG LLC</t>
  </si>
  <si>
    <t>Huneke I CSG LLC</t>
  </si>
  <si>
    <t>Krause CSG LLC</t>
  </si>
  <si>
    <t>School Sisters CSG LLC</t>
  </si>
  <si>
    <t>Mustang Solar LLC</t>
  </si>
  <si>
    <t>The Allen Hospital</t>
  </si>
  <si>
    <t>Mount Sinai Beth Israel</t>
  </si>
  <si>
    <t>Veseli Solar I LLC</t>
  </si>
  <si>
    <t>New Germany Solar I LLC</t>
  </si>
  <si>
    <t>Lake Waconia Solar LLC</t>
  </si>
  <si>
    <t>Lake Waconia Solar IV LLC</t>
  </si>
  <si>
    <t>Zumbro Solar LLC</t>
  </si>
  <si>
    <t>DG Minnesota CSG, LLC</t>
  </si>
  <si>
    <t>West Texas A&amp;M University</t>
  </si>
  <si>
    <t>Stenner Creek Solar LLC</t>
  </si>
  <si>
    <t>Montgomery County Solar</t>
  </si>
  <si>
    <t>Heartland Divide Wind Project, LLC</t>
  </si>
  <si>
    <t>NC 102 Project LLC</t>
  </si>
  <si>
    <t>Turtle Creek Wind Farm LLC</t>
  </si>
  <si>
    <t>OEE XXVI LLC</t>
  </si>
  <si>
    <t>Vista Energy Storage, LLC</t>
  </si>
  <si>
    <t>Scandia CSG LLC</t>
  </si>
  <si>
    <t>RJC II CSG LLC</t>
  </si>
  <si>
    <t>Betcher CSG LLC</t>
  </si>
  <si>
    <t>Arkwright Summit Wind Farm LLC</t>
  </si>
  <si>
    <t>Wildcat Ranch Wind Project, LLC</t>
  </si>
  <si>
    <t>Perennial Wind, LLC</t>
  </si>
  <si>
    <t>Pinal Central Energy Center, LLC</t>
  </si>
  <si>
    <t>Johnson I CSG LLC</t>
  </si>
  <si>
    <t>Grimm CSG LLC</t>
  </si>
  <si>
    <t>Foreman's Hill CSG LLC</t>
  </si>
  <si>
    <t>Johnson II CSG LLC</t>
  </si>
  <si>
    <t>Lamesa Solar II, L.L.C.</t>
  </si>
  <si>
    <t>PowerFin ASL 1, LLC</t>
  </si>
  <si>
    <t>CommonWealth New Bedford Energy LLC</t>
  </si>
  <si>
    <t>Arcturus Community Solar Garden, LLC</t>
  </si>
  <si>
    <t>Auriga Community Solar Garden, LLC</t>
  </si>
  <si>
    <t>Sagitta Community Solar Garden, LLC</t>
  </si>
  <si>
    <t>Libra Community Solar Garden, LLC</t>
  </si>
  <si>
    <t>Leo Community Solar, LLC</t>
  </si>
  <si>
    <t xml:space="preserve">PCS Energy, LLC         </t>
  </si>
  <si>
    <t>Lisbon West</t>
  </si>
  <si>
    <t>Lisbon East</t>
  </si>
  <si>
    <t>Advanced Microgrid Solutions</t>
  </si>
  <si>
    <t>Woods Hill Solar, LLC</t>
  </si>
  <si>
    <t>Walton Solar</t>
  </si>
  <si>
    <t>MERIT SI</t>
  </si>
  <si>
    <t>SunSelect 1</t>
  </si>
  <si>
    <t>Meadow Lake Wind Farm VI LLC</t>
  </si>
  <si>
    <t>MN Solar Community, LLC</t>
  </si>
  <si>
    <t>Town of Otis</t>
  </si>
  <si>
    <t>Stage Gulch Solar, LLC</t>
  </si>
  <si>
    <t>Lavio Solar, LLC</t>
  </si>
  <si>
    <t>Heyer CSG LLC</t>
  </si>
  <si>
    <t>EGP Stillwater Solar PV II, LLC</t>
  </si>
  <si>
    <t>Titan Solar, LLC</t>
  </si>
  <si>
    <t>Ranchland Solar, LLC</t>
  </si>
  <si>
    <t>Kearsarge Concord II LLC</t>
  </si>
  <si>
    <t>Kearsarge Granby LLC</t>
  </si>
  <si>
    <t>Good Fellow Solar 1 PH1, LLC</t>
  </si>
  <si>
    <t>Dignity - Siena Campus</t>
  </si>
  <si>
    <t>Minco Wind IV, LLC</t>
  </si>
  <si>
    <t>Today's Power, Inc.</t>
  </si>
  <si>
    <t>Amana Society Service Co</t>
  </si>
  <si>
    <t>Dignity - San Martin</t>
  </si>
  <si>
    <t>Scenic Hill Solar III LLC</t>
  </si>
  <si>
    <t>Montevideo Solar LLC</t>
  </si>
  <si>
    <t>Persimmon Creek Wind Farm 1, LLC</t>
  </si>
  <si>
    <t>ReNew Petra Integrators, LLC</t>
  </si>
  <si>
    <t>Stryker 22, L.L.C.</t>
  </si>
  <si>
    <t>Plumsted 537 LLC</t>
  </si>
  <si>
    <t>National Raisin</t>
  </si>
  <si>
    <t>Agilitas Energy, LLC</t>
  </si>
  <si>
    <t>Kearsarge Oppenheim LLC</t>
  </si>
  <si>
    <t>Tahoka Wind, LLC</t>
  </si>
  <si>
    <t>Viridity Energy Solutions, Inc.</t>
  </si>
  <si>
    <t>Cumberland Land Holdings, LLC</t>
  </si>
  <si>
    <t>Casa Mesa Wind, LLC</t>
  </si>
  <si>
    <t>Armadillo Flats Wind Project, LLC</t>
  </si>
  <si>
    <t>Georgia-Pacific Wood Products LLC</t>
  </si>
  <si>
    <t>Adams Nielson Solar, LLC</t>
  </si>
  <si>
    <t>Ecogy Delaware II LLC.</t>
  </si>
  <si>
    <t>Abbot Solar, LLC</t>
  </si>
  <si>
    <t>Blacktip Solar, LLC</t>
  </si>
  <si>
    <t>Bond Solar, LLC</t>
  </si>
  <si>
    <t>Gary Solar, LLC</t>
  </si>
  <si>
    <t>Jessamine Solar, LLC</t>
  </si>
  <si>
    <t>River Solar, LLC</t>
  </si>
  <si>
    <t>Sapphire Solar, LLC</t>
  </si>
  <si>
    <t>South Solar, LLC</t>
  </si>
  <si>
    <t>Whitt Solar, LLC</t>
  </si>
  <si>
    <t>Willis Solar, LLC</t>
  </si>
  <si>
    <t>Delta Solar Power I, LLC</t>
  </si>
  <si>
    <t>Delta Solar Power II, LLC</t>
  </si>
  <si>
    <t>Pratt Wind, LLC</t>
  </si>
  <si>
    <t>coolridge solar i, llc</t>
  </si>
  <si>
    <t>DP-C2 Episode 1 LLC</t>
  </si>
  <si>
    <t>Peony Solar, LLC</t>
  </si>
  <si>
    <t>Prinsburg CSG I, LLC</t>
  </si>
  <si>
    <t>Clara City CSG I, LLC</t>
  </si>
  <si>
    <t>FL Solar 5, LLC</t>
  </si>
  <si>
    <t>Pacific Ethanol Madera</t>
  </si>
  <si>
    <t>Gavilan District College Solar Project</t>
  </si>
  <si>
    <t>Solar University, LLC</t>
  </si>
  <si>
    <t>USS Big Lake 1 LLC</t>
  </si>
  <si>
    <t>USS Good Solar LLC</t>
  </si>
  <si>
    <t>USS Kasch Solar LLC</t>
  </si>
  <si>
    <t>USS Rockpoint Solar LLC</t>
  </si>
  <si>
    <t>The Bank of New York</t>
  </si>
  <si>
    <t>Brooklyn Hospital Center</t>
  </si>
  <si>
    <t>Saint Catherine of Siena Medical Center</t>
  </si>
  <si>
    <t>Novel Solar Three, LLC</t>
  </si>
  <si>
    <t>Solar Star California LXVI, LLC</t>
  </si>
  <si>
    <t>Page Solar Farm, LLC</t>
  </si>
  <si>
    <t>Holsum Irish Dairy</t>
  </si>
  <si>
    <t>Solar Star California XLII, LLC</t>
  </si>
  <si>
    <t>Caldwell Wastewater Treatment Plant</t>
  </si>
  <si>
    <t>Solar Star California XLVII, LLC</t>
  </si>
  <si>
    <t>Enfield Community Solar</t>
  </si>
  <si>
    <t>Delaware River Solar, LLC</t>
  </si>
  <si>
    <t>Sonoma County Junior College District</t>
  </si>
  <si>
    <t>IOS II LLC</t>
  </si>
  <si>
    <t>USS Solar Rapids LLC</t>
  </si>
  <si>
    <t>USS Solar Dawn LLC</t>
  </si>
  <si>
    <t>USS Norelius Solar LLC</t>
  </si>
  <si>
    <t>USS Nillie Corn Solar LLC</t>
  </si>
  <si>
    <t>USS JJ Solar LLC</t>
  </si>
  <si>
    <t>USS Dubhe Solar LLC</t>
  </si>
  <si>
    <t>USS Brockway Solar LLC</t>
  </si>
  <si>
    <t>Kingsbrook Jewish Medical Center</t>
  </si>
  <si>
    <t>St Johns Riverside Hospital</t>
  </si>
  <si>
    <t>AVS Phase 2 LLC</t>
  </si>
  <si>
    <t>Quarter Horse Farm LLC</t>
  </si>
  <si>
    <t>Atkinson Solar II LLC</t>
  </si>
  <si>
    <t>Warrenton Solar I LLC</t>
  </si>
  <si>
    <t>Bladenboro Farm 2 LLC</t>
  </si>
  <si>
    <t>Sadiebrook Solar LLC</t>
  </si>
  <si>
    <t>Lane Solar Farm LLC</t>
  </si>
  <si>
    <t>WED Green Hill, LLC</t>
  </si>
  <si>
    <t>WED Shun I, LLC</t>
  </si>
  <si>
    <t>WED Shun II, LLC</t>
  </si>
  <si>
    <t>WED Shun III, LLC</t>
  </si>
  <si>
    <t>Greenskies</t>
  </si>
  <si>
    <t>Beloit Memorial Hospital</t>
  </si>
  <si>
    <t>SS PA II PSU LLC</t>
  </si>
  <si>
    <t>Roseman Energy, LLC</t>
  </si>
  <si>
    <t>MSC-GreyCloud01 LLC</t>
  </si>
  <si>
    <t>MSC-Scandia01 LLC</t>
  </si>
  <si>
    <t>Minisink Solar 1 LLC</t>
  </si>
  <si>
    <t>Minisink Solar 2 LLC</t>
  </si>
  <si>
    <t>Syncarpha Eagle Nest I, LLC</t>
  </si>
  <si>
    <t>Chaffey Community College District</t>
  </si>
  <si>
    <t>Galactic Wind</t>
  </si>
  <si>
    <t>Epic Hosting, LLC</t>
  </si>
  <si>
    <t>Ballston Solar LLC</t>
  </si>
  <si>
    <t>Labish Solar LLC</t>
  </si>
  <si>
    <t>Birch Power LLC</t>
  </si>
  <si>
    <t>SR Jonesborough II, LLC</t>
  </si>
  <si>
    <t>Maimonides Medical Center</t>
  </si>
  <si>
    <t>Hadley 2 Solar, LLC</t>
  </si>
  <si>
    <t>Solten East Bridgewater 6000, LLC</t>
  </si>
  <si>
    <t>Griffin Road Solar, LLC</t>
  </si>
  <si>
    <t>Ashby Solar, LLC</t>
  </si>
  <si>
    <t>Dudley Solar, LLC</t>
  </si>
  <si>
    <t>Monson Solar, LLC</t>
  </si>
  <si>
    <t>NJ Solar 1, LLC</t>
  </si>
  <si>
    <t>Westminster Renewables, LLC</t>
  </si>
  <si>
    <t>Otis Elevator Company</t>
  </si>
  <si>
    <t>Solar Star California LXIII, LLC</t>
  </si>
  <si>
    <t>NYC-HH-New Bellevue Hospital</t>
  </si>
  <si>
    <t>Westchester County Medical Center</t>
  </si>
  <si>
    <t>NYPH-Queens</t>
  </si>
  <si>
    <t>Kern Highschool District Solar,LLC</t>
  </si>
  <si>
    <t>AES LA FiT Sun Valley LLC</t>
  </si>
  <si>
    <t>AES LA FiT Francisco LLC</t>
  </si>
  <si>
    <t>Palmer's Creek Wind Farm, LLC</t>
  </si>
  <si>
    <t>Western Sugar Cooperative  - Billings</t>
  </si>
  <si>
    <t>Cedar Falls Solar Farm, LLC</t>
  </si>
  <si>
    <t>Mechanicville Hydroelectric Station</t>
  </si>
  <si>
    <t>Northstar Macy's Maryland 2015, LLC</t>
  </si>
  <si>
    <t>Polk County Renewables, LLC</t>
  </si>
  <si>
    <t>Aulander Holloman Solar, LLC</t>
  </si>
  <si>
    <t>Barre Solar III LLC</t>
  </si>
  <si>
    <t>NYP-Lower Manhattan Hospital</t>
  </si>
  <si>
    <t>BWC Origination 18, LLC</t>
  </si>
  <si>
    <t>BWC Gibbs Brook, LLC</t>
  </si>
  <si>
    <t>BWC Wareham River, LLC</t>
  </si>
  <si>
    <t>BWC Harlow Brook, LLC</t>
  </si>
  <si>
    <t>BWC Pocasset River, LLC</t>
  </si>
  <si>
    <t>Valta Energy</t>
  </si>
  <si>
    <t>Bell Bay Solar Farm</t>
  </si>
  <si>
    <t>Albert Einstein College of Medicine</t>
  </si>
  <si>
    <t>Standard Solar</t>
  </si>
  <si>
    <t>NYP-Hudson Valley Hospital Center</t>
  </si>
  <si>
    <t>Regeneron Pharmaceuticals Inc.</t>
  </si>
  <si>
    <t>Monroe County (NY)</t>
  </si>
  <si>
    <t>Lake Region Community Hybrid, LLC</t>
  </si>
  <si>
    <t>Nashville Electric Service</t>
  </si>
  <si>
    <t>HCE Moore I, LLC</t>
  </si>
  <si>
    <t>Three Bridge Farm, LLC</t>
  </si>
  <si>
    <t>Kearsarge Johnstown 1 LLC</t>
  </si>
  <si>
    <t>Kearsarge GB LLC</t>
  </si>
  <si>
    <t>Kearsarge SKSC1 LLC</t>
  </si>
  <si>
    <t>Kearsarge Uxbridge LLC</t>
  </si>
  <si>
    <t>Kearsarge Johnstown 2 LLC</t>
  </si>
  <si>
    <t>Kearsarge Montague LLC</t>
  </si>
  <si>
    <t>Kearsarge SKSC2 LLC</t>
  </si>
  <si>
    <t>EnterSolar</t>
  </si>
  <si>
    <t>Route 14A CDG Solar North and South, LLC</t>
  </si>
  <si>
    <t>Tanglewood Circle Solar 1 LLC</t>
  </si>
  <si>
    <t>PFMG Solar Grossmont Helix LLC</t>
  </si>
  <si>
    <t>SunRaise Investments, LLC</t>
  </si>
  <si>
    <t>city of cuyahoga falls - (oh)</t>
  </si>
  <si>
    <t>2016 ESA Project Company, LLC</t>
  </si>
  <si>
    <t>County of Santa Clara (CA)</t>
  </si>
  <si>
    <t>Sandy Solar, LLC</t>
  </si>
  <si>
    <t>Chowan Jehu Road Solar, LLC</t>
  </si>
  <si>
    <t>DG Northeast Solar II, LLC</t>
  </si>
  <si>
    <t>Wildberry Solar Center</t>
  </si>
  <si>
    <t>Ulster Solar LLC</t>
  </si>
  <si>
    <t>Hecate Energy Blair Road LLC</t>
  </si>
  <si>
    <t>Helios NY I, LLC</t>
  </si>
  <si>
    <t>Bloomington Solar I</t>
  </si>
  <si>
    <t>RIT Henrietta Solar 1, LLC</t>
  </si>
  <si>
    <t>TDX Sand Point Generating, LLC</t>
  </si>
  <si>
    <t>SRIV Partnership LLC</t>
  </si>
  <si>
    <t>City of Truman</t>
  </si>
  <si>
    <t>North Central Public Pwr Dist</t>
  </si>
  <si>
    <t>Northbrook Tuxedo, LLC</t>
  </si>
  <si>
    <t>Northbrook Carolina Hydro II, LLC</t>
  </si>
  <si>
    <t>Niles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</si>
  <si>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</si>
  <si>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</si>
  <si>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</si>
  <si>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</si>
  <si>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</si>
  <si>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</si>
  <si>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</si>
  <si>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</si>
  <si>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Blossburg Power, LLC</t>
  </si>
  <si>
    <t>Warren Generation, LLC</t>
  </si>
  <si>
    <t>COE Bridgewater LLC c/o Thor Equities, LLC</t>
  </si>
  <si>
    <t>Silicon Hills Campus, LLC</t>
  </si>
  <si>
    <t>Brookfield Renewable Trading and Marketing LP</t>
  </si>
  <si>
    <t>GR Catalyst Two LLC</t>
  </si>
  <si>
    <t>Dichotomy Collins Hydro LLC</t>
  </si>
  <si>
    <t>Black Hills Electric Generation LLC</t>
  </si>
  <si>
    <t>State of Minnesota Department of Administration</t>
  </si>
  <si>
    <t>Mahi Pono LLC</t>
  </si>
  <si>
    <t>NedPower Mt Storm LLC</t>
  </si>
  <si>
    <t>Energy Power Partners</t>
  </si>
  <si>
    <t>Sherbino Mesa I Windfarm LLC</t>
  </si>
  <si>
    <t>Marshall Wind Farm, LLC</t>
  </si>
  <si>
    <t>Occidental College</t>
  </si>
  <si>
    <t>Axium Arizona Renewables, LLC</t>
  </si>
  <si>
    <t>Oppidum Renewables USA, LLC</t>
  </si>
  <si>
    <t>BEAM US, LLC</t>
  </si>
  <si>
    <t>Silver State Solar Power North, LLC</t>
  </si>
  <si>
    <t>Terraform Arcadia</t>
  </si>
  <si>
    <t>Gamma Genco CV LLC</t>
  </si>
  <si>
    <t>CVI CleanCapital Solar 4 LLC</t>
  </si>
  <si>
    <t>Gamma Genco CV II LLC</t>
  </si>
  <si>
    <t>Televison City Studios, LLC.</t>
  </si>
  <si>
    <t>Lanikuhana Solar LLC</t>
  </si>
  <si>
    <t>Palmetto Power Management LLC</t>
  </si>
  <si>
    <t>Frontier Operation Services</t>
  </si>
  <si>
    <t>Bridgeport Fuel Cell, LLC</t>
  </si>
  <si>
    <t>Viresco Turtle Lake</t>
  </si>
  <si>
    <t>Keechi Wind, LLC</t>
  </si>
  <si>
    <t>CVI CleanCapital Solar 5 LLC</t>
  </si>
  <si>
    <t>Rattlesnake Creek Wind Project, LLC</t>
  </si>
  <si>
    <t>USF Surry LLC</t>
  </si>
  <si>
    <t>Lordstown Motors Corp</t>
  </si>
  <si>
    <t>North Rosamond Solar, LLC</t>
  </si>
  <si>
    <t>DG LF Solar, LLC</t>
  </si>
  <si>
    <t>Five Forks Solar</t>
  </si>
  <si>
    <t>Bearkat Wind Energy 1, LLC</t>
  </si>
  <si>
    <t>New Creek Wind, LLC</t>
  </si>
  <si>
    <t>Central Antelope Dry Ranch B LLC</t>
  </si>
  <si>
    <t>Willow Spring Solar LLC</t>
  </si>
  <si>
    <t>Ringer Hill Wind LLC</t>
  </si>
  <si>
    <t>Navisun LLC</t>
  </si>
  <si>
    <t>cattle ridge wind holdings, llc</t>
  </si>
  <si>
    <t>Big Level Wind LLC</t>
  </si>
  <si>
    <t>Constellation Solar MC, LLC</t>
  </si>
  <si>
    <t>Tanager Holdings, LLC</t>
  </si>
  <si>
    <t>Coyote Ridge LLC</t>
  </si>
  <si>
    <t>Geronimo Energy</t>
  </si>
  <si>
    <t>Gamble Solar, LLC</t>
  </si>
  <si>
    <t>Imperial Valley Solar 3, LLC</t>
  </si>
  <si>
    <t>GRP Madison Renewable Energy Facility, LLC</t>
  </si>
  <si>
    <t>Agilon Energy Holdings II, LLC</t>
  </si>
  <si>
    <t>Wolf Run Energy LLC</t>
  </si>
  <si>
    <t>Imperial Valley Solar 2, LLC</t>
  </si>
  <si>
    <t>Upper Michigan Energy Resources Company</t>
  </si>
  <si>
    <t>Foard City Wind, LLC</t>
  </si>
  <si>
    <t>Fluvanna Wind Energy 2 LLC</t>
  </si>
  <si>
    <t>Techren Solar I LLC</t>
  </si>
  <si>
    <t>Dominion Energy Inc</t>
  </si>
  <si>
    <t>Hilltopper Wind Project, LLC</t>
  </si>
  <si>
    <t>SunSelect Produce (California) Inc</t>
  </si>
  <si>
    <t>Midway Wind, LLC</t>
  </si>
  <si>
    <t xml:space="preserve">North 301 Solar        </t>
  </si>
  <si>
    <t xml:space="preserve">Edenton Solar        </t>
  </si>
  <si>
    <t>Enel Green Power Diamond Vista Wind Project, LLC</t>
  </si>
  <si>
    <t>Hope Farm Solar, LLC</t>
  </si>
  <si>
    <t>Central CA Fuel Cell 2, LLC</t>
  </si>
  <si>
    <t>AES ES GILBERT, LLC</t>
  </si>
  <si>
    <t>Rio Bravo Windpower, LLC</t>
  </si>
  <si>
    <t>Sholes Wind Energy Center, LLC</t>
  </si>
  <si>
    <t>Phoebe Energy Project, LLC</t>
  </si>
  <si>
    <t>Frontenac Holdco LLC</t>
  </si>
  <si>
    <t>Techren Solar II LLC</t>
  </si>
  <si>
    <t>Bloom Solar, LLC</t>
  </si>
  <si>
    <t>Goldenrod Solar, LLC</t>
  </si>
  <si>
    <t>Pelzer Solar I, LLC</t>
  </si>
  <si>
    <t>Vincent Solar, LLC</t>
  </si>
  <si>
    <t>Watauga Solar, LLC</t>
  </si>
  <si>
    <t>Chisago Holdco LLC</t>
  </si>
  <si>
    <t>Torrecillas Wind Energy, LLC</t>
  </si>
  <si>
    <t>Blue Summit II Wind, LLC</t>
  </si>
  <si>
    <t>Rankin Solar Center, LLC</t>
  </si>
  <si>
    <t>Sartell Holdco LLC</t>
  </si>
  <si>
    <t>Rollingstone Holdco LLC</t>
  </si>
  <si>
    <t>Solar Provider Group MN I LLC</t>
  </si>
  <si>
    <t>Alpha Value Solar, LLC</t>
  </si>
  <si>
    <t>SR Hazlehurst III, LLC</t>
  </si>
  <si>
    <t>Panda Solar NC 1, LLC</t>
  </si>
  <si>
    <t>WED Plainfield II, LLC</t>
  </si>
  <si>
    <t>WED Plainfield III, LLC</t>
  </si>
  <si>
    <t>WED Plainfield, LLC</t>
  </si>
  <si>
    <t>WED GW Solar, LLC CSG</t>
  </si>
  <si>
    <t>Panda Solar NC 2, LLC</t>
  </si>
  <si>
    <t>Panda Solar NC 3, LLC</t>
  </si>
  <si>
    <t xml:space="preserve">Panda Solar NC 4, LLC </t>
  </si>
  <si>
    <t>Panda Solar NC 5, LLC</t>
  </si>
  <si>
    <t>Panda Solar NC 6, LLC</t>
  </si>
  <si>
    <t>Panda Solar NC 7 , LLC</t>
  </si>
  <si>
    <t>Panda Solar NC 8, LLC</t>
  </si>
  <si>
    <t>Panda Solar NC 9, LLC</t>
  </si>
  <si>
    <t>Panda Solar NC 10, LLC</t>
  </si>
  <si>
    <t>Panda Solar NC 11, LLC</t>
  </si>
  <si>
    <t>KCE NY 1, LLC</t>
  </si>
  <si>
    <t>ENGIE Generation North America LLC</t>
  </si>
  <si>
    <t>NY Baldwin I, LLC</t>
  </si>
  <si>
    <t>SR Meridian III</t>
  </si>
  <si>
    <t>SR Meridian II</t>
  </si>
  <si>
    <t>Boring Solar LLC</t>
  </si>
  <si>
    <t>CI-II Mitchell Holding LLC</t>
  </si>
  <si>
    <t>Mesteno Wind</t>
  </si>
  <si>
    <t>Ranchero Wind Farm LLC</t>
  </si>
  <si>
    <t>Lockett Windfarm, LLC</t>
  </si>
  <si>
    <t>SR Arlington II, LLC</t>
  </si>
  <si>
    <t>JBAB Solar I, LLC.</t>
  </si>
  <si>
    <t>Dougherty County Solar, LLC</t>
  </si>
  <si>
    <t>Grazing Yak Solar, LLC</t>
  </si>
  <si>
    <t>Emmons-Logan Wind, LLC</t>
  </si>
  <si>
    <t>Spencer-Tioga Solar, LLC</t>
  </si>
  <si>
    <t>Jamison Solar Farm</t>
  </si>
  <si>
    <t>Runway Solar Farm</t>
  </si>
  <si>
    <t>CI III VK I TE Partnership LLC</t>
  </si>
  <si>
    <t>Middlesex-Yates Solar, LLC</t>
  </si>
  <si>
    <t>Dryden-Tompkins Solar I, LLC</t>
  </si>
  <si>
    <t>Hanford Renewable Energy LLC</t>
  </si>
  <si>
    <t>Spencer TGC Westminster, LLC</t>
  </si>
  <si>
    <t>JLL-One Rockwood Road</t>
  </si>
  <si>
    <t>South Nassau Communities Hospital</t>
  </si>
  <si>
    <t>Lapetus Energy Project LLC</t>
  </si>
  <si>
    <t>Kimberly Clark - Mobile Alabama</t>
  </si>
  <si>
    <t>St. Johns Episcopal Hospital</t>
  </si>
  <si>
    <t>Altorfer Inc.</t>
  </si>
  <si>
    <t>St. Joseph Hospital (NY)</t>
  </si>
  <si>
    <t>Mt.Sinai-St.Lukes Rsvlt. Hospital Center</t>
  </si>
  <si>
    <t>Farmers Electric Coop - (IA)</t>
  </si>
  <si>
    <t>CMR Solar, LLC</t>
  </si>
  <si>
    <t>Flowers Solar LLC</t>
  </si>
  <si>
    <t>Prairie Queen Wind Farm LLC</t>
  </si>
  <si>
    <t>ACB Energy Partners LLC</t>
  </si>
  <si>
    <t>NY Mooers I, LLC</t>
  </si>
  <si>
    <t>NY Mooers II, LLC</t>
  </si>
  <si>
    <t>NY Mooers III, LLC</t>
  </si>
  <si>
    <t>MSC-Scott01 LLC</t>
  </si>
  <si>
    <t>MSC-Chisago01 LLC</t>
  </si>
  <si>
    <t>MSC-Rice01 LLC</t>
  </si>
  <si>
    <t>MSC-Chisago02 LLC</t>
  </si>
  <si>
    <t>Kearsarge Wilmington LLC</t>
  </si>
  <si>
    <t>Airport Solar LLC</t>
  </si>
  <si>
    <t>Blue Summit III Wind, LLC</t>
  </si>
  <si>
    <t>GD Richmond Buttonwoods I, LLC</t>
  </si>
  <si>
    <t>Jiminy Peak Mountain Resort, LLC</t>
  </si>
  <si>
    <t>Plainfield Solar LLC</t>
  </si>
  <si>
    <t>Tolland Solar NG LLC</t>
  </si>
  <si>
    <t>Newfield Solar LLC</t>
  </si>
  <si>
    <t>Quitman Solar, LLC</t>
  </si>
  <si>
    <t>DG Florham Park Solar LLC</t>
  </si>
  <si>
    <t>Montefiore Mount Vernon Hospital</t>
  </si>
  <si>
    <t>Lyon-Lincoln Electric Cooperative, Inc.</t>
  </si>
  <si>
    <t>Connell East LLC.</t>
  </si>
  <si>
    <t>Cookstown Solar Farm, LLC</t>
  </si>
  <si>
    <t>Changeup Solar, LLC</t>
  </si>
  <si>
    <t>Starr Farm, LLC</t>
  </si>
  <si>
    <t>Badger Farm, LLC</t>
  </si>
  <si>
    <t>Rockland Bakery Inc.</t>
  </si>
  <si>
    <t>Achilles Farm, LLC</t>
  </si>
  <si>
    <t>Overlook Medical Center</t>
  </si>
  <si>
    <t>Arborgate Farm, LLC</t>
  </si>
  <si>
    <t>Wadesboro Farm 4, LLC</t>
  </si>
  <si>
    <t>NVSS-II</t>
  </si>
  <si>
    <t>Arizona State University FDM</t>
  </si>
  <si>
    <t>Minuteman Eenergy Storage, LLC</t>
  </si>
  <si>
    <t>MBS TextBook  Exhcange LLC</t>
  </si>
  <si>
    <t>OEE XXX LLC</t>
  </si>
  <si>
    <t>HL Solar LLC</t>
  </si>
  <si>
    <t>DWW Solar ll LLC</t>
  </si>
  <si>
    <t>Lafayette Horizon Solar CSG LLC</t>
  </si>
  <si>
    <t>Nautilus Goat Island Solar CSG LLC</t>
  </si>
  <si>
    <t>Alchemy Renewable Energy</t>
  </si>
  <si>
    <t>RP Napa Solar 1, LLC</t>
  </si>
  <si>
    <t>Shiloh Hwy 1108 Solar, LLC</t>
  </si>
  <si>
    <t>Chester Woods Point Solar, LLC</t>
  </si>
  <si>
    <t>DG 1 Acquisition Co., LLC</t>
  </si>
  <si>
    <t>East Hampton Energy Storage Center, LLC</t>
  </si>
  <si>
    <t>Montauk Energy Storage Center, LLC</t>
  </si>
  <si>
    <t>Phoenix Solar South Farms LLC</t>
  </si>
  <si>
    <t>Harbec Energy</t>
  </si>
  <si>
    <t>KDC Solar ASGM LLC</t>
  </si>
  <si>
    <t>MSC-Empire01, LLC</t>
  </si>
  <si>
    <t>Mount Joy Wire Corp</t>
  </si>
  <si>
    <t>Butter Solar, LLC</t>
  </si>
  <si>
    <t>KDC Solar CSCP LLC</t>
  </si>
  <si>
    <t>OEE XXVIII LLC</t>
  </si>
  <si>
    <t>RC Energy AA LLC</t>
  </si>
  <si>
    <t>Greenville NY 1, LLC</t>
  </si>
  <si>
    <t>Hopkinton MA 1, LLC</t>
  </si>
  <si>
    <t>Chester NY 1, LLC</t>
  </si>
  <si>
    <t>Carver MA 2, LLC</t>
  </si>
  <si>
    <t>Westtown NY 1, LLC</t>
  </si>
  <si>
    <t>Novel Martin Solar One LLC</t>
  </si>
  <si>
    <t>General Services Administration - Region 8</t>
  </si>
  <si>
    <t>Winona Solar I LLC</t>
  </si>
  <si>
    <t>Wabasha Solar LLC</t>
  </si>
  <si>
    <t>Green Street Power Partners</t>
  </si>
  <si>
    <t>NY Enfield I LLC</t>
  </si>
  <si>
    <t>Acushnet</t>
  </si>
  <si>
    <t>Nextsun Energy Littleton LLC</t>
  </si>
  <si>
    <t>Marengo Battery Storage LLC</t>
  </si>
  <si>
    <t>Otter River Road Solar LLC</t>
  </si>
  <si>
    <t>Carolina Poultry Power</t>
  </si>
  <si>
    <t>Westbound Solar LLC</t>
  </si>
  <si>
    <t>GSPP Boxborough Littleton, LLC</t>
  </si>
  <si>
    <t>Somerville Solar, LLC</t>
  </si>
  <si>
    <t>Phoenix Contact Services, Inc</t>
  </si>
  <si>
    <t>NorthPark Solar, LLC</t>
  </si>
  <si>
    <t>Day Four Solar LLC</t>
  </si>
  <si>
    <t>Augusta Solar Farm, LLC</t>
  </si>
  <si>
    <t>Gopher Energy Storage, LLC</t>
  </si>
  <si>
    <t>Kearsarge Gill LLC</t>
  </si>
  <si>
    <t>Burrstone Energy Center</t>
  </si>
  <si>
    <t>Kenyon Energy KS Solar 1 LLC</t>
  </si>
  <si>
    <t>C2 Starratt Solar LLC</t>
  </si>
  <si>
    <t>Dickinson Solar, LLC</t>
  </si>
  <si>
    <t>DG Georgia Solar II, LLC</t>
  </si>
  <si>
    <t>Novel Brooten Solar LLC CSG</t>
  </si>
  <si>
    <t>REA Investments, LLC</t>
  </si>
  <si>
    <t>Syncarpha Blandford, LLC</t>
  </si>
  <si>
    <t>National Grid</t>
  </si>
  <si>
    <t>Novel Pederson Solar LLC CSG</t>
  </si>
  <si>
    <t>Solar Star California LXXVIII, LLC</t>
  </si>
  <si>
    <t>Lightsource Renewable Energy Asset Management, LLC</t>
  </si>
  <si>
    <t>LSE Dorado, LLC</t>
  </si>
  <si>
    <t>ESA Four Oaks 2 NC LLC</t>
  </si>
  <si>
    <t>Open Mountain Energy LLC.</t>
  </si>
  <si>
    <t>Heritage Sustainable Energy. LLC</t>
  </si>
  <si>
    <t>Forefront Power, LLC</t>
  </si>
  <si>
    <t>Jefferson Torresdale Hospital</t>
  </si>
  <si>
    <t>CalCity Solar 1 , LLC</t>
  </si>
  <si>
    <t>Highline Services, LLC</t>
  </si>
  <si>
    <t>Hannibal Board of Public Works Power Plant</t>
  </si>
  <si>
    <t>Madison Energy Holdings LLC</t>
  </si>
  <si>
    <t>Syncarpha El Rito I, LLC</t>
  </si>
  <si>
    <t>Mountain Parks Services, Inc.</t>
  </si>
  <si>
    <t>Hartmann Community Solar LLC</t>
  </si>
  <si>
    <t>E. Goenner Community Solar LLC</t>
  </si>
  <si>
    <t>Schwinghamer Community Solar LLC</t>
  </si>
  <si>
    <t>STAG St. Paul Community Solar LLC</t>
  </si>
  <si>
    <t>Solar Planet Power</t>
  </si>
  <si>
    <t>Imeson Solar Farm LLC</t>
  </si>
  <si>
    <t>FL Solar 4, LLC</t>
  </si>
  <si>
    <t>Vanguard Energy Partners, LLC</t>
  </si>
  <si>
    <t>vermont public pwr supply auth</t>
  </si>
  <si>
    <t>DG California Solar LLC</t>
  </si>
  <si>
    <t>Rafael Solar LLC</t>
  </si>
  <si>
    <t>Case Creek Solar LLC</t>
  </si>
  <si>
    <t>Kale Patch Solar LLC</t>
  </si>
  <si>
    <t>Johnson Melloh Solutions</t>
  </si>
  <si>
    <t>HG Solar Development, LLC</t>
  </si>
  <si>
    <t>AGA TAG Solar IV LLC</t>
  </si>
  <si>
    <t>Cox Enterprises</t>
  </si>
  <si>
    <t>Dynamic Energy Solutions, LLC</t>
  </si>
  <si>
    <t>O'Neill Creek Solar LLC</t>
  </si>
  <si>
    <t>Veolia North America</t>
  </si>
  <si>
    <t>Old Court Rd Solar, LLC</t>
  </si>
  <si>
    <t>Limelight Solar II LLC</t>
  </si>
  <si>
    <t>ATOOD Solar III LLC</t>
  </si>
  <si>
    <t>Francis Scott Key Mall</t>
  </si>
  <si>
    <t>Altamonte Mall</t>
  </si>
  <si>
    <t>Pembroke Lakes Mall</t>
  </si>
  <si>
    <t>Short Hills Mall</t>
  </si>
  <si>
    <t>AC Power 1, LLC</t>
  </si>
  <si>
    <t>DG Northeast 1, LLC</t>
  </si>
  <si>
    <t>Valero Wilmington</t>
  </si>
  <si>
    <t>DG Amaze New Jersey, LLC</t>
  </si>
  <si>
    <t>Brass Mill Center</t>
  </si>
  <si>
    <t>White Marsh Mall</t>
  </si>
  <si>
    <t>Natick Mall</t>
  </si>
  <si>
    <t>Diamond Properties</t>
  </si>
  <si>
    <t>Cincinnati Zoo &amp; Botanical Garden</t>
  </si>
  <si>
    <t>SOLV Inc.</t>
  </si>
  <si>
    <t>Solar Star California LXIV, LLC</t>
  </si>
  <si>
    <t>Bluefin Origination 1, LLC</t>
  </si>
  <si>
    <t>Starvation Solar I, LLC</t>
  </si>
  <si>
    <t>Architect of the Capitol, Capitol Power Plant</t>
  </si>
  <si>
    <t>AZ Solar 1, LLC</t>
  </si>
  <si>
    <t>GA Solar 3, LLC</t>
  </si>
  <si>
    <t>AMOR IX, LLC</t>
  </si>
  <si>
    <t>Phelan Pinon Hills Community Services District</t>
  </si>
  <si>
    <t>Solar Star California XXVIII, LLC</t>
  </si>
  <si>
    <t>Cuming County Renewables. LLC</t>
  </si>
  <si>
    <t>Kearsarge Amesbury LLC</t>
  </si>
  <si>
    <t>Stearns Solar I LLC</t>
  </si>
  <si>
    <t>Olinda Trail Solar LLC</t>
  </si>
  <si>
    <t>New Munich Solar LLC</t>
  </si>
  <si>
    <t>Clara City Solar LLC</t>
  </si>
  <si>
    <t>Abundant Solar Power Inc.</t>
  </si>
  <si>
    <t>Clearway Energy, Inc</t>
  </si>
  <si>
    <t>Neighborhood Power Corp.</t>
  </si>
  <si>
    <t>Lang Solar Farm, LLC</t>
  </si>
  <si>
    <t>Malmedal Garden LLC</t>
  </si>
  <si>
    <t>Wollan Garden LLC</t>
  </si>
  <si>
    <t>RE-VFO LLC</t>
  </si>
  <si>
    <t>Selective Insurance</t>
  </si>
  <si>
    <t>Bonefish Solar, LLC</t>
  </si>
  <si>
    <t>The George Washington University</t>
  </si>
  <si>
    <t>Roberds Garden LLC</t>
  </si>
  <si>
    <t>Clear Garden LLC</t>
  </si>
  <si>
    <t>ACM Energy, LLC</t>
  </si>
  <si>
    <t>ECP Uptown Campus LLC</t>
  </si>
  <si>
    <t>CalCom Energy</t>
  </si>
  <si>
    <t>DCO Burlington</t>
  </si>
  <si>
    <t>UMM Energy Partners LLC.</t>
  </si>
  <si>
    <t>CBH Lessor LLC</t>
  </si>
  <si>
    <t>Solar Star Prime 1 LLC</t>
  </si>
  <si>
    <t>Essex County Correctional Facility Cogen</t>
  </si>
  <si>
    <t>Arcadia Solar, LLC</t>
  </si>
  <si>
    <t>38 Degrees North, LLC</t>
  </si>
  <si>
    <t>SR Kersey II, LLC</t>
  </si>
  <si>
    <t>SR Skylark C, LLC</t>
  </si>
  <si>
    <t>Tate and Lyle Ingredients, LLC</t>
  </si>
  <si>
    <t>SunE P11L Holdings, LLC</t>
  </si>
  <si>
    <t>38DN Power Fund 1 LLC</t>
  </si>
  <si>
    <t>C2 MA Lakeville, LLC</t>
  </si>
  <si>
    <t>Norwalk Hospital</t>
  </si>
  <si>
    <t>GWE Cranberry Solar RT, LLC</t>
  </si>
  <si>
    <t>Mount Hope Solar 1 LLC</t>
  </si>
  <si>
    <t>Bluestone Solar LLC</t>
  </si>
  <si>
    <t>Underhill Solar LLC</t>
  </si>
  <si>
    <t>Grabinski Solar LLC</t>
  </si>
  <si>
    <t>Southern Idaho Solid Waste</t>
  </si>
  <si>
    <t>DG Illinois Solar, LLC</t>
  </si>
  <si>
    <t>POET Biorefining - Marion, LLC</t>
  </si>
  <si>
    <t>DG Southwest Solar Portfolio 2019, LLC</t>
  </si>
  <si>
    <t>missing respondent 0</t>
  </si>
  <si>
    <t>duke energy progress, llc</t>
  </si>
  <si>
    <t>duke energy florida, llc</t>
  </si>
  <si>
    <t>el investment company</t>
  </si>
  <si>
    <t>duke energy indiana, llc</t>
  </si>
  <si>
    <t>missing respondent 223</t>
  </si>
  <si>
    <t>missing respondent 252</t>
  </si>
  <si>
    <t>missing respondent 253</t>
  </si>
  <si>
    <t>aep texas (pudl determined)</t>
  </si>
  <si>
    <t>missing respondent 515</t>
  </si>
  <si>
    <t>missing respondent 516</t>
  </si>
  <si>
    <t>missing respondent 517</t>
  </si>
  <si>
    <t>missing respondent 518</t>
  </si>
  <si>
    <t>missing respondent 520</t>
  </si>
  <si>
    <t>missing respondent 521</t>
  </si>
  <si>
    <t>missing respondent 523</t>
  </si>
  <si>
    <t>missing respondent 527</t>
  </si>
  <si>
    <t>missing respondent 528</t>
  </si>
  <si>
    <t>tri-state generation and transmission association (pudl determined)</t>
  </si>
  <si>
    <t>basin electric power cooperative (pudl determined)</t>
  </si>
  <si>
    <t>missing respondent 900</t>
  </si>
  <si>
    <t>missing respondent 1000</t>
  </si>
  <si>
    <t>missing respondent 1001</t>
  </si>
  <si>
    <t>missing respondent 1003</t>
  </si>
  <si>
    <t>Reliant Energy HL&amp;P</t>
  </si>
  <si>
    <t>Texas Genco II, LP</t>
  </si>
  <si>
    <t>Exelon Gen Co LLC</t>
  </si>
  <si>
    <t>American Electric Power Co Inc</t>
  </si>
  <si>
    <t>Energy Developement Group</t>
  </si>
  <si>
    <t>Duke Energy North America LLC</t>
  </si>
  <si>
    <t>Pennsylvania Power Co</t>
  </si>
  <si>
    <t>National Grid Generation, LLC</t>
  </si>
  <si>
    <t>Energy Harbor Nuclear Generation LLC</t>
  </si>
  <si>
    <t>Ohio Edison Co</t>
  </si>
  <si>
    <t>El Paso Merchant Energy Co</t>
  </si>
  <si>
    <t>Central Power &amp; Light Co</t>
  </si>
  <si>
    <t>Energy Harbor Generation LLC</t>
  </si>
  <si>
    <t>Conectiv Mid-Merit Inc</t>
  </si>
  <si>
    <t>Cleveland Electric Illuminatin</t>
  </si>
  <si>
    <t>Savannah Electric &amp; Power Co</t>
  </si>
  <si>
    <t>Pickering Environ Consultants</t>
  </si>
  <si>
    <t>Toltec Power Station LLC</t>
  </si>
  <si>
    <t>Reliant Energy Power Gen Inc</t>
  </si>
  <si>
    <t>Southern Co Services Inc</t>
  </si>
  <si>
    <t>AmerGen Energy Co LLC</t>
  </si>
  <si>
    <t>TPS-Arkansas Operations</t>
  </si>
  <si>
    <t>STEAG Power LLC</t>
  </si>
  <si>
    <t>Progress Genco Ventures LLC</t>
  </si>
  <si>
    <t>Enviro Power LLC</t>
  </si>
  <si>
    <t>Panda Global Services</t>
  </si>
  <si>
    <t>Western Kentucky Energy Corp</t>
  </si>
  <si>
    <t>InterGen North America</t>
  </si>
  <si>
    <t>Calpine Construction Finance C</t>
  </si>
  <si>
    <t>Chambers Energy LP</t>
  </si>
  <si>
    <t>The Toledo Edison Co</t>
  </si>
  <si>
    <t>Guernsey Power Station LLC</t>
  </si>
  <si>
    <t>Dominion Resources Inc</t>
  </si>
  <si>
    <t>Tenaska Arkansas Partners LP</t>
  </si>
  <si>
    <t>Tenaska Indiana Partners LP</t>
  </si>
  <si>
    <t>GenOn Bowline, LLC</t>
  </si>
  <si>
    <t>Free State Electric LLC</t>
  </si>
  <si>
    <t>Shreveport-Bossier Port of</t>
  </si>
  <si>
    <t>IPA Operations Inc</t>
  </si>
  <si>
    <t>Chickahominy Power LLC</t>
  </si>
  <si>
    <t>Aquila, Inc.</t>
  </si>
  <si>
    <t>Ormond Beach Power, LLC</t>
  </si>
  <si>
    <t>Orion Power Holdings Inc</t>
  </si>
  <si>
    <t>Peace Valley Generation Co LLC</t>
  </si>
  <si>
    <t>Barton Shoals Energy LLC</t>
  </si>
  <si>
    <t>Dynegy Operating Co</t>
  </si>
  <si>
    <t>Thoroughbred Generating Statio</t>
  </si>
  <si>
    <t>Toquop Energy Inc</t>
  </si>
  <si>
    <t>ProEnergy Services</t>
  </si>
  <si>
    <t>Reliant Energy NJ Holding LLC</t>
  </si>
  <si>
    <t>Duke Energy Hot Spring LLC</t>
  </si>
  <si>
    <t>174 Power Global Corp.</t>
  </si>
  <si>
    <t>Innogy Renewables US LLC</t>
  </si>
  <si>
    <t>Astoria Generating Co LP</t>
  </si>
  <si>
    <t>Redbud Energy LP</t>
  </si>
  <si>
    <t>Goose Lake Generating Co LLC</t>
  </si>
  <si>
    <t>Bonnet Carre' Power LLC</t>
  </si>
  <si>
    <t>Duke Energy Hanging Rock LLC</t>
  </si>
  <si>
    <t>Midway Power LLC</t>
  </si>
  <si>
    <t>Harrison Power LLC</t>
  </si>
  <si>
    <t>Sempra Energy Resources</t>
  </si>
  <si>
    <t>LSP-Pike Energy LLC</t>
  </si>
  <si>
    <t>CPV Three Rivers, LLC</t>
  </si>
  <si>
    <t>Reliant Energy Signal Peak LLC</t>
  </si>
  <si>
    <t>Duke Energy Curry LLC</t>
  </si>
  <si>
    <t>Renovo Energy Center</t>
  </si>
  <si>
    <t>Lincoln Land Energy Center LLC</t>
  </si>
  <si>
    <t>LSP-Kendall Energy LLC</t>
  </si>
  <si>
    <t>Panda Tallmadge Power LP</t>
  </si>
  <si>
    <t>Duke Energy Trimble LLC</t>
  </si>
  <si>
    <t>Mountainview Power Co Inc</t>
  </si>
  <si>
    <t>PSEG Lawrenceburg Engy Co LLC</t>
  </si>
  <si>
    <t>Mirant Gastonia LLC</t>
  </si>
  <si>
    <t>Jackson Generation, LLC</t>
  </si>
  <si>
    <t>Mirant Americas Inc</t>
  </si>
  <si>
    <t>Duke Energy North Amer-Murray</t>
  </si>
  <si>
    <t>Liberty Generating Co LLC</t>
  </si>
  <si>
    <t>Indeck Niles, LLC</t>
  </si>
  <si>
    <t>CED Operating Co LLC</t>
  </si>
  <si>
    <t>Calpine Eastern Corp-Blue Heron</t>
  </si>
  <si>
    <t>Ridge Energy Stor&amp;Grid Serv LP</t>
  </si>
  <si>
    <t>COB Energy Facility LLC</t>
  </si>
  <si>
    <t>NRG North Central Op Inc</t>
  </si>
  <si>
    <t>San Joaquin Valley Energy Center</t>
  </si>
  <si>
    <t>Aquila Services Inc</t>
  </si>
  <si>
    <t>Berrien Energy Center, LLC</t>
  </si>
  <si>
    <t>Northeast Generating Co</t>
  </si>
  <si>
    <t>Central Operating Co</t>
  </si>
  <si>
    <t>Ramapo Energy Ltd Partnership</t>
  </si>
  <si>
    <t>Ocean Wind, LLC</t>
  </si>
  <si>
    <t>East Altamont Energy Ctr LLC</t>
  </si>
  <si>
    <t>Panda Black Prairie LP</t>
  </si>
  <si>
    <t>Indeck-Niles LLC</t>
  </si>
  <si>
    <t>Edinburg Energy LP</t>
  </si>
  <si>
    <t>Reliant Energy Power Ops I Inc</t>
  </si>
  <si>
    <t>Lawrence Energy Center, LLC</t>
  </si>
  <si>
    <t>U S Gen New England Inc</t>
  </si>
  <si>
    <t>Gemini Solar</t>
  </si>
  <si>
    <t>Jackson County Power LLC</t>
  </si>
  <si>
    <t>Pinnacle West Energy</t>
  </si>
  <si>
    <t>NRG Bourbonnais LLC</t>
  </si>
  <si>
    <t>Mirant Sugar Creek LLC</t>
  </si>
  <si>
    <t>Sugar Creek Power Company LLC</t>
  </si>
  <si>
    <t>Wisvest Connecticut LLC</t>
  </si>
  <si>
    <t>C4GT, LLC</t>
  </si>
  <si>
    <t>Duke Energy Morro Bay LLC</t>
  </si>
  <si>
    <t>LS Power - Morro Bay LLC</t>
  </si>
  <si>
    <t>Nacogdoches Power LLC</t>
  </si>
  <si>
    <t>Hickory Run Energy, LLC</t>
  </si>
  <si>
    <t>Haywood Energy Center LLC</t>
  </si>
  <si>
    <t>LG&amp;E Power Tiger Creek LLC</t>
  </si>
  <si>
    <t>Tenaska Alabama IV Partners LP</t>
  </si>
  <si>
    <t>Addis Energy Center LLC</t>
  </si>
  <si>
    <t>26SB 8me LLC</t>
  </si>
  <si>
    <t>302PN 8me LLC</t>
  </si>
  <si>
    <t>50LW 8me LLC</t>
  </si>
  <si>
    <t>Orion Power Holding of New Yor</t>
  </si>
  <si>
    <t>Katco Funding LP</t>
  </si>
  <si>
    <t>Indeck-Elwood LLC</t>
  </si>
  <si>
    <t>Mirant Zeeland LLC</t>
  </si>
  <si>
    <t>Exelon New England Holdings LL</t>
  </si>
  <si>
    <t>Lincoln Operating Services, LLC</t>
  </si>
  <si>
    <t>Altura Power</t>
  </si>
  <si>
    <t>Peducah Energy LLC</t>
  </si>
  <si>
    <t>Entergy Power Generation Corp</t>
  </si>
  <si>
    <t>Greenville Generating Co LLC</t>
  </si>
  <si>
    <t>PSEG Waterford Energy LLC</t>
  </si>
  <si>
    <t>Reliant Energy Channelview LP</t>
  </si>
  <si>
    <t>CPV Terrapin, LLC</t>
  </si>
  <si>
    <t>Mantua Creek Generating Co</t>
  </si>
  <si>
    <t>Mirant Portage County LLC</t>
  </si>
  <si>
    <t>MEP Investments LLC</t>
  </si>
  <si>
    <t>Southaven Operating Servs LLC</t>
  </si>
  <si>
    <t>Ouachita Operating Services LL</t>
  </si>
  <si>
    <t>Shelby Power I LLC</t>
  </si>
  <si>
    <t>Rio Nogales Power Project LP</t>
  </si>
  <si>
    <t>Reliant Energy Hunterstown LLC</t>
  </si>
  <si>
    <t>Renewable Energy Ventures LLC</t>
  </si>
  <si>
    <t>Caithness Big Sandy LLC</t>
  </si>
  <si>
    <t>Hamilton Patriot O &amp; M LLC</t>
  </si>
  <si>
    <t>Mirant Danville LLC</t>
  </si>
  <si>
    <t>Endless Mountains Energy LLC</t>
  </si>
  <si>
    <t>Calpine Eastern Corp-Lone Oak</t>
  </si>
  <si>
    <t>AES Hoytdale LLC</t>
  </si>
  <si>
    <t>Stirling Energy Systems Solar One LLC</t>
  </si>
  <si>
    <t>Midwest Power LLC</t>
  </si>
  <si>
    <t>NTE Connecticut, LLC</t>
  </si>
  <si>
    <t>Airtricity Forest Creek Wind Farm LLC</t>
  </si>
  <si>
    <t>Taft Cogeneration LP</t>
  </si>
  <si>
    <t>Perryville Energy Partners</t>
  </si>
  <si>
    <t>Gateway Power Project LP</t>
  </si>
  <si>
    <t>Gorham Energy LP</t>
  </si>
  <si>
    <t>Calpine Eastern Corp-Hillabee</t>
  </si>
  <si>
    <t>Titan Land Development Co LLC</t>
  </si>
  <si>
    <t>Duke Energy Lee LLC</t>
  </si>
  <si>
    <t>Rockingham Power LLC</t>
  </si>
  <si>
    <t>Wood Group Power Operations Inc</t>
  </si>
  <si>
    <t>Hartburg Power LLC</t>
  </si>
  <si>
    <t>Caledonia Operating Serv LLC</t>
  </si>
  <si>
    <t>Cogentrix of Lawrence County,</t>
  </si>
  <si>
    <t>Blount County Energy LLC</t>
  </si>
  <si>
    <t>Haymaker Energy Project LLC</t>
  </si>
  <si>
    <t>Candela Renewables, LLC</t>
  </si>
  <si>
    <t>Heritage Power LLC</t>
  </si>
  <si>
    <t>Vineyard Wind LLC</t>
  </si>
  <si>
    <t>Oleander Power Project LP</t>
  </si>
  <si>
    <t>Lee Power Partners LLC</t>
  </si>
  <si>
    <t>Orion Power Operating Services</t>
  </si>
  <si>
    <t>Air Solutions Inc</t>
  </si>
  <si>
    <t>Augusta Energy LLC</t>
  </si>
  <si>
    <t>Fond du Lac Energy Center LLC</t>
  </si>
  <si>
    <t>MEC Holdings, LLC</t>
  </si>
  <si>
    <t>Worthington Generation LLC</t>
  </si>
  <si>
    <t>Dynegy - South Bay LLC</t>
  </si>
  <si>
    <t>San Diego Port</t>
  </si>
  <si>
    <t>Calpine Construction Fin Co LP</t>
  </si>
  <si>
    <t>Worley Parsons Group, Inc.</t>
  </si>
  <si>
    <t>90FI 8me, LLC</t>
  </si>
  <si>
    <t>Oklaunion Power Station</t>
  </si>
  <si>
    <t>LSP Services Plum Point  LLC</t>
  </si>
  <si>
    <t>Besicorp-Empire Power Company, LLC</t>
  </si>
  <si>
    <t>Duke Egy Arlington Vly Egy LLC</t>
  </si>
  <si>
    <t>Reliant Energy Desert Basin LP</t>
  </si>
  <si>
    <t>Holland Energy LLC</t>
  </si>
  <si>
    <t>West Georgia Generating Co LP</t>
  </si>
  <si>
    <t>West Georgia Generating Company LLC</t>
  </si>
  <si>
    <t>Skeleton Creek Energy Center</t>
  </si>
  <si>
    <t>Wellton-Mohawk &amp; Yuma &amp; Dome</t>
  </si>
  <si>
    <t>Duke Energy Kaufman LP</t>
  </si>
  <si>
    <t>AES Huntington Beach Energy, LLC</t>
  </si>
  <si>
    <t>Duke Energy Enterprise LLC</t>
  </si>
  <si>
    <t>Des Plains Green Land Dev LLC</t>
  </si>
  <si>
    <t>Duke Energy Baker LLC</t>
  </si>
  <si>
    <t>Duke Energy Sandersville LLC</t>
  </si>
  <si>
    <t>Duke Energy Fort Pierce LLC</t>
  </si>
  <si>
    <t>Reliant Energy Bighorn LLC</t>
  </si>
  <si>
    <t>Tenaska Armstrong Energy</t>
  </si>
  <si>
    <t>International Power America Inc</t>
  </si>
  <si>
    <t>Dominion Troy Inc.</t>
  </si>
  <si>
    <t>AP Holdings Southaven, LLC</t>
  </si>
  <si>
    <t>Duke Energy Southaven LLC</t>
  </si>
  <si>
    <t>Dominion Armstrong Inc.</t>
  </si>
  <si>
    <t>Duke Energy Marshall Cnty LLC</t>
  </si>
  <si>
    <t>APT Generation LLC</t>
  </si>
  <si>
    <t>Sumas Energy 2 Inc</t>
  </si>
  <si>
    <t>Duke Energy Vermillion LLC</t>
  </si>
  <si>
    <t>Duke Energy Madison LLC</t>
  </si>
  <si>
    <t>White Oak Power Co LLC</t>
  </si>
  <si>
    <t>Summer Shade Devt Co LLC</t>
  </si>
  <si>
    <t>Turner Energy Center LLC</t>
  </si>
  <si>
    <t>TPS McAdams LLC</t>
  </si>
  <si>
    <t>TPS Dell LLC</t>
  </si>
  <si>
    <t>Dominion Dresden Inc.</t>
  </si>
  <si>
    <t>Duke Energy McAllen LP</t>
  </si>
  <si>
    <t>AES Alamitos Energy, LLC</t>
  </si>
  <si>
    <t>Merchant Energy Partners</t>
  </si>
  <si>
    <t>Duke Energy Fayette LLC</t>
  </si>
  <si>
    <t>Mirant Corp</t>
  </si>
  <si>
    <t>Hammond Energy LLC</t>
  </si>
  <si>
    <t>Calpine Corp-Inland Empire</t>
  </si>
  <si>
    <t>Magnolia Generating LLC</t>
  </si>
  <si>
    <t>Duke Energy Moapa LLC</t>
  </si>
  <si>
    <t>Hill Top Energy Center, LLC</t>
  </si>
  <si>
    <t>Duke Energy Ruston LLC</t>
  </si>
  <si>
    <t>Kendall New Century Dev LLC</t>
  </si>
  <si>
    <t>Valencia Energy Facility</t>
  </si>
  <si>
    <t>Griffith Energy LLC</t>
  </si>
  <si>
    <t>Corporate Growth Solutions, LLC</t>
  </si>
  <si>
    <t>Kinder Morgan Virginia LLC</t>
  </si>
  <si>
    <t>Kinder Morgan Alabama LLC</t>
  </si>
  <si>
    <t>Duke Energy Luna LLC</t>
  </si>
  <si>
    <t>Hecate Grid Swiftsure LLC</t>
  </si>
  <si>
    <t>Invenergy LLC</t>
  </si>
  <si>
    <t>Kinder Morgan Georgia LLC</t>
  </si>
  <si>
    <t>Kinder Morgan Arkansas LLC</t>
  </si>
  <si>
    <t>Kinder Morgan Missouri LLC</t>
  </si>
  <si>
    <t>Acadia Bay Energy Co LLC</t>
  </si>
  <si>
    <t>Mirant Wyandotte LLC</t>
  </si>
  <si>
    <t>Cogen Lyondell</t>
  </si>
  <si>
    <t>Duke Energy Cook LLC</t>
  </si>
  <si>
    <t>Jackson County Generating LLC</t>
  </si>
  <si>
    <t>Duke Energy Stephens LLC</t>
  </si>
  <si>
    <t>Duke Energy Knox LLC</t>
  </si>
  <si>
    <t>Catoctin Power LLC</t>
  </si>
  <si>
    <t>Duke Energy Bell LP</t>
  </si>
  <si>
    <t>Duke Energy Bollinger LLC</t>
  </si>
  <si>
    <t>Duke Energy Metcalfe LLC</t>
  </si>
  <si>
    <t>Duke Energy Knox II LLC</t>
  </si>
  <si>
    <t>MC Energy Partners LP</t>
  </si>
  <si>
    <t>Duke Energy Orleans LLC</t>
  </si>
  <si>
    <t>Duke Energy Homochitto LLC</t>
  </si>
  <si>
    <t>Duke Energy Frederick LLC</t>
  </si>
  <si>
    <t>Duke Energy Leavenworth LLC</t>
  </si>
  <si>
    <t>Duke Energy Kankakee LLC</t>
  </si>
  <si>
    <t>Whiting Clean Energy Inc</t>
  </si>
  <si>
    <t>Squirrel Creek Energy LLC</t>
  </si>
  <si>
    <t>Genova Oklahoma I LLC</t>
  </si>
  <si>
    <t>Genova Arkansas I LLC</t>
  </si>
  <si>
    <t>Southern Energy Co</t>
  </si>
  <si>
    <t>GenPower Anderson LLC</t>
  </si>
  <si>
    <t>Umatilla Generating Co LP</t>
  </si>
  <si>
    <t>Reliant Energy Arrow Canyon</t>
  </si>
  <si>
    <t>Kinder Morgan Illinois LLC</t>
  </si>
  <si>
    <t>Duke Energy Vigo LLC</t>
  </si>
  <si>
    <t>Duke Energy Washoe LLC</t>
  </si>
  <si>
    <t>Dome Valley Energy Partners, L</t>
  </si>
  <si>
    <t>Calpine Operating Services</t>
  </si>
  <si>
    <t>Limerick Partners LLC</t>
  </si>
  <si>
    <t>North American Energy Services Company</t>
  </si>
  <si>
    <t>Valcour Operating Services, LLC</t>
  </si>
  <si>
    <t>LG&amp;E Power Monroe LLC</t>
  </si>
  <si>
    <t>Bayou Verret Energy Center</t>
  </si>
  <si>
    <t>Sunset Energy Fleet LLC</t>
  </si>
  <si>
    <t>Thompson Creek Energy LLC</t>
  </si>
  <si>
    <t>GenPower LLC</t>
  </si>
  <si>
    <t>CPV Warren, LLC</t>
  </si>
  <si>
    <t>Reliant Energy Indian Riv LLC</t>
  </si>
  <si>
    <t>Mirant Las Vegas LLC</t>
  </si>
  <si>
    <t>ANP-Coleto Creek</t>
  </si>
  <si>
    <t>Federal Power Avenal LLC</t>
  </si>
  <si>
    <t>20SD 8me LLC</t>
  </si>
  <si>
    <t>Reliant Energy Oseola LLC</t>
  </si>
  <si>
    <t>Castleman Power Development LLC</t>
  </si>
  <si>
    <t>Duke Energy Washington LLC</t>
  </si>
  <si>
    <t>Wrightsville Power Fac LLC</t>
  </si>
  <si>
    <t>Calpine Corp &amp; Gentex Pwr Corp</t>
  </si>
  <si>
    <t>Chehalis Power Generation LP</t>
  </si>
  <si>
    <t>7X Energy, Inc.</t>
  </si>
  <si>
    <t>Haywood Power I LLC</t>
  </si>
  <si>
    <t>Archer Power Partners LP</t>
  </si>
  <si>
    <t>Wawayanda Energy Center, LLC</t>
  </si>
  <si>
    <t>Palomar Energy LLC</t>
  </si>
  <si>
    <t>Franklin County Power LLC</t>
  </si>
  <si>
    <t>Clay County Power LLC</t>
  </si>
  <si>
    <t>Kentucky Mountain Power LLC</t>
  </si>
  <si>
    <t>Franklin County Pwr of IL LLC</t>
  </si>
  <si>
    <t>Kentucky Pioneer Inc</t>
  </si>
  <si>
    <t>Navitas Energy</t>
  </si>
  <si>
    <t>New Albany Energy Dev Co LLC</t>
  </si>
  <si>
    <t>City of Victorville</t>
  </si>
  <si>
    <t>Ocean Peaking Power LP</t>
  </si>
  <si>
    <t>AES Cypress LLC</t>
  </si>
  <si>
    <t>Shady Hills Energy Center, LLC</t>
  </si>
  <si>
    <t>Flint Valley Energy Dev Co LLC</t>
  </si>
  <si>
    <t>Summit Vineyard LLC</t>
  </si>
  <si>
    <t>Allegheny Energy Supply Gleaso</t>
  </si>
  <si>
    <t>Westward Energy LLC</t>
  </si>
  <si>
    <t>Hartwell Development Co LLC</t>
  </si>
  <si>
    <t>Athens Development Co LLC</t>
  </si>
  <si>
    <t>CoGen Funding LP</t>
  </si>
  <si>
    <t>IDC Bellingham</t>
  </si>
  <si>
    <t>Brookhaven Energy LP</t>
  </si>
  <si>
    <t>Calvert City Power I LLC</t>
  </si>
  <si>
    <t>LSP-Hardee Energy LLC</t>
  </si>
  <si>
    <t>Commonwealth Shore Power</t>
  </si>
  <si>
    <t>Stirling Energy Systems Solar Three LLC</t>
  </si>
  <si>
    <t>PDC-El Paso Meriden LLC</t>
  </si>
  <si>
    <t>High Lonesome Wind Power, LLC</t>
  </si>
  <si>
    <t>Peace River Station LLC</t>
  </si>
  <si>
    <t>Indeck-Chicago Heights LLC</t>
  </si>
  <si>
    <t>Entergy Power Group</t>
  </si>
  <si>
    <t>Pic Energy Services</t>
  </si>
  <si>
    <t>NTE Carolinas II, LLC</t>
  </si>
  <si>
    <t>Front Range Power Co</t>
  </si>
  <si>
    <t>PPL New Carlisle LLC</t>
  </si>
  <si>
    <t>Allegheny Energy SupplyWheatld</t>
  </si>
  <si>
    <t>Glenville Energy Park LLC</t>
  </si>
  <si>
    <t>Wyandotte County Gen LLC</t>
  </si>
  <si>
    <t>CPV Cunningham Creek LLC</t>
  </si>
  <si>
    <t>Lansing City of</t>
  </si>
  <si>
    <t>Aviator Wind, LLC</t>
  </si>
  <si>
    <t>Midway Energy Center LLC</t>
  </si>
  <si>
    <t>Maverick Creek Wind, LLC</t>
  </si>
  <si>
    <t>Long Ridge Energy Generation LLC</t>
  </si>
  <si>
    <t>Duke Energy Jack LP</t>
  </si>
  <si>
    <t>Ceredo Generating Station</t>
  </si>
  <si>
    <t>Sheboygan Power, LLC</t>
  </si>
  <si>
    <t>Midway Development Co LLC</t>
  </si>
  <si>
    <t>Grane Creek LLC</t>
  </si>
  <si>
    <t>Westlake Energy Corp</t>
  </si>
  <si>
    <t>ConnectGen Albany County LLC</t>
  </si>
  <si>
    <t>Duke Energy Hinds LLC</t>
  </si>
  <si>
    <t>White Mesa Wind, LLC</t>
  </si>
  <si>
    <t>Putnam Energy Center LLC</t>
  </si>
  <si>
    <t>MEC South</t>
  </si>
  <si>
    <t>MEC North</t>
  </si>
  <si>
    <t>Hecate Energy Harley Hand Solar LLC</t>
  </si>
  <si>
    <t>FGE Goodnight, LLC</t>
  </si>
  <si>
    <t>Hecate Energy Frye Solar LLC</t>
  </si>
  <si>
    <t>Hecate Energy Cider Solar LLC</t>
  </si>
  <si>
    <t>Attala Generating Co LLC</t>
  </si>
  <si>
    <t>West Texas Energy LP</t>
  </si>
  <si>
    <t>Walnut Creek Energy LLC</t>
  </si>
  <si>
    <t>Cedar Power Partners LP</t>
  </si>
  <si>
    <t>Hidalgo Energy Center LP</t>
  </si>
  <si>
    <t>Continental Energy Servs Inc</t>
  </si>
  <si>
    <t>Dynegy Inc</t>
  </si>
  <si>
    <t>Heard County Power LLC</t>
  </si>
  <si>
    <t>Ohio River Partners Shareholder LLC</t>
  </si>
  <si>
    <t>Atlantic City Electric Co</t>
  </si>
  <si>
    <t>Duke Energy Wythe LLC</t>
  </si>
  <si>
    <t>City of Lafayette</t>
  </si>
  <si>
    <t>Susquehanna Electric Co</t>
  </si>
  <si>
    <t>Azure Sky Wind Project, LLC</t>
  </si>
  <si>
    <t>Hardee Power Partners Ltd</t>
  </si>
  <si>
    <t>Pennsylvania Electric Co</t>
  </si>
  <si>
    <t>Eastex CoGeneration LP</t>
  </si>
  <si>
    <t>UtiliCorp United</t>
  </si>
  <si>
    <t>Brownsville Power I LLC</t>
  </si>
  <si>
    <t>2W Permian Solar, LLC</t>
  </si>
  <si>
    <t>RS Cogen</t>
  </si>
  <si>
    <t>Longroad Energy Services 2</t>
  </si>
  <si>
    <t>PPL Sundance Energy LLC</t>
  </si>
  <si>
    <t>PPL West Earl LLC</t>
  </si>
  <si>
    <t>Roadrunner Solar, LLC</t>
  </si>
  <si>
    <t>Arroyo Solar LLC</t>
  </si>
  <si>
    <t>Daggett Solar Power 3 LLC</t>
  </si>
  <si>
    <t>RE Slate LLC</t>
  </si>
  <si>
    <t>Bayou Cove Peaking Power LLC</t>
  </si>
  <si>
    <t>300MS 8me LLC</t>
  </si>
  <si>
    <t>Key Capture Energy</t>
  </si>
  <si>
    <t>LG&amp;E Power Inc</t>
  </si>
  <si>
    <t>Old 300 Solar Center, LLC</t>
  </si>
  <si>
    <t>Duke Energy New Albany LLC</t>
  </si>
  <si>
    <t>DPC Juniper,  LLC</t>
  </si>
  <si>
    <t>Orion Power Holdings-Newcastle</t>
  </si>
  <si>
    <t>Terra-Gen Operating Co-Hybrid</t>
  </si>
  <si>
    <t>Mesquite Star LLC</t>
  </si>
  <si>
    <t>Premcor</t>
  </si>
  <si>
    <t>Bayou Cove, LLC</t>
  </si>
  <si>
    <t>Florida Municipal Power Agency</t>
  </si>
  <si>
    <t>Consolidated Edison E MA Inc</t>
  </si>
  <si>
    <t>Southeast Chicago Energy Proj.</t>
  </si>
  <si>
    <t>TREX US Green Holly LLC</t>
  </si>
  <si>
    <t>92JT 8me, LLC</t>
  </si>
  <si>
    <t>Big Creek Solar LLC</t>
  </si>
  <si>
    <t>Panther Grove Wind, LLC</t>
  </si>
  <si>
    <t>Plum Creek Wind Farm LLC</t>
  </si>
  <si>
    <t>45MG 8me LLC</t>
  </si>
  <si>
    <t>Obsidian Solar Center LLC</t>
  </si>
  <si>
    <t>99MT 8me, LLC</t>
  </si>
  <si>
    <t>TG High Prairie Wind, LLC</t>
  </si>
  <si>
    <t>Mockingbird Solar Center, LLC</t>
  </si>
  <si>
    <t>Jordan Creek Wind Farm, LLC</t>
  </si>
  <si>
    <t>Cannon Power Corporation</t>
  </si>
  <si>
    <t>Invenergy Cannon Falls LLC</t>
  </si>
  <si>
    <t>NYC ENERGY LLC</t>
  </si>
  <si>
    <t>Indiantown Cogeneration LP</t>
  </si>
  <si>
    <t>PSEG Morristown Energy Co LLC</t>
  </si>
  <si>
    <t>Commonwealth Atlantic LP</t>
  </si>
  <si>
    <t>Wisvest Corp</t>
  </si>
  <si>
    <t>Broad Reach Power</t>
  </si>
  <si>
    <t>Chuckwalla Solar, LLC</t>
  </si>
  <si>
    <t>Indeck N Smithfield Energy Ctr</t>
  </si>
  <si>
    <t>Edison Mission Op &amp; Maintenance Inc</t>
  </si>
  <si>
    <t>Neptune Energy Center, LLC</t>
  </si>
  <si>
    <t>SEI Wisconsin LLC</t>
  </si>
  <si>
    <t>Alliant Energy Generation Operations LLC</t>
  </si>
  <si>
    <t>Bridgeport Energy II, LLC</t>
  </si>
  <si>
    <t>Arida Solar</t>
  </si>
  <si>
    <t>Orsted Onshore North America</t>
  </si>
  <si>
    <t>Arlington Energy Center II</t>
  </si>
  <si>
    <t>Alcoa Inc</t>
  </si>
  <si>
    <t>Island End Power LLC</t>
  </si>
  <si>
    <t>Hartwell Energy Ltd Partners</t>
  </si>
  <si>
    <t>DTE Crete Operations LLC</t>
  </si>
  <si>
    <t>Frontier Windpower II, LLC</t>
  </si>
  <si>
    <t>Aquila Merchant Services</t>
  </si>
  <si>
    <t>AP Solar 2, LLC</t>
  </si>
  <si>
    <t>DKRW Energy LLC</t>
  </si>
  <si>
    <t>Mohave County Wind Farm</t>
  </si>
  <si>
    <t>68SF 8me LLC</t>
  </si>
  <si>
    <t>69SV 8me LLC</t>
  </si>
  <si>
    <t>Texas-New Mexico Power Co</t>
  </si>
  <si>
    <t>NRG Rockford II LLC</t>
  </si>
  <si>
    <t>Wabash River Energy LTD</t>
  </si>
  <si>
    <t>El Paso Merchant Engy-Muskego</t>
  </si>
  <si>
    <t>Aquila Muskingum Cnty Pwr LLC</t>
  </si>
  <si>
    <t>Sage Draw Wind, LLC</t>
  </si>
  <si>
    <t>ONEOK Power Marketing Co</t>
  </si>
  <si>
    <t>TG East Wind Project LLC</t>
  </si>
  <si>
    <t>NRG Rockford LLC</t>
  </si>
  <si>
    <t>CinCap Oraville LLC</t>
  </si>
  <si>
    <t>CinCap Martinsville LLC</t>
  </si>
  <si>
    <t>Entergy Indian PT Peaking Fac</t>
  </si>
  <si>
    <t>Southern California P P A</t>
  </si>
  <si>
    <t>Plymouth Energy LLC</t>
  </si>
  <si>
    <t>Notch Peak Solar LLC</t>
  </si>
  <si>
    <t>Bethlehem Steel Corp</t>
  </si>
  <si>
    <t>Calcasieu Power LLC</t>
  </si>
  <si>
    <t>Mint Farm Generation LLC</t>
  </si>
  <si>
    <t>Mint Farm Energy Center LLC</t>
  </si>
  <si>
    <t>Cogentrix Energy Inc</t>
  </si>
  <si>
    <t>Daggett Solar Power 2 LLC</t>
  </si>
  <si>
    <t>Longview Energy Develop LLC</t>
  </si>
  <si>
    <t>Delilah Solar Energy III LLC</t>
  </si>
  <si>
    <t>Tri-State Power LLC</t>
  </si>
  <si>
    <t>Thermo Cogeneration Partner LP</t>
  </si>
  <si>
    <t>Great Northern Paper Inc</t>
  </si>
  <si>
    <t>Indiana Crossroads Wind Farms LLC</t>
  </si>
  <si>
    <t>Irish Creek Wind, LLC</t>
  </si>
  <si>
    <t>Gordonsville Energy LP</t>
  </si>
  <si>
    <t>TREX US Red Holly LLC</t>
  </si>
  <si>
    <t>IP Radian, LLC</t>
  </si>
  <si>
    <t>201LC 8me LLC</t>
  </si>
  <si>
    <t>Mission Rock Energy Center, LLC</t>
  </si>
  <si>
    <t>Thunder Wolf Energy Center, LLC</t>
  </si>
  <si>
    <t>SE Juno, LLC</t>
  </si>
  <si>
    <t>Hecate Energy Highland LLC</t>
  </si>
  <si>
    <t>Bronco Plains Wind, LLC</t>
  </si>
  <si>
    <t>33UI 8me LLC</t>
  </si>
  <si>
    <t>Milligan 1 Wind, LLC</t>
  </si>
  <si>
    <t>Emerick Wind, LLC</t>
  </si>
  <si>
    <t>Soldier Creek Wind LLC</t>
  </si>
  <si>
    <t>Delilah Solar Energy II LLC</t>
  </si>
  <si>
    <t>325MK 8me LLC</t>
  </si>
  <si>
    <t>Aurora Wind Project, LLC</t>
  </si>
  <si>
    <t>Outlaw Wind Project LLC</t>
  </si>
  <si>
    <t>Haystack Wind Project, LLC</t>
  </si>
  <si>
    <t>Edmondson Ranch Wind, LLC</t>
  </si>
  <si>
    <t>BMP Wind LLC</t>
  </si>
  <si>
    <t>PG&amp;E Operating Service Co. - C</t>
  </si>
  <si>
    <t>Two Rivers Wind LLC</t>
  </si>
  <si>
    <t>Maverick Wind Project, LLC</t>
  </si>
  <si>
    <t>Calcasieu Development Company,</t>
  </si>
  <si>
    <t>LSP Cottage Grove Inc</t>
  </si>
  <si>
    <t>NorthWestern Operations LLC</t>
  </si>
  <si>
    <t>LSP-Whitewater LP</t>
  </si>
  <si>
    <t>LSP-Cottage Grove LP</t>
  </si>
  <si>
    <t>Still Pines Energy LLC</t>
  </si>
  <si>
    <t>Northwest Power Co LLC</t>
  </si>
  <si>
    <t>Ponderosa Pine Energy LLC</t>
  </si>
  <si>
    <t>Brockton Power LLC</t>
  </si>
  <si>
    <t>Goldendale Energy Inc</t>
  </si>
  <si>
    <t>Wheatridge Wind Holdings, LLC</t>
  </si>
  <si>
    <t>Energy Serv &amp; Tech Support Inc</t>
  </si>
  <si>
    <t>Arrow Canyon Solar LLC</t>
  </si>
  <si>
    <t>Yellowbud Solar LLC</t>
  </si>
  <si>
    <t>St Joseph Light &amp; Power Co</t>
  </si>
  <si>
    <t>Las Majadas Wind Farm, LLC</t>
  </si>
  <si>
    <t>Townsite Solar, LLC</t>
  </si>
  <si>
    <t>Everett Delta II Power Co LLC</t>
  </si>
  <si>
    <t>Rumford Power Associates LP</t>
  </si>
  <si>
    <t>Calaveras County Water Distric</t>
  </si>
  <si>
    <t>Mt Vernon Energy LLC</t>
  </si>
  <si>
    <t>SE Titan, LLC</t>
  </si>
  <si>
    <t>Blue Jay Solar I, LLC</t>
  </si>
  <si>
    <t>Concho Bluff LLC</t>
  </si>
  <si>
    <t>Resurgence Solar</t>
  </si>
  <si>
    <t>Cool Springs Solar, LLC</t>
  </si>
  <si>
    <t>93LF 8me LLC</t>
  </si>
  <si>
    <t>Badger Wind , LLC</t>
  </si>
  <si>
    <t>Little Blue Wind Project, LLC</t>
  </si>
  <si>
    <t>Tenaska III Inc</t>
  </si>
  <si>
    <t>RE Maplewood LLC</t>
  </si>
  <si>
    <t>SE Athos I, LLC</t>
  </si>
  <si>
    <t>Gateway Energy Storage, LLC</t>
  </si>
  <si>
    <t>Dodge Flat Solar, LLC</t>
  </si>
  <si>
    <t>Amadeus Wind LLC</t>
  </si>
  <si>
    <t>Westlands Solar Blue, LLC</t>
  </si>
  <si>
    <t>Chaparral Solar, LLC</t>
  </si>
  <si>
    <t>225DD 8me LLC</t>
  </si>
  <si>
    <t>Samson Solar Energy III LLC</t>
  </si>
  <si>
    <t>Sparta Solar, LLC</t>
  </si>
  <si>
    <t>Nobles 2 Power Partners, LLC</t>
  </si>
  <si>
    <t>91MC 8me LLC</t>
  </si>
  <si>
    <t>Aquamarine Westside LLC</t>
  </si>
  <si>
    <t>Helena Wind, LLC</t>
  </si>
  <si>
    <t>OE_MS5</t>
  </si>
  <si>
    <t>Westlands Cherry, LLC</t>
  </si>
  <si>
    <t>Wildflower Energy LP</t>
  </si>
  <si>
    <t>Westlands Grape, LLC</t>
  </si>
  <si>
    <t>CPV Pierce Ltd</t>
  </si>
  <si>
    <t>CPV Gulfcoast Ltd</t>
  </si>
  <si>
    <t>Orion Power Atlantic LTD</t>
  </si>
  <si>
    <t>CPV Cana Ltd</t>
  </si>
  <si>
    <t>Clear Creek Wind, LLC</t>
  </si>
  <si>
    <t>Lake Worth Generation LLC</t>
  </si>
  <si>
    <t>Logan Generating Co LP</t>
  </si>
  <si>
    <t>EDPR CA Solar Park VI LLC</t>
  </si>
  <si>
    <t>Westmoreland-LG&amp;E Partners</t>
  </si>
  <si>
    <t>Westmoreland Power Operations LLC</t>
  </si>
  <si>
    <t>Childress Solar Park LLC</t>
  </si>
  <si>
    <t>HNG Storage Co</t>
  </si>
  <si>
    <t>Misae Lessee LLC</t>
  </si>
  <si>
    <t>7V Solar Ranch, LLC</t>
  </si>
  <si>
    <t>Pleinmont Solar 2 LLC</t>
  </si>
  <si>
    <t>Stora Enso North America</t>
  </si>
  <si>
    <t>CED Operating Co LP</t>
  </si>
  <si>
    <t>White Cloud Wind Project, LLC</t>
  </si>
  <si>
    <t>Exelon Gen Co LLC-ExTexLaPorte</t>
  </si>
  <si>
    <t>Nordic Energy</t>
  </si>
  <si>
    <t>Rye Development</t>
  </si>
  <si>
    <t>Evergreen Energy LLC</t>
  </si>
  <si>
    <t>Lily Solar, LLC</t>
  </si>
  <si>
    <t>Idemitsu Renewables</t>
  </si>
  <si>
    <t>AES Pacific Inc</t>
  </si>
  <si>
    <t>Plum Creek Wind, LLC</t>
  </si>
  <si>
    <t>Cogentrix of Richmond Inc</t>
  </si>
  <si>
    <t>Nelson Industrial Steam Co</t>
  </si>
  <si>
    <t>Muscle Shoals Solar, LLC</t>
  </si>
  <si>
    <t>Patriot Wind Farm, LLC</t>
  </si>
  <si>
    <t>Roundhouse Renewable Energy, LLC</t>
  </si>
  <si>
    <t>Griffin Trail Wind, LLC</t>
  </si>
  <si>
    <t>Eagle Point Cogen Partnership</t>
  </si>
  <si>
    <t>Exus North America Management Partners LLC</t>
  </si>
  <si>
    <t>Generation Energy Inc</t>
  </si>
  <si>
    <t>Nevada Sun-Peak Ltd Partners</t>
  </si>
  <si>
    <t>Mountain  View Power Inc</t>
  </si>
  <si>
    <t>Minco Wind V, LLC</t>
  </si>
  <si>
    <t>Prevailing Wind Park, LLC</t>
  </si>
  <si>
    <t>Ispat Inland Inc</t>
  </si>
  <si>
    <t>Reloj del Sol Wind Farm LLC</t>
  </si>
  <si>
    <t>PUD No 1 of Cowlitz County</t>
  </si>
  <si>
    <t>GA Solar 4</t>
  </si>
  <si>
    <t>Glaciers Edge Wind Project LLC</t>
  </si>
  <si>
    <t>EPCORUSA</t>
  </si>
  <si>
    <t>Cogentrix of N Carolina Inc</t>
  </si>
  <si>
    <t>Harvest Ridge Wind Farm</t>
  </si>
  <si>
    <t>Sugar Creek Wind One LLC</t>
  </si>
  <si>
    <t>Crowned Ridge Wind II LLC</t>
  </si>
  <si>
    <t>Alta Farms II Wind Project, LLC</t>
  </si>
  <si>
    <t>El Algodon Alto Wind Farm, LLC</t>
  </si>
  <si>
    <t>Reading Wind Energy, LLC</t>
  </si>
  <si>
    <t>White Rock Wind East, LLC</t>
  </si>
  <si>
    <t>Brazoria West Solar Project, LLC</t>
  </si>
  <si>
    <t>Hillcrest Solar I, LLC</t>
  </si>
  <si>
    <t>Ponderosa Wind, LLC</t>
  </si>
  <si>
    <t>Big Blue River Wind Farm LLC</t>
  </si>
  <si>
    <t>Buenos Aires Windpower LLC</t>
  </si>
  <si>
    <t>Byers Wind, LLC</t>
  </si>
  <si>
    <t>Horizon Hill Wind, LLC</t>
  </si>
  <si>
    <t>Red Pine Wind Project, LLC</t>
  </si>
  <si>
    <t>RE Bravepost LLC</t>
  </si>
  <si>
    <t>Blazing Star 2 LLC</t>
  </si>
  <si>
    <t>Knickerbocker Solar LLC</t>
  </si>
  <si>
    <t>Corazon Energy LLC</t>
  </si>
  <si>
    <t>Samson Solar Energy II LLC</t>
  </si>
  <si>
    <t>Cedar Springs Transmission, LLC</t>
  </si>
  <si>
    <t>Riverstart Solar Park LLC</t>
  </si>
  <si>
    <t>Diablo Energy Storage, LLC</t>
  </si>
  <si>
    <t>Cedar Springs Wind, LLC</t>
  </si>
  <si>
    <t>RE Rambler LLC</t>
  </si>
  <si>
    <t>SE Athos II, LLC</t>
  </si>
  <si>
    <t>Terra-Gen Operating Co-BESS</t>
  </si>
  <si>
    <t>Pike Solar LLC</t>
  </si>
  <si>
    <t>Heartland Divide II</t>
  </si>
  <si>
    <t>226HC 8me LLC</t>
  </si>
  <si>
    <t>Palomino Solar, LLC</t>
  </si>
  <si>
    <t>Gratiot County Wind LLC</t>
  </si>
  <si>
    <t>Burke Wind LLC</t>
  </si>
  <si>
    <t>Enel Kansas, LLC</t>
  </si>
  <si>
    <t>DFD Operating Services LLC</t>
  </si>
  <si>
    <t>Dover City of</t>
  </si>
  <si>
    <t>Big Plain Solar, LLC</t>
  </si>
  <si>
    <t>Golden Field Solar III, LLC</t>
  </si>
  <si>
    <t>St Charles Development Co LLC</t>
  </si>
  <si>
    <t>RP Operations Company LLC</t>
  </si>
  <si>
    <t>AES Alternative Energy</t>
  </si>
  <si>
    <t>Reunion Power</t>
  </si>
  <si>
    <t>De Pere Energy LLC</t>
  </si>
  <si>
    <t>Bucksport Energy&amp;Internt Paper</t>
  </si>
  <si>
    <t>Eugene City of</t>
  </si>
  <si>
    <t>Glacier Sands Wind Power, LLC</t>
  </si>
  <si>
    <t>Maryneal Windpower, LLC</t>
  </si>
  <si>
    <t>Midway Solar LLC</t>
  </si>
  <si>
    <t>Wildcat Creek Wind Farm LLC</t>
  </si>
  <si>
    <t>Northern Arizona Energy LLC</t>
  </si>
  <si>
    <t>Corner Stone Power LLC</t>
  </si>
  <si>
    <t>Fort Pierce Repwrg Proj LLC</t>
  </si>
  <si>
    <t>Pegasus Power Partners LLC</t>
  </si>
  <si>
    <t>Panda-Rosemary LP</t>
  </si>
  <si>
    <t>SE Aragorn, LLC</t>
  </si>
  <si>
    <t>Scout Clean Energy LLC</t>
  </si>
  <si>
    <t>Fortistar LLC</t>
  </si>
  <si>
    <t>Calpine Morris LLC</t>
  </si>
  <si>
    <t>Arlington Energy Center III</t>
  </si>
  <si>
    <t>Pegasus Wind, LLC</t>
  </si>
  <si>
    <t>Brushy Creek Solar LLC</t>
  </si>
  <si>
    <t>Armadillo Solar Center, LLC</t>
  </si>
  <si>
    <t>Skipjack Solar Center, LLC</t>
  </si>
  <si>
    <t>ChevronTexaco Exploration &amp; Prod Co</t>
  </si>
  <si>
    <t>Quantum Auburndale Power, LP</t>
  </si>
  <si>
    <t>Mountain Breeze Wind, LLC</t>
  </si>
  <si>
    <t>Williams Generation Co-Hazeltn</t>
  </si>
  <si>
    <t>Front Range Energy Assoc LLC</t>
  </si>
  <si>
    <t>Dodge County Wind, LLC</t>
  </si>
  <si>
    <t>Hardin Solar Energy II LLC</t>
  </si>
  <si>
    <t>Connecticut Light &amp; Power Co</t>
  </si>
  <si>
    <t>United Supply Corp</t>
  </si>
  <si>
    <t>Highlander Solar Station 1 LLC</t>
  </si>
  <si>
    <t>SR DeSoto I, LLC</t>
  </si>
  <si>
    <t>Fort James Operating Co</t>
  </si>
  <si>
    <t>CH Resources Inc</t>
  </si>
  <si>
    <t>Calpine Androscoggin Energy</t>
  </si>
  <si>
    <t>Heart of Texas Wind, LLC</t>
  </si>
  <si>
    <t>JVR Energy Park LLC</t>
  </si>
  <si>
    <t>Rancho Seco Solar II, LLC</t>
  </si>
  <si>
    <t>Conectiv Operating Services Co</t>
  </si>
  <si>
    <t>EDF Renewable Energy</t>
  </si>
  <si>
    <t>Community Energy Inc</t>
  </si>
  <si>
    <t>Pierce Power LLC</t>
  </si>
  <si>
    <t>Tatanka Ridge LLC</t>
  </si>
  <si>
    <t>ISG Indiana Harbor Inc</t>
  </si>
  <si>
    <t>Chestnut Westside, LLC</t>
  </si>
  <si>
    <t>Montgomery L'Energia Power Partners LP</t>
  </si>
  <si>
    <t>RE Mustang Two LLC</t>
  </si>
  <si>
    <t>Oberon Solar IA</t>
  </si>
  <si>
    <t>Quitman II Solar, LLC</t>
  </si>
  <si>
    <t>Mount Storm Wind Force LLC</t>
  </si>
  <si>
    <t>RES Cactus Flats Wind Energy, LLC</t>
  </si>
  <si>
    <t>Foxtail Wind, LLC</t>
  </si>
  <si>
    <t>Maverick Solar 6, LLC</t>
  </si>
  <si>
    <t>West Fork Wind, LLC</t>
  </si>
  <si>
    <t>Prairie Solar LLC</t>
  </si>
  <si>
    <t>Elora Solar</t>
  </si>
  <si>
    <t>KJC Operating Co</t>
  </si>
  <si>
    <t>Placid Solar, LLC</t>
  </si>
  <si>
    <t>Big River Solar, LLC</t>
  </si>
  <si>
    <t>PG&amp;E Dispersed Geng Co LLC</t>
  </si>
  <si>
    <t>Central Rivers Power US, LLC</t>
  </si>
  <si>
    <t>Ranchland Wind Project II, LLC</t>
  </si>
  <si>
    <t>Elkem Metals Co</t>
  </si>
  <si>
    <t>Air Products LP</t>
  </si>
  <si>
    <t>Vulcan Materials Co</t>
  </si>
  <si>
    <t>Rattlesnake Flat, LLC</t>
  </si>
  <si>
    <t>NRG Gaskell LLC</t>
  </si>
  <si>
    <t>Riverside Canal Power Co Inc</t>
  </si>
  <si>
    <t>Juwi Inc</t>
  </si>
  <si>
    <t>Coyote Gulch Solar LLC</t>
  </si>
  <si>
    <t>Seven Oaks Land Co Inc</t>
  </si>
  <si>
    <t>Rockhaven Wind Project, LLC</t>
  </si>
  <si>
    <t>UAE Mecklenburg Cogeneration</t>
  </si>
  <si>
    <t>Calpine Parlin Inc</t>
  </si>
  <si>
    <t>Terna Energy USA Holding Corporation</t>
  </si>
  <si>
    <t>DTE Sustainable Generation</t>
  </si>
  <si>
    <t>Sky River Wind LLC</t>
  </si>
  <si>
    <t>Orange Cogeneration LP</t>
  </si>
  <si>
    <t>New Jersey Transit Corporation (NJ Transit)</t>
  </si>
  <si>
    <t>FDS Coke Plant, LLC</t>
  </si>
  <si>
    <t>CinCap MVC Op Co LLC</t>
  </si>
  <si>
    <t>TXU Pedricktown LP</t>
  </si>
  <si>
    <t>Mobile Energy Service Holdings</t>
  </si>
  <si>
    <t>Solar Partners I LLC</t>
  </si>
  <si>
    <t>Solar Partners VIII LLC</t>
  </si>
  <si>
    <t>Cedar Springs Wind III, LLC</t>
  </si>
  <si>
    <t>Maverick Solar 7, LLC</t>
  </si>
  <si>
    <t>Polk Power Partners LP</t>
  </si>
  <si>
    <t>TIFD VIII-W Inc</t>
  </si>
  <si>
    <t>Wilmot Energy Center LLC</t>
  </si>
  <si>
    <t>Bitter Ridge Wind Farm, LLC</t>
  </si>
  <si>
    <t>G E Wind Energy, LLC</t>
  </si>
  <si>
    <t>Flat Ridge 3 Wind Energy, LLC</t>
  </si>
  <si>
    <t>Pasco Cogen Ltd</t>
  </si>
  <si>
    <t>Alaska Electric G &amp; T Coop Inc</t>
  </si>
  <si>
    <t>Paulding Wind Farm IV LLC</t>
  </si>
  <si>
    <t>Calhoun County Solar Project, LLC</t>
  </si>
  <si>
    <t>Fish Springs Ranch Solar, LLC</t>
  </si>
  <si>
    <t>LeConte Energy Storage, LLC</t>
  </si>
  <si>
    <t>Maverick Solar, LLC</t>
  </si>
  <si>
    <t>231RC 8me LLC</t>
  </si>
  <si>
    <t>Solar Partners II LLC</t>
  </si>
  <si>
    <t>BT Coniglio Solar LLC</t>
  </si>
  <si>
    <t>Cove Mountain Solar 2 LLC</t>
  </si>
  <si>
    <t>Stored Solar Services, LLC</t>
  </si>
  <si>
    <t>Tejas Power Generation LLC</t>
  </si>
  <si>
    <t>Pure Hedge LLC</t>
  </si>
  <si>
    <t>Martifier Renewables Solar Thermal LLC</t>
  </si>
  <si>
    <t>Skipjack Offshore Energy, LLC</t>
  </si>
  <si>
    <t>Padoma Wind Power LLC</t>
  </si>
  <si>
    <t>Zinc Corp of America</t>
  </si>
  <si>
    <t>Greens Corners Solar</t>
  </si>
  <si>
    <t>Beechwood Energy Inc</t>
  </si>
  <si>
    <t>Tyre Bridge Solar LLC</t>
  </si>
  <si>
    <t>Kaiser Aluminum&amp;Chemical Corp</t>
  </si>
  <si>
    <t>Peabody Power LLC</t>
  </si>
  <si>
    <t>Black Rock Wind Force, LLC</t>
  </si>
  <si>
    <t>Sun Energy Operating LLC</t>
  </si>
  <si>
    <t>Bluebell Solar II, LLC</t>
  </si>
  <si>
    <t>Ranchland Wind Project I, LLC</t>
  </si>
  <si>
    <t>Cogentrix-Virginia Leas'g Corp</t>
  </si>
  <si>
    <t>Cogentrix of Rocky Mount Inc</t>
  </si>
  <si>
    <t>FPS Cedar Creek Solar LLC</t>
  </si>
  <si>
    <t>Phillips Alaska Inc</t>
  </si>
  <si>
    <t>Basic Chemical Company LLC</t>
  </si>
  <si>
    <t>Midwest Wind Developers</t>
  </si>
  <si>
    <t>Salton Sea 4/Fish Lake Pwr Gen</t>
  </si>
  <si>
    <t>American Beech Solar LLC</t>
  </si>
  <si>
    <t>Searcy Solar, LLC</t>
  </si>
  <si>
    <t>Dolores Canyon Solar LLC</t>
  </si>
  <si>
    <t>Estill County Energy Partners LLC</t>
  </si>
  <si>
    <t>224WB 8me LLC</t>
  </si>
  <si>
    <t>Saco River Solar, LLC</t>
  </si>
  <si>
    <t>Assembly Solar II LLC</t>
  </si>
  <si>
    <t>American Atlas #1 Ltd</t>
  </si>
  <si>
    <t>SR Clay, LLC</t>
  </si>
  <si>
    <t>Antelope Expansion 2, LLC</t>
  </si>
  <si>
    <t>RE Gaskell West LLC</t>
  </si>
  <si>
    <t>Willow Creek Wind Power LLC</t>
  </si>
  <si>
    <t>Desert Harvest II LLC</t>
  </si>
  <si>
    <t>Willow Creek Wind Power, LLC</t>
  </si>
  <si>
    <t>Cogentrix Eastern Carolina LLC</t>
  </si>
  <si>
    <t>Ho'Ohana Solar 1 LLC</t>
  </si>
  <si>
    <t>Oak Trail Solar, LLC</t>
  </si>
  <si>
    <t>Mead Paper Corp</t>
  </si>
  <si>
    <t>CH Resources Syracuse</t>
  </si>
  <si>
    <t>Abitibi Consolidated Sale Corp</t>
  </si>
  <si>
    <t>RPL Holding Inc</t>
  </si>
  <si>
    <t>Solutia Inc-Pensacola</t>
  </si>
  <si>
    <t>Rosewater Wind Farm LLC</t>
  </si>
  <si>
    <t>Battle Mountain SP, LLC</t>
  </si>
  <si>
    <t>Point Beach Solar</t>
  </si>
  <si>
    <t>Alternative Power Development Northwest, LLC</t>
  </si>
  <si>
    <t>SR Lumpkin, LLC</t>
  </si>
  <si>
    <t>OE_TN1</t>
  </si>
  <si>
    <t>East Line Solar, LLC</t>
  </si>
  <si>
    <t>Luna Storage, LLC</t>
  </si>
  <si>
    <t>AES ES Alamitos, LLC</t>
  </si>
  <si>
    <t>Wapello Solar LLC</t>
  </si>
  <si>
    <t>Aiya Solar CEI, LLC</t>
  </si>
  <si>
    <t>White Rock Wind West, LLC</t>
  </si>
  <si>
    <t>Three Rivers Solar Power, LLC</t>
  </si>
  <si>
    <t>Ignacio Grid, LLC</t>
  </si>
  <si>
    <t>Hecate Grid Clermont 1 LLC</t>
  </si>
  <si>
    <t>Hunter Solar LLC</t>
  </si>
  <si>
    <t>Sunflower County Solar Project, LLC</t>
  </si>
  <si>
    <t>Ventura Energy Storage, LLC</t>
  </si>
  <si>
    <t>Borderlands Wind, LLC</t>
  </si>
  <si>
    <t>West of the Pecos Solar</t>
  </si>
  <si>
    <t>San Pablo Raceway, LLC</t>
  </si>
  <si>
    <t>Chicot Solar, LLC</t>
  </si>
  <si>
    <t>New Market Solar</t>
  </si>
  <si>
    <t>Bluegrove Wind, LLC</t>
  </si>
  <si>
    <t>Saint Solar LLC</t>
  </si>
  <si>
    <t>Astral Electricity, LLC</t>
  </si>
  <si>
    <t>Madero Grid, LLC</t>
  </si>
  <si>
    <t>Maverick Solar 4, LLC</t>
  </si>
  <si>
    <t>Drew Solar LLC</t>
  </si>
  <si>
    <t>High Bridge Wind, LLC</t>
  </si>
  <si>
    <t>Black Rock Solar LLC</t>
  </si>
  <si>
    <t>Milford Solar I (NES)</t>
  </si>
  <si>
    <t>Noosa Energy Storage LLC</t>
  </si>
  <si>
    <t>CalPeak Power LLC</t>
  </si>
  <si>
    <t>Dressor Plains Solar, LLC</t>
  </si>
  <si>
    <t>Prairie State Power, LLC</t>
  </si>
  <si>
    <t>Strauss Wind LLC</t>
  </si>
  <si>
    <t>Nantahala Power &amp; Light Co</t>
  </si>
  <si>
    <t>Abitibi Consolidated-Sheldon</t>
  </si>
  <si>
    <t>NRG California Peaker Operations</t>
  </si>
  <si>
    <t>Willamette Industries-Albany</t>
  </si>
  <si>
    <t>PPL Upper Hanover LLC</t>
  </si>
  <si>
    <t>UGI Utilities, Inc</t>
  </si>
  <si>
    <t>Minonk Stewardship Wind LLC</t>
  </si>
  <si>
    <t>Chillicothe Paper Inc</t>
  </si>
  <si>
    <t>UAE Lowell Power LLC</t>
  </si>
  <si>
    <t>Luz Solar Partners Ltd IX</t>
  </si>
  <si>
    <t>Luz Solar Partners Ltd VIII</t>
  </si>
  <si>
    <t>Wharton County</t>
  </si>
  <si>
    <t>Newgulf Power Venture Inc</t>
  </si>
  <si>
    <t>Liberty Gap Wind Force LLC</t>
  </si>
  <si>
    <t>Redington Mountain Windpwr LLC</t>
  </si>
  <si>
    <t>Solariant Capital, LLC</t>
  </si>
  <si>
    <t>FPL Energy</t>
  </si>
  <si>
    <t>PPL Hatfield LLC</t>
  </si>
  <si>
    <t>WFEC GENCO</t>
  </si>
  <si>
    <t>LG&amp;E Power Services</t>
  </si>
  <si>
    <t>PPL Eden LLC</t>
  </si>
  <si>
    <t>Belcher Solar LLC</t>
  </si>
  <si>
    <t>Colorado Power Partners</t>
  </si>
  <si>
    <t>Willamette Industries Inc</t>
  </si>
  <si>
    <t>PPM Energy Inc</t>
  </si>
  <si>
    <t>SR Snipesville</t>
  </si>
  <si>
    <t>Chanarambie Power Partners, LLC</t>
  </si>
  <si>
    <t>Williams Energy Services</t>
  </si>
  <si>
    <t>International Paper Co-PineBlf</t>
  </si>
  <si>
    <t>PSEG Power Development LLC</t>
  </si>
  <si>
    <t>Cinergy Capital &amp; Trading Inc</t>
  </si>
  <si>
    <t>Medford Energy, LLC</t>
  </si>
  <si>
    <t>Equilon Enterprises LLC</t>
  </si>
  <si>
    <t>Prime Energy LP</t>
  </si>
  <si>
    <t>Boswell Wind Project IV, LLC</t>
  </si>
  <si>
    <t>OE_ALD</t>
  </si>
  <si>
    <t>Boswell Wind Project I, LLC</t>
  </si>
  <si>
    <t>Black Bear Wind LLC</t>
  </si>
  <si>
    <t>Boswell Wind Project III, LLC</t>
  </si>
  <si>
    <t>Desert Harvest, LLC</t>
  </si>
  <si>
    <t>Grizzly Wind LLC</t>
  </si>
  <si>
    <t>Gamesa Energy USA  LLC</t>
  </si>
  <si>
    <t>SunEast Tabletop Solar LLC</t>
  </si>
  <si>
    <t>Pioneer Solar (CO), LLC</t>
  </si>
  <si>
    <t>Boswell Wind Project II, LLC</t>
  </si>
  <si>
    <t>Gulfwinds Generation, LLC</t>
  </si>
  <si>
    <t>Rocket Solar, LLC</t>
  </si>
  <si>
    <t>Seventus LLC</t>
  </si>
  <si>
    <t>OE_ALC</t>
  </si>
  <si>
    <t>Lancaster Solar LLC</t>
  </si>
  <si>
    <t>TransAlta Holdings U.S. Inc.</t>
  </si>
  <si>
    <t>Martinsdale Wind Farm LLC</t>
  </si>
  <si>
    <t>Sand Hill C, LLC</t>
  </si>
  <si>
    <t>Shell Chemical LP - Geismar</t>
  </si>
  <si>
    <t>Clover Creek Solar, LLC</t>
  </si>
  <si>
    <t>Northern Iowa Windpower II LLC</t>
  </si>
  <si>
    <t>Broad Mountain Power LLC</t>
  </si>
  <si>
    <t>Elektron Solar, LLC</t>
  </si>
  <si>
    <t>Albemarle Beach Solar, LLC</t>
  </si>
  <si>
    <t>Lily Pond Solar, LLC</t>
  </si>
  <si>
    <t>Piney Creek, LLC</t>
  </si>
  <si>
    <t>Triple Oak Power LLC</t>
  </si>
  <si>
    <t>Apex Solar LLC</t>
  </si>
  <si>
    <t>Texas Wind Power Co</t>
  </si>
  <si>
    <t>Berrians 1 Gas Turbine Power</t>
  </si>
  <si>
    <t>Bluegrass Solar, LLC</t>
  </si>
  <si>
    <t>Mirant Wichita Falls LP</t>
  </si>
  <si>
    <t>MTSUN LLC</t>
  </si>
  <si>
    <t>Sac County Wind</t>
  </si>
  <si>
    <t>Sigurd Solar LLC</t>
  </si>
  <si>
    <t>Altavista Solar, LLC</t>
  </si>
  <si>
    <t>IPC-Androscoggin Mill</t>
  </si>
  <si>
    <t>Central Rivers Power WV, LLC</t>
  </si>
  <si>
    <t>Simon Industries Inc</t>
  </si>
  <si>
    <t>Alabama Ledge Wind Farm LLC</t>
  </si>
  <si>
    <t>Freepoint Solar LLC</t>
  </si>
  <si>
    <t>Assembly Solar III, LLC</t>
  </si>
  <si>
    <t>Trent River Solar, LLC</t>
  </si>
  <si>
    <t>Metro Dade County</t>
  </si>
  <si>
    <t>Dartmouth Power Associates LP</t>
  </si>
  <si>
    <t>Farmington Solar, LLC</t>
  </si>
  <si>
    <t>Pinellas County Solid Waste</t>
  </si>
  <si>
    <t>City of Ponca City</t>
  </si>
  <si>
    <t>IMC Chemicals Inc</t>
  </si>
  <si>
    <t>TWE Bowman Solar Project, LLC</t>
  </si>
  <si>
    <t>Hornet Solar</t>
  </si>
  <si>
    <t>Cabin Creek Solar I LLC</t>
  </si>
  <si>
    <t>Friesian Holdings, LLC</t>
  </si>
  <si>
    <t>Middlesex Generating Co. LLC</t>
  </si>
  <si>
    <t>Wilkes Solar, LLC</t>
  </si>
  <si>
    <t>Horseshoe Solar, LLC</t>
  </si>
  <si>
    <t>Colleton Solar</t>
  </si>
  <si>
    <t>Cabin Point Solar Center LLC</t>
  </si>
  <si>
    <t>Cabin Creek Solar II LLC</t>
  </si>
  <si>
    <t>Holliday Solar I</t>
  </si>
  <si>
    <t>Birch Creek Development, LLC (NC)</t>
  </si>
  <si>
    <t>Georgia Pacific Corp</t>
  </si>
  <si>
    <t>Allora Solar, LLC</t>
  </si>
  <si>
    <t>Pleinmont Solar 1 LLC</t>
  </si>
  <si>
    <t>Happy Hollow Solar Center,LLC</t>
  </si>
  <si>
    <t>Ross Solar</t>
  </si>
  <si>
    <t>Wythe County Solar Project, LLC</t>
  </si>
  <si>
    <t>Centerfield Cooper Solar, LLC</t>
  </si>
  <si>
    <t>Gunsight Solar, LLC</t>
  </si>
  <si>
    <t>Energy Development Corp</t>
  </si>
  <si>
    <t>Big Fork Solar</t>
  </si>
  <si>
    <t>Chestnut Solar LLC</t>
  </si>
  <si>
    <t>Wheelabrator Westchester LP</t>
  </si>
  <si>
    <t>Taylor Creek Solar LLC</t>
  </si>
  <si>
    <t>Harmony Florida Solar LLC</t>
  </si>
  <si>
    <t>SR Terrell, LLC</t>
  </si>
  <si>
    <t>Aksamit Resource Management</t>
  </si>
  <si>
    <t>Ranchland Wind Storage, LLC</t>
  </si>
  <si>
    <t>Gichi Noodin Wind Farm, LLC</t>
  </si>
  <si>
    <t>Seabrook Solar, LLC</t>
  </si>
  <si>
    <t>Popular Camp Wind Farm LLC</t>
  </si>
  <si>
    <t>TransCanada Power</t>
  </si>
  <si>
    <t>Freepoint Commodities LLC</t>
  </si>
  <si>
    <t xml:space="preserve">Washburn Wind Energy LLC        </t>
  </si>
  <si>
    <t>SR Cedar Springs, LLC</t>
  </si>
  <si>
    <t>Titan Solar 1, LLC</t>
  </si>
  <si>
    <t>AES Hickling LLC</t>
  </si>
  <si>
    <t>Culpepper Solar</t>
  </si>
  <si>
    <t>SR Perry, LLC</t>
  </si>
  <si>
    <t>Weyerhaeuser Co-Valliant</t>
  </si>
  <si>
    <t>Northeast Maryland W D Auth</t>
  </si>
  <si>
    <t>Crossroads Solar</t>
  </si>
  <si>
    <t>Quinnipiac Energy LLC</t>
  </si>
  <si>
    <t>Texaco Exploration&amp;Prod'n Inc</t>
  </si>
  <si>
    <t>Medina Electric Coop, Inc</t>
  </si>
  <si>
    <t>Lone Star Solar</t>
  </si>
  <si>
    <t>Sunlaw Energy Partners I LP</t>
  </si>
  <si>
    <t>Aksamit Energy Development</t>
  </si>
  <si>
    <t>Saratoga Wind Energy LLC</t>
  </si>
  <si>
    <t>Painted Hills Wind Holdings, LLC</t>
  </si>
  <si>
    <t>New Smyrna Beach City of</t>
  </si>
  <si>
    <t>Juniper Solar</t>
  </si>
  <si>
    <t>Whitney Hill Wind Power LLC</t>
  </si>
  <si>
    <t>Hawtree Creek Farm Solar, LLC</t>
  </si>
  <si>
    <t>Palm Beach Power Corp</t>
  </si>
  <si>
    <t>Koch Petroleum Group LP</t>
  </si>
  <si>
    <t>Tehachapi Plains Wind, LLC</t>
  </si>
  <si>
    <t>Solargenix Energy LLC</t>
  </si>
  <si>
    <t>DFO Partnership</t>
  </si>
  <si>
    <t>B &amp; K Solar</t>
  </si>
  <si>
    <t>Rollins Solar</t>
  </si>
  <si>
    <t>Yuma Cogeneration Associates</t>
  </si>
  <si>
    <t>RAMCO Inc</t>
  </si>
  <si>
    <t>Power Industry Consultants PIC</t>
  </si>
  <si>
    <t>Tate &amp; Lyle Lafayette South Plant</t>
  </si>
  <si>
    <t>Whitewater Hill Wind Partners</t>
  </si>
  <si>
    <t>Katahdin KI 50 LLC</t>
  </si>
  <si>
    <t>Coachella Wind Holdings, LLC</t>
  </si>
  <si>
    <t>Adage Hamilton LLC</t>
  </si>
  <si>
    <t>Shorthorn Solar</t>
  </si>
  <si>
    <t>Caithness Dixie Valley LLC</t>
  </si>
  <si>
    <t>Melsam Solar</t>
  </si>
  <si>
    <t>Cal Flats BESS, LLC</t>
  </si>
  <si>
    <t>Ord Mountain Solar, LLC</t>
  </si>
  <si>
    <t>Montezuma Hills Windplant</t>
  </si>
  <si>
    <t>Kruger Energy Mantura Solar, LLC</t>
  </si>
  <si>
    <t>Hecate Energy LLC</t>
  </si>
  <si>
    <t>Equus Power, Inc.</t>
  </si>
  <si>
    <t>Sugar Solar, LLC</t>
  </si>
  <si>
    <t>Arevon Asset Management</t>
  </si>
  <si>
    <t>Hale Kuawehi Solar LLC</t>
  </si>
  <si>
    <t>Rolling Upland Wind Farm LLC</t>
  </si>
  <si>
    <t>GEB Solar</t>
  </si>
  <si>
    <t>AES Jennison LLC</t>
  </si>
  <si>
    <t>Otter Creek Solar LLC</t>
  </si>
  <si>
    <t>BT Cooke Solar, LLC</t>
  </si>
  <si>
    <t>Shepherd's Run Solar</t>
  </si>
  <si>
    <t>Cameron Ridge LLC</t>
  </si>
  <si>
    <t>Meherrin Solar LLC</t>
  </si>
  <si>
    <t>Kellam Solar LLC</t>
  </si>
  <si>
    <t>Ellwood Power, LLC</t>
  </si>
  <si>
    <t>Cove Mountain Solar LLC</t>
  </si>
  <si>
    <t>TEMBEC</t>
  </si>
  <si>
    <t>Altamont Winds, LLC</t>
  </si>
  <si>
    <t>Delano Energy Co Inc</t>
  </si>
  <si>
    <t>Beech Ridge II Wind Energy Center</t>
  </si>
  <si>
    <t>Ahlstrom Dexter LLC</t>
  </si>
  <si>
    <t>Solutia Inc-Chocolate</t>
  </si>
  <si>
    <t>Oxbow Power-N Tonawanda NY Inc</t>
  </si>
  <si>
    <t>Fortistar North Tonawanda</t>
  </si>
  <si>
    <t>IBM Corp</t>
  </si>
  <si>
    <t>Bottle Rock Power Corporation</t>
  </si>
  <si>
    <t>Roxbury Solar, LLC</t>
  </si>
  <si>
    <t>Indeck-Maine Energy LLC</t>
  </si>
  <si>
    <t>Ameramex Energy Group Inc</t>
  </si>
  <si>
    <t>Integral Energy Management</t>
  </si>
  <si>
    <t>Trigen-Philadelphia Engy Corp</t>
  </si>
  <si>
    <t>Lockport Merchant Assoc LLC</t>
  </si>
  <si>
    <t>Caterpillar Power Generation Systems</t>
  </si>
  <si>
    <t>Independence Wind Energy LLC</t>
  </si>
  <si>
    <t>Windfarm Prattsburgh LLC</t>
  </si>
  <si>
    <t>Willamette Industries-Johnsnbg</t>
  </si>
  <si>
    <t>Alpena Power Generation,  LLC</t>
  </si>
  <si>
    <t>Salton Sea Power Generatn LP 3</t>
  </si>
  <si>
    <t>High Sierra Ltd</t>
  </si>
  <si>
    <t>Kern Front Ltd</t>
  </si>
  <si>
    <t>Double 'C' Ltd</t>
  </si>
  <si>
    <t>Amp Resources (Cove Fort) LLC</t>
  </si>
  <si>
    <t>Wheelabrator Falls Inc</t>
  </si>
  <si>
    <t>Illinois Wind Energy LLC</t>
  </si>
  <si>
    <t>Ramco Generating One Inc</t>
  </si>
  <si>
    <t>Mid-America Power LLC</t>
  </si>
  <si>
    <t>Crescent Ridge LLC</t>
  </si>
  <si>
    <t>International Paper Co-Natchez</t>
  </si>
  <si>
    <t>Heber Geothermal Co</t>
  </si>
  <si>
    <t>FPL Energy Sooner Wind LLC</t>
  </si>
  <si>
    <t>Phillips Petroleum Co</t>
  </si>
  <si>
    <t>BP America Inc</t>
  </si>
  <si>
    <t>Merit Energy Company</t>
  </si>
  <si>
    <t>Hidalgo Wind Farm II LLC</t>
  </si>
  <si>
    <t>California Ethanol Power, LLC</t>
  </si>
  <si>
    <t>Broad River Solar, LLC</t>
  </si>
  <si>
    <t>Assembly Solar, LLC</t>
  </si>
  <si>
    <t>LA3 West Baton Rouge, L.L.C.</t>
  </si>
  <si>
    <t>SR Turkey Creek, LLC</t>
  </si>
  <si>
    <t>Iris Solar LLC</t>
  </si>
  <si>
    <t>SunEast Clay Solar LLC</t>
  </si>
  <si>
    <t>Springfield Project Development LLC</t>
  </si>
  <si>
    <t>Geneva Steel</t>
  </si>
  <si>
    <t>National Institutes of Health</t>
  </si>
  <si>
    <t>Techren Solar V LLC</t>
  </si>
  <si>
    <t>Whitehorn Solar, LLC</t>
  </si>
  <si>
    <t>Hunters Cove Solar</t>
  </si>
  <si>
    <t>Georgia-Pacific Corp-LeafRiver</t>
  </si>
  <si>
    <t>Crossroads Solar, LLC</t>
  </si>
  <si>
    <t>Stanly Solar, LLC</t>
  </si>
  <si>
    <t>Craven County Wood Energy LP</t>
  </si>
  <si>
    <t>Bedington Energy Facility, LLC</t>
  </si>
  <si>
    <t>Lick Creek Solar, LLC</t>
  </si>
  <si>
    <t>Partin Solar, LLC</t>
  </si>
  <si>
    <t>Bluestone Farm Solar, LLC</t>
  </si>
  <si>
    <t>PG&amp;E Dispersed Generating Co L</t>
  </si>
  <si>
    <t>Ripon Cogeneration Inc-Ripon</t>
  </si>
  <si>
    <t>Route 66 Energy Center, LLC</t>
  </si>
  <si>
    <t>Quinebaug Solar, LLC</t>
  </si>
  <si>
    <t>Sanford Airport Solar, LLC</t>
  </si>
  <si>
    <t>Highest Power Solar, LLC</t>
  </si>
  <si>
    <t>Wellhead Power Margarita LLC</t>
  </si>
  <si>
    <t>Second Imperial Geothermal Co</t>
  </si>
  <si>
    <t>Inland Container Corp</t>
  </si>
  <si>
    <t>IPP Energy LLC</t>
  </si>
  <si>
    <t>TransAlta Energy Mktg(US) Inc</t>
  </si>
  <si>
    <t>Ridge Generating Station LP</t>
  </si>
  <si>
    <t>Corona Energy Partners Ltd</t>
  </si>
  <si>
    <t>Ridgetop Energy LLC II</t>
  </si>
  <si>
    <t>North Iowa Municipal Coop Ass</t>
  </si>
  <si>
    <t>Illinois Winds LLC</t>
  </si>
  <si>
    <t>McKittrick Ltd</t>
  </si>
  <si>
    <t>Chalk Cliff Ltd</t>
  </si>
  <si>
    <t>Ripon Cogeneration Inc-Gabriel</t>
  </si>
  <si>
    <t>Live Oak Ltd</t>
  </si>
  <si>
    <t>San Joaquin Cogen Ltd</t>
  </si>
  <si>
    <t>Badger Creek Ltd</t>
  </si>
  <si>
    <t>Bear Mountain Ltd</t>
  </si>
  <si>
    <t>MBC Holding Co</t>
  </si>
  <si>
    <t>International Paper Co-Thilmany</t>
  </si>
  <si>
    <t>Georgia-Pacific Corporation</t>
  </si>
  <si>
    <t>Red Shield Environmental LLC</t>
  </si>
  <si>
    <t>Mountain View Power Ptnrs LLC</t>
  </si>
  <si>
    <t>Energy Transfer-Hanover Ven LP</t>
  </si>
  <si>
    <t>American Tissue NH Electric In</t>
  </si>
  <si>
    <t>Green Power Energy Holdings LL</t>
  </si>
  <si>
    <t>Northern Electric Power Co LP</t>
  </si>
  <si>
    <t>Oregon Energy LLC</t>
  </si>
  <si>
    <t>Sunray Energy Inc</t>
  </si>
  <si>
    <t>Walmart Stores Texas, LLC</t>
  </si>
  <si>
    <t>San Gorgonio Westwind II LLC</t>
  </si>
  <si>
    <t>Jefferson Smurfit Corp-LA</t>
  </si>
  <si>
    <t>Smurfit Stone Container Corp</t>
  </si>
  <si>
    <t>Dan's Mountain Wind Force LLC</t>
  </si>
  <si>
    <t>Prairie Gen LP</t>
  </si>
  <si>
    <t>Cerro Gordo Wind Farm</t>
  </si>
  <si>
    <t>Montrose Partners</t>
  </si>
  <si>
    <t>Indeck-Pepperell Power Assoc</t>
  </si>
  <si>
    <t>Phelps Dodge Mining Co</t>
  </si>
  <si>
    <t>Gulf States Paper Corp</t>
  </si>
  <si>
    <t>SeaWest Windpower</t>
  </si>
  <si>
    <t>Foote Creek I LLC</t>
  </si>
  <si>
    <t>B P Amoco Chemical Co</t>
  </si>
  <si>
    <t>Cabazon Wind Partners, LLC</t>
  </si>
  <si>
    <t>Finch Pruyn &amp; Co Inc</t>
  </si>
  <si>
    <t>CCP Power Solutions</t>
  </si>
  <si>
    <t>FPL Energy North Dakota Wind I</t>
  </si>
  <si>
    <t>Roche Vitamins</t>
  </si>
  <si>
    <t>Kahana Solar, LLC</t>
  </si>
  <si>
    <t>Painter Energy Storage, LLC</t>
  </si>
  <si>
    <t>Central 40, LLC</t>
  </si>
  <si>
    <t>West River Solar, LLC</t>
  </si>
  <si>
    <t>Orchard Windfarm, LLC</t>
  </si>
  <si>
    <t>Mammoth Pacific LP</t>
  </si>
  <si>
    <t>Intertrade Holdings Inc</t>
  </si>
  <si>
    <t>BCD Project Holdings 1, LLC</t>
  </si>
  <si>
    <t>Community Wind Energy Transmission LLC</t>
  </si>
  <si>
    <t>Quest Solar</t>
  </si>
  <si>
    <t>Valero Refining-Texas LP</t>
  </si>
  <si>
    <t>Castle Solar, LLC</t>
  </si>
  <si>
    <t>Shining Sun Solar</t>
  </si>
  <si>
    <t>Zond Cabazon Development Corp</t>
  </si>
  <si>
    <t>Zond Cabazon Development Corp.</t>
  </si>
  <si>
    <t>Vulcan/BN Geothermal Power Co</t>
  </si>
  <si>
    <t>Rumford Cogeneration Co</t>
  </si>
  <si>
    <t>Mililani I Solar LLC</t>
  </si>
  <si>
    <t>Michigan Cogeneration Sys Inc</t>
  </si>
  <si>
    <t>Smurfit-Stone Corp</t>
  </si>
  <si>
    <t>BP Chemicals-Green Lake</t>
  </si>
  <si>
    <t>International Paper Co-HudsonR</t>
  </si>
  <si>
    <t>Farmland Hydro Ltd Partner</t>
  </si>
  <si>
    <t>Smith Falls Hydropower</t>
  </si>
  <si>
    <t>FPL Energy AVEC LLC</t>
  </si>
  <si>
    <t>KN/Thermo LLC</t>
  </si>
  <si>
    <t>Western Power and Steam II LLC</t>
  </si>
  <si>
    <t>Mancelona Renewable Resources LLC</t>
  </si>
  <si>
    <t>Hu Honua Bioenergy, LLC</t>
  </si>
  <si>
    <t>Leathers LP</t>
  </si>
  <si>
    <t>Elmore Ltd Partnership</t>
  </si>
  <si>
    <t>Del Ranch Ltd Partnership</t>
  </si>
  <si>
    <t>SkyHigh 2 Solar</t>
  </si>
  <si>
    <t>Lancaster County Solid WR Auth</t>
  </si>
  <si>
    <t>Molson Coors USA LLC</t>
  </si>
  <si>
    <t>Wind Wall 1 LLC</t>
  </si>
  <si>
    <t>BP Exploration Alaska</t>
  </si>
  <si>
    <t>Bear Branch Solar</t>
  </si>
  <si>
    <t>Luz Solar Partners Ltd VII</t>
  </si>
  <si>
    <t>Luz Solar Partners Ltd VI</t>
  </si>
  <si>
    <t>Caithness Operating Co LLC</t>
  </si>
  <si>
    <t>New World Power TX Ren Elec LP</t>
  </si>
  <si>
    <t>Luz Solar Partners Ltd IV</t>
  </si>
  <si>
    <t>Luz Solar Partners Ltd III</t>
  </si>
  <si>
    <t>Luz Solar Partners Ltd V</t>
  </si>
  <si>
    <t>Glenwood Springs Salt Co LP</t>
  </si>
  <si>
    <t>Rapids Energy Center</t>
  </si>
  <si>
    <t>Ada Cogeneration LLC</t>
  </si>
  <si>
    <t>IPC-Moss</t>
  </si>
  <si>
    <t>NP Cogen Inc</t>
  </si>
  <si>
    <t>Pacific Lumber Co</t>
  </si>
  <si>
    <t>Montenay Montgomery LP</t>
  </si>
  <si>
    <t>North Valley</t>
  </si>
  <si>
    <t>Caden Energix Hickory LLC</t>
  </si>
  <si>
    <t>Ridgetop Energy LLC</t>
  </si>
  <si>
    <t>Centric Operating Services Company</t>
  </si>
  <si>
    <t>Lincoln Land Wind, LLC</t>
  </si>
  <si>
    <t>Oberon Solar IB</t>
  </si>
  <si>
    <t>Paeahu Solar LLC</t>
  </si>
  <si>
    <t>Tygart LLC</t>
  </si>
  <si>
    <t>Engineered Carbons Inc</t>
  </si>
  <si>
    <t>Hecate Grid, LLC</t>
  </si>
  <si>
    <t>Barbers Point Solar, LLC</t>
  </si>
  <si>
    <t>Eversource</t>
  </si>
  <si>
    <t>Celanese Acetate Corp</t>
  </si>
  <si>
    <t>Cinergy Solutions of Narrows LLC</t>
  </si>
  <si>
    <t>International Paper Co-Sartell</t>
  </si>
  <si>
    <t>Durango-Georgia Paper Co</t>
  </si>
  <si>
    <t>Safari Energy, LLC</t>
  </si>
  <si>
    <t>DTE Energy Services Pontiac North</t>
  </si>
  <si>
    <t>USBR - Glines Canyon &amp; Elwha D</t>
  </si>
  <si>
    <t>General Motors Corp-WFGPontiac</t>
  </si>
  <si>
    <t>NES Olympos</t>
  </si>
  <si>
    <t>M&amp;G Resins USA, LLC</t>
  </si>
  <si>
    <t>CC Polymers LLC</t>
  </si>
  <si>
    <t>Berkeley Leasing LLC</t>
  </si>
  <si>
    <t>G E Contractual Services</t>
  </si>
  <si>
    <t>Howden Wind Park Inc</t>
  </si>
  <si>
    <t>Ponca, City of</t>
  </si>
  <si>
    <t>International Paper Co-Quinnes</t>
  </si>
  <si>
    <t>Mendota Biomass Power Ltd</t>
  </si>
  <si>
    <t>Ten Governors Solar</t>
  </si>
  <si>
    <t>DG New York CS, LLC</t>
  </si>
  <si>
    <t>Quixx Corp</t>
  </si>
  <si>
    <t>Thor Solar 1 CEI, LLC</t>
  </si>
  <si>
    <t>Morrow Power LLC</t>
  </si>
  <si>
    <t>Woodland Biomass Power Ltd</t>
  </si>
  <si>
    <t>South Florida Cogen Associates</t>
  </si>
  <si>
    <t>Simpson Paper Co</t>
  </si>
  <si>
    <t>Reliant Energy Renewables Inc</t>
  </si>
  <si>
    <t>Difwind Farms Ltd VI</t>
  </si>
  <si>
    <t>Jefferson Smurfit Corp-SC</t>
  </si>
  <si>
    <t>Taos Mesa Energy Facility, LLC</t>
  </si>
  <si>
    <t>Altivity Packaging</t>
  </si>
  <si>
    <t>Soda Lake Ltd Partnership</t>
  </si>
  <si>
    <t>New Heights Recovery&amp;Power LLC</t>
  </si>
  <si>
    <t>Johnson Development Associates, Inc.</t>
  </si>
  <si>
    <t>Wheelabrator Spokane Inc</t>
  </si>
  <si>
    <t>Sun Premium Paper Advisors LLC</t>
  </si>
  <si>
    <t>Wausau Paper Mills Co</t>
  </si>
  <si>
    <t>Missisquoi Associates</t>
  </si>
  <si>
    <t>VPI Enterprise Inc</t>
  </si>
  <si>
    <t>Tosco Refining Co</t>
  </si>
  <si>
    <t>CD4</t>
  </si>
  <si>
    <t>Big Timber Wind, LLC</t>
  </si>
  <si>
    <t>PCS Nitrogen Fertilizer LP</t>
  </si>
  <si>
    <t>MissChem Nitrogen LLC</t>
  </si>
  <si>
    <t>International Steel Group, Inc</t>
  </si>
  <si>
    <t>SR Baxley, LLC</t>
  </si>
  <si>
    <t>Ameresco, Inc - Candlewood</t>
  </si>
  <si>
    <t>TUUSSO Energy, LLC</t>
  </si>
  <si>
    <t>WPD Wind Projects Inc</t>
  </si>
  <si>
    <t>Pacific Ultrapower Chinese Sta</t>
  </si>
  <si>
    <t>IMG Energy Solutions</t>
  </si>
  <si>
    <t>Mechanicsville Solar, LLC</t>
  </si>
  <si>
    <t>Electro-Generators LLC</t>
  </si>
  <si>
    <t>Techren Solar IV LLC</t>
  </si>
  <si>
    <t>Techren Solar III LLC</t>
  </si>
  <si>
    <t>Green Ridge Services LLC</t>
  </si>
  <si>
    <t>Savage Mountain Wind Force LLC</t>
  </si>
  <si>
    <t>KSI II Consolidated, LLC</t>
  </si>
  <si>
    <t>VESI Upton County BESS, LLC</t>
  </si>
  <si>
    <t>Northwestern Wind Power LLC</t>
  </si>
  <si>
    <t>Altamont-Midway Ltd</t>
  </si>
  <si>
    <t>Heartland Energy&amp;Recycling LLC</t>
  </si>
  <si>
    <t>Difwind Farms Ltd VII</t>
  </si>
  <si>
    <t>Equinox Mountain Windpower LLC</t>
  </si>
  <si>
    <t>New Colony Wind LLC</t>
  </si>
  <si>
    <t>Edison Capital</t>
  </si>
  <si>
    <t>Thermal Energy Dev Partner L/P</t>
  </si>
  <si>
    <t>CO Buffalo Flats LLC</t>
  </si>
  <si>
    <t>Wheelabrator Martell Inc</t>
  </si>
  <si>
    <t>Lihue Plantation Co Ltd</t>
  </si>
  <si>
    <t>Stony Knoll Solar, LLC</t>
  </si>
  <si>
    <t>Speedway Solar NC, LLC</t>
  </si>
  <si>
    <t>U S Army-Ft Wainwright</t>
  </si>
  <si>
    <t>International Paper Co-Buckspt</t>
  </si>
  <si>
    <t>Coastal Eagle Point Oil Co</t>
  </si>
  <si>
    <t>Mountain View Pwr Ptnrs II LLC</t>
  </si>
  <si>
    <t>Tampa City of</t>
  </si>
  <si>
    <t>City of Tampa</t>
  </si>
  <si>
    <t>Fish Lake Power Co</t>
  </si>
  <si>
    <t>Wrighter Energy LLC</t>
  </si>
  <si>
    <t>Stourbridge Energy LLC</t>
  </si>
  <si>
    <t>Mineral Point Energy LLC</t>
  </si>
  <si>
    <t>Ulmer Solar</t>
  </si>
  <si>
    <t>Holdridge Energy LLC</t>
  </si>
  <si>
    <t>Anchor Energy LLC</t>
  </si>
  <si>
    <t>Niles Valley Energy LLC</t>
  </si>
  <si>
    <t>Turners Falls Ltd Partnership</t>
  </si>
  <si>
    <t>Ryegate Associates</t>
  </si>
  <si>
    <t>Mas Countryside RNG, LLC</t>
  </si>
  <si>
    <t>Menasha Packaging Co LLC</t>
  </si>
  <si>
    <t>Chateau Energy Inc</t>
  </si>
  <si>
    <t>Star Group Stillwater I</t>
  </si>
  <si>
    <t>Rooney Ranch, LLC</t>
  </si>
  <si>
    <t>Hydroland Omega LLC</t>
  </si>
  <si>
    <t>WCI Steel Inc</t>
  </si>
  <si>
    <t>Victorville Energy Center, LLC</t>
  </si>
  <si>
    <t>SunEast Hilltop Solar LLC</t>
  </si>
  <si>
    <t>SR Arlington, LLC</t>
  </si>
  <si>
    <t>SunEast Fairway Solar LLC</t>
  </si>
  <si>
    <t>Hecate Energy Gedney Hill LLC</t>
  </si>
  <si>
    <t>SunEast Limestone Solar LLC</t>
  </si>
  <si>
    <t>Conductive Power</t>
  </si>
  <si>
    <t>SunEast Flat Hill Solar LLC</t>
  </si>
  <si>
    <t>Bakerstand Solar LLC</t>
  </si>
  <si>
    <t>Empire Community Solar LLC</t>
  </si>
  <si>
    <t>Stockton Pacific Enterprises</t>
  </si>
  <si>
    <t>SunEast Valley Solar LLC</t>
  </si>
  <si>
    <t>SunEast Grassy Knoll Solar LLC</t>
  </si>
  <si>
    <t>SunEast Skyline Solar LLC</t>
  </si>
  <si>
    <t>DePue Holdings, LLC</t>
  </si>
  <si>
    <t>St. James Solar, LLC</t>
  </si>
  <si>
    <t>Santa Ana Storage 1</t>
  </si>
  <si>
    <t>SunEast Watkins Road Solar LLC</t>
  </si>
  <si>
    <t>SunEast Hills Solar LLC</t>
  </si>
  <si>
    <t>BD Solar 1 LLC</t>
  </si>
  <si>
    <t>Detroit Thermal, LLC</t>
  </si>
  <si>
    <t>Evergreen Pulp Inc.</t>
  </si>
  <si>
    <t>SunEast Dog Corners Solar LLC</t>
  </si>
  <si>
    <t>SunEast Highview Solar LLC</t>
  </si>
  <si>
    <t>Odom Solar, LLC</t>
  </si>
  <si>
    <t>Riverhead Solar Farm LLC</t>
  </si>
  <si>
    <t>NRG NM Suntower LLC</t>
  </si>
  <si>
    <t>Salton Sea Power Generatn LP 2</t>
  </si>
  <si>
    <t>Energix Leatherwood, LLC</t>
  </si>
  <si>
    <t>Mason Dixon Solar Center, LLC</t>
  </si>
  <si>
    <t>LeGore Bridge Solar Center, LLC</t>
  </si>
  <si>
    <t>Energix Buckingham, LLC</t>
  </si>
  <si>
    <t>Energix Nokesville, LLC</t>
  </si>
  <si>
    <t>Caden Energix New Kent, LLC</t>
  </si>
  <si>
    <t>SunEast Manchester Solar LLC</t>
  </si>
  <si>
    <t>Louisiana Pacific Samoa Inc</t>
  </si>
  <si>
    <t>IPA Texas Solar LLC</t>
  </si>
  <si>
    <t>EGP Stillwater Solar, LLC</t>
  </si>
  <si>
    <t>Hecate Energy Cherrydale LLC</t>
  </si>
  <si>
    <t>Energy Nuevo Storage Farm</t>
  </si>
  <si>
    <t>Hecate Energy Albany 1 LLC</t>
  </si>
  <si>
    <t>Bald Mountain Solar LLC</t>
  </si>
  <si>
    <t>Reliant Energy MD Holdings LLC</t>
  </si>
  <si>
    <t>Antelope DSR 3 LLC</t>
  </si>
  <si>
    <t>Williams Solar, LLC</t>
  </si>
  <si>
    <t>Jacumba Solar, LLC</t>
  </si>
  <si>
    <t>Samoa Pacific Cellulose, LLC</t>
  </si>
  <si>
    <t>Wister Solar</t>
  </si>
  <si>
    <t>Camden Solar LLC</t>
  </si>
  <si>
    <t>Richmond Spider Solar LLC</t>
  </si>
  <si>
    <t>Westmoreland County Solar Project, LLC</t>
  </si>
  <si>
    <t>Westlands Almond LLC</t>
  </si>
  <si>
    <t>Green Energy Capital Partners LLC</t>
  </si>
  <si>
    <t>SR Litchfield, LLC</t>
  </si>
  <si>
    <t>Juneau Hydropower, Inc</t>
  </si>
  <si>
    <t>Caden Energix Rives Road LLC</t>
  </si>
  <si>
    <t>Nutmeg Solar LLC</t>
  </si>
  <si>
    <t>Confederated Tribes-Warm Spgs</t>
  </si>
  <si>
    <t>Metropolitan Edison Co</t>
  </si>
  <si>
    <t>Magic Wind LLC</t>
  </si>
  <si>
    <t>Fairhaven Power Co</t>
  </si>
  <si>
    <t>Dflex Power, LLC</t>
  </si>
  <si>
    <t>Alta Mesa 640 LLC</t>
  </si>
  <si>
    <t>Swanmill Windfarm I</t>
  </si>
  <si>
    <t>Enron Wind</t>
  </si>
  <si>
    <t>Boise Cascade Pulp&amp;Paper Mill</t>
  </si>
  <si>
    <t>Allegheny Hydro No 9 LP</t>
  </si>
  <si>
    <t>Sumpter Energy Associates</t>
  </si>
  <si>
    <t>McClain Solar</t>
  </si>
  <si>
    <t>Ridgewood Providence Power PLP</t>
  </si>
  <si>
    <t>Beowawe Power LLC</t>
  </si>
  <si>
    <t>Sand Hill B, LLC</t>
  </si>
  <si>
    <t>Antelope Expansion 1B, LLC</t>
  </si>
  <si>
    <t>Beaver Wood Joint Venture</t>
  </si>
  <si>
    <t>Hybrid-Electric Building Technologies West Los Angeles 1, LLC</t>
  </si>
  <si>
    <t>Oxy Renewable Energy LLC</t>
  </si>
  <si>
    <t>Barlow Operators of Tulsa, LLC</t>
  </si>
  <si>
    <t>Foote Creek IV LLC</t>
  </si>
  <si>
    <t>Covanta Projects Inc</t>
  </si>
  <si>
    <t>Tulia City of</t>
  </si>
  <si>
    <t>Brigham Young University (BYU)</t>
  </si>
  <si>
    <t>Smurfit Newsprint Corp</t>
  </si>
  <si>
    <t>Covanta Hennepin Energy Res Co</t>
  </si>
  <si>
    <t>Captona Lippitt Ave Cranston LLC</t>
  </si>
  <si>
    <t>Wallingford Renewable Energy, LLC</t>
  </si>
  <si>
    <t>Balaton Power Inc</t>
  </si>
  <si>
    <t>Hemphill Power &amp; Light Co</t>
  </si>
  <si>
    <t>Thompson River Co-Gen LLC</t>
  </si>
  <si>
    <t>Westwind Trust</t>
  </si>
  <si>
    <t>Whitefield Power &amp; Light Co</t>
  </si>
  <si>
    <t>Boralex Inc</t>
  </si>
  <si>
    <t>Flip Solar</t>
  </si>
  <si>
    <t>Caden Energix Pamplin LLC</t>
  </si>
  <si>
    <t>Energix Mt. Jackson, LLC.</t>
  </si>
  <si>
    <t>RoxWind LLC</t>
  </si>
  <si>
    <t>Union Oil Co of California</t>
  </si>
  <si>
    <t>Letts Creek Solar, LLC</t>
  </si>
  <si>
    <t>Pawcatuck Solar Center, LLC</t>
  </si>
  <si>
    <t>Grissom Solar, LLC</t>
  </si>
  <si>
    <t>Depot Solar Center, LLC</t>
  </si>
  <si>
    <t>UAH-Hydro Kennebec Ltd Partner</t>
  </si>
  <si>
    <t>Baker City Solar</t>
  </si>
  <si>
    <t>Hydro Kennebec LP</t>
  </si>
  <si>
    <t>Unifi Kinston, LLC</t>
  </si>
  <si>
    <t>Difwind Farms Ltd VIII</t>
  </si>
  <si>
    <t>Stratford Solar Center, LLC</t>
  </si>
  <si>
    <t>Biggs Ford Solar Center, LLC</t>
  </si>
  <si>
    <t>Emerald Hills Holding I, LLC</t>
  </si>
  <si>
    <t>Georgia-Pacific West Inc</t>
  </si>
  <si>
    <t>Pioneer Valley Wind LLC</t>
  </si>
  <si>
    <t>Antelope Expansion 3A, LLC</t>
  </si>
  <si>
    <t>Wonderful Renewable Energy, LLC.</t>
  </si>
  <si>
    <t>Lapeer-Cortland Solar, LLC</t>
  </si>
  <si>
    <t>TPE King Solar Holdings1 LLC</t>
  </si>
  <si>
    <t>Wheelabrator Lisbon, Inc</t>
  </si>
  <si>
    <t>Eastern Conn Res Recvy Auth</t>
  </si>
  <si>
    <t>Modesto Energy LP</t>
  </si>
  <si>
    <t>Oasis Alta, LLC</t>
  </si>
  <si>
    <t>Lindsay City of</t>
  </si>
  <si>
    <t>MMA Renewable Ventures</t>
  </si>
  <si>
    <t>Derby Fuel Cell LLC</t>
  </si>
  <si>
    <t>Jackson Solar</t>
  </si>
  <si>
    <t>Pasadena Paper Co LP</t>
  </si>
  <si>
    <t>Wood Products Division</t>
  </si>
  <si>
    <t>Timber Energy Resources Inc</t>
  </si>
  <si>
    <t>Irwindale Brew Yard, LLC</t>
  </si>
  <si>
    <t>Revity Energy LLC</t>
  </si>
  <si>
    <t>South Glens Falls LP</t>
  </si>
  <si>
    <t>North American Power Group</t>
  </si>
  <si>
    <t>CEMEX Central Plains Cement</t>
  </si>
  <si>
    <t>Dixon Marquette</t>
  </si>
  <si>
    <t>Allegheny Hydro No 8 LP</t>
  </si>
  <si>
    <t>Sand Hill A, LLC</t>
  </si>
  <si>
    <t>BP Amoco Carson Refinery</t>
  </si>
  <si>
    <t>J M Huber Corp</t>
  </si>
  <si>
    <t>Yankee Caithness Joint Vent LP</t>
  </si>
  <si>
    <t>Bangor Pacific Operating Co</t>
  </si>
  <si>
    <t>Energix Hollyfield, LLC</t>
  </si>
  <si>
    <t>Angel Fire Energy Facility, LLC</t>
  </si>
  <si>
    <t>Bio-Energy Corp</t>
  </si>
  <si>
    <t>Islip Resource Recovery Agency</t>
  </si>
  <si>
    <t>Harvard University</t>
  </si>
  <si>
    <t>Montenay Islip Inc</t>
  </si>
  <si>
    <t>Cambridge Electric Light Co</t>
  </si>
  <si>
    <t>Greensburg Wind Farm LLC</t>
  </si>
  <si>
    <t>The LYCRA Company - Waynesboro VA Plant</t>
  </si>
  <si>
    <t>Warner Lambert Co</t>
  </si>
  <si>
    <t>DG Central 1, LLC</t>
  </si>
  <si>
    <t>Energy Resources USA, Inc.</t>
  </si>
  <si>
    <t>Green Power Energy LLC</t>
  </si>
  <si>
    <t>Marathon Oil Co</t>
  </si>
  <si>
    <t>Maverick Cnty Wtr Control &amp; Imp Dst No 1</t>
  </si>
  <si>
    <t>Jefferson Smurfit Corp</t>
  </si>
  <si>
    <t>Viking Wind Projects</t>
  </si>
  <si>
    <t>Trask East Solar</t>
  </si>
  <si>
    <t>Johnson Controls Inc</t>
  </si>
  <si>
    <t>Utica Aero Solar Max</t>
  </si>
  <si>
    <t>Koma Kulshan Associates</t>
  </si>
  <si>
    <t>MM West Covina LLC</t>
  </si>
  <si>
    <t>Difwind Farms Ltd V</t>
  </si>
  <si>
    <t>Kern and Tule Hydro LLC</t>
  </si>
  <si>
    <t>Madison Windpower LLC</t>
  </si>
  <si>
    <t>NYSD Ltd Partnership</t>
  </si>
  <si>
    <t>Sweetheart Cup Owings Mills</t>
  </si>
  <si>
    <t>Trigen-Cinergy Solutions Owing</t>
  </si>
  <si>
    <t>SB Geo Inc</t>
  </si>
  <si>
    <t>CalEnergy Co Inc</t>
  </si>
  <si>
    <t>Silverstrand Grid, LLC</t>
  </si>
  <si>
    <t>Edom Hills Project 1 LLC</t>
  </si>
  <si>
    <t>Pacific Energy Solutions, LLC</t>
  </si>
  <si>
    <t>Southern Calif Sunbelt Devel</t>
  </si>
  <si>
    <t>Citizens Utilities Co</t>
  </si>
  <si>
    <t>Madison Solar</t>
  </si>
  <si>
    <t>Camp Riley Solar Facility</t>
  </si>
  <si>
    <t>WSW Solar</t>
  </si>
  <si>
    <t>AT&amp;T Communications</t>
  </si>
  <si>
    <t>Midland and Gladwin Counties</t>
  </si>
  <si>
    <t>O'Brien Biogas IV LLC</t>
  </si>
  <si>
    <t>Boise Cascade Corporation</t>
  </si>
  <si>
    <t>Solar Turbines Inc</t>
  </si>
  <si>
    <t>GD Hopkinton Main I, LLC</t>
  </si>
  <si>
    <t>Anoka Electric Coop</t>
  </si>
  <si>
    <t>Hawi Renewable Development LLC</t>
  </si>
  <si>
    <t>Four Brothers 2, LLC</t>
  </si>
  <si>
    <t>JRW Associates Ltd Partnership</t>
  </si>
  <si>
    <t>Glenns Ferry Cogen Ptnrs Ltd</t>
  </si>
  <si>
    <t>Rupert Cogeneration Partn Ltd</t>
  </si>
  <si>
    <t>Otis Hydroelectric Co</t>
  </si>
  <si>
    <t>Northern Sun/ADM-Enderlin K80</t>
  </si>
  <si>
    <t>Woodstock Hills LLC</t>
  </si>
  <si>
    <t>Solar Hagerstown LLC</t>
  </si>
  <si>
    <t>Blue Marmot VIII LLC</t>
  </si>
  <si>
    <t>ENEL BELLA ENERGY STORAGE, LLC</t>
  </si>
  <si>
    <t>Haypress Hydroelectric Inc</t>
  </si>
  <si>
    <t>Blue Marmot VII LLC</t>
  </si>
  <si>
    <t>Blue Marmot VI LLC</t>
  </si>
  <si>
    <t>Blue Marmot V LLC</t>
  </si>
  <si>
    <t>Blue Marmot IX LLC</t>
  </si>
  <si>
    <t>USBIA-San Carlos Project</t>
  </si>
  <si>
    <t>Fairfield Solar</t>
  </si>
  <si>
    <t>Yemassee Solar</t>
  </si>
  <si>
    <t>Riley Solar I LLC</t>
  </si>
  <si>
    <t>Fort Rock Solar IV LLC</t>
  </si>
  <si>
    <t>Collard Holdings, LLC</t>
  </si>
  <si>
    <t>Brightwood Solar, LLC</t>
  </si>
  <si>
    <t>Salton Sea Power Generatn LP 1</t>
  </si>
  <si>
    <t>Scituate RI Solar, LLC</t>
  </si>
  <si>
    <t>Kruger Energy Hertford, LLC</t>
  </si>
  <si>
    <t>Elbe Solar Center LLC</t>
  </si>
  <si>
    <t>Adams Solar Center LLC</t>
  </si>
  <si>
    <t>CatanSolar</t>
  </si>
  <si>
    <t>Blodgett Street Solar 1, LLC</t>
  </si>
  <si>
    <t>Howardtown Farm, LLC</t>
  </si>
  <si>
    <t>Hecate Energy Clarke County, LLC</t>
  </si>
  <si>
    <t>Henrietta D Energy Storage LLC</t>
  </si>
  <si>
    <t>Bear Creek Solar Center, LLC</t>
  </si>
  <si>
    <t>Rush Springs Energy Storage</t>
  </si>
  <si>
    <t>Suntex Solar, LLC</t>
  </si>
  <si>
    <t>South Portland ESS, LLC</t>
  </si>
  <si>
    <t>Willamina Lumber Co</t>
  </si>
  <si>
    <t>Citrine Solar LLC</t>
  </si>
  <si>
    <t>OR Solar 2, LLC</t>
  </si>
  <si>
    <t>Rock Garden, LLC</t>
  </si>
  <si>
    <t>0HAM WHAM8 Solar, LLC</t>
  </si>
  <si>
    <t>Alkali Solar, LLC</t>
  </si>
  <si>
    <t>West Hines Solar I, LLC</t>
  </si>
  <si>
    <t>Pittsfiled Solar LLC</t>
  </si>
  <si>
    <t>Rabbit Hill Energy Storage Project</t>
  </si>
  <si>
    <t>Fort Rock Solar I, LLC</t>
  </si>
  <si>
    <t>SR North Stonington, LLC</t>
  </si>
  <si>
    <t>Bypass Ltd</t>
  </si>
  <si>
    <t>CVI CleanCapital Solar 6</t>
  </si>
  <si>
    <t>Chicago Bridge &amp; Iron Company</t>
  </si>
  <si>
    <t>Centex Eagle Gypsum Co LLC</t>
  </si>
  <si>
    <t>Chautauqua Green Energy, LLC</t>
  </si>
  <si>
    <t>TPE Hopkins Solar Holdings1 LLC</t>
  </si>
  <si>
    <t>LTV Steel Co Inc</t>
  </si>
  <si>
    <t>Jacobi Medical Center</t>
  </si>
  <si>
    <t>Weyerhaeuser Co-Rothschild</t>
  </si>
  <si>
    <t>ECO Springfield LLC</t>
  </si>
  <si>
    <t>Big Valley Lumber Co</t>
  </si>
  <si>
    <t>Allegheny Hydro LP</t>
  </si>
  <si>
    <t>BD Solar Oxford LLC</t>
  </si>
  <si>
    <t>Difwind Farms Ltd IV</t>
  </si>
  <si>
    <t>Allegheny No 6 Hydro Partners</t>
  </si>
  <si>
    <t>Syncarpha Puddon II, LLC</t>
  </si>
  <si>
    <t>Syncarpha Puddon I, LLC</t>
  </si>
  <si>
    <t>Syncarpha Northbridge I, LLC</t>
  </si>
  <si>
    <t>Aero Energy LLC-South Belridge</t>
  </si>
  <si>
    <t>Dan River Inc</t>
  </si>
  <si>
    <t>SR Washington I, LLC</t>
  </si>
  <si>
    <t>Renewable Properties, LLC</t>
  </si>
  <si>
    <t>Ridgewood Maine Hydo Partnersh</t>
  </si>
  <si>
    <t>Dalton Hydro Co LLC</t>
  </si>
  <si>
    <t>City of Bowling Green</t>
  </si>
  <si>
    <t>American Paper Corp</t>
  </si>
  <si>
    <t>Syncarpha Millbury, LLC</t>
  </si>
  <si>
    <t>Potomac Edison Co</t>
  </si>
  <si>
    <t>Constellation Solar Illinois 2, LLC</t>
  </si>
  <si>
    <t>St. Cloud Hydroelectric Generation Facility</t>
  </si>
  <si>
    <t>Stamford Health Systems, Inc.</t>
  </si>
  <si>
    <t>Southern California Water Co</t>
  </si>
  <si>
    <t>Homestead Fuel Cell 1, LLC</t>
  </si>
  <si>
    <t>Yaphank Fuel Cell Park, LLC</t>
  </si>
  <si>
    <t>SE Hazelton A Ltd Partnership</t>
  </si>
  <si>
    <t>SEPV Sierra, LLC</t>
  </si>
  <si>
    <t>276FED WHAM8 Solar, LLC</t>
  </si>
  <si>
    <t>Williamsville Road LLC</t>
  </si>
  <si>
    <t>Jefferson Solar</t>
  </si>
  <si>
    <t>East Brookfield Adams Road Solar LLC</t>
  </si>
  <si>
    <t>NewsTech New York Inc</t>
  </si>
  <si>
    <t>Owlville Creek Solar, LLC</t>
  </si>
  <si>
    <t>JSD Flatwood PV-1, LLC</t>
  </si>
  <si>
    <t>Hales Mills Solar, LLC</t>
  </si>
  <si>
    <t>Syncarpha Northbridge II, LLC</t>
  </si>
  <si>
    <t>Owlville Creek Solar 2, LLC</t>
  </si>
  <si>
    <t>Lansing Renewables, LLC</t>
  </si>
  <si>
    <t>Intercontinental Materials Management</t>
  </si>
  <si>
    <t>DG New York Solar, LLC</t>
  </si>
  <si>
    <t>NorthWestern Energy LLC - (MT)</t>
  </si>
  <si>
    <t>Carbide/Graphite Group Inc</t>
  </si>
  <si>
    <t>Syncarpha Westminster, LLC</t>
  </si>
  <si>
    <t>Jefferson Power LLC</t>
  </si>
  <si>
    <t>James W. Broderick Hydropower Plant</t>
  </si>
  <si>
    <t>Annadale Community Clean Energy Projects LLC</t>
  </si>
  <si>
    <t>West Delaware Hydro Associates</t>
  </si>
  <si>
    <t>Louisiana Pacific Co</t>
  </si>
  <si>
    <t>Vista Solar, Inc.</t>
  </si>
  <si>
    <t>K &amp; M Energy LLC</t>
  </si>
  <si>
    <t>DTE Atlantic, LLC</t>
  </si>
  <si>
    <t>Koopers Industries Inc-Chicago</t>
  </si>
  <si>
    <t>SI Group Energy LLC</t>
  </si>
  <si>
    <t>Caithness VG Wind LLC</t>
  </si>
  <si>
    <t>Difwind Farms Ltd I</t>
  </si>
  <si>
    <t>Wilmarth Lane Solar 1, LLC</t>
  </si>
  <si>
    <t>CTV Pwr Purchase Cntrct Trust</t>
  </si>
  <si>
    <t>CVI Renewables Holdings, LLC.</t>
  </si>
  <si>
    <t>Nashville Thermal Tran Corp</t>
  </si>
  <si>
    <t>Blackville Solar Farm, LLC</t>
  </si>
  <si>
    <t>BD Solar Augusta LLC</t>
  </si>
  <si>
    <t>Breckenridge Street Solar 1, LLC</t>
  </si>
  <si>
    <t>Solar Star Prime 2, LLC</t>
  </si>
  <si>
    <t>Ridgewood/Mass Power PLP</t>
  </si>
  <si>
    <t>Kearsarge William Way LLC</t>
  </si>
  <si>
    <t>Lincoln Medical and Mental Health Center</t>
  </si>
  <si>
    <t>RPNY Solar 3, LLC</t>
  </si>
  <si>
    <t>Cardinal Solar LLC</t>
  </si>
  <si>
    <t>BD Solar Ellsworth LLC</t>
  </si>
  <si>
    <t>Dekalb County Hospital Auth</t>
  </si>
  <si>
    <t>BD Solar 2 LLC</t>
  </si>
  <si>
    <t>BD Solar Hancock LLC</t>
  </si>
  <si>
    <t>Venture Pacific Inc</t>
  </si>
  <si>
    <t>Pickford Solar</t>
  </si>
  <si>
    <t>A B Energy Inc</t>
  </si>
  <si>
    <t>Floydada City of</t>
  </si>
  <si>
    <t>Fred Duchi and Associates</t>
  </si>
  <si>
    <t>Katy Industries</t>
  </si>
  <si>
    <t>Solar Lee, LLC</t>
  </si>
  <si>
    <t>Aziscohos Hydro Co Inc</t>
  </si>
  <si>
    <t>Acme Solar, LLC</t>
  </si>
  <si>
    <t>Western New York Wind Corp</t>
  </si>
  <si>
    <t>Rhone-Poulenc Inc</t>
  </si>
  <si>
    <t>Imperial Sugar Co</t>
  </si>
  <si>
    <t>Minergy Neenah LLC</t>
  </si>
  <si>
    <t>Bioten GP</t>
  </si>
  <si>
    <t>Ridgewood/Byron Power PLP</t>
  </si>
  <si>
    <t>Eastern Paper</t>
  </si>
  <si>
    <t>MM Hackensack Energy</t>
  </si>
  <si>
    <t>Don Lee BESS 1 LLC</t>
  </si>
  <si>
    <t>Huber Renewable Energy Works LLC</t>
  </si>
  <si>
    <t>West Deptford Distributed Solar, LLC</t>
  </si>
  <si>
    <t>MM Miramar Energy LLC</t>
  </si>
  <si>
    <t>Foreman Solar</t>
  </si>
  <si>
    <t>Maple Street Solar 1, LLC</t>
  </si>
  <si>
    <t>SFDK Solar, LLC</t>
  </si>
  <si>
    <t>Hancock Hydro Inc</t>
  </si>
  <si>
    <t>Hershey Foods Corp</t>
  </si>
  <si>
    <t>Plummer Forest Products</t>
  </si>
  <si>
    <t>Bell Solar</t>
  </si>
  <si>
    <t>POET Biorefing- Shelbyville</t>
  </si>
  <si>
    <t>St.Joseph's Regional Medical Center</t>
  </si>
  <si>
    <t>DG South Carolina Solar, LLC</t>
  </si>
  <si>
    <t>DSM Copolymer</t>
  </si>
  <si>
    <t>SR Rattlesnake, LLC</t>
  </si>
  <si>
    <t>DG Fuel Cell, LLC</t>
  </si>
  <si>
    <t>Nuevo Energy Co-Dome</t>
  </si>
  <si>
    <t>Southard Solar</t>
  </si>
  <si>
    <t>Kaieie Waho Company LLC</t>
  </si>
  <si>
    <t>Denmark Solar</t>
  </si>
  <si>
    <t>Lion Copolymer LLC</t>
  </si>
  <si>
    <t>NASA</t>
  </si>
  <si>
    <t>Raquette Hydro Power Ltd</t>
  </si>
  <si>
    <t>Wabash Power Equipment Company</t>
  </si>
  <si>
    <t>Laidlaw Energy &amp; Envl Inc</t>
  </si>
  <si>
    <t>Trigen Revere Energy Corp.</t>
  </si>
  <si>
    <t>Trigen-Boston Energy Corp</t>
  </si>
  <si>
    <t>Atlantic-VMD Revere Realty, LLC</t>
  </si>
  <si>
    <t>Mobil Oil Corp-Chalmette</t>
  </si>
  <si>
    <t>Fraser Paper Co</t>
  </si>
  <si>
    <t>LFG Energy Inc</t>
  </si>
  <si>
    <t>Jacobs Energy Corp</t>
  </si>
  <si>
    <t>The Bentech Group of DE Inc</t>
  </si>
  <si>
    <t>Foundation CA Fund X Manager LLC</t>
  </si>
  <si>
    <t>Western Gas Resources Inc</t>
  </si>
  <si>
    <t>Syncarpha Northampton, LLC</t>
  </si>
  <si>
    <t>Difwind Farms Ltd II</t>
  </si>
  <si>
    <t>Bayview Financial Trading Grou</t>
  </si>
  <si>
    <t>John Hancock Life Insuance Co</t>
  </si>
  <si>
    <t>Los Palos Street Operating, LLC</t>
  </si>
  <si>
    <t>Calligan Hydro Inc</t>
  </si>
  <si>
    <t>ASD Three Rivers Road MA Solar LLC</t>
  </si>
  <si>
    <t>Brea Power Partners LP</t>
  </si>
  <si>
    <t>City of Napoleon</t>
  </si>
  <si>
    <t>Webster Solar</t>
  </si>
  <si>
    <t>City of Niles</t>
  </si>
  <si>
    <t>DG Edison New Jersey LLC</t>
  </si>
  <si>
    <t>POET Biorefining- Chancellor</t>
  </si>
  <si>
    <t>Collins Farm Solar</t>
  </si>
  <si>
    <t>City of Wadsworth</t>
  </si>
  <si>
    <t>Rushford City of</t>
  </si>
  <si>
    <t>Partridgeville Road Solar 1, LLC</t>
  </si>
  <si>
    <t>El Dorado Hydro</t>
  </si>
  <si>
    <t>AmerenIP</t>
  </si>
  <si>
    <t>Wright Kirby 1-5 CSG</t>
  </si>
  <si>
    <t>Burgaw Solar, LLC</t>
  </si>
  <si>
    <t>Nuevo Energy Co</t>
  </si>
  <si>
    <t>Perquimans Solar LLC</t>
  </si>
  <si>
    <t>Sanford ESS, LLC</t>
  </si>
  <si>
    <t>Sturbridge Road Solar Farm, LLC</t>
  </si>
  <si>
    <t>Grupo Mexico</t>
  </si>
  <si>
    <t>BWC Connecticut River LLC</t>
  </si>
  <si>
    <t>Pamlico Partners Solar, LLC</t>
  </si>
  <si>
    <t>POET  Biorefining - Gowrie</t>
  </si>
  <si>
    <t>POET Biorefining LLC - Corning</t>
  </si>
  <si>
    <t>Holiday Hill Community Wind, LLC</t>
  </si>
  <si>
    <t>237 State Route 96 Site 1, LLC</t>
  </si>
  <si>
    <t>237 State Route 96 Site 2, LLC</t>
  </si>
  <si>
    <t>Gloversville Community Solar LLC</t>
  </si>
  <si>
    <t>10 Briggs Solar NG, LLC</t>
  </si>
  <si>
    <t>Ion Solar</t>
  </si>
  <si>
    <t>BD Solar Fairfield LLC</t>
  </si>
  <si>
    <t>Wood Scott</t>
  </si>
  <si>
    <t>Northfield Solar LLC</t>
  </si>
  <si>
    <t>RPCA Solar 3, LLC</t>
  </si>
  <si>
    <t>Ennis Solar, LLC</t>
  </si>
  <si>
    <t>1025 Traveller Solar, LLC</t>
  </si>
  <si>
    <t>Pecan Grove Solar, LLC</t>
  </si>
  <si>
    <t>Antelope Expansion 3B, LLC</t>
  </si>
  <si>
    <t>Birch Creek Development, LLC</t>
  </si>
  <si>
    <t>Flatwood Farm, LLC</t>
  </si>
  <si>
    <t>Sun Farm V, LLC</t>
  </si>
  <si>
    <t>Harrison Solar, LLC</t>
  </si>
  <si>
    <t>River Otter Solar, LLC</t>
  </si>
  <si>
    <t>Barker Solar, LLC</t>
  </si>
  <si>
    <t>Captona Canton LLC</t>
  </si>
  <si>
    <t>Moore Solar, LLC</t>
  </si>
  <si>
    <t>Captona Ravenbrook LLC</t>
  </si>
  <si>
    <t>Captona Hudson LLC</t>
  </si>
  <si>
    <t>Carl Friedrich Gauss Solar LLC</t>
  </si>
  <si>
    <t>Halifax Solar LLC</t>
  </si>
  <si>
    <t>Western Grid Development, LLC</t>
  </si>
  <si>
    <t>Washington Solar, LLC</t>
  </si>
  <si>
    <t>Wayne Solar I, LLC</t>
  </si>
  <si>
    <t>Bakersfield Fuel Cell 1, LLC</t>
  </si>
  <si>
    <t>Duplin Solar I, LLC</t>
  </si>
  <si>
    <t>Wayne Solar II, LLC</t>
  </si>
  <si>
    <t>Wayne Solar III, LLC</t>
  </si>
  <si>
    <t>Tyler Solar, LLC</t>
  </si>
  <si>
    <t>Beam Renewable Energy, LLC</t>
  </si>
  <si>
    <t>Cash Solar, LLC</t>
  </si>
  <si>
    <t>Phelps 158 Solar Farm, LLC</t>
  </si>
  <si>
    <t>Bear Poplar Solar, LLC</t>
  </si>
  <si>
    <t>Eisenhower Solar, LLC</t>
  </si>
  <si>
    <t>Mill Pond Solar Farm, LLC</t>
  </si>
  <si>
    <t>Jersey Holdings LLC</t>
  </si>
  <si>
    <t>Broadridge Solar, LLC</t>
  </si>
  <si>
    <t>Sadiebrook Solar, LLC</t>
  </si>
  <si>
    <t>Sun Farm VI, LLC</t>
  </si>
  <si>
    <t>Daystar Solar, LLC</t>
  </si>
  <si>
    <t>28 Livermore Hill Road Solar, LLC</t>
  </si>
  <si>
    <t>BD Solar Palmyra LLC</t>
  </si>
  <si>
    <t>BD Solar Auburn LLC</t>
  </si>
  <si>
    <t>West Liberty Renewables LLC</t>
  </si>
  <si>
    <t>BD Solar Lewiston Junction LLC</t>
  </si>
  <si>
    <t>Waterville Solar Holdings LLC</t>
  </si>
  <si>
    <t>Dundas Solar Holdings LLC</t>
  </si>
  <si>
    <t>OYA Blanchard Road LLC</t>
  </si>
  <si>
    <t>OYA Blanchard Road 2 LLC</t>
  </si>
  <si>
    <t>OYA NYS Rte 12 LLC</t>
  </si>
  <si>
    <t>OYA 2643 Moore Road LLC</t>
  </si>
  <si>
    <t>OYA Great Lakes Seaway LLC</t>
  </si>
  <si>
    <t>Peanut Solar LLC</t>
  </si>
  <si>
    <t>BRE NC Solar 2, LLC</t>
  </si>
  <si>
    <t>BRE NC Solar 3, LLC</t>
  </si>
  <si>
    <t>BRE NC Solar 4, LLC</t>
  </si>
  <si>
    <t>Kelly Solar, LLC</t>
  </si>
  <si>
    <t>Corning Riverview Project</t>
  </si>
  <si>
    <t>Floyd Road Solar Farm, LLC</t>
  </si>
  <si>
    <t>Robin Solar, LLC</t>
  </si>
  <si>
    <t>VESI 10 LLC</t>
  </si>
  <si>
    <t>Plott Hound Solar, LLC</t>
  </si>
  <si>
    <t>Shakespeare Solar, LLC</t>
  </si>
  <si>
    <t>Bronx Community Clean Energy Project LLC</t>
  </si>
  <si>
    <t>1001 Ebenezer Church Solar, LLC</t>
  </si>
  <si>
    <t>Thigpen Solar, LLC</t>
  </si>
  <si>
    <t>Robin Solar LLC</t>
  </si>
  <si>
    <t>Clark Road Solar 1, LLC</t>
  </si>
  <si>
    <t>Rock County Wind Fuel, LLC</t>
  </si>
  <si>
    <t>Carolina Lily Solar, LLC</t>
  </si>
  <si>
    <t>Aero Haven Solar LLC</t>
  </si>
  <si>
    <t>Mohea Solar Energy Center, LLC</t>
  </si>
  <si>
    <t>Ray Wilson Solar, LLC</t>
  </si>
  <si>
    <t>ESA Hamlet NC LLC</t>
  </si>
  <si>
    <t>South Energy Investments LLC</t>
  </si>
  <si>
    <t>1009 Yadkin Solar, LLC</t>
  </si>
  <si>
    <t>1008 Matthews Solar, LLC</t>
  </si>
  <si>
    <t>1045 Tomlin Mill Solar, LLC</t>
  </si>
  <si>
    <t>FPS Potic Solar LLC</t>
  </si>
  <si>
    <t>Bo Biggs Solar, LLC</t>
  </si>
  <si>
    <t>FPS Coxsackie Solar LLC</t>
  </si>
  <si>
    <t>Spring Hope Solar 3, LLC</t>
  </si>
  <si>
    <t>Swansboro Solar, LLC</t>
  </si>
  <si>
    <t>Siler City Solar 2, LLC</t>
  </si>
  <si>
    <t>Nickelson Solar 2, LLC</t>
  </si>
  <si>
    <t>Nash 97 Solar 2, LLC</t>
  </si>
  <si>
    <t>Meadowlark Solar, LLC</t>
  </si>
  <si>
    <t>Hadley 3 Solar, LLC (North)</t>
  </si>
  <si>
    <t>Ware Palmer Road Solar LLC</t>
  </si>
  <si>
    <t>1034 Catherine Lake Solar, LLC</t>
  </si>
  <si>
    <t>Manchester Renewable Pwr Corp</t>
  </si>
  <si>
    <t>Gilcrest V LLC</t>
  </si>
  <si>
    <t>1051 Lucky Solar, LLC</t>
  </si>
  <si>
    <t>Syncarpha Tewksbury, LLC</t>
  </si>
  <si>
    <t>OMI/Thames Water</t>
  </si>
  <si>
    <t>Kearsarge Haverhill LLC</t>
  </si>
  <si>
    <t>California PV Energy 3, LLC</t>
  </si>
  <si>
    <t>1073 Onslow Solar, LLC</t>
  </si>
  <si>
    <t>Blandford Sun, LLC</t>
  </si>
  <si>
    <t>Captona Kilvert Street Warwick LLC</t>
  </si>
  <si>
    <t>Trigen-Baca Operating Corp</t>
  </si>
  <si>
    <t>Marbury Point Solar LLC</t>
  </si>
  <si>
    <t>Nord Kaolin Co</t>
  </si>
  <si>
    <t>Sweet Tea Solar, LLC</t>
  </si>
  <si>
    <t>Cogent Little Falls GP</t>
  </si>
  <si>
    <t>Visteon Corp</t>
  </si>
  <si>
    <t>BWC Hamilton Brook LLC</t>
  </si>
  <si>
    <t>Redwood Coast Energy Authority</t>
  </si>
  <si>
    <t>Hexagon Energy</t>
  </si>
  <si>
    <t>Green Tree Chemical Techs Inc</t>
  </si>
  <si>
    <t>Scotch Bonnet Solar, LLC</t>
  </si>
  <si>
    <t>Syncarpha Leicester, LLC</t>
  </si>
  <si>
    <t>Harlem Hospital Center</t>
  </si>
  <si>
    <t>Lyondell Chemical Co</t>
  </si>
  <si>
    <t>Cherokee Falls Associates</t>
  </si>
  <si>
    <t>Benton Falls Associates</t>
  </si>
  <si>
    <t>Arcadia Energy II, LLC</t>
  </si>
  <si>
    <t>Department of the Army, Fort Carson</t>
  </si>
  <si>
    <t>NAWP Inc</t>
  </si>
  <si>
    <t>Eagle Phenix Hydro Co Inc</t>
  </si>
  <si>
    <t>Rabun Apparel Inc</t>
  </si>
  <si>
    <t>MM Burnsville Energy LLC</t>
  </si>
  <si>
    <t>USBIA-Wapato Irrigation Proj</t>
  </si>
  <si>
    <t>Montclair Cogeneration Proj</t>
  </si>
  <si>
    <t>Electra City of</t>
  </si>
  <si>
    <t>Vassar Brothers Medical Center</t>
  </si>
  <si>
    <t>BWC East Brook, LLC</t>
  </si>
  <si>
    <t>TCID Hydro</t>
  </si>
  <si>
    <t>Akron Thermal LP</t>
  </si>
  <si>
    <t>City of Scribner</t>
  </si>
  <si>
    <t>Solar Carver 1, LLC</t>
  </si>
  <si>
    <t>Western Hydro Electric Inc</t>
  </si>
  <si>
    <t>Cokato Holdco LLC</t>
  </si>
  <si>
    <t>Off Airport Road - West, LLC</t>
  </si>
  <si>
    <t>Butler Solar, LLC</t>
  </si>
  <si>
    <t>Kearsarge Westerly LLC</t>
  </si>
  <si>
    <t>Fitchburg Renewables, LLC</t>
  </si>
  <si>
    <t>6140 Route 209 - North, LLC</t>
  </si>
  <si>
    <t>Chambers Road Solar LLC</t>
  </si>
  <si>
    <t>Massachusettes Electric</t>
  </si>
  <si>
    <t>Brick Church Solar 1, LLC</t>
  </si>
  <si>
    <t>Sun Farm VIII, LLC</t>
  </si>
  <si>
    <t>McDonough Solar 1, LLC</t>
  </si>
  <si>
    <t>Helen Solar LLC</t>
  </si>
  <si>
    <t>Hopewell Campus Owners LLC</t>
  </si>
  <si>
    <t>North American Central - LLC</t>
  </si>
  <si>
    <t>Walcott Solar LLC</t>
  </si>
  <si>
    <t>Dowagiac City of</t>
  </si>
  <si>
    <t>POET Biorefining - North Manchester, LLC</t>
  </si>
  <si>
    <t>MM Velusia Energy LLC</t>
  </si>
  <si>
    <t>Averitt Lumber Co</t>
  </si>
  <si>
    <t>MM Cuyohega Energy LLC</t>
  </si>
  <si>
    <t>Kearsarge Montague BD LLC</t>
  </si>
  <si>
    <t>AC Power 2 LLC</t>
  </si>
  <si>
    <t>IGS Stockton DG, LLC</t>
  </si>
  <si>
    <t>Tides Lane Solar LLC</t>
  </si>
  <si>
    <t>Dresser Hill Solar, LLC</t>
  </si>
  <si>
    <t>Montague Road Solar, LLC</t>
  </si>
  <si>
    <t>Schweitzer-Maudit Intl Inc</t>
  </si>
  <si>
    <t>Nevada Power Authority</t>
  </si>
  <si>
    <t>MM San Diego LLC</t>
  </si>
  <si>
    <t>Jackson City of</t>
  </si>
  <si>
    <t>POET Biorefining - Alexandria, LLC.</t>
  </si>
  <si>
    <t>Downtown Cogeneration Assoc LP</t>
  </si>
  <si>
    <t>Vintage Petroleum Inc</t>
  </si>
  <si>
    <t>Crowder Lumber Co</t>
  </si>
  <si>
    <t>Fostoria Ethanol</t>
  </si>
  <si>
    <t>POET Biorefining - Portland</t>
  </si>
  <si>
    <t>Acton H Road Solar 1, LLC</t>
  </si>
  <si>
    <t>POET Biorefining - Leipsic, LLC</t>
  </si>
  <si>
    <t>ISM Solar Cranston, LLC</t>
  </si>
  <si>
    <t>Soluga Solar, LLC</t>
  </si>
  <si>
    <t>Stillwater Hydro Partners LP</t>
  </si>
  <si>
    <t>Clear Energy Capital, LLC</t>
  </si>
  <si>
    <t>Mas Wayne Co Power, LLC</t>
  </si>
  <si>
    <t>Trigen-Peoples Dist Energy Co</t>
  </si>
  <si>
    <t>Mas Durham Power, LLC</t>
  </si>
  <si>
    <t>Johnstown Cogeneration Co LLC</t>
  </si>
  <si>
    <t>Hecate Energy West Newberry, LLC</t>
  </si>
  <si>
    <t>Adirondack Hydro-4 Branch LLC</t>
  </si>
  <si>
    <t>Hunker Solar River, LLC</t>
  </si>
  <si>
    <t>Syncarpha Halifax, LLC</t>
  </si>
  <si>
    <t>Harris Energy &amp; Realty Corp</t>
  </si>
  <si>
    <t>Generator Power Systems Inc</t>
  </si>
  <si>
    <t>Flathead Electric Coop Inc</t>
  </si>
  <si>
    <t>Bluesphere Corporate</t>
  </si>
  <si>
    <t>Mas Suffolk RNG, LLC</t>
  </si>
  <si>
    <t>White Plains Hospital Medical Center</t>
  </si>
  <si>
    <t>KMS Joliet Power Partners LP</t>
  </si>
  <si>
    <t>Missota Paper Company</t>
  </si>
  <si>
    <t>Decisions Investments Corp</t>
  </si>
  <si>
    <t>Syncarpha Taos I, LLC</t>
  </si>
  <si>
    <t>NEO Chester Gen LLC</t>
  </si>
  <si>
    <t>SulusSolar17</t>
  </si>
  <si>
    <t>BristolSolar</t>
  </si>
  <si>
    <t>ENGIE Storage Services NA LLC</t>
  </si>
  <si>
    <t>MN CSG 2, LLC</t>
  </si>
  <si>
    <t>WED Coventry Seven, LLC</t>
  </si>
  <si>
    <t>Suncook Energy LLC</t>
  </si>
  <si>
    <t>Vale Solar Center</t>
  </si>
  <si>
    <t>Morgan Solar Center</t>
  </si>
  <si>
    <t>SulusSolar33</t>
  </si>
  <si>
    <t>Fletcher Warehousing Co</t>
  </si>
  <si>
    <t>Hayes Solar, LLC</t>
  </si>
  <si>
    <t>Ontario Solar Center</t>
  </si>
  <si>
    <t>1047 Little Mountain Solar, LLC</t>
  </si>
  <si>
    <t>SulusSolar35</t>
  </si>
  <si>
    <t>SulusSolar28</t>
  </si>
  <si>
    <t>SulusSolar22</t>
  </si>
  <si>
    <t>Rock Creek Ltd</t>
  </si>
  <si>
    <t>Crown Solar Center, LLC</t>
  </si>
  <si>
    <t>Captona Berkley LLC</t>
  </si>
  <si>
    <t>Kapaa Generating Partners</t>
  </si>
  <si>
    <t>Green Beanworks C, LLC</t>
  </si>
  <si>
    <t>Green Beanworks D, LLC</t>
  </si>
  <si>
    <t>Oak Leaf Solar XXXIII LLC (Lantz-Chaffey)</t>
  </si>
  <si>
    <t>3 MW LLC</t>
  </si>
  <si>
    <t>Green Beanworks B, LLC</t>
  </si>
  <si>
    <t>Granby Solar, LLC</t>
  </si>
  <si>
    <t>Sissonville Ltd Partnership</t>
  </si>
  <si>
    <t>AMP MA Dudley</t>
  </si>
  <si>
    <t>Bolthouse Solar LLC</t>
  </si>
  <si>
    <t>Wildcat I Energy Storage LLC</t>
  </si>
  <si>
    <t>Newark Atlantic Paperboard Co</t>
  </si>
  <si>
    <t>Southern Sky Renewable Energy Berkley, LLC</t>
  </si>
  <si>
    <t>Silveira Ranch Road Solar</t>
  </si>
  <si>
    <t>Copley Press Inc</t>
  </si>
  <si>
    <t>Lock 13 Hydro Partners</t>
  </si>
  <si>
    <t>Constellation Solar Rhode Island LLC</t>
  </si>
  <si>
    <t>MilfordSolar</t>
  </si>
  <si>
    <t>Novel Energy Solutions</t>
  </si>
  <si>
    <t>MWRD:W/SW Facility</t>
  </si>
  <si>
    <t>Bluebird Solar LLC</t>
  </si>
  <si>
    <t>Power Solar</t>
  </si>
  <si>
    <t>Aves Hamilton Inc</t>
  </si>
  <si>
    <t>El Paso Field Services Ltd</t>
  </si>
  <si>
    <t>Nuevo Energy Co-Rincon</t>
  </si>
  <si>
    <t>Roseau City of</t>
  </si>
  <si>
    <t>Warrensburg Hydro Power LP</t>
  </si>
  <si>
    <t>Long Beach Trigen, LLC</t>
  </si>
  <si>
    <t>BCSB, LLC</t>
  </si>
  <si>
    <t>ISM Solar Dighton 3, LLC</t>
  </si>
  <si>
    <t>Parkedale Pharmaceuticals Inc</t>
  </si>
  <si>
    <t>Brush Solar Center</t>
  </si>
  <si>
    <t>Michigan Power Co</t>
  </si>
  <si>
    <t>Rounseville Solar 1, LLC</t>
  </si>
  <si>
    <t>MM Hartford Energy</t>
  </si>
  <si>
    <t>IXYS Integrated Circuits Division, LLC</t>
  </si>
  <si>
    <t>BWC Box Pond LLC</t>
  </si>
  <si>
    <t>Organic Energy Solutions, Inc.</t>
  </si>
  <si>
    <t>Peter Pan Seafoods</t>
  </si>
  <si>
    <t>NM Mid Valley Genco LLC</t>
  </si>
  <si>
    <t>SulusSolar29</t>
  </si>
  <si>
    <t>Augusta City of</t>
  </si>
  <si>
    <t>Lock 12 Hydro Partners, LLC</t>
  </si>
  <si>
    <t>Easthampton Park Solar 1, LLC</t>
  </si>
  <si>
    <t>Howell Petroleum Corp</t>
  </si>
  <si>
    <t>REG Juhl Glenville Wind, LLC</t>
  </si>
  <si>
    <t>Beaver Falls Hydro Associates</t>
  </si>
  <si>
    <t>Lock 14 Hydro Partners, LLC</t>
  </si>
  <si>
    <t>Holdrege City of</t>
  </si>
  <si>
    <t>Cobb Electric Membership Corporation</t>
  </si>
  <si>
    <t>Cranston Print Works Co</t>
  </si>
  <si>
    <t>Merck &amp; Company Inc - Cherokee</t>
  </si>
  <si>
    <t>Outagamie County</t>
  </si>
  <si>
    <t>Adrian Energy Associates LLC</t>
  </si>
  <si>
    <t>Suncaster, LLC</t>
  </si>
  <si>
    <t>Merrimack Solar Farm</t>
  </si>
  <si>
    <t>Jemez Cuba LLC</t>
  </si>
  <si>
    <t>Kearsarge Fogland LLC</t>
  </si>
  <si>
    <t>Sea World of California</t>
  </si>
  <si>
    <t>Smithfield Solar Farm</t>
  </si>
  <si>
    <t>Delanco Coopertown Rd Solar 2, LLC</t>
  </si>
  <si>
    <t>Fall Line Hydro Company, Inc.</t>
  </si>
  <si>
    <t>Spencer Solar Farm, LLC</t>
  </si>
  <si>
    <t>MC6 Hydro Facility</t>
  </si>
  <si>
    <t>Wysong Solar</t>
  </si>
  <si>
    <t>Panasonic Battery Project</t>
  </si>
  <si>
    <t>WTG Gas Processing LP</t>
  </si>
  <si>
    <t>Drift Creek Solar, LLC</t>
  </si>
  <si>
    <t>Minke Solar, LLC</t>
  </si>
  <si>
    <t>NM Milliken Genco LLC</t>
  </si>
  <si>
    <t>Bighorn Solar, LLC</t>
  </si>
  <si>
    <t>Middle Falls Ltd Partnership</t>
  </si>
  <si>
    <t>Coventry Photovoltaic, LLC</t>
  </si>
  <si>
    <t>Pika Solar, LLC</t>
  </si>
  <si>
    <t>MSB Investors, LLC</t>
  </si>
  <si>
    <t>SulusSolar25</t>
  </si>
  <si>
    <t>Brush Creek Solar, LLC</t>
  </si>
  <si>
    <t>Memphis Hardwood Flooring Co</t>
  </si>
  <si>
    <t>Icicle Seafoods Inc</t>
  </si>
  <si>
    <t>Aitkin Public Utilities Comm</t>
  </si>
  <si>
    <t>Pacific West I</t>
  </si>
  <si>
    <t>Ridgewood/Elmsford Power PLP</t>
  </si>
  <si>
    <t>Morgan Solar 1 LLC</t>
  </si>
  <si>
    <t>Long John Solar, LLC</t>
  </si>
  <si>
    <t>Lukuc B Community Solar LLC</t>
  </si>
  <si>
    <t>Woodlawn Solar, LLC</t>
  </si>
  <si>
    <t>Wyse Fork Solar Farm, LLC</t>
  </si>
  <si>
    <t>SPG IL Hurricane Creek Solar LLC</t>
  </si>
  <si>
    <t>Rowan Solar NC LLC</t>
  </si>
  <si>
    <t>Broadway Road Solar, LLC</t>
  </si>
  <si>
    <t>Keeversville Solar Energy Center LLC</t>
  </si>
  <si>
    <t>Geddes 1 Solar, LLC</t>
  </si>
  <si>
    <t>Electro Ecology Inc</t>
  </si>
  <si>
    <t>Morgan Solar 1b LLC</t>
  </si>
  <si>
    <t>Kern A Community Solar, LLC</t>
  </si>
  <si>
    <t>RPSC Solar 3, LLC</t>
  </si>
  <si>
    <t>Procter &amp; Gamble Mfg Co KCSOAP</t>
  </si>
  <si>
    <t>Pine Road Solar, LLC</t>
  </si>
  <si>
    <t>Adams Solar, LLC</t>
  </si>
  <si>
    <t>Bay State GPX Inc</t>
  </si>
  <si>
    <t>Naples Casco Solar 1, LLC</t>
  </si>
  <si>
    <t>13 Mile Solar, LLC</t>
  </si>
  <si>
    <t>SoCore Clovis 1 LLC</t>
  </si>
  <si>
    <t>Coldwater Solar, LLC</t>
  </si>
  <si>
    <t>Captain Solar, LLC</t>
  </si>
  <si>
    <t>Clendenin A Community Solar, LLC</t>
  </si>
  <si>
    <t>Morgan Solar 2, LLC</t>
  </si>
  <si>
    <t>Van Buren Solar, LLC</t>
  </si>
  <si>
    <t>Madera DP 2, LLC</t>
  </si>
  <si>
    <t>Oberlin College</t>
  </si>
  <si>
    <t>Hendershot Solar, LLC</t>
  </si>
  <si>
    <t>SPG IL Brush Creek Solar LLC</t>
  </si>
  <si>
    <t>Viking Solar, LLC</t>
  </si>
  <si>
    <t>Freehold Solar, LLC</t>
  </si>
  <si>
    <t>Rockford Baxter Rd Holdco LLC CSG</t>
  </si>
  <si>
    <t>J &amp; L Electric</t>
  </si>
  <si>
    <t>K-Brink Windfarm LLC</t>
  </si>
  <si>
    <t>Angola Solar, LLC</t>
  </si>
  <si>
    <t>Wolfcastle Solar, LLC</t>
  </si>
  <si>
    <t>Bullhead Solar, LLC</t>
  </si>
  <si>
    <t>Geddes 2 Solar, LLC</t>
  </si>
  <si>
    <t>CSG Mt. Morris 2, LLC</t>
  </si>
  <si>
    <t>Pontiac Solar, LLC</t>
  </si>
  <si>
    <t>AES Griggs Solar, LLC</t>
  </si>
  <si>
    <t>IGS East Central, LLC</t>
  </si>
  <si>
    <t>SV CSG Lily Lake 2 LLC</t>
  </si>
  <si>
    <t>SRC P9 - Lena Solar, LLC</t>
  </si>
  <si>
    <t>Hazel Solar, LLC</t>
  </si>
  <si>
    <t>Briarwood Solar, LLC</t>
  </si>
  <si>
    <t>Anderson Solar Farm, LLC</t>
  </si>
  <si>
    <t>Adams Solar SC, LLC</t>
  </si>
  <si>
    <t>Kankakee Solar 4 LLC</t>
  </si>
  <si>
    <t>Schulte 2 Community Solar</t>
  </si>
  <si>
    <t>Kent School Road Solar 1</t>
  </si>
  <si>
    <t>Washingtonville</t>
  </si>
  <si>
    <t>Moraine Solar, LLC</t>
  </si>
  <si>
    <t>Kearsarge East Providence LLC</t>
  </si>
  <si>
    <t>Rock-Tenn Co</t>
  </si>
  <si>
    <t>Interchange Solar, LLC</t>
  </si>
  <si>
    <t>Jack Francis Solar, LLC</t>
  </si>
  <si>
    <t>BWC Bass River LLC</t>
  </si>
  <si>
    <t>May Shannon Solar, LLC</t>
  </si>
  <si>
    <t>Hadley 3 Solar, LLC (South)</t>
  </si>
  <si>
    <t>Segunda Solar II, LLC</t>
  </si>
  <si>
    <t xml:space="preserve">Stoneheart Solar, LLC     </t>
  </si>
  <si>
    <t>Sandoval Holdco, LLC</t>
  </si>
  <si>
    <t>Iroquois Solar 1B LLC</t>
  </si>
  <si>
    <t>Blue Goose Solar</t>
  </si>
  <si>
    <t>Workman Road Solar Farm, LLC</t>
  </si>
  <si>
    <t>IGS Solar LLC</t>
  </si>
  <si>
    <t>Slate Hill Solar LLC</t>
  </si>
  <si>
    <t>Woodlawn Solar II, LLC</t>
  </si>
  <si>
    <t>Dodds Solar, LLC</t>
  </si>
  <si>
    <t>Sullivan B Community Solar LLC</t>
  </si>
  <si>
    <t>Olmstead Solar II, LLC</t>
  </si>
  <si>
    <t>Tower Road Solar, LLC</t>
  </si>
  <si>
    <t>Captona Plainfield Pike Johnston LLC</t>
  </si>
  <si>
    <t>Washington Solar (SC)</t>
  </si>
  <si>
    <t>Middleton Solar</t>
  </si>
  <si>
    <t>Gedosch Solar II</t>
  </si>
  <si>
    <t>Indigo Solar</t>
  </si>
  <si>
    <t>Luz Solar</t>
  </si>
  <si>
    <t>Marshall Solar</t>
  </si>
  <si>
    <t>Martin East Solar</t>
  </si>
  <si>
    <t>Martin West Solar</t>
  </si>
  <si>
    <t>McCormick Solar</t>
  </si>
  <si>
    <t>Pee Dee Solar I</t>
  </si>
  <si>
    <t>Fishwater Solar</t>
  </si>
  <si>
    <t>Pee Dee Solar II</t>
  </si>
  <si>
    <t>Martin Central Solar</t>
  </si>
  <si>
    <t>Pruger Solar I</t>
  </si>
  <si>
    <t>Pruger Solar II</t>
  </si>
  <si>
    <t>Pruger Solar III</t>
  </si>
  <si>
    <t>Rutledge Solar</t>
  </si>
  <si>
    <t>Sandifer Solar</t>
  </si>
  <si>
    <t>Gaines Solar</t>
  </si>
  <si>
    <t>Clark Solar</t>
  </si>
  <si>
    <t>Vulcan Solar, LLC</t>
  </si>
  <si>
    <t>Mendota US Solar 1 LLC</t>
  </si>
  <si>
    <t>Kish Solar, LLC</t>
  </si>
  <si>
    <t>Peterman Solar II, LLC</t>
  </si>
  <si>
    <t>Red Toad 315 Vinson Road, LLC</t>
  </si>
  <si>
    <t>Red Toad Powatan Phase 2 LLC</t>
  </si>
  <si>
    <t>1634 Solar, LLC</t>
  </si>
  <si>
    <t>Bani Solar, LLC</t>
  </si>
  <si>
    <t>Ridge Farm Solar 1 LLC</t>
  </si>
  <si>
    <t>Lena Solar 1 LLC</t>
  </si>
  <si>
    <t>Chapman Solar</t>
  </si>
  <si>
    <t>Cortland Solar 2 LLC</t>
  </si>
  <si>
    <t>Redwing Solar, LLC</t>
  </si>
  <si>
    <t>Vermilion Solar 1, LLC</t>
  </si>
  <si>
    <t>Clinton Solar 4 LLC</t>
  </si>
  <si>
    <t>Clif Bar Bakery of Twin Falls, LLC</t>
  </si>
  <si>
    <t>Ashley Solar (SC)</t>
  </si>
  <si>
    <t>Battle Solar</t>
  </si>
  <si>
    <t>Scarlet Solar</t>
  </si>
  <si>
    <t>Shem Solar</t>
  </si>
  <si>
    <t>Snoopy Solar</t>
  </si>
  <si>
    <t>DG Linden New Jersey LLC</t>
  </si>
  <si>
    <t>Illinois PV Fulton 1, LLC</t>
  </si>
  <si>
    <t>NY- CSG- Livingston 4</t>
  </si>
  <si>
    <t>NY- CSG- Johnstown 2</t>
  </si>
  <si>
    <t>Warsaw Solar LLC</t>
  </si>
  <si>
    <t>Fogarty Solar LLC</t>
  </si>
  <si>
    <t>Acorn I Energy Storage LLC</t>
  </si>
  <si>
    <t>USS Solar Brick</t>
  </si>
  <si>
    <t>Augusta Solar, LLC</t>
  </si>
  <si>
    <t>Stamey Solar</t>
  </si>
  <si>
    <t>Holly Swamp Solar, LLC</t>
  </si>
  <si>
    <t>Freight Line Solar, LLC</t>
  </si>
  <si>
    <t>PG Solar, LLC</t>
  </si>
  <si>
    <t>USS Goodrich Solar</t>
  </si>
  <si>
    <t>USS Sycamore Solar</t>
  </si>
  <si>
    <t>Flodquist Community Solar LLC</t>
  </si>
  <si>
    <t>MSAP 13, LLC</t>
  </si>
  <si>
    <t>York Solar</t>
  </si>
  <si>
    <t>Weaver Solar</t>
  </si>
  <si>
    <t>Wayfair Solar</t>
  </si>
  <si>
    <t>4 Rivers Electric Cooperative Inc.</t>
  </si>
  <si>
    <t>Tarpon Solar I</t>
  </si>
  <si>
    <t>Westerlo NY 1, LLC</t>
  </si>
  <si>
    <t>Middletown NY 1, LLC</t>
  </si>
  <si>
    <t>Westtown NY 2, LLC</t>
  </si>
  <si>
    <t>Walden NY 1, LLC</t>
  </si>
  <si>
    <t>Medusa NY 1, LLC</t>
  </si>
  <si>
    <t>Tedder Solar</t>
  </si>
  <si>
    <t>Hickory Grove #1 LLC</t>
  </si>
  <si>
    <t>Solar Carver 3, LLC</t>
  </si>
  <si>
    <t>Turkey Hill Solar I</t>
  </si>
  <si>
    <t>Topaz Solar</t>
  </si>
  <si>
    <t>Thomas Solar</t>
  </si>
  <si>
    <t>Washington Solar II (SC)</t>
  </si>
  <si>
    <t>Samoset Solar, LLC</t>
  </si>
  <si>
    <t>Woodfields Solar, LLC</t>
  </si>
  <si>
    <t>Nostrand Solar, LLC</t>
  </si>
  <si>
    <t>Birch Solar</t>
  </si>
  <si>
    <t>Route 76 Boone Solar 1, LLC</t>
  </si>
  <si>
    <t>Innolith Snook LLC</t>
  </si>
  <si>
    <t>Cubera Solar, LLC</t>
  </si>
  <si>
    <t>231 Dixon 74 Solar I, LLC</t>
  </si>
  <si>
    <t>Morgan Solar 4, LLC</t>
  </si>
  <si>
    <t>Atlanta Precision Moldg Co Ltd</t>
  </si>
  <si>
    <t>Somonauk Road Solar 1, LLC</t>
  </si>
  <si>
    <t>Salinas Valley Solid Waste Authority</t>
  </si>
  <si>
    <t>Edwardsville Solar II, LLC</t>
  </si>
  <si>
    <t>AGA TAG Solar III LLC</t>
  </si>
  <si>
    <t>Marlow Solar, LLC</t>
  </si>
  <si>
    <t>Captona N.P. LLC</t>
  </si>
  <si>
    <t>Captona Chicopee LLC</t>
  </si>
  <si>
    <t>Ballenger Road Solar A</t>
  </si>
  <si>
    <t>Pristine Sun Fund 8, LLC</t>
  </si>
  <si>
    <t>Whiteside Solar 1, LLC</t>
  </si>
  <si>
    <t>White Horse Solar A</t>
  </si>
  <si>
    <t>Soscol Ferry Solar</t>
  </si>
  <si>
    <t>2662 Freeport Solar 1, LLC</t>
  </si>
  <si>
    <t>Olney Solar II, LLC</t>
  </si>
  <si>
    <t>Wappinger 9D Solar, LLC</t>
  </si>
  <si>
    <t>Baudette City of</t>
  </si>
  <si>
    <t>StraightUp Solar</t>
  </si>
  <si>
    <t>Mount Hope Solar 2 LLC</t>
  </si>
  <si>
    <t>Solar Star Prime 5, LLC</t>
  </si>
  <si>
    <t>MM Nashville Energy LLC</t>
  </si>
  <si>
    <t>MM Tacoma LLC</t>
  </si>
  <si>
    <t>Prairie Street Operating, LLC</t>
  </si>
  <si>
    <t>BP America Production Co</t>
  </si>
  <si>
    <t>Thomas Hodgson &amp; Sons Inc</t>
  </si>
  <si>
    <t>GD West Greenwich Victory I, LLC</t>
  </si>
  <si>
    <t>Kearsarge Upper Union LLC</t>
  </si>
  <si>
    <t>GD Glocester White Oak I, LLC</t>
  </si>
  <si>
    <t>Two Dot Wind Broadview East LLC</t>
  </si>
  <si>
    <t>Penobscot River Restoration Trust</t>
  </si>
  <si>
    <t>Hickory Grove #2</t>
  </si>
  <si>
    <t>SunE SR1 Rifle EIC LLC</t>
  </si>
  <si>
    <t>Newton Municipal Solar LLC - Rumford</t>
  </si>
  <si>
    <t>Mountain Lion Solar, LLC</t>
  </si>
  <si>
    <t>Victory Mills Co Inc</t>
  </si>
  <si>
    <t>SR Innovation, LLC</t>
  </si>
  <si>
    <t>SLB Milbank LLC</t>
  </si>
  <si>
    <t>St. Luke's Cornwall Hospital - Newburgh</t>
  </si>
  <si>
    <t>Renew Solar ABC Sacramento LLC</t>
  </si>
  <si>
    <t>Soltage VUL 1600 Chemung, LLC</t>
  </si>
  <si>
    <t>Wyckoff Heights Medical Center</t>
  </si>
  <si>
    <t>NYU Langone - Orthopedic</t>
  </si>
  <si>
    <t>North Central Bronx Hospital</t>
  </si>
  <si>
    <t>Syncarpha Questa I, LLC</t>
  </si>
  <si>
    <t>CommonWealth Resource Management Corp</t>
  </si>
  <si>
    <t>Rocky Mount Mills</t>
  </si>
  <si>
    <t>MM Lowell Energy LLC</t>
  </si>
  <si>
    <t>KMS Macon Power Inc</t>
  </si>
  <si>
    <t>Moon Lake Water Users Assn</t>
  </si>
  <si>
    <t>Captona A Street 2 Johnston LLC</t>
  </si>
  <si>
    <t>Richmond University Medical Center</t>
  </si>
  <si>
    <t>G-P Gypsum Corp</t>
  </si>
  <si>
    <t>KMS Bakery Power Partners LP</t>
  </si>
  <si>
    <t>Pepperell Paper Co Inc</t>
  </si>
  <si>
    <t>RM Mills Acquisition LLC</t>
  </si>
  <si>
    <t>Connecticut Resource Recv Auth</t>
  </si>
  <si>
    <t>C &amp; L Processors Partnership</t>
  </si>
  <si>
    <t>Sanborn City of</t>
  </si>
  <si>
    <t>Coleman Falls Company</t>
  </si>
  <si>
    <t>CCUA Solar, LLC</t>
  </si>
  <si>
    <t>Signature Breads Inc.</t>
  </si>
  <si>
    <t>Renew Hydro LLC</t>
  </si>
  <si>
    <t>UXI CSG Venture 1 8301 LLC</t>
  </si>
  <si>
    <t>Brown &amp; Williamson Tobacco Co</t>
  </si>
  <si>
    <t>J &amp; R Energy Inc</t>
  </si>
  <si>
    <t>St. Mary's Hospital For Children</t>
  </si>
  <si>
    <t>Fordham University</t>
  </si>
  <si>
    <t>Montefiore Weiler (Einstein) Hospital</t>
  </si>
  <si>
    <t>Providence City of</t>
  </si>
  <si>
    <t>Pasco Beverage Co</t>
  </si>
  <si>
    <t>Alpine Pacific Utilities Hydro</t>
  </si>
  <si>
    <t>Captona Carver LLC</t>
  </si>
  <si>
    <t>Little Mac Power Services</t>
  </si>
  <si>
    <t>Buffalo Paperboard</t>
  </si>
  <si>
    <t>Western Sugar Co</t>
  </si>
  <si>
    <t>Rappahannock Solar, LLC</t>
  </si>
  <si>
    <t>Holy Cross Electric Assn Inc</t>
  </si>
  <si>
    <t>Massachusetts Department of Correction</t>
  </si>
  <si>
    <t>American Hydro Power Co</t>
  </si>
  <si>
    <t>Mount Sinai - Brooklyn</t>
  </si>
  <si>
    <t>Gold Mine Solar, LLC</t>
  </si>
  <si>
    <t>Derst Baking Co</t>
  </si>
  <si>
    <t>D R Johnson Lumber Co</t>
  </si>
  <si>
    <t>CA ODEVI LLC</t>
  </si>
  <si>
    <t>Bellevue Associates</t>
  </si>
  <si>
    <t>Swift Creek Power Co</t>
  </si>
  <si>
    <t>Montefiore-New Rochelle</t>
  </si>
  <si>
    <t>Resurrection Medical Center</t>
  </si>
  <si>
    <t>San Bernardino Fuel Cell, LLC</t>
  </si>
  <si>
    <t>CVI CleanCapital Solar 7</t>
  </si>
  <si>
    <t>Denver Braswell</t>
  </si>
  <si>
    <t>Broad Street Fuel Cell, LLC</t>
  </si>
  <si>
    <t>Farmingdale Fuel Cell, LLC</t>
  </si>
  <si>
    <t>Storm Lake Power Partners I LLC</t>
  </si>
  <si>
    <t>Cornillie 2 Community Solar LLC</t>
  </si>
  <si>
    <t>MA CS Ware West, LLC</t>
  </si>
  <si>
    <t>SSA Solar of CA 5, LLC</t>
  </si>
  <si>
    <t>KBR Rural Public Power Dist</t>
  </si>
  <si>
    <t>NM Colton Genco LLC</t>
  </si>
  <si>
    <t>Diamond Brands Inc</t>
  </si>
  <si>
    <t>Mother Energy Inc</t>
  </si>
  <si>
    <t>Ounalshka Corp</t>
  </si>
  <si>
    <t>Tranquillity Solar 1, LLC</t>
  </si>
  <si>
    <t>Valparaiso University</t>
  </si>
  <si>
    <t>GreenparkSolar</t>
  </si>
  <si>
    <t>CHI Energy Inc-Theresa</t>
  </si>
  <si>
    <t>Questar Gas Management Co</t>
  </si>
  <si>
    <t>El Paso Field Operating Co</t>
  </si>
  <si>
    <t>Waste Energy Partners LP</t>
  </si>
  <si>
    <t>Metropolitan Wastewater Reclam</t>
  </si>
  <si>
    <t>ACM Solar, LLC.</t>
  </si>
  <si>
    <t>Lockville Hydropower Co</t>
  </si>
  <si>
    <t>Algonquin Power Systems Inc</t>
  </si>
  <si>
    <t>Ralph's Grocery Company</t>
  </si>
  <si>
    <t>St John's Riverside Hospital</t>
  </si>
  <si>
    <t>Captona A Street 1 Johnston LLC</t>
  </si>
  <si>
    <t>Milestone Wildomar LLC</t>
  </si>
  <si>
    <t>Wildwood Associates</t>
  </si>
  <si>
    <t>Pettinos Solar LLC</t>
  </si>
  <si>
    <t>Hillsborough Hydroelectric LP</t>
  </si>
  <si>
    <t>Interfaith Medical Center</t>
  </si>
  <si>
    <t>City of Salem Public Works</t>
  </si>
  <si>
    <t>Enterprise Mill LLC</t>
  </si>
  <si>
    <t>Clarion Realty Services</t>
  </si>
  <si>
    <t>City of Los Angeles Harbor Department</t>
  </si>
  <si>
    <t>Sheriff Rd Solar LLC</t>
  </si>
  <si>
    <t>Bioenergy DevCo</t>
  </si>
  <si>
    <t>MM SKB Energy LLC</t>
  </si>
  <si>
    <t>Gohman Community Solar LLC</t>
  </si>
  <si>
    <t>Montefiore Nyack Hospital</t>
  </si>
  <si>
    <t>Stewart CSG1 LLC</t>
  </si>
  <si>
    <t>Sacred Heart CSG1 LLC</t>
  </si>
  <si>
    <t>USS Kass Solar LLC</t>
  </si>
  <si>
    <t>USS Hancock Solar</t>
  </si>
  <si>
    <t>USS Chariot Solar LLC</t>
  </si>
  <si>
    <t>Novel Bartel Solar LLC</t>
  </si>
  <si>
    <t>Novel Byron Solar LLC CSG</t>
  </si>
  <si>
    <t>Star Garden LLC</t>
  </si>
  <si>
    <t>Strandness Garden LLC</t>
  </si>
  <si>
    <t>Falls Creek Garden LLC</t>
  </si>
  <si>
    <t>Plato CSG1 LLC</t>
  </si>
  <si>
    <t>Novel Wayne Solar LLC</t>
  </si>
  <si>
    <t>USS Pheasant Solar LLC</t>
  </si>
  <si>
    <t>USS Grandpa Solar</t>
  </si>
  <si>
    <t>Paynesville CSG1 LLC</t>
  </si>
  <si>
    <t>Orcas Power &amp; Light Co</t>
  </si>
  <si>
    <t>Novel Kanewischer Solar LLC</t>
  </si>
  <si>
    <t>USS All In Solar LLC</t>
  </si>
  <si>
    <t>Swan Garden LLC</t>
  </si>
  <si>
    <t>Novel Blilie Solar LLC</t>
  </si>
  <si>
    <t>EDF Renewables Distributed Solutions, Inc</t>
  </si>
  <si>
    <t>Leven Garden LLC</t>
  </si>
  <si>
    <t>Helen CSG 1 LLC</t>
  </si>
  <si>
    <t>Zumbro Garden LLC</t>
  </si>
  <si>
    <t>Maston Garden LLC</t>
  </si>
  <si>
    <t>Novel Loren Solar LLC</t>
  </si>
  <si>
    <t>Mud Garden LLC</t>
  </si>
  <si>
    <t>Novel Debra Solar LLC</t>
  </si>
  <si>
    <t>Erin Garden LLC</t>
  </si>
  <si>
    <t>Sutton Solar 2, LLC</t>
  </si>
  <si>
    <t>USS Water City Solar LLC</t>
  </si>
  <si>
    <t>USS Water Fowl Solar LLC</t>
  </si>
  <si>
    <t>USS Water Town Solar LLC</t>
  </si>
  <si>
    <t>USS Dot Com Solar LLC</t>
  </si>
  <si>
    <t>Chub Garden LLC</t>
  </si>
  <si>
    <t>USS Reindeer Solar LLC</t>
  </si>
  <si>
    <t>Siems Community Solar LLC</t>
  </si>
  <si>
    <t>Straight Garden LLC</t>
  </si>
  <si>
    <t>USS Quail Solar LLC</t>
  </si>
  <si>
    <t>USS Wildcat Solar LLC</t>
  </si>
  <si>
    <t>USS Zanzibar Solar LLC</t>
  </si>
  <si>
    <t>Prawer Community Solar LLC</t>
  </si>
  <si>
    <t>Buffalo Garden LLC</t>
  </si>
  <si>
    <t>Lowry CSG2 LLC</t>
  </si>
  <si>
    <t>Novel Haley Solar LLC CSG</t>
  </si>
  <si>
    <t>Buffalo Lake CSG1 LLC</t>
  </si>
  <si>
    <t>Brooten CSG1 LLC</t>
  </si>
  <si>
    <t>Novel Holmquist Solar LLC</t>
  </si>
  <si>
    <t>NYPH - Lawrence</t>
  </si>
  <si>
    <t>Novel Benedix Solar LLC</t>
  </si>
  <si>
    <t>Novel Froehle Solar LLC</t>
  </si>
  <si>
    <t>Novel Milbradt Solar LLC</t>
  </si>
  <si>
    <t>Novel Winegar Partnership Solar</t>
  </si>
  <si>
    <t>USS Danube Solar LLC</t>
  </si>
  <si>
    <t>Loon Garden LLC</t>
  </si>
  <si>
    <t>Novel Peter Solar LLC</t>
  </si>
  <si>
    <t>USS Bush Solar LLC</t>
  </si>
  <si>
    <t>Novel MNDot Solar LLC</t>
  </si>
  <si>
    <t>Novel Novak Solar LLC</t>
  </si>
  <si>
    <t>Schueler Community Solar LLC</t>
  </si>
  <si>
    <t>Marion Garden LLC</t>
  </si>
  <si>
    <t>Mike Woolf Farming</t>
  </si>
  <si>
    <t>Family Tree Farms</t>
  </si>
  <si>
    <t>Coram Energy Group Ltd</t>
  </si>
  <si>
    <t>ACE Solar, LLC</t>
  </si>
  <si>
    <t>6685 Santa Barbara Ct</t>
  </si>
  <si>
    <t>Erving Poplar Mountain Solar 1, LLC</t>
  </si>
  <si>
    <t>Severson Garden LLC</t>
  </si>
  <si>
    <t>Lyman Garden LLC</t>
  </si>
  <si>
    <t>Silver Lake Garden LLC</t>
  </si>
  <si>
    <t>Nicollet Garden LLC</t>
  </si>
  <si>
    <t>USS Hockey Pad Solar LLC</t>
  </si>
  <si>
    <t>Union Garden LLC</t>
  </si>
  <si>
    <t>Alliance HP Virginia Drive LLC</t>
  </si>
  <si>
    <t>Novel Martens Solar LLC</t>
  </si>
  <si>
    <t>Atlantic Solar</t>
  </si>
  <si>
    <t>Dadswell Solar</t>
  </si>
  <si>
    <t>Schull CSG LLC</t>
  </si>
  <si>
    <t>Novel Jewison Solar LLC</t>
  </si>
  <si>
    <t>USS Rapidan Solar</t>
  </si>
  <si>
    <t>USS Lake Patterson Solar</t>
  </si>
  <si>
    <t>Hydra Community Solar, LLC</t>
  </si>
  <si>
    <t>Bainbridge Solar, LLC</t>
  </si>
  <si>
    <t>Deneb Community Solar Garden, LLC</t>
  </si>
  <si>
    <t>Crux Community Solar Gardens, LLC</t>
  </si>
  <si>
    <t>Still Water Power LLC</t>
  </si>
  <si>
    <t>Hayfield Solar I LLC</t>
  </si>
  <si>
    <t>Hayfield Solar III LLC</t>
  </si>
  <si>
    <t>Pipestone City Solar LLC</t>
  </si>
  <si>
    <t>Winton Solar 2 LLC</t>
  </si>
  <si>
    <t>Tweite Community Solar LLC</t>
  </si>
  <si>
    <t xml:space="preserve">Tillamook BioGas, LLC Digester </t>
  </si>
  <si>
    <t>Altair Community Solar Garden, LLC</t>
  </si>
  <si>
    <t>Capricornus Community Solar Garden, LLC</t>
  </si>
  <si>
    <t>Jack's Solar Garden</t>
  </si>
  <si>
    <t>SunE WMT7033DC Apple Valley LLC</t>
  </si>
  <si>
    <t>SunEdison Origination1 LLC</t>
  </si>
  <si>
    <t>SunE MPC Vacaville LLC</t>
  </si>
  <si>
    <t>Kaus Community Solar Garden, LLC</t>
  </si>
  <si>
    <t>FLS Energy Solar 10</t>
  </si>
  <si>
    <t>Aquarius Community Solar Gardens, LLC</t>
  </si>
  <si>
    <t>Aquila Community Solar Gardens, LLC</t>
  </si>
  <si>
    <t>Canopus Community Solar Garden, LLC</t>
  </si>
  <si>
    <t>Cassiopeia Community Solar Garden, LLC</t>
  </si>
  <si>
    <t>USS Webster Solar</t>
  </si>
  <si>
    <t>USS Kost Trail Solar LLC</t>
  </si>
  <si>
    <t>USS Centerfield Solar LLC</t>
  </si>
  <si>
    <t>BWC Buckmaster Pond LLC</t>
  </si>
  <si>
    <t>Novel Shelly Solar LLC</t>
  </si>
  <si>
    <t>New York Presbyterian-The Allen Hospital</t>
  </si>
  <si>
    <t>San Miguel Power Assn Inc</t>
  </si>
  <si>
    <t>USS Hubers Solar LLC</t>
  </si>
  <si>
    <t>USS Solar Way LLC</t>
  </si>
  <si>
    <t>Novel Stein Solar LLC</t>
  </si>
  <si>
    <t>USS Viceroy Solar LLC</t>
  </si>
  <si>
    <t>USS Bluff Country Solar</t>
  </si>
  <si>
    <t>Minisink Solar LLC</t>
  </si>
  <si>
    <t>AMP MA Joe Jenny</t>
  </si>
  <si>
    <t>Novel Herber Solar LLC</t>
  </si>
  <si>
    <t>Svihel Community Solar LLC</t>
  </si>
  <si>
    <t>Novel Herickhoff Solar LLC</t>
  </si>
  <si>
    <t>Novel DeCook Solar LLC</t>
  </si>
  <si>
    <t>Hammer Community Solar LLC</t>
  </si>
  <si>
    <t>Hertzberg Community Solar</t>
  </si>
  <si>
    <t>Hardwick Town of</t>
  </si>
  <si>
    <t>Laurel Village Community Solar LLC</t>
  </si>
  <si>
    <t>Paulson Community Solar LLC</t>
  </si>
  <si>
    <t>Carlson Community Solar</t>
  </si>
  <si>
    <t>Brenda Luhman Community Solar LLC</t>
  </si>
  <si>
    <t>Novel Schmoll Farms Solar LLC CSG</t>
  </si>
  <si>
    <t>Studenski Community Solar LLC</t>
  </si>
  <si>
    <t>Cannon Garden LLC</t>
  </si>
  <si>
    <t>USS Eggo Solar CSG</t>
  </si>
  <si>
    <t>USS DVL Solar CSG</t>
  </si>
  <si>
    <t>Novel Caroline Solar, LLC</t>
  </si>
  <si>
    <t>Novel Sunnyfield Farms Solar LLC</t>
  </si>
  <si>
    <t>Novel Handeland Solar LLC</t>
  </si>
  <si>
    <t>Novel David Solar LLC</t>
  </si>
  <si>
    <t>Novel Huneke Solar LLC</t>
  </si>
  <si>
    <t>Novel Denzer Solar LLC</t>
  </si>
  <si>
    <t>Thorne Bay City of</t>
  </si>
  <si>
    <t>USS King 2 CSG</t>
  </si>
  <si>
    <t>Novel Schroeder Solar LLC</t>
  </si>
  <si>
    <t>USS Brude Solar CSG</t>
  </si>
  <si>
    <t>USS East Hauer Watt Solar CSG</t>
  </si>
  <si>
    <t>Kearny Mesa Storage LLC</t>
  </si>
  <si>
    <t>Palmer Community Solar LLC</t>
  </si>
  <si>
    <t>Medin 2 Community Solar LLC</t>
  </si>
  <si>
    <t>Novel Stavem Solar LLC</t>
  </si>
  <si>
    <t>VS Dedeaux LLC</t>
  </si>
  <si>
    <t>Anza Electric Coop Inc</t>
  </si>
  <si>
    <t>Bauer Community Solar LLC</t>
  </si>
  <si>
    <t>New Columbia Solar</t>
  </si>
  <si>
    <t>Rice Community Solar Two LLC</t>
  </si>
  <si>
    <t>Sagittarius Community Solar Gardens LLC</t>
  </si>
  <si>
    <t>Pisces Community Solar Garden LLC</t>
  </si>
  <si>
    <t>Commonwealth Edison Co</t>
  </si>
  <si>
    <t>City of Tenakee Springs</t>
  </si>
  <si>
    <t>Town of Ashland</t>
  </si>
  <si>
    <t>Bruce Nichols</t>
  </si>
  <si>
    <t>Summit Lake Wind, LLC</t>
  </si>
  <si>
    <t>Harvest Wind Energy, LLC</t>
  </si>
  <si>
    <t>Avista-STEAG LLC</t>
  </si>
  <si>
    <t>Conoco Inc - Lake Charles Refi</t>
  </si>
  <si>
    <t>DIMON International Inc</t>
  </si>
  <si>
    <t>DPL Energy LLC</t>
  </si>
  <si>
    <t>El Dorado County</t>
  </si>
  <si>
    <t>Foster Wheeler Martinez Inc</t>
  </si>
  <si>
    <t>Llano Estacado Wind LP</t>
  </si>
  <si>
    <t>Saint Peter Municipal Utils</t>
  </si>
  <si>
    <t>BFI Waste Systems of America</t>
  </si>
  <si>
    <t>Fortis Capital</t>
  </si>
  <si>
    <t>Entegra Power Group LLC</t>
  </si>
  <si>
    <t>Cranberry Point Energy Storage LLC</t>
  </si>
  <si>
    <t>Silver Queen Wind Farm, LLC</t>
  </si>
  <si>
    <t>NorthWestern Energy - (SD)</t>
  </si>
  <si>
    <t>removed EIA-EIA match</t>
  </si>
  <si>
    <t>Calpine Corporation</t>
  </si>
  <si>
    <t>Appears in EIA 860; removed EIA-EIA match</t>
  </si>
  <si>
    <t>Interstate Power and Light</t>
  </si>
  <si>
    <t>Consolidated Edison Energy Inc</t>
  </si>
  <si>
    <t>KCP&amp;L Greater Missouri Operations</t>
  </si>
  <si>
    <t>Nextera Energy Resources</t>
  </si>
  <si>
    <t>NRG South Central Ops Inc</t>
  </si>
  <si>
    <t>Occidental Chemical Corp</t>
  </si>
  <si>
    <t>Azure Sky Solar Project, LLC</t>
  </si>
  <si>
    <t>General Electric International, Inc.</t>
  </si>
  <si>
    <t>Nevada Power Company DBA NV Energy</t>
  </si>
  <si>
    <t>ISPAT Inland Inc</t>
  </si>
  <si>
    <t>abitibi consolidated</t>
  </si>
  <si>
    <t>aberdeen city of</t>
  </si>
  <si>
    <t>abbeville city of</t>
  </si>
  <si>
    <t>ada city of</t>
  </si>
  <si>
    <t>adams electrical coop</t>
  </si>
  <si>
    <t>adams-columbia electric coop</t>
  </si>
  <si>
    <t>agway energy services inc</t>
  </si>
  <si>
    <t>agway energy services-pa inc</t>
  </si>
  <si>
    <t>adams rural electric coop inc</t>
  </si>
  <si>
    <t>arcade village of</t>
  </si>
  <si>
    <t>adel city of</t>
  </si>
  <si>
    <t>aera energy llc</t>
  </si>
  <si>
    <t>aes eastern energy lp</t>
  </si>
  <si>
    <t>aep retail energy llc</t>
  </si>
  <si>
    <t>aei resources</t>
  </si>
  <si>
    <t>afton city of</t>
  </si>
  <si>
    <t>aes corp</t>
  </si>
  <si>
    <t>agralite coop</t>
  </si>
  <si>
    <t>advance town of</t>
  </si>
  <si>
    <t>aiken electric coop inc</t>
  </si>
  <si>
    <t>ajo improvement co</t>
  </si>
  <si>
    <t>akron city of</t>
  </si>
  <si>
    <t>akron village of</t>
  </si>
  <si>
    <t>alamo power district no 3</t>
  </si>
  <si>
    <t>akiachak native comm elec co</t>
  </si>
  <si>
    <t>alton city of</t>
  </si>
  <si>
    <t>alachua city of</t>
  </si>
  <si>
    <t>black creek town of</t>
  </si>
  <si>
    <t>alameda city of</t>
  </si>
  <si>
    <t>aetna life &amp; casualty</t>
  </si>
  <si>
    <t>aha macav power service</t>
  </si>
  <si>
    <t>alaska power administration</t>
  </si>
  <si>
    <t>albany city of</t>
  </si>
  <si>
    <t>albany water gas &amp; light comm</t>
  </si>
  <si>
    <t>albemarle city of</t>
  </si>
  <si>
    <t>albemarle electric member corp</t>
  </si>
  <si>
    <t>albia light &amp; railway co inc</t>
  </si>
  <si>
    <t>albion city of</t>
  </si>
  <si>
    <t>alaska industrial dev&amp;exp auth</t>
  </si>
  <si>
    <t>alpha city of</t>
  </si>
  <si>
    <t>alcorn county elec power assn</t>
  </si>
  <si>
    <t>arcadia city of</t>
  </si>
  <si>
    <t>alder mutual light co inc</t>
  </si>
  <si>
    <t>alexander city city of</t>
  </si>
  <si>
    <t>alfalfa electric coop inc</t>
  </si>
  <si>
    <t>alger-delta coop electric assn</t>
  </si>
  <si>
    <t>algoma utility comm</t>
  </si>
  <si>
    <t>acworth city of</t>
  </si>
  <si>
    <t>century power corp</t>
  </si>
  <si>
    <t>air liquide america corp</t>
  </si>
  <si>
    <t>allamakee-clayton el coop inc</t>
  </si>
  <si>
    <t>allegheny generating co</t>
  </si>
  <si>
    <t>aliso water management agency</t>
  </si>
  <si>
    <t>allendale city of</t>
  </si>
  <si>
    <t>alliance city of</t>
  </si>
  <si>
    <t>allied power &amp; light co</t>
  </si>
  <si>
    <t>alma city of</t>
  </si>
  <si>
    <t>albert r lavallee inc</t>
  </si>
  <si>
    <t>alpena power co</t>
  </si>
  <si>
    <t>altamaha electric member corp</t>
  </si>
  <si>
    <t>altamont city of</t>
  </si>
  <si>
    <t>arctic utilities inc</t>
  </si>
  <si>
    <t>altus city of</t>
  </si>
  <si>
    <t>alta vista city of</t>
  </si>
  <si>
    <t>fina oil &amp; chemical co</t>
  </si>
  <si>
    <t>amergen energy llc</t>
  </si>
  <si>
    <t>alvarado city of</t>
  </si>
  <si>
    <t>american electric power inc</t>
  </si>
  <si>
    <t>allegheny energy</t>
  </si>
  <si>
    <t>american natural gas co</t>
  </si>
  <si>
    <t>american energy solution inc</t>
  </si>
  <si>
    <t>aes ironwood inc</t>
  </si>
  <si>
    <t>allegheny power service corp</t>
  </si>
  <si>
    <t>bp energy co</t>
  </si>
  <si>
    <t>allegheny power system inc</t>
  </si>
  <si>
    <t>american sugar refinery inc</t>
  </si>
  <si>
    <t>american coop services inc</t>
  </si>
  <si>
    <t>amherst city of</t>
  </si>
  <si>
    <t>amicalola electric member corp</t>
  </si>
  <si>
    <t>amoco production co</t>
  </si>
  <si>
    <t>amory city of</t>
  </si>
  <si>
    <t>alcoa utilities board</t>
  </si>
  <si>
    <t>american utility network</t>
  </si>
  <si>
    <t>anadarko public works auth</t>
  </si>
  <si>
    <t>aes power direct llc</t>
  </si>
  <si>
    <t>aes creative resources lp</t>
  </si>
  <si>
    <t>andalusia city of</t>
  </si>
  <si>
    <t>ampro energy, inc</t>
  </si>
  <si>
    <t>androscoggin energy llc</t>
  </si>
  <si>
    <t>ancor</t>
  </si>
  <si>
    <t>anderson city of</t>
  </si>
  <si>
    <t>acn energy inc</t>
  </si>
  <si>
    <t>andreanof electric corp</t>
  </si>
  <si>
    <t>american transmission co</t>
  </si>
  <si>
    <t>andover village of</t>
  </si>
  <si>
    <t>arco western energy</t>
  </si>
  <si>
    <t>angelica village of</t>
  </si>
  <si>
    <t>adams county coop electric co</t>
  </si>
  <si>
    <t>bardstown city of</t>
  </si>
  <si>
    <t>anoka city of</t>
  </si>
  <si>
    <t>anthon city of</t>
  </si>
  <si>
    <t>amoco oil co</t>
  </si>
  <si>
    <t>a e staley manufacturing co</t>
  </si>
  <si>
    <t>arkansas river power authority</t>
  </si>
  <si>
    <t>apex town of</t>
  </si>
  <si>
    <t>aplington city of</t>
  </si>
  <si>
    <t>appalachian electric coop</t>
  </si>
  <si>
    <t>aquilla irrigation district</t>
  </si>
  <si>
    <t>armour pharmaceutical co</t>
  </si>
  <si>
    <t>aquila energy</t>
  </si>
  <si>
    <t>arab electric coop inc</t>
  </si>
  <si>
    <t>arapahoe city of</t>
  </si>
  <si>
    <t>aroostook valley elec co</t>
  </si>
  <si>
    <t>aps</t>
  </si>
  <si>
    <t>argos town of</t>
  </si>
  <si>
    <t>arizona power authority</t>
  </si>
  <si>
    <t>arkansas valley elec coop corp</t>
  </si>
  <si>
    <t>arlington city of</t>
  </si>
  <si>
    <t>arma city of</t>
  </si>
  <si>
    <t>avista energy inc</t>
  </si>
  <si>
    <t>arco products co-arco</t>
  </si>
  <si>
    <t>atmautluak city of</t>
  </si>
  <si>
    <t>arco wilmington calciner</t>
  </si>
  <si>
    <t>arrowhead electric coop inc</t>
  </si>
  <si>
    <t>anr cold springs co</t>
  </si>
  <si>
    <t>ashburnham town of</t>
  </si>
  <si>
    <t>ashland city of</t>
  </si>
  <si>
    <t>ashley chicot elec coop inc</t>
  </si>
  <si>
    <t>aes duck creek</t>
  </si>
  <si>
    <t>atchison-holt electric coop</t>
  </si>
  <si>
    <t>athens city of</t>
  </si>
  <si>
    <t>atlantic adventist healthcare</t>
  </si>
  <si>
    <t>atlanta power co inc</t>
  </si>
  <si>
    <t>ameren energy marketing co</t>
  </si>
  <si>
    <t>auburn city of</t>
  </si>
  <si>
    <t>aurelia city of</t>
  </si>
  <si>
    <t>aurora city of</t>
  </si>
  <si>
    <t>aviara energy corp</t>
  </si>
  <si>
    <t>ava city of</t>
  </si>
  <si>
    <t>avilla town of</t>
  </si>
  <si>
    <t>axtell city of</t>
  </si>
  <si>
    <t>ayden town of</t>
  </si>
  <si>
    <t>acn power inc</t>
  </si>
  <si>
    <t>auburndale power partners lp</t>
  </si>
  <si>
    <t>aztec city of</t>
  </si>
  <si>
    <t>at&amp;t credit corp</t>
  </si>
  <si>
    <t>azusa city of</t>
  </si>
  <si>
    <t>barc electric coop inc</t>
  </si>
  <si>
    <t>avalon/h &amp; h properties</t>
  </si>
  <si>
    <t>badger city of</t>
  </si>
  <si>
    <t>ayp energy, inc</t>
  </si>
  <si>
    <t>bagley public utilities comm</t>
  </si>
  <si>
    <t>bainbridge town of</t>
  </si>
  <si>
    <t>baird city of</t>
  </si>
  <si>
    <t>baker electric coop inc</t>
  </si>
  <si>
    <t>baldwin county el member corp</t>
  </si>
  <si>
    <t>baltimore gas &amp; electric co</t>
  </si>
  <si>
    <t>bailey county elec coop assn</t>
  </si>
  <si>
    <t>bamberg city of</t>
  </si>
  <si>
    <t>bandera electric coop inc</t>
  </si>
  <si>
    <t>bandon city of</t>
  </si>
  <si>
    <t>bangor city of</t>
  </si>
  <si>
    <t>banning city of</t>
  </si>
  <si>
    <t>baraga city of</t>
  </si>
  <si>
    <t>barbourville city of</t>
  </si>
  <si>
    <t>bardwell city of</t>
  </si>
  <si>
    <t>bargersville town of</t>
  </si>
  <si>
    <t>barnesville city of</t>
  </si>
  <si>
    <t>b-k electric coop inc</t>
  </si>
  <si>
    <t>barron electric coop</t>
  </si>
  <si>
    <t>bartlett electric coop inc</t>
  </si>
  <si>
    <t>basf corp</t>
  </si>
  <si>
    <t>barry electric coop</t>
  </si>
  <si>
    <t>bartholomew county rural e m c</t>
  </si>
  <si>
    <t>bartlett city of</t>
  </si>
  <si>
    <t>bartow city of</t>
  </si>
  <si>
    <t>barton county elec coop inc</t>
  </si>
  <si>
    <t>bastrop city of</t>
  </si>
  <si>
    <t>batavia city of</t>
  </si>
  <si>
    <t>bartley village of</t>
  </si>
  <si>
    <t>baf energy inc</t>
  </si>
  <si>
    <t>bath electric gas &amp; water sys</t>
  </si>
  <si>
    <t>battle creek city of</t>
  </si>
  <si>
    <t>bell atlantic credit co</t>
  </si>
  <si>
    <t>bayfield electric coop inc</t>
  </si>
  <si>
    <t>bayard city of</t>
  </si>
  <si>
    <t>beach city city of</t>
  </si>
  <si>
    <t>benham city of</t>
  </si>
  <si>
    <t>bayview malls, llc</t>
  </si>
  <si>
    <t>beartooth electric coop inc</t>
  </si>
  <si>
    <t>beatrice city of</t>
  </si>
  <si>
    <t>beauregard electric coop inc</t>
  </si>
  <si>
    <t>beebee island corporation</t>
  </si>
  <si>
    <t>beech bottom power co</t>
  </si>
  <si>
    <t>belhaven town of</t>
  </si>
  <si>
    <t>belfalls electric coop inc</t>
  </si>
  <si>
    <t>bellville city of</t>
  </si>
  <si>
    <t>belmont electric coop inc</t>
  </si>
  <si>
    <t>belmont village of</t>
  </si>
  <si>
    <t>belmont town of</t>
  </si>
  <si>
    <t>beadle electric coop inc</t>
  </si>
  <si>
    <t>beltrami electric coop inc</t>
  </si>
  <si>
    <t>bennettsville city of</t>
  </si>
  <si>
    <t>benson town of</t>
  </si>
  <si>
    <t>badger power marketing auth</t>
  </si>
  <si>
    <t>benton county of</t>
  </si>
  <si>
    <t>benton city of</t>
  </si>
  <si>
    <t>benton county elec coop assn</t>
  </si>
  <si>
    <t>benton village of</t>
  </si>
  <si>
    <t>bentonville city of</t>
  </si>
  <si>
    <t>big country electric coop inc</t>
  </si>
  <si>
    <t>berea college</t>
  </si>
  <si>
    <t>crowder lumber co</t>
  </si>
  <si>
    <t>beresford city of</t>
  </si>
  <si>
    <t>bergen village of</t>
  </si>
  <si>
    <t>berkeley electric coop inc</t>
  </si>
  <si>
    <t>bettles light &amp; power inc</t>
  </si>
  <si>
    <t>berlin borough of</t>
  </si>
  <si>
    <t>benton rural electric assn</t>
  </si>
  <si>
    <t>bessemer city of</t>
  </si>
  <si>
    <t>bethany village of</t>
  </si>
  <si>
    <t>bethel city of</t>
  </si>
  <si>
    <t>big flat electric coop inc</t>
  </si>
  <si>
    <t>no name</t>
  </si>
  <si>
    <t>big horn rural electric co</t>
  </si>
  <si>
    <t>bloomdale village of</t>
  </si>
  <si>
    <t>big horn county elec coop inc</t>
  </si>
  <si>
    <t>big stone city of</t>
  </si>
  <si>
    <t>biggs city of</t>
  </si>
  <si>
    <t>big sandy rural elec coop corp</t>
  </si>
  <si>
    <t>bigfork valley el serv co inc</t>
  </si>
  <si>
    <t>bindhammer d</t>
  </si>
  <si>
    <t>big bend electric coop inc</t>
  </si>
  <si>
    <t>blue mound city of</t>
  </si>
  <si>
    <t>blachly-lane cnty coop el assn</t>
  </si>
  <si>
    <t>bonneville power admin</t>
  </si>
  <si>
    <t>birch creek village elec util</t>
  </si>
  <si>
    <t>biwabik city of</t>
  </si>
  <si>
    <t>black hawk energy llc</t>
  </si>
  <si>
    <t>black river ltd partnership</t>
  </si>
  <si>
    <t>black river electric coop inc</t>
  </si>
  <si>
    <t>black diamond power co</t>
  </si>
  <si>
    <t>black earth village of</t>
  </si>
  <si>
    <t>black hills electric coop inc</t>
  </si>
  <si>
    <t>black river electric coop</t>
  </si>
  <si>
    <t>basin town of</t>
  </si>
  <si>
    <t>black warrior elec member corp</t>
  </si>
  <si>
    <t>blackstone town of</t>
  </si>
  <si>
    <t>blackstone valley electric co</t>
  </si>
  <si>
    <t>blackwell city of</t>
  </si>
  <si>
    <t>blair city of</t>
  </si>
  <si>
    <t>blaine city of</t>
  </si>
  <si>
    <t>blakely borough of</t>
  </si>
  <si>
    <t>bigelow city of</t>
  </si>
  <si>
    <t>blakely city of</t>
  </si>
  <si>
    <t>blanchester village of</t>
  </si>
  <si>
    <t>blanding city of</t>
  </si>
  <si>
    <t>bonneville fuels manage't corp</t>
  </si>
  <si>
    <t>bloomer electric &amp; water co</t>
  </si>
  <si>
    <t>blountstown city of</t>
  </si>
  <si>
    <t>blue earth-nicollet-faribault</t>
  </si>
  <si>
    <t>blue grass rural el coop corp</t>
  </si>
  <si>
    <t>blue ridge elec member corp</t>
  </si>
  <si>
    <t>blue ridge electric coop inc</t>
  </si>
  <si>
    <t>blue ridge mountain e m c</t>
  </si>
  <si>
    <t>bluebonnett electric coop inc</t>
  </si>
  <si>
    <t>bluestone energy design inc</t>
  </si>
  <si>
    <t>bon homme yankton el assn inc</t>
  </si>
  <si>
    <t>boerne city of</t>
  </si>
  <si>
    <t>blythe energy llc</t>
  </si>
  <si>
    <t>boise cascade corp-deridder</t>
  </si>
  <si>
    <t>boise cascade corp</t>
  </si>
  <si>
    <t>bridgeport city of</t>
  </si>
  <si>
    <t>boone valley electric coop</t>
  </si>
  <si>
    <t>boonville village of</t>
  </si>
  <si>
    <t>boonville city of</t>
  </si>
  <si>
    <t>bonneville pacific corp</t>
  </si>
  <si>
    <t>bostic town of</t>
  </si>
  <si>
    <t>boscobel city of</t>
  </si>
  <si>
    <t>boston edison co</t>
  </si>
  <si>
    <t>boone electric coop</t>
  </si>
  <si>
    <t>bankamerica leasing&amp;cap corp</t>
  </si>
  <si>
    <t>boulder city city of</t>
  </si>
  <si>
    <t>borden chemical co</t>
  </si>
  <si>
    <t>bowie-cass electric coop inc</t>
  </si>
  <si>
    <t>bowie city of</t>
  </si>
  <si>
    <t>bowling green city of</t>
  </si>
  <si>
    <t>boyce town of</t>
  </si>
  <si>
    <t>boylston town of</t>
  </si>
  <si>
    <t>bozrah light &amp; power co</t>
  </si>
  <si>
    <t>brainard village of</t>
  </si>
  <si>
    <t>bradner village of</t>
  </si>
  <si>
    <t>brady power partners</t>
  </si>
  <si>
    <t>brady city of</t>
  </si>
  <si>
    <t>powerex corp</t>
  </si>
  <si>
    <t>breckenridge city of</t>
  </si>
  <si>
    <t>breda city of</t>
  </si>
  <si>
    <t>bremen town of</t>
  </si>
  <si>
    <t>brenham city of</t>
  </si>
  <si>
    <t>brewster village of</t>
  </si>
  <si>
    <t>brewster city of</t>
  </si>
  <si>
    <t>bridger valley elec assn inc</t>
  </si>
  <si>
    <t>brinson town of</t>
  </si>
  <si>
    <t>bristol city of</t>
  </si>
  <si>
    <t>bristol utilities board</t>
  </si>
  <si>
    <t>broken bow public works auth</t>
  </si>
  <si>
    <t>braman town of</t>
  </si>
  <si>
    <t>bronson city of</t>
  </si>
  <si>
    <t>brocton city of</t>
  </si>
  <si>
    <t>brodhead water &amp; lighting comm</t>
  </si>
  <si>
    <t>brookings city of</t>
  </si>
  <si>
    <t>brooklyn town of</t>
  </si>
  <si>
    <t>brookston town of</t>
  </si>
  <si>
    <t>bp amoco exploration co</t>
  </si>
  <si>
    <t>brown county rural elec assn</t>
  </si>
  <si>
    <t>browns propane</t>
  </si>
  <si>
    <t>brown-atchison e c a inc</t>
  </si>
  <si>
    <t>bp amoco corp</t>
  </si>
  <si>
    <t>buchanan county rrl elec coop</t>
  </si>
  <si>
    <t>burke-divide electric coop inc</t>
  </si>
  <si>
    <t>james river-nh electric inc</t>
  </si>
  <si>
    <t>brownsville city of</t>
  </si>
  <si>
    <t>brownton city of</t>
  </si>
  <si>
    <t>brundidge city of</t>
  </si>
  <si>
    <t>bp amoco plc</t>
  </si>
  <si>
    <t>bryant city of</t>
  </si>
  <si>
    <t>bt capital</t>
  </si>
  <si>
    <t>buckeye water c&amp;d district</t>
  </si>
  <si>
    <t>cargill-alliant llc</t>
  </si>
  <si>
    <t>buffalo electric coop</t>
  </si>
  <si>
    <t>buffalo city of</t>
  </si>
  <si>
    <t>buford city of</t>
  </si>
  <si>
    <t>buena vista county r e c</t>
  </si>
  <si>
    <t>buhl city of</t>
  </si>
  <si>
    <t>u s bureau of indian affairs</t>
  </si>
  <si>
    <t>buckeye rural elec coop inc</t>
  </si>
  <si>
    <t>burke city of</t>
  </si>
  <si>
    <t>burley city of</t>
  </si>
  <si>
    <t>burlington city of</t>
  </si>
  <si>
    <t>burnet city of</t>
  </si>
  <si>
    <t>burt county public power dist</t>
  </si>
  <si>
    <t>burt city of</t>
  </si>
  <si>
    <t>bushnell city of</t>
  </si>
  <si>
    <t>butler rural el coop assn inc</t>
  </si>
  <si>
    <t>butler public power district</t>
  </si>
  <si>
    <t>butler borough of</t>
  </si>
  <si>
    <t>butler rural electric coop inc</t>
  </si>
  <si>
    <t>butler county rural elec coop</t>
  </si>
  <si>
    <t>butte electric coop inc</t>
  </si>
  <si>
    <t>bp global power</t>
  </si>
  <si>
    <t>c &amp; l electric coop corp</t>
  </si>
  <si>
    <t>cec-apl lp</t>
  </si>
  <si>
    <t>cabrillo power llc</t>
  </si>
  <si>
    <t>cabot power corp</t>
  </si>
  <si>
    <t>cabool city of</t>
  </si>
  <si>
    <t>csw energy services inc</t>
  </si>
  <si>
    <t>cadott city of</t>
  </si>
  <si>
    <t>cairo city of</t>
  </si>
  <si>
    <t>cms electric coop inc</t>
  </si>
  <si>
    <t>cairo public utility comm</t>
  </si>
  <si>
    <t>cajun electric power coop inc</t>
  </si>
  <si>
    <t>calpine newark inc</t>
  </si>
  <si>
    <t>calpine corp</t>
  </si>
  <si>
    <t>caldwell city of</t>
  </si>
  <si>
    <t>calpine corp/bechtel entrp(jv)</t>
  </si>
  <si>
    <t>callender city of</t>
  </si>
  <si>
    <t>caledonia city of</t>
  </si>
  <si>
    <t>calhoun city of</t>
  </si>
  <si>
    <t>calpine geysers co lp</t>
  </si>
  <si>
    <t>caliente city of</t>
  </si>
  <si>
    <t>calpine geysers-sonoma power</t>
  </si>
  <si>
    <t>capital oil pipeline co</t>
  </si>
  <si>
    <t>calpine corp - feather river</t>
  </si>
  <si>
    <t>cp national corp</t>
  </si>
  <si>
    <t>calpine corp - wolfskill</t>
  </si>
  <si>
    <t>cinergy corp</t>
  </si>
  <si>
    <t>central electric power assn</t>
  </si>
  <si>
    <t>california city of</t>
  </si>
  <si>
    <t>calpine power marketing, inc</t>
  </si>
  <si>
    <t>callaway village of</t>
  </si>
  <si>
    <t>calpine corp/creed energy</t>
  </si>
  <si>
    <t>calpine corp/lambre&amp;goosehaven</t>
  </si>
  <si>
    <t>camden city of</t>
  </si>
  <si>
    <t>calpine geysers power co</t>
  </si>
  <si>
    <t>cameron city of</t>
  </si>
  <si>
    <t>canoochee electric member corp</t>
  </si>
  <si>
    <t>camilla city of</t>
  </si>
  <si>
    <t>canadian valley elec coop inc</t>
  </si>
  <si>
    <t>cilcorp ventures inc</t>
  </si>
  <si>
    <t>canal emirates power intntl co</t>
  </si>
  <si>
    <t>canal electric co</t>
  </si>
  <si>
    <t>canby city of</t>
  </si>
  <si>
    <t>caney fork electric coop inc</t>
  </si>
  <si>
    <t>caney valley el coop assn inc</t>
  </si>
  <si>
    <t>cannelton city of</t>
  </si>
  <si>
    <t>canton city of</t>
  </si>
  <si>
    <t>cape hatteras elec member corp</t>
  </si>
  <si>
    <t>carroll's food inc</t>
  </si>
  <si>
    <t>capital electric coop inc</t>
  </si>
  <si>
    <t>cam wal electric coop inc</t>
  </si>
  <si>
    <t>carbon power &amp; light inc</t>
  </si>
  <si>
    <t>carey village of</t>
  </si>
  <si>
    <t>carlisle city of</t>
  </si>
  <si>
    <t>carlton county coop power assn</t>
  </si>
  <si>
    <t>carroll county</t>
  </si>
  <si>
    <t>carroll electric coop inc</t>
  </si>
  <si>
    <t>carroll electric member corp</t>
  </si>
  <si>
    <t>carroll county rural e m c</t>
  </si>
  <si>
    <t>carroll electric coop corp</t>
  </si>
  <si>
    <t>cargill inc</t>
  </si>
  <si>
    <t>carteret-craven el member corp</t>
  </si>
  <si>
    <t>cartersville city of</t>
  </si>
  <si>
    <t>cap rock electric coop inc</t>
  </si>
  <si>
    <t>cass electric coop</t>
  </si>
  <si>
    <t>cascade township</t>
  </si>
  <si>
    <t>cascade locks city of</t>
  </si>
  <si>
    <t>cavalier rural elec coop inc</t>
  </si>
  <si>
    <t>cascade power co</t>
  </si>
  <si>
    <t>catalytica pharmacaticals inc</t>
  </si>
  <si>
    <t>catalyst old river h/e l p</t>
  </si>
  <si>
    <t>cashmere city of</t>
  </si>
  <si>
    <t>castile village of</t>
  </si>
  <si>
    <t>castroville city of</t>
  </si>
  <si>
    <t>catawissa borough of</t>
  </si>
  <si>
    <t>catex vitol electric</t>
  </si>
  <si>
    <t>cavalier city of</t>
  </si>
  <si>
    <t>cawker city city of</t>
  </si>
  <si>
    <t>caterpillar financial services</t>
  </si>
  <si>
    <t>cedar rapids water dept</t>
  </si>
  <si>
    <t>cedar point light &amp; water co</t>
  </si>
  <si>
    <t>cenerprise, inc</t>
  </si>
  <si>
    <t>cedar-knox public power dist</t>
  </si>
  <si>
    <t>cedarburg light &amp; water comm</t>
  </si>
  <si>
    <t>celina city of</t>
  </si>
  <si>
    <t>central alabama electric coop</t>
  </si>
  <si>
    <t>central rural electric coop</t>
  </si>
  <si>
    <t>centerville town of</t>
  </si>
  <si>
    <t>central city city of</t>
  </si>
  <si>
    <t>central electric coop inc</t>
  </si>
  <si>
    <t>central florida elec coop inc</t>
  </si>
  <si>
    <t>central hudson enterprise corp</t>
  </si>
  <si>
    <t>central georgia el member corp</t>
  </si>
  <si>
    <t>central electric member corp</t>
  </si>
  <si>
    <t>amerencips</t>
  </si>
  <si>
    <t>cng power services corp</t>
  </si>
  <si>
    <t>central louisiana electric co</t>
  </si>
  <si>
    <t>central lincoln peoples utl dt</t>
  </si>
  <si>
    <t>central maine power co</t>
  </si>
  <si>
    <t>central missouri elec coop inc</t>
  </si>
  <si>
    <t>central manufacturing district</t>
  </si>
  <si>
    <t>central new mexico el coop inc</t>
  </si>
  <si>
    <t>central power elec coop inc</t>
  </si>
  <si>
    <t>central texas elec coop inc</t>
  </si>
  <si>
    <t>central valley elec coop inc</t>
  </si>
  <si>
    <t>central virginia electric coop</t>
  </si>
  <si>
    <t>central wisconsin elec coop</t>
  </si>
  <si>
    <t>centralia city of</t>
  </si>
  <si>
    <t>centuria village of</t>
  </si>
  <si>
    <t>cedar bay cogeneration co lp</t>
  </si>
  <si>
    <t>chariton valley elec coop inc</t>
  </si>
  <si>
    <t>charles mix electric assn inc</t>
  </si>
  <si>
    <t>cinergy power generation serv</t>
  </si>
  <si>
    <t>chalmers town of</t>
  </si>
  <si>
    <t>chambers cogeneration lp</t>
  </si>
  <si>
    <t>chandler wind farms 2 llc</t>
  </si>
  <si>
    <t>cinergy resources inc</t>
  </si>
  <si>
    <t>chandler wind farms 3, llc</t>
  </si>
  <si>
    <t>ceylon city of</t>
  </si>
  <si>
    <t>chapman city of</t>
  </si>
  <si>
    <t>charlevoix city of</t>
  </si>
  <si>
    <t>cherokee county rrl elec coop</t>
  </si>
  <si>
    <t>caddo electric coop inc</t>
  </si>
  <si>
    <t>chaska city of</t>
  </si>
  <si>
    <t>chatham village of</t>
  </si>
  <si>
    <t>chattahoochee city of</t>
  </si>
  <si>
    <t>chelsea town of</t>
  </si>
  <si>
    <t>chattanooga city of</t>
  </si>
  <si>
    <t>chelsea village of</t>
  </si>
  <si>
    <t>cheney city of</t>
  </si>
  <si>
    <t>chignik city of</t>
  </si>
  <si>
    <t>chefornak city of</t>
  </si>
  <si>
    <t>chattahoochee energy</t>
  </si>
  <si>
    <t>cherokee city of</t>
  </si>
  <si>
    <t>cherokee electric coop</t>
  </si>
  <si>
    <t>cherry-todd electric coop inc</t>
  </si>
  <si>
    <t>cherryland electric coop inc</t>
  </si>
  <si>
    <t>cherryville city of</t>
  </si>
  <si>
    <t>chesapeake light &amp; water co</t>
  </si>
  <si>
    <t>chester village of</t>
  </si>
  <si>
    <t>chester town of</t>
  </si>
  <si>
    <t>chetopa city of</t>
  </si>
  <si>
    <t>chewelah city of</t>
  </si>
  <si>
    <t>cheyenne light fuel &amp; power co</t>
  </si>
  <si>
    <t>chitina electric inc</t>
  </si>
  <si>
    <t>cherokee county elec coop assn</t>
  </si>
  <si>
    <t>chickamauga city of</t>
  </si>
  <si>
    <t>cimarron electric coop</t>
  </si>
  <si>
    <t>chicopee hydroelectric ltd</t>
  </si>
  <si>
    <t>chimney rock public power dist</t>
  </si>
  <si>
    <t>chippewa valley electric coop</t>
  </si>
  <si>
    <t>choctawhatche elec coop inc</t>
  </si>
  <si>
    <t>choptank electric coop inc</t>
  </si>
  <si>
    <t>central minnesota mpa</t>
  </si>
  <si>
    <t>churchville village of</t>
  </si>
  <si>
    <t>choctaw electric coop inc</t>
  </si>
  <si>
    <t>cl power sales ten llc</t>
  </si>
  <si>
    <t>cimarron city of</t>
  </si>
  <si>
    <t>cincap v llc</t>
  </si>
  <si>
    <t>cincap vii llc</t>
  </si>
  <si>
    <t>chrylser financial corp</t>
  </si>
  <si>
    <t>cl power sales eight llc</t>
  </si>
  <si>
    <t>cincap iv llc</t>
  </si>
  <si>
    <t>cl power sales nine llc</t>
  </si>
  <si>
    <t>cl power sales six llc</t>
  </si>
  <si>
    <t>citizens electric co</t>
  </si>
  <si>
    <t>citizens electric corp</t>
  </si>
  <si>
    <t>edison mission marktg&amp;trdg inc</t>
  </si>
  <si>
    <t>chrysler capital lease svc inc</t>
  </si>
  <si>
    <t>cl power sales two llc</t>
  </si>
  <si>
    <t>mclaughlin city of</t>
  </si>
  <si>
    <t>nixa city of</t>
  </si>
  <si>
    <t>claiborne electric coop inc</t>
  </si>
  <si>
    <t>pud no 1 of clallam county</t>
  </si>
  <si>
    <t>claremore city of</t>
  </si>
  <si>
    <t>cherokee county cogen plp</t>
  </si>
  <si>
    <t>clark rural electric coop corp</t>
  </si>
  <si>
    <t>clark electric coop</t>
  </si>
  <si>
    <t>clarkson city of</t>
  </si>
  <si>
    <t>clarksville city of</t>
  </si>
  <si>
    <t>clarksville light &amp; water co</t>
  </si>
  <si>
    <t>clay county electric coop corp</t>
  </si>
  <si>
    <t>clay-union electric corp</t>
  </si>
  <si>
    <t>clarke electric coop inc</t>
  </si>
  <si>
    <t>clay electric coop inc</t>
  </si>
  <si>
    <t>clayton city of</t>
  </si>
  <si>
    <t>clayton town of</t>
  </si>
  <si>
    <t>colman city of</t>
  </si>
  <si>
    <t>clearwater power co</t>
  </si>
  <si>
    <t>cleveland city of</t>
  </si>
  <si>
    <t>dominion retail inc</t>
  </si>
  <si>
    <t>clearwater-polk elec coop inc</t>
  </si>
  <si>
    <t>clewiston city of</t>
  </si>
  <si>
    <t>cliffs electric service co</t>
  </si>
  <si>
    <t>clinton combined utility sys</t>
  </si>
  <si>
    <t>clinton county elec coop inc</t>
  </si>
  <si>
    <t>clinton city of</t>
  </si>
  <si>
    <t>clintonville city of</t>
  </si>
  <si>
    <t>coatesville town of</t>
  </si>
  <si>
    <t>cms generation co</t>
  </si>
  <si>
    <t>clyde light &amp; power</t>
  </si>
  <si>
    <t>clinton energy management</t>
  </si>
  <si>
    <t>coahoma electric power assn</t>
  </si>
  <si>
    <t>coast electric power assn</t>
  </si>
  <si>
    <t>coastal electric member corp</t>
  </si>
  <si>
    <t>coastal electric coop inc</t>
  </si>
  <si>
    <t>codington-clark elec coop inc</t>
  </si>
  <si>
    <t>columbia city of</t>
  </si>
  <si>
    <t>coastal refining&amp;marketing inc</t>
  </si>
  <si>
    <t>coffman cove utilities</t>
  </si>
  <si>
    <t>coats city of</t>
  </si>
  <si>
    <t>columbia energy pwr markt corp</t>
  </si>
  <si>
    <t>cody city of</t>
  </si>
  <si>
    <t>cobisa-person lp</t>
  </si>
  <si>
    <t>lyon-coffey electric coop inc</t>
  </si>
  <si>
    <t>cobb electric membership corp</t>
  </si>
  <si>
    <t>coles-moultrie electric coop</t>
  </si>
  <si>
    <t>cogentrix of pennsylvania inc</t>
  </si>
  <si>
    <t>coleman county elec coop inc</t>
  </si>
  <si>
    <t>college park city of</t>
  </si>
  <si>
    <t>college station city of</t>
  </si>
  <si>
    <t>collins city of</t>
  </si>
  <si>
    <t>coeur d'alene tribe</t>
  </si>
  <si>
    <t>colockum transmission co inc</t>
  </si>
  <si>
    <t>cogentrix energy pwr marketing</t>
  </si>
  <si>
    <t>collinsville city of</t>
  </si>
  <si>
    <t>cms marketing serv &amp; trade co</t>
  </si>
  <si>
    <t>colorado-ute electric assn inc</t>
  </si>
  <si>
    <t>colton city of</t>
  </si>
  <si>
    <t>columbia basin elec coop inc</t>
  </si>
  <si>
    <t>columbia basin project irr dt</t>
  </si>
  <si>
    <t>columbia city city of</t>
  </si>
  <si>
    <t>columbia power coop assn inc</t>
  </si>
  <si>
    <t>conectiv delmarva generatn inc</t>
  </si>
  <si>
    <t>calhoun county elec coop assn</t>
  </si>
  <si>
    <t>columbia rural elec assn inc</t>
  </si>
  <si>
    <t>com/energy marketing inc</t>
  </si>
  <si>
    <t>columbiana village of</t>
  </si>
  <si>
    <t>co-mo electric coop inc</t>
  </si>
  <si>
    <t>columbus city of</t>
  </si>
  <si>
    <t>columbus rural electric coop</t>
  </si>
  <si>
    <t>columbus electric coop inc</t>
  </si>
  <si>
    <t>comanche city of</t>
  </si>
  <si>
    <t>commonwealth electric co</t>
  </si>
  <si>
    <t>commerce city of</t>
  </si>
  <si>
    <t>calpine morris, llc</t>
  </si>
  <si>
    <t>commerce energy, inc.</t>
  </si>
  <si>
    <t>commerce refuse of energy auth</t>
  </si>
  <si>
    <t>commonwealth edison co in inc</t>
  </si>
  <si>
    <t>community electric coop</t>
  </si>
  <si>
    <t>commonwealth energy system</t>
  </si>
  <si>
    <t>concho valley elec coop inc</t>
  </si>
  <si>
    <t>concord town of</t>
  </si>
  <si>
    <t>concord electric co</t>
  </si>
  <si>
    <t>conemaugh hydro station</t>
  </si>
  <si>
    <t>concord city of</t>
  </si>
  <si>
    <t>concordia electric coop inc</t>
  </si>
  <si>
    <t>callaway electric coop</t>
  </si>
  <si>
    <t>constellation energy group</t>
  </si>
  <si>
    <t>constellation power source inc</t>
  </si>
  <si>
    <t>constellation nuclear</t>
  </si>
  <si>
    <t>connecticut valley elec co inc</t>
  </si>
  <si>
    <t>connecticut yankee atom pwr co</t>
  </si>
  <si>
    <t>consolidated edison sol inc</t>
  </si>
  <si>
    <t>commodore gas &amp; electric inc</t>
  </si>
  <si>
    <t>conowingo power co</t>
  </si>
  <si>
    <t>conrail corp</t>
  </si>
  <si>
    <t>consolidated electric coop</t>
  </si>
  <si>
    <t>consolidated papers inc</t>
  </si>
  <si>
    <t>continental energy associates</t>
  </si>
  <si>
    <t>cooke county elec coop assn</t>
  </si>
  <si>
    <t>continental divide el coop inc</t>
  </si>
  <si>
    <t>conoco inc</t>
  </si>
  <si>
    <t>conway corp</t>
  </si>
  <si>
    <t>cookeville city of</t>
  </si>
  <si>
    <t>comanche county elec coop assn</t>
  </si>
  <si>
    <t>cookson hills elec coop inc</t>
  </si>
  <si>
    <t>consol energy inc</t>
  </si>
  <si>
    <t>corwith city of</t>
  </si>
  <si>
    <t>coos-curry electric coop inc</t>
  </si>
  <si>
    <t>copan public works authority</t>
  </si>
  <si>
    <t>coop power assn</t>
  </si>
  <si>
    <t>cool water coal gasifn corp</t>
  </si>
  <si>
    <t>coosa valley electric coop inc</t>
  </si>
  <si>
    <t>corbin utilities comm</t>
  </si>
  <si>
    <t>cordell city of</t>
  </si>
  <si>
    <t>coop l &amp; p assn of lake county</t>
  </si>
  <si>
    <t>colorado river comm of nevada</t>
  </si>
  <si>
    <t>town of cornelius</t>
  </si>
  <si>
    <t>cornell city of</t>
  </si>
  <si>
    <t>cornhusker public power dist</t>
  </si>
  <si>
    <t>cook inlet energy suppl</t>
  </si>
  <si>
    <t>u s army corps of engineers</t>
  </si>
  <si>
    <t>cotton electric coop inc</t>
  </si>
  <si>
    <t>coral power llc</t>
  </si>
  <si>
    <t>coulee dam city of</t>
  </si>
  <si>
    <t>covington city of</t>
  </si>
  <si>
    <t>covington electric coop inc</t>
  </si>
  <si>
    <t>covanta haverhill inc</t>
  </si>
  <si>
    <t>coweta-fayette el member corp</t>
  </si>
  <si>
    <t>covanta energy group</t>
  </si>
  <si>
    <t>cozad city of</t>
  </si>
  <si>
    <t>craig-botetourt electric coop</t>
  </si>
  <si>
    <t>cpv atlantic ltd</t>
  </si>
  <si>
    <t>crane city of</t>
  </si>
  <si>
    <t>crane town of</t>
  </si>
  <si>
    <t>crawford electric coop</t>
  </si>
  <si>
    <t>craighead electric coop corp</t>
  </si>
  <si>
    <t>crescent electric member corp</t>
  </si>
  <si>
    <t>crawford electric coop inc</t>
  </si>
  <si>
    <t>cross roads cogeneration co</t>
  </si>
  <si>
    <t>crow wing coop power&amp;light co</t>
  </si>
  <si>
    <t>crown vantage inc</t>
  </si>
  <si>
    <t>cuba city city of</t>
  </si>
  <si>
    <t>cuba city of</t>
  </si>
  <si>
    <t>cuero city of</t>
  </si>
  <si>
    <t>cullman city of</t>
  </si>
  <si>
    <t>cullman electric coop</t>
  </si>
  <si>
    <t>cumberland valley rural e c c</t>
  </si>
  <si>
    <t>cumberland elec member corp</t>
  </si>
  <si>
    <t>cuming county public pwr dist</t>
  </si>
  <si>
    <t>ct jet power llc</t>
  </si>
  <si>
    <t>custer public power district</t>
  </si>
  <si>
    <t>cuivre river electric coop inc</t>
  </si>
  <si>
    <t>cygnet village of</t>
  </si>
  <si>
    <t>d s &amp; o rural e c a inc</t>
  </si>
  <si>
    <t>dte georgetown llc</t>
  </si>
  <si>
    <t>dairyland electric coop inc</t>
  </si>
  <si>
    <t>dakota valley elec coop inc</t>
  </si>
  <si>
    <t>dakota city city of</t>
  </si>
  <si>
    <t>dakota energy coop</t>
  </si>
  <si>
    <t>daishowa america co ltd</t>
  </si>
  <si>
    <t>custar city of</t>
  </si>
  <si>
    <t>dallas town of</t>
  </si>
  <si>
    <t>consumers power inc</t>
  </si>
  <si>
    <t>dalton city of</t>
  </si>
  <si>
    <t>dana commercial credit</t>
  </si>
  <si>
    <t>cpn 3rd turbine inc.</t>
  </si>
  <si>
    <t>danville city of</t>
  </si>
  <si>
    <t>daggett village of</t>
  </si>
  <si>
    <t>darwin village of</t>
  </si>
  <si>
    <t>darke rural electric coop inc</t>
  </si>
  <si>
    <t>darlington light &amp; power co</t>
  </si>
  <si>
    <t>davidson electric member corp</t>
  </si>
  <si>
    <t>daviess martin county r e m c</t>
  </si>
  <si>
    <t>de soto oil &amp; gas inc</t>
  </si>
  <si>
    <t>dawson county public pwr dist</t>
  </si>
  <si>
    <t>davenport village of</t>
  </si>
  <si>
    <t>dayton city of</t>
  </si>
  <si>
    <t>de soto city of</t>
  </si>
  <si>
    <t>de witt village of</t>
  </si>
  <si>
    <t>dean machinery</t>
  </si>
  <si>
    <t>deaf smith electric coop inc</t>
  </si>
  <si>
    <t>decker energy intl inc</t>
  </si>
  <si>
    <t>decatur city of</t>
  </si>
  <si>
    <t>decatur county rural e m c</t>
  </si>
  <si>
    <t>decatur village of</t>
  </si>
  <si>
    <t>dfs inc</t>
  </si>
  <si>
    <t>deep east texas elec coop inc</t>
  </si>
  <si>
    <t>deaver city of</t>
  </si>
  <si>
    <t>deepwater operating co</t>
  </si>
  <si>
    <t>deerfield city of</t>
  </si>
  <si>
    <t>delaware rural elec coop inc</t>
  </si>
  <si>
    <t>delaware county elec coop inc</t>
  </si>
  <si>
    <t>delmarva power &amp; light co</t>
  </si>
  <si>
    <t>delhi energy services, inc</t>
  </si>
  <si>
    <t>dunreith city of</t>
  </si>
  <si>
    <t>denver city of</t>
  </si>
  <si>
    <t>denton county elec coop inc</t>
  </si>
  <si>
    <t>delta montrose electric assn</t>
  </si>
  <si>
    <t>deshler city of</t>
  </si>
  <si>
    <t>dickens electric coop inc</t>
  </si>
  <si>
    <t>dewitt county elec coop inc</t>
  </si>
  <si>
    <t>dickson city of</t>
  </si>
  <si>
    <t>dighton city of</t>
  </si>
  <si>
    <t>dixie electric power assn</t>
  </si>
  <si>
    <t>energy northwest inc</t>
  </si>
  <si>
    <t>dittmer, harold</t>
  </si>
  <si>
    <t>dixie electric membership corp</t>
  </si>
  <si>
    <t>dixie electric coop</t>
  </si>
  <si>
    <t>doerun city of</t>
  </si>
  <si>
    <t>donohue inc</t>
  </si>
  <si>
    <t>dpl energy inc(tait)</t>
  </si>
  <si>
    <t>duke energy arlington valley</t>
  </si>
  <si>
    <t>dothan city of</t>
  </si>
  <si>
    <t>dunbarton energy partners lp</t>
  </si>
  <si>
    <t>douglas city of</t>
  </si>
  <si>
    <t>douglas electric coop inc</t>
  </si>
  <si>
    <t>douglas village of</t>
  </si>
  <si>
    <t>doniphan elec coop assn inc</t>
  </si>
  <si>
    <t>dorchester village of</t>
  </si>
  <si>
    <t>drain city of</t>
  </si>
  <si>
    <t>dte energy marketing inc</t>
  </si>
  <si>
    <t>drexel town of</t>
  </si>
  <si>
    <t>dpl energy inc(darby)</t>
  </si>
  <si>
    <t>eastern edison co</t>
  </si>
  <si>
    <t>dublin town of</t>
  </si>
  <si>
    <t>dubois rural electric coop inc</t>
  </si>
  <si>
    <t>dunnell village of</t>
  </si>
  <si>
    <t>duck river elec member corp</t>
  </si>
  <si>
    <t>abitibi consolidated inc</t>
  </si>
  <si>
    <t>due west city of</t>
  </si>
  <si>
    <t>duke energy audrain</t>
  </si>
  <si>
    <t>duke/fluor daniel</t>
  </si>
  <si>
    <t>duke/lous dreyfus llc</t>
  </si>
  <si>
    <t>dunn county electric coop</t>
  </si>
  <si>
    <t>duke energy mcclain llc</t>
  </si>
  <si>
    <t>duke energy field services</t>
  </si>
  <si>
    <t>duncan city of</t>
  </si>
  <si>
    <t>duke energy power service, inc</t>
  </si>
  <si>
    <t>duke energy maricopa llc</t>
  </si>
  <si>
    <t>duke energy trading &amp; mkt'g</t>
  </si>
  <si>
    <t>duncan valley elec coop inc</t>
  </si>
  <si>
    <t>duncannon borough of</t>
  </si>
  <si>
    <t>dupont power marketing, inc</t>
  </si>
  <si>
    <t>durant city of</t>
  </si>
  <si>
    <t>danvers town of</t>
  </si>
  <si>
    <t>duquesne light co</t>
  </si>
  <si>
    <t>dutchess county res recvy agny</t>
  </si>
  <si>
    <t>eastern pacific energy</t>
  </si>
  <si>
    <t>dyersburg city of</t>
  </si>
  <si>
    <t>dynegy energy services inc.</t>
  </si>
  <si>
    <t>dysart city of</t>
  </si>
  <si>
    <t>pattonsburg city of</t>
  </si>
  <si>
    <t>edgar electric coop assn</t>
  </si>
  <si>
    <t>egyptian electric coop assn</t>
  </si>
  <si>
    <t>eagle river city of</t>
  </si>
  <si>
    <t>east river elec power coop inc</t>
  </si>
  <si>
    <t>egegik light &amp; power co</t>
  </si>
  <si>
    <t>fircrest town of</t>
  </si>
  <si>
    <t>east central electric assn</t>
  </si>
  <si>
    <t>east grand forks city of</t>
  </si>
  <si>
    <t>east mississippi elec pwr assn</t>
  </si>
  <si>
    <t>east point city of</t>
  </si>
  <si>
    <t>easton city of</t>
  </si>
  <si>
    <t>east end mutual elec co ltd</t>
  </si>
  <si>
    <t>eastern illini electric coop</t>
  </si>
  <si>
    <t>east conemaugh borough of</t>
  </si>
  <si>
    <t>east-central iowa r e c</t>
  </si>
  <si>
    <t>east central okla el coop inc</t>
  </si>
  <si>
    <t>gateway energy services corporation</t>
  </si>
  <si>
    <t>eastern iowa light&amp;power coop</t>
  </si>
  <si>
    <t>eastern maine electric coop</t>
  </si>
  <si>
    <t>ed herold family lp</t>
  </si>
  <si>
    <t>eagle village energy systems</t>
  </si>
  <si>
    <t>eastern utilities associates</t>
  </si>
  <si>
    <t>elwood energy llc</t>
  </si>
  <si>
    <t>eaton rapids city of</t>
  </si>
  <si>
    <t>eatonville town of</t>
  </si>
  <si>
    <t>eau claire electric coop</t>
  </si>
  <si>
    <t>edisto electric coop inc</t>
  </si>
  <si>
    <t>edgar city of</t>
  </si>
  <si>
    <t>edgerton village of</t>
  </si>
  <si>
    <t>edinburg city of</t>
  </si>
  <si>
    <t>edgecombe-martin county e m c</t>
  </si>
  <si>
    <t>edmond city of</t>
  </si>
  <si>
    <t>energy east solutions inc</t>
  </si>
  <si>
    <t>edison source energy, inc</t>
  </si>
  <si>
    <t>el dorado springs city of</t>
  </si>
  <si>
    <t>eitzen city of</t>
  </si>
  <si>
    <t>engage energy us lp</t>
  </si>
  <si>
    <t>eme homer city generation lp</t>
  </si>
  <si>
    <t>eron-se</t>
  </si>
  <si>
    <t>el paso natural gas co</t>
  </si>
  <si>
    <t>elfin cove utility commission</t>
  </si>
  <si>
    <t>el paso corp</t>
  </si>
  <si>
    <t>elba city of</t>
  </si>
  <si>
    <t>electrical dist no8 of maricop</t>
  </si>
  <si>
    <t>elberton city of</t>
  </si>
  <si>
    <t>elk power co</t>
  </si>
  <si>
    <t>elbow lake city of</t>
  </si>
  <si>
    <t>ennis-tractebel co inc</t>
  </si>
  <si>
    <t>eldorado city of</t>
  </si>
  <si>
    <t>eldridge city of</t>
  </si>
  <si>
    <t>enron energy marketing corp</t>
  </si>
  <si>
    <t>elizabeth city city of</t>
  </si>
  <si>
    <t>elk creek village of</t>
  </si>
  <si>
    <t>elizabethton city of</t>
  </si>
  <si>
    <t>elk point city of</t>
  </si>
  <si>
    <t>elkhorn light &amp; water comm</t>
  </si>
  <si>
    <t>elkhorn public service co</t>
  </si>
  <si>
    <t>elkhorn rural public pwr dist</t>
  </si>
  <si>
    <t>enron energy services inc</t>
  </si>
  <si>
    <t>elkland electric co</t>
  </si>
  <si>
    <t>elkem metals co</t>
  </si>
  <si>
    <t>elkton town of</t>
  </si>
  <si>
    <t>elsmore city of</t>
  </si>
  <si>
    <t>ellaville city of</t>
  </si>
  <si>
    <t>ellicottville energy inc</t>
  </si>
  <si>
    <t>enserch development corp</t>
  </si>
  <si>
    <t>ellis city of</t>
  </si>
  <si>
    <t>energy america llc</t>
  </si>
  <si>
    <t>ellsworth city of</t>
  </si>
  <si>
    <t>ellwood city borough of</t>
  </si>
  <si>
    <t>elmhurst mutual power&amp;light co</t>
  </si>
  <si>
    <t>elmore village of</t>
  </si>
  <si>
    <t>engelhard power marketing, inc</t>
  </si>
  <si>
    <t>elwood city of</t>
  </si>
  <si>
    <t>pseg energy technology inc</t>
  </si>
  <si>
    <t>ely city of</t>
  </si>
  <si>
    <t>energy west resources inc</t>
  </si>
  <si>
    <t>empire state pwr resources inc</t>
  </si>
  <si>
    <t>empire electric assn inc</t>
  </si>
  <si>
    <t>entergy nuclear oper-indian</t>
  </si>
  <si>
    <t>endicott village of</t>
  </si>
  <si>
    <t>entergy corp</t>
  </si>
  <si>
    <t>energetix</t>
  </si>
  <si>
    <t>energy coop of new york inc</t>
  </si>
  <si>
    <t>energy southwest inc</t>
  </si>
  <si>
    <t>enfield town of</t>
  </si>
  <si>
    <t>environmental energy co</t>
  </si>
  <si>
    <t>excelsior electric member corp</t>
  </si>
  <si>
    <t>enosburg falls village of</t>
  </si>
  <si>
    <t>enterprise city of</t>
  </si>
  <si>
    <t>entergy power marketing corp</t>
  </si>
  <si>
    <t>etna green town of</t>
  </si>
  <si>
    <t>fairfield electric coop inc</t>
  </si>
  <si>
    <t>fairport village of</t>
  </si>
  <si>
    <t>ephrata borough of</t>
  </si>
  <si>
    <t>erath town of</t>
  </si>
  <si>
    <t>erath county el coop assn inc</t>
  </si>
  <si>
    <t>endless energy corp</t>
  </si>
  <si>
    <t>erwin city of</t>
  </si>
  <si>
    <t>escambia river elec coop inc</t>
  </si>
  <si>
    <t>great bay power corporation</t>
  </si>
  <si>
    <t>energy services, inc</t>
  </si>
  <si>
    <t>estelline city of</t>
  </si>
  <si>
    <t>estes park town of</t>
  </si>
  <si>
    <t>entergy operations inc</t>
  </si>
  <si>
    <t>etowah city of</t>
  </si>
  <si>
    <t>enron sand hill lp</t>
  </si>
  <si>
    <t>eudora city of</t>
  </si>
  <si>
    <t>encogen one partner ltd</t>
  </si>
  <si>
    <t>evansville city of</t>
  </si>
  <si>
    <t>eugene f burrill lumber co</t>
  </si>
  <si>
    <t>evergreen city of</t>
  </si>
  <si>
    <t>town of elizabeth</t>
  </si>
  <si>
    <t>exeter &amp; hampton electric co</t>
  </si>
  <si>
    <t>exeter energy lp</t>
  </si>
  <si>
    <t>exxonmobile corp</t>
  </si>
  <si>
    <t>eu resources</t>
  </si>
  <si>
    <t>far north utilities</t>
  </si>
  <si>
    <t>farmers electric coop inc</t>
  </si>
  <si>
    <t>fairbank city of</t>
  </si>
  <si>
    <t>fairbanks city of</t>
  </si>
  <si>
    <t>fairburn city of</t>
  </si>
  <si>
    <t>fairmont city of</t>
  </si>
  <si>
    <t>filley city of</t>
  </si>
  <si>
    <t>fairhope city of</t>
  </si>
  <si>
    <t>ellensburg city of</t>
  </si>
  <si>
    <t>fairview city corp</t>
  </si>
  <si>
    <t>farmers electric co ltd</t>
  </si>
  <si>
    <t>faith city of</t>
  </si>
  <si>
    <t>fallon city of</t>
  </si>
  <si>
    <t>fannin county electric coop</t>
  </si>
  <si>
    <t>falmouth city of</t>
  </si>
  <si>
    <t>fayette electric coop inc</t>
  </si>
  <si>
    <t>farmers rural elec coop corp</t>
  </si>
  <si>
    <t>epec marketing company</t>
  </si>
  <si>
    <t>farmers mutual electric co</t>
  </si>
  <si>
    <t>farmersville city of</t>
  </si>
  <si>
    <t>farmers electric coop corp</t>
  </si>
  <si>
    <t>farmville town of</t>
  </si>
  <si>
    <t>farnhamville city of</t>
  </si>
  <si>
    <t>energy atlantic llc</t>
  </si>
  <si>
    <t>fayette-union county r e m c</t>
  </si>
  <si>
    <t>fayetteville city of</t>
  </si>
  <si>
    <t>utility com</t>
  </si>
  <si>
    <t>federal energy sales, inc</t>
  </si>
  <si>
    <t>farmers mutual power assn</t>
  </si>
  <si>
    <t>fem electric assn inc</t>
  </si>
  <si>
    <t>ferdinand town of</t>
  </si>
  <si>
    <t>pud no 1 of ferry county</t>
  </si>
  <si>
    <t>fale-safe inc</t>
  </si>
  <si>
    <t>figor d j</t>
  </si>
  <si>
    <t>fillmore city corp</t>
  </si>
  <si>
    <t>fishbowl lp</t>
  </si>
  <si>
    <t>firelands electric coop inc</t>
  </si>
  <si>
    <t>first electric coop corp</t>
  </si>
  <si>
    <t>firstenergy trading serv inc</t>
  </si>
  <si>
    <t>fitchburg gas &amp; elec light co</t>
  </si>
  <si>
    <t>fitzgerald wtr lgt &amp; bond comm</t>
  </si>
  <si>
    <t>firstenergy generation corp</t>
  </si>
  <si>
    <t>flandreau city of</t>
  </si>
  <si>
    <t>flatonia city of</t>
  </si>
  <si>
    <t>flint electric membership corp</t>
  </si>
  <si>
    <t>fleming city of</t>
  </si>
  <si>
    <t>fletcher electric light co inc</t>
  </si>
  <si>
    <t>florence city of</t>
  </si>
  <si>
    <t>florence utility commission</t>
  </si>
  <si>
    <t>flora town of</t>
  </si>
  <si>
    <t>floresville city of</t>
  </si>
  <si>
    <t>flint hills rural e c a inc</t>
  </si>
  <si>
    <t>fleming-mason rural e c c</t>
  </si>
  <si>
    <t>firstenergy co</t>
  </si>
  <si>
    <t>florida public utilities co</t>
  </si>
  <si>
    <t>first energy services</t>
  </si>
  <si>
    <t>foley city of (riviera utils)</t>
  </si>
  <si>
    <t>foote creek ii llc</t>
  </si>
  <si>
    <t>fonda city of</t>
  </si>
  <si>
    <t>fontanelle city of</t>
  </si>
  <si>
    <t>fort laramie town of</t>
  </si>
  <si>
    <t>flathead irrigation &amp; pwr proj</t>
  </si>
  <si>
    <t>fonda group inc</t>
  </si>
  <si>
    <t>fieldcrest cannon inc</t>
  </si>
  <si>
    <t>enviro power of illinois</t>
  </si>
  <si>
    <t>forest city town of</t>
  </si>
  <si>
    <t>forest grove city of</t>
  </si>
  <si>
    <t>forest oil corp</t>
  </si>
  <si>
    <t>forsyth city of</t>
  </si>
  <si>
    <t>fort collins city of</t>
  </si>
  <si>
    <t>fort dodge city of</t>
  </si>
  <si>
    <t>fort loudoun electric coop</t>
  </si>
  <si>
    <t>fort meade city of</t>
  </si>
  <si>
    <t>fort morgan city of</t>
  </si>
  <si>
    <t>fort belknap electric coop inc</t>
  </si>
  <si>
    <t>fort payne improvement auth</t>
  </si>
  <si>
    <t>fountain town of</t>
  </si>
  <si>
    <t>fort supply town of</t>
  </si>
  <si>
    <t>fort wayne city of</t>
  </si>
  <si>
    <t>fosston city of</t>
  </si>
  <si>
    <t>fountain city of</t>
  </si>
  <si>
    <t>four county elec member corp</t>
  </si>
  <si>
    <t>4-county electric power assn</t>
  </si>
  <si>
    <t>fourth branch associates-long</t>
  </si>
  <si>
    <t>fox creek rural elec coop corp</t>
  </si>
  <si>
    <t>four dam pool agency</t>
  </si>
  <si>
    <t>fox river paper co</t>
  </si>
  <si>
    <t>fpl energy maine inc</t>
  </si>
  <si>
    <t>franklin electric light co inc</t>
  </si>
  <si>
    <t>frankfort city of</t>
  </si>
  <si>
    <t>easley city of</t>
  </si>
  <si>
    <t>frankfort village of</t>
  </si>
  <si>
    <t>franklin electric coop</t>
  </si>
  <si>
    <t>franklin city of</t>
  </si>
  <si>
    <t>frank oil co</t>
  </si>
  <si>
    <t>franklin rural electric coop</t>
  </si>
  <si>
    <t>franklin county rural p p d</t>
  </si>
  <si>
    <t>frankton town of</t>
  </si>
  <si>
    <t>friendly power co llc</t>
  </si>
  <si>
    <t>frederick city of</t>
  </si>
  <si>
    <t>frederick town of</t>
  </si>
  <si>
    <t>city of fredonia</t>
  </si>
  <si>
    <t>fredericksburg city of</t>
  </si>
  <si>
    <t>fredericktown city of</t>
  </si>
  <si>
    <t>fremont town of</t>
  </si>
  <si>
    <t>freeborn-mower electric coop</t>
  </si>
  <si>
    <t>french broad elec member corp</t>
  </si>
  <si>
    <t>friend city of</t>
  </si>
  <si>
    <t>fresno power investors lp</t>
  </si>
  <si>
    <t>fresno cogen inc</t>
  </si>
  <si>
    <t>fple energy lp</t>
  </si>
  <si>
    <t>front royal town of</t>
  </si>
  <si>
    <t>frontier power co</t>
  </si>
  <si>
    <t>el segundo power llc</t>
  </si>
  <si>
    <t>fulton cogeneration associates</t>
  </si>
  <si>
    <t>fulton city of</t>
  </si>
  <si>
    <t>fruit belt electric coop</t>
  </si>
  <si>
    <t>fulton county rural e m c</t>
  </si>
  <si>
    <t>fpl energy services inc</t>
  </si>
  <si>
    <t>g &amp; k incorporated</t>
  </si>
  <si>
    <t>gaffney city of</t>
  </si>
  <si>
    <t>galt city of</t>
  </si>
  <si>
    <t>greendale town of</t>
  </si>
  <si>
    <t>galion city of</t>
  </si>
  <si>
    <t>gallatin city of</t>
  </si>
  <si>
    <t>gallup city of</t>
  </si>
  <si>
    <t>galva city of</t>
  </si>
  <si>
    <t>garden city city of</t>
  </si>
  <si>
    <t>garland light &amp; power co</t>
  </si>
  <si>
    <t>garrett city of</t>
  </si>
  <si>
    <t>gator generating co lp</t>
  </si>
  <si>
    <t>gas city city of</t>
  </si>
  <si>
    <t>gate city electric coop inc</t>
  </si>
  <si>
    <t>gascosage electric coop</t>
  </si>
  <si>
    <t>gastonia city of</t>
  </si>
  <si>
    <t>geary city of</t>
  </si>
  <si>
    <t>general electric capital corp</t>
  </si>
  <si>
    <t>declo city of</t>
  </si>
  <si>
    <t>general motors corp</t>
  </si>
  <si>
    <t>greystone power corp</t>
  </si>
  <si>
    <t>general electric co</t>
  </si>
  <si>
    <t>georgetown city of</t>
  </si>
  <si>
    <t>georgetown village of</t>
  </si>
  <si>
    <t>gering city of</t>
  </si>
  <si>
    <t>geothermal energy partners ltd</t>
  </si>
  <si>
    <t>gibson county elec member corp</t>
  </si>
  <si>
    <t>giddings city of</t>
  </si>
  <si>
    <t>gilbert city of</t>
  </si>
  <si>
    <t>georgia transmission corp</t>
  </si>
  <si>
    <t>gilman city city of</t>
  </si>
  <si>
    <t>gillette city of</t>
  </si>
  <si>
    <t>giltner city of</t>
  </si>
  <si>
    <t>girard borough of</t>
  </si>
  <si>
    <t>glacier highway electric assn</t>
  </si>
  <si>
    <t>glacier electric coop inc</t>
  </si>
  <si>
    <t>glades electric coop inc</t>
  </si>
  <si>
    <t>gladstone city of</t>
  </si>
  <si>
    <t>glasco city of</t>
  </si>
  <si>
    <t>glasgow city of</t>
  </si>
  <si>
    <t>gleason power llc</t>
  </si>
  <si>
    <t>glen elder city of</t>
  </si>
  <si>
    <t>glidden city of</t>
  </si>
  <si>
    <t>glenwood springs city of</t>
  </si>
  <si>
    <t>glidden rural electric coop</t>
  </si>
  <si>
    <t>glouster village of</t>
  </si>
  <si>
    <t>goldenwest electric coop inc</t>
  </si>
  <si>
    <t>goldsboro borough of</t>
  </si>
  <si>
    <t>goldthwaite city of</t>
  </si>
  <si>
    <t>gothenburg city of</t>
  </si>
  <si>
    <t>city of goldsmith</t>
  </si>
  <si>
    <t>gouverneur village of</t>
  </si>
  <si>
    <t>gpu nuclear corp</t>
  </si>
  <si>
    <t>goltry public works authority</t>
  </si>
  <si>
    <t>grafton city of</t>
  </si>
  <si>
    <t>grady county el member corp</t>
  </si>
  <si>
    <t>graham county elec coop inc</t>
  </si>
  <si>
    <t>goodhue county coop elec assn</t>
  </si>
  <si>
    <t>granada town of</t>
  </si>
  <si>
    <t>granbury city of</t>
  </si>
  <si>
    <t>grand electric coop inc</t>
  </si>
  <si>
    <t>grant city of</t>
  </si>
  <si>
    <t>grand rapids public util comm</t>
  </si>
  <si>
    <t>granite falls town of</t>
  </si>
  <si>
    <t>granite peak energy</t>
  </si>
  <si>
    <t>granite city of</t>
  </si>
  <si>
    <t>grant electric coop</t>
  </si>
  <si>
    <t>grantville city of</t>
  </si>
  <si>
    <t>grayling generating station lp</t>
  </si>
  <si>
    <t>pud no 1 of grays harbor cnty</t>
  </si>
  <si>
    <t>griffin energy marketing llc</t>
  </si>
  <si>
    <t>green mountain energy co</t>
  </si>
  <si>
    <t>grayson rural elec coop corp</t>
  </si>
  <si>
    <t>grayson-collin elec coop inc</t>
  </si>
  <si>
    <t>great plains electric coop inc</t>
  </si>
  <si>
    <t>greenbelt electric coop inc</t>
  </si>
  <si>
    <t>grand valley rrl pwr line inc</t>
  </si>
  <si>
    <t>green cove springs city of</t>
  </si>
  <si>
    <t>green island city of</t>
  </si>
  <si>
    <t>green river electric corp</t>
  </si>
  <si>
    <t>greene village of</t>
  </si>
  <si>
    <t>greeneville city of</t>
  </si>
  <si>
    <t>greenfield city of</t>
  </si>
  <si>
    <t>greenup village of</t>
  </si>
  <si>
    <t>greenville utilities comm</t>
  </si>
  <si>
    <t>greenwich village of</t>
  </si>
  <si>
    <t>greenwood city of</t>
  </si>
  <si>
    <t>greer city of</t>
  </si>
  <si>
    <t>gresham village of</t>
  </si>
  <si>
    <t>gridley city of</t>
  </si>
  <si>
    <t>griffin city of</t>
  </si>
  <si>
    <t>gpu advanced resources inc</t>
  </si>
  <si>
    <t>groton city of</t>
  </si>
  <si>
    <t>groton village of</t>
  </si>
  <si>
    <t>grove city borough of</t>
  </si>
  <si>
    <t>grundy electric coop inc</t>
  </si>
  <si>
    <t>groveland city of</t>
  </si>
  <si>
    <t>grove city city of</t>
  </si>
  <si>
    <t>glen park associates</t>
  </si>
  <si>
    <t>guthrie county rural e c a</t>
  </si>
  <si>
    <t>guadalupe valley elec coop inc</t>
  </si>
  <si>
    <t>guernsey town of</t>
  </si>
  <si>
    <t>gueydan town of</t>
  </si>
  <si>
    <t>gulf coast electric coop inc</t>
  </si>
  <si>
    <t>gunnison county elec assn inc</t>
  </si>
  <si>
    <t>gustavus electric co inc</t>
  </si>
  <si>
    <t>gunnison city of</t>
  </si>
  <si>
    <t>guntersville city of</t>
  </si>
  <si>
    <t>gpu corp</t>
  </si>
  <si>
    <t>guttenberg city of</t>
  </si>
  <si>
    <t>gpm gas services co</t>
  </si>
  <si>
    <t>grundy county rural elec coop</t>
  </si>
  <si>
    <t>h-d electric coop inc</t>
  </si>
  <si>
    <t>hl power co</t>
  </si>
  <si>
    <t>habersham electric member corp</t>
  </si>
  <si>
    <t>guernsey-muskingum el coop inc</t>
  </si>
  <si>
    <t>hagerstown town of</t>
  </si>
  <si>
    <t>hagerstown city of</t>
  </si>
  <si>
    <t>haines light &amp; power co inc</t>
  </si>
  <si>
    <t>hallettsville city of</t>
  </si>
  <si>
    <t>hamersville village of</t>
  </si>
  <si>
    <t>halifax electric member corp</t>
  </si>
  <si>
    <t>hamilton county elec coop assn</t>
  </si>
  <si>
    <t>hamilton village of</t>
  </si>
  <si>
    <t>hamilton town of</t>
  </si>
  <si>
    <t>hancock county rural e m c</t>
  </si>
  <si>
    <t>hancock county rural elec coop</t>
  </si>
  <si>
    <t>hampton city of</t>
  </si>
  <si>
    <t>hancock-wood electric coop inc</t>
  </si>
  <si>
    <t>hannibal city of</t>
  </si>
  <si>
    <t>hanover power llc</t>
  </si>
  <si>
    <t>hampton village of</t>
  </si>
  <si>
    <t>harbert power, llc</t>
  </si>
  <si>
    <t>harbor springs city of</t>
  </si>
  <si>
    <t>harkers island el member corp</t>
  </si>
  <si>
    <t>hartford power sales llc</t>
  </si>
  <si>
    <t>harmony city of</t>
  </si>
  <si>
    <t>harquahala valley pwr district</t>
  </si>
  <si>
    <t>harriman city of</t>
  </si>
  <si>
    <t>harrison county rural e m c</t>
  </si>
  <si>
    <t>harmon electric assn inc</t>
  </si>
  <si>
    <t>harwood hotels &amp; resorts</t>
  </si>
  <si>
    <t>harrison rural elec assn inc</t>
  </si>
  <si>
    <t>harrisonville city of</t>
  </si>
  <si>
    <t>hartford city of</t>
  </si>
  <si>
    <t>hart county elec member corp</t>
  </si>
  <si>
    <t>hartley city of</t>
  </si>
  <si>
    <t>hardin county r e c inc</t>
  </si>
  <si>
    <t>hartselle city of</t>
  </si>
  <si>
    <t>haskins village of</t>
  </si>
  <si>
    <t>harza hydropower inc</t>
  </si>
  <si>
    <t>hatfield borough of</t>
  </si>
  <si>
    <t>havana power &amp; light co</t>
  </si>
  <si>
    <t>haven city of</t>
  </si>
  <si>
    <t>harrison county rrl elec coop</t>
  </si>
  <si>
    <t>hawarden city of</t>
  </si>
  <si>
    <t>harrison county rural e c c</t>
  </si>
  <si>
    <t>hawkeye tri-county el coop inc</t>
  </si>
  <si>
    <t>haxtun town of</t>
  </si>
  <si>
    <t>heartland power coop</t>
  </si>
  <si>
    <t>hayfork valley pub util dist</t>
  </si>
  <si>
    <t>haywood electric member corp</t>
  </si>
  <si>
    <t>hazel green village of</t>
  </si>
  <si>
    <t>head of lakes electric coop</t>
  </si>
  <si>
    <t>healdsburg city of</t>
  </si>
  <si>
    <t>hearne city of</t>
  </si>
  <si>
    <t>heath springs light &amp; power co</t>
  </si>
  <si>
    <t>hebron city of</t>
  </si>
  <si>
    <t>hecla city of</t>
  </si>
  <si>
    <t>henderson-union rural e c c</t>
  </si>
  <si>
    <t>helper city of</t>
  </si>
  <si>
    <t>hemingford village of</t>
  </si>
  <si>
    <t>hemphill city of</t>
  </si>
  <si>
    <t>hempstead city of</t>
  </si>
  <si>
    <t>hendricks county rural e m c</t>
  </si>
  <si>
    <t>henning city of</t>
  </si>
  <si>
    <t>henry county rural e m c</t>
  </si>
  <si>
    <t>hermann city of</t>
  </si>
  <si>
    <t>herndon city of</t>
  </si>
  <si>
    <t>hertford city of</t>
  </si>
  <si>
    <t>hetch hetchy water &amp; power</t>
  </si>
  <si>
    <t>heyburn city of</t>
  </si>
  <si>
    <t>hickman city of</t>
  </si>
  <si>
    <t>high plains power inc</t>
  </si>
  <si>
    <t>highline electric assn</t>
  </si>
  <si>
    <t>high point town of</t>
  </si>
  <si>
    <t>jackson electric coop inc</t>
  </si>
  <si>
    <t>highlands city of</t>
  </si>
  <si>
    <t>hinton city of</t>
  </si>
  <si>
    <t>hill county electric coop</t>
  </si>
  <si>
    <t>hillsboro city of</t>
  </si>
  <si>
    <t>hill county electric coop inc</t>
  </si>
  <si>
    <t>hobgood town of</t>
  </si>
  <si>
    <t>aventis pharmaceuticals</t>
  </si>
  <si>
    <t>hogansville city of</t>
  </si>
  <si>
    <t>inland power &amp; light co</t>
  </si>
  <si>
    <t>hohokam irrigation&amp;drainage dt</t>
  </si>
  <si>
    <t>holbrook village of</t>
  </si>
  <si>
    <t>holden town of</t>
  </si>
  <si>
    <t>holden city of</t>
  </si>
  <si>
    <t>holley village of</t>
  </si>
  <si>
    <t>holly springs city of</t>
  </si>
  <si>
    <t>holmes-wayne electric coop inc</t>
  </si>
  <si>
    <t>holston electric coop inc</t>
  </si>
  <si>
    <t>holyoke city of</t>
  </si>
  <si>
    <t>exelon energy co</t>
  </si>
  <si>
    <t>holyoke power &amp; electric co</t>
  </si>
  <si>
    <t>fox islands electric coop inc</t>
  </si>
  <si>
    <t>holyrood city of</t>
  </si>
  <si>
    <t>home light &amp; power co</t>
  </si>
  <si>
    <t>horry electric coop inc</t>
  </si>
  <si>
    <t>hingham city of</t>
  </si>
  <si>
    <t>hominy city of</t>
  </si>
  <si>
    <t>hondo city of</t>
  </si>
  <si>
    <t>hoonah city of</t>
  </si>
  <si>
    <t>hopewell cogeneration inc</t>
  </si>
  <si>
    <t>m j m electric coop inc</t>
  </si>
  <si>
    <t>hookerton town of</t>
  </si>
  <si>
    <t>hooversville boro elec lgt co</t>
  </si>
  <si>
    <t>hood river electric coop</t>
  </si>
  <si>
    <t>hope city of</t>
  </si>
  <si>
    <t>horizon electric coop inc</t>
  </si>
  <si>
    <t>hopkinsville city of</t>
  </si>
  <si>
    <t>horne, roger</t>
  </si>
  <si>
    <t>horton city of</t>
  </si>
  <si>
    <t>houlton water co</t>
  </si>
  <si>
    <t>houston city of</t>
  </si>
  <si>
    <t>houston county elec coop inc</t>
  </si>
  <si>
    <t>howard electric coop</t>
  </si>
  <si>
    <t>howard city of</t>
  </si>
  <si>
    <t>howard greeley rural p p d</t>
  </si>
  <si>
    <t>hot springs rural el assn inc</t>
  </si>
  <si>
    <t>howell-oregon elec coop inc</t>
  </si>
  <si>
    <t>hinson power company</t>
  </si>
  <si>
    <t>hubbard city of</t>
  </si>
  <si>
    <t>city of hudson</t>
  </si>
  <si>
    <t>hudson city of</t>
  </si>
  <si>
    <t>hughes power &amp; light co</t>
  </si>
  <si>
    <t>hubbell city of</t>
  </si>
  <si>
    <t>humboldt city of</t>
  </si>
  <si>
    <t>hunnewell city of</t>
  </si>
  <si>
    <t>humboldt county r e c</t>
  </si>
  <si>
    <t>hunt-collin electric coop inc</t>
  </si>
  <si>
    <t>huntersville town of</t>
  </si>
  <si>
    <t>huntingburg city of</t>
  </si>
  <si>
    <t>huntsville city of</t>
  </si>
  <si>
    <t>hydro i inc</t>
  </si>
  <si>
    <t>hustisford city of</t>
  </si>
  <si>
    <t>hydra-co enterprises inc</t>
  </si>
  <si>
    <t>hyde park village of inc</t>
  </si>
  <si>
    <t>hyrum city corp</t>
  </si>
  <si>
    <t>ida-west energy co</t>
  </si>
  <si>
    <t>ida county rural electric coop</t>
  </si>
  <si>
    <t>idaho cnty l&amp;p coop assn inc</t>
  </si>
  <si>
    <t>igiugig electric co</t>
  </si>
  <si>
    <t>ilion village of</t>
  </si>
  <si>
    <t>illinois valley elec coop inc</t>
  </si>
  <si>
    <t>imperial city of</t>
  </si>
  <si>
    <t>imperial holly corp</t>
  </si>
  <si>
    <t>indeck-rockford llc</t>
  </si>
  <si>
    <t>igi resources inc</t>
  </si>
  <si>
    <t>inland pacific engy serv corp</t>
  </si>
  <si>
    <t>indeck-rockford ii llc</t>
  </si>
  <si>
    <t>indian electric coop inc</t>
  </si>
  <si>
    <t>it's electric &amp; gas llc</t>
  </si>
  <si>
    <t>indiana michigan power co</t>
  </si>
  <si>
    <t>indeck-ilion ltd partnership</t>
  </si>
  <si>
    <t>mahaska city of</t>
  </si>
  <si>
    <t>illini electric coop</t>
  </si>
  <si>
    <t>indianola city of</t>
  </si>
  <si>
    <t>manchester city of</t>
  </si>
  <si>
    <t>inter county rural e c c</t>
  </si>
  <si>
    <t>indian valley hydroel partners</t>
  </si>
  <si>
    <t>inland steel co</t>
  </si>
  <si>
    <t>university of illinois</t>
  </si>
  <si>
    <t>intercounty electric assn inc</t>
  </si>
  <si>
    <t>indeck-bourbonnais llc</t>
  </si>
  <si>
    <t>intercounty electric coop assn</t>
  </si>
  <si>
    <t>intermountain rural elec assn</t>
  </si>
  <si>
    <t>indeck-ontario llc</t>
  </si>
  <si>
    <t>hydro-op one associates</t>
  </si>
  <si>
    <t>itt powercom</t>
  </si>
  <si>
    <t>international paper co</t>
  </si>
  <si>
    <t>international energy partners</t>
  </si>
  <si>
    <t>interstate power co</t>
  </si>
  <si>
    <t>ipc-louis</t>
  </si>
  <si>
    <t>ipnatchiaq electric co</t>
  </si>
  <si>
    <t>j-a-c electric coop inc</t>
  </si>
  <si>
    <t>iowa electric light &amp; power co</t>
  </si>
  <si>
    <t>iowa power inc</t>
  </si>
  <si>
    <t>irwin county elec member corp</t>
  </si>
  <si>
    <t>iowa southern utilities co</t>
  </si>
  <si>
    <t>iowa public service co</t>
  </si>
  <si>
    <t>iowa-illinois gas&amp;electric co</t>
  </si>
  <si>
    <t>isg energy llc</t>
  </si>
  <si>
    <t>iron gate town of</t>
  </si>
  <si>
    <t>ipp energy llc</t>
  </si>
  <si>
    <t>ipc-camden</t>
  </si>
  <si>
    <t>isabel city of</t>
  </si>
  <si>
    <t>itta bena city of</t>
  </si>
  <si>
    <t>itasca-mantrap coop elec assn</t>
  </si>
  <si>
    <t>ivex corp</t>
  </si>
  <si>
    <t>iuka city of</t>
  </si>
  <si>
    <t>jackson center village of</t>
  </si>
  <si>
    <t>jackson city of</t>
  </si>
  <si>
    <t>jackson county rural e c c</t>
  </si>
  <si>
    <t>jackson county rural e m c</t>
  </si>
  <si>
    <t>jackson valley energy part lp</t>
  </si>
  <si>
    <t>jackson electric member corp</t>
  </si>
  <si>
    <t>james river corp</t>
  </si>
  <si>
    <t>jackson purchase el coop corp</t>
  </si>
  <si>
    <t>jacksonville village of</t>
  </si>
  <si>
    <t>lebanon city of</t>
  </si>
  <si>
    <t>jacksonville beach city of</t>
  </si>
  <si>
    <t>james valley electric coop inc</t>
  </si>
  <si>
    <t>jamestown city of</t>
  </si>
  <si>
    <t>jasper city of</t>
  </si>
  <si>
    <t>jasper county rural e m c</t>
  </si>
  <si>
    <t>jay county rural e m c</t>
  </si>
  <si>
    <t>jasper-newton elec coop inc</t>
  </si>
  <si>
    <t>klukwan indian village</t>
  </si>
  <si>
    <t>jefferson davis elec coop inc</t>
  </si>
  <si>
    <t>jefferson electric member corp</t>
  </si>
  <si>
    <t>jefferson city of</t>
  </si>
  <si>
    <t>jellico city of</t>
  </si>
  <si>
    <t>jemez mountains elec coop inc</t>
  </si>
  <si>
    <t>jefferson smurfit corp</t>
  </si>
  <si>
    <t>jewett city city of</t>
  </si>
  <si>
    <t>jewell-mitchell coop elec inc</t>
  </si>
  <si>
    <t>joe wheeler elec member corp</t>
  </si>
  <si>
    <t>jo-carroll electric coop inc</t>
  </si>
  <si>
    <t>johnson city city of</t>
  </si>
  <si>
    <t>johnson village of inc</t>
  </si>
  <si>
    <t>johnson county elec coop assn</t>
  </si>
  <si>
    <t>kuiggluum kallugvia</t>
  </si>
  <si>
    <t>jones-onslow elec member corp</t>
  </si>
  <si>
    <t>jonesboro town of</t>
  </si>
  <si>
    <t>jonesville city of</t>
  </si>
  <si>
    <t>kotlik city of</t>
  </si>
  <si>
    <t>jump river electric coop inc</t>
  </si>
  <si>
    <t>juneau utility comm</t>
  </si>
  <si>
    <t>kenergy corp</t>
  </si>
  <si>
    <t>kanab city corporation</t>
  </si>
  <si>
    <t>kamo electric coop inc</t>
  </si>
  <si>
    <t>dixie valley power partnership</t>
  </si>
  <si>
    <t>kandiyohi coop elec power assn</t>
  </si>
  <si>
    <t>kanosh town of</t>
  </si>
  <si>
    <t>kandiyohi city of</t>
  </si>
  <si>
    <t>kankakee valley rural e m c</t>
  </si>
  <si>
    <t>karnes electric coop inc</t>
  </si>
  <si>
    <t>kay electric coop</t>
  </si>
  <si>
    <t>kpl western resources co</t>
  </si>
  <si>
    <t>kaw valley elec coop co inc</t>
  </si>
  <si>
    <t>kaw city city of</t>
  </si>
  <si>
    <t>kaplan city of</t>
  </si>
  <si>
    <t>kasota city of</t>
  </si>
  <si>
    <t>kasson city of</t>
  </si>
  <si>
    <t>kauai electric co</t>
  </si>
  <si>
    <t>kaufman county elec coop inc</t>
  </si>
  <si>
    <t>lamar city of</t>
  </si>
  <si>
    <t>kaysville city corp</t>
  </si>
  <si>
    <t>k c electric assn</t>
  </si>
  <si>
    <t>keewatin public utilities comm</t>
  </si>
  <si>
    <t>kti environmental group inc</t>
  </si>
  <si>
    <t>kennebunk light &amp; power dist</t>
  </si>
  <si>
    <t>kem electric coop inc</t>
  </si>
  <si>
    <t>kiamichi electric coop inc</t>
  </si>
  <si>
    <t>marathon city of</t>
  </si>
  <si>
    <t>keosauqua city of</t>
  </si>
  <si>
    <t>kincaid generation llc</t>
  </si>
  <si>
    <t>kes chateaugay lp</t>
  </si>
  <si>
    <t>kn marketing inc</t>
  </si>
  <si>
    <t>keystone energy services inc</t>
  </si>
  <si>
    <t>kimble electric coop inc</t>
  </si>
  <si>
    <t>kiel city of</t>
  </si>
  <si>
    <t>kimball light &amp; water co</t>
  </si>
  <si>
    <t>kimballton city of</t>
  </si>
  <si>
    <t>keyspan energy services inc</t>
  </si>
  <si>
    <t>kings mountain city of</t>
  </si>
  <si>
    <t>pud no 1 of kittitas county</t>
  </si>
  <si>
    <t>kingsbury electric coop inc</t>
  </si>
  <si>
    <t>kingsford heights town of</t>
  </si>
  <si>
    <t>kingsport power co</t>
  </si>
  <si>
    <t>kinston city of</t>
  </si>
  <si>
    <t>kiowa city of</t>
  </si>
  <si>
    <t>kirbyville light &amp; power co</t>
  </si>
  <si>
    <t>kirkwood city of</t>
  </si>
  <si>
    <t>kiwash electric coop inc</t>
  </si>
  <si>
    <t>kit carson electric coop inc</t>
  </si>
  <si>
    <t>kms energy inc</t>
  </si>
  <si>
    <t>knightstown town of</t>
  </si>
  <si>
    <t>knox county rural e m c</t>
  </si>
  <si>
    <t>knoxville city of</t>
  </si>
  <si>
    <t>kock exploration co llc</t>
  </si>
  <si>
    <t>koch energy trading, inc</t>
  </si>
  <si>
    <t>koma kulshan associates</t>
  </si>
  <si>
    <t>kosciusko city of</t>
  </si>
  <si>
    <t>kosciusko county rural e m c</t>
  </si>
  <si>
    <t>kootenai electric coop inc</t>
  </si>
  <si>
    <t>kokhanok village council</t>
  </si>
  <si>
    <t>kwig power co</t>
  </si>
  <si>
    <t>kutztown borough of</t>
  </si>
  <si>
    <t>l'anse village of</t>
  </si>
  <si>
    <t>lafayette energy partners lp</t>
  </si>
  <si>
    <t>l b industries inc</t>
  </si>
  <si>
    <t>la paloma generating trust ltd</t>
  </si>
  <si>
    <t>la grange city of</t>
  </si>
  <si>
    <t>la harpe city of</t>
  </si>
  <si>
    <t>la plata electric assn inc</t>
  </si>
  <si>
    <t>mccook public power district</t>
  </si>
  <si>
    <t>lacomb hydro ltd partnership</t>
  </si>
  <si>
    <t>lacreek electric assn inc</t>
  </si>
  <si>
    <t>lagrange county rural e m c</t>
  </si>
  <si>
    <t>ladoga town of</t>
  </si>
  <si>
    <t>lafayette city of</t>
  </si>
  <si>
    <t>la fayette city of</t>
  </si>
  <si>
    <t>lafayette electric coop</t>
  </si>
  <si>
    <t>hildreth village of</t>
  </si>
  <si>
    <t>l &amp; o power coop</t>
  </si>
  <si>
    <t>lafollette city of</t>
  </si>
  <si>
    <t>la grange town of</t>
  </si>
  <si>
    <t>lake city city of</t>
  </si>
  <si>
    <t>lake region electric coop inc</t>
  </si>
  <si>
    <t>laclede electric coop inc</t>
  </si>
  <si>
    <t>lake mills city of</t>
  </si>
  <si>
    <t>lake park city of</t>
  </si>
  <si>
    <t>lake placid village inc</t>
  </si>
  <si>
    <t>lake road trust ltd</t>
  </si>
  <si>
    <t>lake superior district pwr co</t>
  </si>
  <si>
    <t>lakeview village of</t>
  </si>
  <si>
    <t>lake view city of</t>
  </si>
  <si>
    <t>lake region coop elec assn</t>
  </si>
  <si>
    <t>southern rivers energy</t>
  </si>
  <si>
    <t>lamb county electric coop inc</t>
  </si>
  <si>
    <t>lakeview light &amp; power co</t>
  </si>
  <si>
    <t>lakota city of</t>
  </si>
  <si>
    <t>lake region electric assn inc</t>
  </si>
  <si>
    <t>lakefield junction llp</t>
  </si>
  <si>
    <t>lamar county elec coop assn</t>
  </si>
  <si>
    <t>lakewood cogeneration lp</t>
  </si>
  <si>
    <t>lampasas city of</t>
  </si>
  <si>
    <t>landfill power llc</t>
  </si>
  <si>
    <t>licking rural elecificatn inc</t>
  </si>
  <si>
    <t>landis town of</t>
  </si>
  <si>
    <t>lane electric coop inc</t>
  </si>
  <si>
    <t>lanett city of</t>
  </si>
  <si>
    <t>lake country power</t>
  </si>
  <si>
    <t>lansdale borough of</t>
  </si>
  <si>
    <t>larchwood city of</t>
  </si>
  <si>
    <t>large scale distr gen ii s t</t>
  </si>
  <si>
    <t>larsen bay city of</t>
  </si>
  <si>
    <t>lassen municipal utility dist</t>
  </si>
  <si>
    <t>lane-scott electric coop inc</t>
  </si>
  <si>
    <t>lauhoff grain co</t>
  </si>
  <si>
    <t>laurel hill electric co inc</t>
  </si>
  <si>
    <t>linneus city of</t>
  </si>
  <si>
    <t>laurens electric coop inc</t>
  </si>
  <si>
    <t>laurinburg city of</t>
  </si>
  <si>
    <t>lavallette city of</t>
  </si>
  <si>
    <t>lawler city of</t>
  </si>
  <si>
    <t>lawrence park heat lgt&amp;pwr co</t>
  </si>
  <si>
    <t>lawrenceburg city of</t>
  </si>
  <si>
    <t>lawrenceville city of</t>
  </si>
  <si>
    <t>leavenworth-jefferson e c inc</t>
  </si>
  <si>
    <t>le sueur city of</t>
  </si>
  <si>
    <t>lea county electric coop inc</t>
  </si>
  <si>
    <t>lee county electric coop inc</t>
  </si>
  <si>
    <t>leesburg city of</t>
  </si>
  <si>
    <t>lehi city city of</t>
  </si>
  <si>
    <t>lehigh city of</t>
  </si>
  <si>
    <t>lehighton borough of</t>
  </si>
  <si>
    <t>leigh village of</t>
  </si>
  <si>
    <t>leland city of</t>
  </si>
  <si>
    <t>lenoir city city of</t>
  </si>
  <si>
    <t>lg&amp;e westmoreland altavista</t>
  </si>
  <si>
    <t>lg&amp;e westmoreland hopewell</t>
  </si>
  <si>
    <t>lg&amp;e power marketing</t>
  </si>
  <si>
    <t>lfc no 47 corp</t>
  </si>
  <si>
    <t>lg&amp;e westmoreland southampton</t>
  </si>
  <si>
    <t>lewisberry borough of</t>
  </si>
  <si>
    <t>lewisburg city of</t>
  </si>
  <si>
    <t>lewisville city of</t>
  </si>
  <si>
    <t>lewis county rural e c a</t>
  </si>
  <si>
    <t>lexington city of</t>
  </si>
  <si>
    <t>lexington town of</t>
  </si>
  <si>
    <t>liberal city of</t>
  </si>
  <si>
    <t>levan town corp</t>
  </si>
  <si>
    <t>liberty city of</t>
  </si>
  <si>
    <t>dighton power associates lp</t>
  </si>
  <si>
    <t>licking valley rural e c c</t>
  </si>
  <si>
    <t>lighthouse electric coop inc</t>
  </si>
  <si>
    <t>little river electric coop inc</t>
  </si>
  <si>
    <t>little bay power corp</t>
  </si>
  <si>
    <t>lincoln county power dist no 1</t>
  </si>
  <si>
    <t>lincoln electric coop inc</t>
  </si>
  <si>
    <t>lincoln-union electric co</t>
  </si>
  <si>
    <t>lincolnton city of</t>
  </si>
  <si>
    <t>lindsay city of</t>
  </si>
  <si>
    <t>lindsborg city of</t>
  </si>
  <si>
    <t>lincoln &amp; ellendale elec co</t>
  </si>
  <si>
    <t>linn county rural e c a</t>
  </si>
  <si>
    <t>linton city of</t>
  </si>
  <si>
    <t>lindale manufacturing inc</t>
  </si>
  <si>
    <t>little valley village of</t>
  </si>
  <si>
    <t>littleton town of</t>
  </si>
  <si>
    <t>livermore city of</t>
  </si>
  <si>
    <t>livingston city of</t>
  </si>
  <si>
    <t>lingle town of</t>
  </si>
  <si>
    <t>llano city of</t>
  </si>
  <si>
    <t>lockheed martin fed sys inc</t>
  </si>
  <si>
    <t>lockhart city of</t>
  </si>
  <si>
    <t>lockwood water &amp; light co</t>
  </si>
  <si>
    <t>lodgepole city of</t>
  </si>
  <si>
    <t>lodi city of</t>
  </si>
  <si>
    <t>logan dennis b</t>
  </si>
  <si>
    <t>lone wolf electric coop inc</t>
  </si>
  <si>
    <t>long grove city of</t>
  </si>
  <si>
    <t>lompoc city of</t>
  </si>
  <si>
    <t>long peak partners power co</t>
  </si>
  <si>
    <t>long island power authority</t>
  </si>
  <si>
    <t>long island lighting co</t>
  </si>
  <si>
    <t>long sault inc</t>
  </si>
  <si>
    <t>long beach generation llc</t>
  </si>
  <si>
    <t>longmont city of</t>
  </si>
  <si>
    <t>littleton city of</t>
  </si>
  <si>
    <t>lorain-medina r e c inc</t>
  </si>
  <si>
    <t>logan cnty coop p&amp;l assn inc</t>
  </si>
  <si>
    <t>lucama town of</t>
  </si>
  <si>
    <t>mulberry city of</t>
  </si>
  <si>
    <t>muscotah city of</t>
  </si>
  <si>
    <t>lost river electric coop inc</t>
  </si>
  <si>
    <t>loudon city of</t>
  </si>
  <si>
    <t>louisburg town of</t>
  </si>
  <si>
    <t>lafayette public power auth</t>
  </si>
  <si>
    <t>louisiana pacific corp</t>
  </si>
  <si>
    <t>louisville city of</t>
  </si>
  <si>
    <t>loup valleys rural p p d</t>
  </si>
  <si>
    <t>loveland city of</t>
  </si>
  <si>
    <t>lowe paper co</t>
  </si>
  <si>
    <t>lower yellowstone r e a inc</t>
  </si>
  <si>
    <t>lsp-nelson energy llc</t>
  </si>
  <si>
    <t>lumbee river elec member corp</t>
  </si>
  <si>
    <t>lubec town of</t>
  </si>
  <si>
    <t>los angeles county - pitchess</t>
  </si>
  <si>
    <t>lucas village of</t>
  </si>
  <si>
    <t>lyon rural electric coop</t>
  </si>
  <si>
    <t>lucas city of</t>
  </si>
  <si>
    <t>ludlow village of</t>
  </si>
  <si>
    <t>luray city of</t>
  </si>
  <si>
    <t>luling city of</t>
  </si>
  <si>
    <t>lumberton city of</t>
  </si>
  <si>
    <t>lusk town of</t>
  </si>
  <si>
    <t>luverne city of</t>
  </si>
  <si>
    <t>lyon county electric coop inc</t>
  </si>
  <si>
    <t>lyman village of</t>
  </si>
  <si>
    <t>lynches river elec coop inc</t>
  </si>
  <si>
    <t>macclesfield town of</t>
  </si>
  <si>
    <t>lyntegar electric coop inc</t>
  </si>
  <si>
    <t>lyons town of</t>
  </si>
  <si>
    <t>m &amp; a electric power coop</t>
  </si>
  <si>
    <t>lsp whitewater i inc</t>
  </si>
  <si>
    <t>massachusetts water res auth</t>
  </si>
  <si>
    <t>mabel city of</t>
  </si>
  <si>
    <t>michigan university</t>
  </si>
  <si>
    <t>mack oil co inc</t>
  </si>
  <si>
    <t>macmillan bloedel packaging</t>
  </si>
  <si>
    <t>macon city of</t>
  </si>
  <si>
    <t>macon electric coop</t>
  </si>
  <si>
    <t>macpherson power co</t>
  </si>
  <si>
    <t>maddock city of</t>
  </si>
  <si>
    <t>madison city of</t>
  </si>
  <si>
    <t>madison town of</t>
  </si>
  <si>
    <t>madisonville city of</t>
  </si>
  <si>
    <t>magic valley electric coop inc</t>
  </si>
  <si>
    <t>maiden town of</t>
  </si>
  <si>
    <t>magnolia electric power assn</t>
  </si>
  <si>
    <t>maine electric power co inc</t>
  </si>
  <si>
    <t>maine public service co</t>
  </si>
  <si>
    <t>maine yankee atomic power co</t>
  </si>
  <si>
    <t>manitou city of</t>
  </si>
  <si>
    <t>mankato city of</t>
  </si>
  <si>
    <t>mannford town of</t>
  </si>
  <si>
    <t>mansfield city of</t>
  </si>
  <si>
    <t>town of mansfield - (ma)</t>
  </si>
  <si>
    <t>mansfield town of</t>
  </si>
  <si>
    <t>harney electric coop inc</t>
  </si>
  <si>
    <t>manley utility co inc</t>
  </si>
  <si>
    <t>mapleton city of</t>
  </si>
  <si>
    <t>maryland dept-pub safety&amp;corr</t>
  </si>
  <si>
    <t>marathon village of</t>
  </si>
  <si>
    <t>marias river electric coop inc</t>
  </si>
  <si>
    <t>marietta city of</t>
  </si>
  <si>
    <t>marion rural electric coop inc</t>
  </si>
  <si>
    <t>marion city of</t>
  </si>
  <si>
    <t>marlow city of</t>
  </si>
  <si>
    <t>marlboro electric coop inc</t>
  </si>
  <si>
    <t>marshall-de kalb electric coop</t>
  </si>
  <si>
    <t>marshallville village of</t>
  </si>
  <si>
    <t>marshall county rural e m c</t>
  </si>
  <si>
    <t>marshall county rrl elec coop</t>
  </si>
  <si>
    <t>maryville city of</t>
  </si>
  <si>
    <t>mason city of</t>
  </si>
  <si>
    <t>massena town of</t>
  </si>
  <si>
    <t>municipal energy agency of ms</t>
  </si>
  <si>
    <t>matinicus plantation elec co</t>
  </si>
  <si>
    <t>mayfield city of</t>
  </si>
  <si>
    <t>mayville village of</t>
  </si>
  <si>
    <t>vazomanie village of</t>
  </si>
  <si>
    <t>mcleod coop power assn</t>
  </si>
  <si>
    <t>mccleary city of</t>
  </si>
  <si>
    <t>mccone electric coop inc</t>
  </si>
  <si>
    <t>mccormick town of</t>
  </si>
  <si>
    <t>mccook electric coop inc</t>
  </si>
  <si>
    <t>mcculloch electric coop inc</t>
  </si>
  <si>
    <t>mcdonough power coop</t>
  </si>
  <si>
    <t>mckenzie electric coop inc</t>
  </si>
  <si>
    <t>mclean electric coop inc</t>
  </si>
  <si>
    <t>mclennan county elec coop inc</t>
  </si>
  <si>
    <t>mcminnville city of</t>
  </si>
  <si>
    <t>mcmullen valley water c&amp;d dist</t>
  </si>
  <si>
    <t>meeker coop light &amp; power assn</t>
  </si>
  <si>
    <t>mead corp</t>
  </si>
  <si>
    <t>meade county rural e c c</t>
  </si>
  <si>
    <t>mecklenburg electric coop inc</t>
  </si>
  <si>
    <t>medford city of</t>
  </si>
  <si>
    <t>mellon bank</t>
  </si>
  <si>
    <t>meadow town corp</t>
  </si>
  <si>
    <t>meadville city of</t>
  </si>
  <si>
    <t>memphis city of</t>
  </si>
  <si>
    <t>merrimac town of</t>
  </si>
  <si>
    <t>mid-continent power co inc</t>
  </si>
  <si>
    <t>nodak electric coop inc</t>
  </si>
  <si>
    <t>mendon city of</t>
  </si>
  <si>
    <t>miami power corp</t>
  </si>
  <si>
    <t>merck &amp; company inc cherokee</t>
  </si>
  <si>
    <t>meriwether lewis electric coop</t>
  </si>
  <si>
    <t>merrillan village of</t>
  </si>
  <si>
    <t>mesa city of</t>
  </si>
  <si>
    <t>midwest energy coop</t>
  </si>
  <si>
    <t>metropolis city of</t>
  </si>
  <si>
    <t>menard electric coop</t>
  </si>
  <si>
    <t>midcon power services corp</t>
  </si>
  <si>
    <t>micron</t>
  </si>
  <si>
    <t>miami-cass county rural e m c</t>
  </si>
  <si>
    <t>miami city of</t>
  </si>
  <si>
    <t>michigan power pool</t>
  </si>
  <si>
    <t>midstate electric coop inc</t>
  </si>
  <si>
    <t>midland power cooperative</t>
  </si>
  <si>
    <t>mid-south electric coop assn</t>
  </si>
  <si>
    <t>mid-carolina electric coop inc</t>
  </si>
  <si>
    <t>mid-yellowstone elec coop inc</t>
  </si>
  <si>
    <t>mid-state service co</t>
  </si>
  <si>
    <t>middle tennessee e m c</t>
  </si>
  <si>
    <t>middle georgia el member corp</t>
  </si>
  <si>
    <t>middleborough town of</t>
  </si>
  <si>
    <t>middletown borough of</t>
  </si>
  <si>
    <t>middletown town of</t>
  </si>
  <si>
    <t>middleton city of</t>
  </si>
  <si>
    <t>middle kuskokwim elec coop inc</t>
  </si>
  <si>
    <t>michigan automotive research</t>
  </si>
  <si>
    <t>energy services inc</t>
  </si>
  <si>
    <t>midwest electric coop inc</t>
  </si>
  <si>
    <t>midwest electric inc</t>
  </si>
  <si>
    <t>mifflinburg borough of</t>
  </si>
  <si>
    <t>milan city of</t>
  </si>
  <si>
    <t>milan village of</t>
  </si>
  <si>
    <t>midwest electric member corp</t>
  </si>
  <si>
    <t>milford city of</t>
  </si>
  <si>
    <t>mille lacs electric coop</t>
  </si>
  <si>
    <t>midwest statutory trust</t>
  </si>
  <si>
    <t>mirant neenah llc</t>
  </si>
  <si>
    <t>miller city of</t>
  </si>
  <si>
    <t>minwind ii, llc</t>
  </si>
  <si>
    <t>millennium inorganic chemicals</t>
  </si>
  <si>
    <t>milltown borough of</t>
  </si>
  <si>
    <t>minidoka city of</t>
  </si>
  <si>
    <t>milton-freewater city of</t>
  </si>
  <si>
    <t>milton city of</t>
  </si>
  <si>
    <t>minden city of</t>
  </si>
  <si>
    <t>mindenmines city of</t>
  </si>
  <si>
    <t>maquoketa valley rrl elec coop</t>
  </si>
  <si>
    <t>minnesota valley electric coop</t>
  </si>
  <si>
    <t>mingo junction energy cntr llc</t>
  </si>
  <si>
    <t>mission energy co</t>
  </si>
  <si>
    <t>minster village of</t>
  </si>
  <si>
    <t>mirant mid-atlantic serc llc</t>
  </si>
  <si>
    <t>middletown lfg ltd</t>
  </si>
  <si>
    <t>mishawaka city of</t>
  </si>
  <si>
    <t>mississippi cnty elec coop inc</t>
  </si>
  <si>
    <t>missoula electric coop inc</t>
  </si>
  <si>
    <t>missouri public service comm</t>
  </si>
  <si>
    <t>missouri rural electric coop</t>
  </si>
  <si>
    <t>mirant wisconsin investts inc</t>
  </si>
  <si>
    <t>mitchell electric member corp</t>
  </si>
  <si>
    <t>mitchell city of</t>
  </si>
  <si>
    <t>mitex inc.</t>
  </si>
  <si>
    <t>modern electric water co</t>
  </si>
  <si>
    <t>mohawk municipal comm</t>
  </si>
  <si>
    <t>molokai electric co ltd</t>
  </si>
  <si>
    <t>monona county rural elec coop</t>
  </si>
  <si>
    <t>monett city of</t>
  </si>
  <si>
    <t>monmouth city of</t>
  </si>
  <si>
    <t>monroe city of</t>
  </si>
  <si>
    <t>city of monroe</t>
  </si>
  <si>
    <t>monroe county elec coop inc</t>
  </si>
  <si>
    <t>monroeville city of</t>
  </si>
  <si>
    <t>monsanto co</t>
  </si>
  <si>
    <t>mont alto borough of</t>
  </si>
  <si>
    <t>montana-dakota utilities co</t>
  </si>
  <si>
    <t>champion international corp</t>
  </si>
  <si>
    <t>montana power tradg&amp;marketg co</t>
  </si>
  <si>
    <t>montaup electric co</t>
  </si>
  <si>
    <t>montezuma city of</t>
  </si>
  <si>
    <t>montezuma town of</t>
  </si>
  <si>
    <t>monticello city of</t>
  </si>
  <si>
    <t>morgan county rural elec assn</t>
  </si>
  <si>
    <t>montpelier city of</t>
  </si>
  <si>
    <t>uoore haven city of</t>
  </si>
  <si>
    <t>mooreland city of</t>
  </si>
  <si>
    <t>morrill city of</t>
  </si>
  <si>
    <t>mor-gran-sou electric coop inc</t>
  </si>
  <si>
    <t>mora-san miguel elec coop inc</t>
  </si>
  <si>
    <t>moran city of</t>
  </si>
  <si>
    <t>moreau-grand electric coop inc</t>
  </si>
  <si>
    <t>moreau manufacturing corp</t>
  </si>
  <si>
    <t>morgan stanley capital group</t>
  </si>
  <si>
    <t>morenci water &amp; electric co</t>
  </si>
  <si>
    <t>morgan city corp</t>
  </si>
  <si>
    <t>south central indiana remc</t>
  </si>
  <si>
    <t>morrill village of</t>
  </si>
  <si>
    <t>morristown city of</t>
  </si>
  <si>
    <t>morrow electric coop inc</t>
  </si>
  <si>
    <t>moulton city of</t>
  </si>
  <si>
    <t>moultrie city of</t>
  </si>
  <si>
    <t>mountain electric coop inc</t>
  </si>
  <si>
    <t>moundridge city of</t>
  </si>
  <si>
    <t>mt carmel public utility co</t>
  </si>
  <si>
    <t>mount dora city of</t>
  </si>
  <si>
    <t>mount hope city of</t>
  </si>
  <si>
    <t>mt horeb village of</t>
  </si>
  <si>
    <t>mt pleasant city of</t>
  </si>
  <si>
    <t>mount vernon city of</t>
  </si>
  <si>
    <t>mountain iron city of</t>
  </si>
  <si>
    <t>mountain parks electric inc</t>
  </si>
  <si>
    <t>mountain view city of</t>
  </si>
  <si>
    <t>mountain view elec assn inc</t>
  </si>
  <si>
    <t>mountrail electric coop inc</t>
  </si>
  <si>
    <t>mt wheeler power inc</t>
  </si>
  <si>
    <t>murfreesboro city of</t>
  </si>
  <si>
    <t>murray city of</t>
  </si>
  <si>
    <t>muscle shoals city of</t>
  </si>
  <si>
    <t>muscoda city of</t>
  </si>
  <si>
    <t>needles city of</t>
  </si>
  <si>
    <t>n c k electric coop inc</t>
  </si>
  <si>
    <t>mep clarksdale power llc</t>
  </si>
  <si>
    <t>n w electric power coop inc</t>
  </si>
  <si>
    <t>northern plains electric coop</t>
  </si>
  <si>
    <t>noresco llc</t>
  </si>
  <si>
    <t>new enterprise r e c inc</t>
  </si>
  <si>
    <t>naperville city of</t>
  </si>
  <si>
    <t>napakiak ircinaq power co</t>
  </si>
  <si>
    <t>new albany power i llc</t>
  </si>
  <si>
    <t>narragansett electric co</t>
  </si>
  <si>
    <t>nashwauk city of</t>
  </si>
  <si>
    <t>np energy inc</t>
  </si>
  <si>
    <t>natchez trace elec power assn</t>
  </si>
  <si>
    <t>national gas &amp; electric lp</t>
  </si>
  <si>
    <t>neligh village of</t>
  </si>
  <si>
    <t>national fuel resources inc</t>
  </si>
  <si>
    <t>national petroleum associates</t>
  </si>
  <si>
    <t>north atlantic engy serv corp</t>
  </si>
  <si>
    <t>usdi-national park service</t>
  </si>
  <si>
    <t>new hampton village precinct</t>
  </si>
  <si>
    <t>uorris electric coop</t>
  </si>
  <si>
    <t>nesi power marketing, inc</t>
  </si>
  <si>
    <t>navajo tribal utility auth</t>
  </si>
  <si>
    <t>navopache electric coop inc</t>
  </si>
  <si>
    <t>navarro county elec coop inc</t>
  </si>
  <si>
    <t>negaunee city of</t>
  </si>
  <si>
    <t>new england hydro trans elec</t>
  </si>
  <si>
    <t>new england hydro-trans corp</t>
  </si>
  <si>
    <t>nelson industrial steam co</t>
  </si>
  <si>
    <t>nelson city of</t>
  </si>
  <si>
    <t>nrg energy, inc</t>
  </si>
  <si>
    <t>neola city of</t>
  </si>
  <si>
    <t>nemaha-marshall e c a inc</t>
  </si>
  <si>
    <t>nespelem valley elec coop inc</t>
  </si>
  <si>
    <t>nephi city corp</t>
  </si>
  <si>
    <t>new charleston power 1 lp</t>
  </si>
  <si>
    <t>new albany city of</t>
  </si>
  <si>
    <t>new bern city of</t>
  </si>
  <si>
    <t>new braunfels city of</t>
  </si>
  <si>
    <t>new bremen village of</t>
  </si>
  <si>
    <t>new carlisle town of</t>
  </si>
  <si>
    <t>new castle city of</t>
  </si>
  <si>
    <t>newcorp resources el coop inc</t>
  </si>
  <si>
    <t>new england power co</t>
  </si>
  <si>
    <t>new england power exchange</t>
  </si>
  <si>
    <t>newbern city of</t>
  </si>
  <si>
    <t>new glarus city of</t>
  </si>
  <si>
    <t>new hampshire elec coop inc</t>
  </si>
  <si>
    <t>new holstein city of</t>
  </si>
  <si>
    <t>new era electric coop inc</t>
  </si>
  <si>
    <t>nielsville city of</t>
  </si>
  <si>
    <t>new london city of</t>
  </si>
  <si>
    <t>new madrid city of</t>
  </si>
  <si>
    <t>new martinsville city of</t>
  </si>
  <si>
    <t>new england elec transm'n corp</t>
  </si>
  <si>
    <t>new mexico electric service co</t>
  </si>
  <si>
    <t>nelson lagoon elec coop inc</t>
  </si>
  <si>
    <t>new richmond city of</t>
  </si>
  <si>
    <t>new river light &amp; power co</t>
  </si>
  <si>
    <t>new wilmington borough of</t>
  </si>
  <si>
    <t>newfolden city of</t>
  </si>
  <si>
    <t>new york power pool</t>
  </si>
  <si>
    <t>national grid</t>
  </si>
  <si>
    <t>newark city of</t>
  </si>
  <si>
    <t>new-mac electric coop inc</t>
  </si>
  <si>
    <t>newberry city of</t>
  </si>
  <si>
    <t>new horizon electric coop inc</t>
  </si>
  <si>
    <t>newberry electric coop inc</t>
  </si>
  <si>
    <t>newburg city of</t>
  </si>
  <si>
    <t>newkirk city of</t>
  </si>
  <si>
    <t>newenergy inc</t>
  </si>
  <si>
    <t>new york mun power agency</t>
  </si>
  <si>
    <t>newnan wtr sewer &amp; light comm</t>
  </si>
  <si>
    <t>newport electric corp</t>
  </si>
  <si>
    <t>newport city of</t>
  </si>
  <si>
    <t>northeast utilities</t>
  </si>
  <si>
    <t>newton city of</t>
  </si>
  <si>
    <t>newton falls city of</t>
  </si>
  <si>
    <t>newton county rural e m c</t>
  </si>
  <si>
    <t>ninnescah rural e c a inc</t>
  </si>
  <si>
    <t>nicholasville city of</t>
  </si>
  <si>
    <t>nightmute power plant</t>
  </si>
  <si>
    <t>northern/aes energy llc</t>
  </si>
  <si>
    <t>nicor energy llc</t>
  </si>
  <si>
    <t>niles city of</t>
  </si>
  <si>
    <t>niobrara valley el member corp</t>
  </si>
  <si>
    <t>nordic electric llc</t>
  </si>
  <si>
    <t>northern virginia elec coop</t>
  </si>
  <si>
    <t>nordic marketing llc</t>
  </si>
  <si>
    <t>norcross city of</t>
  </si>
  <si>
    <t>noble county rural e m c</t>
  </si>
  <si>
    <t>nolin rural electric coop corp</t>
  </si>
  <si>
    <t>norris public power district</t>
  </si>
  <si>
    <t>north alabama electric coop</t>
  </si>
  <si>
    <t>nishnabotna valley r e c</t>
  </si>
  <si>
    <t>north arkansas elec coop inc</t>
  </si>
  <si>
    <t>north attleborough town of</t>
  </si>
  <si>
    <t>nobles coop electric</t>
  </si>
  <si>
    <t>niobrara electric assn inc</t>
  </si>
  <si>
    <t>north carolina eastern m p a</t>
  </si>
  <si>
    <t>north central mo elec coop inc</t>
  </si>
  <si>
    <t>northway power &amp; light inc</t>
  </si>
  <si>
    <t>north central elec coop inc</t>
  </si>
  <si>
    <t>north itasca electric coop inc</t>
  </si>
  <si>
    <t>o &amp; a electric coop</t>
  </si>
  <si>
    <t>north western elec coop inc</t>
  </si>
  <si>
    <t>hydro op one associates</t>
  </si>
  <si>
    <t>north atlantic energy corp</t>
  </si>
  <si>
    <t>north georgia elec member corp</t>
  </si>
  <si>
    <t>north pine electric coop inc</t>
  </si>
  <si>
    <t>north platte city of</t>
  </si>
  <si>
    <t>north st paul city of</t>
  </si>
  <si>
    <t>north star electric coop inc</t>
  </si>
  <si>
    <t>northeast oklahoma el coop inc</t>
  </si>
  <si>
    <t>northcentral mississippi e p a</t>
  </si>
  <si>
    <t>northeast empire lp #1</t>
  </si>
  <si>
    <t>northeast missouri el pwr coop</t>
  </si>
  <si>
    <t>northeast nebraska rural p p d</t>
  </si>
  <si>
    <t>nodaway worth elec coop inc</t>
  </si>
  <si>
    <t>uorthern electric coop assn</t>
  </si>
  <si>
    <t>norval electric cooperative, inc</t>
  </si>
  <si>
    <t>northern electric coop inc</t>
  </si>
  <si>
    <t>northeast empire lp #2</t>
  </si>
  <si>
    <t>north plains electric coop inc</t>
  </si>
  <si>
    <t>northern lights inc</t>
  </si>
  <si>
    <t>northern leasing co inc</t>
  </si>
  <si>
    <t>northern neck elec coop inc</t>
  </si>
  <si>
    <t>northern rio arriba e c inc</t>
  </si>
  <si>
    <t>northern states power co - wisconsin</t>
  </si>
  <si>
    <t>new ross city of</t>
  </si>
  <si>
    <t>northeast louisiana power coop</t>
  </si>
  <si>
    <t>northwest missouri el coop inc</t>
  </si>
  <si>
    <t>northfield village of</t>
  </si>
  <si>
    <t>northwest iowa power coop</t>
  </si>
  <si>
    <t>norton-decatur coop el co inc</t>
  </si>
  <si>
    <t>northwest rural pub pwr dist</t>
  </si>
  <si>
    <t>northwestern electric coop inc</t>
  </si>
  <si>
    <t>northwood city of</t>
  </si>
  <si>
    <t>norwalk third taxing district</t>
  </si>
  <si>
    <t>nueces electric coop inc</t>
  </si>
  <si>
    <t>northfork electric coop inc</t>
  </si>
  <si>
    <t>norwood city of</t>
  </si>
  <si>
    <t>norton co</t>
  </si>
  <si>
    <t>northwest kansas e c a inc</t>
  </si>
  <si>
    <t>nove investments inc</t>
  </si>
  <si>
    <t>oahe electric coop inc</t>
  </si>
  <si>
    <t>nuclear management co llc</t>
  </si>
  <si>
    <t>nrg energy</t>
  </si>
  <si>
    <t>nyman electric coop inc</t>
  </si>
  <si>
    <t>nui energy brokers, inc</t>
  </si>
  <si>
    <t>oceana electric coop</t>
  </si>
  <si>
    <t>nechoice llc</t>
  </si>
  <si>
    <t>northrup john, bill &amp; lori</t>
  </si>
  <si>
    <t>oyster bay energy partners lp</t>
  </si>
  <si>
    <t>ogden projects inc-huntington</t>
  </si>
  <si>
    <t>oak city town of</t>
  </si>
  <si>
    <t>oak harbor village of</t>
  </si>
  <si>
    <t>oak ridge city of</t>
  </si>
  <si>
    <t>ocmulgee electric member corp</t>
  </si>
  <si>
    <t>oakdale electric coop</t>
  </si>
  <si>
    <t>obetz village of</t>
  </si>
  <si>
    <t>oge energy resources inc</t>
  </si>
  <si>
    <t>ocala city of</t>
  </si>
  <si>
    <t>o'brien county rural elec coop</t>
  </si>
  <si>
    <t>oconee electric member corp</t>
  </si>
  <si>
    <t>oconomowoc city of</t>
  </si>
  <si>
    <t>uconto falls water&amp;light comm</t>
  </si>
  <si>
    <t>olustee city of</t>
  </si>
  <si>
    <t>ocracoke electric member corp</t>
  </si>
  <si>
    <t>ogden projects inc-babylon</t>
  </si>
  <si>
    <t>oglesby city of</t>
  </si>
  <si>
    <t>covanta energy inc</t>
  </si>
  <si>
    <t>ohio city village of</t>
  </si>
  <si>
    <t>ogden energy group inc-warren</t>
  </si>
  <si>
    <t>ohop mutual light co</t>
  </si>
  <si>
    <t>ohio valley transmission co</t>
  </si>
  <si>
    <t>ogden energy group inc-stanisl</t>
  </si>
  <si>
    <t>okeelanta power lp</t>
  </si>
  <si>
    <t>oak creek town of</t>
  </si>
  <si>
    <t>pud no 1 of okanogan county</t>
  </si>
  <si>
    <t>okeene public works authority</t>
  </si>
  <si>
    <t>oklahoma electric coop inc</t>
  </si>
  <si>
    <t>okanogan county elec coop inc</t>
  </si>
  <si>
    <t>ogden projects inc-wallingford</t>
  </si>
  <si>
    <t>okalona city of</t>
  </si>
  <si>
    <t>old dominion power co</t>
  </si>
  <si>
    <t>oliver-mercer elec coop inc</t>
  </si>
  <si>
    <t>olive hill city of</t>
  </si>
  <si>
    <t>olivia city of</t>
  </si>
  <si>
    <t>oregon trail el cons coop inc</t>
  </si>
  <si>
    <t>olyphant borough of</t>
  </si>
  <si>
    <t>oneida-madison elec coop inc</t>
  </si>
  <si>
    <t>onida city of</t>
  </si>
  <si>
    <t>opelika city of</t>
  </si>
  <si>
    <t>opelousas city of</t>
  </si>
  <si>
    <t>opp city of</t>
  </si>
  <si>
    <t>orange &amp; rockland utils inc</t>
  </si>
  <si>
    <t>ontonagon county r e a</t>
  </si>
  <si>
    <t>orange city city of</t>
  </si>
  <si>
    <t>orange county rural e m c</t>
  </si>
  <si>
    <t>orient city of</t>
  </si>
  <si>
    <t>orion power holdings inc</t>
  </si>
  <si>
    <t>tri-county electric assn inc</t>
  </si>
  <si>
    <t>tri-county electric coop inc</t>
  </si>
  <si>
    <t>orlando city of</t>
  </si>
  <si>
    <t>oswego harbor power llc</t>
  </si>
  <si>
    <t>p k m electric coop inc</t>
  </si>
  <si>
    <t>plymouth electric coop assn</t>
  </si>
  <si>
    <t>opal springs hydroelectric</t>
  </si>
  <si>
    <t>osage valley elec coop assn</t>
  </si>
  <si>
    <t>ortonville city of</t>
  </si>
  <si>
    <t>price municipal corp</t>
  </si>
  <si>
    <t>osceola electric coop inc</t>
  </si>
  <si>
    <t>oxbow energy inc</t>
  </si>
  <si>
    <t>oyster creek ltd</t>
  </si>
  <si>
    <t>otero county electric coop inc</t>
  </si>
  <si>
    <t>ottumwa waterworks &amp; hydroelec</t>
  </si>
  <si>
    <t>ouzinkie city of</t>
  </si>
  <si>
    <t>panama village of</t>
  </si>
  <si>
    <t>ouachita electric coop corp</t>
  </si>
  <si>
    <t>overton power district no 5</t>
  </si>
  <si>
    <t>owen county rural el coop corp</t>
  </si>
  <si>
    <t>oxbow geothermal corp</t>
  </si>
  <si>
    <t>orleans village of</t>
  </si>
  <si>
    <t>otsego electric coop inc</t>
  </si>
  <si>
    <t>uxford city of</t>
  </si>
  <si>
    <t>ozark border electric coop</t>
  </si>
  <si>
    <t>ozark electric coop inc</t>
  </si>
  <si>
    <t>pud no 2 of pacific county</t>
  </si>
  <si>
    <t>pacific penobscot power co</t>
  </si>
  <si>
    <t>pacific energy resources inc</t>
  </si>
  <si>
    <t>pacific power &amp; light co</t>
  </si>
  <si>
    <t>paducah city of</t>
  </si>
  <si>
    <t>page city of</t>
  </si>
  <si>
    <t>palmetto city of</t>
  </si>
  <si>
    <t>panda power corp</t>
  </si>
  <si>
    <t>palmetto electric coop inc</t>
  </si>
  <si>
    <t>palo alto city of</t>
  </si>
  <si>
    <t>panda energy international</t>
  </si>
  <si>
    <t>panaca power &amp; light co</t>
  </si>
  <si>
    <t>paper pak industries</t>
  </si>
  <si>
    <t>panola-harrison elec coop inc</t>
  </si>
  <si>
    <t>uanhandle rural el member assn</t>
  </si>
  <si>
    <t>paoli town of</t>
  </si>
  <si>
    <t>paragonah town of</t>
  </si>
  <si>
    <t>pacificorp power marketing inc</t>
  </si>
  <si>
    <t>pardeeville village of</t>
  </si>
  <si>
    <t>paris city of</t>
  </si>
  <si>
    <t>peoples coop power assn</t>
  </si>
  <si>
    <t>parke county rural e m c</t>
  </si>
  <si>
    <t>park ridge borough of</t>
  </si>
  <si>
    <t>paton city of</t>
  </si>
  <si>
    <t>park river city of</t>
  </si>
  <si>
    <t>parker city of</t>
  </si>
  <si>
    <t>park electric coop inc</t>
  </si>
  <si>
    <t>parkland light &amp; water co</t>
  </si>
  <si>
    <t>parowan city corp</t>
  </si>
  <si>
    <t>pascoag fire district</t>
  </si>
  <si>
    <t>tohono o'odham utility auth</t>
  </si>
  <si>
    <t>pb power development lp</t>
  </si>
  <si>
    <t>pee dee electric coop inc</t>
  </si>
  <si>
    <t>pearl river valley el pwr assn</t>
  </si>
  <si>
    <t>paw paw village of</t>
  </si>
  <si>
    <t>pawnee city of</t>
  </si>
  <si>
    <t>paxton town of</t>
  </si>
  <si>
    <t>pataula electric member corp</t>
  </si>
  <si>
    <t>paulding-putman elec coop inc</t>
  </si>
  <si>
    <t>pea river electric coop</t>
  </si>
  <si>
    <t>peace river electric coop inc</t>
  </si>
  <si>
    <t>pedernales electric coop inc</t>
  </si>
  <si>
    <t>pedro bay village council</t>
  </si>
  <si>
    <t>pedricktown cogeneration lp</t>
  </si>
  <si>
    <t>pacific hydropower co</t>
  </si>
  <si>
    <t>pemberton borough of</t>
  </si>
  <si>
    <t>planters electric member corp</t>
  </si>
  <si>
    <t>pemberville village of</t>
  </si>
  <si>
    <t>pendleton town of</t>
  </si>
  <si>
    <t>peninsula light co</t>
  </si>
  <si>
    <t>penn power energy inc</t>
  </si>
  <si>
    <t>penn yan village of</t>
  </si>
  <si>
    <t>pemiscot-dunklin elec coop inc</t>
  </si>
  <si>
    <t>pp&amp;l inc</t>
  </si>
  <si>
    <t>pee dee electric member corp</t>
  </si>
  <si>
    <t>pennsylvania state university</t>
  </si>
  <si>
    <t>pennyrile rural elec coop corp</t>
  </si>
  <si>
    <t>penobscot energy recovery co</t>
  </si>
  <si>
    <t>pennsylvania windfarms inc</t>
  </si>
  <si>
    <t>pud no 1 of asotin county</t>
  </si>
  <si>
    <t>peoples electric coop inc</t>
  </si>
  <si>
    <t>people's electric corp</t>
  </si>
  <si>
    <t>perkasie borough of</t>
  </si>
  <si>
    <t>perry city of</t>
  </si>
  <si>
    <t>perryville village of</t>
  </si>
  <si>
    <t>peterson city of</t>
  </si>
  <si>
    <t>pitt &amp; greene elec member corp</t>
  </si>
  <si>
    <t>petit jean electric coop corp</t>
  </si>
  <si>
    <t>petoskey city of</t>
  </si>
  <si>
    <t>pdi operations inc</t>
  </si>
  <si>
    <t>pg energy services inc</t>
  </si>
  <si>
    <t>peco energy co</t>
  </si>
  <si>
    <t>philadelphia village of</t>
  </si>
  <si>
    <t>philadelphia city of</t>
  </si>
  <si>
    <t>phibro power llc</t>
  </si>
  <si>
    <t>philippi city of</t>
  </si>
  <si>
    <t>phibro inc</t>
  </si>
  <si>
    <t>pickwick electric coop</t>
  </si>
  <si>
    <t>piedmont city of</t>
  </si>
  <si>
    <t>piedmont electric member corp</t>
  </si>
  <si>
    <t>pinnacle west capital corp</t>
  </si>
  <si>
    <t>piedmont municipal power agny</t>
  </si>
  <si>
    <t>pierce-pepin electric coop</t>
  </si>
  <si>
    <t>pierce city of</t>
  </si>
  <si>
    <t>pierre city of</t>
  </si>
  <si>
    <t>pierz city of</t>
  </si>
  <si>
    <t>pike county light &amp; power co</t>
  </si>
  <si>
    <t>pikeville town of</t>
  </si>
  <si>
    <t>electrical dist no2 pinal cnty</t>
  </si>
  <si>
    <t>electrical dist no4 pinal cnty</t>
  </si>
  <si>
    <t>electrical dist no5 pinal cnty</t>
  </si>
  <si>
    <t>pine bluffs city of</t>
  </si>
  <si>
    <t>pioneer rural elec coop inc</t>
  </si>
  <si>
    <t>pinedale power &amp; light co</t>
  </si>
  <si>
    <t>pinetops town of</t>
  </si>
  <si>
    <t>pineville town of</t>
  </si>
  <si>
    <t>pioneer city of</t>
  </si>
  <si>
    <t>pioneer electric coop inc</t>
  </si>
  <si>
    <t>pioche city of</t>
  </si>
  <si>
    <t>pioneer power &amp; light co</t>
  </si>
  <si>
    <t>pitcairn borough of</t>
  </si>
  <si>
    <t>pittsboro town of</t>
  </si>
  <si>
    <t>plains elec gen&amp;trans coop inc</t>
  </si>
  <si>
    <t>plankinton city of</t>
  </si>
  <si>
    <t>platte-clay electric coop inc</t>
  </si>
  <si>
    <t>plateau electric coop</t>
  </si>
  <si>
    <t>plattsburgh city of</t>
  </si>
  <si>
    <t>pleasant hill city of</t>
  </si>
  <si>
    <t>plymouth city of</t>
  </si>
  <si>
    <t>platt midwest statutory trust</t>
  </si>
  <si>
    <t>pocahontas rural electric coop</t>
  </si>
  <si>
    <t>pointe coupee elec member corp</t>
  </si>
  <si>
    <t>plum street energy market co</t>
  </si>
  <si>
    <t>power development assoc llc</t>
  </si>
  <si>
    <t>polaris power group</t>
  </si>
  <si>
    <t>polk county rural pub pwr dist</t>
  </si>
  <si>
    <t>pomona city of</t>
  </si>
  <si>
    <t>plymouth village of</t>
  </si>
  <si>
    <t>pontotoc electric power assn</t>
  </si>
  <si>
    <t>port angeles city of</t>
  </si>
  <si>
    <t>posdef power co lp</t>
  </si>
  <si>
    <t>portland general exchange inc</t>
  </si>
  <si>
    <t>potomac electric power co</t>
  </si>
  <si>
    <t>powertec international llc</t>
  </si>
  <si>
    <t>prairie energy coop</t>
  </si>
  <si>
    <t>powell city of</t>
  </si>
  <si>
    <t>plummer city of</t>
  </si>
  <si>
    <t>ppl great works llc</t>
  </si>
  <si>
    <t>the power co of america lp</t>
  </si>
  <si>
    <t>plumas-sierra rural elec coop</t>
  </si>
  <si>
    <t>p r &amp; w electric coop assn inc</t>
  </si>
  <si>
    <t>prague public works authority</t>
  </si>
  <si>
    <t>prairie du sac village of</t>
  </si>
  <si>
    <t>prairie power coop inc</t>
  </si>
  <si>
    <t>pud no 1 of wahkiakum county</t>
  </si>
  <si>
    <t>prentiss county elec pwr assn</t>
  </si>
  <si>
    <t>prescott city of</t>
  </si>
  <si>
    <t>presque isle electric coop inc</t>
  </si>
  <si>
    <t>polk-burnett electric coop</t>
  </si>
  <si>
    <t>polk village of</t>
  </si>
  <si>
    <t>prague village of</t>
  </si>
  <si>
    <t>price electric coop inc</t>
  </si>
  <si>
    <t>preston electric co</t>
  </si>
  <si>
    <t>primary energy</t>
  </si>
  <si>
    <t>princeton city of</t>
  </si>
  <si>
    <t>procter &amp; gamble paper product</t>
  </si>
  <si>
    <t>prince george electric coop</t>
  </si>
  <si>
    <t>pud no 3 of mason county</t>
  </si>
  <si>
    <t>proliance energy llc</t>
  </si>
  <si>
    <t>progress power marketing, inc</t>
  </si>
  <si>
    <t>prospect corp</t>
  </si>
  <si>
    <t>prosperity town of</t>
  </si>
  <si>
    <t>protection city of</t>
  </si>
  <si>
    <t>providence city of</t>
  </si>
  <si>
    <t>proctor public utilities comm</t>
  </si>
  <si>
    <t>pryor city of</t>
  </si>
  <si>
    <t>pei power ii llc</t>
  </si>
  <si>
    <t>puerto rico electric pwr auth</t>
  </si>
  <si>
    <t>pukwana light &amp; power co</t>
  </si>
  <si>
    <t>pulaski city of</t>
  </si>
  <si>
    <t>purcell city of</t>
  </si>
  <si>
    <t>ppl global llc</t>
  </si>
  <si>
    <t>pg&amp;e energy services</t>
  </si>
  <si>
    <t>quakertown borough of</t>
  </si>
  <si>
    <t>qst energy trading, inc</t>
  </si>
  <si>
    <t>quincy city of</t>
  </si>
  <si>
    <t>quest energy llc</t>
  </si>
  <si>
    <t>quitman city of</t>
  </si>
  <si>
    <t>qst energy inc</t>
  </si>
  <si>
    <t>riceland electric coop inc</t>
  </si>
  <si>
    <t>rainy river energy corporation</t>
  </si>
  <si>
    <t>radiant electric coop inc</t>
  </si>
  <si>
    <t>randall city of</t>
  </si>
  <si>
    <t>randolph electric member corp</t>
  </si>
  <si>
    <t>ralls county electric coop</t>
  </si>
  <si>
    <t>randolph city of</t>
  </si>
  <si>
    <t>rayle electric membership corp</t>
  </si>
  <si>
    <t>rainbow energy marketing</t>
  </si>
  <si>
    <t>readsboro town of</t>
  </si>
  <si>
    <t>red river valley rrl elec assn</t>
  </si>
  <si>
    <t>reading town of</t>
  </si>
  <si>
    <t>redwood electric coop</t>
  </si>
  <si>
    <t>readlyn city of</t>
  </si>
  <si>
    <t>red bluff wtr pwr control dist</t>
  </si>
  <si>
    <t>ree electric coop inc</t>
  </si>
  <si>
    <t>red springs town of</t>
  </si>
  <si>
    <t>republic gypsum co</t>
  </si>
  <si>
    <t>reedsburg utility comm</t>
  </si>
  <si>
    <t>rich mountain elec coop inc</t>
  </si>
  <si>
    <t>renville-sibley coop pwr assn</t>
  </si>
  <si>
    <t>remsen city of</t>
  </si>
  <si>
    <t>reliant energy inc</t>
  </si>
  <si>
    <t>renwick city of</t>
  </si>
  <si>
    <t>republic city of</t>
  </si>
  <si>
    <t>reynolds metals co</t>
  </si>
  <si>
    <t>pond creek city of</t>
  </si>
  <si>
    <t>rhoads energy corp</t>
  </si>
  <si>
    <t>rice lake city of</t>
  </si>
  <si>
    <t>sherrard power system inc</t>
  </si>
  <si>
    <t>rhoden investments</t>
  </si>
  <si>
    <t>r s r electric coop inc</t>
  </si>
  <si>
    <t>richland center city of</t>
  </si>
  <si>
    <t>richland city of</t>
  </si>
  <si>
    <t>richlands town of</t>
  </si>
  <si>
    <t>richland electric coop</t>
  </si>
  <si>
    <t>richmond city of</t>
  </si>
  <si>
    <t>richmondville village of</t>
  </si>
  <si>
    <t>reynolds village of</t>
  </si>
  <si>
    <t>rideta electric coop inc</t>
  </si>
  <si>
    <t>ridge crest wind partners llc</t>
  </si>
  <si>
    <t>ri hope energy lp</t>
  </si>
  <si>
    <t>riviana foods inc</t>
  </si>
  <si>
    <t>rio grande electric coop inc</t>
  </si>
  <si>
    <t>riverland energy coop</t>
  </si>
  <si>
    <t>ripley city of</t>
  </si>
  <si>
    <t>rita blanca electric coop inc</t>
  </si>
  <si>
    <t>rising sun city of</t>
  </si>
  <si>
    <t>riverton village of</t>
  </si>
  <si>
    <t>riverton valley elec assn inc</t>
  </si>
  <si>
    <t>roanoke electric member corp</t>
  </si>
  <si>
    <t>riverdale, city of</t>
  </si>
  <si>
    <t>robersonville city of</t>
  </si>
  <si>
    <t>robinson city of</t>
  </si>
  <si>
    <t>robertsdale city of</t>
  </si>
  <si>
    <t>navasota valley elec coop inc</t>
  </si>
  <si>
    <t>roosevelt public power dist</t>
  </si>
  <si>
    <t>rock creek i</t>
  </si>
  <si>
    <t>rochester electric lgt&amp;pwr co</t>
  </si>
  <si>
    <t>rock hill city of</t>
  </si>
  <si>
    <t>rock energy cooperative</t>
  </si>
  <si>
    <t>rockland electric co</t>
  </si>
  <si>
    <t>rockville town of</t>
  </si>
  <si>
    <t>rockwood city of</t>
  </si>
  <si>
    <t>rocky mount city of</t>
  </si>
  <si>
    <t>rome city of</t>
  </si>
  <si>
    <t>rolla city of</t>
  </si>
  <si>
    <t>roodhouse city of</t>
  </si>
  <si>
    <t>roosevelt irrigation district</t>
  </si>
  <si>
    <t>roseau electric coop inc</t>
  </si>
  <si>
    <t>rosebud electric coop inc</t>
  </si>
  <si>
    <t>rouses point village of</t>
  </si>
  <si>
    <t>runestone electric assn</t>
  </si>
  <si>
    <t>royalton borough of</t>
  </si>
  <si>
    <t>rowley town of</t>
  </si>
  <si>
    <t>rural electric coop inc</t>
  </si>
  <si>
    <t>rupert city of</t>
  </si>
  <si>
    <t>rural electric co</t>
  </si>
  <si>
    <t>rural electric conven coop</t>
  </si>
  <si>
    <t>rush county rural e m c</t>
  </si>
  <si>
    <t>russell city of</t>
  </si>
  <si>
    <t>rushmore electric power coop</t>
  </si>
  <si>
    <t>rushmore city of</t>
  </si>
  <si>
    <t>russellville city of</t>
  </si>
  <si>
    <t>rusk county electric coop inc</t>
  </si>
  <si>
    <t>ruston city of</t>
  </si>
  <si>
    <t>ryan town of</t>
  </si>
  <si>
    <t>rutherford elec member corp</t>
  </si>
  <si>
    <t>s w e c llc</t>
  </si>
  <si>
    <t>sac-osage electric coop inc</t>
  </si>
  <si>
    <t>sabine river authority of la</t>
  </si>
  <si>
    <t>sabine river authority of tx</t>
  </si>
  <si>
    <t>sabula city of</t>
  </si>
  <si>
    <t>sac county rural electric coop</t>
  </si>
  <si>
    <t>sacamento co-generation auth</t>
  </si>
  <si>
    <t>safford city of</t>
  </si>
  <si>
    <t>salamanca city of</t>
  </si>
  <si>
    <t>salem city of</t>
  </si>
  <si>
    <t>salem city corp</t>
  </si>
  <si>
    <t>sallisaw city of</t>
  </si>
  <si>
    <t>salmon river electric coop inc</t>
  </si>
  <si>
    <t>salt river rural el coop corp</t>
  </si>
  <si>
    <t>san luis valley r e c inc</t>
  </si>
  <si>
    <t>san augustine city of</t>
  </si>
  <si>
    <t>santee electric coop inc</t>
  </si>
  <si>
    <t>u s alliance corp</t>
  </si>
  <si>
    <t>city of scribner</t>
  </si>
  <si>
    <t>s e iowa coop electric assn</t>
  </si>
  <si>
    <t>sam houston electric coop inc</t>
  </si>
  <si>
    <t>san isabel electric assn inc</t>
  </si>
  <si>
    <t>san patricio electric coop inc</t>
  </si>
  <si>
    <t>sand mountain electric coop</t>
  </si>
  <si>
    <t>santa rosa energy llc</t>
  </si>
  <si>
    <t>sandersville city of</t>
  </si>
  <si>
    <t>san bernard electric coop inc</t>
  </si>
  <si>
    <t>sanger city of</t>
  </si>
  <si>
    <t>city of santa clara</t>
  </si>
  <si>
    <t>sangre de cristo elec assn inc</t>
  </si>
  <si>
    <t>satilla rural elec member corp</t>
  </si>
  <si>
    <t>sauk centre city of</t>
  </si>
  <si>
    <t>sauk city city of</t>
  </si>
  <si>
    <t>sargeant city of</t>
  </si>
  <si>
    <t>seward city of</t>
  </si>
  <si>
    <t>seymour city of</t>
  </si>
  <si>
    <t>scenic rivers energy coop</t>
  </si>
  <si>
    <t>three rivers electric coop</t>
  </si>
  <si>
    <t>sheridan electric coop inc</t>
  </si>
  <si>
    <t>schulenburg city of</t>
  </si>
  <si>
    <t>schuyler city of</t>
  </si>
  <si>
    <t>schuylkill haven borough of</t>
  </si>
  <si>
    <t>scotland neck town of</t>
  </si>
  <si>
    <t>scott-new madrid-ms elec coop</t>
  </si>
  <si>
    <t>sam rayburn municipal pwr agny</t>
  </si>
  <si>
    <t>south fork ii inc</t>
  </si>
  <si>
    <t>scottsboro city of</t>
  </si>
  <si>
    <t>scottsburg city of</t>
  </si>
  <si>
    <t>scranton city of</t>
  </si>
  <si>
    <t>sempra energy solutions</t>
  </si>
  <si>
    <t>shickley village of</t>
  </si>
  <si>
    <t>se-ma-no electric coop</t>
  </si>
  <si>
    <t>st clair borough of</t>
  </si>
  <si>
    <t>sekan electric coop assn inc</t>
  </si>
  <si>
    <t>sawnee electric member corp</t>
  </si>
  <si>
    <t>savonburg city of</t>
  </si>
  <si>
    <t>sebring utilities comm</t>
  </si>
  <si>
    <t>seguin city of</t>
  </si>
  <si>
    <t>seneca hydroelectric co inc</t>
  </si>
  <si>
    <t>sei texas lp</t>
  </si>
  <si>
    <t>selma town of</t>
  </si>
  <si>
    <t>sedgwick cnty el coop assn inc</t>
  </si>
  <si>
    <t>seneca city of</t>
  </si>
  <si>
    <t>sequachee valley electric coop</t>
  </si>
  <si>
    <t>sergeant bluff city of</t>
  </si>
  <si>
    <t>sevier county</t>
  </si>
  <si>
    <t>severance city of</t>
  </si>
  <si>
    <t>seville village of</t>
  </si>
  <si>
    <t>seward county rrl pub pwr dist</t>
  </si>
  <si>
    <t>scana energy marketing, inc</t>
  </si>
  <si>
    <t>shakopee public utilities comm</t>
  </si>
  <si>
    <t>select energy</t>
  </si>
  <si>
    <t>stanton city of</t>
  </si>
  <si>
    <t>shawmut bank</t>
  </si>
  <si>
    <t>sharpsburg city of</t>
  </si>
  <si>
    <t>sharyland utilities lp</t>
  </si>
  <si>
    <t>shawano municipal utilities</t>
  </si>
  <si>
    <t>shell offshore inc</t>
  </si>
  <si>
    <t>sheboygan falls city of</t>
  </si>
  <si>
    <t>sheffield city of</t>
  </si>
  <si>
    <t>shelby city of</t>
  </si>
  <si>
    <t>shelby county rural e m c</t>
  </si>
  <si>
    <t>shelby electric coop</t>
  </si>
  <si>
    <t>shelby rural elec coop corp</t>
  </si>
  <si>
    <t>sharon city of</t>
  </si>
  <si>
    <t>shelbyville city of</t>
  </si>
  <si>
    <t>shell renewables</t>
  </si>
  <si>
    <t>shell gas pipeline co</t>
  </si>
  <si>
    <t>shenandoah valley elec coop</t>
  </si>
  <si>
    <t>shelly city of</t>
  </si>
  <si>
    <t>sherburne village of</t>
  </si>
  <si>
    <t>sherrill city of</t>
  </si>
  <si>
    <t>sheridan-johnson rrl elec assn</t>
  </si>
  <si>
    <t>shiloh village of</t>
  </si>
  <si>
    <t>shiner city of</t>
  </si>
  <si>
    <t>shoshone river power inc</t>
  </si>
  <si>
    <t>shullsburg city of</t>
  </si>
  <si>
    <t>sheyenne valley elec coop inc</t>
  </si>
  <si>
    <t>siloam springs city of</t>
  </si>
  <si>
    <t>silver springs village of</t>
  </si>
  <si>
    <t>singing river elec power assn</t>
  </si>
  <si>
    <t>sithe new jersey holdings llc</t>
  </si>
  <si>
    <t>north west rural elec coop</t>
  </si>
  <si>
    <t>slope electric coop inc</t>
  </si>
  <si>
    <t>sioux center city of</t>
  </si>
  <si>
    <t>sioux falls city of</t>
  </si>
  <si>
    <t>sioux valley energy</t>
  </si>
  <si>
    <t>pud no 1 of skamania county</t>
  </si>
  <si>
    <t>skaneateles village of</t>
  </si>
  <si>
    <t>sithe pennsylvania holding llc</t>
  </si>
  <si>
    <t>skiatook town of</t>
  </si>
  <si>
    <t>skygen energy llc</t>
  </si>
  <si>
    <t>slash pine elec member corp</t>
  </si>
  <si>
    <t>sithe power marketing lp</t>
  </si>
  <si>
    <t>slater city of</t>
  </si>
  <si>
    <t>slinger village of</t>
  </si>
  <si>
    <t>smethport borough of</t>
  </si>
  <si>
    <t>smartenergy inc</t>
  </si>
  <si>
    <t>solid waste auth-central ohio</t>
  </si>
  <si>
    <t>smithtown energy partners lp</t>
  </si>
  <si>
    <t>smithfield town of</t>
  </si>
  <si>
    <t>smithville city of</t>
  </si>
  <si>
    <t>smoky hill elec coop assn inc</t>
  </si>
  <si>
    <t>smyrna town of</t>
  </si>
  <si>
    <t>socorro electric coop inc</t>
  </si>
  <si>
    <t>soda springs city of</t>
  </si>
  <si>
    <t>snyder city of</t>
  </si>
  <si>
    <t>solvay village of</t>
  </si>
  <si>
    <t>sonoco hutchinson llc</t>
  </si>
  <si>
    <t>somerville city of</t>
  </si>
  <si>
    <t>south alabama elec coop inc</t>
  </si>
  <si>
    <t>south beloit water gas&amp;elec co</t>
  </si>
  <si>
    <t>south central ark el coop inc</t>
  </si>
  <si>
    <t>south central public pwr dist</t>
  </si>
  <si>
    <t>south jersey energy co</t>
  </si>
  <si>
    <t>south central electric assn</t>
  </si>
  <si>
    <t>south coffeyville city of</t>
  </si>
  <si>
    <t>south fork resources inc</t>
  </si>
  <si>
    <t>sonat power mkt'g limited</t>
  </si>
  <si>
    <t>south hadley town of</t>
  </si>
  <si>
    <t>south plains electric coop inc</t>
  </si>
  <si>
    <t>south haven city of</t>
  </si>
  <si>
    <t>south kentucky rural e c c</t>
  </si>
  <si>
    <t>south louisiana elec coop assn</t>
  </si>
  <si>
    <t>south river borough of</t>
  </si>
  <si>
    <t>south river elec member corp</t>
  </si>
  <si>
    <t>southeastern michigan rec inc</t>
  </si>
  <si>
    <t>south side electric lines inc</t>
  </si>
  <si>
    <t>south sioux city city of</t>
  </si>
  <si>
    <t>southeastern il elec coop inc</t>
  </si>
  <si>
    <t>south vienna corporation</t>
  </si>
  <si>
    <t>south whitley town of</t>
  </si>
  <si>
    <t>southeast colorado power assn</t>
  </si>
  <si>
    <t>southeast electric coop inc</t>
  </si>
  <si>
    <t>southeastern indiana r e m c</t>
  </si>
  <si>
    <t>southeastern electric coop inc</t>
  </si>
  <si>
    <t>southern electric generatg co</t>
  </si>
  <si>
    <t>southern energy retail t&amp;m inc</t>
  </si>
  <si>
    <t>southern illinois elec coop</t>
  </si>
  <si>
    <t>southern maryland el coop inc</t>
  </si>
  <si>
    <t>southern nebraska rural p p d</t>
  </si>
  <si>
    <t>southern iowa elec coop inc</t>
  </si>
  <si>
    <t>southern pine elec coop inc</t>
  </si>
  <si>
    <t>southern pine elec power assn</t>
  </si>
  <si>
    <t>southwest power llc</t>
  </si>
  <si>
    <t>southport city of</t>
  </si>
  <si>
    <t>southern energy ca potrero llc</t>
  </si>
  <si>
    <t>southwest arkansas e c c</t>
  </si>
  <si>
    <t>southwest rural elec assn inc</t>
  </si>
  <si>
    <t>southwest mississippi e p a</t>
  </si>
  <si>
    <t>southwest louisiana e m c</t>
  </si>
  <si>
    <t>southwest public power dist</t>
  </si>
  <si>
    <t>southwest texas elec coop inc</t>
  </si>
  <si>
    <t>southwest tennessee e m c</t>
  </si>
  <si>
    <t>southwestern electric serv co</t>
  </si>
  <si>
    <t>southwest iowa service coop</t>
  </si>
  <si>
    <t>southwestern minnesota coop el</t>
  </si>
  <si>
    <t>southern energy trd'g &amp; mkt'g</t>
  </si>
  <si>
    <t>southwestern electric coop inc</t>
  </si>
  <si>
    <t>southwestern power admin</t>
  </si>
  <si>
    <t>spanish fork city corp</t>
  </si>
  <si>
    <t>sparta city of</t>
  </si>
  <si>
    <t>southern nuclear oper co llc</t>
  </si>
  <si>
    <t>summerfield town of</t>
  </si>
  <si>
    <t>spencer city of</t>
  </si>
  <si>
    <t>spencerport village of</t>
  </si>
  <si>
    <t>spiceland town of</t>
  </si>
  <si>
    <t>spiro city of</t>
  </si>
  <si>
    <t>spokane water division</t>
  </si>
  <si>
    <t>spooner city of</t>
  </si>
  <si>
    <t>spring grove city of</t>
  </si>
  <si>
    <t>springer town of</t>
  </si>
  <si>
    <t>springfield city of</t>
  </si>
  <si>
    <t>snapping shoals el member corp</t>
  </si>
  <si>
    <t>spink electric coop inc</t>
  </si>
  <si>
    <t>spoon river electric coop inc</t>
  </si>
  <si>
    <t>spring city corp</t>
  </si>
  <si>
    <t>springville village of</t>
  </si>
  <si>
    <t>springerville power llc</t>
  </si>
  <si>
    <t>square butte electric coop inc</t>
  </si>
  <si>
    <t>st charles city of</t>
  </si>
  <si>
    <t>st clairsville city of</t>
  </si>
  <si>
    <t>st cloud city of</t>
  </si>
  <si>
    <t>st croix county electric coop</t>
  </si>
  <si>
    <t>st james city of</t>
  </si>
  <si>
    <t>smoky valley el coop assn inc</t>
  </si>
  <si>
    <t>st francisville energy llc</t>
  </si>
  <si>
    <t>st martinville city of</t>
  </si>
  <si>
    <t>st marys city of</t>
  </si>
  <si>
    <t>shasta dam area pub util dist</t>
  </si>
  <si>
    <t>st paul city of</t>
  </si>
  <si>
    <t>st robert city of</t>
  </si>
  <si>
    <t>springfield water &amp; sewer comm</t>
  </si>
  <si>
    <t>stockton cogen co</t>
  </si>
  <si>
    <t>chevrontexaco corp</t>
  </si>
  <si>
    <t>stamford electric coop inc</t>
  </si>
  <si>
    <t>stand energy corporation</t>
  </si>
  <si>
    <t>statewide electricity coop llc</t>
  </si>
  <si>
    <t>stanton county public pwr dist</t>
  </si>
  <si>
    <t>stantonsburg town of</t>
  </si>
  <si>
    <t>staples city of</t>
  </si>
  <si>
    <t>state street bank &amp; trust co</t>
  </si>
  <si>
    <t>starke city of</t>
  </si>
  <si>
    <t>starkville city of</t>
  </si>
  <si>
    <t>state of alaska</t>
  </si>
  <si>
    <t>l s starrett co</t>
  </si>
  <si>
    <t>stearns coop electric assn</t>
  </si>
  <si>
    <t>statesville city of</t>
  </si>
  <si>
    <t>steamboat envirosystems llc</t>
  </si>
  <si>
    <t>steelville city of</t>
  </si>
  <si>
    <t>steele-waseca coop electric</t>
  </si>
  <si>
    <t>steilacoom town of</t>
  </si>
  <si>
    <t>star group ie geothermal partn</t>
  </si>
  <si>
    <t>stephen city of</t>
  </si>
  <si>
    <t>stephenson city of</t>
  </si>
  <si>
    <t>south central power co</t>
  </si>
  <si>
    <t>sterling town of</t>
  </si>
  <si>
    <t>steuben county rural e m c</t>
  </si>
  <si>
    <t>steuben rural elec coop inc</t>
  </si>
  <si>
    <t>stilwell city of</t>
  </si>
  <si>
    <t>stratton city of</t>
  </si>
  <si>
    <t>stillwater power</t>
  </si>
  <si>
    <t>stone container corp</t>
  </si>
  <si>
    <t>stonington &amp; deer isle pwr co</t>
  </si>
  <si>
    <t>storm lake power partners ii l</t>
  </si>
  <si>
    <t>stoughton city of</t>
  </si>
  <si>
    <t>strategic energy limited</t>
  </si>
  <si>
    <t>swisher electric coop inc</t>
  </si>
  <si>
    <t>stratford village of</t>
  </si>
  <si>
    <t>stratford city of</t>
  </si>
  <si>
    <t>tallapoosa river elec coop inc</t>
  </si>
  <si>
    <t>strawberry electric serv dist</t>
  </si>
  <si>
    <t>sun offshore gathering co</t>
  </si>
  <si>
    <t>stromsburg city of</t>
  </si>
  <si>
    <t>stroud city of</t>
  </si>
  <si>
    <t>sturgeon bay combined utils</t>
  </si>
  <si>
    <t>straughn town of</t>
  </si>
  <si>
    <t>sullivan city of</t>
  </si>
  <si>
    <t>sullivan county rural e m c</t>
  </si>
  <si>
    <t>sulphur springs valley e c inc</t>
  </si>
  <si>
    <t>sumas city of</t>
  </si>
  <si>
    <t>summerhill borough of</t>
  </si>
  <si>
    <t>sumter electric coop inc</t>
  </si>
  <si>
    <t>sumter electric member corp</t>
  </si>
  <si>
    <t>sun prairie water &amp; light comm</t>
  </si>
  <si>
    <t>sumner-cowley elec coop inc</t>
  </si>
  <si>
    <t>sunoco power marketing llc</t>
  </si>
  <si>
    <t>superior city of</t>
  </si>
  <si>
    <t>superior water light&amp;power co</t>
  </si>
  <si>
    <t>surry-yadkin elec member corp</t>
  </si>
  <si>
    <t>sutton city of</t>
  </si>
  <si>
    <t>suwannee valley elec coop inc</t>
  </si>
  <si>
    <t>swans island electric coop inc</t>
  </si>
  <si>
    <t>taylor county electric coop</t>
  </si>
  <si>
    <t>sweetwater city of</t>
  </si>
  <si>
    <t>svilar light &amp; power inc</t>
  </si>
  <si>
    <t>sycamore city of</t>
  </si>
  <si>
    <t>sylacauga city of</t>
  </si>
  <si>
    <t>sylvania city of</t>
  </si>
  <si>
    <t>sun river electric coop inc</t>
  </si>
  <si>
    <t>sylvester city of</t>
  </si>
  <si>
    <t>syracuse city of</t>
  </si>
  <si>
    <t>talbot elect membership coop</t>
  </si>
  <si>
    <t>talmage village of</t>
  </si>
  <si>
    <t>tahlequah public works auth</t>
  </si>
  <si>
    <t>tapoco inc</t>
  </si>
  <si>
    <t>t i p rural electric coop</t>
  </si>
  <si>
    <t>tallahatchie valley e p a</t>
  </si>
  <si>
    <t>tanner electric coop</t>
  </si>
  <si>
    <t>talquin electric coop inc</t>
  </si>
  <si>
    <t>tarentum borough of</t>
  </si>
  <si>
    <t>tarboro town of</t>
  </si>
  <si>
    <t>tarrant city city of</t>
  </si>
  <si>
    <t>tanana power co inc</t>
  </si>
  <si>
    <t>tatitlek electric utility</t>
  </si>
  <si>
    <t>taylor energy partners lp</t>
  </si>
  <si>
    <t>taylor county rural e c c</t>
  </si>
  <si>
    <t>three notch elec member corp</t>
  </si>
  <si>
    <t>tbg cogen partners</t>
  </si>
  <si>
    <t>teche electric coop inc</t>
  </si>
  <si>
    <t>teller power co</t>
  </si>
  <si>
    <t>tecumseh utility authority</t>
  </si>
  <si>
    <t>tell city city of</t>
  </si>
  <si>
    <t>television city cogen lp</t>
  </si>
  <si>
    <t>templeton town of</t>
  </si>
  <si>
    <t>tennessee power company</t>
  </si>
  <si>
    <t>tennant city of</t>
  </si>
  <si>
    <t>tpc 4 inc</t>
  </si>
  <si>
    <t>rayburn country elec coop, inc</t>
  </si>
  <si>
    <t>tenaska iv texas partners ltd</t>
  </si>
  <si>
    <t>mirant americas engy mrktg lp</t>
  </si>
  <si>
    <t>tipton city of</t>
  </si>
  <si>
    <t>tennessee eastman co</t>
  </si>
  <si>
    <t>tennessee valley electric coop</t>
  </si>
  <si>
    <t>texas municipal power pool</t>
  </si>
  <si>
    <t>tex-la electric coop-texas inc</t>
  </si>
  <si>
    <t>texaco natural gas inc</t>
  </si>
  <si>
    <t>texaco energy services inc</t>
  </si>
  <si>
    <t>texas a &amp; m university</t>
  </si>
  <si>
    <t>texaco harvest pipeline co</t>
  </si>
  <si>
    <t>tnp technologies llc</t>
  </si>
  <si>
    <t>txu generation co llc</t>
  </si>
  <si>
    <t>tcc attala ol,llc</t>
  </si>
  <si>
    <t>thatcher city of</t>
  </si>
  <si>
    <t>thayer city of</t>
  </si>
  <si>
    <t>theresa city of</t>
  </si>
  <si>
    <t>tenderland power co inc</t>
  </si>
  <si>
    <t>thurston village of</t>
  </si>
  <si>
    <t>thomaston city of</t>
  </si>
  <si>
    <t>thomasville city of</t>
  </si>
  <si>
    <t>tenneco packaging</t>
  </si>
  <si>
    <t>thorntown city of</t>
  </si>
  <si>
    <t>thurmont municipal light co</t>
  </si>
  <si>
    <t>tillamook peoples utility dist</t>
  </si>
  <si>
    <t>thornapple assn inc</t>
  </si>
  <si>
    <t>city of timpson</t>
  </si>
  <si>
    <t>tipmont rural elec member corp</t>
  </si>
  <si>
    <t>tipp city city of</t>
  </si>
  <si>
    <t>tippah electric power assn</t>
  </si>
  <si>
    <t>tontogany village of</t>
  </si>
  <si>
    <t>toronto city of</t>
  </si>
  <si>
    <t>tishomingo county e p a</t>
  </si>
  <si>
    <t>trenton city of</t>
  </si>
  <si>
    <t>tri-county elec member corp</t>
  </si>
  <si>
    <t>troy city of</t>
  </si>
  <si>
    <t>twin county electric pwr assn</t>
  </si>
  <si>
    <t>twin valley electric coop inc</t>
  </si>
  <si>
    <t>torco energy marketing</t>
  </si>
  <si>
    <t>trinity valley elec coop inc</t>
  </si>
  <si>
    <t>tenaska power services co</t>
  </si>
  <si>
    <t>tiverton power associates lp</t>
  </si>
  <si>
    <t>tombigbee electric power assn</t>
  </si>
  <si>
    <t>tonopah irrigation district</t>
  </si>
  <si>
    <t>tpc 3/5 inc</t>
  </si>
  <si>
    <t>tongue river electric coop inc</t>
  </si>
  <si>
    <t>tonkawa city of</t>
  </si>
  <si>
    <t>tombigbee electric coop inc</t>
  </si>
  <si>
    <t>torrington city of</t>
  </si>
  <si>
    <t>top o'michigan rural elec co</t>
  </si>
  <si>
    <t>toledo bend project joint oper</t>
  </si>
  <si>
    <t>traverse electric coop inc</t>
  </si>
  <si>
    <t>transalta centralia mining llc</t>
  </si>
  <si>
    <t>tractebel energy marketing inc</t>
  </si>
  <si>
    <t>transalta energy mktg corp</t>
  </si>
  <si>
    <t>engie resources llc</t>
  </si>
  <si>
    <t>tideland electric member corp</t>
  </si>
  <si>
    <t>trempealeau village of</t>
  </si>
  <si>
    <t>transcanada power market'g ltd</t>
  </si>
  <si>
    <t>transcanada power div-engy ltd</t>
  </si>
  <si>
    <t>trinity county pub util dist</t>
  </si>
  <si>
    <t>trigen-cholla llc</t>
  </si>
  <si>
    <t>trempealeau electric coop</t>
  </si>
  <si>
    <t>tri-state electric member corp</t>
  </si>
  <si>
    <t>trillium corp</t>
  </si>
  <si>
    <t>tri-county electric coop</t>
  </si>
  <si>
    <t>tri-county electric coop assn</t>
  </si>
  <si>
    <t>tuolumne county pub power agny</t>
  </si>
  <si>
    <t>tri-county rural elec coop inc</t>
  </si>
  <si>
    <t>trico electric coop inc</t>
  </si>
  <si>
    <t>troup county elec member corp</t>
  </si>
  <si>
    <t>twelvepole creek llc</t>
  </si>
  <si>
    <t>truckee donner pub util dist</t>
  </si>
  <si>
    <t>twin oaks power, lp</t>
  </si>
  <si>
    <t>truth or consequences city of</t>
  </si>
  <si>
    <t>tucson gas &amp; electric co</t>
  </si>
  <si>
    <t>tullahoma city of</t>
  </si>
  <si>
    <t>tuntutuliak comm svc assn</t>
  </si>
  <si>
    <t>tupelo city of</t>
  </si>
  <si>
    <t>tupper lake village of</t>
  </si>
  <si>
    <t>turlock modesto irrigation dis</t>
  </si>
  <si>
    <t>turner-hutchinson el coop inc</t>
  </si>
  <si>
    <t>tuscumbia city of</t>
  </si>
  <si>
    <t>tuskegee city of</t>
  </si>
  <si>
    <t>twin falls canal co</t>
  </si>
  <si>
    <t>two rivers city of</t>
  </si>
  <si>
    <t>umatilla electric coop assn</t>
  </si>
  <si>
    <t>tyler city of</t>
  </si>
  <si>
    <t>tyndall city of</t>
  </si>
  <si>
    <t>udall city of</t>
  </si>
  <si>
    <t>ultramar diamond shamrock corp</t>
  </si>
  <si>
    <t>u s bank national assoc</t>
  </si>
  <si>
    <t>u s military academy</t>
  </si>
  <si>
    <t>upper missouri g&amp;t el coop inc</t>
  </si>
  <si>
    <t>usce-wilmgton</t>
  </si>
  <si>
    <t>undercurrents</t>
  </si>
  <si>
    <t>union city city of</t>
  </si>
  <si>
    <t>union city of</t>
  </si>
  <si>
    <t>union city village of</t>
  </si>
  <si>
    <t>union electric membership corp</t>
  </si>
  <si>
    <t>south crawford rural elec corp</t>
  </si>
  <si>
    <t>united rural elec member corp</t>
  </si>
  <si>
    <t>southern indiana r e c inc</t>
  </si>
  <si>
    <t>duke energy kentucky, inc.</t>
  </si>
  <si>
    <t>u s navy-public works center</t>
  </si>
  <si>
    <t>union power co</t>
  </si>
  <si>
    <t>upton wind i lp</t>
  </si>
  <si>
    <t>upton wind ii lp</t>
  </si>
  <si>
    <t>upton wind iii lp</t>
  </si>
  <si>
    <t>upton wind iv lp</t>
  </si>
  <si>
    <t>us dept of navy</t>
  </si>
  <si>
    <t>united electric coop inc</t>
  </si>
  <si>
    <t>unitil power corp</t>
  </si>
  <si>
    <t>united electric coop serv inc</t>
  </si>
  <si>
    <t>union county electric coop inc</t>
  </si>
  <si>
    <t>union river electric coop inc</t>
  </si>
  <si>
    <t>united light &amp; power co</t>
  </si>
  <si>
    <t>union rural electric coop inc</t>
  </si>
  <si>
    <t>unity light &amp; power co</t>
  </si>
  <si>
    <t>usdoe-wapa-upper colorado</t>
  </si>
  <si>
    <t>united power assn</t>
  </si>
  <si>
    <t>united states steel corp</t>
  </si>
  <si>
    <t>united rural electric coop inc</t>
  </si>
  <si>
    <t>usce-r b russell</t>
  </si>
  <si>
    <t>unicom energy inc</t>
  </si>
  <si>
    <t>united states coast guard</t>
  </si>
  <si>
    <t>university of wisconsin</t>
  </si>
  <si>
    <t>university of wyoming</t>
  </si>
  <si>
    <t>plains city of</t>
  </si>
  <si>
    <t>usbr-great plains region</t>
  </si>
  <si>
    <t>ugi power supply inc</t>
  </si>
  <si>
    <t>upper cumberland e m c</t>
  </si>
  <si>
    <t>upper peninsula generating co</t>
  </si>
  <si>
    <t>upshur rural elec coop corp</t>
  </si>
  <si>
    <t>usbr-lower colorado region</t>
  </si>
  <si>
    <t>upson county elec member corp</t>
  </si>
  <si>
    <t>u s erda-los alamos area off</t>
  </si>
  <si>
    <t>usbia-mission valley power</t>
  </si>
  <si>
    <t>university of san diego</t>
  </si>
  <si>
    <t>usdoe-wapa-lower colorado</t>
  </si>
  <si>
    <t>us energy geothermal llc</t>
  </si>
  <si>
    <t>ugi energy services inc</t>
  </si>
  <si>
    <t>usdoe-wapa-pick-sloan</t>
  </si>
  <si>
    <t>utah power &amp; light co</t>
  </si>
  <si>
    <t>utilities dist-western in remc</t>
  </si>
  <si>
    <t>utilimax com inc</t>
  </si>
  <si>
    <t>valentine city of</t>
  </si>
  <si>
    <t>valley city city of</t>
  </si>
  <si>
    <t>valley electric member corp</t>
  </si>
  <si>
    <t>van buren light &amp; power dist</t>
  </si>
  <si>
    <t>vanceburg city of</t>
  </si>
  <si>
    <t>yale city of</t>
  </si>
  <si>
    <t>van buren township of</t>
  </si>
  <si>
    <t>vastar power marketing, inc</t>
  </si>
  <si>
    <t>utility-2000 energy corp</t>
  </si>
  <si>
    <t>veedersburg town of</t>
  </si>
  <si>
    <t>verizon capital corp</t>
  </si>
  <si>
    <t>vcc attala ol, llc</t>
  </si>
  <si>
    <t>vera irrigation district #15</t>
  </si>
  <si>
    <t>verdigris valley elec coop inc</t>
  </si>
  <si>
    <t>vermillion city of</t>
  </si>
  <si>
    <t>verendrye electric coop inc</t>
  </si>
  <si>
    <t>vermont electric coop inc</t>
  </si>
  <si>
    <t>vermont electric power co inc</t>
  </si>
  <si>
    <t>vermont electric g &amp; t coop</t>
  </si>
  <si>
    <t>vermont yankee nuclear pwr co</t>
  </si>
  <si>
    <t>vernon city of</t>
  </si>
  <si>
    <t>versailles city of</t>
  </si>
  <si>
    <t>victoria county elec coop co</t>
  </si>
  <si>
    <t>vernon electric coop</t>
  </si>
  <si>
    <t>van co</t>
  </si>
  <si>
    <t>victory electric coop assn inc</t>
  </si>
  <si>
    <t>vidalia town of</t>
  </si>
  <si>
    <t>valley electric assn inc</t>
  </si>
  <si>
    <t>vinton city of</t>
  </si>
  <si>
    <t>virginia cogen inc</t>
  </si>
  <si>
    <t>virgin islands wtr&amp;pwr auth</t>
  </si>
  <si>
    <t>virginia tech electric service</t>
  </si>
  <si>
    <t>virginia municipal elec</t>
  </si>
  <si>
    <t>wabash county rural e m c</t>
  </si>
  <si>
    <t>volga city of</t>
  </si>
  <si>
    <t>volunteer electric coop</t>
  </si>
  <si>
    <t>vermont group</t>
  </si>
  <si>
    <t>usce-j strom thurmond</t>
  </si>
  <si>
    <t>vastar resources inc</t>
  </si>
  <si>
    <t>wadena city of</t>
  </si>
  <si>
    <t>vermont electric trans co inc</t>
  </si>
  <si>
    <t>waelder city of</t>
  </si>
  <si>
    <t>waialua sugar co inc</t>
  </si>
  <si>
    <t>wake forest town of</t>
  </si>
  <si>
    <t>wakefield city of</t>
  </si>
  <si>
    <t>wakefield town of</t>
  </si>
  <si>
    <t>wake electric membership corp</t>
  </si>
  <si>
    <t>walkerton city of</t>
  </si>
  <si>
    <t>wall lake city of</t>
  </si>
  <si>
    <t>wallingford town of</t>
  </si>
  <si>
    <t>walsenburg city of</t>
  </si>
  <si>
    <t>walters public works authority</t>
  </si>
  <si>
    <t>walthill village of</t>
  </si>
  <si>
    <t>wampum borough of</t>
  </si>
  <si>
    <t>walstonburg town of</t>
  </si>
  <si>
    <t>wapakoneta city of</t>
  </si>
  <si>
    <t>war light &amp; power co</t>
  </si>
  <si>
    <t>westvaco corp</t>
  </si>
  <si>
    <t>warren county rural e m c</t>
  </si>
  <si>
    <t>warren town of</t>
  </si>
  <si>
    <t>warren rural elec coop corp</t>
  </si>
  <si>
    <t>warroad city of</t>
  </si>
  <si>
    <t>waseca city of</t>
  </si>
  <si>
    <t>wasco electric coop inc</t>
  </si>
  <si>
    <t>washington city of</t>
  </si>
  <si>
    <t>washington elec member corp</t>
  </si>
  <si>
    <t>washington electric coop inc</t>
  </si>
  <si>
    <t>wagoner public works authority</t>
  </si>
  <si>
    <t>west fork land develop co llc</t>
  </si>
  <si>
    <t>water valley city of</t>
  </si>
  <si>
    <t>waterloo light &amp; water comm</t>
  </si>
  <si>
    <t>waushara electric coop</t>
  </si>
  <si>
    <t>watertown city of</t>
  </si>
  <si>
    <t>waterville city of</t>
  </si>
  <si>
    <t>wathena city of</t>
  </si>
  <si>
    <t>watkins glen village of</t>
  </si>
  <si>
    <t>watonga city of</t>
  </si>
  <si>
    <t>watsontown borough of</t>
  </si>
  <si>
    <t>wauchula city of</t>
  </si>
  <si>
    <t>waunakee village of</t>
  </si>
  <si>
    <t>wauneta village of</t>
  </si>
  <si>
    <t>waupun public utilities</t>
  </si>
  <si>
    <t>whitewater valley r e m c</t>
  </si>
  <si>
    <t>waterville town of</t>
  </si>
  <si>
    <t>wayne county public power dist</t>
  </si>
  <si>
    <t>wayne-white counties elec coop</t>
  </si>
  <si>
    <t>waynesfield village of</t>
  </si>
  <si>
    <t>waynesville city of</t>
  </si>
  <si>
    <t>waynetown city of</t>
  </si>
  <si>
    <t>waynoka city of</t>
  </si>
  <si>
    <t>weakley municipal utility sys</t>
  </si>
  <si>
    <t>weatherly borough of</t>
  </si>
  <si>
    <t>weeks falls hydroelectric proj</t>
  </si>
  <si>
    <t>weiser city of</t>
  </si>
  <si>
    <t>wellesley town of</t>
  </si>
  <si>
    <t>wellhead electric company, llc</t>
  </si>
  <si>
    <t>wellington city of</t>
  </si>
  <si>
    <t>webster electric coop</t>
  </si>
  <si>
    <t>west american finance co</t>
  </si>
  <si>
    <t>weimar city of</t>
  </si>
  <si>
    <t>wells rural electric co</t>
  </si>
  <si>
    <t>wellsborough electric co</t>
  </si>
  <si>
    <t>wellsville village of</t>
  </si>
  <si>
    <t>wells electric assn</t>
  </si>
  <si>
    <t>welsh town of</t>
  </si>
  <si>
    <t>wessington springs city of</t>
  </si>
  <si>
    <t>west central electric coop inc</t>
  </si>
  <si>
    <t>west florida el coop assn inc</t>
  </si>
  <si>
    <t>west kentucky rural e c c</t>
  </si>
  <si>
    <t>westfield town of</t>
  </si>
  <si>
    <t>west memphis city of</t>
  </si>
  <si>
    <t>west oregon electric coop inc</t>
  </si>
  <si>
    <t>west penn power co</t>
  </si>
  <si>
    <t>westplains energy</t>
  </si>
  <si>
    <t>west point city of</t>
  </si>
  <si>
    <t>west plains electric coop inc</t>
  </si>
  <si>
    <t>west river electric assn inc</t>
  </si>
  <si>
    <t>vista energy ltd partnership</t>
  </si>
  <si>
    <t>williams electric coop inc</t>
  </si>
  <si>
    <t>western michigan electric coop</t>
  </si>
  <si>
    <t>whetstone valley elec coop inc</t>
  </si>
  <si>
    <t>westchester county ida</t>
  </si>
  <si>
    <t>westby city of</t>
  </si>
  <si>
    <t>western indiana rural e m c</t>
  </si>
  <si>
    <t>western massachusetts elec co</t>
  </si>
  <si>
    <t>twin valleys public power dist</t>
  </si>
  <si>
    <t>whalan city of</t>
  </si>
  <si>
    <t>wharton village of</t>
  </si>
  <si>
    <t>wharton county elec coop inc</t>
  </si>
  <si>
    <t>western coop electric assn inc</t>
  </si>
  <si>
    <t>westerville city of</t>
  </si>
  <si>
    <t>westfield village of</t>
  </si>
  <si>
    <t>westfield city of</t>
  </si>
  <si>
    <t>westminster city of</t>
  </si>
  <si>
    <t>wetumka city of</t>
  </si>
  <si>
    <t>wheatland rural elec assn inc</t>
  </si>
  <si>
    <t>wheat belt public power dist</t>
  </si>
  <si>
    <t>wheatland electric coop inc</t>
  </si>
  <si>
    <t>wheatland town of</t>
  </si>
  <si>
    <t>westmoreland energy inc</t>
  </si>
  <si>
    <t>wheeling power co</t>
  </si>
  <si>
    <t>wheeled electric power company</t>
  </si>
  <si>
    <t>whigham city of</t>
  </si>
  <si>
    <t>white mountain city of</t>
  </si>
  <si>
    <t>white river valley el coop inc</t>
  </si>
  <si>
    <t>white river electric assn inc</t>
  </si>
  <si>
    <t>whitehall city of</t>
  </si>
  <si>
    <t>northeastern rural e m c</t>
  </si>
  <si>
    <t>southern energy wichita falls</t>
  </si>
  <si>
    <t>wickenburg town of</t>
  </si>
  <si>
    <t>wild rice electric coop inc</t>
  </si>
  <si>
    <t>wilcox village of</t>
  </si>
  <si>
    <t>williams energy services co</t>
  </si>
  <si>
    <t>washington gas engy serv inc</t>
  </si>
  <si>
    <t>windpower partners 1993 lp</t>
  </si>
  <si>
    <t>williamette industries inc</t>
  </si>
  <si>
    <t>williamsport town of</t>
  </si>
  <si>
    <t>williamsport city of</t>
  </si>
  <si>
    <t>williamstown utility comm</t>
  </si>
  <si>
    <t>williston city of</t>
  </si>
  <si>
    <t>willow springs city of</t>
  </si>
  <si>
    <t>wood river refining co</t>
  </si>
  <si>
    <t>wilson power co</t>
  </si>
  <si>
    <t>wilson city of</t>
  </si>
  <si>
    <t>winamac town of</t>
  </si>
  <si>
    <t>winchester city of</t>
  </si>
  <si>
    <t>windsor town of</t>
  </si>
  <si>
    <t>winner city of</t>
  </si>
  <si>
    <t>winnebago rural elec coop assn</t>
  </si>
  <si>
    <t>winnsboro town of</t>
  </si>
  <si>
    <t>winona city of</t>
  </si>
  <si>
    <t>winterville city of</t>
  </si>
  <si>
    <t>winthrop city of</t>
  </si>
  <si>
    <t>windpower partners 1989 lp</t>
  </si>
  <si>
    <t>wiregrass electric coop inc</t>
  </si>
  <si>
    <t>wisconsin dells electric util</t>
  </si>
  <si>
    <t>wolverine power marketing coop</t>
  </si>
  <si>
    <t>woolstock city of</t>
  </si>
  <si>
    <t>windpower partners 91 lp</t>
  </si>
  <si>
    <t>wisconsin rapids w w &amp; l comm</t>
  </si>
  <si>
    <t>withlacoochee river elec coop</t>
  </si>
  <si>
    <t>wolfeboro town of</t>
  </si>
  <si>
    <t>working assets green power,inc</t>
  </si>
  <si>
    <t>wonewoc village of</t>
  </si>
  <si>
    <t>wood county electric coop inc</t>
  </si>
  <si>
    <t>wood river city of</t>
  </si>
  <si>
    <t>wise electric coop inc</t>
  </si>
  <si>
    <t>woodbine city of</t>
  </si>
  <si>
    <t>winside village of</t>
  </si>
  <si>
    <t>woodbury county rural e c a</t>
  </si>
  <si>
    <t>woodruff electric coop corp</t>
  </si>
  <si>
    <t>woodville village of</t>
  </si>
  <si>
    <t>woodsville city of</t>
  </si>
  <si>
    <t>worley city of</t>
  </si>
  <si>
    <t>wright county rural elec coop</t>
  </si>
  <si>
    <t>wright-hennepin coop elec assn</t>
  </si>
  <si>
    <t>yellowstone vlly elec coop inc</t>
  </si>
  <si>
    <t>york electric coop inc</t>
  </si>
  <si>
    <t>wray city of</t>
  </si>
  <si>
    <t>wymore city of</t>
  </si>
  <si>
    <t>wynnewood city of</t>
  </si>
  <si>
    <t>y-w electric assn inc</t>
  </si>
  <si>
    <t>wyrulec co</t>
  </si>
  <si>
    <t>yampa valley electric assn inc</t>
  </si>
  <si>
    <t>yankee atomic electric co</t>
  </si>
  <si>
    <t>yellow springs village of</t>
  </si>
  <si>
    <t>yoakum city of</t>
  </si>
  <si>
    <t>york county rural pub pwr dist</t>
  </si>
  <si>
    <t>yazoo valley elec power assn</t>
  </si>
  <si>
    <t>1st rochdale coop group</t>
  </si>
  <si>
    <t>zelienople borough of</t>
  </si>
  <si>
    <t>electrical dist no7 maricopa</t>
  </si>
  <si>
    <t>southside electric coop inc</t>
  </si>
  <si>
    <t>hq energy services (us) inc</t>
  </si>
  <si>
    <t>dte edison america inc</t>
  </si>
  <si>
    <t>pg&amp;e energy trading-power lp</t>
  </si>
  <si>
    <t>el paso energy marketing co</t>
  </si>
  <si>
    <t>edison mission mktg &amp; trdg inc</t>
  </si>
  <si>
    <t>el paso energy</t>
  </si>
  <si>
    <t>allegheny energy supply co, ll</t>
  </si>
  <si>
    <t>public power assn-new jersey</t>
  </si>
  <si>
    <t>west harrison gas &amp; elec co</t>
  </si>
  <si>
    <t>central vermont ps corp</t>
  </si>
  <si>
    <t>ormesa geothermal ii</t>
  </si>
  <si>
    <t>vermont electric g&amp;t coop inc</t>
  </si>
  <si>
    <t>panda energy international inc</t>
  </si>
  <si>
    <t>usbr-pacific northwest region</t>
  </si>
  <si>
    <t>tongass power &amp; light co</t>
  </si>
  <si>
    <t>citizens utilities co</t>
  </si>
  <si>
    <t>newenergy california llc</t>
  </si>
  <si>
    <t>newenergy east llc</t>
  </si>
  <si>
    <t>sacramenta power authority</t>
  </si>
  <si>
    <t>usce-vickburg district</t>
  </si>
  <si>
    <t>union camp corp</t>
  </si>
  <si>
    <t>colonial energy inc</t>
  </si>
  <si>
    <t>fergus electric coop inc</t>
  </si>
  <si>
    <t>flowell electric assn inc</t>
  </si>
  <si>
    <t>laurens city of</t>
  </si>
  <si>
    <t>mohave electric coop inc</t>
  </si>
  <si>
    <t>washington-st tammany e c inc</t>
  </si>
  <si>
    <t>central valley financing auth</t>
  </si>
  <si>
    <t>statoil energy pwr paxton inc</t>
  </si>
  <si>
    <t>gen-sys energy</t>
  </si>
  <si>
    <t>energyunited elec member corp</t>
  </si>
  <si>
    <t>university of tx-san antonio</t>
  </si>
  <si>
    <t>willwood light &amp; power co</t>
  </si>
  <si>
    <t>energy group inc</t>
  </si>
  <si>
    <t>gpu service corporation</t>
  </si>
  <si>
    <t>york haven power co</t>
  </si>
  <si>
    <t>northeast nuclear energy co</t>
  </si>
  <si>
    <t>msr public power agency</t>
  </si>
  <si>
    <t>xenergy, inc</t>
  </si>
  <si>
    <t>txu energy trading co</t>
  </si>
  <si>
    <t>integrys energy services, inc.</t>
  </si>
  <si>
    <t>tifd viii-t</t>
  </si>
  <si>
    <t>lake superior paper co</t>
  </si>
  <si>
    <t>ocean state power company</t>
  </si>
  <si>
    <t>county sanitation-orange cnty</t>
  </si>
  <si>
    <t>ormesa geothermal</t>
  </si>
  <si>
    <t>smarr emc</t>
  </si>
  <si>
    <t>power development co inc</t>
  </si>
  <si>
    <t>air production &amp; chemical inc</t>
  </si>
  <si>
    <t>interstate brands co</t>
  </si>
  <si>
    <t>illinova power marketing, inc</t>
  </si>
  <si>
    <t>u s trust co of california</t>
  </si>
  <si>
    <t>pud no 1 of mason county</t>
  </si>
  <si>
    <t>american optical co</t>
  </si>
  <si>
    <t>unitil resources inc</t>
  </si>
  <si>
    <t>aig trading corporation</t>
  </si>
  <si>
    <t>allenergy marketing co llc</t>
  </si>
  <si>
    <t>nrg norwalk operations inc</t>
  </si>
  <si>
    <t>aes aurora</t>
  </si>
  <si>
    <t>chevron usa inc-kern</t>
  </si>
  <si>
    <t>amerada hess corp</t>
  </si>
  <si>
    <t>pg&amp;e national energy group</t>
  </si>
  <si>
    <t>epc power corp of bethlehem</t>
  </si>
  <si>
    <t>roosevelt county elec coop inc</t>
  </si>
  <si>
    <t>raft river rural elec coop inc</t>
  </si>
  <si>
    <t>delta electric power assn</t>
  </si>
  <si>
    <t>clark county rural e m c</t>
  </si>
  <si>
    <t>union county utilities auth</t>
  </si>
  <si>
    <t>arthur kill power llc</t>
  </si>
  <si>
    <t>us trust co of california</t>
  </si>
  <si>
    <t>new west energy</t>
  </si>
  <si>
    <t>odgen projects inc-hall</t>
  </si>
  <si>
    <t>western power services inc</t>
  </si>
  <si>
    <t>ormesa geothermal 1h trust</t>
  </si>
  <si>
    <t>sierra electric coop inc</t>
  </si>
  <si>
    <t>midwest power systems, inc</t>
  </si>
  <si>
    <t>united energy management inc</t>
  </si>
  <si>
    <t>usce-hartwell</t>
  </si>
  <si>
    <t>vigilante electric coop inc</t>
  </si>
  <si>
    <t>amoco research center</t>
  </si>
  <si>
    <t>bluestem electric coop inc</t>
  </si>
  <si>
    <t>bboss llc</t>
  </si>
  <si>
    <t>cadillac renewable energy llc</t>
  </si>
  <si>
    <t>york cogen facility</t>
  </si>
  <si>
    <t>akutan city of</t>
  </si>
  <si>
    <t>escanaba city of</t>
  </si>
  <si>
    <t>heartland energy services</t>
  </si>
  <si>
    <t>u s air force-loring</t>
  </si>
  <si>
    <t>bossier rural elec member corp</t>
  </si>
  <si>
    <t>nicole energy services inc</t>
  </si>
  <si>
    <t>boone county rural e m c</t>
  </si>
  <si>
    <t>bradshaw village of</t>
  </si>
  <si>
    <t>brunswick electric member corp</t>
  </si>
  <si>
    <t>cpn south point llc</t>
  </si>
  <si>
    <t>cedar valley electric coop</t>
  </si>
  <si>
    <t>cass county electric coop inc</t>
  </si>
  <si>
    <t>crystal flash ltd</t>
  </si>
  <si>
    <t>c &amp; w rural elec coop assn inc</t>
  </si>
  <si>
    <t>wellton-mohawk irr&amp;drain dist</t>
  </si>
  <si>
    <t>d e k rural electric coop</t>
  </si>
  <si>
    <t>dakota electric assn</t>
  </si>
  <si>
    <t>entergy power inc</t>
  </si>
  <si>
    <t>dte energy trading inc</t>
  </si>
  <si>
    <t>dukesolutions inc</t>
  </si>
  <si>
    <t>duke energy lp</t>
  </si>
  <si>
    <t>western indiana energy remc</t>
  </si>
  <si>
    <t>eagle power llc</t>
  </si>
  <si>
    <t>exxon co usa</t>
  </si>
  <si>
    <t>firstenergy services corp</t>
  </si>
  <si>
    <t>howell power systems</t>
  </si>
  <si>
    <t>usbr-mid-pacific region</t>
  </si>
  <si>
    <t>usdoe-wapa-upper missouri-west</t>
  </si>
  <si>
    <t>usbr-upper colorado region</t>
  </si>
  <si>
    <t>garrison city of</t>
  </si>
  <si>
    <t>western gas resources inc</t>
  </si>
  <si>
    <t>ak-chin electric utility auth</t>
  </si>
  <si>
    <t>north american energy inc</t>
  </si>
  <si>
    <t>gem resources</t>
  </si>
  <si>
    <t>lake benton power partners llc</t>
  </si>
  <si>
    <t>langford town of</t>
  </si>
  <si>
    <t>little ocmulgee el member corp</t>
  </si>
  <si>
    <t>manokotak city of</t>
  </si>
  <si>
    <t>merchant energy group-amer inc</t>
  </si>
  <si>
    <t>merrill lynch</t>
  </si>
  <si>
    <t>granite state electric co</t>
  </si>
  <si>
    <t>u s dept of interior</t>
  </si>
  <si>
    <t>nyseg solutions inc</t>
  </si>
  <si>
    <t>paxson lodge inc</t>
  </si>
  <si>
    <t>pella coop elec assn</t>
  </si>
  <si>
    <t>west co</t>
  </si>
  <si>
    <t>pulp &amp; paper of america llc</t>
  </si>
  <si>
    <t>radium city of</t>
  </si>
  <si>
    <t>ravalli county elec coop inc</t>
  </si>
  <si>
    <t>red lake electric coop inc</t>
  </si>
  <si>
    <t>red river valley coop pwr assn</t>
  </si>
  <si>
    <t>western area power admin</t>
  </si>
  <si>
    <t>round lake city of</t>
  </si>
  <si>
    <t>san gabriel hydroel associates</t>
  </si>
  <si>
    <t>smurfit-stone container corp</t>
  </si>
  <si>
    <t>southwest electric coop inc</t>
  </si>
  <si>
    <t>stanhope city of</t>
  </si>
  <si>
    <t>astoria gas turbines power llc</t>
  </si>
  <si>
    <t>taylor electric coop inc</t>
  </si>
  <si>
    <t>todd-wadena electric coop</t>
  </si>
  <si>
    <t>utilities holding co</t>
  </si>
  <si>
    <t>valley electric coop inc</t>
  </si>
  <si>
    <t>white county rural e m c</t>
  </si>
  <si>
    <t>calaveras county water distric</t>
  </si>
  <si>
    <t>yadkin inc</t>
  </si>
  <si>
    <t>enron power marketing</t>
  </si>
  <si>
    <t>chevron usa inc-coalinga</t>
  </si>
  <si>
    <t>aes newenergy inc</t>
  </si>
  <si>
    <t>devon power llc</t>
  </si>
  <si>
    <t>usdoe-wapa-billings</t>
  </si>
  <si>
    <t>usdoe-wapa-loveland-ft collins</t>
  </si>
  <si>
    <t>kerrville public utility board</t>
  </si>
  <si>
    <t>peoples energy resources corp</t>
  </si>
  <si>
    <t>ppl energyplus llc</t>
  </si>
  <si>
    <t>san marcos city of</t>
  </si>
  <si>
    <t>san saba city of</t>
  </si>
  <si>
    <t>coastal field services co</t>
  </si>
  <si>
    <t>calpine construction fin co lp</t>
  </si>
  <si>
    <t>western illinois elec coop</t>
  </si>
  <si>
    <t>western illinois pwr coop inc</t>
  </si>
  <si>
    <t>southeastern power admin</t>
  </si>
  <si>
    <t>middle south services inc</t>
  </si>
  <si>
    <t>questar energy trading company</t>
  </si>
  <si>
    <t>tpc windfarm llc</t>
  </si>
  <si>
    <t>entergy nuclear inc</t>
  </si>
  <si>
    <t>north american energy cons</t>
  </si>
  <si>
    <t>powercom e &amp; c access inc</t>
  </si>
  <si>
    <t>genesee</t>
  </si>
  <si>
    <t>sun co r&amp;m-philadelphia</t>
  </si>
  <si>
    <t>intercoast power marketing co</t>
  </si>
  <si>
    <t>citizens lehman power sales</t>
  </si>
  <si>
    <t>rathdrum power llc</t>
  </si>
  <si>
    <t>fortisus energy corp</t>
  </si>
  <si>
    <t>skookumchuck dam, llc</t>
  </si>
  <si>
    <t>louis dreyfus elec pwr</t>
  </si>
  <si>
    <t>electrical dist no3 pinal cnty</t>
  </si>
  <si>
    <t>southworth milton</t>
  </si>
  <si>
    <t>statoil energy trading inc</t>
  </si>
  <si>
    <t>state farm</t>
  </si>
  <si>
    <t>winnfield city of</t>
  </si>
  <si>
    <t>sunrise cogeneration&amp;power co</t>
  </si>
  <si>
    <t>coastal electric service co</t>
  </si>
  <si>
    <t>electric clearinghouse</t>
  </si>
  <si>
    <t>tate &amp; lyle north am sugar inc</t>
  </si>
  <si>
    <t>klamath falls city of</t>
  </si>
  <si>
    <t>midvale irrigation district</t>
  </si>
  <si>
    <t>mep flora</t>
  </si>
  <si>
    <t>okefenoke rural el member corp</t>
  </si>
  <si>
    <t>onondaga energy partners lp</t>
  </si>
  <si>
    <t>bruin energy inc</t>
  </si>
  <si>
    <t>first energy corp</t>
  </si>
  <si>
    <t>pepco energy service inc</t>
  </si>
  <si>
    <t>calpine geyser llc</t>
  </si>
  <si>
    <t>cayuga energy inc</t>
  </si>
  <si>
    <t>dpl energy inc(harrod)</t>
  </si>
  <si>
    <t>ponnequin windsource invest ii</t>
  </si>
  <si>
    <t>ziegler inc</t>
  </si>
  <si>
    <t>wisvent</t>
  </si>
  <si>
    <t>wanula development group llc</t>
  </si>
  <si>
    <t>waste management</t>
  </si>
  <si>
    <t>west texas energy lp</t>
  </si>
  <si>
    <t>whiting programs inc</t>
  </si>
  <si>
    <t>v1 fw1 inc</t>
  </si>
  <si>
    <t>vandalia id</t>
  </si>
  <si>
    <t>venoco inc</t>
  </si>
  <si>
    <t>viacom inc</t>
  </si>
  <si>
    <t>viejo energy co</t>
  </si>
  <si>
    <t>vienna power llc</t>
  </si>
  <si>
    <t>volta funding lp</t>
  </si>
  <si>
    <t>w w hornstein trust</t>
  </si>
  <si>
    <t>tenaska virginia inc</t>
  </si>
  <si>
    <t>tenaska washington i lp</t>
  </si>
  <si>
    <t>texaco coalinga energy co</t>
  </si>
  <si>
    <t>texaco midway-sunset cogen co</t>
  </si>
  <si>
    <t>texaco power&amp;gas holdings inc</t>
  </si>
  <si>
    <t>texaco san ardo energy co</t>
  </si>
  <si>
    <t>texaco yoakam energy</t>
  </si>
  <si>
    <t>texas paris cogen llc</t>
  </si>
  <si>
    <t>textron financial corp</t>
  </si>
  <si>
    <t>thermo ft lupton lp</t>
  </si>
  <si>
    <t>tifd iii-p inc</t>
  </si>
  <si>
    <t>tpc crockett inc lp</t>
  </si>
  <si>
    <t>tps hamakua inc</t>
  </si>
  <si>
    <t>tractabell</t>
  </si>
  <si>
    <t>twin falls hydro co inc</t>
  </si>
  <si>
    <t>united bridgeport energy lc</t>
  </si>
  <si>
    <t>tenaska alabama i partners lp</t>
  </si>
  <si>
    <t>tenaska alabama inc</t>
  </si>
  <si>
    <t>tenaska arkansas i lp</t>
  </si>
  <si>
    <t>tenaska arkansas inc</t>
  </si>
  <si>
    <t>tenaska georgia i lp</t>
  </si>
  <si>
    <t>tenaska georgia inc</t>
  </si>
  <si>
    <t>tenaska iii partners ltd</t>
  </si>
  <si>
    <t>tenaska indiana i lp</t>
  </si>
  <si>
    <t>tenaska indiana inc</t>
  </si>
  <si>
    <t>tenaska oklahoma i lp</t>
  </si>
  <si>
    <t>tenaska oklahoma inc</t>
  </si>
  <si>
    <t>tenaska paris llc</t>
  </si>
  <si>
    <t>tenaska rusk partners lp</t>
  </si>
  <si>
    <t>tenaska vi partners lp</t>
  </si>
  <si>
    <t>tenaska vii partners lp</t>
  </si>
  <si>
    <t>tenaska virginia i lp</t>
  </si>
  <si>
    <t>ace operating partners</t>
  </si>
  <si>
    <t>ace power partners</t>
  </si>
  <si>
    <t>aes nh biomass inc</t>
  </si>
  <si>
    <t>ag energy inc</t>
  </si>
  <si>
    <t>aircraft services corp</t>
  </si>
  <si>
    <t>al cogen inc</t>
  </si>
  <si>
    <t>allen boyarsky trust</t>
  </si>
  <si>
    <t>alpha gen power co</t>
  </si>
  <si>
    <t>american consumers inc</t>
  </si>
  <si>
    <t>american national power</t>
  </si>
  <si>
    <t>amor-ix</t>
  </si>
  <si>
    <t>anacapa energy co</t>
  </si>
  <si>
    <t>annabelle cohen</t>
  </si>
  <si>
    <t>anp hartwell energy co</t>
  </si>
  <si>
    <t>antelope co</t>
  </si>
  <si>
    <t>aquilla selkirk lp</t>
  </si>
  <si>
    <t>arguello inc</t>
  </si>
  <si>
    <t>armstrong &amp; bander ex</t>
  </si>
  <si>
    <t>babcock&amp;wilcox ebensburg p inc</t>
  </si>
  <si>
    <t>betty billip</t>
  </si>
  <si>
    <t>bloomfield idaho management</t>
  </si>
  <si>
    <t>bp amoco - ngl business unit</t>
  </si>
  <si>
    <t>bp- watson cogeneration co</t>
  </si>
  <si>
    <t>british energy plc</t>
  </si>
  <si>
    <t>bt capital partners inc</t>
  </si>
  <si>
    <t>bucksport energy llc</t>
  </si>
  <si>
    <t>business asset funding group</t>
  </si>
  <si>
    <t>caesfa bond issue</t>
  </si>
  <si>
    <t>ce generation</t>
  </si>
  <si>
    <t>capine</t>
  </si>
  <si>
    <t>casella waste systems</t>
  </si>
  <si>
    <t>catamana rumford corp</t>
  </si>
  <si>
    <t>catamount energy corp</t>
  </si>
  <si>
    <t>caterpillar financialserv corp</t>
  </si>
  <si>
    <t>chas leahy</t>
  </si>
  <si>
    <t>cii wood power inc</t>
  </si>
  <si>
    <t>cinergy global foote crkiv inc</t>
  </si>
  <si>
    <t>long beach city sani dist ca</t>
  </si>
  <si>
    <t>cleco corp</t>
  </si>
  <si>
    <t>cmd carson gp llc</t>
  </si>
  <si>
    <t>cmd carson llc</t>
  </si>
  <si>
    <t>cms generation genesee co</t>
  </si>
  <si>
    <t>cms generation grayling co</t>
  </si>
  <si>
    <t>cms generation holdings co</t>
  </si>
  <si>
    <t>cms generation honey lake co</t>
  </si>
  <si>
    <t>cogentrix eastern america inc</t>
  </si>
  <si>
    <t>combined locks energy ctr llc</t>
  </si>
  <si>
    <t>concrete hydro partners ltd</t>
  </si>
  <si>
    <t>conoco global power</t>
  </si>
  <si>
    <t>covanta power pacific inc</t>
  </si>
  <si>
    <t>crete energy venture llc</t>
  </si>
  <si>
    <t>csw ft lupton inc</t>
  </si>
  <si>
    <t>ctvm</t>
  </si>
  <si>
    <t>david buley</t>
  </si>
  <si>
    <t>del mar energy co</t>
  </si>
  <si>
    <t>del sol energy co</t>
  </si>
  <si>
    <t>desert arc i</t>
  </si>
  <si>
    <t>desert arc ii</t>
  </si>
  <si>
    <t>dktra</t>
  </si>
  <si>
    <t>dominion expl&amp;prod inc</t>
  </si>
  <si>
    <t>dpc northeast power llc</t>
  </si>
  <si>
    <t>duke energy bridgeport llc</t>
  </si>
  <si>
    <t>duke energy mohave llc</t>
  </si>
  <si>
    <t>dynegy danskammer llc</t>
  </si>
  <si>
    <t>dynegy power corp</t>
  </si>
  <si>
    <t>dynegy power holdings</t>
  </si>
  <si>
    <t>dynegy rosteon llc</t>
  </si>
  <si>
    <t>ebensburg investors lp</t>
  </si>
  <si>
    <t>edison international</t>
  </si>
  <si>
    <t>elaine boyarsky</t>
  </si>
  <si>
    <t>empeco inc</t>
  </si>
  <si>
    <t>energy factors inc</t>
  </si>
  <si>
    <t>energy investor funds lp</t>
  </si>
  <si>
    <t>energy investors fund ii lp</t>
  </si>
  <si>
    <t>energy national inc</t>
  </si>
  <si>
    <t>eni crockett ltd</t>
  </si>
  <si>
    <t>enterprise gas processing llc</t>
  </si>
  <si>
    <t>exelon generation co llc</t>
  </si>
  <si>
    <t>exeter management co</t>
  </si>
  <si>
    <t>ford motor credit co</t>
  </si>
  <si>
    <t>fortistar leasing corp</t>
  </si>
  <si>
    <t>g gallagher</t>
  </si>
  <si>
    <t>generation ii locomotives inc</t>
  </si>
  <si>
    <t>gentex power corp</t>
  </si>
  <si>
    <t>geo products corp</t>
  </si>
  <si>
    <t>gps newco llc</t>
  </si>
  <si>
    <t>grayling development partners</t>
  </si>
  <si>
    <t>green ridge service llc</t>
  </si>
  <si>
    <t>gs electric generating coopinc</t>
  </si>
  <si>
    <t>h l capital corp</t>
  </si>
  <si>
    <t>hart county ipp inc</t>
  </si>
  <si>
    <t>hartwell indep pwrpartners inc</t>
  </si>
  <si>
    <t>headington oil co</t>
  </si>
  <si>
    <t>henry harris</t>
  </si>
  <si>
    <t>hoisery mill hydro co</t>
  </si>
  <si>
    <t>honey lake energy ii lp</t>
  </si>
  <si>
    <t>huntman international llc</t>
  </si>
  <si>
    <t>i reingold trust</t>
  </si>
  <si>
    <t>i smaen trust</t>
  </si>
  <si>
    <t>igc grimes county inc</t>
  </si>
  <si>
    <t>igc grimes frontier inc</t>
  </si>
  <si>
    <t>indeck energy services inc</t>
  </si>
  <si>
    <t>indian river power llc</t>
  </si>
  <si>
    <t>ipp investment partnership</t>
  </si>
  <si>
    <t>iroqouis power</t>
  </si>
  <si>
    <t>jason treuman</t>
  </si>
  <si>
    <t>jave lin rumfold ltd llc</t>
  </si>
  <si>
    <t>john hancock mut life ins co</t>
  </si>
  <si>
    <t>johnson</t>
  </si>
  <si>
    <t>jones hamakua inc</t>
  </si>
  <si>
    <t>kinder morgan inc</t>
  </si>
  <si>
    <t>kti speciality waste services</t>
  </si>
  <si>
    <t>kucc ferndate corp</t>
  </si>
  <si>
    <t>largo co</t>
  </si>
  <si>
    <t>lg&amp;e power inc</t>
  </si>
  <si>
    <t>lower saranac corp</t>
  </si>
  <si>
    <t>lsp-borber inc</t>
  </si>
  <si>
    <t>mabco steam co llc</t>
  </si>
  <si>
    <t>martin elkins</t>
  </si>
  <si>
    <t>meryl boyarsky trust</t>
  </si>
  <si>
    <t>messer hill associates</t>
  </si>
  <si>
    <t>mitex apparel group inc</t>
  </si>
  <si>
    <t>monsanto envir-chem sys inc</t>
  </si>
  <si>
    <t>montana grimes county llc</t>
  </si>
  <si>
    <t>montana grimes frontier lp</t>
  </si>
  <si>
    <t>monterey county</t>
  </si>
  <si>
    <t>morton resen</t>
  </si>
  <si>
    <t>mosbacher borber-gp inc</t>
  </si>
  <si>
    <t>mosbacher borber-lp llc</t>
  </si>
  <si>
    <t>nathan wechzler</t>
  </si>
  <si>
    <t>new bern energy recovery inc</t>
  </si>
  <si>
    <t>nichimen america inc</t>
  </si>
  <si>
    <t>nichimen america wind powerinc</t>
  </si>
  <si>
    <t>nordex usa inc</t>
  </si>
  <si>
    <t>northwest texas electric coop</t>
  </si>
  <si>
    <t>norwalk power llc</t>
  </si>
  <si>
    <t>nrg mcclain llc</t>
  </si>
  <si>
    <t>nrr conemaugh inc</t>
  </si>
  <si>
    <t>nuevo energy inc</t>
  </si>
  <si>
    <t>nwp indian mesa delaware llc</t>
  </si>
  <si>
    <t>nwp indian mesa texas llc</t>
  </si>
  <si>
    <t>ollp</t>
  </si>
  <si>
    <t>orlando cogen i inc</t>
  </si>
  <si>
    <t>orlando power gen ii inc</t>
  </si>
  <si>
    <t>orlando power holdings llc</t>
  </si>
  <si>
    <t>oroville energy inc</t>
  </si>
  <si>
    <t>oswego cogen</t>
  </si>
  <si>
    <t>pacific crockett energy inc</t>
  </si>
  <si>
    <t>pacific power marketing</t>
  </si>
  <si>
    <t>penobscot hydro co inc</t>
  </si>
  <si>
    <t>penstock power co</t>
  </si>
  <si>
    <t>persi</t>
  </si>
  <si>
    <t>pinellas county</t>
  </si>
  <si>
    <t>pioneer water co</t>
  </si>
  <si>
    <t>pitney bowes credit corp</t>
  </si>
  <si>
    <t>plymouth state lp</t>
  </si>
  <si>
    <t>pmcc calpine neweng invest llc</t>
  </si>
  <si>
    <t>porterville id</t>
  </si>
  <si>
    <t>ppl industries inc</t>
  </si>
  <si>
    <t>ppl southwest gen holdings llc</t>
  </si>
  <si>
    <t>prairie material sales inc</t>
  </si>
  <si>
    <t>pseg power llc</t>
  </si>
  <si>
    <t>quixx cogen inc</t>
  </si>
  <si>
    <t>rcm selkirk gp inc</t>
  </si>
  <si>
    <t>rri energy sabine de inc</t>
  </si>
  <si>
    <t>ridgewood/maine llc</t>
  </si>
  <si>
    <t>robert c rier</t>
  </si>
  <si>
    <t>rumfold cogen inc</t>
  </si>
  <si>
    <t>san joaquin energy co</t>
  </si>
  <si>
    <t>san jose state university</t>
  </si>
  <si>
    <t>sarco oil properties llc</t>
  </si>
  <si>
    <t>set perc investment llc</t>
  </si>
  <si>
    <t>silverado energy co</t>
  </si>
  <si>
    <t>sithe energies usa</t>
  </si>
  <si>
    <t>slate creek hydro co inc</t>
  </si>
  <si>
    <t>sowega energy resources llc</t>
  </si>
  <si>
    <t>stockton co gen 1 inc</t>
  </si>
  <si>
    <t>stuart a goss trust</t>
  </si>
  <si>
    <t>suntrust leasing corp</t>
  </si>
  <si>
    <t>tanaska grimes partners lp</t>
  </si>
  <si>
    <t>teco energy</t>
  </si>
  <si>
    <t>tejas coral energy llc</t>
  </si>
  <si>
    <t>ultrapower energy res inc</t>
  </si>
  <si>
    <t>tpc generating inc</t>
  </si>
  <si>
    <t>ttp inc</t>
  </si>
  <si>
    <t>tenaska alabama ii inc</t>
  </si>
  <si>
    <t>tenaska alabama iv inc</t>
  </si>
  <si>
    <t>tevco cogeneration co</t>
  </si>
  <si>
    <t>house of makad llc</t>
  </si>
  <si>
    <t>orlando power gen i inc</t>
  </si>
  <si>
    <t>oxford/cms development lp</t>
  </si>
  <si>
    <t>oxy cogener holding co inc</t>
  </si>
  <si>
    <t>power development co</t>
  </si>
  <si>
    <t>rme petroleum co</t>
  </si>
  <si>
    <t>sasol north american inc</t>
  </si>
  <si>
    <t>sithe energies inc</t>
  </si>
  <si>
    <t>stockton co gen (11) inc</t>
  </si>
  <si>
    <t>akins</t>
  </si>
  <si>
    <t>altura</t>
  </si>
  <si>
    <t>burlington resources</t>
  </si>
  <si>
    <t>conoco global pwr assets inc</t>
  </si>
  <si>
    <t>diamond alabama ii llc</t>
  </si>
  <si>
    <t>diamond alabama llc</t>
  </si>
  <si>
    <t>diamond frontier llc</t>
  </si>
  <si>
    <t>diamond gateway llc</t>
  </si>
  <si>
    <t>diamond georgia llc</t>
  </si>
  <si>
    <t>diamond oklahoma llc</t>
  </si>
  <si>
    <t>dynegy midstream serv llc</t>
  </si>
  <si>
    <t>equity charter municipalities</t>
  </si>
  <si>
    <t>gecc twin fall hydro trust</t>
  </si>
  <si>
    <t>genesee power partners lp</t>
  </si>
  <si>
    <t>gpp-borber llc</t>
  </si>
  <si>
    <t>haskill corp</t>
  </si>
  <si>
    <t>honey lake energy i lp</t>
  </si>
  <si>
    <t>ipg ferndale inc</t>
  </si>
  <si>
    <t>john kinn trust</t>
  </si>
  <si>
    <t>ltrid</t>
  </si>
  <si>
    <t>marsha perelman</t>
  </si>
  <si>
    <t>mep rumford llp</t>
  </si>
  <si>
    <t>mobil rocky mt inc</t>
  </si>
  <si>
    <t>barre energy partners lp</t>
  </si>
  <si>
    <t>independent power producer</t>
  </si>
  <si>
    <t>cedar bay cogeneration inc</t>
  </si>
  <si>
    <t>cedar ii power corporation</t>
  </si>
  <si>
    <t>mission energy of ny</t>
  </si>
  <si>
    <t>b-41 associates</t>
  </si>
  <si>
    <t>tenaska v inc</t>
  </si>
  <si>
    <t>ja jones</t>
  </si>
  <si>
    <t>southwestern power group iillc</t>
  </si>
  <si>
    <t>general electric capital bafgp</t>
  </si>
  <si>
    <t>reliant energy channelview -tx</t>
  </si>
  <si>
    <t>mp channelview limited</t>
  </si>
  <si>
    <t>reliant energy channelview -de</t>
  </si>
  <si>
    <t>dctc-burney, inc</t>
  </si>
  <si>
    <t>forest product, l.p.</t>
  </si>
  <si>
    <t>hutchinson wind ventures</t>
  </si>
  <si>
    <t>signal capital norwalk inc</t>
  </si>
  <si>
    <t>waste energy ii llc</t>
  </si>
  <si>
    <t>neo corp</t>
  </si>
  <si>
    <t>cogentrix energy inc</t>
  </si>
  <si>
    <t>tomen power corp</t>
  </si>
  <si>
    <t>ponnequin windsource invest vi</t>
  </si>
  <si>
    <t>ponnequin windsource invest v</t>
  </si>
  <si>
    <t>ponnequin windsource invest i</t>
  </si>
  <si>
    <t>ponnequin windsource invest iv</t>
  </si>
  <si>
    <t>worley &amp; obetz co</t>
  </si>
  <si>
    <t>destec power services inc</t>
  </si>
  <si>
    <t>mid-ohio energy coop inc</t>
  </si>
  <si>
    <t>european american realty ltd</t>
  </si>
  <si>
    <t>cl power sales seven llc</t>
  </si>
  <si>
    <t>power energy partners llc</t>
  </si>
  <si>
    <t>tosco corp-franklin</t>
  </si>
  <si>
    <t>tosco power inc</t>
  </si>
  <si>
    <t>total gas &amp; electric</t>
  </si>
  <si>
    <t>energy transfer group llc</t>
  </si>
  <si>
    <t>aquila power corp</t>
  </si>
  <si>
    <t>aes power, inc</t>
  </si>
  <si>
    <t>conagra energy services inc</t>
  </si>
  <si>
    <t>hermiston generating co lp</t>
  </si>
  <si>
    <t>tate &amp; lyle north am suger inc</t>
  </si>
  <si>
    <t>midamerican power llc</t>
  </si>
  <si>
    <t>westfield milling &amp; el lgt co</t>
  </si>
  <si>
    <t>kanawha valley power co</t>
  </si>
  <si>
    <t>clarke-washington e m c</t>
  </si>
  <si>
    <t>dixie escalante r e a inc</t>
  </si>
  <si>
    <t>chickasaw electric coop inc</t>
  </si>
  <si>
    <t>somerset rural elec coop inc</t>
  </si>
  <si>
    <t>norwalk harbor power llc</t>
  </si>
  <si>
    <t>ark valley elec coop assn inc</t>
  </si>
  <si>
    <t>greene county rural elec coop</t>
  </si>
  <si>
    <t>colquitt electric members corp</t>
  </si>
  <si>
    <t>saluda river electric coop inc</t>
  </si>
  <si>
    <t>central electric pwr coop inc</t>
  </si>
  <si>
    <t>adams electric coop inc</t>
  </si>
  <si>
    <t>bedford rural elec coop inc</t>
  </si>
  <si>
    <t>valley rural electric coop inc</t>
  </si>
  <si>
    <t>warren electric coop inc</t>
  </si>
  <si>
    <t>rappahannock electric coop</t>
  </si>
  <si>
    <t>sam rayburn g &amp; t inc</t>
  </si>
  <si>
    <t>forked deer electric coop inc</t>
  </si>
  <si>
    <t>claverack rural elec coop inc</t>
  </si>
  <si>
    <t>sullivan county r e c inc</t>
  </si>
  <si>
    <t>southwest central r e c corp</t>
  </si>
  <si>
    <t>northwestern rural e c a inc</t>
  </si>
  <si>
    <t>sussex rural electric coop inc</t>
  </si>
  <si>
    <t>nebraska electric g&amp;t coop inc</t>
  </si>
  <si>
    <t>central montana e p c inc</t>
  </si>
  <si>
    <t>north east mississippi e p a</t>
  </si>
  <si>
    <t>monroe county elec power assn</t>
  </si>
  <si>
    <t>minnesota valley coop l&amp;p assn</t>
  </si>
  <si>
    <t>hickman-fulton counties recc</t>
  </si>
  <si>
    <t>allied power coop of iowa</t>
  </si>
  <si>
    <t>roosevelt water consvt dist</t>
  </si>
  <si>
    <t>maricopa county m w c dist #1</t>
  </si>
  <si>
    <t>village of holbrook</t>
  </si>
  <si>
    <t>electrical dist no6 pinal cnty</t>
  </si>
  <si>
    <t>electrical dist no1 pinal cnty</t>
  </si>
  <si>
    <t>cortaro-marana irrigation dist</t>
  </si>
  <si>
    <t>courtland city of</t>
  </si>
  <si>
    <t>ladd village of</t>
  </si>
  <si>
    <t>oxford city of</t>
  </si>
  <si>
    <t>osceola city city of</t>
  </si>
  <si>
    <t>ogden projects inc-lake county</t>
  </si>
  <si>
    <t>guam power authority</t>
  </si>
  <si>
    <t>american samoa power authority</t>
  </si>
  <si>
    <t>white city of</t>
  </si>
  <si>
    <t>columbia river peoples ut dist</t>
  </si>
  <si>
    <t>murphy city of</t>
  </si>
  <si>
    <t>pud no 1 of whatcom county</t>
  </si>
  <si>
    <t>goldsboro city of</t>
  </si>
  <si>
    <t>penoyer valley electric coop</t>
  </si>
  <si>
    <t>intermountain power agency</t>
  </si>
  <si>
    <t>northern municipal power agny</t>
  </si>
  <si>
    <t>wyoming municipal power agency</t>
  </si>
  <si>
    <t>heartland consumers power dist</t>
  </si>
  <si>
    <t>ogden martin sys-onondaga lp</t>
  </si>
  <si>
    <t>quincy-columbia basin irr dist</t>
  </si>
  <si>
    <t>east columbia basin irr dist</t>
  </si>
  <si>
    <t>south columbia basin irr dist</t>
  </si>
  <si>
    <t>south sutter water district</t>
  </si>
  <si>
    <t>alaska energy authority</t>
  </si>
  <si>
    <t>arco chemical co</t>
  </si>
  <si>
    <t>cbs corp</t>
  </si>
  <si>
    <t>txu electric delivery company</t>
  </si>
  <si>
    <t>new england electric transmn</t>
  </si>
  <si>
    <t>arco alaska inc</t>
  </si>
  <si>
    <t>igi resources, inc</t>
  </si>
  <si>
    <t>american powernet mangt, lp</t>
  </si>
  <si>
    <t>s e choctaw llc</t>
  </si>
  <si>
    <t>eif woodland gp, llc</t>
  </si>
  <si>
    <t>eif woodland lp, llc</t>
  </si>
  <si>
    <t>national park service dept of interior</t>
  </si>
  <si>
    <t>green knight economic development corpor</t>
  </si>
  <si>
    <t>brazos wind lp</t>
  </si>
  <si>
    <t>freeport energy center, lp</t>
  </si>
  <si>
    <t>centennial power</t>
  </si>
  <si>
    <t>ironside energy, llc</t>
  </si>
  <si>
    <t>harquahala power corporation</t>
  </si>
  <si>
    <t>j. l. bates, lp</t>
  </si>
  <si>
    <t>e. s. joslin, lp</t>
  </si>
  <si>
    <t>barney m. davis, lp</t>
  </si>
  <si>
    <t>we power</t>
  </si>
  <si>
    <t>gregory j jaunich</t>
  </si>
  <si>
    <t>marubeni oil and gas</t>
  </si>
  <si>
    <t>babcock &amp; brown sweetwater 1, llc</t>
  </si>
  <si>
    <t>catamount sweetwater corporation</t>
  </si>
  <si>
    <t>f c energy finance 1</t>
  </si>
  <si>
    <t>kef equity investment corp</t>
  </si>
  <si>
    <t>arclight capital partners llc</t>
  </si>
  <si>
    <t>mendota hills llc</t>
  </si>
  <si>
    <t>amalgamated warbasse houses</t>
  </si>
  <si>
    <t>warbasse-cogen technologies partnership</t>
  </si>
  <si>
    <t>ge commercial finance</t>
  </si>
  <si>
    <t>wynn - crosby 2000, ltd</t>
  </si>
  <si>
    <t>great western oil &amp; gas</t>
  </si>
  <si>
    <t>lowe partners, lp</t>
  </si>
  <si>
    <t>shawville lessor genco, llc</t>
  </si>
  <si>
    <t>western generation agency</t>
  </si>
  <si>
    <t>minwind shareholders</t>
  </si>
  <si>
    <t>ge energy rentals</t>
  </si>
  <si>
    <t>wachovia bank of deleware, nat. assoc.</t>
  </si>
  <si>
    <t>counties of warren &amp; washington ida</t>
  </si>
  <si>
    <t>enxo wind farm ii, inc.</t>
  </si>
  <si>
    <t>fortistar llc</t>
  </si>
  <si>
    <t>lightyear rockland partners ll</t>
  </si>
  <si>
    <t>high falls hydro company, inc</t>
  </si>
  <si>
    <t>omega joint venture 6</t>
  </si>
  <si>
    <t>enxco windfarm iv</t>
  </si>
  <si>
    <t>volkar, coombs partners</t>
  </si>
  <si>
    <t>havoco wind energy, llc</t>
  </si>
  <si>
    <t>dps mecklenburg, llc</t>
  </si>
  <si>
    <t>penstar power</t>
  </si>
  <si>
    <t>competitive energy services d.b.a.</t>
  </si>
  <si>
    <t>merrill lynch commodities services</t>
  </si>
  <si>
    <t>millenium power partners, l.p.</t>
  </si>
  <si>
    <t>new covert generating company, llc</t>
  </si>
  <si>
    <t>new harquahala generating company, llc</t>
  </si>
  <si>
    <t>new athens generating company, llc</t>
  </si>
  <si>
    <t>dominion energy marketing (ma)</t>
  </si>
  <si>
    <t>nordic marketing of michigan, llc</t>
  </si>
  <si>
    <t>citadel energy products llc</t>
  </si>
  <si>
    <t>electric now</t>
  </si>
  <si>
    <t>north carolina electric membership corp</t>
  </si>
  <si>
    <t>southwest iowa rural electric cooperativ</t>
  </si>
  <si>
    <t>harvard direct energy limited</t>
  </si>
  <si>
    <t>dakota magic casinl</t>
  </si>
  <si>
    <t>calpine power america-ca, llc</t>
  </si>
  <si>
    <t>calpine energy management lp</t>
  </si>
  <si>
    <t>calpine power america-me, llc</t>
  </si>
  <si>
    <t>berea municipal utilities</t>
  </si>
  <si>
    <t>northern illinois municipal power agency</t>
  </si>
  <si>
    <t>missouri joint municipal power electric</t>
  </si>
  <si>
    <t>kentucky municipal power agency</t>
  </si>
  <si>
    <t>kgen enterprise, llc</t>
  </si>
  <si>
    <t>brascan power corporation</t>
  </si>
  <si>
    <t>sithe/independence equity llc</t>
  </si>
  <si>
    <t>atlantic power corporation</t>
  </si>
  <si>
    <t>dominion energy salem harbor, llc</t>
  </si>
  <si>
    <t>dominion energy brayton point, llc</t>
  </si>
  <si>
    <t>dominion energy manchester street, llc</t>
  </si>
  <si>
    <t>neenah paper inc.</t>
  </si>
  <si>
    <t>bny midwest trust</t>
  </si>
  <si>
    <t>texas genco gp, llc</t>
  </si>
  <si>
    <t>juniper capital lp</t>
  </si>
  <si>
    <t>perc holdings, llc</t>
  </si>
  <si>
    <t>powerminn9090, llc</t>
  </si>
  <si>
    <t>arcadia energy iii, llc</t>
  </si>
  <si>
    <t>zond windsystems partners ltd. series85c</t>
  </si>
  <si>
    <t>zond windsystems partners ltd. series85a</t>
  </si>
  <si>
    <t>zond windsystems partners ltd. series85b</t>
  </si>
  <si>
    <t>helzel &amp; schwarzhoff</t>
  </si>
  <si>
    <t>z.c.o., inc.</t>
  </si>
  <si>
    <t>zond windsystems partners ltd. i</t>
  </si>
  <si>
    <t>twin saranac holdings, llc.</t>
  </si>
  <si>
    <t>zond windsystems partners ltd. ii</t>
  </si>
  <si>
    <t>bear stearns &amp; co. inc</t>
  </si>
  <si>
    <t>cti partners ii</t>
  </si>
  <si>
    <t>burrows hydro, llc</t>
  </si>
  <si>
    <t>pseg resources inc</t>
  </si>
  <si>
    <t>citicorp-bankers leasing corp.</t>
  </si>
  <si>
    <t>phelps dodge energy services, llc</t>
  </si>
  <si>
    <t>pnmr development &amp; management corp.</t>
  </si>
  <si>
    <t>dj power llc</t>
  </si>
  <si>
    <t>seadrift cogeneration trust</t>
  </si>
  <si>
    <t>harbinger independent power fund ii, llc</t>
  </si>
  <si>
    <t>maryland economic development corporatio</t>
  </si>
  <si>
    <t>osaka gas gateway power, llc</t>
  </si>
  <si>
    <t>conduit nh energy, llc</t>
  </si>
  <si>
    <t>red hawk energy, llc</t>
  </si>
  <si>
    <t>eif-borger, lp</t>
  </si>
  <si>
    <t>eif-borger, gp</t>
  </si>
  <si>
    <t>eif-borger holdings</t>
  </si>
  <si>
    <t>quixx borger cogen inc.</t>
  </si>
  <si>
    <t>quixx resouces inc.</t>
  </si>
  <si>
    <t>ctv marketing group</t>
  </si>
  <si>
    <t>black river energy, llc</t>
  </si>
  <si>
    <t>ced rock springs llc</t>
  </si>
  <si>
    <t>geismar statutory trust</t>
  </si>
  <si>
    <t>superior renewable energy llc</t>
  </si>
  <si>
    <t>rri energy sabine texas, inc</t>
  </si>
  <si>
    <t>allegheny power</t>
  </si>
  <si>
    <t>al cogen partner inc.</t>
  </si>
  <si>
    <t>bio energy llc</t>
  </si>
  <si>
    <t>arco</t>
  </si>
  <si>
    <t>tenaska power fund</t>
  </si>
  <si>
    <t>lion capital management group</t>
  </si>
  <si>
    <t>fph marketing, inc</t>
  </si>
  <si>
    <t>union bank of california na</t>
  </si>
  <si>
    <t>the northwestern mutual life ins co</t>
  </si>
  <si>
    <t>white mountain energy llc</t>
  </si>
  <si>
    <t>bay corp holdings</t>
  </si>
  <si>
    <t>morris energy group, llc</t>
  </si>
  <si>
    <t>invenergy tn llc</t>
  </si>
  <si>
    <t>wolverine creek energy llc</t>
  </si>
  <si>
    <t>spring canyon energy llc</t>
  </si>
  <si>
    <t>hays energy limited partmershi</t>
  </si>
  <si>
    <t>cneaf plant</t>
  </si>
  <si>
    <t>efs crockett lp holdings llc</t>
  </si>
  <si>
    <t>ogpa crockett llc</t>
  </si>
  <si>
    <t>calpine construction finance co lp</t>
  </si>
  <si>
    <t>la paloma acquisition company llc</t>
  </si>
  <si>
    <t>ontelaunee power operating company llc</t>
  </si>
  <si>
    <t>boott sheldon holdings llc</t>
  </si>
  <si>
    <t>hawthorne power systems</t>
  </si>
  <si>
    <t>edgecombe genco llc</t>
  </si>
  <si>
    <t>spruance genco llc</t>
  </si>
  <si>
    <t>babcock &amp; brown sweetwater 2 llc</t>
  </si>
  <si>
    <t>catamount sweetwater 2 llc</t>
  </si>
  <si>
    <t>babcock &amp; brown kumeyaay llc</t>
  </si>
  <si>
    <t>babcock &amp; brown sweetwater 3 llc</t>
  </si>
  <si>
    <t>catamount sweetwater 3 llc</t>
  </si>
  <si>
    <t>new york life insurance company</t>
  </si>
  <si>
    <t>halsey street investments llc</t>
  </si>
  <si>
    <t>3200 windy hill road investors llc</t>
  </si>
  <si>
    <t>fpl duane arnold llc</t>
  </si>
  <si>
    <t>black hills idaho management</t>
  </si>
  <si>
    <t>kohlberg and company</t>
  </si>
  <si>
    <t>northern iowa windpower iii llc</t>
  </si>
  <si>
    <t>columbia community windpower llc</t>
  </si>
  <si>
    <t>wisconsin community windpower llc</t>
  </si>
  <si>
    <t>midwest renewable energy projects llc</t>
  </si>
  <si>
    <t>winnebago windpower llc</t>
  </si>
  <si>
    <t>clipper windpower inc</t>
  </si>
  <si>
    <t>western wind energy co</t>
  </si>
  <si>
    <t>xto energy</t>
  </si>
  <si>
    <t>huntley power llc</t>
  </si>
  <si>
    <t>emera inc</t>
  </si>
  <si>
    <t>alliance energy group llc</t>
  </si>
  <si>
    <t>centennial energy resources llc</t>
  </si>
  <si>
    <t>firstenergy nuclear generation corp</t>
  </si>
  <si>
    <t>d e shaw synoptic acquisition i llc</t>
  </si>
  <si>
    <t>fpp whitewater ii llc</t>
  </si>
  <si>
    <t>ogpa whitewater llc</t>
  </si>
  <si>
    <t>blue heron paper co of california llc</t>
  </si>
  <si>
    <t>ogpa cottage grove llc</t>
  </si>
  <si>
    <t>tenaska iii inc</t>
  </si>
  <si>
    <t>direct energy services</t>
  </si>
  <si>
    <t>amp resources (cove fort) llc</t>
  </si>
  <si>
    <t>cq inc</t>
  </si>
  <si>
    <t>fpp cottage grove ii llc</t>
  </si>
  <si>
    <t>ogpa selkirk, inc</t>
  </si>
  <si>
    <t>international energy services usa inc</t>
  </si>
  <si>
    <t>escambia assetts co. llc</t>
  </si>
  <si>
    <t>douglas muth</t>
  </si>
  <si>
    <t>mission minnesota wind llc</t>
  </si>
  <si>
    <t>ineos usa llc</t>
  </si>
  <si>
    <t>pre-buy electric</t>
  </si>
  <si>
    <t>fossil gulch twin park llc</t>
  </si>
  <si>
    <t>jasper energy</t>
  </si>
  <si>
    <t>primesouth inc</t>
  </si>
  <si>
    <t>babcock &amp; brown renewable holdings inc</t>
  </si>
  <si>
    <t>orni 3 llc</t>
  </si>
  <si>
    <t>cedar creek wind holdings llc</t>
  </si>
  <si>
    <t>ecogen wind holding llc</t>
  </si>
  <si>
    <t>catamount sweetwater 5 llc</t>
  </si>
  <si>
    <t>catamount sweetwater 4 llc</t>
  </si>
  <si>
    <t>babcock &amp; brown wind park jersey llc</t>
  </si>
  <si>
    <t>ch wind community energy llc</t>
  </si>
  <si>
    <t>fc energy finance i inc</t>
  </si>
  <si>
    <t>champion energy services</t>
  </si>
  <si>
    <t>glacial energy holdings</t>
  </si>
  <si>
    <t>accent energy holdings, llc</t>
  </si>
  <si>
    <t>freedom energy</t>
  </si>
  <si>
    <t>new york industrial energy buyers, llc</t>
  </si>
  <si>
    <t>mmc chula vista llc</t>
  </si>
  <si>
    <t>mmc escondido llc</t>
  </si>
  <si>
    <t>duquesne keystone llc</t>
  </si>
  <si>
    <t>duquesne conemaugh llc</t>
  </si>
  <si>
    <t>integrys energy services of texas, lp</t>
  </si>
  <si>
    <t>noco electric</t>
  </si>
  <si>
    <t>firstlight hydro generating company</t>
  </si>
  <si>
    <t>mt tom generating company</t>
  </si>
  <si>
    <t>american powernet</t>
  </si>
  <si>
    <t>duke energy carolinas llc</t>
  </si>
  <si>
    <t>westmoreland coal company</t>
  </si>
  <si>
    <t>general electric international inc</t>
  </si>
  <si>
    <t>fox energy company llc</t>
  </si>
  <si>
    <t>alliant energy neenah llc</t>
  </si>
  <si>
    <t>alon usa lp</t>
  </si>
  <si>
    <t>aes ironwood</t>
  </si>
  <si>
    <t>aep texas central company</t>
  </si>
  <si>
    <t>desert sky wind</t>
  </si>
  <si>
    <t>amergen energy</t>
  </si>
  <si>
    <t>calpine eastern corporation</t>
  </si>
  <si>
    <t>mayo hydropower, llc</t>
  </si>
  <si>
    <t>bayou cove</t>
  </si>
  <si>
    <t>beowawe power llc</t>
  </si>
  <si>
    <t>western kentucky energy corp</t>
  </si>
  <si>
    <t>black river generation llc</t>
  </si>
  <si>
    <t>allete inc</t>
  </si>
  <si>
    <t>calpine corporation-pwd</t>
  </si>
  <si>
    <t>calpine geysers company lp</t>
  </si>
  <si>
    <t>calpine oneta power lp</t>
  </si>
  <si>
    <t>calpine corp-yuba city</t>
  </si>
  <si>
    <t>calpine magic valley</t>
  </si>
  <si>
    <t>fenner wind corporation</t>
  </si>
  <si>
    <t>murphy-brown llc</t>
  </si>
  <si>
    <t>sts hydropower</t>
  </si>
  <si>
    <t>union light heat &amp; power</t>
  </si>
  <si>
    <t>delta-person generating sta</t>
  </si>
  <si>
    <t>quachita operating services, llc</t>
  </si>
  <si>
    <t>constellation nuclear llc</t>
  </si>
  <si>
    <t>covanta mid-conn inc</t>
  </si>
  <si>
    <t>conectiv delmarva generation</t>
  </si>
  <si>
    <t>great river energy</t>
  </si>
  <si>
    <t>coso finance partners</t>
  </si>
  <si>
    <t>coso energy developers</t>
  </si>
  <si>
    <t>dominion resources inc</t>
  </si>
  <si>
    <t>dominion resources</t>
  </si>
  <si>
    <t>dpl energy, llc</t>
  </si>
  <si>
    <t>duke energy south bay llc</t>
  </si>
  <si>
    <t>dutchess county resource</t>
  </si>
  <si>
    <t>dynegy power corporation</t>
  </si>
  <si>
    <t>dynegy northeast generating</t>
  </si>
  <si>
    <t>duke energy murray llc</t>
  </si>
  <si>
    <t>cinergy solutions o &amp; m, llc</t>
  </si>
  <si>
    <t>entergy nuclear power marketing llc</t>
  </si>
  <si>
    <t>exelon corp</t>
  </si>
  <si>
    <t>exeter energy ltd partnership</t>
  </si>
  <si>
    <t>cameron ridge</t>
  </si>
  <si>
    <t>altamont power llc</t>
  </si>
  <si>
    <t>cellu tissue corp</t>
  </si>
  <si>
    <t>fpl energy operating srvce inc</t>
  </si>
  <si>
    <t>gamet</t>
  </si>
  <si>
    <t>green knight energy center</t>
  </si>
  <si>
    <t>northbrook energy</t>
  </si>
  <si>
    <t>gwf power systems, l.p.</t>
  </si>
  <si>
    <t>hl power company</t>
  </si>
  <si>
    <t>anp operations company - hays</t>
  </si>
  <si>
    <t>power investment inc</t>
  </si>
  <si>
    <t>dynegy midwest generation</t>
  </si>
  <si>
    <t>indianapolis power &amp; light co</t>
  </si>
  <si>
    <t>yolo co flood control &amp; wcd</t>
  </si>
  <si>
    <t>inland steel company-2ac</t>
  </si>
  <si>
    <t>westar energy inc.</t>
  </si>
  <si>
    <t>kauai island utility cooperative</t>
  </si>
  <si>
    <t>boralex new york inc</t>
  </si>
  <si>
    <t>lacomb irrigation district</t>
  </si>
  <si>
    <t>algonquin power - cambrian pacific llc</t>
  </si>
  <si>
    <t>fpl energy san gorgonio</t>
  </si>
  <si>
    <t>koogler&amp;associates</t>
  </si>
  <si>
    <t>lewiston (city of)</t>
  </si>
  <si>
    <t>shell wind energy</t>
  </si>
  <si>
    <t>keyspan energy</t>
  </si>
  <si>
    <t>mead paper-rumford mill</t>
  </si>
  <si>
    <t>ipa operations co</t>
  </si>
  <si>
    <t>j w operating co</t>
  </si>
  <si>
    <t>minnesota methane llc</t>
  </si>
  <si>
    <t>cinergy solutions o&amp;m llc</t>
  </si>
  <si>
    <t>city of new martinsville</t>
  </si>
  <si>
    <t>caithness energy</t>
  </si>
  <si>
    <t>boralex - livermore falls</t>
  </si>
  <si>
    <t>boralex fort fairfield inc</t>
  </si>
  <si>
    <t>calpine newark llc</t>
  </si>
  <si>
    <t>covanta fairfax inc</t>
  </si>
  <si>
    <t>oswego harbor power</t>
  </si>
  <si>
    <t>opal springs hydro</t>
  </si>
  <si>
    <t>caithness dixie valley llc</t>
  </si>
  <si>
    <t>ppg industries inc</t>
  </si>
  <si>
    <t>palomar energy center llc</t>
  </si>
  <si>
    <t>penobscot hydro llc</t>
  </si>
  <si>
    <t>pilgrim nuclear power station</t>
  </si>
  <si>
    <t>ppl corporation</t>
  </si>
  <si>
    <t>ppm energy inc</t>
  </si>
  <si>
    <t>pseg fossil llc</t>
  </si>
  <si>
    <t>ridgecrest wind partners llc</t>
  </si>
  <si>
    <t>shorock hydro incorporated</t>
  </si>
  <si>
    <t>enel north america, inc</t>
  </si>
  <si>
    <t>dexter plant</t>
  </si>
  <si>
    <t>amercian ref-fuel company</t>
  </si>
  <si>
    <t>seawest windpower</t>
  </si>
  <si>
    <t>reliant energy mid-atlantic power holdin</t>
  </si>
  <si>
    <t>mirant new york inc</t>
  </si>
  <si>
    <t>mirant california</t>
  </si>
  <si>
    <t>storm lake power partnerii llc</t>
  </si>
  <si>
    <t>west group</t>
  </si>
  <si>
    <t>transalta centralia generation llc</t>
  </si>
  <si>
    <t>twin oaks power, llp</t>
  </si>
  <si>
    <t>usace-r b russell</t>
  </si>
  <si>
    <t>valdosta city of</t>
  </si>
  <si>
    <t>sts hydropower ltd</t>
  </si>
  <si>
    <t>aes seawest inc</t>
  </si>
  <si>
    <t>indian river operations inc.</t>
  </si>
  <si>
    <t>vintage petroleum</t>
  </si>
  <si>
    <t>wps westwood generation llc</t>
  </si>
  <si>
    <t>lamar power partners lp</t>
  </si>
  <si>
    <t>ormesa llc</t>
  </si>
  <si>
    <t>berkshire power company llc</t>
  </si>
  <si>
    <t>amergen</t>
  </si>
  <si>
    <t>nrg dunkirk power llc</t>
  </si>
  <si>
    <t>covanta union inc</t>
  </si>
  <si>
    <t>nrg energy inc arthur kill</t>
  </si>
  <si>
    <t>ameren energy generating co</t>
  </si>
  <si>
    <t>phelps dodge corporation - tyrone</t>
  </si>
  <si>
    <t>allegheny energy supply co, llc</t>
  </si>
  <si>
    <t>usce-hartwell power plant</t>
  </si>
  <si>
    <t>calpine south point power plant</t>
  </si>
  <si>
    <t>gas recovery systems inc</t>
  </si>
  <si>
    <t>great lakes hydro america-nh</t>
  </si>
  <si>
    <t>gray county wind energy llc</t>
  </si>
  <si>
    <t>lake benton power partners ii llc</t>
  </si>
  <si>
    <t>badger windpower, llc</t>
  </si>
  <si>
    <t>west pharmaceutical services</t>
  </si>
  <si>
    <t>liberty electric power llc</t>
  </si>
  <si>
    <t>astoria gas</t>
  </si>
  <si>
    <t>mirant zeeland llc</t>
  </si>
  <si>
    <t>mirant sugar creek llc</t>
  </si>
  <si>
    <t>us steel fairfield works</t>
  </si>
  <si>
    <t>orion power new york - ny</t>
  </si>
  <si>
    <t>aes southland l l c-redondo</t>
  </si>
  <si>
    <t>nrg devon operations inc</t>
  </si>
  <si>
    <t>tpc windfarms llc</t>
  </si>
  <si>
    <t>genesee power station lp</t>
  </si>
  <si>
    <t>vermillion generating stat llc</t>
  </si>
  <si>
    <t>rathdrum operating services co, inc.</t>
  </si>
  <si>
    <t>rock-tenn co</t>
  </si>
  <si>
    <t>sunrise power co llc</t>
  </si>
  <si>
    <t>cousins properties inc</t>
  </si>
  <si>
    <t>delaware mountain lp</t>
  </si>
  <si>
    <t>american mun power-ohio inc</t>
  </si>
  <si>
    <t>dry creek llc</t>
  </si>
  <si>
    <t>altech iii</t>
  </si>
  <si>
    <t>seawest windpower ind</t>
  </si>
  <si>
    <t>horsehead corporation</t>
  </si>
  <si>
    <t>calenergy operation corp</t>
  </si>
  <si>
    <t>northern star generation svcs</t>
  </si>
  <si>
    <t>lincoln generator facility llc</t>
  </si>
  <si>
    <t>brascan power new york</t>
  </si>
  <si>
    <t>dominion energy salem harbor llc</t>
  </si>
  <si>
    <t>dominion energy brayton point</t>
  </si>
  <si>
    <t>dominion energy manchester str</t>
  </si>
  <si>
    <t>padoma wind power llc</t>
  </si>
  <si>
    <t>exergy development group</t>
  </si>
  <si>
    <t>idaho water resources board</t>
  </si>
  <si>
    <t>brookfield energy marketing us llc</t>
  </si>
  <si>
    <t>casselman windpower llc</t>
  </si>
  <si>
    <t>sempra generation</t>
  </si>
  <si>
    <t>rockgen ol-1</t>
  </si>
  <si>
    <t>rockgen ol-2</t>
  </si>
  <si>
    <t>rockgen ol-3</t>
  </si>
  <si>
    <t>rockgen ol-4</t>
  </si>
  <si>
    <t>lsp mohave llc</t>
  </si>
  <si>
    <t>fpl energy, llc</t>
  </si>
  <si>
    <t>carlyle/riverstone</t>
  </si>
  <si>
    <t>fpl energy segs iii-vii gp llc</t>
  </si>
  <si>
    <t>hyperion viii inc</t>
  </si>
  <si>
    <t>hyperion ix inc</t>
  </si>
  <si>
    <t>southaven power llc</t>
  </si>
  <si>
    <t>windom transmission</t>
  </si>
  <si>
    <t>eastridge transmission</t>
  </si>
  <si>
    <t>columbia flooring inc</t>
  </si>
  <si>
    <t>osaka gas rusk power llc</t>
  </si>
  <si>
    <t>harbert tvp general llc</t>
  </si>
  <si>
    <t>concord hydro associates</t>
  </si>
  <si>
    <t>desert power associates</t>
  </si>
  <si>
    <t>verde resources corp</t>
  </si>
  <si>
    <t>john deere renewables llc</t>
  </si>
  <si>
    <t>fred duchi jr</t>
  </si>
  <si>
    <t>quachita operating llc</t>
  </si>
  <si>
    <t>pepperell hydro company llc</t>
  </si>
  <si>
    <t>river bounty inc</t>
  </si>
  <si>
    <t>keystone power llc</t>
  </si>
  <si>
    <t>commonwealth green energy llc</t>
  </si>
  <si>
    <t>commonwealth landfill gas</t>
  </si>
  <si>
    <t>cedar bay generating company lp</t>
  </si>
  <si>
    <t>keystone urban renewal lp</t>
  </si>
  <si>
    <t>quachita power llc</t>
  </si>
  <si>
    <t>lsp-whitewater lp</t>
  </si>
  <si>
    <t>cogentrix cottage grove llc</t>
  </si>
  <si>
    <t>melaver enterprise mill llc</t>
  </si>
  <si>
    <t>black bear power llc</t>
  </si>
  <si>
    <t>city of new york</t>
  </si>
  <si>
    <t>zeeland power company llc</t>
  </si>
  <si>
    <t>langdon wind llc</t>
  </si>
  <si>
    <t>ls power associates lp</t>
  </si>
  <si>
    <t>sandy creek gp</t>
  </si>
  <si>
    <t>noble environmental power</t>
  </si>
  <si>
    <t>purenergy operating services llc</t>
  </si>
  <si>
    <t>deliddo &amp; associates, inc. dba deers</t>
  </si>
  <si>
    <t>ever green energy llc</t>
  </si>
  <si>
    <t>starwood energy infrastructure fund lp</t>
  </si>
  <si>
    <t>wharton county generation llc</t>
  </si>
  <si>
    <t>apex power company llc</t>
  </si>
  <si>
    <t>morgan stanley senior funding inc</t>
  </si>
  <si>
    <t>klamath energy llc</t>
  </si>
  <si>
    <t>georgia pacific llc</t>
  </si>
  <si>
    <t>pratt &amp; whitney power systems</t>
  </si>
  <si>
    <t>roughrider electric cooperative</t>
  </si>
  <si>
    <t>bp wind energy north america inc</t>
  </si>
  <si>
    <t>mission bingham lake wind llc</t>
  </si>
  <si>
    <t>mission wind texas ii inc</t>
  </si>
  <si>
    <t>sherbino i holdings llc</t>
  </si>
  <si>
    <t>nrg sherbino llc</t>
  </si>
  <si>
    <t>fowler ridge iii llc</t>
  </si>
  <si>
    <t>dominion fowler ridge wind llc</t>
  </si>
  <si>
    <t>fowler ridge holdings llc</t>
  </si>
  <si>
    <t>winnebago energy center llc</t>
  </si>
  <si>
    <t>heart of texas electric coop</t>
  </si>
  <si>
    <t>plum point energy associates llc</t>
  </si>
  <si>
    <t>oncor</t>
  </si>
  <si>
    <t>tres vaqueros wind farms llc</t>
  </si>
  <si>
    <t>sweetwater wind 1 llc</t>
  </si>
  <si>
    <t>sweetwater wind 2 llc</t>
  </si>
  <si>
    <t>caprock wind llc</t>
  </si>
  <si>
    <t>kumeyaay wind llc</t>
  </si>
  <si>
    <t>crescent ridge llc</t>
  </si>
  <si>
    <t>wind park bear creek llc</t>
  </si>
  <si>
    <t>jersey atlantic wind llc</t>
  </si>
  <si>
    <t>sweetwater wind 3 llc</t>
  </si>
  <si>
    <t>aragonne wind llc</t>
  </si>
  <si>
    <t>sweetwater wind 4 llc</t>
  </si>
  <si>
    <t>cedar creek wind energy llc</t>
  </si>
  <si>
    <t>sweetwater wind 5 llc</t>
  </si>
  <si>
    <t>buena vista energy llc</t>
  </si>
  <si>
    <t>gsg llc</t>
  </si>
  <si>
    <t>allegheny ridge wind farm llc</t>
  </si>
  <si>
    <t>goldman sachs and co</t>
  </si>
  <si>
    <t>mackinaw power llc</t>
  </si>
  <si>
    <t>mitsui &amp; co</t>
  </si>
  <si>
    <t>cdo r&amp;d campus holdings llc</t>
  </si>
  <si>
    <t>mid-kansas electric company llc</t>
  </si>
  <si>
    <t>cajun gas energy llc</t>
  </si>
  <si>
    <t>ecogen wind llc</t>
  </si>
  <si>
    <t>butler ridge llc</t>
  </si>
  <si>
    <t>majestic wind power llc</t>
  </si>
  <si>
    <t>south trent wind llc</t>
  </si>
  <si>
    <t>wessington wind llc</t>
  </si>
  <si>
    <t>north allegheny wind llc</t>
  </si>
  <si>
    <t>hatchet ridge wind llc</t>
  </si>
  <si>
    <t>rock run wind park llc</t>
  </si>
  <si>
    <t>aragonne wind ii llc</t>
  </si>
  <si>
    <t>lancaster wind farm llc</t>
  </si>
  <si>
    <t>texas gulf wind llc</t>
  </si>
  <si>
    <t>el paso wind llc</t>
  </si>
  <si>
    <t>paragon assets</t>
  </si>
  <si>
    <t>lake cogen ltd</t>
  </si>
  <si>
    <t>occidental energy ventures corporation</t>
  </si>
  <si>
    <t>cms exeter llc</t>
  </si>
  <si>
    <t>itc transmission</t>
  </si>
  <si>
    <t>olympus power</t>
  </si>
  <si>
    <t>brazos sandy creek electric coop inc</t>
  </si>
  <si>
    <t>enxco inc</t>
  </si>
  <si>
    <t>masco retail cabinet group llc</t>
  </si>
  <si>
    <t>prairie power inc</t>
  </si>
  <si>
    <t>lively grove energy partners llc</t>
  </si>
  <si>
    <t>alliant energy</t>
  </si>
  <si>
    <t>sacramento financing authority</t>
  </si>
  <si>
    <t>grays harbor energy llc</t>
  </si>
  <si>
    <t>alcoa power generating inc yadkin div</t>
  </si>
  <si>
    <t>pjm interconnection llc</t>
  </si>
  <si>
    <t>eagle rock energy partners</t>
  </si>
  <si>
    <t>suez-degs of tuscola llc</t>
  </si>
  <si>
    <t>riverwood 100 vaf llc</t>
  </si>
  <si>
    <t>atlas pipeline mid continent llc</t>
  </si>
  <si>
    <t>los angeles community college district</t>
  </si>
  <si>
    <t>mma rc power lp</t>
  </si>
  <si>
    <t>entity to hold plants that need deletion</t>
  </si>
  <si>
    <t>city of columbia sc</t>
  </si>
  <si>
    <t>stirling energy systems inc</t>
  </si>
  <si>
    <t>ken lever</t>
  </si>
  <si>
    <t>traxys na</t>
  </si>
  <si>
    <t>nrg cedar bayou development company llc</t>
  </si>
  <si>
    <t>optim energy cedar bayou 4 llc</t>
  </si>
  <si>
    <t>southwest transmission coop inc</t>
  </si>
  <si>
    <t>terra-gen power llc</t>
  </si>
  <si>
    <t>burney biomass power llc</t>
  </si>
  <si>
    <t>xcel energy inc</t>
  </si>
  <si>
    <t>fortress investment group</t>
  </si>
  <si>
    <t>harvest energy inc</t>
  </si>
  <si>
    <t>itc midwest llc</t>
  </si>
  <si>
    <t>american transmission systems inc</t>
  </si>
  <si>
    <t>michigan electric transmission company</t>
  </si>
  <si>
    <t>we energies</t>
  </si>
  <si>
    <t>cogentrix whitewater llc</t>
  </si>
  <si>
    <t>walter b hall resource recovery facility</t>
  </si>
  <si>
    <t>uspfii ferndale holdings llc</t>
  </si>
  <si>
    <t>usrg tracy gp llc</t>
  </si>
  <si>
    <t>empire gen holdco llc</t>
  </si>
  <si>
    <t>oskienergy llc</t>
  </si>
  <si>
    <t>brp holdco</t>
  </si>
  <si>
    <t>covanta w b h generating</t>
  </si>
  <si>
    <t>efs-g llc</t>
  </si>
  <si>
    <t>terra-gen california wind holdings llc</t>
  </si>
  <si>
    <t>u s department of energy</t>
  </si>
  <si>
    <t>usrg tracy lp llc</t>
  </si>
  <si>
    <t>plains end ii llc</t>
  </si>
  <si>
    <t>masco corporation</t>
  </si>
  <si>
    <t>karnavati holdings inc</t>
  </si>
  <si>
    <t>plainfield asset management llc</t>
  </si>
  <si>
    <t>rancho cucamonga municipal utility</t>
  </si>
  <si>
    <t>tenaska elkhorn ridge i llc</t>
  </si>
  <si>
    <t>tenaska elkhorn ridge ii llc</t>
  </si>
  <si>
    <t>tenaska elkhorn ridge iii llc</t>
  </si>
  <si>
    <t>san joaquin solar i llc</t>
  </si>
  <si>
    <t>san joaquin solar ii llc</t>
  </si>
  <si>
    <t>pyron wind farm llc</t>
  </si>
  <si>
    <t>inadale wind farm llc</t>
  </si>
  <si>
    <t>young energy, llc</t>
  </si>
  <si>
    <t>stony creek wind farm llc</t>
  </si>
  <si>
    <t>ec&amp;r panther creek wind farm iii llc</t>
  </si>
  <si>
    <t>ec&amp;r papalote creek i llc</t>
  </si>
  <si>
    <t>city of atka</t>
  </si>
  <si>
    <t>michigan wind 1 llc</t>
  </si>
  <si>
    <t>wellhead power helm llc</t>
  </si>
  <si>
    <t>teton operating services llc</t>
  </si>
  <si>
    <t>sune ab fairfield llc</t>
  </si>
  <si>
    <t>tyr energy, inc</t>
  </si>
  <si>
    <t>new england waste services of ny inc</t>
  </si>
  <si>
    <t>hyland facility associates</t>
  </si>
  <si>
    <t>ocotillo windpower lp</t>
  </si>
  <si>
    <t>te notrees llc</t>
  </si>
  <si>
    <t>degs wind 1 llc</t>
  </si>
  <si>
    <t>ipa central llc</t>
  </si>
  <si>
    <t>gesf birchwood llc</t>
  </si>
  <si>
    <t>gesf birchwood-gp llc</t>
  </si>
  <si>
    <t>tifd iii-t llc</t>
  </si>
  <si>
    <t>j-power birchwood lp</t>
  </si>
  <si>
    <t>j-power birchwood power gp llc</t>
  </si>
  <si>
    <t>drawbridge long dated value fund i</t>
  </si>
  <si>
    <t>daimler chrysler capital services llc</t>
  </si>
  <si>
    <t>philip morris capital corporation</t>
  </si>
  <si>
    <t>pacific harbor capital inc</t>
  </si>
  <si>
    <t>mwr capital inc</t>
  </si>
  <si>
    <t>southwest generation llc</t>
  </si>
  <si>
    <t>raft river energy i llc</t>
  </si>
  <si>
    <t>naea ocean peaking power llc</t>
  </si>
  <si>
    <t>frontier technology inc</t>
  </si>
  <si>
    <t>gary p marcus</t>
  </si>
  <si>
    <t>westex holdings llc</t>
  </si>
  <si>
    <t>fulcrum power services lp</t>
  </si>
  <si>
    <t>hodges wind holdings llc</t>
  </si>
  <si>
    <t>ipa operations inc</t>
  </si>
  <si>
    <t>j power usa development co ltd</t>
  </si>
  <si>
    <t>groveton acquisition llc</t>
  </si>
  <si>
    <t>rio nogales power project llc</t>
  </si>
  <si>
    <t>sylvan power company llc</t>
  </si>
  <si>
    <t>lyonsdale associates llc</t>
  </si>
  <si>
    <t>city of pelican</t>
  </si>
  <si>
    <t>capital power usa</t>
  </si>
  <si>
    <t>j calumet energy team llc</t>
  </si>
  <si>
    <t>og&amp;e electric services inc</t>
  </si>
  <si>
    <t>outagamie clean energy project llc</t>
  </si>
  <si>
    <t>sune alamosa1 holdings llc</t>
  </si>
  <si>
    <t>sune solar trust vi</t>
  </si>
  <si>
    <t>wf-se-1 solar statutory trust</t>
  </si>
  <si>
    <t>sune solar trust v</t>
  </si>
  <si>
    <t>citi renewable investments i llc</t>
  </si>
  <si>
    <t>united health care</t>
  </si>
  <si>
    <t>john t bean</t>
  </si>
  <si>
    <t>rod jones</t>
  </si>
  <si>
    <t>todd lindsey</t>
  </si>
  <si>
    <t>toby prehn</t>
  </si>
  <si>
    <t>peter wachtell</t>
  </si>
  <si>
    <t>nick king</t>
  </si>
  <si>
    <t>joe wolf</t>
  </si>
  <si>
    <t>cindy wolf</t>
  </si>
  <si>
    <t>gina wolf</t>
  </si>
  <si>
    <t>ryan wolf</t>
  </si>
  <si>
    <t>mike wolf</t>
  </si>
  <si>
    <t>jerry schwarzrock</t>
  </si>
  <si>
    <t>amos schwarzrock</t>
  </si>
  <si>
    <t>daniel moore</t>
  </si>
  <si>
    <t>roger moore</t>
  </si>
  <si>
    <t>david norgaard</t>
  </si>
  <si>
    <t>renata norgaard</t>
  </si>
  <si>
    <t>wayne hesse</t>
  </si>
  <si>
    <t>sherri hesse</t>
  </si>
  <si>
    <t>paul schwarzrock</t>
  </si>
  <si>
    <t>shane cowell</t>
  </si>
  <si>
    <t>fort chicago</t>
  </si>
  <si>
    <t>north american energy alliance llc</t>
  </si>
  <si>
    <t>esi cherokee holdings inc</t>
  </si>
  <si>
    <t>jay cashman inc</t>
  </si>
  <si>
    <t>mirsap1</t>
  </si>
  <si>
    <t>empeco iv llc</t>
  </si>
  <si>
    <t>pattern renewables lp</t>
  </si>
  <si>
    <t>ppl new jersey biogas llc</t>
  </si>
  <si>
    <t>ppl new jersey solar llc</t>
  </si>
  <si>
    <t>mike hooks inc</t>
  </si>
  <si>
    <t>tdx manley generating llc</t>
  </si>
  <si>
    <t>mission wind goat mountain inc</t>
  </si>
  <si>
    <t>cielo wind services, inc</t>
  </si>
  <si>
    <t>oreg 4 inc</t>
  </si>
  <si>
    <t>leucadia national corporation</t>
  </si>
  <si>
    <t>castleton energy center</t>
  </si>
  <si>
    <t>macquarie lg biomass llc</t>
  </si>
  <si>
    <t>michigan waste energy inc</t>
  </si>
  <si>
    <t>itc great plains</t>
  </si>
  <si>
    <t>suez denver metro llc</t>
  </si>
  <si>
    <t>orangeburg county biomass, llc</t>
  </si>
  <si>
    <t>alterna springerville llc</t>
  </si>
  <si>
    <t>eif haypress llc</t>
  </si>
  <si>
    <t>city of williams - az</t>
  </si>
  <si>
    <t>riverside electric cooperative</t>
  </si>
  <si>
    <t>wm nevada renewable energy llc</t>
  </si>
  <si>
    <t>northbrook wisconsin llc</t>
  </si>
  <si>
    <t>waste management of carolinas inc</t>
  </si>
  <si>
    <t>intercontinental materials management</t>
  </si>
  <si>
    <t>powerpackages llc</t>
  </si>
  <si>
    <t>chautauqua county</t>
  </si>
  <si>
    <t>air products manufacturing corporation</t>
  </si>
  <si>
    <t>spring valley wind llc</t>
  </si>
  <si>
    <t>ripley westfield wind llc</t>
  </si>
  <si>
    <t>tpf generation holdings llc</t>
  </si>
  <si>
    <t>georgia energy cooperative</t>
  </si>
  <si>
    <t>valtec llc</t>
  </si>
  <si>
    <t>duke energy generation services</t>
  </si>
  <si>
    <t>city and county of honolulu</t>
  </si>
  <si>
    <t>dean baughman industrial services</t>
  </si>
  <si>
    <t>black hills wyoming inc</t>
  </si>
  <si>
    <t>compression and engine services company</t>
  </si>
  <si>
    <t>cms generation filer city inc</t>
  </si>
  <si>
    <t>western michigan cogeneration lp</t>
  </si>
  <si>
    <t>kcr power co llc</t>
  </si>
  <si>
    <t>louisiana iron works inc</t>
  </si>
  <si>
    <t>waterbury generation llc</t>
  </si>
  <si>
    <t>global infrastructure partners</t>
  </si>
  <si>
    <t>edison mission midwest ii inc</t>
  </si>
  <si>
    <t>j power tvp general llc</t>
  </si>
  <si>
    <t>nrg solar pv llc</t>
  </si>
  <si>
    <t>kpaq industries llc</t>
  </si>
  <si>
    <t>ridgline energy llc</t>
  </si>
  <si>
    <t>multitrade biomass holdings llc</t>
  </si>
  <si>
    <t>green energy partners</t>
  </si>
  <si>
    <t>renewable energy services of ohio llc</t>
  </si>
  <si>
    <t>blue hen wind</t>
  </si>
  <si>
    <t>woodstock municipal wind project llc</t>
  </si>
  <si>
    <t>mission wind cedro llc</t>
  </si>
  <si>
    <t>higher perpetual energy</t>
  </si>
  <si>
    <t>mission wind laredo inc</t>
  </si>
  <si>
    <t>mission wind taloga inc</t>
  </si>
  <si>
    <t>alta wind i llc</t>
  </si>
  <si>
    <t>alta wind ii llc</t>
  </si>
  <si>
    <t>alta wind iii llc</t>
  </si>
  <si>
    <t>alta wind iv llc</t>
  </si>
  <si>
    <t>alta wind v llc</t>
  </si>
  <si>
    <t>georgia system operations corporation</t>
  </si>
  <si>
    <t>midwest iso</t>
  </si>
  <si>
    <t>northern maine independent sys. admin.</t>
  </si>
  <si>
    <t>aria resort and casino</t>
  </si>
  <si>
    <t>ameren illinois company</t>
  </si>
  <si>
    <t>agile energy inc</t>
  </si>
  <si>
    <t>punta lima wind farm, llc</t>
  </si>
  <si>
    <t>hsea pr isla solar iii llc</t>
  </si>
  <si>
    <t>techren solar llc</t>
  </si>
  <si>
    <t>cen juncos solar llc</t>
  </si>
  <si>
    <t>x</t>
  </si>
  <si>
    <t>several municipals and coops</t>
  </si>
  <si>
    <t>ownership uncommitted</t>
  </si>
  <si>
    <t>alcoa power generating inc.</t>
  </si>
  <si>
    <t>entergy arkansas, llc</t>
  </si>
  <si>
    <t>versant power</t>
  </si>
  <si>
    <t>evergy metro, inc.</t>
  </si>
  <si>
    <t>evergy kansas south, inc.</t>
  </si>
  <si>
    <t>montana-dakota utilities co.</t>
  </si>
  <si>
    <t>entergy mississippi, llc</t>
  </si>
  <si>
    <t>entergy new orleans, llc</t>
  </si>
  <si>
    <t>northern indiana public service company llc</t>
  </si>
  <si>
    <t>dominion energy south carolina, inc.</t>
  </si>
  <si>
    <t>alcoa power generating, inc.</t>
  </si>
  <si>
    <t>evergy missouri west, inc.</t>
  </si>
  <si>
    <t>evergy kansas central, inc.</t>
  </si>
  <si>
    <t>evergy generating, inc.</t>
  </si>
  <si>
    <t>gridliance high plains llc</t>
  </si>
  <si>
    <t>black hills colorado electric, llc</t>
  </si>
  <si>
    <t>aep texas inc.</t>
  </si>
  <si>
    <t>new york transco, llc</t>
  </si>
  <si>
    <t>mid-atlantic interstate transmission, llc</t>
  </si>
  <si>
    <t>cube yadkin transmission llc</t>
  </si>
  <si>
    <t>gridliance west llc</t>
  </si>
  <si>
    <t>upper michigan energy resources corporation</t>
  </si>
  <si>
    <t>transource pennsylvania, llc</t>
  </si>
  <si>
    <t>transource maryland, llc</t>
  </si>
  <si>
    <t>liberty utilities (calpeco electric) llc</t>
  </si>
  <si>
    <t>pioneer transmission, llc</t>
  </si>
  <si>
    <t>cross texas transmission, llc</t>
  </si>
  <si>
    <t>oncor electric delivery company ntu llc</t>
  </si>
  <si>
    <t>gridliance heartland llc</t>
  </si>
  <si>
    <t>midamerican central california transco, llc</t>
  </si>
  <si>
    <t>citizens sycamore-penasquitos transmission llc</t>
  </si>
  <si>
    <t>tri-state generation and transmission association, inc.</t>
  </si>
  <si>
    <t>horizon west transmission, llc</t>
  </si>
  <si>
    <t>basin electric power cooperative</t>
  </si>
  <si>
    <t>silver run electric, llc</t>
  </si>
  <si>
    <t>republic transmission, llc</t>
  </si>
  <si>
    <t>taylor creek solar, llc</t>
  </si>
  <si>
    <t>harmony florida solar, llc</t>
  </si>
  <si>
    <t>upper missouri g &amp; t electric cooperative, inc. dba upper missouri poe</t>
  </si>
  <si>
    <t>bear valley electric service, inc.</t>
  </si>
  <si>
    <t>desertlink, llc</t>
  </si>
  <si>
    <t>nextera energy transmission midatlantic indiana, inc.</t>
  </si>
  <si>
    <t>wilderness line holdings, llc</t>
  </si>
  <si>
    <t>mckenzie electric cooperative, inc.</t>
  </si>
  <si>
    <t>plant_id_pudl</t>
  </si>
  <si>
    <t>plant_name_pudl</t>
  </si>
  <si>
    <t>plant_name_ferc1</t>
  </si>
  <si>
    <t>plant_id_eia</t>
  </si>
  <si>
    <t>plant_name_eia</t>
  </si>
  <si>
    <t>Dolet Hills</t>
  </si>
  <si>
    <t>*Dolet Hills (3)</t>
  </si>
  <si>
    <t>Flint Creek</t>
  </si>
  <si>
    <t>*Flint Creek (1)</t>
  </si>
  <si>
    <t>Pirkey</t>
  </si>
  <si>
    <t>*Pirkey (2)</t>
  </si>
  <si>
    <t>59th Street</t>
  </si>
  <si>
    <t>59th St GT-1</t>
  </si>
  <si>
    <t>74th Street</t>
  </si>
  <si>
    <t>74th St GT 1&amp;2</t>
  </si>
  <si>
    <t>Allen S King</t>
  </si>
  <si>
    <t>A S King</t>
  </si>
  <si>
    <t>Thousand Springs</t>
  </si>
  <si>
    <t xml:space="preserve"> Thousand Springs</t>
  </si>
  <si>
    <t>Thousand Springs Wind Park</t>
  </si>
  <si>
    <t>A B Brown</t>
  </si>
  <si>
    <t>A.B. Brown Station</t>
  </si>
  <si>
    <t>A.B. Brown Turbine 3</t>
  </si>
  <si>
    <t>AB Brown Turbine 4</t>
  </si>
  <si>
    <t>Aberdeen CT</t>
  </si>
  <si>
    <t>Aberdeen #1</t>
  </si>
  <si>
    <t>Acadia Energy Center</t>
  </si>
  <si>
    <t>Acadia</t>
  </si>
  <si>
    <t>Aberdeen #2</t>
  </si>
  <si>
    <t>Afton Generating Station</t>
  </si>
  <si>
    <t>Afton Turbine</t>
  </si>
  <si>
    <t>Pueblo Airport Generating Station</t>
  </si>
  <si>
    <t>AIRPORT-Pueblo</t>
  </si>
  <si>
    <t>Alamosa</t>
  </si>
  <si>
    <t>G G Allen</t>
  </si>
  <si>
    <t>Allen</t>
  </si>
  <si>
    <t>Altavista Power Station</t>
  </si>
  <si>
    <t>Altavista</t>
  </si>
  <si>
    <t>John E Amos</t>
  </si>
  <si>
    <t>Amos</t>
  </si>
  <si>
    <t>Anclote</t>
  </si>
  <si>
    <t>Angus Anson</t>
  </si>
  <si>
    <t>Antelope Station</t>
  </si>
  <si>
    <t>Arapahoe</t>
  </si>
  <si>
    <t>Arkansas Nuclear One</t>
  </si>
  <si>
    <t>Arsenal Hill</t>
  </si>
  <si>
    <t>Asbury</t>
  </si>
  <si>
    <t>Ascutney</t>
  </si>
  <si>
    <t>Ascutney #200</t>
  </si>
  <si>
    <t>Asheville</t>
  </si>
  <si>
    <t>Attala</t>
  </si>
  <si>
    <t>Audrain Generating Station</t>
  </si>
  <si>
    <t>Audrain CTG</t>
  </si>
  <si>
    <t>Auke Bay</t>
  </si>
  <si>
    <t>Avon Park</t>
  </si>
  <si>
    <t>Bailly</t>
  </si>
  <si>
    <t>Barre Peaker</t>
  </si>
  <si>
    <t>Acadia Unit 1</t>
  </si>
  <si>
    <t>Barry</t>
  </si>
  <si>
    <t>Barry CC</t>
  </si>
  <si>
    <t>Baxter Wilson</t>
  </si>
  <si>
    <t>Bay Front</t>
  </si>
  <si>
    <t>Bayboro</t>
  </si>
  <si>
    <t>P L Bartow</t>
  </si>
  <si>
    <t>Bartow CC</t>
  </si>
  <si>
    <t>Bartow CT</t>
  </si>
  <si>
    <t>Bear Garden</t>
  </si>
  <si>
    <t>Beaver</t>
  </si>
  <si>
    <t>H L Culbreath Bayside Power Station</t>
  </si>
  <si>
    <t>Bayside Units 1 &amp; 2</t>
  </si>
  <si>
    <t>Bayside Units 3 - 6</t>
  </si>
  <si>
    <t>Walter C Beckjord</t>
  </si>
  <si>
    <t>Beckjord 1-5 DEO</t>
  </si>
  <si>
    <t>Beebee Station</t>
  </si>
  <si>
    <t>Beethoven Wind</t>
  </si>
  <si>
    <t>Beethoven wind</t>
  </si>
  <si>
    <t>Belews Creek</t>
  </si>
  <si>
    <t>Beckjord 6 DEO</t>
  </si>
  <si>
    <t>Beckjord CT</t>
  </si>
  <si>
    <t>Belle River</t>
  </si>
  <si>
    <t>Belle River (Oil) Pk</t>
  </si>
  <si>
    <t>Belle River (Total)</t>
  </si>
  <si>
    <t>Bellmeade Power Station</t>
  </si>
  <si>
    <t>Bellemeade</t>
  </si>
  <si>
    <t>Beluga</t>
  </si>
  <si>
    <t>Ben French</t>
  </si>
  <si>
    <t>Ben French Station</t>
  </si>
  <si>
    <t>Bennett Mountain</t>
  </si>
  <si>
    <t>Bent Tree Wind Farm Phase 1</t>
  </si>
  <si>
    <t>Bent Tree</t>
  </si>
  <si>
    <t>Berlin 5</t>
  </si>
  <si>
    <t>Berlin #5</t>
  </si>
  <si>
    <t>Belle River DTE-81%</t>
  </si>
  <si>
    <t>Belle River Gas Pkr</t>
  </si>
  <si>
    <t>Big Bend</t>
  </si>
  <si>
    <t>Big Bend 1 - 4</t>
  </si>
  <si>
    <t>Big Bend CT 4</t>
  </si>
  <si>
    <t>Big Cajun 2</t>
  </si>
  <si>
    <t>Big Cajun 2 Unit 3</t>
  </si>
  <si>
    <t>Big Cajun 1</t>
  </si>
  <si>
    <t>Big Sandy</t>
  </si>
  <si>
    <t>Big Quinnesec 61</t>
  </si>
  <si>
    <t>BIG QUINNESEC</t>
  </si>
  <si>
    <t>Big Quinnesec 92</t>
  </si>
  <si>
    <t>Big Stone</t>
  </si>
  <si>
    <t>Bison 2 Wind Energy Center</t>
  </si>
  <si>
    <t>Bison</t>
  </si>
  <si>
    <t>Bison 3 Wind Energy Center</t>
  </si>
  <si>
    <t>Black Mountain Generating Station</t>
  </si>
  <si>
    <t>Black Mountain</t>
  </si>
  <si>
    <t>Blewett</t>
  </si>
  <si>
    <t>Blount Street</t>
  </si>
  <si>
    <t>Blount Station</t>
  </si>
  <si>
    <t>Blue Lake</t>
  </si>
  <si>
    <t>Blue Spruce Energy Center</t>
  </si>
  <si>
    <t>Blue Spruce</t>
  </si>
  <si>
    <t>Blundell</t>
  </si>
  <si>
    <t>Bison 4 Wind Energy Center</t>
  </si>
  <si>
    <t>Boardman</t>
  </si>
  <si>
    <t>Bison I Wind Energy Center</t>
  </si>
  <si>
    <t>Boeing</t>
  </si>
  <si>
    <t>Bonanza</t>
  </si>
  <si>
    <t>Bonanza (DGT Share)</t>
  </si>
  <si>
    <t>Clay Boswell</t>
  </si>
  <si>
    <t>Boswell</t>
  </si>
  <si>
    <t>Boulder Park</t>
  </si>
  <si>
    <t>Boulevard</t>
  </si>
  <si>
    <t>BOULEVARD</t>
  </si>
  <si>
    <t>Bowen</t>
  </si>
  <si>
    <t>BOWEN</t>
  </si>
  <si>
    <t>Bremo Bluff</t>
  </si>
  <si>
    <t>Black Dog</t>
  </si>
  <si>
    <t>Black Dog 3 &amp; 4</t>
  </si>
  <si>
    <t>Black Dog Unit 2 &amp; 5</t>
  </si>
  <si>
    <t>Brookhaven</t>
  </si>
  <si>
    <t>Boardman (PGE Share)</t>
  </si>
  <si>
    <t>Brunswick Nuclear</t>
  </si>
  <si>
    <t>Brunswick</t>
  </si>
  <si>
    <t>Buck</t>
  </si>
  <si>
    <t>Buras</t>
  </si>
  <si>
    <t>Broadway (IN)</t>
  </si>
  <si>
    <t>Broadway 1</t>
  </si>
  <si>
    <t>Broadway 2</t>
  </si>
  <si>
    <t>Burnips</t>
  </si>
  <si>
    <t>Buzzard Roost</t>
  </si>
  <si>
    <t>Henry County</t>
  </si>
  <si>
    <t>CADIZ (HENRY COUNTY)</t>
  </si>
  <si>
    <t>Calcasieu</t>
  </si>
  <si>
    <t>Callaway</t>
  </si>
  <si>
    <t>Camas Co-Gen</t>
  </si>
  <si>
    <t>E W Brown</t>
  </si>
  <si>
    <t>Brown CT</t>
  </si>
  <si>
    <t>Burlington (IA)</t>
  </si>
  <si>
    <t>Burlington</t>
  </si>
  <si>
    <t>Burlington CT</t>
  </si>
  <si>
    <t>Byllesby 2</t>
  </si>
  <si>
    <t>BYLLESBY</t>
  </si>
  <si>
    <t>Canadys</t>
  </si>
  <si>
    <t>J H Campbell</t>
  </si>
  <si>
    <t>Campbell</t>
  </si>
  <si>
    <t>Campbell #3</t>
  </si>
  <si>
    <t>Campbell 1 &amp; 2</t>
  </si>
  <si>
    <t>Campbell 3 (CECo)</t>
  </si>
  <si>
    <t>Cape Canaveral</t>
  </si>
  <si>
    <t>Cape Fear</t>
  </si>
  <si>
    <t>Carbon</t>
  </si>
  <si>
    <t>Carlsbad</t>
  </si>
  <si>
    <t>Carlsbad Gas</t>
  </si>
  <si>
    <t>Catawba</t>
  </si>
  <si>
    <t>Cayuga</t>
  </si>
  <si>
    <t>CAYUGA</t>
  </si>
  <si>
    <t>Campbell 3 (Total)</t>
  </si>
  <si>
    <t>Cane Run</t>
  </si>
  <si>
    <t>Cecil Lynch</t>
  </si>
  <si>
    <t>Cedar Ridge</t>
  </si>
  <si>
    <t>Center Peaker</t>
  </si>
  <si>
    <t>Centerville</t>
  </si>
  <si>
    <t>Central Plains Wind Farm</t>
  </si>
  <si>
    <t>Central Plains</t>
  </si>
  <si>
    <t>Ceredo</t>
  </si>
  <si>
    <t>Chehalis Generating Facility</t>
  </si>
  <si>
    <t>Chehalis</t>
  </si>
  <si>
    <t>Cane Run CT</t>
  </si>
  <si>
    <t>Cane Run NGCC</t>
  </si>
  <si>
    <t>Chesapeake</t>
  </si>
  <si>
    <t>CAYUGA CT</t>
  </si>
  <si>
    <t>Chevron Oil</t>
  </si>
  <si>
    <t>Chevron</t>
  </si>
  <si>
    <t>CAYUGA PEAKING</t>
  </si>
  <si>
    <t>Cherokee</t>
  </si>
  <si>
    <t>Cherokee 3,4</t>
  </si>
  <si>
    <t>Cherokee 5, 6, &amp; 7</t>
  </si>
  <si>
    <t>chickasaw</t>
  </si>
  <si>
    <t>Chickasaw</t>
  </si>
  <si>
    <t>Cholla</t>
  </si>
  <si>
    <t>Chesterfield</t>
  </si>
  <si>
    <t>Chesterfield Com Cyc</t>
  </si>
  <si>
    <t>Cheyenne Prairie Generating Station</t>
  </si>
  <si>
    <t>Cheyenne Prairie</t>
  </si>
  <si>
    <t>Cheyenne Prairie 42%</t>
  </si>
  <si>
    <t>Cheyenne Prairie 58%</t>
  </si>
  <si>
    <t>Cholla 1</t>
  </si>
  <si>
    <t>Cholla 2</t>
  </si>
  <si>
    <t>Cliffside</t>
  </si>
  <si>
    <t>Clifty Creek</t>
  </si>
  <si>
    <t>CLIFTY CREEK</t>
  </si>
  <si>
    <t>Clinch River</t>
  </si>
  <si>
    <t>Cloquet</t>
  </si>
  <si>
    <t>Cholla 3</t>
  </si>
  <si>
    <t>Clark (NVE)</t>
  </si>
  <si>
    <t>Clark 4</t>
  </si>
  <si>
    <t>Clark 5,6,7,8,9,10</t>
  </si>
  <si>
    <t>CLARK MOUNTAIN 3-4</t>
  </si>
  <si>
    <t>Clark Peakers 11-22</t>
  </si>
  <si>
    <t>Clover</t>
  </si>
  <si>
    <t>Colchester 16</t>
  </si>
  <si>
    <t>Colchester #16</t>
  </si>
  <si>
    <t>Colfax</t>
  </si>
  <si>
    <t>Colfax Peaker</t>
  </si>
  <si>
    <t>B C Cobb</t>
  </si>
  <si>
    <t>Cobb 1 &amp; 3</t>
  </si>
  <si>
    <t>Cobb 4 &amp; 5</t>
  </si>
  <si>
    <t>Coit GT</t>
  </si>
  <si>
    <t>Coit #1 Peaking</t>
  </si>
  <si>
    <t>Coit #2 Peaking</t>
  </si>
  <si>
    <t>Coit Combined</t>
  </si>
  <si>
    <t>Colstrip</t>
  </si>
  <si>
    <t>COLSTRIP 1 &amp; 2</t>
  </si>
  <si>
    <t>COLSTRIP 3 &amp; 4</t>
  </si>
  <si>
    <t>Colstrip 4</t>
  </si>
  <si>
    <t>Columbia (WI)</t>
  </si>
  <si>
    <t>Columbia 1</t>
  </si>
  <si>
    <t>Columbia 1 &amp; 2</t>
  </si>
  <si>
    <t>Columbia 2</t>
  </si>
  <si>
    <t>Colusa Generating Station</t>
  </si>
  <si>
    <t>Colusa Gen Station</t>
  </si>
  <si>
    <t>Comanche (CO)</t>
  </si>
  <si>
    <t>Comanche</t>
  </si>
  <si>
    <t>Comanche (OK)</t>
  </si>
  <si>
    <t>COMANCHE</t>
  </si>
  <si>
    <t>Concord</t>
  </si>
  <si>
    <t>CONCORD-TOTAL</t>
  </si>
  <si>
    <t>Conesville</t>
  </si>
  <si>
    <t>Conesville 4 DEO</t>
  </si>
  <si>
    <t>Connersville</t>
  </si>
  <si>
    <t>CONNERSVILLE</t>
  </si>
  <si>
    <t>Cope</t>
  </si>
  <si>
    <t>Copper</t>
  </si>
  <si>
    <t>Coralville GT</t>
  </si>
  <si>
    <t>Coralville</t>
  </si>
  <si>
    <t>Coughlin Power Station</t>
  </si>
  <si>
    <t>Coughlin</t>
  </si>
  <si>
    <t>West Coxsackie</t>
  </si>
  <si>
    <t>Coxsackie</t>
  </si>
  <si>
    <t>Coyote</t>
  </si>
  <si>
    <t>Coyote Springs</t>
  </si>
  <si>
    <t>Coyote Springs II</t>
  </si>
  <si>
    <t>Coyote Springs 2</t>
  </si>
  <si>
    <t>Columbia I (All)</t>
  </si>
  <si>
    <t>Columbia I (WPL)</t>
  </si>
  <si>
    <t>Crist</t>
  </si>
  <si>
    <t>Crossroads Energy Center</t>
  </si>
  <si>
    <t>Crossroads</t>
  </si>
  <si>
    <t>Columbia II (All)</t>
  </si>
  <si>
    <t>Columbia II (WPL)</t>
  </si>
  <si>
    <t>Columbia Total</t>
  </si>
  <si>
    <t>Craig (CO)</t>
  </si>
  <si>
    <t>Craig</t>
  </si>
  <si>
    <t>Currant Creek</t>
  </si>
  <si>
    <t>Cuyamaca Peak Energy Plant</t>
  </si>
  <si>
    <t>Cuyamaca</t>
  </si>
  <si>
    <t>Dalton 2</t>
  </si>
  <si>
    <t>DALTON</t>
  </si>
  <si>
    <t>Dan River</t>
  </si>
  <si>
    <t>Dan River CC</t>
  </si>
  <si>
    <t>Crystal River</t>
  </si>
  <si>
    <t>Victor J Daniel Jr</t>
  </si>
  <si>
    <t>Daniel</t>
  </si>
  <si>
    <t>Crystal River North</t>
  </si>
  <si>
    <t>Danskin</t>
  </si>
  <si>
    <t>Darbytown</t>
  </si>
  <si>
    <t>Darlington County</t>
  </si>
  <si>
    <t>Darlington</t>
  </si>
  <si>
    <t>Dave Johnston</t>
  </si>
  <si>
    <t>Dean</t>
  </si>
  <si>
    <t>Dean Peaker</t>
  </si>
  <si>
    <t>DeBary</t>
  </si>
  <si>
    <t>Debary</t>
  </si>
  <si>
    <t>Delray</t>
  </si>
  <si>
    <t>Delray Peaker</t>
  </si>
  <si>
    <t>Delta</t>
  </si>
  <si>
    <t>Demoss Petrie</t>
  </si>
  <si>
    <t>De Pere Energy Center</t>
  </si>
  <si>
    <t>DePere Energy Center</t>
  </si>
  <si>
    <t>Desert Star Energy Center</t>
  </si>
  <si>
    <t>Desert Star</t>
  </si>
  <si>
    <t>DeSoto Next Generation Solar Energy</t>
  </si>
  <si>
    <t>DeSoto</t>
  </si>
  <si>
    <t>Dave Gates Generating Station</t>
  </si>
  <si>
    <t>DGGS - Mill Creek</t>
  </si>
  <si>
    <t>DH Mitchell</t>
  </si>
  <si>
    <t>Diablo Canyon</t>
  </si>
  <si>
    <t>DIABLO CANYON 1 &amp; 2</t>
  </si>
  <si>
    <t>Crystal River South</t>
  </si>
  <si>
    <t>Dolet Hills Power</t>
  </si>
  <si>
    <t>Donald C Cook</t>
  </si>
  <si>
    <t>DONALD C COOK PLANT</t>
  </si>
  <si>
    <t>Douglas</t>
  </si>
  <si>
    <t>Dresden Energy Facility</t>
  </si>
  <si>
    <t>Dresden</t>
  </si>
  <si>
    <t>Dubuque</t>
  </si>
  <si>
    <t>Cunningham</t>
  </si>
  <si>
    <t>Cunningham Gas Turbs</t>
  </si>
  <si>
    <t>Eagle Valley (IN)</t>
  </si>
  <si>
    <t>Eagle Valley</t>
  </si>
  <si>
    <t>East Bend</t>
  </si>
  <si>
    <t>EAST BEND</t>
  </si>
  <si>
    <t>East Hampton</t>
  </si>
  <si>
    <t>East River</t>
  </si>
  <si>
    <t>East River 6&amp;7</t>
  </si>
  <si>
    <t>Eaton</t>
  </si>
  <si>
    <t>Edgewater</t>
  </si>
  <si>
    <t>Edgewater 4</t>
  </si>
  <si>
    <t>Cunningham Steam</t>
  </si>
  <si>
    <t>Daniel CC</t>
  </si>
  <si>
    <t>Dicks Creek</t>
  </si>
  <si>
    <t>Edwardsport</t>
  </si>
  <si>
    <t>EDWARDSPORT</t>
  </si>
  <si>
    <t>Edwardsport IGCC</t>
  </si>
  <si>
    <t>E F Barrett</t>
  </si>
  <si>
    <t>EF Barrett</t>
  </si>
  <si>
    <t>Electrifarm</t>
  </si>
  <si>
    <t>Elizabeth River Power Station</t>
  </si>
  <si>
    <t>Elizabeth River CT</t>
  </si>
  <si>
    <t>Elk Station</t>
  </si>
  <si>
    <t>E C Gaston</t>
  </si>
  <si>
    <t>E. C. Gaston Unit 5</t>
  </si>
  <si>
    <t>Edgewater Unit 3</t>
  </si>
  <si>
    <t>Edgewater Unit 5</t>
  </si>
  <si>
    <t>Edgewater Unit4(All)</t>
  </si>
  <si>
    <t>Emery Station</t>
  </si>
  <si>
    <t>Emery</t>
  </si>
  <si>
    <t>Emporia Energy Center</t>
  </si>
  <si>
    <t>Emporia CTF</t>
  </si>
  <si>
    <t>Encogen</t>
  </si>
  <si>
    <t>ENCOGEN</t>
  </si>
  <si>
    <t>Empire Energy Center</t>
  </si>
  <si>
    <t>Energy Center</t>
  </si>
  <si>
    <t>Edgewater Unit4(WPL)</t>
  </si>
  <si>
    <t>Elm Road Generating Station</t>
  </si>
  <si>
    <t>Elm Road 1</t>
  </si>
  <si>
    <t>Elm Road 2</t>
  </si>
  <si>
    <t>Frank M Tait</t>
  </si>
  <si>
    <t>F. M. Tait</t>
  </si>
  <si>
    <t>F B Culley</t>
  </si>
  <si>
    <t>F.B.Culley Station</t>
  </si>
  <si>
    <t>Fairgrounds</t>
  </si>
  <si>
    <t>Fairgrounds C.T.</t>
  </si>
  <si>
    <t>Far Rockaway</t>
  </si>
  <si>
    <t>Elm Road Total</t>
  </si>
  <si>
    <t>Ferndale Generating Station</t>
  </si>
  <si>
    <t>FERNDALE</t>
  </si>
  <si>
    <t>Fitchburg</t>
  </si>
  <si>
    <t>Fitchburg - 2 Units</t>
  </si>
  <si>
    <t>Northern States Flambeau</t>
  </si>
  <si>
    <t>Flambeau Station</t>
  </si>
  <si>
    <t>Flat Ridge Wind Farm</t>
  </si>
  <si>
    <t>Flat Ridge</t>
  </si>
  <si>
    <t>Fort Benning Solar Facility</t>
  </si>
  <si>
    <t>FORT BENNING</t>
  </si>
  <si>
    <t>Fort Lupton</t>
  </si>
  <si>
    <t>ELM ROAD-TOTAL</t>
  </si>
  <si>
    <t>Fermi</t>
  </si>
  <si>
    <t>Enrico Fermi Peaker</t>
  </si>
  <si>
    <t>Ernest C. Gaston</t>
  </si>
  <si>
    <t>EW Brown</t>
  </si>
  <si>
    <t>Fermi 2</t>
  </si>
  <si>
    <t>Fort St Vrain</t>
  </si>
  <si>
    <t>Fort St. Vrain 1-4</t>
  </si>
  <si>
    <t>Fort St. Vrain 5-6</t>
  </si>
  <si>
    <t xml:space="preserve"> w</t>
  </si>
  <si>
    <t>Four Corners</t>
  </si>
  <si>
    <t>Four Corners (1)</t>
  </si>
  <si>
    <t>Fox Energy Center</t>
  </si>
  <si>
    <t>Fox Lake</t>
  </si>
  <si>
    <t>Franklin (LA)</t>
  </si>
  <si>
    <t>Franklin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</si>
  <si>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</si>
  <si>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</si>
  <si>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</si>
  <si>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</si>
  <si>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</si>
  <si>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</si>
  <si>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</si>
  <si>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</si>
  <si>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Fort Churchill</t>
  </si>
  <si>
    <t>FT CHURCHILL 1, 2</t>
  </si>
  <si>
    <t>FirstEnergy Fort Martin Power Station</t>
  </si>
  <si>
    <t>Ft. Martin</t>
  </si>
  <si>
    <t>Fort Myers</t>
  </si>
  <si>
    <t>Ft. Myers</t>
  </si>
  <si>
    <t>FREDERICKSON  1</t>
  </si>
  <si>
    <t>Fredonia</t>
  </si>
  <si>
    <t>FREDONIA 1&amp;2</t>
  </si>
  <si>
    <t>Gadsden</t>
  </si>
  <si>
    <t>R Gallagher</t>
  </si>
  <si>
    <t>GALLAGHER</t>
  </si>
  <si>
    <t>Gateway Generating Station</t>
  </si>
  <si>
    <t>Gateway Gen Station</t>
  </si>
  <si>
    <t>Gaylord - Consumers</t>
  </si>
  <si>
    <t>Gaylord</t>
  </si>
  <si>
    <t>Gaylord - Wolverine</t>
  </si>
  <si>
    <t>General Electric Plastic</t>
  </si>
  <si>
    <t>GE Plastics</t>
  </si>
  <si>
    <t>Generating Station</t>
  </si>
  <si>
    <t>FREDONIA 3&amp;4</t>
  </si>
  <si>
    <t>French Island</t>
  </si>
  <si>
    <t>French Island 1 &amp;2</t>
  </si>
  <si>
    <t>Georgetown</t>
  </si>
  <si>
    <t>Gerald Andrus</t>
  </si>
  <si>
    <t>Germantown</t>
  </si>
  <si>
    <t>GERMANTOWN-TOTAL</t>
  </si>
  <si>
    <t>Ghent</t>
  </si>
  <si>
    <t>French Island 3 &amp; 4</t>
  </si>
  <si>
    <t>Gadsby</t>
  </si>
  <si>
    <t>Gadsby Peakers</t>
  </si>
  <si>
    <t>Gadsby Steam</t>
  </si>
  <si>
    <t>George Neal North</t>
  </si>
  <si>
    <t>George Neal # 3</t>
  </si>
  <si>
    <t>George Neal South</t>
  </si>
  <si>
    <t>George Neal # 4</t>
  </si>
  <si>
    <t>Gibson</t>
  </si>
  <si>
    <t>GIBSON</t>
  </si>
  <si>
    <t>Gladstone</t>
  </si>
  <si>
    <t>Glen Lyn</t>
  </si>
  <si>
    <t>Glendive GT</t>
  </si>
  <si>
    <t>Glendive</t>
  </si>
  <si>
    <t>Glenwood</t>
  </si>
  <si>
    <t>Goldendale Generating Station</t>
  </si>
  <si>
    <t>GOLDENDALE</t>
  </si>
  <si>
    <t>Goose Creek Energy Center</t>
  </si>
  <si>
    <t>Goose Creek CTG</t>
  </si>
  <si>
    <t>Gibson Unit 5</t>
  </si>
  <si>
    <t>Gila Bend</t>
  </si>
  <si>
    <t>Gila Bend Phase 1</t>
  </si>
  <si>
    <t>Gordonsville</t>
  </si>
  <si>
    <t>Gorgas</t>
  </si>
  <si>
    <t>Grand Gulf</t>
  </si>
  <si>
    <t>Granite City</t>
  </si>
  <si>
    <t>Grapeland Peaker</t>
  </si>
  <si>
    <t>Gravel Neck</t>
  </si>
  <si>
    <t>Greater Des Moines</t>
  </si>
  <si>
    <t>Greater Des Moine</t>
  </si>
  <si>
    <t>Green River</t>
  </si>
  <si>
    <t>Gila Bend Phase 2</t>
  </si>
  <si>
    <t>Gila Bend Power Generation Station</t>
  </si>
  <si>
    <t>Gila River Power Block 3</t>
  </si>
  <si>
    <t>Gila River</t>
  </si>
  <si>
    <t>Gila River Power Station</t>
  </si>
  <si>
    <t>Greenwood (MO)</t>
  </si>
  <si>
    <t>Greenwood</t>
  </si>
  <si>
    <t>Grinnell</t>
  </si>
  <si>
    <t>H B Robinson</t>
  </si>
  <si>
    <t>H.B. Robinson</t>
  </si>
  <si>
    <t>Lee Combined Cycle Plant</t>
  </si>
  <si>
    <t>H.F. Lee</t>
  </si>
  <si>
    <t>Haefling</t>
  </si>
  <si>
    <t>Glenrock</t>
  </si>
  <si>
    <t>Glenrock III</t>
  </si>
  <si>
    <t>Gordon Evans Energy Center</t>
  </si>
  <si>
    <t>Gordon Evans CTF</t>
  </si>
  <si>
    <t>Gordon Evans w/Diesl</t>
  </si>
  <si>
    <t>Hamilton Moses</t>
  </si>
  <si>
    <t>Hammond</t>
  </si>
  <si>
    <t>HAMMOND</t>
  </si>
  <si>
    <t>Hancock</t>
  </si>
  <si>
    <t>Hancock Peaker</t>
  </si>
  <si>
    <t>Hardeeville</t>
  </si>
  <si>
    <t>Hardeeville Peaking</t>
  </si>
  <si>
    <t>Greene County</t>
  </si>
  <si>
    <t>Harllee Branch</t>
  </si>
  <si>
    <t>HARLLEE BRANCH</t>
  </si>
  <si>
    <t>Harrington</t>
  </si>
  <si>
    <t>Harrington Station</t>
  </si>
  <si>
    <t>Harris</t>
  </si>
  <si>
    <t>FirstEnergy Harrison Power Station</t>
  </si>
  <si>
    <t>Harrison</t>
  </si>
  <si>
    <t>Greene County-Total</t>
  </si>
  <si>
    <t>Greenwood (MI)</t>
  </si>
  <si>
    <t>Greenwood EC</t>
  </si>
  <si>
    <t>Greenwood Peaker</t>
  </si>
  <si>
    <t>Harry D Mattison Gas Plant</t>
  </si>
  <si>
    <t>Harry D Mattison</t>
  </si>
  <si>
    <t>Harvey Couch</t>
  </si>
  <si>
    <t>Edwin I Hatch</t>
  </si>
  <si>
    <t>HATCH</t>
  </si>
  <si>
    <t>Hagood</t>
  </si>
  <si>
    <t>Hagood #4</t>
  </si>
  <si>
    <t>Hagood #5</t>
  </si>
  <si>
    <t>Hagood #6</t>
  </si>
  <si>
    <t>Hagood Combined</t>
  </si>
  <si>
    <t>Harding Street</t>
  </si>
  <si>
    <t>Harding St Gas Turb</t>
  </si>
  <si>
    <t>Hermiston Generating Plant</t>
  </si>
  <si>
    <t>Hermiston</t>
  </si>
  <si>
    <t>Hermiston Generating</t>
  </si>
  <si>
    <t>Hersey</t>
  </si>
  <si>
    <t>M L Hibbard</t>
  </si>
  <si>
    <t>Hibbard</t>
  </si>
  <si>
    <t>Harry Allen</t>
  </si>
  <si>
    <t>Harry Allen 3</t>
  </si>
  <si>
    <t>Harry Allen 4</t>
  </si>
  <si>
    <t>Harry Allen 5,6,7</t>
  </si>
  <si>
    <t>Hawthorn</t>
  </si>
  <si>
    <t>Hawthorn 5</t>
  </si>
  <si>
    <t>High Bridge</t>
  </si>
  <si>
    <t>High Bridge 7, 8, 9</t>
  </si>
  <si>
    <t>Hinds Energy Facility</t>
  </si>
  <si>
    <t>Hinds</t>
  </si>
  <si>
    <t>Hines Energy Complex</t>
  </si>
  <si>
    <t>Holland Energy Facility</t>
  </si>
  <si>
    <t>Holland</t>
  </si>
  <si>
    <t>Holtsville</t>
  </si>
  <si>
    <t>Hoot Lake</t>
  </si>
  <si>
    <t>Hopkins Ridge Wind</t>
  </si>
  <si>
    <t>HOPKINS RIDGE</t>
  </si>
  <si>
    <t>Horseshoe Lake</t>
  </si>
  <si>
    <t>HORSESHOE LAKE</t>
  </si>
  <si>
    <t>Hot Spring Generating Facility</t>
  </si>
  <si>
    <t>Hot Spring</t>
  </si>
  <si>
    <t>Howard Bend</t>
  </si>
  <si>
    <t>Howard Bend C.T.</t>
  </si>
  <si>
    <t>Hudson Avenue</t>
  </si>
  <si>
    <t>Hudson Ave GT 3,4 &amp;5</t>
  </si>
  <si>
    <t>Humboldt Bay</t>
  </si>
  <si>
    <t>Humboldt Gen Station</t>
  </si>
  <si>
    <t>Hawthorn 6 &amp; 9</t>
  </si>
  <si>
    <t>Hawthorn 7 &amp; 8</t>
  </si>
  <si>
    <t>Hayden</t>
  </si>
  <si>
    <t>R M Heskett</t>
  </si>
  <si>
    <t>Heskett III</t>
  </si>
  <si>
    <t>Huntington</t>
  </si>
  <si>
    <t>Higgins</t>
  </si>
  <si>
    <t>Higgins Generating Station</t>
  </si>
  <si>
    <t>Hunter</t>
  </si>
  <si>
    <t>Hunter - Total Plant</t>
  </si>
  <si>
    <t>Hunter II (DGT Share</t>
  </si>
  <si>
    <t>Hunter Unit No. 1</t>
  </si>
  <si>
    <t>Hunter Unit No. 2</t>
  </si>
  <si>
    <t>Hunter Unit No. 3</t>
  </si>
  <si>
    <t>Huron</t>
  </si>
  <si>
    <t>Huron CT #1</t>
  </si>
  <si>
    <t>Huron GT #2</t>
  </si>
  <si>
    <t>Independence Steam Electric Station</t>
  </si>
  <si>
    <t>Independence</t>
  </si>
  <si>
    <t>Intercession City</t>
  </si>
  <si>
    <t>INTERCESSION CITY</t>
  </si>
  <si>
    <t>International</t>
  </si>
  <si>
    <t>Inver Hills</t>
  </si>
  <si>
    <t>James H Miller Jr</t>
  </si>
  <si>
    <t>J H Miller</t>
  </si>
  <si>
    <t>J M Stuart</t>
  </si>
  <si>
    <t>J. M. Stuart</t>
  </si>
  <si>
    <t>Jackson Generating Station</t>
  </si>
  <si>
    <t>Jackson Gas Plant</t>
  </si>
  <si>
    <t>Jamestown</t>
  </si>
  <si>
    <t>Jasper</t>
  </si>
  <si>
    <t>Hutchinson Energy Center</t>
  </si>
  <si>
    <t>Hutchinson</t>
  </si>
  <si>
    <t>Hutchinson w/Diesel</t>
  </si>
  <si>
    <t>Hyder Solar</t>
  </si>
  <si>
    <t>Hyder Phase 1 &amp; 2</t>
  </si>
  <si>
    <t>Jim Bridger</t>
  </si>
  <si>
    <t>Hyder II</t>
  </si>
  <si>
    <t>Iatan</t>
  </si>
  <si>
    <t>Iatan (1&amp;2)</t>
  </si>
  <si>
    <t>Iatan 1 (100%)</t>
  </si>
  <si>
    <t>Joseph M Farley</t>
  </si>
  <si>
    <t>Joseph M. Farley</t>
  </si>
  <si>
    <t>Juneau</t>
  </si>
  <si>
    <t>Juneau County 31</t>
  </si>
  <si>
    <t>Kanawha River</t>
  </si>
  <si>
    <t>Kapstone</t>
  </si>
  <si>
    <t>Kapstone Generator</t>
  </si>
  <si>
    <t>Iatan 1 (18%)</t>
  </si>
  <si>
    <t>Iatan 1 (70%)</t>
  </si>
  <si>
    <t>Kettle Falls Generating Station</t>
  </si>
  <si>
    <t>Kettle Falls</t>
  </si>
  <si>
    <t>Key City</t>
  </si>
  <si>
    <t>Iatan 2 (100%)</t>
  </si>
  <si>
    <t>Iatan 2 (18%)</t>
  </si>
  <si>
    <t>Iatan 2 (54.71%)</t>
  </si>
  <si>
    <t>Kinmundy</t>
  </si>
  <si>
    <t>Kirksville</t>
  </si>
  <si>
    <t>Kirksville C.T.</t>
  </si>
  <si>
    <t>Knox Lee</t>
  </si>
  <si>
    <t>Kraft</t>
  </si>
  <si>
    <t>KRAFT</t>
  </si>
  <si>
    <t>Kyger Creek</t>
  </si>
  <si>
    <t>KYGER CREEK</t>
  </si>
  <si>
    <t>Jeffrey Energy Center</t>
  </si>
  <si>
    <t>Jeffrey (JEC)</t>
  </si>
  <si>
    <t>Jeffrey 20%</t>
  </si>
  <si>
    <t>Jeffrey Ener Ctr 8%</t>
  </si>
  <si>
    <t>La Luz Energy Center</t>
  </si>
  <si>
    <t>La Luz</t>
  </si>
  <si>
    <t>Labadie</t>
  </si>
  <si>
    <t>Jones</t>
  </si>
  <si>
    <t>Jones Gas</t>
  </si>
  <si>
    <t>Jones Station</t>
  </si>
  <si>
    <t>Dan E Karn</t>
  </si>
  <si>
    <t>Karn 1 &amp; 2</t>
  </si>
  <si>
    <t>Ladysmith</t>
  </si>
  <si>
    <t>Lake Catherine</t>
  </si>
  <si>
    <t>Lake Preston</t>
  </si>
  <si>
    <t>Lake Road (MO)</t>
  </si>
  <si>
    <t>Lake Road</t>
  </si>
  <si>
    <t>Karn 3 &amp; 4</t>
  </si>
  <si>
    <t>Killen Station</t>
  </si>
  <si>
    <t>Killen</t>
  </si>
  <si>
    <t>Lange Gas Turbines</t>
  </si>
  <si>
    <t>Lange CT Facility</t>
  </si>
  <si>
    <t>Langley Gulch Power Plant</t>
  </si>
  <si>
    <t>Langley Gulch</t>
  </si>
  <si>
    <t>Lansing</t>
  </si>
  <si>
    <t>Lansing # 4</t>
  </si>
  <si>
    <t>Syl Laskin</t>
  </si>
  <si>
    <t>Laskin</t>
  </si>
  <si>
    <t>Lauderdale</t>
  </si>
  <si>
    <t>Lawrence Energy Center</t>
  </si>
  <si>
    <t>Lawrence</t>
  </si>
  <si>
    <t>Lawrenceburg Energy Facility</t>
  </si>
  <si>
    <t>LAWRENCEBURG - AEG</t>
  </si>
  <si>
    <t>W S Lee</t>
  </si>
  <si>
    <t>Lee</t>
  </si>
  <si>
    <t>Lemon Creek</t>
  </si>
  <si>
    <t>Chuck Lenzie Generating Station</t>
  </si>
  <si>
    <t>Lenzie 1 &amp; 2</t>
  </si>
  <si>
    <t>Killen 2 DEO</t>
  </si>
  <si>
    <t>Killen Bio (See (d))</t>
  </si>
  <si>
    <t>Lewis Creek</t>
  </si>
  <si>
    <t>Lieberman</t>
  </si>
  <si>
    <t>Lime Creek</t>
  </si>
  <si>
    <t>Lincoln Combustion</t>
  </si>
  <si>
    <t>Lincoln</t>
  </si>
  <si>
    <t>Kingdom Community Wind</t>
  </si>
  <si>
    <t>Kingdom Commun Wind</t>
  </si>
  <si>
    <t>L V Sutton Combined Cycle</t>
  </si>
  <si>
    <t>L.V. Sutton</t>
  </si>
  <si>
    <t>Lone Star</t>
  </si>
  <si>
    <t>Lordsburg Generating</t>
  </si>
  <si>
    <t>Lordsburg Turbine</t>
  </si>
  <si>
    <t>Lost Nation</t>
  </si>
  <si>
    <t>LOST NATION</t>
  </si>
  <si>
    <t>L V Sutton Steam</t>
  </si>
  <si>
    <t>La Cygne</t>
  </si>
  <si>
    <t>La Cygne #1 (50%)</t>
  </si>
  <si>
    <t>La Cygne #2 (50%)</t>
  </si>
  <si>
    <t>LaCygne (100%)</t>
  </si>
  <si>
    <t>LaCygne 1 (50%)</t>
  </si>
  <si>
    <t>LaCygne 2 (50%)</t>
  </si>
  <si>
    <t>Lake Side Power Plant</t>
  </si>
  <si>
    <t>Lake Side</t>
  </si>
  <si>
    <t>Lake Side 2</t>
  </si>
  <si>
    <t>Low Moor</t>
  </si>
  <si>
    <t>Lower Snake River Wind Energy Project</t>
  </si>
  <si>
    <t>LOWER SNAKE RIVER</t>
  </si>
  <si>
    <t>Lewis &amp; Clark</t>
  </si>
  <si>
    <t>Lewis &amp; Clark II</t>
  </si>
  <si>
    <t>Las Vegas Generating Station</t>
  </si>
  <si>
    <t>LV Generation</t>
  </si>
  <si>
    <t>Milton L Kapp</t>
  </si>
  <si>
    <t>M. L. Kapp</t>
  </si>
  <si>
    <t>West Marinette 34</t>
  </si>
  <si>
    <t>M34/Marinette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</si>
  <si>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</si>
  <si>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</si>
  <si>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</si>
  <si>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</si>
  <si>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</si>
  <si>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</si>
  <si>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</si>
  <si>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 Generation Facility</t>
  </si>
  <si>
    <t>Marsh Run</t>
  </si>
  <si>
    <t>Marshall (NC)</t>
  </si>
  <si>
    <t>Marshall</t>
  </si>
  <si>
    <t>Marshalltown</t>
  </si>
  <si>
    <t>Louisa</t>
  </si>
  <si>
    <t>Louisa Generation Facility</t>
  </si>
  <si>
    <t>Maryland Heights LF</t>
  </si>
  <si>
    <t>Mayo</t>
  </si>
  <si>
    <t>McClain Energy Facility</t>
  </si>
  <si>
    <t>MCCLAIN</t>
  </si>
  <si>
    <t>McGrath Peaker</t>
  </si>
  <si>
    <t>McGuire</t>
  </si>
  <si>
    <t>Louisiana 1</t>
  </si>
  <si>
    <t>Louisiana Station</t>
  </si>
  <si>
    <t>Luna Energy Facility</t>
  </si>
  <si>
    <t>Luna</t>
  </si>
  <si>
    <t>McMeekin</t>
  </si>
  <si>
    <t>J C McNeil</t>
  </si>
  <si>
    <t>McNeil #24</t>
  </si>
  <si>
    <t>Mecklenburg Power Station</t>
  </si>
  <si>
    <t>Mecklenburg</t>
  </si>
  <si>
    <t>Maddox</t>
  </si>
  <si>
    <t>Maddox Gas</t>
  </si>
  <si>
    <t>Maddox Steam</t>
  </si>
  <si>
    <t>Merle Parr</t>
  </si>
  <si>
    <t>Merl Parr</t>
  </si>
  <si>
    <t>Merrimack</t>
  </si>
  <si>
    <t>MERRIMACK</t>
  </si>
  <si>
    <t>Mexico</t>
  </si>
  <si>
    <t>Mexico C.T.</t>
  </si>
  <si>
    <t>Lower Malad</t>
  </si>
  <si>
    <t>Malad</t>
  </si>
  <si>
    <t>Upper Malad</t>
  </si>
  <si>
    <t>Marengo Wind Plant</t>
  </si>
  <si>
    <t>Marengo</t>
  </si>
  <si>
    <t>Marengo II</t>
  </si>
  <si>
    <t>Martin</t>
  </si>
  <si>
    <t>Miami Wabash</t>
  </si>
  <si>
    <t>MIAMI WABASH</t>
  </si>
  <si>
    <t>Michigan City</t>
  </si>
  <si>
    <t>Michgan City</t>
  </si>
  <si>
    <t>Michoud</t>
  </si>
  <si>
    <t>Miles City GT</t>
  </si>
  <si>
    <t>Miles City</t>
  </si>
  <si>
    <t>Mill Creek (KY)</t>
  </si>
  <si>
    <t>Mill Creek</t>
  </si>
  <si>
    <t>Mill Creek (SC)</t>
  </si>
  <si>
    <t>Mint Farm Generating Station</t>
  </si>
  <si>
    <t>MINT FARM</t>
  </si>
  <si>
    <t>Mira Loma Peaker</t>
  </si>
  <si>
    <t>Miramar Energy Facility</t>
  </si>
  <si>
    <t>Miramar</t>
  </si>
  <si>
    <t>Mississippi Power 's</t>
  </si>
  <si>
    <t>Martin 3 &amp; 4</t>
  </si>
  <si>
    <t>Mitchell (WV)</t>
  </si>
  <si>
    <t>MITCHELL -TOTAL</t>
  </si>
  <si>
    <t>Martin 8</t>
  </si>
  <si>
    <t>Martin Solar</t>
  </si>
  <si>
    <t>Jack McDonough</t>
  </si>
  <si>
    <t>MCDONOUGH NO. 3</t>
  </si>
  <si>
    <t>MITCHELL-WPCO Share</t>
  </si>
  <si>
    <t>Moberly</t>
  </si>
  <si>
    <t>Moberly C.T.</t>
  </si>
  <si>
    <t>Mohave 1 &amp; 2</t>
  </si>
  <si>
    <t>Moline</t>
  </si>
  <si>
    <t>MCDONOUGH NO. 4-6</t>
  </si>
  <si>
    <t>Monroe</t>
  </si>
  <si>
    <t>McIntosh</t>
  </si>
  <si>
    <t>McINTOSH</t>
  </si>
  <si>
    <t>Montana Power Station</t>
  </si>
  <si>
    <t>Montana Power</t>
  </si>
  <si>
    <t>Monticello Nuclear Facility</t>
  </si>
  <si>
    <t>Monticello</t>
  </si>
  <si>
    <t>Montrose</t>
  </si>
  <si>
    <t>Monument</t>
  </si>
  <si>
    <t>Moore County</t>
  </si>
  <si>
    <t>Moreau</t>
  </si>
  <si>
    <t>Moreau C.T.</t>
  </si>
  <si>
    <t>Morehead</t>
  </si>
  <si>
    <t>Morgan's Corner</t>
  </si>
  <si>
    <t>Morgans Corner</t>
  </si>
  <si>
    <t>Morrow</t>
  </si>
  <si>
    <t>McIntosh Combined Cycle Facility</t>
  </si>
  <si>
    <t>MCINTOSH</t>
  </si>
  <si>
    <t>McManus</t>
  </si>
  <si>
    <t>MCMANUS</t>
  </si>
  <si>
    <t>Mountaineer</t>
  </si>
  <si>
    <t>Mountainview Generating Station</t>
  </si>
  <si>
    <t>Mountainview 3 &amp; 4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</si>
  <si>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</si>
  <si>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</si>
  <si>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</si>
  <si>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</si>
  <si>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</si>
  <si>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</si>
  <si>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</si>
  <si>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N/A</t>
  </si>
  <si>
    <t>Natchez</t>
  </si>
  <si>
    <t>Naughton</t>
  </si>
  <si>
    <t>Navajo</t>
  </si>
  <si>
    <t>Navajo 1,2,3</t>
  </si>
  <si>
    <t>MCMANUS 3 &amp; 4</t>
  </si>
  <si>
    <t>Meramec</t>
  </si>
  <si>
    <t>Meramec C.T.</t>
  </si>
  <si>
    <t>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</si>
  <si>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</si>
  <si>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</si>
  <si>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</si>
  <si>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</si>
  <si>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</si>
  <si>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</si>
  <si>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 (GA)</t>
  </si>
  <si>
    <t>MITCHELL</t>
  </si>
  <si>
    <t>Nesbitt Unit 1</t>
  </si>
  <si>
    <t>Nevada</t>
  </si>
  <si>
    <t>Newington</t>
  </si>
  <si>
    <t>NEWINGTON</t>
  </si>
  <si>
    <t>Newman</t>
  </si>
  <si>
    <t>Nichols</t>
  </si>
  <si>
    <t>Nichols Station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</si>
  <si>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</si>
  <si>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</si>
  <si>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</si>
  <si>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</si>
  <si>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</si>
  <si>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</si>
  <si>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</si>
  <si>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</si>
  <si>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</si>
  <si>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 (MO)</t>
  </si>
  <si>
    <t>Northeast</t>
  </si>
  <si>
    <t>Northeast (MI)</t>
  </si>
  <si>
    <t>Northeast Peaker</t>
  </si>
  <si>
    <t>Northeast (IN)</t>
  </si>
  <si>
    <t>Northeast Turbines</t>
  </si>
  <si>
    <t>Monroe Peaker</t>
  </si>
  <si>
    <t>Mt Storm</t>
  </si>
  <si>
    <t>Mount Storm</t>
  </si>
  <si>
    <t>Northern Neck</t>
  </si>
  <si>
    <t>Northport</t>
  </si>
  <si>
    <t>Mount Storm CT</t>
  </si>
  <si>
    <t>Neal #1</t>
  </si>
  <si>
    <t>Oconee</t>
  </si>
  <si>
    <t>Neal #2</t>
  </si>
  <si>
    <t>Neal #3</t>
  </si>
  <si>
    <t>Offsite Storage</t>
  </si>
  <si>
    <t>Oklaunion</t>
  </si>
  <si>
    <t>OKLAUNION</t>
  </si>
  <si>
    <t>Oliver</t>
  </si>
  <si>
    <t>Oliver Peaker</t>
  </si>
  <si>
    <t>Osawatomie</t>
  </si>
  <si>
    <t>Ottumwa</t>
  </si>
  <si>
    <t>Ouachita</t>
  </si>
  <si>
    <t>Ouachita 1 &amp; 2</t>
  </si>
  <si>
    <t>Ouachita 3</t>
  </si>
  <si>
    <t>Paddys Run</t>
  </si>
  <si>
    <t>Paddy's Run 13 CT</t>
  </si>
  <si>
    <t>Paddy's Run CT</t>
  </si>
  <si>
    <t>Palo Verde</t>
  </si>
  <si>
    <t>Palo Verde (1)</t>
  </si>
  <si>
    <t>Neal #4</t>
  </si>
  <si>
    <t>Alliant Energy Neenah</t>
  </si>
  <si>
    <t>Neenah Unit 1</t>
  </si>
  <si>
    <t>Palomar Energy</t>
  </si>
  <si>
    <t>Palomar</t>
  </si>
  <si>
    <t>Paris (WI)</t>
  </si>
  <si>
    <t>PARIS-TOTAL</t>
  </si>
  <si>
    <t>Neenah Unit 2</t>
  </si>
  <si>
    <t>Nelson Dewey Generating Station</t>
  </si>
  <si>
    <t>Nelson Dewey Unit 1</t>
  </si>
  <si>
    <t>Nelson Dewey Unit 2</t>
  </si>
  <si>
    <t>Pawnee</t>
  </si>
  <si>
    <t>Pea Ridge</t>
  </si>
  <si>
    <t>Peno Creek</t>
  </si>
  <si>
    <t>Peno Creek C.T.</t>
  </si>
  <si>
    <t>Perryville Power Station</t>
  </si>
  <si>
    <t>Perryville</t>
  </si>
  <si>
    <t>AES Petersburg</t>
  </si>
  <si>
    <t>Petersburg</t>
  </si>
  <si>
    <t>Philip Sporn</t>
  </si>
  <si>
    <t>Philip Sporn - APCo</t>
  </si>
  <si>
    <t>Philip Sporn - Total</t>
  </si>
  <si>
    <t>Phillips</t>
  </si>
  <si>
    <t>Pinckneyville</t>
  </si>
  <si>
    <t>Pickneyville</t>
  </si>
  <si>
    <t>Multitrade of Pittsylvania LP</t>
  </si>
  <si>
    <t>Pittsylvania</t>
  </si>
  <si>
    <t>Placid 12</t>
  </si>
  <si>
    <t>Placid Peaker</t>
  </si>
  <si>
    <t>Nine Mile Point</t>
  </si>
  <si>
    <t>Ninemile 6</t>
  </si>
  <si>
    <t>Plant X</t>
  </si>
  <si>
    <t>Pleasant Hill</t>
  </si>
  <si>
    <t>Pleasant Prairie</t>
  </si>
  <si>
    <t>PLEASANT PRAIRIE-TOT</t>
  </si>
  <si>
    <t>Plum Point Energy Station</t>
  </si>
  <si>
    <t>Plum Point</t>
  </si>
  <si>
    <t>Ninemile Point</t>
  </si>
  <si>
    <t>Polyester</t>
  </si>
  <si>
    <t>Port Everglades</t>
  </si>
  <si>
    <t>Port Jefferson</t>
  </si>
  <si>
    <t>Northeastern</t>
  </si>
  <si>
    <t>NORTHEASTERN 1&amp;2</t>
  </si>
  <si>
    <t>NORTHEASTERN 3&amp;4</t>
  </si>
  <si>
    <t>Diesel Generators</t>
  </si>
  <si>
    <t>Portable Generators</t>
  </si>
  <si>
    <t>Portage</t>
  </si>
  <si>
    <t>O H Hutchings</t>
  </si>
  <si>
    <t>O. H. Hutchings</t>
  </si>
  <si>
    <t>O.H. Hutchings</t>
  </si>
  <si>
    <t>Ocotillo</t>
  </si>
  <si>
    <t>Ocotillo 1</t>
  </si>
  <si>
    <t>Ocotillo 2</t>
  </si>
  <si>
    <t>Palo Verde 1</t>
  </si>
  <si>
    <t>Palo Verde 2</t>
  </si>
  <si>
    <t>Prairie Island</t>
  </si>
  <si>
    <t>Presque Isle</t>
  </si>
  <si>
    <t>PRESQUE ISLE-TOTAL</t>
  </si>
  <si>
    <t>Port Washington Generating Station</t>
  </si>
  <si>
    <t>PT WASHINGTON-TOTAL</t>
  </si>
  <si>
    <t>Palo Verde 3</t>
  </si>
  <si>
    <t>Parr GT</t>
  </si>
  <si>
    <t>Parr #1 &amp; 2</t>
  </si>
  <si>
    <t>Parr #3 &amp; 4</t>
  </si>
  <si>
    <t>Parr Combined</t>
  </si>
  <si>
    <t>Pelton</t>
  </si>
  <si>
    <t>Weston</t>
  </si>
  <si>
    <t>Plant Total-Weston</t>
  </si>
  <si>
    <t>Polk</t>
  </si>
  <si>
    <t>Polk Unit 1</t>
  </si>
  <si>
    <t>Putnam (MI)</t>
  </si>
  <si>
    <t>Putnam Peaker</t>
  </si>
  <si>
    <t>Quad Cities Generating Station</t>
  </si>
  <si>
    <t>Quad-Cities</t>
  </si>
  <si>
    <t>Quay County</t>
  </si>
  <si>
    <t>Polk Units 2 &amp; 3</t>
  </si>
  <si>
    <t>Polk Units 4 &amp; 5</t>
  </si>
  <si>
    <t>R.M. Heskett</t>
  </si>
  <si>
    <t>Raccoon Creek Energy Center</t>
  </si>
  <si>
    <t>Raccoon Creek CTG</t>
  </si>
  <si>
    <t>Ralph Green</t>
  </si>
  <si>
    <t>Rapids Non Rate-base</t>
  </si>
  <si>
    <t>Ratcliffe</t>
  </si>
  <si>
    <t>Rathdrum</t>
  </si>
  <si>
    <t>Red Cedar</t>
  </si>
  <si>
    <t>Redbud Power Plant</t>
  </si>
  <si>
    <t>REDBUD</t>
  </si>
  <si>
    <t>Port Westward Unit 2</t>
  </si>
  <si>
    <t>Port Westward 1</t>
  </si>
  <si>
    <t>Port Westward 2</t>
  </si>
  <si>
    <t>Reeves</t>
  </si>
  <si>
    <t>Reid Gardner</t>
  </si>
  <si>
    <t>Reid Gardner 4</t>
  </si>
  <si>
    <t>Remington</t>
  </si>
  <si>
    <t>Renaissance Power Plant</t>
  </si>
  <si>
    <t>Renaissance Peaker</t>
  </si>
  <si>
    <t>Respondant's Portion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</si>
  <si>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</si>
  <si>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</si>
  <si>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</si>
  <si>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</si>
  <si>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</si>
  <si>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</si>
  <si>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</si>
  <si>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</si>
  <si>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</si>
  <si>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Riverbend</t>
  </si>
  <si>
    <t>Riverside (MN)</t>
  </si>
  <si>
    <t>Riverside</t>
  </si>
  <si>
    <t>Prairie Creek</t>
  </si>
  <si>
    <t>Prairie Creek 1,3</t>
  </si>
  <si>
    <t>Prairie Creek 4</t>
  </si>
  <si>
    <t>Pueblo</t>
  </si>
  <si>
    <t>Pueblo 5 &amp; 6</t>
  </si>
  <si>
    <t>PUEBLO-Diesels</t>
  </si>
  <si>
    <t>Pulliam</t>
  </si>
  <si>
    <t>Pulliam 31</t>
  </si>
  <si>
    <t>Pulliam 5</t>
  </si>
  <si>
    <t>Pulliam 6</t>
  </si>
  <si>
    <t>Riviera</t>
  </si>
  <si>
    <t>R M Schahfer</t>
  </si>
  <si>
    <t>RM Schahfer</t>
  </si>
  <si>
    <t>Robert Ritchie 1</t>
  </si>
  <si>
    <t>Robert Ritchie 3</t>
  </si>
  <si>
    <t>Pulliam 7</t>
  </si>
  <si>
    <t>Pulliam 8</t>
  </si>
  <si>
    <t>Pulliam-Common</t>
  </si>
  <si>
    <t>Rock Springs</t>
  </si>
  <si>
    <t>Rockingham County CT Station</t>
  </si>
  <si>
    <t>Rockingham</t>
  </si>
  <si>
    <t>R.M Schahfer</t>
  </si>
  <si>
    <t>Red Hawk</t>
  </si>
  <si>
    <t>Redhawk 1</t>
  </si>
  <si>
    <t>Redhawk 2</t>
  </si>
  <si>
    <t>Rio Grande</t>
  </si>
  <si>
    <t>Rio Grande Unit 9</t>
  </si>
  <si>
    <t>River Rouge</t>
  </si>
  <si>
    <t>River Rouge Peaker</t>
  </si>
  <si>
    <t>Riverside Energy Center</t>
  </si>
  <si>
    <t>Riverside 1</t>
  </si>
  <si>
    <t>Rocky Ford</t>
  </si>
  <si>
    <t>ROCKY FORD-Diesels</t>
  </si>
  <si>
    <t>Rocky Mountain Energy Center</t>
  </si>
  <si>
    <t>Rocky Mountain</t>
  </si>
  <si>
    <t>Rodemacher Unit 2</t>
  </si>
  <si>
    <t>Rosemary Power Station</t>
  </si>
  <si>
    <t>Rosemary</t>
  </si>
  <si>
    <t>Rothschild Biomass Cogen Facility</t>
  </si>
  <si>
    <t>ROTHSCHILD</t>
  </si>
  <si>
    <t>Roxboro</t>
  </si>
  <si>
    <t>Riverside (OK)</t>
  </si>
  <si>
    <t>RIVERSIDE 1 &amp; 2</t>
  </si>
  <si>
    <t>R S Nelson</t>
  </si>
  <si>
    <t>Roy S. Nelson 3 &amp; 4</t>
  </si>
  <si>
    <t>Riverside 2</t>
  </si>
  <si>
    <t>Riverside 3</t>
  </si>
  <si>
    <t>Roy S. Nelson Unit 6</t>
  </si>
  <si>
    <t>Rush Island</t>
  </si>
  <si>
    <t>Russell Station 7</t>
  </si>
  <si>
    <t>Rutland</t>
  </si>
  <si>
    <t>Rutland #201</t>
  </si>
  <si>
    <t>Riverside 3 &amp; 4</t>
  </si>
  <si>
    <t>Riverton</t>
  </si>
  <si>
    <t>Riverton (7&amp;8)</t>
  </si>
  <si>
    <t>Riverton (9-12)</t>
  </si>
  <si>
    <t>Rock River</t>
  </si>
  <si>
    <t>Rock River Unit 3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</si>
  <si>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</si>
  <si>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</si>
  <si>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</si>
  <si>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</si>
  <si>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</si>
  <si>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</si>
  <si>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</si>
  <si>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</si>
  <si>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</si>
  <si>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</t>
  </si>
  <si>
    <t>ROCKPORT TOTAL AEG</t>
  </si>
  <si>
    <t>ROCKPORT TOTAL I&amp;M</t>
  </si>
  <si>
    <t>Scholz</t>
  </si>
  <si>
    <t>Seminole (OK)</t>
  </si>
  <si>
    <t>SEMINOLE</t>
  </si>
  <si>
    <t>ROCKPORT TOTAL PLANT</t>
  </si>
  <si>
    <t>Sheepskin</t>
  </si>
  <si>
    <t>Sherburne County</t>
  </si>
  <si>
    <t>Shoreham</t>
  </si>
  <si>
    <t>Sibley</t>
  </si>
  <si>
    <t>Sidney (OH)</t>
  </si>
  <si>
    <t>Sidney</t>
  </si>
  <si>
    <t>Silverhawk</t>
  </si>
  <si>
    <t>Sioux</t>
  </si>
  <si>
    <t>ROCKPORT UNIT 1 AEG</t>
  </si>
  <si>
    <t>ROCKPORT UNIT 1 I&amp;M</t>
  </si>
  <si>
    <t>Slocum</t>
  </si>
  <si>
    <t>Slocum Peaker</t>
  </si>
  <si>
    <t>ROCKPORT UNIT 2 AEG</t>
  </si>
  <si>
    <t>ROCKPORT UNIT 2 I&amp;M</t>
  </si>
  <si>
    <t>Sherwood H Smith Jr Energy Complex</t>
  </si>
  <si>
    <t>Smith Energy Complex</t>
  </si>
  <si>
    <t>South Oak Creek</t>
  </si>
  <si>
    <t>SO OAK CREEK-TOTAL</t>
  </si>
  <si>
    <t>Solway CT</t>
  </si>
  <si>
    <t>Solway</t>
  </si>
  <si>
    <t>Sooner</t>
  </si>
  <si>
    <t>SOONER</t>
  </si>
  <si>
    <t>South Cairo</t>
  </si>
  <si>
    <t>South Hampton</t>
  </si>
  <si>
    <t>South Harper</t>
  </si>
  <si>
    <t>Southampton Power Station</t>
  </si>
  <si>
    <t>Southampton</t>
  </si>
  <si>
    <t>Southcentral Power Project</t>
  </si>
  <si>
    <t>Southcentral Power</t>
  </si>
  <si>
    <t>Southold</t>
  </si>
  <si>
    <t>Southhold</t>
  </si>
  <si>
    <t>Space Coast Next Gen Solar Energy</t>
  </si>
  <si>
    <t>Space Coast</t>
  </si>
  <si>
    <t>Spion Kop Wind Farm</t>
  </si>
  <si>
    <t>Spion Kop</t>
  </si>
  <si>
    <t>Spokane Waste to Energy</t>
  </si>
  <si>
    <t>Spring Creek Energy Center</t>
  </si>
  <si>
    <t>Spring Creek</t>
  </si>
  <si>
    <t>Springerville</t>
  </si>
  <si>
    <t>South Fond Du Lac</t>
  </si>
  <si>
    <t>S Fond du Lac Unit 1</t>
  </si>
  <si>
    <t>S Fond du Lac Unit 2</t>
  </si>
  <si>
    <t>S Fond du Lac Unit 3</t>
  </si>
  <si>
    <t>St Joseph Landfill Generating Station</t>
  </si>
  <si>
    <t>St. Joe Landfill</t>
  </si>
  <si>
    <t>St Johns River Power Park</t>
  </si>
  <si>
    <t>St. Johns River</t>
  </si>
  <si>
    <t>St Lucie</t>
  </si>
  <si>
    <t>St. Lucie</t>
  </si>
  <si>
    <t>State Line Combined Cycle</t>
  </si>
  <si>
    <t>State Line</t>
  </si>
  <si>
    <t>Station 3</t>
  </si>
  <si>
    <t>Station 9</t>
  </si>
  <si>
    <t>Sterlington</t>
  </si>
  <si>
    <t>Stony Brook</t>
  </si>
  <si>
    <t>Stony Brook Int. #96</t>
  </si>
  <si>
    <t>Straits</t>
  </si>
  <si>
    <t>Stuart DEO</t>
  </si>
  <si>
    <t>Sugar Creek Power</t>
  </si>
  <si>
    <t>Sugar Creek</t>
  </si>
  <si>
    <t>Sumas Power Plant</t>
  </si>
  <si>
    <t>SUMAS</t>
  </si>
  <si>
    <t>Sumpter</t>
  </si>
  <si>
    <t>Sun Peak Generating Station</t>
  </si>
  <si>
    <t>Sun Peak  3, 4, 5</t>
  </si>
  <si>
    <t>Sundance</t>
  </si>
  <si>
    <t>S Fond du Lac Unit 4</t>
  </si>
  <si>
    <t>Saguaro</t>
  </si>
  <si>
    <t>Saguaro 1</t>
  </si>
  <si>
    <t>Superior</t>
  </si>
  <si>
    <t>Superior Peaker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</si>
  <si>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</si>
  <si>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</si>
  <si>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</si>
  <si>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</si>
  <si>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</si>
  <si>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</si>
  <si>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</si>
  <si>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 (IA)</t>
  </si>
  <si>
    <t>Sycamore</t>
  </si>
  <si>
    <t>Sycamore (WI)</t>
  </si>
  <si>
    <t>Sycamore - 2 Units</t>
  </si>
  <si>
    <t>Taconite Harbor Energy Center</t>
  </si>
  <si>
    <t>Taconite Harbor</t>
  </si>
  <si>
    <t>Taconite Ridge 1 Wind Energy Center</t>
  </si>
  <si>
    <t>Taconite Ridge</t>
  </si>
  <si>
    <t>Tanners Creek</t>
  </si>
  <si>
    <t>TANNERS CREEK PLANT</t>
  </si>
  <si>
    <t>Teche</t>
  </si>
  <si>
    <t>Teche 4</t>
  </si>
  <si>
    <t>Tecumseh Energy Center</t>
  </si>
  <si>
    <t>Tecumseh</t>
  </si>
  <si>
    <t>Theodore Cogen Facility</t>
  </si>
  <si>
    <t>Theodore</t>
  </si>
  <si>
    <t>Thetford</t>
  </si>
  <si>
    <t>Tiger Bay</t>
  </si>
  <si>
    <t>Tolk</t>
  </si>
  <si>
    <t>Tolk Station</t>
  </si>
  <si>
    <t>Seven Mile Hill</t>
  </si>
  <si>
    <t>Tower</t>
  </si>
  <si>
    <t>Seven Mile Hill II</t>
  </si>
  <si>
    <t>Sheboygan Falls</t>
  </si>
  <si>
    <t>Sheboygan FallsUnit1</t>
  </si>
  <si>
    <t>Sheboygan FallsUnit2</t>
  </si>
  <si>
    <t>sheboygan falls energy facility</t>
  </si>
  <si>
    <t>Trenton Channel</t>
  </si>
  <si>
    <t>Trenton Channel PP</t>
  </si>
  <si>
    <t>SL Combined Cycle</t>
  </si>
  <si>
    <t>SLCC Tolling</t>
  </si>
  <si>
    <t>Lansing Smith</t>
  </si>
  <si>
    <t>Smith</t>
  </si>
  <si>
    <t>Smith CT</t>
  </si>
  <si>
    <t>Tulsa</t>
  </si>
  <si>
    <t>TULSA</t>
  </si>
  <si>
    <t>John W Turk Jr Power Plant</t>
  </si>
  <si>
    <t>Turk (4)</t>
  </si>
  <si>
    <t>Smith Unit 3</t>
  </si>
  <si>
    <t>Snoqualmie</t>
  </si>
  <si>
    <t>SNOQUALMIE FALLS</t>
  </si>
  <si>
    <t>G E Turner</t>
  </si>
  <si>
    <t>Turner</t>
  </si>
  <si>
    <t>Unit 4</t>
  </si>
  <si>
    <t>Units 1 - 3</t>
  </si>
  <si>
    <t>University of Florida</t>
  </si>
  <si>
    <t>Univ. of Florida</t>
  </si>
  <si>
    <t>Snoqualmie 2</t>
  </si>
  <si>
    <t>Southwestern</t>
  </si>
  <si>
    <t>SOUTHWESTERN  1 - 3</t>
  </si>
  <si>
    <t>Southwestern  4 &amp; 5</t>
  </si>
  <si>
    <t>St Clair</t>
  </si>
  <si>
    <t>St. Clair Peaker</t>
  </si>
  <si>
    <t>St. Clair PP</t>
  </si>
  <si>
    <t>St. Clair PP Cont.</t>
  </si>
  <si>
    <t>H Wilson Sundt Generating Station</t>
  </si>
  <si>
    <t>Sundt</t>
  </si>
  <si>
    <t>V C Summer</t>
  </si>
  <si>
    <t>V.C. Summer (2/3rds)</t>
  </si>
  <si>
    <t>Valencia</t>
  </si>
  <si>
    <t>Valley (WI)</t>
  </si>
  <si>
    <t>VALLEY-TOTAL</t>
  </si>
  <si>
    <t>Sundt (Gas)</t>
  </si>
  <si>
    <t>Suwannee River</t>
  </si>
  <si>
    <t>Suwannee CT</t>
  </si>
  <si>
    <t>North Valmy</t>
  </si>
  <si>
    <t>Valmy</t>
  </si>
  <si>
    <t>VALMY 1, 2</t>
  </si>
  <si>
    <t>Suwannee Steam</t>
  </si>
  <si>
    <t>Sweatt</t>
  </si>
  <si>
    <t>Vermillion Energy Facility</t>
  </si>
  <si>
    <t>VERMILLION</t>
  </si>
  <si>
    <t>Vestaburg</t>
  </si>
  <si>
    <t>Virginia City Hybrid Energy Center</t>
  </si>
  <si>
    <t>Virginia City</t>
  </si>
  <si>
    <t>Vogtle</t>
  </si>
  <si>
    <t>VOGTLE</t>
  </si>
  <si>
    <t>Sweatt CT</t>
  </si>
  <si>
    <t>Total - Pulliam</t>
  </si>
  <si>
    <t>W. C. Beckjord</t>
  </si>
  <si>
    <t>W H Zimmer</t>
  </si>
  <si>
    <t>W. H. Zimmer</t>
  </si>
  <si>
    <t>W H Weatherspoon</t>
  </si>
  <si>
    <t>W.H. Weatherspoon</t>
  </si>
  <si>
    <t>Wabash River</t>
  </si>
  <si>
    <t>WABASH RIVER</t>
  </si>
  <si>
    <t>Wabash Valley Power IGCC</t>
  </si>
  <si>
    <t>Wabash River Unit 1</t>
  </si>
  <si>
    <t>Tracy</t>
  </si>
  <si>
    <t>TRACY 3</t>
  </si>
  <si>
    <t>TRACY 4&amp;5-PIÑON PINE</t>
  </si>
  <si>
    <t>TRACY 8-10</t>
  </si>
  <si>
    <t>Trimble County</t>
  </si>
  <si>
    <t>Trimble County CT</t>
  </si>
  <si>
    <t>WARNER ROBBINS</t>
  </si>
  <si>
    <t>Warren County</t>
  </si>
  <si>
    <t>Warren</t>
  </si>
  <si>
    <t>Warrick</t>
  </si>
  <si>
    <t>Warrick Unit #4</t>
  </si>
  <si>
    <t>Washington County Cogeneration Facility</t>
  </si>
  <si>
    <t>Washington County</t>
  </si>
  <si>
    <t>Wateree</t>
  </si>
  <si>
    <t>Waterford 1 &amp; 2</t>
  </si>
  <si>
    <t>Turkey Point</t>
  </si>
  <si>
    <t>Waterford 3</t>
  </si>
  <si>
    <t>Turkey Point 5</t>
  </si>
  <si>
    <t>Urquhart</t>
  </si>
  <si>
    <t>Wayne County Energy Complex</t>
  </si>
  <si>
    <t>Wayne County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</si>
  <si>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</si>
  <si>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</si>
  <si>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</si>
  <si>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</si>
  <si>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</si>
  <si>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</si>
  <si>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</si>
  <si>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 Cogeneration Facility</t>
  </si>
  <si>
    <t>West Campus</t>
  </si>
  <si>
    <t>West County Energy Center</t>
  </si>
  <si>
    <t>West County</t>
  </si>
  <si>
    <t>West Gardner</t>
  </si>
  <si>
    <t>Urquhart #4 Peaking</t>
  </si>
  <si>
    <t>Urquhart Comb 1-4</t>
  </si>
  <si>
    <t>Urquhart Comb Cycle</t>
  </si>
  <si>
    <t>Valmont</t>
  </si>
  <si>
    <t>Valmont 5</t>
  </si>
  <si>
    <t>Valmont 6</t>
  </si>
  <si>
    <t>Venice</t>
  </si>
  <si>
    <t>Venice C.T.</t>
  </si>
  <si>
    <t>West Marinette</t>
  </si>
  <si>
    <t>W Marinette M31, M32</t>
  </si>
  <si>
    <t>W Marinette M33</t>
  </si>
  <si>
    <t>Wallace Dam</t>
  </si>
  <si>
    <t>WALLACE DAM</t>
  </si>
  <si>
    <t>Walter Scott Jr Energy Center</t>
  </si>
  <si>
    <t>Walter Scott #1</t>
  </si>
  <si>
    <t>Wheatland Generating Facility</t>
  </si>
  <si>
    <t>WHEATLAND</t>
  </si>
  <si>
    <t>Wheaton</t>
  </si>
  <si>
    <t>Whispering Willow Wind Farm - East</t>
  </si>
  <si>
    <t>Whispering Willow</t>
  </si>
  <si>
    <t>White Bluff</t>
  </si>
  <si>
    <t>White Lake</t>
  </si>
  <si>
    <t>WHITE LAKE</t>
  </si>
  <si>
    <t>Whitehorn</t>
  </si>
  <si>
    <t>WHITEHORN</t>
  </si>
  <si>
    <t>J R Whiting</t>
  </si>
  <si>
    <t>Whiting</t>
  </si>
  <si>
    <t>Wild Horse</t>
  </si>
  <si>
    <t>WILD HORSE</t>
  </si>
  <si>
    <t>Wilkes</t>
  </si>
  <si>
    <t>Williams</t>
  </si>
  <si>
    <t>Walter Scott #2</t>
  </si>
  <si>
    <t>Walter Scott #3</t>
  </si>
  <si>
    <t>Walter Scott #4</t>
  </si>
  <si>
    <t>Willow Glen</t>
  </si>
  <si>
    <t>Wilmarth</t>
  </si>
  <si>
    <t>Wilmot</t>
  </si>
  <si>
    <t>Wilmot Peaker</t>
  </si>
  <si>
    <t>Wilson</t>
  </si>
  <si>
    <t>WILSON</t>
  </si>
  <si>
    <t>Top of Iowa Windfarm III</t>
  </si>
  <si>
    <t>Wind Generators - IA</t>
  </si>
  <si>
    <t>Wind Turbine</t>
  </si>
  <si>
    <t>Wind Generators - WI</t>
  </si>
  <si>
    <t>WN Clark</t>
  </si>
  <si>
    <t>Wolf Creek Generating Station</t>
  </si>
  <si>
    <t>Wolf Creek (47%)</t>
  </si>
  <si>
    <t>Wolf Creek 47%</t>
  </si>
  <si>
    <t>Woodsdale</t>
  </si>
  <si>
    <t>WOODSDALE GT</t>
  </si>
  <si>
    <t>Wygen III</t>
  </si>
  <si>
    <t>WY Gen III</t>
  </si>
  <si>
    <t>Wygen 2</t>
  </si>
  <si>
    <t>WYGEN 2</t>
  </si>
  <si>
    <t>Wygen III-BHP 52%</t>
  </si>
  <si>
    <t>William F Wyman</t>
  </si>
  <si>
    <t>WYMAN #4</t>
  </si>
  <si>
    <t>Wyman #95</t>
  </si>
  <si>
    <t>Wyodak</t>
  </si>
  <si>
    <t>Wyodak-BHP 20% Share</t>
  </si>
  <si>
    <t>Yankee Street</t>
  </si>
  <si>
    <t>Yankee</t>
  </si>
  <si>
    <t>Yankton</t>
  </si>
  <si>
    <t>Yates</t>
  </si>
  <si>
    <t>YATES</t>
  </si>
  <si>
    <t>Yorktown</t>
  </si>
  <si>
    <t>Wansley</t>
  </si>
  <si>
    <t>WANSLEY</t>
  </si>
  <si>
    <t>WANSLEY NO. 5</t>
  </si>
  <si>
    <t>Jack Watson</t>
  </si>
  <si>
    <t>Watson</t>
  </si>
  <si>
    <t>Watson CT</t>
  </si>
  <si>
    <t>Zeeland Generating Station</t>
  </si>
  <si>
    <t>Zeeland</t>
  </si>
  <si>
    <t>Zimmer DEO</t>
  </si>
  <si>
    <t>Zorn</t>
  </si>
  <si>
    <t>Zorn CT</t>
  </si>
  <si>
    <t>Zuni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</si>
  <si>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</si>
  <si>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</si>
  <si>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</si>
  <si>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</si>
  <si>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</si>
  <si>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</si>
  <si>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J C Weadock</t>
  </si>
  <si>
    <t>Weadock</t>
  </si>
  <si>
    <t>Weadock 7 &amp; 8</t>
  </si>
  <si>
    <t>Volta 1</t>
  </si>
  <si>
    <t xml:space="preserve"> Volta No.1 FERC No.1121</t>
  </si>
  <si>
    <t>Adair Wind Farm</t>
  </si>
  <si>
    <t>Adair Wind Farm (76 units @ 2.3 MW each)</t>
  </si>
  <si>
    <t>Adams Wind</t>
  </si>
  <si>
    <t>Adams Wind Farm (40 units @ 2.415 MW each &amp;</t>
  </si>
  <si>
    <t>Alcona</t>
  </si>
  <si>
    <t>Alcona - FPC #2447</t>
  </si>
  <si>
    <t>APS Solar for Schools</t>
  </si>
  <si>
    <t>Ashtabula Wind Energy Center</t>
  </si>
  <si>
    <t>Ashtabula</t>
  </si>
  <si>
    <t>Ashton</t>
  </si>
  <si>
    <t>Ashton                                2381</t>
  </si>
  <si>
    <t>Auburn State Street</t>
  </si>
  <si>
    <t>Auburn Gas Turbine</t>
  </si>
  <si>
    <t>Ayers Island</t>
  </si>
  <si>
    <t>Ayers Island  #2456</t>
  </si>
  <si>
    <t>Bar Harbor</t>
  </si>
  <si>
    <t>Bangor Hydro-Electric Co</t>
  </si>
  <si>
    <t>Bear Creek Dam</t>
  </si>
  <si>
    <t>Bear Creek - Project 2698</t>
  </si>
  <si>
    <t>Beldens</t>
  </si>
  <si>
    <t>Beldens #204</t>
  </si>
  <si>
    <t>Berrien Springs</t>
  </si>
  <si>
    <t>Big Falls</t>
  </si>
  <si>
    <t>Biron</t>
  </si>
  <si>
    <t>Bishop Creek 2</t>
  </si>
  <si>
    <t>Bishop Creek No. 2</t>
  </si>
  <si>
    <t>Bishop Creek 3</t>
  </si>
  <si>
    <t>Bishop Creek No. 3</t>
  </si>
  <si>
    <t>Bishop Creek 4</t>
  </si>
  <si>
    <t>Bishop Creek No. 4</t>
  </si>
  <si>
    <t>Blue Sky Green Field Wind Project</t>
  </si>
  <si>
    <t>Blue Sky Green Field</t>
  </si>
  <si>
    <t>Border Winds Wind Farm</t>
  </si>
  <si>
    <t>Borders Wind</t>
  </si>
  <si>
    <t>Brookfield</t>
  </si>
  <si>
    <t>Brookfield Wind Park</t>
  </si>
  <si>
    <t>Brule</t>
  </si>
  <si>
    <t>Brule - 2431 (4)</t>
  </si>
  <si>
    <t>Buck Hydro</t>
  </si>
  <si>
    <t>Buck - Project #2514</t>
  </si>
  <si>
    <t>Burton Dam</t>
  </si>
  <si>
    <t>Burton (A)</t>
  </si>
  <si>
    <t>Busch Ranch Wind Energy Farm</t>
  </si>
  <si>
    <t>Cadyville</t>
  </si>
  <si>
    <t>Cadyville (A)</t>
  </si>
  <si>
    <t>Caldron Falls</t>
  </si>
  <si>
    <t>Caldron Falls            2525</t>
  </si>
  <si>
    <t>Cantua Solar Station</t>
  </si>
  <si>
    <t>Carroll Wind Farm</t>
  </si>
  <si>
    <t>Carroll Wind Farm (100 units @ 1.5 MW each)</t>
  </si>
  <si>
    <t>Cecil Lynch (Internal Combustion)</t>
  </si>
  <si>
    <t>Cedar Cliff</t>
  </si>
  <si>
    <t>Cedar Cliff - Project 2698</t>
  </si>
  <si>
    <t>Cedar Falls (WI)</t>
  </si>
  <si>
    <t>Cedar Falls</t>
  </si>
  <si>
    <t>Cedar Hills Wind Farm</t>
  </si>
  <si>
    <t>Cedar Hills</t>
  </si>
  <si>
    <t>Centerville FERC No.803</t>
  </si>
  <si>
    <t>Century</t>
  </si>
  <si>
    <t>Century Wind Farm (110 units @ 1.5 MW each &amp;</t>
  </si>
  <si>
    <t>Chalk Hill</t>
  </si>
  <si>
    <t>Chalk Hills - 2394 (4)</t>
  </si>
  <si>
    <t>Charles City Wind Farm</t>
  </si>
  <si>
    <t>Charles City Wind Farm (50 units @ 1.5 MW each)</t>
  </si>
  <si>
    <t>Chili Bar</t>
  </si>
  <si>
    <t>Chili Bar FERC No.2155</t>
  </si>
  <si>
    <t>Chino Solar Valley</t>
  </si>
  <si>
    <t>Chino Valley</t>
  </si>
  <si>
    <t>Cibola</t>
  </si>
  <si>
    <t>Cibola Solar</t>
  </si>
  <si>
    <t>City of Union Diesel Peaking Plant</t>
  </si>
  <si>
    <t>Cooke</t>
  </si>
  <si>
    <t>Cooke - FPC #2450</t>
  </si>
  <si>
    <t>Cotton Center Solar</t>
  </si>
  <si>
    <t>Cotton Center</t>
  </si>
  <si>
    <t>Crane Creek Wind Energy Center</t>
  </si>
  <si>
    <t>Crane Creek</t>
  </si>
  <si>
    <t>Cross Winds Energy Park</t>
  </si>
  <si>
    <t>Croton</t>
  </si>
  <si>
    <t>Croton - FPC #2468</t>
  </si>
  <si>
    <t>Cushaw</t>
  </si>
  <si>
    <t>Danbury Diesel</t>
  </si>
  <si>
    <t>DANBURY COMBUSTION TURBINE</t>
  </si>
  <si>
    <t>Deer Creek PH</t>
  </si>
  <si>
    <t>Deer Creek FERC No.2310</t>
  </si>
  <si>
    <t>DeForge station # 1 D License# 2879</t>
  </si>
  <si>
    <t>Deming Solar Energy Center</t>
  </si>
  <si>
    <t>Deming Solar</t>
  </si>
  <si>
    <t>Diamond Willow Wind Facility</t>
  </si>
  <si>
    <t>Diamond Willow</t>
  </si>
  <si>
    <t>DuBay</t>
  </si>
  <si>
    <t>Dunlap</t>
  </si>
  <si>
    <t>Dunlap Ranch 1</t>
  </si>
  <si>
    <t>East Hampton Diesel</t>
  </si>
  <si>
    <t>Eastman Falls</t>
  </si>
  <si>
    <t>Eastman Falls #2457</t>
  </si>
  <si>
    <t>Eastport</t>
  </si>
  <si>
    <t>Echo Wind Park</t>
  </si>
  <si>
    <t>Eclipse Wind Farm</t>
  </si>
  <si>
    <t>Eclipse Wind Farm (87 units @ 2.3 MW each)</t>
  </si>
  <si>
    <t>Emery ( 6 units 2.17 MW capacity each )</t>
  </si>
  <si>
    <t>Essex Junction 19</t>
  </si>
  <si>
    <t>Essex station # 19 License# 2531</t>
  </si>
  <si>
    <t>FERC Project No. 2307</t>
  </si>
  <si>
    <t>Five Channels</t>
  </si>
  <si>
    <t>Five Channels - FPC #2453</t>
  </si>
  <si>
    <t>Five Points Solar Station</t>
  </si>
  <si>
    <t>Five Points - Schindler Solar Station #1</t>
  </si>
  <si>
    <t>Flint River</t>
  </si>
  <si>
    <t>Flint River (B)</t>
  </si>
  <si>
    <t>Foote</t>
  </si>
  <si>
    <t>Foote - FPC #2436</t>
  </si>
  <si>
    <t>Foote Creek I</t>
  </si>
  <si>
    <t>Foote Creek</t>
  </si>
  <si>
    <t>Foothills Solar Plant</t>
  </si>
  <si>
    <t>Foothills 1 &amp; 2</t>
  </si>
  <si>
    <t>Fort Churchill Solar Array</t>
  </si>
  <si>
    <t>FORTIX (ViaWest)</t>
  </si>
  <si>
    <t>Frederic Diesel</t>
  </si>
  <si>
    <t>FREDERIC</t>
  </si>
  <si>
    <t>Gaston Shoals</t>
  </si>
  <si>
    <t>Gaston Shoals - Project 2332</t>
  </si>
  <si>
    <t>Gates Solar Station</t>
  </si>
  <si>
    <t>Giffen Solar Park</t>
  </si>
  <si>
    <t>Giffen Solar Station</t>
  </si>
  <si>
    <t>Giffen</t>
  </si>
  <si>
    <t>West Phoenix</t>
  </si>
  <si>
    <t>West  Phoenix 1</t>
  </si>
  <si>
    <t>West Phoenix 1</t>
  </si>
  <si>
    <t>Glacier Hills</t>
  </si>
  <si>
    <t>Glaier Hills</t>
  </si>
  <si>
    <t>West Phoenix 2</t>
  </si>
  <si>
    <t>West Phoenix 3</t>
  </si>
  <si>
    <t>Goodnoe Hills</t>
  </si>
  <si>
    <t>Goodsprings Waste Heat Recovery</t>
  </si>
  <si>
    <t>Goodsprings</t>
  </si>
  <si>
    <t>Grand Meadow</t>
  </si>
  <si>
    <t>Grand Meadow Wind Farm</t>
  </si>
  <si>
    <t>Grand Rapids</t>
  </si>
  <si>
    <t>Grand Rapids           2433</t>
  </si>
  <si>
    <t>Grantsburg Diesel</t>
  </si>
  <si>
    <t>GRANTSBURG</t>
  </si>
  <si>
    <t>Gratiot Wind Park</t>
  </si>
  <si>
    <t>Gratiot Wind Park (Breckinridge)</t>
  </si>
  <si>
    <t>Guernsey Solar Station</t>
  </si>
  <si>
    <t>Hamilton Branch</t>
  </si>
  <si>
    <t>High Falls (WI)</t>
  </si>
  <si>
    <t>High Falls                 2595</t>
  </si>
  <si>
    <t>Highland Wind Project (IA)</t>
  </si>
  <si>
    <t>Highland Wind Farm (214 units @ 2.346 MW each)</t>
  </si>
  <si>
    <t>Huntington Falls</t>
  </si>
  <si>
    <t>Huntington Falls #203</t>
  </si>
  <si>
    <t>Huron Solar Station</t>
  </si>
  <si>
    <t>West Phoenix 4</t>
  </si>
  <si>
    <t>West Phoenix 5</t>
  </si>
  <si>
    <t>Inskip</t>
  </si>
  <si>
    <t>Inskip FERC No.1121</t>
  </si>
  <si>
    <t>Intrepid</t>
  </si>
  <si>
    <t>Intrepid Wind Farm (107 units @ 1.5 MW each &amp;</t>
  </si>
  <si>
    <t>Kern Canyon</t>
  </si>
  <si>
    <t>Kern Canyon FERC No. 178</t>
  </si>
  <si>
    <t>Kettle Falls CT</t>
  </si>
  <si>
    <t>Kingsford</t>
  </si>
  <si>
    <t>Kingsford - 2131 (4)</t>
  </si>
  <si>
    <t>Lake Winds Energy Park</t>
  </si>
  <si>
    <t>Langdon Wind Energy Center</t>
  </si>
  <si>
    <t>Langdon</t>
  </si>
  <si>
    <t>Laurel Wind Farm</t>
  </si>
  <si>
    <t>Laurel Wind Farm (52 units @ 2.3 MW each)</t>
  </si>
  <si>
    <t>Lawrence County Station</t>
  </si>
  <si>
    <t>Leaning Juniper</t>
  </si>
  <si>
    <t>Leaning Juniper 1</t>
  </si>
  <si>
    <t>Lincoln Turbines</t>
  </si>
  <si>
    <t>Los Lunas Solar Energy Center</t>
  </si>
  <si>
    <t>Los Lunas Solar</t>
  </si>
  <si>
    <t>Luke AFB</t>
  </si>
  <si>
    <t>Lundgren  Wind Project</t>
  </si>
  <si>
    <t>Lundgren Wind Farm (107 units @ 2.346 MW each)</t>
  </si>
  <si>
    <t>Luverne Wind Farm</t>
  </si>
  <si>
    <t>Luverne</t>
  </si>
  <si>
    <t>Macksburg  Wind Project</t>
  </si>
  <si>
    <t>Macksburg Wind Farm (51 units @ 2.346 MW each)</t>
  </si>
  <si>
    <t>Madison Dam</t>
  </si>
  <si>
    <t>Manzano Solar</t>
  </si>
  <si>
    <t>Weston 1</t>
  </si>
  <si>
    <t>Weston 2</t>
  </si>
  <si>
    <t>McClure Dam</t>
  </si>
  <si>
    <t>McClure</t>
  </si>
  <si>
    <t>McFadden Ridge</t>
  </si>
  <si>
    <t>McFadden Ridge I</t>
  </si>
  <si>
    <t>Meadowlake Solar</t>
  </si>
  <si>
    <t>Medway</t>
  </si>
  <si>
    <t>Menomonie</t>
  </si>
  <si>
    <t>Michigamme Falls</t>
  </si>
  <si>
    <t>Michigamme Falls - 2073 (4)</t>
  </si>
  <si>
    <t>Mill C</t>
  </si>
  <si>
    <t>Mill "C" (A)</t>
  </si>
  <si>
    <t>Millstone</t>
  </si>
  <si>
    <t>Millstone Nuclear #227</t>
  </si>
  <si>
    <t>Milton</t>
  </si>
  <si>
    <t>Milton #225</t>
  </si>
  <si>
    <t>Milwaukee County</t>
  </si>
  <si>
    <t>Milwaukee County (6)</t>
  </si>
  <si>
    <t>Montfort Wind Energy Center</t>
  </si>
  <si>
    <t>Montfort</t>
  </si>
  <si>
    <t>Morning Light Wind Farm</t>
  </si>
  <si>
    <t>Morning Light Wind Farm (44 units @ 2.3 MW each)</t>
  </si>
  <si>
    <t>Nellis Solar PV II</t>
  </si>
  <si>
    <t>Nellis Solar</t>
  </si>
  <si>
    <t>Nobles Wind Project</t>
  </si>
  <si>
    <t>Nobles Wind</t>
  </si>
  <si>
    <t>Norway (IN)</t>
  </si>
  <si>
    <t>Norway</t>
  </si>
  <si>
    <t>Oakdale</t>
  </si>
  <si>
    <t>Ormat Facility</t>
  </si>
  <si>
    <t>Otero Solar</t>
  </si>
  <si>
    <t>Pacolet Diesel Generation Facility</t>
  </si>
  <si>
    <t>Pacolet Diesel Peaking Plant</t>
  </si>
  <si>
    <t>Paloma Solar</t>
  </si>
  <si>
    <t>Paloma</t>
  </si>
  <si>
    <t>Peterson</t>
  </si>
  <si>
    <t>Peterson #226</t>
  </si>
  <si>
    <t>Pleasant Valley Wind Farm</t>
  </si>
  <si>
    <t>Pleasant Valley</t>
  </si>
  <si>
    <t>Pomeroy Wind Farm</t>
  </si>
  <si>
    <t>Pomeroy Wind Farm (171 units @ 1.5 MW each &amp;</t>
  </si>
  <si>
    <t>Portable Power Modules (28 units @ 2 MW each)</t>
  </si>
  <si>
    <t>Potter Valley</t>
  </si>
  <si>
    <t>Potter Valley FERC No.77</t>
  </si>
  <si>
    <t>Proctor</t>
  </si>
  <si>
    <t>Proctor #205</t>
  </si>
  <si>
    <t>Prospect 3</t>
  </si>
  <si>
    <t>Prospect No. 3                   2337</t>
  </si>
  <si>
    <t>Providence Portland Medical Center</t>
  </si>
  <si>
    <t>Red Wing</t>
  </si>
  <si>
    <t>Rio Communities Solar Energy Center</t>
  </si>
  <si>
    <t>Rio Communities Solar</t>
  </si>
  <si>
    <t>Rochester 2</t>
  </si>
  <si>
    <t>Rochester Station 2 (A)</t>
  </si>
  <si>
    <t>Rogers</t>
  </si>
  <si>
    <t>Rogers - FPC #2451</t>
  </si>
  <si>
    <t>Rolling Hills</t>
  </si>
  <si>
    <t>Rolling Hills Wind Farm</t>
  </si>
  <si>
    <t>Rolling Hills Wind Farm (193 units @ 2.3MW each)</t>
  </si>
  <si>
    <t>Rush Creek</t>
  </si>
  <si>
    <t>Sandoval Solar Energy Center</t>
  </si>
  <si>
    <t>Sandoval Solar</t>
  </si>
  <si>
    <t>Santa Fe Solar Energy Center</t>
  </si>
  <si>
    <t>Santa Fe Solar</t>
  </si>
  <si>
    <t>Santolina Solar Energy Center</t>
  </si>
  <si>
    <t>Santolina Solar</t>
  </si>
  <si>
    <t>SC-ETWIND26-SOL</t>
  </si>
  <si>
    <t>SC-VALLY44-SOL</t>
  </si>
  <si>
    <t>Searsburg Wind Turbine</t>
  </si>
  <si>
    <t>Searsburg Wind #92</t>
  </si>
  <si>
    <t>Weston 3</t>
  </si>
  <si>
    <t>Weston 4 (Total)</t>
  </si>
  <si>
    <t>South</t>
  </si>
  <si>
    <t>South FERC No.1121</t>
  </si>
  <si>
    <t>South Valley Solar Energy Center</t>
  </si>
  <si>
    <t>South Valley Solar</t>
  </si>
  <si>
    <t>Spaulding 1</t>
  </si>
  <si>
    <t>Spaulding No. 1 FERC No.2310</t>
  </si>
  <si>
    <t>Spaulding 3</t>
  </si>
  <si>
    <t>Spaulding No. 3 FERC No.2310</t>
  </si>
  <si>
    <t>Spearville</t>
  </si>
  <si>
    <t>Spearville Wind Energy Facility</t>
  </si>
  <si>
    <t>Spring Gap</t>
  </si>
  <si>
    <t>Spring Gap FERC No.2130</t>
  </si>
  <si>
    <t>Stroud Solar Station</t>
  </si>
  <si>
    <t>TATA Communications - Portland</t>
  </si>
  <si>
    <t>McKinley Wind Park</t>
  </si>
  <si>
    <t>Thumb Wind Park (McKinley)</t>
  </si>
  <si>
    <t>Minden Wind Park</t>
  </si>
  <si>
    <t>Thumb Wind Park (Minden)</t>
  </si>
  <si>
    <t>Sigel Wind Park</t>
  </si>
  <si>
    <t>Thumb Wind Park (Sigel)</t>
  </si>
  <si>
    <t>Thunder Spirit</t>
  </si>
  <si>
    <t>Total</t>
  </si>
  <si>
    <t>Total Diesel</t>
  </si>
  <si>
    <t>Gold Creek</t>
  </si>
  <si>
    <t>Total Gold Creek Internal Combustion</t>
  </si>
  <si>
    <t>TOTAL HYDRO</t>
  </si>
  <si>
    <t>Total Solar Operation/Maintenance</t>
  </si>
  <si>
    <t>TOTAL WIND TURBINES</t>
  </si>
  <si>
    <t>Tulsa Diesel</t>
  </si>
  <si>
    <t>Twin Falls (MI)</t>
  </si>
  <si>
    <t>Twin Falls - 1759 (4)</t>
  </si>
  <si>
    <t>US Bank Corp Columbia Center</t>
  </si>
  <si>
    <t>Vermillion</t>
  </si>
  <si>
    <t>Victory Wind Farm</t>
  </si>
  <si>
    <t>Victory Wind Farm (66 units @1.5 MW each)</t>
  </si>
  <si>
    <t>Vienna Wind Farm</t>
  </si>
  <si>
    <t>Vienna Wind Farm (64 units @ 2.346 MW each)</t>
  </si>
  <si>
    <t>WABASH RIVER PEAKING UNITS</t>
  </si>
  <si>
    <t>Walnut Wind Farm</t>
  </si>
  <si>
    <t>Walnut Wind Farm (102 units @ 1.5 MW each)</t>
  </si>
  <si>
    <t>Waterbury 22</t>
  </si>
  <si>
    <t>Waterbury Station # 22 A License# 2090</t>
  </si>
  <si>
    <t>Wausau                    1999</t>
  </si>
  <si>
    <t>Wellsburg Wind Project</t>
  </si>
  <si>
    <t>Wellsburg Wind Farm (60 units @ 2.346</t>
  </si>
  <si>
    <t>West Gates Solar Station</t>
  </si>
  <si>
    <t>Westside Solar Station</t>
  </si>
  <si>
    <t>Westside - Schindler Solar Station #2</t>
  </si>
  <si>
    <t>White Rapids</t>
  </si>
  <si>
    <t>White Rapids - 2357 (4)</t>
  </si>
  <si>
    <t>Wisconsin Rapids</t>
  </si>
  <si>
    <t>Mitchell Dam</t>
  </si>
  <si>
    <t>Mitchell</t>
  </si>
  <si>
    <t>Weiss Dam</t>
  </si>
  <si>
    <t>Weiss</t>
  </si>
  <si>
    <t>H Neely Henry Dam</t>
  </si>
  <si>
    <t>H. Neely Henry</t>
  </si>
  <si>
    <t>Lay Dam</t>
  </si>
  <si>
    <t>Lay</t>
  </si>
  <si>
    <t>Martin Dam</t>
  </si>
  <si>
    <t>Yates Dam</t>
  </si>
  <si>
    <t>Logan Martin Dam</t>
  </si>
  <si>
    <t>Logan Martin</t>
  </si>
  <si>
    <t>Thurlow Dam</t>
  </si>
  <si>
    <t>Thurlow</t>
  </si>
  <si>
    <t>Harris Dam</t>
  </si>
  <si>
    <t>R.L. Harris</t>
  </si>
  <si>
    <t>Lewis Smith Dam</t>
  </si>
  <si>
    <t>Lewis Smith</t>
  </si>
  <si>
    <t>Walter Bouldin Dam</t>
  </si>
  <si>
    <t>Walter Bouldin</t>
  </si>
  <si>
    <t>Bankhead Dam</t>
  </si>
  <si>
    <t>Bankhead</t>
  </si>
  <si>
    <t>Holt Dam</t>
  </si>
  <si>
    <t>Holt</t>
  </si>
  <si>
    <t>Jordan Dam</t>
  </si>
  <si>
    <t>Jordan</t>
  </si>
  <si>
    <t>Lake Dorothy Hydroelectric Project</t>
  </si>
  <si>
    <t>Lake Dorothy</t>
  </si>
  <si>
    <t>Narrows (NC)</t>
  </si>
  <si>
    <t>Narrows (Yadkin)</t>
  </si>
  <si>
    <t>Tuckertown Hydro</t>
  </si>
  <si>
    <t>Tuckertown (Yadkin)</t>
  </si>
  <si>
    <t>Falls Hydro</t>
  </si>
  <si>
    <t>Falls (Yadkin)</t>
  </si>
  <si>
    <t>High Rock Hydro</t>
  </si>
  <si>
    <t>High Rock (Yadkin)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</si>
  <si>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</si>
  <si>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</si>
  <si>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</si>
  <si>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</si>
  <si>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</si>
  <si>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</si>
  <si>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</si>
  <si>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</si>
  <si>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</si>
  <si>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</si>
  <si>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</si>
  <si>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</si>
  <si>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</si>
  <si>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</si>
  <si>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</si>
  <si>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</si>
  <si>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</si>
  <si>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</si>
  <si>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</si>
  <si>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 (WA)</t>
  </si>
  <si>
    <t>Little Falls</t>
  </si>
  <si>
    <t>Upper Falls</t>
  </si>
  <si>
    <t>Long Lake</t>
  </si>
  <si>
    <t>Nine Mile</t>
  </si>
  <si>
    <t>Nine Mile Falls</t>
  </si>
  <si>
    <t>Cabinet Gorge</t>
  </si>
  <si>
    <t>Noxon Rapids</t>
  </si>
  <si>
    <t>Sidney A Murray Jr Hydroelectric</t>
  </si>
  <si>
    <t>Sidney A. Murray Jr</t>
  </si>
  <si>
    <t>Cooper Lake</t>
  </si>
  <si>
    <t>Eklutna Hydro Project</t>
  </si>
  <si>
    <t>Eklutna</t>
  </si>
  <si>
    <t>Hodenpyl</t>
  </si>
  <si>
    <t>HODENPYL</t>
  </si>
  <si>
    <t>Hardy</t>
  </si>
  <si>
    <t>HARDY</t>
  </si>
  <si>
    <t>C W Tippy</t>
  </si>
  <si>
    <t>TIPPY</t>
  </si>
  <si>
    <t>Ludington</t>
  </si>
  <si>
    <t>LUDINGTON(CECo%)</t>
  </si>
  <si>
    <t>LUDINGTON(Total)</t>
  </si>
  <si>
    <t>Ludington (DTE%)</t>
  </si>
  <si>
    <t>Ludington (Total)</t>
  </si>
  <si>
    <t>Dearborn</t>
  </si>
  <si>
    <t>Cedar Creek</t>
  </si>
  <si>
    <t>Oxford Dam</t>
  </si>
  <si>
    <t>Oxford</t>
  </si>
  <si>
    <t>Keowee</t>
  </si>
  <si>
    <t>Bridgewater</t>
  </si>
  <si>
    <t>Rocky Creek</t>
  </si>
  <si>
    <t>Tennessee Creek</t>
  </si>
  <si>
    <t>Wylie</t>
  </si>
  <si>
    <t>Wateree Hydro</t>
  </si>
  <si>
    <t>99 Islands</t>
  </si>
  <si>
    <t>Ninety-Nine Islands</t>
  </si>
  <si>
    <t>Cowans Ford</t>
  </si>
  <si>
    <t>Lookout Shoals</t>
  </si>
  <si>
    <t>Fishing Creek</t>
  </si>
  <si>
    <t>Thorpe</t>
  </si>
  <si>
    <t>Great Falls (SC)</t>
  </si>
  <si>
    <t>Great Falls</t>
  </si>
  <si>
    <t>Nantahala</t>
  </si>
  <si>
    <t>Mountain Island</t>
  </si>
  <si>
    <t>Rhodhiss</t>
  </si>
  <si>
    <t>Bad Creek</t>
  </si>
  <si>
    <t>Jocassee</t>
  </si>
  <si>
    <t>Markland</t>
  </si>
  <si>
    <t>Tillery</t>
  </si>
  <si>
    <t>Duke Energy Progress, LLC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</si>
  <si>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</si>
  <si>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</si>
  <si>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</si>
  <si>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</si>
  <si>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</si>
  <si>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</si>
  <si>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</si>
  <si>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</si>
  <si>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</si>
  <si>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</si>
  <si>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</si>
  <si>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</si>
  <si>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</si>
  <si>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</si>
  <si>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</si>
  <si>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</si>
  <si>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</si>
  <si>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</si>
  <si>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Terrora</t>
  </si>
  <si>
    <t>MATHIS-TERRORA</t>
  </si>
  <si>
    <t>Sinclair Dam</t>
  </si>
  <si>
    <t>SINCLAIR DAM</t>
  </si>
  <si>
    <t>Bartletts Ferry</t>
  </si>
  <si>
    <t>BARTLETTS FERRY</t>
  </si>
  <si>
    <t>Tugalo</t>
  </si>
  <si>
    <t>TUGALO</t>
  </si>
  <si>
    <t>Rocky Mountain Hydroelectric Plant</t>
  </si>
  <si>
    <t>ROCKY MOUNTAIN</t>
  </si>
  <si>
    <t>Weston-Common</t>
  </si>
  <si>
    <t>Williams #1 Peaking</t>
  </si>
  <si>
    <t>Milner Hydro</t>
  </si>
  <si>
    <t>Milner</t>
  </si>
  <si>
    <t>Hells Canyon</t>
  </si>
  <si>
    <t>Shoshone Falls</t>
  </si>
  <si>
    <t>American Falls</t>
  </si>
  <si>
    <t>Cascade Dam</t>
  </si>
  <si>
    <t>Cascade</t>
  </si>
  <si>
    <t>Upper Salmon B</t>
  </si>
  <si>
    <t>Upper Salmon</t>
  </si>
  <si>
    <t>Twin Falls (ID)</t>
  </si>
  <si>
    <t>Twin Falls</t>
  </si>
  <si>
    <t>Brownlee</t>
  </si>
  <si>
    <t>Lower Salmon</t>
  </si>
  <si>
    <t>Swan Falls</t>
  </si>
  <si>
    <t>Bliss</t>
  </si>
  <si>
    <t>Williams #2 Peaking</t>
  </si>
  <si>
    <t>Williams Combined</t>
  </si>
  <si>
    <t>Oxbow (OR)</t>
  </si>
  <si>
    <t>Oxbow</t>
  </si>
  <si>
    <t>C J Strike</t>
  </si>
  <si>
    <t>Yards Creek</t>
  </si>
  <si>
    <t>Dix Dam</t>
  </si>
  <si>
    <t>Columbia Canal Hydro</t>
  </si>
  <si>
    <t>Columbia Hydro</t>
  </si>
  <si>
    <t>Hydro and Min Flow</t>
  </si>
  <si>
    <t>Ohio Falls</t>
  </si>
  <si>
    <t>Bath County</t>
  </si>
  <si>
    <t>Upper Mechanicville</t>
  </si>
  <si>
    <t>Mechanicville</t>
  </si>
  <si>
    <t>High Falls - Saranac NY</t>
  </si>
  <si>
    <t>High Falls</t>
  </si>
  <si>
    <t>Kent Falls</t>
  </si>
  <si>
    <t>Kents Falls</t>
  </si>
  <si>
    <t>Hennepin Island</t>
  </si>
  <si>
    <t>Henn Is &amp; Upper Dam</t>
  </si>
  <si>
    <t>St Croix Falls</t>
  </si>
  <si>
    <t>Wissota</t>
  </si>
  <si>
    <t>Cornell</t>
  </si>
  <si>
    <t>Jim Falls</t>
  </si>
  <si>
    <t>Holcombe</t>
  </si>
  <si>
    <t>Dells</t>
  </si>
  <si>
    <t>Eau Claire 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</si>
  <si>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</si>
  <si>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</si>
  <si>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</si>
  <si>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</si>
  <si>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</si>
  <si>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</si>
  <si>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</si>
  <si>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 (MT)</t>
  </si>
  <si>
    <t>Rainbow</t>
  </si>
  <si>
    <t>Cochrane</t>
  </si>
  <si>
    <t>Hauser</t>
  </si>
  <si>
    <t>Black Eagle</t>
  </si>
  <si>
    <t>Poe</t>
  </si>
  <si>
    <t>POE</t>
  </si>
  <si>
    <t>James B Black</t>
  </si>
  <si>
    <t>JAMES B. BLACK</t>
  </si>
  <si>
    <t>Pit 5</t>
  </si>
  <si>
    <t>PIT NO. 5</t>
  </si>
  <si>
    <t>Balch 1</t>
  </si>
  <si>
    <t>BALCH NO. 1</t>
  </si>
  <si>
    <t>Belden</t>
  </si>
  <si>
    <t>BELDEN</t>
  </si>
  <si>
    <t>Bucks Creek</t>
  </si>
  <si>
    <t>BUCKS CREEK</t>
  </si>
  <si>
    <t>Electra</t>
  </si>
  <si>
    <t>ELECTRA</t>
  </si>
  <si>
    <t>Pit 1</t>
  </si>
  <si>
    <t>PIT NO.1</t>
  </si>
  <si>
    <t>Hat Creek 1</t>
  </si>
  <si>
    <t>HAT CREEK NO. 1</t>
  </si>
  <si>
    <t>Pit 6</t>
  </si>
  <si>
    <t>PIT NO. 6</t>
  </si>
  <si>
    <t>Drum 1</t>
  </si>
  <si>
    <t>DRUM NO. 1</t>
  </si>
  <si>
    <t>De Sabla</t>
  </si>
  <si>
    <t>DE SABLA</t>
  </si>
  <si>
    <t>Newcastle</t>
  </si>
  <si>
    <t>NEWCASTLE</t>
  </si>
  <si>
    <t>Salt Springs</t>
  </si>
  <si>
    <t>SALT SPRINGS</t>
  </si>
  <si>
    <t>Pit 7</t>
  </si>
  <si>
    <t>PIT NO. 7</t>
  </si>
  <si>
    <t>Narrows PH</t>
  </si>
  <si>
    <t>NARROWS</t>
  </si>
  <si>
    <t>Balch 2</t>
  </si>
  <si>
    <t>BALCH NO. 2</t>
  </si>
  <si>
    <t>West Point PH</t>
  </si>
  <si>
    <t>WEST POINT</t>
  </si>
  <si>
    <t>Dutch Flat</t>
  </si>
  <si>
    <t>DUTCH FLAT</t>
  </si>
  <si>
    <t>Wise</t>
  </si>
  <si>
    <t>WISE NO. 1</t>
  </si>
  <si>
    <t>Butt Valley</t>
  </si>
  <si>
    <t>BUTT VALLEY</t>
  </si>
  <si>
    <t>Pit 3</t>
  </si>
  <si>
    <t>PIT NO. 3</t>
  </si>
  <si>
    <t>Cresta</t>
  </si>
  <si>
    <t>CRESTA</t>
  </si>
  <si>
    <t>Halsey</t>
  </si>
  <si>
    <t>HALSEY</t>
  </si>
  <si>
    <t>Hat Creek 2</t>
  </si>
  <si>
    <t>HAT CREEK NO. 2</t>
  </si>
  <si>
    <t>Kerckhoff 2</t>
  </si>
  <si>
    <t>KERCKHOFF NO. 2</t>
  </si>
  <si>
    <t>Kings River PH</t>
  </si>
  <si>
    <t>KINGS RIVER</t>
  </si>
  <si>
    <t>Kerckhoff</t>
  </si>
  <si>
    <t>KERCKHOFF NO. 1</t>
  </si>
  <si>
    <t>Stanislaus</t>
  </si>
  <si>
    <t>STANISLAUS</t>
  </si>
  <si>
    <t>Drum 2</t>
  </si>
  <si>
    <t>DRUM NO. 2</t>
  </si>
  <si>
    <t>Caribou 2</t>
  </si>
  <si>
    <t>CARIBOU NO. 2</t>
  </si>
  <si>
    <t>Tiger Creek</t>
  </si>
  <si>
    <t>TIGER CREEK</t>
  </si>
  <si>
    <t>Haas</t>
  </si>
  <si>
    <t>HAAS</t>
  </si>
  <si>
    <t>Rock Creek</t>
  </si>
  <si>
    <t>ROCK CREEK</t>
  </si>
  <si>
    <t>Caribou 1</t>
  </si>
  <si>
    <t>CARIBOU  NO. 1</t>
  </si>
  <si>
    <t>A G Wishon</t>
  </si>
  <si>
    <t>A.G. WISHON</t>
  </si>
  <si>
    <t>Pit 4</t>
  </si>
  <si>
    <t>PIT NO. 4</t>
  </si>
  <si>
    <t>Coleman PH</t>
  </si>
  <si>
    <t>COLEMAN</t>
  </si>
  <si>
    <t>Helms Pumped Storage</t>
  </si>
  <si>
    <t>HELMS PUMPED STORAGE</t>
  </si>
  <si>
    <t>Clearwater 2</t>
  </si>
  <si>
    <t>Clearwater No. 2</t>
  </si>
  <si>
    <t>Merwin</t>
  </si>
  <si>
    <t>Clearwater 1</t>
  </si>
  <si>
    <t>Clearwater No. 1</t>
  </si>
  <si>
    <t>Grace</t>
  </si>
  <si>
    <t>Soda Springs</t>
  </si>
  <si>
    <t>Swift 1</t>
  </si>
  <si>
    <t>Swift No. 1</t>
  </si>
  <si>
    <t>Prospect 2</t>
  </si>
  <si>
    <t>Prospect No. 2</t>
  </si>
  <si>
    <t>Olmstead</t>
  </si>
  <si>
    <t>Olmsted</t>
  </si>
  <si>
    <t>Yale</t>
  </si>
  <si>
    <t>Copco 2</t>
  </si>
  <si>
    <t>Copco No. 2</t>
  </si>
  <si>
    <t>Lemolo 2</t>
  </si>
  <si>
    <t>Lemolo No. 2</t>
  </si>
  <si>
    <t>Oneida</t>
  </si>
  <si>
    <t>Iron Gate</t>
  </si>
  <si>
    <t>John C Boyle</t>
  </si>
  <si>
    <t>JC Boyle</t>
  </si>
  <si>
    <t>Copco 1</t>
  </si>
  <si>
    <t>Copco No. 1</t>
  </si>
  <si>
    <t>Slide Creek</t>
  </si>
  <si>
    <t>Cutler Hydro</t>
  </si>
  <si>
    <t>Cutler</t>
  </si>
  <si>
    <t>Lemolo 1</t>
  </si>
  <si>
    <t>Lemolo No. 1</t>
  </si>
  <si>
    <t>Soda</t>
  </si>
  <si>
    <t>Fish Creek</t>
  </si>
  <si>
    <t>Toketee Falls</t>
  </si>
  <si>
    <t>Toketee</t>
  </si>
  <si>
    <t>North Fork</t>
  </si>
  <si>
    <t>River Mill</t>
  </si>
  <si>
    <t>Yucca</t>
  </si>
  <si>
    <t>Yucca 1</t>
  </si>
  <si>
    <t>Round Butte</t>
  </si>
  <si>
    <t>Yucca 2</t>
  </si>
  <si>
    <t>Oak Grove</t>
  </si>
  <si>
    <t>Faraday</t>
  </si>
  <si>
    <t>Sullivan</t>
  </si>
  <si>
    <t>Shoshone (CO)</t>
  </si>
  <si>
    <t>Shoshone</t>
  </si>
  <si>
    <t>Cabin Creek</t>
  </si>
  <si>
    <t>Garvins Falls</t>
  </si>
  <si>
    <t>GARVINS</t>
  </si>
  <si>
    <t>Smith (NH)</t>
  </si>
  <si>
    <t>SMITH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</si>
  <si>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</si>
  <si>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</si>
  <si>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</si>
  <si>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</si>
  <si>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</si>
  <si>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</si>
  <si>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</si>
  <si>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</si>
  <si>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Rochester 5</t>
  </si>
  <si>
    <t>Station 5</t>
  </si>
  <si>
    <t>Stevens Creek</t>
  </si>
  <si>
    <t>Saluda Lexington</t>
  </si>
  <si>
    <t>Saluda</t>
  </si>
  <si>
    <t>Parr Hydro</t>
  </si>
  <si>
    <t>Parr</t>
  </si>
  <si>
    <t>Fairfield Pumped Storage</t>
  </si>
  <si>
    <t>Fairfield</t>
  </si>
  <si>
    <t>Big Creek 8</t>
  </si>
  <si>
    <t>Big Creek No. 8</t>
  </si>
  <si>
    <t>Poole</t>
  </si>
  <si>
    <t>Poole Plant</t>
  </si>
  <si>
    <t>Portal</t>
  </si>
  <si>
    <t>Portal Power Plant</t>
  </si>
  <si>
    <t>Kern River 3</t>
  </si>
  <si>
    <t>Kern River No. 3</t>
  </si>
  <si>
    <t>Big Creek 2A</t>
  </si>
  <si>
    <t>Big Creek No. 2A</t>
  </si>
  <si>
    <t>Big Creek 2</t>
  </si>
  <si>
    <t>Big Creek No. 2</t>
  </si>
  <si>
    <t>Big Creek 1</t>
  </si>
  <si>
    <t>Big Creek No. 1</t>
  </si>
  <si>
    <t>Kern River 1</t>
  </si>
  <si>
    <t>Kern River No. 1</t>
  </si>
  <si>
    <t>Mammoth Pool</t>
  </si>
  <si>
    <t>Big Creek 4</t>
  </si>
  <si>
    <t>Big Creek No. 4</t>
  </si>
  <si>
    <t>Borel</t>
  </si>
  <si>
    <t>Big Creek 3</t>
  </si>
  <si>
    <t>Big Creek No. 3</t>
  </si>
  <si>
    <t>J S Eastwood</t>
  </si>
  <si>
    <t>Eastwood</t>
  </si>
  <si>
    <t>Ozark Beach</t>
  </si>
  <si>
    <t>Keokuk</t>
  </si>
  <si>
    <t>Osage Dam</t>
  </si>
  <si>
    <t>Osage</t>
  </si>
  <si>
    <t>Taum Sauk</t>
  </si>
  <si>
    <t>Victoria Dam</t>
  </si>
  <si>
    <t>Victoria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</si>
  <si>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</si>
  <si>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</si>
  <si>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</si>
  <si>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</si>
  <si>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</si>
  <si>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</si>
  <si>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</si>
  <si>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</si>
  <si>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</si>
  <si>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</si>
  <si>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</si>
  <si>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</si>
  <si>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</si>
  <si>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* Beacon</t>
  </si>
  <si>
    <t>The Detroit Edison Company</t>
  </si>
  <si>
    <t>Conners Creek</t>
  </si>
  <si>
    <t>* Connors Creek</t>
  </si>
  <si>
    <t>Detroit Edison Co</t>
  </si>
  <si>
    <t>*St. Clair</t>
  </si>
  <si>
    <t>59Th St G-1</t>
  </si>
  <si>
    <t>59Th Street</t>
  </si>
  <si>
    <t>74Th Gt-1&amp;2</t>
  </si>
  <si>
    <t>74Th St Gt-1&amp;2</t>
  </si>
  <si>
    <t>74Th Street</t>
  </si>
  <si>
    <t>A. Mullergren</t>
  </si>
  <si>
    <t>A B Paterson</t>
  </si>
  <si>
    <t>Entergy New Orleans, Inc. (Debtor-in-possession)</t>
  </si>
  <si>
    <t>A.B. Paterson 3&amp;4</t>
  </si>
  <si>
    <t>A.B. Paterson 5</t>
  </si>
  <si>
    <t>A.B. Patterson 3 &amp; 4</t>
  </si>
  <si>
    <t>A.B. Patterson 3&amp;4</t>
  </si>
  <si>
    <t>A.B. Patterson 5</t>
  </si>
  <si>
    <t>Aberdeen Ct</t>
  </si>
  <si>
    <t>Aberdeen Gt</t>
  </si>
  <si>
    <t>Abilene Energy Center Combustion Turbine</t>
  </si>
  <si>
    <t>Abilene</t>
  </si>
  <si>
    <t>Abilene*</t>
  </si>
  <si>
    <t>Acadia Power Block 1</t>
  </si>
  <si>
    <t>Acadia Unit</t>
  </si>
  <si>
    <t>Agency GT</t>
  </si>
  <si>
    <t>Agency Street</t>
  </si>
  <si>
    <t>Airport - Pueblo</t>
  </si>
  <si>
    <t>Albright</t>
  </si>
  <si>
    <t>Allegany Cogen</t>
  </si>
  <si>
    <t>Allegany Station 133</t>
  </si>
  <si>
    <t>Alsey</t>
  </si>
  <si>
    <t>Alsey Comb. Turb. #1</t>
  </si>
  <si>
    <t>Alsey Comb. Turb. #2</t>
  </si>
  <si>
    <t>Alsey Comb. Turb. #3</t>
  </si>
  <si>
    <t>Alsey Comb. Turb. #4</t>
  </si>
  <si>
    <t>Alsey Comb. Turb. #5</t>
  </si>
  <si>
    <t>Amos-Apco Share</t>
  </si>
  <si>
    <t>Amos-Opco Share</t>
  </si>
  <si>
    <t>Amos-Total</t>
  </si>
  <si>
    <t>Green Mountain Power Corporation</t>
  </si>
  <si>
    <t>Auburn Gas Turbine (Leased )</t>
  </si>
  <si>
    <t>Ayers Island        #2456</t>
  </si>
  <si>
    <t>Ayers Island      #2456</t>
  </si>
  <si>
    <t>Ayers Island    #2456</t>
  </si>
  <si>
    <t>Barre Sub Peaker</t>
  </si>
  <si>
    <t>Barre Sub-Peaker</t>
  </si>
  <si>
    <t>Bartow</t>
  </si>
  <si>
    <t>Florida Power Corporation</t>
  </si>
  <si>
    <t>Bartow  Cc</t>
  </si>
  <si>
    <t>Battle Mountain</t>
  </si>
  <si>
    <t>Sierra Pacific Power Company</t>
  </si>
  <si>
    <t>PSEG Bayonne Generating Station</t>
  </si>
  <si>
    <t>Bayonne (Gt)</t>
  </si>
  <si>
    <t>Bayside</t>
  </si>
  <si>
    <t>Bccobb 1-3</t>
  </si>
  <si>
    <t>Bear Valley Power Plant</t>
  </si>
  <si>
    <t>Beaver Valley</t>
  </si>
  <si>
    <t>Beckjord - Csp Share</t>
  </si>
  <si>
    <t>Beckjord 1-5</t>
  </si>
  <si>
    <t>Beckjord 1-5 Deo</t>
  </si>
  <si>
    <t>Beckjord 6 Cge</t>
  </si>
  <si>
    <t>Beckjord 6 Deo</t>
  </si>
  <si>
    <t>Beckjord Ct</t>
  </si>
  <si>
    <t>Beckjord Gt</t>
  </si>
  <si>
    <t>Beckjord-Aepgr Share</t>
  </si>
  <si>
    <t>Beckjord-Opco Share</t>
  </si>
  <si>
    <t>Beebee Station 3</t>
  </si>
  <si>
    <t>Belle River (Deco)</t>
  </si>
  <si>
    <t>Belle River (Gas)</t>
  </si>
  <si>
    <t>Belle River (Oil)</t>
  </si>
  <si>
    <t>Bellows Falls</t>
  </si>
  <si>
    <t>Bellow Falls</t>
  </si>
  <si>
    <t>Bergen Generating Station</t>
  </si>
  <si>
    <t>Bergen (Gt)</t>
  </si>
  <si>
    <t>Bernice Lake</t>
  </si>
  <si>
    <t>Big Rock</t>
  </si>
  <si>
    <t>B L England</t>
  </si>
  <si>
    <t>Bl England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</si>
  <si>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</si>
  <si>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</si>
  <si>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</si>
  <si>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</si>
  <si>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</si>
  <si>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</si>
  <si>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</si>
  <si>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Bowen No. 6</t>
  </si>
  <si>
    <t>Bull Run</t>
  </si>
  <si>
    <t>PSEG Burlington Generating Station</t>
  </si>
  <si>
    <t>Burlington (Gt)</t>
  </si>
  <si>
    <t>Burton</t>
  </si>
  <si>
    <t>Burton #1 Peaking</t>
  </si>
  <si>
    <t>South Carolina Electric&amp;Gas Co</t>
  </si>
  <si>
    <t>Burton #2 Peaking</t>
  </si>
  <si>
    <t>Burton #3 Peaking</t>
  </si>
  <si>
    <t>Burton Combined</t>
  </si>
  <si>
    <t>Cadiz</t>
  </si>
  <si>
    <t>Duke Energy Indiana, Inc</t>
  </si>
  <si>
    <t>cadiz power plant</t>
  </si>
  <si>
    <t>Calderwood</t>
  </si>
  <si>
    <t>Calderwood (Tapoco)</t>
  </si>
  <si>
    <t>Caldron Falls           2525</t>
  </si>
  <si>
    <t>Caldron Falls          2525</t>
  </si>
  <si>
    <t>Cameo</t>
  </si>
  <si>
    <t>Campbell 3 (Cpco)</t>
  </si>
  <si>
    <t>Canadys Steam</t>
  </si>
  <si>
    <t>Cane Run Gt</t>
  </si>
  <si>
    <t>Carolina Power &amp; Light Company</t>
  </si>
  <si>
    <t>Progress Energy Carolinas Inc</t>
  </si>
  <si>
    <t>Cardinal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</si>
  <si>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</si>
  <si>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</si>
  <si>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</si>
  <si>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</si>
  <si>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</si>
  <si>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</si>
  <si>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</si>
  <si>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</t>
  </si>
  <si>
    <t>Celanese I</t>
  </si>
  <si>
    <t>Celanese Ii</t>
  </si>
  <si>
    <t>Center Sub Peaker</t>
  </si>
  <si>
    <t>Center Sub-Peaker</t>
  </si>
  <si>
    <t>Century Wind Farm (100 Units @ 1.5 Mw Each &amp;</t>
  </si>
  <si>
    <t>Century Wind Farm (103 Units @ 1.5 Mw Each &amp;</t>
  </si>
  <si>
    <t>Cheoah</t>
  </si>
  <si>
    <t>Cheoah (Tapoco)</t>
  </si>
  <si>
    <t>Chilhowee</t>
  </si>
  <si>
    <t>Chilhowee (Tapoco)</t>
  </si>
  <si>
    <t>Cholla 1, 2, 3</t>
  </si>
  <si>
    <t>Cimarron River</t>
  </si>
  <si>
    <t>Cimmarron River</t>
  </si>
  <si>
    <t>City Of Union Peaking Plant</t>
  </si>
  <si>
    <t>Nevada Power Company</t>
  </si>
  <si>
    <t>Clark 1,2,3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</si>
  <si>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</si>
  <si>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</si>
  <si>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</si>
  <si>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</si>
  <si>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</si>
  <si>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</si>
  <si>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</si>
  <si>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Coffeen</t>
  </si>
  <si>
    <t>Ameren Energy Generating Company</t>
  </si>
  <si>
    <t>Cogen South</t>
  </si>
  <si>
    <t>Coit #1 Peaking Unit</t>
  </si>
  <si>
    <t>Coit #2 Peaking Unit</t>
  </si>
  <si>
    <t>Colby</t>
  </si>
  <si>
    <t>Colby Gt</t>
  </si>
  <si>
    <t>Columbia</t>
  </si>
  <si>
    <t>Columbia Energy Ctr</t>
  </si>
  <si>
    <t>Columbia I&amp;Ii  (All)</t>
  </si>
  <si>
    <t>Columbia I&amp;Ii (Wpl)</t>
  </si>
  <si>
    <t>Combustion Turbines</t>
  </si>
  <si>
    <t>Comerford</t>
  </si>
  <si>
    <t>Condit</t>
  </si>
  <si>
    <t>Condit                                 2342</t>
  </si>
  <si>
    <t>Conemaugh</t>
  </si>
  <si>
    <t>Conemaugh (3.83%)</t>
  </si>
  <si>
    <t>Conemaugh (Steam)</t>
  </si>
  <si>
    <t>Cones 4 Aepgr Share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</si>
  <si>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</si>
  <si>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</si>
  <si>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</si>
  <si>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</si>
  <si>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</si>
  <si>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</si>
  <si>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</si>
  <si>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</si>
  <si>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</si>
  <si>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</si>
  <si>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</si>
  <si>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</si>
  <si>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</si>
  <si>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</si>
  <si>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Conowingo</t>
  </si>
  <si>
    <t>Council Bluffs</t>
  </si>
  <si>
    <t>Cove</t>
  </si>
  <si>
    <t>Cove                                      20</t>
  </si>
  <si>
    <t>Cove                                   2401</t>
  </si>
  <si>
    <t>Cross Road</t>
  </si>
  <si>
    <t>D. R. Lee</t>
  </si>
  <si>
    <t>Dean H Mitchell</t>
  </si>
  <si>
    <t>D.H. Mitchell</t>
  </si>
  <si>
    <t>Daec 100%</t>
  </si>
  <si>
    <t>Daec 70%</t>
  </si>
  <si>
    <t>Darby Electric Generating Station</t>
  </si>
  <si>
    <t>Darby</t>
  </si>
  <si>
    <t>Davis Besse</t>
  </si>
  <si>
    <t>Davis-Besse</t>
  </si>
  <si>
    <t>Dayton</t>
  </si>
  <si>
    <t>Dayton (Ret.)</t>
  </si>
  <si>
    <t>De Pere Energy Centr</t>
  </si>
  <si>
    <t>Deer Creek Ferc No.2310 - (B)</t>
  </si>
  <si>
    <t>Deerfield 5</t>
  </si>
  <si>
    <t>Deforge Station # 1 D</t>
  </si>
  <si>
    <t>Desert Star Engy Ctr</t>
  </si>
  <si>
    <t>Dh Mitchell</t>
  </si>
  <si>
    <t>Dicks Creek Gt</t>
  </si>
  <si>
    <t>Dunlap Ranch I</t>
  </si>
  <si>
    <t>E.C. Gaston - Unit 5</t>
  </si>
  <si>
    <t>East Bend Cge</t>
  </si>
  <si>
    <t>East Bend De Ky</t>
  </si>
  <si>
    <t>East River  6 &amp; 7</t>
  </si>
  <si>
    <t>East River (A)</t>
  </si>
  <si>
    <t>East River(A)</t>
  </si>
  <si>
    <t>Eastman Falls      #2457</t>
  </si>
  <si>
    <t>Eastman Falls    #2457</t>
  </si>
  <si>
    <t>Eastman Falls  #2457</t>
  </si>
  <si>
    <t>Echo</t>
  </si>
  <si>
    <t>Edgewater Unit5(All)</t>
  </si>
  <si>
    <t>Edgewater Unit5(Wpl)</t>
  </si>
  <si>
    <t>Edgewater-1 Unit</t>
  </si>
  <si>
    <t>PSEG Edison Generating Station</t>
  </si>
  <si>
    <t>Edison (Gt)</t>
  </si>
  <si>
    <t>Edison Sault</t>
  </si>
  <si>
    <t>Edison Sault Hydro</t>
  </si>
  <si>
    <t>Electric Energy, Inc</t>
  </si>
  <si>
    <t>Electron</t>
  </si>
  <si>
    <t>Elgin</t>
  </si>
  <si>
    <t>Ellis</t>
  </si>
  <si>
    <t>Elm Road</t>
  </si>
  <si>
    <t>Elm Road- Unit 1</t>
  </si>
  <si>
    <t>Emery ( 6 Units, 2.17 Mw Capacity Each )</t>
  </si>
  <si>
    <t>Enid</t>
  </si>
  <si>
    <t>Enrico Fermi</t>
  </si>
  <si>
    <t>Ernest  C. Gaston</t>
  </si>
  <si>
    <t>Ernest C Gaston</t>
  </si>
  <si>
    <t>PSEG Essex Generating Station</t>
  </si>
  <si>
    <t>Essex (Gt)</t>
  </si>
  <si>
    <t>Essex Station # 19 B</t>
  </si>
  <si>
    <t>Essex Station # 19 B License# 2531</t>
  </si>
  <si>
    <t>F.B. Culley Station</t>
  </si>
  <si>
    <t>Faber Place</t>
  </si>
  <si>
    <t>Faber Place Peaking</t>
  </si>
  <si>
    <t>KeySpan Generation, LLC</t>
  </si>
  <si>
    <t>Fayette</t>
  </si>
  <si>
    <t>Fitchburg-2 Units</t>
  </si>
  <si>
    <t>Five Points Solar</t>
  </si>
  <si>
    <t>Flatridge</t>
  </si>
  <si>
    <t>Flint River (C)</t>
  </si>
  <si>
    <t>Foote Creek Wind Farm</t>
  </si>
  <si>
    <t>Forked River</t>
  </si>
  <si>
    <t>Fort Martin</t>
  </si>
  <si>
    <t>Fort St. Vrain</t>
  </si>
  <si>
    <t>Fort Stockton*</t>
  </si>
  <si>
    <t>Fredonia 1 &amp; 2</t>
  </si>
  <si>
    <t>Fredonia 3 &amp; 4</t>
  </si>
  <si>
    <t>Fredrickson</t>
  </si>
  <si>
    <t>Fredrickson #1</t>
  </si>
  <si>
    <t>French Island  1 &amp; 2</t>
  </si>
  <si>
    <t>French Island 1 &amp; 2</t>
  </si>
  <si>
    <t>Ft Churchill 1 , 2</t>
  </si>
  <si>
    <t>Gabbs</t>
  </si>
  <si>
    <t>Gadsby Gas Peakers</t>
  </si>
  <si>
    <t>Gadsby Steam Plant</t>
  </si>
  <si>
    <t>Gateway Gen. Stn.</t>
  </si>
  <si>
    <t>General James M Gavin</t>
  </si>
  <si>
    <t>Gavin</t>
  </si>
  <si>
    <t>General Electric</t>
  </si>
  <si>
    <t>George Neal #3</t>
  </si>
  <si>
    <t>George Neal #4</t>
  </si>
  <si>
    <t>Georgetown #1</t>
  </si>
  <si>
    <t>Georgetown #1 &amp; #4</t>
  </si>
  <si>
    <t>Georgetown #1&amp; 4</t>
  </si>
  <si>
    <t>Georgetown#1&amp;4</t>
  </si>
  <si>
    <t>Gibson City Energy Center LLC</t>
  </si>
  <si>
    <t>Gibson City</t>
  </si>
  <si>
    <t>Gibson Unit #5</t>
  </si>
  <si>
    <t>Goodman Energy Center</t>
  </si>
  <si>
    <t>Goodman Energy Ctr</t>
  </si>
  <si>
    <t>Gordon Evans</t>
  </si>
  <si>
    <t>Grand Avenue</t>
  </si>
  <si>
    <t>Grand Gulf  Unit 1</t>
  </si>
  <si>
    <t>Grand Gulf Unit 1</t>
  </si>
  <si>
    <t>Grand Rapids       2433</t>
  </si>
  <si>
    <t>Grand Tower Energy Center LLC</t>
  </si>
  <si>
    <t>Grand Tower</t>
  </si>
  <si>
    <t>Grapeland Sub Peaker</t>
  </si>
  <si>
    <t>Grapeland Sub-Peaker</t>
  </si>
  <si>
    <t>Gratiot Wind Park (Breckenridge)</t>
  </si>
  <si>
    <t>Great Bend</t>
  </si>
  <si>
    <t>Greater Dm Energy</t>
  </si>
  <si>
    <t>Greene County - Ct</t>
  </si>
  <si>
    <t>Greene County -Total</t>
  </si>
  <si>
    <t>Greenville Electric Generating Station</t>
  </si>
  <si>
    <t>Greenville</t>
  </si>
  <si>
    <t>H. F. Lee</t>
  </si>
  <si>
    <t>Hallock</t>
  </si>
  <si>
    <t>Hamilton Branch - (F)</t>
  </si>
  <si>
    <t>Hanging Rock Energy Facility</t>
  </si>
  <si>
    <t>Hanging Rock</t>
  </si>
  <si>
    <t>Harbor Beach</t>
  </si>
  <si>
    <t>Harbor Beach (Ret.)</t>
  </si>
  <si>
    <t>Harding Streed</t>
  </si>
  <si>
    <t>Harding Street-Gt</t>
  </si>
  <si>
    <t>Harriman</t>
  </si>
  <si>
    <t>Harrison County Power Project</t>
  </si>
  <si>
    <t>Harrison County</t>
  </si>
  <si>
    <t>Hatch 100%</t>
  </si>
  <si>
    <t>Hatfields Ferry Power Station</t>
  </si>
  <si>
    <t>Hatfield'S Ferry</t>
  </si>
  <si>
    <t>Hawthorn 6&amp;9</t>
  </si>
  <si>
    <t>Hawthorn 7&amp;8</t>
  </si>
  <si>
    <t>High Bridge 5 &amp; 6</t>
  </si>
  <si>
    <t>High Bridge 7,8 &amp; 9</t>
  </si>
  <si>
    <t>High Falls                2595</t>
  </si>
  <si>
    <t>W H Hill</t>
  </si>
  <si>
    <t>Hill 5</t>
  </si>
  <si>
    <t>Hill 6</t>
  </si>
  <si>
    <t>Honolulu</t>
  </si>
  <si>
    <t>PSEG Hope Creek Generating Station</t>
  </si>
  <si>
    <t>Hope Creek</t>
  </si>
  <si>
    <t>Hopewell Power Station</t>
  </si>
  <si>
    <t>Hopewell</t>
  </si>
  <si>
    <t>PSEG Hudson Generating Station</t>
  </si>
  <si>
    <t>Hudson (Gt)</t>
  </si>
  <si>
    <t>Hudson (Steam)</t>
  </si>
  <si>
    <t>Hudson Ave</t>
  </si>
  <si>
    <t>Hudson Ave Annex</t>
  </si>
  <si>
    <t>Hudson Ave Gt 3,4&amp;5</t>
  </si>
  <si>
    <t>Hudson Ave.</t>
  </si>
  <si>
    <t>Hudson Falls Hydroelectric Project</t>
  </si>
  <si>
    <t>Hudson Falls (Project No. 5276)</t>
  </si>
  <si>
    <t>Humboldt Bay 1 &amp; 2</t>
  </si>
  <si>
    <t>Hunter Ii</t>
  </si>
  <si>
    <t>Hunter Ii(Dgt Share)</t>
  </si>
  <si>
    <t>Hunters Point</t>
  </si>
  <si>
    <t>Hunters Point Unit 1</t>
  </si>
  <si>
    <t>Hunters Point Unit 4</t>
  </si>
  <si>
    <t>Hunters Pt Unt 2 &amp; 3</t>
  </si>
  <si>
    <t>Huron Ct</t>
  </si>
  <si>
    <t>Huron Ct #2</t>
  </si>
  <si>
    <t>Huron Gt</t>
  </si>
  <si>
    <t>Huron Gt #1</t>
  </si>
  <si>
    <t>Hutchinson W/Diesel</t>
  </si>
  <si>
    <t>Hutsonville</t>
  </si>
  <si>
    <t>Ameren Energy Generating Co</t>
  </si>
  <si>
    <t>Hyder Phase 1</t>
  </si>
  <si>
    <t>Hyder Phase 2</t>
  </si>
  <si>
    <t>Iatan (18%)</t>
  </si>
  <si>
    <t>Iatan 100%</t>
  </si>
  <si>
    <t>Iatan 70%</t>
  </si>
  <si>
    <t>Independence 2</t>
  </si>
  <si>
    <t>Independence Unit 2</t>
  </si>
  <si>
    <t>Entergy Power, Inc.</t>
  </si>
  <si>
    <t>Indian Trails Cogen 1</t>
  </si>
  <si>
    <t>Indian Trails Cogeneration Plant</t>
  </si>
  <si>
    <t>J. H. Miller</t>
  </si>
  <si>
    <t>Jeffrey Energy Cntr</t>
  </si>
  <si>
    <t>Jeffrey Total</t>
  </si>
  <si>
    <t>Jobba 6B</t>
  </si>
  <si>
    <t>Joppa Steam</t>
  </si>
  <si>
    <t>Joppa</t>
  </si>
  <si>
    <t>Joppa 7B</t>
  </si>
  <si>
    <t>Joppa Gas Turbines</t>
  </si>
  <si>
    <t>Judson Large</t>
  </si>
  <si>
    <t>Kahe</t>
  </si>
  <si>
    <t>Kahului</t>
  </si>
  <si>
    <t>Kammer</t>
  </si>
  <si>
    <t>Kanoelehua</t>
  </si>
  <si>
    <t>Kanoelehua Ct-1</t>
  </si>
  <si>
    <t>Kci</t>
  </si>
  <si>
    <t>Keahole</t>
  </si>
  <si>
    <t>Keahole Ct-2</t>
  </si>
  <si>
    <t>Keahole Ct-4</t>
  </si>
  <si>
    <t>Keahole Ct-5</t>
  </si>
  <si>
    <t>PSEG Kearny Generating Station</t>
  </si>
  <si>
    <t>Kearny (Gt)</t>
  </si>
  <si>
    <t>Kearny (Steam)</t>
  </si>
  <si>
    <t>Kewaunee</t>
  </si>
  <si>
    <t>Kew-Wps</t>
  </si>
  <si>
    <t>Kewaunee-Total</t>
  </si>
  <si>
    <t>Keystone</t>
  </si>
  <si>
    <t>Keystone (2.47%)</t>
  </si>
  <si>
    <t>Keystone (Steam)</t>
  </si>
  <si>
    <t>Kickapoo</t>
  </si>
  <si>
    <t>Killen 2 Deo</t>
  </si>
  <si>
    <t>Killen Cge</t>
  </si>
  <si>
    <t>Kings Beach</t>
  </si>
  <si>
    <t>Kitty Hawk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</si>
  <si>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</si>
  <si>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</si>
  <si>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</si>
  <si>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</si>
  <si>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</si>
  <si>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</si>
  <si>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</si>
  <si>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Las Vegas</t>
  </si>
  <si>
    <t>Leaning Juniper #1</t>
  </si>
  <si>
    <t>Entergy Gulf States, Inc.</t>
  </si>
  <si>
    <t>PSEG Linden Generating Station</t>
  </si>
  <si>
    <t>Linden (Gt)</t>
  </si>
  <si>
    <t>Linden (Steam)</t>
  </si>
  <si>
    <t>Little Mountain</t>
  </si>
  <si>
    <t>Lockhart</t>
  </si>
  <si>
    <t>Lockhart Power</t>
  </si>
  <si>
    <t>Lower Dam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</si>
  <si>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</si>
  <si>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</si>
  <si>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</si>
  <si>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</si>
  <si>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</si>
  <si>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</si>
  <si>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</si>
  <si>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FirstEnergy Bruce Mansfield</t>
  </si>
  <si>
    <t>Mansfield</t>
  </si>
  <si>
    <t>Marathon Generating Plant</t>
  </si>
  <si>
    <t>Marathon</t>
  </si>
  <si>
    <t>Marysville</t>
  </si>
  <si>
    <t>Mcdonough</t>
  </si>
  <si>
    <t>Mcdonough No. 4</t>
  </si>
  <si>
    <t>Mcindoes</t>
  </si>
  <si>
    <t>Mcintosh</t>
  </si>
  <si>
    <t>PSEG Mercer Generating Station</t>
  </si>
  <si>
    <t>Mercer (Comb. Turb.)</t>
  </si>
  <si>
    <t>Mercer (Steam)</t>
  </si>
  <si>
    <t>Mercy High School (Solar</t>
  </si>
  <si>
    <t>Meredosia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</si>
  <si>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</si>
  <si>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</si>
  <si>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</si>
  <si>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</si>
  <si>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</si>
  <si>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</si>
  <si>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Mill Creek (Mcgs)</t>
  </si>
  <si>
    <t>Milton                              2205</t>
  </si>
  <si>
    <t>Mira Loma Sub Peaker</t>
  </si>
  <si>
    <t>Miramar Energy Fac</t>
  </si>
  <si>
    <t>Miramar Energy Facil</t>
  </si>
  <si>
    <t>Mitchell - Total</t>
  </si>
  <si>
    <t>Mitchell-Aepgr Share</t>
  </si>
  <si>
    <t>Minnesota Valley</t>
  </si>
  <si>
    <t>Mn Valley</t>
  </si>
  <si>
    <t>Mobile GT</t>
  </si>
  <si>
    <t>Mobile Unit 1</t>
  </si>
  <si>
    <t>Mobile Unit 2</t>
  </si>
  <si>
    <t>Mobile Unit 3</t>
  </si>
  <si>
    <t>Mohave</t>
  </si>
  <si>
    <t>Moine</t>
  </si>
  <si>
    <t>Entergy Louisiana Inc</t>
  </si>
  <si>
    <t>Monroe Pp</t>
  </si>
  <si>
    <t>Montauk</t>
  </si>
  <si>
    <t>Montauk Diesel</t>
  </si>
  <si>
    <t>Montfort (7)</t>
  </si>
  <si>
    <t>Montgomery</t>
  </si>
  <si>
    <t>S C Moore</t>
  </si>
  <si>
    <t>Moore</t>
  </si>
  <si>
    <t>Mt. Tom</t>
  </si>
  <si>
    <t>Muskingum River</t>
  </si>
  <si>
    <t>Muskingum</t>
  </si>
  <si>
    <t>Mustang Station Un 4</t>
  </si>
  <si>
    <t>Naches</t>
  </si>
  <si>
    <t>Nantucket</t>
  </si>
  <si>
    <t>Neal</t>
  </si>
  <si>
    <t>Neenah</t>
  </si>
  <si>
    <t>Neil Simpson</t>
  </si>
  <si>
    <t>Neil Simpson Complex</t>
  </si>
  <si>
    <t>Black Hills Power Inc</t>
  </si>
  <si>
    <t>Neil Simpson II</t>
  </si>
  <si>
    <t>Neil Simpson Gas Turbine #2</t>
  </si>
  <si>
    <t>Neil Simpson Unit 1</t>
  </si>
  <si>
    <t>Nelson 6</t>
  </si>
  <si>
    <t>Nelson Dewey 1 And 2</t>
  </si>
  <si>
    <t>Neosho</t>
  </si>
  <si>
    <t>Neversink</t>
  </si>
  <si>
    <t>Neversink (Note #5)</t>
  </si>
  <si>
    <t>Newport</t>
  </si>
  <si>
    <t>Newport, Vermont</t>
  </si>
  <si>
    <t>Newton</t>
  </si>
  <si>
    <t>Nobles Wind Farm</t>
  </si>
  <si>
    <t>North Branch</t>
  </si>
  <si>
    <t>Oak Creek - 1 Unit</t>
  </si>
  <si>
    <t>Oak Creek-1 Unit</t>
  </si>
  <si>
    <t>Ocean State Power Ii</t>
  </si>
  <si>
    <t>Ocotillo Ct</t>
  </si>
  <si>
    <t>Ontario Station 13</t>
  </si>
  <si>
    <t>Ouachita 1&amp; 2</t>
  </si>
  <si>
    <t>Pacolet Peaking Plant</t>
  </si>
  <si>
    <t>Paddy'S Run</t>
  </si>
  <si>
    <t>Palisades</t>
  </si>
  <si>
    <t>Palomar Energy Centr</t>
  </si>
  <si>
    <t>Palomar Energy Cntr</t>
  </si>
  <si>
    <t>Partnership Station</t>
  </si>
  <si>
    <t>Peach Bottom</t>
  </si>
  <si>
    <t>Pearl Station</t>
  </si>
  <si>
    <t>Pearl Combustion Turbine</t>
  </si>
  <si>
    <t>Pearl Power Plant</t>
  </si>
  <si>
    <t>Perry</t>
  </si>
  <si>
    <t>Peterson                         2205</t>
  </si>
  <si>
    <t>Picway</t>
  </si>
  <si>
    <t>Pittsfield</t>
  </si>
  <si>
    <t>Pittsfield Diesel Gen.</t>
  </si>
  <si>
    <t>Pittsysvania</t>
  </si>
  <si>
    <t>Placid</t>
  </si>
  <si>
    <t>FirstEnergy Pleasants Power Station</t>
  </si>
  <si>
    <t>Pleasants</t>
  </si>
  <si>
    <t>Point Beach Nuclear Plant</t>
  </si>
  <si>
    <t>Point Beach-1 Unit</t>
  </si>
  <si>
    <t>Point Beach-Total</t>
  </si>
  <si>
    <t>Polk - Unit 1</t>
  </si>
  <si>
    <t>Pomeroy Wind Farm (131 Units @ 1.5 Each)</t>
  </si>
  <si>
    <t>Pomeroy Wind Farm (171 Units @ 1.5 Mw Each)</t>
  </si>
  <si>
    <t>Ponnequin</t>
  </si>
  <si>
    <t>Port Westward</t>
  </si>
  <si>
    <t>Port-Jefferson</t>
  </si>
  <si>
    <t>Portola</t>
  </si>
  <si>
    <t>Portola Retired In September 2007</t>
  </si>
  <si>
    <t>Powerdale</t>
  </si>
  <si>
    <t>Powerdale                         2659</t>
  </si>
  <si>
    <t>Prairie Creek 123</t>
  </si>
  <si>
    <t>Pt Wash Gen Stn Totl</t>
  </si>
  <si>
    <t>Pt Washington-Block2</t>
  </si>
  <si>
    <t>Pt. Washington-Total</t>
  </si>
  <si>
    <t>Pueblo - Diesels</t>
  </si>
  <si>
    <t>Pueblo Airport</t>
  </si>
  <si>
    <t>Pulliam 3</t>
  </si>
  <si>
    <t>Pulliam 4</t>
  </si>
  <si>
    <t>Puna</t>
  </si>
  <si>
    <t>Puna Ct-3</t>
  </si>
  <si>
    <t>Puna Steam</t>
  </si>
  <si>
    <t>Putnam</t>
  </si>
  <si>
    <t>R. M. Schahfer</t>
  </si>
  <si>
    <t>R.M. Schahfer</t>
  </si>
  <si>
    <t>Racine</t>
  </si>
  <si>
    <t>Rapids (Non-R Base)</t>
  </si>
  <si>
    <t>Rapids (Non-Regul)</t>
  </si>
  <si>
    <t>Red Hawk 1</t>
  </si>
  <si>
    <t>Redhawk 1-2</t>
  </si>
  <si>
    <t>Reid Gardner 1,2,3</t>
  </si>
  <si>
    <t>Richmond County</t>
  </si>
  <si>
    <t>Riverside 7</t>
  </si>
  <si>
    <t>Riverside 7, 9 &amp; 10</t>
  </si>
  <si>
    <t>Riverside 8</t>
  </si>
  <si>
    <t>Riverside 9 &amp; 10</t>
  </si>
  <si>
    <t>Riverview</t>
  </si>
  <si>
    <t>Rivesville</t>
  </si>
  <si>
    <t>Robert E Ritchie</t>
  </si>
  <si>
    <t>Robert Ritchie Unit2</t>
  </si>
  <si>
    <t>Robert Ritichie 3</t>
  </si>
  <si>
    <t>Rochester Station #2  (Note 1)</t>
  </si>
  <si>
    <t>Rochester Station #2 (1)</t>
  </si>
  <si>
    <t>Rochester Station #2 (1)  + (4)</t>
  </si>
  <si>
    <t>Rochester Station #2 (Note 1)</t>
  </si>
  <si>
    <t>Rochester Station 2 (Note 1)</t>
  </si>
  <si>
    <t>Rochester 3</t>
  </si>
  <si>
    <t>Rochester Station 3</t>
  </si>
  <si>
    <t>Rochester 7</t>
  </si>
  <si>
    <t>Rochester Station 7</t>
  </si>
  <si>
    <t>Rochester 9</t>
  </si>
  <si>
    <t>Rochester Station 9</t>
  </si>
  <si>
    <t>Rock River Unit 1</t>
  </si>
  <si>
    <t>Rock River Unit 2</t>
  </si>
  <si>
    <t>Rock River Units 1&amp;2</t>
  </si>
  <si>
    <t>Rock River Units 5&amp;6</t>
  </si>
  <si>
    <t>Rocky Ford - Diesels</t>
  </si>
  <si>
    <t>Rodemacher</t>
  </si>
  <si>
    <t>Rodemacher 2</t>
  </si>
  <si>
    <t>Rodemacher Unit 1</t>
  </si>
  <si>
    <t>Rothschild-Total</t>
  </si>
  <si>
    <t>Roy S. Nelson 3&amp;4</t>
  </si>
  <si>
    <t>S Fond Du Lac U1&amp;4</t>
  </si>
  <si>
    <t>S Fond Du Lac U2&amp;3</t>
  </si>
  <si>
    <t>S. Murray Hydro Stn</t>
  </si>
  <si>
    <t>SABIC Innovative Plastics Mt. Vernon</t>
  </si>
  <si>
    <t>Sabic Innov Plastics</t>
  </si>
  <si>
    <t>Sabic Innovative Pla</t>
  </si>
  <si>
    <t>Saguaro 1-2</t>
  </si>
  <si>
    <t>PSEG Salem Generating Station</t>
  </si>
  <si>
    <t>Salem</t>
  </si>
  <si>
    <t>San Juan (1)</t>
  </si>
  <si>
    <t>San Onofre</t>
  </si>
  <si>
    <t>San Onofre Unit 2&amp;3</t>
  </si>
  <si>
    <t>Santeetlah</t>
  </si>
  <si>
    <t>Santeelah (Tapoco)</t>
  </si>
  <si>
    <t>Scherer 100%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</si>
  <si>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</si>
  <si>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</si>
  <si>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</si>
  <si>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</si>
  <si>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</si>
  <si>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PSEG Sewaren Generating Station</t>
  </si>
  <si>
    <t>Sewaren (Comb Turb)</t>
  </si>
  <si>
    <t>Sewaren (Steam)</t>
  </si>
  <si>
    <t>Sewell Creek Energy</t>
  </si>
  <si>
    <t>Sewell Creek</t>
  </si>
  <si>
    <t>Sherman</t>
  </si>
  <si>
    <t>Shipman</t>
  </si>
  <si>
    <t>Shipman 3</t>
  </si>
  <si>
    <t>Shipman 4</t>
  </si>
  <si>
    <t>Sixth Street</t>
  </si>
  <si>
    <t>Smarr Energy Center</t>
  </si>
  <si>
    <t>Smarr Energy</t>
  </si>
  <si>
    <t>Snoqualmie Falls #1</t>
  </si>
  <si>
    <t>Snoqualmie Falls #2</t>
  </si>
  <si>
    <t>South Cairo -</t>
  </si>
  <si>
    <t>South Glens Falls Hydroelectric</t>
  </si>
  <si>
    <t>South Glen Falls (Project No. 5461)</t>
  </si>
  <si>
    <t>Southeast Chicago Energy Project</t>
  </si>
  <si>
    <t>Southeast Chicago</t>
  </si>
  <si>
    <t>Spaulding No. 1 Ferc No.2310 - (B)</t>
  </si>
  <si>
    <t>Spaulding No. 3 Ferc No.2310 - (B)</t>
  </si>
  <si>
    <t>Sporn-Aepgr Share</t>
  </si>
  <si>
    <t>Sporn-Opco Share</t>
  </si>
  <si>
    <t>Sporn-Total</t>
  </si>
  <si>
    <t>Spring Gap Ferc No.2130 - (D)</t>
  </si>
  <si>
    <t>St. Clair</t>
  </si>
  <si>
    <t>St. Croix Falls</t>
  </si>
  <si>
    <t>State Farm</t>
  </si>
  <si>
    <t>State Farm (1)</t>
  </si>
  <si>
    <t>State Line  (40%)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</si>
  <si>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</si>
  <si>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</si>
  <si>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</si>
  <si>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</si>
  <si>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</si>
  <si>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</si>
  <si>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Stuart - Csp Share</t>
  </si>
  <si>
    <t>Stuart Cge</t>
  </si>
  <si>
    <t>Stuart Deo</t>
  </si>
  <si>
    <t>Stuart-Aepgr Share</t>
  </si>
  <si>
    <t>Stuart-Opco Share</t>
  </si>
  <si>
    <t>Sturgeon</t>
  </si>
  <si>
    <t>Stugeon Pool</t>
  </si>
  <si>
    <t>Sturgeon Pool</t>
  </si>
  <si>
    <t>Sunrise</t>
  </si>
  <si>
    <t>Sunrise 1</t>
  </si>
  <si>
    <t>Sunrise 2</t>
  </si>
  <si>
    <t>Suwanee</t>
  </si>
  <si>
    <t>Suwanee Steam</t>
  </si>
  <si>
    <t>Suwannee</t>
  </si>
  <si>
    <t>Sweat Ct</t>
  </si>
  <si>
    <t>Syacmore</t>
  </si>
  <si>
    <t>Sycamore-2 Units</t>
  </si>
  <si>
    <t>Tacoma</t>
  </si>
  <si>
    <t>Tacoma Ferc No. 400</t>
  </si>
  <si>
    <t>Taconitehrb(Non-Reg)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</si>
  <si>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</si>
  <si>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</si>
  <si>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</si>
  <si>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</si>
  <si>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</si>
  <si>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</si>
  <si>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</si>
  <si>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</si>
  <si>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Miki Basin</t>
  </si>
  <si>
    <t>Total 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</si>
  <si>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</si>
  <si>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</si>
  <si>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</si>
  <si>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</si>
  <si>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</si>
  <si>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</si>
  <si>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Tower Diesel</t>
  </si>
  <si>
    <t>Tracy 1, 2, 3</t>
  </si>
  <si>
    <t>Tracy 1,2,3</t>
  </si>
  <si>
    <t>Tucumcari</t>
  </si>
  <si>
    <t>Tucumcari Gas</t>
  </si>
  <si>
    <t>Tyrone</t>
  </si>
  <si>
    <t>Urquhart #4</t>
  </si>
  <si>
    <t>US DOE Savannah River Site (D Area)</t>
  </si>
  <si>
    <t>Usdoe Savannah River</t>
  </si>
  <si>
    <t>V.C. Summer</t>
  </si>
  <si>
    <t>V.C. Summer (2/3)</t>
  </si>
  <si>
    <t>Valley Road</t>
  </si>
  <si>
    <t>Vermilion</t>
  </si>
  <si>
    <t>Vernon Dam</t>
  </si>
  <si>
    <t>Vernon</t>
  </si>
  <si>
    <t>Viaduct</t>
  </si>
  <si>
    <t>Viaduct C.T.</t>
  </si>
  <si>
    <t>Union Electric Co</t>
  </si>
  <si>
    <t>Vienna Wind Farm (45 Units @ 2.346 Mw Each)</t>
  </si>
  <si>
    <t>Vogtle 100%</t>
  </si>
  <si>
    <t>W Mari M31, M32, M33</t>
  </si>
  <si>
    <t>W Marinette M33-Wps</t>
  </si>
  <si>
    <t>W Marinettem33-Total</t>
  </si>
  <si>
    <t>W. H. Weatherspoon</t>
  </si>
  <si>
    <t>W. N. Clark</t>
  </si>
  <si>
    <t>Wabash River Repwrng</t>
  </si>
  <si>
    <t>Wabash River Unit #1</t>
  </si>
  <si>
    <t>Waiau</t>
  </si>
  <si>
    <t>Walter Scott, Jr. Ec</t>
  </si>
  <si>
    <t>Wansley 100%</t>
  </si>
  <si>
    <t>John H Warden</t>
  </si>
  <si>
    <t>Warden Station</t>
  </si>
  <si>
    <t>Warren Peaking Power Facility</t>
  </si>
  <si>
    <t>Warren Power</t>
  </si>
  <si>
    <t>Washington Energy Facility</t>
  </si>
  <si>
    <t>Washington</t>
  </si>
  <si>
    <t>Waterbury Station # 22 A</t>
  </si>
  <si>
    <t>AEP Waterford Facility</t>
  </si>
  <si>
    <t>Waterford</t>
  </si>
  <si>
    <t>Waterford 1&amp; 2</t>
  </si>
  <si>
    <t>Waterford 1&amp;2</t>
  </si>
  <si>
    <t>Waterford 4</t>
  </si>
  <si>
    <t>Waterside</t>
  </si>
  <si>
    <t>Wausau</t>
  </si>
  <si>
    <t>Wausau                1999</t>
  </si>
  <si>
    <t>Wayne</t>
  </si>
  <si>
    <t>West Coxsakie</t>
  </si>
  <si>
    <t>Faribault Energy Park</t>
  </si>
  <si>
    <t>West Faribault</t>
  </si>
  <si>
    <t>West Phoenix 1-3</t>
  </si>
  <si>
    <t>West Phoenix 4-5</t>
  </si>
  <si>
    <t>West Valley Generation Project</t>
  </si>
  <si>
    <t>West Valley</t>
  </si>
  <si>
    <t>Westside Solar Farm</t>
  </si>
  <si>
    <t>Westside Solar</t>
  </si>
  <si>
    <t>White Rapids - 2347 (4)</t>
  </si>
  <si>
    <t>White River (WA)</t>
  </si>
  <si>
    <t>White River</t>
  </si>
  <si>
    <t>Whitehorn 2 &amp; 3</t>
  </si>
  <si>
    <t>Whitehorn 2&amp;3</t>
  </si>
  <si>
    <t>Wilder</t>
  </si>
  <si>
    <t>Williston</t>
  </si>
  <si>
    <t>Willow Glenn</t>
  </si>
  <si>
    <t>Willow Island</t>
  </si>
  <si>
    <t>Wilmont</t>
  </si>
  <si>
    <t>Wind Generators</t>
  </si>
  <si>
    <t>Wind Generators-Ia</t>
  </si>
  <si>
    <t>Wind Generators-Wi</t>
  </si>
  <si>
    <t>Winnemucca</t>
  </si>
  <si>
    <t>Winnemucca Gt</t>
  </si>
  <si>
    <t>Wolf Creek</t>
  </si>
  <si>
    <t>Wolf Creek Total</t>
  </si>
  <si>
    <t>Woodsdale Gt</t>
  </si>
  <si>
    <t>Woodward</t>
  </si>
  <si>
    <t>Wygen Ii</t>
  </si>
  <si>
    <t>Wygen Iii</t>
  </si>
  <si>
    <t>Wyman #4</t>
  </si>
  <si>
    <t>Wyman 4</t>
  </si>
  <si>
    <t>Wyodak - Bhp 20% She</t>
  </si>
  <si>
    <t>Wyodak -Bhp 20% Shar</t>
  </si>
  <si>
    <t>York Haven</t>
  </si>
  <si>
    <t>York - Haven</t>
  </si>
  <si>
    <t>Yucca Ct</t>
  </si>
  <si>
    <t>Zimmer - Csp Share</t>
  </si>
  <si>
    <t>Zimmer - Opco Share</t>
  </si>
  <si>
    <t>Zimmer Cge</t>
  </si>
  <si>
    <t>Zimmer Deo</t>
  </si>
  <si>
    <t>Zimmer- Aepgr Share</t>
  </si>
  <si>
    <t>Madelia</t>
  </si>
  <si>
    <t>Rollins</t>
  </si>
  <si>
    <t>Millers Ferry</t>
  </si>
  <si>
    <t>Browns Ferry</t>
  </si>
  <si>
    <t>Colbert</t>
  </si>
  <si>
    <t>Guntersville</t>
  </si>
  <si>
    <t>Wheeler Dam</t>
  </si>
  <si>
    <t>Widows Creek</t>
  </si>
  <si>
    <t>Gantt</t>
  </si>
  <si>
    <t>J K Smith</t>
  </si>
  <si>
    <t>Point A</t>
  </si>
  <si>
    <t>Charles R Lowman</t>
  </si>
  <si>
    <t>Platte</t>
  </si>
  <si>
    <t>Whelan Energy Center</t>
  </si>
  <si>
    <t>Annex Creek</t>
  </si>
  <si>
    <t>Salmon Creek 1</t>
  </si>
  <si>
    <t>Skagway</t>
  </si>
  <si>
    <t>Haines</t>
  </si>
  <si>
    <t>Swan Lake</t>
  </si>
  <si>
    <t>Terror Lake</t>
  </si>
  <si>
    <t>Venice Hydro</t>
  </si>
  <si>
    <t>Anchorage 1</t>
  </si>
  <si>
    <t>Snettisham</t>
  </si>
  <si>
    <t>Aurora Energy LLC Chena</t>
  </si>
  <si>
    <t>Ketchikan</t>
  </si>
  <si>
    <t>S W Bailey</t>
  </si>
  <si>
    <t>Escalante</t>
  </si>
  <si>
    <t>Ashokan</t>
  </si>
  <si>
    <t>Snake River</t>
  </si>
  <si>
    <t>Seward (AK)</t>
  </si>
  <si>
    <t>Blue Lake Hydro</t>
  </si>
  <si>
    <t>Wrangell</t>
  </si>
  <si>
    <t>Crystal Mountain</t>
  </si>
  <si>
    <t>South Consolidated</t>
  </si>
  <si>
    <t>Holcomb</t>
  </si>
  <si>
    <t>Dillingham</t>
  </si>
  <si>
    <t>Anderson Regional Landfill</t>
  </si>
  <si>
    <t>Seminole (FL)</t>
  </si>
  <si>
    <t>Agua Fria</t>
  </si>
  <si>
    <t>Horse Mesa</t>
  </si>
  <si>
    <t>Kyrene</t>
  </si>
  <si>
    <t>Mormon Flat</t>
  </si>
  <si>
    <t>Roosevelt</t>
  </si>
  <si>
    <t>Stewart Mountain</t>
  </si>
  <si>
    <t>Davis Dam</t>
  </si>
  <si>
    <t>Glen Canyon Dam</t>
  </si>
  <si>
    <t>Hoover Dam (NV)</t>
  </si>
  <si>
    <t>Lake Creek Dam</t>
  </si>
  <si>
    <t>Apache Station</t>
  </si>
  <si>
    <t>Turlock Lake</t>
  </si>
  <si>
    <t>Hickman</t>
  </si>
  <si>
    <t>GREC</t>
  </si>
  <si>
    <t>Osceola (AR)</t>
  </si>
  <si>
    <t>Beaver Dam</t>
  </si>
  <si>
    <t>Degray</t>
  </si>
  <si>
    <t>Greers Ferry Lake</t>
  </si>
  <si>
    <t>Municipal Light</t>
  </si>
  <si>
    <t>Narrows (AR)</t>
  </si>
  <si>
    <t>Norfork</t>
  </si>
  <si>
    <t>Blakely Mountain</t>
  </si>
  <si>
    <t>Bull Shoals</t>
  </si>
  <si>
    <t>Dardanelle</t>
  </si>
  <si>
    <t>Thomas Fitzhugh</t>
  </si>
  <si>
    <t>Carl Bailey</t>
  </si>
  <si>
    <t>McClellan (AR)</t>
  </si>
  <si>
    <t>Clinton Power Station</t>
  </si>
  <si>
    <t>Alta Powerhouse</t>
  </si>
  <si>
    <t>Angels</t>
  </si>
  <si>
    <t>Cow Creek</t>
  </si>
  <si>
    <t>CSU East Bay</t>
  </si>
  <si>
    <t>El Dorado</t>
  </si>
  <si>
    <t>Dynegy Moss Landing Power Plant</t>
  </si>
  <si>
    <t>Murphys</t>
  </si>
  <si>
    <t>Pittsburg Power</t>
  </si>
  <si>
    <t>Kilarc</t>
  </si>
  <si>
    <t>Lime Saddle</t>
  </si>
  <si>
    <t>Merced Falls</t>
  </si>
  <si>
    <t>Oak Flat</t>
  </si>
  <si>
    <t>Phoenix</t>
  </si>
  <si>
    <t>Geysers Unit 5-20</t>
  </si>
  <si>
    <t>Bend</t>
  </si>
  <si>
    <t>Big Fork</t>
  </si>
  <si>
    <t>Black Cap Solar Plant</t>
  </si>
  <si>
    <t>Limestone</t>
  </si>
  <si>
    <t>El Cajon</t>
  </si>
  <si>
    <t>Encina</t>
  </si>
  <si>
    <t>Kearny</t>
  </si>
  <si>
    <t>Green Lake</t>
  </si>
  <si>
    <t>Drop 5</t>
  </si>
  <si>
    <t>Sepulveda Canyon</t>
  </si>
  <si>
    <t>Bishop Creek 5</t>
  </si>
  <si>
    <t>Bishop Creek 6</t>
  </si>
  <si>
    <t>El Segundo Power</t>
  </si>
  <si>
    <t>Etiwanda Generating Station</t>
  </si>
  <si>
    <t>Cal State Univ San Bernardino FC01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</si>
  <si>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</si>
  <si>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</si>
  <si>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</si>
  <si>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</si>
  <si>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</si>
  <si>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</si>
  <si>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</si>
  <si>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Lower Tule River</t>
  </si>
  <si>
    <t>Lundy</t>
  </si>
  <si>
    <t>Mill Creek 3</t>
  </si>
  <si>
    <t>Columbia Generating Station</t>
  </si>
  <si>
    <t>Pardee</t>
  </si>
  <si>
    <t>Grayson</t>
  </si>
  <si>
    <t>Prairie River</t>
  </si>
  <si>
    <t>Dion R Holm</t>
  </si>
  <si>
    <t>Moccasin</t>
  </si>
  <si>
    <t>R C Kirkwood</t>
  </si>
  <si>
    <t>Joliet 29</t>
  </si>
  <si>
    <t>Drop 2 (CA)</t>
  </si>
  <si>
    <t>Drop 3 (CA)</t>
  </si>
  <si>
    <t>Drop 4</t>
  </si>
  <si>
    <t>Pilot Knob</t>
  </si>
  <si>
    <t>El Centro</t>
  </si>
  <si>
    <t>Solomon Gulch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</si>
  <si>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</si>
  <si>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</si>
  <si>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</si>
  <si>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</si>
  <si>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</si>
  <si>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</si>
  <si>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</si>
  <si>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</si>
  <si>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</si>
  <si>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</si>
  <si>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</si>
  <si>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</si>
  <si>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</si>
  <si>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</si>
  <si>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</si>
  <si>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</si>
  <si>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</si>
  <si>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McSwain</t>
  </si>
  <si>
    <t>Chicago Park</t>
  </si>
  <si>
    <t>Dutch Flat 2</t>
  </si>
  <si>
    <t>Beardsley</t>
  </si>
  <si>
    <t>Donnells</t>
  </si>
  <si>
    <t>Tulloch</t>
  </si>
  <si>
    <t>Forbestown</t>
  </si>
  <si>
    <t>Kelly Ridge</t>
  </si>
  <si>
    <t>Woodleaf</t>
  </si>
  <si>
    <t>Broadway (CA)</t>
  </si>
  <si>
    <t>Craig (AK)</t>
  </si>
  <si>
    <t>Glenarm</t>
  </si>
  <si>
    <t>Hydaburg</t>
  </si>
  <si>
    <t>French Meadows</t>
  </si>
  <si>
    <t>Middle Fork</t>
  </si>
  <si>
    <t>Oxbow (CA)</t>
  </si>
  <si>
    <t>Ralston</t>
  </si>
  <si>
    <t>Parker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</si>
  <si>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</si>
  <si>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</si>
  <si>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</si>
  <si>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</si>
  <si>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</si>
  <si>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</si>
  <si>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</si>
  <si>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</si>
  <si>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</si>
  <si>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</si>
  <si>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</si>
  <si>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</si>
  <si>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</si>
  <si>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</si>
  <si>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</si>
  <si>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</si>
  <si>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</si>
  <si>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</si>
  <si>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</si>
  <si>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Narrows 2</t>
  </si>
  <si>
    <t>Bear Valley</t>
  </si>
  <si>
    <t>Boulder Canyon Hydro</t>
  </si>
  <si>
    <t>Georgetown Hydro</t>
  </si>
  <si>
    <t>Grand Valley Project Power Plant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</si>
  <si>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</si>
  <si>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</si>
  <si>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</si>
  <si>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</si>
  <si>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</si>
  <si>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</si>
  <si>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</si>
  <si>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</si>
  <si>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</si>
  <si>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</si>
  <si>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Martin Drake</t>
  </si>
  <si>
    <t>George Birdsall</t>
  </si>
  <si>
    <t>Manitou Springs</t>
  </si>
  <si>
    <t>Ruxton Park</t>
  </si>
  <si>
    <t>Holly</t>
  </si>
  <si>
    <t>Julesburg</t>
  </si>
  <si>
    <t>Boysen</t>
  </si>
  <si>
    <t>La Junta</t>
  </si>
  <si>
    <t>Las Animas</t>
  </si>
  <si>
    <t>Lamar Plant</t>
  </si>
  <si>
    <t>Sonoma California Geothermal</t>
  </si>
  <si>
    <t>Trinidad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</si>
  <si>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</si>
  <si>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</si>
  <si>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</si>
  <si>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</si>
  <si>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</si>
  <si>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</si>
  <si>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</si>
  <si>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</si>
  <si>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</si>
  <si>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</si>
  <si>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</si>
  <si>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</si>
  <si>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</si>
  <si>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</si>
  <si>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</si>
  <si>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</si>
  <si>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</si>
  <si>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Branford</t>
  </si>
  <si>
    <t>Bulls Bridge</t>
  </si>
  <si>
    <t>Cos Cob</t>
  </si>
  <si>
    <t>Devon Station</t>
  </si>
  <si>
    <t>Montville Station</t>
  </si>
  <si>
    <t>Northfield Mountain</t>
  </si>
  <si>
    <t>Scotland Dam</t>
  </si>
  <si>
    <t>Shepaug</t>
  </si>
  <si>
    <t>Stevenson</t>
  </si>
  <si>
    <t>Taftville</t>
  </si>
  <si>
    <t>Tunnel</t>
  </si>
  <si>
    <t>Rainbow (CT)</t>
  </si>
  <si>
    <t>Falls Village</t>
  </si>
  <si>
    <t>Franklin Drive</t>
  </si>
  <si>
    <t>Middletown</t>
  </si>
  <si>
    <t>South Meadow</t>
  </si>
  <si>
    <t>Stanton Energy Center</t>
  </si>
  <si>
    <t>Torrington Terminal</t>
  </si>
  <si>
    <t>Bridgeport Station</t>
  </si>
  <si>
    <t>Central Hudson High Falls</t>
  </si>
  <si>
    <t>North Main Street</t>
  </si>
  <si>
    <t>Tenth Street</t>
  </si>
  <si>
    <t>Navajo Dam</t>
  </si>
  <si>
    <t>Drop 1</t>
  </si>
  <si>
    <t>East Highline</t>
  </si>
  <si>
    <t>Christiana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</si>
  <si>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</si>
  <si>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</si>
  <si>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</si>
  <si>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</si>
  <si>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</si>
  <si>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</si>
  <si>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South Fork Tolt</t>
  </si>
  <si>
    <t>San Joaquin 2</t>
  </si>
  <si>
    <t>Deerhaven Generating Station</t>
  </si>
  <si>
    <t>John R Kelly</t>
  </si>
  <si>
    <t>G W Ivey</t>
  </si>
  <si>
    <t>J D Kennedy</t>
  </si>
  <si>
    <t>Northside Generating Station</t>
  </si>
  <si>
    <t>Tom G Smith</t>
  </si>
  <si>
    <t>Larsen Memorial</t>
  </si>
  <si>
    <t>C D McIntosh Jr</t>
  </si>
  <si>
    <t>W K Sanders</t>
  </si>
  <si>
    <t>San Joaquin 3</t>
  </si>
  <si>
    <t>Indian River Plant</t>
  </si>
  <si>
    <t>Arvah B Hopkins</t>
  </si>
  <si>
    <t>S O Purdom</t>
  </si>
  <si>
    <t>J Woodruff</t>
  </si>
  <si>
    <t>Medicine Bow</t>
  </si>
  <si>
    <t>Vero Beach Municipal Power Plant</t>
  </si>
  <si>
    <t>Trenton North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</si>
  <si>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</si>
  <si>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</si>
  <si>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</si>
  <si>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</si>
  <si>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</si>
  <si>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</si>
  <si>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</si>
  <si>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</si>
  <si>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Plant</t>
  </si>
  <si>
    <t>Hartwell Lake</t>
  </si>
  <si>
    <t>Blue Ridge</t>
  </si>
  <si>
    <t>Nottely</t>
  </si>
  <si>
    <t>Buford</t>
  </si>
  <si>
    <t>Allatoona</t>
  </si>
  <si>
    <t>Walter F George</t>
  </si>
  <si>
    <t>Ponca</t>
  </si>
  <si>
    <t>Waimea</t>
  </si>
  <si>
    <t>Puueo</t>
  </si>
  <si>
    <t>Waiau Hydro</t>
  </si>
  <si>
    <t>Sly Creek</t>
  </si>
  <si>
    <t>Kingsley</t>
  </si>
  <si>
    <t>East Barnet</t>
  </si>
  <si>
    <t>green mountain power corporation</t>
  </si>
  <si>
    <t>barnet #120</t>
  </si>
  <si>
    <t>Orca</t>
  </si>
  <si>
    <t>Gem State</t>
  </si>
  <si>
    <t>Canyon</t>
  </si>
  <si>
    <t>Palaau Power</t>
  </si>
  <si>
    <t>Lewisville</t>
  </si>
  <si>
    <t>Charles E Monty</t>
  </si>
  <si>
    <t>Jarvis (Hinckley)</t>
  </si>
  <si>
    <t>Clear Lake</t>
  </si>
  <si>
    <t>Salmon Diesel</t>
  </si>
  <si>
    <t>Upper Salmon A</t>
  </si>
  <si>
    <t>Scott Flat</t>
  </si>
  <si>
    <t>Dworshak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</si>
  <si>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</si>
  <si>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</si>
  <si>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</si>
  <si>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</si>
  <si>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</si>
  <si>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</si>
  <si>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</si>
  <si>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Dresden Generating Station</t>
  </si>
  <si>
    <t>Joliet 9</t>
  </si>
  <si>
    <t>Kincaid Generation LLC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</si>
  <si>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</si>
  <si>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</si>
  <si>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</si>
  <si>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</si>
  <si>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</si>
  <si>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</si>
  <si>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</si>
  <si>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</si>
  <si>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</si>
  <si>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Rockton</t>
  </si>
  <si>
    <t>Alamo</t>
  </si>
  <si>
    <t>Quincy Chute</t>
  </si>
  <si>
    <t>Hydro Plant No 3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</si>
  <si>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</si>
  <si>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</si>
  <si>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</si>
  <si>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</si>
  <si>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</si>
  <si>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</si>
  <si>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</si>
  <si>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</si>
  <si>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</si>
  <si>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</si>
  <si>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</si>
  <si>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C H Corn Hydroelectric Facility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</si>
  <si>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</si>
  <si>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</si>
  <si>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</si>
  <si>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</si>
  <si>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</si>
  <si>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</si>
  <si>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</si>
  <si>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</si>
  <si>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</si>
  <si>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</si>
  <si>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</si>
  <si>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</si>
  <si>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Elkhart</t>
  </si>
  <si>
    <t>Twin Branch</t>
  </si>
  <si>
    <t>CC Perry K</t>
  </si>
  <si>
    <t>Butler-Warner Generation Plant</t>
  </si>
  <si>
    <t>Manti Lower</t>
  </si>
  <si>
    <t>Crawfordsville Power Plant</t>
  </si>
  <si>
    <t>Logansport</t>
  </si>
  <si>
    <t>Peru (IN)</t>
  </si>
  <si>
    <t>Rensselaer City Light Plant</t>
  </si>
  <si>
    <t>Whitewater Valley</t>
  </si>
  <si>
    <t>Frank E Ratts</t>
  </si>
  <si>
    <t>Duane Arnold Energy Center</t>
  </si>
  <si>
    <t>Iowa Hydro LLC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</si>
  <si>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</si>
  <si>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</si>
  <si>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</si>
  <si>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</si>
  <si>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</si>
  <si>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</si>
  <si>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</si>
  <si>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</si>
  <si>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</si>
  <si>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</si>
  <si>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</si>
  <si>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</si>
  <si>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</si>
  <si>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</si>
  <si>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</si>
  <si>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</si>
  <si>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</si>
  <si>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</si>
  <si>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</si>
  <si>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</si>
  <si>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</si>
  <si>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</si>
  <si>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</si>
  <si>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</si>
  <si>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</si>
  <si>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</si>
  <si>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</si>
  <si>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</si>
  <si>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</si>
  <si>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</si>
  <si>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</si>
  <si>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</si>
  <si>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</si>
  <si>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</si>
  <si>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</si>
  <si>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</si>
  <si>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</si>
  <si>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</si>
  <si>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</si>
  <si>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</si>
  <si>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Primghar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</si>
  <si>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</si>
  <si>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</si>
  <si>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</si>
  <si>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</si>
  <si>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</si>
  <si>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</si>
  <si>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</si>
  <si>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</si>
  <si>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</si>
  <si>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</si>
  <si>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</si>
  <si>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</si>
  <si>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</si>
  <si>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</si>
  <si>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Whittemore</t>
  </si>
  <si>
    <t>Wilton</t>
  </si>
  <si>
    <t>Winterset</t>
  </si>
  <si>
    <t>Summit Lake</t>
  </si>
  <si>
    <t>Earl F Wisdom</t>
  </si>
  <si>
    <t>Bird City</t>
  </si>
  <si>
    <t>Fort Dodge</t>
  </si>
  <si>
    <t>Great Bend - Sunflower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</si>
  <si>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</si>
  <si>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</si>
  <si>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</si>
  <si>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</si>
  <si>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</si>
  <si>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</si>
  <si>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</si>
  <si>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</si>
  <si>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</si>
  <si>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</si>
  <si>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</si>
  <si>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</si>
  <si>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</si>
  <si>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</si>
  <si>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</si>
  <si>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</si>
  <si>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</si>
  <si>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</si>
  <si>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</si>
  <si>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</si>
  <si>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</si>
  <si>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</si>
  <si>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</si>
  <si>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</si>
  <si>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</si>
  <si>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</si>
  <si>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</si>
  <si>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McPherson 2</t>
  </si>
  <si>
    <t>Meade</t>
  </si>
  <si>
    <t>Minneapolis City of</t>
  </si>
  <si>
    <t>Mulvane Power Plant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</si>
  <si>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</si>
  <si>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</si>
  <si>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</si>
  <si>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</si>
  <si>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</si>
  <si>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</si>
  <si>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</si>
  <si>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</si>
  <si>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</si>
  <si>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</si>
  <si>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</si>
  <si>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</si>
  <si>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</si>
  <si>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</si>
  <si>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</si>
  <si>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Wellington 1</t>
  </si>
  <si>
    <t>West 14th Street</t>
  </si>
  <si>
    <t>Garden City</t>
  </si>
  <si>
    <t>Mother Ann Lee</t>
  </si>
  <si>
    <t>Barkley</t>
  </si>
  <si>
    <t>Elmer Smith</t>
  </si>
  <si>
    <t>Paris (KY)</t>
  </si>
  <si>
    <t>Kentucky Dam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</si>
  <si>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</si>
  <si>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</si>
  <si>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</si>
  <si>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</si>
  <si>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</si>
  <si>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</si>
  <si>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</si>
  <si>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Houma</t>
  </si>
  <si>
    <t>Minden</t>
  </si>
  <si>
    <t>Morgan City</t>
  </si>
  <si>
    <t>New Roads</t>
  </si>
  <si>
    <t>Plaquemine</t>
  </si>
  <si>
    <t>Rayne</t>
  </si>
  <si>
    <t>Ellsworth Hydro Station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</si>
  <si>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</si>
  <si>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</si>
  <si>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</si>
  <si>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</si>
  <si>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</si>
  <si>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</si>
  <si>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</si>
  <si>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</si>
  <si>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Cataract Hydro</t>
  </si>
  <si>
    <t>Deer Rips</t>
  </si>
  <si>
    <t>Gulf Island</t>
  </si>
  <si>
    <t>Harris Hydro</t>
  </si>
  <si>
    <t>Hiram</t>
  </si>
  <si>
    <t>Messalonskee 2 (Oakland)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</si>
  <si>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</si>
  <si>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</si>
  <si>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</si>
  <si>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</si>
  <si>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</si>
  <si>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</si>
  <si>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</si>
  <si>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</si>
  <si>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</si>
  <si>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</si>
  <si>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Squa Pan Hydro Station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</si>
  <si>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</si>
  <si>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</si>
  <si>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</si>
  <si>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</si>
  <si>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</si>
  <si>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</si>
  <si>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</si>
  <si>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</si>
  <si>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</si>
  <si>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Deep Creek</t>
  </si>
  <si>
    <t>Chalk Point LLC</t>
  </si>
  <si>
    <t>Dickerson</t>
  </si>
  <si>
    <t>Morgantown Generating Plant</t>
  </si>
  <si>
    <t>Easton</t>
  </si>
  <si>
    <t>Exelon Framingham LLC</t>
  </si>
  <si>
    <t>Exelon L Street</t>
  </si>
  <si>
    <t>Mystic Generating Station</t>
  </si>
  <si>
    <t>Pilgrim Nuclear Power Station</t>
  </si>
  <si>
    <t>Exelon Medway LLC</t>
  </si>
  <si>
    <t>Kendall Square Station</t>
  </si>
  <si>
    <t>Oak Bluffs Diesel Generating Facility</t>
  </si>
  <si>
    <t>Canal</t>
  </si>
  <si>
    <t>Boatlock</t>
  </si>
  <si>
    <t>Chemical</t>
  </si>
  <si>
    <t>Hadley Falls</t>
  </si>
  <si>
    <t>Riverside Holyoke</t>
  </si>
  <si>
    <t>Brayton Point</t>
  </si>
  <si>
    <t>Cabot</t>
  </si>
  <si>
    <t>Cobble Mountain</t>
  </si>
  <si>
    <t>Doreen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</si>
  <si>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</si>
  <si>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</si>
  <si>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</si>
  <si>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</si>
  <si>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</si>
  <si>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</si>
  <si>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</si>
  <si>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</si>
  <si>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</si>
  <si>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</si>
  <si>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</si>
  <si>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</si>
  <si>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</si>
  <si>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</si>
  <si>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</si>
  <si>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</si>
  <si>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</si>
  <si>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</si>
  <si>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</si>
  <si>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Prickett</t>
  </si>
  <si>
    <t>Hemlock Falls</t>
  </si>
  <si>
    <t>Way Dam</t>
  </si>
  <si>
    <t>Clinton</t>
  </si>
  <si>
    <t>Crystal Falls</t>
  </si>
  <si>
    <t>J B Sims</t>
  </si>
  <si>
    <t>Grand Haven Diesel Plant</t>
  </si>
  <si>
    <t>Hart</t>
  </si>
  <si>
    <t>Hillsdale</t>
  </si>
  <si>
    <t>James De Young</t>
  </si>
  <si>
    <t>Eckert Station</t>
  </si>
  <si>
    <t>Erickson Station</t>
  </si>
  <si>
    <t>Plant Four</t>
  </si>
  <si>
    <t>James R Smith</t>
  </si>
  <si>
    <t>Shiras</t>
  </si>
  <si>
    <t>Marshall (MI)</t>
  </si>
  <si>
    <t>Newberry</t>
  </si>
  <si>
    <t>Norway (MI)</t>
  </si>
  <si>
    <t>Frank Jenkins</t>
  </si>
  <si>
    <t>St Louis</t>
  </si>
  <si>
    <t>Main Street (MI)</t>
  </si>
  <si>
    <t>Sturgis City  Diesel Plant</t>
  </si>
  <si>
    <t>Hydro Plant</t>
  </si>
  <si>
    <t>Saint Marys Falls</t>
  </si>
  <si>
    <t>Wyandotte</t>
  </si>
  <si>
    <t>Dafter</t>
  </si>
  <si>
    <t>Kleber</t>
  </si>
  <si>
    <t>Caro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</si>
  <si>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</si>
  <si>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</si>
  <si>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</si>
  <si>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</si>
  <si>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</si>
  <si>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</si>
  <si>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</si>
  <si>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</si>
  <si>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</si>
  <si>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</si>
  <si>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</si>
  <si>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</si>
  <si>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Adrian</t>
  </si>
  <si>
    <t>Alexandria</t>
  </si>
  <si>
    <t>Austin Northeast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</si>
  <si>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</si>
  <si>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</si>
  <si>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</si>
  <si>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</si>
  <si>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</si>
  <si>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</si>
  <si>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</si>
  <si>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</si>
  <si>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</si>
  <si>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</si>
  <si>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Granite Falls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</si>
  <si>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</si>
  <si>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</si>
  <si>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</si>
  <si>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</si>
  <si>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</si>
  <si>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</si>
  <si>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</si>
  <si>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</si>
  <si>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</si>
  <si>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</si>
  <si>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</si>
  <si>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</si>
  <si>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</si>
  <si>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</si>
  <si>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</si>
  <si>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</si>
  <si>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</si>
  <si>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</si>
  <si>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Rochester Hydro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</si>
  <si>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</si>
  <si>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</si>
  <si>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</si>
  <si>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</si>
  <si>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</si>
  <si>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</si>
  <si>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</si>
  <si>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</si>
  <si>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</si>
  <si>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</si>
  <si>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</si>
  <si>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</si>
  <si>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</si>
  <si>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</si>
  <si>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</si>
  <si>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</si>
  <si>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L L Wilkins</t>
  </si>
  <si>
    <t>Henderson</t>
  </si>
  <si>
    <t>Yazoo</t>
  </si>
  <si>
    <t>Benndale</t>
  </si>
  <si>
    <t>Moselle</t>
  </si>
  <si>
    <t>Paulding</t>
  </si>
  <si>
    <t>Niangua</t>
  </si>
  <si>
    <t>Albany</t>
  </si>
  <si>
    <t>Butler Municipal Power Plant</t>
  </si>
  <si>
    <t>Carrollton</t>
  </si>
  <si>
    <t>Carthage</t>
  </si>
  <si>
    <t>Chillicothe</t>
  </si>
  <si>
    <t>Columbia (MO)</t>
  </si>
  <si>
    <t>Stockton Hydro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</si>
  <si>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</si>
  <si>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</si>
  <si>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</si>
  <si>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</si>
  <si>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</si>
  <si>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</si>
  <si>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</si>
  <si>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</si>
  <si>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</si>
  <si>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</si>
  <si>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</si>
  <si>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</si>
  <si>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</si>
  <si>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</si>
  <si>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</si>
  <si>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Monroe (MO)</t>
  </si>
  <si>
    <t>Odessa</t>
  </si>
  <si>
    <t>Palmyra Municipal</t>
  </si>
  <si>
    <t>James River Power Station</t>
  </si>
  <si>
    <t>Unionville City of</t>
  </si>
  <si>
    <t>Table Rock</t>
  </si>
  <si>
    <t>New Madrid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</si>
  <si>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</si>
  <si>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</si>
  <si>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</si>
  <si>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</si>
  <si>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</si>
  <si>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</si>
  <si>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</si>
  <si>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</si>
  <si>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</si>
  <si>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</si>
  <si>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</si>
  <si>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</si>
  <si>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</si>
  <si>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</si>
  <si>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</si>
  <si>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Canaday</t>
  </si>
  <si>
    <t>Jeffrey</t>
  </si>
  <si>
    <t>Johnson 1</t>
  </si>
  <si>
    <t>Johnson 2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</si>
  <si>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</si>
  <si>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</si>
  <si>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</si>
  <si>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</si>
  <si>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</si>
  <si>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</si>
  <si>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</si>
  <si>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</si>
  <si>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</si>
  <si>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</si>
  <si>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</si>
  <si>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</si>
  <si>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</si>
  <si>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</si>
  <si>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</si>
  <si>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</si>
  <si>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</si>
  <si>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</si>
  <si>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</si>
  <si>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Columbus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</si>
  <si>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</si>
  <si>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</si>
  <si>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</si>
  <si>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</si>
  <si>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</si>
  <si>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</si>
  <si>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</si>
  <si>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</si>
  <si>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</si>
  <si>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</si>
  <si>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</si>
  <si>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</si>
  <si>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</si>
  <si>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</si>
  <si>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</si>
  <si>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</si>
  <si>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</si>
  <si>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</si>
  <si>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</si>
  <si>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</si>
  <si>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</si>
  <si>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Wahoo</t>
  </si>
  <si>
    <t>Wakefield</t>
  </si>
  <si>
    <t>Wayne IC</t>
  </si>
  <si>
    <t>West Point Municipal</t>
  </si>
  <si>
    <t>Wilber</t>
  </si>
  <si>
    <t>Wisner</t>
  </si>
  <si>
    <t>Canaan</t>
  </si>
  <si>
    <t>Gorham</t>
  </si>
  <si>
    <t>Hooksett</t>
  </si>
  <si>
    <t>Jackman</t>
  </si>
  <si>
    <t>Carlls Corner</t>
  </si>
  <si>
    <t>Cedar Station</t>
  </si>
  <si>
    <t>Middle Station</t>
  </si>
  <si>
    <t>Missouri Avenue</t>
  </si>
  <si>
    <t>Oyster Creek</t>
  </si>
  <si>
    <t>Sayreville</t>
  </si>
  <si>
    <t>Gilbert</t>
  </si>
  <si>
    <t>PSEG National Park Generating Station</t>
  </si>
  <si>
    <t>Howard Down</t>
  </si>
  <si>
    <t>Animas</t>
  </si>
  <si>
    <t>Danskammer Generating Station</t>
  </si>
  <si>
    <t>Dashville</t>
  </si>
  <si>
    <t>Arthur Kill Generating Station</t>
  </si>
  <si>
    <t>Gowanus Gas Turbines Generating</t>
  </si>
  <si>
    <t>Indian Point 2</t>
  </si>
  <si>
    <t>Narrows Gas Turbines Generating</t>
  </si>
  <si>
    <t>Ravenswood</t>
  </si>
  <si>
    <t>Greenidge Generation LLC</t>
  </si>
  <si>
    <t>Harris Lake</t>
  </si>
  <si>
    <t>Cayuga Operating Company</t>
  </si>
  <si>
    <t>Bethlehem Energy Center</t>
  </si>
  <si>
    <t>Allens Falls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</si>
  <si>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</si>
  <si>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</si>
  <si>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</si>
  <si>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</si>
  <si>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</si>
  <si>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</si>
  <si>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</si>
  <si>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Chasm</t>
  </si>
  <si>
    <t>Colton</t>
  </si>
  <si>
    <t>Deferiet</t>
  </si>
  <si>
    <t>Dunkirk Generating Plant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</si>
  <si>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</si>
  <si>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</si>
  <si>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</si>
  <si>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</si>
  <si>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</si>
  <si>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</si>
  <si>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</si>
  <si>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</si>
  <si>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</si>
  <si>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</si>
  <si>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</si>
  <si>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</si>
  <si>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</si>
  <si>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</si>
  <si>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</si>
  <si>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</si>
  <si>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</si>
  <si>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</si>
  <si>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</si>
  <si>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</si>
  <si>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</si>
  <si>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</si>
  <si>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</si>
  <si>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</si>
  <si>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</si>
  <si>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</si>
  <si>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</si>
  <si>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</si>
  <si>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</si>
  <si>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</si>
  <si>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</si>
  <si>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</si>
  <si>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</si>
  <si>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</si>
  <si>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</si>
  <si>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</si>
  <si>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</si>
  <si>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</si>
  <si>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</si>
  <si>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</si>
  <si>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</si>
  <si>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</si>
  <si>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</si>
  <si>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</si>
  <si>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</si>
  <si>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</si>
  <si>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</si>
  <si>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</si>
  <si>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</si>
  <si>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</si>
  <si>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</si>
  <si>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</si>
  <si>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</si>
  <si>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</si>
  <si>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Grahamsville</t>
  </si>
  <si>
    <t>Hillburn</t>
  </si>
  <si>
    <t>Mongaup</t>
  </si>
  <si>
    <t>Rio</t>
  </si>
  <si>
    <t>Shoemaker</t>
  </si>
  <si>
    <t>Swinging Bridge 2</t>
  </si>
  <si>
    <t>Rochester 26</t>
  </si>
  <si>
    <t>Plant No 1 Freeport</t>
  </si>
  <si>
    <t>Plant No 2 Freeport</t>
  </si>
  <si>
    <t>Greenport</t>
  </si>
  <si>
    <t>S A Carlson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</si>
  <si>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</si>
  <si>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</si>
  <si>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</si>
  <si>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</si>
  <si>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</si>
  <si>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</si>
  <si>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</si>
  <si>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Watertown</t>
  </si>
  <si>
    <t>Marshall Dam</t>
  </si>
  <si>
    <t>James E. Rogers Energy Complex</t>
  </si>
  <si>
    <t>Turner Shoals</t>
  </si>
  <si>
    <t>Tuxedo</t>
  </si>
  <si>
    <t>Franklin (NC)</t>
  </si>
  <si>
    <t>Mission</t>
  </si>
  <si>
    <t>Tuckasegee</t>
  </si>
  <si>
    <t>Lake Lure</t>
  </si>
  <si>
    <t>Chatuge</t>
  </si>
  <si>
    <t>Fontana Dam</t>
  </si>
  <si>
    <t>Hiwassee Dam</t>
  </si>
  <si>
    <t>Buxton</t>
  </si>
  <si>
    <t>Grafton</t>
  </si>
  <si>
    <t>Garrison</t>
  </si>
  <si>
    <t>Leland Olds</t>
  </si>
  <si>
    <t>Milton R Young</t>
  </si>
  <si>
    <t>Stanton</t>
  </si>
  <si>
    <t>FirstEnergy Ashtabula</t>
  </si>
  <si>
    <t>Avon Lake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</si>
  <si>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</si>
  <si>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</si>
  <si>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</si>
  <si>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</si>
  <si>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</si>
  <si>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</si>
  <si>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</si>
  <si>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</si>
  <si>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</si>
  <si>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</si>
  <si>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</si>
  <si>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</si>
  <si>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</si>
  <si>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</si>
  <si>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</si>
  <si>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Lebanon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</si>
  <si>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</si>
  <si>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</si>
  <si>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</si>
  <si>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</si>
  <si>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</si>
  <si>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</si>
  <si>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</si>
  <si>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Cushing</t>
  </si>
  <si>
    <t>Markham</t>
  </si>
  <si>
    <t>Pensacola</t>
  </si>
  <si>
    <t>Salina</t>
  </si>
  <si>
    <t>Keystone Dam</t>
  </si>
  <si>
    <t>Robert S Kerr</t>
  </si>
  <si>
    <t>Kingfisher</t>
  </si>
  <si>
    <t>Webbers Falls</t>
  </si>
  <si>
    <t>Mangum</t>
  </si>
  <si>
    <t>Pawhuska</t>
  </si>
  <si>
    <t>Boomer Lake Station</t>
  </si>
  <si>
    <t>Fort Gibson</t>
  </si>
  <si>
    <t>Tenkiller Ferry</t>
  </si>
  <si>
    <t>Anadarko Plant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</si>
  <si>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</si>
  <si>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</si>
  <si>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</si>
  <si>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</si>
  <si>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</si>
  <si>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</si>
  <si>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</si>
  <si>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</si>
  <si>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</si>
  <si>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</si>
  <si>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</si>
  <si>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</si>
  <si>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</si>
  <si>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</si>
  <si>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</si>
  <si>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</si>
  <si>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</si>
  <si>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</si>
  <si>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</si>
  <si>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</si>
  <si>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</si>
  <si>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</si>
  <si>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</si>
  <si>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</si>
  <si>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</si>
  <si>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</si>
  <si>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</si>
  <si>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</si>
  <si>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</si>
  <si>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</si>
  <si>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</si>
  <si>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Piney</t>
  </si>
  <si>
    <t>Seward (PA)</t>
  </si>
  <si>
    <t>Shawville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</si>
  <si>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</si>
  <si>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</si>
  <si>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</si>
  <si>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</si>
  <si>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</si>
  <si>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</si>
  <si>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</si>
  <si>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Martins Creek LLC Jenkins</t>
  </si>
  <si>
    <t>TalenEnergy Martins Creek LLC Lock Haven</t>
  </si>
  <si>
    <t>TalenEnergy Martins Creek</t>
  </si>
  <si>
    <t>TalenEnergy Montour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</si>
  <si>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</si>
  <si>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</si>
  <si>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</si>
  <si>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</si>
  <si>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</si>
  <si>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</si>
  <si>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</si>
  <si>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</si>
  <si>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</si>
  <si>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</si>
  <si>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</si>
  <si>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</si>
  <si>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</si>
  <si>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Manchester Street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</si>
  <si>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</si>
  <si>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</si>
  <si>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</si>
  <si>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</si>
  <si>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</si>
  <si>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</si>
  <si>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</si>
  <si>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</si>
  <si>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</si>
  <si>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</si>
  <si>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</si>
  <si>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</si>
  <si>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</si>
  <si>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</si>
  <si>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</si>
  <si>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</si>
  <si>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</si>
  <si>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</si>
  <si>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</si>
  <si>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</si>
  <si>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</si>
  <si>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</si>
  <si>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</si>
  <si>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</si>
  <si>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</si>
  <si>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</si>
  <si>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</si>
  <si>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</si>
  <si>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</si>
  <si>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</si>
  <si>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</si>
  <si>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</si>
  <si>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</si>
  <si>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</si>
  <si>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</si>
  <si>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</si>
  <si>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</si>
  <si>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</si>
  <si>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</si>
  <si>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</si>
  <si>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</si>
  <si>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</si>
  <si>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</si>
  <si>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</si>
  <si>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</si>
  <si>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</si>
  <si>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</si>
  <si>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</si>
  <si>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</si>
  <si>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Laredo</t>
  </si>
  <si>
    <t>Nueces Bay</t>
  </si>
  <si>
    <t>Lake Hubbard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</si>
  <si>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</si>
  <si>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</si>
  <si>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</si>
  <si>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</si>
  <si>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</si>
  <si>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</si>
  <si>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</si>
  <si>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</si>
  <si>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</si>
  <si>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</si>
  <si>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</si>
  <si>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</si>
  <si>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</si>
  <si>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</si>
  <si>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</si>
  <si>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</si>
  <si>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</si>
  <si>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</si>
  <si>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</si>
  <si>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</si>
  <si>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</si>
  <si>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</si>
  <si>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</si>
  <si>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</si>
  <si>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</si>
  <si>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</si>
  <si>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</si>
  <si>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</si>
  <si>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</si>
  <si>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</si>
  <si>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</si>
  <si>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J Robert Massengale</t>
  </si>
  <si>
    <t>Leon Creek</t>
  </si>
  <si>
    <t>O W Sommers</t>
  </si>
  <si>
    <t>V H Braunig</t>
  </si>
  <si>
    <t>Weatherford</t>
  </si>
  <si>
    <t>R W Miller</t>
  </si>
  <si>
    <t>Pearsall</t>
  </si>
  <si>
    <t>Sam Rayburn</t>
  </si>
  <si>
    <t>Upper Beaver</t>
  </si>
  <si>
    <t>Snake Creek</t>
  </si>
  <si>
    <t>Last Chance</t>
  </si>
  <si>
    <t>Bountiful City</t>
  </si>
  <si>
    <t>Brigham City</t>
  </si>
  <si>
    <t>Hydro III</t>
  </si>
  <si>
    <t>Manti Upper</t>
  </si>
  <si>
    <t>Provo</t>
  </si>
  <si>
    <t>Bartholomew</t>
  </si>
  <si>
    <t>Spanish Fork</t>
  </si>
  <si>
    <t>Gateway</t>
  </si>
  <si>
    <t>Wanship</t>
  </si>
  <si>
    <t>Boulder</t>
  </si>
  <si>
    <t>Uintah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</si>
  <si>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</si>
  <si>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</si>
  <si>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</si>
  <si>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</si>
  <si>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</si>
  <si>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</si>
  <si>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</si>
  <si>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</si>
  <si>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</si>
  <si>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</si>
  <si>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</si>
  <si>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</si>
  <si>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</si>
  <si>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</si>
  <si>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Burlington GT</t>
  </si>
  <si>
    <t>Great Falls (VT)</t>
  </si>
  <si>
    <t>Morrisville</t>
  </si>
  <si>
    <t>Cadys Falls</t>
  </si>
  <si>
    <t>Niagara</t>
  </si>
  <si>
    <t>Bayview</t>
  </si>
  <si>
    <t>Tasley</t>
  </si>
  <si>
    <t>Luray Hydro Station</t>
  </si>
  <si>
    <t>Newport Hydro Station</t>
  </si>
  <si>
    <t>Snowden</t>
  </si>
  <si>
    <t>West Spring Street</t>
  </si>
  <si>
    <t>Pinnacles</t>
  </si>
  <si>
    <t>Martinsville</t>
  </si>
  <si>
    <t>John H Kerr</t>
  </si>
  <si>
    <t>Philpott Lake</t>
  </si>
  <si>
    <t>Transalta Centralia Generation</t>
  </si>
  <si>
    <t>Meyers Falls</t>
  </si>
  <si>
    <t>Yelm</t>
  </si>
  <si>
    <t>Rocky Reach</t>
  </si>
  <si>
    <t>Wells</t>
  </si>
  <si>
    <t>Priest Rapids</t>
  </si>
  <si>
    <t>Wanapum</t>
  </si>
  <si>
    <t>Box Canyon</t>
  </si>
  <si>
    <t>The Dalles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</si>
  <si>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</si>
  <si>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</si>
  <si>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</si>
  <si>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</si>
  <si>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</si>
  <si>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</si>
  <si>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</si>
  <si>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</si>
  <si>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</si>
  <si>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</si>
  <si>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</si>
  <si>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</si>
  <si>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</si>
  <si>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</si>
  <si>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Arpin Dam</t>
  </si>
  <si>
    <t>Ladysmith Dam</t>
  </si>
  <si>
    <t>Clam River Dam</t>
  </si>
  <si>
    <t>Danbury Dam</t>
  </si>
  <si>
    <t>Appleton</t>
  </si>
  <si>
    <t>Oconto Falls Upper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</si>
  <si>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</si>
  <si>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</si>
  <si>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</si>
  <si>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</si>
  <si>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</si>
  <si>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</si>
  <si>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</si>
  <si>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</si>
  <si>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</si>
  <si>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</si>
  <si>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</si>
  <si>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</si>
  <si>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</si>
  <si>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</si>
  <si>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</si>
  <si>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Little Chute</t>
  </si>
  <si>
    <t>New Badger</t>
  </si>
  <si>
    <t>Rapide Croche</t>
  </si>
  <si>
    <t>La Farge</t>
  </si>
  <si>
    <t>Manitowoc</t>
  </si>
  <si>
    <t>New Lisbon</t>
  </si>
  <si>
    <t>Viola</t>
  </si>
  <si>
    <t>Flambeau Hydroelectric Station</t>
  </si>
  <si>
    <t>Genoa</t>
  </si>
  <si>
    <t>E J Stoneman Station</t>
  </si>
  <si>
    <t>Stiles</t>
  </si>
  <si>
    <t>Washington Island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</si>
  <si>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</si>
  <si>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</si>
  <si>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</si>
  <si>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</si>
  <si>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</si>
  <si>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</si>
  <si>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</si>
  <si>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</si>
  <si>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Combined Locks</t>
  </si>
  <si>
    <t>Island Park</t>
  </si>
  <si>
    <t>Logan City</t>
  </si>
  <si>
    <t>Walnut</t>
  </si>
  <si>
    <t>Easton 2</t>
  </si>
  <si>
    <t>Greenup Hydro</t>
  </si>
  <si>
    <t>Endicott Station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</si>
  <si>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</si>
  <si>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</si>
  <si>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</si>
  <si>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</si>
  <si>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</si>
  <si>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</si>
  <si>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</si>
  <si>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</si>
  <si>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</si>
  <si>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</si>
  <si>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</si>
  <si>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</si>
  <si>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</si>
  <si>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</si>
  <si>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</si>
  <si>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</si>
  <si>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</si>
  <si>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</si>
  <si>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</si>
  <si>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</si>
  <si>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</si>
  <si>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Deerfield 3</t>
  </si>
  <si>
    <t>Saxon Falls</t>
  </si>
  <si>
    <t>Spirit Mound</t>
  </si>
  <si>
    <t>Nebraska City</t>
  </si>
  <si>
    <t>TalenEnergy Susquehanna</t>
  </si>
  <si>
    <t>Limerick</t>
  </si>
  <si>
    <t>James A Fitzpatrick</t>
  </si>
  <si>
    <t>Seabrook</t>
  </si>
  <si>
    <t>Deerfield 4</t>
  </si>
  <si>
    <t>R E Ginna Nuclear Power Plant</t>
  </si>
  <si>
    <t>Shrewsbury</t>
  </si>
  <si>
    <t>Myrtle Beach</t>
  </si>
  <si>
    <t>Neal Shoals</t>
  </si>
  <si>
    <t>Amistad Dam &amp; Power</t>
  </si>
  <si>
    <t>Carters</t>
  </si>
  <si>
    <t>Jones Bluff</t>
  </si>
  <si>
    <t>Richard B Russell</t>
  </si>
  <si>
    <t>West Point (GA)</t>
  </si>
  <si>
    <t>Gibbons Creek</t>
  </si>
  <si>
    <t>Clarence Cannon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</si>
  <si>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</si>
  <si>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</si>
  <si>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</si>
  <si>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</si>
  <si>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</si>
  <si>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</si>
  <si>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</si>
  <si>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</si>
  <si>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</si>
  <si>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</si>
  <si>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</si>
  <si>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</si>
  <si>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</si>
  <si>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</si>
  <si>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</si>
  <si>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</si>
  <si>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</si>
  <si>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</si>
  <si>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</si>
  <si>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</si>
  <si>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</si>
  <si>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</si>
  <si>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</si>
  <si>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</si>
  <si>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</si>
  <si>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</si>
  <si>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</si>
  <si>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</si>
  <si>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</si>
  <si>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</si>
  <si>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Merom</t>
  </si>
  <si>
    <t>Durant</t>
  </si>
  <si>
    <t>Jasper 2</t>
  </si>
  <si>
    <t>Mobile</t>
  </si>
  <si>
    <t>Dansby</t>
  </si>
  <si>
    <t>South Texas Project</t>
  </si>
  <si>
    <t>Kodiak</t>
  </si>
  <si>
    <t>Port Lions</t>
  </si>
  <si>
    <t>Seldovia</t>
  </si>
  <si>
    <t>North Pole</t>
  </si>
  <si>
    <t>Fairbanks</t>
  </si>
  <si>
    <t>Healy</t>
  </si>
  <si>
    <t>Unalakleet</t>
  </si>
  <si>
    <t>Naknek</t>
  </si>
  <si>
    <t>Purple Lake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</si>
  <si>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</si>
  <si>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</si>
  <si>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</si>
  <si>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</si>
  <si>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</si>
  <si>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</si>
  <si>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</si>
  <si>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</si>
  <si>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</si>
  <si>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</si>
  <si>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</si>
  <si>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</si>
  <si>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</si>
  <si>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</si>
  <si>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</si>
  <si>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</si>
  <si>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</si>
  <si>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</si>
  <si>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</si>
  <si>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</si>
  <si>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</si>
  <si>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</si>
  <si>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</si>
  <si>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</si>
  <si>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Smith Island</t>
  </si>
  <si>
    <t>Strawberry Creek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</si>
  <si>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</si>
  <si>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</si>
  <si>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</si>
  <si>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</si>
  <si>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</si>
  <si>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</si>
  <si>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</si>
  <si>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</si>
  <si>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</si>
  <si>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</si>
  <si>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</si>
  <si>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</si>
  <si>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</si>
  <si>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</si>
  <si>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</si>
  <si>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</si>
  <si>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</si>
  <si>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</si>
  <si>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</si>
  <si>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</si>
  <si>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</si>
  <si>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</si>
  <si>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</si>
  <si>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</si>
  <si>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</si>
  <si>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</si>
  <si>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</si>
  <si>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</si>
  <si>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</si>
  <si>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</si>
  <si>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</si>
  <si>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</si>
  <si>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</si>
  <si>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</si>
  <si>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</si>
  <si>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</si>
  <si>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</si>
  <si>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</si>
  <si>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</si>
  <si>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</si>
  <si>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</si>
  <si>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Drop 2 (WA)</t>
  </si>
  <si>
    <t>Fleish</t>
  </si>
  <si>
    <t>Vergennes 9</t>
  </si>
  <si>
    <t>Lahontan</t>
  </si>
  <si>
    <t>Rainbow Falls Auscble</t>
  </si>
  <si>
    <t>E J West</t>
  </si>
  <si>
    <t>Searsburg</t>
  </si>
  <si>
    <t>Verdi</t>
  </si>
  <si>
    <t>Washoe</t>
  </si>
  <si>
    <t>Little Cottonwood</t>
  </si>
  <si>
    <t>Dam No. 4 Hydro Station</t>
  </si>
  <si>
    <t>Dam No. 5 Hydro Station</t>
  </si>
  <si>
    <t>Millville Hydro Station</t>
  </si>
  <si>
    <t>Foster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</si>
  <si>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</si>
  <si>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</si>
  <si>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</si>
  <si>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</si>
  <si>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</si>
  <si>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</si>
  <si>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</si>
  <si>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Johnson</t>
  </si>
  <si>
    <t>Beaver Falls</t>
  </si>
  <si>
    <t>Silvis</t>
  </si>
  <si>
    <t>Stock Island</t>
  </si>
  <si>
    <t>Wilkins Station</t>
  </si>
  <si>
    <t>Toledo Bend</t>
  </si>
  <si>
    <t>Union Valley</t>
  </si>
  <si>
    <t>Highgate Falls</t>
  </si>
  <si>
    <t>Burlington (CO)</t>
  </si>
  <si>
    <t>Fort Peck</t>
  </si>
  <si>
    <t>Gavins Point</t>
  </si>
  <si>
    <t>A L Pierce</t>
  </si>
  <si>
    <t>Lake Lynn Hydro Station</t>
  </si>
  <si>
    <t>Yakutat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</si>
  <si>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</si>
  <si>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</si>
  <si>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</si>
  <si>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</si>
  <si>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</si>
  <si>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</si>
  <si>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</si>
  <si>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</si>
  <si>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Rock Lake CT</t>
  </si>
  <si>
    <t>Rawhide</t>
  </si>
  <si>
    <t>Sikeston Power Station</t>
  </si>
  <si>
    <t>Hugo</t>
  </si>
  <si>
    <t>West Station (NJ)</t>
  </si>
  <si>
    <t>St Stephen</t>
  </si>
  <si>
    <t>Augusta Electric Plant No 2</t>
  </si>
  <si>
    <t>Jarvis Street</t>
  </si>
  <si>
    <t>D B Wilson</t>
  </si>
  <si>
    <t>St Bonifacius</t>
  </si>
  <si>
    <t>Hugoton 2</t>
  </si>
  <si>
    <t>Lower No 1</t>
  </si>
  <si>
    <t>East 12th Street</t>
  </si>
  <si>
    <t>Chanute 3</t>
  </si>
  <si>
    <t>Whitehead</t>
  </si>
  <si>
    <t>Major Oak Power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</si>
  <si>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</si>
  <si>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</si>
  <si>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</si>
  <si>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</si>
  <si>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</si>
  <si>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</si>
  <si>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</si>
  <si>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</si>
  <si>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</si>
  <si>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</si>
  <si>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</si>
  <si>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</si>
  <si>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</si>
  <si>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</si>
  <si>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</si>
  <si>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</si>
  <si>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</si>
  <si>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</si>
  <si>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</si>
  <si>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Thermalito Diverson Dam</t>
  </si>
  <si>
    <t>Brandon Station</t>
  </si>
  <si>
    <t>Pine View Dam</t>
  </si>
  <si>
    <t>Whillock</t>
  </si>
  <si>
    <t>Wading River</t>
  </si>
  <si>
    <t>Stony Gorge</t>
  </si>
  <si>
    <t>Hay Road</t>
  </si>
  <si>
    <t>Waddell</t>
  </si>
  <si>
    <t>Murray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</si>
  <si>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</si>
  <si>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</si>
  <si>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</si>
  <si>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</si>
  <si>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</si>
  <si>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</si>
  <si>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</si>
  <si>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</si>
  <si>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Tallassee Hydro Project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</si>
  <si>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</si>
  <si>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</si>
  <si>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</si>
  <si>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</si>
  <si>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</si>
  <si>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</si>
  <si>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</si>
  <si>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Dam 2</t>
  </si>
  <si>
    <t>Watertown Power Plant</t>
  </si>
  <si>
    <t>Skookumchuck</t>
  </si>
  <si>
    <t>491 E 48th Street</t>
  </si>
  <si>
    <t>O'Shaughnessy Hydro</t>
  </si>
  <si>
    <t>Gardner Energy Center</t>
  </si>
  <si>
    <t>Paragould Turbine</t>
  </si>
  <si>
    <t>Sherman Avenue</t>
  </si>
  <si>
    <t>Central Energy Plant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</si>
  <si>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</si>
  <si>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</si>
  <si>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</si>
  <si>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</si>
  <si>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</si>
  <si>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</si>
  <si>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</si>
  <si>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</si>
  <si>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Anderson</t>
  </si>
  <si>
    <t>Florence</t>
  </si>
  <si>
    <t>Grizzly</t>
  </si>
  <si>
    <t>Wellington 2</t>
  </si>
  <si>
    <t>PHP 2</t>
  </si>
  <si>
    <t>Bradley Lake</t>
  </si>
  <si>
    <t>Geothermal 1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</si>
  <si>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</si>
  <si>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</si>
  <si>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</si>
  <si>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</si>
  <si>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</si>
  <si>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</si>
  <si>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</si>
  <si>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</si>
  <si>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</si>
  <si>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</si>
  <si>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</si>
  <si>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</si>
  <si>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</si>
  <si>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</si>
  <si>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</si>
  <si>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</si>
  <si>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Short Mountain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</si>
  <si>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</si>
  <si>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</si>
  <si>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</si>
  <si>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</si>
  <si>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</si>
  <si>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</si>
  <si>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</si>
  <si>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</si>
  <si>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</si>
  <si>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</si>
  <si>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</si>
  <si>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</si>
  <si>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</si>
  <si>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</si>
  <si>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</si>
  <si>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</si>
  <si>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</si>
  <si>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</si>
  <si>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</si>
  <si>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</si>
  <si>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</si>
  <si>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</si>
  <si>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</si>
  <si>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</si>
  <si>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</si>
  <si>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</si>
  <si>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</si>
  <si>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</si>
  <si>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</si>
  <si>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</si>
  <si>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</si>
  <si>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</si>
  <si>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</si>
  <si>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</si>
  <si>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</si>
  <si>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</si>
  <si>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</si>
  <si>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</si>
  <si>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</si>
  <si>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</si>
  <si>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</si>
  <si>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</si>
  <si>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</si>
  <si>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</si>
  <si>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</si>
  <si>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</si>
  <si>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</si>
  <si>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</si>
  <si>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</si>
  <si>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</si>
  <si>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</si>
  <si>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</si>
  <si>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</si>
  <si>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</si>
  <si>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</si>
  <si>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</si>
  <si>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Engle</t>
  </si>
  <si>
    <t>Jackson (OH)</t>
  </si>
  <si>
    <t>Napoleon</t>
  </si>
  <si>
    <t>Niles</t>
  </si>
  <si>
    <t>Wadsworth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</si>
  <si>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</si>
  <si>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</si>
  <si>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</si>
  <si>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</si>
  <si>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</si>
  <si>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</si>
  <si>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</si>
  <si>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</si>
  <si>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</si>
  <si>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</si>
  <si>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Pennsbury</t>
  </si>
  <si>
    <t>Anaheim GT</t>
  </si>
  <si>
    <t>Fairless Hills</t>
  </si>
  <si>
    <t>Dahlberg</t>
  </si>
  <si>
    <t>H Allen Franklin Combined Cycle</t>
  </si>
  <si>
    <t>Meridian</t>
  </si>
  <si>
    <t>Watts Bar Nuclear Plant</t>
  </si>
  <si>
    <t>Nymans Plant</t>
  </si>
  <si>
    <t>Coffin Butte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</si>
  <si>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</si>
  <si>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</si>
  <si>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</si>
  <si>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</si>
  <si>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</si>
  <si>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</si>
  <si>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</si>
  <si>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</si>
  <si>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</si>
  <si>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</si>
  <si>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</si>
  <si>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</si>
  <si>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</si>
  <si>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</si>
  <si>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</si>
  <si>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</si>
  <si>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</si>
  <si>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</si>
  <si>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</si>
  <si>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</si>
  <si>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</si>
  <si>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</si>
  <si>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</si>
  <si>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</si>
  <si>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</si>
  <si>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</si>
  <si>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</si>
  <si>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</si>
  <si>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</si>
  <si>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</si>
  <si>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</si>
  <si>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</si>
  <si>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Webb Forging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</si>
  <si>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</si>
  <si>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</si>
  <si>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</si>
  <si>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</si>
  <si>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</si>
  <si>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</si>
  <si>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</si>
  <si>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Roosevelt Biogas 1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</si>
  <si>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</si>
  <si>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</si>
  <si>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</si>
  <si>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</si>
  <si>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</si>
  <si>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</si>
  <si>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</si>
  <si>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</si>
  <si>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</si>
  <si>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</si>
  <si>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</si>
  <si>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</si>
  <si>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</si>
  <si>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</si>
  <si>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North</t>
  </si>
  <si>
    <t>Gilliam South</t>
  </si>
  <si>
    <t>MEPI GT Facility</t>
  </si>
  <si>
    <t>Shelbina Power #3</t>
  </si>
  <si>
    <t>Power Creek</t>
  </si>
  <si>
    <t>Elk Mound</t>
  </si>
  <si>
    <t>Earlville</t>
  </si>
  <si>
    <t>Glenwood Landing</t>
  </si>
  <si>
    <t>Robert P Mone Plant</t>
  </si>
  <si>
    <t>Edgerton</t>
  </si>
  <si>
    <t>Wellington</t>
  </si>
  <si>
    <t>Powell Valley</t>
  </si>
  <si>
    <t>Dakota Magic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</si>
  <si>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</si>
  <si>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</si>
  <si>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</si>
  <si>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</si>
  <si>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</si>
  <si>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</si>
  <si>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</si>
  <si>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</si>
  <si>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</si>
  <si>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</si>
  <si>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</si>
  <si>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</si>
  <si>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</si>
  <si>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</si>
  <si>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</si>
  <si>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</si>
  <si>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</si>
  <si>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</si>
  <si>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</si>
  <si>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</si>
  <si>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</si>
  <si>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Lakefield Junction</t>
  </si>
  <si>
    <t>South Strawberry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</si>
  <si>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</si>
  <si>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</si>
  <si>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</si>
  <si>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</si>
  <si>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</si>
  <si>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</si>
  <si>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</si>
  <si>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</si>
  <si>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</si>
  <si>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Evander Andrews Power Complex</t>
  </si>
  <si>
    <t>Field Street</t>
  </si>
  <si>
    <t>Elk City Station</t>
  </si>
  <si>
    <t>Sediver</t>
  </si>
  <si>
    <t>Spillway</t>
  </si>
  <si>
    <t>Kemper County</t>
  </si>
  <si>
    <t>Warren F Sam Beasley Generation Station</t>
  </si>
  <si>
    <t>Salt Valley Wind Plant</t>
  </si>
  <si>
    <t>Iowa Distributed Wind Generation Project</t>
  </si>
  <si>
    <t>Pella Peaking</t>
  </si>
  <si>
    <t>Sharpe</t>
  </si>
  <si>
    <t>Chamberlain Wind Project</t>
  </si>
  <si>
    <t>Pyramid</t>
  </si>
  <si>
    <t>Mulvane 2</t>
  </si>
  <si>
    <t>Granite Falls 2</t>
  </si>
  <si>
    <t>South Generation</t>
  </si>
  <si>
    <t>Kalkaska CT #1</t>
  </si>
  <si>
    <t>Lake One</t>
  </si>
  <si>
    <t>Silver Creek</t>
  </si>
  <si>
    <t>Sylvarena</t>
  </si>
  <si>
    <t>Altamont</t>
  </si>
  <si>
    <t>Wygen 1</t>
  </si>
  <si>
    <t>Winston</t>
  </si>
  <si>
    <t>Tri Cities</t>
  </si>
  <si>
    <t>Grays Harbor Energy Facility</t>
  </si>
  <si>
    <t>Beatrice</t>
  </si>
  <si>
    <t>Fife Brook</t>
  </si>
  <si>
    <t>Bear Swamp</t>
  </si>
  <si>
    <t>Roseton Generating Facility</t>
  </si>
  <si>
    <t>Mickleton Station</t>
  </si>
  <si>
    <t>Murray Turbine</t>
  </si>
  <si>
    <t>Three Mile Island</t>
  </si>
  <si>
    <t>Croydon CT Generating Station</t>
  </si>
  <si>
    <t>Winter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</si>
  <si>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</si>
  <si>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</si>
  <si>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</si>
  <si>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</si>
  <si>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</si>
  <si>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</si>
  <si>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</si>
  <si>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</si>
  <si>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</si>
  <si>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</si>
  <si>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</si>
  <si>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</si>
  <si>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</si>
  <si>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</si>
  <si>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Halstad</t>
  </si>
  <si>
    <t>Tipton</t>
  </si>
  <si>
    <t>Hopkinton</t>
  </si>
  <si>
    <t>Stanberry</t>
  </si>
  <si>
    <t>Ray D Nixon</t>
  </si>
  <si>
    <t>FirstEnergy Seneca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</si>
  <si>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</si>
  <si>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</si>
  <si>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</si>
  <si>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</si>
  <si>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</si>
  <si>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</si>
  <si>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</si>
  <si>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</si>
  <si>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</si>
  <si>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</si>
  <si>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</si>
  <si>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</si>
  <si>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</si>
  <si>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</si>
  <si>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</si>
  <si>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</si>
  <si>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</si>
  <si>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</si>
  <si>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</si>
  <si>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</si>
  <si>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</si>
  <si>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</si>
  <si>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</si>
  <si>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</si>
  <si>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</si>
  <si>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</si>
  <si>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</si>
  <si>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</si>
  <si>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</si>
  <si>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</si>
  <si>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</si>
  <si>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Astoria Generating Station</t>
  </si>
  <si>
    <t>Indian Point 3</t>
  </si>
  <si>
    <t>Cherry Street</t>
  </si>
  <si>
    <t>Newhalem</t>
  </si>
  <si>
    <t>Cabot Holyoke</t>
  </si>
  <si>
    <t>Colorado Energy Nations Company</t>
  </si>
  <si>
    <t>Mosaic South Pierce Operations</t>
  </si>
  <si>
    <t>Dinosaur Point</t>
  </si>
  <si>
    <t>Baptist Medical Center</t>
  </si>
  <si>
    <t>Covanta Warren Energy</t>
  </si>
  <si>
    <t>Covanta Hennepin Energy</t>
  </si>
  <si>
    <t>Lucky Peak Power Plant Project</t>
  </si>
  <si>
    <t>Desert Peak Power Plant</t>
  </si>
  <si>
    <t>Cutrale Citrus Juices USA I</t>
  </si>
  <si>
    <t>Encina Water Pollution Control</t>
  </si>
  <si>
    <t>Windpark Unlimited 1</t>
  </si>
  <si>
    <t>Felt Hydroelectric Plant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</si>
  <si>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</si>
  <si>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</si>
  <si>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</si>
  <si>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</si>
  <si>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</si>
  <si>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Hillsborough Hosiery</t>
  </si>
  <si>
    <t>Kaweah Delta District Hospital</t>
  </si>
  <si>
    <t>Little Mac Project</t>
  </si>
  <si>
    <t>Fourche Creek Wastewater</t>
  </si>
  <si>
    <t>Lockville Hydropower</t>
  </si>
  <si>
    <t>Fairhaven Power</t>
  </si>
  <si>
    <t>General Electric Diesel Engine Plant</t>
  </si>
  <si>
    <t>MARS Chocolate North American LLC</t>
  </si>
  <si>
    <t>Miami Dade County Resource Recovery Fac</t>
  </si>
  <si>
    <t>Derby Hydro</t>
  </si>
  <si>
    <t>Lockwood Hydroelectric Facility</t>
  </si>
  <si>
    <t>Foothills Hydro Plant</t>
  </si>
  <si>
    <t>Portsmouth Genco LLC</t>
  </si>
  <si>
    <t>Engineered Carbons Borger Cogen</t>
  </si>
  <si>
    <t>Strontia Springs Hydro Plant</t>
  </si>
  <si>
    <t>Commerce Refuse To Energy</t>
  </si>
  <si>
    <t>Total Energy Facilities</t>
  </si>
  <si>
    <t>Tesoro Hawaii</t>
  </si>
  <si>
    <t>Hampton Facility</t>
  </si>
  <si>
    <t>Franklin Industrial Complex</t>
  </si>
  <si>
    <t>Frito-Lay Cogen Plant</t>
  </si>
  <si>
    <t>John B Rich Memorial Power Station</t>
  </si>
  <si>
    <t>Grossmont Hospital</t>
  </si>
  <si>
    <t>Hampshire Paper</t>
  </si>
  <si>
    <t>Harrisburg Facility</t>
  </si>
  <si>
    <t>High Shoals Hydro (GA)</t>
  </si>
  <si>
    <t>CIP II/AR Bridgewater Holdings - NJCOE</t>
  </si>
  <si>
    <t>Hoffmann LaRoche</t>
  </si>
  <si>
    <t>Hollow Dam Power Partnership</t>
  </si>
  <si>
    <t>Honeywell Farms</t>
  </si>
  <si>
    <t>Gosselin Hydro Plant</t>
  </si>
  <si>
    <t>Indiana University of Pennsylvania</t>
  </si>
  <si>
    <t>Deweys Mill</t>
  </si>
  <si>
    <t>dewey mills #121</t>
  </si>
  <si>
    <t>South Dry Creek Hydro</t>
  </si>
  <si>
    <t>Isabella Hydro Project</t>
  </si>
  <si>
    <t>Birch Creek Power</t>
  </si>
  <si>
    <t>Colver Power Project</t>
  </si>
  <si>
    <t>Sierra Pacific Lincoln Facility</t>
  </si>
  <si>
    <t>White Pine Electric Power</t>
  </si>
  <si>
    <t>Decorative Panels Intl</t>
  </si>
  <si>
    <t>Grant Town Power Plant</t>
  </si>
  <si>
    <t>Warrior Ridge Hydro</t>
  </si>
  <si>
    <t>Chocolate Bayou Works</t>
  </si>
  <si>
    <t>Brasfield</t>
  </si>
  <si>
    <t>Fresno Cogen Partners</t>
  </si>
  <si>
    <t>Whitewater Hydro Plant</t>
  </si>
  <si>
    <t>Seadrift Coke LP</t>
  </si>
  <si>
    <t>Cardinal Cogen</t>
  </si>
  <si>
    <t>Carson Cogeneration</t>
  </si>
  <si>
    <t>Cherokee Falls</t>
  </si>
  <si>
    <t>Childrens Hospital</t>
  </si>
  <si>
    <t>M Street Jet</t>
  </si>
  <si>
    <t>Metro Wastewater Reclamation District</t>
  </si>
  <si>
    <t>Mine Falls Generating Station</t>
  </si>
  <si>
    <t>Central Utility Plant</t>
  </si>
  <si>
    <t>Anson Abenaki Hydros</t>
  </si>
  <si>
    <t>Engineered Carbons Echo Cogeneration</t>
  </si>
  <si>
    <t>Cutrale Citrus Juices USA II</t>
  </si>
  <si>
    <t>Castleton Energy Center</t>
  </si>
  <si>
    <t>Tehachapi Wind Resource I</t>
  </si>
  <si>
    <t>Hawaii Cogen</t>
  </si>
  <si>
    <t>CF Industries Yazoo City Complex</t>
  </si>
  <si>
    <t>Moose River</t>
  </si>
  <si>
    <t>Philadlephia</t>
  </si>
  <si>
    <t>Mosaic Phosphates Uncle Sam</t>
  </si>
  <si>
    <t>West Ford Flat Power Plant</t>
  </si>
  <si>
    <t>Fernandina Beach Mill</t>
  </si>
  <si>
    <t>Mosaic Co Tampa Facility</t>
  </si>
  <si>
    <t>Loma Linda University Cogen</t>
  </si>
  <si>
    <t>Escanaba Mill</t>
  </si>
  <si>
    <t>Lower Saranac Hydroelectric Facility</t>
  </si>
  <si>
    <t>Snowbird Power Plant</t>
  </si>
  <si>
    <t>Alabama River Pulp</t>
  </si>
  <si>
    <t>Warrensburg Hydroelectric</t>
  </si>
  <si>
    <t>Middle Falls Hydro</t>
  </si>
  <si>
    <t>Sissonville Hydro</t>
  </si>
  <si>
    <t>New York State Dam Hydro</t>
  </si>
  <si>
    <t>Tulare Success Power Project</t>
  </si>
  <si>
    <t>AG Processing Inc</t>
  </si>
  <si>
    <t>Merck Rahway Power Plant</t>
  </si>
  <si>
    <t>Leaf River Cellulose LLC</t>
  </si>
  <si>
    <t>Biron Mill</t>
  </si>
  <si>
    <t>Diana Hydroelectric</t>
  </si>
  <si>
    <t>Dolgeville Hydro</t>
  </si>
  <si>
    <t>P H Glatfelter Co -Chillicothe Facility</t>
  </si>
  <si>
    <t>ArcelorMittal Burns Harbor</t>
  </si>
  <si>
    <t>Bay County Waste to Energy</t>
  </si>
  <si>
    <t>Domtar Kingsport Mill</t>
  </si>
  <si>
    <t>Haypress</t>
  </si>
  <si>
    <t>West Enfield Hydro</t>
  </si>
  <si>
    <t>Haw River Hydro</t>
  </si>
  <si>
    <t>Enterprise Products Operating</t>
  </si>
  <si>
    <t>California Institute of Technology</t>
  </si>
  <si>
    <t>Florida's Natural Growers</t>
  </si>
  <si>
    <t>Clement Dam Hydro LLC</t>
  </si>
  <si>
    <t>Kansas River Project</t>
  </si>
  <si>
    <t>Bob Jones University Cogen Plant</t>
  </si>
  <si>
    <t>Big Creek Water Works</t>
  </si>
  <si>
    <t>Townsend Hydro</t>
  </si>
  <si>
    <t>Beowawe Power</t>
  </si>
  <si>
    <t>Bridgewater Power LP</t>
  </si>
  <si>
    <t>King City Power Plant</t>
  </si>
  <si>
    <t>South Forks Hydro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</si>
  <si>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</si>
  <si>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</si>
  <si>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</si>
  <si>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</si>
  <si>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</si>
  <si>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</si>
  <si>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</si>
  <si>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</si>
  <si>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Copper Dam Plant</t>
  </si>
  <si>
    <t>Peters Drive Plant</t>
  </si>
  <si>
    <t>Mink Creek Hydro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</si>
  <si>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</si>
  <si>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</si>
  <si>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</si>
  <si>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</si>
  <si>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</si>
  <si>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</si>
  <si>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</si>
  <si>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</si>
  <si>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ReEnergy Ashland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</si>
  <si>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</si>
  <si>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</si>
  <si>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</si>
  <si>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</si>
  <si>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</si>
  <si>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</si>
  <si>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Coastal Carolina Clean Power</t>
  </si>
  <si>
    <t>Lumberton</t>
  </si>
  <si>
    <t>Edgecombe Genco LLC</t>
  </si>
  <si>
    <t>Sycamore Energy 1</t>
  </si>
  <si>
    <t>GRS Coyote Canyon</t>
  </si>
  <si>
    <t>Arcelormittal Cleveland Inc</t>
  </si>
  <si>
    <t>Kingsburg Cogen</t>
  </si>
  <si>
    <t>Kalaheo Hydro</t>
  </si>
  <si>
    <t>Wainiha Hydro</t>
  </si>
  <si>
    <t>Pensacola Florida Plant</t>
  </si>
  <si>
    <t>Indian Orchard Plant 1</t>
  </si>
  <si>
    <t>Ascend Performance Materials Texas Inc.</t>
  </si>
  <si>
    <t>Dillon Hydro Plant</t>
  </si>
  <si>
    <t>Williams Fork Hydro Plant</t>
  </si>
  <si>
    <t>North Fork Hydro Plant</t>
  </si>
  <si>
    <t>Gross Hydro Plant</t>
  </si>
  <si>
    <t>Inland Paperboard Packaging Rome</t>
  </si>
  <si>
    <t>New-Indy Ontario Mill</t>
  </si>
  <si>
    <t>Anheuser-Busch St Louis</t>
  </si>
  <si>
    <t>Anheuser-Busch Jacksonville</t>
  </si>
  <si>
    <t>Mosaic New Wales Operations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</si>
  <si>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</si>
  <si>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</si>
  <si>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</si>
  <si>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</si>
  <si>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</si>
  <si>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</si>
  <si>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</si>
  <si>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</si>
  <si>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</si>
  <si>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</si>
  <si>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</si>
  <si>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</si>
  <si>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ReEnergy Black River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</si>
  <si>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</si>
  <si>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</si>
  <si>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</si>
  <si>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</si>
  <si>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</si>
  <si>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</si>
  <si>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</si>
  <si>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</si>
  <si>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</si>
  <si>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</si>
  <si>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</si>
  <si>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</si>
  <si>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International Falls Power</t>
  </si>
  <si>
    <t>DeRidder Mill</t>
  </si>
  <si>
    <t>Upper Beaver Falls Project</t>
  </si>
  <si>
    <t>Mead Rumford Cogen</t>
  </si>
  <si>
    <t>Rumford Falls Hydro Facility</t>
  </si>
  <si>
    <t>Sheldon Springs Hydroelectric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</si>
  <si>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</si>
  <si>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</si>
  <si>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</si>
  <si>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</si>
  <si>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</si>
  <si>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</si>
  <si>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Milton Hydro</t>
  </si>
  <si>
    <t>Dayton Hydro</t>
  </si>
  <si>
    <t>Lederle Laboratories</t>
  </si>
  <si>
    <t>Dodge Falls Associates</t>
  </si>
  <si>
    <t>Feeder Dam Hydro Plant</t>
  </si>
  <si>
    <t>Granger Electric Generating Station #2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</si>
  <si>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</si>
  <si>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</si>
  <si>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</si>
  <si>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</si>
  <si>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</si>
  <si>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</si>
  <si>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</si>
  <si>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</si>
  <si>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Al Turi</t>
  </si>
  <si>
    <t>High Shoals Hydro (NC)</t>
  </si>
  <si>
    <t>Anderson Power Products Division</t>
  </si>
  <si>
    <t>Formosa Utility Venture Ltd</t>
  </si>
  <si>
    <t>Brassua Hydroelectric Project</t>
  </si>
  <si>
    <t>Boott Hydropower</t>
  </si>
  <si>
    <t>Rayonier Advanced Materials - Jesup Plant</t>
  </si>
  <si>
    <t>Fernandina Plant</t>
  </si>
  <si>
    <t>Chambers Cogeneration LP</t>
  </si>
  <si>
    <t>Algonquin Windsor Locks</t>
  </si>
  <si>
    <t>Port Arthur Texas Refinery</t>
  </si>
  <si>
    <t>Big Spring Texas Refinery</t>
  </si>
  <si>
    <t>Errol Hydroelectric Project</t>
  </si>
  <si>
    <t>MVUT</t>
  </si>
  <si>
    <t>Tesoro Wilmington Calciner</t>
  </si>
  <si>
    <t>Ebensburg Power</t>
  </si>
  <si>
    <t>Hawaiian Comm &amp; Sugar Puunene Mill</t>
  </si>
  <si>
    <t>Brunswick Cellulose</t>
  </si>
  <si>
    <t>Georgia-Pacific Crossett LLC</t>
  </si>
  <si>
    <t>Gilman Mill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</si>
  <si>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</si>
  <si>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</si>
  <si>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</si>
  <si>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</si>
  <si>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</si>
  <si>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</si>
  <si>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</si>
  <si>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</si>
  <si>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</si>
  <si>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</si>
  <si>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</si>
  <si>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</si>
  <si>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</si>
  <si>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</si>
  <si>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</si>
  <si>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Olinda Landfill Gas Recovery Plant</t>
  </si>
  <si>
    <t>Bear Mountain Cogen</t>
  </si>
  <si>
    <t>Badger Creek Cogen</t>
  </si>
  <si>
    <t>Burney Forest Products</t>
  </si>
  <si>
    <t>French Paper Hydro</t>
  </si>
  <si>
    <t>Collins Pine Project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</si>
  <si>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</si>
  <si>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</si>
  <si>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</si>
  <si>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</si>
  <si>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</si>
  <si>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</si>
  <si>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Black River Hydro Associates</t>
  </si>
  <si>
    <t>ExxonMobil Baton Rouge Turbine Generator</t>
  </si>
  <si>
    <t>ExxonMobil Baytown Turbine</t>
  </si>
  <si>
    <t>Eastern Correctional Institute</t>
  </si>
  <si>
    <t>Pepperell Hydro Power Plant</t>
  </si>
  <si>
    <t>St Francisville Mill</t>
  </si>
  <si>
    <t>Graphic Packaging</t>
  </si>
  <si>
    <t>Red Shield Envir Old Town Facility</t>
  </si>
  <si>
    <t>Burney Creek</t>
  </si>
  <si>
    <t>Cove Hydroelectric</t>
  </si>
  <si>
    <t>Lost Creek I</t>
  </si>
  <si>
    <t>Ponderosa Bailey Creek</t>
  </si>
  <si>
    <t>Karen Avenue Wind Farm</t>
  </si>
  <si>
    <t>Kyocera America Project</t>
  </si>
  <si>
    <t>Selkirk Cogen</t>
  </si>
  <si>
    <t>Barker Lower</t>
  </si>
  <si>
    <t>Cargill Corn Wet Milling Plant</t>
  </si>
  <si>
    <t>Barber Dam</t>
  </si>
  <si>
    <t>Sprague Hydro</t>
  </si>
  <si>
    <t>Hoge Lumber</t>
  </si>
  <si>
    <t>Magic Dam Hydroelectric Project</t>
  </si>
  <si>
    <t>Clear Lake Cogeneration Ltd</t>
  </si>
  <si>
    <t>Morgantown Energy Facility</t>
  </si>
  <si>
    <t>Covanta Delaware Valley</t>
  </si>
  <si>
    <t>Marina Landfill Gas</t>
  </si>
  <si>
    <t>Camden Plant Holding LLC</t>
  </si>
  <si>
    <t>Lachute Hydro Lower</t>
  </si>
  <si>
    <t>Lachute Hydro Upper</t>
  </si>
  <si>
    <t>Rifle Generating Station</t>
  </si>
  <si>
    <t>Salton Sea Power Gen Co - Unit 3</t>
  </si>
  <si>
    <t>Geo East Mesa III</t>
  </si>
  <si>
    <t>Indeck Jonesboro Energy Center</t>
  </si>
  <si>
    <t>Indeck West Enfield Energy Center</t>
  </si>
  <si>
    <t>E F Oxnard Energy Facility</t>
  </si>
  <si>
    <t>HL Power</t>
  </si>
  <si>
    <t>Koyle Ranch Hydroelectric Project</t>
  </si>
  <si>
    <t>Piedmont Hydro Power Project</t>
  </si>
  <si>
    <t>Sabine River Works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</si>
  <si>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</si>
  <si>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</si>
  <si>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</si>
  <si>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</si>
  <si>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</si>
  <si>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</si>
  <si>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Kenilworth Energy Facility</t>
  </si>
  <si>
    <t>Crystal Springs</t>
  </si>
  <si>
    <t>Dietrich Drop</t>
  </si>
  <si>
    <t>Low Line Rapids</t>
  </si>
  <si>
    <t>Rock Creek II</t>
  </si>
  <si>
    <t>NTC/MCRD Energy Facility</t>
  </si>
  <si>
    <t>Naval Station Energy Facility</t>
  </si>
  <si>
    <t>North Island Energy Facility</t>
  </si>
  <si>
    <t>Port Leyden Hydroelectric Project</t>
  </si>
  <si>
    <t>Ada Cogeneration LP</t>
  </si>
  <si>
    <t>Aliso Water Management Agency</t>
  </si>
  <si>
    <t>Grayling Generating Station</t>
  </si>
  <si>
    <t>Deer Island Treatment Plant</t>
  </si>
  <si>
    <t>Oakdale Power Station</t>
  </si>
  <si>
    <t>Cosgrove Intake and Power Station</t>
  </si>
  <si>
    <t>Covanta Mendota</t>
  </si>
  <si>
    <t>DG Whitefield LLC</t>
  </si>
  <si>
    <t>Covanta Delano Energy</t>
  </si>
  <si>
    <t>Walden</t>
  </si>
  <si>
    <t>Silver Bay Power</t>
  </si>
  <si>
    <t>Center Falls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</si>
  <si>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</si>
  <si>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</si>
  <si>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</si>
  <si>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</si>
  <si>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</si>
  <si>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</si>
  <si>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</si>
  <si>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</si>
  <si>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</si>
  <si>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</si>
  <si>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</si>
  <si>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</si>
  <si>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</si>
  <si>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</si>
  <si>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</si>
  <si>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</si>
  <si>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Roaring Creek Water Power</t>
  </si>
  <si>
    <t>Hatchet Creek Project</t>
  </si>
  <si>
    <t>Medical Area Total Energy Plant</t>
  </si>
  <si>
    <t>Olive View Medical Center</t>
  </si>
  <si>
    <t>Victory Mills</t>
  </si>
  <si>
    <t>Lockport Powerhouse</t>
  </si>
  <si>
    <t>Altamont Midway Ltd</t>
  </si>
  <si>
    <t>Pittsfield Generating LP</t>
  </si>
  <si>
    <t>Chalk Cliff Cogen</t>
  </si>
  <si>
    <t>Linden Cogen Plant</t>
  </si>
  <si>
    <t>Glen Ferris Hydro</t>
  </si>
  <si>
    <t>Hawks Nest Hydro</t>
  </si>
  <si>
    <t>HGST San Jose Standby Generator</t>
  </si>
  <si>
    <t>Corpus Refinery</t>
  </si>
  <si>
    <t>Mt Ida Hydroelectric</t>
  </si>
  <si>
    <t>Valley Falls Hydroelectric Facility</t>
  </si>
  <si>
    <t>MMWAC Resource Recovery Facility</t>
  </si>
  <si>
    <t>Rio Bravo Hydro Project</t>
  </si>
  <si>
    <t>Norton Powerhouse</t>
  </si>
  <si>
    <t>Houston Chemical Complex Battleground</t>
  </si>
  <si>
    <t>International Paper Jay Hydro</t>
  </si>
  <si>
    <t>Scotia Co-gen Humboldt Redwood Company LLC</t>
  </si>
  <si>
    <t>Penobscot Energy Recovery</t>
  </si>
  <si>
    <t>Brown Station Road Plant I</t>
  </si>
  <si>
    <t>San Joaquin Cogen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</si>
  <si>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</si>
  <si>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</si>
  <si>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</si>
  <si>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</si>
  <si>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</si>
  <si>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Waste Energy Services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</si>
  <si>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</si>
  <si>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</si>
  <si>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</si>
  <si>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</si>
  <si>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</si>
  <si>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 of San Francisco Cogen</t>
  </si>
  <si>
    <t>Sheep Creek Hydro</t>
  </si>
  <si>
    <t>Chateaugay High Falls Hydro</t>
  </si>
  <si>
    <t>Veolia Energy Trenton L.P.</t>
  </si>
  <si>
    <t>Tamarack Energy Partnership</t>
  </si>
  <si>
    <t>China Mill Hydro</t>
  </si>
  <si>
    <t>Paris Energy Center</t>
  </si>
  <si>
    <t>Sierra Pacific Burney Facility</t>
  </si>
  <si>
    <t>Sierra Pacific Quincy Facility</t>
  </si>
  <si>
    <t>US Borax</t>
  </si>
  <si>
    <t>Hal C Weaver Power Plant</t>
  </si>
  <si>
    <t>Phillips 66 Rodeo Refinery</t>
  </si>
  <si>
    <t>Valero Refinery Corpus Christi West</t>
  </si>
  <si>
    <t>Normanskill Hydro Project</t>
  </si>
  <si>
    <t>Ottauquechee Hydro</t>
  </si>
  <si>
    <t>ottauquechee #123</t>
  </si>
  <si>
    <t>Indian Valley Dam Hydro Project</t>
  </si>
  <si>
    <t>Coalinga Cogeneration</t>
  </si>
  <si>
    <t>Sycamore Cogeneration</t>
  </si>
  <si>
    <t>South Oaks Hospital</t>
  </si>
  <si>
    <t>Newgulf Cogen</t>
  </si>
  <si>
    <t>Snider Industries</t>
  </si>
  <si>
    <t>R E Badger Filtration Plant</t>
  </si>
  <si>
    <t>Linde Wilmington</t>
  </si>
  <si>
    <t>Union Carbide Seadrift Cogen</t>
  </si>
  <si>
    <t>Dow St Charles Operations</t>
  </si>
  <si>
    <t>Texas City Plant Union Carbide</t>
  </si>
  <si>
    <t>Bear Creek</t>
  </si>
  <si>
    <t>Sanford Dam</t>
  </si>
  <si>
    <t>Edenville</t>
  </si>
  <si>
    <t>Secord</t>
  </si>
  <si>
    <t>Smallwood</t>
  </si>
  <si>
    <t>Wichita Plant</t>
  </si>
  <si>
    <t>Berry Cogen</t>
  </si>
  <si>
    <t>Emporia</t>
  </si>
  <si>
    <t>Union Falls</t>
  </si>
  <si>
    <t>Blackstone/Tupperware</t>
  </si>
  <si>
    <t>Halifax</t>
  </si>
  <si>
    <t>Box Canyon Dam</t>
  </si>
  <si>
    <t>Olsen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</si>
  <si>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</si>
  <si>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</si>
  <si>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</si>
  <si>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</si>
  <si>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</si>
  <si>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</si>
  <si>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International Paper Valliant OK</t>
  </si>
  <si>
    <t>B Braun Medical</t>
  </si>
  <si>
    <t>Rabun Gap Cogen Facility</t>
  </si>
  <si>
    <t>WPS Power Niagara</t>
  </si>
  <si>
    <t>US Gypsum Oakfield</t>
  </si>
  <si>
    <t>Williams Ignacio Natural Gas Plant</t>
  </si>
  <si>
    <t>Vallecito Hydroelectric</t>
  </si>
  <si>
    <t>Pinetree Power</t>
  </si>
  <si>
    <t>Vulcan-BN Geothermal Power Company</t>
  </si>
  <si>
    <t>York County Resource Recovery</t>
  </si>
  <si>
    <t>Watson Cogeneration</t>
  </si>
  <si>
    <t>Woodward Power Plant</t>
  </si>
  <si>
    <t>Frankenheimer Power Plant</t>
  </si>
  <si>
    <t>Nelson Creek</t>
  </si>
  <si>
    <t>Oxnard Wastewater Treatment Plant</t>
  </si>
  <si>
    <t>Regional Waste Systems</t>
  </si>
  <si>
    <t>Rocky Brook Hydroelectric</t>
  </si>
  <si>
    <t>Texas Petrochemicals</t>
  </si>
  <si>
    <t>Robbins Lumber</t>
  </si>
  <si>
    <t>SDS Lumber Gorge Energy Division</t>
  </si>
  <si>
    <t>San Dimas Wash Generating Station</t>
  </si>
  <si>
    <t>Providence Memorial Hospital</t>
  </si>
  <si>
    <t>VC Porterdale Hydroelectric</t>
  </si>
  <si>
    <t>Bucksport Generation LLC</t>
  </si>
  <si>
    <t>Canton North Carolina</t>
  </si>
  <si>
    <t>International Paper Pensacola</t>
  </si>
  <si>
    <t>Sartell Dam</t>
  </si>
  <si>
    <t>Oakwood Hospital &amp; Medical Center</t>
  </si>
  <si>
    <t>New Lahontan</t>
  </si>
  <si>
    <t>Redlands Water &amp; Power</t>
  </si>
  <si>
    <t>Hewittville Hydroelectric</t>
  </si>
  <si>
    <t>Unionville Hydro Project 2499 NY</t>
  </si>
  <si>
    <t>ExxonMobil Santa Ynez Facility</t>
  </si>
  <si>
    <t>Pioneer Valley Resource Recovery</t>
  </si>
  <si>
    <t>Simplot Leasing Don Plant</t>
  </si>
  <si>
    <t>ReEnergy Chateaugay Power Station</t>
  </si>
  <si>
    <t>Worumbo Hydro Station</t>
  </si>
  <si>
    <t>Archbald Power Station</t>
  </si>
  <si>
    <t>San Gorgonio Farms Wind Farm</t>
  </si>
  <si>
    <t>Luke Mill</t>
  </si>
  <si>
    <t>Lower Village Water Power Project</t>
  </si>
  <si>
    <t>lower village #126</t>
  </si>
  <si>
    <t>SEMASS Resource Recovery</t>
  </si>
  <si>
    <t>Bethpage Power Plant</t>
  </si>
  <si>
    <t>Wadham Energy LP</t>
  </si>
  <si>
    <t>Shell Deer Park</t>
  </si>
  <si>
    <t>LaFarge Alpena</t>
  </si>
  <si>
    <t>Utility Plants Section</t>
  </si>
  <si>
    <t>Standby Generation Plant</t>
  </si>
  <si>
    <t>Passaic Valley Water Commission</t>
  </si>
  <si>
    <t>Pembroke Hydro</t>
  </si>
  <si>
    <t>Par Sterile Products</t>
  </si>
  <si>
    <t>Site 980 65</t>
  </si>
  <si>
    <t>Marco Ranch</t>
  </si>
  <si>
    <t>Newfound Hydroelectric</t>
  </si>
  <si>
    <t>Nalco</t>
  </si>
  <si>
    <t>Byllesby</t>
  </si>
  <si>
    <t>West Point Treatment Plant</t>
  </si>
  <si>
    <t>Gay Robinson</t>
  </si>
  <si>
    <t>Mooseheart Power House</t>
  </si>
  <si>
    <t>Forks of Butte Hydro Project</t>
  </si>
  <si>
    <t>Rolfe Canal Hydro</t>
  </si>
  <si>
    <t>Nacimiento Hydro Project</t>
  </si>
  <si>
    <t>Penacook Lower Falls</t>
  </si>
  <si>
    <t>Newport Hydro</t>
  </si>
  <si>
    <t>Sloss Industries Corp</t>
  </si>
  <si>
    <t>Michell Butte Power Project</t>
  </si>
  <si>
    <t>Owyhee Dam Power Project</t>
  </si>
  <si>
    <t>Tunnel 1 Power Project</t>
  </si>
  <si>
    <t>Ridgewood Providence Power</t>
  </si>
  <si>
    <t>Cornell University Central Heat</t>
  </si>
  <si>
    <t>Paxton Creek Cogeneration</t>
  </si>
  <si>
    <t>East Portal Generator</t>
  </si>
  <si>
    <t>Upriver Dam Hydro Plant</t>
  </si>
  <si>
    <t>Twin Reservoirs</t>
  </si>
  <si>
    <t>Gregg Falls</t>
  </si>
  <si>
    <t>Windland</t>
  </si>
  <si>
    <t>Phillips 66 Carbon Plant</t>
  </si>
  <si>
    <t>Port Allen (LA)</t>
  </si>
  <si>
    <t>Eielson AFB Central Heat &amp; Power Plant</t>
  </si>
  <si>
    <t>Friant Hydro Facility</t>
  </si>
  <si>
    <t>Georgia-Pacific Corp - Nekoosa Mill</t>
  </si>
  <si>
    <t>Dillard Complex</t>
  </si>
  <si>
    <t>P H Glatfelter</t>
  </si>
  <si>
    <t>International Paper Savanna Mill</t>
  </si>
  <si>
    <t>Sand Bar Power Plant</t>
  </si>
  <si>
    <t>BP Chemicals Green Lake Plant</t>
  </si>
  <si>
    <t>Somerset Plant</t>
  </si>
  <si>
    <t>Mobile Energy Services LLC</t>
  </si>
  <si>
    <t>Park Mill</t>
  </si>
  <si>
    <t>Menominee Mill Marinette</t>
  </si>
  <si>
    <t>Chester Operations</t>
  </si>
  <si>
    <t>University of Medicine Dentistry NJ</t>
  </si>
  <si>
    <t>Olmsted Waste Energy</t>
  </si>
  <si>
    <t>Penacook Upper Falls Hydro</t>
  </si>
  <si>
    <t>Tannery Island Power</t>
  </si>
  <si>
    <t>Orchard Avenue 1</t>
  </si>
  <si>
    <t>Cowiche</t>
  </si>
  <si>
    <t>Duluth Paper Mill</t>
  </si>
  <si>
    <t>Warm Springs Forest Products</t>
  </si>
  <si>
    <t>Bronx Zoo</t>
  </si>
  <si>
    <t>Ada Dam</t>
  </si>
  <si>
    <t>Sugarloaf Hydro Plant</t>
  </si>
  <si>
    <t>French Landing Dam</t>
  </si>
  <si>
    <t>Oconto Falls Lower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</si>
  <si>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</si>
  <si>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</si>
  <si>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</si>
  <si>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</si>
  <si>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</si>
  <si>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</si>
  <si>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Cheboygan</t>
  </si>
  <si>
    <t>Procter &amp; Gamble Mehoopany Mill</t>
  </si>
  <si>
    <t>Oxnard</t>
  </si>
  <si>
    <t>Flint River Operations</t>
  </si>
  <si>
    <t>Buckeye Florida LP</t>
  </si>
  <si>
    <t>Rocky Mount Mill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</si>
  <si>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</si>
  <si>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</si>
  <si>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</si>
  <si>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</si>
  <si>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</si>
  <si>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</si>
  <si>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</si>
  <si>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Altech III</t>
  </si>
  <si>
    <t>PPG Powerhouse A</t>
  </si>
  <si>
    <t>PPG Riverside</t>
  </si>
  <si>
    <t>PPG Powerhouse C</t>
  </si>
  <si>
    <t>PPG Plant C Caustic</t>
  </si>
  <si>
    <t>PPG Natrium Plant</t>
  </si>
  <si>
    <t>Gas Utilization Facility</t>
  </si>
  <si>
    <t>Double C</t>
  </si>
  <si>
    <t>Kern Front</t>
  </si>
  <si>
    <t>High Sierra</t>
  </si>
  <si>
    <t>Bayonne Plant Holding LLC</t>
  </si>
  <si>
    <t>Capital District Energy Center</t>
  </si>
  <si>
    <t>Glen Park Hydroelectric Project</t>
  </si>
  <si>
    <t>Stillwater Reservoir Hydro</t>
  </si>
  <si>
    <t>Fort Miller Hydroelectric Facility</t>
  </si>
  <si>
    <t>Equilon Los Angeles Refining</t>
  </si>
  <si>
    <t>Victory Garden (Tehachapi)</t>
  </si>
  <si>
    <t>Painted Hills</t>
  </si>
  <si>
    <t>Santa Clara (85C)</t>
  </si>
  <si>
    <t>Mesa Wind Power Corp</t>
  </si>
  <si>
    <t>SRI International Cogen Project</t>
  </si>
  <si>
    <t>BP Carson Refinery</t>
  </si>
  <si>
    <t>Harbor Cogen</t>
  </si>
  <si>
    <t>Port Townsend Paper</t>
  </si>
  <si>
    <t>Lawrence Hydroelectric Associates</t>
  </si>
  <si>
    <t>Bowman</t>
  </si>
  <si>
    <t>Cabazon Wind Farm</t>
  </si>
  <si>
    <t>Oklahoma Cogeneration Project</t>
  </si>
  <si>
    <t>Pacific-Ultrapower Chinese Station</t>
  </si>
  <si>
    <t>Eagle Point Power Generation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</si>
  <si>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</si>
  <si>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</si>
  <si>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</si>
  <si>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</si>
  <si>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</si>
  <si>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</si>
  <si>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</si>
  <si>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</si>
  <si>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</si>
  <si>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</si>
  <si>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</si>
  <si>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</si>
  <si>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</si>
  <si>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</si>
  <si>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</si>
  <si>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McKittrick Cogen Facility</t>
  </si>
  <si>
    <t>Expera Specialty Solutions - Mosinee Mill</t>
  </si>
  <si>
    <t>Berry Cogen Tanne Hills 18</t>
  </si>
  <si>
    <t>Gaviota Oil Plant</t>
  </si>
  <si>
    <t>ExxonMobil Oil Torrance Refinery</t>
  </si>
  <si>
    <t>ExxonMobil Beaumont Refinery</t>
  </si>
  <si>
    <t>ExxonMobil Oil Joliet Refinery</t>
  </si>
  <si>
    <t>Paulsboro Refinery</t>
  </si>
  <si>
    <t>Covanta Lake County Energy</t>
  </si>
  <si>
    <t>Covanta Stanislaus Energy</t>
  </si>
  <si>
    <t>Mosaic Co Bartow Facility</t>
  </si>
  <si>
    <t>Clearwater Paper IPP Lewiston</t>
  </si>
  <si>
    <t>Clearwater Paper APP CB</t>
  </si>
  <si>
    <t>Sappi Cloquet Mill</t>
  </si>
  <si>
    <t>Warren Lumber Mill</t>
  </si>
  <si>
    <t>Covanta Indianapolis Energy</t>
  </si>
  <si>
    <t>Covanta Bristol Energy</t>
  </si>
  <si>
    <t>Lyonsdale Associates</t>
  </si>
  <si>
    <t>Steamboat Hills LP</t>
  </si>
  <si>
    <t>Huntington Resource Recovery Facility</t>
  </si>
  <si>
    <t>Montgomery County Resource Recovery</t>
  </si>
  <si>
    <t>Covanta Fairfax Energy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</si>
  <si>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</si>
  <si>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</si>
  <si>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</si>
  <si>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</si>
  <si>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</si>
  <si>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Municipal Cogen Plant</t>
  </si>
  <si>
    <t>Gardiner</t>
  </si>
  <si>
    <t>San Gorgonio Westwinds II LLC</t>
  </si>
  <si>
    <t>Plant No 1 Orange County</t>
  </si>
  <si>
    <t>Pumpkin Hill</t>
  </si>
  <si>
    <t>Lilliwaup Falls Generating</t>
  </si>
  <si>
    <t>Salmon Falls</t>
  </si>
  <si>
    <t>salmon falls #131</t>
  </si>
  <si>
    <t>Somersworth Lower Great Dam</t>
  </si>
  <si>
    <t>somersworth #129</t>
  </si>
  <si>
    <t>JM Shafer Generating Station</t>
  </si>
  <si>
    <t>University of Alaska Fairbanks</t>
  </si>
  <si>
    <t>Altamont Pass Windplant</t>
  </si>
  <si>
    <t>Notch Butte Hydro</t>
  </si>
  <si>
    <t>Tazewell Gas Recovery</t>
  </si>
  <si>
    <t>BP Naperville Cogeneration Facility</t>
  </si>
  <si>
    <t>Clairton Works</t>
  </si>
  <si>
    <t>Fairfield Works</t>
  </si>
  <si>
    <t>Mon Valley Works</t>
  </si>
  <si>
    <t>Gary Works</t>
  </si>
  <si>
    <t>Pinetree Power Tamworth</t>
  </si>
  <si>
    <t>Pontook Hydro Facility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</si>
  <si>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</si>
  <si>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</si>
  <si>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</si>
  <si>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</si>
  <si>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</si>
  <si>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</si>
  <si>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Oak Creek Energy Systems I</t>
  </si>
  <si>
    <t>New Hogan Power Plant</t>
  </si>
  <si>
    <t>Pejepscot Hydroelectric Project</t>
  </si>
  <si>
    <t>West End Dam Hydroelectric Project</t>
  </si>
  <si>
    <t>Ormesa IH</t>
  </si>
  <si>
    <t>Stillwater Facility</t>
  </si>
  <si>
    <t>Ormesa I</t>
  </si>
  <si>
    <t>Forestport</t>
  </si>
  <si>
    <t>Viking Energy of McBain</t>
  </si>
  <si>
    <t>Viking Energy of Northumberland</t>
  </si>
  <si>
    <t>Viking Energy of Lincoln</t>
  </si>
  <si>
    <t>Telogia Power</t>
  </si>
  <si>
    <t>Panther Creek Energy Facility</t>
  </si>
  <si>
    <t>Parlin Power Plant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</si>
  <si>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</si>
  <si>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</si>
  <si>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</si>
  <si>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</si>
  <si>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</si>
  <si>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</si>
  <si>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</si>
  <si>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</si>
  <si>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</si>
  <si>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Dyer Road</t>
  </si>
  <si>
    <t>East Winds Project</t>
  </si>
  <si>
    <t>Mojave 16</t>
  </si>
  <si>
    <t>Mojave 17</t>
  </si>
  <si>
    <t>Mojave 18</t>
  </si>
  <si>
    <t>Twin Falls Hydro</t>
  </si>
  <si>
    <t>Nove Power Plant</t>
  </si>
  <si>
    <t>Chicopee Hydroelectric Station</t>
  </si>
  <si>
    <t>TES Filer City Station</t>
  </si>
  <si>
    <t>Southeast Resource Recovery</t>
  </si>
  <si>
    <t>PE Berkeley</t>
  </si>
  <si>
    <t>OLS Energy Chino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</si>
  <si>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</si>
  <si>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</si>
  <si>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</si>
  <si>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</si>
  <si>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</si>
  <si>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</si>
  <si>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</si>
  <si>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</si>
  <si>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</si>
  <si>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</si>
  <si>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</si>
  <si>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</si>
  <si>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</si>
  <si>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</si>
  <si>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</si>
  <si>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</si>
  <si>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</si>
  <si>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</si>
  <si>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Wheelabrator Gloucester LP</t>
  </si>
  <si>
    <t>Wheelabrator South Broward</t>
  </si>
  <si>
    <t>Northampton Generating Company LP</t>
  </si>
  <si>
    <t>El Dorado Hydro Elk Creek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</si>
  <si>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</si>
  <si>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</si>
  <si>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</si>
  <si>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</si>
  <si>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</si>
  <si>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</si>
  <si>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</si>
  <si>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</si>
  <si>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</si>
  <si>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</si>
  <si>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</si>
  <si>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</si>
  <si>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Middle Fork Irrigation District</t>
  </si>
  <si>
    <t>Erie Coke</t>
  </si>
  <si>
    <t>Co-Gen LLC</t>
  </si>
  <si>
    <t>Des Moines Wastewater Reclamation Fac</t>
  </si>
  <si>
    <t>Rhinelander Mill</t>
  </si>
  <si>
    <t>Caterpillar</t>
  </si>
  <si>
    <t>Winnebago County Landfill Gas</t>
  </si>
  <si>
    <t>Galesville Project</t>
  </si>
  <si>
    <t>Lagoon Cogeneration Facility</t>
  </si>
  <si>
    <t>R &amp; R Lumber</t>
  </si>
  <si>
    <t>Hardee Power Station</t>
  </si>
  <si>
    <t>Sunnyside Cogen Associates</t>
  </si>
  <si>
    <t>Bowater Newsprint Calhoun Operation</t>
  </si>
  <si>
    <t>Union County Resource Recovery</t>
  </si>
  <si>
    <t>Slate Creek</t>
  </si>
  <si>
    <t>Naval Hospital Medical Center</t>
  </si>
  <si>
    <t>Amedee Geothermal Venture I</t>
  </si>
  <si>
    <t>Toledo Ref Power Recovery Train</t>
  </si>
  <si>
    <t>MU Combined Heat and Power Plant</t>
  </si>
  <si>
    <t>Tropicana Products Bradent</t>
  </si>
  <si>
    <t>Marsh Valley Development</t>
  </si>
  <si>
    <t>Motiva Enterprises Port Arthur Refinery</t>
  </si>
  <si>
    <t>Carr Street Generating Station</t>
  </si>
  <si>
    <t>Siphon Power Project</t>
  </si>
  <si>
    <t>Solano County Cogen Plant</t>
  </si>
  <si>
    <t>Rock Creek I</t>
  </si>
  <si>
    <t>Ingersoll Milling Machine</t>
  </si>
  <si>
    <t>Marathon Electric</t>
  </si>
  <si>
    <t>Co-Gen II LLC</t>
  </si>
  <si>
    <t>Gallup Refinery</t>
  </si>
  <si>
    <t>Aziscohos Hydroelectric Project</t>
  </si>
  <si>
    <t>Enterprise Sugar Factory</t>
  </si>
  <si>
    <t>Ryegate Power Station</t>
  </si>
  <si>
    <t>West Delaware Tunnel Plant</t>
  </si>
  <si>
    <t>Little Falls Hydro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</si>
  <si>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</si>
  <si>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</si>
  <si>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</si>
  <si>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</si>
  <si>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</si>
  <si>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</si>
  <si>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Puna Geothermal Venture I</t>
  </si>
  <si>
    <t>Alliance Refinery</t>
  </si>
  <si>
    <t>Bunge Oil</t>
  </si>
  <si>
    <t>Yough Hydro Power</t>
  </si>
  <si>
    <t>Quail Creek Hydro Plant #1</t>
  </si>
  <si>
    <t>Vanderbilt University Power Plant</t>
  </si>
  <si>
    <t>Clifton Dam 3 Power Station</t>
  </si>
  <si>
    <t>I 95 Municipal Landfill Phase I</t>
  </si>
  <si>
    <t>Rapidan Hydro Facility</t>
  </si>
  <si>
    <t>Ogdensburg</t>
  </si>
  <si>
    <t>Hartford Hospital Cogeneration</t>
  </si>
  <si>
    <t>Martinez Sulfuric Acid Regeneration Plt</t>
  </si>
  <si>
    <t>Dominguez Plant</t>
  </si>
  <si>
    <t>Houston Plant</t>
  </si>
  <si>
    <t>Great Falls Hydro Project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</si>
  <si>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</si>
  <si>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</si>
  <si>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</si>
  <si>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</si>
  <si>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</si>
  <si>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</si>
  <si>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</si>
  <si>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</si>
  <si>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</si>
  <si>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</si>
  <si>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</si>
  <si>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Berry Placerita Cogen</t>
  </si>
  <si>
    <t>Plant No 2 Orange County</t>
  </si>
  <si>
    <t>Cymric 36W Cogen</t>
  </si>
  <si>
    <t>Philadelphia Refinery</t>
  </si>
  <si>
    <t>Kern River Eastridge Cogen</t>
  </si>
  <si>
    <t>Richmond Cogen</t>
  </si>
  <si>
    <t>Ingredion Stockton</t>
  </si>
  <si>
    <t>Freeport Energy</t>
  </si>
  <si>
    <t>Wasson CO2 Removal Plant</t>
  </si>
  <si>
    <t>Elk Basin Gasoline Plant</t>
  </si>
  <si>
    <t>Whiting Refinery</t>
  </si>
  <si>
    <t>Power Station 4</t>
  </si>
  <si>
    <t>Tesoro Mandan Cogeneration Plant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</si>
  <si>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</si>
  <si>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</si>
  <si>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</si>
  <si>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</si>
  <si>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</si>
  <si>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</si>
  <si>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Elkton</t>
  </si>
  <si>
    <t>West Point (PA)</t>
  </si>
  <si>
    <t>International Paper Eastover Facility</t>
  </si>
  <si>
    <t>International Paper Franklin Mill</t>
  </si>
  <si>
    <t>Lacomb Irrigation District</t>
  </si>
  <si>
    <t>Aidlin Geothermal Power Plant</t>
  </si>
  <si>
    <t>Terra-Gen 251 Wind LLC</t>
  </si>
  <si>
    <t>85 A</t>
  </si>
  <si>
    <t>85 B</t>
  </si>
  <si>
    <t>Helzel &amp; Schwarzhoff 88 Wind Farm</t>
  </si>
  <si>
    <t>Collins Facility</t>
  </si>
  <si>
    <t>Midway Sunset Cogen</t>
  </si>
  <si>
    <t>Upper Barker</t>
  </si>
  <si>
    <t>Conemaugh Hydro Plant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</si>
  <si>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</si>
  <si>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</si>
  <si>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</si>
  <si>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</si>
  <si>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</si>
  <si>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Falls Creek</t>
  </si>
  <si>
    <t>Delaware City Plant</t>
  </si>
  <si>
    <t>Otay</t>
  </si>
  <si>
    <t>WestRock Southeast, LLC.</t>
  </si>
  <si>
    <t>Broadwater Power Project</t>
  </si>
  <si>
    <t>MM West Covina</t>
  </si>
  <si>
    <t>San Gabriel Hydro Project</t>
  </si>
  <si>
    <t>Wheelabrator North Broward</t>
  </si>
  <si>
    <t>Rensselaer Cogen</t>
  </si>
  <si>
    <t>Roanoke Valley Energy Facility I</t>
  </si>
  <si>
    <t>Geo East Mesa II</t>
  </si>
  <si>
    <t>University of Illinois Cogen Facility</t>
  </si>
  <si>
    <t>Pawtucket Power Associates</t>
  </si>
  <si>
    <t>Indeck Olean Energy Center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</si>
  <si>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</si>
  <si>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</si>
  <si>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</si>
  <si>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</si>
  <si>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</si>
  <si>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</si>
  <si>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</si>
  <si>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</si>
  <si>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</si>
  <si>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Port Edwards Mill</t>
  </si>
  <si>
    <t>Ashdown</t>
  </si>
  <si>
    <t>Second Imperial Geothermal</t>
  </si>
  <si>
    <t>Kennedy International Airport Cogen</t>
  </si>
  <si>
    <t>Mechanic Falls</t>
  </si>
  <si>
    <t>Pittsfield Hydro</t>
  </si>
  <si>
    <t>Great Lakes Hydro America - ME</t>
  </si>
  <si>
    <t>Hillcrest Pump Station</t>
  </si>
  <si>
    <t>Hydro Kennebec Project</t>
  </si>
  <si>
    <t>Stony Brook Cogen Plant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</si>
  <si>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</si>
  <si>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</si>
  <si>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</si>
  <si>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</si>
  <si>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</si>
  <si>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</si>
  <si>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</si>
  <si>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</si>
  <si>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</si>
  <si>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</si>
  <si>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</si>
  <si>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</si>
  <si>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</si>
  <si>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</si>
  <si>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Smith Falls Hydro Project</t>
  </si>
  <si>
    <t>Newman (PA)</t>
  </si>
  <si>
    <t>Opal Springs Hydro</t>
  </si>
  <si>
    <t>Warm Springs Hydro Project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</si>
  <si>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</si>
  <si>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</si>
  <si>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</si>
  <si>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</si>
  <si>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</si>
  <si>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Lee Creek Water Treatment Facility</t>
  </si>
  <si>
    <t>Hastings City Hydroelectric</t>
  </si>
  <si>
    <t>Rolls Royce</t>
  </si>
  <si>
    <t>Inforum</t>
  </si>
  <si>
    <t>Sherwin Alumina</t>
  </si>
  <si>
    <t>West Group Data Center</t>
  </si>
  <si>
    <t>Coram Energy LLC (ECT)</t>
  </si>
  <si>
    <t>Coram Energy LLC</t>
  </si>
  <si>
    <t>CTV Power Purchase Contract Trust</t>
  </si>
  <si>
    <t>Colebrook Hydroelectric</t>
  </si>
  <si>
    <t>Goodwin Hydroelectric</t>
  </si>
  <si>
    <t>Birchwood Power</t>
  </si>
  <si>
    <t>Westward Seafoods</t>
  </si>
  <si>
    <t>Wilson Lake Hydroelectric Project</t>
  </si>
  <si>
    <t>Three Forks Water Power Project</t>
  </si>
  <si>
    <t>Archer Daniels Midland Southport</t>
  </si>
  <si>
    <t>General Chemical</t>
  </si>
  <si>
    <t>Goodyear Beaumont Chemical Plant</t>
  </si>
  <si>
    <t>Sibley Mill</t>
  </si>
  <si>
    <t>CNN Center</t>
  </si>
  <si>
    <t>Toyon Power Station</t>
  </si>
  <si>
    <t>Westhollow Technology Center</t>
  </si>
  <si>
    <t>Morton Salt Rittman</t>
  </si>
  <si>
    <t>NRG Energy San Diego</t>
  </si>
  <si>
    <t>Rio Grande Valley Sugar Growers</t>
  </si>
  <si>
    <t>Norway Point Hydropower Project</t>
  </si>
  <si>
    <t>Four Mile Hydropower Project</t>
  </si>
  <si>
    <t>Ninth Street Hydropower Project</t>
  </si>
  <si>
    <t>Terminus Hydroelectric Project</t>
  </si>
  <si>
    <t>Howard F Curren Advncd Wastewater Plant</t>
  </si>
  <si>
    <t>Nevada Cogen Associates 2 Black Mountain</t>
  </si>
  <si>
    <t>Nevada Cogen Assoc#1 GarnetVly</t>
  </si>
  <si>
    <t>Chace Mill Winooski One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</si>
  <si>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</si>
  <si>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</si>
  <si>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</si>
  <si>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</si>
  <si>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</si>
  <si>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Sinclair Oil Refinery</t>
  </si>
  <si>
    <t>EHC West Hopkinton</t>
  </si>
  <si>
    <t>ehc #127</t>
  </si>
  <si>
    <t>Kinneytown New Old</t>
  </si>
  <si>
    <t>Little Wood Hydro Project</t>
  </si>
  <si>
    <t>Weeks Falls</t>
  </si>
  <si>
    <t>Alice Falls Hydro Project</t>
  </si>
  <si>
    <t>BJ Gas Recovery</t>
  </si>
  <si>
    <t>Dry Creek Project</t>
  </si>
  <si>
    <t>Stillwater Hydro Electric Project</t>
  </si>
  <si>
    <t>Capitol Heat and Power</t>
  </si>
  <si>
    <t>Waupun Correctional Central Heating Plt</t>
  </si>
  <si>
    <t>UW Madison Charter Street Plant</t>
  </si>
  <si>
    <t>Dartmouth College Heating Plant</t>
  </si>
  <si>
    <t>Cadillac Renewable Energy</t>
  </si>
  <si>
    <t>Rollinsford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</si>
  <si>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</si>
  <si>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</si>
  <si>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</si>
  <si>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</si>
  <si>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</si>
  <si>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</si>
  <si>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</si>
  <si>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</si>
  <si>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</si>
  <si>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EDF Renewable Windfarm V Inc</t>
  </si>
  <si>
    <t>San Gorgonio Windplant WPP1993</t>
  </si>
  <si>
    <t>Hewlett Packard Alpharetta</t>
  </si>
  <si>
    <t>Benedum Plant</t>
  </si>
  <si>
    <t>Graniteville Enterprise Division</t>
  </si>
  <si>
    <t>Riverwood International Macon Mill</t>
  </si>
  <si>
    <t>Orlando Cogen LP</t>
  </si>
  <si>
    <t>Mascoma Hydro</t>
  </si>
  <si>
    <t>mascoma #125</t>
  </si>
  <si>
    <t>Simplot Phosphates</t>
  </si>
  <si>
    <t>Domino Sugar Arabi Plant</t>
  </si>
  <si>
    <t>Blind Canyon Hydro</t>
  </si>
  <si>
    <t>Crotched Mountain Rehabilitation Center</t>
  </si>
  <si>
    <t>Sierra Pacific Sonora</t>
  </si>
  <si>
    <t>Formosa Plastics</t>
  </si>
  <si>
    <t>Village Creek Water Reclamation Facility</t>
  </si>
  <si>
    <t>Kankakee Hydro Facility</t>
  </si>
  <si>
    <t>ReEnergy Lyonsdale Biomass</t>
  </si>
  <si>
    <t>Wheelabrator Ridge Energy</t>
  </si>
  <si>
    <t>Stingray Facility</t>
  </si>
  <si>
    <t>St Josephs Hospital</t>
  </si>
  <si>
    <t>Nooksack Hydro</t>
  </si>
  <si>
    <t>Hartwell Energy Facility</t>
  </si>
  <si>
    <t>hartwell energy facility</t>
  </si>
  <si>
    <t>Venice Resources Gas Recovery</t>
  </si>
  <si>
    <t>Charter Dura-Bar</t>
  </si>
  <si>
    <t>Sithe Independence Station</t>
  </si>
  <si>
    <t>Longfalls Facility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</si>
  <si>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</si>
  <si>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</si>
  <si>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</si>
  <si>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</si>
  <si>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</si>
  <si>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Hazelton B Hydro</t>
  </si>
  <si>
    <t>Jefferson Smurfit Santa Clara Mill</t>
  </si>
  <si>
    <t>Longview Fibre</t>
  </si>
  <si>
    <t>YKK USA Chestney</t>
  </si>
  <si>
    <t>MM Yolo Power</t>
  </si>
  <si>
    <t>Bayville Central Facility</t>
  </si>
  <si>
    <t>Lochmere Hydroelectric Plant</t>
  </si>
  <si>
    <t>Wappinger Falls Hydroelectric</t>
  </si>
  <si>
    <t>Saranac Facility</t>
  </si>
  <si>
    <t>Rupert Cogen Project</t>
  </si>
  <si>
    <t>Curtis Palmer Hydroelectric</t>
  </si>
  <si>
    <t>Tanner Street Generation</t>
  </si>
  <si>
    <t>Massena Energy Facility</t>
  </si>
  <si>
    <t>Batavia Power Plant</t>
  </si>
  <si>
    <t>Warner Lambert</t>
  </si>
  <si>
    <t>Pratt &amp; Whitney</t>
  </si>
  <si>
    <t>University of Texas at Dallas</t>
  </si>
  <si>
    <t>Ingredion Winston Salem</t>
  </si>
  <si>
    <t>Pinetree Power Fitchburg</t>
  </si>
  <si>
    <t>Central District Wastewater Treat Plant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</si>
  <si>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</si>
  <si>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</si>
  <si>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</si>
  <si>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</si>
  <si>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</si>
  <si>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</si>
  <si>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</si>
  <si>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</si>
  <si>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</si>
  <si>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Berlin Gorham</t>
  </si>
  <si>
    <t>NAEA Lakewood LLC</t>
  </si>
  <si>
    <t>Kalaeloa Cogen Plant</t>
  </si>
  <si>
    <t>TPC Windfarms LLC</t>
  </si>
  <si>
    <t>Kanaka</t>
  </si>
  <si>
    <t>Kekawaka Power House</t>
  </si>
  <si>
    <t>Schoolfield Dam</t>
  </si>
  <si>
    <t>International Paper Riegelwood Mill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</si>
  <si>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</si>
  <si>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</si>
  <si>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</si>
  <si>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</si>
  <si>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</si>
  <si>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III</t>
  </si>
  <si>
    <t>Chino Mines</t>
  </si>
  <si>
    <t>Falls River Hydro</t>
  </si>
  <si>
    <t>Ford Hydro LP</t>
  </si>
  <si>
    <t>Spartanburg Water System</t>
  </si>
  <si>
    <t>Oyster Creek Unit VIII</t>
  </si>
  <si>
    <t>Boulder City Lakewood Hydro</t>
  </si>
  <si>
    <t>Boulder City Betasso Hydro Plant</t>
  </si>
  <si>
    <t>Heber Geothermal</t>
  </si>
  <si>
    <t>Amalgamated Sugar LLC Nampa</t>
  </si>
  <si>
    <t>Lower Beaver Falls Project</t>
  </si>
  <si>
    <t>York Generation Company LLC</t>
  </si>
  <si>
    <t>Metro Methane Recovery Facility</t>
  </si>
  <si>
    <t>Toca Plant</t>
  </si>
  <si>
    <t>Hunterdon Cogen Facility</t>
  </si>
  <si>
    <t>Alliant SBD 9205 A Y McDonald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</si>
  <si>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</si>
  <si>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</si>
  <si>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</si>
  <si>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</si>
  <si>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</si>
  <si>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</si>
  <si>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</si>
  <si>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</si>
  <si>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 95 Landfill Phase II</t>
  </si>
  <si>
    <t>Ormesa II</t>
  </si>
  <si>
    <t>Taylor Draw Hydroelectric Facility</t>
  </si>
  <si>
    <t>Shell Offshore Yellowhammer</t>
  </si>
  <si>
    <t>Freeport McMoRan</t>
  </si>
  <si>
    <t>Alliant SBD 9301 Prairie Farms</t>
  </si>
  <si>
    <t>Wheelabrator Falls</t>
  </si>
  <si>
    <t>Port Neches Plant</t>
  </si>
  <si>
    <t>Coram Tehachapi</t>
  </si>
  <si>
    <t>Genesee Power Station LP</t>
  </si>
  <si>
    <t>Weyerhaeuser Pine Hill Operations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</si>
  <si>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</si>
  <si>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</si>
  <si>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</si>
  <si>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</si>
  <si>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</si>
  <si>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</si>
  <si>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</si>
  <si>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</si>
  <si>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</si>
  <si>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University of Illinois Abbott Power Plt</t>
  </si>
  <si>
    <t>Suffolk Energy Partners LP</t>
  </si>
  <si>
    <t>Seneca Energy</t>
  </si>
  <si>
    <t>Grays Ferry Cogeneration</t>
  </si>
  <si>
    <t>Evanston Township High School</t>
  </si>
  <si>
    <t>Georgia-Pacific Brewton Mill</t>
  </si>
  <si>
    <t>Storm Lake 1</t>
  </si>
  <si>
    <t>Buffalo Ridge Windplant WPP 1993</t>
  </si>
  <si>
    <t>Domino Sugar Baltimore</t>
  </si>
  <si>
    <t>Avalon/Mayo Hydropower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</si>
  <si>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</si>
  <si>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</si>
  <si>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</si>
  <si>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</si>
  <si>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</si>
  <si>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Mile 28 Water Power Project</t>
  </si>
  <si>
    <t>Milagro Cogeneration Plant</t>
  </si>
  <si>
    <t>Johnson County</t>
  </si>
  <si>
    <t>191 Peachtree Tower</t>
  </si>
  <si>
    <t>Smithfield Farmland Corp Bladen</t>
  </si>
  <si>
    <t>Wailuku River Hydroelectric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</si>
  <si>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</si>
  <si>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</si>
  <si>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</si>
  <si>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</si>
  <si>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</si>
  <si>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Valdosta Water Treatment Plant</t>
  </si>
  <si>
    <t>Thiele Kaolin Sandersville</t>
  </si>
  <si>
    <t>Outagamie County Co-Generation Facility</t>
  </si>
  <si>
    <t>Sun Trust Plaza</t>
  </si>
  <si>
    <t>South Georgia Medical Center</t>
  </si>
  <si>
    <t>Thiele Kaolin Reedy Creek</t>
  </si>
  <si>
    <t>Cox Waste to Energy</t>
  </si>
  <si>
    <t>MMSD Jones Island Wastewater</t>
  </si>
  <si>
    <t>Mars Snackfood US</t>
  </si>
  <si>
    <t>Southwestern Bell Telephone</t>
  </si>
  <si>
    <t>Black Creek</t>
  </si>
  <si>
    <t>Bassett Medical Center</t>
  </si>
  <si>
    <t>Phoenix Hydro Project</t>
  </si>
  <si>
    <t>Neenah Paper Munising Mill</t>
  </si>
  <si>
    <t>Milstead</t>
  </si>
  <si>
    <t>Kamin LLC Wrens Plant</t>
  </si>
  <si>
    <t>Kimberly Mill</t>
  </si>
  <si>
    <t>Presence Saint Mary of Nazareth Hospital</t>
  </si>
  <si>
    <t>DSM Pharmaceuticals</t>
  </si>
  <si>
    <t>Peoples Generating Station</t>
  </si>
  <si>
    <t>Georgia Pacific Center</t>
  </si>
  <si>
    <t>Mass Inst Tech Cntrl Utilities/Cogen Plt</t>
  </si>
  <si>
    <t>Enderlin</t>
  </si>
  <si>
    <t>Tehachapi Wind Resource II</t>
  </si>
  <si>
    <t>Brent Run Generating Station</t>
  </si>
  <si>
    <t>Martinez Refining</t>
  </si>
  <si>
    <t>Brooklyn Navy Yard Cogeneration</t>
  </si>
  <si>
    <t>Michigan Power LP</t>
  </si>
  <si>
    <t>Ergon Refining Vicksburg</t>
  </si>
  <si>
    <t>General Mills West Chicago</t>
  </si>
  <si>
    <t>Twin Bridges LFGTE</t>
  </si>
  <si>
    <t>Prairie View I &amp; II LFGTE</t>
  </si>
  <si>
    <t>Grand Isle Gas Plant / Treating Station</t>
  </si>
  <si>
    <t>Alliant SBD 9403 Aegon DC</t>
  </si>
  <si>
    <t>Ridgetop</t>
  </si>
  <si>
    <t>Panduit Tinley Park</t>
  </si>
  <si>
    <t>Mondelez Global LLC</t>
  </si>
  <si>
    <t>Keystone Recovery</t>
  </si>
  <si>
    <t>Harford Waste to Energy Facility</t>
  </si>
  <si>
    <t>Richard J Donovan Correctional Facility</t>
  </si>
  <si>
    <t>Wellesley College Central Utility Plant</t>
  </si>
  <si>
    <t>EKS Landfill</t>
  </si>
  <si>
    <t>CT Resource Rec Authority Facility</t>
  </si>
  <si>
    <t>Univ of Oregon Central Power Station</t>
  </si>
  <si>
    <t>Monterey Regional Water Cogen Facility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</si>
  <si>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</si>
  <si>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</si>
  <si>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</si>
  <si>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</si>
  <si>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</si>
  <si>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</si>
  <si>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Big Spring Wind Power Facility</t>
  </si>
  <si>
    <t>Ocean County Landfill</t>
  </si>
  <si>
    <t>Harris Energy Realty</t>
  </si>
  <si>
    <t>Crestwood Dothan</t>
  </si>
  <si>
    <t>Woodridge Greene Valley Treatment Plant</t>
  </si>
  <si>
    <t>Pine Tree Acres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</si>
  <si>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</si>
  <si>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</si>
  <si>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</si>
  <si>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</si>
  <si>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</si>
  <si>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</si>
  <si>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Nashua Plant</t>
  </si>
  <si>
    <t>K W Company</t>
  </si>
  <si>
    <t>Montgomery Creek Hydro</t>
  </si>
  <si>
    <t>Greene Valley Gas Recovery</t>
  </si>
  <si>
    <t>Sweeny Cogen Facility</t>
  </si>
  <si>
    <t>Yates Gas Plant</t>
  </si>
  <si>
    <t>Dighton Power Plant</t>
  </si>
  <si>
    <t>Papillion Creek Wastewater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</si>
  <si>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</si>
  <si>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</si>
  <si>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</si>
  <si>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</si>
  <si>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</si>
  <si>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</si>
  <si>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</si>
  <si>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</si>
  <si>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</si>
  <si>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</si>
  <si>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</si>
  <si>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</si>
  <si>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Sierra Pacific Anderson Facility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</si>
  <si>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</si>
  <si>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</si>
  <si>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</si>
  <si>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</si>
  <si>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</si>
  <si>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</si>
  <si>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</si>
  <si>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Heat Recovery Coke Facility</t>
  </si>
  <si>
    <t>MPEA Energy Center</t>
  </si>
  <si>
    <t>Maine Independence Station</t>
  </si>
  <si>
    <t>Lakeview Gas Recovery</t>
  </si>
  <si>
    <t>Pine Bluff Energy Center</t>
  </si>
  <si>
    <t>Red Hills Generating Facility</t>
  </si>
  <si>
    <t>Millennium Power</t>
  </si>
  <si>
    <t>Brownsville Peaking Power</t>
  </si>
  <si>
    <t>Crockett Cogen Project</t>
  </si>
  <si>
    <t>Gregory Power Facility</t>
  </si>
  <si>
    <t>Dearborn Industrial Generation</t>
  </si>
  <si>
    <t>Taft Cogeneration Facility</t>
  </si>
  <si>
    <t>Plummer Cogen</t>
  </si>
  <si>
    <t>Midlothian Energy Facility</t>
  </si>
  <si>
    <t>MM Taunton Energy</t>
  </si>
  <si>
    <t>MM San Diego-Miramar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</si>
  <si>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</si>
  <si>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</si>
  <si>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</si>
  <si>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</si>
  <si>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</si>
  <si>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</si>
  <si>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</si>
  <si>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</si>
  <si>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</si>
  <si>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</si>
  <si>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Sutter Energy Center</t>
  </si>
  <si>
    <t>NAFTA Region Olefins Complex Cogen Fac</t>
  </si>
  <si>
    <t>Magic Valley Generating Station</t>
  </si>
  <si>
    <t>Vansycle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</si>
  <si>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</si>
  <si>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</si>
  <si>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</si>
  <si>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</si>
  <si>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</si>
  <si>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</si>
  <si>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</si>
  <si>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</si>
  <si>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</si>
  <si>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</si>
  <si>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</si>
  <si>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</si>
  <si>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</si>
  <si>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Lake Road Generating Plant</t>
  </si>
  <si>
    <t>La Paloma Generating LLC</t>
  </si>
  <si>
    <t>Bank of America Plaza</t>
  </si>
  <si>
    <t>Guadalupe Generating Station</t>
  </si>
  <si>
    <t>Lost Pines 1 Power Project</t>
  </si>
  <si>
    <t>MM Albany Energy</t>
  </si>
  <si>
    <t>MM Prince William Energy</t>
  </si>
  <si>
    <t>MM Lopez Energy</t>
  </si>
  <si>
    <t>MM Tomoka Farms Energy</t>
  </si>
  <si>
    <t>Bluegrass Generating Station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</si>
  <si>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</si>
  <si>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</si>
  <si>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</si>
  <si>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</si>
  <si>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</si>
  <si>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</si>
  <si>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</si>
  <si>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</si>
  <si>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</si>
  <si>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</si>
  <si>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</si>
  <si>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</si>
  <si>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</si>
  <si>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FirstEnergy Springdale 1 &amp; 2</t>
  </si>
  <si>
    <t>Caledonia</t>
  </si>
  <si>
    <t>Riverside Generating LLC</t>
  </si>
  <si>
    <t>Arapahoe Combustion Turbine Project</t>
  </si>
  <si>
    <t>Ponnequin Phase 1</t>
  </si>
  <si>
    <t>Corpus Christi Energy Center</t>
  </si>
  <si>
    <t>Valmont Combustion Turbine Project</t>
  </si>
  <si>
    <t>Lake Benton I</t>
  </si>
  <si>
    <t>ANP Bellingham Energy Project</t>
  </si>
  <si>
    <t>ANP Blackstone Energy Project</t>
  </si>
  <si>
    <t>Odessa Ector Generating Station</t>
  </si>
  <si>
    <t>Los Medanos Energy Center</t>
  </si>
  <si>
    <t>Harry L. Oswald</t>
  </si>
  <si>
    <t>Lincoln Generating Facility</t>
  </si>
  <si>
    <t>Oneta Energy Center</t>
  </si>
  <si>
    <t>Freestone Energy Center</t>
  </si>
  <si>
    <t>Montpelier Electric Generating Station</t>
  </si>
  <si>
    <t>Jack County</t>
  </si>
  <si>
    <t>Liberty Electric Power Plant</t>
  </si>
  <si>
    <t>Marshall Energy Facility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</si>
  <si>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</si>
  <si>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</si>
  <si>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</si>
  <si>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</si>
  <si>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</si>
  <si>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</si>
  <si>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</si>
  <si>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</si>
  <si>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</si>
  <si>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Tait Electric Generating Station</t>
  </si>
  <si>
    <t>University Park South</t>
  </si>
  <si>
    <t>Gleason Generating Facility</t>
  </si>
  <si>
    <t>Whiting Clean Energy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</si>
  <si>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</si>
  <si>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</si>
  <si>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</si>
  <si>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</si>
  <si>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</si>
  <si>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</si>
  <si>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Tenaska Lindsay Hill Generating Station</t>
  </si>
  <si>
    <t>State Farm Support Center East</t>
  </si>
  <si>
    <t>Beaver Creek Gas Plant</t>
  </si>
  <si>
    <t>Aurora</t>
  </si>
  <si>
    <t>Arlington Valley Energy Facility</t>
  </si>
  <si>
    <t>Front Range Power Plant</t>
  </si>
  <si>
    <t>Big Sandy Peaker Plant</t>
  </si>
  <si>
    <t>Wolf Hills Energy</t>
  </si>
  <si>
    <t>Storm Lake II</t>
  </si>
  <si>
    <t>Medway Hydro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</si>
  <si>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</si>
  <si>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</si>
  <si>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</si>
  <si>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</si>
  <si>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</si>
  <si>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</si>
  <si>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</si>
  <si>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Wasatch Energy Systems Energy Recovery</t>
  </si>
  <si>
    <t>Baconton Power Plant</t>
  </si>
  <si>
    <t>BASF Freeport Works</t>
  </si>
  <si>
    <t>Phelps Dodge Cobre Mining</t>
  </si>
  <si>
    <t>Ingleside Cogeneration</t>
  </si>
  <si>
    <t>Fore River Generating Station</t>
  </si>
  <si>
    <t>Wise County Power LLC</t>
  </si>
  <si>
    <t>Baytown Energy Center</t>
  </si>
  <si>
    <t>Washington County Power LLC</t>
  </si>
  <si>
    <t>Delta Energy Center</t>
  </si>
  <si>
    <t>Dell Power Station</t>
  </si>
  <si>
    <t>Woodstock Windfarm</t>
  </si>
  <si>
    <t>Otay Mesa Generating Project</t>
  </si>
  <si>
    <t>Armstrong</t>
  </si>
  <si>
    <t>Lakota Ridge LLC</t>
  </si>
  <si>
    <t>Shaokatan Hills LLC</t>
  </si>
  <si>
    <t>Brazos Valley Generating Facility</t>
  </si>
  <si>
    <t>Cottonwood Energy Project</t>
  </si>
  <si>
    <t>Exelon LaPorte Generating Station</t>
  </si>
  <si>
    <t>West Texas Wind Energy LLC</t>
  </si>
  <si>
    <t>Wethersfield Wind Farm</t>
  </si>
  <si>
    <t>Hamakua Energy Plant</t>
  </si>
  <si>
    <t>Green Mountain Wind Farm</t>
  </si>
  <si>
    <t>Harquahala Generating Project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</si>
  <si>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</si>
  <si>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</si>
  <si>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</si>
  <si>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</si>
  <si>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</si>
  <si>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</si>
  <si>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</si>
  <si>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</si>
  <si>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</si>
  <si>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Green Power I</t>
  </si>
  <si>
    <t>Rolling Hills Generating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</si>
  <si>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</si>
  <si>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</si>
  <si>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</si>
  <si>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</si>
  <si>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</si>
  <si>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florida power corporation</t>
  </si>
  <si>
    <t>osprey cc</t>
  </si>
  <si>
    <t>Shady Hills Generating Station</t>
  </si>
  <si>
    <t>Vandolah Power Station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</si>
  <si>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</si>
  <si>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</si>
  <si>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</si>
  <si>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</si>
  <si>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</si>
  <si>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</si>
  <si>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</si>
  <si>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</si>
  <si>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Green Power 2</t>
  </si>
  <si>
    <t>Forney Energy Center</t>
  </si>
  <si>
    <t>Mesquite Generating Station Block 2</t>
  </si>
  <si>
    <t>Blackburn Landfill Co-Generation</t>
  </si>
  <si>
    <t>Tri Center Naniwa Energy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</si>
  <si>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</si>
  <si>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</si>
  <si>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</si>
  <si>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</si>
  <si>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</si>
  <si>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</si>
  <si>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</si>
  <si>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</si>
  <si>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</si>
  <si>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</si>
  <si>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</si>
  <si>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York Energy Center</t>
  </si>
  <si>
    <t>MMSD South Shore Wastewater</t>
  </si>
  <si>
    <t>Atascosita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</si>
  <si>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</si>
  <si>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</si>
  <si>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</si>
  <si>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</si>
  <si>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</si>
  <si>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</si>
  <si>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</si>
  <si>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Baytown</t>
  </si>
  <si>
    <t>Bluebonnet</t>
  </si>
  <si>
    <t>Coastal Plains</t>
  </si>
  <si>
    <t>Security</t>
  </si>
  <si>
    <t>Wilmington Hydrogen Plant</t>
  </si>
  <si>
    <t>Combined Locks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</si>
  <si>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</si>
  <si>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</si>
  <si>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</si>
  <si>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</si>
  <si>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</si>
  <si>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</si>
  <si>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</si>
  <si>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</si>
  <si>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</si>
  <si>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</si>
  <si>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</si>
  <si>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</si>
  <si>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</si>
  <si>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</si>
  <si>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</si>
  <si>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</si>
  <si>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</si>
  <si>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King Mountain Wind Ranch 1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</si>
  <si>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</si>
  <si>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</si>
  <si>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</si>
  <si>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</si>
  <si>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</si>
  <si>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</si>
  <si>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</si>
  <si>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Binghamton Cogen</t>
  </si>
  <si>
    <t>Prima Plant</t>
  </si>
  <si>
    <t>MM San Diego-North City</t>
  </si>
  <si>
    <t>Tajiguas Plant</t>
  </si>
  <si>
    <t>Foote Creek II</t>
  </si>
  <si>
    <t>Foote Creek III</t>
  </si>
  <si>
    <t>Foote Creek IV</t>
  </si>
  <si>
    <t>Monmouth Landfill Gas to Energy</t>
  </si>
  <si>
    <t>Watchtower Educational Center</t>
  </si>
  <si>
    <t>Creed Energy Center</t>
  </si>
  <si>
    <t>Lambie Energy Center</t>
  </si>
  <si>
    <t>University Park North</t>
  </si>
  <si>
    <t>Plains End</t>
  </si>
  <si>
    <t>FirstEnergy Chambersburg</t>
  </si>
  <si>
    <t>WFEC GenCo LLC</t>
  </si>
  <si>
    <t>Pastoria Energy Facility, LLC</t>
  </si>
  <si>
    <t>Prospect 4</t>
  </si>
  <si>
    <t>Lower Mount Bethel Energy</t>
  </si>
  <si>
    <t>AL Sandersville LLC</t>
  </si>
  <si>
    <t>Flambeau Crowley Rapids Project</t>
  </si>
  <si>
    <t>Flambeau Lower Project</t>
  </si>
  <si>
    <t>Bethlehem Power Plant</t>
  </si>
  <si>
    <t>Quantum Choctaw Power LLC</t>
  </si>
  <si>
    <t>Hanford Energy Park Peaker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</si>
  <si>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</si>
  <si>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</si>
  <si>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</si>
  <si>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</si>
  <si>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</si>
  <si>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</si>
  <si>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</si>
  <si>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Buchanan Generation LLC</t>
  </si>
  <si>
    <t>Condon Windpower LLC</t>
  </si>
  <si>
    <t>Rock River I LLC</t>
  </si>
  <si>
    <t>Ridge Crest Wind Partners</t>
  </si>
  <si>
    <t>NWP Indian Mesa Wind Farm</t>
  </si>
  <si>
    <t>Los Esteros Critical Energy Center</t>
  </si>
  <si>
    <t>Hardin Generator Project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</si>
  <si>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</si>
  <si>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</si>
  <si>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</si>
  <si>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</si>
  <si>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</si>
  <si>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</si>
  <si>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</si>
  <si>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</si>
  <si>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</si>
  <si>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</si>
  <si>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</si>
  <si>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</si>
  <si>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</si>
  <si>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</si>
  <si>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Wilmont Hills LLC</t>
  </si>
  <si>
    <t>Fenner Wind</t>
  </si>
  <si>
    <t>Woodward Mountain II</t>
  </si>
  <si>
    <t>Woodward Mountain I</t>
  </si>
  <si>
    <t>Otsego Mill Power Plant</t>
  </si>
  <si>
    <t>sunoco (r&amp;m) - marcus hook</t>
  </si>
  <si>
    <t>FPL E Somerset Windpower LLC</t>
  </si>
  <si>
    <t>Top of Iowa Windfarm</t>
  </si>
  <si>
    <t>Mill Run Windpower</t>
  </si>
  <si>
    <t>Henrietta Peaker</t>
  </si>
  <si>
    <t>Kas Brothers Windfarm</t>
  </si>
  <si>
    <t>Gilroy Peaking Energy Center</t>
  </si>
  <si>
    <t>King City Peaking</t>
  </si>
  <si>
    <t>Yuba City Energy Center</t>
  </si>
  <si>
    <t>RCWMD Badlands Landfill Gas Project</t>
  </si>
  <si>
    <t>Curtis H Stanton Energy Center</t>
  </si>
  <si>
    <t>MNDOT Standby Generation</t>
  </si>
  <si>
    <t>Auburndale Peaker Energy Center</t>
  </si>
  <si>
    <t>Island Street Peaking Plant</t>
  </si>
  <si>
    <t>Feather River Energy Center</t>
  </si>
  <si>
    <t>Valero Refinery Cogeneration Unit 1</t>
  </si>
  <si>
    <t>Inland Empire Energy Center</t>
  </si>
  <si>
    <t>Wolfskill Energy Center</t>
  </si>
  <si>
    <t>Oak Point Cogen</t>
  </si>
  <si>
    <t>Quinebaug Lower Project</t>
  </si>
  <si>
    <t>Stevens Point Mill</t>
  </si>
  <si>
    <t>Kaheka Hydro</t>
  </si>
  <si>
    <t>Basin Creek Plant</t>
  </si>
  <si>
    <t>Benson Power Biomass Plant</t>
  </si>
  <si>
    <t>Klondike Wind Power</t>
  </si>
  <si>
    <t>Panoche Peaker</t>
  </si>
  <si>
    <t>Sierra Pacific Aberdeen</t>
  </si>
  <si>
    <t>Montgomery County Oaks LFGE Plant</t>
  </si>
  <si>
    <t>Ridgeview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</si>
  <si>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</si>
  <si>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</si>
  <si>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</si>
  <si>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</si>
  <si>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</si>
  <si>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</si>
  <si>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</si>
  <si>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Bay Windpower I</t>
  </si>
  <si>
    <t>Elk Hills Cogen</t>
  </si>
  <si>
    <t>Agua Mansa Power Plant</t>
  </si>
  <si>
    <t>Pretlow</t>
  </si>
  <si>
    <t>Downtown</t>
  </si>
  <si>
    <t>Riverview Energy Center</t>
  </si>
  <si>
    <t>Brown Station Road Plant II</t>
  </si>
  <si>
    <t>Wansley Combined Cycle</t>
  </si>
  <si>
    <t>Nikiski Co-Generation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</si>
  <si>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</si>
  <si>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</si>
  <si>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</si>
  <si>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</si>
  <si>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</si>
  <si>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</si>
  <si>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</si>
  <si>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</si>
  <si>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</si>
  <si>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Stillwater Water Treatment Plant</t>
  </si>
  <si>
    <t>Wabuska</t>
  </si>
  <si>
    <t>FPL Energy Vansycle LLC (OR)</t>
  </si>
  <si>
    <t>Brady</t>
  </si>
  <si>
    <t>Desert Sky</t>
  </si>
  <si>
    <t>Minot Wind Project</t>
  </si>
  <si>
    <t>Alliant SBD0201 Penford Produc</t>
  </si>
  <si>
    <t>Orchard Park</t>
  </si>
  <si>
    <t>NECCO Co-Generation</t>
  </si>
  <si>
    <t>Waymart Wind</t>
  </si>
  <si>
    <t>Minwind</t>
  </si>
  <si>
    <t>Mount Clinton</t>
  </si>
  <si>
    <t>Pleasant Valley (VA)</t>
  </si>
  <si>
    <t>Harrisonburg Power Plant</t>
  </si>
  <si>
    <t>Hancock County Wind Energy Center</t>
  </si>
  <si>
    <t>Cabazon Wind Partners</t>
  </si>
  <si>
    <t>Exira</t>
  </si>
  <si>
    <t>Bainbridge</t>
  </si>
  <si>
    <t>Grimes Way</t>
  </si>
  <si>
    <t>Franklin/Grays</t>
  </si>
  <si>
    <t>AMEA Peaking</t>
  </si>
  <si>
    <t>Waste Water Plant Generator</t>
  </si>
  <si>
    <t>Traer East</t>
  </si>
  <si>
    <t>Donald Von Raesfeld Power Plant</t>
  </si>
  <si>
    <t>Equus Freeport Power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</si>
  <si>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</si>
  <si>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</si>
  <si>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</si>
  <si>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</si>
  <si>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</si>
  <si>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</si>
  <si>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</si>
  <si>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Meyersdale Windpower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</si>
  <si>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</si>
  <si>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</si>
  <si>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</si>
  <si>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</si>
  <si>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</si>
  <si>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</si>
  <si>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</si>
  <si>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</si>
  <si>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</si>
  <si>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</si>
  <si>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</si>
  <si>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</si>
  <si>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ABC Coke</t>
  </si>
  <si>
    <t>Walnut Energy Center</t>
  </si>
  <si>
    <t>Riceland Foods Cogeneration Plant</t>
  </si>
  <si>
    <t>SJ/SC WPCP</t>
  </si>
  <si>
    <t>Blue Canyon Windpower</t>
  </si>
  <si>
    <t>Blacksand Generating Facility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</si>
  <si>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</si>
  <si>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</si>
  <si>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</si>
  <si>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</si>
  <si>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</si>
  <si>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</si>
  <si>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</si>
  <si>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Mankato Energy Center</t>
  </si>
  <si>
    <t>MEAN Wind Project</t>
  </si>
  <si>
    <t>T J Labbe Electric Generating</t>
  </si>
  <si>
    <t>Brazos Wind Farm</t>
  </si>
  <si>
    <t>Mountain View III</t>
  </si>
  <si>
    <t>Tessman Road</t>
  </si>
  <si>
    <t>IMEA Highland</t>
  </si>
  <si>
    <t>IMEA Flora</t>
  </si>
  <si>
    <t>Flora Site A</t>
  </si>
  <si>
    <t>Flora Site B</t>
  </si>
  <si>
    <t>Middlesex Generating Facility</t>
  </si>
  <si>
    <t>Minwind 3-9</t>
  </si>
  <si>
    <t>SPFT - Newberg Cogen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</si>
  <si>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</si>
  <si>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</si>
  <si>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</si>
  <si>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</si>
  <si>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</si>
  <si>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</si>
  <si>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</si>
  <si>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</si>
  <si>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</si>
  <si>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</si>
  <si>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Neptune Gas Processing Plant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</si>
  <si>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</si>
  <si>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</si>
  <si>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</si>
  <si>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</si>
  <si>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</si>
  <si>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</si>
  <si>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Seven Mile Creek LFG</t>
  </si>
  <si>
    <t>Freeport Energy Center</t>
  </si>
  <si>
    <t>Viking Wind Partners</t>
  </si>
  <si>
    <t>Mendota Hills, LLC</t>
  </si>
  <si>
    <t>Ainsworth Wind</t>
  </si>
  <si>
    <t>Kennecott Power Plant</t>
  </si>
  <si>
    <t>Mid Valley Plant</t>
  </si>
  <si>
    <t>Milliken Plant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</si>
  <si>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</si>
  <si>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</si>
  <si>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</si>
  <si>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</si>
  <si>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</si>
  <si>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Columbia Flooring Melbourne</t>
  </si>
  <si>
    <t>Red Bluff</t>
  </si>
  <si>
    <t>Chowchilla II</t>
  </si>
  <si>
    <t>Georgia-Pacific Wauna Mill</t>
  </si>
  <si>
    <t>Dike City Power Plant</t>
  </si>
  <si>
    <t>Combine Hills I</t>
  </si>
  <si>
    <t>500MW CC</t>
  </si>
  <si>
    <t>Sweetwater Wind  1 LLC</t>
  </si>
  <si>
    <t>Sweetwater Wind 2 LLC</t>
  </si>
  <si>
    <t>Allendorf</t>
  </si>
  <si>
    <t>Alden Bailey Power Plant</t>
  </si>
  <si>
    <t>TS Power Plant</t>
  </si>
  <si>
    <t>Aeolus Wind Facility</t>
  </si>
  <si>
    <t>Bowling Green Wind</t>
  </si>
  <si>
    <t>Prescott Airport</t>
  </si>
  <si>
    <t>Cogeneration 1</t>
  </si>
  <si>
    <t>DeKalb Medical Center-Hillandale</t>
  </si>
  <si>
    <t>EG178 Facility</t>
  </si>
  <si>
    <t>Caithness Long Island Energy Center</t>
  </si>
  <si>
    <t>Groton Generating Station</t>
  </si>
  <si>
    <t>Malaga Power LLC</t>
  </si>
  <si>
    <t>Buffalo Gap Wind Farm</t>
  </si>
  <si>
    <t>Cannon Falls Energy Center</t>
  </si>
  <si>
    <t>Kindred School</t>
  </si>
  <si>
    <t>Perham Incinerator</t>
  </si>
  <si>
    <t>State Auto Insurance</t>
  </si>
  <si>
    <t>West Group Data Center F</t>
  </si>
  <si>
    <t>Shell Chemical</t>
  </si>
  <si>
    <t>Anson County Generation Facility</t>
  </si>
  <si>
    <t>Ontario LFGTE</t>
  </si>
  <si>
    <t>Millcreek Power Generation</t>
  </si>
  <si>
    <t>Kapaia Power Station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</si>
  <si>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</si>
  <si>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</si>
  <si>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</si>
  <si>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</si>
  <si>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</si>
  <si>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</si>
  <si>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</si>
  <si>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</si>
  <si>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</si>
  <si>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</si>
  <si>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</si>
  <si>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</si>
  <si>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</si>
  <si>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</si>
  <si>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</si>
  <si>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</si>
  <si>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</si>
  <si>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</si>
  <si>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</si>
  <si>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Salem Street Dept</t>
  </si>
  <si>
    <t>Maple Ridge Wind Farm</t>
  </si>
  <si>
    <t>Horse Hollow Wind Energy Center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</si>
  <si>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</si>
  <si>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</si>
  <si>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</si>
  <si>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</si>
  <si>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</si>
  <si>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</si>
  <si>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</si>
  <si>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</si>
  <si>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</si>
  <si>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</si>
  <si>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</si>
  <si>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</si>
  <si>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</si>
  <si>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</si>
  <si>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</si>
  <si>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</si>
  <si>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</si>
  <si>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Sweetwater Wind 3 LLC</t>
  </si>
  <si>
    <t>Shute Creek Facility</t>
  </si>
  <si>
    <t>Coleman Falls</t>
  </si>
  <si>
    <t>Holcomb Rock</t>
  </si>
  <si>
    <t>Raft River Geothermal Power Plant</t>
  </si>
  <si>
    <t>Fauquier Landfill Gas</t>
  </si>
  <si>
    <t>Spring Canyon</t>
  </si>
  <si>
    <t>Richard Burdette Geothermal</t>
  </si>
  <si>
    <t>Modern Innovative Energy LLC</t>
  </si>
  <si>
    <t>Colonie LFGTE Facility</t>
  </si>
  <si>
    <t>Delta Power</t>
  </si>
  <si>
    <t>Pendleton County LFGTE</t>
  </si>
  <si>
    <t>Campbell Industrial Park</t>
  </si>
  <si>
    <t>Gauley River Power Partners</t>
  </si>
  <si>
    <t>Blue Canyon Windpower II</t>
  </si>
  <si>
    <t>Aragonne Wind LLC</t>
  </si>
  <si>
    <t>Sweetwater Wind 4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</si>
  <si>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</si>
  <si>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</si>
  <si>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</si>
  <si>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</si>
  <si>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</si>
  <si>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</si>
  <si>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</si>
  <si>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</si>
  <si>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Quail Run Energy Center</t>
  </si>
  <si>
    <t>Colorado Bend Energy Center</t>
  </si>
  <si>
    <t>Clearwater Power Plant</t>
  </si>
  <si>
    <t>FPL Energy Burleigh County Wind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</si>
  <si>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</si>
  <si>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</si>
  <si>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</si>
  <si>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</si>
  <si>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</si>
  <si>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</si>
  <si>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</si>
  <si>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</si>
  <si>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</si>
  <si>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</si>
  <si>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</si>
  <si>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</si>
  <si>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</si>
  <si>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</si>
  <si>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</si>
  <si>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Centennial Wind Farm</t>
  </si>
  <si>
    <t>Northern Iowa Windpower II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</si>
  <si>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</si>
  <si>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</si>
  <si>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</si>
  <si>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</si>
  <si>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</si>
  <si>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</si>
  <si>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Noble Hill Landfill</t>
  </si>
  <si>
    <t>Nevada Solar One</t>
  </si>
  <si>
    <t>Sierra Pacific Burlington Facility</t>
  </si>
  <si>
    <t>Agriwind LLC</t>
  </si>
  <si>
    <t>Stahl Wind Energy</t>
  </si>
  <si>
    <t>Carstensen Wind</t>
  </si>
  <si>
    <t>Lucky Wind</t>
  </si>
  <si>
    <t>Greenback Energy</t>
  </si>
  <si>
    <t>Redwood Falls Wind</t>
  </si>
  <si>
    <t>Fairmont Wind</t>
  </si>
  <si>
    <t>Westchester Gas Recovery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</si>
  <si>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</si>
  <si>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</si>
  <si>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</si>
  <si>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</si>
  <si>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</si>
  <si>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</si>
  <si>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</si>
  <si>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Ameresco Chicopee Energy</t>
  </si>
  <si>
    <t>Ameresco Janesville</t>
  </si>
  <si>
    <t>Ameresco Santa Cruz Energy</t>
  </si>
  <si>
    <t>Ameresco Delaware South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</si>
  <si>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</si>
  <si>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</si>
  <si>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</si>
  <si>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</si>
  <si>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</si>
  <si>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</si>
  <si>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</si>
  <si>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</si>
  <si>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</si>
  <si>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</si>
  <si>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</si>
  <si>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</si>
  <si>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</si>
  <si>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</si>
  <si>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Kaheawa Pastures Wind Farm</t>
  </si>
  <si>
    <t>GSG LLC</t>
  </si>
  <si>
    <t>Allegheny Ridge Wind Farm</t>
  </si>
  <si>
    <t>Post Wind Farm LP</t>
  </si>
  <si>
    <t>Hobbs Generating Station</t>
  </si>
  <si>
    <t>MinnDakota Wind LLC</t>
  </si>
  <si>
    <t>Twin Buttes Wind Project</t>
  </si>
  <si>
    <t>Dry Creek LFG to Energy Project</t>
  </si>
  <si>
    <t>Geneva Generation Facility</t>
  </si>
  <si>
    <t>Oak Ridge LFGTE</t>
  </si>
  <si>
    <t>Jay County LFGTE</t>
  </si>
  <si>
    <t>Liberty I &amp; II LFGTE</t>
  </si>
  <si>
    <t>Russell City Energy Center</t>
  </si>
  <si>
    <t>Klondike Windpower III</t>
  </si>
  <si>
    <t>Roseburg Forest Products Biomass</t>
  </si>
  <si>
    <t>Locust Ridge</t>
  </si>
  <si>
    <t>Pebbly Beach</t>
  </si>
  <si>
    <t>Santa Ana 1</t>
  </si>
  <si>
    <t>MJMEUC Generating Station #1</t>
  </si>
  <si>
    <t>Sand Bluff Wind Farm</t>
  </si>
  <si>
    <t>Marshfield Utilities Gas Plant</t>
  </si>
  <si>
    <t>SunE Alamosa</t>
  </si>
  <si>
    <t>Post Oak Wind LLC</t>
  </si>
  <si>
    <t>Buffalo Gap 2 Wind Farm</t>
  </si>
  <si>
    <t>White Creek Wind Farm</t>
  </si>
  <si>
    <t>Smoky Hills Wind Project Phase I</t>
  </si>
  <si>
    <t>Elkins Generating Center</t>
  </si>
  <si>
    <t>Dean Drive Area Electric Generators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</si>
  <si>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</si>
  <si>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</si>
  <si>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</si>
  <si>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</si>
  <si>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</si>
  <si>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Western 102 Power Plant</t>
  </si>
  <si>
    <t>Riley Generating Station</t>
  </si>
  <si>
    <t>Municipal Power Plant</t>
  </si>
  <si>
    <t>Jonesboro City Water &amp; Light Plant</t>
  </si>
  <si>
    <t>Scurry County Wind LP</t>
  </si>
  <si>
    <t>Tesoro SLC Cogeneration Plant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</si>
  <si>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</si>
  <si>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</si>
  <si>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</si>
  <si>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</si>
  <si>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</si>
  <si>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</si>
  <si>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</si>
  <si>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</si>
  <si>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</si>
  <si>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</si>
  <si>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</si>
  <si>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</si>
  <si>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</si>
  <si>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</si>
  <si>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</si>
  <si>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</si>
  <si>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</si>
  <si>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</si>
  <si>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</si>
  <si>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</si>
  <si>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</si>
  <si>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</si>
  <si>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Cow Branch Wind Power LLC</t>
  </si>
  <si>
    <t>CR Clearing LLC</t>
  </si>
  <si>
    <t>Loess Hills Wind Farm LLC</t>
  </si>
  <si>
    <t>Clark-Floyd Landfill Gas Generating</t>
  </si>
  <si>
    <t>Galena 2 Geothermal Power Plant</t>
  </si>
  <si>
    <t>Galena 3 Geothermal Power Plant</t>
  </si>
  <si>
    <t>Kasidaya Creek Hydro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</si>
  <si>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</si>
  <si>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</si>
  <si>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</si>
  <si>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</si>
  <si>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</si>
  <si>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</si>
  <si>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</si>
  <si>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</si>
  <si>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</si>
  <si>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</si>
  <si>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PPS Power Plant No 1</t>
  </si>
  <si>
    <t>EXC Wind 1 LLC</t>
  </si>
  <si>
    <t>EXC Wind 2 LLC</t>
  </si>
  <si>
    <t>EXC Wind 3 LLC</t>
  </si>
  <si>
    <t>EXC Wind 4 LLC</t>
  </si>
  <si>
    <t>EXC Wind 5 LLC</t>
  </si>
  <si>
    <t>EXC Wind 6 LLC</t>
  </si>
  <si>
    <t>Peetz Table Wind Energy</t>
  </si>
  <si>
    <t>J Lamar Stall Unit</t>
  </si>
  <si>
    <t>Nellis Air Force Base Solar Array</t>
  </si>
  <si>
    <t>Niland Gas Turbine Plant</t>
  </si>
  <si>
    <t>Terra-Gen VG Wind LLC</t>
  </si>
  <si>
    <t>FPL Energy Oliver Wind II LLC</t>
  </si>
  <si>
    <t>Steel Winds Wind Farm</t>
  </si>
  <si>
    <t>Shane's Wind Machine</t>
  </si>
  <si>
    <t>Wallys Wind Farm LLC</t>
  </si>
  <si>
    <t>Horseshoe Bend Wind Park</t>
  </si>
  <si>
    <t>Champion Wind Farm LLC</t>
  </si>
  <si>
    <t>Roscoe Wind Farm LLC</t>
  </si>
  <si>
    <t>Munnsville Wind Farm LLC</t>
  </si>
  <si>
    <t>Elm Street Substation Generators</t>
  </si>
  <si>
    <t>Walton Street Substation</t>
  </si>
  <si>
    <t>Jefferson Street Substation</t>
  </si>
  <si>
    <t>Overall Road Station</t>
  </si>
  <si>
    <t>Snyder Wind Farm</t>
  </si>
  <si>
    <t>San Jacinto County Peaking Facility</t>
  </si>
  <si>
    <t>Hardin County Peaking Facility</t>
  </si>
  <si>
    <t>Langdon Wind 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</si>
  <si>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</si>
  <si>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</si>
  <si>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</si>
  <si>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</si>
  <si>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</si>
  <si>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</si>
  <si>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</si>
  <si>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</si>
  <si>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</si>
  <si>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</si>
  <si>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</si>
  <si>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Noble Clinton Windpark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</si>
  <si>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</si>
  <si>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</si>
  <si>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</si>
  <si>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</si>
  <si>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</si>
  <si>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Waterbury Generation</t>
  </si>
  <si>
    <t>Dutch Hill Wind Project</t>
  </si>
  <si>
    <t>Cohocton Wind Project</t>
  </si>
  <si>
    <t>Harvest Windfarm LLC</t>
  </si>
  <si>
    <t>Hot Springs Windfarm LLC</t>
  </si>
  <si>
    <t>Buffalo Gap 3 Wind Farm</t>
  </si>
  <si>
    <t>Midway Peaking LLC</t>
  </si>
  <si>
    <t>Camp Grove Wind Farm</t>
  </si>
  <si>
    <t>St Paul Cogeneration</t>
  </si>
  <si>
    <t>Stanton Wind Energy LLC</t>
  </si>
  <si>
    <t>Chandler Hills Wind Farm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</si>
  <si>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</si>
  <si>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</si>
  <si>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</si>
  <si>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</si>
  <si>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</si>
  <si>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</si>
  <si>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</si>
  <si>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</si>
  <si>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</si>
  <si>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Lanai Solar-Electric Plant</t>
  </si>
  <si>
    <t>NIH Cogeneration Facility</t>
  </si>
  <si>
    <t>Tatanka Wind Power LLC</t>
  </si>
  <si>
    <t>Velva Windfarm LLC</t>
  </si>
  <si>
    <t>Longview Power Plant</t>
  </si>
  <si>
    <t>Whirlwind Energy Center</t>
  </si>
  <si>
    <t>Winchester Power Park</t>
  </si>
  <si>
    <t>Benton County Wind Farm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</si>
  <si>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</si>
  <si>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</si>
  <si>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</si>
  <si>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</si>
  <si>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</si>
  <si>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</si>
  <si>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</si>
  <si>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</si>
  <si>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</si>
  <si>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</si>
  <si>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</si>
  <si>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</si>
  <si>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</si>
  <si>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</si>
  <si>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</si>
  <si>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</si>
  <si>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</si>
  <si>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</si>
  <si>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</si>
  <si>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</si>
  <si>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</si>
  <si>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Gouldtown</t>
  </si>
  <si>
    <t>Kosterville</t>
  </si>
  <si>
    <t>El Nido Facility</t>
  </si>
  <si>
    <t>CFB Power Plant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</si>
  <si>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</si>
  <si>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</si>
  <si>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</si>
  <si>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</si>
  <si>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</si>
  <si>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</si>
  <si>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</si>
  <si>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</si>
  <si>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</si>
  <si>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</si>
  <si>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</si>
  <si>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</si>
  <si>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</si>
  <si>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</si>
  <si>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</si>
  <si>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</si>
  <si>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</si>
  <si>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Cloud County Wind Farm</t>
  </si>
  <si>
    <t>Virginia Tech Power Plant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</si>
  <si>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</si>
  <si>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</si>
  <si>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</si>
  <si>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</si>
  <si>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</si>
  <si>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</si>
  <si>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</si>
  <si>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</si>
  <si>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</si>
  <si>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</si>
  <si>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</si>
  <si>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</si>
  <si>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</si>
  <si>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</si>
  <si>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</si>
  <si>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</si>
  <si>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</si>
  <si>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</si>
  <si>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Solana Generating Station</t>
  </si>
  <si>
    <t>CSU Fresno Solar Project</t>
  </si>
  <si>
    <t>ELACC Photovoltaic Power Facility</t>
  </si>
  <si>
    <t>Denver Int Airport</t>
  </si>
  <si>
    <t>Hackberry Wind Farm</t>
  </si>
  <si>
    <t>Kibby Wind Power Project</t>
  </si>
  <si>
    <t>North Brawley Geothermal Plant</t>
  </si>
  <si>
    <t>OREG 1 Inc</t>
  </si>
  <si>
    <t>High Plains Wind Power LLC</t>
  </si>
  <si>
    <t>EXC Wind 11 LLC</t>
  </si>
  <si>
    <t>EXC Wind 10 LLC</t>
  </si>
  <si>
    <t>EXC Wind 9 LLC</t>
  </si>
  <si>
    <t>EXC Wind 8 LLC</t>
  </si>
  <si>
    <t>EXC Wind 7 LLC</t>
  </si>
  <si>
    <t>Stairs</t>
  </si>
  <si>
    <t>Plainfield Renewable Energy LLC</t>
  </si>
  <si>
    <t>Haverhill North Cogeneration Facility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</si>
  <si>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</si>
  <si>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</si>
  <si>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</si>
  <si>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</si>
  <si>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</si>
  <si>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</si>
  <si>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</si>
  <si>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</si>
  <si>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</si>
  <si>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</si>
  <si>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</si>
  <si>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</si>
  <si>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</si>
  <si>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</si>
  <si>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</si>
  <si>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</si>
  <si>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</si>
  <si>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</si>
  <si>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</si>
  <si>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</si>
  <si>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</si>
  <si>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</si>
  <si>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</si>
  <si>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</si>
  <si>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</si>
  <si>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</si>
  <si>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</si>
  <si>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</si>
  <si>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</si>
  <si>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</si>
  <si>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</si>
  <si>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</si>
  <si>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</si>
  <si>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</si>
  <si>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</si>
  <si>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</si>
  <si>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Ox Mountain</t>
  </si>
  <si>
    <t>Ameresco Jefferson City</t>
  </si>
  <si>
    <t>Ameresco Keller Canyon</t>
  </si>
  <si>
    <t>Ameresco Chiquita Canyon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</si>
  <si>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</si>
  <si>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</si>
  <si>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</si>
  <si>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</si>
  <si>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</si>
  <si>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</si>
  <si>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</si>
  <si>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Broad Mountain</t>
  </si>
  <si>
    <t>Langdon Wind II LLC</t>
  </si>
  <si>
    <t>Orange Grove Peaking Facility</t>
  </si>
  <si>
    <t>SAS Solar Farm</t>
  </si>
  <si>
    <t>EC&amp;R Panther Creek Wind Farm I</t>
  </si>
  <si>
    <t>EC&amp;R Panther Creek Wind Farm II</t>
  </si>
  <si>
    <t>Fairfield University CHP Plant</t>
  </si>
  <si>
    <t>Aspen Biomass Power Plant</t>
  </si>
  <si>
    <t>Biotech LS 0836</t>
  </si>
  <si>
    <t>Threemile Canyon Wind I LLC</t>
  </si>
  <si>
    <t>Cassia Wind Farm LLC</t>
  </si>
  <si>
    <t>Cassia Gulch Wind Park LLC</t>
  </si>
  <si>
    <t>Brookfield Power Glen Falls Hydro</t>
  </si>
  <si>
    <t>SunEdison LV Sutton Plant Site</t>
  </si>
  <si>
    <t>NRG Solar Blythe LLC</t>
  </si>
  <si>
    <t>Grand Ridge Wind Energy Center</t>
  </si>
  <si>
    <t>Forward Wind Energy Center</t>
  </si>
  <si>
    <t>CM10</t>
  </si>
  <si>
    <t>High Lonesome Mesa  LLC</t>
  </si>
  <si>
    <t>Buffalo Bear LLC</t>
  </si>
  <si>
    <t>Elkhorn Ridge Wind LLC</t>
  </si>
  <si>
    <t>Coolidge Generation Station</t>
  </si>
  <si>
    <t>Enoree Phase II Landfill Gas Recovery</t>
  </si>
  <si>
    <t>Willow Creek Energy Center</t>
  </si>
  <si>
    <t>High Sheldon Wind Farm</t>
  </si>
  <si>
    <t>Gastonia Prime Power Park</t>
  </si>
  <si>
    <t>Bull Creek Wind</t>
  </si>
  <si>
    <t>Pioneer Crossing Energy, LLC</t>
  </si>
  <si>
    <t>DANC LFGTE Facility</t>
  </si>
  <si>
    <t>Ocotillo Windpower</t>
  </si>
  <si>
    <t>Happy Jack Windpower Project</t>
  </si>
  <si>
    <t>Notrees Windpower</t>
  </si>
  <si>
    <t>Iredell County LFG Facility</t>
  </si>
  <si>
    <t>West Deptford Energy Station</t>
  </si>
  <si>
    <t>Bayonne Energy Center</t>
  </si>
  <si>
    <t>Ward Butte Windfarm LLC</t>
  </si>
  <si>
    <t>Mason County LFGTE</t>
  </si>
  <si>
    <t>Sears Hydroelectric Plant</t>
  </si>
  <si>
    <t>EC&amp;R Panther Creek Wind Farm III</t>
  </si>
  <si>
    <t>Stony Creek Wind Farm LLC</t>
  </si>
  <si>
    <t>Pyron Wind Farm LLC</t>
  </si>
  <si>
    <t>EC&amp;R Papalote Creek I LLC</t>
  </si>
  <si>
    <t>Inadale Wind Farm LLC</t>
  </si>
  <si>
    <t>Smoky Hills Wind Project Phase II</t>
  </si>
  <si>
    <t>Clinton LFGTE Facility</t>
  </si>
  <si>
    <t>Hyland LFGTE Facility</t>
  </si>
  <si>
    <t>Stetson Wind I</t>
  </si>
  <si>
    <t>Rollins Wind Project</t>
  </si>
  <si>
    <t>Stetson Wind II</t>
  </si>
  <si>
    <t>Santa Ana 3</t>
  </si>
  <si>
    <t>Arrowrock Hydroelectric Project</t>
  </si>
  <si>
    <t>El Cajon Energy Center</t>
  </si>
  <si>
    <t>Oakfield Wind Project</t>
  </si>
  <si>
    <t>Fulton LFGTE Facility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</si>
  <si>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</si>
  <si>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</si>
  <si>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</si>
  <si>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</si>
  <si>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</si>
  <si>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</si>
  <si>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</si>
  <si>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</si>
  <si>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</si>
  <si>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</si>
  <si>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</si>
  <si>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</si>
  <si>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</si>
  <si>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</si>
  <si>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</si>
  <si>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</si>
  <si>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</si>
  <si>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</si>
  <si>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</si>
  <si>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</si>
  <si>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</si>
  <si>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</si>
  <si>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</si>
  <si>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</si>
  <si>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</si>
  <si>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</si>
  <si>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</si>
  <si>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</si>
  <si>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</si>
  <si>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</si>
  <si>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</si>
  <si>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</si>
  <si>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</si>
  <si>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</si>
  <si>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</si>
  <si>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</si>
  <si>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</si>
  <si>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</si>
  <si>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</si>
  <si>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</si>
  <si>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</si>
  <si>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</si>
  <si>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</si>
  <si>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</si>
  <si>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</si>
  <si>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</si>
  <si>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</si>
  <si>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</si>
  <si>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</si>
  <si>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</si>
  <si>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</si>
  <si>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</si>
  <si>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</si>
  <si>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Granite City Works</t>
  </si>
  <si>
    <t>Ivanpah 2</t>
  </si>
  <si>
    <t>Ivanpah 1</t>
  </si>
  <si>
    <t>Ivanpah 3</t>
  </si>
  <si>
    <t>South Columbus Water Resource Facility</t>
  </si>
  <si>
    <t>Steel Winds II</t>
  </si>
  <si>
    <t>Milford Wind Corridor I LLC</t>
  </si>
  <si>
    <t>Sheffield Wind</t>
  </si>
  <si>
    <t>Bull Hill Wind Project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</si>
  <si>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</si>
  <si>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</si>
  <si>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</si>
  <si>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</si>
  <si>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</si>
  <si>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</si>
  <si>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</si>
  <si>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</si>
  <si>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Santa Maria LFG Power Plant</t>
  </si>
  <si>
    <t>Whittier LFG Power Plant #1</t>
  </si>
  <si>
    <t>Newark America Mill</t>
  </si>
  <si>
    <t>Mesalands Comm College Wind Turbine</t>
  </si>
  <si>
    <t>Koda Biomass Plant</t>
  </si>
  <si>
    <t>UCI Facilities Management Central Plant</t>
  </si>
  <si>
    <t>Trail Ridge Landfill Gas Recovery</t>
  </si>
  <si>
    <t>Payne's Ferry</t>
  </si>
  <si>
    <t>Camp Reed</t>
  </si>
  <si>
    <t>Yahoo Creek</t>
  </si>
  <si>
    <t>G2 Energy Marion LLC</t>
  </si>
  <si>
    <t>Beaver Ridge Wind</t>
  </si>
  <si>
    <t>Stoney Corners Wind Farm</t>
  </si>
  <si>
    <t>G2 Energy Ostrom Road LLC</t>
  </si>
  <si>
    <t>OREG 4 Peetz</t>
  </si>
  <si>
    <t>Big Sky Wind LLC</t>
  </si>
  <si>
    <t>Tuana Springs</t>
  </si>
  <si>
    <t>Eurus Combine Hills Turbine Ranch 2</t>
  </si>
  <si>
    <t>Savannah River Site Biomass Cogen</t>
  </si>
  <si>
    <t>Highland Wind Project (PA)</t>
  </si>
  <si>
    <t>Harvest Wind Project</t>
  </si>
  <si>
    <t>Langford Wind Power</t>
  </si>
  <si>
    <t>Barton Chapel Wind Farm</t>
  </si>
  <si>
    <t>Windy Flats Wind Project</t>
  </si>
  <si>
    <t>White River Lock and Dam 1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</si>
  <si>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</si>
  <si>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</si>
  <si>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</si>
  <si>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</si>
  <si>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</si>
  <si>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</si>
  <si>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</si>
  <si>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</si>
  <si>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</si>
  <si>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</si>
  <si>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Colorado Highlands Wind</t>
  </si>
  <si>
    <t>University of Delaware Wind Turbine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</si>
  <si>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</si>
  <si>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</si>
  <si>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</si>
  <si>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</si>
  <si>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</si>
  <si>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</si>
  <si>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</si>
  <si>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Lost Creek Wind Energy Facility</t>
  </si>
  <si>
    <t>Little Quinnesec Falls Hydro Project</t>
  </si>
  <si>
    <t>Exelon Solar Chicago</t>
  </si>
  <si>
    <t>Spring Valley Wind Project</t>
  </si>
  <si>
    <t>High Point, POLO</t>
  </si>
  <si>
    <t>Blue Wing Solar Energy Generation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</si>
  <si>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</si>
  <si>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</si>
  <si>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</si>
  <si>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</si>
  <si>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</si>
  <si>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</si>
  <si>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</si>
  <si>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</si>
  <si>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</si>
  <si>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</si>
  <si>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</si>
  <si>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</si>
  <si>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</si>
  <si>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</si>
  <si>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</si>
  <si>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</si>
  <si>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</si>
  <si>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</si>
  <si>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</si>
  <si>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</si>
  <si>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</si>
  <si>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</si>
  <si>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</si>
  <si>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</si>
  <si>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</si>
  <si>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</si>
  <si>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</si>
  <si>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</si>
  <si>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</si>
  <si>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</si>
  <si>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North Wind Farm, LLC</t>
  </si>
  <si>
    <t>Gainesville Renewable Energy Center</t>
  </si>
  <si>
    <t>Cimarron Solar Facility</t>
  </si>
  <si>
    <t>Kit Carson Windpower</t>
  </si>
  <si>
    <t>Solar Photovoltaic Project #23</t>
  </si>
  <si>
    <t>Solar Photovoltaic Project #26</t>
  </si>
  <si>
    <t>Solar Photovoltaic Project #27</t>
  </si>
  <si>
    <t>Welcome Wind Turbine</t>
  </si>
  <si>
    <t>Renewable Energy Services of Ohio</t>
  </si>
  <si>
    <t>Earthmovers LFGTE</t>
  </si>
  <si>
    <t>Lakota Wind Wind Farm</t>
  </si>
  <si>
    <t>Iowa Lakes Superior Wind Farm</t>
  </si>
  <si>
    <t>MA Military Reservation Wind Project</t>
  </si>
  <si>
    <t>Victor Valley CC CPV Solar</t>
  </si>
  <si>
    <t>PA Solar Park</t>
  </si>
  <si>
    <t>Iowa Lakes Community College Wind Farm</t>
  </si>
  <si>
    <t>Texico Wind Ranch LP</t>
  </si>
  <si>
    <t>Lubbock Wind Ranch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</si>
  <si>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</si>
  <si>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</si>
  <si>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</si>
  <si>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</si>
  <si>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</si>
  <si>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</si>
  <si>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</si>
  <si>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</si>
  <si>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</si>
  <si>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</si>
  <si>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Crescent Dunes Solar Energy</t>
  </si>
  <si>
    <t>Crofton Bluffs Wind LLC</t>
  </si>
  <si>
    <t>Aqua Ingrams Mill</t>
  </si>
  <si>
    <t>OREG 3 Inc</t>
  </si>
  <si>
    <t>Alta Wind Energy Center I</t>
  </si>
  <si>
    <t>Minonk Wind Farm</t>
  </si>
  <si>
    <t>Sandy Ridge Wind Farm</t>
  </si>
  <si>
    <t>OU Spirit Wind Farm</t>
  </si>
  <si>
    <t>Hardscrabble Wind Power LLC</t>
  </si>
  <si>
    <t>Big Blue</t>
  </si>
  <si>
    <t>Alta Wind Energy Center II</t>
  </si>
  <si>
    <t>Alta Wind Energy Center III</t>
  </si>
  <si>
    <t>Alta Wind Energy Center IV</t>
  </si>
  <si>
    <t>Alta Wind Energy Center V</t>
  </si>
  <si>
    <t>Alpine Solar</t>
  </si>
  <si>
    <t>Criterion Wind Project</t>
  </si>
  <si>
    <t>Dutch Wind Energy</t>
  </si>
  <si>
    <t>Garnet Wind Energy Center</t>
  </si>
  <si>
    <t>Loraine Windpark Project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</si>
  <si>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</si>
  <si>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</si>
  <si>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</si>
  <si>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</si>
  <si>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</si>
  <si>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</si>
  <si>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</si>
  <si>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San Luis Valley Solar Ranch</t>
  </si>
  <si>
    <t>Copper Crossing Solar LLC</t>
  </si>
  <si>
    <t>Big Horn Wind II</t>
  </si>
  <si>
    <t>Juniper Canyon I Wind Project</t>
  </si>
  <si>
    <t>Mont Belvieu Cogeneration Unit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</si>
  <si>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</si>
  <si>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</si>
  <si>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</si>
  <si>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</si>
  <si>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</si>
  <si>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</si>
  <si>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</si>
  <si>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</si>
  <si>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</si>
  <si>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</si>
  <si>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</si>
  <si>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</si>
  <si>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Cargill B6 Biofactory</t>
  </si>
  <si>
    <t>Cargill Dry Creek Biofactory</t>
  </si>
  <si>
    <t>Cargill Kettle Butte Biofactory</t>
  </si>
  <si>
    <t>CityCenter Central Plant Cogen Units</t>
  </si>
  <si>
    <t>Portsmouth Wind Turbine</t>
  </si>
  <si>
    <t>Uilk Wind LLC</t>
  </si>
  <si>
    <t>Trenton Solar Farm</t>
  </si>
  <si>
    <t>Thermo No 1</t>
  </si>
  <si>
    <t>Henrico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</si>
  <si>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</si>
  <si>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</si>
  <si>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</si>
  <si>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</si>
  <si>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</si>
  <si>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</si>
  <si>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</si>
  <si>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Pocono Solar Project</t>
  </si>
  <si>
    <t>Cogentrix of Alamosa</t>
  </si>
  <si>
    <t>Questa Solar Facility</t>
  </si>
  <si>
    <t>Bellevue Solar Project</t>
  </si>
  <si>
    <t>Agua Caliente Solar Project</t>
  </si>
  <si>
    <t>Lakefield Wind Project LLC</t>
  </si>
  <si>
    <t>Jersey Valley Geothermal Power Plant</t>
  </si>
  <si>
    <t>Greater Sandhill I</t>
  </si>
  <si>
    <t>AV Solar Ranch One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</si>
  <si>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</si>
  <si>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</si>
  <si>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</si>
  <si>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</si>
  <si>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</si>
  <si>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</si>
  <si>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</si>
  <si>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</si>
  <si>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GSK York RDC Solar Facility</t>
  </si>
  <si>
    <t>UASTP I</t>
  </si>
  <si>
    <t>Big Sky Dairy Digester</t>
  </si>
  <si>
    <t>Genesis Solar Energy Project</t>
  </si>
  <si>
    <t>Dow Jones South Brunswick Solar</t>
  </si>
  <si>
    <t>Willow Island Hydroelectric Plant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</si>
  <si>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</si>
  <si>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</si>
  <si>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</si>
  <si>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</si>
  <si>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</si>
  <si>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</si>
  <si>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</si>
  <si>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</si>
  <si>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</si>
  <si>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Notus Wind 1</t>
  </si>
  <si>
    <t>Sherbino II</t>
  </si>
  <si>
    <t>Elk Wind Farm</t>
  </si>
  <si>
    <t>RPI Fuel Cell LLC</t>
  </si>
  <si>
    <t>Yolo County Solar Project</t>
  </si>
  <si>
    <t>Buffalo Ridge II LLC</t>
  </si>
  <si>
    <t>Double A Digester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</si>
  <si>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</si>
  <si>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</si>
  <si>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</si>
  <si>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</si>
  <si>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</si>
  <si>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</si>
  <si>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Juniper Ridge Hydroelectric Project</t>
  </si>
  <si>
    <t>California Valley Solar Ranch</t>
  </si>
  <si>
    <t>Solar Photovoltaic Project #28</t>
  </si>
  <si>
    <t>Silver State Solar Power North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</si>
  <si>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</si>
  <si>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</si>
  <si>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</si>
  <si>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</si>
  <si>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</si>
  <si>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</si>
  <si>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</si>
  <si>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</si>
  <si>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</si>
  <si>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</si>
  <si>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Caltech Central</t>
  </si>
  <si>
    <t>Napoleon Solar I</t>
  </si>
  <si>
    <t>Romark PA Solar</t>
  </si>
  <si>
    <t>Blue Ridge Landfill</t>
  </si>
  <si>
    <t>Westervelt Moundville Cogen</t>
  </si>
  <si>
    <t>Marlboro Mill</t>
  </si>
  <si>
    <t>Murray Hill Solar</t>
  </si>
  <si>
    <t>Dartmouth Solar</t>
  </si>
  <si>
    <t>Ralls Wind Farm</t>
  </si>
  <si>
    <t>John L. Featherstone Plant</t>
  </si>
  <si>
    <t>Highwood Generating Station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</si>
  <si>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</si>
  <si>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</si>
  <si>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</si>
  <si>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</si>
  <si>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</si>
  <si>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</si>
  <si>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</si>
  <si>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</si>
  <si>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</si>
  <si>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Sampson County Landfill</t>
  </si>
  <si>
    <t>Settlers Trail Wind Farm LLC</t>
  </si>
  <si>
    <t>Masser Farms Realty Solar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</si>
  <si>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</si>
  <si>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</si>
  <si>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</si>
  <si>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</si>
  <si>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</si>
  <si>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</si>
  <si>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Monroe Generating Station</t>
  </si>
  <si>
    <t>McKinney LFG</t>
  </si>
  <si>
    <t>Carson Solar I</t>
  </si>
  <si>
    <t>Ocotillo Express LLC</t>
  </si>
  <si>
    <t>Walnut Creek Energy Park</t>
  </si>
  <si>
    <t>KODE Novus I</t>
  </si>
  <si>
    <t>DeWind Frisco</t>
  </si>
  <si>
    <t>Trinity Hills</t>
  </si>
  <si>
    <t>Volta 2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</si>
  <si>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</si>
  <si>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</si>
  <si>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</si>
  <si>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</si>
  <si>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</si>
  <si>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</si>
  <si>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</si>
  <si>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</si>
  <si>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</si>
  <si>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</si>
  <si>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</si>
  <si>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</si>
  <si>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</si>
  <si>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</si>
  <si>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</si>
  <si>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</si>
  <si>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GE 1 6 100 Prototype</t>
  </si>
  <si>
    <t>Albuquerque Solar Energy Center</t>
  </si>
  <si>
    <t>Record Hill Wind</t>
  </si>
  <si>
    <t>Cooper Farms VW Project</t>
  </si>
  <si>
    <t>CCCSD Wastewater Treatment Plnt</t>
  </si>
  <si>
    <t>ETS Ewing Solar Facility</t>
  </si>
  <si>
    <t>Las Vegas Solar Energy Center</t>
  </si>
  <si>
    <t>Alamogordo Solar Energy Center</t>
  </si>
  <si>
    <t>Robert O Schulz Solar Farm</t>
  </si>
  <si>
    <t>DST Cogen</t>
  </si>
  <si>
    <t>Allenwood</t>
  </si>
  <si>
    <t>Lycoming County</t>
  </si>
  <si>
    <t>Oxnard Paper Mill</t>
  </si>
  <si>
    <t>Shiloh III Wind Project LLC</t>
  </si>
  <si>
    <t>Matrix Stults Road Solar Facility</t>
  </si>
  <si>
    <t>Minco Wind I, LLC</t>
  </si>
  <si>
    <t>Broken Bow Wind LLC</t>
  </si>
  <si>
    <t>Teichert Materials-Teichert Vernalis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</si>
  <si>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</si>
  <si>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</si>
  <si>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</si>
  <si>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</si>
  <si>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</si>
  <si>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</si>
  <si>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</si>
  <si>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</si>
  <si>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</si>
  <si>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</si>
  <si>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</si>
  <si>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</si>
  <si>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</si>
  <si>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</si>
  <si>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LE Wind Turbine 1</t>
  </si>
  <si>
    <t>Paulding Wind Farm II</t>
  </si>
  <si>
    <t>Rising Tree Wind Farm</t>
  </si>
  <si>
    <t>Norwich WWTP</t>
  </si>
  <si>
    <t>Foundation ST</t>
  </si>
  <si>
    <t>Gaston Memorial Hospital</t>
  </si>
  <si>
    <t>Long Creek Waste Water Plant</t>
  </si>
  <si>
    <t>Wolverine</t>
  </si>
  <si>
    <t>Bulldog</t>
  </si>
  <si>
    <t>Linden Wind Energy Project</t>
  </si>
  <si>
    <t>Auburn LFG Energy Facility</t>
  </si>
  <si>
    <t>Union City Wind Turbine</t>
  </si>
  <si>
    <t>Randolph Eastern School Wind Turbine</t>
  </si>
  <si>
    <t>Ironwood Wind</t>
  </si>
  <si>
    <t>500 Virginia Solar</t>
  </si>
  <si>
    <t>Vestas Towers America, Inc.</t>
  </si>
  <si>
    <t>Prairie Rose Wind Farm</t>
  </si>
  <si>
    <t>City &amp; County of Denver at Denver Int'l</t>
  </si>
  <si>
    <t>McCormick &amp; Co. Inc. at Belcamp</t>
  </si>
  <si>
    <t>Toys R Us- DE, Inc. at Mt. Olive, NJ</t>
  </si>
  <si>
    <t>Zotos International WPGF</t>
  </si>
  <si>
    <t>Elm Creek Wind II LLC</t>
  </si>
  <si>
    <t>Regulus Solar Project</t>
  </si>
  <si>
    <t>FRV Cygnus Solar Project</t>
  </si>
  <si>
    <t>Yamhill Solar LLC</t>
  </si>
  <si>
    <t>Oregon State University Energy Center</t>
  </si>
  <si>
    <t>Town of Falmouth WWTP</t>
  </si>
  <si>
    <t>Bakersfield College Solar 01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</si>
  <si>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</si>
  <si>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</si>
  <si>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</si>
  <si>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</si>
  <si>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</si>
  <si>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</si>
  <si>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Foxwoods CoGen</t>
  </si>
  <si>
    <t>Seabrook Solar Plant</t>
  </si>
  <si>
    <t>seabrook solar</t>
  </si>
  <si>
    <t>CASD Solar</t>
  </si>
  <si>
    <t>SMUD at Grundman</t>
  </si>
  <si>
    <t>SMUD at Van Conett</t>
  </si>
  <si>
    <t>SMUD at Fleshman</t>
  </si>
  <si>
    <t>Oakdale Renewable Energy Plant</t>
  </si>
  <si>
    <t>Macys Goodyear</t>
  </si>
  <si>
    <t>Indian Orchard PV Facility</t>
  </si>
  <si>
    <t>Pioneer Trail Wind Farm, LLC</t>
  </si>
  <si>
    <t>Silver Lake Solar Photovoltaic Facility</t>
  </si>
  <si>
    <t>Arlington Valley Solar Energy II</t>
  </si>
  <si>
    <t>City of Boulder WWTP</t>
  </si>
  <si>
    <t>City of Madera WWTP</t>
  </si>
  <si>
    <t>Staples La Mirada, CA</t>
  </si>
  <si>
    <t>Rinehart</t>
  </si>
  <si>
    <t>Norden 1-3</t>
  </si>
  <si>
    <t>Turnbull Hydro</t>
  </si>
  <si>
    <t>DOE Golden NWTC Load Side</t>
  </si>
  <si>
    <t>DOE Golden NWTC Turbine Side</t>
  </si>
  <si>
    <t>DOE Golden NREL Main Campus</t>
  </si>
  <si>
    <t>Topaz Solar Farm</t>
  </si>
  <si>
    <t>Power Generation Station (PGS) 2</t>
  </si>
  <si>
    <t>Aerojet I</t>
  </si>
  <si>
    <t>Aerojet II</t>
  </si>
  <si>
    <t>Webberville Solar Project</t>
  </si>
  <si>
    <t>Vasco Winds</t>
  </si>
  <si>
    <t>Montezuma Wind II</t>
  </si>
  <si>
    <t>Signal Hill West Unit</t>
  </si>
  <si>
    <t>Airport Industrial</t>
  </si>
  <si>
    <t>Mesquite Solar 1</t>
  </si>
  <si>
    <t>Catalina Solar LLC</t>
  </si>
  <si>
    <t>Rohr Inc, a UTC Aerospace Systems Company</t>
  </si>
  <si>
    <t>Watkins Manufacturing Co.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</si>
  <si>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</si>
  <si>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</si>
  <si>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</si>
  <si>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</si>
  <si>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</si>
  <si>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</si>
  <si>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</si>
  <si>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</si>
  <si>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</si>
  <si>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</si>
  <si>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</si>
  <si>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</si>
  <si>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Benjamin Moore &amp; Co. Solar</t>
  </si>
  <si>
    <t>Cherry Hill</t>
  </si>
  <si>
    <t>UCSD Fuel Cell Plant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</si>
  <si>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</si>
  <si>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</si>
  <si>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</si>
  <si>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</si>
  <si>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</si>
  <si>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</si>
  <si>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</si>
  <si>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</si>
  <si>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</si>
  <si>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</si>
  <si>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</si>
  <si>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Sawtooth Wind Project</t>
  </si>
  <si>
    <t>Maple Solar</t>
  </si>
  <si>
    <t>Los Vientos Wind 1A</t>
  </si>
  <si>
    <t>Los Vientos Wind 1B</t>
  </si>
  <si>
    <t>SMUD at Lawrence</t>
  </si>
  <si>
    <t>Frederick County LFGTE Facility</t>
  </si>
  <si>
    <t>TPW Petersburg</t>
  </si>
  <si>
    <t>Coastal Energy Project</t>
  </si>
  <si>
    <t>Pacific Wind LLC</t>
  </si>
  <si>
    <t>Mount Saint Mary's</t>
  </si>
  <si>
    <t>Consumer Products (Camas) LLC</t>
  </si>
  <si>
    <t>Power County Wind Park South</t>
  </si>
  <si>
    <t>Power County Wind Park North</t>
  </si>
  <si>
    <t>Youngs Creek Hydroelectric Project</t>
  </si>
  <si>
    <t>Naval Air Weapons Station China Lake</t>
  </si>
  <si>
    <t>Arizona Western College PV</t>
  </si>
  <si>
    <t>Rockland Wind Farm</t>
  </si>
  <si>
    <t>Brown County Wind Turbine</t>
  </si>
  <si>
    <t>Longwood Gardens</t>
  </si>
  <si>
    <t>Mehoopany Wind Energy LLC</t>
  </si>
  <si>
    <t>South Bay Fuel Cell Plant</t>
  </si>
  <si>
    <t>Ameresco Butte County</t>
  </si>
  <si>
    <t>Perdue Bridgeville Photovoltaic</t>
  </si>
  <si>
    <t>Palo Verde College</t>
  </si>
  <si>
    <t>Windstar 1</t>
  </si>
  <si>
    <t>Kingman 1</t>
  </si>
  <si>
    <t>FedEx Woodbridge</t>
  </si>
  <si>
    <t>RE Dillard 1</t>
  </si>
  <si>
    <t>RE Kammerer 1</t>
  </si>
  <si>
    <t>RE Dillard 2</t>
  </si>
  <si>
    <t>RE Kammerer 2</t>
  </si>
  <si>
    <t>RE Dillard 3</t>
  </si>
  <si>
    <t>RE Kammerer 3</t>
  </si>
  <si>
    <t>RE Bruceville 1</t>
  </si>
  <si>
    <t>RE Bruceville 2</t>
  </si>
  <si>
    <t>RE Bruceville 3</t>
  </si>
  <si>
    <t>Flat Ridge 2 Wind Energy LLC</t>
  </si>
  <si>
    <t>Peak Power 1 Cogen</t>
  </si>
  <si>
    <t>RE Bagdad Solar I LLC</t>
  </si>
  <si>
    <t>Foundation AB</t>
  </si>
  <si>
    <t>Foundation IE</t>
  </si>
  <si>
    <t>Sonoma County Fuel Cell</t>
  </si>
  <si>
    <t>Golden Springs Building C-1</t>
  </si>
  <si>
    <t>Golden Springs Building D</t>
  </si>
  <si>
    <t>OBP Cogen</t>
  </si>
  <si>
    <t>Magic Valley Wind Farm I LLC</t>
  </si>
  <si>
    <t>Lime Wind</t>
  </si>
  <si>
    <t>Middlebury College</t>
  </si>
  <si>
    <t>William Paterson University</t>
  </si>
  <si>
    <t>RE Dillard 4</t>
  </si>
  <si>
    <t>Coca Cola American Canyon</t>
  </si>
  <si>
    <t>Lockheed Martin Sunnyvale</t>
  </si>
  <si>
    <t>Franklin Templeton San Mateo</t>
  </si>
  <si>
    <t>Adobe San Jose</t>
  </si>
  <si>
    <t>GL Wind</t>
  </si>
  <si>
    <t>Titusville Solar</t>
  </si>
  <si>
    <t>RE McKenzie 1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</si>
  <si>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</si>
  <si>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</si>
  <si>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</si>
  <si>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</si>
  <si>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</si>
  <si>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</si>
  <si>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</si>
  <si>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Onalaska Campus Landfill Biogas</t>
  </si>
  <si>
    <t>Dinuba Wastewater Treatment Plant</t>
  </si>
  <si>
    <t>Tulsa LFG  LLC</t>
  </si>
  <si>
    <t>Glendale Energy Power Plant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</si>
  <si>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</si>
  <si>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</si>
  <si>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</si>
  <si>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</si>
  <si>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</si>
  <si>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</si>
  <si>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</si>
  <si>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</si>
  <si>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</si>
  <si>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ISH Solar Hospital SDMC</t>
  </si>
  <si>
    <t>ISH Solar Hospital Downey</t>
  </si>
  <si>
    <t>Franklin County Wind Farm</t>
  </si>
  <si>
    <t>interstate power and light company</t>
  </si>
  <si>
    <t>franklin county</t>
  </si>
  <si>
    <t>Green Acres Solar Facility 1</t>
  </si>
  <si>
    <t>Green Acres Solar Facility 2</t>
  </si>
  <si>
    <t>North Hollywood</t>
  </si>
  <si>
    <t>Ipswich Wind Turbine</t>
  </si>
  <si>
    <t>Univ of California San Diego Solar</t>
  </si>
  <si>
    <t>Industry MetroLink PV 1</t>
  </si>
  <si>
    <t>Hidden Hollow Energy</t>
  </si>
  <si>
    <t>Wildcat Wind Farm I, LLC</t>
  </si>
  <si>
    <t>Stockton Athletic Center</t>
  </si>
  <si>
    <t>Golden Spread Panhandle Wnd Rch</t>
  </si>
  <si>
    <t>Howard Wind Farm</t>
  </si>
  <si>
    <t>L'Oreal Piscataway</t>
  </si>
  <si>
    <t>Castle Rock Vineyards</t>
  </si>
  <si>
    <t>2555 E Olympic Bl</t>
  </si>
  <si>
    <t>LCEC Generation LLVC</t>
  </si>
  <si>
    <t>Santa Cruz Energy</t>
  </si>
  <si>
    <t>Perdue Salisbury Photovoltaic</t>
  </si>
  <si>
    <t>Eolos Wind Energy Research Field Station</t>
  </si>
  <si>
    <t>Pioneer Generating Station</t>
  </si>
  <si>
    <t>Queen Creek Solar Farm</t>
  </si>
  <si>
    <t>Lake Charles Polymers</t>
  </si>
  <si>
    <t>Wellford Renewable Energy Plant</t>
  </si>
  <si>
    <t>City West Diesel Plant</t>
  </si>
  <si>
    <t>Wildcat Wind</t>
  </si>
  <si>
    <t>Harvest II Windfarm</t>
  </si>
  <si>
    <t>KODE Novus II</t>
  </si>
  <si>
    <t>Martinsville LFG Generator</t>
  </si>
  <si>
    <t>Improvement Dst No. 4</t>
  </si>
  <si>
    <t>Concord Energy</t>
  </si>
  <si>
    <t>Richmond Energy</t>
  </si>
  <si>
    <t>Palm Beach Renewable Energy Facility 2</t>
  </si>
  <si>
    <t>Solar Photovoltaic Project #48</t>
  </si>
  <si>
    <t>El Segundo Energy Center LLC</t>
  </si>
  <si>
    <t>Fighting Creek LFGTE Plant</t>
  </si>
  <si>
    <t>SMMPA Methane Energy Facility</t>
  </si>
  <si>
    <t>San Antonio West Solar Rooftop</t>
  </si>
  <si>
    <t>Central Utility Plant Cincinnati</t>
  </si>
  <si>
    <t>Piedmont Green Power</t>
  </si>
  <si>
    <t>Centennial Generating Station</t>
  </si>
  <si>
    <t>Roseburg LFG</t>
  </si>
  <si>
    <t>Grand Ridge Solar Farm</t>
  </si>
  <si>
    <t>Sidney MT Plant</t>
  </si>
  <si>
    <t>Bayer CropScience Institute Plant</t>
  </si>
  <si>
    <t>Heat Plant 770</t>
  </si>
  <si>
    <t>Baffin Wind</t>
  </si>
  <si>
    <t>SIUC</t>
  </si>
  <si>
    <t>East Campus Utility Plant</t>
  </si>
  <si>
    <t>Amonix UASTP Solar Power Station</t>
  </si>
  <si>
    <t>Holyoke Solar Cooperative at Mueller</t>
  </si>
  <si>
    <t>Wentzville Assembly &amp; Contiguous</t>
  </si>
  <si>
    <t>Douglas Solar</t>
  </si>
  <si>
    <t>Eva Creek Wind</t>
  </si>
  <si>
    <t>Albany Brewery</t>
  </si>
  <si>
    <t>Western Sugar Coop - Scottsbluff</t>
  </si>
  <si>
    <t>ADA Carbon Solutions Red River</t>
  </si>
  <si>
    <t>Walmart Casa Grande</t>
  </si>
  <si>
    <t>Town of Uxbridge MA at Commerce Dr</t>
  </si>
  <si>
    <t>Town of Norfolk MA at Medway Branch</t>
  </si>
  <si>
    <t>Lonesome Creek Station</t>
  </si>
  <si>
    <t>Goddard Steam Plant</t>
  </si>
  <si>
    <t>Winyah</t>
  </si>
  <si>
    <t>Fredericktown Energy Center</t>
  </si>
  <si>
    <t>Macho Springs Power I</t>
  </si>
  <si>
    <t>NJ Oak Solar Plant</t>
  </si>
  <si>
    <t>MSC Sebewaing</t>
  </si>
  <si>
    <t>MSC Croswell</t>
  </si>
  <si>
    <t>Shore Point Solar</t>
  </si>
  <si>
    <t>Woodall Gas Plant</t>
  </si>
  <si>
    <t>Minco Wind II, LLC</t>
  </si>
  <si>
    <t>Desert Green Solar Farm LLC</t>
  </si>
  <si>
    <t>Brookfield Tehachapi 1</t>
  </si>
  <si>
    <t>Musselshell Wind Project</t>
  </si>
  <si>
    <t>Shady Oaks Wind Farm</t>
  </si>
  <si>
    <t>Southeast Steam Plant</t>
  </si>
  <si>
    <t>Western Sugar Coop - Torrington</t>
  </si>
  <si>
    <t>Cashton Greens Wind Farm</t>
  </si>
  <si>
    <t>Darrington</t>
  </si>
  <si>
    <t>Butte College Main Campus Solar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</si>
  <si>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</si>
  <si>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</si>
  <si>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</si>
  <si>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</si>
  <si>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</si>
  <si>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</si>
  <si>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Lodi Energy Center</t>
  </si>
  <si>
    <t>Senate Wind LLC</t>
  </si>
  <si>
    <t>Meridian Vineyards</t>
  </si>
  <si>
    <t>Canadian Hills Wind</t>
  </si>
  <si>
    <t>Lincoln Landfill</t>
  </si>
  <si>
    <t>Groveland Solar</t>
  </si>
  <si>
    <t>Shrewsbury Solar</t>
  </si>
  <si>
    <t>Highland North Wind Farm</t>
  </si>
  <si>
    <t>Boston Scientific Solar</t>
  </si>
  <si>
    <t>Desert Sunlight 300, LLC</t>
  </si>
  <si>
    <t>Apple Data Center PV</t>
  </si>
  <si>
    <t>NaturEner Rim Rock Energy</t>
  </si>
  <si>
    <t>Auwahi Wind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</si>
  <si>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</si>
  <si>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</si>
  <si>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</si>
  <si>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</si>
  <si>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</si>
  <si>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</si>
  <si>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Panda Sherman Power Station</t>
  </si>
  <si>
    <t>Salt Palace Solar Gen Plant</t>
  </si>
  <si>
    <t>Brea Expansion Plant</t>
  </si>
  <si>
    <t>WSMR I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</si>
  <si>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</si>
  <si>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</si>
  <si>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</si>
  <si>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</si>
  <si>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</si>
  <si>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</si>
  <si>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</si>
  <si>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</si>
  <si>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Evergreen Community Power</t>
  </si>
  <si>
    <t>Spruce Mountain WInd</t>
  </si>
  <si>
    <t>IKEA Tejon 345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</si>
  <si>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</si>
  <si>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</si>
  <si>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</si>
  <si>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</si>
  <si>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</si>
  <si>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</si>
  <si>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RET  Modesto Solar</t>
  </si>
  <si>
    <t>United Stationers Supply Solar Electric</t>
  </si>
  <si>
    <t>Lilly Technical Center</t>
  </si>
  <si>
    <t>Anchor Wind, LLC</t>
  </si>
  <si>
    <t>Community Wind South</t>
  </si>
  <si>
    <t>Works 53</t>
  </si>
  <si>
    <t>BayWa r.e Mozart LLC</t>
  </si>
  <si>
    <t>Jordache Enterprises Solar</t>
  </si>
  <si>
    <t>Battle Creek Mill</t>
  </si>
  <si>
    <t>Burgess BioPower</t>
  </si>
  <si>
    <t>Windy Ridge Generating Facility</t>
  </si>
  <si>
    <t>Paramount Refinery</t>
  </si>
  <si>
    <t>Decatur-Morgan Co LFG Recovery Project</t>
  </si>
  <si>
    <t>Laredo Bus Facility Solar Canopies</t>
  </si>
  <si>
    <t>Charlestown Wind Turbine</t>
  </si>
  <si>
    <t>PRSI FCC Generator</t>
  </si>
  <si>
    <t>Mercer Mall</t>
  </si>
  <si>
    <t>Windwalkers LLC</t>
  </si>
  <si>
    <t>SEPV 1</t>
  </si>
  <si>
    <t>SEPV 2</t>
  </si>
  <si>
    <t>El Dorado Refinery</t>
  </si>
  <si>
    <t>Edwards Air Force Base</t>
  </si>
  <si>
    <t>Cross Oil Refining &amp; Marketing, Inc</t>
  </si>
  <si>
    <t>Rocky Ridge Wind Project</t>
  </si>
  <si>
    <t>Newark Energy Center</t>
  </si>
  <si>
    <t>Wolf Ridge Wind</t>
  </si>
  <si>
    <t>Western Sugar Coop- Ft Morgan</t>
  </si>
  <si>
    <t>AMP Napoleon Solar Facility</t>
  </si>
  <si>
    <t>Fullerton Mill CHP</t>
  </si>
  <si>
    <t>Kimberly Clark-Unit 1,2,3</t>
  </si>
  <si>
    <t>PRC-Desoto Intl/PPG Aerospace</t>
  </si>
  <si>
    <t>Intel Folsom</t>
  </si>
  <si>
    <t>Roeder Family Wind Farm LLC</t>
  </si>
  <si>
    <t>Middlesex Apple Orchard Solar</t>
  </si>
  <si>
    <t>Keystone Solar</t>
  </si>
  <si>
    <t>BBB Corporate Headquarters</t>
  </si>
  <si>
    <t>Christmas Tree Shops DC Burlington NJ</t>
  </si>
  <si>
    <t>Harmon DC Totowa NJ</t>
  </si>
  <si>
    <t>Bed Bath &amp; Beyond DC Port Reading NJ</t>
  </si>
  <si>
    <t>Green Meadows</t>
  </si>
  <si>
    <t>Foundation Cemex River Plant</t>
  </si>
  <si>
    <t>Foundation Cemex BMQ</t>
  </si>
  <si>
    <t>Foundation Superior Farms</t>
  </si>
  <si>
    <t>Foundation Wal-Mart Red Bluff</t>
  </si>
  <si>
    <t>Meadow Creek Project Company</t>
  </si>
  <si>
    <t>International Paper Red River Mill</t>
  </si>
  <si>
    <t>Georgia-Pacific Toledo Mill</t>
  </si>
  <si>
    <t>Brookside Newark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</si>
  <si>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</si>
  <si>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</si>
  <si>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</si>
  <si>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</si>
  <si>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</si>
  <si>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</si>
  <si>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La Joya Del Sol</t>
  </si>
  <si>
    <t>Depot Park Solar System</t>
  </si>
  <si>
    <t>Delano Energy Center</t>
  </si>
  <si>
    <t>Wakefern Food Corp</t>
  </si>
  <si>
    <t>Limon Wind I</t>
  </si>
  <si>
    <t>Limon Wind II</t>
  </si>
  <si>
    <t>Kaiser Downey</t>
  </si>
  <si>
    <t>Prairies Edge Generating Facility</t>
  </si>
  <si>
    <t>Blue Mountain Biogas</t>
  </si>
  <si>
    <t>Outback Solar At Christmas Valley</t>
  </si>
  <si>
    <t>Kaiser Ontario</t>
  </si>
  <si>
    <t>Oberlin Spear Point Solar One</t>
  </si>
  <si>
    <t>Ensign Wind LLC</t>
  </si>
  <si>
    <t>Otter Creek Ethanol Poet - Ashton</t>
  </si>
  <si>
    <t>Central Energy Plant USU</t>
  </si>
  <si>
    <t>Summit Street Power Plant</t>
  </si>
  <si>
    <t>Groton Wind LLC</t>
  </si>
  <si>
    <t>Rock Creek Dairy</t>
  </si>
  <si>
    <t>SVEP Solar Project Company</t>
  </si>
  <si>
    <t>Williamstown Solar</t>
  </si>
  <si>
    <t>Prescott Solar Plant</t>
  </si>
  <si>
    <t>Central Utility Plant - Texas A&amp;M</t>
  </si>
  <si>
    <t>Danbury Hospital Cogen Plant</t>
  </si>
  <si>
    <t>Wesleyan University Cogen 1</t>
  </si>
  <si>
    <t>UCONN Cogen Facility</t>
  </si>
  <si>
    <t>Williams College - Campus CHP</t>
  </si>
  <si>
    <t>Western Michigan University Power Plant</t>
  </si>
  <si>
    <t>Slayton Solar</t>
  </si>
  <si>
    <t>College of New Jersey</t>
  </si>
  <si>
    <t>Smith College Central Heating Plant</t>
  </si>
  <si>
    <t>CSUF Trigeneration</t>
  </si>
  <si>
    <t>Crafton Hills College Solar Farm</t>
  </si>
  <si>
    <t>Seaside Heights Power Plant</t>
  </si>
  <si>
    <t>BMW Manufacturing Co</t>
  </si>
  <si>
    <t>Wilson Solar</t>
  </si>
  <si>
    <t>Kishwaukee CHP Plant</t>
  </si>
  <si>
    <t>M. G. Emmett J. Bean Federal Center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</si>
  <si>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</si>
  <si>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</si>
  <si>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</si>
  <si>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</si>
  <si>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</si>
  <si>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</si>
  <si>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</si>
  <si>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180 Raritan Solar</t>
  </si>
  <si>
    <t>West Campus Steam Plant</t>
  </si>
  <si>
    <t>East Campus Steam Plant</t>
  </si>
  <si>
    <t>Parnassus Central Utility Plant</t>
  </si>
  <si>
    <t>Arizona State University CHP</t>
  </si>
  <si>
    <t>Burnside Alumina Plant</t>
  </si>
  <si>
    <t>Monroe Community College Plant</t>
  </si>
  <si>
    <t>Minco Wind III, LLC</t>
  </si>
  <si>
    <t>Grassland 3&amp;4 Solar Project</t>
  </si>
  <si>
    <t>Grand Ave Plant</t>
  </si>
  <si>
    <t>Central Utility Plant at White Oak</t>
  </si>
  <si>
    <t>Cinnamon Bay Edgeboro Landfill</t>
  </si>
  <si>
    <t>NextEra-Blackwell Wind, LLC</t>
  </si>
  <si>
    <t>NFM Solar Power LLC</t>
  </si>
  <si>
    <t>Saddle Mountain Solar I</t>
  </si>
  <si>
    <t>West Greenwich Solar</t>
  </si>
  <si>
    <t>Grassland 1&amp;2 Solar Project</t>
  </si>
  <si>
    <t>GL Dairy Biogas</t>
  </si>
  <si>
    <t>Haviland Plastic Products</t>
  </si>
  <si>
    <t>Hoag Hospital Cogen Plant</t>
  </si>
  <si>
    <t>CCSU Co-Gen-STBY Gen</t>
  </si>
  <si>
    <t>SEPV9 Power Plant</t>
  </si>
  <si>
    <t>Milford Solar Farm</t>
  </si>
  <si>
    <t>Lake Marion</t>
  </si>
  <si>
    <t>Hastings</t>
  </si>
  <si>
    <t>Lincoln Financial Field</t>
  </si>
  <si>
    <t>Tahquitz High School</t>
  </si>
  <si>
    <t>Wagner Wind LLC</t>
  </si>
  <si>
    <t>SEPV 8</t>
  </si>
  <si>
    <t>Clayville</t>
  </si>
  <si>
    <t>CCSU Fuel Cell Project</t>
  </si>
  <si>
    <t>Georgia Mountain Community Wind Farm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</si>
  <si>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</si>
  <si>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</si>
  <si>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</si>
  <si>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</si>
  <si>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</si>
  <si>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</si>
  <si>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</si>
  <si>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Millersville LFG</t>
  </si>
  <si>
    <t>Pierce College</t>
  </si>
  <si>
    <t>Tullytown</t>
  </si>
  <si>
    <t>C&amp;H Sugar Plant</t>
  </si>
  <si>
    <t>Alpha Ridge LFG</t>
  </si>
  <si>
    <t>CBS Television City</t>
  </si>
  <si>
    <t>Chatham</t>
  </si>
  <si>
    <t>Rubart</t>
  </si>
  <si>
    <t>Los Alamos PV Site</t>
  </si>
  <si>
    <t>Upper Pacolet Hydro</t>
  </si>
  <si>
    <t>Central Utilities Plant LAX 2</t>
  </si>
  <si>
    <t>Kalaeloa Solar Two</t>
  </si>
  <si>
    <t>FAA NorCal TRACON</t>
  </si>
  <si>
    <t>Badger 1</t>
  </si>
  <si>
    <t>Bay View Cogeneration Facility</t>
  </si>
  <si>
    <t>Apple Data Center - Fuel Cell 1&amp;2</t>
  </si>
  <si>
    <t>NCAH Central Utility Plant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</si>
  <si>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</si>
  <si>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</si>
  <si>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</si>
  <si>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</si>
  <si>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</si>
  <si>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</si>
  <si>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</si>
  <si>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</si>
  <si>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</si>
  <si>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</si>
  <si>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</si>
  <si>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</si>
  <si>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</si>
  <si>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</si>
  <si>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Freetown Solar</t>
  </si>
  <si>
    <t>Venable Solar 1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</si>
  <si>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</si>
  <si>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</si>
  <si>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</si>
  <si>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</si>
  <si>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</si>
  <si>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</si>
  <si>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</si>
  <si>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</si>
  <si>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</si>
  <si>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</si>
  <si>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</si>
  <si>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</si>
  <si>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</si>
  <si>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PCIP Solar</t>
  </si>
  <si>
    <t>Exeter Solar</t>
  </si>
  <si>
    <t>Ivanhoe Solar</t>
  </si>
  <si>
    <t>Lindsay Solar</t>
  </si>
  <si>
    <t>Porterville Solar</t>
  </si>
  <si>
    <t>Lake Charles Plant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</si>
  <si>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</si>
  <si>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</si>
  <si>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</si>
  <si>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</si>
  <si>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</si>
  <si>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</si>
  <si>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</si>
  <si>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</si>
  <si>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Patua Geothermal Project Phase 1A</t>
  </si>
  <si>
    <t>G2 Energy Hay Rd</t>
  </si>
  <si>
    <t>Goldthwaite Wind Energy Facility</t>
  </si>
  <si>
    <t>Prairie Breeze</t>
  </si>
  <si>
    <t>Shannon Farm</t>
  </si>
  <si>
    <t>Vansycle II Wind Energy Center</t>
  </si>
  <si>
    <t>Charles D. Lamb Energy Center</t>
  </si>
  <si>
    <t>PWD Northeast WPCP Biogas Cogen Plant</t>
  </si>
  <si>
    <t>Bradley Energy Center</t>
  </si>
  <si>
    <t>North Chicago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</si>
  <si>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</si>
  <si>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</si>
  <si>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</si>
  <si>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</si>
  <si>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</si>
  <si>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</si>
  <si>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</si>
  <si>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</si>
  <si>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</si>
  <si>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</si>
  <si>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</si>
  <si>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</si>
  <si>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</si>
  <si>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</si>
  <si>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</si>
  <si>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</si>
  <si>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</si>
  <si>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</si>
  <si>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</si>
  <si>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</si>
  <si>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NPI USA Cogeneration Plant</t>
  </si>
  <si>
    <t>Radiance Solar 4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</si>
  <si>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</si>
  <si>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</si>
  <si>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</si>
  <si>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</si>
  <si>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</si>
  <si>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</si>
  <si>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</si>
  <si>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</si>
  <si>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</si>
  <si>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</si>
  <si>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</si>
  <si>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Gridley Main</t>
  </si>
  <si>
    <t>Gridley Main Two</t>
  </si>
  <si>
    <t>White River Solar</t>
  </si>
  <si>
    <t>Corcoran Solar</t>
  </si>
  <si>
    <t>Triton East and West Cogen</t>
  </si>
  <si>
    <t>Oakley Solar Project</t>
  </si>
  <si>
    <t>Rochelle Energy Center</t>
  </si>
  <si>
    <t>W.A. Parish Carbon Capture Plant</t>
  </si>
  <si>
    <t>Cold Canyon 1</t>
  </si>
  <si>
    <t>JBER Landfill Gas Power Plant</t>
  </si>
  <si>
    <t>Bryan Solar Field</t>
  </si>
  <si>
    <t>Threemile Digester</t>
  </si>
  <si>
    <t>Fargo Drop</t>
  </si>
  <si>
    <t>Northbridge Solar</t>
  </si>
  <si>
    <t>CU Solar Plant</t>
  </si>
  <si>
    <t>Solar Star 1</t>
  </si>
  <si>
    <t>Solar Star 2</t>
  </si>
  <si>
    <t>Jordan Hydroelectric Project</t>
  </si>
  <si>
    <t>IND Solar Farm 1st Phase</t>
  </si>
  <si>
    <t>Flint Creek Hydroelectric LLC</t>
  </si>
  <si>
    <t>Alta Wind X</t>
  </si>
  <si>
    <t>Alta Wind XI</t>
  </si>
  <si>
    <t>Ameresco Johnson Canyon</t>
  </si>
  <si>
    <t>Heber Solar</t>
  </si>
  <si>
    <t>Synergy Biogas</t>
  </si>
  <si>
    <t>Central Energy Facility</t>
  </si>
  <si>
    <t>Volkswagen Solar System</t>
  </si>
  <si>
    <t>Solar Star New Jersey NJ LLC</t>
  </si>
  <si>
    <t>Bellingham PV</t>
  </si>
  <si>
    <t>Pantex</t>
  </si>
  <si>
    <t>Luther College Wind Project</t>
  </si>
  <si>
    <t>Maryland Solar</t>
  </si>
  <si>
    <t>Marshfield PV</t>
  </si>
  <si>
    <t>Orange PV</t>
  </si>
  <si>
    <t>Maynard PV</t>
  </si>
  <si>
    <t>NLMU Wind</t>
  </si>
  <si>
    <t>Victor Dry Farm Ranch A</t>
  </si>
  <si>
    <t>Victor Dry Farm Ranch B</t>
  </si>
  <si>
    <t>Missouri Center for Waste to Energy</t>
  </si>
  <si>
    <t>CSU Northridge Plant</t>
  </si>
  <si>
    <t>Southbridge PV</t>
  </si>
  <si>
    <t>Harbor Wind LLC</t>
  </si>
  <si>
    <t>Fire Island Wind</t>
  </si>
  <si>
    <t>Lansing BWL REO Town Plant</t>
  </si>
  <si>
    <t>LSU Cogen</t>
  </si>
  <si>
    <t>Sunshine Gas Producers</t>
  </si>
  <si>
    <t>Centinela Solar Energy</t>
  </si>
  <si>
    <t>West Tennessee Solar Farm</t>
  </si>
  <si>
    <t>Houweling Nurseries</t>
  </si>
  <si>
    <t>Red Lion Energy Center</t>
  </si>
  <si>
    <t>Ameresco Vasco Road</t>
  </si>
  <si>
    <t>Ameresco San Joaquin</t>
  </si>
  <si>
    <t>Ameresco Forward</t>
  </si>
  <si>
    <t>Spearfish Hydro</t>
  </si>
  <si>
    <t>Collinwood BioEnergy Facility</t>
  </si>
  <si>
    <t>CBS Studio Center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</si>
  <si>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</si>
  <si>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</si>
  <si>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</si>
  <si>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</si>
  <si>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</si>
  <si>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</si>
  <si>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</si>
  <si>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</si>
  <si>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</si>
  <si>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</si>
  <si>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</si>
  <si>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</si>
  <si>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</si>
  <si>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</si>
  <si>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</si>
  <si>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</si>
  <si>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</si>
  <si>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</si>
  <si>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</si>
  <si>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</si>
  <si>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</t>
  </si>
  <si>
    <t>Herbert Farm Solar</t>
  </si>
  <si>
    <t>Broadview Energy Prime LLC</t>
  </si>
  <si>
    <t>Broadview Energy Prime 2 LLC</t>
  </si>
  <si>
    <t>Mesa Solar Array</t>
  </si>
  <si>
    <t>Campo Verde Solar</t>
  </si>
  <si>
    <t>C-Drop Hydro</t>
  </si>
  <si>
    <t>Ector County Energy Center</t>
  </si>
  <si>
    <t>Buena Vista Biomass Power</t>
  </si>
  <si>
    <t>Bruce A Henry Solar Farm</t>
  </si>
  <si>
    <t>Buffalo Dunes Wind Project</t>
  </si>
  <si>
    <t>Las Vegas WPCF Solar Plant</t>
  </si>
  <si>
    <t>SEV NM Phase 2</t>
  </si>
  <si>
    <t>Plymouth Solar LLC</t>
  </si>
  <si>
    <t>CSU Pueblo</t>
  </si>
  <si>
    <t>Azalea Solar, LLC</t>
  </si>
  <si>
    <t>Tinton Falls Solar Farm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</si>
  <si>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</si>
  <si>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</si>
  <si>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</si>
  <si>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</si>
  <si>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</si>
  <si>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</si>
  <si>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</si>
  <si>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</si>
  <si>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</si>
  <si>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</si>
  <si>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</si>
  <si>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</si>
  <si>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</si>
  <si>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</si>
  <si>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</si>
  <si>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Rosamond Two</t>
  </si>
  <si>
    <t>Rio Grande Solar</t>
  </si>
  <si>
    <t>Gillespie 1</t>
  </si>
  <si>
    <t>Columbia 3</t>
  </si>
  <si>
    <t>Livingston Solar Farm</t>
  </si>
  <si>
    <t>Livingston Solar Canopies</t>
  </si>
  <si>
    <t>Chuckawalla Solar</t>
  </si>
  <si>
    <t>Montefieor Medical Center Moses Division</t>
  </si>
  <si>
    <t>Bear Creek Solar</t>
  </si>
  <si>
    <t>Vintner Solar</t>
  </si>
  <si>
    <t>Kettleman Solar Project</t>
  </si>
  <si>
    <t>Delta Wind Farm</t>
  </si>
  <si>
    <t>Cornerstone Power Vineland I LLC</t>
  </si>
  <si>
    <t>Desert Hot Springs Solar</t>
  </si>
  <si>
    <t>Chattanooga Metropolitan Airport Solar</t>
  </si>
  <si>
    <t>Union HS at Casa Grande</t>
  </si>
  <si>
    <t>Vista Grande HS at Casa Grande</t>
  </si>
  <si>
    <t>WSACC Power Generation Facility</t>
  </si>
  <si>
    <t>Alethea I</t>
  </si>
  <si>
    <t>Madera Community Hospital</t>
  </si>
  <si>
    <t>Stoltze CoGen1</t>
  </si>
  <si>
    <t>Neuse River Solar Farm</t>
  </si>
  <si>
    <t>City of Hayward WWTP</t>
  </si>
  <si>
    <t>Uwharrie Mountain Renewable</t>
  </si>
  <si>
    <t>Crown Cooling Facility</t>
  </si>
  <si>
    <t>Progress Manis I</t>
  </si>
  <si>
    <t>North Carolina Solar Bethea I</t>
  </si>
  <si>
    <t>Don A Campbell 1 Geothermal</t>
  </si>
  <si>
    <t>Pickering Solar</t>
  </si>
  <si>
    <t>Cornerstone Power Holmdel LLC</t>
  </si>
  <si>
    <t>OCI Alamo Solar I</t>
  </si>
  <si>
    <t>PCSP3 Airport</t>
  </si>
  <si>
    <t>Lake Pleasant WTP</t>
  </si>
  <si>
    <t>Silver City WWTP PV Project</t>
  </si>
  <si>
    <t>Desert Sunlight 250, LLC</t>
  </si>
  <si>
    <t>Mountain View Solar</t>
  </si>
  <si>
    <t>Community Solar 1</t>
  </si>
  <si>
    <t>Granger Electric of Watervliet</t>
  </si>
  <si>
    <t>SMPA Solar 1</t>
  </si>
  <si>
    <t>Huerfano River Wind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</si>
  <si>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</si>
  <si>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</si>
  <si>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</si>
  <si>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</si>
  <si>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</si>
  <si>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</si>
  <si>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</si>
  <si>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</si>
  <si>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</si>
  <si>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</si>
  <si>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</si>
  <si>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</si>
  <si>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Merrimac Solar</t>
  </si>
  <si>
    <t>Frenchtown III Solar</t>
  </si>
  <si>
    <t>Gettysburg Energy &amp; Nutrient Rec Facility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</si>
  <si>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</si>
  <si>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</si>
  <si>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</si>
  <si>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</si>
  <si>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</si>
  <si>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</si>
  <si>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Smithfield Farmland Kinston</t>
  </si>
  <si>
    <t>GSE NM1</t>
  </si>
  <si>
    <t>Veolia ES Blackfoot Landfill Facility</t>
  </si>
  <si>
    <t>Sonora 1</t>
  </si>
  <si>
    <t>Oltmans SCE at Champagne</t>
  </si>
  <si>
    <t>Oltmans SCE at Jurupa</t>
  </si>
  <si>
    <t>Forbes Street Solar</t>
  </si>
  <si>
    <t>Princeton University Cogeneration</t>
  </si>
  <si>
    <t>Town of East Bridgewater</t>
  </si>
  <si>
    <t>Sue Cleveland High School</t>
  </si>
  <si>
    <t>Rio Rancho High School</t>
  </si>
  <si>
    <t>Cascade Solar</t>
  </si>
  <si>
    <t>POTB Digester</t>
  </si>
  <si>
    <t>Solar Gen 2</t>
  </si>
  <si>
    <t>DGS Central Utility Plant</t>
  </si>
  <si>
    <t>Indeck Energy-Alexandria</t>
  </si>
  <si>
    <t>Grandview Wind Farm, LLC</t>
  </si>
  <si>
    <t>HTW Plant 303 COGEN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</si>
  <si>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</si>
  <si>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</si>
  <si>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</si>
  <si>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</si>
  <si>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</si>
  <si>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</si>
  <si>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</si>
  <si>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</si>
  <si>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</si>
  <si>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</si>
  <si>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</si>
  <si>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</si>
  <si>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</si>
  <si>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</si>
  <si>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Indianapolis Motor Speedway Solar PV</t>
  </si>
  <si>
    <t>Westlands Solar PV Farm</t>
  </si>
  <si>
    <t>Water Reclamation Plant</t>
  </si>
  <si>
    <t>Butler Plaza</t>
  </si>
  <si>
    <t>Transamerica Pyramid</t>
  </si>
  <si>
    <t>Sol Orchard El Centro PV</t>
  </si>
  <si>
    <t>Carter Hydro</t>
  </si>
  <si>
    <t>Holstein Plant</t>
  </si>
  <si>
    <t>Berkshire 1</t>
  </si>
  <si>
    <t>Santa Rita Jail</t>
  </si>
  <si>
    <t>Western Antelope Blue Sky Ranch A</t>
  </si>
  <si>
    <t>RP Wind</t>
  </si>
  <si>
    <t>Queen Anne's County</t>
  </si>
  <si>
    <t>Actus Lend Lease DMAFB</t>
  </si>
  <si>
    <t>Monterey Regional Water Pollution Control Agency</t>
  </si>
  <si>
    <t>Lancaster Baptist Church</t>
  </si>
  <si>
    <t>Sacramento Fairbain Water Treatment Plant</t>
  </si>
  <si>
    <t>KRS I Anahola Solar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</si>
  <si>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</si>
  <si>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</si>
  <si>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</si>
  <si>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</si>
  <si>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</si>
  <si>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</si>
  <si>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Indian River BioEnergy Center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</si>
  <si>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</si>
  <si>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</si>
  <si>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</si>
  <si>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</si>
  <si>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</si>
  <si>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</si>
  <si>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Cape Cod Air Force Station - 6 SWS</t>
  </si>
  <si>
    <t>Frito Lay Incorporated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</si>
  <si>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</si>
  <si>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</si>
  <si>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</si>
  <si>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</si>
  <si>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</si>
  <si>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</si>
  <si>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</si>
  <si>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</si>
  <si>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</si>
  <si>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Oswegatchie</t>
  </si>
  <si>
    <t>Upper Newton Falls</t>
  </si>
  <si>
    <t>Braley Road 2</t>
  </si>
  <si>
    <t>Route 66 Wind Plant</t>
  </si>
  <si>
    <t>Dartmouth</t>
  </si>
  <si>
    <t>Kapolei Solar Energy Park</t>
  </si>
  <si>
    <t>Mahoning Creek Hydroelectric Project</t>
  </si>
  <si>
    <t>Finley Buttes Landfill Gas</t>
  </si>
  <si>
    <t>LRI LFGTE Facility</t>
  </si>
  <si>
    <t>Blue Sky One</t>
  </si>
  <si>
    <t>Mira Loma</t>
  </si>
  <si>
    <t>Colleton Solar Farm</t>
  </si>
  <si>
    <t>Apple Data Center - PV2</t>
  </si>
  <si>
    <t>Lenape II</t>
  </si>
  <si>
    <t>Allendale Biomass</t>
  </si>
  <si>
    <t>Dorchester Biomass</t>
  </si>
  <si>
    <t>Phoenix Airport East Economy Lot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</si>
  <si>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</si>
  <si>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</si>
  <si>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</si>
  <si>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</si>
  <si>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</si>
  <si>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</si>
  <si>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OCI Alamo 2, LLC</t>
  </si>
  <si>
    <t>OCI Alamo 4, LLC</t>
  </si>
  <si>
    <t>Orion Solar I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</si>
  <si>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</si>
  <si>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</si>
  <si>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</si>
  <si>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</si>
  <si>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</si>
  <si>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</si>
  <si>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</si>
  <si>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GreenWhey Energy Inc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</si>
  <si>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</si>
  <si>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</si>
  <si>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</si>
  <si>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</si>
  <si>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</si>
  <si>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</si>
  <si>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</si>
  <si>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</si>
  <si>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</si>
  <si>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</si>
  <si>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</si>
  <si>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</si>
  <si>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</si>
  <si>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</si>
  <si>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</si>
  <si>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</si>
  <si>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</si>
  <si>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</si>
  <si>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</si>
  <si>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</si>
  <si>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</si>
  <si>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</si>
  <si>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</si>
  <si>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</si>
  <si>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</si>
  <si>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</si>
  <si>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</si>
  <si>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</si>
  <si>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</si>
  <si>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</si>
  <si>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</si>
  <si>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</si>
  <si>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</si>
  <si>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</si>
  <si>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</si>
  <si>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</si>
  <si>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</si>
  <si>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</si>
  <si>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</si>
  <si>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</si>
  <si>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</si>
  <si>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</si>
  <si>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</si>
  <si>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</si>
  <si>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</si>
  <si>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</si>
  <si>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</si>
  <si>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</si>
  <si>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Hilton NY Co Gen Plant</t>
  </si>
  <si>
    <t>Port Arthur Steam Energy</t>
  </si>
  <si>
    <t>Sheldon Solar</t>
  </si>
  <si>
    <t>MTHS Co-Gen Buildings</t>
  </si>
  <si>
    <t>Apple One</t>
  </si>
  <si>
    <t>Redcrest Solar Farm</t>
  </si>
  <si>
    <t>Keechi Wind</t>
  </si>
  <si>
    <t>Sudbury Landfill</t>
  </si>
  <si>
    <t>Kenansville Solar Farm, LLC</t>
  </si>
  <si>
    <t>Washington Airport Solar LLC</t>
  </si>
  <si>
    <t>Windsor Cooper HIill Solar, LLC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</si>
  <si>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</si>
  <si>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</si>
  <si>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</si>
  <si>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</si>
  <si>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</si>
  <si>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</si>
  <si>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</si>
  <si>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</si>
  <si>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</si>
  <si>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</si>
  <si>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</si>
  <si>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</si>
  <si>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Reventure Park</t>
  </si>
  <si>
    <t>Garrell Solar Farm</t>
  </si>
  <si>
    <t>Angier Farm</t>
  </si>
  <si>
    <t>Bladenboro Farm</t>
  </si>
  <si>
    <t>Rentech Nitrogen Pasadena Cogeneration</t>
  </si>
  <si>
    <t>Berkley East Solar LLC</t>
  </si>
  <si>
    <t>Stuyvesant Falls</t>
  </si>
  <si>
    <t>Kinsley Landfill Solar</t>
  </si>
  <si>
    <t>Duplin Solar LLC</t>
  </si>
  <si>
    <t>North Carolina Solar III LLC</t>
  </si>
  <si>
    <t>County College of Morris</t>
  </si>
  <si>
    <t>Mercer County Community College</t>
  </si>
  <si>
    <t>Com Adam 1WF-1</t>
  </si>
  <si>
    <t>ASTI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</si>
  <si>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</si>
  <si>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</si>
  <si>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</si>
  <si>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</si>
  <si>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</si>
  <si>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</si>
  <si>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</si>
  <si>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Temple SEGF</t>
  </si>
  <si>
    <t>Pilot Hill Wind Farm</t>
  </si>
  <si>
    <t>Prosperity Energy Storage Facility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</si>
  <si>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</si>
  <si>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</si>
  <si>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</si>
  <si>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</si>
  <si>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</si>
  <si>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</si>
  <si>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</si>
  <si>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</si>
  <si>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</si>
  <si>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MCAGCC Cogen Plant</t>
  </si>
  <si>
    <t>Copper Mountain Solar 3</t>
  </si>
  <si>
    <t>Tioga Solar Morris County 1 LLC</t>
  </si>
  <si>
    <t>2081 Terzian Solar Project</t>
  </si>
  <si>
    <t>2127 Harris Solar Project</t>
  </si>
  <si>
    <t>2097 Helton Solar Project</t>
  </si>
  <si>
    <t>Napoleon Biogas</t>
  </si>
  <si>
    <t>Missouri S&amp;T - Power Plant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</si>
  <si>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</si>
  <si>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</si>
  <si>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</si>
  <si>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</si>
  <si>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</si>
  <si>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</si>
  <si>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</si>
  <si>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</si>
  <si>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</si>
  <si>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</si>
  <si>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Woodville Renewable Power Project</t>
  </si>
  <si>
    <t>Simonds</t>
  </si>
  <si>
    <t>Bristol Myers Squibb Lawrenceville</t>
  </si>
  <si>
    <t>Bristol Myers Squibb Wallingford</t>
  </si>
  <si>
    <t>Cloverdale Solar I</t>
  </si>
  <si>
    <t>Intel Folsom Phase 2</t>
  </si>
  <si>
    <t>Butler Solar Power Project</t>
  </si>
  <si>
    <t>Subregional Water Reclamation Facility</t>
  </si>
  <si>
    <t>Oregon University System OIT Klamath Falls</t>
  </si>
  <si>
    <t>Las Virgenes Municipal Water District</t>
  </si>
  <si>
    <t>Technology Drive Solar</t>
  </si>
  <si>
    <t>Fairfield Wind</t>
  </si>
  <si>
    <t>White River Solar 2</t>
  </si>
  <si>
    <t>Fairview Farms Solar</t>
  </si>
  <si>
    <t>Whitman</t>
  </si>
  <si>
    <t>Central Valley Ag Power</t>
  </si>
  <si>
    <t>Akron WRF</t>
  </si>
  <si>
    <t>RE Camelot LLC</t>
  </si>
  <si>
    <t>RE Adams East, LLC</t>
  </si>
  <si>
    <t>RE Kansas Solar, LLC</t>
  </si>
  <si>
    <t>RE Old River One, LLC</t>
  </si>
  <si>
    <t>Eklutna Generation Station</t>
  </si>
  <si>
    <t>RE Columbia Two, LLC</t>
  </si>
  <si>
    <t>RE Kent South, LLC</t>
  </si>
  <si>
    <t>Pine Tree Landfill Gas to Energy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</si>
  <si>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</si>
  <si>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</si>
  <si>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</si>
  <si>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</si>
  <si>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</si>
  <si>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</si>
  <si>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</si>
  <si>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</si>
  <si>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</si>
  <si>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</si>
  <si>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</si>
  <si>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DC Water CHP</t>
  </si>
  <si>
    <t>Scituate PV</t>
  </si>
  <si>
    <t>Bolton PV</t>
  </si>
  <si>
    <t>Stow PV</t>
  </si>
  <si>
    <t>East Chicago</t>
  </si>
  <si>
    <t>Griffith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</si>
  <si>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</si>
  <si>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</si>
  <si>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</si>
  <si>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</si>
  <si>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</si>
  <si>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</si>
  <si>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</si>
  <si>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</si>
  <si>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</si>
  <si>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</si>
  <si>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</si>
  <si>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</si>
  <si>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</si>
  <si>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</si>
  <si>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Jameson Energy Center</t>
  </si>
  <si>
    <t>651 Chase Solar NG</t>
  </si>
  <si>
    <t>Whitcomb Solar Farm</t>
  </si>
  <si>
    <t>Wallace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</si>
  <si>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</si>
  <si>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</si>
  <si>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</si>
  <si>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</si>
  <si>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</si>
  <si>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</si>
  <si>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</si>
  <si>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Waste Water Treatment Plant</t>
  </si>
  <si>
    <t>Carroll Area Wind Farm</t>
  </si>
  <si>
    <t>Wooster Renewable Energy</t>
  </si>
  <si>
    <t>Cove Point LNG Terminal</t>
  </si>
  <si>
    <t>SC 1 Data Center, Phase 2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</si>
  <si>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</si>
  <si>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</si>
  <si>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</si>
  <si>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</si>
  <si>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</si>
  <si>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</si>
  <si>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</si>
  <si>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</si>
  <si>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</si>
  <si>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</si>
  <si>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</si>
  <si>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Division 1</t>
  </si>
  <si>
    <t>Division 2</t>
  </si>
  <si>
    <t>Division 3</t>
  </si>
  <si>
    <t>Kettering Solar 1</t>
  </si>
  <si>
    <t>Kettering Solar 2</t>
  </si>
  <si>
    <t>Chauncey Farm LLC</t>
  </si>
  <si>
    <t>Dragstrip Farm</t>
  </si>
  <si>
    <t>Market Farm</t>
  </si>
  <si>
    <t>Mount Olive Farm</t>
  </si>
  <si>
    <t>Woodbine Landfill Plant</t>
  </si>
  <si>
    <t>DD Fayetteville Solar NC LLC</t>
  </si>
  <si>
    <t>Warsaw I</t>
  </si>
  <si>
    <t>Warsaw II</t>
  </si>
  <si>
    <t>Acushnet-Braley Road 1</t>
  </si>
  <si>
    <t>Enerparc CA1 LLC</t>
  </si>
  <si>
    <t>Kinston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</si>
  <si>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</si>
  <si>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</si>
  <si>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</si>
  <si>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</si>
  <si>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</si>
  <si>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</si>
  <si>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</si>
  <si>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</si>
  <si>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</si>
  <si>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</si>
  <si>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</si>
  <si>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</si>
  <si>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</si>
  <si>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</si>
  <si>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Front Range Project</t>
  </si>
  <si>
    <t>Brighton PV Solar Plant</t>
  </si>
  <si>
    <t>XPF Solar Field</t>
  </si>
  <si>
    <t>Fair Wind Power</t>
  </si>
  <si>
    <t>Harvest Power Orlando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</si>
  <si>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</si>
  <si>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</si>
  <si>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</si>
  <si>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</si>
  <si>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</si>
  <si>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</si>
  <si>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</si>
  <si>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</si>
  <si>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Bridgeport Disposal Solar Farm</t>
  </si>
  <si>
    <t>Lancaster Solar 1</t>
  </si>
  <si>
    <t>Lancaster Solar 2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</si>
  <si>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</si>
  <si>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</si>
  <si>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</si>
  <si>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</si>
  <si>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</si>
  <si>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</si>
  <si>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</si>
  <si>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</si>
  <si>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</si>
  <si>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</si>
  <si>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</si>
  <si>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</si>
  <si>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</si>
  <si>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Selmer Farm LLC</t>
  </si>
  <si>
    <t>Vickers</t>
  </si>
  <si>
    <t>Soluga Farms 1</t>
  </si>
  <si>
    <t>Portable Generator 2</t>
  </si>
  <si>
    <t>Portable Generator 3</t>
  </si>
  <si>
    <t>Portable Generator 1</t>
  </si>
  <si>
    <t>Sterling PV 3</t>
  </si>
  <si>
    <t>Mesa PV1</t>
  </si>
  <si>
    <t>Farmersville</t>
  </si>
  <si>
    <t>OCI Alamo 3 LLC</t>
  </si>
  <si>
    <t>OCI Alamo 5 LLC</t>
  </si>
  <si>
    <t>Porterville 6 and 7</t>
  </si>
  <si>
    <t>Pecan Row Landfill To Electric Facility</t>
  </si>
  <si>
    <t>Cogeneration 2</t>
  </si>
  <si>
    <t>Rising Tree Wind Farm II</t>
  </si>
  <si>
    <t>Rising Tree Wind Farm III</t>
  </si>
  <si>
    <t>Windthorst-2</t>
  </si>
  <si>
    <t>Green Gas-Port Charlotte LLC</t>
  </si>
  <si>
    <t>Brockelman</t>
  </si>
  <si>
    <t>Beverly</t>
  </si>
  <si>
    <t>CCMUA</t>
  </si>
  <si>
    <t>Johnston LFG Turbine Plant</t>
  </si>
  <si>
    <t>Osprey Point RES</t>
  </si>
  <si>
    <t>Verizon-Torrance</t>
  </si>
  <si>
    <t>Lancaster Little Rock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</si>
  <si>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</si>
  <si>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</si>
  <si>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</si>
  <si>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</si>
  <si>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</si>
  <si>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</si>
  <si>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</si>
  <si>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</si>
  <si>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</si>
  <si>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</si>
  <si>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</si>
  <si>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</si>
  <si>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</si>
  <si>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</si>
  <si>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</si>
  <si>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WED NK Green</t>
  </si>
  <si>
    <t>Carrier Clinic</t>
  </si>
  <si>
    <t>Hanford 1 and 2</t>
  </si>
  <si>
    <t>Black Oak Power Producers, LLC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</si>
  <si>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</si>
  <si>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</si>
  <si>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</si>
  <si>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</si>
  <si>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</si>
  <si>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</si>
  <si>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</si>
  <si>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</si>
  <si>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Marlboro Mushrooms Solar Field</t>
  </si>
  <si>
    <t>Golden Acorn Casino</t>
  </si>
  <si>
    <t>City of Soledad Water Reclamation</t>
  </si>
  <si>
    <t>Taylor Farms</t>
  </si>
  <si>
    <t>Anheuser-Busch #2</t>
  </si>
  <si>
    <t>Mesquite Creek Wind</t>
  </si>
  <si>
    <t>Faison Solar</t>
  </si>
  <si>
    <t>Catalina Solar 2, LLC</t>
  </si>
  <si>
    <t>MCLB Landfill Gas to Energy</t>
  </si>
  <si>
    <t>Harrell's Hill Solar Center LLC</t>
  </si>
  <si>
    <t>Sundevil Power Holdings - Gila River</t>
  </si>
  <si>
    <t>Quinto Solar PV Project</t>
  </si>
  <si>
    <t>Dorena Hydro-Electric Facility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</si>
  <si>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</si>
  <si>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</si>
  <si>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</si>
  <si>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</si>
  <si>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</si>
  <si>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</si>
  <si>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</si>
  <si>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</si>
  <si>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</si>
  <si>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</si>
  <si>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</si>
  <si>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</si>
  <si>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</si>
  <si>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Rose Hill</t>
  </si>
  <si>
    <t>Dunn</t>
  </si>
  <si>
    <t>Town of Cary</t>
  </si>
  <si>
    <t>Helios Plaza CHP Plant</t>
  </si>
  <si>
    <t>Wapsie Valley Creamery Back Up Generator</t>
  </si>
  <si>
    <t>The Methodist Hospital, Gas Turbine</t>
  </si>
  <si>
    <t>Paisley Geothermal Generating Plant</t>
  </si>
  <si>
    <t>South Plains Wind Phase I</t>
  </si>
  <si>
    <t>True North</t>
  </si>
  <si>
    <t>Blue Ridge Generating</t>
  </si>
  <si>
    <t>Eubank Landfill Solar Array</t>
  </si>
  <si>
    <t>Grafton Solar</t>
  </si>
  <si>
    <t>City of Tulare Water Facility</t>
  </si>
  <si>
    <t>Shaffer</t>
  </si>
  <si>
    <t>Searchlight Solar</t>
  </si>
  <si>
    <t>Diamond Valley Solar Project</t>
  </si>
  <si>
    <t>Facile Solar</t>
  </si>
  <si>
    <t>Newman Solar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</si>
  <si>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</si>
  <si>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</si>
  <si>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</si>
  <si>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</si>
  <si>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</si>
  <si>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</si>
  <si>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</si>
  <si>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</si>
  <si>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</si>
  <si>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</si>
  <si>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</si>
  <si>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</si>
  <si>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</si>
  <si>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Zimmerman Energy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</si>
  <si>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</si>
  <si>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</si>
  <si>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</si>
  <si>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</si>
  <si>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</si>
  <si>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</si>
  <si>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</si>
  <si>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</si>
  <si>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</si>
  <si>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</si>
  <si>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</si>
  <si>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</si>
  <si>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</si>
  <si>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Logans Gap Wind LLC</t>
  </si>
  <si>
    <t>TA-Acacia, LLC</t>
  </si>
  <si>
    <t>SR85</t>
  </si>
  <si>
    <t>St. Albans SPEED Project</t>
  </si>
  <si>
    <t>Cranbury</t>
  </si>
  <si>
    <t>Pacific Rim Dairy Digester</t>
  </si>
  <si>
    <t>Waxdale</t>
  </si>
  <si>
    <t>Decatur County Solar Project</t>
  </si>
  <si>
    <t>Decatur Parkway Solar Project, LLC</t>
  </si>
  <si>
    <t>CBC Solar Energy Gen Fac Phase 2</t>
  </si>
  <si>
    <t>Albany Medical Ctr Cogen Plant</t>
  </si>
  <si>
    <t>Valencia Solar</t>
  </si>
  <si>
    <t>Tech Park Solar</t>
  </si>
  <si>
    <t>P Plant</t>
  </si>
  <si>
    <t>Q Plant</t>
  </si>
  <si>
    <t>W Plant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</si>
  <si>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</si>
  <si>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</si>
  <si>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</si>
  <si>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</si>
  <si>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</si>
  <si>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</si>
  <si>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</si>
  <si>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Coldwater Peaking Plant</t>
  </si>
  <si>
    <t>KS Solar Six LLC</t>
  </si>
  <si>
    <t>Alamo Solar</t>
  </si>
  <si>
    <t>Cornell Snyder Road Solar Array</t>
  </si>
  <si>
    <t>Ft. Churchill PV</t>
  </si>
  <si>
    <t>Apple Data Center PV3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</si>
  <si>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</si>
  <si>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</si>
  <si>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</si>
  <si>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</si>
  <si>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</si>
  <si>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</si>
  <si>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</si>
  <si>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</si>
  <si>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</si>
  <si>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265 Pleasant Solar NG, LLC</t>
  </si>
  <si>
    <t>Anthony Wayne Solar #1</t>
  </si>
  <si>
    <t>Antares-GRE 314 East Lyme LLC</t>
  </si>
  <si>
    <t>BYUI Central Energy Facility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</si>
  <si>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</si>
  <si>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</si>
  <si>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</si>
  <si>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</si>
  <si>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</si>
  <si>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</si>
  <si>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</si>
  <si>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</si>
  <si>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</si>
  <si>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</si>
  <si>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</si>
  <si>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</si>
  <si>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Bannock County LFG to Energy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</si>
  <si>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</si>
  <si>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</si>
  <si>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</si>
  <si>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</si>
  <si>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</si>
  <si>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</si>
  <si>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</si>
  <si>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</si>
  <si>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</si>
  <si>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Acton Solar Landfill</t>
  </si>
  <si>
    <t>Parlin Solar LLC</t>
  </si>
  <si>
    <t>Springfield Solar LLC</t>
  </si>
  <si>
    <t>Beaver Solar LLC</t>
  </si>
  <si>
    <t>Putah Creek Solar Farm</t>
  </si>
  <si>
    <t>Vega Solar</t>
  </si>
  <si>
    <t>Clean Fuel Dane Community Digester</t>
  </si>
  <si>
    <t>Springer Solar 1</t>
  </si>
  <si>
    <t>Crockett Farm</t>
  </si>
  <si>
    <t>Eastover Farm</t>
  </si>
  <si>
    <t>Foxfire Solar Farm</t>
  </si>
  <si>
    <t>Hutchinson Farm</t>
  </si>
  <si>
    <t>Keen Farm</t>
  </si>
  <si>
    <t>Ashley Solar Farm</t>
  </si>
  <si>
    <t>Tisbury Landfill Solar</t>
  </si>
  <si>
    <t>Southeast Berrien Generating Facility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</si>
  <si>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</si>
  <si>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</si>
  <si>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</si>
  <si>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</si>
  <si>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</si>
  <si>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</si>
  <si>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</si>
  <si>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L&amp;D Landfill Solar</t>
  </si>
  <si>
    <t>Maricopa West Solar</t>
  </si>
  <si>
    <t>Town of Williamson Landfill PV</t>
  </si>
  <si>
    <t>Meadow Lake Solar Energy Center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</si>
  <si>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</si>
  <si>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</si>
  <si>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</si>
  <si>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</si>
  <si>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</si>
  <si>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</si>
  <si>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</si>
  <si>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</si>
  <si>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</si>
  <si>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</si>
  <si>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</si>
  <si>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</si>
  <si>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Sandstone Solar</t>
  </si>
  <si>
    <t>Clinton LFGTE</t>
  </si>
  <si>
    <t>Charlton Solar I</t>
  </si>
  <si>
    <t>Coronal Lost Hills</t>
  </si>
  <si>
    <t>Lightolier Wind I Turbine</t>
  </si>
  <si>
    <t>Mt Olive Solar 1</t>
  </si>
  <si>
    <t>Nelson Gardens Landfill Gas to Energy</t>
  </si>
  <si>
    <t>CII Methane Management III LFG Plant</t>
  </si>
  <si>
    <t>Forever 21 Retail, Inc.</t>
  </si>
  <si>
    <t>Nordhoff Place</t>
  </si>
  <si>
    <t>City of Truth or Consequences PV</t>
  </si>
  <si>
    <t>Sendero Wind Energy</t>
  </si>
  <si>
    <t>Campbell County Wind Farm</t>
  </si>
  <si>
    <t>Imperial Valley Solar Co (IVSC) 2</t>
  </si>
  <si>
    <t>SPI Anderson 2</t>
  </si>
  <si>
    <t>Washington City Electric Generation</t>
  </si>
  <si>
    <t>City of West Plains Power Station</t>
  </si>
  <si>
    <t>Innovative Solar 48</t>
  </si>
  <si>
    <t>Innovative Solar 23</t>
  </si>
  <si>
    <t>Innovative Solar 44</t>
  </si>
  <si>
    <t>Main Street Solar Project</t>
  </si>
  <si>
    <t>GM Lordstown Assembly Solar Array</t>
  </si>
  <si>
    <t>Sarasota County LFGTE Facility</t>
  </si>
  <si>
    <t>Sun Harvest Solar NDP1</t>
  </si>
  <si>
    <t>Wake County LFG Facility</t>
  </si>
  <si>
    <t>NBC Field's Point Wind Farm</t>
  </si>
  <si>
    <t>Aspen Solar, LLC</t>
  </si>
  <si>
    <t>Pavant Solar, LLC</t>
  </si>
  <si>
    <t>BRE</t>
  </si>
  <si>
    <t>St. Paul Intl Airport Red &amp; Blue Parking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</si>
  <si>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</si>
  <si>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</si>
  <si>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</si>
  <si>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</si>
  <si>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</si>
  <si>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</si>
  <si>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</si>
  <si>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</si>
  <si>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</si>
  <si>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</si>
  <si>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</si>
  <si>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</si>
  <si>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Macon Solar Power  Project</t>
  </si>
  <si>
    <t>Templeton</t>
  </si>
  <si>
    <t>Green Pastures Wind I</t>
  </si>
  <si>
    <t>Green Pastures Wind II</t>
  </si>
  <si>
    <t>Briscoe Wind Farm</t>
  </si>
  <si>
    <t>Kirkwood Wind Turbine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</si>
  <si>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</si>
  <si>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</si>
  <si>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</si>
  <si>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</si>
  <si>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</si>
  <si>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</si>
  <si>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</si>
  <si>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</si>
  <si>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</si>
  <si>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</si>
  <si>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</si>
  <si>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Lakeland Electric Co. (FL) - Airport II</t>
  </si>
  <si>
    <t>Chester Power Partners</t>
  </si>
  <si>
    <t>Glades Pike Generation Plant</t>
  </si>
  <si>
    <t>Red Hill Solar Center, LLC</t>
  </si>
  <si>
    <t>Van Slyke Solar Center, LLC</t>
  </si>
  <si>
    <t>Broadway Solar Center, LLC</t>
  </si>
  <si>
    <t>Robeson County LFG to Energy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</si>
  <si>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</si>
  <si>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</si>
  <si>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</si>
  <si>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</si>
  <si>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</si>
  <si>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</si>
  <si>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</si>
  <si>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</si>
  <si>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Eden Solar LLC</t>
  </si>
  <si>
    <t>New Bedford (MA) Plymouth</t>
  </si>
  <si>
    <t>Upper Blackstone (MA) Treasure Valley</t>
  </si>
  <si>
    <t>Waynoka Gas Processing Plant</t>
  </si>
  <si>
    <t>Croda Atlas Point CHP</t>
  </si>
  <si>
    <t>Fremont Community Digester, LLC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</si>
  <si>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</si>
  <si>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</si>
  <si>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</si>
  <si>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</si>
  <si>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</si>
  <si>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</si>
  <si>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</si>
  <si>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</si>
  <si>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</si>
  <si>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</si>
  <si>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</si>
  <si>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</si>
  <si>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</si>
  <si>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</si>
  <si>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</si>
  <si>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</si>
  <si>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</si>
  <si>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</si>
  <si>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Granby LFG</t>
  </si>
  <si>
    <t>Nanticoke LFG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</si>
  <si>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</si>
  <si>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</si>
  <si>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</si>
  <si>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</si>
  <si>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</si>
  <si>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</si>
  <si>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</si>
  <si>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</si>
  <si>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</si>
  <si>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</si>
  <si>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</si>
  <si>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</si>
  <si>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</si>
  <si>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</si>
  <si>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</si>
  <si>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</si>
  <si>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</si>
  <si>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Munich Re Plaza</t>
  </si>
  <si>
    <t>New River</t>
  </si>
  <si>
    <t>SoINCPower6, LLC</t>
  </si>
  <si>
    <t>SoINCPower5, LLC</t>
  </si>
  <si>
    <t>Johnston Solar</t>
  </si>
  <si>
    <t>HP Hood CT</t>
  </si>
  <si>
    <t>UC Davis South Campus</t>
  </si>
  <si>
    <t>Lowell Solar Landfill</t>
  </si>
  <si>
    <t>Richland Solar Center</t>
  </si>
  <si>
    <t>Great Lakes Central Power Plant</t>
  </si>
  <si>
    <t>Beaufort Solar, LLC</t>
  </si>
  <si>
    <t>Choco Solar, LLC</t>
  </si>
  <si>
    <t>South Campus Solar</t>
  </si>
  <si>
    <t>BG Stewart Solar Farm, LLC</t>
  </si>
  <si>
    <t>FCPC Renewable Generation</t>
  </si>
  <si>
    <t>Fiddler's Canyon 3</t>
  </si>
  <si>
    <t>Morgan Lancaster 1</t>
  </si>
  <si>
    <t>SR Camden</t>
  </si>
  <si>
    <t>Bakersfield 111</t>
  </si>
  <si>
    <t>Yadkinville Solar</t>
  </si>
  <si>
    <t>ESA Smithfield</t>
  </si>
  <si>
    <t>ESA Selma</t>
  </si>
  <si>
    <t>Milford 2</t>
  </si>
  <si>
    <t>Camp Lejeune Solar</t>
  </si>
  <si>
    <t>Pepperidge Farm Bloomfield</t>
  </si>
  <si>
    <t>Golden West Power Partners LLC</t>
  </si>
  <si>
    <t>Carousel Wind Farm LLC</t>
  </si>
  <si>
    <t>Columbia Solar Energy, LLC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</si>
  <si>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</si>
  <si>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</si>
  <si>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</si>
  <si>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</si>
  <si>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</si>
  <si>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</si>
  <si>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</si>
  <si>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</si>
  <si>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</si>
  <si>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</si>
  <si>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</si>
  <si>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</si>
  <si>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</si>
  <si>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</si>
  <si>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UI RCP New Haven Fuel Cell</t>
  </si>
  <si>
    <t>Portage Solar</t>
  </si>
  <si>
    <t>Middlebury Solar</t>
  </si>
  <si>
    <t>TWE Chocowinity Solar, LLC</t>
  </si>
  <si>
    <t>Golden Hills Wind</t>
  </si>
  <si>
    <t>UI RCP Bridgeport Seaside</t>
  </si>
  <si>
    <t>Los Vientos V Wind Power</t>
  </si>
  <si>
    <t>Lindberg FIeld Solar</t>
  </si>
  <si>
    <t>BWC Swan Pond River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</si>
  <si>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</si>
  <si>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</si>
  <si>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</si>
  <si>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</si>
  <si>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</si>
  <si>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</si>
  <si>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</si>
  <si>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Shelby Randolph Road Solar 1, LLC</t>
  </si>
  <si>
    <t>Lafayette Solar I, LLC</t>
  </si>
  <si>
    <t>Rockingham Solar, LLC</t>
  </si>
  <si>
    <t>York Road Solar I, LLC</t>
  </si>
  <si>
    <t>SID Solar I, LLC</t>
  </si>
  <si>
    <t>UCI Fuel Cell</t>
  </si>
  <si>
    <t>Zephyr Wind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</si>
  <si>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</si>
  <si>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</si>
  <si>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</si>
  <si>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</si>
  <si>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</si>
  <si>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</si>
  <si>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</si>
  <si>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</si>
  <si>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</si>
  <si>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ADS Renewable Energy-Wolf Creek LLC</t>
  </si>
  <si>
    <t>Conetoe Solar</t>
  </si>
  <si>
    <t>Sugar Run Solar</t>
  </si>
  <si>
    <t>HMW Minster PV I</t>
  </si>
  <si>
    <t>Laurinburg Solar, LLC (Heelstone)</t>
  </si>
  <si>
    <t>Strata Roof 1</t>
  </si>
  <si>
    <t>Zero Waste Energy Development Co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</si>
  <si>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</si>
  <si>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</si>
  <si>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</si>
  <si>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</si>
  <si>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</si>
  <si>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</si>
  <si>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Union Renewable Energy Facility</t>
  </si>
  <si>
    <t>Ambler</t>
  </si>
  <si>
    <t>New Stuyahok</t>
  </si>
  <si>
    <t>Valley View Solar</t>
  </si>
  <si>
    <t>Skylark</t>
  </si>
  <si>
    <t>Swampy Acres</t>
  </si>
  <si>
    <t>Brevig Mission</t>
  </si>
  <si>
    <t>Prairie Breeze II</t>
  </si>
  <si>
    <t>Durham AWTF</t>
  </si>
  <si>
    <t>West Groton CHP</t>
  </si>
  <si>
    <t>Wal-Mart Truth or Consequences PV</t>
  </si>
  <si>
    <t>Hill AFB LFG Facility, Bldg #737</t>
  </si>
  <si>
    <t>Vulcraft Solar</t>
  </si>
  <si>
    <t>Battleboro Farm</t>
  </si>
  <si>
    <t>Don A Campbell 2 Geothermal</t>
  </si>
  <si>
    <t>Skidmore College</t>
  </si>
  <si>
    <t>CoServ Solar Station</t>
  </si>
  <si>
    <t>Phoenix Wind Power LLC</t>
  </si>
  <si>
    <t>Iberdrola Renewables Inc</t>
  </si>
  <si>
    <t>Vineland Cogeneration Plant</t>
  </si>
  <si>
    <t>Progress Jones I</t>
  </si>
  <si>
    <t>Mallard Ridge Gas Recovery</t>
  </si>
  <si>
    <t>Louisiana 2</t>
  </si>
  <si>
    <t>Lon C Hill</t>
  </si>
  <si>
    <t>Northwest Wind</t>
  </si>
  <si>
    <t>University of Texas at San Antonio</t>
  </si>
  <si>
    <t>Mosaic Co Mulberry Facility</t>
  </si>
  <si>
    <t>Cuyahoga Regional Landfill</t>
  </si>
  <si>
    <t>Benning</t>
  </si>
  <si>
    <t>Anheuser-Busch Newark Brewery</t>
  </si>
  <si>
    <t>Klein Tools Moran</t>
  </si>
  <si>
    <t>Conroe</t>
  </si>
  <si>
    <t>Seaford Delaware Plant</t>
  </si>
  <si>
    <t>Flos Inn Diesel</t>
  </si>
  <si>
    <t>WPS New England Generation Inc</t>
  </si>
  <si>
    <t>Smithfield</t>
  </si>
  <si>
    <t>North Riley</t>
  </si>
  <si>
    <t>Devonshire Power Partners LLC</t>
  </si>
  <si>
    <t>San Marcos</t>
  </si>
  <si>
    <t>Lowell</t>
  </si>
  <si>
    <t>City of Lowell</t>
  </si>
  <si>
    <t>Fishers Island</t>
  </si>
  <si>
    <t>Ford Motor Co Rawsonville Plant</t>
  </si>
  <si>
    <t>Norit Americas Marshall Plant</t>
  </si>
  <si>
    <t>Alvarado Hydro Facility</t>
  </si>
  <si>
    <t>Tres Vaqueros Wind Farms LLC</t>
  </si>
  <si>
    <t>Hartco Flooring</t>
  </si>
  <si>
    <t>Steamboat 1</t>
  </si>
  <si>
    <t>Thibodaux</t>
  </si>
  <si>
    <t>Lowell Cogen Plant</t>
  </si>
  <si>
    <t>Girvin Landfill</t>
  </si>
  <si>
    <t>Specialty Minerals</t>
  </si>
  <si>
    <t>Pineville Mill</t>
  </si>
  <si>
    <t>Agrium Kenai Nitrogen Operations</t>
  </si>
  <si>
    <t>Wythe Park Power Petersburg Plant</t>
  </si>
  <si>
    <t>Mountain View II</t>
  </si>
  <si>
    <t>Smurfit Newsprint</t>
  </si>
  <si>
    <t>Gude</t>
  </si>
  <si>
    <t>Bartow Sth</t>
  </si>
  <si>
    <t>Progress Energy Florida Inc</t>
  </si>
  <si>
    <t>Sheraton SD East Tower</t>
  </si>
  <si>
    <t>Fulton Cogeneration Associates</t>
  </si>
  <si>
    <t>General Electric Tehachapi 1 5 SLE Prototype</t>
  </si>
  <si>
    <t>Wind Energy Prototypes LLC</t>
  </si>
  <si>
    <t>Primary Childrens Medical Center</t>
  </si>
  <si>
    <t>R Paul Smith Power Station</t>
  </si>
  <si>
    <t>Middlepoint</t>
  </si>
  <si>
    <t>Dunbarton Energy Partners LP</t>
  </si>
  <si>
    <t>Veolia Glacier Ridge Landfill</t>
  </si>
  <si>
    <t>Big Pine</t>
  </si>
  <si>
    <t>Orange County New York</t>
  </si>
  <si>
    <t>Owensville</t>
  </si>
  <si>
    <t>New Orleans</t>
  </si>
  <si>
    <t>Elrama Power Plant</t>
  </si>
  <si>
    <t>Orion Power Midwest LP</t>
  </si>
  <si>
    <t>Valero Refinery Corpus Christi East</t>
  </si>
  <si>
    <t>TID Fuel Cell</t>
  </si>
  <si>
    <t>Brush IV</t>
  </si>
  <si>
    <t>North Texas</t>
  </si>
  <si>
    <t>Eagle &amp; Phenix</t>
  </si>
  <si>
    <t>Koppers Chicago Plant</t>
  </si>
  <si>
    <t>Hospira Inc.</t>
  </si>
  <si>
    <t>Bunge Milling Cogen</t>
  </si>
  <si>
    <t>Coleman</t>
  </si>
  <si>
    <t>City of Sikeston</t>
  </si>
  <si>
    <t>Eagle Mountain</t>
  </si>
  <si>
    <t>Savannah Resource Recovery Facility</t>
  </si>
  <si>
    <t>Coolwater</t>
  </si>
  <si>
    <t>Rockford Electric</t>
  </si>
  <si>
    <t>Coca Cola Bottling of New York</t>
  </si>
  <si>
    <t>Kaw</t>
  </si>
  <si>
    <t>Kansas City City of</t>
  </si>
  <si>
    <t>NAE Shaokatan Power</t>
  </si>
  <si>
    <t>TSGT Mobile Generator #15</t>
  </si>
  <si>
    <t>Natchitoches</t>
  </si>
  <si>
    <t>Parkside</t>
  </si>
  <si>
    <t>Harwood</t>
  </si>
  <si>
    <t>Cline Falls</t>
  </si>
  <si>
    <t>Kings Falls Hydroelectric</t>
  </si>
  <si>
    <t>Alliant SBD 9702 Cedar Graphics</t>
  </si>
  <si>
    <t>Ausra Kimberlina Solar Generation</t>
  </si>
  <si>
    <t>Green Tree Chemical Technologies</t>
  </si>
  <si>
    <t>East Bridgewater</t>
  </si>
  <si>
    <t>5 in 1 Dam Hydroelectric</t>
  </si>
  <si>
    <t>Wiscoy 170</t>
  </si>
  <si>
    <t>Fairview</t>
  </si>
  <si>
    <t>Crawford</t>
  </si>
  <si>
    <t>Collins</t>
  </si>
  <si>
    <t>Belle West Virginia Plant</t>
  </si>
  <si>
    <t>NRG Norwalk Harbor</t>
  </si>
  <si>
    <t>Morris Sheppard</t>
  </si>
  <si>
    <t>Childs</t>
  </si>
  <si>
    <t>Chicago Baking</t>
  </si>
  <si>
    <t>Menominee Acquisition</t>
  </si>
  <si>
    <t>Watsonville Power Plant</t>
  </si>
  <si>
    <t>Univ New Mexico Cogen Plant</t>
  </si>
  <si>
    <t>Domain Plant</t>
  </si>
  <si>
    <t>Versailles Mill</t>
  </si>
  <si>
    <t>Quad Cities</t>
  </si>
  <si>
    <t>Mount Tom</t>
  </si>
  <si>
    <t>United Health Care</t>
  </si>
  <si>
    <t>Plant 31 Paper Mill</t>
  </si>
  <si>
    <t>Old Hickory Plant</t>
  </si>
  <si>
    <t>Swift 2</t>
  </si>
  <si>
    <t>Chamois</t>
  </si>
  <si>
    <t>Central Wayne Air Quality</t>
  </si>
  <si>
    <t>Guadalupe Power Plant</t>
  </si>
  <si>
    <t>Wheeler Landfill Gas Recovery</t>
  </si>
  <si>
    <t>TXI Riverside Cement Power House</t>
  </si>
  <si>
    <t>Lower South Fork</t>
  </si>
  <si>
    <t>Unionville</t>
  </si>
  <si>
    <t>RRI Energy Mid-Atlantic PH LLC</t>
  </si>
  <si>
    <t>Starwood Hotels Resorts</t>
  </si>
  <si>
    <t>Alliant SBD 9801 Aegon Martha's Way</t>
  </si>
  <si>
    <t>Borden Chemicals Plastics Cogen</t>
  </si>
  <si>
    <t>P H Robinson</t>
  </si>
  <si>
    <t>Junction</t>
  </si>
  <si>
    <t>Voss Taylor</t>
  </si>
  <si>
    <t>JRW Associates LP</t>
  </si>
  <si>
    <t>Helemano Substation DG</t>
  </si>
  <si>
    <t>Smith Street</t>
  </si>
  <si>
    <t>Seward</t>
  </si>
  <si>
    <t>Lewes</t>
  </si>
  <si>
    <t>The Charleston Clean Energy Facility</t>
  </si>
  <si>
    <t>St Albans</t>
  </si>
  <si>
    <t>W B Tuttle</t>
  </si>
  <si>
    <t>San Antonio City of</t>
  </si>
  <si>
    <t>Smithtown Energy Partners LP</t>
  </si>
  <si>
    <t>Belmar</t>
  </si>
  <si>
    <t>AES Westover</t>
  </si>
  <si>
    <t>Caledonia Power Facility</t>
  </si>
  <si>
    <t>Presidio</t>
  </si>
  <si>
    <t>Smart Papers LLC</t>
  </si>
  <si>
    <t>Amalgamated Sugar LLC Nyssa</t>
  </si>
  <si>
    <t>Santa Clara</t>
  </si>
  <si>
    <t>Velcro USA</t>
  </si>
  <si>
    <t>Hansel</t>
  </si>
  <si>
    <t>Mingo Junction Energy Center</t>
  </si>
  <si>
    <t>Oil Storage</t>
  </si>
  <si>
    <t>Williams Field Services Kutz Plant</t>
  </si>
  <si>
    <t>Empire</t>
  </si>
  <si>
    <t>Kern River Fee A Cogen</t>
  </si>
  <si>
    <t>Oglesby</t>
  </si>
  <si>
    <t>Riverside Manufacturing</t>
  </si>
  <si>
    <t>Blue Water Gas Plant</t>
  </si>
  <si>
    <t>Groveton Paper Board</t>
  </si>
  <si>
    <t>American Canyon Power Plant</t>
  </si>
  <si>
    <t>AES Placerita</t>
  </si>
  <si>
    <t>Mills Pride</t>
  </si>
  <si>
    <t>Rock Tenn Dallas Mill</t>
  </si>
  <si>
    <t>Davis Monthan AFB (AZ) West Airfield</t>
  </si>
  <si>
    <t>W E Swoope</t>
  </si>
  <si>
    <t>Feeder Dam</t>
  </si>
  <si>
    <t>LandPro-1</t>
  </si>
  <si>
    <t>SPVP #1</t>
  </si>
  <si>
    <t>Chilkat Valley</t>
  </si>
  <si>
    <t>North East Cogeneration Plant</t>
  </si>
  <si>
    <t>Attica</t>
  </si>
  <si>
    <t>Midwest</t>
  </si>
  <si>
    <t>Asbury Park Press</t>
  </si>
  <si>
    <t>ExxonMobil Baton Rouge Cogen</t>
  </si>
  <si>
    <t>Sierra Power</t>
  </si>
  <si>
    <t>Fort Worth Methane</t>
  </si>
  <si>
    <t>East Millinocket Mill</t>
  </si>
  <si>
    <t>Pepeekeo Power Plant</t>
  </si>
  <si>
    <t>District 100 Transco Gas Pipe Line</t>
  </si>
  <si>
    <t>Maine Energy Recovery</t>
  </si>
  <si>
    <t>Elwha Hydroelectric Project</t>
  </si>
  <si>
    <t>Abitibi Consolidated Lufkin</t>
  </si>
  <si>
    <t>Brawley</t>
  </si>
  <si>
    <t>Dan River Power Plant</t>
  </si>
  <si>
    <t>North Main</t>
  </si>
  <si>
    <t>Portland</t>
  </si>
  <si>
    <t>Archer Daniels Midland Little Rock</t>
  </si>
  <si>
    <t>Salem Harbor</t>
  </si>
  <si>
    <t>Dolphus M Grainger</t>
  </si>
  <si>
    <t>South Carolina Pub Serv Auth</t>
  </si>
  <si>
    <t>IDE 4 LLC</t>
  </si>
  <si>
    <t>WWRF Solar Plant</t>
  </si>
  <si>
    <t>Balefill Landfill Gas Utilization Proj</t>
  </si>
  <si>
    <t>CEIP Substation DG</t>
  </si>
  <si>
    <t>Benkelman</t>
  </si>
  <si>
    <t>Cogenra - TEP</t>
  </si>
  <si>
    <t>Mad River</t>
  </si>
  <si>
    <t>Valero Refining Texas Houston</t>
  </si>
  <si>
    <t>West Texas Renewables</t>
  </si>
  <si>
    <t>Millennium Hawkins Point</t>
  </si>
  <si>
    <t>Biodyne Springfield</t>
  </si>
  <si>
    <t>Chaney Dell Plant</t>
  </si>
  <si>
    <t>Lake Creek</t>
  </si>
  <si>
    <t>Walhalla</t>
  </si>
  <si>
    <t>Riverbay</t>
  </si>
  <si>
    <t>Exelon Edgar LLC</t>
  </si>
  <si>
    <t>Oak Ridge North Power</t>
  </si>
  <si>
    <t>Colton Landfill</t>
  </si>
  <si>
    <t>Northwind Energy</t>
  </si>
  <si>
    <t>M C Dixon Lumber</t>
  </si>
  <si>
    <t>Wilbur West Power Plant</t>
  </si>
  <si>
    <t>TXU Sweetwater Generating Plant</t>
  </si>
  <si>
    <t>Bethany</t>
  </si>
  <si>
    <t>Chicago</t>
  </si>
  <si>
    <t>MM Nashville</t>
  </si>
  <si>
    <t>Deepwater</t>
  </si>
  <si>
    <t>Henry D King</t>
  </si>
  <si>
    <t>Fort Pierce Utilities Auth</t>
  </si>
  <si>
    <t>Webster</t>
  </si>
  <si>
    <t>Tillotson Rubber</t>
  </si>
  <si>
    <t>Bradley Gas Recovery</t>
  </si>
  <si>
    <t>CenterPoint Energy Field Svs.</t>
  </si>
  <si>
    <t>indianapolis power &amp; light company</t>
  </si>
  <si>
    <t>petersurg</t>
  </si>
  <si>
    <t>Old Badger</t>
  </si>
  <si>
    <t>Catalyst Paper Inc. - Snowflake Mill</t>
  </si>
  <si>
    <t>Dynegy South Bay Power Plant</t>
  </si>
  <si>
    <t>Buzzard Point</t>
  </si>
  <si>
    <t>Neodesha</t>
  </si>
  <si>
    <t>SRW Cogen LP</t>
  </si>
  <si>
    <t>Oceanside Energy</t>
  </si>
  <si>
    <t>Mitchell Power Station</t>
  </si>
  <si>
    <t>Raleigh CO2 Plant</t>
  </si>
  <si>
    <t>Sonoco Products</t>
  </si>
  <si>
    <t>Brown Williamson Tobacco</t>
  </si>
  <si>
    <t>Stone Container Missoula Mill</t>
  </si>
  <si>
    <t>Hoover Company</t>
  </si>
  <si>
    <t>Ohio University Facilities Management</t>
  </si>
  <si>
    <t>Ormesa IE</t>
  </si>
  <si>
    <t>Sabrooke</t>
  </si>
  <si>
    <t>Osceola</t>
  </si>
  <si>
    <t>Ogdensburg Power</t>
  </si>
  <si>
    <t>Thermo Power &amp; Electric</t>
  </si>
  <si>
    <t>IVEX Packaging</t>
  </si>
  <si>
    <t>Connecticut Valley Hospital Plant</t>
  </si>
  <si>
    <t>Kamaoa Wind Farm</t>
  </si>
  <si>
    <t>Shasta Renewable Resources Plant</t>
  </si>
  <si>
    <t>Richard Gorsuch</t>
  </si>
  <si>
    <t>John Deere Harvester Works</t>
  </si>
  <si>
    <t>Lowell Landfill</t>
  </si>
  <si>
    <t>Centaur Generator Facility</t>
  </si>
  <si>
    <t>Byxbee Park Sanitary Landfill</t>
  </si>
  <si>
    <t>San Gorgonio 1</t>
  </si>
  <si>
    <t>St Cloud</t>
  </si>
  <si>
    <t>Lowe Paper Simkins Industries</t>
  </si>
  <si>
    <t>Upper Androscoggin</t>
  </si>
  <si>
    <t>Hill Mill</t>
  </si>
  <si>
    <t>FPL Energy Maine Hydro LLC</t>
  </si>
  <si>
    <t>Roberts Road</t>
  </si>
  <si>
    <t>Everett Cogen</t>
  </si>
  <si>
    <t>Snohomish County PUD No 1</t>
  </si>
  <si>
    <t>Biodyne Pontiac</t>
  </si>
  <si>
    <t>Nitram</t>
  </si>
  <si>
    <t>Taylor Energy Partners LP</t>
  </si>
  <si>
    <t>Lovett</t>
  </si>
  <si>
    <t>Mirant New York Inc</t>
  </si>
  <si>
    <t>S D Warren Muskegon</t>
  </si>
  <si>
    <t>Veterans Home of California</t>
  </si>
  <si>
    <t>3200 Wildwood Plaza</t>
  </si>
  <si>
    <t>Santa Maria Cogen Plant</t>
  </si>
  <si>
    <t>BCP</t>
  </si>
  <si>
    <t>Charles Poletti</t>
  </si>
  <si>
    <t>El Segundo Cogen</t>
  </si>
  <si>
    <t>Southaven Energy Facility</t>
  </si>
  <si>
    <t>Highmore</t>
  </si>
  <si>
    <t>Zachary Ridge LLC</t>
  </si>
  <si>
    <t>New Boston Generating Station</t>
  </si>
  <si>
    <t>Imperial Valley Resource Recovery</t>
  </si>
  <si>
    <t>Holly Street</t>
  </si>
  <si>
    <t>Charleston Resource Recovery Facility</t>
  </si>
  <si>
    <t>New Hanover County WASTEC</t>
  </si>
  <si>
    <t>Hanford</t>
  </si>
  <si>
    <t>Biodyne Congress</t>
  </si>
  <si>
    <t>Campbell City</t>
  </si>
  <si>
    <t>R J Reynolds Tobaccoville Utility Plant</t>
  </si>
  <si>
    <t>Bolivar</t>
  </si>
  <si>
    <t>Alliant SBD 9805 Rockford Products</t>
  </si>
  <si>
    <t>State Line Energy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</si>
  <si>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</si>
  <si>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</si>
  <si>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</si>
  <si>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</si>
  <si>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</si>
  <si>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</si>
  <si>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Lotus Engineering</t>
  </si>
  <si>
    <t>Southeast Missouri State University</t>
  </si>
  <si>
    <t>Montclair Cogen Facility</t>
  </si>
  <si>
    <t>Valley</t>
  </si>
  <si>
    <t>New Knoxville</t>
  </si>
  <si>
    <t>TRW Radio Systems</t>
  </si>
  <si>
    <t>Penrose Power Station</t>
  </si>
  <si>
    <t>Auburndale Power Partners</t>
  </si>
  <si>
    <t>Great Works Hydro</t>
  </si>
  <si>
    <t>South Barrington Electric</t>
  </si>
  <si>
    <t>Lombard</t>
  </si>
  <si>
    <t>Oak Tree Farm Dairy Facility</t>
  </si>
  <si>
    <t>St Marys Hospital</t>
  </si>
  <si>
    <t>Thermo Greeley</t>
  </si>
  <si>
    <t>Gastonia Rankin Lake</t>
  </si>
  <si>
    <t>Marsh Road Power Plant</t>
  </si>
  <si>
    <t>State St Generating</t>
  </si>
  <si>
    <t>Central Power Plant</t>
  </si>
  <si>
    <t>North Lake</t>
  </si>
  <si>
    <t>Raton</t>
  </si>
  <si>
    <t>Union Carbide South Charleston</t>
  </si>
  <si>
    <t>Ridgewood/Byron Power Partners</t>
  </si>
  <si>
    <t>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</si>
  <si>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</si>
  <si>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</si>
  <si>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</si>
  <si>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</si>
  <si>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</si>
  <si>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</si>
  <si>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</si>
  <si>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Armstrong Power Station</t>
  </si>
  <si>
    <t>Rio Pecos</t>
  </si>
  <si>
    <t>Lowland</t>
  </si>
  <si>
    <t>Manilla</t>
  </si>
  <si>
    <t>Schering Cogen Facility</t>
  </si>
  <si>
    <t>Weyerhaeuser Wright City Complex OK</t>
  </si>
  <si>
    <t>Mojave Cogen</t>
  </si>
  <si>
    <t>Niagara Mill</t>
  </si>
  <si>
    <t>Stallings</t>
  </si>
  <si>
    <t>Kern River Fee C Cogen</t>
  </si>
  <si>
    <t>Modern Landfill Production Plant</t>
  </si>
  <si>
    <t>Port Arthur Refinery</t>
  </si>
  <si>
    <t>Flomaton Treating Facility</t>
  </si>
  <si>
    <t>Avon Energy Partners LLC</t>
  </si>
  <si>
    <t>US Agri-Chemicals Fort Meade</t>
  </si>
  <si>
    <t>Maricopa Solar</t>
  </si>
  <si>
    <t>Continental Mills</t>
  </si>
  <si>
    <t>Thermalito</t>
  </si>
  <si>
    <t>California Department of Water Resources</t>
  </si>
  <si>
    <t>Cudjoe</t>
  </si>
  <si>
    <t>PWD Northwest Facility</t>
  </si>
  <si>
    <t>Yktn Term A</t>
  </si>
  <si>
    <t>Bellefonte</t>
  </si>
  <si>
    <t>LandPro-2</t>
  </si>
  <si>
    <t>Bradford Dyeing Association</t>
  </si>
  <si>
    <t>Patterson Pass</t>
  </si>
  <si>
    <t>Enxco Service Corporation</t>
  </si>
  <si>
    <t>Riverwood 100 Building</t>
  </si>
  <si>
    <t>Midkiff Plant</t>
  </si>
  <si>
    <t>Atlas Pipeline Mid Continent WestTex LLC</t>
  </si>
  <si>
    <t>Kinsleys Landfill</t>
  </si>
  <si>
    <t>Westroads Shopping Center</t>
  </si>
  <si>
    <t>Summit Property Pharmaceutical</t>
  </si>
  <si>
    <t>Fox Valley Energy Center</t>
  </si>
  <si>
    <t>Farad</t>
  </si>
  <si>
    <t>Potomac River</t>
  </si>
  <si>
    <t>Ina Road Water Pollution Control Fac</t>
  </si>
  <si>
    <t>Wright</t>
  </si>
  <si>
    <t>Woodlake Sanitary Services</t>
  </si>
  <si>
    <t>John Street 1, 3, 4 &amp; 5</t>
  </si>
  <si>
    <t>California Dairy Energy I LLC</t>
  </si>
  <si>
    <t>Hidalgo Smelter</t>
  </si>
  <si>
    <t>Dry Lake Solar</t>
  </si>
  <si>
    <t>Building 64</t>
  </si>
  <si>
    <t>Whitesboro</t>
  </si>
  <si>
    <t>Onawa Mun Lt &amp; Power</t>
  </si>
  <si>
    <t>Valero Refining Texas City</t>
  </si>
  <si>
    <t>Minnesota Wood Products</t>
  </si>
  <si>
    <t>Biodyne Lyons</t>
  </si>
  <si>
    <t>River Crest</t>
  </si>
  <si>
    <t>Planergy Ramsey</t>
  </si>
  <si>
    <t>Black River Falls</t>
  </si>
  <si>
    <t>The American Sugar Refining Co Brooklyn</t>
  </si>
  <si>
    <t>Lafayette Energy Partners LP</t>
  </si>
  <si>
    <t>Kensico</t>
  </si>
  <si>
    <t>Foothills Generating LLC</t>
  </si>
  <si>
    <t>Woodlands Area Power Project</t>
  </si>
  <si>
    <t>SECC</t>
  </si>
  <si>
    <t>Colorado Springs City of</t>
  </si>
  <si>
    <t>Vandalia</t>
  </si>
  <si>
    <t>Wilbur East Power Plant</t>
  </si>
  <si>
    <t>Sierra SunTower Solar Generating Station</t>
  </si>
  <si>
    <t>Diamond Walnut</t>
  </si>
  <si>
    <t>G F Weaton Power Station</t>
  </si>
  <si>
    <t>Newark Power Plant</t>
  </si>
  <si>
    <t>R Madison</t>
  </si>
  <si>
    <t>DeSoto County Plant</t>
  </si>
  <si>
    <t>florida power &amp; light company</t>
  </si>
  <si>
    <t>de soto</t>
  </si>
  <si>
    <t>North Carolina Solar Bethea II</t>
  </si>
  <si>
    <t>Southbridge Energy Center LLC</t>
  </si>
  <si>
    <t>La Palma</t>
  </si>
  <si>
    <t>Rittman Paperboard</t>
  </si>
  <si>
    <t>Memphis Hardwood Flooring</t>
  </si>
  <si>
    <t>Mullen</t>
  </si>
  <si>
    <t>ESI Project</t>
  </si>
  <si>
    <t>Norton</t>
  </si>
  <si>
    <t>Greenville Steam</t>
  </si>
  <si>
    <t>SEGS II</t>
  </si>
  <si>
    <t>Rincon Facility</t>
  </si>
  <si>
    <t>Springdale Power Station</t>
  </si>
  <si>
    <t>Newby Island I</t>
  </si>
  <si>
    <t>Pryor Power Plant</t>
  </si>
  <si>
    <t>Bar Harbor (Young'S Corner)</t>
  </si>
  <si>
    <t>J D Bassett Manufacturing</t>
  </si>
  <si>
    <t>Zilwaukee Generating Station</t>
  </si>
  <si>
    <t>Pekin Paperboard</t>
  </si>
  <si>
    <t>Philadelphia Water Department Southwest</t>
  </si>
  <si>
    <t>Glen Gardner</t>
  </si>
  <si>
    <t>Ewa Nui Substation DG</t>
  </si>
  <si>
    <t>Moorhead</t>
  </si>
  <si>
    <t>City of Moorhead</t>
  </si>
  <si>
    <t>Deer Park Plant</t>
  </si>
  <si>
    <t>Somerset Station</t>
  </si>
  <si>
    <t>Coalinga 6C Cogen</t>
  </si>
  <si>
    <t>Pulp Mill Power House</t>
  </si>
  <si>
    <t>Piney Creek Project</t>
  </si>
  <si>
    <t>Kansas State Univ Main Campus</t>
  </si>
  <si>
    <t>General Electric Erie PA Power</t>
  </si>
  <si>
    <t>Moretown Generating Station</t>
  </si>
  <si>
    <t>P.E.R.C.</t>
  </si>
  <si>
    <t>New Albany Energy Facility</t>
  </si>
  <si>
    <t>Wythe Park Power 3 Richmond Plant</t>
  </si>
  <si>
    <t>International Paper Courtland Mill</t>
  </si>
  <si>
    <t>Wheelabrator Martell</t>
  </si>
  <si>
    <t>Alma</t>
  </si>
  <si>
    <t>Pharmacia</t>
  </si>
  <si>
    <t>Salinas</t>
  </si>
  <si>
    <t>S&amp;L Cogeneration</t>
  </si>
  <si>
    <t>Chena 6</t>
  </si>
  <si>
    <t>Bartow Nth</t>
  </si>
  <si>
    <t>Moll Industries Seagrove Division</t>
  </si>
  <si>
    <t>Durgin &amp; Crowell Lumber</t>
  </si>
  <si>
    <t>McCracken Power Plant</t>
  </si>
  <si>
    <t>Kern River Fee B Cogen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</si>
  <si>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</si>
  <si>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</si>
  <si>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</si>
  <si>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</si>
  <si>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</si>
  <si>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</si>
  <si>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</si>
  <si>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Winnebago Energy Center</t>
  </si>
  <si>
    <t>Delaware Mountain Windfarm</t>
  </si>
  <si>
    <t>Love Box</t>
  </si>
  <si>
    <t>AES Thames</t>
  </si>
  <si>
    <t>Biodyne Beecher</t>
  </si>
  <si>
    <t>Morton Salt Grand Saline</t>
  </si>
  <si>
    <t>Ames Diesel Generating Station</t>
  </si>
  <si>
    <t>Pacific Cruise Ship Terminals Berth 93</t>
  </si>
  <si>
    <t>Mosaic Co Greenbay</t>
  </si>
  <si>
    <t>Suwannee River Chemical Complex</t>
  </si>
  <si>
    <t>Mesa (ZPII)</t>
  </si>
  <si>
    <t>St Vincents Medical Center</t>
  </si>
  <si>
    <t>Randolph Road</t>
  </si>
  <si>
    <t>Paullina</t>
  </si>
  <si>
    <t>PPG Place</t>
  </si>
  <si>
    <t>Cromby Generating Station</t>
  </si>
  <si>
    <t>Southwest Texas State University</t>
  </si>
  <si>
    <t>Bethany II</t>
  </si>
  <si>
    <t>Naches Drop</t>
  </si>
  <si>
    <t>Louis Doc Bonin</t>
  </si>
  <si>
    <t>Bluffton</t>
  </si>
  <si>
    <t>Vermont Yankee</t>
  </si>
  <si>
    <t>Onondaga Cogeneration</t>
  </si>
  <si>
    <t>Blanco Compressor Station</t>
  </si>
  <si>
    <t>IDE 2 LLC</t>
  </si>
  <si>
    <t>Ware Energy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</si>
  <si>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</si>
  <si>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</si>
  <si>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</si>
  <si>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</si>
  <si>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</si>
  <si>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</si>
  <si>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City of Cleveland</t>
  </si>
  <si>
    <t>Goodyear Power Plant</t>
  </si>
  <si>
    <t>Alloy Steam Station</t>
  </si>
  <si>
    <t>WWTP</t>
  </si>
  <si>
    <t>Collin</t>
  </si>
  <si>
    <t>Biodyne Peoria</t>
  </si>
  <si>
    <t>Dinwiddie 1 and 2</t>
  </si>
  <si>
    <t>McDuffie</t>
  </si>
  <si>
    <t>Weir Cogen Plant</t>
  </si>
  <si>
    <t>Lincoln Paper &amp; Tissue</t>
  </si>
  <si>
    <t>B E Morrow</t>
  </si>
  <si>
    <t>Albany Paper Mill</t>
  </si>
  <si>
    <t>Halifax Electric</t>
  </si>
  <si>
    <t>Sonoma Central Landfill Phase III</t>
  </si>
  <si>
    <t>Hugoton 1</t>
  </si>
  <si>
    <t>City of Hugoton</t>
  </si>
  <si>
    <t>Jeanerette Sugar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</si>
  <si>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</si>
  <si>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</si>
  <si>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</si>
  <si>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</si>
  <si>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</si>
  <si>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</si>
  <si>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</si>
  <si>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</si>
  <si>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</si>
  <si>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</si>
  <si>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</si>
  <si>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</si>
  <si>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</si>
  <si>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Mary Ann Gas Plant</t>
  </si>
  <si>
    <t>Riveside Resource Recovery LLC</t>
  </si>
  <si>
    <t>Woodland</t>
  </si>
  <si>
    <t>Gastonia Duke Street</t>
  </si>
  <si>
    <t>Entenmanns Cogeneration Facility</t>
  </si>
  <si>
    <t>Haverhill Paperboard</t>
  </si>
  <si>
    <t>Parkdale</t>
  </si>
  <si>
    <t>MillerCoors Trenton Brewery</t>
  </si>
  <si>
    <t>ExxonMobil Hawkins Gas Plant</t>
  </si>
  <si>
    <t>Kamin LLC Wrens Mine</t>
  </si>
  <si>
    <t>HMDC Kingsland Landfill</t>
  </si>
  <si>
    <t>NRG Ilion LP</t>
  </si>
  <si>
    <t>Mascoutah</t>
  </si>
  <si>
    <t>Trigen-Oklahoma City</t>
  </si>
  <si>
    <t>Modular Power LLC</t>
  </si>
  <si>
    <t>Klein Tools Chicago</t>
  </si>
  <si>
    <t>Kline Township Cogen Facility</t>
  </si>
  <si>
    <t>Unifi Kinston LLC</t>
  </si>
  <si>
    <t>St Michael</t>
  </si>
  <si>
    <t>Alaska Village Elec Coop Inc</t>
  </si>
  <si>
    <t>Bates Mill Upper</t>
  </si>
  <si>
    <t>Model</t>
  </si>
  <si>
    <t>Onondaga Energy Partners LP</t>
  </si>
  <si>
    <t>Fulton</t>
  </si>
  <si>
    <t>Nine Mile Gas Processing Plant</t>
  </si>
  <si>
    <t>PPL Veazie Hydro Station</t>
  </si>
  <si>
    <t>San Angelo</t>
  </si>
  <si>
    <t>San Jose Convention Center</t>
  </si>
  <si>
    <t>AES Deepwater</t>
  </si>
  <si>
    <t>Lone Star Steel</t>
  </si>
  <si>
    <t>Stone Container Ontonagon Mill</t>
  </si>
  <si>
    <t>Pilot Butte</t>
  </si>
  <si>
    <t>Lebanon Methane Recovery</t>
  </si>
  <si>
    <t>Silver Grove</t>
  </si>
  <si>
    <t>FiberMark Warren Glen Mill</t>
  </si>
  <si>
    <t>Sierra Pacific Loyalton Facility</t>
  </si>
  <si>
    <t>Warbasse Cogen Facility</t>
  </si>
  <si>
    <t>Concord Cogen</t>
  </si>
  <si>
    <t>BNWRD</t>
  </si>
  <si>
    <t>Robstown</t>
  </si>
  <si>
    <t>Thomas M Knott Cogen Facility</t>
  </si>
  <si>
    <t>Southernmost Waste To Energy</t>
  </si>
  <si>
    <t>Ray Roberts</t>
  </si>
  <si>
    <t>Diesel Group 1</t>
  </si>
  <si>
    <t>Alliant SBD 9402 Climax</t>
  </si>
  <si>
    <t>LandPro-3</t>
  </si>
  <si>
    <t>Newport Diesels</t>
  </si>
  <si>
    <t>United Cogen</t>
  </si>
  <si>
    <t>Romulus Operations Powertrain</t>
  </si>
  <si>
    <t>Aeroturbine</t>
  </si>
  <si>
    <t>MMC Midsun LLC</t>
  </si>
  <si>
    <t>Jackson County Resource Recovery</t>
  </si>
  <si>
    <t>Brookhaven Facility</t>
  </si>
  <si>
    <t>Laidlaw Energy &amp; Environmental</t>
  </si>
  <si>
    <t>Verso Paper Quinnesec Mich Mill</t>
  </si>
  <si>
    <t>Pasadena</t>
  </si>
  <si>
    <t>Kansas City International</t>
  </si>
  <si>
    <t>Yuma Axis</t>
  </si>
  <si>
    <t>Cytec 1, 2 &amp; 3</t>
  </si>
  <si>
    <t>Renegy Susanville</t>
  </si>
  <si>
    <t>Austin DT</t>
  </si>
  <si>
    <t>Austin City of</t>
  </si>
  <si>
    <t>Gates Peaker</t>
  </si>
  <si>
    <t>Shenango Neville Island Coke Works</t>
  </si>
  <si>
    <t>Pacific Oroville Power Inc</t>
  </si>
  <si>
    <t>Koppers Susquehanna Plant</t>
  </si>
  <si>
    <t>Solar</t>
  </si>
  <si>
    <t>Commercial Street</t>
  </si>
  <si>
    <t>City of Marblehead</t>
  </si>
  <si>
    <t>Memphis Refinery</t>
  </si>
  <si>
    <t>Barnett Shoals</t>
  </si>
  <si>
    <t>2 AC Station</t>
  </si>
  <si>
    <t>Spindletop</t>
  </si>
  <si>
    <t>Fullerton</t>
  </si>
  <si>
    <t>Chicopee Electric</t>
  </si>
  <si>
    <t>Entenmanns Energy Center</t>
  </si>
  <si>
    <t>L J Trust</t>
  </si>
  <si>
    <t>Herkimer</t>
  </si>
  <si>
    <t>Central Utilities Plant LAX</t>
  </si>
  <si>
    <t>Trigen Syracuse Energy</t>
  </si>
  <si>
    <t>Nichols Road Power Plant</t>
  </si>
  <si>
    <t>Mistersky</t>
  </si>
  <si>
    <t>Riverdale Mills</t>
  </si>
  <si>
    <t>Bassett Table</t>
  </si>
  <si>
    <t>Black Hills Ontario Facility</t>
  </si>
  <si>
    <t>Grand Forks</t>
  </si>
  <si>
    <t>Stockton Cogen</t>
  </si>
  <si>
    <t>Werner</t>
  </si>
  <si>
    <t>Kraft Foods Atlantic Gelatin</t>
  </si>
  <si>
    <t>Hawley</t>
  </si>
  <si>
    <t>Calumet</t>
  </si>
  <si>
    <t>White River Lock and Dam 2</t>
  </si>
  <si>
    <t>Sunoco Eagle Point Refinery</t>
  </si>
  <si>
    <t>East Third Street Power Plant</t>
  </si>
  <si>
    <t>Pittsburg Power Plant</t>
  </si>
  <si>
    <t>Elizabethtown Power LLC</t>
  </si>
  <si>
    <t>Tradinghouse</t>
  </si>
  <si>
    <t>Baylor University Cogen</t>
  </si>
  <si>
    <t>Enterprise Energy Facility</t>
  </si>
  <si>
    <t>Oneida Casino</t>
  </si>
  <si>
    <t>Small Hydro of Texas</t>
  </si>
  <si>
    <t>Ruston</t>
  </si>
  <si>
    <t>West Texas Windplant</t>
  </si>
  <si>
    <t>Worcester County Renewable Energy</t>
  </si>
  <si>
    <t>Ponca City Refinery</t>
  </si>
  <si>
    <t>Merrimac Paper</t>
  </si>
  <si>
    <t>Palos Verdes Gas to Energy</t>
  </si>
  <si>
    <t>Oakely</t>
  </si>
  <si>
    <t>Aera South Belridge Cogen Facility</t>
  </si>
  <si>
    <t>Waynesboro Virginia Plant</t>
  </si>
  <si>
    <t>High Point, Jackson Lake</t>
  </si>
  <si>
    <t>Newby Island II</t>
  </si>
  <si>
    <t>Hutchinson Creek</t>
  </si>
  <si>
    <t>Hiram Clarke</t>
  </si>
  <si>
    <t>Voss Lantz</t>
  </si>
  <si>
    <t>Nelson Plant Generators</t>
  </si>
  <si>
    <t>Iwilei Tank Farm DG</t>
  </si>
  <si>
    <t>Cen Storage</t>
  </si>
  <si>
    <t>Pascagoula Cogen</t>
  </si>
  <si>
    <t>C E Newman</t>
  </si>
  <si>
    <t>City of Garland</t>
  </si>
  <si>
    <t>Medford Operation</t>
  </si>
  <si>
    <t>Cornell Dubilier</t>
  </si>
  <si>
    <t>Paint Creek</t>
  </si>
  <si>
    <t>Drop 3</t>
  </si>
  <si>
    <t>Offshore Systems</t>
  </si>
  <si>
    <t>IDE 1 LLC</t>
  </si>
  <si>
    <t>Gonzales Hydro Plant</t>
  </si>
  <si>
    <t>Oxford Cogeneration Facility</t>
  </si>
  <si>
    <t>Jacksonville Developmental Center</t>
  </si>
  <si>
    <t>Blackjack Creek Treating</t>
  </si>
  <si>
    <t>Yuma</t>
  </si>
  <si>
    <t>Radford</t>
  </si>
  <si>
    <t>Henderson I</t>
  </si>
  <si>
    <t>Kannapolis Energy Partners</t>
  </si>
  <si>
    <t>Eagle River</t>
  </si>
  <si>
    <t>Klawock</t>
  </si>
  <si>
    <t>Gaylord Container Antioch</t>
  </si>
  <si>
    <t>F J Gannon</t>
  </si>
  <si>
    <t>Potrero Power</t>
  </si>
  <si>
    <t>North Shore Towers</t>
  </si>
  <si>
    <t>Wheelabrator Lassen</t>
  </si>
  <si>
    <t>Trinity Oaks Energy</t>
  </si>
  <si>
    <t>Millinocket Mill</t>
  </si>
  <si>
    <t>Little Company of Mary Hospital</t>
  </si>
  <si>
    <t>Pella</t>
  </si>
  <si>
    <t>Pella City of</t>
  </si>
  <si>
    <t>Glines Hydroelectric Project</t>
  </si>
  <si>
    <t>Westend Facility</t>
  </si>
  <si>
    <t>ISG Weirton</t>
  </si>
  <si>
    <t>Finley Combustion Turbine Plant</t>
  </si>
  <si>
    <t>Ivy River Hydro</t>
  </si>
  <si>
    <t>Glenmore Turbines</t>
  </si>
  <si>
    <t>Galesburg</t>
  </si>
  <si>
    <t>Western Renewable</t>
  </si>
  <si>
    <t>Air Products Port Arthur</t>
  </si>
  <si>
    <t>Bryant Sugar House</t>
  </si>
  <si>
    <t>Alyeska Seafoods</t>
  </si>
  <si>
    <t>IDE 3 LLC</t>
  </si>
  <si>
    <t>John Harmon Gen</t>
  </si>
  <si>
    <t>Indeck Pepperell Power Facility</t>
  </si>
  <si>
    <t>Worcester Energy</t>
  </si>
  <si>
    <t>Lalamilo Windfarm</t>
  </si>
  <si>
    <t>Santa Felicia Dam</t>
  </si>
  <si>
    <t>Fair Station</t>
  </si>
  <si>
    <t>Kalaeoloa Pole Yard DG</t>
  </si>
  <si>
    <t>Central Ohio BioEnergy Plant #1</t>
  </si>
  <si>
    <t>Rich Hill</t>
  </si>
  <si>
    <t>KMS Crossroads</t>
  </si>
  <si>
    <t>UTSA TEP II</t>
  </si>
  <si>
    <t>South Norwalk Electric</t>
  </si>
  <si>
    <t>Solano Wind Plant III</t>
  </si>
  <si>
    <t>ACE Cogeneration Facility</t>
  </si>
  <si>
    <t>Gillum</t>
  </si>
  <si>
    <t>J L Bates</t>
  </si>
  <si>
    <t>Akron Recycle Energy Plant</t>
  </si>
  <si>
    <t>Akron City of</t>
  </si>
  <si>
    <t>Leviton Manufacturing</t>
  </si>
  <si>
    <t>Two Harbors</t>
  </si>
  <si>
    <t>Indian River</t>
  </si>
  <si>
    <t>Wyoming</t>
  </si>
  <si>
    <t>Richmond Electric</t>
  </si>
  <si>
    <t>Swinging Bridge 1</t>
  </si>
  <si>
    <t>AER NY Gen LLC</t>
  </si>
  <si>
    <t>Contra Costa</t>
  </si>
  <si>
    <t>Mirant Delta LLC</t>
  </si>
  <si>
    <t>Exeter Energy LP</t>
  </si>
  <si>
    <t>Electric Junction</t>
  </si>
  <si>
    <t>West Fairbault</t>
  </si>
  <si>
    <t>District 70 Transco Gas Pipe Line</t>
  </si>
  <si>
    <t>Mason Steam</t>
  </si>
  <si>
    <t>Duraco Products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</si>
  <si>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</si>
  <si>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</si>
  <si>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</si>
  <si>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</si>
  <si>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</si>
  <si>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</si>
  <si>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Lexington Hickory Street</t>
  </si>
  <si>
    <t>Menasha</t>
  </si>
  <si>
    <t>Clear Lake Hydro Project</t>
  </si>
  <si>
    <t>Visalia Landfill Gas Utilization Project</t>
  </si>
  <si>
    <t>Redfield</t>
  </si>
  <si>
    <t>Enterprise Solar, LLC</t>
  </si>
  <si>
    <t>Bingham Wind</t>
  </si>
  <si>
    <t>Gunsight Mountain Wind Energy LLC</t>
  </si>
  <si>
    <t>Marshall Wind Farm</t>
  </si>
  <si>
    <t>Ninnescah Wind Energy, LLC</t>
  </si>
  <si>
    <t>Block Island Wind Farm</t>
  </si>
  <si>
    <t>Springbok Solar Farm 2</t>
  </si>
  <si>
    <t>Grant Plains Wind, LLC</t>
  </si>
  <si>
    <t>Elm City Solar Facility</t>
  </si>
  <si>
    <t>Granite Mountain Solar West</t>
  </si>
  <si>
    <t>Three Peaks Power</t>
  </si>
  <si>
    <t>Kelly Creek Wind Project</t>
  </si>
  <si>
    <t>Panda Patriot Generation Plant</t>
  </si>
  <si>
    <t>PB2 - Gila River</t>
  </si>
  <si>
    <t>Bluestem</t>
  </si>
  <si>
    <t>Escalante Solar I, LLC</t>
  </si>
  <si>
    <t>Colbec's Corner, LLC</t>
  </si>
  <si>
    <t>Mariah North</t>
  </si>
  <si>
    <t>Hancock Wind Plant</t>
  </si>
  <si>
    <t>Hazlehurst II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</si>
  <si>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</si>
  <si>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</si>
  <si>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</si>
  <si>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</si>
  <si>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</si>
  <si>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</si>
  <si>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Imperial Solar Energy Center West</t>
  </si>
  <si>
    <t>Los Vientos Windpower IV</t>
  </si>
  <si>
    <t>Escalante Solar II, LLC</t>
  </si>
  <si>
    <t>Grand View Solar Two</t>
  </si>
  <si>
    <t>Brady II Wind Energy Center</t>
  </si>
  <si>
    <t>Five Points Solar Park</t>
  </si>
  <si>
    <t>Ringer Hill Wind Farm, LLC</t>
  </si>
  <si>
    <t>Kingman Wind</t>
  </si>
  <si>
    <t>Eastern Shore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</si>
  <si>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</si>
  <si>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</si>
  <si>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</si>
  <si>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</si>
  <si>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</si>
  <si>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</si>
  <si>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</si>
  <si>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Electra Wind Farm</t>
  </si>
  <si>
    <t>Caprock Solar 1 LLC</t>
  </si>
  <si>
    <t>Panda Liberty Generation Plant</t>
  </si>
  <si>
    <t>Chaves Solar, LLC</t>
  </si>
  <si>
    <t>Brady Wind Energy Center</t>
  </si>
  <si>
    <t>Innovative Solar 46</t>
  </si>
  <si>
    <t>Latigo Wind Park</t>
  </si>
  <si>
    <t>Pioneer Wind Park, LLC</t>
  </si>
  <si>
    <t>RE Barren Ridge 1</t>
  </si>
  <si>
    <t>North Star Solar Project</t>
  </si>
  <si>
    <t>Horse Creek Wind Farm</t>
  </si>
  <si>
    <t>Prairie Breeze III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</si>
  <si>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</si>
  <si>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</si>
  <si>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</si>
  <si>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</si>
  <si>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</si>
  <si>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</si>
  <si>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Frontier Windpower</t>
  </si>
  <si>
    <t>Odell Wind Farm</t>
  </si>
  <si>
    <t>Comanche Solar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</si>
  <si>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</si>
  <si>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</si>
  <si>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</si>
  <si>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</si>
  <si>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</si>
  <si>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</si>
  <si>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Paulding Wind Farm III</t>
  </si>
  <si>
    <t>ID Solar</t>
  </si>
  <si>
    <t>Butler Solar Project 103</t>
  </si>
  <si>
    <t>Drift Sand Wind Project LLC</t>
  </si>
  <si>
    <t>RE Astoria</t>
  </si>
  <si>
    <t>Antelope DSR 1</t>
  </si>
  <si>
    <t>Hecate Energy Beacon Solar 4</t>
  </si>
  <si>
    <t>Desert Wind Farm, LLC</t>
  </si>
  <si>
    <t>Cannelton Hydroelectric Plant</t>
  </si>
  <si>
    <t>Black Oak Wind Farm</t>
  </si>
  <si>
    <t>Pio Pico Energy Center</t>
  </si>
  <si>
    <t>Taylor County Solar</t>
  </si>
  <si>
    <t>Brunswick County Power Station</t>
  </si>
  <si>
    <t>Milo Wind Project LLC</t>
  </si>
  <si>
    <t>RE Astoria 2</t>
  </si>
  <si>
    <t>New Creek Wind</t>
  </si>
  <si>
    <t>CPV St Charles Energy Center</t>
  </si>
  <si>
    <t>Meldahl Hydroelectric Project</t>
  </si>
  <si>
    <t>Summit Farms Solar</t>
  </si>
  <si>
    <t>Four Rivers Terminal</t>
  </si>
  <si>
    <t>Al Elec Coop'S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</si>
  <si>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</si>
  <si>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</si>
  <si>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</si>
  <si>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</si>
  <si>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</si>
  <si>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</si>
  <si>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</si>
  <si>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</si>
  <si>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</si>
  <si>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</si>
  <si>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</si>
  <si>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</si>
  <si>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</si>
  <si>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</si>
  <si>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</si>
  <si>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</si>
  <si>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</si>
  <si>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</si>
  <si>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</si>
  <si>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</si>
  <si>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</si>
  <si>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</si>
  <si>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</si>
  <si>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</si>
  <si>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</si>
  <si>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</si>
  <si>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</si>
  <si>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</si>
  <si>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</si>
  <si>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</si>
  <si>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</si>
  <si>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</si>
  <si>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</si>
  <si>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</si>
  <si>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</si>
  <si>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</si>
  <si>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</si>
  <si>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</si>
  <si>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</si>
  <si>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</si>
  <si>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</si>
  <si>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</si>
  <si>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</si>
  <si>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Internal Combustion</t>
  </si>
  <si>
    <t>BANGOR HYDRO-ELECTRIC COMPANY</t>
  </si>
  <si>
    <t>Ferc Licensed Project No. 2380</t>
  </si>
  <si>
    <t>Marshall Hydro</t>
  </si>
  <si>
    <t>General</t>
  </si>
  <si>
    <t>Groveville Mills</t>
  </si>
  <si>
    <t>B.M. Davis</t>
  </si>
  <si>
    <t>E S Joslin</t>
  </si>
  <si>
    <t>E.S. Joslin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</si>
  <si>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</si>
  <si>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</si>
  <si>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</si>
  <si>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</si>
  <si>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</si>
  <si>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</si>
  <si>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</si>
  <si>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</si>
  <si>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</si>
  <si>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</si>
  <si>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</si>
  <si>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</si>
  <si>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</si>
  <si>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</si>
  <si>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</si>
  <si>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</si>
  <si>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</si>
  <si>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</si>
  <si>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</si>
  <si>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</si>
  <si>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</si>
  <si>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</si>
  <si>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</si>
  <si>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</si>
  <si>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</si>
  <si>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</si>
  <si>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</si>
  <si>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</si>
  <si>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</si>
  <si>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</si>
  <si>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</si>
  <si>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Hudson Ave Gt 3,4 &amp;5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</si>
  <si>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</si>
  <si>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</si>
  <si>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</si>
  <si>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</si>
  <si>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</si>
  <si>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</si>
  <si>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</si>
  <si>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</si>
  <si>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</si>
  <si>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</si>
  <si>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</si>
  <si>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</si>
  <si>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</si>
  <si>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</si>
  <si>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</si>
  <si>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</si>
  <si>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</si>
  <si>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</si>
  <si>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</si>
  <si>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</si>
  <si>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</si>
  <si>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</si>
  <si>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</si>
  <si>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</si>
  <si>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</si>
  <si>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</si>
  <si>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</si>
  <si>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</si>
  <si>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</si>
  <si>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</si>
  <si>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</si>
  <si>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</si>
  <si>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</si>
  <si>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</si>
  <si>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</si>
  <si>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</si>
  <si>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</si>
  <si>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</si>
  <si>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</si>
  <si>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</si>
  <si>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</si>
  <si>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</si>
  <si>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</si>
  <si>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</si>
  <si>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</si>
  <si>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</si>
  <si>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</si>
  <si>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</si>
  <si>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</si>
  <si>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</si>
  <si>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</si>
  <si>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</si>
  <si>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</si>
  <si>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</si>
  <si>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</si>
  <si>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</si>
  <si>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</si>
  <si>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</si>
  <si>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</si>
  <si>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</si>
  <si>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</si>
  <si>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</si>
  <si>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</si>
  <si>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</si>
  <si>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</si>
  <si>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</si>
  <si>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</si>
  <si>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</si>
  <si>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</si>
  <si>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</si>
  <si>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</si>
  <si>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</si>
  <si>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</si>
  <si>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</si>
  <si>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</si>
  <si>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</si>
  <si>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</si>
  <si>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</si>
  <si>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</si>
  <si>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</si>
  <si>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</si>
  <si>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</si>
  <si>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</si>
  <si>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</si>
  <si>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</si>
  <si>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</si>
  <si>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</si>
  <si>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</si>
  <si>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</si>
  <si>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</si>
  <si>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</si>
  <si>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</si>
  <si>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</si>
  <si>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</si>
  <si>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</si>
  <si>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</si>
  <si>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</si>
  <si>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</si>
  <si>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</si>
  <si>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</si>
  <si>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</si>
  <si>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</si>
  <si>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</si>
  <si>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</si>
  <si>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</si>
  <si>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</si>
  <si>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</si>
  <si>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</si>
  <si>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</si>
  <si>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</si>
  <si>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</si>
  <si>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</si>
  <si>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</si>
  <si>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</si>
  <si>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</si>
  <si>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</si>
  <si>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</si>
  <si>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</si>
  <si>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</si>
  <si>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</si>
  <si>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</si>
  <si>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</si>
  <si>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</si>
  <si>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</si>
  <si>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</si>
  <si>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</si>
  <si>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</si>
  <si>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</si>
  <si>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</si>
  <si>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</si>
  <si>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</si>
  <si>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</si>
  <si>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</si>
  <si>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</si>
  <si>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</si>
  <si>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</si>
  <si>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</si>
  <si>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</si>
  <si>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</si>
  <si>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</si>
  <si>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</si>
  <si>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</si>
  <si>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</si>
  <si>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</si>
  <si>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</si>
  <si>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</si>
  <si>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</si>
  <si>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</si>
  <si>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</si>
  <si>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</si>
  <si>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</si>
  <si>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</si>
  <si>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</si>
  <si>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</si>
  <si>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</si>
  <si>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</si>
  <si>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</si>
  <si>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</si>
  <si>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</si>
  <si>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</si>
  <si>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</si>
  <si>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</si>
  <si>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</si>
  <si>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</si>
  <si>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</si>
  <si>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</si>
  <si>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</si>
  <si>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</si>
  <si>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</si>
  <si>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</si>
  <si>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</si>
  <si>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</si>
  <si>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</si>
  <si>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</si>
  <si>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</si>
  <si>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</si>
  <si>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</si>
  <si>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</si>
  <si>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</si>
  <si>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</si>
  <si>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</si>
  <si>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</si>
  <si>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</si>
  <si>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</si>
  <si>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</si>
  <si>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</si>
  <si>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</si>
  <si>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</si>
  <si>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</si>
  <si>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</si>
  <si>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</si>
  <si>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</si>
  <si>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</si>
  <si>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</si>
  <si>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</si>
  <si>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</si>
  <si>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</si>
  <si>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</si>
  <si>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</si>
  <si>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</si>
  <si>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</si>
  <si>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</si>
  <si>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</si>
  <si>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</si>
  <si>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</si>
  <si>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</si>
  <si>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</si>
  <si>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</si>
  <si>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</si>
  <si>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</si>
  <si>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</si>
  <si>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</si>
  <si>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</si>
  <si>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</si>
  <si>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</si>
  <si>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</si>
  <si>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</si>
  <si>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</si>
  <si>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</si>
  <si>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</si>
  <si>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</si>
  <si>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</si>
  <si>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</si>
  <si>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</si>
  <si>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</si>
  <si>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</si>
  <si>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</si>
  <si>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</si>
  <si>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</si>
  <si>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</si>
  <si>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</si>
  <si>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</si>
  <si>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</si>
  <si>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</si>
  <si>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</si>
  <si>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</si>
  <si>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</si>
  <si>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</si>
  <si>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</si>
  <si>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</si>
  <si>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</si>
  <si>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</si>
  <si>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</si>
  <si>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</si>
  <si>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</si>
  <si>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</si>
  <si>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</si>
  <si>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</si>
  <si>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</si>
  <si>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</si>
  <si>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</si>
  <si>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</si>
  <si>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</si>
  <si>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</si>
  <si>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</si>
  <si>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</si>
  <si>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</si>
  <si>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</si>
  <si>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</si>
  <si>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</si>
  <si>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</si>
  <si>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</si>
  <si>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</si>
  <si>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</si>
  <si>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</si>
  <si>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</si>
  <si>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</si>
  <si>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</si>
  <si>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</si>
  <si>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</si>
  <si>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</si>
  <si>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</si>
  <si>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</si>
  <si>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</si>
  <si>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</si>
  <si>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</si>
  <si>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</si>
  <si>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</si>
  <si>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</si>
  <si>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Bemidji</t>
  </si>
  <si>
    <t>Otter Tail Corporation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</si>
  <si>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</si>
  <si>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</si>
  <si>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</si>
  <si>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</si>
  <si>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</si>
  <si>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</si>
  <si>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</si>
  <si>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</si>
  <si>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</si>
  <si>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</si>
  <si>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</si>
  <si>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</si>
  <si>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</si>
  <si>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</si>
  <si>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</si>
  <si>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</si>
  <si>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</si>
  <si>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</si>
  <si>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</si>
  <si>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</si>
  <si>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</si>
  <si>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</si>
  <si>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</si>
  <si>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</si>
  <si>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</si>
  <si>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</si>
  <si>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</si>
  <si>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</si>
  <si>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</si>
  <si>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</si>
  <si>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</si>
  <si>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</si>
  <si>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</si>
  <si>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</si>
  <si>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</si>
  <si>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</si>
  <si>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</si>
  <si>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</si>
  <si>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</si>
  <si>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</si>
  <si>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</si>
  <si>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</si>
  <si>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</si>
  <si>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</si>
  <si>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</si>
  <si>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</si>
  <si>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</si>
  <si>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</si>
  <si>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</si>
  <si>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</si>
  <si>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</si>
  <si>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</si>
  <si>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</si>
  <si>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</si>
  <si>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</si>
  <si>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</si>
  <si>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</si>
  <si>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</si>
  <si>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</si>
  <si>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</si>
  <si>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</si>
  <si>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</si>
  <si>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</si>
  <si>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</si>
  <si>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</si>
  <si>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</si>
  <si>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</si>
  <si>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</si>
  <si>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</si>
  <si>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</si>
  <si>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</si>
  <si>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</si>
  <si>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</si>
  <si>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</si>
  <si>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</si>
  <si>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</si>
  <si>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</si>
  <si>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</si>
  <si>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</si>
  <si>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</si>
  <si>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</si>
  <si>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</si>
  <si>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</si>
  <si>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</si>
  <si>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</si>
  <si>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</si>
  <si>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</si>
  <si>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</si>
  <si>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</si>
  <si>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</si>
  <si>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</si>
  <si>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</si>
  <si>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</si>
  <si>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</si>
  <si>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</si>
  <si>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</si>
  <si>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</si>
  <si>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</si>
  <si>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</si>
  <si>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</si>
  <si>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</si>
  <si>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</si>
  <si>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</si>
  <si>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</si>
  <si>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</si>
  <si>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</si>
  <si>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</si>
  <si>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</si>
  <si>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</si>
  <si>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</si>
  <si>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</si>
  <si>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</si>
  <si>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</si>
  <si>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</si>
  <si>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</si>
  <si>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</si>
  <si>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</si>
  <si>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</si>
  <si>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</si>
  <si>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</si>
  <si>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</si>
  <si>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</si>
  <si>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</si>
  <si>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</si>
  <si>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</si>
  <si>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</si>
  <si>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</si>
  <si>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</si>
  <si>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</si>
  <si>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</si>
  <si>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</si>
  <si>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</si>
  <si>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</si>
  <si>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</si>
  <si>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</si>
  <si>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</si>
  <si>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</si>
  <si>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</si>
  <si>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</si>
  <si>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</si>
  <si>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</si>
  <si>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</si>
  <si>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</si>
  <si>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</si>
  <si>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</si>
  <si>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</si>
  <si>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</si>
  <si>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</si>
  <si>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</si>
  <si>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</si>
  <si>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</si>
  <si>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</si>
  <si>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</si>
  <si>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</si>
  <si>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</si>
  <si>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</si>
  <si>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</si>
  <si>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</si>
  <si>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</si>
  <si>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</si>
  <si>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</si>
  <si>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</si>
  <si>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</si>
  <si>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</si>
  <si>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</si>
  <si>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</si>
  <si>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</si>
  <si>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</si>
  <si>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</si>
  <si>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</si>
  <si>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</si>
  <si>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</si>
  <si>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</si>
  <si>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</si>
  <si>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</si>
  <si>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</si>
  <si>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</si>
  <si>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</si>
  <si>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</si>
  <si>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</si>
  <si>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</si>
  <si>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</si>
  <si>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</si>
  <si>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</si>
  <si>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</si>
  <si>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</si>
  <si>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</si>
  <si>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</si>
  <si>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</si>
  <si>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</si>
  <si>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</si>
  <si>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</si>
  <si>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</si>
  <si>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</si>
  <si>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</si>
  <si>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</si>
  <si>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</si>
  <si>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</si>
  <si>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</si>
  <si>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</si>
  <si>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</si>
  <si>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</si>
  <si>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</si>
  <si>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</si>
  <si>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</si>
  <si>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</si>
  <si>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</si>
  <si>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</si>
  <si>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</si>
  <si>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</si>
  <si>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</si>
  <si>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</si>
  <si>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</si>
  <si>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</si>
  <si>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</si>
  <si>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</si>
  <si>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</si>
  <si>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</si>
  <si>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</si>
  <si>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</si>
  <si>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</si>
  <si>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</si>
  <si>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</si>
  <si>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</si>
  <si>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</si>
  <si>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</si>
  <si>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</si>
  <si>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</si>
  <si>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</si>
  <si>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</si>
  <si>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</si>
  <si>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</si>
  <si>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</si>
  <si>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</si>
  <si>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</si>
  <si>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</si>
  <si>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</si>
  <si>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</si>
  <si>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</si>
  <si>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</si>
  <si>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</si>
  <si>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</si>
  <si>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</si>
  <si>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</si>
  <si>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</si>
  <si>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</si>
  <si>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</si>
  <si>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</si>
  <si>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</si>
  <si>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</si>
  <si>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</si>
  <si>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</si>
  <si>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</si>
  <si>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</si>
  <si>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</si>
  <si>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</si>
  <si>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</si>
  <si>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</si>
  <si>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</si>
  <si>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</si>
  <si>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</si>
  <si>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</si>
  <si>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</si>
  <si>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</si>
  <si>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</si>
  <si>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</si>
  <si>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</si>
  <si>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</si>
  <si>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</si>
  <si>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</si>
  <si>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</si>
  <si>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</si>
  <si>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</si>
  <si>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</si>
  <si>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</si>
  <si>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</si>
  <si>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</si>
  <si>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</si>
  <si>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</si>
  <si>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</si>
  <si>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</si>
  <si>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</si>
  <si>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</si>
  <si>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</si>
  <si>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</si>
  <si>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</si>
  <si>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</si>
  <si>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</si>
  <si>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</si>
  <si>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</si>
  <si>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</si>
  <si>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</si>
  <si>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</si>
  <si>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</si>
  <si>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</si>
  <si>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</si>
  <si>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</si>
  <si>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</si>
  <si>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</si>
  <si>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</si>
  <si>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</si>
  <si>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</si>
  <si>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</si>
  <si>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</si>
  <si>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</si>
  <si>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</si>
  <si>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</si>
  <si>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</si>
  <si>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</si>
  <si>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</si>
  <si>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</si>
  <si>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</si>
  <si>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</si>
  <si>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</si>
  <si>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</si>
  <si>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</si>
  <si>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</si>
  <si>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</si>
  <si>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</si>
  <si>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</si>
  <si>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</si>
  <si>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</si>
  <si>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</si>
  <si>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</si>
  <si>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</si>
  <si>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</si>
  <si>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</si>
  <si>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</si>
  <si>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</si>
  <si>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</si>
  <si>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</si>
  <si>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</si>
  <si>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</si>
  <si>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</si>
  <si>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</si>
  <si>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</si>
  <si>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</si>
  <si>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</si>
  <si>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</si>
  <si>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</si>
  <si>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</si>
  <si>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</si>
  <si>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</si>
  <si>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</si>
  <si>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</si>
  <si>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</si>
  <si>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</si>
  <si>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</si>
  <si>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</si>
  <si>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</si>
  <si>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</si>
  <si>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</si>
  <si>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</si>
  <si>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</si>
  <si>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</si>
  <si>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</si>
  <si>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</si>
  <si>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</si>
  <si>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</si>
  <si>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</si>
  <si>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</si>
  <si>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</si>
  <si>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</si>
  <si>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</si>
  <si>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</si>
  <si>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</si>
  <si>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</si>
  <si>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</si>
  <si>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</si>
  <si>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</si>
  <si>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</si>
  <si>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</si>
  <si>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</si>
  <si>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</si>
  <si>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</si>
  <si>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</si>
  <si>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</si>
  <si>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</si>
  <si>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</si>
  <si>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</si>
  <si>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</si>
  <si>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</si>
  <si>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</si>
  <si>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</si>
  <si>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</si>
  <si>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</si>
  <si>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</si>
  <si>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</si>
  <si>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</si>
  <si>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</si>
  <si>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</si>
  <si>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</si>
  <si>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</si>
  <si>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</si>
  <si>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</si>
  <si>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</si>
  <si>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</si>
  <si>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</si>
  <si>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</si>
  <si>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</si>
  <si>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</si>
  <si>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</si>
  <si>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</si>
  <si>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</si>
  <si>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</si>
  <si>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</si>
  <si>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</si>
  <si>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</si>
  <si>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</si>
  <si>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</si>
  <si>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</si>
  <si>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</si>
  <si>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</si>
  <si>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</si>
  <si>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</si>
  <si>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</si>
  <si>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</si>
  <si>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</si>
  <si>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</si>
  <si>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</si>
  <si>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</si>
  <si>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</si>
  <si>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</si>
  <si>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</si>
  <si>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</si>
  <si>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</si>
  <si>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</si>
  <si>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</si>
  <si>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</si>
  <si>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</si>
  <si>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</si>
  <si>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</si>
  <si>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</si>
  <si>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</si>
  <si>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</si>
  <si>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</si>
  <si>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</si>
  <si>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</si>
  <si>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</si>
  <si>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</si>
  <si>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Hydroelectric Project</t>
  </si>
  <si>
    <t>Advance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</si>
  <si>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</si>
  <si>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</si>
  <si>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</si>
  <si>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</si>
  <si>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</si>
  <si>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</si>
  <si>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</si>
  <si>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</si>
  <si>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</si>
  <si>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</si>
  <si>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</si>
  <si>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</si>
  <si>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</si>
  <si>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</si>
  <si>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</si>
  <si>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</si>
  <si>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</si>
  <si>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</si>
  <si>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</si>
  <si>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</si>
  <si>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</si>
  <si>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</si>
  <si>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</si>
  <si>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</si>
  <si>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</si>
  <si>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</si>
  <si>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</si>
  <si>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</si>
  <si>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</si>
  <si>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</si>
  <si>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</si>
  <si>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</si>
  <si>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</si>
  <si>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</si>
  <si>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</si>
  <si>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</si>
  <si>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Milltown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</si>
  <si>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</si>
  <si>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</si>
  <si>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</si>
  <si>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</si>
  <si>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</si>
  <si>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</si>
  <si>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</si>
  <si>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</si>
  <si>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</si>
  <si>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</si>
  <si>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</si>
  <si>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</si>
  <si>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</si>
  <si>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</si>
  <si>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</si>
  <si>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</si>
  <si>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</si>
  <si>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</si>
  <si>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</si>
  <si>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</si>
  <si>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</si>
  <si>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</si>
  <si>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</si>
  <si>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</si>
  <si>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</si>
  <si>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</si>
  <si>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</si>
  <si>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</si>
  <si>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</si>
  <si>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</si>
  <si>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</si>
  <si>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</si>
  <si>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</si>
  <si>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</si>
  <si>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</si>
  <si>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</si>
  <si>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</si>
  <si>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</si>
  <si>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</si>
  <si>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</si>
  <si>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Buffalo</t>
  </si>
  <si>
    <t>Island Park Hydro</t>
  </si>
  <si>
    <t>Meadowbrook Solar Farm</t>
  </si>
  <si>
    <t>Kojak Farm</t>
  </si>
  <si>
    <t>Chesapeake College</t>
  </si>
  <si>
    <t>Tompkins Cortland Community College</t>
  </si>
  <si>
    <t>AEP Milton NaS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</si>
  <si>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</si>
  <si>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</si>
  <si>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</si>
  <si>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</si>
  <si>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</si>
  <si>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</si>
  <si>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</si>
  <si>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</si>
  <si>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</si>
  <si>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</si>
  <si>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</si>
  <si>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</si>
  <si>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</si>
  <si>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</si>
  <si>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</si>
  <si>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</si>
  <si>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</si>
  <si>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</si>
  <si>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</si>
  <si>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</si>
  <si>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</si>
  <si>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</si>
  <si>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</si>
  <si>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</si>
  <si>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</si>
  <si>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</si>
  <si>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</si>
  <si>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</si>
  <si>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</si>
  <si>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</si>
  <si>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</si>
  <si>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</si>
  <si>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</si>
  <si>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</si>
  <si>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Allison Creek Hydro</t>
  </si>
  <si>
    <t>WED Coventry 6</t>
  </si>
  <si>
    <t>New Castle Solar RES</t>
  </si>
  <si>
    <t>Beetle Solar</t>
  </si>
  <si>
    <t>Dublin Solar I</t>
  </si>
  <si>
    <t>HQC Rock River Solar Power Gen Station</t>
  </si>
  <si>
    <t>Prudential 80 Livingston Roseland Solar</t>
  </si>
  <si>
    <t>Calipatria Solar Farm</t>
  </si>
  <si>
    <t>Industrial Plant</t>
  </si>
  <si>
    <t>SEPV 18</t>
  </si>
  <si>
    <t>Raritan Solar</t>
  </si>
  <si>
    <t>Baltimore City F</t>
  </si>
  <si>
    <t>Johnson Co. Solar RES</t>
  </si>
  <si>
    <t>BentonSun, LLC</t>
  </si>
  <si>
    <t>Tart Farm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</si>
  <si>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</si>
  <si>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</si>
  <si>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</si>
  <si>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</si>
  <si>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</si>
  <si>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</si>
  <si>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</si>
  <si>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</si>
  <si>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</si>
  <si>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</si>
  <si>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</si>
  <si>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</si>
  <si>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</si>
  <si>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</si>
  <si>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</si>
  <si>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</si>
  <si>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</si>
  <si>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</si>
  <si>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</si>
  <si>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</si>
  <si>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</si>
  <si>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</si>
  <si>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Shakopee Met Council WTP</t>
  </si>
  <si>
    <t>BJ's Wholesale Club Inc Dist Center</t>
  </si>
  <si>
    <t>Mount Olive Solar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</si>
  <si>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</si>
  <si>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</si>
  <si>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</si>
  <si>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</si>
  <si>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</si>
  <si>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</si>
  <si>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</si>
  <si>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</si>
  <si>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</si>
  <si>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L'Oreal Franklin</t>
  </si>
  <si>
    <t>Pfizer Groton Fuel Cell</t>
  </si>
  <si>
    <t>E&amp;B Resources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</si>
  <si>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</si>
  <si>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</si>
  <si>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</si>
  <si>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</si>
  <si>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</si>
  <si>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</si>
  <si>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</si>
  <si>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</si>
  <si>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</si>
  <si>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</si>
  <si>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</si>
  <si>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</si>
  <si>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</si>
  <si>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</si>
  <si>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</si>
  <si>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Valdosta</t>
  </si>
  <si>
    <t>Kingbird B Solar, LLC</t>
  </si>
  <si>
    <t>Brickyard Solar</t>
  </si>
  <si>
    <t>Vance Solar Farm, LLC</t>
  </si>
  <si>
    <t>Chei Solar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</si>
  <si>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</si>
  <si>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</si>
  <si>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</si>
  <si>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</si>
  <si>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</si>
  <si>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</si>
  <si>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</si>
  <si>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</si>
  <si>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</si>
  <si>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</si>
  <si>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</si>
  <si>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</si>
  <si>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</si>
  <si>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</si>
  <si>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</si>
  <si>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</si>
  <si>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</si>
  <si>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</si>
  <si>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</si>
  <si>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</si>
  <si>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</si>
  <si>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</si>
  <si>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</si>
  <si>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</si>
  <si>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</si>
  <si>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</si>
  <si>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</si>
  <si>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</si>
  <si>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</si>
  <si>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</si>
  <si>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</si>
  <si>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</si>
  <si>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</si>
  <si>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</si>
  <si>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</si>
  <si>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</si>
  <si>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</si>
  <si>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</si>
  <si>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</si>
  <si>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</si>
  <si>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</si>
  <si>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</si>
  <si>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</si>
  <si>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</si>
  <si>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</si>
  <si>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</si>
  <si>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</si>
  <si>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</si>
  <si>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</si>
  <si>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</si>
  <si>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</si>
  <si>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</si>
  <si>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</si>
  <si>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</si>
  <si>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</si>
  <si>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</si>
  <si>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</si>
  <si>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</si>
  <si>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</si>
  <si>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</si>
  <si>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</si>
  <si>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</si>
  <si>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</si>
  <si>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</si>
  <si>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</si>
  <si>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</si>
  <si>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</si>
  <si>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</si>
  <si>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</si>
  <si>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</si>
  <si>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</si>
  <si>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</si>
  <si>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</si>
  <si>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</si>
  <si>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</si>
  <si>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</si>
  <si>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</si>
  <si>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</si>
  <si>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</si>
  <si>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</si>
  <si>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</si>
  <si>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</si>
  <si>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</si>
  <si>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</si>
  <si>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</si>
  <si>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</si>
  <si>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</si>
  <si>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</si>
  <si>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</si>
  <si>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</si>
  <si>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</si>
  <si>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</si>
  <si>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</si>
  <si>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</si>
  <si>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</si>
  <si>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</si>
  <si>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</si>
  <si>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</si>
  <si>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</si>
  <si>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</si>
  <si>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</si>
  <si>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</si>
  <si>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</si>
  <si>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</si>
  <si>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</si>
  <si>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</si>
  <si>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</si>
  <si>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</si>
  <si>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</si>
  <si>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</si>
  <si>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</si>
  <si>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</si>
  <si>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</si>
  <si>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</si>
  <si>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</si>
  <si>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</si>
  <si>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</si>
  <si>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</si>
  <si>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</si>
  <si>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</si>
  <si>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</si>
  <si>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</si>
  <si>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</si>
  <si>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</si>
  <si>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</si>
  <si>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</si>
  <si>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</si>
  <si>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</si>
  <si>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</si>
  <si>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</si>
  <si>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</si>
  <si>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</si>
  <si>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</si>
  <si>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</si>
  <si>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</si>
  <si>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</si>
  <si>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</si>
  <si>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</si>
  <si>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</si>
  <si>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</si>
  <si>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</si>
  <si>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</si>
  <si>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</si>
  <si>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</si>
  <si>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</si>
  <si>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</si>
  <si>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</si>
  <si>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</si>
  <si>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</si>
  <si>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LEPA Unit No. 1</t>
  </si>
  <si>
    <t>Building G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</si>
  <si>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</si>
  <si>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</si>
  <si>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</si>
  <si>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</si>
  <si>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</si>
  <si>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</si>
  <si>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</si>
  <si>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RCWD PV Project</t>
  </si>
  <si>
    <t>FIU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</si>
  <si>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</si>
  <si>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</si>
  <si>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</si>
  <si>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</si>
  <si>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</si>
  <si>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</si>
  <si>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</si>
  <si>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</si>
  <si>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NorWest Energy 2,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</si>
  <si>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</si>
  <si>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</si>
  <si>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</si>
  <si>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</si>
  <si>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</si>
  <si>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</si>
  <si>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</si>
  <si>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</si>
  <si>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</si>
  <si>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</si>
  <si>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</si>
  <si>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</si>
  <si>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</si>
  <si>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</si>
  <si>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</si>
  <si>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</si>
  <si>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Old Pageland Monroe Road Solar Farm</t>
  </si>
  <si>
    <t>Limerick Road Solar Farm</t>
  </si>
  <si>
    <t>Bearford Solar II</t>
  </si>
  <si>
    <t>Pala Energy Storage Yard</t>
  </si>
  <si>
    <t>Twin Falls (WI)</t>
  </si>
  <si>
    <t>Adams Ave MS and HS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</si>
  <si>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</si>
  <si>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</si>
  <si>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</si>
  <si>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</si>
  <si>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</si>
  <si>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</si>
  <si>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</si>
  <si>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</si>
  <si>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</si>
  <si>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</si>
  <si>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</si>
  <si>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</si>
  <si>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</si>
  <si>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</si>
  <si>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</si>
  <si>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</si>
  <si>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</si>
  <si>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</si>
  <si>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</si>
  <si>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</si>
  <si>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</si>
  <si>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</si>
  <si>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</si>
  <si>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</si>
  <si>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</si>
  <si>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</si>
  <si>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</si>
  <si>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</si>
  <si>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</si>
  <si>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</si>
  <si>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</si>
  <si>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</si>
  <si>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</si>
  <si>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</si>
  <si>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</si>
  <si>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</si>
  <si>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</si>
  <si>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</si>
  <si>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</si>
  <si>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</si>
  <si>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</si>
  <si>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</si>
  <si>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</si>
  <si>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</si>
  <si>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Sudbury Solar</t>
  </si>
  <si>
    <t>North Lancaster Ranch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</si>
  <si>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</si>
  <si>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</si>
  <si>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</si>
  <si>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</si>
  <si>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</si>
  <si>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</si>
  <si>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</si>
  <si>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</si>
  <si>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</si>
  <si>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</si>
  <si>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</si>
  <si>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</si>
  <si>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</si>
  <si>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</si>
  <si>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</si>
  <si>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</si>
  <si>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</si>
  <si>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</si>
  <si>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</si>
  <si>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</si>
  <si>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</si>
  <si>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</si>
  <si>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</si>
  <si>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</si>
  <si>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</si>
  <si>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</si>
  <si>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Prudential 55 Livingston Roseland Solar</t>
  </si>
  <si>
    <t>Amethyst Solar</t>
  </si>
  <si>
    <t>Howell Solar</t>
  </si>
  <si>
    <t>Legoland Solar</t>
  </si>
  <si>
    <t>Baltimore City D</t>
  </si>
  <si>
    <t>Windpark Unlimited 2</t>
  </si>
  <si>
    <t>Empire Solar</t>
  </si>
  <si>
    <t>Stafford Hill Solar</t>
  </si>
  <si>
    <t>Woodland Solar</t>
  </si>
  <si>
    <t>Milo Solar</t>
  </si>
  <si>
    <t>Williamsburg Solar LLC VNEM</t>
  </si>
  <si>
    <t>Church Hill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</si>
  <si>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</si>
  <si>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</si>
  <si>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</si>
  <si>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</si>
  <si>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</si>
  <si>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</si>
  <si>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</si>
  <si>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</si>
  <si>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</si>
  <si>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</si>
  <si>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</si>
  <si>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</si>
  <si>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</si>
  <si>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</si>
  <si>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</si>
  <si>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</si>
  <si>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</si>
  <si>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</si>
  <si>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</si>
  <si>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Winton Solar</t>
  </si>
  <si>
    <t>ZV Solar 3, LLC</t>
  </si>
  <si>
    <t>Jackson Board of Education-Liberty HS</t>
  </si>
  <si>
    <t>Innovative Solar 65</t>
  </si>
  <si>
    <t>CED Ducor 2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</si>
  <si>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</si>
  <si>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</si>
  <si>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</si>
  <si>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</si>
  <si>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</si>
  <si>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</si>
  <si>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Bent Mountain</t>
  </si>
  <si>
    <t>Pavant Solar III</t>
  </si>
  <si>
    <t>Ortega Highway Energy Storage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</si>
  <si>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</si>
  <si>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</si>
  <si>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</si>
  <si>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</si>
  <si>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</si>
  <si>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</si>
  <si>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</si>
  <si>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Frankford Solar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</si>
  <si>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</si>
  <si>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</si>
  <si>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</si>
  <si>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</si>
  <si>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</si>
  <si>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</si>
  <si>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</si>
  <si>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</si>
  <si>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</si>
  <si>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</si>
  <si>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</si>
  <si>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</si>
  <si>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</si>
  <si>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</si>
  <si>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</si>
  <si>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Industrial Blvd</t>
  </si>
  <si>
    <t>Alaska Electric Light And Power Company</t>
  </si>
  <si>
    <t>Foothills I &amp; Ii</t>
  </si>
  <si>
    <t>Gila Bend I</t>
  </si>
  <si>
    <t>Gila Bend Ii</t>
  </si>
  <si>
    <t>Hyder I</t>
  </si>
  <si>
    <t>Union Power Station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</si>
  <si>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</si>
  <si>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</si>
  <si>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</si>
  <si>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</si>
  <si>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</si>
  <si>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</si>
  <si>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</si>
  <si>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</si>
  <si>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</si>
  <si>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</si>
  <si>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</si>
  <si>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 Energy Center</t>
  </si>
  <si>
    <t>Babcock Solar</t>
  </si>
  <si>
    <t>babcock preserve</t>
  </si>
  <si>
    <t>florida power &amp; light co</t>
  </si>
  <si>
    <t>Citrus Solar Energy Center</t>
  </si>
  <si>
    <t>Citrus Solar</t>
  </si>
  <si>
    <t>Manatee Solar Energy Center</t>
  </si>
  <si>
    <t>Manatee Solar</t>
  </si>
  <si>
    <t>Fort Gordon Solar Facility</t>
  </si>
  <si>
    <t>Fort Gordon</t>
  </si>
  <si>
    <t>Fort Stewart Solar Facility</t>
  </si>
  <si>
    <t>Fort Stewart</t>
  </si>
  <si>
    <t>King's Bay Solar Facility</t>
  </si>
  <si>
    <t>King'S Bay</t>
  </si>
  <si>
    <t>Warner Robins</t>
  </si>
  <si>
    <t>OlivePV</t>
  </si>
  <si>
    <t>Harding St Gas Turbi</t>
  </si>
  <si>
    <t>Brown Solar</t>
  </si>
  <si>
    <t>Camp Ripley Solar Array</t>
  </si>
  <si>
    <t>Allete, Inc.</t>
  </si>
  <si>
    <t>Courtenay Wind Farm</t>
  </si>
  <si>
    <t>Courtenay Wind</t>
  </si>
  <si>
    <t>Carty Generating Station</t>
  </si>
  <si>
    <t>Carty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</si>
  <si>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</si>
  <si>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</si>
  <si>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</si>
  <si>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</si>
  <si>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</si>
  <si>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</si>
  <si>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Solar PV Project</t>
  </si>
  <si>
    <t>Fort Huachuca Phase L</t>
  </si>
  <si>
    <t>Prairie Fire</t>
  </si>
  <si>
    <t>Solan 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</si>
  <si>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</si>
  <si>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</si>
  <si>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</si>
  <si>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</si>
  <si>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</si>
  <si>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 Farm</t>
  </si>
  <si>
    <t>Whitehouse Solar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</si>
  <si>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</si>
  <si>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</si>
  <si>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</si>
  <si>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</si>
  <si>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</si>
  <si>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</si>
  <si>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</si>
  <si>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</si>
  <si>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</si>
  <si>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</si>
  <si>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</si>
  <si>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</si>
  <si>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</t>
  </si>
  <si>
    <t>Ida Grove Wind Farm (14 Units @ 1.79 Mw Each &amp;</t>
  </si>
  <si>
    <t>O'Brien Wind</t>
  </si>
  <si>
    <t>O'Brien Wind Farm (13 Units @ 2.346 Mw Each &amp;</t>
  </si>
  <si>
    <t>Alpine Power Plant</t>
  </si>
  <si>
    <t>Alpine</t>
  </si>
  <si>
    <t>Rio Rico Solar</t>
  </si>
  <si>
    <t>Uns Electric, Inc.</t>
  </si>
  <si>
    <t>Rio Rico</t>
  </si>
  <si>
    <t>Prairie State Generating Station</t>
  </si>
  <si>
    <t>Prairie State</t>
  </si>
  <si>
    <t>Wabash Riv Highland</t>
  </si>
  <si>
    <t>Generation Station 6</t>
  </si>
  <si>
    <t>Black Hills/Colorado Electric Utility Company, Lp</t>
  </si>
  <si>
    <t>Peak View Wind Farm</t>
  </si>
  <si>
    <t>Entergy Louisiana, Llc</t>
  </si>
  <si>
    <t>Roy S. Nelson 6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</si>
  <si>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</si>
  <si>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</si>
  <si>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</si>
  <si>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</si>
  <si>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</si>
  <si>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</si>
  <si>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</si>
  <si>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</si>
  <si>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</si>
  <si>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</si>
  <si>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</si>
  <si>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</si>
  <si>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</si>
  <si>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</si>
  <si>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</si>
  <si>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</si>
  <si>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</si>
  <si>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</si>
  <si>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</si>
  <si>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</si>
  <si>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</si>
  <si>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</si>
  <si>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</si>
  <si>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</si>
  <si>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</si>
  <si>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</si>
  <si>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</si>
  <si>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</si>
  <si>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</si>
  <si>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</si>
  <si>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</si>
  <si>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</si>
  <si>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</si>
  <si>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</si>
  <si>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</si>
  <si>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</si>
  <si>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</si>
  <si>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</si>
  <si>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</si>
  <si>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</si>
  <si>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</si>
  <si>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</si>
  <si>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</si>
  <si>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Indian Creek Nature Center</t>
  </si>
  <si>
    <t>Interstate Power And Light Company</t>
  </si>
  <si>
    <t>Liberty I</t>
  </si>
  <si>
    <t>Prairie View I</t>
  </si>
  <si>
    <t>Paragould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</si>
  <si>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</si>
  <si>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</si>
  <si>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</si>
  <si>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</si>
  <si>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</si>
  <si>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</si>
  <si>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</si>
  <si>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</si>
  <si>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</si>
  <si>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</si>
  <si>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</si>
  <si>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</si>
  <si>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</si>
  <si>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</si>
  <si>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</si>
  <si>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</si>
  <si>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</si>
  <si>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</si>
  <si>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</si>
  <si>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</si>
  <si>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</si>
  <si>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</si>
  <si>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</si>
  <si>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</si>
  <si>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</si>
  <si>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</si>
  <si>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</si>
  <si>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</si>
  <si>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</si>
  <si>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</si>
  <si>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</si>
  <si>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</si>
  <si>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</si>
  <si>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</si>
  <si>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</si>
  <si>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</si>
  <si>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</si>
  <si>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</si>
  <si>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</si>
  <si>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</si>
  <si>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</si>
  <si>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</si>
  <si>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</si>
  <si>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</si>
  <si>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</si>
  <si>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</si>
  <si>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</si>
  <si>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</si>
  <si>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</si>
  <si>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</si>
  <si>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</si>
  <si>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</si>
  <si>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</si>
  <si>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</si>
  <si>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</si>
  <si>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</si>
  <si>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</si>
  <si>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</si>
  <si>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</si>
  <si>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</si>
  <si>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</si>
  <si>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</si>
  <si>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</si>
  <si>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</si>
  <si>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</si>
  <si>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</si>
  <si>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Enka</t>
  </si>
  <si>
    <t>Oakland Dam Hydroelectric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</si>
  <si>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</si>
  <si>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</si>
  <si>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</si>
  <si>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</si>
  <si>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</si>
  <si>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</si>
  <si>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Vaagen Brothers Lumber</t>
  </si>
  <si>
    <t>International Paper Woronoco Mill</t>
  </si>
  <si>
    <t>Oyster Bay Energy Partners LP</t>
  </si>
  <si>
    <t>Mesquite Resource Recovery Project</t>
  </si>
  <si>
    <t>ExxonMobil Garden City Gas Plant</t>
  </si>
  <si>
    <t>Saint Francis Hospital</t>
  </si>
  <si>
    <t>Plaquemine Operations</t>
  </si>
  <si>
    <t>Archer Daniels Midland Taylorville</t>
  </si>
  <si>
    <t>Jackson Mill</t>
  </si>
  <si>
    <t>Thundermist Hydro</t>
  </si>
  <si>
    <t>Alliant SBD 8603 Donnelley</t>
  </si>
  <si>
    <t>RTC Properties</t>
  </si>
  <si>
    <t>Biodyne Lansing</t>
  </si>
  <si>
    <t>Hardinsburg Electric Generating Station</t>
  </si>
  <si>
    <t>Eddy County Generating Station</t>
  </si>
  <si>
    <t>Alta Mesa Project Phase IV</t>
  </si>
  <si>
    <t>Two Elk Generating Station</t>
  </si>
  <si>
    <t>Harrod Electric Generating Station</t>
  </si>
  <si>
    <t>Fairmount Electric Generating</t>
  </si>
  <si>
    <t>Amelia Energy Center</t>
  </si>
  <si>
    <t>Washington Parish Energy Center</t>
  </si>
  <si>
    <t>Lima Energy</t>
  </si>
  <si>
    <t>Moapa Paiute Energy Center</t>
  </si>
  <si>
    <t>FirstEnergy</t>
  </si>
  <si>
    <t>Live Oaks Power Plant</t>
  </si>
  <si>
    <t>Sherry Energy Center</t>
  </si>
  <si>
    <t>Four Mile Hill</t>
  </si>
  <si>
    <t>Telephone Flat</t>
  </si>
  <si>
    <t>Valero Refinery Cogeneration Unit 2</t>
  </si>
  <si>
    <t>TESLA Power Project</t>
  </si>
  <si>
    <t>Klamath</t>
  </si>
  <si>
    <t>CPV Towantic Energy Center</t>
  </si>
  <si>
    <t>Loring Power Plant</t>
  </si>
  <si>
    <t>Loring Holdings, LLC</t>
  </si>
  <si>
    <t>Cash Creek</t>
  </si>
  <si>
    <t>Longleaf Energy Station</t>
  </si>
  <si>
    <t>River Hill Power Company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</si>
  <si>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</si>
  <si>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</si>
  <si>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</si>
  <si>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</si>
  <si>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</si>
  <si>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</si>
  <si>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</si>
  <si>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</si>
  <si>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</si>
  <si>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</si>
  <si>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Notch Butte Wind Park</t>
  </si>
  <si>
    <t>Taylorville Energy Center</t>
  </si>
  <si>
    <t>WMPI Pty LLC</t>
  </si>
  <si>
    <t>Castle Creek Hydroplant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</si>
  <si>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</si>
  <si>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</si>
  <si>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</si>
  <si>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</si>
  <si>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</si>
  <si>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</si>
  <si>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</si>
  <si>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</si>
  <si>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</si>
  <si>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</si>
  <si>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</si>
  <si>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Plant Washington</t>
  </si>
  <si>
    <t>Margarita Energy Center</t>
  </si>
  <si>
    <t>Cape Wind Energy Project</t>
  </si>
  <si>
    <t>Avenal Power Center</t>
  </si>
  <si>
    <t>FibroCoast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</si>
  <si>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</si>
  <si>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</si>
  <si>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</si>
  <si>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</si>
  <si>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</si>
  <si>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</si>
  <si>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Jersey Shore Steel Co</t>
  </si>
  <si>
    <t>Noble Bellmont Windpark LLC</t>
  </si>
  <si>
    <t>Reedsport OPT Wave Park</t>
  </si>
  <si>
    <t>Western GeoPower Unit 1</t>
  </si>
  <si>
    <t>GV1</t>
  </si>
  <si>
    <t>Painted Hills IV Wind</t>
  </si>
  <si>
    <t>CPV Valley Energy Center</t>
  </si>
  <si>
    <t>Delano Energy Center LLC</t>
  </si>
  <si>
    <t>Merricourt Wind Project</t>
  </si>
  <si>
    <t>Bowers Wind Project</t>
  </si>
  <si>
    <t>Bioenergy Power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</si>
  <si>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</si>
  <si>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</si>
  <si>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</si>
  <si>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</si>
  <si>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</si>
  <si>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</si>
  <si>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</si>
  <si>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</si>
  <si>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</si>
  <si>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</si>
  <si>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</si>
  <si>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Scottsburg Renewable Energy Center</t>
  </si>
  <si>
    <t>Waste Management Tri-Cities LFGTE</t>
  </si>
  <si>
    <t>Baca Renewable Energy LLC</t>
  </si>
  <si>
    <t>Buckeye Geothermal Power Plant</t>
  </si>
  <si>
    <t>Wild Horse Power Plant</t>
  </si>
  <si>
    <t>Cricket Valley Energy</t>
  </si>
  <si>
    <t>Ripley Westfield Wind LLC</t>
  </si>
  <si>
    <t>Rumble Road Energy Center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</si>
  <si>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</si>
  <si>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</si>
  <si>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</si>
  <si>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</si>
  <si>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</si>
  <si>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</si>
  <si>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</si>
  <si>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</si>
  <si>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</si>
  <si>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Palen Solar Power Project</t>
  </si>
  <si>
    <t>Blythe Solar Power Project</t>
  </si>
  <si>
    <t>Rice Solar Energy</t>
  </si>
  <si>
    <t>Northwest Florida Renewable Energy</t>
  </si>
  <si>
    <t>SUNY Buffalo The Solar Strand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</si>
  <si>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</si>
  <si>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</si>
  <si>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</si>
  <si>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</si>
  <si>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</si>
  <si>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Luke Solar</t>
  </si>
  <si>
    <t>Panoche Valley Solar Farm</t>
  </si>
  <si>
    <t>Panoche Valley Solar LLC</t>
  </si>
  <si>
    <t>Turning Point Solar</t>
  </si>
  <si>
    <t>Klamath Falls Bioenergy Facility</t>
  </si>
  <si>
    <t>Avery Solar</t>
  </si>
  <si>
    <t>TAA Solar Facility</t>
  </si>
  <si>
    <t>Lakeview Cogeneration LLC</t>
  </si>
  <si>
    <t>Smithland Hydroelectric Plant</t>
  </si>
  <si>
    <t>K Road Calico Solar</t>
  </si>
  <si>
    <t>Hyder Projects</t>
  </si>
  <si>
    <t>Blythe Projects</t>
  </si>
  <si>
    <t>NRG Solar Desert Center</t>
  </si>
  <si>
    <t>TBE-Montgomery LLC</t>
  </si>
  <si>
    <t>Black Rock I</t>
  </si>
  <si>
    <t>Black Rock II</t>
  </si>
  <si>
    <t>Black Rock III</t>
  </si>
  <si>
    <t>Oneida Energy</t>
  </si>
  <si>
    <t>KTAOS Solar Carport</t>
  </si>
  <si>
    <t>UNM Solar Array</t>
  </si>
  <si>
    <t>Kit Carson Solar Carport</t>
  </si>
  <si>
    <t>Purdue Energy Park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</si>
  <si>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</si>
  <si>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</si>
  <si>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</si>
  <si>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</si>
  <si>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</si>
  <si>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</si>
  <si>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</si>
  <si>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</si>
  <si>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</si>
  <si>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</si>
  <si>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</si>
  <si>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Kalaeloa Solar One</t>
  </si>
  <si>
    <t>FibroMont</t>
  </si>
  <si>
    <t>Number Nine Wind Farm</t>
  </si>
  <si>
    <t>Antelope Ridge Wind Power</t>
  </si>
  <si>
    <t>Blackstone Wind Farm III</t>
  </si>
  <si>
    <t>Blackstone Wind Farm IV</t>
  </si>
  <si>
    <t>Bright Stalk Wind Farm II</t>
  </si>
  <si>
    <t>Bright Stalk Wind Farm I</t>
  </si>
  <si>
    <t>Antelope Solar Farm</t>
  </si>
  <si>
    <t>FRV Mojave Solar Project</t>
  </si>
  <si>
    <t>Pflugerville Solar Farm</t>
  </si>
  <si>
    <t>Arlington Valley Solar Energy I</t>
  </si>
  <si>
    <t>Sorrento</t>
  </si>
  <si>
    <t>Lakeview Biomass CoGen</t>
  </si>
  <si>
    <t>West Butte Wind Power Project</t>
  </si>
  <si>
    <t>Sweeny IGCC Plant</t>
  </si>
  <si>
    <t>Gibson County Generation Station</t>
  </si>
  <si>
    <t>Grand View PV Solar One</t>
  </si>
  <si>
    <t>St Joseph Energy Center</t>
  </si>
  <si>
    <t>Old Bridge Clean Energy Center</t>
  </si>
  <si>
    <t>MVHS PV System</t>
  </si>
  <si>
    <t>LAHS PV System</t>
  </si>
  <si>
    <t>Levy Nuclear Plant</t>
  </si>
  <si>
    <t>Hidden Hills Solar Plant 1</t>
  </si>
  <si>
    <t>Hidden Hills Solar Plant 2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</si>
  <si>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</si>
  <si>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</si>
  <si>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</si>
  <si>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</si>
  <si>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</si>
  <si>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</si>
  <si>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</si>
  <si>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LanWest Solar Farm LLC</t>
  </si>
  <si>
    <t>Rugged Solar LLC</t>
  </si>
  <si>
    <t>Tierra Del Sol Solar Farm LLC</t>
  </si>
  <si>
    <t>Pea Patch Wind Farm</t>
  </si>
  <si>
    <t>El Cabo Wind</t>
  </si>
  <si>
    <t>Montague Wind Power Facility LLC</t>
  </si>
  <si>
    <t>Jawbone Wind Project</t>
  </si>
  <si>
    <t>4001 and 2510 ClearVista Solar and Wind</t>
  </si>
  <si>
    <t>Ahoskie</t>
  </si>
  <si>
    <t>Aiya Solar Project</t>
  </si>
  <si>
    <t>First Solar Project Development</t>
  </si>
  <si>
    <t>Ajax Solar</t>
  </si>
  <si>
    <t>Albany Green Energy</t>
  </si>
  <si>
    <t>Alexis Solar</t>
  </si>
  <si>
    <t>Algonquin SKIC 10 Solar, LLC</t>
  </si>
  <si>
    <t>Allegany Wind Farm</t>
  </si>
  <si>
    <t>Aloha Solar Energy Fund 1 PK1</t>
  </si>
  <si>
    <t>Alpaca</t>
  </si>
  <si>
    <t>Alta Luna</t>
  </si>
  <si>
    <t>American Falls Solar</t>
  </si>
  <si>
    <t>American Falls Solar II</t>
  </si>
  <si>
    <t>American Legion PV 1</t>
  </si>
  <si>
    <t>Amity Energy LLC</t>
  </si>
  <si>
    <t>Angus Holdings</t>
  </si>
  <si>
    <t>Anna Solar</t>
  </si>
  <si>
    <t>Antrim Wind</t>
  </si>
  <si>
    <t>Apple Blossom Wind Farm</t>
  </si>
  <si>
    <t>Apple Campus 2 Fuel Cell</t>
  </si>
  <si>
    <t>Apple Campus 2 PV</t>
  </si>
  <si>
    <t>Aragonne Solar LLC</t>
  </si>
  <si>
    <t>Aspiration G</t>
  </si>
  <si>
    <t>Aulander Solar</t>
  </si>
  <si>
    <t>aulander holloman solar, llc</t>
  </si>
  <si>
    <t>Austin Solar</t>
  </si>
  <si>
    <t>Ayrshire</t>
  </si>
  <si>
    <t>Bayles</t>
  </si>
  <si>
    <t>Bayshore Solar A, LLC</t>
  </si>
  <si>
    <t>Bayshore Solar B, LLC</t>
  </si>
  <si>
    <t>Bayshore Solar C, LLC</t>
  </si>
  <si>
    <t>Beacon Solar Plant Site 2</t>
  </si>
  <si>
    <t>Beacon Solar Plant Site 5</t>
  </si>
  <si>
    <t>Bearford Farm Solar Project</t>
  </si>
  <si>
    <t>Bearkat</t>
  </si>
  <si>
    <t>Benson Creek Windfarm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</si>
  <si>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</si>
  <si>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</si>
  <si>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</si>
  <si>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</si>
  <si>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</si>
  <si>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</si>
  <si>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Blackwell Solar Park</t>
  </si>
  <si>
    <t>Bladen Solar Farm</t>
  </si>
  <si>
    <t>Blazing Star Wind Farm 1</t>
  </si>
  <si>
    <t>Bloomsbury Solar, LLC</t>
  </si>
  <si>
    <t>Blue Bird Solar</t>
  </si>
  <si>
    <t>Blue Cloud Renewable Energy Project, LLC</t>
  </si>
  <si>
    <t>Blue Mountain Wind Farm</t>
  </si>
  <si>
    <t>BlueWave Capital-Mattapoisett (SREC II)</t>
  </si>
  <si>
    <t>Bonnie Solar</t>
  </si>
  <si>
    <t>Borden Solar Farm</t>
  </si>
  <si>
    <t>Boykin PV1</t>
  </si>
  <si>
    <t>Braddock Lock and Dam</t>
  </si>
  <si>
    <t>Bradley Farm</t>
  </si>
  <si>
    <t>Broadview Energy JN, LLC</t>
  </si>
  <si>
    <t>Broadview Energy KW, LLC</t>
  </si>
  <si>
    <t>Brooke Solar</t>
  </si>
  <si>
    <t>Broome County</t>
  </si>
  <si>
    <t>Buckeye Generation Center, LLC</t>
  </si>
  <si>
    <t>Buckeye Wind Farm</t>
  </si>
  <si>
    <t>Buckthorn Solar 1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</si>
  <si>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</si>
  <si>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</si>
  <si>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</si>
  <si>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</si>
  <si>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</si>
  <si>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</si>
  <si>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</si>
  <si>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Canton Mountain Wind</t>
  </si>
  <si>
    <t>Canyon Wind Project, LLC</t>
  </si>
  <si>
    <t>Capelin Solar</t>
  </si>
  <si>
    <t>Caprock Solar 2 LLC</t>
  </si>
  <si>
    <t>Cardinal Solar</t>
  </si>
  <si>
    <t>Carroll County Energy</t>
  </si>
  <si>
    <t>Carter Solar</t>
  </si>
  <si>
    <t>Cash Solar</t>
  </si>
  <si>
    <t>Cassadaga  Wind Farm</t>
  </si>
  <si>
    <t>Castle Gap Solar</t>
  </si>
  <si>
    <t>Cattle Ridge Wind Farm 1</t>
  </si>
  <si>
    <t>Chamon Power LLC</t>
  </si>
  <si>
    <t>Changing Winds</t>
  </si>
  <si>
    <t>Chapman Ranch Wind I</t>
  </si>
  <si>
    <t>Charlie Solar</t>
  </si>
  <si>
    <t>Chatham Park Solar Farm</t>
  </si>
  <si>
    <t>Chilocco Wind Farm</t>
  </si>
  <si>
    <t>Chokecherry and Sierra Madre Wind</t>
  </si>
  <si>
    <t>Christina Solar</t>
  </si>
  <si>
    <t>Cielo Lindo</t>
  </si>
  <si>
    <t>Citrus County Combined Cycle Plant</t>
  </si>
  <si>
    <t>Clark 1 Solar</t>
  </si>
  <si>
    <t>Clark 2 Solar</t>
  </si>
  <si>
    <t>Clark 3 Solar</t>
  </si>
  <si>
    <t>Clark 4 Solar</t>
  </si>
  <si>
    <t>Clark Canyon Hydro-Electric Facility</t>
  </si>
  <si>
    <t>Clayton Solar</t>
  </si>
  <si>
    <t>Clean Path Energy Center</t>
  </si>
  <si>
    <t>Clear Springs Energy Center</t>
  </si>
  <si>
    <t>Climax Solar</t>
  </si>
  <si>
    <t>Clipperton Holdings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</si>
  <si>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</si>
  <si>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</si>
  <si>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</si>
  <si>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</si>
  <si>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</si>
  <si>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</si>
  <si>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Cone Renewable Energy Project, LLC</t>
  </si>
  <si>
    <t>Copenhagen Wind Farm</t>
  </si>
  <si>
    <t>Copper Crossing Gen Station</t>
  </si>
  <si>
    <t>Cotton Plains Wind Farm</t>
  </si>
  <si>
    <t>Cotton Solar</t>
  </si>
  <si>
    <t>Coyote Crest Wind Farm</t>
  </si>
  <si>
    <t>CP Bloom Wind LLC</t>
  </si>
  <si>
    <t>CPV Pondera King Energy Center</t>
  </si>
  <si>
    <t>Crane Solar Facility</t>
  </si>
  <si>
    <t>Crawford Renewable Energy - Meadville Po</t>
  </si>
  <si>
    <t>Crawford Solar</t>
  </si>
  <si>
    <t>Crimson Solar</t>
  </si>
  <si>
    <t>Crocker Wind Farm</t>
  </si>
  <si>
    <t>Crosby County Wind Farm, LLC</t>
  </si>
  <si>
    <t>Daystar Solar</t>
  </si>
  <si>
    <t>Decatur Co. Solar RES (IN)</t>
  </si>
  <si>
    <t>Demille Solar Farm</t>
  </si>
  <si>
    <t>Desert Quartzite</t>
  </si>
  <si>
    <t>Double Weir</t>
  </si>
  <si>
    <t>Duck Solar</t>
  </si>
  <si>
    <t>Durbin Creek Windfarm</t>
  </si>
  <si>
    <t>Duroc Holdings</t>
  </si>
  <si>
    <t>E Nash PV1</t>
  </si>
  <si>
    <t>Eagle Solar</t>
  </si>
  <si>
    <t>East Pecos Solar</t>
  </si>
  <si>
    <t>Easter</t>
  </si>
  <si>
    <t>EcoPoint Wind LLC</t>
  </si>
  <si>
    <t>EKS Solar Farm</t>
  </si>
  <si>
    <t>Enfield Farm</t>
  </si>
  <si>
    <t>ESS Fairgrounds</t>
  </si>
  <si>
    <t>ESS Lewes</t>
  </si>
  <si>
    <t>ESS Wesel</t>
  </si>
  <si>
    <t>Exelon West Medway II LLC</t>
  </si>
  <si>
    <t>Fairhaven C</t>
  </si>
  <si>
    <t>Faison Farm</t>
  </si>
  <si>
    <t>FGE Texas I</t>
  </si>
  <si>
    <t>FGE Texas II</t>
  </si>
  <si>
    <t>Fiber Winds</t>
  </si>
  <si>
    <t>Flannagan Hydroelectric Project</t>
  </si>
  <si>
    <t>Flat Meeks PV 1</t>
  </si>
  <si>
    <t>Florey Knobb</t>
  </si>
  <si>
    <t>Fluvanna</t>
  </si>
  <si>
    <t>Foothill Solar Project</t>
  </si>
  <si>
    <t>Franklinton Solar</t>
  </si>
  <si>
    <t>Frederick-Carroll County Renewable Waste</t>
  </si>
  <si>
    <t>Freeport LP Pretreatment Facility</t>
  </si>
  <si>
    <t>Fremont Farm</t>
  </si>
  <si>
    <t>Friendswood Energy</t>
  </si>
  <si>
    <t>Fuquay Farm</t>
  </si>
  <si>
    <t>Fusion Solar Center LLC</t>
  </si>
  <si>
    <t>Gallegos Wind Farm, Phase 1</t>
  </si>
  <si>
    <t>Gantt Farm</t>
  </si>
  <si>
    <t>Garland Farm</t>
  </si>
  <si>
    <t>Garrison Butte Wind, LLC</t>
  </si>
  <si>
    <t>Good Spring NGCC</t>
  </si>
  <si>
    <t>Goodnight</t>
  </si>
  <si>
    <t>Grady Wind Energy Center, LLC</t>
  </si>
  <si>
    <t>Grandview Wind Farm III LLC</t>
  </si>
  <si>
    <t>Grandy PV 1</t>
  </si>
  <si>
    <t>Great Bay Solar 1</t>
  </si>
  <si>
    <t>Great Bay Wind Energy Center</t>
  </si>
  <si>
    <t>Green River Wind Farm</t>
  </si>
  <si>
    <t>Greene County Meter #1</t>
  </si>
  <si>
    <t>Greensville County Power Station</t>
  </si>
  <si>
    <t>Greenville Farm 2</t>
  </si>
  <si>
    <t>Grove Solar</t>
  </si>
  <si>
    <t>GRP Franklin Renewable Energy Facility</t>
  </si>
  <si>
    <t>Guernsey Holdings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</si>
  <si>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</si>
  <si>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</si>
  <si>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</si>
  <si>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</si>
  <si>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</si>
  <si>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</si>
  <si>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Wharton Energy Center</t>
  </si>
  <si>
    <t>Hardee County Solar Farms 1 LLC</t>
  </si>
  <si>
    <t>Hawk Solar</t>
  </si>
  <si>
    <t>Hawkins Solar</t>
  </si>
  <si>
    <t>Hecate Energy Beacon Solar 1</t>
  </si>
  <si>
    <t>Heedeh Solar</t>
  </si>
  <si>
    <t>Helen Solar 1</t>
  </si>
  <si>
    <t>Helen Solar 2</t>
  </si>
  <si>
    <t>Hemlock Solar</t>
  </si>
  <si>
    <t>Hereford Holdings`</t>
  </si>
  <si>
    <t>Hewlett-Packard (HP) - Andover, MA</t>
  </si>
  <si>
    <t>Hickory</t>
  </si>
  <si>
    <t>Higgins Solar</t>
  </si>
  <si>
    <t>High Pockets Solar</t>
  </si>
  <si>
    <t>High Shoals PV1</t>
  </si>
  <si>
    <t>Highland Park Project</t>
  </si>
  <si>
    <t>Hill County Generation Facility</t>
  </si>
  <si>
    <t>Hilly Branch</t>
  </si>
  <si>
    <t>HNL Emergency Power Facility</t>
  </si>
  <si>
    <t>Holger Holdings</t>
  </si>
  <si>
    <t>Holland Energy Park</t>
  </si>
  <si>
    <t>Holloman Solar Facility</t>
  </si>
  <si>
    <t>Hop Bottom</t>
  </si>
  <si>
    <t>Hopeful Solar LLC</t>
  </si>
  <si>
    <t>Horse Thief Wind Project, LLC</t>
  </si>
  <si>
    <t>Horseshoe Bend</t>
  </si>
  <si>
    <t>Hudson Ranch Power II LLC</t>
  </si>
  <si>
    <t>HXNAir Solar One</t>
  </si>
  <si>
    <t>Hydrogen Energy California LLC</t>
  </si>
  <si>
    <t>Icarus Solar</t>
  </si>
  <si>
    <t>Icebreaker Offshore Wind Farm</t>
  </si>
  <si>
    <t>Iga Solar</t>
  </si>
  <si>
    <t>IMPA Anderson Solar Park</t>
  </si>
  <si>
    <t>Innovative Solar 33</t>
  </si>
  <si>
    <t>Innovative Solar 34</t>
  </si>
  <si>
    <t>Innovative Solar 37</t>
  </si>
  <si>
    <t>Innovative Solar 38</t>
  </si>
  <si>
    <t>Innovative Solar 47</t>
  </si>
  <si>
    <t>Innovative Solar 53</t>
  </si>
  <si>
    <t>Innovative Solar 54</t>
  </si>
  <si>
    <t>Innovative Solar 55</t>
  </si>
  <si>
    <t>Innovative Solar 67</t>
  </si>
  <si>
    <t>Innovative Solar 68</t>
  </si>
  <si>
    <t>Innovative Solar 71</t>
  </si>
  <si>
    <t>Innovative Solar 72</t>
  </si>
  <si>
    <t>Invenergy Nelson Expansion LLC</t>
  </si>
  <si>
    <t>Isabella Fish Flow</t>
  </si>
  <si>
    <t>Izia Solar</t>
  </si>
  <si>
    <t>Jackson Co. Solar RES</t>
  </si>
  <si>
    <t>Jackson Solar Farm</t>
  </si>
  <si>
    <t>Jamesville Solar</t>
  </si>
  <si>
    <t>Jester Solar</t>
  </si>
  <si>
    <t>Jett Creek Windfarm</t>
  </si>
  <si>
    <t>Jordan Solar</t>
  </si>
  <si>
    <t>June Solar</t>
  </si>
  <si>
    <t>Katherine Solar</t>
  </si>
  <si>
    <t>Kathleen Solar</t>
  </si>
  <si>
    <t>Kawailoa Solar</t>
  </si>
  <si>
    <t>Kelly</t>
  </si>
  <si>
    <t>Keys Energy Center</t>
  </si>
  <si>
    <t>Kings Mountain Energy Center</t>
  </si>
  <si>
    <t>Kings Park Solar I</t>
  </si>
  <si>
    <t>Kings Park Solar II</t>
  </si>
  <si>
    <t>La Paloma Energy Center</t>
  </si>
  <si>
    <t>La Paz Solar Tower</t>
  </si>
  <si>
    <t>Lackawanna Energy Center</t>
  </si>
  <si>
    <t>Lake Solar Center LLC</t>
  </si>
  <si>
    <t>Lamesa Solar</t>
  </si>
  <si>
    <t>Lancaster WAD B</t>
  </si>
  <si>
    <t>Laurinburg Industrial Solar</t>
  </si>
  <si>
    <t>LAX Solar</t>
  </si>
  <si>
    <t>Layline Solar</t>
  </si>
  <si>
    <t>Lebanon Solar 1</t>
  </si>
  <si>
    <t>Lebanon Solar 2</t>
  </si>
  <si>
    <t>Lillington Solar</t>
  </si>
  <si>
    <t>Lindahl Wind Project, LLC</t>
  </si>
  <si>
    <t>Little Bear Solar 1, LLC</t>
  </si>
  <si>
    <t>Little Bear Solar 2, LLC</t>
  </si>
  <si>
    <t>Longhorn Holdings</t>
  </si>
  <si>
    <t>Longleaf Solar</t>
  </si>
  <si>
    <t>Lotus Solar</t>
  </si>
  <si>
    <t>Louisburg Solar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</si>
  <si>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</si>
  <si>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</si>
  <si>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</si>
  <si>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</si>
  <si>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</si>
  <si>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Renewable Energy Center Phase 3</t>
  </si>
  <si>
    <t>Maricopa County Community Colleges- Estr</t>
  </si>
  <si>
    <t>Maricopa East Solar</t>
  </si>
  <si>
    <t>Maricopa West Solar 2</t>
  </si>
  <si>
    <t>Marine Corps Logistics Base Solar Facility</t>
  </si>
  <si>
    <t>Marseilles Lock and Dam Hydro</t>
  </si>
  <si>
    <t>Mason Dixon Wind Farm</t>
  </si>
  <si>
    <t>Mason Solar Center LLC</t>
  </si>
  <si>
    <t>Mattawoman Energy Center</t>
  </si>
  <si>
    <t>Mauka FIT One</t>
  </si>
  <si>
    <t>Maverick Solar</t>
  </si>
  <si>
    <t>maverick solar, llc</t>
  </si>
  <si>
    <t>Mayodan Farm</t>
  </si>
  <si>
    <t>McCaskey Solar Farm, LLC</t>
  </si>
  <si>
    <t>McGrigor Farm Solar</t>
  </si>
  <si>
    <t>McLean Homestead</t>
  </si>
  <si>
    <t>Meadowlark Wind</t>
  </si>
  <si>
    <t>Merck</t>
  </si>
  <si>
    <t>MESA 2</t>
  </si>
  <si>
    <t>Michigan Wind 3</t>
  </si>
  <si>
    <t>Middletown Energy Center</t>
  </si>
  <si>
    <t>Midway Solar Farm 1</t>
  </si>
  <si>
    <t>Midway Solar Farm II</t>
  </si>
  <si>
    <t>Midway Solar Farm III</t>
  </si>
  <si>
    <t>Milan</t>
  </si>
  <si>
    <t>Mililani South PV</t>
  </si>
  <si>
    <t>Millikan Farm</t>
  </si>
  <si>
    <t>Monroe Solar Facility</t>
  </si>
  <si>
    <t>Montana Solar Facility</t>
  </si>
  <si>
    <t>Moundsville Power</t>
  </si>
  <si>
    <t>Mountain Creek Solar Facility</t>
  </si>
  <si>
    <t>Mountain Home Solar</t>
  </si>
  <si>
    <t>Moxie Freedom Generation Plant</t>
  </si>
  <si>
    <t>Mud Springs Wind Project, LLC</t>
  </si>
  <si>
    <t>Murphy Flat Solar</t>
  </si>
  <si>
    <t>Mustang Run Wind Project LLC</t>
  </si>
  <si>
    <t>NA 1(Hagerstown)</t>
  </si>
  <si>
    <t>Na Pua Makani Wind Project</t>
  </si>
  <si>
    <t>Neal Hawkins Rd</t>
  </si>
  <si>
    <t>Nolin Hills Wind, LLC</t>
  </si>
  <si>
    <t>North Fork Community Power</t>
  </si>
  <si>
    <t>North Siler Farm</t>
  </si>
  <si>
    <t>North Slope, LLC</t>
  </si>
  <si>
    <t>O'Shea Solar Farm</t>
  </si>
  <si>
    <t>OCI Alamo 6 LLC</t>
  </si>
  <si>
    <t>Okeechobee Clean Energy Center</t>
  </si>
  <si>
    <t>okeechobee clean enr</t>
  </si>
  <si>
    <t>Old Settler Wind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</si>
  <si>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</si>
  <si>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</si>
  <si>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</si>
  <si>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</si>
  <si>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</si>
  <si>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Orange County Solar Farm (NY)</t>
  </si>
  <si>
    <t>Orchard Hills Renewable Energy Station</t>
  </si>
  <si>
    <t>Orchard Ranch Solar</t>
  </si>
  <si>
    <t>Oro Loma</t>
  </si>
  <si>
    <t>Ostrich Farm</t>
  </si>
  <si>
    <t>Owatonna Energy Station</t>
  </si>
  <si>
    <t>Oxbow Creek</t>
  </si>
  <si>
    <t>Patriot Wind Farm</t>
  </si>
  <si>
    <t>Paynesville Wind Farm</t>
  </si>
  <si>
    <t>Peanut Farm</t>
  </si>
  <si>
    <t>Pecan Creek Energy Center</t>
  </si>
  <si>
    <t>Pecan Solar</t>
  </si>
  <si>
    <t>Perennial Wind Chaser Station</t>
  </si>
  <si>
    <t>Pike Road Solar</t>
  </si>
  <si>
    <t>Pine Valley Solar Farm, LLC</t>
  </si>
  <si>
    <t>Pinecrest Energy Center</t>
  </si>
  <si>
    <t>Pinewood Solar Center LLC</t>
  </si>
  <si>
    <t>Pit 64</t>
  </si>
  <si>
    <t>Playa Solar</t>
  </si>
  <si>
    <t>Playa Solar 2</t>
  </si>
  <si>
    <t>Pocatello Solar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</si>
  <si>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</si>
  <si>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</si>
  <si>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</si>
  <si>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</si>
  <si>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</si>
  <si>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</si>
  <si>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</si>
  <si>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Pryor Caves Wind Project, LLC</t>
  </si>
  <si>
    <t>Quail Holdings</t>
  </si>
  <si>
    <t>RC Thomas Hydroelectric Project</t>
  </si>
  <si>
    <t>RE Tranquility 8</t>
  </si>
  <si>
    <t>Red Glen</t>
  </si>
  <si>
    <t>Red Rock Hydro Plant</t>
  </si>
  <si>
    <t>Redwood 4 Solar Farm</t>
  </si>
  <si>
    <t>Remington Solar Facility</t>
  </si>
  <si>
    <t>RES Ag - DM 2-1 LLC</t>
  </si>
  <si>
    <t>RES Ag - DM 4-3 LLC</t>
  </si>
  <si>
    <t>Reynolds Creek</t>
  </si>
  <si>
    <t>Rhubarb One</t>
  </si>
  <si>
    <t>Rhubarb One SC</t>
  </si>
  <si>
    <t>Rio Mesa SEGF 2</t>
  </si>
  <si>
    <t>Rio Mesa Solar Facility 1</t>
  </si>
  <si>
    <t>RJ Solar</t>
  </si>
  <si>
    <t>Robin Solar</t>
  </si>
  <si>
    <t>Rocksprings</t>
  </si>
  <si>
    <t>Roman Solar</t>
  </si>
  <si>
    <t>Round Hill PV1</t>
  </si>
  <si>
    <t>Sadie Solar</t>
  </si>
  <si>
    <t>San Roman Wind I, LLC</t>
  </si>
  <si>
    <t>Sandy Ridge Solar Farm</t>
  </si>
  <si>
    <t>Sangamon Wind One LLC</t>
  </si>
  <si>
    <t>Sangamon Wind Two LLC</t>
  </si>
  <si>
    <t>Schofield Generating Station</t>
  </si>
  <si>
    <t>Scioto Ridge Wind Farm</t>
  </si>
  <si>
    <t>Searchlight Wind</t>
  </si>
  <si>
    <t>Sellers Farm Solar</t>
  </si>
  <si>
    <t>Shadow Solar</t>
  </si>
  <si>
    <t>Shelter Solar</t>
  </si>
  <si>
    <t>Shippenville</t>
  </si>
  <si>
    <t>Shorthorn Holdings</t>
  </si>
  <si>
    <t>Sibley Wind</t>
  </si>
  <si>
    <t>Signature Solar</t>
  </si>
  <si>
    <t>Snow Mountain Solar, LLC</t>
  </si>
  <si>
    <t>Sonoran Energy Project</t>
  </si>
  <si>
    <t>Sonoran West Solar EGS</t>
  </si>
  <si>
    <t>South Dunes Power Plant</t>
  </si>
  <si>
    <t>South Field Energy</t>
  </si>
  <si>
    <t>Soy Solar</t>
  </si>
  <si>
    <t>Spring Mill Solar RES</t>
  </si>
  <si>
    <t>Spring Valley Farm</t>
  </si>
  <si>
    <t>Springbok 3 Solar Farm</t>
  </si>
  <si>
    <t>SRF Sorghum to Ethanol Advanced Biorefin</t>
  </si>
  <si>
    <t>St. Matthews Solar</t>
  </si>
  <si>
    <t>Stargate Point Comfort</t>
  </si>
  <si>
    <t>Stella Wind Farm</t>
  </si>
  <si>
    <t>Stella Wind Farm II</t>
  </si>
  <si>
    <t>Stonewall</t>
  </si>
  <si>
    <t>Subase Microgrid Project</t>
  </si>
  <si>
    <t>Summit Ridge I Wind Farm</t>
  </si>
  <si>
    <t>Sumrall I Solar Farm</t>
  </si>
  <si>
    <t>Sumrall II Solar Farm</t>
  </si>
  <si>
    <t>SunCoke Energy South Shore Facility</t>
  </si>
  <si>
    <t>SunE Redlands</t>
  </si>
  <si>
    <t>Sunshine Valley Solar</t>
  </si>
  <si>
    <t>Sunwind Doyle Wind</t>
  </si>
  <si>
    <t>Tamworth Holdings</t>
  </si>
  <si>
    <t>Tarboro Farm</t>
  </si>
  <si>
    <t>Tate Solar</t>
  </si>
  <si>
    <t>Tehachapi Spindle</t>
  </si>
  <si>
    <t>Tenaska Westmoreland Generating Station</t>
  </si>
  <si>
    <t>Terrapin Hills Wind Farm</t>
  </si>
  <si>
    <t>Tex-Mex Renewable Energy Project, LLC</t>
  </si>
  <si>
    <t>Texas Clean Energy Project</t>
  </si>
  <si>
    <t>Thermo Solar PV-01</t>
  </si>
  <si>
    <t>Tides Lane Farm</t>
  </si>
  <si>
    <t>Tower Solar Center LLC</t>
  </si>
  <si>
    <t>Town of Halfmoon</t>
  </si>
  <si>
    <t>Trinity Solar</t>
  </si>
  <si>
    <t>Troutdale Energy Center</t>
  </si>
  <si>
    <t>Turkey Creek PV1</t>
  </si>
  <si>
    <t>Turrill Solar Farm</t>
  </si>
  <si>
    <t>Twin Forks Wind Farm LLC</t>
  </si>
  <si>
    <t>Two Mile Desert Project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</si>
  <si>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</si>
  <si>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</si>
  <si>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</si>
  <si>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</si>
  <si>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</si>
  <si>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Nuys Solar</t>
  </si>
  <si>
    <t>Vaughn Creek PV1</t>
  </si>
  <si>
    <t>Vici Wind Farm</t>
  </si>
  <si>
    <t>Waipio Solar</t>
  </si>
  <si>
    <t>Wallace Solar 2</t>
  </si>
  <si>
    <t>Walnut Ridge Wind Farm</t>
  </si>
  <si>
    <t>Warbler Holdings</t>
  </si>
  <si>
    <t>Waste Mangement Redwood LFGTE</t>
  </si>
  <si>
    <t>Waterman Turnout Hydroelectric</t>
  </si>
  <si>
    <t>Watkins Glen Wind Energy Center</t>
  </si>
  <si>
    <t>WED Coventry 5</t>
  </si>
  <si>
    <t>Weldon Solar</t>
  </si>
  <si>
    <t>Wellons Farm</t>
  </si>
  <si>
    <t>West Bridgewater AB</t>
  </si>
  <si>
    <t>Wheaton Solar</t>
  </si>
  <si>
    <t>White Camp Solar</t>
  </si>
  <si>
    <t>White Street Renewables</t>
  </si>
  <si>
    <t>Whiteville Solar 2</t>
  </si>
  <si>
    <t>Wildcat Point</t>
  </si>
  <si>
    <t>Wildcat Wind Farm II LLC`</t>
  </si>
  <si>
    <t>Wildwood Solar II</t>
  </si>
  <si>
    <t>Wilfork Solar</t>
  </si>
  <si>
    <t>Willard Solar</t>
  </si>
  <si>
    <t>Willoughby PV1</t>
  </si>
  <si>
    <t>Willow Spring Solar 3, LLC</t>
  </si>
  <si>
    <t>Willow Spring Solar, LLC</t>
  </si>
  <si>
    <t>Willow Spring Windfarm</t>
  </si>
  <si>
    <t>Windhub Solar A LLC</t>
  </si>
  <si>
    <t>Wolf Hollow II</t>
  </si>
  <si>
    <t>Wommack Farm</t>
  </si>
  <si>
    <t>Wright Solar Park</t>
  </si>
  <si>
    <t>Zuni Solar 1</t>
  </si>
  <si>
    <t>Zuni Solar 2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</si>
  <si>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</si>
  <si>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</si>
  <si>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</si>
  <si>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</si>
  <si>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</si>
  <si>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</si>
  <si>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</si>
  <si>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</si>
  <si>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</si>
  <si>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</si>
  <si>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</si>
  <si>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</si>
  <si>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</si>
  <si>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</si>
  <si>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</si>
  <si>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</si>
  <si>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</si>
  <si>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31</t>
  </si>
  <si>
    <t>KIUC Kapaia PV and BA Storage Project</t>
  </si>
  <si>
    <t>Big Level Wind</t>
  </si>
  <si>
    <t>Hattiesburg Solar Farm</t>
  </si>
  <si>
    <t>Peanut Solar</t>
  </si>
  <si>
    <t>Solar Blythe 2</t>
  </si>
  <si>
    <t>Marquette Energy Center</t>
  </si>
  <si>
    <t>Millington Solar Farm</t>
  </si>
  <si>
    <t>Westside Energy Station</t>
  </si>
  <si>
    <t>El Cajon Energy Storage</t>
  </si>
  <si>
    <t>Escondido Energy Storage</t>
  </si>
  <si>
    <t>White Wing Solar</t>
  </si>
  <si>
    <t>Hector Farm</t>
  </si>
  <si>
    <t>Upton County Solar</t>
  </si>
  <si>
    <t>CoTAL Solar Farm</t>
  </si>
  <si>
    <t>LaFayette Solar Farm</t>
  </si>
  <si>
    <t>Oceana Solar</t>
  </si>
  <si>
    <t>Sweetheart Lake Hydroelectric Facility</t>
  </si>
  <si>
    <t>CPV Fairview Energy Center</t>
  </si>
  <si>
    <t>Voyager Wind I</t>
  </si>
  <si>
    <t>Sand Creek Wind Farm</t>
  </si>
  <si>
    <t>Baron Winds Farm</t>
  </si>
  <si>
    <t>Bay Branch Solar</t>
  </si>
  <si>
    <t>Jacobson 5 MW Solar</t>
  </si>
  <si>
    <t>CMEEC - Rogers Rd Solar</t>
  </si>
  <si>
    <t>CMEEC - Hollyhock Solar</t>
  </si>
  <si>
    <t>CMEEC - Polaris Park Solar</t>
  </si>
  <si>
    <t>CMEEC - Navy NE Trident</t>
  </si>
  <si>
    <t>St. Mary Clean Energy Center</t>
  </si>
  <si>
    <t>Rush Creek Wind</t>
  </si>
  <si>
    <t>Worcester Landfill</t>
  </si>
  <si>
    <t>DG AMP Solar Bowling Green</t>
  </si>
  <si>
    <t>Brantley Solar</t>
  </si>
  <si>
    <t>Fox Creek Solar</t>
  </si>
  <si>
    <t>NRG Renew Canal 1 CSG LLC</t>
  </si>
  <si>
    <t>BRE NC Solar 2</t>
  </si>
  <si>
    <t>BRE NC Solar 3</t>
  </si>
  <si>
    <t>BRE NC Solar 4</t>
  </si>
  <si>
    <t>Howardtown Farm</t>
  </si>
  <si>
    <t>Auten Road Farm, LLC</t>
  </si>
  <si>
    <t>Cork Oak Solar</t>
  </si>
  <si>
    <t>Sunflower Solar</t>
  </si>
  <si>
    <t>M&amp;G Resins USA</t>
  </si>
  <si>
    <t>Shakopee Energy Park</t>
  </si>
  <si>
    <t>Mission Rock Energy Center</t>
  </si>
  <si>
    <t>Townsite Solar Project</t>
  </si>
  <si>
    <t>Skylar Resources, LP</t>
  </si>
  <si>
    <t>Rock Creek Wind Project</t>
  </si>
  <si>
    <t>Moffett Solar Project</t>
  </si>
  <si>
    <t>Ridgeland Solar Project</t>
  </si>
  <si>
    <t>CE&amp;P Imperial Valley 1</t>
  </si>
  <si>
    <t>Allen Combined Cycle Plant</t>
  </si>
  <si>
    <t>Tisch Mills Wind</t>
  </si>
  <si>
    <t>San Joaquin Solar</t>
  </si>
  <si>
    <t>Fort Rucker Solar Array</t>
  </si>
  <si>
    <t>alabama power company</t>
  </si>
  <si>
    <t>fort rucker</t>
  </si>
  <si>
    <t>ANAD Solar Array</t>
  </si>
  <si>
    <t>Pearl Solar</t>
  </si>
  <si>
    <t>TRS Fuel Cell</t>
  </si>
  <si>
    <t>Western Plains Wind Farm</t>
  </si>
  <si>
    <t>Tanager Holdings</t>
  </si>
  <si>
    <t>Friesian Holdings</t>
  </si>
  <si>
    <t>FDS Co-Generation Facility</t>
  </si>
  <si>
    <t>WakeSun, LLC CSG</t>
  </si>
  <si>
    <t>Gaines County</t>
  </si>
  <si>
    <t>Stanton Energy Reliability Center</t>
  </si>
  <si>
    <t>DESI-1 Battery Energy Storage Facility</t>
  </si>
  <si>
    <t>JED Solid Waste Mgmt Renewable LFG Energy</t>
  </si>
  <si>
    <t>New Colony Wind Project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</si>
  <si>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</si>
  <si>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</si>
  <si>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</si>
  <si>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</si>
  <si>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</si>
  <si>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</si>
  <si>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Osawatomie Power Plant South Sub</t>
  </si>
  <si>
    <t>Osawatomie Power Plant North Sub</t>
  </si>
  <si>
    <t>Shirley Landfill</t>
  </si>
  <si>
    <t>DDR Shoppers World</t>
  </si>
  <si>
    <t>Spartan</t>
  </si>
  <si>
    <t>Cedarville</t>
  </si>
  <si>
    <t>Phantom Solar</t>
  </si>
  <si>
    <t>Deerfield Solar</t>
  </si>
  <si>
    <t>American Kings Solar, LLC</t>
  </si>
  <si>
    <t>Royal Wine Corp Solar Power Plant</t>
  </si>
  <si>
    <t>Jersey Holdings</t>
  </si>
  <si>
    <t>Suwannee Solar Facility</t>
  </si>
  <si>
    <t>Duke Energy Florida, LLC</t>
  </si>
  <si>
    <t>Bluebell Solar</t>
  </si>
  <si>
    <t>SunAnza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</si>
  <si>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</si>
  <si>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</si>
  <si>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</si>
  <si>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</si>
  <si>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</si>
  <si>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</si>
  <si>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</si>
  <si>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</si>
  <si>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</si>
  <si>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</si>
  <si>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</si>
  <si>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</si>
  <si>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</si>
  <si>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</si>
  <si>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</si>
  <si>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Neenach Solar Center</t>
  </si>
  <si>
    <t>Sun Streams, LLC</t>
  </si>
  <si>
    <t>Osceola Solar, LLC</t>
  </si>
  <si>
    <t>Eastway Solar, LLC</t>
  </si>
  <si>
    <t>Webster Holdco Solar</t>
  </si>
  <si>
    <t>Orbit Energy RI</t>
  </si>
  <si>
    <t>Farmington Holdco Solar</t>
  </si>
  <si>
    <t>Dodge Holdco Solar</t>
  </si>
  <si>
    <t>Hwy 14 Holdco Solar</t>
  </si>
  <si>
    <t>Big Lake Holdco Solar</t>
  </si>
  <si>
    <t>Forest Lake Solar</t>
  </si>
  <si>
    <t>Wabasha Holdco Solar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</si>
  <si>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</si>
  <si>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</si>
  <si>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</si>
  <si>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</si>
  <si>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</si>
  <si>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Iron Horse Solar I CSG</t>
  </si>
  <si>
    <t>Astra Wind Farm</t>
  </si>
  <si>
    <t>Dept of General Services -FTB</t>
  </si>
  <si>
    <t>Cooperative Solar One</t>
  </si>
  <si>
    <t>Bashaw Solar CSG 1, LLC</t>
  </si>
  <si>
    <t>Timothy Lake Powerhouse</t>
  </si>
  <si>
    <t>Homestead Wind LLC</t>
  </si>
  <si>
    <t>Wildomar Solar</t>
  </si>
  <si>
    <t>Prairie Wind Farm</t>
  </si>
  <si>
    <t>Carl Friedrich Gauss Solar</t>
  </si>
  <si>
    <t>Boulder Solar II, LLC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</si>
  <si>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</si>
  <si>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</si>
  <si>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</si>
  <si>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</si>
  <si>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</si>
  <si>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</si>
  <si>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</si>
  <si>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</si>
  <si>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</si>
  <si>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</si>
  <si>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</si>
  <si>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</si>
  <si>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</si>
  <si>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</si>
  <si>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</si>
  <si>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Dermott Wind</t>
  </si>
  <si>
    <t>Salem Harbor Station NGCC</t>
  </si>
  <si>
    <t>Time Warner Cable - Knowles</t>
  </si>
  <si>
    <t>Mt. Tom Solar Project</t>
  </si>
  <si>
    <t>Big Blue River Wind Farm</t>
  </si>
  <si>
    <t>Big Blue Wind Farm, LLC (TX)</t>
  </si>
  <si>
    <t>Northampton Landfill Solar PV</t>
  </si>
  <si>
    <t>NET Power La Porte Station</t>
  </si>
  <si>
    <t>Correctional Solar LLC</t>
  </si>
  <si>
    <t>Sappony Solar LLC</t>
  </si>
  <si>
    <t>Buckingham Solar LLC</t>
  </si>
  <si>
    <t>Viper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</si>
  <si>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</si>
  <si>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</si>
  <si>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</si>
  <si>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</si>
  <si>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</si>
  <si>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</si>
  <si>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</si>
  <si>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</si>
  <si>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Spartan PV 1</t>
  </si>
  <si>
    <t>Santa Paula Energy Storage</t>
  </si>
  <si>
    <t>Jacumba Solar Farm</t>
  </si>
  <si>
    <t>Washington Solar</t>
  </si>
  <si>
    <t>Adams Solar</t>
  </si>
  <si>
    <t>Mountain Lion Solar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</si>
  <si>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</si>
  <si>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</si>
  <si>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</si>
  <si>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</si>
  <si>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</si>
  <si>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</si>
  <si>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</si>
  <si>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Hyperion Treatment Plant CHP Plant</t>
  </si>
  <si>
    <t>Violet Solar</t>
  </si>
  <si>
    <t>Red Maple Solar</t>
  </si>
  <si>
    <t>Eisenhower Solar</t>
  </si>
  <si>
    <t>Apache Solar 1</t>
  </si>
  <si>
    <t>Lind Solar CSG</t>
  </si>
  <si>
    <t>Onyx - Lamphear Road</t>
  </si>
  <si>
    <t>Scott-II Solar LLC</t>
  </si>
  <si>
    <t>River Otter Solar</t>
  </si>
  <si>
    <t>Tyler Solar</t>
  </si>
  <si>
    <t>Michael Solar</t>
  </si>
  <si>
    <t>San Jacinto Solar</t>
  </si>
  <si>
    <t>Lake Perris Solar</t>
  </si>
  <si>
    <t>Glendale Battery Energy Storage System</t>
  </si>
  <si>
    <t>Whitney Point Solar</t>
  </si>
  <si>
    <t>Dakota Solar</t>
  </si>
  <si>
    <t>CSUF State College</t>
  </si>
  <si>
    <t>CSUF Nutwood Solar</t>
  </si>
  <si>
    <t>ZV Solar 1</t>
  </si>
  <si>
    <t>NextEra Westside PV</t>
  </si>
  <si>
    <t>Atkinson Farm Solar</t>
  </si>
  <si>
    <t>Buckthorn Wind Project</t>
  </si>
  <si>
    <t>Lindberg Field Solar 2</t>
  </si>
  <si>
    <t>Elizabethtown Solar</t>
  </si>
  <si>
    <t>AIS Solar Project</t>
  </si>
  <si>
    <t>Santa Rita Wind Energy</t>
  </si>
  <si>
    <t>Loma Rica Hydroelectric Powerhouse</t>
  </si>
  <si>
    <t>SolaireHolman Solar Project</t>
  </si>
  <si>
    <t>Sterling I Wind Farm</t>
  </si>
  <si>
    <t>Northern Cardinal Solar</t>
  </si>
  <si>
    <t>French's Landfill PV</t>
  </si>
  <si>
    <t>Ramona Solar Energy</t>
  </si>
  <si>
    <t>Iron Horse Battery Storage</t>
  </si>
  <si>
    <t>Everett PV1</t>
  </si>
  <si>
    <t>Underwood PV2</t>
  </si>
  <si>
    <t>Reading Wind Project</t>
  </si>
  <si>
    <t>King Mill</t>
  </si>
  <si>
    <t>Cactus Flats Wind Energy Project</t>
  </si>
  <si>
    <t>Musgrave East Solar Farm</t>
  </si>
  <si>
    <t>Whirlpool Corporation - Ottawa Wind Farm</t>
  </si>
  <si>
    <t>Whirlpool Corporation - Marion Wind Farm</t>
  </si>
  <si>
    <t>SCDA Solar 1</t>
  </si>
  <si>
    <t>Redbrook Solar 1</t>
  </si>
  <si>
    <t>Brook Street Solar 1</t>
  </si>
  <si>
    <t>Spring Street Solar 1 CSG</t>
  </si>
  <si>
    <t>Bullock Road Solar 1</t>
  </si>
  <si>
    <t>Chestnut Solar</t>
  </si>
  <si>
    <t>Mill Seat Renewable Energy Facility</t>
  </si>
  <si>
    <t>Marin Clean Energy Solar One</t>
  </si>
  <si>
    <t>Musgrave West Solar Farm</t>
  </si>
  <si>
    <t>Stafford St Solar 1</t>
  </si>
  <si>
    <t>Stafford St Solar 2</t>
  </si>
  <si>
    <t>Stafford St Solar 3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</si>
  <si>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</si>
  <si>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</si>
  <si>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</si>
  <si>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</si>
  <si>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</si>
  <si>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</si>
  <si>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</si>
  <si>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New York Presbyterian Hospital-168th St</t>
  </si>
  <si>
    <t>Pacific Ethanol Stockton Cogen Plant</t>
  </si>
  <si>
    <t>Hickory Run Energy Station</t>
  </si>
  <si>
    <t>Blue Cypress Solar Energy Center</t>
  </si>
  <si>
    <t>Harford Solar Farm</t>
  </si>
  <si>
    <t>Floyd Road Solar Farm</t>
  </si>
  <si>
    <t>Heart of Texas Wind Project</t>
  </si>
  <si>
    <t>Monument Road</t>
  </si>
  <si>
    <t>Birdsboro Power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</si>
  <si>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</si>
  <si>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</si>
  <si>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</si>
  <si>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</si>
  <si>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</si>
  <si>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</si>
  <si>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</si>
  <si>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</si>
  <si>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</si>
  <si>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</si>
  <si>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</si>
  <si>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</si>
  <si>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</si>
  <si>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</si>
  <si>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</si>
  <si>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</si>
  <si>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</si>
  <si>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</si>
  <si>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</si>
  <si>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</si>
  <si>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</si>
  <si>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</si>
  <si>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</si>
  <si>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Novel OYA of Osakis</t>
  </si>
  <si>
    <t>Novel - OYA of Mapleton</t>
  </si>
  <si>
    <t>Fresno Dam Site Water Power Project</t>
  </si>
  <si>
    <t>Foundation CDCR LAC</t>
  </si>
  <si>
    <t>Foundation Scheid Vineyards</t>
  </si>
  <si>
    <t>AES LAWAI SOLAR</t>
  </si>
  <si>
    <t>BWC Wading River One, Two, Three</t>
  </si>
  <si>
    <t>Saratoga Wind Farm</t>
  </si>
  <si>
    <t>Washburn Wind Farm</t>
  </si>
  <si>
    <t>Lemond Solar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</si>
  <si>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</si>
  <si>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</si>
  <si>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</si>
  <si>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</si>
  <si>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</si>
  <si>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</si>
  <si>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</si>
  <si>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</si>
  <si>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</si>
  <si>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</si>
  <si>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</si>
  <si>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</si>
  <si>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</si>
  <si>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</si>
  <si>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</si>
  <si>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</si>
  <si>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</si>
  <si>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</si>
  <si>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</si>
  <si>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</si>
  <si>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</si>
  <si>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</si>
  <si>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</si>
  <si>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Battle Mountain Solar Project</t>
  </si>
  <si>
    <t>Kihei Solar Farm</t>
  </si>
  <si>
    <t>Burke Wind, LLC</t>
  </si>
  <si>
    <t>Ku'ia Solar</t>
  </si>
  <si>
    <t>Hamilton College</t>
  </si>
  <si>
    <t>Pima Community College</t>
  </si>
  <si>
    <t>Pine River Wind Park</t>
  </si>
  <si>
    <t>Vanadium Redox Flow Battery Plant</t>
  </si>
  <si>
    <t>Martinsdale Wind Farm</t>
  </si>
  <si>
    <t>Poplar Camp Wind Farm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</si>
  <si>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</si>
  <si>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</si>
  <si>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</si>
  <si>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</si>
  <si>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</si>
  <si>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</si>
  <si>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</si>
  <si>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SCWA R5 Pond Solar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</si>
  <si>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</si>
  <si>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</si>
  <si>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</si>
  <si>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</si>
  <si>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</si>
  <si>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</si>
  <si>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Bear Poplar Solar</t>
  </si>
  <si>
    <t>Tolson Solar</t>
  </si>
  <si>
    <t>Phelps 158 Solar Farm</t>
  </si>
  <si>
    <t>Lebanon Solar Farm (MO)</t>
  </si>
  <si>
    <t>Novel CSG of Armstrong</t>
  </si>
  <si>
    <t>Marmas Solar</t>
  </si>
  <si>
    <t>Novel CSG of MN Lake</t>
  </si>
  <si>
    <t>Novel CSG of Vetter Farms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</si>
  <si>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</si>
  <si>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</si>
  <si>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</si>
  <si>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</si>
  <si>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</si>
  <si>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</si>
  <si>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St. Pauls Solar 2</t>
  </si>
  <si>
    <t>Boaz Farm Solar</t>
  </si>
  <si>
    <t>Bizzell Church Solar 2</t>
  </si>
  <si>
    <t>Milligan III Wind Farm</t>
  </si>
  <si>
    <t>MILL SOLAR 1</t>
  </si>
  <si>
    <t>Broadlands Wind Farm</t>
  </si>
  <si>
    <t>Broadlands Wind Farm LLC</t>
  </si>
  <si>
    <t>RB Manufacturing LLC Belle Mead NJ</t>
  </si>
  <si>
    <t>Onset East Solar Facility</t>
  </si>
  <si>
    <t>Onset West Solar Facility</t>
  </si>
  <si>
    <t>Tyee Lake Hydroelectric Facility</t>
  </si>
  <si>
    <t>Peak Valley Solar Farm</t>
  </si>
  <si>
    <t>Eland 1 Solar Farm</t>
  </si>
  <si>
    <t>Eland 2 Solar Farm</t>
  </si>
  <si>
    <t>Long Ridge Solar Farm</t>
  </si>
  <si>
    <t>EE Waianae Solar Project</t>
  </si>
  <si>
    <t>IKEA Miami 327</t>
  </si>
  <si>
    <t>Pfeffers</t>
  </si>
  <si>
    <t>Boston Medical Center CHP Plant</t>
  </si>
  <si>
    <t>Century Drive Solar Farm</t>
  </si>
  <si>
    <t>Winton Solar 2</t>
  </si>
  <si>
    <t>Shavano Falls Hydro</t>
  </si>
  <si>
    <t>Shavano Falls Hydro Drop 4</t>
  </si>
  <si>
    <t>IKEA Joliet Rooftop PV System</t>
  </si>
  <si>
    <t>IKEA Las Vegas 462</t>
  </si>
  <si>
    <t>T0588 Phoenix - AZ</t>
  </si>
  <si>
    <t>OR Solar 3, LLC</t>
  </si>
  <si>
    <t>Mount Signal Solar Farm 3</t>
  </si>
  <si>
    <t>Lahr 1, LLC</t>
  </si>
  <si>
    <t>AES ES ALAMITOS, LLC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</si>
  <si>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</si>
  <si>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</si>
  <si>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</si>
  <si>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</si>
  <si>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</si>
  <si>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</si>
  <si>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IKEA Memphis 508</t>
  </si>
  <si>
    <t>Flat Top Wind I</t>
  </si>
  <si>
    <t>GRP Madison Renewable Energy Facility</t>
  </si>
  <si>
    <t>West Fork Wind</t>
  </si>
  <si>
    <t>Green Beanworks C PV</t>
  </si>
  <si>
    <t>Green Beanworks D PV</t>
  </si>
  <si>
    <t>Head of U Canal Hydro Project</t>
  </si>
  <si>
    <t>Redbed Plains Wind Farm</t>
  </si>
  <si>
    <t>Golden Hills North Wind Energy Center</t>
  </si>
  <si>
    <t>Chillicothe Solar Farm</t>
  </si>
  <si>
    <t>350 Clark Solar, NG, LLC</t>
  </si>
  <si>
    <t>NY - Presbyt. Hospital - 525 E 68TH St</t>
  </si>
  <si>
    <t>Killingly Energy Center</t>
  </si>
  <si>
    <t>Reidsville Energy Center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</si>
  <si>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</si>
  <si>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</si>
  <si>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</si>
  <si>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</si>
  <si>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</si>
  <si>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</si>
  <si>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</si>
  <si>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Glopak Solar PV Power Plant</t>
  </si>
  <si>
    <t>Westmont 300A</t>
  </si>
  <si>
    <t>USPS PV</t>
  </si>
  <si>
    <t>No name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</si>
  <si>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</si>
  <si>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</si>
  <si>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</si>
  <si>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</si>
  <si>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</si>
  <si>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</si>
  <si>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</si>
  <si>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</si>
  <si>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Wolf Run Energy</t>
  </si>
  <si>
    <t>Antelope Expansion 2</t>
  </si>
  <si>
    <t>Antelope DSR 3</t>
  </si>
  <si>
    <t>Antelope DSR 3, LLC</t>
  </si>
  <si>
    <t>Orme Park Water Treatment Plant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</si>
  <si>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</si>
  <si>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</si>
  <si>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</si>
  <si>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</si>
  <si>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</si>
  <si>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</si>
  <si>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</si>
  <si>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</si>
  <si>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</si>
  <si>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</si>
  <si>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</si>
  <si>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</si>
  <si>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</si>
  <si>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</si>
  <si>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APG Combined Heat and Power Plant</t>
  </si>
  <si>
    <t>Bladenboro Solar, LLC</t>
  </si>
  <si>
    <t>Lux Solar, LLC</t>
  </si>
  <si>
    <t>Crazy Horse Solar Project</t>
  </si>
  <si>
    <t>Roxboro Solar Farm, LLC</t>
  </si>
  <si>
    <t>South Mills Solar, LLC</t>
  </si>
  <si>
    <t>Green Meadow Solar, LLC</t>
  </si>
  <si>
    <t>Farley Road Solar</t>
  </si>
  <si>
    <t>Belchertown Renewables</t>
  </si>
  <si>
    <t>Theodore Drive Solar</t>
  </si>
  <si>
    <t>Upton Solar</t>
  </si>
  <si>
    <t>Pleasantdale Road Solar</t>
  </si>
  <si>
    <t>Hatfield Renewables</t>
  </si>
  <si>
    <t>Mineral Point Energy</t>
  </si>
  <si>
    <t>Stourbridge Energy</t>
  </si>
  <si>
    <t>Wrighter Energy</t>
  </si>
  <si>
    <t>Bluff Point Wind Facility</t>
  </si>
  <si>
    <t>Anchor Energy</t>
  </si>
  <si>
    <t>Holdridge Energy</t>
  </si>
  <si>
    <t>Red Glen Energy</t>
  </si>
  <si>
    <t>Peterson Road Solar</t>
  </si>
  <si>
    <t>Sampson Road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</si>
  <si>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</si>
  <si>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</si>
  <si>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</si>
  <si>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</si>
  <si>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</si>
  <si>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</si>
  <si>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</si>
  <si>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</si>
  <si>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Farmingdale Fuel Cell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</si>
  <si>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</si>
  <si>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</si>
  <si>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</si>
  <si>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</si>
  <si>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</si>
  <si>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</si>
  <si>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Saluda Solar II</t>
  </si>
  <si>
    <t>Odyssey Solar</t>
  </si>
  <si>
    <t>Hampton Solar I</t>
  </si>
  <si>
    <t>Cameron Solar II</t>
  </si>
  <si>
    <t>Barnwell Solar</t>
  </si>
  <si>
    <t>Hog Creek Wind Project</t>
  </si>
  <si>
    <t>NISA Electric Generation Project</t>
  </si>
  <si>
    <t>SR Innovation - NIKE PV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</si>
  <si>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</si>
  <si>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</si>
  <si>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</si>
  <si>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</si>
  <si>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</si>
  <si>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</si>
  <si>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</si>
  <si>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</si>
  <si>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</si>
  <si>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</si>
  <si>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</si>
  <si>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Otter Creek Wind Farm LLC</t>
  </si>
  <si>
    <t>WyEast Solar</t>
  </si>
  <si>
    <t>RE Maplewood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</si>
  <si>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</si>
  <si>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</si>
  <si>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</si>
  <si>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</si>
  <si>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</si>
  <si>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</si>
  <si>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Princeton Solar Project</t>
  </si>
  <si>
    <t>Arlington Outlet Hydroelectric Generator</t>
  </si>
  <si>
    <t>Valfilm Wind Project</t>
  </si>
  <si>
    <t>Red Pine Wind Project</t>
  </si>
  <si>
    <t>IGS Solar I - BWI5</t>
  </si>
  <si>
    <t>IGS Solar I - EWR5</t>
  </si>
  <si>
    <t>IGS Solar I - EWR6</t>
  </si>
  <si>
    <t>Utica Aero Solar Max PV</t>
  </si>
  <si>
    <t>NRG Elbow Creek Energy Storage Project</t>
  </si>
  <si>
    <t>Equuleus Community Solar Gardens</t>
  </si>
  <si>
    <t>Hu Honua Bioenergy Facility</t>
  </si>
  <si>
    <t>Fallbrook Energy Storage</t>
  </si>
  <si>
    <t>Top Gun Energy Storage</t>
  </si>
  <si>
    <t>Smith &amp; Wesson at Springfield MA PV</t>
  </si>
  <si>
    <t>Midway Solar - TX</t>
  </si>
  <si>
    <t>Sweetwater Solar</t>
  </si>
  <si>
    <t>Walnut Springs Solar</t>
  </si>
  <si>
    <t>Centaurus Solar - MA</t>
  </si>
  <si>
    <t>Ord Mountain Solar</t>
  </si>
  <si>
    <t>Kearsarge Bellingham PV</t>
  </si>
  <si>
    <t>Clarke Solar Power Facility</t>
  </si>
  <si>
    <t>Cherrydale Solar Power Facility</t>
  </si>
  <si>
    <t>Cedar Creek PV</t>
  </si>
  <si>
    <t>Amazon - Patterson PV</t>
  </si>
  <si>
    <t>DodgeSun</t>
  </si>
  <si>
    <t>Johnson Solar</t>
  </si>
  <si>
    <t>Koppelman Sun</t>
  </si>
  <si>
    <t>Lindstrom Solar</t>
  </si>
  <si>
    <t>Rengstorf Solar</t>
  </si>
  <si>
    <t>St. Cloud Solar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</si>
  <si>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</si>
  <si>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</si>
  <si>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</si>
  <si>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</si>
  <si>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</si>
  <si>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</si>
  <si>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</si>
  <si>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F.D. Kuester Generating Station</t>
  </si>
  <si>
    <t>Boswell Wind I</t>
  </si>
  <si>
    <t>Boswell Wind II</t>
  </si>
  <si>
    <t>Boswell Wind III</t>
  </si>
  <si>
    <t>Boswell Wind IV</t>
  </si>
  <si>
    <t>Georgia Power at Jakin GA PV</t>
  </si>
  <si>
    <t>Canis Major Solar Farm</t>
  </si>
  <si>
    <t>Ashby Duffy Solar Farm</t>
  </si>
  <si>
    <t>Bluegrove Wind</t>
  </si>
  <si>
    <t>Byers Wind</t>
  </si>
  <si>
    <t>Foard City Wind</t>
  </si>
  <si>
    <t>Deep Branch Farm</t>
  </si>
  <si>
    <t>Pikeville Farm</t>
  </si>
  <si>
    <t>Moorings Farm 2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</si>
  <si>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</si>
  <si>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</si>
  <si>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</si>
  <si>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</si>
  <si>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</si>
  <si>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</si>
  <si>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</si>
  <si>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NYC-HH - CONEY ISLAND HOSPITAL</t>
  </si>
  <si>
    <t>NY Times Daily Production Facility</t>
  </si>
  <si>
    <t>West Boylston Community Shared Solar</t>
  </si>
  <si>
    <t>Gopher Creek Wind Farm</t>
  </si>
  <si>
    <t>Valencia 1 Solar CA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</si>
  <si>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</si>
  <si>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</si>
  <si>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</si>
  <si>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</si>
  <si>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</si>
  <si>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</si>
  <si>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</si>
  <si>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</si>
  <si>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</si>
  <si>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</si>
  <si>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</si>
  <si>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</si>
  <si>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</si>
  <si>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</si>
  <si>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</si>
  <si>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</si>
  <si>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</si>
  <si>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</si>
  <si>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</si>
  <si>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</si>
  <si>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</si>
  <si>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</si>
  <si>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</si>
  <si>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Denver Braswell PV</t>
  </si>
  <si>
    <t>Foundation California Training Facility</t>
  </si>
  <si>
    <t>Foundation Mann Packing</t>
  </si>
  <si>
    <t>Foundation SaIinas Valley State Prison</t>
  </si>
  <si>
    <t>RE Gaskell West 1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</si>
  <si>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</si>
  <si>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</si>
  <si>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</si>
  <si>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</si>
  <si>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</si>
  <si>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</si>
  <si>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</si>
  <si>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</si>
  <si>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</si>
  <si>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</si>
  <si>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</si>
  <si>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</si>
  <si>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</si>
  <si>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</si>
  <si>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</si>
  <si>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</si>
  <si>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</si>
  <si>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bison wind energy center</t>
  </si>
  <si>
    <t>allete, inc.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</si>
  <si>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</si>
  <si>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</si>
  <si>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</si>
  <si>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</si>
  <si>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</si>
  <si>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</si>
  <si>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</si>
  <si>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</si>
  <si>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</si>
  <si>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remington solar</t>
  </si>
  <si>
    <t>virginia electric and power company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</si>
  <si>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</si>
  <si>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</si>
  <si>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</si>
  <si>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</si>
  <si>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</si>
  <si>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</si>
  <si>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</si>
  <si>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</si>
  <si>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</si>
  <si>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</si>
  <si>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</si>
  <si>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</si>
  <si>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</si>
  <si>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</si>
  <si>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</si>
  <si>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</si>
  <si>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</si>
  <si>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demille (lapeer)</t>
  </si>
  <si>
    <t>the detroit edison company</t>
  </si>
  <si>
    <t>o'shea (detroit)</t>
  </si>
  <si>
    <t>turrill (lapeer)</t>
  </si>
  <si>
    <t>kelleys #128</t>
  </si>
  <si>
    <t>newbury #122</t>
  </si>
  <si>
    <t>rollingsford #130</t>
  </si>
  <si>
    <t>woodsville #124</t>
  </si>
  <si>
    <t>yard creek</t>
  </si>
  <si>
    <t>jersey central power &amp; light company</t>
  </si>
  <si>
    <t>wind turbine plants</t>
  </si>
  <si>
    <t>ohsu - vgti</t>
  </si>
  <si>
    <t>portland general electric company</t>
  </si>
  <si>
    <t>washington county jail</t>
  </si>
  <si>
    <t>world trade center</t>
  </si>
  <si>
    <t>n/a</t>
  </si>
  <si>
    <t>duke energy indiana, inc</t>
  </si>
  <si>
    <t>-extension 2 - landfills and pilot projects</t>
  </si>
  <si>
    <t>public service electric and gas company</t>
  </si>
  <si>
    <t>non-applicable</t>
  </si>
  <si>
    <t>rockland electric company</t>
  </si>
  <si>
    <t>this page is</t>
  </si>
  <si>
    <t>this page is non-applicable</t>
  </si>
  <si>
    <t>environmental mitigation services</t>
  </si>
  <si>
    <t>southern california edison company</t>
  </si>
  <si>
    <t>it imm costs</t>
  </si>
  <si>
    <t>fort huachuca phase l &amp; ll</t>
  </si>
  <si>
    <t>tucson electric power company</t>
  </si>
  <si>
    <t>community solar 02</t>
  </si>
  <si>
    <t>community solar 25</t>
  </si>
  <si>
    <t>oceana solar</t>
  </si>
  <si>
    <t>western plains</t>
  </si>
  <si>
    <t>westar energy, inc.</t>
  </si>
  <si>
    <t>sixth street solar</t>
  </si>
  <si>
    <t>wisconsin electric power company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</si>
  <si>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</si>
  <si>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</si>
  <si>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</si>
  <si>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</si>
  <si>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</si>
  <si>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</si>
  <si>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</si>
  <si>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</si>
  <si>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</si>
  <si>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jacobson</t>
  </si>
  <si>
    <t>uns electric, inc.</t>
  </si>
  <si>
    <t>paris solar</t>
  </si>
  <si>
    <t>wabash valley energy marketing, inc.</t>
  </si>
  <si>
    <t>peru solar</t>
  </si>
  <si>
    <t>ste. geneiveve solar</t>
  </si>
  <si>
    <t>wanatah solar</t>
  </si>
  <si>
    <t>aep generating company</t>
  </si>
  <si>
    <t>rockport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</si>
  <si>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</si>
  <si>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</si>
  <si>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</si>
  <si>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</si>
  <si>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</si>
  <si>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</si>
  <si>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</si>
  <si>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</si>
  <si>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</si>
  <si>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</si>
  <si>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</si>
  <si>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</si>
  <si>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</si>
  <si>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</si>
  <si>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</si>
  <si>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</si>
  <si>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</si>
  <si>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</si>
  <si>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</si>
  <si>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</si>
  <si>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</si>
  <si>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</si>
  <si>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</si>
  <si>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</si>
  <si>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</si>
  <si>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</si>
  <si>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</si>
  <si>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</si>
  <si>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</si>
  <si>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</si>
  <si>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</si>
  <si>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</si>
  <si>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</si>
  <si>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</si>
  <si>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</si>
  <si>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</si>
  <si>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</si>
  <si>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</si>
  <si>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</si>
  <si>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</si>
  <si>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</si>
  <si>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</si>
  <si>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</si>
  <si>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</si>
  <si>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</si>
  <si>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</si>
  <si>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</si>
  <si>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</si>
  <si>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</si>
  <si>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</si>
  <si>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</si>
  <si>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</si>
  <si>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</si>
  <si>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</si>
  <si>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</si>
  <si>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</si>
  <si>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</si>
  <si>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</si>
  <si>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</si>
  <si>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</si>
  <si>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</si>
  <si>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</si>
  <si>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</si>
  <si>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</si>
  <si>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</si>
  <si>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</si>
  <si>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</si>
  <si>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</si>
  <si>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</si>
  <si>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</si>
  <si>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</si>
  <si>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</si>
  <si>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</si>
  <si>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</si>
  <si>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</si>
  <si>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</si>
  <si>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</si>
  <si>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</si>
  <si>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</si>
  <si>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</si>
  <si>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</si>
  <si>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</si>
  <si>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</si>
  <si>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</si>
  <si>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</si>
  <si>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</si>
  <si>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</si>
  <si>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</si>
  <si>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</si>
  <si>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</si>
  <si>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</si>
  <si>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</si>
  <si>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</si>
  <si>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</si>
  <si>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</si>
  <si>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</si>
  <si>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</si>
  <si>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</si>
  <si>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</si>
  <si>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</si>
  <si>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</si>
  <si>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</si>
  <si>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a-internal combustion unit</t>
  </si>
  <si>
    <t>atlantic city electric company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</si>
  <si>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</si>
  <si>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</si>
  <si>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</si>
  <si>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</si>
  <si>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</si>
  <si>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</si>
  <si>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</si>
  <si>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</si>
  <si>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</si>
  <si>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</si>
  <si>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</si>
  <si>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</si>
  <si>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</si>
  <si>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</si>
  <si>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</si>
  <si>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</si>
  <si>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</si>
  <si>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</si>
  <si>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</si>
  <si>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</si>
  <si>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</si>
  <si>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</si>
  <si>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</si>
  <si>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</si>
  <si>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</si>
  <si>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</si>
  <si>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</si>
  <si>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</si>
  <si>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</si>
  <si>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</si>
  <si>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</si>
  <si>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</si>
  <si>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</si>
  <si>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</si>
  <si>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</si>
  <si>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</si>
  <si>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</si>
  <si>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</si>
  <si>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</si>
  <si>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</si>
  <si>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</si>
  <si>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</si>
  <si>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</si>
  <si>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</si>
  <si>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</si>
  <si>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</si>
  <si>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</si>
  <si>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</si>
  <si>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graham station</t>
  </si>
  <si>
    <t>emera maine</t>
  </si>
  <si>
    <t>e. m. graham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</si>
  <si>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</si>
  <si>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</si>
  <si>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</si>
  <si>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</si>
  <si>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</si>
  <si>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</si>
  <si>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</si>
  <si>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</si>
  <si>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</si>
  <si>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</si>
  <si>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</si>
  <si>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</si>
  <si>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</si>
  <si>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</si>
  <si>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</si>
  <si>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</si>
  <si>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</si>
  <si>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</si>
  <si>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</si>
  <si>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</si>
  <si>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</si>
  <si>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</si>
  <si>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</si>
  <si>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</si>
  <si>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</si>
  <si>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hydro #2 station</t>
  </si>
  <si>
    <t>blackstone valley electric company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</si>
  <si>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</si>
  <si>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</si>
  <si>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</si>
  <si>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</si>
  <si>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</si>
  <si>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</si>
  <si>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</si>
  <si>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</si>
  <si>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</si>
  <si>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</si>
  <si>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</si>
  <si>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</si>
  <si>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</si>
  <si>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</si>
  <si>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blackstone</t>
  </si>
  <si>
    <t>cambridge electric light company</t>
  </si>
  <si>
    <t>blackstone (steam)</t>
  </si>
  <si>
    <t>blackstone station (steam)</t>
  </si>
  <si>
    <t>kendall</t>
  </si>
  <si>
    <t>kendall jets</t>
  </si>
  <si>
    <t>canal unit #1</t>
  </si>
  <si>
    <t>canal electric company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</si>
  <si>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</si>
  <si>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</si>
  <si>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</si>
  <si>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</si>
  <si>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</si>
  <si>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</si>
  <si>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</si>
  <si>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</si>
  <si>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</si>
  <si>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</si>
  <si>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</si>
  <si>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</si>
  <si>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</si>
  <si>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</si>
  <si>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</si>
  <si>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</si>
  <si>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</si>
  <si>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</si>
  <si>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</si>
  <si>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</si>
  <si>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</si>
  <si>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</si>
  <si>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</si>
  <si>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</si>
  <si>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</si>
  <si>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</si>
  <si>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</si>
  <si>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</si>
  <si>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</si>
  <si>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</si>
  <si>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</si>
  <si>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</si>
  <si>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</si>
  <si>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</si>
  <si>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</si>
  <si>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</si>
  <si>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</si>
  <si>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</si>
  <si>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</si>
  <si>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</si>
  <si>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</si>
  <si>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</si>
  <si>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</si>
  <si>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</si>
  <si>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</si>
  <si>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</si>
  <si>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</si>
  <si>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</si>
  <si>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cleco power llc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</si>
  <si>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</si>
  <si>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</si>
  <si>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</si>
  <si>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</si>
  <si>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</si>
  <si>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</si>
  <si>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</si>
  <si>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</si>
  <si>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</si>
  <si>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</si>
  <si>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</si>
  <si>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</si>
  <si>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</si>
  <si>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</si>
  <si>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</si>
  <si>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</si>
  <si>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</si>
  <si>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</si>
  <si>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</si>
  <si>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</si>
  <si>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</si>
  <si>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</si>
  <si>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</si>
  <si>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</si>
  <si>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</si>
  <si>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</si>
  <si>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</si>
  <si>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</si>
  <si>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</si>
  <si>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</si>
  <si>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</si>
  <si>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</si>
  <si>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</si>
  <si>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</si>
  <si>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</si>
  <si>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</si>
  <si>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</si>
  <si>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</si>
  <si>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</si>
  <si>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</si>
  <si>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</si>
  <si>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</si>
  <si>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</si>
  <si>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</si>
  <si>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</si>
  <si>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</si>
  <si>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</si>
  <si>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</si>
  <si>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</si>
  <si>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</si>
  <si>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</si>
  <si>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</si>
  <si>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</si>
  <si>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</si>
  <si>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</si>
  <si>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</si>
  <si>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</si>
  <si>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</si>
  <si>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</si>
  <si>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</si>
  <si>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</si>
  <si>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</si>
  <si>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</si>
  <si>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</si>
  <si>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</si>
  <si>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</si>
  <si>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</si>
  <si>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</si>
  <si>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</si>
  <si>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</si>
  <si>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</si>
  <si>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</si>
  <si>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hydro license no.</t>
  </si>
  <si>
    <t>central vermont public service corporation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</si>
  <si>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</si>
  <si>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</si>
  <si>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</si>
  <si>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</si>
  <si>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</si>
  <si>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</si>
  <si>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</si>
  <si>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</si>
  <si>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</si>
  <si>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</si>
  <si>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</si>
  <si>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</si>
  <si>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</si>
  <si>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</si>
  <si>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</si>
  <si>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</si>
  <si>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</si>
  <si>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</si>
  <si>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</si>
  <si>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</si>
  <si>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</si>
  <si>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</si>
  <si>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</si>
  <si>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</si>
  <si>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</si>
  <si>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</si>
  <si>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</si>
  <si>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</si>
  <si>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</si>
  <si>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</si>
  <si>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</si>
  <si>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</si>
  <si>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</si>
  <si>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</si>
  <si>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</si>
  <si>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</si>
  <si>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</si>
  <si>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</si>
  <si>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</si>
  <si>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</si>
  <si>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</si>
  <si>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</si>
  <si>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</si>
  <si>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</si>
  <si>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</si>
  <si>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</si>
  <si>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</si>
  <si>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hitachi</t>
  </si>
  <si>
    <t>citizens communciations company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</si>
  <si>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</si>
  <si>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</si>
  <si>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</si>
  <si>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</si>
  <si>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</si>
  <si>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</si>
  <si>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</si>
  <si>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</si>
  <si>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</si>
  <si>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</si>
  <si>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</si>
  <si>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</si>
  <si>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</si>
  <si>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</si>
  <si>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</si>
  <si>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</si>
  <si>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</si>
  <si>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</si>
  <si>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</si>
  <si>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</si>
  <si>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</si>
  <si>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</si>
  <si>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</si>
  <si>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</si>
  <si>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</si>
  <si>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</si>
  <si>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</si>
  <si>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</si>
  <si>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</si>
  <si>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</si>
  <si>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</si>
  <si>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</si>
  <si>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</si>
  <si>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</si>
  <si>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</si>
  <si>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</si>
  <si>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</si>
  <si>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</si>
  <si>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</si>
  <si>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</si>
  <si>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</si>
  <si>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</si>
  <si>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</si>
  <si>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</si>
  <si>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</si>
  <si>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</si>
  <si>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</si>
  <si>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</si>
  <si>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</si>
  <si>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</si>
  <si>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</si>
  <si>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</si>
  <si>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</si>
  <si>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</si>
  <si>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</si>
  <si>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</si>
  <si>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</si>
  <si>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</si>
  <si>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</si>
  <si>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</si>
  <si>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</si>
  <si>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</si>
  <si>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</si>
  <si>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</si>
  <si>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</si>
  <si>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</si>
  <si>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</si>
  <si>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</si>
  <si>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</si>
  <si>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</si>
  <si>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</si>
  <si>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</si>
  <si>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</si>
  <si>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</si>
  <si>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</si>
  <si>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</si>
  <si>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</si>
  <si>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</si>
  <si>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</si>
  <si>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</si>
  <si>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</si>
  <si>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</si>
  <si>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</si>
  <si>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</si>
  <si>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</si>
  <si>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consolidated edison company of new york, inc.</t>
  </si>
  <si>
    <t>59th st</t>
  </si>
  <si>
    <t>74th st</t>
  </si>
  <si>
    <t>arthur kill</t>
  </si>
  <si>
    <t>astoria</t>
  </si>
  <si>
    <t>bowline</t>
  </si>
  <si>
    <t>bowline (f)</t>
  </si>
  <si>
    <t>bowline (h)</t>
  </si>
  <si>
    <t>bowline(e)</t>
  </si>
  <si>
    <t>buchanan substation</t>
  </si>
  <si>
    <t>buchanan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</si>
  <si>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</si>
  <si>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</si>
  <si>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</si>
  <si>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</si>
  <si>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</si>
  <si>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</si>
  <si>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</si>
  <si>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</si>
  <si>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</si>
  <si>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</si>
  <si>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</si>
  <si>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</si>
  <si>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</si>
  <si>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</si>
  <si>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</si>
  <si>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</si>
  <si>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</t>
  </si>
  <si>
    <t>connecticut yankee atomic power company</t>
  </si>
  <si>
    <t>"replacement power" due to the</t>
  </si>
  <si>
    <t>connecticut light and power company,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</si>
  <si>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</si>
  <si>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</si>
  <si>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</si>
  <si>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</si>
  <si>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</si>
  <si>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</si>
  <si>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</si>
  <si>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</si>
  <si>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</si>
  <si>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</si>
  <si>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</si>
  <si>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</si>
  <si>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</si>
  <si>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</si>
  <si>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</si>
  <si>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</si>
  <si>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</si>
  <si>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</si>
  <si>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</si>
  <si>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</si>
  <si>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</si>
  <si>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</si>
  <si>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</si>
  <si>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</si>
  <si>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</si>
  <si>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</si>
  <si>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</si>
  <si>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</si>
  <si>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</si>
  <si>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</si>
  <si>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</si>
  <si>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</si>
  <si>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</si>
  <si>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</si>
  <si>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</si>
  <si>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</si>
  <si>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</si>
  <si>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</si>
  <si>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</si>
  <si>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</si>
  <si>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</si>
  <si>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</si>
  <si>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</si>
  <si>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</si>
  <si>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</si>
  <si>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</si>
  <si>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hydro plants</t>
  </si>
  <si>
    <t>consolidated water power company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</si>
  <si>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</si>
  <si>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</si>
  <si>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</si>
  <si>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</si>
  <si>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</si>
  <si>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</si>
  <si>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</si>
  <si>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</si>
  <si>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</si>
  <si>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</si>
  <si>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</si>
  <si>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</si>
  <si>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</si>
  <si>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</si>
  <si>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</si>
  <si>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</si>
  <si>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</si>
  <si>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</si>
  <si>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</si>
  <si>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</si>
  <si>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</si>
  <si>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</si>
  <si>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</si>
  <si>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</si>
  <si>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</si>
  <si>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</si>
  <si>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</si>
  <si>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</si>
  <si>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</si>
  <si>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</si>
  <si>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</si>
  <si>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</si>
  <si>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</si>
  <si>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</si>
  <si>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</si>
  <si>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</si>
  <si>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</si>
  <si>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</si>
  <si>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</si>
  <si>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</si>
  <si>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</si>
  <si>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</si>
  <si>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</si>
  <si>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</si>
  <si>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</si>
  <si>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</si>
  <si>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</si>
  <si>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</si>
  <si>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</si>
  <si>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</si>
  <si>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</si>
  <si>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</si>
  <si>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</si>
  <si>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</si>
  <si>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</si>
  <si>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</si>
  <si>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</si>
  <si>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</si>
  <si>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</si>
  <si>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</si>
  <si>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</si>
  <si>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</si>
  <si>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</si>
  <si>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</si>
  <si>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</si>
  <si>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</si>
  <si>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</si>
  <si>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</si>
  <si>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</si>
  <si>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</si>
  <si>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</si>
  <si>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</si>
  <si>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beacon</t>
  </si>
  <si>
    <t>dte electric company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</si>
  <si>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</si>
  <si>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</si>
  <si>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</si>
  <si>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</si>
  <si>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</si>
  <si>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</si>
  <si>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</si>
  <si>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</si>
  <si>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</si>
  <si>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</si>
  <si>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</si>
  <si>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</si>
  <si>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</si>
  <si>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</si>
  <si>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</si>
  <si>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</si>
  <si>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</si>
  <si>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</si>
  <si>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</si>
  <si>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</si>
  <si>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</si>
  <si>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</si>
  <si>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</si>
  <si>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</si>
  <si>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</si>
  <si>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</si>
  <si>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</si>
  <si>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</si>
  <si>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</si>
  <si>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</si>
  <si>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</si>
  <si>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</si>
  <si>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</si>
  <si>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</si>
  <si>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</si>
  <si>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</si>
  <si>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</si>
  <si>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</si>
  <si>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</si>
  <si>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</si>
  <si>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</si>
  <si>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</si>
  <si>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</si>
  <si>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</si>
  <si>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</si>
  <si>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</si>
  <si>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</si>
  <si>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</si>
  <si>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</si>
  <si>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</si>
  <si>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hydro</t>
  </si>
  <si>
    <t>edison sault electric company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</si>
  <si>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</si>
  <si>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</si>
  <si>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</si>
  <si>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</si>
  <si>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</si>
  <si>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</si>
  <si>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</si>
  <si>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</si>
  <si>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#7</t>
  </si>
  <si>
    <t>fitchburg gas and electric light company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</si>
  <si>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</si>
  <si>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</si>
  <si>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</si>
  <si>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</si>
  <si>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</si>
  <si>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</si>
  <si>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</si>
  <si>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</si>
  <si>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</si>
  <si>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</si>
  <si>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</si>
  <si>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</si>
  <si>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</si>
  <si>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</si>
  <si>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</si>
  <si>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</si>
  <si>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</si>
  <si>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</si>
  <si>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</si>
  <si>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arkwright</t>
  </si>
  <si>
    <t>georgia power company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</si>
  <si>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</si>
  <si>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</si>
  <si>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</si>
  <si>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</si>
  <si>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</si>
  <si>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</si>
  <si>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</si>
  <si>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</si>
  <si>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</si>
  <si>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</si>
  <si>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</si>
  <si>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</si>
  <si>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</si>
  <si>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</si>
  <si>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</si>
  <si>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</si>
  <si>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</si>
  <si>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na</t>
  </si>
  <si>
    <t>seabrook unit #1</t>
  </si>
  <si>
    <t>seabrook unit 1</t>
  </si>
  <si>
    <t>(a) license #2090</t>
  </si>
  <si>
    <t>green mountain power corp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</si>
  <si>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</si>
  <si>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</si>
  <si>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</si>
  <si>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</si>
  <si>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</si>
  <si>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</si>
  <si>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</si>
  <si>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</si>
  <si>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</si>
  <si>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</si>
  <si>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</si>
  <si>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</si>
  <si>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</si>
  <si>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</si>
  <si>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</si>
  <si>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</si>
  <si>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</si>
  <si>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</si>
  <si>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</si>
  <si>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</si>
  <si>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</si>
  <si>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</si>
  <si>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</si>
  <si>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</si>
  <si>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</si>
  <si>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</si>
  <si>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</si>
  <si>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</si>
  <si>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</si>
  <si>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</si>
  <si>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</si>
  <si>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</si>
  <si>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</si>
  <si>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</si>
  <si>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</si>
  <si>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</si>
  <si>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</si>
  <si>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</si>
  <si>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</si>
  <si>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</si>
  <si>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</si>
  <si>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</si>
  <si>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</si>
  <si>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</si>
  <si>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</si>
  <si>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</si>
  <si>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</si>
  <si>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</si>
  <si>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</si>
  <si>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</si>
  <si>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</si>
  <si>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</si>
  <si>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</si>
  <si>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</si>
  <si>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</si>
  <si>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</si>
  <si>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</si>
  <si>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</si>
  <si>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</si>
  <si>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</si>
  <si>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</si>
  <si>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</t>
  </si>
  <si>
    <t>hardee power partners limited</t>
  </si>
  <si>
    <t>hardee power station</t>
  </si>
  <si>
    <t>beebe holbrook</t>
  </si>
  <si>
    <t>holyoke water power company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</si>
  <si>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</si>
  <si>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</si>
  <si>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</si>
  <si>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</si>
  <si>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</si>
  <si>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</si>
  <si>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</si>
  <si>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</si>
  <si>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</si>
  <si>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</si>
  <si>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</si>
  <si>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</si>
  <si>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</si>
  <si>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</si>
  <si>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</si>
  <si>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</si>
  <si>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</si>
  <si>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</si>
  <si>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</si>
  <si>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</si>
  <si>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</si>
  <si>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</si>
  <si>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</si>
  <si>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</si>
  <si>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</si>
  <si>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</si>
  <si>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</si>
  <si>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</si>
  <si>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</si>
  <si>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</si>
  <si>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</si>
  <si>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</si>
  <si>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</si>
  <si>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</si>
  <si>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</si>
  <si>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</si>
  <si>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</si>
  <si>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</si>
  <si>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</si>
  <si>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</si>
  <si>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</si>
  <si>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</si>
  <si>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</si>
  <si>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</si>
  <si>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</si>
  <si>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</si>
  <si>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</si>
  <si>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</si>
  <si>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</si>
  <si>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</si>
  <si>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</si>
  <si>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</si>
  <si>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</si>
  <si>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agency st.</t>
  </si>
  <si>
    <t>ies utilities inc.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</si>
  <si>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</si>
  <si>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</si>
  <si>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</si>
  <si>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</si>
  <si>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</si>
  <si>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</si>
  <si>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</si>
  <si>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</si>
  <si>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</si>
  <si>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</si>
  <si>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</si>
  <si>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</si>
  <si>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</si>
  <si>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</si>
  <si>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</si>
  <si>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</si>
  <si>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</si>
  <si>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</si>
  <si>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</si>
  <si>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</si>
  <si>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</si>
  <si>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</si>
  <si>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</si>
  <si>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</si>
  <si>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</si>
  <si>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</si>
  <si>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</si>
  <si>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</si>
  <si>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</si>
  <si>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</si>
  <si>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</si>
  <si>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</si>
  <si>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</si>
  <si>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</si>
  <si>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</si>
  <si>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</si>
  <si>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</si>
  <si>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</si>
  <si>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</si>
  <si>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</si>
  <si>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</si>
  <si>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</si>
  <si>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</si>
  <si>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</si>
  <si>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</si>
  <si>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</si>
  <si>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</si>
  <si>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</si>
  <si>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4th street ( leased from the city</t>
  </si>
  <si>
    <t>indiana michigan power company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</si>
  <si>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</si>
  <si>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</si>
  <si>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</si>
  <si>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</si>
  <si>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</si>
  <si>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</si>
  <si>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</si>
  <si>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</si>
  <si>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</si>
  <si>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</si>
  <si>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</si>
  <si>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</si>
  <si>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</si>
  <si>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</si>
  <si>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</si>
  <si>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</si>
  <si>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</si>
  <si>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</si>
  <si>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</si>
  <si>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</si>
  <si>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</si>
  <si>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</si>
  <si>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</si>
  <si>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</si>
  <si>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</si>
  <si>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</si>
  <si>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</si>
  <si>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</si>
  <si>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</si>
  <si>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</si>
  <si>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</si>
  <si>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</si>
  <si>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</si>
  <si>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</si>
  <si>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</si>
  <si>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</si>
  <si>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</si>
  <si>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</si>
  <si>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</si>
  <si>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</si>
  <si>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</si>
  <si>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</si>
  <si>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</si>
  <si>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</si>
  <si>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</si>
  <si>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</si>
  <si>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</si>
  <si>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</si>
  <si>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</si>
  <si>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</si>
  <si>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</si>
  <si>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</si>
  <si>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</si>
  <si>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</si>
  <si>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</si>
  <si>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</si>
  <si>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</si>
  <si>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</si>
  <si>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</si>
  <si>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</si>
  <si>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</si>
  <si>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</si>
  <si>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</si>
  <si>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</si>
  <si>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</si>
  <si>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</si>
  <si>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</si>
  <si>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</si>
  <si>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</si>
  <si>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</si>
  <si>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</si>
  <si>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</si>
  <si>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</si>
  <si>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</si>
  <si>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</si>
  <si>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</si>
  <si>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</si>
  <si>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</si>
  <si>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</si>
  <si>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</si>
  <si>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</si>
  <si>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</si>
  <si>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</si>
  <si>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</si>
  <si>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</si>
  <si>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</si>
  <si>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</si>
  <si>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</si>
  <si>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</si>
  <si>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</si>
  <si>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</si>
  <si>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</si>
  <si>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</si>
  <si>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</si>
  <si>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</si>
  <si>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</si>
  <si>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</si>
  <si>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</si>
  <si>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</si>
  <si>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</si>
  <si>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</si>
  <si>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</si>
  <si>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</si>
  <si>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</si>
  <si>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</si>
  <si>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</si>
  <si>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</si>
  <si>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(hydro) project #539</t>
  </si>
  <si>
    <t>kentucky utilities company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</si>
  <si>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</si>
  <si>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</si>
  <si>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</si>
  <si>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</si>
  <si>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</si>
  <si>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</si>
  <si>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</si>
  <si>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</si>
  <si>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</si>
  <si>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</si>
  <si>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</si>
  <si>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</si>
  <si>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</si>
  <si>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</si>
  <si>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</si>
  <si>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</si>
  <si>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</si>
  <si>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(1) information for columns (h) - (i) is</t>
  </si>
  <si>
    <t>national grid generation llc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</si>
  <si>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</si>
  <si>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</si>
  <si>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</si>
  <si>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</si>
  <si>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</si>
  <si>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</si>
  <si>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</si>
  <si>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</si>
  <si>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</si>
  <si>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</si>
  <si>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</si>
  <si>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</si>
  <si>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</si>
  <si>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</si>
  <si>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</si>
  <si>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</si>
  <si>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</si>
  <si>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</si>
  <si>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</si>
  <si>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</si>
  <si>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</si>
  <si>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</si>
  <si>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</si>
  <si>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</si>
  <si>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</si>
  <si>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</si>
  <si>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</si>
  <si>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</si>
  <si>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-</t>
  </si>
  <si>
    <t>louisville gas and electric company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</si>
  <si>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</si>
  <si>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</si>
  <si>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</si>
  <si>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</si>
  <si>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</si>
  <si>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</si>
  <si>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</si>
  <si>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</si>
  <si>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</si>
  <si>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</si>
  <si>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</si>
  <si>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</si>
  <si>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</si>
  <si>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</si>
  <si>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</si>
  <si>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</si>
  <si>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</si>
  <si>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</si>
  <si>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</si>
  <si>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</si>
  <si>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</si>
  <si>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</t>
  </si>
  <si>
    <t>maine yankee atomic power company</t>
  </si>
  <si>
    <t>l1</t>
  </si>
  <si>
    <t>maui electric company, limited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</si>
  <si>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</si>
  <si>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</si>
  <si>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</si>
  <si>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</si>
  <si>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</si>
  <si>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</si>
  <si>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</si>
  <si>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</si>
  <si>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</si>
  <si>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</si>
  <si>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</si>
  <si>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</si>
  <si>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</si>
  <si>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</si>
  <si>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</si>
  <si>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</si>
  <si>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</si>
  <si>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</si>
  <si>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</si>
  <si>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</si>
  <si>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</si>
  <si>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</si>
  <si>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</si>
  <si>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</si>
  <si>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</si>
  <si>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</si>
  <si>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</si>
  <si>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</si>
  <si>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council bluffs #1</t>
  </si>
  <si>
    <t>midwest power systems inc.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</si>
  <si>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</si>
  <si>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</si>
  <si>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</si>
  <si>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</si>
  <si>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</si>
  <si>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</si>
  <si>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</si>
  <si>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</si>
  <si>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</si>
  <si>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</si>
  <si>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</si>
  <si>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</si>
  <si>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</si>
  <si>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</si>
  <si>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</si>
  <si>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</si>
  <si>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</si>
  <si>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</si>
  <si>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</si>
  <si>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general</t>
  </si>
  <si>
    <t>mississippi power company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</si>
  <si>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</si>
  <si>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</si>
  <si>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</si>
  <si>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</si>
  <si>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</si>
  <si>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</si>
  <si>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</si>
  <si>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</si>
  <si>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</si>
  <si>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</si>
  <si>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</si>
  <si>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</si>
  <si>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</si>
  <si>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</si>
  <si>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</si>
  <si>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</si>
  <si>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</si>
  <si>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</si>
  <si>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</si>
  <si>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</si>
  <si>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</si>
  <si>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</si>
  <si>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</si>
  <si>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</si>
  <si>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</si>
  <si>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</si>
  <si>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</si>
  <si>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</si>
  <si>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</si>
  <si>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</si>
  <si>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</si>
  <si>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</si>
  <si>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</si>
  <si>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</si>
  <si>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</si>
  <si>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</si>
  <si>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</si>
  <si>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</si>
  <si>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</si>
  <si>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</si>
  <si>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</si>
  <si>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</si>
  <si>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</si>
  <si>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</si>
  <si>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</si>
  <si>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</si>
  <si>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</si>
  <si>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</si>
  <si>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</si>
  <si>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#</t>
  </si>
  <si>
    <t>montaup electric company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</si>
  <si>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</si>
  <si>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</si>
  <si>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</si>
  <si>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</si>
  <si>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</si>
  <si>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</si>
  <si>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</si>
  <si>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</si>
  <si>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</si>
  <si>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</si>
  <si>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</si>
  <si>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</si>
  <si>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</si>
  <si>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</si>
  <si>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</si>
  <si>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</si>
  <si>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</si>
  <si>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</si>
  <si>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</si>
  <si>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</si>
  <si>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</si>
  <si>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</si>
  <si>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</si>
  <si>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</si>
  <si>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</si>
  <si>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</si>
  <si>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</si>
  <si>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9/92. the units were deactivated in</t>
  </si>
  <si>
    <t>the narragansett electric company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</si>
  <si>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</si>
  <si>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</si>
  <si>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</si>
  <si>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</si>
  <si>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</si>
  <si>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</si>
  <si>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</si>
  <si>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</si>
  <si>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</si>
  <si>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</si>
  <si>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</si>
  <si>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</si>
  <si>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</si>
  <si>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</si>
  <si>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</si>
  <si>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</si>
  <si>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</si>
  <si>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</si>
  <si>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</si>
  <si>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</si>
  <si>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</si>
  <si>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</si>
  <si>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</si>
  <si>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</si>
  <si>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</si>
  <si>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</si>
  <si>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</si>
  <si>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</si>
  <si>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</si>
  <si>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</si>
  <si>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</si>
  <si>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</si>
  <si>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</si>
  <si>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</si>
  <si>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</si>
  <si>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(a) ferc licensed project #2323</t>
  </si>
  <si>
    <t>new england electric transmission corporation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</si>
  <si>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</si>
  <si>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</si>
  <si>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</si>
  <si>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</si>
  <si>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</si>
  <si>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</si>
  <si>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</si>
  <si>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</si>
  <si>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</si>
  <si>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</si>
  <si>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</si>
  <si>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</si>
  <si>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</si>
  <si>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</si>
  <si>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</si>
  <si>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</si>
  <si>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</si>
  <si>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</si>
  <si>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</si>
  <si>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</si>
  <si>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</si>
  <si>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</si>
  <si>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</si>
  <si>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</si>
  <si>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</si>
  <si>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</si>
  <si>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</si>
  <si>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</si>
  <si>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</si>
  <si>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</si>
  <si>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</si>
  <si>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</si>
  <si>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</si>
  <si>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</si>
  <si>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</si>
  <si>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</si>
  <si>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</si>
  <si>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</si>
  <si>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</si>
  <si>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</si>
  <si>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</si>
  <si>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</si>
  <si>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</si>
  <si>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</si>
  <si>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(a) project # 2438</t>
  </si>
  <si>
    <t>new york state electric &amp; gas corporation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</si>
  <si>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</si>
  <si>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</si>
  <si>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</si>
  <si>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</si>
  <si>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</si>
  <si>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</si>
  <si>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</si>
  <si>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</si>
  <si>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</si>
  <si>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</si>
  <si>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</si>
  <si>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</si>
  <si>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aes hickling</t>
  </si>
  <si>
    <t>hickling</t>
  </si>
  <si>
    <t>homer city</t>
  </si>
  <si>
    <t>aes jennison</t>
  </si>
  <si>
    <t>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</si>
  <si>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</si>
  <si>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</si>
  <si>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</si>
  <si>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</si>
  <si>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</si>
  <si>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</si>
  <si>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</si>
  <si>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hydroelectric project</t>
  </si>
  <si>
    <t>seneca falls (a)</t>
  </si>
  <si>
    <t>waterloo hydroelectric project</t>
  </si>
  <si>
    <t>waterloo (a)</t>
  </si>
  <si>
    <t>--eldred #5</t>
  </si>
  <si>
    <t>newport electric corporation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</si>
  <si>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</si>
  <si>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</si>
  <si>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</si>
  <si>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</si>
  <si>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</si>
  <si>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</si>
  <si>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</si>
  <si>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</si>
  <si>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</si>
  <si>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</si>
  <si>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</si>
  <si>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</si>
  <si>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</si>
  <si>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</si>
  <si>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</si>
  <si>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(project no. 4486) (leased)</t>
  </si>
  <si>
    <t>niagara mohawk power corporation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</si>
  <si>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</si>
  <si>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</si>
  <si>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</si>
  <si>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</si>
  <si>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</si>
  <si>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</si>
  <si>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</si>
  <si>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</si>
  <si>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</si>
  <si>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</si>
  <si>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</si>
  <si>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</si>
  <si>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</si>
  <si>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</si>
  <si>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</si>
  <si>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</si>
  <si>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Beebee Island Hydro Plant</t>
  </si>
  <si>
    <t>beebe island (project no. 2538)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</si>
  <si>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</si>
  <si>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</si>
  <si>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</si>
  <si>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</si>
  <si>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</si>
  <si>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</si>
  <si>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</si>
  <si>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</si>
  <si>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</si>
  <si>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</si>
  <si>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</si>
  <si>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</si>
  <si>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</si>
  <si>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</si>
  <si>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</si>
  <si>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</si>
  <si>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</si>
  <si>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</si>
  <si>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</si>
  <si>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</si>
  <si>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</si>
  <si>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</si>
  <si>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</si>
  <si>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</si>
  <si>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</si>
  <si>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</si>
  <si>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</si>
  <si>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</si>
  <si>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</si>
  <si>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</si>
  <si>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</si>
  <si>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</si>
  <si>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</si>
  <si>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</si>
  <si>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</si>
  <si>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</si>
  <si>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</si>
  <si>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</si>
  <si>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</si>
  <si>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</si>
  <si>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</si>
  <si>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</si>
  <si>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</si>
  <si>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</si>
  <si>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</si>
  <si>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</si>
  <si>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</si>
  <si>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</si>
  <si>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</si>
  <si>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</si>
  <si>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</si>
  <si>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</si>
  <si>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</si>
  <si>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</si>
  <si>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</si>
  <si>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</si>
  <si>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</si>
  <si>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</si>
  <si>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</si>
  <si>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</si>
  <si>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</si>
  <si>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</si>
  <si>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</si>
  <si>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</si>
  <si>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</si>
  <si>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</si>
  <si>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</si>
  <si>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</si>
  <si>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</si>
  <si>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</si>
  <si>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</si>
  <si>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</si>
  <si>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</si>
  <si>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</si>
  <si>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</si>
  <si>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</si>
  <si>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</si>
  <si>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</si>
  <si>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</si>
  <si>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</si>
  <si>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</si>
  <si>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</si>
  <si>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</si>
  <si>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</si>
  <si>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</si>
  <si>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</si>
  <si>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</si>
  <si>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</si>
  <si>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</si>
  <si>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</si>
  <si>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</si>
  <si>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</si>
  <si>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hydroelectric station</t>
  </si>
  <si>
    <t>mechanicville ( project no. 6032 )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</si>
  <si>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</si>
  <si>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</si>
  <si>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</si>
  <si>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</si>
  <si>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</si>
  <si>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</si>
  <si>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</si>
  <si>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</si>
  <si>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</si>
  <si>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</si>
  <si>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</si>
  <si>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</si>
  <si>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</si>
  <si>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</si>
  <si>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</si>
  <si>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</si>
  <si>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</si>
  <si>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</si>
  <si>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</si>
  <si>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</si>
  <si>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</si>
  <si>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</si>
  <si>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</si>
  <si>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</si>
  <si>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</si>
  <si>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</si>
  <si>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</si>
  <si>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</si>
  <si>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</si>
  <si>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</si>
  <si>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</si>
  <si>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</si>
  <si>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</si>
  <si>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</si>
  <si>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</si>
  <si>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</si>
  <si>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</si>
  <si>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</si>
  <si>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</si>
  <si>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</si>
  <si>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</si>
  <si>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</si>
  <si>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</si>
  <si>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</si>
  <si>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</si>
  <si>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</si>
  <si>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</si>
  <si>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</si>
  <si>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</si>
  <si>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</si>
  <si>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</si>
  <si>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</si>
  <si>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</si>
  <si>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</si>
  <si>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</si>
  <si>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</si>
  <si>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</si>
  <si>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</si>
  <si>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</si>
  <si>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</si>
  <si>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</si>
  <si>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</si>
  <si>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</si>
  <si>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</si>
  <si>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</si>
  <si>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</si>
  <si>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</si>
  <si>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</si>
  <si>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</si>
  <si>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</si>
  <si>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</si>
  <si>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</si>
  <si>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</si>
  <si>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</si>
  <si>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</si>
  <si>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</si>
  <si>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</si>
  <si>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</si>
  <si>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</si>
  <si>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</si>
  <si>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</si>
  <si>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</si>
  <si>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</si>
  <si>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</si>
  <si>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</si>
  <si>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</si>
  <si>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</si>
  <si>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</si>
  <si>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</si>
  <si>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</si>
  <si>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</si>
  <si>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</si>
  <si>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</si>
  <si>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</si>
  <si>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</si>
  <si>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</si>
  <si>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</si>
  <si>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</si>
  <si>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disbursed generation</t>
  </si>
  <si>
    <t>northern states power company (minnesota)</t>
  </si>
  <si>
    <t>lower dam 1887-&gt;</t>
  </si>
  <si>
    <t>pathfinder</t>
  </si>
  <si>
    <t>test</t>
  </si>
  <si>
    <t>wind turbine plant</t>
  </si>
  <si>
    <t>aberdeen g</t>
  </si>
  <si>
    <t>northwestern corporation</t>
  </si>
  <si>
    <t>big stone (1)</t>
  </si>
  <si>
    <t>coyote (1)</t>
  </si>
  <si>
    <t>huron, gt</t>
  </si>
  <si>
    <t>neal 4</t>
  </si>
  <si>
    <t>yankton new</t>
  </si>
  <si>
    <t>balsam lake</t>
  </si>
  <si>
    <t>northwestern wisconsin electric company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</si>
  <si>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</si>
  <si>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</si>
  <si>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</si>
  <si>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</si>
  <si>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</si>
  <si>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</si>
  <si>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</si>
  <si>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</si>
  <si>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</si>
  <si>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</si>
  <si>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</si>
  <si>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</si>
  <si>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</si>
  <si>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</si>
  <si>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</si>
  <si>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</si>
  <si>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</si>
  <si>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</si>
  <si>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</si>
  <si>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</si>
  <si>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</si>
  <si>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</si>
  <si>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</si>
  <si>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</si>
  <si>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</si>
  <si>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</si>
  <si>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</si>
  <si>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</si>
  <si>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</si>
  <si>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</si>
  <si>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</si>
  <si>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</si>
  <si>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</si>
  <si>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</si>
  <si>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</si>
  <si>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</si>
  <si>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</si>
  <si>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</si>
  <si>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</si>
  <si>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</si>
  <si>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</si>
  <si>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</si>
  <si>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</si>
  <si>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</si>
  <si>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</si>
  <si>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</si>
  <si>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</si>
  <si>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(a) plant cost at 12/31/98 included the</t>
  </si>
  <si>
    <t>orange and rockland utilities, inc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</si>
  <si>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</si>
  <si>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</si>
  <si>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</si>
  <si>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</si>
  <si>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</si>
  <si>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</si>
  <si>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</si>
  <si>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</si>
  <si>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</si>
  <si>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</si>
  <si>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</si>
  <si>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</si>
  <si>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</si>
  <si>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</si>
  <si>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</si>
  <si>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</si>
  <si>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</si>
  <si>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</si>
  <si>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</si>
  <si>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</si>
  <si>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(a) mokelumne common</t>
  </si>
  <si>
    <t>pacific gas and electric company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</si>
  <si>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</si>
  <si>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</si>
  <si>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</si>
  <si>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</si>
  <si>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</si>
  <si>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</si>
  <si>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</si>
  <si>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</si>
  <si>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</si>
  <si>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</si>
  <si>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</si>
  <si>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</si>
  <si>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</si>
  <si>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</si>
  <si>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</si>
  <si>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</si>
  <si>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</si>
  <si>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</si>
  <si>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</si>
  <si>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</si>
  <si>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</si>
  <si>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</si>
  <si>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</si>
  <si>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</si>
  <si>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</si>
  <si>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</si>
  <si>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</si>
  <si>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</si>
  <si>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</si>
  <si>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</si>
  <si>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</si>
  <si>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</si>
  <si>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</si>
  <si>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</si>
  <si>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</si>
  <si>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</si>
  <si>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</si>
  <si>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</si>
  <si>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</si>
  <si>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</si>
  <si>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</si>
  <si>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</si>
  <si>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</si>
  <si>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</si>
  <si>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</si>
  <si>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</si>
  <si>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</si>
  <si>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</si>
  <si>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</si>
  <si>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</si>
  <si>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</si>
  <si>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</si>
  <si>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</si>
  <si>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</si>
  <si>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</si>
  <si>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</si>
  <si>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</si>
  <si>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</si>
  <si>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</si>
  <si>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</si>
  <si>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</si>
  <si>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</si>
  <si>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</si>
  <si>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</si>
  <si>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</si>
  <si>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</si>
  <si>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</si>
  <si>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</si>
  <si>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</si>
  <si>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</si>
  <si>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</si>
  <si>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</si>
  <si>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</si>
  <si>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</si>
  <si>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</si>
  <si>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</si>
  <si>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</si>
  <si>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</si>
  <si>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</si>
  <si>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</si>
  <si>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</si>
  <si>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</si>
  <si>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</si>
  <si>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</si>
  <si>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</si>
  <si>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</si>
  <si>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</si>
  <si>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</si>
  <si>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</si>
  <si>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</si>
  <si>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</si>
  <si>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</si>
  <si>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</si>
  <si>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</si>
  <si>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</si>
  <si>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</si>
  <si>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</si>
  <si>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</si>
  <si>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</si>
  <si>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</si>
  <si>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</si>
  <si>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</si>
  <si>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</si>
  <si>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</si>
  <si>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</si>
  <si>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</si>
  <si>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</si>
  <si>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</si>
  <si>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</si>
  <si>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</si>
  <si>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</si>
  <si>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</si>
  <si>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</si>
  <si>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</si>
  <si>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</si>
  <si>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</si>
  <si>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</si>
  <si>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</si>
  <si>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</si>
  <si>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</si>
  <si>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</si>
  <si>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</si>
  <si>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</si>
  <si>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</si>
  <si>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</si>
  <si>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</si>
  <si>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</si>
  <si>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</si>
  <si>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</si>
  <si>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</si>
  <si>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</si>
  <si>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</si>
  <si>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</si>
  <si>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</si>
  <si>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</si>
  <si>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</si>
  <si>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</si>
  <si>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</si>
  <si>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</si>
  <si>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</si>
  <si>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</si>
  <si>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</si>
  <si>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</si>
  <si>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</si>
  <si>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</si>
  <si>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</si>
  <si>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</si>
  <si>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</si>
  <si>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</si>
  <si>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</si>
  <si>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</si>
  <si>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</si>
  <si>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</si>
  <si>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</si>
  <si>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</si>
  <si>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</si>
  <si>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</si>
  <si>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</si>
  <si>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</si>
  <si>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</si>
  <si>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</si>
  <si>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</si>
  <si>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</si>
  <si>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</si>
  <si>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</si>
  <si>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</si>
  <si>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</si>
  <si>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</si>
  <si>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</si>
  <si>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</si>
  <si>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</si>
  <si>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</si>
  <si>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</si>
  <si>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</si>
  <si>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</si>
  <si>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</si>
  <si>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</si>
  <si>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</si>
  <si>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</si>
  <si>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</si>
  <si>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</si>
  <si>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</si>
  <si>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</si>
  <si>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</si>
  <si>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</si>
  <si>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</si>
  <si>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</si>
  <si>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</si>
  <si>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</si>
  <si>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</si>
  <si>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</si>
  <si>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</si>
  <si>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chester</t>
  </si>
  <si>
    <t>peco energy company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</si>
  <si>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</si>
  <si>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</si>
  <si>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</si>
  <si>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</si>
  <si>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</si>
  <si>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</si>
  <si>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</si>
  <si>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</si>
  <si>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</si>
  <si>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</si>
  <si>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</si>
  <si>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</si>
  <si>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</si>
  <si>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</si>
  <si>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</si>
  <si>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</si>
  <si>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</si>
  <si>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</si>
  <si>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</si>
  <si>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</si>
  <si>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</si>
  <si>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</si>
  <si>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</si>
  <si>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</si>
  <si>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</si>
  <si>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</si>
  <si>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</si>
  <si>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</si>
  <si>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</si>
  <si>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</si>
  <si>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</si>
  <si>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benton</t>
  </si>
  <si>
    <t>pennsylvania electric company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</si>
  <si>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</si>
  <si>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</si>
  <si>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</si>
  <si>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</si>
  <si>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</si>
  <si>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</si>
  <si>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</si>
  <si>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</si>
  <si>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</si>
  <si>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</si>
  <si>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</si>
  <si>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</si>
  <si>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</si>
  <si>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</si>
  <si>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</si>
  <si>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</si>
  <si>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</si>
  <si>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</si>
  <si>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</si>
  <si>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(a) amounts shown represent respondent's 12.34%</t>
  </si>
  <si>
    <t>ppl electric utilities corporation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</si>
  <si>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</si>
  <si>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</si>
  <si>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</si>
  <si>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</si>
  <si>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</si>
  <si>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</si>
  <si>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</si>
  <si>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</si>
  <si>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</si>
  <si>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</si>
  <si>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</si>
  <si>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</si>
  <si>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</si>
  <si>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</si>
  <si>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</si>
  <si>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</si>
  <si>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</si>
  <si>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</si>
  <si>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</si>
  <si>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</si>
  <si>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</si>
  <si>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</si>
  <si>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</si>
  <si>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</si>
  <si>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</si>
  <si>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</si>
  <si>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</si>
  <si>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</si>
  <si>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</si>
  <si>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</si>
  <si>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</si>
  <si>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</si>
  <si>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</si>
  <si>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</si>
  <si>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</si>
  <si>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</si>
  <si>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</si>
  <si>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</si>
  <si>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</si>
  <si>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</si>
  <si>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</si>
  <si>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</si>
  <si>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</si>
  <si>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</si>
  <si>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</si>
  <si>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</si>
  <si>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</si>
  <si>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</si>
  <si>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</si>
  <si>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</si>
  <si>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</si>
  <si>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</si>
  <si>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</si>
  <si>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</si>
  <si>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</si>
  <si>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</si>
  <si>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</si>
  <si>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</si>
  <si>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</si>
  <si>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</si>
  <si>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</si>
  <si>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</si>
  <si>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</si>
  <si>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</si>
  <si>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</si>
  <si>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</si>
  <si>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</si>
  <si>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</si>
  <si>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</si>
  <si>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</si>
  <si>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</si>
  <si>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</si>
  <si>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</si>
  <si>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</si>
  <si>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</si>
  <si>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</si>
  <si>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</si>
  <si>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</si>
  <si>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`</t>
  </si>
  <si>
    <t>potomac electric power company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</si>
  <si>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</si>
  <si>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</si>
  <si>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</si>
  <si>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</si>
  <si>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</si>
  <si>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</si>
  <si>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</si>
  <si>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</si>
  <si>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</si>
  <si>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</si>
  <si>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</si>
  <si>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</si>
  <si>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</si>
  <si>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</si>
  <si>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</si>
  <si>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</si>
  <si>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</si>
  <si>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</si>
  <si>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</si>
  <si>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</si>
  <si>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</si>
  <si>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</si>
  <si>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</si>
  <si>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</si>
  <si>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</si>
  <si>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</si>
  <si>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algodones (1)</t>
  </si>
  <si>
    <t>public service company of new mexico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</si>
  <si>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</si>
  <si>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</si>
  <si>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</si>
  <si>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</si>
  <si>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</si>
  <si>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</si>
  <si>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</si>
  <si>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</si>
  <si>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</si>
  <si>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</si>
  <si>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</si>
  <si>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</si>
  <si>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</si>
  <si>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</si>
  <si>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</si>
  <si>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</si>
  <si>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</si>
  <si>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</si>
  <si>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</si>
  <si>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</si>
  <si>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</si>
  <si>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</si>
  <si>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</si>
  <si>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</si>
  <si>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</si>
  <si>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</si>
  <si>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</si>
  <si>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</si>
  <si>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</si>
  <si>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</si>
  <si>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</si>
  <si>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</si>
  <si>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</si>
  <si>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</si>
  <si>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</si>
  <si>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</si>
  <si>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</si>
  <si>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</si>
  <si>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</si>
  <si>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</si>
  <si>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</si>
  <si>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</si>
  <si>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</si>
  <si>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</si>
  <si>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</si>
  <si>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</si>
  <si>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</si>
  <si>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</si>
  <si>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</si>
  <si>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</si>
  <si>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</si>
  <si>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</si>
  <si>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</si>
  <si>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</si>
  <si>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</si>
  <si>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</si>
  <si>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</si>
  <si>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</si>
  <si>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</si>
  <si>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</si>
  <si>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</si>
  <si>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</si>
  <si>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</si>
  <si>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</si>
  <si>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</si>
  <si>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</si>
  <si>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</si>
  <si>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</si>
  <si>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</si>
  <si>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</si>
  <si>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</si>
  <si>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</si>
  <si>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</si>
  <si>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</si>
  <si>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(1)sta98</t>
  </si>
  <si>
    <t>rochester gas and electric corporation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</si>
  <si>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</si>
  <si>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</si>
  <si>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</si>
  <si>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</si>
  <si>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</si>
  <si>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</si>
  <si>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station no. 133</t>
  </si>
  <si>
    <t>allegany sta.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</si>
  <si>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</si>
  <si>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</si>
  <si>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</si>
  <si>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</si>
  <si>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</si>
  <si>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</si>
  <si>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</si>
  <si>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</si>
  <si>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</si>
  <si>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</si>
  <si>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</si>
  <si>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</si>
  <si>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</si>
  <si>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</si>
  <si>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</si>
  <si>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</si>
  <si>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</si>
  <si>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</si>
  <si>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</si>
  <si>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</si>
  <si>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</si>
  <si>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</si>
  <si>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</si>
  <si>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</si>
  <si>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</si>
  <si>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</si>
  <si>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</si>
  <si>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</si>
  <si>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</si>
  <si>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</si>
  <si>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</si>
  <si>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</si>
  <si>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</si>
  <si>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</si>
  <si>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</si>
  <si>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</si>
  <si>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</si>
  <si>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</si>
  <si>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</si>
  <si>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all others</t>
  </si>
  <si>
    <t>san diego gas &amp; electric company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</si>
  <si>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</si>
  <si>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</si>
  <si>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</si>
  <si>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</si>
  <si>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</si>
  <si>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</si>
  <si>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</si>
  <si>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</si>
  <si>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</si>
  <si>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</si>
  <si>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</si>
  <si>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</si>
  <si>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</si>
  <si>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</si>
  <si>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</si>
  <si>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</si>
  <si>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</si>
  <si>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</si>
  <si>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</si>
  <si>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</si>
  <si>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</si>
  <si>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</si>
  <si>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</si>
  <si>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</si>
  <si>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</si>
  <si>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</si>
  <si>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</si>
  <si>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</si>
  <si>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</si>
  <si>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</si>
  <si>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</si>
  <si>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26' drop</t>
  </si>
  <si>
    <t>sierra pacific power company d/b/a nv energy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</si>
  <si>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</si>
  <si>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</si>
  <si>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</si>
  <si>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</si>
  <si>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</si>
  <si>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</si>
  <si>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</si>
  <si>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</si>
  <si>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</si>
  <si>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</si>
  <si>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</si>
  <si>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pi¬§on pine</t>
  </si>
  <si>
    <t>pi¬•on pine</t>
  </si>
  <si>
    <t>pi√±on pine</t>
  </si>
  <si>
    <t>totall</t>
  </si>
  <si>
    <t>tracy g.t.</t>
  </si>
  <si>
    <t>valmy</t>
  </si>
  <si>
    <t>winnemmucca g.t.</t>
  </si>
  <si>
    <t>winnemucca g.t.</t>
  </si>
  <si>
    <t>license #2373</t>
  </si>
  <si>
    <t>south beloit water, gas and electric company</t>
  </si>
  <si>
    <t>rockton hydro plant</t>
  </si>
  <si>
    <t>rockton hydro plant license #2373</t>
  </si>
  <si>
    <t>see note 3, page 109.</t>
  </si>
  <si>
    <t>a - hydro license project no. 2315.</t>
  </si>
  <si>
    <t>south carolina electric &amp; gas company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</si>
  <si>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</si>
  <si>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</si>
  <si>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</si>
  <si>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</si>
  <si>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</si>
  <si>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</si>
  <si>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</si>
  <si>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</si>
  <si>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</si>
  <si>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</si>
  <si>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</si>
  <si>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</si>
  <si>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</si>
  <si>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</si>
  <si>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</si>
  <si>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</si>
  <si>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</si>
  <si>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</si>
  <si>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</si>
  <si>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</si>
  <si>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</si>
  <si>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</si>
  <si>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</si>
  <si>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</si>
  <si>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</si>
  <si>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</si>
  <si>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</si>
  <si>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</si>
  <si>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</si>
  <si>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</si>
  <si>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</si>
  <si>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</si>
  <si>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</si>
  <si>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</si>
  <si>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</si>
  <si>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</si>
  <si>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</si>
  <si>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</si>
  <si>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</si>
  <si>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</si>
  <si>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</si>
  <si>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</si>
  <si>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</si>
  <si>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</si>
  <si>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</si>
  <si>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</si>
  <si>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</si>
  <si>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</si>
  <si>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</si>
  <si>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</si>
  <si>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</si>
  <si>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</si>
  <si>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</si>
  <si>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</si>
  <si>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</si>
  <si>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</si>
  <si>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</si>
  <si>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</si>
  <si>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</si>
  <si>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</si>
  <si>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</si>
  <si>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</si>
  <si>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</si>
  <si>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</si>
  <si>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</si>
  <si>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</si>
  <si>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</si>
  <si>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</si>
  <si>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</si>
  <si>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</si>
  <si>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</si>
  <si>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</si>
  <si>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</si>
  <si>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</si>
  <si>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</si>
  <si>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</si>
  <si>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</si>
  <si>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</si>
  <si>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</si>
  <si>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</si>
  <si>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</si>
  <si>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</si>
  <si>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</si>
  <si>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</si>
  <si>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</si>
  <si>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</si>
  <si>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</si>
  <si>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</si>
  <si>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</si>
  <si>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</si>
  <si>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</si>
  <si>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</si>
  <si>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</si>
  <si>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</si>
  <si>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</si>
  <si>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</si>
  <si>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</si>
  <si>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</si>
  <si>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</si>
  <si>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</si>
  <si>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</si>
  <si>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</si>
  <si>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</si>
  <si>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</si>
  <si>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</si>
  <si>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</si>
  <si>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</si>
  <si>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</si>
  <si>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</si>
  <si>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</si>
  <si>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</si>
  <si>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</si>
  <si>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</si>
  <si>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</si>
  <si>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</si>
  <si>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</si>
  <si>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</si>
  <si>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</si>
  <si>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</si>
  <si>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</si>
  <si>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</si>
  <si>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</si>
  <si>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</si>
  <si>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</si>
  <si>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</si>
  <si>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</si>
  <si>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</si>
  <si>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</si>
  <si>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</si>
  <si>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</si>
  <si>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</si>
  <si>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</si>
  <si>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</si>
  <si>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</si>
  <si>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</si>
  <si>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</si>
  <si>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</si>
  <si>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</si>
  <si>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</si>
  <si>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</si>
  <si>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</si>
  <si>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</si>
  <si>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</si>
  <si>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</si>
  <si>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</si>
  <si>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</si>
  <si>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</si>
  <si>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</si>
  <si>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</si>
  <si>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</si>
  <si>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</si>
  <si>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</si>
  <si>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</si>
  <si>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</si>
  <si>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</si>
  <si>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</si>
  <si>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</si>
  <si>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</si>
  <si>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</si>
  <si>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</si>
  <si>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</si>
  <si>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</si>
  <si>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</si>
  <si>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</si>
  <si>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</si>
  <si>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</si>
  <si>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</si>
  <si>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</si>
  <si>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</si>
  <si>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</si>
  <si>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</si>
  <si>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</si>
  <si>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</si>
  <si>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</si>
  <si>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</si>
  <si>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</si>
  <si>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</si>
  <si>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tnp one - unit 1</t>
  </si>
  <si>
    <t>texas-new mexico power company</t>
  </si>
  <si>
    <t>tnp one - unit 2</t>
  </si>
  <si>
    <t>tnp one unit 1</t>
  </si>
  <si>
    <t>tnp one unit 2</t>
  </si>
  <si>
    <t>tnp one, unit 1</t>
  </si>
  <si>
    <t>tnp one, unit 2</t>
  </si>
  <si>
    <t>acme</t>
  </si>
  <si>
    <t>toledo edison company, the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</si>
  <si>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</si>
  <si>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</si>
  <si>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</si>
  <si>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</si>
  <si>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</si>
  <si>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</si>
  <si>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</si>
  <si>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</si>
  <si>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</si>
  <si>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</si>
  <si>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</si>
  <si>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</si>
  <si>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canton</t>
  </si>
  <si>
    <t>union electric company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</si>
  <si>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</si>
  <si>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</si>
  <si>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</si>
  <si>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</si>
  <si>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</si>
  <si>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</si>
  <si>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</si>
  <si>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</si>
  <si>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</si>
  <si>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</si>
  <si>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</si>
  <si>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</si>
  <si>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*bridgeport harbor</t>
  </si>
  <si>
    <t>the united illuminating company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</si>
  <si>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</si>
  <si>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</si>
  <si>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</si>
  <si>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</si>
  <si>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</si>
  <si>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</si>
  <si>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</si>
  <si>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</si>
  <si>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</si>
  <si>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</si>
  <si>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*inc's silver lk</t>
  </si>
  <si>
    <t>upper peninsula power company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</si>
  <si>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</si>
  <si>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</si>
  <si>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</si>
  <si>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</si>
  <si>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</si>
  <si>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</si>
  <si>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</si>
  <si>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</si>
  <si>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</si>
  <si>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</si>
  <si>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</si>
  <si>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</si>
  <si>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</si>
  <si>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</si>
  <si>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</si>
  <si>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</si>
  <si>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</si>
  <si>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</si>
  <si>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</si>
  <si>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</si>
  <si>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</si>
  <si>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</si>
  <si>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</si>
  <si>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</si>
  <si>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</si>
  <si>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</si>
  <si>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</si>
  <si>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</si>
  <si>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</si>
  <si>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</si>
  <si>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</si>
  <si>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</si>
  <si>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</si>
  <si>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</si>
  <si>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</si>
  <si>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</si>
  <si>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</si>
  <si>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</si>
  <si>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</si>
  <si>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</si>
  <si>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</si>
  <si>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</si>
  <si>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</si>
  <si>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</si>
  <si>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</si>
  <si>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</si>
  <si>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</si>
  <si>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</si>
  <si>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</si>
  <si>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</si>
  <si>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</si>
  <si>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</si>
  <si>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</si>
  <si>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</si>
  <si>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</si>
  <si>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* fuel oil inventory adjustment</t>
  </si>
  <si>
    <t>aep texas north company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</si>
  <si>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</si>
  <si>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</si>
  <si>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</si>
  <si>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</si>
  <si>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</si>
  <si>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</si>
  <si>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</si>
  <si>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</si>
  <si>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</si>
  <si>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</si>
  <si>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</si>
  <si>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</si>
  <si>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</si>
  <si>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</si>
  <si>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</si>
  <si>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</si>
  <si>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</si>
  <si>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</si>
  <si>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</si>
  <si>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</si>
  <si>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</si>
  <si>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</si>
  <si>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</si>
  <si>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</si>
  <si>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</si>
  <si>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</si>
  <si>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</si>
  <si>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</si>
  <si>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</si>
  <si>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</si>
  <si>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</si>
  <si>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</si>
  <si>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</si>
  <si>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</si>
  <si>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</si>
  <si>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</si>
  <si>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</si>
  <si>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</si>
  <si>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</si>
  <si>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</si>
  <si>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</si>
  <si>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</si>
  <si>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</si>
  <si>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</si>
  <si>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</si>
  <si>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</si>
  <si>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</si>
  <si>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</si>
  <si>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</si>
  <si>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</si>
  <si>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</si>
  <si>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</si>
  <si>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</si>
  <si>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</si>
  <si>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</si>
  <si>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</si>
  <si>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</si>
  <si>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</si>
  <si>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</si>
  <si>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</si>
  <si>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</si>
  <si>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</si>
  <si>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</si>
  <si>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</si>
  <si>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</si>
  <si>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</si>
  <si>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</si>
  <si>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</si>
  <si>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</si>
  <si>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</si>
  <si>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</si>
  <si>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</si>
  <si>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</si>
  <si>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</si>
  <si>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</si>
  <si>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</si>
  <si>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</si>
  <si>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</si>
  <si>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</si>
  <si>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</si>
  <si>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</si>
  <si>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</si>
  <si>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</si>
  <si>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</si>
  <si>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</si>
  <si>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</si>
  <si>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</si>
  <si>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</si>
  <si>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</si>
  <si>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</si>
  <si>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</si>
  <si>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</si>
  <si>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</si>
  <si>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</si>
  <si>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</si>
  <si>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</si>
  <si>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</si>
  <si>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</si>
  <si>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</si>
  <si>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</si>
  <si>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</si>
  <si>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</si>
  <si>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</si>
  <si>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</si>
  <si>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</si>
  <si>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</si>
  <si>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</si>
  <si>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</si>
  <si>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</si>
  <si>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</si>
  <si>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</si>
  <si>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</si>
  <si>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</si>
  <si>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</si>
  <si>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</si>
  <si>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</si>
  <si>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</si>
  <si>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</si>
  <si>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</si>
  <si>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</si>
  <si>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</si>
  <si>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</si>
  <si>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</si>
  <si>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</si>
  <si>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</si>
  <si>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</si>
  <si>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</si>
  <si>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</si>
  <si>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</si>
  <si>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</si>
  <si>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</si>
  <si>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</si>
  <si>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</si>
  <si>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</si>
  <si>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</si>
  <si>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</si>
  <si>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</si>
  <si>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</si>
  <si>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</si>
  <si>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</si>
  <si>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</si>
  <si>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</si>
  <si>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</si>
  <si>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</si>
  <si>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</si>
  <si>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</si>
  <si>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</si>
  <si>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</si>
  <si>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</si>
  <si>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</si>
  <si>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</si>
  <si>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</si>
  <si>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</si>
  <si>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</si>
  <si>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</si>
  <si>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</si>
  <si>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</si>
  <si>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</si>
  <si>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</si>
  <si>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</si>
  <si>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</si>
  <si>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</si>
  <si>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</si>
  <si>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</si>
  <si>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</si>
  <si>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</si>
  <si>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</si>
  <si>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</si>
  <si>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</si>
  <si>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</si>
  <si>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</si>
  <si>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</si>
  <si>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</si>
  <si>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</si>
  <si>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</si>
  <si>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</si>
  <si>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</si>
  <si>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</si>
  <si>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</si>
  <si>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</si>
  <si>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</si>
  <si>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</si>
  <si>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</si>
  <si>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</si>
  <si>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</si>
  <si>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</si>
  <si>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</si>
  <si>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</si>
  <si>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</si>
  <si>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</si>
  <si>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</si>
  <si>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</si>
  <si>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</si>
  <si>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</si>
  <si>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</si>
  <si>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</si>
  <si>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</si>
  <si>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</si>
  <si>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</si>
  <si>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</si>
  <si>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</si>
  <si>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</si>
  <si>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</si>
  <si>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</si>
  <si>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</si>
  <si>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</si>
  <si>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</si>
  <si>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</si>
  <si>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</si>
  <si>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</si>
  <si>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</si>
  <si>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</si>
  <si>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</si>
  <si>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</si>
  <si>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</si>
  <si>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</si>
  <si>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</si>
  <si>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</si>
  <si>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</si>
  <si>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</si>
  <si>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</si>
  <si>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</si>
  <si>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</si>
  <si>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</si>
  <si>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</si>
  <si>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</si>
  <si>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</si>
  <si>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</si>
  <si>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</si>
  <si>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</t>
  </si>
  <si>
    <t>aroostook valley electric company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</si>
  <si>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</si>
  <si>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</si>
  <si>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</si>
  <si>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</si>
  <si>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</si>
  <si>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</si>
  <si>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</si>
  <si>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</si>
  <si>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</si>
  <si>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</si>
  <si>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fuel cell</t>
  </si>
  <si>
    <t>chugach electric association, inc.</t>
  </si>
  <si>
    <t>internatinal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</si>
  <si>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</si>
  <si>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</si>
  <si>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</si>
  <si>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</si>
  <si>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</si>
  <si>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</si>
  <si>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androscoggin lower</t>
  </si>
  <si>
    <t>w.f. wyman unit no. 4 composite data 100%</t>
  </si>
  <si>
    <t>bates lower</t>
  </si>
  <si>
    <t>bates upper</t>
  </si>
  <si>
    <t>des moines energy</t>
  </si>
  <si>
    <t>(1) ferc project # 6221</t>
  </si>
  <si>
    <t>black creek hydro, inc.</t>
  </si>
  <si>
    <t>(1) ferc project #6221</t>
  </si>
  <si>
    <t>black creek hydroelectric project (1)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</si>
  <si>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</si>
  <si>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</si>
  <si>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</si>
  <si>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</si>
  <si>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</si>
  <si>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</si>
  <si>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</si>
  <si>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</si>
  <si>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</si>
  <si>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</si>
  <si>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</si>
  <si>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</si>
  <si>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</si>
  <si>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</si>
  <si>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as the generation</t>
  </si>
  <si>
    <t>village of morrisville water and light department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</si>
  <si>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</si>
  <si>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</si>
  <si>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</si>
  <si>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</si>
  <si>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</si>
  <si>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</si>
  <si>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</si>
  <si>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</si>
  <si>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</si>
  <si>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</si>
  <si>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</si>
  <si>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</si>
  <si>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</si>
  <si>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</si>
  <si>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</si>
  <si>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</si>
  <si>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</si>
  <si>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</si>
  <si>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</si>
  <si>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</si>
  <si>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</si>
  <si>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</si>
  <si>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</si>
  <si>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</si>
  <si>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</si>
  <si>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</si>
  <si>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</si>
  <si>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</si>
  <si>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</si>
  <si>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</si>
  <si>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</si>
  <si>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</si>
  <si>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</si>
  <si>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</si>
  <si>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trout river hydro</t>
  </si>
  <si>
    <t>wells rural electric company</t>
  </si>
  <si>
    <t>merdosia</t>
  </si>
  <si>
    <t>illinois power generating company</t>
  </si>
  <si>
    <t>golden state water company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</si>
  <si>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</si>
  <si>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</si>
  <si>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</si>
  <si>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</si>
  <si>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</si>
  <si>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</si>
  <si>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</si>
  <si>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</si>
  <si>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</si>
  <si>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</si>
  <si>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</si>
  <si>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</si>
  <si>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</si>
  <si>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</si>
  <si>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subtotal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</si>
  <si>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</si>
  <si>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</si>
  <si>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</si>
  <si>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</si>
  <si>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</si>
  <si>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</si>
  <si>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</si>
  <si>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</si>
  <si>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</si>
  <si>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</si>
  <si>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</si>
  <si>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</si>
  <si>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</si>
  <si>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</si>
  <si>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</si>
  <si>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</si>
  <si>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</si>
  <si>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</si>
  <si>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</si>
  <si>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</si>
  <si>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</si>
  <si>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</si>
  <si>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</si>
  <si>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</si>
  <si>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</si>
  <si>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</si>
  <si>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</si>
  <si>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</si>
  <si>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</si>
  <si>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</si>
  <si>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</si>
  <si>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</si>
  <si>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</si>
  <si>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</si>
  <si>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</si>
  <si>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</si>
  <si>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</si>
  <si>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</si>
  <si>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</si>
  <si>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</si>
  <si>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</si>
  <si>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</si>
  <si>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</si>
  <si>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</si>
  <si>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</si>
  <si>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</si>
  <si>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</si>
  <si>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</si>
  <si>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</si>
  <si>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</si>
  <si>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</si>
  <si>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</si>
  <si>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</si>
  <si>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</si>
  <si>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</si>
  <si>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</si>
  <si>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</si>
  <si>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</si>
  <si>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</si>
  <si>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</si>
  <si>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</si>
  <si>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</si>
  <si>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</si>
  <si>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</si>
  <si>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</si>
  <si>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</si>
  <si>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</si>
  <si>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</si>
  <si>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</si>
  <si>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</si>
  <si>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</si>
  <si>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</si>
  <si>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</si>
  <si>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</si>
  <si>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</si>
  <si>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</si>
  <si>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</si>
  <si>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</si>
  <si>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</si>
  <si>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</si>
  <si>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</si>
  <si>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</si>
  <si>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</si>
  <si>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</si>
  <si>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</t>
  </si>
  <si>
    <t>arbor hill wind farm (125 units @ 2.0 mw each)</t>
  </si>
  <si>
    <t>midamerican energy co</t>
  </si>
  <si>
    <t>beaver creek wind farm</t>
  </si>
  <si>
    <t>charles city wind farm (8 units @ 1.5 mw each &amp;</t>
  </si>
  <si>
    <t>ivester wind farm</t>
  </si>
  <si>
    <t>ivester wind farm (30 units @ 2.625 mw each &amp;</t>
  </si>
  <si>
    <t>north english</t>
  </si>
  <si>
    <t>north english wind farm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</si>
  <si>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</si>
  <si>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</si>
  <si>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</si>
  <si>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</si>
  <si>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</si>
  <si>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amherst rd, sunderland ma</t>
  </si>
  <si>
    <t>nstar electric company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</si>
  <si>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</si>
  <si>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</si>
  <si>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</si>
  <si>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</si>
  <si>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</si>
  <si>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</si>
  <si>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</si>
  <si>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</si>
  <si>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</si>
  <si>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</si>
  <si>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</si>
  <si>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</si>
  <si>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</si>
  <si>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</si>
  <si>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</si>
  <si>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</si>
  <si>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</si>
  <si>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</si>
  <si>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</si>
  <si>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</si>
  <si>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</si>
  <si>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</si>
  <si>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</si>
  <si>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</si>
  <si>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</si>
  <si>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</si>
  <si>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</si>
  <si>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</si>
  <si>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</si>
  <si>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aep, texas (pudl determined)</t>
  </si>
  <si>
    <t>oklaunion</t>
  </si>
  <si>
    <t>respondent_519</t>
  </si>
  <si>
    <t xml:space="preserve"> luning energy holdings llc, invenergy investments</t>
  </si>
  <si>
    <t>luning solar facility</t>
  </si>
  <si>
    <t>rowan generating facility</t>
  </si>
  <si>
    <t>rowan county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</si>
  <si>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</si>
  <si>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</si>
  <si>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</si>
  <si>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</si>
  <si>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</si>
  <si>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</si>
  <si>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</si>
  <si>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</si>
  <si>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</si>
  <si>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</si>
  <si>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</si>
  <si>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 power plant</t>
  </si>
  <si>
    <t>rushford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</si>
  <si>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</si>
  <si>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</si>
  <si>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</si>
  <si>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</si>
  <si>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</si>
  <si>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</si>
  <si>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</si>
  <si>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</si>
  <si>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</si>
  <si>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</si>
  <si>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</si>
  <si>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</si>
  <si>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</si>
  <si>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</si>
  <si>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</si>
  <si>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</si>
  <si>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</si>
  <si>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</si>
  <si>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</si>
  <si>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</si>
  <si>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</si>
  <si>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</si>
  <si>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</si>
  <si>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</si>
  <si>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</si>
  <si>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</si>
  <si>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</si>
  <si>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</si>
  <si>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</si>
  <si>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</si>
  <si>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</si>
  <si>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</si>
  <si>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</si>
  <si>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</si>
  <si>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</si>
  <si>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</si>
  <si>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</si>
  <si>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</si>
  <si>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</si>
  <si>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</si>
  <si>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</si>
  <si>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</si>
  <si>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</si>
  <si>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</si>
  <si>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</si>
  <si>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</si>
  <si>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</si>
  <si>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</si>
  <si>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</si>
  <si>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</si>
  <si>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</si>
  <si>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</si>
  <si>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</si>
  <si>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</si>
  <si>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</si>
  <si>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</si>
  <si>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</si>
  <si>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</si>
  <si>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</si>
  <si>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</si>
  <si>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</si>
  <si>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</si>
  <si>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</si>
  <si>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</si>
  <si>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</si>
  <si>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</si>
  <si>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</si>
  <si>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</si>
  <si>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</si>
  <si>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</si>
  <si>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</si>
  <si>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</si>
  <si>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</si>
  <si>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</si>
  <si>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</si>
  <si>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</si>
  <si>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</si>
  <si>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</si>
  <si>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</si>
  <si>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</si>
  <si>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</si>
  <si>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</si>
  <si>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</si>
  <si>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</si>
  <si>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</si>
  <si>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</si>
  <si>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</si>
  <si>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</si>
  <si>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</si>
  <si>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</si>
  <si>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</si>
  <si>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</si>
  <si>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</si>
  <si>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</si>
  <si>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</si>
  <si>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</si>
  <si>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</si>
  <si>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</si>
  <si>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</si>
  <si>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</si>
  <si>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</si>
  <si>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</si>
  <si>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</si>
  <si>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</si>
  <si>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</si>
  <si>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</si>
  <si>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</si>
  <si>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</si>
  <si>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</si>
  <si>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</si>
  <si>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</si>
  <si>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</si>
  <si>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</si>
  <si>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</si>
  <si>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</si>
  <si>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</si>
  <si>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</si>
  <si>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</si>
  <si>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</si>
  <si>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</si>
  <si>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</si>
  <si>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</si>
  <si>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</si>
  <si>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</si>
  <si>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</si>
  <si>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</si>
  <si>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</si>
  <si>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</si>
  <si>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</si>
  <si>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</si>
  <si>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</si>
  <si>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</si>
  <si>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</si>
  <si>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</si>
  <si>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</si>
  <si>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</si>
  <si>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</si>
  <si>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</si>
  <si>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</si>
  <si>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</si>
  <si>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</si>
  <si>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</si>
  <si>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</si>
  <si>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</si>
  <si>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</si>
  <si>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</si>
  <si>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</si>
  <si>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</si>
  <si>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</si>
  <si>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</si>
  <si>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</si>
  <si>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</si>
  <si>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</si>
  <si>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</si>
  <si>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</si>
  <si>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</si>
  <si>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</si>
  <si>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</si>
  <si>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</si>
  <si>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</si>
  <si>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</si>
  <si>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</si>
  <si>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</si>
  <si>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</si>
  <si>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</si>
  <si>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</si>
  <si>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</si>
  <si>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</si>
  <si>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</si>
  <si>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</si>
  <si>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</si>
  <si>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</si>
  <si>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</si>
  <si>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</si>
  <si>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</si>
  <si>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</si>
  <si>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</si>
  <si>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</si>
  <si>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</si>
  <si>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</si>
  <si>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</si>
  <si>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</si>
  <si>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</si>
  <si>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</si>
  <si>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</si>
  <si>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</si>
  <si>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</si>
  <si>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</si>
  <si>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</si>
  <si>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</si>
  <si>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</si>
  <si>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</si>
  <si>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</si>
  <si>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</si>
  <si>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</si>
  <si>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</si>
  <si>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</si>
  <si>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</si>
  <si>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</si>
  <si>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</si>
  <si>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</si>
  <si>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</si>
  <si>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</si>
  <si>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</si>
  <si>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</si>
  <si>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</si>
  <si>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</si>
  <si>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</si>
  <si>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</si>
  <si>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</si>
  <si>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</si>
  <si>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</si>
  <si>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</si>
  <si>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</si>
  <si>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</si>
  <si>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</si>
  <si>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</si>
  <si>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</si>
  <si>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</si>
  <si>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</si>
  <si>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</si>
  <si>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</si>
  <si>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</si>
  <si>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</si>
  <si>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</si>
  <si>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</si>
  <si>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</si>
  <si>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</si>
  <si>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</si>
  <si>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</si>
  <si>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</si>
  <si>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</si>
  <si>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</si>
  <si>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</si>
  <si>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</si>
  <si>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</si>
  <si>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</si>
  <si>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</si>
  <si>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</si>
  <si>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</si>
  <si>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</si>
  <si>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</si>
  <si>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</si>
  <si>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</si>
  <si>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</si>
  <si>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</si>
  <si>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</si>
  <si>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</si>
  <si>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</si>
  <si>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</si>
  <si>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</si>
  <si>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</si>
  <si>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</si>
  <si>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</si>
  <si>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</si>
  <si>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</si>
  <si>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</si>
  <si>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</si>
  <si>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</si>
  <si>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</si>
  <si>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</si>
  <si>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</si>
  <si>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</si>
  <si>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</si>
  <si>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</si>
  <si>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</si>
  <si>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</si>
  <si>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</si>
  <si>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</si>
  <si>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</si>
  <si>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</si>
  <si>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</si>
  <si>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</si>
  <si>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</si>
  <si>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</si>
  <si>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</si>
  <si>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</si>
  <si>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</si>
  <si>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</si>
  <si>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</si>
  <si>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</si>
  <si>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</si>
  <si>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</si>
  <si>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</si>
  <si>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</si>
  <si>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</si>
  <si>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</si>
  <si>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</si>
  <si>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</si>
  <si>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</si>
  <si>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</si>
  <si>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</si>
  <si>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</si>
  <si>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</si>
  <si>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</si>
  <si>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</si>
  <si>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</si>
  <si>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</si>
  <si>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</si>
  <si>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</si>
  <si>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</si>
  <si>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</si>
  <si>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</si>
  <si>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</si>
  <si>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</si>
  <si>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</si>
  <si>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</si>
  <si>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</si>
  <si>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</si>
  <si>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</si>
  <si>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</si>
  <si>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</si>
  <si>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</si>
  <si>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</si>
  <si>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</si>
  <si>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</si>
  <si>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</si>
  <si>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</si>
  <si>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</si>
  <si>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</si>
  <si>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</si>
  <si>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</si>
  <si>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</si>
  <si>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</si>
  <si>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</si>
  <si>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</si>
  <si>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</si>
  <si>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</si>
  <si>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</si>
  <si>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</si>
  <si>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</si>
  <si>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</si>
  <si>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</si>
  <si>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</si>
  <si>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</si>
  <si>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</si>
  <si>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</si>
  <si>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</si>
  <si>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</si>
  <si>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</si>
  <si>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</si>
  <si>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</si>
  <si>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</si>
  <si>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</si>
  <si>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</si>
  <si>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</si>
  <si>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</si>
  <si>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</si>
  <si>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</si>
  <si>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</si>
  <si>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</si>
  <si>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</si>
  <si>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</si>
  <si>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</si>
  <si>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</si>
  <si>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</si>
  <si>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</si>
  <si>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</si>
  <si>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</si>
  <si>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</si>
  <si>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</si>
  <si>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</si>
  <si>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</si>
  <si>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</si>
  <si>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</si>
  <si>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</si>
  <si>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</si>
  <si>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</si>
  <si>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</si>
  <si>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</si>
  <si>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</si>
  <si>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</si>
  <si>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</si>
  <si>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</si>
  <si>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</si>
  <si>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</si>
  <si>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</si>
  <si>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</si>
  <si>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</si>
  <si>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</si>
  <si>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</si>
  <si>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</si>
  <si>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</si>
  <si>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</si>
  <si>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</si>
  <si>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</si>
  <si>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</si>
  <si>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</si>
  <si>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</si>
  <si>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</si>
  <si>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</si>
  <si>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</si>
  <si>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</si>
  <si>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</si>
  <si>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</si>
  <si>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</si>
  <si>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</si>
  <si>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</si>
  <si>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</si>
  <si>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</si>
  <si>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</si>
  <si>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</si>
  <si>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</si>
  <si>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</si>
  <si>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</si>
  <si>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</si>
  <si>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</si>
  <si>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</si>
  <si>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</si>
  <si>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</si>
  <si>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</si>
  <si>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</si>
  <si>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</si>
  <si>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</si>
  <si>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</si>
  <si>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</si>
  <si>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</si>
  <si>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</si>
  <si>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</si>
  <si>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</si>
  <si>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</si>
  <si>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</si>
  <si>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</si>
  <si>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</si>
  <si>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</si>
  <si>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</si>
  <si>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</si>
  <si>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</si>
  <si>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</si>
  <si>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</si>
  <si>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</si>
  <si>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</si>
  <si>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</si>
  <si>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</si>
  <si>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</si>
  <si>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</si>
  <si>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</si>
  <si>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</si>
  <si>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</si>
  <si>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</si>
  <si>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</si>
  <si>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</si>
  <si>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</si>
  <si>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</si>
  <si>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</si>
  <si>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</si>
  <si>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</si>
  <si>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</si>
  <si>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</si>
  <si>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</si>
  <si>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</si>
  <si>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</si>
  <si>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</si>
  <si>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</si>
  <si>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</si>
  <si>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</si>
  <si>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</si>
  <si>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</si>
  <si>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</si>
  <si>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</si>
  <si>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</si>
  <si>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</si>
  <si>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</si>
  <si>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</si>
  <si>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</si>
  <si>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</si>
  <si>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</si>
  <si>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</si>
  <si>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</si>
  <si>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</si>
  <si>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</si>
  <si>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</si>
  <si>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</si>
  <si>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</si>
  <si>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</si>
  <si>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</si>
  <si>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</si>
  <si>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</si>
  <si>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</si>
  <si>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</si>
  <si>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</si>
  <si>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</si>
  <si>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</si>
  <si>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</si>
  <si>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</si>
  <si>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</si>
  <si>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</si>
  <si>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</si>
  <si>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</si>
  <si>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</si>
  <si>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</si>
  <si>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</si>
  <si>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</si>
  <si>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</si>
  <si>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</si>
  <si>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</si>
  <si>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</si>
  <si>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</si>
  <si>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</si>
  <si>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</si>
  <si>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</si>
  <si>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</si>
  <si>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</si>
  <si>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</si>
  <si>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</si>
  <si>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</si>
  <si>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</si>
  <si>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</si>
  <si>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</si>
  <si>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</si>
  <si>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</si>
  <si>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</si>
  <si>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</si>
  <si>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</si>
  <si>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</si>
  <si>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</si>
  <si>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</si>
  <si>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</si>
  <si>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</si>
  <si>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</si>
  <si>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</si>
  <si>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</si>
  <si>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</si>
  <si>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</si>
  <si>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</si>
  <si>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</si>
  <si>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</si>
  <si>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</si>
  <si>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</si>
  <si>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</si>
  <si>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</si>
  <si>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</si>
  <si>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</si>
  <si>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</si>
  <si>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</si>
  <si>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</si>
  <si>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</si>
  <si>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</si>
  <si>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</si>
  <si>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</si>
  <si>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</si>
  <si>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</si>
  <si>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</si>
  <si>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</si>
  <si>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</si>
  <si>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</si>
  <si>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</si>
  <si>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</si>
  <si>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</si>
  <si>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</si>
  <si>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</si>
  <si>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</si>
  <si>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</si>
  <si>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</si>
  <si>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</si>
  <si>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</si>
  <si>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</si>
  <si>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</si>
  <si>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</si>
  <si>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</si>
  <si>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</si>
  <si>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</si>
  <si>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</si>
  <si>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</si>
  <si>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</si>
  <si>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</si>
  <si>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</si>
  <si>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</si>
  <si>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</si>
  <si>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</si>
  <si>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</si>
  <si>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</si>
  <si>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</si>
  <si>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</si>
  <si>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</si>
  <si>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</si>
  <si>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</si>
  <si>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</si>
  <si>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</si>
  <si>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</si>
  <si>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</si>
  <si>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</si>
  <si>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</si>
  <si>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</si>
  <si>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</si>
  <si>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</si>
  <si>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</si>
  <si>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</si>
  <si>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</si>
  <si>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</si>
  <si>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</si>
  <si>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</si>
  <si>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</si>
  <si>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</si>
  <si>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</si>
  <si>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</si>
  <si>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</si>
  <si>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</si>
  <si>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</si>
  <si>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</si>
  <si>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</si>
  <si>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</si>
  <si>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</si>
  <si>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</si>
  <si>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</si>
  <si>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</si>
  <si>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</si>
  <si>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</si>
  <si>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</si>
  <si>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</si>
  <si>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</si>
  <si>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</si>
  <si>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</si>
  <si>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</si>
  <si>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</si>
  <si>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</si>
  <si>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</si>
  <si>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</si>
  <si>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</si>
  <si>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</si>
  <si>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</si>
  <si>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</si>
  <si>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</si>
  <si>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</si>
  <si>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</si>
  <si>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</si>
  <si>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</si>
  <si>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</si>
  <si>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</si>
  <si>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</si>
  <si>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</si>
  <si>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</si>
  <si>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</si>
  <si>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</si>
  <si>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</si>
  <si>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</si>
  <si>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</si>
  <si>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</si>
  <si>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</si>
  <si>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</si>
  <si>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</si>
  <si>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</si>
  <si>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</si>
  <si>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</si>
  <si>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</si>
  <si>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</si>
  <si>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</si>
  <si>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</si>
  <si>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</si>
  <si>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</si>
  <si>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</si>
  <si>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</si>
  <si>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</si>
  <si>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</si>
  <si>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</si>
  <si>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</si>
  <si>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</si>
  <si>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</si>
  <si>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</si>
  <si>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</si>
  <si>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</si>
  <si>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</si>
  <si>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</si>
  <si>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</si>
  <si>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</si>
  <si>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</si>
  <si>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</si>
  <si>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</si>
  <si>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</si>
  <si>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</si>
  <si>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</si>
  <si>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</si>
  <si>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</si>
  <si>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</si>
  <si>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</si>
  <si>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</si>
  <si>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</si>
  <si>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</si>
  <si>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</si>
  <si>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</si>
  <si>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</si>
  <si>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</si>
  <si>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</si>
  <si>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</si>
  <si>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</si>
  <si>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</si>
  <si>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</si>
  <si>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</si>
  <si>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</si>
  <si>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</si>
  <si>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</si>
  <si>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</si>
  <si>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</si>
  <si>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</si>
  <si>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</si>
  <si>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</si>
  <si>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</si>
  <si>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</si>
  <si>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</si>
  <si>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</si>
  <si>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</si>
  <si>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</si>
  <si>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</si>
  <si>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</si>
  <si>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</si>
  <si>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</si>
  <si>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</si>
  <si>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</si>
  <si>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</si>
  <si>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</si>
  <si>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</si>
  <si>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</si>
  <si>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</si>
  <si>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</si>
  <si>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</si>
  <si>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</si>
  <si>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</si>
  <si>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</si>
  <si>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</si>
  <si>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</si>
  <si>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</si>
  <si>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</si>
  <si>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</si>
  <si>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</si>
  <si>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</si>
  <si>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</si>
  <si>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</si>
  <si>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</si>
  <si>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</si>
  <si>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</si>
  <si>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</si>
  <si>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</si>
  <si>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</si>
  <si>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</si>
  <si>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</si>
  <si>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</si>
  <si>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</si>
  <si>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</si>
  <si>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</si>
  <si>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</si>
  <si>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</si>
  <si>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</si>
  <si>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</si>
  <si>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</si>
  <si>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</si>
  <si>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</si>
  <si>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</si>
  <si>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</si>
  <si>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</si>
  <si>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</si>
  <si>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</si>
  <si>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</si>
  <si>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</si>
  <si>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</si>
  <si>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</si>
  <si>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</si>
  <si>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</si>
  <si>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</si>
  <si>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</si>
  <si>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</si>
  <si>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</si>
  <si>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</si>
  <si>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</si>
  <si>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</si>
  <si>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</si>
  <si>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</si>
  <si>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</si>
  <si>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</si>
  <si>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</si>
  <si>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</si>
  <si>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</si>
  <si>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</si>
  <si>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</si>
  <si>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</si>
  <si>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</si>
  <si>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</si>
  <si>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</si>
  <si>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</si>
  <si>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</si>
  <si>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</si>
  <si>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</si>
  <si>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</si>
  <si>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</si>
  <si>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</si>
  <si>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</si>
  <si>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</si>
  <si>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</si>
  <si>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</si>
  <si>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</si>
  <si>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</si>
  <si>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</si>
  <si>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</si>
  <si>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</si>
  <si>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</si>
  <si>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</si>
  <si>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</si>
  <si>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</si>
  <si>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</si>
  <si>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</si>
  <si>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</si>
  <si>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</si>
  <si>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</si>
  <si>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</si>
  <si>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</si>
  <si>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</si>
  <si>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</si>
  <si>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</si>
  <si>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</si>
  <si>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</si>
  <si>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</si>
  <si>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</si>
  <si>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</si>
  <si>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</si>
  <si>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</si>
  <si>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</si>
  <si>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</si>
  <si>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</si>
  <si>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</si>
  <si>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</si>
  <si>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</si>
  <si>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</si>
  <si>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</si>
  <si>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</si>
  <si>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</si>
  <si>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</si>
  <si>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</si>
  <si>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</si>
  <si>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</si>
  <si>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</si>
  <si>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</si>
  <si>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</si>
  <si>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</si>
  <si>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</si>
  <si>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</si>
  <si>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</si>
  <si>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</si>
  <si>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</si>
  <si>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</si>
  <si>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</si>
  <si>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</si>
  <si>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</si>
  <si>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</si>
  <si>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</si>
  <si>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</si>
  <si>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</si>
  <si>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</si>
  <si>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</si>
  <si>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</si>
  <si>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</si>
  <si>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</si>
  <si>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</si>
  <si>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</si>
  <si>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</si>
  <si>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</si>
  <si>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</si>
  <si>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</si>
  <si>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</si>
  <si>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</si>
  <si>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</si>
  <si>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</si>
  <si>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</si>
  <si>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</si>
  <si>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</si>
  <si>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</si>
  <si>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</si>
  <si>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</si>
  <si>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</si>
  <si>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</si>
  <si>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</si>
  <si>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</si>
  <si>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</si>
  <si>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</si>
  <si>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</si>
  <si>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</si>
  <si>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</si>
  <si>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</si>
  <si>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</si>
  <si>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</si>
  <si>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</si>
  <si>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</si>
  <si>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</si>
  <si>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</si>
  <si>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</si>
  <si>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</si>
  <si>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</si>
  <si>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</si>
  <si>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</si>
  <si>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</si>
  <si>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</si>
  <si>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</si>
  <si>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</si>
  <si>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</si>
  <si>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</si>
  <si>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</si>
  <si>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</si>
  <si>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</si>
  <si>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</si>
  <si>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</si>
  <si>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</si>
  <si>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</si>
  <si>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</si>
  <si>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</si>
  <si>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</si>
  <si>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</si>
  <si>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</si>
  <si>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</si>
  <si>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</si>
  <si>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</si>
  <si>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</si>
  <si>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</si>
  <si>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</si>
  <si>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</si>
  <si>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</si>
  <si>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</si>
  <si>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</si>
  <si>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</si>
  <si>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</si>
  <si>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</si>
  <si>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</si>
  <si>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</si>
  <si>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</si>
  <si>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</si>
  <si>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</si>
  <si>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</si>
  <si>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</si>
  <si>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</si>
  <si>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</si>
  <si>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</si>
  <si>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</si>
  <si>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</si>
  <si>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</si>
  <si>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</si>
  <si>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</si>
  <si>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</si>
  <si>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</si>
  <si>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</si>
  <si>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</si>
  <si>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</si>
  <si>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</si>
  <si>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</si>
  <si>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</si>
  <si>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</si>
  <si>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</si>
  <si>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</si>
  <si>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</si>
  <si>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</si>
  <si>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</si>
  <si>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</si>
  <si>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</si>
  <si>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</si>
  <si>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</si>
  <si>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</si>
  <si>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</si>
  <si>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</si>
  <si>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</si>
  <si>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</si>
  <si>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</si>
  <si>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</si>
  <si>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</si>
  <si>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</si>
  <si>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</si>
  <si>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</si>
  <si>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</si>
  <si>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</si>
  <si>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</si>
  <si>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</si>
  <si>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</si>
  <si>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</si>
  <si>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</si>
  <si>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</si>
  <si>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</si>
  <si>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</si>
  <si>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</si>
  <si>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</si>
  <si>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</si>
  <si>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</si>
  <si>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</si>
  <si>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</si>
  <si>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</si>
  <si>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</si>
  <si>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</si>
  <si>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</si>
  <si>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</si>
  <si>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</si>
  <si>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</si>
  <si>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</si>
  <si>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</si>
  <si>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</si>
  <si>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</si>
  <si>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</si>
  <si>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</si>
  <si>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</si>
  <si>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</si>
  <si>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</si>
  <si>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</si>
  <si>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</si>
  <si>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</si>
  <si>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</si>
  <si>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</si>
  <si>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</si>
  <si>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</si>
  <si>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</si>
  <si>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</si>
  <si>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</si>
  <si>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</si>
  <si>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</si>
  <si>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</si>
  <si>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</si>
  <si>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</si>
  <si>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</si>
  <si>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</si>
  <si>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</si>
  <si>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</si>
  <si>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</si>
  <si>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</si>
  <si>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</si>
  <si>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</si>
  <si>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</si>
  <si>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</si>
  <si>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</si>
  <si>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</si>
  <si>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</si>
  <si>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</si>
  <si>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</si>
  <si>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</si>
  <si>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</si>
  <si>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</si>
  <si>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</si>
  <si>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</si>
  <si>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</si>
  <si>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</si>
  <si>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</si>
  <si>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</si>
  <si>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</si>
  <si>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</si>
  <si>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</si>
  <si>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</si>
  <si>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</si>
  <si>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</si>
  <si>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</si>
  <si>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</si>
  <si>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</si>
  <si>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</si>
  <si>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</si>
  <si>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</si>
  <si>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</si>
  <si>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</si>
  <si>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</si>
  <si>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</si>
  <si>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</si>
  <si>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</si>
  <si>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</si>
  <si>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</si>
  <si>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</si>
  <si>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</si>
  <si>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</si>
  <si>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</si>
  <si>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</si>
  <si>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</si>
  <si>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</si>
  <si>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</si>
  <si>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</si>
  <si>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</si>
  <si>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</si>
  <si>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</si>
  <si>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</si>
  <si>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</si>
  <si>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</si>
  <si>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</si>
  <si>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</si>
  <si>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</si>
  <si>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</si>
  <si>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</si>
  <si>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</si>
  <si>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</si>
  <si>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</si>
  <si>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</si>
  <si>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</si>
  <si>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</si>
  <si>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</si>
  <si>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</si>
  <si>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</si>
  <si>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</si>
  <si>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</si>
  <si>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</si>
  <si>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</si>
  <si>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</si>
  <si>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</si>
  <si>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</si>
  <si>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</si>
  <si>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</si>
  <si>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</si>
  <si>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</si>
  <si>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</si>
  <si>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</si>
  <si>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</si>
  <si>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</si>
  <si>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</si>
  <si>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</si>
  <si>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</si>
  <si>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</si>
  <si>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</si>
  <si>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</si>
  <si>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</si>
  <si>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</si>
  <si>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</si>
  <si>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</si>
  <si>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</si>
  <si>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</si>
  <si>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</si>
  <si>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</si>
  <si>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</si>
  <si>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</si>
  <si>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</si>
  <si>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</si>
  <si>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</si>
  <si>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</si>
  <si>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</si>
  <si>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</si>
  <si>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</si>
  <si>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</si>
  <si>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</si>
  <si>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</si>
  <si>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</si>
  <si>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</si>
  <si>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</si>
  <si>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</si>
  <si>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</si>
  <si>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</si>
  <si>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</si>
  <si>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</si>
  <si>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</si>
  <si>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</si>
  <si>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</si>
  <si>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</si>
  <si>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</si>
  <si>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</si>
  <si>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</si>
  <si>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</si>
  <si>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</si>
  <si>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</si>
  <si>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</si>
  <si>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</si>
  <si>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</si>
  <si>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</si>
  <si>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</si>
  <si>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</si>
  <si>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</si>
  <si>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</si>
  <si>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</si>
  <si>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</si>
  <si>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</si>
  <si>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</si>
  <si>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</si>
  <si>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</si>
  <si>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</si>
  <si>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</si>
  <si>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</si>
  <si>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</si>
  <si>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</si>
  <si>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</si>
  <si>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</si>
  <si>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</si>
  <si>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</si>
  <si>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</si>
  <si>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</si>
  <si>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</si>
  <si>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</si>
  <si>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</si>
  <si>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</si>
  <si>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</si>
  <si>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</si>
  <si>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</si>
  <si>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</si>
  <si>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</si>
  <si>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</si>
  <si>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</si>
  <si>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</si>
  <si>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</si>
  <si>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</si>
  <si>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</si>
  <si>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</si>
  <si>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</si>
  <si>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</si>
  <si>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</si>
  <si>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</si>
  <si>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</si>
  <si>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</si>
  <si>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</si>
  <si>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</si>
  <si>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</si>
  <si>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</si>
  <si>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</si>
  <si>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</si>
  <si>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</si>
  <si>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</si>
  <si>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</si>
  <si>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</si>
  <si>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</si>
  <si>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</si>
  <si>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</si>
  <si>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</si>
  <si>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</si>
  <si>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</si>
  <si>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</si>
  <si>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</si>
  <si>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</si>
  <si>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</si>
  <si>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</si>
  <si>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</si>
  <si>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</si>
  <si>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</si>
  <si>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</si>
  <si>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</si>
  <si>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</si>
  <si>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</si>
  <si>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</si>
  <si>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</si>
  <si>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</si>
  <si>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</si>
  <si>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</si>
  <si>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</si>
  <si>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</si>
  <si>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</si>
  <si>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</si>
  <si>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</si>
  <si>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</si>
  <si>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</si>
  <si>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</si>
  <si>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</si>
  <si>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</si>
  <si>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</si>
  <si>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</si>
  <si>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</si>
  <si>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</si>
  <si>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</si>
  <si>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</si>
  <si>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</si>
  <si>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</si>
  <si>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</si>
  <si>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</si>
  <si>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</si>
  <si>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</si>
  <si>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</si>
  <si>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</si>
  <si>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</si>
  <si>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</si>
  <si>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</si>
  <si>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</si>
  <si>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</si>
  <si>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</si>
  <si>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</si>
  <si>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</si>
  <si>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</si>
  <si>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</si>
  <si>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</si>
  <si>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</si>
  <si>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</si>
  <si>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</si>
  <si>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</si>
  <si>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</si>
  <si>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</si>
  <si>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</si>
  <si>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</si>
  <si>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</si>
  <si>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</si>
  <si>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</si>
  <si>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</si>
  <si>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</si>
  <si>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</si>
  <si>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</si>
  <si>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</si>
  <si>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</si>
  <si>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</si>
  <si>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</si>
  <si>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</si>
  <si>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</si>
  <si>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</si>
  <si>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</si>
  <si>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</si>
  <si>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</si>
  <si>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</si>
  <si>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</si>
  <si>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</si>
  <si>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</si>
  <si>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</si>
  <si>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</si>
  <si>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</si>
  <si>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</si>
  <si>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</si>
  <si>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</si>
  <si>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</si>
  <si>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</si>
  <si>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</si>
  <si>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</si>
  <si>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</si>
  <si>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</si>
  <si>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</si>
  <si>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</si>
  <si>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</si>
  <si>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</si>
  <si>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</si>
  <si>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</si>
  <si>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</si>
  <si>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</si>
  <si>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</si>
  <si>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</si>
  <si>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</si>
  <si>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</si>
  <si>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</si>
  <si>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</si>
  <si>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</si>
  <si>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</si>
  <si>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</si>
  <si>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</si>
  <si>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</si>
  <si>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</si>
  <si>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</si>
  <si>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</si>
  <si>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</si>
  <si>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</si>
  <si>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</si>
  <si>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</si>
  <si>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</si>
  <si>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</si>
  <si>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</si>
  <si>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</si>
  <si>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</si>
  <si>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</si>
  <si>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</si>
  <si>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</si>
  <si>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</si>
  <si>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</si>
  <si>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</si>
  <si>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</si>
  <si>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</si>
  <si>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</si>
  <si>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</si>
  <si>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</si>
  <si>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</si>
  <si>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</si>
  <si>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</si>
  <si>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</si>
  <si>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</si>
  <si>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</si>
  <si>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</si>
  <si>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</si>
  <si>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</si>
  <si>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</si>
  <si>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</si>
  <si>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</si>
  <si>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</si>
  <si>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</si>
  <si>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</si>
  <si>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</si>
  <si>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</si>
  <si>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</si>
  <si>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</si>
  <si>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</si>
  <si>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</si>
  <si>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</si>
  <si>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</si>
  <si>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</si>
  <si>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</si>
  <si>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</si>
  <si>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</si>
  <si>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</si>
  <si>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</si>
  <si>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</si>
  <si>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</si>
  <si>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</si>
  <si>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</si>
  <si>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</si>
  <si>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</si>
  <si>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</si>
  <si>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</si>
  <si>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</si>
  <si>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</si>
  <si>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</si>
  <si>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</si>
  <si>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</si>
  <si>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</si>
  <si>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</si>
  <si>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</si>
  <si>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</si>
  <si>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</si>
  <si>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</si>
  <si>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</si>
  <si>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</si>
  <si>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</si>
  <si>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</si>
  <si>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</si>
  <si>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</si>
  <si>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</si>
  <si>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</si>
  <si>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</si>
  <si>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</si>
  <si>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</si>
  <si>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</si>
  <si>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</si>
  <si>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</si>
  <si>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</si>
  <si>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</si>
  <si>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</si>
  <si>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</si>
  <si>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</si>
  <si>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</si>
  <si>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</si>
  <si>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</si>
  <si>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</si>
  <si>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</si>
  <si>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</si>
  <si>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</si>
  <si>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</si>
  <si>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</si>
  <si>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</si>
  <si>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</si>
  <si>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</si>
  <si>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</si>
  <si>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</si>
  <si>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</si>
  <si>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</si>
  <si>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</si>
  <si>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</si>
  <si>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</si>
  <si>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</si>
  <si>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</si>
  <si>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</si>
  <si>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</si>
  <si>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</si>
  <si>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</si>
  <si>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</si>
  <si>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</si>
  <si>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</si>
  <si>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</si>
  <si>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</si>
  <si>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</si>
  <si>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</si>
  <si>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</si>
  <si>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</si>
  <si>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</si>
  <si>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</si>
  <si>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</si>
  <si>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</si>
  <si>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</si>
  <si>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</si>
  <si>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</si>
  <si>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</si>
  <si>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</si>
  <si>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</si>
  <si>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</si>
  <si>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</si>
  <si>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</si>
  <si>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</si>
  <si>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</si>
  <si>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</si>
  <si>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</si>
  <si>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</si>
  <si>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</si>
  <si>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</si>
  <si>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</si>
  <si>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</si>
  <si>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</si>
  <si>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</si>
  <si>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</si>
  <si>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</si>
  <si>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</si>
  <si>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</si>
  <si>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</si>
  <si>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</si>
  <si>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</si>
  <si>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</si>
  <si>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</si>
  <si>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</si>
  <si>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</si>
  <si>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</si>
  <si>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</si>
  <si>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</si>
  <si>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</si>
  <si>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</si>
  <si>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</si>
  <si>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</si>
  <si>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</si>
  <si>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</si>
  <si>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</si>
  <si>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</si>
  <si>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</si>
  <si>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</si>
  <si>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</si>
  <si>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</si>
  <si>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</si>
  <si>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</si>
  <si>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</si>
  <si>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</si>
  <si>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</si>
  <si>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</si>
  <si>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</si>
  <si>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</si>
  <si>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</si>
  <si>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</si>
  <si>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</si>
  <si>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</si>
  <si>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</si>
  <si>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</si>
  <si>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</si>
  <si>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</si>
  <si>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</si>
  <si>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</si>
  <si>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</si>
  <si>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</si>
  <si>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</si>
  <si>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</si>
  <si>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</si>
  <si>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</si>
  <si>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</si>
  <si>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</si>
  <si>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</si>
  <si>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</si>
  <si>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</si>
  <si>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</si>
  <si>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</si>
  <si>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</si>
  <si>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</si>
  <si>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</si>
  <si>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</si>
  <si>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</si>
  <si>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</si>
  <si>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</si>
  <si>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</si>
  <si>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</si>
  <si>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</si>
  <si>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</si>
  <si>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</si>
  <si>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</si>
  <si>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</si>
  <si>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</si>
  <si>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</si>
  <si>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</si>
  <si>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</si>
  <si>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</si>
  <si>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</si>
  <si>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</si>
  <si>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</si>
  <si>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</si>
  <si>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</si>
  <si>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</si>
  <si>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</si>
  <si>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</si>
  <si>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</si>
  <si>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</si>
  <si>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</si>
  <si>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</si>
  <si>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</si>
  <si>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</si>
  <si>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</si>
  <si>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</si>
  <si>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</si>
  <si>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</si>
  <si>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</si>
  <si>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</si>
  <si>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</si>
  <si>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</si>
  <si>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</si>
  <si>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</si>
  <si>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</si>
  <si>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</si>
  <si>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</si>
  <si>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</si>
  <si>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</si>
  <si>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</si>
  <si>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</si>
  <si>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</si>
  <si>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</si>
  <si>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</si>
  <si>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</si>
  <si>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</si>
  <si>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</si>
  <si>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</si>
  <si>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</si>
  <si>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</si>
  <si>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</si>
  <si>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</si>
  <si>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</si>
  <si>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</si>
  <si>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</si>
  <si>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</si>
  <si>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</si>
  <si>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</si>
  <si>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</si>
  <si>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</si>
  <si>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</si>
  <si>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</si>
  <si>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</si>
  <si>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</si>
  <si>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</si>
  <si>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</si>
  <si>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</si>
  <si>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</si>
  <si>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</si>
  <si>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</si>
  <si>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</si>
  <si>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</si>
  <si>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</si>
  <si>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</si>
  <si>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</si>
  <si>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</si>
  <si>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</si>
  <si>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</si>
  <si>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</si>
  <si>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</si>
  <si>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</si>
  <si>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</si>
  <si>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</si>
  <si>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</si>
  <si>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</si>
  <si>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</si>
  <si>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</si>
  <si>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</si>
  <si>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</si>
  <si>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</si>
  <si>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</si>
  <si>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</si>
  <si>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</si>
  <si>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</si>
  <si>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</si>
  <si>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</si>
  <si>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</si>
  <si>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</si>
  <si>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</si>
  <si>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</si>
  <si>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</si>
  <si>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</si>
  <si>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</si>
  <si>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</si>
  <si>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</si>
  <si>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</si>
  <si>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</si>
  <si>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</si>
  <si>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</si>
  <si>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</si>
  <si>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</si>
  <si>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</si>
  <si>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</si>
  <si>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</si>
  <si>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</si>
  <si>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</si>
  <si>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</si>
  <si>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</si>
  <si>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</si>
  <si>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</si>
  <si>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</si>
  <si>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</si>
  <si>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</si>
  <si>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</si>
  <si>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</si>
  <si>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</si>
  <si>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</si>
  <si>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</si>
  <si>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</si>
  <si>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</si>
  <si>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</si>
  <si>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</si>
  <si>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</si>
  <si>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</si>
  <si>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</si>
  <si>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</si>
  <si>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</si>
  <si>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</si>
  <si>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</si>
  <si>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</si>
  <si>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</si>
  <si>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</si>
  <si>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</si>
  <si>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</si>
  <si>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</si>
  <si>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</si>
  <si>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</si>
  <si>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</si>
  <si>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</si>
  <si>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</si>
  <si>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</si>
  <si>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</si>
  <si>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</si>
  <si>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</si>
  <si>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</si>
  <si>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</si>
  <si>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</si>
  <si>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</si>
  <si>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</si>
  <si>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</si>
  <si>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</si>
  <si>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</si>
  <si>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</si>
  <si>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</si>
  <si>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</si>
  <si>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</si>
  <si>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</si>
  <si>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</si>
  <si>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</si>
  <si>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</si>
  <si>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</si>
  <si>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</si>
  <si>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</si>
  <si>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</si>
  <si>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</si>
  <si>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</si>
  <si>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</si>
  <si>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</si>
  <si>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</si>
  <si>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</si>
  <si>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</si>
  <si>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</si>
  <si>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</si>
  <si>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</si>
  <si>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</si>
  <si>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</si>
  <si>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</si>
  <si>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</si>
  <si>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</si>
  <si>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</si>
  <si>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</si>
  <si>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</si>
  <si>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</si>
  <si>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</si>
  <si>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</si>
  <si>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</si>
  <si>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</si>
  <si>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</si>
  <si>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</si>
  <si>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</si>
  <si>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</si>
  <si>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</si>
  <si>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</si>
  <si>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</si>
  <si>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</si>
  <si>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</si>
  <si>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</si>
  <si>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</si>
  <si>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</si>
  <si>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</si>
  <si>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</si>
  <si>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</si>
  <si>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</si>
  <si>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</si>
  <si>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</si>
  <si>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</si>
  <si>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</si>
  <si>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</si>
  <si>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</si>
  <si>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</si>
  <si>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</si>
  <si>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</si>
  <si>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</si>
  <si>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</si>
  <si>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</si>
  <si>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</si>
  <si>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</si>
  <si>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</si>
  <si>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</si>
  <si>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</si>
  <si>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</si>
  <si>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</si>
  <si>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</si>
  <si>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</si>
  <si>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</si>
  <si>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</si>
  <si>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</si>
  <si>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</si>
  <si>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</si>
  <si>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</si>
  <si>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</si>
  <si>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</si>
  <si>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</si>
  <si>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</si>
  <si>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</si>
  <si>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</si>
  <si>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</si>
  <si>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</si>
  <si>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</si>
  <si>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</si>
  <si>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</si>
  <si>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</si>
  <si>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</si>
  <si>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</si>
  <si>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</si>
  <si>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</si>
  <si>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</si>
  <si>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</si>
  <si>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</si>
  <si>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</si>
  <si>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</si>
  <si>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</si>
  <si>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</si>
  <si>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</si>
  <si>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</si>
  <si>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</si>
  <si>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</si>
  <si>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</si>
  <si>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</si>
  <si>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</si>
  <si>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</si>
  <si>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</si>
  <si>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</si>
  <si>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</si>
  <si>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</si>
  <si>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</si>
  <si>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</si>
  <si>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</si>
  <si>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</si>
  <si>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</si>
  <si>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</si>
  <si>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</si>
  <si>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</si>
  <si>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</si>
  <si>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</si>
  <si>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</si>
  <si>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</si>
  <si>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</si>
  <si>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</si>
  <si>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</si>
  <si>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</si>
  <si>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</si>
  <si>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</si>
  <si>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</si>
  <si>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</si>
  <si>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</si>
  <si>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</si>
  <si>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</si>
  <si>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</si>
  <si>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</si>
  <si>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</si>
  <si>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</si>
  <si>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</si>
  <si>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</si>
  <si>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</si>
  <si>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</si>
  <si>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</si>
  <si>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</si>
  <si>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</si>
  <si>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</si>
  <si>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</si>
  <si>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</si>
  <si>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</si>
  <si>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</si>
  <si>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</si>
  <si>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</si>
  <si>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</si>
  <si>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</si>
  <si>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</si>
  <si>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</si>
  <si>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</si>
  <si>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</si>
  <si>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</si>
  <si>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</si>
  <si>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</si>
  <si>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</si>
  <si>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</si>
  <si>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</si>
  <si>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</si>
  <si>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</si>
  <si>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</si>
  <si>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</si>
  <si>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</si>
  <si>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</si>
  <si>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</si>
  <si>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</si>
  <si>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</si>
  <si>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</si>
  <si>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</si>
  <si>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</si>
  <si>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</si>
  <si>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</si>
  <si>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</si>
  <si>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</si>
  <si>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</si>
  <si>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</si>
  <si>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</si>
  <si>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</si>
  <si>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</si>
  <si>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</si>
  <si>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</si>
  <si>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</si>
  <si>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</si>
  <si>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</si>
  <si>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</si>
  <si>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</si>
  <si>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</si>
  <si>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</si>
  <si>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</si>
  <si>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</si>
  <si>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</si>
  <si>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</si>
  <si>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</si>
  <si>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</si>
  <si>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</si>
  <si>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</si>
  <si>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</si>
  <si>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</si>
  <si>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</si>
  <si>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</si>
  <si>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</si>
  <si>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</si>
  <si>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</si>
  <si>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</si>
  <si>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</si>
  <si>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</si>
  <si>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</si>
  <si>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</si>
  <si>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</si>
  <si>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</si>
  <si>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</si>
  <si>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</si>
  <si>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</si>
  <si>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</si>
  <si>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</si>
  <si>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</si>
  <si>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</si>
  <si>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</si>
  <si>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</si>
  <si>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</si>
  <si>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</si>
  <si>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</si>
  <si>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</si>
  <si>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</si>
  <si>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</si>
  <si>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</si>
  <si>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</si>
  <si>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</si>
  <si>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</si>
  <si>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</si>
  <si>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</si>
  <si>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</si>
  <si>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</si>
  <si>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</si>
  <si>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</si>
  <si>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</si>
  <si>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</si>
  <si>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</si>
  <si>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</si>
  <si>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</si>
  <si>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</si>
  <si>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</si>
  <si>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</si>
  <si>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</si>
  <si>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</si>
  <si>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</si>
  <si>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</si>
  <si>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</si>
  <si>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</si>
  <si>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</si>
  <si>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</si>
  <si>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</si>
  <si>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</si>
  <si>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</si>
  <si>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</si>
  <si>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</si>
  <si>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</si>
  <si>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</si>
  <si>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</si>
  <si>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</si>
  <si>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</si>
  <si>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</si>
  <si>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</si>
  <si>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</si>
  <si>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</si>
  <si>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</si>
  <si>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</si>
  <si>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</si>
  <si>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</si>
  <si>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</si>
  <si>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</si>
  <si>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</si>
  <si>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</si>
  <si>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</si>
  <si>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</si>
  <si>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</si>
  <si>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</si>
  <si>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</si>
  <si>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</si>
  <si>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</si>
  <si>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</si>
  <si>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</si>
  <si>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</si>
  <si>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</si>
  <si>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</si>
  <si>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</si>
  <si>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</si>
  <si>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</si>
  <si>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</si>
  <si>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</si>
  <si>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</si>
  <si>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</si>
  <si>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</si>
  <si>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</si>
  <si>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</si>
  <si>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</si>
  <si>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</si>
  <si>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</si>
  <si>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</si>
  <si>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</si>
  <si>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</si>
  <si>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</si>
  <si>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</si>
  <si>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</si>
  <si>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</si>
  <si>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</si>
  <si>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</si>
  <si>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</si>
  <si>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</si>
  <si>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</si>
  <si>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st mary's</t>
  </si>
  <si>
    <t>gratiot farms wind project</t>
  </si>
  <si>
    <t>gratiot farms wind park</t>
  </si>
  <si>
    <t>solar</t>
  </si>
  <si>
    <t>pine river wind park</t>
  </si>
  <si>
    <t>univeristy of michigan - north campus center</t>
  </si>
  <si>
    <t>duke energy chp at clemson university</t>
  </si>
  <si>
    <t>clemson chp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</si>
  <si>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</si>
  <si>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</si>
  <si>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</si>
  <si>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</si>
  <si>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</si>
  <si>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</si>
  <si>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</si>
  <si>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</si>
  <si>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</si>
  <si>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</si>
  <si>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 solar</t>
  </si>
  <si>
    <t>south bend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</si>
  <si>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</si>
  <si>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</si>
  <si>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</si>
  <si>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</si>
  <si>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</si>
  <si>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</si>
  <si>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</si>
  <si>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</si>
  <si>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</si>
  <si>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</si>
  <si>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</si>
  <si>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</si>
  <si>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</si>
  <si>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</si>
  <si>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</si>
  <si>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</si>
  <si>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</si>
  <si>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</si>
  <si>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</si>
  <si>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</si>
  <si>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</si>
  <si>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</si>
  <si>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</si>
  <si>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</si>
  <si>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</si>
  <si>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</si>
  <si>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</si>
  <si>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</si>
  <si>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</si>
  <si>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</si>
  <si>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</si>
  <si>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 energy center</t>
  </si>
  <si>
    <t>rio rancho solar</t>
  </si>
  <si>
    <t>san miguel i solar energy center</t>
  </si>
  <si>
    <t>san miguel 1 solar</t>
  </si>
  <si>
    <t>san miguel ii solar energy center</t>
  </si>
  <si>
    <t>san miguel 2 solar</t>
  </si>
  <si>
    <t>vista solar</t>
  </si>
  <si>
    <t>property 23 riverbed structure</t>
  </si>
  <si>
    <t>piÂ¤on pine</t>
  </si>
  <si>
    <t>piÂ¥on pine</t>
  </si>
  <si>
    <t>piÃ±on pine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</si>
  <si>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</si>
  <si>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</si>
  <si>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</si>
  <si>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</si>
  <si>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</si>
  <si>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</si>
  <si>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</si>
  <si>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</si>
  <si>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</si>
  <si>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</si>
  <si>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</si>
  <si>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</si>
  <si>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</si>
  <si>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</si>
  <si>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</si>
  <si>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</si>
  <si>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</si>
  <si>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</si>
  <si>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</si>
  <si>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</si>
  <si>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</si>
  <si>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</si>
  <si>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</si>
  <si>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</si>
  <si>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</si>
  <si>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</si>
  <si>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</si>
  <si>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</si>
  <si>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</si>
  <si>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</si>
  <si>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</si>
  <si>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</si>
  <si>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</si>
  <si>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</si>
  <si>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</si>
  <si>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</si>
  <si>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</si>
  <si>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</t>
  </si>
  <si>
    <t>palo alto wind farm (124 units @ 2.0 mw each)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</si>
  <si>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</si>
  <si>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</si>
  <si>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</si>
  <si>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</si>
  <si>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</si>
  <si>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</si>
  <si>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</si>
  <si>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</si>
  <si>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</si>
  <si>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</si>
  <si>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</si>
  <si>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</si>
  <si>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</si>
  <si>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</si>
  <si>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</si>
  <si>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</si>
  <si>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</si>
  <si>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</si>
  <si>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</si>
  <si>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</si>
  <si>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turquoise liberty solar</t>
  </si>
  <si>
    <t>turquoise solar facility</t>
  </si>
  <si>
    <t>arroyo solar energy storage hybrid</t>
  </si>
  <si>
    <t>arroyo solar llc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</si>
  <si>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</si>
  <si>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</si>
  <si>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</si>
  <si>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</si>
  <si>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</si>
  <si>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</si>
  <si>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</si>
  <si>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</si>
  <si>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</si>
  <si>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</si>
  <si>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</si>
  <si>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</si>
  <si>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</si>
  <si>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</si>
  <si>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</si>
  <si>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</si>
  <si>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</si>
  <si>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</si>
  <si>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</si>
  <si>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</si>
  <si>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</si>
  <si>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</si>
  <si>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</si>
  <si>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</si>
  <si>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</si>
  <si>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</si>
  <si>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</si>
  <si>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</si>
  <si>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</si>
  <si>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</si>
  <si>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</si>
  <si>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</si>
  <si>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</si>
  <si>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</si>
  <si>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</si>
  <si>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</si>
  <si>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</si>
  <si>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</si>
  <si>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</si>
  <si>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</si>
  <si>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</si>
  <si>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</si>
  <si>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</si>
  <si>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</si>
  <si>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</si>
  <si>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</si>
  <si>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</si>
  <si>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</si>
  <si>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</si>
  <si>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</si>
  <si>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</si>
  <si>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</si>
  <si>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</si>
  <si>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</si>
  <si>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</si>
  <si>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</si>
  <si>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</si>
  <si>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</si>
  <si>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</si>
  <si>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</si>
  <si>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</si>
  <si>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</si>
  <si>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</si>
  <si>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</si>
  <si>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</si>
  <si>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</si>
  <si>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</si>
  <si>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</si>
  <si>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</si>
  <si>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</si>
  <si>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</si>
  <si>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</si>
  <si>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</si>
  <si>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</si>
  <si>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</si>
  <si>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</si>
  <si>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</si>
  <si>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</si>
  <si>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</si>
  <si>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</si>
  <si>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</si>
  <si>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</si>
  <si>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</si>
  <si>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</si>
  <si>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</si>
  <si>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</si>
  <si>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</si>
  <si>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</si>
  <si>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</si>
  <si>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</si>
  <si>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</si>
  <si>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</si>
  <si>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</si>
  <si>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</si>
  <si>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</si>
  <si>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</si>
  <si>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</si>
  <si>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</si>
  <si>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</si>
  <si>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</si>
  <si>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</si>
  <si>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</si>
  <si>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</si>
  <si>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</si>
  <si>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</si>
  <si>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</si>
  <si>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</si>
  <si>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</si>
  <si>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</si>
  <si>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</si>
  <si>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</si>
  <si>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</si>
  <si>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</si>
  <si>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</si>
  <si>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</si>
  <si>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</si>
  <si>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</si>
  <si>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</si>
  <si>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</si>
  <si>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</si>
  <si>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</si>
  <si>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</si>
  <si>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</si>
  <si>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</si>
  <si>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</si>
  <si>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</si>
  <si>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</si>
  <si>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</si>
  <si>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</si>
  <si>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</si>
  <si>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</si>
  <si>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</si>
  <si>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</si>
  <si>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</si>
  <si>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</si>
  <si>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</si>
  <si>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</si>
  <si>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</si>
  <si>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</si>
  <si>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</si>
  <si>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</si>
  <si>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</si>
  <si>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</si>
  <si>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</si>
  <si>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</si>
  <si>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</si>
  <si>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</si>
  <si>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</si>
  <si>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</si>
  <si>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</si>
  <si>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</si>
  <si>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</si>
  <si>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</si>
  <si>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</si>
  <si>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</si>
  <si>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</si>
  <si>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</si>
  <si>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</si>
  <si>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</si>
  <si>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</si>
  <si>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</si>
  <si>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</si>
  <si>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</si>
  <si>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</si>
  <si>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</si>
  <si>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</si>
  <si>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</si>
  <si>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</si>
  <si>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</si>
  <si>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</si>
  <si>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</si>
  <si>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</si>
  <si>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</si>
  <si>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</si>
  <si>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</si>
  <si>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</si>
  <si>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</si>
  <si>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</si>
  <si>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</si>
  <si>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</si>
  <si>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</si>
  <si>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</si>
  <si>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</si>
  <si>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</si>
  <si>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</si>
  <si>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</si>
  <si>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</si>
  <si>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</si>
  <si>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</si>
  <si>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</si>
  <si>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</si>
  <si>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</si>
  <si>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</si>
  <si>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</si>
  <si>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</si>
  <si>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</si>
  <si>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</si>
  <si>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</si>
  <si>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</si>
  <si>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</si>
  <si>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</si>
  <si>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</si>
  <si>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</si>
  <si>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</si>
  <si>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</si>
  <si>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</si>
  <si>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</si>
  <si>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</si>
  <si>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</si>
  <si>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</si>
  <si>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</si>
  <si>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</si>
  <si>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</si>
  <si>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</si>
  <si>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</si>
  <si>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</si>
  <si>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</si>
  <si>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</si>
  <si>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</si>
  <si>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</si>
  <si>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</si>
  <si>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</si>
  <si>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</si>
  <si>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</si>
  <si>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</si>
  <si>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</si>
  <si>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</si>
  <si>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</si>
  <si>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</si>
  <si>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</si>
  <si>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</si>
  <si>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</si>
  <si>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</si>
  <si>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</si>
  <si>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</si>
  <si>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</si>
  <si>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</si>
  <si>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</si>
  <si>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</si>
  <si>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</si>
  <si>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</si>
  <si>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</si>
  <si>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</si>
  <si>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</si>
  <si>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</si>
  <si>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</si>
  <si>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</si>
  <si>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</si>
  <si>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</si>
  <si>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</si>
  <si>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</si>
  <si>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</si>
  <si>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</si>
  <si>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</si>
  <si>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</si>
  <si>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</si>
  <si>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</si>
  <si>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</si>
  <si>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</si>
  <si>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</si>
  <si>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</si>
  <si>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</si>
  <si>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</si>
  <si>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</si>
  <si>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</si>
  <si>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</si>
  <si>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</si>
  <si>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</si>
  <si>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</si>
  <si>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</si>
  <si>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</si>
  <si>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</si>
  <si>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</si>
  <si>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</si>
  <si>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</si>
  <si>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</si>
  <si>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</si>
  <si>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</si>
  <si>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</si>
  <si>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</si>
  <si>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</si>
  <si>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</si>
  <si>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</si>
  <si>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</si>
  <si>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</si>
  <si>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</si>
  <si>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</si>
  <si>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</si>
  <si>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</si>
  <si>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</si>
  <si>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</si>
  <si>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</si>
  <si>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</si>
  <si>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</si>
  <si>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</si>
  <si>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</si>
  <si>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</si>
  <si>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</si>
  <si>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</si>
  <si>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</si>
  <si>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</si>
  <si>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</si>
  <si>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</si>
  <si>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</si>
  <si>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</si>
  <si>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</si>
  <si>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</si>
  <si>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</si>
  <si>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</si>
  <si>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</si>
  <si>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</si>
  <si>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</si>
  <si>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</si>
  <si>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</si>
  <si>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</si>
  <si>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</si>
  <si>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</si>
  <si>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</si>
  <si>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</si>
  <si>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</si>
  <si>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</si>
  <si>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</si>
  <si>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</si>
  <si>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</si>
  <si>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</si>
  <si>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</si>
  <si>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</si>
  <si>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</si>
  <si>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</si>
  <si>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</si>
  <si>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</si>
  <si>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</si>
  <si>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</si>
  <si>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</si>
  <si>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</si>
  <si>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</si>
  <si>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</si>
  <si>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</si>
  <si>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</si>
  <si>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</si>
  <si>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</si>
  <si>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</si>
  <si>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</si>
  <si>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</si>
  <si>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</si>
  <si>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</si>
  <si>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</si>
  <si>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</si>
  <si>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</si>
  <si>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</si>
  <si>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</si>
  <si>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</si>
  <si>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</si>
  <si>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</si>
  <si>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</si>
  <si>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</si>
  <si>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</si>
  <si>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</si>
  <si>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</si>
  <si>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</si>
  <si>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</si>
  <si>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</si>
  <si>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</si>
  <si>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</si>
  <si>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</si>
  <si>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</si>
  <si>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</si>
  <si>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</si>
  <si>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</si>
  <si>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</si>
  <si>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</si>
  <si>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</si>
  <si>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</si>
  <si>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</si>
  <si>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</si>
  <si>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</si>
  <si>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</si>
  <si>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</si>
  <si>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</si>
  <si>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</si>
  <si>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</si>
  <si>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</si>
  <si>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</si>
  <si>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</si>
  <si>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</si>
  <si>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</si>
  <si>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</si>
  <si>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</si>
  <si>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</si>
  <si>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</si>
  <si>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</si>
  <si>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</si>
  <si>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</si>
  <si>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</si>
  <si>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</si>
  <si>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</si>
  <si>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</si>
  <si>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</si>
  <si>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</si>
  <si>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</si>
  <si>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</si>
  <si>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</si>
  <si>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</si>
  <si>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</si>
  <si>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</si>
  <si>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</si>
  <si>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</si>
  <si>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</si>
  <si>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</si>
  <si>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</si>
  <si>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</si>
  <si>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</si>
  <si>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</si>
  <si>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</si>
  <si>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</si>
  <si>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</si>
  <si>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</si>
  <si>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</si>
  <si>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</si>
  <si>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</si>
  <si>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</si>
  <si>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</si>
  <si>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</si>
  <si>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</si>
  <si>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</si>
  <si>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</si>
  <si>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</si>
  <si>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</si>
  <si>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</si>
  <si>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</si>
  <si>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</si>
  <si>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</si>
  <si>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</si>
  <si>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</si>
  <si>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</si>
  <si>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</si>
  <si>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</si>
  <si>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</si>
  <si>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</si>
  <si>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</si>
  <si>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</si>
  <si>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</si>
  <si>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</si>
  <si>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</si>
  <si>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</si>
  <si>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</si>
  <si>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</si>
  <si>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</si>
  <si>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</si>
  <si>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</si>
  <si>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</si>
  <si>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</si>
  <si>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</si>
  <si>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</si>
  <si>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</si>
  <si>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</si>
  <si>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</si>
  <si>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</si>
  <si>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</si>
  <si>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</si>
  <si>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</si>
  <si>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</si>
  <si>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</si>
  <si>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</si>
  <si>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</si>
  <si>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</si>
  <si>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</si>
  <si>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</si>
  <si>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</si>
  <si>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</si>
  <si>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</si>
  <si>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</si>
  <si>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</si>
  <si>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</si>
  <si>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</si>
  <si>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</si>
  <si>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</si>
  <si>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</si>
  <si>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</si>
  <si>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</si>
  <si>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</si>
  <si>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</si>
  <si>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</si>
  <si>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</si>
  <si>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</si>
  <si>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</si>
  <si>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</si>
  <si>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</si>
  <si>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</si>
  <si>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</si>
  <si>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</si>
  <si>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</si>
  <si>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</si>
  <si>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</si>
  <si>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</si>
  <si>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</si>
  <si>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</si>
  <si>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</si>
  <si>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</si>
  <si>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</si>
  <si>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</si>
  <si>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</si>
  <si>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</si>
  <si>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</si>
  <si>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</si>
  <si>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</si>
  <si>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</si>
  <si>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</si>
  <si>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</si>
  <si>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</si>
  <si>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</si>
  <si>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</si>
  <si>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</si>
  <si>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</si>
  <si>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</si>
  <si>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</si>
  <si>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</si>
  <si>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</si>
  <si>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</si>
  <si>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</si>
  <si>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</si>
  <si>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</si>
  <si>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</si>
  <si>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</si>
  <si>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</si>
  <si>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</si>
  <si>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</si>
  <si>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</si>
  <si>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</si>
  <si>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</si>
  <si>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</si>
  <si>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</si>
  <si>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</si>
  <si>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</si>
  <si>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</si>
  <si>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</si>
  <si>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</si>
  <si>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</si>
  <si>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</si>
  <si>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</si>
  <si>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</si>
  <si>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</si>
  <si>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</si>
  <si>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</si>
  <si>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</si>
  <si>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</si>
  <si>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</si>
  <si>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</si>
  <si>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</si>
  <si>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</si>
  <si>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</si>
  <si>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</si>
  <si>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</si>
  <si>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</si>
  <si>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</si>
  <si>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</si>
  <si>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</si>
  <si>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</si>
  <si>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</si>
  <si>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</si>
  <si>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</si>
  <si>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</si>
  <si>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</si>
  <si>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</si>
  <si>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</si>
  <si>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</si>
  <si>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</si>
  <si>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</si>
  <si>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</si>
  <si>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</si>
  <si>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</si>
  <si>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</si>
  <si>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</si>
  <si>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</si>
  <si>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</si>
  <si>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</si>
  <si>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</si>
  <si>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</si>
  <si>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</si>
  <si>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</si>
  <si>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</si>
  <si>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</si>
  <si>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</si>
  <si>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</si>
  <si>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</si>
  <si>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</si>
  <si>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</si>
  <si>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</si>
  <si>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</si>
  <si>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</si>
  <si>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</si>
  <si>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</si>
  <si>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</si>
  <si>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</si>
  <si>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</si>
  <si>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</si>
  <si>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</si>
  <si>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</si>
  <si>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</si>
  <si>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</si>
  <si>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</si>
  <si>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</si>
  <si>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</si>
  <si>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</si>
  <si>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</si>
  <si>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</si>
  <si>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</si>
  <si>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</si>
  <si>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</si>
  <si>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</si>
  <si>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</si>
  <si>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</si>
  <si>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</si>
  <si>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</si>
  <si>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</si>
  <si>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</si>
  <si>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</si>
  <si>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</si>
  <si>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</si>
  <si>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</si>
  <si>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</si>
  <si>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</si>
  <si>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</si>
  <si>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</si>
  <si>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</si>
  <si>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</si>
  <si>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</si>
  <si>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</si>
  <si>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</si>
  <si>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</si>
  <si>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</si>
  <si>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</si>
  <si>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</si>
  <si>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</si>
  <si>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</si>
  <si>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</si>
  <si>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</si>
  <si>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</si>
  <si>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</si>
  <si>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</si>
  <si>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</si>
  <si>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</si>
  <si>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</si>
  <si>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</si>
  <si>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</si>
  <si>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</si>
  <si>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</si>
  <si>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</si>
  <si>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</si>
  <si>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</si>
  <si>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</si>
  <si>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</si>
  <si>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</si>
  <si>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</si>
  <si>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</si>
  <si>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</si>
  <si>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</si>
  <si>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</si>
  <si>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</si>
  <si>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</si>
  <si>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</si>
  <si>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</si>
  <si>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</si>
  <si>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</si>
  <si>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</si>
  <si>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</si>
  <si>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</si>
  <si>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</si>
  <si>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</si>
  <si>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</si>
  <si>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</si>
  <si>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</si>
  <si>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</si>
  <si>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</si>
  <si>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</si>
  <si>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</si>
  <si>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</si>
  <si>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</si>
  <si>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</si>
  <si>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</si>
  <si>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</si>
  <si>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</si>
  <si>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</si>
  <si>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</si>
  <si>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</si>
  <si>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</si>
  <si>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</si>
  <si>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</si>
  <si>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</si>
  <si>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</si>
  <si>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</si>
  <si>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</si>
  <si>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</si>
  <si>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</si>
  <si>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</si>
  <si>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</si>
  <si>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</si>
  <si>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</si>
  <si>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</si>
  <si>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</si>
  <si>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</si>
  <si>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</si>
  <si>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</si>
  <si>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</si>
  <si>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</si>
  <si>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</si>
  <si>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</si>
  <si>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</si>
  <si>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</si>
  <si>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</si>
  <si>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</si>
  <si>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</si>
  <si>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</si>
  <si>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</si>
  <si>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</si>
  <si>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</si>
  <si>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</si>
  <si>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</si>
  <si>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</si>
  <si>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</si>
  <si>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</si>
  <si>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</si>
  <si>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</si>
  <si>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</si>
  <si>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</si>
  <si>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</si>
  <si>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</si>
  <si>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</si>
  <si>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</si>
  <si>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</si>
  <si>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</si>
  <si>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</si>
  <si>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</si>
  <si>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</si>
  <si>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</si>
  <si>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</si>
  <si>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</si>
  <si>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</si>
  <si>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</si>
  <si>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</si>
  <si>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</si>
  <si>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</si>
  <si>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</si>
  <si>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</si>
  <si>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</si>
  <si>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</si>
  <si>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</si>
  <si>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</si>
  <si>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</si>
  <si>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</si>
  <si>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</si>
  <si>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</si>
  <si>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</si>
  <si>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</si>
  <si>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</si>
  <si>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</si>
  <si>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</si>
  <si>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</si>
  <si>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</si>
  <si>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</si>
  <si>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</si>
  <si>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</si>
  <si>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</si>
  <si>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</si>
  <si>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</si>
  <si>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</si>
  <si>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</si>
  <si>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</si>
  <si>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</si>
  <si>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</si>
  <si>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</si>
  <si>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</si>
  <si>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</si>
  <si>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</si>
  <si>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</si>
  <si>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</si>
  <si>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</si>
  <si>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</si>
  <si>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</si>
  <si>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</si>
  <si>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</si>
  <si>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</si>
  <si>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</si>
  <si>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</si>
  <si>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</si>
  <si>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</si>
  <si>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</si>
  <si>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</si>
  <si>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</si>
  <si>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</si>
  <si>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</si>
  <si>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</si>
  <si>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</si>
  <si>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</si>
  <si>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</si>
  <si>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</si>
  <si>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</si>
  <si>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</si>
  <si>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</si>
  <si>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</si>
  <si>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</si>
  <si>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</si>
  <si>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</si>
  <si>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</si>
  <si>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</si>
  <si>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</si>
  <si>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</si>
  <si>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</si>
  <si>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</si>
  <si>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</si>
  <si>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</si>
  <si>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</si>
  <si>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</si>
  <si>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</si>
  <si>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</si>
  <si>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</si>
  <si>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</si>
  <si>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</si>
  <si>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</si>
  <si>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</si>
  <si>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</si>
  <si>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</si>
  <si>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</si>
  <si>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</si>
  <si>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</si>
  <si>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</si>
  <si>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</si>
  <si>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</si>
  <si>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</si>
  <si>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</si>
  <si>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</si>
  <si>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</si>
  <si>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</si>
  <si>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</si>
  <si>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</si>
  <si>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</si>
  <si>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</si>
  <si>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</si>
  <si>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</si>
  <si>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</si>
  <si>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</si>
  <si>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</si>
  <si>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</si>
  <si>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</si>
  <si>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</si>
  <si>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</si>
  <si>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</si>
  <si>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</si>
  <si>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</si>
  <si>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</si>
  <si>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</si>
  <si>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</si>
  <si>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</si>
  <si>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</si>
  <si>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</si>
  <si>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</si>
  <si>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</si>
  <si>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</si>
  <si>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</si>
  <si>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</si>
  <si>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</si>
  <si>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</si>
  <si>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</si>
  <si>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</si>
  <si>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</si>
  <si>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</si>
  <si>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</si>
  <si>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</si>
  <si>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</si>
  <si>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</si>
  <si>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</si>
  <si>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</si>
  <si>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</si>
  <si>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</si>
  <si>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</si>
  <si>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</si>
  <si>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</si>
  <si>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</si>
  <si>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</si>
  <si>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</si>
  <si>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</si>
  <si>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</si>
  <si>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</si>
  <si>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</si>
  <si>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</si>
  <si>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</si>
  <si>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</si>
  <si>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</si>
  <si>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</si>
  <si>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</si>
  <si>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</si>
  <si>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</si>
  <si>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</si>
  <si>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</si>
  <si>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</si>
  <si>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</si>
  <si>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</si>
  <si>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</si>
  <si>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</si>
  <si>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</si>
  <si>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</si>
  <si>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</si>
  <si>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</si>
  <si>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</si>
  <si>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</si>
  <si>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</si>
  <si>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</si>
  <si>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</si>
  <si>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</si>
  <si>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</si>
  <si>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</si>
  <si>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</si>
  <si>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</si>
  <si>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</si>
  <si>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</si>
  <si>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</si>
  <si>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</si>
  <si>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</si>
  <si>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</si>
  <si>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</si>
  <si>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</si>
  <si>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</si>
  <si>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</si>
  <si>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</si>
  <si>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</si>
  <si>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</si>
  <si>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</si>
  <si>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</si>
  <si>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</si>
  <si>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</si>
  <si>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</si>
  <si>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</si>
  <si>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</si>
  <si>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</si>
  <si>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</si>
  <si>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</si>
  <si>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</si>
  <si>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</si>
  <si>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</si>
  <si>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</si>
  <si>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</si>
  <si>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</si>
  <si>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</si>
  <si>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</si>
  <si>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</si>
  <si>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</si>
  <si>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</si>
  <si>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</si>
  <si>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</si>
  <si>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</si>
  <si>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</si>
  <si>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</si>
  <si>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</si>
  <si>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</si>
  <si>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</si>
  <si>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</si>
  <si>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</si>
  <si>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</si>
  <si>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</si>
  <si>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</si>
  <si>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</si>
  <si>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</si>
  <si>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</si>
  <si>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</si>
  <si>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</si>
  <si>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</si>
  <si>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</si>
  <si>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</si>
  <si>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</si>
  <si>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</si>
  <si>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</si>
  <si>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</si>
  <si>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</si>
  <si>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</si>
  <si>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</si>
  <si>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</si>
  <si>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</si>
  <si>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</si>
  <si>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</si>
  <si>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</si>
  <si>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</si>
  <si>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</si>
  <si>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</si>
  <si>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</si>
  <si>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</si>
  <si>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</si>
  <si>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</si>
  <si>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</si>
  <si>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</si>
  <si>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</si>
  <si>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</si>
  <si>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</si>
  <si>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</si>
  <si>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</si>
  <si>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</si>
  <si>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</si>
  <si>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</si>
  <si>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</si>
  <si>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</si>
  <si>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</si>
  <si>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</si>
  <si>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</si>
  <si>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</si>
  <si>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</si>
  <si>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</si>
  <si>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</si>
  <si>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</si>
  <si>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</si>
  <si>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</si>
  <si>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</si>
  <si>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</si>
  <si>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</si>
  <si>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</si>
  <si>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</si>
  <si>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</si>
  <si>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</si>
  <si>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</si>
  <si>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</si>
  <si>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</si>
  <si>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</si>
  <si>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</si>
  <si>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</si>
  <si>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</si>
  <si>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</si>
  <si>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</si>
  <si>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</si>
  <si>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</si>
  <si>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</si>
  <si>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</si>
  <si>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</si>
  <si>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</si>
  <si>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</si>
  <si>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</si>
  <si>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</si>
  <si>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</si>
  <si>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</si>
  <si>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</si>
  <si>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</si>
  <si>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</si>
  <si>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</si>
  <si>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</si>
  <si>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</si>
  <si>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</si>
  <si>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</si>
  <si>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</si>
  <si>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</si>
  <si>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</si>
  <si>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</si>
  <si>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</si>
  <si>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</si>
  <si>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</si>
  <si>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</si>
  <si>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</si>
  <si>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</si>
  <si>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</si>
  <si>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</si>
  <si>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</si>
  <si>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</si>
  <si>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</si>
  <si>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</si>
  <si>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</si>
  <si>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</si>
  <si>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</si>
  <si>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</si>
  <si>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</si>
  <si>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</si>
  <si>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</si>
  <si>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</si>
  <si>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</si>
  <si>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</si>
  <si>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</si>
  <si>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</si>
  <si>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</si>
  <si>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</si>
  <si>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</si>
  <si>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</si>
  <si>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</si>
  <si>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</si>
  <si>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</si>
  <si>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</si>
  <si>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</si>
  <si>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</si>
  <si>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</si>
  <si>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</si>
  <si>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</si>
  <si>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</si>
  <si>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</si>
  <si>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</si>
  <si>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</si>
  <si>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</si>
  <si>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</si>
  <si>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</si>
  <si>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</si>
  <si>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</si>
  <si>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</si>
  <si>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</si>
  <si>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</si>
  <si>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</si>
  <si>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</si>
  <si>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</si>
  <si>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</si>
  <si>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</si>
  <si>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</si>
  <si>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</si>
  <si>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</si>
  <si>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</si>
  <si>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</si>
  <si>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</si>
  <si>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</si>
  <si>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</si>
  <si>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</si>
  <si>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</si>
  <si>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</si>
  <si>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</si>
  <si>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</si>
  <si>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</si>
  <si>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</si>
  <si>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</si>
  <si>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</si>
  <si>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</si>
  <si>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</si>
  <si>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</si>
  <si>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</si>
  <si>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</si>
  <si>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</si>
  <si>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</si>
  <si>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</si>
  <si>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</si>
  <si>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</si>
  <si>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</si>
  <si>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</si>
  <si>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</si>
  <si>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</si>
  <si>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</si>
  <si>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</si>
  <si>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</si>
  <si>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</si>
  <si>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</si>
  <si>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</si>
  <si>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</si>
  <si>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</si>
  <si>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</si>
  <si>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</si>
  <si>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</si>
  <si>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</si>
  <si>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</si>
  <si>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</si>
  <si>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</si>
  <si>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</si>
  <si>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</si>
  <si>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</si>
  <si>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</si>
  <si>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</si>
  <si>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</si>
  <si>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</si>
  <si>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</si>
  <si>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</si>
  <si>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</si>
  <si>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</si>
  <si>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</si>
  <si>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</si>
  <si>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</si>
  <si>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</si>
  <si>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</si>
  <si>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</si>
  <si>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</si>
  <si>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</si>
  <si>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</si>
  <si>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</si>
  <si>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</si>
  <si>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</si>
  <si>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</si>
  <si>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</si>
  <si>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</si>
  <si>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</si>
  <si>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</si>
  <si>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</si>
  <si>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</si>
  <si>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</si>
  <si>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</si>
  <si>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</si>
  <si>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</si>
  <si>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</si>
  <si>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</si>
  <si>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</si>
  <si>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</si>
  <si>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</si>
  <si>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</si>
  <si>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</si>
  <si>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</si>
  <si>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</si>
  <si>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</si>
  <si>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</si>
  <si>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</si>
  <si>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</si>
  <si>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</si>
  <si>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</si>
  <si>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</si>
  <si>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</si>
  <si>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</si>
  <si>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</si>
  <si>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</si>
  <si>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</si>
  <si>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</si>
  <si>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</si>
  <si>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</si>
  <si>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</si>
  <si>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</si>
  <si>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</si>
  <si>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</si>
  <si>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</si>
  <si>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</si>
  <si>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</si>
  <si>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</si>
  <si>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</si>
  <si>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</si>
  <si>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</si>
  <si>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</si>
  <si>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</si>
  <si>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</si>
  <si>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</si>
  <si>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</si>
  <si>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</si>
  <si>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</si>
  <si>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</si>
  <si>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</si>
  <si>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</si>
  <si>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</si>
  <si>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</si>
  <si>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</si>
  <si>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</si>
  <si>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</si>
  <si>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</si>
  <si>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</si>
  <si>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</si>
  <si>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</si>
  <si>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</si>
  <si>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</si>
  <si>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</si>
  <si>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</si>
  <si>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</si>
  <si>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</si>
  <si>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</si>
  <si>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</si>
  <si>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</si>
  <si>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</si>
  <si>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</si>
  <si>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</si>
  <si>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</si>
  <si>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</si>
  <si>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</si>
  <si>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</si>
  <si>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</si>
  <si>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</si>
  <si>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</si>
  <si>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</si>
  <si>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</si>
  <si>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</si>
  <si>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</si>
  <si>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</si>
  <si>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</si>
  <si>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</si>
  <si>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</si>
  <si>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</si>
  <si>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</si>
  <si>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</si>
  <si>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</si>
  <si>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</si>
  <si>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</si>
  <si>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</si>
  <si>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</si>
  <si>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</si>
  <si>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</si>
  <si>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</si>
  <si>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</si>
  <si>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</si>
  <si>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</si>
  <si>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</si>
  <si>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</si>
  <si>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</si>
  <si>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</si>
  <si>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</si>
  <si>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</si>
  <si>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</si>
  <si>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</si>
  <si>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</si>
  <si>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</si>
  <si>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</si>
  <si>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</si>
  <si>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</si>
  <si>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</si>
  <si>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</si>
  <si>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</si>
  <si>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</si>
  <si>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</si>
  <si>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</si>
  <si>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</si>
  <si>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</si>
  <si>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</si>
  <si>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</si>
  <si>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</si>
  <si>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</si>
  <si>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</si>
  <si>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</si>
  <si>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</si>
  <si>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</si>
  <si>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</si>
  <si>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</si>
  <si>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</si>
  <si>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</si>
  <si>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</si>
  <si>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</si>
  <si>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</si>
  <si>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</si>
  <si>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</si>
  <si>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</si>
  <si>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</si>
  <si>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</si>
  <si>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</si>
  <si>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</si>
  <si>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</si>
  <si>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</si>
  <si>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</si>
  <si>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</si>
  <si>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</si>
  <si>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</si>
  <si>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</si>
  <si>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</si>
  <si>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</si>
  <si>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</si>
  <si>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</si>
  <si>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</si>
  <si>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</si>
  <si>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</si>
  <si>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</si>
  <si>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</si>
  <si>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</si>
  <si>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</si>
  <si>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</si>
  <si>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</si>
  <si>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</si>
  <si>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</si>
  <si>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</si>
  <si>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</si>
  <si>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</si>
  <si>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</si>
  <si>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pi¤on pine</t>
  </si>
  <si>
    <t>pi¥on pine</t>
  </si>
  <si>
    <t>piñon pine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</si>
  <si>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</si>
  <si>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</si>
  <si>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</si>
  <si>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</si>
  <si>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</si>
  <si>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</si>
  <si>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</si>
  <si>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</si>
  <si>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</si>
  <si>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</si>
  <si>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</si>
  <si>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</si>
  <si>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</si>
  <si>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</si>
  <si>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</si>
  <si>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</si>
  <si>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</si>
  <si>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</si>
  <si>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</si>
  <si>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</si>
  <si>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</si>
  <si>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</si>
  <si>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</si>
  <si>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</si>
  <si>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</si>
  <si>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</si>
  <si>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</si>
  <si>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</si>
  <si>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</si>
  <si>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</si>
  <si>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</si>
  <si>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</si>
  <si>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</si>
  <si>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</si>
  <si>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</si>
  <si>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</si>
  <si>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</si>
  <si>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</si>
  <si>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</si>
  <si>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</si>
  <si>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</si>
  <si>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</si>
  <si>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</si>
  <si>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</si>
  <si>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</si>
  <si>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</si>
  <si>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</si>
  <si>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</si>
  <si>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</si>
  <si>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</si>
  <si>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</si>
  <si>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</si>
  <si>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</si>
  <si>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</si>
  <si>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</si>
  <si>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</si>
  <si>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</si>
  <si>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</si>
  <si>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</si>
  <si>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</si>
  <si>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</si>
  <si>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</si>
  <si>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</si>
  <si>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</si>
  <si>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</si>
  <si>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</si>
  <si>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</si>
  <si>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</si>
  <si>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</si>
  <si>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</si>
  <si>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</si>
  <si>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</si>
  <si>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</si>
  <si>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</si>
  <si>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</si>
  <si>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</si>
  <si>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</si>
  <si>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</si>
  <si>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</si>
  <si>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</si>
  <si>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</si>
  <si>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</si>
  <si>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</si>
  <si>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</si>
  <si>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</si>
  <si>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</si>
  <si>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</si>
  <si>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</si>
  <si>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</si>
  <si>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</si>
  <si>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</si>
  <si>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</si>
  <si>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</si>
  <si>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</si>
  <si>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</si>
  <si>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</si>
  <si>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</si>
  <si>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</si>
  <si>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</si>
  <si>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</si>
  <si>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</si>
  <si>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</si>
  <si>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</si>
  <si>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</si>
  <si>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</si>
  <si>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</si>
  <si>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</si>
  <si>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</si>
  <si>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</si>
  <si>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</si>
  <si>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</si>
  <si>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</si>
  <si>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</si>
  <si>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</si>
  <si>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</si>
  <si>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</si>
  <si>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</si>
  <si>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</si>
  <si>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</si>
  <si>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</si>
  <si>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</si>
  <si>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</si>
  <si>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</si>
  <si>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</si>
  <si>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</si>
  <si>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easthampton csg</t>
  </si>
  <si>
    <t>easthampton park solar 1, llc</t>
  </si>
  <si>
    <t>day hill solar, llc</t>
  </si>
  <si>
    <t>blooming grove wind energy center</t>
  </si>
  <si>
    <t>invenergy llc</t>
  </si>
  <si>
    <t>firebaugh-ccs-pv-1</t>
  </si>
  <si>
    <t>mike woolf farming</t>
  </si>
  <si>
    <t>west riverside energy center</t>
  </si>
  <si>
    <t>alden solar csg llc</t>
  </si>
  <si>
    <t>sulussolar22</t>
  </si>
  <si>
    <t>10 finderne avenue solar, llc</t>
  </si>
  <si>
    <t>101 carnegie center solar, llc</t>
  </si>
  <si>
    <t>anson solar center, llc</t>
  </si>
  <si>
    <t>sb water reclamation fuel cell</t>
  </si>
  <si>
    <t>san bernardino fuel cell, llc</t>
  </si>
  <si>
    <t>san diego - emdf at san diego</t>
  </si>
  <si>
    <t>california pv energy 3, llc</t>
  </si>
  <si>
    <t>bauer solar csg</t>
  </si>
  <si>
    <t>bauer community solar llc</t>
  </si>
  <si>
    <t>kenmare - sullivan community college</t>
  </si>
  <si>
    <t>fremont co 1, llc</t>
  </si>
  <si>
    <t>mtsun</t>
  </si>
  <si>
    <t>mtsun llc</t>
  </si>
  <si>
    <t>greenparksolar</t>
  </si>
  <si>
    <t>sulussolar25</t>
  </si>
  <si>
    <t>powatan road solar</t>
  </si>
  <si>
    <t>red toad powatan phase 2 llc</t>
  </si>
  <si>
    <t>caden energix new kent, llc</t>
  </si>
  <si>
    <t>suneast manchester solar project</t>
  </si>
  <si>
    <t>suneast manchester solar llc</t>
  </si>
  <si>
    <t>apple canyon lake solar</t>
  </si>
  <si>
    <t>acm solar, llc.</t>
  </si>
  <si>
    <t>wappinger 9d solar</t>
  </si>
  <si>
    <t>wappinger 9d solar, llc</t>
  </si>
  <si>
    <t>montague road solar</t>
  </si>
  <si>
    <t>montague road solar, llc</t>
  </si>
  <si>
    <t>olney solar ii</t>
  </si>
  <si>
    <t>olney solar ii, llc</t>
  </si>
  <si>
    <t>off airport road - west</t>
  </si>
  <si>
    <t>off airport road - west, llc</t>
  </si>
  <si>
    <t>fitchburg renewables</t>
  </si>
  <si>
    <t>fitchburg renewables, llc</t>
  </si>
  <si>
    <t>6140 route 209 - north</t>
  </si>
  <si>
    <t>6140 route 209 - north, llc</t>
  </si>
  <si>
    <t>caddo wind</t>
  </si>
  <si>
    <t>sulussolar29</t>
  </si>
  <si>
    <t>san diego - ncrc at vista</t>
  </si>
  <si>
    <t>fort bragg - camp mackall pv bess system</t>
  </si>
  <si>
    <t>clines corners wind farm llc</t>
  </si>
  <si>
    <t>wonderful orchards - new columbia</t>
  </si>
  <si>
    <t>wonderful renewable energy, llc.</t>
  </si>
  <si>
    <t>t luhman csg</t>
  </si>
  <si>
    <t>wheatridge 1</t>
  </si>
  <si>
    <t>portland general electric co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</si>
  <si>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</si>
  <si>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</si>
  <si>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</si>
  <si>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</si>
  <si>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</si>
  <si>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</si>
  <si>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hecate energy west newberry, llc</t>
  </si>
  <si>
    <t>palmyra pv - bd solar palmyra llc</t>
  </si>
  <si>
    <t>bd solar palmyra llc</t>
  </si>
  <si>
    <t>shaftsbury solar</t>
  </si>
  <si>
    <t>duran mesa llc</t>
  </si>
  <si>
    <t>tecolote wind llc</t>
  </si>
  <si>
    <t>auburn pv - bd solar auburn llc</t>
  </si>
  <si>
    <t>bd solar auburn llc</t>
  </si>
  <si>
    <t>bd solar hancock llc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</si>
  <si>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</si>
  <si>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</si>
  <si>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</si>
  <si>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</si>
  <si>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</si>
  <si>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</si>
  <si>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</si>
  <si>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great bear solar, llc</t>
  </si>
  <si>
    <t>avangrid renewables inc</t>
  </si>
  <si>
    <t>cimarron bend iii</t>
  </si>
  <si>
    <t>enel kansas, llc</t>
  </si>
  <si>
    <t>taygete ii energy project</t>
  </si>
  <si>
    <t>7x energy, inc.</t>
  </si>
  <si>
    <t>route 66 energy center, llc</t>
  </si>
  <si>
    <t>hecate energy albany county 1</t>
  </si>
  <si>
    <t>hecate energy albany 1 llc</t>
  </si>
  <si>
    <t>pittsfield solar llc</t>
  </si>
  <si>
    <t>pittsfiled solar llc</t>
  </si>
  <si>
    <t>catansolar</t>
  </si>
  <si>
    <t>dane county airport solar</t>
  </si>
  <si>
    <t>sunflower county</t>
  </si>
  <si>
    <t>sunflower county solar project, llc</t>
  </si>
  <si>
    <t>ocean wind</t>
  </si>
  <si>
    <t>ocean wind, llc</t>
  </si>
  <si>
    <t>skipjack wind farm</t>
  </si>
  <si>
    <t>skipjack offshore energy, llc</t>
  </si>
  <si>
    <t>blanchard road 1 community solar</t>
  </si>
  <si>
    <t>oya blanchard road llc</t>
  </si>
  <si>
    <t>north providence</t>
  </si>
  <si>
    <t>captona n.p. llc</t>
  </si>
  <si>
    <t>norge solar farm</t>
  </si>
  <si>
    <t>blanchard road 2 community solar</t>
  </si>
  <si>
    <t>oya blanchard road 2 llc</t>
  </si>
  <si>
    <t>alta farms ii wind project, llc</t>
  </si>
  <si>
    <t>ignacio grid energy storage system</t>
  </si>
  <si>
    <t>ignacio grid, llc</t>
  </si>
  <si>
    <t>oya nys rte 12 llc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</si>
  <si>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</si>
  <si>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</si>
  <si>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</si>
  <si>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</si>
  <si>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</si>
  <si>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kahana solar, llc</t>
  </si>
  <si>
    <t>samuel mickle school</t>
  </si>
  <si>
    <t>electric city solar</t>
  </si>
  <si>
    <t>tesla reno gigafactory</t>
  </si>
  <si>
    <t>morgan solar 4, llc</t>
  </si>
  <si>
    <t>mid-river pa, llc (abe4)</t>
  </si>
  <si>
    <t>ge 19th hole</t>
  </si>
  <si>
    <t>dg new york solar, llc</t>
  </si>
  <si>
    <t>desert harvest ii llc</t>
  </si>
  <si>
    <t>maverick solar 4, llc</t>
  </si>
  <si>
    <t>maverick solar 6, llc</t>
  </si>
  <si>
    <t>maverick solar 7, llc</t>
  </si>
  <si>
    <t>captona canton llc</t>
  </si>
  <si>
    <t>gold meadow farms</t>
  </si>
  <si>
    <t>captona lippitt ave cranston llc</t>
  </si>
  <si>
    <t>ravenbrook</t>
  </si>
  <si>
    <t>captona ravenbrook llc</t>
  </si>
  <si>
    <t>captona hudson llc</t>
  </si>
  <si>
    <t>a street 2</t>
  </si>
  <si>
    <t>captona a street 2 johnston llc</t>
  </si>
  <si>
    <t>berkley</t>
  </si>
  <si>
    <t>captona berkley llc</t>
  </si>
  <si>
    <t>kilvert</t>
  </si>
  <si>
    <t>captona kilvert street warwick llc</t>
  </si>
  <si>
    <t>a street 1</t>
  </si>
  <si>
    <t>captona a street 1 johnston llc</t>
  </si>
  <si>
    <t>carver</t>
  </si>
  <si>
    <t>captona carver llc</t>
  </si>
  <si>
    <t>plainfield pike</t>
  </si>
  <si>
    <t>captona plainfield pike johnston llc</t>
  </si>
  <si>
    <t>meadowlark solar</t>
  </si>
  <si>
    <t>meadowlark solar, llc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</si>
  <si>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</si>
  <si>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</si>
  <si>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</si>
  <si>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</si>
  <si>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</si>
  <si>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</si>
  <si>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siler city solar 2</t>
  </si>
  <si>
    <t>siler city solar 2, llc</t>
  </si>
  <si>
    <t>marlow solar, llc</t>
  </si>
  <si>
    <t>james w. broderick hydropower plant</t>
  </si>
  <si>
    <t>podunque road</t>
  </si>
  <si>
    <t>ksi ii consolidated, llc</t>
  </si>
  <si>
    <t>county road 16</t>
  </si>
  <si>
    <t>townsend road</t>
  </si>
  <si>
    <t>ware palmer road solar llc</t>
  </si>
  <si>
    <t>amp energy</t>
  </si>
  <si>
    <t>east brookfield adams road solar llc</t>
  </si>
  <si>
    <t>reg juhl glenville wind, llc</t>
  </si>
  <si>
    <t>forest grove - dodd</t>
  </si>
  <si>
    <t>renewable energy ventures llc</t>
  </si>
  <si>
    <t>oak hill - dry creek</t>
  </si>
  <si>
    <t>old 300 solar center, llc</t>
  </si>
  <si>
    <t>lily pond solar, llc</t>
  </si>
  <si>
    <t>grassfield solar</t>
  </si>
  <si>
    <t>sycamore solar</t>
  </si>
  <si>
    <t>kenmare - mansfield branch street</t>
  </si>
  <si>
    <t>irish creek wind</t>
  </si>
  <si>
    <t>irish creek wind, llc</t>
  </si>
  <si>
    <t>haystack wind project, llc</t>
  </si>
  <si>
    <t>bwc stony brook, llc hybrid</t>
  </si>
  <si>
    <t>still water power</t>
  </si>
  <si>
    <t>still water power llc</t>
  </si>
  <si>
    <t>labcorp engine</t>
  </si>
  <si>
    <t>bloom-altice fuel cell</t>
  </si>
  <si>
    <t>harts mill solar, llc</t>
  </si>
  <si>
    <t>pine gate renewables</t>
  </si>
  <si>
    <t>bay trail solar power plant</t>
  </si>
  <si>
    <t>florida power corp</t>
  </si>
  <si>
    <t>sandy creek solar power plant</t>
  </si>
  <si>
    <t>zpd-pt solar project 2017-038 hybrid llc</t>
  </si>
  <si>
    <t>fish springs</t>
  </si>
  <si>
    <t>fish springs ranch solar, llc</t>
  </si>
  <si>
    <t>western trail wind, llc</t>
  </si>
  <si>
    <t>orsted onshore north america</t>
  </si>
  <si>
    <t>lancaster solar ga</t>
  </si>
  <si>
    <t>lancaster solar llc</t>
  </si>
  <si>
    <t>sr perry</t>
  </si>
  <si>
    <t>sr perry, llc</t>
  </si>
  <si>
    <t>sr rattlesnake</t>
  </si>
  <si>
    <t>sr rattlesnake, llc</t>
  </si>
  <si>
    <t>novel novak solar llc</t>
  </si>
  <si>
    <t>novel shelly solar llc</t>
  </si>
  <si>
    <t>bryant road solar</t>
  </si>
  <si>
    <t>jsd flatwood pv-1, llc</t>
  </si>
  <si>
    <t>davis road solar</t>
  </si>
  <si>
    <t>clyde peaking engine</t>
  </si>
  <si>
    <t>mechanicsville solar</t>
  </si>
  <si>
    <t>mechanicsville solar, llc</t>
  </si>
  <si>
    <t>sr north stonington</t>
  </si>
  <si>
    <t>sr north stonington, llc</t>
  </si>
  <si>
    <t>sr litchfield</t>
  </si>
  <si>
    <t>sr litchfield, llc</t>
  </si>
  <si>
    <t>hecate energy cider solar llc</t>
  </si>
  <si>
    <t>azure sky wind project, llc hybrid</t>
  </si>
  <si>
    <t>azure sky wind project, llc</t>
  </si>
  <si>
    <t>priddy wind project</t>
  </si>
  <si>
    <t>hunters cove solar</t>
  </si>
  <si>
    <t>hornet solar</t>
  </si>
  <si>
    <t>bear branch solar</t>
  </si>
  <si>
    <t>albemarle beach solar</t>
  </si>
  <si>
    <t>albemarle beach solar, llc</t>
  </si>
  <si>
    <t>bwc muddy brook, llc hybrid</t>
  </si>
  <si>
    <t>tygart hydropower</t>
  </si>
  <si>
    <t>tygart llc</t>
  </si>
  <si>
    <t>rockhaven wind project, llc</t>
  </si>
  <si>
    <t>lotus</t>
  </si>
  <si>
    <t>beth</t>
  </si>
  <si>
    <t>charlie</t>
  </si>
  <si>
    <t>ced manchester wind</t>
  </si>
  <si>
    <t>ced centerville wind</t>
  </si>
  <si>
    <t>ia - city of ames - airport road</t>
  </si>
  <si>
    <t>md - cs - potomac edison co - ga29 tpe</t>
  </si>
  <si>
    <t>il - smhec - moraine valley</t>
  </si>
  <si>
    <t>bwc lake lashaway, llc hybrid</t>
  </si>
  <si>
    <t>independence wind farm</t>
  </si>
  <si>
    <t>independence wind energy llc</t>
  </si>
  <si>
    <t>zpd-pt solar project 2017-044 llc</t>
  </si>
  <si>
    <t>zpd-pt solar project 2017-023 llc hybrid</t>
  </si>
  <si>
    <t>graphite solar i</t>
  </si>
  <si>
    <t>graphite solar i llc</t>
  </si>
  <si>
    <t>zpd-pt solar project 2017-021 llc hybrid</t>
  </si>
  <si>
    <t>shepherd's run solar</t>
  </si>
  <si>
    <t>hecate energy columbia count 1 llc</t>
  </si>
  <si>
    <t>rattlesnake solar</t>
  </si>
  <si>
    <t>apex solar llc</t>
  </si>
  <si>
    <t>waipio peninsula</t>
  </si>
  <si>
    <t>pacific energy solutions, llc</t>
  </si>
  <si>
    <t>sr lumpkin</t>
  </si>
  <si>
    <t>sr lumpkin, llc</t>
  </si>
  <si>
    <t>bo biggs solar</t>
  </si>
  <si>
    <t>bo biggs solar, llc</t>
  </si>
  <si>
    <t>moore solar</t>
  </si>
  <si>
    <t>moore solar, llc</t>
  </si>
  <si>
    <t>510 carnegie center</t>
  </si>
  <si>
    <t>701 carnegie center</t>
  </si>
  <si>
    <t>assembly solar iii</t>
  </si>
  <si>
    <t>assembly solar iii, llc</t>
  </si>
  <si>
    <t>fifth standard solar pv, llc</t>
  </si>
  <si>
    <t>e on climate renewables n america inc</t>
  </si>
  <si>
    <t>horn rapids solar, storage and training</t>
  </si>
  <si>
    <t>energy northwest</t>
  </si>
  <si>
    <t>cabin creek solar</t>
  </si>
  <si>
    <t>cabin creek solar i llc</t>
  </si>
  <si>
    <t>jack's solar garden</t>
  </si>
  <si>
    <t>mcdonough solar 1, llc</t>
  </si>
  <si>
    <t>big star solar, llc</t>
  </si>
  <si>
    <t>cabin creek solar ii</t>
  </si>
  <si>
    <t>cabin creek solar ii llc</t>
  </si>
  <si>
    <t>elara solar</t>
  </si>
  <si>
    <t>fairview solar</t>
  </si>
  <si>
    <t>highway 9 solar</t>
  </si>
  <si>
    <t>crane battery energy storage system</t>
  </si>
  <si>
    <t>psi energy inc</t>
  </si>
  <si>
    <t>red antelope solar &amp; energy storage farm</t>
  </si>
  <si>
    <t>302pn 8me llc</t>
  </si>
  <si>
    <t>bellefield 2 solar &amp; energy storage farm</t>
  </si>
  <si>
    <t>26sb 8me llc</t>
  </si>
  <si>
    <t>bellefield solar and energy storage farm</t>
  </si>
  <si>
    <t>50lw 8me llc</t>
  </si>
  <si>
    <t>baxley</t>
  </si>
  <si>
    <t>sr baxley, llc</t>
  </si>
  <si>
    <t>pike solar hybrid</t>
  </si>
  <si>
    <t>pike solar llc</t>
  </si>
  <si>
    <t>auburn solar project</t>
  </si>
  <si>
    <t>aratina solar center 2</t>
  </si>
  <si>
    <t>45mg 8me llc</t>
  </si>
  <si>
    <t>rockmont solar and storage project</t>
  </si>
  <si>
    <t>201lc 8me llc</t>
  </si>
  <si>
    <t>blair solar</t>
  </si>
  <si>
    <t>few solar</t>
  </si>
  <si>
    <t>wonderful orchards - westside</t>
  </si>
  <si>
    <t>wonderful orchards - belridge</t>
  </si>
  <si>
    <t>burt county solar hybrid</t>
  </si>
  <si>
    <t>bcsb, llc</t>
  </si>
  <si>
    <t>dodge county solar hybrid</t>
  </si>
  <si>
    <t>dressor plains solar, llc</t>
  </si>
  <si>
    <t>prosperity solar farm csg</t>
  </si>
  <si>
    <t>curry solar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</si>
  <si>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</si>
  <si>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</si>
  <si>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</si>
  <si>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</si>
  <si>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</si>
  <si>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hadley 3 solar (north)</t>
  </si>
  <si>
    <t>hadley 3 solar, llc (north)</t>
  </si>
  <si>
    <t>hadley 3 solar (south)</t>
  </si>
  <si>
    <t>hadley 3 solar, llc (south)</t>
  </si>
  <si>
    <t>hecate energy frye solar llc</t>
  </si>
  <si>
    <t>hecate energy harley hand solar llc</t>
  </si>
  <si>
    <t>swiftsure</t>
  </si>
  <si>
    <t>hecate grid swiftsure llc</t>
  </si>
  <si>
    <t>clermont</t>
  </si>
  <si>
    <t>hecate grid clermont 1 llc</t>
  </si>
  <si>
    <t>solar lee, llc</t>
  </si>
  <si>
    <t>acme solar, llc</t>
  </si>
  <si>
    <t>7v solar ranch</t>
  </si>
  <si>
    <t>7v solar ranch, llc</t>
  </si>
  <si>
    <t>holley road solar</t>
  </si>
  <si>
    <t>empire community solar llc</t>
  </si>
  <si>
    <t>maryland food center authority ad</t>
  </si>
  <si>
    <t>bioenergy devco</t>
  </si>
  <si>
    <t>st. cloud hydro</t>
  </si>
  <si>
    <t>st. cloud hydroelectric generation facility</t>
  </si>
  <si>
    <t>anderson 3</t>
  </si>
  <si>
    <t>anderson 5</t>
  </si>
  <si>
    <t>peru 2</t>
  </si>
  <si>
    <t>richmond 5</t>
  </si>
  <si>
    <t>anderson 4</t>
  </si>
  <si>
    <t>anderson 6</t>
  </si>
  <si>
    <t>peru 3</t>
  </si>
  <si>
    <t>pickford solar</t>
  </si>
  <si>
    <t>richmond 6</t>
  </si>
  <si>
    <t>mohawk solar</t>
  </si>
  <si>
    <t>vonore battery energy storage system</t>
  </si>
  <si>
    <t>tennessee valley authority</t>
  </si>
  <si>
    <t>aes maui kuihelani solar hybrid</t>
  </si>
  <si>
    <t>oci sunray</t>
  </si>
  <si>
    <t>spanish crown</t>
  </si>
  <si>
    <t>golinda solar</t>
  </si>
  <si>
    <t>forrest city- prison site</t>
  </si>
  <si>
    <t>forrest city- eldridge road</t>
  </si>
  <si>
    <t>hot springs 2020</t>
  </si>
  <si>
    <t>las virgenes</t>
  </si>
  <si>
    <t>alamosa solar south csg</t>
  </si>
  <si>
    <t>esca-ll-colton, llc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</si>
  <si>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</si>
  <si>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</si>
  <si>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</si>
  <si>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</si>
  <si>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</si>
  <si>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</si>
  <si>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</si>
  <si>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</si>
  <si>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</si>
  <si>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</si>
  <si>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</si>
  <si>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</si>
  <si>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</si>
  <si>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</si>
  <si>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</si>
  <si>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</si>
  <si>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</si>
  <si>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</si>
  <si>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</si>
  <si>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</si>
  <si>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</si>
  <si>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</si>
  <si>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</si>
  <si>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</si>
  <si>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</si>
  <si>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</si>
  <si>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</si>
  <si>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</si>
  <si>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</si>
  <si>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</si>
  <si>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</si>
  <si>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</si>
  <si>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</si>
  <si>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</si>
  <si>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</si>
  <si>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</si>
  <si>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</si>
  <si>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</si>
  <si>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</si>
  <si>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</si>
  <si>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</si>
  <si>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</si>
  <si>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</si>
  <si>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</si>
  <si>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</si>
  <si>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</si>
  <si>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</si>
  <si>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</si>
  <si>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</si>
  <si>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</si>
  <si>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</si>
  <si>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</si>
  <si>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</si>
  <si>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</si>
  <si>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</si>
  <si>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</si>
  <si>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</si>
  <si>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</si>
  <si>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</si>
  <si>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</si>
  <si>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</si>
  <si>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</si>
  <si>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</si>
  <si>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</si>
  <si>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</si>
  <si>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</si>
  <si>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</si>
  <si>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</si>
  <si>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</si>
  <si>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</si>
  <si>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</si>
  <si>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</si>
  <si>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</si>
  <si>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</si>
  <si>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</si>
  <si>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</si>
  <si>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</si>
  <si>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</si>
  <si>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</si>
  <si>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</si>
  <si>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</si>
  <si>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</si>
  <si>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</si>
  <si>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</si>
  <si>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</si>
  <si>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</si>
  <si>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</si>
  <si>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</si>
  <si>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</si>
  <si>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</si>
  <si>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</si>
  <si>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</si>
  <si>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</si>
  <si>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</si>
  <si>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</si>
  <si>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</si>
  <si>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</si>
  <si>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</si>
  <si>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</si>
  <si>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</si>
  <si>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</si>
  <si>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</si>
  <si>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</si>
  <si>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</si>
  <si>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</si>
  <si>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</si>
  <si>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</si>
  <si>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</si>
  <si>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</si>
  <si>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</si>
  <si>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</si>
  <si>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</si>
  <si>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</si>
  <si>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</si>
  <si>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</si>
  <si>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</si>
  <si>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</si>
  <si>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</si>
  <si>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</si>
  <si>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</si>
  <si>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</si>
  <si>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</si>
  <si>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</si>
  <si>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</si>
  <si>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</si>
  <si>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</si>
  <si>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</si>
  <si>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</si>
  <si>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</si>
  <si>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</si>
  <si>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</si>
  <si>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</si>
  <si>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</si>
  <si>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</si>
  <si>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</si>
  <si>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</si>
  <si>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</si>
  <si>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</si>
  <si>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</si>
  <si>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</si>
  <si>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</si>
  <si>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</si>
  <si>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</si>
  <si>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</si>
  <si>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</si>
  <si>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</si>
  <si>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</si>
  <si>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</si>
  <si>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</si>
  <si>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</si>
  <si>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central alabama cc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</si>
  <si>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</si>
  <si>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</si>
  <si>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</si>
  <si>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</si>
  <si>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</si>
  <si>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</si>
  <si>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</si>
  <si>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</si>
  <si>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</si>
  <si>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</si>
  <si>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</si>
  <si>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dearborn energy cenr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</si>
  <si>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</si>
  <si>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</si>
  <si>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</si>
  <si>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</si>
  <si>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</si>
  <si>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</si>
  <si>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</si>
  <si>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</si>
  <si>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</si>
  <si>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</si>
  <si>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</si>
  <si>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</si>
  <si>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</si>
  <si>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</si>
  <si>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</si>
  <si>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</si>
  <si>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</si>
  <si>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</si>
  <si>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</si>
  <si>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</si>
  <si>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</si>
  <si>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</si>
  <si>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</si>
  <si>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</si>
  <si>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</si>
  <si>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</si>
  <si>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</si>
  <si>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</si>
  <si>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</si>
  <si>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</si>
  <si>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</si>
  <si>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</si>
  <si>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</si>
  <si>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baxter wislon</t>
  </si>
  <si>
    <t>battery energy storage system- bunker road</t>
  </si>
  <si>
    <t>combustion turbine generation- bunker road</t>
  </si>
  <si>
    <t>nantucket diesel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</si>
  <si>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</si>
  <si>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</si>
  <si>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</si>
  <si>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</si>
  <si>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</si>
  <si>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</si>
  <si>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</si>
  <si>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</si>
  <si>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</si>
  <si>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</si>
  <si>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</si>
  <si>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</si>
  <si>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</si>
  <si>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</si>
  <si>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</si>
  <si>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</si>
  <si>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</si>
  <si>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</si>
  <si>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</si>
  <si>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</si>
  <si>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</si>
  <si>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</si>
  <si>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</si>
  <si>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</si>
  <si>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</si>
  <si>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</si>
  <si>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</si>
  <si>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</si>
  <si>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</si>
  <si>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</si>
  <si>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</si>
  <si>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</si>
  <si>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</si>
  <si>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</si>
  <si>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</si>
  <si>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</si>
  <si>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</si>
  <si>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</si>
  <si>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</si>
  <si>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</si>
  <si>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</si>
  <si>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</si>
  <si>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</si>
  <si>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</si>
  <si>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</si>
  <si>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</si>
  <si>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sullivan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</si>
  <si>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</si>
  <si>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</si>
  <si>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</si>
  <si>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</si>
  <si>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</si>
  <si>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</si>
  <si>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</si>
  <si>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</si>
  <si>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</si>
  <si>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</si>
  <si>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</si>
  <si>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</si>
  <si>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</si>
  <si>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</si>
  <si>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</si>
  <si>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</si>
  <si>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</si>
  <si>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</si>
  <si>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</si>
  <si>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</si>
  <si>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</si>
  <si>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</si>
  <si>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</si>
  <si>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</si>
  <si>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</si>
  <si>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</si>
  <si>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</si>
  <si>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</si>
  <si>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</si>
  <si>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</si>
  <si>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</si>
  <si>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busch ranch wind farm</t>
  </si>
  <si>
    <t>unit 6 pueblo</t>
  </si>
  <si>
    <t>unite 1&amp;2 pueblo a</t>
  </si>
  <si>
    <t>lake charles</t>
  </si>
  <si>
    <t>washington parish</t>
  </si>
  <si>
    <t>craig 1,2</t>
  </si>
  <si>
    <t>lrs</t>
  </si>
  <si>
    <t>coastal virginia offshore wind (cvow) commercial project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</si>
  <si>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</si>
  <si>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</si>
  <si>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</si>
  <si>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</si>
  <si>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</si>
  <si>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</si>
  <si>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</si>
  <si>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</si>
  <si>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</si>
  <si>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</si>
  <si>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</si>
  <si>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</si>
  <si>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</si>
  <si>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</si>
  <si>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</si>
  <si>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</si>
  <si>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</si>
  <si>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</si>
  <si>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</si>
  <si>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</si>
  <si>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</si>
  <si>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</si>
  <si>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</si>
  <si>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</si>
  <si>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</si>
  <si>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</si>
  <si>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</si>
  <si>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</si>
  <si>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</si>
  <si>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</si>
  <si>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</si>
  <si>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</si>
  <si>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</si>
  <si>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</si>
  <si>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</si>
  <si>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</si>
  <si>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</si>
  <si>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</si>
  <si>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</si>
  <si>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</si>
  <si>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</si>
  <si>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</si>
  <si>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</si>
  <si>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</si>
  <si>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</si>
  <si>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</si>
  <si>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</si>
  <si>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</si>
  <si>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</si>
  <si>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</si>
  <si>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</si>
  <si>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</si>
  <si>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</si>
  <si>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</si>
  <si>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</si>
  <si>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</si>
  <si>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</si>
  <si>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</si>
  <si>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</si>
  <si>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</si>
  <si>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</si>
  <si>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</si>
  <si>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</si>
  <si>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</si>
  <si>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</si>
  <si>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</si>
  <si>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</si>
  <si>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</si>
  <si>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</si>
  <si>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</si>
  <si>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</si>
  <si>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</si>
  <si>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</si>
  <si>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</si>
  <si>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</si>
  <si>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</si>
  <si>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</si>
  <si>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</si>
  <si>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</si>
  <si>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</si>
  <si>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</si>
  <si>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</si>
  <si>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</si>
  <si>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</si>
  <si>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</si>
  <si>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</si>
  <si>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</si>
  <si>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</si>
  <si>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</si>
  <si>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</si>
  <si>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</si>
  <si>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</si>
  <si>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</si>
  <si>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</si>
  <si>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</si>
  <si>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</si>
  <si>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</si>
  <si>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</si>
  <si>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</si>
  <si>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</si>
  <si>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</si>
  <si>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</si>
  <si>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</si>
  <si>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</si>
  <si>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</si>
  <si>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</si>
  <si>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</si>
  <si>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</si>
  <si>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</si>
  <si>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</si>
  <si>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</si>
  <si>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</si>
  <si>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</si>
  <si>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</si>
  <si>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</si>
  <si>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</si>
  <si>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</si>
  <si>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</si>
  <si>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</si>
  <si>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</si>
  <si>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</si>
  <si>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</si>
  <si>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</si>
  <si>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</si>
  <si>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</si>
  <si>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</si>
  <si>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</si>
  <si>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</si>
  <si>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</si>
  <si>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</si>
  <si>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</si>
  <si>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</si>
  <si>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</si>
  <si>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</si>
  <si>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pinon pine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</si>
  <si>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</si>
  <si>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</si>
  <si>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</si>
  <si>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</si>
  <si>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</si>
  <si>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</si>
  <si>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</si>
  <si>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</si>
  <si>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</si>
  <si>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</si>
  <si>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</si>
  <si>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</si>
  <si>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</si>
  <si>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</si>
  <si>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</si>
  <si>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</si>
  <si>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</si>
  <si>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</si>
  <si>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</si>
  <si>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</si>
  <si>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</si>
  <si>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</si>
  <si>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</si>
  <si>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</si>
  <si>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</si>
  <si>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</si>
  <si>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</si>
  <si>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</si>
  <si>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</si>
  <si>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</si>
  <si>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</si>
  <si>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</si>
  <si>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</si>
  <si>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</si>
  <si>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</si>
  <si>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</si>
  <si>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</si>
  <si>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</si>
  <si>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</si>
  <si>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</si>
  <si>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</si>
  <si>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</si>
  <si>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</si>
  <si>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</si>
  <si>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</si>
  <si>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</si>
  <si>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</si>
  <si>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</si>
  <si>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</si>
  <si>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</si>
  <si>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</si>
  <si>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</si>
  <si>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</si>
  <si>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</si>
  <si>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</si>
  <si>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</si>
  <si>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</si>
  <si>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</si>
  <si>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</si>
  <si>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</si>
  <si>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</si>
  <si>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</si>
  <si>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</si>
  <si>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</si>
  <si>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</si>
  <si>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</si>
  <si>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</si>
  <si>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</si>
  <si>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</si>
  <si>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</si>
  <si>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</si>
  <si>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</si>
  <si>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</si>
  <si>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</si>
  <si>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</si>
  <si>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</si>
  <si>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</si>
  <si>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</si>
  <si>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</si>
  <si>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</si>
  <si>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</si>
  <si>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</si>
  <si>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</si>
  <si>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</si>
  <si>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</si>
  <si>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</si>
  <si>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</si>
  <si>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</si>
  <si>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</si>
  <si>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</si>
  <si>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</si>
  <si>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</si>
  <si>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</si>
  <si>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</si>
  <si>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</si>
  <si>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</si>
  <si>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</si>
  <si>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</si>
  <si>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</si>
  <si>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</si>
  <si>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</si>
  <si>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</si>
  <si>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</si>
  <si>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</si>
  <si>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</si>
  <si>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</si>
  <si>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</si>
  <si>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</si>
  <si>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</si>
  <si>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</si>
  <si>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</si>
  <si>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</si>
  <si>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</si>
  <si>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</si>
  <si>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</si>
  <si>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</si>
  <si>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</si>
  <si>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</si>
  <si>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</si>
  <si>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</si>
  <si>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</si>
  <si>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</si>
  <si>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</si>
  <si>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</si>
  <si>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</si>
  <si>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</si>
  <si>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</si>
  <si>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</si>
  <si>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</si>
  <si>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</si>
  <si>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</si>
  <si>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</si>
  <si>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</si>
  <si>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</si>
  <si>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</si>
  <si>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</si>
  <si>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</si>
  <si>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</si>
  <si>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</si>
  <si>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</si>
  <si>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</si>
  <si>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</si>
  <si>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</si>
  <si>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</si>
  <si>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</si>
  <si>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</si>
  <si>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</si>
  <si>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</si>
  <si>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</si>
  <si>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</si>
  <si>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</si>
  <si>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</si>
  <si>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</si>
  <si>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</si>
  <si>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</si>
  <si>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</si>
  <si>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</si>
  <si>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</si>
  <si>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</si>
  <si>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</si>
  <si>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</si>
  <si>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</si>
  <si>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</si>
  <si>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</si>
  <si>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</si>
  <si>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</si>
  <si>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</si>
  <si>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</si>
  <si>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</si>
  <si>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</si>
  <si>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</si>
  <si>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</si>
  <si>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</si>
  <si>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</si>
  <si>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</si>
  <si>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</si>
  <si>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</si>
  <si>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</si>
  <si>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</si>
  <si>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</si>
  <si>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</si>
  <si>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</si>
  <si>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</si>
  <si>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</si>
  <si>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</si>
  <si>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</si>
  <si>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</si>
  <si>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</si>
  <si>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</si>
  <si>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</si>
  <si>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</si>
  <si>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</si>
  <si>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</si>
  <si>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</si>
  <si>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</si>
  <si>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</si>
  <si>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</si>
  <si>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</si>
  <si>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</si>
  <si>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</si>
  <si>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</si>
  <si>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</si>
  <si>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</si>
  <si>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</si>
  <si>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</si>
  <si>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</si>
  <si>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</si>
  <si>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</si>
  <si>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</si>
  <si>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</si>
  <si>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</si>
  <si>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</si>
  <si>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</si>
  <si>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</si>
  <si>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</si>
  <si>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</si>
  <si>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</si>
  <si>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</si>
  <si>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</si>
  <si>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</si>
  <si>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</si>
  <si>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</si>
  <si>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</si>
  <si>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</si>
  <si>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</si>
  <si>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</si>
  <si>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</si>
  <si>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</si>
  <si>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</si>
  <si>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</si>
  <si>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</si>
  <si>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</si>
  <si>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</si>
  <si>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</si>
  <si>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</si>
  <si>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</si>
  <si>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</si>
  <si>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</si>
  <si>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</si>
  <si>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</si>
  <si>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</si>
  <si>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</si>
  <si>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</si>
  <si>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</si>
  <si>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</si>
  <si>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</si>
  <si>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</si>
  <si>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</si>
  <si>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</si>
  <si>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</si>
  <si>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</si>
  <si>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</si>
  <si>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</si>
  <si>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</si>
  <si>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</si>
  <si>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</si>
  <si>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</si>
  <si>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</si>
  <si>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</si>
  <si>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</si>
  <si>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</si>
  <si>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</si>
  <si>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</si>
  <si>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</si>
  <si>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</si>
  <si>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</si>
  <si>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</si>
  <si>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</si>
  <si>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</si>
  <si>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</si>
  <si>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</si>
  <si>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</si>
  <si>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</si>
  <si>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</si>
  <si>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</si>
  <si>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</si>
  <si>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</si>
  <si>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</si>
  <si>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</si>
  <si>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</si>
  <si>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</si>
  <si>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</si>
  <si>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</si>
  <si>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</si>
  <si>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</si>
  <si>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</si>
  <si>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</si>
  <si>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</si>
  <si>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</si>
  <si>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</si>
  <si>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</si>
  <si>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</si>
  <si>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</si>
  <si>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</si>
  <si>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</si>
  <si>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</si>
  <si>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</si>
  <si>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</si>
  <si>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</si>
  <si>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</si>
  <si>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</si>
  <si>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</si>
  <si>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</si>
  <si>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</si>
  <si>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</si>
  <si>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</si>
  <si>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</si>
  <si>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</si>
  <si>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</si>
  <si>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</si>
  <si>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</si>
  <si>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</si>
  <si>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</si>
  <si>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</si>
  <si>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</si>
  <si>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</si>
  <si>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</si>
  <si>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</si>
  <si>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</si>
  <si>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</si>
  <si>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</si>
  <si>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</si>
  <si>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</si>
  <si>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</si>
  <si>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</si>
  <si>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</si>
  <si>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</si>
  <si>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</si>
  <si>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</si>
  <si>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</si>
  <si>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</si>
  <si>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</si>
  <si>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</si>
  <si>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</si>
  <si>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</si>
  <si>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</si>
  <si>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</si>
  <si>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</si>
  <si>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</si>
  <si>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</si>
  <si>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</si>
  <si>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</si>
  <si>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</si>
  <si>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</si>
  <si>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</si>
  <si>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</si>
  <si>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</si>
  <si>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</si>
  <si>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</si>
  <si>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</si>
  <si>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</si>
  <si>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</si>
  <si>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</si>
  <si>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</si>
  <si>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</si>
  <si>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</si>
  <si>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</si>
  <si>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</si>
  <si>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</si>
  <si>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</si>
  <si>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</si>
  <si>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</si>
  <si>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</si>
  <si>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</si>
  <si>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</si>
  <si>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</si>
  <si>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</si>
  <si>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</si>
  <si>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</si>
  <si>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</si>
  <si>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</si>
  <si>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</si>
  <si>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</si>
  <si>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</si>
  <si>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</si>
  <si>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</si>
  <si>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</si>
  <si>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</si>
  <si>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</si>
  <si>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</si>
  <si>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</si>
  <si>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</si>
  <si>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</si>
  <si>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</si>
  <si>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</si>
  <si>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</si>
  <si>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</si>
  <si>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</si>
  <si>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</si>
  <si>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</si>
  <si>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</si>
  <si>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</si>
  <si>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</si>
  <si>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</si>
  <si>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</si>
  <si>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</si>
  <si>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</si>
  <si>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</si>
  <si>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</si>
  <si>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</si>
  <si>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</si>
  <si>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</si>
  <si>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</si>
  <si>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</si>
  <si>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</si>
  <si>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</si>
  <si>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</si>
  <si>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</si>
  <si>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</si>
  <si>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</si>
  <si>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</si>
  <si>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</si>
  <si>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</si>
  <si>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</si>
  <si>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</si>
  <si>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</si>
  <si>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</si>
  <si>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</si>
  <si>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</si>
  <si>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</si>
  <si>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</si>
  <si>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</si>
  <si>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</si>
  <si>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</si>
  <si>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</si>
  <si>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</si>
  <si>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</si>
  <si>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</si>
  <si>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</si>
  <si>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</si>
  <si>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</si>
  <si>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</si>
  <si>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</si>
  <si>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</si>
  <si>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</si>
  <si>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</si>
  <si>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</si>
  <si>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</si>
  <si>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</si>
  <si>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</si>
  <si>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</si>
  <si>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</si>
  <si>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</si>
  <si>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</si>
  <si>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</si>
  <si>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</si>
  <si>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</si>
  <si>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</si>
  <si>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</si>
  <si>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</si>
  <si>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</si>
  <si>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</si>
  <si>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</si>
  <si>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</si>
  <si>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</si>
  <si>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</si>
  <si>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</si>
  <si>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</si>
  <si>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</si>
  <si>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</si>
  <si>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</si>
  <si>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</si>
  <si>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</si>
  <si>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</si>
  <si>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</si>
  <si>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</si>
  <si>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</si>
  <si>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</si>
  <si>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</si>
  <si>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</si>
  <si>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</si>
  <si>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</si>
  <si>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</si>
  <si>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</si>
  <si>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</si>
  <si>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</si>
  <si>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</si>
  <si>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</si>
  <si>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</si>
  <si>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</si>
  <si>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</si>
  <si>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</si>
  <si>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</si>
  <si>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</si>
  <si>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</si>
  <si>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</si>
  <si>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</si>
  <si>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</si>
  <si>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</si>
  <si>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</si>
  <si>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</si>
  <si>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</si>
  <si>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</si>
  <si>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</si>
  <si>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</si>
  <si>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</si>
  <si>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</si>
  <si>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</si>
  <si>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</si>
  <si>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</si>
  <si>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</si>
  <si>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</si>
  <si>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</si>
  <si>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</si>
  <si>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</si>
  <si>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</si>
  <si>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</si>
  <si>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</si>
  <si>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</si>
  <si>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</si>
  <si>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</si>
  <si>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</si>
  <si>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</si>
  <si>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</si>
  <si>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</si>
  <si>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</si>
  <si>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</si>
  <si>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</si>
  <si>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</si>
  <si>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</si>
  <si>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</si>
  <si>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</si>
  <si>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</si>
  <si>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</si>
  <si>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</si>
  <si>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</si>
  <si>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</si>
  <si>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</si>
  <si>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</si>
  <si>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</si>
  <si>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</si>
  <si>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</si>
  <si>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</si>
  <si>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</si>
  <si>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</si>
  <si>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</si>
  <si>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</si>
  <si>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</si>
  <si>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</si>
  <si>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</si>
  <si>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</si>
  <si>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</si>
  <si>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</si>
  <si>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</si>
  <si>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</si>
  <si>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</si>
  <si>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</si>
  <si>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</si>
  <si>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</si>
  <si>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</si>
  <si>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</si>
  <si>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</si>
  <si>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</si>
  <si>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</si>
  <si>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</si>
  <si>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</si>
  <si>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</si>
  <si>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</si>
  <si>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</si>
  <si>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</si>
  <si>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</si>
  <si>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</si>
  <si>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</si>
  <si>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</si>
  <si>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</si>
  <si>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</si>
  <si>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</si>
  <si>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</si>
  <si>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</si>
  <si>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</si>
  <si>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</si>
  <si>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</si>
  <si>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</si>
  <si>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</si>
  <si>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</si>
  <si>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</si>
  <si>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</si>
  <si>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</si>
  <si>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</si>
  <si>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</si>
  <si>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</si>
  <si>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</si>
  <si>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</si>
  <si>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</si>
  <si>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</si>
  <si>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</si>
  <si>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</si>
  <si>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</si>
  <si>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</si>
  <si>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</si>
  <si>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</si>
  <si>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</si>
  <si>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</si>
  <si>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</si>
  <si>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</si>
  <si>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</si>
  <si>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</si>
  <si>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</si>
  <si>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</si>
  <si>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</si>
  <si>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</si>
  <si>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</si>
  <si>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</si>
  <si>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</si>
  <si>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</si>
  <si>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</si>
  <si>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</si>
  <si>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</si>
  <si>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</si>
  <si>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</si>
  <si>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</si>
  <si>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</si>
  <si>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</si>
  <si>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</si>
  <si>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</si>
  <si>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</si>
  <si>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</si>
  <si>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</si>
  <si>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</si>
  <si>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</si>
  <si>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</si>
  <si>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</si>
  <si>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</si>
  <si>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</si>
  <si>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</si>
  <si>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</si>
  <si>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</si>
  <si>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</si>
  <si>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</si>
  <si>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</si>
  <si>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</si>
  <si>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</si>
  <si>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</si>
  <si>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</si>
  <si>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</si>
  <si>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</si>
  <si>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</si>
  <si>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</si>
  <si>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</si>
  <si>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</si>
  <si>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</si>
  <si>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</si>
  <si>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</si>
  <si>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</si>
  <si>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</si>
  <si>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</si>
  <si>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</si>
  <si>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</si>
  <si>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</si>
  <si>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</si>
  <si>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</si>
  <si>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</si>
  <si>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</si>
  <si>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</si>
  <si>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</si>
  <si>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</si>
  <si>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</si>
  <si>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</si>
  <si>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</si>
  <si>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</si>
  <si>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</si>
  <si>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</si>
  <si>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</si>
  <si>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</si>
  <si>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</si>
  <si>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</si>
  <si>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</si>
  <si>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</si>
  <si>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</si>
  <si>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</si>
  <si>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</si>
  <si>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</si>
  <si>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</si>
  <si>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</si>
  <si>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</si>
  <si>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</si>
  <si>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</si>
  <si>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</si>
  <si>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</si>
  <si>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</si>
  <si>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</si>
  <si>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</si>
  <si>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</si>
  <si>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</si>
  <si>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</si>
  <si>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</si>
  <si>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</si>
  <si>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</si>
  <si>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</si>
  <si>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</si>
  <si>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</si>
  <si>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</si>
  <si>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</si>
  <si>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</si>
  <si>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</si>
  <si>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</si>
  <si>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</si>
  <si>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</si>
  <si>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</si>
  <si>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</si>
  <si>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</si>
  <si>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</si>
  <si>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</si>
  <si>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</si>
  <si>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F1 resp and EIA operator differ</t>
  </si>
  <si>
    <t>2 f1_plant_name's</t>
  </si>
  <si>
    <t>2 EIA_plant_id's</t>
  </si>
  <si>
    <t>3 f1_plant_name's</t>
  </si>
  <si>
    <t>No EIA ID</t>
  </si>
  <si>
    <t>2 f1_ plant_name's; F1 resp and EIA operator differ</t>
  </si>
  <si>
    <t>Decommissioned</t>
  </si>
  <si>
    <t>6 f1_plant_name's</t>
  </si>
  <si>
    <t>2 f1_plant_name's; F1 resp and EIA operator differ</t>
  </si>
  <si>
    <t>4 EIA_plant_id's</t>
  </si>
  <si>
    <t>** There is a Consumer Products (Camas) operated by Georgia Pacific, looks like a paper mill</t>
  </si>
  <si>
    <t>3 f1_plant's</t>
  </si>
  <si>
    <t>4 f1_plant_name's</t>
  </si>
  <si>
    <t>1.89% Share of consumer energy's campbell #3</t>
  </si>
  <si>
    <t>4 f1_plant_name's; F1 resp and EIA operator differ</t>
  </si>
  <si>
    <t>No EIA ID (there is a Sappi Cloquet Mill)</t>
  </si>
  <si>
    <t>5 f1_plant_name's</t>
  </si>
  <si>
    <t>2 f1_plant's</t>
  </si>
  <si>
    <t>2 EIA_plant_id's, 5 f1 ids</t>
  </si>
  <si>
    <t>12 f1_plant_name's</t>
  </si>
  <si>
    <t>WHERE? 2 f1_plant_name's</t>
  </si>
  <si>
    <t>WHERE? 3 f1_plant's</t>
  </si>
  <si>
    <t>10 f1_plant_name's</t>
  </si>
  <si>
    <t>**Check F1 tables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</si>
  <si>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</si>
  <si>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4 f1_plant name's; 2 EIA IDs</t>
  </si>
  <si>
    <t>2 EIA_plant_id's; 2 f1_plant's</t>
  </si>
  <si>
    <t>There is also a Hermiston Power Partnership</t>
  </si>
  <si>
    <t>7 f1_plant_name's</t>
  </si>
  <si>
    <t>WHERE? 2 f1_plant's</t>
  </si>
  <si>
    <t>Wind, not hydro</t>
  </si>
  <si>
    <t>3 f1_plant_name's; 2 EIA_plant_id's</t>
  </si>
  <si>
    <t>No EIA_plant_id (closed in 2014)</t>
  </si>
  <si>
    <t>**Count Martin Solar with Martin? ; 4 f1_plant_name's</t>
  </si>
  <si>
    <t>George Neal North and George Neal South - which George Neal?</t>
  </si>
  <si>
    <t>**George Neal North and South operated by MidAmerican Energy - which George Neal?</t>
  </si>
  <si>
    <t>Misspelling in plant name</t>
  </si>
  <si>
    <t>4 f1_plant's</t>
  </si>
  <si>
    <t>2 EIA_plant_id's; also plants called PHP 1 and PHP 2</t>
  </si>
  <si>
    <t>8 f1_plant_name's</t>
  </si>
  <si>
    <t>*Bad f1_plant_name</t>
  </si>
  <si>
    <t>**PowerSouth is a cooperative, they have 'Charles R Lowman', ID 56</t>
  </si>
  <si>
    <t>** Need to check FERC</t>
  </si>
  <si>
    <t>F1 resp and EIA operator differ; 3 f1_plant_names</t>
  </si>
  <si>
    <t>No EIA ID; 2 f1_plant_name's</t>
  </si>
  <si>
    <t>Wallace Dam Storage</t>
  </si>
  <si>
    <t>Wallace Dam Semi-Outdoor</t>
  </si>
  <si>
    <t>Other Ashtabulas appear to be owned by NextEra</t>
  </si>
  <si>
    <t>Capacity??</t>
  </si>
  <si>
    <t>2 EIA IDs</t>
  </si>
  <si>
    <t>6 f1_plant_name's; double entry (extra space)?</t>
  </si>
  <si>
    <t>6 f1_plant_name's; double entry?</t>
  </si>
  <si>
    <t>FERC plant name typo</t>
  </si>
  <si>
    <t>There is also a Hyder solar in EIA</t>
  </si>
  <si>
    <t>Remove? Capacity of 8GW?</t>
  </si>
  <si>
    <t>Could it be Solar Photovoltaic Project #26?</t>
  </si>
  <si>
    <t>Could it be Solar Photovoltaic Project #44?</t>
  </si>
  <si>
    <t>3 FERC IDs</t>
  </si>
  <si>
    <t>Need to breakdown ownership</t>
  </si>
  <si>
    <t>*No EIA ID</t>
  </si>
  <si>
    <t>F1 resp and EIA operator differ; 4 f1_plant_name's</t>
  </si>
  <si>
    <t>3 FERC IDs on this sheet</t>
  </si>
  <si>
    <t>3 St Clair entries matched in FERC already</t>
  </si>
  <si>
    <t>2 FERC IDs on this sheet; "59th St GT-1" already matched in FERC</t>
  </si>
  <si>
    <t>3 FERC IDs on this sheet; "74th St GT 1&amp;2" already matched in FERC</t>
  </si>
  <si>
    <t>5 FERC IDs on this sheet</t>
  </si>
  <si>
    <t>2 FERC IDs on this sheet; "Aberdeen #2" and "Aberdeen #1" are already matched in FERC</t>
  </si>
  <si>
    <t>2 FERC IDs on this sheet; "Acadia" and "Acadia Unit 1" already matched in FERC</t>
  </si>
  <si>
    <t>"AIRPORT-Pueblo" already matched in FERC</t>
  </si>
  <si>
    <t>4 FERC IDs on this sheet; "Amos" is already matched in FERC</t>
  </si>
  <si>
    <t>Retired</t>
  </si>
  <si>
    <t>2 FERC IDs on this sheet; "Ascutney #200" is already matched</t>
  </si>
  <si>
    <t>"Auburn Gas Turbine" is already matched in FERC</t>
  </si>
  <si>
    <t>3 FERC IDs on this sheet; "Ayers Island  #2456" already matched in FERC</t>
  </si>
  <si>
    <t>2 FERC IDs on this sheet; "Barre Peaker" in FERC</t>
  </si>
  <si>
    <t>Could be P L Bartow owned by Duke Energy Florida, Inc</t>
  </si>
  <si>
    <t>"Bayside Units 1 &amp; 2" and "Bayside Units 3 - 6" already matched in FERC</t>
  </si>
  <si>
    <t>3 FERC IDs in this sheet; "Cobb 1 &amp; 3" and "Cobb 4 &amp; 5" already matched in FERC</t>
  </si>
  <si>
    <t>4 FERC IDs on this sheet</t>
  </si>
  <si>
    <t>9 FERC IDs on this sheet; 4 Beckjord entries already matched in FERC</t>
  </si>
  <si>
    <t>4 FERC IDs on this sheet; 4 FERC matches already</t>
  </si>
  <si>
    <t>5 FERC IDs in this sheet; "Black Dog 3 &amp; 4" and "Black Dog Unit 2 &amp; 5" already matched in FERC</t>
  </si>
  <si>
    <t>"Bonanza (DGT Share)" already matched in FERC</t>
  </si>
  <si>
    <t>"BOULEVARD" already matched in FERC</t>
  </si>
  <si>
    <t>"BOWEN" already matched in FERC</t>
  </si>
  <si>
    <t>"Brookfield Wind Park" already matched in FERC</t>
  </si>
  <si>
    <t>2 FERC IDs on this sheet; "Caldron Falls            2525" already matched in FERC</t>
  </si>
  <si>
    <t>5 Campbell entries already matched in FERC</t>
  </si>
  <si>
    <t>4 Cane Run entries already matched in FERC</t>
  </si>
  <si>
    <t>8 FERC IDs on this sheet</t>
  </si>
  <si>
    <t>2 FERC IDs on this sheet</t>
  </si>
  <si>
    <t>2 FERC IDs on this sheet; "Center Peaker" already matched in FERC</t>
  </si>
  <si>
    <t>"Century Wind Farm (110 units @ 1.5 MW each &amp;" already matched in FERC</t>
  </si>
  <si>
    <t>4 Cholla entries already matched in FERC</t>
  </si>
  <si>
    <t>4 Clark entries already matched in FERC</t>
  </si>
  <si>
    <t>2 FERC IDs in this sheet; "Coit #1 Peaking" and "Coit #2 Peaking" and "Coit Combined" already matched in FERC</t>
  </si>
  <si>
    <t>"Colfax Peaker" already matched in FERC</t>
  </si>
  <si>
    <t>3 FERC IDs on this sheet; 4 other Columbia entries matched in FERC already</t>
  </si>
  <si>
    <t>14 FERC IDs on this sheet; "Conesville" and "Conesville 4 DEO" already matched in FERC</t>
  </si>
  <si>
    <t>"Crystal River", "Crystal River South", "Crystal River North" already matched in FERC under Duke Energy Florida, Inc.</t>
  </si>
  <si>
    <t>2 FERC IDs on this sheet; one already matched</t>
  </si>
  <si>
    <t>2 FERC IDs on this sheet; retired?</t>
  </si>
  <si>
    <t>"DePere Energy Center" already matched in FERC</t>
  </si>
  <si>
    <t>"Deer Creek FERC No.2310" already matched in FERC</t>
  </si>
  <si>
    <t>"Delray Peaker" already matched in FERC</t>
  </si>
  <si>
    <t>"Desert Star" appears twice already matched in FERC</t>
  </si>
  <si>
    <t>"Dicks Creek" already matched in FERC</t>
  </si>
  <si>
    <t>"Dolet Hills Power" and "*Dolet Hills (3)" are already matched in FERC</t>
  </si>
  <si>
    <t>"Dunlap Ranch 1" is already matched in FERC</t>
  </si>
  <si>
    <t>3 FERC IDs on this sheet; "E. C. Gaston Unit 5" and "Ernest C. Gaston" are already matched in FERC</t>
  </si>
  <si>
    <t>2 FERC IDs on this sheet; "East Bend" and "EAST BEND" already matched in FERC</t>
  </si>
  <si>
    <t>3 FERC IDs on this sheet; "East River 6&amp;7" already matched in FERC</t>
  </si>
  <si>
    <t>3 FERC IDs on this sheet; "Eastman Falls #2457" already matched in FERC</t>
  </si>
  <si>
    <t>"Echo Wind Park" is already matched in FERC</t>
  </si>
  <si>
    <t>3 FERC IDs on this sheet; 5 Edgewater entries already matched in FERC</t>
  </si>
  <si>
    <t>"EDWARDSPORT" and "Edwardsport IGCC" are already matched in FERC</t>
  </si>
  <si>
    <t>2 FERC IDs on this sheet; 4 Elm Road entries matched in FERC</t>
  </si>
  <si>
    <t>"Emery" and "Emery ( 6 units 2.17 MW capacity each )" are already matched in FERC</t>
  </si>
  <si>
    <t>"Enrico Fermi Peaker" and "Fermi Peaker" are already matched in FERC</t>
  </si>
  <si>
    <t>2 FERC IDs in this sheet; "Essex station # 19 License# 2531" already matched in FERC</t>
  </si>
  <si>
    <t>"F.B.Culley Station" already matched in FERC</t>
  </si>
  <si>
    <t>"Fitchburg - 2 Units" is already matched in FERC</t>
  </si>
  <si>
    <t>"Five Points - Schindler Solar Station #1" is already matched in FERC</t>
  </si>
  <si>
    <t>"Flint River (B)" is already matched in FERC</t>
  </si>
  <si>
    <t>"Foote Creek" is already matched in FERC</t>
  </si>
  <si>
    <t>"Ft. Martin" is already matched in FERC</t>
  </si>
  <si>
    <t>"Fort St. Vrain 1-4" and "Fort St. Vrain 5-6" are already matched in FERC</t>
  </si>
  <si>
    <t>5 FERC IDs in this sheet; 8 more Four Corners matches in FERC</t>
  </si>
  <si>
    <t>2 FERC IDs in this sheet; "FREDONIA 1&amp;2" and "FREDONIA 3&amp;4" already matched in FERC</t>
  </si>
  <si>
    <t>2 FERC IDs in this sheet; "FREDERICKSON" and "FREDERICKSON 1" are already matched in FERC</t>
  </si>
  <si>
    <t>3 FERC IDs in this sheet; "French Island 1 &amp;2" and "French Island 3 &amp; 4" already matched in FERC</t>
  </si>
  <si>
    <t>"FT CHURCHILL 1, 2" is already matched in FERC</t>
  </si>
  <si>
    <t>2 FERC IDs in this sheet; "Gadsby Peakers" and "Gadsby Steam" already matched in FERC</t>
  </si>
  <si>
    <t>"Gaston Shoals - Project 2332" is already matched in FERC</t>
  </si>
  <si>
    <t>"Gateway Gen Station" is already matched in FERC</t>
  </si>
  <si>
    <t>"GE Plastics" already matched in FERC</t>
  </si>
  <si>
    <t>Two George Neals. Which one?</t>
  </si>
  <si>
    <t>4 FERC IDs in this sheet; "Georgetown" already matched in FERC</t>
  </si>
  <si>
    <t>"Gibson Unit 5" is already matched in FERC</t>
  </si>
  <si>
    <t>"Glaier Hills" is already matched in FERC; misspelling</t>
  </si>
  <si>
    <t>"Gordon Evans w/Diesl" and "Gordon Evans CTF" are already matched in FERC</t>
  </si>
  <si>
    <t>2 FERC IDs in this sheet; "Grand Gulf" already matched in FERC</t>
  </si>
  <si>
    <t>"Grand Rapids           2433" already matched in FERC</t>
  </si>
  <si>
    <t>2 FERC IDs in this sheet; "Grapeland Peaker" already matched in FERC</t>
  </si>
  <si>
    <t>2 FERC IDs in this sheet; "Gratiot Wind Park (Breckinridge)" is already matched in FERC</t>
  </si>
  <si>
    <t>In EIA there is also "Great Bend - Sunflower"</t>
  </si>
  <si>
    <t>"Greater Des Moine" already matched in FERC</t>
  </si>
  <si>
    <t>2 FERC IDs in this sheet; Another Alabama Powerentry and Mississippi Power and Total entries already matched in FERC</t>
  </si>
  <si>
    <t>"Greenwood EC" and "Greenwood Peaker" already matched in FERC</t>
  </si>
  <si>
    <t>4 Hagood entries already matched in FERC</t>
  </si>
  <si>
    <t>"Hamilton Branch" already matched in FERC</t>
  </si>
  <si>
    <t>"Hancock Peaker" already matched in FERC</t>
  </si>
  <si>
    <t>2 FERC IDs in this sheet; retired?</t>
  </si>
  <si>
    <t>2 FERC IDs in this sheet; "Harding St Gas Turb" and "Harding Street" already matched in FERC</t>
  </si>
  <si>
    <t>"HATCH" is already matched in FERC</t>
  </si>
  <si>
    <t>2 FERC IDS on this sheet; 3 Hawthorn entries already matched in FERC</t>
  </si>
  <si>
    <t>3 FERC IDs on this sheet; "High Bridge 7, 8, 9" already matched in FERC</t>
  </si>
  <si>
    <t>"Hot Spring"</t>
  </si>
  <si>
    <t>4 FERC IDs on this sheet; "Hudson Ave GT 3,4 &amp;5" already matched in FERC</t>
  </si>
  <si>
    <t>2 FERC IDs on this sheet; 5 Hunter entries matched already in FERC</t>
  </si>
  <si>
    <t>"Huntington Falls #203" is already matched in FERC</t>
  </si>
  <si>
    <t>4 FERC IDs on this sheet; "Huron CT #1" and "Huron CT #2" are already matched in FERC</t>
  </si>
  <si>
    <t>"Hutchinson w/Diesel" and "Hutchinson" are already matched in FERC</t>
  </si>
  <si>
    <t>3 Hyder entries already matched in FERC</t>
  </si>
  <si>
    <t>6 FERC IDs in this sheet; multiple Iatan, Iatan 1 and 2 entries matched in FERC</t>
  </si>
  <si>
    <t>2 FERC IDs on this sheet; 3 Jeffrey Energy Center entries already matched in FERC</t>
  </si>
  <si>
    <t>Misspelling "Joppa"</t>
  </si>
  <si>
    <t>Sold interest to Duquesne Light Holdings</t>
  </si>
  <si>
    <t>2 FERC IDs on this sheet; 3 Killen entries already matched in FERC</t>
  </si>
  <si>
    <t>"Kinmundy" under UNION ELECTRIC COMPANY is already matched in FERC</t>
  </si>
  <si>
    <t>"KRAFT" is already matched in FERC</t>
  </si>
  <si>
    <t>7 FERC IDs on this sheet; 5 La Cygne entries already matched in FERC</t>
  </si>
  <si>
    <t>"Lange CT Facility" is already matched in FERC</t>
  </si>
  <si>
    <t>"Lansing # 4" is already matched in FERC</t>
  </si>
  <si>
    <t>"Leaning Juniper 1" is already matched in FERC</t>
  </si>
  <si>
    <t>Sold to Dynegy</t>
  </si>
  <si>
    <t>"Lewis Creek" is already matched in FERC</t>
  </si>
  <si>
    <t>8 FERC IDs on this sheet; shared with DTE and Consumers Energy</t>
  </si>
  <si>
    <t>2 FERC IDs on this sheet; "MCDONOUGH NO. 3" and "MCDONOUGH NO. 4-6" have been matched in FERC</t>
  </si>
  <si>
    <t>"McINTOSH" and "MCINTOSH" are alread matched in FERC</t>
  </si>
  <si>
    <t>"Merl Parr" is already matched in FERC</t>
  </si>
  <si>
    <t>"MIAMI WABASH" is already matched in FERC</t>
  </si>
  <si>
    <t>"Michgan City" is already matched in FERC</t>
  </si>
  <si>
    <t>Renamed? Used to be named Dave Gates?</t>
  </si>
  <si>
    <t>2 FERC IDs on this sheet; "Milton #225" is already matched in FERC</t>
  </si>
  <si>
    <t>3 FERC IDs on this sheet; 4 Mitchell WV entries in FERC</t>
  </si>
  <si>
    <t>3 FERC IDs on this sheet; are these grouped together in EIA?</t>
  </si>
  <si>
    <t>"Montfort" is already matched in FERC</t>
  </si>
  <si>
    <t>"Mustang Station" is already matched in FERC</t>
  </si>
  <si>
    <t>In EIA, 2 more Neil Simpson entries; 2 need matching in FERC</t>
  </si>
  <si>
    <t>5 R S Nelson entries matched in FERC</t>
  </si>
  <si>
    <t>"Nelson Dewey Unit 1" and "Nelson Dewey Unit 2" are already matched in FERC</t>
  </si>
  <si>
    <t>2 FERC IDs in this sheet</t>
  </si>
  <si>
    <t>Acquired by Great Bay Hydro; there is also a "Newport Diesels" entry in EIA associated with this site</t>
  </si>
  <si>
    <t>"Nobles Wind" is already matched in FERC</t>
  </si>
  <si>
    <t>"Northeast Peaker" is already matched in FERC</t>
  </si>
  <si>
    <t>2 FERC IDs on this sheet; "SO OAK CREEK-TOTAL" is already matched in FERC</t>
  </si>
  <si>
    <t>2 FERC IDs on this sheet; "Ocotillo 1" and "Ocotillo 2" already matched in FERC</t>
  </si>
  <si>
    <t>"OKLAUNION" and "Oklaunion" (the second under AEP Texas North Company) are already matched in FERC</t>
  </si>
  <si>
    <t>"Oliver Peaker" already matched in FERC</t>
  </si>
  <si>
    <t>2 FERC IDs on this sheet; 3 Ouachita entries matched already in FERC</t>
  </si>
  <si>
    <t>"Pacolet Diesel Peaking Plant" is already matched in FERC</t>
  </si>
  <si>
    <t>"Paddy's Run 13 CT" and "Paddy's Run CT" are already matched in FERC</t>
  </si>
  <si>
    <t>6 Palo Verde entries already matched in FERC</t>
  </si>
  <si>
    <t>2 FERC IDs on this sheet; "Palomar" already matched in FERC</t>
  </si>
  <si>
    <t>2 FERC IDs on this sheet; "Peterson #226" is already matched in FERC</t>
  </si>
  <si>
    <t>"Pittsylvania" is already matched in FERC</t>
  </si>
  <si>
    <t>"Placid Peaker" is already matched in FERC</t>
  </si>
  <si>
    <t>3 Polk entries matched in FERC</t>
  </si>
  <si>
    <t>2 FERC IDs on this sheet; "Pomeroy Wind Farm (171 units @ 1.5 MW each &amp;" already matched in FERC</t>
  </si>
  <si>
    <t>"Port Jefferson" is already matched in FERC</t>
  </si>
  <si>
    <t>2 FERC IDs in this sheet; retired</t>
  </si>
  <si>
    <t>"Prairie Creek 1,3" and "Prairie Creek 4" already matched in FERC</t>
  </si>
  <si>
    <t>"Proctor #205" is already matched in FERC</t>
  </si>
  <si>
    <t>3 FERC IDs in this sheet; "PT WASHINGTON-TOTAL" is already matched in FERC</t>
  </si>
  <si>
    <t>"Pueblo 5 &amp; 6" is already matched in FERC</t>
  </si>
  <si>
    <t>"PUEBLO-Diesels" is already matched in FERC</t>
  </si>
  <si>
    <t>Aquila acquired by Black Hills</t>
  </si>
  <si>
    <t>2 FERC IDs on this sheet; 7 Pulliams already matched in FERC</t>
  </si>
  <si>
    <t>2 FERC IDs on this sheet; "Putnam Peaker," DTE FERC respondent, already matched in FERC</t>
  </si>
  <si>
    <t>2 FERC IDs on this sheet; 3 RM Schahfer entries already matched in FERC</t>
  </si>
  <si>
    <t>2 FERC IDs in this sheet; "Rapids Non Rate-base" is already matched in FERC</t>
  </si>
  <si>
    <t>2 FERC IDs in this sheet; "Redhawk 1" and "Redhawk 2" are already matched in FERC</t>
  </si>
  <si>
    <t>"Riverside 1 &amp; 2" and "Riverside 3 &amp; 4" have been matched in FERC</t>
  </si>
  <si>
    <t>Merged with Georgia Power in 2006</t>
  </si>
  <si>
    <t>Riverside 1, 2 and 3 are already matched in FERC</t>
  </si>
  <si>
    <t>4 FERC IDs in this sheet; "Riverside" already matched in FERC</t>
  </si>
  <si>
    <t>"Riverton (7&amp;8)" and "Riverton 9-12" already matched in FERC</t>
  </si>
  <si>
    <t>5 FERC IDs on this sheet; "Rochester Station 2 (A)" already matched in FERC</t>
  </si>
  <si>
    <t>4 FERC IDs on this sheet; Four Rock River entries already matched in FERC</t>
  </si>
  <si>
    <t>2 FERC IDs on this sheet; "ROCKY FORD-Diesels" already matched in FERC</t>
  </si>
  <si>
    <t>"ROTHSCHILD" already matched in FERC</t>
  </si>
  <si>
    <t>2 FERC IDs in this sheet; 5 R S Nelson entries already matched in FERC</t>
  </si>
  <si>
    <t>2 FERC IDs on this sheet; "Rutland #201" already matched in FERC</t>
  </si>
  <si>
    <t>2 FERC IDs on this sheet; 4  S Fond Du Lac entries already matched in FERC</t>
  </si>
  <si>
    <t>"Sidney A. Murray Jr" has been matched in FERC</t>
  </si>
  <si>
    <t>"Sabine" appears in FERC already under "Entergy Texas, Inc."</t>
  </si>
  <si>
    <t>2 FERC IDs on this sheet; 3 Saguaro entries already matched in FERC</t>
  </si>
  <si>
    <t>"PSEG Salem Generating Station" has been matched in FERC</t>
  </si>
  <si>
    <t>"San Juan" has two matches already in FERC</t>
  </si>
  <si>
    <t>3 Scherer entries already matched in FERC</t>
  </si>
  <si>
    <t>"Sheboygan FallsUnit1" and "Sheboygan FallsUnit2" already matched in FERC</t>
  </si>
  <si>
    <t>"Slocum Peaker" already matched in FERC</t>
  </si>
  <si>
    <t>2 FERC IDs on this sheet; "SNOQUALMIE FALLS" already matched in FERC</t>
  </si>
  <si>
    <t>2 FERC IDs in this sheet; "South Cairo" already matched in FERC</t>
  </si>
  <si>
    <t>Two EIA IDs</t>
  </si>
  <si>
    <t>"SOUTHWESTERN  1 - 3" and "Southwestern  4 &amp; 5" already matched in FERC</t>
  </si>
  <si>
    <t>"Spaulding No. 1 FERC No.2310" is already matched in FERC</t>
  </si>
  <si>
    <t>"Spaulding No. 3 FERC No.2310" is already matched in FERC</t>
  </si>
  <si>
    <t>4 FERC IDs on this sheet; "Philip Sporn - APCo" and "Philip Sporn - Total" are already matched in FERC</t>
  </si>
  <si>
    <t>"Spring Gap FERC No.2130" already matched in FERC</t>
  </si>
  <si>
    <t>3 St Clair entries already matched in FERC</t>
  </si>
  <si>
    <t>3 FERC IDs in this sheet; "State Line" already matched in FERC</t>
  </si>
  <si>
    <t>"Stroud Solar Station" already matched in FERC</t>
  </si>
  <si>
    <t>5 FERC IDs on this sheet; "J.M. Stuart" and "Stuart DEO" already matched in FERC</t>
  </si>
  <si>
    <t>"Superior Peaker" already matched in FERC</t>
  </si>
  <si>
    <t>"Sweatt" and "Sweatt CT" are already matched in FERC</t>
  </si>
  <si>
    <t>"Sycamore" already matched in FERC</t>
  </si>
  <si>
    <t>"Sycamore - 2 Units" already matched in FERC</t>
  </si>
  <si>
    <t>"Taconite Harbor" already matched in FERC</t>
  </si>
  <si>
    <t>7 Pulliam matches already in FERC</t>
  </si>
  <si>
    <t>2 FERC IDs in this sheet; 3 Tracy entries already matched in FERC</t>
  </si>
  <si>
    <t>7 Urquhart entries already matched in FERC</t>
  </si>
  <si>
    <t>2 FERC IDs in this sheet; "V.C. Summer (2/3rds)"already matched in FERC</t>
  </si>
  <si>
    <t>"Vienna Wind Farm (64 units @ 2.346 MW each)" is already in FERC; this looks like unnecessary duplicate (e.g. turnbines were added)</t>
  </si>
  <si>
    <t>"VOGTLE" is already matched in FERC</t>
  </si>
  <si>
    <t>3 FERC IDs in this sheet; 2 West Marinette entires for Wisconsin PSCo in FERC already matched</t>
  </si>
  <si>
    <t>"W.H. Weatherspoon" from Duke Progress Energy, Inc. already matched in FERC</t>
  </si>
  <si>
    <t>"WABASH RIVER" and "WABASH RIVER PEAKING UNITS" are already matched in FERC</t>
  </si>
  <si>
    <t>"Wabash River Unit 1" already matched in FERC</t>
  </si>
  <si>
    <t>4 Walter Scott entries already matched in FERC</t>
  </si>
  <si>
    <t>"WANSLEY" and "WANSLEY NO. 5" are already matched in FERC</t>
  </si>
  <si>
    <t>Sold to Dynergy</t>
  </si>
  <si>
    <t>"Waterbury Station # 22 A License# 2090"</t>
  </si>
  <si>
    <t>2 FERC IDs on this sheet; appears twice matched in FERC already</t>
  </si>
  <si>
    <t>No EIA ID; there is Waterford 1 &amp; 2 and Waterford 3</t>
  </si>
  <si>
    <t>Could be Wayne County under Duke Energy Progress - (NC)</t>
  </si>
  <si>
    <t>2 FERC IDs in this sheet; "Coxsackie" already matched in FERC</t>
  </si>
  <si>
    <t>There is a Faribault Energy Park in EIA?</t>
  </si>
  <si>
    <t>3 FERC IDs in this sheet; 5 West Phoenix entries already matched in FERC</t>
  </si>
  <si>
    <t>Sold to Utah Municipal Power Agency</t>
  </si>
  <si>
    <t>3 FERC IDs; "Westside - Schindler Solar Station #2" already matched in FERC</t>
  </si>
  <si>
    <t>"White Rapids - 2357 (4)" already matched in FERC</t>
  </si>
  <si>
    <t>2 FERC IDs in this sheet; "WHITEHORN" is already matched in FERC</t>
  </si>
  <si>
    <t>"Willow Glen" appears twice matched in FERC</t>
  </si>
  <si>
    <t>2 FERC IDs in this sheet; "Wolf Creek (47%)" and "Wolf Creek 47%" already matched in FERC</t>
  </si>
  <si>
    <t>"WOODSDALE GT" already matched in FERC</t>
  </si>
  <si>
    <t>Misspelling?</t>
  </si>
  <si>
    <t>"Wygen III-BHP 52%" already matched in FERC</t>
  </si>
  <si>
    <t>2 FERC IDs in this sheet; "WYMAN #4" already matched in FERC</t>
  </si>
  <si>
    <t>Incorrect match in PUDL: "Wyodak-BHP 20% Share" is matched with "Merwin"</t>
  </si>
  <si>
    <t>"Yards Creek" is already matched in FERC under Jersey Central Power &amp; Light</t>
  </si>
  <si>
    <t>2 FERC IDs on this sheet; 6 Yuccan entries matched in FERC</t>
  </si>
  <si>
    <t>5 FERC IDs on this sheet; "W. H. Zimmer" already matched in FERC</t>
  </si>
  <si>
    <t>"Zorn CT" already matched in FERC</t>
  </si>
  <si>
    <t>No FERC ID</t>
  </si>
  <si>
    <t>FERC's 2017 addition</t>
  </si>
  <si>
    <t>FERC's 2017 Addition</t>
  </si>
  <si>
    <t>FERC 2017 Addition</t>
  </si>
  <si>
    <t>2017 Additon, mapped</t>
  </si>
  <si>
    <t>other_years</t>
  </si>
  <si>
    <t>other_years, FERC 2017 addition</t>
  </si>
  <si>
    <t>other_years, FERC's 2017 Additon, mapped</t>
  </si>
  <si>
    <t>new_2016</t>
  </si>
  <si>
    <t>Capacity &lt; 5MW, not mapped</t>
  </si>
  <si>
    <t>new_2016_from_plant_frame</t>
  </si>
  <si>
    <t>No EIA ID; 3 f1_plant_names's</t>
  </si>
  <si>
    <t>Not a plant</t>
  </si>
  <si>
    <t>Appears in EIA 861</t>
  </si>
  <si>
    <t>Appears in EIA 860 2016</t>
  </si>
  <si>
    <t>Appears in EIA 860 2016; proposed ID with no name yet</t>
  </si>
  <si>
    <t>2017 Additon</t>
  </si>
  <si>
    <t>2018 Addition</t>
  </si>
  <si>
    <t>2018 Addition - New 2018</t>
  </si>
  <si>
    <t>Unmapped plant at end of 2018 process</t>
  </si>
  <si>
    <t>Unampped EIA 860 2009 and 2010</t>
  </si>
  <si>
    <t>2 EIA IDs; new EIA 2019</t>
  </si>
  <si>
    <t>New EIA 2019</t>
  </si>
  <si>
    <t>New EIA 2019; under 5MW not mapped</t>
  </si>
  <si>
    <t>MA 1</t>
  </si>
  <si>
    <t>MA 2.5</t>
  </si>
  <si>
    <t>OR 2.3</t>
  </si>
  <si>
    <t>IL 250</t>
  </si>
  <si>
    <t>CA 1</t>
  </si>
  <si>
    <t>WI 723.2</t>
  </si>
  <si>
    <t>CO 1.6</t>
  </si>
  <si>
    <t>OR 3</t>
  </si>
  <si>
    <t>NJ 2.3</t>
  </si>
  <si>
    <t>NJ 1.2</t>
  </si>
  <si>
    <t>TX 200</t>
  </si>
  <si>
    <t>CA 1.4</t>
  </si>
  <si>
    <t>CA 2.9</t>
  </si>
  <si>
    <t>MN 0.9</t>
  </si>
  <si>
    <t>NY 2</t>
  </si>
  <si>
    <t>CO 1.8</t>
  </si>
  <si>
    <t>MT 80</t>
  </si>
  <si>
    <t>OR 1.3</t>
  </si>
  <si>
    <t>OR 2.2</t>
  </si>
  <si>
    <t>NC 2</t>
  </si>
  <si>
    <t>VA 20</t>
  </si>
  <si>
    <t>NY 20</t>
  </si>
  <si>
    <t>IL 1.2</t>
  </si>
  <si>
    <t>MA 3.6</t>
  </si>
  <si>
    <t>IL 2</t>
  </si>
  <si>
    <t>NY 4</t>
  </si>
  <si>
    <t>MA 4</t>
  </si>
  <si>
    <t>OK 303.6</t>
  </si>
  <si>
    <t>OR 2.6</t>
  </si>
  <si>
    <t>CA 1.8</t>
  </si>
  <si>
    <t>NC 3</t>
  </si>
  <si>
    <t>NM 325</t>
  </si>
  <si>
    <t>CA 5</t>
  </si>
  <si>
    <t>MN 1</t>
  </si>
  <si>
    <t>OR 100</t>
  </si>
  <si>
    <t>MA 3</t>
  </si>
  <si>
    <t>SC 3.3</t>
  </si>
  <si>
    <t>ME 5</t>
  </si>
  <si>
    <t>VT 20</t>
  </si>
  <si>
    <t>NM 105</t>
  </si>
  <si>
    <t>NM 272</t>
  </si>
  <si>
    <t>ME 7</t>
  </si>
  <si>
    <t>MN 10.9</t>
  </si>
  <si>
    <t>OH 46</t>
  </si>
  <si>
    <t>KS 198.8</t>
  </si>
  <si>
    <t>TX 203.8</t>
  </si>
  <si>
    <t>NM 49.5</t>
  </si>
  <si>
    <t>ME 9.9</t>
  </si>
  <si>
    <t>TX 10</t>
  </si>
  <si>
    <t>WI 9</t>
  </si>
  <si>
    <t>MS 100</t>
  </si>
  <si>
    <t>NJ 1100</t>
  </si>
  <si>
    <t>MD 120</t>
  </si>
  <si>
    <t>NY 5</t>
  </si>
  <si>
    <t>RI 2</t>
  </si>
  <si>
    <t>IL 200.5</t>
  </si>
  <si>
    <t>TX 100</t>
  </si>
  <si>
    <t>FL 5</t>
  </si>
  <si>
    <t>HI 30</t>
  </si>
  <si>
    <t>HI 40</t>
  </si>
  <si>
    <t>NJ 1.1</t>
  </si>
  <si>
    <t>MI 15</t>
  </si>
  <si>
    <t>NV 16</t>
  </si>
  <si>
    <t>PA 3</t>
  </si>
  <si>
    <t>NY 7.7</t>
  </si>
  <si>
    <t>CA 105</t>
  </si>
  <si>
    <t>CA 100</t>
  </si>
  <si>
    <t>CA 150</t>
  </si>
  <si>
    <t>CA 132</t>
  </si>
  <si>
    <t>MA 5</t>
  </si>
  <si>
    <t>RI 16.2</t>
  </si>
  <si>
    <t>RI 1.6</t>
  </si>
  <si>
    <t>RI 4.7</t>
  </si>
  <si>
    <t>RI 1.2</t>
  </si>
  <si>
    <t>MA 1.5</t>
  </si>
  <si>
    <t>NC 4.9</t>
  </si>
  <si>
    <t>MA 2</t>
  </si>
  <si>
    <t>CO 7.5</t>
  </si>
  <si>
    <t>NY 3.7</t>
  </si>
  <si>
    <t>MA 4.9</t>
  </si>
  <si>
    <t>MA 8.1</t>
  </si>
  <si>
    <t>MN 2.5</t>
  </si>
  <si>
    <t>TX 500.8</t>
  </si>
  <si>
    <t>TX 390.9</t>
  </si>
  <si>
    <t>TX 430</t>
  </si>
  <si>
    <t>VA 80</t>
  </si>
  <si>
    <t>VA 42</t>
  </si>
  <si>
    <t>KS 300.6</t>
  </si>
  <si>
    <t>NE 298</t>
  </si>
  <si>
    <t>MA 2.3</t>
  </si>
  <si>
    <t>NJ 3.2</t>
  </si>
  <si>
    <t>NC 80</t>
  </si>
  <si>
    <t>FL 74.9</t>
  </si>
  <si>
    <t>MA 8.4</t>
  </si>
  <si>
    <t>NV 100</t>
  </si>
  <si>
    <t>TX 366.6</t>
  </si>
  <si>
    <t>GA 80</t>
  </si>
  <si>
    <t>GA 68</t>
  </si>
  <si>
    <t>CO 6</t>
  </si>
  <si>
    <t>SC 2</t>
  </si>
  <si>
    <t>OH 9.4</t>
  </si>
  <si>
    <t>VA 25</t>
  </si>
  <si>
    <t>CT 9.9</t>
  </si>
  <si>
    <t>CT 19.8</t>
  </si>
  <si>
    <t>NY 500</t>
  </si>
  <si>
    <t>TX 470.2</t>
  </si>
  <si>
    <t>TX 302.4</t>
  </si>
  <si>
    <t>NC 50</t>
  </si>
  <si>
    <t>NC 75</t>
  </si>
  <si>
    <t>NC 35</t>
  </si>
  <si>
    <t>MA 1.9</t>
  </si>
  <si>
    <t>WV 30</t>
  </si>
  <si>
    <t>OK 140</t>
  </si>
  <si>
    <t>NC 4</t>
  </si>
  <si>
    <t>NC 5</t>
  </si>
  <si>
    <t>IA 7.9</t>
  </si>
  <si>
    <t>IA 2</t>
  </si>
  <si>
    <t>MD 2</t>
  </si>
  <si>
    <t>IL 1.3</t>
  </si>
  <si>
    <t>MA 7.9</t>
  </si>
  <si>
    <t>IA 54</t>
  </si>
  <si>
    <t>MA 4.6</t>
  </si>
  <si>
    <t>UT 81.9</t>
  </si>
  <si>
    <t>MA 1.7</t>
  </si>
  <si>
    <t>NY 60</t>
  </si>
  <si>
    <t>HI 11</t>
  </si>
  <si>
    <t>GA 100</t>
  </si>
  <si>
    <t>NJ 1.4</t>
  </si>
  <si>
    <t>MI 79</t>
  </si>
  <si>
    <t>CA 267</t>
  </si>
  <si>
    <t>WA 4.2</t>
  </si>
  <si>
    <t>MT 75</t>
  </si>
  <si>
    <t>CO 1</t>
  </si>
  <si>
    <t>IL 4</t>
  </si>
  <si>
    <t>TX 280</t>
  </si>
  <si>
    <t>TX 132.4</t>
  </si>
  <si>
    <t>IN 5</t>
  </si>
  <si>
    <t>AZ 1000</t>
  </si>
  <si>
    <t>CA 1000</t>
  </si>
  <si>
    <t>GA 25</t>
  </si>
  <si>
    <t>CO 200</t>
  </si>
  <si>
    <t>MA 8.7</t>
  </si>
  <si>
    <t>CA 400</t>
  </si>
  <si>
    <t>NM 400</t>
  </si>
  <si>
    <t>CT 1</t>
  </si>
  <si>
    <t>NE 1.4</t>
  </si>
  <si>
    <t>IL 99</t>
  </si>
  <si>
    <t>MO 2.3</t>
  </si>
  <si>
    <t>GA 1.1</t>
  </si>
  <si>
    <t>IN 302.4</t>
  </si>
  <si>
    <t>MA 3.9</t>
  </si>
  <si>
    <t>TX 500</t>
  </si>
  <si>
    <t>NY 650</t>
  </si>
  <si>
    <t>NY 100</t>
  </si>
  <si>
    <t>NC 6.7</t>
  </si>
  <si>
    <t>NC 6.6</t>
  </si>
  <si>
    <t>TX 240</t>
  </si>
  <si>
    <t>MD 1.1</t>
  </si>
  <si>
    <t>MN 8.6</t>
  </si>
  <si>
    <t>IN 7</t>
  </si>
  <si>
    <t>IL 3</t>
  </si>
  <si>
    <t>IN 9.5</t>
  </si>
  <si>
    <t>IN 9.2</t>
  </si>
  <si>
    <t>IN 7.8</t>
  </si>
  <si>
    <t>IN 5.5</t>
  </si>
  <si>
    <t>IN 2.9</t>
  </si>
  <si>
    <t>MI 6.9</t>
  </si>
  <si>
    <t>IN 3</t>
  </si>
  <si>
    <t>NY 90.5</t>
  </si>
  <si>
    <t>TN 20</t>
  </si>
  <si>
    <t>HI 120</t>
  </si>
  <si>
    <t>AR 1</t>
  </si>
  <si>
    <t>CA 3</t>
  </si>
  <si>
    <t>CA 2.6</t>
  </si>
  <si>
    <t>New FERC plants 2020</t>
  </si>
  <si>
    <t>New EIA plants 2020</t>
  </si>
  <si>
    <t>New EIA plants 2020; under 5 MW not mapped</t>
  </si>
  <si>
    <t>find_plant_id_eia_matches</t>
  </si>
  <si>
    <t>marathon oil co</t>
  </si>
  <si>
    <t>missing respondent 542</t>
  </si>
  <si>
    <t>calpine greenleaf holding, inc.</t>
  </si>
  <si>
    <t>find_utility_id_ferc1_match</t>
  </si>
  <si>
    <t>find_utility_id_eia_match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</si>
</sst>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i/>
      <sz val="12"/>
      <color rgb="FF7F7F7F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</font>
    <font>
      <sz val="12"/>
      <name val="Calibri"/>
      <family val="2"/>
    </font>
    <font>
      <i/>
      <sz val="12"/>
      <color rgb="FF000000"/>
      <name val="Calibri"/>
      <family val="2"/>
    </font>
    <font>
      <sz val="12"/>
      <color rgb="FF1D1C1D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Border="0" applyProtection="0"/>
  </cellStyleXfs>
  <cellXfs count="21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ont="1" applyAlignment="1">
      <alignment wrapText="1"/>
    </xf>
    <xf numFmtId="0" fontId="4" fillId="0" borderId="0" xfId="1" applyFont="1" applyBorder="1" applyAlignment="1" applyProtection="1"/>
    <xf numFmtId="49" fontId="1" fillId="0" borderId="0" xfId="0" applyNumberFormat="1" applyFont="1"/>
    <xf numFmtId="0" fontId="0" fillId="2" borderId="0" xfId="0" applyFont="1" applyFill="1"/>
    <xf numFmtId="0" fontId="5" fillId="0" borderId="0" xfId="0" applyFont="1"/>
    <xf numFmtId="0" fontId="6" fillId="0" borderId="0" xfId="1" applyFont="1" applyBorder="1" applyAlignment="1" applyProtection="1"/>
    <xf numFmtId="49" fontId="5" fillId="0" borderId="0" xfId="0" applyNumberFormat="1" applyFont="1"/>
    <xf numFmtId="0" fontId="5" fillId="2" borderId="0" xfId="0" applyFont="1" applyFill="1"/>
    <xf numFmtId="0" fontId="7" fillId="0" borderId="0" xfId="0" applyFont="1"/>
    <xf numFmtId="0" fontId="5" fillId="0" borderId="0" xfId="0" applyFont="1" applyBorder="1"/>
    <xf numFmtId="0" fontId="5" fillId="0" borderId="1" xfId="0" applyFont="1" applyBorder="1" applyAlignment="1">
      <alignment horizontal="left" wrapText="1"/>
    </xf>
    <xf numFmtId="1" fontId="5" fillId="0" borderId="2" xfId="0" applyNumberFormat="1" applyFont="1" applyBorder="1" applyAlignment="1">
      <alignment horizontal="right" wrapText="1"/>
    </xf>
    <xf numFmtId="0" fontId="5" fillId="0" borderId="3" xfId="0" applyFont="1" applyBorder="1" applyAlignment="1">
      <alignment horizontal="left" wrapText="1"/>
    </xf>
    <xf numFmtId="1" fontId="5" fillId="0" borderId="4" xfId="0" applyNumberFormat="1" applyFont="1" applyBorder="1" applyAlignment="1">
      <alignment horizontal="right" wrapText="1"/>
    </xf>
    <xf numFmtId="0" fontId="6" fillId="2" borderId="0" xfId="1" applyFont="1" applyFill="1" applyBorder="1" applyAlignment="1" applyProtection="1"/>
    <xf numFmtId="0" fontId="5" fillId="3" borderId="0" xfId="0" applyFont="1" applyFill="1"/>
    <xf numFmtId="0" fontId="8" fillId="0" borderId="0" xfId="0" applyFont="1"/>
  </cellXfs>
  <cellStyles count="2">
    <cellStyle name="Excel Built-in Explanatory Text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7F7F7F"/>
      <rgbColor rgb="FF9999FF"/>
      <rgbColor rgb="FF993366"/>
      <rgbColor rgb="FFFFFFCC"/>
      <rgbColor rgb="FFCFEA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E3E3"/>
      <rgbColor rgb="FFCCFFFF"/>
      <rgbColor rgb="FFCCFFCC"/>
      <rgbColor rgb="FFFFFF99"/>
      <rgbColor rgb="FF99CCFF"/>
      <rgbColor rgb="FFFF99CC"/>
      <rgbColor rgb="FFCC99FF"/>
      <rgbColor rgb="FFFFCC99"/>
      <rgbColor rgb="FF558ED5"/>
      <rgbColor rgb="FF33CCCC"/>
      <rgbColor rgb="FF99CC00"/>
      <rgbColor rgb="FFFFCC00"/>
      <rgbColor rgb="FFFF9900"/>
      <rgbColor rgb="FFFF6600"/>
      <rgbColor rgb="FF6B5E9B"/>
      <rgbColor rgb="FF70AD47"/>
      <rgbColor rgb="FF003366"/>
      <rgbColor rgb="FF339966"/>
      <rgbColor rgb="FF003300"/>
      <rgbColor rgb="FF1D1C1D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661"/>
  <sheetViews>
    <sheetView tabSelected="1" topLeftCell="B1" zoomScale="125" zoomScaleNormal="125" workbookViewId="0">
      <pane ySplit="1" topLeftCell="A2" activePane="bottomLeft" state="frozen"/>
      <selection pane="bottomLeft" activeCell="D12" sqref="D12"/>
    </sheetView>
  </sheetViews>
  <sheetFormatPr baseColWidth="10" defaultColWidth="8.83203125" defaultRowHeight="16" x14ac:dyDescent="0.2"/>
  <cols>
    <col min="1" max="1" width="20.83203125" style="1" customWidth="1"/>
    <col min="2" max="2" width="40.33203125" style="1" customWidth="1"/>
    <col min="3" max="3" width="27" style="1" customWidth="1"/>
    <col min="4" max="4" width="17.33203125" style="1" customWidth="1"/>
    <col min="5" max="6" width="35.6640625" style="1" customWidth="1"/>
    <col min="7" max="7" width="19.6640625" style="1" customWidth="1"/>
    <col min="8" max="8" width="31.1640625" style="1" customWidth="1"/>
    <col min="9" max="9" width="40.5" style="1" customWidth="1"/>
  </cols>
  <sheetData>
    <row r="1" spans="1:9" s="8" customFormat="1" x14ac:dyDescent="0.2">
      <c r="A1" s="8" t="s">
        <v>0</v>
      </c>
      <c r="B1" s="8" t="s">
        <v>1</v>
      </c>
      <c r="C1" s="8" t="s">
        <v>34009</v>
      </c>
      <c r="D1" s="8" t="s">
        <v>2</v>
      </c>
      <c r="E1" s="8" t="s">
        <v>3</v>
      </c>
      <c r="F1" s="8" t="s">
        <v>34010</v>
      </c>
      <c r="G1" s="8" t="s">
        <v>4</v>
      </c>
      <c r="H1" s="8" t="s">
        <v>5</v>
      </c>
      <c r="I1" s="8" t="s">
        <v>6</v>
      </c>
    </row>
    <row r="2" spans="1:9" x14ac:dyDescent="0.2">
      <c r="A2" s="1">
        <v>1</v>
      </c>
      <c r="B2" s="1" t="str">
        <f t="shared" ref="B2:B65" si="0">IF(H2="",E2,H2)</f>
        <v>{Test 423 (do not use) Sharyland Utilities, L.P.)}</v>
      </c>
      <c r="C2" s="1" t="b">
        <v>0</v>
      </c>
      <c r="D2" s="1">
        <v>423</v>
      </c>
      <c r="E2" s="1" t="s">
        <v>7</v>
      </c>
      <c r="F2" s="1" t="b">
        <v>0</v>
      </c>
    </row>
    <row r="3" spans="1:9" x14ac:dyDescent="0.2">
      <c r="A3" s="1">
        <v>2</v>
      </c>
      <c r="B3" s="1" t="str">
        <f t="shared" si="0"/>
        <v>{Test Company - A}</v>
      </c>
      <c r="C3" s="1" t="b">
        <f>IF(D3&lt;&gt;"",IF(COUNTIF($D$2:D2, D3), INDEX($A$2:$D$100000, MATCH(D3, $D$2:D2,0),1), FALSE), FALSE)</f>
        <v>0</v>
      </c>
      <c r="D3" s="1">
        <v>999</v>
      </c>
      <c r="E3" s="1" t="s">
        <v>8</v>
      </c>
      <c r="F3" s="1" t="b">
        <f>IF(G3&lt;&gt;"", IF(COUNTIF($G$2:G2, G3), INDEX($A$2:$G$100000, MATCH(G3, $G$2:G2,0),1), FALSE), FALSE)</f>
        <v>0</v>
      </c>
    </row>
    <row r="4" spans="1:9" x14ac:dyDescent="0.2">
      <c r="A4" s="1">
        <v>3</v>
      </c>
      <c r="B4" s="1" t="str">
        <f t="shared" si="0"/>
        <v>{Test Company - B1}</v>
      </c>
      <c r="C4" s="1" t="b">
        <f>IF(D4&lt;&gt;"",IF(COUNTIF($D$2:D3, D4), INDEX($A$2:$D$100000, MATCH(D4, $D$2:D3,0),1), FALSE), FALSE)</f>
        <v>0</v>
      </c>
      <c r="D4" s="1">
        <v>998</v>
      </c>
      <c r="E4" s="1" t="s">
        <v>9</v>
      </c>
      <c r="F4" s="1" t="b">
        <f>IF(G4&lt;&gt;"", IF(COUNTIF($G$2:G3, G4), INDEX($A$2:$G$100000, MATCH(G4, $G$2:G3,0),1), FALSE), FALSE)</f>
        <v>0</v>
      </c>
    </row>
    <row r="5" spans="1:9" x14ac:dyDescent="0.2">
      <c r="A5" s="1">
        <v>4</v>
      </c>
      <c r="B5" s="1" t="str">
        <f t="shared" si="0"/>
        <v>Access Energy Cooperative</v>
      </c>
      <c r="C5" s="1" t="b">
        <f>IF(D5&lt;&gt;"",IF(COUNTIF($D$2:D4, D5), INDEX($A$2:$D$100000, MATCH(D5, $D$2:D4,0),1), FALSE), FALSE)</f>
        <v>0</v>
      </c>
      <c r="D5" s="1">
        <v>400</v>
      </c>
      <c r="E5" s="1" t="s">
        <v>10</v>
      </c>
      <c r="F5" s="1" t="b">
        <f>IF(G5&lt;&gt;"", IF(COUNTIF($G$2:G4, G5), INDEX($A$2:$G$100000, MATCH(G5, $G$2:G4,0),1), FALSE), FALSE)</f>
        <v>0</v>
      </c>
    </row>
    <row r="6" spans="1:9" x14ac:dyDescent="0.2">
      <c r="A6" s="1">
        <v>5</v>
      </c>
      <c r="B6" s="1" t="str">
        <f t="shared" si="0"/>
        <v>Adirondack Hydro Development Corporation</v>
      </c>
      <c r="C6" s="1" t="b">
        <f>IF(D6&lt;&gt;"",IF(COUNTIF($D$2:D5, D6), INDEX($A$2:$D$100000, MATCH(D6, $D$2:D5,0),1), FALSE), FALSE)</f>
        <v>0</v>
      </c>
      <c r="D6" s="1">
        <v>248</v>
      </c>
      <c r="E6" s="1" t="s">
        <v>11</v>
      </c>
      <c r="F6" s="1" t="b">
        <f>IF(G6&lt;&gt;"", IF(COUNTIF($G$2:G5, G6), INDEX($A$2:$G$100000, MATCH(G6, $G$2:G5,0),1), FALSE), FALSE)</f>
        <v>0</v>
      </c>
    </row>
    <row r="7" spans="1:9" x14ac:dyDescent="0.2">
      <c r="A7" s="1">
        <v>6</v>
      </c>
      <c r="B7" s="1" t="str">
        <f t="shared" si="0"/>
        <v>AEP Appalachian Transmission Company, Inc.</v>
      </c>
      <c r="C7" s="1" t="b">
        <f>IF(D7&lt;&gt;"",IF(COUNTIF($D$2:D6, D7), INDEX($A$2:$D$100000, MATCH(D7, $D$2:D6,0),1), FALSE), FALSE)</f>
        <v>0</v>
      </c>
      <c r="D7" s="1">
        <v>436</v>
      </c>
      <c r="E7" s="1" t="s">
        <v>12</v>
      </c>
      <c r="F7" s="1" t="b">
        <f>IF(G7&lt;&gt;"", IF(COUNTIF($G$2:G6, G7), INDEX($A$2:$G$100000, MATCH(G7, $G$2:G6,0),1), FALSE), FALSE)</f>
        <v>0</v>
      </c>
    </row>
    <row r="8" spans="1:9" x14ac:dyDescent="0.2">
      <c r="A8" s="1">
        <v>7</v>
      </c>
      <c r="B8" s="1" t="str">
        <f t="shared" si="0"/>
        <v>AEP Generating Company</v>
      </c>
      <c r="C8" s="1" t="b">
        <f>IF(D8&lt;&gt;"",IF(COUNTIF($D$2:D7, D8), INDEX($A$2:$D$100000, MATCH(D8, $D$2:D7,0),1), FALSE), FALSE)</f>
        <v>0</v>
      </c>
      <c r="D8" s="1">
        <v>1</v>
      </c>
      <c r="E8" s="1" t="s">
        <v>13</v>
      </c>
      <c r="F8" s="1" t="b">
        <f>IF(G8&lt;&gt;"", IF(COUNTIF($G$2:G7, G8), INDEX($A$2:$G$100000, MATCH(G8, $G$2:G7,0),1), FALSE), FALSE)</f>
        <v>0</v>
      </c>
      <c r="G8" s="1">
        <v>343</v>
      </c>
      <c r="H8" s="1" t="s">
        <v>13</v>
      </c>
    </row>
    <row r="9" spans="1:9" x14ac:dyDescent="0.2">
      <c r="A9" s="1">
        <v>8</v>
      </c>
      <c r="B9" s="1" t="str">
        <f t="shared" si="0"/>
        <v>AEP Generation Resources Inc</v>
      </c>
      <c r="C9" s="1" t="b">
        <f>IF(D9&lt;&gt;"",IF(COUNTIF($D$2:D8, D9), INDEX($A$2:$D$100000, MATCH(D9, $D$2:D8,0),1), FALSE), FALSE)</f>
        <v>0</v>
      </c>
      <c r="D9" s="1">
        <v>452</v>
      </c>
      <c r="E9" s="1" t="s">
        <v>15</v>
      </c>
      <c r="F9" s="1" t="b">
        <f>IF(G9&lt;&gt;"", IF(COUNTIF($G$2:G8, G9), INDEX($A$2:$G$100000, MATCH(G9, $G$2:G8,0),1), FALSE), FALSE)</f>
        <v>0</v>
      </c>
      <c r="G9" s="1">
        <v>58620</v>
      </c>
      <c r="H9" s="1" t="s">
        <v>14</v>
      </c>
    </row>
    <row r="10" spans="1:9" x14ac:dyDescent="0.2">
      <c r="A10" s="1">
        <v>9</v>
      </c>
      <c r="B10" s="1" t="str">
        <f t="shared" si="0"/>
        <v>AEP Indiana Michigan Transmission Company, Inc.</v>
      </c>
      <c r="C10" s="1" t="b">
        <f>IF(D10&lt;&gt;"",IF(COUNTIF($D$2:D9, D10), INDEX($A$2:$D$100000, MATCH(D10, $D$2:D9,0),1), FALSE), FALSE)</f>
        <v>0</v>
      </c>
      <c r="D10" s="1">
        <v>440</v>
      </c>
      <c r="E10" s="1" t="s">
        <v>16</v>
      </c>
      <c r="F10" s="1" t="b">
        <f>IF(G10&lt;&gt;"", IF(COUNTIF($G$2:G9, G10), INDEX($A$2:$G$100000, MATCH(G10, $G$2:G9,0),1), FALSE), FALSE)</f>
        <v>0</v>
      </c>
    </row>
    <row r="11" spans="1:9" x14ac:dyDescent="0.2">
      <c r="A11" s="1">
        <v>10</v>
      </c>
      <c r="B11" s="1" t="str">
        <f t="shared" si="0"/>
        <v>AEP Kentucky Transmission Company, Inc.</v>
      </c>
      <c r="C11" s="1" t="b">
        <f>IF(D11&lt;&gt;"",IF(COUNTIF($D$2:D10, D11), INDEX($A$2:$D$100000, MATCH(D11, $D$2:D10,0),1), FALSE), FALSE)</f>
        <v>0</v>
      </c>
      <c r="D11" s="1">
        <v>439</v>
      </c>
      <c r="E11" s="1" t="s">
        <v>17</v>
      </c>
      <c r="F11" s="1" t="b">
        <f>IF(G11&lt;&gt;"", IF(COUNTIF($G$2:G10, G11), INDEX($A$2:$G$100000, MATCH(G11, $G$2:G10,0),1), FALSE), FALSE)</f>
        <v>0</v>
      </c>
    </row>
    <row r="12" spans="1:9" x14ac:dyDescent="0.2">
      <c r="A12" s="1">
        <v>11</v>
      </c>
      <c r="B12" s="1" t="str">
        <f t="shared" si="0"/>
        <v>AEP Ohio Transmission Company, Inc.</v>
      </c>
      <c r="C12" s="1" t="b">
        <f>IF(D12&lt;&gt;"",IF(COUNTIF($D$2:D11, D12), INDEX($A$2:$D$100000, MATCH(D12, $D$2:D11,0),1), FALSE), FALSE)</f>
        <v>0</v>
      </c>
      <c r="D12" s="1">
        <v>438</v>
      </c>
      <c r="E12" s="1" t="s">
        <v>18</v>
      </c>
      <c r="F12" s="1" t="b">
        <f>IF(G12&lt;&gt;"", IF(COUNTIF($G$2:G11, G12), INDEX($A$2:$G$100000, MATCH(G12, $G$2:G11,0),1), FALSE), FALSE)</f>
        <v>0</v>
      </c>
    </row>
    <row r="13" spans="1:9" x14ac:dyDescent="0.2">
      <c r="A13" s="1">
        <v>12</v>
      </c>
      <c r="B13" s="1" t="str">
        <f t="shared" si="0"/>
        <v>AEP Oklahoma Transmission Company, Inc.</v>
      </c>
      <c r="C13" s="1" t="b">
        <f>IF(D13&lt;&gt;"",IF(COUNTIF($D$2:D12, D13), INDEX($A$2:$D$100000, MATCH(D13, $D$2:D12,0),1), FALSE), FALSE)</f>
        <v>0</v>
      </c>
      <c r="D13" s="1">
        <v>442</v>
      </c>
      <c r="E13" s="1" t="s">
        <v>19</v>
      </c>
      <c r="F13" s="1" t="b">
        <f>IF(G13&lt;&gt;"", IF(COUNTIF($G$2:G12, G13), INDEX($A$2:$G$100000, MATCH(G13, $G$2:G12,0),1), FALSE), FALSE)</f>
        <v>0</v>
      </c>
    </row>
    <row r="14" spans="1:9" x14ac:dyDescent="0.2">
      <c r="A14" s="1">
        <v>13</v>
      </c>
      <c r="B14" s="1" t="str">
        <f t="shared" si="0"/>
        <v>AEP Southwestern Transmission Company, Inc.</v>
      </c>
      <c r="C14" s="1" t="b">
        <f>IF(D14&lt;&gt;"",IF(COUNTIF($D$2:D13, D14), INDEX($A$2:$D$100000, MATCH(D14, $D$2:D13,0),1), FALSE), FALSE)</f>
        <v>0</v>
      </c>
      <c r="D14" s="1">
        <v>441</v>
      </c>
      <c r="E14" s="1" t="s">
        <v>20</v>
      </c>
      <c r="F14" s="1" t="b">
        <f>IF(G14&lt;&gt;"", IF(COUNTIF($G$2:G13, G14), INDEX($A$2:$G$100000, MATCH(G14, $G$2:G13,0),1), FALSE), FALSE)</f>
        <v>0</v>
      </c>
    </row>
    <row r="15" spans="1:9" x14ac:dyDescent="0.2">
      <c r="A15" s="1">
        <v>14</v>
      </c>
      <c r="B15" s="1" t="str">
        <f t="shared" si="0"/>
        <v>AEP Texas Central Company</v>
      </c>
      <c r="C15" s="1" t="b">
        <f>IF(D15&lt;&gt;"",IF(COUNTIF($D$2:D14, D15), INDEX($A$2:$D$100000, MATCH(D15, $D$2:D14,0),1), FALSE), FALSE)</f>
        <v>0</v>
      </c>
      <c r="D15" s="1">
        <v>24</v>
      </c>
      <c r="E15" s="1" t="s">
        <v>21</v>
      </c>
      <c r="F15" s="1" t="b">
        <f>IF(G15&lt;&gt;"", IF(COUNTIF($G$2:G14, G15), INDEX($A$2:$G$100000, MATCH(G15, $G$2:G14,0),1), FALSE), FALSE)</f>
        <v>0</v>
      </c>
    </row>
    <row r="16" spans="1:9" x14ac:dyDescent="0.2">
      <c r="A16" s="1">
        <v>15</v>
      </c>
      <c r="B16" s="1" t="str">
        <f t="shared" si="0"/>
        <v>AEP Texas North Company</v>
      </c>
      <c r="C16" s="1" t="b">
        <f>IF(D16&lt;&gt;"",IF(COUNTIF($D$2:D15, D16), INDEX($A$2:$D$100000, MATCH(D16, $D$2:D15,0),1), FALSE), FALSE)</f>
        <v>0</v>
      </c>
      <c r="D16" s="1">
        <v>189</v>
      </c>
      <c r="E16" s="1" t="s">
        <v>22</v>
      </c>
      <c r="F16" s="1" t="b">
        <f>IF(G16&lt;&gt;"", IF(COUNTIF($G$2:G15, G16), INDEX($A$2:$G$100000, MATCH(G16, $G$2:G15,0),1), FALSE), FALSE)</f>
        <v>0</v>
      </c>
    </row>
    <row r="17" spans="1:8" x14ac:dyDescent="0.2">
      <c r="A17" s="1">
        <v>16</v>
      </c>
      <c r="B17" s="1" t="str">
        <f t="shared" si="0"/>
        <v>AEP West Virginia Transmission Company, Inc.</v>
      </c>
      <c r="C17" s="1" t="b">
        <f>IF(D17&lt;&gt;"",IF(COUNTIF($D$2:D16, D17), INDEX($A$2:$D$100000, MATCH(D17, $D$2:D16,0),1), FALSE), FALSE)</f>
        <v>0</v>
      </c>
      <c r="D17" s="1">
        <v>437</v>
      </c>
      <c r="E17" s="1" t="s">
        <v>23</v>
      </c>
      <c r="F17" s="1" t="b">
        <f>IF(G17&lt;&gt;"", IF(COUNTIF($G$2:G16, G17), INDEX($A$2:$G$100000, MATCH(G17, $G$2:G16,0),1), FALSE), FALSE)</f>
        <v>0</v>
      </c>
    </row>
    <row r="18" spans="1:8" x14ac:dyDescent="0.2">
      <c r="A18" s="1">
        <v>17</v>
      </c>
      <c r="B18" s="1" t="str">
        <f t="shared" si="0"/>
        <v>AJO Improvement Company</v>
      </c>
      <c r="C18" s="1" t="b">
        <f>IF(D18&lt;&gt;"",IF(COUNTIF($D$2:D17, D18), INDEX($A$2:$D$100000, MATCH(D18, $D$2:D17,0),1), FALSE), FALSE)</f>
        <v>0</v>
      </c>
      <c r="D18" s="1">
        <v>401</v>
      </c>
      <c r="E18" s="1" t="s">
        <v>24</v>
      </c>
      <c r="F18" s="1" t="b">
        <f>IF(G18&lt;&gt;"", IF(COUNTIF($G$2:G17, G18), INDEX($A$2:$G$100000, MATCH(G18, $G$2:G17,0),1), FALSE), FALSE)</f>
        <v>0</v>
      </c>
    </row>
    <row r="19" spans="1:8" x14ac:dyDescent="0.2">
      <c r="A19" s="1">
        <v>18</v>
      </c>
      <c r="B19" s="1" t="str">
        <f t="shared" si="0"/>
        <v>Alabama Power Co</v>
      </c>
      <c r="C19" s="1" t="b">
        <f>IF(D19&lt;&gt;"",IF(COUNTIF($D$2:D18, D19), INDEX($A$2:$D$100000, MATCH(D19, $D$2:D18,0),1), FALSE), FALSE)</f>
        <v>0</v>
      </c>
      <c r="D19" s="1">
        <v>2</v>
      </c>
      <c r="E19" s="1" t="s">
        <v>26</v>
      </c>
      <c r="F19" s="1" t="b">
        <f>IF(G19&lt;&gt;"", IF(COUNTIF($G$2:G18, G19), INDEX($A$2:$G$100000, MATCH(G19, $G$2:G18,0),1), FALSE), FALSE)</f>
        <v>0</v>
      </c>
      <c r="G19" s="1">
        <v>195</v>
      </c>
      <c r="H19" s="1" t="s">
        <v>25</v>
      </c>
    </row>
    <row r="20" spans="1:8" x14ac:dyDescent="0.2">
      <c r="A20" s="1">
        <v>19</v>
      </c>
      <c r="B20" s="1" t="str">
        <f t="shared" si="0"/>
        <v>Alaska Electric Light&amp;Power Co</v>
      </c>
      <c r="C20" s="1" t="b">
        <f>IF(D20&lt;&gt;"",IF(COUNTIF($D$2:D19, D20), INDEX($A$2:$D$100000, MATCH(D20, $D$2:D19,0),1), FALSE), FALSE)</f>
        <v>0</v>
      </c>
      <c r="D20" s="1">
        <v>3</v>
      </c>
      <c r="E20" s="1" t="s">
        <v>28</v>
      </c>
      <c r="F20" s="1" t="b">
        <f>IF(G20&lt;&gt;"", IF(COUNTIF($G$2:G19, G20), INDEX($A$2:$G$100000, MATCH(G20, $G$2:G19,0),1), FALSE), FALSE)</f>
        <v>0</v>
      </c>
      <c r="G20" s="1">
        <v>213</v>
      </c>
      <c r="H20" s="1" t="s">
        <v>27</v>
      </c>
    </row>
    <row r="21" spans="1:8" x14ac:dyDescent="0.2">
      <c r="A21" s="1">
        <v>20</v>
      </c>
      <c r="B21" s="1" t="str">
        <f t="shared" si="0"/>
        <v>Alcoa Generating Corporation</v>
      </c>
      <c r="C21" s="1" t="b">
        <f>IF(D21&lt;&gt;"",IF(COUNTIF($D$2:D20, D21), INDEX($A$2:$D$100000, MATCH(D21, $D$2:D20,0),1), FALSE), FALSE)</f>
        <v>0</v>
      </c>
      <c r="D21" s="1">
        <v>4</v>
      </c>
      <c r="E21" s="1" t="s">
        <v>29</v>
      </c>
      <c r="F21" s="1" t="b">
        <f>IF(G21&lt;&gt;"", IF(COUNTIF($G$2:G20, G21), INDEX($A$2:$G$100000, MATCH(G21, $G$2:G20,0),1), FALSE), FALSE)</f>
        <v>0</v>
      </c>
    </row>
    <row r="22" spans="1:8" x14ac:dyDescent="0.2">
      <c r="A22" s="1">
        <v>21</v>
      </c>
      <c r="B22" s="1" t="str">
        <f t="shared" si="0"/>
        <v>Alcoa Power Generating Inc Yadkin Div</v>
      </c>
      <c r="C22" s="1" t="b">
        <f>IF(D22&lt;&gt;"",IF(COUNTIF($D$2:D21, D22), INDEX($A$2:$D$100000, MATCH(D22, $D$2:D21,0),1), FALSE), FALSE)</f>
        <v>0</v>
      </c>
      <c r="D22" s="1">
        <v>171</v>
      </c>
      <c r="E22" s="1" t="s">
        <v>31</v>
      </c>
      <c r="F22" s="1" t="b">
        <f>IF(G22&lt;&gt;"", IF(COUNTIF($G$2:G21, G22), INDEX($A$2:$G$100000, MATCH(G22, $G$2:G21,0),1), FALSE), FALSE)</f>
        <v>0</v>
      </c>
      <c r="G22" s="1">
        <v>317</v>
      </c>
      <c r="H22" s="1" t="s">
        <v>30</v>
      </c>
    </row>
    <row r="23" spans="1:8" x14ac:dyDescent="0.2">
      <c r="A23" s="1">
        <v>22</v>
      </c>
      <c r="B23" s="1" t="str">
        <f t="shared" si="0"/>
        <v>Alfalfa Electric Cooperative, Inc.</v>
      </c>
      <c r="C23" s="1" t="b">
        <f>IF(D23&lt;&gt;"",IF(COUNTIF($D$2:D22, D23), INDEX($A$2:$D$100000, MATCH(D23, $D$2:D22,0),1), FALSE), FALSE)</f>
        <v>0</v>
      </c>
      <c r="D23" s="1">
        <v>254</v>
      </c>
      <c r="E23" s="1" t="s">
        <v>32</v>
      </c>
      <c r="F23" s="1" t="b">
        <f>IF(G23&lt;&gt;"", IF(COUNTIF($G$2:G22, G23), INDEX($A$2:$G$100000, MATCH(G23, $G$2:G22,0),1), FALSE), FALSE)</f>
        <v>0</v>
      </c>
    </row>
    <row r="24" spans="1:8" x14ac:dyDescent="0.2">
      <c r="A24" s="1">
        <v>23</v>
      </c>
      <c r="B24" s="1" t="str">
        <f t="shared" si="0"/>
        <v>ALLETE, Inc.</v>
      </c>
      <c r="C24" s="1" t="b">
        <f>IF(D24&lt;&gt;"",IF(COUNTIF($D$2:D23, D24), INDEX($A$2:$D$100000, MATCH(D24, $D$2:D23,0),1), FALSE), FALSE)</f>
        <v>0</v>
      </c>
      <c r="D24" s="1">
        <v>98</v>
      </c>
      <c r="E24" s="1" t="s">
        <v>33</v>
      </c>
      <c r="F24" s="1" t="b">
        <f>IF(G24&lt;&gt;"", IF(COUNTIF($G$2:G23, G24), INDEX($A$2:$G$100000, MATCH(G24, $G$2:G23,0),1), FALSE), FALSE)</f>
        <v>0</v>
      </c>
      <c r="G24" s="1">
        <v>12647</v>
      </c>
      <c r="H24" s="1" t="s">
        <v>33</v>
      </c>
    </row>
    <row r="25" spans="1:8" x14ac:dyDescent="0.2">
      <c r="A25" s="1">
        <v>24</v>
      </c>
      <c r="B25" s="1" t="str">
        <f t="shared" si="0"/>
        <v>Amerada Hess Corporation</v>
      </c>
      <c r="C25" s="1" t="b">
        <f>IF(D25&lt;&gt;"",IF(COUNTIF($D$2:D24, D25), INDEX($A$2:$D$100000, MATCH(D25, $D$2:D24,0),1), FALSE), FALSE)</f>
        <v>0</v>
      </c>
      <c r="D25" s="1">
        <v>243</v>
      </c>
      <c r="E25" s="1" t="s">
        <v>34</v>
      </c>
      <c r="F25" s="1" t="b">
        <f>IF(G25&lt;&gt;"", IF(COUNTIF($G$2:G24, G25), INDEX($A$2:$G$100000, MATCH(G25, $G$2:G24,0),1), FALSE), FALSE)</f>
        <v>0</v>
      </c>
    </row>
    <row r="26" spans="1:8" x14ac:dyDescent="0.2">
      <c r="A26" s="1">
        <v>26</v>
      </c>
      <c r="B26" s="1" t="str">
        <f t="shared" si="0"/>
        <v>Ameren Transmission Company of Illinois</v>
      </c>
      <c r="C26" s="1" t="b">
        <f>IF(D26&lt;&gt;"",IF(COUNTIF($D$2:D25, D26), INDEX($A$2:$D$100000, MATCH(D26, $D$2:D25,0),1), FALSE), FALSE)</f>
        <v>0</v>
      </c>
      <c r="D26" s="1">
        <v>444</v>
      </c>
      <c r="E26" s="1" t="s">
        <v>35</v>
      </c>
      <c r="F26" s="1" t="b">
        <f>IF(G26&lt;&gt;"", IF(COUNTIF($G$2:G25, G26), INDEX($A$2:$G$100000, MATCH(G26, $G$2:G25,0),1), FALSE), FALSE)</f>
        <v>0</v>
      </c>
    </row>
    <row r="27" spans="1:8" x14ac:dyDescent="0.2">
      <c r="A27" s="1">
        <v>27</v>
      </c>
      <c r="B27" s="1" t="str">
        <f t="shared" si="0"/>
        <v>American Transmission Company LLC</v>
      </c>
      <c r="C27" s="1" t="b">
        <f>IF(D27&lt;&gt;"",IF(COUNTIF($D$2:D26, D27), INDEX($A$2:$D$100000, MATCH(D27, $D$2:D26,0),1), FALSE), FALSE)</f>
        <v>0</v>
      </c>
      <c r="D27" s="1">
        <v>275</v>
      </c>
      <c r="E27" s="1" t="s">
        <v>36</v>
      </c>
      <c r="F27" s="1" t="b">
        <f>IF(G27&lt;&gt;"", IF(COUNTIF($G$2:G26, G27), INDEX($A$2:$G$100000, MATCH(G27, $G$2:G26,0),1), FALSE), FALSE)</f>
        <v>0</v>
      </c>
    </row>
    <row r="28" spans="1:8" x14ac:dyDescent="0.2">
      <c r="A28" s="1">
        <v>28</v>
      </c>
      <c r="B28" s="1" t="str">
        <f t="shared" si="0"/>
        <v>American Transmission Systems, Incorporated</v>
      </c>
      <c r="C28" s="1" t="b">
        <f>IF(D28&lt;&gt;"",IF(COUNTIF($D$2:D27, D28), INDEX($A$2:$D$100000, MATCH(D28, $D$2:D27,0),1), FALSE), FALSE)</f>
        <v>0</v>
      </c>
      <c r="D28" s="1">
        <v>258</v>
      </c>
      <c r="E28" s="1" t="s">
        <v>37</v>
      </c>
      <c r="F28" s="1" t="b">
        <f>IF(G28&lt;&gt;"", IF(COUNTIF($G$2:G27, G28), INDEX($A$2:$G$100000, MATCH(G28, $G$2:G27,0),1), FALSE), FALSE)</f>
        <v>0</v>
      </c>
    </row>
    <row r="29" spans="1:8" x14ac:dyDescent="0.2">
      <c r="A29" s="1">
        <v>29</v>
      </c>
      <c r="B29" s="1" t="str">
        <f t="shared" si="0"/>
        <v>Appalachian Power Co</v>
      </c>
      <c r="C29" s="1" t="b">
        <f>IF(D29&lt;&gt;"",IF(COUNTIF($D$2:D28, D29), INDEX($A$2:$D$100000, MATCH(D29, $D$2:D28,0),1), FALSE), FALSE)</f>
        <v>0</v>
      </c>
      <c r="D29" s="1">
        <v>6</v>
      </c>
      <c r="E29" s="1" t="s">
        <v>39</v>
      </c>
      <c r="F29" s="1" t="b">
        <f>IF(G29&lt;&gt;"", IF(COUNTIF($G$2:G28, G29), INDEX($A$2:$G$100000, MATCH(G29, $G$2:G28,0),1), FALSE), FALSE)</f>
        <v>0</v>
      </c>
      <c r="G29" s="1">
        <v>733</v>
      </c>
      <c r="H29" s="1" t="s">
        <v>38</v>
      </c>
    </row>
    <row r="30" spans="1:8" x14ac:dyDescent="0.2">
      <c r="A30" s="1">
        <v>30</v>
      </c>
      <c r="B30" s="1" t="str">
        <f t="shared" si="0"/>
        <v>APS Energy Services Company</v>
      </c>
      <c r="C30" s="1" t="b">
        <f>IF(D30&lt;&gt;"",IF(COUNTIF($D$2:D29, D30), INDEX($A$2:$D$100000, MATCH(D30, $D$2:D29,0),1), FALSE), FALSE)</f>
        <v>0</v>
      </c>
      <c r="D30" s="1">
        <v>303</v>
      </c>
      <c r="E30" s="1" t="s">
        <v>40</v>
      </c>
      <c r="F30" s="1" t="b">
        <f>IF(G30&lt;&gt;"", IF(COUNTIF($G$2:G29, G30), INDEX($A$2:$G$100000, MATCH(G30, $G$2:G29,0),1), FALSE), FALSE)</f>
        <v>0</v>
      </c>
    </row>
    <row r="31" spans="1:8" x14ac:dyDescent="0.2">
      <c r="A31" s="1">
        <v>31</v>
      </c>
      <c r="B31" s="1" t="str">
        <f t="shared" si="0"/>
        <v>Arizona Public Service Co</v>
      </c>
      <c r="C31" s="1" t="b">
        <f>IF(D31&lt;&gt;"",IF(COUNTIF($D$2:D30, D31), INDEX($A$2:$D$100000, MATCH(D31, $D$2:D30,0),1), FALSE), FALSE)</f>
        <v>0</v>
      </c>
      <c r="D31" s="1">
        <v>7</v>
      </c>
      <c r="E31" s="1" t="s">
        <v>42</v>
      </c>
      <c r="F31" s="1" t="b">
        <f>IF(G31&lt;&gt;"", IF(COUNTIF($G$2:G30, G31), INDEX($A$2:$G$100000, MATCH(G31, $G$2:G30,0),1), FALSE), FALSE)</f>
        <v>0</v>
      </c>
      <c r="G31" s="1">
        <v>803</v>
      </c>
      <c r="H31" s="1" t="s">
        <v>41</v>
      </c>
    </row>
    <row r="32" spans="1:8" x14ac:dyDescent="0.2">
      <c r="A32" s="1">
        <v>32</v>
      </c>
      <c r="B32" s="1" t="str">
        <f t="shared" si="0"/>
        <v>AROOSTOOK VALLEY ELECTRIC COMPANY</v>
      </c>
      <c r="C32" s="1" t="b">
        <f>IF(D32&lt;&gt;"",IF(COUNTIF($D$2:D31, D32), INDEX($A$2:$D$100000, MATCH(D32, $D$2:D31,0),1), FALSE), FALSE)</f>
        <v>0</v>
      </c>
      <c r="D32" s="1">
        <v>200</v>
      </c>
      <c r="E32" s="1" t="s">
        <v>43</v>
      </c>
      <c r="F32" s="1" t="b">
        <f>IF(G32&lt;&gt;"", IF(COUNTIF($G$2:G31, G32), INDEX($A$2:$G$100000, MATCH(G32, $G$2:G31,0),1), FALSE), FALSE)</f>
        <v>0</v>
      </c>
    </row>
    <row r="33" spans="1:8" x14ac:dyDescent="0.2">
      <c r="A33" s="1">
        <v>33</v>
      </c>
      <c r="B33" s="1" t="str">
        <f t="shared" si="0"/>
        <v>Atlantic City Electric Company</v>
      </c>
      <c r="C33" s="1" t="b">
        <f>IF(D33&lt;&gt;"",IF(COUNTIF($D$2:D32, D33), INDEX($A$2:$D$100000, MATCH(D33, $D$2:D32,0),1), FALSE), FALSE)</f>
        <v>0</v>
      </c>
      <c r="D33" s="1">
        <v>9</v>
      </c>
      <c r="E33" s="1" t="s">
        <v>44</v>
      </c>
      <c r="F33" s="1" t="b">
        <f>IF(G33&lt;&gt;"", IF(COUNTIF($G$2:G32, G33), INDEX($A$2:$G$100000, MATCH(G33, $G$2:G32,0),1), FALSE), FALSE)</f>
        <v>0</v>
      </c>
    </row>
    <row r="34" spans="1:8" x14ac:dyDescent="0.2">
      <c r="A34" s="1">
        <v>34</v>
      </c>
      <c r="B34" s="1" t="str">
        <f t="shared" si="0"/>
        <v>Attala Transmission LLC</v>
      </c>
      <c r="C34" s="1" t="b">
        <f>IF(D34&lt;&gt;"",IF(COUNTIF($D$2:D33, D34), INDEX($A$2:$D$100000, MATCH(D34, $D$2:D33,0),1), FALSE), FALSE)</f>
        <v>0</v>
      </c>
      <c r="D34" s="1">
        <v>301</v>
      </c>
      <c r="E34" s="1" t="s">
        <v>45</v>
      </c>
      <c r="F34" s="1" t="b">
        <f>IF(G34&lt;&gt;"", IF(COUNTIF($G$2:G33, G34), INDEX($A$2:$G$100000, MATCH(G34, $G$2:G33,0),1), FALSE), FALSE)</f>
        <v>0</v>
      </c>
    </row>
    <row r="35" spans="1:8" x14ac:dyDescent="0.2">
      <c r="A35" s="1">
        <v>35</v>
      </c>
      <c r="B35" s="1" t="str">
        <f t="shared" si="0"/>
        <v>Avista Corp</v>
      </c>
      <c r="C35" s="1" t="b">
        <f>IF(D35&lt;&gt;"",IF(COUNTIF($D$2:D34, D35), INDEX($A$2:$D$100000, MATCH(D35, $D$2:D34,0),1), FALSE), FALSE)</f>
        <v>0</v>
      </c>
      <c r="D35" s="1">
        <v>187</v>
      </c>
      <c r="E35" s="1" t="s">
        <v>47</v>
      </c>
      <c r="F35" s="1" t="b">
        <f>IF(G35&lt;&gt;"", IF(COUNTIF($G$2:G34, G35), INDEX($A$2:$G$100000, MATCH(G35, $G$2:G34,0),1), FALSE), FALSE)</f>
        <v>0</v>
      </c>
      <c r="G35" s="1">
        <v>20169</v>
      </c>
      <c r="H35" s="1" t="s">
        <v>46</v>
      </c>
    </row>
    <row r="36" spans="1:8" x14ac:dyDescent="0.2">
      <c r="A36" s="1">
        <v>36</v>
      </c>
      <c r="B36" s="1" t="str">
        <f t="shared" si="0"/>
        <v>Baltimore Gas and Electric Company</v>
      </c>
      <c r="C36" s="1" t="b">
        <f>IF(D36&lt;&gt;"",IF(COUNTIF($D$2:D35, D36), INDEX($A$2:$D$100000, MATCH(D36, $D$2:D35,0),1), FALSE), FALSE)</f>
        <v>0</v>
      </c>
      <c r="D36" s="1">
        <v>10</v>
      </c>
      <c r="E36" s="1" t="s">
        <v>48</v>
      </c>
      <c r="F36" s="1" t="b">
        <f>IF(G36&lt;&gt;"", IF(COUNTIF($G$2:G35, G36), INDEX($A$2:$G$100000, MATCH(G36, $G$2:G35,0),1), FALSE), FALSE)</f>
        <v>0</v>
      </c>
    </row>
    <row r="37" spans="1:8" x14ac:dyDescent="0.2">
      <c r="A37" s="1">
        <v>37</v>
      </c>
      <c r="B37" s="1" t="str">
        <f t="shared" si="0"/>
        <v>Beacon Power LLC</v>
      </c>
      <c r="C37" s="1" t="b">
        <f>IF(D37&lt;&gt;"",IF(COUNTIF($D$2:D36, D37), INDEX($A$2:$D$100000, MATCH(D37, $D$2:D36,0),1), FALSE), FALSE)</f>
        <v>0</v>
      </c>
      <c r="D37" s="1">
        <v>434</v>
      </c>
      <c r="E37" s="1" t="s">
        <v>50</v>
      </c>
      <c r="F37" s="1" t="b">
        <f>IF(G37&lt;&gt;"", IF(COUNTIF($G$2:G36, G37), INDEX($A$2:$G$100000, MATCH(G37, $G$2:G36,0),1), FALSE), FALSE)</f>
        <v>0</v>
      </c>
      <c r="G37" s="1">
        <v>57031</v>
      </c>
      <c r="H37" s="1" t="s">
        <v>49</v>
      </c>
    </row>
    <row r="38" spans="1:8" x14ac:dyDescent="0.2">
      <c r="A38" s="1">
        <v>38</v>
      </c>
      <c r="B38" s="1" t="str">
        <f t="shared" si="0"/>
        <v>BeeBee Island Corporation</v>
      </c>
      <c r="C38" s="1" t="b">
        <f>IF(D38&lt;&gt;"",IF(COUNTIF($D$2:D37, D38), INDEX($A$2:$D$100000, MATCH(D38, $D$2:D37,0),1), FALSE), FALSE)</f>
        <v>0</v>
      </c>
      <c r="D38" s="1">
        <v>212</v>
      </c>
      <c r="E38" s="1" t="s">
        <v>51</v>
      </c>
      <c r="F38" s="1" t="b">
        <f>IF(G38&lt;&gt;"", IF(COUNTIF($G$2:G37, G38), INDEX($A$2:$G$100000, MATCH(G38, $G$2:G37,0),1), FALSE), FALSE)</f>
        <v>0</v>
      </c>
    </row>
    <row r="39" spans="1:8" x14ac:dyDescent="0.2">
      <c r="A39" s="1">
        <v>39</v>
      </c>
      <c r="B39" s="1" t="str">
        <f t="shared" si="0"/>
        <v>Berea College Utilities</v>
      </c>
      <c r="C39" s="1" t="b">
        <f>IF(D39&lt;&gt;"",IF(COUNTIF($D$2:D38, D39), INDEX($A$2:$D$100000, MATCH(D39, $D$2:D38,0),1), FALSE), FALSE)</f>
        <v>0</v>
      </c>
      <c r="D39" s="1">
        <v>233</v>
      </c>
      <c r="E39" s="1" t="s">
        <v>52</v>
      </c>
      <c r="F39" s="1" t="b">
        <f>IF(G39&lt;&gt;"", IF(COUNTIF($G$2:G38, G39), INDEX($A$2:$G$100000, MATCH(G39, $G$2:G38,0),1), FALSE), FALSE)</f>
        <v>0</v>
      </c>
    </row>
    <row r="40" spans="1:8" x14ac:dyDescent="0.2">
      <c r="A40" s="1">
        <v>40</v>
      </c>
      <c r="B40" s="1" t="str">
        <f t="shared" si="0"/>
        <v>Big Rivers Electric Corp</v>
      </c>
      <c r="C40" s="1" t="b">
        <f>IF(D40&lt;&gt;"",IF(COUNTIF($D$2:D39, D40), INDEX($A$2:$D$100000, MATCH(D40, $D$2:D39,0),1), FALSE), FALSE)</f>
        <v>0</v>
      </c>
      <c r="D40" s="1">
        <v>201</v>
      </c>
      <c r="E40" s="1" t="s">
        <v>54</v>
      </c>
      <c r="F40" s="1" t="b">
        <f>IF(G40&lt;&gt;"", IF(COUNTIF($G$2:G39, G40), INDEX($A$2:$G$100000, MATCH(G40, $G$2:G39,0),1), FALSE), FALSE)</f>
        <v>0</v>
      </c>
      <c r="G40" s="1">
        <v>1692</v>
      </c>
      <c r="H40" s="1" t="s">
        <v>53</v>
      </c>
    </row>
    <row r="41" spans="1:8" x14ac:dyDescent="0.2">
      <c r="A41" s="1">
        <v>41</v>
      </c>
      <c r="B41" s="1" t="str">
        <f t="shared" si="0"/>
        <v>Black Creek Hydro Inc</v>
      </c>
      <c r="C41" s="1" t="b">
        <f>IF(D41&lt;&gt;"",IF(COUNTIF($D$2:D40, D41), INDEX($A$2:$D$100000, MATCH(D41, $D$2:D40,0),1), FALSE), FALSE)</f>
        <v>0</v>
      </c>
      <c r="D41" s="1">
        <v>211</v>
      </c>
      <c r="E41" s="1" t="s">
        <v>56</v>
      </c>
      <c r="F41" s="1" t="b">
        <f>IF(G41&lt;&gt;"", IF(COUNTIF($G$2:G40, G41), INDEX($A$2:$G$100000, MATCH(G41, $G$2:G40,0),1), FALSE), FALSE)</f>
        <v>0</v>
      </c>
      <c r="G41" s="1">
        <v>1784</v>
      </c>
      <c r="H41" s="1" t="s">
        <v>55</v>
      </c>
    </row>
    <row r="42" spans="1:8" x14ac:dyDescent="0.2">
      <c r="A42" s="1">
        <v>42</v>
      </c>
      <c r="B42" s="1" t="str">
        <f t="shared" si="0"/>
        <v>Black Hills Power, Inc. d/b/a</v>
      </c>
      <c r="C42" s="1" t="b">
        <f>IF(D42&lt;&gt;"",IF(COUNTIF($D$2:D41, D42), INDEX($A$2:$D$100000, MATCH(D42, $D$2:D41,0),1), FALSE), FALSE)</f>
        <v>0</v>
      </c>
      <c r="D42" s="1">
        <v>12</v>
      </c>
      <c r="E42" s="1" t="s">
        <v>58</v>
      </c>
      <c r="F42" s="1" t="b">
        <f>IF(G42&lt;&gt;"", IF(COUNTIF($G$2:G41, G42), INDEX($A$2:$G$100000, MATCH(G42, $G$2:G41,0),1), FALSE), FALSE)</f>
        <v>0</v>
      </c>
      <c r="G42" s="1">
        <v>19545</v>
      </c>
      <c r="H42" s="1" t="s">
        <v>57</v>
      </c>
    </row>
    <row r="43" spans="1:8" x14ac:dyDescent="0.2">
      <c r="A43" s="1">
        <v>43</v>
      </c>
      <c r="B43" s="1" t="str">
        <f t="shared" si="0"/>
        <v>Black Hills/Colorado Elec.Util</v>
      </c>
      <c r="C43" s="1" t="b">
        <f>IF(D43&lt;&gt;"",IF(COUNTIF($D$2:D42, D43), INDEX($A$2:$D$100000, MATCH(D43, $D$2:D42,0),1), FALSE), FALSE)</f>
        <v>0</v>
      </c>
      <c r="D43" s="1">
        <v>432</v>
      </c>
      <c r="E43" s="1" t="s">
        <v>60</v>
      </c>
      <c r="F43" s="1" t="b">
        <f>IF(G43&lt;&gt;"", IF(COUNTIF($G$2:G42, G43), INDEX($A$2:$G$100000, MATCH(G43, $G$2:G42,0),1), FALSE), FALSE)</f>
        <v>0</v>
      </c>
      <c r="G43" s="1">
        <v>56146</v>
      </c>
      <c r="H43" s="1" t="s">
        <v>59</v>
      </c>
    </row>
    <row r="44" spans="1:8" x14ac:dyDescent="0.2">
      <c r="A44" s="1">
        <v>44</v>
      </c>
      <c r="B44" s="1" t="str">
        <f t="shared" si="0"/>
        <v>Blackstone Valley Electric Company</v>
      </c>
      <c r="C44" s="1" t="b">
        <f>IF(D44&lt;&gt;"",IF(COUNTIF($D$2:D43, D44), INDEX($A$2:$D$100000, MATCH(D44, $D$2:D43,0),1), FALSE), FALSE)</f>
        <v>0</v>
      </c>
      <c r="D44" s="1">
        <v>13</v>
      </c>
      <c r="E44" s="1" t="s">
        <v>61</v>
      </c>
      <c r="F44" s="1" t="b">
        <f>IF(G44&lt;&gt;"", IF(COUNTIF($G$2:G43, G44), INDEX($A$2:$G$100000, MATCH(G44, $G$2:G43,0),1), FALSE), FALSE)</f>
        <v>0</v>
      </c>
    </row>
    <row r="45" spans="1:8" x14ac:dyDescent="0.2">
      <c r="A45" s="1">
        <v>45</v>
      </c>
      <c r="B45" s="1" t="str">
        <f t="shared" si="0"/>
        <v>Boston Edison Company</v>
      </c>
      <c r="C45" s="1" t="b">
        <f>IF(D45&lt;&gt;"",IF(COUNTIF($D$2:D44, D45), INDEX($A$2:$D$100000, MATCH(D45, $D$2:D44,0),1), FALSE), FALSE)</f>
        <v>0</v>
      </c>
      <c r="D45" s="1">
        <v>14</v>
      </c>
      <c r="E45" s="1" t="s">
        <v>62</v>
      </c>
      <c r="F45" s="1" t="b">
        <f>IF(G45&lt;&gt;"", IF(COUNTIF($G$2:G44, G45), INDEX($A$2:$G$100000, MATCH(G45, $G$2:G44,0),1), FALSE), FALSE)</f>
        <v>0</v>
      </c>
    </row>
    <row r="46" spans="1:8" x14ac:dyDescent="0.2">
      <c r="A46" s="1">
        <v>46</v>
      </c>
      <c r="B46" s="1" t="str">
        <f t="shared" si="0"/>
        <v>Bridger Valley Electric Association, Inc.</v>
      </c>
      <c r="C46" s="1" t="b">
        <f>IF(D46&lt;&gt;"",IF(COUNTIF($D$2:D45, D46), INDEX($A$2:$D$100000, MATCH(D46, $D$2:D45,0),1), FALSE), FALSE)</f>
        <v>0</v>
      </c>
      <c r="D46" s="1">
        <v>402</v>
      </c>
      <c r="E46" s="1" t="s">
        <v>63</v>
      </c>
      <c r="F46" s="1" t="b">
        <f>IF(G46&lt;&gt;"", IF(COUNTIF($G$2:G45, G46), INDEX($A$2:$G$100000, MATCH(G46, $G$2:G45,0),1), FALSE), FALSE)</f>
        <v>0</v>
      </c>
    </row>
    <row r="47" spans="1:8" x14ac:dyDescent="0.2">
      <c r="A47" s="1">
        <v>47</v>
      </c>
      <c r="B47" s="1" t="str">
        <f t="shared" si="0"/>
        <v>Buckeye Power, Inc</v>
      </c>
      <c r="C47" s="1" t="b">
        <f>IF(D47&lt;&gt;"",IF(COUNTIF($D$2:D46, D47), INDEX($A$2:$D$100000, MATCH(D47, $D$2:D46,0),1), FALSE), FALSE)</f>
        <v>0</v>
      </c>
      <c r="D47" s="1">
        <v>245</v>
      </c>
      <c r="E47" s="1" t="s">
        <v>65</v>
      </c>
      <c r="F47" s="1" t="b">
        <f>IF(G47&lt;&gt;"", IF(COUNTIF($G$2:G46, G47), INDEX($A$2:$G$100000, MATCH(G47, $G$2:G46,0),1), FALSE), FALSE)</f>
        <v>0</v>
      </c>
      <c r="G47" s="1">
        <v>7004</v>
      </c>
      <c r="H47" s="1" t="s">
        <v>64</v>
      </c>
    </row>
    <row r="48" spans="1:8" x14ac:dyDescent="0.2">
      <c r="A48" s="1">
        <v>48</v>
      </c>
      <c r="B48" s="1" t="str">
        <f t="shared" si="0"/>
        <v>California Independent System Operator Corporation</v>
      </c>
      <c r="C48" s="1" t="b">
        <f>IF(D48&lt;&gt;"",IF(COUNTIF($D$2:D47, D48), INDEX($A$2:$D$100000, MATCH(D48, $D$2:D47,0),1), FALSE), FALSE)</f>
        <v>0</v>
      </c>
      <c r="D48" s="1">
        <v>229</v>
      </c>
      <c r="E48" s="1" t="s">
        <v>66</v>
      </c>
      <c r="F48" s="1" t="b">
        <f>IF(G48&lt;&gt;"", IF(COUNTIF($G$2:G47, G48), INDEX($A$2:$G$100000, MATCH(G48, $G$2:G47,0),1), FALSE), FALSE)</f>
        <v>0</v>
      </c>
    </row>
    <row r="49" spans="1:8" x14ac:dyDescent="0.2">
      <c r="A49" s="1">
        <v>49</v>
      </c>
      <c r="B49" s="1" t="str">
        <f t="shared" si="0"/>
        <v>California Power Exchange Corporation</v>
      </c>
      <c r="C49" s="1" t="b">
        <f>IF(D49&lt;&gt;"",IF(COUNTIF($D$2:D48, D49), INDEX($A$2:$D$100000, MATCH(D49, $D$2:D48,0),1), FALSE), FALSE)</f>
        <v>0</v>
      </c>
      <c r="D49" s="1">
        <v>240</v>
      </c>
      <c r="E49" s="1" t="s">
        <v>67</v>
      </c>
      <c r="F49" s="1" t="b">
        <f>IF(G49&lt;&gt;"", IF(COUNTIF($G$2:G48, G49), INDEX($A$2:$G$100000, MATCH(G49, $G$2:G48,0),1), FALSE), FALSE)</f>
        <v>0</v>
      </c>
    </row>
    <row r="50" spans="1:8" x14ac:dyDescent="0.2">
      <c r="A50" s="1">
        <v>50</v>
      </c>
      <c r="B50" s="1" t="str">
        <f t="shared" si="0"/>
        <v>Cambridge Electric Light Company</v>
      </c>
      <c r="C50" s="1" t="b">
        <f>IF(D50&lt;&gt;"",IF(COUNTIF($D$2:D49, D50), INDEX($A$2:$D$100000, MATCH(D50, $D$2:D49,0),1), FALSE), FALSE)</f>
        <v>0</v>
      </c>
      <c r="D50" s="1">
        <v>15</v>
      </c>
      <c r="E50" s="1" t="s">
        <v>68</v>
      </c>
      <c r="F50" s="1" t="b">
        <f>IF(G50&lt;&gt;"", IF(COUNTIF($G$2:G49, G50), INDEX($A$2:$G$100000, MATCH(G50, $G$2:G49,0),1), FALSE), FALSE)</f>
        <v>0</v>
      </c>
    </row>
    <row r="51" spans="1:8" x14ac:dyDescent="0.2">
      <c r="A51" s="1">
        <v>51</v>
      </c>
      <c r="B51" s="1" t="str">
        <f t="shared" si="0"/>
        <v>CANAL ELECTRIC COMPANY</v>
      </c>
      <c r="C51" s="1" t="b">
        <f>IF(D51&lt;&gt;"",IF(COUNTIF($D$2:D50, D51), INDEX($A$2:$D$100000, MATCH(D51, $D$2:D50,0),1), FALSE), FALSE)</f>
        <v>0</v>
      </c>
      <c r="D51" s="1">
        <v>16</v>
      </c>
      <c r="E51" s="1" t="s">
        <v>69</v>
      </c>
      <c r="F51" s="1" t="b">
        <f>IF(G51&lt;&gt;"", IF(COUNTIF($G$2:G50, G51), INDEX($A$2:$G$100000, MATCH(G51, $G$2:G50,0),1), FALSE), FALSE)</f>
        <v>0</v>
      </c>
    </row>
    <row r="52" spans="1:8" x14ac:dyDescent="0.2">
      <c r="A52" s="1">
        <v>52</v>
      </c>
      <c r="B52" s="1" t="str">
        <f t="shared" si="0"/>
        <v>Carr Street Generating Sta LP</v>
      </c>
      <c r="C52" s="1" t="b">
        <f>IF(D52&lt;&gt;"",IF(COUNTIF($D$2:D51, D52), INDEX($A$2:$D$100000, MATCH(D52, $D$2:D51,0),1), FALSE), FALSE)</f>
        <v>0</v>
      </c>
      <c r="D52" s="1">
        <v>249</v>
      </c>
      <c r="E52" s="1" t="s">
        <v>71</v>
      </c>
      <c r="F52" s="1" t="b">
        <f>IF(G52&lt;&gt;"", IF(COUNTIF($G$2:G51, G52), INDEX($A$2:$G$100000, MATCH(G52, $G$2:G51,0),1), FALSE), FALSE)</f>
        <v>0</v>
      </c>
      <c r="G52" s="1">
        <v>24202</v>
      </c>
      <c r="H52" s="1" t="s">
        <v>70</v>
      </c>
    </row>
    <row r="53" spans="1:8" x14ac:dyDescent="0.2">
      <c r="A53" s="1">
        <v>53</v>
      </c>
      <c r="B53" s="1" t="str">
        <f t="shared" si="0"/>
        <v>Catalyst Old River Hydroelectric Limited Partnership</v>
      </c>
      <c r="C53" s="1" t="b">
        <f>IF(D53&lt;&gt;"",IF(COUNTIF($D$2:D52, D53), INDEX($A$2:$D$100000, MATCH(D53, $D$2:D52,0),1), FALSE), FALSE)</f>
        <v>0</v>
      </c>
      <c r="D53" s="1">
        <v>18</v>
      </c>
      <c r="E53" s="1" t="s">
        <v>72</v>
      </c>
      <c r="F53" s="1" t="b">
        <f>IF(G53&lt;&gt;"", IF(COUNTIF($G$2:G52, G53), INDEX($A$2:$G$100000, MATCH(G53, $G$2:G52,0),1), FALSE), FALSE)</f>
        <v>0</v>
      </c>
    </row>
    <row r="54" spans="1:8" x14ac:dyDescent="0.2">
      <c r="A54" s="1">
        <v>54</v>
      </c>
      <c r="B54" s="1" t="str">
        <f t="shared" si="0"/>
        <v>CenterPoint Energy Houston Electric, LLC</v>
      </c>
      <c r="C54" s="1" t="b">
        <f>IF(D54&lt;&gt;"",IF(COUNTIF($D$2:D53, D54), INDEX($A$2:$D$100000, MATCH(D54, $D$2:D53,0),1), FALSE), FALSE)</f>
        <v>0</v>
      </c>
      <c r="D54" s="1">
        <v>68</v>
      </c>
      <c r="E54" s="1" t="s">
        <v>73</v>
      </c>
      <c r="F54" s="1" t="b">
        <f>IF(G54&lt;&gt;"", IF(COUNTIF($G$2:G53, G54), INDEX($A$2:$G$100000, MATCH(G54, $G$2:G53,0),1), FALSE), FALSE)</f>
        <v>0</v>
      </c>
    </row>
    <row r="55" spans="1:8" x14ac:dyDescent="0.2">
      <c r="A55" s="1">
        <v>55</v>
      </c>
      <c r="B55" s="1" t="str">
        <f t="shared" si="0"/>
        <v>Central Hudson Gas &amp; Elec Corp</v>
      </c>
      <c r="C55" s="1" t="b">
        <f>IF(D55&lt;&gt;"",IF(COUNTIF($D$2:D54, D55), INDEX($A$2:$D$100000, MATCH(D55, $D$2:D54,0),1), FALSE), FALSE)</f>
        <v>0</v>
      </c>
      <c r="D55" s="1">
        <v>19</v>
      </c>
      <c r="E55" s="1" t="s">
        <v>75</v>
      </c>
      <c r="F55" s="1" t="b">
        <f>IF(G55&lt;&gt;"", IF(COUNTIF($G$2:G54, G55), INDEX($A$2:$G$100000, MATCH(G55, $G$2:G54,0),1), FALSE), FALSE)</f>
        <v>0</v>
      </c>
      <c r="G55" s="1">
        <v>3249</v>
      </c>
      <c r="H55" s="1" t="s">
        <v>74</v>
      </c>
    </row>
    <row r="56" spans="1:8" x14ac:dyDescent="0.2">
      <c r="A56" s="1">
        <v>56</v>
      </c>
      <c r="B56" s="1" t="str">
        <f t="shared" si="0"/>
        <v>Central Illinois Light Company</v>
      </c>
      <c r="C56" s="1" t="b">
        <f>IF(D56&lt;&gt;"",IF(COUNTIF($D$2:D55, D56), INDEX($A$2:$D$100000, MATCH(D56, $D$2:D55,0),1), FALSE), FALSE)</f>
        <v>0</v>
      </c>
      <c r="D56" s="1">
        <v>20</v>
      </c>
      <c r="E56" s="1" t="s">
        <v>76</v>
      </c>
      <c r="F56" s="1" t="b">
        <f>IF(G56&lt;&gt;"", IF(COUNTIF($G$2:G55, G56), INDEX($A$2:$G$100000, MATCH(G56, $G$2:G55,0),1), FALSE), FALSE)</f>
        <v>0</v>
      </c>
    </row>
    <row r="57" spans="1:8" x14ac:dyDescent="0.2">
      <c r="A57" s="1">
        <v>57</v>
      </c>
      <c r="B57" s="1" t="str">
        <f t="shared" si="0"/>
        <v>Central Illinois Public Service Company</v>
      </c>
      <c r="C57" s="1" t="b">
        <f>IF(D57&lt;&gt;"",IF(COUNTIF($D$2:D56, D57), INDEX($A$2:$D$100000, MATCH(D57, $D$2:D56,0),1), FALSE), FALSE)</f>
        <v>0</v>
      </c>
      <c r="D57" s="1">
        <v>21</v>
      </c>
      <c r="E57" s="1" t="s">
        <v>77</v>
      </c>
      <c r="F57" s="1" t="b">
        <f>IF(G57&lt;&gt;"", IF(COUNTIF($G$2:G56, G57), INDEX($A$2:$G$100000, MATCH(G57, $G$2:G56,0),1), FALSE), FALSE)</f>
        <v>0</v>
      </c>
    </row>
    <row r="58" spans="1:8" x14ac:dyDescent="0.2">
      <c r="A58" s="1">
        <v>58</v>
      </c>
      <c r="B58" s="1" t="str">
        <f t="shared" si="0"/>
        <v>Central Maine Power Company</v>
      </c>
      <c r="C58" s="1" t="b">
        <f>IF(D58&lt;&gt;"",IF(COUNTIF($D$2:D57, D58), INDEX($A$2:$D$100000, MATCH(D58, $D$2:D57,0),1), FALSE), FALSE)</f>
        <v>0</v>
      </c>
      <c r="D58" s="1">
        <v>23</v>
      </c>
      <c r="E58" s="1" t="s">
        <v>78</v>
      </c>
      <c r="F58" s="1" t="b">
        <f>IF(G58&lt;&gt;"", IF(COUNTIF($G$2:G57, G58), INDEX($A$2:$G$100000, MATCH(G58, $G$2:G57,0),1), FALSE), FALSE)</f>
        <v>0</v>
      </c>
    </row>
    <row r="59" spans="1:8" x14ac:dyDescent="0.2">
      <c r="A59" s="1">
        <v>59</v>
      </c>
      <c r="B59" s="1" t="str">
        <f t="shared" si="0"/>
        <v>Central Vermont Public Service Corporation</v>
      </c>
      <c r="C59" s="1" t="b">
        <f>IF(D59&lt;&gt;"",IF(COUNTIF($D$2:D58, D59), INDEX($A$2:$D$100000, MATCH(D59, $D$2:D58,0),1), FALSE), FALSE)</f>
        <v>0</v>
      </c>
      <c r="D59" s="1">
        <v>25</v>
      </c>
      <c r="E59" s="1" t="s">
        <v>79</v>
      </c>
      <c r="F59" s="1" t="b">
        <f>IF(G59&lt;&gt;"", IF(COUNTIF($G$2:G58, G59), INDEX($A$2:$G$100000, MATCH(G59, $G$2:G58,0),1), FALSE), FALSE)</f>
        <v>0</v>
      </c>
    </row>
    <row r="60" spans="1:8" x14ac:dyDescent="0.2">
      <c r="A60" s="1">
        <v>60</v>
      </c>
      <c r="B60" s="1" t="str">
        <f t="shared" si="0"/>
        <v>Century Power Corporation</v>
      </c>
      <c r="C60" s="1" t="b">
        <f>IF(D60&lt;&gt;"",IF(COUNTIF($D$2:D59, D60), INDEX($A$2:$D$100000, MATCH(D60, $D$2:D59,0),1), FALSE), FALSE)</f>
        <v>0</v>
      </c>
      <c r="D60" s="1">
        <v>26</v>
      </c>
      <c r="E60" s="1" t="s">
        <v>80</v>
      </c>
      <c r="F60" s="1" t="b">
        <f>IF(G60&lt;&gt;"", IF(COUNTIF($G$2:G59, G60), INDEX($A$2:$G$100000, MATCH(G60, $G$2:G59,0),1), FALSE), FALSE)</f>
        <v>0</v>
      </c>
    </row>
    <row r="61" spans="1:8" x14ac:dyDescent="0.2">
      <c r="A61" s="1">
        <v>61</v>
      </c>
      <c r="B61" s="1" t="str">
        <f t="shared" si="0"/>
        <v>Chattahoochee EMC</v>
      </c>
      <c r="C61" s="1" t="b">
        <f>IF(D61&lt;&gt;"",IF(COUNTIF($D$2:D60, D61), INDEX($A$2:$D$100000, MATCH(D61, $D$2:D60,0),1), FALSE), FALSE)</f>
        <v>0</v>
      </c>
      <c r="D61" s="1">
        <v>287</v>
      </c>
      <c r="E61" s="1" t="s">
        <v>81</v>
      </c>
      <c r="F61" s="1" t="b">
        <f>IF(G61&lt;&gt;"", IF(COUNTIF($G$2:G60, G61), INDEX($A$2:$G$100000, MATCH(G61, $G$2:G60,0),1), FALSE), FALSE)</f>
        <v>0</v>
      </c>
    </row>
    <row r="62" spans="1:8" x14ac:dyDescent="0.2">
      <c r="A62" s="1">
        <v>62</v>
      </c>
      <c r="B62" s="1" t="str">
        <f t="shared" si="0"/>
        <v>Cheyenne Light, Fuel and Power Company</v>
      </c>
      <c r="C62" s="1" t="b">
        <f>IF(D62&lt;&gt;"",IF(COUNTIF($D$2:D61, D62), INDEX($A$2:$D$100000, MATCH(D62, $D$2:D61,0),1), FALSE), FALSE)</f>
        <v>0</v>
      </c>
      <c r="D62" s="1">
        <v>403</v>
      </c>
      <c r="E62" s="1" t="s">
        <v>82</v>
      </c>
      <c r="F62" s="1" t="b">
        <f>IF(G62&lt;&gt;"", IF(COUNTIF($G$2:G61, G62), INDEX($A$2:$G$100000, MATCH(G62, $G$2:G61,0),1), FALSE), FALSE)</f>
        <v>0</v>
      </c>
    </row>
    <row r="63" spans="1:8" x14ac:dyDescent="0.2">
      <c r="A63" s="1">
        <v>63</v>
      </c>
      <c r="B63" s="1" t="str">
        <f t="shared" si="0"/>
        <v>Chugach Electric Assn Inc</v>
      </c>
      <c r="C63" s="1" t="b">
        <f>IF(D63&lt;&gt;"",IF(COUNTIF($D$2:D62, D63), INDEX($A$2:$D$100000, MATCH(D63, $D$2:D62,0),1), FALSE), FALSE)</f>
        <v>0</v>
      </c>
      <c r="D63" s="1">
        <v>202</v>
      </c>
      <c r="E63" s="1" t="s">
        <v>84</v>
      </c>
      <c r="F63" s="1" t="b">
        <f>IF(G63&lt;&gt;"", IF(COUNTIF($G$2:G62, G63), INDEX($A$2:$G$100000, MATCH(G63, $G$2:G62,0),1), FALSE), FALSE)</f>
        <v>0</v>
      </c>
      <c r="G63" s="1">
        <v>3522</v>
      </c>
      <c r="H63" s="1" t="s">
        <v>83</v>
      </c>
    </row>
    <row r="64" spans="1:8" x14ac:dyDescent="0.2">
      <c r="A64" s="1">
        <v>64</v>
      </c>
      <c r="B64" s="1" t="str">
        <f t="shared" si="0"/>
        <v>CITIZENS COMMUNCIATIONS COMPANY</v>
      </c>
      <c r="C64" s="1" t="b">
        <f>IF(D64&lt;&gt;"",IF(COUNTIF($D$2:D63, D64), INDEX($A$2:$D$100000, MATCH(D64, $D$2:D63,0),1), FALSE), FALSE)</f>
        <v>0</v>
      </c>
      <c r="D64" s="1">
        <v>29</v>
      </c>
      <c r="E64" s="1" t="s">
        <v>85</v>
      </c>
      <c r="F64" s="1" t="b">
        <f>IF(G64&lt;&gt;"", IF(COUNTIF($G$2:G63, G64), INDEX($A$2:$G$100000, MATCH(G64, $G$2:G63,0),1), FALSE), FALSE)</f>
        <v>0</v>
      </c>
    </row>
    <row r="65" spans="1:8" x14ac:dyDescent="0.2">
      <c r="A65" s="1">
        <v>65</v>
      </c>
      <c r="B65" s="1" t="str">
        <f t="shared" si="0"/>
        <v>Citizens Electric Corporation</v>
      </c>
      <c r="C65" s="1" t="b">
        <f>IF(D65&lt;&gt;"",IF(COUNTIF($D$2:D64, D65), INDEX($A$2:$D$100000, MATCH(D65, $D$2:D64,0),1), FALSE), FALSE)</f>
        <v>0</v>
      </c>
      <c r="D65" s="1">
        <v>284</v>
      </c>
      <c r="E65" s="1" t="s">
        <v>86</v>
      </c>
      <c r="F65" s="1" t="b">
        <f>IF(G65&lt;&gt;"", IF(COUNTIF($G$2:G64, G65), INDEX($A$2:$G$100000, MATCH(G65, $G$2:G64,0),1), FALSE), FALSE)</f>
        <v>0</v>
      </c>
    </row>
    <row r="66" spans="1:8" x14ac:dyDescent="0.2">
      <c r="A66" s="1">
        <v>66</v>
      </c>
      <c r="B66" s="1" t="str">
        <f t="shared" ref="B66:B129" si="1">IF(H66="",E66,H66)</f>
        <v>Citizens Sunrise Transmission LLC.</v>
      </c>
      <c r="C66" s="1" t="b">
        <f>IF(D66&lt;&gt;"",IF(COUNTIF($D$2:D65, D66), INDEX($A$2:$D$100000, MATCH(D66, $D$2:D65,0),1), FALSE), FALSE)</f>
        <v>0</v>
      </c>
      <c r="D66" s="1">
        <v>321</v>
      </c>
      <c r="E66" s="1" t="s">
        <v>87</v>
      </c>
      <c r="F66" s="1" t="b">
        <f>IF(G66&lt;&gt;"", IF(COUNTIF($G$2:G65, G66), INDEX($A$2:$G$100000, MATCH(G66, $G$2:G65,0),1), FALSE), FALSE)</f>
        <v>0</v>
      </c>
    </row>
    <row r="67" spans="1:8" x14ac:dyDescent="0.2">
      <c r="A67" s="1">
        <v>67</v>
      </c>
      <c r="B67" s="1" t="str">
        <f t="shared" si="1"/>
        <v>CITIZENS' ELECTRIC COMPANY</v>
      </c>
      <c r="C67" s="1" t="b">
        <f>IF(D67&lt;&gt;"",IF(COUNTIF($D$2:D66, D67), INDEX($A$2:$D$100000, MATCH(D67, $D$2:D66,0),1), FALSE), FALSE)</f>
        <v>0</v>
      </c>
      <c r="D67" s="1">
        <v>28</v>
      </c>
      <c r="E67" s="1" t="s">
        <v>88</v>
      </c>
      <c r="F67" s="1" t="b">
        <f>IF(G67&lt;&gt;"", IF(COUNTIF($G$2:G66, G67), INDEX($A$2:$G$100000, MATCH(G67, $G$2:G66,0),1), FALSE), FALSE)</f>
        <v>0</v>
      </c>
    </row>
    <row r="68" spans="1:8" x14ac:dyDescent="0.2">
      <c r="A68" s="1">
        <v>68</v>
      </c>
      <c r="B68" s="1" t="str">
        <f t="shared" si="1"/>
        <v>Clark Fork &amp; Blackfoot LLC</v>
      </c>
      <c r="C68" s="1" t="b">
        <f>IF(D68&lt;&gt;"",IF(COUNTIF($D$2:D67, D68), INDEX($A$2:$D$100000, MATCH(D68, $D$2:D67,0),1), FALSE), FALSE)</f>
        <v>0</v>
      </c>
      <c r="D68" s="1">
        <v>285</v>
      </c>
      <c r="E68" s="1" t="s">
        <v>89</v>
      </c>
      <c r="F68" s="1" t="b">
        <f>IF(G68&lt;&gt;"", IF(COUNTIF($G$2:G67, G68), INDEX($A$2:$G$100000, MATCH(G68, $G$2:G67,0),1), FALSE), FALSE)</f>
        <v>0</v>
      </c>
    </row>
    <row r="69" spans="1:8" x14ac:dyDescent="0.2">
      <c r="A69" s="1">
        <v>69</v>
      </c>
      <c r="B69" s="1" t="str">
        <f t="shared" si="1"/>
        <v>Cleco Power LLC</v>
      </c>
      <c r="C69" s="1" t="b">
        <f>IF(D69&lt;&gt;"",IF(COUNTIF($D$2:D68, D69), INDEX($A$2:$D$100000, MATCH(D69, $D$2:D68,0),1), FALSE), FALSE)</f>
        <v>0</v>
      </c>
      <c r="D69" s="1">
        <v>22</v>
      </c>
      <c r="E69" s="1" t="s">
        <v>90</v>
      </c>
      <c r="F69" s="1" t="b">
        <f>IF(G69&lt;&gt;"", IF(COUNTIF($G$2:G68, G69), INDEX($A$2:$G$100000, MATCH(G69, $G$2:G68,0),1), FALSE), FALSE)</f>
        <v>0</v>
      </c>
      <c r="G69" s="1">
        <v>3265</v>
      </c>
      <c r="H69" s="1" t="s">
        <v>90</v>
      </c>
    </row>
    <row r="70" spans="1:8" x14ac:dyDescent="0.2">
      <c r="A70" s="1">
        <v>70</v>
      </c>
      <c r="B70" s="1" t="str">
        <f t="shared" si="1"/>
        <v>Cleveland Electric Illuminating Company, The</v>
      </c>
      <c r="C70" s="1" t="b">
        <f>IF(D70&lt;&gt;"",IF(COUNTIF($D$2:D69, D70), INDEX($A$2:$D$100000, MATCH(D70, $D$2:D69,0),1), FALSE), FALSE)</f>
        <v>0</v>
      </c>
      <c r="D70" s="1">
        <v>30</v>
      </c>
      <c r="E70" s="1" t="s">
        <v>91</v>
      </c>
      <c r="F70" s="1" t="b">
        <f>IF(G70&lt;&gt;"", IF(COUNTIF($G$2:G69, G70), INDEX($A$2:$G$100000, MATCH(G70, $G$2:G69,0),1), FALSE), FALSE)</f>
        <v>0</v>
      </c>
    </row>
    <row r="71" spans="1:8" x14ac:dyDescent="0.2">
      <c r="A71" s="1">
        <v>71</v>
      </c>
      <c r="B71" s="1" t="str">
        <f t="shared" si="1"/>
        <v>Columbus Southern Power Company</v>
      </c>
      <c r="C71" s="1" t="b">
        <f>IF(D71&lt;&gt;"",IF(COUNTIF($D$2:D70, D71), INDEX($A$2:$D$100000, MATCH(D71, $D$2:D70,0),1), FALSE), FALSE)</f>
        <v>0</v>
      </c>
      <c r="D71" s="1">
        <v>31</v>
      </c>
      <c r="E71" s="1" t="s">
        <v>92</v>
      </c>
      <c r="F71" s="1" t="b">
        <f>IF(G71&lt;&gt;"", IF(COUNTIF($G$2:G70, G71), INDEX($A$2:$G$100000, MATCH(G71, $G$2:G70,0),1), FALSE), FALSE)</f>
        <v>0</v>
      </c>
    </row>
    <row r="72" spans="1:8" x14ac:dyDescent="0.2">
      <c r="A72" s="1">
        <v>72</v>
      </c>
      <c r="B72" s="1" t="str">
        <f t="shared" si="1"/>
        <v>Commonwealth Edison Company</v>
      </c>
      <c r="C72" s="1" t="b">
        <f>IF(D72&lt;&gt;"",IF(COUNTIF($D$2:D71, D72), INDEX($A$2:$D$100000, MATCH(D72, $D$2:D71,0),1), FALSE), FALSE)</f>
        <v>0</v>
      </c>
      <c r="D72" s="1">
        <v>32</v>
      </c>
      <c r="E72" s="1" t="s">
        <v>93</v>
      </c>
      <c r="F72" s="1" t="b">
        <f>IF(G72&lt;&gt;"", IF(COUNTIF($G$2:G71, G72), INDEX($A$2:$G$100000, MATCH(G72, $G$2:G71,0),1), FALSE), FALSE)</f>
        <v>0</v>
      </c>
    </row>
    <row r="73" spans="1:8" x14ac:dyDescent="0.2">
      <c r="A73" s="1">
        <v>73</v>
      </c>
      <c r="B73" s="1" t="str">
        <f t="shared" si="1"/>
        <v>Commonwealth Edison Company of Indiana, Inc.</v>
      </c>
      <c r="C73" s="1" t="b">
        <f>IF(D73&lt;&gt;"",IF(COUNTIF($D$2:D72, D73), INDEX($A$2:$D$100000, MATCH(D73, $D$2:D72,0),1), FALSE), FALSE)</f>
        <v>0</v>
      </c>
      <c r="D73" s="1">
        <v>33</v>
      </c>
      <c r="E73" s="1" t="s">
        <v>94</v>
      </c>
      <c r="F73" s="1" t="b">
        <f>IF(G73&lt;&gt;"", IF(COUNTIF($G$2:G72, G73), INDEX($A$2:$G$100000, MATCH(G73, $G$2:G72,0),1), FALSE), FALSE)</f>
        <v>0</v>
      </c>
    </row>
    <row r="74" spans="1:8" x14ac:dyDescent="0.2">
      <c r="A74" s="1">
        <v>74</v>
      </c>
      <c r="B74" s="1" t="str">
        <f t="shared" si="1"/>
        <v>Commonwealth Electric Company</v>
      </c>
      <c r="C74" s="1" t="b">
        <f>IF(D74&lt;&gt;"",IF(COUNTIF($D$2:D73, D74), INDEX($A$2:$D$100000, MATCH(D74, $D$2:D73,0),1), FALSE), FALSE)</f>
        <v>0</v>
      </c>
      <c r="D74" s="1">
        <v>34</v>
      </c>
      <c r="E74" s="1" t="s">
        <v>95</v>
      </c>
      <c r="F74" s="1" t="b">
        <f>IF(G74&lt;&gt;"", IF(COUNTIF($G$2:G73, G74), INDEX($A$2:$G$100000, MATCH(G74, $G$2:G73,0),1), FALSE), FALSE)</f>
        <v>0</v>
      </c>
    </row>
    <row r="75" spans="1:8" x14ac:dyDescent="0.2">
      <c r="A75" s="1">
        <v>75</v>
      </c>
      <c r="B75" s="1" t="str">
        <f t="shared" si="1"/>
        <v>Connecticut Light and Power Company, The</v>
      </c>
      <c r="C75" s="1" t="b">
        <f>IF(D75&lt;&gt;"",IF(COUNTIF($D$2:D74, D75), INDEX($A$2:$D$100000, MATCH(D75, $D$2:D74,0),1), FALSE), FALSE)</f>
        <v>0</v>
      </c>
      <c r="D75" s="1">
        <v>39</v>
      </c>
      <c r="E75" s="1" t="s">
        <v>96</v>
      </c>
      <c r="F75" s="1" t="b">
        <f>IF(G75&lt;&gt;"", IF(COUNTIF($G$2:G74, G75), INDEX($A$2:$G$100000, MATCH(G75, $G$2:G74,0),1), FALSE), FALSE)</f>
        <v>0</v>
      </c>
    </row>
    <row r="76" spans="1:8" x14ac:dyDescent="0.2">
      <c r="A76" s="1">
        <v>76</v>
      </c>
      <c r="B76" s="1" t="str">
        <f t="shared" si="1"/>
        <v>Connecticut Valley Electric Company Inc.</v>
      </c>
      <c r="C76" s="1" t="b">
        <f>IF(D76&lt;&gt;"",IF(COUNTIF($D$2:D75, D76), INDEX($A$2:$D$100000, MATCH(D76, $D$2:D75,0),1), FALSE), FALSE)</f>
        <v>0</v>
      </c>
      <c r="D76" s="1">
        <v>37</v>
      </c>
      <c r="E76" s="1" t="s">
        <v>97</v>
      </c>
      <c r="F76" s="1" t="b">
        <f>IF(G76&lt;&gt;"", IF(COUNTIF($G$2:G75, G76), INDEX($A$2:$G$100000, MATCH(G76, $G$2:G75,0),1), FALSE), FALSE)</f>
        <v>0</v>
      </c>
    </row>
    <row r="77" spans="1:8" x14ac:dyDescent="0.2">
      <c r="A77" s="1">
        <v>77</v>
      </c>
      <c r="B77" s="1" t="str">
        <f t="shared" si="1"/>
        <v>Connecticut Yankee Atomic Power Company</v>
      </c>
      <c r="C77" s="1" t="b">
        <f>IF(D77&lt;&gt;"",IF(COUNTIF($D$2:D76, D77), INDEX($A$2:$D$100000, MATCH(D77, $D$2:D76,0),1), FALSE), FALSE)</f>
        <v>0</v>
      </c>
      <c r="D77" s="1">
        <v>38</v>
      </c>
      <c r="E77" s="1" t="s">
        <v>98</v>
      </c>
      <c r="F77" s="1" t="b">
        <f>IF(G77&lt;&gt;"", IF(COUNTIF($G$2:G76, G77), INDEX($A$2:$G$100000, MATCH(G77, $G$2:G76,0),1), FALSE), FALSE)</f>
        <v>0</v>
      </c>
    </row>
    <row r="78" spans="1:8" x14ac:dyDescent="0.2">
      <c r="A78" s="1">
        <v>78</v>
      </c>
      <c r="B78" s="1" t="str">
        <f t="shared" si="1"/>
        <v>Connexus Energy</v>
      </c>
      <c r="C78" s="1" t="b">
        <f>IF(D78&lt;&gt;"",IF(COUNTIF($D$2:D77, D78), INDEX($A$2:$D$100000, MATCH(D78, $D$2:D77,0),1), FALSE), FALSE)</f>
        <v>0</v>
      </c>
      <c r="D78" s="1">
        <v>218</v>
      </c>
      <c r="E78" s="1" t="s">
        <v>99</v>
      </c>
      <c r="F78" s="1" t="b">
        <f>IF(G78&lt;&gt;"", IF(COUNTIF($G$2:G77, G78), INDEX($A$2:$G$100000, MATCH(G78, $G$2:G77,0),1), FALSE), FALSE)</f>
        <v>0</v>
      </c>
    </row>
    <row r="79" spans="1:8" x14ac:dyDescent="0.2">
      <c r="A79" s="1">
        <v>79</v>
      </c>
      <c r="B79" s="1" t="str">
        <f t="shared" si="1"/>
        <v>Consolidated Edison Co-NY Inc</v>
      </c>
      <c r="C79" s="1" t="b">
        <f>IF(D79&lt;&gt;"",IF(COUNTIF($D$2:D78, D79), INDEX($A$2:$D$100000, MATCH(D79, $D$2:D78,0),1), FALSE), FALSE)</f>
        <v>0</v>
      </c>
      <c r="D79" s="1">
        <v>36</v>
      </c>
      <c r="E79" s="1" t="s">
        <v>101</v>
      </c>
      <c r="F79" s="1" t="b">
        <f>IF(G79&lt;&gt;"", IF(COUNTIF($G$2:G78, G79), INDEX($A$2:$G$100000, MATCH(G79, $G$2:G78,0),1), FALSE), FALSE)</f>
        <v>0</v>
      </c>
      <c r="G79" s="1">
        <v>4226</v>
      </c>
      <c r="H79" s="1" t="s">
        <v>100</v>
      </c>
    </row>
    <row r="80" spans="1:8" x14ac:dyDescent="0.2">
      <c r="A80" s="1">
        <v>80</v>
      </c>
      <c r="B80" s="1" t="str">
        <f t="shared" si="1"/>
        <v>Consolidated Water Power Co</v>
      </c>
      <c r="C80" s="1" t="b">
        <f>IF(D80&lt;&gt;"",IF(COUNTIF($D$2:D79, D80), INDEX($A$2:$D$100000, MATCH(D80, $D$2:D79,0),1), FALSE), FALSE)</f>
        <v>0</v>
      </c>
      <c r="D80" s="1">
        <v>40</v>
      </c>
      <c r="E80" s="1" t="s">
        <v>103</v>
      </c>
      <c r="F80" s="1" t="b">
        <f>IF(G80&lt;&gt;"", IF(COUNTIF($G$2:G79, G80), INDEX($A$2:$G$100000, MATCH(G80, $G$2:G79,0),1), FALSE), FALSE)</f>
        <v>0</v>
      </c>
      <c r="G80" s="1">
        <v>4247</v>
      </c>
      <c r="H80" s="1" t="s">
        <v>102</v>
      </c>
    </row>
    <row r="81" spans="1:8" x14ac:dyDescent="0.2">
      <c r="A81" s="1">
        <v>81</v>
      </c>
      <c r="B81" s="1" t="str">
        <f t="shared" si="1"/>
        <v>Consumers Energy Co</v>
      </c>
      <c r="C81" s="1" t="b">
        <f>IF(D81&lt;&gt;"",IF(COUNTIF($D$2:D80, D81), INDEX($A$2:$D$100000, MATCH(D81, $D$2:D80,0),1), FALSE), FALSE)</f>
        <v>0</v>
      </c>
      <c r="D81" s="1">
        <v>41</v>
      </c>
      <c r="E81" s="1" t="s">
        <v>105</v>
      </c>
      <c r="F81" s="1" t="b">
        <f>IF(G81&lt;&gt;"", IF(COUNTIF($G$2:G80, G81), INDEX($A$2:$G$100000, MATCH(G81, $G$2:G80,0),1), FALSE), FALSE)</f>
        <v>0</v>
      </c>
      <c r="G81" s="1">
        <v>4254</v>
      </c>
      <c r="H81" s="1" t="s">
        <v>104</v>
      </c>
    </row>
    <row r="82" spans="1:8" x14ac:dyDescent="0.2">
      <c r="A82" s="1">
        <v>82</v>
      </c>
      <c r="B82" s="1" t="str">
        <f t="shared" si="1"/>
        <v>Cross Sound Cable Company, LLC</v>
      </c>
      <c r="C82" s="1" t="b">
        <f>IF(D82&lt;&gt;"",IF(COUNTIF($D$2:D81, D82), INDEX($A$2:$D$100000, MATCH(D82, $D$2:D81,0),1), FALSE), FALSE)</f>
        <v>0</v>
      </c>
      <c r="D82" s="1">
        <v>292</v>
      </c>
      <c r="E82" s="1" t="s">
        <v>106</v>
      </c>
      <c r="F82" s="1" t="b">
        <f>IF(G82&lt;&gt;"", IF(COUNTIF($G$2:G81, G82), INDEX($A$2:$G$100000, MATCH(G82, $G$2:G81,0),1), FALSE), FALSE)</f>
        <v>0</v>
      </c>
    </row>
    <row r="83" spans="1:8" x14ac:dyDescent="0.2">
      <c r="A83" s="1">
        <v>83</v>
      </c>
      <c r="B83" s="1" t="str">
        <f t="shared" si="1"/>
        <v>DATC Path 15, LLC</v>
      </c>
      <c r="C83" s="1" t="b">
        <f>IF(D83&lt;&gt;"",IF(COUNTIF($D$2:D82, D83), INDEX($A$2:$D$100000, MATCH(D83, $D$2:D82,0),1), FALSE), FALSE)</f>
        <v>0</v>
      </c>
      <c r="D83" s="1">
        <v>295</v>
      </c>
      <c r="E83" s="1" t="s">
        <v>107</v>
      </c>
      <c r="F83" s="1" t="b">
        <f>IF(G83&lt;&gt;"", IF(COUNTIF($G$2:G82, G83), INDEX($A$2:$G$100000, MATCH(G83, $G$2:G82,0),1), FALSE), FALSE)</f>
        <v>0</v>
      </c>
    </row>
    <row r="84" spans="1:8" x14ac:dyDescent="0.2">
      <c r="A84" s="1">
        <v>84</v>
      </c>
      <c r="B84" s="1" t="str">
        <f t="shared" si="1"/>
        <v>Delmarva Power &amp; Light Company</v>
      </c>
      <c r="C84" s="1" t="b">
        <f>IF(D84&lt;&gt;"",IF(COUNTIF($D$2:D83, D84), INDEX($A$2:$D$100000, MATCH(D84, $D$2:D83,0),1), FALSE), FALSE)</f>
        <v>0</v>
      </c>
      <c r="D84" s="1">
        <v>43</v>
      </c>
      <c r="E84" s="1" t="s">
        <v>108</v>
      </c>
      <c r="F84" s="1" t="b">
        <f>IF(G84&lt;&gt;"", IF(COUNTIF($G$2:G83, G84), INDEX($A$2:$G$100000, MATCH(G84, $G$2:G83,0),1), FALSE), FALSE)</f>
        <v>0</v>
      </c>
    </row>
    <row r="85" spans="1:8" x14ac:dyDescent="0.2">
      <c r="A85" s="1">
        <v>85</v>
      </c>
      <c r="B85" s="1" t="str">
        <f t="shared" si="1"/>
        <v>Delta Natural Gas Company, Inc.</v>
      </c>
      <c r="C85" s="1" t="b">
        <f>IF(D85&lt;&gt;"",IF(COUNTIF($D$2:D84, D85), INDEX($A$2:$D$100000, MATCH(D85, $D$2:D84,0),1), FALSE), FALSE)</f>
        <v>0</v>
      </c>
      <c r="D85" s="1">
        <v>234</v>
      </c>
      <c r="E85" s="1" t="s">
        <v>109</v>
      </c>
      <c r="F85" s="1" t="b">
        <f>IF(G85&lt;&gt;"", IF(COUNTIF($G$2:G84, G85), INDEX($A$2:$G$100000, MATCH(G85, $G$2:G84,0),1), FALSE), FALSE)</f>
        <v>0</v>
      </c>
    </row>
    <row r="86" spans="1:8" x14ac:dyDescent="0.2">
      <c r="A86" s="1">
        <v>86</v>
      </c>
      <c r="B86" s="1" t="str">
        <f t="shared" si="1"/>
        <v>Deseret Generation &amp; Tran Coop</v>
      </c>
      <c r="C86" s="1" t="b">
        <f>IF(D86&lt;&gt;"",IF(COUNTIF($D$2:D85, D86), INDEX($A$2:$D$100000, MATCH(D86, $D$2:D85,0),1), FALSE), FALSE)</f>
        <v>0</v>
      </c>
      <c r="D86" s="1">
        <v>226</v>
      </c>
      <c r="E86" s="1" t="s">
        <v>111</v>
      </c>
      <c r="F86" s="1" t="b">
        <f>IF(G86&lt;&gt;"", IF(COUNTIF($G$2:G85, G86), INDEX($A$2:$G$100000, MATCH(G86, $G$2:G85,0),1), FALSE), FALSE)</f>
        <v>0</v>
      </c>
      <c r="G86" s="1">
        <v>40230</v>
      </c>
      <c r="H86" s="1" t="s">
        <v>110</v>
      </c>
    </row>
    <row r="87" spans="1:8" x14ac:dyDescent="0.2">
      <c r="A87" s="1">
        <v>87</v>
      </c>
      <c r="B87" s="1" t="str">
        <f t="shared" si="1"/>
        <v>Dixie-Escalante Rural Electric Association</v>
      </c>
      <c r="C87" s="1" t="b">
        <f>IF(D87&lt;&gt;"",IF(COUNTIF($D$2:D86, D87), INDEX($A$2:$D$100000, MATCH(D87, $D$2:D86,0),1), FALSE), FALSE)</f>
        <v>0</v>
      </c>
      <c r="D87" s="1">
        <v>405</v>
      </c>
      <c r="E87" s="1" t="s">
        <v>112</v>
      </c>
      <c r="F87" s="1" t="b">
        <f>IF(G87&lt;&gt;"", IF(COUNTIF($G$2:G86, G87), INDEX($A$2:$G$100000, MATCH(G87, $G$2:G86,0),1), FALSE), FALSE)</f>
        <v>0</v>
      </c>
    </row>
    <row r="88" spans="1:8" x14ac:dyDescent="0.2">
      <c r="A88" s="1">
        <v>88</v>
      </c>
      <c r="B88" s="1" t="str">
        <f t="shared" si="1"/>
        <v>Dixie-Escalante Rural Electric Association, Inc.</v>
      </c>
      <c r="C88" s="1" t="b">
        <f>IF(D88&lt;&gt;"",IF(COUNTIF($D$2:D87, D88), INDEX($A$2:$D$100000, MATCH(D88, $D$2:D87,0),1), FALSE), FALSE)</f>
        <v>0</v>
      </c>
      <c r="D88" s="1">
        <v>241</v>
      </c>
      <c r="E88" s="1" t="s">
        <v>113</v>
      </c>
      <c r="F88" s="1" t="b">
        <f>IF(G88&lt;&gt;"", IF(COUNTIF($G$2:G87, G88), INDEX($A$2:$G$100000, MATCH(G88, $G$2:G87,0),1), FALSE), FALSE)</f>
        <v>0</v>
      </c>
    </row>
    <row r="89" spans="1:8" x14ac:dyDescent="0.2">
      <c r="A89" s="1">
        <v>89</v>
      </c>
      <c r="B89" s="1" t="str">
        <f t="shared" si="1"/>
        <v>DTE Electric Company</v>
      </c>
      <c r="C89" s="1" t="b">
        <f>IF(D89&lt;&gt;"",IF(COUNTIF($D$2:D88, D89), INDEX($A$2:$D$100000, MATCH(D89, $D$2:D88,0),1), FALSE), FALSE)</f>
        <v>0</v>
      </c>
      <c r="D89" s="1">
        <v>44</v>
      </c>
      <c r="E89" s="1" t="s">
        <v>114</v>
      </c>
      <c r="F89" s="1" t="b">
        <f>IF(G89&lt;&gt;"", IF(COUNTIF($G$2:G88, G89), INDEX($A$2:$G$100000, MATCH(G89, $G$2:G88,0),1), FALSE), FALSE)</f>
        <v>0</v>
      </c>
      <c r="G89" s="1">
        <v>5109</v>
      </c>
      <c r="H89" s="1" t="s">
        <v>114</v>
      </c>
    </row>
    <row r="90" spans="1:8" x14ac:dyDescent="0.2">
      <c r="A90" s="1">
        <v>90</v>
      </c>
      <c r="B90" s="1" t="str">
        <f t="shared" si="1"/>
        <v>Duke Energy Carolinas, LLC</v>
      </c>
      <c r="C90" s="1" t="b">
        <f>IF(D90&lt;&gt;"",IF(COUNTIF($D$2:D89, D90), INDEX($A$2:$D$100000, MATCH(D90, $D$2:D89,0),1), FALSE), FALSE)</f>
        <v>0</v>
      </c>
      <c r="D90" s="1">
        <v>45</v>
      </c>
      <c r="E90" s="1" t="s">
        <v>115</v>
      </c>
      <c r="F90" s="1" t="b">
        <f>IF(G90&lt;&gt;"", IF(COUNTIF($G$2:G89, G90), INDEX($A$2:$G$100000, MATCH(G90, $G$2:G89,0),1), FALSE), FALSE)</f>
        <v>0</v>
      </c>
      <c r="G90" s="1">
        <v>5416</v>
      </c>
      <c r="H90" s="1" t="s">
        <v>115</v>
      </c>
    </row>
    <row r="91" spans="1:8" x14ac:dyDescent="0.2">
      <c r="A91" s="1">
        <v>91</v>
      </c>
      <c r="B91" s="1" t="str">
        <f t="shared" si="1"/>
        <v>Duke Energy Florida, Inc</v>
      </c>
      <c r="C91" s="1" t="b">
        <f>IF(D91&lt;&gt;"",IF(COUNTIF($D$2:D90, D91), INDEX($A$2:$D$100000, MATCH(D91, $D$2:D90,0),1), FALSE), FALSE)</f>
        <v>0</v>
      </c>
      <c r="D91" s="1">
        <v>55</v>
      </c>
      <c r="E91" s="1" t="s">
        <v>117</v>
      </c>
      <c r="F91" s="1" t="b">
        <f>IF(G91&lt;&gt;"", IF(COUNTIF($G$2:G90, G91), INDEX($A$2:$G$100000, MATCH(G91, $G$2:G90,0),1), FALSE), FALSE)</f>
        <v>0</v>
      </c>
      <c r="G91" s="1">
        <v>6455</v>
      </c>
      <c r="H91" s="1" t="s">
        <v>116</v>
      </c>
    </row>
    <row r="92" spans="1:8" x14ac:dyDescent="0.2">
      <c r="A92" s="1">
        <v>92</v>
      </c>
      <c r="B92" s="1" t="str">
        <f t="shared" si="1"/>
        <v>Duke Energy Indiana, LLC</v>
      </c>
      <c r="C92" s="1" t="b">
        <f>IF(D92&lt;&gt;"",IF(COUNTIF($D$2:D91, D92), INDEX($A$2:$D$100000, MATCH(D92, $D$2:D91,0),1), FALSE), FALSE)</f>
        <v>0</v>
      </c>
      <c r="D92" s="1">
        <v>144</v>
      </c>
      <c r="E92" s="1" t="s">
        <v>119</v>
      </c>
      <c r="F92" s="1" t="b">
        <f>IF(G92&lt;&gt;"", IF(COUNTIF($G$2:G91, G92), INDEX($A$2:$G$100000, MATCH(G92, $G$2:G91,0),1), FALSE), FALSE)</f>
        <v>0</v>
      </c>
      <c r="G92" s="1">
        <v>15470</v>
      </c>
      <c r="H92" s="1" t="s">
        <v>118</v>
      </c>
    </row>
    <row r="93" spans="1:8" x14ac:dyDescent="0.2">
      <c r="A93" s="1">
        <v>93</v>
      </c>
      <c r="B93" s="1" t="str">
        <f t="shared" si="1"/>
        <v>Duke Energy Kentucky Inc</v>
      </c>
      <c r="C93" s="1" t="b">
        <f>IF(D93&lt;&gt;"",IF(COUNTIF($D$2:D92, D93), INDEX($A$2:$D$100000, MATCH(D93, $D$2:D92,0),1), FALSE), FALSE)</f>
        <v>0</v>
      </c>
      <c r="D93" s="1">
        <v>178</v>
      </c>
      <c r="E93" s="1" t="s">
        <v>121</v>
      </c>
      <c r="F93" s="1" t="b">
        <f>IF(G93&lt;&gt;"", IF(COUNTIF($G$2:G92, G93), INDEX($A$2:$G$100000, MATCH(G93, $G$2:G92,0),1), FALSE), FALSE)</f>
        <v>0</v>
      </c>
      <c r="G93" s="1">
        <v>55729</v>
      </c>
      <c r="H93" s="1" t="s">
        <v>120</v>
      </c>
    </row>
    <row r="94" spans="1:8" x14ac:dyDescent="0.2">
      <c r="A94" s="1">
        <v>94</v>
      </c>
      <c r="B94" s="1" t="str">
        <f t="shared" si="1"/>
        <v>Duke Energy Moss Landing LLC</v>
      </c>
      <c r="C94" s="1" t="b">
        <f>IF(D94&lt;&gt;"",IF(COUNTIF($D$2:D93, D94), INDEX($A$2:$D$100000, MATCH(D94, $D$2:D93,0),1), FALSE), FALSE)</f>
        <v>0</v>
      </c>
      <c r="D94" s="1">
        <v>235</v>
      </c>
      <c r="E94" s="1" t="s">
        <v>122</v>
      </c>
      <c r="F94" s="1" t="b">
        <f>IF(G94&lt;&gt;"", IF(COUNTIF($G$2:G93, G94), INDEX($A$2:$G$100000, MATCH(G94, $G$2:G93,0),1), FALSE), FALSE)</f>
        <v>0</v>
      </c>
    </row>
    <row r="95" spans="1:8" x14ac:dyDescent="0.2">
      <c r="A95" s="1">
        <v>95</v>
      </c>
      <c r="B95" s="1" t="str">
        <f t="shared" si="1"/>
        <v>Duke Energy Oakland LLC</v>
      </c>
      <c r="C95" s="1" t="b">
        <f>IF(D95&lt;&gt;"",IF(COUNTIF($D$2:D94, D95), INDEX($A$2:$D$100000, MATCH(D95, $D$2:D94,0),1), FALSE), FALSE)</f>
        <v>0</v>
      </c>
      <c r="D95" s="1">
        <v>236</v>
      </c>
      <c r="E95" s="1" t="s">
        <v>123</v>
      </c>
      <c r="F95" s="1" t="b">
        <f>IF(G95&lt;&gt;"", IF(COUNTIF($G$2:G94, G95), INDEX($A$2:$G$100000, MATCH(G95, $G$2:G94,0),1), FALSE), FALSE)</f>
        <v>0</v>
      </c>
    </row>
    <row r="96" spans="1:8" x14ac:dyDescent="0.2">
      <c r="A96" s="1">
        <v>96</v>
      </c>
      <c r="B96" s="1" t="str">
        <f t="shared" si="1"/>
        <v>Duke Energy Ohio Inc</v>
      </c>
      <c r="C96" s="1" t="b">
        <f>IF(D96&lt;&gt;"",IF(COUNTIF($D$2:D95, D96), INDEX($A$2:$D$100000, MATCH(D96, $D$2:D95,0),1), FALSE), FALSE)</f>
        <v>0</v>
      </c>
      <c r="D96" s="1">
        <v>27</v>
      </c>
      <c r="E96" s="1" t="s">
        <v>125</v>
      </c>
      <c r="F96" s="1" t="b">
        <f>IF(G96&lt;&gt;"", IF(COUNTIF($G$2:G95, G96), INDEX($A$2:$G$100000, MATCH(G96, $G$2:G95,0),1), FALSE), FALSE)</f>
        <v>0</v>
      </c>
      <c r="G96" s="1">
        <v>3542</v>
      </c>
      <c r="H96" s="1" t="s">
        <v>124</v>
      </c>
    </row>
    <row r="97" spans="1:8" x14ac:dyDescent="0.2">
      <c r="A97" s="1">
        <v>97</v>
      </c>
      <c r="B97" s="1" t="str">
        <f t="shared" si="1"/>
        <v>Duke Energy Progress - (NC)</v>
      </c>
      <c r="C97" s="1" t="b">
        <f>IF(D97&lt;&gt;"",IF(COUNTIF($D$2:D96, D97), INDEX($A$2:$D$100000, MATCH(D97, $D$2:D96,0),1), FALSE), FALSE)</f>
        <v>0</v>
      </c>
      <c r="D97" s="1">
        <v>17</v>
      </c>
      <c r="E97" s="1" t="s">
        <v>127</v>
      </c>
      <c r="F97" s="1" t="b">
        <f>IF(G97&lt;&gt;"", IF(COUNTIF($G$2:G96, G97), INDEX($A$2:$G$100000, MATCH(G97, $G$2:G96,0),1), FALSE), FALSE)</f>
        <v>0</v>
      </c>
      <c r="G97" s="1">
        <v>3046</v>
      </c>
      <c r="H97" s="1" t="s">
        <v>126</v>
      </c>
    </row>
    <row r="98" spans="1:8" x14ac:dyDescent="0.2">
      <c r="A98" s="1">
        <v>98</v>
      </c>
      <c r="B98" s="1" t="str">
        <f t="shared" si="1"/>
        <v>Duquesne Light Company</v>
      </c>
      <c r="C98" s="1" t="b">
        <f>IF(D98&lt;&gt;"",IF(COUNTIF($D$2:D97, D98), INDEX($A$2:$D$100000, MATCH(D98, $D$2:D97,0),1), FALSE), FALSE)</f>
        <v>0</v>
      </c>
      <c r="D98" s="1">
        <v>46</v>
      </c>
      <c r="E98" s="1" t="s">
        <v>128</v>
      </c>
      <c r="F98" s="1" t="b">
        <f>IF(G98&lt;&gt;"", IF(COUNTIF($G$2:G97, G98), INDEX($A$2:$G$100000, MATCH(G98, $G$2:G97,0),1), FALSE), FALSE)</f>
        <v>0</v>
      </c>
    </row>
    <row r="99" spans="1:8" x14ac:dyDescent="0.2">
      <c r="A99" s="1">
        <v>99</v>
      </c>
      <c r="B99" s="1" t="str">
        <f t="shared" si="1"/>
        <v>EAM Nelson Holding, LLC</v>
      </c>
      <c r="C99" s="1" t="b">
        <f>IF(D99&lt;&gt;"",IF(COUNTIF($D$2:D98, D99), INDEX($A$2:$D$100000, MATCH(D99, $D$2:D98,0),1), FALSE), FALSE)</f>
        <v>0</v>
      </c>
      <c r="D99" s="1">
        <v>449</v>
      </c>
      <c r="E99" s="1" t="s">
        <v>129</v>
      </c>
      <c r="F99" s="1" t="b">
        <f>IF(G99&lt;&gt;"", IF(COUNTIF($G$2:G98, G99), INDEX($A$2:$G$100000, MATCH(G99, $G$2:G98,0),1), FALSE), FALSE)</f>
        <v>0</v>
      </c>
    </row>
    <row r="100" spans="1:8" x14ac:dyDescent="0.2">
      <c r="A100" s="1">
        <v>100</v>
      </c>
      <c r="B100" s="1" t="str">
        <f t="shared" si="1"/>
        <v>East Texas Electric Coop, Inc</v>
      </c>
      <c r="C100" s="1" t="b">
        <f>IF(D100&lt;&gt;"",IF(COUNTIF($D$2:D99, D100), INDEX($A$2:$D$100000, MATCH(D100, $D$2:D99,0),1), FALSE), FALSE)</f>
        <v>0</v>
      </c>
      <c r="D100" s="1">
        <v>203</v>
      </c>
      <c r="E100" s="1" t="s">
        <v>131</v>
      </c>
      <c r="F100" s="1" t="b">
        <f>IF(G100&lt;&gt;"", IF(COUNTIF($G$2:G99, G100), INDEX($A$2:$G$100000, MATCH(G100, $G$2:G99,0),1), FALSE), FALSE)</f>
        <v>0</v>
      </c>
      <c r="G100" s="1">
        <v>39347</v>
      </c>
      <c r="H100" s="1" t="s">
        <v>130</v>
      </c>
    </row>
    <row r="101" spans="1:8" x14ac:dyDescent="0.2">
      <c r="A101" s="1">
        <v>101</v>
      </c>
      <c r="B101" s="1" t="str">
        <f t="shared" si="1"/>
        <v>Eastern Edison Company</v>
      </c>
      <c r="C101" s="1" t="b">
        <f>IF(D101&lt;&gt;"",IF(COUNTIF($D$2:D100, D101), INDEX($A$2:$D$100000, MATCH(D101, $D$2:D100,0),1), FALSE), FALSE)</f>
        <v>0</v>
      </c>
      <c r="D101" s="1">
        <v>47</v>
      </c>
      <c r="E101" s="1" t="s">
        <v>132</v>
      </c>
      <c r="F101" s="1" t="b">
        <f>IF(G101&lt;&gt;"", IF(COUNTIF($G$2:G100, G101), INDEX($A$2:$G$100000, MATCH(G101, $G$2:G100,0),1), FALSE), FALSE)</f>
        <v>0</v>
      </c>
    </row>
    <row r="102" spans="1:8" x14ac:dyDescent="0.2">
      <c r="A102" s="1">
        <v>102</v>
      </c>
      <c r="B102" s="1" t="str">
        <f t="shared" si="1"/>
        <v>Edison Sault Electric Company</v>
      </c>
      <c r="C102" s="1" t="b">
        <f>IF(D102&lt;&gt;"",IF(COUNTIF($D$2:D101, D102), INDEX($A$2:$D$100000, MATCH(D102, $D$2:D101,0),1), FALSE), FALSE)</f>
        <v>0</v>
      </c>
      <c r="D102" s="1">
        <v>48</v>
      </c>
      <c r="E102" s="1" t="s">
        <v>133</v>
      </c>
      <c r="F102" s="1" t="b">
        <f>IF(G102&lt;&gt;"", IF(COUNTIF($G$2:G101, G102), INDEX($A$2:$G$100000, MATCH(G102, $G$2:G101,0),1), FALSE), FALSE)</f>
        <v>0</v>
      </c>
    </row>
    <row r="103" spans="1:8" x14ac:dyDescent="0.2">
      <c r="A103" s="1">
        <v>103</v>
      </c>
      <c r="B103" s="1" t="str">
        <f t="shared" si="1"/>
        <v>El Paso Electric Co</v>
      </c>
      <c r="C103" s="1" t="b">
        <f>IF(D103&lt;&gt;"",IF(COUNTIF($D$2:D102, D103), INDEX($A$2:$D$100000, MATCH(D103, $D$2:D102,0),1), FALSE), FALSE)</f>
        <v>0</v>
      </c>
      <c r="D103" s="1">
        <v>49</v>
      </c>
      <c r="E103" s="1" t="s">
        <v>135</v>
      </c>
      <c r="F103" s="1" t="b">
        <f>IF(G103&lt;&gt;"", IF(COUNTIF($G$2:G102, G103), INDEX($A$2:$G$100000, MATCH(G103, $G$2:G102,0),1), FALSE), FALSE)</f>
        <v>0</v>
      </c>
      <c r="G103" s="1">
        <v>5701</v>
      </c>
      <c r="H103" s="1" t="s">
        <v>134</v>
      </c>
    </row>
    <row r="104" spans="1:8" x14ac:dyDescent="0.2">
      <c r="A104" s="1">
        <v>104</v>
      </c>
      <c r="B104" s="1" t="str">
        <f t="shared" si="1"/>
        <v>Electric Energy Inc</v>
      </c>
      <c r="C104" s="1" t="b">
        <f>IF(D104&lt;&gt;"",IF(COUNTIF($D$2:D103, D104), INDEX($A$2:$D$100000, MATCH(D104, $D$2:D103,0),1), FALSE), FALSE)</f>
        <v>0</v>
      </c>
      <c r="D104" s="1">
        <v>50</v>
      </c>
      <c r="E104" s="1" t="s">
        <v>137</v>
      </c>
      <c r="F104" s="1" t="b">
        <f>IF(G104&lt;&gt;"", IF(COUNTIF($G$2:G103, G104), INDEX($A$2:$G$100000, MATCH(G104, $G$2:G103,0),1), FALSE), FALSE)</f>
        <v>0</v>
      </c>
      <c r="G104" s="1">
        <v>5748</v>
      </c>
      <c r="H104" s="1" t="s">
        <v>136</v>
      </c>
    </row>
    <row r="105" spans="1:8" x14ac:dyDescent="0.2">
      <c r="A105" s="1">
        <v>105</v>
      </c>
      <c r="B105" s="1" t="str">
        <f t="shared" si="1"/>
        <v>Emera Maine</v>
      </c>
      <c r="C105" s="1" t="b">
        <f>IF(D105&lt;&gt;"",IF(COUNTIF($D$2:D104, D105), INDEX($A$2:$D$100000, MATCH(D105, $D$2:D104,0),1), FALSE), FALSE)</f>
        <v>0</v>
      </c>
      <c r="D105" s="1">
        <v>11</v>
      </c>
      <c r="E105" s="1" t="s">
        <v>138</v>
      </c>
      <c r="F105" s="1" t="b">
        <f>IF(G105&lt;&gt;"", IF(COUNTIF($G$2:G104, G105), INDEX($A$2:$G$100000, MATCH(G105, $G$2:G104,0),1), FALSE), FALSE)</f>
        <v>0</v>
      </c>
      <c r="G105" s="1">
        <v>1179</v>
      </c>
      <c r="H105" s="1" t="s">
        <v>138</v>
      </c>
    </row>
    <row r="106" spans="1:8" x14ac:dyDescent="0.2">
      <c r="A106" s="1">
        <v>106</v>
      </c>
      <c r="B106" s="1" t="str">
        <f t="shared" si="1"/>
        <v>Entergy Arkansas Inc</v>
      </c>
      <c r="C106" s="1" t="b">
        <f>IF(D106&lt;&gt;"",IF(COUNTIF($D$2:D105, D106), INDEX($A$2:$D$100000, MATCH(D106, $D$2:D105,0),1), FALSE), FALSE)</f>
        <v>0</v>
      </c>
      <c r="D106" s="1">
        <v>8</v>
      </c>
      <c r="E106" s="1" t="s">
        <v>140</v>
      </c>
      <c r="F106" s="1" t="b">
        <f>IF(G106&lt;&gt;"", IF(COUNTIF($G$2:G105, G106), INDEX($A$2:$G$100000, MATCH(G106, $G$2:G105,0),1), FALSE), FALSE)</f>
        <v>0</v>
      </c>
      <c r="G106" s="1">
        <v>814</v>
      </c>
      <c r="H106" s="1" t="s">
        <v>139</v>
      </c>
    </row>
    <row r="107" spans="1:8" x14ac:dyDescent="0.2">
      <c r="A107" s="1">
        <v>107</v>
      </c>
      <c r="B107" s="1" t="str">
        <f t="shared" si="1"/>
        <v>Entergy Louisiana LLC</v>
      </c>
      <c r="C107" s="1" t="b">
        <f>IF(D107&lt;&gt;"",IF(COUNTIF($D$2:D106, D107), INDEX($A$2:$D$100000, MATCH(D107, $D$2:D106,0),1), FALSE), FALSE)</f>
        <v>0</v>
      </c>
      <c r="D107" s="1">
        <v>63</v>
      </c>
      <c r="E107" s="1" t="s">
        <v>142</v>
      </c>
      <c r="F107" s="1" t="b">
        <f>IF(G107&lt;&gt;"", IF(COUNTIF($G$2:G106, G107), INDEX($A$2:$G$100000, MATCH(G107, $G$2:G106,0),1), FALSE), FALSE)</f>
        <v>0</v>
      </c>
      <c r="G107" s="1">
        <v>11241</v>
      </c>
      <c r="H107" s="1" t="s">
        <v>141</v>
      </c>
    </row>
    <row r="108" spans="1:8" x14ac:dyDescent="0.2">
      <c r="A108" s="1">
        <f>A107</f>
        <v>107</v>
      </c>
      <c r="B108" s="1" t="str">
        <f t="shared" si="1"/>
        <v>Entergy Louisiana LLC</v>
      </c>
      <c r="C108" s="1" t="b">
        <f>IF(D108&lt;&gt;"",IF(COUNTIF($D$2:D107, D108), INDEX($A$2:$D$100000, MATCH(D108, $D$2:D107,0),1), FALSE), FALSE)</f>
        <v>0</v>
      </c>
      <c r="D108" s="1">
        <v>87</v>
      </c>
      <c r="E108" s="1" t="s">
        <v>143</v>
      </c>
      <c r="F108" s="1">
        <f>IF(G108&lt;&gt;"", IF(COUNTIF($G$2:G107, G108), INDEX($A$2:$G$100000, MATCH(G108, $G$2:G107,0),1), FALSE), FALSE)</f>
        <v>107</v>
      </c>
      <c r="G108" s="1">
        <v>11241</v>
      </c>
      <c r="H108" s="1" t="s">
        <v>141</v>
      </c>
    </row>
    <row r="109" spans="1:8" x14ac:dyDescent="0.2">
      <c r="A109" s="1">
        <v>109</v>
      </c>
      <c r="B109" s="1" t="str">
        <f t="shared" si="1"/>
        <v>Entergy Mississippi Inc</v>
      </c>
      <c r="C109" s="1" t="b">
        <f>IF(D109&lt;&gt;"",IF(COUNTIF($D$2:D108, D109), INDEX($A$2:$D$100000, MATCH(D109, $D$2:D108,0),1), FALSE), FALSE)</f>
        <v>0</v>
      </c>
      <c r="D109" s="1">
        <v>100</v>
      </c>
      <c r="E109" s="1" t="s">
        <v>145</v>
      </c>
      <c r="F109" s="1" t="b">
        <f>IF(G109&lt;&gt;"", IF(COUNTIF($G$2:G108, G109), INDEX($A$2:$G$100000, MATCH(G109, $G$2:G108,0),1), FALSE), FALSE)</f>
        <v>0</v>
      </c>
      <c r="G109" s="1">
        <v>12685</v>
      </c>
      <c r="H109" s="1" t="s">
        <v>144</v>
      </c>
    </row>
    <row r="110" spans="1:8" x14ac:dyDescent="0.2">
      <c r="A110" s="1">
        <v>110</v>
      </c>
      <c r="B110" s="1" t="str">
        <f t="shared" si="1"/>
        <v>Entergy New Orleans Inc</v>
      </c>
      <c r="C110" s="1" t="b">
        <f>IF(D110&lt;&gt;"",IF(COUNTIF($D$2:D109, D110), INDEX($A$2:$D$100000, MATCH(D110, $D$2:D109,0),1), FALSE), FALSE)</f>
        <v>0</v>
      </c>
      <c r="D110" s="1">
        <v>114</v>
      </c>
      <c r="E110" s="1" t="s">
        <v>147</v>
      </c>
      <c r="F110" s="1" t="b">
        <f>IF(G110&lt;&gt;"", IF(COUNTIF($G$2:G109, G110), INDEX($A$2:$G$100000, MATCH(G110, $G$2:G109,0),1), FALSE), FALSE)</f>
        <v>0</v>
      </c>
      <c r="G110" s="1">
        <v>13478</v>
      </c>
      <c r="H110" s="1" t="s">
        <v>146</v>
      </c>
    </row>
    <row r="111" spans="1:8" x14ac:dyDescent="0.2">
      <c r="A111" s="1">
        <v>111</v>
      </c>
      <c r="B111" s="1" t="str">
        <f t="shared" si="1"/>
        <v>Entergy Power Ventures, LP</v>
      </c>
      <c r="C111" s="1" t="b">
        <f>IF(D111&lt;&gt;"",IF(COUNTIF($D$2:D110, D111), INDEX($A$2:$D$100000, MATCH(D111, $D$2:D110,0),1), FALSE), FALSE)</f>
        <v>0</v>
      </c>
      <c r="D111" s="1">
        <v>306</v>
      </c>
      <c r="E111" s="1" t="s">
        <v>148</v>
      </c>
      <c r="F111" s="1" t="b">
        <f>IF(G111&lt;&gt;"", IF(COUNTIF($G$2:G110, G111), INDEX($A$2:$G$100000, MATCH(G111, $G$2:G110,0),1), FALSE), FALSE)</f>
        <v>0</v>
      </c>
    </row>
    <row r="112" spans="1:8" x14ac:dyDescent="0.2">
      <c r="A112" s="1">
        <v>112</v>
      </c>
      <c r="B112" s="1" t="str">
        <f t="shared" si="1"/>
        <v>Entergy Power, LLC</v>
      </c>
      <c r="C112" s="1" t="b">
        <f>IF(D112&lt;&gt;"",IF(COUNTIF($D$2:D111, D112), INDEX($A$2:$D$100000, MATCH(D112, $D$2:D111,0),1), FALSE), FALSE)</f>
        <v>0</v>
      </c>
      <c r="D112" s="1">
        <v>52</v>
      </c>
      <c r="E112" s="1" t="s">
        <v>149</v>
      </c>
      <c r="F112" s="1" t="b">
        <f>IF(G112&lt;&gt;"", IF(COUNTIF($G$2:G111, G112), INDEX($A$2:$G$100000, MATCH(G112, $G$2:G111,0),1), FALSE), FALSE)</f>
        <v>0</v>
      </c>
    </row>
    <row r="113" spans="1:8" x14ac:dyDescent="0.2">
      <c r="A113" s="1">
        <v>113</v>
      </c>
      <c r="B113" s="1" t="str">
        <f t="shared" si="1"/>
        <v>Entergy Texas Inc.</v>
      </c>
      <c r="C113" s="1" t="b">
        <f>IF(D113&lt;&gt;"",IF(COUNTIF($D$2:D112, D113), INDEX($A$2:$D$100000, MATCH(D113, $D$2:D112,0),1), FALSE), FALSE)</f>
        <v>0</v>
      </c>
      <c r="D113" s="1">
        <v>315</v>
      </c>
      <c r="E113" s="1" t="s">
        <v>151</v>
      </c>
      <c r="F113" s="1" t="b">
        <f>IF(G113&lt;&gt;"", IF(COUNTIF($G$2:G112, G113), INDEX($A$2:$G$100000, MATCH(G113, $G$2:G112,0),1), FALSE), FALSE)</f>
        <v>0</v>
      </c>
      <c r="G113" s="1">
        <v>55937</v>
      </c>
      <c r="H113" s="1" t="s">
        <v>150</v>
      </c>
    </row>
    <row r="114" spans="1:8" x14ac:dyDescent="0.2">
      <c r="A114" s="1">
        <f>A107</f>
        <v>107</v>
      </c>
      <c r="B114" s="1" t="str">
        <f t="shared" si="1"/>
        <v>Entergy Louisiana LLC</v>
      </c>
      <c r="C114" s="1" t="b">
        <f>IF(D114&lt;&gt;"",IF(COUNTIF($D$2:D113, D114), INDEX($A$2:$D$100000, MATCH(D114, $D$2:D113,0),1), FALSE), FALSE)</f>
        <v>0</v>
      </c>
      <c r="D114" s="1">
        <v>454</v>
      </c>
      <c r="E114" s="1" t="s">
        <v>143</v>
      </c>
      <c r="F114" s="1">
        <f>IF(G114&lt;&gt;"", IF(COUNTIF($G$2:G113, G114), INDEX($A$2:$G$100000, MATCH(G114, $G$2:G113,0),1), FALSE), FALSE)</f>
        <v>107</v>
      </c>
      <c r="G114" s="1">
        <v>11241</v>
      </c>
      <c r="H114" s="1" t="s">
        <v>141</v>
      </c>
    </row>
    <row r="115" spans="1:8" x14ac:dyDescent="0.2">
      <c r="A115" s="1">
        <v>115</v>
      </c>
      <c r="B115" s="1" t="str">
        <f t="shared" si="1"/>
        <v>EWO Marketing, LLC</v>
      </c>
      <c r="C115" s="1" t="b">
        <f>IF(D115&lt;&gt;"",IF(COUNTIF($D$2:D114, D115), INDEX($A$2:$D$100000, MATCH(D115, $D$2:D114,0),1), FALSE), FALSE)</f>
        <v>0</v>
      </c>
      <c r="D115" s="1">
        <v>305</v>
      </c>
      <c r="E115" s="1" t="s">
        <v>152</v>
      </c>
      <c r="F115" s="1" t="b">
        <f>IF(G115&lt;&gt;"", IF(COUNTIF($G$2:G114, G115), INDEX($A$2:$G$100000, MATCH(G115, $G$2:G114,0),1), FALSE), FALSE)</f>
        <v>0</v>
      </c>
    </row>
    <row r="116" spans="1:8" x14ac:dyDescent="0.2">
      <c r="A116" s="1">
        <v>116</v>
      </c>
      <c r="B116" s="1" t="str">
        <f t="shared" si="1"/>
        <v>Exeter &amp; Hampton Electric Company</v>
      </c>
      <c r="C116" s="1" t="b">
        <f>IF(D116&lt;&gt;"",IF(COUNTIF($D$2:D115, D116), INDEX($A$2:$D$100000, MATCH(D116, $D$2:D115,0),1), FALSE), FALSE)</f>
        <v>0</v>
      </c>
      <c r="D116" s="1">
        <v>53</v>
      </c>
      <c r="E116" s="1" t="s">
        <v>153</v>
      </c>
      <c r="F116" s="1" t="b">
        <f>IF(G116&lt;&gt;"", IF(COUNTIF($G$2:G115, G116), INDEX($A$2:$G$100000, MATCH(G116, $G$2:G115,0),1), FALSE), FALSE)</f>
        <v>0</v>
      </c>
    </row>
    <row r="117" spans="1:8" x14ac:dyDescent="0.2">
      <c r="A117" s="1">
        <v>117</v>
      </c>
      <c r="B117" s="1" t="str">
        <f t="shared" si="1"/>
        <v>Fall River Rural Elec Coop Inc</v>
      </c>
      <c r="C117" s="1" t="b">
        <f>IF(D117&lt;&gt;"",IF(COUNTIF($D$2:D116, D117), INDEX($A$2:$D$100000, MATCH(D117, $D$2:D116,0),1), FALSE), FALSE)</f>
        <v>0</v>
      </c>
      <c r="D117" s="1">
        <v>406</v>
      </c>
      <c r="E117" s="1" t="s">
        <v>155</v>
      </c>
      <c r="F117" s="1" t="b">
        <f>IF(G117&lt;&gt;"", IF(COUNTIF($G$2:G116, G117), INDEX($A$2:$G$100000, MATCH(G117, $G$2:G116,0),1), FALSE), FALSE)</f>
        <v>0</v>
      </c>
      <c r="G117" s="1">
        <v>6169</v>
      </c>
      <c r="H117" s="1" t="s">
        <v>154</v>
      </c>
    </row>
    <row r="118" spans="1:8" x14ac:dyDescent="0.2">
      <c r="A118" s="1">
        <v>118</v>
      </c>
      <c r="B118" s="1" t="str">
        <f t="shared" si="1"/>
        <v>First Electric Cooperative Corporation</v>
      </c>
      <c r="C118" s="1" t="b">
        <f>IF(D118&lt;&gt;"",IF(COUNTIF($D$2:D117, D118), INDEX($A$2:$D$100000, MATCH(D118, $D$2:D117,0),1), FALSE), FALSE)</f>
        <v>0</v>
      </c>
      <c r="D118" s="1">
        <v>257</v>
      </c>
      <c r="E118" s="1" t="s">
        <v>156</v>
      </c>
      <c r="F118" s="1" t="b">
        <f>IF(G118&lt;&gt;"", IF(COUNTIF($G$2:G117, G118), INDEX($A$2:$G$100000, MATCH(G118, $G$2:G117,0),1), FALSE), FALSE)</f>
        <v>0</v>
      </c>
    </row>
    <row r="119" spans="1:8" x14ac:dyDescent="0.2">
      <c r="A119" s="1">
        <v>119</v>
      </c>
      <c r="B119" s="1" t="str">
        <f t="shared" si="1"/>
        <v>Fitchburg Gas and Electric Light Company</v>
      </c>
      <c r="C119" s="1" t="b">
        <f>IF(D119&lt;&gt;"",IF(COUNTIF($D$2:D118, D119), INDEX($A$2:$D$100000, MATCH(D119, $D$2:D118,0),1), FALSE), FALSE)</f>
        <v>0</v>
      </c>
      <c r="D119" s="1">
        <v>54</v>
      </c>
      <c r="E119" s="1" t="s">
        <v>157</v>
      </c>
      <c r="F119" s="1" t="b">
        <f>IF(G119&lt;&gt;"", IF(COUNTIF($G$2:G118, G119), INDEX($A$2:$G$100000, MATCH(G119, $G$2:G118,0),1), FALSE), FALSE)</f>
        <v>0</v>
      </c>
    </row>
    <row r="120" spans="1:8" x14ac:dyDescent="0.2">
      <c r="A120" s="1">
        <v>120</v>
      </c>
      <c r="B120" s="1" t="str">
        <f t="shared" si="1"/>
        <v>Florida Keys El Coop Assn, Inc</v>
      </c>
      <c r="C120" s="1" t="b">
        <f>IF(D120&lt;&gt;"",IF(COUNTIF($D$2:D119, D120), INDEX($A$2:$D$100000, MATCH(D120, $D$2:D119,0),1), FALSE), FALSE)</f>
        <v>0</v>
      </c>
      <c r="D120" s="1">
        <v>407</v>
      </c>
      <c r="E120" s="1" t="s">
        <v>159</v>
      </c>
      <c r="F120" s="1" t="b">
        <f>IF(G120&lt;&gt;"", IF(COUNTIF($G$2:G119, G120), INDEX($A$2:$G$100000, MATCH(G120, $G$2:G119,0),1), FALSE), FALSE)</f>
        <v>0</v>
      </c>
      <c r="G120" s="1">
        <v>6443</v>
      </c>
      <c r="H120" s="1" t="s">
        <v>158</v>
      </c>
    </row>
    <row r="121" spans="1:8" x14ac:dyDescent="0.2">
      <c r="A121" s="1">
        <v>121</v>
      </c>
      <c r="B121" s="1" t="str">
        <f t="shared" si="1"/>
        <v>Florida Power &amp; Light Co</v>
      </c>
      <c r="C121" s="1" t="b">
        <f>IF(D121&lt;&gt;"",IF(COUNTIF($D$2:D120, D121), INDEX($A$2:$D$100000, MATCH(D121, $D$2:D120,0),1), FALSE), FALSE)</f>
        <v>0</v>
      </c>
      <c r="D121" s="1">
        <v>56</v>
      </c>
      <c r="E121" s="1" t="s">
        <v>161</v>
      </c>
      <c r="F121" s="1" t="b">
        <f>IF(G121&lt;&gt;"", IF(COUNTIF($G$2:G120, G121), INDEX($A$2:$G$100000, MATCH(G121, $G$2:G120,0),1), FALSE), FALSE)</f>
        <v>0</v>
      </c>
      <c r="G121" s="1">
        <v>6452</v>
      </c>
      <c r="H121" s="1" t="s">
        <v>160</v>
      </c>
    </row>
    <row r="122" spans="1:8" x14ac:dyDescent="0.2">
      <c r="A122" s="1">
        <v>122</v>
      </c>
      <c r="B122" s="1" t="str">
        <f t="shared" si="1"/>
        <v>Flowell Electric Association, Inc.</v>
      </c>
      <c r="C122" s="1" t="b">
        <f>IF(D122&lt;&gt;"",IF(COUNTIF($D$2:D121, D122), INDEX($A$2:$D$100000, MATCH(D122, $D$2:D121,0),1), FALSE), FALSE)</f>
        <v>0</v>
      </c>
      <c r="D122" s="1">
        <v>408</v>
      </c>
      <c r="E122" s="1" t="s">
        <v>162</v>
      </c>
      <c r="F122" s="1" t="b">
        <f>IF(G122&lt;&gt;"", IF(COUNTIF($G$2:G121, G122), INDEX($A$2:$G$100000, MATCH(G122, $G$2:G121,0),1), FALSE), FALSE)</f>
        <v>0</v>
      </c>
    </row>
    <row r="123" spans="1:8" x14ac:dyDescent="0.2">
      <c r="A123" s="1">
        <v>123</v>
      </c>
      <c r="B123" s="1" t="str">
        <f t="shared" si="1"/>
        <v>Georgia Power Co</v>
      </c>
      <c r="C123" s="1" t="b">
        <f>IF(D123&lt;&gt;"",IF(COUNTIF($D$2:D122, D123), INDEX($A$2:$D$100000, MATCH(D123, $D$2:D122,0),1), FALSE), FALSE)</f>
        <v>0</v>
      </c>
      <c r="D123" s="1">
        <v>57</v>
      </c>
      <c r="E123" s="1" t="s">
        <v>164</v>
      </c>
      <c r="F123" s="1" t="b">
        <f>IF(G123&lt;&gt;"", IF(COUNTIF($G$2:G122, G123), INDEX($A$2:$G$100000, MATCH(G123, $G$2:G122,0),1), FALSE), FALSE)</f>
        <v>0</v>
      </c>
      <c r="G123" s="1">
        <v>7140</v>
      </c>
      <c r="H123" s="1" t="s">
        <v>163</v>
      </c>
    </row>
    <row r="124" spans="1:8" x14ac:dyDescent="0.2">
      <c r="A124" s="1">
        <v>124</v>
      </c>
      <c r="B124" s="1" t="str">
        <f t="shared" si="1"/>
        <v>Golden Spread Electric Cooperative, Inc</v>
      </c>
      <c r="C124" s="1" t="b">
        <f>IF(D124&lt;&gt;"",IF(COUNTIF($D$2:D123, D124), INDEX($A$2:$D$100000, MATCH(D124, $D$2:D123,0),1), FALSE), FALSE)</f>
        <v>0</v>
      </c>
      <c r="D124" s="1">
        <v>58</v>
      </c>
      <c r="E124" s="1" t="s">
        <v>166</v>
      </c>
      <c r="F124" s="1" t="b">
        <f>IF(G124&lt;&gt;"", IF(COUNTIF($G$2:G123, G124), INDEX($A$2:$G$100000, MATCH(G124, $G$2:G123,0),1), FALSE), FALSE)</f>
        <v>0</v>
      </c>
      <c r="G124" s="1">
        <v>7349</v>
      </c>
      <c r="H124" s="1" t="s">
        <v>165</v>
      </c>
    </row>
    <row r="125" spans="1:8" x14ac:dyDescent="0.2">
      <c r="A125" s="1">
        <v>125</v>
      </c>
      <c r="B125" s="1" t="str">
        <f t="shared" si="1"/>
        <v>Golden State Water Company</v>
      </c>
      <c r="C125" s="1" t="b">
        <f>IF(D125&lt;&gt;"",IF(COUNTIF($D$2:D124, D125), INDEX($A$2:$D$100000, MATCH(D125, $D$2:D124,0),1), FALSE), FALSE)</f>
        <v>0</v>
      </c>
      <c r="D125" s="1">
        <v>269</v>
      </c>
      <c r="E125" s="1" t="s">
        <v>167</v>
      </c>
      <c r="F125" s="1" t="b">
        <f>IF(G125&lt;&gt;"", IF(COUNTIF($G$2:G124, G125), INDEX($A$2:$G$100000, MATCH(G125, $G$2:G124,0),1), FALSE), FALSE)</f>
        <v>0</v>
      </c>
      <c r="G125" s="1">
        <v>54710</v>
      </c>
      <c r="H125" s="1" t="s">
        <v>167</v>
      </c>
    </row>
    <row r="126" spans="1:8" x14ac:dyDescent="0.2">
      <c r="A126" s="1">
        <v>126</v>
      </c>
      <c r="B126" s="1" t="str">
        <f t="shared" si="1"/>
        <v>Graham County Electric Cooperative, Inc.</v>
      </c>
      <c r="C126" s="1" t="b">
        <f>IF(D126&lt;&gt;"",IF(COUNTIF($D$2:D125, D126), INDEX($A$2:$D$100000, MATCH(D126, $D$2:D125,0),1), FALSE), FALSE)</f>
        <v>0</v>
      </c>
      <c r="D126" s="1">
        <v>232</v>
      </c>
      <c r="E126" s="1" t="s">
        <v>168</v>
      </c>
      <c r="F126" s="1" t="b">
        <f>IF(G126&lt;&gt;"", IF(COUNTIF($G$2:G125, G126), INDEX($A$2:$G$100000, MATCH(G126, $G$2:G125,0),1), FALSE), FALSE)</f>
        <v>0</v>
      </c>
    </row>
    <row r="127" spans="1:8" x14ac:dyDescent="0.2">
      <c r="A127" s="1">
        <v>127</v>
      </c>
      <c r="B127" s="1" t="str">
        <f t="shared" si="1"/>
        <v>Great Bay Power Corporation</v>
      </c>
      <c r="C127" s="1" t="b">
        <f>IF(D127&lt;&gt;"",IF(COUNTIF($D$2:D126, D127), INDEX($A$2:$D$100000, MATCH(D127, $D$2:D126,0),1), FALSE), FALSE)</f>
        <v>0</v>
      </c>
      <c r="D127" s="1">
        <v>60</v>
      </c>
      <c r="E127" s="1" t="s">
        <v>169</v>
      </c>
      <c r="F127" s="1" t="b">
        <f>IF(G127&lt;&gt;"", IF(COUNTIF($G$2:G126, G127), INDEX($A$2:$G$100000, MATCH(G127, $G$2:G126,0),1), FALSE), FALSE)</f>
        <v>0</v>
      </c>
    </row>
    <row r="128" spans="1:8" x14ac:dyDescent="0.2">
      <c r="A128" s="1">
        <v>128</v>
      </c>
      <c r="B128" s="1" t="str">
        <f t="shared" si="1"/>
        <v>Green Mountain Power Corp</v>
      </c>
      <c r="C128" s="1" t="b">
        <f>IF(D128&lt;&gt;"",IF(COUNTIF($D$2:D127, D128), INDEX($A$2:$D$100000, MATCH(D128, $D$2:D127,0),1), FALSE), FALSE)</f>
        <v>0</v>
      </c>
      <c r="D128" s="1">
        <v>61</v>
      </c>
      <c r="E128" s="1" t="s">
        <v>170</v>
      </c>
      <c r="F128" s="1" t="b">
        <f>IF(G128&lt;&gt;"", IF(COUNTIF($G$2:G127, G128), INDEX($A$2:$G$100000, MATCH(G128, $G$2:G127,0),1), FALSE), FALSE)</f>
        <v>0</v>
      </c>
      <c r="G128" s="1">
        <v>7601</v>
      </c>
      <c r="H128" s="1" t="s">
        <v>170</v>
      </c>
    </row>
    <row r="129" spans="1:8" x14ac:dyDescent="0.2">
      <c r="A129" s="1">
        <v>129</v>
      </c>
      <c r="B129" s="1" t="str">
        <f t="shared" si="1"/>
        <v>GRIDAMERICA LLC</v>
      </c>
      <c r="C129" s="1" t="b">
        <f>IF(D129&lt;&gt;"",IF(COUNTIF($D$2:D128, D129), INDEX($A$2:$D$100000, MATCH(D129, $D$2:D128,0),1), FALSE), FALSE)</f>
        <v>0</v>
      </c>
      <c r="D129" s="1">
        <v>293</v>
      </c>
      <c r="E129" s="1" t="s">
        <v>171</v>
      </c>
      <c r="F129" s="1" t="b">
        <f>IF(G129&lt;&gt;"", IF(COUNTIF($G$2:G128, G129), INDEX($A$2:$G$100000, MATCH(G129, $G$2:G128,0),1), FALSE), FALSE)</f>
        <v>0</v>
      </c>
    </row>
    <row r="130" spans="1:8" x14ac:dyDescent="0.2">
      <c r="A130" s="1">
        <v>130</v>
      </c>
      <c r="B130" s="1" t="str">
        <f t="shared" ref="B130:B193" si="2">IF(H130="",E130,H130)</f>
        <v>Gulf Power Co</v>
      </c>
      <c r="C130" s="1" t="b">
        <f>IF(D130&lt;&gt;"",IF(COUNTIF($D$2:D129, D130), INDEX($A$2:$D$100000, MATCH(D130, $D$2:D129,0),1), FALSE), FALSE)</f>
        <v>0</v>
      </c>
      <c r="D130" s="1">
        <v>62</v>
      </c>
      <c r="E130" s="1" t="s">
        <v>173</v>
      </c>
      <c r="F130" s="1" t="b">
        <f>IF(G130&lt;&gt;"", IF(COUNTIF($G$2:G129, G130), INDEX($A$2:$G$100000, MATCH(G130, $G$2:G129,0),1), FALSE), FALSE)</f>
        <v>0</v>
      </c>
      <c r="G130" s="1">
        <v>7801</v>
      </c>
      <c r="H130" s="1" t="s">
        <v>172</v>
      </c>
    </row>
    <row r="131" spans="1:8" x14ac:dyDescent="0.2">
      <c r="A131" s="1">
        <v>131</v>
      </c>
      <c r="B131" s="1" t="str">
        <f t="shared" si="2"/>
        <v>Hagerstown Light Department</v>
      </c>
      <c r="C131" s="1" t="b">
        <f>IF(D131&lt;&gt;"",IF(COUNTIF($D$2:D130, D131), INDEX($A$2:$D$100000, MATCH(D131, $D$2:D130,0),1), FALSE), FALSE)</f>
        <v>0</v>
      </c>
      <c r="D131" s="1">
        <v>404</v>
      </c>
      <c r="E131" s="1" t="s">
        <v>174</v>
      </c>
      <c r="F131" s="1" t="b">
        <f>IF(G131&lt;&gt;"", IF(COUNTIF($G$2:G130, G131), INDEX($A$2:$G$100000, MATCH(G131, $G$2:G130,0),1), FALSE), FALSE)</f>
        <v>0</v>
      </c>
    </row>
    <row r="132" spans="1:8" x14ac:dyDescent="0.2">
      <c r="A132" s="1">
        <v>132</v>
      </c>
      <c r="B132" s="1" t="str">
        <f t="shared" si="2"/>
        <v>Hardee Power Partners Limited</v>
      </c>
      <c r="C132" s="1" t="b">
        <f>IF(D132&lt;&gt;"",IF(COUNTIF($D$2:D131, D132), INDEX($A$2:$D$100000, MATCH(D132, $D$2:D131,0),1), FALSE), FALSE)</f>
        <v>0</v>
      </c>
      <c r="D132" s="1">
        <v>64</v>
      </c>
      <c r="E132" s="1" t="s">
        <v>175</v>
      </c>
      <c r="F132" s="1" t="b">
        <f>IF(G132&lt;&gt;"", IF(COUNTIF($G$2:G131, G132), INDEX($A$2:$G$100000, MATCH(G132, $G$2:G131,0),1), FALSE), FALSE)</f>
        <v>0</v>
      </c>
    </row>
    <row r="133" spans="1:8" x14ac:dyDescent="0.2">
      <c r="A133" s="1">
        <v>133</v>
      </c>
      <c r="B133" s="1" t="str">
        <f t="shared" si="2"/>
        <v>Harney Electric Cooperative</v>
      </c>
      <c r="C133" s="1" t="b">
        <f>IF(D133&lt;&gt;"",IF(COUNTIF($D$2:D132, D133), INDEX($A$2:$D$100000, MATCH(D133, $D$2:D132,0),1), FALSE), FALSE)</f>
        <v>0</v>
      </c>
      <c r="D133" s="1">
        <v>409</v>
      </c>
      <c r="E133" s="1" t="s">
        <v>176</v>
      </c>
      <c r="F133" s="1" t="b">
        <f>IF(G133&lt;&gt;"", IF(COUNTIF($G$2:G132, G133), INDEX($A$2:$G$100000, MATCH(G133, $G$2:G132,0),1), FALSE), FALSE)</f>
        <v>0</v>
      </c>
    </row>
    <row r="134" spans="1:8" x14ac:dyDescent="0.2">
      <c r="A134" s="1">
        <v>134</v>
      </c>
      <c r="B134" s="1" t="str">
        <f t="shared" si="2"/>
        <v>Hawaii Electric Light Co Inc</v>
      </c>
      <c r="C134" s="1" t="b">
        <f>IF(D134&lt;&gt;"",IF(COUNTIF($D$2:D133, D134), INDEX($A$2:$D$100000, MATCH(D134, $D$2:D133,0),1), FALSE), FALSE)</f>
        <v>0</v>
      </c>
      <c r="D134" s="1">
        <v>300</v>
      </c>
      <c r="E134" s="1" t="s">
        <v>178</v>
      </c>
      <c r="F134" s="1" t="b">
        <f>IF(G134&lt;&gt;"", IF(COUNTIF($G$2:G133, G134), INDEX($A$2:$G$100000, MATCH(G134, $G$2:G133,0),1), FALSE), FALSE)</f>
        <v>0</v>
      </c>
      <c r="G134" s="1">
        <v>8287</v>
      </c>
      <c r="H134" s="1" t="s">
        <v>177</v>
      </c>
    </row>
    <row r="135" spans="1:8" x14ac:dyDescent="0.2">
      <c r="A135" s="1">
        <v>135</v>
      </c>
      <c r="B135" s="1" t="str">
        <f t="shared" si="2"/>
        <v>Hawaiian Electric Co Inc</v>
      </c>
      <c r="C135" s="1" t="b">
        <f>IF(D135&lt;&gt;"",IF(COUNTIF($D$2:D134, D135), INDEX($A$2:$D$100000, MATCH(D135, $D$2:D134,0),1), FALSE), FALSE)</f>
        <v>0</v>
      </c>
      <c r="D135" s="1">
        <v>65</v>
      </c>
      <c r="E135" s="1" t="s">
        <v>180</v>
      </c>
      <c r="F135" s="1" t="b">
        <f>IF(G135&lt;&gt;"", IF(COUNTIF($G$2:G134, G135), INDEX($A$2:$G$100000, MATCH(G135, $G$2:G134,0),1), FALSE), FALSE)</f>
        <v>0</v>
      </c>
      <c r="G135" s="1">
        <v>19547</v>
      </c>
      <c r="H135" s="1" t="s">
        <v>179</v>
      </c>
    </row>
    <row r="136" spans="1:8" x14ac:dyDescent="0.2">
      <c r="A136" s="1">
        <v>136</v>
      </c>
      <c r="B136" s="1" t="str">
        <f t="shared" si="2"/>
        <v>Hermiston Generating Co LP</v>
      </c>
      <c r="C136" s="1" t="b">
        <f>IF(D136&lt;&gt;"",IF(COUNTIF($D$2:D135, D136), INDEX($A$2:$D$100000, MATCH(D136, $D$2:D135,0),1), FALSE), FALSE)</f>
        <v>0</v>
      </c>
      <c r="D136" s="1">
        <v>230</v>
      </c>
      <c r="E136" s="1" t="s">
        <v>182</v>
      </c>
      <c r="F136" s="1" t="b">
        <f>IF(G136&lt;&gt;"", IF(COUNTIF($G$2:G135, G136), INDEX($A$2:$G$100000, MATCH(G136, $G$2:G135,0),1), FALSE), FALSE)</f>
        <v>0</v>
      </c>
      <c r="G136" s="1">
        <v>8503</v>
      </c>
      <c r="H136" s="1" t="s">
        <v>181</v>
      </c>
    </row>
    <row r="137" spans="1:8" x14ac:dyDescent="0.2">
      <c r="A137" s="1">
        <v>137</v>
      </c>
      <c r="B137" s="1" t="str">
        <f t="shared" si="2"/>
        <v>Holyoke Power and Electric Company</v>
      </c>
      <c r="C137" s="1" t="b">
        <f>IF(D137&lt;&gt;"",IF(COUNTIF($D$2:D136, D137), INDEX($A$2:$D$100000, MATCH(D137, $D$2:D136,0),1), FALSE), FALSE)</f>
        <v>0</v>
      </c>
      <c r="D137" s="1">
        <v>66</v>
      </c>
      <c r="E137" s="1" t="s">
        <v>183</v>
      </c>
      <c r="F137" s="1" t="b">
        <f>IF(G137&lt;&gt;"", IF(COUNTIF($G$2:G136, G137), INDEX($A$2:$G$100000, MATCH(G137, $G$2:G136,0),1), FALSE), FALSE)</f>
        <v>0</v>
      </c>
    </row>
    <row r="138" spans="1:8" x14ac:dyDescent="0.2">
      <c r="A138" s="1">
        <v>138</v>
      </c>
      <c r="B138" s="1" t="str">
        <f t="shared" si="2"/>
        <v>Holyoke Water Power Company</v>
      </c>
      <c r="C138" s="1" t="b">
        <f>IF(D138&lt;&gt;"",IF(COUNTIF($D$2:D137, D138), INDEX($A$2:$D$100000, MATCH(D138, $D$2:D137,0),1), FALSE), FALSE)</f>
        <v>0</v>
      </c>
      <c r="D138" s="1">
        <v>67</v>
      </c>
      <c r="E138" s="1" t="s">
        <v>184</v>
      </c>
      <c r="F138" s="1" t="b">
        <f>IF(G138&lt;&gt;"", IF(COUNTIF($G$2:G137, G138), INDEX($A$2:$G$100000, MATCH(G138, $G$2:G137,0),1), FALSE), FALSE)</f>
        <v>0</v>
      </c>
    </row>
    <row r="139" spans="1:8" x14ac:dyDescent="0.2">
      <c r="A139" s="1">
        <v>139</v>
      </c>
      <c r="B139" s="1" t="str">
        <f t="shared" si="2"/>
        <v>Idaho County Light &amp; Power Coop. Assoc. Inc.</v>
      </c>
      <c r="C139" s="1" t="b">
        <f>IF(D139&lt;&gt;"",IF(COUNTIF($D$2:D138, D139), INDEX($A$2:$D$100000, MATCH(D139, $D$2:D138,0),1), FALSE), FALSE)</f>
        <v>0</v>
      </c>
      <c r="D139" s="1">
        <v>410</v>
      </c>
      <c r="E139" s="1" t="s">
        <v>185</v>
      </c>
      <c r="F139" s="1" t="b">
        <f>IF(G139&lt;&gt;"", IF(COUNTIF($G$2:G138, G139), INDEX($A$2:$G$100000, MATCH(G139, $G$2:G138,0),1), FALSE), FALSE)</f>
        <v>0</v>
      </c>
    </row>
    <row r="140" spans="1:8" x14ac:dyDescent="0.2">
      <c r="A140" s="1">
        <v>140</v>
      </c>
      <c r="B140" s="1" t="str">
        <f t="shared" si="2"/>
        <v>Idaho Power Co</v>
      </c>
      <c r="C140" s="1" t="b">
        <f>IF(D140&lt;&gt;"",IF(COUNTIF($D$2:D139, D140), INDEX($A$2:$D$100000, MATCH(D140, $D$2:D139,0),1), FALSE), FALSE)</f>
        <v>0</v>
      </c>
      <c r="D140" s="1">
        <v>70</v>
      </c>
      <c r="E140" s="1" t="s">
        <v>187</v>
      </c>
      <c r="F140" s="1" t="b">
        <f>IF(G140&lt;&gt;"", IF(COUNTIF($G$2:G139, G140), INDEX($A$2:$G$100000, MATCH(G140, $G$2:G139,0),1), FALSE), FALSE)</f>
        <v>0</v>
      </c>
      <c r="G140" s="1">
        <v>9191</v>
      </c>
      <c r="H140" s="1" t="s">
        <v>186</v>
      </c>
    </row>
    <row r="141" spans="1:8" x14ac:dyDescent="0.2">
      <c r="A141" s="1">
        <v>141</v>
      </c>
      <c r="B141" s="1" t="str">
        <f t="shared" si="2"/>
        <v>IES Utilities Inc.</v>
      </c>
      <c r="C141" s="1" t="b">
        <f>IF(D141&lt;&gt;"",IF(COUNTIF($D$2:D140, D141), INDEX($A$2:$D$100000, MATCH(D141, $D$2:D140,0),1), FALSE), FALSE)</f>
        <v>0</v>
      </c>
      <c r="D141" s="1">
        <v>69</v>
      </c>
      <c r="E141" s="1" t="s">
        <v>188</v>
      </c>
      <c r="F141" s="1" t="b">
        <f>IF(G141&lt;&gt;"", IF(COUNTIF($G$2:G140, G141), INDEX($A$2:$G$100000, MATCH(G141, $G$2:G140,0),1), FALSE), FALSE)</f>
        <v>0</v>
      </c>
    </row>
    <row r="142" spans="1:8" x14ac:dyDescent="0.2">
      <c r="A142" s="1">
        <v>142</v>
      </c>
      <c r="B142" s="1" t="str">
        <f t="shared" si="2"/>
        <v>Illinois Power Company</v>
      </c>
      <c r="C142" s="1" t="b">
        <f>IF(D142&lt;&gt;"",IF(COUNTIF($D$2:D141, D142), INDEX($A$2:$D$100000, MATCH(D142, $D$2:D141,0),1), FALSE), FALSE)</f>
        <v>0</v>
      </c>
      <c r="D142" s="1">
        <v>71</v>
      </c>
      <c r="E142" s="1" t="s">
        <v>189</v>
      </c>
      <c r="F142" s="1" t="b">
        <f>IF(G142&lt;&gt;"", IF(COUNTIF($G$2:G141, G142), INDEX($A$2:$G$100000, MATCH(G142, $G$2:G141,0),1), FALSE), FALSE)</f>
        <v>0</v>
      </c>
    </row>
    <row r="143" spans="1:8" x14ac:dyDescent="0.2">
      <c r="A143" s="1">
        <v>143</v>
      </c>
      <c r="B143" s="1" t="str">
        <f t="shared" si="2"/>
        <v>Illinois Power Generating Co</v>
      </c>
      <c r="C143" s="1" t="b">
        <f>IF(D143&lt;&gt;"",IF(COUNTIF($D$2:D142, D143), INDEX($A$2:$D$100000, MATCH(D143, $D$2:D142,0),1), FALSE), FALSE)</f>
        <v>0</v>
      </c>
      <c r="D143" s="1">
        <v>266</v>
      </c>
      <c r="E143" s="1" t="s">
        <v>191</v>
      </c>
      <c r="F143" s="1" t="b">
        <f>IF(G143&lt;&gt;"", IF(COUNTIF($G$2:G142, G143), INDEX($A$2:$G$100000, MATCH(G143, $G$2:G142,0),1), FALSE), FALSE)</f>
        <v>0</v>
      </c>
      <c r="G143" s="1">
        <v>520</v>
      </c>
      <c r="H143" s="1" t="s">
        <v>190</v>
      </c>
    </row>
    <row r="144" spans="1:8" x14ac:dyDescent="0.2">
      <c r="A144" s="1">
        <v>144</v>
      </c>
      <c r="B144" s="1" t="str">
        <f t="shared" si="2"/>
        <v>Indiana Michigan Power Co</v>
      </c>
      <c r="C144" s="1" t="b">
        <f>IF(D144&lt;&gt;"",IF(COUNTIF($D$2:D143, D144), INDEX($A$2:$D$100000, MATCH(D144, $D$2:D143,0),1), FALSE), FALSE)</f>
        <v>0</v>
      </c>
      <c r="D144" s="1">
        <v>73</v>
      </c>
      <c r="E144" s="1" t="s">
        <v>193</v>
      </c>
      <c r="F144" s="1" t="b">
        <f>IF(G144&lt;&gt;"", IF(COUNTIF($G$2:G143, G144), INDEX($A$2:$G$100000, MATCH(G144, $G$2:G143,0),1), FALSE), FALSE)</f>
        <v>0</v>
      </c>
      <c r="G144" s="1">
        <v>9324</v>
      </c>
      <c r="H144" s="1" t="s">
        <v>192</v>
      </c>
    </row>
    <row r="145" spans="1:8" x14ac:dyDescent="0.2">
      <c r="A145" s="1">
        <v>145</v>
      </c>
      <c r="B145" s="1" t="str">
        <f t="shared" si="2"/>
        <v>Indiana-Kentucky Electric Corp</v>
      </c>
      <c r="C145" s="1" t="b">
        <f>IF(D145&lt;&gt;"",IF(COUNTIF($D$2:D144, D145), INDEX($A$2:$D$100000, MATCH(D145, $D$2:D144,0),1), FALSE), FALSE)</f>
        <v>0</v>
      </c>
      <c r="D145" s="1">
        <v>72</v>
      </c>
      <c r="E145" s="1" t="s">
        <v>195</v>
      </c>
      <c r="F145" s="1" t="b">
        <f>IF(G145&lt;&gt;"", IF(COUNTIF($G$2:G144, G145), INDEX($A$2:$G$100000, MATCH(G145, $G$2:G144,0),1), FALSE), FALSE)</f>
        <v>0</v>
      </c>
      <c r="G145" s="1">
        <v>9269</v>
      </c>
      <c r="H145" s="1" t="s">
        <v>194</v>
      </c>
    </row>
    <row r="146" spans="1:8" x14ac:dyDescent="0.2">
      <c r="A146" s="1">
        <v>146</v>
      </c>
      <c r="B146" s="1" t="str">
        <f t="shared" si="2"/>
        <v>Indianapolis Power &amp; Light Co</v>
      </c>
      <c r="C146" s="1" t="b">
        <f>IF(D146&lt;&gt;"",IF(COUNTIF($D$2:D145, D146), INDEX($A$2:$D$100000, MATCH(D146, $D$2:D145,0),1), FALSE), FALSE)</f>
        <v>0</v>
      </c>
      <c r="D146" s="1">
        <v>74</v>
      </c>
      <c r="E146" s="1" t="s">
        <v>197</v>
      </c>
      <c r="F146" s="1" t="b">
        <f>IF(G146&lt;&gt;"", IF(COUNTIF($G$2:G145, G146), INDEX($A$2:$G$100000, MATCH(G146, $G$2:G145,0),1), FALSE), FALSE)</f>
        <v>0</v>
      </c>
      <c r="G146" s="1">
        <v>9273</v>
      </c>
      <c r="H146" s="1" t="s">
        <v>196</v>
      </c>
    </row>
    <row r="147" spans="1:8" x14ac:dyDescent="0.2">
      <c r="A147" s="1">
        <v>147</v>
      </c>
      <c r="B147" s="1" t="str">
        <f t="shared" si="2"/>
        <v>Inland Power &amp; Light Company</v>
      </c>
      <c r="C147" s="1" t="b">
        <f>IF(D147&lt;&gt;"",IF(COUNTIF($D$2:D146, D147), INDEX($A$2:$D$100000, MATCH(D147, $D$2:D146,0),1), FALSE), FALSE)</f>
        <v>0</v>
      </c>
      <c r="D147" s="1">
        <v>228</v>
      </c>
      <c r="E147" s="1" t="s">
        <v>198</v>
      </c>
      <c r="F147" s="1" t="b">
        <f>IF(G147&lt;&gt;"", IF(COUNTIF($G$2:G146, G147), INDEX($A$2:$G$100000, MATCH(G147, $G$2:G146,0),1), FALSE), FALSE)</f>
        <v>0</v>
      </c>
    </row>
    <row r="148" spans="1:8" x14ac:dyDescent="0.2">
      <c r="A148" s="1">
        <v>148</v>
      </c>
      <c r="B148" s="1" t="str">
        <f t="shared" si="2"/>
        <v>International Transmission Company</v>
      </c>
      <c r="C148" s="1" t="b">
        <f>IF(D148&lt;&gt;"",IF(COUNTIF($D$2:D147, D148), INDEX($A$2:$D$100000, MATCH(D148, $D$2:D147,0),1), FALSE), FALSE)</f>
        <v>0</v>
      </c>
      <c r="D148" s="1">
        <v>278</v>
      </c>
      <c r="E148" s="1" t="s">
        <v>199</v>
      </c>
      <c r="F148" s="1" t="b">
        <f>IF(G148&lt;&gt;"", IF(COUNTIF($G$2:G147, G148), INDEX($A$2:$G$100000, MATCH(G148, $G$2:G147,0),1), FALSE), FALSE)</f>
        <v>0</v>
      </c>
    </row>
    <row r="149" spans="1:8" x14ac:dyDescent="0.2">
      <c r="A149" s="1">
        <v>149</v>
      </c>
      <c r="B149" s="1" t="str">
        <f t="shared" si="2"/>
        <v>International Transmission Company</v>
      </c>
      <c r="C149" s="1" t="b">
        <f>IF(D149&lt;&gt;"",IF(COUNTIF($D$2:D148, D149), INDEX($A$2:$D$100000, MATCH(D149, $D$2:D148,0),1), FALSE), FALSE)</f>
        <v>0</v>
      </c>
      <c r="D149" s="1">
        <v>289</v>
      </c>
      <c r="E149" s="1" t="s">
        <v>199</v>
      </c>
      <c r="F149" s="1" t="b">
        <f>IF(G149&lt;&gt;"", IF(COUNTIF($G$2:G148, G149), INDEX($A$2:$G$100000, MATCH(G149, $G$2:G148,0),1), FALSE), FALSE)</f>
        <v>0</v>
      </c>
    </row>
    <row r="150" spans="1:8" x14ac:dyDescent="0.2">
      <c r="A150" s="1">
        <v>150</v>
      </c>
      <c r="B150" s="1" t="str">
        <f t="shared" si="2"/>
        <v>Interstate Power and Light Co</v>
      </c>
      <c r="C150" s="1" t="b">
        <f>IF(D150&lt;&gt;"",IF(COUNTIF($D$2:D149, D150), INDEX($A$2:$D$100000, MATCH(D150, $D$2:D149,0),1), FALSE), FALSE)</f>
        <v>0</v>
      </c>
      <c r="D150" s="1">
        <v>281</v>
      </c>
      <c r="E150" s="1" t="s">
        <v>201</v>
      </c>
      <c r="F150" s="1" t="b">
        <f>IF(G150&lt;&gt;"", IF(COUNTIF($G$2:G149, G150), INDEX($A$2:$G$100000, MATCH(G150, $G$2:G149,0),1), FALSE), FALSE)</f>
        <v>0</v>
      </c>
      <c r="G150" s="1">
        <v>9417</v>
      </c>
      <c r="H150" s="1" t="s">
        <v>200</v>
      </c>
    </row>
    <row r="151" spans="1:8" x14ac:dyDescent="0.2">
      <c r="A151" s="1">
        <v>151</v>
      </c>
      <c r="B151" s="1" t="str">
        <f t="shared" si="2"/>
        <v>Interstate Power Company</v>
      </c>
      <c r="C151" s="1" t="b">
        <f>IF(D151&lt;&gt;"",IF(COUNTIF($D$2:D150, D151), INDEX($A$2:$D$100000, MATCH(D151, $D$2:D150,0),1), FALSE), FALSE)</f>
        <v>0</v>
      </c>
      <c r="D151" s="1">
        <v>75</v>
      </c>
      <c r="E151" s="1" t="s">
        <v>202</v>
      </c>
      <c r="F151" s="1" t="b">
        <f>IF(G151&lt;&gt;"", IF(COUNTIF($G$2:G150, G151), INDEX($A$2:$G$100000, MATCH(G151, $G$2:G150,0),1), FALSE), FALSE)</f>
        <v>0</v>
      </c>
    </row>
    <row r="152" spans="1:8" x14ac:dyDescent="0.2">
      <c r="A152" s="1">
        <v>152</v>
      </c>
      <c r="B152" s="1" t="str">
        <f t="shared" si="2"/>
        <v>Iowa-Illinois Gas and Electric Company</v>
      </c>
      <c r="C152" s="1" t="b">
        <f>IF(D152&lt;&gt;"",IF(COUNTIF($D$2:D151, D152), INDEX($A$2:$D$100000, MATCH(D152, $D$2:D151,0),1), FALSE), FALSE)</f>
        <v>0</v>
      </c>
      <c r="D152" s="1">
        <v>76</v>
      </c>
      <c r="E152" s="1" t="s">
        <v>203</v>
      </c>
      <c r="F152" s="1" t="b">
        <f>IF(G152&lt;&gt;"", IF(COUNTIF($G$2:G151, G152), INDEX($A$2:$G$100000, MATCH(G152, $G$2:G151,0),1), FALSE), FALSE)</f>
        <v>0</v>
      </c>
    </row>
    <row r="153" spans="1:8" x14ac:dyDescent="0.2">
      <c r="A153" s="1">
        <v>153</v>
      </c>
      <c r="B153" s="1" t="str">
        <f t="shared" si="2"/>
        <v>ISO New England Inc.</v>
      </c>
      <c r="C153" s="1" t="b">
        <f>IF(D153&lt;&gt;"",IF(COUNTIF($D$2:D152, D153), INDEX($A$2:$D$100000, MATCH(D153, $D$2:D152,0),1), FALSE), FALSE)</f>
        <v>0</v>
      </c>
      <c r="D153" s="1">
        <v>231</v>
      </c>
      <c r="E153" s="1" t="s">
        <v>204</v>
      </c>
      <c r="F153" s="1" t="b">
        <f>IF(G153&lt;&gt;"", IF(COUNTIF($G$2:G152, G153), INDEX($A$2:$G$100000, MATCH(G153, $G$2:G152,0),1), FALSE), FALSE)</f>
        <v>0</v>
      </c>
    </row>
    <row r="154" spans="1:8" x14ac:dyDescent="0.2">
      <c r="A154" s="1">
        <v>154</v>
      </c>
      <c r="B154" s="1" t="str">
        <f t="shared" si="2"/>
        <v>ITC Great Plains, LLC</v>
      </c>
      <c r="C154" s="1" t="b">
        <f>IF(D154&lt;&gt;"",IF(COUNTIF($D$2:D153, D154), INDEX($A$2:$D$100000, MATCH(D154, $D$2:D153,0),1), FALSE), FALSE)</f>
        <v>0</v>
      </c>
      <c r="D154" s="1">
        <v>433</v>
      </c>
      <c r="E154" s="1" t="s">
        <v>205</v>
      </c>
      <c r="F154" s="1" t="b">
        <f>IF(G154&lt;&gt;"", IF(COUNTIF($G$2:G153, G154), INDEX($A$2:$G$100000, MATCH(G154, $G$2:G153,0),1), FALSE), FALSE)</f>
        <v>0</v>
      </c>
    </row>
    <row r="155" spans="1:8" x14ac:dyDescent="0.2">
      <c r="A155" s="1">
        <v>155</v>
      </c>
      <c r="B155" s="1" t="str">
        <f t="shared" si="2"/>
        <v>ITC Midwest LLC</v>
      </c>
      <c r="C155" s="1" t="b">
        <f>IF(D155&lt;&gt;"",IF(COUNTIF($D$2:D154, D155), INDEX($A$2:$D$100000, MATCH(D155, $D$2:D154,0),1), FALSE), FALSE)</f>
        <v>0</v>
      </c>
      <c r="D155" s="1">
        <v>316</v>
      </c>
      <c r="E155" s="1" t="s">
        <v>206</v>
      </c>
      <c r="F155" s="1" t="b">
        <f>IF(G155&lt;&gt;"", IF(COUNTIF($G$2:G154, G155), INDEX($A$2:$G$100000, MATCH(G155, $G$2:G154,0),1), FALSE), FALSE)</f>
        <v>0</v>
      </c>
    </row>
    <row r="156" spans="1:8" x14ac:dyDescent="0.2">
      <c r="A156" s="1">
        <v>156</v>
      </c>
      <c r="B156" s="1" t="str">
        <f t="shared" si="2"/>
        <v>Jersey Central Power &amp; Lt Co</v>
      </c>
      <c r="C156" s="1" t="b">
        <f>IF(D156&lt;&gt;"",IF(COUNTIF($D$2:D155, D156), INDEX($A$2:$D$100000, MATCH(D156, $D$2:D155,0),1), FALSE), FALSE)</f>
        <v>0</v>
      </c>
      <c r="D156" s="1">
        <v>77</v>
      </c>
      <c r="E156" s="1" t="s">
        <v>208</v>
      </c>
      <c r="F156" s="1" t="b">
        <f>IF(G156&lt;&gt;"", IF(COUNTIF($G$2:G155, G156), INDEX($A$2:$G$100000, MATCH(G156, $G$2:G155,0),1), FALSE), FALSE)</f>
        <v>0</v>
      </c>
      <c r="G156" s="1">
        <v>9726</v>
      </c>
      <c r="H156" s="1" t="s">
        <v>207</v>
      </c>
    </row>
    <row r="157" spans="1:8" x14ac:dyDescent="0.2">
      <c r="A157" s="1">
        <v>157</v>
      </c>
      <c r="B157" s="1" t="str">
        <f t="shared" si="2"/>
        <v>Kanawha Valley Power Company</v>
      </c>
      <c r="C157" s="1" t="b">
        <f>IF(D157&lt;&gt;"",IF(COUNTIF($D$2:D156, D157), INDEX($A$2:$D$100000, MATCH(D157, $D$2:D156,0),1), FALSE), FALSE)</f>
        <v>0</v>
      </c>
      <c r="D157" s="1">
        <v>78</v>
      </c>
      <c r="E157" s="1" t="s">
        <v>209</v>
      </c>
      <c r="F157" s="1" t="b">
        <f>IF(G157&lt;&gt;"", IF(COUNTIF($G$2:G156, G157), INDEX($A$2:$G$100000, MATCH(G157, $G$2:G156,0),1), FALSE), FALSE)</f>
        <v>0</v>
      </c>
    </row>
    <row r="158" spans="1:8" x14ac:dyDescent="0.2">
      <c r="A158" s="1">
        <v>158</v>
      </c>
      <c r="B158" s="1" t="str">
        <f t="shared" si="2"/>
        <v>Kandiyohi  Power Cooperative</v>
      </c>
      <c r="C158" s="1" t="b">
        <f>IF(D158&lt;&gt;"",IF(COUNTIF($D$2:D157, D158), INDEX($A$2:$D$100000, MATCH(D158, $D$2:D157,0),1), FALSE), FALSE)</f>
        <v>0</v>
      </c>
      <c r="D158" s="1">
        <v>411</v>
      </c>
      <c r="E158" s="1" t="s">
        <v>210</v>
      </c>
      <c r="F158" s="1" t="b">
        <f>IF(G158&lt;&gt;"", IF(COUNTIF($G$2:G157, G158), INDEX($A$2:$G$100000, MATCH(G158, $G$2:G157,0),1), FALSE), FALSE)</f>
        <v>0</v>
      </c>
    </row>
    <row r="159" spans="1:8" x14ac:dyDescent="0.2">
      <c r="A159" s="1">
        <v>159</v>
      </c>
      <c r="B159" s="1" t="str">
        <f t="shared" si="2"/>
        <v>Kansas City Power &amp; Light Co</v>
      </c>
      <c r="C159" s="1" t="b">
        <f>IF(D159&lt;&gt;"",IF(COUNTIF($D$2:D158, D159), INDEX($A$2:$D$100000, MATCH(D159, $D$2:D158,0),1), FALSE), FALSE)</f>
        <v>0</v>
      </c>
      <c r="D159" s="1">
        <v>79</v>
      </c>
      <c r="E159" s="1" t="s">
        <v>212</v>
      </c>
      <c r="F159" s="1" t="b">
        <f>IF(G159&lt;&gt;"", IF(COUNTIF($G$2:G158, G159), INDEX($A$2:$G$100000, MATCH(G159, $G$2:G158,0),1), FALSE), FALSE)</f>
        <v>0</v>
      </c>
      <c r="G159" s="1">
        <v>10000</v>
      </c>
      <c r="H159" s="1" t="s">
        <v>211</v>
      </c>
    </row>
    <row r="160" spans="1:8" x14ac:dyDescent="0.2">
      <c r="A160" s="1">
        <v>160</v>
      </c>
      <c r="B160" s="1" t="str">
        <f t="shared" si="2"/>
        <v>Kansas Gas &amp; Electric Co</v>
      </c>
      <c r="C160" s="1" t="b">
        <f>IF(D160&lt;&gt;"",IF(COUNTIF($D$2:D159, D160), INDEX($A$2:$D$100000, MATCH(D160, $D$2:D159,0),1), FALSE), FALSE)</f>
        <v>0</v>
      </c>
      <c r="D160" s="1">
        <v>80</v>
      </c>
      <c r="E160" s="1" t="s">
        <v>214</v>
      </c>
      <c r="F160" s="1" t="b">
        <f>IF(G160&lt;&gt;"", IF(COUNTIF($G$2:G159, G160), INDEX($A$2:$G$100000, MATCH(G160, $G$2:G159,0),1), FALSE), FALSE)</f>
        <v>0</v>
      </c>
      <c r="G160" s="1">
        <v>10005</v>
      </c>
      <c r="H160" s="1" t="s">
        <v>213</v>
      </c>
    </row>
    <row r="161" spans="1:8" x14ac:dyDescent="0.2">
      <c r="A161" s="1">
        <v>161</v>
      </c>
      <c r="B161" s="1" t="str">
        <f t="shared" si="2"/>
        <v>KCP&amp;L Greater Missouri Operations Co</v>
      </c>
      <c r="C161" s="1" t="b">
        <f>IF(D161&lt;&gt;"",IF(COUNTIF($D$2:D160, D161), INDEX($A$2:$D$100000, MATCH(D161, $D$2:D160,0),1), FALSE), FALSE)</f>
        <v>0</v>
      </c>
      <c r="D161" s="1">
        <v>182</v>
      </c>
      <c r="E161" s="1" t="s">
        <v>216</v>
      </c>
      <c r="F161" s="1" t="b">
        <f>IF(G161&lt;&gt;"", IF(COUNTIF($G$2:G160, G161), INDEX($A$2:$G$100000, MATCH(G161, $G$2:G160,0),1), FALSE), FALSE)</f>
        <v>0</v>
      </c>
      <c r="G161" s="1">
        <v>56211</v>
      </c>
      <c r="H161" s="1" t="s">
        <v>215</v>
      </c>
    </row>
    <row r="162" spans="1:8" x14ac:dyDescent="0.2">
      <c r="A162" s="1">
        <v>162</v>
      </c>
      <c r="B162" s="1" t="str">
        <f t="shared" si="2"/>
        <v>Kentucky Power Co</v>
      </c>
      <c r="C162" s="1" t="b">
        <f>IF(D162&lt;&gt;"",IF(COUNTIF($D$2:D161, D162), INDEX($A$2:$D$100000, MATCH(D162, $D$2:D161,0),1), FALSE), FALSE)</f>
        <v>0</v>
      </c>
      <c r="D162" s="1">
        <v>81</v>
      </c>
      <c r="E162" s="1" t="s">
        <v>218</v>
      </c>
      <c r="F162" s="1" t="b">
        <f>IF(G162&lt;&gt;"", IF(COUNTIF($G$2:G161, G162), INDEX($A$2:$G$100000, MATCH(G162, $G$2:G161,0),1), FALSE), FALSE)</f>
        <v>0</v>
      </c>
      <c r="G162" s="1">
        <v>22053</v>
      </c>
      <c r="H162" s="1" t="s">
        <v>217</v>
      </c>
    </row>
    <row r="163" spans="1:8" x14ac:dyDescent="0.2">
      <c r="A163" s="1">
        <v>163</v>
      </c>
      <c r="B163" s="1" t="str">
        <f t="shared" si="2"/>
        <v>Kentucky Utilities Co</v>
      </c>
      <c r="C163" s="1" t="b">
        <f>IF(D163&lt;&gt;"",IF(COUNTIF($D$2:D162, D163), INDEX($A$2:$D$100000, MATCH(D163, $D$2:D162,0),1), FALSE), FALSE)</f>
        <v>0</v>
      </c>
      <c r="D163" s="1">
        <v>82</v>
      </c>
      <c r="E163" s="1" t="s">
        <v>220</v>
      </c>
      <c r="F163" s="1" t="b">
        <f>IF(G163&lt;&gt;"", IF(COUNTIF($G$2:G162, G163), INDEX($A$2:$G$100000, MATCH(G163, $G$2:G162,0),1), FALSE), FALSE)</f>
        <v>0</v>
      </c>
      <c r="G163" s="1">
        <v>10171</v>
      </c>
      <c r="H163" s="1" t="s">
        <v>219</v>
      </c>
    </row>
    <row r="164" spans="1:8" x14ac:dyDescent="0.2">
      <c r="A164" s="1">
        <v>164</v>
      </c>
      <c r="B164" s="1" t="str">
        <f t="shared" si="2"/>
        <v>KeySpan Generation LLC</v>
      </c>
      <c r="C164" s="1" t="b">
        <f>IF(D164&lt;&gt;"",IF(COUNTIF($D$2:D163, D164), INDEX($A$2:$D$100000, MATCH(D164, $D$2:D163,0),1), FALSE), FALSE)</f>
        <v>0</v>
      </c>
      <c r="D164" s="1">
        <v>239</v>
      </c>
      <c r="E164" s="1" t="s">
        <v>221</v>
      </c>
      <c r="F164" s="1" t="b">
        <f>IF(G164&lt;&gt;"", IF(COUNTIF($G$2:G163, G164), INDEX($A$2:$G$100000, MATCH(G164, $G$2:G163,0),1), FALSE), FALSE)</f>
        <v>0</v>
      </c>
    </row>
    <row r="165" spans="1:8" x14ac:dyDescent="0.2">
      <c r="A165" s="1">
        <v>165</v>
      </c>
      <c r="B165" s="1" t="str">
        <f t="shared" si="2"/>
        <v>Kingsport Power Company</v>
      </c>
      <c r="C165" s="1" t="b">
        <f>IF(D165&lt;&gt;"",IF(COUNTIF($D$2:D164, D165), INDEX($A$2:$D$100000, MATCH(D165, $D$2:D164,0),1), FALSE), FALSE)</f>
        <v>0</v>
      </c>
      <c r="D165" s="1">
        <v>83</v>
      </c>
      <c r="E165" s="1" t="s">
        <v>222</v>
      </c>
      <c r="F165" s="1" t="b">
        <f>IF(G165&lt;&gt;"", IF(COUNTIF($G$2:G164, G165), INDEX($A$2:$G$100000, MATCH(G165, $G$2:G164,0),1), FALSE), FALSE)</f>
        <v>0</v>
      </c>
    </row>
    <row r="166" spans="1:8" x14ac:dyDescent="0.2">
      <c r="A166" s="1">
        <v>166</v>
      </c>
      <c r="B166" s="1" t="str">
        <f t="shared" si="2"/>
        <v>Liberty Utilities (Granite State Electric) Corp.</v>
      </c>
      <c r="C166" s="1" t="b">
        <f>IF(D166&lt;&gt;"",IF(COUNTIF($D$2:D165, D166), INDEX($A$2:$D$100000, MATCH(D166, $D$2:D165,0),1), FALSE), FALSE)</f>
        <v>0</v>
      </c>
      <c r="D166" s="1">
        <v>59</v>
      </c>
      <c r="E166" s="1" t="s">
        <v>223</v>
      </c>
      <c r="F166" s="1" t="b">
        <f>IF(G166&lt;&gt;"", IF(COUNTIF($G$2:G165, G166), INDEX($A$2:$G$100000, MATCH(G166, $G$2:G165,0),1), FALSE), FALSE)</f>
        <v>0</v>
      </c>
    </row>
    <row r="167" spans="1:8" x14ac:dyDescent="0.2">
      <c r="A167" s="1">
        <v>167</v>
      </c>
      <c r="B167" s="1" t="str">
        <f t="shared" si="2"/>
        <v>Lockhart Power Co</v>
      </c>
      <c r="C167" s="1" t="b">
        <f>IF(D167&lt;&gt;"",IF(COUNTIF($D$2:D166, D167), INDEX($A$2:$D$100000, MATCH(D167, $D$2:D166,0),1), FALSE), FALSE)</f>
        <v>0</v>
      </c>
      <c r="D167" s="1">
        <v>84</v>
      </c>
      <c r="E167" s="1" t="s">
        <v>225</v>
      </c>
      <c r="F167" s="1" t="b">
        <f>IF(G167&lt;&gt;"", IF(COUNTIF($G$2:G166, G167), INDEX($A$2:$G$100000, MATCH(G167, $G$2:G166,0),1), FALSE), FALSE)</f>
        <v>0</v>
      </c>
      <c r="G167" s="1">
        <v>11118</v>
      </c>
      <c r="H167" s="1" t="s">
        <v>224</v>
      </c>
    </row>
    <row r="168" spans="1:8" x14ac:dyDescent="0.2">
      <c r="A168" s="1">
        <v>168</v>
      </c>
      <c r="B168" s="1" t="str">
        <f t="shared" si="2"/>
        <v>Long Sault, Inc.</v>
      </c>
      <c r="C168" s="1" t="b">
        <f>IF(D168&lt;&gt;"",IF(COUNTIF($D$2:D167, D168), INDEX($A$2:$D$100000, MATCH(D168, $D$2:D167,0),1), FALSE), FALSE)</f>
        <v>0</v>
      </c>
      <c r="D168" s="1">
        <v>86</v>
      </c>
      <c r="E168" s="1" t="s">
        <v>226</v>
      </c>
      <c r="F168" s="1" t="b">
        <f>IF(G168&lt;&gt;"", IF(COUNTIF($G$2:G167, G168), INDEX($A$2:$G$100000, MATCH(G168, $G$2:G167,0),1), FALSE), FALSE)</f>
        <v>0</v>
      </c>
    </row>
    <row r="169" spans="1:8" x14ac:dyDescent="0.2">
      <c r="A169" s="1">
        <v>169</v>
      </c>
      <c r="B169" s="1" t="str">
        <f t="shared" si="2"/>
        <v>Louisville Gas &amp; Electric Co</v>
      </c>
      <c r="C169" s="1" t="b">
        <f>IF(D169&lt;&gt;"",IF(COUNTIF($D$2:D168, D169), INDEX($A$2:$D$100000, MATCH(D169, $D$2:D168,0),1), FALSE), FALSE)</f>
        <v>0</v>
      </c>
      <c r="D169" s="1">
        <v>88</v>
      </c>
      <c r="E169" s="1" t="s">
        <v>228</v>
      </c>
      <c r="F169" s="1" t="b">
        <f>IF(G169&lt;&gt;"", IF(COUNTIF($G$2:G168, G169), INDEX($A$2:$G$100000, MATCH(G169, $G$2:G168,0),1), FALSE), FALSE)</f>
        <v>0</v>
      </c>
      <c r="G169" s="1">
        <v>11249</v>
      </c>
      <c r="H169" s="1" t="s">
        <v>227</v>
      </c>
    </row>
    <row r="170" spans="1:8" x14ac:dyDescent="0.2">
      <c r="A170" s="1">
        <v>170</v>
      </c>
      <c r="B170" s="1" t="str">
        <f t="shared" si="2"/>
        <v>Lyon Rural Electric Cooperative</v>
      </c>
      <c r="C170" s="1" t="b">
        <f>IF(D170&lt;&gt;"",IF(COUNTIF($D$2:D169, D170), INDEX($A$2:$D$100000, MATCH(D170, $D$2:D169,0),1), FALSE), FALSE)</f>
        <v>0</v>
      </c>
      <c r="D170" s="1">
        <v>412</v>
      </c>
      <c r="E170" s="1" t="s">
        <v>229</v>
      </c>
      <c r="F170" s="1" t="b">
        <f>IF(G170&lt;&gt;"", IF(COUNTIF($G$2:G169, G170), INDEX($A$2:$G$100000, MATCH(G170, $G$2:G169,0),1), FALSE), FALSE)</f>
        <v>0</v>
      </c>
    </row>
    <row r="171" spans="1:8" x14ac:dyDescent="0.2">
      <c r="A171" s="1">
        <v>171</v>
      </c>
      <c r="B171" s="1" t="str">
        <f t="shared" si="2"/>
        <v>Madison Gas &amp; Electric Co</v>
      </c>
      <c r="C171" s="1" t="b">
        <f>IF(D171&lt;&gt;"",IF(COUNTIF($D$2:D170, D171), INDEX($A$2:$D$100000, MATCH(D171, $D$2:D170,0),1), FALSE), FALSE)</f>
        <v>0</v>
      </c>
      <c r="D171" s="1">
        <v>89</v>
      </c>
      <c r="E171" s="1" t="s">
        <v>231</v>
      </c>
      <c r="F171" s="1" t="b">
        <f>IF(G171&lt;&gt;"", IF(COUNTIF($G$2:G170, G171), INDEX($A$2:$G$100000, MATCH(G171, $G$2:G170,0),1), FALSE), FALSE)</f>
        <v>0</v>
      </c>
      <c r="G171" s="1">
        <v>11479</v>
      </c>
      <c r="H171" s="1" t="s">
        <v>230</v>
      </c>
    </row>
    <row r="172" spans="1:8" x14ac:dyDescent="0.2">
      <c r="A172" s="1">
        <v>172</v>
      </c>
      <c r="B172" s="1" t="str">
        <f t="shared" si="2"/>
        <v>Maine Electric Power Company, Inc.</v>
      </c>
      <c r="C172" s="1" t="b">
        <f>IF(D172&lt;&gt;"",IF(COUNTIF($D$2:D171, D172), INDEX($A$2:$D$100000, MATCH(D172, $D$2:D171,0),1), FALSE), FALSE)</f>
        <v>0</v>
      </c>
      <c r="D172" s="1">
        <v>90</v>
      </c>
      <c r="E172" s="1" t="s">
        <v>232</v>
      </c>
      <c r="F172" s="1" t="b">
        <f>IF(G172&lt;&gt;"", IF(COUNTIF($G$2:G171, G172), INDEX($A$2:$G$100000, MATCH(G172, $G$2:G171,0),1), FALSE), FALSE)</f>
        <v>0</v>
      </c>
    </row>
    <row r="173" spans="1:8" x14ac:dyDescent="0.2">
      <c r="A173" s="1">
        <v>173</v>
      </c>
      <c r="B173" s="1" t="str">
        <f t="shared" si="2"/>
        <v>Maine Public Service Company</v>
      </c>
      <c r="C173" s="1" t="b">
        <f>IF(D173&lt;&gt;"",IF(COUNTIF($D$2:D172, D173), INDEX($A$2:$D$100000, MATCH(D173, $D$2:D172,0),1), FALSE), FALSE)</f>
        <v>0</v>
      </c>
      <c r="D173" s="1">
        <v>91</v>
      </c>
      <c r="E173" s="1" t="s">
        <v>233</v>
      </c>
      <c r="F173" s="1" t="b">
        <f>IF(G173&lt;&gt;"", IF(COUNTIF($G$2:G172, G173), INDEX($A$2:$G$100000, MATCH(G173, $G$2:G172,0),1), FALSE), FALSE)</f>
        <v>0</v>
      </c>
    </row>
    <row r="174" spans="1:8" x14ac:dyDescent="0.2">
      <c r="A174" s="1">
        <v>174</v>
      </c>
      <c r="B174" s="1" t="str">
        <f t="shared" si="2"/>
        <v>Maine Yankee Atomic Power Company</v>
      </c>
      <c r="C174" s="1" t="b">
        <f>IF(D174&lt;&gt;"",IF(COUNTIF($D$2:D173, D174), INDEX($A$2:$D$100000, MATCH(D174, $D$2:D173,0),1), FALSE), FALSE)</f>
        <v>0</v>
      </c>
      <c r="D174" s="1">
        <v>92</v>
      </c>
      <c r="E174" s="1" t="s">
        <v>234</v>
      </c>
      <c r="F174" s="1" t="b">
        <f>IF(G174&lt;&gt;"", IF(COUNTIF($G$2:G173, G174), INDEX($A$2:$G$100000, MATCH(G174, $G$2:G173,0),1), FALSE), FALSE)</f>
        <v>0</v>
      </c>
    </row>
    <row r="175" spans="1:8" x14ac:dyDescent="0.2">
      <c r="A175" s="1">
        <v>175</v>
      </c>
      <c r="B175" s="1" t="str">
        <f t="shared" si="2"/>
        <v>Massachusetts Electric Co</v>
      </c>
      <c r="C175" s="1" t="b">
        <f>IF(D175&lt;&gt;"",IF(COUNTIF($D$2:D174, D175), INDEX($A$2:$D$100000, MATCH(D175, $D$2:D174,0),1), FALSE), FALSE)</f>
        <v>0</v>
      </c>
      <c r="D175" s="1">
        <v>93</v>
      </c>
      <c r="E175" s="1" t="s">
        <v>236</v>
      </c>
      <c r="F175" s="1" t="b">
        <f>IF(G175&lt;&gt;"", IF(COUNTIF($G$2:G174, G175), INDEX($A$2:$G$100000, MATCH(G175, $G$2:G174,0),1), FALSE), FALSE)</f>
        <v>0</v>
      </c>
      <c r="G175" s="1">
        <v>11804</v>
      </c>
      <c r="H175" s="1" t="s">
        <v>235</v>
      </c>
    </row>
    <row r="176" spans="1:8" x14ac:dyDescent="0.2">
      <c r="A176" s="1">
        <v>176</v>
      </c>
      <c r="B176" s="1" t="str">
        <f t="shared" si="2"/>
        <v>Maui Electric Co Ltd</v>
      </c>
      <c r="C176" s="1" t="b">
        <f>IF(D176&lt;&gt;"",IF(COUNTIF($D$2:D175, D176), INDEX($A$2:$D$100000, MATCH(D176, $D$2:D175,0),1), FALSE), FALSE)</f>
        <v>0</v>
      </c>
      <c r="D176" s="1">
        <v>94</v>
      </c>
      <c r="E176" s="1" t="s">
        <v>238</v>
      </c>
      <c r="F176" s="1" t="b">
        <f>IF(G176&lt;&gt;"", IF(COUNTIF($G$2:G175, G176), INDEX($A$2:$G$100000, MATCH(G176, $G$2:G175,0),1), FALSE), FALSE)</f>
        <v>0</v>
      </c>
      <c r="G176" s="1">
        <v>11843</v>
      </c>
      <c r="H176" s="1" t="s">
        <v>237</v>
      </c>
    </row>
    <row r="177" spans="1:8" x14ac:dyDescent="0.2">
      <c r="A177" s="1">
        <v>177</v>
      </c>
      <c r="B177" s="1" t="str">
        <f t="shared" si="2"/>
        <v>McDonough Power Cooperative</v>
      </c>
      <c r="C177" s="1" t="b">
        <f>IF(D177&lt;&gt;"",IF(COUNTIF($D$2:D176, D177), INDEX($A$2:$D$100000, MATCH(D177, $D$2:D176,0),1), FALSE), FALSE)</f>
        <v>0</v>
      </c>
      <c r="D177" s="1">
        <v>413</v>
      </c>
      <c r="E177" s="1" t="s">
        <v>239</v>
      </c>
      <c r="F177" s="1" t="b">
        <f>IF(G177&lt;&gt;"", IF(COUNTIF($G$2:G176, G177), INDEX($A$2:$G$100000, MATCH(G177, $G$2:G176,0),1), FALSE), FALSE)</f>
        <v>0</v>
      </c>
    </row>
    <row r="178" spans="1:8" x14ac:dyDescent="0.2">
      <c r="A178" s="1">
        <v>178</v>
      </c>
      <c r="B178" s="1" t="str">
        <f t="shared" si="2"/>
        <v>MDU Resources Group, Inc.</v>
      </c>
      <c r="C178" s="1" t="b">
        <f>IF(D178&lt;&gt;"",IF(COUNTIF($D$2:D177, D178), INDEX($A$2:$D$100000, MATCH(D178, $D$2:D177,0),1), FALSE), FALSE)</f>
        <v>0</v>
      </c>
      <c r="D178" s="1">
        <v>95</v>
      </c>
      <c r="E178" s="1" t="s">
        <v>240</v>
      </c>
      <c r="F178" s="1" t="b">
        <f>IF(G178&lt;&gt;"", IF(COUNTIF($G$2:G177, G178), INDEX($A$2:$G$100000, MATCH(G178, $G$2:G177,0),1), FALSE), FALSE)</f>
        <v>0</v>
      </c>
    </row>
    <row r="179" spans="1:8" x14ac:dyDescent="0.2">
      <c r="A179" s="1">
        <v>179</v>
      </c>
      <c r="B179" s="1" t="str">
        <f t="shared" si="2"/>
        <v>Medina Power Company</v>
      </c>
      <c r="C179" s="1" t="b">
        <f>IF(D179&lt;&gt;"",IF(COUNTIF($D$2:D178, D179), INDEX($A$2:$D$100000, MATCH(D179, $D$2:D178,0),1), FALSE), FALSE)</f>
        <v>0</v>
      </c>
      <c r="D179" s="1">
        <v>209</v>
      </c>
      <c r="E179" s="1" t="s">
        <v>241</v>
      </c>
      <c r="F179" s="1" t="b">
        <f>IF(G179&lt;&gt;"", IF(COUNTIF($G$2:G178, G179), INDEX($A$2:$G$100000, MATCH(G179, $G$2:G178,0),1), FALSE), FALSE)</f>
        <v>0</v>
      </c>
    </row>
    <row r="180" spans="1:8" x14ac:dyDescent="0.2">
      <c r="A180" s="1">
        <v>180</v>
      </c>
      <c r="B180" s="1" t="str">
        <f t="shared" si="2"/>
        <v>Metropolitan Edison Company</v>
      </c>
      <c r="C180" s="1" t="b">
        <f>IF(D180&lt;&gt;"",IF(COUNTIF($D$2:D179, D180), INDEX($A$2:$D$100000, MATCH(D180, $D$2:D179,0),1), FALSE), FALSE)</f>
        <v>0</v>
      </c>
      <c r="D180" s="1">
        <v>96</v>
      </c>
      <c r="E180" s="1" t="s">
        <v>242</v>
      </c>
      <c r="F180" s="1" t="b">
        <f>IF(G180&lt;&gt;"", IF(COUNTIF($G$2:G179, G180), INDEX($A$2:$G$100000, MATCH(G180, $G$2:G179,0),1), FALSE), FALSE)</f>
        <v>0</v>
      </c>
    </row>
    <row r="181" spans="1:8" x14ac:dyDescent="0.2">
      <c r="A181" s="1">
        <v>181</v>
      </c>
      <c r="B181" s="1" t="str">
        <f t="shared" si="2"/>
        <v>Michigan Electric Transmission Company (04/02)</v>
      </c>
      <c r="C181" s="1" t="b">
        <f>IF(D181&lt;&gt;"",IF(COUNTIF($D$2:D180, D181), INDEX($A$2:$D$100000, MATCH(D181, $D$2:D180,0),1), FALSE), FALSE)</f>
        <v>0</v>
      </c>
      <c r="D181" s="1">
        <v>273</v>
      </c>
      <c r="E181" s="1" t="s">
        <v>243</v>
      </c>
      <c r="F181" s="1" t="b">
        <f>IF(G181&lt;&gt;"", IF(COUNTIF($G$2:G180, G181), INDEX($A$2:$G$100000, MATCH(G181, $G$2:G180,0),1), FALSE), FALSE)</f>
        <v>0</v>
      </c>
    </row>
    <row r="182" spans="1:8" x14ac:dyDescent="0.2">
      <c r="A182" s="1">
        <v>182</v>
      </c>
      <c r="B182" s="1" t="str">
        <f t="shared" si="2"/>
        <v>Michigan Electric Transmission Company LLC (10/06)</v>
      </c>
      <c r="C182" s="1" t="b">
        <f>IF(D182&lt;&gt;"",IF(COUNTIF($D$2:D181, D182), INDEX($A$2:$D$100000, MATCH(D182, $D$2:D181,0),1), FALSE), FALSE)</f>
        <v>0</v>
      </c>
      <c r="D182" s="1">
        <v>308</v>
      </c>
      <c r="E182" s="1" t="s">
        <v>244</v>
      </c>
      <c r="F182" s="1" t="b">
        <f>IF(G182&lt;&gt;"", IF(COUNTIF($G$2:G181, G182), INDEX($A$2:$G$100000, MATCH(G182, $G$2:G181,0),1), FALSE), FALSE)</f>
        <v>0</v>
      </c>
    </row>
    <row r="183" spans="1:8" x14ac:dyDescent="0.2">
      <c r="A183" s="1">
        <v>183</v>
      </c>
      <c r="B183" s="1" t="str">
        <f t="shared" si="2"/>
        <v>Michigan Electric Transmission Company LLC (12/9/03)</v>
      </c>
      <c r="C183" s="1" t="b">
        <f>IF(D183&lt;&gt;"",IF(COUNTIF($D$2:D182, D183), INDEX($A$2:$D$100000, MATCH(D183, $D$2:D182,0),1), FALSE), FALSE)</f>
        <v>0</v>
      </c>
      <c r="D183" s="1">
        <v>280</v>
      </c>
      <c r="E183" s="1" t="s">
        <v>245</v>
      </c>
      <c r="F183" s="1" t="b">
        <f>IF(G183&lt;&gt;"", IF(COUNTIF($G$2:G182, G183), INDEX($A$2:$G$100000, MATCH(G183, $G$2:G182,0),1), FALSE), FALSE)</f>
        <v>0</v>
      </c>
    </row>
    <row r="184" spans="1:8" x14ac:dyDescent="0.2">
      <c r="A184" s="1">
        <v>184</v>
      </c>
      <c r="B184" s="1" t="str">
        <f t="shared" si="2"/>
        <v>Michigan Electric Transmission Company, LLC</v>
      </c>
      <c r="C184" s="1" t="b">
        <f>IF(D184&lt;&gt;"",IF(COUNTIF($D$2:D183, D184), INDEX($A$2:$D$100000, MATCH(D184, $D$2:D183,0),1), FALSE), FALSE)</f>
        <v>0</v>
      </c>
      <c r="D184" s="1">
        <v>291</v>
      </c>
      <c r="E184" s="1" t="s">
        <v>246</v>
      </c>
      <c r="F184" s="1" t="b">
        <f>IF(G184&lt;&gt;"", IF(COUNTIF($G$2:G183, G184), INDEX($A$2:$G$100000, MATCH(G184, $G$2:G183,0),1), FALSE), FALSE)</f>
        <v>0</v>
      </c>
    </row>
    <row r="185" spans="1:8" x14ac:dyDescent="0.2">
      <c r="A185" s="1">
        <v>185</v>
      </c>
      <c r="B185" s="1" t="str">
        <f t="shared" si="2"/>
        <v>MidAmerican Energy Co</v>
      </c>
      <c r="C185" s="1" t="b">
        <f>IF(D185&lt;&gt;"",IF(COUNTIF($D$2:D184, D185), INDEX($A$2:$D$100000, MATCH(D185, $D$2:D184,0),1), FALSE), FALSE)</f>
        <v>0</v>
      </c>
      <c r="D185" s="1">
        <v>210</v>
      </c>
      <c r="E185" s="1" t="s">
        <v>248</v>
      </c>
      <c r="F185" s="1" t="b">
        <f>IF(G185&lt;&gt;"", IF(COUNTIF($G$2:G184, G185), INDEX($A$2:$G$100000, MATCH(G185, $G$2:G184,0),1), FALSE), FALSE)</f>
        <v>0</v>
      </c>
      <c r="G185" s="1">
        <v>12341</v>
      </c>
      <c r="H185" s="1" t="s">
        <v>247</v>
      </c>
    </row>
    <row r="186" spans="1:8" x14ac:dyDescent="0.2">
      <c r="A186" s="1">
        <v>186</v>
      </c>
      <c r="B186" s="1" t="str">
        <f t="shared" si="2"/>
        <v>Midcontinent Independent System Operator, Inc</v>
      </c>
      <c r="C186" s="1" t="b">
        <f>IF(D186&lt;&gt;"",IF(COUNTIF($D$2:D185, D186), INDEX($A$2:$D$100000, MATCH(D186, $D$2:D185,0),1), FALSE), FALSE)</f>
        <v>0</v>
      </c>
      <c r="D186" s="1">
        <v>274</v>
      </c>
      <c r="E186" s="1" t="s">
        <v>249</v>
      </c>
      <c r="F186" s="1" t="b">
        <f>IF(G186&lt;&gt;"", IF(COUNTIF($G$2:G185, G186), INDEX($A$2:$G$100000, MATCH(G186, $G$2:G185,0),1), FALSE), FALSE)</f>
        <v>0</v>
      </c>
    </row>
    <row r="187" spans="1:8" x14ac:dyDescent="0.2">
      <c r="A187" s="1">
        <v>187</v>
      </c>
      <c r="B187" s="1" t="str">
        <f t="shared" si="2"/>
        <v>Midwest Electric Power Inc</v>
      </c>
      <c r="C187" s="1" t="b">
        <f>IF(D187&lt;&gt;"",IF(COUNTIF($D$2:D186, D187), INDEX($A$2:$D$100000, MATCH(D187, $D$2:D186,0),1), FALSE), FALSE)</f>
        <v>0</v>
      </c>
      <c r="D187" s="1">
        <v>262</v>
      </c>
      <c r="E187" s="1" t="s">
        <v>251</v>
      </c>
      <c r="F187" s="1" t="b">
        <f>IF(G187&lt;&gt;"", IF(COUNTIF($G$2:G186, G187), INDEX($A$2:$G$100000, MATCH(G187, $G$2:G186,0),1), FALSE), FALSE)</f>
        <v>0</v>
      </c>
      <c r="G187" s="1">
        <v>12159</v>
      </c>
      <c r="H187" s="1" t="s">
        <v>250</v>
      </c>
    </row>
    <row r="188" spans="1:8" x14ac:dyDescent="0.2">
      <c r="A188" s="1">
        <v>188</v>
      </c>
      <c r="B188" s="1" t="str">
        <f t="shared" si="2"/>
        <v>Midwest Energy Inc</v>
      </c>
      <c r="C188" s="1" t="b">
        <f>IF(D188&lt;&gt;"",IF(COUNTIF($D$2:D187, D188), INDEX($A$2:$D$100000, MATCH(D188, $D$2:D187,0),1), FALSE), FALSE)</f>
        <v>0</v>
      </c>
      <c r="D188" s="1">
        <v>213</v>
      </c>
      <c r="E188" s="1" t="s">
        <v>253</v>
      </c>
      <c r="F188" s="1" t="b">
        <f>IF(G188&lt;&gt;"", IF(COUNTIF($G$2:G187, G188), INDEX($A$2:$G$100000, MATCH(G188, $G$2:G187,0),1), FALSE), FALSE)</f>
        <v>0</v>
      </c>
      <c r="G188" s="1">
        <v>12524</v>
      </c>
      <c r="H188" s="1" t="s">
        <v>252</v>
      </c>
    </row>
    <row r="189" spans="1:8" x14ac:dyDescent="0.2">
      <c r="A189" s="1">
        <v>189</v>
      </c>
      <c r="B189" s="1" t="str">
        <f t="shared" si="2"/>
        <v>Midwest Power Systems Inc.</v>
      </c>
      <c r="C189" s="1" t="b">
        <f>IF(D189&lt;&gt;"",IF(COUNTIF($D$2:D188, D189), INDEX($A$2:$D$100000, MATCH(D189, $D$2:D188,0),1), FALSE), FALSE)</f>
        <v>0</v>
      </c>
      <c r="D189" s="1">
        <v>97</v>
      </c>
      <c r="E189" s="1" t="s">
        <v>254</v>
      </c>
      <c r="F189" s="1" t="b">
        <f>IF(G189&lt;&gt;"", IF(COUNTIF($G$2:G188, G189), INDEX($A$2:$G$100000, MATCH(G189, $G$2:G188,0),1), FALSE), FALSE)</f>
        <v>0</v>
      </c>
    </row>
    <row r="190" spans="1:8" x14ac:dyDescent="0.2">
      <c r="A190" s="1">
        <v>190</v>
      </c>
      <c r="B190" s="1" t="str">
        <f t="shared" si="2"/>
        <v>Mississippi Power Co</v>
      </c>
      <c r="C190" s="1" t="b">
        <f>IF(D190&lt;&gt;"",IF(COUNTIF($D$2:D189, D190), INDEX($A$2:$D$100000, MATCH(D190, $D$2:D189,0),1), FALSE), FALSE)</f>
        <v>0</v>
      </c>
      <c r="D190" s="1">
        <v>99</v>
      </c>
      <c r="E190" s="1" t="s">
        <v>256</v>
      </c>
      <c r="F190" s="1" t="b">
        <f>IF(G190&lt;&gt;"", IF(COUNTIF($G$2:G189, G190), INDEX($A$2:$G$100000, MATCH(G190, $G$2:G189,0),1), FALSE), FALSE)</f>
        <v>0</v>
      </c>
      <c r="G190" s="1">
        <v>12686</v>
      </c>
      <c r="H190" s="1" t="s">
        <v>255</v>
      </c>
    </row>
    <row r="191" spans="1:8" x14ac:dyDescent="0.2">
      <c r="A191" s="1">
        <v>191</v>
      </c>
      <c r="B191" s="1" t="str">
        <f t="shared" si="2"/>
        <v>Monongahela Power Co</v>
      </c>
      <c r="C191" s="1" t="b">
        <f>IF(D191&lt;&gt;"",IF(COUNTIF($D$2:D190, D191), INDEX($A$2:$D$100000, MATCH(D191, $D$2:D190,0),1), FALSE), FALSE)</f>
        <v>0</v>
      </c>
      <c r="D191" s="1">
        <v>101</v>
      </c>
      <c r="E191" s="1" t="s">
        <v>258</v>
      </c>
      <c r="F191" s="1" t="b">
        <f>IF(G191&lt;&gt;"", IF(COUNTIF($G$2:G190, G191), INDEX($A$2:$G$100000, MATCH(G191, $G$2:G190,0),1), FALSE), FALSE)</f>
        <v>0</v>
      </c>
      <c r="G191" s="1">
        <v>12796</v>
      </c>
      <c r="H191" s="1" t="s">
        <v>257</v>
      </c>
    </row>
    <row r="192" spans="1:8" x14ac:dyDescent="0.2">
      <c r="A192" s="1">
        <v>192</v>
      </c>
      <c r="B192" s="1" t="str">
        <f t="shared" si="2"/>
        <v>Montana Power Company, The</v>
      </c>
      <c r="C192" s="1" t="b">
        <f>IF(D192&lt;&gt;"",IF(COUNTIF($D$2:D191, D192), INDEX($A$2:$D$100000, MATCH(D192, $D$2:D191,0),1), FALSE), FALSE)</f>
        <v>0</v>
      </c>
      <c r="D192" s="1">
        <v>102</v>
      </c>
      <c r="E192" s="1" t="s">
        <v>259</v>
      </c>
      <c r="F192" s="1" t="b">
        <f>IF(G192&lt;&gt;"", IF(COUNTIF($G$2:G191, G192), INDEX($A$2:$G$100000, MATCH(G192, $G$2:G191,0),1), FALSE), FALSE)</f>
        <v>0</v>
      </c>
    </row>
    <row r="193" spans="1:8" x14ac:dyDescent="0.2">
      <c r="A193" s="1">
        <f>A178</f>
        <v>178</v>
      </c>
      <c r="B193" s="1" t="str">
        <f t="shared" si="2"/>
        <v>Montana-Dakota Utilities Co</v>
      </c>
      <c r="C193" s="1" t="b">
        <f>IF(D193&lt;&gt;"",IF(COUNTIF($D$2:D192, D193), INDEX($A$2:$D$100000, MATCH(D193, $D$2:D192,0),1), FALSE), FALSE)</f>
        <v>0</v>
      </c>
      <c r="D193" s="1">
        <v>103</v>
      </c>
      <c r="E193" s="1" t="s">
        <v>261</v>
      </c>
      <c r="F193" s="1" t="b">
        <f>IF(G193&lt;&gt;"", IF(COUNTIF($G$2:G192, G193), INDEX($A$2:$G$100000, MATCH(G193, $G$2:G192,0),1), FALSE), FALSE)</f>
        <v>0</v>
      </c>
      <c r="G193" s="1">
        <v>12199</v>
      </c>
      <c r="H193" s="1" t="s">
        <v>260</v>
      </c>
    </row>
    <row r="194" spans="1:8" x14ac:dyDescent="0.2">
      <c r="A194" s="1">
        <v>194</v>
      </c>
      <c r="B194" s="1" t="str">
        <f t="shared" ref="B194:B257" si="3">IF(H194="",E194,H194)</f>
        <v>Montaup Electric Company</v>
      </c>
      <c r="C194" s="1" t="b">
        <f>IF(D194&lt;&gt;"",IF(COUNTIF($D$2:D193, D194), INDEX($A$2:$D$100000, MATCH(D194, $D$2:D193,0),1), FALSE), FALSE)</f>
        <v>0</v>
      </c>
      <c r="D194" s="1">
        <v>104</v>
      </c>
      <c r="E194" s="1" t="s">
        <v>262</v>
      </c>
      <c r="F194" s="1" t="b">
        <f>IF(G194&lt;&gt;"", IF(COUNTIF($G$2:G193, G194), INDEX($A$2:$G$100000, MATCH(G194, $G$2:G193,0),1), FALSE), FALSE)</f>
        <v>0</v>
      </c>
    </row>
    <row r="195" spans="1:8" x14ac:dyDescent="0.2">
      <c r="A195" s="1">
        <v>195</v>
      </c>
      <c r="B195" s="1" t="str">
        <f t="shared" si="3"/>
        <v>Moon Lake Electric Assn Inc</v>
      </c>
      <c r="C195" s="1" t="b">
        <f>IF(D195&lt;&gt;"",IF(COUNTIF($D$2:D194, D195), INDEX($A$2:$D$100000, MATCH(D195, $D$2:D194,0),1), FALSE), FALSE)</f>
        <v>0</v>
      </c>
      <c r="D195" s="1">
        <v>414</v>
      </c>
      <c r="E195" s="1" t="s">
        <v>264</v>
      </c>
      <c r="F195" s="1" t="b">
        <f>IF(G195&lt;&gt;"", IF(COUNTIF($G$2:G194, G195), INDEX($A$2:$G$100000, MATCH(G195, $G$2:G194,0),1), FALSE), FALSE)</f>
        <v>0</v>
      </c>
      <c r="G195" s="1">
        <v>12866</v>
      </c>
      <c r="H195" s="1" t="s">
        <v>263</v>
      </c>
    </row>
    <row r="196" spans="1:8" x14ac:dyDescent="0.2">
      <c r="A196" s="1">
        <v>196</v>
      </c>
      <c r="B196" s="1" t="str">
        <f t="shared" si="3"/>
        <v>Moreau Manufacturing</v>
      </c>
      <c r="C196" s="1" t="b">
        <f>IF(D196&lt;&gt;"",IF(COUNTIF($D$2:D195, D196), INDEX($A$2:$D$100000, MATCH(D196, $D$2:D195,0),1), FALSE), FALSE)</f>
        <v>0</v>
      </c>
      <c r="D196" s="1">
        <v>214</v>
      </c>
      <c r="E196" s="1" t="s">
        <v>265</v>
      </c>
      <c r="F196" s="1" t="b">
        <f>IF(G196&lt;&gt;"", IF(COUNTIF($G$2:G195, G196), INDEX($A$2:$G$100000, MATCH(G196, $G$2:G195,0),1), FALSE), FALSE)</f>
        <v>0</v>
      </c>
    </row>
    <row r="197" spans="1:8" x14ac:dyDescent="0.2">
      <c r="A197" s="1">
        <v>197</v>
      </c>
      <c r="B197" s="1" t="str">
        <f t="shared" si="3"/>
        <v>Mountainview Power Company, LLC</v>
      </c>
      <c r="C197" s="1" t="b">
        <f>IF(D197&lt;&gt;"",IF(COUNTIF($D$2:D196, D197), INDEX($A$2:$D$100000, MATCH(D197, $D$2:D196,0),1), FALSE), FALSE)</f>
        <v>0</v>
      </c>
      <c r="D197" s="1">
        <v>302</v>
      </c>
      <c r="E197" s="1" t="s">
        <v>266</v>
      </c>
      <c r="F197" s="1" t="b">
        <f>IF(G197&lt;&gt;"", IF(COUNTIF($G$2:G196, G197), INDEX($A$2:$G$100000, MATCH(G197, $G$2:G196,0),1), FALSE), FALSE)</f>
        <v>0</v>
      </c>
    </row>
    <row r="198" spans="1:8" x14ac:dyDescent="0.2">
      <c r="A198" s="1">
        <v>198</v>
      </c>
      <c r="B198" s="1" t="str">
        <f t="shared" si="3"/>
        <v>Mt. Carmel Public Utility Co</v>
      </c>
      <c r="C198" s="1" t="b">
        <f>IF(D198&lt;&gt;"",IF(COUNTIF($D$2:D197, D198), INDEX($A$2:$D$100000, MATCH(D198, $D$2:D197,0),1), FALSE), FALSE)</f>
        <v>0</v>
      </c>
      <c r="D198" s="1">
        <v>105</v>
      </c>
      <c r="E198" s="1" t="s">
        <v>267</v>
      </c>
      <c r="F198" s="1" t="b">
        <f>IF(G198&lt;&gt;"", IF(COUNTIF($G$2:G197, G198), INDEX($A$2:$G$100000, MATCH(G198, $G$2:G197,0),1), FALSE), FALSE)</f>
        <v>0</v>
      </c>
    </row>
    <row r="199" spans="1:8" x14ac:dyDescent="0.2">
      <c r="A199" s="1">
        <v>199</v>
      </c>
      <c r="B199" s="1" t="str">
        <f t="shared" si="3"/>
        <v>Mt. Wheeler Power, Inc.</v>
      </c>
      <c r="C199" s="1" t="b">
        <f>IF(D199&lt;&gt;"",IF(COUNTIF($D$2:D198, D199), INDEX($A$2:$D$100000, MATCH(D199, $D$2:D198,0),1), FALSE), FALSE)</f>
        <v>0</v>
      </c>
      <c r="D199" s="1">
        <v>242</v>
      </c>
      <c r="E199" s="1" t="s">
        <v>268</v>
      </c>
      <c r="F199" s="1" t="b">
        <f>IF(G199&lt;&gt;"", IF(COUNTIF($G$2:G198, G199), INDEX($A$2:$G$100000, MATCH(G199, $G$2:G198,0),1), FALSE), FALSE)</f>
        <v>0</v>
      </c>
    </row>
    <row r="200" spans="1:8" x14ac:dyDescent="0.2">
      <c r="A200" s="1">
        <v>200</v>
      </c>
      <c r="B200" s="1" t="str">
        <f t="shared" si="3"/>
        <v>Mt. Wheeler Power, Inc.</v>
      </c>
      <c r="C200" s="1" t="b">
        <f>IF(D200&lt;&gt;"",IF(COUNTIF($D$2:D199, D200), INDEX($A$2:$D$100000, MATCH(D200, $D$2:D199,0),1), FALSE), FALSE)</f>
        <v>0</v>
      </c>
      <c r="D200" s="1">
        <v>415</v>
      </c>
      <c r="E200" s="1" t="s">
        <v>268</v>
      </c>
      <c r="F200" s="1" t="b">
        <f>IF(G200&lt;&gt;"", IF(COUNTIF($G$2:G199, G200), INDEX($A$2:$G$100000, MATCH(G200, $G$2:G199,0),1), FALSE), FALSE)</f>
        <v>0</v>
      </c>
    </row>
    <row r="201" spans="1:8" x14ac:dyDescent="0.2">
      <c r="A201" s="1">
        <v>201</v>
      </c>
      <c r="B201" s="1" t="str">
        <f t="shared" si="3"/>
        <v>Nantahala Power and Light Company</v>
      </c>
      <c r="C201" s="1" t="b">
        <f>IF(D201&lt;&gt;"",IF(COUNTIF($D$2:D200, D201), INDEX($A$2:$D$100000, MATCH(D201, $D$2:D200,0),1), FALSE), FALSE)</f>
        <v>0</v>
      </c>
      <c r="D201" s="1">
        <v>106</v>
      </c>
      <c r="E201" s="1" t="s">
        <v>269</v>
      </c>
      <c r="F201" s="1" t="b">
        <f>IF(G201&lt;&gt;"", IF(COUNTIF($G$2:G200, G201), INDEX($A$2:$G$100000, MATCH(G201, $G$2:G200,0),1), FALSE), FALSE)</f>
        <v>0</v>
      </c>
    </row>
    <row r="202" spans="1:8" x14ac:dyDescent="0.2">
      <c r="A202" s="1">
        <v>202</v>
      </c>
      <c r="B202" s="1" t="str">
        <f t="shared" si="3"/>
        <v>Nantucket Electric Co</v>
      </c>
      <c r="C202" s="1" t="b">
        <f>IF(D202&lt;&gt;"",IF(COUNTIF($D$2:D201, D202), INDEX($A$2:$D$100000, MATCH(D202, $D$2:D201,0),1), FALSE), FALSE)</f>
        <v>0</v>
      </c>
      <c r="D202" s="1">
        <v>416</v>
      </c>
      <c r="E202" s="1" t="s">
        <v>271</v>
      </c>
      <c r="F202" s="1" t="b">
        <f>IF(G202&lt;&gt;"", IF(COUNTIF($G$2:G201, G202), INDEX($A$2:$G$100000, MATCH(G202, $G$2:G201,0),1), FALSE), FALSE)</f>
        <v>0</v>
      </c>
      <c r="G202" s="1">
        <v>13206</v>
      </c>
      <c r="H202" s="1" t="s">
        <v>270</v>
      </c>
    </row>
    <row r="203" spans="1:8" x14ac:dyDescent="0.2">
      <c r="A203" s="1">
        <v>203</v>
      </c>
      <c r="B203" s="1" t="str">
        <f t="shared" si="3"/>
        <v>National Grid Generation LLC</v>
      </c>
      <c r="C203" s="1" t="b">
        <f>IF(D203&lt;&gt;"",IF(COUNTIF($D$2:D202, D203), INDEX($A$2:$D$100000, MATCH(D203, $D$2:D202,0),1), FALSE), FALSE)</f>
        <v>0</v>
      </c>
      <c r="D203" s="1">
        <v>85</v>
      </c>
      <c r="E203" s="1" t="s">
        <v>272</v>
      </c>
      <c r="F203" s="1" t="b">
        <f>IF(G203&lt;&gt;"", IF(COUNTIF($G$2:G202, G203), INDEX($A$2:$G$100000, MATCH(G203, $G$2:G202,0),1), FALSE), FALSE)</f>
        <v>0</v>
      </c>
      <c r="G203" s="1">
        <v>56505</v>
      </c>
      <c r="H203" s="1" t="s">
        <v>272</v>
      </c>
    </row>
    <row r="204" spans="1:8" x14ac:dyDescent="0.2">
      <c r="A204" s="1">
        <v>204</v>
      </c>
      <c r="B204" s="1" t="str">
        <f t="shared" si="3"/>
        <v>Nevada Power Co</v>
      </c>
      <c r="C204" s="1" t="b">
        <f>IF(D204&lt;&gt;"",IF(COUNTIF($D$2:D203, D204), INDEX($A$2:$D$100000, MATCH(D204, $D$2:D203,0),1), FALSE), FALSE)</f>
        <v>0</v>
      </c>
      <c r="D204" s="1">
        <v>108</v>
      </c>
      <c r="E204" s="1" t="s">
        <v>274</v>
      </c>
      <c r="F204" s="1" t="b">
        <f>IF(G204&lt;&gt;"", IF(COUNTIF($G$2:G203, G204), INDEX($A$2:$G$100000, MATCH(G204, $G$2:G203,0),1), FALSE), FALSE)</f>
        <v>0</v>
      </c>
      <c r="G204" s="1">
        <v>13407</v>
      </c>
      <c r="H204" s="1" t="s">
        <v>273</v>
      </c>
    </row>
    <row r="205" spans="1:8" x14ac:dyDescent="0.2">
      <c r="A205" s="1">
        <v>205</v>
      </c>
      <c r="B205" s="1" t="str">
        <f t="shared" si="3"/>
        <v>Nevada Sun-Peak Limited Partnership</v>
      </c>
      <c r="C205" s="1" t="b">
        <f>IF(D205&lt;&gt;"",IF(COUNTIF($D$2:D204, D205), INDEX($A$2:$D$100000, MATCH(D205, $D$2:D204,0),1), FALSE), FALSE)</f>
        <v>0</v>
      </c>
      <c r="D205" s="1">
        <v>109</v>
      </c>
      <c r="E205" s="1" t="s">
        <v>275</v>
      </c>
      <c r="F205" s="1" t="b">
        <f>IF(G205&lt;&gt;"", IF(COUNTIF($G$2:G204, G205), INDEX($A$2:$G$100000, MATCH(G205, $G$2:G204,0),1), FALSE), FALSE)</f>
        <v>0</v>
      </c>
    </row>
    <row r="206" spans="1:8" x14ac:dyDescent="0.2">
      <c r="A206" s="1">
        <v>206</v>
      </c>
      <c r="B206" s="1" t="str">
        <f t="shared" si="3"/>
        <v>New England Electric Transmission Corporation</v>
      </c>
      <c r="C206" s="1" t="b">
        <f>IF(D206&lt;&gt;"",IF(COUNTIF($D$2:D205, D206), INDEX($A$2:$D$100000, MATCH(D206, $D$2:D205,0),1), FALSE), FALSE)</f>
        <v>0</v>
      </c>
      <c r="D206" s="1">
        <v>110</v>
      </c>
      <c r="E206" s="1" t="s">
        <v>276</v>
      </c>
      <c r="F206" s="1" t="b">
        <f>IF(G206&lt;&gt;"", IF(COUNTIF($G$2:G205, G206), INDEX($A$2:$G$100000, MATCH(G206, $G$2:G205,0),1), FALSE), FALSE)</f>
        <v>0</v>
      </c>
    </row>
    <row r="207" spans="1:8" x14ac:dyDescent="0.2">
      <c r="A207" s="1">
        <v>207</v>
      </c>
      <c r="B207" s="1" t="str">
        <f t="shared" si="3"/>
        <v>New England Hydro-Trans. Elec. Co., Inc.</v>
      </c>
      <c r="C207" s="1" t="b">
        <f>IF(D207&lt;&gt;"",IF(COUNTIF($D$2:D206, D207), INDEX($A$2:$D$100000, MATCH(D207, $D$2:D206,0),1), FALSE), FALSE)</f>
        <v>0</v>
      </c>
      <c r="D207" s="1">
        <v>111</v>
      </c>
      <c r="E207" s="1" t="s">
        <v>277</v>
      </c>
      <c r="F207" s="1" t="b">
        <f>IF(G207&lt;&gt;"", IF(COUNTIF($G$2:G206, G207), INDEX($A$2:$G$100000, MATCH(G207, $G$2:G206,0),1), FALSE), FALSE)</f>
        <v>0</v>
      </c>
    </row>
    <row r="208" spans="1:8" x14ac:dyDescent="0.2">
      <c r="A208" s="1">
        <v>208</v>
      </c>
      <c r="B208" s="1" t="str">
        <f t="shared" si="3"/>
        <v>New England Hydro-Transmission Corporation</v>
      </c>
      <c r="C208" s="1" t="b">
        <f>IF(D208&lt;&gt;"",IF(COUNTIF($D$2:D207, D208), INDEX($A$2:$D$100000, MATCH(D208, $D$2:D207,0),1), FALSE), FALSE)</f>
        <v>0</v>
      </c>
      <c r="D208" s="1">
        <v>112</v>
      </c>
      <c r="E208" s="1" t="s">
        <v>278</v>
      </c>
      <c r="F208" s="1" t="b">
        <f>IF(G208&lt;&gt;"", IF(COUNTIF($G$2:G207, G208), INDEX($A$2:$G$100000, MATCH(G208, $G$2:G207,0),1), FALSE), FALSE)</f>
        <v>0</v>
      </c>
    </row>
    <row r="209" spans="1:8" x14ac:dyDescent="0.2">
      <c r="A209" s="1">
        <v>209</v>
      </c>
      <c r="B209" s="1" t="str">
        <f t="shared" si="3"/>
        <v>New England Power Company</v>
      </c>
      <c r="C209" s="1" t="b">
        <f>IF(D209&lt;&gt;"",IF(COUNTIF($D$2:D208, D209), INDEX($A$2:$D$100000, MATCH(D209, $D$2:D208,0),1), FALSE), FALSE)</f>
        <v>0</v>
      </c>
      <c r="D209" s="1">
        <v>113</v>
      </c>
      <c r="E209" s="1" t="s">
        <v>279</v>
      </c>
      <c r="F209" s="1" t="b">
        <f>IF(G209&lt;&gt;"", IF(COUNTIF($G$2:G208, G209), INDEX($A$2:$G$100000, MATCH(G209, $G$2:G208,0),1), FALSE), FALSE)</f>
        <v>0</v>
      </c>
    </row>
    <row r="210" spans="1:8" x14ac:dyDescent="0.2">
      <c r="A210" s="1">
        <v>210</v>
      </c>
      <c r="B210" s="1" t="str">
        <f t="shared" si="3"/>
        <v>New Hampshire Electric Cooperative, Inc.</v>
      </c>
      <c r="C210" s="1" t="b">
        <f>IF(D210&lt;&gt;"",IF(COUNTIF($D$2:D209, D210), INDEX($A$2:$D$100000, MATCH(D210, $D$2:D209,0),1), FALSE), FALSE)</f>
        <v>0</v>
      </c>
      <c r="D210" s="1">
        <v>204</v>
      </c>
      <c r="E210" s="1" t="s">
        <v>280</v>
      </c>
      <c r="F210" s="1" t="b">
        <f>IF(G210&lt;&gt;"", IF(COUNTIF($G$2:G209, G210), INDEX($A$2:$G$100000, MATCH(G210, $G$2:G209,0),1), FALSE), FALSE)</f>
        <v>0</v>
      </c>
    </row>
    <row r="211" spans="1:8" x14ac:dyDescent="0.2">
      <c r="A211" s="1">
        <v>211</v>
      </c>
      <c r="B211" s="1" t="str">
        <f t="shared" si="3"/>
        <v>New Hampshire Transmission, LLC</v>
      </c>
      <c r="C211" s="1" t="b">
        <f>IF(D211&lt;&gt;"",IF(COUNTIF($D$2:D210, D211), INDEX($A$2:$D$100000, MATCH(D211, $D$2:D210,0),1), FALSE), FALSE)</f>
        <v>0</v>
      </c>
      <c r="D211" s="1">
        <v>435</v>
      </c>
      <c r="E211" s="1" t="s">
        <v>281</v>
      </c>
      <c r="F211" s="1" t="b">
        <f>IF(G211&lt;&gt;"", IF(COUNTIF($G$2:G210, G211), INDEX($A$2:$G$100000, MATCH(G211, $G$2:G210,0),1), FALSE), FALSE)</f>
        <v>0</v>
      </c>
    </row>
    <row r="212" spans="1:8" x14ac:dyDescent="0.2">
      <c r="A212" s="1">
        <v>212</v>
      </c>
      <c r="B212" s="1" t="str">
        <f t="shared" si="3"/>
        <v>New York Independent System Operator</v>
      </c>
      <c r="C212" s="1" t="b">
        <f>IF(D212&lt;&gt;"",IF(COUNTIF($D$2:D211, D212), INDEX($A$2:$D$100000, MATCH(D212, $D$2:D211,0),1), FALSE), FALSE)</f>
        <v>0</v>
      </c>
      <c r="D212" s="1">
        <v>250</v>
      </c>
      <c r="E212" s="1" t="s">
        <v>282</v>
      </c>
      <c r="F212" s="1" t="b">
        <f>IF(G212&lt;&gt;"", IF(COUNTIF($G$2:G211, G212), INDEX($A$2:$G$100000, MATCH(G212, $G$2:G211,0),1), FALSE), FALSE)</f>
        <v>0</v>
      </c>
    </row>
    <row r="213" spans="1:8" x14ac:dyDescent="0.2">
      <c r="A213" s="1">
        <v>213</v>
      </c>
      <c r="B213" s="1" t="str">
        <f t="shared" si="3"/>
        <v>New York State Elec &amp; Gas Corp</v>
      </c>
      <c r="C213" s="1" t="b">
        <f>IF(D213&lt;&gt;"",IF(COUNTIF($D$2:D212, D213), INDEX($A$2:$D$100000, MATCH(D213, $D$2:D212,0),1), FALSE), FALSE)</f>
        <v>0</v>
      </c>
      <c r="D213" s="1">
        <v>115</v>
      </c>
      <c r="E213" s="1" t="s">
        <v>284</v>
      </c>
      <c r="F213" s="1" t="b">
        <f>IF(G213&lt;&gt;"", IF(COUNTIF($G$2:G212, G213), INDEX($A$2:$G$100000, MATCH(G213, $G$2:G212,0),1), FALSE), FALSE)</f>
        <v>0</v>
      </c>
      <c r="G213" s="1">
        <v>13511</v>
      </c>
      <c r="H213" s="1" t="s">
        <v>283</v>
      </c>
    </row>
    <row r="214" spans="1:8" x14ac:dyDescent="0.2">
      <c r="A214" s="1">
        <v>214</v>
      </c>
      <c r="B214" s="1" t="str">
        <f t="shared" si="3"/>
        <v>Newcorp Resources Electric Cooperative, Inc.</v>
      </c>
      <c r="C214" s="1" t="b">
        <f>IF(D214&lt;&gt;"",IF(COUNTIF($D$2:D213, D214), INDEX($A$2:$D$100000, MATCH(D214, $D$2:D213,0),1), FALSE), FALSE)</f>
        <v>0</v>
      </c>
      <c r="D214" s="1">
        <v>215</v>
      </c>
      <c r="E214" s="1" t="s">
        <v>285</v>
      </c>
      <c r="F214" s="1" t="b">
        <f>IF(G214&lt;&gt;"", IF(COUNTIF($G$2:G213, G214), INDEX($A$2:$G$100000, MATCH(G214, $G$2:G213,0),1), FALSE), FALSE)</f>
        <v>0</v>
      </c>
    </row>
    <row r="215" spans="1:8" x14ac:dyDescent="0.2">
      <c r="A215" s="1">
        <v>215</v>
      </c>
      <c r="B215" s="1" t="str">
        <f t="shared" si="3"/>
        <v>Newport Electric Corporation</v>
      </c>
      <c r="C215" s="1" t="b">
        <f>IF(D215&lt;&gt;"",IF(COUNTIF($D$2:D214, D215), INDEX($A$2:$D$100000, MATCH(D215, $D$2:D214,0),1), FALSE), FALSE)</f>
        <v>0</v>
      </c>
      <c r="D215" s="1">
        <v>116</v>
      </c>
      <c r="E215" s="1" t="s">
        <v>286</v>
      </c>
      <c r="F215" s="1" t="b">
        <f>IF(G215&lt;&gt;"", IF(COUNTIF($G$2:G214, G215), INDEX($A$2:$G$100000, MATCH(G215, $G$2:G214,0),1), FALSE), FALSE)</f>
        <v>0</v>
      </c>
    </row>
    <row r="216" spans="1:8" x14ac:dyDescent="0.2">
      <c r="A216" s="1">
        <v>216</v>
      </c>
      <c r="B216" s="1" t="str">
        <f t="shared" si="3"/>
        <v>Niagara Mohawk Power Corporation</v>
      </c>
      <c r="C216" s="1" t="b">
        <f>IF(D216&lt;&gt;"",IF(COUNTIF($D$2:D215, D216), INDEX($A$2:$D$100000, MATCH(D216, $D$2:D215,0),1), FALSE), FALSE)</f>
        <v>0</v>
      </c>
      <c r="D216" s="1">
        <v>117</v>
      </c>
      <c r="E216" s="1" t="s">
        <v>287</v>
      </c>
      <c r="F216" s="1" t="b">
        <f>IF(G216&lt;&gt;"", IF(COUNTIF($G$2:G215, G216), INDEX($A$2:$G$100000, MATCH(G216, $G$2:G215,0),1), FALSE), FALSE)</f>
        <v>0</v>
      </c>
    </row>
    <row r="217" spans="1:8" x14ac:dyDescent="0.2">
      <c r="A217" s="1">
        <v>217</v>
      </c>
      <c r="B217" s="1" t="str">
        <f t="shared" si="3"/>
        <v>North Atlantic Energy Corporation</v>
      </c>
      <c r="C217" s="1" t="b">
        <f>IF(D217&lt;&gt;"",IF(COUNTIF($D$2:D216, D217), INDEX($A$2:$D$100000, MATCH(D217, $D$2:D216,0),1), FALSE), FALSE)</f>
        <v>0</v>
      </c>
      <c r="D217" s="1">
        <v>118</v>
      </c>
      <c r="E217" s="1" t="s">
        <v>288</v>
      </c>
      <c r="F217" s="1" t="b">
        <f>IF(G217&lt;&gt;"", IF(COUNTIF($G$2:G216, G217), INDEX($A$2:$G$100000, MATCH(G217, $G$2:G216,0),1), FALSE), FALSE)</f>
        <v>0</v>
      </c>
    </row>
    <row r="218" spans="1:8" x14ac:dyDescent="0.2">
      <c r="A218" s="1">
        <v>218</v>
      </c>
      <c r="B218" s="1" t="str">
        <f t="shared" si="3"/>
        <v>North Central Missouri Electric Cooperative, Inc.</v>
      </c>
      <c r="C218" s="1" t="b">
        <f>IF(D218&lt;&gt;"",IF(COUNTIF($D$2:D217, D218), INDEX($A$2:$D$100000, MATCH(D218, $D$2:D217,0),1), FALSE), FALSE)</f>
        <v>0</v>
      </c>
      <c r="D218" s="1">
        <v>256</v>
      </c>
      <c r="E218" s="1" t="s">
        <v>289</v>
      </c>
      <c r="F218" s="1" t="b">
        <f>IF(G218&lt;&gt;"", IF(COUNTIF($G$2:G217, G218), INDEX($A$2:$G$100000, MATCH(G218, $G$2:G217,0),1), FALSE), FALSE)</f>
        <v>0</v>
      </c>
    </row>
    <row r="219" spans="1:8" x14ac:dyDescent="0.2">
      <c r="A219" s="1">
        <v>219</v>
      </c>
      <c r="B219" s="1" t="str">
        <f t="shared" si="3"/>
        <v>North Central Power Co Inc</v>
      </c>
      <c r="C219" s="1" t="b">
        <f>IF(D219&lt;&gt;"",IF(COUNTIF($D$2:D218, D219), INDEX($A$2:$D$100000, MATCH(D219, $D$2:D218,0),1), FALSE), FALSE)</f>
        <v>0</v>
      </c>
      <c r="D219" s="1">
        <v>418</v>
      </c>
      <c r="E219" s="1" t="s">
        <v>291</v>
      </c>
      <c r="F219" s="1" t="b">
        <f>IF(G219&lt;&gt;"", IF(COUNTIF($G$2:G218, G219), INDEX($A$2:$G$100000, MATCH(G219, $G$2:G218,0),1), FALSE), FALSE)</f>
        <v>0</v>
      </c>
      <c r="G219" s="1">
        <v>13697</v>
      </c>
      <c r="H219" s="1" t="s">
        <v>290</v>
      </c>
    </row>
    <row r="220" spans="1:8" x14ac:dyDescent="0.2">
      <c r="A220" s="1">
        <v>220</v>
      </c>
      <c r="B220" s="1" t="str">
        <f t="shared" si="3"/>
        <v>North West Rural Electric Cooperative</v>
      </c>
      <c r="C220" s="1" t="b">
        <f>IF(D220&lt;&gt;"",IF(COUNTIF($D$2:D219, D220), INDEX($A$2:$D$100000, MATCH(D220, $D$2:D219,0),1), FALSE), FALSE)</f>
        <v>0</v>
      </c>
      <c r="D220" s="1">
        <v>417</v>
      </c>
      <c r="E220" s="1" t="s">
        <v>292</v>
      </c>
      <c r="F220" s="1" t="b">
        <f>IF(G220&lt;&gt;"", IF(COUNTIF($G$2:G219, G220), INDEX($A$2:$G$100000, MATCH(G220, $G$2:G219,0),1), FALSE), FALSE)</f>
        <v>0</v>
      </c>
    </row>
    <row r="221" spans="1:8" x14ac:dyDescent="0.2">
      <c r="A221" s="1">
        <v>221</v>
      </c>
      <c r="B221" s="1" t="str">
        <f t="shared" si="3"/>
        <v>Northeast Generation Company</v>
      </c>
      <c r="C221" s="1" t="b">
        <f>IF(D221&lt;&gt;"",IF(COUNTIF($D$2:D220, D221), INDEX($A$2:$D$100000, MATCH(D221, $D$2:D220,0),1), FALSE), FALSE)</f>
        <v>0</v>
      </c>
      <c r="D221" s="1">
        <v>260</v>
      </c>
      <c r="E221" s="1" t="s">
        <v>293</v>
      </c>
      <c r="F221" s="1" t="b">
        <f>IF(G221&lt;&gt;"", IF(COUNTIF($G$2:G220, G221), INDEX($A$2:$G$100000, MATCH(G221, $G$2:G220,0),1), FALSE), FALSE)</f>
        <v>0</v>
      </c>
    </row>
    <row r="222" spans="1:8" x14ac:dyDescent="0.2">
      <c r="A222" s="1">
        <v>222</v>
      </c>
      <c r="B222" s="1" t="str">
        <f t="shared" si="3"/>
        <v>Northern Indiana Pub Serv Co</v>
      </c>
      <c r="C222" s="1" t="b">
        <f>IF(D222&lt;&gt;"",IF(COUNTIF($D$2:D221, D222), INDEX($A$2:$D$100000, MATCH(D222, $D$2:D221,0),1), FALSE), FALSE)</f>
        <v>0</v>
      </c>
      <c r="D222" s="1">
        <v>119</v>
      </c>
      <c r="E222" s="1" t="s">
        <v>295</v>
      </c>
      <c r="F222" s="1" t="b">
        <f>IF(G222&lt;&gt;"", IF(COUNTIF($G$2:G221, G222), INDEX($A$2:$G$100000, MATCH(G222, $G$2:G221,0),1), FALSE), FALSE)</f>
        <v>0</v>
      </c>
      <c r="G222" s="1">
        <v>13756</v>
      </c>
      <c r="H222" s="1" t="s">
        <v>294</v>
      </c>
    </row>
    <row r="223" spans="1:8" x14ac:dyDescent="0.2">
      <c r="A223" s="1">
        <v>223</v>
      </c>
      <c r="B223" s="1" t="str">
        <f t="shared" si="3"/>
        <v>Northern Maine Independent System Administrator, Inc</v>
      </c>
      <c r="C223" s="1" t="b">
        <f>IF(D223&lt;&gt;"",IF(COUNTIF($D$2:D222, D223), INDEX($A$2:$D$100000, MATCH(D223, $D$2:D222,0),1), FALSE), FALSE)</f>
        <v>0</v>
      </c>
      <c r="D223" s="1">
        <v>265</v>
      </c>
      <c r="E223" s="1" t="s">
        <v>296</v>
      </c>
      <c r="F223" s="1" t="b">
        <f>IF(G223&lt;&gt;"", IF(COUNTIF($G$2:G222, G223), INDEX($A$2:$G$100000, MATCH(G223, $G$2:G222,0),1), FALSE), FALSE)</f>
        <v>0</v>
      </c>
    </row>
    <row r="224" spans="1:8" x14ac:dyDescent="0.2">
      <c r="A224" s="1">
        <v>224</v>
      </c>
      <c r="B224" s="1" t="str">
        <f t="shared" si="3"/>
        <v>Northern States Power Co - Minnesota</v>
      </c>
      <c r="C224" s="1" t="b">
        <f>IF(D224&lt;&gt;"",IF(COUNTIF($D$2:D223, D224), INDEX($A$2:$D$100000, MATCH(D224, $D$2:D223,0),1), FALSE), FALSE)</f>
        <v>0</v>
      </c>
      <c r="D224" s="1">
        <v>120</v>
      </c>
      <c r="E224" s="1" t="s">
        <v>298</v>
      </c>
      <c r="F224" s="1" t="b">
        <f>IF(G224&lt;&gt;"", IF(COUNTIF($G$2:G223, G224), INDEX($A$2:$G$100000, MATCH(G224, $G$2:G223,0),1), FALSE), FALSE)</f>
        <v>0</v>
      </c>
      <c r="G224" s="1">
        <v>13781</v>
      </c>
      <c r="H224" s="1" t="s">
        <v>297</v>
      </c>
    </row>
    <row r="225" spans="1:8" x14ac:dyDescent="0.2">
      <c r="A225" s="1">
        <v>225</v>
      </c>
      <c r="B225" s="1" t="str">
        <f t="shared" si="3"/>
        <v>Northern States Power Company (Wisconsin)</v>
      </c>
      <c r="C225" s="1" t="b">
        <f>IF(D225&lt;&gt;"",IF(COUNTIF($D$2:D224, D225), INDEX($A$2:$D$100000, MATCH(D225, $D$2:D224,0),1), FALSE), FALSE)</f>
        <v>0</v>
      </c>
      <c r="D225" s="1">
        <v>121</v>
      </c>
      <c r="E225" s="1" t="s">
        <v>299</v>
      </c>
      <c r="F225" s="1" t="b">
        <f>IF(G225&lt;&gt;"", IF(COUNTIF($G$2:G224, G225), INDEX($A$2:$G$100000, MATCH(G225, $G$2:G224,0),1), FALSE), FALSE)</f>
        <v>0</v>
      </c>
    </row>
    <row r="226" spans="1:8" x14ac:dyDescent="0.2">
      <c r="A226" s="1">
        <v>226</v>
      </c>
      <c r="B226" s="1" t="str">
        <f t="shared" si="3"/>
        <v>NorthWestern Energy</v>
      </c>
      <c r="C226" s="1" t="b">
        <f>IF(D226&lt;&gt;"",IF(COUNTIF($D$2:D225, D226), INDEX($A$2:$D$100000, MATCH(D226, $D$2:D225,0),1), FALSE), FALSE)</f>
        <v>0</v>
      </c>
      <c r="D226" s="1">
        <v>122</v>
      </c>
      <c r="E226" s="1" t="s">
        <v>301</v>
      </c>
      <c r="F226" s="1" t="b">
        <f>IF(G226&lt;&gt;"", IF(COUNTIF($G$2:G225, G226), INDEX($A$2:$G$100000, MATCH(G226, $G$2:G225,0),1), FALSE), FALSE)</f>
        <v>0</v>
      </c>
      <c r="G226" s="1">
        <v>13902</v>
      </c>
      <c r="H226" s="1" t="s">
        <v>300</v>
      </c>
    </row>
    <row r="227" spans="1:8" x14ac:dyDescent="0.2">
      <c r="A227" s="1">
        <v>228</v>
      </c>
      <c r="B227" s="1" t="str">
        <f t="shared" si="3"/>
        <v>NorthWestern Energy DGGS</v>
      </c>
      <c r="C227" s="1">
        <f>IF(D227&lt;&gt;"",IF(COUNTIF($D$2:D226, D227), INDEX($A$2:$D$100000, MATCH(D227, $D$2:D226,0),1), FALSE), FALSE)</f>
        <v>226</v>
      </c>
      <c r="D227" s="1">
        <v>122</v>
      </c>
      <c r="E227" s="1" t="s">
        <v>301</v>
      </c>
      <c r="F227" s="1" t="b">
        <f>IF(G227&lt;&gt;"", IF(COUNTIF($G$2:G226, G227), INDEX($A$2:$G$100000, MATCH(G227, $G$2:G226,0),1), FALSE), FALSE)</f>
        <v>0</v>
      </c>
      <c r="G227" s="1">
        <v>56815</v>
      </c>
      <c r="H227" s="1" t="s">
        <v>302</v>
      </c>
    </row>
    <row r="228" spans="1:8" x14ac:dyDescent="0.2">
      <c r="A228" s="1">
        <v>229</v>
      </c>
      <c r="B228" s="1" t="str">
        <f t="shared" si="3"/>
        <v>Northwestern Wisconsin Elec Co</v>
      </c>
      <c r="C228" s="1" t="b">
        <f>IF(D228&lt;&gt;"",IF(COUNTIF($D$2:D227, D228), INDEX($A$2:$D$100000, MATCH(D228, $D$2:D227,0),1), FALSE), FALSE)</f>
        <v>0</v>
      </c>
      <c r="D228" s="1">
        <v>123</v>
      </c>
      <c r="E228" s="1" t="s">
        <v>304</v>
      </c>
      <c r="F228" s="1" t="b">
        <f>IF(G228&lt;&gt;"", IF(COUNTIF($G$2:G227, G228), INDEX($A$2:$G$100000, MATCH(G228, $G$2:G227,0),1), FALSE), FALSE)</f>
        <v>0</v>
      </c>
      <c r="G228" s="1">
        <v>13815</v>
      </c>
      <c r="H228" s="1" t="s">
        <v>303</v>
      </c>
    </row>
    <row r="229" spans="1:8" x14ac:dyDescent="0.2">
      <c r="A229" s="1">
        <v>231</v>
      </c>
      <c r="B229" s="1" t="str">
        <f t="shared" si="3"/>
        <v>Ocean State Power Co</v>
      </c>
      <c r="C229" s="1" t="b">
        <f>IF(D229&lt;&gt;"",IF(COUNTIF($D$2:D228, D229), INDEX($A$2:$D$100000, MATCH(D229, $D$2:D228,0),1), FALSE), FALSE)</f>
        <v>0</v>
      </c>
      <c r="D229" s="1">
        <v>124</v>
      </c>
      <c r="E229" s="1" t="s">
        <v>306</v>
      </c>
      <c r="F229" s="1" t="b">
        <f>IF(G229&lt;&gt;"", IF(COUNTIF($G$2:G228, G229), INDEX($A$2:$G$100000, MATCH(G229, $G$2:G228,0),1), FALSE), FALSE)</f>
        <v>0</v>
      </c>
      <c r="G229" s="1">
        <v>27769</v>
      </c>
      <c r="H229" s="1" t="s">
        <v>305</v>
      </c>
    </row>
    <row r="230" spans="1:8" x14ac:dyDescent="0.2">
      <c r="A230" s="1">
        <v>232</v>
      </c>
      <c r="B230" s="1" t="str">
        <f t="shared" si="3"/>
        <v>Ocean State Power II</v>
      </c>
      <c r="C230" s="1" t="b">
        <f>IF(D230&lt;&gt;"",IF(COUNTIF($D$2:D229, D230), INDEX($A$2:$D$100000, MATCH(D230, $D$2:D229,0),1), FALSE), FALSE)</f>
        <v>0</v>
      </c>
      <c r="D230" s="1">
        <v>125</v>
      </c>
      <c r="E230" s="1" t="s">
        <v>308</v>
      </c>
      <c r="F230" s="1" t="b">
        <f>IF(G230&lt;&gt;"", IF(COUNTIF($G$2:G229, G230), INDEX($A$2:$G$100000, MATCH(G230, $G$2:G229,0),1), FALSE), FALSE)</f>
        <v>0</v>
      </c>
      <c r="G230" s="1">
        <v>27770</v>
      </c>
      <c r="H230" s="1" t="s">
        <v>307</v>
      </c>
    </row>
    <row r="231" spans="1:8" x14ac:dyDescent="0.2">
      <c r="A231" s="1">
        <v>233</v>
      </c>
      <c r="B231" s="1" t="str">
        <f t="shared" si="3"/>
        <v>Oconto Electric Cooperative</v>
      </c>
      <c r="C231" s="1" t="b">
        <f>IF(D231&lt;&gt;"",IF(COUNTIF($D$2:D230, D231), INDEX($A$2:$D$100000, MATCH(D231, $D$2:D230,0),1), FALSE), FALSE)</f>
        <v>0</v>
      </c>
      <c r="D231" s="1">
        <v>205</v>
      </c>
      <c r="E231" s="1" t="s">
        <v>309</v>
      </c>
      <c r="F231" s="1" t="b">
        <f>IF(G231&lt;&gt;"", IF(COUNTIF($G$2:G230, G231), INDEX($A$2:$G$100000, MATCH(G231, $G$2:G230,0),1), FALSE), FALSE)</f>
        <v>0</v>
      </c>
      <c r="G231" s="1">
        <v>13964</v>
      </c>
      <c r="H231" s="1" t="s">
        <v>309</v>
      </c>
    </row>
    <row r="232" spans="1:8" x14ac:dyDescent="0.2">
      <c r="A232" s="1">
        <v>234</v>
      </c>
      <c r="B232" s="1" t="str">
        <f t="shared" si="3"/>
        <v>Ohio Edison Company</v>
      </c>
      <c r="C232" s="1" t="b">
        <f>IF(D232&lt;&gt;"",IF(COUNTIF($D$2:D231, D232), INDEX($A$2:$D$100000, MATCH(D232, $D$2:D231,0),1), FALSE), FALSE)</f>
        <v>0</v>
      </c>
      <c r="D232" s="1">
        <v>126</v>
      </c>
      <c r="E232" s="1" t="s">
        <v>310</v>
      </c>
      <c r="F232" s="1" t="b">
        <f>IF(G232&lt;&gt;"", IF(COUNTIF($G$2:G231, G232), INDEX($A$2:$G$100000, MATCH(G232, $G$2:G231,0),1), FALSE), FALSE)</f>
        <v>0</v>
      </c>
    </row>
    <row r="233" spans="1:8" x14ac:dyDescent="0.2">
      <c r="A233" s="1">
        <v>235</v>
      </c>
      <c r="B233" s="1" t="str">
        <f t="shared" si="3"/>
        <v>Ohio Power Company</v>
      </c>
      <c r="C233" s="1" t="b">
        <f>IF(D233&lt;&gt;"",IF(COUNTIF($D$2:D232, D233), INDEX($A$2:$D$100000, MATCH(D233, $D$2:D232,0),1), FALSE), FALSE)</f>
        <v>0</v>
      </c>
      <c r="D233" s="1">
        <v>127</v>
      </c>
      <c r="E233" s="1" t="s">
        <v>311</v>
      </c>
      <c r="F233" s="1" t="b">
        <f>IF(G233&lt;&gt;"", IF(COUNTIF($G$2:G232, G233), INDEX($A$2:$G$100000, MATCH(G233, $G$2:G232,0),1), FALSE), FALSE)</f>
        <v>0</v>
      </c>
    </row>
    <row r="234" spans="1:8" x14ac:dyDescent="0.2">
      <c r="A234" s="1">
        <v>236</v>
      </c>
      <c r="B234" s="1" t="str">
        <f t="shared" si="3"/>
        <v>Ohio Valley Electric Corp</v>
      </c>
      <c r="C234" s="1" t="b">
        <f>IF(D234&lt;&gt;"",IF(COUNTIF($D$2:D233, D234), INDEX($A$2:$D$100000, MATCH(D234, $D$2:D233,0),1), FALSE), FALSE)</f>
        <v>0</v>
      </c>
      <c r="D234" s="1">
        <v>128</v>
      </c>
      <c r="E234" s="1" t="s">
        <v>313</v>
      </c>
      <c r="F234" s="1" t="b">
        <f>IF(G234&lt;&gt;"", IF(COUNTIF($G$2:G233, G234), INDEX($A$2:$G$100000, MATCH(G234, $G$2:G233,0),1), FALSE), FALSE)</f>
        <v>0</v>
      </c>
      <c r="G234" s="1">
        <v>14015</v>
      </c>
      <c r="H234" s="1" t="s">
        <v>312</v>
      </c>
    </row>
    <row r="235" spans="1:8" x14ac:dyDescent="0.2">
      <c r="A235" s="1">
        <v>237</v>
      </c>
      <c r="B235" s="1" t="str">
        <f t="shared" si="3"/>
        <v>Oklahoma Gas &amp; Electric Co</v>
      </c>
      <c r="C235" s="1" t="b">
        <f>IF(D235&lt;&gt;"",IF(COUNTIF($D$2:D234, D235), INDEX($A$2:$D$100000, MATCH(D235, $D$2:D234,0),1), FALSE), FALSE)</f>
        <v>0</v>
      </c>
      <c r="D235" s="1">
        <v>130</v>
      </c>
      <c r="E235" s="1" t="s">
        <v>315</v>
      </c>
      <c r="F235" s="1" t="b">
        <f>IF(G235&lt;&gt;"", IF(COUNTIF($G$2:G234, G235), INDEX($A$2:$G$100000, MATCH(G235, $G$2:G234,0),1), FALSE), FALSE)</f>
        <v>0</v>
      </c>
      <c r="G235" s="1">
        <v>14063</v>
      </c>
      <c r="H235" s="1" t="s">
        <v>314</v>
      </c>
    </row>
    <row r="236" spans="1:8" x14ac:dyDescent="0.2">
      <c r="A236" s="1">
        <v>238</v>
      </c>
      <c r="B236" s="1" t="str">
        <f t="shared" si="3"/>
        <v>Old Dominion Electric Coop</v>
      </c>
      <c r="C236" s="1" t="b">
        <f>IF(D236&lt;&gt;"",IF(COUNTIF($D$2:D235, D236), INDEX($A$2:$D$100000, MATCH(D236, $D$2:D235,0),1), FALSE), FALSE)</f>
        <v>0</v>
      </c>
      <c r="D236" s="1">
        <v>129</v>
      </c>
      <c r="E236" s="1" t="s">
        <v>317</v>
      </c>
      <c r="F236" s="1" t="b">
        <f>IF(G236&lt;&gt;"", IF(COUNTIF($G$2:G235, G236), INDEX($A$2:$G$100000, MATCH(G236, $G$2:G235,0),1), FALSE), FALSE)</f>
        <v>0</v>
      </c>
      <c r="G236" s="1">
        <v>40229</v>
      </c>
      <c r="H236" s="1" t="s">
        <v>316</v>
      </c>
    </row>
    <row r="237" spans="1:8" x14ac:dyDescent="0.2">
      <c r="A237" s="1">
        <v>239</v>
      </c>
      <c r="B237" s="1" t="str">
        <f t="shared" si="3"/>
        <v>Omya Inc</v>
      </c>
      <c r="C237" s="1" t="b">
        <f>IF(D237&lt;&gt;"",IF(COUNTIF($D$2:D236, D237), INDEX($A$2:$D$100000, MATCH(D237, $D$2:D236,0),1), FALSE), FALSE)</f>
        <v>0</v>
      </c>
      <c r="D237" s="1">
        <v>419</v>
      </c>
      <c r="E237" s="1" t="s">
        <v>319</v>
      </c>
      <c r="F237" s="1" t="b">
        <f>IF(G237&lt;&gt;"", IF(COUNTIF($G$2:G236, G237), INDEX($A$2:$G$100000, MATCH(G237, $G$2:G236,0),1), FALSE), FALSE)</f>
        <v>0</v>
      </c>
      <c r="G237" s="1">
        <v>19794</v>
      </c>
      <c r="H237" s="1" t="s">
        <v>318</v>
      </c>
    </row>
    <row r="238" spans="1:8" x14ac:dyDescent="0.2">
      <c r="A238" s="1">
        <v>240</v>
      </c>
      <c r="B238" s="1" t="str">
        <f t="shared" si="3"/>
        <v>Oncor Electric Delivery Company LLC</v>
      </c>
      <c r="C238" s="1" t="b">
        <f>IF(D238&lt;&gt;"",IF(COUNTIF($D$2:D237, D238), INDEX($A$2:$D$100000, MATCH(D238, $D$2:D237,0),1), FALSE), FALSE)</f>
        <v>0</v>
      </c>
      <c r="D238" s="1">
        <v>282</v>
      </c>
      <c r="E238" s="1" t="s">
        <v>320</v>
      </c>
      <c r="F238" s="1" t="b">
        <f>IF(G238&lt;&gt;"", IF(COUNTIF($G$2:G237, G238), INDEX($A$2:$G$100000, MATCH(G238, $G$2:G237,0),1), FALSE), FALSE)</f>
        <v>0</v>
      </c>
    </row>
    <row r="239" spans="1:8" x14ac:dyDescent="0.2">
      <c r="A239" s="1">
        <v>241</v>
      </c>
      <c r="B239" s="1" t="str">
        <f t="shared" si="3"/>
        <v>Orange and Rockland Utilities, Inc</v>
      </c>
      <c r="C239" s="1" t="b">
        <f>IF(D239&lt;&gt;"",IF(COUNTIF($D$2:D238, D239), INDEX($A$2:$D$100000, MATCH(D239, $D$2:D238,0),1), FALSE), FALSE)</f>
        <v>0</v>
      </c>
      <c r="D239" s="1">
        <v>131</v>
      </c>
      <c r="E239" s="1" t="s">
        <v>321</v>
      </c>
      <c r="F239" s="1" t="b">
        <f>IF(G239&lt;&gt;"", IF(COUNTIF($G$2:G238, G239), INDEX($A$2:$G$100000, MATCH(G239, $G$2:G238,0),1), FALSE), FALSE)</f>
        <v>0</v>
      </c>
    </row>
    <row r="240" spans="1:8" x14ac:dyDescent="0.2">
      <c r="A240" s="1">
        <v>242</v>
      </c>
      <c r="B240" s="1" t="str">
        <f t="shared" si="3"/>
        <v>Oregon Trail Electric Consumers Coop, Inc.</v>
      </c>
      <c r="C240" s="1" t="b">
        <f>IF(D240&lt;&gt;"",IF(COUNTIF($D$2:D239, D240), INDEX($A$2:$D$100000, MATCH(D240, $D$2:D239,0),1), FALSE), FALSE)</f>
        <v>0</v>
      </c>
      <c r="D240" s="1">
        <v>420</v>
      </c>
      <c r="E240" s="1" t="s">
        <v>322</v>
      </c>
      <c r="F240" s="1" t="b">
        <f>IF(G240&lt;&gt;"", IF(COUNTIF($G$2:G239, G240), INDEX($A$2:$G$100000, MATCH(G240, $G$2:G239,0),1), FALSE), FALSE)</f>
        <v>0</v>
      </c>
    </row>
    <row r="241" spans="1:8" x14ac:dyDescent="0.2">
      <c r="A241" s="1">
        <v>243</v>
      </c>
      <c r="B241" s="1" t="str">
        <f t="shared" si="3"/>
        <v>Otter Tail Power Co</v>
      </c>
      <c r="C241" s="1" t="b">
        <f>IF(D241&lt;&gt;"",IF(COUNTIF($D$2:D240, D241), INDEX($A$2:$D$100000, MATCH(D241, $D$2:D240,0),1), FALSE), FALSE)</f>
        <v>0</v>
      </c>
      <c r="D241" s="1">
        <v>132</v>
      </c>
      <c r="E241" s="1" t="s">
        <v>324</v>
      </c>
      <c r="F241" s="1" t="b">
        <f>IF(G241&lt;&gt;"", IF(COUNTIF($G$2:G240, G241), INDEX($A$2:$G$100000, MATCH(G241, $G$2:G240,0),1), FALSE), FALSE)</f>
        <v>0</v>
      </c>
      <c r="G241" s="1">
        <v>14232</v>
      </c>
      <c r="H241" s="1" t="s">
        <v>323</v>
      </c>
    </row>
    <row r="242" spans="1:8" x14ac:dyDescent="0.2">
      <c r="A242" s="1">
        <v>244</v>
      </c>
      <c r="B242" s="1" t="str">
        <f t="shared" si="3"/>
        <v>Pacific Gas &amp; Electric Co</v>
      </c>
      <c r="C242" s="1" t="b">
        <f>IF(D242&lt;&gt;"",IF(COUNTIF($D$2:D241, D242), INDEX($A$2:$D$100000, MATCH(D242, $D$2:D241,0),1), FALSE), FALSE)</f>
        <v>0</v>
      </c>
      <c r="D242" s="1">
        <v>133</v>
      </c>
      <c r="E242" s="1" t="s">
        <v>326</v>
      </c>
      <c r="F242" s="1" t="b">
        <f>IF(G242&lt;&gt;"", IF(COUNTIF($G$2:G241, G242), INDEX($A$2:$G$100000, MATCH(G242, $G$2:G241,0),1), FALSE), FALSE)</f>
        <v>0</v>
      </c>
      <c r="G242" s="1">
        <v>14328</v>
      </c>
      <c r="H242" s="1" t="s">
        <v>325</v>
      </c>
    </row>
    <row r="243" spans="1:8" x14ac:dyDescent="0.2">
      <c r="A243" s="1">
        <v>245</v>
      </c>
      <c r="B243" s="1" t="str">
        <f t="shared" si="3"/>
        <v>Pacific Northwest Generating Coop</v>
      </c>
      <c r="C243" s="1" t="b">
        <f>IF(D243&lt;&gt;"",IF(COUNTIF($D$2:D242, D243), INDEX($A$2:$D$100000, MATCH(D243, $D$2:D242,0),1), FALSE), FALSE)</f>
        <v>0</v>
      </c>
      <c r="D243" s="1">
        <v>222</v>
      </c>
      <c r="E243" s="1" t="s">
        <v>328</v>
      </c>
      <c r="F243" s="1" t="b">
        <f>IF(G243&lt;&gt;"", IF(COUNTIF($G$2:G242, G243), INDEX($A$2:$G$100000, MATCH(G243, $G$2:G242,0),1), FALSE), FALSE)</f>
        <v>0</v>
      </c>
      <c r="G243" s="1">
        <v>14323</v>
      </c>
      <c r="H243" s="1" t="s">
        <v>327</v>
      </c>
    </row>
    <row r="244" spans="1:8" x14ac:dyDescent="0.2">
      <c r="A244" s="1">
        <v>246</v>
      </c>
      <c r="B244" s="1" t="str">
        <f t="shared" si="3"/>
        <v>PacifiCorp</v>
      </c>
      <c r="C244" s="1" t="b">
        <f>IF(D244&lt;&gt;"",IF(COUNTIF($D$2:D243, D244), INDEX($A$2:$D$100000, MATCH(D244, $D$2:D243,0),1), FALSE), FALSE)</f>
        <v>0</v>
      </c>
      <c r="D244" s="1">
        <v>134</v>
      </c>
      <c r="E244" s="1" t="s">
        <v>329</v>
      </c>
      <c r="F244" s="1" t="b">
        <f>IF(G244&lt;&gt;"", IF(COUNTIF($G$2:G243, G244), INDEX($A$2:$G$100000, MATCH(G244, $G$2:G243,0),1), FALSE), FALSE)</f>
        <v>0</v>
      </c>
      <c r="G244" s="1">
        <v>14354</v>
      </c>
      <c r="H244" s="1" t="s">
        <v>329</v>
      </c>
    </row>
    <row r="245" spans="1:8" x14ac:dyDescent="0.2">
      <c r="A245" s="1">
        <v>247</v>
      </c>
      <c r="B245" s="1" t="str">
        <f t="shared" si="3"/>
        <v>Path Allegheny Transmission Company, LLC</v>
      </c>
      <c r="C245" s="1" t="b">
        <f>IF(D245&lt;&gt;"",IF(COUNTIF($D$2:D244, D245), INDEX($A$2:$D$100000, MATCH(D245, $D$2:D244,0),1), FALSE), FALSE)</f>
        <v>0</v>
      </c>
      <c r="D245" s="1">
        <v>313</v>
      </c>
      <c r="E245" s="1" t="s">
        <v>330</v>
      </c>
      <c r="F245" s="1" t="b">
        <f>IF(G245&lt;&gt;"", IF(COUNTIF($G$2:G244, G245), INDEX($A$2:$G$100000, MATCH(G245, $G$2:G244,0),1), FALSE), FALSE)</f>
        <v>0</v>
      </c>
    </row>
    <row r="246" spans="1:8" x14ac:dyDescent="0.2">
      <c r="A246" s="1">
        <v>248</v>
      </c>
      <c r="B246" s="1" t="str">
        <f t="shared" si="3"/>
        <v>Path West Virginia Transmission Company, L.L.C.</v>
      </c>
      <c r="C246" s="1" t="b">
        <f>IF(D246&lt;&gt;"",IF(COUNTIF($D$2:D245, D246), INDEX($A$2:$D$100000, MATCH(D246, $D$2:D245,0),1), FALSE), FALSE)</f>
        <v>0</v>
      </c>
      <c r="D246" s="1">
        <v>314</v>
      </c>
      <c r="E246" s="1" t="s">
        <v>331</v>
      </c>
      <c r="F246" s="1" t="b">
        <f>IF(G246&lt;&gt;"", IF(COUNTIF($G$2:G245, G246), INDEX($A$2:$G$100000, MATCH(G246, $G$2:G245,0),1), FALSE), FALSE)</f>
        <v>0</v>
      </c>
    </row>
    <row r="247" spans="1:8" x14ac:dyDescent="0.2">
      <c r="A247" s="1">
        <v>249</v>
      </c>
      <c r="B247" s="1" t="str">
        <f t="shared" si="3"/>
        <v>PECO Energy Company</v>
      </c>
      <c r="C247" s="1" t="b">
        <f>IF(D247&lt;&gt;"",IF(COUNTIF($D$2:D246, D247), INDEX($A$2:$D$100000, MATCH(D247, $D$2:D246,0),1), FALSE), FALSE)</f>
        <v>0</v>
      </c>
      <c r="D247" s="1">
        <v>135</v>
      </c>
      <c r="E247" s="1" t="s">
        <v>332</v>
      </c>
      <c r="F247" s="1" t="b">
        <f>IF(G247&lt;&gt;"", IF(COUNTIF($G$2:G246, G247), INDEX($A$2:$G$100000, MATCH(G247, $G$2:G246,0),1), FALSE), FALSE)</f>
        <v>0</v>
      </c>
    </row>
    <row r="248" spans="1:8" x14ac:dyDescent="0.2">
      <c r="A248" s="1">
        <v>250</v>
      </c>
      <c r="B248" s="1" t="str">
        <f t="shared" si="3"/>
        <v>Pennsylvania Electric Company</v>
      </c>
      <c r="C248" s="1" t="b">
        <f>IF(D248&lt;&gt;"",IF(COUNTIF($D$2:D247, D248), INDEX($A$2:$D$100000, MATCH(D248, $D$2:D247,0),1), FALSE), FALSE)</f>
        <v>0</v>
      </c>
      <c r="D248" s="1">
        <v>136</v>
      </c>
      <c r="E248" s="1" t="s">
        <v>333</v>
      </c>
      <c r="F248" s="1" t="b">
        <f>IF(G248&lt;&gt;"", IF(COUNTIF($G$2:G247, G248), INDEX($A$2:$G$100000, MATCH(G248, $G$2:G247,0),1), FALSE), FALSE)</f>
        <v>0</v>
      </c>
    </row>
    <row r="249" spans="1:8" x14ac:dyDescent="0.2">
      <c r="A249" s="1">
        <v>251</v>
      </c>
      <c r="B249" s="1" t="str">
        <f t="shared" si="3"/>
        <v>Pennsylvania Power Company</v>
      </c>
      <c r="C249" s="1" t="b">
        <f>IF(D249&lt;&gt;"",IF(COUNTIF($D$2:D248, D249), INDEX($A$2:$D$100000, MATCH(D249, $D$2:D248,0),1), FALSE), FALSE)</f>
        <v>0</v>
      </c>
      <c r="D249" s="1">
        <v>137</v>
      </c>
      <c r="E249" s="1" t="s">
        <v>334</v>
      </c>
      <c r="F249" s="1" t="b">
        <f>IF(G249&lt;&gt;"", IF(COUNTIF($G$2:G248, G249), INDEX($A$2:$G$100000, MATCH(G249, $G$2:G248,0),1), FALSE), FALSE)</f>
        <v>0</v>
      </c>
    </row>
    <row r="250" spans="1:8" x14ac:dyDescent="0.2">
      <c r="A250" s="1">
        <v>252</v>
      </c>
      <c r="B250" s="1" t="str">
        <f t="shared" si="3"/>
        <v>Penoyer Valley Electric Company</v>
      </c>
      <c r="C250" s="1" t="b">
        <f>IF(D250&lt;&gt;"",IF(COUNTIF($D$2:D249, D250), INDEX($A$2:$D$100000, MATCH(D250, $D$2:D249,0),1), FALSE), FALSE)</f>
        <v>0</v>
      </c>
      <c r="D250" s="1">
        <v>421</v>
      </c>
      <c r="E250" s="1" t="s">
        <v>335</v>
      </c>
      <c r="F250" s="1" t="b">
        <f>IF(G250&lt;&gt;"", IF(COUNTIF($G$2:G249, G250), INDEX($A$2:$G$100000, MATCH(G250, $G$2:G249,0),1), FALSE), FALSE)</f>
        <v>0</v>
      </c>
    </row>
    <row r="251" spans="1:8" x14ac:dyDescent="0.2">
      <c r="A251" s="1">
        <v>253</v>
      </c>
      <c r="B251" s="1" t="str">
        <f t="shared" si="3"/>
        <v>Peoples Electric Cooperative</v>
      </c>
      <c r="C251" s="1" t="b">
        <f>IF(D251&lt;&gt;"",IF(COUNTIF($D$2:D250, D251), INDEX($A$2:$D$100000, MATCH(D251, $D$2:D250,0),1), FALSE), FALSE)</f>
        <v>0</v>
      </c>
      <c r="D251" s="1">
        <v>206</v>
      </c>
      <c r="E251" s="1" t="s">
        <v>336</v>
      </c>
      <c r="F251" s="1" t="b">
        <f>IF(G251&lt;&gt;"", IF(COUNTIF($G$2:G250, G251), INDEX($A$2:$G$100000, MATCH(G251, $G$2:G250,0),1), FALSE), FALSE)</f>
        <v>0</v>
      </c>
    </row>
    <row r="252" spans="1:8" x14ac:dyDescent="0.2">
      <c r="A252" s="1">
        <v>254</v>
      </c>
      <c r="B252" s="1" t="str">
        <f t="shared" si="3"/>
        <v>Pepperell Power Association, Limited Partnership</v>
      </c>
      <c r="C252" s="1" t="b">
        <f>IF(D252&lt;&gt;"",IF(COUNTIF($D$2:D251, D252), INDEX($A$2:$D$100000, MATCH(D252, $D$2:D251,0),1), FALSE), FALSE)</f>
        <v>0</v>
      </c>
      <c r="D252" s="1">
        <v>139</v>
      </c>
      <c r="E252" s="1" t="s">
        <v>337</v>
      </c>
      <c r="F252" s="1" t="b">
        <f>IF(G252&lt;&gt;"", IF(COUNTIF($G$2:G251, G252), INDEX($A$2:$G$100000, MATCH(G252, $G$2:G251,0),1), FALSE), FALSE)</f>
        <v>0</v>
      </c>
    </row>
    <row r="253" spans="1:8" x14ac:dyDescent="0.2">
      <c r="A253" s="1">
        <v>255</v>
      </c>
      <c r="B253" s="1" t="str">
        <f t="shared" si="3"/>
        <v>Perryville Energy Partners, L.L.C</v>
      </c>
      <c r="C253" s="1" t="b">
        <f>IF(D253&lt;&gt;"",IF(COUNTIF($D$2:D252, D253), INDEX($A$2:$D$100000, MATCH(D253, $D$2:D252,0),1), FALSE), FALSE)</f>
        <v>0</v>
      </c>
      <c r="D253" s="1">
        <v>298</v>
      </c>
      <c r="E253" s="1" t="s">
        <v>338</v>
      </c>
      <c r="F253" s="1" t="b">
        <f>IF(G253&lt;&gt;"", IF(COUNTIF($G$2:G252, G253), INDEX($A$2:$G$100000, MATCH(G253, $G$2:G252,0),1), FALSE), FALSE)</f>
        <v>0</v>
      </c>
    </row>
    <row r="254" spans="1:8" x14ac:dyDescent="0.2">
      <c r="A254" s="1">
        <v>256</v>
      </c>
      <c r="B254" s="1" t="str">
        <f t="shared" si="3"/>
        <v>Pike County Light and Power Company</v>
      </c>
      <c r="C254" s="1" t="b">
        <f>IF(D254&lt;&gt;"",IF(COUNTIF($D$2:D253, D254), INDEX($A$2:$D$100000, MATCH(D254, $D$2:D253,0),1), FALSE), FALSE)</f>
        <v>0</v>
      </c>
      <c r="D254" s="1">
        <v>422</v>
      </c>
      <c r="E254" s="1" t="s">
        <v>339</v>
      </c>
      <c r="F254" s="1" t="b">
        <f>IF(G254&lt;&gt;"", IF(COUNTIF($G$2:G253, G254), INDEX($A$2:$G$100000, MATCH(G254, $G$2:G253,0),1), FALSE), FALSE)</f>
        <v>0</v>
      </c>
    </row>
    <row r="255" spans="1:8" x14ac:dyDescent="0.2">
      <c r="A255" s="1">
        <v>257</v>
      </c>
      <c r="B255" s="1" t="str">
        <f t="shared" si="3"/>
        <v>Pinnacle West Capital Corporation</v>
      </c>
      <c r="C255" s="1" t="b">
        <f>IF(D255&lt;&gt;"",IF(COUNTIF($D$2:D254, D255), INDEX($A$2:$D$100000, MATCH(D255, $D$2:D254,0),1), FALSE), FALSE)</f>
        <v>0</v>
      </c>
      <c r="D255" s="1">
        <v>304</v>
      </c>
      <c r="E255" s="1" t="s">
        <v>340</v>
      </c>
      <c r="F255" s="1" t="b">
        <f>IF(G255&lt;&gt;"", IF(COUNTIF($G$2:G254, G255), INDEX($A$2:$G$100000, MATCH(G255, $G$2:G254,0),1), FALSE), FALSE)</f>
        <v>0</v>
      </c>
    </row>
    <row r="256" spans="1:8" x14ac:dyDescent="0.2">
      <c r="A256" s="1">
        <v>258</v>
      </c>
      <c r="B256" s="1" t="str">
        <f t="shared" si="3"/>
        <v>Pinnacle West Marketing &amp; Trading Co. LLC</v>
      </c>
      <c r="C256" s="1" t="b">
        <f>IF(D256&lt;&gt;"",IF(COUNTIF($D$2:D255, D256), INDEX($A$2:$D$100000, MATCH(D256, $D$2:D255,0),1), FALSE), FALSE)</f>
        <v>0</v>
      </c>
      <c r="D256" s="1">
        <v>310</v>
      </c>
      <c r="E256" s="1" t="s">
        <v>341</v>
      </c>
      <c r="F256" s="1" t="b">
        <f>IF(G256&lt;&gt;"", IF(COUNTIF($G$2:G255, G256), INDEX($A$2:$G$100000, MATCH(G256, $G$2:G255,0),1), FALSE), FALSE)</f>
        <v>0</v>
      </c>
    </row>
    <row r="257" spans="1:8" x14ac:dyDescent="0.2">
      <c r="A257" s="1">
        <v>259</v>
      </c>
      <c r="B257" s="1" t="str">
        <f t="shared" si="3"/>
        <v>Pioneer Power and Light Company</v>
      </c>
      <c r="C257" s="1" t="b">
        <f>IF(D257&lt;&gt;"",IF(COUNTIF($D$2:D256, D257), INDEX($A$2:$D$100000, MATCH(D257, $D$2:D256,0),1), FALSE), FALSE)</f>
        <v>0</v>
      </c>
      <c r="D257" s="1">
        <v>140</v>
      </c>
      <c r="E257" s="1" t="s">
        <v>342</v>
      </c>
      <c r="F257" s="1" t="b">
        <f>IF(G257&lt;&gt;"", IF(COUNTIF($G$2:G256, G257), INDEX($A$2:$G$100000, MATCH(G257, $G$2:G256,0),1), FALSE), FALSE)</f>
        <v>0</v>
      </c>
    </row>
    <row r="258" spans="1:8" x14ac:dyDescent="0.2">
      <c r="A258" s="1">
        <v>260</v>
      </c>
      <c r="B258" s="1" t="str">
        <f t="shared" ref="B258:B321" si="4">IF(H258="",E258,H258)</f>
        <v>PJM Interconnection, LLC</v>
      </c>
      <c r="C258" s="1" t="b">
        <f>IF(D258&lt;&gt;"",IF(COUNTIF($D$2:D257, D258), INDEX($A$2:$D$100000, MATCH(D258, $D$2:D257,0),1), FALSE), FALSE)</f>
        <v>0</v>
      </c>
      <c r="D258" s="1">
        <v>255</v>
      </c>
      <c r="E258" s="1" t="s">
        <v>343</v>
      </c>
      <c r="F258" s="1" t="b">
        <f>IF(G258&lt;&gt;"", IF(COUNTIF($G$2:G257, G258), INDEX($A$2:$G$100000, MATCH(G258, $G$2:G257,0),1), FALSE), FALSE)</f>
        <v>0</v>
      </c>
    </row>
    <row r="259" spans="1:8" x14ac:dyDescent="0.2">
      <c r="A259" s="1">
        <v>261</v>
      </c>
      <c r="B259" s="1" t="str">
        <f t="shared" si="4"/>
        <v>PJM Settlement, Inc.</v>
      </c>
      <c r="C259" s="1" t="b">
        <f>IF(D259&lt;&gt;"",IF(COUNTIF($D$2:D258, D259), INDEX($A$2:$D$100000, MATCH(D259, $D$2:D258,0),1), FALSE), FALSE)</f>
        <v>0</v>
      </c>
      <c r="D259" s="1">
        <v>447</v>
      </c>
      <c r="E259" s="1" t="s">
        <v>344</v>
      </c>
      <c r="F259" s="1" t="b">
        <f>IF(G259&lt;&gt;"", IF(COUNTIF($G$2:G258, G259), INDEX($A$2:$G$100000, MATCH(G259, $G$2:G258,0),1), FALSE), FALSE)</f>
        <v>0</v>
      </c>
    </row>
    <row r="260" spans="1:8" x14ac:dyDescent="0.2">
      <c r="A260" s="1">
        <v>262</v>
      </c>
      <c r="B260" s="1" t="str">
        <f t="shared" si="4"/>
        <v>Platte-Clay Electric Cooperative Inc.</v>
      </c>
      <c r="C260" s="1" t="b">
        <f>IF(D260&lt;&gt;"",IF(COUNTIF($D$2:D259, D260), INDEX($A$2:$D$100000, MATCH(D260, $D$2:D259,0),1), FALSE), FALSE)</f>
        <v>0</v>
      </c>
      <c r="D260" s="1">
        <v>259</v>
      </c>
      <c r="E260" s="1" t="s">
        <v>345</v>
      </c>
      <c r="F260" s="1" t="b">
        <f>IF(G260&lt;&gt;"", IF(COUNTIF($G$2:G259, G260), INDEX($A$2:$G$100000, MATCH(G260, $G$2:G259,0),1), FALSE), FALSE)</f>
        <v>0</v>
      </c>
    </row>
    <row r="261" spans="1:8" x14ac:dyDescent="0.2">
      <c r="A261" s="1">
        <v>263</v>
      </c>
      <c r="B261" s="1" t="str">
        <f t="shared" si="4"/>
        <v>Portland General Electric Co</v>
      </c>
      <c r="C261" s="1" t="b">
        <f>IF(D261&lt;&gt;"",IF(COUNTIF($D$2:D260, D261), INDEX($A$2:$D$100000, MATCH(D261, $D$2:D260,0),1), FALSE), FALSE)</f>
        <v>0</v>
      </c>
      <c r="D261" s="1">
        <v>141</v>
      </c>
      <c r="E261" s="1" t="s">
        <v>347</v>
      </c>
      <c r="F261" s="1" t="b">
        <f>IF(G261&lt;&gt;"", IF(COUNTIF($G$2:G260, G261), INDEX($A$2:$G$100000, MATCH(G261, $G$2:G260,0),1), FALSE), FALSE)</f>
        <v>0</v>
      </c>
      <c r="G261" s="1">
        <v>15248</v>
      </c>
      <c r="H261" s="1" t="s">
        <v>346</v>
      </c>
    </row>
    <row r="262" spans="1:8" x14ac:dyDescent="0.2">
      <c r="A262" s="1">
        <v>264</v>
      </c>
      <c r="B262" s="1" t="str">
        <f t="shared" si="4"/>
        <v>Potomac Electric Power Company</v>
      </c>
      <c r="C262" s="1" t="b">
        <f>IF(D262&lt;&gt;"",IF(COUNTIF($D$2:D261, D262), INDEX($A$2:$D$100000, MATCH(D262, $D$2:D261,0),1), FALSE), FALSE)</f>
        <v>0</v>
      </c>
      <c r="D262" s="1">
        <v>143</v>
      </c>
      <c r="E262" s="1" t="s">
        <v>348</v>
      </c>
      <c r="F262" s="1" t="b">
        <f>IF(G262&lt;&gt;"", IF(COUNTIF($G$2:G261, G262), INDEX($A$2:$G$100000, MATCH(G262, $G$2:G261,0),1), FALSE), FALSE)</f>
        <v>0</v>
      </c>
    </row>
    <row r="263" spans="1:8" x14ac:dyDescent="0.2">
      <c r="A263" s="1">
        <v>265</v>
      </c>
      <c r="B263" s="1" t="str">
        <f t="shared" si="4"/>
        <v>PPL Electric Utilities Corporation</v>
      </c>
      <c r="C263" s="1" t="b">
        <f>IF(D263&lt;&gt;"",IF(COUNTIF($D$2:D262, D263), INDEX($A$2:$D$100000, MATCH(D263, $D$2:D262,0),1), FALSE), FALSE)</f>
        <v>0</v>
      </c>
      <c r="D263" s="1">
        <v>138</v>
      </c>
      <c r="E263" s="1" t="s">
        <v>349</v>
      </c>
      <c r="F263" s="1" t="b">
        <f>IF(G263&lt;&gt;"", IF(COUNTIF($G$2:G262, G263), INDEX($A$2:$G$100000, MATCH(G263, $G$2:G262,0),1), FALSE), FALSE)</f>
        <v>0</v>
      </c>
    </row>
    <row r="264" spans="1:8" x14ac:dyDescent="0.2">
      <c r="A264" s="1">
        <v>266</v>
      </c>
      <c r="B264" s="1" t="str">
        <f t="shared" si="4"/>
        <v>Prairie Wind Transmission, LLC</v>
      </c>
      <c r="C264" s="1" t="b">
        <f>IF(D264&lt;&gt;"",IF(COUNTIF($D$2:D263, D264), INDEX($A$2:$D$100000, MATCH(D264, $D$2:D263,0),1), FALSE), FALSE)</f>
        <v>0</v>
      </c>
      <c r="D264" s="1">
        <v>319</v>
      </c>
      <c r="E264" s="1" t="s">
        <v>350</v>
      </c>
      <c r="F264" s="1" t="b">
        <f>IF(G264&lt;&gt;"", IF(COUNTIF($G$2:G263, G264), INDEX($A$2:$G$100000, MATCH(G264, $G$2:G263,0),1), FALSE), FALSE)</f>
        <v>0</v>
      </c>
    </row>
    <row r="265" spans="1:8" x14ac:dyDescent="0.2">
      <c r="A265" s="1">
        <v>267</v>
      </c>
      <c r="B265" s="1" t="str">
        <f t="shared" si="4"/>
        <v>PSEG Energy Resources &amp; Trade LLC</v>
      </c>
      <c r="C265" s="1" t="b">
        <f>IF(D265&lt;&gt;"",IF(COUNTIF($D$2:D264, D265), INDEX($A$2:$D$100000, MATCH(D265, $D$2:D264,0),1), FALSE), FALSE)</f>
        <v>0</v>
      </c>
      <c r="D265" s="1">
        <v>272</v>
      </c>
      <c r="E265" s="1" t="s">
        <v>351</v>
      </c>
      <c r="F265" s="1" t="b">
        <f>IF(G265&lt;&gt;"", IF(COUNTIF($G$2:G264, G265), INDEX($A$2:$G$100000, MATCH(G265, $G$2:G264,0),1), FALSE), FALSE)</f>
        <v>0</v>
      </c>
    </row>
    <row r="266" spans="1:8" x14ac:dyDescent="0.2">
      <c r="A266" s="1">
        <v>268</v>
      </c>
      <c r="B266" s="1" t="str">
        <f t="shared" si="4"/>
        <v>PSEG Fossil LLC</v>
      </c>
      <c r="C266" s="1" t="b">
        <f>IF(D266&lt;&gt;"",IF(COUNTIF($D$2:D265, D266), INDEX($A$2:$D$100000, MATCH(D266, $D$2:D265,0),1), FALSE), FALSE)</f>
        <v>0</v>
      </c>
      <c r="D266" s="1">
        <v>270</v>
      </c>
      <c r="E266" s="1" t="s">
        <v>352</v>
      </c>
      <c r="F266" s="1" t="b">
        <f>IF(G266&lt;&gt;"", IF(COUNTIF($G$2:G265, G266), INDEX($A$2:$G$100000, MATCH(G266, $G$2:G265,0),1), FALSE), FALSE)</f>
        <v>0</v>
      </c>
      <c r="G266" s="1">
        <v>15147</v>
      </c>
      <c r="H266" s="1" t="s">
        <v>352</v>
      </c>
    </row>
    <row r="267" spans="1:8" x14ac:dyDescent="0.2">
      <c r="A267" s="1">
        <v>269</v>
      </c>
      <c r="B267" s="1" t="str">
        <f t="shared" si="4"/>
        <v>PSEG Nuclear LLC</v>
      </c>
      <c r="C267" s="1" t="b">
        <f>IF(D267&lt;&gt;"",IF(COUNTIF($D$2:D266, D267), INDEX($A$2:$D$100000, MATCH(D267, $D$2:D266,0),1), FALSE), FALSE)</f>
        <v>0</v>
      </c>
      <c r="D267" s="1">
        <v>271</v>
      </c>
      <c r="E267" s="1" t="s">
        <v>353</v>
      </c>
      <c r="F267" s="1" t="b">
        <f>IF(G267&lt;&gt;"", IF(COUNTIF($G$2:G266, G267), INDEX($A$2:$G$100000, MATCH(G267, $G$2:G266,0),1), FALSE), FALSE)</f>
        <v>0</v>
      </c>
      <c r="G267" s="1">
        <v>15478</v>
      </c>
      <c r="H267" s="1" t="s">
        <v>353</v>
      </c>
    </row>
    <row r="268" spans="1:8" x14ac:dyDescent="0.2">
      <c r="A268" s="1">
        <v>270</v>
      </c>
      <c r="B268" s="1" t="str">
        <f t="shared" si="4"/>
        <v>PSEG Power Connecticut LLC</v>
      </c>
      <c r="C268" s="1" t="b">
        <f>IF(D268&lt;&gt;"",IF(COUNTIF($D$2:D267, D268), INDEX($A$2:$D$100000, MATCH(D268, $D$2:D267,0),1), FALSE), FALSE)</f>
        <v>0</v>
      </c>
      <c r="D268" s="1">
        <v>261</v>
      </c>
      <c r="E268" s="1" t="s">
        <v>355</v>
      </c>
      <c r="F268" s="1" t="b">
        <f>IF(G268&lt;&gt;"", IF(COUNTIF($G$2:G267, G268), INDEX($A$2:$G$100000, MATCH(G268, $G$2:G267,0),1), FALSE), FALSE)</f>
        <v>0</v>
      </c>
      <c r="G268" s="1">
        <v>15452</v>
      </c>
      <c r="H268" s="1" t="s">
        <v>354</v>
      </c>
    </row>
    <row r="269" spans="1:8" x14ac:dyDescent="0.2">
      <c r="A269" s="1">
        <v>271</v>
      </c>
      <c r="B269" s="1" t="str">
        <f t="shared" si="4"/>
        <v>PSEG Power New York Inc</v>
      </c>
      <c r="C269" s="1" t="b">
        <f>IF(D269&lt;&gt;"",IF(COUNTIF($D$2:D268, D269), INDEX($A$2:$D$100000, MATCH(D269, $D$2:D268,0),1), FALSE), FALSE)</f>
        <v>0</v>
      </c>
      <c r="D269" s="1">
        <v>263</v>
      </c>
      <c r="E269" s="1" t="s">
        <v>357</v>
      </c>
      <c r="F269" s="1" t="b">
        <f>IF(G269&lt;&gt;"", IF(COUNTIF($G$2:G268, G269), INDEX($A$2:$G$100000, MATCH(G269, $G$2:G268,0),1), FALSE), FALSE)</f>
        <v>0</v>
      </c>
      <c r="G269" s="1">
        <v>14294</v>
      </c>
      <c r="H269" s="1" t="s">
        <v>356</v>
      </c>
    </row>
    <row r="270" spans="1:8" x14ac:dyDescent="0.2">
      <c r="A270" s="1">
        <v>272</v>
      </c>
      <c r="B270" s="1" t="str">
        <f t="shared" si="4"/>
        <v>Public Service Co of Colorado</v>
      </c>
      <c r="C270" s="1" t="b">
        <f>IF(D270&lt;&gt;"",IF(COUNTIF($D$2:D269, D270), INDEX($A$2:$D$100000, MATCH(D270, $D$2:D269,0),1), FALSE), FALSE)</f>
        <v>0</v>
      </c>
      <c r="D270" s="1">
        <v>145</v>
      </c>
      <c r="E270" s="1" t="s">
        <v>359</v>
      </c>
      <c r="F270" s="1" t="b">
        <f>IF(G270&lt;&gt;"", IF(COUNTIF($G$2:G269, G270), INDEX($A$2:$G$100000, MATCH(G270, $G$2:G269,0),1), FALSE), FALSE)</f>
        <v>0</v>
      </c>
      <c r="G270" s="1">
        <v>15466</v>
      </c>
      <c r="H270" s="1" t="s">
        <v>358</v>
      </c>
    </row>
    <row r="271" spans="1:8" x14ac:dyDescent="0.2">
      <c r="A271" s="1">
        <v>273</v>
      </c>
      <c r="B271" s="1" t="str">
        <f t="shared" si="4"/>
        <v>Public Service Co of NH</v>
      </c>
      <c r="C271" s="1" t="b">
        <f>IF(D271&lt;&gt;"",IF(COUNTIF($D$2:D270, D271), INDEX($A$2:$D$100000, MATCH(D271, $D$2:D270,0),1), FALSE), FALSE)</f>
        <v>0</v>
      </c>
      <c r="D271" s="1">
        <v>146</v>
      </c>
      <c r="E271" s="1" t="s">
        <v>361</v>
      </c>
      <c r="F271" s="1" t="b">
        <f>IF(G271&lt;&gt;"", IF(COUNTIF($G$2:G270, G271), INDEX($A$2:$G$100000, MATCH(G271, $G$2:G270,0),1), FALSE), FALSE)</f>
        <v>0</v>
      </c>
      <c r="G271" s="1">
        <v>15472</v>
      </c>
      <c r="H271" s="1" t="s">
        <v>360</v>
      </c>
    </row>
    <row r="272" spans="1:8" x14ac:dyDescent="0.2">
      <c r="A272" s="1">
        <v>274</v>
      </c>
      <c r="B272" s="1" t="str">
        <f t="shared" si="4"/>
        <v>Public Service Co of NM</v>
      </c>
      <c r="C272" s="1" t="b">
        <f>IF(D272&lt;&gt;"",IF(COUNTIF($D$2:D271, D272), INDEX($A$2:$D$100000, MATCH(D272, $D$2:D271,0),1), FALSE), FALSE)</f>
        <v>0</v>
      </c>
      <c r="D272" s="1">
        <v>147</v>
      </c>
      <c r="E272" s="1" t="s">
        <v>363</v>
      </c>
      <c r="F272" s="1" t="b">
        <f>IF(G272&lt;&gt;"", IF(COUNTIF($G$2:G271, G272), INDEX($A$2:$G$100000, MATCH(G272, $G$2:G271,0),1), FALSE), FALSE)</f>
        <v>0</v>
      </c>
      <c r="G272" s="1">
        <v>15473</v>
      </c>
      <c r="H272" s="1" t="s">
        <v>362</v>
      </c>
    </row>
    <row r="273" spans="1:8" x14ac:dyDescent="0.2">
      <c r="A273" s="1">
        <v>275</v>
      </c>
      <c r="B273" s="1" t="str">
        <f t="shared" si="4"/>
        <v>Public Service Co of Oklahoma</v>
      </c>
      <c r="C273" s="1" t="b">
        <f>IF(D273&lt;&gt;"",IF(COUNTIF($D$2:D272, D273), INDEX($A$2:$D$100000, MATCH(D273, $D$2:D272,0),1), FALSE), FALSE)</f>
        <v>0</v>
      </c>
      <c r="D273" s="1">
        <v>148</v>
      </c>
      <c r="E273" s="1" t="s">
        <v>365</v>
      </c>
      <c r="F273" s="1" t="b">
        <f>IF(G273&lt;&gt;"", IF(COUNTIF($G$2:G272, G273), INDEX($A$2:$G$100000, MATCH(G273, $G$2:G272,0),1), FALSE), FALSE)</f>
        <v>0</v>
      </c>
      <c r="G273" s="1">
        <v>15474</v>
      </c>
      <c r="H273" s="1" t="s">
        <v>364</v>
      </c>
    </row>
    <row r="274" spans="1:8" x14ac:dyDescent="0.2">
      <c r="A274" s="1">
        <v>276</v>
      </c>
      <c r="B274" s="1" t="str">
        <f t="shared" si="4"/>
        <v>Public Service Elec &amp; Gas Co</v>
      </c>
      <c r="C274" s="1" t="b">
        <f>IF(D274&lt;&gt;"",IF(COUNTIF($D$2:D273, D274), INDEX($A$2:$D$100000, MATCH(D274, $D$2:D273,0),1), FALSE), FALSE)</f>
        <v>0</v>
      </c>
      <c r="D274" s="1">
        <v>149</v>
      </c>
      <c r="E274" s="1" t="s">
        <v>367</v>
      </c>
      <c r="F274" s="1" t="b">
        <f>IF(G274&lt;&gt;"", IF(COUNTIF($G$2:G273, G274), INDEX($A$2:$G$100000, MATCH(G274, $G$2:G273,0),1), FALSE), FALSE)</f>
        <v>0</v>
      </c>
      <c r="G274" s="1">
        <v>15477</v>
      </c>
      <c r="H274" s="1" t="s">
        <v>366</v>
      </c>
    </row>
    <row r="275" spans="1:8" x14ac:dyDescent="0.2">
      <c r="A275" s="1">
        <v>277</v>
      </c>
      <c r="B275" s="1" t="str">
        <f t="shared" si="4"/>
        <v>Puget Sound Energy Inc</v>
      </c>
      <c r="C275" s="1" t="b">
        <f>IF(D275&lt;&gt;"",IF(COUNTIF($D$2:D274, D275), INDEX($A$2:$D$100000, MATCH(D275, $D$2:D274,0),1), FALSE), FALSE)</f>
        <v>0</v>
      </c>
      <c r="D275" s="1">
        <v>150</v>
      </c>
      <c r="E275" s="1" t="s">
        <v>369</v>
      </c>
      <c r="F275" s="1" t="b">
        <f>IF(G275&lt;&gt;"", IF(COUNTIF($G$2:G274, G275), INDEX($A$2:$G$100000, MATCH(G275, $G$2:G274,0),1), FALSE), FALSE)</f>
        <v>0</v>
      </c>
      <c r="G275" s="1">
        <v>15500</v>
      </c>
      <c r="H275" s="1" t="s">
        <v>368</v>
      </c>
    </row>
    <row r="276" spans="1:8" x14ac:dyDescent="0.2">
      <c r="A276" s="1">
        <v>278</v>
      </c>
      <c r="B276" s="1" t="str">
        <f t="shared" si="4"/>
        <v>Rayburn Country Electric Cooperative, Inc.</v>
      </c>
      <c r="C276" s="1" t="b">
        <f>IF(D276&lt;&gt;"",IF(COUNTIF($D$2:D275, D276), INDEX($A$2:$D$100000, MATCH(D276, $D$2:D275,0),1), FALSE), FALSE)</f>
        <v>0</v>
      </c>
      <c r="D276" s="1">
        <v>207</v>
      </c>
      <c r="E276" s="1" t="s">
        <v>370</v>
      </c>
      <c r="F276" s="1" t="b">
        <f>IF(G276&lt;&gt;"", IF(COUNTIF($G$2:G275, G276), INDEX($A$2:$G$100000, MATCH(G276, $G$2:G275,0),1), FALSE), FALSE)</f>
        <v>0</v>
      </c>
    </row>
    <row r="277" spans="1:8" x14ac:dyDescent="0.2">
      <c r="A277" s="1">
        <v>279</v>
      </c>
      <c r="B277" s="1" t="str">
        <f t="shared" si="4"/>
        <v>RITELine Illinois, LLC</v>
      </c>
      <c r="C277" s="1" t="b">
        <f>IF(D277&lt;&gt;"",IF(COUNTIF($D$2:D276, D277), INDEX($A$2:$D$100000, MATCH(D277, $D$2:D276,0),1), FALSE), FALSE)</f>
        <v>0</v>
      </c>
      <c r="D277" s="1">
        <v>450</v>
      </c>
      <c r="E277" s="1" t="s">
        <v>371</v>
      </c>
      <c r="F277" s="1" t="b">
        <f>IF(G277&lt;&gt;"", IF(COUNTIF($G$2:G276, G277), INDEX($A$2:$G$100000, MATCH(G277, $G$2:G276,0),1), FALSE), FALSE)</f>
        <v>0</v>
      </c>
    </row>
    <row r="278" spans="1:8" x14ac:dyDescent="0.2">
      <c r="A278" s="1">
        <v>280</v>
      </c>
      <c r="B278" s="1" t="str">
        <f t="shared" si="4"/>
        <v>Rochester Gas &amp; Electric Corp</v>
      </c>
      <c r="C278" s="1" t="b">
        <f>IF(D278&lt;&gt;"",IF(COUNTIF($D$2:D277, D278), INDEX($A$2:$D$100000, MATCH(D278, $D$2:D277,0),1), FALSE), FALSE)</f>
        <v>0</v>
      </c>
      <c r="D278" s="1">
        <v>151</v>
      </c>
      <c r="E278" s="1" t="s">
        <v>373</v>
      </c>
      <c r="F278" s="1" t="b">
        <f>IF(G278&lt;&gt;"", IF(COUNTIF($G$2:G277, G278), INDEX($A$2:$G$100000, MATCH(G278, $G$2:G277,0),1), FALSE), FALSE)</f>
        <v>0</v>
      </c>
      <c r="G278" s="1">
        <v>16183</v>
      </c>
      <c r="H278" s="1" t="s">
        <v>372</v>
      </c>
    </row>
    <row r="279" spans="1:8" x14ac:dyDescent="0.2">
      <c r="A279" s="1">
        <v>281</v>
      </c>
      <c r="B279" s="1" t="str">
        <f t="shared" si="4"/>
        <v>Rockland Electric Company</v>
      </c>
      <c r="C279" s="1" t="b">
        <f>IF(D279&lt;&gt;"",IF(COUNTIF($D$2:D278, D279), INDEX($A$2:$D$100000, MATCH(D279, $D$2:D278,0),1), FALSE), FALSE)</f>
        <v>0</v>
      </c>
      <c r="D279" s="1">
        <v>152</v>
      </c>
      <c r="E279" s="1" t="s">
        <v>374</v>
      </c>
      <c r="F279" s="1" t="b">
        <f>IF(G279&lt;&gt;"", IF(COUNTIF($G$2:G278, G279), INDEX($A$2:$G$100000, MATCH(G279, $G$2:G278,0),1), FALSE), FALSE)</f>
        <v>0</v>
      </c>
    </row>
    <row r="280" spans="1:8" x14ac:dyDescent="0.2">
      <c r="A280" s="1">
        <v>282</v>
      </c>
      <c r="B280" s="1" t="str">
        <f t="shared" si="4"/>
        <v>Safe Harbor</v>
      </c>
      <c r="C280" s="1" t="b">
        <f>IF(D280&lt;&gt;"",IF(COUNTIF($D$2:D279, D280), INDEX($A$2:$D$100000, MATCH(D280, $D$2:D279,0),1), FALSE), FALSE)</f>
        <v>0</v>
      </c>
      <c r="D280" s="1">
        <v>153</v>
      </c>
      <c r="E280" s="1" t="s">
        <v>376</v>
      </c>
      <c r="F280" s="1" t="b">
        <f>IF(G280&lt;&gt;"", IF(COUNTIF($G$2:G279, G280), INDEX($A$2:$G$100000, MATCH(G280, $G$2:G279,0),1), FALSE), FALSE)</f>
        <v>0</v>
      </c>
      <c r="G280" s="1">
        <v>59364</v>
      </c>
      <c r="H280" s="1" t="s">
        <v>375</v>
      </c>
    </row>
    <row r="281" spans="1:8" x14ac:dyDescent="0.2">
      <c r="A281" s="1">
        <v>283</v>
      </c>
      <c r="B281" s="1" t="str">
        <f t="shared" si="4"/>
        <v>Salmon River Electric Cooperative, Inc.</v>
      </c>
      <c r="C281" s="1" t="b">
        <f>IF(D281&lt;&gt;"",IF(COUNTIF($D$2:D280, D281), INDEX($A$2:$D$100000, MATCH(D281, $D$2:D280,0),1), FALSE), FALSE)</f>
        <v>0</v>
      </c>
      <c r="D281" s="1">
        <v>431</v>
      </c>
      <c r="E281" s="1" t="s">
        <v>377</v>
      </c>
      <c r="F281" s="1" t="b">
        <f>IF(G281&lt;&gt;"", IF(COUNTIF($G$2:G280, G281), INDEX($A$2:$G$100000, MATCH(G281, $G$2:G280,0),1), FALSE), FALSE)</f>
        <v>0</v>
      </c>
    </row>
    <row r="282" spans="1:8" x14ac:dyDescent="0.2">
      <c r="A282" s="1">
        <v>284</v>
      </c>
      <c r="B282" s="1" t="str">
        <f t="shared" si="4"/>
        <v>San Diego Gas &amp; Electric Co</v>
      </c>
      <c r="C282" s="1" t="b">
        <f>IF(D282&lt;&gt;"",IF(COUNTIF($D$2:D281, D282), INDEX($A$2:$D$100000, MATCH(D282, $D$2:D281,0),1), FALSE), FALSE)</f>
        <v>0</v>
      </c>
      <c r="D282" s="1">
        <v>155</v>
      </c>
      <c r="E282" s="1" t="s">
        <v>379</v>
      </c>
      <c r="F282" s="1" t="b">
        <f>IF(G282&lt;&gt;"", IF(COUNTIF($G$2:G281, G282), INDEX($A$2:$G$100000, MATCH(G282, $G$2:G281,0),1), FALSE), FALSE)</f>
        <v>0</v>
      </c>
      <c r="G282" s="1">
        <v>16609</v>
      </c>
      <c r="H282" s="1" t="s">
        <v>378</v>
      </c>
    </row>
    <row r="283" spans="1:8" x14ac:dyDescent="0.2">
      <c r="A283" s="1">
        <v>285</v>
      </c>
      <c r="B283" s="1" t="str">
        <f t="shared" si="4"/>
        <v>Savannah Electric and Power Company</v>
      </c>
      <c r="C283" s="1" t="b">
        <f>IF(D283&lt;&gt;"",IF(COUNTIF($D$2:D282, D283), INDEX($A$2:$D$100000, MATCH(D283, $D$2:D282,0),1), FALSE), FALSE)</f>
        <v>0</v>
      </c>
      <c r="D283" s="1">
        <v>156</v>
      </c>
      <c r="E283" s="1" t="s">
        <v>380</v>
      </c>
      <c r="F283" s="1" t="b">
        <f>IF(G283&lt;&gt;"", IF(COUNTIF($G$2:G282, G283), INDEX($A$2:$G$100000, MATCH(G283, $G$2:G282,0),1), FALSE), FALSE)</f>
        <v>0</v>
      </c>
    </row>
    <row r="284" spans="1:8" x14ac:dyDescent="0.2">
      <c r="A284" s="1">
        <v>286</v>
      </c>
      <c r="B284" s="1" t="str">
        <f t="shared" si="4"/>
        <v>Sharyland Utilities, L.P.</v>
      </c>
      <c r="C284" s="1" t="b">
        <f>IF(D284&lt;&gt;"",IF(COUNTIF($D$2:D283, D284), INDEX($A$2:$D$100000, MATCH(D284, $D$2:D283,0),1), FALSE), FALSE)</f>
        <v>0</v>
      </c>
      <c r="D284" s="1">
        <v>268</v>
      </c>
      <c r="E284" s="1" t="s">
        <v>381</v>
      </c>
      <c r="F284" s="1" t="b">
        <f>IF(G284&lt;&gt;"", IF(COUNTIF($G$2:G283, G284), INDEX($A$2:$G$100000, MATCH(G284, $G$2:G283,0),1), FALSE), FALSE)</f>
        <v>0</v>
      </c>
    </row>
    <row r="285" spans="1:8" x14ac:dyDescent="0.2">
      <c r="A285" s="1">
        <v>287</v>
      </c>
      <c r="B285" s="1" t="str">
        <f t="shared" si="4"/>
        <v>Sierra Pacific Power Co</v>
      </c>
      <c r="C285" s="1" t="b">
        <f>IF(D285&lt;&gt;"",IF(COUNTIF($D$2:D284, D285), INDEX($A$2:$D$100000, MATCH(D285, $D$2:D284,0),1), FALSE), FALSE)</f>
        <v>0</v>
      </c>
      <c r="D285" s="1">
        <v>157</v>
      </c>
      <c r="E285" s="1" t="s">
        <v>383</v>
      </c>
      <c r="F285" s="1" t="b">
        <f>IF(G285&lt;&gt;"", IF(COUNTIF($G$2:G284, G285), INDEX($A$2:$G$100000, MATCH(G285, $G$2:G284,0),1), FALSE), FALSE)</f>
        <v>0</v>
      </c>
      <c r="G285" s="1">
        <v>17166</v>
      </c>
      <c r="H285" s="1" t="s">
        <v>382</v>
      </c>
    </row>
    <row r="286" spans="1:8" x14ac:dyDescent="0.2">
      <c r="A286" s="1">
        <v>288</v>
      </c>
      <c r="B286" s="1" t="str">
        <f t="shared" si="4"/>
        <v>Smarr EMC</v>
      </c>
      <c r="C286" s="1" t="b">
        <f>IF(D286&lt;&gt;"",IF(COUNTIF($D$2:D285, D286), INDEX($A$2:$D$100000, MATCH(D286, $D$2:D285,0),1), FALSE), FALSE)</f>
        <v>0</v>
      </c>
      <c r="D286" s="1">
        <v>244</v>
      </c>
      <c r="E286" s="1" t="s">
        <v>384</v>
      </c>
      <c r="F286" s="1" t="b">
        <f>IF(G286&lt;&gt;"", IF(COUNTIF($G$2:G285, G286), INDEX($A$2:$G$100000, MATCH(G286, $G$2:G285,0),1), FALSE), FALSE)</f>
        <v>0</v>
      </c>
    </row>
    <row r="287" spans="1:8" x14ac:dyDescent="0.2">
      <c r="A287" s="1">
        <v>289</v>
      </c>
      <c r="B287" s="1" t="str">
        <f t="shared" si="4"/>
        <v>Smoky Mountain Transmission LLC</v>
      </c>
      <c r="C287" s="1" t="b">
        <f>IF(D287&lt;&gt;"",IF(COUNTIF($D$2:D286, D287), INDEX($A$2:$D$100000, MATCH(D287, $D$2:D286,0),1), FALSE), FALSE)</f>
        <v>0</v>
      </c>
      <c r="D287" s="1">
        <v>451</v>
      </c>
      <c r="E287" s="1" t="s">
        <v>385</v>
      </c>
      <c r="F287" s="1" t="b">
        <f>IF(G287&lt;&gt;"", IF(COUNTIF($G$2:G286, G287), INDEX($A$2:$G$100000, MATCH(G287, $G$2:G286,0),1), FALSE), FALSE)</f>
        <v>0</v>
      </c>
    </row>
    <row r="288" spans="1:8" x14ac:dyDescent="0.2">
      <c r="A288" s="1">
        <v>290</v>
      </c>
      <c r="B288" s="1" t="str">
        <f t="shared" si="4"/>
        <v>Somerset Rural Electric Cooperative Inc.</v>
      </c>
      <c r="C288" s="1" t="b">
        <f>IF(D288&lt;&gt;"",IF(COUNTIF($D$2:D287, D288), INDEX($A$2:$D$100000, MATCH(D288, $D$2:D287,0),1), FALSE), FALSE)</f>
        <v>0</v>
      </c>
      <c r="D288" s="1">
        <v>424</v>
      </c>
      <c r="E288" s="1" t="s">
        <v>386</v>
      </c>
      <c r="F288" s="1" t="b">
        <f>IF(G288&lt;&gt;"", IF(COUNTIF($G$2:G287, G288), INDEX($A$2:$G$100000, MATCH(G288, $G$2:G287,0),1), FALSE), FALSE)</f>
        <v>0</v>
      </c>
    </row>
    <row r="289" spans="1:8" x14ac:dyDescent="0.2">
      <c r="A289" s="1">
        <v>291</v>
      </c>
      <c r="B289" s="1" t="str">
        <f t="shared" si="4"/>
        <v>South Beloit Water, Gas and Electric Company</v>
      </c>
      <c r="C289" s="1" t="b">
        <f>IF(D289&lt;&gt;"",IF(COUNTIF($D$2:D288, D289), INDEX($A$2:$D$100000, MATCH(D289, $D$2:D288,0),1), FALSE), FALSE)</f>
        <v>0</v>
      </c>
      <c r="D289" s="1">
        <v>158</v>
      </c>
      <c r="E289" s="1" t="s">
        <v>387</v>
      </c>
      <c r="F289" s="1" t="b">
        <f>IF(G289&lt;&gt;"", IF(COUNTIF($G$2:G288, G289), INDEX($A$2:$G$100000, MATCH(G289, $G$2:G288,0),1), FALSE), FALSE)</f>
        <v>0</v>
      </c>
    </row>
    <row r="290" spans="1:8" x14ac:dyDescent="0.2">
      <c r="A290" s="1">
        <v>292</v>
      </c>
      <c r="B290" s="1" t="str">
        <f t="shared" si="4"/>
        <v>South Carolina Electric&amp;Gas Company</v>
      </c>
      <c r="C290" s="1" t="b">
        <f>IF(D290&lt;&gt;"",IF(COUNTIF($D$2:D289, D290), INDEX($A$2:$D$100000, MATCH(D290, $D$2:D289,0),1), FALSE), FALSE)</f>
        <v>0</v>
      </c>
      <c r="D290" s="1">
        <v>159</v>
      </c>
      <c r="E290" s="1" t="s">
        <v>389</v>
      </c>
      <c r="F290" s="1" t="b">
        <f>IF(G290&lt;&gt;"", IF(COUNTIF($G$2:G289, G290), INDEX($A$2:$G$100000, MATCH(G290, $G$2:G289,0),1), FALSE), FALSE)</f>
        <v>0</v>
      </c>
      <c r="G290" s="1">
        <v>17539</v>
      </c>
      <c r="H290" s="1" t="s">
        <v>388</v>
      </c>
    </row>
    <row r="291" spans="1:8" x14ac:dyDescent="0.2">
      <c r="A291" s="1">
        <v>293</v>
      </c>
      <c r="B291" s="1" t="str">
        <f t="shared" si="4"/>
        <v>South Carolina Genertg Co, Inc</v>
      </c>
      <c r="C291" s="1" t="b">
        <f>IF(D291&lt;&gt;"",IF(COUNTIF($D$2:D290, D291), INDEX($A$2:$D$100000, MATCH(D291, $D$2:D290,0),1), FALSE), FALSE)</f>
        <v>0</v>
      </c>
      <c r="D291" s="1">
        <v>160</v>
      </c>
      <c r="E291" s="1" t="s">
        <v>391</v>
      </c>
      <c r="F291" s="1" t="b">
        <f>IF(G291&lt;&gt;"", IF(COUNTIF($G$2:G290, G291), INDEX($A$2:$G$100000, MATCH(G291, $G$2:G290,0),1), FALSE), FALSE)</f>
        <v>0</v>
      </c>
      <c r="G291" s="1">
        <v>17554</v>
      </c>
      <c r="H291" s="1" t="s">
        <v>390</v>
      </c>
    </row>
    <row r="292" spans="1:8" x14ac:dyDescent="0.2">
      <c r="A292" s="1">
        <v>294</v>
      </c>
      <c r="B292" s="1" t="str">
        <f t="shared" si="4"/>
        <v>Southeast Chicago Energy Project, LLC</v>
      </c>
      <c r="C292" s="1" t="b">
        <f>IF(D292&lt;&gt;"",IF(COUNTIF($D$2:D291, D292), INDEX($A$2:$D$100000, MATCH(D292, $D$2:D291,0),1), FALSE), FALSE)</f>
        <v>0</v>
      </c>
      <c r="D292" s="1">
        <v>317</v>
      </c>
      <c r="E292" s="1" t="s">
        <v>392</v>
      </c>
      <c r="F292" s="1" t="b">
        <f>IF(G292&lt;&gt;"", IF(COUNTIF($G$2:G291, G292), INDEX($A$2:$G$100000, MATCH(G292, $G$2:G291,0),1), FALSE), FALSE)</f>
        <v>0</v>
      </c>
    </row>
    <row r="293" spans="1:8" x14ac:dyDescent="0.2">
      <c r="A293" s="1">
        <v>295</v>
      </c>
      <c r="B293" s="1" t="str">
        <f t="shared" si="4"/>
        <v>Southern California Edison Co</v>
      </c>
      <c r="C293" s="1" t="b">
        <f>IF(D293&lt;&gt;"",IF(COUNTIF($D$2:D292, D293), INDEX($A$2:$D$100000, MATCH(D293, $D$2:D292,0),1), FALSE), FALSE)</f>
        <v>0</v>
      </c>
      <c r="D293" s="1">
        <v>161</v>
      </c>
      <c r="E293" s="1" t="s">
        <v>394</v>
      </c>
      <c r="F293" s="1" t="b">
        <f>IF(G293&lt;&gt;"", IF(COUNTIF($G$2:G292, G293), INDEX($A$2:$G$100000, MATCH(G293, $G$2:G292,0),1), FALSE), FALSE)</f>
        <v>0</v>
      </c>
      <c r="G293" s="1">
        <v>17609</v>
      </c>
      <c r="H293" s="1" t="s">
        <v>393</v>
      </c>
    </row>
    <row r="294" spans="1:8" x14ac:dyDescent="0.2">
      <c r="A294" s="1">
        <v>296</v>
      </c>
      <c r="B294" s="1" t="str">
        <f t="shared" si="4"/>
        <v>Southern California Water Company</v>
      </c>
      <c r="C294" s="1" t="b">
        <f>IF(D294&lt;&gt;"",IF(COUNTIF($D$2:D293, D294), INDEX($A$2:$D$100000, MATCH(D294, $D$2:D293,0),1), FALSE), FALSE)</f>
        <v>0</v>
      </c>
      <c r="D294" s="1">
        <v>425</v>
      </c>
      <c r="E294" s="1" t="s">
        <v>395</v>
      </c>
      <c r="F294" s="1" t="b">
        <f>IF(G294&lt;&gt;"", IF(COUNTIF($G$2:G293, G294), INDEX($A$2:$G$100000, MATCH(G294, $G$2:G293,0),1), FALSE), FALSE)</f>
        <v>0</v>
      </c>
    </row>
    <row r="295" spans="1:8" x14ac:dyDescent="0.2">
      <c r="A295" s="1">
        <v>297</v>
      </c>
      <c r="B295" s="1" t="str">
        <f t="shared" si="4"/>
        <v>SOUTHERN ELECTRIC GENERATING COMPANY</v>
      </c>
      <c r="C295" s="1" t="b">
        <f>IF(D295&lt;&gt;"",IF(COUNTIF($D$2:D294, D295), INDEX($A$2:$D$100000, MATCH(D295, $D$2:D294,0),1), FALSE), FALSE)</f>
        <v>0</v>
      </c>
      <c r="D295" s="1">
        <v>162</v>
      </c>
      <c r="E295" s="1" t="s">
        <v>396</v>
      </c>
      <c r="F295" s="1" t="b">
        <f>IF(G295&lt;&gt;"", IF(COUNTIF($G$2:G294, G295), INDEX($A$2:$G$100000, MATCH(G295, $G$2:G294,0),1), FALSE), FALSE)</f>
        <v>0</v>
      </c>
    </row>
    <row r="296" spans="1:8" x14ac:dyDescent="0.2">
      <c r="A296" s="1">
        <v>298</v>
      </c>
      <c r="B296" s="1" t="str">
        <f t="shared" si="4"/>
        <v>Southern Indiana Gas &amp; Elec Co</v>
      </c>
      <c r="C296" s="1" t="b">
        <f>IF(D296&lt;&gt;"",IF(COUNTIF($D$2:D295, D296), INDEX($A$2:$D$100000, MATCH(D296, $D$2:D295,0),1), FALSE), FALSE)</f>
        <v>0</v>
      </c>
      <c r="D296" s="1">
        <v>163</v>
      </c>
      <c r="E296" s="1" t="s">
        <v>398</v>
      </c>
      <c r="F296" s="1" t="b">
        <f>IF(G296&lt;&gt;"", IF(COUNTIF($G$2:G295, G296), INDEX($A$2:$G$100000, MATCH(G296, $G$2:G295,0),1), FALSE), FALSE)</f>
        <v>0</v>
      </c>
      <c r="G296" s="1">
        <v>17633</v>
      </c>
      <c r="H296" s="1" t="s">
        <v>397</v>
      </c>
    </row>
    <row r="297" spans="1:8" x14ac:dyDescent="0.2">
      <c r="A297" s="1">
        <v>299</v>
      </c>
      <c r="B297" s="1" t="str">
        <f t="shared" si="4"/>
        <v>Southern Maryland Electric Cooperative</v>
      </c>
      <c r="C297" s="1" t="b">
        <f>IF(D297&lt;&gt;"",IF(COUNTIF($D$2:D296, D297), INDEX($A$2:$D$100000, MATCH(D297, $D$2:D296,0),1), FALSE), FALSE)</f>
        <v>0</v>
      </c>
      <c r="D297" s="1">
        <v>296</v>
      </c>
      <c r="E297" s="1" t="s">
        <v>399</v>
      </c>
      <c r="F297" s="1" t="b">
        <f>IF(G297&lt;&gt;"", IF(COUNTIF($G$2:G296, G297), INDEX($A$2:$G$100000, MATCH(G297, $G$2:G296,0),1), FALSE), FALSE)</f>
        <v>0</v>
      </c>
    </row>
    <row r="298" spans="1:8" x14ac:dyDescent="0.2">
      <c r="A298" s="1">
        <v>300</v>
      </c>
      <c r="B298" s="1" t="str">
        <f t="shared" si="4"/>
        <v>Southwest Power Pool, Inc.</v>
      </c>
      <c r="C298" s="1" t="b">
        <f>IF(D298&lt;&gt;"",IF(COUNTIF($D$2:D297, D298), INDEX($A$2:$D$100000, MATCH(D298, $D$2:D297,0),1), FALSE), FALSE)</f>
        <v>0</v>
      </c>
      <c r="D298" s="1">
        <v>297</v>
      </c>
      <c r="E298" s="1" t="s">
        <v>400</v>
      </c>
      <c r="F298" s="1" t="b">
        <f>IF(G298&lt;&gt;"", IF(COUNTIF($G$2:G297, G298), INDEX($A$2:$G$100000, MATCH(G298, $G$2:G297,0),1), FALSE), FALSE)</f>
        <v>0</v>
      </c>
    </row>
    <row r="299" spans="1:8" x14ac:dyDescent="0.2">
      <c r="A299" s="1">
        <v>301</v>
      </c>
      <c r="B299" s="1" t="str">
        <f t="shared" si="4"/>
        <v>Southwestern Electric Power Co</v>
      </c>
      <c r="C299" s="1" t="b">
        <f>IF(D299&lt;&gt;"",IF(COUNTIF($D$2:D298, D299), INDEX($A$2:$D$100000, MATCH(D299, $D$2:D298,0),1), FALSE), FALSE)</f>
        <v>0</v>
      </c>
      <c r="D299" s="1">
        <v>164</v>
      </c>
      <c r="E299" s="1" t="s">
        <v>402</v>
      </c>
      <c r="F299" s="1" t="b">
        <f>IF(G299&lt;&gt;"", IF(COUNTIF($G$2:G298, G299), INDEX($A$2:$G$100000, MATCH(G299, $G$2:G298,0),1), FALSE), FALSE)</f>
        <v>0</v>
      </c>
      <c r="G299" s="1">
        <v>17698</v>
      </c>
      <c r="H299" s="1" t="s">
        <v>401</v>
      </c>
    </row>
    <row r="300" spans="1:8" x14ac:dyDescent="0.2">
      <c r="A300" s="1">
        <v>302</v>
      </c>
      <c r="B300" s="1" t="str">
        <f t="shared" si="4"/>
        <v>Southwestern Public Service Co</v>
      </c>
      <c r="C300" s="1" t="b">
        <f>IF(D300&lt;&gt;"",IF(COUNTIF($D$2:D299, D300), INDEX($A$2:$D$100000, MATCH(D300, $D$2:D299,0),1), FALSE), FALSE)</f>
        <v>0</v>
      </c>
      <c r="D300" s="1">
        <v>166</v>
      </c>
      <c r="E300" s="1" t="s">
        <v>404</v>
      </c>
      <c r="F300" s="1" t="b">
        <f>IF(G300&lt;&gt;"", IF(COUNTIF($G$2:G299, G300), INDEX($A$2:$G$100000, MATCH(G300, $G$2:G299,0),1), FALSE), FALSE)</f>
        <v>0</v>
      </c>
      <c r="G300" s="1">
        <v>17718</v>
      </c>
      <c r="H300" s="1" t="s">
        <v>403</v>
      </c>
    </row>
    <row r="301" spans="1:8" x14ac:dyDescent="0.2">
      <c r="A301" s="1">
        <v>303</v>
      </c>
      <c r="B301" s="1" t="str">
        <f t="shared" si="4"/>
        <v>Soyland Power Cooperative, Inc</v>
      </c>
      <c r="C301" s="1" t="b">
        <f>IF(D301&lt;&gt;"",IF(COUNTIF($D$2:D300, D301), INDEX($A$2:$D$100000, MATCH(D301, $D$2:D300,0),1), FALSE), FALSE)</f>
        <v>0</v>
      </c>
      <c r="D301" s="1">
        <v>221</v>
      </c>
      <c r="E301" s="1" t="s">
        <v>405</v>
      </c>
      <c r="F301" s="1" t="b">
        <f>IF(G301&lt;&gt;"", IF(COUNTIF($G$2:G300, G301), INDEX($A$2:$G$100000, MATCH(G301, $G$2:G300,0),1), FALSE), FALSE)</f>
        <v>0</v>
      </c>
    </row>
    <row r="302" spans="1:8" x14ac:dyDescent="0.2">
      <c r="A302" s="1">
        <v>304</v>
      </c>
      <c r="B302" s="1" t="str">
        <f t="shared" si="4"/>
        <v>St. Joseph Light &amp; Power Company</v>
      </c>
      <c r="C302" s="1" t="b">
        <f>IF(D302&lt;&gt;"",IF(COUNTIF($D$2:D301, D302), INDEX($A$2:$D$100000, MATCH(D302, $D$2:D301,0),1), FALSE), FALSE)</f>
        <v>0</v>
      </c>
      <c r="D302" s="1">
        <v>154</v>
      </c>
      <c r="E302" s="1" t="s">
        <v>406</v>
      </c>
      <c r="F302" s="1" t="b">
        <f>IF(G302&lt;&gt;"", IF(COUNTIF($G$2:G301, G302), INDEX($A$2:$G$100000, MATCH(G302, $G$2:G301,0),1), FALSE), FALSE)</f>
        <v>0</v>
      </c>
    </row>
    <row r="303" spans="1:8" x14ac:dyDescent="0.2">
      <c r="A303" s="1">
        <v>305</v>
      </c>
      <c r="B303" s="1" t="str">
        <f t="shared" si="4"/>
        <v>Startrans IO, LLC</v>
      </c>
      <c r="C303" s="1" t="b">
        <f>IF(D303&lt;&gt;"",IF(COUNTIF($D$2:D302, D303), INDEX($A$2:$D$100000, MATCH(D303, $D$2:D302,0),1), FALSE), FALSE)</f>
        <v>0</v>
      </c>
      <c r="D303" s="1">
        <v>318</v>
      </c>
      <c r="E303" s="1" t="s">
        <v>407</v>
      </c>
      <c r="F303" s="1" t="b">
        <f>IF(G303&lt;&gt;"", IF(COUNTIF($G$2:G302, G303), INDEX($A$2:$G$100000, MATCH(G303, $G$2:G302,0),1), FALSE), FALSE)</f>
        <v>0</v>
      </c>
    </row>
    <row r="304" spans="1:8" x14ac:dyDescent="0.2">
      <c r="A304" s="1">
        <v>306</v>
      </c>
      <c r="B304" s="1" t="str">
        <f t="shared" si="4"/>
        <v>SU FERC L.L.C</v>
      </c>
      <c r="C304" s="1" t="b">
        <f>IF(D304&lt;&gt;"",IF(COUNTIF($D$2:D303, D304), INDEX($A$2:$D$100000, MATCH(D304, $D$2:D303,0),1), FALSE), FALSE)</f>
        <v>0</v>
      </c>
      <c r="D304" s="1">
        <v>445</v>
      </c>
      <c r="E304" s="1" t="s">
        <v>408</v>
      </c>
      <c r="F304" s="1" t="b">
        <f>IF(G304&lt;&gt;"", IF(COUNTIF($G$2:G303, G304), INDEX($A$2:$G$100000, MATCH(G304, $G$2:G303,0),1), FALSE), FALSE)</f>
        <v>0</v>
      </c>
    </row>
    <row r="305" spans="1:8" x14ac:dyDescent="0.2">
      <c r="A305" s="1">
        <v>307</v>
      </c>
      <c r="B305" s="1" t="str">
        <f t="shared" si="4"/>
        <v>Sun River Electric Cooperative</v>
      </c>
      <c r="C305" s="1" t="b">
        <f>IF(D305&lt;&gt;"",IF(COUNTIF($D$2:D304, D305), INDEX($A$2:$D$100000, MATCH(D305, $D$2:D304,0),1), FALSE), FALSE)</f>
        <v>0</v>
      </c>
      <c r="D305" s="1">
        <v>426</v>
      </c>
      <c r="E305" s="1" t="s">
        <v>409</v>
      </c>
      <c r="F305" s="1" t="b">
        <f>IF(G305&lt;&gt;"", IF(COUNTIF($G$2:G304, G305), INDEX($A$2:$G$100000, MATCH(G305, $G$2:G304,0),1), FALSE), FALSE)</f>
        <v>0</v>
      </c>
    </row>
    <row r="306" spans="1:8" x14ac:dyDescent="0.2">
      <c r="A306" s="1">
        <v>308</v>
      </c>
      <c r="B306" s="1" t="str">
        <f t="shared" si="4"/>
        <v>Superior Water, Light and Power Company</v>
      </c>
      <c r="C306" s="1" t="b">
        <f>IF(D306&lt;&gt;"",IF(COUNTIF($D$2:D305, D306), INDEX($A$2:$D$100000, MATCH(D306, $D$2:D305,0),1), FALSE), FALSE)</f>
        <v>0</v>
      </c>
      <c r="D306" s="1">
        <v>167</v>
      </c>
      <c r="E306" s="1" t="s">
        <v>410</v>
      </c>
      <c r="F306" s="1" t="b">
        <f>IF(G306&lt;&gt;"", IF(COUNTIF($G$2:G305, G306), INDEX($A$2:$G$100000, MATCH(G306, $G$2:G305,0),1), FALSE), FALSE)</f>
        <v>0</v>
      </c>
    </row>
    <row r="307" spans="1:8" x14ac:dyDescent="0.2">
      <c r="A307" s="1">
        <v>309</v>
      </c>
      <c r="B307" s="1" t="str">
        <f t="shared" si="4"/>
        <v>Susquehanna Electric Company</v>
      </c>
      <c r="C307" s="1" t="b">
        <f>IF(D307&lt;&gt;"",IF(COUNTIF($D$2:D306, D307), INDEX($A$2:$D$100000, MATCH(D307, $D$2:D306,0),1), FALSE), FALSE)</f>
        <v>0</v>
      </c>
      <c r="D307" s="1">
        <v>168</v>
      </c>
      <c r="E307" s="1" t="s">
        <v>411</v>
      </c>
      <c r="F307" s="1" t="b">
        <f>IF(G307&lt;&gt;"", IF(COUNTIF($G$2:G306, G307), INDEX($A$2:$G$100000, MATCH(G307, $G$2:G306,0),1), FALSE), FALSE)</f>
        <v>0</v>
      </c>
    </row>
    <row r="308" spans="1:8" x14ac:dyDescent="0.2">
      <c r="A308" s="1">
        <v>310</v>
      </c>
      <c r="B308" s="1" t="str">
        <f t="shared" si="4"/>
        <v>Sussex Rural Electric Cooperative</v>
      </c>
      <c r="C308" s="1" t="b">
        <f>IF(D308&lt;&gt;"",IF(COUNTIF($D$2:D307, D308), INDEX($A$2:$D$100000, MATCH(D308, $D$2:D307,0),1), FALSE), FALSE)</f>
        <v>0</v>
      </c>
      <c r="D308" s="1">
        <v>427</v>
      </c>
      <c r="E308" s="1" t="s">
        <v>412</v>
      </c>
      <c r="F308" s="1" t="b">
        <f>IF(G308&lt;&gt;"", IF(COUNTIF($G$2:G307, G308), INDEX($A$2:$G$100000, MATCH(G308, $G$2:G307,0),1), FALSE), FALSE)</f>
        <v>0</v>
      </c>
    </row>
    <row r="309" spans="1:8" x14ac:dyDescent="0.2">
      <c r="A309" s="1">
        <v>311</v>
      </c>
      <c r="B309" s="1" t="str">
        <f t="shared" si="4"/>
        <v>System Energy Resources, Inc</v>
      </c>
      <c r="C309" s="1" t="b">
        <f>IF(D309&lt;&gt;"",IF(COUNTIF($D$2:D308, D309), INDEX($A$2:$D$100000, MATCH(D309, $D$2:D308,0),1), FALSE), FALSE)</f>
        <v>0</v>
      </c>
      <c r="D309" s="1">
        <v>169</v>
      </c>
      <c r="E309" s="1" t="s">
        <v>414</v>
      </c>
      <c r="F309" s="1" t="b">
        <f>IF(G309&lt;&gt;"", IF(COUNTIF($G$2:G308, G309), INDEX($A$2:$G$100000, MATCH(G309, $G$2:G308,0),1), FALSE), FALSE)</f>
        <v>0</v>
      </c>
      <c r="G309" s="1">
        <v>12465</v>
      </c>
      <c r="H309" s="1" t="s">
        <v>413</v>
      </c>
    </row>
    <row r="310" spans="1:8" x14ac:dyDescent="0.2">
      <c r="A310" s="1">
        <v>312</v>
      </c>
      <c r="B310" s="1" t="str">
        <f t="shared" si="4"/>
        <v>Talbot EMC</v>
      </c>
      <c r="C310" s="1" t="b">
        <f>IF(D310&lt;&gt;"",IF(COUNTIF($D$2:D309, D310), INDEX($A$2:$D$100000, MATCH(D310, $D$2:D309,0),1), FALSE), FALSE)</f>
        <v>0</v>
      </c>
      <c r="D310" s="1">
        <v>283</v>
      </c>
      <c r="E310" s="1" t="s">
        <v>415</v>
      </c>
      <c r="F310" s="1" t="b">
        <f>IF(G310&lt;&gt;"", IF(COUNTIF($G$2:G309, G310), INDEX($A$2:$G$100000, MATCH(G310, $G$2:G309,0),1), FALSE), FALSE)</f>
        <v>0</v>
      </c>
    </row>
    <row r="311" spans="1:8" x14ac:dyDescent="0.2">
      <c r="A311" s="1">
        <v>313</v>
      </c>
      <c r="B311" s="1" t="str">
        <f t="shared" si="4"/>
        <v>Tampa Electric Co</v>
      </c>
      <c r="C311" s="1" t="b">
        <f>IF(D311&lt;&gt;"",IF(COUNTIF($D$2:D310, D311), INDEX($A$2:$D$100000, MATCH(D311, $D$2:D310,0),1), FALSE), FALSE)</f>
        <v>0</v>
      </c>
      <c r="D311" s="1">
        <v>170</v>
      </c>
      <c r="E311" s="1" t="s">
        <v>417</v>
      </c>
      <c r="F311" s="1" t="b">
        <f>IF(G311&lt;&gt;"", IF(COUNTIF($G$2:G310, G311), INDEX($A$2:$G$100000, MATCH(G311, $G$2:G310,0),1), FALSE), FALSE)</f>
        <v>0</v>
      </c>
      <c r="G311" s="1">
        <v>18454</v>
      </c>
      <c r="H311" s="1" t="s">
        <v>416</v>
      </c>
    </row>
    <row r="312" spans="1:8" x14ac:dyDescent="0.2">
      <c r="A312" s="1">
        <v>314</v>
      </c>
      <c r="B312" s="1" t="str">
        <f t="shared" si="4"/>
        <v>Terra Comfort Corporation</v>
      </c>
      <c r="C312" s="1" t="b">
        <f>IF(D312&lt;&gt;"",IF(COUNTIF($D$2:D311, D312), INDEX($A$2:$D$100000, MATCH(D312, $D$2:D311,0),1), FALSE), FALSE)</f>
        <v>0</v>
      </c>
      <c r="D312" s="1">
        <v>172</v>
      </c>
      <c r="E312" s="1" t="s">
        <v>418</v>
      </c>
      <c r="F312" s="1" t="b">
        <f>IF(G312&lt;&gt;"", IF(COUNTIF($G$2:G311, G312), INDEX($A$2:$G$100000, MATCH(G312, $G$2:G311,0),1), FALSE), FALSE)</f>
        <v>0</v>
      </c>
    </row>
    <row r="313" spans="1:8" x14ac:dyDescent="0.2">
      <c r="A313" s="1">
        <v>315</v>
      </c>
      <c r="B313" s="1" t="str">
        <f t="shared" si="4"/>
        <v>Texas-New Mexico Power Company</v>
      </c>
      <c r="C313" s="1" t="b">
        <f>IF(D313&lt;&gt;"",IF(COUNTIF($D$2:D312, D313), INDEX($A$2:$D$100000, MATCH(D313, $D$2:D312,0),1), FALSE), FALSE)</f>
        <v>0</v>
      </c>
      <c r="D313" s="1">
        <v>174</v>
      </c>
      <c r="E313" s="1" t="s">
        <v>419</v>
      </c>
      <c r="F313" s="1" t="b">
        <f>IF(G313&lt;&gt;"", IF(COUNTIF($G$2:G312, G313), INDEX($A$2:$G$100000, MATCH(G313, $G$2:G312,0),1), FALSE), FALSE)</f>
        <v>0</v>
      </c>
    </row>
    <row r="314" spans="1:8" x14ac:dyDescent="0.2">
      <c r="A314" s="1">
        <v>316</v>
      </c>
      <c r="B314" s="1" t="str">
        <f t="shared" si="4"/>
        <v>THE ALLEGHENY GENERATING COMPANY</v>
      </c>
      <c r="C314" s="1" t="b">
        <f>IF(D314&lt;&gt;"",IF(COUNTIF($D$2:D313, D314), INDEX($A$2:$D$100000, MATCH(D314, $D$2:D313,0),1), FALSE), FALSE)</f>
        <v>0</v>
      </c>
      <c r="D314" s="1">
        <v>5</v>
      </c>
      <c r="E314" s="1" t="s">
        <v>420</v>
      </c>
      <c r="F314" s="1" t="b">
        <f>IF(G314&lt;&gt;"", IF(COUNTIF($G$2:G313, G314), INDEX($A$2:$G$100000, MATCH(G314, $G$2:G313,0),1), FALSE), FALSE)</f>
        <v>0</v>
      </c>
    </row>
    <row r="315" spans="1:8" x14ac:dyDescent="0.2">
      <c r="A315" s="1">
        <v>317</v>
      </c>
      <c r="B315" s="1" t="str">
        <f t="shared" si="4"/>
        <v>Dayton Power &amp; Light Co</v>
      </c>
      <c r="C315" s="1" t="b">
        <f>IF(D315&lt;&gt;"",IF(COUNTIF($D$2:D314, D315), INDEX($A$2:$D$100000, MATCH(D315, $D$2:D314,0),1), FALSE), FALSE)</f>
        <v>0</v>
      </c>
      <c r="D315" s="1">
        <v>42</v>
      </c>
      <c r="E315" s="1" t="s">
        <v>422</v>
      </c>
      <c r="F315" s="1" t="b">
        <f>IF(G315&lt;&gt;"", IF(COUNTIF($G$2:G314, G315), INDEX($A$2:$G$100000, MATCH(G315, $G$2:G314,0),1), FALSE), FALSE)</f>
        <v>0</v>
      </c>
      <c r="G315" s="1">
        <v>4922</v>
      </c>
      <c r="H315" s="1" t="s">
        <v>421</v>
      </c>
    </row>
    <row r="316" spans="1:8" x14ac:dyDescent="0.2">
      <c r="A316" s="1">
        <v>318</v>
      </c>
      <c r="B316" s="1" t="str">
        <f t="shared" si="4"/>
        <v>Empire District Electric Co</v>
      </c>
      <c r="C316" s="1" t="b">
        <f>IF(D316&lt;&gt;"",IF(COUNTIF($D$2:D315, D316), INDEX($A$2:$D$100000, MATCH(D316, $D$2:D315,0),1), FALSE), FALSE)</f>
        <v>0</v>
      </c>
      <c r="D316" s="1">
        <v>51</v>
      </c>
      <c r="E316" s="1" t="s">
        <v>424</v>
      </c>
      <c r="F316" s="1" t="b">
        <f>IF(G316&lt;&gt;"", IF(COUNTIF($G$2:G315, G316), INDEX($A$2:$G$100000, MATCH(G316, $G$2:G315,0),1), FALSE), FALSE)</f>
        <v>0</v>
      </c>
      <c r="G316" s="1">
        <v>5860</v>
      </c>
      <c r="H316" s="1" t="s">
        <v>423</v>
      </c>
    </row>
    <row r="317" spans="1:8" x14ac:dyDescent="0.2">
      <c r="A317" s="1">
        <v>319</v>
      </c>
      <c r="B317" s="1" t="str">
        <f t="shared" si="4"/>
        <v>The Morenci Water &amp; Electric Company</v>
      </c>
      <c r="C317" s="1" t="b">
        <f>IF(D317&lt;&gt;"",IF(COUNTIF($D$2:D316, D317), INDEX($A$2:$D$100000, MATCH(D317, $D$2:D316,0),1), FALSE), FALSE)</f>
        <v>0</v>
      </c>
      <c r="D317" s="1">
        <v>238</v>
      </c>
      <c r="E317" s="1" t="s">
        <v>425</v>
      </c>
      <c r="F317" s="1" t="b">
        <f>IF(G317&lt;&gt;"", IF(COUNTIF($G$2:G316, G317), INDEX($A$2:$G$100000, MATCH(G317, $G$2:G316,0),1), FALSE), FALSE)</f>
        <v>0</v>
      </c>
    </row>
    <row r="318" spans="1:8" x14ac:dyDescent="0.2">
      <c r="A318" s="1">
        <v>320</v>
      </c>
      <c r="B318" s="1" t="str">
        <f t="shared" si="4"/>
        <v>The Narragansett Electric Company</v>
      </c>
      <c r="C318" s="1" t="b">
        <f>IF(D318&lt;&gt;"",IF(COUNTIF($D$2:D317, D318), INDEX($A$2:$D$100000, MATCH(D318, $D$2:D317,0),1), FALSE), FALSE)</f>
        <v>0</v>
      </c>
      <c r="D318" s="1">
        <v>107</v>
      </c>
      <c r="E318" s="1" t="s">
        <v>426</v>
      </c>
      <c r="F318" s="1" t="b">
        <f>IF(G318&lt;&gt;"", IF(COUNTIF($G$2:G317, G318), INDEX($A$2:$G$100000, MATCH(G318, $G$2:G317,0),1), FALSE), FALSE)</f>
        <v>0</v>
      </c>
    </row>
    <row r="319" spans="1:8" x14ac:dyDescent="0.2">
      <c r="A319" s="1">
        <v>321</v>
      </c>
      <c r="B319" s="1" t="str">
        <f t="shared" si="4"/>
        <v>THE POTOMAC EDISON COMPANY</v>
      </c>
      <c r="C319" s="1" t="b">
        <f>IF(D319&lt;&gt;"",IF(COUNTIF($D$2:D318, D319), INDEX($A$2:$D$100000, MATCH(D319, $D$2:D318,0),1), FALSE), FALSE)</f>
        <v>0</v>
      </c>
      <c r="D319" s="1">
        <v>142</v>
      </c>
      <c r="E319" s="1" t="s">
        <v>427</v>
      </c>
      <c r="F319" s="1" t="b">
        <f>IF(G319&lt;&gt;"", IF(COUNTIF($G$2:G318, G319), INDEX($A$2:$G$100000, MATCH(G319, $G$2:G318,0),1), FALSE), FALSE)</f>
        <v>0</v>
      </c>
    </row>
    <row r="320" spans="1:8" x14ac:dyDescent="0.2">
      <c r="A320" s="1">
        <v>322</v>
      </c>
      <c r="B320" s="1" t="str">
        <f t="shared" si="4"/>
        <v>United Illuminating Co</v>
      </c>
      <c r="C320" s="1" t="b">
        <f>IF(D320&lt;&gt;"",IF(COUNTIF($D$2:D319, D320), INDEX($A$2:$D$100000, MATCH(D320, $D$2:D319,0),1), FALSE), FALSE)</f>
        <v>0</v>
      </c>
      <c r="D320" s="1">
        <v>179</v>
      </c>
      <c r="E320" s="1" t="s">
        <v>429</v>
      </c>
      <c r="F320" s="1" t="b">
        <f>IF(G320&lt;&gt;"", IF(COUNTIF($G$2:G319, G320), INDEX($A$2:$G$100000, MATCH(G320, $G$2:G319,0),1), FALSE), FALSE)</f>
        <v>0</v>
      </c>
      <c r="G320" s="1">
        <v>19497</v>
      </c>
      <c r="H320" s="1" t="s">
        <v>428</v>
      </c>
    </row>
    <row r="321" spans="1:8" x14ac:dyDescent="0.2">
      <c r="A321" s="1">
        <v>323</v>
      </c>
      <c r="B321" s="1" t="str">
        <f t="shared" si="4"/>
        <v>The Walton E.M.C.</v>
      </c>
      <c r="C321" s="1" t="b">
        <f>IF(D321&lt;&gt;"",IF(COUNTIF($D$2:D320, D321), INDEX($A$2:$D$100000, MATCH(D321, $D$2:D320,0),1), FALSE), FALSE)</f>
        <v>0</v>
      </c>
      <c r="D321" s="1">
        <v>277</v>
      </c>
      <c r="E321" s="1" t="s">
        <v>430</v>
      </c>
      <c r="F321" s="1" t="b">
        <f>IF(G321&lt;&gt;"", IF(COUNTIF($G$2:G320, G321), INDEX($A$2:$G$100000, MATCH(G321, $G$2:G320,0),1), FALSE), FALSE)</f>
        <v>0</v>
      </c>
    </row>
    <row r="322" spans="1:8" x14ac:dyDescent="0.2">
      <c r="A322" s="1">
        <v>324</v>
      </c>
      <c r="B322" s="1" t="str">
        <f t="shared" ref="B322:B385" si="5">IF(H322="",E322,H322)</f>
        <v>Toledo Edison Company, The</v>
      </c>
      <c r="C322" s="1" t="b">
        <f>IF(D322&lt;&gt;"",IF(COUNTIF($D$2:D321, D322), INDEX($A$2:$D$100000, MATCH(D322, $D$2:D321,0),1), FALSE), FALSE)</f>
        <v>0</v>
      </c>
      <c r="D322" s="1">
        <v>175</v>
      </c>
      <c r="E322" s="1" t="s">
        <v>431</v>
      </c>
      <c r="F322" s="1" t="b">
        <f>IF(G322&lt;&gt;"", IF(COUNTIF($G$2:G321, G322), INDEX($A$2:$G$100000, MATCH(G322, $G$2:G321,0),1), FALSE), FALSE)</f>
        <v>0</v>
      </c>
    </row>
    <row r="323" spans="1:8" x14ac:dyDescent="0.2">
      <c r="A323" s="1">
        <v>325</v>
      </c>
      <c r="B323" s="1" t="str">
        <f t="shared" si="5"/>
        <v>Trans Bay Cable LLC</v>
      </c>
      <c r="C323" s="1" t="b">
        <f>IF(D323&lt;&gt;"",IF(COUNTIF($D$2:D322, D323), INDEX($A$2:$D$100000, MATCH(D323, $D$2:D322,0),1), FALSE), FALSE)</f>
        <v>0</v>
      </c>
      <c r="D323" s="1">
        <v>446</v>
      </c>
      <c r="E323" s="1" t="s">
        <v>432</v>
      </c>
      <c r="F323" s="1" t="b">
        <f>IF(G323&lt;&gt;"", IF(COUNTIF($G$2:G322, G323), INDEX($A$2:$G$100000, MATCH(G323, $G$2:G322,0),1), FALSE), FALSE)</f>
        <v>0</v>
      </c>
    </row>
    <row r="324" spans="1:8" x14ac:dyDescent="0.2">
      <c r="A324" s="1">
        <v>326</v>
      </c>
      <c r="B324" s="1" t="str">
        <f t="shared" si="5"/>
        <v>Trans-Allegheny Interstate Line Company</v>
      </c>
      <c r="C324" s="1" t="b">
        <f>IF(D324&lt;&gt;"",IF(COUNTIF($D$2:D323, D324), INDEX($A$2:$D$100000, MATCH(D324, $D$2:D323,0),1), FALSE), FALSE)</f>
        <v>0</v>
      </c>
      <c r="D324" s="1">
        <v>311</v>
      </c>
      <c r="E324" s="1" t="s">
        <v>433</v>
      </c>
      <c r="F324" s="1" t="b">
        <f>IF(G324&lt;&gt;"", IF(COUNTIF($G$2:G323, G324), INDEX($A$2:$G$100000, MATCH(G324, $G$2:G323,0),1), FALSE), FALSE)</f>
        <v>0</v>
      </c>
    </row>
    <row r="325" spans="1:8" x14ac:dyDescent="0.2">
      <c r="A325" s="1">
        <v>327</v>
      </c>
      <c r="B325" s="1" t="str">
        <f t="shared" si="5"/>
        <v>TransCanada Hydro Northeast Inc.,</v>
      </c>
      <c r="C325" s="1" t="b">
        <f>IF(D325&lt;&gt;"",IF(COUNTIF($D$2:D324, D325), INDEX($A$2:$D$100000, MATCH(D325, $D$2:D324,0),1), FALSE), FALSE)</f>
        <v>0</v>
      </c>
      <c r="D325" s="1">
        <v>299</v>
      </c>
      <c r="E325" s="1" t="s">
        <v>435</v>
      </c>
      <c r="F325" s="1" t="b">
        <f>IF(G325&lt;&gt;"", IF(COUNTIF($G$2:G324, G325), INDEX($A$2:$G$100000, MATCH(G325, $G$2:G324,0),1), FALSE), FALSE)</f>
        <v>0</v>
      </c>
      <c r="G325" s="1">
        <v>50048</v>
      </c>
      <c r="H325" s="1" t="s">
        <v>434</v>
      </c>
    </row>
    <row r="326" spans="1:8" x14ac:dyDescent="0.2">
      <c r="A326" s="1">
        <v>328</v>
      </c>
      <c r="B326" s="1" t="str">
        <f t="shared" si="5"/>
        <v>Transource Missouri, LLC</v>
      </c>
      <c r="C326" s="1" t="b">
        <f>IF(D326&lt;&gt;"",IF(COUNTIF($D$2:D325, D326), INDEX($A$2:$D$100000, MATCH(D326, $D$2:D325,0),1), FALSE), FALSE)</f>
        <v>0</v>
      </c>
      <c r="D326" s="1">
        <v>453</v>
      </c>
      <c r="E326" s="1" t="s">
        <v>436</v>
      </c>
      <c r="F326" s="1" t="b">
        <f>IF(G326&lt;&gt;"", IF(COUNTIF($G$2:G325, G326), INDEX($A$2:$G$100000, MATCH(G326, $G$2:G325,0),1), FALSE), FALSE)</f>
        <v>0</v>
      </c>
    </row>
    <row r="327" spans="1:8" x14ac:dyDescent="0.2">
      <c r="A327" s="1">
        <v>329</v>
      </c>
      <c r="B327" s="1" t="str">
        <f t="shared" si="5"/>
        <v>Trigen-Kansas City Energy Corporation</v>
      </c>
      <c r="C327" s="1" t="b">
        <f>IF(D327&lt;&gt;"",IF(COUNTIF($D$2:D326, D327), INDEX($A$2:$D$100000, MATCH(D327, $D$2:D326,0),1), FALSE), FALSE)</f>
        <v>0</v>
      </c>
      <c r="D327" s="1">
        <v>237</v>
      </c>
      <c r="E327" s="1" t="s">
        <v>437</v>
      </c>
      <c r="F327" s="1" t="b">
        <f>IF(G327&lt;&gt;"", IF(COUNTIF($G$2:G326, G327), INDEX($A$2:$G$100000, MATCH(G327, $G$2:G326,0),1), FALSE), FALSE)</f>
        <v>0</v>
      </c>
    </row>
    <row r="328" spans="1:8" x14ac:dyDescent="0.2">
      <c r="A328" s="1">
        <v>330</v>
      </c>
      <c r="B328" s="1" t="str">
        <f t="shared" si="5"/>
        <v>Tucson Electric Power Co</v>
      </c>
      <c r="C328" s="1" t="b">
        <f>IF(D328&lt;&gt;"",IF(COUNTIF($D$2:D327, D328), INDEX($A$2:$D$100000, MATCH(D328, $D$2:D327,0),1), FALSE), FALSE)</f>
        <v>0</v>
      </c>
      <c r="D328" s="1">
        <v>176</v>
      </c>
      <c r="E328" s="1" t="s">
        <v>439</v>
      </c>
      <c r="F328" s="1" t="b">
        <f>IF(G328&lt;&gt;"", IF(COUNTIF($G$2:G327, G328), INDEX($A$2:$G$100000, MATCH(G328, $G$2:G327,0),1), FALSE), FALSE)</f>
        <v>0</v>
      </c>
      <c r="G328" s="1">
        <v>24211</v>
      </c>
      <c r="H328" s="1" t="s">
        <v>438</v>
      </c>
    </row>
    <row r="329" spans="1:8" x14ac:dyDescent="0.2">
      <c r="A329" s="1">
        <v>331</v>
      </c>
      <c r="B329" s="1" t="str">
        <f t="shared" si="5"/>
        <v>TXU Electric Company</v>
      </c>
      <c r="C329" s="1" t="b">
        <f>IF(D329&lt;&gt;"",IF(COUNTIF($D$2:D328, D329), INDEX($A$2:$D$100000, MATCH(D329, $D$2:D328,0),1), FALSE), FALSE)</f>
        <v>0</v>
      </c>
      <c r="D329" s="1">
        <v>173</v>
      </c>
      <c r="E329" s="1" t="s">
        <v>440</v>
      </c>
      <c r="F329" s="1" t="b">
        <f>IF(G329&lt;&gt;"", IF(COUNTIF($G$2:G328, G329), INDEX($A$2:$G$100000, MATCH(G329, $G$2:G328,0),1), FALSE), FALSE)</f>
        <v>0</v>
      </c>
    </row>
    <row r="330" spans="1:8" x14ac:dyDescent="0.2">
      <c r="A330" s="1">
        <v>332</v>
      </c>
      <c r="B330" s="1" t="str">
        <f t="shared" si="5"/>
        <v>TXU SESCO Company</v>
      </c>
      <c r="C330" s="1" t="b">
        <f>IF(D330&lt;&gt;"",IF(COUNTIF($D$2:D329, D330), INDEX($A$2:$D$100000, MATCH(D330, $D$2:D329,0),1), FALSE), FALSE)</f>
        <v>0</v>
      </c>
      <c r="D330" s="1">
        <v>165</v>
      </c>
      <c r="E330" s="1" t="s">
        <v>441</v>
      </c>
      <c r="F330" s="1" t="b">
        <f>IF(G330&lt;&gt;"", IF(COUNTIF($G$2:G329, G330), INDEX($A$2:$G$100000, MATCH(G330, $G$2:G329,0),1), FALSE), FALSE)</f>
        <v>0</v>
      </c>
    </row>
    <row r="331" spans="1:8" x14ac:dyDescent="0.2">
      <c r="A331" s="1">
        <v>333</v>
      </c>
      <c r="B331" s="1" t="str">
        <f t="shared" si="5"/>
        <v>UGI Utilities, Inc.</v>
      </c>
      <c r="C331" s="1" t="b">
        <f>IF(D331&lt;&gt;"",IF(COUNTIF($D$2:D330, D331), INDEX($A$2:$D$100000, MATCH(D331, $D$2:D330,0),1), FALSE), FALSE)</f>
        <v>0</v>
      </c>
      <c r="D331" s="1">
        <v>428</v>
      </c>
      <c r="E331" s="1" t="s">
        <v>442</v>
      </c>
      <c r="F331" s="1" t="b">
        <f>IF(G331&lt;&gt;"", IF(COUNTIF($G$2:G330, G331), INDEX($A$2:$G$100000, MATCH(G331, $G$2:G330,0),1), FALSE), FALSE)</f>
        <v>0</v>
      </c>
    </row>
    <row r="332" spans="1:8" x14ac:dyDescent="0.2">
      <c r="A332" s="1">
        <v>334</v>
      </c>
      <c r="B332" s="1" t="str">
        <f t="shared" si="5"/>
        <v>Union Electric Co - (MO)</v>
      </c>
      <c r="C332" s="1" t="b">
        <f>IF(D332&lt;&gt;"",IF(COUNTIF($D$2:D331, D332), INDEX($A$2:$D$100000, MATCH(D332, $D$2:D331,0),1), FALSE), FALSE)</f>
        <v>0</v>
      </c>
      <c r="D332" s="1">
        <v>177</v>
      </c>
      <c r="E332" s="1" t="s">
        <v>444</v>
      </c>
      <c r="F332" s="1" t="b">
        <f>IF(G332&lt;&gt;"", IF(COUNTIF($G$2:G331, G332), INDEX($A$2:$G$100000, MATCH(G332, $G$2:G331,0),1), FALSE), FALSE)</f>
        <v>0</v>
      </c>
      <c r="G332" s="1">
        <v>19436</v>
      </c>
      <c r="H332" s="1" t="s">
        <v>443</v>
      </c>
    </row>
    <row r="333" spans="1:8" x14ac:dyDescent="0.2">
      <c r="A333" s="1">
        <v>336</v>
      </c>
      <c r="B333" s="1" t="str">
        <f t="shared" si="5"/>
        <v>Unitil Energy Systems, Inc.</v>
      </c>
      <c r="C333" s="1" t="b">
        <f>IF(D333&lt;&gt;"",IF(COUNTIF($D$2:D332, D333), INDEX($A$2:$D$100000, MATCH(D333, $D$2:D332,0),1), FALSE), FALSE)</f>
        <v>0</v>
      </c>
      <c r="D333" s="1">
        <v>290</v>
      </c>
      <c r="E333" s="1" t="s">
        <v>445</v>
      </c>
      <c r="F333" s="1" t="b">
        <f>IF(G333&lt;&gt;"", IF(COUNTIF($G$2:G332, G333), INDEX($A$2:$G$100000, MATCH(G333, $G$2:G332,0),1), FALSE), FALSE)</f>
        <v>0</v>
      </c>
    </row>
    <row r="334" spans="1:8" x14ac:dyDescent="0.2">
      <c r="A334" s="1">
        <v>337</v>
      </c>
      <c r="B334" s="1" t="str">
        <f t="shared" si="5"/>
        <v>UNITIL Power Corp.</v>
      </c>
      <c r="C334" s="1" t="b">
        <f>IF(D334&lt;&gt;"",IF(COUNTIF($D$2:D333, D334), INDEX($A$2:$D$100000, MATCH(D334, $D$2:D333,0),1), FALSE), FALSE)</f>
        <v>0</v>
      </c>
      <c r="D334" s="1">
        <v>35</v>
      </c>
      <c r="E334" s="1" t="s">
        <v>446</v>
      </c>
      <c r="F334" s="1" t="b">
        <f>IF(G334&lt;&gt;"", IF(COUNTIF($G$2:G333, G334), INDEX($A$2:$G$100000, MATCH(G334, $G$2:G333,0),1), FALSE), FALSE)</f>
        <v>0</v>
      </c>
    </row>
    <row r="335" spans="1:8" x14ac:dyDescent="0.2">
      <c r="A335" s="1">
        <v>338</v>
      </c>
      <c r="B335" s="1" t="str">
        <f t="shared" si="5"/>
        <v>UNITIL Power Corp.</v>
      </c>
      <c r="C335" s="1" t="b">
        <f>IF(D335&lt;&gt;"",IF(COUNTIF($D$2:D334, D335), INDEX($A$2:$D$100000, MATCH(D335, $D$2:D334,0),1), FALSE), FALSE)</f>
        <v>0</v>
      </c>
      <c r="D335" s="1">
        <v>180</v>
      </c>
      <c r="E335" s="1" t="s">
        <v>446</v>
      </c>
      <c r="F335" s="1" t="b">
        <f>IF(G335&lt;&gt;"", IF(COUNTIF($G$2:G334, G335), INDEX($A$2:$G$100000, MATCH(G335, $G$2:G334,0),1), FALSE), FALSE)</f>
        <v>0</v>
      </c>
    </row>
    <row r="336" spans="1:8" x14ac:dyDescent="0.2">
      <c r="A336" s="1">
        <v>339</v>
      </c>
      <c r="B336" s="1" t="str">
        <f t="shared" si="5"/>
        <v>UNS Electric, Inc</v>
      </c>
      <c r="C336" s="1" t="b">
        <f>IF(D336&lt;&gt;"",IF(COUNTIF($D$2:D335, D336), INDEX($A$2:$D$100000, MATCH(D336, $D$2:D335,0),1), FALSE), FALSE)</f>
        <v>0</v>
      </c>
      <c r="D336" s="1">
        <v>288</v>
      </c>
      <c r="E336" s="1" t="s">
        <v>448</v>
      </c>
      <c r="F336" s="1" t="b">
        <f>IF(G336&lt;&gt;"", IF(COUNTIF($G$2:G335, G336), INDEX($A$2:$G$100000, MATCH(G336, $G$2:G335,0),1), FALSE), FALSE)</f>
        <v>0</v>
      </c>
      <c r="G336" s="1">
        <v>19728</v>
      </c>
      <c r="H336" s="1" t="s">
        <v>447</v>
      </c>
    </row>
    <row r="337" spans="1:8" x14ac:dyDescent="0.2">
      <c r="A337" s="1">
        <v>340</v>
      </c>
      <c r="B337" s="1" t="str">
        <f t="shared" si="5"/>
        <v>Upper Peninsula Power Company</v>
      </c>
      <c r="C337" s="1" t="b">
        <f>IF(D337&lt;&gt;"",IF(COUNTIF($D$2:D336, D337), INDEX($A$2:$D$100000, MATCH(D337, $D$2:D336,0),1), FALSE), FALSE)</f>
        <v>0</v>
      </c>
      <c r="D337" s="1">
        <v>181</v>
      </c>
      <c r="E337" s="1" t="s">
        <v>449</v>
      </c>
      <c r="F337" s="1" t="b">
        <f>IF(G337&lt;&gt;"", IF(COUNTIF($G$2:G336, G337), INDEX($A$2:$G$100000, MATCH(G337, $G$2:G336,0),1), FALSE), FALSE)</f>
        <v>0</v>
      </c>
      <c r="G337" s="1">
        <v>19578</v>
      </c>
      <c r="H337" s="1" t="s">
        <v>449</v>
      </c>
    </row>
    <row r="338" spans="1:8" x14ac:dyDescent="0.2">
      <c r="A338" s="1">
        <v>341</v>
      </c>
      <c r="B338" s="1" t="str">
        <f t="shared" si="5"/>
        <v>Valley Electric Association Inc.</v>
      </c>
      <c r="C338" s="1" t="b">
        <f>IF(D338&lt;&gt;"",IF(COUNTIF($D$2:D337, D338), INDEX($A$2:$D$100000, MATCH(D338, $D$2:D337,0),1), FALSE), FALSE)</f>
        <v>0</v>
      </c>
      <c r="D338" s="1">
        <v>225</v>
      </c>
      <c r="E338" s="1" t="s">
        <v>450</v>
      </c>
      <c r="F338" s="1" t="b">
        <f>IF(G338&lt;&gt;"", IF(COUNTIF($G$2:G337, G338), INDEX($A$2:$G$100000, MATCH(G338, $G$2:G337,0),1), FALSE), FALSE)</f>
        <v>0</v>
      </c>
    </row>
    <row r="339" spans="1:8" x14ac:dyDescent="0.2">
      <c r="A339" s="1">
        <v>342</v>
      </c>
      <c r="B339" s="1" t="str">
        <f t="shared" si="5"/>
        <v>Verde Energy USA, Inc.</v>
      </c>
      <c r="C339" s="1" t="b">
        <f>IF(D339&lt;&gt;"",IF(COUNTIF($D$2:D338, D339), INDEX($A$2:$D$100000, MATCH(D339, $D$2:D338,0),1), FALSE), FALSE)</f>
        <v>0</v>
      </c>
      <c r="D339" s="1">
        <v>448</v>
      </c>
      <c r="E339" s="1" t="s">
        <v>451</v>
      </c>
      <c r="F339" s="1" t="b">
        <f>IF(G339&lt;&gt;"", IF(COUNTIF($G$2:G338, G339), INDEX($A$2:$G$100000, MATCH(G339, $G$2:G338,0),1), FALSE), FALSE)</f>
        <v>0</v>
      </c>
    </row>
    <row r="340" spans="1:8" x14ac:dyDescent="0.2">
      <c r="A340" s="1">
        <v>343</v>
      </c>
      <c r="B340" s="1" t="str">
        <f t="shared" si="5"/>
        <v>Vermont Electric Cooperative, Inc.</v>
      </c>
      <c r="C340" s="1" t="b">
        <f>IF(D340&lt;&gt;"",IF(COUNTIF($D$2:D339, D340), INDEX($A$2:$D$100000, MATCH(D340, $D$2:D339,0),1), FALSE), FALSE)</f>
        <v>0</v>
      </c>
      <c r="D340" s="1">
        <v>247</v>
      </c>
      <c r="E340" s="1" t="s">
        <v>452</v>
      </c>
      <c r="F340" s="1" t="b">
        <f>IF(G340&lt;&gt;"", IF(COUNTIF($G$2:G339, G340), INDEX($A$2:$G$100000, MATCH(G340, $G$2:G339,0),1), FALSE), FALSE)</f>
        <v>0</v>
      </c>
    </row>
    <row r="341" spans="1:8" x14ac:dyDescent="0.2">
      <c r="A341" s="1">
        <v>344</v>
      </c>
      <c r="B341" s="1" t="str">
        <f t="shared" si="5"/>
        <v>Vermont Electric Power Company, Inc.</v>
      </c>
      <c r="C341" s="1" t="b">
        <f>IF(D341&lt;&gt;"",IF(COUNTIF($D$2:D340, D341), INDEX($A$2:$D$100000, MATCH(D341, $D$2:D340,0),1), FALSE), FALSE)</f>
        <v>0</v>
      </c>
      <c r="D341" s="1">
        <v>183</v>
      </c>
      <c r="E341" s="1" t="s">
        <v>453</v>
      </c>
      <c r="F341" s="1" t="b">
        <f>IF(G341&lt;&gt;"", IF(COUNTIF($G$2:G340, G341), INDEX($A$2:$G$100000, MATCH(G341, $G$2:G340,0),1), FALSE), FALSE)</f>
        <v>0</v>
      </c>
    </row>
    <row r="342" spans="1:8" x14ac:dyDescent="0.2">
      <c r="A342" s="1">
        <v>345</v>
      </c>
      <c r="B342" s="1" t="str">
        <f t="shared" si="5"/>
        <v>Vermont Electric Transmission Company, Inc.</v>
      </c>
      <c r="C342" s="1" t="b">
        <f>IF(D342&lt;&gt;"",IF(COUNTIF($D$2:D341, D342), INDEX($A$2:$D$100000, MATCH(D342, $D$2:D341,0),1), FALSE), FALSE)</f>
        <v>0</v>
      </c>
      <c r="D342" s="1">
        <v>184</v>
      </c>
      <c r="E342" s="1" t="s">
        <v>454</v>
      </c>
      <c r="F342" s="1" t="b">
        <f>IF(G342&lt;&gt;"", IF(COUNTIF($G$2:G341, G342), INDEX($A$2:$G$100000, MATCH(G342, $G$2:G341,0),1), FALSE), FALSE)</f>
        <v>0</v>
      </c>
    </row>
    <row r="343" spans="1:8" x14ac:dyDescent="0.2">
      <c r="A343" s="1">
        <v>346</v>
      </c>
      <c r="B343" s="1" t="str">
        <f t="shared" si="5"/>
        <v>Vermont Transco LLC</v>
      </c>
      <c r="C343" s="1" t="b">
        <f>IF(D343&lt;&gt;"",IF(COUNTIF($D$2:D342, D343), INDEX($A$2:$D$100000, MATCH(D343, $D$2:D342,0),1), FALSE), FALSE)</f>
        <v>0</v>
      </c>
      <c r="D343" s="1">
        <v>320</v>
      </c>
      <c r="E343" s="1" t="s">
        <v>455</v>
      </c>
      <c r="F343" s="1" t="b">
        <f>IF(G343&lt;&gt;"", IF(COUNTIF($G$2:G342, G343), INDEX($A$2:$G$100000, MATCH(G343, $G$2:G342,0),1), FALSE), FALSE)</f>
        <v>0</v>
      </c>
    </row>
    <row r="344" spans="1:8" x14ac:dyDescent="0.2">
      <c r="A344" s="1">
        <v>347</v>
      </c>
      <c r="B344" s="1" t="str">
        <f t="shared" si="5"/>
        <v>Vermont Yankee Nuclear Power Corporation</v>
      </c>
      <c r="C344" s="1" t="b">
        <f>IF(D344&lt;&gt;"",IF(COUNTIF($D$2:D343, D344), INDEX($A$2:$D$100000, MATCH(D344, $D$2:D343,0),1), FALSE), FALSE)</f>
        <v>0</v>
      </c>
      <c r="D344" s="1">
        <v>185</v>
      </c>
      <c r="E344" s="1" t="s">
        <v>456</v>
      </c>
      <c r="F344" s="1" t="b">
        <f>IF(G344&lt;&gt;"", IF(COUNTIF($G$2:G343, G344), INDEX($A$2:$G$100000, MATCH(G344, $G$2:G343,0),1), FALSE), FALSE)</f>
        <v>0</v>
      </c>
    </row>
    <row r="345" spans="1:8" x14ac:dyDescent="0.2">
      <c r="A345" s="1">
        <v>348</v>
      </c>
      <c r="B345" s="1" t="str">
        <f t="shared" si="5"/>
        <v>Village of Morrisville - (VT)</v>
      </c>
      <c r="C345" s="1" t="b">
        <f>IF(D345&lt;&gt;"",IF(COUNTIF($D$2:D344, D345), INDEX($A$2:$D$100000, MATCH(D345, $D$2:D344,0),1), FALSE), FALSE)</f>
        <v>0</v>
      </c>
      <c r="D345" s="1">
        <v>224</v>
      </c>
      <c r="E345" s="1" t="s">
        <v>458</v>
      </c>
      <c r="F345" s="1" t="b">
        <f>IF(G345&lt;&gt;"", IF(COUNTIF($G$2:G344, G345), INDEX($A$2:$G$100000, MATCH(G345, $G$2:G344,0),1), FALSE), FALSE)</f>
        <v>0</v>
      </c>
      <c r="G345" s="1">
        <v>12989</v>
      </c>
      <c r="H345" s="1" t="s">
        <v>457</v>
      </c>
    </row>
    <row r="346" spans="1:8" x14ac:dyDescent="0.2">
      <c r="A346" s="1">
        <v>349</v>
      </c>
      <c r="B346" s="1" t="str">
        <f t="shared" si="5"/>
        <v>Virginia Electric &amp; Power Co</v>
      </c>
      <c r="C346" s="1" t="b">
        <f>IF(D346&lt;&gt;"",IF(COUNTIF($D$2:D345, D346), INDEX($A$2:$D$100000, MATCH(D346, $D$2:D345,0),1), FALSE), FALSE)</f>
        <v>0</v>
      </c>
      <c r="D346" s="1">
        <v>186</v>
      </c>
      <c r="E346" s="1" t="s">
        <v>460</v>
      </c>
      <c r="F346" s="1" t="b">
        <f>IF(G346&lt;&gt;"", IF(COUNTIF($G$2:G345, G346), INDEX($A$2:$G$100000, MATCH(G346, $G$2:G345,0),1), FALSE), FALSE)</f>
        <v>0</v>
      </c>
      <c r="G346" s="1">
        <v>19876</v>
      </c>
      <c r="H346" s="1" t="s">
        <v>459</v>
      </c>
    </row>
    <row r="347" spans="1:8" x14ac:dyDescent="0.2">
      <c r="A347" s="1">
        <v>350</v>
      </c>
      <c r="B347" s="1" t="str">
        <f t="shared" si="5"/>
        <v>W.F. Wyman Unit No. 4 Composite Data 100%</v>
      </c>
      <c r="C347" s="1" t="b">
        <f>IF(D347&lt;&gt;"",IF(COUNTIF($D$2:D346, D347), INDEX($A$2:$D$100000, MATCH(D347, $D$2:D346,0),1), FALSE), FALSE)</f>
        <v>0</v>
      </c>
      <c r="D347" s="1">
        <v>208</v>
      </c>
      <c r="E347" s="1" t="s">
        <v>461</v>
      </c>
      <c r="F347" s="1" t="b">
        <f>IF(G347&lt;&gt;"", IF(COUNTIF($G$2:G346, G347), INDEX($A$2:$G$100000, MATCH(G347, $G$2:G346,0),1), FALSE), FALSE)</f>
        <v>0</v>
      </c>
    </row>
    <row r="348" spans="1:8" x14ac:dyDescent="0.2">
      <c r="A348" s="1">
        <v>351</v>
      </c>
      <c r="B348" s="1" t="str">
        <f t="shared" si="5"/>
        <v>Wabash Valley Energy Marketing, Inc.</v>
      </c>
      <c r="C348" s="1" t="b">
        <f>IF(D348&lt;&gt;"",IF(COUNTIF($D$2:D347, D348), INDEX($A$2:$D$100000, MATCH(D348, $D$2:D347,0),1), FALSE), FALSE)</f>
        <v>0</v>
      </c>
      <c r="D348" s="1">
        <v>312</v>
      </c>
      <c r="E348" s="1" t="s">
        <v>462</v>
      </c>
      <c r="F348" s="1" t="b">
        <f>IF(G348&lt;&gt;"", IF(COUNTIF($G$2:G347, G348), INDEX($A$2:$G$100000, MATCH(G348, $G$2:G347,0),1), FALSE), FALSE)</f>
        <v>0</v>
      </c>
    </row>
    <row r="349" spans="1:8" x14ac:dyDescent="0.2">
      <c r="A349" s="1">
        <v>352</v>
      </c>
      <c r="B349" s="1" t="str">
        <f t="shared" si="5"/>
        <v>Wabash Valley Power Assn, Inc</v>
      </c>
      <c r="C349" s="1" t="b">
        <f>IF(D349&lt;&gt;"",IF(COUNTIF($D$2:D348, D349), INDEX($A$2:$D$100000, MATCH(D349, $D$2:D348,0),1), FALSE), FALSE)</f>
        <v>0</v>
      </c>
      <c r="D349" s="1">
        <v>294</v>
      </c>
      <c r="E349" s="1" t="s">
        <v>464</v>
      </c>
      <c r="F349" s="1" t="b">
        <f>IF(G349&lt;&gt;"", IF(COUNTIF($G$2:G348, G349), INDEX($A$2:$G$100000, MATCH(G349, $G$2:G348,0),1), FALSE), FALSE)</f>
        <v>0</v>
      </c>
      <c r="G349" s="1">
        <v>40211</v>
      </c>
      <c r="H349" s="1" t="s">
        <v>463</v>
      </c>
    </row>
    <row r="350" spans="1:8" x14ac:dyDescent="0.2">
      <c r="A350" s="1">
        <v>353</v>
      </c>
      <c r="B350" s="1" t="str">
        <f t="shared" si="5"/>
        <v>Warren Power, LLC</v>
      </c>
      <c r="C350" s="1" t="b">
        <f>IF(D350&lt;&gt;"",IF(COUNTIF($D$2:D349, D350), INDEX($A$2:$D$100000, MATCH(D350, $D$2:D349,0),1), FALSE), FALSE)</f>
        <v>0</v>
      </c>
      <c r="D350" s="1">
        <v>307</v>
      </c>
      <c r="E350" s="1" t="s">
        <v>465</v>
      </c>
      <c r="F350" s="1" t="b">
        <f>IF(G350&lt;&gt;"", IF(COUNTIF($G$2:G349, G350), INDEX($A$2:$G$100000, MATCH(G350, $G$2:G349,0),1), FALSE), FALSE)</f>
        <v>0</v>
      </c>
    </row>
    <row r="351" spans="1:8" x14ac:dyDescent="0.2">
      <c r="A351" s="1">
        <v>354</v>
      </c>
      <c r="B351" s="1" t="str">
        <f t="shared" si="5"/>
        <v>Washington Electric Coop - (VT)</v>
      </c>
      <c r="C351" s="1" t="b">
        <f>IF(D351&lt;&gt;"",IF(COUNTIF($D$2:D350, D351), INDEX($A$2:$D$100000, MATCH(D351, $D$2:D350,0),1), FALSE), FALSE)</f>
        <v>0</v>
      </c>
      <c r="D351" s="1">
        <v>246</v>
      </c>
      <c r="E351" s="1" t="s">
        <v>467</v>
      </c>
      <c r="F351" s="1" t="b">
        <f>IF(G351&lt;&gt;"", IF(COUNTIF($G$2:G350, G351), INDEX($A$2:$G$100000, MATCH(G351, $G$2:G350,0),1), FALSE), FALSE)</f>
        <v>0</v>
      </c>
      <c r="G351" s="1">
        <v>20151</v>
      </c>
      <c r="H351" s="1" t="s">
        <v>466</v>
      </c>
    </row>
    <row r="352" spans="1:8" x14ac:dyDescent="0.2">
      <c r="A352" s="1">
        <v>355</v>
      </c>
      <c r="B352" s="1" t="str">
        <f t="shared" si="5"/>
        <v>Wayne-White Counties Electric Cooperative</v>
      </c>
      <c r="C352" s="1" t="b">
        <f>IF(D352&lt;&gt;"",IF(COUNTIF($D$2:D351, D352), INDEX($A$2:$D$100000, MATCH(D352, $D$2:D351,0),1), FALSE), FALSE)</f>
        <v>0</v>
      </c>
      <c r="D352" s="1">
        <v>251</v>
      </c>
      <c r="E352" s="1" t="s">
        <v>468</v>
      </c>
      <c r="F352" s="1" t="b">
        <f>IF(G352&lt;&gt;"", IF(COUNTIF($G$2:G351, G352), INDEX($A$2:$G$100000, MATCH(G352, $G$2:G351,0),1), FALSE), FALSE)</f>
        <v>0</v>
      </c>
    </row>
    <row r="353" spans="1:8" x14ac:dyDescent="0.2">
      <c r="A353" s="1">
        <v>356</v>
      </c>
      <c r="B353" s="1" t="str">
        <f t="shared" si="5"/>
        <v>Wells Rural Electric Company</v>
      </c>
      <c r="C353" s="1" t="b">
        <f>IF(D353&lt;&gt;"",IF(COUNTIF($D$2:D352, D353), INDEX($A$2:$D$100000, MATCH(D353, $D$2:D352,0),1), FALSE), FALSE)</f>
        <v>0</v>
      </c>
      <c r="D353" s="1">
        <v>264</v>
      </c>
      <c r="E353" s="1" t="s">
        <v>469</v>
      </c>
      <c r="F353" s="1" t="b">
        <f>IF(G353&lt;&gt;"", IF(COUNTIF($G$2:G352, G353), INDEX($A$2:$G$100000, MATCH(G353, $G$2:G352,0),1), FALSE), FALSE)</f>
        <v>0</v>
      </c>
    </row>
    <row r="354" spans="1:8" x14ac:dyDescent="0.2">
      <c r="A354" s="1">
        <v>357</v>
      </c>
      <c r="B354" s="1" t="str">
        <f t="shared" si="5"/>
        <v>Wellsboro Electric Company</v>
      </c>
      <c r="C354" s="1" t="b">
        <f>IF(D354&lt;&gt;"",IF(COUNTIF($D$2:D353, D354), INDEX($A$2:$D$100000, MATCH(D354, $D$2:D353,0),1), FALSE), FALSE)</f>
        <v>0</v>
      </c>
      <c r="D354" s="1">
        <v>267</v>
      </c>
      <c r="E354" s="1" t="s">
        <v>470</v>
      </c>
      <c r="F354" s="1" t="b">
        <f>IF(G354&lt;&gt;"", IF(COUNTIF($G$2:G353, G354), INDEX($A$2:$G$100000, MATCH(G354, $G$2:G353,0),1), FALSE), FALSE)</f>
        <v>0</v>
      </c>
    </row>
    <row r="355" spans="1:8" x14ac:dyDescent="0.2">
      <c r="A355" s="1">
        <v>358</v>
      </c>
      <c r="B355" s="1" t="str">
        <f t="shared" si="5"/>
        <v>WEST PENN POWER COMPANY</v>
      </c>
      <c r="C355" s="1" t="b">
        <f>IF(D355&lt;&gt;"",IF(COUNTIF($D$2:D354, D355), INDEX($A$2:$D$100000, MATCH(D355, $D$2:D354,0),1), FALSE), FALSE)</f>
        <v>0</v>
      </c>
      <c r="D355" s="1">
        <v>188</v>
      </c>
      <c r="E355" s="1" t="s">
        <v>471</v>
      </c>
      <c r="F355" s="1" t="b">
        <f>IF(G355&lt;&gt;"", IF(COUNTIF($G$2:G354, G355), INDEX($A$2:$G$100000, MATCH(G355, $G$2:G354,0),1), FALSE), FALSE)</f>
        <v>0</v>
      </c>
    </row>
    <row r="356" spans="1:8" x14ac:dyDescent="0.2">
      <c r="A356" s="1">
        <v>359</v>
      </c>
      <c r="B356" s="1" t="str">
        <f t="shared" si="5"/>
        <v>Westar Energy Inc</v>
      </c>
      <c r="C356" s="1" t="b">
        <f>IF(D356&lt;&gt;"",IF(COUNTIF($D$2:D355, D356), INDEX($A$2:$D$100000, MATCH(D356, $D$2:D355,0),1), FALSE), FALSE)</f>
        <v>0</v>
      </c>
      <c r="D356" s="1">
        <v>191</v>
      </c>
      <c r="E356" s="1" t="s">
        <v>473</v>
      </c>
      <c r="F356" s="1" t="b">
        <f>IF(G356&lt;&gt;"", IF(COUNTIF($G$2:G355, G356), INDEX($A$2:$G$100000, MATCH(G356, $G$2:G355,0),1), FALSE), FALSE)</f>
        <v>0</v>
      </c>
      <c r="G356" s="1">
        <v>22500</v>
      </c>
      <c r="H356" s="1" t="s">
        <v>472</v>
      </c>
    </row>
    <row r="357" spans="1:8" x14ac:dyDescent="0.2">
      <c r="A357" s="1">
        <v>359</v>
      </c>
      <c r="B357" s="1" t="str">
        <f t="shared" si="5"/>
        <v>Westar Energy Inc</v>
      </c>
      <c r="C357" s="1" t="b">
        <f>IF(D357&lt;&gt;"",IF(COUNTIF($D$2:D356, D357), INDEX($A$2:$D$100000, MATCH(D357, $D$2:D356,0),1), FALSE), FALSE)</f>
        <v>0</v>
      </c>
      <c r="D357" s="1">
        <v>276</v>
      </c>
      <c r="E357" s="1" t="s">
        <v>474</v>
      </c>
      <c r="F357" s="1">
        <f>IF(G357&lt;&gt;"", IF(COUNTIF($G$2:G356, G357), INDEX($A$2:$G$100000, MATCH(G357, $G$2:G356,0),1), FALSE), FALSE)</f>
        <v>359</v>
      </c>
      <c r="G357" s="1">
        <v>22500</v>
      </c>
      <c r="H357" s="1" t="s">
        <v>472</v>
      </c>
    </row>
    <row r="358" spans="1:8" x14ac:dyDescent="0.2">
      <c r="A358" s="1">
        <v>360</v>
      </c>
      <c r="B358" s="1" t="str">
        <f t="shared" si="5"/>
        <v>Western Massachusetts Electric Company</v>
      </c>
      <c r="C358" s="1" t="b">
        <f>IF(D358&lt;&gt;"",IF(COUNTIF($D$2:D357, D358), INDEX($A$2:$D$100000, MATCH(D358, $D$2:D357,0),1), FALSE), FALSE)</f>
        <v>0</v>
      </c>
      <c r="D358" s="1">
        <v>190</v>
      </c>
      <c r="E358" s="1" t="s">
        <v>475</v>
      </c>
      <c r="F358" s="1" t="b">
        <f>IF(G358&lt;&gt;"", IF(COUNTIF($G$2:G357, G358), INDEX($A$2:$G$100000, MATCH(G358, $G$2:G357,0),1), FALSE), FALSE)</f>
        <v>0</v>
      </c>
      <c r="G358" s="1">
        <v>56999</v>
      </c>
      <c r="H358" s="1" t="s">
        <v>475</v>
      </c>
    </row>
    <row r="359" spans="1:8" x14ac:dyDescent="0.2">
      <c r="A359" s="1">
        <v>361</v>
      </c>
      <c r="B359" s="1" t="str">
        <f t="shared" si="5"/>
        <v>Wheeling Power Company</v>
      </c>
      <c r="C359" s="1" t="b">
        <f>IF(D359&lt;&gt;"",IF(COUNTIF($D$2:D358, D359), INDEX($A$2:$D$100000, MATCH(D359, $D$2:D358,0),1), FALSE), FALSE)</f>
        <v>0</v>
      </c>
      <c r="D359" s="1">
        <v>192</v>
      </c>
      <c r="E359" s="1" t="s">
        <v>476</v>
      </c>
      <c r="F359" s="1" t="b">
        <f>IF(G359&lt;&gt;"", IF(COUNTIF($G$2:G358, G359), INDEX($A$2:$G$100000, MATCH(G359, $G$2:G358,0),1), FALSE), FALSE)</f>
        <v>0</v>
      </c>
    </row>
    <row r="360" spans="1:8" x14ac:dyDescent="0.2">
      <c r="A360" s="1">
        <v>362</v>
      </c>
      <c r="B360" s="1" t="str">
        <f t="shared" si="5"/>
        <v>White River Electric Association, Inc.</v>
      </c>
      <c r="C360" s="1" t="b">
        <f>IF(D360&lt;&gt;"",IF(COUNTIF($D$2:D359, D360), INDEX($A$2:$D$100000, MATCH(D360, $D$2:D359,0),1), FALSE), FALSE)</f>
        <v>0</v>
      </c>
      <c r="D360" s="1">
        <v>430</v>
      </c>
      <c r="E360" s="1" t="s">
        <v>477</v>
      </c>
      <c r="F360" s="1" t="b">
        <f>IF(G360&lt;&gt;"", IF(COUNTIF($G$2:G359, G360), INDEX($A$2:$G$100000, MATCH(G360, $G$2:G359,0),1), FALSE), FALSE)</f>
        <v>0</v>
      </c>
    </row>
    <row r="361" spans="1:8" x14ac:dyDescent="0.2">
      <c r="A361" s="1">
        <v>363</v>
      </c>
      <c r="B361" s="1" t="str">
        <f t="shared" si="5"/>
        <v>Wisconsin Electric Power Co</v>
      </c>
      <c r="C361" s="1" t="b">
        <f>IF(D361&lt;&gt;"",IF(COUNTIF($D$2:D360, D361), INDEX($A$2:$D$100000, MATCH(D361, $D$2:D360,0),1), FALSE), FALSE)</f>
        <v>0</v>
      </c>
      <c r="D361" s="1">
        <v>193</v>
      </c>
      <c r="E361" s="1" t="s">
        <v>479</v>
      </c>
      <c r="F361" s="1" t="b">
        <f>IF(G361&lt;&gt;"", IF(COUNTIF($G$2:G360, G361), INDEX($A$2:$G$100000, MATCH(G361, $G$2:G360,0),1), FALSE), FALSE)</f>
        <v>0</v>
      </c>
      <c r="G361" s="1">
        <v>20847</v>
      </c>
      <c r="H361" s="1" t="s">
        <v>478</v>
      </c>
    </row>
    <row r="362" spans="1:8" x14ac:dyDescent="0.2">
      <c r="A362" s="1">
        <v>364</v>
      </c>
      <c r="B362" s="1" t="str">
        <f t="shared" si="5"/>
        <v>Wisconsin Power &amp; Light Co</v>
      </c>
      <c r="C362" s="1" t="b">
        <f>IF(D362&lt;&gt;"",IF(COUNTIF($D$2:D361, D362), INDEX($A$2:$D$100000, MATCH(D362, $D$2:D361,0),1), FALSE), FALSE)</f>
        <v>0</v>
      </c>
      <c r="D362" s="1">
        <v>194</v>
      </c>
      <c r="E362" s="1" t="s">
        <v>481</v>
      </c>
      <c r="F362" s="1" t="b">
        <f>IF(G362&lt;&gt;"", IF(COUNTIF($G$2:G361, G362), INDEX($A$2:$G$100000, MATCH(G362, $G$2:G361,0),1), FALSE), FALSE)</f>
        <v>0</v>
      </c>
      <c r="G362" s="1">
        <v>20856</v>
      </c>
      <c r="H362" s="1" t="s">
        <v>480</v>
      </c>
    </row>
    <row r="363" spans="1:8" x14ac:dyDescent="0.2">
      <c r="A363" s="1">
        <v>365</v>
      </c>
      <c r="B363" s="1" t="str">
        <f t="shared" si="5"/>
        <v>Wisconsin Public Service Corp</v>
      </c>
      <c r="C363" s="1" t="b">
        <f>IF(D363&lt;&gt;"",IF(COUNTIF($D$2:D362, D363), INDEX($A$2:$D$100000, MATCH(D363, $D$2:D362,0),1), FALSE), FALSE)</f>
        <v>0</v>
      </c>
      <c r="D363" s="1">
        <v>195</v>
      </c>
      <c r="E363" s="1" t="s">
        <v>483</v>
      </c>
      <c r="F363" s="1" t="b">
        <f>IF(G363&lt;&gt;"", IF(COUNTIF($G$2:G362, G363), INDEX($A$2:$G$100000, MATCH(G363, $G$2:G362,0),1), FALSE), FALSE)</f>
        <v>0</v>
      </c>
      <c r="G363" s="1">
        <v>20860</v>
      </c>
      <c r="H363" s="1" t="s">
        <v>482</v>
      </c>
    </row>
    <row r="364" spans="1:8" x14ac:dyDescent="0.2">
      <c r="A364" s="1">
        <v>366</v>
      </c>
      <c r="B364" s="1" t="str">
        <f t="shared" si="5"/>
        <v>Wisconsin River Power Company</v>
      </c>
      <c r="C364" s="1" t="b">
        <f>IF(D364&lt;&gt;"",IF(COUNTIF($D$2:D363, D364), INDEX($A$2:$D$100000, MATCH(D364, $D$2:D363,0),1), FALSE), FALSE)</f>
        <v>0</v>
      </c>
      <c r="D364" s="1">
        <v>196</v>
      </c>
      <c r="E364" s="1" t="s">
        <v>484</v>
      </c>
      <c r="F364" s="1" t="b">
        <f>IF(G364&lt;&gt;"", IF(COUNTIF($G$2:G363, G364), INDEX($A$2:$G$100000, MATCH(G364, $G$2:G363,0),1), FALSE), FALSE)</f>
        <v>0</v>
      </c>
      <c r="G364" s="1">
        <v>20863</v>
      </c>
      <c r="H364" s="1" t="s">
        <v>484</v>
      </c>
    </row>
    <row r="365" spans="1:8" x14ac:dyDescent="0.2">
      <c r="A365" s="1">
        <v>367</v>
      </c>
      <c r="B365" s="1" t="str">
        <f t="shared" si="5"/>
        <v>Wolf Creek Nuclear Optg Corp</v>
      </c>
      <c r="C365" s="1" t="b">
        <f>IF(D365&lt;&gt;"",IF(COUNTIF($D$2:D364, D365), INDEX($A$2:$D$100000, MATCH(D365, $D$2:D364,0),1), FALSE), FALSE)</f>
        <v>0</v>
      </c>
      <c r="D365" s="1">
        <v>279</v>
      </c>
      <c r="E365" s="1" t="s">
        <v>486</v>
      </c>
      <c r="F365" s="1" t="b">
        <f>IF(G365&lt;&gt;"", IF(COUNTIF($G$2:G364, G365), INDEX($A$2:$G$100000, MATCH(G365, $G$2:G364,0),1), FALSE), FALSE)</f>
        <v>0</v>
      </c>
      <c r="G365" s="1">
        <v>20893</v>
      </c>
      <c r="H365" s="1" t="s">
        <v>485</v>
      </c>
    </row>
    <row r="366" spans="1:8" x14ac:dyDescent="0.2">
      <c r="A366" s="1">
        <v>368</v>
      </c>
      <c r="B366" s="1" t="str">
        <f t="shared" si="5"/>
        <v>Wolverine Power Supply Coop</v>
      </c>
      <c r="C366" s="1" t="b">
        <f>IF(D366&lt;&gt;"",IF(COUNTIF($D$2:D365, D366), INDEX($A$2:$D$100000, MATCH(D366, $D$2:D365,0),1), FALSE), FALSE)</f>
        <v>0</v>
      </c>
      <c r="D366" s="1">
        <v>227</v>
      </c>
      <c r="E366" s="1" t="s">
        <v>488</v>
      </c>
      <c r="F366" s="1" t="b">
        <f>IF(G366&lt;&gt;"", IF(COUNTIF($G$2:G365, G366), INDEX($A$2:$G$100000, MATCH(G366, $G$2:G365,0),1), FALSE), FALSE)</f>
        <v>0</v>
      </c>
      <c r="G366" s="1">
        <v>20910</v>
      </c>
      <c r="H366" s="1" t="s">
        <v>487</v>
      </c>
    </row>
    <row r="367" spans="1:8" x14ac:dyDescent="0.2">
      <c r="A367" s="1">
        <v>369</v>
      </c>
      <c r="B367" s="1" t="str">
        <f t="shared" si="5"/>
        <v>Yadkin, Inc.</v>
      </c>
      <c r="C367" s="1" t="b">
        <f>IF(D367&lt;&gt;"",IF(COUNTIF($D$2:D366, D367), INDEX($A$2:$D$100000, MATCH(D367, $D$2:D366,0),1), FALSE), FALSE)</f>
        <v>0</v>
      </c>
      <c r="D367" s="1">
        <v>197</v>
      </c>
      <c r="E367" s="1" t="s">
        <v>489</v>
      </c>
      <c r="F367" s="1" t="b">
        <f>IF(G367&lt;&gt;"", IF(COUNTIF($G$2:G366, G367), INDEX($A$2:$G$100000, MATCH(G367, $G$2:G366,0),1), FALSE), FALSE)</f>
        <v>0</v>
      </c>
    </row>
    <row r="368" spans="1:8" x14ac:dyDescent="0.2">
      <c r="A368" s="1">
        <v>370</v>
      </c>
      <c r="B368" s="1" t="str">
        <f t="shared" si="5"/>
        <v>Yankee Atomic Electric Company</v>
      </c>
      <c r="C368" s="1" t="b">
        <f>IF(D368&lt;&gt;"",IF(COUNTIF($D$2:D367, D368), INDEX($A$2:$D$100000, MATCH(D368, $D$2:D367,0),1), FALSE), FALSE)</f>
        <v>0</v>
      </c>
      <c r="D368" s="1">
        <v>198</v>
      </c>
      <c r="E368" s="1" t="s">
        <v>490</v>
      </c>
      <c r="F368" s="1" t="b">
        <f>IF(G368&lt;&gt;"", IF(COUNTIF($G$2:G367, G368), INDEX($A$2:$G$100000, MATCH(G368, $G$2:G367,0),1), FALSE), FALSE)</f>
        <v>0</v>
      </c>
    </row>
    <row r="369" spans="1:8" x14ac:dyDescent="0.2">
      <c r="A369" s="1">
        <v>371</v>
      </c>
      <c r="B369" s="1" t="str">
        <f t="shared" si="5"/>
        <v>York Haven Power Company LLC</v>
      </c>
      <c r="C369" s="1" t="b">
        <f>IF(D369&lt;&gt;"",IF(COUNTIF($D$2:D368, D369), INDEX($A$2:$D$100000, MATCH(D369, $D$2:D368,0),1), FALSE), FALSE)</f>
        <v>0</v>
      </c>
      <c r="D369" s="1">
        <v>199</v>
      </c>
      <c r="E369" s="1" t="s">
        <v>492</v>
      </c>
      <c r="F369" s="1" t="b">
        <f>IF(G369&lt;&gt;"", IF(COUNTIF($G$2:G368, G369), INDEX($A$2:$G$100000, MATCH(G369, $G$2:G368,0),1), FALSE), FALSE)</f>
        <v>0</v>
      </c>
      <c r="G369" s="1">
        <v>56065</v>
      </c>
      <c r="H369" s="1" t="s">
        <v>491</v>
      </c>
    </row>
    <row r="370" spans="1:8" x14ac:dyDescent="0.2">
      <c r="A370" s="1">
        <v>372</v>
      </c>
      <c r="B370" s="1" t="str">
        <f t="shared" si="5"/>
        <v>180 Raritan Energy Solutions, LLC</v>
      </c>
      <c r="C370" s="1" t="b">
        <f>IF(D370&lt;&gt;"",IF(COUNTIF($D$2:D369, D370), INDEX($A$2:$D$100000, MATCH(D370, $D$2:D369,0),1), FALSE), FALSE)</f>
        <v>0</v>
      </c>
      <c r="F370" s="1" t="b">
        <f>IF(G370&lt;&gt;"", IF(COUNTIF($G$2:G369, G370), INDEX($A$2:$G$100000, MATCH(G370, $G$2:G369,0),1), FALSE), FALSE)</f>
        <v>0</v>
      </c>
      <c r="G370" s="1">
        <v>58164</v>
      </c>
      <c r="H370" s="1" t="s">
        <v>493</v>
      </c>
    </row>
    <row r="371" spans="1:8" x14ac:dyDescent="0.2">
      <c r="A371" s="1">
        <v>373</v>
      </c>
      <c r="B371" s="1" t="str">
        <f t="shared" si="5"/>
        <v>191 Peachtree Associates</v>
      </c>
      <c r="C371" s="1" t="b">
        <f>IF(D371&lt;&gt;"",IF(COUNTIF($D$2:D370, D371), INDEX($A$2:$D$100000, MATCH(D371, $D$2:D370,0),1), FALSE), FALSE)</f>
        <v>0</v>
      </c>
      <c r="F371" s="1" t="b">
        <f>IF(G371&lt;&gt;"", IF(COUNTIF($G$2:G370, G371), INDEX($A$2:$G$100000, MATCH(G371, $G$2:G370,0),1), FALSE), FALSE)</f>
        <v>0</v>
      </c>
      <c r="G371" s="1">
        <v>21260</v>
      </c>
      <c r="H371" s="1" t="s">
        <v>494</v>
      </c>
    </row>
    <row r="372" spans="1:8" x14ac:dyDescent="0.2">
      <c r="A372" s="1">
        <v>374</v>
      </c>
      <c r="B372" s="1" t="str">
        <f t="shared" si="5"/>
        <v>500 Virginia Solar, LP</v>
      </c>
      <c r="C372" s="1" t="b">
        <f>IF(D372&lt;&gt;"",IF(COUNTIF($D$2:D371, D372), INDEX($A$2:$D$100000, MATCH(D372, $D$2:D371,0),1), FALSE), FALSE)</f>
        <v>0</v>
      </c>
      <c r="F372" s="1" t="b">
        <f>IF(G372&lt;&gt;"", IF(COUNTIF($G$2:G371, G372), INDEX($A$2:$G$100000, MATCH(G372, $G$2:G371,0),1), FALSE), FALSE)</f>
        <v>0</v>
      </c>
      <c r="G372" s="1">
        <v>56971</v>
      </c>
      <c r="H372" s="1" t="s">
        <v>495</v>
      </c>
    </row>
    <row r="373" spans="1:8" x14ac:dyDescent="0.2">
      <c r="A373" s="1">
        <v>375</v>
      </c>
      <c r="B373" s="1" t="str">
        <f t="shared" si="5"/>
        <v>5045 Wind Partners LLC</v>
      </c>
      <c r="C373" s="1" t="b">
        <f>IF(D373&lt;&gt;"",IF(COUNTIF($D$2:D372, D373), INDEX($A$2:$D$100000, MATCH(D373, $D$2:D372,0),1), FALSE), FALSE)</f>
        <v>0</v>
      </c>
      <c r="F373" s="1" t="b">
        <f>IF(G373&lt;&gt;"", IF(COUNTIF($G$2:G372, G373), INDEX($A$2:$G$100000, MATCH(G373, $G$2:G372,0),1), FALSE), FALSE)</f>
        <v>0</v>
      </c>
      <c r="G373" s="1">
        <v>57444</v>
      </c>
      <c r="H373" s="1" t="s">
        <v>496</v>
      </c>
    </row>
    <row r="374" spans="1:8" x14ac:dyDescent="0.2">
      <c r="A374" s="1">
        <v>376</v>
      </c>
      <c r="B374" s="1" t="str">
        <f t="shared" si="5"/>
        <v>510 REPP One LLC</v>
      </c>
      <c r="C374" s="1" t="b">
        <f>IF(D374&lt;&gt;"",IF(COUNTIF($D$2:D373, D374), INDEX($A$2:$D$100000, MATCH(D374, $D$2:D373,0),1), FALSE), FALSE)</f>
        <v>0</v>
      </c>
      <c r="F374" s="1" t="b">
        <f>IF(G374&lt;&gt;"", IF(COUNTIF($G$2:G373, G374), INDEX($A$2:$G$100000, MATCH(G374, $G$2:G373,0),1), FALSE), FALSE)</f>
        <v>0</v>
      </c>
      <c r="G374" s="1">
        <v>56702</v>
      </c>
      <c r="H374" s="1" t="s">
        <v>497</v>
      </c>
    </row>
    <row r="375" spans="1:8" x14ac:dyDescent="0.2">
      <c r="A375" s="1">
        <v>377</v>
      </c>
      <c r="B375" s="1" t="str">
        <f t="shared" si="5"/>
        <v>651 Chase Solar NG LLC</v>
      </c>
      <c r="C375" s="1" t="b">
        <f>IF(D375&lt;&gt;"",IF(COUNTIF($D$2:D374, D375), INDEX($A$2:$D$100000, MATCH(D375, $D$2:D374,0),1), FALSE), FALSE)</f>
        <v>0</v>
      </c>
      <c r="F375" s="1" t="b">
        <f>IF(G375&lt;&gt;"", IF(COUNTIF($G$2:G374, G375), INDEX($A$2:$G$100000, MATCH(G375, $G$2:G374,0),1), FALSE), FALSE)</f>
        <v>0</v>
      </c>
      <c r="G375" s="1">
        <v>58879</v>
      </c>
      <c r="H375" s="1" t="s">
        <v>498</v>
      </c>
    </row>
    <row r="376" spans="1:8" x14ac:dyDescent="0.2">
      <c r="A376" s="1">
        <v>378</v>
      </c>
      <c r="B376" s="1" t="str">
        <f t="shared" si="5"/>
        <v>6th St Solar Park of Gainesville FL</v>
      </c>
      <c r="C376" s="1" t="b">
        <f>IF(D376&lt;&gt;"",IF(COUNTIF($D$2:D375, D376), INDEX($A$2:$D$100000, MATCH(D376, $D$2:D375,0),1), FALSE), FALSE)</f>
        <v>0</v>
      </c>
      <c r="F376" s="1" t="b">
        <f>IF(G376&lt;&gt;"", IF(COUNTIF($G$2:G375, G376), INDEX($A$2:$G$100000, MATCH(G376, $G$2:G375,0),1), FALSE), FALSE)</f>
        <v>0</v>
      </c>
      <c r="G376" s="1">
        <v>56761</v>
      </c>
      <c r="H376" s="1" t="s">
        <v>499</v>
      </c>
    </row>
    <row r="377" spans="1:8" x14ac:dyDescent="0.2">
      <c r="A377" s="1">
        <v>379</v>
      </c>
      <c r="B377" s="1" t="str">
        <f t="shared" si="5"/>
        <v>A &amp; N Electric Coop</v>
      </c>
      <c r="C377" s="1" t="b">
        <f>IF(D377&lt;&gt;"",IF(COUNTIF($D$2:D376, D377), INDEX($A$2:$D$100000, MATCH(D377, $D$2:D376,0),1), FALSE), FALSE)</f>
        <v>0</v>
      </c>
      <c r="F377" s="1" t="b">
        <f>IF(G377&lt;&gt;"", IF(COUNTIF($G$2:G376, G377), INDEX($A$2:$G$100000, MATCH(G377, $G$2:G376,0),1), FALSE), FALSE)</f>
        <v>0</v>
      </c>
      <c r="G377" s="1">
        <v>84</v>
      </c>
      <c r="H377" s="1" t="s">
        <v>500</v>
      </c>
    </row>
    <row r="378" spans="1:8" x14ac:dyDescent="0.2">
      <c r="A378" s="1">
        <v>380</v>
      </c>
      <c r="B378" s="1" t="str">
        <f t="shared" si="5"/>
        <v>ABEC Bidart-Old River LLC</v>
      </c>
      <c r="C378" s="1" t="b">
        <f>IF(D378&lt;&gt;"",IF(COUNTIF($D$2:D377, D378), INDEX($A$2:$D$100000, MATCH(D378, $D$2:D377,0),1), FALSE), FALSE)</f>
        <v>0</v>
      </c>
      <c r="F378" s="1" t="b">
        <f>IF(G378&lt;&gt;"", IF(COUNTIF($G$2:G377, G378), INDEX($A$2:$G$100000, MATCH(G378, $G$2:G377,0),1), FALSE), FALSE)</f>
        <v>0</v>
      </c>
      <c r="G378" s="1">
        <v>58628</v>
      </c>
      <c r="H378" s="1" t="s">
        <v>501</v>
      </c>
    </row>
    <row r="379" spans="1:8" x14ac:dyDescent="0.2">
      <c r="A379" s="1">
        <v>381</v>
      </c>
      <c r="B379" s="1" t="str">
        <f t="shared" si="5"/>
        <v>Abengoa Bioenergy Biomass of Kansas</v>
      </c>
      <c r="C379" s="1" t="b">
        <f>IF(D379&lt;&gt;"",IF(COUNTIF($D$2:D378, D379), INDEX($A$2:$D$100000, MATCH(D379, $D$2:D378,0),1), FALSE), FALSE)</f>
        <v>0</v>
      </c>
      <c r="F379" s="1" t="b">
        <f>IF(G379&lt;&gt;"", IF(COUNTIF($G$2:G378, G379), INDEX($A$2:$G$100000, MATCH(G379, $G$2:G378,0),1), FALSE), FALSE)</f>
        <v>0</v>
      </c>
      <c r="G379" s="1">
        <v>58566</v>
      </c>
      <c r="H379" s="1" t="s">
        <v>502</v>
      </c>
    </row>
    <row r="380" spans="1:8" x14ac:dyDescent="0.2">
      <c r="A380" s="1">
        <v>382</v>
      </c>
      <c r="B380" s="1" t="str">
        <f t="shared" si="5"/>
        <v>AC Landfill Energy LLC</v>
      </c>
      <c r="C380" s="1" t="b">
        <f>IF(D380&lt;&gt;"",IF(COUNTIF($D$2:D379, D380), INDEX($A$2:$D$100000, MATCH(D380, $D$2:D379,0),1), FALSE), FALSE)</f>
        <v>0</v>
      </c>
      <c r="F380" s="1" t="b">
        <f>IF(G380&lt;&gt;"", IF(COUNTIF($G$2:G379, G380), INDEX($A$2:$G$100000, MATCH(G380, $G$2:G379,0),1), FALSE), FALSE)</f>
        <v>0</v>
      </c>
      <c r="G380" s="1">
        <v>57173</v>
      </c>
      <c r="H380" s="1" t="s">
        <v>503</v>
      </c>
    </row>
    <row r="381" spans="1:8" x14ac:dyDescent="0.2">
      <c r="A381" s="1">
        <v>383</v>
      </c>
      <c r="B381" s="1" t="str">
        <f t="shared" si="5"/>
        <v>Acciona Energy USA Global, LLC</v>
      </c>
      <c r="C381" s="1" t="b">
        <f>IF(D381&lt;&gt;"",IF(COUNTIF($D$2:D380, D381), INDEX($A$2:$D$100000, MATCH(D381, $D$2:D380,0),1), FALSE), FALSE)</f>
        <v>0</v>
      </c>
      <c r="F381" s="1" t="b">
        <f>IF(G381&lt;&gt;"", IF(COUNTIF($G$2:G380, G381), INDEX($A$2:$G$100000, MATCH(G381, $G$2:G380,0),1), FALSE), FALSE)</f>
        <v>0</v>
      </c>
      <c r="G381" s="1">
        <v>57416</v>
      </c>
      <c r="H381" s="1" t="s">
        <v>504</v>
      </c>
    </row>
    <row r="382" spans="1:8" x14ac:dyDescent="0.2">
      <c r="A382" s="1">
        <v>384</v>
      </c>
      <c r="B382" s="1" t="str">
        <f t="shared" si="5"/>
        <v>Acciona Solar Power</v>
      </c>
      <c r="C382" s="1" t="b">
        <f>IF(D382&lt;&gt;"",IF(COUNTIF($D$2:D381, D382), INDEX($A$2:$D$100000, MATCH(D382, $D$2:D381,0),1), FALSE), FALSE)</f>
        <v>0</v>
      </c>
      <c r="F382" s="1" t="b">
        <f>IF(G382&lt;&gt;"", IF(COUNTIF($G$2:G381, G382), INDEX($A$2:$G$100000, MATCH(G382, $G$2:G381,0),1), FALSE), FALSE)</f>
        <v>0</v>
      </c>
      <c r="G382" s="1">
        <v>55744</v>
      </c>
      <c r="H382" s="1" t="s">
        <v>505</v>
      </c>
    </row>
    <row r="383" spans="1:8" x14ac:dyDescent="0.2">
      <c r="A383" s="1">
        <v>385</v>
      </c>
      <c r="B383" s="1" t="str">
        <f t="shared" si="5"/>
        <v>Acciona Wind Energy USA LLC</v>
      </c>
      <c r="C383" s="1" t="b">
        <f>IF(D383&lt;&gt;"",IF(COUNTIF($D$2:D382, D383), INDEX($A$2:$D$100000, MATCH(D383, $D$2:D382,0),1), FALSE), FALSE)</f>
        <v>0</v>
      </c>
      <c r="F383" s="1" t="b">
        <f>IF(G383&lt;&gt;"", IF(COUNTIF($G$2:G382, G383), INDEX($A$2:$G$100000, MATCH(G383, $G$2:G382,0),1), FALSE), FALSE)</f>
        <v>0</v>
      </c>
      <c r="G383" s="1">
        <v>55918</v>
      </c>
      <c r="H383" s="1" t="s">
        <v>506</v>
      </c>
    </row>
    <row r="384" spans="1:8" x14ac:dyDescent="0.2">
      <c r="A384" s="1">
        <v>386</v>
      </c>
      <c r="B384" s="1" t="str">
        <f t="shared" si="5"/>
        <v>ACI Energy Partners LLC</v>
      </c>
      <c r="C384" s="1" t="b">
        <f>IF(D384&lt;&gt;"",IF(COUNTIF($D$2:D383, D384), INDEX($A$2:$D$100000, MATCH(D384, $D$2:D383,0),1), FALSE), FALSE)</f>
        <v>0</v>
      </c>
      <c r="F384" s="1" t="b">
        <f>IF(G384&lt;&gt;"", IF(COUNTIF($G$2:G383, G384), INDEX($A$2:$G$100000, MATCH(G384, $G$2:G383,0),1), FALSE), FALSE)</f>
        <v>0</v>
      </c>
      <c r="G384" s="1">
        <v>58437</v>
      </c>
      <c r="H384" s="1" t="s">
        <v>507</v>
      </c>
    </row>
    <row r="385" spans="1:8" x14ac:dyDescent="0.2">
      <c r="A385" s="1">
        <v>387</v>
      </c>
      <c r="B385" s="1" t="str">
        <f t="shared" si="5"/>
        <v>ADA Carbon Solutions (Red River), LLC</v>
      </c>
      <c r="C385" s="1" t="b">
        <f>IF(D385&lt;&gt;"",IF(COUNTIF($D$2:D384, D385), INDEX($A$2:$D$100000, MATCH(D385, $D$2:D384,0),1), FALSE), FALSE)</f>
        <v>0</v>
      </c>
      <c r="F385" s="1" t="b">
        <f>IF(G385&lt;&gt;"", IF(COUNTIF($G$2:G384, G385), INDEX($A$2:$G$100000, MATCH(G385, $G$2:G384,0),1), FALSE), FALSE)</f>
        <v>0</v>
      </c>
      <c r="G385" s="1">
        <v>57314</v>
      </c>
      <c r="H385" s="1" t="s">
        <v>508</v>
      </c>
    </row>
    <row r="386" spans="1:8" x14ac:dyDescent="0.2">
      <c r="A386" s="1">
        <v>388</v>
      </c>
      <c r="B386" s="1" t="str">
        <f t="shared" ref="B386:B449" si="6">IF(H386="",E386,H386)</f>
        <v>Ada Cogeneration Ltd Partnership</v>
      </c>
      <c r="C386" s="1" t="b">
        <f>IF(D386&lt;&gt;"",IF(COUNTIF($D$2:D385, D386), INDEX($A$2:$D$100000, MATCH(D386, $D$2:D385,0),1), FALSE), FALSE)</f>
        <v>0</v>
      </c>
      <c r="F386" s="1" t="b">
        <f>IF(G386&lt;&gt;"", IF(COUNTIF($G$2:G385, G386), INDEX($A$2:$G$100000, MATCH(G386, $G$2:G385,0),1), FALSE), FALSE)</f>
        <v>0</v>
      </c>
      <c r="G386" s="1">
        <v>82</v>
      </c>
      <c r="H386" s="1" t="s">
        <v>509</v>
      </c>
    </row>
    <row r="387" spans="1:8" x14ac:dyDescent="0.2">
      <c r="A387" s="1">
        <v>389</v>
      </c>
      <c r="B387" s="1" t="str">
        <f t="shared" si="6"/>
        <v>Adams Community Solar Garden III LLC</v>
      </c>
      <c r="C387" s="1" t="b">
        <f>IF(D387&lt;&gt;"",IF(COUNTIF($D$2:D386, D387), INDEX($A$2:$D$100000, MATCH(D387, $D$2:D386,0),1), FALSE), FALSE)</f>
        <v>0</v>
      </c>
      <c r="F387" s="1" t="b">
        <f>IF(G387&lt;&gt;"", IF(COUNTIF($G$2:G386, G387), INDEX($A$2:$G$100000, MATCH(G387, $G$2:G386,0),1), FALSE), FALSE)</f>
        <v>0</v>
      </c>
      <c r="G387" s="1">
        <v>59652</v>
      </c>
      <c r="H387" s="1" t="s">
        <v>510</v>
      </c>
    </row>
    <row r="388" spans="1:8" x14ac:dyDescent="0.2">
      <c r="A388" s="1">
        <v>390</v>
      </c>
      <c r="B388" s="1" t="str">
        <f t="shared" si="6"/>
        <v>Adams Community Solar Garden LLC</v>
      </c>
      <c r="C388" s="1" t="b">
        <f>IF(D388&lt;&gt;"",IF(COUNTIF($D$2:D387, D388), INDEX($A$2:$D$100000, MATCH(D388, $D$2:D387,0),1), FALSE), FALSE)</f>
        <v>0</v>
      </c>
      <c r="F388" s="1" t="b">
        <f>IF(G388&lt;&gt;"", IF(COUNTIF($G$2:G387, G388), INDEX($A$2:$G$100000, MATCH(G388, $G$2:G387,0),1), FALSE), FALSE)</f>
        <v>0</v>
      </c>
      <c r="G388" s="1">
        <v>59651</v>
      </c>
      <c r="H388" s="1" t="s">
        <v>511</v>
      </c>
    </row>
    <row r="389" spans="1:8" x14ac:dyDescent="0.2">
      <c r="A389" s="1">
        <v>391</v>
      </c>
      <c r="B389" s="1" t="str">
        <f t="shared" si="6"/>
        <v>Adams Electric Cooperative</v>
      </c>
      <c r="C389" s="1" t="b">
        <f>IF(D389&lt;&gt;"",IF(COUNTIF($D$2:D388, D389), INDEX($A$2:$D$100000, MATCH(D389, $D$2:D388,0),1), FALSE), FALSE)</f>
        <v>0</v>
      </c>
      <c r="F389" s="1" t="b">
        <f>IF(G389&lt;&gt;"", IF(COUNTIF($G$2:G388, G389), INDEX($A$2:$G$100000, MATCH(G389, $G$2:G388,0),1), FALSE), FALSE)</f>
        <v>0</v>
      </c>
      <c r="G389" s="1">
        <v>57077</v>
      </c>
      <c r="H389" s="1" t="s">
        <v>512</v>
      </c>
    </row>
    <row r="390" spans="1:8" x14ac:dyDescent="0.2">
      <c r="A390" s="1">
        <v>392</v>
      </c>
      <c r="B390" s="1" t="str">
        <f t="shared" si="6"/>
        <v>Adams Farm Solar LLC</v>
      </c>
      <c r="C390" s="1" t="b">
        <f>IF(D390&lt;&gt;"",IF(COUNTIF($D$2:D389, D390), INDEX($A$2:$D$100000, MATCH(D390, $D$2:D389,0),1), FALSE), FALSE)</f>
        <v>0</v>
      </c>
      <c r="F390" s="1" t="b">
        <f>IF(G390&lt;&gt;"", IF(COUNTIF($G$2:G389, G390), INDEX($A$2:$G$100000, MATCH(G390, $G$2:G389,0),1), FALSE), FALSE)</f>
        <v>0</v>
      </c>
      <c r="G390" s="1">
        <v>59542</v>
      </c>
      <c r="H390" s="1" t="s">
        <v>513</v>
      </c>
    </row>
    <row r="391" spans="1:8" x14ac:dyDescent="0.2">
      <c r="A391" s="1">
        <v>393</v>
      </c>
      <c r="B391" s="1" t="str">
        <f t="shared" si="6"/>
        <v>Adams Wind Generations LLC</v>
      </c>
      <c r="C391" s="1" t="b">
        <f>IF(D391&lt;&gt;"",IF(COUNTIF($D$2:D390, D391), INDEX($A$2:$D$100000, MATCH(D391, $D$2:D390,0),1), FALSE), FALSE)</f>
        <v>0</v>
      </c>
      <c r="F391" s="1" t="b">
        <f>IF(G391&lt;&gt;"", IF(COUNTIF($G$2:G390, G391), INDEX($A$2:$G$100000, MATCH(G391, $G$2:G390,0),1), FALSE), FALSE)</f>
        <v>0</v>
      </c>
      <c r="G391" s="1">
        <v>56713</v>
      </c>
      <c r="H391" s="1" t="s">
        <v>514</v>
      </c>
    </row>
    <row r="392" spans="1:8" x14ac:dyDescent="0.2">
      <c r="A392" s="1">
        <v>394</v>
      </c>
      <c r="B392" s="1" t="str">
        <f t="shared" si="6"/>
        <v>Adelanto Solar II, LLC</v>
      </c>
      <c r="C392" s="1" t="b">
        <f>IF(D392&lt;&gt;"",IF(COUNTIF($D$2:D391, D392), INDEX($A$2:$D$100000, MATCH(D392, $D$2:D391,0),1), FALSE), FALSE)</f>
        <v>0</v>
      </c>
      <c r="F392" s="1" t="b">
        <f>IF(G392&lt;&gt;"", IF(COUNTIF($G$2:G391, G392), INDEX($A$2:$G$100000, MATCH(G392, $G$2:G391,0),1), FALSE), FALSE)</f>
        <v>0</v>
      </c>
      <c r="G392" s="1">
        <v>59212</v>
      </c>
      <c r="H392" s="1" t="s">
        <v>515</v>
      </c>
    </row>
    <row r="393" spans="1:8" x14ac:dyDescent="0.2">
      <c r="A393" s="1">
        <v>395</v>
      </c>
      <c r="B393" s="1" t="str">
        <f t="shared" si="6"/>
        <v>Adelanto Solar, LLC</v>
      </c>
      <c r="C393" s="1" t="b">
        <f>IF(D393&lt;&gt;"",IF(COUNTIF($D$2:D392, D393), INDEX($A$2:$D$100000, MATCH(D393, $D$2:D392,0),1), FALSE), FALSE)</f>
        <v>0</v>
      </c>
      <c r="F393" s="1" t="b">
        <f>IF(G393&lt;&gt;"", IF(COUNTIF($G$2:G392, G393), INDEX($A$2:$G$100000, MATCH(G393, $G$2:G392,0),1), FALSE), FALSE)</f>
        <v>0</v>
      </c>
      <c r="G393" s="1">
        <v>59211</v>
      </c>
      <c r="H393" s="1" t="s">
        <v>516</v>
      </c>
    </row>
    <row r="394" spans="1:8" x14ac:dyDescent="0.2">
      <c r="A394" s="1">
        <v>396</v>
      </c>
      <c r="B394" s="1" t="str">
        <f t="shared" si="6"/>
        <v>Adkins Energy LLC</v>
      </c>
      <c r="C394" s="1" t="b">
        <f>IF(D394&lt;&gt;"",IF(COUNTIF($D$2:D393, D394), INDEX($A$2:$D$100000, MATCH(D394, $D$2:D393,0),1), FALSE), FALSE)</f>
        <v>0</v>
      </c>
      <c r="F394" s="1" t="b">
        <f>IF(G394&lt;&gt;"", IF(COUNTIF($G$2:G393, G394), INDEX($A$2:$G$100000, MATCH(G394, $G$2:G393,0),1), FALSE), FALSE)</f>
        <v>0</v>
      </c>
      <c r="G394" s="1">
        <v>58089</v>
      </c>
      <c r="H394" s="1" t="s">
        <v>517</v>
      </c>
    </row>
    <row r="395" spans="1:8" x14ac:dyDescent="0.2">
      <c r="A395" s="1">
        <v>397</v>
      </c>
      <c r="B395" s="1" t="str">
        <f t="shared" si="6"/>
        <v>Adrian Public Utilities Comm</v>
      </c>
      <c r="C395" s="1" t="b">
        <f>IF(D395&lt;&gt;"",IF(COUNTIF($D$2:D394, D395), INDEX($A$2:$D$100000, MATCH(D395, $D$2:D394,0),1), FALSE), FALSE)</f>
        <v>0</v>
      </c>
      <c r="F395" s="1" t="b">
        <f>IF(G395&lt;&gt;"", IF(COUNTIF($G$2:G394, G395), INDEX($A$2:$G$100000, MATCH(G395, $G$2:G394,0),1), FALSE), FALSE)</f>
        <v>0</v>
      </c>
      <c r="G395" s="1">
        <v>150</v>
      </c>
      <c r="H395" s="1" t="s">
        <v>518</v>
      </c>
    </row>
    <row r="396" spans="1:8" x14ac:dyDescent="0.2">
      <c r="A396" s="1">
        <v>398</v>
      </c>
      <c r="B396" s="1" t="str">
        <f t="shared" si="6"/>
        <v>ADS Renewable Energy- Wolf Creek, LLC</v>
      </c>
      <c r="C396" s="1" t="b">
        <f>IF(D396&lt;&gt;"",IF(COUNTIF($D$2:D395, D396), INDEX($A$2:$D$100000, MATCH(D396, $D$2:D395,0),1), FALSE), FALSE)</f>
        <v>0</v>
      </c>
      <c r="F396" s="1" t="b">
        <f>IF(G396&lt;&gt;"", IF(COUNTIF($G$2:G395, G396), INDEX($A$2:$G$100000, MATCH(G396, $G$2:G395,0),1), FALSE), FALSE)</f>
        <v>0</v>
      </c>
      <c r="G396" s="1">
        <v>59946</v>
      </c>
      <c r="H396" s="1" t="s">
        <v>519</v>
      </c>
    </row>
    <row r="397" spans="1:8" x14ac:dyDescent="0.2">
      <c r="A397" s="1">
        <v>399</v>
      </c>
      <c r="B397" s="1" t="str">
        <f t="shared" si="6"/>
        <v>AE Power Services LLC</v>
      </c>
      <c r="C397" s="1" t="b">
        <f>IF(D397&lt;&gt;"",IF(COUNTIF($D$2:D396, D397), INDEX($A$2:$D$100000, MATCH(D397, $D$2:D396,0),1), FALSE), FALSE)</f>
        <v>0</v>
      </c>
      <c r="F397" s="1" t="b">
        <f>IF(G397&lt;&gt;"", IF(COUNTIF($G$2:G396, G397), INDEX($A$2:$G$100000, MATCH(G397, $G$2:G396,0),1), FALSE), FALSE)</f>
        <v>0</v>
      </c>
      <c r="G397" s="1">
        <v>55963</v>
      </c>
      <c r="H397" s="1" t="s">
        <v>520</v>
      </c>
    </row>
    <row r="398" spans="1:8" x14ac:dyDescent="0.2">
      <c r="A398" s="1">
        <v>400</v>
      </c>
      <c r="B398" s="1" t="str">
        <f t="shared" si="6"/>
        <v>Aegis Renewables LLC</v>
      </c>
      <c r="C398" s="1" t="b">
        <f>IF(D398&lt;&gt;"",IF(COUNTIF($D$2:D397, D398), INDEX($A$2:$D$100000, MATCH(D398, $D$2:D397,0),1), FALSE), FALSE)</f>
        <v>0</v>
      </c>
      <c r="F398" s="1" t="b">
        <f>IF(G398&lt;&gt;"", IF(COUNTIF($G$2:G397, G398), INDEX($A$2:$G$100000, MATCH(G398, $G$2:G397,0),1), FALSE), FALSE)</f>
        <v>0</v>
      </c>
      <c r="G398" s="1">
        <v>57337</v>
      </c>
      <c r="H398" s="1" t="s">
        <v>521</v>
      </c>
    </row>
    <row r="399" spans="1:8" x14ac:dyDescent="0.2">
      <c r="A399" s="1">
        <v>401</v>
      </c>
      <c r="B399" s="1" t="str">
        <f t="shared" si="6"/>
        <v>Aeolus Wind  LLC</v>
      </c>
      <c r="C399" s="1" t="b">
        <f>IF(D399&lt;&gt;"",IF(COUNTIF($D$2:D398, D399), INDEX($A$2:$D$100000, MATCH(D399, $D$2:D398,0),1), FALSE), FALSE)</f>
        <v>0</v>
      </c>
      <c r="F399" s="1" t="b">
        <f>IF(G399&lt;&gt;"", IF(COUNTIF($G$2:G398, G399), INDEX($A$2:$G$100000, MATCH(G399, $G$2:G398,0),1), FALSE), FALSE)</f>
        <v>0</v>
      </c>
      <c r="G399" s="1">
        <v>49903</v>
      </c>
      <c r="H399" s="1" t="s">
        <v>522</v>
      </c>
    </row>
    <row r="400" spans="1:8" x14ac:dyDescent="0.2">
      <c r="A400" s="1">
        <v>402</v>
      </c>
      <c r="B400" s="1" t="str">
        <f t="shared" si="6"/>
        <v>AERA Energy LLC</v>
      </c>
      <c r="C400" s="1" t="b">
        <f>IF(D400&lt;&gt;"",IF(COUNTIF($D$2:D399, D400), INDEX($A$2:$D$100000, MATCH(D400, $D$2:D399,0),1), FALSE), FALSE)</f>
        <v>0</v>
      </c>
      <c r="F400" s="1" t="b">
        <f>IF(G400&lt;&gt;"", IF(COUNTIF($G$2:G399, G400), INDEX($A$2:$G$100000, MATCH(G400, $G$2:G399,0),1), FALSE), FALSE)</f>
        <v>0</v>
      </c>
      <c r="G400" s="1">
        <v>164</v>
      </c>
      <c r="H400" s="1" t="s">
        <v>523</v>
      </c>
    </row>
    <row r="401" spans="1:8" x14ac:dyDescent="0.2">
      <c r="A401" s="1">
        <v>403</v>
      </c>
      <c r="B401" s="1" t="str">
        <f t="shared" si="6"/>
        <v>Aera Energy LLC-Coalinga</v>
      </c>
      <c r="C401" s="1" t="b">
        <f>IF(D401&lt;&gt;"",IF(COUNTIF($D$2:D400, D401), INDEX($A$2:$D$100000, MATCH(D401, $D$2:D400,0),1), FALSE), FALSE)</f>
        <v>0</v>
      </c>
      <c r="F401" s="1" t="b">
        <f>IF(G401&lt;&gt;"", IF(COUNTIF($G$2:G400, G401), INDEX($A$2:$G$100000, MATCH(G401, $G$2:G400,0),1), FALSE), FALSE)</f>
        <v>0</v>
      </c>
      <c r="G401" s="1">
        <v>23005</v>
      </c>
      <c r="H401" s="1" t="s">
        <v>524</v>
      </c>
    </row>
    <row r="402" spans="1:8" x14ac:dyDescent="0.2">
      <c r="A402" s="1">
        <v>404</v>
      </c>
      <c r="B402" s="1" t="str">
        <f t="shared" si="6"/>
        <v>Aera Energy LLC-San Ardo</v>
      </c>
      <c r="C402" s="1" t="b">
        <f>IF(D402&lt;&gt;"",IF(COUNTIF($D$2:D401, D402), INDEX($A$2:$D$100000, MATCH(D402, $D$2:D401,0),1), FALSE), FALSE)</f>
        <v>0</v>
      </c>
      <c r="F402" s="1" t="b">
        <f>IF(G402&lt;&gt;"", IF(COUNTIF($G$2:G401, G402), INDEX($A$2:$G$100000, MATCH(G402, $G$2:G401,0),1), FALSE), FALSE)</f>
        <v>0</v>
      </c>
      <c r="G402" s="1">
        <v>24536</v>
      </c>
      <c r="H402" s="1" t="s">
        <v>525</v>
      </c>
    </row>
    <row r="403" spans="1:8" x14ac:dyDescent="0.2">
      <c r="A403" s="1">
        <v>405</v>
      </c>
      <c r="B403" s="1" t="str">
        <f t="shared" si="6"/>
        <v>AES Alamitos LLC</v>
      </c>
      <c r="C403" s="1" t="b">
        <f>IF(D403&lt;&gt;"",IF(COUNTIF($D$2:D402, D403), INDEX($A$2:$D$100000, MATCH(D403, $D$2:D402,0),1), FALSE), FALSE)</f>
        <v>0</v>
      </c>
      <c r="F403" s="1" t="b">
        <f>IF(G403&lt;&gt;"", IF(COUNTIF($G$2:G402, G403), INDEX($A$2:$G$100000, MATCH(G403, $G$2:G402,0),1), FALSE), FALSE)</f>
        <v>0</v>
      </c>
      <c r="G403" s="1">
        <v>22148</v>
      </c>
      <c r="H403" s="1" t="s">
        <v>526</v>
      </c>
    </row>
    <row r="404" spans="1:8" x14ac:dyDescent="0.2">
      <c r="A404" s="1">
        <v>406</v>
      </c>
      <c r="B404" s="1" t="str">
        <f t="shared" si="6"/>
        <v>AES Beaver Valley</v>
      </c>
      <c r="C404" s="1" t="b">
        <f>IF(D404&lt;&gt;"",IF(COUNTIF($D$2:D403, D404), INDEX($A$2:$D$100000, MATCH(D404, $D$2:D403,0),1), FALSE), FALSE)</f>
        <v>0</v>
      </c>
      <c r="F404" s="1" t="b">
        <f>IF(G404&lt;&gt;"", IF(COUNTIF($G$2:G403, G404), INDEX($A$2:$G$100000, MATCH(G404, $G$2:G403,0),1), FALSE), FALSE)</f>
        <v>0</v>
      </c>
      <c r="G404" s="1">
        <v>142</v>
      </c>
      <c r="H404" s="1" t="s">
        <v>527</v>
      </c>
    </row>
    <row r="405" spans="1:8" x14ac:dyDescent="0.2">
      <c r="A405" s="1">
        <v>407</v>
      </c>
      <c r="B405" s="1" t="str">
        <f t="shared" si="6"/>
        <v>AES Hawaii Inc</v>
      </c>
      <c r="C405" s="1" t="b">
        <f>IF(D405&lt;&gt;"",IF(COUNTIF($D$2:D404, D405), INDEX($A$2:$D$100000, MATCH(D405, $D$2:D404,0),1), FALSE), FALSE)</f>
        <v>0</v>
      </c>
      <c r="F405" s="1" t="b">
        <f>IF(G405&lt;&gt;"", IF(COUNTIF($G$2:G404, G405), INDEX($A$2:$G$100000, MATCH(G405, $G$2:G404,0),1), FALSE), FALSE)</f>
        <v>0</v>
      </c>
      <c r="G405" s="1">
        <v>177</v>
      </c>
      <c r="H405" s="1" t="s">
        <v>528</v>
      </c>
    </row>
    <row r="406" spans="1:8" x14ac:dyDescent="0.2">
      <c r="A406" s="1">
        <v>408</v>
      </c>
      <c r="B406" s="1" t="str">
        <f t="shared" si="6"/>
        <v>AES Huntington Beach LLC</v>
      </c>
      <c r="C406" s="1" t="b">
        <f>IF(D406&lt;&gt;"",IF(COUNTIF($D$2:D405, D406), INDEX($A$2:$D$100000, MATCH(D406, $D$2:D405,0),1), FALSE), FALSE)</f>
        <v>0</v>
      </c>
      <c r="F406" s="1" t="b">
        <f>IF(G406&lt;&gt;"", IF(COUNTIF($G$2:G405, G406), INDEX($A$2:$G$100000, MATCH(G406, $G$2:G405,0),1), FALSE), FALSE)</f>
        <v>0</v>
      </c>
      <c r="G406" s="1">
        <v>23693</v>
      </c>
      <c r="H406" s="1" t="s">
        <v>529</v>
      </c>
    </row>
    <row r="407" spans="1:8" x14ac:dyDescent="0.2">
      <c r="A407" s="1">
        <v>409</v>
      </c>
      <c r="B407" s="1" t="str">
        <f t="shared" si="6"/>
        <v>AES Ohio Generation LLC</v>
      </c>
      <c r="C407" s="1" t="b">
        <f>IF(D407&lt;&gt;"",IF(COUNTIF($D$2:D406, D407), INDEX($A$2:$D$100000, MATCH(D407, $D$2:D406,0),1), FALSE), FALSE)</f>
        <v>0</v>
      </c>
      <c r="F407" s="1" t="b">
        <f>IF(G407&lt;&gt;"", IF(COUNTIF($G$2:G406, G407), INDEX($A$2:$G$100000, MATCH(G407, $G$2:G406,0),1), FALSE), FALSE)</f>
        <v>0</v>
      </c>
      <c r="G407" s="1">
        <v>5302</v>
      </c>
      <c r="H407" s="1" t="s">
        <v>530</v>
      </c>
    </row>
    <row r="408" spans="1:8" x14ac:dyDescent="0.2">
      <c r="A408" s="1">
        <v>410</v>
      </c>
      <c r="B408" s="1" t="str">
        <f t="shared" si="6"/>
        <v>AES Redondo Beach LLC</v>
      </c>
      <c r="C408" s="1" t="b">
        <f>IF(D408&lt;&gt;"",IF(COUNTIF($D$2:D407, D408), INDEX($A$2:$D$100000, MATCH(D408, $D$2:D407,0),1), FALSE), FALSE)</f>
        <v>0</v>
      </c>
      <c r="F408" s="1" t="b">
        <f>IF(G408&lt;&gt;"", IF(COUNTIF($G$2:G407, G408), INDEX($A$2:$G$100000, MATCH(G408, $G$2:G407,0),1), FALSE), FALSE)</f>
        <v>0</v>
      </c>
      <c r="G408" s="1">
        <v>22484</v>
      </c>
      <c r="H408" s="1" t="s">
        <v>531</v>
      </c>
    </row>
    <row r="409" spans="1:8" x14ac:dyDescent="0.2">
      <c r="A409" s="1">
        <v>411</v>
      </c>
      <c r="B409" s="1" t="str">
        <f t="shared" si="6"/>
        <v>AES Shady Point LLC</v>
      </c>
      <c r="C409" s="1" t="b">
        <f>IF(D409&lt;&gt;"",IF(COUNTIF($D$2:D408, D409), INDEX($A$2:$D$100000, MATCH(D409, $D$2:D408,0),1), FALSE), FALSE)</f>
        <v>0</v>
      </c>
      <c r="F409" s="1" t="b">
        <f>IF(G409&lt;&gt;"", IF(COUNTIF($G$2:G408, G409), INDEX($A$2:$G$100000, MATCH(G409, $G$2:G408,0),1), FALSE), FALSE)</f>
        <v>0</v>
      </c>
      <c r="G409" s="1">
        <v>21</v>
      </c>
      <c r="H409" s="1" t="s">
        <v>532</v>
      </c>
    </row>
    <row r="410" spans="1:8" x14ac:dyDescent="0.2">
      <c r="A410" s="1">
        <v>412</v>
      </c>
      <c r="B410" s="1" t="str">
        <f t="shared" si="6"/>
        <v>AES Wind Generation Inc</v>
      </c>
      <c r="C410" s="1" t="b">
        <f>IF(D410&lt;&gt;"",IF(COUNTIF($D$2:D409, D410), INDEX($A$2:$D$100000, MATCH(D410, $D$2:D409,0),1), FALSE), FALSE)</f>
        <v>0</v>
      </c>
      <c r="F410" s="1" t="b">
        <f>IF(G410&lt;&gt;"", IF(COUNTIF($G$2:G409, G410), INDEX($A$2:$G$100000, MATCH(G410, $G$2:G409,0),1), FALSE), FALSE)</f>
        <v>0</v>
      </c>
      <c r="G410" s="1">
        <v>19740</v>
      </c>
      <c r="H410" s="1" t="s">
        <v>533</v>
      </c>
    </row>
    <row r="411" spans="1:8" x14ac:dyDescent="0.2">
      <c r="A411" s="1">
        <v>413</v>
      </c>
      <c r="B411" s="1" t="str">
        <f t="shared" si="6"/>
        <v>AES WR Ltd Partnership</v>
      </c>
      <c r="C411" s="1" t="b">
        <f>IF(D411&lt;&gt;"",IF(COUNTIF($D$2:D410, D411), INDEX($A$2:$D$100000, MATCH(D411, $D$2:D410,0),1), FALSE), FALSE)</f>
        <v>0</v>
      </c>
      <c r="F411" s="1" t="b">
        <f>IF(G411&lt;&gt;"", IF(COUNTIF($G$2:G410, G411), INDEX($A$2:$G$100000, MATCH(G411, $G$2:G410,0),1), FALSE), FALSE)</f>
        <v>0</v>
      </c>
      <c r="G411" s="1">
        <v>35</v>
      </c>
      <c r="H411" s="1" t="s">
        <v>534</v>
      </c>
    </row>
    <row r="412" spans="1:8" x14ac:dyDescent="0.2">
      <c r="A412" s="1">
        <v>414</v>
      </c>
      <c r="B412" s="1" t="str">
        <f t="shared" si="6"/>
        <v>Affordable Solar Silver City, LLC</v>
      </c>
      <c r="C412" s="1" t="b">
        <f>IF(D412&lt;&gt;"",IF(COUNTIF($D$2:D411, D412), INDEX($A$2:$D$100000, MATCH(D412, $D$2:D411,0),1), FALSE), FALSE)</f>
        <v>0</v>
      </c>
      <c r="F412" s="1" t="b">
        <f>IF(G412&lt;&gt;"", IF(COUNTIF($G$2:G411, G412), INDEX($A$2:$G$100000, MATCH(G412, $G$2:G411,0),1), FALSE), FALSE)</f>
        <v>0</v>
      </c>
      <c r="G412" s="1">
        <v>58509</v>
      </c>
      <c r="H412" s="1" t="s">
        <v>535</v>
      </c>
    </row>
    <row r="413" spans="1:8" x14ac:dyDescent="0.2">
      <c r="A413" s="1">
        <v>415</v>
      </c>
      <c r="B413" s="1" t="str">
        <f t="shared" si="6"/>
        <v>Ag Processing Inc</v>
      </c>
      <c r="C413" s="1" t="b">
        <f>IF(D413&lt;&gt;"",IF(COUNTIF($D$2:D412, D413), INDEX($A$2:$D$100000, MATCH(D413, $D$2:D412,0),1), FALSE), FALSE)</f>
        <v>0</v>
      </c>
      <c r="F413" s="1" t="b">
        <f>IF(G413&lt;&gt;"", IF(COUNTIF($G$2:G412, G413), INDEX($A$2:$G$100000, MATCH(G413, $G$2:G412,0),1), FALSE), FALSE)</f>
        <v>0</v>
      </c>
      <c r="G413" s="1">
        <v>109</v>
      </c>
      <c r="H413" s="1" t="s">
        <v>536</v>
      </c>
    </row>
    <row r="414" spans="1:8" x14ac:dyDescent="0.2">
      <c r="A414" s="1">
        <v>416</v>
      </c>
      <c r="B414" s="1" t="str">
        <f t="shared" si="6"/>
        <v>AGC Division of APG Inc</v>
      </c>
      <c r="C414" s="1" t="b">
        <f>IF(D414&lt;&gt;"",IF(COUNTIF($D$2:D413, D414), INDEX($A$2:$D$100000, MATCH(D414, $D$2:D413,0),1), FALSE), FALSE)</f>
        <v>0</v>
      </c>
      <c r="F414" s="1" t="b">
        <f>IF(G414&lt;&gt;"", IF(COUNTIF($G$2:G413, G414), INDEX($A$2:$G$100000, MATCH(G414, $G$2:G413,0),1), FALSE), FALSE)</f>
        <v>0</v>
      </c>
      <c r="G414" s="1">
        <v>261</v>
      </c>
      <c r="H414" s="1" t="s">
        <v>537</v>
      </c>
    </row>
    <row r="415" spans="1:8" x14ac:dyDescent="0.2">
      <c r="A415" s="1">
        <v>417</v>
      </c>
      <c r="B415" s="1" t="str">
        <f t="shared" si="6"/>
        <v>AgPower DCD, LLC</v>
      </c>
      <c r="C415" s="1" t="b">
        <f>IF(D415&lt;&gt;"",IF(COUNTIF($D$2:D414, D415), INDEX($A$2:$D$100000, MATCH(D415, $D$2:D414,0),1), FALSE), FALSE)</f>
        <v>0</v>
      </c>
      <c r="F415" s="1" t="b">
        <f>IF(G415&lt;&gt;"", IF(COUNTIF($G$2:G414, G415), INDEX($A$2:$G$100000, MATCH(G415, $G$2:G414,0),1), FALSE), FALSE)</f>
        <v>0</v>
      </c>
      <c r="G415" s="1">
        <v>58992</v>
      </c>
      <c r="H415" s="1" t="s">
        <v>538</v>
      </c>
    </row>
    <row r="416" spans="1:8" x14ac:dyDescent="0.2">
      <c r="A416" s="1">
        <v>418</v>
      </c>
      <c r="B416" s="1" t="str">
        <f t="shared" si="6"/>
        <v>AgPower Jerome LLC</v>
      </c>
      <c r="C416" s="1" t="b">
        <f>IF(D416&lt;&gt;"",IF(COUNTIF($D$2:D415, D416), INDEX($A$2:$D$100000, MATCH(D416, $D$2:D415,0),1), FALSE), FALSE)</f>
        <v>0</v>
      </c>
      <c r="F416" s="1" t="b">
        <f>IF(G416&lt;&gt;"", IF(COUNTIF($G$2:G415, G416), INDEX($A$2:$G$100000, MATCH(G416, $G$2:G415,0),1), FALSE), FALSE)</f>
        <v>0</v>
      </c>
      <c r="G416" s="1">
        <v>56753</v>
      </c>
      <c r="H416" s="1" t="s">
        <v>539</v>
      </c>
    </row>
    <row r="417" spans="1:8" x14ac:dyDescent="0.2">
      <c r="A417" s="1">
        <v>419</v>
      </c>
      <c r="B417" s="1" t="str">
        <f t="shared" si="6"/>
        <v>Agrilectric Power Partners Ltd</v>
      </c>
      <c r="C417" s="1" t="b">
        <f>IF(D417&lt;&gt;"",IF(COUNTIF($D$2:D416, D417), INDEX($A$2:$D$100000, MATCH(D417, $D$2:D416,0),1), FALSE), FALSE)</f>
        <v>0</v>
      </c>
      <c r="F417" s="1" t="b">
        <f>IF(G417&lt;&gt;"", IF(COUNTIF($G$2:G416, G417), INDEX($A$2:$G$100000, MATCH(G417, $G$2:G416,0),1), FALSE), FALSE)</f>
        <v>0</v>
      </c>
      <c r="G417" s="1">
        <v>135</v>
      </c>
      <c r="H417" s="1" t="s">
        <v>540</v>
      </c>
    </row>
    <row r="418" spans="1:8" x14ac:dyDescent="0.2">
      <c r="A418" s="1">
        <v>420</v>
      </c>
      <c r="B418" s="1" t="str">
        <f t="shared" si="6"/>
        <v>AgriReNew</v>
      </c>
      <c r="C418" s="1" t="b">
        <f>IF(D418&lt;&gt;"",IF(COUNTIF($D$2:D417, D418), INDEX($A$2:$D$100000, MATCH(D418, $D$2:D417,0),1), FALSE), FALSE)</f>
        <v>0</v>
      </c>
      <c r="F418" s="1" t="b">
        <f>IF(G418&lt;&gt;"", IF(COUNTIF($G$2:G417, G418), INDEX($A$2:$G$100000, MATCH(G418, $G$2:G417,0),1), FALSE), FALSE)</f>
        <v>0</v>
      </c>
      <c r="G418" s="1">
        <v>58986</v>
      </c>
      <c r="H418" s="1" t="s">
        <v>541</v>
      </c>
    </row>
    <row r="419" spans="1:8" x14ac:dyDescent="0.2">
      <c r="A419" s="1">
        <v>421</v>
      </c>
      <c r="B419" s="1" t="str">
        <f t="shared" si="6"/>
        <v>AgriWind LLC</v>
      </c>
      <c r="C419" s="1" t="b">
        <f>IF(D419&lt;&gt;"",IF(COUNTIF($D$2:D418, D419), INDEX($A$2:$D$100000, MATCH(D419, $D$2:D418,0),1), FALSE), FALSE)</f>
        <v>0</v>
      </c>
      <c r="F419" s="1" t="b">
        <f>IF(G419&lt;&gt;"", IF(COUNTIF($G$2:G418, G419), INDEX($A$2:$G$100000, MATCH(G419, $G$2:G418,0),1), FALSE), FALSE)</f>
        <v>0</v>
      </c>
      <c r="G419" s="1">
        <v>54789</v>
      </c>
      <c r="H419" s="1" t="s">
        <v>542</v>
      </c>
    </row>
    <row r="420" spans="1:8" x14ac:dyDescent="0.2">
      <c r="A420" s="1">
        <v>422</v>
      </c>
      <c r="B420" s="1" t="str">
        <f t="shared" si="6"/>
        <v>Agua Caliente Solar</v>
      </c>
      <c r="C420" s="1" t="b">
        <f>IF(D420&lt;&gt;"",IF(COUNTIF($D$2:D419, D420), INDEX($A$2:$D$100000, MATCH(D420, $D$2:D419,0),1), FALSE), FALSE)</f>
        <v>0</v>
      </c>
      <c r="F420" s="1" t="b">
        <f>IF(G420&lt;&gt;"", IF(COUNTIF($G$2:G419, G420), INDEX($A$2:$G$100000, MATCH(G420, $G$2:G419,0),1), FALSE), FALSE)</f>
        <v>0</v>
      </c>
      <c r="G420" s="1">
        <v>59396</v>
      </c>
      <c r="H420" s="1" t="s">
        <v>543</v>
      </c>
    </row>
    <row r="421" spans="1:8" x14ac:dyDescent="0.2">
      <c r="A421" s="1">
        <v>423</v>
      </c>
      <c r="B421" s="1" t="str">
        <f t="shared" si="6"/>
        <v>Air Force Civil Engineer Center</v>
      </c>
      <c r="C421" s="1" t="b">
        <f>IF(D421&lt;&gt;"",IF(COUNTIF($D$2:D420, D421), INDEX($A$2:$D$100000, MATCH(D421, $D$2:D420,0),1), FALSE), FALSE)</f>
        <v>0</v>
      </c>
      <c r="F421" s="1" t="b">
        <f>IF(G421&lt;&gt;"", IF(COUNTIF($G$2:G420, G421), INDEX($A$2:$G$100000, MATCH(G421, $G$2:G420,0),1), FALSE), FALSE)</f>
        <v>0</v>
      </c>
      <c r="G421" s="1">
        <v>56619</v>
      </c>
      <c r="H421" s="1" t="s">
        <v>544</v>
      </c>
    </row>
    <row r="422" spans="1:8" x14ac:dyDescent="0.2">
      <c r="A422" s="1">
        <v>424</v>
      </c>
      <c r="B422" s="1" t="str">
        <f t="shared" si="6"/>
        <v>Air Liquide America Corp</v>
      </c>
      <c r="C422" s="1" t="b">
        <f>IF(D422&lt;&gt;"",IF(COUNTIF($D$2:D421, D422), INDEX($A$2:$D$100000, MATCH(D422, $D$2:D421,0),1), FALSE), FALSE)</f>
        <v>0</v>
      </c>
      <c r="F422" s="1" t="b">
        <f>IF(G422&lt;&gt;"", IF(COUNTIF($G$2:G421, G422), INDEX($A$2:$G$100000, MATCH(G422, $G$2:G421,0),1), FALSE), FALSE)</f>
        <v>0</v>
      </c>
      <c r="G422" s="1">
        <v>32501</v>
      </c>
      <c r="H422" s="1" t="s">
        <v>545</v>
      </c>
    </row>
    <row r="423" spans="1:8" x14ac:dyDescent="0.2">
      <c r="A423" s="1">
        <v>425</v>
      </c>
      <c r="B423" s="1" t="str">
        <f t="shared" si="6"/>
        <v>Air Liquide Large Industries U S LP</v>
      </c>
      <c r="C423" s="1" t="b">
        <f>IF(D423&lt;&gt;"",IF(COUNTIF($D$2:D422, D423), INDEX($A$2:$D$100000, MATCH(D423, $D$2:D422,0),1), FALSE), FALSE)</f>
        <v>0</v>
      </c>
      <c r="F423" s="1" t="b">
        <f>IF(G423&lt;&gt;"", IF(COUNTIF($G$2:G422, G423), INDEX($A$2:$G$100000, MATCH(G423, $G$2:G422,0),1), FALSE), FALSE)</f>
        <v>0</v>
      </c>
      <c r="G423" s="1">
        <v>327</v>
      </c>
      <c r="H423" s="1" t="s">
        <v>546</v>
      </c>
    </row>
    <row r="424" spans="1:8" x14ac:dyDescent="0.2">
      <c r="A424" s="1">
        <v>426</v>
      </c>
      <c r="B424" s="1" t="str">
        <f t="shared" si="6"/>
        <v>Air Liquide Large Industries U.S. LP</v>
      </c>
      <c r="C424" s="1" t="b">
        <f>IF(D424&lt;&gt;"",IF(COUNTIF($D$2:D423, D424), INDEX($A$2:$D$100000, MATCH(D424, $D$2:D423,0),1), FALSE), FALSE)</f>
        <v>0</v>
      </c>
      <c r="F424" s="1" t="b">
        <f>IF(G424&lt;&gt;"", IF(COUNTIF($G$2:G423, G424), INDEX($A$2:$G$100000, MATCH(G424, $G$2:G423,0),1), FALSE), FALSE)</f>
        <v>0</v>
      </c>
      <c r="G424" s="1">
        <v>335</v>
      </c>
      <c r="H424" s="1" t="s">
        <v>547</v>
      </c>
    </row>
    <row r="425" spans="1:8" x14ac:dyDescent="0.2">
      <c r="A425" s="1">
        <v>427</v>
      </c>
      <c r="B425" s="1" t="str">
        <f t="shared" si="6"/>
        <v>Air Products &amp; Chemicals Inc</v>
      </c>
      <c r="C425" s="1" t="b">
        <f>IF(D425&lt;&gt;"",IF(COUNTIF($D$2:D424, D425), INDEX($A$2:$D$100000, MATCH(D425, $D$2:D424,0),1), FALSE), FALSE)</f>
        <v>0</v>
      </c>
      <c r="F425" s="1" t="b">
        <f>IF(G425&lt;&gt;"", IF(COUNTIF($G$2:G424, G425), INDEX($A$2:$G$100000, MATCH(G425, $G$2:G424,0),1), FALSE), FALSE)</f>
        <v>0</v>
      </c>
      <c r="G425" s="1">
        <v>991</v>
      </c>
      <c r="H425" s="1" t="s">
        <v>548</v>
      </c>
    </row>
    <row r="426" spans="1:8" x14ac:dyDescent="0.2">
      <c r="A426" s="1">
        <v>428</v>
      </c>
      <c r="B426" s="1" t="str">
        <f t="shared" si="6"/>
        <v>Alabama Municipal Elec Authority</v>
      </c>
      <c r="C426" s="1" t="b">
        <f>IF(D426&lt;&gt;"",IF(COUNTIF($D$2:D425, D426), INDEX($A$2:$D$100000, MATCH(D426, $D$2:D425,0),1), FALSE), FALSE)</f>
        <v>0</v>
      </c>
      <c r="F426" s="1" t="b">
        <f>IF(G426&lt;&gt;"", IF(COUNTIF($G$2:G425, G426), INDEX($A$2:$G$100000, MATCH(G426, $G$2:G425,0),1), FALSE), FALSE)</f>
        <v>0</v>
      </c>
      <c r="G426" s="1">
        <v>40614</v>
      </c>
      <c r="H426" s="1" t="s">
        <v>549</v>
      </c>
    </row>
    <row r="427" spans="1:8" x14ac:dyDescent="0.2">
      <c r="A427" s="1">
        <v>429</v>
      </c>
      <c r="B427" s="1" t="str">
        <f t="shared" si="6"/>
        <v>Alabama River Cellulose LLC</v>
      </c>
      <c r="C427" s="1" t="b">
        <f>IF(D427&lt;&gt;"",IF(COUNTIF($D$2:D426, D427), INDEX($A$2:$D$100000, MATCH(D427, $D$2:D426,0),1), FALSE), FALSE)</f>
        <v>0</v>
      </c>
      <c r="F427" s="1" t="b">
        <f>IF(G427&lt;&gt;"", IF(COUNTIF($G$2:G426, G427), INDEX($A$2:$G$100000, MATCH(G427, $G$2:G426,0),1), FALSE), FALSE)</f>
        <v>0</v>
      </c>
      <c r="G427" s="1">
        <v>57356</v>
      </c>
      <c r="H427" s="1" t="s">
        <v>550</v>
      </c>
    </row>
    <row r="428" spans="1:8" x14ac:dyDescent="0.2">
      <c r="A428" s="1">
        <v>430</v>
      </c>
      <c r="B428" s="1" t="str">
        <f t="shared" si="6"/>
        <v>Alamosa Operating Services LLC</v>
      </c>
      <c r="C428" s="1" t="b">
        <f>IF(D428&lt;&gt;"",IF(COUNTIF($D$2:D427, D428), INDEX($A$2:$D$100000, MATCH(D428, $D$2:D427,0),1), FALSE), FALSE)</f>
        <v>0</v>
      </c>
      <c r="F428" s="1" t="b">
        <f>IF(G428&lt;&gt;"", IF(COUNTIF($G$2:G427, G428), INDEX($A$2:$G$100000, MATCH(G428, $G$2:G427,0),1), FALSE), FALSE)</f>
        <v>0</v>
      </c>
      <c r="G428" s="1">
        <v>56696</v>
      </c>
      <c r="H428" s="1" t="s">
        <v>551</v>
      </c>
    </row>
    <row r="429" spans="1:8" x14ac:dyDescent="0.2">
      <c r="A429" s="1">
        <v>431</v>
      </c>
      <c r="B429" s="1" t="str">
        <f t="shared" si="6"/>
        <v>Alaska Environmental Power</v>
      </c>
      <c r="C429" s="1" t="b">
        <f>IF(D429&lt;&gt;"",IF(COUNTIF($D$2:D428, D429), INDEX($A$2:$D$100000, MATCH(D429, $D$2:D428,0),1), FALSE), FALSE)</f>
        <v>0</v>
      </c>
      <c r="F429" s="1" t="b">
        <f>IF(G429&lt;&gt;"", IF(COUNTIF($G$2:G428, G429), INDEX($A$2:$G$100000, MATCH(G429, $G$2:G428,0),1), FALSE), FALSE)</f>
        <v>0</v>
      </c>
      <c r="G429" s="1">
        <v>58488</v>
      </c>
      <c r="H429" s="1" t="s">
        <v>552</v>
      </c>
    </row>
    <row r="430" spans="1:8" x14ac:dyDescent="0.2">
      <c r="A430" s="1">
        <v>432</v>
      </c>
      <c r="B430" s="1" t="str">
        <f t="shared" si="6"/>
        <v>Alaska Power and Telephone Co</v>
      </c>
      <c r="C430" s="1" t="b">
        <f>IF(D430&lt;&gt;"",IF(COUNTIF($D$2:D429, D430), INDEX($A$2:$D$100000, MATCH(D430, $D$2:D429,0),1), FALSE), FALSE)</f>
        <v>0</v>
      </c>
      <c r="F430" s="1" t="b">
        <f>IF(G430&lt;&gt;"", IF(COUNTIF($G$2:G429, G430), INDEX($A$2:$G$100000, MATCH(G430, $G$2:G429,0),1), FALSE), FALSE)</f>
        <v>0</v>
      </c>
      <c r="G430" s="1">
        <v>219</v>
      </c>
      <c r="H430" s="1" t="s">
        <v>553</v>
      </c>
    </row>
    <row r="431" spans="1:8" x14ac:dyDescent="0.2">
      <c r="A431" s="1">
        <v>433</v>
      </c>
      <c r="B431" s="1" t="str">
        <f t="shared" si="6"/>
        <v>Alaska Village Elec Coop, Inc</v>
      </c>
      <c r="C431" s="1" t="b">
        <f>IF(D431&lt;&gt;"",IF(COUNTIF($D$2:D430, D431), INDEX($A$2:$D$100000, MATCH(D431, $D$2:D430,0),1), FALSE), FALSE)</f>
        <v>0</v>
      </c>
      <c r="F431" s="1" t="b">
        <f>IF(G431&lt;&gt;"", IF(COUNTIF($G$2:G430, G431), INDEX($A$2:$G$100000, MATCH(G431, $G$2:G430,0),1), FALSE), FALSE)</f>
        <v>0</v>
      </c>
      <c r="G431" s="1">
        <v>221</v>
      </c>
      <c r="H431" s="1" t="s">
        <v>554</v>
      </c>
    </row>
    <row r="432" spans="1:8" x14ac:dyDescent="0.2">
      <c r="A432" s="1">
        <v>434</v>
      </c>
      <c r="B432" s="1" t="str">
        <f t="shared" si="6"/>
        <v>Albany Engineering Corporation</v>
      </c>
      <c r="C432" s="1" t="b">
        <f>IF(D432&lt;&gt;"",IF(COUNTIF($D$2:D431, D432), INDEX($A$2:$D$100000, MATCH(D432, $D$2:D431,0),1), FALSE), FALSE)</f>
        <v>0</v>
      </c>
      <c r="F432" s="1" t="b">
        <f>IF(G432&lt;&gt;"", IF(COUNTIF($G$2:G431, G432), INDEX($A$2:$G$100000, MATCH(G432, $G$2:G431,0),1), FALSE), FALSE)</f>
        <v>0</v>
      </c>
      <c r="G432" s="1">
        <v>58756</v>
      </c>
      <c r="H432" s="1" t="s">
        <v>555</v>
      </c>
    </row>
    <row r="433" spans="1:8" x14ac:dyDescent="0.2">
      <c r="A433" s="1">
        <v>435</v>
      </c>
      <c r="B433" s="1" t="str">
        <f t="shared" si="6"/>
        <v>Albany Medical Center</v>
      </c>
      <c r="C433" s="1" t="b">
        <f>IF(D433&lt;&gt;"",IF(COUNTIF($D$2:D432, D433), INDEX($A$2:$D$100000, MATCH(D433, $D$2:D432,0),1), FALSE), FALSE)</f>
        <v>0</v>
      </c>
      <c r="F433" s="1" t="b">
        <f>IF(G433&lt;&gt;"", IF(COUNTIF($G$2:G432, G433), INDEX($A$2:$G$100000, MATCH(G433, $G$2:G432,0),1), FALSE), FALSE)</f>
        <v>0</v>
      </c>
      <c r="G433" s="1">
        <v>59219</v>
      </c>
      <c r="H433" s="1" t="s">
        <v>556</v>
      </c>
    </row>
    <row r="434" spans="1:8" x14ac:dyDescent="0.2">
      <c r="A434" s="1">
        <v>436</v>
      </c>
      <c r="B434" s="1" t="str">
        <f t="shared" si="6"/>
        <v>Albertson Solar LLC</v>
      </c>
      <c r="C434" s="1" t="b">
        <f>IF(D434&lt;&gt;"",IF(COUNTIF($D$2:D433, D434), INDEX($A$2:$D$100000, MATCH(D434, $D$2:D433,0),1), FALSE), FALSE)</f>
        <v>0</v>
      </c>
      <c r="F434" s="1" t="b">
        <f>IF(G434&lt;&gt;"", IF(COUNTIF($G$2:G433, G434), INDEX($A$2:$G$100000, MATCH(G434, $G$2:G433,0),1), FALSE), FALSE)</f>
        <v>0</v>
      </c>
      <c r="G434" s="1">
        <v>59674</v>
      </c>
      <c r="H434" s="1" t="s">
        <v>557</v>
      </c>
    </row>
    <row r="435" spans="1:8" x14ac:dyDescent="0.2">
      <c r="A435" s="1">
        <v>437</v>
      </c>
      <c r="B435" s="1" t="str">
        <f t="shared" si="6"/>
        <v>Albertville Municipal Utilities Board</v>
      </c>
      <c r="C435" s="1" t="b">
        <f>IF(D435&lt;&gt;"",IF(COUNTIF($D$2:D434, D435), INDEX($A$2:$D$100000, MATCH(D435, $D$2:D434,0),1), FALSE), FALSE)</f>
        <v>0</v>
      </c>
      <c r="F435" s="1" t="b">
        <f>IF(G435&lt;&gt;"", IF(COUNTIF($G$2:G434, G435), INDEX($A$2:$G$100000, MATCH(G435, $G$2:G434,0),1), FALSE), FALSE)</f>
        <v>0</v>
      </c>
      <c r="G435" s="1">
        <v>241</v>
      </c>
      <c r="H435" s="1" t="s">
        <v>558</v>
      </c>
    </row>
    <row r="436" spans="1:8" x14ac:dyDescent="0.2">
      <c r="A436" s="1">
        <v>438</v>
      </c>
      <c r="B436" s="1" t="str">
        <f t="shared" si="6"/>
        <v>Albuquerque City of</v>
      </c>
      <c r="C436" s="1" t="b">
        <f>IF(D436&lt;&gt;"",IF(COUNTIF($D$2:D435, D436), INDEX($A$2:$D$100000, MATCH(D436, $D$2:D435,0),1), FALSE), FALSE)</f>
        <v>0</v>
      </c>
      <c r="F436" s="1" t="b">
        <f>IF(G436&lt;&gt;"", IF(COUNTIF($G$2:G435, G436), INDEX($A$2:$G$100000, MATCH(G436, $G$2:G435,0),1), FALSE), FALSE)</f>
        <v>0</v>
      </c>
      <c r="G436" s="1">
        <v>194</v>
      </c>
      <c r="H436" s="1" t="s">
        <v>559</v>
      </c>
    </row>
    <row r="437" spans="1:8" x14ac:dyDescent="0.2">
      <c r="A437" s="1">
        <v>439</v>
      </c>
      <c r="B437" s="1" t="str">
        <f t="shared" si="6"/>
        <v>Alcoa World Alumina LLC</v>
      </c>
      <c r="C437" s="1" t="b">
        <f>IF(D437&lt;&gt;"",IF(COUNTIF($D$2:D436, D437), INDEX($A$2:$D$100000, MATCH(D437, $D$2:D436,0),1), FALSE), FALSE)</f>
        <v>0</v>
      </c>
      <c r="F437" s="1" t="b">
        <f>IF(G437&lt;&gt;"", IF(COUNTIF($G$2:G436, G437), INDEX($A$2:$G$100000, MATCH(G437, $G$2:G436,0),1), FALSE), FALSE)</f>
        <v>0</v>
      </c>
      <c r="G437" s="1">
        <v>22337</v>
      </c>
      <c r="H437" s="1" t="s">
        <v>560</v>
      </c>
    </row>
    <row r="438" spans="1:8" x14ac:dyDescent="0.2">
      <c r="A438" s="1">
        <v>440</v>
      </c>
      <c r="B438" s="1" t="str">
        <f t="shared" si="6"/>
        <v>Algonquin Northern Maine</v>
      </c>
      <c r="C438" s="1" t="b">
        <f>IF(D438&lt;&gt;"",IF(COUNTIF($D$2:D437, D438), INDEX($A$2:$D$100000, MATCH(D438, $D$2:D437,0),1), FALSE), FALSE)</f>
        <v>0</v>
      </c>
      <c r="F438" s="1" t="b">
        <f>IF(G438&lt;&gt;"", IF(COUNTIF($G$2:G437, G438), INDEX($A$2:$G$100000, MATCH(G438, $G$2:G437,0),1), FALSE), FALSE)</f>
        <v>0</v>
      </c>
      <c r="G438" s="1">
        <v>14597</v>
      </c>
      <c r="H438" s="1" t="s">
        <v>561</v>
      </c>
    </row>
    <row r="439" spans="1:8" x14ac:dyDescent="0.2">
      <c r="A439" s="1">
        <v>441</v>
      </c>
      <c r="B439" s="1" t="str">
        <f t="shared" si="6"/>
        <v>Algonquin Power Co</v>
      </c>
      <c r="C439" s="1" t="b">
        <f>IF(D439&lt;&gt;"",IF(COUNTIF($D$2:D438, D439), INDEX($A$2:$D$100000, MATCH(D439, $D$2:D438,0),1), FALSE), FALSE)</f>
        <v>0</v>
      </c>
      <c r="F439" s="1" t="b">
        <f>IF(G439&lt;&gt;"", IF(COUNTIF($G$2:G438, G439), INDEX($A$2:$G$100000, MATCH(G439, $G$2:G438,0),1), FALSE), FALSE)</f>
        <v>0</v>
      </c>
      <c r="G439" s="1">
        <v>59050</v>
      </c>
      <c r="H439" s="1" t="s">
        <v>562</v>
      </c>
    </row>
    <row r="440" spans="1:8" x14ac:dyDescent="0.2">
      <c r="A440" s="1">
        <v>442</v>
      </c>
      <c r="B440" s="1" t="str">
        <f t="shared" si="6"/>
        <v>Algonquin Power Sanger LLC</v>
      </c>
      <c r="C440" s="1" t="b">
        <f>IF(D440&lt;&gt;"",IF(COUNTIF($D$2:D439, D440), INDEX($A$2:$D$100000, MATCH(D440, $D$2:D439,0),1), FALSE), FALSE)</f>
        <v>0</v>
      </c>
      <c r="F440" s="1" t="b">
        <f>IF(G440&lt;&gt;"", IF(COUNTIF($G$2:G439, G440), INDEX($A$2:$G$100000, MATCH(G440, $G$2:G439,0),1), FALSE), FALSE)</f>
        <v>0</v>
      </c>
      <c r="G440" s="1">
        <v>56905</v>
      </c>
      <c r="H440" s="1" t="s">
        <v>563</v>
      </c>
    </row>
    <row r="441" spans="1:8" x14ac:dyDescent="0.2">
      <c r="A441" s="1">
        <v>443</v>
      </c>
      <c r="B441" s="1" t="str">
        <f t="shared" si="6"/>
        <v>Algonquin Windsor Locks LLC</v>
      </c>
      <c r="C441" s="1" t="b">
        <f>IF(D441&lt;&gt;"",IF(COUNTIF($D$2:D440, D441), INDEX($A$2:$D$100000, MATCH(D441, $D$2:D440,0),1), FALSE), FALSE)</f>
        <v>0</v>
      </c>
      <c r="F441" s="1" t="b">
        <f>IF(G441&lt;&gt;"", IF(COUNTIF($G$2:G440, G441), INDEX($A$2:$G$100000, MATCH(G441, $G$2:G440,0),1), FALSE), FALSE)</f>
        <v>0</v>
      </c>
      <c r="G441" s="1">
        <v>291</v>
      </c>
      <c r="H441" s="1" t="s">
        <v>564</v>
      </c>
    </row>
    <row r="442" spans="1:8" x14ac:dyDescent="0.2">
      <c r="A442" s="1">
        <v>444</v>
      </c>
      <c r="B442" s="1" t="str">
        <f t="shared" si="6"/>
        <v>Alice Falls Corp</v>
      </c>
      <c r="C442" s="1" t="b">
        <f>IF(D442&lt;&gt;"",IF(COUNTIF($D$2:D441, D442), INDEX($A$2:$D$100000, MATCH(D442, $D$2:D441,0),1), FALSE), FALSE)</f>
        <v>0</v>
      </c>
      <c r="F442" s="1" t="b">
        <f>IF(G442&lt;&gt;"", IF(COUNTIF($G$2:G441, G442), INDEX($A$2:$G$100000, MATCH(G442, $G$2:G441,0),1), FALSE), FALSE)</f>
        <v>0</v>
      </c>
      <c r="G442" s="1">
        <v>326</v>
      </c>
      <c r="H442" s="1" t="s">
        <v>565</v>
      </c>
    </row>
    <row r="443" spans="1:8" x14ac:dyDescent="0.2">
      <c r="A443" s="1">
        <v>445</v>
      </c>
      <c r="B443" s="1" t="str">
        <f t="shared" si="6"/>
        <v>All Dams Generation, LLC</v>
      </c>
      <c r="C443" s="1" t="b">
        <f>IF(D443&lt;&gt;"",IF(COUNTIF($D$2:D442, D443), INDEX($A$2:$D$100000, MATCH(D443, $D$2:D442,0),1), FALSE), FALSE)</f>
        <v>0</v>
      </c>
      <c r="F443" s="1" t="b">
        <f>IF(G443&lt;&gt;"", IF(COUNTIF($G$2:G442, G443), INDEX($A$2:$G$100000, MATCH(G443, $G$2:G442,0),1), FALSE), FALSE)</f>
        <v>0</v>
      </c>
      <c r="G443" s="1">
        <v>59925</v>
      </c>
      <c r="H443" s="1" t="s">
        <v>566</v>
      </c>
    </row>
    <row r="444" spans="1:8" x14ac:dyDescent="0.2">
      <c r="A444" s="1">
        <v>446</v>
      </c>
      <c r="B444" s="1" t="str">
        <f t="shared" si="6"/>
        <v>Allegany Generating Station, LLC</v>
      </c>
      <c r="C444" s="1" t="b">
        <f>IF(D444&lt;&gt;"",IF(COUNTIF($D$2:D443, D444), INDEX($A$2:$D$100000, MATCH(D444, $D$2:D443,0),1), FALSE), FALSE)</f>
        <v>0</v>
      </c>
      <c r="F444" s="1" t="b">
        <f>IF(G444&lt;&gt;"", IF(COUNTIF($G$2:G443, G444), INDEX($A$2:$G$100000, MATCH(G444, $G$2:G443,0),1), FALSE), FALSE)</f>
        <v>0</v>
      </c>
      <c r="G444" s="1">
        <v>58651</v>
      </c>
      <c r="H444" s="1" t="s">
        <v>567</v>
      </c>
    </row>
    <row r="445" spans="1:8" x14ac:dyDescent="0.2">
      <c r="A445" s="1">
        <v>447</v>
      </c>
      <c r="B445" s="1" t="str">
        <f t="shared" si="6"/>
        <v>Allegheny Electric Coop Inc</v>
      </c>
      <c r="C445" s="1" t="b">
        <f>IF(D445&lt;&gt;"",IF(COUNTIF($D$2:D444, D445), INDEX($A$2:$D$100000, MATCH(D445, $D$2:D444,0),1), FALSE), FALSE)</f>
        <v>0</v>
      </c>
      <c r="F445" s="1" t="b">
        <f>IF(G445&lt;&gt;"", IF(COUNTIF($G$2:G444, G445), INDEX($A$2:$G$100000, MATCH(G445, $G$2:G444,0),1), FALSE), FALSE)</f>
        <v>0</v>
      </c>
      <c r="G445" s="1">
        <v>332</v>
      </c>
      <c r="H445" s="1" t="s">
        <v>568</v>
      </c>
    </row>
    <row r="446" spans="1:8" x14ac:dyDescent="0.2">
      <c r="A446" s="1">
        <v>448</v>
      </c>
      <c r="B446" s="1" t="str">
        <f t="shared" si="6"/>
        <v>Allegheny Energy Supply Co LLC</v>
      </c>
      <c r="C446" s="1" t="b">
        <f>IF(D446&lt;&gt;"",IF(COUNTIF($D$2:D445, D446), INDEX($A$2:$D$100000, MATCH(D446, $D$2:D445,0),1), FALSE), FALSE)</f>
        <v>0</v>
      </c>
      <c r="F446" s="1" t="b">
        <f>IF(G446&lt;&gt;"", IF(COUNTIF($G$2:G445, G446), INDEX($A$2:$G$100000, MATCH(G446, $G$2:G445,0),1), FALSE), FALSE)</f>
        <v>0</v>
      </c>
      <c r="G446" s="1">
        <v>23279</v>
      </c>
      <c r="H446" s="1" t="s">
        <v>569</v>
      </c>
    </row>
    <row r="447" spans="1:8" x14ac:dyDescent="0.2">
      <c r="A447" s="1">
        <v>449</v>
      </c>
      <c r="B447" s="1" t="str">
        <f t="shared" si="6"/>
        <v>Allegheny Hydro LLC</v>
      </c>
      <c r="C447" s="1" t="b">
        <f>IF(D447&lt;&gt;"",IF(COUNTIF($D$2:D446, D447), INDEX($A$2:$D$100000, MATCH(D447, $D$2:D446,0),1), FALSE), FALSE)</f>
        <v>0</v>
      </c>
      <c r="F447" s="1" t="b">
        <f>IF(G447&lt;&gt;"", IF(COUNTIF($G$2:G446, G447), INDEX($A$2:$G$100000, MATCH(G447, $G$2:G446,0),1), FALSE), FALSE)</f>
        <v>0</v>
      </c>
      <c r="G447" s="1">
        <v>56813</v>
      </c>
      <c r="H447" s="1" t="s">
        <v>570</v>
      </c>
    </row>
    <row r="448" spans="1:8" x14ac:dyDescent="0.2">
      <c r="A448" s="1">
        <v>450</v>
      </c>
      <c r="B448" s="1" t="str">
        <f t="shared" si="6"/>
        <v>Allete Clean Energy</v>
      </c>
      <c r="C448" s="1" t="b">
        <f>IF(D448&lt;&gt;"",IF(COUNTIF($D$2:D447, D448), INDEX($A$2:$D$100000, MATCH(D448, $D$2:D447,0),1), FALSE), FALSE)</f>
        <v>0</v>
      </c>
      <c r="F448" s="1" t="b">
        <f>IF(G448&lt;&gt;"", IF(COUNTIF($G$2:G447, G448), INDEX($A$2:$G$100000, MATCH(G448, $G$2:G447,0),1), FALSE), FALSE)</f>
        <v>0</v>
      </c>
      <c r="G448" s="1">
        <v>59496</v>
      </c>
      <c r="H448" s="1" t="s">
        <v>571</v>
      </c>
    </row>
    <row r="449" spans="1:8" x14ac:dyDescent="0.2">
      <c r="A449" s="1">
        <v>451</v>
      </c>
      <c r="B449" s="1" t="str">
        <f t="shared" si="6"/>
        <v>Alliance NYGT, LLC</v>
      </c>
      <c r="C449" s="1" t="b">
        <f>IF(D449&lt;&gt;"",IF(COUNTIF($D$2:D448, D449), INDEX($A$2:$D$100000, MATCH(D449, $D$2:D448,0),1), FALSE), FALSE)</f>
        <v>0</v>
      </c>
      <c r="F449" s="1" t="b">
        <f>IF(G449&lt;&gt;"", IF(COUNTIF($G$2:G448, G449), INDEX($A$2:$G$100000, MATCH(G449, $G$2:G448,0),1), FALSE), FALSE)</f>
        <v>0</v>
      </c>
      <c r="G449" s="1">
        <v>56142</v>
      </c>
      <c r="H449" s="1" t="s">
        <v>572</v>
      </c>
    </row>
    <row r="450" spans="1:8" x14ac:dyDescent="0.2">
      <c r="A450" s="1">
        <v>452</v>
      </c>
      <c r="B450" s="1" t="str">
        <f t="shared" ref="B450:B513" si="7">IF(H450="",E450,H450)</f>
        <v>Almatis Burnside Inc.</v>
      </c>
      <c r="C450" s="1" t="b">
        <f>IF(D450&lt;&gt;"",IF(COUNTIF($D$2:D449, D450), INDEX($A$2:$D$100000, MATCH(D450, $D$2:D449,0),1), FALSE), FALSE)</f>
        <v>0</v>
      </c>
      <c r="F450" s="1" t="b">
        <f>IF(G450&lt;&gt;"", IF(COUNTIF($G$2:G449, G450), INDEX($A$2:$G$100000, MATCH(G450, $G$2:G449,0),1), FALSE), FALSE)</f>
        <v>0</v>
      </c>
      <c r="G450" s="1">
        <v>58173</v>
      </c>
      <c r="H450" s="1" t="s">
        <v>573</v>
      </c>
    </row>
    <row r="451" spans="1:8" x14ac:dyDescent="0.2">
      <c r="A451" s="1">
        <v>453</v>
      </c>
      <c r="B451" s="1" t="str">
        <f t="shared" si="7"/>
        <v>Alon USA LP</v>
      </c>
      <c r="C451" s="1" t="b">
        <f>IF(D451&lt;&gt;"",IF(COUNTIF($D$2:D450, D451), INDEX($A$2:$D$100000, MATCH(D451, $D$2:D450,0),1), FALSE), FALSE)</f>
        <v>0</v>
      </c>
      <c r="F451" s="1" t="b">
        <f>IF(G451&lt;&gt;"", IF(COUNTIF($G$2:G450, G451), INDEX($A$2:$G$100000, MATCH(G451, $G$2:G450,0),1), FALSE), FALSE)</f>
        <v>0</v>
      </c>
      <c r="G451" s="1">
        <v>379</v>
      </c>
      <c r="H451" s="1" t="s">
        <v>574</v>
      </c>
    </row>
    <row r="452" spans="1:8" x14ac:dyDescent="0.2">
      <c r="A452" s="1">
        <v>454</v>
      </c>
      <c r="B452" s="1" t="str">
        <f t="shared" si="7"/>
        <v>AltaGas Blythe Operations Inc</v>
      </c>
      <c r="C452" s="1" t="b">
        <f>IF(D452&lt;&gt;"",IF(COUNTIF($D$2:D451, D452), INDEX($A$2:$D$100000, MATCH(D452, $D$2:D451,0),1), FALSE), FALSE)</f>
        <v>0</v>
      </c>
      <c r="F452" s="1" t="b">
        <f>IF(G452&lt;&gt;"", IF(COUNTIF($G$2:G451, G452), INDEX($A$2:$G$100000, MATCH(G452, $G$2:G451,0),1), FALSE), FALSE)</f>
        <v>0</v>
      </c>
      <c r="G452" s="1">
        <v>58453</v>
      </c>
      <c r="H452" s="1" t="s">
        <v>575</v>
      </c>
    </row>
    <row r="453" spans="1:8" x14ac:dyDescent="0.2">
      <c r="A453" s="1">
        <v>455</v>
      </c>
      <c r="B453" s="1" t="str">
        <f t="shared" si="7"/>
        <v>AltaGas Pomona Energy Inc.</v>
      </c>
      <c r="C453" s="1" t="b">
        <f>IF(D453&lt;&gt;"",IF(COUNTIF($D$2:D452, D453), INDEX($A$2:$D$100000, MATCH(D453, $D$2:D452,0),1), FALSE), FALSE)</f>
        <v>0</v>
      </c>
      <c r="F453" s="1" t="b">
        <f>IF(G453&lt;&gt;"", IF(COUNTIF($G$2:G452, G453), INDEX($A$2:$G$100000, MATCH(G453, $G$2:G452,0),1), FALSE), FALSE)</f>
        <v>0</v>
      </c>
      <c r="G453" s="1">
        <v>54736</v>
      </c>
      <c r="H453" s="1" t="s">
        <v>576</v>
      </c>
    </row>
    <row r="454" spans="1:8" x14ac:dyDescent="0.2">
      <c r="A454" s="1">
        <v>456</v>
      </c>
      <c r="B454" s="1" t="str">
        <f t="shared" si="7"/>
        <v>AltaGas Ripon Energy Inc.</v>
      </c>
      <c r="C454" s="1" t="b">
        <f>IF(D454&lt;&gt;"",IF(COUNTIF($D$2:D453, D454), INDEX($A$2:$D$100000, MATCH(D454, $D$2:D453,0),1), FALSE), FALSE)</f>
        <v>0</v>
      </c>
      <c r="F454" s="1" t="b">
        <f>IF(G454&lt;&gt;"", IF(COUNTIF($G$2:G453, G454), INDEX($A$2:$G$100000, MATCH(G454, $G$2:G453,0),1), FALSE), FALSE)</f>
        <v>0</v>
      </c>
      <c r="G454" s="1">
        <v>60134</v>
      </c>
      <c r="H454" s="1" t="s">
        <v>577</v>
      </c>
    </row>
    <row r="455" spans="1:8" x14ac:dyDescent="0.2">
      <c r="A455" s="1">
        <v>457</v>
      </c>
      <c r="B455" s="1" t="str">
        <f t="shared" si="7"/>
        <v>AM Best Farm</v>
      </c>
      <c r="C455" s="1" t="b">
        <f>IF(D455&lt;&gt;"",IF(COUNTIF($D$2:D454, D455), INDEX($A$2:$D$100000, MATCH(D455, $D$2:D454,0),1), FALSE), FALSE)</f>
        <v>0</v>
      </c>
      <c r="F455" s="1" t="b">
        <f>IF(G455&lt;&gt;"", IF(COUNTIF($G$2:G454, G455), INDEX($A$2:$G$100000, MATCH(G455, $G$2:G454,0),1), FALSE), FALSE)</f>
        <v>0</v>
      </c>
      <c r="G455" s="1">
        <v>58330</v>
      </c>
      <c r="H455" s="1" t="s">
        <v>578</v>
      </c>
    </row>
    <row r="456" spans="1:8" x14ac:dyDescent="0.2">
      <c r="A456" s="1">
        <v>458</v>
      </c>
      <c r="B456" s="1" t="str">
        <f t="shared" si="7"/>
        <v>Amalgamated Sugar Co-Nampa</v>
      </c>
      <c r="C456" s="1" t="b">
        <f>IF(D456&lt;&gt;"",IF(COUNTIF($D$2:D455, D456), INDEX($A$2:$D$100000, MATCH(D456, $D$2:D455,0),1), FALSE), FALSE)</f>
        <v>0</v>
      </c>
      <c r="F456" s="1" t="b">
        <f>IF(G456&lt;&gt;"", IF(COUNTIF($G$2:G455, G456), INDEX($A$2:$G$100000, MATCH(G456, $G$2:G455,0),1), FALSE), FALSE)</f>
        <v>0</v>
      </c>
      <c r="G456" s="1">
        <v>24206</v>
      </c>
      <c r="H456" s="1" t="s">
        <v>579</v>
      </c>
    </row>
    <row r="457" spans="1:8" x14ac:dyDescent="0.2">
      <c r="A457" s="1">
        <v>459</v>
      </c>
      <c r="B457" s="1" t="str">
        <f t="shared" si="7"/>
        <v>Amedee Gethrm Venture I LP</v>
      </c>
      <c r="C457" s="1" t="b">
        <f>IF(D457&lt;&gt;"",IF(COUNTIF($D$2:D456, D457), INDEX($A$2:$D$100000, MATCH(D457, $D$2:D456,0),1), FALSE), FALSE)</f>
        <v>0</v>
      </c>
      <c r="F457" s="1" t="b">
        <f>IF(G457&lt;&gt;"", IF(COUNTIF($G$2:G456, G457), INDEX($A$2:$G$100000, MATCH(G457, $G$2:G456,0),1), FALSE), FALSE)</f>
        <v>0</v>
      </c>
      <c r="G457" s="1">
        <v>472</v>
      </c>
      <c r="H457" s="1" t="s">
        <v>580</v>
      </c>
    </row>
    <row r="458" spans="1:8" x14ac:dyDescent="0.2">
      <c r="A458" s="1">
        <v>460</v>
      </c>
      <c r="B458" s="1" t="str">
        <f t="shared" si="7"/>
        <v>Ameresco</v>
      </c>
      <c r="C458" s="1" t="b">
        <f>IF(D458&lt;&gt;"",IF(COUNTIF($D$2:D457, D458), INDEX($A$2:$D$100000, MATCH(D458, $D$2:D457,0),1), FALSE), FALSE)</f>
        <v>0</v>
      </c>
      <c r="F458" s="1" t="b">
        <f>IF(G458&lt;&gt;"", IF(COUNTIF($G$2:G457, G458), INDEX($A$2:$G$100000, MATCH(G458, $G$2:G457,0),1), FALSE), FALSE)</f>
        <v>0</v>
      </c>
      <c r="G458" s="1">
        <v>56476</v>
      </c>
      <c r="H458" s="1" t="s">
        <v>581</v>
      </c>
    </row>
    <row r="459" spans="1:8" x14ac:dyDescent="0.2">
      <c r="A459" s="1">
        <v>461</v>
      </c>
      <c r="B459" s="1" t="str">
        <f t="shared" si="7"/>
        <v>Ameresco Butte County LLC</v>
      </c>
      <c r="C459" s="1" t="b">
        <f>IF(D459&lt;&gt;"",IF(COUNTIF($D$2:D458, D459), INDEX($A$2:$D$100000, MATCH(D459, $D$2:D458,0),1), FALSE), FALSE)</f>
        <v>0</v>
      </c>
      <c r="F459" s="1" t="b">
        <f>IF(G459&lt;&gt;"", IF(COUNTIF($G$2:G458, G459), INDEX($A$2:$G$100000, MATCH(G459, $G$2:G458,0),1), FALSE), FALSE)</f>
        <v>0</v>
      </c>
      <c r="G459" s="1">
        <v>57079</v>
      </c>
      <c r="H459" s="1" t="s">
        <v>582</v>
      </c>
    </row>
    <row r="460" spans="1:8" x14ac:dyDescent="0.2">
      <c r="A460" s="1">
        <v>462</v>
      </c>
      <c r="B460" s="1" t="str">
        <f t="shared" si="7"/>
        <v>AMERESCO Chicopee Energy LLC</v>
      </c>
      <c r="C460" s="1" t="b">
        <f>IF(D460&lt;&gt;"",IF(COUNTIF($D$2:D459, D460), INDEX($A$2:$D$100000, MATCH(D460, $D$2:D459,0),1), FALSE), FALSE)</f>
        <v>0</v>
      </c>
      <c r="F460" s="1" t="b">
        <f>IF(G460&lt;&gt;"", IF(COUNTIF($G$2:G459, G460), INDEX($A$2:$G$100000, MATCH(G460, $G$2:G459,0),1), FALSE), FALSE)</f>
        <v>0</v>
      </c>
      <c r="G460" s="1">
        <v>54812</v>
      </c>
      <c r="H460" s="1" t="s">
        <v>583</v>
      </c>
    </row>
    <row r="461" spans="1:8" x14ac:dyDescent="0.2">
      <c r="A461" s="1">
        <v>463</v>
      </c>
      <c r="B461" s="1" t="str">
        <f t="shared" si="7"/>
        <v>AMERESCO Chiquita Canyon LLC</v>
      </c>
      <c r="C461" s="1" t="b">
        <f>IF(D461&lt;&gt;"",IF(COUNTIF($D$2:D460, D461), INDEX($A$2:$D$100000, MATCH(D461, $D$2:D460,0),1), FALSE), FALSE)</f>
        <v>0</v>
      </c>
      <c r="F461" s="1" t="b">
        <f>IF(G461&lt;&gt;"", IF(COUNTIF($G$2:G460, G461), INDEX($A$2:$G$100000, MATCH(G461, $G$2:G460,0),1), FALSE), FALSE)</f>
        <v>0</v>
      </c>
      <c r="G461" s="1">
        <v>56104</v>
      </c>
      <c r="H461" s="1" t="s">
        <v>584</v>
      </c>
    </row>
    <row r="462" spans="1:8" x14ac:dyDescent="0.2">
      <c r="A462" s="1">
        <v>464</v>
      </c>
      <c r="B462" s="1" t="str">
        <f t="shared" si="7"/>
        <v>Ameresco Dallas LLC</v>
      </c>
      <c r="C462" s="1" t="b">
        <f>IF(D462&lt;&gt;"",IF(COUNTIF($D$2:D461, D462), INDEX($A$2:$D$100000, MATCH(D462, $D$2:D461,0),1), FALSE), FALSE)</f>
        <v>0</v>
      </c>
      <c r="F462" s="1" t="b">
        <f>IF(G462&lt;&gt;"", IF(COUNTIF($G$2:G461, G462), INDEX($A$2:$G$100000, MATCH(G462, $G$2:G461,0),1), FALSE), FALSE)</f>
        <v>0</v>
      </c>
      <c r="G462" s="1">
        <v>58811</v>
      </c>
      <c r="H462" s="1" t="s">
        <v>585</v>
      </c>
    </row>
    <row r="463" spans="1:8" x14ac:dyDescent="0.2">
      <c r="A463" s="1">
        <v>465</v>
      </c>
      <c r="B463" s="1" t="str">
        <f t="shared" si="7"/>
        <v>AMERESCO Delaware Central</v>
      </c>
      <c r="C463" s="1" t="b">
        <f>IF(D463&lt;&gt;"",IF(COUNTIF($D$2:D462, D463), INDEX($A$2:$D$100000, MATCH(D463, $D$2:D462,0),1), FALSE), FALSE)</f>
        <v>0</v>
      </c>
      <c r="F463" s="1" t="b">
        <f>IF(G463&lt;&gt;"", IF(COUNTIF($G$2:G462, G463), INDEX($A$2:$G$100000, MATCH(G463, $G$2:G462,0),1), FALSE), FALSE)</f>
        <v>0</v>
      </c>
      <c r="G463" s="1">
        <v>54816</v>
      </c>
      <c r="H463" s="1" t="s">
        <v>586</v>
      </c>
    </row>
    <row r="464" spans="1:8" x14ac:dyDescent="0.2">
      <c r="A464" s="1">
        <v>466</v>
      </c>
      <c r="B464" s="1" t="str">
        <f t="shared" si="7"/>
        <v>AMERESCO Delaware South</v>
      </c>
      <c r="C464" s="1" t="b">
        <f>IF(D464&lt;&gt;"",IF(COUNTIF($D$2:D463, D464), INDEX($A$2:$D$100000, MATCH(D464, $D$2:D463,0),1), FALSE), FALSE)</f>
        <v>0</v>
      </c>
      <c r="F464" s="1" t="b">
        <f>IF(G464&lt;&gt;"", IF(COUNTIF($G$2:G463, G464), INDEX($A$2:$G$100000, MATCH(G464, $G$2:G463,0),1), FALSE), FALSE)</f>
        <v>0</v>
      </c>
      <c r="G464" s="1">
        <v>54815</v>
      </c>
      <c r="H464" s="1" t="s">
        <v>587</v>
      </c>
    </row>
    <row r="465" spans="1:8" x14ac:dyDescent="0.2">
      <c r="A465" s="1">
        <v>467</v>
      </c>
      <c r="B465" s="1" t="str">
        <f t="shared" si="7"/>
        <v>Ameresco Federal Solutions</v>
      </c>
      <c r="C465" s="1" t="b">
        <f>IF(D465&lt;&gt;"",IF(COUNTIF($D$2:D464, D465), INDEX($A$2:$D$100000, MATCH(D465, $D$2:D464,0),1), FALSE), FALSE)</f>
        <v>0</v>
      </c>
      <c r="F465" s="1" t="b">
        <f>IF(G465&lt;&gt;"", IF(COUNTIF($G$2:G464, G465), INDEX($A$2:$G$100000, MATCH(G465, $G$2:G464,0),1), FALSE), FALSE)</f>
        <v>0</v>
      </c>
      <c r="G465" s="1">
        <v>60146</v>
      </c>
      <c r="H465" s="1" t="s">
        <v>588</v>
      </c>
    </row>
    <row r="466" spans="1:8" x14ac:dyDescent="0.2">
      <c r="A466" s="1">
        <v>468</v>
      </c>
      <c r="B466" s="1" t="str">
        <f t="shared" si="7"/>
        <v>Ameresco Forward, LLC</v>
      </c>
      <c r="C466" s="1" t="b">
        <f>IF(D466&lt;&gt;"",IF(COUNTIF($D$2:D465, D466), INDEX($A$2:$D$100000, MATCH(D466, $D$2:D465,0),1), FALSE), FALSE)</f>
        <v>0</v>
      </c>
      <c r="F466" s="1" t="b">
        <f>IF(G466&lt;&gt;"", IF(COUNTIF($G$2:G465, G466), INDEX($A$2:$G$100000, MATCH(G466, $G$2:G465,0),1), FALSE), FALSE)</f>
        <v>0</v>
      </c>
      <c r="G466" s="1">
        <v>58433</v>
      </c>
      <c r="H466" s="1" t="s">
        <v>589</v>
      </c>
    </row>
    <row r="467" spans="1:8" x14ac:dyDescent="0.2">
      <c r="A467" s="1">
        <v>469</v>
      </c>
      <c r="B467" s="1" t="str">
        <f t="shared" si="7"/>
        <v>AMERESCO Janesville LLC</v>
      </c>
      <c r="C467" s="1" t="b">
        <f>IF(D467&lt;&gt;"",IF(COUNTIF($D$2:D466, D467), INDEX($A$2:$D$100000, MATCH(D467, $D$2:D466,0),1), FALSE), FALSE)</f>
        <v>0</v>
      </c>
      <c r="F467" s="1" t="b">
        <f>IF(G467&lt;&gt;"", IF(COUNTIF($G$2:G466, G467), INDEX($A$2:$G$100000, MATCH(G467, $G$2:G466,0),1), FALSE), FALSE)</f>
        <v>0</v>
      </c>
      <c r="G467" s="1">
        <v>54813</v>
      </c>
      <c r="H467" s="1" t="s">
        <v>590</v>
      </c>
    </row>
    <row r="468" spans="1:8" x14ac:dyDescent="0.2">
      <c r="A468" s="1">
        <v>470</v>
      </c>
      <c r="B468" s="1" t="str">
        <f t="shared" si="7"/>
        <v>AMERESCO Jefferson City LLC</v>
      </c>
      <c r="C468" s="1" t="b">
        <f>IF(D468&lt;&gt;"",IF(COUNTIF($D$2:D467, D468), INDEX($A$2:$D$100000, MATCH(D468, $D$2:D467,0),1), FALSE), FALSE)</f>
        <v>0</v>
      </c>
      <c r="F468" s="1" t="b">
        <f>IF(G468&lt;&gt;"", IF(COUNTIF($G$2:G467, G468), INDEX($A$2:$G$100000, MATCH(G468, $G$2:G467,0),1), FALSE), FALSE)</f>
        <v>0</v>
      </c>
      <c r="G468" s="1">
        <v>56102</v>
      </c>
      <c r="H468" s="1" t="s">
        <v>591</v>
      </c>
    </row>
    <row r="469" spans="1:8" x14ac:dyDescent="0.2">
      <c r="A469" s="1">
        <v>471</v>
      </c>
      <c r="B469" s="1" t="str">
        <f t="shared" si="7"/>
        <v>Ameresco Johnson Canyon LLC</v>
      </c>
      <c r="C469" s="1" t="b">
        <f>IF(D469&lt;&gt;"",IF(COUNTIF($D$2:D468, D469), INDEX($A$2:$D$100000, MATCH(D469, $D$2:D468,0),1), FALSE), FALSE)</f>
        <v>0</v>
      </c>
      <c r="F469" s="1" t="b">
        <f>IF(G469&lt;&gt;"", IF(COUNTIF($G$2:G468, G469), INDEX($A$2:$G$100000, MATCH(G469, $G$2:G468,0),1), FALSE), FALSE)</f>
        <v>0</v>
      </c>
      <c r="G469" s="1">
        <v>58382</v>
      </c>
      <c r="H469" s="1" t="s">
        <v>592</v>
      </c>
    </row>
    <row r="470" spans="1:8" x14ac:dyDescent="0.2">
      <c r="A470" s="1">
        <v>472</v>
      </c>
      <c r="B470" s="1" t="str">
        <f t="shared" si="7"/>
        <v>AMERESCO Keller Canyon LLC</v>
      </c>
      <c r="C470" s="1" t="b">
        <f>IF(D470&lt;&gt;"",IF(COUNTIF($D$2:D469, D470), INDEX($A$2:$D$100000, MATCH(D470, $D$2:D469,0),1), FALSE), FALSE)</f>
        <v>0</v>
      </c>
      <c r="F470" s="1" t="b">
        <f>IF(G470&lt;&gt;"", IF(COUNTIF($G$2:G469, G470), INDEX($A$2:$G$100000, MATCH(G470, $G$2:G469,0),1), FALSE), FALSE)</f>
        <v>0</v>
      </c>
      <c r="G470" s="1">
        <v>56103</v>
      </c>
      <c r="H470" s="1" t="s">
        <v>593</v>
      </c>
    </row>
    <row r="471" spans="1:8" x14ac:dyDescent="0.2">
      <c r="A471" s="1">
        <v>473</v>
      </c>
      <c r="B471" s="1" t="str">
        <f t="shared" si="7"/>
        <v>Ameresco LFG I Inc</v>
      </c>
      <c r="C471" s="1" t="b">
        <f>IF(D471&lt;&gt;"",IF(COUNTIF($D$2:D470, D471), INDEX($A$2:$D$100000, MATCH(D471, $D$2:D470,0),1), FALSE), FALSE)</f>
        <v>0</v>
      </c>
      <c r="F471" s="1" t="b">
        <f>IF(G471&lt;&gt;"", IF(COUNTIF($G$2:G470, G471), INDEX($A$2:$G$100000, MATCH(G471, $G$2:G470,0),1), FALSE), FALSE)</f>
        <v>0</v>
      </c>
      <c r="G471" s="1">
        <v>463</v>
      </c>
      <c r="H471" s="1" t="s">
        <v>594</v>
      </c>
    </row>
    <row r="472" spans="1:8" x14ac:dyDescent="0.2">
      <c r="A472" s="1">
        <v>474</v>
      </c>
      <c r="B472" s="1" t="str">
        <f t="shared" si="7"/>
        <v>AMERESCO Ox Mountain Energy LLC</v>
      </c>
      <c r="C472" s="1" t="b">
        <f>IF(D472&lt;&gt;"",IF(COUNTIF($D$2:D471, D472), INDEX($A$2:$D$100000, MATCH(D472, $D$2:D471,0),1), FALSE), FALSE)</f>
        <v>0</v>
      </c>
      <c r="F472" s="1" t="b">
        <f>IF(G472&lt;&gt;"", IF(COUNTIF($G$2:G471, G472), INDEX($A$2:$G$100000, MATCH(G472, $G$2:G471,0),1), FALSE), FALSE)</f>
        <v>0</v>
      </c>
      <c r="G472" s="1">
        <v>56101</v>
      </c>
      <c r="H472" s="1" t="s">
        <v>595</v>
      </c>
    </row>
    <row r="473" spans="1:8" x14ac:dyDescent="0.2">
      <c r="A473" s="1">
        <v>475</v>
      </c>
      <c r="B473" s="1" t="str">
        <f t="shared" si="7"/>
        <v>Ameresco San Joaquin, LLC</v>
      </c>
      <c r="C473" s="1" t="b">
        <f>IF(D473&lt;&gt;"",IF(COUNTIF($D$2:D472, D473), INDEX($A$2:$D$100000, MATCH(D473, $D$2:D472,0),1), FALSE), FALSE)</f>
        <v>0</v>
      </c>
      <c r="F473" s="1" t="b">
        <f>IF(G473&lt;&gt;"", IF(COUNTIF($G$2:G472, G473), INDEX($A$2:$G$100000, MATCH(G473, $G$2:G472,0),1), FALSE), FALSE)</f>
        <v>0</v>
      </c>
      <c r="G473" s="1">
        <v>58432</v>
      </c>
      <c r="H473" s="1" t="s">
        <v>596</v>
      </c>
    </row>
    <row r="474" spans="1:8" x14ac:dyDescent="0.2">
      <c r="A474" s="1">
        <v>476</v>
      </c>
      <c r="B474" s="1" t="str">
        <f t="shared" si="7"/>
        <v>AMERESCO Santa Cruz Energy LLC</v>
      </c>
      <c r="C474" s="1" t="b">
        <f>IF(D474&lt;&gt;"",IF(COUNTIF($D$2:D473, D474), INDEX($A$2:$D$100000, MATCH(D474, $D$2:D473,0),1), FALSE), FALSE)</f>
        <v>0</v>
      </c>
      <c r="F474" s="1" t="b">
        <f>IF(G474&lt;&gt;"", IF(COUNTIF($G$2:G473, G474), INDEX($A$2:$G$100000, MATCH(G474, $G$2:G473,0),1), FALSE), FALSE)</f>
        <v>0</v>
      </c>
      <c r="G474" s="1">
        <v>54814</v>
      </c>
      <c r="H474" s="1" t="s">
        <v>597</v>
      </c>
    </row>
    <row r="475" spans="1:8" x14ac:dyDescent="0.2">
      <c r="A475" s="1">
        <v>477</v>
      </c>
      <c r="B475" s="1" t="str">
        <f t="shared" si="7"/>
        <v>Ameresco Select Inc</v>
      </c>
      <c r="C475" s="1" t="b">
        <f>IF(D475&lt;&gt;"",IF(COUNTIF($D$2:D474, D475), INDEX($A$2:$D$100000, MATCH(D475, $D$2:D474,0),1), FALSE), FALSE)</f>
        <v>0</v>
      </c>
      <c r="F475" s="1" t="b">
        <f>IF(G475&lt;&gt;"", IF(COUNTIF($G$2:G474, G475), INDEX($A$2:$G$100000, MATCH(G475, $G$2:G474,0),1), FALSE), FALSE)</f>
        <v>0</v>
      </c>
      <c r="G475" s="1">
        <v>58300</v>
      </c>
      <c r="H475" s="1" t="s">
        <v>598</v>
      </c>
    </row>
    <row r="476" spans="1:8" x14ac:dyDescent="0.2">
      <c r="A476" s="1">
        <v>478</v>
      </c>
      <c r="B476" s="1" t="str">
        <f t="shared" si="7"/>
        <v>AMERESCO Stafford LLC</v>
      </c>
      <c r="C476" s="1" t="b">
        <f>IF(D476&lt;&gt;"",IF(COUNTIF($D$2:D475, D476), INDEX($A$2:$D$100000, MATCH(D476, $D$2:D475,0),1), FALSE), FALSE)</f>
        <v>0</v>
      </c>
      <c r="F476" s="1" t="b">
        <f>IF(G476&lt;&gt;"", IF(COUNTIF($G$2:G475, G476), INDEX($A$2:$G$100000, MATCH(G476, $G$2:G475,0),1), FALSE), FALSE)</f>
        <v>0</v>
      </c>
      <c r="G476" s="1">
        <v>56100</v>
      </c>
      <c r="H476" s="1" t="s">
        <v>599</v>
      </c>
    </row>
    <row r="477" spans="1:8" x14ac:dyDescent="0.2">
      <c r="A477" s="1">
        <v>479</v>
      </c>
      <c r="B477" s="1" t="str">
        <f t="shared" si="7"/>
        <v>Ameresco Vasco Road, LLC</v>
      </c>
      <c r="C477" s="1" t="b">
        <f>IF(D477&lt;&gt;"",IF(COUNTIF($D$2:D476, D477), INDEX($A$2:$D$100000, MATCH(D477, $D$2:D476,0),1), FALSE), FALSE)</f>
        <v>0</v>
      </c>
      <c r="F477" s="1" t="b">
        <f>IF(G477&lt;&gt;"", IF(COUNTIF($G$2:G476, G477), INDEX($A$2:$G$100000, MATCH(G477, $G$2:G476,0),1), FALSE), FALSE)</f>
        <v>0</v>
      </c>
      <c r="G477" s="1">
        <v>58431</v>
      </c>
      <c r="H477" s="1" t="s">
        <v>600</v>
      </c>
    </row>
    <row r="478" spans="1:8" x14ac:dyDescent="0.2">
      <c r="A478" s="1">
        <v>480</v>
      </c>
      <c r="B478" s="1" t="str">
        <f t="shared" si="7"/>
        <v>American Bituminous Power LP</v>
      </c>
      <c r="C478" s="1" t="b">
        <f>IF(D478&lt;&gt;"",IF(COUNTIF($D$2:D477, D478), INDEX($A$2:$D$100000, MATCH(D478, $D$2:D477,0),1), FALSE), FALSE)</f>
        <v>0</v>
      </c>
      <c r="F478" s="1" t="b">
        <f>IF(G478&lt;&gt;"", IF(COUNTIF($G$2:G477, G478), INDEX($A$2:$G$100000, MATCH(G478, $G$2:G477,0),1), FALSE), FALSE)</f>
        <v>0</v>
      </c>
      <c r="G478" s="1">
        <v>563</v>
      </c>
      <c r="H478" s="1" t="s">
        <v>601</v>
      </c>
    </row>
    <row r="479" spans="1:8" x14ac:dyDescent="0.2">
      <c r="A479" s="1">
        <v>481</v>
      </c>
      <c r="B479" s="1" t="str">
        <f t="shared" si="7"/>
        <v>American Crystal Sugar Co</v>
      </c>
      <c r="C479" s="1" t="b">
        <f>IF(D479&lt;&gt;"",IF(COUNTIF($D$2:D478, D479), INDEX($A$2:$D$100000, MATCH(D479, $D$2:D478,0),1), FALSE), FALSE)</f>
        <v>0</v>
      </c>
      <c r="F479" s="1" t="b">
        <f>IF(G479&lt;&gt;"", IF(COUNTIF($G$2:G478, G479), INDEX($A$2:$G$100000, MATCH(G479, $G$2:G478,0),1), FALSE), FALSE)</f>
        <v>0</v>
      </c>
      <c r="G479" s="1">
        <v>491</v>
      </c>
      <c r="H479" s="1" t="s">
        <v>602</v>
      </c>
    </row>
    <row r="480" spans="1:8" x14ac:dyDescent="0.2">
      <c r="A480" s="1">
        <v>482</v>
      </c>
      <c r="B480" s="1" t="str">
        <f t="shared" si="7"/>
        <v>American Eagle Paper Mills</v>
      </c>
      <c r="C480" s="1" t="b">
        <f>IF(D480&lt;&gt;"",IF(COUNTIF($D$2:D479, D480), INDEX($A$2:$D$100000, MATCH(D480, $D$2:D479,0),1), FALSE), FALSE)</f>
        <v>0</v>
      </c>
      <c r="F480" s="1" t="b">
        <f>IF(G480&lt;&gt;"", IF(COUNTIF($G$2:G479, G480), INDEX($A$2:$G$100000, MATCH(G480, $G$2:G479,0),1), FALSE), FALSE)</f>
        <v>0</v>
      </c>
      <c r="G480" s="1">
        <v>49923</v>
      </c>
      <c r="H480" s="1" t="s">
        <v>603</v>
      </c>
    </row>
    <row r="481" spans="1:8" x14ac:dyDescent="0.2">
      <c r="A481" s="1">
        <v>483</v>
      </c>
      <c r="B481" s="1" t="str">
        <f t="shared" si="7"/>
        <v>American Hydro Power Company</v>
      </c>
      <c r="C481" s="1" t="b">
        <f>IF(D481&lt;&gt;"",IF(COUNTIF($D$2:D480, D481), INDEX($A$2:$D$100000, MATCH(D481, $D$2:D480,0),1), FALSE), FALSE)</f>
        <v>0</v>
      </c>
      <c r="F481" s="1" t="b">
        <f>IF(G481&lt;&gt;"", IF(COUNTIF($G$2:G480, G481), INDEX($A$2:$G$100000, MATCH(G481, $G$2:G480,0),1), FALSE), FALSE)</f>
        <v>0</v>
      </c>
      <c r="G481" s="1">
        <v>503</v>
      </c>
      <c r="H481" s="1" t="s">
        <v>604</v>
      </c>
    </row>
    <row r="482" spans="1:8" x14ac:dyDescent="0.2">
      <c r="A482" s="1">
        <v>484</v>
      </c>
      <c r="B482" s="1" t="str">
        <f t="shared" si="7"/>
        <v>American Mun Power-Ohio, Inc</v>
      </c>
      <c r="C482" s="1" t="b">
        <f>IF(D482&lt;&gt;"",IF(COUNTIF($D$2:D481, D482), INDEX($A$2:$D$100000, MATCH(D482, $D$2:D481,0),1), FALSE), FALSE)</f>
        <v>0</v>
      </c>
      <c r="F482" s="1" t="b">
        <f>IF(G482&lt;&gt;"", IF(COUNTIF($G$2:G481, G482), INDEX($A$2:$G$100000, MATCH(G482, $G$2:G481,0),1), FALSE), FALSE)</f>
        <v>0</v>
      </c>
      <c r="G482" s="1">
        <v>40577</v>
      </c>
      <c r="H482" s="1" t="s">
        <v>605</v>
      </c>
    </row>
    <row r="483" spans="1:8" x14ac:dyDescent="0.2">
      <c r="A483" s="1">
        <v>485</v>
      </c>
      <c r="B483" s="1" t="str">
        <f t="shared" si="7"/>
        <v>American Profol Incorporated</v>
      </c>
      <c r="C483" s="1" t="b">
        <f>IF(D483&lt;&gt;"",IF(COUNTIF($D$2:D482, D483), INDEX($A$2:$D$100000, MATCH(D483, $D$2:D482,0),1), FALSE), FALSE)</f>
        <v>0</v>
      </c>
      <c r="F483" s="1" t="b">
        <f>IF(G483&lt;&gt;"", IF(COUNTIF($G$2:G482, G483), INDEX($A$2:$G$100000, MATCH(G483, $G$2:G482,0),1), FALSE), FALSE)</f>
        <v>0</v>
      </c>
      <c r="G483" s="1">
        <v>56189</v>
      </c>
      <c r="H483" s="1" t="s">
        <v>606</v>
      </c>
    </row>
    <row r="484" spans="1:8" x14ac:dyDescent="0.2">
      <c r="A484" s="1">
        <v>486</v>
      </c>
      <c r="B484" s="1" t="str">
        <f t="shared" si="7"/>
        <v>American Sugar Refining Inc.</v>
      </c>
      <c r="C484" s="1" t="b">
        <f>IF(D484&lt;&gt;"",IF(COUNTIF($D$2:D483, D484), INDEX($A$2:$D$100000, MATCH(D484, $D$2:D483,0),1), FALSE), FALSE)</f>
        <v>0</v>
      </c>
      <c r="F484" s="1" t="b">
        <f>IF(G484&lt;&gt;"", IF(COUNTIF($G$2:G483, G484), INDEX($A$2:$G$100000, MATCH(G484, $G$2:G483,0),1), FALSE), FALSE)</f>
        <v>0</v>
      </c>
      <c r="G484" s="1">
        <v>547</v>
      </c>
      <c r="H484" s="1" t="s">
        <v>607</v>
      </c>
    </row>
    <row r="485" spans="1:8" x14ac:dyDescent="0.2">
      <c r="A485" s="1">
        <v>487</v>
      </c>
      <c r="B485" s="1" t="str">
        <f t="shared" si="7"/>
        <v>American Sugar Refining, Inc.</v>
      </c>
      <c r="C485" s="1" t="b">
        <f>IF(D485&lt;&gt;"",IF(COUNTIF($D$2:D484, D485), INDEX($A$2:$D$100000, MATCH(D485, $D$2:D484,0),1), FALSE), FALSE)</f>
        <v>0</v>
      </c>
      <c r="F485" s="1" t="b">
        <f>IF(G485&lt;&gt;"", IF(COUNTIF($G$2:G484, G485), INDEX($A$2:$G$100000, MATCH(G485, $G$2:G484,0),1), FALSE), FALSE)</f>
        <v>0</v>
      </c>
      <c r="G485" s="1">
        <v>5277</v>
      </c>
      <c r="H485" s="1" t="s">
        <v>608</v>
      </c>
    </row>
    <row r="486" spans="1:8" x14ac:dyDescent="0.2">
      <c r="A486" s="1">
        <v>488</v>
      </c>
      <c r="B486" s="1" t="str">
        <f t="shared" si="7"/>
        <v>Amherst College</v>
      </c>
      <c r="C486" s="1" t="b">
        <f>IF(D486&lt;&gt;"",IF(COUNTIF($D$2:D485, D486), INDEX($A$2:$D$100000, MATCH(D486, $D$2:D485,0),1), FALSE), FALSE)</f>
        <v>0</v>
      </c>
      <c r="F486" s="1" t="b">
        <f>IF(G486&lt;&gt;"", IF(COUNTIF($G$2:G485, G486), INDEX($A$2:$G$100000, MATCH(G486, $G$2:G485,0),1), FALSE), FALSE)</f>
        <v>0</v>
      </c>
      <c r="G486" s="1">
        <v>58152</v>
      </c>
      <c r="H486" s="1" t="s">
        <v>609</v>
      </c>
    </row>
    <row r="487" spans="1:8" x14ac:dyDescent="0.2">
      <c r="A487" s="1">
        <v>489</v>
      </c>
      <c r="B487" s="1" t="str">
        <f t="shared" si="7"/>
        <v>Amonix UASTP Solar Generation 1 LLC</v>
      </c>
      <c r="C487" s="1" t="b">
        <f>IF(D487&lt;&gt;"",IF(COUNTIF($D$2:D486, D487), INDEX($A$2:$D$100000, MATCH(D487, $D$2:D486,0),1), FALSE), FALSE)</f>
        <v>0</v>
      </c>
      <c r="F487" s="1" t="b">
        <f>IF(G487&lt;&gt;"", IF(COUNTIF($G$2:G486, G487), INDEX($A$2:$G$100000, MATCH(G487, $G$2:G486,0),1), FALSE), FALSE)</f>
        <v>0</v>
      </c>
      <c r="G487" s="1">
        <v>57308</v>
      </c>
      <c r="H487" s="1" t="s">
        <v>610</v>
      </c>
    </row>
    <row r="488" spans="1:8" x14ac:dyDescent="0.2">
      <c r="A488" s="1">
        <v>490</v>
      </c>
      <c r="B488" s="1" t="str">
        <f t="shared" si="7"/>
        <v>Ampersand Chowchilla Biomass LLC</v>
      </c>
      <c r="C488" s="1" t="b">
        <f>IF(D488&lt;&gt;"",IF(COUNTIF($D$2:D487, D488), INDEX($A$2:$D$100000, MATCH(D488, $D$2:D487,0),1), FALSE), FALSE)</f>
        <v>0</v>
      </c>
      <c r="F488" s="1" t="b">
        <f>IF(G488&lt;&gt;"", IF(COUNTIF($G$2:G487, G488), INDEX($A$2:$G$100000, MATCH(G488, $G$2:G487,0),1), FALSE), FALSE)</f>
        <v>0</v>
      </c>
      <c r="G488" s="1">
        <v>55953</v>
      </c>
      <c r="H488" s="1" t="s">
        <v>611</v>
      </c>
    </row>
    <row r="489" spans="1:8" x14ac:dyDescent="0.2">
      <c r="A489" s="1">
        <v>491</v>
      </c>
      <c r="B489" s="1" t="str">
        <f t="shared" si="7"/>
        <v>Ampersand Collins Hydro LLC</v>
      </c>
      <c r="C489" s="1" t="b">
        <f>IF(D489&lt;&gt;"",IF(COUNTIF($D$2:D488, D489), INDEX($A$2:$D$100000, MATCH(D489, $D$2:D488,0),1), FALSE), FALSE)</f>
        <v>0</v>
      </c>
      <c r="F489" s="1" t="b">
        <f>IF(G489&lt;&gt;"", IF(COUNTIF($G$2:G488, G489), INDEX($A$2:$G$100000, MATCH(G489, $G$2:G488,0),1), FALSE), FALSE)</f>
        <v>0</v>
      </c>
      <c r="G489" s="1">
        <v>59386</v>
      </c>
      <c r="H489" s="1" t="s">
        <v>612</v>
      </c>
    </row>
    <row r="490" spans="1:8" x14ac:dyDescent="0.2">
      <c r="A490" s="1">
        <v>492</v>
      </c>
      <c r="B490" s="1" t="str">
        <f t="shared" si="7"/>
        <v>Ampersand Gilman Hydro LP</v>
      </c>
      <c r="C490" s="1" t="b">
        <f>IF(D490&lt;&gt;"",IF(COUNTIF($D$2:D489, D490), INDEX($A$2:$D$100000, MATCH(D490, $D$2:D489,0),1), FALSE), FALSE)</f>
        <v>0</v>
      </c>
      <c r="F490" s="1" t="b">
        <f>IF(G490&lt;&gt;"", IF(COUNTIF($G$2:G489, G490), INDEX($A$2:$G$100000, MATCH(G490, $G$2:G489,0),1), FALSE), FALSE)</f>
        <v>0</v>
      </c>
      <c r="G490" s="1">
        <v>56467</v>
      </c>
      <c r="H490" s="1" t="s">
        <v>613</v>
      </c>
    </row>
    <row r="491" spans="1:8" x14ac:dyDescent="0.2">
      <c r="A491" s="1">
        <v>493</v>
      </c>
      <c r="B491" s="1" t="str">
        <f t="shared" si="7"/>
        <v>Ampersand Hollow Dam Hydro LLC</v>
      </c>
      <c r="C491" s="1" t="b">
        <f>IF(D491&lt;&gt;"",IF(COUNTIF($D$2:D490, D491), INDEX($A$2:$D$100000, MATCH(D491, $D$2:D490,0),1), FALSE), FALSE)</f>
        <v>0</v>
      </c>
      <c r="F491" s="1" t="b">
        <f>IF(G491&lt;&gt;"", IF(COUNTIF($G$2:G490, G491), INDEX($A$2:$G$100000, MATCH(G491, $G$2:G490,0),1), FALSE), FALSE)</f>
        <v>0</v>
      </c>
      <c r="G491" s="1">
        <v>59136</v>
      </c>
      <c r="H491" s="1" t="s">
        <v>614</v>
      </c>
    </row>
    <row r="492" spans="1:8" x14ac:dyDescent="0.2">
      <c r="A492" s="1">
        <v>494</v>
      </c>
      <c r="B492" s="1" t="str">
        <f t="shared" si="7"/>
        <v>Ampersand Long Falls Hydro, LLC</v>
      </c>
      <c r="C492" s="1" t="b">
        <f>IF(D492&lt;&gt;"",IF(COUNTIF($D$2:D491, D492), INDEX($A$2:$D$100000, MATCH(D492, $D$2:D491,0),1), FALSE), FALSE)</f>
        <v>0</v>
      </c>
      <c r="F492" s="1" t="b">
        <f>IF(G492&lt;&gt;"", IF(COUNTIF($G$2:G491, G492), INDEX($A$2:$G$100000, MATCH(G492, $G$2:G491,0),1), FALSE), FALSE)</f>
        <v>0</v>
      </c>
      <c r="G492" s="1">
        <v>59827</v>
      </c>
      <c r="H492" s="1" t="s">
        <v>615</v>
      </c>
    </row>
    <row r="493" spans="1:8" x14ac:dyDescent="0.2">
      <c r="A493" s="1">
        <v>495</v>
      </c>
      <c r="B493" s="1" t="str">
        <f t="shared" si="7"/>
        <v>Ampersand Mount Ida Hydro LLC</v>
      </c>
      <c r="C493" s="1" t="b">
        <f>IF(D493&lt;&gt;"",IF(COUNTIF($D$2:D492, D493), INDEX($A$2:$D$100000, MATCH(D493, $D$2:D492,0),1), FALSE), FALSE)</f>
        <v>0</v>
      </c>
      <c r="F493" s="1" t="b">
        <f>IF(G493&lt;&gt;"", IF(COUNTIF($G$2:G492, G493), INDEX($A$2:$G$100000, MATCH(G493, $G$2:G492,0),1), FALSE), FALSE)</f>
        <v>0</v>
      </c>
      <c r="G493" s="1">
        <v>57184</v>
      </c>
      <c r="H493" s="1" t="s">
        <v>616</v>
      </c>
    </row>
    <row r="494" spans="1:8" x14ac:dyDescent="0.2">
      <c r="A494" s="1">
        <v>496</v>
      </c>
      <c r="B494" s="1" t="str">
        <f t="shared" si="7"/>
        <v>Ampersand Tannery Island Hydro, LLC</v>
      </c>
      <c r="C494" s="1" t="b">
        <f>IF(D494&lt;&gt;"",IF(COUNTIF($D$2:D493, D494), INDEX($A$2:$D$100000, MATCH(D494, $D$2:D493,0),1), FALSE), FALSE)</f>
        <v>0</v>
      </c>
      <c r="F494" s="1" t="b">
        <f>IF(G494&lt;&gt;"", IF(COUNTIF($G$2:G493, G494), INDEX($A$2:$G$100000, MATCH(G494, $G$2:G493,0),1), FALSE), FALSE)</f>
        <v>0</v>
      </c>
      <c r="G494" s="1">
        <v>18436</v>
      </c>
      <c r="H494" s="1" t="s">
        <v>617</v>
      </c>
    </row>
    <row r="495" spans="1:8" x14ac:dyDescent="0.2">
      <c r="A495" s="1">
        <v>497</v>
      </c>
      <c r="B495" s="1" t="str">
        <f t="shared" si="7"/>
        <v>Anaheim Public Utilities</v>
      </c>
      <c r="C495" s="1" t="b">
        <f>IF(D495&lt;&gt;"",IF(COUNTIF($D$2:D494, D495), INDEX($A$2:$D$100000, MATCH(D495, $D$2:D494,0),1), FALSE), FALSE)</f>
        <v>0</v>
      </c>
      <c r="F495" s="1" t="b">
        <f>IF(G495&lt;&gt;"", IF(COUNTIF($G$2:G494, G495), INDEX($A$2:$G$100000, MATCH(G495, $G$2:G494,0),1), FALSE), FALSE)</f>
        <v>0</v>
      </c>
      <c r="G495" s="1">
        <v>59187</v>
      </c>
      <c r="H495" s="1" t="s">
        <v>618</v>
      </c>
    </row>
    <row r="496" spans="1:8" x14ac:dyDescent="0.2">
      <c r="A496" s="1">
        <v>498</v>
      </c>
      <c r="B496" s="1" t="str">
        <f t="shared" si="7"/>
        <v>Anchorage Municipal Light and Power</v>
      </c>
      <c r="C496" s="1" t="b">
        <f>IF(D496&lt;&gt;"",IF(COUNTIF($D$2:D495, D496), INDEX($A$2:$D$100000, MATCH(D496, $D$2:D495,0),1), FALSE), FALSE)</f>
        <v>0</v>
      </c>
      <c r="F496" s="1" t="b">
        <f>IF(G496&lt;&gt;"", IF(COUNTIF($G$2:G495, G496), INDEX($A$2:$G$100000, MATCH(G496, $G$2:G495,0),1), FALSE), FALSE)</f>
        <v>0</v>
      </c>
      <c r="G496" s="1">
        <v>599</v>
      </c>
      <c r="H496" s="1" t="s">
        <v>619</v>
      </c>
    </row>
    <row r="497" spans="1:8" x14ac:dyDescent="0.2">
      <c r="A497" s="1">
        <v>499</v>
      </c>
      <c r="B497" s="1" t="str">
        <f t="shared" si="7"/>
        <v>Anderson Farm LLC</v>
      </c>
      <c r="C497" s="1" t="b">
        <f>IF(D497&lt;&gt;"",IF(COUNTIF($D$2:D496, D497), INDEX($A$2:$D$100000, MATCH(D497, $D$2:D496,0),1), FALSE), FALSE)</f>
        <v>0</v>
      </c>
      <c r="F497" s="1" t="b">
        <f>IF(G497&lt;&gt;"", IF(COUNTIF($G$2:G496, G497), INDEX($A$2:$G$100000, MATCH(G497, $G$2:G496,0),1), FALSE), FALSE)</f>
        <v>0</v>
      </c>
      <c r="G497" s="1">
        <v>58926</v>
      </c>
      <c r="H497" s="1" t="s">
        <v>620</v>
      </c>
    </row>
    <row r="498" spans="1:8" x14ac:dyDescent="0.2">
      <c r="A498" s="1">
        <v>500</v>
      </c>
      <c r="B498" s="1" t="str">
        <f t="shared" si="7"/>
        <v>Anderson Power Products</v>
      </c>
      <c r="C498" s="1" t="b">
        <f>IF(D498&lt;&gt;"",IF(COUNTIF($D$2:D497, D498), INDEX($A$2:$D$100000, MATCH(D498, $D$2:D497,0),1), FALSE), FALSE)</f>
        <v>0</v>
      </c>
      <c r="F498" s="1" t="b">
        <f>IF(G498&lt;&gt;"", IF(COUNTIF($G$2:G497, G498), INDEX($A$2:$G$100000, MATCH(G498, $G$2:G497,0),1), FALSE), FALSE)</f>
        <v>0</v>
      </c>
      <c r="G498" s="1">
        <v>4385</v>
      </c>
      <c r="H498" s="1" t="s">
        <v>621</v>
      </c>
    </row>
    <row r="499" spans="1:8" x14ac:dyDescent="0.2">
      <c r="A499" s="1">
        <v>501</v>
      </c>
      <c r="B499" s="1" t="str">
        <f t="shared" si="7"/>
        <v>Andrew Solar LLC</v>
      </c>
      <c r="C499" s="1" t="b">
        <f>IF(D499&lt;&gt;"",IF(COUNTIF($D$2:D498, D499), INDEX($A$2:$D$100000, MATCH(D499, $D$2:D498,0),1), FALSE), FALSE)</f>
        <v>0</v>
      </c>
      <c r="F499" s="1" t="b">
        <f>IF(G499&lt;&gt;"", IF(COUNTIF($G$2:G498, G499), INDEX($A$2:$G$100000, MATCH(G499, $G$2:G498,0),1), FALSE), FALSE)</f>
        <v>0</v>
      </c>
      <c r="G499" s="1">
        <v>59855</v>
      </c>
      <c r="H499" s="1" t="s">
        <v>622</v>
      </c>
    </row>
    <row r="500" spans="1:8" x14ac:dyDescent="0.2">
      <c r="A500" s="1">
        <v>502</v>
      </c>
      <c r="B500" s="1" t="str">
        <f t="shared" si="7"/>
        <v>Angel Solar LLC</v>
      </c>
      <c r="C500" s="1" t="b">
        <f>IF(D500&lt;&gt;"",IF(COUNTIF($D$2:D499, D500), INDEX($A$2:$D$100000, MATCH(D500, $D$2:D499,0),1), FALSE), FALSE)</f>
        <v>0</v>
      </c>
      <c r="F500" s="1" t="b">
        <f>IF(G500&lt;&gt;"", IF(COUNTIF($G$2:G499, G500), INDEX($A$2:$G$100000, MATCH(G500, $G$2:G499,0),1), FALSE), FALSE)</f>
        <v>0</v>
      </c>
      <c r="G500" s="1">
        <v>59852</v>
      </c>
      <c r="H500" s="1" t="s">
        <v>623</v>
      </c>
    </row>
    <row r="501" spans="1:8" x14ac:dyDescent="0.2">
      <c r="A501" s="1">
        <v>503</v>
      </c>
      <c r="B501" s="1" t="str">
        <f t="shared" si="7"/>
        <v>Angier Farm LLC</v>
      </c>
      <c r="C501" s="1" t="b">
        <f>IF(D501&lt;&gt;"",IF(COUNTIF($D$2:D500, D501), INDEX($A$2:$D$100000, MATCH(D501, $D$2:D500,0),1), FALSE), FALSE)</f>
        <v>0</v>
      </c>
      <c r="F501" s="1" t="b">
        <f>IF(G501&lt;&gt;"", IF(COUNTIF($G$2:G500, G501), INDEX($A$2:$G$100000, MATCH(G501, $G$2:G500,0),1), FALSE), FALSE)</f>
        <v>0</v>
      </c>
      <c r="G501" s="1">
        <v>58744</v>
      </c>
      <c r="H501" s="1" t="s">
        <v>624</v>
      </c>
    </row>
    <row r="502" spans="1:8" x14ac:dyDescent="0.2">
      <c r="A502" s="1">
        <v>504</v>
      </c>
      <c r="B502" s="1" t="str">
        <f t="shared" si="7"/>
        <v>Anheuser-Busch Inc</v>
      </c>
      <c r="C502" s="1" t="b">
        <f>IF(D502&lt;&gt;"",IF(COUNTIF($D$2:D501, D502), INDEX($A$2:$D$100000, MATCH(D502, $D$2:D501,0),1), FALSE), FALSE)</f>
        <v>0</v>
      </c>
      <c r="F502" s="1" t="b">
        <f>IF(G502&lt;&gt;"", IF(COUNTIF($G$2:G501, G502), INDEX($A$2:$G$100000, MATCH(G502, $G$2:G501,0),1), FALSE), FALSE)</f>
        <v>0</v>
      </c>
      <c r="G502" s="1">
        <v>623</v>
      </c>
      <c r="H502" s="1" t="s">
        <v>625</v>
      </c>
    </row>
    <row r="503" spans="1:8" x14ac:dyDescent="0.2">
      <c r="A503" s="1">
        <v>505</v>
      </c>
      <c r="B503" s="1" t="str">
        <f t="shared" si="7"/>
        <v>Aniak Light &amp; Power Co Inc</v>
      </c>
      <c r="C503" s="1" t="b">
        <f>IF(D503&lt;&gt;"",IF(COUNTIF($D$2:D502, D503), INDEX($A$2:$D$100000, MATCH(D503, $D$2:D502,0),1), FALSE), FALSE)</f>
        <v>0</v>
      </c>
      <c r="F503" s="1" t="b">
        <f>IF(G503&lt;&gt;"", IF(COUNTIF($G$2:G502, G503), INDEX($A$2:$G$100000, MATCH(G503, $G$2:G502,0),1), FALSE), FALSE)</f>
        <v>0</v>
      </c>
      <c r="G503" s="1">
        <v>4959</v>
      </c>
      <c r="H503" s="1" t="s">
        <v>626</v>
      </c>
    </row>
    <row r="504" spans="1:8" x14ac:dyDescent="0.2">
      <c r="A504" s="1">
        <v>506</v>
      </c>
      <c r="B504" s="1" t="str">
        <f t="shared" si="7"/>
        <v>ANP Bellingham Energy Company LLC</v>
      </c>
      <c r="C504" s="1" t="b">
        <f>IF(D504&lt;&gt;"",IF(COUNTIF($D$2:D503, D504), INDEX($A$2:$D$100000, MATCH(D504, $D$2:D503,0),1), FALSE), FALSE)</f>
        <v>0</v>
      </c>
      <c r="F504" s="1" t="b">
        <f>IF(G504&lt;&gt;"", IF(COUNTIF($G$2:G503, G504), INDEX($A$2:$G$100000, MATCH(G504, $G$2:G503,0),1), FALSE), FALSE)</f>
        <v>0</v>
      </c>
      <c r="G504" s="1">
        <v>641</v>
      </c>
      <c r="H504" s="1" t="s">
        <v>627</v>
      </c>
    </row>
    <row r="505" spans="1:8" x14ac:dyDescent="0.2">
      <c r="A505" s="1">
        <v>507</v>
      </c>
      <c r="B505" s="1" t="str">
        <f t="shared" si="7"/>
        <v>ANP Blackstone Energy Company LLC</v>
      </c>
      <c r="C505" s="1" t="b">
        <f>IF(D505&lt;&gt;"",IF(COUNTIF($D$2:D504, D505), INDEX($A$2:$D$100000, MATCH(D505, $D$2:D504,0),1), FALSE), FALSE)</f>
        <v>0</v>
      </c>
      <c r="F505" s="1" t="b">
        <f>IF(G505&lt;&gt;"", IF(COUNTIF($G$2:G504, G505), INDEX($A$2:$G$100000, MATCH(G505, $G$2:G504,0),1), FALSE), FALSE)</f>
        <v>0</v>
      </c>
      <c r="G505" s="1">
        <v>656</v>
      </c>
      <c r="H505" s="1" t="s">
        <v>628</v>
      </c>
    </row>
    <row r="506" spans="1:8" x14ac:dyDescent="0.2">
      <c r="A506" s="1">
        <v>508</v>
      </c>
      <c r="B506" s="1" t="str">
        <f t="shared" si="7"/>
        <v>AP North Lake I, LP</v>
      </c>
      <c r="C506" s="1" t="b">
        <f>IF(D506&lt;&gt;"",IF(COUNTIF($D$2:D505, D506), INDEX($A$2:$D$100000, MATCH(D506, $D$2:D505,0),1), FALSE), FALSE)</f>
        <v>0</v>
      </c>
      <c r="F506" s="1" t="b">
        <f>IF(G506&lt;&gt;"", IF(COUNTIF($G$2:G505, G506), INDEX($A$2:$G$100000, MATCH(G506, $G$2:G505,0),1), FALSE), FALSE)</f>
        <v>0</v>
      </c>
      <c r="G506" s="1">
        <v>59353</v>
      </c>
      <c r="H506" s="1" t="s">
        <v>629</v>
      </c>
    </row>
    <row r="507" spans="1:8" x14ac:dyDescent="0.2">
      <c r="A507" s="1">
        <v>509</v>
      </c>
      <c r="B507" s="1" t="str">
        <f t="shared" si="7"/>
        <v>Apollo Energy Corp</v>
      </c>
      <c r="C507" s="1" t="b">
        <f>IF(D507&lt;&gt;"",IF(COUNTIF($D$2:D506, D507), INDEX($A$2:$D$100000, MATCH(D507, $D$2:D506,0),1), FALSE), FALSE)</f>
        <v>0</v>
      </c>
      <c r="F507" s="1" t="b">
        <f>IF(G507&lt;&gt;"", IF(COUNTIF($G$2:G506, G507), INDEX($A$2:$G$100000, MATCH(G507, $G$2:G506,0),1), FALSE), FALSE)</f>
        <v>0</v>
      </c>
      <c r="G507" s="1">
        <v>794</v>
      </c>
      <c r="H507" s="1" t="s">
        <v>630</v>
      </c>
    </row>
    <row r="508" spans="1:8" x14ac:dyDescent="0.2">
      <c r="A508" s="1">
        <v>510</v>
      </c>
      <c r="B508" s="1" t="str">
        <f t="shared" si="7"/>
        <v>Apple One LLC</v>
      </c>
      <c r="C508" s="1" t="b">
        <f>IF(D508&lt;&gt;"",IF(COUNTIF($D$2:D507, D508), INDEX($A$2:$D$100000, MATCH(D508, $D$2:D507,0),1), FALSE), FALSE)</f>
        <v>0</v>
      </c>
      <c r="F508" s="1" t="b">
        <f>IF(G508&lt;&gt;"", IF(COUNTIF($G$2:G507, G508), INDEX($A$2:$G$100000, MATCH(G508, $G$2:G507,0),1), FALSE), FALSE)</f>
        <v>0</v>
      </c>
      <c r="G508" s="1">
        <v>58703</v>
      </c>
      <c r="H508" s="1" t="s">
        <v>631</v>
      </c>
    </row>
    <row r="509" spans="1:8" x14ac:dyDescent="0.2">
      <c r="A509" s="1">
        <v>511</v>
      </c>
      <c r="B509" s="1" t="str">
        <f t="shared" si="7"/>
        <v>Apple, Inc</v>
      </c>
      <c r="C509" s="1" t="b">
        <f>IF(D509&lt;&gt;"",IF(COUNTIF($D$2:D508, D509), INDEX($A$2:$D$100000, MATCH(D509, $D$2:D508,0),1), FALSE), FALSE)</f>
        <v>0</v>
      </c>
      <c r="F509" s="1" t="b">
        <f>IF(G509&lt;&gt;"", IF(COUNTIF($G$2:G508, G509), INDEX($A$2:$G$100000, MATCH(G509, $G$2:G508,0),1), FALSE), FALSE)</f>
        <v>0</v>
      </c>
      <c r="G509" s="1">
        <v>57369</v>
      </c>
      <c r="H509" s="1" t="s">
        <v>632</v>
      </c>
    </row>
    <row r="510" spans="1:8" x14ac:dyDescent="0.2">
      <c r="A510" s="1">
        <v>512</v>
      </c>
      <c r="B510" s="1" t="str">
        <f t="shared" si="7"/>
        <v>Applied Energy Inc</v>
      </c>
      <c r="C510" s="1" t="b">
        <f>IF(D510&lt;&gt;"",IF(COUNTIF($D$2:D509, D510), INDEX($A$2:$D$100000, MATCH(D510, $D$2:D509,0),1), FALSE), FALSE)</f>
        <v>0</v>
      </c>
      <c r="F510" s="1" t="b">
        <f>IF(G510&lt;&gt;"", IF(COUNTIF($G$2:G509, G510), INDEX($A$2:$G$100000, MATCH(G510, $G$2:G509,0),1), FALSE), FALSE)</f>
        <v>0</v>
      </c>
      <c r="G510" s="1">
        <v>745</v>
      </c>
      <c r="H510" s="1" t="s">
        <v>633</v>
      </c>
    </row>
    <row r="511" spans="1:8" x14ac:dyDescent="0.2">
      <c r="A511" s="1">
        <v>513</v>
      </c>
      <c r="B511" s="1" t="str">
        <f t="shared" si="7"/>
        <v>Appomattox River Associates LP</v>
      </c>
      <c r="C511" s="1" t="b">
        <f>IF(D511&lt;&gt;"",IF(COUNTIF($D$2:D510, D511), INDEX($A$2:$D$100000, MATCH(D511, $D$2:D510,0),1), FALSE), FALSE)</f>
        <v>0</v>
      </c>
      <c r="F511" s="1" t="b">
        <f>IF(G511&lt;&gt;"", IF(COUNTIF($G$2:G510, G511), INDEX($A$2:$G$100000, MATCH(G511, $G$2:G510,0),1), FALSE), FALSE)</f>
        <v>0</v>
      </c>
      <c r="G511" s="1">
        <v>756</v>
      </c>
      <c r="H511" s="1" t="s">
        <v>634</v>
      </c>
    </row>
    <row r="512" spans="1:8" x14ac:dyDescent="0.2">
      <c r="A512" s="1">
        <v>514</v>
      </c>
      <c r="B512" s="1" t="str">
        <f t="shared" si="7"/>
        <v>Aqua America Inc</v>
      </c>
      <c r="C512" s="1" t="b">
        <f>IF(D512&lt;&gt;"",IF(COUNTIF($D$2:D511, D512), INDEX($A$2:$D$100000, MATCH(D512, $D$2:D511,0),1), FALSE), FALSE)</f>
        <v>0</v>
      </c>
      <c r="F512" s="1" t="b">
        <f>IF(G512&lt;&gt;"", IF(COUNTIF($G$2:G511, G512), INDEX($A$2:$G$100000, MATCH(G512, $G$2:G511,0),1), FALSE), FALSE)</f>
        <v>0</v>
      </c>
      <c r="G512" s="1">
        <v>56645</v>
      </c>
      <c r="H512" s="1" t="s">
        <v>635</v>
      </c>
    </row>
    <row r="513" spans="1:8" x14ac:dyDescent="0.2">
      <c r="A513" s="1">
        <v>515</v>
      </c>
      <c r="B513" s="1" t="str">
        <f t="shared" si="7"/>
        <v>Aquenergy Systems Inc</v>
      </c>
      <c r="C513" s="1" t="b">
        <f>IF(D513&lt;&gt;"",IF(COUNTIF($D$2:D512, D513), INDEX($A$2:$D$100000, MATCH(D513, $D$2:D512,0),1), FALSE), FALSE)</f>
        <v>0</v>
      </c>
      <c r="F513" s="1" t="b">
        <f>IF(G513&lt;&gt;"", IF(COUNTIF($G$2:G512, G513), INDEX($A$2:$G$100000, MATCH(G513, $G$2:G512,0),1), FALSE), FALSE)</f>
        <v>0</v>
      </c>
      <c r="G513" s="1">
        <v>782</v>
      </c>
      <c r="H513" s="1" t="s">
        <v>636</v>
      </c>
    </row>
    <row r="514" spans="1:8" x14ac:dyDescent="0.2">
      <c r="A514" s="1">
        <v>516</v>
      </c>
      <c r="B514" s="1" t="str">
        <f t="shared" ref="B514:B577" si="8">IF(H514="",E514,H514)</f>
        <v>Arbuckle Mountain Wind Farm LLC</v>
      </c>
      <c r="C514" s="1" t="b">
        <f>IF(D514&lt;&gt;"",IF(COUNTIF($D$2:D513, D514), INDEX($A$2:$D$100000, MATCH(D514, $D$2:D513,0),1), FALSE), FALSE)</f>
        <v>0</v>
      </c>
      <c r="F514" s="1" t="b">
        <f>IF(G514&lt;&gt;"", IF(COUNTIF($G$2:G513, G514), INDEX($A$2:$G$100000, MATCH(G514, $G$2:G513,0),1), FALSE), FALSE)</f>
        <v>0</v>
      </c>
      <c r="G514" s="1">
        <v>59039</v>
      </c>
      <c r="H514" s="1" t="s">
        <v>637</v>
      </c>
    </row>
    <row r="515" spans="1:8" x14ac:dyDescent="0.2">
      <c r="A515" s="1">
        <v>517</v>
      </c>
      <c r="B515" s="1" t="str">
        <f t="shared" si="8"/>
        <v>ArcelorMittal Burns Harbor Inc</v>
      </c>
      <c r="C515" s="1" t="b">
        <f>IF(D515&lt;&gt;"",IF(COUNTIF($D$2:D514, D515), INDEX($A$2:$D$100000, MATCH(D515, $D$2:D514,0),1), FALSE), FALSE)</f>
        <v>0</v>
      </c>
      <c r="F515" s="1" t="b">
        <f>IF(G515&lt;&gt;"", IF(COUNTIF($G$2:G514, G515), INDEX($A$2:$G$100000, MATCH(G515, $G$2:G514,0),1), FALSE), FALSE)</f>
        <v>0</v>
      </c>
      <c r="G515" s="1">
        <v>56147</v>
      </c>
      <c r="H515" s="1" t="s">
        <v>638</v>
      </c>
    </row>
    <row r="516" spans="1:8" x14ac:dyDescent="0.2">
      <c r="A516" s="1">
        <v>518</v>
      </c>
      <c r="B516" s="1" t="str">
        <f t="shared" si="8"/>
        <v>ArcelorMittal Cleveland Inc</v>
      </c>
      <c r="C516" s="1" t="b">
        <f>IF(D516&lt;&gt;"",IF(COUNTIF($D$2:D515, D516), INDEX($A$2:$D$100000, MATCH(D516, $D$2:D515,0),1), FALSE), FALSE)</f>
        <v>0</v>
      </c>
      <c r="F516" s="1" t="b">
        <f>IF(G516&lt;&gt;"", IF(COUNTIF($G$2:G515, G516), INDEX($A$2:$G$100000, MATCH(G516, $G$2:G515,0),1), FALSE), FALSE)</f>
        <v>0</v>
      </c>
      <c r="G516" s="1">
        <v>9454</v>
      </c>
      <c r="H516" s="1" t="s">
        <v>639</v>
      </c>
    </row>
    <row r="517" spans="1:8" x14ac:dyDescent="0.2">
      <c r="A517" s="1">
        <v>519</v>
      </c>
      <c r="B517" s="1" t="str">
        <f t="shared" si="8"/>
        <v>ArcelorMittal Indiana Harbor West</v>
      </c>
      <c r="C517" s="1" t="b">
        <f>IF(D517&lt;&gt;"",IF(COUNTIF($D$2:D516, D517), INDEX($A$2:$D$100000, MATCH(D517, $D$2:D516,0),1), FALSE), FALSE)</f>
        <v>0</v>
      </c>
      <c r="F517" s="1" t="b">
        <f>IF(G517&lt;&gt;"", IF(COUNTIF($G$2:G516, G517), INDEX($A$2:$G$100000, MATCH(G517, $G$2:G516,0),1), FALSE), FALSE)</f>
        <v>0</v>
      </c>
      <c r="G517" s="1">
        <v>56165</v>
      </c>
      <c r="H517" s="1" t="s">
        <v>640</v>
      </c>
    </row>
    <row r="518" spans="1:8" x14ac:dyDescent="0.2">
      <c r="A518" s="1">
        <v>520</v>
      </c>
      <c r="B518" s="1" t="str">
        <f t="shared" si="8"/>
        <v>ArcelorMittal USA Inc</v>
      </c>
      <c r="C518" s="1" t="b">
        <f>IF(D518&lt;&gt;"",IF(COUNTIF($D$2:D517, D518), INDEX($A$2:$D$100000, MATCH(D518, $D$2:D517,0),1), FALSE), FALSE)</f>
        <v>0</v>
      </c>
      <c r="F518" s="1" t="b">
        <f>IF(G518&lt;&gt;"", IF(COUNTIF($G$2:G517, G518), INDEX($A$2:$G$100000, MATCH(G518, $G$2:G517,0),1), FALSE), FALSE)</f>
        <v>0</v>
      </c>
      <c r="G518" s="1">
        <v>56150</v>
      </c>
      <c r="H518" s="1" t="s">
        <v>641</v>
      </c>
    </row>
    <row r="519" spans="1:8" x14ac:dyDescent="0.2">
      <c r="A519" s="1">
        <v>521</v>
      </c>
      <c r="B519" s="1" t="str">
        <f t="shared" si="8"/>
        <v>ArcelorMittal Warren Inc</v>
      </c>
      <c r="C519" s="1" t="b">
        <f>IF(D519&lt;&gt;"",IF(COUNTIF($D$2:D518, D519), INDEX($A$2:$D$100000, MATCH(D519, $D$2:D518,0),1), FALSE), FALSE)</f>
        <v>0</v>
      </c>
      <c r="F519" s="1" t="b">
        <f>IF(G519&lt;&gt;"", IF(COUNTIF($G$2:G518, G519), INDEX($A$2:$G$100000, MATCH(G519, $G$2:G518,0),1), FALSE), FALSE)</f>
        <v>0</v>
      </c>
      <c r="G519" s="1">
        <v>56616</v>
      </c>
      <c r="H519" s="1" t="s">
        <v>642</v>
      </c>
    </row>
    <row r="520" spans="1:8" x14ac:dyDescent="0.2">
      <c r="A520" s="1">
        <v>522</v>
      </c>
      <c r="B520" s="1" t="str">
        <f t="shared" si="8"/>
        <v>Archer Daniels Midland Co</v>
      </c>
      <c r="C520" s="1" t="b">
        <f>IF(D520&lt;&gt;"",IF(COUNTIF($D$2:D519, D520), INDEX($A$2:$D$100000, MATCH(D520, $D$2:D519,0),1), FALSE), FALSE)</f>
        <v>0</v>
      </c>
      <c r="F520" s="1" t="b">
        <f>IF(G520&lt;&gt;"", IF(COUNTIF($G$2:G519, G520), INDEX($A$2:$G$100000, MATCH(G520, $G$2:G519,0),1), FALSE), FALSE)</f>
        <v>0</v>
      </c>
      <c r="G520" s="1">
        <v>772</v>
      </c>
      <c r="H520" s="1" t="s">
        <v>643</v>
      </c>
    </row>
    <row r="521" spans="1:8" x14ac:dyDescent="0.2">
      <c r="A521" s="1">
        <v>523</v>
      </c>
      <c r="B521" s="1" t="str">
        <f t="shared" si="8"/>
        <v>ARCO Products Co-Watson</v>
      </c>
      <c r="C521" s="1" t="b">
        <f>IF(D521&lt;&gt;"",IF(COUNTIF($D$2:D520, D521), INDEX($A$2:$D$100000, MATCH(D521, $D$2:D520,0),1), FALSE), FALSE)</f>
        <v>0</v>
      </c>
      <c r="F521" s="1" t="b">
        <f>IF(G521&lt;&gt;"", IF(COUNTIF($G$2:G520, G521), INDEX($A$2:$G$100000, MATCH(G521, $G$2:G520,0),1), FALSE), FALSE)</f>
        <v>0</v>
      </c>
      <c r="G521" s="1">
        <v>867</v>
      </c>
      <c r="H521" s="1" t="s">
        <v>644</v>
      </c>
    </row>
    <row r="522" spans="1:8" x14ac:dyDescent="0.2">
      <c r="A522" s="1">
        <v>524</v>
      </c>
      <c r="B522" s="1" t="str">
        <f t="shared" si="8"/>
        <v>Argand Energy Solutions, LLC</v>
      </c>
      <c r="C522" s="1" t="b">
        <f>IF(D522&lt;&gt;"",IF(COUNTIF($D$2:D521, D522), INDEX($A$2:$D$100000, MATCH(D522, $D$2:D521,0),1), FALSE), FALSE)</f>
        <v>0</v>
      </c>
      <c r="F522" s="1" t="b">
        <f>IF(G522&lt;&gt;"", IF(COUNTIF($G$2:G521, G522), INDEX($A$2:$G$100000, MATCH(G522, $G$2:G521,0),1), FALSE), FALSE)</f>
        <v>0</v>
      </c>
      <c r="G522" s="1">
        <v>58694</v>
      </c>
      <c r="H522" s="1" t="s">
        <v>645</v>
      </c>
    </row>
    <row r="523" spans="1:8" x14ac:dyDescent="0.2">
      <c r="A523" s="1">
        <v>525</v>
      </c>
      <c r="B523" s="1" t="str">
        <f t="shared" si="8"/>
        <v>Argos Solar LLC</v>
      </c>
      <c r="C523" s="1" t="b">
        <f>IF(D523&lt;&gt;"",IF(COUNTIF($D$2:D522, D523), INDEX($A$2:$D$100000, MATCH(D523, $D$2:D522,0),1), FALSE), FALSE)</f>
        <v>0</v>
      </c>
      <c r="F523" s="1" t="b">
        <f>IF(G523&lt;&gt;"", IF(COUNTIF($G$2:G522, G523), INDEX($A$2:$G$100000, MATCH(G523, $G$2:G522,0),1), FALSE), FALSE)</f>
        <v>0</v>
      </c>
      <c r="G523" s="1">
        <v>59942</v>
      </c>
      <c r="H523" s="1" t="s">
        <v>646</v>
      </c>
    </row>
    <row r="524" spans="1:8" x14ac:dyDescent="0.2">
      <c r="A524" s="1">
        <v>526</v>
      </c>
      <c r="B524" s="1" t="str">
        <f t="shared" si="8"/>
        <v>Arizona Electric Pwr Coop Inc</v>
      </c>
      <c r="C524" s="1" t="b">
        <f>IF(D524&lt;&gt;"",IF(COUNTIF($D$2:D523, D524), INDEX($A$2:$D$100000, MATCH(D524, $D$2:D523,0),1), FALSE), FALSE)</f>
        <v>0</v>
      </c>
      <c r="F524" s="1" t="b">
        <f>IF(G524&lt;&gt;"", IF(COUNTIF($G$2:G523, G524), INDEX($A$2:$G$100000, MATCH(G524, $G$2:G523,0),1), FALSE), FALSE)</f>
        <v>0</v>
      </c>
      <c r="G524" s="1">
        <v>796</v>
      </c>
      <c r="H524" s="1" t="s">
        <v>647</v>
      </c>
    </row>
    <row r="525" spans="1:8" x14ac:dyDescent="0.2">
      <c r="A525" s="1">
        <v>527</v>
      </c>
      <c r="B525" s="1" t="str">
        <f t="shared" si="8"/>
        <v>Arizona Solar One LLC</v>
      </c>
      <c r="C525" s="1" t="b">
        <f>IF(D525&lt;&gt;"",IF(COUNTIF($D$2:D524, D525), INDEX($A$2:$D$100000, MATCH(D525, $D$2:D524,0),1), FALSE), FALSE)</f>
        <v>0</v>
      </c>
      <c r="F525" s="1" t="b">
        <f>IF(G525&lt;&gt;"", IF(COUNTIF($G$2:G524, G525), INDEX($A$2:$G$100000, MATCH(G525, $G$2:G524,0),1), FALSE), FALSE)</f>
        <v>0</v>
      </c>
      <c r="G525" s="1">
        <v>56023</v>
      </c>
      <c r="H525" s="1" t="s">
        <v>648</v>
      </c>
    </row>
    <row r="526" spans="1:8" x14ac:dyDescent="0.2">
      <c r="A526" s="1">
        <v>528</v>
      </c>
      <c r="B526" s="1" t="str">
        <f t="shared" si="8"/>
        <v>Arkalon Ethanol LLC</v>
      </c>
      <c r="C526" s="1" t="b">
        <f>IF(D526&lt;&gt;"",IF(COUNTIF($D$2:D525, D526), INDEX($A$2:$D$100000, MATCH(D526, $D$2:D525,0),1), FALSE), FALSE)</f>
        <v>0</v>
      </c>
      <c r="F526" s="1" t="b">
        <f>IF(G526&lt;&gt;"", IF(COUNTIF($G$2:G525, G526), INDEX($A$2:$G$100000, MATCH(G526, $G$2:G525,0),1), FALSE), FALSE)</f>
        <v>0</v>
      </c>
      <c r="G526" s="1">
        <v>58167</v>
      </c>
      <c r="H526" s="1" t="s">
        <v>649</v>
      </c>
    </row>
    <row r="527" spans="1:8" x14ac:dyDescent="0.2">
      <c r="A527" s="1">
        <v>529</v>
      </c>
      <c r="B527" s="1" t="str">
        <f t="shared" si="8"/>
        <v>Arkansas Electric Coop Corp</v>
      </c>
      <c r="C527" s="1" t="b">
        <f>IF(D527&lt;&gt;"",IF(COUNTIF($D$2:D526, D527), INDEX($A$2:$D$100000, MATCH(D527, $D$2:D526,0),1), FALSE), FALSE)</f>
        <v>0</v>
      </c>
      <c r="F527" s="1" t="b">
        <f>IF(G527&lt;&gt;"", IF(COUNTIF($G$2:G526, G527), INDEX($A$2:$G$100000, MATCH(G527, $G$2:G526,0),1), FALSE), FALSE)</f>
        <v>0</v>
      </c>
      <c r="G527" s="1">
        <v>807</v>
      </c>
      <c r="H527" s="1" t="s">
        <v>650</v>
      </c>
    </row>
    <row r="528" spans="1:8" x14ac:dyDescent="0.2">
      <c r="A528" s="1">
        <v>530</v>
      </c>
      <c r="B528" s="1" t="str">
        <f t="shared" si="8"/>
        <v>Arlington Valley LLC</v>
      </c>
      <c r="C528" s="1" t="b">
        <f>IF(D528&lt;&gt;"",IF(COUNTIF($D$2:D527, D528), INDEX($A$2:$D$100000, MATCH(D528, $D$2:D527,0),1), FALSE), FALSE)</f>
        <v>0</v>
      </c>
      <c r="F528" s="1" t="b">
        <f>IF(G528&lt;&gt;"", IF(COUNTIF($G$2:G527, G528), INDEX($A$2:$G$100000, MATCH(G528, $G$2:G527,0),1), FALSE), FALSE)</f>
        <v>0</v>
      </c>
      <c r="G528" s="1">
        <v>56812</v>
      </c>
      <c r="H528" s="1" t="s">
        <v>651</v>
      </c>
    </row>
    <row r="529" spans="1:8" x14ac:dyDescent="0.2">
      <c r="A529" s="1">
        <v>531</v>
      </c>
      <c r="B529" s="1" t="str">
        <f t="shared" si="8"/>
        <v>Arlington Valley Solar Energy II LLC</v>
      </c>
      <c r="C529" s="1" t="b">
        <f>IF(D529&lt;&gt;"",IF(COUNTIF($D$2:D528, D529), INDEX($A$2:$D$100000, MATCH(D529, $D$2:D528,0),1), FALSE), FALSE)</f>
        <v>0</v>
      </c>
      <c r="F529" s="1" t="b">
        <f>IF(G529&lt;&gt;"", IF(COUNTIF($G$2:G528, G529), INDEX($A$2:$G$100000, MATCH(G529, $G$2:G528,0),1), FALSE), FALSE)</f>
        <v>0</v>
      </c>
      <c r="G529" s="1">
        <v>57004</v>
      </c>
      <c r="H529" s="1" t="s">
        <v>652</v>
      </c>
    </row>
    <row r="530" spans="1:8" x14ac:dyDescent="0.2">
      <c r="A530" s="1">
        <v>532</v>
      </c>
      <c r="B530" s="1" t="str">
        <f t="shared" si="8"/>
        <v>Arlington Wind Power Project LLC</v>
      </c>
      <c r="C530" s="1" t="b">
        <f>IF(D530&lt;&gt;"",IF(COUNTIF($D$2:D529, D530), INDEX($A$2:$D$100000, MATCH(D530, $D$2:D529,0),1), FALSE), FALSE)</f>
        <v>0</v>
      </c>
      <c r="F530" s="1" t="b">
        <f>IF(G530&lt;&gt;"", IF(COUNTIF($G$2:G529, G530), INDEX($A$2:$G$100000, MATCH(G530, $G$2:G529,0),1), FALSE), FALSE)</f>
        <v>0</v>
      </c>
      <c r="G530" s="1">
        <v>56074</v>
      </c>
      <c r="H530" s="1" t="s">
        <v>653</v>
      </c>
    </row>
    <row r="531" spans="1:8" x14ac:dyDescent="0.2">
      <c r="A531" s="1">
        <v>533</v>
      </c>
      <c r="B531" s="1" t="str">
        <f t="shared" si="8"/>
        <v>Ascend Performance Materials</v>
      </c>
      <c r="C531" s="1" t="b">
        <f>IF(D531&lt;&gt;"",IF(COUNTIF($D$2:D530, D531), INDEX($A$2:$D$100000, MATCH(D531, $D$2:D530,0),1), FALSE), FALSE)</f>
        <v>0</v>
      </c>
      <c r="F531" s="1" t="b">
        <f>IF(G531&lt;&gt;"", IF(COUNTIF($G$2:G530, G531), INDEX($A$2:$G$100000, MATCH(G531, $G$2:G530,0),1), FALSE), FALSE)</f>
        <v>0</v>
      </c>
      <c r="G531" s="1">
        <v>56488</v>
      </c>
      <c r="H531" s="1" t="s">
        <v>654</v>
      </c>
    </row>
    <row r="532" spans="1:8" x14ac:dyDescent="0.2">
      <c r="A532" s="1">
        <v>534</v>
      </c>
      <c r="B532" s="1" t="str">
        <f t="shared" si="8"/>
        <v>Ascend Performance Materials LLC</v>
      </c>
      <c r="C532" s="1" t="b">
        <f>IF(D532&lt;&gt;"",IF(COUNTIF($D$2:D531, D532), INDEX($A$2:$D$100000, MATCH(D532, $D$2:D531,0),1), FALSE), FALSE)</f>
        <v>0</v>
      </c>
      <c r="F532" s="1" t="b">
        <f>IF(G532&lt;&gt;"", IF(COUNTIF($G$2:G531, G532), INDEX($A$2:$G$100000, MATCH(G532, $G$2:G531,0),1), FALSE), FALSE)</f>
        <v>0</v>
      </c>
      <c r="G532" s="1">
        <v>56600</v>
      </c>
      <c r="H532" s="1" t="s">
        <v>655</v>
      </c>
    </row>
    <row r="533" spans="1:8" x14ac:dyDescent="0.2">
      <c r="A533" s="1">
        <v>535</v>
      </c>
      <c r="B533" s="1" t="str">
        <f t="shared" si="8"/>
        <v>Ashley Solar Farm, LLC</v>
      </c>
      <c r="C533" s="1" t="b">
        <f>IF(D533&lt;&gt;"",IF(COUNTIF($D$2:D532, D533), INDEX($A$2:$D$100000, MATCH(D533, $D$2:D532,0),1), FALSE), FALSE)</f>
        <v>0</v>
      </c>
      <c r="F533" s="1" t="b">
        <f>IF(G533&lt;&gt;"", IF(COUNTIF($G$2:G532, G533), INDEX($A$2:$G$100000, MATCH(G533, $G$2:G532,0),1), FALSE), FALSE)</f>
        <v>0</v>
      </c>
      <c r="G533" s="1">
        <v>59307</v>
      </c>
      <c r="H533" s="1" t="s">
        <v>656</v>
      </c>
    </row>
    <row r="534" spans="1:8" x14ac:dyDescent="0.2">
      <c r="A534" s="1">
        <v>536</v>
      </c>
      <c r="B534" s="1" t="str">
        <f t="shared" si="8"/>
        <v>Ashtabula Wind II LLC</v>
      </c>
      <c r="C534" s="1" t="b">
        <f>IF(D534&lt;&gt;"",IF(COUNTIF($D$2:D533, D534), INDEX($A$2:$D$100000, MATCH(D534, $D$2:D533,0),1), FALSE), FALSE)</f>
        <v>0</v>
      </c>
      <c r="F534" s="1" t="b">
        <f>IF(G534&lt;&gt;"", IF(COUNTIF($G$2:G533, G534), INDEX($A$2:$G$100000, MATCH(G534, $G$2:G533,0),1), FALSE), FALSE)</f>
        <v>0</v>
      </c>
      <c r="G534" s="1">
        <v>56414</v>
      </c>
      <c r="H534" s="1" t="s">
        <v>657</v>
      </c>
    </row>
    <row r="535" spans="1:8" x14ac:dyDescent="0.2">
      <c r="A535" s="1">
        <v>537</v>
      </c>
      <c r="B535" s="1" t="str">
        <f t="shared" si="8"/>
        <v>Ashtabula Wind III LLC</v>
      </c>
      <c r="C535" s="1" t="b">
        <f>IF(D535&lt;&gt;"",IF(COUNTIF($D$2:D534, D535), INDEX($A$2:$D$100000, MATCH(D535, $D$2:D534,0),1), FALSE), FALSE)</f>
        <v>0</v>
      </c>
      <c r="F535" s="1" t="b">
        <f>IF(G535&lt;&gt;"", IF(COUNTIF($G$2:G534, G535), INDEX($A$2:$G$100000, MATCH(G535, $G$2:G534,0),1), FALSE), FALSE)</f>
        <v>0</v>
      </c>
      <c r="G535" s="1">
        <v>56727</v>
      </c>
      <c r="H535" s="1" t="s">
        <v>658</v>
      </c>
    </row>
    <row r="536" spans="1:8" x14ac:dyDescent="0.2">
      <c r="A536" s="1">
        <v>538</v>
      </c>
      <c r="B536" s="1" t="str">
        <f t="shared" si="8"/>
        <v>Aspen Power LLC</v>
      </c>
      <c r="C536" s="1" t="b">
        <f>IF(D536&lt;&gt;"",IF(COUNTIF($D$2:D535, D536), INDEX($A$2:$D$100000, MATCH(D536, $D$2:D535,0),1), FALSE), FALSE)</f>
        <v>0</v>
      </c>
      <c r="F536" s="1" t="b">
        <f>IF(G536&lt;&gt;"", IF(COUNTIF($G$2:G535, G536), INDEX($A$2:$G$100000, MATCH(G536, $G$2:G535,0),1), FALSE), FALSE)</f>
        <v>0</v>
      </c>
      <c r="G536" s="1">
        <v>56148</v>
      </c>
      <c r="H536" s="1" t="s">
        <v>659</v>
      </c>
    </row>
    <row r="537" spans="1:8" x14ac:dyDescent="0.2">
      <c r="A537" s="1">
        <v>539</v>
      </c>
      <c r="B537" s="1" t="str">
        <f t="shared" si="8"/>
        <v>Associated Electric Coop, Inc</v>
      </c>
      <c r="C537" s="1" t="b">
        <f>IF(D537&lt;&gt;"",IF(COUNTIF($D$2:D536, D537), INDEX($A$2:$D$100000, MATCH(D537, $D$2:D536,0),1), FALSE), FALSE)</f>
        <v>0</v>
      </c>
      <c r="F537" s="1" t="b">
        <f>IF(G537&lt;&gt;"", IF(COUNTIF($G$2:G536, G537), INDEX($A$2:$G$100000, MATCH(G537, $G$2:G536,0),1), FALSE), FALSE)</f>
        <v>0</v>
      </c>
      <c r="G537" s="1">
        <v>924</v>
      </c>
      <c r="H537" s="1" t="s">
        <v>660</v>
      </c>
    </row>
    <row r="538" spans="1:8" x14ac:dyDescent="0.2">
      <c r="A538" s="1">
        <v>540</v>
      </c>
      <c r="B538" s="1" t="str">
        <f t="shared" si="8"/>
        <v>Astoria Energy II LLC</v>
      </c>
      <c r="C538" s="1" t="b">
        <f>IF(D538&lt;&gt;"",IF(COUNTIF($D$2:D537, D538), INDEX($A$2:$D$100000, MATCH(D538, $D$2:D537,0),1), FALSE), FALSE)</f>
        <v>0</v>
      </c>
      <c r="F538" s="1" t="b">
        <f>IF(G538&lt;&gt;"", IF(COUNTIF($G$2:G537, G538), INDEX($A$2:$G$100000, MATCH(G538, $G$2:G537,0),1), FALSE), FALSE)</f>
        <v>0</v>
      </c>
      <c r="G538" s="1">
        <v>56991</v>
      </c>
      <c r="H538" s="1" t="s">
        <v>661</v>
      </c>
    </row>
    <row r="539" spans="1:8" x14ac:dyDescent="0.2">
      <c r="A539" s="1">
        <v>541</v>
      </c>
      <c r="B539" s="1" t="str">
        <f t="shared" si="8"/>
        <v>Astoria Energy LLC</v>
      </c>
      <c r="C539" s="1" t="b">
        <f>IF(D539&lt;&gt;"",IF(COUNTIF($D$2:D538, D539), INDEX($A$2:$D$100000, MATCH(D539, $D$2:D538,0),1), FALSE), FALSE)</f>
        <v>0</v>
      </c>
      <c r="F539" s="1" t="b">
        <f>IF(G539&lt;&gt;"", IF(COUNTIF($G$2:G538, G539), INDEX($A$2:$G$100000, MATCH(G539, $G$2:G538,0),1), FALSE), FALSE)</f>
        <v>0</v>
      </c>
      <c r="G539" s="1">
        <v>22979</v>
      </c>
      <c r="H539" s="1" t="s">
        <v>662</v>
      </c>
    </row>
    <row r="540" spans="1:8" x14ac:dyDescent="0.2">
      <c r="A540" s="1">
        <v>542</v>
      </c>
      <c r="B540" s="1" t="str">
        <f t="shared" si="8"/>
        <v>AstraZeneca Pharmaceuticals LP</v>
      </c>
      <c r="C540" s="1" t="b">
        <f>IF(D540&lt;&gt;"",IF(COUNTIF($D$2:D539, D540), INDEX($A$2:$D$100000, MATCH(D540, $D$2:D539,0),1), FALSE), FALSE)</f>
        <v>0</v>
      </c>
      <c r="F540" s="1" t="b">
        <f>IF(G540&lt;&gt;"", IF(COUNTIF($G$2:G539, G540), INDEX($A$2:$G$100000, MATCH(G540, $G$2:G539,0),1), FALSE), FALSE)</f>
        <v>0</v>
      </c>
      <c r="G540" s="1">
        <v>59685</v>
      </c>
      <c r="H540" s="1" t="s">
        <v>663</v>
      </c>
    </row>
    <row r="541" spans="1:8" x14ac:dyDescent="0.2">
      <c r="A541" s="1">
        <v>543</v>
      </c>
      <c r="B541" s="1" t="str">
        <f t="shared" si="8"/>
        <v>Athens Regional Medical Center</v>
      </c>
      <c r="C541" s="1" t="b">
        <f>IF(D541&lt;&gt;"",IF(COUNTIF($D$2:D540, D541), INDEX($A$2:$D$100000, MATCH(D541, $D$2:D540,0),1), FALSE), FALSE)</f>
        <v>0</v>
      </c>
      <c r="F541" s="1" t="b">
        <f>IF(G541&lt;&gt;"", IF(COUNTIF($G$2:G540, G541), INDEX($A$2:$G$100000, MATCH(G541, $G$2:G540,0),1), FALSE), FALSE)</f>
        <v>0</v>
      </c>
      <c r="G541" s="1">
        <v>38021</v>
      </c>
      <c r="H541" s="1" t="s">
        <v>664</v>
      </c>
    </row>
    <row r="542" spans="1:8" x14ac:dyDescent="0.2">
      <c r="A542" s="1">
        <v>544</v>
      </c>
      <c r="B542" s="1" t="str">
        <f t="shared" si="8"/>
        <v>Atlanta Gift Mart LP</v>
      </c>
      <c r="C542" s="1" t="b">
        <f>IF(D542&lt;&gt;"",IF(COUNTIF($D$2:D541, D542), INDEX($A$2:$D$100000, MATCH(D542, $D$2:D541,0),1), FALSE), FALSE)</f>
        <v>0</v>
      </c>
      <c r="F542" s="1" t="b">
        <f>IF(G542&lt;&gt;"", IF(COUNTIF($G$2:G541, G542), INDEX($A$2:$G$100000, MATCH(G542, $G$2:G541,0),1), FALSE), FALSE)</f>
        <v>0</v>
      </c>
      <c r="G542" s="1">
        <v>876</v>
      </c>
      <c r="H542" s="1" t="s">
        <v>665</v>
      </c>
    </row>
    <row r="543" spans="1:8" x14ac:dyDescent="0.2">
      <c r="A543" s="1">
        <v>545</v>
      </c>
      <c r="B543" s="1" t="str">
        <f t="shared" si="8"/>
        <v>Atlantic Municipal Utilities</v>
      </c>
      <c r="C543" s="1" t="b">
        <f>IF(D543&lt;&gt;"",IF(COUNTIF($D$2:D542, D543), INDEX($A$2:$D$100000, MATCH(D543, $D$2:D542,0),1), FALSE), FALSE)</f>
        <v>0</v>
      </c>
      <c r="F543" s="1" t="b">
        <f>IF(G543&lt;&gt;"", IF(COUNTIF($G$2:G542, G543), INDEX($A$2:$G$100000, MATCH(G543, $G$2:G542,0),1), FALSE), FALSE)</f>
        <v>0</v>
      </c>
      <c r="G543" s="1">
        <v>965</v>
      </c>
      <c r="H543" s="1" t="s">
        <v>666</v>
      </c>
    </row>
    <row r="544" spans="1:8" x14ac:dyDescent="0.2">
      <c r="A544" s="1">
        <v>546</v>
      </c>
      <c r="B544" s="1" t="str">
        <f t="shared" si="8"/>
        <v>Auburn Board of Public Works</v>
      </c>
      <c r="C544" s="1" t="b">
        <f>IF(D544&lt;&gt;"",IF(COUNTIF($D$2:D543, D544), INDEX($A$2:$D$100000, MATCH(D544, $D$2:D543,0),1), FALSE), FALSE)</f>
        <v>0</v>
      </c>
      <c r="F544" s="1" t="b">
        <f>IF(G544&lt;&gt;"", IF(COUNTIF($G$2:G543, G544), INDEX($A$2:$G$100000, MATCH(G544, $G$2:G543,0),1), FALSE), FALSE)</f>
        <v>0</v>
      </c>
      <c r="G544" s="1">
        <v>993</v>
      </c>
      <c r="H544" s="1" t="s">
        <v>667</v>
      </c>
    </row>
    <row r="545" spans="1:8" x14ac:dyDescent="0.2">
      <c r="A545" s="1">
        <v>547</v>
      </c>
      <c r="B545" s="1" t="str">
        <f t="shared" si="8"/>
        <v>Auburn Energy, LLC</v>
      </c>
      <c r="C545" s="1" t="b">
        <f>IF(D545&lt;&gt;"",IF(COUNTIF($D$2:D544, D545), INDEX($A$2:$D$100000, MATCH(D545, $D$2:D544,0),1), FALSE), FALSE)</f>
        <v>0</v>
      </c>
      <c r="F545" s="1" t="b">
        <f>IF(G545&lt;&gt;"", IF(COUNTIF($G$2:G544, G545), INDEX($A$2:$G$100000, MATCH(G545, $G$2:G544,0),1), FALSE), FALSE)</f>
        <v>0</v>
      </c>
      <c r="G545" s="1">
        <v>56965</v>
      </c>
      <c r="H545" s="1" t="s">
        <v>668</v>
      </c>
    </row>
    <row r="546" spans="1:8" x14ac:dyDescent="0.2">
      <c r="A546" s="1">
        <v>548</v>
      </c>
      <c r="B546" s="1" t="str">
        <f t="shared" si="8"/>
        <v>Auburndale Peaker Energy Center LLC</v>
      </c>
      <c r="C546" s="1" t="b">
        <f>IF(D546&lt;&gt;"",IF(COUNTIF($D$2:D545, D546), INDEX($A$2:$D$100000, MATCH(D546, $D$2:D545,0),1), FALSE), FALSE)</f>
        <v>0</v>
      </c>
      <c r="F546" s="1" t="b">
        <f>IF(G546&lt;&gt;"", IF(COUNTIF($G$2:G545, G546), INDEX($A$2:$G$100000, MATCH(G546, $G$2:G545,0),1), FALSE), FALSE)</f>
        <v>0</v>
      </c>
      <c r="G546" s="1">
        <v>2872</v>
      </c>
      <c r="H546" s="1" t="s">
        <v>669</v>
      </c>
    </row>
    <row r="547" spans="1:8" x14ac:dyDescent="0.2">
      <c r="A547" s="1">
        <v>549</v>
      </c>
      <c r="B547" s="1" t="str">
        <f t="shared" si="8"/>
        <v>Augusta Canal Authority</v>
      </c>
      <c r="C547" s="1" t="b">
        <f>IF(D547&lt;&gt;"",IF(COUNTIF($D$2:D546, D547), INDEX($A$2:$D$100000, MATCH(D547, $D$2:D546,0),1), FALSE), FALSE)</f>
        <v>0</v>
      </c>
      <c r="F547" s="1" t="b">
        <f>IF(G547&lt;&gt;"", IF(COUNTIF($G$2:G546, G547), INDEX($A$2:$G$100000, MATCH(G547, $G$2:G546,0),1), FALSE), FALSE)</f>
        <v>0</v>
      </c>
      <c r="G547" s="1">
        <v>55810</v>
      </c>
      <c r="H547" s="1" t="s">
        <v>670</v>
      </c>
    </row>
    <row r="548" spans="1:8" x14ac:dyDescent="0.2">
      <c r="A548" s="1">
        <v>550</v>
      </c>
      <c r="B548" s="1" t="str">
        <f t="shared" si="8"/>
        <v>Augustus Farm, LLC</v>
      </c>
      <c r="C548" s="1" t="b">
        <f>IF(D548&lt;&gt;"",IF(COUNTIF($D$2:D547, D548), INDEX($A$2:$D$100000, MATCH(D548, $D$2:D547,0),1), FALSE), FALSE)</f>
        <v>0</v>
      </c>
      <c r="F548" s="1" t="b">
        <f>IF(G548&lt;&gt;"", IF(COUNTIF($G$2:G547, G548), INDEX($A$2:$G$100000, MATCH(G548, $G$2:G547,0),1), FALSE), FALSE)</f>
        <v>0</v>
      </c>
      <c r="G548" s="1">
        <v>60110</v>
      </c>
      <c r="H548" s="1" t="s">
        <v>671</v>
      </c>
    </row>
    <row r="549" spans="1:8" x14ac:dyDescent="0.2">
      <c r="A549" s="1">
        <v>551</v>
      </c>
      <c r="B549" s="1" t="str">
        <f t="shared" si="8"/>
        <v>Aurora Energy LLC</v>
      </c>
      <c r="C549" s="1" t="b">
        <f>IF(D549&lt;&gt;"",IF(COUNTIF($D$2:D548, D549), INDEX($A$2:$D$100000, MATCH(D549, $D$2:D548,0),1), FALSE), FALSE)</f>
        <v>0</v>
      </c>
      <c r="F549" s="1" t="b">
        <f>IF(G549&lt;&gt;"", IF(COUNTIF($G$2:G548, G549), INDEX($A$2:$G$100000, MATCH(G549, $G$2:G548,0),1), FALSE), FALSE)</f>
        <v>0</v>
      </c>
      <c r="G549" s="1">
        <v>986</v>
      </c>
      <c r="H549" s="1" t="s">
        <v>672</v>
      </c>
    </row>
    <row r="550" spans="1:8" x14ac:dyDescent="0.2">
      <c r="A550" s="1">
        <v>552</v>
      </c>
      <c r="B550" s="1" t="str">
        <f t="shared" si="8"/>
        <v>Austin Energy</v>
      </c>
      <c r="C550" s="1" t="b">
        <f>IF(D550&lt;&gt;"",IF(COUNTIF($D$2:D549, D550), INDEX($A$2:$D$100000, MATCH(D550, $D$2:D549,0),1), FALSE), FALSE)</f>
        <v>0</v>
      </c>
      <c r="F550" s="1" t="b">
        <f>IF(G550&lt;&gt;"", IF(COUNTIF($G$2:G549, G550), INDEX($A$2:$G$100000, MATCH(G550, $G$2:G549,0),1), FALSE), FALSE)</f>
        <v>0</v>
      </c>
      <c r="G550" s="1">
        <v>1015</v>
      </c>
      <c r="H550" s="1" t="s">
        <v>673</v>
      </c>
    </row>
    <row r="551" spans="1:8" x14ac:dyDescent="0.2">
      <c r="A551" s="1">
        <v>553</v>
      </c>
      <c r="B551" s="1" t="str">
        <f t="shared" si="8"/>
        <v>Auwahi Wind Energy LLC</v>
      </c>
      <c r="C551" s="1" t="b">
        <f>IF(D551&lt;&gt;"",IF(COUNTIF($D$2:D550, D551), INDEX($A$2:$D$100000, MATCH(D551, $D$2:D550,0),1), FALSE), FALSE)</f>
        <v>0</v>
      </c>
      <c r="F551" s="1" t="b">
        <f>IF(G551&lt;&gt;"", IF(COUNTIF($G$2:G550, G551), INDEX($A$2:$G$100000, MATCH(G551, $G$2:G550,0),1), FALSE), FALSE)</f>
        <v>0</v>
      </c>
      <c r="G551" s="1">
        <v>57372</v>
      </c>
      <c r="H551" s="1" t="s">
        <v>674</v>
      </c>
    </row>
    <row r="552" spans="1:8" x14ac:dyDescent="0.2">
      <c r="A552" s="1">
        <v>554</v>
      </c>
      <c r="B552" s="1" t="str">
        <f t="shared" si="8"/>
        <v>AV Solar Ranch 1 LLC</v>
      </c>
      <c r="C552" s="1" t="b">
        <f>IF(D552&lt;&gt;"",IF(COUNTIF($D$2:D551, D552), INDEX($A$2:$D$100000, MATCH(D552, $D$2:D551,0),1), FALSE), FALSE)</f>
        <v>0</v>
      </c>
      <c r="F552" s="1" t="b">
        <f>IF(G552&lt;&gt;"", IF(COUNTIF($G$2:G551, G552), INDEX($A$2:$G$100000, MATCH(G552, $G$2:G551,0),1), FALSE), FALSE)</f>
        <v>0</v>
      </c>
      <c r="G552" s="1">
        <v>56722</v>
      </c>
      <c r="H552" s="1" t="s">
        <v>675</v>
      </c>
    </row>
    <row r="553" spans="1:8" x14ac:dyDescent="0.2">
      <c r="A553" s="1">
        <v>555</v>
      </c>
      <c r="B553" s="1" t="str">
        <f t="shared" si="8"/>
        <v>Avalon Solar</v>
      </c>
      <c r="C553" s="1" t="b">
        <f>IF(D553&lt;&gt;"",IF(COUNTIF($D$2:D552, D553), INDEX($A$2:$D$100000, MATCH(D553, $D$2:D552,0),1), FALSE), FALSE)</f>
        <v>0</v>
      </c>
      <c r="F553" s="1" t="b">
        <f>IF(G553&lt;&gt;"", IF(COUNTIF($G$2:G552, G553), INDEX($A$2:$G$100000, MATCH(G553, $G$2:G552,0),1), FALSE), FALSE)</f>
        <v>0</v>
      </c>
      <c r="G553" s="1">
        <v>59384</v>
      </c>
      <c r="H553" s="1" t="s">
        <v>676</v>
      </c>
    </row>
    <row r="554" spans="1:8" x14ac:dyDescent="0.2">
      <c r="A554" s="1">
        <v>556</v>
      </c>
      <c r="B554" s="1" t="str">
        <f t="shared" si="8"/>
        <v>Avalon/Mayo Hydropower LLC</v>
      </c>
      <c r="C554" s="1" t="b">
        <f>IF(D554&lt;&gt;"",IF(COUNTIF($D$2:D553, D554), INDEX($A$2:$D$100000, MATCH(D554, $D$2:D553,0),1), FALSE), FALSE)</f>
        <v>0</v>
      </c>
      <c r="F554" s="1" t="b">
        <f>IF(G554&lt;&gt;"", IF(COUNTIF($G$2:G553, G554), INDEX($A$2:$G$100000, MATCH(G554, $G$2:G553,0),1), FALSE), FALSE)</f>
        <v>0</v>
      </c>
      <c r="G554" s="1">
        <v>1005</v>
      </c>
      <c r="H554" s="1" t="s">
        <v>677</v>
      </c>
    </row>
    <row r="555" spans="1:8" x14ac:dyDescent="0.2">
      <c r="A555" s="1">
        <v>557</v>
      </c>
      <c r="B555" s="1" t="str">
        <f t="shared" si="8"/>
        <v>Avangrid Renewables Inc</v>
      </c>
      <c r="C555" s="1" t="b">
        <f>IF(D555&lt;&gt;"",IF(COUNTIF($D$2:D554, D555), INDEX($A$2:$D$100000, MATCH(D555, $D$2:D554,0),1), FALSE), FALSE)</f>
        <v>0</v>
      </c>
      <c r="F555" s="1" t="b">
        <f>IF(G555&lt;&gt;"", IF(COUNTIF($G$2:G554, G555), INDEX($A$2:$G$100000, MATCH(G555, $G$2:G554,0),1), FALSE), FALSE)</f>
        <v>0</v>
      </c>
      <c r="G555" s="1">
        <v>15399</v>
      </c>
      <c r="H555" s="1" t="s">
        <v>678</v>
      </c>
    </row>
    <row r="556" spans="1:8" x14ac:dyDescent="0.2">
      <c r="A556" s="1">
        <v>558</v>
      </c>
      <c r="B556" s="1" t="str">
        <f t="shared" si="8"/>
        <v>Avenal Solar Holdings LLC</v>
      </c>
      <c r="C556" s="1" t="b">
        <f>IF(D556&lt;&gt;"",IF(COUNTIF($D$2:D555, D556), INDEX($A$2:$D$100000, MATCH(D556, $D$2:D555,0),1), FALSE), FALSE)</f>
        <v>0</v>
      </c>
      <c r="F556" s="1" t="b">
        <f>IF(G556&lt;&gt;"", IF(COUNTIF($G$2:G555, G556), INDEX($A$2:$G$100000, MATCH(G556, $G$2:G555,0),1), FALSE), FALSE)</f>
        <v>0</v>
      </c>
      <c r="G556" s="1">
        <v>56700</v>
      </c>
      <c r="H556" s="1" t="s">
        <v>679</v>
      </c>
    </row>
    <row r="557" spans="1:8" x14ac:dyDescent="0.2">
      <c r="A557" s="1">
        <v>559</v>
      </c>
      <c r="B557" s="1" t="str">
        <f t="shared" si="8"/>
        <v>Avidan Energy Solutions</v>
      </c>
      <c r="C557" s="1" t="b">
        <f>IF(D557&lt;&gt;"",IF(COUNTIF($D$2:D556, D557), INDEX($A$2:$D$100000, MATCH(D557, $D$2:D556,0),1), FALSE), FALSE)</f>
        <v>0</v>
      </c>
      <c r="F557" s="1" t="b">
        <f>IF(G557&lt;&gt;"", IF(COUNTIF($G$2:G556, G557), INDEX($A$2:$G$100000, MATCH(G557, $G$2:G556,0),1), FALSE), FALSE)</f>
        <v>0</v>
      </c>
      <c r="G557" s="1">
        <v>56777</v>
      </c>
      <c r="H557" s="1" t="s">
        <v>680</v>
      </c>
    </row>
    <row r="558" spans="1:8" x14ac:dyDescent="0.2">
      <c r="A558" s="1">
        <v>560</v>
      </c>
      <c r="B558" s="1" t="str">
        <f t="shared" si="8"/>
        <v>Axiall Corp</v>
      </c>
      <c r="C558" s="1" t="b">
        <f>IF(D558&lt;&gt;"",IF(COUNTIF($D$2:D557, D558), INDEX($A$2:$D$100000, MATCH(D558, $D$2:D557,0),1), FALSE), FALSE)</f>
        <v>0</v>
      </c>
      <c r="F558" s="1" t="b">
        <f>IF(G558&lt;&gt;"", IF(COUNTIF($G$2:G557, G558), INDEX($A$2:$G$100000, MATCH(G558, $G$2:G557,0),1), FALSE), FALSE)</f>
        <v>0</v>
      </c>
      <c r="G558" s="1">
        <v>7191</v>
      </c>
      <c r="H558" s="1" t="s">
        <v>681</v>
      </c>
    </row>
    <row r="559" spans="1:8" x14ac:dyDescent="0.2">
      <c r="A559" s="1">
        <v>561</v>
      </c>
      <c r="B559" s="1" t="str">
        <f t="shared" si="8"/>
        <v>Axio Green LLC</v>
      </c>
      <c r="C559" s="1" t="b">
        <f>IF(D559&lt;&gt;"",IF(COUNTIF($D$2:D558, D559), INDEX($A$2:$D$100000, MATCH(D559, $D$2:D558,0),1), FALSE), FALSE)</f>
        <v>0</v>
      </c>
      <c r="F559" s="1" t="b">
        <f>IF(G559&lt;&gt;"", IF(COUNTIF($G$2:G558, G559), INDEX($A$2:$G$100000, MATCH(G559, $G$2:G558,0),1), FALSE), FALSE)</f>
        <v>0</v>
      </c>
      <c r="G559" s="1">
        <v>58639</v>
      </c>
      <c r="H559" s="1" t="s">
        <v>682</v>
      </c>
    </row>
    <row r="560" spans="1:8" x14ac:dyDescent="0.2">
      <c r="A560" s="1">
        <v>562</v>
      </c>
      <c r="B560" s="1" t="str">
        <f t="shared" si="8"/>
        <v>B Braun Medical Inc</v>
      </c>
      <c r="C560" s="1" t="b">
        <f>IF(D560&lt;&gt;"",IF(COUNTIF($D$2:D559, D560), INDEX($A$2:$D$100000, MATCH(D560, $D$2:D559,0),1), FALSE), FALSE)</f>
        <v>0</v>
      </c>
      <c r="F560" s="1" t="b">
        <f>IF(G560&lt;&gt;"", IF(COUNTIF($G$2:G559, G560), INDEX($A$2:$G$100000, MATCH(G560, $G$2:G559,0),1), FALSE), FALSE)</f>
        <v>0</v>
      </c>
      <c r="G560" s="1">
        <v>1058</v>
      </c>
      <c r="H560" s="1" t="s">
        <v>683</v>
      </c>
    </row>
    <row r="561" spans="1:8" x14ac:dyDescent="0.2">
      <c r="A561" s="1">
        <v>563</v>
      </c>
      <c r="B561" s="1" t="str">
        <f t="shared" si="8"/>
        <v>Backbone Mountain Windpower, LLC</v>
      </c>
      <c r="C561" s="1" t="b">
        <f>IF(D561&lt;&gt;"",IF(COUNTIF($D$2:D560, D561), INDEX($A$2:$D$100000, MATCH(D561, $D$2:D560,0),1), FALSE), FALSE)</f>
        <v>0</v>
      </c>
      <c r="F561" s="1" t="b">
        <f>IF(G561&lt;&gt;"", IF(COUNTIF($G$2:G560, G561), INDEX($A$2:$G$100000, MATCH(G561, $G$2:G560,0),1), FALSE), FALSE)</f>
        <v>0</v>
      </c>
      <c r="G561" s="1">
        <v>6870</v>
      </c>
      <c r="H561" s="1" t="s">
        <v>684</v>
      </c>
    </row>
    <row r="562" spans="1:8" x14ac:dyDescent="0.2">
      <c r="A562" s="1">
        <v>564</v>
      </c>
      <c r="B562" s="1" t="str">
        <f t="shared" si="8"/>
        <v>Baconton Power LLC</v>
      </c>
      <c r="C562" s="1" t="b">
        <f>IF(D562&lt;&gt;"",IF(COUNTIF($D$2:D561, D562), INDEX($A$2:$D$100000, MATCH(D562, $D$2:D561,0),1), FALSE), FALSE)</f>
        <v>0</v>
      </c>
      <c r="F562" s="1" t="b">
        <f>IF(G562&lt;&gt;"", IF(COUNTIF($G$2:G561, G562), INDEX($A$2:$G$100000, MATCH(G562, $G$2:G561,0),1), FALSE), FALSE)</f>
        <v>0</v>
      </c>
      <c r="G562" s="1">
        <v>2671</v>
      </c>
      <c r="H562" s="1" t="s">
        <v>685</v>
      </c>
    </row>
    <row r="563" spans="1:8" x14ac:dyDescent="0.2">
      <c r="A563" s="1">
        <v>565</v>
      </c>
      <c r="B563" s="1" t="str">
        <f t="shared" si="8"/>
        <v>Badger Creek Limited</v>
      </c>
      <c r="C563" s="1" t="b">
        <f>IF(D563&lt;&gt;"",IF(COUNTIF($D$2:D562, D563), INDEX($A$2:$D$100000, MATCH(D563, $D$2:D562,0),1), FALSE), FALSE)</f>
        <v>0</v>
      </c>
      <c r="F563" s="1" t="b">
        <f>IF(G563&lt;&gt;"", IF(COUNTIF($G$2:G562, G563), INDEX($A$2:$G$100000, MATCH(G563, $G$2:G562,0),1), FALSE), FALSE)</f>
        <v>0</v>
      </c>
      <c r="G563" s="1">
        <v>59984</v>
      </c>
      <c r="H563" s="1" t="s">
        <v>686</v>
      </c>
    </row>
    <row r="564" spans="1:8" x14ac:dyDescent="0.2">
      <c r="A564" s="1">
        <v>566</v>
      </c>
      <c r="B564" s="1" t="str">
        <f t="shared" si="8"/>
        <v>Bailey Farm LLC</v>
      </c>
      <c r="C564" s="1" t="b">
        <f>IF(D564&lt;&gt;"",IF(COUNTIF($D$2:D563, D564), INDEX($A$2:$D$100000, MATCH(D564, $D$2:D563,0),1), FALSE), FALSE)</f>
        <v>0</v>
      </c>
      <c r="F564" s="1" t="b">
        <f>IF(G564&lt;&gt;"", IF(COUNTIF($G$2:G563, G564), INDEX($A$2:$G$100000, MATCH(G564, $G$2:G563,0),1), FALSE), FALSE)</f>
        <v>0</v>
      </c>
      <c r="G564" s="1">
        <v>58921</v>
      </c>
      <c r="H564" s="1" t="s">
        <v>687</v>
      </c>
    </row>
    <row r="565" spans="1:8" x14ac:dyDescent="0.2">
      <c r="A565" s="1">
        <v>567</v>
      </c>
      <c r="B565" s="1" t="str">
        <f t="shared" si="8"/>
        <v>Baker Station Associates, LP</v>
      </c>
      <c r="C565" s="1" t="b">
        <f>IF(D565&lt;&gt;"",IF(COUNTIF($D$2:D564, D565), INDEX($A$2:$D$100000, MATCH(D565, $D$2:D564,0),1), FALSE), FALSE)</f>
        <v>0</v>
      </c>
      <c r="F565" s="1" t="b">
        <f>IF(G565&lt;&gt;"", IF(COUNTIF($G$2:G564, G565), INDEX($A$2:$G$100000, MATCH(G565, $G$2:G564,0),1), FALSE), FALSE)</f>
        <v>0</v>
      </c>
      <c r="G565" s="1">
        <v>59205</v>
      </c>
      <c r="H565" s="1" t="s">
        <v>688</v>
      </c>
    </row>
    <row r="566" spans="1:8" x14ac:dyDescent="0.2">
      <c r="A566" s="1">
        <v>568</v>
      </c>
      <c r="B566" s="1" t="str">
        <f t="shared" si="8"/>
        <v>Bakersfield 111 LLC</v>
      </c>
      <c r="C566" s="1" t="b">
        <f>IF(D566&lt;&gt;"",IF(COUNTIF($D$2:D565, D566), INDEX($A$2:$D$100000, MATCH(D566, $D$2:D565,0),1), FALSE), FALSE)</f>
        <v>0</v>
      </c>
      <c r="F566" s="1" t="b">
        <f>IF(G566&lt;&gt;"", IF(COUNTIF($G$2:G565, G566), INDEX($A$2:$G$100000, MATCH(G566, $G$2:G565,0),1), FALSE), FALSE)</f>
        <v>0</v>
      </c>
      <c r="G566" s="1">
        <v>59711</v>
      </c>
      <c r="H566" s="1" t="s">
        <v>689</v>
      </c>
    </row>
    <row r="567" spans="1:8" x14ac:dyDescent="0.2">
      <c r="A567" s="1">
        <v>569</v>
      </c>
      <c r="B567" s="1" t="str">
        <f t="shared" si="8"/>
        <v>Baldwin Wind LLC</v>
      </c>
      <c r="C567" s="1" t="b">
        <f>IF(D567&lt;&gt;"",IF(COUNTIF($D$2:D566, D567), INDEX($A$2:$D$100000, MATCH(D567, $D$2:D566,0),1), FALSE), FALSE)</f>
        <v>0</v>
      </c>
      <c r="F567" s="1" t="b">
        <f>IF(G567&lt;&gt;"", IF(COUNTIF($G$2:G566, G567), INDEX($A$2:$G$100000, MATCH(G567, $G$2:G566,0),1), FALSE), FALSE)</f>
        <v>0</v>
      </c>
      <c r="G567" s="1">
        <v>56688</v>
      </c>
      <c r="H567" s="1" t="s">
        <v>690</v>
      </c>
    </row>
    <row r="568" spans="1:8" x14ac:dyDescent="0.2">
      <c r="A568" s="1">
        <v>570</v>
      </c>
      <c r="B568" s="1" t="str">
        <f t="shared" si="8"/>
        <v>Balko Wind LLC</v>
      </c>
      <c r="C568" s="1" t="b">
        <f>IF(D568&lt;&gt;"",IF(COUNTIF($D$2:D567, D568), INDEX($A$2:$D$100000, MATCH(D568, $D$2:D567,0),1), FALSE), FALSE)</f>
        <v>0</v>
      </c>
      <c r="F568" s="1" t="b">
        <f>IF(G568&lt;&gt;"", IF(COUNTIF($G$2:G567, G568), INDEX($A$2:$G$100000, MATCH(G568, $G$2:G567,0),1), FALSE), FALSE)</f>
        <v>0</v>
      </c>
      <c r="G568" s="1">
        <v>58770</v>
      </c>
      <c r="H568" s="1" t="s">
        <v>691</v>
      </c>
    </row>
    <row r="569" spans="1:8" x14ac:dyDescent="0.2">
      <c r="A569" s="1">
        <v>571</v>
      </c>
      <c r="B569" s="1" t="str">
        <f t="shared" si="8"/>
        <v>Bancroft Municipal Utilities</v>
      </c>
      <c r="C569" s="1" t="b">
        <f>IF(D569&lt;&gt;"",IF(COUNTIF($D$2:D568, D569), INDEX($A$2:$D$100000, MATCH(D569, $D$2:D568,0),1), FALSE), FALSE)</f>
        <v>0</v>
      </c>
      <c r="F569" s="1" t="b">
        <f>IF(G569&lt;&gt;"", IF(COUNTIF($G$2:G568, G569), INDEX($A$2:$G$100000, MATCH(G569, $G$2:G568,0),1), FALSE), FALSE)</f>
        <v>0</v>
      </c>
      <c r="G569" s="1">
        <v>1172</v>
      </c>
      <c r="H569" s="1" t="s">
        <v>692</v>
      </c>
    </row>
    <row r="570" spans="1:8" x14ac:dyDescent="0.2">
      <c r="A570" s="1">
        <v>572</v>
      </c>
      <c r="B570" s="1" t="str">
        <f t="shared" si="8"/>
        <v>Banister Hydro LP</v>
      </c>
      <c r="C570" s="1" t="b">
        <f>IF(D570&lt;&gt;"",IF(COUNTIF($D$2:D569, D570), INDEX($A$2:$D$100000, MATCH(D570, $D$2:D569,0),1), FALSE), FALSE)</f>
        <v>0</v>
      </c>
      <c r="F570" s="1" t="b">
        <f>IF(G570&lt;&gt;"", IF(COUNTIF($G$2:G569, G570), INDEX($A$2:$G$100000, MATCH(G570, $G$2:G569,0),1), FALSE), FALSE)</f>
        <v>0</v>
      </c>
      <c r="G570" s="1">
        <v>56843</v>
      </c>
      <c r="H570" s="1" t="s">
        <v>693</v>
      </c>
    </row>
    <row r="571" spans="1:8" x14ac:dyDescent="0.2">
      <c r="A571" s="1">
        <v>573</v>
      </c>
      <c r="B571" s="1" t="str">
        <f t="shared" si="8"/>
        <v>Bannock County Landfill</v>
      </c>
      <c r="C571" s="1" t="b">
        <f>IF(D571&lt;&gt;"",IF(COUNTIF($D$2:D570, D571), INDEX($A$2:$D$100000, MATCH(D571, $D$2:D570,0),1), FALSE), FALSE)</f>
        <v>0</v>
      </c>
      <c r="F571" s="1" t="b">
        <f>IF(G571&lt;&gt;"", IF(COUNTIF($G$2:G570, G571), INDEX($A$2:$G$100000, MATCH(G571, $G$2:G570,0),1), FALSE), FALSE)</f>
        <v>0</v>
      </c>
      <c r="G571" s="1">
        <v>59239</v>
      </c>
      <c r="H571" s="1" t="s">
        <v>694</v>
      </c>
    </row>
    <row r="572" spans="1:8" x14ac:dyDescent="0.2">
      <c r="A572" s="1">
        <v>574</v>
      </c>
      <c r="B572" s="1" t="str">
        <f t="shared" si="8"/>
        <v>Baptist Memorial Hospital</v>
      </c>
      <c r="C572" s="1" t="b">
        <f>IF(D572&lt;&gt;"",IF(COUNTIF($D$2:D571, D572), INDEX($A$2:$D$100000, MATCH(D572, $D$2:D571,0),1), FALSE), FALSE)</f>
        <v>0</v>
      </c>
      <c r="F572" s="1" t="b">
        <f>IF(G572&lt;&gt;"", IF(COUNTIF($G$2:G571, G572), INDEX($A$2:$G$100000, MATCH(G572, $G$2:G571,0),1), FALSE), FALSE)</f>
        <v>0</v>
      </c>
      <c r="G572" s="1">
        <v>1194</v>
      </c>
      <c r="H572" s="1" t="s">
        <v>695</v>
      </c>
    </row>
    <row r="573" spans="1:8" x14ac:dyDescent="0.2">
      <c r="A573" s="1">
        <v>575</v>
      </c>
      <c r="B573" s="1" t="str">
        <f t="shared" si="8"/>
        <v>Barrick Goldstrike Mines Inc</v>
      </c>
      <c r="C573" s="1" t="b">
        <f>IF(D573&lt;&gt;"",IF(COUNTIF($D$2:D572, D573), INDEX($A$2:$D$100000, MATCH(D573, $D$2:D572,0),1), FALSE), FALSE)</f>
        <v>0</v>
      </c>
      <c r="F573" s="1" t="b">
        <f>IF(G573&lt;&gt;"", IF(COUNTIF($G$2:G572, G573), INDEX($A$2:$G$100000, MATCH(G573, $G$2:G572,0),1), FALSE), FALSE)</f>
        <v>0</v>
      </c>
      <c r="G573" s="1">
        <v>55710</v>
      </c>
      <c r="H573" s="1" t="s">
        <v>696</v>
      </c>
    </row>
    <row r="574" spans="1:8" x14ac:dyDescent="0.2">
      <c r="A574" s="1">
        <v>576</v>
      </c>
      <c r="B574" s="1" t="str">
        <f t="shared" si="8"/>
        <v>Barrow Utils &amp; Elec Coop, Inc</v>
      </c>
      <c r="C574" s="1" t="b">
        <f>IF(D574&lt;&gt;"",IF(COUNTIF($D$2:D573, D574), INDEX($A$2:$D$100000, MATCH(D574, $D$2:D573,0),1), FALSE), FALSE)</f>
        <v>0</v>
      </c>
      <c r="F574" s="1" t="b">
        <f>IF(G574&lt;&gt;"", IF(COUNTIF($G$2:G573, G574), INDEX($A$2:$G$100000, MATCH(G574, $G$2:G573,0),1), FALSE), FALSE)</f>
        <v>0</v>
      </c>
      <c r="G574" s="1">
        <v>1276</v>
      </c>
      <c r="H574" s="1" t="s">
        <v>697</v>
      </c>
    </row>
    <row r="575" spans="1:8" x14ac:dyDescent="0.2">
      <c r="A575" s="1">
        <v>577</v>
      </c>
      <c r="B575" s="1" t="str">
        <f t="shared" si="8"/>
        <v>Barton Solar, LLC</v>
      </c>
      <c r="C575" s="1" t="b">
        <f>IF(D575&lt;&gt;"",IF(COUNTIF($D$2:D574, D575), INDEX($A$2:$D$100000, MATCH(D575, $D$2:D574,0),1), FALSE), FALSE)</f>
        <v>0</v>
      </c>
      <c r="F575" s="1" t="b">
        <f>IF(G575&lt;&gt;"", IF(COUNTIF($G$2:G574, G575), INDEX($A$2:$G$100000, MATCH(G575, $G$2:G574,0),1), FALSE), FALSE)</f>
        <v>0</v>
      </c>
      <c r="G575" s="1">
        <v>59508</v>
      </c>
      <c r="H575" s="1" t="s">
        <v>698</v>
      </c>
    </row>
    <row r="576" spans="1:8" x14ac:dyDescent="0.2">
      <c r="A576" s="1">
        <v>578</v>
      </c>
      <c r="B576" s="1" t="str">
        <f t="shared" si="8"/>
        <v>Barton Village, Inc</v>
      </c>
      <c r="C576" s="1" t="b">
        <f>IF(D576&lt;&gt;"",IF(COUNTIF($D$2:D575, D576), INDEX($A$2:$D$100000, MATCH(D576, $D$2:D575,0),1), FALSE), FALSE)</f>
        <v>0</v>
      </c>
      <c r="F576" s="1" t="b">
        <f>IF(G576&lt;&gt;"", IF(COUNTIF($G$2:G575, G576), INDEX($A$2:$G$100000, MATCH(G576, $G$2:G575,0),1), FALSE), FALSE)</f>
        <v>0</v>
      </c>
      <c r="G576" s="1">
        <v>1299</v>
      </c>
      <c r="H576" s="1" t="s">
        <v>699</v>
      </c>
    </row>
    <row r="577" spans="1:8" x14ac:dyDescent="0.2">
      <c r="A577" s="1">
        <v>579</v>
      </c>
      <c r="B577" s="1" t="str">
        <f t="shared" si="8"/>
        <v>BASF Corp</v>
      </c>
      <c r="C577" s="1" t="b">
        <f>IF(D577&lt;&gt;"",IF(COUNTIF($D$2:D576, D577), INDEX($A$2:$D$100000, MATCH(D577, $D$2:D576,0),1), FALSE), FALSE)</f>
        <v>0</v>
      </c>
      <c r="F577" s="1" t="b">
        <f>IF(G577&lt;&gt;"", IF(COUNTIF($G$2:G576, G577), INDEX($A$2:$G$100000, MATCH(G577, $G$2:G576,0),1), FALSE), FALSE)</f>
        <v>0</v>
      </c>
      <c r="G577" s="1">
        <v>1357</v>
      </c>
      <c r="H577" s="1" t="s">
        <v>700</v>
      </c>
    </row>
    <row r="578" spans="1:8" x14ac:dyDescent="0.2">
      <c r="A578" s="1">
        <v>580</v>
      </c>
      <c r="B578" s="1" t="str">
        <f t="shared" ref="B578:B641" si="9">IF(H578="",E578,H578)</f>
        <v>BASF Corporation</v>
      </c>
      <c r="C578" s="1" t="b">
        <f>IF(D578&lt;&gt;"",IF(COUNTIF($D$2:D577, D578), INDEX($A$2:$D$100000, MATCH(D578, $D$2:D577,0),1), FALSE), FALSE)</f>
        <v>0</v>
      </c>
      <c r="F578" s="1" t="b">
        <f>IF(G578&lt;&gt;"", IF(COUNTIF($G$2:G577, G578), INDEX($A$2:$G$100000, MATCH(G578, $G$2:G577,0),1), FALSE), FALSE)</f>
        <v>0</v>
      </c>
      <c r="G578" s="1">
        <v>1182</v>
      </c>
      <c r="H578" s="1" t="s">
        <v>701</v>
      </c>
    </row>
    <row r="579" spans="1:8" x14ac:dyDescent="0.2">
      <c r="A579" s="1">
        <v>581</v>
      </c>
      <c r="B579" s="1" t="str">
        <f t="shared" si="9"/>
        <v>Basin Creek Power Services LLC</v>
      </c>
      <c r="C579" s="1" t="b">
        <f>IF(D579&lt;&gt;"",IF(COUNTIF($D$2:D578, D579), INDEX($A$2:$D$100000, MATCH(D579, $D$2:D578,0),1), FALSE), FALSE)</f>
        <v>0</v>
      </c>
      <c r="F579" s="1" t="b">
        <f>IF(G579&lt;&gt;"", IF(COUNTIF($G$2:G578, G579), INDEX($A$2:$G$100000, MATCH(G579, $G$2:G578,0),1), FALSE), FALSE)</f>
        <v>0</v>
      </c>
      <c r="G579" s="1">
        <v>1308</v>
      </c>
      <c r="H579" s="1" t="s">
        <v>702</v>
      </c>
    </row>
    <row r="580" spans="1:8" x14ac:dyDescent="0.2">
      <c r="A580" s="1">
        <v>582</v>
      </c>
      <c r="B580" s="1" t="str">
        <f t="shared" si="9"/>
        <v>Basin Electric Power Coop</v>
      </c>
      <c r="C580" s="1" t="b">
        <f>IF(D580&lt;&gt;"",IF(COUNTIF($D$2:D579, D580), INDEX($A$2:$D$100000, MATCH(D580, $D$2:D579,0),1), FALSE), FALSE)</f>
        <v>0</v>
      </c>
      <c r="F580" s="1" t="b">
        <f>IF(G580&lt;&gt;"", IF(COUNTIF($G$2:G579, G580), INDEX($A$2:$G$100000, MATCH(G580, $G$2:G579,0),1), FALSE), FALSE)</f>
        <v>0</v>
      </c>
      <c r="G580" s="1">
        <v>1307</v>
      </c>
      <c r="H580" s="1" t="s">
        <v>703</v>
      </c>
    </row>
    <row r="581" spans="1:8" x14ac:dyDescent="0.2">
      <c r="A581" s="1">
        <v>583</v>
      </c>
      <c r="B581" s="1" t="str">
        <f t="shared" si="9"/>
        <v>Bassett Healthcare</v>
      </c>
      <c r="C581" s="1" t="b">
        <f>IF(D581&lt;&gt;"",IF(COUNTIF($D$2:D580, D581), INDEX($A$2:$D$100000, MATCH(D581, $D$2:D580,0),1), FALSE), FALSE)</f>
        <v>0</v>
      </c>
      <c r="F581" s="1" t="b">
        <f>IF(G581&lt;&gt;"", IF(COUNTIF($G$2:G580, G581), INDEX($A$2:$G$100000, MATCH(G581, $G$2:G580,0),1), FALSE), FALSE)</f>
        <v>0</v>
      </c>
      <c r="G581" s="1">
        <v>1362</v>
      </c>
      <c r="H581" s="1" t="s">
        <v>704</v>
      </c>
    </row>
    <row r="582" spans="1:8" x14ac:dyDescent="0.2">
      <c r="A582" s="1">
        <v>584</v>
      </c>
      <c r="B582" s="1" t="str">
        <f t="shared" si="9"/>
        <v>Bastrop Energy Partners, LP</v>
      </c>
      <c r="C582" s="1" t="b">
        <f>IF(D582&lt;&gt;"",IF(COUNTIF($D$2:D581, D582), INDEX($A$2:$D$100000, MATCH(D582, $D$2:D581,0),1), FALSE), FALSE)</f>
        <v>0</v>
      </c>
      <c r="F582" s="1" t="b">
        <f>IF(G582&lt;&gt;"", IF(COUNTIF($G$2:G581, G582), INDEX($A$2:$G$100000, MATCH(G582, $G$2:G581,0),1), FALSE), FALSE)</f>
        <v>0</v>
      </c>
      <c r="G582" s="1">
        <v>49768</v>
      </c>
      <c r="H582" s="1" t="s">
        <v>705</v>
      </c>
    </row>
    <row r="583" spans="1:8" x14ac:dyDescent="0.2">
      <c r="A583" s="1">
        <v>585</v>
      </c>
      <c r="B583" s="1" t="str">
        <f t="shared" si="9"/>
        <v>Battleboro Farm, LLC</v>
      </c>
      <c r="C583" s="1" t="b">
        <f>IF(D583&lt;&gt;"",IF(COUNTIF($D$2:D582, D583), INDEX($A$2:$D$100000, MATCH(D583, $D$2:D582,0),1), FALSE), FALSE)</f>
        <v>0</v>
      </c>
      <c r="F583" s="1" t="b">
        <f>IF(G583&lt;&gt;"", IF(COUNTIF($G$2:G582, G583), INDEX($A$2:$G$100000, MATCH(G583, $G$2:G582,0),1), FALSE), FALSE)</f>
        <v>0</v>
      </c>
      <c r="G583" s="1">
        <v>60157</v>
      </c>
      <c r="H583" s="1" t="s">
        <v>706</v>
      </c>
    </row>
    <row r="584" spans="1:8" x14ac:dyDescent="0.2">
      <c r="A584" s="1">
        <v>586</v>
      </c>
      <c r="B584" s="1" t="str">
        <f t="shared" si="9"/>
        <v>Bay County Board-County Comm</v>
      </c>
      <c r="C584" s="1" t="b">
        <f>IF(D584&lt;&gt;"",IF(COUNTIF($D$2:D583, D584), INDEX($A$2:$D$100000, MATCH(D584, $D$2:D583,0),1), FALSE), FALSE)</f>
        <v>0</v>
      </c>
      <c r="F584" s="1" t="b">
        <f>IF(G584&lt;&gt;"", IF(COUNTIF($G$2:G583, G584), INDEX($A$2:$G$100000, MATCH(G584, $G$2:G583,0),1), FALSE), FALSE)</f>
        <v>0</v>
      </c>
      <c r="G584" s="1">
        <v>23330</v>
      </c>
      <c r="H584" s="1" t="s">
        <v>707</v>
      </c>
    </row>
    <row r="585" spans="1:8" x14ac:dyDescent="0.2">
      <c r="A585" s="1">
        <v>587</v>
      </c>
      <c r="B585" s="1" t="str">
        <f t="shared" si="9"/>
        <v>Bay Windpower LLC</v>
      </c>
      <c r="C585" s="1" t="b">
        <f>IF(D585&lt;&gt;"",IF(COUNTIF($D$2:D584, D585), INDEX($A$2:$D$100000, MATCH(D585, $D$2:D584,0),1), FALSE), FALSE)</f>
        <v>0</v>
      </c>
      <c r="F585" s="1" t="b">
        <f>IF(G585&lt;&gt;"", IF(COUNTIF($G$2:G584, G585), INDEX($A$2:$G$100000, MATCH(G585, $G$2:G584,0),1), FALSE), FALSE)</f>
        <v>0</v>
      </c>
      <c r="G585" s="1">
        <v>1361</v>
      </c>
      <c r="H585" s="1" t="s">
        <v>708</v>
      </c>
    </row>
    <row r="586" spans="1:8" x14ac:dyDescent="0.2">
      <c r="A586" s="1">
        <v>588</v>
      </c>
      <c r="B586" s="1" t="str">
        <f t="shared" si="9"/>
        <v>Bayer CropScience</v>
      </c>
      <c r="C586" s="1" t="b">
        <f>IF(D586&lt;&gt;"",IF(COUNTIF($D$2:D585, D586), INDEX($A$2:$D$100000, MATCH(D586, $D$2:D585,0),1), FALSE), FALSE)</f>
        <v>0</v>
      </c>
      <c r="F586" s="1" t="b">
        <f>IF(G586&lt;&gt;"", IF(COUNTIF($G$2:G585, G586), INDEX($A$2:$G$100000, MATCH(G586, $G$2:G585,0),1), FALSE), FALSE)</f>
        <v>0</v>
      </c>
      <c r="G586" s="1">
        <v>57300</v>
      </c>
      <c r="H586" s="1" t="s">
        <v>709</v>
      </c>
    </row>
    <row r="587" spans="1:8" x14ac:dyDescent="0.2">
      <c r="A587" s="1">
        <v>589</v>
      </c>
      <c r="B587" s="1" t="str">
        <f t="shared" si="9"/>
        <v>Bayonne Energy Center LLC</v>
      </c>
      <c r="C587" s="1" t="b">
        <f>IF(D587&lt;&gt;"",IF(COUNTIF($D$2:D586, D587), INDEX($A$2:$D$100000, MATCH(D587, $D$2:D586,0),1), FALSE), FALSE)</f>
        <v>0</v>
      </c>
      <c r="F587" s="1" t="b">
        <f>IF(G587&lt;&gt;"", IF(COUNTIF($G$2:G586, G587), INDEX($A$2:$G$100000, MATCH(G587, $G$2:G586,0),1), FALSE), FALSE)</f>
        <v>0</v>
      </c>
      <c r="G587" s="1">
        <v>56267</v>
      </c>
      <c r="H587" s="1" t="s">
        <v>710</v>
      </c>
    </row>
    <row r="588" spans="1:8" x14ac:dyDescent="0.2">
      <c r="A588" s="1">
        <v>590</v>
      </c>
      <c r="B588" s="1" t="str">
        <f t="shared" si="9"/>
        <v>Bayswater Peaking Facility LLC</v>
      </c>
      <c r="C588" s="1" t="b">
        <f>IF(D588&lt;&gt;"",IF(COUNTIF($D$2:D587, D588), INDEX($A$2:$D$100000, MATCH(D588, $D$2:D587,0),1), FALSE), FALSE)</f>
        <v>0</v>
      </c>
      <c r="F588" s="1" t="b">
        <f>IF(G588&lt;&gt;"", IF(COUNTIF($G$2:G587, G588), INDEX($A$2:$G$100000, MATCH(G588, $G$2:G587,0),1), FALSE), FALSE)</f>
        <v>0</v>
      </c>
      <c r="G588" s="1">
        <v>1268</v>
      </c>
      <c r="H588" s="1" t="s">
        <v>711</v>
      </c>
    </row>
    <row r="589" spans="1:8" x14ac:dyDescent="0.2">
      <c r="A589" s="1">
        <v>591</v>
      </c>
      <c r="B589" s="1" t="str">
        <f t="shared" si="9"/>
        <v>Baytown Energy Center LLC</v>
      </c>
      <c r="C589" s="1" t="b">
        <f>IF(D589&lt;&gt;"",IF(COUNTIF($D$2:D588, D589), INDEX($A$2:$D$100000, MATCH(D589, $D$2:D588,0),1), FALSE), FALSE)</f>
        <v>0</v>
      </c>
      <c r="F589" s="1" t="b">
        <f>IF(G589&lt;&gt;"", IF(COUNTIF($G$2:G588, G589), INDEX($A$2:$G$100000, MATCH(G589, $G$2:G588,0),1), FALSE), FALSE)</f>
        <v>0</v>
      </c>
      <c r="G589" s="1">
        <v>2838</v>
      </c>
      <c r="H589" s="1" t="s">
        <v>712</v>
      </c>
    </row>
    <row r="590" spans="1:8" x14ac:dyDescent="0.2">
      <c r="A590" s="1">
        <v>592</v>
      </c>
      <c r="B590" s="1" t="str">
        <f t="shared" si="9"/>
        <v>BayWa r.e Wind LLC</v>
      </c>
      <c r="C590" s="1" t="b">
        <f>IF(D590&lt;&gt;"",IF(COUNTIF($D$2:D589, D590), INDEX($A$2:$D$100000, MATCH(D590, $D$2:D589,0),1), FALSE), FALSE)</f>
        <v>0</v>
      </c>
      <c r="F590" s="1" t="b">
        <f>IF(G590&lt;&gt;"", IF(COUNTIF($G$2:G589, G590), INDEX($A$2:$G$100000, MATCH(G590, $G$2:G589,0),1), FALSE), FALSE)</f>
        <v>0</v>
      </c>
      <c r="G590" s="1">
        <v>57421</v>
      </c>
      <c r="H590" s="1" t="s">
        <v>713</v>
      </c>
    </row>
    <row r="591" spans="1:8" x14ac:dyDescent="0.2">
      <c r="A591" s="1">
        <v>593</v>
      </c>
      <c r="B591" s="1" t="str">
        <f t="shared" si="9"/>
        <v>BayWa r.e. Solar Projects LLC</v>
      </c>
      <c r="C591" s="1" t="b">
        <f>IF(D591&lt;&gt;"",IF(COUNTIF($D$2:D590, D591), INDEX($A$2:$D$100000, MATCH(D591, $D$2:D590,0),1), FALSE), FALSE)</f>
        <v>0</v>
      </c>
      <c r="F591" s="1" t="b">
        <f>IF(G591&lt;&gt;"", IF(COUNTIF($G$2:G590, G591), INDEX($A$2:$G$100000, MATCH(G591, $G$2:G590,0),1), FALSE), FALSE)</f>
        <v>0</v>
      </c>
      <c r="G591" s="1">
        <v>59613</v>
      </c>
      <c r="H591" s="1" t="s">
        <v>714</v>
      </c>
    </row>
    <row r="592" spans="1:8" x14ac:dyDescent="0.2">
      <c r="A592" s="1">
        <v>594</v>
      </c>
      <c r="B592" s="1" t="str">
        <f t="shared" si="9"/>
        <v>BC Landfill Energy LLC</v>
      </c>
      <c r="C592" s="1" t="b">
        <f>IF(D592&lt;&gt;"",IF(COUNTIF($D$2:D591, D592), INDEX($A$2:$D$100000, MATCH(D592, $D$2:D591,0),1), FALSE), FALSE)</f>
        <v>0</v>
      </c>
      <c r="F592" s="1" t="b">
        <f>IF(G592&lt;&gt;"", IF(COUNTIF($G$2:G591, G592), INDEX($A$2:$G$100000, MATCH(G592, $G$2:G591,0),1), FALSE), FALSE)</f>
        <v>0</v>
      </c>
      <c r="G592" s="1">
        <v>57175</v>
      </c>
      <c r="H592" s="1" t="s">
        <v>715</v>
      </c>
    </row>
    <row r="593" spans="1:8" x14ac:dyDescent="0.2">
      <c r="A593" s="1">
        <v>595</v>
      </c>
      <c r="B593" s="1" t="str">
        <f t="shared" si="9"/>
        <v>Bear Mountain Limited</v>
      </c>
      <c r="C593" s="1" t="b">
        <f>IF(D593&lt;&gt;"",IF(COUNTIF($D$2:D592, D593), INDEX($A$2:$D$100000, MATCH(D593, $D$2:D592,0),1), FALSE), FALSE)</f>
        <v>0</v>
      </c>
      <c r="F593" s="1" t="b">
        <f>IF(G593&lt;&gt;"", IF(COUNTIF($G$2:G592, G593), INDEX($A$2:$G$100000, MATCH(G593, $G$2:G592,0),1), FALSE), FALSE)</f>
        <v>0</v>
      </c>
      <c r="G593" s="1">
        <v>59983</v>
      </c>
      <c r="H593" s="1" t="s">
        <v>716</v>
      </c>
    </row>
    <row r="594" spans="1:8" x14ac:dyDescent="0.2">
      <c r="A594" s="1">
        <v>596</v>
      </c>
      <c r="B594" s="1" t="str">
        <f t="shared" si="9"/>
        <v>Bear Swamp Power Company LLC</v>
      </c>
      <c r="C594" s="1" t="b">
        <f>IF(D594&lt;&gt;"",IF(COUNTIF($D$2:D593, D594), INDEX($A$2:$D$100000, MATCH(D594, $D$2:D593,0),1), FALSE), FALSE)</f>
        <v>0</v>
      </c>
      <c r="F594" s="1" t="b">
        <f>IF(G594&lt;&gt;"", IF(COUNTIF($G$2:G593, G594), INDEX($A$2:$G$100000, MATCH(G594, $G$2:G593,0),1), FALSE), FALSE)</f>
        <v>0</v>
      </c>
      <c r="G594" s="1">
        <v>54765</v>
      </c>
      <c r="H594" s="1" t="s">
        <v>717</v>
      </c>
    </row>
    <row r="595" spans="1:8" x14ac:dyDescent="0.2">
      <c r="A595" s="1">
        <v>597</v>
      </c>
      <c r="B595" s="1" t="str">
        <f t="shared" si="9"/>
        <v>BearPond Solar Center LLC</v>
      </c>
      <c r="C595" s="1" t="b">
        <f>IF(D595&lt;&gt;"",IF(COUNTIF($D$2:D594, D595), INDEX($A$2:$D$100000, MATCH(D595, $D$2:D594,0),1), FALSE), FALSE)</f>
        <v>0</v>
      </c>
      <c r="F595" s="1" t="b">
        <f>IF(G595&lt;&gt;"", IF(COUNTIF($G$2:G594, G595), INDEX($A$2:$G$100000, MATCH(G595, $G$2:G594,0),1), FALSE), FALSE)</f>
        <v>0</v>
      </c>
      <c r="G595" s="1">
        <v>58818</v>
      </c>
      <c r="H595" s="1" t="s">
        <v>718</v>
      </c>
    </row>
    <row r="596" spans="1:8" x14ac:dyDescent="0.2">
      <c r="A596" s="1">
        <v>598</v>
      </c>
      <c r="B596" s="1" t="str">
        <f t="shared" si="9"/>
        <v>Beaver City Corporation</v>
      </c>
      <c r="C596" s="1" t="b">
        <f>IF(D596&lt;&gt;"",IF(COUNTIF($D$2:D595, D596), INDEX($A$2:$D$100000, MATCH(D596, $D$2:D595,0),1), FALSE), FALSE)</f>
        <v>0</v>
      </c>
      <c r="F596" s="1" t="b">
        <f>IF(G596&lt;&gt;"", IF(COUNTIF($G$2:G595, G596), INDEX($A$2:$G$100000, MATCH(G596, $G$2:G595,0),1), FALSE), FALSE)</f>
        <v>0</v>
      </c>
      <c r="G596" s="1">
        <v>1434</v>
      </c>
      <c r="H596" s="1" t="s">
        <v>719</v>
      </c>
    </row>
    <row r="597" spans="1:8" x14ac:dyDescent="0.2">
      <c r="A597" s="1">
        <v>599</v>
      </c>
      <c r="B597" s="1" t="str">
        <f t="shared" si="9"/>
        <v>Beaver Falls Municipal Auth</v>
      </c>
      <c r="C597" s="1" t="b">
        <f>IF(D597&lt;&gt;"",IF(COUNTIF($D$2:D596, D597), INDEX($A$2:$D$100000, MATCH(D597, $D$2:D596,0),1), FALSE), FALSE)</f>
        <v>0</v>
      </c>
      <c r="F597" s="1" t="b">
        <f>IF(G597&lt;&gt;"", IF(COUNTIF($G$2:G596, G597), INDEX($A$2:$G$100000, MATCH(G597, $G$2:G596,0),1), FALSE), FALSE)</f>
        <v>0</v>
      </c>
      <c r="G597" s="1">
        <v>1528</v>
      </c>
      <c r="H597" s="1" t="s">
        <v>720</v>
      </c>
    </row>
    <row r="598" spans="1:8" x14ac:dyDescent="0.2">
      <c r="A598" s="1">
        <v>600</v>
      </c>
      <c r="B598" s="1" t="str">
        <f t="shared" si="9"/>
        <v>Beaver Ridge Wind LLC</v>
      </c>
      <c r="C598" s="1" t="b">
        <f>IF(D598&lt;&gt;"",IF(COUNTIF($D$2:D597, D598), INDEX($A$2:$D$100000, MATCH(D598, $D$2:D597,0),1), FALSE), FALSE)</f>
        <v>0</v>
      </c>
      <c r="F598" s="1" t="b">
        <f>IF(G598&lt;&gt;"", IF(COUNTIF($G$2:G597, G598), INDEX($A$2:$G$100000, MATCH(G598, $G$2:G597,0),1), FALSE), FALSE)</f>
        <v>0</v>
      </c>
      <c r="G598" s="1">
        <v>56439</v>
      </c>
      <c r="H598" s="1" t="s">
        <v>721</v>
      </c>
    </row>
    <row r="599" spans="1:8" x14ac:dyDescent="0.2">
      <c r="A599" s="1">
        <v>601</v>
      </c>
      <c r="B599" s="1" t="str">
        <f t="shared" si="9"/>
        <v>Bed Bath &amp; Beyond</v>
      </c>
      <c r="C599" s="1" t="b">
        <f>IF(D599&lt;&gt;"",IF(COUNTIF($D$2:D598, D599), INDEX($A$2:$D$100000, MATCH(D599, $D$2:D598,0),1), FALSE), FALSE)</f>
        <v>0</v>
      </c>
      <c r="F599" s="1" t="b">
        <f>IF(G599&lt;&gt;"", IF(COUNTIF($G$2:G598, G599), INDEX($A$2:$G$100000, MATCH(G599, $G$2:G598,0),1), FALSE), FALSE)</f>
        <v>0</v>
      </c>
      <c r="G599" s="1">
        <v>57474</v>
      </c>
      <c r="H599" s="1" t="s">
        <v>722</v>
      </c>
    </row>
    <row r="600" spans="1:8" x14ac:dyDescent="0.2">
      <c r="A600" s="1">
        <v>602</v>
      </c>
      <c r="B600" s="1" t="str">
        <f t="shared" si="9"/>
        <v>Beebe 1B Renewable Energy, LLC</v>
      </c>
      <c r="C600" s="1" t="b">
        <f>IF(D600&lt;&gt;"",IF(COUNTIF($D$2:D599, D600), INDEX($A$2:$D$100000, MATCH(D600, $D$2:D599,0),1), FALSE), FALSE)</f>
        <v>0</v>
      </c>
      <c r="F600" s="1" t="b">
        <f>IF(G600&lt;&gt;"", IF(COUNTIF($G$2:G599, G600), INDEX($A$2:$G$100000, MATCH(G600, $G$2:G599,0),1), FALSE), FALSE)</f>
        <v>0</v>
      </c>
      <c r="G600" s="1">
        <v>58785</v>
      </c>
      <c r="H600" s="1" t="s">
        <v>723</v>
      </c>
    </row>
    <row r="601" spans="1:8" x14ac:dyDescent="0.2">
      <c r="A601" s="1">
        <v>603</v>
      </c>
      <c r="B601" s="1" t="str">
        <f t="shared" si="9"/>
        <v>Beebe Renewable Energy LLC</v>
      </c>
      <c r="C601" s="1" t="b">
        <f>IF(D601&lt;&gt;"",IF(COUNTIF($D$2:D600, D601), INDEX($A$2:$D$100000, MATCH(D601, $D$2:D600,0),1), FALSE), FALSE)</f>
        <v>0</v>
      </c>
      <c r="F601" s="1" t="b">
        <f>IF(G601&lt;&gt;"", IF(COUNTIF($G$2:G600, G601), INDEX($A$2:$G$100000, MATCH(G601, $G$2:G600,0),1), FALSE), FALSE)</f>
        <v>0</v>
      </c>
      <c r="G601" s="1">
        <v>57397</v>
      </c>
      <c r="H601" s="1" t="s">
        <v>724</v>
      </c>
    </row>
    <row r="602" spans="1:8" x14ac:dyDescent="0.2">
      <c r="A602" s="1">
        <v>604</v>
      </c>
      <c r="B602" s="1" t="str">
        <f t="shared" si="9"/>
        <v>Bellefontaine Gas Producers LLC</v>
      </c>
      <c r="C602" s="1" t="b">
        <f>IF(D602&lt;&gt;"",IF(COUNTIF($D$2:D601, D602), INDEX($A$2:$D$100000, MATCH(D602, $D$2:D601,0),1), FALSE), FALSE)</f>
        <v>0</v>
      </c>
      <c r="F602" s="1" t="b">
        <f>IF(G602&lt;&gt;"", IF(COUNTIF($G$2:G601, G602), INDEX($A$2:$G$100000, MATCH(G602, $G$2:G601,0),1), FALSE), FALSE)</f>
        <v>0</v>
      </c>
      <c r="G602" s="1">
        <v>56756</v>
      </c>
      <c r="H602" s="1" t="s">
        <v>725</v>
      </c>
    </row>
    <row r="603" spans="1:8" x14ac:dyDescent="0.2">
      <c r="A603" s="1">
        <v>605</v>
      </c>
      <c r="B603" s="1" t="str">
        <f t="shared" si="9"/>
        <v>Belwood Farm LLC</v>
      </c>
      <c r="C603" s="1" t="b">
        <f>IF(D603&lt;&gt;"",IF(COUNTIF($D$2:D602, D603), INDEX($A$2:$D$100000, MATCH(D603, $D$2:D602,0),1), FALSE), FALSE)</f>
        <v>0</v>
      </c>
      <c r="F603" s="1" t="b">
        <f>IF(G603&lt;&gt;"", IF(COUNTIF($G$2:G602, G603), INDEX($A$2:$G$100000, MATCH(G603, $G$2:G602,0),1), FALSE), FALSE)</f>
        <v>0</v>
      </c>
      <c r="G603" s="1">
        <v>58282</v>
      </c>
      <c r="H603" s="1" t="s">
        <v>726</v>
      </c>
    </row>
    <row r="604" spans="1:8" x14ac:dyDescent="0.2">
      <c r="A604" s="1">
        <v>606</v>
      </c>
      <c r="B604" s="1" t="str">
        <f t="shared" si="9"/>
        <v>Bennett Creek Windfarm LLC</v>
      </c>
      <c r="C604" s="1" t="b">
        <f>IF(D604&lt;&gt;"",IF(COUNTIF($D$2:D603, D604), INDEX($A$2:$D$100000, MATCH(D604, $D$2:D603,0),1), FALSE), FALSE)</f>
        <v>0</v>
      </c>
      <c r="F604" s="1" t="b">
        <f>IF(G604&lt;&gt;"", IF(COUNTIF($G$2:G603, G604), INDEX($A$2:$G$100000, MATCH(G604, $G$2:G603,0),1), FALSE), FALSE)</f>
        <v>0</v>
      </c>
      <c r="G604" s="1">
        <v>55890</v>
      </c>
      <c r="H604" s="1" t="s">
        <v>727</v>
      </c>
    </row>
    <row r="605" spans="1:8" x14ac:dyDescent="0.2">
      <c r="A605" s="1">
        <v>607</v>
      </c>
      <c r="B605" s="1" t="str">
        <f t="shared" si="9"/>
        <v>Benson Power, LLC.</v>
      </c>
      <c r="C605" s="1" t="b">
        <f>IF(D605&lt;&gt;"",IF(COUNTIF($D$2:D604, D605), INDEX($A$2:$D$100000, MATCH(D605, $D$2:D604,0),1), FALSE), FALSE)</f>
        <v>0</v>
      </c>
      <c r="F605" s="1" t="b">
        <f>IF(G605&lt;&gt;"", IF(COUNTIF($G$2:G604, G605), INDEX($A$2:$G$100000, MATCH(G605, $G$2:G604,0),1), FALSE), FALSE)</f>
        <v>0</v>
      </c>
      <c r="G605" s="1">
        <v>6306</v>
      </c>
      <c r="H605" s="1" t="s">
        <v>728</v>
      </c>
    </row>
    <row r="606" spans="1:8" x14ac:dyDescent="0.2">
      <c r="A606" s="1">
        <v>608</v>
      </c>
      <c r="B606" s="1" t="str">
        <f t="shared" si="9"/>
        <v>Berkley East Solar, LLC</v>
      </c>
      <c r="C606" s="1" t="b">
        <f>IF(D606&lt;&gt;"",IF(COUNTIF($D$2:D605, D606), INDEX($A$2:$D$100000, MATCH(D606, $D$2:D605,0),1), FALSE), FALSE)</f>
        <v>0</v>
      </c>
      <c r="F606" s="1" t="b">
        <f>IF(G606&lt;&gt;"", IF(COUNTIF($G$2:G605, G606), INDEX($A$2:$G$100000, MATCH(G606, $G$2:G605,0),1), FALSE), FALSE)</f>
        <v>0</v>
      </c>
      <c r="G606" s="1">
        <v>58750</v>
      </c>
      <c r="H606" s="1" t="s">
        <v>729</v>
      </c>
    </row>
    <row r="607" spans="1:8" x14ac:dyDescent="0.2">
      <c r="A607" s="1">
        <v>609</v>
      </c>
      <c r="B607" s="1" t="str">
        <f t="shared" si="9"/>
        <v>Berkshire Power Co LLC</v>
      </c>
      <c r="C607" s="1" t="b">
        <f>IF(D607&lt;&gt;"",IF(COUNTIF($D$2:D606, D607), INDEX($A$2:$D$100000, MATCH(D607, $D$2:D606,0),1), FALSE), FALSE)</f>
        <v>0</v>
      </c>
      <c r="F607" s="1" t="b">
        <f>IF(G607&lt;&gt;"", IF(COUNTIF($G$2:G606, G607), INDEX($A$2:$G$100000, MATCH(G607, $G$2:G606,0),1), FALSE), FALSE)</f>
        <v>0</v>
      </c>
      <c r="G607" s="1">
        <v>1616</v>
      </c>
      <c r="H607" s="1" t="s">
        <v>730</v>
      </c>
    </row>
    <row r="608" spans="1:8" x14ac:dyDescent="0.2">
      <c r="A608" s="1">
        <v>610</v>
      </c>
      <c r="B608" s="1" t="str">
        <f t="shared" si="9"/>
        <v>Berlin Station, LLC</v>
      </c>
      <c r="C608" s="1" t="b">
        <f>IF(D608&lt;&gt;"",IF(COUNTIF($D$2:D607, D608), INDEX($A$2:$D$100000, MATCH(D608, $D$2:D607,0),1), FALSE), FALSE)</f>
        <v>0</v>
      </c>
      <c r="F608" s="1" t="b">
        <f>IF(G608&lt;&gt;"", IF(COUNTIF($G$2:G607, G608), INDEX($A$2:$G$100000, MATCH(G608, $G$2:G607,0),1), FALSE), FALSE)</f>
        <v>0</v>
      </c>
      <c r="G608" s="1">
        <v>57430</v>
      </c>
      <c r="H608" s="1" t="s">
        <v>731</v>
      </c>
    </row>
    <row r="609" spans="1:8" x14ac:dyDescent="0.2">
      <c r="A609" s="1">
        <v>611</v>
      </c>
      <c r="B609" s="1" t="str">
        <f t="shared" si="9"/>
        <v>Berry Petroleum Co</v>
      </c>
      <c r="C609" s="1" t="b">
        <f>IF(D609&lt;&gt;"",IF(COUNTIF($D$2:D608, D609), INDEX($A$2:$D$100000, MATCH(D609, $D$2:D608,0),1), FALSE), FALSE)</f>
        <v>0</v>
      </c>
      <c r="F609" s="1" t="b">
        <f>IF(G609&lt;&gt;"", IF(COUNTIF($G$2:G608, G609), INDEX($A$2:$G$100000, MATCH(G609, $G$2:G608,0),1), FALSE), FALSE)</f>
        <v>0</v>
      </c>
      <c r="G609" s="1">
        <v>1569</v>
      </c>
      <c r="H609" s="1" t="s">
        <v>732</v>
      </c>
    </row>
    <row r="610" spans="1:8" x14ac:dyDescent="0.2">
      <c r="A610" s="1">
        <v>612</v>
      </c>
      <c r="B610" s="1" t="str">
        <f t="shared" si="9"/>
        <v>Berry Plastics Solar</v>
      </c>
      <c r="C610" s="1" t="b">
        <f>IF(D610&lt;&gt;"",IF(COUNTIF($D$2:D609, D610), INDEX($A$2:$D$100000, MATCH(D610, $D$2:D609,0),1), FALSE), FALSE)</f>
        <v>0</v>
      </c>
      <c r="F610" s="1" t="b">
        <f>IF(G610&lt;&gt;"", IF(COUNTIF($G$2:G609, G610), INDEX($A$2:$G$100000, MATCH(G610, $G$2:G609,0),1), FALSE), FALSE)</f>
        <v>0</v>
      </c>
      <c r="G610" s="1">
        <v>58928</v>
      </c>
      <c r="H610" s="1" t="s">
        <v>733</v>
      </c>
    </row>
    <row r="611" spans="1:8" x14ac:dyDescent="0.2">
      <c r="A611" s="1">
        <v>613</v>
      </c>
      <c r="B611" s="1" t="str">
        <f t="shared" si="9"/>
        <v>Bethel Price Solar, LLC</v>
      </c>
      <c r="C611" s="1" t="b">
        <f>IF(D611&lt;&gt;"",IF(COUNTIF($D$2:D610, D611), INDEX($A$2:$D$100000, MATCH(D611, $D$2:D610,0),1), FALSE), FALSE)</f>
        <v>0</v>
      </c>
      <c r="F611" s="1" t="b">
        <f>IF(G611&lt;&gt;"", IF(COUNTIF($G$2:G610, G611), INDEX($A$2:$G$100000, MATCH(G611, $G$2:G610,0),1), FALSE), FALSE)</f>
        <v>0</v>
      </c>
      <c r="G611" s="1">
        <v>58712</v>
      </c>
      <c r="H611" s="1" t="s">
        <v>734</v>
      </c>
    </row>
    <row r="612" spans="1:8" x14ac:dyDescent="0.2">
      <c r="A612" s="1">
        <v>614</v>
      </c>
      <c r="B612" s="1" t="str">
        <f t="shared" si="9"/>
        <v>Bethel Solar LLC</v>
      </c>
      <c r="C612" s="1" t="b">
        <f>IF(D612&lt;&gt;"",IF(COUNTIF($D$2:D611, D612), INDEX($A$2:$D$100000, MATCH(D612, $D$2:D611,0),1), FALSE), FALSE)</f>
        <v>0</v>
      </c>
      <c r="F612" s="1" t="b">
        <f>IF(G612&lt;&gt;"", IF(COUNTIF($G$2:G611, G612), INDEX($A$2:$G$100000, MATCH(G612, $G$2:G611,0),1), FALSE), FALSE)</f>
        <v>0</v>
      </c>
      <c r="G612" s="1">
        <v>58981</v>
      </c>
      <c r="H612" s="1" t="s">
        <v>735</v>
      </c>
    </row>
    <row r="613" spans="1:8" x14ac:dyDescent="0.2">
      <c r="A613" s="1">
        <v>615</v>
      </c>
      <c r="B613" s="1" t="str">
        <f t="shared" si="9"/>
        <v>Bethel Wind Energy LLC</v>
      </c>
      <c r="C613" s="1" t="b">
        <f>IF(D613&lt;&gt;"",IF(COUNTIF($D$2:D612, D613), INDEX($A$2:$D$100000, MATCH(D613, $D$2:D612,0),1), FALSE), FALSE)</f>
        <v>0</v>
      </c>
      <c r="F613" s="1" t="b">
        <f>IF(G613&lt;&gt;"", IF(COUNTIF($G$2:G612, G613), INDEX($A$2:$G$100000, MATCH(G613, $G$2:G612,0),1), FALSE), FALSE)</f>
        <v>0</v>
      </c>
      <c r="G613" s="1">
        <v>57150</v>
      </c>
      <c r="H613" s="1" t="s">
        <v>736</v>
      </c>
    </row>
    <row r="614" spans="1:8" x14ac:dyDescent="0.2">
      <c r="A614" s="1">
        <v>616</v>
      </c>
      <c r="B614" s="1" t="str">
        <f t="shared" si="9"/>
        <v>Bethlehem Renewable Energy LLC</v>
      </c>
      <c r="C614" s="1" t="b">
        <f>IF(D614&lt;&gt;"",IF(COUNTIF($D$2:D613, D614), INDEX($A$2:$D$100000, MATCH(D614, $D$2:D613,0),1), FALSE), FALSE)</f>
        <v>0</v>
      </c>
      <c r="F614" s="1" t="b">
        <f>IF(G614&lt;&gt;"", IF(COUNTIF($G$2:G613, G614), INDEX($A$2:$G$100000, MATCH(G614, $G$2:G613,0),1), FALSE), FALSE)</f>
        <v>0</v>
      </c>
      <c r="G614" s="1">
        <v>55795</v>
      </c>
      <c r="H614" s="1" t="s">
        <v>737</v>
      </c>
    </row>
    <row r="615" spans="1:8" x14ac:dyDescent="0.2">
      <c r="A615" s="1">
        <v>617</v>
      </c>
      <c r="B615" s="1" t="str">
        <f t="shared" si="9"/>
        <v>Beulaville Solar LLC</v>
      </c>
      <c r="C615" s="1" t="b">
        <f>IF(D615&lt;&gt;"",IF(COUNTIF($D$2:D614, D615), INDEX($A$2:$D$100000, MATCH(D615, $D$2:D614,0),1), FALSE), FALSE)</f>
        <v>0</v>
      </c>
      <c r="F615" s="1" t="b">
        <f>IF(G615&lt;&gt;"", IF(COUNTIF($G$2:G614, G615), INDEX($A$2:$G$100000, MATCH(G615, $G$2:G614,0),1), FALSE), FALSE)</f>
        <v>0</v>
      </c>
      <c r="G615" s="1">
        <v>58876</v>
      </c>
      <c r="H615" s="1" t="s">
        <v>738</v>
      </c>
    </row>
    <row r="616" spans="1:8" x14ac:dyDescent="0.2">
      <c r="A616" s="1">
        <v>618</v>
      </c>
      <c r="B616" s="1" t="str">
        <f t="shared" si="9"/>
        <v>BF ATL Realty Services LLC</v>
      </c>
      <c r="C616" s="1" t="b">
        <f>IF(D616&lt;&gt;"",IF(COUNTIF($D$2:D615, D616), INDEX($A$2:$D$100000, MATCH(D616, $D$2:D615,0),1), FALSE), FALSE)</f>
        <v>0</v>
      </c>
      <c r="F616" s="1" t="b">
        <f>IF(G616&lt;&gt;"", IF(COUNTIF($G$2:G615, G616), INDEX($A$2:$G$100000, MATCH(G616, $G$2:G615,0),1), FALSE), FALSE)</f>
        <v>0</v>
      </c>
      <c r="G616" s="1">
        <v>3790</v>
      </c>
      <c r="H616" s="1" t="s">
        <v>739</v>
      </c>
    </row>
    <row r="617" spans="1:8" x14ac:dyDescent="0.2">
      <c r="A617" s="1">
        <v>619</v>
      </c>
      <c r="B617" s="1" t="str">
        <f t="shared" si="9"/>
        <v>BFI Waste Systems of GA, LLC</v>
      </c>
      <c r="C617" s="1" t="b">
        <f>IF(D617&lt;&gt;"",IF(COUNTIF($D$2:D616, D617), INDEX($A$2:$D$100000, MATCH(D617, $D$2:D616,0),1), FALSE), FALSE)</f>
        <v>0</v>
      </c>
      <c r="F617" s="1" t="b">
        <f>IF(G617&lt;&gt;"", IF(COUNTIF($G$2:G616, G617), INDEX($A$2:$G$100000, MATCH(G617, $G$2:G616,0),1), FALSE), FALSE)</f>
        <v>0</v>
      </c>
      <c r="G617" s="1">
        <v>59223</v>
      </c>
      <c r="H617" s="1" t="s">
        <v>740</v>
      </c>
    </row>
    <row r="618" spans="1:8" x14ac:dyDescent="0.2">
      <c r="A618" s="1">
        <v>620</v>
      </c>
      <c r="B618" s="1" t="str">
        <f t="shared" si="9"/>
        <v>BG Stewart Solar Farm LLC</v>
      </c>
      <c r="C618" s="1" t="b">
        <f>IF(D618&lt;&gt;"",IF(COUNTIF($D$2:D617, D618), INDEX($A$2:$D$100000, MATCH(D618, $D$2:D617,0),1), FALSE), FALSE)</f>
        <v>0</v>
      </c>
      <c r="F618" s="1" t="b">
        <f>IF(G618&lt;&gt;"", IF(COUNTIF($G$2:G617, G618), INDEX($A$2:$G$100000, MATCH(G618, $G$2:G617,0),1), FALSE), FALSE)</f>
        <v>0</v>
      </c>
      <c r="G618" s="1">
        <v>59694</v>
      </c>
      <c r="H618" s="1" t="s">
        <v>741</v>
      </c>
    </row>
    <row r="619" spans="1:8" x14ac:dyDescent="0.2">
      <c r="A619" s="1">
        <v>621</v>
      </c>
      <c r="B619" s="1" t="str">
        <f t="shared" si="9"/>
        <v>Bicent Power</v>
      </c>
      <c r="C619" s="1" t="b">
        <f>IF(D619&lt;&gt;"",IF(COUNTIF($D$2:D618, D619), INDEX($A$2:$D$100000, MATCH(D619, $D$2:D618,0),1), FALSE), FALSE)</f>
        <v>0</v>
      </c>
      <c r="F619" s="1" t="b">
        <f>IF(G619&lt;&gt;"", IF(COUNTIF($G$2:G618, G619), INDEX($A$2:$G$100000, MATCH(G619, $G$2:G618,0),1), FALSE), FALSE)</f>
        <v>0</v>
      </c>
      <c r="G619" s="1">
        <v>56171</v>
      </c>
      <c r="H619" s="1" t="s">
        <v>742</v>
      </c>
    </row>
    <row r="620" spans="1:8" x14ac:dyDescent="0.2">
      <c r="A620" s="1">
        <v>622</v>
      </c>
      <c r="B620" s="1" t="str">
        <f t="shared" si="9"/>
        <v>Big Blue Wind Farm LLC</v>
      </c>
      <c r="C620" s="1" t="b">
        <f>IF(D620&lt;&gt;"",IF(COUNTIF($D$2:D619, D620), INDEX($A$2:$D$100000, MATCH(D620, $D$2:D619,0),1), FALSE), FALSE)</f>
        <v>0</v>
      </c>
      <c r="F620" s="1" t="b">
        <f>IF(G620&lt;&gt;"", IF(COUNTIF($G$2:G619, G620), INDEX($A$2:$G$100000, MATCH(G620, $G$2:G619,0),1), FALSE), FALSE)</f>
        <v>0</v>
      </c>
      <c r="G620" s="1">
        <v>58150</v>
      </c>
      <c r="H620" s="1" t="s">
        <v>743</v>
      </c>
    </row>
    <row r="621" spans="1:8" x14ac:dyDescent="0.2">
      <c r="A621" s="1">
        <v>623</v>
      </c>
      <c r="B621" s="1" t="str">
        <f t="shared" si="9"/>
        <v>Big Brown Power Company LLC</v>
      </c>
      <c r="C621" s="1" t="b">
        <f>IF(D621&lt;&gt;"",IF(COUNTIF($D$2:D620, D621), INDEX($A$2:$D$100000, MATCH(D621, $D$2:D620,0),1), FALSE), FALSE)</f>
        <v>0</v>
      </c>
      <c r="F621" s="1" t="b">
        <f>IF(G621&lt;&gt;"", IF(COUNTIF($G$2:G620, G621), INDEX($A$2:$G$100000, MATCH(G621, $G$2:G620,0),1), FALSE), FALSE)</f>
        <v>0</v>
      </c>
      <c r="G621" s="1">
        <v>56884</v>
      </c>
      <c r="H621" s="1" t="s">
        <v>744</v>
      </c>
    </row>
    <row r="622" spans="1:8" x14ac:dyDescent="0.2">
      <c r="A622" s="1">
        <v>624</v>
      </c>
      <c r="B622" s="1" t="str">
        <f t="shared" si="9"/>
        <v>Big Creek Water Works Ltd</v>
      </c>
      <c r="C622" s="1" t="b">
        <f>IF(D622&lt;&gt;"",IF(COUNTIF($D$2:D621, D622), INDEX($A$2:$D$100000, MATCH(D622, $D$2:D621,0),1), FALSE), FALSE)</f>
        <v>0</v>
      </c>
      <c r="F622" s="1" t="b">
        <f>IF(G622&lt;&gt;"", IF(COUNTIF($G$2:G621, G622), INDEX($A$2:$G$100000, MATCH(G622, $G$2:G621,0),1), FALSE), FALSE)</f>
        <v>0</v>
      </c>
      <c r="G622" s="1">
        <v>1678</v>
      </c>
      <c r="H622" s="1" t="s">
        <v>745</v>
      </c>
    </row>
    <row r="623" spans="1:8" x14ac:dyDescent="0.2">
      <c r="A623" s="1">
        <v>625</v>
      </c>
      <c r="B623" s="1" t="str">
        <f t="shared" si="9"/>
        <v>Big Sandy Peaker Plant LLC</v>
      </c>
      <c r="C623" s="1" t="b">
        <f>IF(D623&lt;&gt;"",IF(COUNTIF($D$2:D622, D623), INDEX($A$2:$D$100000, MATCH(D623, $D$2:D622,0),1), FALSE), FALSE)</f>
        <v>0</v>
      </c>
      <c r="F623" s="1" t="b">
        <f>IF(G623&lt;&gt;"", IF(COUNTIF($G$2:G622, G623), INDEX($A$2:$G$100000, MATCH(G623, $G$2:G622,0),1), FALSE), FALSE)</f>
        <v>0</v>
      </c>
      <c r="G623" s="1">
        <v>56886</v>
      </c>
      <c r="H623" s="1" t="s">
        <v>746</v>
      </c>
    </row>
    <row r="624" spans="1:8" x14ac:dyDescent="0.2">
      <c r="A624" s="1">
        <v>626</v>
      </c>
      <c r="B624" s="1" t="str">
        <f t="shared" si="9"/>
        <v>Bio-Gas Technologies LTD</v>
      </c>
      <c r="C624" s="1" t="b">
        <f>IF(D624&lt;&gt;"",IF(COUNTIF($D$2:D623, D624), INDEX($A$2:$D$100000, MATCH(D624, $D$2:D623,0),1), FALSE), FALSE)</f>
        <v>0</v>
      </c>
      <c r="F624" s="1" t="b">
        <f>IF(G624&lt;&gt;"", IF(COUNTIF($G$2:G623, G624), INDEX($A$2:$G$100000, MATCH(G624, $G$2:G623,0),1), FALSE), FALSE)</f>
        <v>0</v>
      </c>
      <c r="G624" s="1">
        <v>55920</v>
      </c>
      <c r="H624" s="1" t="s">
        <v>747</v>
      </c>
    </row>
    <row r="625" spans="1:8" x14ac:dyDescent="0.2">
      <c r="A625" s="1">
        <v>627</v>
      </c>
      <c r="B625" s="1" t="str">
        <f t="shared" si="9"/>
        <v>BioFuels Point Loma LLC</v>
      </c>
      <c r="C625" s="1" t="b">
        <f>IF(D625&lt;&gt;"",IF(COUNTIF($D$2:D624, D625), INDEX($A$2:$D$100000, MATCH(D625, $D$2:D624,0),1), FALSE), FALSE)</f>
        <v>0</v>
      </c>
      <c r="F625" s="1" t="b">
        <f>IF(G625&lt;&gt;"", IF(COUNTIF($G$2:G624, G625), INDEX($A$2:$G$100000, MATCH(G625, $G$2:G624,0),1), FALSE), FALSE)</f>
        <v>0</v>
      </c>
      <c r="G625" s="1">
        <v>57047</v>
      </c>
      <c r="H625" s="1" t="s">
        <v>748</v>
      </c>
    </row>
    <row r="626" spans="1:8" x14ac:dyDescent="0.2">
      <c r="A626" s="1">
        <v>628</v>
      </c>
      <c r="B626" s="1" t="str">
        <f t="shared" si="9"/>
        <v>Biola University</v>
      </c>
      <c r="C626" s="1" t="b">
        <f>IF(D626&lt;&gt;"",IF(COUNTIF($D$2:D625, D626), INDEX($A$2:$D$100000, MATCH(D626, $D$2:D625,0),1), FALSE), FALSE)</f>
        <v>0</v>
      </c>
      <c r="F626" s="1" t="b">
        <f>IF(G626&lt;&gt;"", IF(COUNTIF($G$2:G625, G626), INDEX($A$2:$G$100000, MATCH(G626, $G$2:G625,0),1), FALSE), FALSE)</f>
        <v>0</v>
      </c>
      <c r="G626" s="1">
        <v>1752</v>
      </c>
      <c r="H626" s="1" t="s">
        <v>749</v>
      </c>
    </row>
    <row r="627" spans="1:8" x14ac:dyDescent="0.2">
      <c r="A627" s="1">
        <v>629</v>
      </c>
      <c r="B627" s="1" t="str">
        <f t="shared" si="9"/>
        <v>Biomass One LP</v>
      </c>
      <c r="C627" s="1" t="b">
        <f>IF(D627&lt;&gt;"",IF(COUNTIF($D$2:D626, D627), INDEX($A$2:$D$100000, MATCH(D627, $D$2:D626,0),1), FALSE), FALSE)</f>
        <v>0</v>
      </c>
      <c r="F627" s="1" t="b">
        <f>IF(G627&lt;&gt;"", IF(COUNTIF($G$2:G626, G627), INDEX($A$2:$G$100000, MATCH(G627, $G$2:G626,0),1), FALSE), FALSE)</f>
        <v>0</v>
      </c>
      <c r="G627" s="1">
        <v>1745</v>
      </c>
      <c r="H627" s="1" t="s">
        <v>750</v>
      </c>
    </row>
    <row r="628" spans="1:8" x14ac:dyDescent="0.2">
      <c r="A628" s="1">
        <v>630</v>
      </c>
      <c r="B628" s="1" t="str">
        <f t="shared" si="9"/>
        <v>BioTown Ag</v>
      </c>
      <c r="C628" s="1" t="b">
        <f>IF(D628&lt;&gt;"",IF(COUNTIF($D$2:D627, D628), INDEX($A$2:$D$100000, MATCH(D628, $D$2:D627,0),1), FALSE), FALSE)</f>
        <v>0</v>
      </c>
      <c r="F628" s="1" t="b">
        <f>IF(G628&lt;&gt;"", IF(COUNTIF($G$2:G627, G628), INDEX($A$2:$G$100000, MATCH(G628, $G$2:G627,0),1), FALSE), FALSE)</f>
        <v>0</v>
      </c>
      <c r="G628" s="1">
        <v>59539</v>
      </c>
      <c r="H628" s="1" t="s">
        <v>751</v>
      </c>
    </row>
    <row r="629" spans="1:8" x14ac:dyDescent="0.2">
      <c r="A629" s="1">
        <v>631</v>
      </c>
      <c r="B629" s="1" t="str">
        <f t="shared" si="9"/>
        <v>Birch Power Co</v>
      </c>
      <c r="C629" s="1" t="b">
        <f>IF(D629&lt;&gt;"",IF(COUNTIF($D$2:D628, D629), INDEX($A$2:$D$100000, MATCH(D629, $D$2:D628,0),1), FALSE), FALSE)</f>
        <v>0</v>
      </c>
      <c r="F629" s="1" t="b">
        <f>IF(G629&lt;&gt;"", IF(COUNTIF($G$2:G628, G629), INDEX($A$2:$G$100000, MATCH(G629, $G$2:G628,0),1), FALSE), FALSE)</f>
        <v>0</v>
      </c>
      <c r="G629" s="1">
        <v>1751</v>
      </c>
      <c r="H629" s="1" t="s">
        <v>752</v>
      </c>
    </row>
    <row r="630" spans="1:8" x14ac:dyDescent="0.2">
      <c r="A630" s="1">
        <v>632</v>
      </c>
      <c r="B630" s="1" t="str">
        <f t="shared" si="9"/>
        <v>Birchwood Power Partners LP</v>
      </c>
      <c r="C630" s="1" t="b">
        <f>IF(D630&lt;&gt;"",IF(COUNTIF($D$2:D629, D630), INDEX($A$2:$D$100000, MATCH(D630, $D$2:D629,0),1), FALSE), FALSE)</f>
        <v>0</v>
      </c>
      <c r="F630" s="1" t="b">
        <f>IF(G630&lt;&gt;"", IF(COUNTIF($G$2:G629, G630), INDEX($A$2:$G$100000, MATCH(G630, $G$2:G629,0),1), FALSE), FALSE)</f>
        <v>0</v>
      </c>
      <c r="G630" s="1">
        <v>1735</v>
      </c>
      <c r="H630" s="1" t="s">
        <v>753</v>
      </c>
    </row>
    <row r="631" spans="1:8" x14ac:dyDescent="0.2">
      <c r="A631" s="1">
        <v>633</v>
      </c>
      <c r="B631" s="1" t="str">
        <f t="shared" si="9"/>
        <v>Bishop Hill Energy II, LLC</v>
      </c>
      <c r="C631" s="1" t="b">
        <f>IF(D631&lt;&gt;"",IF(COUNTIF($D$2:D630, D631), INDEX($A$2:$D$100000, MATCH(D631, $D$2:D630,0),1), FALSE), FALSE)</f>
        <v>0</v>
      </c>
      <c r="F631" s="1" t="b">
        <f>IF(G631&lt;&gt;"", IF(COUNTIF($G$2:G630, G631), INDEX($A$2:$G$100000, MATCH(G631, $G$2:G630,0),1), FALSE), FALSE)</f>
        <v>0</v>
      </c>
      <c r="G631" s="1">
        <v>59870</v>
      </c>
      <c r="H631" s="1" t="s">
        <v>754</v>
      </c>
    </row>
    <row r="632" spans="1:8" x14ac:dyDescent="0.2">
      <c r="A632" s="1">
        <v>634</v>
      </c>
      <c r="B632" s="1" t="str">
        <f t="shared" si="9"/>
        <v>Bizzell Church Solar 1, LLC</v>
      </c>
      <c r="C632" s="1" t="b">
        <f>IF(D632&lt;&gt;"",IF(COUNTIF($D$2:D631, D632), INDEX($A$2:$D$100000, MATCH(D632, $D$2:D631,0),1), FALSE), FALSE)</f>
        <v>0</v>
      </c>
      <c r="F632" s="1" t="b">
        <f>IF(G632&lt;&gt;"", IF(COUNTIF($G$2:G631, G632), INDEX($A$2:$G$100000, MATCH(G632, $G$2:G631,0),1), FALSE), FALSE)</f>
        <v>0</v>
      </c>
      <c r="G632" s="1">
        <v>60203</v>
      </c>
      <c r="H632" s="1" t="s">
        <v>755</v>
      </c>
    </row>
    <row r="633" spans="1:8" x14ac:dyDescent="0.2">
      <c r="A633" s="1">
        <v>635</v>
      </c>
      <c r="B633" s="1" t="str">
        <f t="shared" si="9"/>
        <v>Black Creek Renewable Energy LLC</v>
      </c>
      <c r="C633" s="1" t="b">
        <f>IF(D633&lt;&gt;"",IF(COUNTIF($D$2:D632, D633), INDEX($A$2:$D$100000, MATCH(D633, $D$2:D632,0),1), FALSE), FALSE)</f>
        <v>0</v>
      </c>
      <c r="F633" s="1" t="b">
        <f>IF(G633&lt;&gt;"", IF(COUNTIF($G$2:G632, G633), INDEX($A$2:$G$100000, MATCH(G633, $G$2:G632,0),1), FALSE), FALSE)</f>
        <v>0</v>
      </c>
      <c r="G633" s="1">
        <v>56814</v>
      </c>
      <c r="H633" s="1" t="s">
        <v>756</v>
      </c>
    </row>
    <row r="634" spans="1:8" x14ac:dyDescent="0.2">
      <c r="A634" s="1">
        <v>636</v>
      </c>
      <c r="B634" s="1" t="str">
        <f t="shared" si="9"/>
        <v>Black Hills Service Company LLC</v>
      </c>
      <c r="C634" s="1" t="b">
        <f>IF(D634&lt;&gt;"",IF(COUNTIF($D$2:D633, D634), INDEX($A$2:$D$100000, MATCH(D634, $D$2:D633,0),1), FALSE), FALSE)</f>
        <v>0</v>
      </c>
      <c r="F634" s="1" t="b">
        <f>IF(G634&lt;&gt;"", IF(COUNTIF($G$2:G633, G634), INDEX($A$2:$G$100000, MATCH(G634, $G$2:G633,0),1), FALSE), FALSE)</f>
        <v>0</v>
      </c>
      <c r="G634" s="1">
        <v>56771</v>
      </c>
      <c r="H634" s="1" t="s">
        <v>757</v>
      </c>
    </row>
    <row r="635" spans="1:8" x14ac:dyDescent="0.2">
      <c r="A635" s="1">
        <v>637</v>
      </c>
      <c r="B635" s="1" t="str">
        <f t="shared" si="9"/>
        <v>Black Mountain Solar LLC</v>
      </c>
      <c r="C635" s="1" t="b">
        <f>IF(D635&lt;&gt;"",IF(COUNTIF($D$2:D634, D635), INDEX($A$2:$D$100000, MATCH(D635, $D$2:D634,0),1), FALSE), FALSE)</f>
        <v>0</v>
      </c>
      <c r="F635" s="1" t="b">
        <f>IF(G635&lt;&gt;"", IF(COUNTIF($G$2:G634, G635), INDEX($A$2:$G$100000, MATCH(G635, $G$2:G634,0),1), FALSE), FALSE)</f>
        <v>0</v>
      </c>
      <c r="G635" s="1">
        <v>57413</v>
      </c>
      <c r="H635" s="1" t="s">
        <v>758</v>
      </c>
    </row>
    <row r="636" spans="1:8" x14ac:dyDescent="0.2">
      <c r="A636" s="1">
        <v>638</v>
      </c>
      <c r="B636" s="1" t="str">
        <f t="shared" si="9"/>
        <v>Black River Generation LLC</v>
      </c>
      <c r="C636" s="1" t="b">
        <f>IF(D636&lt;&gt;"",IF(COUNTIF($D$2:D635, D636), INDEX($A$2:$D$100000, MATCH(D636, $D$2:D635,0),1), FALSE), FALSE)</f>
        <v>0</v>
      </c>
      <c r="F636" s="1" t="b">
        <f>IF(G636&lt;&gt;"", IF(COUNTIF($G$2:G635, G636), INDEX($A$2:$G$100000, MATCH(G636, $G$2:G635,0),1), FALSE), FALSE)</f>
        <v>0</v>
      </c>
      <c r="G636" s="1">
        <v>1746</v>
      </c>
      <c r="H636" s="1" t="s">
        <v>759</v>
      </c>
    </row>
    <row r="637" spans="1:8" x14ac:dyDescent="0.2">
      <c r="A637" s="1">
        <v>639</v>
      </c>
      <c r="B637" s="1" t="str">
        <f t="shared" si="9"/>
        <v>Blackstone Hydro Inc.</v>
      </c>
      <c r="C637" s="1" t="b">
        <f>IF(D637&lt;&gt;"",IF(COUNTIF($D$2:D636, D637), INDEX($A$2:$D$100000, MATCH(D637, $D$2:D636,0),1), FALSE), FALSE)</f>
        <v>0</v>
      </c>
      <c r="F637" s="1" t="b">
        <f>IF(G637&lt;&gt;"", IF(COUNTIF($G$2:G636, G637), INDEX($A$2:$G$100000, MATCH(G637, $G$2:G636,0),1), FALSE), FALSE)</f>
        <v>0</v>
      </c>
      <c r="G637" s="1">
        <v>56844</v>
      </c>
      <c r="H637" s="1" t="s">
        <v>760</v>
      </c>
    </row>
    <row r="638" spans="1:8" x14ac:dyDescent="0.2">
      <c r="A638" s="1">
        <v>640</v>
      </c>
      <c r="B638" s="1" t="str">
        <f t="shared" si="9"/>
        <v>Blackstone Wind Farm II LLC</v>
      </c>
      <c r="C638" s="1" t="b">
        <f>IF(D638&lt;&gt;"",IF(COUNTIF($D$2:D637, D638), INDEX($A$2:$D$100000, MATCH(D638, $D$2:D637,0),1), FALSE), FALSE)</f>
        <v>0</v>
      </c>
      <c r="F638" s="1" t="b">
        <f>IF(G638&lt;&gt;"", IF(COUNTIF($G$2:G637, G638), INDEX($A$2:$G$100000, MATCH(G638, $G$2:G637,0),1), FALSE), FALSE)</f>
        <v>0</v>
      </c>
      <c r="G638" s="1">
        <v>56421</v>
      </c>
      <c r="H638" s="1" t="s">
        <v>761</v>
      </c>
    </row>
    <row r="639" spans="1:8" x14ac:dyDescent="0.2">
      <c r="A639" s="1">
        <v>641</v>
      </c>
      <c r="B639" s="1" t="str">
        <f t="shared" si="9"/>
        <v>Blackstone Wind Farm LLC</v>
      </c>
      <c r="C639" s="1" t="b">
        <f>IF(D639&lt;&gt;"",IF(COUNTIF($D$2:D638, D639), INDEX($A$2:$D$100000, MATCH(D639, $D$2:D638,0),1), FALSE), FALSE)</f>
        <v>0</v>
      </c>
      <c r="F639" s="1" t="b">
        <f>IF(G639&lt;&gt;"", IF(COUNTIF($G$2:G638, G639), INDEX($A$2:$G$100000, MATCH(G639, $G$2:G638,0),1), FALSE), FALSE)</f>
        <v>0</v>
      </c>
      <c r="G639" s="1">
        <v>56418</v>
      </c>
      <c r="H639" s="1" t="s">
        <v>762</v>
      </c>
    </row>
    <row r="640" spans="1:8" x14ac:dyDescent="0.2">
      <c r="A640" s="1">
        <v>642</v>
      </c>
      <c r="B640" s="1" t="str">
        <f t="shared" si="9"/>
        <v>Blackwell Wind, LLC</v>
      </c>
      <c r="C640" s="1" t="b">
        <f>IF(D640&lt;&gt;"",IF(COUNTIF($D$2:D639, D640), INDEX($A$2:$D$100000, MATCH(D640, $D$2:D639,0),1), FALSE), FALSE)</f>
        <v>0</v>
      </c>
      <c r="F640" s="1" t="b">
        <f>IF(G640&lt;&gt;"", IF(COUNTIF($G$2:G639, G640), INDEX($A$2:$G$100000, MATCH(G640, $G$2:G639,0),1), FALSE), FALSE)</f>
        <v>0</v>
      </c>
      <c r="G640" s="1">
        <v>58180</v>
      </c>
      <c r="H640" s="1" t="s">
        <v>763</v>
      </c>
    </row>
    <row r="641" spans="1:8" x14ac:dyDescent="0.2">
      <c r="A641" s="1">
        <v>643</v>
      </c>
      <c r="B641" s="1" t="str">
        <f t="shared" si="9"/>
        <v>Blandenboro Farm LLC</v>
      </c>
      <c r="C641" s="1" t="b">
        <f>IF(D641&lt;&gt;"",IF(COUNTIF($D$2:D640, D641), INDEX($A$2:$D$100000, MATCH(D641, $D$2:D640,0),1), FALSE), FALSE)</f>
        <v>0</v>
      </c>
      <c r="F641" s="1" t="b">
        <f>IF(G641&lt;&gt;"", IF(COUNTIF($G$2:G640, G641), INDEX($A$2:$G$100000, MATCH(G641, $G$2:G640,0),1), FALSE), FALSE)</f>
        <v>0</v>
      </c>
      <c r="G641" s="1">
        <v>58745</v>
      </c>
      <c r="H641" s="1" t="s">
        <v>764</v>
      </c>
    </row>
    <row r="642" spans="1:8" x14ac:dyDescent="0.2">
      <c r="A642" s="1">
        <v>644</v>
      </c>
      <c r="B642" s="1" t="str">
        <f t="shared" ref="B642:B705" si="10">IF(H642="",E642,H642)</f>
        <v>Blind Canyon Aqua Ranch Inc</v>
      </c>
      <c r="C642" s="1" t="b">
        <f>IF(D642&lt;&gt;"",IF(COUNTIF($D$2:D641, D642), INDEX($A$2:$D$100000, MATCH(D642, $D$2:D641,0),1), FALSE), FALSE)</f>
        <v>0</v>
      </c>
      <c r="F642" s="1" t="b">
        <f>IF(G642&lt;&gt;"", IF(COUNTIF($G$2:G641, G642), INDEX($A$2:$G$100000, MATCH(G642, $G$2:G641,0),1), FALSE), FALSE)</f>
        <v>0</v>
      </c>
      <c r="G642" s="1">
        <v>1851</v>
      </c>
      <c r="H642" s="1" t="s">
        <v>765</v>
      </c>
    </row>
    <row r="643" spans="1:8" x14ac:dyDescent="0.2">
      <c r="A643" s="1">
        <v>645</v>
      </c>
      <c r="B643" s="1" t="str">
        <f t="shared" si="10"/>
        <v>Block Island Power Co</v>
      </c>
      <c r="C643" s="1" t="b">
        <f>IF(D643&lt;&gt;"",IF(COUNTIF($D$2:D642, D643), INDEX($A$2:$D$100000, MATCH(D643, $D$2:D642,0),1), FALSE), FALSE)</f>
        <v>0</v>
      </c>
      <c r="F643" s="1" t="b">
        <f>IF(G643&lt;&gt;"", IF(COUNTIF($G$2:G642, G643), INDEX($A$2:$G$100000, MATCH(G643, $G$2:G642,0),1), FALSE), FALSE)</f>
        <v>0</v>
      </c>
      <c r="G643" s="1">
        <v>1857</v>
      </c>
      <c r="H643" s="1" t="s">
        <v>766</v>
      </c>
    </row>
    <row r="644" spans="1:8" x14ac:dyDescent="0.2">
      <c r="A644" s="1">
        <v>646</v>
      </c>
      <c r="B644" s="1" t="str">
        <f t="shared" si="10"/>
        <v>Bloom Energy</v>
      </c>
      <c r="C644" s="1" t="b">
        <f>IF(D644&lt;&gt;"",IF(COUNTIF($D$2:D643, D644), INDEX($A$2:$D$100000, MATCH(D644, $D$2:D643,0),1), FALSE), FALSE)</f>
        <v>0</v>
      </c>
      <c r="F644" s="1" t="b">
        <f>IF(G644&lt;&gt;"", IF(COUNTIF($G$2:G643, G644), INDEX($A$2:$G$100000, MATCH(G644, $G$2:G643,0),1), FALSE), FALSE)</f>
        <v>0</v>
      </c>
      <c r="G644" s="1">
        <v>57128</v>
      </c>
      <c r="H644" s="1" t="s">
        <v>767</v>
      </c>
    </row>
    <row r="645" spans="1:8" x14ac:dyDescent="0.2">
      <c r="A645" s="1">
        <v>647</v>
      </c>
      <c r="B645" s="1" t="str">
        <f t="shared" si="10"/>
        <v>Bloom Energy 2009 PPA</v>
      </c>
      <c r="C645" s="1" t="b">
        <f>IF(D645&lt;&gt;"",IF(COUNTIF($D$2:D644, D645), INDEX($A$2:$D$100000, MATCH(D645, $D$2:D644,0),1), FALSE), FALSE)</f>
        <v>0</v>
      </c>
      <c r="F645" s="1" t="b">
        <f>IF(G645&lt;&gt;"", IF(COUNTIF($G$2:G644, G645), INDEX($A$2:$G$100000, MATCH(G645, $G$2:G644,0),1), FALSE), FALSE)</f>
        <v>0</v>
      </c>
      <c r="G645" s="1">
        <v>56778</v>
      </c>
      <c r="H645" s="1" t="s">
        <v>768</v>
      </c>
    </row>
    <row r="646" spans="1:8" x14ac:dyDescent="0.2">
      <c r="A646" s="1">
        <v>648</v>
      </c>
      <c r="B646" s="1" t="str">
        <f t="shared" si="10"/>
        <v>Blue Canyon Windpower II LLC</v>
      </c>
      <c r="C646" s="1" t="b">
        <f>IF(D646&lt;&gt;"",IF(COUNTIF($D$2:D645, D646), INDEX($A$2:$D$100000, MATCH(D646, $D$2:D645,0),1), FALSE), FALSE)</f>
        <v>0</v>
      </c>
      <c r="F646" s="1" t="b">
        <f>IF(G646&lt;&gt;"", IF(COUNTIF($G$2:G645, G646), INDEX($A$2:$G$100000, MATCH(G646, $G$2:G645,0),1), FALSE), FALSE)</f>
        <v>0</v>
      </c>
      <c r="G646" s="1">
        <v>54707</v>
      </c>
      <c r="H646" s="1" t="s">
        <v>769</v>
      </c>
    </row>
    <row r="647" spans="1:8" x14ac:dyDescent="0.2">
      <c r="A647" s="1">
        <v>649</v>
      </c>
      <c r="B647" s="1" t="str">
        <f t="shared" si="10"/>
        <v>Blue Canyon Windpower LLC</v>
      </c>
      <c r="C647" s="1" t="b">
        <f>IF(D647&lt;&gt;"",IF(COUNTIF($D$2:D646, D647), INDEX($A$2:$D$100000, MATCH(D647, $D$2:D646,0),1), FALSE), FALSE)</f>
        <v>0</v>
      </c>
      <c r="F647" s="1" t="b">
        <f>IF(G647&lt;&gt;"", IF(COUNTIF($G$2:G646, G647), INDEX($A$2:$G$100000, MATCH(G647, $G$2:G646,0),1), FALSE), FALSE)</f>
        <v>0</v>
      </c>
      <c r="G647" s="1">
        <v>1881</v>
      </c>
      <c r="H647" s="1" t="s">
        <v>770</v>
      </c>
    </row>
    <row r="648" spans="1:8" x14ac:dyDescent="0.2">
      <c r="A648" s="1">
        <v>650</v>
      </c>
      <c r="B648" s="1" t="str">
        <f t="shared" si="10"/>
        <v>Blue Canyon Windpower V LLC</v>
      </c>
      <c r="C648" s="1" t="b">
        <f>IF(D648&lt;&gt;"",IF(COUNTIF($D$2:D647, D648), INDEX($A$2:$D$100000, MATCH(D648, $D$2:D647,0),1), FALSE), FALSE)</f>
        <v>0</v>
      </c>
      <c r="F648" s="1" t="b">
        <f>IF(G648&lt;&gt;"", IF(COUNTIF($G$2:G647, G648), INDEX($A$2:$G$100000, MATCH(G648, $G$2:G647,0),1), FALSE), FALSE)</f>
        <v>0</v>
      </c>
      <c r="G648" s="1">
        <v>56416</v>
      </c>
      <c r="H648" s="1" t="s">
        <v>771</v>
      </c>
    </row>
    <row r="649" spans="1:8" x14ac:dyDescent="0.2">
      <c r="A649" s="1">
        <v>651</v>
      </c>
      <c r="B649" s="1" t="str">
        <f t="shared" si="10"/>
        <v>Blue Canyon Windpower VI LLC</v>
      </c>
      <c r="C649" s="1" t="b">
        <f>IF(D649&lt;&gt;"",IF(COUNTIF($D$2:D648, D649), INDEX($A$2:$D$100000, MATCH(D649, $D$2:D648,0),1), FALSE), FALSE)</f>
        <v>0</v>
      </c>
      <c r="F649" s="1" t="b">
        <f>IF(G649&lt;&gt;"", IF(COUNTIF($G$2:G648, G649), INDEX($A$2:$G$100000, MATCH(G649, $G$2:G648,0),1), FALSE), FALSE)</f>
        <v>0</v>
      </c>
      <c r="G649" s="1">
        <v>56945</v>
      </c>
      <c r="H649" s="1" t="s">
        <v>772</v>
      </c>
    </row>
    <row r="650" spans="1:8" x14ac:dyDescent="0.2">
      <c r="A650" s="1">
        <v>652</v>
      </c>
      <c r="B650" s="1" t="str">
        <f t="shared" si="10"/>
        <v>Blue Earth Light &amp; Water</v>
      </c>
      <c r="C650" s="1" t="b">
        <f>IF(D650&lt;&gt;"",IF(COUNTIF($D$2:D649, D650), INDEX($A$2:$D$100000, MATCH(D650, $D$2:D649,0),1), FALSE), FALSE)</f>
        <v>0</v>
      </c>
      <c r="F650" s="1" t="b">
        <f>IF(G650&lt;&gt;"", IF(COUNTIF($G$2:G649, G650), INDEX($A$2:$G$100000, MATCH(G650, $G$2:G649,0),1), FALSE), FALSE)</f>
        <v>0</v>
      </c>
      <c r="G650" s="1">
        <v>1883</v>
      </c>
      <c r="H650" s="1" t="s">
        <v>773</v>
      </c>
    </row>
    <row r="651" spans="1:8" x14ac:dyDescent="0.2">
      <c r="A651" s="1">
        <v>653</v>
      </c>
      <c r="B651" s="1" t="str">
        <f t="shared" si="10"/>
        <v>Blue Lake Power LLC</v>
      </c>
      <c r="C651" s="1" t="b">
        <f>IF(D651&lt;&gt;"",IF(COUNTIF($D$2:D650, D651), INDEX($A$2:$D$100000, MATCH(D651, $D$2:D650,0),1), FALSE), FALSE)</f>
        <v>0</v>
      </c>
      <c r="F651" s="1" t="b">
        <f>IF(G651&lt;&gt;"", IF(COUNTIF($G$2:G650, G651), INDEX($A$2:$G$100000, MATCH(G651, $G$2:G650,0),1), FALSE), FALSE)</f>
        <v>0</v>
      </c>
      <c r="G651" s="1">
        <v>56120</v>
      </c>
      <c r="H651" s="1" t="s">
        <v>774</v>
      </c>
    </row>
    <row r="652" spans="1:8" x14ac:dyDescent="0.2">
      <c r="A652" s="1">
        <v>654</v>
      </c>
      <c r="B652" s="1" t="str">
        <f t="shared" si="10"/>
        <v>Blue Mountain Biogas LLC</v>
      </c>
      <c r="C652" s="1" t="b">
        <f>IF(D652&lt;&gt;"",IF(COUNTIF($D$2:D651, D652), INDEX($A$2:$D$100000, MATCH(D652, $D$2:D651,0),1), FALSE), FALSE)</f>
        <v>0</v>
      </c>
      <c r="F652" s="1" t="b">
        <f>IF(G652&lt;&gt;"", IF(COUNTIF($G$2:G651, G652), INDEX($A$2:$G$100000, MATCH(G652, $G$2:G651,0),1), FALSE), FALSE)</f>
        <v>0</v>
      </c>
      <c r="G652" s="1">
        <v>58081</v>
      </c>
      <c r="H652" s="1" t="s">
        <v>775</v>
      </c>
    </row>
    <row r="653" spans="1:8" x14ac:dyDescent="0.2">
      <c r="A653" s="1">
        <v>655</v>
      </c>
      <c r="B653" s="1" t="str">
        <f t="shared" si="10"/>
        <v>Blue Renewable Energy IMS, LLC</v>
      </c>
      <c r="C653" s="1" t="b">
        <f>IF(D653&lt;&gt;"",IF(COUNTIF($D$2:D652, D653), INDEX($A$2:$D$100000, MATCH(D653, $D$2:D652,0),1), FALSE), FALSE)</f>
        <v>0</v>
      </c>
      <c r="F653" s="1" t="b">
        <f>IF(G653&lt;&gt;"", IF(COUNTIF($G$2:G652, G653), INDEX($A$2:$G$100000, MATCH(G653, $G$2:G652,0),1), FALSE), FALSE)</f>
        <v>0</v>
      </c>
      <c r="G653" s="1">
        <v>58567</v>
      </c>
      <c r="H653" s="1" t="s">
        <v>776</v>
      </c>
    </row>
    <row r="654" spans="1:8" x14ac:dyDescent="0.2">
      <c r="A654" s="1">
        <v>656</v>
      </c>
      <c r="B654" s="1" t="str">
        <f t="shared" si="10"/>
        <v>Blue Ridge Paper Products Inc</v>
      </c>
      <c r="C654" s="1" t="b">
        <f>IF(D654&lt;&gt;"",IF(COUNTIF($D$2:D653, D654), INDEX($A$2:$D$100000, MATCH(D654, $D$2:D653,0),1), FALSE), FALSE)</f>
        <v>0</v>
      </c>
      <c r="F654" s="1" t="b">
        <f>IF(G654&lt;&gt;"", IF(COUNTIF($G$2:G653, G654), INDEX($A$2:$G$100000, MATCH(G654, $G$2:G653,0),1), FALSE), FALSE)</f>
        <v>0</v>
      </c>
      <c r="G654" s="1">
        <v>23815</v>
      </c>
      <c r="H654" s="1" t="s">
        <v>777</v>
      </c>
    </row>
    <row r="655" spans="1:8" x14ac:dyDescent="0.2">
      <c r="A655" s="1">
        <v>657</v>
      </c>
      <c r="B655" s="1" t="str">
        <f t="shared" si="10"/>
        <v>Blue Summit Wind LLC</v>
      </c>
      <c r="C655" s="1" t="b">
        <f>IF(D655&lt;&gt;"",IF(COUNTIF($D$2:D654, D655), INDEX($A$2:$D$100000, MATCH(D655, $D$2:D654,0),1), FALSE), FALSE)</f>
        <v>0</v>
      </c>
      <c r="F655" s="1" t="b">
        <f>IF(G655&lt;&gt;"", IF(COUNTIF($G$2:G654, G655), INDEX($A$2:$G$100000, MATCH(G655, $G$2:G654,0),1), FALSE), FALSE)</f>
        <v>0</v>
      </c>
      <c r="G655" s="1">
        <v>58360</v>
      </c>
      <c r="H655" s="1" t="s">
        <v>778</v>
      </c>
    </row>
    <row r="656" spans="1:8" x14ac:dyDescent="0.2">
      <c r="A656" s="1">
        <v>658</v>
      </c>
      <c r="B656" s="1" t="str">
        <f t="shared" si="10"/>
        <v>Blue Water Renewables Inc</v>
      </c>
      <c r="C656" s="1" t="b">
        <f>IF(D656&lt;&gt;"",IF(COUNTIF($D$2:D655, D656), INDEX($A$2:$D$100000, MATCH(D656, $D$2:D655,0),1), FALSE), FALSE)</f>
        <v>0</v>
      </c>
      <c r="F656" s="1" t="b">
        <f>IF(G656&lt;&gt;"", IF(COUNTIF($G$2:G655, G656), INDEX($A$2:$G$100000, MATCH(G656, $G$2:G655,0),1), FALSE), FALSE)</f>
        <v>0</v>
      </c>
      <c r="G656" s="1">
        <v>57029</v>
      </c>
      <c r="H656" s="1" t="s">
        <v>779</v>
      </c>
    </row>
    <row r="657" spans="1:8" x14ac:dyDescent="0.2">
      <c r="A657" s="1">
        <v>659</v>
      </c>
      <c r="B657" s="1" t="str">
        <f t="shared" si="10"/>
        <v>Bluestem LLC</v>
      </c>
      <c r="C657" s="1" t="b">
        <f>IF(D657&lt;&gt;"",IF(COUNTIF($D$2:D656, D657), INDEX($A$2:$D$100000, MATCH(D657, $D$2:D656,0),1), FALSE), FALSE)</f>
        <v>0</v>
      </c>
      <c r="F657" s="1" t="b">
        <f>IF(G657&lt;&gt;"", IF(COUNTIF($G$2:G656, G657), INDEX($A$2:$G$100000, MATCH(G657, $G$2:G656,0),1), FALSE), FALSE)</f>
        <v>0</v>
      </c>
      <c r="G657" s="1">
        <v>58190</v>
      </c>
      <c r="H657" s="1" t="s">
        <v>780</v>
      </c>
    </row>
    <row r="658" spans="1:8" x14ac:dyDescent="0.2">
      <c r="A658" s="1">
        <v>660</v>
      </c>
      <c r="B658" s="1" t="str">
        <f t="shared" si="10"/>
        <v>BMW Manufacturing Co LLC</v>
      </c>
      <c r="C658" s="1" t="b">
        <f>IF(D658&lt;&gt;"",IF(COUNTIF($D$2:D657, D658), INDEX($A$2:$D$100000, MATCH(D658, $D$2:D657,0),1), FALSE), FALSE)</f>
        <v>0</v>
      </c>
      <c r="F658" s="1" t="b">
        <f>IF(G658&lt;&gt;"", IF(COUNTIF($G$2:G657, G658), INDEX($A$2:$G$100000, MATCH(G658, $G$2:G657,0),1), FALSE), FALSE)</f>
        <v>0</v>
      </c>
      <c r="G658" s="1">
        <v>58144</v>
      </c>
      <c r="H658" s="1" t="s">
        <v>781</v>
      </c>
    </row>
    <row r="659" spans="1:8" x14ac:dyDescent="0.2">
      <c r="A659" s="1">
        <v>661</v>
      </c>
      <c r="B659" s="1" t="str">
        <f t="shared" si="10"/>
        <v>Board of Water Electric &amp; Communications</v>
      </c>
      <c r="C659" s="1" t="b">
        <f>IF(D659&lt;&gt;"",IF(COUNTIF($D$2:D658, D659), INDEX($A$2:$D$100000, MATCH(D659, $D$2:D658,0),1), FALSE), FALSE)</f>
        <v>0</v>
      </c>
      <c r="F659" s="1" t="b">
        <f>IF(G659&lt;&gt;"", IF(COUNTIF($G$2:G658, G659), INDEX($A$2:$G$100000, MATCH(G659, $G$2:G658,0),1), FALSE), FALSE)</f>
        <v>0</v>
      </c>
      <c r="G659" s="1">
        <v>13143</v>
      </c>
      <c r="H659" s="1" t="s">
        <v>782</v>
      </c>
    </row>
    <row r="660" spans="1:8" x14ac:dyDescent="0.2">
      <c r="A660" s="1">
        <v>662</v>
      </c>
      <c r="B660" s="1" t="str">
        <f t="shared" si="10"/>
        <v>Bob Jones University</v>
      </c>
      <c r="C660" s="1" t="b">
        <f>IF(D660&lt;&gt;"",IF(COUNTIF($D$2:D659, D660), INDEX($A$2:$D$100000, MATCH(D660, $D$2:D659,0),1), FALSE), FALSE)</f>
        <v>0</v>
      </c>
      <c r="F660" s="1" t="b">
        <f>IF(G660&lt;&gt;"", IF(COUNTIF($G$2:G659, G660), INDEX($A$2:$G$100000, MATCH(G660, $G$2:G659,0),1), FALSE), FALSE)</f>
        <v>0</v>
      </c>
      <c r="G660" s="1">
        <v>1947</v>
      </c>
      <c r="H660" s="1" t="s">
        <v>783</v>
      </c>
    </row>
    <row r="661" spans="1:8" x14ac:dyDescent="0.2">
      <c r="A661" s="1">
        <v>663</v>
      </c>
      <c r="B661" s="1" t="str">
        <f t="shared" si="10"/>
        <v>Boise Packaging &amp; Newsprint LLC</v>
      </c>
      <c r="C661" s="1" t="b">
        <f>IF(D661&lt;&gt;"",IF(COUNTIF($D$2:D660, D661), INDEX($A$2:$D$100000, MATCH(D661, $D$2:D660,0),1), FALSE), FALSE)</f>
        <v>0</v>
      </c>
      <c r="F661" s="1" t="b">
        <f>IF(G661&lt;&gt;"", IF(COUNTIF($G$2:G660, G661), INDEX($A$2:$G$100000, MATCH(G661, $G$2:G660,0),1), FALSE), FALSE)</f>
        <v>0</v>
      </c>
      <c r="G661" s="1">
        <v>1924</v>
      </c>
      <c r="H661" s="1" t="s">
        <v>784</v>
      </c>
    </row>
    <row r="662" spans="1:8" x14ac:dyDescent="0.2">
      <c r="A662" s="1">
        <v>664</v>
      </c>
      <c r="B662" s="1" t="str">
        <f t="shared" si="10"/>
        <v>Boise White Paper LLC</v>
      </c>
      <c r="C662" s="1" t="b">
        <f>IF(D662&lt;&gt;"",IF(COUNTIF($D$2:D661, D662), INDEX($A$2:$D$100000, MATCH(D662, $D$2:D661,0),1), FALSE), FALSE)</f>
        <v>0</v>
      </c>
      <c r="F662" s="1" t="b">
        <f>IF(G662&lt;&gt;"", IF(COUNTIF($G$2:G661, G662), INDEX($A$2:$G$100000, MATCH(G662, $G$2:G661,0),1), FALSE), FALSE)</f>
        <v>0</v>
      </c>
      <c r="G662" s="1">
        <v>1991</v>
      </c>
      <c r="H662" s="1" t="s">
        <v>785</v>
      </c>
    </row>
    <row r="663" spans="1:8" x14ac:dyDescent="0.2">
      <c r="A663" s="1">
        <v>665</v>
      </c>
      <c r="B663" s="1" t="str">
        <f t="shared" si="10"/>
        <v>Boise White Paper LLC</v>
      </c>
      <c r="C663" s="1" t="b">
        <f>IF(D663&lt;&gt;"",IF(COUNTIF($D$2:D662, D663), INDEX($A$2:$D$100000, MATCH(D663, $D$2:D662,0),1), FALSE), FALSE)</f>
        <v>0</v>
      </c>
      <c r="F663" s="1" t="b">
        <f>IF(G663&lt;&gt;"", IF(COUNTIF($G$2:G662, G663), INDEX($A$2:$G$100000, MATCH(G663, $G$2:G662,0),1), FALSE), FALSE)</f>
        <v>0</v>
      </c>
      <c r="G663" s="1">
        <v>56310</v>
      </c>
      <c r="H663" s="1" t="s">
        <v>785</v>
      </c>
    </row>
    <row r="664" spans="1:8" x14ac:dyDescent="0.2">
      <c r="A664" s="1">
        <v>666</v>
      </c>
      <c r="B664" s="1" t="str">
        <f t="shared" si="10"/>
        <v>Boise-Kuna Irrigation District</v>
      </c>
      <c r="C664" s="1" t="b">
        <f>IF(D664&lt;&gt;"",IF(COUNTIF($D$2:D663, D664), INDEX($A$2:$D$100000, MATCH(D664, $D$2:D663,0),1), FALSE), FALSE)</f>
        <v>0</v>
      </c>
      <c r="F664" s="1" t="b">
        <f>IF(G664&lt;&gt;"", IF(COUNTIF($G$2:G663, G664), INDEX($A$2:$G$100000, MATCH(G664, $G$2:G663,0),1), FALSE), FALSE)</f>
        <v>0</v>
      </c>
      <c r="G664" s="1">
        <v>1932</v>
      </c>
      <c r="H664" s="1" t="s">
        <v>786</v>
      </c>
    </row>
    <row r="665" spans="1:8" x14ac:dyDescent="0.2">
      <c r="A665" s="1">
        <v>667</v>
      </c>
      <c r="B665" s="1" t="str">
        <f t="shared" si="10"/>
        <v>Bolton Farm LLC</v>
      </c>
      <c r="C665" s="1" t="b">
        <f>IF(D665&lt;&gt;"",IF(COUNTIF($D$2:D664, D665), INDEX($A$2:$D$100000, MATCH(D665, $D$2:D664,0),1), FALSE), FALSE)</f>
        <v>0</v>
      </c>
      <c r="F665" s="1" t="b">
        <f>IF(G665&lt;&gt;"", IF(COUNTIF($G$2:G664, G665), INDEX($A$2:$G$100000, MATCH(G665, $G$2:G664,0),1), FALSE), FALSE)</f>
        <v>0</v>
      </c>
      <c r="G665" s="1">
        <v>58335</v>
      </c>
      <c r="H665" s="1" t="s">
        <v>787</v>
      </c>
    </row>
    <row r="666" spans="1:8" x14ac:dyDescent="0.2">
      <c r="A666" s="1">
        <v>668</v>
      </c>
      <c r="B666" s="1" t="str">
        <f t="shared" si="10"/>
        <v>Boltonville Hydro Associates</v>
      </c>
      <c r="C666" s="1" t="b">
        <f>IF(D666&lt;&gt;"",IF(COUNTIF($D$2:D665, D666), INDEX($A$2:$D$100000, MATCH(D666, $D$2:D665,0),1), FALSE), FALSE)</f>
        <v>0</v>
      </c>
      <c r="F666" s="1" t="b">
        <f>IF(G666&lt;&gt;"", IF(COUNTIF($G$2:G665, G666), INDEX($A$2:$G$100000, MATCH(G666, $G$2:G665,0),1), FALSE), FALSE)</f>
        <v>0</v>
      </c>
      <c r="G666" s="1">
        <v>1966</v>
      </c>
      <c r="H666" s="1" t="s">
        <v>788</v>
      </c>
    </row>
    <row r="667" spans="1:8" x14ac:dyDescent="0.2">
      <c r="A667" s="1">
        <v>669</v>
      </c>
      <c r="B667" s="1" t="str">
        <f t="shared" si="10"/>
        <v>Bonanza BioEnergy LLC</v>
      </c>
      <c r="C667" s="1" t="b">
        <f>IF(D667&lt;&gt;"",IF(COUNTIF($D$2:D666, D667), INDEX($A$2:$D$100000, MATCH(D667, $D$2:D666,0),1), FALSE), FALSE)</f>
        <v>0</v>
      </c>
      <c r="F667" s="1" t="b">
        <f>IF(G667&lt;&gt;"", IF(COUNTIF($G$2:G666, G667), INDEX($A$2:$G$100000, MATCH(G667, $G$2:G666,0),1), FALSE), FALSE)</f>
        <v>0</v>
      </c>
      <c r="G667" s="1">
        <v>58166</v>
      </c>
      <c r="H667" s="1" t="s">
        <v>789</v>
      </c>
    </row>
    <row r="668" spans="1:8" x14ac:dyDescent="0.2">
      <c r="A668" s="1">
        <v>670</v>
      </c>
      <c r="B668" s="1" t="str">
        <f t="shared" si="10"/>
        <v>Boott Hydropower Inc</v>
      </c>
      <c r="C668" s="1" t="b">
        <f>IF(D668&lt;&gt;"",IF(COUNTIF($D$2:D667, D668), INDEX($A$2:$D$100000, MATCH(D668, $D$2:D667,0),1), FALSE), FALSE)</f>
        <v>0</v>
      </c>
      <c r="F668" s="1" t="b">
        <f>IF(G668&lt;&gt;"", IF(COUNTIF($G$2:G667, G668), INDEX($A$2:$G$100000, MATCH(G668, $G$2:G667,0),1), FALSE), FALSE)</f>
        <v>0</v>
      </c>
      <c r="G668" s="1">
        <v>2016</v>
      </c>
      <c r="H668" s="1" t="s">
        <v>790</v>
      </c>
    </row>
    <row r="669" spans="1:8" x14ac:dyDescent="0.2">
      <c r="A669" s="1">
        <v>671</v>
      </c>
      <c r="B669" s="1" t="str">
        <f t="shared" si="10"/>
        <v>Boralex Hydro Operations Inc</v>
      </c>
      <c r="C669" s="1" t="b">
        <f>IF(D669&lt;&gt;"",IF(COUNTIF($D$2:D668, D669), INDEX($A$2:$D$100000, MATCH(D669, $D$2:D668,0),1), FALSE), FALSE)</f>
        <v>0</v>
      </c>
      <c r="F669" s="1" t="b">
        <f>IF(G669&lt;&gt;"", IF(COUNTIF($G$2:G668, G669), INDEX($A$2:$G$100000, MATCH(G669, $G$2:G668,0),1), FALSE), FALSE)</f>
        <v>0</v>
      </c>
      <c r="G669" s="1">
        <v>55754</v>
      </c>
      <c r="H669" s="1" t="s">
        <v>791</v>
      </c>
    </row>
    <row r="670" spans="1:8" x14ac:dyDescent="0.2">
      <c r="A670" s="1">
        <v>672</v>
      </c>
      <c r="B670" s="1" t="str">
        <f t="shared" si="10"/>
        <v>Borger Energy Associates LP</v>
      </c>
      <c r="C670" s="1" t="b">
        <f>IF(D670&lt;&gt;"",IF(COUNTIF($D$2:D669, D670), INDEX($A$2:$D$100000, MATCH(D670, $D$2:D669,0),1), FALSE), FALSE)</f>
        <v>0</v>
      </c>
      <c r="F670" s="1" t="b">
        <f>IF(G670&lt;&gt;"", IF(COUNTIF($G$2:G669, G670), INDEX($A$2:$G$100000, MATCH(G670, $G$2:G669,0),1), FALSE), FALSE)</f>
        <v>0</v>
      </c>
      <c r="G670" s="1">
        <v>23913</v>
      </c>
      <c r="H670" s="1" t="s">
        <v>792</v>
      </c>
    </row>
    <row r="671" spans="1:8" x14ac:dyDescent="0.2">
      <c r="A671" s="1">
        <v>673</v>
      </c>
      <c r="B671" s="1" t="str">
        <f t="shared" si="10"/>
        <v>Borough of Chambersburg</v>
      </c>
      <c r="C671" s="1" t="b">
        <f>IF(D671&lt;&gt;"",IF(COUNTIF($D$2:D670, D671), INDEX($A$2:$D$100000, MATCH(D671, $D$2:D670,0),1), FALSE), FALSE)</f>
        <v>0</v>
      </c>
      <c r="F671" s="1" t="b">
        <f>IF(G671&lt;&gt;"", IF(COUNTIF($G$2:G670, G671), INDEX($A$2:$G$100000, MATCH(G671, $G$2:G670,0),1), FALSE), FALSE)</f>
        <v>0</v>
      </c>
      <c r="G671" s="1">
        <v>3329</v>
      </c>
      <c r="H671" s="1" t="s">
        <v>793</v>
      </c>
    </row>
    <row r="672" spans="1:8" x14ac:dyDescent="0.2">
      <c r="A672" s="1">
        <v>674</v>
      </c>
      <c r="B672" s="1" t="str">
        <f t="shared" si="10"/>
        <v>Borrego Solar Systems Inc</v>
      </c>
      <c r="C672" s="1" t="b">
        <f>IF(D672&lt;&gt;"",IF(COUNTIF($D$2:D671, D672), INDEX($A$2:$D$100000, MATCH(D672, $D$2:D671,0),1), FALSE), FALSE)</f>
        <v>0</v>
      </c>
      <c r="F672" s="1" t="b">
        <f>IF(G672&lt;&gt;"", IF(COUNTIF($G$2:G671, G672), INDEX($A$2:$G$100000, MATCH(G672, $G$2:G671,0),1), FALSE), FALSE)</f>
        <v>0</v>
      </c>
      <c r="G672" s="1">
        <v>57449</v>
      </c>
      <c r="H672" s="1" t="s">
        <v>794</v>
      </c>
    </row>
    <row r="673" spans="1:8" x14ac:dyDescent="0.2">
      <c r="A673" s="1">
        <v>675</v>
      </c>
      <c r="B673" s="1" t="str">
        <f t="shared" si="10"/>
        <v>Bos Dairy, LLC</v>
      </c>
      <c r="C673" s="1" t="b">
        <f>IF(D673&lt;&gt;"",IF(COUNTIF($D$2:D672, D673), INDEX($A$2:$D$100000, MATCH(D673, $D$2:D672,0),1), FALSE), FALSE)</f>
        <v>0</v>
      </c>
      <c r="F673" s="1" t="b">
        <f>IF(G673&lt;&gt;"", IF(COUNTIF($G$2:G672, G673), INDEX($A$2:$G$100000, MATCH(G673, $G$2:G672,0),1), FALSE), FALSE)</f>
        <v>0</v>
      </c>
      <c r="G673" s="1">
        <v>56953</v>
      </c>
      <c r="H673" s="1" t="s">
        <v>795</v>
      </c>
    </row>
    <row r="674" spans="1:8" x14ac:dyDescent="0.2">
      <c r="A674" s="1">
        <v>676</v>
      </c>
      <c r="B674" s="1" t="str">
        <f t="shared" si="10"/>
        <v>Boseman Center Solar, LLC</v>
      </c>
      <c r="C674" s="1" t="b">
        <f>IF(D674&lt;&gt;"",IF(COUNTIF($D$2:D673, D674), INDEX($A$2:$D$100000, MATCH(D674, $D$2:D673,0),1), FALSE), FALSE)</f>
        <v>0</v>
      </c>
      <c r="F674" s="1" t="b">
        <f>IF(G674&lt;&gt;"", IF(COUNTIF($G$2:G673, G674), INDEX($A$2:$G$100000, MATCH(G674, $G$2:G673,0),1), FALSE), FALSE)</f>
        <v>0</v>
      </c>
      <c r="G674" s="1">
        <v>59389</v>
      </c>
      <c r="H674" s="1" t="s">
        <v>796</v>
      </c>
    </row>
    <row r="675" spans="1:8" x14ac:dyDescent="0.2">
      <c r="A675" s="1">
        <v>677</v>
      </c>
      <c r="B675" s="1" t="str">
        <f t="shared" si="10"/>
        <v>Bottle Rock Power LLC</v>
      </c>
      <c r="C675" s="1" t="b">
        <f>IF(D675&lt;&gt;"",IF(COUNTIF($D$2:D674, D675), INDEX($A$2:$D$100000, MATCH(D675, $D$2:D674,0),1), FALSE), FALSE)</f>
        <v>0</v>
      </c>
      <c r="F675" s="1" t="b">
        <f>IF(G675&lt;&gt;"", IF(COUNTIF($G$2:G674, G675), INDEX($A$2:$G$100000, MATCH(G675, $G$2:G674,0),1), FALSE), FALSE)</f>
        <v>0</v>
      </c>
      <c r="G675" s="1">
        <v>56589</v>
      </c>
      <c r="H675" s="1" t="s">
        <v>797</v>
      </c>
    </row>
    <row r="676" spans="1:8" x14ac:dyDescent="0.2">
      <c r="A676" s="1">
        <v>678</v>
      </c>
      <c r="B676" s="1" t="str">
        <f t="shared" si="10"/>
        <v>Boulder City of</v>
      </c>
      <c r="C676" s="1" t="b">
        <f>IF(D676&lt;&gt;"",IF(COUNTIF($D$2:D675, D676), INDEX($A$2:$D$100000, MATCH(D676, $D$2:D675,0),1), FALSE), FALSE)</f>
        <v>0</v>
      </c>
      <c r="F676" s="1" t="b">
        <f>IF(G676&lt;&gt;"", IF(COUNTIF($G$2:G675, G676), INDEX($A$2:$G$100000, MATCH(G676, $G$2:G675,0),1), FALSE), FALSE)</f>
        <v>0</v>
      </c>
      <c r="G676" s="1">
        <v>1994</v>
      </c>
      <c r="H676" s="1" t="s">
        <v>798</v>
      </c>
    </row>
    <row r="677" spans="1:8" x14ac:dyDescent="0.2">
      <c r="A677" s="1">
        <v>679</v>
      </c>
      <c r="B677" s="1" t="str">
        <f t="shared" si="10"/>
        <v>Bowater Newport Coosa Pines Op</v>
      </c>
      <c r="C677" s="1" t="b">
        <f>IF(D677&lt;&gt;"",IF(COUNTIF($D$2:D676, D677), INDEX($A$2:$D$100000, MATCH(D677, $D$2:D676,0),1), FALSE), FALSE)</f>
        <v>0</v>
      </c>
      <c r="F677" s="1" t="b">
        <f>IF(G677&lt;&gt;"", IF(COUNTIF($G$2:G676, G677), INDEX($A$2:$G$100000, MATCH(G677, $G$2:G676,0),1), FALSE), FALSE)</f>
        <v>0</v>
      </c>
      <c r="G677" s="1">
        <v>2053</v>
      </c>
      <c r="H677" s="1" t="s">
        <v>799</v>
      </c>
    </row>
    <row r="678" spans="1:8" x14ac:dyDescent="0.2">
      <c r="A678" s="1">
        <v>680</v>
      </c>
      <c r="B678" s="1" t="str">
        <f t="shared" si="10"/>
        <v>Bowersock Mills &amp; Power Co</v>
      </c>
      <c r="C678" s="1" t="b">
        <f>IF(D678&lt;&gt;"",IF(COUNTIF($D$2:D677, D678), INDEX($A$2:$D$100000, MATCH(D678, $D$2:D677,0),1), FALSE), FALSE)</f>
        <v>0</v>
      </c>
      <c r="F678" s="1" t="b">
        <f>IF(G678&lt;&gt;"", IF(COUNTIF($G$2:G677, G678), INDEX($A$2:$G$100000, MATCH(G678, $G$2:G677,0),1), FALSE), FALSE)</f>
        <v>0</v>
      </c>
      <c r="G678" s="1">
        <v>2048</v>
      </c>
      <c r="H678" s="1" t="s">
        <v>800</v>
      </c>
    </row>
    <row r="679" spans="1:8" x14ac:dyDescent="0.2">
      <c r="A679" s="1">
        <v>681</v>
      </c>
      <c r="B679" s="1" t="str">
        <f t="shared" si="10"/>
        <v>Boyce Hydro Power LLC</v>
      </c>
      <c r="C679" s="1" t="b">
        <f>IF(D679&lt;&gt;"",IF(COUNTIF($D$2:D678, D679), INDEX($A$2:$D$100000, MATCH(D679, $D$2:D678,0),1), FALSE), FALSE)</f>
        <v>0</v>
      </c>
      <c r="F679" s="1" t="b">
        <f>IF(G679&lt;&gt;"", IF(COUNTIF($G$2:G678, G679), INDEX($A$2:$G$100000, MATCH(G679, $G$2:G678,0),1), FALSE), FALSE)</f>
        <v>0</v>
      </c>
      <c r="G679" s="1">
        <v>20919</v>
      </c>
      <c r="H679" s="1" t="s">
        <v>801</v>
      </c>
    </row>
    <row r="680" spans="1:8" x14ac:dyDescent="0.2">
      <c r="A680" s="1">
        <v>682</v>
      </c>
      <c r="B680" s="1" t="str">
        <f t="shared" si="10"/>
        <v>BP Alternative Energy</v>
      </c>
      <c r="C680" s="1" t="b">
        <f>IF(D680&lt;&gt;"",IF(COUNTIF($D$2:D679, D680), INDEX($A$2:$D$100000, MATCH(D680, $D$2:D679,0),1), FALSE), FALSE)</f>
        <v>0</v>
      </c>
      <c r="F680" s="1" t="b">
        <f>IF(G680&lt;&gt;"", IF(COUNTIF($G$2:G679, G680), INDEX($A$2:$G$100000, MATCH(G680, $G$2:G679,0),1), FALSE), FALSE)</f>
        <v>0</v>
      </c>
      <c r="G680" s="1">
        <v>56195</v>
      </c>
      <c r="H680" s="1" t="s">
        <v>802</v>
      </c>
    </row>
    <row r="681" spans="1:8" x14ac:dyDescent="0.2">
      <c r="A681" s="1">
        <v>684</v>
      </c>
      <c r="B681" s="1" t="str">
        <f t="shared" si="10"/>
        <v>BP Helios Plaza</v>
      </c>
      <c r="C681" s="1" t="b">
        <f>IF(D681&lt;&gt;"",IF(COUNTIF($D$2:D680, D681), INDEX($A$2:$D$100000, MATCH(D681, $D$2:D680,0),1), FALSE), FALSE)</f>
        <v>0</v>
      </c>
      <c r="F681" s="1" t="b">
        <f>IF(G681&lt;&gt;"", IF(COUNTIF($G$2:G680, G681), INDEX($A$2:$G$100000, MATCH(G681, $G$2:G680,0),1), FALSE), FALSE)</f>
        <v>0</v>
      </c>
      <c r="G681" s="1">
        <v>59148</v>
      </c>
      <c r="H681" s="1" t="s">
        <v>803</v>
      </c>
    </row>
    <row r="682" spans="1:8" x14ac:dyDescent="0.2">
      <c r="A682" s="1">
        <v>685</v>
      </c>
      <c r="B682" s="1" t="str">
        <f t="shared" si="10"/>
        <v>BP Hydro Associates</v>
      </c>
      <c r="C682" s="1" t="b">
        <f>IF(D682&lt;&gt;"",IF(COUNTIF($D$2:D681, D682), INDEX($A$2:$D$100000, MATCH(D682, $D$2:D681,0),1), FALSE), FALSE)</f>
        <v>0</v>
      </c>
      <c r="F682" s="1" t="b">
        <f>IF(G682&lt;&gt;"", IF(COUNTIF($G$2:G681, G682), INDEX($A$2:$G$100000, MATCH(G682, $G$2:G681,0),1), FALSE), FALSE)</f>
        <v>0</v>
      </c>
      <c r="G682" s="1">
        <v>42806</v>
      </c>
      <c r="H682" s="1" t="s">
        <v>804</v>
      </c>
    </row>
    <row r="683" spans="1:8" x14ac:dyDescent="0.2">
      <c r="A683" s="1">
        <v>686</v>
      </c>
      <c r="B683" s="1" t="str">
        <f t="shared" si="10"/>
        <v>BP Piney &amp; Deep Creek LLC</v>
      </c>
      <c r="C683" s="1" t="b">
        <f>IF(D683&lt;&gt;"",IF(COUNTIF($D$2:D682, D683), INDEX($A$2:$D$100000, MATCH(D683, $D$2:D682,0),1), FALSE), FALSE)</f>
        <v>0</v>
      </c>
      <c r="F683" s="1" t="b">
        <f>IF(G683&lt;&gt;"", IF(COUNTIF($G$2:G682, G683), INDEX($A$2:$G$100000, MATCH(G683, $G$2:G682,0),1), FALSE), FALSE)</f>
        <v>0</v>
      </c>
      <c r="G683" s="1">
        <v>54679</v>
      </c>
      <c r="H683" s="1" t="s">
        <v>805</v>
      </c>
    </row>
    <row r="684" spans="1:8" x14ac:dyDescent="0.2">
      <c r="A684" s="1">
        <v>687</v>
      </c>
      <c r="B684" s="1" t="str">
        <f t="shared" si="10"/>
        <v>BP PLC</v>
      </c>
      <c r="C684" s="1" t="b">
        <f>IF(D684&lt;&gt;"",IF(COUNTIF($D$2:D683, D684), INDEX($A$2:$D$100000, MATCH(D684, $D$2:D683,0),1), FALSE), FALSE)</f>
        <v>0</v>
      </c>
      <c r="F684" s="1" t="b">
        <f>IF(G684&lt;&gt;"", IF(COUNTIF($G$2:G683, G684), INDEX($A$2:$G$100000, MATCH(G684, $G$2:G683,0),1), FALSE), FALSE)</f>
        <v>0</v>
      </c>
      <c r="G684" s="1">
        <v>44466</v>
      </c>
      <c r="H684" s="1" t="s">
        <v>806</v>
      </c>
    </row>
    <row r="685" spans="1:8" x14ac:dyDescent="0.2">
      <c r="A685" s="1">
        <v>688</v>
      </c>
      <c r="B685" s="1" t="str">
        <f t="shared" si="10"/>
        <v>Brainerd Public Utilities</v>
      </c>
      <c r="C685" s="1" t="b">
        <f>IF(D685&lt;&gt;"",IF(COUNTIF($D$2:D684, D685), INDEX($A$2:$D$100000, MATCH(D685, $D$2:D684,0),1), FALSE), FALSE)</f>
        <v>0</v>
      </c>
      <c r="F685" s="1" t="b">
        <f>IF(G685&lt;&gt;"", IF(COUNTIF($G$2:G684, G685), INDEX($A$2:$G$100000, MATCH(G685, $G$2:G684,0),1), FALSE), FALSE)</f>
        <v>0</v>
      </c>
      <c r="G685" s="1">
        <v>2138</v>
      </c>
      <c r="H685" s="1" t="s">
        <v>807</v>
      </c>
    </row>
    <row r="686" spans="1:8" x14ac:dyDescent="0.2">
      <c r="A686" s="1">
        <v>689</v>
      </c>
      <c r="B686" s="1" t="str">
        <f t="shared" si="10"/>
        <v>Brassua Hydroelectric LP</v>
      </c>
      <c r="C686" s="1" t="b">
        <f>IF(D686&lt;&gt;"",IF(COUNTIF($D$2:D685, D686), INDEX($A$2:$D$100000, MATCH(D686, $D$2:D685,0),1), FALSE), FALSE)</f>
        <v>0</v>
      </c>
      <c r="F686" s="1" t="b">
        <f>IF(G686&lt;&gt;"", IF(COUNTIF($G$2:G685, G686), INDEX($A$2:$G$100000, MATCH(G686, $G$2:G685,0),1), FALSE), FALSE)</f>
        <v>0</v>
      </c>
      <c r="G686" s="1">
        <v>2179</v>
      </c>
      <c r="H686" s="1" t="s">
        <v>808</v>
      </c>
    </row>
    <row r="687" spans="1:8" x14ac:dyDescent="0.2">
      <c r="A687" s="1">
        <v>690</v>
      </c>
      <c r="B687" s="1" t="str">
        <f t="shared" si="10"/>
        <v>Brayton Point Energy LLC</v>
      </c>
      <c r="C687" s="1" t="b">
        <f>IF(D687&lt;&gt;"",IF(COUNTIF($D$2:D686, D687), INDEX($A$2:$D$100000, MATCH(D687, $D$2:D686,0),1), FALSE), FALSE)</f>
        <v>0</v>
      </c>
      <c r="F687" s="1" t="b">
        <f>IF(G687&lt;&gt;"", IF(COUNTIF($G$2:G686, G687), INDEX($A$2:$G$100000, MATCH(G687, $G$2:G686,0),1), FALSE), FALSE)</f>
        <v>0</v>
      </c>
      <c r="G687" s="1">
        <v>58534</v>
      </c>
      <c r="H687" s="1" t="s">
        <v>809</v>
      </c>
    </row>
    <row r="688" spans="1:8" x14ac:dyDescent="0.2">
      <c r="A688" s="1">
        <v>691</v>
      </c>
      <c r="B688" s="1" t="str">
        <f t="shared" si="10"/>
        <v>Brazos Electric Power Coop Inc</v>
      </c>
      <c r="C688" s="1" t="b">
        <f>IF(D688&lt;&gt;"",IF(COUNTIF($D$2:D687, D688), INDEX($A$2:$D$100000, MATCH(D688, $D$2:D687,0),1), FALSE), FALSE)</f>
        <v>0</v>
      </c>
      <c r="F688" s="1" t="b">
        <f>IF(G688&lt;&gt;"", IF(COUNTIF($G$2:G687, G688), INDEX($A$2:$G$100000, MATCH(G688, $G$2:G687,0),1), FALSE), FALSE)</f>
        <v>0</v>
      </c>
      <c r="G688" s="1">
        <v>2172</v>
      </c>
      <c r="H688" s="1" t="s">
        <v>810</v>
      </c>
    </row>
    <row r="689" spans="1:8" x14ac:dyDescent="0.2">
      <c r="A689" s="1">
        <v>692</v>
      </c>
      <c r="B689" s="1" t="str">
        <f t="shared" si="10"/>
        <v>Brazos Valley Energy</v>
      </c>
      <c r="C689" s="1" t="b">
        <f>IF(D689&lt;&gt;"",IF(COUNTIF($D$2:D688, D689), INDEX($A$2:$D$100000, MATCH(D689, $D$2:D688,0),1), FALSE), FALSE)</f>
        <v>0</v>
      </c>
      <c r="F689" s="1" t="b">
        <f>IF(G689&lt;&gt;"", IF(COUNTIF($G$2:G688, G689), INDEX($A$2:$G$100000, MATCH(G689, $G$2:G688,0),1), FALSE), FALSE)</f>
        <v>0</v>
      </c>
      <c r="G689" s="1">
        <v>2171</v>
      </c>
      <c r="H689" s="1" t="s">
        <v>811</v>
      </c>
    </row>
    <row r="690" spans="1:8" x14ac:dyDescent="0.2">
      <c r="A690" s="1">
        <v>693</v>
      </c>
      <c r="B690" s="1" t="str">
        <f t="shared" si="10"/>
        <v>Brea Generation LLC</v>
      </c>
      <c r="C690" s="1" t="b">
        <f>IF(D690&lt;&gt;"",IF(COUNTIF($D$2:D689, D690), INDEX($A$2:$D$100000, MATCH(D690, $D$2:D689,0),1), FALSE), FALSE)</f>
        <v>0</v>
      </c>
      <c r="F690" s="1" t="b">
        <f>IF(G690&lt;&gt;"", IF(COUNTIF($G$2:G689, G690), INDEX($A$2:$G$100000, MATCH(G690, $G$2:G689,0),1), FALSE), FALSE)</f>
        <v>0</v>
      </c>
      <c r="G690" s="1">
        <v>56888</v>
      </c>
      <c r="H690" s="1" t="s">
        <v>812</v>
      </c>
    </row>
    <row r="691" spans="1:8" x14ac:dyDescent="0.2">
      <c r="A691" s="1">
        <v>694</v>
      </c>
      <c r="B691" s="1" t="str">
        <f t="shared" si="10"/>
        <v>Brea Power II</v>
      </c>
      <c r="C691" s="1" t="b">
        <f>IF(D691&lt;&gt;"",IF(COUNTIF($D$2:D690, D691), INDEX($A$2:$D$100000, MATCH(D691, $D$2:D690,0),1), FALSE), FALSE)</f>
        <v>0</v>
      </c>
      <c r="F691" s="1" t="b">
        <f>IF(G691&lt;&gt;"", IF(COUNTIF($G$2:G690, G691), INDEX($A$2:$G$100000, MATCH(G691, $G$2:G690,0),1), FALSE), FALSE)</f>
        <v>0</v>
      </c>
      <c r="G691" s="1">
        <v>57384</v>
      </c>
      <c r="H691" s="1" t="s">
        <v>813</v>
      </c>
    </row>
    <row r="692" spans="1:8" x14ac:dyDescent="0.2">
      <c r="A692" s="1">
        <v>695</v>
      </c>
      <c r="B692" s="1" t="str">
        <f t="shared" si="10"/>
        <v>Brewster</v>
      </c>
      <c r="C692" s="1" t="b">
        <f>IF(D692&lt;&gt;"",IF(COUNTIF($D$2:D691, D692), INDEX($A$2:$D$100000, MATCH(D692, $D$2:D691,0),1), FALSE), FALSE)</f>
        <v>0</v>
      </c>
      <c r="F692" s="1" t="b">
        <f>IF(G692&lt;&gt;"", IF(COUNTIF($G$2:G691, G692), INDEX($A$2:$G$100000, MATCH(G692, $G$2:G691,0),1), FALSE), FALSE)</f>
        <v>0</v>
      </c>
      <c r="G692" s="1">
        <v>56800</v>
      </c>
      <c r="H692" s="1" t="s">
        <v>814</v>
      </c>
    </row>
    <row r="693" spans="1:8" x14ac:dyDescent="0.2">
      <c r="A693" s="1">
        <v>696</v>
      </c>
      <c r="B693" s="1" t="str">
        <f t="shared" si="10"/>
        <v>Briar-Hydro Associates</v>
      </c>
      <c r="C693" s="1" t="b">
        <f>IF(D693&lt;&gt;"",IF(COUNTIF($D$2:D692, D693), INDEX($A$2:$D$100000, MATCH(D693, $D$2:D692,0),1), FALSE), FALSE)</f>
        <v>0</v>
      </c>
      <c r="F693" s="1" t="b">
        <f>IF(G693&lt;&gt;"", IF(COUNTIF($G$2:G692, G693), INDEX($A$2:$G$100000, MATCH(G693, $G$2:G692,0),1), FALSE), FALSE)</f>
        <v>0</v>
      </c>
      <c r="G693" s="1">
        <v>24793</v>
      </c>
      <c r="H693" s="1" t="s">
        <v>815</v>
      </c>
    </row>
    <row r="694" spans="1:8" x14ac:dyDescent="0.2">
      <c r="A694" s="1">
        <v>697</v>
      </c>
      <c r="B694" s="1" t="str">
        <f t="shared" si="10"/>
        <v>Bridgeport Disposal LLC</v>
      </c>
      <c r="C694" s="1" t="b">
        <f>IF(D694&lt;&gt;"",IF(COUNTIF($D$2:D693, D694), INDEX($A$2:$D$100000, MATCH(D694, $D$2:D693,0),1), FALSE), FALSE)</f>
        <v>0</v>
      </c>
      <c r="F694" s="1" t="b">
        <f>IF(G694&lt;&gt;"", IF(COUNTIF($G$2:G693, G694), INDEX($A$2:$G$100000, MATCH(G694, $G$2:G693,0),1), FALSE), FALSE)</f>
        <v>0</v>
      </c>
      <c r="G694" s="1">
        <v>58977</v>
      </c>
      <c r="H694" s="1" t="s">
        <v>816</v>
      </c>
    </row>
    <row r="695" spans="1:8" x14ac:dyDescent="0.2">
      <c r="A695" s="1">
        <v>698</v>
      </c>
      <c r="B695" s="1" t="str">
        <f t="shared" si="10"/>
        <v>Bridgeport Energy LLC</v>
      </c>
      <c r="C695" s="1" t="b">
        <f>IF(D695&lt;&gt;"",IF(COUNTIF($D$2:D694, D695), INDEX($A$2:$D$100000, MATCH(D695, $D$2:D694,0),1), FALSE), FALSE)</f>
        <v>0</v>
      </c>
      <c r="F695" s="1" t="b">
        <f>IF(G695&lt;&gt;"", IF(COUNTIF($G$2:G694, G695), INDEX($A$2:$G$100000, MATCH(G695, $G$2:G694,0),1), FALSE), FALSE)</f>
        <v>0</v>
      </c>
      <c r="G695" s="1">
        <v>2232</v>
      </c>
      <c r="H695" s="1" t="s">
        <v>817</v>
      </c>
    </row>
    <row r="696" spans="1:8" x14ac:dyDescent="0.2">
      <c r="A696" s="1">
        <v>699</v>
      </c>
      <c r="B696" s="1" t="str">
        <f t="shared" si="10"/>
        <v>Bridgewater Power Co LP</v>
      </c>
      <c r="C696" s="1" t="b">
        <f>IF(D696&lt;&gt;"",IF(COUNTIF($D$2:D695, D696), INDEX($A$2:$D$100000, MATCH(D696, $D$2:D695,0),1), FALSE), FALSE)</f>
        <v>0</v>
      </c>
      <c r="F696" s="1" t="b">
        <f>IF(G696&lt;&gt;"", IF(COUNTIF($G$2:G695, G696), INDEX($A$2:$G$100000, MATCH(G696, $G$2:G695,0),1), FALSE), FALSE)</f>
        <v>0</v>
      </c>
      <c r="G696" s="1">
        <v>2226</v>
      </c>
      <c r="H696" s="1" t="s">
        <v>818</v>
      </c>
    </row>
    <row r="697" spans="1:8" x14ac:dyDescent="0.2">
      <c r="A697" s="1">
        <v>700</v>
      </c>
      <c r="B697" s="1" t="str">
        <f t="shared" si="10"/>
        <v>Brigham City Corporation</v>
      </c>
      <c r="C697" s="1" t="b">
        <f>IF(D697&lt;&gt;"",IF(COUNTIF($D$2:D696, D697), INDEX($A$2:$D$100000, MATCH(D697, $D$2:D696,0),1), FALSE), FALSE)</f>
        <v>0</v>
      </c>
      <c r="F697" s="1" t="b">
        <f>IF(G697&lt;&gt;"", IF(COUNTIF($G$2:G696, G697), INDEX($A$2:$G$100000, MATCH(G697, $G$2:G696,0),1), FALSE), FALSE)</f>
        <v>0</v>
      </c>
      <c r="G697" s="1">
        <v>2220</v>
      </c>
      <c r="H697" s="1" t="s">
        <v>819</v>
      </c>
    </row>
    <row r="698" spans="1:8" x14ac:dyDescent="0.2">
      <c r="A698" s="1">
        <v>701</v>
      </c>
      <c r="B698" s="1" t="str">
        <f t="shared" si="10"/>
        <v>Brigham Young Univ Idaho</v>
      </c>
      <c r="C698" s="1" t="b">
        <f>IF(D698&lt;&gt;"",IF(COUNTIF($D$2:D697, D698), INDEX($A$2:$D$100000, MATCH(D698, $D$2:D697,0),1), FALSE), FALSE)</f>
        <v>0</v>
      </c>
      <c r="F698" s="1" t="b">
        <f>IF(G698&lt;&gt;"", IF(COUNTIF($G$2:G697, G698), INDEX($A$2:$G$100000, MATCH(G698, $G$2:G697,0),1), FALSE), FALSE)</f>
        <v>0</v>
      </c>
      <c r="G698" s="1">
        <v>59251</v>
      </c>
      <c r="H698" s="1" t="s">
        <v>820</v>
      </c>
    </row>
    <row r="699" spans="1:8" x14ac:dyDescent="0.2">
      <c r="A699" s="1">
        <v>702</v>
      </c>
      <c r="B699" s="1" t="str">
        <f t="shared" si="10"/>
        <v>Bright Light Capital LLC</v>
      </c>
      <c r="C699" s="1" t="b">
        <f>IF(D699&lt;&gt;"",IF(COUNTIF($D$2:D698, D699), INDEX($A$2:$D$100000, MATCH(D699, $D$2:D698,0),1), FALSE), FALSE)</f>
        <v>0</v>
      </c>
      <c r="F699" s="1" t="b">
        <f>IF(G699&lt;&gt;"", IF(COUNTIF($G$2:G698, G699), INDEX($A$2:$G$100000, MATCH(G699, $G$2:G698,0),1), FALSE), FALSE)</f>
        <v>0</v>
      </c>
      <c r="G699" s="1">
        <v>55728</v>
      </c>
      <c r="H699" s="1" t="s">
        <v>821</v>
      </c>
    </row>
    <row r="700" spans="1:8" x14ac:dyDescent="0.2">
      <c r="A700" s="1">
        <v>703</v>
      </c>
      <c r="B700" s="1" t="str">
        <f t="shared" si="10"/>
        <v>Bristol-Myers Squibb Co</v>
      </c>
      <c r="C700" s="1" t="b">
        <f>IF(D700&lt;&gt;"",IF(COUNTIF($D$2:D699, D700), INDEX($A$2:$D$100000, MATCH(D700, $D$2:D699,0),1), FALSE), FALSE)</f>
        <v>0</v>
      </c>
      <c r="F700" s="1" t="b">
        <f>IF(G700&lt;&gt;"", IF(COUNTIF($G$2:G699, G700), INDEX($A$2:$G$100000, MATCH(G700, $G$2:G699,0),1), FALSE), FALSE)</f>
        <v>0</v>
      </c>
      <c r="G700" s="1">
        <v>2265</v>
      </c>
      <c r="H700" s="1" t="s">
        <v>822</v>
      </c>
    </row>
    <row r="701" spans="1:8" x14ac:dyDescent="0.2">
      <c r="A701" s="1">
        <v>704</v>
      </c>
      <c r="B701" s="1" t="str">
        <f t="shared" si="10"/>
        <v>Broad River Energy LLC</v>
      </c>
      <c r="C701" s="1" t="b">
        <f>IF(D701&lt;&gt;"",IF(COUNTIF($D$2:D700, D701), INDEX($A$2:$D$100000, MATCH(D701, $D$2:D700,0),1), FALSE), FALSE)</f>
        <v>0</v>
      </c>
      <c r="F701" s="1" t="b">
        <f>IF(G701&lt;&gt;"", IF(COUNTIF($G$2:G700, G701), INDEX($A$2:$G$100000, MATCH(G701, $G$2:G700,0),1), FALSE), FALSE)</f>
        <v>0</v>
      </c>
      <c r="G701" s="1">
        <v>54810</v>
      </c>
      <c r="H701" s="1" t="s">
        <v>823</v>
      </c>
    </row>
    <row r="702" spans="1:8" x14ac:dyDescent="0.2">
      <c r="A702" s="1">
        <v>705</v>
      </c>
      <c r="B702" s="1" t="str">
        <f t="shared" si="10"/>
        <v>Broken Bow Wind II, LLC</v>
      </c>
      <c r="C702" s="1" t="b">
        <f>IF(D702&lt;&gt;"",IF(COUNTIF($D$2:D701, D702), INDEX($A$2:$D$100000, MATCH(D702, $D$2:D701,0),1), FALSE), FALSE)</f>
        <v>0</v>
      </c>
      <c r="F702" s="1" t="b">
        <f>IF(G702&lt;&gt;"", IF(COUNTIF($G$2:G701, G702), INDEX($A$2:$G$100000, MATCH(G702, $G$2:G701,0),1), FALSE), FALSE)</f>
        <v>0</v>
      </c>
      <c r="G702" s="1">
        <v>58841</v>
      </c>
      <c r="H702" s="1" t="s">
        <v>824</v>
      </c>
    </row>
    <row r="703" spans="1:8" x14ac:dyDescent="0.2">
      <c r="A703" s="1">
        <v>706</v>
      </c>
      <c r="B703" s="1" t="str">
        <f t="shared" si="10"/>
        <v>Brookfield Black Bear Hydro, LLC</v>
      </c>
      <c r="C703" s="1" t="b">
        <f>IF(D703&lt;&gt;"",IF(COUNTIF($D$2:D702, D703), INDEX($A$2:$D$100000, MATCH(D703, $D$2:D702,0),1), FALSE), FALSE)</f>
        <v>0</v>
      </c>
      <c r="F703" s="1" t="b">
        <f>IF(G703&lt;&gt;"", IF(COUNTIF($G$2:G702, G703), INDEX($A$2:$G$100000, MATCH(G703, $G$2:G702,0),1), FALSE), FALSE)</f>
        <v>0</v>
      </c>
      <c r="G703" s="1">
        <v>59178</v>
      </c>
      <c r="H703" s="1" t="s">
        <v>825</v>
      </c>
    </row>
    <row r="704" spans="1:8" x14ac:dyDescent="0.2">
      <c r="A704" s="1">
        <v>707</v>
      </c>
      <c r="B704" s="1" t="str">
        <f t="shared" si="10"/>
        <v>Brookfield Energy Marketing LP</v>
      </c>
      <c r="C704" s="1" t="b">
        <f>IF(D704&lt;&gt;"",IF(COUNTIF($D$2:D703, D704), INDEX($A$2:$D$100000, MATCH(D704, $D$2:D703,0),1), FALSE), FALSE)</f>
        <v>0</v>
      </c>
      <c r="F704" s="1" t="b">
        <f>IF(G704&lt;&gt;"", IF(COUNTIF($G$2:G703, G704), INDEX($A$2:$G$100000, MATCH(G704, $G$2:G703,0),1), FALSE), FALSE)</f>
        <v>0</v>
      </c>
      <c r="G704" s="1">
        <v>11556</v>
      </c>
      <c r="H704" s="1" t="s">
        <v>826</v>
      </c>
    </row>
    <row r="705" spans="1:8" x14ac:dyDescent="0.2">
      <c r="A705" s="1">
        <v>708</v>
      </c>
      <c r="B705" s="1" t="str">
        <f t="shared" si="10"/>
        <v>Brookfield Power New England</v>
      </c>
      <c r="C705" s="1" t="b">
        <f>IF(D705&lt;&gt;"",IF(COUNTIF($D$2:D704, D705), INDEX($A$2:$D$100000, MATCH(D705, $D$2:D704,0),1), FALSE), FALSE)</f>
        <v>0</v>
      </c>
      <c r="F705" s="1" t="b">
        <f>IF(G705&lt;&gt;"", IF(COUNTIF($G$2:G704, G705), INDEX($A$2:$G$100000, MATCH(G705, $G$2:G704,0),1), FALSE), FALSE)</f>
        <v>0</v>
      </c>
      <c r="G705" s="1">
        <v>50083</v>
      </c>
      <c r="H705" s="1" t="s">
        <v>827</v>
      </c>
    </row>
    <row r="706" spans="1:8" x14ac:dyDescent="0.2">
      <c r="A706" s="1">
        <v>709</v>
      </c>
      <c r="B706" s="1" t="str">
        <f t="shared" ref="B706:B769" si="11">IF(H706="",E706,H706)</f>
        <v>Brookfield Smoky Mountain Hydropower LLC</v>
      </c>
      <c r="C706" s="1" t="b">
        <f>IF(D706&lt;&gt;"",IF(COUNTIF($D$2:D705, D706), INDEX($A$2:$D$100000, MATCH(D706, $D$2:D705,0),1), FALSE), FALSE)</f>
        <v>0</v>
      </c>
      <c r="F706" s="1" t="b">
        <f>IF(G706&lt;&gt;"", IF(COUNTIF($G$2:G705, G706), INDEX($A$2:$G$100000, MATCH(G706, $G$2:G705,0),1), FALSE), FALSE)</f>
        <v>0</v>
      </c>
      <c r="G706" s="1">
        <v>306</v>
      </c>
      <c r="H706" s="1" t="s">
        <v>828</v>
      </c>
    </row>
    <row r="707" spans="1:8" x14ac:dyDescent="0.2">
      <c r="A707" s="1">
        <v>710</v>
      </c>
      <c r="B707" s="1" t="str">
        <f t="shared" si="11"/>
        <v>Brookfield White Pine Hydro LLC</v>
      </c>
      <c r="C707" s="1" t="b">
        <f>IF(D707&lt;&gt;"",IF(COUNTIF($D$2:D706, D707), INDEX($A$2:$D$100000, MATCH(D707, $D$2:D706,0),1), FALSE), FALSE)</f>
        <v>0</v>
      </c>
      <c r="F707" s="1" t="b">
        <f>IF(G707&lt;&gt;"", IF(COUNTIF($G$2:G706, G707), INDEX($A$2:$G$100000, MATCH(G707, $G$2:G706,0),1), FALSE), FALSE)</f>
        <v>0</v>
      </c>
      <c r="G707" s="1">
        <v>39006</v>
      </c>
      <c r="H707" s="1" t="s">
        <v>829</v>
      </c>
    </row>
    <row r="708" spans="1:8" x14ac:dyDescent="0.2">
      <c r="A708" s="1">
        <v>711</v>
      </c>
      <c r="B708" s="1" t="str">
        <f t="shared" si="11"/>
        <v>Brooklyn Navy Yard Cogen PLP</v>
      </c>
      <c r="C708" s="1" t="b">
        <f>IF(D708&lt;&gt;"",IF(COUNTIF($D$2:D707, D708), INDEX($A$2:$D$100000, MATCH(D708, $D$2:D707,0),1), FALSE), FALSE)</f>
        <v>0</v>
      </c>
      <c r="F708" s="1" t="b">
        <f>IF(G708&lt;&gt;"", IF(COUNTIF($G$2:G707, G708), INDEX($A$2:$G$100000, MATCH(G708, $G$2:G707,0),1), FALSE), FALSE)</f>
        <v>0</v>
      </c>
      <c r="G708" s="1">
        <v>2313</v>
      </c>
      <c r="H708" s="1" t="s">
        <v>830</v>
      </c>
    </row>
    <row r="709" spans="1:8" x14ac:dyDescent="0.2">
      <c r="A709" s="1">
        <v>712</v>
      </c>
      <c r="B709" s="1" t="str">
        <f t="shared" si="11"/>
        <v>Brooks Energy, LLC</v>
      </c>
      <c r="C709" s="1" t="b">
        <f>IF(D709&lt;&gt;"",IF(COUNTIF($D$2:D708, D709), INDEX($A$2:$D$100000, MATCH(D709, $D$2:D708,0),1), FALSE), FALSE)</f>
        <v>0</v>
      </c>
      <c r="F709" s="1" t="b">
        <f>IF(G709&lt;&gt;"", IF(COUNTIF($G$2:G708, G709), INDEX($A$2:$G$100000, MATCH(G709, $G$2:G708,0),1), FALSE), FALSE)</f>
        <v>0</v>
      </c>
      <c r="G709" s="1">
        <v>49753</v>
      </c>
      <c r="H709" s="1" t="s">
        <v>831</v>
      </c>
    </row>
    <row r="710" spans="1:8" x14ac:dyDescent="0.2">
      <c r="A710" s="1">
        <v>713</v>
      </c>
      <c r="B710" s="1" t="str">
        <f t="shared" si="11"/>
        <v>Broome Energy Resources, LLC</v>
      </c>
      <c r="C710" s="1" t="b">
        <f>IF(D710&lt;&gt;"",IF(COUNTIF($D$2:D709, D710), INDEX($A$2:$D$100000, MATCH(D710, $D$2:D709,0),1), FALSE), FALSE)</f>
        <v>0</v>
      </c>
      <c r="F710" s="1" t="b">
        <f>IF(G710&lt;&gt;"", IF(COUNTIF($G$2:G709, G710), INDEX($A$2:$G$100000, MATCH(G710, $G$2:G709,0),1), FALSE), FALSE)</f>
        <v>0</v>
      </c>
      <c r="G710" s="1">
        <v>59597</v>
      </c>
      <c r="H710" s="1" t="s">
        <v>832</v>
      </c>
    </row>
    <row r="711" spans="1:8" x14ac:dyDescent="0.2">
      <c r="A711" s="1">
        <v>714</v>
      </c>
      <c r="B711" s="1" t="str">
        <f t="shared" si="11"/>
        <v>Broshco Fabricated Products</v>
      </c>
      <c r="C711" s="1" t="b">
        <f>IF(D711&lt;&gt;"",IF(COUNTIF($D$2:D710, D711), INDEX($A$2:$D$100000, MATCH(D711, $D$2:D710,0),1), FALSE), FALSE)</f>
        <v>0</v>
      </c>
      <c r="F711" s="1" t="b">
        <f>IF(G711&lt;&gt;"", IF(COUNTIF($G$2:G710, G711), INDEX($A$2:$G$100000, MATCH(G711, $G$2:G710,0),1), FALSE), FALSE)</f>
        <v>0</v>
      </c>
      <c r="G711" s="1">
        <v>59147</v>
      </c>
      <c r="H711" s="1" t="s">
        <v>833</v>
      </c>
    </row>
    <row r="712" spans="1:8" x14ac:dyDescent="0.2">
      <c r="A712" s="1">
        <v>715</v>
      </c>
      <c r="B712" s="1" t="str">
        <f t="shared" si="11"/>
        <v>Brown Bear II Hydro Inc</v>
      </c>
      <c r="C712" s="1" t="b">
        <f>IF(D712&lt;&gt;"",IF(COUNTIF($D$2:D711, D712), INDEX($A$2:$D$100000, MATCH(D712, $D$2:D711,0),1), FALSE), FALSE)</f>
        <v>0</v>
      </c>
      <c r="F712" s="1" t="b">
        <f>IF(G712&lt;&gt;"", IF(COUNTIF($G$2:G711, G712), INDEX($A$2:$G$100000, MATCH(G712, $G$2:G711,0),1), FALSE), FALSE)</f>
        <v>0</v>
      </c>
      <c r="G712" s="1">
        <v>21737</v>
      </c>
      <c r="H712" s="1" t="s">
        <v>834</v>
      </c>
    </row>
    <row r="713" spans="1:8" x14ac:dyDescent="0.2">
      <c r="A713" s="1">
        <v>716</v>
      </c>
      <c r="B713" s="1" t="str">
        <f t="shared" si="11"/>
        <v>Brownsville Public Utilities Board</v>
      </c>
      <c r="C713" s="1" t="b">
        <f>IF(D713&lt;&gt;"",IF(COUNTIF($D$2:D712, D713), INDEX($A$2:$D$100000, MATCH(D713, $D$2:D712,0),1), FALSE), FALSE)</f>
        <v>0</v>
      </c>
      <c r="F713" s="1" t="b">
        <f>IF(G713&lt;&gt;"", IF(COUNTIF($G$2:G712, G713), INDEX($A$2:$G$100000, MATCH(G713, $G$2:G712,0),1), FALSE), FALSE)</f>
        <v>0</v>
      </c>
      <c r="G713" s="1">
        <v>2409</v>
      </c>
      <c r="H713" s="1" t="s">
        <v>835</v>
      </c>
    </row>
    <row r="714" spans="1:8" x14ac:dyDescent="0.2">
      <c r="A714" s="1">
        <v>717</v>
      </c>
      <c r="B714" s="1" t="str">
        <f t="shared" si="11"/>
        <v>Brunner Island LLC</v>
      </c>
      <c r="C714" s="1" t="b">
        <f>IF(D714&lt;&gt;"",IF(COUNTIF($D$2:D713, D714), INDEX($A$2:$D$100000, MATCH(D714, $D$2:D713,0),1), FALSE), FALSE)</f>
        <v>0</v>
      </c>
      <c r="F714" s="1" t="b">
        <f>IF(G714&lt;&gt;"", IF(COUNTIF($G$2:G713, G714), INDEX($A$2:$G$100000, MATCH(G714, $G$2:G713,0),1), FALSE), FALSE)</f>
        <v>0</v>
      </c>
      <c r="G714" s="1">
        <v>15537</v>
      </c>
      <c r="H714" s="1" t="s">
        <v>836</v>
      </c>
    </row>
    <row r="715" spans="1:8" x14ac:dyDescent="0.2">
      <c r="A715" s="1">
        <v>718</v>
      </c>
      <c r="B715" s="1" t="str">
        <f t="shared" si="11"/>
        <v>Brunswick Cellulose LLC</v>
      </c>
      <c r="C715" s="1" t="b">
        <f>IF(D715&lt;&gt;"",IF(COUNTIF($D$2:D714, D715), INDEX($A$2:$D$100000, MATCH(D715, $D$2:D714,0),1), FALSE), FALSE)</f>
        <v>0</v>
      </c>
      <c r="F715" s="1" t="b">
        <f>IF(G715&lt;&gt;"", IF(COUNTIF($G$2:G714, G715), INDEX($A$2:$G$100000, MATCH(G715, $G$2:G714,0),1), FALSE), FALSE)</f>
        <v>0</v>
      </c>
      <c r="G715" s="1">
        <v>50003</v>
      </c>
      <c r="H715" s="1" t="s">
        <v>837</v>
      </c>
    </row>
    <row r="716" spans="1:8" x14ac:dyDescent="0.2">
      <c r="A716" s="1">
        <v>719</v>
      </c>
      <c r="B716" s="1" t="str">
        <f t="shared" si="11"/>
        <v>Buckeye Florida Ltd Partners</v>
      </c>
      <c r="C716" s="1" t="b">
        <f>IF(D716&lt;&gt;"",IF(COUNTIF($D$2:D715, D716), INDEX($A$2:$D$100000, MATCH(D716, $D$2:D715,0),1), FALSE), FALSE)</f>
        <v>0</v>
      </c>
      <c r="F716" s="1" t="b">
        <f>IF(G716&lt;&gt;"", IF(COUNTIF($G$2:G715, G716), INDEX($A$2:$G$100000, MATCH(G716, $G$2:G715,0),1), FALSE), FALSE)</f>
        <v>0</v>
      </c>
      <c r="G716" s="1">
        <v>2522</v>
      </c>
      <c r="H716" s="1" t="s">
        <v>838</v>
      </c>
    </row>
    <row r="717" spans="1:8" x14ac:dyDescent="0.2">
      <c r="A717" s="1">
        <v>720</v>
      </c>
      <c r="B717" s="1" t="str">
        <f t="shared" si="11"/>
        <v>Bucknell University</v>
      </c>
      <c r="C717" s="1" t="b">
        <f>IF(D717&lt;&gt;"",IF(COUNTIF($D$2:D716, D717), INDEX($A$2:$D$100000, MATCH(D717, $D$2:D716,0),1), FALSE), FALSE)</f>
        <v>0</v>
      </c>
      <c r="F717" s="1" t="b">
        <f>IF(G717&lt;&gt;"", IF(COUNTIF($G$2:G716, G717), INDEX($A$2:$G$100000, MATCH(G717, $G$2:G716,0),1), FALSE), FALSE)</f>
        <v>0</v>
      </c>
      <c r="G717" s="1">
        <v>2468</v>
      </c>
      <c r="H717" s="1" t="s">
        <v>839</v>
      </c>
    </row>
    <row r="718" spans="1:8" x14ac:dyDescent="0.2">
      <c r="A718" s="1">
        <v>721</v>
      </c>
      <c r="B718" s="1" t="str">
        <f t="shared" si="11"/>
        <v>Buddy Solar LLC</v>
      </c>
      <c r="C718" s="1" t="b">
        <f>IF(D718&lt;&gt;"",IF(COUNTIF($D$2:D717, D718), INDEX($A$2:$D$100000, MATCH(D718, $D$2:D717,0),1), FALSE), FALSE)</f>
        <v>0</v>
      </c>
      <c r="F718" s="1" t="b">
        <f>IF(G718&lt;&gt;"", IF(COUNTIF($G$2:G717, G718), INDEX($A$2:$G$100000, MATCH(G718, $G$2:G717,0),1), FALSE), FALSE)</f>
        <v>0</v>
      </c>
      <c r="G718" s="1">
        <v>60005</v>
      </c>
      <c r="H718" s="1" t="s">
        <v>840</v>
      </c>
    </row>
    <row r="719" spans="1:8" x14ac:dyDescent="0.2">
      <c r="A719" s="1">
        <v>722</v>
      </c>
      <c r="B719" s="1" t="str">
        <f t="shared" si="11"/>
        <v>Buena Vista Biomass LLC</v>
      </c>
      <c r="C719" s="1" t="b">
        <f>IF(D719&lt;&gt;"",IF(COUNTIF($D$2:D718, D719), INDEX($A$2:$D$100000, MATCH(D719, $D$2:D718,0),1), FALSE), FALSE)</f>
        <v>0</v>
      </c>
      <c r="F719" s="1" t="b">
        <f>IF(G719&lt;&gt;"", IF(COUNTIF($G$2:G718, G719), INDEX($A$2:$G$100000, MATCH(G719, $G$2:G718,0),1), FALSE), FALSE)</f>
        <v>0</v>
      </c>
      <c r="G719" s="1">
        <v>58460</v>
      </c>
      <c r="H719" s="1" t="s">
        <v>841</v>
      </c>
    </row>
    <row r="720" spans="1:8" x14ac:dyDescent="0.2">
      <c r="A720" s="1">
        <v>723</v>
      </c>
      <c r="B720" s="1" t="str">
        <f t="shared" si="11"/>
        <v>Buffalo Center Wind LLC</v>
      </c>
      <c r="C720" s="1" t="b">
        <f>IF(D720&lt;&gt;"",IF(COUNTIF($D$2:D719, D720), INDEX($A$2:$D$100000, MATCH(D720, $D$2:D719,0),1), FALSE), FALSE)</f>
        <v>0</v>
      </c>
      <c r="F720" s="1" t="b">
        <f>IF(G720&lt;&gt;"", IF(COUNTIF($G$2:G719, G720), INDEX($A$2:$G$100000, MATCH(G720, $G$2:G719,0),1), FALSE), FALSE)</f>
        <v>0</v>
      </c>
      <c r="G720" s="1">
        <v>57409</v>
      </c>
      <c r="H720" s="1" t="s">
        <v>842</v>
      </c>
    </row>
    <row r="721" spans="1:8" x14ac:dyDescent="0.2">
      <c r="A721" s="1">
        <v>724</v>
      </c>
      <c r="B721" s="1" t="str">
        <f t="shared" si="11"/>
        <v>Buffalo Dunes Wind Project LLC</v>
      </c>
      <c r="C721" s="1" t="b">
        <f>IF(D721&lt;&gt;"",IF(COUNTIF($D$2:D720, D721), INDEX($A$2:$D$100000, MATCH(D721, $D$2:D720,0),1), FALSE), FALSE)</f>
        <v>0</v>
      </c>
      <c r="F721" s="1" t="b">
        <f>IF(G721&lt;&gt;"", IF(COUNTIF($G$2:G720, G721), INDEX($A$2:$G$100000, MATCH(G721, $G$2:G720,0),1), FALSE), FALSE)</f>
        <v>0</v>
      </c>
      <c r="G721" s="1">
        <v>58461</v>
      </c>
      <c r="H721" s="1" t="s">
        <v>843</v>
      </c>
    </row>
    <row r="722" spans="1:8" x14ac:dyDescent="0.2">
      <c r="A722" s="1">
        <v>725</v>
      </c>
      <c r="B722" s="1" t="str">
        <f t="shared" si="11"/>
        <v>Bull Creek Wind LLC</v>
      </c>
      <c r="C722" s="1" t="b">
        <f>IF(D722&lt;&gt;"",IF(COUNTIF($D$2:D721, D722), INDEX($A$2:$D$100000, MATCH(D722, $D$2:D721,0),1), FALSE), FALSE)</f>
        <v>0</v>
      </c>
      <c r="F722" s="1" t="b">
        <f>IF(G722&lt;&gt;"", IF(COUNTIF($G$2:G721, G722), INDEX($A$2:$G$100000, MATCH(G722, $G$2:G721,0),1), FALSE), FALSE)</f>
        <v>0</v>
      </c>
      <c r="G722" s="1">
        <v>56222</v>
      </c>
      <c r="H722" s="1" t="s">
        <v>844</v>
      </c>
    </row>
    <row r="723" spans="1:8" x14ac:dyDescent="0.2">
      <c r="A723" s="1">
        <v>726</v>
      </c>
      <c r="B723" s="1" t="str">
        <f t="shared" si="11"/>
        <v>Bulldog Energy Airport LLC</v>
      </c>
      <c r="C723" s="1" t="b">
        <f>IF(D723&lt;&gt;"",IF(COUNTIF($D$2:D722, D723), INDEX($A$2:$D$100000, MATCH(D723, $D$2:D722,0),1), FALSE), FALSE)</f>
        <v>0</v>
      </c>
      <c r="F723" s="1" t="b">
        <f>IF(G723&lt;&gt;"", IF(COUNTIF($G$2:G722, G723), INDEX($A$2:$G$100000, MATCH(G723, $G$2:G722,0),1), FALSE), FALSE)</f>
        <v>0</v>
      </c>
      <c r="G723" s="1">
        <v>59604</v>
      </c>
      <c r="H723" s="1" t="s">
        <v>845</v>
      </c>
    </row>
    <row r="724" spans="1:8" x14ac:dyDescent="0.2">
      <c r="A724" s="1">
        <v>727</v>
      </c>
      <c r="B724" s="1" t="str">
        <f t="shared" si="11"/>
        <v>Bulldog Wind Energy, LLC</v>
      </c>
      <c r="C724" s="1" t="b">
        <f>IF(D724&lt;&gt;"",IF(COUNTIF($D$2:D723, D724), INDEX($A$2:$D$100000, MATCH(D724, $D$2:D723,0),1), FALSE), FALSE)</f>
        <v>0</v>
      </c>
      <c r="F724" s="1" t="b">
        <f>IF(G724&lt;&gt;"", IF(COUNTIF($G$2:G723, G724), INDEX($A$2:$G$100000, MATCH(G724, $G$2:G723,0),1), FALSE), FALSE)</f>
        <v>0</v>
      </c>
      <c r="G724" s="1">
        <v>56961</v>
      </c>
      <c r="H724" s="1" t="s">
        <v>846</v>
      </c>
    </row>
    <row r="725" spans="1:8" x14ac:dyDescent="0.2">
      <c r="A725" s="1">
        <v>728</v>
      </c>
      <c r="B725" s="1" t="str">
        <f t="shared" si="11"/>
        <v>Bunge Foods</v>
      </c>
      <c r="C725" s="1" t="b">
        <f>IF(D725&lt;&gt;"",IF(COUNTIF($D$2:D724, D725), INDEX($A$2:$D$100000, MATCH(D725, $D$2:D724,0),1), FALSE), FALSE)</f>
        <v>0</v>
      </c>
      <c r="F725" s="1" t="b">
        <f>IF(G725&lt;&gt;"", IF(COUNTIF($G$2:G724, G725), INDEX($A$2:$G$100000, MATCH(G725, $G$2:G724,0),1), FALSE), FALSE)</f>
        <v>0</v>
      </c>
      <c r="G725" s="1">
        <v>2509</v>
      </c>
      <c r="H725" s="1" t="s">
        <v>847</v>
      </c>
    </row>
    <row r="726" spans="1:8" x14ac:dyDescent="0.2">
      <c r="A726" s="1">
        <v>729</v>
      </c>
      <c r="B726" s="1" t="str">
        <f t="shared" si="11"/>
        <v>Bunge North America East LLC</v>
      </c>
      <c r="C726" s="1" t="b">
        <f>IF(D726&lt;&gt;"",IF(COUNTIF($D$2:D725, D726), INDEX($A$2:$D$100000, MATCH(D726, $D$2:D725,0),1), FALSE), FALSE)</f>
        <v>0</v>
      </c>
      <c r="F726" s="1" t="b">
        <f>IF(G726&lt;&gt;"", IF(COUNTIF($G$2:G725, G726), INDEX($A$2:$G$100000, MATCH(G726, $G$2:G725,0),1), FALSE), FALSE)</f>
        <v>0</v>
      </c>
      <c r="G726" s="1">
        <v>3283</v>
      </c>
      <c r="H726" s="1" t="s">
        <v>848</v>
      </c>
    </row>
    <row r="727" spans="1:8" x14ac:dyDescent="0.2">
      <c r="A727" s="1">
        <v>730</v>
      </c>
      <c r="B727" s="1" t="str">
        <f t="shared" si="11"/>
        <v>Burrows Paper Corp</v>
      </c>
      <c r="C727" s="1" t="b">
        <f>IF(D727&lt;&gt;"",IF(COUNTIF($D$2:D726, D727), INDEX($A$2:$D$100000, MATCH(D727, $D$2:D726,0),1), FALSE), FALSE)</f>
        <v>0</v>
      </c>
      <c r="F727" s="1" t="b">
        <f>IF(G727&lt;&gt;"", IF(COUNTIF($G$2:G726, G727), INDEX($A$2:$G$100000, MATCH(G727, $G$2:G726,0),1), FALSE), FALSE)</f>
        <v>0</v>
      </c>
      <c r="G727" s="1">
        <v>2598</v>
      </c>
      <c r="H727" s="1" t="s">
        <v>849</v>
      </c>
    </row>
    <row r="728" spans="1:8" x14ac:dyDescent="0.2">
      <c r="A728" s="1">
        <v>731</v>
      </c>
      <c r="B728" s="1" t="str">
        <f t="shared" si="11"/>
        <v>Butler Ridge Wind Energy Center</v>
      </c>
      <c r="C728" s="1" t="b">
        <f>IF(D728&lt;&gt;"",IF(COUNTIF($D$2:D727, D728), INDEX($A$2:$D$100000, MATCH(D728, $D$2:D727,0),1), FALSE), FALSE)</f>
        <v>0</v>
      </c>
      <c r="F728" s="1" t="b">
        <f>IF(G728&lt;&gt;"", IF(COUNTIF($G$2:G727, G728), INDEX($A$2:$G$100000, MATCH(G728, $G$2:G727,0),1), FALSE), FALSE)</f>
        <v>0</v>
      </c>
      <c r="G728" s="1">
        <v>56484</v>
      </c>
      <c r="H728" s="1" t="s">
        <v>850</v>
      </c>
    </row>
    <row r="729" spans="1:8" x14ac:dyDescent="0.2">
      <c r="A729" s="1">
        <v>732</v>
      </c>
      <c r="B729" s="1" t="str">
        <f t="shared" si="11"/>
        <v>Butte-Glenn Community College District</v>
      </c>
      <c r="C729" s="1" t="b">
        <f>IF(D729&lt;&gt;"",IF(COUNTIF($D$2:D728, D729), INDEX($A$2:$D$100000, MATCH(D729, $D$2:D728,0),1), FALSE), FALSE)</f>
        <v>0</v>
      </c>
      <c r="F729" s="1" t="b">
        <f>IF(G729&lt;&gt;"", IF(COUNTIF($G$2:G728, G729), INDEX($A$2:$G$100000, MATCH(G729, $G$2:G728,0),1), FALSE), FALSE)</f>
        <v>0</v>
      </c>
      <c r="G729" s="1">
        <v>57345</v>
      </c>
      <c r="H729" s="1" t="s">
        <v>851</v>
      </c>
    </row>
    <row r="730" spans="1:8" x14ac:dyDescent="0.2">
      <c r="A730" s="1">
        <v>733</v>
      </c>
      <c r="B730" s="1" t="str">
        <f t="shared" si="11"/>
        <v>BWC Origination 4, LLC</v>
      </c>
      <c r="C730" s="1" t="b">
        <f>IF(D730&lt;&gt;"",IF(COUNTIF($D$2:D729, D730), INDEX($A$2:$D$100000, MATCH(D730, $D$2:D729,0),1), FALSE), FALSE)</f>
        <v>0</v>
      </c>
      <c r="F730" s="1" t="b">
        <f>IF(G730&lt;&gt;"", IF(COUNTIF($G$2:G729, G730), INDEX($A$2:$G$100000, MATCH(G730, $G$2:G729,0),1), FALSE), FALSE)</f>
        <v>0</v>
      </c>
      <c r="G730" s="1">
        <v>59545</v>
      </c>
      <c r="H730" s="1" t="s">
        <v>852</v>
      </c>
    </row>
    <row r="731" spans="1:8" x14ac:dyDescent="0.2">
      <c r="A731" s="1">
        <v>734</v>
      </c>
      <c r="B731" s="1" t="str">
        <f t="shared" si="11"/>
        <v>BWC Swan Pond River, LLC</v>
      </c>
      <c r="C731" s="1" t="b">
        <f>IF(D731&lt;&gt;"",IF(COUNTIF($D$2:D730, D731), INDEX($A$2:$D$100000, MATCH(D731, $D$2:D730,0),1), FALSE), FALSE)</f>
        <v>0</v>
      </c>
      <c r="F731" s="1" t="b">
        <f>IF(G731&lt;&gt;"", IF(COUNTIF($G$2:G730, G731), INDEX($A$2:$G$100000, MATCH(G731, $G$2:G730,0),1), FALSE), FALSE)</f>
        <v>0</v>
      </c>
      <c r="G731" s="1">
        <v>59805</v>
      </c>
      <c r="H731" s="1" t="s">
        <v>853</v>
      </c>
    </row>
    <row r="732" spans="1:8" x14ac:dyDescent="0.2">
      <c r="A732" s="1">
        <v>735</v>
      </c>
      <c r="B732" s="1" t="str">
        <f t="shared" si="11"/>
        <v>C-Drop</v>
      </c>
      <c r="C732" s="1" t="b">
        <f>IF(D732&lt;&gt;"",IF(COUNTIF($D$2:D731, D732), INDEX($A$2:$D$100000, MATCH(D732, $D$2:D731,0),1), FALSE), FALSE)</f>
        <v>0</v>
      </c>
      <c r="F732" s="1" t="b">
        <f>IF(G732&lt;&gt;"", IF(COUNTIF($G$2:G731, G732), INDEX($A$2:$G$100000, MATCH(G732, $G$2:G731,0),1), FALSE), FALSE)</f>
        <v>0</v>
      </c>
      <c r="G732" s="1">
        <v>58459</v>
      </c>
      <c r="H732" s="1" t="s">
        <v>854</v>
      </c>
    </row>
    <row r="733" spans="1:8" x14ac:dyDescent="0.2">
      <c r="A733" s="1">
        <v>736</v>
      </c>
      <c r="B733" s="1" t="str">
        <f t="shared" si="11"/>
        <v>C&amp;H Sugar Company Inc</v>
      </c>
      <c r="C733" s="1" t="b">
        <f>IF(D733&lt;&gt;"",IF(COUNTIF($D$2:D732, D733), INDEX($A$2:$D$100000, MATCH(D733, $D$2:D732,0),1), FALSE), FALSE)</f>
        <v>0</v>
      </c>
      <c r="F733" s="1" t="b">
        <f>IF(G733&lt;&gt;"", IF(COUNTIF($G$2:G732, G733), INDEX($A$2:$G$100000, MATCH(G733, $G$2:G732,0),1), FALSE), FALSE)</f>
        <v>0</v>
      </c>
      <c r="G733" s="1">
        <v>58223</v>
      </c>
      <c r="H733" s="1" t="s">
        <v>855</v>
      </c>
    </row>
    <row r="734" spans="1:8" x14ac:dyDescent="0.2">
      <c r="A734" s="1">
        <v>737</v>
      </c>
      <c r="B734" s="1" t="str">
        <f t="shared" si="11"/>
        <v>Cadillac Renewable Energy LLC</v>
      </c>
      <c r="C734" s="1" t="b">
        <f>IF(D734&lt;&gt;"",IF(COUNTIF($D$2:D733, D734), INDEX($A$2:$D$100000, MATCH(D734, $D$2:D733,0),1), FALSE), FALSE)</f>
        <v>0</v>
      </c>
      <c r="F734" s="1" t="b">
        <f>IF(G734&lt;&gt;"", IF(COUNTIF($G$2:G733, G734), INDEX($A$2:$G$100000, MATCH(G734, $G$2:G733,0),1), FALSE), FALSE)</f>
        <v>0</v>
      </c>
      <c r="G734" s="1">
        <v>55600</v>
      </c>
      <c r="H734" s="1" t="s">
        <v>856</v>
      </c>
    </row>
    <row r="735" spans="1:8" x14ac:dyDescent="0.2">
      <c r="A735" s="1">
        <v>738</v>
      </c>
      <c r="B735" s="1" t="str">
        <f t="shared" si="11"/>
        <v>Caithness Long Island, LLC</v>
      </c>
      <c r="C735" s="1" t="b">
        <f>IF(D735&lt;&gt;"",IF(COUNTIF($D$2:D734, D735), INDEX($A$2:$D$100000, MATCH(D735, $D$2:D734,0),1), FALSE), FALSE)</f>
        <v>0</v>
      </c>
      <c r="F735" s="1" t="b">
        <f>IF(G735&lt;&gt;"", IF(COUNTIF($G$2:G734, G735), INDEX($A$2:$G$100000, MATCH(G735, $G$2:G734,0),1), FALSE), FALSE)</f>
        <v>0</v>
      </c>
      <c r="G735" s="1">
        <v>49950</v>
      </c>
      <c r="H735" s="1" t="s">
        <v>857</v>
      </c>
    </row>
    <row r="736" spans="1:8" x14ac:dyDescent="0.2">
      <c r="A736" s="1">
        <v>739</v>
      </c>
      <c r="B736" s="1" t="str">
        <f t="shared" si="11"/>
        <v>Caithness Shepherds Flat LLC</v>
      </c>
      <c r="C736" s="1" t="b">
        <f>IF(D736&lt;&gt;"",IF(COUNTIF($D$2:D735, D736), INDEX($A$2:$D$100000, MATCH(D736, $D$2:D735,0),1), FALSE), FALSE)</f>
        <v>0</v>
      </c>
      <c r="F736" s="1" t="b">
        <f>IF(G736&lt;&gt;"", IF(COUNTIF($G$2:G735, G736), INDEX($A$2:$G$100000, MATCH(G736, $G$2:G735,0),1), FALSE), FALSE)</f>
        <v>0</v>
      </c>
      <c r="G736" s="1">
        <v>56865</v>
      </c>
      <c r="H736" s="1" t="s">
        <v>858</v>
      </c>
    </row>
    <row r="737" spans="1:8" x14ac:dyDescent="0.2">
      <c r="A737" s="1">
        <v>740</v>
      </c>
      <c r="B737" s="1" t="str">
        <f t="shared" si="11"/>
        <v>CalEnergy Operating Corporation</v>
      </c>
      <c r="C737" s="1" t="b">
        <f>IF(D737&lt;&gt;"",IF(COUNTIF($D$2:D736, D737), INDEX($A$2:$D$100000, MATCH(D737, $D$2:D736,0),1), FALSE), FALSE)</f>
        <v>0</v>
      </c>
      <c r="F737" s="1" t="b">
        <f>IF(G737&lt;&gt;"", IF(COUNTIF($G$2:G736, G737), INDEX($A$2:$G$100000, MATCH(G737, $G$2:G736,0),1), FALSE), FALSE)</f>
        <v>0</v>
      </c>
      <c r="G737" s="1">
        <v>49899</v>
      </c>
      <c r="H737" s="1" t="s">
        <v>859</v>
      </c>
    </row>
    <row r="738" spans="1:8" x14ac:dyDescent="0.2">
      <c r="A738" s="1">
        <v>741</v>
      </c>
      <c r="B738" s="1" t="str">
        <f t="shared" si="11"/>
        <v>Calhoun Power Co LLC</v>
      </c>
      <c r="C738" s="1" t="b">
        <f>IF(D738&lt;&gt;"",IF(COUNTIF($D$2:D737, D738), INDEX($A$2:$D$100000, MATCH(D738, $D$2:D737,0),1), FALSE), FALSE)</f>
        <v>0</v>
      </c>
      <c r="F738" s="1" t="b">
        <f>IF(G738&lt;&gt;"", IF(COUNTIF($G$2:G737, G738), INDEX($A$2:$G$100000, MATCH(G738, $G$2:G737,0),1), FALSE), FALSE)</f>
        <v>0</v>
      </c>
      <c r="G738" s="1">
        <v>34028</v>
      </c>
      <c r="H738" s="1" t="s">
        <v>860</v>
      </c>
    </row>
    <row r="739" spans="1:8" x14ac:dyDescent="0.2">
      <c r="A739" s="1">
        <v>742</v>
      </c>
      <c r="B739" s="1" t="str">
        <f t="shared" si="11"/>
        <v>California Dept of Corrections</v>
      </c>
      <c r="C739" s="1" t="b">
        <f>IF(D739&lt;&gt;"",IF(COUNTIF($D$2:D738, D739), INDEX($A$2:$D$100000, MATCH(D739, $D$2:D738,0),1), FALSE), FALSE)</f>
        <v>0</v>
      </c>
      <c r="F739" s="1" t="b">
        <f>IF(G739&lt;&gt;"", IF(COUNTIF($G$2:G738, G739), INDEX($A$2:$G$100000, MATCH(G739, $G$2:G738,0),1), FALSE), FALSE)</f>
        <v>0</v>
      </c>
      <c r="G739" s="1">
        <v>2806</v>
      </c>
      <c r="H739" s="1" t="s">
        <v>861</v>
      </c>
    </row>
    <row r="740" spans="1:8" x14ac:dyDescent="0.2">
      <c r="A740" s="1">
        <v>743</v>
      </c>
      <c r="B740" s="1" t="str">
        <f t="shared" si="11"/>
        <v>California Dept. of  Water Resources</v>
      </c>
      <c r="C740" s="1" t="b">
        <f>IF(D740&lt;&gt;"",IF(COUNTIF($D$2:D739, D740), INDEX($A$2:$D$100000, MATCH(D740, $D$2:D739,0),1), FALSE), FALSE)</f>
        <v>0</v>
      </c>
      <c r="F740" s="1" t="b">
        <f>IF(G740&lt;&gt;"", IF(COUNTIF($G$2:G739, G740), INDEX($A$2:$G$100000, MATCH(G740, $G$2:G739,0),1), FALSE), FALSE)</f>
        <v>0</v>
      </c>
      <c r="G740" s="1">
        <v>3255</v>
      </c>
      <c r="H740" s="1" t="s">
        <v>862</v>
      </c>
    </row>
    <row r="741" spans="1:8" x14ac:dyDescent="0.2">
      <c r="A741" s="1">
        <v>744</v>
      </c>
      <c r="B741" s="1" t="str">
        <f t="shared" si="11"/>
        <v>California Institute-Technolgy</v>
      </c>
      <c r="C741" s="1" t="b">
        <f>IF(D741&lt;&gt;"",IF(COUNTIF($D$2:D740, D741), INDEX($A$2:$D$100000, MATCH(D741, $D$2:D740,0),1), FALSE), FALSE)</f>
        <v>0</v>
      </c>
      <c r="F741" s="1" t="b">
        <f>IF(G741&lt;&gt;"", IF(COUNTIF($G$2:G740, G741), INDEX($A$2:$G$100000, MATCH(G741, $G$2:G740,0),1), FALSE), FALSE)</f>
        <v>0</v>
      </c>
      <c r="G741" s="1">
        <v>2848</v>
      </c>
      <c r="H741" s="1" t="s">
        <v>863</v>
      </c>
    </row>
    <row r="742" spans="1:8" x14ac:dyDescent="0.2">
      <c r="A742" s="1">
        <v>745</v>
      </c>
      <c r="B742" s="1" t="str">
        <f t="shared" si="11"/>
        <v>California Power Holdings LLC</v>
      </c>
      <c r="C742" s="1" t="b">
        <f>IF(D742&lt;&gt;"",IF(COUNTIF($D$2:D741, D742), INDEX($A$2:$D$100000, MATCH(D742, $D$2:D741,0),1), FALSE), FALSE)</f>
        <v>0</v>
      </c>
      <c r="F742" s="1" t="b">
        <f>IF(G742&lt;&gt;"", IF(COUNTIF($G$2:G741, G742), INDEX($A$2:$G$100000, MATCH(G742, $G$2:G741,0),1), FALSE), FALSE)</f>
        <v>0</v>
      </c>
      <c r="G742" s="1">
        <v>55784</v>
      </c>
      <c r="H742" s="1" t="s">
        <v>864</v>
      </c>
    </row>
    <row r="743" spans="1:8" x14ac:dyDescent="0.2">
      <c r="A743" s="1">
        <v>746</v>
      </c>
      <c r="B743" s="1" t="str">
        <f t="shared" si="11"/>
        <v>California PV Energy LLC</v>
      </c>
      <c r="C743" s="1" t="b">
        <f>IF(D743&lt;&gt;"",IF(COUNTIF($D$2:D742, D743), INDEX($A$2:$D$100000, MATCH(D743, $D$2:D742,0),1), FALSE), FALSE)</f>
        <v>0</v>
      </c>
      <c r="F743" s="1" t="b">
        <f>IF(G743&lt;&gt;"", IF(COUNTIF($G$2:G742, G743), INDEX($A$2:$G$100000, MATCH(G743, $G$2:G742,0),1), FALSE), FALSE)</f>
        <v>0</v>
      </c>
      <c r="G743" s="1">
        <v>58540</v>
      </c>
      <c r="H743" s="1" t="s">
        <v>865</v>
      </c>
    </row>
    <row r="744" spans="1:8" x14ac:dyDescent="0.2">
      <c r="A744" s="1">
        <v>747</v>
      </c>
      <c r="B744" s="1" t="str">
        <f t="shared" si="11"/>
        <v>California Resources Elk Hills LLC</v>
      </c>
      <c r="C744" s="1" t="b">
        <f>IF(D744&lt;&gt;"",IF(COUNTIF($D$2:D743, D744), INDEX($A$2:$D$100000, MATCH(D744, $D$2:D743,0),1), FALSE), FALSE)</f>
        <v>0</v>
      </c>
      <c r="F744" s="1" t="b">
        <f>IF(G744&lt;&gt;"", IF(COUNTIF($G$2:G743, G744), INDEX($A$2:$G$100000, MATCH(G744, $G$2:G743,0),1), FALSE), FALSE)</f>
        <v>0</v>
      </c>
      <c r="G744" s="1">
        <v>13989</v>
      </c>
      <c r="H744" s="1" t="s">
        <v>866</v>
      </c>
    </row>
    <row r="745" spans="1:8" x14ac:dyDescent="0.2">
      <c r="A745" s="1">
        <v>748</v>
      </c>
      <c r="B745" s="1" t="str">
        <f t="shared" si="11"/>
        <v>California State University at Fullerton</v>
      </c>
      <c r="C745" s="1" t="b">
        <f>IF(D745&lt;&gt;"",IF(COUNTIF($D$2:D744, D745), INDEX($A$2:$D$100000, MATCH(D745, $D$2:D744,0),1), FALSE), FALSE)</f>
        <v>0</v>
      </c>
      <c r="F745" s="1" t="b">
        <f>IF(G745&lt;&gt;"", IF(COUNTIF($G$2:G744, G745), INDEX($A$2:$G$100000, MATCH(G745, $G$2:G744,0),1), FALSE), FALSE)</f>
        <v>0</v>
      </c>
      <c r="G745" s="1">
        <v>58104</v>
      </c>
      <c r="H745" s="1" t="s">
        <v>867</v>
      </c>
    </row>
    <row r="746" spans="1:8" x14ac:dyDescent="0.2">
      <c r="A746" s="1">
        <v>749</v>
      </c>
      <c r="B746" s="1" t="str">
        <f t="shared" si="11"/>
        <v>California State University, Northridge</v>
      </c>
      <c r="C746" s="1" t="b">
        <f>IF(D746&lt;&gt;"",IF(COUNTIF($D$2:D745, D746), INDEX($A$2:$D$100000, MATCH(D746, $D$2:D745,0),1), FALSE), FALSE)</f>
        <v>0</v>
      </c>
      <c r="F746" s="1" t="b">
        <f>IF(G746&lt;&gt;"", IF(COUNTIF($G$2:G745, G746), INDEX($A$2:$G$100000, MATCH(G746, $G$2:G745,0),1), FALSE), FALSE)</f>
        <v>0</v>
      </c>
      <c r="G746" s="1">
        <v>58416</v>
      </c>
      <c r="H746" s="1" t="s">
        <v>868</v>
      </c>
    </row>
    <row r="747" spans="1:8" x14ac:dyDescent="0.2">
      <c r="A747" s="1">
        <v>750</v>
      </c>
      <c r="B747" s="1" t="str">
        <f t="shared" si="11"/>
        <v>Calleguas Mun Water District</v>
      </c>
      <c r="C747" s="1" t="b">
        <f>IF(D747&lt;&gt;"",IF(COUNTIF($D$2:D746, D747), INDEX($A$2:$D$100000, MATCH(D747, $D$2:D746,0),1), FALSE), FALSE)</f>
        <v>0</v>
      </c>
      <c r="F747" s="1" t="b">
        <f>IF(G747&lt;&gt;"", IF(COUNTIF($G$2:G746, G747), INDEX($A$2:$G$100000, MATCH(G747, $G$2:G746,0),1), FALSE), FALSE)</f>
        <v>0</v>
      </c>
      <c r="G747" s="1">
        <v>30076</v>
      </c>
      <c r="H747" s="1" t="s">
        <v>869</v>
      </c>
    </row>
    <row r="748" spans="1:8" x14ac:dyDescent="0.2">
      <c r="A748" s="1">
        <v>751</v>
      </c>
      <c r="B748" s="1" t="str">
        <f t="shared" si="11"/>
        <v>Calpeak Operating Services, LLC</v>
      </c>
      <c r="C748" s="1" t="b">
        <f>IF(D748&lt;&gt;"",IF(COUNTIF($D$2:D747, D748), INDEX($A$2:$D$100000, MATCH(D748, $D$2:D747,0),1), FALSE), FALSE)</f>
        <v>0</v>
      </c>
      <c r="F748" s="1" t="b">
        <f>IF(G748&lt;&gt;"", IF(COUNTIF($G$2:G747, G748), INDEX($A$2:$G$100000, MATCH(G748, $G$2:G747,0),1), FALSE), FALSE)</f>
        <v>0</v>
      </c>
      <c r="G748" s="1">
        <v>59527</v>
      </c>
      <c r="H748" s="1" t="s">
        <v>870</v>
      </c>
    </row>
    <row r="749" spans="1:8" x14ac:dyDescent="0.2">
      <c r="A749" s="1">
        <v>752</v>
      </c>
      <c r="B749" s="1" t="str">
        <f t="shared" si="11"/>
        <v>Calpine -RockGen Energy</v>
      </c>
      <c r="C749" s="1" t="b">
        <f>IF(D749&lt;&gt;"",IF(COUNTIF($D$2:D748, D749), INDEX($A$2:$D$100000, MATCH(D749, $D$2:D748,0),1), FALSE), FALSE)</f>
        <v>0</v>
      </c>
      <c r="F749" s="1" t="b">
        <f>IF(G749&lt;&gt;"", IF(COUNTIF($G$2:G748, G749), INDEX($A$2:$G$100000, MATCH(G749, $G$2:G748,0),1), FALSE), FALSE)</f>
        <v>0</v>
      </c>
      <c r="G749" s="1">
        <v>24121</v>
      </c>
      <c r="H749" s="1" t="s">
        <v>871</v>
      </c>
    </row>
    <row r="750" spans="1:8" x14ac:dyDescent="0.2">
      <c r="A750" s="1">
        <v>753</v>
      </c>
      <c r="B750" s="1" t="str">
        <f t="shared" si="11"/>
        <v>Calpine Bethlehem LLC</v>
      </c>
      <c r="C750" s="1" t="b">
        <f>IF(D750&lt;&gt;"",IF(COUNTIF($D$2:D749, D750), INDEX($A$2:$D$100000, MATCH(D750, $D$2:D749,0),1), FALSE), FALSE)</f>
        <v>0</v>
      </c>
      <c r="F750" s="1" t="b">
        <f>IF(G750&lt;&gt;"", IF(COUNTIF($G$2:G749, G750), INDEX($A$2:$G$100000, MATCH(G750, $G$2:G749,0),1), FALSE), FALSE)</f>
        <v>0</v>
      </c>
      <c r="G750" s="1">
        <v>56607</v>
      </c>
      <c r="H750" s="1" t="s">
        <v>872</v>
      </c>
    </row>
    <row r="751" spans="1:8" x14ac:dyDescent="0.2">
      <c r="A751" s="1">
        <v>754</v>
      </c>
      <c r="B751" s="1" t="str">
        <f t="shared" si="11"/>
        <v>Calpine Bosque Energy Center LLC</v>
      </c>
      <c r="C751" s="1" t="b">
        <f>IF(D751&lt;&gt;"",IF(COUNTIF($D$2:D750, D751), INDEX($A$2:$D$100000, MATCH(D751, $D$2:D750,0),1), FALSE), FALSE)</f>
        <v>0</v>
      </c>
      <c r="F751" s="1" t="b">
        <f>IF(G751&lt;&gt;"", IF(COUNTIF($G$2:G750, G751), INDEX($A$2:$G$100000, MATCH(G751, $G$2:G750,0),1), FALSE), FALSE)</f>
        <v>0</v>
      </c>
      <c r="G751" s="1">
        <v>55899</v>
      </c>
      <c r="H751" s="1" t="s">
        <v>873</v>
      </c>
    </row>
    <row r="752" spans="1:8" x14ac:dyDescent="0.2">
      <c r="A752" s="1">
        <v>755</v>
      </c>
      <c r="B752" s="1" t="str">
        <f t="shared" si="11"/>
        <v>Calpine Central LP</v>
      </c>
      <c r="C752" s="1" t="b">
        <f>IF(D752&lt;&gt;"",IF(COUNTIF($D$2:D751, D752), INDEX($A$2:$D$100000, MATCH(D752, $D$2:D751,0),1), FALSE), FALSE)</f>
        <v>0</v>
      </c>
      <c r="F752" s="1" t="b">
        <f>IF(G752&lt;&gt;"", IF(COUNTIF($G$2:G751, G752), INDEX($A$2:$G$100000, MATCH(G752, $G$2:G751,0),1), FALSE), FALSE)</f>
        <v>0</v>
      </c>
      <c r="G752" s="1">
        <v>2338</v>
      </c>
      <c r="H752" s="1" t="s">
        <v>874</v>
      </c>
    </row>
    <row r="753" spans="1:8" x14ac:dyDescent="0.2">
      <c r="A753" s="1">
        <v>756</v>
      </c>
      <c r="B753" s="1" t="str">
        <f t="shared" si="11"/>
        <v>Calpine Corp - Hidalgo</v>
      </c>
      <c r="C753" s="1" t="b">
        <f>IF(D753&lt;&gt;"",IF(COUNTIF($D$2:D752, D753), INDEX($A$2:$D$100000, MATCH(D753, $D$2:D752,0),1), FALSE), FALSE)</f>
        <v>0</v>
      </c>
      <c r="F753" s="1" t="b">
        <f>IF(G753&lt;&gt;"", IF(COUNTIF($G$2:G752, G753), INDEX($A$2:$G$100000, MATCH(G753, $G$2:G752,0),1), FALSE), FALSE)</f>
        <v>0</v>
      </c>
      <c r="G753" s="1">
        <v>2934</v>
      </c>
      <c r="H753" s="1" t="s">
        <v>875</v>
      </c>
    </row>
    <row r="754" spans="1:8" x14ac:dyDescent="0.2">
      <c r="A754" s="1">
        <v>757</v>
      </c>
      <c r="B754" s="1" t="str">
        <f t="shared" si="11"/>
        <v>Calpine Corp - Metcalf Energy Center</v>
      </c>
      <c r="C754" s="1" t="b">
        <f>IF(D754&lt;&gt;"",IF(COUNTIF($D$2:D753, D754), INDEX($A$2:$D$100000, MATCH(D754, $D$2:D753,0),1), FALSE), FALSE)</f>
        <v>0</v>
      </c>
      <c r="F754" s="1" t="b">
        <f>IF(G754&lt;&gt;"", IF(COUNTIF($G$2:G753, G754), INDEX($A$2:$G$100000, MATCH(G754, $G$2:G753,0),1), FALSE), FALSE)</f>
        <v>0</v>
      </c>
      <c r="G754" s="1">
        <v>2799</v>
      </c>
      <c r="H754" s="1" t="s">
        <v>876</v>
      </c>
    </row>
    <row r="755" spans="1:8" x14ac:dyDescent="0.2">
      <c r="A755" s="1">
        <v>758</v>
      </c>
      <c r="B755" s="1" t="str">
        <f t="shared" si="11"/>
        <v>Calpine Corp - Pastoria Energy Center</v>
      </c>
      <c r="C755" s="1" t="b">
        <f>IF(D755&lt;&gt;"",IF(COUNTIF($D$2:D754, D755), INDEX($A$2:$D$100000, MATCH(D755, $D$2:D754,0),1), FALSE), FALSE)</f>
        <v>0</v>
      </c>
      <c r="F755" s="1" t="b">
        <f>IF(G755&lt;&gt;"", IF(COUNTIF($G$2:G754, G755), INDEX($A$2:$G$100000, MATCH(G755, $G$2:G754,0),1), FALSE), FALSE)</f>
        <v>0</v>
      </c>
      <c r="G755" s="1">
        <v>2820</v>
      </c>
      <c r="H755" s="1" t="s">
        <v>877</v>
      </c>
    </row>
    <row r="756" spans="1:8" x14ac:dyDescent="0.2">
      <c r="A756" s="1">
        <v>759</v>
      </c>
      <c r="B756" s="1" t="str">
        <f t="shared" si="11"/>
        <v>Calpine Corp-King City</v>
      </c>
      <c r="C756" s="1" t="b">
        <f>IF(D756&lt;&gt;"",IF(COUNTIF($D$2:D755, D756), INDEX($A$2:$D$100000, MATCH(D756, $D$2:D755,0),1), FALSE), FALSE)</f>
        <v>0</v>
      </c>
      <c r="F756" s="1" t="b">
        <f>IF(G756&lt;&gt;"", IF(COUNTIF($G$2:G755, G756), INDEX($A$2:$G$100000, MATCH(G756, $G$2:G755,0),1), FALSE), FALSE)</f>
        <v>0</v>
      </c>
      <c r="G756" s="1">
        <v>2865</v>
      </c>
      <c r="H756" s="1" t="s">
        <v>878</v>
      </c>
    </row>
    <row r="757" spans="1:8" x14ac:dyDescent="0.2">
      <c r="A757" s="1">
        <v>760</v>
      </c>
      <c r="B757" s="1" t="str">
        <f t="shared" si="11"/>
        <v>Calpine Corp-Magic Valley</v>
      </c>
      <c r="C757" s="1" t="b">
        <f>IF(D757&lt;&gt;"",IF(COUNTIF($D$2:D756, D757), INDEX($A$2:$D$100000, MATCH(D757, $D$2:D756,0),1), FALSE), FALSE)</f>
        <v>0</v>
      </c>
      <c r="F757" s="1" t="b">
        <f>IF(G757&lt;&gt;"", IF(COUNTIF($G$2:G756, G757), INDEX($A$2:$G$100000, MATCH(G757, $G$2:G756,0),1), FALSE), FALSE)</f>
        <v>0</v>
      </c>
      <c r="G757" s="1">
        <v>2877</v>
      </c>
      <c r="H757" s="1" t="s">
        <v>879</v>
      </c>
    </row>
    <row r="758" spans="1:8" x14ac:dyDescent="0.2">
      <c r="A758" s="1">
        <v>761</v>
      </c>
      <c r="B758" s="1" t="str">
        <f t="shared" si="11"/>
        <v>Calpine Corp-Sutter</v>
      </c>
      <c r="C758" s="1" t="b">
        <f>IF(D758&lt;&gt;"",IF(COUNTIF($D$2:D757, D758), INDEX($A$2:$D$100000, MATCH(D758, $D$2:D757,0),1), FALSE), FALSE)</f>
        <v>0</v>
      </c>
      <c r="F758" s="1" t="b">
        <f>IF(G758&lt;&gt;"", IF(COUNTIF($G$2:G757, G758), INDEX($A$2:$G$100000, MATCH(G758, $G$2:G757,0),1), FALSE), FALSE)</f>
        <v>0</v>
      </c>
      <c r="G758" s="1">
        <v>22650</v>
      </c>
      <c r="H758" s="1" t="s">
        <v>880</v>
      </c>
    </row>
    <row r="759" spans="1:8" x14ac:dyDescent="0.2">
      <c r="A759" s="1">
        <v>762</v>
      </c>
      <c r="B759" s="1" t="str">
        <f t="shared" si="11"/>
        <v>Calpine Corp-Yuba City</v>
      </c>
      <c r="C759" s="1" t="b">
        <f>IF(D759&lt;&gt;"",IF(COUNTIF($D$2:D758, D759), INDEX($A$2:$D$100000, MATCH(D759, $D$2:D758,0),1), FALSE), FALSE)</f>
        <v>0</v>
      </c>
      <c r="F759" s="1" t="b">
        <f>IF(G759&lt;&gt;"", IF(COUNTIF($G$2:G758, G759), INDEX($A$2:$G$100000, MATCH(G759, $G$2:G758,0),1), FALSE), FALSE)</f>
        <v>0</v>
      </c>
      <c r="G759" s="1">
        <v>2867</v>
      </c>
      <c r="H759" s="1" t="s">
        <v>881</v>
      </c>
    </row>
    <row r="760" spans="1:8" x14ac:dyDescent="0.2">
      <c r="A760" s="1">
        <v>763</v>
      </c>
      <c r="B760" s="1" t="str">
        <f t="shared" si="11"/>
        <v>Calpine Eastern Corp</v>
      </c>
      <c r="C760" s="1" t="b">
        <f>IF(D760&lt;&gt;"",IF(COUNTIF($D$2:D759, D760), INDEX($A$2:$D$100000, MATCH(D760, $D$2:D759,0),1), FALSE), FALSE)</f>
        <v>0</v>
      </c>
      <c r="F760" s="1" t="b">
        <f>IF(G760&lt;&gt;"", IF(COUNTIF($G$2:G759, G760), INDEX($A$2:$G$100000, MATCH(G760, $G$2:G759,0),1), FALSE), FALSE)</f>
        <v>0</v>
      </c>
      <c r="G760" s="1">
        <v>24457</v>
      </c>
      <c r="H760" s="1" t="s">
        <v>882</v>
      </c>
    </row>
    <row r="761" spans="1:8" x14ac:dyDescent="0.2">
      <c r="A761" s="1">
        <v>764</v>
      </c>
      <c r="B761" s="1" t="str">
        <f t="shared" si="11"/>
        <v>Calpine Fore River Energy Center, LLC</v>
      </c>
      <c r="C761" s="1" t="b">
        <f>IF(D761&lt;&gt;"",IF(COUNTIF($D$2:D760, D761), INDEX($A$2:$D$100000, MATCH(D761, $D$2:D760,0),1), FALSE), FALSE)</f>
        <v>0</v>
      </c>
      <c r="F761" s="1" t="b">
        <f>IF(G761&lt;&gt;"", IF(COUNTIF($G$2:G760, G761), INDEX($A$2:$G$100000, MATCH(G761, $G$2:G760,0),1), FALSE), FALSE)</f>
        <v>0</v>
      </c>
      <c r="G761" s="1">
        <v>59368</v>
      </c>
      <c r="H761" s="1" t="s">
        <v>883</v>
      </c>
    </row>
    <row r="762" spans="1:8" x14ac:dyDescent="0.2">
      <c r="A762" s="1">
        <v>765</v>
      </c>
      <c r="B762" s="1" t="str">
        <f t="shared" si="11"/>
        <v>Calpine Gilroy Cogen LP</v>
      </c>
      <c r="C762" s="1" t="b">
        <f>IF(D762&lt;&gt;"",IF(COUNTIF($D$2:D761, D762), INDEX($A$2:$D$100000, MATCH(D762, $D$2:D761,0),1), FALSE), FALSE)</f>
        <v>0</v>
      </c>
      <c r="F762" s="1" t="b">
        <f>IF(G762&lt;&gt;"", IF(COUNTIF($G$2:G761, G762), INDEX($A$2:$G$100000, MATCH(G762, $G$2:G761,0),1), FALSE), FALSE)</f>
        <v>0</v>
      </c>
      <c r="G762" s="1">
        <v>3028</v>
      </c>
      <c r="H762" s="1" t="s">
        <v>884</v>
      </c>
    </row>
    <row r="763" spans="1:8" x14ac:dyDescent="0.2">
      <c r="A763" s="1">
        <v>766</v>
      </c>
      <c r="B763" s="1" t="str">
        <f t="shared" si="11"/>
        <v>Calpine King City Cogen LLC</v>
      </c>
      <c r="C763" s="1" t="b">
        <f>IF(D763&lt;&gt;"",IF(COUNTIF($D$2:D762, D763), INDEX($A$2:$D$100000, MATCH(D763, $D$2:D762,0),1), FALSE), FALSE)</f>
        <v>0</v>
      </c>
      <c r="F763" s="1" t="b">
        <f>IF(G763&lt;&gt;"", IF(COUNTIF($G$2:G762, G763), INDEX($A$2:$G$100000, MATCH(G763, $G$2:G762,0),1), FALSE), FALSE)</f>
        <v>0</v>
      </c>
      <c r="G763" s="1">
        <v>2938</v>
      </c>
      <c r="H763" s="1" t="s">
        <v>885</v>
      </c>
    </row>
    <row r="764" spans="1:8" x14ac:dyDescent="0.2">
      <c r="A764" s="1">
        <v>767</v>
      </c>
      <c r="B764" s="1" t="str">
        <f t="shared" si="11"/>
        <v>Calpine Mid-Atlantic Generation LLC</v>
      </c>
      <c r="C764" s="1" t="b">
        <f>IF(D764&lt;&gt;"",IF(COUNTIF($D$2:D763, D764), INDEX($A$2:$D$100000, MATCH(D764, $D$2:D763,0),1), FALSE), FALSE)</f>
        <v>0</v>
      </c>
      <c r="F764" s="1" t="b">
        <f>IF(G764&lt;&gt;"", IF(COUNTIF($G$2:G763, G764), INDEX($A$2:$G$100000, MATCH(G764, $G$2:G763,0),1), FALSE), FALSE)</f>
        <v>0</v>
      </c>
      <c r="G764" s="1">
        <v>56609</v>
      </c>
      <c r="H764" s="1" t="s">
        <v>886</v>
      </c>
    </row>
    <row r="765" spans="1:8" x14ac:dyDescent="0.2">
      <c r="A765" s="1">
        <v>768</v>
      </c>
      <c r="B765" s="1" t="str">
        <f t="shared" si="11"/>
        <v>Calpine Mid-Merit LLC</v>
      </c>
      <c r="C765" s="1" t="b">
        <f>IF(D765&lt;&gt;"",IF(COUNTIF($D$2:D764, D765), INDEX($A$2:$D$100000, MATCH(D765, $D$2:D764,0),1), FALSE), FALSE)</f>
        <v>0</v>
      </c>
      <c r="F765" s="1" t="b">
        <f>IF(G765&lt;&gt;"", IF(COUNTIF($G$2:G764, G765), INDEX($A$2:$G$100000, MATCH(G765, $G$2:G764,0),1), FALSE), FALSE)</f>
        <v>0</v>
      </c>
      <c r="G765" s="1">
        <v>56608</v>
      </c>
      <c r="H765" s="1" t="s">
        <v>887</v>
      </c>
    </row>
    <row r="766" spans="1:8" x14ac:dyDescent="0.2">
      <c r="A766" s="1">
        <v>769</v>
      </c>
      <c r="B766" s="1" t="str">
        <f t="shared" si="11"/>
        <v>Calpine New Jersey Generation LLC</v>
      </c>
      <c r="C766" s="1" t="b">
        <f>IF(D766&lt;&gt;"",IF(COUNTIF($D$2:D765, D766), INDEX($A$2:$D$100000, MATCH(D766, $D$2:D765,0),1), FALSE), FALSE)</f>
        <v>0</v>
      </c>
      <c r="F766" s="1" t="b">
        <f>IF(G766&lt;&gt;"", IF(COUNTIF($G$2:G765, G766), INDEX($A$2:$G$100000, MATCH(G766, $G$2:G765,0),1), FALSE), FALSE)</f>
        <v>0</v>
      </c>
      <c r="G766" s="1">
        <v>56606</v>
      </c>
      <c r="H766" s="1" t="s">
        <v>888</v>
      </c>
    </row>
    <row r="767" spans="1:8" x14ac:dyDescent="0.2">
      <c r="A767" s="1">
        <v>770</v>
      </c>
      <c r="B767" s="1" t="str">
        <f t="shared" si="11"/>
        <v>Calpine Vineland Solar LLC</v>
      </c>
      <c r="C767" s="1" t="b">
        <f>IF(D767&lt;&gt;"",IF(COUNTIF($D$2:D766, D767), INDEX($A$2:$D$100000, MATCH(D767, $D$2:D766,0),1), FALSE), FALSE)</f>
        <v>0</v>
      </c>
      <c r="F767" s="1" t="b">
        <f>IF(G767&lt;&gt;"", IF(COUNTIF($G$2:G766, G767), INDEX($A$2:$G$100000, MATCH(G767, $G$2:G766,0),1), FALSE), FALSE)</f>
        <v>0</v>
      </c>
      <c r="G767" s="1">
        <v>56610</v>
      </c>
      <c r="H767" s="1" t="s">
        <v>889</v>
      </c>
    </row>
    <row r="768" spans="1:8" x14ac:dyDescent="0.2">
      <c r="A768" s="1">
        <v>771</v>
      </c>
      <c r="B768" s="1" t="str">
        <f t="shared" si="11"/>
        <v>CalRenew-1 LLC</v>
      </c>
      <c r="C768" s="1" t="b">
        <f>IF(D768&lt;&gt;"",IF(COUNTIF($D$2:D767, D768), INDEX($A$2:$D$100000, MATCH(D768, $D$2:D767,0),1), FALSE), FALSE)</f>
        <v>0</v>
      </c>
      <c r="F768" s="1" t="b">
        <f>IF(G768&lt;&gt;"", IF(COUNTIF($G$2:G767, G768), INDEX($A$2:$G$100000, MATCH(G768, $G$2:G767,0),1), FALSE), FALSE)</f>
        <v>0</v>
      </c>
      <c r="G768" s="1">
        <v>55961</v>
      </c>
      <c r="H768" s="1" t="s">
        <v>890</v>
      </c>
    </row>
    <row r="769" spans="1:8" x14ac:dyDescent="0.2">
      <c r="A769" s="1">
        <v>772</v>
      </c>
      <c r="B769" s="1" t="str">
        <f t="shared" si="11"/>
        <v>CalWind Resources Inc</v>
      </c>
      <c r="C769" s="1" t="b">
        <f>IF(D769&lt;&gt;"",IF(COUNTIF($D$2:D768, D769), INDEX($A$2:$D$100000, MATCH(D769, $D$2:D768,0),1), FALSE), FALSE)</f>
        <v>0</v>
      </c>
      <c r="F769" s="1" t="b">
        <f>IF(G769&lt;&gt;"", IF(COUNTIF($G$2:G768, G769), INDEX($A$2:$G$100000, MATCH(G769, $G$2:G768,0),1), FALSE), FALSE)</f>
        <v>0</v>
      </c>
      <c r="G769" s="1">
        <v>2719</v>
      </c>
      <c r="H769" s="1" t="s">
        <v>891</v>
      </c>
    </row>
    <row r="770" spans="1:8" x14ac:dyDescent="0.2">
      <c r="A770" s="1">
        <v>773</v>
      </c>
      <c r="B770" s="1" t="str">
        <f t="shared" ref="B770:B833" si="12">IF(H770="",E770,H770)</f>
        <v>Cambria CoGen Co</v>
      </c>
      <c r="C770" s="1" t="b">
        <f>IF(D770&lt;&gt;"",IF(COUNTIF($D$2:D769, D770), INDEX($A$2:$D$100000, MATCH(D770, $D$2:D769,0),1), FALSE), FALSE)</f>
        <v>0</v>
      </c>
      <c r="F770" s="1" t="b">
        <f>IF(G770&lt;&gt;"", IF(COUNTIF($G$2:G769, G770), INDEX($A$2:$G$100000, MATCH(G770, $G$2:G769,0),1), FALSE), FALSE)</f>
        <v>0</v>
      </c>
      <c r="G770" s="1">
        <v>2884</v>
      </c>
      <c r="H770" s="1" t="s">
        <v>892</v>
      </c>
    </row>
    <row r="771" spans="1:8" x14ac:dyDescent="0.2">
      <c r="A771" s="1">
        <v>774</v>
      </c>
      <c r="B771" s="1" t="str">
        <f t="shared" si="12"/>
        <v>Camden Solar Center, LLC</v>
      </c>
      <c r="C771" s="1" t="b">
        <f>IF(D771&lt;&gt;"",IF(COUNTIF($D$2:D770, D771), INDEX($A$2:$D$100000, MATCH(D771, $D$2:D770,0),1), FALSE), FALSE)</f>
        <v>0</v>
      </c>
      <c r="F771" s="1" t="b">
        <f>IF(G771&lt;&gt;"", IF(COUNTIF($G$2:G770, G771), INDEX($A$2:$G$100000, MATCH(G771, $G$2:G770,0),1), FALSE), FALSE)</f>
        <v>0</v>
      </c>
      <c r="G771" s="1">
        <v>59063</v>
      </c>
      <c r="H771" s="1" t="s">
        <v>893</v>
      </c>
    </row>
    <row r="772" spans="1:8" x14ac:dyDescent="0.2">
      <c r="A772" s="1">
        <v>775</v>
      </c>
      <c r="B772" s="1" t="str">
        <f t="shared" si="12"/>
        <v>Camelot Wind LLC</v>
      </c>
      <c r="C772" s="1" t="b">
        <f>IF(D772&lt;&gt;"",IF(COUNTIF($D$2:D771, D772), INDEX($A$2:$D$100000, MATCH(D772, $D$2:D771,0),1), FALSE), FALSE)</f>
        <v>0</v>
      </c>
      <c r="F772" s="1" t="b">
        <f>IF(G772&lt;&gt;"", IF(COUNTIF($G$2:G771, G772), INDEX($A$2:$G$100000, MATCH(G772, $G$2:G771,0),1), FALSE), FALSE)</f>
        <v>0</v>
      </c>
      <c r="G772" s="1">
        <v>58821</v>
      </c>
      <c r="H772" s="1" t="s">
        <v>894</v>
      </c>
    </row>
    <row r="773" spans="1:8" x14ac:dyDescent="0.2">
      <c r="A773" s="1">
        <v>776</v>
      </c>
      <c r="B773" s="1" t="str">
        <f t="shared" si="12"/>
        <v>Cameron Wind 1 LLC</v>
      </c>
      <c r="C773" s="1" t="b">
        <f>IF(D773&lt;&gt;"",IF(COUNTIF($D$2:D772, D773), INDEX($A$2:$D$100000, MATCH(D773, $D$2:D772,0),1), FALSE), FALSE)</f>
        <v>0</v>
      </c>
      <c r="F773" s="1" t="b">
        <f>IF(G773&lt;&gt;"", IF(COUNTIF($G$2:G772, G773), INDEX($A$2:$G$100000, MATCH(G773, $G$2:G772,0),1), FALSE), FALSE)</f>
        <v>0</v>
      </c>
      <c r="G773" s="1">
        <v>58939</v>
      </c>
      <c r="H773" s="1" t="s">
        <v>895</v>
      </c>
    </row>
    <row r="774" spans="1:8" x14ac:dyDescent="0.2">
      <c r="A774" s="1">
        <v>777</v>
      </c>
      <c r="B774" s="1" t="str">
        <f t="shared" si="12"/>
        <v>CAMS</v>
      </c>
      <c r="C774" s="1" t="b">
        <f>IF(D774&lt;&gt;"",IF(COUNTIF($D$2:D773, D774), INDEX($A$2:$D$100000, MATCH(D774, $D$2:D773,0),1), FALSE), FALSE)</f>
        <v>0</v>
      </c>
      <c r="F774" s="1" t="b">
        <f>IF(G774&lt;&gt;"", IF(COUNTIF($G$2:G773, G774), INDEX($A$2:$G$100000, MATCH(G774, $G$2:G773,0),1), FALSE), FALSE)</f>
        <v>0</v>
      </c>
      <c r="G774" s="1">
        <v>59532</v>
      </c>
      <c r="H774" s="1" t="s">
        <v>896</v>
      </c>
    </row>
    <row r="775" spans="1:8" x14ac:dyDescent="0.2">
      <c r="A775" s="1">
        <v>778</v>
      </c>
      <c r="B775" s="1" t="str">
        <f t="shared" si="12"/>
        <v>CAMS Michigan LLC</v>
      </c>
      <c r="C775" s="1" t="b">
        <f>IF(D775&lt;&gt;"",IF(COUNTIF($D$2:D774, D775), INDEX($A$2:$D$100000, MATCH(D775, $D$2:D774,0),1), FALSE), FALSE)</f>
        <v>0</v>
      </c>
      <c r="F775" s="1" t="b">
        <f>IF(G775&lt;&gt;"", IF(COUNTIF($G$2:G774, G775), INDEX($A$2:$G$100000, MATCH(G775, $G$2:G774,0),1), FALSE), FALSE)</f>
        <v>0</v>
      </c>
      <c r="G775" s="1">
        <v>49977</v>
      </c>
      <c r="H775" s="1" t="s">
        <v>897</v>
      </c>
    </row>
    <row r="776" spans="1:8" x14ac:dyDescent="0.2">
      <c r="A776" s="1">
        <v>779</v>
      </c>
      <c r="B776" s="1" t="str">
        <f t="shared" si="12"/>
        <v>Canadian Hills Wind LLC</v>
      </c>
      <c r="C776" s="1" t="b">
        <f>IF(D776&lt;&gt;"",IF(COUNTIF($D$2:D775, D776), INDEX($A$2:$D$100000, MATCH(D776, $D$2:D775,0),1), FALSE), FALSE)</f>
        <v>0</v>
      </c>
      <c r="F776" s="1" t="b">
        <f>IF(G776&lt;&gt;"", IF(COUNTIF($G$2:G775, G776), INDEX($A$2:$G$100000, MATCH(G776, $G$2:G775,0),1), FALSE), FALSE)</f>
        <v>0</v>
      </c>
      <c r="G776" s="1">
        <v>57363</v>
      </c>
      <c r="H776" s="1" t="s">
        <v>898</v>
      </c>
    </row>
    <row r="777" spans="1:8" x14ac:dyDescent="0.2">
      <c r="A777" s="1">
        <v>780</v>
      </c>
      <c r="B777" s="1" t="str">
        <f t="shared" si="12"/>
        <v>Caney River Wind Project</v>
      </c>
      <c r="C777" s="1" t="b">
        <f>IF(D777&lt;&gt;"",IF(COUNTIF($D$2:D776, D777), INDEX($A$2:$D$100000, MATCH(D777, $D$2:D776,0),1), FALSE), FALSE)</f>
        <v>0</v>
      </c>
      <c r="F777" s="1" t="b">
        <f>IF(G777&lt;&gt;"", IF(COUNTIF($G$2:G776, G777), INDEX($A$2:$G$100000, MATCH(G777, $G$2:G776,0),1), FALSE), FALSE)</f>
        <v>0</v>
      </c>
      <c r="G777" s="1">
        <v>57191</v>
      </c>
      <c r="H777" s="1" t="s">
        <v>899</v>
      </c>
    </row>
    <row r="778" spans="1:8" x14ac:dyDescent="0.2">
      <c r="A778" s="1">
        <v>781</v>
      </c>
      <c r="B778" s="1" t="str">
        <f t="shared" si="12"/>
        <v>Cape May County Municipal</v>
      </c>
      <c r="C778" s="1" t="b">
        <f>IF(D778&lt;&gt;"",IF(COUNTIF($D$2:D777, D778), INDEX($A$2:$D$100000, MATCH(D778, $D$2:D777,0),1), FALSE), FALSE)</f>
        <v>0</v>
      </c>
      <c r="F778" s="1" t="b">
        <f>IF(G778&lt;&gt;"", IF(COUNTIF($G$2:G777, G778), INDEX($A$2:$G$100000, MATCH(G778, $G$2:G777,0),1), FALSE), FALSE)</f>
        <v>0</v>
      </c>
      <c r="G778" s="1">
        <v>58929</v>
      </c>
      <c r="H778" s="1" t="s">
        <v>900</v>
      </c>
    </row>
    <row r="779" spans="1:8" x14ac:dyDescent="0.2">
      <c r="A779" s="1">
        <v>782</v>
      </c>
      <c r="B779" s="1" t="str">
        <f t="shared" si="12"/>
        <v>Capital Dynamics</v>
      </c>
      <c r="C779" s="1" t="b">
        <f>IF(D779&lt;&gt;"",IF(COUNTIF($D$2:D778, D779), INDEX($A$2:$D$100000, MATCH(D779, $D$2:D778,0),1), FALSE), FALSE)</f>
        <v>0</v>
      </c>
      <c r="F779" s="1" t="b">
        <f>IF(G779&lt;&gt;"", IF(COUNTIF($G$2:G778, G779), INDEX($A$2:$G$100000, MATCH(G779, $G$2:G778,0),1), FALSE), FALSE)</f>
        <v>0</v>
      </c>
      <c r="G779" s="1">
        <v>59503</v>
      </c>
      <c r="H779" s="1" t="s">
        <v>901</v>
      </c>
    </row>
    <row r="780" spans="1:8" x14ac:dyDescent="0.2">
      <c r="A780" s="1">
        <v>783</v>
      </c>
      <c r="B780" s="1" t="str">
        <f t="shared" si="12"/>
        <v>Capital Power Corporation</v>
      </c>
      <c r="C780" s="1" t="b">
        <f>IF(D780&lt;&gt;"",IF(COUNTIF($D$2:D779, D780), INDEX($A$2:$D$100000, MATCH(D780, $D$2:D779,0),1), FALSE), FALSE)</f>
        <v>0</v>
      </c>
      <c r="F780" s="1" t="b">
        <f>IF(G780&lt;&gt;"", IF(COUNTIF($G$2:G779, G780), INDEX($A$2:$G$100000, MATCH(G780, $G$2:G779,0),1), FALSE), FALSE)</f>
        <v>0</v>
      </c>
      <c r="G780" s="1">
        <v>59365</v>
      </c>
      <c r="H780" s="1" t="s">
        <v>902</v>
      </c>
    </row>
    <row r="781" spans="1:8" x14ac:dyDescent="0.2">
      <c r="A781" s="1">
        <v>784</v>
      </c>
      <c r="B781" s="1" t="str">
        <f t="shared" si="12"/>
        <v>Capitol Broadcasting Company Inc</v>
      </c>
      <c r="C781" s="1" t="b">
        <f>IF(D781&lt;&gt;"",IF(COUNTIF($D$2:D780, D781), INDEX($A$2:$D$100000, MATCH(D781, $D$2:D780,0),1), FALSE), FALSE)</f>
        <v>0</v>
      </c>
      <c r="F781" s="1" t="b">
        <f>IF(G781&lt;&gt;"", IF(COUNTIF($G$2:G780, G781), INDEX($A$2:$G$100000, MATCH(G781, $G$2:G780,0),1), FALSE), FALSE)</f>
        <v>0</v>
      </c>
      <c r="G781" s="1">
        <v>55876</v>
      </c>
      <c r="H781" s="1" t="s">
        <v>903</v>
      </c>
    </row>
    <row r="782" spans="1:8" x14ac:dyDescent="0.2">
      <c r="A782" s="1">
        <v>785</v>
      </c>
      <c r="B782" s="1" t="str">
        <f t="shared" si="12"/>
        <v>Capricorn Ridge Wind LLC</v>
      </c>
      <c r="C782" s="1" t="b">
        <f>IF(D782&lt;&gt;"",IF(COUNTIF($D$2:D781, D782), INDEX($A$2:$D$100000, MATCH(D782, $D$2:D781,0),1), FALSE), FALSE)</f>
        <v>0</v>
      </c>
      <c r="F782" s="1" t="b">
        <f>IF(G782&lt;&gt;"", IF(COUNTIF($G$2:G781, G782), INDEX($A$2:$G$100000, MATCH(G782, $G$2:G781,0),1), FALSE), FALSE)</f>
        <v>0</v>
      </c>
      <c r="G782" s="1">
        <v>55958</v>
      </c>
      <c r="H782" s="1" t="s">
        <v>904</v>
      </c>
    </row>
    <row r="783" spans="1:8" x14ac:dyDescent="0.2">
      <c r="A783" s="1">
        <v>786</v>
      </c>
      <c r="B783" s="1" t="str">
        <f t="shared" si="12"/>
        <v>Cardinal Cogen Inc</v>
      </c>
      <c r="C783" s="1" t="b">
        <f>IF(D783&lt;&gt;"",IF(COUNTIF($D$2:D782, D783), INDEX($A$2:$D$100000, MATCH(D783, $D$2:D782,0),1), FALSE), FALSE)</f>
        <v>0</v>
      </c>
      <c r="F783" s="1" t="b">
        <f>IF(G783&lt;&gt;"", IF(COUNTIF($G$2:G782, G783), INDEX($A$2:$G$100000, MATCH(G783, $G$2:G782,0),1), FALSE), FALSE)</f>
        <v>0</v>
      </c>
      <c r="G783" s="1">
        <v>3030</v>
      </c>
      <c r="H783" s="1" t="s">
        <v>905</v>
      </c>
    </row>
    <row r="784" spans="1:8" x14ac:dyDescent="0.2">
      <c r="A784" s="1">
        <v>787</v>
      </c>
      <c r="B784" s="1" t="str">
        <f t="shared" si="12"/>
        <v>Cargill Inc</v>
      </c>
      <c r="C784" s="1" t="b">
        <f>IF(D784&lt;&gt;"",IF(COUNTIF($D$2:D783, D784), INDEX($A$2:$D$100000, MATCH(D784, $D$2:D783,0),1), FALSE), FALSE)</f>
        <v>0</v>
      </c>
      <c r="F784" s="1" t="b">
        <f>IF(G784&lt;&gt;"", IF(COUNTIF($G$2:G783, G784), INDEX($A$2:$G$100000, MATCH(G784, $G$2:G783,0),1), FALSE), FALSE)</f>
        <v>0</v>
      </c>
      <c r="G784" s="1">
        <v>2769</v>
      </c>
      <c r="H784" s="1" t="s">
        <v>906</v>
      </c>
    </row>
    <row r="785" spans="1:8" x14ac:dyDescent="0.2">
      <c r="A785" s="1">
        <v>788</v>
      </c>
      <c r="B785" s="1" t="str">
        <f t="shared" si="12"/>
        <v>Cargill Inc</v>
      </c>
      <c r="C785" s="1" t="b">
        <f>IF(D785&lt;&gt;"",IF(COUNTIF($D$2:D784, D785), INDEX($A$2:$D$100000, MATCH(D785, $D$2:D784,0),1), FALSE), FALSE)</f>
        <v>0</v>
      </c>
      <c r="F785" s="1" t="b">
        <f>IF(G785&lt;&gt;"", IF(COUNTIF($G$2:G784, G785), INDEX($A$2:$G$100000, MATCH(G785, $G$2:G784,0),1), FALSE), FALSE)</f>
        <v>0</v>
      </c>
      <c r="G785" s="1">
        <v>3103</v>
      </c>
      <c r="H785" s="1" t="s">
        <v>906</v>
      </c>
    </row>
    <row r="786" spans="1:8" x14ac:dyDescent="0.2">
      <c r="A786" s="1">
        <v>789</v>
      </c>
      <c r="B786" s="1" t="str">
        <f t="shared" si="12"/>
        <v>Cargill Inc</v>
      </c>
      <c r="C786" s="1" t="b">
        <f>IF(D786&lt;&gt;"",IF(COUNTIF($D$2:D785, D786), INDEX($A$2:$D$100000, MATCH(D786, $D$2:D785,0),1), FALSE), FALSE)</f>
        <v>0</v>
      </c>
      <c r="F786" s="1" t="b">
        <f>IF(G786&lt;&gt;"", IF(COUNTIF($G$2:G785, G786), INDEX($A$2:$G$100000, MATCH(G786, $G$2:G785,0),1), FALSE), FALSE)</f>
        <v>0</v>
      </c>
      <c r="G786" s="1">
        <v>56685</v>
      </c>
      <c r="H786" s="1" t="s">
        <v>906</v>
      </c>
    </row>
    <row r="787" spans="1:8" x14ac:dyDescent="0.2">
      <c r="A787" s="1">
        <v>790</v>
      </c>
      <c r="B787" s="1" t="str">
        <f t="shared" si="12"/>
        <v>Cargill Inc North America Sweetners</v>
      </c>
      <c r="C787" s="1" t="b">
        <f>IF(D787&lt;&gt;"",IF(COUNTIF($D$2:D786, D787), INDEX($A$2:$D$100000, MATCH(D787, $D$2:D786,0),1), FALSE), FALSE)</f>
        <v>0</v>
      </c>
      <c r="F787" s="1" t="b">
        <f>IF(G787&lt;&gt;"", IF(COUNTIF($G$2:G786, G787), INDEX($A$2:$G$100000, MATCH(G787, $G$2:G786,0),1), FALSE), FALSE)</f>
        <v>0</v>
      </c>
      <c r="G787" s="1">
        <v>3106</v>
      </c>
      <c r="H787" s="1" t="s">
        <v>907</v>
      </c>
    </row>
    <row r="788" spans="1:8" x14ac:dyDescent="0.2">
      <c r="A788" s="1">
        <v>791</v>
      </c>
      <c r="B788" s="1" t="str">
        <f t="shared" si="12"/>
        <v>Cargill Salt Hersey</v>
      </c>
      <c r="C788" s="1" t="b">
        <f>IF(D788&lt;&gt;"",IF(COUNTIF($D$2:D787, D788), INDEX($A$2:$D$100000, MATCH(D788, $D$2:D787,0),1), FALSE), FALSE)</f>
        <v>0</v>
      </c>
      <c r="F788" s="1" t="b">
        <f>IF(G788&lt;&gt;"", IF(COUNTIF($G$2:G787, G788), INDEX($A$2:$G$100000, MATCH(G788, $G$2:G787,0),1), FALSE), FALSE)</f>
        <v>0</v>
      </c>
      <c r="G788" s="1">
        <v>58170</v>
      </c>
      <c r="H788" s="1" t="s">
        <v>908</v>
      </c>
    </row>
    <row r="789" spans="1:8" x14ac:dyDescent="0.2">
      <c r="A789" s="1">
        <v>792</v>
      </c>
      <c r="B789" s="1" t="str">
        <f t="shared" si="12"/>
        <v>Carleton College</v>
      </c>
      <c r="C789" s="1" t="b">
        <f>IF(D789&lt;&gt;"",IF(COUNTIF($D$2:D788, D789), INDEX($A$2:$D$100000, MATCH(D789, $D$2:D788,0),1), FALSE), FALSE)</f>
        <v>0</v>
      </c>
      <c r="F789" s="1" t="b">
        <f>IF(G789&lt;&gt;"", IF(COUNTIF($G$2:G788, G789), INDEX($A$2:$G$100000, MATCH(G789, $G$2:G788,0),1), FALSE), FALSE)</f>
        <v>0</v>
      </c>
      <c r="G789" s="1">
        <v>56654</v>
      </c>
      <c r="H789" s="1" t="s">
        <v>909</v>
      </c>
    </row>
    <row r="790" spans="1:8" x14ac:dyDescent="0.2">
      <c r="A790" s="1">
        <v>793</v>
      </c>
      <c r="B790" s="1" t="str">
        <f t="shared" si="12"/>
        <v>Carlisle Area School District</v>
      </c>
      <c r="C790" s="1" t="b">
        <f>IF(D790&lt;&gt;"",IF(COUNTIF($D$2:D789, D790), INDEX($A$2:$D$100000, MATCH(D790, $D$2:D789,0),1), FALSE), FALSE)</f>
        <v>0</v>
      </c>
      <c r="F790" s="1" t="b">
        <f>IF(G790&lt;&gt;"", IF(COUNTIF($G$2:G789, G790), INDEX($A$2:$G$100000, MATCH(G790, $G$2:G789,0),1), FALSE), FALSE)</f>
        <v>0</v>
      </c>
      <c r="G790" s="1">
        <v>56994</v>
      </c>
      <c r="H790" s="1" t="s">
        <v>910</v>
      </c>
    </row>
    <row r="791" spans="1:8" x14ac:dyDescent="0.2">
      <c r="A791" s="1">
        <v>794</v>
      </c>
      <c r="B791" s="1" t="str">
        <f t="shared" si="12"/>
        <v>Carlyle/Riverstone Renewable Energy</v>
      </c>
      <c r="C791" s="1" t="b">
        <f>IF(D791&lt;&gt;"",IF(COUNTIF($D$2:D790, D791), INDEX($A$2:$D$100000, MATCH(D791, $D$2:D790,0),1), FALSE), FALSE)</f>
        <v>0</v>
      </c>
      <c r="F791" s="1" t="b">
        <f>IF(G791&lt;&gt;"", IF(COUNTIF($G$2:G790, G791), INDEX($A$2:$G$100000, MATCH(G791, $G$2:G790,0),1), FALSE), FALSE)</f>
        <v>0</v>
      </c>
      <c r="G791" s="1">
        <v>54889</v>
      </c>
      <c r="H791" s="1" t="s">
        <v>911</v>
      </c>
    </row>
    <row r="792" spans="1:8" x14ac:dyDescent="0.2">
      <c r="A792" s="1">
        <v>795</v>
      </c>
      <c r="B792" s="1" t="str">
        <f t="shared" si="12"/>
        <v>Carolina Solar Energy II LLC</v>
      </c>
      <c r="C792" s="1" t="b">
        <f>IF(D792&lt;&gt;"",IF(COUNTIF($D$2:D791, D792), INDEX($A$2:$D$100000, MATCH(D792, $D$2:D791,0),1), FALSE), FALSE)</f>
        <v>0</v>
      </c>
      <c r="F792" s="1" t="b">
        <f>IF(G792&lt;&gt;"", IF(COUNTIF($G$2:G791, G792), INDEX($A$2:$G$100000, MATCH(G792, $G$2:G791,0),1), FALSE), FALSE)</f>
        <v>0</v>
      </c>
      <c r="G792" s="1">
        <v>58508</v>
      </c>
      <c r="H792" s="1" t="s">
        <v>912</v>
      </c>
    </row>
    <row r="793" spans="1:8" x14ac:dyDescent="0.2">
      <c r="A793" s="1">
        <v>796</v>
      </c>
      <c r="B793" s="1" t="str">
        <f t="shared" si="12"/>
        <v>Carousel Wind Farm, LLC</v>
      </c>
      <c r="C793" s="1" t="b">
        <f>IF(D793&lt;&gt;"",IF(COUNTIF($D$2:D792, D793), INDEX($A$2:$D$100000, MATCH(D793, $D$2:D792,0),1), FALSE), FALSE)</f>
        <v>0</v>
      </c>
      <c r="F793" s="1" t="b">
        <f>IF(G793&lt;&gt;"", IF(COUNTIF($G$2:G792, G793), INDEX($A$2:$G$100000, MATCH(G793, $G$2:G792,0),1), FALSE), FALSE)</f>
        <v>0</v>
      </c>
      <c r="G793" s="1">
        <v>59730</v>
      </c>
      <c r="H793" s="1" t="s">
        <v>913</v>
      </c>
    </row>
    <row r="794" spans="1:8" x14ac:dyDescent="0.2">
      <c r="A794" s="1">
        <v>797</v>
      </c>
      <c r="B794" s="1" t="str">
        <f t="shared" si="12"/>
        <v>Carrollton Board of Public Wks</v>
      </c>
      <c r="C794" s="1" t="b">
        <f>IF(D794&lt;&gt;"",IF(COUNTIF($D$2:D793, D794), INDEX($A$2:$D$100000, MATCH(D794, $D$2:D793,0),1), FALSE), FALSE)</f>
        <v>0</v>
      </c>
      <c r="F794" s="1" t="b">
        <f>IF(G794&lt;&gt;"", IF(COUNTIF($G$2:G793, G794), INDEX($A$2:$G$100000, MATCH(G794, $G$2:G793,0),1), FALSE), FALSE)</f>
        <v>0</v>
      </c>
      <c r="G794" s="1">
        <v>3082</v>
      </c>
      <c r="H794" s="1" t="s">
        <v>914</v>
      </c>
    </row>
    <row r="795" spans="1:8" x14ac:dyDescent="0.2">
      <c r="A795" s="1">
        <v>798</v>
      </c>
      <c r="B795" s="1" t="str">
        <f t="shared" si="12"/>
        <v>Carson Cogeneration Co</v>
      </c>
      <c r="C795" s="1" t="b">
        <f>IF(D795&lt;&gt;"",IF(COUNTIF($D$2:D794, D795), INDEX($A$2:$D$100000, MATCH(D795, $D$2:D794,0),1), FALSE), FALSE)</f>
        <v>0</v>
      </c>
      <c r="F795" s="1" t="b">
        <f>IF(G795&lt;&gt;"", IF(COUNTIF($G$2:G794, G795), INDEX($A$2:$G$100000, MATCH(G795, $G$2:G794,0),1), FALSE), FALSE)</f>
        <v>0</v>
      </c>
      <c r="G795" s="1">
        <v>3084</v>
      </c>
      <c r="H795" s="1" t="s">
        <v>915</v>
      </c>
    </row>
    <row r="796" spans="1:8" x14ac:dyDescent="0.2">
      <c r="A796" s="1">
        <v>799</v>
      </c>
      <c r="B796" s="1" t="str">
        <f t="shared" si="12"/>
        <v>Carson Solar 1 LLC</v>
      </c>
      <c r="C796" s="1" t="b">
        <f>IF(D796&lt;&gt;"",IF(COUNTIF($D$2:D795, D796), INDEX($A$2:$D$100000, MATCH(D796, $D$2:D795,0),1), FALSE), FALSE)</f>
        <v>0</v>
      </c>
      <c r="F796" s="1" t="b">
        <f>IF(G796&lt;&gt;"", IF(COUNTIF($G$2:G795, G796), INDEX($A$2:$G$100000, MATCH(G796, $G$2:G795,0),1), FALSE), FALSE)</f>
        <v>0</v>
      </c>
      <c r="G796" s="1">
        <v>56830</v>
      </c>
      <c r="H796" s="1" t="s">
        <v>916</v>
      </c>
    </row>
    <row r="797" spans="1:8" x14ac:dyDescent="0.2">
      <c r="A797" s="1">
        <v>800</v>
      </c>
      <c r="B797" s="1" t="str">
        <f t="shared" si="12"/>
        <v>Carstensen Wind LLC</v>
      </c>
      <c r="C797" s="1" t="b">
        <f>IF(D797&lt;&gt;"",IF(COUNTIF($D$2:D796, D797), INDEX($A$2:$D$100000, MATCH(D797, $D$2:D796,0),1), FALSE), FALSE)</f>
        <v>0</v>
      </c>
      <c r="F797" s="1" t="b">
        <f>IF(G797&lt;&gt;"", IF(COUNTIF($G$2:G796, G797), INDEX($A$2:$G$100000, MATCH(G797, $G$2:G796,0),1), FALSE), FALSE)</f>
        <v>0</v>
      </c>
      <c r="G797" s="1">
        <v>54791</v>
      </c>
      <c r="H797" s="1" t="s">
        <v>917</v>
      </c>
    </row>
    <row r="798" spans="1:8" x14ac:dyDescent="0.2">
      <c r="A798" s="1">
        <v>801</v>
      </c>
      <c r="B798" s="1" t="str">
        <f t="shared" si="12"/>
        <v>Carthage Energy LLC</v>
      </c>
      <c r="C798" s="1" t="b">
        <f>IF(D798&lt;&gt;"",IF(COUNTIF($D$2:D797, D798), INDEX($A$2:$D$100000, MATCH(D798, $D$2:D797,0),1), FALSE), FALSE)</f>
        <v>0</v>
      </c>
      <c r="F798" s="1" t="b">
        <f>IF(G798&lt;&gt;"", IF(COUNTIF($G$2:G797, G798), INDEX($A$2:$G$100000, MATCH(G798, $G$2:G797,0),1), FALSE), FALSE)</f>
        <v>0</v>
      </c>
      <c r="G798" s="1">
        <v>3085</v>
      </c>
      <c r="H798" s="1" t="s">
        <v>918</v>
      </c>
    </row>
    <row r="799" spans="1:8" x14ac:dyDescent="0.2">
      <c r="A799" s="1">
        <v>802</v>
      </c>
      <c r="B799" s="1" t="str">
        <f t="shared" si="12"/>
        <v>Carville Energy LLC</v>
      </c>
      <c r="C799" s="1" t="b">
        <f>IF(D799&lt;&gt;"",IF(COUNTIF($D$2:D798, D799), INDEX($A$2:$D$100000, MATCH(D799, $D$2:D798,0),1), FALSE), FALSE)</f>
        <v>0</v>
      </c>
      <c r="F799" s="1" t="b">
        <f>IF(G799&lt;&gt;"", IF(COUNTIF($G$2:G798, G799), INDEX($A$2:$G$100000, MATCH(G799, $G$2:G798,0),1), FALSE), FALSE)</f>
        <v>0</v>
      </c>
      <c r="G799" s="1">
        <v>3131</v>
      </c>
      <c r="H799" s="1" t="s">
        <v>919</v>
      </c>
    </row>
    <row r="800" spans="1:8" x14ac:dyDescent="0.2">
      <c r="A800" s="1">
        <v>803</v>
      </c>
      <c r="B800" s="1" t="str">
        <f t="shared" si="12"/>
        <v>Cascade Municipal Utilities</v>
      </c>
      <c r="C800" s="1" t="b">
        <f>IF(D800&lt;&gt;"",IF(COUNTIF($D$2:D799, D800), INDEX($A$2:$D$100000, MATCH(D800, $D$2:D799,0),1), FALSE), FALSE)</f>
        <v>0</v>
      </c>
      <c r="F800" s="1" t="b">
        <f>IF(G800&lt;&gt;"", IF(COUNTIF($G$2:G799, G800), INDEX($A$2:$G$100000, MATCH(G800, $G$2:G799,0),1), FALSE), FALSE)</f>
        <v>0</v>
      </c>
      <c r="G800" s="1">
        <v>3137</v>
      </c>
      <c r="H800" s="1" t="s">
        <v>920</v>
      </c>
    </row>
    <row r="801" spans="1:8" x14ac:dyDescent="0.2">
      <c r="A801" s="1">
        <v>804</v>
      </c>
      <c r="B801" s="1" t="str">
        <f t="shared" si="12"/>
        <v>Cascade Solar LLC</v>
      </c>
      <c r="C801" s="1" t="b">
        <f>IF(D801&lt;&gt;"",IF(COUNTIF($D$2:D800, D801), INDEX($A$2:$D$100000, MATCH(D801, $D$2:D800,0),1), FALSE), FALSE)</f>
        <v>0</v>
      </c>
      <c r="F801" s="1" t="b">
        <f>IF(G801&lt;&gt;"", IF(COUNTIF($G$2:G800, G801), INDEX($A$2:$G$100000, MATCH(G801, $G$2:G800,0),1), FALSE), FALSE)</f>
        <v>0</v>
      </c>
      <c r="G801" s="1">
        <v>58546</v>
      </c>
      <c r="H801" s="1" t="s">
        <v>921</v>
      </c>
    </row>
    <row r="802" spans="1:8" x14ac:dyDescent="0.2">
      <c r="A802" s="1">
        <v>805</v>
      </c>
      <c r="B802" s="1" t="str">
        <f t="shared" si="12"/>
        <v>Casco Bay Energy Co LLC</v>
      </c>
      <c r="C802" s="1" t="b">
        <f>IF(D802&lt;&gt;"",IF(COUNTIF($D$2:D801, D802), INDEX($A$2:$D$100000, MATCH(D802, $D$2:D801,0),1), FALSE), FALSE)</f>
        <v>0</v>
      </c>
      <c r="F802" s="1" t="b">
        <f>IF(G802&lt;&gt;"", IF(COUNTIF($G$2:G801, G802), INDEX($A$2:$G$100000, MATCH(G802, $G$2:G801,0),1), FALSE), FALSE)</f>
        <v>0</v>
      </c>
      <c r="G802" s="1">
        <v>4966</v>
      </c>
      <c r="H802" s="1" t="s">
        <v>922</v>
      </c>
    </row>
    <row r="803" spans="1:8" x14ac:dyDescent="0.2">
      <c r="A803" s="1">
        <v>806</v>
      </c>
      <c r="B803" s="1" t="str">
        <f t="shared" si="12"/>
        <v>Case Western Reserve University</v>
      </c>
      <c r="C803" s="1" t="b">
        <f>IF(D803&lt;&gt;"",IF(COUNTIF($D$2:D802, D803), INDEX($A$2:$D$100000, MATCH(D803, $D$2:D802,0),1), FALSE), FALSE)</f>
        <v>0</v>
      </c>
      <c r="F803" s="1" t="b">
        <f>IF(G803&lt;&gt;"", IF(COUNTIF($G$2:G802, G803), INDEX($A$2:$G$100000, MATCH(G803, $G$2:G802,0),1), FALSE), FALSE)</f>
        <v>0</v>
      </c>
      <c r="G803" s="1">
        <v>58869</v>
      </c>
      <c r="H803" s="1" t="s">
        <v>923</v>
      </c>
    </row>
    <row r="804" spans="1:8" x14ac:dyDescent="0.2">
      <c r="A804" s="1">
        <v>807</v>
      </c>
      <c r="B804" s="1" t="str">
        <f t="shared" si="12"/>
        <v>Cashton Greens Wind Farm LLC</v>
      </c>
      <c r="C804" s="1" t="b">
        <f>IF(D804&lt;&gt;"",IF(COUNTIF($D$2:D803, D804), INDEX($A$2:$D$100000, MATCH(D804, $D$2:D803,0),1), FALSE), FALSE)</f>
        <v>0</v>
      </c>
      <c r="F804" s="1" t="b">
        <f>IF(G804&lt;&gt;"", IF(COUNTIF($G$2:G803, G804), INDEX($A$2:$G$100000, MATCH(G804, $G$2:G803,0),1), FALSE), FALSE)</f>
        <v>0</v>
      </c>
      <c r="G804" s="1">
        <v>57340</v>
      </c>
      <c r="H804" s="1" t="s">
        <v>924</v>
      </c>
    </row>
    <row r="805" spans="1:8" x14ac:dyDescent="0.2">
      <c r="A805" s="1">
        <v>808</v>
      </c>
      <c r="B805" s="1" t="str">
        <f t="shared" si="12"/>
        <v>Cassia Gulch</v>
      </c>
      <c r="C805" s="1" t="b">
        <f>IF(D805&lt;&gt;"",IF(COUNTIF($D$2:D804, D805), INDEX($A$2:$D$100000, MATCH(D805, $D$2:D804,0),1), FALSE), FALSE)</f>
        <v>0</v>
      </c>
      <c r="F805" s="1" t="b">
        <f>IF(G805&lt;&gt;"", IF(COUNTIF($G$2:G804, G805), INDEX($A$2:$G$100000, MATCH(G805, $G$2:G804,0),1), FALSE), FALSE)</f>
        <v>0</v>
      </c>
      <c r="G805" s="1">
        <v>56157</v>
      </c>
      <c r="H805" s="1" t="s">
        <v>925</v>
      </c>
    </row>
    <row r="806" spans="1:8" x14ac:dyDescent="0.2">
      <c r="A806" s="1">
        <v>809</v>
      </c>
      <c r="B806" s="1" t="str">
        <f t="shared" si="12"/>
        <v>Cassia Wind</v>
      </c>
      <c r="C806" s="1" t="b">
        <f>IF(D806&lt;&gt;"",IF(COUNTIF($D$2:D805, D806), INDEX($A$2:$D$100000, MATCH(D806, $D$2:D805,0),1), FALSE), FALSE)</f>
        <v>0</v>
      </c>
      <c r="F806" s="1" t="b">
        <f>IF(G806&lt;&gt;"", IF(COUNTIF($G$2:G805, G806), INDEX($A$2:$G$100000, MATCH(G806, $G$2:G805,0),1), FALSE), FALSE)</f>
        <v>0</v>
      </c>
      <c r="G806" s="1">
        <v>56158</v>
      </c>
      <c r="H806" s="1" t="s">
        <v>926</v>
      </c>
    </row>
    <row r="807" spans="1:8" x14ac:dyDescent="0.2">
      <c r="A807" s="1">
        <v>810</v>
      </c>
      <c r="B807" s="1" t="str">
        <f t="shared" si="12"/>
        <v>Castalia Solar LLC</v>
      </c>
      <c r="C807" s="1" t="b">
        <f>IF(D807&lt;&gt;"",IF(COUNTIF($D$2:D806, D807), INDEX($A$2:$D$100000, MATCH(D807, $D$2:D806,0),1), FALSE), FALSE)</f>
        <v>0</v>
      </c>
      <c r="F807" s="1" t="b">
        <f>IF(G807&lt;&gt;"", IF(COUNTIF($G$2:G806, G807), INDEX($A$2:$G$100000, MATCH(G807, $G$2:G806,0),1), FALSE), FALSE)</f>
        <v>0</v>
      </c>
      <c r="G807" s="1">
        <v>58724</v>
      </c>
      <c r="H807" s="1" t="s">
        <v>927</v>
      </c>
    </row>
    <row r="808" spans="1:8" x14ac:dyDescent="0.2">
      <c r="A808" s="1">
        <v>811</v>
      </c>
      <c r="B808" s="1" t="str">
        <f t="shared" si="12"/>
        <v>Castle Rock Cooling</v>
      </c>
      <c r="C808" s="1" t="b">
        <f>IF(D808&lt;&gt;"",IF(COUNTIF($D$2:D807, D808), INDEX($A$2:$D$100000, MATCH(D808, $D$2:D807,0),1), FALSE), FALSE)</f>
        <v>0</v>
      </c>
      <c r="F808" s="1" t="b">
        <f>IF(G808&lt;&gt;"", IF(COUNTIF($G$2:G807, G808), INDEX($A$2:$G$100000, MATCH(G808, $G$2:G807,0),1), FALSE), FALSE)</f>
        <v>0</v>
      </c>
      <c r="G808" s="1">
        <v>57213</v>
      </c>
      <c r="H808" s="1" t="s">
        <v>928</v>
      </c>
    </row>
    <row r="809" spans="1:8" x14ac:dyDescent="0.2">
      <c r="A809" s="1">
        <v>812</v>
      </c>
      <c r="B809" s="1" t="str">
        <f t="shared" si="12"/>
        <v>Catawba County</v>
      </c>
      <c r="C809" s="1" t="b">
        <f>IF(D809&lt;&gt;"",IF(COUNTIF($D$2:D808, D809), INDEX($A$2:$D$100000, MATCH(D809, $D$2:D808,0),1), FALSE), FALSE)</f>
        <v>0</v>
      </c>
      <c r="F809" s="1" t="b">
        <f>IF(G809&lt;&gt;"", IF(COUNTIF($G$2:G808, G809), INDEX($A$2:$G$100000, MATCH(G809, $G$2:G808,0),1), FALSE), FALSE)</f>
        <v>0</v>
      </c>
      <c r="G809" s="1">
        <v>3057</v>
      </c>
      <c r="H809" s="1" t="s">
        <v>929</v>
      </c>
    </row>
    <row r="810" spans="1:8" x14ac:dyDescent="0.2">
      <c r="A810" s="1">
        <v>813</v>
      </c>
      <c r="B810" s="1" t="str">
        <f t="shared" si="12"/>
        <v>Caterpillar Inc</v>
      </c>
      <c r="C810" s="1" t="b">
        <f>IF(D810&lt;&gt;"",IF(COUNTIF($D$2:D809, D810), INDEX($A$2:$D$100000, MATCH(D810, $D$2:D809,0),1), FALSE), FALSE)</f>
        <v>0</v>
      </c>
      <c r="F810" s="1" t="b">
        <f>IF(G810&lt;&gt;"", IF(COUNTIF($G$2:G809, G810), INDEX($A$2:$G$100000, MATCH(G810, $G$2:G809,0),1), FALSE), FALSE)</f>
        <v>0</v>
      </c>
      <c r="G810" s="1">
        <v>3179</v>
      </c>
      <c r="H810" s="1" t="s">
        <v>930</v>
      </c>
    </row>
    <row r="811" spans="1:8" x14ac:dyDescent="0.2">
      <c r="A811" s="1">
        <v>814</v>
      </c>
      <c r="B811" s="1" t="str">
        <f t="shared" si="12"/>
        <v>Cayuga Operating Company, LLC</v>
      </c>
      <c r="C811" s="1" t="b">
        <f>IF(D811&lt;&gt;"",IF(COUNTIF($D$2:D810, D811), INDEX($A$2:$D$100000, MATCH(D811, $D$2:D810,0),1), FALSE), FALSE)</f>
        <v>0</v>
      </c>
      <c r="F811" s="1" t="b">
        <f>IF(G811&lt;&gt;"", IF(COUNTIF($G$2:G810, G811), INDEX($A$2:$G$100000, MATCH(G811, $G$2:G810,0),1), FALSE), FALSE)</f>
        <v>0</v>
      </c>
      <c r="G811" s="1">
        <v>22125</v>
      </c>
      <c r="H811" s="1" t="s">
        <v>931</v>
      </c>
    </row>
    <row r="812" spans="1:8" x14ac:dyDescent="0.2">
      <c r="A812" s="1">
        <v>815</v>
      </c>
      <c r="B812" s="1" t="str">
        <f t="shared" si="12"/>
        <v>CB&amp;I</v>
      </c>
      <c r="C812" s="1" t="b">
        <f>IF(D812&lt;&gt;"",IF(COUNTIF($D$2:D811, D812), INDEX($A$2:$D$100000, MATCH(D812, $D$2:D811,0),1), FALSE), FALSE)</f>
        <v>0</v>
      </c>
      <c r="F812" s="1" t="b">
        <f>IF(G812&lt;&gt;"", IF(COUNTIF($G$2:G811, G812), INDEX($A$2:$G$100000, MATCH(G812, $G$2:G811,0),1), FALSE), FALSE)</f>
        <v>0</v>
      </c>
      <c r="G812" s="1">
        <v>56318</v>
      </c>
      <c r="H812" s="1" t="s">
        <v>932</v>
      </c>
    </row>
    <row r="813" spans="1:8" x14ac:dyDescent="0.2">
      <c r="A813" s="1">
        <v>816</v>
      </c>
      <c r="B813" s="1" t="str">
        <f t="shared" si="12"/>
        <v>CBC Alternative Energy, LLC</v>
      </c>
      <c r="C813" s="1" t="b">
        <f>IF(D813&lt;&gt;"",IF(COUNTIF($D$2:D812, D813), INDEX($A$2:$D$100000, MATCH(D813, $D$2:D812,0),1), FALSE), FALSE)</f>
        <v>0</v>
      </c>
      <c r="F813" s="1" t="b">
        <f>IF(G813&lt;&gt;"", IF(COUNTIF($G$2:G812, G813), INDEX($A$2:$G$100000, MATCH(G813, $G$2:G812,0),1), FALSE), FALSE)</f>
        <v>0</v>
      </c>
      <c r="G813" s="1">
        <v>59217</v>
      </c>
      <c r="H813" s="1" t="s">
        <v>933</v>
      </c>
    </row>
    <row r="814" spans="1:8" x14ac:dyDescent="0.2">
      <c r="A814" s="1">
        <v>817</v>
      </c>
      <c r="B814" s="1" t="str">
        <f t="shared" si="12"/>
        <v>CBY DBA Yakutat Power</v>
      </c>
      <c r="C814" s="1" t="b">
        <f>IF(D814&lt;&gt;"",IF(COUNTIF($D$2:D813, D814), INDEX($A$2:$D$100000, MATCH(D814, $D$2:D813,0),1), FALSE), FALSE)</f>
        <v>0</v>
      </c>
      <c r="F814" s="1" t="b">
        <f>IF(G814&lt;&gt;"", IF(COUNTIF($G$2:G813, G814), INDEX($A$2:$G$100000, MATCH(G814, $G$2:G813,0),1), FALSE), FALSE)</f>
        <v>0</v>
      </c>
      <c r="G814" s="1">
        <v>30150</v>
      </c>
      <c r="H814" s="1" t="s">
        <v>934</v>
      </c>
    </row>
    <row r="815" spans="1:8" x14ac:dyDescent="0.2">
      <c r="A815" s="1">
        <v>818</v>
      </c>
      <c r="B815" s="1" t="str">
        <f t="shared" si="12"/>
        <v>CCI Rensselaer LLC</v>
      </c>
      <c r="C815" s="1" t="b">
        <f>IF(D815&lt;&gt;"",IF(COUNTIF($D$2:D814, D815), INDEX($A$2:$D$100000, MATCH(D815, $D$2:D814,0),1), FALSE), FALSE)</f>
        <v>0</v>
      </c>
      <c r="F815" s="1" t="b">
        <f>IF(G815&lt;&gt;"", IF(COUNTIF($G$2:G814, G815), INDEX($A$2:$G$100000, MATCH(G815, $G$2:G814,0),1), FALSE), FALSE)</f>
        <v>0</v>
      </c>
      <c r="G815" s="1">
        <v>6838</v>
      </c>
      <c r="H815" s="1" t="s">
        <v>935</v>
      </c>
    </row>
    <row r="816" spans="1:8" x14ac:dyDescent="0.2">
      <c r="A816" s="1">
        <v>819</v>
      </c>
      <c r="B816" s="1" t="str">
        <f t="shared" si="12"/>
        <v>CCI Roseton LLC</v>
      </c>
      <c r="C816" s="1" t="b">
        <f>IF(D816&lt;&gt;"",IF(COUNTIF($D$2:D815, D816), INDEX($A$2:$D$100000, MATCH(D816, $D$2:D815,0),1), FALSE), FALSE)</f>
        <v>0</v>
      </c>
      <c r="F816" s="1" t="b">
        <f>IF(G816&lt;&gt;"", IF(COUNTIF($G$2:G815, G816), INDEX($A$2:$G$100000, MATCH(G816, $G$2:G815,0),1), FALSE), FALSE)</f>
        <v>0</v>
      </c>
      <c r="G816" s="1">
        <v>5511</v>
      </c>
      <c r="H816" s="1" t="s">
        <v>936</v>
      </c>
    </row>
    <row r="817" spans="1:8" x14ac:dyDescent="0.2">
      <c r="A817" s="1">
        <v>820</v>
      </c>
      <c r="B817" s="1" t="str">
        <f t="shared" si="12"/>
        <v>CCI Signal Hill LLC</v>
      </c>
      <c r="C817" s="1" t="b">
        <f>IF(D817&lt;&gt;"",IF(COUNTIF($D$2:D816, D817), INDEX($A$2:$D$100000, MATCH(D817, $D$2:D816,0),1), FALSE), FALSE)</f>
        <v>0</v>
      </c>
      <c r="F817" s="1" t="b">
        <f>IF(G817&lt;&gt;"", IF(COUNTIF($G$2:G816, G817), INDEX($A$2:$G$100000, MATCH(G817, $G$2:G816,0),1), FALSE), FALSE)</f>
        <v>0</v>
      </c>
      <c r="G817" s="1">
        <v>54777</v>
      </c>
      <c r="H817" s="1" t="s">
        <v>937</v>
      </c>
    </row>
    <row r="818" spans="1:8" x14ac:dyDescent="0.2">
      <c r="A818" s="1">
        <v>821</v>
      </c>
      <c r="B818" s="1" t="str">
        <f t="shared" si="12"/>
        <v>CD US Solar MT 2 LLC</v>
      </c>
      <c r="C818" s="1" t="b">
        <f>IF(D818&lt;&gt;"",IF(COUNTIF($D$2:D817, D818), INDEX($A$2:$D$100000, MATCH(D818, $D$2:D817,0),1), FALSE), FALSE)</f>
        <v>0</v>
      </c>
      <c r="F818" s="1" t="b">
        <f>IF(G818&lt;&gt;"", IF(COUNTIF($G$2:G817, G818), INDEX($A$2:$G$100000, MATCH(G818, $G$2:G817,0),1), FALSE), FALSE)</f>
        <v>0</v>
      </c>
      <c r="G818" s="1">
        <v>58440</v>
      </c>
      <c r="H818" s="1" t="s">
        <v>938</v>
      </c>
    </row>
    <row r="819" spans="1:8" x14ac:dyDescent="0.2">
      <c r="A819" s="1">
        <v>822</v>
      </c>
      <c r="B819" s="1" t="str">
        <f t="shared" si="12"/>
        <v>CD US Solar MT1 LLC</v>
      </c>
      <c r="C819" s="1" t="b">
        <f>IF(D819&lt;&gt;"",IF(COUNTIF($D$2:D818, D819), INDEX($A$2:$D$100000, MATCH(D819, $D$2:D818,0),1), FALSE), FALSE)</f>
        <v>0</v>
      </c>
      <c r="F819" s="1" t="b">
        <f>IF(G819&lt;&gt;"", IF(COUNTIF($G$2:G818, G819), INDEX($A$2:$G$100000, MATCH(G819, $G$2:G818,0),1), FALSE), FALSE)</f>
        <v>0</v>
      </c>
      <c r="G819" s="1">
        <v>58677</v>
      </c>
      <c r="H819" s="1" t="s">
        <v>939</v>
      </c>
    </row>
    <row r="820" spans="1:8" x14ac:dyDescent="0.2">
      <c r="A820" s="1">
        <v>823</v>
      </c>
      <c r="B820" s="1" t="str">
        <f t="shared" si="12"/>
        <v>CD US Solar MT3, LLC</v>
      </c>
      <c r="C820" s="1" t="b">
        <f>IF(D820&lt;&gt;"",IF(COUNTIF($D$2:D819, D820), INDEX($A$2:$D$100000, MATCH(D820, $D$2:D819,0),1), FALSE), FALSE)</f>
        <v>0</v>
      </c>
      <c r="F820" s="1" t="b">
        <f>IF(G820&lt;&gt;"", IF(COUNTIF($G$2:G819, G820), INDEX($A$2:$G$100000, MATCH(G820, $G$2:G819,0),1), FALSE), FALSE)</f>
        <v>0</v>
      </c>
      <c r="G820" s="1">
        <v>59174</v>
      </c>
      <c r="H820" s="1" t="s">
        <v>940</v>
      </c>
    </row>
    <row r="821" spans="1:8" x14ac:dyDescent="0.2">
      <c r="A821" s="1">
        <v>824</v>
      </c>
      <c r="B821" s="1" t="str">
        <f t="shared" si="12"/>
        <v>CD US Solar PO 3, LLC</v>
      </c>
      <c r="C821" s="1" t="b">
        <f>IF(D821&lt;&gt;"",IF(COUNTIF($D$2:D820, D821), INDEX($A$2:$D$100000, MATCH(D821, $D$2:D820,0),1), FALSE), FALSE)</f>
        <v>0</v>
      </c>
      <c r="F821" s="1" t="b">
        <f>IF(G821&lt;&gt;"", IF(COUNTIF($G$2:G820, G821), INDEX($A$2:$G$100000, MATCH(G821, $G$2:G820,0),1), FALSE), FALSE)</f>
        <v>0</v>
      </c>
      <c r="G821" s="1">
        <v>59185</v>
      </c>
      <c r="H821" s="1" t="s">
        <v>941</v>
      </c>
    </row>
    <row r="822" spans="1:8" x14ac:dyDescent="0.2">
      <c r="A822" s="1">
        <v>825</v>
      </c>
      <c r="B822" s="1" t="str">
        <f t="shared" si="12"/>
        <v>CDM Hydroelectric Co</v>
      </c>
      <c r="C822" s="1" t="b">
        <f>IF(D822&lt;&gt;"",IF(COUNTIF($D$2:D821, D822), INDEX($A$2:$D$100000, MATCH(D822, $D$2:D821,0),1), FALSE), FALSE)</f>
        <v>0</v>
      </c>
      <c r="F822" s="1" t="b">
        <f>IF(G822&lt;&gt;"", IF(COUNTIF($G$2:G821, G822), INDEX($A$2:$G$100000, MATCH(G822, $G$2:G821,0),1), FALSE), FALSE)</f>
        <v>0</v>
      </c>
      <c r="G822" s="1">
        <v>3123</v>
      </c>
      <c r="H822" s="1" t="s">
        <v>942</v>
      </c>
    </row>
    <row r="823" spans="1:8" x14ac:dyDescent="0.2">
      <c r="A823" s="1">
        <v>826</v>
      </c>
      <c r="B823" s="1" t="str">
        <f t="shared" si="12"/>
        <v>Cedar Bay Operating Services LLC</v>
      </c>
      <c r="C823" s="1" t="b">
        <f>IF(D823&lt;&gt;"",IF(COUNTIF($D$2:D822, D823), INDEX($A$2:$D$100000, MATCH(D823, $D$2:D822,0),1), FALSE), FALSE)</f>
        <v>0</v>
      </c>
      <c r="F823" s="1" t="b">
        <f>IF(G823&lt;&gt;"", IF(COUNTIF($G$2:G822, G823), INDEX($A$2:$G$100000, MATCH(G823, $G$2:G822,0),1), FALSE), FALSE)</f>
        <v>0</v>
      </c>
      <c r="G823" s="1">
        <v>56730</v>
      </c>
      <c r="H823" s="1" t="s">
        <v>943</v>
      </c>
    </row>
    <row r="824" spans="1:8" x14ac:dyDescent="0.2">
      <c r="A824" s="1">
        <v>827</v>
      </c>
      <c r="B824" s="1" t="str">
        <f t="shared" si="12"/>
        <v>Cedar Bluff Wind, LLC</v>
      </c>
      <c r="C824" s="1" t="b">
        <f>IF(D824&lt;&gt;"",IF(COUNTIF($D$2:D823, D824), INDEX($A$2:$D$100000, MATCH(D824, $D$2:D823,0),1), FALSE), FALSE)</f>
        <v>0</v>
      </c>
      <c r="F824" s="1" t="b">
        <f>IF(G824&lt;&gt;"", IF(COUNTIF($G$2:G823, G824), INDEX($A$2:$G$100000, MATCH(G824, $G$2:G823,0),1), FALSE), FALSE)</f>
        <v>0</v>
      </c>
      <c r="G824" s="1">
        <v>59817</v>
      </c>
      <c r="H824" s="1" t="s">
        <v>944</v>
      </c>
    </row>
    <row r="825" spans="1:8" x14ac:dyDescent="0.2">
      <c r="A825" s="1">
        <v>828</v>
      </c>
      <c r="B825" s="1" t="str">
        <f t="shared" si="12"/>
        <v>Cedar Falls Utilities</v>
      </c>
      <c r="C825" s="1" t="b">
        <f>IF(D825&lt;&gt;"",IF(COUNTIF($D$2:D824, D825), INDEX($A$2:$D$100000, MATCH(D825, $D$2:D824,0),1), FALSE), FALSE)</f>
        <v>0</v>
      </c>
      <c r="F825" s="1" t="b">
        <f>IF(G825&lt;&gt;"", IF(COUNTIF($G$2:G824, G825), INDEX($A$2:$G$100000, MATCH(G825, $G$2:G824,0),1), FALSE), FALSE)</f>
        <v>0</v>
      </c>
      <c r="G825" s="1">
        <v>3203</v>
      </c>
      <c r="H825" s="1" t="s">
        <v>945</v>
      </c>
    </row>
    <row r="826" spans="1:8" x14ac:dyDescent="0.2">
      <c r="A826" s="1">
        <v>829</v>
      </c>
      <c r="B826" s="1" t="str">
        <f t="shared" si="12"/>
        <v>Cedar Point LLC</v>
      </c>
      <c r="C826" s="1" t="b">
        <f>IF(D826&lt;&gt;"",IF(COUNTIF($D$2:D825, D826), INDEX($A$2:$D$100000, MATCH(D826, $D$2:D825,0),1), FALSE), FALSE)</f>
        <v>0</v>
      </c>
      <c r="F826" s="1" t="b">
        <f>IF(G826&lt;&gt;"", IF(COUNTIF($G$2:G825, G826), INDEX($A$2:$G$100000, MATCH(G826, $G$2:G825,0),1), FALSE), FALSE)</f>
        <v>0</v>
      </c>
      <c r="G826" s="1">
        <v>56662</v>
      </c>
      <c r="H826" s="1" t="s">
        <v>946</v>
      </c>
    </row>
    <row r="827" spans="1:8" x14ac:dyDescent="0.2">
      <c r="A827" s="1">
        <v>830</v>
      </c>
      <c r="B827" s="1" t="str">
        <f t="shared" si="12"/>
        <v>Celanese Acetate LLC</v>
      </c>
      <c r="C827" s="1" t="b">
        <f>IF(D827&lt;&gt;"",IF(COUNTIF($D$2:D826, D827), INDEX($A$2:$D$100000, MATCH(D827, $D$2:D826,0),1), FALSE), FALSE)</f>
        <v>0</v>
      </c>
      <c r="F827" s="1" t="b">
        <f>IF(G827&lt;&gt;"", IF(COUNTIF($G$2:G826, G827), INDEX($A$2:$G$100000, MATCH(G827, $G$2:G826,0),1), FALSE), FALSE)</f>
        <v>0</v>
      </c>
      <c r="G827" s="1">
        <v>57151</v>
      </c>
      <c r="H827" s="1" t="s">
        <v>947</v>
      </c>
    </row>
    <row r="828" spans="1:8" x14ac:dyDescent="0.2">
      <c r="A828" s="1">
        <v>831</v>
      </c>
      <c r="B828" s="1" t="str">
        <f t="shared" si="12"/>
        <v>Celina Solar Project #1, LLC</v>
      </c>
      <c r="C828" s="1" t="b">
        <f>IF(D828&lt;&gt;"",IF(COUNTIF($D$2:D827, D828), INDEX($A$2:$D$100000, MATCH(D828, $D$2:D827,0),1), FALSE), FALSE)</f>
        <v>0</v>
      </c>
      <c r="F828" s="1" t="b">
        <f>IF(G828&lt;&gt;"", IF(COUNTIF($G$2:G827, G828), INDEX($A$2:$G$100000, MATCH(G828, $G$2:G827,0),1), FALSE), FALSE)</f>
        <v>0</v>
      </c>
      <c r="G828" s="1">
        <v>58610</v>
      </c>
      <c r="H828" s="1" t="s">
        <v>948</v>
      </c>
    </row>
    <row r="829" spans="1:8" x14ac:dyDescent="0.2">
      <c r="A829" s="1">
        <v>832</v>
      </c>
      <c r="B829" s="1" t="str">
        <f t="shared" si="12"/>
        <v>Cellu Tissue LLC</v>
      </c>
      <c r="C829" s="1" t="b">
        <f>IF(D829&lt;&gt;"",IF(COUNTIF($D$2:D828, D829), INDEX($A$2:$D$100000, MATCH(D829, $D$2:D828,0),1), FALSE), FALSE)</f>
        <v>0</v>
      </c>
      <c r="F829" s="1" t="b">
        <f>IF(G829&lt;&gt;"", IF(COUNTIF($G$2:G828, G829), INDEX($A$2:$G$100000, MATCH(G829, $G$2:G828,0),1), FALSE), FALSE)</f>
        <v>0</v>
      </c>
      <c r="G829" s="1">
        <v>57495</v>
      </c>
      <c r="H829" s="1" t="s">
        <v>949</v>
      </c>
    </row>
    <row r="830" spans="1:8" x14ac:dyDescent="0.2">
      <c r="A830" s="1">
        <v>833</v>
      </c>
      <c r="B830" s="1" t="str">
        <f t="shared" si="12"/>
        <v>Centinela Solar Energy LLC</v>
      </c>
      <c r="C830" s="1" t="b">
        <f>IF(D830&lt;&gt;"",IF(COUNTIF($D$2:D829, D830), INDEX($A$2:$D$100000, MATCH(D830, $D$2:D829,0),1), FALSE), FALSE)</f>
        <v>0</v>
      </c>
      <c r="F830" s="1" t="b">
        <f>IF(G830&lt;&gt;"", IF(COUNTIF($G$2:G829, G830), INDEX($A$2:$G$100000, MATCH(G830, $G$2:G829,0),1), FALSE), FALSE)</f>
        <v>0</v>
      </c>
      <c r="G830" s="1">
        <v>58427</v>
      </c>
      <c r="H830" s="1" t="s">
        <v>950</v>
      </c>
    </row>
    <row r="831" spans="1:8" x14ac:dyDescent="0.2">
      <c r="A831" s="1">
        <v>834</v>
      </c>
      <c r="B831" s="1" t="str">
        <f t="shared" si="12"/>
        <v>Central Arizona Water Conservation Dist</v>
      </c>
      <c r="C831" s="1" t="b">
        <f>IF(D831&lt;&gt;"",IF(COUNTIF($D$2:D830, D831), INDEX($A$2:$D$100000, MATCH(D831, $D$2:D830,0),1), FALSE), FALSE)</f>
        <v>0</v>
      </c>
      <c r="F831" s="1" t="b">
        <f>IF(G831&lt;&gt;"", IF(COUNTIF($G$2:G830, G831), INDEX($A$2:$G$100000, MATCH(G831, $G$2:G830,0),1), FALSE), FALSE)</f>
        <v>0</v>
      </c>
      <c r="G831" s="1">
        <v>2850</v>
      </c>
      <c r="H831" s="1" t="s">
        <v>951</v>
      </c>
    </row>
    <row r="832" spans="1:8" x14ac:dyDescent="0.2">
      <c r="A832" s="1">
        <v>835</v>
      </c>
      <c r="B832" s="1" t="str">
        <f t="shared" si="12"/>
        <v>Central Connecticut State University</v>
      </c>
      <c r="C832" s="1" t="b">
        <f>IF(D832&lt;&gt;"",IF(COUNTIF($D$2:D831, D832), INDEX($A$2:$D$100000, MATCH(D832, $D$2:D831,0),1), FALSE), FALSE)</f>
        <v>0</v>
      </c>
      <c r="F832" s="1" t="b">
        <f>IF(G832&lt;&gt;"", IF(COUNTIF($G$2:G831, G832), INDEX($A$2:$G$100000, MATCH(G832, $G$2:G831,0),1), FALSE), FALSE)</f>
        <v>0</v>
      </c>
      <c r="G832" s="1">
        <v>58188</v>
      </c>
      <c r="H832" s="1" t="s">
        <v>952</v>
      </c>
    </row>
    <row r="833" spans="1:8" x14ac:dyDescent="0.2">
      <c r="A833" s="1">
        <v>836</v>
      </c>
      <c r="B833" s="1" t="str">
        <f t="shared" si="12"/>
        <v>Central Contra Costa Sanitary District</v>
      </c>
      <c r="C833" s="1" t="b">
        <f>IF(D833&lt;&gt;"",IF(COUNTIF($D$2:D832, D833), INDEX($A$2:$D$100000, MATCH(D833, $D$2:D832,0),1), FALSE), FALSE)</f>
        <v>0</v>
      </c>
      <c r="F833" s="1" t="b">
        <f>IF(G833&lt;&gt;"", IF(COUNTIF($G$2:G832, G833), INDEX($A$2:$G$100000, MATCH(G833, $G$2:G832,0),1), FALSE), FALSE)</f>
        <v>0</v>
      </c>
      <c r="G833" s="1">
        <v>56914</v>
      </c>
      <c r="H833" s="1" t="s">
        <v>953</v>
      </c>
    </row>
    <row r="834" spans="1:8" x14ac:dyDescent="0.2">
      <c r="A834" s="1">
        <v>837</v>
      </c>
      <c r="B834" s="1" t="str">
        <f t="shared" ref="B834:B897" si="13">IF(H834="",E834,H834)</f>
        <v>Central Electric Power</v>
      </c>
      <c r="C834" s="1" t="b">
        <f>IF(D834&lt;&gt;"",IF(COUNTIF($D$2:D833, D834), INDEX($A$2:$D$100000, MATCH(D834, $D$2:D833,0),1), FALSE), FALSE)</f>
        <v>0</v>
      </c>
      <c r="F834" s="1" t="b">
        <f>IF(G834&lt;&gt;"", IF(COUNTIF($G$2:G833, G834), INDEX($A$2:$G$100000, MATCH(G834, $G$2:G833,0),1), FALSE), FALSE)</f>
        <v>0</v>
      </c>
      <c r="G834" s="1">
        <v>59159</v>
      </c>
      <c r="H834" s="1" t="s">
        <v>954</v>
      </c>
    </row>
    <row r="835" spans="1:8" x14ac:dyDescent="0.2">
      <c r="A835" s="1">
        <v>838</v>
      </c>
      <c r="B835" s="1" t="str">
        <f t="shared" si="13"/>
        <v>Central Iowa Power Cooperative</v>
      </c>
      <c r="C835" s="1" t="b">
        <f>IF(D835&lt;&gt;"",IF(COUNTIF($D$2:D834, D835), INDEX($A$2:$D$100000, MATCH(D835, $D$2:D834,0),1), FALSE), FALSE)</f>
        <v>0</v>
      </c>
      <c r="F835" s="1" t="b">
        <f>IF(G835&lt;&gt;"", IF(COUNTIF($G$2:G834, G835), INDEX($A$2:$G$100000, MATCH(G835, $G$2:G834,0),1), FALSE), FALSE)</f>
        <v>0</v>
      </c>
      <c r="G835" s="1">
        <v>3258</v>
      </c>
      <c r="H835" s="1" t="s">
        <v>955</v>
      </c>
    </row>
    <row r="836" spans="1:8" x14ac:dyDescent="0.2">
      <c r="A836" s="1">
        <v>839</v>
      </c>
      <c r="B836" s="1" t="str">
        <f t="shared" si="13"/>
        <v>Central Michigan University</v>
      </c>
      <c r="C836" s="1" t="b">
        <f>IF(D836&lt;&gt;"",IF(COUNTIF($D$2:D835, D836), INDEX($A$2:$D$100000, MATCH(D836, $D$2:D835,0),1), FALSE), FALSE)</f>
        <v>0</v>
      </c>
      <c r="F836" s="1" t="b">
        <f>IF(G836&lt;&gt;"", IF(COUNTIF($G$2:G835, G836), INDEX($A$2:$G$100000, MATCH(G836, $G$2:G835,0),1), FALSE), FALSE)</f>
        <v>0</v>
      </c>
      <c r="G836" s="1">
        <v>3304</v>
      </c>
      <c r="H836" s="1" t="s">
        <v>956</v>
      </c>
    </row>
    <row r="837" spans="1:8" x14ac:dyDescent="0.2">
      <c r="A837" s="1">
        <v>840</v>
      </c>
      <c r="B837" s="1" t="str">
        <f t="shared" si="13"/>
        <v>Central Nebraska Pub P&amp;I Dist</v>
      </c>
      <c r="C837" s="1" t="b">
        <f>IF(D837&lt;&gt;"",IF(COUNTIF($D$2:D836, D837), INDEX($A$2:$D$100000, MATCH(D837, $D$2:D836,0),1), FALSE), FALSE)</f>
        <v>0</v>
      </c>
      <c r="F837" s="1" t="b">
        <f>IF(G837&lt;&gt;"", IF(COUNTIF($G$2:G836, G837), INDEX($A$2:$G$100000, MATCH(G837, $G$2:G836,0),1), FALSE), FALSE)</f>
        <v>0</v>
      </c>
      <c r="G837" s="1">
        <v>3271</v>
      </c>
      <c r="H837" s="1" t="s">
        <v>957</v>
      </c>
    </row>
    <row r="838" spans="1:8" x14ac:dyDescent="0.2">
      <c r="A838" s="1">
        <v>841</v>
      </c>
      <c r="B838" s="1" t="str">
        <f t="shared" si="13"/>
        <v>Central Oregon Irrigation Dist</v>
      </c>
      <c r="C838" s="1" t="b">
        <f>IF(D838&lt;&gt;"",IF(COUNTIF($D$2:D837, D838), INDEX($A$2:$D$100000, MATCH(D838, $D$2:D837,0),1), FALSE), FALSE)</f>
        <v>0</v>
      </c>
      <c r="F838" s="1" t="b">
        <f>IF(G838&lt;&gt;"", IF(COUNTIF($G$2:G837, G838), INDEX($A$2:$G$100000, MATCH(G838, $G$2:G837,0),1), FALSE), FALSE)</f>
        <v>0</v>
      </c>
      <c r="G838" s="1">
        <v>3220</v>
      </c>
      <c r="H838" s="1" t="s">
        <v>958</v>
      </c>
    </row>
    <row r="839" spans="1:8" x14ac:dyDescent="0.2">
      <c r="A839" s="1">
        <v>842</v>
      </c>
      <c r="B839" s="1" t="str">
        <f t="shared" si="13"/>
        <v>Central Valley Ag Power LLC</v>
      </c>
      <c r="C839" s="1" t="b">
        <f>IF(D839&lt;&gt;"",IF(COUNTIF($D$2:D838, D839), INDEX($A$2:$D$100000, MATCH(D839, $D$2:D838,0),1), FALSE), FALSE)</f>
        <v>0</v>
      </c>
      <c r="F839" s="1" t="b">
        <f>IF(G839&lt;&gt;"", IF(COUNTIF($G$2:G838, G839), INDEX($A$2:$G$100000, MATCH(G839, $G$2:G838,0),1), FALSE), FALSE)</f>
        <v>0</v>
      </c>
      <c r="G839" s="1">
        <v>58839</v>
      </c>
      <c r="H839" s="1" t="s">
        <v>959</v>
      </c>
    </row>
    <row r="840" spans="1:8" x14ac:dyDescent="0.2">
      <c r="A840" s="1">
        <v>843</v>
      </c>
      <c r="B840" s="1" t="str">
        <f t="shared" si="13"/>
        <v>CenturyLink Regional HQ</v>
      </c>
      <c r="C840" s="1" t="b">
        <f>IF(D840&lt;&gt;"",IF(COUNTIF($D$2:D839, D840), INDEX($A$2:$D$100000, MATCH(D840, $D$2:D839,0),1), FALSE), FALSE)</f>
        <v>0</v>
      </c>
      <c r="F840" s="1" t="b">
        <f>IF(G840&lt;&gt;"", IF(COUNTIF($G$2:G839, G840), INDEX($A$2:$G$100000, MATCH(G840, $G$2:G839,0),1), FALSE), FALSE)</f>
        <v>0</v>
      </c>
      <c r="G840" s="1">
        <v>17795</v>
      </c>
      <c r="H840" s="1" t="s">
        <v>960</v>
      </c>
    </row>
    <row r="841" spans="1:8" x14ac:dyDescent="0.2">
      <c r="A841" s="1">
        <v>844</v>
      </c>
      <c r="B841" s="1" t="str">
        <f t="shared" si="13"/>
        <v>CER Colorado Bend Energy Partners LP</v>
      </c>
      <c r="C841" s="1" t="b">
        <f>IF(D841&lt;&gt;"",IF(COUNTIF($D$2:D840, D841), INDEX($A$2:$D$100000, MATCH(D841, $D$2:D840,0),1), FALSE), FALSE)</f>
        <v>0</v>
      </c>
      <c r="F841" s="1" t="b">
        <f>IF(G841&lt;&gt;"", IF(COUNTIF($G$2:G840, G841), INDEX($A$2:$G$100000, MATCH(G841, $G$2:G840,0),1), FALSE), FALSE)</f>
        <v>0</v>
      </c>
      <c r="G841" s="1">
        <v>56765</v>
      </c>
      <c r="H841" s="1" t="s">
        <v>961</v>
      </c>
    </row>
    <row r="842" spans="1:8" x14ac:dyDescent="0.2">
      <c r="A842" s="1">
        <v>845</v>
      </c>
      <c r="B842" s="1" t="str">
        <f t="shared" si="13"/>
        <v>CER Generation LLC</v>
      </c>
      <c r="C842" s="1" t="b">
        <f>IF(D842&lt;&gt;"",IF(COUNTIF($D$2:D841, D842), INDEX($A$2:$D$100000, MATCH(D842, $D$2:D841,0),1), FALSE), FALSE)</f>
        <v>0</v>
      </c>
      <c r="F842" s="1" t="b">
        <f>IF(G842&lt;&gt;"", IF(COUNTIF($G$2:G841, G842), INDEX($A$2:$G$100000, MATCH(G842, $G$2:G841,0),1), FALSE), FALSE)</f>
        <v>0</v>
      </c>
      <c r="G842" s="1">
        <v>55987</v>
      </c>
      <c r="H842" s="1" t="s">
        <v>962</v>
      </c>
    </row>
    <row r="843" spans="1:8" x14ac:dyDescent="0.2">
      <c r="A843" s="1">
        <v>846</v>
      </c>
      <c r="B843" s="1" t="str">
        <f t="shared" si="13"/>
        <v>CER Quail Run Energy Partners LP</v>
      </c>
      <c r="C843" s="1" t="b">
        <f>IF(D843&lt;&gt;"",IF(COUNTIF($D$2:D842, D843), INDEX($A$2:$D$100000, MATCH(D843, $D$2:D842,0),1), FALSE), FALSE)</f>
        <v>0</v>
      </c>
      <c r="F843" s="1" t="b">
        <f>IF(G843&lt;&gt;"", IF(COUNTIF($G$2:G842, G843), INDEX($A$2:$G$100000, MATCH(G843, $G$2:G842,0),1), FALSE), FALSE)</f>
        <v>0</v>
      </c>
      <c r="G843" s="1">
        <v>56766</v>
      </c>
      <c r="H843" s="1" t="s">
        <v>963</v>
      </c>
    </row>
    <row r="844" spans="1:8" x14ac:dyDescent="0.2">
      <c r="A844" s="1">
        <v>847</v>
      </c>
      <c r="B844" s="1" t="str">
        <f t="shared" si="13"/>
        <v>CES Sterling LLC</v>
      </c>
      <c r="C844" s="1" t="b">
        <f>IF(D844&lt;&gt;"",IF(COUNTIF($D$2:D843, D844), INDEX($A$2:$D$100000, MATCH(D844, $D$2:D843,0),1), FALSE), FALSE)</f>
        <v>0</v>
      </c>
      <c r="F844" s="1" t="b">
        <f>IF(G844&lt;&gt;"", IF(COUNTIF($G$2:G843, G844), INDEX($A$2:$G$100000, MATCH(G844, $G$2:G843,0),1), FALSE), FALSE)</f>
        <v>0</v>
      </c>
      <c r="G844" s="1">
        <v>58374</v>
      </c>
      <c r="H844" s="1" t="s">
        <v>964</v>
      </c>
    </row>
    <row r="845" spans="1:8" x14ac:dyDescent="0.2">
      <c r="A845" s="1">
        <v>848</v>
      </c>
      <c r="B845" s="1" t="str">
        <f t="shared" si="13"/>
        <v>CF CVEC Owner One LLC</v>
      </c>
      <c r="C845" s="1" t="b">
        <f>IF(D845&lt;&gt;"",IF(COUNTIF($D$2:D844, D845), INDEX($A$2:$D$100000, MATCH(D845, $D$2:D844,0),1), FALSE), FALSE)</f>
        <v>0</v>
      </c>
      <c r="F845" s="1" t="b">
        <f>IF(G845&lt;&gt;"", IF(COUNTIF($G$2:G844, G845), INDEX($A$2:$G$100000, MATCH(G845, $G$2:G844,0),1), FALSE), FALSE)</f>
        <v>0</v>
      </c>
      <c r="G845" s="1">
        <v>58894</v>
      </c>
      <c r="H845" s="1" t="s">
        <v>965</v>
      </c>
    </row>
    <row r="846" spans="1:8" x14ac:dyDescent="0.2">
      <c r="A846" s="1">
        <v>849</v>
      </c>
      <c r="B846" s="1" t="str">
        <f t="shared" si="13"/>
        <v>CF Gainesville Owner One LLC</v>
      </c>
      <c r="C846" s="1" t="b">
        <f>IF(D846&lt;&gt;"",IF(COUNTIF($D$2:D845, D846), INDEX($A$2:$D$100000, MATCH(D846, $D$2:D845,0),1), FALSE), FALSE)</f>
        <v>0</v>
      </c>
      <c r="F846" s="1" t="b">
        <f>IF(G846&lt;&gt;"", IF(COUNTIF($G$2:G845, G846), INDEX($A$2:$G$100000, MATCH(G846, $G$2:G845,0),1), FALSE), FALSE)</f>
        <v>0</v>
      </c>
      <c r="G846" s="1">
        <v>58570</v>
      </c>
      <c r="H846" s="1" t="s">
        <v>966</v>
      </c>
    </row>
    <row r="847" spans="1:8" x14ac:dyDescent="0.2">
      <c r="A847" s="1">
        <v>850</v>
      </c>
      <c r="B847" s="1" t="str">
        <f t="shared" si="13"/>
        <v>CF Industries Nitrogen LLC</v>
      </c>
      <c r="C847" s="1" t="b">
        <f>IF(D847&lt;&gt;"",IF(COUNTIF($D$2:D846, D847), INDEX($A$2:$D$100000, MATCH(D847, $D$2:D846,0),1), FALSE), FALSE)</f>
        <v>0</v>
      </c>
      <c r="F847" s="1" t="b">
        <f>IF(G847&lt;&gt;"", IF(COUNTIF($G$2:G846, G847), INDEX($A$2:$G$100000, MATCH(G847, $G$2:G846,0),1), FALSE), FALSE)</f>
        <v>0</v>
      </c>
      <c r="G847" s="1">
        <v>50122</v>
      </c>
      <c r="H847" s="1" t="s">
        <v>967</v>
      </c>
    </row>
    <row r="848" spans="1:8" x14ac:dyDescent="0.2">
      <c r="A848" s="1">
        <v>851</v>
      </c>
      <c r="B848" s="1" t="str">
        <f t="shared" si="13"/>
        <v>CF Jersey Gardens Owner Two LLC</v>
      </c>
      <c r="C848" s="1" t="b">
        <f>IF(D848&lt;&gt;"",IF(COUNTIF($D$2:D847, D848), INDEX($A$2:$D$100000, MATCH(D848, $D$2:D847,0),1), FALSE), FALSE)</f>
        <v>0</v>
      </c>
      <c r="F848" s="1" t="b">
        <f>IF(G848&lt;&gt;"", IF(COUNTIF($G$2:G847, G848), INDEX($A$2:$G$100000, MATCH(G848, $G$2:G847,0),1), FALSE), FALSE)</f>
        <v>0</v>
      </c>
      <c r="G848" s="1">
        <v>58591</v>
      </c>
      <c r="H848" s="1" t="s">
        <v>968</v>
      </c>
    </row>
    <row r="849" spans="1:8" x14ac:dyDescent="0.2">
      <c r="A849" s="1">
        <v>852</v>
      </c>
      <c r="B849" s="1" t="str">
        <f t="shared" si="13"/>
        <v>CF SBC Master Tenant One LLC</v>
      </c>
      <c r="C849" s="1" t="b">
        <f>IF(D849&lt;&gt;"",IF(COUNTIF($D$2:D848, D849), INDEX($A$2:$D$100000, MATCH(D849, $D$2:D848,0),1), FALSE), FALSE)</f>
        <v>0</v>
      </c>
      <c r="F849" s="1" t="b">
        <f>IF(G849&lt;&gt;"", IF(COUNTIF($G$2:G848, G849), INDEX($A$2:$G$100000, MATCH(G849, $G$2:G848,0),1), FALSE), FALSE)</f>
        <v>0</v>
      </c>
      <c r="G849" s="1">
        <v>59275</v>
      </c>
      <c r="H849" s="1" t="s">
        <v>969</v>
      </c>
    </row>
    <row r="850" spans="1:8" x14ac:dyDescent="0.2">
      <c r="A850" s="1">
        <v>853</v>
      </c>
      <c r="B850" s="1" t="str">
        <f t="shared" si="13"/>
        <v>CH4 Biogas LLC</v>
      </c>
      <c r="C850" s="1" t="b">
        <f>IF(D850&lt;&gt;"",IF(COUNTIF($D$2:D849, D850), INDEX($A$2:$D$100000, MATCH(D850, $D$2:D849,0),1), FALSE), FALSE)</f>
        <v>0</v>
      </c>
      <c r="F850" s="1" t="b">
        <f>IF(G850&lt;&gt;"", IF(COUNTIF($G$2:G849, G850), INDEX($A$2:$G$100000, MATCH(G850, $G$2:G849,0),1), FALSE), FALSE)</f>
        <v>0</v>
      </c>
      <c r="G850" s="1">
        <v>58383</v>
      </c>
      <c r="H850" s="1" t="s">
        <v>970</v>
      </c>
    </row>
    <row r="851" spans="1:8" x14ac:dyDescent="0.2">
      <c r="A851" s="1">
        <v>854</v>
      </c>
      <c r="B851" s="1" t="str">
        <f t="shared" si="13"/>
        <v>Chadbourn Farm LLC</v>
      </c>
      <c r="C851" s="1" t="b">
        <f>IF(D851&lt;&gt;"",IF(COUNTIF($D$2:D850, D851), INDEX($A$2:$D$100000, MATCH(D851, $D$2:D850,0),1), FALSE), FALSE)</f>
        <v>0</v>
      </c>
      <c r="F851" s="1" t="b">
        <f>IF(G851&lt;&gt;"", IF(COUNTIF($G$2:G850, G851), INDEX($A$2:$G$100000, MATCH(G851, $G$2:G850,0),1), FALSE), FALSE)</f>
        <v>0</v>
      </c>
      <c r="G851" s="1">
        <v>58279</v>
      </c>
      <c r="H851" s="1" t="s">
        <v>971</v>
      </c>
    </row>
    <row r="852" spans="1:8" x14ac:dyDescent="0.2">
      <c r="A852" s="1">
        <v>855</v>
      </c>
      <c r="B852" s="1" t="str">
        <f t="shared" si="13"/>
        <v>Chalk Cliff Limited</v>
      </c>
      <c r="C852" s="1" t="b">
        <f>IF(D852&lt;&gt;"",IF(COUNTIF($D$2:D851, D852), INDEX($A$2:$D$100000, MATCH(D852, $D$2:D851,0),1), FALSE), FALSE)</f>
        <v>0</v>
      </c>
      <c r="F852" s="1" t="b">
        <f>IF(G852&lt;&gt;"", IF(COUNTIF($G$2:G851, G852), INDEX($A$2:$G$100000, MATCH(G852, $G$2:G851,0),1), FALSE), FALSE)</f>
        <v>0</v>
      </c>
      <c r="G852" s="1">
        <v>59985</v>
      </c>
      <c r="H852" s="1" t="s">
        <v>972</v>
      </c>
    </row>
    <row r="853" spans="1:8" x14ac:dyDescent="0.2">
      <c r="A853" s="1">
        <v>856</v>
      </c>
      <c r="B853" s="1" t="str">
        <f t="shared" si="13"/>
        <v>Chalmette Refining LLC</v>
      </c>
      <c r="C853" s="1" t="b">
        <f>IF(D853&lt;&gt;"",IF(COUNTIF($D$2:D852, D853), INDEX($A$2:$D$100000, MATCH(D853, $D$2:D852,0),1), FALSE), FALSE)</f>
        <v>0</v>
      </c>
      <c r="F853" s="1" t="b">
        <f>IF(G853&lt;&gt;"", IF(COUNTIF($G$2:G852, G853), INDEX($A$2:$G$100000, MATCH(G853, $G$2:G852,0),1), FALSE), FALSE)</f>
        <v>0</v>
      </c>
      <c r="G853" s="1">
        <v>56392</v>
      </c>
      <c r="H853" s="1" t="s">
        <v>973</v>
      </c>
    </row>
    <row r="854" spans="1:8" x14ac:dyDescent="0.2">
      <c r="A854" s="1">
        <v>857</v>
      </c>
      <c r="B854" s="1" t="str">
        <f t="shared" si="13"/>
        <v>Channel Energy Center LLC</v>
      </c>
      <c r="C854" s="1" t="b">
        <f>IF(D854&lt;&gt;"",IF(COUNTIF($D$2:D853, D854), INDEX($A$2:$D$100000, MATCH(D854, $D$2:D853,0),1), FALSE), FALSE)</f>
        <v>0</v>
      </c>
      <c r="F854" s="1" t="b">
        <f>IF(G854&lt;&gt;"", IF(COUNTIF($G$2:G853, G854), INDEX($A$2:$G$100000, MATCH(G854, $G$2:G853,0),1), FALSE), FALSE)</f>
        <v>0</v>
      </c>
      <c r="G854" s="1">
        <v>3370</v>
      </c>
      <c r="H854" s="1" t="s">
        <v>974</v>
      </c>
    </row>
    <row r="855" spans="1:8" x14ac:dyDescent="0.2">
      <c r="A855" s="1">
        <v>858</v>
      </c>
      <c r="B855" s="1" t="str">
        <f t="shared" si="13"/>
        <v>Charlotte Solar LLC</v>
      </c>
      <c r="C855" s="1" t="b">
        <f>IF(D855&lt;&gt;"",IF(COUNTIF($D$2:D854, D855), INDEX($A$2:$D$100000, MATCH(D855, $D$2:D854,0),1), FALSE), FALSE)</f>
        <v>0</v>
      </c>
      <c r="F855" s="1" t="b">
        <f>IF(G855&lt;&gt;"", IF(COUNTIF($G$2:G854, G855), INDEX($A$2:$G$100000, MATCH(G855, $G$2:G854,0),1), FALSE), FALSE)</f>
        <v>0</v>
      </c>
      <c r="G855" s="1">
        <v>59488</v>
      </c>
      <c r="H855" s="1" t="s">
        <v>975</v>
      </c>
    </row>
    <row r="856" spans="1:8" x14ac:dyDescent="0.2">
      <c r="A856" s="1">
        <v>859</v>
      </c>
      <c r="B856" s="1" t="str">
        <f t="shared" si="13"/>
        <v>Charlotte Solar, LLC (NC)</v>
      </c>
      <c r="C856" s="1" t="b">
        <f>IF(D856&lt;&gt;"",IF(COUNTIF($D$2:D855, D856), INDEX($A$2:$D$100000, MATCH(D856, $D$2:D855,0),1), FALSE), FALSE)</f>
        <v>0</v>
      </c>
      <c r="F856" s="1" t="b">
        <f>IF(G856&lt;&gt;"", IF(COUNTIF($G$2:G855, G856), INDEX($A$2:$G$100000, MATCH(G856, $G$2:G855,0),1), FALSE), FALSE)</f>
        <v>0</v>
      </c>
      <c r="G856" s="1">
        <v>60006</v>
      </c>
      <c r="H856" s="1" t="s">
        <v>976</v>
      </c>
    </row>
    <row r="857" spans="1:8" x14ac:dyDescent="0.2">
      <c r="A857" s="1">
        <v>860</v>
      </c>
      <c r="B857" s="1" t="str">
        <f t="shared" si="13"/>
        <v>Charlton Solar I, LLC</v>
      </c>
      <c r="C857" s="1" t="b">
        <f>IF(D857&lt;&gt;"",IF(COUNTIF($D$2:D856, D857), INDEX($A$2:$D$100000, MATCH(D857, $D$2:D856,0),1), FALSE), FALSE)</f>
        <v>0</v>
      </c>
      <c r="F857" s="1" t="b">
        <f>IF(G857&lt;&gt;"", IF(COUNTIF($G$2:G856, G857), INDEX($A$2:$G$100000, MATCH(G857, $G$2:G856,0),1), FALSE), FALSE)</f>
        <v>0</v>
      </c>
      <c r="G857" s="1">
        <v>59388</v>
      </c>
      <c r="H857" s="1" t="s">
        <v>977</v>
      </c>
    </row>
    <row r="858" spans="1:8" x14ac:dyDescent="0.2">
      <c r="A858" s="1">
        <v>861</v>
      </c>
      <c r="B858" s="1" t="str">
        <f t="shared" si="13"/>
        <v>Chasm Hydro Partnership</v>
      </c>
      <c r="C858" s="1" t="b">
        <f>IF(D858&lt;&gt;"",IF(COUNTIF($D$2:D857, D858), INDEX($A$2:$D$100000, MATCH(D858, $D$2:D857,0),1), FALSE), FALSE)</f>
        <v>0</v>
      </c>
      <c r="F858" s="1" t="b">
        <f>IF(G858&lt;&gt;"", IF(COUNTIF($G$2:G857, G858), INDEX($A$2:$G$100000, MATCH(G858, $G$2:G857,0),1), FALSE), FALSE)</f>
        <v>0</v>
      </c>
      <c r="G858" s="1">
        <v>24979</v>
      </c>
      <c r="H858" s="1" t="s">
        <v>978</v>
      </c>
    </row>
    <row r="859" spans="1:8" x14ac:dyDescent="0.2">
      <c r="A859" s="1">
        <v>862</v>
      </c>
      <c r="B859" s="1" t="str">
        <f t="shared" si="13"/>
        <v>Chattanooga Metropolitan Airport</v>
      </c>
      <c r="C859" s="1" t="b">
        <f>IF(D859&lt;&gt;"",IF(COUNTIF($D$2:D858, D859), INDEX($A$2:$D$100000, MATCH(D859, $D$2:D858,0),1), FALSE), FALSE)</f>
        <v>0</v>
      </c>
      <c r="F859" s="1" t="b">
        <f>IF(G859&lt;&gt;"", IF(COUNTIF($G$2:G858, G859), INDEX($A$2:$G$100000, MATCH(G859, $G$2:G858,0),1), FALSE), FALSE)</f>
        <v>0</v>
      </c>
      <c r="G859" s="1">
        <v>58492</v>
      </c>
      <c r="H859" s="1" t="s">
        <v>979</v>
      </c>
    </row>
    <row r="860" spans="1:8" x14ac:dyDescent="0.2">
      <c r="A860" s="1">
        <v>863</v>
      </c>
      <c r="B860" s="1" t="str">
        <f t="shared" si="13"/>
        <v>Chauncey Farm</v>
      </c>
      <c r="C860" s="1" t="b">
        <f>IF(D860&lt;&gt;"",IF(COUNTIF($D$2:D859, D860), INDEX($A$2:$D$100000, MATCH(D860, $D$2:D859,0),1), FALSE), FALSE)</f>
        <v>0</v>
      </c>
      <c r="F860" s="1" t="b">
        <f>IF(G860&lt;&gt;"", IF(COUNTIF($G$2:G859, G860), INDEX($A$2:$G$100000, MATCH(G860, $G$2:G859,0),1), FALSE), FALSE)</f>
        <v>0</v>
      </c>
      <c r="G860" s="1">
        <v>58906</v>
      </c>
      <c r="H860" s="1" t="s">
        <v>980</v>
      </c>
    </row>
    <row r="861" spans="1:8" x14ac:dyDescent="0.2">
      <c r="A861" s="1">
        <v>864</v>
      </c>
      <c r="B861" s="1" t="str">
        <f t="shared" si="13"/>
        <v>Cherokee County Cogen Partners LLC</v>
      </c>
      <c r="C861" s="1" t="b">
        <f>IF(D861&lt;&gt;"",IF(COUNTIF($D$2:D860, D861), INDEX($A$2:$D$100000, MATCH(D861, $D$2:D860,0),1), FALSE), FALSE)</f>
        <v>0</v>
      </c>
      <c r="F861" s="1" t="b">
        <f>IF(G861&lt;&gt;"", IF(COUNTIF($G$2:G860, G861), INDEX($A$2:$G$100000, MATCH(G861, $G$2:G860,0),1), FALSE), FALSE)</f>
        <v>0</v>
      </c>
      <c r="G861" s="1">
        <v>6833</v>
      </c>
      <c r="H861" s="1" t="s">
        <v>981</v>
      </c>
    </row>
    <row r="862" spans="1:8" x14ac:dyDescent="0.2">
      <c r="A862" s="1">
        <v>865</v>
      </c>
      <c r="B862" s="1" t="str">
        <f t="shared" si="13"/>
        <v>Chester Power Partners LLC</v>
      </c>
      <c r="C862" s="1" t="b">
        <f>IF(D862&lt;&gt;"",IF(COUNTIF($D$2:D861, D862), INDEX($A$2:$D$100000, MATCH(D862, $D$2:D861,0),1), FALSE), FALSE)</f>
        <v>0</v>
      </c>
      <c r="F862" s="1" t="b">
        <f>IF(G862&lt;&gt;"", IF(COUNTIF($G$2:G861, G862), INDEX($A$2:$G$100000, MATCH(G862, $G$2:G861,0),1), FALSE), FALSE)</f>
        <v>0</v>
      </c>
      <c r="G862" s="1">
        <v>59522</v>
      </c>
      <c r="H862" s="1" t="s">
        <v>982</v>
      </c>
    </row>
    <row r="863" spans="1:8" x14ac:dyDescent="0.2">
      <c r="A863" s="1">
        <v>866</v>
      </c>
      <c r="B863" s="1" t="str">
        <f t="shared" si="13"/>
        <v>Chevron Oronite Co LLC</v>
      </c>
      <c r="C863" s="1" t="b">
        <f>IF(D863&lt;&gt;"",IF(COUNTIF($D$2:D862, D863), INDEX($A$2:$D$100000, MATCH(D863, $D$2:D862,0),1), FALSE), FALSE)</f>
        <v>0</v>
      </c>
      <c r="F863" s="1" t="b">
        <f>IF(G863&lt;&gt;"", IF(COUNTIF($G$2:G862, G863), INDEX($A$2:$G$100000, MATCH(G863, $G$2:G862,0),1), FALSE), FALSE)</f>
        <v>0</v>
      </c>
      <c r="G863" s="1">
        <v>3455</v>
      </c>
      <c r="H863" s="1" t="s">
        <v>983</v>
      </c>
    </row>
    <row r="864" spans="1:8" x14ac:dyDescent="0.2">
      <c r="A864" s="1">
        <v>867</v>
      </c>
      <c r="B864" s="1" t="str">
        <f t="shared" si="13"/>
        <v>Chevron Products Company-Richmond</v>
      </c>
      <c r="C864" s="1" t="b">
        <f>IF(D864&lt;&gt;"",IF(COUNTIF($D$2:D863, D864), INDEX($A$2:$D$100000, MATCH(D864, $D$2:D863,0),1), FALSE), FALSE)</f>
        <v>0</v>
      </c>
      <c r="F864" s="1" t="b">
        <f>IF(G864&lt;&gt;"", IF(COUNTIF($G$2:G863, G864), INDEX($A$2:$G$100000, MATCH(G864, $G$2:G863,0),1), FALSE), FALSE)</f>
        <v>0</v>
      </c>
      <c r="G864" s="1">
        <v>49732</v>
      </c>
      <c r="H864" s="1" t="s">
        <v>984</v>
      </c>
    </row>
    <row r="865" spans="1:8" x14ac:dyDescent="0.2">
      <c r="A865" s="1">
        <v>868</v>
      </c>
      <c r="B865" s="1" t="str">
        <f t="shared" si="13"/>
        <v>Chevron Refinery-Hawaii</v>
      </c>
      <c r="C865" s="1" t="b">
        <f>IF(D865&lt;&gt;"",IF(COUNTIF($D$2:D864, D865), INDEX($A$2:$D$100000, MATCH(D865, $D$2:D864,0),1), FALSE), FALSE)</f>
        <v>0</v>
      </c>
      <c r="F865" s="1" t="b">
        <f>IF(G865&lt;&gt;"", IF(COUNTIF($G$2:G864, G865), INDEX($A$2:$G$100000, MATCH(G865, $G$2:G864,0),1), FALSE), FALSE)</f>
        <v>0</v>
      </c>
      <c r="G865" s="1">
        <v>3453</v>
      </c>
      <c r="H865" s="1" t="s">
        <v>985</v>
      </c>
    </row>
    <row r="866" spans="1:8" x14ac:dyDescent="0.2">
      <c r="A866" s="1">
        <v>869</v>
      </c>
      <c r="B866" s="1" t="str">
        <f t="shared" si="13"/>
        <v>Chevron Technology Ventures</v>
      </c>
      <c r="C866" s="1" t="b">
        <f>IF(D866&lt;&gt;"",IF(COUNTIF($D$2:D865, D866), INDEX($A$2:$D$100000, MATCH(D866, $D$2:D865,0),1), FALSE), FALSE)</f>
        <v>0</v>
      </c>
      <c r="F866" s="1" t="b">
        <f>IF(G866&lt;&gt;"", IF(COUNTIF($G$2:G865, G866), INDEX($A$2:$G$100000, MATCH(G866, $G$2:G865,0),1), FALSE), FALSE)</f>
        <v>0</v>
      </c>
      <c r="G866" s="1">
        <v>56706</v>
      </c>
      <c r="H866" s="1" t="s">
        <v>986</v>
      </c>
    </row>
    <row r="867" spans="1:8" x14ac:dyDescent="0.2">
      <c r="A867" s="1">
        <v>870</v>
      </c>
      <c r="B867" s="1" t="str">
        <f t="shared" si="13"/>
        <v>Chevron USA</v>
      </c>
      <c r="C867" s="1" t="b">
        <f>IF(D867&lt;&gt;"",IF(COUNTIF($D$2:D866, D867), INDEX($A$2:$D$100000, MATCH(D867, $D$2:D866,0),1), FALSE), FALSE)</f>
        <v>0</v>
      </c>
      <c r="F867" s="1" t="b">
        <f>IF(G867&lt;&gt;"", IF(COUNTIF($G$2:G866, G867), INDEX($A$2:$G$100000, MATCH(G867, $G$2:G866,0),1), FALSE), FALSE)</f>
        <v>0</v>
      </c>
      <c r="G867" s="1">
        <v>56394</v>
      </c>
      <c r="H867" s="1" t="s">
        <v>987</v>
      </c>
    </row>
    <row r="868" spans="1:8" x14ac:dyDescent="0.2">
      <c r="A868" s="1">
        <v>871</v>
      </c>
      <c r="B868" s="1" t="str">
        <f t="shared" si="13"/>
        <v>Chevron USA Inc</v>
      </c>
      <c r="C868" s="1" t="b">
        <f>IF(D868&lt;&gt;"",IF(COUNTIF($D$2:D867, D868), INDEX($A$2:$D$100000, MATCH(D868, $D$2:D867,0),1), FALSE), FALSE)</f>
        <v>0</v>
      </c>
      <c r="F868" s="1" t="b">
        <f>IF(G868&lt;&gt;"", IF(COUNTIF($G$2:G867, G868), INDEX($A$2:$G$100000, MATCH(G868, $G$2:G867,0),1), FALSE), FALSE)</f>
        <v>0</v>
      </c>
      <c r="G868" s="1">
        <v>54713</v>
      </c>
      <c r="H868" s="1" t="s">
        <v>988</v>
      </c>
    </row>
    <row r="869" spans="1:8" x14ac:dyDescent="0.2">
      <c r="A869" s="1">
        <v>872</v>
      </c>
      <c r="B869" s="1" t="str">
        <f t="shared" si="13"/>
        <v>CHI Energy Inc</v>
      </c>
      <c r="C869" s="1" t="b">
        <f>IF(D869&lt;&gt;"",IF(COUNTIF($D$2:D868, D869), INDEX($A$2:$D$100000, MATCH(D869, $D$2:D868,0),1), FALSE), FALSE)</f>
        <v>0</v>
      </c>
      <c r="F869" s="1" t="b">
        <f>IF(G869&lt;&gt;"", IF(COUNTIF($G$2:G868, G869), INDEX($A$2:$G$100000, MATCH(G869, $G$2:G868,0),1), FALSE), FALSE)</f>
        <v>0</v>
      </c>
      <c r="G869" s="1">
        <v>34688</v>
      </c>
      <c r="H869" s="1" t="s">
        <v>989</v>
      </c>
    </row>
    <row r="870" spans="1:8" x14ac:dyDescent="0.2">
      <c r="A870" s="1">
        <v>873</v>
      </c>
      <c r="B870" s="1" t="str">
        <f t="shared" si="13"/>
        <v>CHI Operations Inc</v>
      </c>
      <c r="C870" s="1" t="b">
        <f>IF(D870&lt;&gt;"",IF(COUNTIF($D$2:D869, D870), INDEX($A$2:$D$100000, MATCH(D870, $D$2:D869,0),1), FALSE), FALSE)</f>
        <v>0</v>
      </c>
      <c r="F870" s="1" t="b">
        <f>IF(G870&lt;&gt;"", IF(COUNTIF($G$2:G869, G870), INDEX($A$2:$G$100000, MATCH(G870, $G$2:G869,0),1), FALSE), FALSE)</f>
        <v>0</v>
      </c>
      <c r="G870" s="1">
        <v>54725</v>
      </c>
      <c r="H870" s="1" t="s">
        <v>990</v>
      </c>
    </row>
    <row r="871" spans="1:8" x14ac:dyDescent="0.2">
      <c r="A871" s="1">
        <v>874</v>
      </c>
      <c r="B871" s="1" t="str">
        <f t="shared" si="13"/>
        <v>CHI West Inc</v>
      </c>
      <c r="C871" s="1" t="b">
        <f>IF(D871&lt;&gt;"",IF(COUNTIF($D$2:D870, D871), INDEX($A$2:$D$100000, MATCH(D871, $D$2:D870,0),1), FALSE), FALSE)</f>
        <v>0</v>
      </c>
      <c r="F871" s="1" t="b">
        <f>IF(G871&lt;&gt;"", IF(COUNTIF($G$2:G870, G871), INDEX($A$2:$G$100000, MATCH(G871, $G$2:G870,0),1), FALSE), FALSE)</f>
        <v>0</v>
      </c>
      <c r="G871" s="1">
        <v>3682</v>
      </c>
      <c r="H871" s="1" t="s">
        <v>991</v>
      </c>
    </row>
    <row r="872" spans="1:8" x14ac:dyDescent="0.2">
      <c r="A872" s="1">
        <v>875</v>
      </c>
      <c r="B872" s="1" t="str">
        <f t="shared" si="13"/>
        <v>CHI-West Inc</v>
      </c>
      <c r="C872" s="1" t="b">
        <f>IF(D872&lt;&gt;"",IF(COUNTIF($D$2:D871, D872), INDEX($A$2:$D$100000, MATCH(D872, $D$2:D871,0),1), FALSE), FALSE)</f>
        <v>0</v>
      </c>
      <c r="F872" s="1" t="b">
        <f>IF(G872&lt;&gt;"", IF(COUNTIF($G$2:G871, G872), INDEX($A$2:$G$100000, MATCH(G872, $G$2:G871,0),1), FALSE), FALSE)</f>
        <v>0</v>
      </c>
      <c r="G872" s="1">
        <v>3663</v>
      </c>
      <c r="H872" s="1" t="s">
        <v>992</v>
      </c>
    </row>
    <row r="873" spans="1:8" x14ac:dyDescent="0.2">
      <c r="A873" s="1">
        <v>876</v>
      </c>
      <c r="B873" s="1" t="str">
        <f t="shared" si="13"/>
        <v>Chillicothe Municipal Utils</v>
      </c>
      <c r="C873" s="1" t="b">
        <f>IF(D873&lt;&gt;"",IF(COUNTIF($D$2:D872, D873), INDEX($A$2:$D$100000, MATCH(D873, $D$2:D872,0),1), FALSE), FALSE)</f>
        <v>0</v>
      </c>
      <c r="F873" s="1" t="b">
        <f>IF(G873&lt;&gt;"", IF(COUNTIF($G$2:G872, G873), INDEX($A$2:$G$100000, MATCH(G873, $G$2:G872,0),1), FALSE), FALSE)</f>
        <v>0</v>
      </c>
      <c r="G873" s="1">
        <v>3486</v>
      </c>
      <c r="H873" s="1" t="s">
        <v>993</v>
      </c>
    </row>
    <row r="874" spans="1:8" x14ac:dyDescent="0.2">
      <c r="A874" s="1">
        <v>877</v>
      </c>
      <c r="B874" s="1" t="str">
        <f t="shared" si="13"/>
        <v>Chisholm View Wind Project</v>
      </c>
      <c r="C874" s="1" t="b">
        <f>IF(D874&lt;&gt;"",IF(COUNTIF($D$2:D873, D874), INDEX($A$2:$D$100000, MATCH(D874, $D$2:D873,0),1), FALSE), FALSE)</f>
        <v>0</v>
      </c>
      <c r="F874" s="1" t="b">
        <f>IF(G874&lt;&gt;"", IF(COUNTIF($G$2:G873, G874), INDEX($A$2:$G$100000, MATCH(G874, $G$2:G873,0),1), FALSE), FALSE)</f>
        <v>0</v>
      </c>
      <c r="G874" s="1">
        <v>57412</v>
      </c>
      <c r="H874" s="1" t="s">
        <v>994</v>
      </c>
    </row>
    <row r="875" spans="1:8" x14ac:dyDescent="0.2">
      <c r="A875" s="1">
        <v>878</v>
      </c>
      <c r="B875" s="1" t="str">
        <f t="shared" si="13"/>
        <v>Chittenden County Solar Partners LLC</v>
      </c>
      <c r="C875" s="1" t="b">
        <f>IF(D875&lt;&gt;"",IF(COUNTIF($D$2:D874, D875), INDEX($A$2:$D$100000, MATCH(D875, $D$2:D874,0),1), FALSE), FALSE)</f>
        <v>0</v>
      </c>
      <c r="F875" s="1" t="b">
        <f>IF(G875&lt;&gt;"", IF(COUNTIF($G$2:G874, G875), INDEX($A$2:$G$100000, MATCH(G875, $G$2:G874,0),1), FALSE), FALSE)</f>
        <v>0</v>
      </c>
      <c r="G875" s="1">
        <v>56795</v>
      </c>
      <c r="H875" s="1" t="s">
        <v>995</v>
      </c>
    </row>
    <row r="876" spans="1:8" x14ac:dyDescent="0.2">
      <c r="A876" s="1">
        <v>879</v>
      </c>
      <c r="B876" s="1" t="str">
        <f t="shared" si="13"/>
        <v>Choco Solar LLC</v>
      </c>
      <c r="C876" s="1" t="b">
        <f>IF(D876&lt;&gt;"",IF(COUNTIF($D$2:D875, D876), INDEX($A$2:$D$100000, MATCH(D876, $D$2:D875,0),1), FALSE), FALSE)</f>
        <v>0</v>
      </c>
      <c r="F876" s="1" t="b">
        <f>IF(G876&lt;&gt;"", IF(COUNTIF($G$2:G875, G876), INDEX($A$2:$G$100000, MATCH(G876, $G$2:G875,0),1), FALSE), FALSE)</f>
        <v>0</v>
      </c>
      <c r="G876" s="1">
        <v>59673</v>
      </c>
      <c r="H876" s="1" t="s">
        <v>996</v>
      </c>
    </row>
    <row r="877" spans="1:8" x14ac:dyDescent="0.2">
      <c r="A877" s="1">
        <v>880</v>
      </c>
      <c r="B877" s="1" t="str">
        <f t="shared" si="13"/>
        <v>Choctaw Generation L.P, L.L.L.P.</v>
      </c>
      <c r="C877" s="1" t="b">
        <f>IF(D877&lt;&gt;"",IF(COUNTIF($D$2:D876, D877), INDEX($A$2:$D$100000, MATCH(D877, $D$2:D876,0),1), FALSE), FALSE)</f>
        <v>0</v>
      </c>
      <c r="F877" s="1" t="b">
        <f>IF(G877&lt;&gt;"", IF(COUNTIF($G$2:G876, G877), INDEX($A$2:$G$100000, MATCH(G877, $G$2:G876,0),1), FALSE), FALSE)</f>
        <v>0</v>
      </c>
      <c r="G877" s="1">
        <v>3593</v>
      </c>
      <c r="H877" s="1" t="s">
        <v>997</v>
      </c>
    </row>
    <row r="878" spans="1:8" x14ac:dyDescent="0.2">
      <c r="A878" s="1">
        <v>881</v>
      </c>
      <c r="B878" s="1" t="str">
        <f t="shared" si="13"/>
        <v>Chuckawalla Solar LLC</v>
      </c>
      <c r="C878" s="1" t="b">
        <f>IF(D878&lt;&gt;"",IF(COUNTIF($D$2:D877, D878), INDEX($A$2:$D$100000, MATCH(D878, $D$2:D877,0),1), FALSE), FALSE)</f>
        <v>0</v>
      </c>
      <c r="F878" s="1" t="b">
        <f>IF(G878&lt;&gt;"", IF(COUNTIF($G$2:G877, G878), INDEX($A$2:$G$100000, MATCH(G878, $G$2:G877,0),1), FALSE), FALSE)</f>
        <v>0</v>
      </c>
      <c r="G878" s="1">
        <v>58486</v>
      </c>
      <c r="H878" s="1" t="s">
        <v>998</v>
      </c>
    </row>
    <row r="879" spans="1:8" x14ac:dyDescent="0.2">
      <c r="A879" s="1">
        <v>882</v>
      </c>
      <c r="B879" s="1" t="str">
        <f t="shared" si="13"/>
        <v>CII Carbon LLC</v>
      </c>
      <c r="C879" s="1" t="b">
        <f>IF(D879&lt;&gt;"",IF(COUNTIF($D$2:D878, D879), INDEX($A$2:$D$100000, MATCH(D879, $D$2:D878,0),1), FALSE), FALSE)</f>
        <v>0</v>
      </c>
      <c r="F879" s="1" t="b">
        <f>IF(G879&lt;&gt;"", IF(COUNTIF($G$2:G878, G879), INDEX($A$2:$G$100000, MATCH(G879, $G$2:G878,0),1), FALSE), FALSE)</f>
        <v>0</v>
      </c>
      <c r="G879" s="1">
        <v>4660</v>
      </c>
      <c r="H879" s="1" t="s">
        <v>999</v>
      </c>
    </row>
    <row r="880" spans="1:8" x14ac:dyDescent="0.2">
      <c r="A880" s="1">
        <v>883</v>
      </c>
      <c r="B880" s="1" t="str">
        <f t="shared" si="13"/>
        <v>Cimarron Wind Energy LLC</v>
      </c>
      <c r="C880" s="1" t="b">
        <f>IF(D880&lt;&gt;"",IF(COUNTIF($D$2:D879, D880), INDEX($A$2:$D$100000, MATCH(D880, $D$2:D879,0),1), FALSE), FALSE)</f>
        <v>0</v>
      </c>
      <c r="F880" s="1" t="b">
        <f>IF(G880&lt;&gt;"", IF(COUNTIF($G$2:G879, G880), INDEX($A$2:$G$100000, MATCH(G880, $G$2:G879,0),1), FALSE), FALSE)</f>
        <v>0</v>
      </c>
      <c r="G880" s="1">
        <v>58143</v>
      </c>
      <c r="H880" s="1" t="s">
        <v>1000</v>
      </c>
    </row>
    <row r="881" spans="1:8" x14ac:dyDescent="0.2">
      <c r="A881" s="1">
        <v>884</v>
      </c>
      <c r="B881" s="1" t="str">
        <f t="shared" si="13"/>
        <v>Cimarron Windpower II, LLC</v>
      </c>
      <c r="C881" s="1" t="b">
        <f>IF(D881&lt;&gt;"",IF(COUNTIF($D$2:D880, D881), INDEX($A$2:$D$100000, MATCH(D881, $D$2:D880,0),1), FALSE), FALSE)</f>
        <v>0</v>
      </c>
      <c r="F881" s="1" t="b">
        <f>IF(G881&lt;&gt;"", IF(COUNTIF($G$2:G880, G881), INDEX($A$2:$G$100000, MATCH(G881, $G$2:G880,0),1), FALSE), FALSE)</f>
        <v>0</v>
      </c>
      <c r="G881" s="1">
        <v>56988</v>
      </c>
      <c r="H881" s="1" t="s">
        <v>1001</v>
      </c>
    </row>
    <row r="882" spans="1:8" x14ac:dyDescent="0.2">
      <c r="A882" s="1">
        <v>885</v>
      </c>
      <c r="B882" s="1" t="str">
        <f t="shared" si="13"/>
        <v>Cinnamon Bay LLC</v>
      </c>
      <c r="C882" s="1" t="b">
        <f>IF(D882&lt;&gt;"",IF(COUNTIF($D$2:D881, D882), INDEX($A$2:$D$100000, MATCH(D882, $D$2:D881,0),1), FALSE), FALSE)</f>
        <v>0</v>
      </c>
      <c r="F882" s="1" t="b">
        <f>IF(G882&lt;&gt;"", IF(COUNTIF($G$2:G881, G882), INDEX($A$2:$G$100000, MATCH(G882, $G$2:G881,0),1), FALSE), FALSE)</f>
        <v>0</v>
      </c>
      <c r="G882" s="1">
        <v>58179</v>
      </c>
      <c r="H882" s="1" t="s">
        <v>1002</v>
      </c>
    </row>
    <row r="883" spans="1:8" x14ac:dyDescent="0.2">
      <c r="A883" s="1">
        <v>886</v>
      </c>
      <c r="B883" s="1" t="str">
        <f t="shared" si="13"/>
        <v>CIP II/AR Bridgewater Holdings LLC</v>
      </c>
      <c r="C883" s="1" t="b">
        <f>IF(D883&lt;&gt;"",IF(COUNTIF($D$2:D882, D883), INDEX($A$2:$D$100000, MATCH(D883, $D$2:D882,0),1), FALSE), FALSE)</f>
        <v>0</v>
      </c>
      <c r="F883" s="1" t="b">
        <f>IF(G883&lt;&gt;"", IF(COUNTIF($G$2:G882, G883), INDEX($A$2:$G$100000, MATCH(G883, $G$2:G882,0),1), FALSE), FALSE)</f>
        <v>0</v>
      </c>
      <c r="G883" s="1">
        <v>59069</v>
      </c>
      <c r="H883" s="1" t="s">
        <v>1003</v>
      </c>
    </row>
    <row r="884" spans="1:8" x14ac:dyDescent="0.2">
      <c r="A884" s="1">
        <v>887</v>
      </c>
      <c r="B884" s="1" t="str">
        <f t="shared" si="13"/>
        <v>Cirrus Wind 1 LLC</v>
      </c>
      <c r="C884" s="1" t="b">
        <f>IF(D884&lt;&gt;"",IF(COUNTIF($D$2:D883, D884), INDEX($A$2:$D$100000, MATCH(D884, $D$2:D883,0),1), FALSE), FALSE)</f>
        <v>0</v>
      </c>
      <c r="F884" s="1" t="b">
        <f>IF(G884&lt;&gt;"", IF(COUNTIF($G$2:G883, G884), INDEX($A$2:$G$100000, MATCH(G884, $G$2:G883,0),1), FALSE), FALSE)</f>
        <v>0</v>
      </c>
      <c r="G884" s="1">
        <v>58134</v>
      </c>
      <c r="H884" s="1" t="s">
        <v>1004</v>
      </c>
    </row>
    <row r="885" spans="1:8" x14ac:dyDescent="0.2">
      <c r="A885" s="1">
        <v>888</v>
      </c>
      <c r="B885" s="1" t="str">
        <f t="shared" si="13"/>
        <v>Cisco</v>
      </c>
      <c r="C885" s="1" t="b">
        <f>IF(D885&lt;&gt;"",IF(COUNTIF($D$2:D884, D885), INDEX($A$2:$D$100000, MATCH(D885, $D$2:D884,0),1), FALSE), FALSE)</f>
        <v>0</v>
      </c>
      <c r="F885" s="1" t="b">
        <f>IF(G885&lt;&gt;"", IF(COUNTIF($G$2:G884, G885), INDEX($A$2:$G$100000, MATCH(G885, $G$2:G884,0),1), FALSE), FALSE)</f>
        <v>0</v>
      </c>
      <c r="G885" s="1">
        <v>56801</v>
      </c>
      <c r="H885" s="1" t="s">
        <v>1005</v>
      </c>
    </row>
    <row r="886" spans="1:8" x14ac:dyDescent="0.2">
      <c r="A886" s="1">
        <v>889</v>
      </c>
      <c r="B886" s="1" t="str">
        <f t="shared" si="13"/>
        <v>CITGO Petroleum Corp</v>
      </c>
      <c r="C886" s="1" t="b">
        <f>IF(D886&lt;&gt;"",IF(COUNTIF($D$2:D885, D886), INDEX($A$2:$D$100000, MATCH(D886, $D$2:D885,0),1), FALSE), FALSE)</f>
        <v>0</v>
      </c>
      <c r="F886" s="1" t="b">
        <f>IF(G886&lt;&gt;"", IF(COUNTIF($G$2:G885, G886), INDEX($A$2:$G$100000, MATCH(G886, $G$2:G885,0),1), FALSE), FALSE)</f>
        <v>0</v>
      </c>
      <c r="G886" s="1">
        <v>7168</v>
      </c>
      <c r="H886" s="1" t="s">
        <v>1006</v>
      </c>
    </row>
    <row r="887" spans="1:8" x14ac:dyDescent="0.2">
      <c r="A887" s="1">
        <v>890</v>
      </c>
      <c r="B887" s="1" t="str">
        <f t="shared" si="13"/>
        <v>Citizens Enterprises Corporation</v>
      </c>
      <c r="C887" s="1" t="b">
        <f>IF(D887&lt;&gt;"",IF(COUNTIF($D$2:D886, D887), INDEX($A$2:$D$100000, MATCH(D887, $D$2:D886,0),1), FALSE), FALSE)</f>
        <v>0</v>
      </c>
      <c r="F887" s="1" t="b">
        <f>IF(G887&lt;&gt;"", IF(COUNTIF($G$2:G886, G887), INDEX($A$2:$G$100000, MATCH(G887, $G$2:G886,0),1), FALSE), FALSE)</f>
        <v>0</v>
      </c>
      <c r="G887" s="1">
        <v>58871</v>
      </c>
      <c r="H887" s="1" t="s">
        <v>1007</v>
      </c>
    </row>
    <row r="888" spans="1:8" x14ac:dyDescent="0.2">
      <c r="A888" s="1">
        <v>891</v>
      </c>
      <c r="B888" s="1" t="str">
        <f t="shared" si="13"/>
        <v>Citizens Thermal Energy</v>
      </c>
      <c r="C888" s="1" t="b">
        <f>IF(D888&lt;&gt;"",IF(COUNTIF($D$2:D887, D888), INDEX($A$2:$D$100000, MATCH(D888, $D$2:D887,0),1), FALSE), FALSE)</f>
        <v>0</v>
      </c>
      <c r="F888" s="1" t="b">
        <f>IF(G888&lt;&gt;"", IF(COUNTIF($G$2:G887, G888), INDEX($A$2:$G$100000, MATCH(G888, $G$2:G887,0),1), FALSE), FALSE)</f>
        <v>0</v>
      </c>
      <c r="G888" s="1">
        <v>3599</v>
      </c>
      <c r="H888" s="1" t="s">
        <v>1008</v>
      </c>
    </row>
    <row r="889" spans="1:8" x14ac:dyDescent="0.2">
      <c r="A889" s="1">
        <v>892</v>
      </c>
      <c r="B889" s="1" t="str">
        <f t="shared" si="13"/>
        <v>Citrus World Inc</v>
      </c>
      <c r="C889" s="1" t="b">
        <f>IF(D889&lt;&gt;"",IF(COUNTIF($D$2:D888, D889), INDEX($A$2:$D$100000, MATCH(D889, $D$2:D888,0),1), FALSE), FALSE)</f>
        <v>0</v>
      </c>
      <c r="F889" s="1" t="b">
        <f>IF(G889&lt;&gt;"", IF(COUNTIF($G$2:G888, G889), INDEX($A$2:$G$100000, MATCH(G889, $G$2:G888,0),1), FALSE), FALSE)</f>
        <v>0</v>
      </c>
      <c r="G889" s="1">
        <v>3662</v>
      </c>
      <c r="H889" s="1" t="s">
        <v>1009</v>
      </c>
    </row>
    <row r="890" spans="1:8" x14ac:dyDescent="0.2">
      <c r="A890" s="1">
        <v>893</v>
      </c>
      <c r="B890" s="1" t="str">
        <f t="shared" si="13"/>
        <v>City &amp; Borough of Sitka - (AK)</v>
      </c>
      <c r="C890" s="1" t="b">
        <f>IF(D890&lt;&gt;"",IF(COUNTIF($D$2:D889, D890), INDEX($A$2:$D$100000, MATCH(D890, $D$2:D889,0),1), FALSE), FALSE)</f>
        <v>0</v>
      </c>
      <c r="F890" s="1" t="b">
        <f>IF(G890&lt;&gt;"", IF(COUNTIF($G$2:G889, G890), INDEX($A$2:$G$100000, MATCH(G890, $G$2:G889,0),1), FALSE), FALSE)</f>
        <v>0</v>
      </c>
      <c r="G890" s="1">
        <v>17271</v>
      </c>
      <c r="H890" s="1" t="s">
        <v>1010</v>
      </c>
    </row>
    <row r="891" spans="1:8" x14ac:dyDescent="0.2">
      <c r="A891" s="1">
        <v>894</v>
      </c>
      <c r="B891" s="1" t="str">
        <f t="shared" si="13"/>
        <v>City &amp; County of San Francisco</v>
      </c>
      <c r="C891" s="1" t="b">
        <f>IF(D891&lt;&gt;"",IF(COUNTIF($D$2:D890, D891), INDEX($A$2:$D$100000, MATCH(D891, $D$2:D890,0),1), FALSE), FALSE)</f>
        <v>0</v>
      </c>
      <c r="F891" s="1" t="b">
        <f>IF(G891&lt;&gt;"", IF(COUNTIF($G$2:G890, G891), INDEX($A$2:$G$100000, MATCH(G891, $G$2:G890,0),1), FALSE), FALSE)</f>
        <v>0</v>
      </c>
      <c r="G891" s="1">
        <v>16612</v>
      </c>
      <c r="H891" s="1" t="s">
        <v>1011</v>
      </c>
    </row>
    <row r="892" spans="1:8" x14ac:dyDescent="0.2">
      <c r="A892" s="1">
        <v>895</v>
      </c>
      <c r="B892" s="1" t="str">
        <f t="shared" si="13"/>
        <v>City Council of Baltimore City</v>
      </c>
      <c r="C892" s="1" t="b">
        <f>IF(D892&lt;&gt;"",IF(COUNTIF($D$2:D891, D892), INDEX($A$2:$D$100000, MATCH(D892, $D$2:D891,0),1), FALSE), FALSE)</f>
        <v>0</v>
      </c>
      <c r="F892" s="1" t="b">
        <f>IF(G892&lt;&gt;"", IF(COUNTIF($G$2:G891, G892), INDEX($A$2:$G$100000, MATCH(G892, $G$2:G891,0),1), FALSE), FALSE)</f>
        <v>0</v>
      </c>
      <c r="G892" s="1">
        <v>58870</v>
      </c>
      <c r="H892" s="1" t="s">
        <v>1012</v>
      </c>
    </row>
    <row r="893" spans="1:8" x14ac:dyDescent="0.2">
      <c r="A893" s="1">
        <v>896</v>
      </c>
      <c r="B893" s="1" t="str">
        <f t="shared" si="13"/>
        <v>City of Abbeville - (SC)</v>
      </c>
      <c r="C893" s="1" t="b">
        <f>IF(D893&lt;&gt;"",IF(COUNTIF($D$2:D892, D893), INDEX($A$2:$D$100000, MATCH(D893, $D$2:D892,0),1), FALSE), FALSE)</f>
        <v>0</v>
      </c>
      <c r="F893" s="1" t="b">
        <f>IF(G893&lt;&gt;"", IF(COUNTIF($G$2:G892, G893), INDEX($A$2:$G$100000, MATCH(G893, $G$2:G892,0),1), FALSE), FALSE)</f>
        <v>0</v>
      </c>
      <c r="G893" s="1">
        <v>34</v>
      </c>
      <c r="H893" s="1" t="s">
        <v>1013</v>
      </c>
    </row>
    <row r="894" spans="1:8" x14ac:dyDescent="0.2">
      <c r="A894" s="1">
        <v>897</v>
      </c>
      <c r="B894" s="1" t="str">
        <f t="shared" si="13"/>
        <v>City of Akron</v>
      </c>
      <c r="C894" s="1" t="b">
        <f>IF(D894&lt;&gt;"",IF(COUNTIF($D$2:D893, D894), INDEX($A$2:$D$100000, MATCH(D894, $D$2:D893,0),1), FALSE), FALSE)</f>
        <v>0</v>
      </c>
      <c r="F894" s="1" t="b">
        <f>IF(G894&lt;&gt;"", IF(COUNTIF($G$2:G893, G894), INDEX($A$2:$G$100000, MATCH(G894, $G$2:G893,0),1), FALSE), FALSE)</f>
        <v>0</v>
      </c>
      <c r="G894" s="1">
        <v>222</v>
      </c>
      <c r="H894" s="1" t="s">
        <v>1014</v>
      </c>
    </row>
    <row r="895" spans="1:8" x14ac:dyDescent="0.2">
      <c r="A895" s="1">
        <v>898</v>
      </c>
      <c r="B895" s="1" t="str">
        <f t="shared" si="13"/>
        <v>City of Albany - (MO)</v>
      </c>
      <c r="C895" s="1" t="b">
        <f>IF(D895&lt;&gt;"",IF(COUNTIF($D$2:D894, D895), INDEX($A$2:$D$100000, MATCH(D895, $D$2:D894,0),1), FALSE), FALSE)</f>
        <v>0</v>
      </c>
      <c r="F895" s="1" t="b">
        <f>IF(G895&lt;&gt;"", IF(COUNTIF($G$2:G894, G895), INDEX($A$2:$G$100000, MATCH(G895, $G$2:G894,0),1), FALSE), FALSE)</f>
        <v>0</v>
      </c>
      <c r="G895" s="1">
        <v>228</v>
      </c>
      <c r="H895" s="1" t="s">
        <v>1015</v>
      </c>
    </row>
    <row r="896" spans="1:8" x14ac:dyDescent="0.2">
      <c r="A896" s="1">
        <v>899</v>
      </c>
      <c r="B896" s="1" t="str">
        <f t="shared" si="13"/>
        <v>City of Alexandria - (LA)</v>
      </c>
      <c r="C896" s="1" t="b">
        <f>IF(D896&lt;&gt;"",IF(COUNTIF($D$2:D895, D896), INDEX($A$2:$D$100000, MATCH(D896, $D$2:D895,0),1), FALSE), FALSE)</f>
        <v>0</v>
      </c>
      <c r="F896" s="1" t="b">
        <f>IF(G896&lt;&gt;"", IF(COUNTIF($G$2:G895, G896), INDEX($A$2:$G$100000, MATCH(G896, $G$2:G895,0),1), FALSE), FALSE)</f>
        <v>0</v>
      </c>
      <c r="G896" s="1">
        <v>298</v>
      </c>
      <c r="H896" s="1" t="s">
        <v>1016</v>
      </c>
    </row>
    <row r="897" spans="1:8" x14ac:dyDescent="0.2">
      <c r="A897" s="1">
        <v>900</v>
      </c>
      <c r="B897" s="1" t="str">
        <f t="shared" si="13"/>
        <v>City of Alexandria - (MN)</v>
      </c>
      <c r="C897" s="1" t="b">
        <f>IF(D897&lt;&gt;"",IF(COUNTIF($D$2:D896, D897), INDEX($A$2:$D$100000, MATCH(D897, $D$2:D896,0),1), FALSE), FALSE)</f>
        <v>0</v>
      </c>
      <c r="F897" s="1" t="b">
        <f>IF(G897&lt;&gt;"", IF(COUNTIF($G$2:G896, G897), INDEX($A$2:$G$100000, MATCH(G897, $G$2:G896,0),1), FALSE), FALSE)</f>
        <v>0</v>
      </c>
      <c r="G897" s="1">
        <v>295</v>
      </c>
      <c r="H897" s="1" t="s">
        <v>1017</v>
      </c>
    </row>
    <row r="898" spans="1:8" x14ac:dyDescent="0.2">
      <c r="A898" s="1">
        <v>901</v>
      </c>
      <c r="B898" s="1" t="str">
        <f t="shared" ref="B898:B961" si="14">IF(H898="",E898,H898)</f>
        <v>City of Algona - (IA)</v>
      </c>
      <c r="C898" s="1" t="b">
        <f>IF(D898&lt;&gt;"",IF(COUNTIF($D$2:D897, D898), INDEX($A$2:$D$100000, MATCH(D898, $D$2:D897,0),1), FALSE), FALSE)</f>
        <v>0</v>
      </c>
      <c r="F898" s="1" t="b">
        <f>IF(G898&lt;&gt;"", IF(COUNTIF($G$2:G897, G898), INDEX($A$2:$G$100000, MATCH(G898, $G$2:G897,0),1), FALSE), FALSE)</f>
        <v>0</v>
      </c>
      <c r="G898" s="1">
        <v>309</v>
      </c>
      <c r="H898" s="1" t="s">
        <v>1018</v>
      </c>
    </row>
    <row r="899" spans="1:8" x14ac:dyDescent="0.2">
      <c r="A899" s="1">
        <v>902</v>
      </c>
      <c r="B899" s="1" t="str">
        <f t="shared" si="14"/>
        <v>City of Alta - (IA)</v>
      </c>
      <c r="C899" s="1" t="b">
        <f>IF(D899&lt;&gt;"",IF(COUNTIF($D$2:D898, D899), INDEX($A$2:$D$100000, MATCH(D899, $D$2:D898,0),1), FALSE), FALSE)</f>
        <v>0</v>
      </c>
      <c r="F899" s="1" t="b">
        <f>IF(G899&lt;&gt;"", IF(COUNTIF($G$2:G898, G899), INDEX($A$2:$G$100000, MATCH(G899, $G$2:G898,0),1), FALSE), FALSE)</f>
        <v>0</v>
      </c>
      <c r="G899" s="1">
        <v>405</v>
      </c>
      <c r="H899" s="1" t="s">
        <v>1019</v>
      </c>
    </row>
    <row r="900" spans="1:8" x14ac:dyDescent="0.2">
      <c r="A900" s="1">
        <v>903</v>
      </c>
      <c r="B900" s="1" t="str">
        <f t="shared" si="14"/>
        <v>City of Altamont - (IL)</v>
      </c>
      <c r="C900" s="1" t="b">
        <f>IF(D900&lt;&gt;"",IF(COUNTIF($D$2:D899, D900), INDEX($A$2:$D$100000, MATCH(D900, $D$2:D899,0),1), FALSE), FALSE)</f>
        <v>0</v>
      </c>
      <c r="F900" s="1" t="b">
        <f>IF(G900&lt;&gt;"", IF(COUNTIF($G$2:G899, G900), INDEX($A$2:$G$100000, MATCH(G900, $G$2:G899,0),1), FALSE), FALSE)</f>
        <v>0</v>
      </c>
      <c r="G900" s="1">
        <v>406</v>
      </c>
      <c r="H900" s="1" t="s">
        <v>1020</v>
      </c>
    </row>
    <row r="901" spans="1:8" x14ac:dyDescent="0.2">
      <c r="A901" s="1">
        <v>904</v>
      </c>
      <c r="B901" s="1" t="str">
        <f t="shared" si="14"/>
        <v>City of Ames - (IA)</v>
      </c>
      <c r="C901" s="1" t="b">
        <f>IF(D901&lt;&gt;"",IF(COUNTIF($D$2:D900, D901), INDEX($A$2:$D$100000, MATCH(D901, $D$2:D900,0),1), FALSE), FALSE)</f>
        <v>0</v>
      </c>
      <c r="F901" s="1" t="b">
        <f>IF(G901&lt;&gt;"", IF(COUNTIF($G$2:G900, G901), INDEX($A$2:$G$100000, MATCH(G901, $G$2:G900,0),1), FALSE), FALSE)</f>
        <v>0</v>
      </c>
      <c r="G901" s="1">
        <v>554</v>
      </c>
      <c r="H901" s="1" t="s">
        <v>1021</v>
      </c>
    </row>
    <row r="902" spans="1:8" x14ac:dyDescent="0.2">
      <c r="A902" s="1">
        <v>905</v>
      </c>
      <c r="B902" s="1" t="str">
        <f t="shared" si="14"/>
        <v>City of Anaheim - (CA)</v>
      </c>
      <c r="C902" s="1" t="b">
        <f>IF(D902&lt;&gt;"",IF(COUNTIF($D$2:D901, D902), INDEX($A$2:$D$100000, MATCH(D902, $D$2:D901,0),1), FALSE), FALSE)</f>
        <v>0</v>
      </c>
      <c r="F902" s="1" t="b">
        <f>IF(G902&lt;&gt;"", IF(COUNTIF($G$2:G901, G902), INDEX($A$2:$G$100000, MATCH(G902, $G$2:G901,0),1), FALSE), FALSE)</f>
        <v>0</v>
      </c>
      <c r="G902" s="1">
        <v>590</v>
      </c>
      <c r="H902" s="1" t="s">
        <v>1022</v>
      </c>
    </row>
    <row r="903" spans="1:8" x14ac:dyDescent="0.2">
      <c r="A903" s="1">
        <v>906</v>
      </c>
      <c r="B903" s="1" t="str">
        <f t="shared" si="14"/>
        <v>City of Anita - (IA)</v>
      </c>
      <c r="C903" s="1" t="b">
        <f>IF(D903&lt;&gt;"",IF(COUNTIF($D$2:D902, D903), INDEX($A$2:$D$100000, MATCH(D903, $D$2:D902,0),1), FALSE), FALSE)</f>
        <v>0</v>
      </c>
      <c r="F903" s="1" t="b">
        <f>IF(G903&lt;&gt;"", IF(COUNTIF($G$2:G902, G903), INDEX($A$2:$G$100000, MATCH(G903, $G$2:G902,0),1), FALSE), FALSE)</f>
        <v>0</v>
      </c>
      <c r="G903" s="1">
        <v>682</v>
      </c>
      <c r="H903" s="1" t="s">
        <v>1023</v>
      </c>
    </row>
    <row r="904" spans="1:8" x14ac:dyDescent="0.2">
      <c r="A904" s="1">
        <v>907</v>
      </c>
      <c r="B904" s="1" t="str">
        <f t="shared" si="14"/>
        <v>City of Ansley - (NE)</v>
      </c>
      <c r="C904" s="1" t="b">
        <f>IF(D904&lt;&gt;"",IF(COUNTIF($D$2:D903, D904), INDEX($A$2:$D$100000, MATCH(D904, $D$2:D903,0),1), FALSE), FALSE)</f>
        <v>0</v>
      </c>
      <c r="F904" s="1" t="b">
        <f>IF(G904&lt;&gt;"", IF(COUNTIF($G$2:G903, G904), INDEX($A$2:$G$100000, MATCH(G904, $G$2:G903,0),1), FALSE), FALSE)</f>
        <v>0</v>
      </c>
      <c r="G904" s="1">
        <v>695</v>
      </c>
      <c r="H904" s="1" t="s">
        <v>1024</v>
      </c>
    </row>
    <row r="905" spans="1:8" x14ac:dyDescent="0.2">
      <c r="A905" s="1">
        <v>908</v>
      </c>
      <c r="B905" s="1" t="str">
        <f t="shared" si="14"/>
        <v>City of Anthony - (KS)</v>
      </c>
      <c r="C905" s="1" t="b">
        <f>IF(D905&lt;&gt;"",IF(COUNTIF($D$2:D904, D905), INDEX($A$2:$D$100000, MATCH(D905, $D$2:D904,0),1), FALSE), FALSE)</f>
        <v>0</v>
      </c>
      <c r="F905" s="1" t="b">
        <f>IF(G905&lt;&gt;"", IF(COUNTIF($G$2:G904, G905), INDEX($A$2:$G$100000, MATCH(G905, $G$2:G904,0),1), FALSE), FALSE)</f>
        <v>0</v>
      </c>
      <c r="G905" s="1">
        <v>701</v>
      </c>
      <c r="H905" s="1" t="s">
        <v>1025</v>
      </c>
    </row>
    <row r="906" spans="1:8" x14ac:dyDescent="0.2">
      <c r="A906" s="1">
        <v>909</v>
      </c>
      <c r="B906" s="1" t="str">
        <f t="shared" si="14"/>
        <v>City of Arcadia - (WI)</v>
      </c>
      <c r="C906" s="1" t="b">
        <f>IF(D906&lt;&gt;"",IF(COUNTIF($D$2:D905, D906), INDEX($A$2:$D$100000, MATCH(D906, $D$2:D905,0),1), FALSE), FALSE)</f>
        <v>0</v>
      </c>
      <c r="F906" s="1" t="b">
        <f>IF(G906&lt;&gt;"", IF(COUNTIF($G$2:G905, G906), INDEX($A$2:$G$100000, MATCH(G906, $G$2:G905,0),1), FALSE), FALSE)</f>
        <v>0</v>
      </c>
      <c r="G906" s="1">
        <v>765</v>
      </c>
      <c r="H906" s="1" t="s">
        <v>1026</v>
      </c>
    </row>
    <row r="907" spans="1:8" x14ac:dyDescent="0.2">
      <c r="A907" s="1">
        <v>910</v>
      </c>
      <c r="B907" s="1" t="str">
        <f t="shared" si="14"/>
        <v>City of Arcanum - (OH)</v>
      </c>
      <c r="C907" s="1" t="b">
        <f>IF(D907&lt;&gt;"",IF(COUNTIF($D$2:D906, D907), INDEX($A$2:$D$100000, MATCH(D907, $D$2:D906,0),1), FALSE), FALSE)</f>
        <v>0</v>
      </c>
      <c r="F907" s="1" t="b">
        <f>IF(G907&lt;&gt;"", IF(COUNTIF($G$2:G906, G907), INDEX($A$2:$G$100000, MATCH(G907, $G$2:G906,0),1), FALSE), FALSE)</f>
        <v>0</v>
      </c>
      <c r="G907" s="1">
        <v>768</v>
      </c>
      <c r="H907" s="1" t="s">
        <v>1027</v>
      </c>
    </row>
    <row r="908" spans="1:8" x14ac:dyDescent="0.2">
      <c r="A908" s="1">
        <v>911</v>
      </c>
      <c r="B908" s="1" t="str">
        <f t="shared" si="14"/>
        <v>City of Argyle - (WI)</v>
      </c>
      <c r="C908" s="1" t="b">
        <f>IF(D908&lt;&gt;"",IF(COUNTIF($D$2:D907, D908), INDEX($A$2:$D$100000, MATCH(D908, $D$2:D907,0),1), FALSE), FALSE)</f>
        <v>0</v>
      </c>
      <c r="F908" s="1" t="b">
        <f>IF(G908&lt;&gt;"", IF(COUNTIF($G$2:G907, G908), INDEX($A$2:$G$100000, MATCH(G908, $G$2:G907,0),1), FALSE), FALSE)</f>
        <v>0</v>
      </c>
      <c r="G908" s="1">
        <v>792</v>
      </c>
      <c r="H908" s="1" t="s">
        <v>1028</v>
      </c>
    </row>
    <row r="909" spans="1:8" x14ac:dyDescent="0.2">
      <c r="A909" s="1">
        <v>912</v>
      </c>
      <c r="B909" s="1" t="str">
        <f t="shared" si="14"/>
        <v>City of Ashland - (KS)</v>
      </c>
      <c r="C909" s="1" t="b">
        <f>IF(D909&lt;&gt;"",IF(COUNTIF($D$2:D908, D909), INDEX($A$2:$D$100000, MATCH(D909, $D$2:D908,0),1), FALSE), FALSE)</f>
        <v>0</v>
      </c>
      <c r="F909" s="1" t="b">
        <f>IF(G909&lt;&gt;"", IF(COUNTIF($G$2:G908, G909), INDEX($A$2:$G$100000, MATCH(G909, $G$2:G908,0),1), FALSE), FALSE)</f>
        <v>0</v>
      </c>
      <c r="G909" s="1">
        <v>911</v>
      </c>
      <c r="H909" s="1" t="s">
        <v>1029</v>
      </c>
    </row>
    <row r="910" spans="1:8" x14ac:dyDescent="0.2">
      <c r="A910" s="1">
        <v>913</v>
      </c>
      <c r="B910" s="1" t="str">
        <f t="shared" si="14"/>
        <v>City of Aspen- (CO)</v>
      </c>
      <c r="C910" s="1" t="b">
        <f>IF(D910&lt;&gt;"",IF(COUNTIF($D$2:D909, D910), INDEX($A$2:$D$100000, MATCH(D910, $D$2:D909,0),1), FALSE), FALSE)</f>
        <v>0</v>
      </c>
      <c r="F910" s="1" t="b">
        <f>IF(G910&lt;&gt;"", IF(COUNTIF($G$2:G909, G910), INDEX($A$2:$G$100000, MATCH(G910, $G$2:G909,0),1), FALSE), FALSE)</f>
        <v>0</v>
      </c>
      <c r="G910" s="1">
        <v>918</v>
      </c>
      <c r="H910" s="1" t="s">
        <v>1030</v>
      </c>
    </row>
    <row r="911" spans="1:8" x14ac:dyDescent="0.2">
      <c r="A911" s="1">
        <v>914</v>
      </c>
      <c r="B911" s="1" t="str">
        <f t="shared" si="14"/>
        <v>City of Augusta - (KS)</v>
      </c>
      <c r="C911" s="1" t="b">
        <f>IF(D911&lt;&gt;"",IF(COUNTIF($D$2:D910, D911), INDEX($A$2:$D$100000, MATCH(D911, $D$2:D910,0),1), FALSE), FALSE)</f>
        <v>0</v>
      </c>
      <c r="F911" s="1" t="b">
        <f>IF(G911&lt;&gt;"", IF(COUNTIF($G$2:G910, G911), INDEX($A$2:$G$100000, MATCH(G911, $G$2:G910,0),1), FALSE), FALSE)</f>
        <v>0</v>
      </c>
      <c r="G911" s="1">
        <v>998</v>
      </c>
      <c r="H911" s="1" t="s">
        <v>1031</v>
      </c>
    </row>
    <row r="912" spans="1:8" x14ac:dyDescent="0.2">
      <c r="A912" s="1">
        <v>915</v>
      </c>
      <c r="B912" s="1" t="str">
        <f t="shared" si="14"/>
        <v>City of Austin - (MN)</v>
      </c>
      <c r="C912" s="1" t="b">
        <f>IF(D912&lt;&gt;"",IF(COUNTIF($D$2:D911, D912), INDEX($A$2:$D$100000, MATCH(D912, $D$2:D911,0),1), FALSE), FALSE)</f>
        <v>0</v>
      </c>
      <c r="F912" s="1" t="b">
        <f>IF(G912&lt;&gt;"", IF(COUNTIF($G$2:G911, G912), INDEX($A$2:$G$100000, MATCH(G912, $G$2:G911,0),1), FALSE), FALSE)</f>
        <v>0</v>
      </c>
      <c r="G912" s="1">
        <v>1009</v>
      </c>
      <c r="H912" s="1" t="s">
        <v>1032</v>
      </c>
    </row>
    <row r="913" spans="1:8" x14ac:dyDescent="0.2">
      <c r="A913" s="1">
        <v>916</v>
      </c>
      <c r="B913" s="1" t="str">
        <f t="shared" si="14"/>
        <v>City of Baldwin City- (KS)</v>
      </c>
      <c r="C913" s="1" t="b">
        <f>IF(D913&lt;&gt;"",IF(COUNTIF($D$2:D912, D913), INDEX($A$2:$D$100000, MATCH(D913, $D$2:D912,0),1), FALSE), FALSE)</f>
        <v>0</v>
      </c>
      <c r="F913" s="1" t="b">
        <f>IF(G913&lt;&gt;"", IF(COUNTIF($G$2:G912, G913), INDEX($A$2:$G$100000, MATCH(G913, $G$2:G912,0),1), FALSE), FALSE)</f>
        <v>0</v>
      </c>
      <c r="G913" s="1">
        <v>1148</v>
      </c>
      <c r="H913" s="1" t="s">
        <v>1033</v>
      </c>
    </row>
    <row r="914" spans="1:8" x14ac:dyDescent="0.2">
      <c r="A914" s="1">
        <v>917</v>
      </c>
      <c r="B914" s="1" t="str">
        <f t="shared" si="14"/>
        <v>City of Barron - (WI)</v>
      </c>
      <c r="C914" s="1" t="b">
        <f>IF(D914&lt;&gt;"",IF(COUNTIF($D$2:D913, D914), INDEX($A$2:$D$100000, MATCH(D914, $D$2:D913,0),1), FALSE), FALSE)</f>
        <v>0</v>
      </c>
      <c r="F914" s="1" t="b">
        <f>IF(G914&lt;&gt;"", IF(COUNTIF($G$2:G913, G914), INDEX($A$2:$G$100000, MATCH(G914, $G$2:G913,0),1), FALSE), FALSE)</f>
        <v>0</v>
      </c>
      <c r="G914" s="1">
        <v>1278</v>
      </c>
      <c r="H914" s="1" t="s">
        <v>1034</v>
      </c>
    </row>
    <row r="915" spans="1:8" x14ac:dyDescent="0.2">
      <c r="A915" s="1">
        <v>918</v>
      </c>
      <c r="B915" s="1" t="str">
        <f t="shared" si="14"/>
        <v>City of Bay City - (MI)</v>
      </c>
      <c r="C915" s="1" t="b">
        <f>IF(D915&lt;&gt;"",IF(COUNTIF($D$2:D914, D915), INDEX($A$2:$D$100000, MATCH(D915, $D$2:D914,0),1), FALSE), FALSE)</f>
        <v>0</v>
      </c>
      <c r="F915" s="1" t="b">
        <f>IF(G915&lt;&gt;"", IF(COUNTIF($G$2:G914, G915), INDEX($A$2:$G$100000, MATCH(G915, $G$2:G914,0),1), FALSE), FALSE)</f>
        <v>0</v>
      </c>
      <c r="G915" s="1">
        <v>1366</v>
      </c>
      <c r="H915" s="1" t="s">
        <v>1035</v>
      </c>
    </row>
    <row r="916" spans="1:8" x14ac:dyDescent="0.2">
      <c r="A916" s="1">
        <v>919</v>
      </c>
      <c r="B916" s="1" t="str">
        <f t="shared" si="14"/>
        <v>City of Beaver City - (NE)</v>
      </c>
      <c r="C916" s="1" t="b">
        <f>IF(D916&lt;&gt;"",IF(COUNTIF($D$2:D915, D916), INDEX($A$2:$D$100000, MATCH(D916, $D$2:D915,0),1), FALSE), FALSE)</f>
        <v>0</v>
      </c>
      <c r="F916" s="1" t="b">
        <f>IF(G916&lt;&gt;"", IF(COUNTIF($G$2:G915, G916), INDEX($A$2:$G$100000, MATCH(G916, $G$2:G915,0),1), FALSE), FALSE)</f>
        <v>0</v>
      </c>
      <c r="G916" s="1">
        <v>1435</v>
      </c>
      <c r="H916" s="1" t="s">
        <v>1036</v>
      </c>
    </row>
    <row r="917" spans="1:8" x14ac:dyDescent="0.2">
      <c r="A917" s="1">
        <v>920</v>
      </c>
      <c r="B917" s="1" t="str">
        <f t="shared" si="14"/>
        <v>City of Belleville - (KS)</v>
      </c>
      <c r="C917" s="1" t="b">
        <f>IF(D917&lt;&gt;"",IF(COUNTIF($D$2:D916, D917), INDEX($A$2:$D$100000, MATCH(D917, $D$2:D916,0),1), FALSE), FALSE)</f>
        <v>0</v>
      </c>
      <c r="F917" s="1" t="b">
        <f>IF(G917&lt;&gt;"", IF(COUNTIF($G$2:G916, G917), INDEX($A$2:$G$100000, MATCH(G917, $G$2:G916,0),1), FALSE), FALSE)</f>
        <v>0</v>
      </c>
      <c r="G917" s="1">
        <v>1512</v>
      </c>
      <c r="H917" s="1" t="s">
        <v>1037</v>
      </c>
    </row>
    <row r="918" spans="1:8" x14ac:dyDescent="0.2">
      <c r="A918" s="1">
        <v>921</v>
      </c>
      <c r="B918" s="1" t="str">
        <f t="shared" si="14"/>
        <v>City of Bellevue - (IA)</v>
      </c>
      <c r="C918" s="1" t="b">
        <f>IF(D918&lt;&gt;"",IF(COUNTIF($D$2:D917, D918), INDEX($A$2:$D$100000, MATCH(D918, $D$2:D917,0),1), FALSE), FALSE)</f>
        <v>0</v>
      </c>
      <c r="F918" s="1" t="b">
        <f>IF(G918&lt;&gt;"", IF(COUNTIF($G$2:G917, G918), INDEX($A$2:$G$100000, MATCH(G918, $G$2:G917,0),1), FALSE), FALSE)</f>
        <v>0</v>
      </c>
      <c r="G918" s="1">
        <v>1515</v>
      </c>
      <c r="H918" s="1" t="s">
        <v>1038</v>
      </c>
    </row>
    <row r="919" spans="1:8" x14ac:dyDescent="0.2">
      <c r="A919" s="1">
        <v>922</v>
      </c>
      <c r="B919" s="1" t="str">
        <f t="shared" si="14"/>
        <v>City of Beloit - (KS)</v>
      </c>
      <c r="C919" s="1" t="b">
        <f>IF(D919&lt;&gt;"",IF(COUNTIF($D$2:D918, D919), INDEX($A$2:$D$100000, MATCH(D919, $D$2:D918,0),1), FALSE), FALSE)</f>
        <v>0</v>
      </c>
      <c r="F919" s="1" t="b">
        <f>IF(G919&lt;&gt;"", IF(COUNTIF($G$2:G918, G919), INDEX($A$2:$G$100000, MATCH(G919, $G$2:G918,0),1), FALSE), FALSE)</f>
        <v>0</v>
      </c>
      <c r="G919" s="1">
        <v>1525</v>
      </c>
      <c r="H919" s="1" t="s">
        <v>1039</v>
      </c>
    </row>
    <row r="920" spans="1:8" x14ac:dyDescent="0.2">
      <c r="A920" s="1">
        <v>923</v>
      </c>
      <c r="B920" s="1" t="str">
        <f t="shared" si="14"/>
        <v>City of Benson - (MN)</v>
      </c>
      <c r="C920" s="1" t="b">
        <f>IF(D920&lt;&gt;"",IF(COUNTIF($D$2:D919, D920), INDEX($A$2:$D$100000, MATCH(D920, $D$2:D919,0),1), FALSE), FALSE)</f>
        <v>0</v>
      </c>
      <c r="F920" s="1" t="b">
        <f>IF(G920&lt;&gt;"", IF(COUNTIF($G$2:G919, G920), INDEX($A$2:$G$100000, MATCH(G920, $G$2:G919,0),1), FALSE), FALSE)</f>
        <v>0</v>
      </c>
      <c r="G920" s="1">
        <v>1573</v>
      </c>
      <c r="H920" s="1" t="s">
        <v>1040</v>
      </c>
    </row>
    <row r="921" spans="1:8" x14ac:dyDescent="0.2">
      <c r="A921" s="1">
        <v>924</v>
      </c>
      <c r="B921" s="1" t="str">
        <f t="shared" si="14"/>
        <v>City of Bloomfield - (IA)</v>
      </c>
      <c r="C921" s="1" t="b">
        <f>IF(D921&lt;&gt;"",IF(COUNTIF($D$2:D920, D921), INDEX($A$2:$D$100000, MATCH(D921, $D$2:D920,0),1), FALSE), FALSE)</f>
        <v>0</v>
      </c>
      <c r="F921" s="1" t="b">
        <f>IF(G921&lt;&gt;"", IF(COUNTIF($G$2:G920, G921), INDEX($A$2:$G$100000, MATCH(G921, $G$2:G920,0),1), FALSE), FALSE)</f>
        <v>0</v>
      </c>
      <c r="G921" s="1">
        <v>1869</v>
      </c>
      <c r="H921" s="1" t="s">
        <v>1041</v>
      </c>
    </row>
    <row r="922" spans="1:8" x14ac:dyDescent="0.2">
      <c r="A922" s="1">
        <v>925</v>
      </c>
      <c r="B922" s="1" t="str">
        <f t="shared" si="14"/>
        <v>City of Blooming Prairie - (MN)</v>
      </c>
      <c r="C922" s="1" t="b">
        <f>IF(D922&lt;&gt;"",IF(COUNTIF($D$2:D921, D922), INDEX($A$2:$D$100000, MATCH(D922, $D$2:D921,0),1), FALSE), FALSE)</f>
        <v>0</v>
      </c>
      <c r="F922" s="1" t="b">
        <f>IF(G922&lt;&gt;"", IF(COUNTIF($G$2:G921, G922), INDEX($A$2:$G$100000, MATCH(G922, $G$2:G921,0),1), FALSE), FALSE)</f>
        <v>0</v>
      </c>
      <c r="G922" s="1">
        <v>1871</v>
      </c>
      <c r="H922" s="1" t="s">
        <v>1042</v>
      </c>
    </row>
    <row r="923" spans="1:8" x14ac:dyDescent="0.2">
      <c r="A923" s="1">
        <v>926</v>
      </c>
      <c r="B923" s="1" t="str">
        <f t="shared" si="14"/>
        <v>City of Blue Hill - (NE)</v>
      </c>
      <c r="C923" s="1" t="b">
        <f>IF(D923&lt;&gt;"",IF(COUNTIF($D$2:D922, D923), INDEX($A$2:$D$100000, MATCH(D923, $D$2:D922,0),1), FALSE), FALSE)</f>
        <v>0</v>
      </c>
      <c r="F923" s="1" t="b">
        <f>IF(G923&lt;&gt;"", IF(COUNTIF($G$2:G922, G923), INDEX($A$2:$G$100000, MATCH(G923, $G$2:G922,0),1), FALSE), FALSE)</f>
        <v>0</v>
      </c>
      <c r="G923" s="1">
        <v>20848</v>
      </c>
      <c r="H923" s="1" t="s">
        <v>1043</v>
      </c>
    </row>
    <row r="924" spans="1:8" x14ac:dyDescent="0.2">
      <c r="A924" s="1">
        <v>927</v>
      </c>
      <c r="B924" s="1" t="str">
        <f t="shared" si="14"/>
        <v>City of Bonners Ferry</v>
      </c>
      <c r="C924" s="1" t="b">
        <f>IF(D924&lt;&gt;"",IF(COUNTIF($D$2:D923, D924), INDEX($A$2:$D$100000, MATCH(D924, $D$2:D923,0),1), FALSE), FALSE)</f>
        <v>0</v>
      </c>
      <c r="F924" s="1" t="b">
        <f>IF(G924&lt;&gt;"", IF(COUNTIF($G$2:G923, G924), INDEX($A$2:$G$100000, MATCH(G924, $G$2:G923,0),1), FALSE), FALSE)</f>
        <v>0</v>
      </c>
      <c r="G924" s="1">
        <v>1956</v>
      </c>
      <c r="H924" s="1" t="s">
        <v>1044</v>
      </c>
    </row>
    <row r="925" spans="1:8" x14ac:dyDescent="0.2">
      <c r="A925" s="1">
        <v>928</v>
      </c>
      <c r="B925" s="1" t="str">
        <f t="shared" si="14"/>
        <v>City of Bountiful</v>
      </c>
      <c r="C925" s="1" t="b">
        <f>IF(D925&lt;&gt;"",IF(COUNTIF($D$2:D924, D925), INDEX($A$2:$D$100000, MATCH(D925, $D$2:D924,0),1), FALSE), FALSE)</f>
        <v>0</v>
      </c>
      <c r="F925" s="1" t="b">
        <f>IF(G925&lt;&gt;"", IF(COUNTIF($G$2:G924, G925), INDEX($A$2:$G$100000, MATCH(G925, $G$2:G924,0),1), FALSE), FALSE)</f>
        <v>0</v>
      </c>
      <c r="G925" s="1">
        <v>2010</v>
      </c>
      <c r="H925" s="1" t="s">
        <v>1045</v>
      </c>
    </row>
    <row r="926" spans="1:8" x14ac:dyDescent="0.2">
      <c r="A926" s="1">
        <v>929</v>
      </c>
      <c r="B926" s="1" t="str">
        <f t="shared" si="14"/>
        <v>City of Breese - (IL)</v>
      </c>
      <c r="C926" s="1" t="b">
        <f>IF(D926&lt;&gt;"",IF(COUNTIF($D$2:D925, D926), INDEX($A$2:$D$100000, MATCH(D926, $D$2:D925,0),1), FALSE), FALSE)</f>
        <v>0</v>
      </c>
      <c r="F926" s="1" t="b">
        <f>IF(G926&lt;&gt;"", IF(COUNTIF($G$2:G925, G926), INDEX($A$2:$G$100000, MATCH(G926, $G$2:G925,0),1), FALSE), FALSE)</f>
        <v>0</v>
      </c>
      <c r="G926" s="1">
        <v>2188</v>
      </c>
      <c r="H926" s="1" t="s">
        <v>1046</v>
      </c>
    </row>
    <row r="927" spans="1:8" x14ac:dyDescent="0.2">
      <c r="A927" s="1">
        <v>930</v>
      </c>
      <c r="B927" s="1" t="str">
        <f t="shared" si="14"/>
        <v>City of Broken Bow - (NE)</v>
      </c>
      <c r="C927" s="1" t="b">
        <f>IF(D927&lt;&gt;"",IF(COUNTIF($D$2:D926, D927), INDEX($A$2:$D$100000, MATCH(D927, $D$2:D926,0),1), FALSE), FALSE)</f>
        <v>0</v>
      </c>
      <c r="F927" s="1" t="b">
        <f>IF(G927&lt;&gt;"", IF(COUNTIF($G$2:G926, G927), INDEX($A$2:$G$100000, MATCH(G927, $G$2:G926,0),1), FALSE), FALSE)</f>
        <v>0</v>
      </c>
      <c r="G927" s="1">
        <v>2277</v>
      </c>
      <c r="H927" s="1" t="s">
        <v>1047</v>
      </c>
    </row>
    <row r="928" spans="1:8" x14ac:dyDescent="0.2">
      <c r="A928" s="1">
        <v>931</v>
      </c>
      <c r="B928" s="1" t="str">
        <f t="shared" si="14"/>
        <v>City of Brooklyn - (IA)</v>
      </c>
      <c r="C928" s="1" t="b">
        <f>IF(D928&lt;&gt;"",IF(COUNTIF($D$2:D927, D928), INDEX($A$2:$D$100000, MATCH(D928, $D$2:D927,0),1), FALSE), FALSE)</f>
        <v>0</v>
      </c>
      <c r="F928" s="1" t="b">
        <f>IF(G928&lt;&gt;"", IF(COUNTIF($G$2:G927, G928), INDEX($A$2:$G$100000, MATCH(G928, $G$2:G927,0),1), FALSE), FALSE)</f>
        <v>0</v>
      </c>
      <c r="G928" s="1">
        <v>2287</v>
      </c>
      <c r="H928" s="1" t="s">
        <v>1048</v>
      </c>
    </row>
    <row r="929" spans="1:8" x14ac:dyDescent="0.2">
      <c r="A929" s="1">
        <v>932</v>
      </c>
      <c r="B929" s="1" t="str">
        <f t="shared" si="14"/>
        <v>City of Bryan - (OH)</v>
      </c>
      <c r="C929" s="1" t="b">
        <f>IF(D929&lt;&gt;"",IF(COUNTIF($D$2:D928, D929), INDEX($A$2:$D$100000, MATCH(D929, $D$2:D928,0),1), FALSE), FALSE)</f>
        <v>0</v>
      </c>
      <c r="F929" s="1" t="b">
        <f>IF(G929&lt;&gt;"", IF(COUNTIF($G$2:G928, G929), INDEX($A$2:$G$100000, MATCH(G929, $G$2:G928,0),1), FALSE), FALSE)</f>
        <v>0</v>
      </c>
      <c r="G929" s="1">
        <v>2439</v>
      </c>
      <c r="H929" s="1" t="s">
        <v>1049</v>
      </c>
    </row>
    <row r="930" spans="1:8" x14ac:dyDescent="0.2">
      <c r="A930" s="1">
        <v>933</v>
      </c>
      <c r="B930" s="1" t="str">
        <f t="shared" si="14"/>
        <v>City of Bryan - (TX)</v>
      </c>
      <c r="C930" s="1" t="b">
        <f>IF(D930&lt;&gt;"",IF(COUNTIF($D$2:D929, D930), INDEX($A$2:$D$100000, MATCH(D930, $D$2:D929,0),1), FALSE), FALSE)</f>
        <v>0</v>
      </c>
      <c r="F930" s="1" t="b">
        <f>IF(G930&lt;&gt;"", IF(COUNTIF($G$2:G929, G930), INDEX($A$2:$G$100000, MATCH(G930, $G$2:G929,0),1), FALSE), FALSE)</f>
        <v>0</v>
      </c>
      <c r="G930" s="1">
        <v>2442</v>
      </c>
      <c r="H930" s="1" t="s">
        <v>1050</v>
      </c>
    </row>
    <row r="931" spans="1:8" x14ac:dyDescent="0.2">
      <c r="A931" s="1">
        <v>934</v>
      </c>
      <c r="B931" s="1" t="str">
        <f t="shared" si="14"/>
        <v>City of Burbank Water and Power</v>
      </c>
      <c r="C931" s="1" t="b">
        <f>IF(D931&lt;&gt;"",IF(COUNTIF($D$2:D930, D931), INDEX($A$2:$D$100000, MATCH(D931, $D$2:D930,0),1), FALSE), FALSE)</f>
        <v>0</v>
      </c>
      <c r="F931" s="1" t="b">
        <f>IF(G931&lt;&gt;"", IF(COUNTIF($G$2:G930, G931), INDEX($A$2:$G$100000, MATCH(G931, $G$2:G930,0),1), FALSE), FALSE)</f>
        <v>0</v>
      </c>
      <c r="G931" s="1">
        <v>2507</v>
      </c>
      <c r="H931" s="1" t="s">
        <v>1051</v>
      </c>
    </row>
    <row r="932" spans="1:8" x14ac:dyDescent="0.2">
      <c r="A932" s="1">
        <v>935</v>
      </c>
      <c r="B932" s="1" t="str">
        <f t="shared" si="14"/>
        <v>City of Burlingame - (KS)</v>
      </c>
      <c r="C932" s="1" t="b">
        <f>IF(D932&lt;&gt;"",IF(COUNTIF($D$2:D931, D932), INDEX($A$2:$D$100000, MATCH(D932, $D$2:D931,0),1), FALSE), FALSE)</f>
        <v>0</v>
      </c>
      <c r="F932" s="1" t="b">
        <f>IF(G932&lt;&gt;"", IF(COUNTIF($G$2:G931, G932), INDEX($A$2:$G$100000, MATCH(G932, $G$2:G931,0),1), FALSE), FALSE)</f>
        <v>0</v>
      </c>
      <c r="G932" s="1">
        <v>2547</v>
      </c>
      <c r="H932" s="1" t="s">
        <v>1052</v>
      </c>
    </row>
    <row r="933" spans="1:8" x14ac:dyDescent="0.2">
      <c r="A933" s="1">
        <v>936</v>
      </c>
      <c r="B933" s="1" t="str">
        <f t="shared" si="14"/>
        <v>City of Burlington - (KS)</v>
      </c>
      <c r="C933" s="1" t="b">
        <f>IF(D933&lt;&gt;"",IF(COUNTIF($D$2:D932, D933), INDEX($A$2:$D$100000, MATCH(D933, $D$2:D932,0),1), FALSE), FALSE)</f>
        <v>0</v>
      </c>
      <c r="F933" s="1" t="b">
        <f>IF(G933&lt;&gt;"", IF(COUNTIF($G$2:G932, G933), INDEX($A$2:$G$100000, MATCH(G933, $G$2:G932,0),1), FALSE), FALSE)</f>
        <v>0</v>
      </c>
      <c r="G933" s="1">
        <v>2551</v>
      </c>
      <c r="H933" s="1" t="s">
        <v>1053</v>
      </c>
    </row>
    <row r="934" spans="1:8" x14ac:dyDescent="0.2">
      <c r="A934" s="1">
        <v>937</v>
      </c>
      <c r="B934" s="1" t="str">
        <f t="shared" si="14"/>
        <v>City of Burlington Electric - (VT)</v>
      </c>
      <c r="C934" s="1" t="b">
        <f>IF(D934&lt;&gt;"",IF(COUNTIF($D$2:D933, D934), INDEX($A$2:$D$100000, MATCH(D934, $D$2:D933,0),1), FALSE), FALSE)</f>
        <v>0</v>
      </c>
      <c r="F934" s="1" t="b">
        <f>IF(G934&lt;&gt;"", IF(COUNTIF($G$2:G933, G934), INDEX($A$2:$G$100000, MATCH(G934, $G$2:G933,0),1), FALSE), FALSE)</f>
        <v>0</v>
      </c>
      <c r="G934" s="1">
        <v>2548</v>
      </c>
      <c r="H934" s="1" t="s">
        <v>1054</v>
      </c>
    </row>
    <row r="935" spans="1:8" x14ac:dyDescent="0.2">
      <c r="A935" s="1">
        <v>938</v>
      </c>
      <c r="B935" s="1" t="str">
        <f t="shared" si="14"/>
        <v>City of Burwell - (NE)</v>
      </c>
      <c r="C935" s="1" t="b">
        <f>IF(D935&lt;&gt;"",IF(COUNTIF($D$2:D934, D935), INDEX($A$2:$D$100000, MATCH(D935, $D$2:D934,0),1), FALSE), FALSE)</f>
        <v>0</v>
      </c>
      <c r="F935" s="1" t="b">
        <f>IF(G935&lt;&gt;"", IF(COUNTIF($G$2:G934, G935), INDEX($A$2:$G$100000, MATCH(G935, $G$2:G934,0),1), FALSE), FALSE)</f>
        <v>0</v>
      </c>
      <c r="G935" s="1">
        <v>2609</v>
      </c>
      <c r="H935" s="1" t="s">
        <v>1055</v>
      </c>
    </row>
    <row r="936" spans="1:8" x14ac:dyDescent="0.2">
      <c r="A936" s="1">
        <v>939</v>
      </c>
      <c r="B936" s="1" t="str">
        <f t="shared" si="14"/>
        <v>City of Bushnell - (IL)</v>
      </c>
      <c r="C936" s="1" t="b">
        <f>IF(D936&lt;&gt;"",IF(COUNTIF($D$2:D935, D936), INDEX($A$2:$D$100000, MATCH(D936, $D$2:D935,0),1), FALSE), FALSE)</f>
        <v>0</v>
      </c>
      <c r="F936" s="1" t="b">
        <f>IF(G936&lt;&gt;"", IF(COUNTIF($G$2:G935, G936), INDEX($A$2:$G$100000, MATCH(G936, $G$2:G935,0),1), FALSE), FALSE)</f>
        <v>0</v>
      </c>
      <c r="G936" s="1">
        <v>2634</v>
      </c>
      <c r="H936" s="1" t="s">
        <v>1056</v>
      </c>
    </row>
    <row r="937" spans="1:8" x14ac:dyDescent="0.2">
      <c r="A937" s="1">
        <v>940</v>
      </c>
      <c r="B937" s="1" t="str">
        <f t="shared" si="14"/>
        <v>City of Butler - (MO)</v>
      </c>
      <c r="C937" s="1" t="b">
        <f>IF(D937&lt;&gt;"",IF(COUNTIF($D$2:D936, D937), INDEX($A$2:$D$100000, MATCH(D937, $D$2:D936,0),1), FALSE), FALSE)</f>
        <v>0</v>
      </c>
      <c r="F937" s="1" t="b">
        <f>IF(G937&lt;&gt;"", IF(COUNTIF($G$2:G936, G937), INDEX($A$2:$G$100000, MATCH(G937, $G$2:G936,0),1), FALSE), FALSE)</f>
        <v>0</v>
      </c>
      <c r="G937" s="1">
        <v>2647</v>
      </c>
      <c r="H937" s="1" t="s">
        <v>1057</v>
      </c>
    </row>
    <row r="938" spans="1:8" x14ac:dyDescent="0.2">
      <c r="A938" s="1">
        <v>941</v>
      </c>
      <c r="B938" s="1" t="str">
        <f t="shared" si="14"/>
        <v>City of Cambridge - (NE)</v>
      </c>
      <c r="C938" s="1" t="b">
        <f>IF(D938&lt;&gt;"",IF(COUNTIF($D$2:D937, D938), INDEX($A$2:$D$100000, MATCH(D938, $D$2:D937,0),1), FALSE), FALSE)</f>
        <v>0</v>
      </c>
      <c r="F938" s="1" t="b">
        <f>IF(G938&lt;&gt;"", IF(COUNTIF($G$2:G937, G938), INDEX($A$2:$G$100000, MATCH(G938, $G$2:G937,0),1), FALSE), FALSE)</f>
        <v>0</v>
      </c>
      <c r="G938" s="1">
        <v>2888</v>
      </c>
      <c r="H938" s="1" t="s">
        <v>1058</v>
      </c>
    </row>
    <row r="939" spans="1:8" x14ac:dyDescent="0.2">
      <c r="A939" s="1">
        <v>942</v>
      </c>
      <c r="B939" s="1" t="str">
        <f t="shared" si="14"/>
        <v>City of Carlyle - (IL)</v>
      </c>
      <c r="C939" s="1" t="b">
        <f>IF(D939&lt;&gt;"",IF(COUNTIF($D$2:D938, D939), INDEX($A$2:$D$100000, MATCH(D939, $D$2:D938,0),1), FALSE), FALSE)</f>
        <v>0</v>
      </c>
      <c r="F939" s="1" t="b">
        <f>IF(G939&lt;&gt;"", IF(COUNTIF($G$2:G938, G939), INDEX($A$2:$G$100000, MATCH(G939, $G$2:G938,0),1), FALSE), FALSE)</f>
        <v>0</v>
      </c>
      <c r="G939" s="1">
        <v>3037</v>
      </c>
      <c r="H939" s="1" t="s">
        <v>1059</v>
      </c>
    </row>
    <row r="940" spans="1:8" x14ac:dyDescent="0.2">
      <c r="A940" s="1">
        <v>943</v>
      </c>
      <c r="B940" s="1" t="str">
        <f t="shared" si="14"/>
        <v>City of Carmi - (IL)</v>
      </c>
      <c r="C940" s="1" t="b">
        <f>IF(D940&lt;&gt;"",IF(COUNTIF($D$2:D939, D940), INDEX($A$2:$D$100000, MATCH(D940, $D$2:D939,0),1), FALSE), FALSE)</f>
        <v>0</v>
      </c>
      <c r="F940" s="1" t="b">
        <f>IF(G940&lt;&gt;"", IF(COUNTIF($G$2:G939, G940), INDEX($A$2:$G$100000, MATCH(G940, $G$2:G939,0),1), FALSE), FALSE)</f>
        <v>0</v>
      </c>
      <c r="G940" s="1">
        <v>3040</v>
      </c>
      <c r="H940" s="1" t="s">
        <v>1060</v>
      </c>
    </row>
    <row r="941" spans="1:8" x14ac:dyDescent="0.2">
      <c r="A941" s="1">
        <v>944</v>
      </c>
      <c r="B941" s="1" t="str">
        <f t="shared" si="14"/>
        <v>City of Carthage - (MO)</v>
      </c>
      <c r="C941" s="1" t="b">
        <f>IF(D941&lt;&gt;"",IF(COUNTIF($D$2:D940, D941), INDEX($A$2:$D$100000, MATCH(D941, $D$2:D940,0),1), FALSE), FALSE)</f>
        <v>0</v>
      </c>
      <c r="F941" s="1" t="b">
        <f>IF(G941&lt;&gt;"", IF(COUNTIF($G$2:G940, G941), INDEX($A$2:$G$100000, MATCH(G941, $G$2:G940,0),1), FALSE), FALSE)</f>
        <v>0</v>
      </c>
      <c r="G941" s="1">
        <v>3113</v>
      </c>
      <c r="H941" s="1" t="s">
        <v>1061</v>
      </c>
    </row>
    <row r="942" spans="1:8" x14ac:dyDescent="0.2">
      <c r="A942" s="1">
        <v>945</v>
      </c>
      <c r="B942" s="1" t="str">
        <f t="shared" si="14"/>
        <v>City of Casey - (IL)</v>
      </c>
      <c r="C942" s="1" t="b">
        <f>IF(D942&lt;&gt;"",IF(COUNTIF($D$2:D941, D942), INDEX($A$2:$D$100000, MATCH(D942, $D$2:D941,0),1), FALSE), FALSE)</f>
        <v>0</v>
      </c>
      <c r="F942" s="1" t="b">
        <f>IF(G942&lt;&gt;"", IF(COUNTIF($G$2:G941, G942), INDEX($A$2:$G$100000, MATCH(G942, $G$2:G941,0),1), FALSE), FALSE)</f>
        <v>0</v>
      </c>
      <c r="G942" s="1">
        <v>3153</v>
      </c>
      <c r="H942" s="1" t="s">
        <v>1062</v>
      </c>
    </row>
    <row r="943" spans="1:8" x14ac:dyDescent="0.2">
      <c r="A943" s="1">
        <v>946</v>
      </c>
      <c r="B943" s="1" t="str">
        <f t="shared" si="14"/>
        <v>City of Center - (CO)</v>
      </c>
      <c r="C943" s="1" t="b">
        <f>IF(D943&lt;&gt;"",IF(COUNTIF($D$2:D942, D943), INDEX($A$2:$D$100000, MATCH(D943, $D$2:D942,0),1), FALSE), FALSE)</f>
        <v>0</v>
      </c>
      <c r="F943" s="1" t="b">
        <f>IF(G943&lt;&gt;"", IF(COUNTIF($G$2:G942, G943), INDEX($A$2:$G$100000, MATCH(G943, $G$2:G942,0),1), FALSE), FALSE)</f>
        <v>0</v>
      </c>
      <c r="G943" s="1">
        <v>3227</v>
      </c>
      <c r="H943" s="1" t="s">
        <v>1063</v>
      </c>
    </row>
    <row r="944" spans="1:8" x14ac:dyDescent="0.2">
      <c r="A944" s="1">
        <v>947</v>
      </c>
      <c r="B944" s="1" t="str">
        <f t="shared" si="14"/>
        <v>City of Centralia - (WA)</v>
      </c>
      <c r="C944" s="1" t="b">
        <f>IF(D944&lt;&gt;"",IF(COUNTIF($D$2:D943, D944), INDEX($A$2:$D$100000, MATCH(D944, $D$2:D943,0),1), FALSE), FALSE)</f>
        <v>0</v>
      </c>
      <c r="F944" s="1" t="b">
        <f>IF(G944&lt;&gt;"", IF(COUNTIF($G$2:G943, G944), INDEX($A$2:$G$100000, MATCH(G944, $G$2:G943,0),1), FALSE), FALSE)</f>
        <v>0</v>
      </c>
      <c r="G944" s="1">
        <v>3295</v>
      </c>
      <c r="H944" s="1" t="s">
        <v>1064</v>
      </c>
    </row>
    <row r="945" spans="1:8" x14ac:dyDescent="0.2">
      <c r="A945" s="1">
        <v>948</v>
      </c>
      <c r="B945" s="1" t="str">
        <f t="shared" si="14"/>
        <v>City of Chanute</v>
      </c>
      <c r="C945" s="1" t="b">
        <f>IF(D945&lt;&gt;"",IF(COUNTIF($D$2:D944, D945), INDEX($A$2:$D$100000, MATCH(D945, $D$2:D944,0),1), FALSE), FALSE)</f>
        <v>0</v>
      </c>
      <c r="F945" s="1" t="b">
        <f>IF(G945&lt;&gt;"", IF(COUNTIF($G$2:G944, G945), INDEX($A$2:$G$100000, MATCH(G945, $G$2:G944,0),1), FALSE), FALSE)</f>
        <v>0</v>
      </c>
      <c r="G945" s="1">
        <v>3355</v>
      </c>
      <c r="H945" s="1" t="s">
        <v>1065</v>
      </c>
    </row>
    <row r="946" spans="1:8" x14ac:dyDescent="0.2">
      <c r="A946" s="1">
        <v>949</v>
      </c>
      <c r="B946" s="1" t="str">
        <f t="shared" si="14"/>
        <v>City of Chappell - (NE)</v>
      </c>
      <c r="C946" s="1" t="b">
        <f>IF(D946&lt;&gt;"",IF(COUNTIF($D$2:D945, D946), INDEX($A$2:$D$100000, MATCH(D946, $D$2:D945,0),1), FALSE), FALSE)</f>
        <v>0</v>
      </c>
      <c r="F946" s="1" t="b">
        <f>IF(G946&lt;&gt;"", IF(COUNTIF($G$2:G945, G946), INDEX($A$2:$G$100000, MATCH(G946, $G$2:G945,0),1), FALSE), FALSE)</f>
        <v>0</v>
      </c>
      <c r="G946" s="1">
        <v>3373</v>
      </c>
      <c r="H946" s="1" t="s">
        <v>1066</v>
      </c>
    </row>
    <row r="947" spans="1:8" x14ac:dyDescent="0.2">
      <c r="A947" s="1">
        <v>950</v>
      </c>
      <c r="B947" s="1" t="str">
        <f t="shared" si="14"/>
        <v>City of Chicopee - (MA)</v>
      </c>
      <c r="C947" s="1" t="b">
        <f>IF(D947&lt;&gt;"",IF(COUNTIF($D$2:D946, D947), INDEX($A$2:$D$100000, MATCH(D947, $D$2:D946,0),1), FALSE), FALSE)</f>
        <v>0</v>
      </c>
      <c r="F947" s="1" t="b">
        <f>IF(G947&lt;&gt;"", IF(COUNTIF($G$2:G946, G947), INDEX($A$2:$G$100000, MATCH(G947, $G$2:G946,0),1), FALSE), FALSE)</f>
        <v>0</v>
      </c>
      <c r="G947" s="1">
        <v>3477</v>
      </c>
      <c r="H947" s="1" t="s">
        <v>1067</v>
      </c>
    </row>
    <row r="948" spans="1:8" x14ac:dyDescent="0.2">
      <c r="A948" s="1">
        <v>951</v>
      </c>
      <c r="B948" s="1" t="str">
        <f t="shared" si="14"/>
        <v>City of Clay Center - (KS)</v>
      </c>
      <c r="C948" s="1" t="b">
        <f>IF(D948&lt;&gt;"",IF(COUNTIF($D$2:D947, D948), INDEX($A$2:$D$100000, MATCH(D948, $D$2:D947,0),1), FALSE), FALSE)</f>
        <v>0</v>
      </c>
      <c r="F948" s="1" t="b">
        <f>IF(G948&lt;&gt;"", IF(COUNTIF($G$2:G947, G948), INDEX($A$2:$G$100000, MATCH(G948, $G$2:G947,0),1), FALSE), FALSE)</f>
        <v>0</v>
      </c>
      <c r="G948" s="1">
        <v>3710</v>
      </c>
      <c r="H948" s="1" t="s">
        <v>1068</v>
      </c>
    </row>
    <row r="949" spans="1:8" x14ac:dyDescent="0.2">
      <c r="A949" s="1">
        <v>952</v>
      </c>
      <c r="B949" s="1" t="str">
        <f t="shared" si="14"/>
        <v>City of Cleveland - (OH)</v>
      </c>
      <c r="C949" s="1" t="b">
        <f>IF(D949&lt;&gt;"",IF(COUNTIF($D$2:D948, D949), INDEX($A$2:$D$100000, MATCH(D949, $D$2:D948,0),1), FALSE), FALSE)</f>
        <v>0</v>
      </c>
      <c r="F949" s="1" t="b">
        <f>IF(G949&lt;&gt;"", IF(COUNTIF($G$2:G948, G949), INDEX($A$2:$G$100000, MATCH(G949, $G$2:G948,0),1), FALSE), FALSE)</f>
        <v>0</v>
      </c>
      <c r="G949" s="1">
        <v>3762</v>
      </c>
      <c r="H949" s="1" t="s">
        <v>1069</v>
      </c>
    </row>
    <row r="950" spans="1:8" x14ac:dyDescent="0.2">
      <c r="A950" s="1">
        <v>953</v>
      </c>
      <c r="B950" s="1" t="str">
        <f t="shared" si="14"/>
        <v>City of Coffeyville - (KS)</v>
      </c>
      <c r="C950" s="1" t="b">
        <f>IF(D950&lt;&gt;"",IF(COUNTIF($D$2:D949, D950), INDEX($A$2:$D$100000, MATCH(D950, $D$2:D949,0),1), FALSE), FALSE)</f>
        <v>0</v>
      </c>
      <c r="F950" s="1" t="b">
        <f>IF(G950&lt;&gt;"", IF(COUNTIF($G$2:G949, G950), INDEX($A$2:$G$100000, MATCH(G950, $G$2:G949,0),1), FALSE), FALSE)</f>
        <v>0</v>
      </c>
      <c r="G950" s="1">
        <v>3892</v>
      </c>
      <c r="H950" s="1" t="s">
        <v>1070</v>
      </c>
    </row>
    <row r="951" spans="1:8" x14ac:dyDescent="0.2">
      <c r="A951" s="1">
        <v>954</v>
      </c>
      <c r="B951" s="1" t="str">
        <f t="shared" si="14"/>
        <v>City of Coggon - (IA)</v>
      </c>
      <c r="C951" s="1" t="b">
        <f>IF(D951&lt;&gt;"",IF(COUNTIF($D$2:D950, D951), INDEX($A$2:$D$100000, MATCH(D951, $D$2:D950,0),1), FALSE), FALSE)</f>
        <v>0</v>
      </c>
      <c r="F951" s="1" t="b">
        <f>IF(G951&lt;&gt;"", IF(COUNTIF($G$2:G950, G951), INDEX($A$2:$G$100000, MATCH(G951, $G$2:G950,0),1), FALSE), FALSE)</f>
        <v>0</v>
      </c>
      <c r="G951" s="1">
        <v>3900</v>
      </c>
      <c r="H951" s="1" t="s">
        <v>1071</v>
      </c>
    </row>
    <row r="952" spans="1:8" x14ac:dyDescent="0.2">
      <c r="A952" s="1">
        <v>955</v>
      </c>
      <c r="B952" s="1" t="str">
        <f t="shared" si="14"/>
        <v>City of Colby - (KS)</v>
      </c>
      <c r="C952" s="1" t="b">
        <f>IF(D952&lt;&gt;"",IF(COUNTIF($D$2:D951, D952), INDEX($A$2:$D$100000, MATCH(D952, $D$2:D951,0),1), FALSE), FALSE)</f>
        <v>0</v>
      </c>
      <c r="F952" s="1" t="b">
        <f>IF(G952&lt;&gt;"", IF(COUNTIF($G$2:G951, G952), INDEX($A$2:$G$100000, MATCH(G952, $G$2:G951,0),1), FALSE), FALSE)</f>
        <v>0</v>
      </c>
      <c r="G952" s="1">
        <v>3913</v>
      </c>
      <c r="H952" s="1" t="s">
        <v>1072</v>
      </c>
    </row>
    <row r="953" spans="1:8" x14ac:dyDescent="0.2">
      <c r="A953" s="1">
        <v>956</v>
      </c>
      <c r="B953" s="1" t="str">
        <f t="shared" si="14"/>
        <v>City of Colorado Springs - (CO)</v>
      </c>
      <c r="C953" s="1" t="b">
        <f>IF(D953&lt;&gt;"",IF(COUNTIF($D$2:D952, D953), INDEX($A$2:$D$100000, MATCH(D953, $D$2:D952,0),1), FALSE), FALSE)</f>
        <v>0</v>
      </c>
      <c r="F953" s="1" t="b">
        <f>IF(G953&lt;&gt;"", IF(COUNTIF($G$2:G952, G953), INDEX($A$2:$G$100000, MATCH(G953, $G$2:G952,0),1), FALSE), FALSE)</f>
        <v>0</v>
      </c>
      <c r="G953" s="1">
        <v>3989</v>
      </c>
      <c r="H953" s="1" t="s">
        <v>1073</v>
      </c>
    </row>
    <row r="954" spans="1:8" x14ac:dyDescent="0.2">
      <c r="A954" s="1">
        <v>957</v>
      </c>
      <c r="B954" s="1" t="str">
        <f t="shared" si="14"/>
        <v>City of Columbia - (MO)</v>
      </c>
      <c r="C954" s="1" t="b">
        <f>IF(D954&lt;&gt;"",IF(COUNTIF($D$2:D953, D954), INDEX($A$2:$D$100000, MATCH(D954, $D$2:D953,0),1), FALSE), FALSE)</f>
        <v>0</v>
      </c>
      <c r="F954" s="1" t="b">
        <f>IF(G954&lt;&gt;"", IF(COUNTIF($G$2:G953, G954), INDEX($A$2:$G$100000, MATCH(G954, $G$2:G953,0),1), FALSE), FALSE)</f>
        <v>0</v>
      </c>
      <c r="G954" s="1">
        <v>4045</v>
      </c>
      <c r="H954" s="1" t="s">
        <v>1074</v>
      </c>
    </row>
    <row r="955" spans="1:8" x14ac:dyDescent="0.2">
      <c r="A955" s="1">
        <v>958</v>
      </c>
      <c r="B955" s="1" t="str">
        <f t="shared" si="14"/>
        <v>City of Columbia SC</v>
      </c>
      <c r="C955" s="1" t="b">
        <f>IF(D955&lt;&gt;"",IF(COUNTIF($D$2:D954, D955), INDEX($A$2:$D$100000, MATCH(D955, $D$2:D954,0),1), FALSE), FALSE)</f>
        <v>0</v>
      </c>
      <c r="F955" s="1" t="b">
        <f>IF(G955&lt;&gt;"", IF(COUNTIF($G$2:G954, G955), INDEX($A$2:$G$100000, MATCH(G955, $G$2:G954,0),1), FALSE), FALSE)</f>
        <v>0</v>
      </c>
      <c r="G955" s="1">
        <v>57221</v>
      </c>
      <c r="H955" s="1" t="s">
        <v>1075</v>
      </c>
    </row>
    <row r="956" spans="1:8" x14ac:dyDescent="0.2">
      <c r="A956" s="1">
        <v>959</v>
      </c>
      <c r="B956" s="1" t="str">
        <f t="shared" si="14"/>
        <v>City of Columbus - (OH)</v>
      </c>
      <c r="C956" s="1" t="b">
        <f>IF(D956&lt;&gt;"",IF(COUNTIF($D$2:D955, D956), INDEX($A$2:$D$100000, MATCH(D956, $D$2:D955,0),1), FALSE), FALSE)</f>
        <v>0</v>
      </c>
      <c r="F956" s="1" t="b">
        <f>IF(G956&lt;&gt;"", IF(COUNTIF($G$2:G955, G956), INDEX($A$2:$G$100000, MATCH(G956, $G$2:G955,0),1), FALSE), FALSE)</f>
        <v>0</v>
      </c>
      <c r="G956" s="1">
        <v>4065</v>
      </c>
      <c r="H956" s="1" t="s">
        <v>1076</v>
      </c>
    </row>
    <row r="957" spans="1:8" x14ac:dyDescent="0.2">
      <c r="A957" s="1">
        <v>960</v>
      </c>
      <c r="B957" s="1" t="str">
        <f t="shared" si="14"/>
        <v>City of Coon Rapids</v>
      </c>
      <c r="C957" s="1" t="b">
        <f>IF(D957&lt;&gt;"",IF(COUNTIF($D$2:D956, D957), INDEX($A$2:$D$100000, MATCH(D957, $D$2:D956,0),1), FALSE), FALSE)</f>
        <v>0</v>
      </c>
      <c r="F957" s="1" t="b">
        <f>IF(G957&lt;&gt;"", IF(COUNTIF($G$2:G956, G957), INDEX($A$2:$G$100000, MATCH(G957, $G$2:G956,0),1), FALSE), FALSE)</f>
        <v>0</v>
      </c>
      <c r="G957" s="1">
        <v>4305</v>
      </c>
      <c r="H957" s="1" t="s">
        <v>1077</v>
      </c>
    </row>
    <row r="958" spans="1:8" x14ac:dyDescent="0.2">
      <c r="A958" s="1">
        <v>961</v>
      </c>
      <c r="B958" s="1" t="str">
        <f t="shared" si="14"/>
        <v>City of Corning - (IA)</v>
      </c>
      <c r="C958" s="1" t="b">
        <f>IF(D958&lt;&gt;"",IF(COUNTIF($D$2:D957, D958), INDEX($A$2:$D$100000, MATCH(D958, $D$2:D957,0),1), FALSE), FALSE)</f>
        <v>0</v>
      </c>
      <c r="F958" s="1" t="b">
        <f>IF(G958&lt;&gt;"", IF(COUNTIF($G$2:G957, G958), INDEX($A$2:$G$100000, MATCH(G958, $G$2:G957,0),1), FALSE), FALSE)</f>
        <v>0</v>
      </c>
      <c r="G958" s="1">
        <v>4375</v>
      </c>
      <c r="H958" s="1" t="s">
        <v>1078</v>
      </c>
    </row>
    <row r="959" spans="1:8" x14ac:dyDescent="0.2">
      <c r="A959" s="1">
        <v>962</v>
      </c>
      <c r="B959" s="1" t="str">
        <f t="shared" si="14"/>
        <v>City of Crete</v>
      </c>
      <c r="C959" s="1" t="b">
        <f>IF(D959&lt;&gt;"",IF(COUNTIF($D$2:D958, D959), INDEX($A$2:$D$100000, MATCH(D959, $D$2:D958,0),1), FALSE), FALSE)</f>
        <v>0</v>
      </c>
      <c r="F959" s="1" t="b">
        <f>IF(G959&lt;&gt;"", IF(COUNTIF($G$2:G958, G959), INDEX($A$2:$G$100000, MATCH(G959, $G$2:G958,0),1), FALSE), FALSE)</f>
        <v>0</v>
      </c>
      <c r="G959" s="1">
        <v>4527</v>
      </c>
      <c r="H959" s="1" t="s">
        <v>1079</v>
      </c>
    </row>
    <row r="960" spans="1:8" x14ac:dyDescent="0.2">
      <c r="A960" s="1">
        <v>963</v>
      </c>
      <c r="B960" s="1" t="str">
        <f t="shared" si="14"/>
        <v>City of Croswell - (MI)</v>
      </c>
      <c r="C960" s="1" t="b">
        <f>IF(D960&lt;&gt;"",IF(COUNTIF($D$2:D959, D960), INDEX($A$2:$D$100000, MATCH(D960, $D$2:D959,0),1), FALSE), FALSE)</f>
        <v>0</v>
      </c>
      <c r="F960" s="1" t="b">
        <f>IF(G960&lt;&gt;"", IF(COUNTIF($G$2:G959, G960), INDEX($A$2:$G$100000, MATCH(G960, $G$2:G959,0),1), FALSE), FALSE)</f>
        <v>0</v>
      </c>
      <c r="G960" s="1">
        <v>4562</v>
      </c>
      <c r="H960" s="1" t="s">
        <v>1080</v>
      </c>
    </row>
    <row r="961" spans="1:8" x14ac:dyDescent="0.2">
      <c r="A961" s="1">
        <v>964</v>
      </c>
      <c r="B961" s="1" t="str">
        <f t="shared" si="14"/>
        <v>City of Crystal Falls</v>
      </c>
      <c r="C961" s="1" t="b">
        <f>IF(D961&lt;&gt;"",IF(COUNTIF($D$2:D960, D961), INDEX($A$2:$D$100000, MATCH(D961, $D$2:D960,0),1), FALSE), FALSE)</f>
        <v>0</v>
      </c>
      <c r="F961" s="1" t="b">
        <f>IF(G961&lt;&gt;"", IF(COUNTIF($G$2:G960, G961), INDEX($A$2:$G$100000, MATCH(G961, $G$2:G960,0),1), FALSE), FALSE)</f>
        <v>0</v>
      </c>
      <c r="G961" s="1">
        <v>4604</v>
      </c>
      <c r="H961" s="1" t="s">
        <v>1081</v>
      </c>
    </row>
    <row r="962" spans="1:8" x14ac:dyDescent="0.2">
      <c r="A962" s="1">
        <v>965</v>
      </c>
      <c r="B962" s="1" t="str">
        <f t="shared" ref="B962:B1025" si="15">IF(H962="",E962,H962)</f>
        <v>City of Cumberland - (WI)</v>
      </c>
      <c r="C962" s="1" t="b">
        <f>IF(D962&lt;&gt;"",IF(COUNTIF($D$2:D961, D962), INDEX($A$2:$D$100000, MATCH(D962, $D$2:D961,0),1), FALSE), FALSE)</f>
        <v>0</v>
      </c>
      <c r="F962" s="1" t="b">
        <f>IF(G962&lt;&gt;"", IF(COUNTIF($G$2:G961, G962), INDEX($A$2:$G$100000, MATCH(G962, $G$2:G961,0),1), FALSE), FALSE)</f>
        <v>0</v>
      </c>
      <c r="G962" s="1">
        <v>4627</v>
      </c>
      <c r="H962" s="1" t="s">
        <v>1082</v>
      </c>
    </row>
    <row r="963" spans="1:8" x14ac:dyDescent="0.2">
      <c r="A963" s="1">
        <v>966</v>
      </c>
      <c r="B963" s="1" t="str">
        <f t="shared" si="15"/>
        <v>City of Curtis - (NE)</v>
      </c>
      <c r="C963" s="1" t="b">
        <f>IF(D963&lt;&gt;"",IF(COUNTIF($D$2:D962, D963), INDEX($A$2:$D$100000, MATCH(D963, $D$2:D962,0),1), FALSE), FALSE)</f>
        <v>0</v>
      </c>
      <c r="F963" s="1" t="b">
        <f>IF(G963&lt;&gt;"", IF(COUNTIF($G$2:G962, G963), INDEX($A$2:$G$100000, MATCH(G963, $G$2:G962,0),1), FALSE), FALSE)</f>
        <v>0</v>
      </c>
      <c r="G963" s="1">
        <v>4661</v>
      </c>
      <c r="H963" s="1" t="s">
        <v>1083</v>
      </c>
    </row>
    <row r="964" spans="1:8" x14ac:dyDescent="0.2">
      <c r="A964" s="1">
        <v>967</v>
      </c>
      <c r="B964" s="1" t="str">
        <f t="shared" si="15"/>
        <v>City of Cushing - (OK)</v>
      </c>
      <c r="C964" s="1" t="b">
        <f>IF(D964&lt;&gt;"",IF(COUNTIF($D$2:D963, D964), INDEX($A$2:$D$100000, MATCH(D964, $D$2:D963,0),1), FALSE), FALSE)</f>
        <v>0</v>
      </c>
      <c r="F964" s="1" t="b">
        <f>IF(G964&lt;&gt;"", IF(COUNTIF($G$2:G963, G964), INDEX($A$2:$G$100000, MATCH(G964, $G$2:G963,0),1), FALSE), FALSE)</f>
        <v>0</v>
      </c>
      <c r="G964" s="1">
        <v>4667</v>
      </c>
      <c r="H964" s="1" t="s">
        <v>1084</v>
      </c>
    </row>
    <row r="965" spans="1:8" x14ac:dyDescent="0.2">
      <c r="A965" s="1">
        <v>968</v>
      </c>
      <c r="B965" s="1" t="str">
        <f t="shared" si="15"/>
        <v>City of Danville - (VA)</v>
      </c>
      <c r="C965" s="1" t="b">
        <f>IF(D965&lt;&gt;"",IF(COUNTIF($D$2:D964, D965), INDEX($A$2:$D$100000, MATCH(D965, $D$2:D964,0),1), FALSE), FALSE)</f>
        <v>0</v>
      </c>
      <c r="F965" s="1" t="b">
        <f>IF(G965&lt;&gt;"", IF(COUNTIF($G$2:G964, G965), INDEX($A$2:$G$100000, MATCH(G965, $G$2:G964,0),1), FALSE), FALSE)</f>
        <v>0</v>
      </c>
      <c r="G965" s="1">
        <v>4794</v>
      </c>
      <c r="H965" s="1" t="s">
        <v>1085</v>
      </c>
    </row>
    <row r="966" spans="1:8" x14ac:dyDescent="0.2">
      <c r="A966" s="1">
        <v>969</v>
      </c>
      <c r="B966" s="1" t="str">
        <f t="shared" si="15"/>
        <v>City of David City</v>
      </c>
      <c r="C966" s="1" t="b">
        <f>IF(D966&lt;&gt;"",IF(COUNTIF($D$2:D965, D966), INDEX($A$2:$D$100000, MATCH(D966, $D$2:D965,0),1), FALSE), FALSE)</f>
        <v>0</v>
      </c>
      <c r="F966" s="1" t="b">
        <f>IF(G966&lt;&gt;"", IF(COUNTIF($G$2:G965, G966), INDEX($A$2:$G$100000, MATCH(G966, $G$2:G965,0),1), FALSE), FALSE)</f>
        <v>0</v>
      </c>
      <c r="G966" s="1">
        <v>4836</v>
      </c>
      <c r="H966" s="1" t="s">
        <v>1086</v>
      </c>
    </row>
    <row r="967" spans="1:8" x14ac:dyDescent="0.2">
      <c r="A967" s="1">
        <v>970</v>
      </c>
      <c r="B967" s="1" t="str">
        <f t="shared" si="15"/>
        <v>City of Dayton - (IA)</v>
      </c>
      <c r="C967" s="1" t="b">
        <f>IF(D967&lt;&gt;"",IF(COUNTIF($D$2:D966, D967), INDEX($A$2:$D$100000, MATCH(D967, $D$2:D966,0),1), FALSE), FALSE)</f>
        <v>0</v>
      </c>
      <c r="F967" s="1" t="b">
        <f>IF(G967&lt;&gt;"", IF(COUNTIF($G$2:G966, G967), INDEX($A$2:$G$100000, MATCH(G967, $G$2:G966,0),1), FALSE), FALSE)</f>
        <v>0</v>
      </c>
      <c r="G967" s="1">
        <v>4919</v>
      </c>
      <c r="H967" s="1" t="s">
        <v>1087</v>
      </c>
    </row>
    <row r="968" spans="1:8" x14ac:dyDescent="0.2">
      <c r="A968" s="1">
        <v>971</v>
      </c>
      <c r="B968" s="1" t="str">
        <f t="shared" si="15"/>
        <v>City of Denison - (IA)</v>
      </c>
      <c r="C968" s="1" t="b">
        <f>IF(D968&lt;&gt;"",IF(COUNTIF($D$2:D967, D968), INDEX($A$2:$D$100000, MATCH(D968, $D$2:D967,0),1), FALSE), FALSE)</f>
        <v>0</v>
      </c>
      <c r="F968" s="1" t="b">
        <f>IF(G968&lt;&gt;"", IF(COUNTIF($G$2:G967, G968), INDEX($A$2:$G$100000, MATCH(G968, $G$2:G967,0),1), FALSE), FALSE)</f>
        <v>0</v>
      </c>
      <c r="G968" s="1">
        <v>5056</v>
      </c>
      <c r="H968" s="1" t="s">
        <v>1088</v>
      </c>
    </row>
    <row r="969" spans="1:8" x14ac:dyDescent="0.2">
      <c r="A969" s="1">
        <v>972</v>
      </c>
      <c r="B969" s="1" t="str">
        <f t="shared" si="15"/>
        <v>City of Deshler - (NE)</v>
      </c>
      <c r="C969" s="1" t="b">
        <f>IF(D969&lt;&gt;"",IF(COUNTIF($D$2:D968, D969), INDEX($A$2:$D$100000, MATCH(D969, $D$2:D968,0),1), FALSE), FALSE)</f>
        <v>0</v>
      </c>
      <c r="F969" s="1" t="b">
        <f>IF(G969&lt;&gt;"", IF(COUNTIF($G$2:G968, G969), INDEX($A$2:$G$100000, MATCH(G969, $G$2:G968,0),1), FALSE), FALSE)</f>
        <v>0</v>
      </c>
      <c r="G969" s="1">
        <v>5097</v>
      </c>
      <c r="H969" s="1" t="s">
        <v>1089</v>
      </c>
    </row>
    <row r="970" spans="1:8" x14ac:dyDescent="0.2">
      <c r="A970" s="1">
        <v>973</v>
      </c>
      <c r="B970" s="1" t="str">
        <f t="shared" si="15"/>
        <v>City of Detroit Lakes - (MN)</v>
      </c>
      <c r="C970" s="1" t="b">
        <f>IF(D970&lt;&gt;"",IF(COUNTIF($D$2:D969, D970), INDEX($A$2:$D$100000, MATCH(D970, $D$2:D969,0),1), FALSE), FALSE)</f>
        <v>0</v>
      </c>
      <c r="F970" s="1" t="b">
        <f>IF(G970&lt;&gt;"", IF(COUNTIF($G$2:G969, G970), INDEX($A$2:$G$100000, MATCH(G970, $G$2:G969,0),1), FALSE), FALSE)</f>
        <v>0</v>
      </c>
      <c r="G970" s="1">
        <v>5111</v>
      </c>
      <c r="H970" s="1" t="s">
        <v>1090</v>
      </c>
    </row>
    <row r="971" spans="1:8" x14ac:dyDescent="0.2">
      <c r="A971" s="1">
        <v>974</v>
      </c>
      <c r="B971" s="1" t="str">
        <f t="shared" si="15"/>
        <v>City of Dike</v>
      </c>
      <c r="C971" s="1" t="b">
        <f>IF(D971&lt;&gt;"",IF(COUNTIF($D$2:D970, D971), INDEX($A$2:$D$100000, MATCH(D971, $D$2:D970,0),1), FALSE), FALSE)</f>
        <v>0</v>
      </c>
      <c r="F971" s="1" t="b">
        <f>IF(G971&lt;&gt;"", IF(COUNTIF($G$2:G970, G971), INDEX($A$2:$G$100000, MATCH(G971, $G$2:G970,0),1), FALSE), FALSE)</f>
        <v>0</v>
      </c>
      <c r="G971" s="1">
        <v>5155</v>
      </c>
      <c r="H971" s="1" t="s">
        <v>1091</v>
      </c>
    </row>
    <row r="972" spans="1:8" x14ac:dyDescent="0.2">
      <c r="A972" s="1">
        <v>975</v>
      </c>
      <c r="B972" s="1" t="str">
        <f t="shared" si="15"/>
        <v>City of Dover - (OH)</v>
      </c>
      <c r="C972" s="1" t="b">
        <f>IF(D972&lt;&gt;"",IF(COUNTIF($D$2:D971, D972), INDEX($A$2:$D$100000, MATCH(D972, $D$2:D971,0),1), FALSE), FALSE)</f>
        <v>0</v>
      </c>
      <c r="F972" s="1" t="b">
        <f>IF(G972&lt;&gt;"", IF(COUNTIF($G$2:G971, G972), INDEX($A$2:$G$100000, MATCH(G972, $G$2:G971,0),1), FALSE), FALSE)</f>
        <v>0</v>
      </c>
      <c r="G972" s="1">
        <v>5336</v>
      </c>
      <c r="H972" s="1" t="s">
        <v>1092</v>
      </c>
    </row>
    <row r="973" spans="1:8" x14ac:dyDescent="0.2">
      <c r="A973" s="1">
        <v>976</v>
      </c>
      <c r="B973" s="1" t="str">
        <f t="shared" si="15"/>
        <v>City of Durant - (IA)</v>
      </c>
      <c r="C973" s="1" t="b">
        <f>IF(D973&lt;&gt;"",IF(COUNTIF($D$2:D972, D973), INDEX($A$2:$D$100000, MATCH(D973, $D$2:D972,0),1), FALSE), FALSE)</f>
        <v>0</v>
      </c>
      <c r="F973" s="1" t="b">
        <f>IF(G973&lt;&gt;"", IF(COUNTIF($G$2:G972, G973), INDEX($A$2:$G$100000, MATCH(G973, $G$2:G972,0),1), FALSE), FALSE)</f>
        <v>0</v>
      </c>
      <c r="G973" s="1">
        <v>5529</v>
      </c>
      <c r="H973" s="1" t="s">
        <v>1093</v>
      </c>
    </row>
    <row r="974" spans="1:8" x14ac:dyDescent="0.2">
      <c r="A974" s="1">
        <v>977</v>
      </c>
      <c r="B974" s="1" t="str">
        <f t="shared" si="15"/>
        <v>City of Earlville - (IA)</v>
      </c>
      <c r="C974" s="1" t="b">
        <f>IF(D974&lt;&gt;"",IF(COUNTIF($D$2:D973, D974), INDEX($A$2:$D$100000, MATCH(D974, $D$2:D973,0),1), FALSE), FALSE)</f>
        <v>0</v>
      </c>
      <c r="F974" s="1" t="b">
        <f>IF(G974&lt;&gt;"", IF(COUNTIF($G$2:G973, G974), INDEX($A$2:$G$100000, MATCH(G974, $G$2:G973,0),1), FALSE), FALSE)</f>
        <v>0</v>
      </c>
      <c r="G974" s="1">
        <v>5563</v>
      </c>
      <c r="H974" s="1" t="s">
        <v>1094</v>
      </c>
    </row>
    <row r="975" spans="1:8" x14ac:dyDescent="0.2">
      <c r="A975" s="1">
        <v>978</v>
      </c>
      <c r="B975" s="1" t="str">
        <f t="shared" si="15"/>
        <v>City of Elk River</v>
      </c>
      <c r="C975" s="1" t="b">
        <f>IF(D975&lt;&gt;"",IF(COUNTIF($D$2:D974, D975), INDEX($A$2:$D$100000, MATCH(D975, $D$2:D974,0),1), FALSE), FALSE)</f>
        <v>0</v>
      </c>
      <c r="F975" s="1" t="b">
        <f>IF(G975&lt;&gt;"", IF(COUNTIF($G$2:G974, G975), INDEX($A$2:$G$100000, MATCH(G975, $G$2:G974,0),1), FALSE), FALSE)</f>
        <v>0</v>
      </c>
      <c r="G975" s="1">
        <v>5773</v>
      </c>
      <c r="H975" s="1" t="s">
        <v>1095</v>
      </c>
    </row>
    <row r="976" spans="1:8" x14ac:dyDescent="0.2">
      <c r="A976" s="1">
        <v>979</v>
      </c>
      <c r="B976" s="1" t="str">
        <f t="shared" si="15"/>
        <v>City of Ellinwood - (KS)</v>
      </c>
      <c r="C976" s="1" t="b">
        <f>IF(D976&lt;&gt;"",IF(COUNTIF($D$2:D975, D976), INDEX($A$2:$D$100000, MATCH(D976, $D$2:D975,0),1), FALSE), FALSE)</f>
        <v>0</v>
      </c>
      <c r="F976" s="1" t="b">
        <f>IF(G976&lt;&gt;"", IF(COUNTIF($G$2:G975, G976), INDEX($A$2:$G$100000, MATCH(G976, $G$2:G975,0),1), FALSE), FALSE)</f>
        <v>0</v>
      </c>
      <c r="G976" s="1">
        <v>5802</v>
      </c>
      <c r="H976" s="1" t="s">
        <v>1096</v>
      </c>
    </row>
    <row r="977" spans="1:8" x14ac:dyDescent="0.2">
      <c r="A977" s="1">
        <v>980</v>
      </c>
      <c r="B977" s="1" t="str">
        <f t="shared" si="15"/>
        <v>City of Elroy - (WI)</v>
      </c>
      <c r="C977" s="1" t="b">
        <f>IF(D977&lt;&gt;"",IF(COUNTIF($D$2:D976, D977), INDEX($A$2:$D$100000, MATCH(D977, $D$2:D976,0),1), FALSE), FALSE)</f>
        <v>0</v>
      </c>
      <c r="F977" s="1" t="b">
        <f>IF(G977&lt;&gt;"", IF(COUNTIF($G$2:G976, G977), INDEX($A$2:$G$100000, MATCH(G977, $G$2:G976,0),1), FALSE), FALSE)</f>
        <v>0</v>
      </c>
      <c r="G977" s="1">
        <v>5834</v>
      </c>
      <c r="H977" s="1" t="s">
        <v>1097</v>
      </c>
    </row>
    <row r="978" spans="1:8" x14ac:dyDescent="0.2">
      <c r="A978" s="1">
        <v>981</v>
      </c>
      <c r="B978" s="1" t="str">
        <f t="shared" si="15"/>
        <v>City of Emerson - (NE)</v>
      </c>
      <c r="C978" s="1" t="b">
        <f>IF(D978&lt;&gt;"",IF(COUNTIF($D$2:D977, D978), INDEX($A$2:$D$100000, MATCH(D978, $D$2:D977,0),1), FALSE), FALSE)</f>
        <v>0</v>
      </c>
      <c r="F978" s="1" t="b">
        <f>IF(G978&lt;&gt;"", IF(COUNTIF($G$2:G977, G978), INDEX($A$2:$G$100000, MATCH(G978, $G$2:G977,0),1), FALSE), FALSE)</f>
        <v>0</v>
      </c>
      <c r="G978" s="1">
        <v>5850</v>
      </c>
      <c r="H978" s="1" t="s">
        <v>1098</v>
      </c>
    </row>
    <row r="979" spans="1:8" x14ac:dyDescent="0.2">
      <c r="A979" s="1">
        <v>982</v>
      </c>
      <c r="B979" s="1" t="str">
        <f t="shared" si="15"/>
        <v>City of Ephraim - (UT)</v>
      </c>
      <c r="C979" s="1" t="b">
        <f>IF(D979&lt;&gt;"",IF(COUNTIF($D$2:D978, D979), INDEX($A$2:$D$100000, MATCH(D979, $D$2:D978,0),1), FALSE), FALSE)</f>
        <v>0</v>
      </c>
      <c r="F979" s="1" t="b">
        <f>IF(G979&lt;&gt;"", IF(COUNTIF($G$2:G978, G979), INDEX($A$2:$G$100000, MATCH(G979, $G$2:G978,0),1), FALSE), FALSE)</f>
        <v>0</v>
      </c>
      <c r="G979" s="1">
        <v>5932</v>
      </c>
      <c r="H979" s="1" t="s">
        <v>1099</v>
      </c>
    </row>
    <row r="980" spans="1:8" x14ac:dyDescent="0.2">
      <c r="A980" s="1">
        <v>983</v>
      </c>
      <c r="B980" s="1" t="str">
        <f t="shared" si="15"/>
        <v>City of Erie - (KS)</v>
      </c>
      <c r="C980" s="1" t="b">
        <f>IF(D980&lt;&gt;"",IF(COUNTIF($D$2:D979, D980), INDEX($A$2:$D$100000, MATCH(D980, $D$2:D979,0),1), FALSE), FALSE)</f>
        <v>0</v>
      </c>
      <c r="F980" s="1" t="b">
        <f>IF(G980&lt;&gt;"", IF(COUNTIF($G$2:G979, G980), INDEX($A$2:$G$100000, MATCH(G980, $G$2:G979,0),1), FALSE), FALSE)</f>
        <v>0</v>
      </c>
      <c r="G980" s="1">
        <v>5957</v>
      </c>
      <c r="H980" s="1" t="s">
        <v>1100</v>
      </c>
    </row>
    <row r="981" spans="1:8" x14ac:dyDescent="0.2">
      <c r="A981" s="1">
        <v>984</v>
      </c>
      <c r="B981" s="1" t="str">
        <f t="shared" si="15"/>
        <v>City of Escondido - (CA)</v>
      </c>
      <c r="C981" s="1" t="b">
        <f>IF(D981&lt;&gt;"",IF(COUNTIF($D$2:D980, D981), INDEX($A$2:$D$100000, MATCH(D981, $D$2:D980,0),1), FALSE), FALSE)</f>
        <v>0</v>
      </c>
      <c r="F981" s="1" t="b">
        <f>IF(G981&lt;&gt;"", IF(COUNTIF($G$2:G980, G981), INDEX($A$2:$G$100000, MATCH(G981, $G$2:G980,0),1), FALSE), FALSE)</f>
        <v>0</v>
      </c>
      <c r="G981" s="1">
        <v>5969</v>
      </c>
      <c r="H981" s="1" t="s">
        <v>1101</v>
      </c>
    </row>
    <row r="982" spans="1:8" x14ac:dyDescent="0.2">
      <c r="A982" s="1">
        <v>985</v>
      </c>
      <c r="B982" s="1" t="str">
        <f t="shared" si="15"/>
        <v>City of Estherville - (IA)</v>
      </c>
      <c r="C982" s="1" t="b">
        <f>IF(D982&lt;&gt;"",IF(COUNTIF($D$2:D981, D982), INDEX($A$2:$D$100000, MATCH(D982, $D$2:D981,0),1), FALSE), FALSE)</f>
        <v>0</v>
      </c>
      <c r="F982" s="1" t="b">
        <f>IF(G982&lt;&gt;"", IF(COUNTIF($G$2:G981, G982), INDEX($A$2:$G$100000, MATCH(G982, $G$2:G981,0),1), FALSE), FALSE)</f>
        <v>0</v>
      </c>
      <c r="G982" s="1">
        <v>5998</v>
      </c>
      <c r="H982" s="1" t="s">
        <v>1102</v>
      </c>
    </row>
    <row r="983" spans="1:8" x14ac:dyDescent="0.2">
      <c r="A983" s="1">
        <v>986</v>
      </c>
      <c r="B983" s="1" t="str">
        <f t="shared" si="15"/>
        <v>City of Fairbury</v>
      </c>
      <c r="C983" s="1" t="b">
        <f>IF(D983&lt;&gt;"",IF(COUNTIF($D$2:D982, D983), INDEX($A$2:$D$100000, MATCH(D983, $D$2:D982,0),1), FALSE), FALSE)</f>
        <v>0</v>
      </c>
      <c r="F983" s="1" t="b">
        <f>IF(G983&lt;&gt;"", IF(COUNTIF($G$2:G982, G983), INDEX($A$2:$G$100000, MATCH(G983, $G$2:G982,0),1), FALSE), FALSE)</f>
        <v>0</v>
      </c>
      <c r="G983" s="1">
        <v>6132</v>
      </c>
      <c r="H983" s="1" t="s">
        <v>1103</v>
      </c>
    </row>
    <row r="984" spans="1:8" x14ac:dyDescent="0.2">
      <c r="A984" s="1">
        <v>987</v>
      </c>
      <c r="B984" s="1" t="str">
        <f t="shared" si="15"/>
        <v>City of Fairfax - (MN)</v>
      </c>
      <c r="C984" s="1" t="b">
        <f>IF(D984&lt;&gt;"",IF(COUNTIF($D$2:D983, D984), INDEX($A$2:$D$100000, MATCH(D984, $D$2:D983,0),1), FALSE), FALSE)</f>
        <v>0</v>
      </c>
      <c r="F984" s="1" t="b">
        <f>IF(G984&lt;&gt;"", IF(COUNTIF($G$2:G983, G984), INDEX($A$2:$G$100000, MATCH(G984, $G$2:G983,0),1), FALSE), FALSE)</f>
        <v>0</v>
      </c>
      <c r="G984" s="1">
        <v>6138</v>
      </c>
      <c r="H984" s="1" t="s">
        <v>1104</v>
      </c>
    </row>
    <row r="985" spans="1:8" x14ac:dyDescent="0.2">
      <c r="A985" s="1">
        <v>988</v>
      </c>
      <c r="B985" s="1" t="str">
        <f t="shared" si="15"/>
        <v>City of Fairfield- (IL)</v>
      </c>
      <c r="C985" s="1" t="b">
        <f>IF(D985&lt;&gt;"",IF(COUNTIF($D$2:D984, D985), INDEX($A$2:$D$100000, MATCH(D985, $D$2:D984,0),1), FALSE), FALSE)</f>
        <v>0</v>
      </c>
      <c r="F985" s="1" t="b">
        <f>IF(G985&lt;&gt;"", IF(COUNTIF($G$2:G984, G985), INDEX($A$2:$G$100000, MATCH(G985, $G$2:G984,0),1), FALSE), FALSE)</f>
        <v>0</v>
      </c>
      <c r="G985" s="1">
        <v>6141</v>
      </c>
      <c r="H985" s="1" t="s">
        <v>1105</v>
      </c>
    </row>
    <row r="986" spans="1:8" x14ac:dyDescent="0.2">
      <c r="A986" s="1">
        <v>989</v>
      </c>
      <c r="B986" s="1" t="str">
        <f t="shared" si="15"/>
        <v>City of Falls City - (NE)</v>
      </c>
      <c r="C986" s="1" t="b">
        <f>IF(D986&lt;&gt;"",IF(COUNTIF($D$2:D985, D986), INDEX($A$2:$D$100000, MATCH(D986, $D$2:D985,0),1), FALSE), FALSE)</f>
        <v>0</v>
      </c>
      <c r="F986" s="1" t="b">
        <f>IF(G986&lt;&gt;"", IF(COUNTIF($G$2:G985, G986), INDEX($A$2:$G$100000, MATCH(G986, $G$2:G985,0),1), FALSE), FALSE)</f>
        <v>0</v>
      </c>
      <c r="G986" s="1">
        <v>6175</v>
      </c>
      <c r="H986" s="1" t="s">
        <v>1106</v>
      </c>
    </row>
    <row r="987" spans="1:8" x14ac:dyDescent="0.2">
      <c r="A987" s="1">
        <v>990</v>
      </c>
      <c r="B987" s="1" t="str">
        <f t="shared" si="15"/>
        <v>City of Farmer City - (IL)</v>
      </c>
      <c r="C987" s="1" t="b">
        <f>IF(D987&lt;&gt;"",IF(COUNTIF($D$2:D986, D987), INDEX($A$2:$D$100000, MATCH(D987, $D$2:D986,0),1), FALSE), FALSE)</f>
        <v>0</v>
      </c>
      <c r="F987" s="1" t="b">
        <f>IF(G987&lt;&gt;"", IF(COUNTIF($G$2:G986, G987), INDEX($A$2:$G$100000, MATCH(G987, $G$2:G986,0),1), FALSE), FALSE)</f>
        <v>0</v>
      </c>
      <c r="G987" s="1">
        <v>6192</v>
      </c>
      <c r="H987" s="1" t="s">
        <v>1107</v>
      </c>
    </row>
    <row r="988" spans="1:8" x14ac:dyDescent="0.2">
      <c r="A988" s="1">
        <v>991</v>
      </c>
      <c r="B988" s="1" t="str">
        <f t="shared" si="15"/>
        <v>City of Farmington - (MO)</v>
      </c>
      <c r="C988" s="1" t="b">
        <f>IF(D988&lt;&gt;"",IF(COUNTIF($D$2:D987, D988), INDEX($A$2:$D$100000, MATCH(D988, $D$2:D987,0),1), FALSE), FALSE)</f>
        <v>0</v>
      </c>
      <c r="F988" s="1" t="b">
        <f>IF(G988&lt;&gt;"", IF(COUNTIF($G$2:G987, G988), INDEX($A$2:$G$100000, MATCH(G988, $G$2:G987,0),1), FALSE), FALSE)</f>
        <v>0</v>
      </c>
      <c r="G988" s="1">
        <v>6205</v>
      </c>
      <c r="H988" s="1" t="s">
        <v>1108</v>
      </c>
    </row>
    <row r="989" spans="1:8" x14ac:dyDescent="0.2">
      <c r="A989" s="1">
        <v>992</v>
      </c>
      <c r="B989" s="1" t="str">
        <f t="shared" si="15"/>
        <v>City of Farmington - (NM)</v>
      </c>
      <c r="C989" s="1" t="b">
        <f>IF(D989&lt;&gt;"",IF(COUNTIF($D$2:D988, D989), INDEX($A$2:$D$100000, MATCH(D989, $D$2:D988,0),1), FALSE), FALSE)</f>
        <v>0</v>
      </c>
      <c r="F989" s="1" t="b">
        <f>IF(G989&lt;&gt;"", IF(COUNTIF($G$2:G988, G989), INDEX($A$2:$G$100000, MATCH(G989, $G$2:G988,0),1), FALSE), FALSE)</f>
        <v>0</v>
      </c>
      <c r="G989" s="1">
        <v>6204</v>
      </c>
      <c r="H989" s="1" t="s">
        <v>1109</v>
      </c>
    </row>
    <row r="990" spans="1:8" x14ac:dyDescent="0.2">
      <c r="A990" s="1">
        <v>993</v>
      </c>
      <c r="B990" s="1" t="str">
        <f t="shared" si="15"/>
        <v>City of Fennimore - (WI)</v>
      </c>
      <c r="C990" s="1" t="b">
        <f>IF(D990&lt;&gt;"",IF(COUNTIF($D$2:D989, D990), INDEX($A$2:$D$100000, MATCH(D990, $D$2:D989,0),1), FALSE), FALSE)</f>
        <v>0</v>
      </c>
      <c r="F990" s="1" t="b">
        <f>IF(G990&lt;&gt;"", IF(COUNTIF($G$2:G989, G990), INDEX($A$2:$G$100000, MATCH(G990, $G$2:G989,0),1), FALSE), FALSE)</f>
        <v>0</v>
      </c>
      <c r="G990" s="1">
        <v>6274</v>
      </c>
      <c r="H990" s="1" t="s">
        <v>1110</v>
      </c>
    </row>
    <row r="991" spans="1:8" x14ac:dyDescent="0.2">
      <c r="A991" s="1">
        <v>994</v>
      </c>
      <c r="B991" s="1" t="str">
        <f t="shared" si="15"/>
        <v>City of Flora - (IL)</v>
      </c>
      <c r="C991" s="1" t="b">
        <f>IF(D991&lt;&gt;"",IF(COUNTIF($D$2:D990, D991), INDEX($A$2:$D$100000, MATCH(D991, $D$2:D990,0),1), FALSE), FALSE)</f>
        <v>0</v>
      </c>
      <c r="F991" s="1" t="b">
        <f>IF(G991&lt;&gt;"", IF(COUNTIF($G$2:G990, G991), INDEX($A$2:$G$100000, MATCH(G991, $G$2:G990,0),1), FALSE), FALSE)</f>
        <v>0</v>
      </c>
      <c r="G991" s="1">
        <v>6417</v>
      </c>
      <c r="H991" s="1" t="s">
        <v>1111</v>
      </c>
    </row>
    <row r="992" spans="1:8" x14ac:dyDescent="0.2">
      <c r="A992" s="1">
        <v>995</v>
      </c>
      <c r="B992" s="1" t="str">
        <f t="shared" si="15"/>
        <v>City of Forest City- (IA)</v>
      </c>
      <c r="C992" s="1" t="b">
        <f>IF(D992&lt;&gt;"",IF(COUNTIF($D$2:D991, D992), INDEX($A$2:$D$100000, MATCH(D992, $D$2:D991,0),1), FALSE), FALSE)</f>
        <v>0</v>
      </c>
      <c r="F992" s="1" t="b">
        <f>IF(G992&lt;&gt;"", IF(COUNTIF($G$2:G991, G992), INDEX($A$2:$G$100000, MATCH(G992, $G$2:G991,0),1), FALSE), FALSE)</f>
        <v>0</v>
      </c>
      <c r="G992" s="1">
        <v>6579</v>
      </c>
      <c r="H992" s="1" t="s">
        <v>1112</v>
      </c>
    </row>
    <row r="993" spans="1:8" x14ac:dyDescent="0.2">
      <c r="A993" s="1">
        <v>996</v>
      </c>
      <c r="B993" s="1" t="str">
        <f t="shared" si="15"/>
        <v>City of Fort Pierre - (SD)</v>
      </c>
      <c r="C993" s="1" t="b">
        <f>IF(D993&lt;&gt;"",IF(COUNTIF($D$2:D992, D993), INDEX($A$2:$D$100000, MATCH(D993, $D$2:D992,0),1), FALSE), FALSE)</f>
        <v>0</v>
      </c>
      <c r="F993" s="1" t="b">
        <f>IF(G993&lt;&gt;"", IF(COUNTIF($G$2:G992, G993), INDEX($A$2:$G$100000, MATCH(G993, $G$2:G992,0),1), FALSE), FALSE)</f>
        <v>0</v>
      </c>
      <c r="G993" s="1">
        <v>6615</v>
      </c>
      <c r="H993" s="1" t="s">
        <v>1113</v>
      </c>
    </row>
    <row r="994" spans="1:8" x14ac:dyDescent="0.2">
      <c r="A994" s="1">
        <v>997</v>
      </c>
      <c r="B994" s="1" t="str">
        <f t="shared" si="15"/>
        <v>City of Franklin - (NE)</v>
      </c>
      <c r="C994" s="1" t="b">
        <f>IF(D994&lt;&gt;"",IF(COUNTIF($D$2:D993, D994), INDEX($A$2:$D$100000, MATCH(D994, $D$2:D993,0),1), FALSE), FALSE)</f>
        <v>0</v>
      </c>
      <c r="F994" s="1" t="b">
        <f>IF(G994&lt;&gt;"", IF(COUNTIF($G$2:G993, G994), INDEX($A$2:$G$100000, MATCH(G994, $G$2:G993,0),1), FALSE), FALSE)</f>
        <v>0</v>
      </c>
      <c r="G994" s="1">
        <v>6723</v>
      </c>
      <c r="H994" s="1" t="s">
        <v>1114</v>
      </c>
    </row>
    <row r="995" spans="1:8" x14ac:dyDescent="0.2">
      <c r="A995" s="1">
        <v>998</v>
      </c>
      <c r="B995" s="1" t="str">
        <f t="shared" si="15"/>
        <v>City of Franklin - (VA)</v>
      </c>
      <c r="C995" s="1" t="b">
        <f>IF(D995&lt;&gt;"",IF(COUNTIF($D$2:D994, D995), INDEX($A$2:$D$100000, MATCH(D995, $D$2:D994,0),1), FALSE), FALSE)</f>
        <v>0</v>
      </c>
      <c r="F995" s="1" t="b">
        <f>IF(G995&lt;&gt;"", IF(COUNTIF($G$2:G994, G995), INDEX($A$2:$G$100000, MATCH(G995, $G$2:G994,0),1), FALSE), FALSE)</f>
        <v>0</v>
      </c>
      <c r="G995" s="1">
        <v>6715</v>
      </c>
      <c r="H995" s="1" t="s">
        <v>1115</v>
      </c>
    </row>
    <row r="996" spans="1:8" x14ac:dyDescent="0.2">
      <c r="A996" s="1">
        <v>999</v>
      </c>
      <c r="B996" s="1" t="str">
        <f t="shared" si="15"/>
        <v>City of Fremont - (NE)</v>
      </c>
      <c r="C996" s="1" t="b">
        <f>IF(D996&lt;&gt;"",IF(COUNTIF($D$2:D995, D996), INDEX($A$2:$D$100000, MATCH(D996, $D$2:D995,0),1), FALSE), FALSE)</f>
        <v>0</v>
      </c>
      <c r="F996" s="1" t="b">
        <f>IF(G996&lt;&gt;"", IF(COUNTIF($G$2:G995, G996), INDEX($A$2:$G$100000, MATCH(G996, $G$2:G995,0),1), FALSE), FALSE)</f>
        <v>0</v>
      </c>
      <c r="G996" s="1">
        <v>6779</v>
      </c>
      <c r="H996" s="1" t="s">
        <v>1116</v>
      </c>
    </row>
    <row r="997" spans="1:8" x14ac:dyDescent="0.2">
      <c r="A997" s="1">
        <v>1000</v>
      </c>
      <c r="B997" s="1" t="str">
        <f t="shared" si="15"/>
        <v>City of Fulton - (MO)</v>
      </c>
      <c r="C997" s="1" t="b">
        <f>IF(D997&lt;&gt;"",IF(COUNTIF($D$2:D996, D997), INDEX($A$2:$D$100000, MATCH(D997, $D$2:D996,0),1), FALSE), FALSE)</f>
        <v>0</v>
      </c>
      <c r="F997" s="1" t="b">
        <f>IF(G997&lt;&gt;"", IF(COUNTIF($G$2:G996, G997), INDEX($A$2:$G$100000, MATCH(G997, $G$2:G996,0),1), FALSE), FALSE)</f>
        <v>0</v>
      </c>
      <c r="G997" s="1">
        <v>6839</v>
      </c>
      <c r="H997" s="1" t="s">
        <v>1117</v>
      </c>
    </row>
    <row r="998" spans="1:8" x14ac:dyDescent="0.2">
      <c r="A998" s="1">
        <v>1001</v>
      </c>
      <c r="B998" s="1" t="str">
        <f t="shared" si="15"/>
        <v>City of Gallatin - (MO)</v>
      </c>
      <c r="C998" s="1" t="b">
        <f>IF(D998&lt;&gt;"",IF(COUNTIF($D$2:D997, D998), INDEX($A$2:$D$100000, MATCH(D998, $D$2:D997,0),1), FALSE), FALSE)</f>
        <v>0</v>
      </c>
      <c r="F998" s="1" t="b">
        <f>IF(G998&lt;&gt;"", IF(COUNTIF($G$2:G997, G998), INDEX($A$2:$G$100000, MATCH(G998, $G$2:G997,0),1), FALSE), FALSE)</f>
        <v>0</v>
      </c>
      <c r="G998" s="1">
        <v>6924</v>
      </c>
      <c r="H998" s="1" t="s">
        <v>1118</v>
      </c>
    </row>
    <row r="999" spans="1:8" x14ac:dyDescent="0.2">
      <c r="A999" s="1">
        <v>1002</v>
      </c>
      <c r="B999" s="1" t="str">
        <f t="shared" si="15"/>
        <v>City of Gardner - (KS)</v>
      </c>
      <c r="C999" s="1" t="b">
        <f>IF(D999&lt;&gt;"",IF(COUNTIF($D$2:D998, D999), INDEX($A$2:$D$100000, MATCH(D999, $D$2:D998,0),1), FALSE), FALSE)</f>
        <v>0</v>
      </c>
      <c r="F999" s="1" t="b">
        <f>IF(G999&lt;&gt;"", IF(COUNTIF($G$2:G998, G999), INDEX($A$2:$G$100000, MATCH(G999, $G$2:G998,0),1), FALSE), FALSE)</f>
        <v>0</v>
      </c>
      <c r="G999" s="1">
        <v>6949</v>
      </c>
      <c r="H999" s="1" t="s">
        <v>1119</v>
      </c>
    </row>
    <row r="1000" spans="1:8" x14ac:dyDescent="0.2">
      <c r="A1000" s="1">
        <v>1003</v>
      </c>
      <c r="B1000" s="1" t="str">
        <f t="shared" si="15"/>
        <v>City of Garland - (TX)</v>
      </c>
      <c r="C1000" s="1" t="b">
        <f>IF(D1000&lt;&gt;"",IF(COUNTIF($D$2:D999, D1000), INDEX($A$2:$D$100000, MATCH(D1000, $D$2:D999,0),1), FALSE), FALSE)</f>
        <v>0</v>
      </c>
      <c r="F1000" s="1" t="b">
        <f>IF(G1000&lt;&gt;"", IF(COUNTIF($G$2:G999, G1000), INDEX($A$2:$G$100000, MATCH(G1000, $G$2:G999,0),1), FALSE), FALSE)</f>
        <v>0</v>
      </c>
      <c r="G1000" s="1">
        <v>6958</v>
      </c>
      <c r="H1000" s="1" t="s">
        <v>1120</v>
      </c>
    </row>
    <row r="1001" spans="1:8" x14ac:dyDescent="0.2">
      <c r="A1001" s="1">
        <v>1004</v>
      </c>
      <c r="B1001" s="1" t="str">
        <f t="shared" si="15"/>
        <v>City of Garnett - (KS)</v>
      </c>
      <c r="C1001" s="1" t="b">
        <f>IF(D1001&lt;&gt;"",IF(COUNTIF($D$2:D1000, D1001), INDEX($A$2:$D$100000, MATCH(D1001, $D$2:D1000,0),1), FALSE), FALSE)</f>
        <v>0</v>
      </c>
      <c r="F1001" s="1" t="b">
        <f>IF(G1001&lt;&gt;"", IF(COUNTIF($G$2:G1000, G1001), INDEX($A$2:$G$100000, MATCH(G1001, $G$2:G1000,0),1), FALSE), FALSE)</f>
        <v>0</v>
      </c>
      <c r="G1001" s="1">
        <v>6965</v>
      </c>
      <c r="H1001" s="1" t="s">
        <v>1121</v>
      </c>
    </row>
    <row r="1002" spans="1:8" x14ac:dyDescent="0.2">
      <c r="A1002" s="1">
        <v>1005</v>
      </c>
      <c r="B1002" s="1" t="str">
        <f t="shared" si="15"/>
        <v>City of Geneseo - (IL)</v>
      </c>
      <c r="C1002" s="1" t="b">
        <f>IF(D1002&lt;&gt;"",IF(COUNTIF($D$2:D1001, D1002), INDEX($A$2:$D$100000, MATCH(D1002, $D$2:D1001,0),1), FALSE), FALSE)</f>
        <v>0</v>
      </c>
      <c r="F1002" s="1" t="b">
        <f>IF(G1002&lt;&gt;"", IF(COUNTIF($G$2:G1001, G1002), INDEX($A$2:$G$100000, MATCH(G1002, $G$2:G1001,0),1), FALSE), FALSE)</f>
        <v>0</v>
      </c>
      <c r="G1002" s="1">
        <v>7095</v>
      </c>
      <c r="H1002" s="1" t="s">
        <v>1122</v>
      </c>
    </row>
    <row r="1003" spans="1:8" x14ac:dyDescent="0.2">
      <c r="A1003" s="1">
        <v>1006</v>
      </c>
      <c r="B1003" s="1" t="str">
        <f t="shared" si="15"/>
        <v>City of Geneva- (IL)</v>
      </c>
      <c r="C1003" s="1" t="b">
        <f>IF(D1003&lt;&gt;"",IF(COUNTIF($D$2:D1002, D1003), INDEX($A$2:$D$100000, MATCH(D1003, $D$2:D1002,0),1), FALSE), FALSE)</f>
        <v>0</v>
      </c>
      <c r="F1003" s="1" t="b">
        <f>IF(G1003&lt;&gt;"", IF(COUNTIF($G$2:G1002, G1003), INDEX($A$2:$G$100000, MATCH(G1003, $G$2:G1002,0),1), FALSE), FALSE)</f>
        <v>0</v>
      </c>
      <c r="G1003" s="1">
        <v>7096</v>
      </c>
      <c r="H1003" s="1" t="s">
        <v>1123</v>
      </c>
    </row>
    <row r="1004" spans="1:8" x14ac:dyDescent="0.2">
      <c r="A1004" s="1">
        <v>1007</v>
      </c>
      <c r="B1004" s="1" t="str">
        <f t="shared" si="15"/>
        <v>City of Girard - (KS)</v>
      </c>
      <c r="C1004" s="1" t="b">
        <f>IF(D1004&lt;&gt;"",IF(COUNTIF($D$2:D1003, D1004), INDEX($A$2:$D$100000, MATCH(D1004, $D$2:D1003,0),1), FALSE), FALSE)</f>
        <v>0</v>
      </c>
      <c r="F1004" s="1" t="b">
        <f>IF(G1004&lt;&gt;"", IF(COUNTIF($G$2:G1003, G1004), INDEX($A$2:$G$100000, MATCH(G1004, $G$2:G1003,0),1), FALSE), FALSE)</f>
        <v>0</v>
      </c>
      <c r="G1004" s="1">
        <v>7257</v>
      </c>
      <c r="H1004" s="1" t="s">
        <v>1124</v>
      </c>
    </row>
    <row r="1005" spans="1:8" x14ac:dyDescent="0.2">
      <c r="A1005" s="1">
        <v>1008</v>
      </c>
      <c r="B1005" s="1" t="str">
        <f t="shared" si="15"/>
        <v>City of Glendale - (CA)</v>
      </c>
      <c r="C1005" s="1" t="b">
        <f>IF(D1005&lt;&gt;"",IF(COUNTIF($D$2:D1004, D1005), INDEX($A$2:$D$100000, MATCH(D1005, $D$2:D1004,0),1), FALSE), FALSE)</f>
        <v>0</v>
      </c>
      <c r="F1005" s="1" t="b">
        <f>IF(G1005&lt;&gt;"", IF(COUNTIF($G$2:G1004, G1005), INDEX($A$2:$G$100000, MATCH(G1005, $G$2:G1004,0),1), FALSE), FALSE)</f>
        <v>0</v>
      </c>
      <c r="G1005" s="1">
        <v>7294</v>
      </c>
      <c r="H1005" s="1" t="s">
        <v>1125</v>
      </c>
    </row>
    <row r="1006" spans="1:8" x14ac:dyDescent="0.2">
      <c r="A1006" s="1">
        <v>1009</v>
      </c>
      <c r="B1006" s="1" t="str">
        <f t="shared" si="15"/>
        <v>City of Goodland - (KS)</v>
      </c>
      <c r="C1006" s="1" t="b">
        <f>IF(D1006&lt;&gt;"",IF(COUNTIF($D$2:D1005, D1006), INDEX($A$2:$D$100000, MATCH(D1006, $D$2:D1005,0),1), FALSE), FALSE)</f>
        <v>0</v>
      </c>
      <c r="F1006" s="1" t="b">
        <f>IF(G1006&lt;&gt;"", IF(COUNTIF($G$2:G1005, G1006), INDEX($A$2:$G$100000, MATCH(G1006, $G$2:G1005,0),1), FALSE), FALSE)</f>
        <v>0</v>
      </c>
      <c r="G1006" s="1">
        <v>7374</v>
      </c>
      <c r="H1006" s="1" t="s">
        <v>1126</v>
      </c>
    </row>
    <row r="1007" spans="1:8" x14ac:dyDescent="0.2">
      <c r="A1007" s="1">
        <v>1010</v>
      </c>
      <c r="B1007" s="1" t="str">
        <f t="shared" si="15"/>
        <v>City of Graettinger - (IA)</v>
      </c>
      <c r="C1007" s="1" t="b">
        <f>IF(D1007&lt;&gt;"",IF(COUNTIF($D$2:D1006, D1007), INDEX($A$2:$D$100000, MATCH(D1007, $D$2:D1006,0),1), FALSE), FALSE)</f>
        <v>0</v>
      </c>
      <c r="F1007" s="1" t="b">
        <f>IF(G1007&lt;&gt;"", IF(COUNTIF($G$2:G1006, G1007), INDEX($A$2:$G$100000, MATCH(G1007, $G$2:G1006,0),1), FALSE), FALSE)</f>
        <v>0</v>
      </c>
      <c r="G1007" s="1">
        <v>7443</v>
      </c>
      <c r="H1007" s="1" t="s">
        <v>1127</v>
      </c>
    </row>
    <row r="1008" spans="1:8" x14ac:dyDescent="0.2">
      <c r="A1008" s="1">
        <v>1011</v>
      </c>
      <c r="B1008" s="1" t="str">
        <f t="shared" si="15"/>
        <v>City of Grafton - (ND)</v>
      </c>
      <c r="C1008" s="1" t="b">
        <f>IF(D1008&lt;&gt;"",IF(COUNTIF($D$2:D1007, D1008), INDEX($A$2:$D$100000, MATCH(D1008, $D$2:D1007,0),1), FALSE), FALSE)</f>
        <v>0</v>
      </c>
      <c r="F1008" s="1" t="b">
        <f>IF(G1008&lt;&gt;"", IF(COUNTIF($G$2:G1007, G1008), INDEX($A$2:$G$100000, MATCH(G1008, $G$2:G1007,0),1), FALSE), FALSE)</f>
        <v>0</v>
      </c>
      <c r="G1008" s="1">
        <v>7444</v>
      </c>
      <c r="H1008" s="1" t="s">
        <v>1128</v>
      </c>
    </row>
    <row r="1009" spans="1:8" x14ac:dyDescent="0.2">
      <c r="A1009" s="1">
        <v>1012</v>
      </c>
      <c r="B1009" s="1" t="str">
        <f t="shared" si="15"/>
        <v>City of Grand Haven - (MI)</v>
      </c>
      <c r="C1009" s="1" t="b">
        <f>IF(D1009&lt;&gt;"",IF(COUNTIF($D$2:D1008, D1009), INDEX($A$2:$D$100000, MATCH(D1009, $D$2:D1008,0),1), FALSE), FALSE)</f>
        <v>0</v>
      </c>
      <c r="F1009" s="1" t="b">
        <f>IF(G1009&lt;&gt;"", IF(COUNTIF($G$2:G1008, G1009), INDEX($A$2:$G$100000, MATCH(G1009, $G$2:G1008,0),1), FALSE), FALSE)</f>
        <v>0</v>
      </c>
      <c r="G1009" s="1">
        <v>7483</v>
      </c>
      <c r="H1009" s="1" t="s">
        <v>1129</v>
      </c>
    </row>
    <row r="1010" spans="1:8" x14ac:dyDescent="0.2">
      <c r="A1010" s="1">
        <v>1013</v>
      </c>
      <c r="B1010" s="1" t="str">
        <f t="shared" si="15"/>
        <v>City of Grand Island - (NE)</v>
      </c>
      <c r="C1010" s="1" t="b">
        <f>IF(D1010&lt;&gt;"",IF(COUNTIF($D$2:D1009, D1010), INDEX($A$2:$D$100000, MATCH(D1010, $D$2:D1009,0),1), FALSE), FALSE)</f>
        <v>0</v>
      </c>
      <c r="F1010" s="1" t="b">
        <f>IF(G1010&lt;&gt;"", IF(COUNTIF($G$2:G1009, G1010), INDEX($A$2:$G$100000, MATCH(G1010, $G$2:G1009,0),1), FALSE), FALSE)</f>
        <v>0</v>
      </c>
      <c r="G1010" s="1">
        <v>40606</v>
      </c>
      <c r="H1010" s="1" t="s">
        <v>1130</v>
      </c>
    </row>
    <row r="1011" spans="1:8" x14ac:dyDescent="0.2">
      <c r="A1011" s="1">
        <v>1014</v>
      </c>
      <c r="B1011" s="1" t="str">
        <f t="shared" si="15"/>
        <v>City of Grand Junction - (IA)</v>
      </c>
      <c r="C1011" s="1" t="b">
        <f>IF(D1011&lt;&gt;"",IF(COUNTIF($D$2:D1010, D1011), INDEX($A$2:$D$100000, MATCH(D1011, $D$2:D1010,0),1), FALSE), FALSE)</f>
        <v>0</v>
      </c>
      <c r="F1011" s="1" t="b">
        <f>IF(G1011&lt;&gt;"", IF(COUNTIF($G$2:G1010, G1011), INDEX($A$2:$G$100000, MATCH(G1011, $G$2:G1010,0),1), FALSE), FALSE)</f>
        <v>0</v>
      </c>
      <c r="G1011" s="1">
        <v>7486</v>
      </c>
      <c r="H1011" s="1" t="s">
        <v>1131</v>
      </c>
    </row>
    <row r="1012" spans="1:8" x14ac:dyDescent="0.2">
      <c r="A1012" s="1">
        <v>1015</v>
      </c>
      <c r="B1012" s="1" t="str">
        <f t="shared" si="15"/>
        <v>City of Grand Marais - (MN)</v>
      </c>
      <c r="C1012" s="1" t="b">
        <f>IF(D1012&lt;&gt;"",IF(COUNTIF($D$2:D1011, D1012), INDEX($A$2:$D$100000, MATCH(D1012, $D$2:D1011,0),1), FALSE), FALSE)</f>
        <v>0</v>
      </c>
      <c r="F1012" s="1" t="b">
        <f>IF(G1012&lt;&gt;"", IF(COUNTIF($G$2:G1011, G1012), INDEX($A$2:$G$100000, MATCH(G1012, $G$2:G1011,0),1), FALSE), FALSE)</f>
        <v>0</v>
      </c>
      <c r="G1012" s="1">
        <v>7487</v>
      </c>
      <c r="H1012" s="1" t="s">
        <v>1132</v>
      </c>
    </row>
    <row r="1013" spans="1:8" x14ac:dyDescent="0.2">
      <c r="A1013" s="1">
        <v>1016</v>
      </c>
      <c r="B1013" s="1" t="str">
        <f t="shared" si="15"/>
        <v>City of Granite Falls - (MN)</v>
      </c>
      <c r="C1013" s="1" t="b">
        <f>IF(D1013&lt;&gt;"",IF(COUNTIF($D$2:D1012, D1013), INDEX($A$2:$D$100000, MATCH(D1013, $D$2:D1012,0),1), FALSE), FALSE)</f>
        <v>0</v>
      </c>
      <c r="F1013" s="1" t="b">
        <f>IF(G1013&lt;&gt;"", IF(COUNTIF($G$2:G1012, G1013), INDEX($A$2:$G$100000, MATCH(G1013, $G$2:G1012,0),1), FALSE), FALSE)</f>
        <v>0</v>
      </c>
      <c r="G1013" s="1">
        <v>7494</v>
      </c>
      <c r="H1013" s="1" t="s">
        <v>1133</v>
      </c>
    </row>
    <row r="1014" spans="1:8" x14ac:dyDescent="0.2">
      <c r="A1014" s="1">
        <v>1017</v>
      </c>
      <c r="B1014" s="1" t="str">
        <f t="shared" si="15"/>
        <v>City of Greenfield - (IA)</v>
      </c>
      <c r="C1014" s="1" t="b">
        <f>IF(D1014&lt;&gt;"",IF(COUNTIF($D$2:D1013, D1014), INDEX($A$2:$D$100000, MATCH(D1014, $D$2:D1013,0),1), FALSE), FALSE)</f>
        <v>0</v>
      </c>
      <c r="F1014" s="1" t="b">
        <f>IF(G1014&lt;&gt;"", IF(COUNTIF($G$2:G1013, G1014), INDEX($A$2:$G$100000, MATCH(G1014, $G$2:G1013,0),1), FALSE), FALSE)</f>
        <v>0</v>
      </c>
      <c r="G1014" s="1">
        <v>7626</v>
      </c>
      <c r="H1014" s="1" t="s">
        <v>1134</v>
      </c>
    </row>
    <row r="1015" spans="1:8" x14ac:dyDescent="0.2">
      <c r="A1015" s="1">
        <v>1018</v>
      </c>
      <c r="B1015" s="1" t="str">
        <f t="shared" si="15"/>
        <v>City of Greenville - (TX)</v>
      </c>
      <c r="C1015" s="1" t="b">
        <f>IF(D1015&lt;&gt;"",IF(COUNTIF($D$2:D1014, D1015), INDEX($A$2:$D$100000, MATCH(D1015, $D$2:D1014,0),1), FALSE), FALSE)</f>
        <v>0</v>
      </c>
      <c r="F1015" s="1" t="b">
        <f>IF(G1015&lt;&gt;"", IF(COUNTIF($G$2:G1014, G1015), INDEX($A$2:$G$100000, MATCH(G1015, $G$2:G1014,0),1), FALSE), FALSE)</f>
        <v>0</v>
      </c>
      <c r="G1015" s="1">
        <v>7634</v>
      </c>
      <c r="H1015" s="1" t="s">
        <v>1135</v>
      </c>
    </row>
    <row r="1016" spans="1:8" x14ac:dyDescent="0.2">
      <c r="A1016" s="1">
        <v>1019</v>
      </c>
      <c r="B1016" s="1" t="str">
        <f t="shared" si="15"/>
        <v>City of Halstad - (MN)</v>
      </c>
      <c r="C1016" s="1" t="b">
        <f>IF(D1016&lt;&gt;"",IF(COUNTIF($D$2:D1015, D1016), INDEX($A$2:$D$100000, MATCH(D1016, $D$2:D1015,0),1), FALSE), FALSE)</f>
        <v>0</v>
      </c>
      <c r="F1016" s="1" t="b">
        <f>IF(G1016&lt;&gt;"", IF(COUNTIF($G$2:G1015, G1016), INDEX($A$2:$G$100000, MATCH(G1016, $G$2:G1015,0),1), FALSE), FALSE)</f>
        <v>0</v>
      </c>
      <c r="G1016" s="1">
        <v>7969</v>
      </c>
      <c r="H1016" s="1" t="s">
        <v>1136</v>
      </c>
    </row>
    <row r="1017" spans="1:8" x14ac:dyDescent="0.2">
      <c r="A1017" s="1">
        <v>1020</v>
      </c>
      <c r="B1017" s="1" t="str">
        <f t="shared" si="15"/>
        <v>City of Hamilton - (OH)</v>
      </c>
      <c r="C1017" s="1" t="b">
        <f>IF(D1017&lt;&gt;"",IF(COUNTIF($D$2:D1016, D1017), INDEX($A$2:$D$100000, MATCH(D1017, $D$2:D1016,0),1), FALSE), FALSE)</f>
        <v>0</v>
      </c>
      <c r="F1017" s="1" t="b">
        <f>IF(G1017&lt;&gt;"", IF(COUNTIF($G$2:G1016, G1017), INDEX($A$2:$G$100000, MATCH(G1017, $G$2:G1016,0),1), FALSE), FALSE)</f>
        <v>0</v>
      </c>
      <c r="G1017" s="1">
        <v>7977</v>
      </c>
      <c r="H1017" s="1" t="s">
        <v>1137</v>
      </c>
    </row>
    <row r="1018" spans="1:8" x14ac:dyDescent="0.2">
      <c r="A1018" s="1">
        <v>1021</v>
      </c>
      <c r="B1018" s="1" t="str">
        <f t="shared" si="15"/>
        <v>City of Harrisonburg - (VA)</v>
      </c>
      <c r="C1018" s="1" t="b">
        <f>IF(D1018&lt;&gt;"",IF(COUNTIF($D$2:D1017, D1018), INDEX($A$2:$D$100000, MATCH(D1018, $D$2:D1017,0),1), FALSE), FALSE)</f>
        <v>0</v>
      </c>
      <c r="F1018" s="1" t="b">
        <f>IF(G1018&lt;&gt;"", IF(COUNTIF($G$2:G1017, G1018), INDEX($A$2:$G$100000, MATCH(G1018, $G$2:G1017,0),1), FALSE), FALSE)</f>
        <v>0</v>
      </c>
      <c r="G1018" s="1">
        <v>8198</v>
      </c>
      <c r="H1018" s="1" t="s">
        <v>1138</v>
      </c>
    </row>
    <row r="1019" spans="1:8" x14ac:dyDescent="0.2">
      <c r="A1019" s="1">
        <v>1022</v>
      </c>
      <c r="B1019" s="1" t="str">
        <f t="shared" si="15"/>
        <v>City of Hart Hydro - (MI)</v>
      </c>
      <c r="C1019" s="1" t="b">
        <f>IF(D1019&lt;&gt;"",IF(COUNTIF($D$2:D1018, D1019), INDEX($A$2:$D$100000, MATCH(D1019, $D$2:D1018,0),1), FALSE), FALSE)</f>
        <v>0</v>
      </c>
      <c r="F1019" s="1" t="b">
        <f>IF(G1019&lt;&gt;"", IF(COUNTIF($G$2:G1018, G1019), INDEX($A$2:$G$100000, MATCH(G1019, $G$2:G1018,0),1), FALSE), FALSE)</f>
        <v>0</v>
      </c>
      <c r="G1019" s="1">
        <v>8205</v>
      </c>
      <c r="H1019" s="1" t="s">
        <v>1139</v>
      </c>
    </row>
    <row r="1020" spans="1:8" x14ac:dyDescent="0.2">
      <c r="A1020" s="1">
        <v>1023</v>
      </c>
      <c r="B1020" s="1" t="str">
        <f t="shared" si="15"/>
        <v>City of Hastings - (NE)</v>
      </c>
      <c r="C1020" s="1" t="b">
        <f>IF(D1020&lt;&gt;"",IF(COUNTIF($D$2:D1019, D1020), INDEX($A$2:$D$100000, MATCH(D1020, $D$2:D1019,0),1), FALSE), FALSE)</f>
        <v>0</v>
      </c>
      <c r="F1020" s="1" t="b">
        <f>IF(G1020&lt;&gt;"", IF(COUNTIF($G$2:G1019, G1020), INDEX($A$2:$G$100000, MATCH(G1020, $G$2:G1019,0),1), FALSE), FALSE)</f>
        <v>0</v>
      </c>
      <c r="G1020" s="1">
        <v>8245</v>
      </c>
      <c r="H1020" s="1" t="s">
        <v>1140</v>
      </c>
    </row>
    <row r="1021" spans="1:8" x14ac:dyDescent="0.2">
      <c r="A1021" s="1">
        <v>1024</v>
      </c>
      <c r="B1021" s="1" t="str">
        <f t="shared" si="15"/>
        <v>City of Hayward</v>
      </c>
      <c r="C1021" s="1" t="b">
        <f>IF(D1021&lt;&gt;"",IF(COUNTIF($D$2:D1020, D1021), INDEX($A$2:$D$100000, MATCH(D1021, $D$2:D1020,0),1), FALSE), FALSE)</f>
        <v>0</v>
      </c>
      <c r="F1021" s="1" t="b">
        <f>IF(G1021&lt;&gt;"", IF(COUNTIF($G$2:G1020, G1021), INDEX($A$2:$G$100000, MATCH(G1021, $G$2:G1020,0),1), FALSE), FALSE)</f>
        <v>0</v>
      </c>
      <c r="G1021" s="1">
        <v>58500</v>
      </c>
      <c r="H1021" s="1" t="s">
        <v>1141</v>
      </c>
    </row>
    <row r="1022" spans="1:8" x14ac:dyDescent="0.2">
      <c r="A1022" s="1">
        <v>1025</v>
      </c>
      <c r="B1022" s="1" t="str">
        <f t="shared" si="15"/>
        <v>City of Herington - (KS)</v>
      </c>
      <c r="C1022" s="1" t="b">
        <f>IF(D1022&lt;&gt;"",IF(COUNTIF($D$2:D1021, D1022), INDEX($A$2:$D$100000, MATCH(D1022, $D$2:D1021,0),1), FALSE), FALSE)</f>
        <v>0</v>
      </c>
      <c r="F1022" s="1" t="b">
        <f>IF(G1022&lt;&gt;"", IF(COUNTIF($G$2:G1021, G1022), INDEX($A$2:$G$100000, MATCH(G1022, $G$2:G1021,0),1), FALSE), FALSE)</f>
        <v>0</v>
      </c>
      <c r="G1022" s="1">
        <v>8490</v>
      </c>
      <c r="H1022" s="1" t="s">
        <v>1142</v>
      </c>
    </row>
    <row r="1023" spans="1:8" x14ac:dyDescent="0.2">
      <c r="A1023" s="1">
        <v>1026</v>
      </c>
      <c r="B1023" s="1" t="str">
        <f t="shared" si="15"/>
        <v>City of Higginsville - (MO)</v>
      </c>
      <c r="C1023" s="1" t="b">
        <f>IF(D1023&lt;&gt;"",IF(COUNTIF($D$2:D1022, D1023), INDEX($A$2:$D$100000, MATCH(D1023, $D$2:D1022,0),1), FALSE), FALSE)</f>
        <v>0</v>
      </c>
      <c r="F1023" s="1" t="b">
        <f>IF(G1023&lt;&gt;"", IF(COUNTIF($G$2:G1022, G1023), INDEX($A$2:$G$100000, MATCH(G1023, $G$2:G1022,0),1), FALSE), FALSE)</f>
        <v>0</v>
      </c>
      <c r="G1023" s="1">
        <v>8567</v>
      </c>
      <c r="H1023" s="1" t="s">
        <v>1143</v>
      </c>
    </row>
    <row r="1024" spans="1:8" x14ac:dyDescent="0.2">
      <c r="A1024" s="1">
        <v>1027</v>
      </c>
      <c r="B1024" s="1" t="str">
        <f t="shared" si="15"/>
        <v>City of Highland</v>
      </c>
      <c r="C1024" s="1" t="b">
        <f>IF(D1024&lt;&gt;"",IF(COUNTIF($D$2:D1023, D1024), INDEX($A$2:$D$100000, MATCH(D1024, $D$2:D1023,0),1), FALSE), FALSE)</f>
        <v>0</v>
      </c>
      <c r="F1024" s="1" t="b">
        <f>IF(G1024&lt;&gt;"", IF(COUNTIF($G$2:G1023, G1024), INDEX($A$2:$G$100000, MATCH(G1024, $G$2:G1023,0),1), FALSE), FALSE)</f>
        <v>0</v>
      </c>
      <c r="G1024" s="1">
        <v>8573</v>
      </c>
      <c r="H1024" s="1" t="s">
        <v>1144</v>
      </c>
    </row>
    <row r="1025" spans="1:8" x14ac:dyDescent="0.2">
      <c r="A1025" s="1">
        <v>1028</v>
      </c>
      <c r="B1025" s="1" t="str">
        <f t="shared" si="15"/>
        <v>City of Hill City</v>
      </c>
      <c r="C1025" s="1" t="b">
        <f>IF(D1025&lt;&gt;"",IF(COUNTIF($D$2:D1024, D1025), INDEX($A$2:$D$100000, MATCH(D1025, $D$2:D1024,0),1), FALSE), FALSE)</f>
        <v>0</v>
      </c>
      <c r="F1025" s="1" t="b">
        <f>IF(G1025&lt;&gt;"", IF(COUNTIF($G$2:G1024, G1025), INDEX($A$2:$G$100000, MATCH(G1025, $G$2:G1024,0),1), FALSE), FALSE)</f>
        <v>0</v>
      </c>
      <c r="G1025" s="1">
        <v>8599</v>
      </c>
      <c r="H1025" s="1" t="s">
        <v>1145</v>
      </c>
    </row>
    <row r="1026" spans="1:8" x14ac:dyDescent="0.2">
      <c r="A1026" s="1">
        <v>1029</v>
      </c>
      <c r="B1026" s="1" t="str">
        <f t="shared" ref="B1026:B1089" si="16">IF(H1026="",E1026,H1026)</f>
        <v>City of Hillsboro - (ND)</v>
      </c>
      <c r="C1026" s="1" t="b">
        <f>IF(D1026&lt;&gt;"",IF(COUNTIF($D$2:D1025, D1026), INDEX($A$2:$D$100000, MATCH(D1026, $D$2:D1025,0),1), FALSE), FALSE)</f>
        <v>0</v>
      </c>
      <c r="F1026" s="1" t="b">
        <f>IF(G1026&lt;&gt;"", IF(COUNTIF($G$2:G1025, G1026), INDEX($A$2:$G$100000, MATCH(G1026, $G$2:G1025,0),1), FALSE), FALSE)</f>
        <v>0</v>
      </c>
      <c r="G1026" s="1">
        <v>8628</v>
      </c>
      <c r="H1026" s="1" t="s">
        <v>1146</v>
      </c>
    </row>
    <row r="1027" spans="1:8" x14ac:dyDescent="0.2">
      <c r="A1027" s="1">
        <v>1030</v>
      </c>
      <c r="B1027" s="1" t="str">
        <f t="shared" si="16"/>
        <v>City of Hoisington - (KS)</v>
      </c>
      <c r="C1027" s="1" t="b">
        <f>IF(D1027&lt;&gt;"",IF(COUNTIF($D$2:D1026, D1027), INDEX($A$2:$D$100000, MATCH(D1027, $D$2:D1026,0),1), FALSE), FALSE)</f>
        <v>0</v>
      </c>
      <c r="F1027" s="1" t="b">
        <f>IF(G1027&lt;&gt;"", IF(COUNTIF($G$2:G1026, G1027), INDEX($A$2:$G$100000, MATCH(G1027, $G$2:G1026,0),1), FALSE), FALSE)</f>
        <v>0</v>
      </c>
      <c r="G1027" s="1">
        <v>8703</v>
      </c>
      <c r="H1027" s="1" t="s">
        <v>1147</v>
      </c>
    </row>
    <row r="1028" spans="1:8" x14ac:dyDescent="0.2">
      <c r="A1028" s="1">
        <v>1031</v>
      </c>
      <c r="B1028" s="1" t="str">
        <f t="shared" si="16"/>
        <v>City of Holland</v>
      </c>
      <c r="C1028" s="1" t="b">
        <f>IF(D1028&lt;&gt;"",IF(COUNTIF($D$2:D1027, D1028), INDEX($A$2:$D$100000, MATCH(D1028, $D$2:D1027,0),1), FALSE), FALSE)</f>
        <v>0</v>
      </c>
      <c r="F1028" s="1" t="b">
        <f>IF(G1028&lt;&gt;"", IF(COUNTIF($G$2:G1027, G1028), INDEX($A$2:$G$100000, MATCH(G1028, $G$2:G1027,0),1), FALSE), FALSE)</f>
        <v>0</v>
      </c>
      <c r="G1028" s="1">
        <v>8723</v>
      </c>
      <c r="H1028" s="1" t="s">
        <v>1148</v>
      </c>
    </row>
    <row r="1029" spans="1:8" x14ac:dyDescent="0.2">
      <c r="A1029" s="1">
        <v>1032</v>
      </c>
      <c r="B1029" s="1" t="str">
        <f t="shared" si="16"/>
        <v>City of Holton - (KS)</v>
      </c>
      <c r="C1029" s="1" t="b">
        <f>IF(D1029&lt;&gt;"",IF(COUNTIF($D$2:D1028, D1029), INDEX($A$2:$D$100000, MATCH(D1029, $D$2:D1028,0),1), FALSE), FALSE)</f>
        <v>0</v>
      </c>
      <c r="F1029" s="1" t="b">
        <f>IF(G1029&lt;&gt;"", IF(COUNTIF($G$2:G1028, G1029), INDEX($A$2:$G$100000, MATCH(G1029, $G$2:G1028,0),1), FALSE), FALSE)</f>
        <v>0</v>
      </c>
      <c r="G1029" s="1">
        <v>8770</v>
      </c>
      <c r="H1029" s="1" t="s">
        <v>1149</v>
      </c>
    </row>
    <row r="1030" spans="1:8" x14ac:dyDescent="0.2">
      <c r="A1030" s="1">
        <v>1033</v>
      </c>
      <c r="B1030" s="1" t="str">
        <f t="shared" si="16"/>
        <v>City of Holyoke Gas and Electric Dept.</v>
      </c>
      <c r="C1030" s="1" t="b">
        <f>IF(D1030&lt;&gt;"",IF(COUNTIF($D$2:D1029, D1030), INDEX($A$2:$D$100000, MATCH(D1030, $D$2:D1029,0),1), FALSE), FALSE)</f>
        <v>0</v>
      </c>
      <c r="F1030" s="1" t="b">
        <f>IF(G1030&lt;&gt;"", IF(COUNTIF($G$2:G1029, G1030), INDEX($A$2:$G$100000, MATCH(G1030, $G$2:G1029,0),1), FALSE), FALSE)</f>
        <v>0</v>
      </c>
      <c r="G1030" s="1">
        <v>8776</v>
      </c>
      <c r="H1030" s="1" t="s">
        <v>1150</v>
      </c>
    </row>
    <row r="1031" spans="1:8" x14ac:dyDescent="0.2">
      <c r="A1031" s="1">
        <v>1034</v>
      </c>
      <c r="B1031" s="1" t="str">
        <f t="shared" si="16"/>
        <v>City of Homestead - (FL)</v>
      </c>
      <c r="C1031" s="1" t="b">
        <f>IF(D1031&lt;&gt;"",IF(COUNTIF($D$2:D1030, D1031), INDEX($A$2:$D$100000, MATCH(D1031, $D$2:D1030,0),1), FALSE), FALSE)</f>
        <v>0</v>
      </c>
      <c r="F1031" s="1" t="b">
        <f>IF(G1031&lt;&gt;"", IF(COUNTIF($G$2:G1030, G1031), INDEX($A$2:$G$100000, MATCH(G1031, $G$2:G1030,0),1), FALSE), FALSE)</f>
        <v>0</v>
      </c>
      <c r="G1031" s="1">
        <v>8795</v>
      </c>
      <c r="H1031" s="1" t="s">
        <v>1151</v>
      </c>
    </row>
    <row r="1032" spans="1:8" x14ac:dyDescent="0.2">
      <c r="A1032" s="1">
        <v>1035</v>
      </c>
      <c r="B1032" s="1" t="str">
        <f t="shared" si="16"/>
        <v>City of Hopkinton - (IA)</v>
      </c>
      <c r="C1032" s="1" t="b">
        <f>IF(D1032&lt;&gt;"",IF(COUNTIF($D$2:D1031, D1032), INDEX($A$2:$D$100000, MATCH(D1032, $D$2:D1031,0),1), FALSE), FALSE)</f>
        <v>0</v>
      </c>
      <c r="F1032" s="1" t="b">
        <f>IF(G1032&lt;&gt;"", IF(COUNTIF($G$2:G1031, G1032), INDEX($A$2:$G$100000, MATCH(G1032, $G$2:G1031,0),1), FALSE), FALSE)</f>
        <v>0</v>
      </c>
      <c r="G1032" s="1">
        <v>8847</v>
      </c>
      <c r="H1032" s="1" t="s">
        <v>1152</v>
      </c>
    </row>
    <row r="1033" spans="1:8" x14ac:dyDescent="0.2">
      <c r="A1033" s="1">
        <v>1036</v>
      </c>
      <c r="B1033" s="1" t="str">
        <f t="shared" si="16"/>
        <v>City of Hugoton - (KS)</v>
      </c>
      <c r="C1033" s="1" t="b">
        <f>IF(D1033&lt;&gt;"",IF(COUNTIF($D$2:D1032, D1033), INDEX($A$2:$D$100000, MATCH(D1033, $D$2:D1032,0),1), FALSE), FALSE)</f>
        <v>0</v>
      </c>
      <c r="F1033" s="1" t="b">
        <f>IF(G1033&lt;&gt;"", IF(COUNTIF($G$2:G1032, G1033), INDEX($A$2:$G$100000, MATCH(G1033, $G$2:G1032,0),1), FALSE), FALSE)</f>
        <v>0</v>
      </c>
      <c r="G1033" s="1">
        <v>9011</v>
      </c>
      <c r="H1033" s="1" t="s">
        <v>1153</v>
      </c>
    </row>
    <row r="1034" spans="1:8" x14ac:dyDescent="0.2">
      <c r="A1034" s="1">
        <v>1037</v>
      </c>
      <c r="B1034" s="1" t="str">
        <f t="shared" si="16"/>
        <v>City of Idaho Falls - (ID)</v>
      </c>
      <c r="C1034" s="1" t="b">
        <f>IF(D1034&lt;&gt;"",IF(COUNTIF($D$2:D1033, D1034), INDEX($A$2:$D$100000, MATCH(D1034, $D$2:D1033,0),1), FALSE), FALSE)</f>
        <v>0</v>
      </c>
      <c r="F1034" s="1" t="b">
        <f>IF(G1034&lt;&gt;"", IF(COUNTIF($G$2:G1033, G1034), INDEX($A$2:$G$100000, MATCH(G1034, $G$2:G1033,0),1), FALSE), FALSE)</f>
        <v>0</v>
      </c>
      <c r="G1034" s="1">
        <v>9187</v>
      </c>
      <c r="H1034" s="1" t="s">
        <v>1154</v>
      </c>
    </row>
    <row r="1035" spans="1:8" x14ac:dyDescent="0.2">
      <c r="A1035" s="1">
        <v>1038</v>
      </c>
      <c r="B1035" s="1" t="str">
        <f t="shared" si="16"/>
        <v>City of Independence - (MO)</v>
      </c>
      <c r="C1035" s="1" t="b">
        <f>IF(D1035&lt;&gt;"",IF(COUNTIF($D$2:D1034, D1035), INDEX($A$2:$D$100000, MATCH(D1035, $D$2:D1034,0),1), FALSE), FALSE)</f>
        <v>0</v>
      </c>
      <c r="F1035" s="1" t="b">
        <f>IF(G1035&lt;&gt;"", IF(COUNTIF($G$2:G1034, G1035), INDEX($A$2:$G$100000, MATCH(G1035, $G$2:G1034,0),1), FALSE), FALSE)</f>
        <v>0</v>
      </c>
      <c r="G1035" s="1">
        <v>9231</v>
      </c>
      <c r="H1035" s="1" t="s">
        <v>1155</v>
      </c>
    </row>
    <row r="1036" spans="1:8" x14ac:dyDescent="0.2">
      <c r="A1036" s="1">
        <v>1039</v>
      </c>
      <c r="B1036" s="1" t="str">
        <f t="shared" si="16"/>
        <v>City of Industry</v>
      </c>
      <c r="C1036" s="1" t="b">
        <f>IF(D1036&lt;&gt;"",IF(COUNTIF($D$2:D1035, D1036), INDEX($A$2:$D$100000, MATCH(D1036, $D$2:D1035,0),1), FALSE), FALSE)</f>
        <v>0</v>
      </c>
      <c r="F1036" s="1" t="b">
        <f>IF(G1036&lt;&gt;"", IF(COUNTIF($G$2:G1035, G1036), INDEX($A$2:$G$100000, MATCH(G1036, $G$2:G1035,0),1), FALSE), FALSE)</f>
        <v>0</v>
      </c>
      <c r="G1036" s="1">
        <v>57194</v>
      </c>
      <c r="H1036" s="1" t="s">
        <v>1156</v>
      </c>
    </row>
    <row r="1037" spans="1:8" x14ac:dyDescent="0.2">
      <c r="A1037" s="1">
        <v>1040</v>
      </c>
      <c r="B1037" s="1" t="str">
        <f t="shared" si="16"/>
        <v>City of Iola - (KS)</v>
      </c>
      <c r="C1037" s="1" t="b">
        <f>IF(D1037&lt;&gt;"",IF(COUNTIF($D$2:D1036, D1037), INDEX($A$2:$D$100000, MATCH(D1037, $D$2:D1036,0),1), FALSE), FALSE)</f>
        <v>0</v>
      </c>
      <c r="F1037" s="1" t="b">
        <f>IF(G1037&lt;&gt;"", IF(COUNTIF($G$2:G1036, G1037), INDEX($A$2:$G$100000, MATCH(G1037, $G$2:G1036,0),1), FALSE), FALSE)</f>
        <v>0</v>
      </c>
      <c r="G1037" s="1">
        <v>9418</v>
      </c>
      <c r="H1037" s="1" t="s">
        <v>1157</v>
      </c>
    </row>
    <row r="1038" spans="1:8" x14ac:dyDescent="0.2">
      <c r="A1038" s="1">
        <v>1041</v>
      </c>
      <c r="B1038" s="1" t="str">
        <f t="shared" si="16"/>
        <v>City of Jackson - (MO)</v>
      </c>
      <c r="C1038" s="1" t="b">
        <f>IF(D1038&lt;&gt;"",IF(COUNTIF($D$2:D1037, D1038), INDEX($A$2:$D$100000, MATCH(D1038, $D$2:D1037,0),1), FALSE), FALSE)</f>
        <v>0</v>
      </c>
      <c r="F1038" s="1" t="b">
        <f>IF(G1038&lt;&gt;"", IF(COUNTIF($G$2:G1037, G1038), INDEX($A$2:$G$100000, MATCH(G1038, $G$2:G1037,0),1), FALSE), FALSE)</f>
        <v>0</v>
      </c>
      <c r="G1038" s="1">
        <v>9603</v>
      </c>
      <c r="H1038" s="1" t="s">
        <v>1158</v>
      </c>
    </row>
    <row r="1039" spans="1:8" x14ac:dyDescent="0.2">
      <c r="A1039" s="1">
        <v>1042</v>
      </c>
      <c r="B1039" s="1" t="str">
        <f t="shared" si="16"/>
        <v>City of Janesville - (MN)</v>
      </c>
      <c r="C1039" s="1" t="b">
        <f>IF(D1039&lt;&gt;"",IF(COUNTIF($D$2:D1038, D1039), INDEX($A$2:$D$100000, MATCH(D1039, $D$2:D1038,0),1), FALSE), FALSE)</f>
        <v>0</v>
      </c>
      <c r="F1039" s="1" t="b">
        <f>IF(G1039&lt;&gt;"", IF(COUNTIF($G$2:G1038, G1039), INDEX($A$2:$G$100000, MATCH(G1039, $G$2:G1038,0),1), FALSE), FALSE)</f>
        <v>0</v>
      </c>
      <c r="G1039" s="1">
        <v>9650</v>
      </c>
      <c r="H1039" s="1" t="s">
        <v>1159</v>
      </c>
    </row>
    <row r="1040" spans="1:8" x14ac:dyDescent="0.2">
      <c r="A1040" s="1">
        <v>1043</v>
      </c>
      <c r="B1040" s="1" t="str">
        <f t="shared" si="16"/>
        <v>City of Jasper - (IN)</v>
      </c>
      <c r="C1040" s="1" t="b">
        <f>IF(D1040&lt;&gt;"",IF(COUNTIF($D$2:D1039, D1040), INDEX($A$2:$D$100000, MATCH(D1040, $D$2:D1039,0),1), FALSE), FALSE)</f>
        <v>0</v>
      </c>
      <c r="F1040" s="1" t="b">
        <f>IF(G1040&lt;&gt;"", IF(COUNTIF($G$2:G1039, G1040), INDEX($A$2:$G$100000, MATCH(G1040, $G$2:G1039,0),1), FALSE), FALSE)</f>
        <v>0</v>
      </c>
      <c r="G1040" s="1">
        <v>9667</v>
      </c>
      <c r="H1040" s="1" t="s">
        <v>1160</v>
      </c>
    </row>
    <row r="1041" spans="1:8" x14ac:dyDescent="0.2">
      <c r="A1041" s="1">
        <v>1044</v>
      </c>
      <c r="B1041" s="1" t="str">
        <f t="shared" si="16"/>
        <v>City of Jetmore</v>
      </c>
      <c r="C1041" s="1" t="b">
        <f>IF(D1041&lt;&gt;"",IF(COUNTIF($D$2:D1040, D1041), INDEX($A$2:$D$100000, MATCH(D1041, $D$2:D1040,0),1), FALSE), FALSE)</f>
        <v>0</v>
      </c>
      <c r="F1041" s="1" t="b">
        <f>IF(G1041&lt;&gt;"", IF(COUNTIF($G$2:G1040, G1041), INDEX($A$2:$G$100000, MATCH(G1041, $G$2:G1040,0),1), FALSE), FALSE)</f>
        <v>0</v>
      </c>
      <c r="G1041" s="1">
        <v>9732</v>
      </c>
      <c r="H1041" s="1" t="s">
        <v>1161</v>
      </c>
    </row>
    <row r="1042" spans="1:8" x14ac:dyDescent="0.2">
      <c r="A1042" s="1">
        <v>1045</v>
      </c>
      <c r="B1042" s="1" t="str">
        <f t="shared" si="16"/>
        <v>City of Johnson - (KS)</v>
      </c>
      <c r="C1042" s="1" t="b">
        <f>IF(D1042&lt;&gt;"",IF(COUNTIF($D$2:D1041, D1042), INDEX($A$2:$D$100000, MATCH(D1042, $D$2:D1041,0),1), FALSE), FALSE)</f>
        <v>0</v>
      </c>
      <c r="F1042" s="1" t="b">
        <f>IF(G1042&lt;&gt;"", IF(COUNTIF($G$2:G1041, G1042), INDEX($A$2:$G$100000, MATCH(G1042, $G$2:G1041,0),1), FALSE), FALSE)</f>
        <v>0</v>
      </c>
      <c r="G1042" s="1">
        <v>9776</v>
      </c>
      <c r="H1042" s="1" t="s">
        <v>1162</v>
      </c>
    </row>
    <row r="1043" spans="1:8" x14ac:dyDescent="0.2">
      <c r="A1043" s="1">
        <v>1046</v>
      </c>
      <c r="B1043" s="1" t="str">
        <f t="shared" si="16"/>
        <v>City of Julesburg - (CO)</v>
      </c>
      <c r="C1043" s="1" t="b">
        <f>IF(D1043&lt;&gt;"",IF(COUNTIF($D$2:D1042, D1043), INDEX($A$2:$D$100000, MATCH(D1043, $D$2:D1042,0),1), FALSE), FALSE)</f>
        <v>0</v>
      </c>
      <c r="F1043" s="1" t="b">
        <f>IF(G1043&lt;&gt;"", IF(COUNTIF($G$2:G1042, G1043), INDEX($A$2:$G$100000, MATCH(G1043, $G$2:G1042,0),1), FALSE), FALSE)</f>
        <v>0</v>
      </c>
      <c r="G1043" s="1">
        <v>9928</v>
      </c>
      <c r="H1043" s="1" t="s">
        <v>1163</v>
      </c>
    </row>
    <row r="1044" spans="1:8" x14ac:dyDescent="0.2">
      <c r="A1044" s="1">
        <v>1047</v>
      </c>
      <c r="B1044" s="1" t="str">
        <f t="shared" si="16"/>
        <v>City of Kahoka</v>
      </c>
      <c r="C1044" s="1" t="b">
        <f>IF(D1044&lt;&gt;"",IF(COUNTIF($D$2:D1043, D1044), INDEX($A$2:$D$100000, MATCH(D1044, $D$2:D1043,0),1), FALSE), FALSE)</f>
        <v>0</v>
      </c>
      <c r="F1044" s="1" t="b">
        <f>IF(G1044&lt;&gt;"", IF(COUNTIF($G$2:G1043, G1044), INDEX($A$2:$G$100000, MATCH(G1044, $G$2:G1043,0),1), FALSE), FALSE)</f>
        <v>0</v>
      </c>
      <c r="G1044" s="1">
        <v>9973</v>
      </c>
      <c r="H1044" s="1" t="s">
        <v>1164</v>
      </c>
    </row>
    <row r="1045" spans="1:8" x14ac:dyDescent="0.2">
      <c r="A1045" s="1">
        <v>1048</v>
      </c>
      <c r="B1045" s="1" t="str">
        <f t="shared" si="16"/>
        <v>City of Kansas City - (KS)</v>
      </c>
      <c r="C1045" s="1" t="b">
        <f>IF(D1045&lt;&gt;"",IF(COUNTIF($D$2:D1044, D1045), INDEX($A$2:$D$100000, MATCH(D1045, $D$2:D1044,0),1), FALSE), FALSE)</f>
        <v>0</v>
      </c>
      <c r="F1045" s="1" t="b">
        <f>IF(G1045&lt;&gt;"", IF(COUNTIF($G$2:G1044, G1045), INDEX($A$2:$G$100000, MATCH(G1045, $G$2:G1044,0),1), FALSE), FALSE)</f>
        <v>0</v>
      </c>
      <c r="G1045" s="1">
        <v>9996</v>
      </c>
      <c r="H1045" s="1" t="s">
        <v>1165</v>
      </c>
    </row>
    <row r="1046" spans="1:8" x14ac:dyDescent="0.2">
      <c r="A1046" s="1">
        <v>1049</v>
      </c>
      <c r="B1046" s="1" t="str">
        <f t="shared" si="16"/>
        <v>City of Kaukauna</v>
      </c>
      <c r="C1046" s="1" t="b">
        <f>IF(D1046&lt;&gt;"",IF(COUNTIF($D$2:D1045, D1046), INDEX($A$2:$D$100000, MATCH(D1046, $D$2:D1045,0),1), FALSE), FALSE)</f>
        <v>0</v>
      </c>
      <c r="F1046" s="1" t="b">
        <f>IF(G1046&lt;&gt;"", IF(COUNTIF($G$2:G1045, G1046), INDEX($A$2:$G$100000, MATCH(G1046, $G$2:G1045,0),1), FALSE), FALSE)</f>
        <v>0</v>
      </c>
      <c r="G1046" s="1">
        <v>10056</v>
      </c>
      <c r="H1046" s="1" t="s">
        <v>1166</v>
      </c>
    </row>
    <row r="1047" spans="1:8" x14ac:dyDescent="0.2">
      <c r="A1047" s="1">
        <v>1050</v>
      </c>
      <c r="B1047" s="1" t="str">
        <f t="shared" si="16"/>
        <v>City of Kennett - (MO)</v>
      </c>
      <c r="C1047" s="1" t="b">
        <f>IF(D1047&lt;&gt;"",IF(COUNTIF($D$2:D1046, D1047), INDEX($A$2:$D$100000, MATCH(D1047, $D$2:D1046,0),1), FALSE), FALSE)</f>
        <v>0</v>
      </c>
      <c r="F1047" s="1" t="b">
        <f>IF(G1047&lt;&gt;"", IF(COUNTIF($G$2:G1046, G1047), INDEX($A$2:$G$100000, MATCH(G1047, $G$2:G1046,0),1), FALSE), FALSE)</f>
        <v>0</v>
      </c>
      <c r="G1047" s="1">
        <v>10152</v>
      </c>
      <c r="H1047" s="1" t="s">
        <v>1167</v>
      </c>
    </row>
    <row r="1048" spans="1:8" x14ac:dyDescent="0.2">
      <c r="A1048" s="1">
        <v>1051</v>
      </c>
      <c r="B1048" s="1" t="str">
        <f t="shared" si="16"/>
        <v>City of Kimball - (NE)</v>
      </c>
      <c r="C1048" s="1" t="b">
        <f>IF(D1048&lt;&gt;"",IF(COUNTIF($D$2:D1047, D1048), INDEX($A$2:$D$100000, MATCH(D1048, $D$2:D1047,0),1), FALSE), FALSE)</f>
        <v>0</v>
      </c>
      <c r="F1048" s="1" t="b">
        <f>IF(G1048&lt;&gt;"", IF(COUNTIF($G$2:G1047, G1048), INDEX($A$2:$G$100000, MATCH(G1048, $G$2:G1047,0),1), FALSE), FALSE)</f>
        <v>0</v>
      </c>
      <c r="G1048" s="1">
        <v>10260</v>
      </c>
      <c r="H1048" s="1" t="s">
        <v>1168</v>
      </c>
    </row>
    <row r="1049" spans="1:8" x14ac:dyDescent="0.2">
      <c r="A1049" s="1">
        <v>1052</v>
      </c>
      <c r="B1049" s="1" t="str">
        <f t="shared" si="16"/>
        <v>City of King Cove</v>
      </c>
      <c r="C1049" s="1" t="b">
        <f>IF(D1049&lt;&gt;"",IF(COUNTIF($D$2:D1048, D1049), INDEX($A$2:$D$100000, MATCH(D1049, $D$2:D1048,0),1), FALSE), FALSE)</f>
        <v>0</v>
      </c>
      <c r="F1049" s="1" t="b">
        <f>IF(G1049&lt;&gt;"", IF(COUNTIF($G$2:G1048, G1049), INDEX($A$2:$G$100000, MATCH(G1049, $G$2:G1048,0),1), FALSE), FALSE)</f>
        <v>0</v>
      </c>
      <c r="G1049" s="1">
        <v>9897</v>
      </c>
      <c r="H1049" s="1" t="s">
        <v>1169</v>
      </c>
    </row>
    <row r="1050" spans="1:8" x14ac:dyDescent="0.2">
      <c r="A1050" s="1">
        <v>1053</v>
      </c>
      <c r="B1050" s="1" t="str">
        <f t="shared" si="16"/>
        <v>City of Kingfisher - (OK)</v>
      </c>
      <c r="C1050" s="1" t="b">
        <f>IF(D1050&lt;&gt;"",IF(COUNTIF($D$2:D1049, D1050), INDEX($A$2:$D$100000, MATCH(D1050, $D$2:D1049,0),1), FALSE), FALSE)</f>
        <v>0</v>
      </c>
      <c r="F1050" s="1" t="b">
        <f>IF(G1050&lt;&gt;"", IF(COUNTIF($G$2:G1049, G1050), INDEX($A$2:$G$100000, MATCH(G1050, $G$2:G1049,0),1), FALSE), FALSE)</f>
        <v>0</v>
      </c>
      <c r="G1050" s="1">
        <v>10320</v>
      </c>
      <c r="H1050" s="1" t="s">
        <v>1170</v>
      </c>
    </row>
    <row r="1051" spans="1:8" x14ac:dyDescent="0.2">
      <c r="A1051" s="1">
        <v>1054</v>
      </c>
      <c r="B1051" s="1" t="str">
        <f t="shared" si="16"/>
        <v>City of Kingman - (KS)</v>
      </c>
      <c r="C1051" s="1" t="b">
        <f>IF(D1051&lt;&gt;"",IF(COUNTIF($D$2:D1050, D1051), INDEX($A$2:$D$100000, MATCH(D1051, $D$2:D1050,0),1), FALSE), FALSE)</f>
        <v>0</v>
      </c>
      <c r="F1051" s="1" t="b">
        <f>IF(G1051&lt;&gt;"", IF(COUNTIF($G$2:G1050, G1051), INDEX($A$2:$G$100000, MATCH(G1051, $G$2:G1050,0),1), FALSE), FALSE)</f>
        <v>0</v>
      </c>
      <c r="G1051" s="1">
        <v>10321</v>
      </c>
      <c r="H1051" s="1" t="s">
        <v>1171</v>
      </c>
    </row>
    <row r="1052" spans="1:8" x14ac:dyDescent="0.2">
      <c r="A1052" s="1">
        <v>1055</v>
      </c>
      <c r="B1052" s="1" t="str">
        <f t="shared" si="16"/>
        <v>City of La Crosse - (KS)</v>
      </c>
      <c r="C1052" s="1" t="b">
        <f>IF(D1052&lt;&gt;"",IF(COUNTIF($D$2:D1051, D1052), INDEX($A$2:$D$100000, MATCH(D1052, $D$2:D1051,0),1), FALSE), FALSE)</f>
        <v>0</v>
      </c>
      <c r="F1052" s="1" t="b">
        <f>IF(G1052&lt;&gt;"", IF(COUNTIF($G$2:G1051, G1052), INDEX($A$2:$G$100000, MATCH(G1052, $G$2:G1051,0),1), FALSE), FALSE)</f>
        <v>0</v>
      </c>
      <c r="G1052" s="1">
        <v>10559</v>
      </c>
      <c r="H1052" s="1" t="s">
        <v>1172</v>
      </c>
    </row>
    <row r="1053" spans="1:8" x14ac:dyDescent="0.2">
      <c r="A1053" s="1">
        <v>1056</v>
      </c>
      <c r="B1053" s="1" t="str">
        <f t="shared" si="16"/>
        <v>City of La Junta - (CO)</v>
      </c>
      <c r="C1053" s="1" t="b">
        <f>IF(D1053&lt;&gt;"",IF(COUNTIF($D$2:D1052, D1053), INDEX($A$2:$D$100000, MATCH(D1053, $D$2:D1052,0),1), FALSE), FALSE)</f>
        <v>0</v>
      </c>
      <c r="F1053" s="1" t="b">
        <f>IF(G1053&lt;&gt;"", IF(COUNTIF($G$2:G1052, G1053), INDEX($A$2:$G$100000, MATCH(G1053, $G$2:G1052,0),1), FALSE), FALSE)</f>
        <v>0</v>
      </c>
      <c r="G1053" s="1">
        <v>10536</v>
      </c>
      <c r="H1053" s="1" t="s">
        <v>1173</v>
      </c>
    </row>
    <row r="1054" spans="1:8" x14ac:dyDescent="0.2">
      <c r="A1054" s="1">
        <v>1057</v>
      </c>
      <c r="B1054" s="1" t="str">
        <f t="shared" si="16"/>
        <v>City of La Plata - (MO)</v>
      </c>
      <c r="C1054" s="1" t="b">
        <f>IF(D1054&lt;&gt;"",IF(COUNTIF($D$2:D1053, D1054), INDEX($A$2:$D$100000, MATCH(D1054, $D$2:D1053,0),1), FALSE), FALSE)</f>
        <v>0</v>
      </c>
      <c r="F1054" s="1" t="b">
        <f>IF(G1054&lt;&gt;"", IF(COUNTIF($G$2:G1053, G1054), INDEX($A$2:$G$100000, MATCH(G1054, $G$2:G1053,0),1), FALSE), FALSE)</f>
        <v>0</v>
      </c>
      <c r="G1054" s="1">
        <v>10538</v>
      </c>
      <c r="H1054" s="1" t="s">
        <v>1174</v>
      </c>
    </row>
    <row r="1055" spans="1:8" x14ac:dyDescent="0.2">
      <c r="A1055" s="1">
        <v>1058</v>
      </c>
      <c r="B1055" s="1" t="str">
        <f t="shared" si="16"/>
        <v>City of Lake Crystal - (MN)</v>
      </c>
      <c r="C1055" s="1" t="b">
        <f>IF(D1055&lt;&gt;"",IF(COUNTIF($D$2:D1054, D1055), INDEX($A$2:$D$100000, MATCH(D1055, $D$2:D1054,0),1), FALSE), FALSE)</f>
        <v>0</v>
      </c>
      <c r="F1055" s="1" t="b">
        <f>IF(G1055&lt;&gt;"", IF(COUNTIF($G$2:G1054, G1055), INDEX($A$2:$G$100000, MATCH(G1055, $G$2:G1054,0),1), FALSE), FALSE)</f>
        <v>0</v>
      </c>
      <c r="G1055" s="1">
        <v>10596</v>
      </c>
      <c r="H1055" s="1" t="s">
        <v>1175</v>
      </c>
    </row>
    <row r="1056" spans="1:8" x14ac:dyDescent="0.2">
      <c r="A1056" s="1">
        <v>1059</v>
      </c>
      <c r="B1056" s="1" t="str">
        <f t="shared" si="16"/>
        <v>City of Lake Mills</v>
      </c>
      <c r="C1056" s="1" t="b">
        <f>IF(D1056&lt;&gt;"",IF(COUNTIF($D$2:D1055, D1056), INDEX($A$2:$D$100000, MATCH(D1056, $D$2:D1055,0),1), FALSE), FALSE)</f>
        <v>0</v>
      </c>
      <c r="F1056" s="1" t="b">
        <f>IF(G1056&lt;&gt;"", IF(COUNTIF($G$2:G1055, G1056), INDEX($A$2:$G$100000, MATCH(G1056, $G$2:G1055,0),1), FALSE), FALSE)</f>
        <v>0</v>
      </c>
      <c r="G1056" s="1">
        <v>10606</v>
      </c>
      <c r="H1056" s="1" t="s">
        <v>1176</v>
      </c>
    </row>
    <row r="1057" spans="1:8" x14ac:dyDescent="0.2">
      <c r="A1057" s="1">
        <v>1060</v>
      </c>
      <c r="B1057" s="1" t="str">
        <f t="shared" si="16"/>
        <v>City of Lake Park - (IA)</v>
      </c>
      <c r="C1057" s="1" t="b">
        <f>IF(D1057&lt;&gt;"",IF(COUNTIF($D$2:D1056, D1057), INDEX($A$2:$D$100000, MATCH(D1057, $D$2:D1056,0),1), FALSE), FALSE)</f>
        <v>0</v>
      </c>
      <c r="F1057" s="1" t="b">
        <f>IF(G1057&lt;&gt;"", IF(COUNTIF($G$2:G1056, G1057), INDEX($A$2:$G$100000, MATCH(G1057, $G$2:G1056,0),1), FALSE), FALSE)</f>
        <v>0</v>
      </c>
      <c r="G1057" s="1">
        <v>10608</v>
      </c>
      <c r="H1057" s="1" t="s">
        <v>1177</v>
      </c>
    </row>
    <row r="1058" spans="1:8" x14ac:dyDescent="0.2">
      <c r="A1058" s="1">
        <v>1061</v>
      </c>
      <c r="B1058" s="1" t="str">
        <f t="shared" si="16"/>
        <v>City of Lake Worth - (FL)</v>
      </c>
      <c r="C1058" s="1" t="b">
        <f>IF(D1058&lt;&gt;"",IF(COUNTIF($D$2:D1057, D1058), INDEX($A$2:$D$100000, MATCH(D1058, $D$2:D1057,0),1), FALSE), FALSE)</f>
        <v>0</v>
      </c>
      <c r="F1058" s="1" t="b">
        <f>IF(G1058&lt;&gt;"", IF(COUNTIF($G$2:G1057, G1058), INDEX($A$2:$G$100000, MATCH(G1058, $G$2:G1057,0),1), FALSE), FALSE)</f>
        <v>0</v>
      </c>
      <c r="G1058" s="1">
        <v>10620</v>
      </c>
      <c r="H1058" s="1" t="s">
        <v>1178</v>
      </c>
    </row>
    <row r="1059" spans="1:8" x14ac:dyDescent="0.2">
      <c r="A1059" s="1">
        <v>1062</v>
      </c>
      <c r="B1059" s="1" t="str">
        <f t="shared" si="16"/>
        <v>City of Lakefield - (MN)</v>
      </c>
      <c r="C1059" s="1" t="b">
        <f>IF(D1059&lt;&gt;"",IF(COUNTIF($D$2:D1058, D1059), INDEX($A$2:$D$100000, MATCH(D1059, $D$2:D1058,0),1), FALSE), FALSE)</f>
        <v>0</v>
      </c>
      <c r="F1059" s="1" t="b">
        <f>IF(G1059&lt;&gt;"", IF(COUNTIF($G$2:G1058, G1059), INDEX($A$2:$G$100000, MATCH(G1059, $G$2:G1058,0),1), FALSE), FALSE)</f>
        <v>0</v>
      </c>
      <c r="G1059" s="1">
        <v>10622</v>
      </c>
      <c r="H1059" s="1" t="s">
        <v>1179</v>
      </c>
    </row>
    <row r="1060" spans="1:8" x14ac:dyDescent="0.2">
      <c r="A1060" s="1">
        <v>1063</v>
      </c>
      <c r="B1060" s="1" t="str">
        <f t="shared" si="16"/>
        <v>City of Lakeland - (FL)</v>
      </c>
      <c r="C1060" s="1" t="b">
        <f>IF(D1060&lt;&gt;"",IF(COUNTIF($D$2:D1059, D1060), INDEX($A$2:$D$100000, MATCH(D1060, $D$2:D1059,0),1), FALSE), FALSE)</f>
        <v>0</v>
      </c>
      <c r="F1060" s="1" t="b">
        <f>IF(G1060&lt;&gt;"", IF(COUNTIF($G$2:G1059, G1060), INDEX($A$2:$G$100000, MATCH(G1060, $G$2:G1059,0),1), FALSE), FALSE)</f>
        <v>0</v>
      </c>
      <c r="G1060" s="1">
        <v>10623</v>
      </c>
      <c r="H1060" s="1" t="s">
        <v>1180</v>
      </c>
    </row>
    <row r="1061" spans="1:8" x14ac:dyDescent="0.2">
      <c r="A1061" s="1">
        <v>1064</v>
      </c>
      <c r="B1061" s="1" t="str">
        <f t="shared" si="16"/>
        <v>City of Lakin - (KS)</v>
      </c>
      <c r="C1061" s="1" t="b">
        <f>IF(D1061&lt;&gt;"",IF(COUNTIF($D$2:D1060, D1061), INDEX($A$2:$D$100000, MATCH(D1061, $D$2:D1060,0),1), FALSE), FALSE)</f>
        <v>0</v>
      </c>
      <c r="F1061" s="1" t="b">
        <f>IF(G1061&lt;&gt;"", IF(COUNTIF($G$2:G1060, G1061), INDEX($A$2:$G$100000, MATCH(G1061, $G$2:G1060,0),1), FALSE), FALSE)</f>
        <v>0</v>
      </c>
      <c r="G1061" s="1">
        <v>10628</v>
      </c>
      <c r="H1061" s="1" t="s">
        <v>1181</v>
      </c>
    </row>
    <row r="1062" spans="1:8" x14ac:dyDescent="0.2">
      <c r="A1062" s="1">
        <v>1065</v>
      </c>
      <c r="B1062" s="1" t="str">
        <f t="shared" si="16"/>
        <v>City of Lamar - (CO)</v>
      </c>
      <c r="C1062" s="1" t="b">
        <f>IF(D1062&lt;&gt;"",IF(COUNTIF($D$2:D1061, D1062), INDEX($A$2:$D$100000, MATCH(D1062, $D$2:D1061,0),1), FALSE), FALSE)</f>
        <v>0</v>
      </c>
      <c r="F1062" s="1" t="b">
        <f>IF(G1062&lt;&gt;"", IF(COUNTIF($G$2:G1061, G1062), INDEX($A$2:$G$100000, MATCH(G1062, $G$2:G1061,0),1), FALSE), FALSE)</f>
        <v>0</v>
      </c>
      <c r="G1062" s="1">
        <v>10633</v>
      </c>
      <c r="H1062" s="1" t="s">
        <v>1182</v>
      </c>
    </row>
    <row r="1063" spans="1:8" x14ac:dyDescent="0.2">
      <c r="A1063" s="1">
        <v>1066</v>
      </c>
      <c r="B1063" s="1" t="str">
        <f t="shared" si="16"/>
        <v>City of Lamoni - (IA)</v>
      </c>
      <c r="C1063" s="1" t="b">
        <f>IF(D1063&lt;&gt;"",IF(COUNTIF($D$2:D1062, D1063), INDEX($A$2:$D$100000, MATCH(D1063, $D$2:D1062,0),1), FALSE), FALSE)</f>
        <v>0</v>
      </c>
      <c r="F1063" s="1" t="b">
        <f>IF(G1063&lt;&gt;"", IF(COUNTIF($G$2:G1062, G1063), INDEX($A$2:$G$100000, MATCH(G1063, $G$2:G1062,0),1), FALSE), FALSE)</f>
        <v>0</v>
      </c>
      <c r="G1063" s="1">
        <v>10650</v>
      </c>
      <c r="H1063" s="1" t="s">
        <v>1183</v>
      </c>
    </row>
    <row r="1064" spans="1:8" x14ac:dyDescent="0.2">
      <c r="A1064" s="1">
        <v>1067</v>
      </c>
      <c r="B1064" s="1" t="str">
        <f t="shared" si="16"/>
        <v>City of Larned - (KS)</v>
      </c>
      <c r="C1064" s="1" t="b">
        <f>IF(D1064&lt;&gt;"",IF(COUNTIF($D$2:D1063, D1064), INDEX($A$2:$D$100000, MATCH(D1064, $D$2:D1063,0),1), FALSE), FALSE)</f>
        <v>0</v>
      </c>
      <c r="F1064" s="1" t="b">
        <f>IF(G1064&lt;&gt;"", IF(COUNTIF($G$2:G1063, G1064), INDEX($A$2:$G$100000, MATCH(G1064, $G$2:G1063,0),1), FALSE), FALSE)</f>
        <v>0</v>
      </c>
      <c r="G1064" s="1">
        <v>10713</v>
      </c>
      <c r="H1064" s="1" t="s">
        <v>1184</v>
      </c>
    </row>
    <row r="1065" spans="1:8" x14ac:dyDescent="0.2">
      <c r="A1065" s="1">
        <v>1068</v>
      </c>
      <c r="B1065" s="1" t="str">
        <f t="shared" si="16"/>
        <v>City of Las Animas - (CO)</v>
      </c>
      <c r="C1065" s="1" t="b">
        <f>IF(D1065&lt;&gt;"",IF(COUNTIF($D$2:D1064, D1065), INDEX($A$2:$D$100000, MATCH(D1065, $D$2:D1064,0),1), FALSE), FALSE)</f>
        <v>0</v>
      </c>
      <c r="F1065" s="1" t="b">
        <f>IF(G1065&lt;&gt;"", IF(COUNTIF($G$2:G1064, G1065), INDEX($A$2:$G$100000, MATCH(G1065, $G$2:G1064,0),1), FALSE), FALSE)</f>
        <v>0</v>
      </c>
      <c r="G1065" s="1">
        <v>10730</v>
      </c>
      <c r="H1065" s="1" t="s">
        <v>1185</v>
      </c>
    </row>
    <row r="1066" spans="1:8" x14ac:dyDescent="0.2">
      <c r="A1066" s="1">
        <v>1069</v>
      </c>
      <c r="B1066" s="1" t="str">
        <f t="shared" si="16"/>
        <v>City of Las Vegas</v>
      </c>
      <c r="C1066" s="1" t="b">
        <f>IF(D1066&lt;&gt;"",IF(COUNTIF($D$2:D1065, D1066), INDEX($A$2:$D$100000, MATCH(D1066, $D$2:D1065,0),1), FALSE), FALSE)</f>
        <v>0</v>
      </c>
      <c r="F1066" s="1" t="b">
        <f>IF(G1066&lt;&gt;"", IF(COUNTIF($G$2:G1065, G1066), INDEX($A$2:$G$100000, MATCH(G1066, $G$2:G1065,0),1), FALSE), FALSE)</f>
        <v>0</v>
      </c>
      <c r="G1066" s="1">
        <v>58464</v>
      </c>
      <c r="H1066" s="1" t="s">
        <v>1186</v>
      </c>
    </row>
    <row r="1067" spans="1:8" x14ac:dyDescent="0.2">
      <c r="A1067" s="1">
        <v>1070</v>
      </c>
      <c r="B1067" s="1" t="str">
        <f t="shared" si="16"/>
        <v>City of Laurel - (NE)</v>
      </c>
      <c r="C1067" s="1" t="b">
        <f>IF(D1067&lt;&gt;"",IF(COUNTIF($D$2:D1066, D1067), INDEX($A$2:$D$100000, MATCH(D1067, $D$2:D1066,0),1), FALSE), FALSE)</f>
        <v>0</v>
      </c>
      <c r="F1067" s="1" t="b">
        <f>IF(G1067&lt;&gt;"", IF(COUNTIF($G$2:G1066, G1067), INDEX($A$2:$G$100000, MATCH(G1067, $G$2:G1066,0),1), FALSE), FALSE)</f>
        <v>0</v>
      </c>
      <c r="G1067" s="1">
        <v>10760</v>
      </c>
      <c r="H1067" s="1" t="s">
        <v>1187</v>
      </c>
    </row>
    <row r="1068" spans="1:8" x14ac:dyDescent="0.2">
      <c r="A1068" s="1">
        <v>1071</v>
      </c>
      <c r="B1068" s="1" t="str">
        <f t="shared" si="16"/>
        <v>City of Laurens - (IA)</v>
      </c>
      <c r="C1068" s="1" t="b">
        <f>IF(D1068&lt;&gt;"",IF(COUNTIF($D$2:D1067, D1068), INDEX($A$2:$D$100000, MATCH(D1068, $D$2:D1067,0),1), FALSE), FALSE)</f>
        <v>0</v>
      </c>
      <c r="F1068" s="1" t="b">
        <f>IF(G1068&lt;&gt;"", IF(COUNTIF($G$2:G1067, G1068), INDEX($A$2:$G$100000, MATCH(G1068, $G$2:G1067,0),1), FALSE), FALSE)</f>
        <v>0</v>
      </c>
      <c r="G1068" s="1">
        <v>10769</v>
      </c>
      <c r="H1068" s="1" t="s">
        <v>1188</v>
      </c>
    </row>
    <row r="1069" spans="1:8" x14ac:dyDescent="0.2">
      <c r="A1069" s="1">
        <v>1072</v>
      </c>
      <c r="B1069" s="1" t="str">
        <f t="shared" si="16"/>
        <v>City of Lebanon - (OH)</v>
      </c>
      <c r="C1069" s="1" t="b">
        <f>IF(D1069&lt;&gt;"",IF(COUNTIF($D$2:D1068, D1069), INDEX($A$2:$D$100000, MATCH(D1069, $D$2:D1068,0),1), FALSE), FALSE)</f>
        <v>0</v>
      </c>
      <c r="F1069" s="1" t="b">
        <f>IF(G1069&lt;&gt;"", IF(COUNTIF($G$2:G1068, G1069), INDEX($A$2:$G$100000, MATCH(G1069, $G$2:G1068,0),1), FALSE), FALSE)</f>
        <v>0</v>
      </c>
      <c r="G1069" s="1">
        <v>10830</v>
      </c>
      <c r="H1069" s="1" t="s">
        <v>1189</v>
      </c>
    </row>
    <row r="1070" spans="1:8" x14ac:dyDescent="0.2">
      <c r="A1070" s="1">
        <v>1073</v>
      </c>
      <c r="B1070" s="1" t="str">
        <f t="shared" si="16"/>
        <v>City of Lenox - (IA)</v>
      </c>
      <c r="C1070" s="1" t="b">
        <f>IF(D1070&lt;&gt;"",IF(COUNTIF($D$2:D1069, D1070), INDEX($A$2:$D$100000, MATCH(D1070, $D$2:D1069,0),1), FALSE), FALSE)</f>
        <v>0</v>
      </c>
      <c r="F1070" s="1" t="b">
        <f>IF(G1070&lt;&gt;"", IF(COUNTIF($G$2:G1069, G1070), INDEX($A$2:$G$100000, MATCH(G1070, $G$2:G1069,0),1), FALSE), FALSE)</f>
        <v>0</v>
      </c>
      <c r="G1070" s="1">
        <v>10908</v>
      </c>
      <c r="H1070" s="1" t="s">
        <v>1190</v>
      </c>
    </row>
    <row r="1071" spans="1:8" x14ac:dyDescent="0.2">
      <c r="A1071" s="1">
        <v>1074</v>
      </c>
      <c r="B1071" s="1" t="str">
        <f t="shared" si="16"/>
        <v>City of Lincoln Center - (KS)</v>
      </c>
      <c r="C1071" s="1" t="b">
        <f>IF(D1071&lt;&gt;"",IF(COUNTIF($D$2:D1070, D1071), INDEX($A$2:$D$100000, MATCH(D1071, $D$2:D1070,0),1), FALSE), FALSE)</f>
        <v>0</v>
      </c>
      <c r="F1071" s="1" t="b">
        <f>IF(G1071&lt;&gt;"", IF(COUNTIF($G$2:G1070, G1071), INDEX($A$2:$G$100000, MATCH(G1071, $G$2:G1070,0),1), FALSE), FALSE)</f>
        <v>0</v>
      </c>
      <c r="G1071" s="1">
        <v>11017</v>
      </c>
      <c r="H1071" s="1" t="s">
        <v>1191</v>
      </c>
    </row>
    <row r="1072" spans="1:8" x14ac:dyDescent="0.2">
      <c r="A1072" s="1">
        <v>1075</v>
      </c>
      <c r="B1072" s="1" t="str">
        <f t="shared" si="16"/>
        <v>City of Logan - (UT)</v>
      </c>
      <c r="C1072" s="1" t="b">
        <f>IF(D1072&lt;&gt;"",IF(COUNTIF($D$2:D1071, D1072), INDEX($A$2:$D$100000, MATCH(D1072, $D$2:D1071,0),1), FALSE), FALSE)</f>
        <v>0</v>
      </c>
      <c r="F1072" s="1" t="b">
        <f>IF(G1072&lt;&gt;"", IF(COUNTIF($G$2:G1071, G1072), INDEX($A$2:$G$100000, MATCH(G1072, $G$2:G1071,0),1), FALSE), FALSE)</f>
        <v>0</v>
      </c>
      <c r="G1072" s="1">
        <v>11135</v>
      </c>
      <c r="H1072" s="1" t="s">
        <v>1192</v>
      </c>
    </row>
    <row r="1073" spans="1:8" x14ac:dyDescent="0.2">
      <c r="A1073" s="1">
        <v>1076</v>
      </c>
      <c r="B1073" s="1" t="str">
        <f t="shared" si="16"/>
        <v>City of Logansport - (IN)</v>
      </c>
      <c r="C1073" s="1" t="b">
        <f>IF(D1073&lt;&gt;"",IF(COUNTIF($D$2:D1072, D1073), INDEX($A$2:$D$100000, MATCH(D1073, $D$2:D1072,0),1), FALSE), FALSE)</f>
        <v>0</v>
      </c>
      <c r="F1073" s="1" t="b">
        <f>IF(G1073&lt;&gt;"", IF(COUNTIF($G$2:G1072, G1073), INDEX($A$2:$G$100000, MATCH(G1073, $G$2:G1072,0),1), FALSE), FALSE)</f>
        <v>0</v>
      </c>
      <c r="G1073" s="1">
        <v>11142</v>
      </c>
      <c r="H1073" s="1" t="s">
        <v>1193</v>
      </c>
    </row>
    <row r="1074" spans="1:8" x14ac:dyDescent="0.2">
      <c r="A1074" s="1">
        <v>1077</v>
      </c>
      <c r="B1074" s="1" t="str">
        <f t="shared" si="16"/>
        <v>City of Lowell - (MI)</v>
      </c>
      <c r="C1074" s="1" t="b">
        <f>IF(D1074&lt;&gt;"",IF(COUNTIF($D$2:D1073, D1074), INDEX($A$2:$D$100000, MATCH(D1074, $D$2:D1073,0),1), FALSE), FALSE)</f>
        <v>0</v>
      </c>
      <c r="F1074" s="1" t="b">
        <f>IF(G1074&lt;&gt;"", IF(COUNTIF($G$2:G1073, G1074), INDEX($A$2:$G$100000, MATCH(G1074, $G$2:G1073,0),1), FALSE), FALSE)</f>
        <v>0</v>
      </c>
      <c r="G1074" s="1">
        <v>11268</v>
      </c>
      <c r="H1074" s="1" t="s">
        <v>1194</v>
      </c>
    </row>
    <row r="1075" spans="1:8" x14ac:dyDescent="0.2">
      <c r="A1075" s="1">
        <v>1078</v>
      </c>
      <c r="B1075" s="1" t="str">
        <f t="shared" si="16"/>
        <v>City of Lubbock - (TX)</v>
      </c>
      <c r="C1075" s="1" t="b">
        <f>IF(D1075&lt;&gt;"",IF(COUNTIF($D$2:D1074, D1075), INDEX($A$2:$D$100000, MATCH(D1075, $D$2:D1074,0),1), FALSE), FALSE)</f>
        <v>0</v>
      </c>
      <c r="F1075" s="1" t="b">
        <f>IF(G1075&lt;&gt;"", IF(COUNTIF($G$2:G1074, G1075), INDEX($A$2:$G$100000, MATCH(G1075, $G$2:G1074,0),1), FALSE), FALSE)</f>
        <v>0</v>
      </c>
      <c r="G1075" s="1">
        <v>11292</v>
      </c>
      <c r="H1075" s="1" t="s">
        <v>1195</v>
      </c>
    </row>
    <row r="1076" spans="1:8" x14ac:dyDescent="0.2">
      <c r="A1076" s="1">
        <v>1079</v>
      </c>
      <c r="B1076" s="1" t="str">
        <f t="shared" si="16"/>
        <v>City of Luverne - (MN)</v>
      </c>
      <c r="C1076" s="1" t="b">
        <f>IF(D1076&lt;&gt;"",IF(COUNTIF($D$2:D1075, D1076), INDEX($A$2:$D$100000, MATCH(D1076, $D$2:D1075,0),1), FALSE), FALSE)</f>
        <v>0</v>
      </c>
      <c r="F1076" s="1" t="b">
        <f>IF(G1076&lt;&gt;"", IF(COUNTIF($G$2:G1075, G1076), INDEX($A$2:$G$100000, MATCH(G1076, $G$2:G1075,0),1), FALSE), FALSE)</f>
        <v>0</v>
      </c>
      <c r="G1076" s="1">
        <v>11332</v>
      </c>
      <c r="H1076" s="1" t="s">
        <v>1196</v>
      </c>
    </row>
    <row r="1077" spans="1:8" x14ac:dyDescent="0.2">
      <c r="A1077" s="1">
        <v>1080</v>
      </c>
      <c r="B1077" s="1" t="str">
        <f t="shared" si="16"/>
        <v>City of Lyons - (NE)</v>
      </c>
      <c r="C1077" s="1" t="b">
        <f>IF(D1077&lt;&gt;"",IF(COUNTIF($D$2:D1076, D1077), INDEX($A$2:$D$100000, MATCH(D1077, $D$2:D1076,0),1), FALSE), FALSE)</f>
        <v>0</v>
      </c>
      <c r="F1077" s="1" t="b">
        <f>IF(G1077&lt;&gt;"", IF(COUNTIF($G$2:G1076, G1077), INDEX($A$2:$G$100000, MATCH(G1077, $G$2:G1076,0),1), FALSE), FALSE)</f>
        <v>0</v>
      </c>
      <c r="G1077" s="1">
        <v>11372</v>
      </c>
      <c r="H1077" s="1" t="s">
        <v>1197</v>
      </c>
    </row>
    <row r="1078" spans="1:8" x14ac:dyDescent="0.2">
      <c r="A1078" s="1">
        <v>1081</v>
      </c>
      <c r="B1078" s="1" t="str">
        <f t="shared" si="16"/>
        <v>City of Macon - (MO)</v>
      </c>
      <c r="C1078" s="1" t="b">
        <f>IF(D1078&lt;&gt;"",IF(COUNTIF($D$2:D1077, D1078), INDEX($A$2:$D$100000, MATCH(D1078, $D$2:D1077,0),1), FALSE), FALSE)</f>
        <v>0</v>
      </c>
      <c r="F1078" s="1" t="b">
        <f>IF(G1078&lt;&gt;"", IF(COUNTIF($G$2:G1077, G1078), INDEX($A$2:$G$100000, MATCH(G1078, $G$2:G1077,0),1), FALSE), FALSE)</f>
        <v>0</v>
      </c>
      <c r="G1078" s="1">
        <v>11460</v>
      </c>
      <c r="H1078" s="1" t="s">
        <v>1198</v>
      </c>
    </row>
    <row r="1079" spans="1:8" x14ac:dyDescent="0.2">
      <c r="A1079" s="1">
        <v>1082</v>
      </c>
      <c r="B1079" s="1" t="str">
        <f t="shared" si="16"/>
        <v>City of Madelia - (MN)</v>
      </c>
      <c r="C1079" s="1" t="b">
        <f>IF(D1079&lt;&gt;"",IF(COUNTIF($D$2:D1078, D1079), INDEX($A$2:$D$100000, MATCH(D1079, $D$2:D1078,0),1), FALSE), FALSE)</f>
        <v>0</v>
      </c>
      <c r="F1079" s="1" t="b">
        <f>IF(G1079&lt;&gt;"", IF(COUNTIF($G$2:G1078, G1079), INDEX($A$2:$G$100000, MATCH(G1079, $G$2:G1078,0),1), FALSE), FALSE)</f>
        <v>0</v>
      </c>
      <c r="G1079" s="1">
        <v>29305</v>
      </c>
      <c r="H1079" s="1" t="s">
        <v>1199</v>
      </c>
    </row>
    <row r="1080" spans="1:8" x14ac:dyDescent="0.2">
      <c r="A1080" s="1">
        <v>1083</v>
      </c>
      <c r="B1080" s="1" t="str">
        <f t="shared" si="16"/>
        <v>City of Madison - (NE)</v>
      </c>
      <c r="C1080" s="1" t="b">
        <f>IF(D1080&lt;&gt;"",IF(COUNTIF($D$2:D1079, D1080), INDEX($A$2:$D$100000, MATCH(D1080, $D$2:D1079,0),1), FALSE), FALSE)</f>
        <v>0</v>
      </c>
      <c r="F1080" s="1" t="b">
        <f>IF(G1080&lt;&gt;"", IF(COUNTIF($G$2:G1079, G1080), INDEX($A$2:$G$100000, MATCH(G1080, $G$2:G1079,0),1), FALSE), FALSE)</f>
        <v>0</v>
      </c>
      <c r="G1080" s="1">
        <v>11481</v>
      </c>
      <c r="H1080" s="1" t="s">
        <v>1200</v>
      </c>
    </row>
    <row r="1081" spans="1:8" x14ac:dyDescent="0.2">
      <c r="A1081" s="1">
        <v>1084</v>
      </c>
      <c r="B1081" s="1" t="str">
        <f t="shared" si="16"/>
        <v>City of Malden - (MO)</v>
      </c>
      <c r="C1081" s="1" t="b">
        <f>IF(D1081&lt;&gt;"",IF(COUNTIF($D$2:D1080, D1081), INDEX($A$2:$D$100000, MATCH(D1081, $D$2:D1080,0),1), FALSE), FALSE)</f>
        <v>0</v>
      </c>
      <c r="F1081" s="1" t="b">
        <f>IF(G1081&lt;&gt;"", IF(COUNTIF($G$2:G1080, G1081), INDEX($A$2:$G$100000, MATCH(G1081, $G$2:G1080,0),1), FALSE), FALSE)</f>
        <v>0</v>
      </c>
      <c r="G1081" s="1">
        <v>11540</v>
      </c>
      <c r="H1081" s="1" t="s">
        <v>1201</v>
      </c>
    </row>
    <row r="1082" spans="1:8" x14ac:dyDescent="0.2">
      <c r="A1082" s="1">
        <v>1085</v>
      </c>
      <c r="B1082" s="1" t="str">
        <f t="shared" si="16"/>
        <v>City of Manassas - (VA)</v>
      </c>
      <c r="C1082" s="1" t="b">
        <f>IF(D1082&lt;&gt;"",IF(COUNTIF($D$2:D1081, D1082), INDEX($A$2:$D$100000, MATCH(D1082, $D$2:D1081,0),1), FALSE), FALSE)</f>
        <v>0</v>
      </c>
      <c r="F1082" s="1" t="b">
        <f>IF(G1082&lt;&gt;"", IF(COUNTIF($G$2:G1081, G1082), INDEX($A$2:$G$100000, MATCH(G1082, $G$2:G1081,0),1), FALSE), FALSE)</f>
        <v>0</v>
      </c>
      <c r="G1082" s="1">
        <v>11560</v>
      </c>
      <c r="H1082" s="1" t="s">
        <v>1202</v>
      </c>
    </row>
    <row r="1083" spans="1:8" x14ac:dyDescent="0.2">
      <c r="A1083" s="1">
        <v>1086</v>
      </c>
      <c r="B1083" s="1" t="str">
        <f t="shared" si="16"/>
        <v>City of Mangum - (OK)</v>
      </c>
      <c r="C1083" s="1" t="b">
        <f>IF(D1083&lt;&gt;"",IF(COUNTIF($D$2:D1082, D1083), INDEX($A$2:$D$100000, MATCH(D1083, $D$2:D1082,0),1), FALSE), FALSE)</f>
        <v>0</v>
      </c>
      <c r="F1083" s="1" t="b">
        <f>IF(G1083&lt;&gt;"", IF(COUNTIF($G$2:G1082, G1083), INDEX($A$2:$G$100000, MATCH(G1083, $G$2:G1082,0),1), FALSE), FALSE)</f>
        <v>0</v>
      </c>
      <c r="G1083" s="1">
        <v>11566</v>
      </c>
      <c r="H1083" s="1" t="s">
        <v>1203</v>
      </c>
    </row>
    <row r="1084" spans="1:8" x14ac:dyDescent="0.2">
      <c r="A1084" s="1">
        <v>1087</v>
      </c>
      <c r="B1084" s="1" t="str">
        <f t="shared" si="16"/>
        <v>City of Manning</v>
      </c>
      <c r="C1084" s="1" t="b">
        <f>IF(D1084&lt;&gt;"",IF(COUNTIF($D$2:D1083, D1084), INDEX($A$2:$D$100000, MATCH(D1084, $D$2:D1083,0),1), FALSE), FALSE)</f>
        <v>0</v>
      </c>
      <c r="F1084" s="1" t="b">
        <f>IF(G1084&lt;&gt;"", IF(COUNTIF($G$2:G1083, G1084), INDEX($A$2:$G$100000, MATCH(G1084, $G$2:G1083,0),1), FALSE), FALSE)</f>
        <v>0</v>
      </c>
      <c r="G1084" s="1">
        <v>11581</v>
      </c>
      <c r="H1084" s="1" t="s">
        <v>1204</v>
      </c>
    </row>
    <row r="1085" spans="1:8" x14ac:dyDescent="0.2">
      <c r="A1085" s="1">
        <v>1088</v>
      </c>
      <c r="B1085" s="1" t="str">
        <f t="shared" si="16"/>
        <v>City of Manti - (UT)</v>
      </c>
      <c r="C1085" s="1" t="b">
        <f>IF(D1085&lt;&gt;"",IF(COUNTIF($D$2:D1084, D1085), INDEX($A$2:$D$100000, MATCH(D1085, $D$2:D1084,0),1), FALSE), FALSE)</f>
        <v>0</v>
      </c>
      <c r="F1085" s="1" t="b">
        <f>IF(G1085&lt;&gt;"", IF(COUNTIF($G$2:G1084, G1085), INDEX($A$2:$G$100000, MATCH(G1085, $G$2:G1084,0),1), FALSE), FALSE)</f>
        <v>0</v>
      </c>
      <c r="G1085" s="1">
        <v>11588</v>
      </c>
      <c r="H1085" s="1" t="s">
        <v>1205</v>
      </c>
    </row>
    <row r="1086" spans="1:8" x14ac:dyDescent="0.2">
      <c r="A1086" s="1">
        <v>1089</v>
      </c>
      <c r="B1086" s="1" t="str">
        <f t="shared" si="16"/>
        <v>City of Maquoketa - (IA)</v>
      </c>
      <c r="C1086" s="1" t="b">
        <f>IF(D1086&lt;&gt;"",IF(COUNTIF($D$2:D1085, D1086), INDEX($A$2:$D$100000, MATCH(D1086, $D$2:D1085,0),1), FALSE), FALSE)</f>
        <v>0</v>
      </c>
      <c r="F1086" s="1" t="b">
        <f>IF(G1086&lt;&gt;"", IF(COUNTIF($G$2:G1085, G1086), INDEX($A$2:$G$100000, MATCH(G1086, $G$2:G1085,0),1), FALSE), FALSE)</f>
        <v>0</v>
      </c>
      <c r="G1086" s="1">
        <v>11611</v>
      </c>
      <c r="H1086" s="1" t="s">
        <v>1206</v>
      </c>
    </row>
    <row r="1087" spans="1:8" x14ac:dyDescent="0.2">
      <c r="A1087" s="1">
        <v>1090</v>
      </c>
      <c r="B1087" s="1" t="str">
        <f t="shared" si="16"/>
        <v>City of Marblehead - (MA)</v>
      </c>
      <c r="C1087" s="1" t="b">
        <f>IF(D1087&lt;&gt;"",IF(COUNTIF($D$2:D1086, D1087), INDEX($A$2:$D$100000, MATCH(D1087, $D$2:D1086,0),1), FALSE), FALSE)</f>
        <v>0</v>
      </c>
      <c r="F1087" s="1" t="b">
        <f>IF(G1087&lt;&gt;"", IF(COUNTIF($G$2:G1086, G1087), INDEX($A$2:$G$100000, MATCH(G1087, $G$2:G1086,0),1), FALSE), FALSE)</f>
        <v>0</v>
      </c>
      <c r="G1087" s="1">
        <v>11624</v>
      </c>
      <c r="H1087" s="1" t="s">
        <v>1207</v>
      </c>
    </row>
    <row r="1088" spans="1:8" x14ac:dyDescent="0.2">
      <c r="A1088" s="1">
        <v>1091</v>
      </c>
      <c r="B1088" s="1" t="str">
        <f t="shared" si="16"/>
        <v>City of Marceline - (MO)</v>
      </c>
      <c r="C1088" s="1" t="b">
        <f>IF(D1088&lt;&gt;"",IF(COUNTIF($D$2:D1087, D1088), INDEX($A$2:$D$100000, MATCH(D1088, $D$2:D1087,0),1), FALSE), FALSE)</f>
        <v>0</v>
      </c>
      <c r="F1088" s="1" t="b">
        <f>IF(G1088&lt;&gt;"", IF(COUNTIF($G$2:G1087, G1088), INDEX($A$2:$G$100000, MATCH(G1088, $G$2:G1087,0),1), FALSE), FALSE)</f>
        <v>0</v>
      </c>
      <c r="G1088" s="1">
        <v>11626</v>
      </c>
      <c r="H1088" s="1" t="s">
        <v>1208</v>
      </c>
    </row>
    <row r="1089" spans="1:8" x14ac:dyDescent="0.2">
      <c r="A1089" s="1">
        <v>1092</v>
      </c>
      <c r="B1089" s="1" t="str">
        <f t="shared" si="16"/>
        <v>City of Marquette - (MI)</v>
      </c>
      <c r="C1089" s="1" t="b">
        <f>IF(D1089&lt;&gt;"",IF(COUNTIF($D$2:D1088, D1089), INDEX($A$2:$D$100000, MATCH(D1089, $D$2:D1088,0),1), FALSE), FALSE)</f>
        <v>0</v>
      </c>
      <c r="F1089" s="1" t="b">
        <f>IF(G1089&lt;&gt;"", IF(COUNTIF($G$2:G1088, G1089), INDEX($A$2:$G$100000, MATCH(G1089, $G$2:G1088,0),1), FALSE), FALSE)</f>
        <v>0</v>
      </c>
      <c r="G1089" s="1">
        <v>11701</v>
      </c>
      <c r="H1089" s="1" t="s">
        <v>1209</v>
      </c>
    </row>
    <row r="1090" spans="1:8" x14ac:dyDescent="0.2">
      <c r="A1090" s="1">
        <v>1093</v>
      </c>
      <c r="B1090" s="1" t="str">
        <f t="shared" ref="B1090:B1153" si="17">IF(H1090="",E1090,H1090)</f>
        <v>City of Marshall - (IL)</v>
      </c>
      <c r="C1090" s="1" t="b">
        <f>IF(D1090&lt;&gt;"",IF(COUNTIF($D$2:D1089, D1090), INDEX($A$2:$D$100000, MATCH(D1090, $D$2:D1089,0),1), FALSE), FALSE)</f>
        <v>0</v>
      </c>
      <c r="F1090" s="1" t="b">
        <f>IF(G1090&lt;&gt;"", IF(COUNTIF($G$2:G1089, G1090), INDEX($A$2:$G$100000, MATCH(G1090, $G$2:G1089,0),1), FALSE), FALSE)</f>
        <v>0</v>
      </c>
      <c r="G1090" s="1">
        <v>11736</v>
      </c>
      <c r="H1090" s="1" t="s">
        <v>1210</v>
      </c>
    </row>
    <row r="1091" spans="1:8" x14ac:dyDescent="0.2">
      <c r="A1091" s="1">
        <v>1094</v>
      </c>
      <c r="B1091" s="1" t="str">
        <f t="shared" si="17"/>
        <v>City of Marshall - (MI)</v>
      </c>
      <c r="C1091" s="1" t="b">
        <f>IF(D1091&lt;&gt;"",IF(COUNTIF($D$2:D1090, D1091), INDEX($A$2:$D$100000, MATCH(D1091, $D$2:D1090,0),1), FALSE), FALSE)</f>
        <v>0</v>
      </c>
      <c r="F1091" s="1" t="b">
        <f>IF(G1091&lt;&gt;"", IF(COUNTIF($G$2:G1090, G1091), INDEX($A$2:$G$100000, MATCH(G1091, $G$2:G1090,0),1), FALSE), FALSE)</f>
        <v>0</v>
      </c>
      <c r="G1091" s="1">
        <v>11713</v>
      </c>
      <c r="H1091" s="1" t="s">
        <v>1211</v>
      </c>
    </row>
    <row r="1092" spans="1:8" x14ac:dyDescent="0.2">
      <c r="A1092" s="1">
        <v>1095</v>
      </c>
      <c r="B1092" s="1" t="str">
        <f t="shared" si="17"/>
        <v>City of Marshall - (MN)</v>
      </c>
      <c r="C1092" s="1" t="b">
        <f>IF(D1092&lt;&gt;"",IF(COUNTIF($D$2:D1091, D1092), INDEX($A$2:$D$100000, MATCH(D1092, $D$2:D1091,0),1), FALSE), FALSE)</f>
        <v>0</v>
      </c>
      <c r="F1092" s="1" t="b">
        <f>IF(G1092&lt;&gt;"", IF(COUNTIF($G$2:G1091, G1092), INDEX($A$2:$G$100000, MATCH(G1092, $G$2:G1091,0),1), FALSE), FALSE)</f>
        <v>0</v>
      </c>
      <c r="G1092" s="1">
        <v>11731</v>
      </c>
      <c r="H1092" s="1" t="s">
        <v>1212</v>
      </c>
    </row>
    <row r="1093" spans="1:8" x14ac:dyDescent="0.2">
      <c r="A1093" s="1">
        <v>1096</v>
      </c>
      <c r="B1093" s="1" t="str">
        <f t="shared" si="17"/>
        <v>City of Marshall - (MO)</v>
      </c>
      <c r="C1093" s="1" t="b">
        <f>IF(D1093&lt;&gt;"",IF(COUNTIF($D$2:D1092, D1093), INDEX($A$2:$D$100000, MATCH(D1093, $D$2:D1092,0),1), FALSE), FALSE)</f>
        <v>0</v>
      </c>
      <c r="F1093" s="1" t="b">
        <f>IF(G1093&lt;&gt;"", IF(COUNTIF($G$2:G1092, G1093), INDEX($A$2:$G$100000, MATCH(G1093, $G$2:G1092,0),1), FALSE), FALSE)</f>
        <v>0</v>
      </c>
      <c r="G1093" s="1">
        <v>11732</v>
      </c>
      <c r="H1093" s="1" t="s">
        <v>1213</v>
      </c>
    </row>
    <row r="1094" spans="1:8" x14ac:dyDescent="0.2">
      <c r="A1094" s="1">
        <v>1097</v>
      </c>
      <c r="B1094" s="1" t="str">
        <f t="shared" si="17"/>
        <v>City of Marshfield - (WI)</v>
      </c>
      <c r="C1094" s="1" t="b">
        <f>IF(D1094&lt;&gt;"",IF(COUNTIF($D$2:D1093, D1094), INDEX($A$2:$D$100000, MATCH(D1094, $D$2:D1093,0),1), FALSE), FALSE)</f>
        <v>0</v>
      </c>
      <c r="F1094" s="1" t="b">
        <f>IF(G1094&lt;&gt;"", IF(COUNTIF($G$2:G1093, G1094), INDEX($A$2:$G$100000, MATCH(G1094, $G$2:G1093,0),1), FALSE), FALSE)</f>
        <v>0</v>
      </c>
      <c r="G1094" s="1">
        <v>11740</v>
      </c>
      <c r="H1094" s="1" t="s">
        <v>1214</v>
      </c>
    </row>
    <row r="1095" spans="1:8" x14ac:dyDescent="0.2">
      <c r="A1095" s="1">
        <v>1098</v>
      </c>
      <c r="B1095" s="1" t="str">
        <f t="shared" si="17"/>
        <v>City of Martinsville - (VA)</v>
      </c>
      <c r="C1095" s="1" t="b">
        <f>IF(D1095&lt;&gt;"",IF(COUNTIF($D$2:D1094, D1095), INDEX($A$2:$D$100000, MATCH(D1095, $D$2:D1094,0),1), FALSE), FALSE)</f>
        <v>0</v>
      </c>
      <c r="F1095" s="1" t="b">
        <f>IF(G1095&lt;&gt;"", IF(COUNTIF($G$2:G1094, G1095), INDEX($A$2:$G$100000, MATCH(G1095, $G$2:G1094,0),1), FALSE), FALSE)</f>
        <v>0</v>
      </c>
      <c r="G1095" s="1">
        <v>11770</v>
      </c>
      <c r="H1095" s="1" t="s">
        <v>1215</v>
      </c>
    </row>
    <row r="1096" spans="1:8" x14ac:dyDescent="0.2">
      <c r="A1096" s="1">
        <v>1099</v>
      </c>
      <c r="B1096" s="1" t="str">
        <f t="shared" si="17"/>
        <v>City of McGregor- (IA)</v>
      </c>
      <c r="C1096" s="1" t="b">
        <f>IF(D1096&lt;&gt;"",IF(COUNTIF($D$2:D1095, D1096), INDEX($A$2:$D$100000, MATCH(D1096, $D$2:D1095,0),1), FALSE), FALSE)</f>
        <v>0</v>
      </c>
      <c r="F1096" s="1" t="b">
        <f>IF(G1096&lt;&gt;"", IF(COUNTIF($G$2:G1095, G1096), INDEX($A$2:$G$100000, MATCH(G1096, $G$2:G1095,0),1), FALSE), FALSE)</f>
        <v>0</v>
      </c>
      <c r="G1096" s="1">
        <v>12114</v>
      </c>
      <c r="H1096" s="1" t="s">
        <v>1216</v>
      </c>
    </row>
    <row r="1097" spans="1:8" x14ac:dyDescent="0.2">
      <c r="A1097" s="1">
        <v>1100</v>
      </c>
      <c r="B1097" s="1" t="str">
        <f t="shared" si="17"/>
        <v>City of McLeansboro - (IL)</v>
      </c>
      <c r="C1097" s="1" t="b">
        <f>IF(D1097&lt;&gt;"",IF(COUNTIF($D$2:D1096, D1097), INDEX($A$2:$D$100000, MATCH(D1097, $D$2:D1096,0),1), FALSE), FALSE)</f>
        <v>0</v>
      </c>
      <c r="F1097" s="1" t="b">
        <f>IF(G1097&lt;&gt;"", IF(COUNTIF($G$2:G1096, G1097), INDEX($A$2:$G$100000, MATCH(G1097, $G$2:G1096,0),1), FALSE), FALSE)</f>
        <v>0</v>
      </c>
      <c r="G1097" s="1">
        <v>12167</v>
      </c>
      <c r="H1097" s="1" t="s">
        <v>1217</v>
      </c>
    </row>
    <row r="1098" spans="1:8" x14ac:dyDescent="0.2">
      <c r="A1098" s="1">
        <v>1101</v>
      </c>
      <c r="B1098" s="1" t="str">
        <f t="shared" si="17"/>
        <v>City of McPherson - (KS)</v>
      </c>
      <c r="C1098" s="1" t="b">
        <f>IF(D1098&lt;&gt;"",IF(COUNTIF($D$2:D1097, D1098), INDEX($A$2:$D$100000, MATCH(D1098, $D$2:D1097,0),1), FALSE), FALSE)</f>
        <v>0</v>
      </c>
      <c r="F1098" s="1" t="b">
        <f>IF(G1098&lt;&gt;"", IF(COUNTIF($G$2:G1097, G1098), INDEX($A$2:$G$100000, MATCH(G1098, $G$2:G1097,0),1), FALSE), FALSE)</f>
        <v>0</v>
      </c>
      <c r="G1098" s="1">
        <v>12208</v>
      </c>
      <c r="H1098" s="1" t="s">
        <v>1218</v>
      </c>
    </row>
    <row r="1099" spans="1:8" x14ac:dyDescent="0.2">
      <c r="A1099" s="1">
        <v>1102</v>
      </c>
      <c r="B1099" s="1" t="str">
        <f t="shared" si="17"/>
        <v>City of Meade - (KS)</v>
      </c>
      <c r="C1099" s="1" t="b">
        <f>IF(D1099&lt;&gt;"",IF(COUNTIF($D$2:D1098, D1099), INDEX($A$2:$D$100000, MATCH(D1099, $D$2:D1098,0),1), FALSE), FALSE)</f>
        <v>0</v>
      </c>
      <c r="F1099" s="1" t="b">
        <f>IF(G1099&lt;&gt;"", IF(COUNTIF($G$2:G1098, G1099), INDEX($A$2:$G$100000, MATCH(G1099, $G$2:G1098,0),1), FALSE), FALSE)</f>
        <v>0</v>
      </c>
      <c r="G1099" s="1">
        <v>12242</v>
      </c>
      <c r="H1099" s="1" t="s">
        <v>1219</v>
      </c>
    </row>
    <row r="1100" spans="1:8" x14ac:dyDescent="0.2">
      <c r="A1100" s="1">
        <v>1103</v>
      </c>
      <c r="B1100" s="1" t="str">
        <f t="shared" si="17"/>
        <v>City of Memphis - (MO)</v>
      </c>
      <c r="C1100" s="1" t="b">
        <f>IF(D1100&lt;&gt;"",IF(COUNTIF($D$2:D1099, D1100), INDEX($A$2:$D$100000, MATCH(D1100, $D$2:D1099,0),1), FALSE), FALSE)</f>
        <v>0</v>
      </c>
      <c r="F1100" s="1" t="b">
        <f>IF(G1100&lt;&gt;"", IF(COUNTIF($G$2:G1099, G1100), INDEX($A$2:$G$100000, MATCH(G1100, $G$2:G1099,0),1), FALSE), FALSE)</f>
        <v>0</v>
      </c>
      <c r="G1100" s="1">
        <v>12294</v>
      </c>
      <c r="H1100" s="1" t="s">
        <v>1220</v>
      </c>
    </row>
    <row r="1101" spans="1:8" x14ac:dyDescent="0.2">
      <c r="A1101" s="1">
        <v>1104</v>
      </c>
      <c r="B1101" s="1" t="str">
        <f t="shared" si="17"/>
        <v>City of Milford - (IA)</v>
      </c>
      <c r="C1101" s="1" t="b">
        <f>IF(D1101&lt;&gt;"",IF(COUNTIF($D$2:D1100, D1101), INDEX($A$2:$D$100000, MATCH(D1101, $D$2:D1100,0),1), FALSE), FALSE)</f>
        <v>0</v>
      </c>
      <c r="F1101" s="1" t="b">
        <f>IF(G1101&lt;&gt;"", IF(COUNTIF($G$2:G1100, G1101), INDEX($A$2:$G$100000, MATCH(G1101, $G$2:G1100,0),1), FALSE), FALSE)</f>
        <v>0</v>
      </c>
      <c r="G1101" s="1">
        <v>12541</v>
      </c>
      <c r="H1101" s="1" t="s">
        <v>1221</v>
      </c>
    </row>
    <row r="1102" spans="1:8" x14ac:dyDescent="0.2">
      <c r="A1102" s="1">
        <v>1105</v>
      </c>
      <c r="B1102" s="1" t="str">
        <f t="shared" si="17"/>
        <v>City of Minden - (LA)</v>
      </c>
      <c r="C1102" s="1" t="b">
        <f>IF(D1102&lt;&gt;"",IF(COUNTIF($D$2:D1101, D1102), INDEX($A$2:$D$100000, MATCH(D1102, $D$2:D1101,0),1), FALSE), FALSE)</f>
        <v>0</v>
      </c>
      <c r="F1102" s="1" t="b">
        <f>IF(G1102&lt;&gt;"", IF(COUNTIF($G$2:G1101, G1102), INDEX($A$2:$G$100000, MATCH(G1102, $G$2:G1101,0),1), FALSE), FALSE)</f>
        <v>0</v>
      </c>
      <c r="G1102" s="1">
        <v>12625</v>
      </c>
      <c r="H1102" s="1" t="s">
        <v>1222</v>
      </c>
    </row>
    <row r="1103" spans="1:8" x14ac:dyDescent="0.2">
      <c r="A1103" s="1">
        <v>1106</v>
      </c>
      <c r="B1103" s="1" t="str">
        <f t="shared" si="17"/>
        <v>City of Minneapolis - (KS)</v>
      </c>
      <c r="C1103" s="1" t="b">
        <f>IF(D1103&lt;&gt;"",IF(COUNTIF($D$2:D1102, D1103), INDEX($A$2:$D$100000, MATCH(D1103, $D$2:D1102,0),1), FALSE), FALSE)</f>
        <v>0</v>
      </c>
      <c r="F1103" s="1" t="b">
        <f>IF(G1103&lt;&gt;"", IF(COUNTIF($G$2:G1102, G1103), INDEX($A$2:$G$100000, MATCH(G1103, $G$2:G1102,0),1), FALSE), FALSE)</f>
        <v>0</v>
      </c>
      <c r="G1103" s="1">
        <v>21533</v>
      </c>
      <c r="H1103" s="1" t="s">
        <v>1223</v>
      </c>
    </row>
    <row r="1104" spans="1:8" x14ac:dyDescent="0.2">
      <c r="A1104" s="1">
        <v>1107</v>
      </c>
      <c r="B1104" s="1" t="str">
        <f t="shared" si="17"/>
        <v>City of Monroe City - (MO)</v>
      </c>
      <c r="C1104" s="1" t="b">
        <f>IF(D1104&lt;&gt;"",IF(COUNTIF($D$2:D1103, D1104), INDEX($A$2:$D$100000, MATCH(D1104, $D$2:D1103,0),1), FALSE), FALSE)</f>
        <v>0</v>
      </c>
      <c r="F1104" s="1" t="b">
        <f>IF(G1104&lt;&gt;"", IF(COUNTIF($G$2:G1103, G1104), INDEX($A$2:$G$100000, MATCH(G1104, $G$2:G1103,0),1), FALSE), FALSE)</f>
        <v>0</v>
      </c>
      <c r="G1104" s="1">
        <v>12802</v>
      </c>
      <c r="H1104" s="1" t="s">
        <v>1224</v>
      </c>
    </row>
    <row r="1105" spans="1:8" x14ac:dyDescent="0.2">
      <c r="A1105" s="1">
        <v>1108</v>
      </c>
      <c r="B1105" s="1" t="str">
        <f t="shared" si="17"/>
        <v>City of Montezuma - (IA)</v>
      </c>
      <c r="C1105" s="1" t="b">
        <f>IF(D1105&lt;&gt;"",IF(COUNTIF($D$2:D1104, D1105), INDEX($A$2:$D$100000, MATCH(D1105, $D$2:D1104,0),1), FALSE), FALSE)</f>
        <v>0</v>
      </c>
      <c r="F1105" s="1" t="b">
        <f>IF(G1105&lt;&gt;"", IF(COUNTIF($G$2:G1104, G1105), INDEX($A$2:$G$100000, MATCH(G1105, $G$2:G1104,0),1), FALSE), FALSE)</f>
        <v>0</v>
      </c>
      <c r="G1105" s="1">
        <v>12839</v>
      </c>
      <c r="H1105" s="1" t="s">
        <v>1225</v>
      </c>
    </row>
    <row r="1106" spans="1:8" x14ac:dyDescent="0.2">
      <c r="A1106" s="1">
        <v>1109</v>
      </c>
      <c r="B1106" s="1" t="str">
        <f t="shared" si="17"/>
        <v>City of Moorhead - (MN)</v>
      </c>
      <c r="C1106" s="1" t="b">
        <f>IF(D1106&lt;&gt;"",IF(COUNTIF($D$2:D1105, D1106), INDEX($A$2:$D$100000, MATCH(D1106, $D$2:D1105,0),1), FALSE), FALSE)</f>
        <v>0</v>
      </c>
      <c r="F1106" s="1" t="b">
        <f>IF(G1106&lt;&gt;"", IF(COUNTIF($G$2:G1105, G1106), INDEX($A$2:$G$100000, MATCH(G1106, $G$2:G1105,0),1), FALSE), FALSE)</f>
        <v>0</v>
      </c>
      <c r="G1106" s="1">
        <v>12894</v>
      </c>
      <c r="H1106" s="1" t="s">
        <v>1226</v>
      </c>
    </row>
    <row r="1107" spans="1:8" x14ac:dyDescent="0.2">
      <c r="A1107" s="1">
        <v>1110</v>
      </c>
      <c r="B1107" s="1" t="str">
        <f t="shared" si="17"/>
        <v>City of Mora - (MN)</v>
      </c>
      <c r="C1107" s="1" t="b">
        <f>IF(D1107&lt;&gt;"",IF(COUNTIF($D$2:D1106, D1107), INDEX($A$2:$D$100000, MATCH(D1107, $D$2:D1106,0),1), FALSE), FALSE)</f>
        <v>0</v>
      </c>
      <c r="F1107" s="1" t="b">
        <f>IF(G1107&lt;&gt;"", IF(COUNTIF($G$2:G1106, G1107), INDEX($A$2:$G$100000, MATCH(G1107, $G$2:G1106,0),1), FALSE), FALSE)</f>
        <v>0</v>
      </c>
      <c r="G1107" s="1">
        <v>12900</v>
      </c>
      <c r="H1107" s="1" t="s">
        <v>1227</v>
      </c>
    </row>
    <row r="1108" spans="1:8" x14ac:dyDescent="0.2">
      <c r="A1108" s="1">
        <v>1111</v>
      </c>
      <c r="B1108" s="1" t="str">
        <f t="shared" si="17"/>
        <v>City of Morganton - (NC)</v>
      </c>
      <c r="C1108" s="1" t="b">
        <f>IF(D1108&lt;&gt;"",IF(COUNTIF($D$2:D1107, D1108), INDEX($A$2:$D$100000, MATCH(D1108, $D$2:D1107,0),1), FALSE), FALSE)</f>
        <v>0</v>
      </c>
      <c r="F1108" s="1" t="b">
        <f>IF(G1108&lt;&gt;"", IF(COUNTIF($G$2:G1107, G1108), INDEX($A$2:$G$100000, MATCH(G1108, $G$2:G1107,0),1), FALSE), FALSE)</f>
        <v>0</v>
      </c>
      <c r="G1108" s="1">
        <v>12944</v>
      </c>
      <c r="H1108" s="1" t="s">
        <v>1228</v>
      </c>
    </row>
    <row r="1109" spans="1:8" x14ac:dyDescent="0.2">
      <c r="A1109" s="1">
        <v>1112</v>
      </c>
      <c r="B1109" s="1" t="str">
        <f t="shared" si="17"/>
        <v>City of Mountain Lake - (MN)</v>
      </c>
      <c r="C1109" s="1" t="b">
        <f>IF(D1109&lt;&gt;"",IF(COUNTIF($D$2:D1108, D1109), INDEX($A$2:$D$100000, MATCH(D1109, $D$2:D1108,0),1), FALSE), FALSE)</f>
        <v>0</v>
      </c>
      <c r="F1109" s="1" t="b">
        <f>IF(G1109&lt;&gt;"", IF(COUNTIF($G$2:G1108, G1109), INDEX($A$2:$G$100000, MATCH(G1109, $G$2:G1108,0),1), FALSE), FALSE)</f>
        <v>0</v>
      </c>
      <c r="G1109" s="1">
        <v>13048</v>
      </c>
      <c r="H1109" s="1" t="s">
        <v>1229</v>
      </c>
    </row>
    <row r="1110" spans="1:8" x14ac:dyDescent="0.2">
      <c r="A1110" s="1">
        <v>1113</v>
      </c>
      <c r="B1110" s="1" t="str">
        <f t="shared" si="17"/>
        <v>City of Mt Pleasant - (IA)</v>
      </c>
      <c r="C1110" s="1" t="b">
        <f>IF(D1110&lt;&gt;"",IF(COUNTIF($D$2:D1109, D1110), INDEX($A$2:$D$100000, MATCH(D1110, $D$2:D1109,0),1), FALSE), FALSE)</f>
        <v>0</v>
      </c>
      <c r="F1110" s="1" t="b">
        <f>IF(G1110&lt;&gt;"", IF(COUNTIF($G$2:G1109, G1110), INDEX($A$2:$G$100000, MATCH(G1110, $G$2:G1109,0),1), FALSE), FALSE)</f>
        <v>0</v>
      </c>
      <c r="G1110" s="1">
        <v>13038</v>
      </c>
      <c r="H1110" s="1" t="s">
        <v>1230</v>
      </c>
    </row>
    <row r="1111" spans="1:8" x14ac:dyDescent="0.2">
      <c r="A1111" s="1">
        <v>1114</v>
      </c>
      <c r="B1111" s="1" t="str">
        <f t="shared" si="17"/>
        <v>City of Mt Pleasant - (UT)</v>
      </c>
      <c r="C1111" s="1" t="b">
        <f>IF(D1111&lt;&gt;"",IF(COUNTIF($D$2:D1110, D1111), INDEX($A$2:$D$100000, MATCH(D1111, $D$2:D1110,0),1), FALSE), FALSE)</f>
        <v>0</v>
      </c>
      <c r="F1111" s="1" t="b">
        <f>IF(G1111&lt;&gt;"", IF(COUNTIF($G$2:G1110, G1111), INDEX($A$2:$G$100000, MATCH(G1111, $G$2:G1110,0),1), FALSE), FALSE)</f>
        <v>0</v>
      </c>
      <c r="G1111" s="1">
        <v>13037</v>
      </c>
      <c r="H1111" s="1" t="s">
        <v>1231</v>
      </c>
    </row>
    <row r="1112" spans="1:8" x14ac:dyDescent="0.2">
      <c r="A1112" s="1">
        <v>1115</v>
      </c>
      <c r="B1112" s="1" t="str">
        <f t="shared" si="17"/>
        <v>City of Mulvane - (KS)</v>
      </c>
      <c r="C1112" s="1" t="b">
        <f>IF(D1112&lt;&gt;"",IF(COUNTIF($D$2:D1111, D1112), INDEX($A$2:$D$100000, MATCH(D1112, $D$2:D1111,0),1), FALSE), FALSE)</f>
        <v>0</v>
      </c>
      <c r="F1112" s="1" t="b">
        <f>IF(G1112&lt;&gt;"", IF(COUNTIF($G$2:G1111, G1112), INDEX($A$2:$G$100000, MATCH(G1112, $G$2:G1111,0),1), FALSE), FALSE)</f>
        <v>0</v>
      </c>
      <c r="G1112" s="1">
        <v>13095</v>
      </c>
      <c r="H1112" s="1" t="s">
        <v>1232</v>
      </c>
    </row>
    <row r="1113" spans="1:8" x14ac:dyDescent="0.2">
      <c r="A1113" s="1">
        <v>1116</v>
      </c>
      <c r="B1113" s="1" t="str">
        <f t="shared" si="17"/>
        <v>City of Murray - (UT)</v>
      </c>
      <c r="C1113" s="1" t="b">
        <f>IF(D1113&lt;&gt;"",IF(COUNTIF($D$2:D1112, D1113), INDEX($A$2:$D$100000, MATCH(D1113, $D$2:D1112,0),1), FALSE), FALSE)</f>
        <v>0</v>
      </c>
      <c r="F1113" s="1" t="b">
        <f>IF(G1113&lt;&gt;"", IF(COUNTIF($G$2:G1112, G1113), INDEX($A$2:$G$100000, MATCH(G1113, $G$2:G1112,0),1), FALSE), FALSE)</f>
        <v>0</v>
      </c>
      <c r="G1113" s="1">
        <v>13137</v>
      </c>
      <c r="H1113" s="1" t="s">
        <v>1233</v>
      </c>
    </row>
    <row r="1114" spans="1:8" x14ac:dyDescent="0.2">
      <c r="A1114" s="1">
        <v>1117</v>
      </c>
      <c r="B1114" s="1" t="str">
        <f t="shared" si="17"/>
        <v>City of Nebraska City</v>
      </c>
      <c r="C1114" s="1" t="b">
        <f>IF(D1114&lt;&gt;"",IF(COUNTIF($D$2:D1113, D1114), INDEX($A$2:$D$100000, MATCH(D1114, $D$2:D1113,0),1), FALSE), FALSE)</f>
        <v>0</v>
      </c>
      <c r="F1114" s="1" t="b">
        <f>IF(G1114&lt;&gt;"", IF(COUNTIF($G$2:G1113, G1114), INDEX($A$2:$G$100000, MATCH(G1114, $G$2:G1113,0),1), FALSE), FALSE)</f>
        <v>0</v>
      </c>
      <c r="G1114" s="1">
        <v>13334</v>
      </c>
      <c r="H1114" s="1" t="s">
        <v>1234</v>
      </c>
    </row>
    <row r="1115" spans="1:8" x14ac:dyDescent="0.2">
      <c r="A1115" s="1">
        <v>1118</v>
      </c>
      <c r="B1115" s="1" t="str">
        <f t="shared" si="17"/>
        <v>City of New Hampton - (IA)</v>
      </c>
      <c r="C1115" s="1" t="b">
        <f>IF(D1115&lt;&gt;"",IF(COUNTIF($D$2:D1114, D1115), INDEX($A$2:$D$100000, MATCH(D1115, $D$2:D1114,0),1), FALSE), FALSE)</f>
        <v>0</v>
      </c>
      <c r="F1115" s="1" t="b">
        <f>IF(G1115&lt;&gt;"", IF(COUNTIF($G$2:G1114, G1115), INDEX($A$2:$G$100000, MATCH(G1115, $G$2:G1114,0),1), FALSE), FALSE)</f>
        <v>0</v>
      </c>
      <c r="G1115" s="1">
        <v>13444</v>
      </c>
      <c r="H1115" s="1" t="s">
        <v>1235</v>
      </c>
    </row>
    <row r="1116" spans="1:8" x14ac:dyDescent="0.2">
      <c r="A1116" s="1">
        <v>1119</v>
      </c>
      <c r="B1116" s="1" t="str">
        <f t="shared" si="17"/>
        <v>City of New Lisbon</v>
      </c>
      <c r="C1116" s="1" t="b">
        <f>IF(D1116&lt;&gt;"",IF(COUNTIF($D$2:D1115, D1116), INDEX($A$2:$D$100000, MATCH(D1116, $D$2:D1115,0),1), FALSE), FALSE)</f>
        <v>0</v>
      </c>
      <c r="F1116" s="1" t="b">
        <f>IF(G1116&lt;&gt;"", IF(COUNTIF($G$2:G1115, G1116), INDEX($A$2:$G$100000, MATCH(G1116, $G$2:G1115,0),1), FALSE), FALSE)</f>
        <v>0</v>
      </c>
      <c r="G1116" s="1">
        <v>13466</v>
      </c>
      <c r="H1116" s="1" t="s">
        <v>1236</v>
      </c>
    </row>
    <row r="1117" spans="1:8" x14ac:dyDescent="0.2">
      <c r="A1117" s="1">
        <v>1120</v>
      </c>
      <c r="B1117" s="1" t="str">
        <f t="shared" si="17"/>
        <v>City of New Roads - (LA)</v>
      </c>
      <c r="C1117" s="1" t="b">
        <f>IF(D1117&lt;&gt;"",IF(COUNTIF($D$2:D1116, D1117), INDEX($A$2:$D$100000, MATCH(D1117, $D$2:D1116,0),1), FALSE), FALSE)</f>
        <v>0</v>
      </c>
      <c r="F1117" s="1" t="b">
        <f>IF(G1117&lt;&gt;"", IF(COUNTIF($G$2:G1116, G1117), INDEX($A$2:$G$100000, MATCH(G1117, $G$2:G1116,0),1), FALSE), FALSE)</f>
        <v>0</v>
      </c>
      <c r="G1117" s="1">
        <v>13483</v>
      </c>
      <c r="H1117" s="1" t="s">
        <v>1237</v>
      </c>
    </row>
    <row r="1118" spans="1:8" x14ac:dyDescent="0.2">
      <c r="A1118" s="1">
        <v>1121</v>
      </c>
      <c r="B1118" s="1" t="str">
        <f t="shared" si="17"/>
        <v>City of North Little Rock - (AR)</v>
      </c>
      <c r="C1118" s="1" t="b">
        <f>IF(D1118&lt;&gt;"",IF(COUNTIF($D$2:D1117, D1118), INDEX($A$2:$D$100000, MATCH(D1118, $D$2:D1117,0),1), FALSE), FALSE)</f>
        <v>0</v>
      </c>
      <c r="F1118" s="1" t="b">
        <f>IF(G1118&lt;&gt;"", IF(COUNTIF($G$2:G1117, G1118), INDEX($A$2:$G$100000, MATCH(G1118, $G$2:G1117,0),1), FALSE), FALSE)</f>
        <v>0</v>
      </c>
      <c r="G1118" s="1">
        <v>13718</v>
      </c>
      <c r="H1118" s="1" t="s">
        <v>1238</v>
      </c>
    </row>
    <row r="1119" spans="1:8" x14ac:dyDescent="0.2">
      <c r="A1119" s="1">
        <v>1122</v>
      </c>
      <c r="B1119" s="1" t="str">
        <f t="shared" si="17"/>
        <v>City of Norway</v>
      </c>
      <c r="C1119" s="1" t="b">
        <f>IF(D1119&lt;&gt;"",IF(COUNTIF($D$2:D1118, D1119), INDEX($A$2:$D$100000, MATCH(D1119, $D$2:D1118,0),1), FALSE), FALSE)</f>
        <v>0</v>
      </c>
      <c r="F1119" s="1" t="b">
        <f>IF(G1119&lt;&gt;"", IF(COUNTIF($G$2:G1118, G1119), INDEX($A$2:$G$100000, MATCH(G1119, $G$2:G1118,0),1), FALSE), FALSE)</f>
        <v>0</v>
      </c>
      <c r="G1119" s="1">
        <v>13826</v>
      </c>
      <c r="H1119" s="1" t="s">
        <v>1239</v>
      </c>
    </row>
    <row r="1120" spans="1:8" x14ac:dyDescent="0.2">
      <c r="A1120" s="1">
        <v>1123</v>
      </c>
      <c r="B1120" s="1" t="str">
        <f t="shared" si="17"/>
        <v>City of Norwich - (CT)</v>
      </c>
      <c r="C1120" s="1" t="b">
        <f>IF(D1120&lt;&gt;"",IF(COUNTIF($D$2:D1119, D1120), INDEX($A$2:$D$100000, MATCH(D1120, $D$2:D1119,0),1), FALSE), FALSE)</f>
        <v>0</v>
      </c>
      <c r="F1120" s="1" t="b">
        <f>IF(G1120&lt;&gt;"", IF(COUNTIF($G$2:G1119, G1120), INDEX($A$2:$G$100000, MATCH(G1120, $G$2:G1119,0),1), FALSE), FALSE)</f>
        <v>0</v>
      </c>
      <c r="G1120" s="1">
        <v>13831</v>
      </c>
      <c r="H1120" s="1" t="s">
        <v>1240</v>
      </c>
    </row>
    <row r="1121" spans="1:8" x14ac:dyDescent="0.2">
      <c r="A1121" s="1">
        <v>1124</v>
      </c>
      <c r="B1121" s="1" t="str">
        <f t="shared" si="17"/>
        <v>City of Oberlin - (KS)</v>
      </c>
      <c r="C1121" s="1" t="b">
        <f>IF(D1121&lt;&gt;"",IF(COUNTIF($D$2:D1120, D1121), INDEX($A$2:$D$100000, MATCH(D1121, $D$2:D1120,0),1), FALSE), FALSE)</f>
        <v>0</v>
      </c>
      <c r="F1121" s="1" t="b">
        <f>IF(G1121&lt;&gt;"", IF(COUNTIF($G$2:G1120, G1121), INDEX($A$2:$G$100000, MATCH(G1121, $G$2:G1120,0),1), FALSE), FALSE)</f>
        <v>0</v>
      </c>
      <c r="G1121" s="1">
        <v>13948</v>
      </c>
      <c r="H1121" s="1" t="s">
        <v>1241</v>
      </c>
    </row>
    <row r="1122" spans="1:8" x14ac:dyDescent="0.2">
      <c r="A1122" s="1">
        <v>1125</v>
      </c>
      <c r="B1122" s="1" t="str">
        <f t="shared" si="17"/>
        <v>City of Oberlin - (OH)</v>
      </c>
      <c r="C1122" s="1" t="b">
        <f>IF(D1122&lt;&gt;"",IF(COUNTIF($D$2:D1121, D1122), INDEX($A$2:$D$100000, MATCH(D1122, $D$2:D1121,0),1), FALSE), FALSE)</f>
        <v>0</v>
      </c>
      <c r="F1122" s="1" t="b">
        <f>IF(G1122&lt;&gt;"", IF(COUNTIF($G$2:G1121, G1122), INDEX($A$2:$G$100000, MATCH(G1122, $G$2:G1121,0),1), FALSE), FALSE)</f>
        <v>0</v>
      </c>
      <c r="G1122" s="1">
        <v>13949</v>
      </c>
      <c r="H1122" s="1" t="s">
        <v>1242</v>
      </c>
    </row>
    <row r="1123" spans="1:8" x14ac:dyDescent="0.2">
      <c r="A1123" s="1">
        <v>1126</v>
      </c>
      <c r="B1123" s="1" t="str">
        <f t="shared" si="17"/>
        <v>City of Odessa - (MO)</v>
      </c>
      <c r="C1123" s="1" t="b">
        <f>IF(D1123&lt;&gt;"",IF(COUNTIF($D$2:D1122, D1123), INDEX($A$2:$D$100000, MATCH(D1123, $D$2:D1122,0),1), FALSE), FALSE)</f>
        <v>0</v>
      </c>
      <c r="F1123" s="1" t="b">
        <f>IF(G1123&lt;&gt;"", IF(COUNTIF($G$2:G1122, G1123), INDEX($A$2:$G$100000, MATCH(G1123, $G$2:G1122,0),1), FALSE), FALSE)</f>
        <v>0</v>
      </c>
      <c r="G1123" s="1">
        <v>13971</v>
      </c>
      <c r="H1123" s="1" t="s">
        <v>1243</v>
      </c>
    </row>
    <row r="1124" spans="1:8" x14ac:dyDescent="0.2">
      <c r="A1124" s="1">
        <v>1127</v>
      </c>
      <c r="B1124" s="1" t="str">
        <f t="shared" si="17"/>
        <v>City of Ogden - (IA)</v>
      </c>
      <c r="C1124" s="1" t="b">
        <f>IF(D1124&lt;&gt;"",IF(COUNTIF($D$2:D1123, D1124), INDEX($A$2:$D$100000, MATCH(D1124, $D$2:D1123,0),1), FALSE), FALSE)</f>
        <v>0</v>
      </c>
      <c r="F1124" s="1" t="b">
        <f>IF(G1124&lt;&gt;"", IF(COUNTIF($G$2:G1123, G1124), INDEX($A$2:$G$100000, MATCH(G1124, $G$2:G1123,0),1), FALSE), FALSE)</f>
        <v>0</v>
      </c>
      <c r="G1124" s="1">
        <v>13990</v>
      </c>
      <c r="H1124" s="1" t="s">
        <v>1244</v>
      </c>
    </row>
    <row r="1125" spans="1:8" x14ac:dyDescent="0.2">
      <c r="A1125" s="1">
        <v>1128</v>
      </c>
      <c r="B1125" s="1" t="str">
        <f t="shared" si="17"/>
        <v>City of Orangeburg - (SC)</v>
      </c>
      <c r="C1125" s="1" t="b">
        <f>IF(D1125&lt;&gt;"",IF(COUNTIF($D$2:D1124, D1125), INDEX($A$2:$D$100000, MATCH(D1125, $D$2:D1124,0),1), FALSE), FALSE)</f>
        <v>0</v>
      </c>
      <c r="F1125" s="1" t="b">
        <f>IF(G1125&lt;&gt;"", IF(COUNTIF($G$2:G1124, G1125), INDEX($A$2:$G$100000, MATCH(G1125, $G$2:G1124,0),1), FALSE), FALSE)</f>
        <v>0</v>
      </c>
      <c r="G1125" s="1">
        <v>14164</v>
      </c>
      <c r="H1125" s="1" t="s">
        <v>1245</v>
      </c>
    </row>
    <row r="1126" spans="1:8" x14ac:dyDescent="0.2">
      <c r="A1126" s="1">
        <v>1129</v>
      </c>
      <c r="B1126" s="1" t="str">
        <f t="shared" si="17"/>
        <v>City of Ord - (NE)</v>
      </c>
      <c r="C1126" s="1" t="b">
        <f>IF(D1126&lt;&gt;"",IF(COUNTIF($D$2:D1125, D1126), INDEX($A$2:$D$100000, MATCH(D1126, $D$2:D1125,0),1), FALSE), FALSE)</f>
        <v>0</v>
      </c>
      <c r="F1126" s="1" t="b">
        <f>IF(G1126&lt;&gt;"", IF(COUNTIF($G$2:G1125, G1126), INDEX($A$2:$G$100000, MATCH(G1126, $G$2:G1125,0),1), FALSE), FALSE)</f>
        <v>0</v>
      </c>
      <c r="G1126" s="1">
        <v>14172</v>
      </c>
      <c r="H1126" s="1" t="s">
        <v>1246</v>
      </c>
    </row>
    <row r="1127" spans="1:8" x14ac:dyDescent="0.2">
      <c r="A1127" s="1">
        <v>1130</v>
      </c>
      <c r="B1127" s="1" t="str">
        <f t="shared" si="17"/>
        <v>City of Orrville - (OH)</v>
      </c>
      <c r="C1127" s="1" t="b">
        <f>IF(D1127&lt;&gt;"",IF(COUNTIF($D$2:D1126, D1127), INDEX($A$2:$D$100000, MATCH(D1127, $D$2:D1126,0),1), FALSE), FALSE)</f>
        <v>0</v>
      </c>
      <c r="F1127" s="1" t="b">
        <f>IF(G1127&lt;&gt;"", IF(COUNTIF($G$2:G1126, G1127), INDEX($A$2:$G$100000, MATCH(G1127, $G$2:G1126,0),1), FALSE), FALSE)</f>
        <v>0</v>
      </c>
      <c r="G1127" s="1">
        <v>14194</v>
      </c>
      <c r="H1127" s="1" t="s">
        <v>1247</v>
      </c>
    </row>
    <row r="1128" spans="1:8" x14ac:dyDescent="0.2">
      <c r="A1128" s="1">
        <v>1131</v>
      </c>
      <c r="B1128" s="1" t="str">
        <f t="shared" si="17"/>
        <v>City of Osage - (IA)</v>
      </c>
      <c r="C1128" s="1" t="b">
        <f>IF(D1128&lt;&gt;"",IF(COUNTIF($D$2:D1127, D1128), INDEX($A$2:$D$100000, MATCH(D1128, $D$2:D1127,0),1), FALSE), FALSE)</f>
        <v>0</v>
      </c>
      <c r="F1128" s="1" t="b">
        <f>IF(G1128&lt;&gt;"", IF(COUNTIF($G$2:G1127, G1128), INDEX($A$2:$G$100000, MATCH(G1128, $G$2:G1127,0),1), FALSE), FALSE)</f>
        <v>0</v>
      </c>
      <c r="G1128" s="1">
        <v>14201</v>
      </c>
      <c r="H1128" s="1" t="s">
        <v>1248</v>
      </c>
    </row>
    <row r="1129" spans="1:8" x14ac:dyDescent="0.2">
      <c r="A1129" s="1">
        <v>1132</v>
      </c>
      <c r="B1129" s="1" t="str">
        <f t="shared" si="17"/>
        <v>City of Osage City - (KS)</v>
      </c>
      <c r="C1129" s="1" t="b">
        <f>IF(D1129&lt;&gt;"",IF(COUNTIF($D$2:D1128, D1129), INDEX($A$2:$D$100000, MATCH(D1129, $D$2:D1128,0),1), FALSE), FALSE)</f>
        <v>0</v>
      </c>
      <c r="F1129" s="1" t="b">
        <f>IF(G1129&lt;&gt;"", IF(COUNTIF($G$2:G1128, G1129), INDEX($A$2:$G$100000, MATCH(G1129, $G$2:G1128,0),1), FALSE), FALSE)</f>
        <v>0</v>
      </c>
      <c r="G1129" s="1">
        <v>14199</v>
      </c>
      <c r="H1129" s="1" t="s">
        <v>1249</v>
      </c>
    </row>
    <row r="1130" spans="1:8" x14ac:dyDescent="0.2">
      <c r="A1130" s="1">
        <v>1133</v>
      </c>
      <c r="B1130" s="1" t="str">
        <f t="shared" si="17"/>
        <v>City of Osawatomie - (KS)</v>
      </c>
      <c r="C1130" s="1" t="b">
        <f>IF(D1130&lt;&gt;"",IF(COUNTIF($D$2:D1129, D1130), INDEX($A$2:$D$100000, MATCH(D1130, $D$2:D1129,0),1), FALSE), FALSE)</f>
        <v>0</v>
      </c>
      <c r="F1130" s="1" t="b">
        <f>IF(G1130&lt;&gt;"", IF(COUNTIF($G$2:G1129, G1130), INDEX($A$2:$G$100000, MATCH(G1130, $G$2:G1129,0),1), FALSE), FALSE)</f>
        <v>0</v>
      </c>
      <c r="G1130" s="1">
        <v>14203</v>
      </c>
      <c r="H1130" s="1" t="s">
        <v>1250</v>
      </c>
    </row>
    <row r="1131" spans="1:8" x14ac:dyDescent="0.2">
      <c r="A1131" s="1">
        <v>1134</v>
      </c>
      <c r="B1131" s="1" t="str">
        <f t="shared" si="17"/>
        <v>City of Osborne - (KS)</v>
      </c>
      <c r="C1131" s="1" t="b">
        <f>IF(D1131&lt;&gt;"",IF(COUNTIF($D$2:D1130, D1131), INDEX($A$2:$D$100000, MATCH(D1131, $D$2:D1130,0),1), FALSE), FALSE)</f>
        <v>0</v>
      </c>
      <c r="F1131" s="1" t="b">
        <f>IF(G1131&lt;&gt;"", IF(COUNTIF($G$2:G1130, G1131), INDEX($A$2:$G$100000, MATCH(G1131, $G$2:G1130,0),1), FALSE), FALSE)</f>
        <v>0</v>
      </c>
      <c r="G1131" s="1">
        <v>14214</v>
      </c>
      <c r="H1131" s="1" t="s">
        <v>1251</v>
      </c>
    </row>
    <row r="1132" spans="1:8" x14ac:dyDescent="0.2">
      <c r="A1132" s="1">
        <v>1135</v>
      </c>
      <c r="B1132" s="1" t="str">
        <f t="shared" si="17"/>
        <v>City of Osceola - (AR)</v>
      </c>
      <c r="C1132" s="1" t="b">
        <f>IF(D1132&lt;&gt;"",IF(COUNTIF($D$2:D1131, D1132), INDEX($A$2:$D$100000, MATCH(D1132, $D$2:D1131,0),1), FALSE), FALSE)</f>
        <v>0</v>
      </c>
      <c r="F1132" s="1" t="b">
        <f>IF(G1132&lt;&gt;"", IF(COUNTIF($G$2:G1131, G1132), INDEX($A$2:$G$100000, MATCH(G1132, $G$2:G1131,0),1), FALSE), FALSE)</f>
        <v>0</v>
      </c>
      <c r="G1132" s="1">
        <v>14216</v>
      </c>
      <c r="H1132" s="1" t="s">
        <v>1252</v>
      </c>
    </row>
    <row r="1133" spans="1:8" x14ac:dyDescent="0.2">
      <c r="A1133" s="1">
        <v>1136</v>
      </c>
      <c r="B1133" s="1" t="str">
        <f t="shared" si="17"/>
        <v>City of Ottawa - (KS)</v>
      </c>
      <c r="C1133" s="1" t="b">
        <f>IF(D1133&lt;&gt;"",IF(COUNTIF($D$2:D1132, D1133), INDEX($A$2:$D$100000, MATCH(D1133, $D$2:D1132,0),1), FALSE), FALSE)</f>
        <v>0</v>
      </c>
      <c r="F1133" s="1" t="b">
        <f>IF(G1133&lt;&gt;"", IF(COUNTIF($G$2:G1132, G1133), INDEX($A$2:$G$100000, MATCH(G1133, $G$2:G1132,0),1), FALSE), FALSE)</f>
        <v>0</v>
      </c>
      <c r="G1133" s="1">
        <v>14229</v>
      </c>
      <c r="H1133" s="1" t="s">
        <v>1253</v>
      </c>
    </row>
    <row r="1134" spans="1:8" x14ac:dyDescent="0.2">
      <c r="A1134" s="1">
        <v>1137</v>
      </c>
      <c r="B1134" s="1" t="str">
        <f t="shared" si="17"/>
        <v>City of Owatonna - (MN)</v>
      </c>
      <c r="C1134" s="1" t="b">
        <f>IF(D1134&lt;&gt;"",IF(COUNTIF($D$2:D1133, D1134), INDEX($A$2:$D$100000, MATCH(D1134, $D$2:D1133,0),1), FALSE), FALSE)</f>
        <v>0</v>
      </c>
      <c r="F1134" s="1" t="b">
        <f>IF(G1134&lt;&gt;"", IF(COUNTIF($G$2:G1133, G1134), INDEX($A$2:$G$100000, MATCH(G1134, $G$2:G1133,0),1), FALSE), FALSE)</f>
        <v>0</v>
      </c>
      <c r="G1134" s="1">
        <v>14246</v>
      </c>
      <c r="H1134" s="1" t="s">
        <v>1254</v>
      </c>
    </row>
    <row r="1135" spans="1:8" x14ac:dyDescent="0.2">
      <c r="A1135" s="1">
        <v>1138</v>
      </c>
      <c r="B1135" s="1" t="str">
        <f t="shared" si="17"/>
        <v>City of Owensboro - (KY)</v>
      </c>
      <c r="C1135" s="1" t="b">
        <f>IF(D1135&lt;&gt;"",IF(COUNTIF($D$2:D1134, D1135), INDEX($A$2:$D$100000, MATCH(D1135, $D$2:D1134,0),1), FALSE), FALSE)</f>
        <v>0</v>
      </c>
      <c r="F1135" s="1" t="b">
        <f>IF(G1135&lt;&gt;"", IF(COUNTIF($G$2:G1134, G1135), INDEX($A$2:$G$100000, MATCH(G1135, $G$2:G1134,0),1), FALSE), FALSE)</f>
        <v>0</v>
      </c>
      <c r="G1135" s="1">
        <v>14268</v>
      </c>
      <c r="H1135" s="1" t="s">
        <v>1255</v>
      </c>
    </row>
    <row r="1136" spans="1:8" x14ac:dyDescent="0.2">
      <c r="A1136" s="1">
        <v>1139</v>
      </c>
      <c r="B1136" s="1" t="str">
        <f t="shared" si="17"/>
        <v>City of Oxford - (KS)</v>
      </c>
      <c r="C1136" s="1" t="b">
        <f>IF(D1136&lt;&gt;"",IF(COUNTIF($D$2:D1135, D1136), INDEX($A$2:$D$100000, MATCH(D1136, $D$2:D1135,0),1), FALSE), FALSE)</f>
        <v>0</v>
      </c>
      <c r="F1136" s="1" t="b">
        <f>IF(G1136&lt;&gt;"", IF(COUNTIF($G$2:G1135, G1136), INDEX($A$2:$G$100000, MATCH(G1136, $G$2:G1135,0),1), FALSE), FALSE)</f>
        <v>0</v>
      </c>
      <c r="G1136" s="1">
        <v>14276</v>
      </c>
      <c r="H1136" s="1" t="s">
        <v>1256</v>
      </c>
    </row>
    <row r="1137" spans="1:8" x14ac:dyDescent="0.2">
      <c r="A1137" s="1">
        <v>1140</v>
      </c>
      <c r="B1137" s="1" t="str">
        <f t="shared" si="17"/>
        <v>City of Painesville</v>
      </c>
      <c r="C1137" s="1" t="b">
        <f>IF(D1137&lt;&gt;"",IF(COUNTIF($D$2:D1136, D1137), INDEX($A$2:$D$100000, MATCH(D1137, $D$2:D1136,0),1), FALSE), FALSE)</f>
        <v>0</v>
      </c>
      <c r="F1137" s="1" t="b">
        <f>IF(G1137&lt;&gt;"", IF(COUNTIF($G$2:G1136, G1137), INDEX($A$2:$G$100000, MATCH(G1137, $G$2:G1136,0),1), FALSE), FALSE)</f>
        <v>0</v>
      </c>
      <c r="G1137" s="1">
        <v>14381</v>
      </c>
      <c r="H1137" s="1" t="s">
        <v>1257</v>
      </c>
    </row>
    <row r="1138" spans="1:8" x14ac:dyDescent="0.2">
      <c r="A1138" s="1">
        <v>1141</v>
      </c>
      <c r="B1138" s="1" t="str">
        <f t="shared" si="17"/>
        <v>City of Palmyra - (MO)</v>
      </c>
      <c r="C1138" s="1" t="b">
        <f>IF(D1138&lt;&gt;"",IF(COUNTIF($D$2:D1137, D1138), INDEX($A$2:$D$100000, MATCH(D1138, $D$2:D1137,0),1), FALSE), FALSE)</f>
        <v>0</v>
      </c>
      <c r="F1138" s="1" t="b">
        <f>IF(G1138&lt;&gt;"", IF(COUNTIF($G$2:G1137, G1138), INDEX($A$2:$G$100000, MATCH(G1138, $G$2:G1137,0),1), FALSE), FALSE)</f>
        <v>0</v>
      </c>
      <c r="G1138" s="1">
        <v>14400</v>
      </c>
      <c r="H1138" s="1" t="s">
        <v>1258</v>
      </c>
    </row>
    <row r="1139" spans="1:8" x14ac:dyDescent="0.2">
      <c r="A1139" s="1">
        <v>1142</v>
      </c>
      <c r="B1139" s="1" t="str">
        <f t="shared" si="17"/>
        <v>City of Palo Alto</v>
      </c>
      <c r="C1139" s="1" t="b">
        <f>IF(D1139&lt;&gt;"",IF(COUNTIF($D$2:D1138, D1139), INDEX($A$2:$D$100000, MATCH(D1139, $D$2:D1138,0),1), FALSE), FALSE)</f>
        <v>0</v>
      </c>
      <c r="F1139" s="1" t="b">
        <f>IF(G1139&lt;&gt;"", IF(COUNTIF($G$2:G1138, G1139), INDEX($A$2:$G$100000, MATCH(G1139, $G$2:G1138,0),1), FALSE), FALSE)</f>
        <v>0</v>
      </c>
      <c r="G1139" s="1">
        <v>57033</v>
      </c>
      <c r="H1139" s="1" t="s">
        <v>1259</v>
      </c>
    </row>
    <row r="1140" spans="1:8" x14ac:dyDescent="0.2">
      <c r="A1140" s="1">
        <v>1143</v>
      </c>
      <c r="B1140" s="1" t="str">
        <f t="shared" si="17"/>
        <v>City of Panora - (IA)</v>
      </c>
      <c r="C1140" s="1" t="b">
        <f>IF(D1140&lt;&gt;"",IF(COUNTIF($D$2:D1139, D1140), INDEX($A$2:$D$100000, MATCH(D1140, $D$2:D1139,0),1), FALSE), FALSE)</f>
        <v>0</v>
      </c>
      <c r="F1140" s="1" t="b">
        <f>IF(G1140&lt;&gt;"", IF(COUNTIF($G$2:G1139, G1140), INDEX($A$2:$G$100000, MATCH(G1140, $G$2:G1139,0),1), FALSE), FALSE)</f>
        <v>0</v>
      </c>
      <c r="G1140" s="1">
        <v>14433</v>
      </c>
      <c r="H1140" s="1" t="s">
        <v>1260</v>
      </c>
    </row>
    <row r="1141" spans="1:8" x14ac:dyDescent="0.2">
      <c r="A1141" s="1">
        <v>1144</v>
      </c>
      <c r="B1141" s="1" t="str">
        <f t="shared" si="17"/>
        <v>City of Paris - (KY)</v>
      </c>
      <c r="C1141" s="1" t="b">
        <f>IF(D1141&lt;&gt;"",IF(COUNTIF($D$2:D1140, D1141), INDEX($A$2:$D$100000, MATCH(D1141, $D$2:D1140,0),1), FALSE), FALSE)</f>
        <v>0</v>
      </c>
      <c r="F1141" s="1" t="b">
        <f>IF(G1141&lt;&gt;"", IF(COUNTIF($G$2:G1140, G1141), INDEX($A$2:$G$100000, MATCH(G1141, $G$2:G1140,0),1), FALSE), FALSE)</f>
        <v>0</v>
      </c>
      <c r="G1141" s="1">
        <v>14459</v>
      </c>
      <c r="H1141" s="1" t="s">
        <v>1261</v>
      </c>
    </row>
    <row r="1142" spans="1:8" x14ac:dyDescent="0.2">
      <c r="A1142" s="1">
        <v>1145</v>
      </c>
      <c r="B1142" s="1" t="str">
        <f t="shared" si="17"/>
        <v>City of Pasadena - (CA)</v>
      </c>
      <c r="C1142" s="1" t="b">
        <f>IF(D1142&lt;&gt;"",IF(COUNTIF($D$2:D1141, D1142), INDEX($A$2:$D$100000, MATCH(D1142, $D$2:D1141,0),1), FALSE), FALSE)</f>
        <v>0</v>
      </c>
      <c r="F1142" s="1" t="b">
        <f>IF(G1142&lt;&gt;"", IF(COUNTIF($G$2:G1141, G1142), INDEX($A$2:$G$100000, MATCH(G1142, $G$2:G1141,0),1), FALSE), FALSE)</f>
        <v>0</v>
      </c>
      <c r="G1142" s="1">
        <v>14534</v>
      </c>
      <c r="H1142" s="1" t="s">
        <v>1262</v>
      </c>
    </row>
    <row r="1143" spans="1:8" x14ac:dyDescent="0.2">
      <c r="A1143" s="1">
        <v>1146</v>
      </c>
      <c r="B1143" s="1" t="str">
        <f t="shared" si="17"/>
        <v>City of Pawhuska - (OK)</v>
      </c>
      <c r="C1143" s="1" t="b">
        <f>IF(D1143&lt;&gt;"",IF(COUNTIF($D$2:D1142, D1143), INDEX($A$2:$D$100000, MATCH(D1143, $D$2:D1142,0),1), FALSE), FALSE)</f>
        <v>0</v>
      </c>
      <c r="F1143" s="1" t="b">
        <f>IF(G1143&lt;&gt;"", IF(COUNTIF($G$2:G1142, G1143), INDEX($A$2:$G$100000, MATCH(G1143, $G$2:G1142,0),1), FALSE), FALSE)</f>
        <v>0</v>
      </c>
      <c r="G1143" s="1">
        <v>14582</v>
      </c>
      <c r="H1143" s="1" t="s">
        <v>1263</v>
      </c>
    </row>
    <row r="1144" spans="1:8" x14ac:dyDescent="0.2">
      <c r="A1144" s="1">
        <v>1147</v>
      </c>
      <c r="B1144" s="1" t="str">
        <f t="shared" si="17"/>
        <v>City of Peabody - (MA)</v>
      </c>
      <c r="C1144" s="1" t="b">
        <f>IF(D1144&lt;&gt;"",IF(COUNTIF($D$2:D1143, D1144), INDEX($A$2:$D$100000, MATCH(D1144, $D$2:D1143,0),1), FALSE), FALSE)</f>
        <v>0</v>
      </c>
      <c r="F1144" s="1" t="b">
        <f>IF(G1144&lt;&gt;"", IF(COUNTIF($G$2:G1143, G1144), INDEX($A$2:$G$100000, MATCH(G1144, $G$2:G1143,0),1), FALSE), FALSE)</f>
        <v>0</v>
      </c>
      <c r="G1144" s="1">
        <v>14605</v>
      </c>
      <c r="H1144" s="1" t="s">
        <v>1264</v>
      </c>
    </row>
    <row r="1145" spans="1:8" x14ac:dyDescent="0.2">
      <c r="A1145" s="1">
        <v>1148</v>
      </c>
      <c r="B1145" s="1" t="str">
        <f t="shared" si="17"/>
        <v>City of Pella - (IA)</v>
      </c>
      <c r="C1145" s="1" t="b">
        <f>IF(D1145&lt;&gt;"",IF(COUNTIF($D$2:D1144, D1145), INDEX($A$2:$D$100000, MATCH(D1145, $D$2:D1144,0),1), FALSE), FALSE)</f>
        <v>0</v>
      </c>
      <c r="F1145" s="1" t="b">
        <f>IF(G1145&lt;&gt;"", IF(COUNTIF($G$2:G1144, G1145), INDEX($A$2:$G$100000, MATCH(G1145, $G$2:G1144,0),1), FALSE), FALSE)</f>
        <v>0</v>
      </c>
      <c r="G1145" s="1">
        <v>14645</v>
      </c>
      <c r="H1145" s="1" t="s">
        <v>1265</v>
      </c>
    </row>
    <row r="1146" spans="1:8" x14ac:dyDescent="0.2">
      <c r="A1146" s="1">
        <v>1149</v>
      </c>
      <c r="B1146" s="1" t="str">
        <f t="shared" si="17"/>
        <v>City of Pender - (NE)</v>
      </c>
      <c r="C1146" s="1" t="b">
        <f>IF(D1146&lt;&gt;"",IF(COUNTIF($D$2:D1145, D1146), INDEX($A$2:$D$100000, MATCH(D1146, $D$2:D1145,0),1), FALSE), FALSE)</f>
        <v>0</v>
      </c>
      <c r="F1146" s="1" t="b">
        <f>IF(G1146&lt;&gt;"", IF(COUNTIF($G$2:G1145, G1146), INDEX($A$2:$G$100000, MATCH(G1146, $G$2:G1145,0),1), FALSE), FALSE)</f>
        <v>0</v>
      </c>
      <c r="G1146" s="1">
        <v>14656</v>
      </c>
      <c r="H1146" s="1" t="s">
        <v>1266</v>
      </c>
    </row>
    <row r="1147" spans="1:8" x14ac:dyDescent="0.2">
      <c r="A1147" s="1">
        <v>1150</v>
      </c>
      <c r="B1147" s="1" t="str">
        <f t="shared" si="17"/>
        <v>City of Peru - (IL)</v>
      </c>
      <c r="C1147" s="1" t="b">
        <f>IF(D1147&lt;&gt;"",IF(COUNTIF($D$2:D1146, D1147), INDEX($A$2:$D$100000, MATCH(D1147, $D$2:D1146,0),1), FALSE), FALSE)</f>
        <v>0</v>
      </c>
      <c r="F1147" s="1" t="b">
        <f>IF(G1147&lt;&gt;"", IF(COUNTIF($G$2:G1146, G1147), INDEX($A$2:$G$100000, MATCH(G1147, $G$2:G1146,0),1), FALSE), FALSE)</f>
        <v>0</v>
      </c>
      <c r="G1147" s="1">
        <v>14840</v>
      </c>
      <c r="H1147" s="1" t="s">
        <v>1267</v>
      </c>
    </row>
    <row r="1148" spans="1:8" x14ac:dyDescent="0.2">
      <c r="A1148" s="1">
        <v>1151</v>
      </c>
      <c r="B1148" s="1" t="str">
        <f t="shared" si="17"/>
        <v>City of Peru - (IN)</v>
      </c>
      <c r="C1148" s="1" t="b">
        <f>IF(D1148&lt;&gt;"",IF(COUNTIF($D$2:D1147, D1148), INDEX($A$2:$D$100000, MATCH(D1148, $D$2:D1147,0),1), FALSE), FALSE)</f>
        <v>0</v>
      </c>
      <c r="F1148" s="1" t="b">
        <f>IF(G1148&lt;&gt;"", IF(COUNTIF($G$2:G1147, G1148), INDEX($A$2:$G$100000, MATCH(G1148, $G$2:G1147,0),1), FALSE), FALSE)</f>
        <v>0</v>
      </c>
      <c r="G1148" s="1">
        <v>14839</v>
      </c>
      <c r="H1148" s="1" t="s">
        <v>1268</v>
      </c>
    </row>
    <row r="1149" spans="1:8" x14ac:dyDescent="0.2">
      <c r="A1149" s="1">
        <v>1152</v>
      </c>
      <c r="B1149" s="1" t="str">
        <f t="shared" si="17"/>
        <v>City of Piggott - (AR)</v>
      </c>
      <c r="C1149" s="1" t="b">
        <f>IF(D1149&lt;&gt;"",IF(COUNTIF($D$2:D1148, D1149), INDEX($A$2:$D$100000, MATCH(D1149, $D$2:D1148,0),1), FALSE), FALSE)</f>
        <v>0</v>
      </c>
      <c r="F1149" s="1" t="b">
        <f>IF(G1149&lt;&gt;"", IF(COUNTIF($G$2:G1148, G1149), INDEX($A$2:$G$100000, MATCH(G1149, $G$2:G1148,0),1), FALSE), FALSE)</f>
        <v>0</v>
      </c>
      <c r="G1149" s="1">
        <v>15043</v>
      </c>
      <c r="H1149" s="1" t="s">
        <v>1269</v>
      </c>
    </row>
    <row r="1150" spans="1:8" x14ac:dyDescent="0.2">
      <c r="A1150" s="1">
        <v>1153</v>
      </c>
      <c r="B1150" s="1" t="str">
        <f t="shared" si="17"/>
        <v>City of Piqua - (OH)</v>
      </c>
      <c r="C1150" s="1" t="b">
        <f>IF(D1150&lt;&gt;"",IF(COUNTIF($D$2:D1149, D1150), INDEX($A$2:$D$100000, MATCH(D1150, $D$2:D1149,0),1), FALSE), FALSE)</f>
        <v>0</v>
      </c>
      <c r="F1150" s="1" t="b">
        <f>IF(G1150&lt;&gt;"", IF(COUNTIF($G$2:G1149, G1150), INDEX($A$2:$G$100000, MATCH(G1150, $G$2:G1149,0),1), FALSE), FALSE)</f>
        <v>0</v>
      </c>
      <c r="G1150" s="1">
        <v>15095</v>
      </c>
      <c r="H1150" s="1" t="s">
        <v>1270</v>
      </c>
    </row>
    <row r="1151" spans="1:8" x14ac:dyDescent="0.2">
      <c r="A1151" s="1">
        <v>1154</v>
      </c>
      <c r="B1151" s="1" t="str">
        <f t="shared" si="17"/>
        <v>City of Pittsfield</v>
      </c>
      <c r="C1151" s="1" t="b">
        <f>IF(D1151&lt;&gt;"",IF(COUNTIF($D$2:D1150, D1151), INDEX($A$2:$D$100000, MATCH(D1151, $D$2:D1150,0),1), FALSE), FALSE)</f>
        <v>0</v>
      </c>
      <c r="F1151" s="1" t="b">
        <f>IF(G1151&lt;&gt;"", IF(COUNTIF($G$2:G1150, G1151), INDEX($A$2:$G$100000, MATCH(G1151, $G$2:G1150,0),1), FALSE), FALSE)</f>
        <v>0</v>
      </c>
      <c r="G1151" s="1">
        <v>58888</v>
      </c>
      <c r="H1151" s="1" t="s">
        <v>1271</v>
      </c>
    </row>
    <row r="1152" spans="1:8" x14ac:dyDescent="0.2">
      <c r="A1152" s="1">
        <v>1155</v>
      </c>
      <c r="B1152" s="1" t="str">
        <f t="shared" si="17"/>
        <v>City of Plainview - (NE)</v>
      </c>
      <c r="C1152" s="1" t="b">
        <f>IF(D1152&lt;&gt;"",IF(COUNTIF($D$2:D1151, D1152), INDEX($A$2:$D$100000, MATCH(D1152, $D$2:D1151,0),1), FALSE), FALSE)</f>
        <v>0</v>
      </c>
      <c r="F1152" s="1" t="b">
        <f>IF(G1152&lt;&gt;"", IF(COUNTIF($G$2:G1151, G1152), INDEX($A$2:$G$100000, MATCH(G1152, $G$2:G1151,0),1), FALSE), FALSE)</f>
        <v>0</v>
      </c>
      <c r="G1152" s="1">
        <v>15132</v>
      </c>
      <c r="H1152" s="1" t="s">
        <v>1272</v>
      </c>
    </row>
    <row r="1153" spans="1:8" x14ac:dyDescent="0.2">
      <c r="A1153" s="1">
        <v>1156</v>
      </c>
      <c r="B1153" s="1" t="str">
        <f t="shared" si="17"/>
        <v>City of Pocahontas - (IA)</v>
      </c>
      <c r="C1153" s="1" t="b">
        <f>IF(D1153&lt;&gt;"",IF(COUNTIF($D$2:D1152, D1153), INDEX($A$2:$D$100000, MATCH(D1153, $D$2:D1152,0),1), FALSE), FALSE)</f>
        <v>0</v>
      </c>
      <c r="F1153" s="1" t="b">
        <f>IF(G1153&lt;&gt;"", IF(COUNTIF($G$2:G1152, G1153), INDEX($A$2:$G$100000, MATCH(G1153, $G$2:G1152,0),1), FALSE), FALSE)</f>
        <v>0</v>
      </c>
      <c r="G1153" s="1">
        <v>15180</v>
      </c>
      <c r="H1153" s="1" t="s">
        <v>1273</v>
      </c>
    </row>
    <row r="1154" spans="1:8" x14ac:dyDescent="0.2">
      <c r="A1154" s="1">
        <v>1157</v>
      </c>
      <c r="B1154" s="1" t="str">
        <f t="shared" ref="B1154:B1217" si="18">IF(H1154="",E1154,H1154)</f>
        <v>City of Poplar Bluff - (MO)</v>
      </c>
      <c r="C1154" s="1" t="b">
        <f>IF(D1154&lt;&gt;"",IF(COUNTIF($D$2:D1153, D1154), INDEX($A$2:$D$100000, MATCH(D1154, $D$2:D1153,0),1), FALSE), FALSE)</f>
        <v>0</v>
      </c>
      <c r="F1154" s="1" t="b">
        <f>IF(G1154&lt;&gt;"", IF(COUNTIF($G$2:G1153, G1154), INDEX($A$2:$G$100000, MATCH(G1154, $G$2:G1153,0),1), FALSE), FALSE)</f>
        <v>0</v>
      </c>
      <c r="G1154" s="1">
        <v>15229</v>
      </c>
      <c r="H1154" s="1" t="s">
        <v>1274</v>
      </c>
    </row>
    <row r="1155" spans="1:8" x14ac:dyDescent="0.2">
      <c r="A1155" s="1">
        <v>1158</v>
      </c>
      <c r="B1155" s="1" t="str">
        <f t="shared" si="18"/>
        <v>City of Portland - (MI)</v>
      </c>
      <c r="C1155" s="1" t="b">
        <f>IF(D1155&lt;&gt;"",IF(COUNTIF($D$2:D1154, D1155), INDEX($A$2:$D$100000, MATCH(D1155, $D$2:D1154,0),1), FALSE), FALSE)</f>
        <v>0</v>
      </c>
      <c r="F1155" s="1" t="b">
        <f>IF(G1155&lt;&gt;"", IF(COUNTIF($G$2:G1154, G1155), INDEX($A$2:$G$100000, MATCH(G1155, $G$2:G1154,0),1), FALSE), FALSE)</f>
        <v>0</v>
      </c>
      <c r="G1155" s="1">
        <v>15246</v>
      </c>
      <c r="H1155" s="1" t="s">
        <v>1275</v>
      </c>
    </row>
    <row r="1156" spans="1:8" x14ac:dyDescent="0.2">
      <c r="A1156" s="1">
        <v>1159</v>
      </c>
      <c r="B1156" s="1" t="str">
        <f t="shared" si="18"/>
        <v>City of Pratt- (KS)</v>
      </c>
      <c r="C1156" s="1" t="b">
        <f>IF(D1156&lt;&gt;"",IF(COUNTIF($D$2:D1155, D1156), INDEX($A$2:$D$100000, MATCH(D1156, $D$2:D1155,0),1), FALSE), FALSE)</f>
        <v>0</v>
      </c>
      <c r="F1156" s="1" t="b">
        <f>IF(G1156&lt;&gt;"", IF(COUNTIF($G$2:G1155, G1156), INDEX($A$2:$G$100000, MATCH(G1156, $G$2:G1155,0),1), FALSE), FALSE)</f>
        <v>0</v>
      </c>
      <c r="G1156" s="1">
        <v>15321</v>
      </c>
      <c r="H1156" s="1" t="s">
        <v>1276</v>
      </c>
    </row>
    <row r="1157" spans="1:8" x14ac:dyDescent="0.2">
      <c r="A1157" s="1">
        <v>1160</v>
      </c>
      <c r="B1157" s="1" t="str">
        <f t="shared" si="18"/>
        <v>City of Preston</v>
      </c>
      <c r="C1157" s="1" t="b">
        <f>IF(D1157&lt;&gt;"",IF(COUNTIF($D$2:D1156, D1157), INDEX($A$2:$D$100000, MATCH(D1157, $D$2:D1156,0),1), FALSE), FALSE)</f>
        <v>0</v>
      </c>
      <c r="F1157" s="1" t="b">
        <f>IF(G1157&lt;&gt;"", IF(COUNTIF($G$2:G1156, G1157), INDEX($A$2:$G$100000, MATCH(G1157, $G$2:G1156,0),1), FALSE), FALSE)</f>
        <v>0</v>
      </c>
      <c r="G1157" s="1">
        <v>15349</v>
      </c>
      <c r="H1157" s="1" t="s">
        <v>1277</v>
      </c>
    </row>
    <row r="1158" spans="1:8" x14ac:dyDescent="0.2">
      <c r="A1158" s="1">
        <v>1161</v>
      </c>
      <c r="B1158" s="1" t="str">
        <f t="shared" si="18"/>
        <v>City of Primghar - (IA)</v>
      </c>
      <c r="C1158" s="1" t="b">
        <f>IF(D1158&lt;&gt;"",IF(COUNTIF($D$2:D1157, D1158), INDEX($A$2:$D$100000, MATCH(D1158, $D$2:D1157,0),1), FALSE), FALSE)</f>
        <v>0</v>
      </c>
      <c r="F1158" s="1" t="b">
        <f>IF(G1158&lt;&gt;"", IF(COUNTIF($G$2:G1157, G1158), INDEX($A$2:$G$100000, MATCH(G1158, $G$2:G1157,0),1), FALSE), FALSE)</f>
        <v>0</v>
      </c>
      <c r="G1158" s="1">
        <v>15377</v>
      </c>
      <c r="H1158" s="1" t="s">
        <v>1278</v>
      </c>
    </row>
    <row r="1159" spans="1:8" x14ac:dyDescent="0.2">
      <c r="A1159" s="1">
        <v>1162</v>
      </c>
      <c r="B1159" s="1" t="str">
        <f t="shared" si="18"/>
        <v>City of Princeton - (IL)</v>
      </c>
      <c r="C1159" s="1" t="b">
        <f>IF(D1159&lt;&gt;"",IF(COUNTIF($D$2:D1158, D1159), INDEX($A$2:$D$100000, MATCH(D1159, $D$2:D1158,0),1), FALSE), FALSE)</f>
        <v>0</v>
      </c>
      <c r="F1159" s="1" t="b">
        <f>IF(G1159&lt;&gt;"", IF(COUNTIF($G$2:G1158, G1159), INDEX($A$2:$G$100000, MATCH(G1159, $G$2:G1158,0),1), FALSE), FALSE)</f>
        <v>0</v>
      </c>
      <c r="G1159" s="1">
        <v>15388</v>
      </c>
      <c r="H1159" s="1" t="s">
        <v>1279</v>
      </c>
    </row>
    <row r="1160" spans="1:8" x14ac:dyDescent="0.2">
      <c r="A1160" s="1">
        <v>1163</v>
      </c>
      <c r="B1160" s="1" t="str">
        <f t="shared" si="18"/>
        <v>City of Red Bud - (IL)</v>
      </c>
      <c r="C1160" s="1" t="b">
        <f>IF(D1160&lt;&gt;"",IF(COUNTIF($D$2:D1159, D1160), INDEX($A$2:$D$100000, MATCH(D1160, $D$2:D1159,0),1), FALSE), FALSE)</f>
        <v>0</v>
      </c>
      <c r="F1160" s="1" t="b">
        <f>IF(G1160&lt;&gt;"", IF(COUNTIF($G$2:G1159, G1160), INDEX($A$2:$G$100000, MATCH(G1160, $G$2:G1159,0),1), FALSE), FALSE)</f>
        <v>0</v>
      </c>
      <c r="G1160" s="1">
        <v>15772</v>
      </c>
      <c r="H1160" s="1" t="s">
        <v>1280</v>
      </c>
    </row>
    <row r="1161" spans="1:8" x14ac:dyDescent="0.2">
      <c r="A1161" s="1">
        <v>1164</v>
      </c>
      <c r="B1161" s="1" t="str">
        <f t="shared" si="18"/>
        <v>City of Red Cloud - (NE)</v>
      </c>
      <c r="C1161" s="1" t="b">
        <f>IF(D1161&lt;&gt;"",IF(COUNTIF($D$2:D1160, D1161), INDEX($A$2:$D$100000, MATCH(D1161, $D$2:D1160,0),1), FALSE), FALSE)</f>
        <v>0</v>
      </c>
      <c r="F1161" s="1" t="b">
        <f>IF(G1161&lt;&gt;"", IF(COUNTIF($G$2:G1160, G1161), INDEX($A$2:$G$100000, MATCH(G1161, $G$2:G1160,0),1), FALSE), FALSE)</f>
        <v>0</v>
      </c>
      <c r="G1161" s="1">
        <v>15773</v>
      </c>
      <c r="H1161" s="1" t="s">
        <v>1281</v>
      </c>
    </row>
    <row r="1162" spans="1:8" x14ac:dyDescent="0.2">
      <c r="A1162" s="1">
        <v>1165</v>
      </c>
      <c r="B1162" s="1" t="str">
        <f t="shared" si="18"/>
        <v>City of Redding - (CA)</v>
      </c>
      <c r="C1162" s="1" t="b">
        <f>IF(D1162&lt;&gt;"",IF(COUNTIF($D$2:D1161, D1162), INDEX($A$2:$D$100000, MATCH(D1162, $D$2:D1161,0),1), FALSE), FALSE)</f>
        <v>0</v>
      </c>
      <c r="F1162" s="1" t="b">
        <f>IF(G1162&lt;&gt;"", IF(COUNTIF($G$2:G1161, G1162), INDEX($A$2:$G$100000, MATCH(G1162, $G$2:G1161,0),1), FALSE), FALSE)</f>
        <v>0</v>
      </c>
      <c r="G1162" s="1">
        <v>15783</v>
      </c>
      <c r="H1162" s="1" t="s">
        <v>1282</v>
      </c>
    </row>
    <row r="1163" spans="1:8" x14ac:dyDescent="0.2">
      <c r="A1163" s="1">
        <v>1166</v>
      </c>
      <c r="B1163" s="1" t="str">
        <f t="shared" si="18"/>
        <v>City of Rensselaer - (IN)</v>
      </c>
      <c r="C1163" s="1" t="b">
        <f>IF(D1163&lt;&gt;"",IF(COUNTIF($D$2:D1162, D1163), INDEX($A$2:$D$100000, MATCH(D1163, $D$2:D1162,0),1), FALSE), FALSE)</f>
        <v>0</v>
      </c>
      <c r="F1163" s="1" t="b">
        <f>IF(G1163&lt;&gt;"", IF(COUNTIF($G$2:G1162, G1163), INDEX($A$2:$G$100000, MATCH(G1163, $G$2:G1162,0),1), FALSE), FALSE)</f>
        <v>0</v>
      </c>
      <c r="G1163" s="1">
        <v>15860</v>
      </c>
      <c r="H1163" s="1" t="s">
        <v>1283</v>
      </c>
    </row>
    <row r="1164" spans="1:8" x14ac:dyDescent="0.2">
      <c r="A1164" s="1">
        <v>1167</v>
      </c>
      <c r="B1164" s="1" t="str">
        <f t="shared" si="18"/>
        <v>City of Richmond - (IN)</v>
      </c>
      <c r="C1164" s="1" t="b">
        <f>IF(D1164&lt;&gt;"",IF(COUNTIF($D$2:D1163, D1164), INDEX($A$2:$D$100000, MATCH(D1164, $D$2:D1163,0),1), FALSE), FALSE)</f>
        <v>0</v>
      </c>
      <c r="F1164" s="1" t="b">
        <f>IF(G1164&lt;&gt;"", IF(COUNTIF($G$2:G1163, G1164), INDEX($A$2:$G$100000, MATCH(G1164, $G$2:G1163,0),1), FALSE), FALSE)</f>
        <v>0</v>
      </c>
      <c r="G1164" s="1">
        <v>15989</v>
      </c>
      <c r="H1164" s="1" t="s">
        <v>1284</v>
      </c>
    </row>
    <row r="1165" spans="1:8" x14ac:dyDescent="0.2">
      <c r="A1165" s="1">
        <v>1168</v>
      </c>
      <c r="B1165" s="1" t="str">
        <f t="shared" si="18"/>
        <v>City of Riverside - (CA)</v>
      </c>
      <c r="C1165" s="1" t="b">
        <f>IF(D1165&lt;&gt;"",IF(COUNTIF($D$2:D1164, D1165), INDEX($A$2:$D$100000, MATCH(D1165, $D$2:D1164,0),1), FALSE), FALSE)</f>
        <v>0</v>
      </c>
      <c r="F1165" s="1" t="b">
        <f>IF(G1165&lt;&gt;"", IF(COUNTIF($G$2:G1164, G1165), INDEX($A$2:$G$100000, MATCH(G1165, $G$2:G1164,0),1), FALSE), FALSE)</f>
        <v>0</v>
      </c>
      <c r="G1165" s="1">
        <v>16088</v>
      </c>
      <c r="H1165" s="1" t="s">
        <v>1285</v>
      </c>
    </row>
    <row r="1166" spans="1:8" x14ac:dyDescent="0.2">
      <c r="A1166" s="1">
        <v>1169</v>
      </c>
      <c r="B1166" s="1" t="str">
        <f t="shared" si="18"/>
        <v>City of Rochester</v>
      </c>
      <c r="C1166" s="1" t="b">
        <f>IF(D1166&lt;&gt;"",IF(COUNTIF($D$2:D1165, D1166), INDEX($A$2:$D$100000, MATCH(D1166, $D$2:D1165,0),1), FALSE), FALSE)</f>
        <v>0</v>
      </c>
      <c r="F1166" s="1" t="b">
        <f>IF(G1166&lt;&gt;"", IF(COUNTIF($G$2:G1165, G1166), INDEX($A$2:$G$100000, MATCH(G1166, $G$2:G1165,0),1), FALSE), FALSE)</f>
        <v>0</v>
      </c>
      <c r="G1166" s="1">
        <v>58569</v>
      </c>
      <c r="H1166" s="1" t="s">
        <v>1286</v>
      </c>
    </row>
    <row r="1167" spans="1:8" x14ac:dyDescent="0.2">
      <c r="A1167" s="1">
        <v>1170</v>
      </c>
      <c r="B1167" s="1" t="str">
        <f t="shared" si="18"/>
        <v>City of Rock Falls - (IL)</v>
      </c>
      <c r="C1167" s="1" t="b">
        <f>IF(D1167&lt;&gt;"",IF(COUNTIF($D$2:D1166, D1167), INDEX($A$2:$D$100000, MATCH(D1167, $D$2:D1166,0),1), FALSE), FALSE)</f>
        <v>0</v>
      </c>
      <c r="F1167" s="1" t="b">
        <f>IF(G1167&lt;&gt;"", IF(COUNTIF($G$2:G1166, G1167), INDEX($A$2:$G$100000, MATCH(G1167, $G$2:G1166,0),1), FALSE), FALSE)</f>
        <v>0</v>
      </c>
      <c r="G1167" s="1">
        <v>16198</v>
      </c>
      <c r="H1167" s="1" t="s">
        <v>1287</v>
      </c>
    </row>
    <row r="1168" spans="1:8" x14ac:dyDescent="0.2">
      <c r="A1168" s="1">
        <v>1171</v>
      </c>
      <c r="B1168" s="1" t="str">
        <f t="shared" si="18"/>
        <v>City of Rock Island</v>
      </c>
      <c r="C1168" s="1" t="b">
        <f>IF(D1168&lt;&gt;"",IF(COUNTIF($D$2:D1167, D1168), INDEX($A$2:$D$100000, MATCH(D1168, $D$2:D1167,0),1), FALSE), FALSE)</f>
        <v>0</v>
      </c>
      <c r="F1168" s="1" t="b">
        <f>IF(G1168&lt;&gt;"", IF(COUNTIF($G$2:G1167, G1168), INDEX($A$2:$G$100000, MATCH(G1168, $G$2:G1167,0),1), FALSE), FALSE)</f>
        <v>0</v>
      </c>
      <c r="G1168" s="1">
        <v>56268</v>
      </c>
      <c r="H1168" s="1" t="s">
        <v>1288</v>
      </c>
    </row>
    <row r="1169" spans="1:8" x14ac:dyDescent="0.2">
      <c r="A1169" s="1">
        <v>1172</v>
      </c>
      <c r="B1169" s="1" t="str">
        <f t="shared" si="18"/>
        <v>City of Rockford- (IA)</v>
      </c>
      <c r="C1169" s="1" t="b">
        <f>IF(D1169&lt;&gt;"",IF(COUNTIF($D$2:D1168, D1169), INDEX($A$2:$D$100000, MATCH(D1169, $D$2:D1168,0),1), FALSE), FALSE)</f>
        <v>0</v>
      </c>
      <c r="F1169" s="1" t="b">
        <f>IF(G1169&lt;&gt;"", IF(COUNTIF($G$2:G1168, G1169), INDEX($A$2:$G$100000, MATCH(G1169, $G$2:G1168,0),1), FALSE), FALSE)</f>
        <v>0</v>
      </c>
      <c r="G1169" s="1">
        <v>16211</v>
      </c>
      <c r="H1169" s="1" t="s">
        <v>1289</v>
      </c>
    </row>
    <row r="1170" spans="1:8" x14ac:dyDescent="0.2">
      <c r="A1170" s="1">
        <v>1173</v>
      </c>
      <c r="B1170" s="1" t="str">
        <f t="shared" si="18"/>
        <v>City of Roseville - (CA)</v>
      </c>
      <c r="C1170" s="1" t="b">
        <f>IF(D1170&lt;&gt;"",IF(COUNTIF($D$2:D1169, D1170), INDEX($A$2:$D$100000, MATCH(D1170, $D$2:D1169,0),1), FALSE), FALSE)</f>
        <v>0</v>
      </c>
      <c r="F1170" s="1" t="b">
        <f>IF(G1170&lt;&gt;"", IF(COUNTIF($G$2:G1169, G1170), INDEX($A$2:$G$100000, MATCH(G1170, $G$2:G1169,0),1), FALSE), FALSE)</f>
        <v>0</v>
      </c>
      <c r="G1170" s="1">
        <v>16295</v>
      </c>
      <c r="H1170" s="1" t="s">
        <v>1290</v>
      </c>
    </row>
    <row r="1171" spans="1:8" x14ac:dyDescent="0.2">
      <c r="A1171" s="1">
        <v>1174</v>
      </c>
      <c r="B1171" s="1" t="str">
        <f t="shared" si="18"/>
        <v>City of Russell - (KS)</v>
      </c>
      <c r="C1171" s="1" t="b">
        <f>IF(D1171&lt;&gt;"",IF(COUNTIF($D$2:D1170, D1171), INDEX($A$2:$D$100000, MATCH(D1171, $D$2:D1170,0),1), FALSE), FALSE)</f>
        <v>0</v>
      </c>
      <c r="F1171" s="1" t="b">
        <f>IF(G1171&lt;&gt;"", IF(COUNTIF($G$2:G1170, G1171), INDEX($A$2:$G$100000, MATCH(G1171, $G$2:G1170,0),1), FALSE), FALSE)</f>
        <v>0</v>
      </c>
      <c r="G1171" s="1">
        <v>16440</v>
      </c>
      <c r="H1171" s="1" t="s">
        <v>1291</v>
      </c>
    </row>
    <row r="1172" spans="1:8" x14ac:dyDescent="0.2">
      <c r="A1172" s="1">
        <v>1175</v>
      </c>
      <c r="B1172" s="1" t="str">
        <f t="shared" si="18"/>
        <v>City of Sabetha - (KS)</v>
      </c>
      <c r="C1172" s="1" t="b">
        <f>IF(D1172&lt;&gt;"",IF(COUNTIF($D$2:D1171, D1172), INDEX($A$2:$D$100000, MATCH(D1172, $D$2:D1171,0),1), FALSE), FALSE)</f>
        <v>0</v>
      </c>
      <c r="F1172" s="1" t="b">
        <f>IF(G1172&lt;&gt;"", IF(COUNTIF($G$2:G1171, G1172), INDEX($A$2:$G$100000, MATCH(G1172, $G$2:G1171,0),1), FALSE), FALSE)</f>
        <v>0</v>
      </c>
      <c r="G1172" s="1">
        <v>16518</v>
      </c>
      <c r="H1172" s="1" t="s">
        <v>1292</v>
      </c>
    </row>
    <row r="1173" spans="1:8" x14ac:dyDescent="0.2">
      <c r="A1173" s="1">
        <v>1176</v>
      </c>
      <c r="B1173" s="1" t="str">
        <f t="shared" si="18"/>
        <v>City of Salem - (VA)</v>
      </c>
      <c r="C1173" s="1" t="b">
        <f>IF(D1173&lt;&gt;"",IF(COUNTIF($D$2:D1172, D1173), INDEX($A$2:$D$100000, MATCH(D1173, $D$2:D1172,0),1), FALSE), FALSE)</f>
        <v>0</v>
      </c>
      <c r="F1173" s="1" t="b">
        <f>IF(G1173&lt;&gt;"", IF(COUNTIF($G$2:G1172, G1173), INDEX($A$2:$G$100000, MATCH(G1173, $G$2:G1172,0),1), FALSE), FALSE)</f>
        <v>0</v>
      </c>
      <c r="G1173" s="1">
        <v>16558</v>
      </c>
      <c r="H1173" s="1" t="s">
        <v>1293</v>
      </c>
    </row>
    <row r="1174" spans="1:8" x14ac:dyDescent="0.2">
      <c r="A1174" s="1">
        <v>1177</v>
      </c>
      <c r="B1174" s="1" t="str">
        <f t="shared" si="18"/>
        <v>City of Salisbury - (MO)</v>
      </c>
      <c r="C1174" s="1" t="b">
        <f>IF(D1174&lt;&gt;"",IF(COUNTIF($D$2:D1173, D1174), INDEX($A$2:$D$100000, MATCH(D1174, $D$2:D1173,0),1), FALSE), FALSE)</f>
        <v>0</v>
      </c>
      <c r="F1174" s="1" t="b">
        <f>IF(G1174&lt;&gt;"", IF(COUNTIF($G$2:G1173, G1174), INDEX($A$2:$G$100000, MATCH(G1174, $G$2:G1173,0),1), FALSE), FALSE)</f>
        <v>0</v>
      </c>
      <c r="G1174" s="1">
        <v>16560</v>
      </c>
      <c r="H1174" s="1" t="s">
        <v>1294</v>
      </c>
    </row>
    <row r="1175" spans="1:8" x14ac:dyDescent="0.2">
      <c r="A1175" s="1">
        <v>1178</v>
      </c>
      <c r="B1175" s="1" t="str">
        <f t="shared" si="18"/>
        <v>City of San Antonio - (TX)</v>
      </c>
      <c r="C1175" s="1" t="b">
        <f>IF(D1175&lt;&gt;"",IF(COUNTIF($D$2:D1174, D1175), INDEX($A$2:$D$100000, MATCH(D1175, $D$2:D1174,0),1), FALSE), FALSE)</f>
        <v>0</v>
      </c>
      <c r="F1175" s="1" t="b">
        <f>IF(G1175&lt;&gt;"", IF(COUNTIF($G$2:G1174, G1175), INDEX($A$2:$G$100000, MATCH(G1175, $G$2:G1174,0),1), FALSE), FALSE)</f>
        <v>0</v>
      </c>
      <c r="G1175" s="1">
        <v>16604</v>
      </c>
      <c r="H1175" s="1" t="s">
        <v>1295</v>
      </c>
    </row>
    <row r="1176" spans="1:8" x14ac:dyDescent="0.2">
      <c r="A1176" s="1">
        <v>1179</v>
      </c>
      <c r="B1176" s="1" t="str">
        <f t="shared" si="18"/>
        <v>City of San Diego</v>
      </c>
      <c r="C1176" s="1" t="b">
        <f>IF(D1176&lt;&gt;"",IF(COUNTIF($D$2:D1175, D1176), INDEX($A$2:$D$100000, MATCH(D1176, $D$2:D1175,0),1), FALSE), FALSE)</f>
        <v>0</v>
      </c>
      <c r="F1176" s="1" t="b">
        <f>IF(G1176&lt;&gt;"", IF(COUNTIF($G$2:G1175, G1176), INDEX($A$2:$G$100000, MATCH(G1176, $G$2:G1175,0),1), FALSE), FALSE)</f>
        <v>0</v>
      </c>
      <c r="G1176" s="1">
        <v>16764</v>
      </c>
      <c r="H1176" s="1" t="s">
        <v>1296</v>
      </c>
    </row>
    <row r="1177" spans="1:8" x14ac:dyDescent="0.2">
      <c r="A1177" s="1">
        <v>1180</v>
      </c>
      <c r="B1177" s="1" t="str">
        <f t="shared" si="18"/>
        <v>City of Santa Clara - (CA)</v>
      </c>
      <c r="C1177" s="1" t="b">
        <f>IF(D1177&lt;&gt;"",IF(COUNTIF($D$2:D1176, D1177), INDEX($A$2:$D$100000, MATCH(D1177, $D$2:D1176,0),1), FALSE), FALSE)</f>
        <v>0</v>
      </c>
      <c r="F1177" s="1" t="b">
        <f>IF(G1177&lt;&gt;"", IF(COUNTIF($G$2:G1176, G1177), INDEX($A$2:$G$100000, MATCH(G1177, $G$2:G1176,0),1), FALSE), FALSE)</f>
        <v>0</v>
      </c>
      <c r="G1177" s="1">
        <v>16655</v>
      </c>
      <c r="H1177" s="1" t="s">
        <v>1297</v>
      </c>
    </row>
    <row r="1178" spans="1:8" x14ac:dyDescent="0.2">
      <c r="A1178" s="1">
        <v>1181</v>
      </c>
      <c r="B1178" s="1" t="str">
        <f t="shared" si="18"/>
        <v>City of Santa Rosa</v>
      </c>
      <c r="C1178" s="1" t="b">
        <f>IF(D1178&lt;&gt;"",IF(COUNTIF($D$2:D1177, D1178), INDEX($A$2:$D$100000, MATCH(D1178, $D$2:D1177,0),1), FALSE), FALSE)</f>
        <v>0</v>
      </c>
      <c r="F1178" s="1" t="b">
        <f>IF(G1178&lt;&gt;"", IF(COUNTIF($G$2:G1177, G1178), INDEX($A$2:$G$100000, MATCH(G1178, $G$2:G1177,0),1), FALSE), FALSE)</f>
        <v>0</v>
      </c>
      <c r="G1178" s="1">
        <v>58824</v>
      </c>
      <c r="H1178" s="1" t="s">
        <v>1298</v>
      </c>
    </row>
    <row r="1179" spans="1:8" x14ac:dyDescent="0.2">
      <c r="A1179" s="1">
        <v>1182</v>
      </c>
      <c r="B1179" s="1" t="str">
        <f t="shared" si="18"/>
        <v>City of Sargent - (NE)</v>
      </c>
      <c r="C1179" s="1" t="b">
        <f>IF(D1179&lt;&gt;"",IF(COUNTIF($D$2:D1178, D1179), INDEX($A$2:$D$100000, MATCH(D1179, $D$2:D1178,0),1), FALSE), FALSE)</f>
        <v>0</v>
      </c>
      <c r="F1179" s="1" t="b">
        <f>IF(G1179&lt;&gt;"", IF(COUNTIF($G$2:G1178, G1179), INDEX($A$2:$G$100000, MATCH(G1179, $G$2:G1178,0),1), FALSE), FALSE)</f>
        <v>0</v>
      </c>
      <c r="G1179" s="1">
        <v>16667</v>
      </c>
      <c r="H1179" s="1" t="s">
        <v>1299</v>
      </c>
    </row>
    <row r="1180" spans="1:8" x14ac:dyDescent="0.2">
      <c r="A1180" s="1">
        <v>1183</v>
      </c>
      <c r="B1180" s="1" t="str">
        <f t="shared" si="18"/>
        <v>City of Seattle - (WA)</v>
      </c>
      <c r="C1180" s="1" t="b">
        <f>IF(D1180&lt;&gt;"",IF(COUNTIF($D$2:D1179, D1180), INDEX($A$2:$D$100000, MATCH(D1180, $D$2:D1179,0),1), FALSE), FALSE)</f>
        <v>0</v>
      </c>
      <c r="F1180" s="1" t="b">
        <f>IF(G1180&lt;&gt;"", IF(COUNTIF($G$2:G1179, G1180), INDEX($A$2:$G$100000, MATCH(G1180, $G$2:G1179,0),1), FALSE), FALSE)</f>
        <v>0</v>
      </c>
      <c r="G1180" s="1">
        <v>16868</v>
      </c>
      <c r="H1180" s="1" t="s">
        <v>1300</v>
      </c>
    </row>
    <row r="1181" spans="1:8" x14ac:dyDescent="0.2">
      <c r="A1181" s="1">
        <v>1184</v>
      </c>
      <c r="B1181" s="1" t="str">
        <f t="shared" si="18"/>
        <v>City of Sebewaing - (MI)</v>
      </c>
      <c r="C1181" s="1" t="b">
        <f>IF(D1181&lt;&gt;"",IF(COUNTIF($D$2:D1180, D1181), INDEX($A$2:$D$100000, MATCH(D1181, $D$2:D1180,0),1), FALSE), FALSE)</f>
        <v>0</v>
      </c>
      <c r="F1181" s="1" t="b">
        <f>IF(G1181&lt;&gt;"", IF(COUNTIF($G$2:G1180, G1181), INDEX($A$2:$G$100000, MATCH(G1181, $G$2:G1180,0),1), FALSE), FALSE)</f>
        <v>0</v>
      </c>
      <c r="G1181" s="1">
        <v>16873</v>
      </c>
      <c r="H1181" s="1" t="s">
        <v>1301</v>
      </c>
    </row>
    <row r="1182" spans="1:8" x14ac:dyDescent="0.2">
      <c r="A1182" s="1">
        <v>1185</v>
      </c>
      <c r="B1182" s="1" t="str">
        <f t="shared" si="18"/>
        <v>City of Seneca - (SC)</v>
      </c>
      <c r="C1182" s="1" t="b">
        <f>IF(D1182&lt;&gt;"",IF(COUNTIF($D$2:D1181, D1182), INDEX($A$2:$D$100000, MATCH(D1182, $D$2:D1181,0),1), FALSE), FALSE)</f>
        <v>0</v>
      </c>
      <c r="F1182" s="1" t="b">
        <f>IF(G1182&lt;&gt;"", IF(COUNTIF($G$2:G1181, G1182), INDEX($A$2:$G$100000, MATCH(G1182, $G$2:G1181,0),1), FALSE), FALSE)</f>
        <v>0</v>
      </c>
      <c r="G1182" s="1">
        <v>16921</v>
      </c>
      <c r="H1182" s="1" t="s">
        <v>1302</v>
      </c>
    </row>
    <row r="1183" spans="1:8" x14ac:dyDescent="0.2">
      <c r="A1183" s="1">
        <v>1186</v>
      </c>
      <c r="B1183" s="1" t="str">
        <f t="shared" si="18"/>
        <v>City of Seward - (AK)</v>
      </c>
      <c r="C1183" s="1" t="b">
        <f>IF(D1183&lt;&gt;"",IF(COUNTIF($D$2:D1182, D1183), INDEX($A$2:$D$100000, MATCH(D1183, $D$2:D1182,0),1), FALSE), FALSE)</f>
        <v>0</v>
      </c>
      <c r="F1183" s="1" t="b">
        <f>IF(G1183&lt;&gt;"", IF(COUNTIF($G$2:G1182, G1183), INDEX($A$2:$G$100000, MATCH(G1183, $G$2:G1182,0),1), FALSE), FALSE)</f>
        <v>0</v>
      </c>
      <c r="G1183" s="1">
        <v>16955</v>
      </c>
      <c r="H1183" s="1" t="s">
        <v>1303</v>
      </c>
    </row>
    <row r="1184" spans="1:8" x14ac:dyDescent="0.2">
      <c r="A1184" s="1">
        <v>1187</v>
      </c>
      <c r="B1184" s="1" t="str">
        <f t="shared" si="18"/>
        <v>City of Sharon Springs - (KS)</v>
      </c>
      <c r="C1184" s="1" t="b">
        <f>IF(D1184&lt;&gt;"",IF(COUNTIF($D$2:D1183, D1184), INDEX($A$2:$D$100000, MATCH(D1184, $D$2:D1183,0),1), FALSE), FALSE)</f>
        <v>0</v>
      </c>
      <c r="F1184" s="1" t="b">
        <f>IF(G1184&lt;&gt;"", IF(COUNTIF($G$2:G1183, G1184), INDEX($A$2:$G$100000, MATCH(G1184, $G$2:G1183,0),1), FALSE), FALSE)</f>
        <v>0</v>
      </c>
      <c r="G1184" s="1">
        <v>16988</v>
      </c>
      <c r="H1184" s="1" t="s">
        <v>1304</v>
      </c>
    </row>
    <row r="1185" spans="1:8" x14ac:dyDescent="0.2">
      <c r="A1185" s="1">
        <v>1188</v>
      </c>
      <c r="B1185" s="1" t="str">
        <f t="shared" si="18"/>
        <v>City of Shelbina - (MO)</v>
      </c>
      <c r="C1185" s="1" t="b">
        <f>IF(D1185&lt;&gt;"",IF(COUNTIF($D$2:D1184, D1185), INDEX($A$2:$D$100000, MATCH(D1185, $D$2:D1184,0),1), FALSE), FALSE)</f>
        <v>0</v>
      </c>
      <c r="F1185" s="1" t="b">
        <f>IF(G1185&lt;&gt;"", IF(COUNTIF($G$2:G1184, G1185), INDEX($A$2:$G$100000, MATCH(G1185, $G$2:G1184,0),1), FALSE), FALSE)</f>
        <v>0</v>
      </c>
      <c r="G1185" s="1">
        <v>17035</v>
      </c>
      <c r="H1185" s="1" t="s">
        <v>1305</v>
      </c>
    </row>
    <row r="1186" spans="1:8" x14ac:dyDescent="0.2">
      <c r="A1186" s="1">
        <v>1189</v>
      </c>
      <c r="B1186" s="1" t="str">
        <f t="shared" si="18"/>
        <v>City of Shelby - (OH)</v>
      </c>
      <c r="C1186" s="1" t="b">
        <f>IF(D1186&lt;&gt;"",IF(COUNTIF($D$2:D1185, D1186), INDEX($A$2:$D$100000, MATCH(D1186, $D$2:D1185,0),1), FALSE), FALSE)</f>
        <v>0</v>
      </c>
      <c r="F1186" s="1" t="b">
        <f>IF(G1186&lt;&gt;"", IF(COUNTIF($G$2:G1185, G1186), INDEX($A$2:$G$100000, MATCH(G1186, $G$2:G1185,0),1), FALSE), FALSE)</f>
        <v>0</v>
      </c>
      <c r="G1186" s="1">
        <v>17043</v>
      </c>
      <c r="H1186" s="1" t="s">
        <v>1306</v>
      </c>
    </row>
    <row r="1187" spans="1:8" x14ac:dyDescent="0.2">
      <c r="A1187" s="1">
        <v>1190</v>
      </c>
      <c r="B1187" s="1" t="str">
        <f t="shared" si="18"/>
        <v>City of Sibley - (IA)</v>
      </c>
      <c r="C1187" s="1" t="b">
        <f>IF(D1187&lt;&gt;"",IF(COUNTIF($D$2:D1186, D1187), INDEX($A$2:$D$100000, MATCH(D1187, $D$2:D1186,0),1), FALSE), FALSE)</f>
        <v>0</v>
      </c>
      <c r="F1187" s="1" t="b">
        <f>IF(G1187&lt;&gt;"", IF(COUNTIF($G$2:G1186, G1187), INDEX($A$2:$G$100000, MATCH(G1187, $G$2:G1186,0),1), FALSE), FALSE)</f>
        <v>0</v>
      </c>
      <c r="G1187" s="1">
        <v>17141</v>
      </c>
      <c r="H1187" s="1" t="s">
        <v>1307</v>
      </c>
    </row>
    <row r="1188" spans="1:8" x14ac:dyDescent="0.2">
      <c r="A1188" s="1">
        <v>1191</v>
      </c>
      <c r="B1188" s="1" t="str">
        <f t="shared" si="18"/>
        <v>City of Sidney - (NE)</v>
      </c>
      <c r="C1188" s="1" t="b">
        <f>IF(D1188&lt;&gt;"",IF(COUNTIF($D$2:D1187, D1188), INDEX($A$2:$D$100000, MATCH(D1188, $D$2:D1187,0),1), FALSE), FALSE)</f>
        <v>0</v>
      </c>
      <c r="F1188" s="1" t="b">
        <f>IF(G1188&lt;&gt;"", IF(COUNTIF($G$2:G1187, G1188), INDEX($A$2:$G$100000, MATCH(G1188, $G$2:G1187,0),1), FALSE), FALSE)</f>
        <v>0</v>
      </c>
      <c r="G1188" s="1">
        <v>17149</v>
      </c>
      <c r="H1188" s="1" t="s">
        <v>1308</v>
      </c>
    </row>
    <row r="1189" spans="1:8" x14ac:dyDescent="0.2">
      <c r="A1189" s="1">
        <v>1192</v>
      </c>
      <c r="B1189" s="1" t="str">
        <f t="shared" si="18"/>
        <v>City of Sikeston - (MO)</v>
      </c>
      <c r="C1189" s="1" t="b">
        <f>IF(D1189&lt;&gt;"",IF(COUNTIF($D$2:D1188, D1189), INDEX($A$2:$D$100000, MATCH(D1189, $D$2:D1188,0),1), FALSE), FALSE)</f>
        <v>0</v>
      </c>
      <c r="F1189" s="1" t="b">
        <f>IF(G1189&lt;&gt;"", IF(COUNTIF($G$2:G1188, G1189), INDEX($A$2:$G$100000, MATCH(G1189, $G$2:G1188,0),1), FALSE), FALSE)</f>
        <v>0</v>
      </c>
      <c r="G1189" s="1">
        <v>17177</v>
      </c>
      <c r="H1189" s="1" t="s">
        <v>1309</v>
      </c>
    </row>
    <row r="1190" spans="1:8" x14ac:dyDescent="0.2">
      <c r="A1190" s="1">
        <v>1193</v>
      </c>
      <c r="B1190" s="1" t="str">
        <f t="shared" si="18"/>
        <v>City of Spearfish</v>
      </c>
      <c r="C1190" s="1" t="b">
        <f>IF(D1190&lt;&gt;"",IF(COUNTIF($D$2:D1189, D1190), INDEX($A$2:$D$100000, MATCH(D1190, $D$2:D1189,0),1), FALSE), FALSE)</f>
        <v>0</v>
      </c>
      <c r="F1190" s="1" t="b">
        <f>IF(G1190&lt;&gt;"", IF(COUNTIF($G$2:G1189, G1190), INDEX($A$2:$G$100000, MATCH(G1190, $G$2:G1189,0),1), FALSE), FALSE)</f>
        <v>0</v>
      </c>
      <c r="G1190" s="1">
        <v>58434</v>
      </c>
      <c r="H1190" s="1" t="s">
        <v>1310</v>
      </c>
    </row>
    <row r="1191" spans="1:8" x14ac:dyDescent="0.2">
      <c r="A1191" s="1">
        <v>1194</v>
      </c>
      <c r="B1191" s="1" t="str">
        <f t="shared" si="18"/>
        <v>City of Spencer - (IA)</v>
      </c>
      <c r="C1191" s="1" t="b">
        <f>IF(D1191&lt;&gt;"",IF(COUNTIF($D$2:D1190, D1191), INDEX($A$2:$D$100000, MATCH(D1191, $D$2:D1190,0),1), FALSE), FALSE)</f>
        <v>0</v>
      </c>
      <c r="F1191" s="1" t="b">
        <f>IF(G1191&lt;&gt;"", IF(COUNTIF($G$2:G1190, G1191), INDEX($A$2:$G$100000, MATCH(G1191, $G$2:G1190,0),1), FALSE), FALSE)</f>
        <v>0</v>
      </c>
      <c r="G1191" s="1">
        <v>17783</v>
      </c>
      <c r="H1191" s="1" t="s">
        <v>1311</v>
      </c>
    </row>
    <row r="1192" spans="1:8" x14ac:dyDescent="0.2">
      <c r="A1192" s="1">
        <v>1195</v>
      </c>
      <c r="B1192" s="1" t="str">
        <f t="shared" si="18"/>
        <v>City of Spokane</v>
      </c>
      <c r="C1192" s="1" t="b">
        <f>IF(D1192&lt;&gt;"",IF(COUNTIF($D$2:D1191, D1192), INDEX($A$2:$D$100000, MATCH(D1192, $D$2:D1191,0),1), FALSE), FALSE)</f>
        <v>0</v>
      </c>
      <c r="F1192" s="1" t="b">
        <f>IF(G1192&lt;&gt;"", IF(COUNTIF($G$2:G1191, G1192), INDEX($A$2:$G$100000, MATCH(G1192, $G$2:G1191,0),1), FALSE), FALSE)</f>
        <v>0</v>
      </c>
      <c r="G1192" s="1">
        <v>42892</v>
      </c>
      <c r="H1192" s="1" t="s">
        <v>1312</v>
      </c>
    </row>
    <row r="1193" spans="1:8" x14ac:dyDescent="0.2">
      <c r="A1193" s="1">
        <v>1196</v>
      </c>
      <c r="B1193" s="1" t="str">
        <f t="shared" si="18"/>
        <v>City of Springfield - (CO)</v>
      </c>
      <c r="C1193" s="1" t="b">
        <f>IF(D1193&lt;&gt;"",IF(COUNTIF($D$2:D1192, D1193), INDEX($A$2:$D$100000, MATCH(D1193, $D$2:D1192,0),1), FALSE), FALSE)</f>
        <v>0</v>
      </c>
      <c r="F1193" s="1" t="b">
        <f>IF(G1193&lt;&gt;"", IF(COUNTIF($G$2:G1192, G1193), INDEX($A$2:$G$100000, MATCH(G1193, $G$2:G1192,0),1), FALSE), FALSE)</f>
        <v>0</v>
      </c>
      <c r="G1193" s="1">
        <v>17834</v>
      </c>
      <c r="H1193" s="1" t="s">
        <v>1313</v>
      </c>
    </row>
    <row r="1194" spans="1:8" x14ac:dyDescent="0.2">
      <c r="A1194" s="1">
        <v>1197</v>
      </c>
      <c r="B1194" s="1" t="str">
        <f t="shared" si="18"/>
        <v>City of Springfield - (IL)</v>
      </c>
      <c r="C1194" s="1" t="b">
        <f>IF(D1194&lt;&gt;"",IF(COUNTIF($D$2:D1193, D1194), INDEX($A$2:$D$100000, MATCH(D1194, $D$2:D1193,0),1), FALSE), FALSE)</f>
        <v>0</v>
      </c>
      <c r="F1194" s="1" t="b">
        <f>IF(G1194&lt;&gt;"", IF(COUNTIF($G$2:G1193, G1194), INDEX($A$2:$G$100000, MATCH(G1194, $G$2:G1193,0),1), FALSE), FALSE)</f>
        <v>0</v>
      </c>
      <c r="G1194" s="1">
        <v>17828</v>
      </c>
      <c r="H1194" s="1" t="s">
        <v>1314</v>
      </c>
    </row>
    <row r="1195" spans="1:8" x14ac:dyDescent="0.2">
      <c r="A1195" s="1">
        <v>1198</v>
      </c>
      <c r="B1195" s="1" t="str">
        <f t="shared" si="18"/>
        <v>City of Springville - (UT)</v>
      </c>
      <c r="C1195" s="1" t="b">
        <f>IF(D1195&lt;&gt;"",IF(COUNTIF($D$2:D1194, D1195), INDEX($A$2:$D$100000, MATCH(D1195, $D$2:D1194,0),1), FALSE), FALSE)</f>
        <v>0</v>
      </c>
      <c r="F1195" s="1" t="b">
        <f>IF(G1195&lt;&gt;"", IF(COUNTIF($G$2:G1194, G1195), INDEX($A$2:$G$100000, MATCH(G1195, $G$2:G1194,0),1), FALSE), FALSE)</f>
        <v>0</v>
      </c>
      <c r="G1195" s="1">
        <v>17845</v>
      </c>
      <c r="H1195" s="1" t="s">
        <v>1315</v>
      </c>
    </row>
    <row r="1196" spans="1:8" x14ac:dyDescent="0.2">
      <c r="A1196" s="1">
        <v>1199</v>
      </c>
      <c r="B1196" s="1" t="str">
        <f t="shared" si="18"/>
        <v>City of St Charles - (MN)</v>
      </c>
      <c r="C1196" s="1" t="b">
        <f>IF(D1196&lt;&gt;"",IF(COUNTIF($D$2:D1195, D1196), INDEX($A$2:$D$100000, MATCH(D1196, $D$2:D1195,0),1), FALSE), FALSE)</f>
        <v>0</v>
      </c>
      <c r="F1196" s="1" t="b">
        <f>IF(G1196&lt;&gt;"", IF(COUNTIF($G$2:G1195, G1196), INDEX($A$2:$G$100000, MATCH(G1196, $G$2:G1195,0),1), FALSE), FALSE)</f>
        <v>0</v>
      </c>
      <c r="G1196" s="1">
        <v>17862</v>
      </c>
      <c r="H1196" s="1" t="s">
        <v>1316</v>
      </c>
    </row>
    <row r="1197" spans="1:8" x14ac:dyDescent="0.2">
      <c r="A1197" s="1">
        <v>1200</v>
      </c>
      <c r="B1197" s="1" t="str">
        <f t="shared" si="18"/>
        <v>City of St Francis - (KS)</v>
      </c>
      <c r="C1197" s="1" t="b">
        <f>IF(D1197&lt;&gt;"",IF(COUNTIF($D$2:D1196, D1197), INDEX($A$2:$D$100000, MATCH(D1197, $D$2:D1196,0),1), FALSE), FALSE)</f>
        <v>0</v>
      </c>
      <c r="F1197" s="1" t="b">
        <f>IF(G1197&lt;&gt;"", IF(COUNTIF($G$2:G1196, G1197), INDEX($A$2:$G$100000, MATCH(G1197, $G$2:G1196,0),1), FALSE), FALSE)</f>
        <v>0</v>
      </c>
      <c r="G1197" s="1">
        <v>17872</v>
      </c>
      <c r="H1197" s="1" t="s">
        <v>1317</v>
      </c>
    </row>
    <row r="1198" spans="1:8" x14ac:dyDescent="0.2">
      <c r="A1198" s="1">
        <v>1201</v>
      </c>
      <c r="B1198" s="1" t="str">
        <f t="shared" si="18"/>
        <v>City of St George</v>
      </c>
      <c r="C1198" s="1" t="b">
        <f>IF(D1198&lt;&gt;"",IF(COUNTIF($D$2:D1197, D1198), INDEX($A$2:$D$100000, MATCH(D1198, $D$2:D1197,0),1), FALSE), FALSE)</f>
        <v>0</v>
      </c>
      <c r="F1198" s="1" t="b">
        <f>IF(G1198&lt;&gt;"", IF(COUNTIF($G$2:G1197, G1198), INDEX($A$2:$G$100000, MATCH(G1198, $G$2:G1197,0),1), FALSE), FALSE)</f>
        <v>0</v>
      </c>
      <c r="G1198" s="1">
        <v>17874</v>
      </c>
      <c r="H1198" s="1" t="s">
        <v>1318</v>
      </c>
    </row>
    <row r="1199" spans="1:8" x14ac:dyDescent="0.2">
      <c r="A1199" s="1">
        <v>1202</v>
      </c>
      <c r="B1199" s="1" t="str">
        <f t="shared" si="18"/>
        <v>City of St James - (MN)</v>
      </c>
      <c r="C1199" s="1" t="b">
        <f>IF(D1199&lt;&gt;"",IF(COUNTIF($D$2:D1198, D1199), INDEX($A$2:$D$100000, MATCH(D1199, $D$2:D1198,0),1), FALSE), FALSE)</f>
        <v>0</v>
      </c>
      <c r="F1199" s="1" t="b">
        <f>IF(G1199&lt;&gt;"", IF(COUNTIF($G$2:G1198, G1199), INDEX($A$2:$G$100000, MATCH(G1199, $G$2:G1198,0),1), FALSE), FALSE)</f>
        <v>0</v>
      </c>
      <c r="G1199" s="1">
        <v>17876</v>
      </c>
      <c r="H1199" s="1" t="s">
        <v>1319</v>
      </c>
    </row>
    <row r="1200" spans="1:8" x14ac:dyDescent="0.2">
      <c r="A1200" s="1">
        <v>1203</v>
      </c>
      <c r="B1200" s="1" t="str">
        <f t="shared" si="18"/>
        <v>City of St Louis - (MI)</v>
      </c>
      <c r="C1200" s="1" t="b">
        <f>IF(D1200&lt;&gt;"",IF(COUNTIF($D$2:D1199, D1200), INDEX($A$2:$D$100000, MATCH(D1200, $D$2:D1199,0),1), FALSE), FALSE)</f>
        <v>0</v>
      </c>
      <c r="F1200" s="1" t="b">
        <f>IF(G1200&lt;&gt;"", IF(COUNTIF($G$2:G1199, G1200), INDEX($A$2:$G$100000, MATCH(G1200, $G$2:G1199,0),1), FALSE), FALSE)</f>
        <v>0</v>
      </c>
      <c r="G1200" s="1">
        <v>17886</v>
      </c>
      <c r="H1200" s="1" t="s">
        <v>1320</v>
      </c>
    </row>
    <row r="1201" spans="1:8" x14ac:dyDescent="0.2">
      <c r="A1201" s="1">
        <v>1204</v>
      </c>
      <c r="B1201" s="1" t="str">
        <f t="shared" si="18"/>
        <v>City of St Marys - (OH)</v>
      </c>
      <c r="C1201" s="1" t="b">
        <f>IF(D1201&lt;&gt;"",IF(COUNTIF($D$2:D1200, D1201), INDEX($A$2:$D$100000, MATCH(D1201, $D$2:D1200,0),1), FALSE), FALSE)</f>
        <v>0</v>
      </c>
      <c r="F1201" s="1" t="b">
        <f>IF(G1201&lt;&gt;"", IF(COUNTIF($G$2:G1200, G1201), INDEX($A$2:$G$100000, MATCH(G1201, $G$2:G1200,0),1), FALSE), FALSE)</f>
        <v>0</v>
      </c>
      <c r="G1201" s="1">
        <v>17891</v>
      </c>
      <c r="H1201" s="1" t="s">
        <v>1321</v>
      </c>
    </row>
    <row r="1202" spans="1:8" x14ac:dyDescent="0.2">
      <c r="A1202" s="1">
        <v>1205</v>
      </c>
      <c r="B1202" s="1" t="str">
        <f t="shared" si="18"/>
        <v>City of St. John - (KS)</v>
      </c>
      <c r="C1202" s="1" t="b">
        <f>IF(D1202&lt;&gt;"",IF(COUNTIF($D$2:D1201, D1202), INDEX($A$2:$D$100000, MATCH(D1202, $D$2:D1201,0),1), FALSE), FALSE)</f>
        <v>0</v>
      </c>
      <c r="F1202" s="1" t="b">
        <f>IF(G1202&lt;&gt;"", IF(COUNTIF($G$2:G1201, G1202), INDEX($A$2:$G$100000, MATCH(G1202, $G$2:G1201,0),1), FALSE), FALSE)</f>
        <v>0</v>
      </c>
      <c r="G1202" s="1">
        <v>17879</v>
      </c>
      <c r="H1202" s="1" t="s">
        <v>1322</v>
      </c>
    </row>
    <row r="1203" spans="1:8" x14ac:dyDescent="0.2">
      <c r="A1203" s="1">
        <v>1206</v>
      </c>
      <c r="B1203" s="1" t="str">
        <f t="shared" si="18"/>
        <v>City of Stafford - (KS)</v>
      </c>
      <c r="C1203" s="1" t="b">
        <f>IF(D1203&lt;&gt;"",IF(COUNTIF($D$2:D1202, D1203), INDEX($A$2:$D$100000, MATCH(D1203, $D$2:D1202,0),1), FALSE), FALSE)</f>
        <v>0</v>
      </c>
      <c r="F1203" s="1" t="b">
        <f>IF(G1203&lt;&gt;"", IF(COUNTIF($G$2:G1202, G1203), INDEX($A$2:$G$100000, MATCH(G1203, $G$2:G1202,0),1), FALSE), FALSE)</f>
        <v>0</v>
      </c>
      <c r="G1203" s="1">
        <v>17924</v>
      </c>
      <c r="H1203" s="1" t="s">
        <v>1323</v>
      </c>
    </row>
    <row r="1204" spans="1:8" x14ac:dyDescent="0.2">
      <c r="A1204" s="1">
        <v>1207</v>
      </c>
      <c r="B1204" s="1" t="str">
        <f t="shared" si="18"/>
        <v>City of Stanberry - (MO)</v>
      </c>
      <c r="C1204" s="1" t="b">
        <f>IF(D1204&lt;&gt;"",IF(COUNTIF($D$2:D1203, D1204), INDEX($A$2:$D$100000, MATCH(D1204, $D$2:D1203,0),1), FALSE), FALSE)</f>
        <v>0</v>
      </c>
      <c r="F1204" s="1" t="b">
        <f>IF(G1204&lt;&gt;"", IF(COUNTIF($G$2:G1203, G1204), INDEX($A$2:$G$100000, MATCH(G1204, $G$2:G1203,0),1), FALSE), FALSE)</f>
        <v>0</v>
      </c>
      <c r="G1204" s="1">
        <v>17946</v>
      </c>
      <c r="H1204" s="1" t="s">
        <v>1324</v>
      </c>
    </row>
    <row r="1205" spans="1:8" x14ac:dyDescent="0.2">
      <c r="A1205" s="1">
        <v>1208</v>
      </c>
      <c r="B1205" s="1" t="str">
        <f t="shared" si="18"/>
        <v>City of State Center - (IA)</v>
      </c>
      <c r="C1205" s="1" t="b">
        <f>IF(D1205&lt;&gt;"",IF(COUNTIF($D$2:D1204, D1205), INDEX($A$2:$D$100000, MATCH(D1205, $D$2:D1204,0),1), FALSE), FALSE)</f>
        <v>0</v>
      </c>
      <c r="F1205" s="1" t="b">
        <f>IF(G1205&lt;&gt;"", IF(COUNTIF($G$2:G1204, G1205), INDEX($A$2:$G$100000, MATCH(G1205, $G$2:G1204,0),1), FALSE), FALSE)</f>
        <v>0</v>
      </c>
      <c r="G1205" s="1">
        <v>18014</v>
      </c>
      <c r="H1205" s="1" t="s">
        <v>1325</v>
      </c>
    </row>
    <row r="1206" spans="1:8" x14ac:dyDescent="0.2">
      <c r="A1206" s="1">
        <v>1209</v>
      </c>
      <c r="B1206" s="1" t="str">
        <f t="shared" si="18"/>
        <v>City of Sterling - (KS)</v>
      </c>
      <c r="C1206" s="1" t="b">
        <f>IF(D1206&lt;&gt;"",IF(COUNTIF($D$2:D1205, D1206), INDEX($A$2:$D$100000, MATCH(D1206, $D$2:D1205,0),1), FALSE), FALSE)</f>
        <v>0</v>
      </c>
      <c r="F1206" s="1" t="b">
        <f>IF(G1206&lt;&gt;"", IF(COUNTIF($G$2:G1205, G1206), INDEX($A$2:$G$100000, MATCH(G1206, $G$2:G1205,0),1), FALSE), FALSE)</f>
        <v>0</v>
      </c>
      <c r="G1206" s="1">
        <v>18086</v>
      </c>
      <c r="H1206" s="1" t="s">
        <v>1326</v>
      </c>
    </row>
    <row r="1207" spans="1:8" x14ac:dyDescent="0.2">
      <c r="A1207" s="1">
        <v>1210</v>
      </c>
      <c r="B1207" s="1" t="str">
        <f t="shared" si="18"/>
        <v>City of Stockton - (KS)</v>
      </c>
      <c r="C1207" s="1" t="b">
        <f>IF(D1207&lt;&gt;"",IF(COUNTIF($D$2:D1206, D1207), INDEX($A$2:$D$100000, MATCH(D1207, $D$2:D1206,0),1), FALSE), FALSE)</f>
        <v>0</v>
      </c>
      <c r="F1207" s="1" t="b">
        <f>IF(G1207&lt;&gt;"", IF(COUNTIF($G$2:G1206, G1207), INDEX($A$2:$G$100000, MATCH(G1207, $G$2:G1206,0),1), FALSE), FALSE)</f>
        <v>0</v>
      </c>
      <c r="G1207" s="1">
        <v>18137</v>
      </c>
      <c r="H1207" s="1" t="s">
        <v>1327</v>
      </c>
    </row>
    <row r="1208" spans="1:8" x14ac:dyDescent="0.2">
      <c r="A1208" s="1">
        <v>1211</v>
      </c>
      <c r="B1208" s="1" t="str">
        <f t="shared" si="18"/>
        <v>City of Stockton MUD</v>
      </c>
      <c r="C1208" s="1" t="b">
        <f>IF(D1208&lt;&gt;"",IF(COUNTIF($D$2:D1207, D1208), INDEX($A$2:$D$100000, MATCH(D1208, $D$2:D1207,0),1), FALSE), FALSE)</f>
        <v>0</v>
      </c>
      <c r="F1208" s="1" t="b">
        <f>IF(G1208&lt;&gt;"", IF(COUNTIF($G$2:G1207, G1208), INDEX($A$2:$G$100000, MATCH(G1208, $G$2:G1207,0),1), FALSE), FALSE)</f>
        <v>0</v>
      </c>
      <c r="G1208" s="1">
        <v>55934</v>
      </c>
      <c r="H1208" s="1" t="s">
        <v>1328</v>
      </c>
    </row>
    <row r="1209" spans="1:8" x14ac:dyDescent="0.2">
      <c r="A1209" s="1">
        <v>1212</v>
      </c>
      <c r="B1209" s="1" t="str">
        <f t="shared" si="18"/>
        <v>City of Story City - (IA)</v>
      </c>
      <c r="C1209" s="1" t="b">
        <f>IF(D1209&lt;&gt;"",IF(COUNTIF($D$2:D1208, D1209), INDEX($A$2:$D$100000, MATCH(D1209, $D$2:D1208,0),1), FALSE), FALSE)</f>
        <v>0</v>
      </c>
      <c r="F1209" s="1" t="b">
        <f>IF(G1209&lt;&gt;"", IF(COUNTIF($G$2:G1208, G1209), INDEX($A$2:$G$100000, MATCH(G1209, $G$2:G1208,0),1), FALSE), FALSE)</f>
        <v>0</v>
      </c>
      <c r="G1209" s="1">
        <v>18177</v>
      </c>
      <c r="H1209" s="1" t="s">
        <v>1329</v>
      </c>
    </row>
    <row r="1210" spans="1:8" x14ac:dyDescent="0.2">
      <c r="A1210" s="1">
        <v>1213</v>
      </c>
      <c r="B1210" s="1" t="str">
        <f t="shared" si="18"/>
        <v>City of Strawberry Point</v>
      </c>
      <c r="C1210" s="1" t="b">
        <f>IF(D1210&lt;&gt;"",IF(COUNTIF($D$2:D1209, D1210), INDEX($A$2:$D$100000, MATCH(D1210, $D$2:D1209,0),1), FALSE), FALSE)</f>
        <v>0</v>
      </c>
      <c r="F1210" s="1" t="b">
        <f>IF(G1210&lt;&gt;"", IF(COUNTIF($G$2:G1209, G1210), INDEX($A$2:$G$100000, MATCH(G1210, $G$2:G1209,0),1), FALSE), FALSE)</f>
        <v>0</v>
      </c>
      <c r="G1210" s="1">
        <v>18204</v>
      </c>
      <c r="H1210" s="1" t="s">
        <v>1330</v>
      </c>
    </row>
    <row r="1211" spans="1:8" x14ac:dyDescent="0.2">
      <c r="A1211" s="1">
        <v>1214</v>
      </c>
      <c r="B1211" s="1" t="str">
        <f t="shared" si="18"/>
        <v>City of Stuart - (IA)</v>
      </c>
      <c r="C1211" s="1" t="b">
        <f>IF(D1211&lt;&gt;"",IF(COUNTIF($D$2:D1210, D1211), INDEX($A$2:$D$100000, MATCH(D1211, $D$2:D1210,0),1), FALSE), FALSE)</f>
        <v>0</v>
      </c>
      <c r="F1211" s="1" t="b">
        <f>IF(G1211&lt;&gt;"", IF(COUNTIF($G$2:G1210, G1211), INDEX($A$2:$G$100000, MATCH(G1211, $G$2:G1210,0),1), FALSE), FALSE)</f>
        <v>0</v>
      </c>
      <c r="G1211" s="1">
        <v>18231</v>
      </c>
      <c r="H1211" s="1" t="s">
        <v>1331</v>
      </c>
    </row>
    <row r="1212" spans="1:8" x14ac:dyDescent="0.2">
      <c r="A1212" s="1">
        <v>1215</v>
      </c>
      <c r="B1212" s="1" t="str">
        <f t="shared" si="18"/>
        <v>City of Stuart - (NE)</v>
      </c>
      <c r="C1212" s="1" t="b">
        <f>IF(D1212&lt;&gt;"",IF(COUNTIF($D$2:D1211, D1212), INDEX($A$2:$D$100000, MATCH(D1212, $D$2:D1211,0),1), FALSE), FALSE)</f>
        <v>0</v>
      </c>
      <c r="F1212" s="1" t="b">
        <f>IF(G1212&lt;&gt;"", IF(COUNTIF($G$2:G1211, G1212), INDEX($A$2:$G$100000, MATCH(G1212, $G$2:G1211,0),1), FALSE), FALSE)</f>
        <v>0</v>
      </c>
      <c r="G1212" s="1">
        <v>18230</v>
      </c>
      <c r="H1212" s="1" t="s">
        <v>1332</v>
      </c>
    </row>
    <row r="1213" spans="1:8" x14ac:dyDescent="0.2">
      <c r="A1213" s="1">
        <v>1216</v>
      </c>
      <c r="B1213" s="1" t="str">
        <f t="shared" si="18"/>
        <v>City of Sturgis</v>
      </c>
      <c r="C1213" s="1" t="b">
        <f>IF(D1213&lt;&gt;"",IF(COUNTIF($D$2:D1212, D1213), INDEX($A$2:$D$100000, MATCH(D1213, $D$2:D1212,0),1), FALSE), FALSE)</f>
        <v>0</v>
      </c>
      <c r="F1213" s="1" t="b">
        <f>IF(G1213&lt;&gt;"", IF(COUNTIF($G$2:G1212, G1213), INDEX($A$2:$G$100000, MATCH(G1213, $G$2:G1212,0),1), FALSE), FALSE)</f>
        <v>0</v>
      </c>
      <c r="G1213" s="1">
        <v>18252</v>
      </c>
      <c r="H1213" s="1" t="s">
        <v>1333</v>
      </c>
    </row>
    <row r="1214" spans="1:8" x14ac:dyDescent="0.2">
      <c r="A1214" s="1">
        <v>1217</v>
      </c>
      <c r="B1214" s="1" t="str">
        <f t="shared" si="18"/>
        <v>City of Sullivan - (IL)</v>
      </c>
      <c r="C1214" s="1" t="b">
        <f>IF(D1214&lt;&gt;"",IF(COUNTIF($D$2:D1213, D1214), INDEX($A$2:$D$100000, MATCH(D1214, $D$2:D1213,0),1), FALSE), FALSE)</f>
        <v>0</v>
      </c>
      <c r="F1214" s="1" t="b">
        <f>IF(G1214&lt;&gt;"", IF(COUNTIF($G$2:G1213, G1214), INDEX($A$2:$G$100000, MATCH(G1214, $G$2:G1213,0),1), FALSE), FALSE)</f>
        <v>0</v>
      </c>
      <c r="G1214" s="1">
        <v>18277</v>
      </c>
      <c r="H1214" s="1" t="s">
        <v>1334</v>
      </c>
    </row>
    <row r="1215" spans="1:8" x14ac:dyDescent="0.2">
      <c r="A1215" s="1">
        <v>1218</v>
      </c>
      <c r="B1215" s="1" t="str">
        <f t="shared" si="18"/>
        <v>City of Sumner - (IA)</v>
      </c>
      <c r="C1215" s="1" t="b">
        <f>IF(D1215&lt;&gt;"",IF(COUNTIF($D$2:D1214, D1215), INDEX($A$2:$D$100000, MATCH(D1215, $D$2:D1214,0),1), FALSE), FALSE)</f>
        <v>0</v>
      </c>
      <c r="F1215" s="1" t="b">
        <f>IF(G1215&lt;&gt;"", IF(COUNTIF($G$2:G1214, G1215), INDEX($A$2:$G$100000, MATCH(G1215, $G$2:G1214,0),1), FALSE), FALSE)</f>
        <v>0</v>
      </c>
      <c r="G1215" s="1">
        <v>18301</v>
      </c>
      <c r="H1215" s="1" t="s">
        <v>1335</v>
      </c>
    </row>
    <row r="1216" spans="1:8" x14ac:dyDescent="0.2">
      <c r="A1216" s="1">
        <v>1219</v>
      </c>
      <c r="B1216" s="1" t="str">
        <f t="shared" si="18"/>
        <v>City of Tacoma  - (WA)</v>
      </c>
      <c r="C1216" s="1" t="b">
        <f>IF(D1216&lt;&gt;"",IF(COUNTIF($D$2:D1215, D1216), INDEX($A$2:$D$100000, MATCH(D1216, $D$2:D1215,0),1), FALSE), FALSE)</f>
        <v>0</v>
      </c>
      <c r="F1216" s="1" t="b">
        <f>IF(G1216&lt;&gt;"", IF(COUNTIF($G$2:G1215, G1216), INDEX($A$2:$G$100000, MATCH(G1216, $G$2:G1215,0),1), FALSE), FALSE)</f>
        <v>0</v>
      </c>
      <c r="G1216" s="1">
        <v>18429</v>
      </c>
      <c r="H1216" s="1" t="s">
        <v>1336</v>
      </c>
    </row>
    <row r="1217" spans="1:8" x14ac:dyDescent="0.2">
      <c r="A1217" s="1">
        <v>1220</v>
      </c>
      <c r="B1217" s="1" t="str">
        <f t="shared" si="18"/>
        <v>City of Tallahassee - (FL)</v>
      </c>
      <c r="C1217" s="1" t="b">
        <f>IF(D1217&lt;&gt;"",IF(COUNTIF($D$2:D1216, D1217), INDEX($A$2:$D$100000, MATCH(D1217, $D$2:D1216,0),1), FALSE), FALSE)</f>
        <v>0</v>
      </c>
      <c r="F1217" s="1" t="b">
        <f>IF(G1217&lt;&gt;"", IF(COUNTIF($G$2:G1216, G1217), INDEX($A$2:$G$100000, MATCH(G1217, $G$2:G1216,0),1), FALSE), FALSE)</f>
        <v>0</v>
      </c>
      <c r="G1217" s="1">
        <v>18445</v>
      </c>
      <c r="H1217" s="1" t="s">
        <v>1337</v>
      </c>
    </row>
    <row r="1218" spans="1:8" x14ac:dyDescent="0.2">
      <c r="A1218" s="1">
        <v>1221</v>
      </c>
      <c r="B1218" s="1" t="str">
        <f t="shared" ref="B1218:B1281" si="19">IF(H1218="",E1218,H1218)</f>
        <v>City of Taunton</v>
      </c>
      <c r="C1218" s="1" t="b">
        <f>IF(D1218&lt;&gt;"",IF(COUNTIF($D$2:D1217, D1218), INDEX($A$2:$D$100000, MATCH(D1218, $D$2:D1217,0),1), FALSE), FALSE)</f>
        <v>0</v>
      </c>
      <c r="F1218" s="1" t="b">
        <f>IF(G1218&lt;&gt;"", IF(COUNTIF($G$2:G1217, G1218), INDEX($A$2:$G$100000, MATCH(G1218, $G$2:G1217,0),1), FALSE), FALSE)</f>
        <v>0</v>
      </c>
      <c r="G1218" s="1">
        <v>18488</v>
      </c>
      <c r="H1218" s="1" t="s">
        <v>1338</v>
      </c>
    </row>
    <row r="1219" spans="1:8" x14ac:dyDescent="0.2">
      <c r="A1219" s="1">
        <v>1222</v>
      </c>
      <c r="B1219" s="1" t="str">
        <f t="shared" si="19"/>
        <v>City of Tecumseh</v>
      </c>
      <c r="C1219" s="1" t="b">
        <f>IF(D1219&lt;&gt;"",IF(COUNTIF($D$2:D1218, D1219), INDEX($A$2:$D$100000, MATCH(D1219, $D$2:D1218,0),1), FALSE), FALSE)</f>
        <v>0</v>
      </c>
      <c r="F1219" s="1" t="b">
        <f>IF(G1219&lt;&gt;"", IF(COUNTIF($G$2:G1218, G1219), INDEX($A$2:$G$100000, MATCH(G1219, $G$2:G1218,0),1), FALSE), FALSE)</f>
        <v>0</v>
      </c>
      <c r="G1219" s="1">
        <v>18525</v>
      </c>
      <c r="H1219" s="1" t="s">
        <v>1339</v>
      </c>
    </row>
    <row r="1220" spans="1:8" x14ac:dyDescent="0.2">
      <c r="A1220" s="1">
        <v>1223</v>
      </c>
      <c r="B1220" s="1" t="str">
        <f t="shared" si="19"/>
        <v>City of Thief River Falls</v>
      </c>
      <c r="C1220" s="1" t="b">
        <f>IF(D1220&lt;&gt;"",IF(COUNTIF($D$2:D1219, D1220), INDEX($A$2:$D$100000, MATCH(D1220, $D$2:D1219,0),1), FALSE), FALSE)</f>
        <v>0</v>
      </c>
      <c r="F1220" s="1" t="b">
        <f>IF(G1220&lt;&gt;"", IF(COUNTIF($G$2:G1219, G1220), INDEX($A$2:$G$100000, MATCH(G1220, $G$2:G1219,0),1), FALSE), FALSE)</f>
        <v>0</v>
      </c>
      <c r="G1220" s="1">
        <v>18820</v>
      </c>
      <c r="H1220" s="1" t="s">
        <v>1340</v>
      </c>
    </row>
    <row r="1221" spans="1:8" x14ac:dyDescent="0.2">
      <c r="A1221" s="1">
        <v>1224</v>
      </c>
      <c r="B1221" s="1" t="str">
        <f t="shared" si="19"/>
        <v>City of Tipton - (IA)</v>
      </c>
      <c r="C1221" s="1" t="b">
        <f>IF(D1221&lt;&gt;"",IF(COUNTIF($D$2:D1220, D1221), INDEX($A$2:$D$100000, MATCH(D1221, $D$2:D1220,0),1), FALSE), FALSE)</f>
        <v>0</v>
      </c>
      <c r="F1221" s="1" t="b">
        <f>IF(G1221&lt;&gt;"", IF(COUNTIF($G$2:G1220, G1221), INDEX($A$2:$G$100000, MATCH(G1221, $G$2:G1220,0),1), FALSE), FALSE)</f>
        <v>0</v>
      </c>
      <c r="G1221" s="1">
        <v>18947</v>
      </c>
      <c r="H1221" s="1" t="s">
        <v>1341</v>
      </c>
    </row>
    <row r="1222" spans="1:8" x14ac:dyDescent="0.2">
      <c r="A1222" s="1">
        <v>1225</v>
      </c>
      <c r="B1222" s="1" t="str">
        <f t="shared" si="19"/>
        <v>City of Traer - (IA)</v>
      </c>
      <c r="C1222" s="1" t="b">
        <f>IF(D1222&lt;&gt;"",IF(COUNTIF($D$2:D1221, D1222), INDEX($A$2:$D$100000, MATCH(D1222, $D$2:D1221,0),1), FALSE), FALSE)</f>
        <v>0</v>
      </c>
      <c r="F1222" s="1" t="b">
        <f>IF(G1222&lt;&gt;"", IF(COUNTIF($G$2:G1221, G1222), INDEX($A$2:$G$100000, MATCH(G1222, $G$2:G1221,0),1), FALSE), FALSE)</f>
        <v>0</v>
      </c>
      <c r="G1222" s="1">
        <v>19062</v>
      </c>
      <c r="H1222" s="1" t="s">
        <v>1342</v>
      </c>
    </row>
    <row r="1223" spans="1:8" x14ac:dyDescent="0.2">
      <c r="A1223" s="1">
        <v>1226</v>
      </c>
      <c r="B1223" s="1" t="str">
        <f t="shared" si="19"/>
        <v>City of Trinidad - (CO)</v>
      </c>
      <c r="C1223" s="1" t="b">
        <f>IF(D1223&lt;&gt;"",IF(COUNTIF($D$2:D1222, D1223), INDEX($A$2:$D$100000, MATCH(D1223, $D$2:D1222,0),1), FALSE), FALSE)</f>
        <v>0</v>
      </c>
      <c r="F1223" s="1" t="b">
        <f>IF(G1223&lt;&gt;"", IF(COUNTIF($G$2:G1222, G1223), INDEX($A$2:$G$100000, MATCH(G1223, $G$2:G1222,0),1), FALSE), FALSE)</f>
        <v>0</v>
      </c>
      <c r="G1223" s="1">
        <v>19204</v>
      </c>
      <c r="H1223" s="1" t="s">
        <v>1343</v>
      </c>
    </row>
    <row r="1224" spans="1:8" x14ac:dyDescent="0.2">
      <c r="A1224" s="1">
        <v>1227</v>
      </c>
      <c r="B1224" s="1" t="str">
        <f t="shared" si="19"/>
        <v>City of Tulare Water Pollution Control</v>
      </c>
      <c r="C1224" s="1" t="b">
        <f>IF(D1224&lt;&gt;"",IF(COUNTIF($D$2:D1223, D1224), INDEX($A$2:$D$100000, MATCH(D1224, $D$2:D1223,0),1), FALSE), FALSE)</f>
        <v>0</v>
      </c>
      <c r="F1224" s="1" t="b">
        <f>IF(G1224&lt;&gt;"", IF(COUNTIF($G$2:G1223, G1224), INDEX($A$2:$G$100000, MATCH(G1224, $G$2:G1223,0),1), FALSE), FALSE)</f>
        <v>0</v>
      </c>
      <c r="G1224" s="1">
        <v>59173</v>
      </c>
      <c r="H1224" s="1" t="s">
        <v>1344</v>
      </c>
    </row>
    <row r="1225" spans="1:8" x14ac:dyDescent="0.2">
      <c r="A1225" s="1">
        <v>1228</v>
      </c>
      <c r="B1225" s="1" t="str">
        <f t="shared" si="19"/>
        <v>City of Ukiah - (CA)</v>
      </c>
      <c r="C1225" s="1" t="b">
        <f>IF(D1225&lt;&gt;"",IF(COUNTIF($D$2:D1224, D1225), INDEX($A$2:$D$100000, MATCH(D1225, $D$2:D1224,0),1), FALSE), FALSE)</f>
        <v>0</v>
      </c>
      <c r="F1225" s="1" t="b">
        <f>IF(G1225&lt;&gt;"", IF(COUNTIF($G$2:G1224, G1225), INDEX($A$2:$G$100000, MATCH(G1225, $G$2:G1224,0),1), FALSE), FALSE)</f>
        <v>0</v>
      </c>
      <c r="G1225" s="1">
        <v>19397</v>
      </c>
      <c r="H1225" s="1" t="s">
        <v>1345</v>
      </c>
    </row>
    <row r="1226" spans="1:8" x14ac:dyDescent="0.2">
      <c r="A1226" s="1">
        <v>1229</v>
      </c>
      <c r="B1226" s="1" t="str">
        <f t="shared" si="19"/>
        <v>City of Unalaska - (AK)</v>
      </c>
      <c r="C1226" s="1" t="b">
        <f>IF(D1226&lt;&gt;"",IF(COUNTIF($D$2:D1225, D1226), INDEX($A$2:$D$100000, MATCH(D1226, $D$2:D1225,0),1), FALSE), FALSE)</f>
        <v>0</v>
      </c>
      <c r="F1226" s="1" t="b">
        <f>IF(G1226&lt;&gt;"", IF(COUNTIF($G$2:G1225, G1226), INDEX($A$2:$G$100000, MATCH(G1226, $G$2:G1225,0),1), FALSE), FALSE)</f>
        <v>0</v>
      </c>
      <c r="G1226" s="1">
        <v>19454</v>
      </c>
      <c r="H1226" s="1" t="s">
        <v>1346</v>
      </c>
    </row>
    <row r="1227" spans="1:8" x14ac:dyDescent="0.2">
      <c r="A1227" s="1">
        <v>1230</v>
      </c>
      <c r="B1227" s="1" t="str">
        <f t="shared" si="19"/>
        <v>City of Unionville - (MO)</v>
      </c>
      <c r="C1227" s="1" t="b">
        <f>IF(D1227&lt;&gt;"",IF(COUNTIF($D$2:D1226, D1227), INDEX($A$2:$D$100000, MATCH(D1227, $D$2:D1226,0),1), FALSE), FALSE)</f>
        <v>0</v>
      </c>
      <c r="F1227" s="1" t="b">
        <f>IF(G1227&lt;&gt;"", IF(COUNTIF($G$2:G1226, G1227), INDEX($A$2:$G$100000, MATCH(G1227, $G$2:G1226,0),1), FALSE), FALSE)</f>
        <v>0</v>
      </c>
      <c r="G1227" s="1">
        <v>19474</v>
      </c>
      <c r="H1227" s="1" t="s">
        <v>1347</v>
      </c>
    </row>
    <row r="1228" spans="1:8" x14ac:dyDescent="0.2">
      <c r="A1228" s="1">
        <v>1231</v>
      </c>
      <c r="B1228" s="1" t="str">
        <f t="shared" si="19"/>
        <v>City of Vernon</v>
      </c>
      <c r="C1228" s="1" t="b">
        <f>IF(D1228&lt;&gt;"",IF(COUNTIF($D$2:D1227, D1228), INDEX($A$2:$D$100000, MATCH(D1228, $D$2:D1227,0),1), FALSE), FALSE)</f>
        <v>0</v>
      </c>
      <c r="F1228" s="1" t="b">
        <f>IF(G1228&lt;&gt;"", IF(COUNTIF($G$2:G1227, G1228), INDEX($A$2:$G$100000, MATCH(G1228, $G$2:G1227,0),1), FALSE), FALSE)</f>
        <v>0</v>
      </c>
      <c r="G1228" s="1">
        <v>19798</v>
      </c>
      <c r="H1228" s="1" t="s">
        <v>1348</v>
      </c>
    </row>
    <row r="1229" spans="1:8" x14ac:dyDescent="0.2">
      <c r="A1229" s="1">
        <v>1232</v>
      </c>
      <c r="B1229" s="1" t="str">
        <f t="shared" si="19"/>
        <v>City of Vero Beach - (FL)</v>
      </c>
      <c r="C1229" s="1" t="b">
        <f>IF(D1229&lt;&gt;"",IF(COUNTIF($D$2:D1228, D1229), INDEX($A$2:$D$100000, MATCH(D1229, $D$2:D1228,0),1), FALSE), FALSE)</f>
        <v>0</v>
      </c>
      <c r="F1229" s="1" t="b">
        <f>IF(G1229&lt;&gt;"", IF(COUNTIF($G$2:G1228, G1229), INDEX($A$2:$G$100000, MATCH(G1229, $G$2:G1228,0),1), FALSE), FALSE)</f>
        <v>0</v>
      </c>
      <c r="G1229" s="1">
        <v>19804</v>
      </c>
      <c r="H1229" s="1" t="s">
        <v>1349</v>
      </c>
    </row>
    <row r="1230" spans="1:8" x14ac:dyDescent="0.2">
      <c r="A1230" s="1">
        <v>1233</v>
      </c>
      <c r="B1230" s="1" t="str">
        <f t="shared" si="19"/>
        <v>City of Villisca - (IA)</v>
      </c>
      <c r="C1230" s="1" t="b">
        <f>IF(D1230&lt;&gt;"",IF(COUNTIF($D$2:D1229, D1230), INDEX($A$2:$D$100000, MATCH(D1230, $D$2:D1229,0),1), FALSE), FALSE)</f>
        <v>0</v>
      </c>
      <c r="F1230" s="1" t="b">
        <f>IF(G1230&lt;&gt;"", IF(COUNTIF($G$2:G1229, G1230), INDEX($A$2:$G$100000, MATCH(G1230, $G$2:G1229,0),1), FALSE), FALSE)</f>
        <v>0</v>
      </c>
      <c r="G1230" s="1">
        <v>19843</v>
      </c>
      <c r="H1230" s="1" t="s">
        <v>1350</v>
      </c>
    </row>
    <row r="1231" spans="1:8" x14ac:dyDescent="0.2">
      <c r="A1231" s="1">
        <v>1234</v>
      </c>
      <c r="B1231" s="1" t="str">
        <f t="shared" si="19"/>
        <v>City of Vineland - (NJ)</v>
      </c>
      <c r="C1231" s="1" t="b">
        <f>IF(D1231&lt;&gt;"",IF(COUNTIF($D$2:D1230, D1231), INDEX($A$2:$D$100000, MATCH(D1231, $D$2:D1230,0),1), FALSE), FALSE)</f>
        <v>0</v>
      </c>
      <c r="F1231" s="1" t="b">
        <f>IF(G1231&lt;&gt;"", IF(COUNTIF($G$2:G1230, G1231), INDEX($A$2:$G$100000, MATCH(G1231, $G$2:G1230,0),1), FALSE), FALSE)</f>
        <v>0</v>
      </c>
      <c r="G1231" s="1">
        <v>19856</v>
      </c>
      <c r="H1231" s="1" t="s">
        <v>1351</v>
      </c>
    </row>
    <row r="1232" spans="1:8" x14ac:dyDescent="0.2">
      <c r="A1232" s="1">
        <v>1235</v>
      </c>
      <c r="B1232" s="1" t="str">
        <f t="shared" si="19"/>
        <v>City of Vinton - (IA)</v>
      </c>
      <c r="C1232" s="1" t="b">
        <f>IF(D1232&lt;&gt;"",IF(COUNTIF($D$2:D1231, D1232), INDEX($A$2:$D$100000, MATCH(D1232, $D$2:D1231,0),1), FALSE), FALSE)</f>
        <v>0</v>
      </c>
      <c r="F1232" s="1" t="b">
        <f>IF(G1232&lt;&gt;"", IF(COUNTIF($G$2:G1231, G1232), INDEX($A$2:$G$100000, MATCH(G1232, $G$2:G1231,0),1), FALSE), FALSE)</f>
        <v>0</v>
      </c>
      <c r="G1232" s="1">
        <v>19865</v>
      </c>
      <c r="H1232" s="1" t="s">
        <v>1352</v>
      </c>
    </row>
    <row r="1233" spans="1:8" x14ac:dyDescent="0.2">
      <c r="A1233" s="1">
        <v>1236</v>
      </c>
      <c r="B1233" s="1" t="str">
        <f t="shared" si="19"/>
        <v>City of Virginia - (MN)</v>
      </c>
      <c r="C1233" s="1" t="b">
        <f>IF(D1233&lt;&gt;"",IF(COUNTIF($D$2:D1232, D1233), INDEX($A$2:$D$100000, MATCH(D1233, $D$2:D1232,0),1), FALSE), FALSE)</f>
        <v>0</v>
      </c>
      <c r="F1233" s="1" t="b">
        <f>IF(G1233&lt;&gt;"", IF(COUNTIF($G$2:G1232, G1233), INDEX($A$2:$G$100000, MATCH(G1233, $G$2:G1232,0),1), FALSE), FALSE)</f>
        <v>0</v>
      </c>
      <c r="G1233" s="1">
        <v>19883</v>
      </c>
      <c r="H1233" s="1" t="s">
        <v>1353</v>
      </c>
    </row>
    <row r="1234" spans="1:8" x14ac:dyDescent="0.2">
      <c r="A1234" s="1">
        <v>1237</v>
      </c>
      <c r="B1234" s="1" t="str">
        <f t="shared" si="19"/>
        <v>City of Wahoo - (NE)</v>
      </c>
      <c r="C1234" s="1" t="b">
        <f>IF(D1234&lt;&gt;"",IF(COUNTIF($D$2:D1233, D1234), INDEX($A$2:$D$100000, MATCH(D1234, $D$2:D1233,0),1), FALSE), FALSE)</f>
        <v>0</v>
      </c>
      <c r="F1234" s="1" t="b">
        <f>IF(G1234&lt;&gt;"", IF(COUNTIF($G$2:G1233, G1234), INDEX($A$2:$G$100000, MATCH(G1234, $G$2:G1233,0),1), FALSE), FALSE)</f>
        <v>0</v>
      </c>
      <c r="G1234" s="1">
        <v>19968</v>
      </c>
      <c r="H1234" s="1" t="s">
        <v>1354</v>
      </c>
    </row>
    <row r="1235" spans="1:8" x14ac:dyDescent="0.2">
      <c r="A1235" s="1">
        <v>1238</v>
      </c>
      <c r="B1235" s="1" t="str">
        <f t="shared" si="19"/>
        <v>City of Wakefield - (NE)</v>
      </c>
      <c r="C1235" s="1" t="b">
        <f>IF(D1235&lt;&gt;"",IF(COUNTIF($D$2:D1234, D1235), INDEX($A$2:$D$100000, MATCH(D1235, $D$2:D1234,0),1), FALSE), FALSE)</f>
        <v>0</v>
      </c>
      <c r="F1235" s="1" t="b">
        <f>IF(G1235&lt;&gt;"", IF(COUNTIF($G$2:G1234, G1235), INDEX($A$2:$G$100000, MATCH(G1235, $G$2:G1234,0),1), FALSE), FALSE)</f>
        <v>0</v>
      </c>
      <c r="G1235" s="1">
        <v>19980</v>
      </c>
      <c r="H1235" s="1" t="s">
        <v>1355</v>
      </c>
    </row>
    <row r="1236" spans="1:8" x14ac:dyDescent="0.2">
      <c r="A1236" s="1">
        <v>1239</v>
      </c>
      <c r="B1236" s="1" t="str">
        <f t="shared" si="19"/>
        <v>City of Wamego - (KS)</v>
      </c>
      <c r="C1236" s="1" t="b">
        <f>IF(D1236&lt;&gt;"",IF(COUNTIF($D$2:D1235, D1236), INDEX($A$2:$D$100000, MATCH(D1236, $D$2:D1235,0),1), FALSE), FALSE)</f>
        <v>0</v>
      </c>
      <c r="F1236" s="1" t="b">
        <f>IF(G1236&lt;&gt;"", IF(COUNTIF($G$2:G1235, G1236), INDEX($A$2:$G$100000, MATCH(G1236, $G$2:G1235,0),1), FALSE), FALSE)</f>
        <v>0</v>
      </c>
      <c r="G1236" s="1">
        <v>20069</v>
      </c>
      <c r="H1236" s="1" t="s">
        <v>1356</v>
      </c>
    </row>
    <row r="1237" spans="1:8" x14ac:dyDescent="0.2">
      <c r="A1237" s="1">
        <v>1240</v>
      </c>
      <c r="B1237" s="1" t="str">
        <f t="shared" si="19"/>
        <v>City of Washington - (KS)</v>
      </c>
      <c r="C1237" s="1" t="b">
        <f>IF(D1237&lt;&gt;"",IF(COUNTIF($D$2:D1236, D1237), INDEX($A$2:$D$100000, MATCH(D1237, $D$2:D1236,0),1), FALSE), FALSE)</f>
        <v>0</v>
      </c>
      <c r="F1237" s="1" t="b">
        <f>IF(G1237&lt;&gt;"", IF(COUNTIF($G$2:G1236, G1237), INDEX($A$2:$G$100000, MATCH(G1237, $G$2:G1236,0),1), FALSE), FALSE)</f>
        <v>0</v>
      </c>
      <c r="G1237" s="1">
        <v>20141</v>
      </c>
      <c r="H1237" s="1" t="s">
        <v>1357</v>
      </c>
    </row>
    <row r="1238" spans="1:8" x14ac:dyDescent="0.2">
      <c r="A1238" s="1">
        <v>1241</v>
      </c>
      <c r="B1238" s="1" t="str">
        <f t="shared" si="19"/>
        <v>City of Washington - (UT)</v>
      </c>
      <c r="C1238" s="1" t="b">
        <f>IF(D1238&lt;&gt;"",IF(COUNTIF($D$2:D1237, D1238), INDEX($A$2:$D$100000, MATCH(D1238, $D$2:D1237,0),1), FALSE), FALSE)</f>
        <v>0</v>
      </c>
      <c r="F1238" s="1" t="b">
        <f>IF(G1238&lt;&gt;"", IF(COUNTIF($G$2:G1237, G1238), INDEX($A$2:$G$100000, MATCH(G1238, $G$2:G1237,0),1), FALSE), FALSE)</f>
        <v>0</v>
      </c>
      <c r="G1238" s="1">
        <v>20135</v>
      </c>
      <c r="H1238" s="1" t="s">
        <v>1358</v>
      </c>
    </row>
    <row r="1239" spans="1:8" x14ac:dyDescent="0.2">
      <c r="A1239" s="1">
        <v>1242</v>
      </c>
      <c r="B1239" s="1" t="str">
        <f t="shared" si="19"/>
        <v>City of Waterloo - (IL)</v>
      </c>
      <c r="C1239" s="1" t="b">
        <f>IF(D1239&lt;&gt;"",IF(COUNTIF($D$2:D1238, D1239), INDEX($A$2:$D$100000, MATCH(D1239, $D$2:D1238,0),1), FALSE), FALSE)</f>
        <v>0</v>
      </c>
      <c r="F1239" s="1" t="b">
        <f>IF(G1239&lt;&gt;"", IF(COUNTIF($G$2:G1238, G1239), INDEX($A$2:$G$100000, MATCH(G1239, $G$2:G1238,0),1), FALSE), FALSE)</f>
        <v>0</v>
      </c>
      <c r="G1239" s="1">
        <v>20180</v>
      </c>
      <c r="H1239" s="1" t="s">
        <v>1359</v>
      </c>
    </row>
    <row r="1240" spans="1:8" x14ac:dyDescent="0.2">
      <c r="A1240" s="1">
        <v>1243</v>
      </c>
      <c r="B1240" s="1" t="str">
        <f t="shared" si="19"/>
        <v>City of Watertown - (NY)</v>
      </c>
      <c r="C1240" s="1" t="b">
        <f>IF(D1240&lt;&gt;"",IF(COUNTIF($D$2:D1239, D1240), INDEX($A$2:$D$100000, MATCH(D1240, $D$2:D1239,0),1), FALSE), FALSE)</f>
        <v>0</v>
      </c>
      <c r="F1240" s="1" t="b">
        <f>IF(G1240&lt;&gt;"", IF(COUNTIF($G$2:G1239, G1240), INDEX($A$2:$G$100000, MATCH(G1240, $G$2:G1239,0),1), FALSE), FALSE)</f>
        <v>0</v>
      </c>
      <c r="G1240" s="1">
        <v>20188</v>
      </c>
      <c r="H1240" s="1" t="s">
        <v>1360</v>
      </c>
    </row>
    <row r="1241" spans="1:8" x14ac:dyDescent="0.2">
      <c r="A1241" s="1">
        <v>1244</v>
      </c>
      <c r="B1241" s="1" t="str">
        <f t="shared" si="19"/>
        <v>City of Wayne</v>
      </c>
      <c r="C1241" s="1" t="b">
        <f>IF(D1241&lt;&gt;"",IF(COUNTIF($D$2:D1240, D1241), INDEX($A$2:$D$100000, MATCH(D1241, $D$2:D1240,0),1), FALSE), FALSE)</f>
        <v>0</v>
      </c>
      <c r="F1241" s="1" t="b">
        <f>IF(G1241&lt;&gt;"", IF(COUNTIF($G$2:G1240, G1241), INDEX($A$2:$G$100000, MATCH(G1241, $G$2:G1240,0),1), FALSE), FALSE)</f>
        <v>0</v>
      </c>
      <c r="G1241" s="1">
        <v>20219</v>
      </c>
      <c r="H1241" s="1" t="s">
        <v>1361</v>
      </c>
    </row>
    <row r="1242" spans="1:8" x14ac:dyDescent="0.2">
      <c r="A1242" s="1">
        <v>1245</v>
      </c>
      <c r="B1242" s="1" t="str">
        <f t="shared" si="19"/>
        <v>City of Webster City - (IA)</v>
      </c>
      <c r="C1242" s="1" t="b">
        <f>IF(D1242&lt;&gt;"",IF(COUNTIF($D$2:D1241, D1242), INDEX($A$2:$D$100000, MATCH(D1242, $D$2:D1241,0),1), FALSE), FALSE)</f>
        <v>0</v>
      </c>
      <c r="F1242" s="1" t="b">
        <f>IF(G1242&lt;&gt;"", IF(COUNTIF($G$2:G1241, G1242), INDEX($A$2:$G$100000, MATCH(G1242, $G$2:G1241,0),1), FALSE), FALSE)</f>
        <v>0</v>
      </c>
      <c r="G1242" s="1">
        <v>20259</v>
      </c>
      <c r="H1242" s="1" t="s">
        <v>1362</v>
      </c>
    </row>
    <row r="1243" spans="1:8" x14ac:dyDescent="0.2">
      <c r="A1243" s="1">
        <v>1246</v>
      </c>
      <c r="B1243" s="1" t="str">
        <f t="shared" si="19"/>
        <v>City of Wellington - (KS)</v>
      </c>
      <c r="C1243" s="1" t="b">
        <f>IF(D1243&lt;&gt;"",IF(COUNTIF($D$2:D1242, D1243), INDEX($A$2:$D$100000, MATCH(D1243, $D$2:D1242,0),1), FALSE), FALSE)</f>
        <v>0</v>
      </c>
      <c r="F1243" s="1" t="b">
        <f>IF(G1243&lt;&gt;"", IF(COUNTIF($G$2:G1242, G1243), INDEX($A$2:$G$100000, MATCH(G1243, $G$2:G1242,0),1), FALSE), FALSE)</f>
        <v>0</v>
      </c>
      <c r="G1243" s="1">
        <v>20315</v>
      </c>
      <c r="H1243" s="1" t="s">
        <v>1363</v>
      </c>
    </row>
    <row r="1244" spans="1:8" x14ac:dyDescent="0.2">
      <c r="A1244" s="1">
        <v>1247</v>
      </c>
      <c r="B1244" s="1" t="str">
        <f t="shared" si="19"/>
        <v>City of Wells - (MN)</v>
      </c>
      <c r="C1244" s="1" t="b">
        <f>IF(D1244&lt;&gt;"",IF(COUNTIF($D$2:D1243, D1244), INDEX($A$2:$D$100000, MATCH(D1244, $D$2:D1243,0),1), FALSE), FALSE)</f>
        <v>0</v>
      </c>
      <c r="F1244" s="1" t="b">
        <f>IF(G1244&lt;&gt;"", IF(COUNTIF($G$2:G1243, G1244), INDEX($A$2:$G$100000, MATCH(G1244, $G$2:G1243,0),1), FALSE), FALSE)</f>
        <v>0</v>
      </c>
      <c r="G1244" s="1">
        <v>29295</v>
      </c>
      <c r="H1244" s="1" t="s">
        <v>1364</v>
      </c>
    </row>
    <row r="1245" spans="1:8" x14ac:dyDescent="0.2">
      <c r="A1245" s="1">
        <v>1248</v>
      </c>
      <c r="B1245" s="1" t="str">
        <f t="shared" si="19"/>
        <v>City of West Bend</v>
      </c>
      <c r="C1245" s="1" t="b">
        <f>IF(D1245&lt;&gt;"",IF(COUNTIF($D$2:D1244, D1245), INDEX($A$2:$D$100000, MATCH(D1245, $D$2:D1244,0),1), FALSE), FALSE)</f>
        <v>0</v>
      </c>
      <c r="F1245" s="1" t="b">
        <f>IF(G1245&lt;&gt;"", IF(COUNTIF($G$2:G1244, G1245), INDEX($A$2:$G$100000, MATCH(G1245, $G$2:G1244,0),1), FALSE), FALSE)</f>
        <v>0</v>
      </c>
      <c r="G1245" s="1">
        <v>20364</v>
      </c>
      <c r="H1245" s="1" t="s">
        <v>1365</v>
      </c>
    </row>
    <row r="1246" spans="1:8" x14ac:dyDescent="0.2">
      <c r="A1246" s="1">
        <v>1249</v>
      </c>
      <c r="B1246" s="1" t="str">
        <f t="shared" si="19"/>
        <v>City of West Liberty - (IA)</v>
      </c>
      <c r="C1246" s="1" t="b">
        <f>IF(D1246&lt;&gt;"",IF(COUNTIF($D$2:D1245, D1246), INDEX($A$2:$D$100000, MATCH(D1246, $D$2:D1245,0),1), FALSE), FALSE)</f>
        <v>0</v>
      </c>
      <c r="F1246" s="1" t="b">
        <f>IF(G1246&lt;&gt;"", IF(COUNTIF($G$2:G1245, G1246), INDEX($A$2:$G$100000, MATCH(G1246, $G$2:G1245,0),1), FALSE), FALSE)</f>
        <v>0</v>
      </c>
      <c r="G1246" s="1">
        <v>20380</v>
      </c>
      <c r="H1246" s="1" t="s">
        <v>1366</v>
      </c>
    </row>
    <row r="1247" spans="1:8" x14ac:dyDescent="0.2">
      <c r="A1247" s="1">
        <v>1250</v>
      </c>
      <c r="B1247" s="1" t="str">
        <f t="shared" si="19"/>
        <v>City of West Plains - (MO)</v>
      </c>
      <c r="C1247" s="1" t="b">
        <f>IF(D1247&lt;&gt;"",IF(COUNTIF($D$2:D1246, D1247), INDEX($A$2:$D$100000, MATCH(D1247, $D$2:D1246,0),1), FALSE), FALSE)</f>
        <v>0</v>
      </c>
      <c r="F1247" s="1" t="b">
        <f>IF(G1247&lt;&gt;"", IF(COUNTIF($G$2:G1246, G1247), INDEX($A$2:$G$100000, MATCH(G1247, $G$2:G1246,0),1), FALSE), FALSE)</f>
        <v>0</v>
      </c>
      <c r="G1247" s="1">
        <v>20392</v>
      </c>
      <c r="H1247" s="1" t="s">
        <v>1367</v>
      </c>
    </row>
    <row r="1248" spans="1:8" x14ac:dyDescent="0.2">
      <c r="A1248" s="1">
        <v>1251</v>
      </c>
      <c r="B1248" s="1" t="str">
        <f t="shared" si="19"/>
        <v>City of West Point - (NE)</v>
      </c>
      <c r="C1248" s="1" t="b">
        <f>IF(D1248&lt;&gt;"",IF(COUNTIF($D$2:D1247, D1248), INDEX($A$2:$D$100000, MATCH(D1248, $D$2:D1247,0),1), FALSE), FALSE)</f>
        <v>0</v>
      </c>
      <c r="F1248" s="1" t="b">
        <f>IF(G1248&lt;&gt;"", IF(COUNTIF($G$2:G1247, G1248), INDEX($A$2:$G$100000, MATCH(G1248, $G$2:G1247,0),1), FALSE), FALSE)</f>
        <v>0</v>
      </c>
      <c r="G1248" s="1">
        <v>20397</v>
      </c>
      <c r="H1248" s="1" t="s">
        <v>1368</v>
      </c>
    </row>
    <row r="1249" spans="1:8" x14ac:dyDescent="0.2">
      <c r="A1249" s="1">
        <v>1252</v>
      </c>
      <c r="B1249" s="1" t="str">
        <f t="shared" si="19"/>
        <v>City of Westbrook</v>
      </c>
      <c r="C1249" s="1" t="b">
        <f>IF(D1249&lt;&gt;"",IF(COUNTIF($D$2:D1248, D1249), INDEX($A$2:$D$100000, MATCH(D1249, $D$2:D1248,0),1), FALSE), FALSE)</f>
        <v>0</v>
      </c>
      <c r="F1249" s="1" t="b">
        <f>IF(G1249&lt;&gt;"", IF(COUNTIF($G$2:G1248, G1249), INDEX($A$2:$G$100000, MATCH(G1249, $G$2:G1248,0),1), FALSE), FALSE)</f>
        <v>0</v>
      </c>
      <c r="G1249" s="1">
        <v>20430</v>
      </c>
      <c r="H1249" s="1" t="s">
        <v>1369</v>
      </c>
    </row>
    <row r="1250" spans="1:8" x14ac:dyDescent="0.2">
      <c r="A1250" s="1">
        <v>1253</v>
      </c>
      <c r="B1250" s="1" t="str">
        <f t="shared" si="19"/>
        <v>City of Whittemore - (IA)</v>
      </c>
      <c r="C1250" s="1" t="b">
        <f>IF(D1250&lt;&gt;"",IF(COUNTIF($D$2:D1249, D1250), INDEX($A$2:$D$100000, MATCH(D1250, $D$2:D1249,0),1), FALSE), FALSE)</f>
        <v>0</v>
      </c>
      <c r="F1250" s="1" t="b">
        <f>IF(G1250&lt;&gt;"", IF(COUNTIF($G$2:G1249, G1250), INDEX($A$2:$G$100000, MATCH(G1250, $G$2:G1249,0),1), FALSE), FALSE)</f>
        <v>0</v>
      </c>
      <c r="G1250" s="1">
        <v>20604</v>
      </c>
      <c r="H1250" s="1" t="s">
        <v>1370</v>
      </c>
    </row>
    <row r="1251" spans="1:8" x14ac:dyDescent="0.2">
      <c r="A1251" s="1">
        <v>1254</v>
      </c>
      <c r="B1251" s="1" t="str">
        <f t="shared" si="19"/>
        <v>City of Wilber</v>
      </c>
      <c r="C1251" s="1" t="b">
        <f>IF(D1251&lt;&gt;"",IF(COUNTIF($D$2:D1250, D1251), INDEX($A$2:$D$100000, MATCH(D1251, $D$2:D1250,0),1), FALSE), FALSE)</f>
        <v>0</v>
      </c>
      <c r="F1251" s="1" t="b">
        <f>IF(G1251&lt;&gt;"", IF(COUNTIF($G$2:G1250, G1251), INDEX($A$2:$G$100000, MATCH(G1251, $G$2:G1250,0),1), FALSE), FALSE)</f>
        <v>0</v>
      </c>
      <c r="G1251" s="1">
        <v>20632</v>
      </c>
      <c r="H1251" s="1" t="s">
        <v>1371</v>
      </c>
    </row>
    <row r="1252" spans="1:8" x14ac:dyDescent="0.2">
      <c r="A1252" s="1">
        <v>1255</v>
      </c>
      <c r="B1252" s="1" t="str">
        <f t="shared" si="19"/>
        <v>City of Wilton</v>
      </c>
      <c r="C1252" s="1" t="b">
        <f>IF(D1252&lt;&gt;"",IF(COUNTIF($D$2:D1251, D1252), INDEX($A$2:$D$100000, MATCH(D1252, $D$2:D1251,0),1), FALSE), FALSE)</f>
        <v>0</v>
      </c>
      <c r="F1252" s="1" t="b">
        <f>IF(G1252&lt;&gt;"", IF(COUNTIF($G$2:G1251, G1252), INDEX($A$2:$G$100000, MATCH(G1252, $G$2:G1251,0),1), FALSE), FALSE)</f>
        <v>0</v>
      </c>
      <c r="G1252" s="1">
        <v>20789</v>
      </c>
      <c r="H1252" s="1" t="s">
        <v>1372</v>
      </c>
    </row>
    <row r="1253" spans="1:8" x14ac:dyDescent="0.2">
      <c r="A1253" s="1">
        <v>1256</v>
      </c>
      <c r="B1253" s="1" t="str">
        <f t="shared" si="19"/>
        <v>City of Windom</v>
      </c>
      <c r="C1253" s="1" t="b">
        <f>IF(D1253&lt;&gt;"",IF(COUNTIF($D$2:D1252, D1253), INDEX($A$2:$D$100000, MATCH(D1253, $D$2:D1252,0),1), FALSE), FALSE)</f>
        <v>0</v>
      </c>
      <c r="F1253" s="1" t="b">
        <f>IF(G1253&lt;&gt;"", IF(COUNTIF($G$2:G1252, G1253), INDEX($A$2:$G$100000, MATCH(G1253, $G$2:G1252,0),1), FALSE), FALSE)</f>
        <v>0</v>
      </c>
      <c r="G1253" s="1">
        <v>20806</v>
      </c>
      <c r="H1253" s="1" t="s">
        <v>1373</v>
      </c>
    </row>
    <row r="1254" spans="1:8" x14ac:dyDescent="0.2">
      <c r="A1254" s="1">
        <v>1257</v>
      </c>
      <c r="B1254" s="1" t="str">
        <f t="shared" si="19"/>
        <v>City of Winfield - (KS)</v>
      </c>
      <c r="C1254" s="1" t="b">
        <f>IF(D1254&lt;&gt;"",IF(COUNTIF($D$2:D1253, D1254), INDEX($A$2:$D$100000, MATCH(D1254, $D$2:D1253,0),1), FALSE), FALSE)</f>
        <v>0</v>
      </c>
      <c r="F1254" s="1" t="b">
        <f>IF(G1254&lt;&gt;"", IF(COUNTIF($G$2:G1253, G1254), INDEX($A$2:$G$100000, MATCH(G1254, $G$2:G1253,0),1), FALSE), FALSE)</f>
        <v>0</v>
      </c>
      <c r="G1254" s="1">
        <v>20813</v>
      </c>
      <c r="H1254" s="1" t="s">
        <v>1374</v>
      </c>
    </row>
    <row r="1255" spans="1:8" x14ac:dyDescent="0.2">
      <c r="A1255" s="1">
        <v>1258</v>
      </c>
      <c r="B1255" s="1" t="str">
        <f t="shared" si="19"/>
        <v>City of Winterset - (IA)</v>
      </c>
      <c r="C1255" s="1" t="b">
        <f>IF(D1255&lt;&gt;"",IF(COUNTIF($D$2:D1254, D1255), INDEX($A$2:$D$100000, MATCH(D1255, $D$2:D1254,0),1), FALSE), FALSE)</f>
        <v>0</v>
      </c>
      <c r="F1255" s="1" t="b">
        <f>IF(G1255&lt;&gt;"", IF(COUNTIF($G$2:G1254, G1255), INDEX($A$2:$G$100000, MATCH(G1255, $G$2:G1254,0),1), FALSE), FALSE)</f>
        <v>0</v>
      </c>
      <c r="G1255" s="1">
        <v>20835</v>
      </c>
      <c r="H1255" s="1" t="s">
        <v>1375</v>
      </c>
    </row>
    <row r="1256" spans="1:8" x14ac:dyDescent="0.2">
      <c r="A1256" s="1">
        <v>1259</v>
      </c>
      <c r="B1256" s="1" t="str">
        <f t="shared" si="19"/>
        <v>City of Wisner</v>
      </c>
      <c r="C1256" s="1" t="b">
        <f>IF(D1256&lt;&gt;"",IF(COUNTIF($D$2:D1255, D1256), INDEX($A$2:$D$100000, MATCH(D1256, $D$2:D1255,0),1), FALSE), FALSE)</f>
        <v>0</v>
      </c>
      <c r="F1256" s="1" t="b">
        <f>IF(G1256&lt;&gt;"", IF(COUNTIF($G$2:G1255, G1256), INDEX($A$2:$G$100000, MATCH(G1256, $G$2:G1255,0),1), FALSE), FALSE)</f>
        <v>0</v>
      </c>
      <c r="G1256" s="1">
        <v>20880</v>
      </c>
      <c r="H1256" s="1" t="s">
        <v>1376</v>
      </c>
    </row>
    <row r="1257" spans="1:8" x14ac:dyDescent="0.2">
      <c r="A1257" s="1">
        <v>1260</v>
      </c>
      <c r="B1257" s="1" t="str">
        <f t="shared" si="19"/>
        <v>City of Woodsfield - (OH)</v>
      </c>
      <c r="C1257" s="1" t="b">
        <f>IF(D1257&lt;&gt;"",IF(COUNTIF($D$2:D1256, D1257), INDEX($A$2:$D$100000, MATCH(D1257, $D$2:D1256,0),1), FALSE), FALSE)</f>
        <v>0</v>
      </c>
      <c r="F1257" s="1" t="b">
        <f>IF(G1257&lt;&gt;"", IF(COUNTIF($G$2:G1256, G1257), INDEX($A$2:$G$100000, MATCH(G1257, $G$2:G1256,0),1), FALSE), FALSE)</f>
        <v>0</v>
      </c>
      <c r="G1257" s="1">
        <v>20977</v>
      </c>
      <c r="H1257" s="1" t="s">
        <v>1377</v>
      </c>
    </row>
    <row r="1258" spans="1:8" x14ac:dyDescent="0.2">
      <c r="A1258" s="1">
        <v>1261</v>
      </c>
      <c r="B1258" s="1" t="str">
        <f t="shared" si="19"/>
        <v>City of Worthington - (MN)</v>
      </c>
      <c r="C1258" s="1" t="b">
        <f>IF(D1258&lt;&gt;"",IF(COUNTIF($D$2:D1257, D1258), INDEX($A$2:$D$100000, MATCH(D1258, $D$2:D1257,0),1), FALSE), FALSE)</f>
        <v>0</v>
      </c>
      <c r="F1258" s="1" t="b">
        <f>IF(G1258&lt;&gt;"", IF(COUNTIF($G$2:G1257, G1258), INDEX($A$2:$G$100000, MATCH(G1258, $G$2:G1257,0),1), FALSE), FALSE)</f>
        <v>0</v>
      </c>
      <c r="G1258" s="1">
        <v>21013</v>
      </c>
      <c r="H1258" s="1" t="s">
        <v>1378</v>
      </c>
    </row>
    <row r="1259" spans="1:8" x14ac:dyDescent="0.2">
      <c r="A1259" s="1">
        <v>1262</v>
      </c>
      <c r="B1259" s="1" t="str">
        <f t="shared" si="19"/>
        <v>City of Wrangell - (AK)</v>
      </c>
      <c r="C1259" s="1" t="b">
        <f>IF(D1259&lt;&gt;"",IF(COUNTIF($D$2:D1258, D1259), INDEX($A$2:$D$100000, MATCH(D1259, $D$2:D1258,0),1), FALSE), FALSE)</f>
        <v>0</v>
      </c>
      <c r="F1259" s="1" t="b">
        <f>IF(G1259&lt;&gt;"", IF(COUNTIF($G$2:G1258, G1259), INDEX($A$2:$G$100000, MATCH(G1259, $G$2:G1258,0),1), FALSE), FALSE)</f>
        <v>0</v>
      </c>
      <c r="G1259" s="1">
        <v>21015</v>
      </c>
      <c r="H1259" s="1" t="s">
        <v>1379</v>
      </c>
    </row>
    <row r="1260" spans="1:8" x14ac:dyDescent="0.2">
      <c r="A1260" s="1">
        <v>1263</v>
      </c>
      <c r="B1260" s="1" t="str">
        <f t="shared" si="19"/>
        <v>City of Zeeland - (MI)</v>
      </c>
      <c r="C1260" s="1" t="b">
        <f>IF(D1260&lt;&gt;"",IF(COUNTIF($D$2:D1259, D1260), INDEX($A$2:$D$100000, MATCH(D1260, $D$2:D1259,0),1), FALSE), FALSE)</f>
        <v>0</v>
      </c>
      <c r="F1260" s="1" t="b">
        <f>IF(G1260&lt;&gt;"", IF(COUNTIF($G$2:G1259, G1260), INDEX($A$2:$G$100000, MATCH(G1260, $G$2:G1259,0),1), FALSE), FALSE)</f>
        <v>0</v>
      </c>
      <c r="G1260" s="1">
        <v>21158</v>
      </c>
      <c r="H1260" s="1" t="s">
        <v>1380</v>
      </c>
    </row>
    <row r="1261" spans="1:8" x14ac:dyDescent="0.2">
      <c r="A1261" s="1">
        <v>1264</v>
      </c>
      <c r="B1261" s="1" t="str">
        <f t="shared" si="19"/>
        <v>City Utilities of Springfield - (MO)</v>
      </c>
      <c r="C1261" s="1" t="b">
        <f>IF(D1261&lt;&gt;"",IF(COUNTIF($D$2:D1260, D1261), INDEX($A$2:$D$100000, MATCH(D1261, $D$2:D1260,0),1), FALSE), FALSE)</f>
        <v>0</v>
      </c>
      <c r="F1261" s="1" t="b">
        <f>IF(G1261&lt;&gt;"", IF(COUNTIF($G$2:G1260, G1261), INDEX($A$2:$G$100000, MATCH(G1261, $G$2:G1260,0),1), FALSE), FALSE)</f>
        <v>0</v>
      </c>
      <c r="G1261" s="1">
        <v>17833</v>
      </c>
      <c r="H1261" s="1" t="s">
        <v>1381</v>
      </c>
    </row>
    <row r="1262" spans="1:8" x14ac:dyDescent="0.2">
      <c r="A1262" s="1">
        <v>1265</v>
      </c>
      <c r="B1262" s="1" t="str">
        <f t="shared" si="19"/>
        <v>City Water and Light Plant</v>
      </c>
      <c r="C1262" s="1" t="b">
        <f>IF(D1262&lt;&gt;"",IF(COUNTIF($D$2:D1261, D1262), INDEX($A$2:$D$100000, MATCH(D1262, $D$2:D1261,0),1), FALSE), FALSE)</f>
        <v>0</v>
      </c>
      <c r="F1262" s="1" t="b">
        <f>IF(G1262&lt;&gt;"", IF(COUNTIF($G$2:G1261, G1262), INDEX($A$2:$G$100000, MATCH(G1262, $G$2:G1261,0),1), FALSE), FALSE)</f>
        <v>0</v>
      </c>
      <c r="G1262" s="1">
        <v>9879</v>
      </c>
      <c r="H1262" s="1" t="s">
        <v>1382</v>
      </c>
    </row>
    <row r="1263" spans="1:8" x14ac:dyDescent="0.2">
      <c r="A1263" s="1">
        <v>1266</v>
      </c>
      <c r="B1263" s="1" t="str">
        <f t="shared" si="19"/>
        <v>CityCenter Land LLC</v>
      </c>
      <c r="C1263" s="1" t="b">
        <f>IF(D1263&lt;&gt;"",IF(COUNTIF($D$2:D1262, D1263), INDEX($A$2:$D$100000, MATCH(D1263, $D$2:D1262,0),1), FALSE), FALSE)</f>
        <v>0</v>
      </c>
      <c r="F1263" s="1" t="b">
        <f>IF(G1263&lt;&gt;"", IF(COUNTIF($G$2:G1262, G1263), INDEX($A$2:$G$100000, MATCH(G1263, $G$2:G1262,0),1), FALSE), FALSE)</f>
        <v>0</v>
      </c>
      <c r="G1263" s="1">
        <v>56687</v>
      </c>
      <c r="H1263" s="1" t="s">
        <v>1383</v>
      </c>
    </row>
    <row r="1264" spans="1:8" x14ac:dyDescent="0.2">
      <c r="A1264" s="1">
        <v>1267</v>
      </c>
      <c r="B1264" s="1" t="str">
        <f t="shared" si="19"/>
        <v>Claire Solar Partners LLC</v>
      </c>
      <c r="C1264" s="1" t="b">
        <f>IF(D1264&lt;&gt;"",IF(COUNTIF($D$2:D1263, D1264), INDEX($A$2:$D$100000, MATCH(D1264, $D$2:D1263,0),1), FALSE), FALSE)</f>
        <v>0</v>
      </c>
      <c r="F1264" s="1" t="b">
        <f>IF(G1264&lt;&gt;"", IF(COUNTIF($G$2:G1263, G1264), INDEX($A$2:$G$100000, MATCH(G1264, $G$2:G1263,0),1), FALSE), FALSE)</f>
        <v>0</v>
      </c>
      <c r="G1264" s="1">
        <v>59241</v>
      </c>
      <c r="H1264" s="1" t="s">
        <v>1384</v>
      </c>
    </row>
    <row r="1265" spans="1:8" x14ac:dyDescent="0.2">
      <c r="A1265" s="1">
        <v>1268</v>
      </c>
      <c r="B1265" s="1" t="str">
        <f t="shared" si="19"/>
        <v>Clarendon Solar Farm, LLC</v>
      </c>
      <c r="C1265" s="1" t="b">
        <f>IF(D1265&lt;&gt;"",IF(COUNTIF($D$2:D1264, D1265), INDEX($A$2:$D$100000, MATCH(D1265, $D$2:D1264,0),1), FALSE), FALSE)</f>
        <v>0</v>
      </c>
      <c r="F1265" s="1" t="b">
        <f>IF(G1265&lt;&gt;"", IF(COUNTIF($G$2:G1264, G1265), INDEX($A$2:$G$100000, MATCH(G1265, $G$2:G1264,0),1), FALSE), FALSE)</f>
        <v>0</v>
      </c>
      <c r="G1265" s="1">
        <v>59240</v>
      </c>
      <c r="H1265" s="1" t="s">
        <v>1385</v>
      </c>
    </row>
    <row r="1266" spans="1:8" x14ac:dyDescent="0.2">
      <c r="A1266" s="1">
        <v>1269</v>
      </c>
      <c r="B1266" s="1" t="str">
        <f t="shared" si="19"/>
        <v>Clark University</v>
      </c>
      <c r="C1266" s="1" t="b">
        <f>IF(D1266&lt;&gt;"",IF(COUNTIF($D$2:D1265, D1266), INDEX($A$2:$D$100000, MATCH(D1266, $D$2:D1265,0),1), FALSE), FALSE)</f>
        <v>0</v>
      </c>
      <c r="F1266" s="1" t="b">
        <f>IF(G1266&lt;&gt;"", IF(COUNTIF($G$2:G1265, G1266), INDEX($A$2:$G$100000, MATCH(G1266, $G$2:G1265,0),1), FALSE), FALSE)</f>
        <v>0</v>
      </c>
      <c r="G1266" s="1">
        <v>3692</v>
      </c>
      <c r="H1266" s="1" t="s">
        <v>1386</v>
      </c>
    </row>
    <row r="1267" spans="1:8" x14ac:dyDescent="0.2">
      <c r="A1267" s="1">
        <v>1270</v>
      </c>
      <c r="B1267" s="1" t="str">
        <f t="shared" si="19"/>
        <v>Clarksdale Public Utilities</v>
      </c>
      <c r="C1267" s="1" t="b">
        <f>IF(D1267&lt;&gt;"",IF(COUNTIF($D$2:D1266, D1267), INDEX($A$2:$D$100000, MATCH(D1267, $D$2:D1266,0),1), FALSE), FALSE)</f>
        <v>0</v>
      </c>
      <c r="F1267" s="1" t="b">
        <f>IF(G1267&lt;&gt;"", IF(COUNTIF($G$2:G1266, G1267), INDEX($A$2:$G$100000, MATCH(G1267, $G$2:G1266,0),1), FALSE), FALSE)</f>
        <v>0</v>
      </c>
      <c r="G1267" s="1">
        <v>3702</v>
      </c>
      <c r="H1267" s="1" t="s">
        <v>1387</v>
      </c>
    </row>
    <row r="1268" spans="1:8" x14ac:dyDescent="0.2">
      <c r="A1268" s="1">
        <v>1271</v>
      </c>
      <c r="B1268" s="1" t="str">
        <f t="shared" si="19"/>
        <v>Clarkson Solar LLC</v>
      </c>
      <c r="C1268" s="1" t="b">
        <f>IF(D1268&lt;&gt;"",IF(COUNTIF($D$2:D1267, D1268), INDEX($A$2:$D$100000, MATCH(D1268, $D$2:D1267,0),1), FALSE), FALSE)</f>
        <v>0</v>
      </c>
      <c r="F1268" s="1" t="b">
        <f>IF(G1268&lt;&gt;"", IF(COUNTIF($G$2:G1267, G1268), INDEX($A$2:$G$100000, MATCH(G1268, $G$2:G1267,0),1), FALSE), FALSE)</f>
        <v>0</v>
      </c>
      <c r="G1268" s="1">
        <v>59360</v>
      </c>
      <c r="H1268" s="1" t="s">
        <v>1388</v>
      </c>
    </row>
    <row r="1269" spans="1:8" x14ac:dyDescent="0.2">
      <c r="A1269" s="1">
        <v>1272</v>
      </c>
      <c r="B1269" s="1" t="str">
        <f t="shared" si="19"/>
        <v>Clatskanie Peoples Util Dist</v>
      </c>
      <c r="C1269" s="1" t="b">
        <f>IF(D1269&lt;&gt;"",IF(COUNTIF($D$2:D1268, D1269), INDEX($A$2:$D$100000, MATCH(D1269, $D$2:D1268,0),1), FALSE), FALSE)</f>
        <v>0</v>
      </c>
      <c r="F1269" s="1" t="b">
        <f>IF(G1269&lt;&gt;"", IF(COUNTIF($G$2:G1268, G1269), INDEX($A$2:$G$100000, MATCH(G1269, $G$2:G1268,0),1), FALSE), FALSE)</f>
        <v>0</v>
      </c>
      <c r="G1269" s="1">
        <v>28541</v>
      </c>
      <c r="H1269" s="1" t="s">
        <v>1389</v>
      </c>
    </row>
    <row r="1270" spans="1:8" x14ac:dyDescent="0.2">
      <c r="A1270" s="1">
        <v>1273</v>
      </c>
      <c r="B1270" s="1" t="str">
        <f t="shared" si="19"/>
        <v>Clean Energy Collective LLC</v>
      </c>
      <c r="C1270" s="1" t="b">
        <f>IF(D1270&lt;&gt;"",IF(COUNTIF($D$2:D1269, D1270), INDEX($A$2:$D$100000, MATCH(D1270, $D$2:D1269,0),1), FALSE), FALSE)</f>
        <v>0</v>
      </c>
      <c r="F1270" s="1" t="b">
        <f>IF(G1270&lt;&gt;"", IF(COUNTIF($G$2:G1269, G1270), INDEX($A$2:$G$100000, MATCH(G1270, $G$2:G1269,0),1), FALSE), FALSE)</f>
        <v>0</v>
      </c>
      <c r="G1270" s="1">
        <v>58519</v>
      </c>
      <c r="H1270" s="1" t="s">
        <v>1390</v>
      </c>
    </row>
    <row r="1271" spans="1:8" x14ac:dyDescent="0.2">
      <c r="A1271" s="1">
        <v>1274</v>
      </c>
      <c r="B1271" s="1" t="str">
        <f t="shared" si="19"/>
        <v>Clean Energy LLC</v>
      </c>
      <c r="C1271" s="1" t="b">
        <f>IF(D1271&lt;&gt;"",IF(COUNTIF($D$2:D1270, D1271), INDEX($A$2:$D$100000, MATCH(D1271, $D$2:D1270,0),1), FALSE), FALSE)</f>
        <v>0</v>
      </c>
      <c r="F1271" s="1" t="b">
        <f>IF(G1271&lt;&gt;"", IF(COUNTIF($G$2:G1270, G1271), INDEX($A$2:$G$100000, MATCH(G1271, $G$2:G1270,0),1), FALSE), FALSE)</f>
        <v>0</v>
      </c>
      <c r="G1271" s="1">
        <v>58748</v>
      </c>
      <c r="H1271" s="1" t="s">
        <v>1391</v>
      </c>
    </row>
    <row r="1272" spans="1:8" x14ac:dyDescent="0.2">
      <c r="A1272" s="1">
        <v>1275</v>
      </c>
      <c r="B1272" s="1" t="str">
        <f t="shared" si="19"/>
        <v>Clean Fuel Partners Dane</v>
      </c>
      <c r="C1272" s="1" t="b">
        <f>IF(D1272&lt;&gt;"",IF(COUNTIF($D$2:D1271, D1272), INDEX($A$2:$D$100000, MATCH(D1272, $D$2:D1271,0),1), FALSE), FALSE)</f>
        <v>0</v>
      </c>
      <c r="F1272" s="1" t="b">
        <f>IF(G1272&lt;&gt;"", IF(COUNTIF($G$2:G1271, G1272), INDEX($A$2:$G$100000, MATCH(G1272, $G$2:G1271,0),1), FALSE), FALSE)</f>
        <v>0</v>
      </c>
      <c r="G1272" s="1">
        <v>59878</v>
      </c>
      <c r="H1272" s="1" t="s">
        <v>1392</v>
      </c>
    </row>
    <row r="1273" spans="1:8" x14ac:dyDescent="0.2">
      <c r="A1273" s="1">
        <v>1276</v>
      </c>
      <c r="B1273" s="1" t="str">
        <f t="shared" si="19"/>
        <v>Clean Water Services</v>
      </c>
      <c r="C1273" s="1" t="b">
        <f>IF(D1273&lt;&gt;"",IF(COUNTIF($D$2:D1272, D1273), INDEX($A$2:$D$100000, MATCH(D1273, $D$2:D1272,0),1), FALSE), FALSE)</f>
        <v>0</v>
      </c>
      <c r="F1273" s="1" t="b">
        <f>IF(G1273&lt;&gt;"", IF(COUNTIF($G$2:G1272, G1273), INDEX($A$2:$G$100000, MATCH(G1273, $G$2:G1272,0),1), FALSE), FALSE)</f>
        <v>0</v>
      </c>
      <c r="G1273" s="1">
        <v>60047</v>
      </c>
      <c r="H1273" s="1" t="s">
        <v>1393</v>
      </c>
    </row>
    <row r="1274" spans="1:8" x14ac:dyDescent="0.2">
      <c r="A1274" s="1">
        <v>1277</v>
      </c>
      <c r="B1274" s="1" t="str">
        <f t="shared" si="19"/>
        <v>Clear Lake Cogeneration LP</v>
      </c>
      <c r="C1274" s="1" t="b">
        <f>IF(D1274&lt;&gt;"",IF(COUNTIF($D$2:D1273, D1274), INDEX($A$2:$D$100000, MATCH(D1274, $D$2:D1273,0),1), FALSE), FALSE)</f>
        <v>0</v>
      </c>
      <c r="F1274" s="1" t="b">
        <f>IF(G1274&lt;&gt;"", IF(COUNTIF($G$2:G1273, G1274), INDEX($A$2:$G$100000, MATCH(G1274, $G$2:G1273,0),1), FALSE), FALSE)</f>
        <v>0</v>
      </c>
      <c r="G1274" s="1">
        <v>3775</v>
      </c>
      <c r="H1274" s="1" t="s">
        <v>1394</v>
      </c>
    </row>
    <row r="1275" spans="1:8" x14ac:dyDescent="0.2">
      <c r="A1275" s="1">
        <v>1278</v>
      </c>
      <c r="B1275" s="1" t="str">
        <f t="shared" si="19"/>
        <v>Clearwater Paper Corporation</v>
      </c>
      <c r="C1275" s="1" t="b">
        <f>IF(D1275&lt;&gt;"",IF(COUNTIF($D$2:D1274, D1275), INDEX($A$2:$D$100000, MATCH(D1275, $D$2:D1274,0),1), FALSE), FALSE)</f>
        <v>0</v>
      </c>
      <c r="F1275" s="1" t="b">
        <f>IF(G1275&lt;&gt;"", IF(COUNTIF($G$2:G1274, G1275), INDEX($A$2:$G$100000, MATCH(G1275, $G$2:G1274,0),1), FALSE), FALSE)</f>
        <v>0</v>
      </c>
      <c r="G1275" s="1">
        <v>56225</v>
      </c>
      <c r="H1275" s="1" t="s">
        <v>1395</v>
      </c>
    </row>
    <row r="1276" spans="1:8" x14ac:dyDescent="0.2">
      <c r="A1276" s="1">
        <v>1279</v>
      </c>
      <c r="B1276" s="1" t="str">
        <f t="shared" si="19"/>
        <v>Clemson University - Main Campus</v>
      </c>
      <c r="C1276" s="1" t="b">
        <f>IF(D1276&lt;&gt;"",IF(COUNTIF($D$2:D1275, D1276), INDEX($A$2:$D$100000, MATCH(D1276, $D$2:D1275,0),1), FALSE), FALSE)</f>
        <v>0</v>
      </c>
      <c r="F1276" s="1" t="b">
        <f>IF(G1276&lt;&gt;"", IF(COUNTIF($G$2:G1275, G1276), INDEX($A$2:$G$100000, MATCH(G1276, $G$2:G1275,0),1), FALSE), FALSE)</f>
        <v>0</v>
      </c>
      <c r="G1276" s="1">
        <v>58384</v>
      </c>
      <c r="H1276" s="1" t="s">
        <v>1396</v>
      </c>
    </row>
    <row r="1277" spans="1:8" x14ac:dyDescent="0.2">
      <c r="A1277" s="1">
        <v>1280</v>
      </c>
      <c r="B1277" s="1" t="str">
        <f t="shared" si="19"/>
        <v>Cleveland Cliffs Inc</v>
      </c>
      <c r="C1277" s="1" t="b">
        <f>IF(D1277&lt;&gt;"",IF(COUNTIF($D$2:D1276, D1277), INDEX($A$2:$D$100000, MATCH(D1277, $D$2:D1276,0),1), FALSE), FALSE)</f>
        <v>0</v>
      </c>
      <c r="F1277" s="1" t="b">
        <f>IF(G1277&lt;&gt;"", IF(COUNTIF($G$2:G1276, G1277), INDEX($A$2:$G$100000, MATCH(G1277, $G$2:G1276,0),1), FALSE), FALSE)</f>
        <v>0</v>
      </c>
      <c r="G1277" s="1">
        <v>3807</v>
      </c>
      <c r="H1277" s="1" t="s">
        <v>1397</v>
      </c>
    </row>
    <row r="1278" spans="1:8" x14ac:dyDescent="0.2">
      <c r="A1278" s="1">
        <v>1281</v>
      </c>
      <c r="B1278" s="1" t="str">
        <f t="shared" si="19"/>
        <v>Cloud County Windfarm, LLC</v>
      </c>
      <c r="C1278" s="1" t="b">
        <f>IF(D1278&lt;&gt;"",IF(COUNTIF($D$2:D1277, D1278), INDEX($A$2:$D$100000, MATCH(D1278, $D$2:D1277,0),1), FALSE), FALSE)</f>
        <v>0</v>
      </c>
      <c r="F1278" s="1" t="b">
        <f>IF(G1278&lt;&gt;"", IF(COUNTIF($G$2:G1277, G1278), INDEX($A$2:$G$100000, MATCH(G1278, $G$2:G1277,0),1), FALSE), FALSE)</f>
        <v>0</v>
      </c>
      <c r="G1278" s="1">
        <v>55990</v>
      </c>
      <c r="H1278" s="1" t="s">
        <v>1398</v>
      </c>
    </row>
    <row r="1279" spans="1:8" x14ac:dyDescent="0.2">
      <c r="A1279" s="1">
        <v>1282</v>
      </c>
      <c r="B1279" s="1" t="str">
        <f t="shared" si="19"/>
        <v>Cloverland Electric Co-op</v>
      </c>
      <c r="C1279" s="1" t="b">
        <f>IF(D1279&lt;&gt;"",IF(COUNTIF($D$2:D1278, D1279), INDEX($A$2:$D$100000, MATCH(D1279, $D$2:D1278,0),1), FALSE), FALSE)</f>
        <v>0</v>
      </c>
      <c r="F1279" s="1" t="b">
        <f>IF(G1279&lt;&gt;"", IF(COUNTIF($G$2:G1278, G1279), INDEX($A$2:$G$100000, MATCH(G1279, $G$2:G1278,0),1), FALSE), FALSE)</f>
        <v>0</v>
      </c>
      <c r="G1279" s="1">
        <v>3828</v>
      </c>
      <c r="H1279" s="1" t="s">
        <v>1399</v>
      </c>
    </row>
    <row r="1280" spans="1:8" x14ac:dyDescent="0.2">
      <c r="A1280" s="1">
        <v>1283</v>
      </c>
      <c r="B1280" s="1" t="str">
        <f t="shared" si="19"/>
        <v>CMS Generation MI Power LLC</v>
      </c>
      <c r="C1280" s="1" t="b">
        <f>IF(D1280&lt;&gt;"",IF(COUNTIF($D$2:D1279, D1280), INDEX($A$2:$D$100000, MATCH(D1280, $D$2:D1279,0),1), FALSE), FALSE)</f>
        <v>0</v>
      </c>
      <c r="F1280" s="1" t="b">
        <f>IF(G1280&lt;&gt;"", IF(COUNTIF($G$2:G1279, G1280), INDEX($A$2:$G$100000, MATCH(G1280, $G$2:G1279,0),1), FALSE), FALSE)</f>
        <v>0</v>
      </c>
      <c r="G1280" s="1">
        <v>3838</v>
      </c>
      <c r="H1280" s="1" t="s">
        <v>1400</v>
      </c>
    </row>
    <row r="1281" spans="1:8" x14ac:dyDescent="0.2">
      <c r="A1281" s="1">
        <v>1284</v>
      </c>
      <c r="B1281" s="1" t="str">
        <f t="shared" si="19"/>
        <v>CMS Generation Operating Co II</v>
      </c>
      <c r="C1281" s="1" t="b">
        <f>IF(D1281&lt;&gt;"",IF(COUNTIF($D$2:D1280, D1281), INDEX($A$2:$D$100000, MATCH(D1281, $D$2:D1280,0),1), FALSE), FALSE)</f>
        <v>0</v>
      </c>
      <c r="F1281" s="1" t="b">
        <f>IF(G1281&lt;&gt;"", IF(COUNTIF($G$2:G1280, G1281), INDEX($A$2:$G$100000, MATCH(G1281, $G$2:G1280,0),1), FALSE), FALSE)</f>
        <v>0</v>
      </c>
      <c r="G1281" s="1">
        <v>3837</v>
      </c>
      <c r="H1281" s="1" t="s">
        <v>1401</v>
      </c>
    </row>
    <row r="1282" spans="1:8" x14ac:dyDescent="0.2">
      <c r="A1282" s="1">
        <v>1285</v>
      </c>
      <c r="B1282" s="1" t="str">
        <f t="shared" ref="B1282:B1345" si="20">IF(H1282="",E1282,H1282)</f>
        <v>CMS Generation Operating LLC</v>
      </c>
      <c r="C1282" s="1" t="b">
        <f>IF(D1282&lt;&gt;"",IF(COUNTIF($D$2:D1281, D1282), INDEX($A$2:$D$100000, MATCH(D1282, $D$2:D1281,0),1), FALSE), FALSE)</f>
        <v>0</v>
      </c>
      <c r="F1282" s="1" t="b">
        <f>IF(G1282&lt;&gt;"", IF(COUNTIF($G$2:G1281, G1282), INDEX($A$2:$G$100000, MATCH(G1282, $G$2:G1281,0),1), FALSE), FALSE)</f>
        <v>0</v>
      </c>
      <c r="G1282" s="1">
        <v>3836</v>
      </c>
      <c r="H1282" s="1" t="s">
        <v>1402</v>
      </c>
    </row>
    <row r="1283" spans="1:8" x14ac:dyDescent="0.2">
      <c r="A1283" s="1">
        <v>1286</v>
      </c>
      <c r="B1283" s="1" t="str">
        <f t="shared" si="20"/>
        <v>Co-Gen II</v>
      </c>
      <c r="C1283" s="1" t="b">
        <f>IF(D1283&lt;&gt;"",IF(COUNTIF($D$2:D1282, D1283), INDEX($A$2:$D$100000, MATCH(D1283, $D$2:D1282,0),1), FALSE), FALSE)</f>
        <v>0</v>
      </c>
      <c r="F1283" s="1" t="b">
        <f>IF(G1283&lt;&gt;"", IF(COUNTIF($G$2:G1282, G1283), INDEX($A$2:$G$100000, MATCH(G1283, $G$2:G1282,0),1), FALSE), FALSE)</f>
        <v>0</v>
      </c>
      <c r="G1283" s="1">
        <v>3930</v>
      </c>
      <c r="H1283" s="1" t="s">
        <v>1403</v>
      </c>
    </row>
    <row r="1284" spans="1:8" x14ac:dyDescent="0.2">
      <c r="A1284" s="1">
        <v>1287</v>
      </c>
      <c r="B1284" s="1" t="str">
        <f t="shared" si="20"/>
        <v>Co-Generation Co</v>
      </c>
      <c r="C1284" s="1" t="b">
        <f>IF(D1284&lt;&gt;"",IF(COUNTIF($D$2:D1283, D1284), INDEX($A$2:$D$100000, MATCH(D1284, $D$2:D1283,0),1), FALSE), FALSE)</f>
        <v>0</v>
      </c>
      <c r="F1284" s="1" t="b">
        <f>IF(G1284&lt;&gt;"", IF(COUNTIF($G$2:G1283, G1284), INDEX($A$2:$G$100000, MATCH(G1284, $G$2:G1283,0),1), FALSE), FALSE)</f>
        <v>0</v>
      </c>
      <c r="G1284" s="1">
        <v>3770</v>
      </c>
      <c r="H1284" s="1" t="s">
        <v>1404</v>
      </c>
    </row>
    <row r="1285" spans="1:8" x14ac:dyDescent="0.2">
      <c r="A1285" s="1">
        <v>1288</v>
      </c>
      <c r="B1285" s="1" t="str">
        <f t="shared" si="20"/>
        <v>Coalinga Cogeneration Co</v>
      </c>
      <c r="C1285" s="1" t="b">
        <f>IF(D1285&lt;&gt;"",IF(COUNTIF($D$2:D1284, D1285), INDEX($A$2:$D$100000, MATCH(D1285, $D$2:D1284,0),1), FALSE), FALSE)</f>
        <v>0</v>
      </c>
      <c r="F1285" s="1" t="b">
        <f>IF(G1285&lt;&gt;"", IF(COUNTIF($G$2:G1284, G1285), INDEX($A$2:$G$100000, MATCH(G1285, $G$2:G1284,0),1), FALSE), FALSE)</f>
        <v>0</v>
      </c>
      <c r="G1285" s="1">
        <v>3852</v>
      </c>
      <c r="H1285" s="1" t="s">
        <v>1405</v>
      </c>
    </row>
    <row r="1286" spans="1:8" x14ac:dyDescent="0.2">
      <c r="A1286" s="1">
        <v>1289</v>
      </c>
      <c r="B1286" s="1" t="str">
        <f t="shared" si="20"/>
        <v>Coastal Community Action Program</v>
      </c>
      <c r="C1286" s="1" t="b">
        <f>IF(D1286&lt;&gt;"",IF(COUNTIF($D$2:D1285, D1286), INDEX($A$2:$D$100000, MATCH(D1286, $D$2:D1285,0),1), FALSE), FALSE)</f>
        <v>0</v>
      </c>
      <c r="F1286" s="1" t="b">
        <f>IF(G1286&lt;&gt;"", IF(COUNTIF($G$2:G1285, G1286), INDEX($A$2:$G$100000, MATCH(G1286, $G$2:G1285,0),1), FALSE), FALSE)</f>
        <v>0</v>
      </c>
      <c r="G1286" s="1">
        <v>57066</v>
      </c>
      <c r="H1286" s="1" t="s">
        <v>1406</v>
      </c>
    </row>
    <row r="1287" spans="1:8" x14ac:dyDescent="0.2">
      <c r="A1287" s="1">
        <v>1290</v>
      </c>
      <c r="B1287" s="1" t="str">
        <f t="shared" si="20"/>
        <v>Cokenergy Inc</v>
      </c>
      <c r="C1287" s="1" t="b">
        <f>IF(D1287&lt;&gt;"",IF(COUNTIF($D$2:D1286, D1287), INDEX($A$2:$D$100000, MATCH(D1287, $D$2:D1286,0),1), FALSE), FALSE)</f>
        <v>0</v>
      </c>
      <c r="F1287" s="1" t="b">
        <f>IF(G1287&lt;&gt;"", IF(COUNTIF($G$2:G1286, G1287), INDEX($A$2:$G$100000, MATCH(G1287, $G$2:G1286,0),1), FALSE), FALSE)</f>
        <v>0</v>
      </c>
      <c r="G1287" s="1">
        <v>4174</v>
      </c>
      <c r="H1287" s="1" t="s">
        <v>1407</v>
      </c>
    </row>
    <row r="1288" spans="1:8" x14ac:dyDescent="0.2">
      <c r="A1288" s="1">
        <v>1291</v>
      </c>
      <c r="B1288" s="1" t="str">
        <f t="shared" si="20"/>
        <v>Coleto Creek Power LP</v>
      </c>
      <c r="C1288" s="1" t="b">
        <f>IF(D1288&lt;&gt;"",IF(COUNTIF($D$2:D1287, D1288), INDEX($A$2:$D$100000, MATCH(D1288, $D$2:D1287,0),1), FALSE), FALSE)</f>
        <v>0</v>
      </c>
      <c r="F1288" s="1" t="b">
        <f>IF(G1288&lt;&gt;"", IF(COUNTIF($G$2:G1287, G1288), INDEX($A$2:$G$100000, MATCH(G1288, $G$2:G1287,0),1), FALSE), FALSE)</f>
        <v>0</v>
      </c>
      <c r="G1288" s="1">
        <v>56570</v>
      </c>
      <c r="H1288" s="1" t="s">
        <v>1408</v>
      </c>
    </row>
    <row r="1289" spans="1:8" x14ac:dyDescent="0.2">
      <c r="A1289" s="1">
        <v>1292</v>
      </c>
      <c r="B1289" s="1" t="str">
        <f t="shared" si="20"/>
        <v>Collins Pine Co</v>
      </c>
      <c r="C1289" s="1" t="b">
        <f>IF(D1289&lt;&gt;"",IF(COUNTIF($D$2:D1288, D1289), INDEX($A$2:$D$100000, MATCH(D1289, $D$2:D1288,0),1), FALSE), FALSE)</f>
        <v>0</v>
      </c>
      <c r="F1289" s="1" t="b">
        <f>IF(G1289&lt;&gt;"", IF(COUNTIF($G$2:G1288, G1289), INDEX($A$2:$G$100000, MATCH(G1289, $G$2:G1288,0),1), FALSE), FALSE)</f>
        <v>0</v>
      </c>
      <c r="G1289" s="1">
        <v>3953</v>
      </c>
      <c r="H1289" s="1" t="s">
        <v>1409</v>
      </c>
    </row>
    <row r="1290" spans="1:8" x14ac:dyDescent="0.2">
      <c r="A1290" s="1">
        <v>1293</v>
      </c>
      <c r="B1290" s="1" t="str">
        <f t="shared" si="20"/>
        <v>Collinwood BioEnergy</v>
      </c>
      <c r="C1290" s="1" t="b">
        <f>IF(D1290&lt;&gt;"",IF(COUNTIF($D$2:D1289, D1290), INDEX($A$2:$D$100000, MATCH(D1290, $D$2:D1289,0),1), FALSE), FALSE)</f>
        <v>0</v>
      </c>
      <c r="F1290" s="1" t="b">
        <f>IF(G1290&lt;&gt;"", IF(COUNTIF($G$2:G1289, G1290), INDEX($A$2:$G$100000, MATCH(G1290, $G$2:G1289,0),1), FALSE), FALSE)</f>
        <v>0</v>
      </c>
      <c r="G1290" s="1">
        <v>58435</v>
      </c>
      <c r="H1290" s="1" t="s">
        <v>1410</v>
      </c>
    </row>
    <row r="1291" spans="1:8" x14ac:dyDescent="0.2">
      <c r="A1291" s="1">
        <v>1294</v>
      </c>
      <c r="B1291" s="1" t="str">
        <f t="shared" si="20"/>
        <v>Colonial Eagle Solar, LLC</v>
      </c>
      <c r="C1291" s="1" t="b">
        <f>IF(D1291&lt;&gt;"",IF(COUNTIF($D$2:D1290, D1291), INDEX($A$2:$D$100000, MATCH(D1291, $D$2:D1290,0),1), FALSE), FALSE)</f>
        <v>0</v>
      </c>
      <c r="F1291" s="1" t="b">
        <f>IF(G1291&lt;&gt;"", IF(COUNTIF($G$2:G1290, G1291), INDEX($A$2:$G$100000, MATCH(G1291, $G$2:G1290,0),1), FALSE), FALSE)</f>
        <v>0</v>
      </c>
      <c r="G1291" s="1">
        <v>59261</v>
      </c>
      <c r="H1291" s="1" t="s">
        <v>1411</v>
      </c>
    </row>
    <row r="1292" spans="1:8" x14ac:dyDescent="0.2">
      <c r="A1292" s="1">
        <v>1295</v>
      </c>
      <c r="B1292" s="1" t="str">
        <f t="shared" si="20"/>
        <v>Colorado &amp; Santa Fe Energy Co</v>
      </c>
      <c r="C1292" s="1" t="b">
        <f>IF(D1292&lt;&gt;"",IF(COUNTIF($D$2:D1291, D1292), INDEX($A$2:$D$100000, MATCH(D1292, $D$2:D1291,0),1), FALSE), FALSE)</f>
        <v>0</v>
      </c>
      <c r="F1292" s="1" t="b">
        <f>IF(G1292&lt;&gt;"", IF(COUNTIF($G$2:G1291, G1292), INDEX($A$2:$G$100000, MATCH(G1292, $G$2:G1291,0),1), FALSE), FALSE)</f>
        <v>0</v>
      </c>
      <c r="G1292" s="1">
        <v>54845</v>
      </c>
      <c r="H1292" s="1" t="s">
        <v>1412</v>
      </c>
    </row>
    <row r="1293" spans="1:8" x14ac:dyDescent="0.2">
      <c r="A1293" s="1">
        <v>1296</v>
      </c>
      <c r="B1293" s="1" t="str">
        <f t="shared" si="20"/>
        <v>Colorado Energy Management</v>
      </c>
      <c r="C1293" s="1" t="b">
        <f>IF(D1293&lt;&gt;"",IF(COUNTIF($D$2:D1292, D1293), INDEX($A$2:$D$100000, MATCH(D1293, $D$2:D1292,0),1), FALSE), FALSE)</f>
        <v>0</v>
      </c>
      <c r="F1293" s="1" t="b">
        <f>IF(G1293&lt;&gt;"", IF(COUNTIF($G$2:G1292, G1293), INDEX($A$2:$G$100000, MATCH(G1293, $G$2:G1292,0),1), FALSE), FALSE)</f>
        <v>0</v>
      </c>
      <c r="G1293" s="1">
        <v>55307</v>
      </c>
      <c r="H1293" s="1" t="s">
        <v>1413</v>
      </c>
    </row>
    <row r="1294" spans="1:8" x14ac:dyDescent="0.2">
      <c r="A1294" s="1">
        <v>1297</v>
      </c>
      <c r="B1294" s="1" t="str">
        <f t="shared" si="20"/>
        <v>Colorado Energy Management LLC</v>
      </c>
      <c r="C1294" s="1" t="b">
        <f>IF(D1294&lt;&gt;"",IF(COUNTIF($D$2:D1293, D1294), INDEX($A$2:$D$100000, MATCH(D1294, $D$2:D1293,0),1), FALSE), FALSE)</f>
        <v>0</v>
      </c>
      <c r="F1294" s="1" t="b">
        <f>IF(G1294&lt;&gt;"", IF(COUNTIF($G$2:G1293, G1294), INDEX($A$2:$G$100000, MATCH(G1294, $G$2:G1293,0),1), FALSE), FALSE)</f>
        <v>0</v>
      </c>
      <c r="G1294" s="1">
        <v>29116</v>
      </c>
      <c r="H1294" s="1" t="s">
        <v>1414</v>
      </c>
    </row>
    <row r="1295" spans="1:8" x14ac:dyDescent="0.2">
      <c r="A1295" s="1">
        <v>1298</v>
      </c>
      <c r="B1295" s="1" t="str">
        <f t="shared" si="20"/>
        <v>Colorado Energy Nations Company LLC</v>
      </c>
      <c r="C1295" s="1" t="b">
        <f>IF(D1295&lt;&gt;"",IF(COUNTIF($D$2:D1294, D1295), INDEX($A$2:$D$100000, MATCH(D1295, $D$2:D1294,0),1), FALSE), FALSE)</f>
        <v>0</v>
      </c>
      <c r="F1295" s="1" t="b">
        <f>IF(G1295&lt;&gt;"", IF(COUNTIF($G$2:G1294, G1295), INDEX($A$2:$G$100000, MATCH(G1295, $G$2:G1294,0),1), FALSE), FALSE)</f>
        <v>0</v>
      </c>
      <c r="G1295" s="1">
        <v>19173</v>
      </c>
      <c r="H1295" s="1" t="s">
        <v>1415</v>
      </c>
    </row>
    <row r="1296" spans="1:8" x14ac:dyDescent="0.2">
      <c r="A1296" s="1">
        <v>1299</v>
      </c>
      <c r="B1296" s="1" t="str">
        <f t="shared" si="20"/>
        <v>Colorado Energy Nations Company, LLC</v>
      </c>
      <c r="C1296" s="1" t="b">
        <f>IF(D1296&lt;&gt;"",IF(COUNTIF($D$2:D1295, D1296), INDEX($A$2:$D$100000, MATCH(D1296, $D$2:D1295,0),1), FALSE), FALSE)</f>
        <v>0</v>
      </c>
      <c r="F1296" s="1" t="b">
        <f>IF(G1296&lt;&gt;"", IF(COUNTIF($G$2:G1295, G1296), INDEX($A$2:$G$100000, MATCH(G1296, $G$2:G1295,0),1), FALSE), FALSE)</f>
        <v>0</v>
      </c>
      <c r="G1296" s="1">
        <v>19068</v>
      </c>
      <c r="H1296" s="1" t="s">
        <v>1416</v>
      </c>
    </row>
    <row r="1297" spans="1:8" x14ac:dyDescent="0.2">
      <c r="A1297" s="1">
        <v>1300</v>
      </c>
      <c r="B1297" s="1" t="str">
        <f t="shared" si="20"/>
        <v>Colorado Highlands Wind LLC</v>
      </c>
      <c r="C1297" s="1" t="b">
        <f>IF(D1297&lt;&gt;"",IF(COUNTIF($D$2:D1296, D1297), INDEX($A$2:$D$100000, MATCH(D1297, $D$2:D1296,0),1), FALSE), FALSE)</f>
        <v>0</v>
      </c>
      <c r="F1297" s="1" t="b">
        <f>IF(G1297&lt;&gt;"", IF(COUNTIF($G$2:G1296, G1297), INDEX($A$2:$G$100000, MATCH(G1297, $G$2:G1296,0),1), FALSE), FALSE)</f>
        <v>0</v>
      </c>
      <c r="G1297" s="1">
        <v>56523</v>
      </c>
      <c r="H1297" s="1" t="s">
        <v>1417</v>
      </c>
    </row>
    <row r="1298" spans="1:8" x14ac:dyDescent="0.2">
      <c r="A1298" s="1">
        <v>1301</v>
      </c>
      <c r="B1298" s="1" t="str">
        <f t="shared" si="20"/>
        <v>Colorado River Indian Irr Proj</v>
      </c>
      <c r="C1298" s="1" t="b">
        <f>IF(D1298&lt;&gt;"",IF(COUNTIF($D$2:D1297, D1298), INDEX($A$2:$D$100000, MATCH(D1298, $D$2:D1297,0),1), FALSE), FALSE)</f>
        <v>0</v>
      </c>
      <c r="F1298" s="1" t="b">
        <f>IF(G1298&lt;&gt;"", IF(COUNTIF($G$2:G1297, G1298), INDEX($A$2:$G$100000, MATCH(G1298, $G$2:G1297,0),1), FALSE), FALSE)</f>
        <v>0</v>
      </c>
      <c r="G1298" s="1">
        <v>3990</v>
      </c>
      <c r="H1298" s="1" t="s">
        <v>1418</v>
      </c>
    </row>
    <row r="1299" spans="1:8" x14ac:dyDescent="0.2">
      <c r="A1299" s="1">
        <v>1302</v>
      </c>
      <c r="B1299" s="1" t="str">
        <f t="shared" si="20"/>
        <v>Colstrip Energy LP</v>
      </c>
      <c r="C1299" s="1" t="b">
        <f>IF(D1299&lt;&gt;"",IF(COUNTIF($D$2:D1298, D1299), INDEX($A$2:$D$100000, MATCH(D1299, $D$2:D1298,0),1), FALSE), FALSE)</f>
        <v>0</v>
      </c>
      <c r="F1299" s="1" t="b">
        <f>IF(G1299&lt;&gt;"", IF(COUNTIF($G$2:G1298, G1299), INDEX($A$2:$G$100000, MATCH(G1299, $G$2:G1298,0),1), FALSE), FALSE)</f>
        <v>0</v>
      </c>
      <c r="G1299" s="1">
        <v>4217</v>
      </c>
      <c r="H1299" s="1" t="s">
        <v>1419</v>
      </c>
    </row>
    <row r="1300" spans="1:8" x14ac:dyDescent="0.2">
      <c r="A1300" s="1">
        <v>1303</v>
      </c>
      <c r="B1300" s="1" t="str">
        <f t="shared" si="20"/>
        <v>Colton Power LP</v>
      </c>
      <c r="C1300" s="1" t="b">
        <f>IF(D1300&lt;&gt;"",IF(COUNTIF($D$2:D1299, D1300), INDEX($A$2:$D$100000, MATCH(D1300, $D$2:D1299,0),1), FALSE), FALSE)</f>
        <v>0</v>
      </c>
      <c r="F1300" s="1" t="b">
        <f>IF(G1300&lt;&gt;"", IF(COUNTIF($G$2:G1299, G1300), INDEX($A$2:$G$100000, MATCH(G1300, $G$2:G1299,0),1), FALSE), FALSE)</f>
        <v>0</v>
      </c>
      <c r="G1300" s="1">
        <v>4382</v>
      </c>
      <c r="H1300" s="1" t="s">
        <v>1420</v>
      </c>
    </row>
    <row r="1301" spans="1:8" x14ac:dyDescent="0.2">
      <c r="A1301" s="1">
        <v>1304</v>
      </c>
      <c r="B1301" s="1" t="str">
        <f t="shared" si="20"/>
        <v>Colton Solar One, LLC</v>
      </c>
      <c r="C1301" s="1" t="b">
        <f>IF(D1301&lt;&gt;"",IF(COUNTIF($D$2:D1300, D1301), INDEX($A$2:$D$100000, MATCH(D1301, $D$2:D1300,0),1), FALSE), FALSE)</f>
        <v>0</v>
      </c>
      <c r="F1301" s="1" t="b">
        <f>IF(G1301&lt;&gt;"", IF(COUNTIF($G$2:G1300, G1301), INDEX($A$2:$G$100000, MATCH(G1301, $G$2:G1300,0),1), FALSE), FALSE)</f>
        <v>0</v>
      </c>
      <c r="G1301" s="1">
        <v>59345</v>
      </c>
      <c r="H1301" s="1" t="s">
        <v>1421</v>
      </c>
    </row>
    <row r="1302" spans="1:8" x14ac:dyDescent="0.2">
      <c r="A1302" s="1">
        <v>1305</v>
      </c>
      <c r="B1302" s="1" t="str">
        <f t="shared" si="20"/>
        <v>Colton Solar Two, LLC</v>
      </c>
      <c r="C1302" s="1" t="b">
        <f>IF(D1302&lt;&gt;"",IF(COUNTIF($D$2:D1301, D1302), INDEX($A$2:$D$100000, MATCH(D1302, $D$2:D1301,0),1), FALSE), FALSE)</f>
        <v>0</v>
      </c>
      <c r="F1302" s="1" t="b">
        <f>IF(G1302&lt;&gt;"", IF(COUNTIF($G$2:G1301, G1302), INDEX($A$2:$G$100000, MATCH(G1302, $G$2:G1301,0),1), FALSE), FALSE)</f>
        <v>0</v>
      </c>
      <c r="G1302" s="1">
        <v>59346</v>
      </c>
      <c r="H1302" s="1" t="s">
        <v>1422</v>
      </c>
    </row>
    <row r="1303" spans="1:8" x14ac:dyDescent="0.2">
      <c r="A1303" s="1">
        <v>1306</v>
      </c>
      <c r="B1303" s="1" t="str">
        <f t="shared" si="20"/>
        <v>Columbia Basin Hydropower</v>
      </c>
      <c r="C1303" s="1" t="b">
        <f>IF(D1303&lt;&gt;"",IF(COUNTIF($D$2:D1302, D1303), INDEX($A$2:$D$100000, MATCH(D1303, $D$2:D1302,0),1), FALSE), FALSE)</f>
        <v>0</v>
      </c>
      <c r="F1303" s="1" t="b">
        <f>IF(G1303&lt;&gt;"", IF(COUNTIF($G$2:G1302, G1303), INDEX($A$2:$G$100000, MATCH(G1303, $G$2:G1302,0),1), FALSE), FALSE)</f>
        <v>0</v>
      </c>
      <c r="G1303" s="1">
        <v>55939</v>
      </c>
      <c r="H1303" s="1" t="s">
        <v>1423</v>
      </c>
    </row>
    <row r="1304" spans="1:8" x14ac:dyDescent="0.2">
      <c r="A1304" s="1">
        <v>1307</v>
      </c>
      <c r="B1304" s="1" t="str">
        <f t="shared" si="20"/>
        <v>Columbia Energy LLC</v>
      </c>
      <c r="C1304" s="1" t="b">
        <f>IF(D1304&lt;&gt;"",IF(COUNTIF($D$2:D1303, D1304), INDEX($A$2:$D$100000, MATCH(D1304, $D$2:D1303,0),1), FALSE), FALSE)</f>
        <v>0</v>
      </c>
      <c r="F1304" s="1" t="b">
        <f>IF(G1304&lt;&gt;"", IF(COUNTIF($G$2:G1303, G1304), INDEX($A$2:$G$100000, MATCH(G1304, $G$2:G1303,0),1), FALSE), FALSE)</f>
        <v>0</v>
      </c>
      <c r="G1304" s="1">
        <v>4028</v>
      </c>
      <c r="H1304" s="1" t="s">
        <v>1424</v>
      </c>
    </row>
    <row r="1305" spans="1:8" x14ac:dyDescent="0.2">
      <c r="A1305" s="1">
        <v>1308</v>
      </c>
      <c r="B1305" s="1" t="str">
        <f t="shared" si="20"/>
        <v>Columbia Solar Energy LLC</v>
      </c>
      <c r="C1305" s="1" t="b">
        <f>IF(D1305&lt;&gt;"",IF(COUNTIF($D$2:D1304, D1305), INDEX($A$2:$D$100000, MATCH(D1305, $D$2:D1304,0),1), FALSE), FALSE)</f>
        <v>0</v>
      </c>
      <c r="F1305" s="1" t="b">
        <f>IF(G1305&lt;&gt;"", IF(COUNTIF($G$2:G1304, G1305), INDEX($A$2:$G$100000, MATCH(G1305, $G$2:G1304,0),1), FALSE), FALSE)</f>
        <v>0</v>
      </c>
      <c r="G1305" s="1">
        <v>59736</v>
      </c>
      <c r="H1305" s="1" t="s">
        <v>1425</v>
      </c>
    </row>
    <row r="1306" spans="1:8" x14ac:dyDescent="0.2">
      <c r="A1306" s="1">
        <v>1309</v>
      </c>
      <c r="B1306" s="1" t="str">
        <f t="shared" si="20"/>
        <v>Columbus Water Works</v>
      </c>
      <c r="C1306" s="1" t="b">
        <f>IF(D1306&lt;&gt;"",IF(COUNTIF($D$2:D1305, D1306), INDEX($A$2:$D$100000, MATCH(D1306, $D$2:D1305,0),1), FALSE), FALSE)</f>
        <v>0</v>
      </c>
      <c r="F1306" s="1" t="b">
        <f>IF(G1306&lt;&gt;"", IF(COUNTIF($G$2:G1305, G1306), INDEX($A$2:$G$100000, MATCH(G1306, $G$2:G1305,0),1), FALSE), FALSE)</f>
        <v>0</v>
      </c>
      <c r="G1306" s="1">
        <v>56367</v>
      </c>
      <c r="H1306" s="1" t="s">
        <v>1426</v>
      </c>
    </row>
    <row r="1307" spans="1:8" x14ac:dyDescent="0.2">
      <c r="A1307" s="1">
        <v>1310</v>
      </c>
      <c r="B1307" s="1" t="str">
        <f t="shared" si="20"/>
        <v>COMM Engineering</v>
      </c>
      <c r="C1307" s="1" t="b">
        <f>IF(D1307&lt;&gt;"",IF(COUNTIF($D$2:D1306, D1307), INDEX($A$2:$D$100000, MATCH(D1307, $D$2:D1306,0),1), FALSE), FALSE)</f>
        <v>0</v>
      </c>
      <c r="F1307" s="1" t="b">
        <f>IF(G1307&lt;&gt;"", IF(COUNTIF($G$2:G1306, G1307), INDEX($A$2:$G$100000, MATCH(G1307, $G$2:G1306,0),1), FALSE), FALSE)</f>
        <v>0</v>
      </c>
      <c r="G1307" s="1">
        <v>59162</v>
      </c>
      <c r="H1307" s="1" t="s">
        <v>1427</v>
      </c>
    </row>
    <row r="1308" spans="1:8" x14ac:dyDescent="0.2">
      <c r="A1308" s="1">
        <v>1311</v>
      </c>
      <c r="B1308" s="1" t="str">
        <f t="shared" si="20"/>
        <v>Commonwealth Chesapeake Co LLC</v>
      </c>
      <c r="C1308" s="1" t="b">
        <f>IF(D1308&lt;&gt;"",IF(COUNTIF($D$2:D1307, D1308), INDEX($A$2:$D$100000, MATCH(D1308, $D$2:D1307,0),1), FALSE), FALSE)</f>
        <v>0</v>
      </c>
      <c r="F1308" s="1" t="b">
        <f>IF(G1308&lt;&gt;"", IF(COUNTIF($G$2:G1307, G1308), INDEX($A$2:$G$100000, MATCH(G1308, $G$2:G1307,0),1), FALSE), FALSE)</f>
        <v>0</v>
      </c>
      <c r="G1308" s="1">
        <v>4194</v>
      </c>
      <c r="H1308" s="1" t="s">
        <v>1428</v>
      </c>
    </row>
    <row r="1309" spans="1:8" x14ac:dyDescent="0.2">
      <c r="A1309" s="1">
        <v>1312</v>
      </c>
      <c r="B1309" s="1" t="str">
        <f t="shared" si="20"/>
        <v>Conception</v>
      </c>
      <c r="C1309" s="1" t="b">
        <f>IF(D1309&lt;&gt;"",IF(COUNTIF($D$2:D1308, D1309), INDEX($A$2:$D$100000, MATCH(D1309, $D$2:D1308,0),1), FALSE), FALSE)</f>
        <v>0</v>
      </c>
      <c r="F1309" s="1" t="b">
        <f>IF(G1309&lt;&gt;"", IF(COUNTIF($G$2:G1308, G1309), INDEX($A$2:$G$100000, MATCH(G1309, $G$2:G1308,0),1), FALSE), FALSE)</f>
        <v>0</v>
      </c>
      <c r="G1309" s="1">
        <v>55735</v>
      </c>
      <c r="H1309" s="1" t="s">
        <v>1429</v>
      </c>
    </row>
    <row r="1310" spans="1:8" x14ac:dyDescent="0.2">
      <c r="A1310" s="1">
        <v>1313</v>
      </c>
      <c r="B1310" s="1" t="str">
        <f t="shared" si="20"/>
        <v>Concord Energy LLC</v>
      </c>
      <c r="C1310" s="1" t="b">
        <f>IF(D1310&lt;&gt;"",IF(COUNTIF($D$2:D1309, D1310), INDEX($A$2:$D$100000, MATCH(D1310, $D$2:D1309,0),1), FALSE), FALSE)</f>
        <v>0</v>
      </c>
      <c r="F1310" s="1" t="b">
        <f>IF(G1310&lt;&gt;"", IF(COUNTIF($G$2:G1309, G1310), INDEX($A$2:$G$100000, MATCH(G1310, $G$2:G1309,0),1), FALSE), FALSE)</f>
        <v>0</v>
      </c>
      <c r="G1310" s="1">
        <v>57258</v>
      </c>
      <c r="H1310" s="1" t="s">
        <v>1430</v>
      </c>
    </row>
    <row r="1311" spans="1:8" x14ac:dyDescent="0.2">
      <c r="A1311" s="1">
        <v>1314</v>
      </c>
      <c r="B1311" s="1" t="str">
        <f t="shared" si="20"/>
        <v>Conetoe II Solar, LLC</v>
      </c>
      <c r="C1311" s="1" t="b">
        <f>IF(D1311&lt;&gt;"",IF(COUNTIF($D$2:D1310, D1311), INDEX($A$2:$D$100000, MATCH(D1311, $D$2:D1310,0),1), FALSE), FALSE)</f>
        <v>0</v>
      </c>
      <c r="F1311" s="1" t="b">
        <f>IF(G1311&lt;&gt;"", IF(COUNTIF($G$2:G1310, G1311), INDEX($A$2:$G$100000, MATCH(G1311, $G$2:G1310,0),1), FALSE), FALSE)</f>
        <v>0</v>
      </c>
      <c r="G1311" s="1">
        <v>59707</v>
      </c>
      <c r="H1311" s="1" t="s">
        <v>1431</v>
      </c>
    </row>
    <row r="1312" spans="1:8" x14ac:dyDescent="0.2">
      <c r="A1312" s="1">
        <v>1315</v>
      </c>
      <c r="B1312" s="1" t="str">
        <f t="shared" si="20"/>
        <v>Conetoe Solar, LLC</v>
      </c>
      <c r="C1312" s="1" t="b">
        <f>IF(D1312&lt;&gt;"",IF(COUNTIF($D$2:D1311, D1312), INDEX($A$2:$D$100000, MATCH(D1312, $D$2:D1311,0),1), FALSE), FALSE)</f>
        <v>0</v>
      </c>
      <c r="F1312" s="1" t="b">
        <f>IF(G1312&lt;&gt;"", IF(COUNTIF($G$2:G1311, G1312), INDEX($A$2:$G$100000, MATCH(G1312, $G$2:G1311,0),1), FALSE), FALSE)</f>
        <v>0</v>
      </c>
      <c r="G1312" s="1">
        <v>59951</v>
      </c>
      <c r="H1312" s="1" t="s">
        <v>1432</v>
      </c>
    </row>
    <row r="1313" spans="1:8" x14ac:dyDescent="0.2">
      <c r="A1313" s="1">
        <v>1316</v>
      </c>
      <c r="B1313" s="1" t="str">
        <f t="shared" si="20"/>
        <v>Connecticut Jet Power LLC</v>
      </c>
      <c r="C1313" s="1" t="b">
        <f>IF(D1313&lt;&gt;"",IF(COUNTIF($D$2:D1312, D1313), INDEX($A$2:$D$100000, MATCH(D1313, $D$2:D1312,0),1), FALSE), FALSE)</f>
        <v>0</v>
      </c>
      <c r="F1313" s="1" t="b">
        <f>IF(G1313&lt;&gt;"", IF(COUNTIF($G$2:G1312, G1313), INDEX($A$2:$G$100000, MATCH(G1313, $G$2:G1312,0),1), FALSE), FALSE)</f>
        <v>0</v>
      </c>
      <c r="G1313" s="1">
        <v>22379</v>
      </c>
      <c r="H1313" s="1" t="s">
        <v>1433</v>
      </c>
    </row>
    <row r="1314" spans="1:8" x14ac:dyDescent="0.2">
      <c r="A1314" s="1">
        <v>1317</v>
      </c>
      <c r="B1314" s="1" t="str">
        <f t="shared" si="20"/>
        <v>Connecticut Mun Elec Engy Coop</v>
      </c>
      <c r="C1314" s="1" t="b">
        <f>IF(D1314&lt;&gt;"",IF(COUNTIF($D$2:D1313, D1314), INDEX($A$2:$D$100000, MATCH(D1314, $D$2:D1313,0),1), FALSE), FALSE)</f>
        <v>0</v>
      </c>
      <c r="F1314" s="1" t="b">
        <f>IF(G1314&lt;&gt;"", IF(COUNTIF($G$2:G1313, G1314), INDEX($A$2:$G$100000, MATCH(G1314, $G$2:G1313,0),1), FALSE), FALSE)</f>
        <v>0</v>
      </c>
      <c r="G1314" s="1">
        <v>4180</v>
      </c>
      <c r="H1314" s="1" t="s">
        <v>1434</v>
      </c>
    </row>
    <row r="1315" spans="1:8" x14ac:dyDescent="0.2">
      <c r="A1315" s="1">
        <v>1318</v>
      </c>
      <c r="B1315" s="1" t="str">
        <f t="shared" si="20"/>
        <v>Consolidated Edison Development Inc.</v>
      </c>
      <c r="C1315" s="1" t="b">
        <f>IF(D1315&lt;&gt;"",IF(COUNTIF($D$2:D1314, D1315), INDEX($A$2:$D$100000, MATCH(D1315, $D$2:D1314,0),1), FALSE), FALSE)</f>
        <v>0</v>
      </c>
      <c r="F1315" s="1" t="b">
        <f>IF(G1315&lt;&gt;"", IF(COUNTIF($G$2:G1314, G1315), INDEX($A$2:$G$100000, MATCH(G1315, $G$2:G1314,0),1), FALSE), FALSE)</f>
        <v>0</v>
      </c>
      <c r="G1315" s="1">
        <v>56769</v>
      </c>
      <c r="H1315" s="1" t="s">
        <v>1435</v>
      </c>
    </row>
    <row r="1316" spans="1:8" x14ac:dyDescent="0.2">
      <c r="A1316" s="1">
        <v>1319</v>
      </c>
      <c r="B1316" s="1" t="str">
        <f t="shared" si="20"/>
        <v>Consolidated Edison Solutions Inc</v>
      </c>
      <c r="C1316" s="1" t="b">
        <f>IF(D1316&lt;&gt;"",IF(COUNTIF($D$2:D1315, D1316), INDEX($A$2:$D$100000, MATCH(D1316, $D$2:D1315,0),1), FALSE), FALSE)</f>
        <v>0</v>
      </c>
      <c r="F1316" s="1" t="b">
        <f>IF(G1316&lt;&gt;"", IF(COUNTIF($G$2:G1315, G1316), INDEX($A$2:$G$100000, MATCH(G1316, $G$2:G1315,0),1), FALSE), FALSE)</f>
        <v>0</v>
      </c>
      <c r="G1316" s="1">
        <v>57365</v>
      </c>
      <c r="H1316" s="1" t="s">
        <v>1436</v>
      </c>
    </row>
    <row r="1317" spans="1:8" x14ac:dyDescent="0.2">
      <c r="A1317" s="1">
        <v>1320</v>
      </c>
      <c r="B1317" s="1" t="str">
        <f t="shared" si="20"/>
        <v>Consolidated Hydro New York, Inc.</v>
      </c>
      <c r="C1317" s="1" t="b">
        <f>IF(D1317&lt;&gt;"",IF(COUNTIF($D$2:D1316, D1317), INDEX($A$2:$D$100000, MATCH(D1317, $D$2:D1316,0),1), FALSE), FALSE)</f>
        <v>0</v>
      </c>
      <c r="F1317" s="1" t="b">
        <f>IF(G1317&lt;&gt;"", IF(COUNTIF($G$2:G1316, G1317), INDEX($A$2:$G$100000, MATCH(G1317, $G$2:G1316,0),1), FALSE), FALSE)</f>
        <v>0</v>
      </c>
      <c r="G1317" s="1">
        <v>49997</v>
      </c>
      <c r="H1317" s="1" t="s">
        <v>1437</v>
      </c>
    </row>
    <row r="1318" spans="1:8" x14ac:dyDescent="0.2">
      <c r="A1318" s="1">
        <v>1321</v>
      </c>
      <c r="B1318" s="1" t="str">
        <f t="shared" si="20"/>
        <v>Consolidated Hydro NH Inc</v>
      </c>
      <c r="C1318" s="1" t="b">
        <f>IF(D1318&lt;&gt;"",IF(COUNTIF($D$2:D1317, D1318), INDEX($A$2:$D$100000, MATCH(D1318, $D$2:D1317,0),1), FALSE), FALSE)</f>
        <v>0</v>
      </c>
      <c r="F1318" s="1" t="b">
        <f>IF(G1318&lt;&gt;"", IF(COUNTIF($G$2:G1317, G1318), INDEX($A$2:$G$100000, MATCH(G1318, $G$2:G1317,0),1), FALSE), FALSE)</f>
        <v>0</v>
      </c>
      <c r="G1318" s="1">
        <v>4207</v>
      </c>
      <c r="H1318" s="1" t="s">
        <v>1438</v>
      </c>
    </row>
    <row r="1319" spans="1:8" x14ac:dyDescent="0.2">
      <c r="A1319" s="1">
        <v>1322</v>
      </c>
      <c r="B1319" s="1" t="str">
        <f t="shared" si="20"/>
        <v>Consolidated Hydro NH, Inc</v>
      </c>
      <c r="C1319" s="1" t="b">
        <f>IF(D1319&lt;&gt;"",IF(COUNTIF($D$2:D1318, D1319), INDEX($A$2:$D$100000, MATCH(D1319, $D$2:D1318,0),1), FALSE), FALSE)</f>
        <v>0</v>
      </c>
      <c r="F1319" s="1" t="b">
        <f>IF(G1319&lt;&gt;"", IF(COUNTIF($G$2:G1318, G1319), INDEX($A$2:$G$100000, MATCH(G1319, $G$2:G1318,0),1), FALSE), FALSE)</f>
        <v>0</v>
      </c>
      <c r="G1319" s="1">
        <v>4211</v>
      </c>
      <c r="H1319" s="1" t="s">
        <v>1439</v>
      </c>
    </row>
    <row r="1320" spans="1:8" x14ac:dyDescent="0.2">
      <c r="A1320" s="1">
        <v>1323</v>
      </c>
      <c r="B1320" s="1" t="str">
        <f t="shared" si="20"/>
        <v>Constellation Mystic Power LLC</v>
      </c>
      <c r="C1320" s="1" t="b">
        <f>IF(D1320&lt;&gt;"",IF(COUNTIF($D$2:D1319, D1320), INDEX($A$2:$D$100000, MATCH(D1320, $D$2:D1319,0),1), FALSE), FALSE)</f>
        <v>0</v>
      </c>
      <c r="F1320" s="1" t="b">
        <f>IF(G1320&lt;&gt;"", IF(COUNTIF($G$2:G1319, G1320), INDEX($A$2:$G$100000, MATCH(G1320, $G$2:G1319,0),1), FALSE), FALSE)</f>
        <v>0</v>
      </c>
      <c r="G1320" s="1">
        <v>49965</v>
      </c>
      <c r="H1320" s="1" t="s">
        <v>1440</v>
      </c>
    </row>
    <row r="1321" spans="1:8" x14ac:dyDescent="0.2">
      <c r="A1321" s="1">
        <v>1324</v>
      </c>
      <c r="B1321" s="1" t="str">
        <f t="shared" si="20"/>
        <v>Constellation Power Source Gen</v>
      </c>
      <c r="C1321" s="1" t="b">
        <f>IF(D1321&lt;&gt;"",IF(COUNTIF($D$2:D1320, D1321), INDEX($A$2:$D$100000, MATCH(D1321, $D$2:D1320,0),1), FALSE), FALSE)</f>
        <v>0</v>
      </c>
      <c r="F1321" s="1" t="b">
        <f>IF(G1321&lt;&gt;"", IF(COUNTIF($G$2:G1320, G1321), INDEX($A$2:$G$100000, MATCH(G1321, $G$2:G1320,0),1), FALSE), FALSE)</f>
        <v>0</v>
      </c>
      <c r="G1321" s="1">
        <v>4161</v>
      </c>
      <c r="H1321" s="1" t="s">
        <v>1441</v>
      </c>
    </row>
    <row r="1322" spans="1:8" x14ac:dyDescent="0.2">
      <c r="A1322" s="1">
        <v>1325</v>
      </c>
      <c r="B1322" s="1" t="str">
        <f t="shared" si="20"/>
        <v>Constellation Solar Arizona LLC</v>
      </c>
      <c r="C1322" s="1" t="b">
        <f>IF(D1322&lt;&gt;"",IF(COUNTIF($D$2:D1321, D1322), INDEX($A$2:$D$100000, MATCH(D1322, $D$2:D1321,0),1), FALSE), FALSE)</f>
        <v>0</v>
      </c>
      <c r="F1322" s="1" t="b">
        <f>IF(G1322&lt;&gt;"", IF(COUNTIF($G$2:G1321, G1322), INDEX($A$2:$G$100000, MATCH(G1322, $G$2:G1321,0),1), FALSE), FALSE)</f>
        <v>0</v>
      </c>
      <c r="G1322" s="1">
        <v>57408</v>
      </c>
      <c r="H1322" s="1" t="s">
        <v>1442</v>
      </c>
    </row>
    <row r="1323" spans="1:8" x14ac:dyDescent="0.2">
      <c r="A1323" s="1">
        <v>1326</v>
      </c>
      <c r="B1323" s="1" t="str">
        <f t="shared" si="20"/>
        <v>Constellation Solar Federal LLC</v>
      </c>
      <c r="C1323" s="1" t="b">
        <f>IF(D1323&lt;&gt;"",IF(COUNTIF($D$2:D1322, D1323), INDEX($A$2:$D$100000, MATCH(D1323, $D$2:D1322,0),1), FALSE), FALSE)</f>
        <v>0</v>
      </c>
      <c r="F1323" s="1" t="b">
        <f>IF(G1323&lt;&gt;"", IF(COUNTIF($G$2:G1322, G1323), INDEX($A$2:$G$100000, MATCH(G1323, $G$2:G1322,0),1), FALSE), FALSE)</f>
        <v>0</v>
      </c>
      <c r="G1323" s="1">
        <v>57311</v>
      </c>
      <c r="H1323" s="1" t="s">
        <v>1443</v>
      </c>
    </row>
    <row r="1324" spans="1:8" x14ac:dyDescent="0.2">
      <c r="A1324" s="1">
        <v>1327</v>
      </c>
      <c r="B1324" s="1" t="str">
        <f t="shared" si="20"/>
        <v>Constellation Solar Georgia, LLC.</v>
      </c>
      <c r="C1324" s="1" t="b">
        <f>IF(D1324&lt;&gt;"",IF(COUNTIF($D$2:D1323, D1324), INDEX($A$2:$D$100000, MATCH(D1324, $D$2:D1323,0),1), FALSE), FALSE)</f>
        <v>0</v>
      </c>
      <c r="F1324" s="1" t="b">
        <f>IF(G1324&lt;&gt;"", IF(COUNTIF($G$2:G1323, G1324), INDEX($A$2:$G$100000, MATCH(G1324, $G$2:G1323,0),1), FALSE), FALSE)</f>
        <v>0</v>
      </c>
      <c r="G1324" s="1">
        <v>59617</v>
      </c>
      <c r="H1324" s="1" t="s">
        <v>1444</v>
      </c>
    </row>
    <row r="1325" spans="1:8" x14ac:dyDescent="0.2">
      <c r="A1325" s="1">
        <v>1328</v>
      </c>
      <c r="B1325" s="1" t="str">
        <f t="shared" si="20"/>
        <v>Constellation Solar Holding, LLC</v>
      </c>
      <c r="C1325" s="1" t="b">
        <f>IF(D1325&lt;&gt;"",IF(COUNTIF($D$2:D1324, D1325), INDEX($A$2:$D$100000, MATCH(D1325, $D$2:D1324,0),1), FALSE), FALSE)</f>
        <v>0</v>
      </c>
      <c r="F1325" s="1" t="b">
        <f>IF(G1325&lt;&gt;"", IF(COUNTIF($G$2:G1324, G1325), INDEX($A$2:$G$100000, MATCH(G1325, $G$2:G1324,0),1), FALSE), FALSE)</f>
        <v>0</v>
      </c>
      <c r="G1325" s="1">
        <v>58491</v>
      </c>
      <c r="H1325" s="1" t="s">
        <v>1445</v>
      </c>
    </row>
    <row r="1326" spans="1:8" x14ac:dyDescent="0.2">
      <c r="A1326" s="1">
        <v>1329</v>
      </c>
      <c r="B1326" s="1" t="str">
        <f t="shared" si="20"/>
        <v>Constellation Solar Horizons LLC</v>
      </c>
      <c r="C1326" s="1" t="b">
        <f>IF(D1326&lt;&gt;"",IF(COUNTIF($D$2:D1325, D1326), INDEX($A$2:$D$100000, MATCH(D1326, $D$2:D1325,0),1), FALSE), FALSE)</f>
        <v>0</v>
      </c>
      <c r="F1326" s="1" t="b">
        <f>IF(G1326&lt;&gt;"", IF(COUNTIF($G$2:G1325, G1326), INDEX($A$2:$G$100000, MATCH(G1326, $G$2:G1325,0),1), FALSE), FALSE)</f>
        <v>0</v>
      </c>
      <c r="G1326" s="1">
        <v>57065</v>
      </c>
      <c r="H1326" s="1" t="s">
        <v>1446</v>
      </c>
    </row>
    <row r="1327" spans="1:8" x14ac:dyDescent="0.2">
      <c r="A1327" s="1">
        <v>1330</v>
      </c>
      <c r="B1327" s="1" t="str">
        <f t="shared" si="20"/>
        <v>Constellation Solar Maryland II LLC</v>
      </c>
      <c r="C1327" s="1" t="b">
        <f>IF(D1327&lt;&gt;"",IF(COUNTIF($D$2:D1326, D1327), INDEX($A$2:$D$100000, MATCH(D1327, $D$2:D1326,0),1), FALSE), FALSE)</f>
        <v>0</v>
      </c>
      <c r="F1327" s="1" t="b">
        <f>IF(G1327&lt;&gt;"", IF(COUNTIF($G$2:G1326, G1327), INDEX($A$2:$G$100000, MATCH(G1327, $G$2:G1326,0),1), FALSE), FALSE)</f>
        <v>0</v>
      </c>
      <c r="G1327" s="1">
        <v>58304</v>
      </c>
      <c r="H1327" s="1" t="s">
        <v>1447</v>
      </c>
    </row>
    <row r="1328" spans="1:8" x14ac:dyDescent="0.2">
      <c r="A1328" s="1">
        <v>1331</v>
      </c>
      <c r="B1328" s="1" t="str">
        <f t="shared" si="20"/>
        <v>Constellation Solar Maryland, LLC</v>
      </c>
      <c r="C1328" s="1" t="b">
        <f>IF(D1328&lt;&gt;"",IF(COUNTIF($D$2:D1327, D1328), INDEX($A$2:$D$100000, MATCH(D1328, $D$2:D1327,0),1), FALSE), FALSE)</f>
        <v>0</v>
      </c>
      <c r="F1328" s="1" t="b">
        <f>IF(G1328&lt;&gt;"", IF(COUNTIF($G$2:G1327, G1328), INDEX($A$2:$G$100000, MATCH(G1328, $G$2:G1327,0),1), FALSE), FALSE)</f>
        <v>0</v>
      </c>
      <c r="G1328" s="1">
        <v>56975</v>
      </c>
      <c r="H1328" s="1" t="s">
        <v>1448</v>
      </c>
    </row>
    <row r="1329" spans="1:8" x14ac:dyDescent="0.2">
      <c r="A1329" s="1">
        <v>1332</v>
      </c>
      <c r="B1329" s="1" t="str">
        <f t="shared" si="20"/>
        <v>Constellation Solar Massachusetts LLC</v>
      </c>
      <c r="C1329" s="1" t="b">
        <f>IF(D1329&lt;&gt;"",IF(COUNTIF($D$2:D1328, D1329), INDEX($A$2:$D$100000, MATCH(D1329, $D$2:D1328,0),1), FALSE), FALSE)</f>
        <v>0</v>
      </c>
      <c r="F1329" s="1" t="b">
        <f>IF(G1329&lt;&gt;"", IF(COUNTIF($G$2:G1328, G1329), INDEX($A$2:$G$100000, MATCH(G1329, $G$2:G1328,0),1), FALSE), FALSE)</f>
        <v>0</v>
      </c>
      <c r="G1329" s="1">
        <v>57319</v>
      </c>
      <c r="H1329" s="1" t="s">
        <v>1449</v>
      </c>
    </row>
    <row r="1330" spans="1:8" x14ac:dyDescent="0.2">
      <c r="A1330" s="1">
        <v>1333</v>
      </c>
      <c r="B1330" s="1" t="str">
        <f t="shared" si="20"/>
        <v>Constellation Solar Net Metering LLC</v>
      </c>
      <c r="C1330" s="1" t="b">
        <f>IF(D1330&lt;&gt;"",IF(COUNTIF($D$2:D1329, D1330), INDEX($A$2:$D$100000, MATCH(D1330, $D$2:D1329,0),1), FALSE), FALSE)</f>
        <v>0</v>
      </c>
      <c r="F1330" s="1" t="b">
        <f>IF(G1330&lt;&gt;"", IF(COUNTIF($G$2:G1329, G1330), INDEX($A$2:$G$100000, MATCH(G1330, $G$2:G1329,0),1), FALSE), FALSE)</f>
        <v>0</v>
      </c>
      <c r="G1330" s="1">
        <v>57318</v>
      </c>
      <c r="H1330" s="1" t="s">
        <v>1450</v>
      </c>
    </row>
    <row r="1331" spans="1:8" x14ac:dyDescent="0.2">
      <c r="A1331" s="1">
        <v>1334</v>
      </c>
      <c r="B1331" s="1" t="str">
        <f t="shared" si="20"/>
        <v>Constellation Solar New Jersey II, LLC</v>
      </c>
      <c r="C1331" s="1" t="b">
        <f>IF(D1331&lt;&gt;"",IF(COUNTIF($D$2:D1330, D1331), INDEX($A$2:$D$100000, MATCH(D1331, $D$2:D1330,0),1), FALSE), FALSE)</f>
        <v>0</v>
      </c>
      <c r="F1331" s="1" t="b">
        <f>IF(G1331&lt;&gt;"", IF(COUNTIF($G$2:G1330, G1331), INDEX($A$2:$G$100000, MATCH(G1331, $G$2:G1330,0),1), FALSE), FALSE)</f>
        <v>0</v>
      </c>
      <c r="G1331" s="1">
        <v>56976</v>
      </c>
      <c r="H1331" s="1" t="s">
        <v>1451</v>
      </c>
    </row>
    <row r="1332" spans="1:8" x14ac:dyDescent="0.2">
      <c r="A1332" s="1">
        <v>1335</v>
      </c>
      <c r="B1332" s="1" t="str">
        <f t="shared" si="20"/>
        <v>Constellation Solar New Jersey, LLC</v>
      </c>
      <c r="C1332" s="1" t="b">
        <f>IF(D1332&lt;&gt;"",IF(COUNTIF($D$2:D1331, D1332), INDEX($A$2:$D$100000, MATCH(D1332, $D$2:D1331,0),1), FALSE), FALSE)</f>
        <v>0</v>
      </c>
      <c r="F1332" s="1" t="b">
        <f>IF(G1332&lt;&gt;"", IF(COUNTIF($G$2:G1331, G1332), INDEX($A$2:$G$100000, MATCH(G1332, $G$2:G1331,0),1), FALSE), FALSE)</f>
        <v>0</v>
      </c>
      <c r="G1332" s="1">
        <v>57044</v>
      </c>
      <c r="H1332" s="1" t="s">
        <v>1452</v>
      </c>
    </row>
    <row r="1333" spans="1:8" x14ac:dyDescent="0.2">
      <c r="A1333" s="1">
        <v>1336</v>
      </c>
      <c r="B1333" s="1" t="str">
        <f t="shared" si="20"/>
        <v>Converse Energy Inc</v>
      </c>
      <c r="C1333" s="1" t="b">
        <f>IF(D1333&lt;&gt;"",IF(COUNTIF($D$2:D1332, D1333), INDEX($A$2:$D$100000, MATCH(D1333, $D$2:D1332,0),1), FALSE), FALSE)</f>
        <v>0</v>
      </c>
      <c r="F1333" s="1" t="b">
        <f>IF(G1333&lt;&gt;"", IF(COUNTIF($G$2:G1332, G1333), INDEX($A$2:$G$100000, MATCH(G1333, $G$2:G1332,0),1), FALSE), FALSE)</f>
        <v>0</v>
      </c>
      <c r="G1333" s="1">
        <v>4277</v>
      </c>
      <c r="H1333" s="1" t="s">
        <v>1453</v>
      </c>
    </row>
    <row r="1334" spans="1:8" x14ac:dyDescent="0.2">
      <c r="A1334" s="1">
        <v>1337</v>
      </c>
      <c r="B1334" s="1" t="str">
        <f t="shared" si="20"/>
        <v>Coolidge Power LLC</v>
      </c>
      <c r="C1334" s="1" t="b">
        <f>IF(D1334&lt;&gt;"",IF(COUNTIF($D$2:D1333, D1334), INDEX($A$2:$D$100000, MATCH(D1334, $D$2:D1333,0),1), FALSE), FALSE)</f>
        <v>0</v>
      </c>
      <c r="F1334" s="1" t="b">
        <f>IF(G1334&lt;&gt;"", IF(COUNTIF($G$2:G1333, G1334), INDEX($A$2:$G$100000, MATCH(G1334, $G$2:G1333,0),1), FALSE), FALSE)</f>
        <v>0</v>
      </c>
      <c r="G1334" s="1">
        <v>56218</v>
      </c>
      <c r="H1334" s="1" t="s">
        <v>1454</v>
      </c>
    </row>
    <row r="1335" spans="1:8" x14ac:dyDescent="0.2">
      <c r="A1335" s="1">
        <v>1338</v>
      </c>
      <c r="B1335" s="1" t="str">
        <f t="shared" si="20"/>
        <v>Copper Mountain 1 LLC</v>
      </c>
      <c r="C1335" s="1" t="b">
        <f>IF(D1335&lt;&gt;"",IF(COUNTIF($D$2:D1334, D1335), INDEX($A$2:$D$100000, MATCH(D1335, $D$2:D1334,0),1), FALSE), FALSE)</f>
        <v>0</v>
      </c>
      <c r="F1335" s="1" t="b">
        <f>IF(G1335&lt;&gt;"", IF(COUNTIF($G$2:G1334, G1335), INDEX($A$2:$G$100000, MATCH(G1335, $G$2:G1334,0),1), FALSE), FALSE)</f>
        <v>0</v>
      </c>
      <c r="G1335" s="1">
        <v>57036</v>
      </c>
      <c r="H1335" s="1" t="s">
        <v>1455</v>
      </c>
    </row>
    <row r="1336" spans="1:8" x14ac:dyDescent="0.2">
      <c r="A1336" s="1">
        <v>1339</v>
      </c>
      <c r="B1336" s="1" t="str">
        <f t="shared" si="20"/>
        <v>Copper Mountain Solar 2, LLC</v>
      </c>
      <c r="C1336" s="1" t="b">
        <f>IF(D1336&lt;&gt;"",IF(COUNTIF($D$2:D1335, D1336), INDEX($A$2:$D$100000, MATCH(D1336, $D$2:D1335,0),1), FALSE), FALSE)</f>
        <v>0</v>
      </c>
      <c r="F1336" s="1" t="b">
        <f>IF(G1336&lt;&gt;"", IF(COUNTIF($G$2:G1335, G1336), INDEX($A$2:$G$100000, MATCH(G1336, $G$2:G1335,0),1), FALSE), FALSE)</f>
        <v>0</v>
      </c>
      <c r="G1336" s="1">
        <v>57391</v>
      </c>
      <c r="H1336" s="1" t="s">
        <v>1456</v>
      </c>
    </row>
    <row r="1337" spans="1:8" x14ac:dyDescent="0.2">
      <c r="A1337" s="1">
        <v>1340</v>
      </c>
      <c r="B1337" s="1" t="str">
        <f t="shared" si="20"/>
        <v>Copper Mountain Solar 3, LLC</v>
      </c>
      <c r="C1337" s="1" t="b">
        <f>IF(D1337&lt;&gt;"",IF(COUNTIF($D$2:D1336, D1337), INDEX($A$2:$D$100000, MATCH(D1337, $D$2:D1336,0),1), FALSE), FALSE)</f>
        <v>0</v>
      </c>
      <c r="F1337" s="1" t="b">
        <f>IF(G1337&lt;&gt;"", IF(COUNTIF($G$2:G1336, G1337), INDEX($A$2:$G$100000, MATCH(G1337, $G$2:G1336,0),1), FALSE), FALSE)</f>
        <v>0</v>
      </c>
      <c r="G1337" s="1">
        <v>58790</v>
      </c>
      <c r="H1337" s="1" t="s">
        <v>1457</v>
      </c>
    </row>
    <row r="1338" spans="1:8" x14ac:dyDescent="0.2">
      <c r="A1338" s="1">
        <v>1341</v>
      </c>
      <c r="B1338" s="1" t="str">
        <f t="shared" si="20"/>
        <v>Copper Valley Elec Assn, Inc</v>
      </c>
      <c r="C1338" s="1" t="b">
        <f>IF(D1338&lt;&gt;"",IF(COUNTIF($D$2:D1337, D1338), INDEX($A$2:$D$100000, MATCH(D1338, $D$2:D1337,0),1), FALSE), FALSE)</f>
        <v>0</v>
      </c>
      <c r="F1338" s="1" t="b">
        <f>IF(G1338&lt;&gt;"", IF(COUNTIF($G$2:G1337, G1338), INDEX($A$2:$G$100000, MATCH(G1338, $G$2:G1337,0),1), FALSE), FALSE)</f>
        <v>0</v>
      </c>
      <c r="G1338" s="1">
        <v>4329</v>
      </c>
      <c r="H1338" s="1" t="s">
        <v>1458</v>
      </c>
    </row>
    <row r="1339" spans="1:8" x14ac:dyDescent="0.2">
      <c r="A1339" s="1">
        <v>1342</v>
      </c>
      <c r="B1339" s="1" t="str">
        <f t="shared" si="20"/>
        <v>Coram California Development, L.P.</v>
      </c>
      <c r="C1339" s="1" t="b">
        <f>IF(D1339&lt;&gt;"",IF(COUNTIF($D$2:D1338, D1339), INDEX($A$2:$D$100000, MATCH(D1339, $D$2:D1338,0),1), FALSE), FALSE)</f>
        <v>0</v>
      </c>
      <c r="F1339" s="1" t="b">
        <f>IF(G1339&lt;&gt;"", IF(COUNTIF($G$2:G1338, G1339), INDEX($A$2:$G$100000, MATCH(G1339, $G$2:G1338,0),1), FALSE), FALSE)</f>
        <v>0</v>
      </c>
      <c r="G1339" s="1">
        <v>60081</v>
      </c>
      <c r="H1339" s="1" t="s">
        <v>1459</v>
      </c>
    </row>
    <row r="1340" spans="1:8" x14ac:dyDescent="0.2">
      <c r="A1340" s="1">
        <v>1343</v>
      </c>
      <c r="B1340" s="1" t="str">
        <f t="shared" si="20"/>
        <v>Coram Tehachapi  LP</v>
      </c>
      <c r="C1340" s="1" t="b">
        <f>IF(D1340&lt;&gt;"",IF(COUNTIF($D$2:D1339, D1340), INDEX($A$2:$D$100000, MATCH(D1340, $D$2:D1339,0),1), FALSE), FALSE)</f>
        <v>0</v>
      </c>
      <c r="F1340" s="1" t="b">
        <f>IF(G1340&lt;&gt;"", IF(COUNTIF($G$2:G1339, G1340), INDEX($A$2:$G$100000, MATCH(G1340, $G$2:G1339,0),1), FALSE), FALSE)</f>
        <v>0</v>
      </c>
      <c r="G1340" s="1">
        <v>55928</v>
      </c>
      <c r="H1340" s="1" t="s">
        <v>1460</v>
      </c>
    </row>
    <row r="1341" spans="1:8" x14ac:dyDescent="0.2">
      <c r="A1341" s="1">
        <v>1344</v>
      </c>
      <c r="B1341" s="1" t="str">
        <f t="shared" si="20"/>
        <v>Cordova Electric Coop, Inc</v>
      </c>
      <c r="C1341" s="1" t="b">
        <f>IF(D1341&lt;&gt;"",IF(COUNTIF($D$2:D1340, D1341), INDEX($A$2:$D$100000, MATCH(D1341, $D$2:D1340,0),1), FALSE), FALSE)</f>
        <v>0</v>
      </c>
      <c r="F1341" s="1" t="b">
        <f>IF(G1341&lt;&gt;"", IF(COUNTIF($G$2:G1340, G1341), INDEX($A$2:$G$100000, MATCH(G1341, $G$2:G1340,0),1), FALSE), FALSE)</f>
        <v>0</v>
      </c>
      <c r="G1341" s="1">
        <v>40215</v>
      </c>
      <c r="H1341" s="1" t="s">
        <v>1461</v>
      </c>
    </row>
    <row r="1342" spans="1:8" x14ac:dyDescent="0.2">
      <c r="A1342" s="1">
        <v>1345</v>
      </c>
      <c r="B1342" s="1" t="str">
        <f t="shared" si="20"/>
        <v>Cordova Energy Co LLC</v>
      </c>
      <c r="C1342" s="1" t="b">
        <f>IF(D1342&lt;&gt;"",IF(COUNTIF($D$2:D1341, D1342), INDEX($A$2:$D$100000, MATCH(D1342, $D$2:D1341,0),1), FALSE), FALSE)</f>
        <v>0</v>
      </c>
      <c r="F1342" s="1" t="b">
        <f>IF(G1342&lt;&gt;"", IF(COUNTIF($G$2:G1341, G1342), INDEX($A$2:$G$100000, MATCH(G1342, $G$2:G1341,0),1), FALSE), FALSE)</f>
        <v>0</v>
      </c>
      <c r="G1342" s="1">
        <v>4210</v>
      </c>
      <c r="H1342" s="1" t="s">
        <v>1462</v>
      </c>
    </row>
    <row r="1343" spans="1:8" x14ac:dyDescent="0.2">
      <c r="A1343" s="1">
        <v>1346</v>
      </c>
      <c r="B1343" s="1" t="str">
        <f t="shared" si="20"/>
        <v>Corn Belt Power Coop</v>
      </c>
      <c r="C1343" s="1" t="b">
        <f>IF(D1343&lt;&gt;"",IF(COUNTIF($D$2:D1342, D1343), INDEX($A$2:$D$100000, MATCH(D1343, $D$2:D1342,0),1), FALSE), FALSE)</f>
        <v>0</v>
      </c>
      <c r="F1343" s="1" t="b">
        <f>IF(G1343&lt;&gt;"", IF(COUNTIF($G$2:G1342, G1343), INDEX($A$2:$G$100000, MATCH(G1343, $G$2:G1342,0),1), FALSE), FALSE)</f>
        <v>0</v>
      </c>
      <c r="G1343" s="1">
        <v>4363</v>
      </c>
      <c r="H1343" s="1" t="s">
        <v>1463</v>
      </c>
    </row>
    <row r="1344" spans="1:8" x14ac:dyDescent="0.2">
      <c r="A1344" s="1">
        <v>1347</v>
      </c>
      <c r="B1344" s="1" t="str">
        <f t="shared" si="20"/>
        <v>Cornell Hydro</v>
      </c>
      <c r="C1344" s="1" t="b">
        <f>IF(D1344&lt;&gt;"",IF(COUNTIF($D$2:D1343, D1344), INDEX($A$2:$D$100000, MATCH(D1344, $D$2:D1343,0),1), FALSE), FALSE)</f>
        <v>0</v>
      </c>
      <c r="F1344" s="1" t="b">
        <f>IF(G1344&lt;&gt;"", IF(COUNTIF($G$2:G1343, G1344), INDEX($A$2:$G$100000, MATCH(G1344, $G$2:G1343,0),1), FALSE), FALSE)</f>
        <v>0</v>
      </c>
      <c r="G1344" s="1">
        <v>4386</v>
      </c>
      <c r="H1344" s="1" t="s">
        <v>1464</v>
      </c>
    </row>
    <row r="1345" spans="1:8" x14ac:dyDescent="0.2">
      <c r="A1345" s="1">
        <v>1348</v>
      </c>
      <c r="B1345" s="1" t="str">
        <f t="shared" si="20"/>
        <v>Cornell University</v>
      </c>
      <c r="C1345" s="1" t="b">
        <f>IF(D1345&lt;&gt;"",IF(COUNTIF($D$2:D1344, D1345), INDEX($A$2:$D$100000, MATCH(D1345, $D$2:D1344,0),1), FALSE), FALSE)</f>
        <v>0</v>
      </c>
      <c r="F1345" s="1" t="b">
        <f>IF(G1345&lt;&gt;"", IF(COUNTIF($G$2:G1344, G1345), INDEX($A$2:$G$100000, MATCH(G1345, $G$2:G1344,0),1), FALSE), FALSE)</f>
        <v>0</v>
      </c>
      <c r="G1345" s="1">
        <v>21508</v>
      </c>
      <c r="H1345" s="1" t="s">
        <v>1465</v>
      </c>
    </row>
    <row r="1346" spans="1:8" x14ac:dyDescent="0.2">
      <c r="A1346" s="1">
        <v>1349</v>
      </c>
      <c r="B1346" s="1" t="str">
        <f t="shared" ref="B1346:B1409" si="21">IF(H1346="",E1346,H1346)</f>
        <v>Corona Energy Partners, Ltd</v>
      </c>
      <c r="C1346" s="1" t="b">
        <f>IF(D1346&lt;&gt;"",IF(COUNTIF($D$2:D1345, D1346), INDEX($A$2:$D$100000, MATCH(D1346, $D$2:D1345,0),1), FALSE), FALSE)</f>
        <v>0</v>
      </c>
      <c r="F1346" s="1" t="b">
        <f>IF(G1346&lt;&gt;"", IF(COUNTIF($G$2:G1345, G1346), INDEX($A$2:$G$100000, MATCH(G1346, $G$2:G1345,0),1), FALSE), FALSE)</f>
        <v>0</v>
      </c>
      <c r="G1346" s="1">
        <v>59982</v>
      </c>
      <c r="H1346" s="1" t="s">
        <v>1466</v>
      </c>
    </row>
    <row r="1347" spans="1:8" x14ac:dyDescent="0.2">
      <c r="A1347" s="1">
        <v>1350</v>
      </c>
      <c r="B1347" s="1" t="str">
        <f t="shared" si="21"/>
        <v>Coronal Lost Hills, LLC</v>
      </c>
      <c r="C1347" s="1" t="b">
        <f>IF(D1347&lt;&gt;"",IF(COUNTIF($D$2:D1346, D1347), INDEX($A$2:$D$100000, MATCH(D1347, $D$2:D1346,0),1), FALSE), FALSE)</f>
        <v>0</v>
      </c>
      <c r="F1347" s="1" t="b">
        <f>IF(G1347&lt;&gt;"", IF(COUNTIF($G$2:G1346, G1347), INDEX($A$2:$G$100000, MATCH(G1347, $G$2:G1346,0),1), FALSE), FALSE)</f>
        <v>0</v>
      </c>
      <c r="G1347" s="1">
        <v>59393</v>
      </c>
      <c r="H1347" s="1" t="s">
        <v>1467</v>
      </c>
    </row>
    <row r="1348" spans="1:8" x14ac:dyDescent="0.2">
      <c r="A1348" s="1">
        <v>1351</v>
      </c>
      <c r="B1348" s="1" t="str">
        <f t="shared" si="21"/>
        <v>Corpus Christi Cogeneration LLC</v>
      </c>
      <c r="C1348" s="1" t="b">
        <f>IF(D1348&lt;&gt;"",IF(COUNTIF($D$2:D1347, D1348), INDEX($A$2:$D$100000, MATCH(D1348, $D$2:D1347,0),1), FALSE), FALSE)</f>
        <v>0</v>
      </c>
      <c r="F1348" s="1" t="b">
        <f>IF(G1348&lt;&gt;"", IF(COUNTIF($G$2:G1347, G1348), INDEX($A$2:$G$100000, MATCH(G1348, $G$2:G1347,0),1), FALSE), FALSE)</f>
        <v>0</v>
      </c>
      <c r="G1348" s="1">
        <v>4383</v>
      </c>
      <c r="H1348" s="1" t="s">
        <v>1468</v>
      </c>
    </row>
    <row r="1349" spans="1:8" x14ac:dyDescent="0.2">
      <c r="A1349" s="1">
        <v>1352</v>
      </c>
      <c r="B1349" s="1" t="str">
        <f t="shared" si="21"/>
        <v>CoServ Electric</v>
      </c>
      <c r="C1349" s="1" t="b">
        <f>IF(D1349&lt;&gt;"",IF(COUNTIF($D$2:D1348, D1349), INDEX($A$2:$D$100000, MATCH(D1349, $D$2:D1348,0),1), FALSE), FALSE)</f>
        <v>0</v>
      </c>
      <c r="F1349" s="1" t="b">
        <f>IF(G1349&lt;&gt;"", IF(COUNTIF($G$2:G1348, G1349), INDEX($A$2:$G$100000, MATCH(G1349, $G$2:G1348,0),1), FALSE), FALSE)</f>
        <v>0</v>
      </c>
      <c r="G1349" s="1">
        <v>60228</v>
      </c>
      <c r="H1349" s="1" t="s">
        <v>1469</v>
      </c>
    </row>
    <row r="1350" spans="1:8" x14ac:dyDescent="0.2">
      <c r="A1350" s="1">
        <v>1353</v>
      </c>
      <c r="B1350" s="1" t="str">
        <f t="shared" si="21"/>
        <v>Cosmo Specialty Fibers</v>
      </c>
      <c r="C1350" s="1" t="b">
        <f>IF(D1350&lt;&gt;"",IF(COUNTIF($D$2:D1349, D1350), INDEX($A$2:$D$100000, MATCH(D1350, $D$2:D1349,0),1), FALSE), FALSE)</f>
        <v>0</v>
      </c>
      <c r="F1350" s="1" t="b">
        <f>IF(G1350&lt;&gt;"", IF(COUNTIF($G$2:G1349, G1350), INDEX($A$2:$G$100000, MATCH(G1350, $G$2:G1349,0),1), FALSE), FALSE)</f>
        <v>0</v>
      </c>
      <c r="G1350" s="1">
        <v>20547</v>
      </c>
      <c r="H1350" s="1" t="s">
        <v>1470</v>
      </c>
    </row>
    <row r="1351" spans="1:8" x14ac:dyDescent="0.2">
      <c r="A1351" s="1">
        <v>1354</v>
      </c>
      <c r="B1351" s="1" t="str">
        <f t="shared" si="21"/>
        <v>Coso Operating Co LLC</v>
      </c>
      <c r="C1351" s="1" t="b">
        <f>IF(D1351&lt;&gt;"",IF(COUNTIF($D$2:D1350, D1351), INDEX($A$2:$D$100000, MATCH(D1351, $D$2:D1350,0),1), FALSE), FALSE)</f>
        <v>0</v>
      </c>
      <c r="F1351" s="1" t="b">
        <f>IF(G1351&lt;&gt;"", IF(COUNTIF($G$2:G1350, G1351), INDEX($A$2:$G$100000, MATCH(G1351, $G$2:G1350,0),1), FALSE), FALSE)</f>
        <v>0</v>
      </c>
      <c r="G1351" s="1">
        <v>4397</v>
      </c>
      <c r="H1351" s="1" t="s">
        <v>1471</v>
      </c>
    </row>
    <row r="1352" spans="1:8" x14ac:dyDescent="0.2">
      <c r="A1352" s="1">
        <v>1355</v>
      </c>
      <c r="B1352" s="1" t="str">
        <f t="shared" si="21"/>
        <v>Costco Wholesale</v>
      </c>
      <c r="C1352" s="1" t="b">
        <f>IF(D1352&lt;&gt;"",IF(COUNTIF($D$2:D1351, D1352), INDEX($A$2:$D$100000, MATCH(D1352, $D$2:D1351,0),1), FALSE), FALSE)</f>
        <v>0</v>
      </c>
      <c r="F1352" s="1" t="b">
        <f>IF(G1352&lt;&gt;"", IF(COUNTIF($G$2:G1351, G1352), INDEX($A$2:$G$100000, MATCH(G1352, $G$2:G1351,0),1), FALSE), FALSE)</f>
        <v>0</v>
      </c>
      <c r="G1352" s="1">
        <v>58622</v>
      </c>
      <c r="H1352" s="1" t="s">
        <v>1472</v>
      </c>
    </row>
    <row r="1353" spans="1:8" x14ac:dyDescent="0.2">
      <c r="A1353" s="1">
        <v>1356</v>
      </c>
      <c r="B1353" s="1" t="str">
        <f t="shared" si="21"/>
        <v>COT/Division of Water Reclamation</v>
      </c>
      <c r="C1353" s="1" t="b">
        <f>IF(D1353&lt;&gt;"",IF(COUNTIF($D$2:D1352, D1353), INDEX($A$2:$D$100000, MATCH(D1353, $D$2:D1352,0),1), FALSE), FALSE)</f>
        <v>0</v>
      </c>
      <c r="F1353" s="1" t="b">
        <f>IF(G1353&lt;&gt;"", IF(COUNTIF($G$2:G1352, G1353), INDEX($A$2:$G$100000, MATCH(G1353, $G$2:G1352,0),1), FALSE), FALSE)</f>
        <v>0</v>
      </c>
      <c r="G1353" s="1">
        <v>58240</v>
      </c>
      <c r="H1353" s="1" t="s">
        <v>1473</v>
      </c>
    </row>
    <row r="1354" spans="1:8" x14ac:dyDescent="0.2">
      <c r="A1354" s="1">
        <v>1357</v>
      </c>
      <c r="B1354" s="1" t="str">
        <f t="shared" si="21"/>
        <v>Cottage Grove Operating Services LLC</v>
      </c>
      <c r="C1354" s="1" t="b">
        <f>IF(D1354&lt;&gt;"",IF(COUNTIF($D$2:D1353, D1354), INDEX($A$2:$D$100000, MATCH(D1354, $D$2:D1353,0),1), FALSE), FALSE)</f>
        <v>0</v>
      </c>
      <c r="F1354" s="1" t="b">
        <f>IF(G1354&lt;&gt;"", IF(COUNTIF($G$2:G1353, G1354), INDEX($A$2:$G$100000, MATCH(G1354, $G$2:G1353,0),1), FALSE), FALSE)</f>
        <v>0</v>
      </c>
      <c r="G1354" s="1">
        <v>55912</v>
      </c>
      <c r="H1354" s="1" t="s">
        <v>1474</v>
      </c>
    </row>
    <row r="1355" spans="1:8" x14ac:dyDescent="0.2">
      <c r="A1355" s="1">
        <v>1358</v>
      </c>
      <c r="B1355" s="1" t="str">
        <f t="shared" si="21"/>
        <v>Cottonwood Energy Co LP</v>
      </c>
      <c r="C1355" s="1" t="b">
        <f>IF(D1355&lt;&gt;"",IF(COUNTIF($D$2:D1354, D1355), INDEX($A$2:$D$100000, MATCH(D1355, $D$2:D1354,0),1), FALSE), FALSE)</f>
        <v>0</v>
      </c>
      <c r="F1355" s="1" t="b">
        <f>IF(G1355&lt;&gt;"", IF(COUNTIF($G$2:G1354, G1355), INDEX($A$2:$G$100000, MATCH(G1355, $G$2:G1354,0),1), FALSE), FALSE)</f>
        <v>0</v>
      </c>
      <c r="G1355" s="1">
        <v>4405</v>
      </c>
      <c r="H1355" s="1" t="s">
        <v>1475</v>
      </c>
    </row>
    <row r="1356" spans="1:8" x14ac:dyDescent="0.2">
      <c r="A1356" s="1">
        <v>1359</v>
      </c>
      <c r="B1356" s="1" t="str">
        <f t="shared" si="21"/>
        <v>County of Alameda GSA</v>
      </c>
      <c r="C1356" s="1" t="b">
        <f>IF(D1356&lt;&gt;"",IF(COUNTIF($D$2:D1355, D1356), INDEX($A$2:$D$100000, MATCH(D1356, $D$2:D1355,0),1), FALSE), FALSE)</f>
        <v>0</v>
      </c>
      <c r="F1356" s="1" t="b">
        <f>IF(G1356&lt;&gt;"", IF(COUNTIF($G$2:G1355, G1356), INDEX($A$2:$G$100000, MATCH(G1356, $G$2:G1355,0),1), FALSE), FALSE)</f>
        <v>0</v>
      </c>
      <c r="G1356" s="1">
        <v>58549</v>
      </c>
      <c r="H1356" s="1" t="s">
        <v>1476</v>
      </c>
    </row>
    <row r="1357" spans="1:8" x14ac:dyDescent="0.2">
      <c r="A1357" s="1">
        <v>1360</v>
      </c>
      <c r="B1357" s="1" t="str">
        <f t="shared" si="21"/>
        <v>County of Sonoma Dept of Trnsp</v>
      </c>
      <c r="C1357" s="1" t="b">
        <f>IF(D1357&lt;&gt;"",IF(COUNTIF($D$2:D1356, D1357), INDEX($A$2:$D$100000, MATCH(D1357, $D$2:D1356,0),1), FALSE), FALSE)</f>
        <v>0</v>
      </c>
      <c r="F1357" s="1" t="b">
        <f>IF(G1357&lt;&gt;"", IF(COUNTIF($G$2:G1356, G1357), INDEX($A$2:$G$100000, MATCH(G1357, $G$2:G1356,0),1), FALSE), FALSE)</f>
        <v>0</v>
      </c>
      <c r="G1357" s="1">
        <v>17412</v>
      </c>
      <c r="H1357" s="1" t="s">
        <v>1477</v>
      </c>
    </row>
    <row r="1358" spans="1:8" x14ac:dyDescent="0.2">
      <c r="A1358" s="1">
        <v>1361</v>
      </c>
      <c r="B1358" s="1" t="str">
        <f t="shared" si="21"/>
        <v>Cousins Properties Inc</v>
      </c>
      <c r="C1358" s="1" t="b">
        <f>IF(D1358&lt;&gt;"",IF(COUNTIF($D$2:D1357, D1358), INDEX($A$2:$D$100000, MATCH(D1358, $D$2:D1357,0),1), FALSE), FALSE)</f>
        <v>0</v>
      </c>
      <c r="F1358" s="1" t="b">
        <f>IF(G1358&lt;&gt;"", IF(COUNTIF($G$2:G1357, G1358), INDEX($A$2:$G$100000, MATCH(G1358, $G$2:G1357,0),1), FALSE), FALSE)</f>
        <v>0</v>
      </c>
      <c r="G1358" s="1">
        <v>35006</v>
      </c>
      <c r="H1358" s="1" t="s">
        <v>1478</v>
      </c>
    </row>
    <row r="1359" spans="1:8" x14ac:dyDescent="0.2">
      <c r="A1359" s="1">
        <v>1362</v>
      </c>
      <c r="B1359" s="1" t="str">
        <f t="shared" si="21"/>
        <v>Covanta  Maine LLC</v>
      </c>
      <c r="C1359" s="1" t="b">
        <f>IF(D1359&lt;&gt;"",IF(COUNTIF($D$2:D1358, D1359), INDEX($A$2:$D$100000, MATCH(D1359, $D$2:D1358,0),1), FALSE), FALSE)</f>
        <v>0</v>
      </c>
      <c r="F1359" s="1" t="b">
        <f>IF(G1359&lt;&gt;"", IF(COUNTIF($G$2:G1358, G1359), INDEX($A$2:$G$100000, MATCH(G1359, $G$2:G1358,0),1), FALSE), FALSE)</f>
        <v>0</v>
      </c>
      <c r="G1359" s="1">
        <v>56402</v>
      </c>
      <c r="H1359" s="1" t="s">
        <v>1479</v>
      </c>
    </row>
    <row r="1360" spans="1:8" x14ac:dyDescent="0.2">
      <c r="A1360" s="1">
        <v>1363</v>
      </c>
      <c r="B1360" s="1" t="str">
        <f t="shared" si="21"/>
        <v>Covanta Alexandria/Arlington</v>
      </c>
      <c r="C1360" s="1" t="b">
        <f>IF(D1360&lt;&gt;"",IF(COUNTIF($D$2:D1359, D1360), INDEX($A$2:$D$100000, MATCH(D1360, $D$2:D1359,0),1), FALSE), FALSE)</f>
        <v>0</v>
      </c>
      <c r="F1360" s="1" t="b">
        <f>IF(G1360&lt;&gt;"", IF(COUNTIF($G$2:G1359, G1360), INDEX($A$2:$G$100000, MATCH(G1360, $G$2:G1359,0),1), FALSE), FALSE)</f>
        <v>0</v>
      </c>
      <c r="G1360" s="1">
        <v>4496</v>
      </c>
      <c r="H1360" s="1" t="s">
        <v>1480</v>
      </c>
    </row>
    <row r="1361" spans="1:8" x14ac:dyDescent="0.2">
      <c r="A1361" s="1">
        <v>1364</v>
      </c>
      <c r="B1361" s="1" t="str">
        <f t="shared" si="21"/>
        <v>Covanta Babylon Inc</v>
      </c>
      <c r="C1361" s="1" t="b">
        <f>IF(D1361&lt;&gt;"",IF(COUNTIF($D$2:D1360, D1361), INDEX($A$2:$D$100000, MATCH(D1361, $D$2:D1360,0),1), FALSE), FALSE)</f>
        <v>0</v>
      </c>
      <c r="F1361" s="1" t="b">
        <f>IF(G1361&lt;&gt;"", IF(COUNTIF($G$2:G1360, G1361), INDEX($A$2:$G$100000, MATCH(G1361, $G$2:G1360,0),1), FALSE), FALSE)</f>
        <v>0</v>
      </c>
      <c r="G1361" s="1">
        <v>4484</v>
      </c>
      <c r="H1361" s="1" t="s">
        <v>1481</v>
      </c>
    </row>
    <row r="1362" spans="1:8" x14ac:dyDescent="0.2">
      <c r="A1362" s="1">
        <v>1365</v>
      </c>
      <c r="B1362" s="1" t="str">
        <f t="shared" si="21"/>
        <v>Covanta Bristol Inc</v>
      </c>
      <c r="C1362" s="1" t="b">
        <f>IF(D1362&lt;&gt;"",IF(COUNTIF($D$2:D1361, D1362), INDEX($A$2:$D$100000, MATCH(D1362, $D$2:D1361,0),1), FALSE), FALSE)</f>
        <v>0</v>
      </c>
      <c r="F1362" s="1" t="b">
        <f>IF(G1362&lt;&gt;"", IF(COUNTIF($G$2:G1361, G1362), INDEX($A$2:$G$100000, MATCH(G1362, $G$2:G1361,0),1), FALSE), FALSE)</f>
        <v>0</v>
      </c>
      <c r="G1362" s="1">
        <v>4474</v>
      </c>
      <c r="H1362" s="1" t="s">
        <v>1482</v>
      </c>
    </row>
    <row r="1363" spans="1:8" x14ac:dyDescent="0.2">
      <c r="A1363" s="1">
        <v>1366</v>
      </c>
      <c r="B1363" s="1" t="str">
        <f t="shared" si="21"/>
        <v>Covanta Camden Energy Recovery Center</v>
      </c>
      <c r="C1363" s="1" t="b">
        <f>IF(D1363&lt;&gt;"",IF(COUNTIF($D$2:D1362, D1363), INDEX($A$2:$D$100000, MATCH(D1363, $D$2:D1362,0),1), FALSE), FALSE)</f>
        <v>0</v>
      </c>
      <c r="F1363" s="1" t="b">
        <f>IF(G1363&lt;&gt;"", IF(COUNTIF($G$2:G1362, G1363), INDEX($A$2:$G$100000, MATCH(G1363, $G$2:G1362,0),1), FALSE), FALSE)</f>
        <v>0</v>
      </c>
      <c r="G1363" s="1">
        <v>49966</v>
      </c>
      <c r="H1363" s="1" t="s">
        <v>1483</v>
      </c>
    </row>
    <row r="1364" spans="1:8" x14ac:dyDescent="0.2">
      <c r="A1364" s="1">
        <v>1367</v>
      </c>
      <c r="B1364" s="1" t="str">
        <f t="shared" si="21"/>
        <v>Covanta Delano Inc</v>
      </c>
      <c r="C1364" s="1" t="b">
        <f>IF(D1364&lt;&gt;"",IF(COUNTIF($D$2:D1363, D1364), INDEX($A$2:$D$100000, MATCH(D1364, $D$2:D1363,0),1), FALSE), FALSE)</f>
        <v>0</v>
      </c>
      <c r="F1364" s="1" t="b">
        <f>IF(G1364&lt;&gt;"", IF(COUNTIF($G$2:G1363, G1364), INDEX($A$2:$G$100000, MATCH(G1364, $G$2:G1363,0),1), FALSE), FALSE)</f>
        <v>0</v>
      </c>
      <c r="G1364" s="1">
        <v>56099</v>
      </c>
      <c r="H1364" s="1" t="s">
        <v>1484</v>
      </c>
    </row>
    <row r="1365" spans="1:8" x14ac:dyDescent="0.2">
      <c r="A1365" s="1">
        <v>1368</v>
      </c>
      <c r="B1365" s="1" t="str">
        <f t="shared" si="21"/>
        <v>Covanta Delaware Valley LP</v>
      </c>
      <c r="C1365" s="1" t="b">
        <f>IF(D1365&lt;&gt;"",IF(COUNTIF($D$2:D1364, D1365), INDEX($A$2:$D$100000, MATCH(D1365, $D$2:D1364,0),1), FALSE), FALSE)</f>
        <v>0</v>
      </c>
      <c r="F1365" s="1" t="b">
        <f>IF(G1365&lt;&gt;"", IF(COUNTIF($G$2:G1364, G1365), INDEX($A$2:$G$100000, MATCH(G1365, $G$2:G1364,0),1), FALSE), FALSE)</f>
        <v>0</v>
      </c>
      <c r="G1365" s="1">
        <v>570</v>
      </c>
      <c r="H1365" s="1" t="s">
        <v>1485</v>
      </c>
    </row>
    <row r="1366" spans="1:8" x14ac:dyDescent="0.2">
      <c r="A1366" s="1">
        <v>1369</v>
      </c>
      <c r="B1366" s="1" t="str">
        <f t="shared" si="21"/>
        <v>Covanta Energy Co</v>
      </c>
      <c r="C1366" s="1" t="b">
        <f>IF(D1366&lt;&gt;"",IF(COUNTIF($D$2:D1365, D1366), INDEX($A$2:$D$100000, MATCH(D1366, $D$2:D1365,0),1), FALSE), FALSE)</f>
        <v>0</v>
      </c>
      <c r="F1366" s="1" t="b">
        <f>IF(G1366&lt;&gt;"", IF(COUNTIF($G$2:G1365, G1366), INDEX($A$2:$G$100000, MATCH(G1366, $G$2:G1365,0),1), FALSE), FALSE)</f>
        <v>0</v>
      </c>
      <c r="G1366" s="1">
        <v>4435</v>
      </c>
      <c r="H1366" s="1" t="s">
        <v>1486</v>
      </c>
    </row>
    <row r="1367" spans="1:8" x14ac:dyDescent="0.2">
      <c r="A1367" s="1">
        <v>1370</v>
      </c>
      <c r="B1367" s="1" t="str">
        <f t="shared" si="21"/>
        <v>Covanta Energy of Niagara LP</v>
      </c>
      <c r="C1367" s="1" t="b">
        <f>IF(D1367&lt;&gt;"",IF(COUNTIF($D$2:D1366, D1367), INDEX($A$2:$D$100000, MATCH(D1367, $D$2:D1366,0),1), FALSE), FALSE)</f>
        <v>0</v>
      </c>
      <c r="F1367" s="1" t="b">
        <f>IF(G1367&lt;&gt;"", IF(COUNTIF($G$2:G1366, G1367), INDEX($A$2:$G$100000, MATCH(G1367, $G$2:G1366,0),1), FALSE), FALSE)</f>
        <v>0</v>
      </c>
      <c r="G1367" s="1">
        <v>470</v>
      </c>
      <c r="H1367" s="1" t="s">
        <v>1487</v>
      </c>
    </row>
    <row r="1368" spans="1:8" x14ac:dyDescent="0.2">
      <c r="A1368" s="1">
        <v>1371</v>
      </c>
      <c r="B1368" s="1" t="str">
        <f t="shared" si="21"/>
        <v>Covanta Essex Company</v>
      </c>
      <c r="C1368" s="1" t="b">
        <f>IF(D1368&lt;&gt;"",IF(COUNTIF($D$2:D1367, D1368), INDEX($A$2:$D$100000, MATCH(D1368, $D$2:D1367,0),1), FALSE), FALSE)</f>
        <v>0</v>
      </c>
      <c r="F1368" s="1" t="b">
        <f>IF(G1368&lt;&gt;"", IF(COUNTIF($G$2:G1367, G1368), INDEX($A$2:$G$100000, MATCH(G1368, $G$2:G1367,0),1), FALSE), FALSE)</f>
        <v>0</v>
      </c>
      <c r="G1368" s="1">
        <v>542</v>
      </c>
      <c r="H1368" s="1" t="s">
        <v>1488</v>
      </c>
    </row>
    <row r="1369" spans="1:8" x14ac:dyDescent="0.2">
      <c r="A1369" s="1">
        <v>1372</v>
      </c>
      <c r="B1369" s="1" t="str">
        <f t="shared" si="21"/>
        <v>Covanta Fairfax Inc</v>
      </c>
      <c r="C1369" s="1" t="b">
        <f>IF(D1369&lt;&gt;"",IF(COUNTIF($D$2:D1368, D1369), INDEX($A$2:$D$100000, MATCH(D1369, $D$2:D1368,0),1), FALSE), FALSE)</f>
        <v>0</v>
      </c>
      <c r="F1369" s="1" t="b">
        <f>IF(G1369&lt;&gt;"", IF(COUNTIF($G$2:G1368, G1369), INDEX($A$2:$G$100000, MATCH(G1369, $G$2:G1368,0),1), FALSE), FALSE)</f>
        <v>0</v>
      </c>
      <c r="G1369" s="1">
        <v>4425</v>
      </c>
      <c r="H1369" s="1" t="s">
        <v>1489</v>
      </c>
    </row>
    <row r="1370" spans="1:8" x14ac:dyDescent="0.2">
      <c r="A1370" s="1">
        <v>1373</v>
      </c>
      <c r="B1370" s="1" t="str">
        <f t="shared" si="21"/>
        <v>Covanta Hempstead Company</v>
      </c>
      <c r="C1370" s="1" t="b">
        <f>IF(D1370&lt;&gt;"",IF(COUNTIF($D$2:D1369, D1370), INDEX($A$2:$D$100000, MATCH(D1370, $D$2:D1369,0),1), FALSE), FALSE)</f>
        <v>0</v>
      </c>
      <c r="F1370" s="1" t="b">
        <f>IF(G1370&lt;&gt;"", IF(COUNTIF($G$2:G1369, G1370), INDEX($A$2:$G$100000, MATCH(G1370, $G$2:G1369,0),1), FALSE), FALSE)</f>
        <v>0</v>
      </c>
      <c r="G1370" s="1">
        <v>473</v>
      </c>
      <c r="H1370" s="1" t="s">
        <v>1490</v>
      </c>
    </row>
    <row r="1371" spans="1:8" x14ac:dyDescent="0.2">
      <c r="A1371" s="1">
        <v>1374</v>
      </c>
      <c r="B1371" s="1" t="str">
        <f t="shared" si="21"/>
        <v>Covanta Honolulu Resource Recovery</v>
      </c>
      <c r="C1371" s="1" t="b">
        <f>IF(D1371&lt;&gt;"",IF(COUNTIF($D$2:D1370, D1371), INDEX($A$2:$D$100000, MATCH(D1371, $D$2:D1370,0),1), FALSE), FALSE)</f>
        <v>0</v>
      </c>
      <c r="F1371" s="1" t="b">
        <f>IF(G1371&lt;&gt;"", IF(COUNTIF($G$2:G1370, G1371), INDEX($A$2:$G$100000, MATCH(G1371, $G$2:G1370,0),1), FALSE), FALSE)</f>
        <v>0</v>
      </c>
      <c r="G1371" s="1">
        <v>49846</v>
      </c>
      <c r="H1371" s="1" t="s">
        <v>1491</v>
      </c>
    </row>
    <row r="1372" spans="1:8" x14ac:dyDescent="0.2">
      <c r="A1372" s="1">
        <v>1375</v>
      </c>
      <c r="B1372" s="1" t="str">
        <f t="shared" si="21"/>
        <v>Covanta Hydro Ops West Inc</v>
      </c>
      <c r="C1372" s="1" t="b">
        <f>IF(D1372&lt;&gt;"",IF(COUNTIF($D$2:D1371, D1372), INDEX($A$2:$D$100000, MATCH(D1372, $D$2:D1371,0),1), FALSE), FALSE)</f>
        <v>0</v>
      </c>
      <c r="F1372" s="1" t="b">
        <f>IF(G1372&lt;&gt;"", IF(COUNTIF($G$2:G1371, G1372), INDEX($A$2:$G$100000, MATCH(G1372, $G$2:G1371,0),1), FALSE), FALSE)</f>
        <v>0</v>
      </c>
      <c r="G1372" s="1">
        <v>4436</v>
      </c>
      <c r="H1372" s="1" t="s">
        <v>1492</v>
      </c>
    </row>
    <row r="1373" spans="1:8" x14ac:dyDescent="0.2">
      <c r="A1373" s="1">
        <v>1376</v>
      </c>
      <c r="B1373" s="1" t="str">
        <f t="shared" si="21"/>
        <v>Covanta Indianapolis Inc</v>
      </c>
      <c r="C1373" s="1" t="b">
        <f>IF(D1373&lt;&gt;"",IF(COUNTIF($D$2:D1372, D1373), INDEX($A$2:$D$100000, MATCH(D1373, $D$2:D1372,0),1), FALSE), FALSE)</f>
        <v>0</v>
      </c>
      <c r="F1373" s="1" t="b">
        <f>IF(G1373&lt;&gt;"", IF(COUNTIF($G$2:G1372, G1373), INDEX($A$2:$G$100000, MATCH(G1373, $G$2:G1372,0),1), FALSE), FALSE)</f>
        <v>0</v>
      </c>
      <c r="G1373" s="1">
        <v>4497</v>
      </c>
      <c r="H1373" s="1" t="s">
        <v>1493</v>
      </c>
    </row>
    <row r="1374" spans="1:8" x14ac:dyDescent="0.2">
      <c r="A1374" s="1">
        <v>1377</v>
      </c>
      <c r="B1374" s="1" t="str">
        <f t="shared" si="21"/>
        <v>Covanta Lake Inc</v>
      </c>
      <c r="C1374" s="1" t="b">
        <f>IF(D1374&lt;&gt;"",IF(COUNTIF($D$2:D1373, D1374), INDEX($A$2:$D$100000, MATCH(D1374, $D$2:D1373,0),1), FALSE), FALSE)</f>
        <v>0</v>
      </c>
      <c r="F1374" s="1" t="b">
        <f>IF(G1374&lt;&gt;"", IF(COUNTIF($G$2:G1373, G1374), INDEX($A$2:$G$100000, MATCH(G1374, $G$2:G1373,0),1), FALSE), FALSE)</f>
        <v>0</v>
      </c>
      <c r="G1374" s="1">
        <v>4482</v>
      </c>
      <c r="H1374" s="1" t="s">
        <v>1494</v>
      </c>
    </row>
    <row r="1375" spans="1:8" x14ac:dyDescent="0.2">
      <c r="A1375" s="1">
        <v>1378</v>
      </c>
      <c r="B1375" s="1" t="str">
        <f t="shared" si="21"/>
        <v>Covanta Lancaster Inc</v>
      </c>
      <c r="C1375" s="1" t="b">
        <f>IF(D1375&lt;&gt;"",IF(COUNTIF($D$2:D1374, D1375), INDEX($A$2:$D$100000, MATCH(D1375, $D$2:D1374,0),1), FALSE), FALSE)</f>
        <v>0</v>
      </c>
      <c r="F1375" s="1" t="b">
        <f>IF(G1375&lt;&gt;"", IF(COUNTIF($G$2:G1374, G1375), INDEX($A$2:$G$100000, MATCH(G1375, $G$2:G1374,0),1), FALSE), FALSE)</f>
        <v>0</v>
      </c>
      <c r="G1375" s="1">
        <v>4447</v>
      </c>
      <c r="H1375" s="1" t="s">
        <v>1495</v>
      </c>
    </row>
    <row r="1376" spans="1:8" x14ac:dyDescent="0.2">
      <c r="A1376" s="1">
        <v>1379</v>
      </c>
      <c r="B1376" s="1" t="str">
        <f t="shared" si="21"/>
        <v>Covanta MacArthur Renewable Energy</v>
      </c>
      <c r="C1376" s="1" t="b">
        <f>IF(D1376&lt;&gt;"",IF(COUNTIF($D$2:D1375, D1376), INDEX($A$2:$D$100000, MATCH(D1376, $D$2:D1375,0),1), FALSE), FALSE)</f>
        <v>0</v>
      </c>
      <c r="F1376" s="1" t="b">
        <f>IF(G1376&lt;&gt;"", IF(COUNTIF($G$2:G1375, G1376), INDEX($A$2:$G$100000, MATCH(G1376, $G$2:G1375,0),1), FALSE), FALSE)</f>
        <v>0</v>
      </c>
      <c r="G1376" s="1">
        <v>56601</v>
      </c>
      <c r="H1376" s="1" t="s">
        <v>1496</v>
      </c>
    </row>
    <row r="1377" spans="1:8" x14ac:dyDescent="0.2">
      <c r="A1377" s="1">
        <v>1380</v>
      </c>
      <c r="B1377" s="1" t="str">
        <f t="shared" si="21"/>
        <v>Covanta Marion Inc</v>
      </c>
      <c r="C1377" s="1" t="b">
        <f>IF(D1377&lt;&gt;"",IF(COUNTIF($D$2:D1376, D1377), INDEX($A$2:$D$100000, MATCH(D1377, $D$2:D1376,0),1), FALSE), FALSE)</f>
        <v>0</v>
      </c>
      <c r="F1377" s="1" t="b">
        <f>IF(G1377&lt;&gt;"", IF(COUNTIF($G$2:G1376, G1377), INDEX($A$2:$G$100000, MATCH(G1377, $G$2:G1376,0),1), FALSE), FALSE)</f>
        <v>0</v>
      </c>
      <c r="G1377" s="1">
        <v>4476</v>
      </c>
      <c r="H1377" s="1" t="s">
        <v>1497</v>
      </c>
    </row>
    <row r="1378" spans="1:8" x14ac:dyDescent="0.2">
      <c r="A1378" s="1">
        <v>1381</v>
      </c>
      <c r="B1378" s="1" t="str">
        <f t="shared" si="21"/>
        <v>Covanta Mendota LP</v>
      </c>
      <c r="C1378" s="1" t="b">
        <f>IF(D1378&lt;&gt;"",IF(COUNTIF($D$2:D1377, D1378), INDEX($A$2:$D$100000, MATCH(D1378, $D$2:D1377,0),1), FALSE), FALSE)</f>
        <v>0</v>
      </c>
      <c r="F1378" s="1" t="b">
        <f>IF(G1378&lt;&gt;"", IF(COUNTIF($G$2:G1377, G1378), INDEX($A$2:$G$100000, MATCH(G1378, $G$2:G1377,0),1), FALSE), FALSE)</f>
        <v>0</v>
      </c>
      <c r="G1378" s="1">
        <v>55989</v>
      </c>
      <c r="H1378" s="1" t="s">
        <v>1498</v>
      </c>
    </row>
    <row r="1379" spans="1:8" x14ac:dyDescent="0.2">
      <c r="A1379" s="1">
        <v>1382</v>
      </c>
      <c r="B1379" s="1" t="str">
        <f t="shared" si="21"/>
        <v>Covanta Montgomery, Inc.</v>
      </c>
      <c r="C1379" s="1" t="b">
        <f>IF(D1379&lt;&gt;"",IF(COUNTIF($D$2:D1378, D1379), INDEX($A$2:$D$100000, MATCH(D1379, $D$2:D1378,0),1), FALSE), FALSE)</f>
        <v>0</v>
      </c>
      <c r="F1379" s="1" t="b">
        <f>IF(G1379&lt;&gt;"", IF(COUNTIF($G$2:G1378, G1379), INDEX($A$2:$G$100000, MATCH(G1379, $G$2:G1378,0),1), FALSE), FALSE)</f>
        <v>0</v>
      </c>
      <c r="G1379" s="1">
        <v>49760</v>
      </c>
      <c r="H1379" s="1" t="s">
        <v>1499</v>
      </c>
    </row>
    <row r="1380" spans="1:8" x14ac:dyDescent="0.2">
      <c r="A1380" s="1">
        <v>1383</v>
      </c>
      <c r="B1380" s="1" t="str">
        <f t="shared" si="21"/>
        <v>Covanta Onondega LP</v>
      </c>
      <c r="C1380" s="1" t="b">
        <f>IF(D1380&lt;&gt;"",IF(COUNTIF($D$2:D1379, D1380), INDEX($A$2:$D$100000, MATCH(D1380, $D$2:D1379,0),1), FALSE), FALSE)</f>
        <v>0</v>
      </c>
      <c r="F1380" s="1" t="b">
        <f>IF(G1380&lt;&gt;"", IF(COUNTIF($G$2:G1379, G1380), INDEX($A$2:$G$100000, MATCH(G1380, $G$2:G1379,0),1), FALSE), FALSE)</f>
        <v>0</v>
      </c>
      <c r="G1380" s="1">
        <v>4487</v>
      </c>
      <c r="H1380" s="1" t="s">
        <v>1500</v>
      </c>
    </row>
    <row r="1381" spans="1:8" x14ac:dyDescent="0.2">
      <c r="A1381" s="1">
        <v>1384</v>
      </c>
      <c r="B1381" s="1" t="str">
        <f t="shared" si="21"/>
        <v>Covanta Plymouth Renewable Energy L P</v>
      </c>
      <c r="C1381" s="1" t="b">
        <f>IF(D1381&lt;&gt;"",IF(COUNTIF($D$2:D1380, D1381), INDEX($A$2:$D$100000, MATCH(D1381, $D$2:D1380,0),1), FALSE), FALSE)</f>
        <v>0</v>
      </c>
      <c r="F1381" s="1" t="b">
        <f>IF(G1381&lt;&gt;"", IF(COUNTIF($G$2:G1380, G1381), INDEX($A$2:$G$100000, MATCH(G1381, $G$2:G1380,0),1), FALSE), FALSE)</f>
        <v>0</v>
      </c>
      <c r="G1381" s="1">
        <v>56646</v>
      </c>
      <c r="H1381" s="1" t="s">
        <v>1501</v>
      </c>
    </row>
    <row r="1382" spans="1:8" x14ac:dyDescent="0.2">
      <c r="A1382" s="1">
        <v>1385</v>
      </c>
      <c r="B1382" s="1" t="str">
        <f t="shared" si="21"/>
        <v>Covanta Projects LP</v>
      </c>
      <c r="C1382" s="1" t="b">
        <f>IF(D1382&lt;&gt;"",IF(COUNTIF($D$2:D1381, D1382), INDEX($A$2:$D$100000, MATCH(D1382, $D$2:D1381,0),1), FALSE), FALSE)</f>
        <v>0</v>
      </c>
      <c r="F1382" s="1" t="b">
        <f>IF(G1382&lt;&gt;"", IF(COUNTIF($G$2:G1381, G1382), INDEX($A$2:$G$100000, MATCH(G1382, $G$2:G1381,0),1), FALSE), FALSE)</f>
        <v>0</v>
      </c>
      <c r="G1382" s="1">
        <v>4427</v>
      </c>
      <c r="H1382" s="1" t="s">
        <v>1502</v>
      </c>
    </row>
    <row r="1383" spans="1:8" x14ac:dyDescent="0.2">
      <c r="A1383" s="1">
        <v>1386</v>
      </c>
      <c r="B1383" s="1" t="str">
        <f t="shared" si="21"/>
        <v>Covanta Projects, LLC</v>
      </c>
      <c r="C1383" s="1" t="b">
        <f>IF(D1383&lt;&gt;"",IF(COUNTIF($D$2:D1382, D1383), INDEX($A$2:$D$100000, MATCH(D1383, $D$2:D1382,0),1), FALSE), FALSE)</f>
        <v>0</v>
      </c>
      <c r="F1383" s="1" t="b">
        <f>IF(G1383&lt;&gt;"", IF(COUNTIF($G$2:G1382, G1383), INDEX($A$2:$G$100000, MATCH(G1383, $G$2:G1382,0),1), FALSE), FALSE)</f>
        <v>0</v>
      </c>
      <c r="G1383" s="1">
        <v>55871</v>
      </c>
      <c r="H1383" s="1" t="s">
        <v>1503</v>
      </c>
    </row>
    <row r="1384" spans="1:8" x14ac:dyDescent="0.2">
      <c r="A1384" s="1">
        <v>1387</v>
      </c>
      <c r="B1384" s="1" t="str">
        <f t="shared" si="21"/>
        <v>Covanta Southeast Florida Renewable Ltd</v>
      </c>
      <c r="C1384" s="1" t="b">
        <f>IF(D1384&lt;&gt;"",IF(COUNTIF($D$2:D1383, D1384), INDEX($A$2:$D$100000, MATCH(D1384, $D$2:D1383,0),1), FALSE), FALSE)</f>
        <v>0</v>
      </c>
      <c r="F1384" s="1" t="b">
        <f>IF(G1384&lt;&gt;"", IF(COUNTIF($G$2:G1383, G1384), INDEX($A$2:$G$100000, MATCH(G1384, $G$2:G1383,0),1), FALSE), FALSE)</f>
        <v>0</v>
      </c>
      <c r="G1384" s="1">
        <v>50085</v>
      </c>
      <c r="H1384" s="1" t="s">
        <v>1504</v>
      </c>
    </row>
    <row r="1385" spans="1:8" x14ac:dyDescent="0.2">
      <c r="A1385" s="1">
        <v>1388</v>
      </c>
      <c r="B1385" s="1" t="str">
        <f t="shared" si="21"/>
        <v>Covanta Southeastern Connecticut Company</v>
      </c>
      <c r="C1385" s="1" t="b">
        <f>IF(D1385&lt;&gt;"",IF(COUNTIF($D$2:D1384, D1385), INDEX($A$2:$D$100000, MATCH(D1385, $D$2:D1384,0),1), FALSE), FALSE)</f>
        <v>0</v>
      </c>
      <c r="F1385" s="1" t="b">
        <f>IF(G1385&lt;&gt;"", IF(COUNTIF($G$2:G1384, G1385), INDEX($A$2:$G$100000, MATCH(G1385, $G$2:G1384,0),1), FALSE), FALSE)</f>
        <v>0</v>
      </c>
      <c r="G1385" s="1">
        <v>528</v>
      </c>
      <c r="H1385" s="1" t="s">
        <v>1505</v>
      </c>
    </row>
    <row r="1386" spans="1:8" x14ac:dyDescent="0.2">
      <c r="A1386" s="1">
        <v>1389</v>
      </c>
      <c r="B1386" s="1" t="str">
        <f t="shared" si="21"/>
        <v>Covanta Springfield LLC</v>
      </c>
      <c r="C1386" s="1" t="b">
        <f>IF(D1386&lt;&gt;"",IF(COUNTIF($D$2:D1385, D1386), INDEX($A$2:$D$100000, MATCH(D1386, $D$2:D1385,0),1), FALSE), FALSE)</f>
        <v>0</v>
      </c>
      <c r="F1386" s="1" t="b">
        <f>IF(G1386&lt;&gt;"", IF(COUNTIF($G$2:G1385, G1386), INDEX($A$2:$G$100000, MATCH(G1386, $G$2:G1385,0),1), FALSE), FALSE)</f>
        <v>0</v>
      </c>
      <c r="G1386" s="1">
        <v>56125</v>
      </c>
      <c r="H1386" s="1" t="s">
        <v>1506</v>
      </c>
    </row>
    <row r="1387" spans="1:8" x14ac:dyDescent="0.2">
      <c r="A1387" s="1">
        <v>1390</v>
      </c>
      <c r="B1387" s="1" t="str">
        <f t="shared" si="21"/>
        <v>Covanta Stanislaus Inc</v>
      </c>
      <c r="C1387" s="1" t="b">
        <f>IF(D1387&lt;&gt;"",IF(COUNTIF($D$2:D1386, D1387), INDEX($A$2:$D$100000, MATCH(D1387, $D$2:D1386,0),1), FALSE), FALSE)</f>
        <v>0</v>
      </c>
      <c r="F1387" s="1" t="b">
        <f>IF(G1387&lt;&gt;"", IF(COUNTIF($G$2:G1386, G1387), INDEX($A$2:$G$100000, MATCH(G1387, $G$2:G1386,0),1), FALSE), FALSE)</f>
        <v>0</v>
      </c>
      <c r="G1387" s="1">
        <v>4498</v>
      </c>
      <c r="H1387" s="1" t="s">
        <v>1507</v>
      </c>
    </row>
    <row r="1388" spans="1:8" x14ac:dyDescent="0.2">
      <c r="A1388" s="1">
        <v>1391</v>
      </c>
      <c r="B1388" s="1" t="str">
        <f t="shared" si="21"/>
        <v>Covanta Tulsa Renewable Energy LLC</v>
      </c>
      <c r="C1388" s="1" t="b">
        <f>IF(D1388&lt;&gt;"",IF(COUNTIF($D$2:D1387, D1388), INDEX($A$2:$D$100000, MATCH(D1388, $D$2:D1387,0),1), FALSE), FALSE)</f>
        <v>0</v>
      </c>
      <c r="F1388" s="1" t="b">
        <f>IF(G1388&lt;&gt;"", IF(COUNTIF($G$2:G1387, G1388), INDEX($A$2:$G$100000, MATCH(G1388, $G$2:G1387,0),1), FALSE), FALSE)</f>
        <v>0</v>
      </c>
      <c r="G1388" s="1">
        <v>56316</v>
      </c>
      <c r="H1388" s="1" t="s">
        <v>1508</v>
      </c>
    </row>
    <row r="1389" spans="1:8" x14ac:dyDescent="0.2">
      <c r="A1389" s="1">
        <v>1392</v>
      </c>
      <c r="B1389" s="1" t="str">
        <f t="shared" si="21"/>
        <v>Covanta Union Operations LLC</v>
      </c>
      <c r="C1389" s="1" t="b">
        <f>IF(D1389&lt;&gt;"",IF(COUNTIF($D$2:D1388, D1389), INDEX($A$2:$D$100000, MATCH(D1389, $D$2:D1388,0),1), FALSE), FALSE)</f>
        <v>0</v>
      </c>
      <c r="F1389" s="1" t="b">
        <f>IF(G1389&lt;&gt;"", IF(COUNTIF($G$2:G1388, G1389), INDEX($A$2:$G$100000, MATCH(G1389, $G$2:G1388,0),1), FALSE), FALSE)</f>
        <v>0</v>
      </c>
      <c r="G1389" s="1">
        <v>4440</v>
      </c>
      <c r="H1389" s="1" t="s">
        <v>1509</v>
      </c>
    </row>
    <row r="1390" spans="1:8" x14ac:dyDescent="0.2">
      <c r="A1390" s="1">
        <v>1393</v>
      </c>
      <c r="B1390" s="1" t="str">
        <f t="shared" si="21"/>
        <v>Covanta Warren Energy Resource Co LP</v>
      </c>
      <c r="C1390" s="1" t="b">
        <f>IF(D1390&lt;&gt;"",IF(COUNTIF($D$2:D1389, D1390), INDEX($A$2:$D$100000, MATCH(D1390, $D$2:D1389,0),1), FALSE), FALSE)</f>
        <v>0</v>
      </c>
      <c r="F1390" s="1" t="b">
        <f>IF(G1390&lt;&gt;"", IF(COUNTIF($G$2:G1389, G1390), INDEX($A$2:$G$100000, MATCH(G1390, $G$2:G1389,0),1), FALSE), FALSE)</f>
        <v>0</v>
      </c>
      <c r="G1390" s="1">
        <v>4458</v>
      </c>
      <c r="H1390" s="1" t="s">
        <v>1510</v>
      </c>
    </row>
    <row r="1391" spans="1:8" x14ac:dyDescent="0.2">
      <c r="A1391" s="1">
        <v>1394</v>
      </c>
      <c r="B1391" s="1" t="str">
        <f t="shared" si="21"/>
        <v>Cow Branch</v>
      </c>
      <c r="C1391" s="1" t="b">
        <f>IF(D1391&lt;&gt;"",IF(COUNTIF($D$2:D1390, D1391), INDEX($A$2:$D$100000, MATCH(D1391, $D$2:D1390,0),1), FALSE), FALSE)</f>
        <v>0</v>
      </c>
      <c r="F1391" s="1" t="b">
        <f>IF(G1391&lt;&gt;"", IF(COUNTIF($G$2:G1390, G1391), INDEX($A$2:$G$100000, MATCH(G1391, $G$2:G1390,0),1), FALSE), FALSE)</f>
        <v>0</v>
      </c>
      <c r="G1391" s="1">
        <v>55734</v>
      </c>
      <c r="H1391" s="1" t="s">
        <v>1511</v>
      </c>
    </row>
    <row r="1392" spans="1:8" x14ac:dyDescent="0.2">
      <c r="A1392" s="1">
        <v>1395</v>
      </c>
      <c r="B1392" s="1" t="str">
        <f t="shared" si="21"/>
        <v>Cowell</v>
      </c>
      <c r="C1392" s="1" t="b">
        <f>IF(D1392&lt;&gt;"",IF(COUNTIF($D$2:D1391, D1392), INDEX($A$2:$D$100000, MATCH(D1392, $D$2:D1391,0),1), FALSE), FALSE)</f>
        <v>0</v>
      </c>
      <c r="F1392" s="1" t="b">
        <f>IF(G1392&lt;&gt;"", IF(COUNTIF($G$2:G1391, G1392), INDEX($A$2:$G$100000, MATCH(G1392, $G$2:G1391,0),1), FALSE), FALSE)</f>
        <v>0</v>
      </c>
      <c r="G1392" s="1">
        <v>55832</v>
      </c>
      <c r="H1392" s="1" t="s">
        <v>1512</v>
      </c>
    </row>
    <row r="1393" spans="1:8" x14ac:dyDescent="0.2">
      <c r="A1393" s="1">
        <v>1396</v>
      </c>
      <c r="B1393" s="1" t="str">
        <f t="shared" si="21"/>
        <v>Cox Interior Inc</v>
      </c>
      <c r="C1393" s="1" t="b">
        <f>IF(D1393&lt;&gt;"",IF(COUNTIF($D$2:D1392, D1393), INDEX($A$2:$D$100000, MATCH(D1393, $D$2:D1392,0),1), FALSE), FALSE)</f>
        <v>0</v>
      </c>
      <c r="F1393" s="1" t="b">
        <f>IF(G1393&lt;&gt;"", IF(COUNTIF($G$2:G1392, G1393), INDEX($A$2:$G$100000, MATCH(G1393, $G$2:G1392,0),1), FALSE), FALSE)</f>
        <v>0</v>
      </c>
      <c r="G1393" s="1">
        <v>4413</v>
      </c>
      <c r="H1393" s="1" t="s">
        <v>1513</v>
      </c>
    </row>
    <row r="1394" spans="1:8" x14ac:dyDescent="0.2">
      <c r="A1394" s="1">
        <v>1397</v>
      </c>
      <c r="B1394" s="1" t="str">
        <f t="shared" si="21"/>
        <v>Coyote Canyon Energy LLC</v>
      </c>
      <c r="C1394" s="1" t="b">
        <f>IF(D1394&lt;&gt;"",IF(COUNTIF($D$2:D1393, D1394), INDEX($A$2:$D$100000, MATCH(D1394, $D$2:D1393,0),1), FALSE), FALSE)</f>
        <v>0</v>
      </c>
      <c r="F1394" s="1" t="b">
        <f>IF(G1394&lt;&gt;"", IF(COUNTIF($G$2:G1393, G1394), INDEX($A$2:$G$100000, MATCH(G1394, $G$2:G1393,0),1), FALSE), FALSE)</f>
        <v>0</v>
      </c>
      <c r="G1394" s="1">
        <v>57242</v>
      </c>
      <c r="H1394" s="1" t="s">
        <v>1514</v>
      </c>
    </row>
    <row r="1395" spans="1:8" x14ac:dyDescent="0.2">
      <c r="A1395" s="1">
        <v>1398</v>
      </c>
      <c r="B1395" s="1" t="str">
        <f t="shared" si="21"/>
        <v>CPI USA NC Roxboro LLC</v>
      </c>
      <c r="C1395" s="1" t="b">
        <f>IF(D1395&lt;&gt;"",IF(COUNTIF($D$2:D1394, D1395), INDEX($A$2:$D$100000, MATCH(D1395, $D$2:D1394,0),1), FALSE), FALSE)</f>
        <v>0</v>
      </c>
      <c r="F1395" s="1" t="b">
        <f>IF(G1395&lt;&gt;"", IF(COUNTIF($G$2:G1394, G1395), INDEX($A$2:$G$100000, MATCH(G1395, $G$2:G1394,0),1), FALSE), FALSE)</f>
        <v>0</v>
      </c>
      <c r="G1395" s="1">
        <v>58210</v>
      </c>
      <c r="H1395" s="1" t="s">
        <v>1515</v>
      </c>
    </row>
    <row r="1396" spans="1:8" x14ac:dyDescent="0.2">
      <c r="A1396" s="1">
        <v>1399</v>
      </c>
      <c r="B1396" s="1" t="str">
        <f t="shared" si="21"/>
        <v>CPI USA NC Southport LLC</v>
      </c>
      <c r="C1396" s="1" t="b">
        <f>IF(D1396&lt;&gt;"",IF(COUNTIF($D$2:D1395, D1396), INDEX($A$2:$D$100000, MATCH(D1396, $D$2:D1395,0),1), FALSE), FALSE)</f>
        <v>0</v>
      </c>
      <c r="F1396" s="1" t="b">
        <f>IF(G1396&lt;&gt;"", IF(COUNTIF($G$2:G1395, G1396), INDEX($A$2:$G$100000, MATCH(G1396, $G$2:G1395,0),1), FALSE), FALSE)</f>
        <v>0</v>
      </c>
      <c r="G1396" s="1">
        <v>58209</v>
      </c>
      <c r="H1396" s="1" t="s">
        <v>1516</v>
      </c>
    </row>
    <row r="1397" spans="1:8" x14ac:dyDescent="0.2">
      <c r="A1397" s="1">
        <v>1400</v>
      </c>
      <c r="B1397" s="1" t="str">
        <f t="shared" si="21"/>
        <v>CPKelco U S Inc</v>
      </c>
      <c r="C1397" s="1" t="b">
        <f>IF(D1397&lt;&gt;"",IF(COUNTIF($D$2:D1396, D1397), INDEX($A$2:$D$100000, MATCH(D1397, $D$2:D1396,0),1), FALSE), FALSE)</f>
        <v>0</v>
      </c>
      <c r="F1397" s="1" t="b">
        <f>IF(G1397&lt;&gt;"", IF(COUNTIF($G$2:G1396, G1397), INDEX($A$2:$G$100000, MATCH(G1397, $G$2:G1396,0),1), FALSE), FALSE)</f>
        <v>0</v>
      </c>
      <c r="G1397" s="1">
        <v>3221</v>
      </c>
      <c r="H1397" s="1" t="s">
        <v>1517</v>
      </c>
    </row>
    <row r="1398" spans="1:8" x14ac:dyDescent="0.2">
      <c r="A1398" s="1">
        <v>1401</v>
      </c>
      <c r="B1398" s="1" t="str">
        <f t="shared" si="21"/>
        <v>CPV Keenan II Renewable Energy Co LLC</v>
      </c>
      <c r="C1398" s="1" t="b">
        <f>IF(D1398&lt;&gt;"",IF(COUNTIF($D$2:D1397, D1398), INDEX($A$2:$D$100000, MATCH(D1398, $D$2:D1397,0),1), FALSE), FALSE)</f>
        <v>0</v>
      </c>
      <c r="F1398" s="1" t="b">
        <f>IF(G1398&lt;&gt;"", IF(COUNTIF($G$2:G1397, G1398), INDEX($A$2:$G$100000, MATCH(G1398, $G$2:G1397,0),1), FALSE), FALSE)</f>
        <v>0</v>
      </c>
      <c r="G1398" s="1">
        <v>56699</v>
      </c>
      <c r="H1398" s="1" t="s">
        <v>1518</v>
      </c>
    </row>
    <row r="1399" spans="1:8" x14ac:dyDescent="0.2">
      <c r="A1399" s="1">
        <v>1402</v>
      </c>
      <c r="B1399" s="1" t="str">
        <f t="shared" si="21"/>
        <v>CPV Sentinel LLC</v>
      </c>
      <c r="C1399" s="1" t="b">
        <f>IF(D1399&lt;&gt;"",IF(COUNTIF($D$2:D1398, D1399), INDEX($A$2:$D$100000, MATCH(D1399, $D$2:D1398,0),1), FALSE), FALSE)</f>
        <v>0</v>
      </c>
      <c r="F1399" s="1" t="b">
        <f>IF(G1399&lt;&gt;"", IF(COUNTIF($G$2:G1398, G1399), INDEX($A$2:$G$100000, MATCH(G1399, $G$2:G1398,0),1), FALSE), FALSE)</f>
        <v>0</v>
      </c>
      <c r="G1399" s="1">
        <v>56887</v>
      </c>
      <c r="H1399" s="1" t="s">
        <v>1519</v>
      </c>
    </row>
    <row r="1400" spans="1:8" x14ac:dyDescent="0.2">
      <c r="A1400" s="1">
        <v>1403</v>
      </c>
      <c r="B1400" s="1" t="str">
        <f t="shared" si="21"/>
        <v>Crawfordsville Energy LLC</v>
      </c>
      <c r="C1400" s="1" t="b">
        <f>IF(D1400&lt;&gt;"",IF(COUNTIF($D$2:D1399, D1400), INDEX($A$2:$D$100000, MATCH(D1400, $D$2:D1399,0),1), FALSE), FALSE)</f>
        <v>0</v>
      </c>
      <c r="F1400" s="1" t="b">
        <f>IF(G1400&lt;&gt;"", IF(COUNTIF($G$2:G1399, G1400), INDEX($A$2:$G$100000, MATCH(G1400, $G$2:G1399,0),1), FALSE), FALSE)</f>
        <v>0</v>
      </c>
      <c r="G1400" s="1">
        <v>59774</v>
      </c>
      <c r="H1400" s="1" t="s">
        <v>1520</v>
      </c>
    </row>
    <row r="1401" spans="1:8" x14ac:dyDescent="0.2">
      <c r="A1401" s="1">
        <v>1404</v>
      </c>
      <c r="B1401" s="1" t="str">
        <f t="shared" si="21"/>
        <v>Creed Energy Center LLC</v>
      </c>
      <c r="C1401" s="1" t="b">
        <f>IF(D1401&lt;&gt;"",IF(COUNTIF($D$2:D1400, D1401), INDEX($A$2:$D$100000, MATCH(D1401, $D$2:D1400,0),1), FALSE), FALSE)</f>
        <v>0</v>
      </c>
      <c r="F1401" s="1" t="b">
        <f>IF(G1401&lt;&gt;"", IF(COUNTIF($G$2:G1400, G1401), INDEX($A$2:$G$100000, MATCH(G1401, $G$2:G1400,0),1), FALSE), FALSE)</f>
        <v>0</v>
      </c>
      <c r="G1401" s="1">
        <v>49971</v>
      </c>
      <c r="H1401" s="1" t="s">
        <v>1521</v>
      </c>
    </row>
    <row r="1402" spans="1:8" x14ac:dyDescent="0.2">
      <c r="A1402" s="1">
        <v>1405</v>
      </c>
      <c r="B1402" s="1" t="str">
        <f t="shared" si="21"/>
        <v>Crestmark Bank</v>
      </c>
      <c r="C1402" s="1" t="b">
        <f>IF(D1402&lt;&gt;"",IF(COUNTIF($D$2:D1401, D1402), INDEX($A$2:$D$100000, MATCH(D1402, $D$2:D1401,0),1), FALSE), FALSE)</f>
        <v>0</v>
      </c>
      <c r="F1402" s="1" t="b">
        <f>IF(G1402&lt;&gt;"", IF(COUNTIF($G$2:G1401, G1402), INDEX($A$2:$G$100000, MATCH(G1402, $G$2:G1401,0),1), FALSE), FALSE)</f>
        <v>0</v>
      </c>
      <c r="G1402" s="1">
        <v>59413</v>
      </c>
      <c r="H1402" s="1" t="s">
        <v>1522</v>
      </c>
    </row>
    <row r="1403" spans="1:8" x14ac:dyDescent="0.2">
      <c r="A1403" s="1">
        <v>1406</v>
      </c>
      <c r="B1403" s="1" t="str">
        <f t="shared" si="21"/>
        <v>Crestwood Corp</v>
      </c>
      <c r="C1403" s="1" t="b">
        <f>IF(D1403&lt;&gt;"",IF(COUNTIF($D$2:D1402, D1403), INDEX($A$2:$D$100000, MATCH(D1403, $D$2:D1402,0),1), FALSE), FALSE)</f>
        <v>0</v>
      </c>
      <c r="F1403" s="1" t="b">
        <f>IF(G1403&lt;&gt;"", IF(COUNTIF($G$2:G1402, G1403), INDEX($A$2:$G$100000, MATCH(G1403, $G$2:G1402,0),1), FALSE), FALSE)</f>
        <v>0</v>
      </c>
      <c r="G1403" s="1">
        <v>4468</v>
      </c>
      <c r="H1403" s="1" t="s">
        <v>1523</v>
      </c>
    </row>
    <row r="1404" spans="1:8" x14ac:dyDescent="0.2">
      <c r="A1404" s="1">
        <v>1407</v>
      </c>
      <c r="B1404" s="1" t="str">
        <f t="shared" si="21"/>
        <v>Creswell Alligood Solar, LLC</v>
      </c>
      <c r="C1404" s="1" t="b">
        <f>IF(D1404&lt;&gt;"",IF(COUNTIF($D$2:D1403, D1404), INDEX($A$2:$D$100000, MATCH(D1404, $D$2:D1403,0),1), FALSE), FALSE)</f>
        <v>0</v>
      </c>
      <c r="F1404" s="1" t="b">
        <f>IF(G1404&lt;&gt;"", IF(COUNTIF($G$2:G1403, G1404), INDEX($A$2:$G$100000, MATCH(G1404, $G$2:G1403,0),1), FALSE), FALSE)</f>
        <v>0</v>
      </c>
      <c r="G1404" s="1">
        <v>59288</v>
      </c>
      <c r="H1404" s="1" t="s">
        <v>1524</v>
      </c>
    </row>
    <row r="1405" spans="1:8" x14ac:dyDescent="0.2">
      <c r="A1405" s="1">
        <v>1408</v>
      </c>
      <c r="B1405" s="1" t="str">
        <f t="shared" si="21"/>
        <v>Crete Energy Venture LLC</v>
      </c>
      <c r="C1405" s="1" t="b">
        <f>IF(D1405&lt;&gt;"",IF(COUNTIF($D$2:D1404, D1405), INDEX($A$2:$D$100000, MATCH(D1405, $D$2:D1404,0),1), FALSE), FALSE)</f>
        <v>0</v>
      </c>
      <c r="F1405" s="1" t="b">
        <f>IF(G1405&lt;&gt;"", IF(COUNTIF($G$2:G1404, G1405), INDEX($A$2:$G$100000, MATCH(G1405, $G$2:G1404,0),1), FALSE), FALSE)</f>
        <v>0</v>
      </c>
      <c r="G1405" s="1">
        <v>50166</v>
      </c>
      <c r="H1405" s="1" t="s">
        <v>1525</v>
      </c>
    </row>
    <row r="1406" spans="1:8" x14ac:dyDescent="0.2">
      <c r="A1406" s="1">
        <v>1409</v>
      </c>
      <c r="B1406" s="1" t="str">
        <f t="shared" si="21"/>
        <v>Crisp County Power Comm</v>
      </c>
      <c r="C1406" s="1" t="b">
        <f>IF(D1406&lt;&gt;"",IF(COUNTIF($D$2:D1405, D1406), INDEX($A$2:$D$100000, MATCH(D1406, $D$2:D1405,0),1), FALSE), FALSE)</f>
        <v>0</v>
      </c>
      <c r="F1406" s="1" t="b">
        <f>IF(G1406&lt;&gt;"", IF(COUNTIF($G$2:G1405, G1406), INDEX($A$2:$G$100000, MATCH(G1406, $G$2:G1405,0),1), FALSE), FALSE)</f>
        <v>0</v>
      </c>
      <c r="G1406" s="1">
        <v>4538</v>
      </c>
      <c r="H1406" s="1" t="s">
        <v>1526</v>
      </c>
    </row>
    <row r="1407" spans="1:8" x14ac:dyDescent="0.2">
      <c r="A1407" s="1">
        <v>1410</v>
      </c>
      <c r="B1407" s="1" t="str">
        <f t="shared" si="21"/>
        <v>Criterion Power Partners LLC</v>
      </c>
      <c r="C1407" s="1" t="b">
        <f>IF(D1407&lt;&gt;"",IF(COUNTIF($D$2:D1406, D1407), INDEX($A$2:$D$100000, MATCH(D1407, $D$2:D1406,0),1), FALSE), FALSE)</f>
        <v>0</v>
      </c>
      <c r="F1407" s="1" t="b">
        <f>IF(G1407&lt;&gt;"", IF(COUNTIF($G$2:G1406, G1407), INDEX($A$2:$G$100000, MATCH(G1407, $G$2:G1406,0),1), FALSE), FALSE)</f>
        <v>0</v>
      </c>
      <c r="G1407" s="1">
        <v>56661</v>
      </c>
      <c r="H1407" s="1" t="s">
        <v>1527</v>
      </c>
    </row>
    <row r="1408" spans="1:8" x14ac:dyDescent="0.2">
      <c r="A1408" s="1">
        <v>1411</v>
      </c>
      <c r="B1408" s="1" t="str">
        <f t="shared" si="21"/>
        <v>Crockett Cogeneration</v>
      </c>
      <c r="C1408" s="1" t="b">
        <f>IF(D1408&lt;&gt;"",IF(COUNTIF($D$2:D1407, D1408), INDEX($A$2:$D$100000, MATCH(D1408, $D$2:D1407,0),1), FALSE), FALSE)</f>
        <v>0</v>
      </c>
      <c r="F1408" s="1" t="b">
        <f>IF(G1408&lt;&gt;"", IF(COUNTIF($G$2:G1407, G1408), INDEX($A$2:$G$100000, MATCH(G1408, $G$2:G1407,0),1), FALSE), FALSE)</f>
        <v>0</v>
      </c>
      <c r="G1408" s="1">
        <v>4464</v>
      </c>
      <c r="H1408" s="1" t="s">
        <v>1528</v>
      </c>
    </row>
    <row r="1409" spans="1:8" x14ac:dyDescent="0.2">
      <c r="A1409" s="1">
        <v>1412</v>
      </c>
      <c r="B1409" s="1" t="str">
        <f t="shared" si="21"/>
        <v>Crockett Farm, LLC</v>
      </c>
      <c r="C1409" s="1" t="b">
        <f>IF(D1409&lt;&gt;"",IF(COUNTIF($D$2:D1408, D1409), INDEX($A$2:$D$100000, MATCH(D1409, $D$2:D1408,0),1), FALSE), FALSE)</f>
        <v>0</v>
      </c>
      <c r="F1409" s="1" t="b">
        <f>IF(G1409&lt;&gt;"", IF(COUNTIF($G$2:G1408, G1409), INDEX($A$2:$G$100000, MATCH(G1409, $G$2:G1408,0),1), FALSE), FALSE)</f>
        <v>0</v>
      </c>
      <c r="G1409" s="1">
        <v>59302</v>
      </c>
      <c r="H1409" s="1" t="s">
        <v>1529</v>
      </c>
    </row>
    <row r="1410" spans="1:8" x14ac:dyDescent="0.2">
      <c r="A1410" s="1">
        <v>1413</v>
      </c>
      <c r="B1410" s="1" t="str">
        <f t="shared" ref="B1410:B1473" si="22">IF(H1410="",E1410,H1410)</f>
        <v>Croda Inc.</v>
      </c>
      <c r="C1410" s="1" t="b">
        <f>IF(D1410&lt;&gt;"",IF(COUNTIF($D$2:D1409, D1410), INDEX($A$2:$D$100000, MATCH(D1410, $D$2:D1409,0),1), FALSE), FALSE)</f>
        <v>0</v>
      </c>
      <c r="F1410" s="1" t="b">
        <f>IF(G1410&lt;&gt;"", IF(COUNTIF($G$2:G1409, G1410), INDEX($A$2:$G$100000, MATCH(G1410, $G$2:G1409,0),1), FALSE), FALSE)</f>
        <v>0</v>
      </c>
      <c r="G1410" s="1">
        <v>59550</v>
      </c>
      <c r="H1410" s="1" t="s">
        <v>1530</v>
      </c>
    </row>
    <row r="1411" spans="1:8" x14ac:dyDescent="0.2">
      <c r="A1411" s="1">
        <v>1414</v>
      </c>
      <c r="B1411" s="1" t="str">
        <f t="shared" si="22"/>
        <v>Cross Pollination Inc</v>
      </c>
      <c r="C1411" s="1" t="b">
        <f>IF(D1411&lt;&gt;"",IF(COUNTIF($D$2:D1410, D1411), INDEX($A$2:$D$100000, MATCH(D1411, $D$2:D1410,0),1), FALSE), FALSE)</f>
        <v>0</v>
      </c>
      <c r="F1411" s="1" t="b">
        <f>IF(G1411&lt;&gt;"", IF(COUNTIF($G$2:G1410, G1411), INDEX($A$2:$G$100000, MATCH(G1411, $G$2:G1410,0),1), FALSE), FALSE)</f>
        <v>0</v>
      </c>
      <c r="G1411" s="1">
        <v>58800</v>
      </c>
      <c r="H1411" s="1" t="s">
        <v>1531</v>
      </c>
    </row>
    <row r="1412" spans="1:8" x14ac:dyDescent="0.2">
      <c r="A1412" s="1">
        <v>1415</v>
      </c>
      <c r="B1412" s="1" t="str">
        <f t="shared" si="22"/>
        <v>Crotched Mt Rehab Ctr Inc</v>
      </c>
      <c r="C1412" s="1" t="b">
        <f>IF(D1412&lt;&gt;"",IF(COUNTIF($D$2:D1411, D1412), INDEX($A$2:$D$100000, MATCH(D1412, $D$2:D1411,0),1), FALSE), FALSE)</f>
        <v>0</v>
      </c>
      <c r="F1412" s="1" t="b">
        <f>IF(G1412&lt;&gt;"", IF(COUNTIF($G$2:G1411, G1412), INDEX($A$2:$G$100000, MATCH(G1412, $G$2:G1411,0),1), FALSE), FALSE)</f>
        <v>0</v>
      </c>
      <c r="G1412" s="1">
        <v>4566</v>
      </c>
      <c r="H1412" s="1" t="s">
        <v>1532</v>
      </c>
    </row>
    <row r="1413" spans="1:8" x14ac:dyDescent="0.2">
      <c r="A1413" s="1">
        <v>1416</v>
      </c>
      <c r="B1413" s="1" t="str">
        <f t="shared" si="22"/>
        <v>Crystal Lake 3 LLC</v>
      </c>
      <c r="C1413" s="1" t="b">
        <f>IF(D1413&lt;&gt;"",IF(COUNTIF($D$2:D1412, D1413), INDEX($A$2:$D$100000, MATCH(D1413, $D$2:D1412,0),1), FALSE), FALSE)</f>
        <v>0</v>
      </c>
      <c r="F1413" s="1" t="b">
        <f>IF(G1413&lt;&gt;"", IF(COUNTIF($G$2:G1412, G1413), INDEX($A$2:$G$100000, MATCH(G1413, $G$2:G1412,0),1), FALSE), FALSE)</f>
        <v>0</v>
      </c>
      <c r="G1413" s="1">
        <v>56786</v>
      </c>
      <c r="H1413" s="1" t="s">
        <v>1533</v>
      </c>
    </row>
    <row r="1414" spans="1:8" x14ac:dyDescent="0.2">
      <c r="A1414" s="1">
        <v>1417</v>
      </c>
      <c r="B1414" s="1" t="str">
        <f t="shared" si="22"/>
        <v>Crystal Springs Hydro Elec LP</v>
      </c>
      <c r="C1414" s="1" t="b">
        <f>IF(D1414&lt;&gt;"",IF(COUNTIF($D$2:D1413, D1414), INDEX($A$2:$D$100000, MATCH(D1414, $D$2:D1413,0),1), FALSE), FALSE)</f>
        <v>0</v>
      </c>
      <c r="F1414" s="1" t="b">
        <f>IF(G1414&lt;&gt;"", IF(COUNTIF($G$2:G1413, G1414), INDEX($A$2:$G$100000, MATCH(G1414, $G$2:G1413,0),1), FALSE), FALSE)</f>
        <v>0</v>
      </c>
      <c r="G1414" s="1">
        <v>3490</v>
      </c>
      <c r="H1414" s="1" t="s">
        <v>1534</v>
      </c>
    </row>
    <row r="1415" spans="1:8" x14ac:dyDescent="0.2">
      <c r="A1415" s="1">
        <v>1418</v>
      </c>
      <c r="B1415" s="1" t="str">
        <f t="shared" si="22"/>
        <v>CS Murphy Point, LLC</v>
      </c>
      <c r="C1415" s="1" t="b">
        <f>IF(D1415&lt;&gt;"",IF(COUNTIF($D$2:D1414, D1415), INDEX($A$2:$D$100000, MATCH(D1415, $D$2:D1414,0),1), FALSE), FALSE)</f>
        <v>0</v>
      </c>
      <c r="F1415" s="1" t="b">
        <f>IF(G1415&lt;&gt;"", IF(COUNTIF($G$2:G1414, G1415), INDEX($A$2:$G$100000, MATCH(G1415, $G$2:G1414,0),1), FALSE), FALSE)</f>
        <v>0</v>
      </c>
      <c r="G1415" s="1">
        <v>57011</v>
      </c>
      <c r="H1415" s="1" t="s">
        <v>1535</v>
      </c>
    </row>
    <row r="1416" spans="1:8" x14ac:dyDescent="0.2">
      <c r="A1416" s="1">
        <v>1419</v>
      </c>
      <c r="B1416" s="1" t="str">
        <f t="shared" si="22"/>
        <v>CSL Behring LLC</v>
      </c>
      <c r="C1416" s="1" t="b">
        <f>IF(D1416&lt;&gt;"",IF(COUNTIF($D$2:D1415, D1416), INDEX($A$2:$D$100000, MATCH(D1416, $D$2:D1415,0),1), FALSE), FALSE)</f>
        <v>0</v>
      </c>
      <c r="F1416" s="1" t="b">
        <f>IF(G1416&lt;&gt;"", IF(COUNTIF($G$2:G1415, G1416), INDEX($A$2:$G$100000, MATCH(G1416, $G$2:G1415,0),1), FALSE), FALSE)</f>
        <v>0</v>
      </c>
      <c r="G1416" s="1">
        <v>8683</v>
      </c>
      <c r="H1416" s="1" t="s">
        <v>1536</v>
      </c>
    </row>
    <row r="1417" spans="1:8" x14ac:dyDescent="0.2">
      <c r="A1417" s="1">
        <v>1420</v>
      </c>
      <c r="B1417" s="1" t="str">
        <f t="shared" si="22"/>
        <v>CSOLAR IV South LLC</v>
      </c>
      <c r="C1417" s="1" t="b">
        <f>IF(D1417&lt;&gt;"",IF(COUNTIF($D$2:D1416, D1417), INDEX($A$2:$D$100000, MATCH(D1417, $D$2:D1416,0),1), FALSE), FALSE)</f>
        <v>0</v>
      </c>
      <c r="F1417" s="1" t="b">
        <f>IF(G1417&lt;&gt;"", IF(COUNTIF($G$2:G1416, G1417), INDEX($A$2:$G$100000, MATCH(G1417, $G$2:G1416,0),1), FALSE), FALSE)</f>
        <v>0</v>
      </c>
      <c r="G1417" s="1">
        <v>56819</v>
      </c>
      <c r="H1417" s="1" t="s">
        <v>1537</v>
      </c>
    </row>
    <row r="1418" spans="1:8" x14ac:dyDescent="0.2">
      <c r="A1418" s="1">
        <v>1421</v>
      </c>
      <c r="B1418" s="1" t="str">
        <f t="shared" si="22"/>
        <v>CSUCI Site Authority</v>
      </c>
      <c r="C1418" s="1" t="b">
        <f>IF(D1418&lt;&gt;"",IF(COUNTIF($D$2:D1417, D1418), INDEX($A$2:$D$100000, MATCH(D1418, $D$2:D1417,0),1), FALSE), FALSE)</f>
        <v>0</v>
      </c>
      <c r="F1418" s="1" t="b">
        <f>IF(G1418&lt;&gt;"", IF(COUNTIF($G$2:G1417, G1418), INDEX($A$2:$G$100000, MATCH(G1418, $G$2:G1417,0),1), FALSE), FALSE)</f>
        <v>0</v>
      </c>
      <c r="G1418" s="1">
        <v>56835</v>
      </c>
      <c r="H1418" s="1" t="s">
        <v>1538</v>
      </c>
    </row>
    <row r="1419" spans="1:8" x14ac:dyDescent="0.2">
      <c r="A1419" s="1">
        <v>1422</v>
      </c>
      <c r="B1419" s="1" t="str">
        <f t="shared" si="22"/>
        <v>CU Solar LLC</v>
      </c>
      <c r="C1419" s="1" t="b">
        <f>IF(D1419&lt;&gt;"",IF(COUNTIF($D$2:D1418, D1419), INDEX($A$2:$D$100000, MATCH(D1419, $D$2:D1418,0),1), FALSE), FALSE)</f>
        <v>0</v>
      </c>
      <c r="F1419" s="1" t="b">
        <f>IF(G1419&lt;&gt;"", IF(COUNTIF($G$2:G1418, G1419), INDEX($A$2:$G$100000, MATCH(G1419, $G$2:G1418,0),1), FALSE), FALSE)</f>
        <v>0</v>
      </c>
      <c r="G1419" s="1">
        <v>58373</v>
      </c>
      <c r="H1419" s="1" t="s">
        <v>1539</v>
      </c>
    </row>
    <row r="1420" spans="1:8" x14ac:dyDescent="0.2">
      <c r="A1420" s="1">
        <v>1423</v>
      </c>
      <c r="B1420" s="1" t="str">
        <f t="shared" si="22"/>
        <v>Cumberland Rose Wind Energy, LLC</v>
      </c>
      <c r="C1420" s="1" t="b">
        <f>IF(D1420&lt;&gt;"",IF(COUNTIF($D$2:D1419, D1420), INDEX($A$2:$D$100000, MATCH(D1420, $D$2:D1419,0),1), FALSE), FALSE)</f>
        <v>0</v>
      </c>
      <c r="F1420" s="1" t="b">
        <f>IF(G1420&lt;&gt;"", IF(COUNTIF($G$2:G1419, G1420), INDEX($A$2:$G$100000, MATCH(G1420, $G$2:G1419,0),1), FALSE), FALSE)</f>
        <v>0</v>
      </c>
      <c r="G1420" s="1">
        <v>58444</v>
      </c>
      <c r="H1420" s="1" t="s">
        <v>1540</v>
      </c>
    </row>
    <row r="1421" spans="1:8" x14ac:dyDescent="0.2">
      <c r="A1421" s="1">
        <v>1424</v>
      </c>
      <c r="B1421" s="1" t="str">
        <f t="shared" si="22"/>
        <v>Curators of the University of Missouri</v>
      </c>
      <c r="C1421" s="1" t="b">
        <f>IF(D1421&lt;&gt;"",IF(COUNTIF($D$2:D1420, D1421), INDEX($A$2:$D$100000, MATCH(D1421, $D$2:D1420,0),1), FALSE), FALSE)</f>
        <v>0</v>
      </c>
      <c r="F1421" s="1" t="b">
        <f>IF(G1421&lt;&gt;"", IF(COUNTIF($G$2:G1420, G1421), INDEX($A$2:$G$100000, MATCH(G1421, $G$2:G1420,0),1), FALSE), FALSE)</f>
        <v>0</v>
      </c>
      <c r="G1421" s="1">
        <v>34359</v>
      </c>
      <c r="H1421" s="1" t="s">
        <v>1541</v>
      </c>
    </row>
    <row r="1422" spans="1:8" x14ac:dyDescent="0.2">
      <c r="A1422" s="1">
        <v>1425</v>
      </c>
      <c r="B1422" s="1" t="str">
        <f t="shared" si="22"/>
        <v>Currin Solar, LLC</v>
      </c>
      <c r="C1422" s="1" t="b">
        <f>IF(D1422&lt;&gt;"",IF(COUNTIF($D$2:D1421, D1422), INDEX($A$2:$D$100000, MATCH(D1422, $D$2:D1421,0),1), FALSE), FALSE)</f>
        <v>0</v>
      </c>
      <c r="F1422" s="1" t="b">
        <f>IF(G1422&lt;&gt;"", IF(COUNTIF($G$2:G1421, G1422), INDEX($A$2:$G$100000, MATCH(G1422, $G$2:G1421,0),1), FALSE), FALSE)</f>
        <v>0</v>
      </c>
      <c r="G1422" s="1">
        <v>60205</v>
      </c>
      <c r="H1422" s="1" t="s">
        <v>1542</v>
      </c>
    </row>
    <row r="1423" spans="1:8" x14ac:dyDescent="0.2">
      <c r="A1423" s="1">
        <v>1426</v>
      </c>
      <c r="B1423" s="1" t="str">
        <f t="shared" si="22"/>
        <v>Cutrale Citrus Juices USA Inc</v>
      </c>
      <c r="C1423" s="1" t="b">
        <f>IF(D1423&lt;&gt;"",IF(COUNTIF($D$2:D1422, D1423), INDEX($A$2:$D$100000, MATCH(D1423, $D$2:D1422,0),1), FALSE), FALSE)</f>
        <v>0</v>
      </c>
      <c r="F1423" s="1" t="b">
        <f>IF(G1423&lt;&gt;"", IF(COUNTIF($G$2:G1422, G1423), INDEX($A$2:$G$100000, MATCH(G1423, $G$2:G1422,0),1), FALSE), FALSE)</f>
        <v>0</v>
      </c>
      <c r="G1423" s="1">
        <v>4558</v>
      </c>
      <c r="H1423" s="1" t="s">
        <v>1543</v>
      </c>
    </row>
    <row r="1424" spans="1:8" x14ac:dyDescent="0.2">
      <c r="A1424" s="1">
        <v>1427</v>
      </c>
      <c r="B1424" s="1" t="str">
        <f t="shared" si="22"/>
        <v>Cyrq Energy Corp</v>
      </c>
      <c r="C1424" s="1" t="b">
        <f>IF(D1424&lt;&gt;"",IF(COUNTIF($D$2:D1423, D1424), INDEX($A$2:$D$100000, MATCH(D1424, $D$2:D1423,0),1), FALSE), FALSE)</f>
        <v>0</v>
      </c>
      <c r="F1424" s="1" t="b">
        <f>IF(G1424&lt;&gt;"", IF(COUNTIF($G$2:G1423, G1424), INDEX($A$2:$G$100000, MATCH(G1424, $G$2:G1423,0),1), FALSE), FALSE)</f>
        <v>0</v>
      </c>
      <c r="G1424" s="1">
        <v>56677</v>
      </c>
      <c r="H1424" s="1" t="s">
        <v>1544</v>
      </c>
    </row>
    <row r="1425" spans="1:8" x14ac:dyDescent="0.2">
      <c r="A1425" s="1">
        <v>1428</v>
      </c>
      <c r="B1425" s="1" t="str">
        <f t="shared" si="22"/>
        <v>D/R Hydro Co</v>
      </c>
      <c r="C1425" s="1" t="b">
        <f>IF(D1425&lt;&gt;"",IF(COUNTIF($D$2:D1424, D1425), INDEX($A$2:$D$100000, MATCH(D1425, $D$2:D1424,0),1), FALSE), FALSE)</f>
        <v>0</v>
      </c>
      <c r="F1425" s="1" t="b">
        <f>IF(G1425&lt;&gt;"", IF(COUNTIF($G$2:G1424, G1425), INDEX($A$2:$G$100000, MATCH(G1425, $G$2:G1424,0),1), FALSE), FALSE)</f>
        <v>0</v>
      </c>
      <c r="G1425" s="1">
        <v>4713</v>
      </c>
      <c r="H1425" s="1" t="s">
        <v>1545</v>
      </c>
    </row>
    <row r="1426" spans="1:8" x14ac:dyDescent="0.2">
      <c r="A1426" s="1">
        <v>1429</v>
      </c>
      <c r="B1426" s="1" t="str">
        <f t="shared" si="22"/>
        <v>Dahlberg Light &amp; Power Co</v>
      </c>
      <c r="C1426" s="1" t="b">
        <f>IF(D1426&lt;&gt;"",IF(COUNTIF($D$2:D1425, D1426), INDEX($A$2:$D$100000, MATCH(D1426, $D$2:D1425,0),1), FALSE), FALSE)</f>
        <v>0</v>
      </c>
      <c r="F1426" s="1" t="b">
        <f>IF(G1426&lt;&gt;"", IF(COUNTIF($G$2:G1425, G1426), INDEX($A$2:$G$100000, MATCH(G1426, $G$2:G1425,0),1), FALSE), FALSE)</f>
        <v>0</v>
      </c>
      <c r="G1426" s="1">
        <v>4715</v>
      </c>
      <c r="H1426" s="1" t="s">
        <v>1546</v>
      </c>
    </row>
    <row r="1427" spans="1:8" x14ac:dyDescent="0.2">
      <c r="A1427" s="1">
        <v>1430</v>
      </c>
      <c r="B1427" s="1" t="str">
        <f t="shared" si="22"/>
        <v>Dahowa Hydro</v>
      </c>
      <c r="C1427" s="1" t="b">
        <f>IF(D1427&lt;&gt;"",IF(COUNTIF($D$2:D1426, D1427), INDEX($A$2:$D$100000, MATCH(D1427, $D$2:D1426,0),1), FALSE), FALSE)</f>
        <v>0</v>
      </c>
      <c r="F1427" s="1" t="b">
        <f>IF(G1427&lt;&gt;"", IF(COUNTIF($G$2:G1426, G1427), INDEX($A$2:$G$100000, MATCH(G1427, $G$2:G1426,0),1), FALSE), FALSE)</f>
        <v>0</v>
      </c>
      <c r="G1427" s="1">
        <v>4735</v>
      </c>
      <c r="H1427" s="1" t="s">
        <v>1547</v>
      </c>
    </row>
    <row r="1428" spans="1:8" x14ac:dyDescent="0.2">
      <c r="A1428" s="1">
        <v>1431</v>
      </c>
      <c r="B1428" s="1" t="str">
        <f t="shared" si="22"/>
        <v>Dairyland Power Coop</v>
      </c>
      <c r="C1428" s="1" t="b">
        <f>IF(D1428&lt;&gt;"",IF(COUNTIF($D$2:D1427, D1428), INDEX($A$2:$D$100000, MATCH(D1428, $D$2:D1427,0),1), FALSE), FALSE)</f>
        <v>0</v>
      </c>
      <c r="F1428" s="1" t="b">
        <f>IF(G1428&lt;&gt;"", IF(COUNTIF($G$2:G1427, G1428), INDEX($A$2:$G$100000, MATCH(G1428, $G$2:G1427,0),1), FALSE), FALSE)</f>
        <v>0</v>
      </c>
      <c r="G1428" s="1">
        <v>4716</v>
      </c>
      <c r="H1428" s="1" t="s">
        <v>1548</v>
      </c>
    </row>
    <row r="1429" spans="1:8" x14ac:dyDescent="0.2">
      <c r="A1429" s="1">
        <v>1432</v>
      </c>
      <c r="B1429" s="1" t="str">
        <f t="shared" si="22"/>
        <v>Dakota Magic Casino</v>
      </c>
      <c r="C1429" s="1" t="b">
        <f>IF(D1429&lt;&gt;"",IF(COUNTIF($D$2:D1428, D1429), INDEX($A$2:$D$100000, MATCH(D1429, $D$2:D1428,0),1), FALSE), FALSE)</f>
        <v>0</v>
      </c>
      <c r="F1429" s="1" t="b">
        <f>IF(G1429&lt;&gt;"", IF(COUNTIF($G$2:G1428, G1429), INDEX($A$2:$G$100000, MATCH(G1429, $G$2:G1428,0),1), FALSE), FALSE)</f>
        <v>0</v>
      </c>
      <c r="G1429" s="1">
        <v>4775</v>
      </c>
      <c r="H1429" s="1" t="s">
        <v>1549</v>
      </c>
    </row>
    <row r="1430" spans="1:8" x14ac:dyDescent="0.2">
      <c r="A1430" s="1">
        <v>1433</v>
      </c>
      <c r="B1430" s="1" t="str">
        <f t="shared" si="22"/>
        <v>Danbury Hospital</v>
      </c>
      <c r="C1430" s="1" t="b">
        <f>IF(D1430&lt;&gt;"",IF(COUNTIF($D$2:D1429, D1430), INDEX($A$2:$D$100000, MATCH(D1430, $D$2:D1429,0),1), FALSE), FALSE)</f>
        <v>0</v>
      </c>
      <c r="F1430" s="1" t="b">
        <f>IF(G1430&lt;&gt;"", IF(COUNTIF($G$2:G1429, G1430), INDEX($A$2:$G$100000, MATCH(G1430, $G$2:G1429,0),1), FALSE), FALSE)</f>
        <v>0</v>
      </c>
      <c r="G1430" s="1">
        <v>58120</v>
      </c>
      <c r="H1430" s="1" t="s">
        <v>1550</v>
      </c>
    </row>
    <row r="1431" spans="1:8" x14ac:dyDescent="0.2">
      <c r="A1431" s="1">
        <v>1434</v>
      </c>
      <c r="B1431" s="1" t="str">
        <f t="shared" si="22"/>
        <v>Dane County Public Works</v>
      </c>
      <c r="C1431" s="1" t="b">
        <f>IF(D1431&lt;&gt;"",IF(COUNTIF($D$2:D1430, D1431), INDEX($A$2:$D$100000, MATCH(D1431, $D$2:D1430,0),1), FALSE), FALSE)</f>
        <v>0</v>
      </c>
      <c r="F1431" s="1" t="b">
        <f>IF(G1431&lt;&gt;"", IF(COUNTIF($G$2:G1430, G1431), INDEX($A$2:$G$100000, MATCH(G1431, $G$2:G1430,0),1), FALSE), FALSE)</f>
        <v>0</v>
      </c>
      <c r="G1431" s="1">
        <v>4767</v>
      </c>
      <c r="H1431" s="1" t="s">
        <v>1551</v>
      </c>
    </row>
    <row r="1432" spans="1:8" x14ac:dyDescent="0.2">
      <c r="A1432" s="1">
        <v>1435</v>
      </c>
      <c r="B1432" s="1" t="str">
        <f t="shared" si="22"/>
        <v>Daniel Farm LLC</v>
      </c>
      <c r="C1432" s="1" t="b">
        <f>IF(D1432&lt;&gt;"",IF(COUNTIF($D$2:D1431, D1432), INDEX($A$2:$D$100000, MATCH(D1432, $D$2:D1431,0),1), FALSE), FALSE)</f>
        <v>0</v>
      </c>
      <c r="F1432" s="1" t="b">
        <f>IF(G1432&lt;&gt;"", IF(COUNTIF($G$2:G1431, G1432), INDEX($A$2:$G$100000, MATCH(G1432, $G$2:G1431,0),1), FALSE), FALSE)</f>
        <v>0</v>
      </c>
      <c r="G1432" s="1">
        <v>58922</v>
      </c>
      <c r="H1432" s="1" t="s">
        <v>1552</v>
      </c>
    </row>
    <row r="1433" spans="1:8" x14ac:dyDescent="0.2">
      <c r="A1433" s="1">
        <v>1436</v>
      </c>
      <c r="B1433" s="1" t="str">
        <f t="shared" si="22"/>
        <v>Danielson Wind Farms LLC</v>
      </c>
      <c r="C1433" s="1" t="b">
        <f>IF(D1433&lt;&gt;"",IF(COUNTIF($D$2:D1432, D1433), INDEX($A$2:$D$100000, MATCH(D1433, $D$2:D1432,0),1), FALSE), FALSE)</f>
        <v>0</v>
      </c>
      <c r="F1433" s="1" t="b">
        <f>IF(G1433&lt;&gt;"", IF(COUNTIF($G$2:G1432, G1433), INDEX($A$2:$G$100000, MATCH(G1433, $G$2:G1432,0),1), FALSE), FALSE)</f>
        <v>0</v>
      </c>
      <c r="G1433" s="1">
        <v>56721</v>
      </c>
      <c r="H1433" s="1" t="s">
        <v>1553</v>
      </c>
    </row>
    <row r="1434" spans="1:8" x14ac:dyDescent="0.2">
      <c r="A1434" s="1">
        <v>1437</v>
      </c>
      <c r="B1434" s="1" t="str">
        <f t="shared" si="22"/>
        <v>Danskammer Energy</v>
      </c>
      <c r="C1434" s="1" t="b">
        <f>IF(D1434&lt;&gt;"",IF(COUNTIF($D$2:D1433, D1434), INDEX($A$2:$D$100000, MATCH(D1434, $D$2:D1433,0),1), FALSE), FALSE)</f>
        <v>0</v>
      </c>
      <c r="F1434" s="1" t="b">
        <f>IF(G1434&lt;&gt;"", IF(COUNTIF($G$2:G1433, G1434), INDEX($A$2:$G$100000, MATCH(G1434, $G$2:G1433,0),1), FALSE), FALSE)</f>
        <v>0</v>
      </c>
      <c r="G1434" s="1">
        <v>58971</v>
      </c>
      <c r="H1434" s="1" t="s">
        <v>1554</v>
      </c>
    </row>
    <row r="1435" spans="1:8" x14ac:dyDescent="0.2">
      <c r="A1435" s="1">
        <v>1438</v>
      </c>
      <c r="B1435" s="1" t="str">
        <f t="shared" si="22"/>
        <v>Dart Container Corp</v>
      </c>
      <c r="C1435" s="1" t="b">
        <f>IF(D1435&lt;&gt;"",IF(COUNTIF($D$2:D1434, D1435), INDEX($A$2:$D$100000, MATCH(D1435, $D$2:D1434,0),1), FALSE), FALSE)</f>
        <v>0</v>
      </c>
      <c r="F1435" s="1" t="b">
        <f>IF(G1435&lt;&gt;"", IF(COUNTIF($G$2:G1434, G1435), INDEX($A$2:$G$100000, MATCH(G1435, $G$2:G1434,0),1), FALSE), FALSE)</f>
        <v>0</v>
      </c>
      <c r="G1435" s="1">
        <v>58463</v>
      </c>
      <c r="H1435" s="1" t="s">
        <v>1555</v>
      </c>
    </row>
    <row r="1436" spans="1:8" x14ac:dyDescent="0.2">
      <c r="A1436" s="1">
        <v>1439</v>
      </c>
      <c r="B1436" s="1" t="str">
        <f t="shared" si="22"/>
        <v>Dartmouth College</v>
      </c>
      <c r="C1436" s="1" t="b">
        <f>IF(D1436&lt;&gt;"",IF(COUNTIF($D$2:D1435, D1436), INDEX($A$2:$D$100000, MATCH(D1436, $D$2:D1435,0),1), FALSE), FALSE)</f>
        <v>0</v>
      </c>
      <c r="F1436" s="1" t="b">
        <f>IF(G1436&lt;&gt;"", IF(COUNTIF($G$2:G1435, G1436), INDEX($A$2:$G$100000, MATCH(G1436, $G$2:G1435,0),1), FALSE), FALSE)</f>
        <v>0</v>
      </c>
      <c r="G1436" s="1">
        <v>4823</v>
      </c>
      <c r="H1436" s="1" t="s">
        <v>1556</v>
      </c>
    </row>
    <row r="1437" spans="1:8" x14ac:dyDescent="0.2">
      <c r="A1437" s="1">
        <v>1440</v>
      </c>
      <c r="B1437" s="1" t="str">
        <f t="shared" si="22"/>
        <v>Davenport City of</v>
      </c>
      <c r="C1437" s="1" t="b">
        <f>IF(D1437&lt;&gt;"",IF(COUNTIF($D$2:D1436, D1437), INDEX($A$2:$D$100000, MATCH(D1437, $D$2:D1436,0),1), FALSE), FALSE)</f>
        <v>0</v>
      </c>
      <c r="F1437" s="1" t="b">
        <f>IF(G1437&lt;&gt;"", IF(COUNTIF($G$2:G1436, G1437), INDEX($A$2:$G$100000, MATCH(G1437, $G$2:G1436,0),1), FALSE), FALSE)</f>
        <v>0</v>
      </c>
      <c r="G1437" s="1">
        <v>29729</v>
      </c>
      <c r="H1437" s="1" t="s">
        <v>1557</v>
      </c>
    </row>
    <row r="1438" spans="1:8" x14ac:dyDescent="0.2">
      <c r="A1438" s="1">
        <v>1441</v>
      </c>
      <c r="B1438" s="1" t="str">
        <f t="shared" si="22"/>
        <v>Davidson Gas Producers LLC</v>
      </c>
      <c r="C1438" s="1" t="b">
        <f>IF(D1438&lt;&gt;"",IF(COUNTIF($D$2:D1437, D1438), INDEX($A$2:$D$100000, MATCH(D1438, $D$2:D1437,0),1), FALSE), FALSE)</f>
        <v>0</v>
      </c>
      <c r="F1438" s="1" t="b">
        <f>IF(G1438&lt;&gt;"", IF(COUNTIF($G$2:G1437, G1438), INDEX($A$2:$G$100000, MATCH(G1438, $G$2:G1437,0),1), FALSE), FALSE)</f>
        <v>0</v>
      </c>
      <c r="G1438" s="1">
        <v>56760</v>
      </c>
      <c r="H1438" s="1" t="s">
        <v>1558</v>
      </c>
    </row>
    <row r="1439" spans="1:8" x14ac:dyDescent="0.2">
      <c r="A1439" s="1">
        <v>1442</v>
      </c>
      <c r="B1439" s="1" t="str">
        <f t="shared" si="22"/>
        <v>Day County Wind LLC</v>
      </c>
      <c r="C1439" s="1" t="b">
        <f>IF(D1439&lt;&gt;"",IF(COUNTIF($D$2:D1438, D1439), INDEX($A$2:$D$100000, MATCH(D1439, $D$2:D1438,0),1), FALSE), FALSE)</f>
        <v>0</v>
      </c>
      <c r="F1439" s="1" t="b">
        <f>IF(G1439&lt;&gt;"", IF(COUNTIF($G$2:G1438, G1439), INDEX($A$2:$G$100000, MATCH(G1439, $G$2:G1438,0),1), FALSE), FALSE)</f>
        <v>0</v>
      </c>
      <c r="G1439" s="1">
        <v>56561</v>
      </c>
      <c r="H1439" s="1" t="s">
        <v>1559</v>
      </c>
    </row>
    <row r="1440" spans="1:8" x14ac:dyDescent="0.2">
      <c r="A1440" s="1">
        <v>1443</v>
      </c>
      <c r="B1440" s="1" t="str">
        <f t="shared" si="22"/>
        <v>DC Water</v>
      </c>
      <c r="C1440" s="1" t="b">
        <f>IF(D1440&lt;&gt;"",IF(COUNTIF($D$2:D1439, D1440), INDEX($A$2:$D$100000, MATCH(D1440, $D$2:D1439,0),1), FALSE), FALSE)</f>
        <v>0</v>
      </c>
      <c r="F1440" s="1" t="b">
        <f>IF(G1440&lt;&gt;"", IF(COUNTIF($G$2:G1439, G1440), INDEX($A$2:$G$100000, MATCH(G1440, $G$2:G1439,0),1), FALSE), FALSE)</f>
        <v>0</v>
      </c>
      <c r="G1440" s="1">
        <v>58862</v>
      </c>
      <c r="H1440" s="1" t="s">
        <v>1560</v>
      </c>
    </row>
    <row r="1441" spans="1:8" x14ac:dyDescent="0.2">
      <c r="A1441" s="1">
        <v>1444</v>
      </c>
      <c r="B1441" s="1" t="str">
        <f t="shared" si="22"/>
        <v>Dearborn Industrial Gen Inc</v>
      </c>
      <c r="C1441" s="1" t="b">
        <f>IF(D1441&lt;&gt;"",IF(COUNTIF($D$2:D1440, D1441), INDEX($A$2:$D$100000, MATCH(D1441, $D$2:D1440,0),1), FALSE), FALSE)</f>
        <v>0</v>
      </c>
      <c r="F1441" s="1" t="b">
        <f>IF(G1441&lt;&gt;"", IF(COUNTIF($G$2:G1440, G1441), INDEX($A$2:$G$100000, MATCH(G1441, $G$2:G1440,0),1), FALSE), FALSE)</f>
        <v>0</v>
      </c>
      <c r="G1441" s="1">
        <v>4945</v>
      </c>
      <c r="H1441" s="1" t="s">
        <v>1561</v>
      </c>
    </row>
    <row r="1442" spans="1:8" x14ac:dyDescent="0.2">
      <c r="A1442" s="1">
        <v>1445</v>
      </c>
      <c r="B1442" s="1" t="str">
        <f t="shared" si="22"/>
        <v>Decatur Energy Center LLC</v>
      </c>
      <c r="C1442" s="1" t="b">
        <f>IF(D1442&lt;&gt;"",IF(COUNTIF($D$2:D1441, D1442), INDEX($A$2:$D$100000, MATCH(D1442, $D$2:D1441,0),1), FALSE), FALSE)</f>
        <v>0</v>
      </c>
      <c r="F1442" s="1" t="b">
        <f>IF(G1442&lt;&gt;"", IF(COUNTIF($G$2:G1441, G1442), INDEX($A$2:$G$100000, MATCH(G1442, $G$2:G1441,0),1), FALSE), FALSE)</f>
        <v>0</v>
      </c>
      <c r="G1442" s="1">
        <v>2929</v>
      </c>
      <c r="H1442" s="1" t="s">
        <v>1562</v>
      </c>
    </row>
    <row r="1443" spans="1:8" x14ac:dyDescent="0.2">
      <c r="A1443" s="1">
        <v>1446</v>
      </c>
      <c r="B1443" s="1" t="str">
        <f t="shared" si="22"/>
        <v>Decorative Panels International, Inc.</v>
      </c>
      <c r="C1443" s="1" t="b">
        <f>IF(D1443&lt;&gt;"",IF(COUNTIF($D$2:D1442, D1443), INDEX($A$2:$D$100000, MATCH(D1443, $D$2:D1442,0),1), FALSE), FALSE)</f>
        <v>0</v>
      </c>
      <c r="F1443" s="1" t="b">
        <f>IF(G1443&lt;&gt;"", IF(COUNTIF($G$2:G1442, G1443), INDEX($A$2:$G$100000, MATCH(G1443, $G$2:G1442,0),1), FALSE), FALSE)</f>
        <v>0</v>
      </c>
      <c r="G1443" s="1">
        <v>49967</v>
      </c>
      <c r="H1443" s="1" t="s">
        <v>1563</v>
      </c>
    </row>
    <row r="1444" spans="1:8" x14ac:dyDescent="0.2">
      <c r="A1444" s="1">
        <v>1447</v>
      </c>
      <c r="B1444" s="1" t="str">
        <f t="shared" si="22"/>
        <v>Deer Park Energy Center</v>
      </c>
      <c r="C1444" s="1" t="b">
        <f>IF(D1444&lt;&gt;"",IF(COUNTIF($D$2:D1443, D1444), INDEX($A$2:$D$100000, MATCH(D1444, $D$2:D1443,0),1), FALSE), FALSE)</f>
        <v>0</v>
      </c>
      <c r="F1444" s="1" t="b">
        <f>IF(G1444&lt;&gt;"", IF(COUNTIF($G$2:G1443, G1444), INDEX($A$2:$G$100000, MATCH(G1444, $G$2:G1443,0),1), FALSE), FALSE)</f>
        <v>0</v>
      </c>
      <c r="G1444" s="1">
        <v>4994</v>
      </c>
      <c r="H1444" s="1" t="s">
        <v>1564</v>
      </c>
    </row>
    <row r="1445" spans="1:8" x14ac:dyDescent="0.2">
      <c r="A1445" s="1">
        <v>1448</v>
      </c>
      <c r="B1445" s="1" t="str">
        <f t="shared" si="22"/>
        <v>DeKalb County GA</v>
      </c>
      <c r="C1445" s="1" t="b">
        <f>IF(D1445&lt;&gt;"",IF(COUNTIF($D$2:D1444, D1445), INDEX($A$2:$D$100000, MATCH(D1445, $D$2:D1444,0),1), FALSE), FALSE)</f>
        <v>0</v>
      </c>
      <c r="F1445" s="1" t="b">
        <f>IF(G1445&lt;&gt;"", IF(COUNTIF($G$2:G1444, G1445), INDEX($A$2:$G$100000, MATCH(G1445, $G$2:G1444,0),1), FALSE), FALSE)</f>
        <v>0</v>
      </c>
      <c r="G1445" s="1">
        <v>56306</v>
      </c>
      <c r="H1445" s="1" t="s">
        <v>1565</v>
      </c>
    </row>
    <row r="1446" spans="1:8" x14ac:dyDescent="0.2">
      <c r="A1446" s="1">
        <v>1449</v>
      </c>
      <c r="B1446" s="1" t="str">
        <f t="shared" si="22"/>
        <v>DeKalb Regional Health System</v>
      </c>
      <c r="C1446" s="1" t="b">
        <f>IF(D1446&lt;&gt;"",IF(COUNTIF($D$2:D1445, D1446), INDEX($A$2:$D$100000, MATCH(D1446, $D$2:D1445,0),1), FALSE), FALSE)</f>
        <v>0</v>
      </c>
      <c r="F1446" s="1" t="b">
        <f>IF(G1446&lt;&gt;"", IF(COUNTIF($G$2:G1445, G1446), INDEX($A$2:$G$100000, MATCH(G1446, $G$2:G1445,0),1), FALSE), FALSE)</f>
        <v>0</v>
      </c>
      <c r="G1446" s="1">
        <v>50109</v>
      </c>
      <c r="H1446" s="1" t="s">
        <v>1566</v>
      </c>
    </row>
    <row r="1447" spans="1:8" x14ac:dyDescent="0.2">
      <c r="A1447" s="1">
        <v>1450</v>
      </c>
      <c r="B1447" s="1" t="str">
        <f t="shared" si="22"/>
        <v>Delano Municipal Utilities</v>
      </c>
      <c r="C1447" s="1" t="b">
        <f>IF(D1447&lt;&gt;"",IF(COUNTIF($D$2:D1446, D1447), INDEX($A$2:$D$100000, MATCH(D1447, $D$2:D1446,0),1), FALSE), FALSE)</f>
        <v>0</v>
      </c>
      <c r="F1447" s="1" t="b">
        <f>IF(G1447&lt;&gt;"", IF(COUNTIF($G$2:G1446, G1447), INDEX($A$2:$G$100000, MATCH(G1447, $G$2:G1446,0),1), FALSE), FALSE)</f>
        <v>0</v>
      </c>
      <c r="G1447" s="1">
        <v>5015</v>
      </c>
      <c r="H1447" s="1" t="s">
        <v>1567</v>
      </c>
    </row>
    <row r="1448" spans="1:8" x14ac:dyDescent="0.2">
      <c r="A1448" s="1">
        <v>1451</v>
      </c>
      <c r="B1448" s="1" t="str">
        <f t="shared" si="22"/>
        <v>Delaware City Refining Company LLC</v>
      </c>
      <c r="C1448" s="1" t="b">
        <f>IF(D1448&lt;&gt;"",IF(COUNTIF($D$2:D1447, D1448), INDEX($A$2:$D$100000, MATCH(D1448, $D$2:D1447,0),1), FALSE), FALSE)</f>
        <v>0</v>
      </c>
      <c r="F1448" s="1" t="b">
        <f>IF(G1448&lt;&gt;"", IF(COUNTIF($G$2:G1447, G1448), INDEX($A$2:$G$100000, MATCH(G1448, $G$2:G1447,0),1), FALSE), FALSE)</f>
        <v>0</v>
      </c>
      <c r="G1448" s="1">
        <v>56605</v>
      </c>
      <c r="H1448" s="1" t="s">
        <v>1568</v>
      </c>
    </row>
    <row r="1449" spans="1:8" x14ac:dyDescent="0.2">
      <c r="A1449" s="1">
        <v>1452</v>
      </c>
      <c r="B1449" s="1" t="str">
        <f t="shared" si="22"/>
        <v>Delaware Electric Cooperative</v>
      </c>
      <c r="C1449" s="1" t="b">
        <f>IF(D1449&lt;&gt;"",IF(COUNTIF($D$2:D1448, D1449), INDEX($A$2:$D$100000, MATCH(D1449, $D$2:D1448,0),1), FALSE), FALSE)</f>
        <v>0</v>
      </c>
      <c r="F1449" s="1" t="b">
        <f>IF(G1449&lt;&gt;"", IF(COUNTIF($G$2:G1448, G1449), INDEX($A$2:$G$100000, MATCH(G1449, $G$2:G1448,0),1), FALSE), FALSE)</f>
        <v>0</v>
      </c>
      <c r="G1449" s="1">
        <v>5070</v>
      </c>
      <c r="H1449" s="1" t="s">
        <v>1569</v>
      </c>
    </row>
    <row r="1450" spans="1:8" x14ac:dyDescent="0.2">
      <c r="A1450" s="1">
        <v>1453</v>
      </c>
      <c r="B1450" s="1" t="str">
        <f t="shared" si="22"/>
        <v>Delaware Municipal Electric Corp</v>
      </c>
      <c r="C1450" s="1" t="b">
        <f>IF(D1450&lt;&gt;"",IF(COUNTIF($D$2:D1449, D1450), INDEX($A$2:$D$100000, MATCH(D1450, $D$2:D1449,0),1), FALSE), FALSE)</f>
        <v>0</v>
      </c>
      <c r="F1450" s="1" t="b">
        <f>IF(G1450&lt;&gt;"", IF(COUNTIF($G$2:G1449, G1450), INDEX($A$2:$G$100000, MATCH(G1450, $G$2:G1449,0),1), FALSE), FALSE)</f>
        <v>0</v>
      </c>
      <c r="G1450" s="1">
        <v>5084</v>
      </c>
      <c r="H1450" s="1" t="s">
        <v>1570</v>
      </c>
    </row>
    <row r="1451" spans="1:8" x14ac:dyDescent="0.2">
      <c r="A1451" s="1">
        <v>1454</v>
      </c>
      <c r="B1451" s="1" t="str">
        <f t="shared" si="22"/>
        <v>Delta Energy Center LLC</v>
      </c>
      <c r="C1451" s="1" t="b">
        <f>IF(D1451&lt;&gt;"",IF(COUNTIF($D$2:D1450, D1451), INDEX($A$2:$D$100000, MATCH(D1451, $D$2:D1450,0),1), FALSE), FALSE)</f>
        <v>0</v>
      </c>
      <c r="F1451" s="1" t="b">
        <f>IF(G1451&lt;&gt;"", IF(COUNTIF($G$2:G1450, G1451), INDEX($A$2:$G$100000, MATCH(G1451, $G$2:G1450,0),1), FALSE), FALSE)</f>
        <v>0</v>
      </c>
      <c r="G1451" s="1">
        <v>5030</v>
      </c>
      <c r="H1451" s="1" t="s">
        <v>1571</v>
      </c>
    </row>
    <row r="1452" spans="1:8" x14ac:dyDescent="0.2">
      <c r="A1452" s="1">
        <v>1455</v>
      </c>
      <c r="B1452" s="1" t="str">
        <f t="shared" si="22"/>
        <v>Delta-Montrose Electric Association</v>
      </c>
      <c r="C1452" s="1" t="b">
        <f>IF(D1452&lt;&gt;"",IF(COUNTIF($D$2:D1451, D1452), INDEX($A$2:$D$100000, MATCH(D1452, $D$2:D1451,0),1), FALSE), FALSE)</f>
        <v>0</v>
      </c>
      <c r="F1452" s="1" t="b">
        <f>IF(G1452&lt;&gt;"", IF(COUNTIF($G$2:G1451, G1452), INDEX($A$2:$G$100000, MATCH(G1452, $G$2:G1451,0),1), FALSE), FALSE)</f>
        <v>0</v>
      </c>
      <c r="G1452" s="1">
        <v>58675</v>
      </c>
      <c r="H1452" s="1" t="s">
        <v>1572</v>
      </c>
    </row>
    <row r="1453" spans="1:8" x14ac:dyDescent="0.2">
      <c r="A1453" s="1">
        <v>1456</v>
      </c>
      <c r="B1453" s="1" t="str">
        <f t="shared" si="22"/>
        <v>DeltaPro Energy Inc</v>
      </c>
      <c r="C1453" s="1" t="b">
        <f>IF(D1453&lt;&gt;"",IF(COUNTIF($D$2:D1452, D1453), INDEX($A$2:$D$100000, MATCH(D1453, $D$2:D1452,0),1), FALSE), FALSE)</f>
        <v>0</v>
      </c>
      <c r="F1453" s="1" t="b">
        <f>IF(G1453&lt;&gt;"", IF(COUNTIF($G$2:G1452, G1453), INDEX($A$2:$G$100000, MATCH(G1453, $G$2:G1452,0),1), FALSE), FALSE)</f>
        <v>0</v>
      </c>
      <c r="G1453" s="1">
        <v>59630</v>
      </c>
      <c r="H1453" s="1" t="s">
        <v>1573</v>
      </c>
    </row>
    <row r="1454" spans="1:8" x14ac:dyDescent="0.2">
      <c r="A1454" s="1">
        <v>1457</v>
      </c>
      <c r="B1454" s="1" t="str">
        <f t="shared" si="22"/>
        <v>Denton Power LLC</v>
      </c>
      <c r="C1454" s="1" t="b">
        <f>IF(D1454&lt;&gt;"",IF(COUNTIF($D$2:D1453, D1454), INDEX($A$2:$D$100000, MATCH(D1454, $D$2:D1453,0),1), FALSE), FALSE)</f>
        <v>0</v>
      </c>
      <c r="F1454" s="1" t="b">
        <f>IF(G1454&lt;&gt;"", IF(COUNTIF($G$2:G1453, G1454), INDEX($A$2:$G$100000, MATCH(G1454, $G$2:G1453,0),1), FALSE), FALSE)</f>
        <v>0</v>
      </c>
      <c r="G1454" s="1">
        <v>56351</v>
      </c>
      <c r="H1454" s="1" t="s">
        <v>1574</v>
      </c>
    </row>
    <row r="1455" spans="1:8" x14ac:dyDescent="0.2">
      <c r="A1455" s="1">
        <v>1458</v>
      </c>
      <c r="B1455" s="1" t="str">
        <f t="shared" si="22"/>
        <v>Denver Airport Solar, LLC</v>
      </c>
      <c r="C1455" s="1" t="b">
        <f>IF(D1455&lt;&gt;"",IF(COUNTIF($D$2:D1454, D1455), INDEX($A$2:$D$100000, MATCH(D1455, $D$2:D1454,0),1), FALSE), FALSE)</f>
        <v>0</v>
      </c>
      <c r="F1455" s="1" t="b">
        <f>IF(G1455&lt;&gt;"", IF(COUNTIF($G$2:G1454, G1455), INDEX($A$2:$G$100000, MATCH(G1455, $G$2:G1454,0),1), FALSE), FALSE)</f>
        <v>0</v>
      </c>
      <c r="G1455" s="1">
        <v>56974</v>
      </c>
      <c r="H1455" s="1" t="s">
        <v>1575</v>
      </c>
    </row>
    <row r="1456" spans="1:8" x14ac:dyDescent="0.2">
      <c r="A1456" s="1">
        <v>1459</v>
      </c>
      <c r="B1456" s="1" t="str">
        <f t="shared" si="22"/>
        <v>Denver City &amp; County of</v>
      </c>
      <c r="C1456" s="1" t="b">
        <f>IF(D1456&lt;&gt;"",IF(COUNTIF($D$2:D1455, D1456), INDEX($A$2:$D$100000, MATCH(D1456, $D$2:D1455,0),1), FALSE), FALSE)</f>
        <v>0</v>
      </c>
      <c r="F1456" s="1" t="b">
        <f>IF(G1456&lt;&gt;"", IF(COUNTIF($G$2:G1455, G1456), INDEX($A$2:$G$100000, MATCH(G1456, $G$2:G1455,0),1), FALSE), FALSE)</f>
        <v>0</v>
      </c>
      <c r="G1456" s="1">
        <v>5068</v>
      </c>
      <c r="H1456" s="1" t="s">
        <v>1576</v>
      </c>
    </row>
    <row r="1457" spans="1:8" x14ac:dyDescent="0.2">
      <c r="A1457" s="1">
        <v>1460</v>
      </c>
      <c r="B1457" s="1" t="str">
        <f t="shared" si="22"/>
        <v>Denver City &amp; County-Foothills</v>
      </c>
      <c r="C1457" s="1" t="b">
        <f>IF(D1457&lt;&gt;"",IF(COUNTIF($D$2:D1456, D1457), INDEX($A$2:$D$100000, MATCH(D1457, $D$2:D1456,0),1), FALSE), FALSE)</f>
        <v>0</v>
      </c>
      <c r="F1457" s="1" t="b">
        <f>IF(G1457&lt;&gt;"", IF(COUNTIF($G$2:G1456, G1457), INDEX($A$2:$G$100000, MATCH(G1457, $G$2:G1456,0),1), FALSE), FALSE)</f>
        <v>0</v>
      </c>
      <c r="G1457" s="1">
        <v>5164</v>
      </c>
      <c r="H1457" s="1" t="s">
        <v>1577</v>
      </c>
    </row>
    <row r="1458" spans="1:8" x14ac:dyDescent="0.2">
      <c r="A1458" s="1">
        <v>1461</v>
      </c>
      <c r="B1458" s="1" t="str">
        <f t="shared" si="22"/>
        <v>Denver Int'l Airport IV Solar</v>
      </c>
      <c r="C1458" s="1" t="b">
        <f>IF(D1458&lt;&gt;"",IF(COUNTIF($D$2:D1457, D1458), INDEX($A$2:$D$100000, MATCH(D1458, $D$2:D1457,0),1), FALSE), FALSE)</f>
        <v>0</v>
      </c>
      <c r="F1458" s="1" t="b">
        <f>IF(G1458&lt;&gt;"", IF(COUNTIF($G$2:G1457, G1458), INDEX($A$2:$G$100000, MATCH(G1458, $G$2:G1457,0),1), FALSE), FALSE)</f>
        <v>0</v>
      </c>
      <c r="G1458" s="1">
        <v>59229</v>
      </c>
      <c r="H1458" s="1" t="s">
        <v>1578</v>
      </c>
    </row>
    <row r="1459" spans="1:8" x14ac:dyDescent="0.2">
      <c r="A1459" s="1">
        <v>1462</v>
      </c>
      <c r="B1459" s="1" t="str">
        <f t="shared" si="22"/>
        <v>Department of the Navy</v>
      </c>
      <c r="C1459" s="1" t="b">
        <f>IF(D1459&lt;&gt;"",IF(COUNTIF($D$2:D1458, D1459), INDEX($A$2:$D$100000, MATCH(D1459, $D$2:D1458,0),1), FALSE), FALSE)</f>
        <v>0</v>
      </c>
      <c r="F1459" s="1" t="b">
        <f>IF(G1459&lt;&gt;"", IF(COUNTIF($G$2:G1458, G1459), INDEX($A$2:$G$100000, MATCH(G1459, $G$2:G1458,0),1), FALSE), FALSE)</f>
        <v>0</v>
      </c>
      <c r="G1459" s="1">
        <v>2844</v>
      </c>
      <c r="H1459" s="1" t="s">
        <v>1579</v>
      </c>
    </row>
    <row r="1460" spans="1:8" x14ac:dyDescent="0.2">
      <c r="A1460" s="1">
        <v>1463</v>
      </c>
      <c r="B1460" s="1" t="str">
        <f t="shared" si="22"/>
        <v>Dept of Corrections NCCI Wind</v>
      </c>
      <c r="C1460" s="1" t="b">
        <f>IF(D1460&lt;&gt;"",IF(COUNTIF($D$2:D1459, D1460), INDEX($A$2:$D$100000, MATCH(D1460, $D$2:D1459,0),1), FALSE), FALSE)</f>
        <v>0</v>
      </c>
      <c r="F1460" s="1" t="b">
        <f>IF(G1460&lt;&gt;"", IF(COUNTIF($G$2:G1459, G1460), INDEX($A$2:$G$100000, MATCH(G1460, $G$2:G1459,0),1), FALSE), FALSE)</f>
        <v>0</v>
      </c>
      <c r="G1460" s="1">
        <v>58844</v>
      </c>
      <c r="H1460" s="1" t="s">
        <v>1580</v>
      </c>
    </row>
    <row r="1461" spans="1:8" x14ac:dyDescent="0.2">
      <c r="A1461" s="1">
        <v>1464</v>
      </c>
      <c r="B1461" s="1" t="str">
        <f t="shared" si="22"/>
        <v>Des Moines Metro WRF</v>
      </c>
      <c r="C1461" s="1" t="b">
        <f>IF(D1461&lt;&gt;"",IF(COUNTIF($D$2:D1460, D1461), INDEX($A$2:$D$100000, MATCH(D1461, $D$2:D1460,0),1), FALSE), FALSE)</f>
        <v>0</v>
      </c>
      <c r="F1461" s="1" t="b">
        <f>IF(G1461&lt;&gt;"", IF(COUNTIF($G$2:G1460, G1461), INDEX($A$2:$G$100000, MATCH(G1461, $G$2:G1460,0),1), FALSE), FALSE)</f>
        <v>0</v>
      </c>
      <c r="G1461" s="1">
        <v>5089</v>
      </c>
      <c r="H1461" s="1" t="s">
        <v>1581</v>
      </c>
    </row>
    <row r="1462" spans="1:8" x14ac:dyDescent="0.2">
      <c r="A1462" s="1">
        <v>1465</v>
      </c>
      <c r="B1462" s="1" t="str">
        <f t="shared" si="22"/>
        <v>Desehutes Valley Water District</v>
      </c>
      <c r="C1462" s="1" t="b">
        <f>IF(D1462&lt;&gt;"",IF(COUNTIF($D$2:D1461, D1462), INDEX($A$2:$D$100000, MATCH(D1462, $D$2:D1461,0),1), FALSE), FALSE)</f>
        <v>0</v>
      </c>
      <c r="F1462" s="1" t="b">
        <f>IF(G1462&lt;&gt;"", IF(COUNTIF($G$2:G1461, G1462), INDEX($A$2:$G$100000, MATCH(G1462, $G$2:G1461,0),1), FALSE), FALSE)</f>
        <v>0</v>
      </c>
      <c r="G1462" s="1">
        <v>42744</v>
      </c>
      <c r="H1462" s="1" t="s">
        <v>1582</v>
      </c>
    </row>
    <row r="1463" spans="1:8" x14ac:dyDescent="0.2">
      <c r="A1463" s="1">
        <v>1466</v>
      </c>
      <c r="B1463" s="1" t="str">
        <f t="shared" si="22"/>
        <v>Desert Sky Solar LLC</v>
      </c>
      <c r="C1463" s="1" t="b">
        <f>IF(D1463&lt;&gt;"",IF(COUNTIF($D$2:D1462, D1463), INDEX($A$2:$D$100000, MATCH(D1463, $D$2:D1462,0),1), FALSE), FALSE)</f>
        <v>0</v>
      </c>
      <c r="F1463" s="1" t="b">
        <f>IF(G1463&lt;&gt;"", IF(COUNTIF($G$2:G1462, G1463), INDEX($A$2:$G$100000, MATCH(G1463, $G$2:G1462,0),1), FALSE), FALSE)</f>
        <v>0</v>
      </c>
      <c r="G1463" s="1">
        <v>58239</v>
      </c>
      <c r="H1463" s="1" t="s">
        <v>1583</v>
      </c>
    </row>
    <row r="1464" spans="1:8" x14ac:dyDescent="0.2">
      <c r="A1464" s="1">
        <v>1467</v>
      </c>
      <c r="B1464" s="1" t="str">
        <f t="shared" si="22"/>
        <v>Desert Sky Wind Farm LP</v>
      </c>
      <c r="C1464" s="1" t="b">
        <f>IF(D1464&lt;&gt;"",IF(COUNTIF($D$2:D1463, D1464), INDEX($A$2:$D$100000, MATCH(D1464, $D$2:D1463,0),1), FALSE), FALSE)</f>
        <v>0</v>
      </c>
      <c r="F1464" s="1" t="b">
        <f>IF(G1464&lt;&gt;"", IF(COUNTIF($G$2:G1463, G1464), INDEX($A$2:$G$100000, MATCH(G1464, $G$2:G1463,0),1), FALSE), FALSE)</f>
        <v>0</v>
      </c>
      <c r="G1464" s="1">
        <v>49796</v>
      </c>
      <c r="H1464" s="1" t="s">
        <v>1584</v>
      </c>
    </row>
    <row r="1465" spans="1:8" x14ac:dyDescent="0.2">
      <c r="A1465" s="1">
        <v>1468</v>
      </c>
      <c r="B1465" s="1" t="str">
        <f t="shared" si="22"/>
        <v>Desert Star Energy Center SDG&amp;E</v>
      </c>
      <c r="C1465" s="1" t="b">
        <f>IF(D1465&lt;&gt;"",IF(COUNTIF($D$2:D1464, D1465), INDEX($A$2:$D$100000, MATCH(D1465, $D$2:D1464,0),1), FALSE), FALSE)</f>
        <v>0</v>
      </c>
      <c r="F1465" s="1" t="b">
        <f>IF(G1465&lt;&gt;"", IF(COUNTIF($G$2:G1464, G1465), INDEX($A$2:$G$100000, MATCH(G1465, $G$2:G1464,0),1), FALSE), FALSE)</f>
        <v>0</v>
      </c>
      <c r="G1465" s="1">
        <v>5695</v>
      </c>
      <c r="H1465" s="1" t="s">
        <v>1585</v>
      </c>
    </row>
    <row r="1466" spans="1:8" x14ac:dyDescent="0.2">
      <c r="A1466" s="1">
        <v>1469</v>
      </c>
      <c r="B1466" s="1" t="str">
        <f t="shared" si="22"/>
        <v>Desert View Power Inc</v>
      </c>
      <c r="C1466" s="1" t="b">
        <f>IF(D1466&lt;&gt;"",IF(COUNTIF($D$2:D1465, D1466), INDEX($A$2:$D$100000, MATCH(D1466, $D$2:D1465,0),1), FALSE), FALSE)</f>
        <v>0</v>
      </c>
      <c r="F1466" s="1" t="b">
        <f>IF(G1466&lt;&gt;"", IF(COUNTIF($G$2:G1465, G1466), INDEX($A$2:$G$100000, MATCH(G1466, $G$2:G1465,0),1), FALSE), FALSE)</f>
        <v>0</v>
      </c>
      <c r="G1466" s="1">
        <v>3998</v>
      </c>
      <c r="H1466" s="1" t="s">
        <v>1586</v>
      </c>
    </row>
    <row r="1467" spans="1:8" x14ac:dyDescent="0.2">
      <c r="A1467" s="1">
        <v>1470</v>
      </c>
      <c r="B1467" s="1" t="str">
        <f t="shared" si="22"/>
        <v>Desert Water Agency</v>
      </c>
      <c r="C1467" s="1" t="b">
        <f>IF(D1467&lt;&gt;"",IF(COUNTIF($D$2:D1466, D1467), INDEX($A$2:$D$100000, MATCH(D1467, $D$2:D1466,0),1), FALSE), FALSE)</f>
        <v>0</v>
      </c>
      <c r="F1467" s="1" t="b">
        <f>IF(G1467&lt;&gt;"", IF(COUNTIF($G$2:G1466, G1467), INDEX($A$2:$G$100000, MATCH(G1467, $G$2:G1466,0),1), FALSE), FALSE)</f>
        <v>0</v>
      </c>
      <c r="G1467" s="1">
        <v>5093</v>
      </c>
      <c r="H1467" s="1" t="s">
        <v>1587</v>
      </c>
    </row>
    <row r="1468" spans="1:8" x14ac:dyDescent="0.2">
      <c r="A1468" s="1">
        <v>1471</v>
      </c>
      <c r="B1468" s="1" t="str">
        <f t="shared" si="22"/>
        <v>DESRI V Mass Solar Holdco, LLC</v>
      </c>
      <c r="C1468" s="1" t="b">
        <f>IF(D1468&lt;&gt;"",IF(COUNTIF($D$2:D1467, D1468), INDEX($A$2:$D$100000, MATCH(D1468, $D$2:D1467,0),1), FALSE), FALSE)</f>
        <v>0</v>
      </c>
      <c r="F1468" s="1" t="b">
        <f>IF(G1468&lt;&gt;"", IF(COUNTIF($G$2:G1467, G1468), INDEX($A$2:$G$100000, MATCH(G1468, $G$2:G1467,0),1), FALSE), FALSE)</f>
        <v>0</v>
      </c>
      <c r="G1468" s="1">
        <v>59230</v>
      </c>
      <c r="H1468" s="1" t="s">
        <v>1588</v>
      </c>
    </row>
    <row r="1469" spans="1:8" x14ac:dyDescent="0.2">
      <c r="A1469" s="1">
        <v>1472</v>
      </c>
      <c r="B1469" s="1" t="str">
        <f t="shared" si="22"/>
        <v>Dessie Solar Center LLC</v>
      </c>
      <c r="C1469" s="1" t="b">
        <f>IF(D1469&lt;&gt;"",IF(COUNTIF($D$2:D1468, D1469), INDEX($A$2:$D$100000, MATCH(D1469, $D$2:D1468,0),1), FALSE), FALSE)</f>
        <v>0</v>
      </c>
      <c r="F1469" s="1" t="b">
        <f>IF(G1469&lt;&gt;"", IF(COUNTIF($G$2:G1468, G1469), INDEX($A$2:$G$100000, MATCH(G1469, $G$2:G1468,0),1), FALSE), FALSE)</f>
        <v>0</v>
      </c>
      <c r="G1469" s="1">
        <v>58816</v>
      </c>
      <c r="H1469" s="1" t="s">
        <v>1589</v>
      </c>
    </row>
    <row r="1470" spans="1:8" x14ac:dyDescent="0.2">
      <c r="A1470" s="1">
        <v>1473</v>
      </c>
      <c r="B1470" s="1" t="str">
        <f t="shared" si="22"/>
        <v>Detroit Renewable Power</v>
      </c>
      <c r="C1470" s="1" t="b">
        <f>IF(D1470&lt;&gt;"",IF(COUNTIF($D$2:D1469, D1470), INDEX($A$2:$D$100000, MATCH(D1470, $D$2:D1469,0),1), FALSE), FALSE)</f>
        <v>0</v>
      </c>
      <c r="F1470" s="1" t="b">
        <f>IF(G1470&lt;&gt;"", IF(COUNTIF($G$2:G1469, G1470), INDEX($A$2:$G$100000, MATCH(G1470, $G$2:G1469,0),1), FALSE), FALSE)</f>
        <v>0</v>
      </c>
      <c r="G1470" s="1">
        <v>15430</v>
      </c>
      <c r="H1470" s="1" t="s">
        <v>1590</v>
      </c>
    </row>
    <row r="1471" spans="1:8" x14ac:dyDescent="0.2">
      <c r="A1471" s="1">
        <v>1474</v>
      </c>
      <c r="B1471" s="1" t="str">
        <f t="shared" si="22"/>
        <v>Devens</v>
      </c>
      <c r="C1471" s="1" t="b">
        <f>IF(D1471&lt;&gt;"",IF(COUNTIF($D$2:D1470, D1471), INDEX($A$2:$D$100000, MATCH(D1471, $D$2:D1470,0),1), FALSE), FALSE)</f>
        <v>0</v>
      </c>
      <c r="F1471" s="1" t="b">
        <f>IF(G1471&lt;&gt;"", IF(COUNTIF($G$2:G1470, G1471), INDEX($A$2:$G$100000, MATCH(G1471, $G$2:G1470,0),1), FALSE), FALSE)</f>
        <v>0</v>
      </c>
      <c r="G1471" s="1">
        <v>59141</v>
      </c>
      <c r="H1471" s="1" t="s">
        <v>1591</v>
      </c>
    </row>
    <row r="1472" spans="1:8" x14ac:dyDescent="0.2">
      <c r="A1472" s="1">
        <v>1475</v>
      </c>
      <c r="B1472" s="1" t="str">
        <f t="shared" si="22"/>
        <v>Devon Energy Production Co</v>
      </c>
      <c r="C1472" s="1" t="b">
        <f>IF(D1472&lt;&gt;"",IF(COUNTIF($D$2:D1471, D1472), INDEX($A$2:$D$100000, MATCH(D1472, $D$2:D1471,0),1), FALSE), FALSE)</f>
        <v>0</v>
      </c>
      <c r="F1472" s="1" t="b">
        <f>IF(G1472&lt;&gt;"", IF(COUNTIF($G$2:G1471, G1472), INDEX($A$2:$G$100000, MATCH(G1472, $G$2:G1471,0),1), FALSE), FALSE)</f>
        <v>0</v>
      </c>
      <c r="G1472" s="1">
        <v>5199</v>
      </c>
      <c r="H1472" s="1" t="s">
        <v>1592</v>
      </c>
    </row>
    <row r="1473" spans="1:8" x14ac:dyDescent="0.2">
      <c r="A1473" s="1">
        <v>1476</v>
      </c>
      <c r="B1473" s="1" t="str">
        <f t="shared" si="22"/>
        <v>Devon Power LLC</v>
      </c>
      <c r="C1473" s="1" t="b">
        <f>IF(D1473&lt;&gt;"",IF(COUNTIF($D$2:D1472, D1473), INDEX($A$2:$D$100000, MATCH(D1473, $D$2:D1472,0),1), FALSE), FALSE)</f>
        <v>0</v>
      </c>
      <c r="F1473" s="1" t="b">
        <f>IF(G1473&lt;&gt;"", IF(COUNTIF($G$2:G1472, G1473), INDEX($A$2:$G$100000, MATCH(G1473, $G$2:G1472,0),1), FALSE), FALSE)</f>
        <v>0</v>
      </c>
      <c r="G1473" s="1">
        <v>22350</v>
      </c>
      <c r="H1473" s="1" t="s">
        <v>1593</v>
      </c>
    </row>
    <row r="1474" spans="1:8" x14ac:dyDescent="0.2">
      <c r="A1474" s="1">
        <v>1477</v>
      </c>
      <c r="B1474" s="1" t="str">
        <f t="shared" ref="B1474:B1537" si="23">IF(H1474="",E1474,H1474)</f>
        <v>DeWind Co.</v>
      </c>
      <c r="C1474" s="1" t="b">
        <f>IF(D1474&lt;&gt;"",IF(COUNTIF($D$2:D1473, D1474), INDEX($A$2:$D$100000, MATCH(D1474, $D$2:D1473,0),1), FALSE), FALSE)</f>
        <v>0</v>
      </c>
      <c r="F1474" s="1" t="b">
        <f>IF(G1474&lt;&gt;"", IF(COUNTIF($G$2:G1473, G1474), INDEX($A$2:$G$100000, MATCH(G1474, $G$2:G1473,0),1), FALSE), FALSE)</f>
        <v>0</v>
      </c>
      <c r="G1474" s="1">
        <v>56627</v>
      </c>
      <c r="H1474" s="1" t="s">
        <v>1594</v>
      </c>
    </row>
    <row r="1475" spans="1:8" x14ac:dyDescent="0.2">
      <c r="A1475" s="1">
        <v>1478</v>
      </c>
      <c r="B1475" s="1" t="str">
        <f t="shared" si="23"/>
        <v>DF-AP #1 LLC</v>
      </c>
      <c r="C1475" s="1" t="b">
        <f>IF(D1475&lt;&gt;"",IF(COUNTIF($D$2:D1474, D1475), INDEX($A$2:$D$100000, MATCH(D1475, $D$2:D1474,0),1), FALSE), FALSE)</f>
        <v>0</v>
      </c>
      <c r="F1475" s="1" t="b">
        <f>IF(G1475&lt;&gt;"", IF(COUNTIF($G$2:G1474, G1475), INDEX($A$2:$G$100000, MATCH(G1475, $G$2:G1474,0),1), FALSE), FALSE)</f>
        <v>0</v>
      </c>
      <c r="G1475" s="1">
        <v>56718</v>
      </c>
      <c r="H1475" s="1" t="s">
        <v>1595</v>
      </c>
    </row>
    <row r="1476" spans="1:8" x14ac:dyDescent="0.2">
      <c r="A1476" s="1">
        <v>1479</v>
      </c>
      <c r="B1476" s="1" t="str">
        <f t="shared" si="23"/>
        <v>DG Fairhaven Power LLC</v>
      </c>
      <c r="C1476" s="1" t="b">
        <f>IF(D1476&lt;&gt;"",IF(COUNTIF($D$2:D1475, D1476), INDEX($A$2:$D$100000, MATCH(D1476, $D$2:D1475,0),1), FALSE), FALSE)</f>
        <v>0</v>
      </c>
      <c r="F1476" s="1" t="b">
        <f>IF(G1476&lt;&gt;"", IF(COUNTIF($G$2:G1475, G1476), INDEX($A$2:$G$100000, MATCH(G1476, $G$2:G1475,0),1), FALSE), FALSE)</f>
        <v>0</v>
      </c>
      <c r="G1476" s="1">
        <v>54788</v>
      </c>
      <c r="H1476" s="1" t="s">
        <v>1596</v>
      </c>
    </row>
    <row r="1477" spans="1:8" x14ac:dyDescent="0.2">
      <c r="A1477" s="1">
        <v>1480</v>
      </c>
      <c r="B1477" s="1" t="str">
        <f t="shared" si="23"/>
        <v>Diablo Wind LLC</v>
      </c>
      <c r="C1477" s="1" t="b">
        <f>IF(D1477&lt;&gt;"",IF(COUNTIF($D$2:D1476, D1477), INDEX($A$2:$D$100000, MATCH(D1477, $D$2:D1476,0),1), FALSE), FALSE)</f>
        <v>0</v>
      </c>
      <c r="F1477" s="1" t="b">
        <f>IF(G1477&lt;&gt;"", IF(COUNTIF($G$2:G1476, G1477), INDEX($A$2:$G$100000, MATCH(G1477, $G$2:G1476,0),1), FALSE), FALSE)</f>
        <v>0</v>
      </c>
      <c r="G1477" s="1">
        <v>50013</v>
      </c>
      <c r="H1477" s="1" t="s">
        <v>1597</v>
      </c>
    </row>
    <row r="1478" spans="1:8" x14ac:dyDescent="0.2">
      <c r="A1478" s="1">
        <v>1481</v>
      </c>
      <c r="B1478" s="1" t="str">
        <f t="shared" si="23"/>
        <v>Diamond Generating Corporation</v>
      </c>
      <c r="C1478" s="1" t="b">
        <f>IF(D1478&lt;&gt;"",IF(COUNTIF($D$2:D1477, D1478), INDEX($A$2:$D$100000, MATCH(D1478, $D$2:D1477,0),1), FALSE), FALSE)</f>
        <v>0</v>
      </c>
      <c r="F1478" s="1" t="b">
        <f>IF(G1478&lt;&gt;"", IF(COUNTIF($G$2:G1477, G1478), INDEX($A$2:$G$100000, MATCH(G1478, $G$2:G1477,0),1), FALSE), FALSE)</f>
        <v>0</v>
      </c>
      <c r="G1478" s="1">
        <v>49981</v>
      </c>
      <c r="H1478" s="1" t="s">
        <v>1598</v>
      </c>
    </row>
    <row r="1479" spans="1:8" x14ac:dyDescent="0.2">
      <c r="A1479" s="1">
        <v>1482</v>
      </c>
      <c r="B1479" s="1" t="str">
        <f t="shared" si="23"/>
        <v>Diamond Shamrock Refining Company LP</v>
      </c>
      <c r="C1479" s="1" t="b">
        <f>IF(D1479&lt;&gt;"",IF(COUNTIF($D$2:D1478, D1479), INDEX($A$2:$D$100000, MATCH(D1479, $D$2:D1478,0),1), FALSE), FALSE)</f>
        <v>0</v>
      </c>
      <c r="F1479" s="1" t="b">
        <f>IF(G1479&lt;&gt;"", IF(COUNTIF($G$2:G1478, G1479), INDEX($A$2:$G$100000, MATCH(G1479, $G$2:G1478,0),1), FALSE), FALSE)</f>
        <v>0</v>
      </c>
      <c r="G1479" s="1">
        <v>56680</v>
      </c>
      <c r="H1479" s="1" t="s">
        <v>1599</v>
      </c>
    </row>
    <row r="1480" spans="1:8" x14ac:dyDescent="0.2">
      <c r="A1480" s="1">
        <v>1483</v>
      </c>
      <c r="B1480" s="1" t="str">
        <f t="shared" si="23"/>
        <v>Diamond State Generation Partners, LLC</v>
      </c>
      <c r="C1480" s="1" t="b">
        <f>IF(D1480&lt;&gt;"",IF(COUNTIF($D$2:D1479, D1480), INDEX($A$2:$D$100000, MATCH(D1480, $D$2:D1479,0),1), FALSE), FALSE)</f>
        <v>0</v>
      </c>
      <c r="F1480" s="1" t="b">
        <f>IF(G1480&lt;&gt;"", IF(COUNTIF($G$2:G1479, G1480), INDEX($A$2:$G$100000, MATCH(G1480, $G$2:G1479,0),1), FALSE), FALSE)</f>
        <v>0</v>
      </c>
      <c r="G1480" s="1">
        <v>57485</v>
      </c>
      <c r="H1480" s="1" t="s">
        <v>1600</v>
      </c>
    </row>
    <row r="1481" spans="1:8" x14ac:dyDescent="0.2">
      <c r="A1481" s="1">
        <v>1484</v>
      </c>
      <c r="B1481" s="1" t="str">
        <f t="shared" si="23"/>
        <v>Diamond Valley Solar LLC</v>
      </c>
      <c r="C1481" s="1" t="b">
        <f>IF(D1481&lt;&gt;"",IF(COUNTIF($D$2:D1480, D1481), INDEX($A$2:$D$100000, MATCH(D1481, $D$2:D1480,0),1), FALSE), FALSE)</f>
        <v>0</v>
      </c>
      <c r="F1481" s="1" t="b">
        <f>IF(G1481&lt;&gt;"", IF(COUNTIF($G$2:G1480, G1481), INDEX($A$2:$G$100000, MATCH(G1481, $G$2:G1480,0),1), FALSE), FALSE)</f>
        <v>0</v>
      </c>
      <c r="G1481" s="1">
        <v>59176</v>
      </c>
      <c r="H1481" s="1" t="s">
        <v>1601</v>
      </c>
    </row>
    <row r="1482" spans="1:8" x14ac:dyDescent="0.2">
      <c r="A1482" s="1">
        <v>1485</v>
      </c>
      <c r="B1482" s="1" t="str">
        <f t="shared" si="23"/>
        <v>Dibrell Farm LLC</v>
      </c>
      <c r="C1482" s="1" t="b">
        <f>IF(D1482&lt;&gt;"",IF(COUNTIF($D$2:D1481, D1482), INDEX($A$2:$D$100000, MATCH(D1482, $D$2:D1481,0),1), FALSE), FALSE)</f>
        <v>0</v>
      </c>
      <c r="F1482" s="1" t="b">
        <f>IF(G1482&lt;&gt;"", IF(COUNTIF($G$2:G1481, G1482), INDEX($A$2:$G$100000, MATCH(G1482, $G$2:G1481,0),1), FALSE), FALSE)</f>
        <v>0</v>
      </c>
      <c r="G1482" s="1">
        <v>58332</v>
      </c>
      <c r="H1482" s="1" t="s">
        <v>1602</v>
      </c>
    </row>
    <row r="1483" spans="1:8" x14ac:dyDescent="0.2">
      <c r="A1483" s="1">
        <v>1486</v>
      </c>
      <c r="B1483" s="1" t="str">
        <f t="shared" si="23"/>
        <v>Dighton Power, LLC</v>
      </c>
      <c r="C1483" s="1" t="b">
        <f>IF(D1483&lt;&gt;"",IF(COUNTIF($D$2:D1482, D1483), INDEX($A$2:$D$100000, MATCH(D1483, $D$2:D1482,0),1), FALSE), FALSE)</f>
        <v>0</v>
      </c>
      <c r="F1483" s="1" t="b">
        <f>IF(G1483&lt;&gt;"", IF(COUNTIF($G$2:G1482, G1483), INDEX($A$2:$G$100000, MATCH(G1483, $G$2:G1482,0),1), FALSE), FALSE)</f>
        <v>0</v>
      </c>
      <c r="G1483" s="1">
        <v>55773</v>
      </c>
      <c r="H1483" s="1" t="s">
        <v>1603</v>
      </c>
    </row>
    <row r="1484" spans="1:8" x14ac:dyDescent="0.2">
      <c r="A1484" s="1">
        <v>1487</v>
      </c>
      <c r="B1484" s="1" t="str">
        <f t="shared" si="23"/>
        <v>Dinuba Energy</v>
      </c>
      <c r="C1484" s="1" t="b">
        <f>IF(D1484&lt;&gt;"",IF(COUNTIF($D$2:D1483, D1484), INDEX($A$2:$D$100000, MATCH(D1484, $D$2:D1483,0),1), FALSE), FALSE)</f>
        <v>0</v>
      </c>
      <c r="F1484" s="1" t="b">
        <f>IF(G1484&lt;&gt;"", IF(COUNTIF($G$2:G1483, G1484), INDEX($A$2:$G$100000, MATCH(G1484, $G$2:G1483,0),1), FALSE), FALSE)</f>
        <v>0</v>
      </c>
      <c r="G1484" s="1">
        <v>59849</v>
      </c>
      <c r="H1484" s="1" t="s">
        <v>1604</v>
      </c>
    </row>
    <row r="1485" spans="1:8" x14ac:dyDescent="0.2">
      <c r="A1485" s="1">
        <v>1488</v>
      </c>
      <c r="B1485" s="1" t="str">
        <f t="shared" si="23"/>
        <v>Dinwiddie Power Inc</v>
      </c>
      <c r="C1485" s="1" t="b">
        <f>IF(D1485&lt;&gt;"",IF(COUNTIF($D$2:D1484, D1485), INDEX($A$2:$D$100000, MATCH(D1485, $D$2:D1484,0),1), FALSE), FALSE)</f>
        <v>0</v>
      </c>
      <c r="F1485" s="1" t="b">
        <f>IF(G1485&lt;&gt;"", IF(COUNTIF($G$2:G1484, G1485), INDEX($A$2:$G$100000, MATCH(G1485, $G$2:G1484,0),1), FALSE), FALSE)</f>
        <v>0</v>
      </c>
      <c r="G1485" s="1">
        <v>5178</v>
      </c>
      <c r="H1485" s="1" t="s">
        <v>1605</v>
      </c>
    </row>
    <row r="1486" spans="1:8" x14ac:dyDescent="0.2">
      <c r="A1486" s="1">
        <v>1489</v>
      </c>
      <c r="B1486" s="1" t="str">
        <f t="shared" si="23"/>
        <v>Dixon Dairy Road</v>
      </c>
      <c r="C1486" s="1" t="b">
        <f>IF(D1486&lt;&gt;"",IF(COUNTIF($D$2:D1485, D1486), INDEX($A$2:$D$100000, MATCH(D1486, $D$2:D1485,0),1), FALSE), FALSE)</f>
        <v>0</v>
      </c>
      <c r="F1486" s="1" t="b">
        <f>IF(G1486&lt;&gt;"", IF(COUNTIF($G$2:G1485, G1486), INDEX($A$2:$G$100000, MATCH(G1486, $G$2:G1485,0),1), FALSE), FALSE)</f>
        <v>0</v>
      </c>
      <c r="G1486" s="1">
        <v>58442</v>
      </c>
      <c r="H1486" s="1" t="s">
        <v>1606</v>
      </c>
    </row>
    <row r="1487" spans="1:8" x14ac:dyDescent="0.2">
      <c r="A1487" s="1">
        <v>1490</v>
      </c>
      <c r="B1487" s="1" t="str">
        <f t="shared" si="23"/>
        <v>DOD USMC Marine Air Ground Combat</v>
      </c>
      <c r="C1487" s="1" t="b">
        <f>IF(D1487&lt;&gt;"",IF(COUNTIF($D$2:D1486, D1487), INDEX($A$2:$D$100000, MATCH(D1487, $D$2:D1486,0),1), FALSE), FALSE)</f>
        <v>0</v>
      </c>
      <c r="F1487" s="1" t="b">
        <f>IF(G1487&lt;&gt;"", IF(COUNTIF($G$2:G1486, G1487), INDEX($A$2:$G$100000, MATCH(G1487, $G$2:G1486,0),1), FALSE), FALSE)</f>
        <v>0</v>
      </c>
      <c r="G1487" s="1">
        <v>58789</v>
      </c>
      <c r="H1487" s="1" t="s">
        <v>1607</v>
      </c>
    </row>
    <row r="1488" spans="1:8" x14ac:dyDescent="0.2">
      <c r="A1488" s="1">
        <v>1491</v>
      </c>
      <c r="B1488" s="1" t="str">
        <f t="shared" si="23"/>
        <v>Dodge Falls Associates LP</v>
      </c>
      <c r="C1488" s="1" t="b">
        <f>IF(D1488&lt;&gt;"",IF(COUNTIF($D$2:D1487, D1488), INDEX($A$2:$D$100000, MATCH(D1488, $D$2:D1487,0),1), FALSE), FALSE)</f>
        <v>0</v>
      </c>
      <c r="F1488" s="1" t="b">
        <f>IF(G1488&lt;&gt;"", IF(COUNTIF($G$2:G1487, G1488), INDEX($A$2:$G$100000, MATCH(G1488, $G$2:G1487,0),1), FALSE), FALSE)</f>
        <v>0</v>
      </c>
      <c r="G1488" s="1">
        <v>5226</v>
      </c>
      <c r="H1488" s="1" t="s">
        <v>1608</v>
      </c>
    </row>
    <row r="1489" spans="1:8" x14ac:dyDescent="0.2">
      <c r="A1489" s="1">
        <v>1492</v>
      </c>
      <c r="B1489" s="1" t="str">
        <f t="shared" si="23"/>
        <v>DOE National Renewable Energy Laboratory</v>
      </c>
      <c r="C1489" s="1" t="b">
        <f>IF(D1489&lt;&gt;"",IF(COUNTIF($D$2:D1488, D1489), INDEX($A$2:$D$100000, MATCH(D1489, $D$2:D1488,0),1), FALSE), FALSE)</f>
        <v>0</v>
      </c>
      <c r="F1489" s="1" t="b">
        <f>IF(G1489&lt;&gt;"", IF(COUNTIF($G$2:G1488, G1489), INDEX($A$2:$G$100000, MATCH(G1489, $G$2:G1488,0),1), FALSE), FALSE)</f>
        <v>0</v>
      </c>
      <c r="G1489" s="1">
        <v>57017</v>
      </c>
      <c r="H1489" s="1" t="s">
        <v>1609</v>
      </c>
    </row>
    <row r="1490" spans="1:8" x14ac:dyDescent="0.2">
      <c r="A1490" s="1">
        <v>1493</v>
      </c>
      <c r="B1490" s="1" t="str">
        <f t="shared" si="23"/>
        <v>Dogwood Power Management, LLC</v>
      </c>
      <c r="C1490" s="1" t="b">
        <f>IF(D1490&lt;&gt;"",IF(COUNTIF($D$2:D1489, D1490), INDEX($A$2:$D$100000, MATCH(D1490, $D$2:D1489,0),1), FALSE), FALSE)</f>
        <v>0</v>
      </c>
      <c r="F1490" s="1" t="b">
        <f>IF(G1490&lt;&gt;"", IF(COUNTIF($G$2:G1489, G1490), INDEX($A$2:$G$100000, MATCH(G1490, $G$2:G1489,0),1), FALSE), FALSE)</f>
        <v>0</v>
      </c>
      <c r="G1490" s="1">
        <v>54915</v>
      </c>
      <c r="H1490" s="1" t="s">
        <v>1610</v>
      </c>
    </row>
    <row r="1491" spans="1:8" x14ac:dyDescent="0.2">
      <c r="A1491" s="1">
        <v>1494</v>
      </c>
      <c r="B1491" s="1" t="str">
        <f t="shared" si="23"/>
        <v>Dogwood Solar, LLC</v>
      </c>
      <c r="C1491" s="1" t="b">
        <f>IF(D1491&lt;&gt;"",IF(COUNTIF($D$2:D1490, D1491), INDEX($A$2:$D$100000, MATCH(D1491, $D$2:D1490,0),1), FALSE), FALSE)</f>
        <v>0</v>
      </c>
      <c r="F1491" s="1" t="b">
        <f>IF(G1491&lt;&gt;"", IF(COUNTIF($G$2:G1490, G1491), INDEX($A$2:$G$100000, MATCH(G1491, $G$2:G1490,0),1), FALSE), FALSE)</f>
        <v>0</v>
      </c>
      <c r="G1491" s="1">
        <v>58713</v>
      </c>
      <c r="H1491" s="1" t="s">
        <v>1611</v>
      </c>
    </row>
    <row r="1492" spans="1:8" x14ac:dyDescent="0.2">
      <c r="A1492" s="1">
        <v>1495</v>
      </c>
      <c r="B1492" s="1" t="str">
        <f t="shared" si="23"/>
        <v>Dominion Cove Point LNG, LP</v>
      </c>
      <c r="C1492" s="1" t="b">
        <f>IF(D1492&lt;&gt;"",IF(COUNTIF($D$2:D1491, D1492), INDEX($A$2:$D$100000, MATCH(D1492, $D$2:D1491,0),1), FALSE), FALSE)</f>
        <v>0</v>
      </c>
      <c r="F1492" s="1" t="b">
        <f>IF(G1492&lt;&gt;"", IF(COUNTIF($G$2:G1491, G1492), INDEX($A$2:$G$100000, MATCH(G1492, $G$2:G1491,0),1), FALSE), FALSE)</f>
        <v>0</v>
      </c>
      <c r="G1492" s="1">
        <v>58889</v>
      </c>
      <c r="H1492" s="1" t="s">
        <v>1612</v>
      </c>
    </row>
    <row r="1493" spans="1:8" x14ac:dyDescent="0.2">
      <c r="A1493" s="1">
        <v>1496</v>
      </c>
      <c r="B1493" s="1" t="str">
        <f t="shared" si="23"/>
        <v>Dominion Energy New England, LLC</v>
      </c>
      <c r="C1493" s="1" t="b">
        <f>IF(D1493&lt;&gt;"",IF(COUNTIF($D$2:D1492, D1493), INDEX($A$2:$D$100000, MATCH(D1493, $D$2:D1492,0),1), FALSE), FALSE)</f>
        <v>0</v>
      </c>
      <c r="F1493" s="1" t="b">
        <f>IF(G1493&lt;&gt;"", IF(COUNTIF($G$2:G1492, G1493), INDEX($A$2:$G$100000, MATCH(G1493, $G$2:G1492,0),1), FALSE), FALSE)</f>
        <v>0</v>
      </c>
      <c r="G1493" s="1">
        <v>50018</v>
      </c>
      <c r="H1493" s="1" t="s">
        <v>1613</v>
      </c>
    </row>
    <row r="1494" spans="1:8" x14ac:dyDescent="0.2">
      <c r="A1494" s="1">
        <v>1497</v>
      </c>
      <c r="B1494" s="1" t="str">
        <f t="shared" si="23"/>
        <v>Dominion Nuclear Conn Inc</v>
      </c>
      <c r="C1494" s="1" t="b">
        <f>IF(D1494&lt;&gt;"",IF(COUNTIF($D$2:D1493, D1494), INDEX($A$2:$D$100000, MATCH(D1494, $D$2:D1493,0),1), FALSE), FALSE)</f>
        <v>0</v>
      </c>
      <c r="F1494" s="1" t="b">
        <f>IF(G1494&lt;&gt;"", IF(COUNTIF($G$2:G1493, G1494), INDEX($A$2:$G$100000, MATCH(G1494, $G$2:G1493,0),1), FALSE), FALSE)</f>
        <v>0</v>
      </c>
      <c r="G1494" s="1">
        <v>5221</v>
      </c>
      <c r="H1494" s="1" t="s">
        <v>1614</v>
      </c>
    </row>
    <row r="1495" spans="1:8" x14ac:dyDescent="0.2">
      <c r="A1495" s="1">
        <v>1498</v>
      </c>
      <c r="B1495" s="1" t="str">
        <f t="shared" si="23"/>
        <v>Dominion Renewable Energy</v>
      </c>
      <c r="C1495" s="1" t="b">
        <f>IF(D1495&lt;&gt;"",IF(COUNTIF($D$2:D1494, D1495), INDEX($A$2:$D$100000, MATCH(D1495, $D$2:D1494,0),1), FALSE), FALSE)</f>
        <v>0</v>
      </c>
      <c r="F1495" s="1" t="b">
        <f>IF(G1495&lt;&gt;"", IF(COUNTIF($G$2:G1494, G1495), INDEX($A$2:$G$100000, MATCH(G1495, $G$2:G1494,0),1), FALSE), FALSE)</f>
        <v>0</v>
      </c>
      <c r="G1495" s="1">
        <v>58468</v>
      </c>
      <c r="H1495" s="1" t="s">
        <v>1615</v>
      </c>
    </row>
    <row r="1496" spans="1:8" x14ac:dyDescent="0.2">
      <c r="A1496" s="1">
        <v>1499</v>
      </c>
      <c r="B1496" s="1" t="str">
        <f t="shared" si="23"/>
        <v>Domtar Industries Inc</v>
      </c>
      <c r="C1496" s="1" t="b">
        <f>IF(D1496&lt;&gt;"",IF(COUNTIF($D$2:D1495, D1496), INDEX($A$2:$D$100000, MATCH(D1496, $D$2:D1495,0),1), FALSE), FALSE)</f>
        <v>0</v>
      </c>
      <c r="F1496" s="1" t="b">
        <f>IF(G1496&lt;&gt;"", IF(COUNTIF($G$2:G1495, G1496), INDEX($A$2:$G$100000, MATCH(G1496, $G$2:G1495,0),1), FALSE), FALSE)</f>
        <v>0</v>
      </c>
      <c r="G1496" s="1">
        <v>5033</v>
      </c>
      <c r="H1496" s="1" t="s">
        <v>1616</v>
      </c>
    </row>
    <row r="1497" spans="1:8" x14ac:dyDescent="0.2">
      <c r="A1497" s="1">
        <v>1500</v>
      </c>
      <c r="B1497" s="1" t="str">
        <f t="shared" si="23"/>
        <v>Domtar Industries Inc</v>
      </c>
      <c r="C1497" s="1" t="b">
        <f>IF(D1497&lt;&gt;"",IF(COUNTIF($D$2:D1496, D1497), INDEX($A$2:$D$100000, MATCH(D1497, $D$2:D1496,0),1), FALSE), FALSE)</f>
        <v>0</v>
      </c>
      <c r="F1497" s="1" t="b">
        <f>IF(G1497&lt;&gt;"", IF(COUNTIF($G$2:G1496, G1497), INDEX($A$2:$G$100000, MATCH(G1497, $G$2:G1496,0),1), FALSE), FALSE)</f>
        <v>0</v>
      </c>
      <c r="G1497" s="1">
        <v>5262</v>
      </c>
      <c r="H1497" s="1" t="s">
        <v>1616</v>
      </c>
    </row>
    <row r="1498" spans="1:8" x14ac:dyDescent="0.2">
      <c r="A1498" s="1">
        <v>1501</v>
      </c>
      <c r="B1498" s="1" t="str">
        <f t="shared" si="23"/>
        <v>Domtar LLC</v>
      </c>
      <c r="C1498" s="1" t="b">
        <f>IF(D1498&lt;&gt;"",IF(COUNTIF($D$2:D1497, D1498), INDEX($A$2:$D$100000, MATCH(D1498, $D$2:D1497,0),1), FALSE), FALSE)</f>
        <v>0</v>
      </c>
      <c r="F1498" s="1" t="b">
        <f>IF(G1498&lt;&gt;"", IF(COUNTIF($G$2:G1497, G1498), INDEX($A$2:$G$100000, MATCH(G1498, $G$2:G1497,0),1), FALSE), FALSE)</f>
        <v>0</v>
      </c>
      <c r="G1498" s="1">
        <v>56137</v>
      </c>
      <c r="H1498" s="1" t="s">
        <v>1617</v>
      </c>
    </row>
    <row r="1499" spans="1:8" x14ac:dyDescent="0.2">
      <c r="A1499" s="1">
        <v>1502</v>
      </c>
      <c r="B1499" s="1" t="str">
        <f t="shared" si="23"/>
        <v>Domtar Paper Co LLC Kingsport Mill</v>
      </c>
      <c r="C1499" s="1" t="b">
        <f>IF(D1499&lt;&gt;"",IF(COUNTIF($D$2:D1498, D1499), INDEX($A$2:$D$100000, MATCH(D1499, $D$2:D1498,0),1), FALSE), FALSE)</f>
        <v>0</v>
      </c>
      <c r="F1499" s="1" t="b">
        <f>IF(G1499&lt;&gt;"", IF(COUNTIF($G$2:G1498, G1499), INDEX($A$2:$G$100000, MATCH(G1499, $G$2:G1498,0),1), FALSE), FALSE)</f>
        <v>0</v>
      </c>
      <c r="G1499" s="1">
        <v>55849</v>
      </c>
      <c r="H1499" s="1" t="s">
        <v>1618</v>
      </c>
    </row>
    <row r="1500" spans="1:8" x14ac:dyDescent="0.2">
      <c r="A1500" s="1">
        <v>1503</v>
      </c>
      <c r="B1500" s="1" t="str">
        <f t="shared" si="23"/>
        <v>Domtar Paper Company Bennettsville</v>
      </c>
      <c r="C1500" s="1" t="b">
        <f>IF(D1500&lt;&gt;"",IF(COUNTIF($D$2:D1499, D1500), INDEX($A$2:$D$100000, MATCH(D1500, $D$2:D1499,0),1), FALSE), FALSE)</f>
        <v>0</v>
      </c>
      <c r="F1500" s="1" t="b">
        <f>IF(G1500&lt;&gt;"", IF(COUNTIF($G$2:G1499, G1500), INDEX($A$2:$G$100000, MATCH(G1500, $G$2:G1499,0),1), FALSE), FALSE)</f>
        <v>0</v>
      </c>
      <c r="G1500" s="1">
        <v>56788</v>
      </c>
      <c r="H1500" s="1" t="s">
        <v>1619</v>
      </c>
    </row>
    <row r="1501" spans="1:8" x14ac:dyDescent="0.2">
      <c r="A1501" s="1">
        <v>1504</v>
      </c>
      <c r="B1501" s="1" t="str">
        <f t="shared" si="23"/>
        <v>Domtar Paper Company LLC</v>
      </c>
      <c r="C1501" s="1" t="b">
        <f>IF(D1501&lt;&gt;"",IF(COUNTIF($D$2:D1500, D1501), INDEX($A$2:$D$100000, MATCH(D1501, $D$2:D1500,0),1), FALSE), FALSE)</f>
        <v>0</v>
      </c>
      <c r="F1501" s="1" t="b">
        <f>IF(G1501&lt;&gt;"", IF(COUNTIF($G$2:G1500, G1501), INDEX($A$2:$G$100000, MATCH(G1501, $G$2:G1500,0),1), FALSE), FALSE)</f>
        <v>0</v>
      </c>
      <c r="G1501" s="1">
        <v>55839</v>
      </c>
      <c r="H1501" s="1" t="s">
        <v>1620</v>
      </c>
    </row>
    <row r="1502" spans="1:8" x14ac:dyDescent="0.2">
      <c r="A1502" s="1">
        <v>1505</v>
      </c>
      <c r="B1502" s="1" t="str">
        <f t="shared" si="23"/>
        <v>Domtar Paper Company LLC</v>
      </c>
      <c r="C1502" s="1" t="b">
        <f>IF(D1502&lt;&gt;"",IF(COUNTIF($D$2:D1501, D1502), INDEX($A$2:$D$100000, MATCH(D1502, $D$2:D1501,0),1), FALSE), FALSE)</f>
        <v>0</v>
      </c>
      <c r="F1502" s="1" t="b">
        <f>IF(G1502&lt;&gt;"", IF(COUNTIF($G$2:G1501, G1502), INDEX($A$2:$G$100000, MATCH(G1502, $G$2:G1501,0),1), FALSE), FALSE)</f>
        <v>0</v>
      </c>
      <c r="G1502" s="1">
        <v>55903</v>
      </c>
      <c r="H1502" s="1" t="s">
        <v>1620</v>
      </c>
    </row>
    <row r="1503" spans="1:8" x14ac:dyDescent="0.2">
      <c r="A1503" s="1">
        <v>1506</v>
      </c>
      <c r="B1503" s="1" t="str">
        <f t="shared" si="23"/>
        <v>Domtar Paper Company Rothschild</v>
      </c>
      <c r="C1503" s="1" t="b">
        <f>IF(D1503&lt;&gt;"",IF(COUNTIF($D$2:D1502, D1503), INDEX($A$2:$D$100000, MATCH(D1503, $D$2:D1502,0),1), FALSE), FALSE)</f>
        <v>0</v>
      </c>
      <c r="F1503" s="1" t="b">
        <f>IF(G1503&lt;&gt;"", IF(COUNTIF($G$2:G1502, G1503), INDEX($A$2:$G$100000, MATCH(G1503, $G$2:G1502,0),1), FALSE), FALSE)</f>
        <v>0</v>
      </c>
      <c r="G1503" s="1">
        <v>55997</v>
      </c>
      <c r="H1503" s="1" t="s">
        <v>1621</v>
      </c>
    </row>
    <row r="1504" spans="1:8" x14ac:dyDescent="0.2">
      <c r="A1504" s="1">
        <v>1507</v>
      </c>
      <c r="B1504" s="1" t="str">
        <f t="shared" si="23"/>
        <v>Dorena Hydro, LLC</v>
      </c>
      <c r="C1504" s="1" t="b">
        <f>IF(D1504&lt;&gt;"",IF(COUNTIF($D$2:D1503, D1504), INDEX($A$2:$D$100000, MATCH(D1504, $D$2:D1503,0),1), FALSE), FALSE)</f>
        <v>0</v>
      </c>
      <c r="F1504" s="1" t="b">
        <f>IF(G1504&lt;&gt;"", IF(COUNTIF($G$2:G1503, G1504), INDEX($A$2:$G$100000, MATCH(G1504, $G$2:G1503,0),1), FALSE), FALSE)</f>
        <v>0</v>
      </c>
      <c r="G1504" s="1">
        <v>59140</v>
      </c>
      <c r="H1504" s="1" t="s">
        <v>1622</v>
      </c>
    </row>
    <row r="1505" spans="1:8" x14ac:dyDescent="0.2">
      <c r="A1505" s="1">
        <v>1508</v>
      </c>
      <c r="B1505" s="1" t="str">
        <f t="shared" si="23"/>
        <v>Doswell Ltd Partnership</v>
      </c>
      <c r="C1505" s="1" t="b">
        <f>IF(D1505&lt;&gt;"",IF(COUNTIF($D$2:D1504, D1505), INDEX($A$2:$D$100000, MATCH(D1505, $D$2:D1504,0),1), FALSE), FALSE)</f>
        <v>0</v>
      </c>
      <c r="F1505" s="1" t="b">
        <f>IF(G1505&lt;&gt;"", IF(COUNTIF($G$2:G1504, G1505), INDEX($A$2:$G$100000, MATCH(G1505, $G$2:G1504,0),1), FALSE), FALSE)</f>
        <v>0</v>
      </c>
      <c r="G1505" s="1">
        <v>5310</v>
      </c>
      <c r="H1505" s="1" t="s">
        <v>1623</v>
      </c>
    </row>
    <row r="1506" spans="1:8" x14ac:dyDescent="0.2">
      <c r="A1506" s="1">
        <v>1509</v>
      </c>
      <c r="B1506" s="1" t="str">
        <f t="shared" si="23"/>
        <v>Double C Generation Limited Partnership</v>
      </c>
      <c r="C1506" s="1" t="b">
        <f>IF(D1506&lt;&gt;"",IF(COUNTIF($D$2:D1505, D1506), INDEX($A$2:$D$100000, MATCH(D1506, $D$2:D1505,0),1), FALSE), FALSE)</f>
        <v>0</v>
      </c>
      <c r="F1506" s="1" t="b">
        <f>IF(G1506&lt;&gt;"", IF(COUNTIF($G$2:G1505, G1506), INDEX($A$2:$G$100000, MATCH(G1506, $G$2:G1505,0),1), FALSE), FALSE)</f>
        <v>0</v>
      </c>
      <c r="G1506" s="1">
        <v>59986</v>
      </c>
      <c r="H1506" s="1" t="s">
        <v>1624</v>
      </c>
    </row>
    <row r="1507" spans="1:8" x14ac:dyDescent="0.2">
      <c r="A1507" s="1">
        <v>1510</v>
      </c>
      <c r="B1507" s="1" t="str">
        <f t="shared" si="23"/>
        <v>Douglas County</v>
      </c>
      <c r="C1507" s="1" t="b">
        <f>IF(D1507&lt;&gt;"",IF(COUNTIF($D$2:D1506, D1507), INDEX($A$2:$D$100000, MATCH(D1507, $D$2:D1506,0),1), FALSE), FALSE)</f>
        <v>0</v>
      </c>
      <c r="F1507" s="1" t="b">
        <f>IF(G1507&lt;&gt;"", IF(COUNTIF($G$2:G1506, G1507), INDEX($A$2:$G$100000, MATCH(G1507, $G$2:G1506,0),1), FALSE), FALSE)</f>
        <v>0</v>
      </c>
      <c r="G1507" s="1">
        <v>5187</v>
      </c>
      <c r="H1507" s="1" t="s">
        <v>1625</v>
      </c>
    </row>
    <row r="1508" spans="1:8" x14ac:dyDescent="0.2">
      <c r="A1508" s="1">
        <v>1511</v>
      </c>
      <c r="B1508" s="1" t="str">
        <f t="shared" si="23"/>
        <v>Dow Chemical Co</v>
      </c>
      <c r="C1508" s="1" t="b">
        <f>IF(D1508&lt;&gt;"",IF(COUNTIF($D$2:D1507, D1508), INDEX($A$2:$D$100000, MATCH(D1508, $D$2:D1507,0),1), FALSE), FALSE)</f>
        <v>0</v>
      </c>
      <c r="F1508" s="1" t="b">
        <f>IF(G1508&lt;&gt;"", IF(COUNTIF($G$2:G1507, G1508), INDEX($A$2:$G$100000, MATCH(G1508, $G$2:G1507,0),1), FALSE), FALSE)</f>
        <v>0</v>
      </c>
      <c r="G1508" s="1">
        <v>5338</v>
      </c>
      <c r="H1508" s="1" t="s">
        <v>1626</v>
      </c>
    </row>
    <row r="1509" spans="1:8" x14ac:dyDescent="0.2">
      <c r="A1509" s="1">
        <v>1512</v>
      </c>
      <c r="B1509" s="1" t="str">
        <f t="shared" si="23"/>
        <v>Dow Chemical Co</v>
      </c>
      <c r="C1509" s="1" t="b">
        <f>IF(D1509&lt;&gt;"",IF(COUNTIF($D$2:D1508, D1509), INDEX($A$2:$D$100000, MATCH(D1509, $D$2:D1508,0),1), FALSE), FALSE)</f>
        <v>0</v>
      </c>
      <c r="F1509" s="1" t="b">
        <f>IF(G1509&lt;&gt;"", IF(COUNTIF($G$2:G1508, G1509), INDEX($A$2:$G$100000, MATCH(G1509, $G$2:G1508,0),1), FALSE), FALSE)</f>
        <v>0</v>
      </c>
      <c r="G1509" s="1">
        <v>5347</v>
      </c>
      <c r="H1509" s="1" t="s">
        <v>1626</v>
      </c>
    </row>
    <row r="1510" spans="1:8" x14ac:dyDescent="0.2">
      <c r="A1510" s="1">
        <v>1513</v>
      </c>
      <c r="B1510" s="1" t="str">
        <f t="shared" si="23"/>
        <v>Dow Chemical Co - St Charles</v>
      </c>
      <c r="C1510" s="1" t="b">
        <f>IF(D1510&lt;&gt;"",IF(COUNTIF($D$2:D1509, D1510), INDEX($A$2:$D$100000, MATCH(D1510, $D$2:D1509,0),1), FALSE), FALSE)</f>
        <v>0</v>
      </c>
      <c r="F1510" s="1" t="b">
        <f>IF(G1510&lt;&gt;"", IF(COUNTIF($G$2:G1509, G1510), INDEX($A$2:$G$100000, MATCH(G1510, $G$2:G1509,0),1), FALSE), FALSE)</f>
        <v>0</v>
      </c>
      <c r="G1510" s="1">
        <v>5352</v>
      </c>
      <c r="H1510" s="1" t="s">
        <v>1627</v>
      </c>
    </row>
    <row r="1511" spans="1:8" x14ac:dyDescent="0.2">
      <c r="A1511" s="1">
        <v>1514</v>
      </c>
      <c r="B1511" s="1" t="str">
        <f t="shared" si="23"/>
        <v>Dow Chemical Company-Oyster Creek VIII</v>
      </c>
      <c r="C1511" s="1" t="b">
        <f>IF(D1511&lt;&gt;"",IF(COUNTIF($D$2:D1510, D1511), INDEX($A$2:$D$100000, MATCH(D1511, $D$2:D1510,0),1), FALSE), FALSE)</f>
        <v>0</v>
      </c>
      <c r="F1511" s="1" t="b">
        <f>IF(G1511&lt;&gt;"", IF(COUNTIF($G$2:G1510, G1511), INDEX($A$2:$G$100000, MATCH(G1511, $G$2:G1510,0),1), FALSE), FALSE)</f>
        <v>0</v>
      </c>
      <c r="G1511" s="1">
        <v>5374</v>
      </c>
      <c r="H1511" s="1" t="s">
        <v>1628</v>
      </c>
    </row>
    <row r="1512" spans="1:8" x14ac:dyDescent="0.2">
      <c r="A1512" s="1">
        <v>1515</v>
      </c>
      <c r="B1512" s="1" t="str">
        <f t="shared" si="23"/>
        <v>Dow Jones &amp; Co</v>
      </c>
      <c r="C1512" s="1" t="b">
        <f>IF(D1512&lt;&gt;"",IF(COUNTIF($D$2:D1511, D1512), INDEX($A$2:$D$100000, MATCH(D1512, $D$2:D1511,0),1), FALSE), FALSE)</f>
        <v>0</v>
      </c>
      <c r="F1512" s="1" t="b">
        <f>IF(G1512&lt;&gt;"", IF(COUNTIF($G$2:G1511, G1512), INDEX($A$2:$G$100000, MATCH(G1512, $G$2:G1511,0),1), FALSE), FALSE)</f>
        <v>0</v>
      </c>
      <c r="G1512" s="1">
        <v>56728</v>
      </c>
      <c r="H1512" s="1" t="s">
        <v>1629</v>
      </c>
    </row>
    <row r="1513" spans="1:8" x14ac:dyDescent="0.2">
      <c r="A1513" s="1">
        <v>1516</v>
      </c>
      <c r="B1513" s="1" t="str">
        <f t="shared" si="23"/>
        <v>Downs Farm Solar, LLC</v>
      </c>
      <c r="C1513" s="1" t="b">
        <f>IF(D1513&lt;&gt;"",IF(COUNTIF($D$2:D1512, D1513), INDEX($A$2:$D$100000, MATCH(D1513, $D$2:D1512,0),1), FALSE), FALSE)</f>
        <v>0</v>
      </c>
      <c r="F1513" s="1" t="b">
        <f>IF(G1513&lt;&gt;"", IF(COUNTIF($G$2:G1512, G1513), INDEX($A$2:$G$100000, MATCH(G1513, $G$2:G1512,0),1), FALSE), FALSE)</f>
        <v>0</v>
      </c>
      <c r="G1513" s="1">
        <v>59206</v>
      </c>
      <c r="H1513" s="1" t="s">
        <v>1630</v>
      </c>
    </row>
    <row r="1514" spans="1:8" x14ac:dyDescent="0.2">
      <c r="A1514" s="1">
        <v>1517</v>
      </c>
      <c r="B1514" s="1" t="str">
        <f t="shared" si="23"/>
        <v>Doyon Utilities - Fort Greely</v>
      </c>
      <c r="C1514" s="1" t="b">
        <f>IF(D1514&lt;&gt;"",IF(COUNTIF($D$2:D1513, D1514), INDEX($A$2:$D$100000, MATCH(D1514, $D$2:D1513,0),1), FALSE), FALSE)</f>
        <v>0</v>
      </c>
      <c r="F1514" s="1" t="b">
        <f>IF(G1514&lt;&gt;"", IF(COUNTIF($G$2:G1513, G1514), INDEX($A$2:$G$100000, MATCH(G1514, $G$2:G1513,0),1), FALSE), FALSE)</f>
        <v>0</v>
      </c>
      <c r="G1514" s="1">
        <v>19272</v>
      </c>
      <c r="H1514" s="1" t="s">
        <v>1631</v>
      </c>
    </row>
    <row r="1515" spans="1:8" x14ac:dyDescent="0.2">
      <c r="A1515" s="1">
        <v>1518</v>
      </c>
      <c r="B1515" s="1" t="str">
        <f t="shared" si="23"/>
        <v>Doyon Utilities - Ft. Wainwright</v>
      </c>
      <c r="C1515" s="1" t="b">
        <f>IF(D1515&lt;&gt;"",IF(COUNTIF($D$2:D1514, D1515), INDEX($A$2:$D$100000, MATCH(D1515, $D$2:D1514,0),1), FALSE), FALSE)</f>
        <v>0</v>
      </c>
      <c r="F1515" s="1" t="b">
        <f>IF(G1515&lt;&gt;"", IF(COUNTIF($G$2:G1514, G1515), INDEX($A$2:$G$100000, MATCH(G1515, $G$2:G1514,0),1), FALSE), FALSE)</f>
        <v>0</v>
      </c>
      <c r="G1515" s="1">
        <v>56389</v>
      </c>
      <c r="H1515" s="1" t="s">
        <v>1632</v>
      </c>
    </row>
    <row r="1516" spans="1:8" x14ac:dyDescent="0.2">
      <c r="A1516" s="1">
        <v>1519</v>
      </c>
      <c r="B1516" s="1" t="str">
        <f t="shared" si="23"/>
        <v>Doyon Utilities, LLC</v>
      </c>
      <c r="C1516" s="1" t="b">
        <f>IF(D1516&lt;&gt;"",IF(COUNTIF($D$2:D1515, D1516), INDEX($A$2:$D$100000, MATCH(D1516, $D$2:D1515,0),1), FALSE), FALSE)</f>
        <v>0</v>
      </c>
      <c r="F1516" s="1" t="b">
        <f>IF(G1516&lt;&gt;"", IF(COUNTIF($G$2:G1515, G1516), INDEX($A$2:$G$100000, MATCH(G1516, $G$2:G1515,0),1), FALSE), FALSE)</f>
        <v>0</v>
      </c>
      <c r="G1516" s="1">
        <v>58368</v>
      </c>
      <c r="H1516" s="1" t="s">
        <v>1633</v>
      </c>
    </row>
    <row r="1517" spans="1:8" x14ac:dyDescent="0.2">
      <c r="A1517" s="1">
        <v>1520</v>
      </c>
      <c r="B1517" s="1" t="str">
        <f t="shared" si="23"/>
        <v>Dragstrip Farm LLC</v>
      </c>
      <c r="C1517" s="1" t="b">
        <f>IF(D1517&lt;&gt;"",IF(COUNTIF($D$2:D1516, D1517), INDEX($A$2:$D$100000, MATCH(D1517, $D$2:D1516,0),1), FALSE), FALSE)</f>
        <v>0</v>
      </c>
      <c r="F1517" s="1" t="b">
        <f>IF(G1517&lt;&gt;"", IF(COUNTIF($G$2:G1516, G1517), INDEX($A$2:$G$100000, MATCH(G1517, $G$2:G1516,0),1), FALSE), FALSE)</f>
        <v>0</v>
      </c>
      <c r="G1517" s="1">
        <v>58908</v>
      </c>
      <c r="H1517" s="1" t="s">
        <v>1634</v>
      </c>
    </row>
    <row r="1518" spans="1:8" x14ac:dyDescent="0.2">
      <c r="A1518" s="1">
        <v>1521</v>
      </c>
      <c r="B1518" s="1" t="str">
        <f t="shared" si="23"/>
        <v>Drummond Company, Inc.</v>
      </c>
      <c r="C1518" s="1" t="b">
        <f>IF(D1518&lt;&gt;"",IF(COUNTIF($D$2:D1517, D1518), INDEX($A$2:$D$100000, MATCH(D1518, $D$2:D1517,0),1), FALSE), FALSE)</f>
        <v>0</v>
      </c>
      <c r="F1518" s="1" t="b">
        <f>IF(G1518&lt;&gt;"", IF(COUNTIF($G$2:G1517, G1518), INDEX($A$2:$G$100000, MATCH(G1518, $G$2:G1517,0),1), FALSE), FALSE)</f>
        <v>0</v>
      </c>
      <c r="G1518" s="1">
        <v>5321</v>
      </c>
      <c r="H1518" s="1" t="s">
        <v>1635</v>
      </c>
    </row>
    <row r="1519" spans="1:8" x14ac:dyDescent="0.2">
      <c r="A1519" s="1">
        <v>1522</v>
      </c>
      <c r="B1519" s="1" t="str">
        <f t="shared" si="23"/>
        <v>Dry Creek LLC</v>
      </c>
      <c r="C1519" s="1" t="b">
        <f>IF(D1519&lt;&gt;"",IF(COUNTIF($D$2:D1518, D1519), INDEX($A$2:$D$100000, MATCH(D1519, $D$2:D1518,0),1), FALSE), FALSE)</f>
        <v>0</v>
      </c>
      <c r="F1519" s="1" t="b">
        <f>IF(G1519&lt;&gt;"", IF(COUNTIF($G$2:G1518, G1519), INDEX($A$2:$G$100000, MATCH(G1519, $G$2:G1518,0),1), FALSE), FALSE)</f>
        <v>0</v>
      </c>
      <c r="G1519" s="1">
        <v>5385</v>
      </c>
      <c r="H1519" s="1" t="s">
        <v>1636</v>
      </c>
    </row>
    <row r="1520" spans="1:8" x14ac:dyDescent="0.2">
      <c r="A1520" s="1">
        <v>1523</v>
      </c>
      <c r="B1520" s="1" t="str">
        <f t="shared" si="23"/>
        <v>DST Output</v>
      </c>
      <c r="C1520" s="1" t="b">
        <f>IF(D1520&lt;&gt;"",IF(COUNTIF($D$2:D1519, D1520), INDEX($A$2:$D$100000, MATCH(D1520, $D$2:D1519,0),1), FALSE), FALSE)</f>
        <v>0</v>
      </c>
      <c r="F1520" s="1" t="b">
        <f>IF(G1520&lt;&gt;"", IF(COUNTIF($G$2:G1519, G1520), INDEX($A$2:$G$100000, MATCH(G1520, $G$2:G1519,0),1), FALSE), FALSE)</f>
        <v>0</v>
      </c>
      <c r="G1520" s="1">
        <v>56917</v>
      </c>
      <c r="H1520" s="1" t="s">
        <v>1637</v>
      </c>
    </row>
    <row r="1521" spans="1:8" x14ac:dyDescent="0.2">
      <c r="A1521" s="1">
        <v>1524</v>
      </c>
      <c r="B1521" s="1" t="str">
        <f t="shared" si="23"/>
        <v>DTE Ashtabula, LLC</v>
      </c>
      <c r="C1521" s="1" t="b">
        <f>IF(D1521&lt;&gt;"",IF(COUNTIF($D$2:D1520, D1521), INDEX($A$2:$D$100000, MATCH(D1521, $D$2:D1520,0),1), FALSE), FALSE)</f>
        <v>0</v>
      </c>
      <c r="F1521" s="1" t="b">
        <f>IF(G1521&lt;&gt;"", IF(COUNTIF($G$2:G1520, G1521), INDEX($A$2:$G$100000, MATCH(G1521, $G$2:G1520,0),1), FALSE), FALSE)</f>
        <v>0</v>
      </c>
      <c r="G1521" s="1">
        <v>58115</v>
      </c>
      <c r="H1521" s="1" t="s">
        <v>1638</v>
      </c>
    </row>
    <row r="1522" spans="1:8" x14ac:dyDescent="0.2">
      <c r="A1522" s="1">
        <v>1525</v>
      </c>
      <c r="B1522" s="1" t="str">
        <f t="shared" si="23"/>
        <v>DTE Calvert City LLC</v>
      </c>
      <c r="C1522" s="1" t="b">
        <f>IF(D1522&lt;&gt;"",IF(COUNTIF($D$2:D1521, D1522), INDEX($A$2:$D$100000, MATCH(D1522, $D$2:D1521,0),1), FALSE), FALSE)</f>
        <v>0</v>
      </c>
      <c r="F1522" s="1" t="b">
        <f>IF(G1522&lt;&gt;"", IF(COUNTIF($G$2:G1521, G1522), INDEX($A$2:$G$100000, MATCH(G1522, $G$2:G1521,0),1), FALSE), FALSE)</f>
        <v>0</v>
      </c>
      <c r="G1522" s="1">
        <v>57295</v>
      </c>
      <c r="H1522" s="1" t="s">
        <v>1639</v>
      </c>
    </row>
    <row r="1523" spans="1:8" x14ac:dyDescent="0.2">
      <c r="A1523" s="1">
        <v>1526</v>
      </c>
      <c r="B1523" s="1" t="str">
        <f t="shared" si="23"/>
        <v>DTE Energy Services</v>
      </c>
      <c r="C1523" s="1" t="b">
        <f>IF(D1523&lt;&gt;"",IF(COUNTIF($D$2:D1522, D1523), INDEX($A$2:$D$100000, MATCH(D1523, $D$2:D1522,0),1), FALSE), FALSE)</f>
        <v>0</v>
      </c>
      <c r="F1523" s="1" t="b">
        <f>IF(G1523&lt;&gt;"", IF(COUNTIF($G$2:G1522, G1523), INDEX($A$2:$G$100000, MATCH(G1523, $G$2:G1522,0),1), FALSE), FALSE)</f>
        <v>0</v>
      </c>
      <c r="G1523" s="1">
        <v>34672</v>
      </c>
      <c r="H1523" s="1" t="s">
        <v>1640</v>
      </c>
    </row>
    <row r="1524" spans="1:8" x14ac:dyDescent="0.2">
      <c r="A1524" s="1">
        <v>1527</v>
      </c>
      <c r="B1524" s="1" t="str">
        <f t="shared" si="23"/>
        <v>DTE Energy Services-Woodland</v>
      </c>
      <c r="C1524" s="1" t="b">
        <f>IF(D1524&lt;&gt;"",IF(COUNTIF($D$2:D1523, D1524), INDEX($A$2:$D$100000, MATCH(D1524, $D$2:D1523,0),1), FALSE), FALSE)</f>
        <v>0</v>
      </c>
      <c r="F1524" s="1" t="b">
        <f>IF(G1524&lt;&gt;"", IF(COUNTIF($G$2:G1523, G1524), INDEX($A$2:$G$100000, MATCH(G1524, $G$2:G1523,0),1), FALSE), FALSE)</f>
        <v>0</v>
      </c>
      <c r="G1524" s="1">
        <v>54806</v>
      </c>
      <c r="H1524" s="1" t="s">
        <v>1641</v>
      </c>
    </row>
    <row r="1525" spans="1:8" x14ac:dyDescent="0.2">
      <c r="A1525" s="1">
        <v>1528</v>
      </c>
      <c r="B1525" s="1" t="str">
        <f t="shared" si="23"/>
        <v>DTE San Diego COGEN Inc.</v>
      </c>
      <c r="C1525" s="1" t="b">
        <f>IF(D1525&lt;&gt;"",IF(COUNTIF($D$2:D1524, D1525), INDEX($A$2:$D$100000, MATCH(D1525, $D$2:D1524,0),1), FALSE), FALSE)</f>
        <v>0</v>
      </c>
      <c r="F1525" s="1" t="b">
        <f>IF(G1525&lt;&gt;"", IF(COUNTIF($G$2:G1524, G1525), INDEX($A$2:$G$100000, MATCH(G1525, $G$2:G1524,0),1), FALSE), FALSE)</f>
        <v>0</v>
      </c>
      <c r="G1525" s="1">
        <v>3476</v>
      </c>
      <c r="H1525" s="1" t="s">
        <v>1642</v>
      </c>
    </row>
    <row r="1526" spans="1:8" x14ac:dyDescent="0.2">
      <c r="A1526" s="1">
        <v>1529</v>
      </c>
      <c r="B1526" s="1" t="str">
        <f t="shared" si="23"/>
        <v>DTE Stockton LLC</v>
      </c>
      <c r="C1526" s="1" t="b">
        <f>IF(D1526&lt;&gt;"",IF(COUNTIF($D$2:D1525, D1526), INDEX($A$2:$D$100000, MATCH(D1526, $D$2:D1525,0),1), FALSE), FALSE)</f>
        <v>0</v>
      </c>
      <c r="F1526" s="1" t="b">
        <f>IF(G1526&lt;&gt;"", IF(COUNTIF($G$2:G1525, G1526), INDEX($A$2:$G$100000, MATCH(G1526, $G$2:G1525,0),1), FALSE), FALSE)</f>
        <v>0</v>
      </c>
      <c r="G1526" s="1">
        <v>56652</v>
      </c>
      <c r="H1526" s="1" t="s">
        <v>1643</v>
      </c>
    </row>
    <row r="1527" spans="1:8" x14ac:dyDescent="0.2">
      <c r="A1527" s="1">
        <v>1530</v>
      </c>
      <c r="B1527" s="1" t="str">
        <f t="shared" si="23"/>
        <v>DTE Stoneman LLC</v>
      </c>
      <c r="C1527" s="1" t="b">
        <f>IF(D1527&lt;&gt;"",IF(COUNTIF($D$2:D1526, D1527), INDEX($A$2:$D$100000, MATCH(D1527, $D$2:D1526,0),1), FALSE), FALSE)</f>
        <v>0</v>
      </c>
      <c r="F1527" s="1" t="b">
        <f>IF(G1527&lt;&gt;"", IF(COUNTIF($G$2:G1526, G1527), INDEX($A$2:$G$100000, MATCH(G1527, $G$2:G1526,0),1), FALSE), FALSE)</f>
        <v>0</v>
      </c>
      <c r="G1527" s="1">
        <v>56293</v>
      </c>
      <c r="H1527" s="1" t="s">
        <v>1644</v>
      </c>
    </row>
    <row r="1528" spans="1:8" x14ac:dyDescent="0.2">
      <c r="A1528" s="1">
        <v>1531</v>
      </c>
      <c r="B1528" s="1" t="str">
        <f t="shared" si="23"/>
        <v>DTE Tuscola, LLC</v>
      </c>
      <c r="C1528" s="1" t="b">
        <f>IF(D1528&lt;&gt;"",IF(COUNTIF($D$2:D1527, D1528), INDEX($A$2:$D$100000, MATCH(D1528, $D$2:D1527,0),1), FALSE), FALSE)</f>
        <v>0</v>
      </c>
      <c r="F1528" s="1" t="b">
        <f>IF(G1528&lt;&gt;"", IF(COUNTIF($G$2:G1527, G1528), INDEX($A$2:$G$100000, MATCH(G1528, $G$2:G1527,0),1), FALSE), FALSE)</f>
        <v>0</v>
      </c>
      <c r="G1528" s="1">
        <v>19145</v>
      </c>
      <c r="H1528" s="1" t="s">
        <v>1645</v>
      </c>
    </row>
    <row r="1529" spans="1:8" x14ac:dyDescent="0.2">
      <c r="A1529" s="1">
        <v>1532</v>
      </c>
      <c r="B1529" s="1" t="str">
        <f t="shared" si="23"/>
        <v>Duke Energy DEGS Campbell Hill</v>
      </c>
      <c r="C1529" s="1" t="b">
        <f>IF(D1529&lt;&gt;"",IF(COUNTIF($D$2:D1528, D1529), INDEX($A$2:$D$100000, MATCH(D1529, $D$2:D1528,0),1), FALSE), FALSE)</f>
        <v>0</v>
      </c>
      <c r="F1529" s="1" t="b">
        <f>IF(G1529&lt;&gt;"", IF(COUNTIF($G$2:G1528, G1529), INDEX($A$2:$G$100000, MATCH(G1529, $G$2:G1528,0),1), FALSE), FALSE)</f>
        <v>0</v>
      </c>
      <c r="G1529" s="1">
        <v>56378</v>
      </c>
      <c r="H1529" s="1" t="s">
        <v>1646</v>
      </c>
    </row>
    <row r="1530" spans="1:8" x14ac:dyDescent="0.2">
      <c r="A1530" s="1">
        <v>1533</v>
      </c>
      <c r="B1530" s="1" t="str">
        <f t="shared" si="23"/>
        <v>Duke Energy DEGS Happy Jack</v>
      </c>
      <c r="C1530" s="1" t="b">
        <f>IF(D1530&lt;&gt;"",IF(COUNTIF($D$2:D1529, D1530), INDEX($A$2:$D$100000, MATCH(D1530, $D$2:D1529,0),1), FALSE), FALSE)</f>
        <v>0</v>
      </c>
      <c r="F1530" s="1" t="b">
        <f>IF(G1530&lt;&gt;"", IF(COUNTIF($G$2:G1529, G1530), INDEX($A$2:$G$100000, MATCH(G1530, $G$2:G1529,0),1), FALSE), FALSE)</f>
        <v>0</v>
      </c>
      <c r="G1530" s="1">
        <v>56271</v>
      </c>
      <c r="H1530" s="1" t="s">
        <v>1647</v>
      </c>
    </row>
    <row r="1531" spans="1:8" x14ac:dyDescent="0.2">
      <c r="A1531" s="1">
        <v>1534</v>
      </c>
      <c r="B1531" s="1" t="str">
        <f t="shared" si="23"/>
        <v>Duke Energy DEGS North Allegheny</v>
      </c>
      <c r="C1531" s="1" t="b">
        <f>IF(D1531&lt;&gt;"",IF(COUNTIF($D$2:D1530, D1531), INDEX($A$2:$D$100000, MATCH(D1531, $D$2:D1530,0),1), FALSE), FALSE)</f>
        <v>0</v>
      </c>
      <c r="F1531" s="1" t="b">
        <f>IF(G1531&lt;&gt;"", IF(COUNTIF($G$2:G1530, G1531), INDEX($A$2:$G$100000, MATCH(G1531, $G$2:G1530,0),1), FALSE), FALSE)</f>
        <v>0</v>
      </c>
      <c r="G1531" s="1">
        <v>56385</v>
      </c>
      <c r="H1531" s="1" t="s">
        <v>1648</v>
      </c>
    </row>
    <row r="1532" spans="1:8" x14ac:dyDescent="0.2">
      <c r="A1532" s="1">
        <v>1535</v>
      </c>
      <c r="B1532" s="1" t="str">
        <f t="shared" si="23"/>
        <v>Duke Energy DEGS Notrees</v>
      </c>
      <c r="C1532" s="1" t="b">
        <f>IF(D1532&lt;&gt;"",IF(COUNTIF($D$2:D1531, D1532), INDEX($A$2:$D$100000, MATCH(D1532, $D$2:D1531,0),1), FALSE), FALSE)</f>
        <v>0</v>
      </c>
      <c r="F1532" s="1" t="b">
        <f>IF(G1532&lt;&gt;"", IF(COUNTIF($G$2:G1531, G1532), INDEX($A$2:$G$100000, MATCH(G1532, $G$2:G1531,0),1), FALSE), FALSE)</f>
        <v>0</v>
      </c>
      <c r="G1532" s="1">
        <v>56272</v>
      </c>
      <c r="H1532" s="1" t="s">
        <v>1649</v>
      </c>
    </row>
    <row r="1533" spans="1:8" x14ac:dyDescent="0.2">
      <c r="A1533" s="1">
        <v>1536</v>
      </c>
      <c r="B1533" s="1" t="str">
        <f t="shared" si="23"/>
        <v>Duke Energy DEGS Ocotillo</v>
      </c>
      <c r="C1533" s="1" t="b">
        <f>IF(D1533&lt;&gt;"",IF(COUNTIF($D$2:D1532, D1533), INDEX($A$2:$D$100000, MATCH(D1533, $D$2:D1532,0),1), FALSE), FALSE)</f>
        <v>0</v>
      </c>
      <c r="F1533" s="1" t="b">
        <f>IF(G1533&lt;&gt;"", IF(COUNTIF($G$2:G1532, G1533), INDEX($A$2:$G$100000, MATCH(G1533, $G$2:G1532,0),1), FALSE), FALSE)</f>
        <v>0</v>
      </c>
      <c r="G1533" s="1">
        <v>56273</v>
      </c>
      <c r="H1533" s="1" t="s">
        <v>1650</v>
      </c>
    </row>
    <row r="1534" spans="1:8" x14ac:dyDescent="0.2">
      <c r="A1534" s="1">
        <v>1537</v>
      </c>
      <c r="B1534" s="1" t="str">
        <f t="shared" si="23"/>
        <v>Duke Energy DEGS Silver Sage Wndpwr LLC</v>
      </c>
      <c r="C1534" s="1" t="b">
        <f>IF(D1534&lt;&gt;"",IF(COUNTIF($D$2:D1533, D1534), INDEX($A$2:$D$100000, MATCH(D1534, $D$2:D1533,0),1), FALSE), FALSE)</f>
        <v>0</v>
      </c>
      <c r="F1534" s="1" t="b">
        <f>IF(G1534&lt;&gt;"", IF(COUNTIF($G$2:G1533, G1534), INDEX($A$2:$G$100000, MATCH(G1534, $G$2:G1533,0),1), FALSE), FALSE)</f>
        <v>0</v>
      </c>
      <c r="G1534" s="1">
        <v>56377</v>
      </c>
      <c r="H1534" s="1" t="s">
        <v>1651</v>
      </c>
    </row>
    <row r="1535" spans="1:8" x14ac:dyDescent="0.2">
      <c r="A1535" s="1">
        <v>1538</v>
      </c>
      <c r="B1535" s="1" t="str">
        <f t="shared" si="23"/>
        <v>Duke Energy Top Of the World WindPower</v>
      </c>
      <c r="C1535" s="1" t="b">
        <f>IF(D1535&lt;&gt;"",IF(COUNTIF($D$2:D1534, D1535), INDEX($A$2:$D$100000, MATCH(D1535, $D$2:D1534,0),1), FALSE), FALSE)</f>
        <v>0</v>
      </c>
      <c r="F1535" s="1" t="b">
        <f>IF(G1535&lt;&gt;"", IF(COUNTIF($G$2:G1534, G1535), INDEX($A$2:$G$100000, MATCH(G1535, $G$2:G1534,0),1), FALSE), FALSE)</f>
        <v>0</v>
      </c>
      <c r="G1535" s="1">
        <v>56682</v>
      </c>
      <c r="H1535" s="1" t="s">
        <v>1652</v>
      </c>
    </row>
    <row r="1536" spans="1:8" x14ac:dyDescent="0.2">
      <c r="A1536" s="1">
        <v>1539</v>
      </c>
      <c r="B1536" s="1" t="str">
        <f t="shared" si="23"/>
        <v>Dunkirk Power LLC</v>
      </c>
      <c r="C1536" s="1" t="b">
        <f>IF(D1536&lt;&gt;"",IF(COUNTIF($D$2:D1535, D1536), INDEX($A$2:$D$100000, MATCH(D1536, $D$2:D1535,0),1), FALSE), FALSE)</f>
        <v>0</v>
      </c>
      <c r="F1536" s="1" t="b">
        <f>IF(G1536&lt;&gt;"", IF(COUNTIF($G$2:G1535, G1536), INDEX($A$2:$G$100000, MATCH(G1536, $G$2:G1535,0),1), FALSE), FALSE)</f>
        <v>0</v>
      </c>
      <c r="G1536" s="1">
        <v>13579</v>
      </c>
      <c r="H1536" s="1" t="s">
        <v>1653</v>
      </c>
    </row>
    <row r="1537" spans="1:8" x14ac:dyDescent="0.2">
      <c r="A1537" s="1">
        <v>1540</v>
      </c>
      <c r="B1537" s="1" t="str">
        <f t="shared" si="23"/>
        <v>Dunn Paper</v>
      </c>
      <c r="C1537" s="1" t="b">
        <f>IF(D1537&lt;&gt;"",IF(COUNTIF($D$2:D1536, D1537), INDEX($A$2:$D$100000, MATCH(D1537, $D$2:D1536,0),1), FALSE), FALSE)</f>
        <v>0</v>
      </c>
      <c r="F1537" s="1" t="b">
        <f>IF(G1537&lt;&gt;"", IF(COUNTIF($G$2:G1536, G1537), INDEX($A$2:$G$100000, MATCH(G1537, $G$2:G1536,0),1), FALSE), FALSE)</f>
        <v>0</v>
      </c>
      <c r="G1537" s="1">
        <v>32080</v>
      </c>
      <c r="H1537" s="1" t="s">
        <v>1654</v>
      </c>
    </row>
    <row r="1538" spans="1:8" x14ac:dyDescent="0.2">
      <c r="A1538" s="1">
        <v>1541</v>
      </c>
      <c r="B1538" s="1" t="str">
        <f t="shared" ref="B1538:B1601" si="24">IF(H1538="",E1538,H1538)</f>
        <v>Dunn Solar, LLC</v>
      </c>
      <c r="C1538" s="1" t="b">
        <f>IF(D1538&lt;&gt;"",IF(COUNTIF($D$2:D1537, D1538), INDEX($A$2:$D$100000, MATCH(D1538, $D$2:D1537,0),1), FALSE), FALSE)</f>
        <v>0</v>
      </c>
      <c r="F1538" s="1" t="b">
        <f>IF(G1538&lt;&gt;"", IF(COUNTIF($G$2:G1537, G1538), INDEX($A$2:$G$100000, MATCH(G1538, $G$2:G1537,0),1), FALSE), FALSE)</f>
        <v>0</v>
      </c>
      <c r="G1538" s="1">
        <v>59149</v>
      </c>
      <c r="H1538" s="1" t="s">
        <v>1655</v>
      </c>
    </row>
    <row r="1539" spans="1:8" x14ac:dyDescent="0.2">
      <c r="A1539" s="1">
        <v>1542</v>
      </c>
      <c r="B1539" s="1" t="str">
        <f t="shared" si="24"/>
        <v>DuPage County</v>
      </c>
      <c r="C1539" s="1" t="b">
        <f>IF(D1539&lt;&gt;"",IF(COUNTIF($D$2:D1538, D1539), INDEX($A$2:$D$100000, MATCH(D1539, $D$2:D1538,0),1), FALSE), FALSE)</f>
        <v>0</v>
      </c>
      <c r="F1539" s="1" t="b">
        <f>IF(G1539&lt;&gt;"", IF(COUNTIF($G$2:G1538, G1539), INDEX($A$2:$G$100000, MATCH(G1539, $G$2:G1538,0),1), FALSE), FALSE)</f>
        <v>0</v>
      </c>
      <c r="G1539" s="1">
        <v>5483</v>
      </c>
      <c r="H1539" s="1" t="s">
        <v>1656</v>
      </c>
    </row>
    <row r="1540" spans="1:8" x14ac:dyDescent="0.2">
      <c r="A1540" s="1">
        <v>1543</v>
      </c>
      <c r="B1540" s="1" t="str">
        <f t="shared" si="24"/>
        <v>DuPont Sabine River Works</v>
      </c>
      <c r="C1540" s="1" t="b">
        <f>IF(D1540&lt;&gt;"",IF(COUNTIF($D$2:D1539, D1540), INDEX($A$2:$D$100000, MATCH(D1540, $D$2:D1539,0),1), FALSE), FALSE)</f>
        <v>0</v>
      </c>
      <c r="F1540" s="1" t="b">
        <f>IF(G1540&lt;&gt;"", IF(COUNTIF($G$2:G1539, G1540), INDEX($A$2:$G$100000, MATCH(G1540, $G$2:G1539,0),1), FALSE), FALSE)</f>
        <v>0</v>
      </c>
      <c r="G1540" s="1">
        <v>57160</v>
      </c>
      <c r="H1540" s="1" t="s">
        <v>1657</v>
      </c>
    </row>
    <row r="1541" spans="1:8" x14ac:dyDescent="0.2">
      <c r="A1541" s="1">
        <v>1544</v>
      </c>
      <c r="B1541" s="1" t="str">
        <f t="shared" si="24"/>
        <v>Dutch Energy Corporation</v>
      </c>
      <c r="C1541" s="1" t="b">
        <f>IF(D1541&lt;&gt;"",IF(COUNTIF($D$2:D1540, D1541), INDEX($A$2:$D$100000, MATCH(D1541, $D$2:D1540,0),1), FALSE), FALSE)</f>
        <v>0</v>
      </c>
      <c r="F1541" s="1" t="b">
        <f>IF(G1541&lt;&gt;"", IF(COUNTIF($G$2:G1540, G1541), INDEX($A$2:$G$100000, MATCH(G1541, $G$2:G1540,0),1), FALSE), FALSE)</f>
        <v>0</v>
      </c>
      <c r="G1541" s="1">
        <v>56665</v>
      </c>
      <c r="H1541" s="1" t="s">
        <v>1658</v>
      </c>
    </row>
    <row r="1542" spans="1:8" x14ac:dyDescent="0.2">
      <c r="A1542" s="1">
        <v>1545</v>
      </c>
      <c r="B1542" s="1" t="str">
        <f t="shared" si="24"/>
        <v>Dutchess County RRA</v>
      </c>
      <c r="C1542" s="1" t="b">
        <f>IF(D1542&lt;&gt;"",IF(COUNTIF($D$2:D1541, D1542), INDEX($A$2:$D$100000, MATCH(D1542, $D$2:D1541,0),1), FALSE), FALSE)</f>
        <v>0</v>
      </c>
      <c r="F1542" s="1" t="b">
        <f>IF(G1542&lt;&gt;"", IF(COUNTIF($G$2:G1541, G1542), INDEX($A$2:$G$100000, MATCH(G1542, $G$2:G1541,0),1), FALSE), FALSE)</f>
        <v>0</v>
      </c>
      <c r="G1542" s="1">
        <v>12834</v>
      </c>
      <c r="H1542" s="1" t="s">
        <v>1659</v>
      </c>
    </row>
    <row r="1543" spans="1:8" x14ac:dyDescent="0.2">
      <c r="A1543" s="1">
        <v>1546</v>
      </c>
      <c r="B1543" s="1" t="str">
        <f t="shared" si="24"/>
        <v>Dynegy -Moss Landing LLC</v>
      </c>
      <c r="C1543" s="1" t="b">
        <f>IF(D1543&lt;&gt;"",IF(COUNTIF($D$2:D1542, D1543), INDEX($A$2:$D$100000, MATCH(D1543, $D$2:D1542,0),1), FALSE), FALSE)</f>
        <v>0</v>
      </c>
      <c r="F1543" s="1" t="b">
        <f>IF(G1543&lt;&gt;"", IF(COUNTIF($G$2:G1542, G1543), INDEX($A$2:$G$100000, MATCH(G1543, $G$2:G1542,0),1), FALSE), FALSE)</f>
        <v>0</v>
      </c>
      <c r="G1543" s="1">
        <v>54802</v>
      </c>
      <c r="H1543" s="1" t="s">
        <v>1660</v>
      </c>
    </row>
    <row r="1544" spans="1:8" x14ac:dyDescent="0.2">
      <c r="A1544" s="1">
        <v>1547</v>
      </c>
      <c r="B1544" s="1" t="str">
        <f t="shared" si="24"/>
        <v>Dynegy Dicks Creek</v>
      </c>
      <c r="C1544" s="1" t="b">
        <f>IF(D1544&lt;&gt;"",IF(COUNTIF($D$2:D1543, D1544), INDEX($A$2:$D$100000, MATCH(D1544, $D$2:D1543,0),1), FALSE), FALSE)</f>
        <v>0</v>
      </c>
      <c r="F1544" s="1" t="b">
        <f>IF(G1544&lt;&gt;"", IF(COUNTIF($G$2:G1543, G1544), INDEX($A$2:$G$100000, MATCH(G1544, $G$2:G1543,0),1), FALSE), FALSE)</f>
        <v>0</v>
      </c>
      <c r="G1544" s="1">
        <v>59917</v>
      </c>
      <c r="H1544" s="1" t="s">
        <v>1661</v>
      </c>
    </row>
    <row r="1545" spans="1:8" x14ac:dyDescent="0.2">
      <c r="A1545" s="1">
        <v>1548</v>
      </c>
      <c r="B1545" s="1" t="str">
        <f t="shared" si="24"/>
        <v>Dynegy Fayette Energy Facility</v>
      </c>
      <c r="C1545" s="1" t="b">
        <f>IF(D1545&lt;&gt;"",IF(COUNTIF($D$2:D1544, D1545), INDEX($A$2:$D$100000, MATCH(D1545, $D$2:D1544,0),1), FALSE), FALSE)</f>
        <v>0</v>
      </c>
      <c r="F1545" s="1" t="b">
        <f>IF(G1545&lt;&gt;"", IF(COUNTIF($G$2:G1544, G1545), INDEX($A$2:$G$100000, MATCH(G1545, $G$2:G1544,0),1), FALSE), FALSE)</f>
        <v>0</v>
      </c>
      <c r="G1545" s="1">
        <v>59923</v>
      </c>
      <c r="H1545" s="1" t="s">
        <v>1662</v>
      </c>
    </row>
    <row r="1546" spans="1:8" x14ac:dyDescent="0.2">
      <c r="A1546" s="1">
        <v>1549</v>
      </c>
      <c r="B1546" s="1" t="str">
        <f t="shared" si="24"/>
        <v>Dynegy Hanging Rock Energy Facility</v>
      </c>
      <c r="C1546" s="1" t="b">
        <f>IF(D1546&lt;&gt;"",IF(COUNTIF($D$2:D1545, D1546), INDEX($A$2:$D$100000, MATCH(D1546, $D$2:D1545,0),1), FALSE), FALSE)</f>
        <v>0</v>
      </c>
      <c r="F1546" s="1" t="b">
        <f>IF(G1546&lt;&gt;"", IF(COUNTIF($G$2:G1545, G1546), INDEX($A$2:$G$100000, MATCH(G1546, $G$2:G1545,0),1), FALSE), FALSE)</f>
        <v>0</v>
      </c>
      <c r="G1546" s="1">
        <v>59924</v>
      </c>
      <c r="H1546" s="1" t="s">
        <v>1663</v>
      </c>
    </row>
    <row r="1547" spans="1:8" x14ac:dyDescent="0.2">
      <c r="A1547" s="1">
        <v>1550</v>
      </c>
      <c r="B1547" s="1" t="str">
        <f t="shared" si="24"/>
        <v>Dynegy Kendall Energy LLC</v>
      </c>
      <c r="C1547" s="1" t="b">
        <f>IF(D1547&lt;&gt;"",IF(COUNTIF($D$2:D1546, D1547), INDEX($A$2:$D$100000, MATCH(D1547, $D$2:D1546,0),1), FALSE), FALSE)</f>
        <v>0</v>
      </c>
      <c r="F1547" s="1" t="b">
        <f>IF(G1547&lt;&gt;"", IF(COUNTIF($G$2:G1546, G1547), INDEX($A$2:$G$100000, MATCH(G1547, $G$2:G1546,0),1), FALSE), FALSE)</f>
        <v>0</v>
      </c>
      <c r="G1547" s="1">
        <v>57141</v>
      </c>
      <c r="H1547" s="1" t="s">
        <v>1664</v>
      </c>
    </row>
    <row r="1548" spans="1:8" x14ac:dyDescent="0.2">
      <c r="A1548" s="1">
        <v>1551</v>
      </c>
      <c r="B1548" s="1" t="str">
        <f t="shared" si="24"/>
        <v>Dynegy Kincaid Generation</v>
      </c>
      <c r="C1548" s="1" t="b">
        <f>IF(D1548&lt;&gt;"",IF(COUNTIF($D$2:D1547, D1548), INDEX($A$2:$D$100000, MATCH(D1548, $D$2:D1547,0),1), FALSE), FALSE)</f>
        <v>0</v>
      </c>
      <c r="F1548" s="1" t="b">
        <f>IF(G1548&lt;&gt;"", IF(COUNTIF($G$2:G1547, G1548), INDEX($A$2:$G$100000, MATCH(G1548, $G$2:G1547,0),1), FALSE), FALSE)</f>
        <v>0</v>
      </c>
      <c r="G1548" s="1">
        <v>59918</v>
      </c>
      <c r="H1548" s="1" t="s">
        <v>1665</v>
      </c>
    </row>
    <row r="1549" spans="1:8" x14ac:dyDescent="0.2">
      <c r="A1549" s="1">
        <v>1552</v>
      </c>
      <c r="B1549" s="1" t="str">
        <f t="shared" si="24"/>
        <v>Dynegy Lee Energy Facility</v>
      </c>
      <c r="C1549" s="1" t="b">
        <f>IF(D1549&lt;&gt;"",IF(COUNTIF($D$2:D1548, D1549), INDEX($A$2:$D$100000, MATCH(D1549, $D$2:D1548,0),1), FALSE), FALSE)</f>
        <v>0</v>
      </c>
      <c r="F1549" s="1" t="b">
        <f>IF(G1549&lt;&gt;"", IF(COUNTIF($G$2:G1548, G1549), INDEX($A$2:$G$100000, MATCH(G1549, $G$2:G1548,0),1), FALSE), FALSE)</f>
        <v>0</v>
      </c>
      <c r="G1549" s="1">
        <v>59921</v>
      </c>
      <c r="H1549" s="1" t="s">
        <v>1666</v>
      </c>
    </row>
    <row r="1550" spans="1:8" x14ac:dyDescent="0.2">
      <c r="A1550" s="1">
        <v>1553</v>
      </c>
      <c r="B1550" s="1" t="str">
        <f t="shared" si="24"/>
        <v>Dynegy Miami Fort</v>
      </c>
      <c r="C1550" s="1" t="b">
        <f>IF(D1550&lt;&gt;"",IF(COUNTIF($D$2:D1549, D1550), INDEX($A$2:$D$100000, MATCH(D1550, $D$2:D1549,0),1), FALSE), FALSE)</f>
        <v>0</v>
      </c>
      <c r="F1550" s="1" t="b">
        <f>IF(G1550&lt;&gt;"", IF(COUNTIF($G$2:G1549, G1550), INDEX($A$2:$G$100000, MATCH(G1550, $G$2:G1549,0),1), FALSE), FALSE)</f>
        <v>0</v>
      </c>
      <c r="G1550" s="1">
        <v>59919</v>
      </c>
      <c r="H1550" s="1" t="s">
        <v>1667</v>
      </c>
    </row>
    <row r="1551" spans="1:8" x14ac:dyDescent="0.2">
      <c r="A1551" s="1">
        <v>1554</v>
      </c>
      <c r="B1551" s="1" t="str">
        <f t="shared" si="24"/>
        <v>Dynegy Midwest Generation Inc</v>
      </c>
      <c r="C1551" s="1" t="b">
        <f>IF(D1551&lt;&gt;"",IF(COUNTIF($D$2:D1550, D1551), INDEX($A$2:$D$100000, MATCH(D1551, $D$2:D1550,0),1), FALSE), FALSE)</f>
        <v>0</v>
      </c>
      <c r="F1551" s="1" t="b">
        <f>IF(G1551&lt;&gt;"", IF(COUNTIF($G$2:G1550, G1551), INDEX($A$2:$G$100000, MATCH(G1551, $G$2:G1550,0),1), FALSE), FALSE)</f>
        <v>0</v>
      </c>
      <c r="G1551" s="1">
        <v>5517</v>
      </c>
      <c r="H1551" s="1" t="s">
        <v>1668</v>
      </c>
    </row>
    <row r="1552" spans="1:8" x14ac:dyDescent="0.2">
      <c r="A1552" s="1">
        <v>1555</v>
      </c>
      <c r="B1552" s="1" t="str">
        <f t="shared" si="24"/>
        <v>Dynegy Oakland, LLC</v>
      </c>
      <c r="C1552" s="1" t="b">
        <f>IF(D1552&lt;&gt;"",IF(COUNTIF($D$2:D1551, D1552), INDEX($A$2:$D$100000, MATCH(D1552, $D$2:D1551,0),1), FALSE), FALSE)</f>
        <v>0</v>
      </c>
      <c r="F1552" s="1" t="b">
        <f>IF(G1552&lt;&gt;"", IF(COUNTIF($G$2:G1551, G1552), INDEX($A$2:$G$100000, MATCH(G1552, $G$2:G1551,0),1), FALSE), FALSE)</f>
        <v>0</v>
      </c>
      <c r="G1552" s="1">
        <v>54803</v>
      </c>
      <c r="H1552" s="1" t="s">
        <v>1669</v>
      </c>
    </row>
    <row r="1553" spans="1:8" x14ac:dyDescent="0.2">
      <c r="A1553" s="1">
        <v>1556</v>
      </c>
      <c r="B1553" s="1" t="str">
        <f t="shared" si="24"/>
        <v>Dynegy W H Zimmer</v>
      </c>
      <c r="C1553" s="1" t="b">
        <f>IF(D1553&lt;&gt;"",IF(COUNTIF($D$2:D1552, D1553), INDEX($A$2:$D$100000, MATCH(D1553, $D$2:D1552,0),1), FALSE), FALSE)</f>
        <v>0</v>
      </c>
      <c r="F1553" s="1" t="b">
        <f>IF(G1553&lt;&gt;"", IF(COUNTIF($G$2:G1552, G1553), INDEX($A$2:$G$100000, MATCH(G1553, $G$2:G1552,0),1), FALSE), FALSE)</f>
        <v>0</v>
      </c>
      <c r="G1553" s="1">
        <v>59920</v>
      </c>
      <c r="H1553" s="1" t="s">
        <v>1670</v>
      </c>
    </row>
    <row r="1554" spans="1:8" x14ac:dyDescent="0.2">
      <c r="A1554" s="1">
        <v>1557</v>
      </c>
      <c r="B1554" s="1" t="str">
        <f t="shared" si="24"/>
        <v>Dynegy Washington Energy Facility</v>
      </c>
      <c r="C1554" s="1" t="b">
        <f>IF(D1554&lt;&gt;"",IF(COUNTIF($D$2:D1553, D1554), INDEX($A$2:$D$100000, MATCH(D1554, $D$2:D1553,0),1), FALSE), FALSE)</f>
        <v>0</v>
      </c>
      <c r="F1554" s="1" t="b">
        <f>IF(G1554&lt;&gt;"", IF(COUNTIF($G$2:G1553, G1554), INDEX($A$2:$G$100000, MATCH(G1554, $G$2:G1553,0),1), FALSE), FALSE)</f>
        <v>0</v>
      </c>
      <c r="G1554" s="1">
        <v>59922</v>
      </c>
      <c r="H1554" s="1" t="s">
        <v>1671</v>
      </c>
    </row>
    <row r="1555" spans="1:8" x14ac:dyDescent="0.2">
      <c r="A1555" s="1">
        <v>1558</v>
      </c>
      <c r="B1555" s="1" t="str">
        <f t="shared" si="24"/>
        <v>E F Kenilworth LLC</v>
      </c>
      <c r="C1555" s="1" t="b">
        <f>IF(D1555&lt;&gt;"",IF(COUNTIF($D$2:D1554, D1555), INDEX($A$2:$D$100000, MATCH(D1555, $D$2:D1554,0),1), FALSE), FALSE)</f>
        <v>0</v>
      </c>
      <c r="F1555" s="1" t="b">
        <f>IF(G1555&lt;&gt;"", IF(COUNTIF($G$2:G1554, G1555), INDEX($A$2:$G$100000, MATCH(G1555, $G$2:G1554,0),1), FALSE), FALSE)</f>
        <v>0</v>
      </c>
      <c r="G1555" s="1">
        <v>5530</v>
      </c>
      <c r="H1555" s="1" t="s">
        <v>1672</v>
      </c>
    </row>
    <row r="1556" spans="1:8" x14ac:dyDescent="0.2">
      <c r="A1556" s="1">
        <v>1559</v>
      </c>
      <c r="B1556" s="1" t="str">
        <f t="shared" si="24"/>
        <v>E I Colton LLC</v>
      </c>
      <c r="C1556" s="1" t="b">
        <f>IF(D1556&lt;&gt;"",IF(COUNTIF($D$2:D1555, D1556), INDEX($A$2:$D$100000, MATCH(D1556, $D$2:D1555,0),1), FALSE), FALSE)</f>
        <v>0</v>
      </c>
      <c r="F1556" s="1" t="b">
        <f>IF(G1556&lt;&gt;"", IF(COUNTIF($G$2:G1555, G1556), INDEX($A$2:$G$100000, MATCH(G1556, $G$2:G1555,0),1), FALSE), FALSE)</f>
        <v>0</v>
      </c>
      <c r="G1556" s="1">
        <v>5532</v>
      </c>
      <c r="H1556" s="1" t="s">
        <v>1673</v>
      </c>
    </row>
    <row r="1557" spans="1:8" x14ac:dyDescent="0.2">
      <c r="A1557" s="1">
        <v>1560</v>
      </c>
      <c r="B1557" s="1" t="str">
        <f t="shared" si="24"/>
        <v>E ON Climate Renewables N America LLC</v>
      </c>
      <c r="C1557" s="1" t="b">
        <f>IF(D1557&lt;&gt;"",IF(COUNTIF($D$2:D1556, D1557), INDEX($A$2:$D$100000, MATCH(D1557, $D$2:D1556,0),1), FALSE), FALSE)</f>
        <v>0</v>
      </c>
      <c r="F1557" s="1" t="b">
        <f>IF(G1557&lt;&gt;"", IF(COUNTIF($G$2:G1556, G1557), INDEX($A$2:$G$100000, MATCH(G1557, $G$2:G1556,0),1), FALSE), FALSE)</f>
        <v>0</v>
      </c>
      <c r="G1557" s="1">
        <v>56215</v>
      </c>
      <c r="H1557" s="1" t="s">
        <v>1674</v>
      </c>
    </row>
    <row r="1558" spans="1:8" x14ac:dyDescent="0.2">
      <c r="A1558" s="1">
        <v>1561</v>
      </c>
      <c r="B1558" s="1" t="str">
        <f t="shared" si="24"/>
        <v>E.B. Eddy Paper Inc</v>
      </c>
      <c r="C1558" s="1" t="b">
        <f>IF(D1558&lt;&gt;"",IF(COUNTIF($D$2:D1557, D1558), INDEX($A$2:$D$100000, MATCH(D1558, $D$2:D1557,0),1), FALSE), FALSE)</f>
        <v>0</v>
      </c>
      <c r="F1558" s="1" t="b">
        <f>IF(G1558&lt;&gt;"", IF(COUNTIF($G$2:G1557, G1558), INDEX($A$2:$G$100000, MATCH(G1558, $G$2:G1557,0),1), FALSE), FALSE)</f>
        <v>0</v>
      </c>
      <c r="G1558" s="1">
        <v>58194</v>
      </c>
      <c r="H1558" s="1" t="s">
        <v>1675</v>
      </c>
    </row>
    <row r="1559" spans="1:8" x14ac:dyDescent="0.2">
      <c r="A1559" s="1">
        <v>1562</v>
      </c>
      <c r="B1559" s="1" t="str">
        <f t="shared" si="24"/>
        <v>E&amp;E Enterprises LLC</v>
      </c>
      <c r="C1559" s="1" t="b">
        <f>IF(D1559&lt;&gt;"",IF(COUNTIF($D$2:D1558, D1559), INDEX($A$2:$D$100000, MATCH(D1559, $D$2:D1558,0),1), FALSE), FALSE)</f>
        <v>0</v>
      </c>
      <c r="F1559" s="1" t="b">
        <f>IF(G1559&lt;&gt;"", IF(COUNTIF($G$2:G1558, G1559), INDEX($A$2:$G$100000, MATCH(G1559, $G$2:G1558,0),1), FALSE), FALSE)</f>
        <v>0</v>
      </c>
      <c r="G1559" s="1">
        <v>57202</v>
      </c>
      <c r="H1559" s="1" t="s">
        <v>1676</v>
      </c>
    </row>
    <row r="1560" spans="1:8" x14ac:dyDescent="0.2">
      <c r="A1560" s="1">
        <v>1563</v>
      </c>
      <c r="B1560" s="1" t="str">
        <f t="shared" si="24"/>
        <v>Eagle 2 US LLC</v>
      </c>
      <c r="C1560" s="1" t="b">
        <f>IF(D1560&lt;&gt;"",IF(COUNTIF($D$2:D1559, D1560), INDEX($A$2:$D$100000, MATCH(D1560, $D$2:D1559,0),1), FALSE), FALSE)</f>
        <v>0</v>
      </c>
      <c r="F1560" s="1" t="b">
        <f>IF(G1560&lt;&gt;"", IF(COUNTIF($G$2:G1559, G1560), INDEX($A$2:$G$100000, MATCH(G1560, $G$2:G1559,0),1), FALSE), FALSE)</f>
        <v>0</v>
      </c>
      <c r="G1560" s="1">
        <v>14306</v>
      </c>
      <c r="H1560" s="1" t="s">
        <v>1677</v>
      </c>
    </row>
    <row r="1561" spans="1:8" x14ac:dyDescent="0.2">
      <c r="A1561" s="1">
        <v>1564</v>
      </c>
      <c r="B1561" s="1" t="str">
        <f t="shared" si="24"/>
        <v>Eagle Creek RE LLC</v>
      </c>
      <c r="C1561" s="1" t="b">
        <f>IF(D1561&lt;&gt;"",IF(COUNTIF($D$2:D1560, D1561), INDEX($A$2:$D$100000, MATCH(D1561, $D$2:D1560,0),1), FALSE), FALSE)</f>
        <v>0</v>
      </c>
      <c r="F1561" s="1" t="b">
        <f>IF(G1561&lt;&gt;"", IF(COUNTIF($G$2:G1560, G1561), INDEX($A$2:$G$100000, MATCH(G1561, $G$2:G1560,0),1), FALSE), FALSE)</f>
        <v>0</v>
      </c>
      <c r="G1561" s="1">
        <v>57280</v>
      </c>
      <c r="H1561" s="1" t="s">
        <v>1678</v>
      </c>
    </row>
    <row r="1562" spans="1:8" x14ac:dyDescent="0.2">
      <c r="A1562" s="1">
        <v>1565</v>
      </c>
      <c r="B1562" s="1" t="str">
        <f t="shared" si="24"/>
        <v>Eagle Materials Co LLC</v>
      </c>
      <c r="C1562" s="1" t="b">
        <f>IF(D1562&lt;&gt;"",IF(COUNTIF($D$2:D1561, D1562), INDEX($A$2:$D$100000, MATCH(D1562, $D$2:D1561,0),1), FALSE), FALSE)</f>
        <v>0</v>
      </c>
      <c r="F1562" s="1" t="b">
        <f>IF(G1562&lt;&gt;"", IF(COUNTIF($G$2:G1561, G1562), INDEX($A$2:$G$100000, MATCH(G1562, $G$2:G1561,0),1), FALSE), FALSE)</f>
        <v>0</v>
      </c>
      <c r="G1562" s="1">
        <v>54839</v>
      </c>
      <c r="H1562" s="1" t="s">
        <v>1679</v>
      </c>
    </row>
    <row r="1563" spans="1:8" x14ac:dyDescent="0.2">
      <c r="A1563" s="1">
        <v>1566</v>
      </c>
      <c r="B1563" s="1" t="str">
        <f t="shared" si="24"/>
        <v>Eagle Point Power Generation LLC</v>
      </c>
      <c r="C1563" s="1" t="b">
        <f>IF(D1563&lt;&gt;"",IF(COUNTIF($D$2:D1562, D1563), INDEX($A$2:$D$100000, MATCH(D1563, $D$2:D1562,0),1), FALSE), FALSE)</f>
        <v>0</v>
      </c>
      <c r="F1563" s="1" t="b">
        <f>IF(G1563&lt;&gt;"", IF(COUNTIF($G$2:G1562, G1563), INDEX($A$2:$G$100000, MATCH(G1563, $G$2:G1562,0),1), FALSE), FALSE)</f>
        <v>0</v>
      </c>
      <c r="G1563" s="1">
        <v>49942</v>
      </c>
      <c r="H1563" s="1" t="s">
        <v>1680</v>
      </c>
    </row>
    <row r="1564" spans="1:8" x14ac:dyDescent="0.2">
      <c r="A1564" s="1">
        <v>1567</v>
      </c>
      <c r="B1564" s="1" t="str">
        <f t="shared" si="24"/>
        <v>Eagle Springs Solar LLC</v>
      </c>
      <c r="C1564" s="1" t="b">
        <f>IF(D1564&lt;&gt;"",IF(COUNTIF($D$2:D1563, D1564), INDEX($A$2:$D$100000, MATCH(D1564, $D$2:D1563,0),1), FALSE), FALSE)</f>
        <v>0</v>
      </c>
      <c r="F1564" s="1" t="b">
        <f>IF(G1564&lt;&gt;"", IF(COUNTIF($G$2:G1563, G1564), INDEX($A$2:$G$100000, MATCH(G1564, $G$2:G1563,0),1), FALSE), FALSE)</f>
        <v>0</v>
      </c>
      <c r="G1564" s="1">
        <v>59045</v>
      </c>
      <c r="H1564" s="1" t="s">
        <v>1681</v>
      </c>
    </row>
    <row r="1565" spans="1:8" x14ac:dyDescent="0.2">
      <c r="A1565" s="1">
        <v>1568</v>
      </c>
      <c r="B1565" s="1" t="str">
        <f t="shared" si="24"/>
        <v>Eagle Valley Clean Energy LLC</v>
      </c>
      <c r="C1565" s="1" t="b">
        <f>IF(D1565&lt;&gt;"",IF(COUNTIF($D$2:D1564, D1565), INDEX($A$2:$D$100000, MATCH(D1565, $D$2:D1564,0),1), FALSE), FALSE)</f>
        <v>0</v>
      </c>
      <c r="F1565" s="1" t="b">
        <f>IF(G1565&lt;&gt;"", IF(COUNTIF($G$2:G1564, G1565), INDEX($A$2:$G$100000, MATCH(G1565, $G$2:G1564,0),1), FALSE), FALSE)</f>
        <v>0</v>
      </c>
      <c r="G1565" s="1">
        <v>58535</v>
      </c>
      <c r="H1565" s="1" t="s">
        <v>1682</v>
      </c>
    </row>
    <row r="1566" spans="1:8" x14ac:dyDescent="0.2">
      <c r="A1566" s="1">
        <v>1569</v>
      </c>
      <c r="B1566" s="1" t="str">
        <f t="shared" si="24"/>
        <v>East Bay Municipal Util Dist</v>
      </c>
      <c r="C1566" s="1" t="b">
        <f>IF(D1566&lt;&gt;"",IF(COUNTIF($D$2:D1565, D1566), INDEX($A$2:$D$100000, MATCH(D1566, $D$2:D1565,0),1), FALSE), FALSE)</f>
        <v>0</v>
      </c>
      <c r="F1566" s="1" t="b">
        <f>IF(G1566&lt;&gt;"", IF(COUNTIF($G$2:G1565, G1566), INDEX($A$2:$G$100000, MATCH(G1566, $G$2:G1565,0),1), FALSE), FALSE)</f>
        <v>0</v>
      </c>
      <c r="G1566" s="1">
        <v>5571</v>
      </c>
      <c r="H1566" s="1" t="s">
        <v>1683</v>
      </c>
    </row>
    <row r="1567" spans="1:8" x14ac:dyDescent="0.2">
      <c r="A1567" s="1">
        <v>1570</v>
      </c>
      <c r="B1567" s="1" t="str">
        <f t="shared" si="24"/>
        <v>East Kansas Agri-Energy, LLC</v>
      </c>
      <c r="C1567" s="1" t="b">
        <f>IF(D1567&lt;&gt;"",IF(COUNTIF($D$2:D1566, D1567), INDEX($A$2:$D$100000, MATCH(D1567, $D$2:D1566,0),1), FALSE), FALSE)</f>
        <v>0</v>
      </c>
      <c r="F1567" s="1" t="b">
        <f>IF(G1567&lt;&gt;"", IF(COUNTIF($G$2:G1566, G1567), INDEX($A$2:$G$100000, MATCH(G1567, $G$2:G1566,0),1), FALSE), FALSE)</f>
        <v>0</v>
      </c>
      <c r="G1567" s="1">
        <v>59160</v>
      </c>
      <c r="H1567" s="1" t="s">
        <v>1684</v>
      </c>
    </row>
    <row r="1568" spans="1:8" x14ac:dyDescent="0.2">
      <c r="A1568" s="1">
        <v>1571</v>
      </c>
      <c r="B1568" s="1" t="str">
        <f t="shared" si="24"/>
        <v>East Kentucky Power Coop, Inc</v>
      </c>
      <c r="C1568" s="1" t="b">
        <f>IF(D1568&lt;&gt;"",IF(COUNTIF($D$2:D1567, D1568), INDEX($A$2:$D$100000, MATCH(D1568, $D$2:D1567,0),1), FALSE), FALSE)</f>
        <v>0</v>
      </c>
      <c r="F1568" s="1" t="b">
        <f>IF(G1568&lt;&gt;"", IF(COUNTIF($G$2:G1567, G1568), INDEX($A$2:$G$100000, MATCH(G1568, $G$2:G1567,0),1), FALSE), FALSE)</f>
        <v>0</v>
      </c>
      <c r="G1568" s="1">
        <v>5580</v>
      </c>
      <c r="H1568" s="1" t="s">
        <v>1685</v>
      </c>
    </row>
    <row r="1569" spans="1:8" x14ac:dyDescent="0.2">
      <c r="A1569" s="1">
        <v>1572</v>
      </c>
      <c r="B1569" s="1" t="str">
        <f t="shared" si="24"/>
        <v>East Wayne Solar LLC</v>
      </c>
      <c r="C1569" s="1" t="b">
        <f>IF(D1569&lt;&gt;"",IF(COUNTIF($D$2:D1568, D1569), INDEX($A$2:$D$100000, MATCH(D1569, $D$2:D1568,0),1), FALSE), FALSE)</f>
        <v>0</v>
      </c>
      <c r="F1569" s="1" t="b">
        <f>IF(G1569&lt;&gt;"", IF(COUNTIF($G$2:G1568, G1569), INDEX($A$2:$G$100000, MATCH(G1569, $G$2:G1568,0),1), FALSE), FALSE)</f>
        <v>0</v>
      </c>
      <c r="G1569" s="1">
        <v>58993</v>
      </c>
      <c r="H1569" s="1" t="s">
        <v>1686</v>
      </c>
    </row>
    <row r="1570" spans="1:8" x14ac:dyDescent="0.2">
      <c r="A1570" s="1">
        <v>1573</v>
      </c>
      <c r="B1570" s="1" t="str">
        <f t="shared" si="24"/>
        <v>East. Michigan Univ. Heating Plant</v>
      </c>
      <c r="C1570" s="1" t="b">
        <f>IF(D1570&lt;&gt;"",IF(COUNTIF($D$2:D1569, D1570), INDEX($A$2:$D$100000, MATCH(D1570, $D$2:D1569,0),1), FALSE), FALSE)</f>
        <v>0</v>
      </c>
      <c r="F1570" s="1" t="b">
        <f>IF(G1570&lt;&gt;"", IF(COUNTIF($G$2:G1569, G1570), INDEX($A$2:$G$100000, MATCH(G1570, $G$2:G1569,0),1), FALSE), FALSE)</f>
        <v>0</v>
      </c>
      <c r="G1570" s="1">
        <v>59218</v>
      </c>
      <c r="H1570" s="1" t="s">
        <v>1687</v>
      </c>
    </row>
    <row r="1571" spans="1:8" x14ac:dyDescent="0.2">
      <c r="A1571" s="1">
        <v>1574</v>
      </c>
      <c r="B1571" s="1" t="str">
        <f t="shared" si="24"/>
        <v>Eastern Landfill Gas LLC</v>
      </c>
      <c r="C1571" s="1" t="b">
        <f>IF(D1571&lt;&gt;"",IF(COUNTIF($D$2:D1570, D1571), INDEX($A$2:$D$100000, MATCH(D1571, $D$2:D1570,0),1), FALSE), FALSE)</f>
        <v>0</v>
      </c>
      <c r="F1571" s="1" t="b">
        <f>IF(G1571&lt;&gt;"", IF(COUNTIF($G$2:G1570, G1571), INDEX($A$2:$G$100000, MATCH(G1571, $G$2:G1570,0),1), FALSE), FALSE)</f>
        <v>0</v>
      </c>
      <c r="G1571" s="1">
        <v>55796</v>
      </c>
      <c r="H1571" s="1" t="s">
        <v>1688</v>
      </c>
    </row>
    <row r="1572" spans="1:8" x14ac:dyDescent="0.2">
      <c r="A1572" s="1">
        <v>1575</v>
      </c>
      <c r="B1572" s="1" t="str">
        <f t="shared" si="24"/>
        <v>Eastern Maine Medical Center</v>
      </c>
      <c r="C1572" s="1" t="b">
        <f>IF(D1572&lt;&gt;"",IF(COUNTIF($D$2:D1571, D1572), INDEX($A$2:$D$100000, MATCH(D1572, $D$2:D1571,0),1), FALSE), FALSE)</f>
        <v>0</v>
      </c>
      <c r="F1572" s="1" t="b">
        <f>IF(G1572&lt;&gt;"", IF(COUNTIF($G$2:G1571, G1572), INDEX($A$2:$G$100000, MATCH(G1572, $G$2:G1571,0),1), FALSE), FALSE)</f>
        <v>0</v>
      </c>
      <c r="G1572" s="1">
        <v>58122</v>
      </c>
      <c r="H1572" s="1" t="s">
        <v>1689</v>
      </c>
    </row>
    <row r="1573" spans="1:8" x14ac:dyDescent="0.2">
      <c r="A1573" s="1">
        <v>1576</v>
      </c>
      <c r="B1573" s="1" t="str">
        <f t="shared" si="24"/>
        <v>Eastman Chemical Co-TN Ops</v>
      </c>
      <c r="C1573" s="1" t="b">
        <f>IF(D1573&lt;&gt;"",IF(COUNTIF($D$2:D1572, D1573), INDEX($A$2:$D$100000, MATCH(D1573, $D$2:D1572,0),1), FALSE), FALSE)</f>
        <v>0</v>
      </c>
      <c r="F1573" s="1" t="b">
        <f>IF(G1573&lt;&gt;"", IF(COUNTIF($G$2:G1572, G1573), INDEX($A$2:$G$100000, MATCH(G1573, $G$2:G1572,0),1), FALSE), FALSE)</f>
        <v>0</v>
      </c>
      <c r="G1573" s="1">
        <v>5610</v>
      </c>
      <c r="H1573" s="1" t="s">
        <v>1690</v>
      </c>
    </row>
    <row r="1574" spans="1:8" x14ac:dyDescent="0.2">
      <c r="A1574" s="1">
        <v>1577</v>
      </c>
      <c r="B1574" s="1" t="str">
        <f t="shared" si="24"/>
        <v>Eastman Cogeneration LP</v>
      </c>
      <c r="C1574" s="1" t="b">
        <f>IF(D1574&lt;&gt;"",IF(COUNTIF($D$2:D1573, D1574), INDEX($A$2:$D$100000, MATCH(D1574, $D$2:D1573,0),1), FALSE), FALSE)</f>
        <v>0</v>
      </c>
      <c r="F1574" s="1" t="b">
        <f>IF(G1574&lt;&gt;"", IF(COUNTIF($G$2:G1573, G1574), INDEX($A$2:$G$100000, MATCH(G1574, $G$2:G1573,0),1), FALSE), FALSE)</f>
        <v>0</v>
      </c>
      <c r="G1574" s="1">
        <v>49791</v>
      </c>
      <c r="H1574" s="1" t="s">
        <v>1691</v>
      </c>
    </row>
    <row r="1575" spans="1:8" x14ac:dyDescent="0.2">
      <c r="A1575" s="1">
        <v>1578</v>
      </c>
      <c r="B1575" s="1" t="str">
        <f t="shared" si="24"/>
        <v>Easton Utilities Comm</v>
      </c>
      <c r="C1575" s="1" t="b">
        <f>IF(D1575&lt;&gt;"",IF(COUNTIF($D$2:D1574, D1575), INDEX($A$2:$D$100000, MATCH(D1575, $D$2:D1574,0),1), FALSE), FALSE)</f>
        <v>0</v>
      </c>
      <c r="F1575" s="1" t="b">
        <f>IF(G1575&lt;&gt;"", IF(COUNTIF($G$2:G1574, G1575), INDEX($A$2:$G$100000, MATCH(G1575, $G$2:G1574,0),1), FALSE), FALSE)</f>
        <v>0</v>
      </c>
      <c r="G1575" s="1">
        <v>5625</v>
      </c>
      <c r="H1575" s="1" t="s">
        <v>1692</v>
      </c>
    </row>
    <row r="1576" spans="1:8" x14ac:dyDescent="0.2">
      <c r="A1576" s="1">
        <v>1579</v>
      </c>
      <c r="B1576" s="1" t="str">
        <f t="shared" si="24"/>
        <v>Eastover Farm, LLC</v>
      </c>
      <c r="C1576" s="1" t="b">
        <f>IF(D1576&lt;&gt;"",IF(COUNTIF($D$2:D1575, D1576), INDEX($A$2:$D$100000, MATCH(D1576, $D$2:D1575,0),1), FALSE), FALSE)</f>
        <v>0</v>
      </c>
      <c r="F1576" s="1" t="b">
        <f>IF(G1576&lt;&gt;"", IF(COUNTIF($G$2:G1575, G1576), INDEX($A$2:$G$100000, MATCH(G1576, $G$2:G1575,0),1), FALSE), FALSE)</f>
        <v>0</v>
      </c>
      <c r="G1576" s="1">
        <v>59303</v>
      </c>
      <c r="H1576" s="1" t="s">
        <v>1693</v>
      </c>
    </row>
    <row r="1577" spans="1:8" x14ac:dyDescent="0.2">
      <c r="A1577" s="1">
        <v>1580</v>
      </c>
      <c r="B1577" s="1" t="str">
        <f t="shared" si="24"/>
        <v>EBD Hydro LLC</v>
      </c>
      <c r="C1577" s="1" t="b">
        <f>IF(D1577&lt;&gt;"",IF(COUNTIF($D$2:D1576, D1577), INDEX($A$2:$D$100000, MATCH(D1577, $D$2:D1576,0),1), FALSE), FALSE)</f>
        <v>0</v>
      </c>
      <c r="F1577" s="1" t="b">
        <f>IF(G1577&lt;&gt;"", IF(COUNTIF($G$2:G1576, G1577), INDEX($A$2:$G$100000, MATCH(G1577, $G$2:G1576,0),1), FALSE), FALSE)</f>
        <v>0</v>
      </c>
      <c r="G1577" s="1">
        <v>58443</v>
      </c>
      <c r="H1577" s="1" t="s">
        <v>1694</v>
      </c>
    </row>
    <row r="1578" spans="1:8" x14ac:dyDescent="0.2">
      <c r="A1578" s="1">
        <v>1581</v>
      </c>
      <c r="B1578" s="1" t="str">
        <f t="shared" si="24"/>
        <v>Ebensburg Power Co</v>
      </c>
      <c r="C1578" s="1" t="b">
        <f>IF(D1578&lt;&gt;"",IF(COUNTIF($D$2:D1577, D1578), INDEX($A$2:$D$100000, MATCH(D1578, $D$2:D1577,0),1), FALSE), FALSE)</f>
        <v>0</v>
      </c>
      <c r="F1578" s="1" t="b">
        <f>IF(G1578&lt;&gt;"", IF(COUNTIF($G$2:G1577, G1578), INDEX($A$2:$G$100000, MATCH(G1578, $G$2:G1577,0),1), FALSE), FALSE)</f>
        <v>0</v>
      </c>
      <c r="G1578" s="1">
        <v>5670</v>
      </c>
      <c r="H1578" s="1" t="s">
        <v>1695</v>
      </c>
    </row>
    <row r="1579" spans="1:8" x14ac:dyDescent="0.2">
      <c r="A1579" s="1">
        <v>1582</v>
      </c>
      <c r="B1579" s="1" t="str">
        <f t="shared" si="24"/>
        <v>Echo 1</v>
      </c>
      <c r="C1579" s="1" t="b">
        <f>IF(D1579&lt;&gt;"",IF(COUNTIF($D$2:D1578, D1579), INDEX($A$2:$D$100000, MATCH(D1579, $D$2:D1578,0),1), FALSE), FALSE)</f>
        <v>0</v>
      </c>
      <c r="F1579" s="1" t="b">
        <f>IF(G1579&lt;&gt;"", IF(COUNTIF($G$2:G1578, G1579), INDEX($A$2:$G$100000, MATCH(G1579, $G$2:G1578,0),1), FALSE), FALSE)</f>
        <v>0</v>
      </c>
      <c r="G1579" s="1">
        <v>56802</v>
      </c>
      <c r="H1579" s="1" t="s">
        <v>1696</v>
      </c>
    </row>
    <row r="1580" spans="1:8" x14ac:dyDescent="0.2">
      <c r="A1580" s="1">
        <v>1583</v>
      </c>
      <c r="B1580" s="1" t="str">
        <f t="shared" si="24"/>
        <v>Echo 2</v>
      </c>
      <c r="C1580" s="1" t="b">
        <f>IF(D1580&lt;&gt;"",IF(COUNTIF($D$2:D1579, D1580), INDEX($A$2:$D$100000, MATCH(D1580, $D$2:D1579,0),1), FALSE), FALSE)</f>
        <v>0</v>
      </c>
      <c r="F1580" s="1" t="b">
        <f>IF(G1580&lt;&gt;"", IF(COUNTIF($G$2:G1579, G1580), INDEX($A$2:$G$100000, MATCH(G1580, $G$2:G1579,0),1), FALSE), FALSE)</f>
        <v>0</v>
      </c>
      <c r="G1580" s="1">
        <v>56803</v>
      </c>
      <c r="H1580" s="1" t="s">
        <v>1697</v>
      </c>
    </row>
    <row r="1581" spans="1:8" x14ac:dyDescent="0.2">
      <c r="A1581" s="1">
        <v>1584</v>
      </c>
      <c r="B1581" s="1" t="str">
        <f t="shared" si="24"/>
        <v>Echo 3</v>
      </c>
      <c r="C1581" s="1" t="b">
        <f>IF(D1581&lt;&gt;"",IF(COUNTIF($D$2:D1580, D1581), INDEX($A$2:$D$100000, MATCH(D1581, $D$2:D1580,0),1), FALSE), FALSE)</f>
        <v>0</v>
      </c>
      <c r="F1581" s="1" t="b">
        <f>IF(G1581&lt;&gt;"", IF(COUNTIF($G$2:G1580, G1581), INDEX($A$2:$G$100000, MATCH(G1581, $G$2:G1580,0),1), FALSE), FALSE)</f>
        <v>0</v>
      </c>
      <c r="G1581" s="1">
        <v>56804</v>
      </c>
      <c r="H1581" s="1" t="s">
        <v>1698</v>
      </c>
    </row>
    <row r="1582" spans="1:8" x14ac:dyDescent="0.2">
      <c r="A1582" s="1">
        <v>1585</v>
      </c>
      <c r="B1582" s="1" t="str">
        <f t="shared" si="24"/>
        <v>Eco Services Operations LLC</v>
      </c>
      <c r="C1582" s="1" t="b">
        <f>IF(D1582&lt;&gt;"",IF(COUNTIF($D$2:D1581, D1582), INDEX($A$2:$D$100000, MATCH(D1582, $D$2:D1581,0),1), FALSE), FALSE)</f>
        <v>0</v>
      </c>
      <c r="F1582" s="1" t="b">
        <f>IF(G1582&lt;&gt;"", IF(COUNTIF($G$2:G1581, G1582), INDEX($A$2:$G$100000, MATCH(G1582, $G$2:G1581,0),1), FALSE), FALSE)</f>
        <v>0</v>
      </c>
      <c r="G1582" s="1">
        <v>59409</v>
      </c>
      <c r="H1582" s="1" t="s">
        <v>1699</v>
      </c>
    </row>
    <row r="1583" spans="1:8" x14ac:dyDescent="0.2">
      <c r="A1583" s="1">
        <v>1586</v>
      </c>
      <c r="B1583" s="1" t="str">
        <f t="shared" si="24"/>
        <v>Ecogy Pennsylvania Systems LLC</v>
      </c>
      <c r="C1583" s="1" t="b">
        <f>IF(D1583&lt;&gt;"",IF(COUNTIF($D$2:D1582, D1583), INDEX($A$2:$D$100000, MATCH(D1583, $D$2:D1582,0),1), FALSE), FALSE)</f>
        <v>0</v>
      </c>
      <c r="F1583" s="1" t="b">
        <f>IF(G1583&lt;&gt;"", IF(COUNTIF($G$2:G1582, G1583), INDEX($A$2:$G$100000, MATCH(G1583, $G$2:G1582,0),1), FALSE), FALSE)</f>
        <v>0</v>
      </c>
      <c r="G1583" s="1">
        <v>57078</v>
      </c>
      <c r="H1583" s="1" t="s">
        <v>1700</v>
      </c>
    </row>
    <row r="1584" spans="1:8" x14ac:dyDescent="0.2">
      <c r="A1584" s="1">
        <v>1587</v>
      </c>
      <c r="B1584" s="1" t="str">
        <f t="shared" si="24"/>
        <v>Ecomaine</v>
      </c>
      <c r="C1584" s="1" t="b">
        <f>IF(D1584&lt;&gt;"",IF(COUNTIF($D$2:D1583, D1584), INDEX($A$2:$D$100000, MATCH(D1584, $D$2:D1583,0),1), FALSE), FALSE)</f>
        <v>0</v>
      </c>
      <c r="F1584" s="1" t="b">
        <f>IF(G1584&lt;&gt;"", IF(COUNTIF($G$2:G1583, G1584), INDEX($A$2:$G$100000, MATCH(G1584, $G$2:G1583,0),1), FALSE), FALSE)</f>
        <v>0</v>
      </c>
      <c r="G1584" s="1">
        <v>15824</v>
      </c>
      <c r="H1584" s="1" t="s">
        <v>1701</v>
      </c>
    </row>
    <row r="1585" spans="1:8" x14ac:dyDescent="0.2">
      <c r="A1585" s="1">
        <v>1588</v>
      </c>
      <c r="B1585" s="1" t="str">
        <f t="shared" si="24"/>
        <v>Ecoplexus, Inc</v>
      </c>
      <c r="C1585" s="1" t="b">
        <f>IF(D1585&lt;&gt;"",IF(COUNTIF($D$2:D1584, D1585), INDEX($A$2:$D$100000, MATCH(D1585, $D$2:D1584,0),1), FALSE), FALSE)</f>
        <v>0</v>
      </c>
      <c r="F1585" s="1" t="b">
        <f>IF(G1585&lt;&gt;"", IF(COUNTIF($G$2:G1584, G1585), INDEX($A$2:$G$100000, MATCH(G1585, $G$2:G1584,0),1), FALSE), FALSE)</f>
        <v>0</v>
      </c>
      <c r="G1585" s="1">
        <v>58970</v>
      </c>
      <c r="H1585" s="1" t="s">
        <v>1702</v>
      </c>
    </row>
    <row r="1586" spans="1:8" x14ac:dyDescent="0.2">
      <c r="A1586" s="1">
        <v>1589</v>
      </c>
      <c r="B1586" s="1" t="str">
        <f t="shared" si="24"/>
        <v>Ecos Energy LLC</v>
      </c>
      <c r="C1586" s="1" t="b">
        <f>IF(D1586&lt;&gt;"",IF(COUNTIF($D$2:D1585, D1586), INDEX($A$2:$D$100000, MATCH(D1586, $D$2:D1585,0),1), FALSE), FALSE)</f>
        <v>0</v>
      </c>
      <c r="F1586" s="1" t="b">
        <f>IF(G1586&lt;&gt;"", IF(COUNTIF($G$2:G1585, G1586), INDEX($A$2:$G$100000, MATCH(G1586, $G$2:G1585,0),1), FALSE), FALSE)</f>
        <v>0</v>
      </c>
      <c r="G1586" s="1">
        <v>58135</v>
      </c>
      <c r="H1586" s="1" t="s">
        <v>1703</v>
      </c>
    </row>
    <row r="1587" spans="1:8" x14ac:dyDescent="0.2">
      <c r="A1587" s="1">
        <v>1590</v>
      </c>
      <c r="B1587" s="1" t="str">
        <f t="shared" si="24"/>
        <v>EDF Renewable Asset Holdings, Inc.</v>
      </c>
      <c r="C1587" s="1" t="b">
        <f>IF(D1587&lt;&gt;"",IF(COUNTIF($D$2:D1586, D1587), INDEX($A$2:$D$100000, MATCH(D1587, $D$2:D1586,0),1), FALSE), FALSE)</f>
        <v>0</v>
      </c>
      <c r="F1587" s="1" t="b">
        <f>IF(G1587&lt;&gt;"", IF(COUNTIF($G$2:G1586, G1587), INDEX($A$2:$G$100000, MATCH(G1587, $G$2:G1586,0),1), FALSE), FALSE)</f>
        <v>0</v>
      </c>
      <c r="G1587" s="1">
        <v>57170</v>
      </c>
      <c r="H1587" s="1" t="s">
        <v>1704</v>
      </c>
    </row>
    <row r="1588" spans="1:8" x14ac:dyDescent="0.2">
      <c r="A1588" s="1">
        <v>1591</v>
      </c>
      <c r="B1588" s="1" t="str">
        <f t="shared" si="24"/>
        <v>EDF Renewable Services Inc</v>
      </c>
      <c r="C1588" s="1" t="b">
        <f>IF(D1588&lt;&gt;"",IF(COUNTIF($D$2:D1587, D1588), INDEX($A$2:$D$100000, MATCH(D1588, $D$2:D1587,0),1), FALSE), FALSE)</f>
        <v>0</v>
      </c>
      <c r="F1588" s="1" t="b">
        <f>IF(G1588&lt;&gt;"", IF(COUNTIF($G$2:G1587, G1588), INDEX($A$2:$G$100000, MATCH(G1588, $G$2:G1587,0),1), FALSE), FALSE)</f>
        <v>0</v>
      </c>
      <c r="G1588" s="1">
        <v>5906</v>
      </c>
      <c r="H1588" s="1" t="s">
        <v>1705</v>
      </c>
    </row>
    <row r="1589" spans="1:8" x14ac:dyDescent="0.2">
      <c r="A1589" s="1">
        <v>1592</v>
      </c>
      <c r="B1589" s="1" t="str">
        <f t="shared" si="24"/>
        <v>Edgecombe Operating Services LLC</v>
      </c>
      <c r="C1589" s="1" t="b">
        <f>IF(D1589&lt;&gt;"",IF(COUNTIF($D$2:D1588, D1589), INDEX($A$2:$D$100000, MATCH(D1589, $D$2:D1588,0),1), FALSE), FALSE)</f>
        <v>0</v>
      </c>
      <c r="F1589" s="1" t="b">
        <f>IF(G1589&lt;&gt;"", IF(COUNTIF($G$2:G1588, G1589), INDEX($A$2:$G$100000, MATCH(G1589, $G$2:G1588,0),1), FALSE), FALSE)</f>
        <v>0</v>
      </c>
      <c r="G1589" s="1">
        <v>55739</v>
      </c>
      <c r="H1589" s="1" t="s">
        <v>1706</v>
      </c>
    </row>
    <row r="1590" spans="1:8" x14ac:dyDescent="0.2">
      <c r="A1590" s="1">
        <v>1593</v>
      </c>
      <c r="B1590" s="1" t="str">
        <f t="shared" si="24"/>
        <v>Edgewood Energy LLC</v>
      </c>
      <c r="C1590" s="1" t="b">
        <f>IF(D1590&lt;&gt;"",IF(COUNTIF($D$2:D1589, D1590), INDEX($A$2:$D$100000, MATCH(D1590, $D$2:D1589,0),1), FALSE), FALSE)</f>
        <v>0</v>
      </c>
      <c r="F1590" s="1" t="b">
        <f>IF(G1590&lt;&gt;"", IF(COUNTIF($G$2:G1589, G1590), INDEX($A$2:$G$100000, MATCH(G1590, $G$2:G1589,0),1), FALSE), FALSE)</f>
        <v>0</v>
      </c>
      <c r="G1590" s="1">
        <v>56852</v>
      </c>
      <c r="H1590" s="1" t="s">
        <v>1707</v>
      </c>
    </row>
    <row r="1591" spans="1:8" x14ac:dyDescent="0.2">
      <c r="A1591" s="1">
        <v>1594</v>
      </c>
      <c r="B1591" s="1" t="str">
        <f t="shared" si="24"/>
        <v>EDP Renewables North America LLC</v>
      </c>
      <c r="C1591" s="1" t="b">
        <f>IF(D1591&lt;&gt;"",IF(COUNTIF($D$2:D1590, D1591), INDEX($A$2:$D$100000, MATCH(D1591, $D$2:D1590,0),1), FALSE), FALSE)</f>
        <v>0</v>
      </c>
      <c r="F1591" s="1" t="b">
        <f>IF(G1591&lt;&gt;"", IF(COUNTIF($G$2:G1590, G1591), INDEX($A$2:$G$100000, MATCH(G1591, $G$2:G1590,0),1), FALSE), FALSE)</f>
        <v>0</v>
      </c>
      <c r="G1591" s="1">
        <v>49880</v>
      </c>
      <c r="H1591" s="1" t="s">
        <v>1708</v>
      </c>
    </row>
    <row r="1592" spans="1:8" x14ac:dyDescent="0.2">
      <c r="A1592" s="1">
        <v>1595</v>
      </c>
      <c r="B1592" s="1" t="str">
        <f t="shared" si="24"/>
        <v>EE Kettleman California LLC</v>
      </c>
      <c r="C1592" s="1" t="b">
        <f>IF(D1592&lt;&gt;"",IF(COUNTIF($D$2:D1591, D1592), INDEX($A$2:$D$100000, MATCH(D1592, $D$2:D1591,0),1), FALSE), FALSE)</f>
        <v>0</v>
      </c>
      <c r="F1592" s="1" t="b">
        <f>IF(G1592&lt;&gt;"", IF(COUNTIF($G$2:G1591, G1592), INDEX($A$2:$G$100000, MATCH(G1592, $G$2:G1591,0),1), FALSE), FALSE)</f>
        <v>0</v>
      </c>
      <c r="G1592" s="1">
        <v>59381</v>
      </c>
      <c r="H1592" s="1" t="s">
        <v>1709</v>
      </c>
    </row>
    <row r="1593" spans="1:8" x14ac:dyDescent="0.2">
      <c r="A1593" s="1">
        <v>1596</v>
      </c>
      <c r="B1593" s="1" t="str">
        <f t="shared" si="24"/>
        <v>EF Oxnard,  LLC</v>
      </c>
      <c r="C1593" s="1" t="b">
        <f>IF(D1593&lt;&gt;"",IF(COUNTIF($D$2:D1592, D1593), INDEX($A$2:$D$100000, MATCH(D1593, $D$2:D1592,0),1), FALSE), FALSE)</f>
        <v>0</v>
      </c>
      <c r="F1593" s="1" t="b">
        <f>IF(G1593&lt;&gt;"", IF(COUNTIF($G$2:G1592, G1593), INDEX($A$2:$G$100000, MATCH(G1593, $G$2:G1592,0),1), FALSE), FALSE)</f>
        <v>0</v>
      </c>
      <c r="G1593" s="1">
        <v>5533</v>
      </c>
      <c r="H1593" s="1" t="s">
        <v>1710</v>
      </c>
    </row>
    <row r="1594" spans="1:8" x14ac:dyDescent="0.2">
      <c r="A1594" s="1">
        <v>1597</v>
      </c>
      <c r="B1594" s="1" t="str">
        <f t="shared" si="24"/>
        <v>EFS Cogen Holdings I LLC</v>
      </c>
      <c r="C1594" s="1" t="b">
        <f>IF(D1594&lt;&gt;"",IF(COUNTIF($D$2:D1593, D1594), INDEX($A$2:$D$100000, MATCH(D1594, $D$2:D1593,0),1), FALSE), FALSE)</f>
        <v>0</v>
      </c>
      <c r="F1594" s="1" t="b">
        <f>IF(G1594&lt;&gt;"", IF(COUNTIF($G$2:G1593, G1594), INDEX($A$2:$G$100000, MATCH(G1594, $G$2:G1593,0),1), FALSE), FALSE)</f>
        <v>0</v>
      </c>
      <c r="G1594" s="1">
        <v>3890</v>
      </c>
      <c r="H1594" s="1" t="s">
        <v>1711</v>
      </c>
    </row>
    <row r="1595" spans="1:8" x14ac:dyDescent="0.2">
      <c r="A1595" s="1">
        <v>1598</v>
      </c>
      <c r="B1595" s="1" t="str">
        <f t="shared" si="24"/>
        <v>EIF Channelview Cogeneration LLC</v>
      </c>
      <c r="C1595" s="1" t="b">
        <f>IF(D1595&lt;&gt;"",IF(COUNTIF($D$2:D1594, D1595), INDEX($A$2:$D$100000, MATCH(D1595, $D$2:D1594,0),1), FALSE), FALSE)</f>
        <v>0</v>
      </c>
      <c r="F1595" s="1" t="b">
        <f>IF(G1595&lt;&gt;"", IF(COUNTIF($G$2:G1594, G1595), INDEX($A$2:$G$100000, MATCH(G1595, $G$2:G1594,0),1), FALSE), FALSE)</f>
        <v>0</v>
      </c>
      <c r="G1595" s="1">
        <v>56380</v>
      </c>
      <c r="H1595" s="1" t="s">
        <v>1712</v>
      </c>
    </row>
    <row r="1596" spans="1:8" x14ac:dyDescent="0.2">
      <c r="A1596" s="1">
        <v>1599</v>
      </c>
      <c r="B1596" s="1" t="str">
        <f t="shared" si="24"/>
        <v>EIF Haypress LLC</v>
      </c>
      <c r="C1596" s="1" t="b">
        <f>IF(D1596&lt;&gt;"",IF(COUNTIF($D$2:D1595, D1596), INDEX($A$2:$D$100000, MATCH(D1596, $D$2:D1595,0),1), FALSE), FALSE)</f>
        <v>0</v>
      </c>
      <c r="F1596" s="1" t="b">
        <f>IF(G1596&lt;&gt;"", IF(COUNTIF($G$2:G1595, G1596), INDEX($A$2:$G$100000, MATCH(G1596, $G$2:G1595,0),1), FALSE), FALSE)</f>
        <v>0</v>
      </c>
      <c r="G1596" s="1">
        <v>56531</v>
      </c>
      <c r="H1596" s="1" t="s">
        <v>1713</v>
      </c>
    </row>
    <row r="1597" spans="1:8" x14ac:dyDescent="0.2">
      <c r="A1597" s="1">
        <v>1600</v>
      </c>
      <c r="B1597" s="1" t="str">
        <f t="shared" si="24"/>
        <v>EIF Northampton GP, LLC</v>
      </c>
      <c r="C1597" s="1" t="b">
        <f>IF(D1597&lt;&gt;"",IF(COUNTIF($D$2:D1596, D1597), INDEX($A$2:$D$100000, MATCH(D1597, $D$2:D1596,0),1), FALSE), FALSE)</f>
        <v>0</v>
      </c>
      <c r="F1597" s="1" t="b">
        <f>IF(G1597&lt;&gt;"", IF(COUNTIF($G$2:G1596, G1597), INDEX($A$2:$G$100000, MATCH(G1597, $G$2:G1596,0),1), FALSE), FALSE)</f>
        <v>0</v>
      </c>
      <c r="G1597" s="1">
        <v>23013</v>
      </c>
      <c r="H1597" s="1" t="s">
        <v>1714</v>
      </c>
    </row>
    <row r="1598" spans="1:8" x14ac:dyDescent="0.2">
      <c r="A1598" s="1">
        <v>1601</v>
      </c>
      <c r="B1598" s="1" t="str">
        <f t="shared" si="24"/>
        <v>El Cajon Energy LLC</v>
      </c>
      <c r="C1598" s="1" t="b">
        <f>IF(D1598&lt;&gt;"",IF(COUNTIF($D$2:D1597, D1598), INDEX($A$2:$D$100000, MATCH(D1598, $D$2:D1597,0),1), FALSE), FALSE)</f>
        <v>0</v>
      </c>
      <c r="F1598" s="1" t="b">
        <f>IF(G1598&lt;&gt;"", IF(COUNTIF($G$2:G1597, G1598), INDEX($A$2:$G$100000, MATCH(G1598, $G$2:G1597,0),1), FALSE), FALSE)</f>
        <v>0</v>
      </c>
      <c r="G1598" s="1">
        <v>56275</v>
      </c>
      <c r="H1598" s="1" t="s">
        <v>1715</v>
      </c>
    </row>
    <row r="1599" spans="1:8" x14ac:dyDescent="0.2">
      <c r="A1599" s="1">
        <v>1602</v>
      </c>
      <c r="B1599" s="1" t="str">
        <f t="shared" si="24"/>
        <v>El Dorado Irrigation District</v>
      </c>
      <c r="C1599" s="1" t="b">
        <f>IF(D1599&lt;&gt;"",IF(COUNTIF($D$2:D1598, D1599), INDEX($A$2:$D$100000, MATCH(D1599, $D$2:D1598,0),1), FALSE), FALSE)</f>
        <v>0</v>
      </c>
      <c r="F1599" s="1" t="b">
        <f>IF(G1599&lt;&gt;"", IF(COUNTIF($G$2:G1598, G1599), INDEX($A$2:$G$100000, MATCH(G1599, $G$2:G1598,0),1), FALSE), FALSE)</f>
        <v>0</v>
      </c>
      <c r="G1599" s="1">
        <v>25915</v>
      </c>
      <c r="H1599" s="1" t="s">
        <v>1716</v>
      </c>
    </row>
    <row r="1600" spans="1:8" x14ac:dyDescent="0.2">
      <c r="A1600" s="1">
        <v>1603</v>
      </c>
      <c r="B1600" s="1" t="str">
        <f t="shared" si="24"/>
        <v>Elbow Creek Wind Project LLC</v>
      </c>
      <c r="C1600" s="1" t="b">
        <f>IF(D1600&lt;&gt;"",IF(COUNTIF($D$2:D1599, D1600), INDEX($A$2:$D$100000, MATCH(D1600, $D$2:D1599,0),1), FALSE), FALSE)</f>
        <v>0</v>
      </c>
      <c r="F1600" s="1" t="b">
        <f>IF(G1600&lt;&gt;"", IF(COUNTIF($G$2:G1599, G1600), INDEX($A$2:$G$100000, MATCH(G1600, $G$2:G1599,0),1), FALSE), FALSE)</f>
        <v>0</v>
      </c>
      <c r="G1600" s="1">
        <v>55981</v>
      </c>
      <c r="H1600" s="1" t="s">
        <v>1717</v>
      </c>
    </row>
    <row r="1601" spans="1:8" x14ac:dyDescent="0.2">
      <c r="A1601" s="1">
        <v>1604</v>
      </c>
      <c r="B1601" s="1" t="str">
        <f t="shared" si="24"/>
        <v>Electron Hydro LLC</v>
      </c>
      <c r="C1601" s="1" t="b">
        <f>IF(D1601&lt;&gt;"",IF(COUNTIF($D$2:D1600, D1601), INDEX($A$2:$D$100000, MATCH(D1601, $D$2:D1600,0),1), FALSE), FALSE)</f>
        <v>0</v>
      </c>
      <c r="F1601" s="1" t="b">
        <f>IF(G1601&lt;&gt;"", IF(COUNTIF($G$2:G1600, G1601), INDEX($A$2:$G$100000, MATCH(G1601, $G$2:G1600,0),1), FALSE), FALSE)</f>
        <v>0</v>
      </c>
      <c r="G1601" s="1">
        <v>59866</v>
      </c>
      <c r="H1601" s="1" t="s">
        <v>1718</v>
      </c>
    </row>
    <row r="1602" spans="1:8" x14ac:dyDescent="0.2">
      <c r="A1602" s="1">
        <v>1605</v>
      </c>
      <c r="B1602" s="1" t="str">
        <f t="shared" ref="B1602:B1665" si="25">IF(H1602="",E1602,H1602)</f>
        <v>Eli Lilly and Company</v>
      </c>
      <c r="C1602" s="1" t="b">
        <f>IF(D1602&lt;&gt;"",IF(COUNTIF($D$2:D1601, D1602), INDEX($A$2:$D$100000, MATCH(D1602, $D$2:D1601,0),1), FALSE), FALSE)</f>
        <v>0</v>
      </c>
      <c r="F1602" s="1" t="b">
        <f>IF(G1602&lt;&gt;"", IF(COUNTIF($G$2:G1601, G1602), INDEX($A$2:$G$100000, MATCH(G1602, $G$2:G1601,0),1), FALSE), FALSE)</f>
        <v>0</v>
      </c>
      <c r="G1602" s="1">
        <v>57414</v>
      </c>
      <c r="H1602" s="1" t="s">
        <v>1719</v>
      </c>
    </row>
    <row r="1603" spans="1:8" x14ac:dyDescent="0.2">
      <c r="A1603" s="1">
        <v>1606</v>
      </c>
      <c r="B1603" s="1" t="str">
        <f t="shared" si="25"/>
        <v>Elk City LLC</v>
      </c>
      <c r="C1603" s="1" t="b">
        <f>IF(D1603&lt;&gt;"",IF(COUNTIF($D$2:D1602, D1603), INDEX($A$2:$D$100000, MATCH(D1603, $D$2:D1602,0),1), FALSE), FALSE)</f>
        <v>0</v>
      </c>
      <c r="F1603" s="1" t="b">
        <f>IF(G1603&lt;&gt;"", IF(COUNTIF($G$2:G1602, G1603), INDEX($A$2:$G$100000, MATCH(G1603, $G$2:G1602,0),1), FALSE), FALSE)</f>
        <v>0</v>
      </c>
      <c r="G1603" s="1">
        <v>56683</v>
      </c>
      <c r="H1603" s="1" t="s">
        <v>1720</v>
      </c>
    </row>
    <row r="1604" spans="1:8" x14ac:dyDescent="0.2">
      <c r="A1604" s="1">
        <v>1607</v>
      </c>
      <c r="B1604" s="1" t="str">
        <f t="shared" si="25"/>
        <v>Elk Hills Power LLC</v>
      </c>
      <c r="C1604" s="1" t="b">
        <f>IF(D1604&lt;&gt;"",IF(COUNTIF($D$2:D1603, D1604), INDEX($A$2:$D$100000, MATCH(D1604, $D$2:D1603,0),1), FALSE), FALSE)</f>
        <v>0</v>
      </c>
      <c r="F1604" s="1" t="b">
        <f>IF(G1604&lt;&gt;"", IF(COUNTIF($G$2:G1603, G1604), INDEX($A$2:$G$100000, MATCH(G1604, $G$2:G1603,0),1), FALSE), FALSE)</f>
        <v>0</v>
      </c>
      <c r="G1604" s="1">
        <v>34164</v>
      </c>
      <c r="H1604" s="1" t="s">
        <v>1721</v>
      </c>
    </row>
    <row r="1605" spans="1:8" x14ac:dyDescent="0.2">
      <c r="A1605" s="1">
        <v>1608</v>
      </c>
      <c r="B1605" s="1" t="str">
        <f t="shared" si="25"/>
        <v>Elk Wind Energy LLC</v>
      </c>
      <c r="C1605" s="1" t="b">
        <f>IF(D1605&lt;&gt;"",IF(COUNTIF($D$2:D1604, D1605), INDEX($A$2:$D$100000, MATCH(D1605, $D$2:D1604,0),1), FALSE), FALSE)</f>
        <v>0</v>
      </c>
      <c r="F1605" s="1" t="b">
        <f>IF(G1605&lt;&gt;"", IF(COUNTIF($G$2:G1604, G1605), INDEX($A$2:$G$100000, MATCH(G1605, $G$2:G1604,0),1), FALSE), FALSE)</f>
        <v>0</v>
      </c>
      <c r="G1605" s="1">
        <v>56744</v>
      </c>
      <c r="H1605" s="1" t="s">
        <v>1722</v>
      </c>
    </row>
    <row r="1606" spans="1:8" x14ac:dyDescent="0.2">
      <c r="A1606" s="1">
        <v>1609</v>
      </c>
      <c r="B1606" s="1" t="str">
        <f t="shared" si="25"/>
        <v>Elliana Solar LLC</v>
      </c>
      <c r="C1606" s="1" t="b">
        <f>IF(D1606&lt;&gt;"",IF(COUNTIF($D$2:D1605, D1606), INDEX($A$2:$D$100000, MATCH(D1606, $D$2:D1605,0),1), FALSE), FALSE)</f>
        <v>0</v>
      </c>
      <c r="F1606" s="1" t="b">
        <f>IF(G1606&lt;&gt;"", IF(COUNTIF($G$2:G1605, G1606), INDEX($A$2:$G$100000, MATCH(G1606, $G$2:G1605,0),1), FALSE), FALSE)</f>
        <v>0</v>
      </c>
      <c r="G1606" s="1">
        <v>59859</v>
      </c>
      <c r="H1606" s="1" t="s">
        <v>1723</v>
      </c>
    </row>
    <row r="1607" spans="1:8" x14ac:dyDescent="0.2">
      <c r="A1607" s="1">
        <v>1610</v>
      </c>
      <c r="B1607" s="1" t="str">
        <f t="shared" si="25"/>
        <v>Elwood Energy LLC</v>
      </c>
      <c r="C1607" s="1" t="b">
        <f>IF(D1607&lt;&gt;"",IF(COUNTIF($D$2:D1606, D1607), INDEX($A$2:$D$100000, MATCH(D1607, $D$2:D1606,0),1), FALSE), FALSE)</f>
        <v>0</v>
      </c>
      <c r="F1607" s="1" t="b">
        <f>IF(G1607&lt;&gt;"", IF(COUNTIF($G$2:G1606, G1607), INDEX($A$2:$G$100000, MATCH(G1607, $G$2:G1606,0),1), FALSE), FALSE)</f>
        <v>0</v>
      </c>
      <c r="G1607" s="1">
        <v>5259</v>
      </c>
      <c r="H1607" s="1" t="s">
        <v>1724</v>
      </c>
    </row>
    <row r="1608" spans="1:8" x14ac:dyDescent="0.2">
      <c r="A1608" s="1">
        <v>1611</v>
      </c>
      <c r="B1608" s="1" t="str">
        <f t="shared" si="25"/>
        <v>Emcor Energy Services</v>
      </c>
      <c r="C1608" s="1" t="b">
        <f>IF(D1608&lt;&gt;"",IF(COUNTIF($D$2:D1607, D1608), INDEX($A$2:$D$100000, MATCH(D1608, $D$2:D1607,0),1), FALSE), FALSE)</f>
        <v>0</v>
      </c>
      <c r="F1608" s="1" t="b">
        <f>IF(G1608&lt;&gt;"", IF(COUNTIF($G$2:G1607, G1608), INDEX($A$2:$G$100000, MATCH(G1608, $G$2:G1607,0),1), FALSE), FALSE)</f>
        <v>0</v>
      </c>
      <c r="G1608" s="1">
        <v>58099</v>
      </c>
      <c r="H1608" s="1" t="s">
        <v>1725</v>
      </c>
    </row>
    <row r="1609" spans="1:8" x14ac:dyDescent="0.2">
      <c r="A1609" s="1">
        <v>1612</v>
      </c>
      <c r="B1609" s="1" t="str">
        <f t="shared" si="25"/>
        <v>Emerald People's Utility Dist</v>
      </c>
      <c r="C1609" s="1" t="b">
        <f>IF(D1609&lt;&gt;"",IF(COUNTIF($D$2:D1608, D1609), INDEX($A$2:$D$100000, MATCH(D1609, $D$2:D1608,0),1), FALSE), FALSE)</f>
        <v>0</v>
      </c>
      <c r="F1609" s="1" t="b">
        <f>IF(G1609&lt;&gt;"", IF(COUNTIF($G$2:G1608, G1609), INDEX($A$2:$G$100000, MATCH(G1609, $G$2:G1608,0),1), FALSE), FALSE)</f>
        <v>0</v>
      </c>
      <c r="G1609" s="1">
        <v>40437</v>
      </c>
      <c r="H1609" s="1" t="s">
        <v>1726</v>
      </c>
    </row>
    <row r="1610" spans="1:8" x14ac:dyDescent="0.2">
      <c r="A1610" s="1">
        <v>1613</v>
      </c>
      <c r="B1610" s="1" t="str">
        <f t="shared" si="25"/>
        <v>Empire Generating Co  LLC</v>
      </c>
      <c r="C1610" s="1" t="b">
        <f>IF(D1610&lt;&gt;"",IF(COUNTIF($D$2:D1609, D1610), INDEX($A$2:$D$100000, MATCH(D1610, $D$2:D1609,0),1), FALSE), FALSE)</f>
        <v>0</v>
      </c>
      <c r="F1610" s="1" t="b">
        <f>IF(G1610&lt;&gt;"", IF(COUNTIF($G$2:G1609, G1610), INDEX($A$2:$G$100000, MATCH(G1610, $G$2:G1609,0),1), FALSE), FALSE)</f>
        <v>0</v>
      </c>
      <c r="G1610" s="1">
        <v>56480</v>
      </c>
      <c r="H1610" s="1" t="s">
        <v>1727</v>
      </c>
    </row>
    <row r="1611" spans="1:8" x14ac:dyDescent="0.2">
      <c r="A1611" s="1">
        <v>1614</v>
      </c>
      <c r="B1611" s="1" t="str">
        <f t="shared" si="25"/>
        <v>Empire Hydro Partners</v>
      </c>
      <c r="C1611" s="1" t="b">
        <f>IF(D1611&lt;&gt;"",IF(COUNTIF($D$2:D1610, D1611), INDEX($A$2:$D$100000, MATCH(D1611, $D$2:D1610,0),1), FALSE), FALSE)</f>
        <v>0</v>
      </c>
      <c r="F1611" s="1" t="b">
        <f>IF(G1611&lt;&gt;"", IF(COUNTIF($G$2:G1610, G1611), INDEX($A$2:$G$100000, MATCH(G1611, $G$2:G1610,0),1), FALSE), FALSE)</f>
        <v>0</v>
      </c>
      <c r="G1611" s="1">
        <v>5811</v>
      </c>
      <c r="H1611" s="1" t="s">
        <v>1728</v>
      </c>
    </row>
    <row r="1612" spans="1:8" x14ac:dyDescent="0.2">
      <c r="A1612" s="1">
        <v>1615</v>
      </c>
      <c r="B1612" s="1" t="str">
        <f t="shared" si="25"/>
        <v>Emporia Hydro Power LP</v>
      </c>
      <c r="C1612" s="1" t="b">
        <f>IF(D1612&lt;&gt;"",IF(COUNTIF($D$2:D1611, D1612), INDEX($A$2:$D$100000, MATCH(D1612, $D$2:D1611,0),1), FALSE), FALSE)</f>
        <v>0</v>
      </c>
      <c r="F1612" s="1" t="b">
        <f>IF(G1612&lt;&gt;"", IF(COUNTIF($G$2:G1611, G1612), INDEX($A$2:$G$100000, MATCH(G1612, $G$2:G1611,0),1), FALSE), FALSE)</f>
        <v>0</v>
      </c>
      <c r="G1612" s="1">
        <v>56840</v>
      </c>
      <c r="H1612" s="1" t="s">
        <v>1729</v>
      </c>
    </row>
    <row r="1613" spans="1:8" x14ac:dyDescent="0.2">
      <c r="A1613" s="1">
        <v>1616</v>
      </c>
      <c r="B1613" s="1" t="str">
        <f t="shared" si="25"/>
        <v>Enbridge</v>
      </c>
      <c r="C1613" s="1" t="b">
        <f>IF(D1613&lt;&gt;"",IF(COUNTIF($D$2:D1612, D1613), INDEX($A$2:$D$100000, MATCH(D1613, $D$2:D1612,0),1), FALSE), FALSE)</f>
        <v>0</v>
      </c>
      <c r="F1613" s="1" t="b">
        <f>IF(G1613&lt;&gt;"", IF(COUNTIF($G$2:G1612, G1613), INDEX($A$2:$G$100000, MATCH(G1613, $G$2:G1612,0),1), FALSE), FALSE)</f>
        <v>0</v>
      </c>
      <c r="G1613" s="1">
        <v>58720</v>
      </c>
      <c r="H1613" s="1" t="s">
        <v>1730</v>
      </c>
    </row>
    <row r="1614" spans="1:8" x14ac:dyDescent="0.2">
      <c r="A1614" s="1">
        <v>1617</v>
      </c>
      <c r="B1614" s="1" t="str">
        <f t="shared" si="25"/>
        <v>Encina Joint Powers Authority</v>
      </c>
      <c r="C1614" s="1" t="b">
        <f>IF(D1614&lt;&gt;"",IF(COUNTIF($D$2:D1613, D1614), INDEX($A$2:$D$100000, MATCH(D1614, $D$2:D1613,0),1), FALSE), FALSE)</f>
        <v>0</v>
      </c>
      <c r="F1614" s="1" t="b">
        <f>IF(G1614&lt;&gt;"", IF(COUNTIF($G$2:G1613, G1614), INDEX($A$2:$G$100000, MATCH(G1614, $G$2:G1613,0),1), FALSE), FALSE)</f>
        <v>0</v>
      </c>
      <c r="G1614" s="1">
        <v>5901</v>
      </c>
      <c r="H1614" s="1" t="s">
        <v>1731</v>
      </c>
    </row>
    <row r="1615" spans="1:8" x14ac:dyDescent="0.2">
      <c r="A1615" s="1">
        <v>1618</v>
      </c>
      <c r="B1615" s="1" t="str">
        <f t="shared" si="25"/>
        <v>Enel Cove Fort LLC</v>
      </c>
      <c r="C1615" s="1" t="b">
        <f>IF(D1615&lt;&gt;"",IF(COUNTIF($D$2:D1614, D1615), INDEX($A$2:$D$100000, MATCH(D1615, $D$2:D1614,0),1), FALSE), FALSE)</f>
        <v>0</v>
      </c>
      <c r="F1615" s="1" t="b">
        <f>IF(G1615&lt;&gt;"", IF(COUNTIF($G$2:G1614, G1615), INDEX($A$2:$G$100000, MATCH(G1615, $G$2:G1614,0),1), FALSE), FALSE)</f>
        <v>0</v>
      </c>
      <c r="G1615" s="1">
        <v>56381</v>
      </c>
      <c r="H1615" s="1" t="s">
        <v>1732</v>
      </c>
    </row>
    <row r="1616" spans="1:8" x14ac:dyDescent="0.2">
      <c r="A1616" s="1">
        <v>1619</v>
      </c>
      <c r="B1616" s="1" t="str">
        <f t="shared" si="25"/>
        <v>Enel Green Power NA, Inc.</v>
      </c>
      <c r="C1616" s="1" t="b">
        <f>IF(D1616&lt;&gt;"",IF(COUNTIF($D$2:D1615, D1616), INDEX($A$2:$D$100000, MATCH(D1616, $D$2:D1615,0),1), FALSE), FALSE)</f>
        <v>0</v>
      </c>
      <c r="F1616" s="1" t="b">
        <f>IF(G1616&lt;&gt;"", IF(COUNTIF($G$2:G1615, G1616), INDEX($A$2:$G$100000, MATCH(G1616, $G$2:G1615,0),1), FALSE), FALSE)</f>
        <v>0</v>
      </c>
      <c r="G1616" s="1">
        <v>59380</v>
      </c>
      <c r="H1616" s="1" t="s">
        <v>1733</v>
      </c>
    </row>
    <row r="1617" spans="1:8" x14ac:dyDescent="0.2">
      <c r="A1617" s="1">
        <v>1620</v>
      </c>
      <c r="B1617" s="1" t="str">
        <f t="shared" si="25"/>
        <v>ENEL Salt Wells LLC</v>
      </c>
      <c r="C1617" s="1" t="b">
        <f>IF(D1617&lt;&gt;"",IF(COUNTIF($D$2:D1616, D1617), INDEX($A$2:$D$100000, MATCH(D1617, $D$2:D1616,0),1), FALSE), FALSE)</f>
        <v>0</v>
      </c>
      <c r="F1617" s="1" t="b">
        <f>IF(G1617&lt;&gt;"", IF(COUNTIF($G$2:G1616, G1617), INDEX($A$2:$G$100000, MATCH(G1617, $G$2:G1616,0),1), FALSE), FALSE)</f>
        <v>0</v>
      </c>
      <c r="G1617" s="1">
        <v>56657</v>
      </c>
      <c r="H1617" s="1" t="s">
        <v>1734</v>
      </c>
    </row>
    <row r="1618" spans="1:8" x14ac:dyDescent="0.2">
      <c r="A1618" s="1">
        <v>1621</v>
      </c>
      <c r="B1618" s="1" t="str">
        <f t="shared" si="25"/>
        <v>Enel Stillwater LLC</v>
      </c>
      <c r="C1618" s="1" t="b">
        <f>IF(D1618&lt;&gt;"",IF(COUNTIF($D$2:D1617, D1618), INDEX($A$2:$D$100000, MATCH(D1618, $D$2:D1617,0),1), FALSE), FALSE)</f>
        <v>0</v>
      </c>
      <c r="F1618" s="1" t="b">
        <f>IF(G1618&lt;&gt;"", IF(COUNTIF($G$2:G1617, G1618), INDEX($A$2:$G$100000, MATCH(G1618, $G$2:G1617,0),1), FALSE), FALSE)</f>
        <v>0</v>
      </c>
      <c r="G1618" s="1">
        <v>50131</v>
      </c>
      <c r="H1618" s="1" t="s">
        <v>1735</v>
      </c>
    </row>
    <row r="1619" spans="1:8" x14ac:dyDescent="0.2">
      <c r="A1619" s="1">
        <v>1622</v>
      </c>
      <c r="B1619" s="1" t="str">
        <f t="shared" si="25"/>
        <v>Enerdyne Power Systems Inc</v>
      </c>
      <c r="C1619" s="1" t="b">
        <f>IF(D1619&lt;&gt;"",IF(COUNTIF($D$2:D1618, D1619), INDEX($A$2:$D$100000, MATCH(D1619, $D$2:D1618,0),1), FALSE), FALSE)</f>
        <v>0</v>
      </c>
      <c r="F1619" s="1" t="b">
        <f>IF(G1619&lt;&gt;"", IF(COUNTIF($G$2:G1618, G1619), INDEX($A$2:$G$100000, MATCH(G1619, $G$2:G1618,0),1), FALSE), FALSE)</f>
        <v>0</v>
      </c>
      <c r="G1619" s="1">
        <v>58523</v>
      </c>
      <c r="H1619" s="1" t="s">
        <v>1736</v>
      </c>
    </row>
    <row r="1620" spans="1:8" x14ac:dyDescent="0.2">
      <c r="A1620" s="1">
        <v>1623</v>
      </c>
      <c r="B1620" s="1" t="str">
        <f t="shared" si="25"/>
        <v>Energy 2001 Inc</v>
      </c>
      <c r="C1620" s="1" t="b">
        <f>IF(D1620&lt;&gt;"",IF(COUNTIF($D$2:D1619, D1620), INDEX($A$2:$D$100000, MATCH(D1620, $D$2:D1619,0),1), FALSE), FALSE)</f>
        <v>0</v>
      </c>
      <c r="F1620" s="1" t="b">
        <f>IF(G1620&lt;&gt;"", IF(COUNTIF($G$2:G1619, G1620), INDEX($A$2:$G$100000, MATCH(G1620, $G$2:G1619,0),1), FALSE), FALSE)</f>
        <v>0</v>
      </c>
      <c r="G1620" s="1">
        <v>57362</v>
      </c>
      <c r="H1620" s="1" t="s">
        <v>1737</v>
      </c>
    </row>
    <row r="1621" spans="1:8" x14ac:dyDescent="0.2">
      <c r="A1621" s="1">
        <v>1624</v>
      </c>
      <c r="B1621" s="1" t="str">
        <f t="shared" si="25"/>
        <v>Energy Alternatives Wholesale LLC</v>
      </c>
      <c r="C1621" s="1" t="b">
        <f>IF(D1621&lt;&gt;"",IF(COUNTIF($D$2:D1620, D1621), INDEX($A$2:$D$100000, MATCH(D1621, $D$2:D1620,0),1), FALSE), FALSE)</f>
        <v>0</v>
      </c>
      <c r="F1621" s="1" t="b">
        <f>IF(G1621&lt;&gt;"", IF(COUNTIF($G$2:G1620, G1621), INDEX($A$2:$G$100000, MATCH(G1621, $G$2:G1620,0),1), FALSE), FALSE)</f>
        <v>0</v>
      </c>
      <c r="G1621" s="1">
        <v>58202</v>
      </c>
      <c r="H1621" s="1" t="s">
        <v>1738</v>
      </c>
    </row>
    <row r="1622" spans="1:8" x14ac:dyDescent="0.2">
      <c r="A1622" s="1">
        <v>1625</v>
      </c>
      <c r="B1622" s="1" t="str">
        <f t="shared" si="25"/>
        <v>Energy Developments Inc</v>
      </c>
      <c r="C1622" s="1" t="b">
        <f>IF(D1622&lt;&gt;"",IF(COUNTIF($D$2:D1621, D1622), INDEX($A$2:$D$100000, MATCH(D1622, $D$2:D1621,0),1), FALSE), FALSE)</f>
        <v>0</v>
      </c>
      <c r="F1622" s="1" t="b">
        <f>IF(G1622&lt;&gt;"", IF(COUNTIF($G$2:G1621, G1622), INDEX($A$2:$G$100000, MATCH(G1622, $G$2:G1621,0),1), FALSE), FALSE)</f>
        <v>0</v>
      </c>
      <c r="G1622" s="1">
        <v>55858</v>
      </c>
      <c r="H1622" s="1" t="s">
        <v>1739</v>
      </c>
    </row>
    <row r="1623" spans="1:8" x14ac:dyDescent="0.2">
      <c r="A1623" s="1">
        <v>1626</v>
      </c>
      <c r="B1623" s="1" t="str">
        <f t="shared" si="25"/>
        <v>Energy Northwest</v>
      </c>
      <c r="C1623" s="1" t="b">
        <f>IF(D1623&lt;&gt;"",IF(COUNTIF($D$2:D1622, D1623), INDEX($A$2:$D$100000, MATCH(D1623, $D$2:D1622,0),1), FALSE), FALSE)</f>
        <v>0</v>
      </c>
      <c r="F1623" s="1" t="b">
        <f>IF(G1623&lt;&gt;"", IF(COUNTIF($G$2:G1622, G1623), INDEX($A$2:$G$100000, MATCH(G1623, $G$2:G1622,0),1), FALSE), FALSE)</f>
        <v>0</v>
      </c>
      <c r="G1623" s="1">
        <v>20160</v>
      </c>
      <c r="H1623" s="1" t="s">
        <v>1740</v>
      </c>
    </row>
    <row r="1624" spans="1:8" x14ac:dyDescent="0.2">
      <c r="A1624" s="1">
        <v>1627</v>
      </c>
      <c r="B1624" s="1" t="str">
        <f t="shared" si="25"/>
        <v>Energy Operations Group</v>
      </c>
      <c r="C1624" s="1" t="b">
        <f>IF(D1624&lt;&gt;"",IF(COUNTIF($D$2:D1623, D1624), INDEX($A$2:$D$100000, MATCH(D1624, $D$2:D1623,0),1), FALSE), FALSE)</f>
        <v>0</v>
      </c>
      <c r="F1624" s="1" t="b">
        <f>IF(G1624&lt;&gt;"", IF(COUNTIF($G$2:G1623, G1624), INDEX($A$2:$G$100000, MATCH(G1624, $G$2:G1623,0),1), FALSE), FALSE)</f>
        <v>0</v>
      </c>
      <c r="G1624" s="1">
        <v>50026</v>
      </c>
      <c r="H1624" s="1" t="s">
        <v>1741</v>
      </c>
    </row>
    <row r="1625" spans="1:8" x14ac:dyDescent="0.2">
      <c r="A1625" s="1">
        <v>1628</v>
      </c>
      <c r="B1625" s="1" t="str">
        <f t="shared" si="25"/>
        <v>Energy Operations Group LLC (MN)</v>
      </c>
      <c r="C1625" s="1" t="b">
        <f>IF(D1625&lt;&gt;"",IF(COUNTIF($D$2:D1624, D1625), INDEX($A$2:$D$100000, MATCH(D1625, $D$2:D1624,0),1), FALSE), FALSE)</f>
        <v>0</v>
      </c>
      <c r="F1625" s="1" t="b">
        <f>IF(G1625&lt;&gt;"", IF(COUNTIF($G$2:G1624, G1625), INDEX($A$2:$G$100000, MATCH(G1625, $G$2:G1624,0),1), FALSE), FALSE)</f>
        <v>0</v>
      </c>
      <c r="G1625" s="1">
        <v>59182</v>
      </c>
      <c r="H1625" s="1" t="s">
        <v>1742</v>
      </c>
    </row>
    <row r="1626" spans="1:8" x14ac:dyDescent="0.2">
      <c r="A1626" s="1">
        <v>1629</v>
      </c>
      <c r="B1626" s="1" t="str">
        <f t="shared" si="25"/>
        <v>Energy Recovery Operations, Inc</v>
      </c>
      <c r="C1626" s="1" t="b">
        <f>IF(D1626&lt;&gt;"",IF(COUNTIF($D$2:D1625, D1626), INDEX($A$2:$D$100000, MATCH(D1626, $D$2:D1625,0),1), FALSE), FALSE)</f>
        <v>0</v>
      </c>
      <c r="F1626" s="1" t="b">
        <f>IF(G1626&lt;&gt;"", IF(COUNTIF($G$2:G1625, G1626), INDEX($A$2:$G$100000, MATCH(G1626, $G$2:G1625,0),1), FALSE), FALSE)</f>
        <v>0</v>
      </c>
      <c r="G1626" s="1">
        <v>49770</v>
      </c>
      <c r="H1626" s="1" t="s">
        <v>1743</v>
      </c>
    </row>
    <row r="1627" spans="1:8" x14ac:dyDescent="0.2">
      <c r="A1627" s="1">
        <v>1630</v>
      </c>
      <c r="B1627" s="1" t="str">
        <f t="shared" si="25"/>
        <v>Energy Systems Group LLC</v>
      </c>
      <c r="C1627" s="1" t="b">
        <f>IF(D1627&lt;&gt;"",IF(COUNTIF($D$2:D1626, D1627), INDEX($A$2:$D$100000, MATCH(D1627, $D$2:D1626,0),1), FALSE), FALSE)</f>
        <v>0</v>
      </c>
      <c r="F1627" s="1" t="b">
        <f>IF(G1627&lt;&gt;"", IF(COUNTIF($G$2:G1626, G1627), INDEX($A$2:$G$100000, MATCH(G1627, $G$2:G1626,0),1), FALSE), FALSE)</f>
        <v>0</v>
      </c>
      <c r="G1627" s="1">
        <v>58303</v>
      </c>
      <c r="H1627" s="1" t="s">
        <v>1744</v>
      </c>
    </row>
    <row r="1628" spans="1:8" x14ac:dyDescent="0.2">
      <c r="A1628" s="1">
        <v>1631</v>
      </c>
      <c r="B1628" s="1" t="str">
        <f t="shared" si="25"/>
        <v>Energy Transfer Field Services LLC</v>
      </c>
      <c r="C1628" s="1" t="b">
        <f>IF(D1628&lt;&gt;"",IF(COUNTIF($D$2:D1627, D1628), INDEX($A$2:$D$100000, MATCH(D1628, $D$2:D1627,0),1), FALSE), FALSE)</f>
        <v>0</v>
      </c>
      <c r="F1628" s="1" t="b">
        <f>IF(G1628&lt;&gt;"", IF(COUNTIF($G$2:G1627, G1628), INDEX($A$2:$G$100000, MATCH(G1628, $G$2:G1627,0),1), FALSE), FALSE)</f>
        <v>0</v>
      </c>
      <c r="G1628" s="1">
        <v>59344</v>
      </c>
      <c r="H1628" s="1" t="s">
        <v>1745</v>
      </c>
    </row>
    <row r="1629" spans="1:8" x14ac:dyDescent="0.2">
      <c r="A1629" s="1">
        <v>1632</v>
      </c>
      <c r="B1629" s="1" t="str">
        <f t="shared" si="25"/>
        <v>ENERGYneering Solutions, Inc</v>
      </c>
      <c r="C1629" s="1" t="b">
        <f>IF(D1629&lt;&gt;"",IF(COUNTIF($D$2:D1628, D1629), INDEX($A$2:$D$100000, MATCH(D1629, $D$2:D1628,0),1), FALSE), FALSE)</f>
        <v>0</v>
      </c>
      <c r="F1629" s="1" t="b">
        <f>IF(G1629&lt;&gt;"", IF(COUNTIF($G$2:G1628, G1629), INDEX($A$2:$G$100000, MATCH(G1629, $G$2:G1628,0),1), FALSE), FALSE)</f>
        <v>0</v>
      </c>
      <c r="G1629" s="1">
        <v>59370</v>
      </c>
      <c r="H1629" s="1" t="s">
        <v>1746</v>
      </c>
    </row>
    <row r="1630" spans="1:8" x14ac:dyDescent="0.2">
      <c r="A1630" s="1">
        <v>1633</v>
      </c>
      <c r="B1630" s="1" t="str">
        <f t="shared" si="25"/>
        <v>Enerparc CA 1, LLC</v>
      </c>
      <c r="C1630" s="1" t="b">
        <f>IF(D1630&lt;&gt;"",IF(COUNTIF($D$2:D1629, D1630), INDEX($A$2:$D$100000, MATCH(D1630, $D$2:D1629,0),1), FALSE), FALSE)</f>
        <v>0</v>
      </c>
      <c r="F1630" s="1" t="b">
        <f>IF(G1630&lt;&gt;"", IF(COUNTIF($G$2:G1629, G1630), INDEX($A$2:$G$100000, MATCH(G1630, $G$2:G1629,0),1), FALSE), FALSE)</f>
        <v>0</v>
      </c>
      <c r="G1630" s="1">
        <v>58944</v>
      </c>
      <c r="H1630" s="1" t="s">
        <v>1747</v>
      </c>
    </row>
    <row r="1631" spans="1:8" x14ac:dyDescent="0.2">
      <c r="A1631" s="1">
        <v>1634</v>
      </c>
      <c r="B1631" s="1" t="str">
        <f t="shared" si="25"/>
        <v>Enfinity BNB Napoleon Solar LLC</v>
      </c>
      <c r="C1631" s="1" t="b">
        <f>IF(D1631&lt;&gt;"",IF(COUNTIF($D$2:D1630, D1631), INDEX($A$2:$D$100000, MATCH(D1631, $D$2:D1630,0),1), FALSE), FALSE)</f>
        <v>0</v>
      </c>
      <c r="F1631" s="1" t="b">
        <f>IF(G1631&lt;&gt;"", IF(COUNTIF($G$2:G1630, G1631), INDEX($A$2:$G$100000, MATCH(G1631, $G$2:G1630,0),1), FALSE), FALSE)</f>
        <v>0</v>
      </c>
      <c r="G1631" s="1">
        <v>56780</v>
      </c>
      <c r="H1631" s="1" t="s">
        <v>1748</v>
      </c>
    </row>
    <row r="1632" spans="1:8" x14ac:dyDescent="0.2">
      <c r="A1632" s="1">
        <v>1635</v>
      </c>
      <c r="B1632" s="1" t="str">
        <f t="shared" si="25"/>
        <v>Enfinity NorCal 1 FAA LLC</v>
      </c>
      <c r="C1632" s="1" t="b">
        <f>IF(D1632&lt;&gt;"",IF(COUNTIF($D$2:D1631, D1632), INDEX($A$2:$D$100000, MATCH(D1632, $D$2:D1631,0),1), FALSE), FALSE)</f>
        <v>0</v>
      </c>
      <c r="F1632" s="1" t="b">
        <f>IF(G1632&lt;&gt;"", IF(COUNTIF($G$2:G1631, G1632), INDEX($A$2:$G$100000, MATCH(G1632, $G$2:G1631,0),1), FALSE), FALSE)</f>
        <v>0</v>
      </c>
      <c r="G1632" s="1">
        <v>58238</v>
      </c>
      <c r="H1632" s="1" t="s">
        <v>1749</v>
      </c>
    </row>
    <row r="1633" spans="1:8" x14ac:dyDescent="0.2">
      <c r="A1633" s="1">
        <v>1636</v>
      </c>
      <c r="B1633" s="1" t="str">
        <f t="shared" si="25"/>
        <v>Engie North America</v>
      </c>
      <c r="C1633" s="1" t="b">
        <f>IF(D1633&lt;&gt;"",IF(COUNTIF($D$2:D1632, D1633), INDEX($A$2:$D$100000, MATCH(D1633, $D$2:D1632,0),1), FALSE), FALSE)</f>
        <v>0</v>
      </c>
      <c r="F1633" s="1" t="b">
        <f>IF(G1633&lt;&gt;"", IF(COUNTIF($G$2:G1632, G1633), INDEX($A$2:$G$100000, MATCH(G1633, $G$2:G1632,0),1), FALSE), FALSE)</f>
        <v>0</v>
      </c>
      <c r="G1633" s="1">
        <v>56201</v>
      </c>
      <c r="H1633" s="1" t="s">
        <v>1750</v>
      </c>
    </row>
    <row r="1634" spans="1:8" x14ac:dyDescent="0.2">
      <c r="A1634" s="1">
        <v>1637</v>
      </c>
      <c r="B1634" s="1" t="str">
        <f t="shared" si="25"/>
        <v>EnLink Midstream Services, LLC</v>
      </c>
      <c r="C1634" s="1" t="b">
        <f>IF(D1634&lt;&gt;"",IF(COUNTIF($D$2:D1633, D1634), INDEX($A$2:$D$100000, MATCH(D1634, $D$2:D1633,0),1), FALSE), FALSE)</f>
        <v>0</v>
      </c>
      <c r="F1634" s="1" t="b">
        <f>IF(G1634&lt;&gt;"", IF(COUNTIF($G$2:G1633, G1634), INDEX($A$2:$G$100000, MATCH(G1634, $G$2:G1633,0),1), FALSE), FALSE)</f>
        <v>0</v>
      </c>
      <c r="G1634" s="1">
        <v>59366</v>
      </c>
      <c r="H1634" s="1" t="s">
        <v>1751</v>
      </c>
    </row>
    <row r="1635" spans="1:8" x14ac:dyDescent="0.2">
      <c r="A1635" s="1">
        <v>1638</v>
      </c>
      <c r="B1635" s="1" t="str">
        <f t="shared" si="25"/>
        <v>Ennis Power Company LLC</v>
      </c>
      <c r="C1635" s="1" t="b">
        <f>IF(D1635&lt;&gt;"",IF(COUNTIF($D$2:D1634, D1635), INDEX($A$2:$D$100000, MATCH(D1635, $D$2:D1634,0),1), FALSE), FALSE)</f>
        <v>0</v>
      </c>
      <c r="F1635" s="1" t="b">
        <f>IF(G1635&lt;&gt;"", IF(COUNTIF($G$2:G1634, G1635), INDEX($A$2:$G$100000, MATCH(G1635, $G$2:G1634,0),1), FALSE), FALSE)</f>
        <v>0</v>
      </c>
      <c r="G1635" s="1">
        <v>5761</v>
      </c>
      <c r="H1635" s="1" t="s">
        <v>1752</v>
      </c>
    </row>
    <row r="1636" spans="1:8" x14ac:dyDescent="0.2">
      <c r="A1636" s="1">
        <v>1639</v>
      </c>
      <c r="B1636" s="1" t="str">
        <f t="shared" si="25"/>
        <v>Entergy Nuc Fitzpatrick LLC</v>
      </c>
      <c r="C1636" s="1" t="b">
        <f>IF(D1636&lt;&gt;"",IF(COUNTIF($D$2:D1635, D1636), INDEX($A$2:$D$100000, MATCH(D1636, $D$2:D1635,0),1), FALSE), FALSE)</f>
        <v>0</v>
      </c>
      <c r="F1636" s="1" t="b">
        <f>IF(G1636&lt;&gt;"", IF(COUNTIF($G$2:G1635, G1636), INDEX($A$2:$G$100000, MATCH(G1636, $G$2:G1635,0),1), FALSE), FALSE)</f>
        <v>0</v>
      </c>
      <c r="G1636" s="1">
        <v>5943</v>
      </c>
      <c r="H1636" s="1" t="s">
        <v>1753</v>
      </c>
    </row>
    <row r="1637" spans="1:8" x14ac:dyDescent="0.2">
      <c r="A1637" s="1">
        <v>1640</v>
      </c>
      <c r="B1637" s="1" t="str">
        <f t="shared" si="25"/>
        <v>Entergy Nuclear Generation Co</v>
      </c>
      <c r="C1637" s="1" t="b">
        <f>IF(D1637&lt;&gt;"",IF(COUNTIF($D$2:D1636, D1637), INDEX($A$2:$D$100000, MATCH(D1637, $D$2:D1636,0),1), FALSE), FALSE)</f>
        <v>0</v>
      </c>
      <c r="F1637" s="1" t="b">
        <f>IF(G1637&lt;&gt;"", IF(COUNTIF($G$2:G1636, G1637), INDEX($A$2:$G$100000, MATCH(G1637, $G$2:G1636,0),1), FALSE), FALSE)</f>
        <v>0</v>
      </c>
      <c r="G1637" s="1">
        <v>29926</v>
      </c>
      <c r="H1637" s="1" t="s">
        <v>1754</v>
      </c>
    </row>
    <row r="1638" spans="1:8" x14ac:dyDescent="0.2">
      <c r="A1638" s="1">
        <v>1641</v>
      </c>
      <c r="B1638" s="1" t="str">
        <f t="shared" si="25"/>
        <v>Entergy Nuclear Indian Point 2</v>
      </c>
      <c r="C1638" s="1" t="b">
        <f>IF(D1638&lt;&gt;"",IF(COUNTIF($D$2:D1637, D1638), INDEX($A$2:$D$100000, MATCH(D1638, $D$2:D1637,0),1), FALSE), FALSE)</f>
        <v>0</v>
      </c>
      <c r="F1638" s="1" t="b">
        <f>IF(G1638&lt;&gt;"", IF(COUNTIF($G$2:G1637, G1638), INDEX($A$2:$G$100000, MATCH(G1638, $G$2:G1637,0),1), FALSE), FALSE)</f>
        <v>0</v>
      </c>
      <c r="G1638" s="1">
        <v>6027</v>
      </c>
      <c r="H1638" s="1" t="s">
        <v>1755</v>
      </c>
    </row>
    <row r="1639" spans="1:8" x14ac:dyDescent="0.2">
      <c r="A1639" s="1">
        <v>1642</v>
      </c>
      <c r="B1639" s="1" t="str">
        <f t="shared" si="25"/>
        <v>Entergy Nuclear Indian Point 3</v>
      </c>
      <c r="C1639" s="1" t="b">
        <f>IF(D1639&lt;&gt;"",IF(COUNTIF($D$2:D1638, D1639), INDEX($A$2:$D$100000, MATCH(D1639, $D$2:D1638,0),1), FALSE), FALSE)</f>
        <v>0</v>
      </c>
      <c r="F1639" s="1" t="b">
        <f>IF(G1639&lt;&gt;"", IF(COUNTIF($G$2:G1638, G1639), INDEX($A$2:$G$100000, MATCH(G1639, $G$2:G1638,0),1), FALSE), FALSE)</f>
        <v>0</v>
      </c>
      <c r="G1639" s="1">
        <v>6028</v>
      </c>
      <c r="H1639" s="1" t="s">
        <v>1756</v>
      </c>
    </row>
    <row r="1640" spans="1:8" x14ac:dyDescent="0.2">
      <c r="A1640" s="1">
        <v>1643</v>
      </c>
      <c r="B1640" s="1" t="str">
        <f t="shared" si="25"/>
        <v>Entergy Nuclear Palisades LLC</v>
      </c>
      <c r="C1640" s="1" t="b">
        <f>IF(D1640&lt;&gt;"",IF(COUNTIF($D$2:D1639, D1640), INDEX($A$2:$D$100000, MATCH(D1640, $D$2:D1639,0),1), FALSE), FALSE)</f>
        <v>0</v>
      </c>
      <c r="F1640" s="1" t="b">
        <f>IF(G1640&lt;&gt;"", IF(COUNTIF($G$2:G1639, G1640), INDEX($A$2:$G$100000, MATCH(G1640, $G$2:G1639,0),1), FALSE), FALSE)</f>
        <v>0</v>
      </c>
      <c r="G1640" s="1">
        <v>56192</v>
      </c>
      <c r="H1640" s="1" t="s">
        <v>1757</v>
      </c>
    </row>
    <row r="1641" spans="1:8" x14ac:dyDescent="0.2">
      <c r="A1641" s="1">
        <v>1644</v>
      </c>
      <c r="B1641" s="1" t="str">
        <f t="shared" si="25"/>
        <v>Enterprise Products Optg LP</v>
      </c>
      <c r="C1641" s="1" t="b">
        <f>IF(D1641&lt;&gt;"",IF(COUNTIF($D$2:D1640, D1641), INDEX($A$2:$D$100000, MATCH(D1641, $D$2:D1640,0),1), FALSE), FALSE)</f>
        <v>0</v>
      </c>
      <c r="F1641" s="1" t="b">
        <f>IF(G1641&lt;&gt;"", IF(COUNTIF($G$2:G1640, G1641), INDEX($A$2:$G$100000, MATCH(G1641, $G$2:G1640,0),1), FALSE), FALSE)</f>
        <v>0</v>
      </c>
      <c r="G1641" s="1">
        <v>29925</v>
      </c>
      <c r="H1641" s="1" t="s">
        <v>1758</v>
      </c>
    </row>
    <row r="1642" spans="1:8" x14ac:dyDescent="0.2">
      <c r="A1642" s="1">
        <v>1645</v>
      </c>
      <c r="B1642" s="1" t="str">
        <f t="shared" si="25"/>
        <v>EONY Generation Limited</v>
      </c>
      <c r="C1642" s="1" t="b">
        <f>IF(D1642&lt;&gt;"",IF(COUNTIF($D$2:D1641, D1642), INDEX($A$2:$D$100000, MATCH(D1642, $D$2:D1641,0),1), FALSE), FALSE)</f>
        <v>0</v>
      </c>
      <c r="F1642" s="1" t="b">
        <f>IF(G1642&lt;&gt;"", IF(COUNTIF($G$2:G1641, G1642), INDEX($A$2:$G$100000, MATCH(G1642, $G$2:G1641,0),1), FALSE), FALSE)</f>
        <v>0</v>
      </c>
      <c r="G1642" s="1">
        <v>60023</v>
      </c>
      <c r="H1642" s="1" t="s">
        <v>1759</v>
      </c>
    </row>
    <row r="1643" spans="1:8" x14ac:dyDescent="0.2">
      <c r="A1643" s="1">
        <v>1646</v>
      </c>
      <c r="B1643" s="1" t="str">
        <f t="shared" si="25"/>
        <v>EPP Renewable Energy</v>
      </c>
      <c r="C1643" s="1" t="b">
        <f>IF(D1643&lt;&gt;"",IF(COUNTIF($D$2:D1642, D1643), INDEX($A$2:$D$100000, MATCH(D1643, $D$2:D1642,0),1), FALSE), FALSE)</f>
        <v>0</v>
      </c>
      <c r="F1643" s="1" t="b">
        <f>IF(G1643&lt;&gt;"", IF(COUNTIF($G$2:G1642, G1643), INDEX($A$2:$G$100000, MATCH(G1643, $G$2:G1642,0),1), FALSE), FALSE)</f>
        <v>0</v>
      </c>
      <c r="G1643" s="1">
        <v>57249</v>
      </c>
      <c r="H1643" s="1" t="s">
        <v>1760</v>
      </c>
    </row>
    <row r="1644" spans="1:8" x14ac:dyDescent="0.2">
      <c r="A1644" s="1">
        <v>1647</v>
      </c>
      <c r="B1644" s="1" t="str">
        <f t="shared" si="25"/>
        <v>Equistar Chemicals LP</v>
      </c>
      <c r="C1644" s="1" t="b">
        <f>IF(D1644&lt;&gt;"",IF(COUNTIF($D$2:D1643, D1644), INDEX($A$2:$D$100000, MATCH(D1644, $D$2:D1643,0),1), FALSE), FALSE)</f>
        <v>0</v>
      </c>
      <c r="F1644" s="1" t="b">
        <f>IF(G1644&lt;&gt;"", IF(COUNTIF($G$2:G1643, G1644), INDEX($A$2:$G$100000, MATCH(G1644, $G$2:G1643,0),1), FALSE), FALSE)</f>
        <v>0</v>
      </c>
      <c r="G1644" s="1">
        <v>5065</v>
      </c>
      <c r="H1644" s="1" t="s">
        <v>1761</v>
      </c>
    </row>
    <row r="1645" spans="1:8" x14ac:dyDescent="0.2">
      <c r="A1645" s="1">
        <v>1648</v>
      </c>
      <c r="B1645" s="1" t="str">
        <f t="shared" si="25"/>
        <v>Equus Power I, L.P.,</v>
      </c>
      <c r="C1645" s="1" t="b">
        <f>IF(D1645&lt;&gt;"",IF(COUNTIF($D$2:D1644, D1645), INDEX($A$2:$D$100000, MATCH(D1645, $D$2:D1644,0),1), FALSE), FALSE)</f>
        <v>0</v>
      </c>
      <c r="F1645" s="1" t="b">
        <f>IF(G1645&lt;&gt;"", IF(COUNTIF($G$2:G1644, G1645), INDEX($A$2:$G$100000, MATCH(G1645, $G$2:G1644,0),1), FALSE), FALSE)</f>
        <v>0</v>
      </c>
      <c r="G1645" s="1">
        <v>49845</v>
      </c>
      <c r="H1645" s="1" t="s">
        <v>1762</v>
      </c>
    </row>
    <row r="1646" spans="1:8" x14ac:dyDescent="0.2">
      <c r="A1646" s="1">
        <v>1649</v>
      </c>
      <c r="B1646" s="1" t="str">
        <f t="shared" si="25"/>
        <v>Ergon Refining Inc</v>
      </c>
      <c r="C1646" s="1" t="b">
        <f>IF(D1646&lt;&gt;"",IF(COUNTIF($D$2:D1645, D1646), INDEX($A$2:$D$100000, MATCH(D1646, $D$2:D1645,0),1), FALSE), FALSE)</f>
        <v>0</v>
      </c>
      <c r="F1646" s="1" t="b">
        <f>IF(G1646&lt;&gt;"", IF(COUNTIF($G$2:G1645, G1646), INDEX($A$2:$G$100000, MATCH(G1646, $G$2:G1645,0),1), FALSE), FALSE)</f>
        <v>0</v>
      </c>
      <c r="G1646" s="1">
        <v>6667</v>
      </c>
      <c r="H1646" s="1" t="s">
        <v>1763</v>
      </c>
    </row>
    <row r="1647" spans="1:8" x14ac:dyDescent="0.2">
      <c r="A1647" s="1">
        <v>1650</v>
      </c>
      <c r="B1647" s="1" t="str">
        <f t="shared" si="25"/>
        <v>Erie Boulevard Hydropower LP</v>
      </c>
      <c r="C1647" s="1" t="b">
        <f>IF(D1647&lt;&gt;"",IF(COUNTIF($D$2:D1646, D1647), INDEX($A$2:$D$100000, MATCH(D1647, $D$2:D1646,0),1), FALSE), FALSE)</f>
        <v>0</v>
      </c>
      <c r="F1647" s="1" t="b">
        <f>IF(G1647&lt;&gt;"", IF(COUNTIF($G$2:G1646, G1647), INDEX($A$2:$G$100000, MATCH(G1647, $G$2:G1646,0),1), FALSE), FALSE)</f>
        <v>0</v>
      </c>
      <c r="G1647" s="1">
        <v>5914</v>
      </c>
      <c r="H1647" s="1" t="s">
        <v>1764</v>
      </c>
    </row>
    <row r="1648" spans="1:8" x14ac:dyDescent="0.2">
      <c r="A1648" s="1">
        <v>1651</v>
      </c>
      <c r="B1648" s="1" t="str">
        <f t="shared" si="25"/>
        <v>Erie Coke Corp</v>
      </c>
      <c r="C1648" s="1" t="b">
        <f>IF(D1648&lt;&gt;"",IF(COUNTIF($D$2:D1647, D1648), INDEX($A$2:$D$100000, MATCH(D1648, $D$2:D1647,0),1), FALSE), FALSE)</f>
        <v>0</v>
      </c>
      <c r="F1648" s="1" t="b">
        <f>IF(G1648&lt;&gt;"", IF(COUNTIF($G$2:G1647, G1648), INDEX($A$2:$G$100000, MATCH(G1648, $G$2:G1647,0),1), FALSE), FALSE)</f>
        <v>0</v>
      </c>
      <c r="G1648" s="1">
        <v>5959</v>
      </c>
      <c r="H1648" s="1" t="s">
        <v>1765</v>
      </c>
    </row>
    <row r="1649" spans="1:8" x14ac:dyDescent="0.2">
      <c r="A1649" s="1">
        <v>1652</v>
      </c>
      <c r="B1649" s="1" t="str">
        <f t="shared" si="25"/>
        <v>Errol Hydroelectric Co LLC</v>
      </c>
      <c r="C1649" s="1" t="b">
        <f>IF(D1649&lt;&gt;"",IF(COUNTIF($D$2:D1648, D1649), INDEX($A$2:$D$100000, MATCH(D1649, $D$2:D1648,0),1), FALSE), FALSE)</f>
        <v>0</v>
      </c>
      <c r="F1649" s="1" t="b">
        <f>IF(G1649&lt;&gt;"", IF(COUNTIF($G$2:G1648, G1649), INDEX($A$2:$G$100000, MATCH(G1649, $G$2:G1648,0),1), FALSE), FALSE)</f>
        <v>0</v>
      </c>
      <c r="G1649" s="1">
        <v>23037</v>
      </c>
      <c r="H1649" s="1" t="s">
        <v>1766</v>
      </c>
    </row>
    <row r="1650" spans="1:8" x14ac:dyDescent="0.2">
      <c r="A1650" s="1">
        <v>1653</v>
      </c>
      <c r="B1650" s="1" t="str">
        <f t="shared" si="25"/>
        <v>Erving Paper Mills Inc</v>
      </c>
      <c r="C1650" s="1" t="b">
        <f>IF(D1650&lt;&gt;"",IF(COUNTIF($D$2:D1649, D1650), INDEX($A$2:$D$100000, MATCH(D1650, $D$2:D1649,0),1), FALSE), FALSE)</f>
        <v>0</v>
      </c>
      <c r="F1650" s="1" t="b">
        <f>IF(G1650&lt;&gt;"", IF(COUNTIF($G$2:G1649, G1650), INDEX($A$2:$G$100000, MATCH(G1650, $G$2:G1649,0),1), FALSE), FALSE)</f>
        <v>0</v>
      </c>
      <c r="G1650" s="1">
        <v>5989</v>
      </c>
      <c r="H1650" s="1" t="s">
        <v>1767</v>
      </c>
    </row>
    <row r="1651" spans="1:8" x14ac:dyDescent="0.2">
      <c r="A1651" s="1">
        <v>1654</v>
      </c>
      <c r="B1651" s="1" t="str">
        <f t="shared" si="25"/>
        <v>Erwin Farm LLC</v>
      </c>
      <c r="C1651" s="1" t="b">
        <f>IF(D1651&lt;&gt;"",IF(COUNTIF($D$2:D1650, D1651), INDEX($A$2:$D$100000, MATCH(D1651, $D$2:D1650,0),1), FALSE), FALSE)</f>
        <v>0</v>
      </c>
      <c r="F1651" s="1" t="b">
        <f>IF(G1651&lt;&gt;"", IF(COUNTIF($G$2:G1650, G1651), INDEX($A$2:$G$100000, MATCH(G1651, $G$2:G1650,0),1), FALSE), FALSE)</f>
        <v>0</v>
      </c>
      <c r="G1651" s="1">
        <v>58740</v>
      </c>
      <c r="H1651" s="1" t="s">
        <v>1768</v>
      </c>
    </row>
    <row r="1652" spans="1:8" x14ac:dyDescent="0.2">
      <c r="A1652" s="1">
        <v>1655</v>
      </c>
      <c r="B1652" s="1" t="str">
        <f t="shared" si="25"/>
        <v>ERWR Whitcomb Farm Solar LLC</v>
      </c>
      <c r="C1652" s="1" t="b">
        <f>IF(D1652&lt;&gt;"",IF(COUNTIF($D$2:D1651, D1652), INDEX($A$2:$D$100000, MATCH(D1652, $D$2:D1651,0),1), FALSE), FALSE)</f>
        <v>0</v>
      </c>
      <c r="F1652" s="1" t="b">
        <f>IF(G1652&lt;&gt;"", IF(COUNTIF($G$2:G1651, G1652), INDEX($A$2:$G$100000, MATCH(G1652, $G$2:G1651,0),1), FALSE), FALSE)</f>
        <v>0</v>
      </c>
      <c r="G1652" s="1">
        <v>58883</v>
      </c>
      <c r="H1652" s="1" t="s">
        <v>1769</v>
      </c>
    </row>
    <row r="1653" spans="1:8" x14ac:dyDescent="0.2">
      <c r="A1653" s="1">
        <v>1656</v>
      </c>
      <c r="B1653" s="1" t="str">
        <f t="shared" si="25"/>
        <v>ESA Four Oaks NC 1, LLC</v>
      </c>
      <c r="C1653" s="1" t="b">
        <f>IF(D1653&lt;&gt;"",IF(COUNTIF($D$2:D1652, D1653), INDEX($A$2:$D$100000, MATCH(D1653, $D$2:D1652,0),1), FALSE), FALSE)</f>
        <v>0</v>
      </c>
      <c r="F1653" s="1" t="b">
        <f>IF(G1653&lt;&gt;"", IF(COUNTIF($G$2:G1652, G1653), INDEX($A$2:$G$100000, MATCH(G1653, $G$2:G1652,0),1), FALSE), FALSE)</f>
        <v>0</v>
      </c>
      <c r="G1653" s="1">
        <v>59276</v>
      </c>
      <c r="H1653" s="1" t="s">
        <v>1770</v>
      </c>
    </row>
    <row r="1654" spans="1:8" x14ac:dyDescent="0.2">
      <c r="A1654" s="1">
        <v>1657</v>
      </c>
      <c r="B1654" s="1" t="str">
        <f t="shared" si="25"/>
        <v>ESA Princeton NC, LLC</v>
      </c>
      <c r="C1654" s="1" t="b">
        <f>IF(D1654&lt;&gt;"",IF(COUNTIF($D$2:D1653, D1654), INDEX($A$2:$D$100000, MATCH(D1654, $D$2:D1653,0),1), FALSE), FALSE)</f>
        <v>0</v>
      </c>
      <c r="F1654" s="1" t="b">
        <f>IF(G1654&lt;&gt;"", IF(COUNTIF($G$2:G1653, G1654), INDEX($A$2:$G$100000, MATCH(G1654, $G$2:G1653,0),1), FALSE), FALSE)</f>
        <v>0</v>
      </c>
      <c r="G1654" s="1">
        <v>59277</v>
      </c>
      <c r="H1654" s="1" t="s">
        <v>1771</v>
      </c>
    </row>
    <row r="1655" spans="1:8" x14ac:dyDescent="0.2">
      <c r="A1655" s="1">
        <v>1658</v>
      </c>
      <c r="B1655" s="1" t="str">
        <f t="shared" si="25"/>
        <v>Escanaba Operating Services LLC</v>
      </c>
      <c r="C1655" s="1" t="b">
        <f>IF(D1655&lt;&gt;"",IF(COUNTIF($D$2:D1654, D1655), INDEX($A$2:$D$100000, MATCH(D1655, $D$2:D1654,0),1), FALSE), FALSE)</f>
        <v>0</v>
      </c>
      <c r="F1655" s="1" t="b">
        <f>IF(G1655&lt;&gt;"", IF(COUNTIF($G$2:G1654, G1655), INDEX($A$2:$G$100000, MATCH(G1655, $G$2:G1654,0),1), FALSE), FALSE)</f>
        <v>0</v>
      </c>
      <c r="G1655" s="1">
        <v>58246</v>
      </c>
      <c r="H1655" s="1" t="s">
        <v>1772</v>
      </c>
    </row>
    <row r="1656" spans="1:8" x14ac:dyDescent="0.2">
      <c r="A1656" s="1">
        <v>1659</v>
      </c>
      <c r="B1656" s="1" t="str">
        <f t="shared" si="25"/>
        <v>ESG Biofuels (Southern Georgia) Company LLC</v>
      </c>
      <c r="C1656" s="1" t="b">
        <f>IF(D1656&lt;&gt;"",IF(COUNTIF($D$2:D1655, D1656), INDEX($A$2:$D$100000, MATCH(D1656, $D$2:D1655,0),1), FALSE), FALSE)</f>
        <v>0</v>
      </c>
      <c r="F1656" s="1" t="b">
        <f>IF(G1656&lt;&gt;"", IF(COUNTIF($G$2:G1655, G1656), INDEX($A$2:$G$100000, MATCH(G1656, $G$2:G1655,0),1), FALSE), FALSE)</f>
        <v>0</v>
      </c>
      <c r="G1656" s="1">
        <v>59015</v>
      </c>
      <c r="H1656" s="1" t="s">
        <v>1773</v>
      </c>
    </row>
    <row r="1657" spans="1:8" x14ac:dyDescent="0.2">
      <c r="A1657" s="1">
        <v>1660</v>
      </c>
      <c r="B1657" s="1" t="str">
        <f t="shared" si="25"/>
        <v>ESI Vansycle Partners LP</v>
      </c>
      <c r="C1657" s="1" t="b">
        <f>IF(D1657&lt;&gt;"",IF(COUNTIF($D$2:D1656, D1657), INDEX($A$2:$D$100000, MATCH(D1657, $D$2:D1656,0),1), FALSE), FALSE)</f>
        <v>0</v>
      </c>
      <c r="F1657" s="1" t="b">
        <f>IF(G1657&lt;&gt;"", IF(COUNTIF($G$2:G1656, G1657), INDEX($A$2:$G$100000, MATCH(G1657, $G$2:G1656,0),1), FALSE), FALSE)</f>
        <v>0</v>
      </c>
      <c r="G1657" s="1">
        <v>6017</v>
      </c>
      <c r="H1657" s="1" t="s">
        <v>1774</v>
      </c>
    </row>
    <row r="1658" spans="1:8" x14ac:dyDescent="0.2">
      <c r="A1658" s="1">
        <v>1661</v>
      </c>
      <c r="B1658" s="1" t="str">
        <f t="shared" si="25"/>
        <v>ESOCO Orrington LLC</v>
      </c>
      <c r="C1658" s="1" t="b">
        <f>IF(D1658&lt;&gt;"",IF(COUNTIF($D$2:D1657, D1658), INDEX($A$2:$D$100000, MATCH(D1658, $D$2:D1657,0),1), FALSE), FALSE)</f>
        <v>0</v>
      </c>
      <c r="F1658" s="1" t="b">
        <f>IF(G1658&lt;&gt;"", IF(COUNTIF($G$2:G1657, G1658), INDEX($A$2:$G$100000, MATCH(G1658, $G$2:G1657,0),1), FALSE), FALSE)</f>
        <v>0</v>
      </c>
      <c r="G1658" s="1">
        <v>6036</v>
      </c>
      <c r="H1658" s="1" t="s">
        <v>1775</v>
      </c>
    </row>
    <row r="1659" spans="1:8" x14ac:dyDescent="0.2">
      <c r="A1659" s="1">
        <v>1662</v>
      </c>
      <c r="B1659" s="1" t="str">
        <f t="shared" si="25"/>
        <v>Essential Power Newington LLC</v>
      </c>
      <c r="C1659" s="1" t="b">
        <f>IF(D1659&lt;&gt;"",IF(COUNTIF($D$2:D1658, D1659), INDEX($A$2:$D$100000, MATCH(D1659, $D$2:D1658,0),1), FALSE), FALSE)</f>
        <v>0</v>
      </c>
      <c r="F1659" s="1" t="b">
        <f>IF(G1659&lt;&gt;"", IF(COUNTIF($G$2:G1658, G1659), INDEX($A$2:$G$100000, MATCH(G1659, $G$2:G1658,0),1), FALSE), FALSE)</f>
        <v>0</v>
      </c>
      <c r="G1659" s="1">
        <v>13538</v>
      </c>
      <c r="H1659" s="1" t="s">
        <v>1776</v>
      </c>
    </row>
    <row r="1660" spans="1:8" x14ac:dyDescent="0.2">
      <c r="A1660" s="1">
        <v>1663</v>
      </c>
      <c r="B1660" s="1" t="str">
        <f t="shared" si="25"/>
        <v>Essential Power Rock Springs LLC</v>
      </c>
      <c r="C1660" s="1" t="b">
        <f>IF(D1660&lt;&gt;"",IF(COUNTIF($D$2:D1659, D1660), INDEX($A$2:$D$100000, MATCH(D1660, $D$2:D1659,0),1), FALSE), FALSE)</f>
        <v>0</v>
      </c>
      <c r="F1660" s="1" t="b">
        <f>IF(G1660&lt;&gt;"", IF(COUNTIF($G$2:G1659, G1660), INDEX($A$2:$G$100000, MATCH(G1660, $G$2:G1659,0),1), FALSE), FALSE)</f>
        <v>0</v>
      </c>
      <c r="G1660" s="1">
        <v>56386</v>
      </c>
      <c r="H1660" s="1" t="s">
        <v>1777</v>
      </c>
    </row>
    <row r="1661" spans="1:8" x14ac:dyDescent="0.2">
      <c r="A1661" s="1">
        <v>1664</v>
      </c>
      <c r="B1661" s="1" t="str">
        <f t="shared" si="25"/>
        <v>Essex Hydro Associates LLC</v>
      </c>
      <c r="C1661" s="1" t="b">
        <f>IF(D1661&lt;&gt;"",IF(COUNTIF($D$2:D1660, D1661), INDEX($A$2:$D$100000, MATCH(D1661, $D$2:D1660,0),1), FALSE), FALSE)</f>
        <v>0</v>
      </c>
      <c r="F1661" s="1" t="b">
        <f>IF(G1661&lt;&gt;"", IF(COUNTIF($G$2:G1660, G1661), INDEX($A$2:$G$100000, MATCH(G1661, $G$2:G1660,0),1), FALSE), FALSE)</f>
        <v>0</v>
      </c>
      <c r="G1661" s="1">
        <v>55753</v>
      </c>
      <c r="H1661" s="1" t="s">
        <v>1778</v>
      </c>
    </row>
    <row r="1662" spans="1:8" x14ac:dyDescent="0.2">
      <c r="A1662" s="1">
        <v>1665</v>
      </c>
      <c r="B1662" s="1" t="str">
        <f t="shared" si="25"/>
        <v>EthosEnergy Power Plant Services</v>
      </c>
      <c r="C1662" s="1" t="b">
        <f>IF(D1662&lt;&gt;"",IF(COUNTIF($D$2:D1661, D1662), INDEX($A$2:$D$100000, MATCH(D1662, $D$2:D1661,0),1), FALSE), FALSE)</f>
        <v>0</v>
      </c>
      <c r="F1662" s="1" t="b">
        <f>IF(G1662&lt;&gt;"", IF(COUNTIF($G$2:G1661, G1662), INDEX($A$2:$G$100000, MATCH(G1662, $G$2:G1661,0),1), FALSE), FALSE)</f>
        <v>0</v>
      </c>
      <c r="G1662" s="1">
        <v>58945</v>
      </c>
      <c r="H1662" s="1" t="s">
        <v>1779</v>
      </c>
    </row>
    <row r="1663" spans="1:8" x14ac:dyDescent="0.2">
      <c r="A1663" s="1">
        <v>1666</v>
      </c>
      <c r="B1663" s="1" t="str">
        <f t="shared" si="25"/>
        <v>Eugene Water &amp; Electric Board</v>
      </c>
      <c r="C1663" s="1" t="b">
        <f>IF(D1663&lt;&gt;"",IF(COUNTIF($D$2:D1662, D1663), INDEX($A$2:$D$100000, MATCH(D1663, $D$2:D1662,0),1), FALSE), FALSE)</f>
        <v>0</v>
      </c>
      <c r="F1663" s="1" t="b">
        <f>IF(G1663&lt;&gt;"", IF(COUNTIF($G$2:G1662, G1663), INDEX($A$2:$G$100000, MATCH(G1663, $G$2:G1662,0),1), FALSE), FALSE)</f>
        <v>0</v>
      </c>
      <c r="G1663" s="1">
        <v>6013</v>
      </c>
      <c r="H1663" s="1" t="s">
        <v>1780</v>
      </c>
    </row>
    <row r="1664" spans="1:8" x14ac:dyDescent="0.2">
      <c r="A1664" s="1">
        <v>1667</v>
      </c>
      <c r="B1664" s="1" t="str">
        <f t="shared" si="25"/>
        <v>EUI Management PH Inc</v>
      </c>
      <c r="C1664" s="1" t="b">
        <f>IF(D1664&lt;&gt;"",IF(COUNTIF($D$2:D1663, D1664), INDEX($A$2:$D$100000, MATCH(D1664, $D$2:D1663,0),1), FALSE), FALSE)</f>
        <v>0</v>
      </c>
      <c r="F1664" s="1" t="b">
        <f>IF(G1664&lt;&gt;"", IF(COUNTIF($G$2:G1663, G1664), INDEX($A$2:$G$100000, MATCH(G1664, $G$2:G1663,0),1), FALSE), FALSE)</f>
        <v>0</v>
      </c>
      <c r="G1664" s="1">
        <v>6042</v>
      </c>
      <c r="H1664" s="1" t="s">
        <v>1781</v>
      </c>
    </row>
    <row r="1665" spans="1:8" x14ac:dyDescent="0.2">
      <c r="A1665" s="1">
        <v>1668</v>
      </c>
      <c r="B1665" s="1" t="str">
        <f t="shared" si="25"/>
        <v>Eurus Combine Hills I LLC</v>
      </c>
      <c r="C1665" s="1" t="b">
        <f>IF(D1665&lt;&gt;"",IF(COUNTIF($D$2:D1664, D1665), INDEX($A$2:$D$100000, MATCH(D1665, $D$2:D1664,0),1), FALSE), FALSE)</f>
        <v>0</v>
      </c>
      <c r="F1665" s="1" t="b">
        <f>IF(G1665&lt;&gt;"", IF(COUNTIF($G$2:G1664, G1665), INDEX($A$2:$G$100000, MATCH(G1665, $G$2:G1664,0),1), FALSE), FALSE)</f>
        <v>0</v>
      </c>
      <c r="G1665" s="1">
        <v>49844</v>
      </c>
      <c r="H1665" s="1" t="s">
        <v>1782</v>
      </c>
    </row>
    <row r="1666" spans="1:8" x14ac:dyDescent="0.2">
      <c r="A1666" s="1">
        <v>1669</v>
      </c>
      <c r="B1666" s="1" t="str">
        <f t="shared" ref="B1666:B1729" si="26">IF(H1666="",E1666,H1666)</f>
        <v>Eurus Combine Hills II LLC</v>
      </c>
      <c r="C1666" s="1" t="b">
        <f>IF(D1666&lt;&gt;"",IF(COUNTIF($D$2:D1665, D1666), INDEX($A$2:$D$100000, MATCH(D1666, $D$2:D1665,0),1), FALSE), FALSE)</f>
        <v>0</v>
      </c>
      <c r="F1666" s="1" t="b">
        <f>IF(G1666&lt;&gt;"", IF(COUNTIF($G$2:G1665, G1666), INDEX($A$2:$G$100000, MATCH(G1666, $G$2:G1665,0),1), FALSE), FALSE)</f>
        <v>0</v>
      </c>
      <c r="G1666" s="1">
        <v>56483</v>
      </c>
      <c r="H1666" s="1" t="s">
        <v>1783</v>
      </c>
    </row>
    <row r="1667" spans="1:8" x14ac:dyDescent="0.2">
      <c r="A1667" s="1">
        <v>1670</v>
      </c>
      <c r="B1667" s="1" t="str">
        <f t="shared" si="26"/>
        <v>Evanston Board of Education</v>
      </c>
      <c r="C1667" s="1" t="b">
        <f>IF(D1667&lt;&gt;"",IF(COUNTIF($D$2:D1666, D1667), INDEX($A$2:$D$100000, MATCH(D1667, $D$2:D1666,0),1), FALSE), FALSE)</f>
        <v>0</v>
      </c>
      <c r="F1667" s="1" t="b">
        <f>IF(G1667&lt;&gt;"", IF(COUNTIF($G$2:G1666, G1667), INDEX($A$2:$G$100000, MATCH(G1667, $G$2:G1666,0),1), FALSE), FALSE)</f>
        <v>0</v>
      </c>
      <c r="G1667" s="1">
        <v>6883</v>
      </c>
      <c r="H1667" s="1" t="s">
        <v>1784</v>
      </c>
    </row>
    <row r="1668" spans="1:8" x14ac:dyDescent="0.2">
      <c r="A1668" s="1">
        <v>1671</v>
      </c>
      <c r="B1668" s="1" t="str">
        <f t="shared" si="26"/>
        <v>Everetts Wildcat Solar, LLC</v>
      </c>
      <c r="C1668" s="1" t="b">
        <f>IF(D1668&lt;&gt;"",IF(COUNTIF($D$2:D1667, D1668), INDEX($A$2:$D$100000, MATCH(D1668, $D$2:D1667,0),1), FALSE), FALSE)</f>
        <v>0</v>
      </c>
      <c r="F1668" s="1" t="b">
        <f>IF(G1668&lt;&gt;"", IF(COUNTIF($G$2:G1667, G1668), INDEX($A$2:$G$100000, MATCH(G1668, $G$2:G1667,0),1), FALSE), FALSE)</f>
        <v>0</v>
      </c>
      <c r="G1668" s="1">
        <v>59289</v>
      </c>
      <c r="H1668" s="1" t="s">
        <v>1785</v>
      </c>
    </row>
    <row r="1669" spans="1:8" x14ac:dyDescent="0.2">
      <c r="A1669" s="1">
        <v>1672</v>
      </c>
      <c r="B1669" s="1" t="str">
        <f t="shared" si="26"/>
        <v>Evergreen BioPower LLC</v>
      </c>
      <c r="C1669" s="1" t="b">
        <f>IF(D1669&lt;&gt;"",IF(COUNTIF($D$2:D1668, D1669), INDEX($A$2:$D$100000, MATCH(D1669, $D$2:D1668,0),1), FALSE), FALSE)</f>
        <v>0</v>
      </c>
      <c r="F1669" s="1" t="b">
        <f>IF(G1669&lt;&gt;"", IF(COUNTIF($G$2:G1668, G1669), INDEX($A$2:$G$100000, MATCH(G1669, $G$2:G1668,0),1), FALSE), FALSE)</f>
        <v>0</v>
      </c>
      <c r="G1669" s="1">
        <v>55968</v>
      </c>
      <c r="H1669" s="1" t="s">
        <v>1786</v>
      </c>
    </row>
    <row r="1670" spans="1:8" x14ac:dyDescent="0.2">
      <c r="A1670" s="1">
        <v>1673</v>
      </c>
      <c r="B1670" s="1" t="str">
        <f t="shared" si="26"/>
        <v>Evergreen Community Power, LLC</v>
      </c>
      <c r="C1670" s="1" t="b">
        <f>IF(D1670&lt;&gt;"",IF(COUNTIF($D$2:D1669, D1670), INDEX($A$2:$D$100000, MATCH(D1670, $D$2:D1669,0),1), FALSE), FALSE)</f>
        <v>0</v>
      </c>
      <c r="F1670" s="1" t="b">
        <f>IF(G1670&lt;&gt;"", IF(COUNTIF($G$2:G1669, G1670), INDEX($A$2:$G$100000, MATCH(G1670, $G$2:G1669,0),1), FALSE), FALSE)</f>
        <v>0</v>
      </c>
      <c r="G1670" s="1">
        <v>57400</v>
      </c>
      <c r="H1670" s="1" t="s">
        <v>1787</v>
      </c>
    </row>
    <row r="1671" spans="1:8" x14ac:dyDescent="0.2">
      <c r="A1671" s="1">
        <v>1674</v>
      </c>
      <c r="B1671" s="1" t="str">
        <f t="shared" si="26"/>
        <v>Evergreen Packaging Inc</v>
      </c>
      <c r="C1671" s="1" t="b">
        <f>IF(D1671&lt;&gt;"",IF(COUNTIF($D$2:D1670, D1671), INDEX($A$2:$D$100000, MATCH(D1671, $D$2:D1670,0),1), FALSE), FALSE)</f>
        <v>0</v>
      </c>
      <c r="F1671" s="1" t="b">
        <f>IF(G1671&lt;&gt;"", IF(COUNTIF($G$2:G1670, G1671), INDEX($A$2:$G$100000, MATCH(G1671, $G$2:G1670,0),1), FALSE), FALSE)</f>
        <v>0</v>
      </c>
      <c r="G1671" s="1">
        <v>55863</v>
      </c>
      <c r="H1671" s="1" t="s">
        <v>1788</v>
      </c>
    </row>
    <row r="1672" spans="1:8" x14ac:dyDescent="0.2">
      <c r="A1672" s="1">
        <v>1675</v>
      </c>
      <c r="B1672" s="1" t="str">
        <f t="shared" si="26"/>
        <v>Everpower Wind Holdings Inc</v>
      </c>
      <c r="C1672" s="1" t="b">
        <f>IF(D1672&lt;&gt;"",IF(COUNTIF($D$2:D1671, D1672), INDEX($A$2:$D$100000, MATCH(D1672, $D$2:D1671,0),1), FALSE), FALSE)</f>
        <v>0</v>
      </c>
      <c r="F1672" s="1" t="b">
        <f>IF(G1672&lt;&gt;"", IF(COUNTIF($G$2:G1671, G1672), INDEX($A$2:$G$100000, MATCH(G1672, $G$2:G1671,0),1), FALSE), FALSE)</f>
        <v>0</v>
      </c>
      <c r="G1672" s="1">
        <v>58672</v>
      </c>
      <c r="H1672" s="1" t="s">
        <v>1789</v>
      </c>
    </row>
    <row r="1673" spans="1:8" x14ac:dyDescent="0.2">
      <c r="A1673" s="1">
        <v>1676</v>
      </c>
      <c r="B1673" s="1" t="str">
        <f t="shared" si="26"/>
        <v>Evonik Degussa Corporation</v>
      </c>
      <c r="C1673" s="1" t="b">
        <f>IF(D1673&lt;&gt;"",IF(COUNTIF($D$2:D1672, D1673), INDEX($A$2:$D$100000, MATCH(D1673, $D$2:D1672,0),1), FALSE), FALSE)</f>
        <v>0</v>
      </c>
      <c r="F1673" s="1" t="b">
        <f>IF(G1673&lt;&gt;"", IF(COUNTIF($G$2:G1672, G1673), INDEX($A$2:$G$100000, MATCH(G1673, $G$2:G1672,0),1), FALSE), FALSE)</f>
        <v>0</v>
      </c>
      <c r="G1673" s="1">
        <v>56537</v>
      </c>
      <c r="H1673" s="1" t="s">
        <v>1790</v>
      </c>
    </row>
    <row r="1674" spans="1:8" x14ac:dyDescent="0.2">
      <c r="A1674" s="1">
        <v>1677</v>
      </c>
      <c r="B1674" s="1" t="str">
        <f t="shared" si="26"/>
        <v>Ewington Wind Project</v>
      </c>
      <c r="C1674" s="1" t="b">
        <f>IF(D1674&lt;&gt;"",IF(COUNTIF($D$2:D1673, D1674), INDEX($A$2:$D$100000, MATCH(D1674, $D$2:D1673,0),1), FALSE), FALSE)</f>
        <v>0</v>
      </c>
      <c r="F1674" s="1" t="b">
        <f>IF(G1674&lt;&gt;"", IF(COUNTIF($G$2:G1673, G1674), INDEX($A$2:$G$100000, MATCH(G1674, $G$2:G1673,0),1), FALSE), FALSE)</f>
        <v>0</v>
      </c>
      <c r="G1674" s="1">
        <v>57158</v>
      </c>
      <c r="H1674" s="1" t="s">
        <v>1791</v>
      </c>
    </row>
    <row r="1675" spans="1:8" x14ac:dyDescent="0.2">
      <c r="A1675" s="1">
        <v>1678</v>
      </c>
      <c r="B1675" s="1" t="str">
        <f t="shared" si="26"/>
        <v>EWP RENEWABLE CORP.</v>
      </c>
      <c r="C1675" s="1" t="b">
        <f>IF(D1675&lt;&gt;"",IF(COUNTIF($D$2:D1674, D1675), INDEX($A$2:$D$100000, MATCH(D1675, $D$2:D1674,0),1), FALSE), FALSE)</f>
        <v>0</v>
      </c>
      <c r="F1675" s="1" t="b">
        <f>IF(G1675&lt;&gt;"", IF(COUNTIF($G$2:G1674, G1675), INDEX($A$2:$G$100000, MATCH(G1675, $G$2:G1674,0),1), FALSE), FALSE)</f>
        <v>0</v>
      </c>
      <c r="G1675" s="1">
        <v>55840</v>
      </c>
      <c r="H1675" s="1" t="s">
        <v>1792</v>
      </c>
    </row>
    <row r="1676" spans="1:8" x14ac:dyDescent="0.2">
      <c r="A1676" s="1">
        <v>1679</v>
      </c>
      <c r="B1676" s="1" t="str">
        <f t="shared" si="26"/>
        <v>EXC Wind 1</v>
      </c>
      <c r="C1676" s="1" t="b">
        <f>IF(D1676&lt;&gt;"",IF(COUNTIF($D$2:D1675, D1676), INDEX($A$2:$D$100000, MATCH(D1676, $D$2:D1675,0),1), FALSE), FALSE)</f>
        <v>0</v>
      </c>
      <c r="F1676" s="1" t="b">
        <f>IF(G1676&lt;&gt;"", IF(COUNTIF($G$2:G1675, G1676), INDEX($A$2:$G$100000, MATCH(G1676, $G$2:G1675,0),1), FALSE), FALSE)</f>
        <v>0</v>
      </c>
      <c r="G1676" s="1">
        <v>55838</v>
      </c>
      <c r="H1676" s="1" t="s">
        <v>1793</v>
      </c>
    </row>
    <row r="1677" spans="1:8" x14ac:dyDescent="0.2">
      <c r="A1677" s="1">
        <v>1680</v>
      </c>
      <c r="B1677" s="1" t="str">
        <f t="shared" si="26"/>
        <v>EXC Wind 10</v>
      </c>
      <c r="C1677" s="1" t="b">
        <f>IF(D1677&lt;&gt;"",IF(COUNTIF($D$2:D1676, D1677), INDEX($A$2:$D$100000, MATCH(D1677, $D$2:D1676,0),1), FALSE), FALSE)</f>
        <v>0</v>
      </c>
      <c r="F1677" s="1" t="b">
        <f>IF(G1677&lt;&gt;"", IF(COUNTIF($G$2:G1676, G1677), INDEX($A$2:$G$100000, MATCH(G1677, $G$2:G1676,0),1), FALSE), FALSE)</f>
        <v>0</v>
      </c>
      <c r="G1677" s="1">
        <v>56044</v>
      </c>
      <c r="H1677" s="1" t="s">
        <v>1794</v>
      </c>
    </row>
    <row r="1678" spans="1:8" x14ac:dyDescent="0.2">
      <c r="A1678" s="1">
        <v>1681</v>
      </c>
      <c r="B1678" s="1" t="str">
        <f t="shared" si="26"/>
        <v>EXC Wind 11</v>
      </c>
      <c r="C1678" s="1" t="b">
        <f>IF(D1678&lt;&gt;"",IF(COUNTIF($D$2:D1677, D1678), INDEX($A$2:$D$100000, MATCH(D1678, $D$2:D1677,0),1), FALSE), FALSE)</f>
        <v>0</v>
      </c>
      <c r="F1678" s="1" t="b">
        <f>IF(G1678&lt;&gt;"", IF(COUNTIF($G$2:G1677, G1678), INDEX($A$2:$G$100000, MATCH(G1678, $G$2:G1677,0),1), FALSE), FALSE)</f>
        <v>0</v>
      </c>
      <c r="G1678" s="1">
        <v>56045</v>
      </c>
      <c r="H1678" s="1" t="s">
        <v>1795</v>
      </c>
    </row>
    <row r="1679" spans="1:8" x14ac:dyDescent="0.2">
      <c r="A1679" s="1">
        <v>1682</v>
      </c>
      <c r="B1679" s="1" t="str">
        <f t="shared" si="26"/>
        <v>EXC Wind 2</v>
      </c>
      <c r="C1679" s="1" t="b">
        <f>IF(D1679&lt;&gt;"",IF(COUNTIF($D$2:D1678, D1679), INDEX($A$2:$D$100000, MATCH(D1679, $D$2:D1678,0),1), FALSE), FALSE)</f>
        <v>0</v>
      </c>
      <c r="F1679" s="1" t="b">
        <f>IF(G1679&lt;&gt;"", IF(COUNTIF($G$2:G1678, G1679), INDEX($A$2:$G$100000, MATCH(G1679, $G$2:G1678,0),1), FALSE), FALSE)</f>
        <v>0</v>
      </c>
      <c r="G1679" s="1">
        <v>55837</v>
      </c>
      <c r="H1679" s="1" t="s">
        <v>1796</v>
      </c>
    </row>
    <row r="1680" spans="1:8" x14ac:dyDescent="0.2">
      <c r="A1680" s="1">
        <v>1683</v>
      </c>
      <c r="B1680" s="1" t="str">
        <f t="shared" si="26"/>
        <v>EXC Wind 3</v>
      </c>
      <c r="C1680" s="1" t="b">
        <f>IF(D1680&lt;&gt;"",IF(COUNTIF($D$2:D1679, D1680), INDEX($A$2:$D$100000, MATCH(D1680, $D$2:D1679,0),1), FALSE), FALSE)</f>
        <v>0</v>
      </c>
      <c r="F1680" s="1" t="b">
        <f>IF(G1680&lt;&gt;"", IF(COUNTIF($G$2:G1679, G1680), INDEX($A$2:$G$100000, MATCH(G1680, $G$2:G1679,0),1), FALSE), FALSE)</f>
        <v>0</v>
      </c>
      <c r="G1680" s="1">
        <v>55836</v>
      </c>
      <c r="H1680" s="1" t="s">
        <v>1797</v>
      </c>
    </row>
    <row r="1681" spans="1:8" x14ac:dyDescent="0.2">
      <c r="A1681" s="1">
        <v>1684</v>
      </c>
      <c r="B1681" s="1" t="str">
        <f t="shared" si="26"/>
        <v>EXC Wind 4</v>
      </c>
      <c r="C1681" s="1" t="b">
        <f>IF(D1681&lt;&gt;"",IF(COUNTIF($D$2:D1680, D1681), INDEX($A$2:$D$100000, MATCH(D1681, $D$2:D1680,0),1), FALSE), FALSE)</f>
        <v>0</v>
      </c>
      <c r="F1681" s="1" t="b">
        <f>IF(G1681&lt;&gt;"", IF(COUNTIF($G$2:G1680, G1681), INDEX($A$2:$G$100000, MATCH(G1681, $G$2:G1680,0),1), FALSE), FALSE)</f>
        <v>0</v>
      </c>
      <c r="G1681" s="1">
        <v>55835</v>
      </c>
      <c r="H1681" s="1" t="s">
        <v>1798</v>
      </c>
    </row>
    <row r="1682" spans="1:8" x14ac:dyDescent="0.2">
      <c r="A1682" s="1">
        <v>1685</v>
      </c>
      <c r="B1682" s="1" t="str">
        <f t="shared" si="26"/>
        <v>EXC Wind 5</v>
      </c>
      <c r="C1682" s="1" t="b">
        <f>IF(D1682&lt;&gt;"",IF(COUNTIF($D$2:D1681, D1682), INDEX($A$2:$D$100000, MATCH(D1682, $D$2:D1681,0),1), FALSE), FALSE)</f>
        <v>0</v>
      </c>
      <c r="F1682" s="1" t="b">
        <f>IF(G1682&lt;&gt;"", IF(COUNTIF($G$2:G1681, G1682), INDEX($A$2:$G$100000, MATCH(G1682, $G$2:G1681,0),1), FALSE), FALSE)</f>
        <v>0</v>
      </c>
      <c r="G1682" s="1">
        <v>55834</v>
      </c>
      <c r="H1682" s="1" t="s">
        <v>1799</v>
      </c>
    </row>
    <row r="1683" spans="1:8" x14ac:dyDescent="0.2">
      <c r="A1683" s="1">
        <v>1686</v>
      </c>
      <c r="B1683" s="1" t="str">
        <f t="shared" si="26"/>
        <v>EXC Wind 6</v>
      </c>
      <c r="C1683" s="1" t="b">
        <f>IF(D1683&lt;&gt;"",IF(COUNTIF($D$2:D1682, D1683), INDEX($A$2:$D$100000, MATCH(D1683, $D$2:D1682,0),1), FALSE), FALSE)</f>
        <v>0</v>
      </c>
      <c r="F1683" s="1" t="b">
        <f>IF(G1683&lt;&gt;"", IF(COUNTIF($G$2:G1682, G1683), INDEX($A$2:$G$100000, MATCH(G1683, $G$2:G1682,0),1), FALSE), FALSE)</f>
        <v>0</v>
      </c>
      <c r="G1683" s="1">
        <v>55833</v>
      </c>
      <c r="H1683" s="1" t="s">
        <v>1800</v>
      </c>
    </row>
    <row r="1684" spans="1:8" x14ac:dyDescent="0.2">
      <c r="A1684" s="1">
        <v>1687</v>
      </c>
      <c r="B1684" s="1" t="str">
        <f t="shared" si="26"/>
        <v>EXC Wind 7</v>
      </c>
      <c r="C1684" s="1" t="b">
        <f>IF(D1684&lt;&gt;"",IF(COUNTIF($D$2:D1683, D1684), INDEX($A$2:$D$100000, MATCH(D1684, $D$2:D1683,0),1), FALSE), FALSE)</f>
        <v>0</v>
      </c>
      <c r="F1684" s="1" t="b">
        <f>IF(G1684&lt;&gt;"", IF(COUNTIF($G$2:G1683, G1684), INDEX($A$2:$G$100000, MATCH(G1684, $G$2:G1683,0),1), FALSE), FALSE)</f>
        <v>0</v>
      </c>
      <c r="G1684" s="1">
        <v>56041</v>
      </c>
      <c r="H1684" s="1" t="s">
        <v>1801</v>
      </c>
    </row>
    <row r="1685" spans="1:8" x14ac:dyDescent="0.2">
      <c r="A1685" s="1">
        <v>1688</v>
      </c>
      <c r="B1685" s="1" t="str">
        <f t="shared" si="26"/>
        <v>EXC Wind 8</v>
      </c>
      <c r="C1685" s="1" t="b">
        <f>IF(D1685&lt;&gt;"",IF(COUNTIF($D$2:D1684, D1685), INDEX($A$2:$D$100000, MATCH(D1685, $D$2:D1684,0),1), FALSE), FALSE)</f>
        <v>0</v>
      </c>
      <c r="F1685" s="1" t="b">
        <f>IF(G1685&lt;&gt;"", IF(COUNTIF($G$2:G1684, G1685), INDEX($A$2:$G$100000, MATCH(G1685, $G$2:G1684,0),1), FALSE), FALSE)</f>
        <v>0</v>
      </c>
      <c r="G1685" s="1">
        <v>56042</v>
      </c>
      <c r="H1685" s="1" t="s">
        <v>1802</v>
      </c>
    </row>
    <row r="1686" spans="1:8" x14ac:dyDescent="0.2">
      <c r="A1686" s="1">
        <v>1689</v>
      </c>
      <c r="B1686" s="1" t="str">
        <f t="shared" si="26"/>
        <v>EXC Wind 9</v>
      </c>
      <c r="C1686" s="1" t="b">
        <f>IF(D1686&lt;&gt;"",IF(COUNTIF($D$2:D1685, D1686), INDEX($A$2:$D$100000, MATCH(D1686, $D$2:D1685,0),1), FALSE), FALSE)</f>
        <v>0</v>
      </c>
      <c r="F1686" s="1" t="b">
        <f>IF(G1686&lt;&gt;"", IF(COUNTIF($G$2:G1685, G1686), INDEX($A$2:$G$100000, MATCH(G1686, $G$2:G1685,0),1), FALSE), FALSE)</f>
        <v>0</v>
      </c>
      <c r="G1686" s="1">
        <v>56043</v>
      </c>
      <c r="H1686" s="1" t="s">
        <v>1803</v>
      </c>
    </row>
    <row r="1687" spans="1:8" x14ac:dyDescent="0.2">
      <c r="A1687" s="1">
        <v>1690</v>
      </c>
      <c r="B1687" s="1" t="str">
        <f t="shared" si="26"/>
        <v>Exelon Nuclear</v>
      </c>
      <c r="C1687" s="1" t="b">
        <f>IF(D1687&lt;&gt;"",IF(COUNTIF($D$2:D1686, D1687), INDEX($A$2:$D$100000, MATCH(D1687, $D$2:D1686,0),1), FALSE), FALSE)</f>
        <v>0</v>
      </c>
      <c r="F1687" s="1" t="b">
        <f>IF(G1687&lt;&gt;"", IF(COUNTIF($G$2:G1686, G1687), INDEX($A$2:$G$100000, MATCH(G1687, $G$2:G1686,0),1), FALSE), FALSE)</f>
        <v>0</v>
      </c>
      <c r="G1687" s="1">
        <v>55951</v>
      </c>
      <c r="H1687" s="1" t="s">
        <v>1804</v>
      </c>
    </row>
    <row r="1688" spans="1:8" x14ac:dyDescent="0.2">
      <c r="A1688" s="1">
        <v>1691</v>
      </c>
      <c r="B1688" s="1" t="str">
        <f t="shared" si="26"/>
        <v>Exelon Power</v>
      </c>
      <c r="C1688" s="1" t="b">
        <f>IF(D1688&lt;&gt;"",IF(COUNTIF($D$2:D1687, D1688), INDEX($A$2:$D$100000, MATCH(D1688, $D$2:D1687,0),1), FALSE), FALSE)</f>
        <v>0</v>
      </c>
      <c r="F1688" s="1" t="b">
        <f>IF(G1688&lt;&gt;"", IF(COUNTIF($G$2:G1687, G1688), INDEX($A$2:$G$100000, MATCH(G1688, $G$2:G1687,0),1), FALSE), FALSE)</f>
        <v>0</v>
      </c>
      <c r="G1688" s="1">
        <v>6035</v>
      </c>
      <c r="H1688" s="1" t="s">
        <v>1805</v>
      </c>
    </row>
    <row r="1689" spans="1:8" x14ac:dyDescent="0.2">
      <c r="A1689" s="1">
        <v>1692</v>
      </c>
      <c r="B1689" s="1" t="str">
        <f t="shared" si="26"/>
        <v>Exelon Wind LLC</v>
      </c>
      <c r="C1689" s="1" t="b">
        <f>IF(D1689&lt;&gt;"",IF(COUNTIF($D$2:D1688, D1689), INDEX($A$2:$D$100000, MATCH(D1689, $D$2:D1688,0),1), FALSE), FALSE)</f>
        <v>0</v>
      </c>
      <c r="F1689" s="1" t="b">
        <f>IF(G1689&lt;&gt;"", IF(COUNTIF($G$2:G1688, G1689), INDEX($A$2:$G$100000, MATCH(G1689, $G$2:G1688,0),1), FALSE), FALSE)</f>
        <v>0</v>
      </c>
      <c r="G1689" s="1">
        <v>56805</v>
      </c>
      <c r="H1689" s="1" t="s">
        <v>1806</v>
      </c>
    </row>
    <row r="1690" spans="1:8" x14ac:dyDescent="0.2">
      <c r="A1690" s="1">
        <v>1693</v>
      </c>
      <c r="B1690" s="1" t="str">
        <f t="shared" si="26"/>
        <v>Expera Mosinee LLC</v>
      </c>
      <c r="C1690" s="1" t="b">
        <f>IF(D1690&lt;&gt;"",IF(COUNTIF($D$2:D1689, D1690), INDEX($A$2:$D$100000, MATCH(D1690, $D$2:D1689,0),1), FALSE), FALSE)</f>
        <v>0</v>
      </c>
      <c r="F1690" s="1" t="b">
        <f>IF(G1690&lt;&gt;"", IF(COUNTIF($G$2:G1689, G1690), INDEX($A$2:$G$100000, MATCH(G1690, $G$2:G1689,0),1), FALSE), FALSE)</f>
        <v>0</v>
      </c>
      <c r="G1690" s="1">
        <v>13008</v>
      </c>
      <c r="H1690" s="1" t="s">
        <v>1807</v>
      </c>
    </row>
    <row r="1691" spans="1:8" x14ac:dyDescent="0.2">
      <c r="A1691" s="1">
        <v>1694</v>
      </c>
      <c r="B1691" s="1" t="str">
        <f t="shared" si="26"/>
        <v>Expera Specialty Solutions</v>
      </c>
      <c r="C1691" s="1" t="b">
        <f>IF(D1691&lt;&gt;"",IF(COUNTIF($D$2:D1690, D1691), INDEX($A$2:$D$100000, MATCH(D1691, $D$2:D1690,0),1), FALSE), FALSE)</f>
        <v>0</v>
      </c>
      <c r="F1691" s="1" t="b">
        <f>IF(G1691&lt;&gt;"", IF(COUNTIF($G$2:G1690, G1691), INDEX($A$2:$G$100000, MATCH(G1691, $G$2:G1690,0),1), FALSE), FALSE)</f>
        <v>0</v>
      </c>
      <c r="G1691" s="1">
        <v>49801</v>
      </c>
      <c r="H1691" s="1" t="s">
        <v>1808</v>
      </c>
    </row>
    <row r="1692" spans="1:8" x14ac:dyDescent="0.2">
      <c r="A1692" s="1">
        <v>1695</v>
      </c>
      <c r="B1692" s="1" t="str">
        <f t="shared" si="26"/>
        <v>Exxon Mobil Corp</v>
      </c>
      <c r="C1692" s="1" t="b">
        <f>IF(D1692&lt;&gt;"",IF(COUNTIF($D$2:D1691, D1692), INDEX($A$2:$D$100000, MATCH(D1692, $D$2:D1691,0),1), FALSE), FALSE)</f>
        <v>0</v>
      </c>
      <c r="F1692" s="1" t="b">
        <f>IF(G1692&lt;&gt;"", IF(COUNTIF($G$2:G1691, G1692), INDEX($A$2:$G$100000, MATCH(G1692, $G$2:G1691,0),1), FALSE), FALSE)</f>
        <v>0</v>
      </c>
      <c r="G1692" s="1">
        <v>6088</v>
      </c>
      <c r="H1692" s="1" t="s">
        <v>1809</v>
      </c>
    </row>
    <row r="1693" spans="1:8" x14ac:dyDescent="0.2">
      <c r="A1693" s="1">
        <v>1696</v>
      </c>
      <c r="B1693" s="1" t="str">
        <f t="shared" si="26"/>
        <v>Exxon Mobil Oil Corporation</v>
      </c>
      <c r="C1693" s="1" t="b">
        <f>IF(D1693&lt;&gt;"",IF(COUNTIF($D$2:D1692, D1693), INDEX($A$2:$D$100000, MATCH(D1693, $D$2:D1692,0),1), FALSE), FALSE)</f>
        <v>0</v>
      </c>
      <c r="F1693" s="1" t="b">
        <f>IF(G1693&lt;&gt;"", IF(COUNTIF($G$2:G1692, G1693), INDEX($A$2:$G$100000, MATCH(G1693, $G$2:G1692,0),1), FALSE), FALSE)</f>
        <v>0</v>
      </c>
      <c r="G1693" s="1">
        <v>12736</v>
      </c>
      <c r="H1693" s="1" t="s">
        <v>1810</v>
      </c>
    </row>
    <row r="1694" spans="1:8" x14ac:dyDescent="0.2">
      <c r="A1694" s="1">
        <v>1697</v>
      </c>
      <c r="B1694" s="1" t="str">
        <f t="shared" si="26"/>
        <v>Exxon Mobil Production Co</v>
      </c>
      <c r="C1694" s="1" t="b">
        <f>IF(D1694&lt;&gt;"",IF(COUNTIF($D$2:D1693, D1694), INDEX($A$2:$D$100000, MATCH(D1694, $D$2:D1693,0),1), FALSE), FALSE)</f>
        <v>0</v>
      </c>
      <c r="F1694" s="1" t="b">
        <f>IF(G1694&lt;&gt;"", IF(COUNTIF($G$2:G1693, G1694), INDEX($A$2:$G$100000, MATCH(G1694, $G$2:G1693,0),1), FALSE), FALSE)</f>
        <v>0</v>
      </c>
      <c r="G1694" s="1">
        <v>6529</v>
      </c>
      <c r="H1694" s="1" t="s">
        <v>1811</v>
      </c>
    </row>
    <row r="1695" spans="1:8" x14ac:dyDescent="0.2">
      <c r="A1695" s="1">
        <v>1698</v>
      </c>
      <c r="B1695" s="1" t="str">
        <f t="shared" si="26"/>
        <v>Exxon Mobil Refining and Supply Co.</v>
      </c>
      <c r="C1695" s="1" t="b">
        <f>IF(D1695&lt;&gt;"",IF(COUNTIF($D$2:D1694, D1695), INDEX($A$2:$D$100000, MATCH(D1695, $D$2:D1694,0),1), FALSE), FALSE)</f>
        <v>0</v>
      </c>
      <c r="F1695" s="1" t="b">
        <f>IF(G1695&lt;&gt;"", IF(COUNTIF($G$2:G1694, G1695), INDEX($A$2:$G$100000, MATCH(G1695, $G$2:G1694,0),1), FALSE), FALSE)</f>
        <v>0</v>
      </c>
      <c r="G1695" s="1">
        <v>6091</v>
      </c>
      <c r="H1695" s="1" t="s">
        <v>1812</v>
      </c>
    </row>
    <row r="1696" spans="1:8" x14ac:dyDescent="0.2">
      <c r="A1696" s="1">
        <v>1699</v>
      </c>
      <c r="B1696" s="1" t="str">
        <f t="shared" si="26"/>
        <v>ExxonMobil Oil Corp</v>
      </c>
      <c r="C1696" s="1" t="b">
        <f>IF(D1696&lt;&gt;"",IF(COUNTIF($D$2:D1695, D1696), INDEX($A$2:$D$100000, MATCH(D1696, $D$2:D1695,0),1), FALSE), FALSE)</f>
        <v>0</v>
      </c>
      <c r="F1696" s="1" t="b">
        <f>IF(G1696&lt;&gt;"", IF(COUNTIF($G$2:G1695, G1696), INDEX($A$2:$G$100000, MATCH(G1696, $G$2:G1695,0),1), FALSE), FALSE)</f>
        <v>0</v>
      </c>
      <c r="G1696" s="1">
        <v>5519</v>
      </c>
      <c r="H1696" s="1" t="s">
        <v>1813</v>
      </c>
    </row>
    <row r="1697" spans="1:8" x14ac:dyDescent="0.2">
      <c r="A1697" s="1">
        <v>1700</v>
      </c>
      <c r="B1697" s="1" t="str">
        <f t="shared" si="26"/>
        <v>ExxonMobil Oil Corp</v>
      </c>
      <c r="C1697" s="1" t="b">
        <f>IF(D1697&lt;&gt;"",IF(COUNTIF($D$2:D1696, D1697), INDEX($A$2:$D$100000, MATCH(D1697, $D$2:D1696,0),1), FALSE), FALSE)</f>
        <v>0</v>
      </c>
      <c r="F1697" s="1" t="b">
        <f>IF(G1697&lt;&gt;"", IF(COUNTIF($G$2:G1696, G1697), INDEX($A$2:$G$100000, MATCH(G1697, $G$2:G1696,0),1), FALSE), FALSE)</f>
        <v>0</v>
      </c>
      <c r="G1697" s="1">
        <v>6090</v>
      </c>
      <c r="H1697" s="1" t="s">
        <v>1813</v>
      </c>
    </row>
    <row r="1698" spans="1:8" x14ac:dyDescent="0.2">
      <c r="A1698" s="1">
        <v>1701</v>
      </c>
      <c r="B1698" s="1" t="str">
        <f t="shared" si="26"/>
        <v>F H Stoltze Land &amp; Lumber Co</v>
      </c>
      <c r="C1698" s="1" t="b">
        <f>IF(D1698&lt;&gt;"",IF(COUNTIF($D$2:D1697, D1698), INDEX($A$2:$D$100000, MATCH(D1698, $D$2:D1697,0),1), FALSE), FALSE)</f>
        <v>0</v>
      </c>
      <c r="F1698" s="1" t="b">
        <f>IF(G1698&lt;&gt;"", IF(COUNTIF($G$2:G1697, G1698), INDEX($A$2:$G$100000, MATCH(G1698, $G$2:G1697,0),1), FALSE), FALSE)</f>
        <v>0</v>
      </c>
      <c r="G1698" s="1">
        <v>58498</v>
      </c>
      <c r="H1698" s="1" t="s">
        <v>1814</v>
      </c>
    </row>
    <row r="1699" spans="1:8" x14ac:dyDescent="0.2">
      <c r="A1699" s="1">
        <v>1702</v>
      </c>
      <c r="B1699" s="1" t="str">
        <f t="shared" si="26"/>
        <v>Facile Solar LLC</v>
      </c>
      <c r="C1699" s="1" t="b">
        <f>IF(D1699&lt;&gt;"",IF(COUNTIF($D$2:D1698, D1699), INDEX($A$2:$D$100000, MATCH(D1699, $D$2:D1698,0),1), FALSE), FALSE)</f>
        <v>0</v>
      </c>
      <c r="F1699" s="1" t="b">
        <f>IF(G1699&lt;&gt;"", IF(COUNTIF($G$2:G1698, G1699), INDEX($A$2:$G$100000, MATCH(G1699, $G$2:G1698,0),1), FALSE), FALSE)</f>
        <v>0</v>
      </c>
      <c r="G1699" s="1">
        <v>59533</v>
      </c>
      <c r="H1699" s="1" t="s">
        <v>1815</v>
      </c>
    </row>
    <row r="1700" spans="1:8" x14ac:dyDescent="0.2">
      <c r="A1700" s="1">
        <v>1703</v>
      </c>
      <c r="B1700" s="1" t="str">
        <f t="shared" si="26"/>
        <v>Fair Wind Power Partners</v>
      </c>
      <c r="C1700" s="1" t="b">
        <f>IF(D1700&lt;&gt;"",IF(COUNTIF($D$2:D1699, D1700), INDEX($A$2:$D$100000, MATCH(D1700, $D$2:D1699,0),1), FALSE), FALSE)</f>
        <v>0</v>
      </c>
      <c r="F1700" s="1" t="b">
        <f>IF(G1700&lt;&gt;"", IF(COUNTIF($G$2:G1699, G1700), INDEX($A$2:$G$100000, MATCH(G1700, $G$2:G1699,0),1), FALSE), FALSE)</f>
        <v>0</v>
      </c>
      <c r="G1700" s="1">
        <v>58962</v>
      </c>
      <c r="H1700" s="1" t="s">
        <v>1816</v>
      </c>
    </row>
    <row r="1701" spans="1:8" x14ac:dyDescent="0.2">
      <c r="A1701" s="1">
        <v>1704</v>
      </c>
      <c r="B1701" s="1" t="str">
        <f t="shared" si="26"/>
        <v>Fairbanks Morse Engine</v>
      </c>
      <c r="C1701" s="1" t="b">
        <f>IF(D1701&lt;&gt;"",IF(COUNTIF($D$2:D1700, D1701), INDEX($A$2:$D$100000, MATCH(D1701, $D$2:D1700,0),1), FALSE), FALSE)</f>
        <v>0</v>
      </c>
      <c r="F1701" s="1" t="b">
        <f>IF(G1701&lt;&gt;"", IF(COUNTIF($G$2:G1700, G1701), INDEX($A$2:$G$100000, MATCH(G1701, $G$2:G1700,0),1), FALSE), FALSE)</f>
        <v>0</v>
      </c>
      <c r="G1701" s="1">
        <v>56175</v>
      </c>
      <c r="H1701" s="1" t="s">
        <v>1817</v>
      </c>
    </row>
    <row r="1702" spans="1:8" x14ac:dyDescent="0.2">
      <c r="A1702" s="1">
        <v>1705</v>
      </c>
      <c r="B1702" s="1" t="str">
        <f t="shared" si="26"/>
        <v>Fairfield University</v>
      </c>
      <c r="C1702" s="1" t="b">
        <f>IF(D1702&lt;&gt;"",IF(COUNTIF($D$2:D1701, D1702), INDEX($A$2:$D$100000, MATCH(D1702, $D$2:D1701,0),1), FALSE), FALSE)</f>
        <v>0</v>
      </c>
      <c r="F1702" s="1" t="b">
        <f>IF(G1702&lt;&gt;"", IF(COUNTIF($G$2:G1701, G1702), INDEX($A$2:$G$100000, MATCH(G1702, $G$2:G1701,0),1), FALSE), FALSE)</f>
        <v>0</v>
      </c>
      <c r="G1702" s="1">
        <v>56143</v>
      </c>
      <c r="H1702" s="1" t="s">
        <v>1818</v>
      </c>
    </row>
    <row r="1703" spans="1:8" x14ac:dyDescent="0.2">
      <c r="A1703" s="1">
        <v>1706</v>
      </c>
      <c r="B1703" s="1" t="str">
        <f t="shared" si="26"/>
        <v>Fairhaven Wind LLC</v>
      </c>
      <c r="C1703" s="1" t="b">
        <f>IF(D1703&lt;&gt;"",IF(COUNTIF($D$2:D1702, D1703), INDEX($A$2:$D$100000, MATCH(D1703, $D$2:D1702,0),1), FALSE), FALSE)</f>
        <v>0</v>
      </c>
      <c r="F1703" s="1" t="b">
        <f>IF(G1703&lt;&gt;"", IF(COUNTIF($G$2:G1702, G1703), INDEX($A$2:$G$100000, MATCH(G1703, $G$2:G1702,0),1), FALSE), FALSE)</f>
        <v>0</v>
      </c>
      <c r="G1703" s="1">
        <v>59494</v>
      </c>
      <c r="H1703" s="1" t="s">
        <v>1819</v>
      </c>
    </row>
    <row r="1704" spans="1:8" x14ac:dyDescent="0.2">
      <c r="A1704" s="1">
        <v>1707</v>
      </c>
      <c r="B1704" s="1" t="str">
        <f t="shared" si="26"/>
        <v>Fairless Energy LLC</v>
      </c>
      <c r="C1704" s="1" t="b">
        <f>IF(D1704&lt;&gt;"",IF(COUNTIF($D$2:D1703, D1704), INDEX($A$2:$D$100000, MATCH(D1704, $D$2:D1703,0),1), FALSE), FALSE)</f>
        <v>0</v>
      </c>
      <c r="F1704" s="1" t="b">
        <f>IF(G1704&lt;&gt;"", IF(COUNTIF($G$2:G1703, G1704), INDEX($A$2:$G$100000, MATCH(G1704, $G$2:G1703,0),1), FALSE), FALSE)</f>
        <v>0</v>
      </c>
      <c r="G1704" s="1">
        <v>54817</v>
      </c>
      <c r="H1704" s="1" t="s">
        <v>1820</v>
      </c>
    </row>
    <row r="1705" spans="1:8" x14ac:dyDescent="0.2">
      <c r="A1705" s="1">
        <v>1708</v>
      </c>
      <c r="B1705" s="1" t="str">
        <f t="shared" si="26"/>
        <v>Fairview Farms Solar LLC</v>
      </c>
      <c r="C1705" s="1" t="b">
        <f>IF(D1705&lt;&gt;"",IF(COUNTIF($D$2:D1704, D1705), INDEX($A$2:$D$100000, MATCH(D1705, $D$2:D1704,0),1), FALSE), FALSE)</f>
        <v>0</v>
      </c>
      <c r="F1705" s="1" t="b">
        <f>IF(G1705&lt;&gt;"", IF(COUNTIF($G$2:G1704, G1705), INDEX($A$2:$G$100000, MATCH(G1705, $G$2:G1704,0),1), FALSE), FALSE)</f>
        <v>0</v>
      </c>
      <c r="G1705" s="1">
        <v>58837</v>
      </c>
      <c r="H1705" s="1" t="s">
        <v>1821</v>
      </c>
    </row>
    <row r="1706" spans="1:8" x14ac:dyDescent="0.2">
      <c r="A1706" s="1">
        <v>1709</v>
      </c>
      <c r="B1706" s="1" t="str">
        <f t="shared" si="26"/>
        <v>Faison Solar LLC</v>
      </c>
      <c r="C1706" s="1" t="b">
        <f>IF(D1706&lt;&gt;"",IF(COUNTIF($D$2:D1705, D1706), INDEX($A$2:$D$100000, MATCH(D1706, $D$2:D1705,0),1), FALSE), FALSE)</f>
        <v>0</v>
      </c>
      <c r="F1706" s="1" t="b">
        <f>IF(G1706&lt;&gt;"", IF(COUNTIF($G$2:G1705, G1706), INDEX($A$2:$G$100000, MATCH(G1706, $G$2:G1705,0),1), FALSE), FALSE)</f>
        <v>0</v>
      </c>
      <c r="G1706" s="1">
        <v>59132</v>
      </c>
      <c r="H1706" s="1" t="s">
        <v>1822</v>
      </c>
    </row>
    <row r="1707" spans="1:8" x14ac:dyDescent="0.2">
      <c r="A1707" s="1">
        <v>1710</v>
      </c>
      <c r="B1707" s="1" t="str">
        <f t="shared" si="26"/>
        <v>Falcon Power Operating Company</v>
      </c>
      <c r="C1707" s="1" t="b">
        <f>IF(D1707&lt;&gt;"",IF(COUNTIF($D$2:D1706, D1707), INDEX($A$2:$D$100000, MATCH(D1707, $D$2:D1706,0),1), FALSE), FALSE)</f>
        <v>0</v>
      </c>
      <c r="F1707" s="1" t="b">
        <f>IF(G1707&lt;&gt;"", IF(COUNTIF($G$2:G1706, G1707), INDEX($A$2:$G$100000, MATCH(G1707, $G$2:G1706,0),1), FALSE), FALSE)</f>
        <v>0</v>
      </c>
      <c r="G1707" s="1">
        <v>49919</v>
      </c>
      <c r="H1707" s="1" t="s">
        <v>1823</v>
      </c>
    </row>
    <row r="1708" spans="1:8" x14ac:dyDescent="0.2">
      <c r="A1708" s="1">
        <v>1711</v>
      </c>
      <c r="B1708" s="1" t="str">
        <f t="shared" si="26"/>
        <v>Falls Creek Hydroelectric Project LP</v>
      </c>
      <c r="C1708" s="1" t="b">
        <f>IF(D1708&lt;&gt;"",IF(COUNTIF($D$2:D1707, D1708), INDEX($A$2:$D$100000, MATCH(D1708, $D$2:D1707,0),1), FALSE), FALSE)</f>
        <v>0</v>
      </c>
      <c r="F1708" s="1" t="b">
        <f>IF(G1708&lt;&gt;"", IF(COUNTIF($G$2:G1707, G1708), INDEX($A$2:$G$100000, MATCH(G1708, $G$2:G1707,0),1), FALSE), FALSE)</f>
        <v>0</v>
      </c>
      <c r="G1708" s="1">
        <v>6359</v>
      </c>
      <c r="H1708" s="1" t="s">
        <v>1824</v>
      </c>
    </row>
    <row r="1709" spans="1:8" x14ac:dyDescent="0.2">
      <c r="A1709" s="1">
        <v>1712</v>
      </c>
      <c r="B1709" s="1" t="str">
        <f t="shared" si="26"/>
        <v>Farmer's Irrigation District</v>
      </c>
      <c r="C1709" s="1" t="b">
        <f>IF(D1709&lt;&gt;"",IF(COUNTIF($D$2:D1708, D1709), INDEX($A$2:$D$100000, MATCH(D1709, $D$2:D1708,0),1), FALSE), FALSE)</f>
        <v>0</v>
      </c>
      <c r="F1709" s="1" t="b">
        <f>IF(G1709&lt;&gt;"", IF(COUNTIF($G$2:G1708, G1709), INDEX($A$2:$G$100000, MATCH(G1709, $G$2:G1708,0),1), FALSE), FALSE)</f>
        <v>0</v>
      </c>
      <c r="G1709" s="1">
        <v>6201</v>
      </c>
      <c r="H1709" s="1" t="s">
        <v>1825</v>
      </c>
    </row>
    <row r="1710" spans="1:8" x14ac:dyDescent="0.2">
      <c r="A1710" s="1">
        <v>1713</v>
      </c>
      <c r="B1710" s="1" t="str">
        <f t="shared" si="26"/>
        <v>Farmington River Power Company</v>
      </c>
      <c r="C1710" s="1" t="b">
        <f>IF(D1710&lt;&gt;"",IF(COUNTIF($D$2:D1709, D1710), INDEX($A$2:$D$100000, MATCH(D1710, $D$2:D1709,0),1), FALSE), FALSE)</f>
        <v>0</v>
      </c>
      <c r="F1710" s="1" t="b">
        <f>IF(G1710&lt;&gt;"", IF(COUNTIF($G$2:G1709, G1710), INDEX($A$2:$G$100000, MATCH(G1710, $G$2:G1709,0),1), FALSE), FALSE)</f>
        <v>0</v>
      </c>
      <c r="G1710" s="1">
        <v>6207</v>
      </c>
      <c r="H1710" s="1" t="s">
        <v>1826</v>
      </c>
    </row>
    <row r="1711" spans="1:8" x14ac:dyDescent="0.2">
      <c r="A1711" s="1">
        <v>1714</v>
      </c>
      <c r="B1711" s="1" t="str">
        <f t="shared" si="26"/>
        <v>Farrington Solar Farm LLC</v>
      </c>
      <c r="C1711" s="1" t="b">
        <f>IF(D1711&lt;&gt;"",IF(COUNTIF($D$2:D1710, D1711), INDEX($A$2:$D$100000, MATCH(D1711, $D$2:D1710,0),1), FALSE), FALSE)</f>
        <v>0</v>
      </c>
      <c r="F1711" s="1" t="b">
        <f>IF(G1711&lt;&gt;"", IF(COUNTIF($G$2:G1710, G1711), INDEX($A$2:$G$100000, MATCH(G1711, $G$2:G1710,0),1), FALSE), FALSE)</f>
        <v>0</v>
      </c>
      <c r="G1711" s="1">
        <v>58286</v>
      </c>
      <c r="H1711" s="1" t="s">
        <v>1827</v>
      </c>
    </row>
    <row r="1712" spans="1:8" x14ac:dyDescent="0.2">
      <c r="A1712" s="1">
        <v>1715</v>
      </c>
      <c r="B1712" s="1" t="str">
        <f t="shared" si="26"/>
        <v>Fauquier Landfill Gas, LLC</v>
      </c>
      <c r="C1712" s="1" t="b">
        <f>IF(D1712&lt;&gt;"",IF(COUNTIF($D$2:D1711, D1712), INDEX($A$2:$D$100000, MATCH(D1712, $D$2:D1711,0),1), FALSE), FALSE)</f>
        <v>0</v>
      </c>
      <c r="F1712" s="1" t="b">
        <f>IF(G1712&lt;&gt;"", IF(COUNTIF($G$2:G1711, G1712), INDEX($A$2:$G$100000, MATCH(G1712, $G$2:G1711,0),1), FALSE), FALSE)</f>
        <v>0</v>
      </c>
      <c r="G1712" s="1">
        <v>50152</v>
      </c>
      <c r="H1712" s="1" t="s">
        <v>1828</v>
      </c>
    </row>
    <row r="1713" spans="1:8" x14ac:dyDescent="0.2">
      <c r="A1713" s="1">
        <v>1716</v>
      </c>
      <c r="B1713" s="1" t="str">
        <f t="shared" si="26"/>
        <v>FC Landfill Energy</v>
      </c>
      <c r="C1713" s="1" t="b">
        <f>IF(D1713&lt;&gt;"",IF(COUNTIF($D$2:D1712, D1713), INDEX($A$2:$D$100000, MATCH(D1713, $D$2:D1712,0),1), FALSE), FALSE)</f>
        <v>0</v>
      </c>
      <c r="F1713" s="1" t="b">
        <f>IF(G1713&lt;&gt;"", IF(COUNTIF($G$2:G1712, G1713), INDEX($A$2:$G$100000, MATCH(G1713, $G$2:G1712,0),1), FALSE), FALSE)</f>
        <v>0</v>
      </c>
      <c r="G1713" s="1">
        <v>57101</v>
      </c>
      <c r="H1713" s="1" t="s">
        <v>1829</v>
      </c>
    </row>
    <row r="1714" spans="1:8" x14ac:dyDescent="0.2">
      <c r="A1714" s="1">
        <v>1717</v>
      </c>
      <c r="B1714" s="1" t="str">
        <f t="shared" si="26"/>
        <v>FCPC Renewable Generation, LLC</v>
      </c>
      <c r="C1714" s="1" t="b">
        <f>IF(D1714&lt;&gt;"",IF(COUNTIF($D$2:D1713, D1714), INDEX($A$2:$D$100000, MATCH(D1714, $D$2:D1713,0),1), FALSE), FALSE)</f>
        <v>0</v>
      </c>
      <c r="F1714" s="1" t="b">
        <f>IF(G1714&lt;&gt;"", IF(COUNTIF($G$2:G1713, G1714), INDEX($A$2:$G$100000, MATCH(G1714, $G$2:G1713,0),1), FALSE), FALSE)</f>
        <v>0</v>
      </c>
      <c r="G1714" s="1">
        <v>59688</v>
      </c>
      <c r="H1714" s="1" t="s">
        <v>1830</v>
      </c>
    </row>
    <row r="1715" spans="1:8" x14ac:dyDescent="0.2">
      <c r="A1715" s="1">
        <v>1718</v>
      </c>
      <c r="B1715" s="1" t="str">
        <f t="shared" si="26"/>
        <v>Federal Road Solar 1, LLC</v>
      </c>
      <c r="C1715" s="1" t="b">
        <f>IF(D1715&lt;&gt;"",IF(COUNTIF($D$2:D1714, D1715), INDEX($A$2:$D$100000, MATCH(D1715, $D$2:D1714,0),1), FALSE), FALSE)</f>
        <v>0</v>
      </c>
      <c r="F1715" s="1" t="b">
        <f>IF(G1715&lt;&gt;"", IF(COUNTIF($G$2:G1714, G1715), INDEX($A$2:$G$100000, MATCH(G1715, $G$2:G1714,0),1), FALSE), FALSE)</f>
        <v>0</v>
      </c>
      <c r="G1715" s="1">
        <v>59804</v>
      </c>
      <c r="H1715" s="1" t="s">
        <v>1831</v>
      </c>
    </row>
    <row r="1716" spans="1:8" x14ac:dyDescent="0.2">
      <c r="A1716" s="1">
        <v>1719</v>
      </c>
      <c r="B1716" s="1" t="str">
        <f t="shared" si="26"/>
        <v>Federated Rural Electric Assn</v>
      </c>
      <c r="C1716" s="1" t="b">
        <f>IF(D1716&lt;&gt;"",IF(COUNTIF($D$2:D1715, D1716), INDEX($A$2:$D$100000, MATCH(D1716, $D$2:D1715,0),1), FALSE), FALSE)</f>
        <v>0</v>
      </c>
      <c r="F1716" s="1" t="b">
        <f>IF(G1716&lt;&gt;"", IF(COUNTIF($G$2:G1715, G1716), INDEX($A$2:$G$100000, MATCH(G1716, $G$2:G1715,0),1), FALSE), FALSE)</f>
        <v>0</v>
      </c>
      <c r="G1716" s="1">
        <v>6258</v>
      </c>
      <c r="H1716" s="1" t="s">
        <v>1832</v>
      </c>
    </row>
    <row r="1717" spans="1:8" x14ac:dyDescent="0.2">
      <c r="A1717" s="1">
        <v>1720</v>
      </c>
      <c r="B1717" s="1" t="str">
        <f t="shared" si="26"/>
        <v>Fey Windfarm LLC</v>
      </c>
      <c r="C1717" s="1" t="b">
        <f>IF(D1717&lt;&gt;"",IF(COUNTIF($D$2:D1716, D1717), INDEX($A$2:$D$100000, MATCH(D1717, $D$2:D1716,0),1), FALSE), FALSE)</f>
        <v>0</v>
      </c>
      <c r="F1717" s="1" t="b">
        <f>IF(G1717&lt;&gt;"", IF(COUNTIF($G$2:G1716, G1717), INDEX($A$2:$G$100000, MATCH(G1717, $G$2:G1716,0),1), FALSE), FALSE)</f>
        <v>0</v>
      </c>
      <c r="G1717" s="1">
        <v>49869</v>
      </c>
      <c r="H1717" s="1" t="s">
        <v>1833</v>
      </c>
    </row>
    <row r="1718" spans="1:8" x14ac:dyDescent="0.2">
      <c r="A1718" s="1">
        <v>1721</v>
      </c>
      <c r="B1718" s="1" t="str">
        <f t="shared" si="26"/>
        <v>Finch Paper LLC</v>
      </c>
      <c r="C1718" s="1" t="b">
        <f>IF(D1718&lt;&gt;"",IF(COUNTIF($D$2:D1717, D1718), INDEX($A$2:$D$100000, MATCH(D1718, $D$2:D1717,0),1), FALSE), FALSE)</f>
        <v>0</v>
      </c>
      <c r="F1718" s="1" t="b">
        <f>IF(G1718&lt;&gt;"", IF(COUNTIF($G$2:G1717, G1718), INDEX($A$2:$G$100000, MATCH(G1718, $G$2:G1717,0),1), FALSE), FALSE)</f>
        <v>0</v>
      </c>
      <c r="G1718" s="1">
        <v>56174</v>
      </c>
      <c r="H1718" s="1" t="s">
        <v>1834</v>
      </c>
    </row>
    <row r="1719" spans="1:8" x14ac:dyDescent="0.2">
      <c r="A1719" s="1">
        <v>1722</v>
      </c>
      <c r="B1719" s="1" t="str">
        <f t="shared" si="26"/>
        <v>Findlay Wind Farm</v>
      </c>
      <c r="C1719" s="1" t="b">
        <f>IF(D1719&lt;&gt;"",IF(COUNTIF($D$2:D1718, D1719), INDEX($A$2:$D$100000, MATCH(D1719, $D$2:D1718,0),1), FALSE), FALSE)</f>
        <v>0</v>
      </c>
      <c r="F1719" s="1" t="b">
        <f>IF(G1719&lt;&gt;"", IF(COUNTIF($G$2:G1718, G1719), INDEX($A$2:$G$100000, MATCH(G1719, $G$2:G1718,0),1), FALSE), FALSE)</f>
        <v>0</v>
      </c>
      <c r="G1719" s="1">
        <v>59760</v>
      </c>
      <c r="H1719" s="1" t="s">
        <v>1835</v>
      </c>
    </row>
    <row r="1720" spans="1:8" x14ac:dyDescent="0.2">
      <c r="A1720" s="1">
        <v>1723</v>
      </c>
      <c r="B1720" s="1" t="str">
        <f t="shared" si="26"/>
        <v>Finley BioEnergy LLC</v>
      </c>
      <c r="C1720" s="1" t="b">
        <f>IF(D1720&lt;&gt;"",IF(COUNTIF($D$2:D1719, D1720), INDEX($A$2:$D$100000, MATCH(D1720, $D$2:D1719,0),1), FALSE), FALSE)</f>
        <v>0</v>
      </c>
      <c r="F1720" s="1" t="b">
        <f>IF(G1720&lt;&gt;"", IF(COUNTIF($G$2:G1719, G1720), INDEX($A$2:$G$100000, MATCH(G1720, $G$2:G1719,0),1), FALSE), FALSE)</f>
        <v>0</v>
      </c>
      <c r="G1720" s="1">
        <v>58618</v>
      </c>
      <c r="H1720" s="1" t="s">
        <v>1836</v>
      </c>
    </row>
    <row r="1721" spans="1:8" x14ac:dyDescent="0.2">
      <c r="A1721" s="1">
        <v>1724</v>
      </c>
      <c r="B1721" s="1" t="str">
        <f t="shared" si="26"/>
        <v>Fire Island Wind LLC</v>
      </c>
      <c r="C1721" s="1" t="b">
        <f>IF(D1721&lt;&gt;"",IF(COUNTIF($D$2:D1720, D1721), INDEX($A$2:$D$100000, MATCH(D1721, $D$2:D1720,0),1), FALSE), FALSE)</f>
        <v>0</v>
      </c>
      <c r="F1721" s="1" t="b">
        <f>IF(G1721&lt;&gt;"", IF(COUNTIF($G$2:G1720, G1721), INDEX($A$2:$G$100000, MATCH(G1721, $G$2:G1720,0),1), FALSE), FALSE)</f>
        <v>0</v>
      </c>
      <c r="G1721" s="1">
        <v>58422</v>
      </c>
      <c r="H1721" s="1" t="s">
        <v>1837</v>
      </c>
    </row>
    <row r="1722" spans="1:8" x14ac:dyDescent="0.2">
      <c r="A1722" s="1">
        <f>A53</f>
        <v>53</v>
      </c>
      <c r="B1722" s="1" t="str">
        <f t="shared" si="26"/>
        <v>First National Bank-Commerce</v>
      </c>
      <c r="C1722" s="1" t="b">
        <f>IF(D1722&lt;&gt;"",IF(COUNTIF($D$2:D1721, D1722), INDEX($A$2:$D$100000, MATCH(D1722, $D$2:D1721,0),1), FALSE), FALSE)</f>
        <v>0</v>
      </c>
      <c r="F1722" s="1" t="b">
        <f>IF(G1722&lt;&gt;"", IF(COUNTIF($G$2:G1721, G1722), INDEX($A$2:$G$100000, MATCH(G1722, $G$2:G1721,0),1), FALSE), FALSE)</f>
        <v>0</v>
      </c>
      <c r="G1722" s="1">
        <v>6371</v>
      </c>
      <c r="H1722" s="1" t="s">
        <v>1838</v>
      </c>
    </row>
    <row r="1723" spans="1:8" x14ac:dyDescent="0.2">
      <c r="A1723" s="1">
        <v>1726</v>
      </c>
      <c r="B1723" s="1" t="str">
        <f t="shared" si="26"/>
        <v>First Solar Asset Management</v>
      </c>
      <c r="C1723" s="1" t="b">
        <f>IF(D1723&lt;&gt;"",IF(COUNTIF($D$2:D1722, D1723), INDEX($A$2:$D$100000, MATCH(D1723, $D$2:D1722,0),1), FALSE), FALSE)</f>
        <v>0</v>
      </c>
      <c r="F1723" s="1" t="b">
        <f>IF(G1723&lt;&gt;"", IF(COUNTIF($G$2:G1722, G1723), INDEX($A$2:$G$100000, MATCH(G1723, $G$2:G1722,0),1), FALSE), FALSE)</f>
        <v>0</v>
      </c>
      <c r="G1723" s="1">
        <v>59745</v>
      </c>
      <c r="H1723" s="1" t="s">
        <v>1839</v>
      </c>
    </row>
    <row r="1724" spans="1:8" x14ac:dyDescent="0.2">
      <c r="A1724" s="1">
        <v>1727</v>
      </c>
      <c r="B1724" s="1" t="str">
        <f t="shared" si="26"/>
        <v>First State Marine Wind</v>
      </c>
      <c r="C1724" s="1" t="b">
        <f>IF(D1724&lt;&gt;"",IF(COUNTIF($D$2:D1723, D1724), INDEX($A$2:$D$100000, MATCH(D1724, $D$2:D1723,0),1), FALSE), FALSE)</f>
        <v>0</v>
      </c>
      <c r="F1724" s="1" t="b">
        <f>IF(G1724&lt;&gt;"", IF(COUNTIF($G$2:G1723, G1724), INDEX($A$2:$G$100000, MATCH(G1724, $G$2:G1723,0),1), FALSE), FALSE)</f>
        <v>0</v>
      </c>
      <c r="G1724" s="1">
        <v>56518</v>
      </c>
      <c r="H1724" s="1" t="s">
        <v>1840</v>
      </c>
    </row>
    <row r="1725" spans="1:8" x14ac:dyDescent="0.2">
      <c r="A1725" s="1">
        <v>1728</v>
      </c>
      <c r="B1725" s="1" t="str">
        <f t="shared" si="26"/>
        <v>First Wind O&amp;M, LLC</v>
      </c>
      <c r="C1725" s="1" t="b">
        <f>IF(D1725&lt;&gt;"",IF(COUNTIF($D$2:D1724, D1725), INDEX($A$2:$D$100000, MATCH(D1725, $D$2:D1724,0),1), FALSE), FALSE)</f>
        <v>0</v>
      </c>
      <c r="F1725" s="1" t="b">
        <f>IF(G1725&lt;&gt;"", IF(COUNTIF($G$2:G1724, G1725), INDEX($A$2:$G$100000, MATCH(G1725, $G$2:G1724,0),1), FALSE), FALSE)</f>
        <v>0</v>
      </c>
      <c r="G1725" s="1">
        <v>59155</v>
      </c>
      <c r="H1725" s="1" t="s">
        <v>1841</v>
      </c>
    </row>
    <row r="1726" spans="1:8" x14ac:dyDescent="0.2">
      <c r="A1726" s="1">
        <v>1729</v>
      </c>
      <c r="B1726" s="1" t="str">
        <f t="shared" si="26"/>
        <v>FirstEnergy Generation Corp</v>
      </c>
      <c r="C1726" s="1" t="b">
        <f>IF(D1726&lt;&gt;"",IF(COUNTIF($D$2:D1725, D1726), INDEX($A$2:$D$100000, MATCH(D1726, $D$2:D1725,0),1), FALSE), FALSE)</f>
        <v>0</v>
      </c>
      <c r="F1726" s="1" t="b">
        <f>IF(G1726&lt;&gt;"", IF(COUNTIF($G$2:G1725, G1726), INDEX($A$2:$G$100000, MATCH(G1726, $G$2:G1725,0),1), FALSE), FALSE)</f>
        <v>0</v>
      </c>
      <c r="G1726" s="1">
        <v>6526</v>
      </c>
      <c r="H1726" s="1" t="s">
        <v>1842</v>
      </c>
    </row>
    <row r="1727" spans="1:8" x14ac:dyDescent="0.2">
      <c r="A1727" s="1">
        <v>1730</v>
      </c>
      <c r="B1727" s="1" t="str">
        <f t="shared" si="26"/>
        <v>FirstEnergy Nuclear Operating Company</v>
      </c>
      <c r="C1727" s="1" t="b">
        <f>IF(D1727&lt;&gt;"",IF(COUNTIF($D$2:D1726, D1727), INDEX($A$2:$D$100000, MATCH(D1727, $D$2:D1726,0),1), FALSE), FALSE)</f>
        <v>0</v>
      </c>
      <c r="F1727" s="1" t="b">
        <f>IF(G1727&lt;&gt;"", IF(COUNTIF($G$2:G1726, G1727), INDEX($A$2:$G$100000, MATCH(G1727, $G$2:G1726,0),1), FALSE), FALSE)</f>
        <v>0</v>
      </c>
      <c r="G1727" s="1">
        <v>50161</v>
      </c>
      <c r="H1727" s="1" t="s">
        <v>1843</v>
      </c>
    </row>
    <row r="1728" spans="1:8" x14ac:dyDescent="0.2">
      <c r="A1728" s="1">
        <v>1731</v>
      </c>
      <c r="B1728" s="1" t="str">
        <f t="shared" si="26"/>
        <v>FirstLight Power Resources Services LLC</v>
      </c>
      <c r="C1728" s="1" t="b">
        <f>IF(D1728&lt;&gt;"",IF(COUNTIF($D$2:D1727, D1728), INDEX($A$2:$D$100000, MATCH(D1728, $D$2:D1727,0),1), FALSE), FALSE)</f>
        <v>0</v>
      </c>
      <c r="F1728" s="1" t="b">
        <f>IF(G1728&lt;&gt;"", IF(COUNTIF($G$2:G1727, G1728), INDEX($A$2:$G$100000, MATCH(G1728, $G$2:G1727,0),1), FALSE), FALSE)</f>
        <v>0</v>
      </c>
      <c r="G1728" s="1">
        <v>54895</v>
      </c>
      <c r="H1728" s="1" t="s">
        <v>1844</v>
      </c>
    </row>
    <row r="1729" spans="1:8" x14ac:dyDescent="0.2">
      <c r="A1729" s="1">
        <v>1732</v>
      </c>
      <c r="B1729" s="1" t="str">
        <f t="shared" si="26"/>
        <v>FirstLight Power Resources, Inc. - MA</v>
      </c>
      <c r="C1729" s="1" t="b">
        <f>IF(D1729&lt;&gt;"",IF(COUNTIF($D$2:D1728, D1729), INDEX($A$2:$D$100000, MATCH(D1729, $D$2:D1728,0),1), FALSE), FALSE)</f>
        <v>0</v>
      </c>
      <c r="F1729" s="1" t="b">
        <f>IF(G1729&lt;&gt;"", IF(COUNTIF($G$2:G1728, G1729), INDEX($A$2:$G$100000, MATCH(G1729, $G$2:G1728,0),1), FALSE), FALSE)</f>
        <v>0</v>
      </c>
      <c r="G1729" s="1">
        <v>58185</v>
      </c>
      <c r="H1729" s="1" t="s">
        <v>1845</v>
      </c>
    </row>
    <row r="1730" spans="1:8" x14ac:dyDescent="0.2">
      <c r="A1730" s="1">
        <v>1733</v>
      </c>
      <c r="B1730" s="1" t="str">
        <f t="shared" ref="B1730:B1793" si="27">IF(H1730="",E1730,H1730)</f>
        <v>Fisher Road Solar I, LLC</v>
      </c>
      <c r="C1730" s="1" t="b">
        <f>IF(D1730&lt;&gt;"",IF(COUNTIF($D$2:D1729, D1730), INDEX($A$2:$D$100000, MATCH(D1730, $D$2:D1729,0),1), FALSE), FALSE)</f>
        <v>0</v>
      </c>
      <c r="F1730" s="1" t="b">
        <f>IF(G1730&lt;&gt;"", IF(COUNTIF($G$2:G1729, G1730), INDEX($A$2:$G$100000, MATCH(G1730, $G$2:G1729,0),1), FALSE), FALSE)</f>
        <v>0</v>
      </c>
      <c r="G1730" s="1">
        <v>59824</v>
      </c>
      <c r="H1730" s="1" t="s">
        <v>1846</v>
      </c>
    </row>
    <row r="1731" spans="1:8" x14ac:dyDescent="0.2">
      <c r="A1731" s="1">
        <v>1734</v>
      </c>
      <c r="B1731" s="1" t="str">
        <f t="shared" si="27"/>
        <v>Five Crowns Inc</v>
      </c>
      <c r="C1731" s="1" t="b">
        <f>IF(D1731&lt;&gt;"",IF(COUNTIF($D$2:D1730, D1731), INDEX($A$2:$D$100000, MATCH(D1731, $D$2:D1730,0),1), FALSE), FALSE)</f>
        <v>0</v>
      </c>
      <c r="F1731" s="1" t="b">
        <f>IF(G1731&lt;&gt;"", IF(COUNTIF($G$2:G1730, G1731), INDEX($A$2:$G$100000, MATCH(G1731, $G$2:G1730,0),1), FALSE), FALSE)</f>
        <v>0</v>
      </c>
      <c r="G1731" s="1">
        <v>58501</v>
      </c>
      <c r="H1731" s="1" t="s">
        <v>1847</v>
      </c>
    </row>
    <row r="1732" spans="1:8" x14ac:dyDescent="0.2">
      <c r="A1732" s="1">
        <v>1735</v>
      </c>
      <c r="B1732" s="1" t="str">
        <f t="shared" si="27"/>
        <v>Flambeau River Papers</v>
      </c>
      <c r="C1732" s="1" t="b">
        <f>IF(D1732&lt;&gt;"",IF(COUNTIF($D$2:D1731, D1732), INDEX($A$2:$D$100000, MATCH(D1732, $D$2:D1731,0),1), FALSE), FALSE)</f>
        <v>0</v>
      </c>
      <c r="F1732" s="1" t="b">
        <f>IF(G1732&lt;&gt;"", IF(COUNTIF($G$2:G1731, G1732), INDEX($A$2:$G$100000, MATCH(G1732, $G$2:G1731,0),1), FALSE), FALSE)</f>
        <v>0</v>
      </c>
      <c r="G1732" s="1">
        <v>54876</v>
      </c>
      <c r="H1732" s="1" t="s">
        <v>1848</v>
      </c>
    </row>
    <row r="1733" spans="1:8" x14ac:dyDescent="0.2">
      <c r="A1733" s="1">
        <v>1736</v>
      </c>
      <c r="B1733" s="1" t="str">
        <f t="shared" si="27"/>
        <v>Flash Solar LLC</v>
      </c>
      <c r="C1733" s="1" t="b">
        <f>IF(D1733&lt;&gt;"",IF(COUNTIF($D$2:D1732, D1733), INDEX($A$2:$D$100000, MATCH(D1733, $D$2:D1732,0),1), FALSE), FALSE)</f>
        <v>0</v>
      </c>
      <c r="F1733" s="1" t="b">
        <f>IF(G1733&lt;&gt;"", IF(COUNTIF($G$2:G1732, G1733), INDEX($A$2:$G$100000, MATCH(G1733, $G$2:G1732,0),1), FALSE), FALSE)</f>
        <v>0</v>
      </c>
      <c r="G1733" s="1">
        <v>60007</v>
      </c>
      <c r="H1733" s="1" t="s">
        <v>1849</v>
      </c>
    </row>
    <row r="1734" spans="1:8" x14ac:dyDescent="0.2">
      <c r="A1734" s="1">
        <v>1737</v>
      </c>
      <c r="B1734" s="1" t="str">
        <f t="shared" si="27"/>
        <v>Flat Rock Windpower, LLC</v>
      </c>
      <c r="C1734" s="1" t="b">
        <f>IF(D1734&lt;&gt;"",IF(COUNTIF($D$2:D1733, D1734), INDEX($A$2:$D$100000, MATCH(D1734, $D$2:D1733,0),1), FALSE), FALSE)</f>
        <v>0</v>
      </c>
      <c r="F1734" s="1" t="b">
        <f>IF(G1734&lt;&gt;"", IF(COUNTIF($G$2:G1733, G1734), INDEX($A$2:$G$100000, MATCH(G1734, $G$2:G1733,0),1), FALSE), FALSE)</f>
        <v>0</v>
      </c>
      <c r="G1734" s="1">
        <v>54684</v>
      </c>
      <c r="H1734" s="1" t="s">
        <v>1850</v>
      </c>
    </row>
    <row r="1735" spans="1:8" x14ac:dyDescent="0.2">
      <c r="A1735" s="1">
        <v>1738</v>
      </c>
      <c r="B1735" s="1" t="str">
        <f t="shared" si="27"/>
        <v>Flat Water Wind Farm LLC</v>
      </c>
      <c r="C1735" s="1" t="b">
        <f>IF(D1735&lt;&gt;"",IF(COUNTIF($D$2:D1734, D1735), INDEX($A$2:$D$100000, MATCH(D1735, $D$2:D1734,0),1), FALSE), FALSE)</f>
        <v>0</v>
      </c>
      <c r="F1735" s="1" t="b">
        <f>IF(G1735&lt;&gt;"", IF(COUNTIF($G$2:G1734, G1735), INDEX($A$2:$G$100000, MATCH(G1735, $G$2:G1734,0),1), FALSE), FALSE)</f>
        <v>0</v>
      </c>
      <c r="G1735" s="1">
        <v>56625</v>
      </c>
      <c r="H1735" s="1" t="s">
        <v>1851</v>
      </c>
    </row>
    <row r="1736" spans="1:8" x14ac:dyDescent="0.2">
      <c r="A1736" s="1">
        <v>1739</v>
      </c>
      <c r="B1736" s="1" t="str">
        <f t="shared" si="27"/>
        <v>Flemming Solar Center, LLC</v>
      </c>
      <c r="C1736" s="1" t="b">
        <f>IF(D1736&lt;&gt;"",IF(COUNTIF($D$2:D1735, D1736), INDEX($A$2:$D$100000, MATCH(D1736, $D$2:D1735,0),1), FALSE), FALSE)</f>
        <v>0</v>
      </c>
      <c r="F1736" s="1" t="b">
        <f>IF(G1736&lt;&gt;"", IF(COUNTIF($G$2:G1735, G1736), INDEX($A$2:$G$100000, MATCH(G1736, $G$2:G1735,0),1), FALSE), FALSE)</f>
        <v>0</v>
      </c>
      <c r="G1736" s="1">
        <v>59391</v>
      </c>
      <c r="H1736" s="1" t="s">
        <v>1852</v>
      </c>
    </row>
    <row r="1737" spans="1:8" x14ac:dyDescent="0.2">
      <c r="A1737" s="1">
        <v>1740</v>
      </c>
      <c r="B1737" s="1" t="str">
        <f t="shared" si="27"/>
        <v>Flint Hills Resources Corpus Christi LLC</v>
      </c>
      <c r="C1737" s="1" t="b">
        <f>IF(D1737&lt;&gt;"",IF(COUNTIF($D$2:D1736, D1737), INDEX($A$2:$D$100000, MATCH(D1737, $D$2:D1736,0),1), FALSE), FALSE)</f>
        <v>0</v>
      </c>
      <c r="F1737" s="1" t="b">
        <f>IF(G1737&lt;&gt;"", IF(COUNTIF($G$2:G1736, G1737), INDEX($A$2:$G$100000, MATCH(G1737, $G$2:G1736,0),1), FALSE), FALSE)</f>
        <v>0</v>
      </c>
      <c r="G1737" s="1">
        <v>6426</v>
      </c>
      <c r="H1737" s="1" t="s">
        <v>1853</v>
      </c>
    </row>
    <row r="1738" spans="1:8" x14ac:dyDescent="0.2">
      <c r="A1738" s="1">
        <v>1741</v>
      </c>
      <c r="B1738" s="1" t="str">
        <f t="shared" si="27"/>
        <v>Florida Power Development</v>
      </c>
      <c r="C1738" s="1" t="b">
        <f>IF(D1738&lt;&gt;"",IF(COUNTIF($D$2:D1737, D1738), INDEX($A$2:$D$100000, MATCH(D1738, $D$2:D1737,0),1), FALSE), FALSE)</f>
        <v>0</v>
      </c>
      <c r="F1738" s="1" t="b">
        <f>IF(G1738&lt;&gt;"", IF(COUNTIF($G$2:G1737, G1738), INDEX($A$2:$G$100000, MATCH(G1738, $G$2:G1737,0),1), FALSE), FALSE)</f>
        <v>0</v>
      </c>
      <c r="G1738" s="1">
        <v>3303</v>
      </c>
      <c r="H1738" s="1" t="s">
        <v>1854</v>
      </c>
    </row>
    <row r="1739" spans="1:8" x14ac:dyDescent="0.2">
      <c r="A1739" s="1">
        <v>1742</v>
      </c>
      <c r="B1739" s="1" t="str">
        <f t="shared" si="27"/>
        <v>FLS Solar 100 LLC</v>
      </c>
      <c r="C1739" s="1" t="b">
        <f>IF(D1739&lt;&gt;"",IF(COUNTIF($D$2:D1738, D1739), INDEX($A$2:$D$100000, MATCH(D1739, $D$2:D1738,0),1), FALSE), FALSE)</f>
        <v>0</v>
      </c>
      <c r="F1739" s="1" t="b">
        <f>IF(G1739&lt;&gt;"", IF(COUNTIF($G$2:G1738, G1739), INDEX($A$2:$G$100000, MATCH(G1739, $G$2:G1738,0),1), FALSE), FALSE)</f>
        <v>0</v>
      </c>
      <c r="G1739" s="1">
        <v>58884</v>
      </c>
      <c r="H1739" s="1" t="s">
        <v>1855</v>
      </c>
    </row>
    <row r="1740" spans="1:8" x14ac:dyDescent="0.2">
      <c r="A1740" s="1">
        <v>1743</v>
      </c>
      <c r="B1740" s="1" t="str">
        <f t="shared" si="27"/>
        <v>FLS Solar 230 (Warren)</v>
      </c>
      <c r="C1740" s="1" t="b">
        <f>IF(D1740&lt;&gt;"",IF(COUNTIF($D$2:D1739, D1740), INDEX($A$2:$D$100000, MATCH(D1740, $D$2:D1739,0),1), FALSE), FALSE)</f>
        <v>0</v>
      </c>
      <c r="F1740" s="1" t="b">
        <f>IF(G1740&lt;&gt;"", IF(COUNTIF($G$2:G1739, G1740), INDEX($A$2:$G$100000, MATCH(G1740, $G$2:G1739,0),1), FALSE), FALSE)</f>
        <v>0</v>
      </c>
      <c r="G1740" s="1">
        <v>59407</v>
      </c>
      <c r="H1740" s="1" t="s">
        <v>1856</v>
      </c>
    </row>
    <row r="1741" spans="1:8" x14ac:dyDescent="0.2">
      <c r="A1741" s="1">
        <v>1744</v>
      </c>
      <c r="B1741" s="1" t="str">
        <f t="shared" si="27"/>
        <v>FLS Solar 80, LLC</v>
      </c>
      <c r="C1741" s="1" t="b">
        <f>IF(D1741&lt;&gt;"",IF(COUNTIF($D$2:D1740, D1741), INDEX($A$2:$D$100000, MATCH(D1741, $D$2:D1740,0),1), FALSE), FALSE)</f>
        <v>0</v>
      </c>
      <c r="F1741" s="1" t="b">
        <f>IF(G1741&lt;&gt;"", IF(COUNTIF($G$2:G1740, G1741), INDEX($A$2:$G$100000, MATCH(G1741, $G$2:G1740,0),1), FALSE), FALSE)</f>
        <v>0</v>
      </c>
      <c r="G1741" s="1">
        <v>59153</v>
      </c>
      <c r="H1741" s="1" t="s">
        <v>1857</v>
      </c>
    </row>
    <row r="1742" spans="1:8" x14ac:dyDescent="0.2">
      <c r="A1742" s="1">
        <v>1745</v>
      </c>
      <c r="B1742" s="1" t="str">
        <f t="shared" si="27"/>
        <v>Forbes Street Solar, LLC</v>
      </c>
      <c r="C1742" s="1" t="b">
        <f>IF(D1742&lt;&gt;"",IF(COUNTIF($D$2:D1741, D1742), INDEX($A$2:$D$100000, MATCH(D1742, $D$2:D1741,0),1), FALSE), FALSE)</f>
        <v>0</v>
      </c>
      <c r="F1742" s="1" t="b">
        <f>IF(G1742&lt;&gt;"", IF(COUNTIF($G$2:G1741, G1742), INDEX($A$2:$G$100000, MATCH(G1742, $G$2:G1741,0),1), FALSE), FALSE)</f>
        <v>0</v>
      </c>
      <c r="G1742" s="1">
        <v>58541</v>
      </c>
      <c r="H1742" s="1" t="s">
        <v>1858</v>
      </c>
    </row>
    <row r="1743" spans="1:8" x14ac:dyDescent="0.2">
      <c r="A1743" s="1">
        <v>1746</v>
      </c>
      <c r="B1743" s="1" t="str">
        <f t="shared" si="27"/>
        <v>Ford Hydro Ltd Partnership</v>
      </c>
      <c r="C1743" s="1" t="b">
        <f>IF(D1743&lt;&gt;"",IF(COUNTIF($D$2:D1742, D1743), INDEX($A$2:$D$100000, MATCH(D1743, $D$2:D1742,0),1), FALSE), FALSE)</f>
        <v>0</v>
      </c>
      <c r="F1743" s="1" t="b">
        <f>IF(G1743&lt;&gt;"", IF(COUNTIF($G$2:G1742, G1743), INDEX($A$2:$G$100000, MATCH(G1743, $G$2:G1742,0),1), FALSE), FALSE)</f>
        <v>0</v>
      </c>
      <c r="G1743" s="1">
        <v>6527</v>
      </c>
      <c r="H1743" s="1" t="s">
        <v>1859</v>
      </c>
    </row>
    <row r="1744" spans="1:8" x14ac:dyDescent="0.2">
      <c r="A1744" s="1">
        <v>1747</v>
      </c>
      <c r="B1744" s="1" t="str">
        <f t="shared" si="27"/>
        <v>Forest City Sustainable Resources Pearl City LLC</v>
      </c>
      <c r="C1744" s="1" t="b">
        <f>IF(D1744&lt;&gt;"",IF(COUNTIF($D$2:D1743, D1744), INDEX($A$2:$D$100000, MATCH(D1744, $D$2:D1743,0),1), FALSE), FALSE)</f>
        <v>0</v>
      </c>
      <c r="F1744" s="1" t="b">
        <f>IF(G1744&lt;&gt;"", IF(COUNTIF($G$2:G1743, G1744), INDEX($A$2:$G$100000, MATCH(G1744, $G$2:G1743,0),1), FALSE), FALSE)</f>
        <v>0</v>
      </c>
      <c r="G1744" s="1">
        <v>58611</v>
      </c>
      <c r="H1744" s="1" t="s">
        <v>1860</v>
      </c>
    </row>
    <row r="1745" spans="1:8" x14ac:dyDescent="0.2">
      <c r="A1745" s="1">
        <v>1748</v>
      </c>
      <c r="B1745" s="1" t="str">
        <f t="shared" si="27"/>
        <v>Formosa Plastics Corp</v>
      </c>
      <c r="C1745" s="1" t="b">
        <f>IF(D1745&lt;&gt;"",IF(COUNTIF($D$2:D1744, D1745), INDEX($A$2:$D$100000, MATCH(D1745, $D$2:D1744,0),1), FALSE), FALSE)</f>
        <v>0</v>
      </c>
      <c r="F1745" s="1" t="b">
        <f>IF(G1745&lt;&gt;"", IF(COUNTIF($G$2:G1744, G1745), INDEX($A$2:$G$100000, MATCH(G1745, $G$2:G1744,0),1), FALSE), FALSE)</f>
        <v>0</v>
      </c>
      <c r="G1745" s="1">
        <v>6541</v>
      </c>
      <c r="H1745" s="1" t="s">
        <v>1861</v>
      </c>
    </row>
    <row r="1746" spans="1:8" x14ac:dyDescent="0.2">
      <c r="A1746" s="1">
        <v>1749</v>
      </c>
      <c r="B1746" s="1" t="str">
        <f t="shared" si="27"/>
        <v>Formosa Plastics Corp</v>
      </c>
      <c r="C1746" s="1" t="b">
        <f>IF(D1746&lt;&gt;"",IF(COUNTIF($D$2:D1745, D1746), INDEX($A$2:$D$100000, MATCH(D1746, $D$2:D1745,0),1), FALSE), FALSE)</f>
        <v>0</v>
      </c>
      <c r="F1746" s="1" t="b">
        <f>IF(G1746&lt;&gt;"", IF(COUNTIF($G$2:G1745, G1746), INDEX($A$2:$G$100000, MATCH(G1746, $G$2:G1745,0),1), FALSE), FALSE)</f>
        <v>0</v>
      </c>
      <c r="G1746" s="1">
        <v>6564</v>
      </c>
      <c r="H1746" s="1" t="s">
        <v>1861</v>
      </c>
    </row>
    <row r="1747" spans="1:8" x14ac:dyDescent="0.2">
      <c r="A1747" s="1">
        <v>1750</v>
      </c>
      <c r="B1747" s="1" t="str">
        <f t="shared" si="27"/>
        <v>Fort Miller Associates</v>
      </c>
      <c r="C1747" s="1" t="b">
        <f>IF(D1747&lt;&gt;"",IF(COUNTIF($D$2:D1746, D1747), INDEX($A$2:$D$100000, MATCH(D1747, $D$2:D1746,0),1), FALSE), FALSE)</f>
        <v>0</v>
      </c>
      <c r="F1747" s="1" t="b">
        <f>IF(G1747&lt;&gt;"", IF(COUNTIF($G$2:G1746, G1747), INDEX($A$2:$G$100000, MATCH(G1747, $G$2:G1746,0),1), FALSE), FALSE)</f>
        <v>0</v>
      </c>
      <c r="G1747" s="1">
        <v>6495</v>
      </c>
      <c r="H1747" s="1" t="s">
        <v>1862</v>
      </c>
    </row>
    <row r="1748" spans="1:8" x14ac:dyDescent="0.2">
      <c r="A1748" s="1">
        <v>1751</v>
      </c>
      <c r="B1748" s="1" t="str">
        <f t="shared" si="27"/>
        <v>Fort Pierce Utilities Authority</v>
      </c>
      <c r="C1748" s="1" t="b">
        <f>IF(D1748&lt;&gt;"",IF(COUNTIF($D$2:D1747, D1748), INDEX($A$2:$D$100000, MATCH(D1748, $D$2:D1747,0),1), FALSE), FALSE)</f>
        <v>0</v>
      </c>
      <c r="F1748" s="1" t="b">
        <f>IF(G1748&lt;&gt;"", IF(COUNTIF($G$2:G1747, G1748), INDEX($A$2:$G$100000, MATCH(G1748, $G$2:G1747,0),1), FALSE), FALSE)</f>
        <v>0</v>
      </c>
      <c r="G1748" s="1">
        <v>6616</v>
      </c>
      <c r="H1748" s="1" t="s">
        <v>1863</v>
      </c>
    </row>
    <row r="1749" spans="1:8" x14ac:dyDescent="0.2">
      <c r="A1749" s="1">
        <v>1752</v>
      </c>
      <c r="B1749" s="1" t="str">
        <f t="shared" si="27"/>
        <v>Fort Smith City of</v>
      </c>
      <c r="C1749" s="1" t="b">
        <f>IF(D1749&lt;&gt;"",IF(COUNTIF($D$2:D1748, D1749), INDEX($A$2:$D$100000, MATCH(D1749, $D$2:D1748,0),1), FALSE), FALSE)</f>
        <v>0</v>
      </c>
      <c r="F1749" s="1" t="b">
        <f>IF(G1749&lt;&gt;"", IF(COUNTIF($G$2:G1748, G1749), INDEX($A$2:$G$100000, MATCH(G1749, $G$2:G1748,0),1), FALSE), FALSE)</f>
        <v>0</v>
      </c>
      <c r="G1749" s="1">
        <v>31518</v>
      </c>
      <c r="H1749" s="1" t="s">
        <v>1864</v>
      </c>
    </row>
    <row r="1750" spans="1:8" x14ac:dyDescent="0.2">
      <c r="A1750" s="1">
        <v>1753</v>
      </c>
      <c r="B1750" s="1" t="str">
        <f t="shared" si="27"/>
        <v>Forward Fontanelle Power, LLC</v>
      </c>
      <c r="C1750" s="1" t="b">
        <f>IF(D1750&lt;&gt;"",IF(COUNTIF($D$2:D1749, D1750), INDEX($A$2:$D$100000, MATCH(D1750, $D$2:D1749,0),1), FALSE), FALSE)</f>
        <v>0</v>
      </c>
      <c r="F1750" s="1" t="b">
        <f>IF(G1750&lt;&gt;"", IF(COUNTIF($G$2:G1749, G1750), INDEX($A$2:$G$100000, MATCH(G1750, $G$2:G1749,0),1), FALSE), FALSE)</f>
        <v>0</v>
      </c>
      <c r="G1750" s="1">
        <v>58445</v>
      </c>
      <c r="H1750" s="1" t="s">
        <v>1865</v>
      </c>
    </row>
    <row r="1751" spans="1:8" x14ac:dyDescent="0.2">
      <c r="A1751" s="1">
        <v>1754</v>
      </c>
      <c r="B1751" s="1" t="str">
        <f t="shared" si="27"/>
        <v>Foss Manufacturing Company LLC</v>
      </c>
      <c r="C1751" s="1" t="b">
        <f>IF(D1751&lt;&gt;"",IF(COUNTIF($D$2:D1750, D1751), INDEX($A$2:$D$100000, MATCH(D1751, $D$2:D1750,0),1), FALSE), FALSE)</f>
        <v>0</v>
      </c>
      <c r="F1751" s="1" t="b">
        <f>IF(G1751&lt;&gt;"", IF(COUNTIF($G$2:G1750, G1751), INDEX($A$2:$G$100000, MATCH(G1751, $G$2:G1750,0),1), FALSE), FALSE)</f>
        <v>0</v>
      </c>
      <c r="G1751" s="1">
        <v>6636</v>
      </c>
      <c r="H1751" s="1" t="s">
        <v>1866</v>
      </c>
    </row>
    <row r="1752" spans="1:8" x14ac:dyDescent="0.2">
      <c r="A1752" s="1">
        <v>1755</v>
      </c>
      <c r="B1752" s="1" t="str">
        <f t="shared" si="27"/>
        <v>Foster Wheeler Power Sys Inc</v>
      </c>
      <c r="C1752" s="1" t="b">
        <f>IF(D1752&lt;&gt;"",IF(COUNTIF($D$2:D1751, D1752), INDEX($A$2:$D$100000, MATCH(D1752, $D$2:D1751,0),1), FALSE), FALSE)</f>
        <v>0</v>
      </c>
      <c r="F1752" s="1" t="b">
        <f>IF(G1752&lt;&gt;"", IF(COUNTIF($G$2:G1751, G1752), INDEX($A$2:$G$100000, MATCH(G1752, $G$2:G1751,0),1), FALSE), FALSE)</f>
        <v>0</v>
      </c>
      <c r="G1752" s="1">
        <v>6659</v>
      </c>
      <c r="H1752" s="1" t="s">
        <v>1867</v>
      </c>
    </row>
    <row r="1753" spans="1:8" x14ac:dyDescent="0.2">
      <c r="A1753" s="1">
        <v>1756</v>
      </c>
      <c r="B1753" s="1" t="str">
        <f t="shared" si="27"/>
        <v>Foundation CA Fund V Manager, LLC</v>
      </c>
      <c r="C1753" s="1" t="b">
        <f>IF(D1753&lt;&gt;"",IF(COUNTIF($D$2:D1752, D1753), INDEX($A$2:$D$100000, MATCH(D1753, $D$2:D1752,0),1), FALSE), FALSE)</f>
        <v>0</v>
      </c>
      <c r="F1753" s="1" t="b">
        <f>IF(G1753&lt;&gt;"", IF(COUNTIF($G$2:G1752, G1753), INDEX($A$2:$G$100000, MATCH(G1753, $G$2:G1752,0),1), FALSE), FALSE)</f>
        <v>0</v>
      </c>
      <c r="G1753" s="1">
        <v>57484</v>
      </c>
      <c r="H1753" s="1" t="s">
        <v>1868</v>
      </c>
    </row>
    <row r="1754" spans="1:8" x14ac:dyDescent="0.2">
      <c r="A1754" s="1">
        <v>1757</v>
      </c>
      <c r="B1754" s="1" t="str">
        <f t="shared" si="27"/>
        <v>Foundation CA Fund VI Manager LLC</v>
      </c>
      <c r="C1754" s="1" t="b">
        <f>IF(D1754&lt;&gt;"",IF(COUNTIF($D$2:D1753, D1754), INDEX($A$2:$D$100000, MATCH(D1754, $D$2:D1753,0),1), FALSE), FALSE)</f>
        <v>0</v>
      </c>
      <c r="F1754" s="1" t="b">
        <f>IF(G1754&lt;&gt;"", IF(COUNTIF($G$2:G1753, G1754), INDEX($A$2:$G$100000, MATCH(G1754, $G$2:G1753,0),1), FALSE), FALSE)</f>
        <v>0</v>
      </c>
      <c r="G1754" s="1">
        <v>57476</v>
      </c>
      <c r="H1754" s="1" t="s">
        <v>1869</v>
      </c>
    </row>
    <row r="1755" spans="1:8" x14ac:dyDescent="0.2">
      <c r="A1755" s="1">
        <v>1758</v>
      </c>
      <c r="B1755" s="1" t="str">
        <f t="shared" si="27"/>
        <v>Foundation CA Fund VII Manager, LLC</v>
      </c>
      <c r="C1755" s="1" t="b">
        <f>IF(D1755&lt;&gt;"",IF(COUNTIF($D$2:D1754, D1755), INDEX($A$2:$D$100000, MATCH(D1755, $D$2:D1754,0),1), FALSE), FALSE)</f>
        <v>0</v>
      </c>
      <c r="F1755" s="1" t="b">
        <f>IF(G1755&lt;&gt;"", IF(COUNTIF($G$2:G1754, G1755), INDEX($A$2:$G$100000, MATCH(G1755, $G$2:G1754,0),1), FALSE), FALSE)</f>
        <v>0</v>
      </c>
      <c r="G1755" s="1">
        <v>59129</v>
      </c>
      <c r="H1755" s="1" t="s">
        <v>1870</v>
      </c>
    </row>
    <row r="1756" spans="1:8" x14ac:dyDescent="0.2">
      <c r="A1756" s="1">
        <v>1759</v>
      </c>
      <c r="B1756" s="1" t="str">
        <f t="shared" si="27"/>
        <v>Foundation HA Energy Generation, LLC</v>
      </c>
      <c r="C1756" s="1" t="b">
        <f>IF(D1756&lt;&gt;"",IF(COUNTIF($D$2:D1755, D1756), INDEX($A$2:$D$100000, MATCH(D1756, $D$2:D1755,0),1), FALSE), FALSE)</f>
        <v>0</v>
      </c>
      <c r="F1756" s="1" t="b">
        <f>IF(G1756&lt;&gt;"", IF(COUNTIF($G$2:G1755, G1756), INDEX($A$2:$G$100000, MATCH(G1756, $G$2:G1755,0),1), FALSE), FALSE)</f>
        <v>0</v>
      </c>
      <c r="G1756" s="1">
        <v>56930</v>
      </c>
      <c r="H1756" s="1" t="s">
        <v>1871</v>
      </c>
    </row>
    <row r="1757" spans="1:8" x14ac:dyDescent="0.2">
      <c r="A1757" s="1">
        <v>1760</v>
      </c>
      <c r="B1757" s="1" t="str">
        <f t="shared" si="27"/>
        <v>Fountain Valley Power LLC</v>
      </c>
      <c r="C1757" s="1" t="b">
        <f>IF(D1757&lt;&gt;"",IF(COUNTIF($D$2:D1756, D1757), INDEX($A$2:$D$100000, MATCH(D1757, $D$2:D1756,0),1), FALSE), FALSE)</f>
        <v>0</v>
      </c>
      <c r="F1757" s="1" t="b">
        <f>IF(G1757&lt;&gt;"", IF(COUNTIF($G$2:G1756, G1757), INDEX($A$2:$G$100000, MATCH(G1757, $G$2:G1756,0),1), FALSE), FALSE)</f>
        <v>0</v>
      </c>
      <c r="G1757" s="1">
        <v>6632</v>
      </c>
      <c r="H1757" s="1" t="s">
        <v>1872</v>
      </c>
    </row>
    <row r="1758" spans="1:8" x14ac:dyDescent="0.2">
      <c r="A1758" s="1">
        <v>1761</v>
      </c>
      <c r="B1758" s="1" t="str">
        <f t="shared" si="27"/>
        <v>Fourmile Wind Energy, LLC</v>
      </c>
      <c r="C1758" s="1" t="b">
        <f>IF(D1758&lt;&gt;"",IF(COUNTIF($D$2:D1757, D1758), INDEX($A$2:$D$100000, MATCH(D1758, $D$2:D1757,0),1), FALSE), FALSE)</f>
        <v>0</v>
      </c>
      <c r="F1758" s="1" t="b">
        <f>IF(G1758&lt;&gt;"", IF(COUNTIF($G$2:G1757, G1758), INDEX($A$2:$G$100000, MATCH(G1758, $G$2:G1757,0),1), FALSE), FALSE)</f>
        <v>0</v>
      </c>
      <c r="G1758" s="1">
        <v>58784</v>
      </c>
      <c r="H1758" s="1" t="s">
        <v>1873</v>
      </c>
    </row>
    <row r="1759" spans="1:8" x14ac:dyDescent="0.2">
      <c r="A1759" s="1">
        <v>1762</v>
      </c>
      <c r="B1759" s="1" t="str">
        <f t="shared" si="27"/>
        <v>Fox Island Wind LLC</v>
      </c>
      <c r="C1759" s="1" t="b">
        <f>IF(D1759&lt;&gt;"",IF(COUNTIF($D$2:D1758, D1759), INDEX($A$2:$D$100000, MATCH(D1759, $D$2:D1758,0),1), FALSE), FALSE)</f>
        <v>0</v>
      </c>
      <c r="F1759" s="1" t="b">
        <f>IF(G1759&lt;&gt;"", IF(COUNTIF($G$2:G1758, G1759), INDEX($A$2:$G$100000, MATCH(G1759, $G$2:G1758,0),1), FALSE), FALSE)</f>
        <v>0</v>
      </c>
      <c r="G1759" s="1">
        <v>56693</v>
      </c>
      <c r="H1759" s="1" t="s">
        <v>1874</v>
      </c>
    </row>
    <row r="1760" spans="1:8" x14ac:dyDescent="0.2">
      <c r="A1760" s="1">
        <v>1763</v>
      </c>
      <c r="B1760" s="1" t="str">
        <f t="shared" si="27"/>
        <v>Fox Metro Water Reclamation</v>
      </c>
      <c r="C1760" s="1" t="b">
        <f>IF(D1760&lt;&gt;"",IF(COUNTIF($D$2:D1759, D1760), INDEX($A$2:$D$100000, MATCH(D1760, $D$2:D1759,0),1), FALSE), FALSE)</f>
        <v>0</v>
      </c>
      <c r="F1760" s="1" t="b">
        <f>IF(G1760&lt;&gt;"", IF(COUNTIF($G$2:G1759, G1760), INDEX($A$2:$G$100000, MATCH(G1760, $G$2:G1759,0),1), FALSE), FALSE)</f>
        <v>0</v>
      </c>
      <c r="G1760" s="1">
        <v>6675</v>
      </c>
      <c r="H1760" s="1" t="s">
        <v>1875</v>
      </c>
    </row>
    <row r="1761" spans="1:8" x14ac:dyDescent="0.2">
      <c r="A1761" s="1">
        <v>1764</v>
      </c>
      <c r="B1761" s="1" t="str">
        <f t="shared" si="27"/>
        <v>Foxfire Farm, LLC</v>
      </c>
      <c r="C1761" s="1" t="b">
        <f>IF(D1761&lt;&gt;"",IF(COUNTIF($D$2:D1760, D1761), INDEX($A$2:$D$100000, MATCH(D1761, $D$2:D1760,0),1), FALSE), FALSE)</f>
        <v>0</v>
      </c>
      <c r="F1761" s="1" t="b">
        <f>IF(G1761&lt;&gt;"", IF(COUNTIF($G$2:G1760, G1761), INDEX($A$2:$G$100000, MATCH(G1761, $G$2:G1760,0),1), FALSE), FALSE)</f>
        <v>0</v>
      </c>
      <c r="G1761" s="1">
        <v>59304</v>
      </c>
      <c r="H1761" s="1" t="s">
        <v>1876</v>
      </c>
    </row>
    <row r="1762" spans="1:8" x14ac:dyDescent="0.2">
      <c r="A1762" s="1">
        <v>1765</v>
      </c>
      <c r="B1762" s="1" t="str">
        <f t="shared" si="27"/>
        <v>Foxwoods Resort Casino</v>
      </c>
      <c r="C1762" s="1" t="b">
        <f>IF(D1762&lt;&gt;"",IF(COUNTIF($D$2:D1761, D1762), INDEX($A$2:$D$100000, MATCH(D1762, $D$2:D1761,0),1), FALSE), FALSE)</f>
        <v>0</v>
      </c>
      <c r="F1762" s="1" t="b">
        <f>IF(G1762&lt;&gt;"", IF(COUNTIF($G$2:G1761, G1762), INDEX($A$2:$G$100000, MATCH(G1762, $G$2:G1761,0),1), FALSE), FALSE)</f>
        <v>0</v>
      </c>
      <c r="G1762" s="1">
        <v>56992</v>
      </c>
      <c r="H1762" s="1" t="s">
        <v>1877</v>
      </c>
    </row>
    <row r="1763" spans="1:8" x14ac:dyDescent="0.2">
      <c r="A1763" s="1">
        <v>1766</v>
      </c>
      <c r="B1763" s="1" t="str">
        <f t="shared" si="27"/>
        <v>FPC Services Inc.</v>
      </c>
      <c r="C1763" s="1" t="b">
        <f>IF(D1763&lt;&gt;"",IF(COUNTIF($D$2:D1762, D1763), INDEX($A$2:$D$100000, MATCH(D1763, $D$2:D1762,0),1), FALSE), FALSE)</f>
        <v>0</v>
      </c>
      <c r="F1763" s="1" t="b">
        <f>IF(G1763&lt;&gt;"", IF(COUNTIF($G$2:G1762, G1763), INDEX($A$2:$G$100000, MATCH(G1763, $G$2:G1762,0),1), FALSE), FALSE)</f>
        <v>0</v>
      </c>
      <c r="G1763" s="1">
        <v>58760</v>
      </c>
      <c r="H1763" s="1" t="s">
        <v>1878</v>
      </c>
    </row>
    <row r="1764" spans="1:8" x14ac:dyDescent="0.2">
      <c r="A1764" s="1">
        <v>1767</v>
      </c>
      <c r="B1764" s="1" t="str">
        <f t="shared" si="27"/>
        <v>FPL Energy Ashtabula Wind LLC</v>
      </c>
      <c r="C1764" s="1" t="b">
        <f>IF(D1764&lt;&gt;"",IF(COUNTIF($D$2:D1763, D1764), INDEX($A$2:$D$100000, MATCH(D1764, $D$2:D1763,0),1), FALSE), FALSE)</f>
        <v>0</v>
      </c>
      <c r="F1764" s="1" t="b">
        <f>IF(G1764&lt;&gt;"", IF(COUNTIF($G$2:G1763, G1764), INDEX($A$2:$G$100000, MATCH(G1764, $G$2:G1763,0),1), FALSE), FALSE)</f>
        <v>0</v>
      </c>
      <c r="G1764" s="1">
        <v>56122</v>
      </c>
      <c r="H1764" s="1" t="s">
        <v>1879</v>
      </c>
    </row>
    <row r="1765" spans="1:8" x14ac:dyDescent="0.2">
      <c r="A1765" s="1">
        <v>1768</v>
      </c>
      <c r="B1765" s="1" t="str">
        <f t="shared" si="27"/>
        <v>FPL Energy Burleigh County Wind LLC</v>
      </c>
      <c r="C1765" s="1" t="b">
        <f>IF(D1765&lt;&gt;"",IF(COUNTIF($D$2:D1764, D1765), INDEX($A$2:$D$100000, MATCH(D1765, $D$2:D1764,0),1), FALSE), FALSE)</f>
        <v>0</v>
      </c>
      <c r="F1765" s="1" t="b">
        <f>IF(G1765&lt;&gt;"", IF(COUNTIF($G$2:G1764, G1765), INDEX($A$2:$G$100000, MATCH(G1765, $G$2:G1764,0),1), FALSE), FALSE)</f>
        <v>0</v>
      </c>
      <c r="G1765" s="1">
        <v>54717</v>
      </c>
      <c r="H1765" s="1" t="s">
        <v>1880</v>
      </c>
    </row>
    <row r="1766" spans="1:8" x14ac:dyDescent="0.2">
      <c r="A1766" s="1">
        <v>1769</v>
      </c>
      <c r="B1766" s="1" t="str">
        <f t="shared" si="27"/>
        <v>FPL Energy Cabazon Wind</v>
      </c>
      <c r="C1766" s="1" t="b">
        <f>IF(D1766&lt;&gt;"",IF(COUNTIF($D$2:D1765, D1766), INDEX($A$2:$D$100000, MATCH(D1766, $D$2:D1765,0),1), FALSE), FALSE)</f>
        <v>0</v>
      </c>
      <c r="F1766" s="1" t="b">
        <f>IF(G1766&lt;&gt;"", IF(COUNTIF($G$2:G1765, G1766), INDEX($A$2:$G$100000, MATCH(G1766, $G$2:G1765,0),1), FALSE), FALSE)</f>
        <v>0</v>
      </c>
      <c r="G1766" s="1">
        <v>49751</v>
      </c>
      <c r="H1766" s="1" t="s">
        <v>1881</v>
      </c>
    </row>
    <row r="1767" spans="1:8" x14ac:dyDescent="0.2">
      <c r="A1767" s="1">
        <v>1770</v>
      </c>
      <c r="B1767" s="1" t="str">
        <f t="shared" si="27"/>
        <v>FPL Energy Callahan Wind, LLC</v>
      </c>
      <c r="C1767" s="1" t="b">
        <f>IF(D1767&lt;&gt;"",IF(COUNTIF($D$2:D1766, D1767), INDEX($A$2:$D$100000, MATCH(D1767, $D$2:D1766,0),1), FALSE), FALSE)</f>
        <v>0</v>
      </c>
      <c r="F1767" s="1" t="b">
        <f>IF(G1767&lt;&gt;"", IF(COUNTIF($G$2:G1766, G1767), INDEX($A$2:$G$100000, MATCH(G1767, $G$2:G1766,0),1), FALSE), FALSE)</f>
        <v>0</v>
      </c>
      <c r="G1767" s="1">
        <v>50012</v>
      </c>
      <c r="H1767" s="1" t="s">
        <v>1882</v>
      </c>
    </row>
    <row r="1768" spans="1:8" x14ac:dyDescent="0.2">
      <c r="A1768" s="1">
        <v>1771</v>
      </c>
      <c r="B1768" s="1" t="str">
        <f t="shared" si="27"/>
        <v>FPL Energy Cape LLC</v>
      </c>
      <c r="C1768" s="1" t="b">
        <f>IF(D1768&lt;&gt;"",IF(COUNTIF($D$2:D1767, D1768), INDEX($A$2:$D$100000, MATCH(D1768, $D$2:D1767,0),1), FALSE), FALSE)</f>
        <v>0</v>
      </c>
      <c r="F1768" s="1" t="b">
        <f>IF(G1768&lt;&gt;"", IF(COUNTIF($G$2:G1767, G1768), INDEX($A$2:$G$100000, MATCH(G1768, $G$2:G1767,0),1), FALSE), FALSE)</f>
        <v>0</v>
      </c>
      <c r="G1768" s="1">
        <v>14876</v>
      </c>
      <c r="H1768" s="1" t="s">
        <v>1883</v>
      </c>
    </row>
    <row r="1769" spans="1:8" x14ac:dyDescent="0.2">
      <c r="A1769" s="1">
        <v>1772</v>
      </c>
      <c r="B1769" s="1" t="str">
        <f t="shared" si="27"/>
        <v>FPL Energy Crystal Lake Wind II LLC</v>
      </c>
      <c r="C1769" s="1" t="b">
        <f>IF(D1769&lt;&gt;"",IF(COUNTIF($D$2:D1768, D1769), INDEX($A$2:$D$100000, MATCH(D1769, $D$2:D1768,0),1), FALSE), FALSE)</f>
        <v>0</v>
      </c>
      <c r="F1769" s="1" t="b">
        <f>IF(G1769&lt;&gt;"", IF(COUNTIF($G$2:G1768, G1769), INDEX($A$2:$G$100000, MATCH(G1769, $G$2:G1768,0),1), FALSE), FALSE)</f>
        <v>0</v>
      </c>
      <c r="G1769" s="1">
        <v>56124</v>
      </c>
      <c r="H1769" s="1" t="s">
        <v>1884</v>
      </c>
    </row>
    <row r="1770" spans="1:8" x14ac:dyDescent="0.2">
      <c r="A1770" s="1">
        <v>1773</v>
      </c>
      <c r="B1770" s="1" t="str">
        <f t="shared" si="27"/>
        <v>FPL Energy Crystal Lake Wind LLC</v>
      </c>
      <c r="C1770" s="1" t="b">
        <f>IF(D1770&lt;&gt;"",IF(COUNTIF($D$2:D1769, D1770), INDEX($A$2:$D$100000, MATCH(D1770, $D$2:D1769,0),1), FALSE), FALSE)</f>
        <v>0</v>
      </c>
      <c r="F1770" s="1" t="b">
        <f>IF(G1770&lt;&gt;"", IF(COUNTIF($G$2:G1769, G1770), INDEX($A$2:$G$100000, MATCH(G1770, $G$2:G1769,0),1), FALSE), FALSE)</f>
        <v>0</v>
      </c>
      <c r="G1770" s="1">
        <v>56123</v>
      </c>
      <c r="H1770" s="1" t="s">
        <v>1885</v>
      </c>
    </row>
    <row r="1771" spans="1:8" x14ac:dyDescent="0.2">
      <c r="A1771" s="1">
        <v>1774</v>
      </c>
      <c r="B1771" s="1" t="str">
        <f t="shared" si="27"/>
        <v>FPL Energy FPL E Mill Run WIndpower LLC</v>
      </c>
      <c r="C1771" s="1" t="b">
        <f>IF(D1771&lt;&gt;"",IF(COUNTIF($D$2:D1770, D1771), INDEX($A$2:$D$100000, MATCH(D1771, $D$2:D1770,0),1), FALSE), FALSE)</f>
        <v>0</v>
      </c>
      <c r="F1771" s="1" t="b">
        <f>IF(G1771&lt;&gt;"", IF(COUNTIF($G$2:G1770, G1771), INDEX($A$2:$G$100000, MATCH(G1771, $G$2:G1770,0),1), FALSE), FALSE)</f>
        <v>0</v>
      </c>
      <c r="G1771" s="1">
        <v>12562</v>
      </c>
      <c r="H1771" s="1" t="s">
        <v>1886</v>
      </c>
    </row>
    <row r="1772" spans="1:8" x14ac:dyDescent="0.2">
      <c r="A1772" s="1">
        <v>1775</v>
      </c>
      <c r="B1772" s="1" t="str">
        <f t="shared" si="27"/>
        <v>FPL Energy Green Power</v>
      </c>
      <c r="C1772" s="1" t="b">
        <f>IF(D1772&lt;&gt;"",IF(COUNTIF($D$2:D1771, D1772), INDEX($A$2:$D$100000, MATCH(D1772, $D$2:D1771,0),1), FALSE), FALSE)</f>
        <v>0</v>
      </c>
      <c r="F1772" s="1" t="b">
        <f>IF(G1772&lt;&gt;"", IF(COUNTIF($G$2:G1771, G1772), INDEX($A$2:$G$100000, MATCH(G1772, $G$2:G1771,0),1), FALSE), FALSE)</f>
        <v>0</v>
      </c>
      <c r="G1772" s="1">
        <v>49750</v>
      </c>
      <c r="H1772" s="1" t="s">
        <v>1887</v>
      </c>
    </row>
    <row r="1773" spans="1:8" x14ac:dyDescent="0.2">
      <c r="A1773" s="1">
        <v>1776</v>
      </c>
      <c r="B1773" s="1" t="str">
        <f t="shared" si="27"/>
        <v>FPL Energy Hancock County Wind, LLC</v>
      </c>
      <c r="C1773" s="1" t="b">
        <f>IF(D1773&lt;&gt;"",IF(COUNTIF($D$2:D1772, D1773), INDEX($A$2:$D$100000, MATCH(D1773, $D$2:D1772,0),1), FALSE), FALSE)</f>
        <v>0</v>
      </c>
      <c r="F1773" s="1" t="b">
        <f>IF(G1773&lt;&gt;"", IF(COUNTIF($G$2:G1772, G1773), INDEX($A$2:$G$100000, MATCH(G1773, $G$2:G1772,0),1), FALSE), FALSE)</f>
        <v>0</v>
      </c>
      <c r="G1773" s="1">
        <v>6850</v>
      </c>
      <c r="H1773" s="1" t="s">
        <v>1888</v>
      </c>
    </row>
    <row r="1774" spans="1:8" x14ac:dyDescent="0.2">
      <c r="A1774" s="1">
        <v>1777</v>
      </c>
      <c r="B1774" s="1" t="str">
        <f t="shared" si="27"/>
        <v>FPL Energy Horse Hollow LLC</v>
      </c>
      <c r="C1774" s="1" t="b">
        <f>IF(D1774&lt;&gt;"",IF(COUNTIF($D$2:D1773, D1774), INDEX($A$2:$D$100000, MATCH(D1774, $D$2:D1773,0),1), FALSE), FALSE)</f>
        <v>0</v>
      </c>
      <c r="F1774" s="1" t="b">
        <f>IF(G1774&lt;&gt;"", IF(COUNTIF($G$2:G1773, G1774), INDEX($A$2:$G$100000, MATCH(G1774, $G$2:G1773,0),1), FALSE), FALSE)</f>
        <v>0</v>
      </c>
      <c r="G1774" s="1">
        <v>50063</v>
      </c>
      <c r="H1774" s="1" t="s">
        <v>1889</v>
      </c>
    </row>
    <row r="1775" spans="1:8" x14ac:dyDescent="0.2">
      <c r="A1775" s="1">
        <v>1778</v>
      </c>
      <c r="B1775" s="1" t="str">
        <f t="shared" si="27"/>
        <v>FPL Energy Illinois Wind LLC</v>
      </c>
      <c r="C1775" s="1" t="b">
        <f>IF(D1775&lt;&gt;"",IF(COUNTIF($D$2:D1774, D1775), INDEX($A$2:$D$100000, MATCH(D1775, $D$2:D1774,0),1), FALSE), FALSE)</f>
        <v>0</v>
      </c>
      <c r="F1775" s="1" t="b">
        <f>IF(G1775&lt;&gt;"", IF(COUNTIF($G$2:G1774, G1775), INDEX($A$2:$G$100000, MATCH(G1775, $G$2:G1774,0),1), FALSE), FALSE)</f>
        <v>0</v>
      </c>
      <c r="G1775" s="1">
        <v>56678</v>
      </c>
      <c r="H1775" s="1" t="s">
        <v>1890</v>
      </c>
    </row>
    <row r="1776" spans="1:8" x14ac:dyDescent="0.2">
      <c r="A1776" s="1">
        <v>1779</v>
      </c>
      <c r="B1776" s="1" t="str">
        <f t="shared" si="27"/>
        <v>FPL Energy Langdon Wind LLC</v>
      </c>
      <c r="C1776" s="1" t="b">
        <f>IF(D1776&lt;&gt;"",IF(COUNTIF($D$2:D1775, D1776), INDEX($A$2:$D$100000, MATCH(D1776, $D$2:D1775,0),1), FALSE), FALSE)</f>
        <v>0</v>
      </c>
      <c r="F1776" s="1" t="b">
        <f>IF(G1776&lt;&gt;"", IF(COUNTIF($G$2:G1775, G1776), INDEX($A$2:$G$100000, MATCH(G1776, $G$2:G1775,0),1), FALSE), FALSE)</f>
        <v>0</v>
      </c>
      <c r="G1776" s="1">
        <v>55799</v>
      </c>
      <c r="H1776" s="1" t="s">
        <v>1891</v>
      </c>
    </row>
    <row r="1777" spans="1:8" x14ac:dyDescent="0.2">
      <c r="A1777" s="1">
        <v>1780</v>
      </c>
      <c r="B1777" s="1" t="str">
        <f t="shared" si="27"/>
        <v>FPL Energy Marcus Hook LP</v>
      </c>
      <c r="C1777" s="1" t="b">
        <f>IF(D1777&lt;&gt;"",IF(COUNTIF($D$2:D1776, D1777), INDEX($A$2:$D$100000, MATCH(D1777, $D$2:D1776,0),1), FALSE), FALSE)</f>
        <v>0</v>
      </c>
      <c r="F1777" s="1" t="b">
        <f>IF(G1777&lt;&gt;"", IF(COUNTIF($G$2:G1776, G1777), INDEX($A$2:$G$100000, MATCH(G1777, $G$2:G1776,0),1), FALSE), FALSE)</f>
        <v>0</v>
      </c>
      <c r="G1777" s="1">
        <v>6693</v>
      </c>
      <c r="H1777" s="1" t="s">
        <v>1892</v>
      </c>
    </row>
    <row r="1778" spans="1:8" x14ac:dyDescent="0.2">
      <c r="A1778" s="1">
        <v>1781</v>
      </c>
      <c r="B1778" s="1" t="str">
        <f t="shared" si="27"/>
        <v>FPL Energy Meyersdale Windpower LLC</v>
      </c>
      <c r="C1778" s="1" t="b">
        <f>IF(D1778&lt;&gt;"",IF(COUNTIF($D$2:D1777, D1778), INDEX($A$2:$D$100000, MATCH(D1778, $D$2:D1777,0),1), FALSE), FALSE)</f>
        <v>0</v>
      </c>
      <c r="F1778" s="1" t="b">
        <f>IF(G1778&lt;&gt;"", IF(COUNTIF($G$2:G1777, G1778), INDEX($A$2:$G$100000, MATCH(G1778, $G$2:G1777,0),1), FALSE), FALSE)</f>
        <v>0</v>
      </c>
      <c r="G1778" s="1">
        <v>6865</v>
      </c>
      <c r="H1778" s="1" t="s">
        <v>1893</v>
      </c>
    </row>
    <row r="1779" spans="1:8" x14ac:dyDescent="0.2">
      <c r="A1779" s="1">
        <v>1782</v>
      </c>
      <c r="B1779" s="1" t="str">
        <f t="shared" si="27"/>
        <v>FPL Energy MH50 LP</v>
      </c>
      <c r="C1779" s="1" t="b">
        <f>IF(D1779&lt;&gt;"",IF(COUNTIF($D$2:D1778, D1779), INDEX($A$2:$D$100000, MATCH(D1779, $D$2:D1778,0),1), FALSE), FALSE)</f>
        <v>0</v>
      </c>
      <c r="F1779" s="1" t="b">
        <f>IF(G1779&lt;&gt;"", IF(COUNTIF($G$2:G1778, G1779), INDEX($A$2:$G$100000, MATCH(G1779, $G$2:G1778,0),1), FALSE), FALSE)</f>
        <v>0</v>
      </c>
      <c r="G1779" s="1">
        <v>34012</v>
      </c>
      <c r="H1779" s="1" t="s">
        <v>1894</v>
      </c>
    </row>
    <row r="1780" spans="1:8" x14ac:dyDescent="0.2">
      <c r="A1780" s="1">
        <v>1783</v>
      </c>
      <c r="B1780" s="1" t="str">
        <f t="shared" si="27"/>
        <v>FPL Energy Montezuma Wind</v>
      </c>
      <c r="C1780" s="1" t="b">
        <f>IF(D1780&lt;&gt;"",IF(COUNTIF($D$2:D1779, D1780), INDEX($A$2:$D$100000, MATCH(D1780, $D$2:D1779,0),1), FALSE), FALSE)</f>
        <v>0</v>
      </c>
      <c r="F1780" s="1" t="b">
        <f>IF(G1780&lt;&gt;"", IF(COUNTIF($G$2:G1779, G1780), INDEX($A$2:$G$100000, MATCH(G1780, $G$2:G1779,0),1), FALSE), FALSE)</f>
        <v>0</v>
      </c>
      <c r="G1780" s="1">
        <v>56555</v>
      </c>
      <c r="H1780" s="1" t="s">
        <v>1895</v>
      </c>
    </row>
    <row r="1781" spans="1:8" x14ac:dyDescent="0.2">
      <c r="A1781" s="1">
        <v>1784</v>
      </c>
      <c r="B1781" s="1" t="str">
        <f t="shared" si="27"/>
        <v>FPL Energy Mower County LLC</v>
      </c>
      <c r="C1781" s="1" t="b">
        <f>IF(D1781&lt;&gt;"",IF(COUNTIF($D$2:D1780, D1781), INDEX($A$2:$D$100000, MATCH(D1781, $D$2:D1780,0),1), FALSE), FALSE)</f>
        <v>0</v>
      </c>
      <c r="F1781" s="1" t="b">
        <f>IF(G1781&lt;&gt;"", IF(COUNTIF($G$2:G1780, G1781), INDEX($A$2:$G$100000, MATCH(G1781, $G$2:G1780,0),1), FALSE), FALSE)</f>
        <v>0</v>
      </c>
      <c r="G1781" s="1">
        <v>54819</v>
      </c>
      <c r="H1781" s="1" t="s">
        <v>1896</v>
      </c>
    </row>
    <row r="1782" spans="1:8" x14ac:dyDescent="0.2">
      <c r="A1782" s="1">
        <v>1785</v>
      </c>
      <c r="B1782" s="1" t="str">
        <f t="shared" si="27"/>
        <v>FPL Energy New Mexico Wind LLC</v>
      </c>
      <c r="C1782" s="1" t="b">
        <f>IF(D1782&lt;&gt;"",IF(COUNTIF($D$2:D1781, D1782), INDEX($A$2:$D$100000, MATCH(D1782, $D$2:D1781,0),1), FALSE), FALSE)</f>
        <v>0</v>
      </c>
      <c r="F1782" s="1" t="b">
        <f>IF(G1782&lt;&gt;"", IF(COUNTIF($G$2:G1781, G1782), INDEX($A$2:$G$100000, MATCH(G1782, $G$2:G1781,0),1), FALSE), FALSE)</f>
        <v>0</v>
      </c>
      <c r="G1782" s="1">
        <v>34717</v>
      </c>
      <c r="H1782" s="1" t="s">
        <v>1897</v>
      </c>
    </row>
    <row r="1783" spans="1:8" x14ac:dyDescent="0.2">
      <c r="A1783" s="1">
        <v>1786</v>
      </c>
      <c r="B1783" s="1" t="str">
        <f t="shared" si="27"/>
        <v>FPL Energy North Dakota Wind  LLC</v>
      </c>
      <c r="C1783" s="1" t="b">
        <f>IF(D1783&lt;&gt;"",IF(COUNTIF($D$2:D1782, D1783), INDEX($A$2:$D$100000, MATCH(D1783, $D$2:D1782,0),1), FALSE), FALSE)</f>
        <v>0</v>
      </c>
      <c r="F1783" s="1" t="b">
        <f>IF(G1783&lt;&gt;"", IF(COUNTIF($G$2:G1782, G1783), INDEX($A$2:$G$100000, MATCH(G1783, $G$2:G1782,0),1), FALSE), FALSE)</f>
        <v>0</v>
      </c>
      <c r="G1783" s="1">
        <v>34723</v>
      </c>
      <c r="H1783" s="1" t="s">
        <v>1898</v>
      </c>
    </row>
    <row r="1784" spans="1:8" x14ac:dyDescent="0.2">
      <c r="A1784" s="1">
        <v>1787</v>
      </c>
      <c r="B1784" s="1" t="str">
        <f t="shared" si="27"/>
        <v>FPL Energy Oklahoma Wind LLC</v>
      </c>
      <c r="C1784" s="1" t="b">
        <f>IF(D1784&lt;&gt;"",IF(COUNTIF($D$2:D1783, D1784), INDEX($A$2:$D$100000, MATCH(D1784, $D$2:D1783,0),1), FALSE), FALSE)</f>
        <v>0</v>
      </c>
      <c r="F1784" s="1" t="b">
        <f>IF(G1784&lt;&gt;"", IF(COUNTIF($G$2:G1783, G1784), INDEX($A$2:$G$100000, MATCH(G1784, $G$2:G1783,0),1), FALSE), FALSE)</f>
        <v>0</v>
      </c>
      <c r="G1784" s="1">
        <v>34719</v>
      </c>
      <c r="H1784" s="1" t="s">
        <v>1899</v>
      </c>
    </row>
    <row r="1785" spans="1:8" x14ac:dyDescent="0.2">
      <c r="A1785" s="1">
        <v>1788</v>
      </c>
      <c r="B1785" s="1" t="str">
        <f t="shared" si="27"/>
        <v>FPL Energy Oliver County Wind</v>
      </c>
      <c r="C1785" s="1" t="b">
        <f>IF(D1785&lt;&gt;"",IF(COUNTIF($D$2:D1784, D1785), INDEX($A$2:$D$100000, MATCH(D1785, $D$2:D1784,0),1), FALSE), FALSE)</f>
        <v>0</v>
      </c>
      <c r="F1785" s="1" t="b">
        <f>IF(G1785&lt;&gt;"", IF(COUNTIF($G$2:G1784, G1785), INDEX($A$2:$G$100000, MATCH(G1785, $G$2:G1784,0),1), FALSE), FALSE)</f>
        <v>0</v>
      </c>
      <c r="G1785" s="1">
        <v>55696</v>
      </c>
      <c r="H1785" s="1" t="s">
        <v>1900</v>
      </c>
    </row>
    <row r="1786" spans="1:8" x14ac:dyDescent="0.2">
      <c r="A1786" s="1">
        <v>1789</v>
      </c>
      <c r="B1786" s="1" t="str">
        <f t="shared" si="27"/>
        <v>FPL Energy Oliver County Wind II LLC</v>
      </c>
      <c r="C1786" s="1" t="b">
        <f>IF(D1786&lt;&gt;"",IF(COUNTIF($D$2:D1785, D1786), INDEX($A$2:$D$100000, MATCH(D1786, $D$2:D1785,0),1), FALSE), FALSE)</f>
        <v>0</v>
      </c>
      <c r="F1786" s="1" t="b">
        <f>IF(G1786&lt;&gt;"", IF(COUNTIF($G$2:G1785, G1786), INDEX($A$2:$G$100000, MATCH(G1786, $G$2:G1785,0),1), FALSE), FALSE)</f>
        <v>0</v>
      </c>
      <c r="G1786" s="1">
        <v>54799</v>
      </c>
      <c r="H1786" s="1" t="s">
        <v>1901</v>
      </c>
    </row>
    <row r="1787" spans="1:8" x14ac:dyDescent="0.2">
      <c r="A1787" s="1">
        <v>1790</v>
      </c>
      <c r="B1787" s="1" t="str">
        <f t="shared" si="27"/>
        <v>FPL Energy Operating Services Inc - SEGS</v>
      </c>
      <c r="C1787" s="1" t="b">
        <f>IF(D1787&lt;&gt;"",IF(COUNTIF($D$2:D1786, D1787), INDEX($A$2:$D$100000, MATCH(D1787, $D$2:D1786,0),1), FALSE), FALSE)</f>
        <v>0</v>
      </c>
      <c r="F1787" s="1" t="b">
        <f>IF(G1787&lt;&gt;"", IF(COUNTIF($G$2:G1786, G1787), INDEX($A$2:$G$100000, MATCH(G1787, $G$2:G1786,0),1), FALSE), FALSE)</f>
        <v>0</v>
      </c>
      <c r="G1787" s="1">
        <v>55711</v>
      </c>
      <c r="H1787" s="1" t="s">
        <v>1902</v>
      </c>
    </row>
    <row r="1788" spans="1:8" x14ac:dyDescent="0.2">
      <c r="A1788" s="1">
        <v>1791</v>
      </c>
      <c r="B1788" s="1" t="str">
        <f t="shared" si="27"/>
        <v>FPL Energy Operating Services, Inc.</v>
      </c>
      <c r="C1788" s="1" t="b">
        <f>IF(D1788&lt;&gt;"",IF(COUNTIF($D$2:D1787, D1788), INDEX($A$2:$D$100000, MATCH(D1788, $D$2:D1787,0),1), FALSE), FALSE)</f>
        <v>0</v>
      </c>
      <c r="F1788" s="1" t="b">
        <f>IF(G1788&lt;&gt;"", IF(COUNTIF($G$2:G1787, G1788), INDEX($A$2:$G$100000, MATCH(G1788, $G$2:G1787,0),1), FALSE), FALSE)</f>
        <v>0</v>
      </c>
      <c r="G1788" s="1">
        <v>49963</v>
      </c>
      <c r="H1788" s="1" t="s">
        <v>1903</v>
      </c>
    </row>
    <row r="1789" spans="1:8" x14ac:dyDescent="0.2">
      <c r="A1789" s="1">
        <v>1792</v>
      </c>
      <c r="B1789" s="1" t="str">
        <f t="shared" si="27"/>
        <v>FPL Energy Pennsylvania Wind LLC</v>
      </c>
      <c r="C1789" s="1" t="b">
        <f>IF(D1789&lt;&gt;"",IF(COUNTIF($D$2:D1788, D1789), INDEX($A$2:$D$100000, MATCH(D1789, $D$2:D1788,0),1), FALSE), FALSE)</f>
        <v>0</v>
      </c>
      <c r="F1789" s="1" t="b">
        <f>IF(G1789&lt;&gt;"", IF(COUNTIF($G$2:G1788, G1789), INDEX($A$2:$G$100000, MATCH(G1789, $G$2:G1788,0),1), FALSE), FALSE)</f>
        <v>0</v>
      </c>
      <c r="G1789" s="1">
        <v>6862</v>
      </c>
      <c r="H1789" s="1" t="s">
        <v>1904</v>
      </c>
    </row>
    <row r="1790" spans="1:8" x14ac:dyDescent="0.2">
      <c r="A1790" s="1">
        <v>1793</v>
      </c>
      <c r="B1790" s="1" t="str">
        <f t="shared" si="27"/>
        <v>FPL Energy Red Canyon LLC</v>
      </c>
      <c r="C1790" s="1" t="b">
        <f>IF(D1790&lt;&gt;"",IF(COUNTIF($D$2:D1789, D1790), INDEX($A$2:$D$100000, MATCH(D1790, $D$2:D1789,0),1), FALSE), FALSE)</f>
        <v>0</v>
      </c>
      <c r="F1790" s="1" t="b">
        <f>IF(G1790&lt;&gt;"", IF(COUNTIF($G$2:G1789, G1790), INDEX($A$2:$G$100000, MATCH(G1790, $G$2:G1789,0),1), FALSE), FALSE)</f>
        <v>0</v>
      </c>
      <c r="G1790" s="1">
        <v>54870</v>
      </c>
      <c r="H1790" s="1" t="s">
        <v>1905</v>
      </c>
    </row>
    <row r="1791" spans="1:8" x14ac:dyDescent="0.2">
      <c r="A1791" s="1">
        <v>1794</v>
      </c>
      <c r="B1791" s="1" t="str">
        <f t="shared" si="27"/>
        <v>FPL Energy South Dakota Wind LLC</v>
      </c>
      <c r="C1791" s="1" t="b">
        <f>IF(D1791&lt;&gt;"",IF(COUNTIF($D$2:D1790, D1791), INDEX($A$2:$D$100000, MATCH(D1791, $D$2:D1790,0),1), FALSE), FALSE)</f>
        <v>0</v>
      </c>
      <c r="F1791" s="1" t="b">
        <f>IF(G1791&lt;&gt;"", IF(COUNTIF($G$2:G1790, G1791), INDEX($A$2:$G$100000, MATCH(G1791, $G$2:G1790,0),1), FALSE), FALSE)</f>
        <v>0</v>
      </c>
      <c r="G1791" s="1">
        <v>34721</v>
      </c>
      <c r="H1791" s="1" t="s">
        <v>1906</v>
      </c>
    </row>
    <row r="1792" spans="1:8" x14ac:dyDescent="0.2">
      <c r="A1792" s="1">
        <v>1795</v>
      </c>
      <c r="B1792" s="1" t="str">
        <f t="shared" si="27"/>
        <v>FPL Energy Stateline II Inc</v>
      </c>
      <c r="C1792" s="1" t="b">
        <f>IF(D1792&lt;&gt;"",IF(COUNTIF($D$2:D1791, D1792), INDEX($A$2:$D$100000, MATCH(D1792, $D$2:D1791,0),1), FALSE), FALSE)</f>
        <v>0</v>
      </c>
      <c r="F1792" s="1" t="b">
        <f>IF(G1792&lt;&gt;"", IF(COUNTIF($G$2:G1791, G1792), INDEX($A$2:$G$100000, MATCH(G1792, $G$2:G1791,0),1), FALSE), FALSE)</f>
        <v>0</v>
      </c>
      <c r="G1792" s="1">
        <v>58298</v>
      </c>
      <c r="H1792" s="1" t="s">
        <v>1907</v>
      </c>
    </row>
    <row r="1793" spans="1:8" x14ac:dyDescent="0.2">
      <c r="A1793" s="1">
        <v>1796</v>
      </c>
      <c r="B1793" s="1" t="str">
        <f t="shared" si="27"/>
        <v>FPL Energy Story Wind LLC</v>
      </c>
      <c r="C1793" s="1" t="b">
        <f>IF(D1793&lt;&gt;"",IF(COUNTIF($D$2:D1792, D1793), INDEX($A$2:$D$100000, MATCH(D1793, $D$2:D1792,0),1), FALSE), FALSE)</f>
        <v>0</v>
      </c>
      <c r="F1793" s="1" t="b">
        <f>IF(G1793&lt;&gt;"", IF(COUNTIF($G$2:G1792, G1793), INDEX($A$2:$G$100000, MATCH(G1793, $G$2:G1792,0),1), FALSE), FALSE)</f>
        <v>0</v>
      </c>
      <c r="G1793" s="1">
        <v>56119</v>
      </c>
      <c r="H1793" s="1" t="s">
        <v>1908</v>
      </c>
    </row>
    <row r="1794" spans="1:8" x14ac:dyDescent="0.2">
      <c r="A1794" s="1">
        <v>1797</v>
      </c>
      <c r="B1794" s="1" t="str">
        <f t="shared" ref="B1794:B1857" si="28">IF(H1794="",E1794,H1794)</f>
        <v>FPL Energy Upton Wind LP</v>
      </c>
      <c r="C1794" s="1" t="b">
        <f>IF(D1794&lt;&gt;"",IF(COUNTIF($D$2:D1793, D1794), INDEX($A$2:$D$100000, MATCH(D1794, $D$2:D1793,0),1), FALSE), FALSE)</f>
        <v>0</v>
      </c>
      <c r="F1794" s="1" t="b">
        <f>IF(G1794&lt;&gt;"", IF(COUNTIF($G$2:G1793, G1794), INDEX($A$2:$G$100000, MATCH(G1794, $G$2:G1793,0),1), FALSE), FALSE)</f>
        <v>0</v>
      </c>
      <c r="G1794" s="1">
        <v>6354</v>
      </c>
      <c r="H1794" s="1" t="s">
        <v>1909</v>
      </c>
    </row>
    <row r="1795" spans="1:8" x14ac:dyDescent="0.2">
      <c r="A1795" s="1">
        <v>1798</v>
      </c>
      <c r="B1795" s="1" t="str">
        <f t="shared" si="28"/>
        <v>FPL Energy Vansycle LLC</v>
      </c>
      <c r="C1795" s="1" t="b">
        <f>IF(D1795&lt;&gt;"",IF(COUNTIF($D$2:D1794, D1795), INDEX($A$2:$D$100000, MATCH(D1795, $D$2:D1794,0),1), FALSE), FALSE)</f>
        <v>0</v>
      </c>
      <c r="F1795" s="1" t="b">
        <f>IF(G1795&lt;&gt;"", IF(COUNTIF($G$2:G1794, G1795), INDEX($A$2:$G$100000, MATCH(G1795, $G$2:G1794,0),1), FALSE), FALSE)</f>
        <v>0</v>
      </c>
      <c r="G1795" s="1">
        <v>6607</v>
      </c>
      <c r="H1795" s="1" t="s">
        <v>1910</v>
      </c>
    </row>
    <row r="1796" spans="1:8" x14ac:dyDescent="0.2">
      <c r="A1796" s="1">
        <v>1799</v>
      </c>
      <c r="B1796" s="1" t="str">
        <f t="shared" si="28"/>
        <v>FPL Energy Weatherford, LLC</v>
      </c>
      <c r="C1796" s="1" t="b">
        <f>IF(D1796&lt;&gt;"",IF(COUNTIF($D$2:D1795, D1796), INDEX($A$2:$D$100000, MATCH(D1796, $D$2:D1795,0),1), FALSE), FALSE)</f>
        <v>0</v>
      </c>
      <c r="F1796" s="1" t="b">
        <f>IF(G1796&lt;&gt;"", IF(COUNTIF($G$2:G1795, G1796), INDEX($A$2:$G$100000, MATCH(G1796, $G$2:G1795,0),1), FALSE), FALSE)</f>
        <v>0</v>
      </c>
      <c r="G1796" s="1">
        <v>50014</v>
      </c>
      <c r="H1796" s="1" t="s">
        <v>1911</v>
      </c>
    </row>
    <row r="1797" spans="1:8" x14ac:dyDescent="0.2">
      <c r="A1797" s="1">
        <v>1800</v>
      </c>
      <c r="B1797" s="1" t="str">
        <f t="shared" si="28"/>
        <v>FPL Energy Wyman LLC</v>
      </c>
      <c r="C1797" s="1" t="b">
        <f>IF(D1797&lt;&gt;"",IF(COUNTIF($D$2:D1796, D1797), INDEX($A$2:$D$100000, MATCH(D1797, $D$2:D1796,0),1), FALSE), FALSE)</f>
        <v>0</v>
      </c>
      <c r="F1797" s="1" t="b">
        <f>IF(G1797&lt;&gt;"", IF(COUNTIF($G$2:G1796, G1797), INDEX($A$2:$G$100000, MATCH(G1797, $G$2:G1796,0),1), FALSE), FALSE)</f>
        <v>0</v>
      </c>
      <c r="G1797" s="1">
        <v>31719</v>
      </c>
      <c r="H1797" s="1" t="s">
        <v>1912</v>
      </c>
    </row>
    <row r="1798" spans="1:8" x14ac:dyDescent="0.2">
      <c r="A1798" s="1">
        <v>1801</v>
      </c>
      <c r="B1798" s="1" t="str">
        <f t="shared" si="28"/>
        <v>FPL Peetz Table Wind Energy</v>
      </c>
      <c r="C1798" s="1" t="b">
        <f>IF(D1798&lt;&gt;"",IF(COUNTIF($D$2:D1797, D1798), INDEX($A$2:$D$100000, MATCH(D1798, $D$2:D1797,0),1), FALSE), FALSE)</f>
        <v>0</v>
      </c>
      <c r="F1798" s="1" t="b">
        <f>IF(G1798&lt;&gt;"", IF(COUNTIF($G$2:G1797, G1798), INDEX($A$2:$G$100000, MATCH(G1798, $G$2:G1797,0),1), FALSE), FALSE)</f>
        <v>0</v>
      </c>
      <c r="G1798" s="1">
        <v>55785</v>
      </c>
      <c r="H1798" s="1" t="s">
        <v>1913</v>
      </c>
    </row>
    <row r="1799" spans="1:8" x14ac:dyDescent="0.2">
      <c r="A1799" s="1">
        <v>1802</v>
      </c>
      <c r="B1799" s="1" t="str">
        <f t="shared" si="28"/>
        <v>FPLE Forney LP</v>
      </c>
      <c r="C1799" s="1" t="b">
        <f>IF(D1799&lt;&gt;"",IF(COUNTIF($D$2:D1798, D1799), INDEX($A$2:$D$100000, MATCH(D1799, $D$2:D1798,0),1), FALSE), FALSE)</f>
        <v>0</v>
      </c>
      <c r="F1799" s="1" t="b">
        <f>IF(G1799&lt;&gt;"", IF(COUNTIF($G$2:G1798, G1799), INDEX($A$2:$G$100000, MATCH(G1799, $G$2:G1798,0),1), FALSE), FALSE)</f>
        <v>0</v>
      </c>
      <c r="G1799" s="1">
        <v>6844</v>
      </c>
      <c r="H1799" s="1" t="s">
        <v>1914</v>
      </c>
    </row>
    <row r="1800" spans="1:8" x14ac:dyDescent="0.2">
      <c r="A1800" s="1">
        <v>1803</v>
      </c>
      <c r="B1800" s="1" t="str">
        <f t="shared" si="28"/>
        <v>FPLE High Winds, LLC</v>
      </c>
      <c r="C1800" s="1" t="b">
        <f>IF(D1800&lt;&gt;"",IF(COUNTIF($D$2:D1799, D1800), INDEX($A$2:$D$100000, MATCH(D1800, $D$2:D1799,0),1), FALSE), FALSE)</f>
        <v>0</v>
      </c>
      <c r="F1800" s="1" t="b">
        <f>IF(G1800&lt;&gt;"", IF(COUNTIF($G$2:G1799, G1800), INDEX($A$2:$G$100000, MATCH(G1800, $G$2:G1799,0),1), FALSE), FALSE)</f>
        <v>0</v>
      </c>
      <c r="G1800" s="1">
        <v>8565</v>
      </c>
      <c r="H1800" s="1" t="s">
        <v>1915</v>
      </c>
    </row>
    <row r="1801" spans="1:8" x14ac:dyDescent="0.2">
      <c r="A1801" s="1">
        <v>1804</v>
      </c>
      <c r="B1801" s="1" t="str">
        <f t="shared" si="28"/>
        <v>FPLE Wind, LLC</v>
      </c>
      <c r="C1801" s="1" t="b">
        <f>IF(D1801&lt;&gt;"",IF(COUNTIF($D$2:D1800, D1801), INDEX($A$2:$D$100000, MATCH(D1801, $D$2:D1800,0),1), FALSE), FALSE)</f>
        <v>0</v>
      </c>
      <c r="F1801" s="1" t="b">
        <f>IF(G1801&lt;&gt;"", IF(COUNTIF($G$2:G1800, G1801), INDEX($A$2:$G$100000, MATCH(G1801, $G$2:G1800,0),1), FALSE), FALSE)</f>
        <v>0</v>
      </c>
      <c r="G1801" s="1">
        <v>56925</v>
      </c>
      <c r="H1801" s="1" t="s">
        <v>1916</v>
      </c>
    </row>
    <row r="1802" spans="1:8" x14ac:dyDescent="0.2">
      <c r="A1802" s="1">
        <v>1805</v>
      </c>
      <c r="B1802" s="1" t="str">
        <f t="shared" si="28"/>
        <v>Framingham State University</v>
      </c>
      <c r="C1802" s="1" t="b">
        <f>IF(D1802&lt;&gt;"",IF(COUNTIF($D$2:D1801, D1802), INDEX($A$2:$D$100000, MATCH(D1802, $D$2:D1801,0),1), FALSE), FALSE)</f>
        <v>0</v>
      </c>
      <c r="F1802" s="1" t="b">
        <f>IF(G1802&lt;&gt;"", IF(COUNTIF($G$2:G1801, G1802), INDEX($A$2:$G$100000, MATCH(G1802, $G$2:G1801,0),1), FALSE), FALSE)</f>
        <v>0</v>
      </c>
      <c r="G1802" s="1">
        <v>59484</v>
      </c>
      <c r="H1802" s="1" t="s">
        <v>1917</v>
      </c>
    </row>
    <row r="1803" spans="1:8" x14ac:dyDescent="0.2">
      <c r="A1803" s="1">
        <v>1806</v>
      </c>
      <c r="B1803" s="1" t="str">
        <f t="shared" si="28"/>
        <v>Franklin County Wind LLC</v>
      </c>
      <c r="C1803" s="1" t="b">
        <f>IF(D1803&lt;&gt;"",IF(COUNTIF($D$2:D1802, D1803), INDEX($A$2:$D$100000, MATCH(D1803, $D$2:D1802,0),1), FALSE), FALSE)</f>
        <v>0</v>
      </c>
      <c r="F1803" s="1" t="b">
        <f>IF(G1803&lt;&gt;"", IF(COUNTIF($G$2:G1802, G1803), INDEX($A$2:$G$100000, MATCH(G1803, $G$2:G1802,0),1), FALSE), FALSE)</f>
        <v>0</v>
      </c>
      <c r="G1803" s="1">
        <v>57171</v>
      </c>
      <c r="H1803" s="1" t="s">
        <v>1918</v>
      </c>
    </row>
    <row r="1804" spans="1:8" x14ac:dyDescent="0.2">
      <c r="A1804" s="1">
        <v>1807</v>
      </c>
      <c r="B1804" s="1" t="str">
        <f t="shared" si="28"/>
        <v>Franklin Heating Station</v>
      </c>
      <c r="C1804" s="1" t="b">
        <f>IF(D1804&lt;&gt;"",IF(COUNTIF($D$2:D1803, D1804), INDEX($A$2:$D$100000, MATCH(D1804, $D$2:D1803,0),1), FALSE), FALSE)</f>
        <v>0</v>
      </c>
      <c r="F1804" s="1" t="b">
        <f>IF(G1804&lt;&gt;"", IF(COUNTIF($G$2:G1803, G1804), INDEX($A$2:$G$100000, MATCH(G1804, $G$2:G1803,0),1), FALSE), FALSE)</f>
        <v>0</v>
      </c>
      <c r="G1804" s="1">
        <v>6738</v>
      </c>
      <c r="H1804" s="1" t="s">
        <v>1919</v>
      </c>
    </row>
    <row r="1805" spans="1:8" x14ac:dyDescent="0.2">
      <c r="A1805" s="1">
        <v>1808</v>
      </c>
      <c r="B1805" s="1" t="str">
        <f t="shared" si="28"/>
        <v>Franklin Solar 2 LLC</v>
      </c>
      <c r="C1805" s="1" t="b">
        <f>IF(D1805&lt;&gt;"",IF(COUNTIF($D$2:D1804, D1805), INDEX($A$2:$D$100000, MATCH(D1805, $D$2:D1804,0),1), FALSE), FALSE)</f>
        <v>0</v>
      </c>
      <c r="F1805" s="1" t="b">
        <f>IF(G1805&lt;&gt;"", IF(COUNTIF($G$2:G1804, G1805), INDEX($A$2:$G$100000, MATCH(G1805, $G$2:G1804,0),1), FALSE), FALSE)</f>
        <v>0</v>
      </c>
      <c r="G1805" s="1">
        <v>59324</v>
      </c>
      <c r="H1805" s="1" t="s">
        <v>1920</v>
      </c>
    </row>
    <row r="1806" spans="1:8" x14ac:dyDescent="0.2">
      <c r="A1806" s="1">
        <v>1809</v>
      </c>
      <c r="B1806" s="1" t="str">
        <f t="shared" si="28"/>
        <v>Frederick County Virginia</v>
      </c>
      <c r="C1806" s="1" t="b">
        <f>IF(D1806&lt;&gt;"",IF(COUNTIF($D$2:D1805, D1806), INDEX($A$2:$D$100000, MATCH(D1806, $D$2:D1805,0),1), FALSE), FALSE)</f>
        <v>0</v>
      </c>
      <c r="F1806" s="1" t="b">
        <f>IF(G1806&lt;&gt;"", IF(COUNTIF($G$2:G1805, G1806), INDEX($A$2:$G$100000, MATCH(G1806, $G$2:G1805,0),1), FALSE), FALSE)</f>
        <v>0</v>
      </c>
      <c r="G1806" s="1">
        <v>57051</v>
      </c>
      <c r="H1806" s="1" t="s">
        <v>1921</v>
      </c>
    </row>
    <row r="1807" spans="1:8" x14ac:dyDescent="0.2">
      <c r="A1807" s="1">
        <v>1810</v>
      </c>
      <c r="B1807" s="1" t="str">
        <f t="shared" si="28"/>
        <v>Frederickson Power LP</v>
      </c>
      <c r="C1807" s="1" t="b">
        <f>IF(D1807&lt;&gt;"",IF(COUNTIF($D$2:D1806, D1807), INDEX($A$2:$D$100000, MATCH(D1807, $D$2:D1806,0),1), FALSE), FALSE)</f>
        <v>0</v>
      </c>
      <c r="F1807" s="1" t="b">
        <f>IF(G1807&lt;&gt;"", IF(COUNTIF($G$2:G1806, G1807), INDEX($A$2:$G$100000, MATCH(G1807, $G$2:G1806,0),1), FALSE), FALSE)</f>
        <v>0</v>
      </c>
      <c r="G1807" s="1">
        <v>56613</v>
      </c>
      <c r="H1807" s="1" t="s">
        <v>1922</v>
      </c>
    </row>
    <row r="1808" spans="1:8" x14ac:dyDescent="0.2">
      <c r="A1808" s="1">
        <v>1811</v>
      </c>
      <c r="B1808" s="1" t="str">
        <f t="shared" si="28"/>
        <v>Freeport McMoRan Inc</v>
      </c>
      <c r="C1808" s="1" t="b">
        <f>IF(D1808&lt;&gt;"",IF(COUNTIF($D$2:D1807, D1808), INDEX($A$2:$D$100000, MATCH(D1808, $D$2:D1807,0),1), FALSE), FALSE)</f>
        <v>0</v>
      </c>
      <c r="F1808" s="1" t="b">
        <f>IF(G1808&lt;&gt;"", IF(COUNTIF($G$2:G1807, G1808), INDEX($A$2:$G$100000, MATCH(G1808, $G$2:G1807,0),1), FALSE), FALSE)</f>
        <v>0</v>
      </c>
      <c r="G1808" s="1">
        <v>14989</v>
      </c>
      <c r="H1808" s="1" t="s">
        <v>1923</v>
      </c>
    </row>
    <row r="1809" spans="1:8" x14ac:dyDescent="0.2">
      <c r="A1809" s="1">
        <v>1812</v>
      </c>
      <c r="B1809" s="1" t="str">
        <f t="shared" si="28"/>
        <v>Freeport McMoRan Oil &amp; Gas</v>
      </c>
      <c r="C1809" s="1" t="b">
        <f>IF(D1809&lt;&gt;"",IF(COUNTIF($D$2:D1808, D1809), INDEX($A$2:$D$100000, MATCH(D1809, $D$2:D1808,0),1), FALSE), FALSE)</f>
        <v>0</v>
      </c>
      <c r="F1809" s="1" t="b">
        <f>IF(G1809&lt;&gt;"", IF(COUNTIF($G$2:G1808, G1809), INDEX($A$2:$G$100000, MATCH(G1809, $G$2:G1808,0),1), FALSE), FALSE)</f>
        <v>0</v>
      </c>
      <c r="G1809" s="1">
        <v>15174</v>
      </c>
      <c r="H1809" s="1" t="s">
        <v>1924</v>
      </c>
    </row>
    <row r="1810" spans="1:8" x14ac:dyDescent="0.2">
      <c r="A1810" s="1">
        <v>1813</v>
      </c>
      <c r="B1810" s="1" t="str">
        <f t="shared" si="28"/>
        <v>FreePort-McMoRan-Corp-Chino Mines</v>
      </c>
      <c r="C1810" s="1" t="b">
        <f>IF(D1810&lt;&gt;"",IF(COUNTIF($D$2:D1809, D1810), INDEX($A$2:$D$100000, MATCH(D1810, $D$2:D1809,0),1), FALSE), FALSE)</f>
        <v>0</v>
      </c>
      <c r="F1810" s="1" t="b">
        <f>IF(G1810&lt;&gt;"", IF(COUNTIF($G$2:G1809, G1810), INDEX($A$2:$G$100000, MATCH(G1810, $G$2:G1809,0),1), FALSE), FALSE)</f>
        <v>0</v>
      </c>
      <c r="G1810" s="1">
        <v>3670</v>
      </c>
      <c r="H1810" s="1" t="s">
        <v>1925</v>
      </c>
    </row>
    <row r="1811" spans="1:8" x14ac:dyDescent="0.2">
      <c r="A1811" s="1">
        <v>1814</v>
      </c>
      <c r="B1811" s="1" t="str">
        <f t="shared" si="28"/>
        <v>FreePort-McMoRan-Corp-Cobre Mines</v>
      </c>
      <c r="C1811" s="1" t="b">
        <f>IF(D1811&lt;&gt;"",IF(COUNTIF($D$2:D1810, D1811), INDEX($A$2:$D$100000, MATCH(D1811, $D$2:D1810,0),1), FALSE), FALSE)</f>
        <v>0</v>
      </c>
      <c r="F1811" s="1" t="b">
        <f>IF(G1811&lt;&gt;"", IF(COUNTIF($G$2:G1810, G1811), INDEX($A$2:$G$100000, MATCH(G1811, $G$2:G1810,0),1), FALSE), FALSE)</f>
        <v>0</v>
      </c>
      <c r="G1811" s="1">
        <v>23102</v>
      </c>
      <c r="H1811" s="1" t="s">
        <v>1926</v>
      </c>
    </row>
    <row r="1812" spans="1:8" x14ac:dyDescent="0.2">
      <c r="A1812" s="1">
        <v>1815</v>
      </c>
      <c r="B1812" s="1" t="str">
        <f t="shared" si="28"/>
        <v>Freestone Power Generation LLC</v>
      </c>
      <c r="C1812" s="1" t="b">
        <f>IF(D1812&lt;&gt;"",IF(COUNTIF($D$2:D1811, D1812), INDEX($A$2:$D$100000, MATCH(D1812, $D$2:D1811,0),1), FALSE), FALSE)</f>
        <v>0</v>
      </c>
      <c r="F1812" s="1" t="b">
        <f>IF(G1812&lt;&gt;"", IF(COUNTIF($G$2:G1811, G1812), INDEX($A$2:$G$100000, MATCH(G1812, $G$2:G1811,0),1), FALSE), FALSE)</f>
        <v>0</v>
      </c>
      <c r="G1812" s="1">
        <v>6763</v>
      </c>
      <c r="H1812" s="1" t="s">
        <v>1927</v>
      </c>
    </row>
    <row r="1813" spans="1:8" x14ac:dyDescent="0.2">
      <c r="A1813" s="1">
        <v>1816</v>
      </c>
      <c r="B1813" s="1" t="str">
        <f t="shared" si="28"/>
        <v>French Paper Co</v>
      </c>
      <c r="C1813" s="1" t="b">
        <f>IF(D1813&lt;&gt;"",IF(COUNTIF($D$2:D1812, D1813), INDEX($A$2:$D$100000, MATCH(D1813, $D$2:D1812,0),1), FALSE), FALSE)</f>
        <v>0</v>
      </c>
      <c r="F1813" s="1" t="b">
        <f>IF(G1813&lt;&gt;"", IF(COUNTIF($G$2:G1812, G1813), INDEX($A$2:$G$100000, MATCH(G1813, $G$2:G1812,0),1), FALSE), FALSE)</f>
        <v>0</v>
      </c>
      <c r="G1813" s="1">
        <v>6789</v>
      </c>
      <c r="H1813" s="1" t="s">
        <v>1928</v>
      </c>
    </row>
    <row r="1814" spans="1:8" x14ac:dyDescent="0.2">
      <c r="A1814" s="1">
        <v>1817</v>
      </c>
      <c r="B1814" s="1" t="str">
        <f t="shared" si="28"/>
        <v>Fresh Air Energy IV LLC</v>
      </c>
      <c r="C1814" s="1" t="b">
        <f>IF(D1814&lt;&gt;"",IF(COUNTIF($D$2:D1813, D1814), INDEX($A$2:$D$100000, MATCH(D1814, $D$2:D1813,0),1), FALSE), FALSE)</f>
        <v>0</v>
      </c>
      <c r="F1814" s="1" t="b">
        <f>IF(G1814&lt;&gt;"", IF(COUNTIF($G$2:G1813, G1814), INDEX($A$2:$G$100000, MATCH(G1814, $G$2:G1813,0),1), FALSE), FALSE)</f>
        <v>0</v>
      </c>
      <c r="G1814" s="1">
        <v>58537</v>
      </c>
      <c r="H1814" s="1" t="s">
        <v>1929</v>
      </c>
    </row>
    <row r="1815" spans="1:8" x14ac:dyDescent="0.2">
      <c r="A1815" s="1">
        <v>1818</v>
      </c>
      <c r="B1815" s="1" t="str">
        <f t="shared" si="28"/>
        <v>Fresh Air Energy VII LLC</v>
      </c>
      <c r="C1815" s="1" t="b">
        <f>IF(D1815&lt;&gt;"",IF(COUNTIF($D$2:D1814, D1815), INDEX($A$2:$D$100000, MATCH(D1815, $D$2:D1814,0),1), FALSE), FALSE)</f>
        <v>0</v>
      </c>
      <c r="F1815" s="1" t="b">
        <f>IF(G1815&lt;&gt;"", IF(COUNTIF($G$2:G1814, G1815), INDEX($A$2:$G$100000, MATCH(G1815, $G$2:G1814,0),1), FALSE), FALSE)</f>
        <v>0</v>
      </c>
      <c r="G1815" s="1">
        <v>59076</v>
      </c>
      <c r="H1815" s="1" t="s">
        <v>1930</v>
      </c>
    </row>
    <row r="1816" spans="1:8" x14ac:dyDescent="0.2">
      <c r="A1816" s="1">
        <v>1819</v>
      </c>
      <c r="B1816" s="1" t="str">
        <f t="shared" si="28"/>
        <v>Fresh Air Energy VIII LLC</v>
      </c>
      <c r="C1816" s="1" t="b">
        <f>IF(D1816&lt;&gt;"",IF(COUNTIF($D$2:D1815, D1816), INDEX($A$2:$D$100000, MATCH(D1816, $D$2:D1815,0),1), FALSE), FALSE)</f>
        <v>0</v>
      </c>
      <c r="F1816" s="1" t="b">
        <f>IF(G1816&lt;&gt;"", IF(COUNTIF($G$2:G1815, G1816), INDEX($A$2:$G$100000, MATCH(G1816, $G$2:G1815,0),1), FALSE), FALSE)</f>
        <v>0</v>
      </c>
      <c r="G1816" s="1">
        <v>59078</v>
      </c>
      <c r="H1816" s="1" t="s">
        <v>1931</v>
      </c>
    </row>
    <row r="1817" spans="1:8" x14ac:dyDescent="0.2">
      <c r="A1817" s="1">
        <v>1820</v>
      </c>
      <c r="B1817" s="1" t="str">
        <f t="shared" si="28"/>
        <v>Fresh Air Energy X, LLC</v>
      </c>
      <c r="C1817" s="1" t="b">
        <f>IF(D1817&lt;&gt;"",IF(COUNTIF($D$2:D1816, D1817), INDEX($A$2:$D$100000, MATCH(D1817, $D$2:D1816,0),1), FALSE), FALSE)</f>
        <v>0</v>
      </c>
      <c r="F1817" s="1" t="b">
        <f>IF(G1817&lt;&gt;"", IF(COUNTIF($G$2:G1816, G1817), INDEX($A$2:$G$100000, MATCH(G1817, $G$2:G1816,0),1), FALSE), FALSE)</f>
        <v>0</v>
      </c>
      <c r="G1817" s="1">
        <v>59819</v>
      </c>
      <c r="H1817" s="1" t="s">
        <v>1932</v>
      </c>
    </row>
    <row r="1818" spans="1:8" x14ac:dyDescent="0.2">
      <c r="A1818" s="1">
        <v>1821</v>
      </c>
      <c r="B1818" s="1" t="str">
        <f t="shared" si="28"/>
        <v>Friant Power Authority</v>
      </c>
      <c r="C1818" s="1" t="b">
        <f>IF(D1818&lt;&gt;"",IF(COUNTIF($D$2:D1817, D1818), INDEX($A$2:$D$100000, MATCH(D1818, $D$2:D1817,0),1), FALSE), FALSE)</f>
        <v>0</v>
      </c>
      <c r="F1818" s="1" t="b">
        <f>IF(G1818&lt;&gt;"", IF(COUNTIF($G$2:G1817, G1818), INDEX($A$2:$G$100000, MATCH(G1818, $G$2:G1817,0),1), FALSE), FALSE)</f>
        <v>0</v>
      </c>
      <c r="G1818" s="1">
        <v>25438</v>
      </c>
      <c r="H1818" s="1" t="s">
        <v>1933</v>
      </c>
    </row>
    <row r="1819" spans="1:8" x14ac:dyDescent="0.2">
      <c r="A1819" s="1">
        <v>1822</v>
      </c>
      <c r="B1819" s="1" t="str">
        <f t="shared" si="28"/>
        <v>FRIT Solar Inc</v>
      </c>
      <c r="C1819" s="1" t="b">
        <f>IF(D1819&lt;&gt;"",IF(COUNTIF($D$2:D1818, D1819), INDEX($A$2:$D$100000, MATCH(D1819, $D$2:D1818,0),1), FALSE), FALSE)</f>
        <v>0</v>
      </c>
      <c r="F1819" s="1" t="b">
        <f>IF(G1819&lt;&gt;"", IF(COUNTIF($G$2:G1818, G1819), INDEX($A$2:$G$100000, MATCH(G1819, $G$2:G1818,0),1), FALSE), FALSE)</f>
        <v>0</v>
      </c>
      <c r="G1819" s="1">
        <v>57446</v>
      </c>
      <c r="H1819" s="1" t="s">
        <v>1934</v>
      </c>
    </row>
    <row r="1820" spans="1:8" x14ac:dyDescent="0.2">
      <c r="A1820" s="1">
        <v>1823</v>
      </c>
      <c r="B1820" s="1" t="str">
        <f t="shared" si="28"/>
        <v>Frito Lay Incorporated Dayville</v>
      </c>
      <c r="C1820" s="1" t="b">
        <f>IF(D1820&lt;&gt;"",IF(COUNTIF($D$2:D1819, D1820), INDEX($A$2:$D$100000, MATCH(D1820, $D$2:D1819,0),1), FALSE), FALSE)</f>
        <v>0</v>
      </c>
      <c r="F1820" s="1" t="b">
        <f>IF(G1820&lt;&gt;"", IF(COUNTIF($G$2:G1819, G1820), INDEX($A$2:$G$100000, MATCH(G1820, $G$2:G1819,0),1), FALSE), FALSE)</f>
        <v>0</v>
      </c>
      <c r="G1820" s="1">
        <v>58607</v>
      </c>
      <c r="H1820" s="1" t="s">
        <v>1935</v>
      </c>
    </row>
    <row r="1821" spans="1:8" x14ac:dyDescent="0.2">
      <c r="A1821" s="1">
        <v>1824</v>
      </c>
      <c r="B1821" s="1" t="str">
        <f t="shared" si="28"/>
        <v>Frito-Lay Inc</v>
      </c>
      <c r="C1821" s="1" t="b">
        <f>IF(D1821&lt;&gt;"",IF(COUNTIF($D$2:D1820, D1821), INDEX($A$2:$D$100000, MATCH(D1821, $D$2:D1820,0),1), FALSE), FALSE)</f>
        <v>0</v>
      </c>
      <c r="F1821" s="1" t="b">
        <f>IF(G1821&lt;&gt;"", IF(COUNTIF($G$2:G1820, G1821), INDEX($A$2:$G$100000, MATCH(G1821, $G$2:G1820,0),1), FALSE), FALSE)</f>
        <v>0</v>
      </c>
      <c r="G1821" s="1">
        <v>15743</v>
      </c>
      <c r="H1821" s="1" t="s">
        <v>1936</v>
      </c>
    </row>
    <row r="1822" spans="1:8" x14ac:dyDescent="0.2">
      <c r="A1822" s="1">
        <v>1825</v>
      </c>
      <c r="B1822" s="1" t="str">
        <f t="shared" si="28"/>
        <v>Frontera Generation Limited Partnership</v>
      </c>
      <c r="C1822" s="1" t="b">
        <f>IF(D1822&lt;&gt;"",IF(COUNTIF($D$2:D1821, D1822), INDEX($A$2:$D$100000, MATCH(D1822, $D$2:D1821,0),1), FALSE), FALSE)</f>
        <v>0</v>
      </c>
      <c r="F1822" s="1" t="b">
        <f>IF(G1822&lt;&gt;"", IF(COUNTIF($G$2:G1821, G1822), INDEX($A$2:$G$100000, MATCH(G1822, $G$2:G1821,0),1), FALSE), FALSE)</f>
        <v>0</v>
      </c>
      <c r="G1822" s="1">
        <v>6519</v>
      </c>
      <c r="H1822" s="1" t="s">
        <v>1937</v>
      </c>
    </row>
    <row r="1823" spans="1:8" x14ac:dyDescent="0.2">
      <c r="A1823" s="1">
        <v>1826</v>
      </c>
      <c r="B1823" s="1" t="str">
        <f t="shared" si="28"/>
        <v>Frontier El Dorado Refinery LLC</v>
      </c>
      <c r="C1823" s="1" t="b">
        <f>IF(D1823&lt;&gt;"",IF(COUNTIF($D$2:D1822, D1823), INDEX($A$2:$D$100000, MATCH(D1823, $D$2:D1822,0),1), FALSE), FALSE)</f>
        <v>0</v>
      </c>
      <c r="F1823" s="1" t="b">
        <f>IF(G1823&lt;&gt;"", IF(COUNTIF($G$2:G1822, G1823), INDEX($A$2:$G$100000, MATCH(G1823, $G$2:G1822,0),1), FALSE), FALSE)</f>
        <v>0</v>
      </c>
      <c r="G1823" s="1">
        <v>57448</v>
      </c>
      <c r="H1823" s="1" t="s">
        <v>1938</v>
      </c>
    </row>
    <row r="1824" spans="1:8" x14ac:dyDescent="0.2">
      <c r="A1824" s="1">
        <v>1827</v>
      </c>
      <c r="B1824" s="1" t="str">
        <f t="shared" si="28"/>
        <v>FRV AE Solar LLC</v>
      </c>
      <c r="C1824" s="1" t="b">
        <f>IF(D1824&lt;&gt;"",IF(COUNTIF($D$2:D1823, D1824), INDEX($A$2:$D$100000, MATCH(D1824, $D$2:D1823,0),1), FALSE), FALSE)</f>
        <v>0</v>
      </c>
      <c r="F1824" s="1" t="b">
        <f>IF(G1824&lt;&gt;"", IF(COUNTIF($G$2:G1823, G1824), INDEX($A$2:$G$100000, MATCH(G1824, $G$2:G1823,0),1), FALSE), FALSE)</f>
        <v>0</v>
      </c>
      <c r="G1824" s="1">
        <v>57021</v>
      </c>
      <c r="H1824" s="1" t="s">
        <v>1939</v>
      </c>
    </row>
    <row r="1825" spans="1:8" x14ac:dyDescent="0.2">
      <c r="A1825" s="1">
        <v>1828</v>
      </c>
      <c r="B1825" s="1" t="str">
        <f t="shared" si="28"/>
        <v>FRV SI Transport Solar LP</v>
      </c>
      <c r="C1825" s="1" t="b">
        <f>IF(D1825&lt;&gt;"",IF(COUNTIF($D$2:D1824, D1825), INDEX($A$2:$D$100000, MATCH(D1825, $D$2:D1824,0),1), FALSE), FALSE)</f>
        <v>0</v>
      </c>
      <c r="F1825" s="1" t="b">
        <f>IF(G1825&lt;&gt;"", IF(COUNTIF($G$2:G1824, G1825), INDEX($A$2:$G$100000, MATCH(G1825, $G$2:G1824,0),1), FALSE), FALSE)</f>
        <v>0</v>
      </c>
      <c r="G1825" s="1">
        <v>56827</v>
      </c>
      <c r="H1825" s="1" t="s">
        <v>1940</v>
      </c>
    </row>
    <row r="1826" spans="1:8" x14ac:dyDescent="0.2">
      <c r="A1826" s="1">
        <v>1829</v>
      </c>
      <c r="B1826" s="1" t="str">
        <f t="shared" si="28"/>
        <v>Ft Worth City of</v>
      </c>
      <c r="C1826" s="1" t="b">
        <f>IF(D1826&lt;&gt;"",IF(COUNTIF($D$2:D1825, D1826), INDEX($A$2:$D$100000, MATCH(D1826, $D$2:D1825,0),1), FALSE), FALSE)</f>
        <v>0</v>
      </c>
      <c r="F1826" s="1" t="b">
        <f>IF(G1826&lt;&gt;"", IF(COUNTIF($G$2:G1825, G1826), INDEX($A$2:$G$100000, MATCH(G1826, $G$2:G1825,0),1), FALSE), FALSE)</f>
        <v>0</v>
      </c>
      <c r="G1826" s="1">
        <v>6831</v>
      </c>
      <c r="H1826" s="1" t="s">
        <v>1941</v>
      </c>
    </row>
    <row r="1827" spans="1:8" x14ac:dyDescent="0.2">
      <c r="A1827" s="1">
        <v>1830</v>
      </c>
      <c r="B1827" s="1" t="str">
        <f t="shared" si="28"/>
        <v>Fulcrum Inc</v>
      </c>
      <c r="C1827" s="1" t="b">
        <f>IF(D1827&lt;&gt;"",IF(COUNTIF($D$2:D1826, D1827), INDEX($A$2:$D$100000, MATCH(D1827, $D$2:D1826,0),1), FALSE), FALSE)</f>
        <v>0</v>
      </c>
      <c r="F1827" s="1" t="b">
        <f>IF(G1827&lt;&gt;"", IF(COUNTIF($G$2:G1826, G1827), INDEX($A$2:$G$100000, MATCH(G1827, $G$2:G1826,0),1), FALSE), FALSE)</f>
        <v>0</v>
      </c>
      <c r="G1827" s="1">
        <v>6830</v>
      </c>
      <c r="H1827" s="1" t="s">
        <v>1942</v>
      </c>
    </row>
    <row r="1828" spans="1:8" x14ac:dyDescent="0.2">
      <c r="A1828" s="1">
        <v>1831</v>
      </c>
      <c r="B1828" s="1" t="str">
        <f t="shared" si="28"/>
        <v>Fuyao Glass Illinois, Inc</v>
      </c>
      <c r="C1828" s="1" t="b">
        <f>IF(D1828&lt;&gt;"",IF(COUNTIF($D$2:D1827, D1828), INDEX($A$2:$D$100000, MATCH(D1828, $D$2:D1827,0),1), FALSE), FALSE)</f>
        <v>0</v>
      </c>
      <c r="F1828" s="1" t="b">
        <f>IF(G1828&lt;&gt;"", IF(COUNTIF($G$2:G1827, G1828), INDEX($A$2:$G$100000, MATCH(G1828, $G$2:G1827,0),1), FALSE), FALSE)</f>
        <v>0</v>
      </c>
      <c r="G1828" s="1">
        <v>60194</v>
      </c>
      <c r="H1828" s="1" t="s">
        <v>1943</v>
      </c>
    </row>
    <row r="1829" spans="1:8" x14ac:dyDescent="0.2">
      <c r="A1829" s="1">
        <v>1832</v>
      </c>
      <c r="B1829" s="1" t="str">
        <f t="shared" si="28"/>
        <v>G2 Energy LLC</v>
      </c>
      <c r="C1829" s="1" t="b">
        <f>IF(D1829&lt;&gt;"",IF(COUNTIF($D$2:D1828, D1829), INDEX($A$2:$D$100000, MATCH(D1829, $D$2:D1828,0),1), FALSE), FALSE)</f>
        <v>0</v>
      </c>
      <c r="F1829" s="1" t="b">
        <f>IF(G1829&lt;&gt;"", IF(COUNTIF($G$2:G1828, G1829), INDEX($A$2:$G$100000, MATCH(G1829, $G$2:G1828,0),1), FALSE), FALSE)</f>
        <v>0</v>
      </c>
      <c r="G1829" s="1">
        <v>56440</v>
      </c>
      <c r="H1829" s="1" t="s">
        <v>1944</v>
      </c>
    </row>
    <row r="1830" spans="1:8" x14ac:dyDescent="0.2">
      <c r="A1830" s="1">
        <v>1833</v>
      </c>
      <c r="B1830" s="1" t="str">
        <f t="shared" si="28"/>
        <v>Gainesville Regional Utilities</v>
      </c>
      <c r="C1830" s="1" t="b">
        <f>IF(D1830&lt;&gt;"",IF(COUNTIF($D$2:D1829, D1830), INDEX($A$2:$D$100000, MATCH(D1830, $D$2:D1829,0),1), FALSE), FALSE)</f>
        <v>0</v>
      </c>
      <c r="F1830" s="1" t="b">
        <f>IF(G1830&lt;&gt;"", IF(COUNTIF($G$2:G1829, G1830), INDEX($A$2:$G$100000, MATCH(G1830, $G$2:G1829,0),1), FALSE), FALSE)</f>
        <v>0</v>
      </c>
      <c r="G1830" s="1">
        <v>6909</v>
      </c>
      <c r="H1830" s="1" t="s">
        <v>1945</v>
      </c>
    </row>
    <row r="1831" spans="1:8" x14ac:dyDescent="0.2">
      <c r="A1831" s="1">
        <v>1834</v>
      </c>
      <c r="B1831" s="1" t="str">
        <f t="shared" si="28"/>
        <v>Gainesville Renewable Energy Center LLC</v>
      </c>
      <c r="C1831" s="1" t="b">
        <f>IF(D1831&lt;&gt;"",IF(COUNTIF($D$2:D1830, D1831), INDEX($A$2:$D$100000, MATCH(D1831, $D$2:D1830,0),1), FALSE), FALSE)</f>
        <v>0</v>
      </c>
      <c r="F1831" s="1" t="b">
        <f>IF(G1831&lt;&gt;"", IF(COUNTIF($G$2:G1830, G1831), INDEX($A$2:$G$100000, MATCH(G1831, $G$2:G1830,0),1), FALSE), FALSE)</f>
        <v>0</v>
      </c>
      <c r="G1831" s="1">
        <v>56611</v>
      </c>
      <c r="H1831" s="1" t="s">
        <v>1946</v>
      </c>
    </row>
    <row r="1832" spans="1:8" x14ac:dyDescent="0.2">
      <c r="A1832" s="1">
        <v>1835</v>
      </c>
      <c r="B1832" s="1" t="str">
        <f t="shared" si="28"/>
        <v>Galena Electric Utility</v>
      </c>
      <c r="C1832" s="1" t="b">
        <f>IF(D1832&lt;&gt;"",IF(COUNTIF($D$2:D1831, D1832), INDEX($A$2:$D$100000, MATCH(D1832, $D$2:D1831,0),1), FALSE), FALSE)</f>
        <v>0</v>
      </c>
      <c r="F1832" s="1" t="b">
        <f>IF(G1832&lt;&gt;"", IF(COUNTIF($G$2:G1831, G1832), INDEX($A$2:$G$100000, MATCH(G1832, $G$2:G1831,0),1), FALSE), FALSE)</f>
        <v>0</v>
      </c>
      <c r="G1832" s="1">
        <v>6915</v>
      </c>
      <c r="H1832" s="1" t="s">
        <v>1947</v>
      </c>
    </row>
    <row r="1833" spans="1:8" x14ac:dyDescent="0.2">
      <c r="A1833" s="1">
        <v>1836</v>
      </c>
      <c r="B1833" s="1" t="str">
        <f t="shared" si="28"/>
        <v>Gamesa Wind US</v>
      </c>
      <c r="C1833" s="1" t="b">
        <f>IF(D1833&lt;&gt;"",IF(COUNTIF($D$2:D1832, D1833), INDEX($A$2:$D$100000, MATCH(D1833, $D$2:D1832,0),1), FALSE), FALSE)</f>
        <v>0</v>
      </c>
      <c r="F1833" s="1" t="b">
        <f>IF(G1833&lt;&gt;"", IF(COUNTIF($G$2:G1832, G1833), INDEX($A$2:$G$100000, MATCH(G1833, $G$2:G1832,0),1), FALSE), FALSE)</f>
        <v>0</v>
      </c>
      <c r="G1833" s="1">
        <v>56482</v>
      </c>
      <c r="H1833" s="1" t="s">
        <v>1948</v>
      </c>
    </row>
    <row r="1834" spans="1:8" x14ac:dyDescent="0.2">
      <c r="A1834" s="1">
        <v>1837</v>
      </c>
      <c r="B1834" s="1" t="str">
        <f t="shared" si="28"/>
        <v>Gamesa Wind US LLC</v>
      </c>
      <c r="C1834" s="1" t="b">
        <f>IF(D1834&lt;&gt;"",IF(COUNTIF($D$2:D1833, D1834), INDEX($A$2:$D$100000, MATCH(D1834, $D$2:D1833,0),1), FALSE), FALSE)</f>
        <v>0</v>
      </c>
      <c r="F1834" s="1" t="b">
        <f>IF(G1834&lt;&gt;"", IF(COUNTIF($G$2:G1833, G1834), INDEX($A$2:$G$100000, MATCH(G1834, $G$2:G1833,0),1), FALSE), FALSE)</f>
        <v>0</v>
      </c>
      <c r="G1834" s="1">
        <v>58430</v>
      </c>
      <c r="H1834" s="1" t="s">
        <v>1949</v>
      </c>
    </row>
    <row r="1835" spans="1:8" x14ac:dyDescent="0.2">
      <c r="A1835" s="1">
        <v>1838</v>
      </c>
      <c r="B1835" s="1" t="str">
        <f t="shared" si="28"/>
        <v>GAMET</v>
      </c>
      <c r="C1835" s="1" t="b">
        <f>IF(D1835&lt;&gt;"",IF(COUNTIF($D$2:D1834, D1835), INDEX($A$2:$D$100000, MATCH(D1835, $D$2:D1834,0),1), FALSE), FALSE)</f>
        <v>0</v>
      </c>
      <c r="F1835" s="1" t="b">
        <f>IF(G1835&lt;&gt;"", IF(COUNTIF($G$2:G1834, G1835), INDEX($A$2:$G$100000, MATCH(G1835, $G$2:G1834,0),1), FALSE), FALSE)</f>
        <v>0</v>
      </c>
      <c r="G1835" s="1">
        <v>6889</v>
      </c>
      <c r="H1835" s="1" t="s">
        <v>1950</v>
      </c>
    </row>
    <row r="1836" spans="1:8" x14ac:dyDescent="0.2">
      <c r="A1836" s="1">
        <v>1839</v>
      </c>
      <c r="B1836" s="1" t="str">
        <f t="shared" si="28"/>
        <v>Garden Wind LLC</v>
      </c>
      <c r="C1836" s="1" t="b">
        <f>IF(D1836&lt;&gt;"",IF(COUNTIF($D$2:D1835, D1836), INDEX($A$2:$D$100000, MATCH(D1836, $D$2:D1835,0),1), FALSE), FALSE)</f>
        <v>0</v>
      </c>
      <c r="F1836" s="1" t="b">
        <f>IF(G1836&lt;&gt;"", IF(COUNTIF($G$2:G1835, G1836), INDEX($A$2:$G$100000, MATCH(G1836, $G$2:G1835,0),1), FALSE), FALSE)</f>
        <v>0</v>
      </c>
      <c r="G1836" s="1">
        <v>56787</v>
      </c>
      <c r="H1836" s="1" t="s">
        <v>1951</v>
      </c>
    </row>
    <row r="1837" spans="1:8" x14ac:dyDescent="0.2">
      <c r="A1837" s="1">
        <v>1840</v>
      </c>
      <c r="B1837" s="1" t="str">
        <f t="shared" si="28"/>
        <v>Gardner Solar 1, LLC</v>
      </c>
      <c r="C1837" s="1" t="b">
        <f>IF(D1837&lt;&gt;"",IF(COUNTIF($D$2:D1836, D1837), INDEX($A$2:$D$100000, MATCH(D1837, $D$2:D1836,0),1), FALSE), FALSE)</f>
        <v>0</v>
      </c>
      <c r="F1837" s="1" t="b">
        <f>IF(G1837&lt;&gt;"", IF(COUNTIF($G$2:G1836, G1837), INDEX($A$2:$G$100000, MATCH(G1837, $G$2:G1836,0),1), FALSE), FALSE)</f>
        <v>0</v>
      </c>
      <c r="G1837" s="1">
        <v>58803</v>
      </c>
      <c r="H1837" s="1" t="s">
        <v>1952</v>
      </c>
    </row>
    <row r="1838" spans="1:8" x14ac:dyDescent="0.2">
      <c r="A1838" s="1">
        <v>1841</v>
      </c>
      <c r="B1838" s="1" t="str">
        <f t="shared" si="28"/>
        <v>Garkane Energy Coop, Inc</v>
      </c>
      <c r="C1838" s="1" t="b">
        <f>IF(D1838&lt;&gt;"",IF(COUNTIF($D$2:D1837, D1838), INDEX($A$2:$D$100000, MATCH(D1838, $D$2:D1837,0),1), FALSE), FALSE)</f>
        <v>0</v>
      </c>
      <c r="F1838" s="1" t="b">
        <f>IF(G1838&lt;&gt;"", IF(COUNTIF($G$2:G1837, G1838), INDEX($A$2:$G$100000, MATCH(G1838, $G$2:G1837,0),1), FALSE), FALSE)</f>
        <v>0</v>
      </c>
      <c r="G1838" s="1">
        <v>6957</v>
      </c>
      <c r="H1838" s="1" t="s">
        <v>1953</v>
      </c>
    </row>
    <row r="1839" spans="1:8" x14ac:dyDescent="0.2">
      <c r="A1839" s="1">
        <v>1842</v>
      </c>
      <c r="B1839" s="1" t="str">
        <f t="shared" si="28"/>
        <v>Garnet Energy Corporation</v>
      </c>
      <c r="C1839" s="1" t="b">
        <f>IF(D1839&lt;&gt;"",IF(COUNTIF($D$2:D1838, D1839), INDEX($A$2:$D$100000, MATCH(D1839, $D$2:D1838,0),1), FALSE), FALSE)</f>
        <v>0</v>
      </c>
      <c r="F1839" s="1" t="b">
        <f>IF(G1839&lt;&gt;"", IF(COUNTIF($G$2:G1838, G1839), INDEX($A$2:$G$100000, MATCH(G1839, $G$2:G1838,0),1), FALSE), FALSE)</f>
        <v>0</v>
      </c>
      <c r="G1839" s="1">
        <v>56664</v>
      </c>
      <c r="H1839" s="1" t="s">
        <v>1954</v>
      </c>
    </row>
    <row r="1840" spans="1:8" x14ac:dyDescent="0.2">
      <c r="A1840" s="1">
        <v>1843</v>
      </c>
      <c r="B1840" s="1" t="str">
        <f t="shared" si="28"/>
        <v>Garnet Solar Power Station 1 LLC</v>
      </c>
      <c r="C1840" s="1" t="b">
        <f>IF(D1840&lt;&gt;"",IF(COUNTIF($D$2:D1839, D1840), INDEX($A$2:$D$100000, MATCH(D1840, $D$2:D1839,0),1), FALSE), FALSE)</f>
        <v>0</v>
      </c>
      <c r="F1840" s="1" t="b">
        <f>IF(G1840&lt;&gt;"", IF(COUNTIF($G$2:G1839, G1840), INDEX($A$2:$G$100000, MATCH(G1840, $G$2:G1839,0),1), FALSE), FALSE)</f>
        <v>0</v>
      </c>
      <c r="G1840" s="1">
        <v>58503</v>
      </c>
      <c r="H1840" s="1" t="s">
        <v>1955</v>
      </c>
    </row>
    <row r="1841" spans="1:8" x14ac:dyDescent="0.2">
      <c r="A1841" s="1">
        <v>1844</v>
      </c>
      <c r="B1841" s="1" t="str">
        <f t="shared" si="28"/>
        <v>Garrell Solar Farm LLC</v>
      </c>
      <c r="C1841" s="1" t="b">
        <f>IF(D1841&lt;&gt;"",IF(COUNTIF($D$2:D1840, D1841), INDEX($A$2:$D$100000, MATCH(D1841, $D$2:D1840,0),1), FALSE), FALSE)</f>
        <v>0</v>
      </c>
      <c r="F1841" s="1" t="b">
        <f>IF(G1841&lt;&gt;"", IF(COUNTIF($G$2:G1840, G1841), INDEX($A$2:$G$100000, MATCH(G1841, $G$2:G1840,0),1), FALSE), FALSE)</f>
        <v>0</v>
      </c>
      <c r="G1841" s="1">
        <v>58743</v>
      </c>
      <c r="H1841" s="1" t="s">
        <v>1956</v>
      </c>
    </row>
    <row r="1842" spans="1:8" x14ac:dyDescent="0.2">
      <c r="A1842" s="1">
        <v>1845</v>
      </c>
      <c r="B1842" s="1" t="str">
        <f t="shared" si="28"/>
        <v>Garrison Energy Center LLC</v>
      </c>
      <c r="C1842" s="1" t="b">
        <f>IF(D1842&lt;&gt;"",IF(COUNTIF($D$2:D1841, D1842), INDEX($A$2:$D$100000, MATCH(D1842, $D$2:D1841,0),1), FALSE), FALSE)</f>
        <v>0</v>
      </c>
      <c r="F1842" s="1" t="b">
        <f>IF(G1842&lt;&gt;"", IF(COUNTIF($G$2:G1841, G1842), INDEX($A$2:$G$100000, MATCH(G1842, $G$2:G1841,0),1), FALSE), FALSE)</f>
        <v>0</v>
      </c>
      <c r="G1842" s="1">
        <v>56691</v>
      </c>
      <c r="H1842" s="1" t="s">
        <v>1957</v>
      </c>
    </row>
    <row r="1843" spans="1:8" x14ac:dyDescent="0.2">
      <c r="A1843" s="1">
        <v>1846</v>
      </c>
      <c r="B1843" s="1" t="str">
        <f t="shared" si="28"/>
        <v>Garwin McNeilus</v>
      </c>
      <c r="C1843" s="1" t="b">
        <f>IF(D1843&lt;&gt;"",IF(COUNTIF($D$2:D1842, D1843), INDEX($A$2:$D$100000, MATCH(D1843, $D$2:D1842,0),1), FALSE), FALSE)</f>
        <v>0</v>
      </c>
      <c r="F1843" s="1" t="b">
        <f>IF(G1843&lt;&gt;"", IF(COUNTIF($G$2:G1842, G1843), INDEX($A$2:$G$100000, MATCH(G1843, $G$2:G1842,0),1), FALSE), FALSE)</f>
        <v>0</v>
      </c>
      <c r="G1843" s="1">
        <v>6985</v>
      </c>
      <c r="H1843" s="1" t="s">
        <v>1958</v>
      </c>
    </row>
    <row r="1844" spans="1:8" x14ac:dyDescent="0.2">
      <c r="A1844" s="1">
        <v>1847</v>
      </c>
      <c r="B1844" s="1" t="str">
        <f t="shared" si="28"/>
        <v>Gas Recovery Services-IL Inc</v>
      </c>
      <c r="C1844" s="1" t="b">
        <f>IF(D1844&lt;&gt;"",IF(COUNTIF($D$2:D1843, D1844), INDEX($A$2:$D$100000, MATCH(D1844, $D$2:D1843,0),1), FALSE), FALSE)</f>
        <v>0</v>
      </c>
      <c r="F1844" s="1" t="b">
        <f>IF(G1844&lt;&gt;"", IF(COUNTIF($G$2:G1843, G1844), INDEX($A$2:$G$100000, MATCH(G1844, $G$2:G1843,0),1), FALSE), FALSE)</f>
        <v>0</v>
      </c>
      <c r="G1844" s="1">
        <v>7011</v>
      </c>
      <c r="H1844" s="1" t="s">
        <v>1959</v>
      </c>
    </row>
    <row r="1845" spans="1:8" x14ac:dyDescent="0.2">
      <c r="A1845" s="1">
        <v>1848</v>
      </c>
      <c r="B1845" s="1" t="str">
        <f t="shared" si="28"/>
        <v>Gas Recovery Systems Inc</v>
      </c>
      <c r="C1845" s="1" t="b">
        <f>IF(D1845&lt;&gt;"",IF(COUNTIF($D$2:D1844, D1845), INDEX($A$2:$D$100000, MATCH(D1845, $D$2:D1844,0),1), FALSE), FALSE)</f>
        <v>0</v>
      </c>
      <c r="F1845" s="1" t="b">
        <f>IF(G1845&lt;&gt;"", IF(COUNTIF($G$2:G1844, G1845), INDEX($A$2:$G$100000, MATCH(G1845, $G$2:G1844,0),1), FALSE), FALSE)</f>
        <v>0</v>
      </c>
      <c r="G1845" s="1">
        <v>25049</v>
      </c>
      <c r="H1845" s="1" t="s">
        <v>1960</v>
      </c>
    </row>
    <row r="1846" spans="1:8" x14ac:dyDescent="0.2">
      <c r="A1846" s="1">
        <v>1849</v>
      </c>
      <c r="B1846" s="1" t="str">
        <f t="shared" si="28"/>
        <v>Gastonia City of</v>
      </c>
      <c r="C1846" s="1" t="b">
        <f>IF(D1846&lt;&gt;"",IF(COUNTIF($D$2:D1845, D1846), INDEX($A$2:$D$100000, MATCH(D1846, $D$2:D1845,0),1), FALSE), FALSE)</f>
        <v>0</v>
      </c>
      <c r="F1846" s="1" t="b">
        <f>IF(G1846&lt;&gt;"", IF(COUNTIF($G$2:G1845, G1846), INDEX($A$2:$G$100000, MATCH(G1846, $G$2:G1845,0),1), FALSE), FALSE)</f>
        <v>0</v>
      </c>
      <c r="G1846" s="1">
        <v>56960</v>
      </c>
      <c r="H1846" s="1" t="s">
        <v>1961</v>
      </c>
    </row>
    <row r="1847" spans="1:8" x14ac:dyDescent="0.2">
      <c r="A1847" s="1">
        <v>1850</v>
      </c>
      <c r="B1847" s="1" t="str">
        <f t="shared" si="28"/>
        <v>Gato Montes Solar, LLC</v>
      </c>
      <c r="C1847" s="1" t="b">
        <f>IF(D1847&lt;&gt;"",IF(COUNTIF($D$2:D1846, D1847), INDEX($A$2:$D$100000, MATCH(D1847, $D$2:D1846,0),1), FALSE), FALSE)</f>
        <v>0</v>
      </c>
      <c r="F1847" s="1" t="b">
        <f>IF(G1847&lt;&gt;"", IF(COUNTIF($G$2:G1846, G1847), INDEX($A$2:$G$100000, MATCH(G1847, $G$2:G1846,0),1), FALSE), FALSE)</f>
        <v>0</v>
      </c>
      <c r="G1847" s="1">
        <v>58711</v>
      </c>
      <c r="H1847" s="1" t="s">
        <v>1962</v>
      </c>
    </row>
    <row r="1848" spans="1:8" x14ac:dyDescent="0.2">
      <c r="A1848" s="1">
        <v>1851</v>
      </c>
      <c r="B1848" s="1" t="str">
        <f t="shared" si="28"/>
        <v>Gauley River Power Partners  LP</v>
      </c>
      <c r="C1848" s="1" t="b">
        <f>IF(D1848&lt;&gt;"",IF(COUNTIF($D$2:D1847, D1848), INDEX($A$2:$D$100000, MATCH(D1848, $D$2:D1847,0),1), FALSE), FALSE)</f>
        <v>0</v>
      </c>
      <c r="F1848" s="1" t="b">
        <f>IF(G1848&lt;&gt;"", IF(COUNTIF($G$2:G1847, G1848), INDEX($A$2:$G$100000, MATCH(G1848, $G$2:G1847,0),1), FALSE), FALSE)</f>
        <v>0</v>
      </c>
      <c r="G1848" s="1">
        <v>54686</v>
      </c>
      <c r="H1848" s="1" t="s">
        <v>1963</v>
      </c>
    </row>
    <row r="1849" spans="1:8" x14ac:dyDescent="0.2">
      <c r="A1849" s="1">
        <v>1852</v>
      </c>
      <c r="B1849" s="1" t="str">
        <f t="shared" si="28"/>
        <v>Gay &amp; Robinson Inc</v>
      </c>
      <c r="C1849" s="1" t="b">
        <f>IF(D1849&lt;&gt;"",IF(COUNTIF($D$2:D1848, D1849), INDEX($A$2:$D$100000, MATCH(D1849, $D$2:D1848,0),1), FALSE), FALSE)</f>
        <v>0</v>
      </c>
      <c r="F1849" s="1" t="b">
        <f>IF(G1849&lt;&gt;"", IF(COUNTIF($G$2:G1848, G1849), INDEX($A$2:$G$100000, MATCH(G1849, $G$2:G1848,0),1), FALSE), FALSE)</f>
        <v>0</v>
      </c>
      <c r="G1849" s="1">
        <v>7019</v>
      </c>
      <c r="H1849" s="1" t="s">
        <v>1964</v>
      </c>
    </row>
    <row r="1850" spans="1:8" x14ac:dyDescent="0.2">
      <c r="A1850" s="1">
        <v>1853</v>
      </c>
      <c r="B1850" s="1" t="str">
        <f t="shared" si="28"/>
        <v>Gaylord Entertainment Co</v>
      </c>
      <c r="C1850" s="1" t="b">
        <f>IF(D1850&lt;&gt;"",IF(COUNTIF($D$2:D1849, D1850), INDEX($A$2:$D$100000, MATCH(D1850, $D$2:D1849,0),1), FALSE), FALSE)</f>
        <v>0</v>
      </c>
      <c r="F1850" s="1" t="b">
        <f>IF(G1850&lt;&gt;"", IF(COUNTIF($G$2:G1849, G1850), INDEX($A$2:$G$100000, MATCH(G1850, $G$2:G1849,0),1), FALSE), FALSE)</f>
        <v>0</v>
      </c>
      <c r="G1850" s="1">
        <v>32487</v>
      </c>
      <c r="H1850" s="1" t="s">
        <v>1965</v>
      </c>
    </row>
    <row r="1851" spans="1:8" x14ac:dyDescent="0.2">
      <c r="A1851" s="1">
        <v>1854</v>
      </c>
      <c r="B1851" s="1" t="str">
        <f t="shared" si="28"/>
        <v>GDF Suez NA - Hopewell</v>
      </c>
      <c r="C1851" s="1" t="b">
        <f>IF(D1851&lt;&gt;"",IF(COUNTIF($D$2:D1850, D1851), INDEX($A$2:$D$100000, MATCH(D1851, $D$2:D1850,0),1), FALSE), FALSE)</f>
        <v>0</v>
      </c>
      <c r="F1851" s="1" t="b">
        <f>IF(G1851&lt;&gt;"", IF(COUNTIF($G$2:G1850, G1851), INDEX($A$2:$G$100000, MATCH(G1851, $G$2:G1850,0),1), FALSE), FALSE)</f>
        <v>0</v>
      </c>
      <c r="G1851" s="1">
        <v>19091</v>
      </c>
      <c r="H1851" s="1" t="s">
        <v>1966</v>
      </c>
    </row>
    <row r="1852" spans="1:8" x14ac:dyDescent="0.2">
      <c r="A1852" s="1">
        <v>1855</v>
      </c>
      <c r="B1852" s="1" t="str">
        <f t="shared" si="28"/>
        <v>GE Energy Financial Services</v>
      </c>
      <c r="C1852" s="1" t="b">
        <f>IF(D1852&lt;&gt;"",IF(COUNTIF($D$2:D1851, D1852), INDEX($A$2:$D$100000, MATCH(D1852, $D$2:D1851,0),1), FALSE), FALSE)</f>
        <v>0</v>
      </c>
      <c r="F1852" s="1" t="b">
        <f>IF(G1852&lt;&gt;"", IF(COUNTIF($G$2:G1851, G1852), INDEX($A$2:$G$100000, MATCH(G1852, $G$2:G1851,0),1), FALSE), FALSE)</f>
        <v>0</v>
      </c>
      <c r="G1852" s="1">
        <v>55914</v>
      </c>
      <c r="H1852" s="1" t="s">
        <v>1967</v>
      </c>
    </row>
    <row r="1853" spans="1:8" x14ac:dyDescent="0.2">
      <c r="A1853" s="1">
        <v>1856</v>
      </c>
      <c r="B1853" s="1" t="str">
        <f t="shared" si="28"/>
        <v>GE Wind Energy LLC</v>
      </c>
      <c r="C1853" s="1" t="b">
        <f>IF(D1853&lt;&gt;"",IF(COUNTIF($D$2:D1852, D1853), INDEX($A$2:$D$100000, MATCH(D1853, $D$2:D1852,0),1), FALSE), FALSE)</f>
        <v>0</v>
      </c>
      <c r="F1853" s="1" t="b">
        <f>IF(G1853&lt;&gt;"", IF(COUNTIF($G$2:G1852, G1853), INDEX($A$2:$G$100000, MATCH(G1853, $G$2:G1852,0),1), FALSE), FALSE)</f>
        <v>0</v>
      </c>
      <c r="G1853" s="1">
        <v>58270</v>
      </c>
      <c r="H1853" s="1" t="s">
        <v>1968</v>
      </c>
    </row>
    <row r="1854" spans="1:8" x14ac:dyDescent="0.2">
      <c r="A1854" s="1">
        <v>1857</v>
      </c>
      <c r="B1854" s="1" t="str">
        <f t="shared" si="28"/>
        <v>GEM Energy LLC</v>
      </c>
      <c r="C1854" s="1" t="b">
        <f>IF(D1854&lt;&gt;"",IF(COUNTIF($D$2:D1853, D1854), INDEX($A$2:$D$100000, MATCH(D1854, $D$2:D1853,0),1), FALSE), FALSE)</f>
        <v>0</v>
      </c>
      <c r="F1854" s="1" t="b">
        <f>IF(G1854&lt;&gt;"", IF(COUNTIF($G$2:G1853, G1854), INDEX($A$2:$G$100000, MATCH(G1854, $G$2:G1853,0),1), FALSE), FALSE)</f>
        <v>0</v>
      </c>
      <c r="G1854" s="1">
        <v>59244</v>
      </c>
      <c r="H1854" s="1" t="s">
        <v>1969</v>
      </c>
    </row>
    <row r="1855" spans="1:8" x14ac:dyDescent="0.2">
      <c r="A1855" s="1">
        <v>1858</v>
      </c>
      <c r="B1855" s="1" t="str">
        <f t="shared" si="28"/>
        <v>GenConn Devon LLC</v>
      </c>
      <c r="C1855" s="1" t="b">
        <f>IF(D1855&lt;&gt;"",IF(COUNTIF($D$2:D1854, D1855), INDEX($A$2:$D$100000, MATCH(D1855, $D$2:D1854,0),1), FALSE), FALSE)</f>
        <v>0</v>
      </c>
      <c r="F1855" s="1" t="b">
        <f>IF(G1855&lt;&gt;"", IF(COUNTIF($G$2:G1854, G1855), INDEX($A$2:$G$100000, MATCH(G1855, $G$2:G1854,0),1), FALSE), FALSE)</f>
        <v>0</v>
      </c>
      <c r="G1855" s="1">
        <v>56352</v>
      </c>
      <c r="H1855" s="1" t="s">
        <v>1970</v>
      </c>
    </row>
    <row r="1856" spans="1:8" x14ac:dyDescent="0.2">
      <c r="A1856" s="1">
        <v>1859</v>
      </c>
      <c r="B1856" s="1" t="str">
        <f t="shared" si="28"/>
        <v>GenConn Middletown LLC</v>
      </c>
      <c r="C1856" s="1" t="b">
        <f>IF(D1856&lt;&gt;"",IF(COUNTIF($D$2:D1855, D1856), INDEX($A$2:$D$100000, MATCH(D1856, $D$2:D1855,0),1), FALSE), FALSE)</f>
        <v>0</v>
      </c>
      <c r="F1856" s="1" t="b">
        <f>IF(G1856&lt;&gt;"", IF(COUNTIF($G$2:G1855, G1856), INDEX($A$2:$G$100000, MATCH(G1856, $G$2:G1855,0),1), FALSE), FALSE)</f>
        <v>0</v>
      </c>
      <c r="G1856" s="1">
        <v>56354</v>
      </c>
      <c r="H1856" s="1" t="s">
        <v>1971</v>
      </c>
    </row>
    <row r="1857" spans="1:8" x14ac:dyDescent="0.2">
      <c r="A1857" s="1">
        <v>1860</v>
      </c>
      <c r="B1857" s="1" t="str">
        <f t="shared" si="28"/>
        <v>General Electric Aircraft Engines</v>
      </c>
      <c r="C1857" s="1" t="b">
        <f>IF(D1857&lt;&gt;"",IF(COUNTIF($D$2:D1856, D1857), INDEX($A$2:$D$100000, MATCH(D1857, $D$2:D1856,0),1), FALSE), FALSE)</f>
        <v>0</v>
      </c>
      <c r="F1857" s="1" t="b">
        <f>IF(G1857&lt;&gt;"", IF(COUNTIF($G$2:G1856, G1857), INDEX($A$2:$G$100000, MATCH(G1857, $G$2:G1856,0),1), FALSE), FALSE)</f>
        <v>0</v>
      </c>
      <c r="G1857" s="1">
        <v>7049</v>
      </c>
      <c r="H1857" s="1" t="s">
        <v>1972</v>
      </c>
    </row>
    <row r="1858" spans="1:8" x14ac:dyDescent="0.2">
      <c r="A1858" s="1">
        <v>1861</v>
      </c>
      <c r="B1858" s="1" t="str">
        <f t="shared" ref="B1858:B1921" si="29">IF(H1858="",E1858,H1858)</f>
        <v>General Electric Co</v>
      </c>
      <c r="C1858" s="1" t="b">
        <f>IF(D1858&lt;&gt;"",IF(COUNTIF($D$2:D1857, D1858), INDEX($A$2:$D$100000, MATCH(D1858, $D$2:D1857,0),1), FALSE), FALSE)</f>
        <v>0</v>
      </c>
      <c r="F1858" s="1" t="b">
        <f>IF(G1858&lt;&gt;"", IF(COUNTIF($G$2:G1857, G1858), INDEX($A$2:$G$100000, MATCH(G1858, $G$2:G1857,0),1), FALSE), FALSE)</f>
        <v>0</v>
      </c>
      <c r="G1858" s="1">
        <v>7075</v>
      </c>
      <c r="H1858" s="1" t="s">
        <v>1973</v>
      </c>
    </row>
    <row r="1859" spans="1:8" x14ac:dyDescent="0.2">
      <c r="A1859" s="1">
        <v>1862</v>
      </c>
      <c r="B1859" s="1" t="str">
        <f t="shared" si="29"/>
        <v>General Mills Inc</v>
      </c>
      <c r="C1859" s="1" t="b">
        <f>IF(D1859&lt;&gt;"",IF(COUNTIF($D$2:D1858, D1859), INDEX($A$2:$D$100000, MATCH(D1859, $D$2:D1858,0),1), FALSE), FALSE)</f>
        <v>0</v>
      </c>
      <c r="F1859" s="1" t="b">
        <f>IF(G1859&lt;&gt;"", IF(COUNTIF($G$2:G1858, G1859), INDEX($A$2:$G$100000, MATCH(G1859, $G$2:G1858,0),1), FALSE), FALSE)</f>
        <v>0</v>
      </c>
      <c r="G1859" s="1">
        <v>7057</v>
      </c>
      <c r="H1859" s="1" t="s">
        <v>1974</v>
      </c>
    </row>
    <row r="1860" spans="1:8" x14ac:dyDescent="0.2">
      <c r="A1860" s="1">
        <v>1863</v>
      </c>
      <c r="B1860" s="1" t="str">
        <f t="shared" si="29"/>
        <v>General Mills Inc</v>
      </c>
      <c r="C1860" s="1" t="b">
        <f>IF(D1860&lt;&gt;"",IF(COUNTIF($D$2:D1859, D1860), INDEX($A$2:$D$100000, MATCH(D1860, $D$2:D1859,0),1), FALSE), FALSE)</f>
        <v>0</v>
      </c>
      <c r="F1860" s="1" t="b">
        <f>IF(G1860&lt;&gt;"", IF(COUNTIF($G$2:G1859, G1860), INDEX($A$2:$G$100000, MATCH(G1860, $G$2:G1859,0),1), FALSE), FALSE)</f>
        <v>0</v>
      </c>
      <c r="G1860" s="1">
        <v>7092</v>
      </c>
      <c r="H1860" s="1" t="s">
        <v>1974</v>
      </c>
    </row>
    <row r="1861" spans="1:8" x14ac:dyDescent="0.2">
      <c r="A1861" s="1">
        <v>1864</v>
      </c>
      <c r="B1861" s="1" t="str">
        <f t="shared" si="29"/>
        <v>General Mills Operations Inc</v>
      </c>
      <c r="C1861" s="1" t="b">
        <f>IF(D1861&lt;&gt;"",IF(COUNTIF($D$2:D1860, D1861), INDEX($A$2:$D$100000, MATCH(D1861, $D$2:D1860,0),1), FALSE), FALSE)</f>
        <v>0</v>
      </c>
      <c r="F1861" s="1" t="b">
        <f>IF(G1861&lt;&gt;"", IF(COUNTIF($G$2:G1860, G1861), INDEX($A$2:$G$100000, MATCH(G1861, $G$2:G1860,0),1), FALSE), FALSE)</f>
        <v>0</v>
      </c>
      <c r="G1861" s="1">
        <v>7175</v>
      </c>
      <c r="H1861" s="1" t="s">
        <v>1975</v>
      </c>
    </row>
    <row r="1862" spans="1:8" x14ac:dyDescent="0.2">
      <c r="A1862" s="1">
        <v>1865</v>
      </c>
      <c r="B1862" s="1" t="str">
        <f t="shared" si="29"/>
        <v>General Motors Corp-Warren</v>
      </c>
      <c r="C1862" s="1" t="b">
        <f>IF(D1862&lt;&gt;"",IF(COUNTIF($D$2:D1861, D1862), INDEX($A$2:$D$100000, MATCH(D1862, $D$2:D1861,0),1), FALSE), FALSE)</f>
        <v>0</v>
      </c>
      <c r="F1862" s="1" t="b">
        <f>IF(G1862&lt;&gt;"", IF(COUNTIF($G$2:G1861, G1862), INDEX($A$2:$G$100000, MATCH(G1862, $G$2:G1861,0),1), FALSE), FALSE)</f>
        <v>0</v>
      </c>
      <c r="G1862" s="1">
        <v>7239</v>
      </c>
      <c r="H1862" s="1" t="s">
        <v>1976</v>
      </c>
    </row>
    <row r="1863" spans="1:8" x14ac:dyDescent="0.2">
      <c r="A1863" s="1">
        <v>1866</v>
      </c>
      <c r="B1863" s="1" t="str">
        <f t="shared" si="29"/>
        <v>General Motors LLC</v>
      </c>
      <c r="C1863" s="1" t="b">
        <f>IF(D1863&lt;&gt;"",IF(COUNTIF($D$2:D1862, D1863), INDEX($A$2:$D$100000, MATCH(D1863, $D$2:D1862,0),1), FALSE), FALSE)</f>
        <v>0</v>
      </c>
      <c r="F1863" s="1" t="b">
        <f>IF(G1863&lt;&gt;"", IF(COUNTIF($G$2:G1862, G1863), INDEX($A$2:$G$100000, MATCH(G1863, $G$2:G1862,0),1), FALSE), FALSE)</f>
        <v>0</v>
      </c>
      <c r="G1863" s="1">
        <v>57310</v>
      </c>
      <c r="H1863" s="1" t="s">
        <v>1977</v>
      </c>
    </row>
    <row r="1864" spans="1:8" x14ac:dyDescent="0.2">
      <c r="A1864" s="1">
        <v>1867</v>
      </c>
      <c r="B1864" s="1" t="str">
        <f t="shared" si="29"/>
        <v>General Motors-Lordstown</v>
      </c>
      <c r="C1864" s="1" t="b">
        <f>IF(D1864&lt;&gt;"",IF(COUNTIF($D$2:D1863, D1864), INDEX($A$2:$D$100000, MATCH(D1864, $D$2:D1863,0),1), FALSE), FALSE)</f>
        <v>0</v>
      </c>
      <c r="F1864" s="1" t="b">
        <f>IF(G1864&lt;&gt;"", IF(COUNTIF($G$2:G1863, G1864), INDEX($A$2:$G$100000, MATCH(G1864, $G$2:G1863,0),1), FALSE), FALSE)</f>
        <v>0</v>
      </c>
      <c r="G1864" s="1">
        <v>59994</v>
      </c>
      <c r="H1864" s="1" t="s">
        <v>1978</v>
      </c>
    </row>
    <row r="1865" spans="1:8" x14ac:dyDescent="0.2">
      <c r="A1865" s="1">
        <v>1868</v>
      </c>
      <c r="B1865" s="1" t="str">
        <f t="shared" si="29"/>
        <v>Genesis Solar LLC</v>
      </c>
      <c r="C1865" s="1" t="b">
        <f>IF(D1865&lt;&gt;"",IF(COUNTIF($D$2:D1864, D1865), INDEX($A$2:$D$100000, MATCH(D1865, $D$2:D1864,0),1), FALSE), FALSE)</f>
        <v>0</v>
      </c>
      <c r="F1865" s="1" t="b">
        <f>IF(G1865&lt;&gt;"", IF(COUNTIF($G$2:G1864, G1865), INDEX($A$2:$G$100000, MATCH(G1865, $G$2:G1864,0),1), FALSE), FALSE)</f>
        <v>0</v>
      </c>
      <c r="G1865" s="1">
        <v>56723</v>
      </c>
      <c r="H1865" s="1" t="s">
        <v>1979</v>
      </c>
    </row>
    <row r="1866" spans="1:8" x14ac:dyDescent="0.2">
      <c r="A1866" s="1">
        <v>1869</v>
      </c>
      <c r="B1866" s="1" t="str">
        <f t="shared" si="29"/>
        <v>GenOn Mid-Atlantic LLC</v>
      </c>
      <c r="C1866" s="1" t="b">
        <f>IF(D1866&lt;&gt;"",IF(COUNTIF($D$2:D1865, D1866), INDEX($A$2:$D$100000, MATCH(D1866, $D$2:D1865,0),1), FALSE), FALSE)</f>
        <v>0</v>
      </c>
      <c r="F1866" s="1" t="b">
        <f>IF(G1866&lt;&gt;"", IF(COUNTIF($G$2:G1865, G1866), INDEX($A$2:$G$100000, MATCH(G1866, $G$2:G1865,0),1), FALSE), FALSE)</f>
        <v>0</v>
      </c>
      <c r="G1866" s="1">
        <v>12653</v>
      </c>
      <c r="H1866" s="1" t="s">
        <v>1980</v>
      </c>
    </row>
    <row r="1867" spans="1:8" x14ac:dyDescent="0.2">
      <c r="A1867" s="1">
        <v>1870</v>
      </c>
      <c r="B1867" s="1" t="str">
        <f t="shared" si="29"/>
        <v>GenOn Northeast Management Company</v>
      </c>
      <c r="C1867" s="1" t="b">
        <f>IF(D1867&lt;&gt;"",IF(COUNTIF($D$2:D1866, D1867), INDEX($A$2:$D$100000, MATCH(D1867, $D$2:D1866,0),1), FALSE), FALSE)</f>
        <v>0</v>
      </c>
      <c r="F1867" s="1" t="b">
        <f>IF(G1867&lt;&gt;"", IF(COUNTIF($G$2:G1866, G1867), INDEX($A$2:$G$100000, MATCH(G1867, $G$2:G1866,0),1), FALSE), FALSE)</f>
        <v>0</v>
      </c>
      <c r="G1867" s="1">
        <v>15873</v>
      </c>
      <c r="H1867" s="1" t="s">
        <v>1981</v>
      </c>
    </row>
    <row r="1868" spans="1:8" x14ac:dyDescent="0.2">
      <c r="A1868" s="1">
        <v>1871</v>
      </c>
      <c r="B1868" s="1" t="str">
        <f t="shared" si="29"/>
        <v>Georgia Mountain Community Wind, LLC</v>
      </c>
      <c r="C1868" s="1" t="b">
        <f>IF(D1868&lt;&gt;"",IF(COUNTIF($D$2:D1867, D1868), INDEX($A$2:$D$100000, MATCH(D1868, $D$2:D1867,0),1), FALSE), FALSE)</f>
        <v>0</v>
      </c>
      <c r="F1868" s="1" t="b">
        <f>IF(G1868&lt;&gt;"", IF(COUNTIF($G$2:G1867, G1868), INDEX($A$2:$G$100000, MATCH(G1868, $G$2:G1867,0),1), FALSE), FALSE)</f>
        <v>0</v>
      </c>
      <c r="G1868" s="1">
        <v>58212</v>
      </c>
      <c r="H1868" s="1" t="s">
        <v>1982</v>
      </c>
    </row>
    <row r="1869" spans="1:8" x14ac:dyDescent="0.2">
      <c r="A1869" s="1">
        <v>1872</v>
      </c>
      <c r="B1869" s="1" t="str">
        <f t="shared" si="29"/>
        <v>Georgia-Pacific Brewton LLC</v>
      </c>
      <c r="C1869" s="1" t="b">
        <f>IF(D1869&lt;&gt;"",IF(COUNTIF($D$2:D1868, D1869), INDEX($A$2:$D$100000, MATCH(D1869, $D$2:D1868,0),1), FALSE), FALSE)</f>
        <v>0</v>
      </c>
      <c r="F1869" s="1" t="b">
        <f>IF(G1869&lt;&gt;"", IF(COUNTIF($G$2:G1868, G1869), INDEX($A$2:$G$100000, MATCH(G1869, $G$2:G1868,0),1), FALSE), FALSE)</f>
        <v>0</v>
      </c>
      <c r="G1869" s="1">
        <v>55932</v>
      </c>
      <c r="H1869" s="1" t="s">
        <v>1983</v>
      </c>
    </row>
    <row r="1870" spans="1:8" x14ac:dyDescent="0.2">
      <c r="A1870" s="1">
        <v>1873</v>
      </c>
      <c r="B1870" s="1" t="str">
        <f t="shared" si="29"/>
        <v>Georgia-Pacific Cons Op LLC Port Hudson</v>
      </c>
      <c r="C1870" s="1" t="b">
        <f>IF(D1870&lt;&gt;"",IF(COUNTIF($D$2:D1869, D1870), INDEX($A$2:$D$100000, MATCH(D1870, $D$2:D1869,0),1), FALSE), FALSE)</f>
        <v>0</v>
      </c>
      <c r="F1870" s="1" t="b">
        <f>IF(G1870&lt;&gt;"", IF(COUNTIF($G$2:G1869, G1870), INDEX($A$2:$G$100000, MATCH(G1870, $G$2:G1869,0),1), FALSE), FALSE)</f>
        <v>0</v>
      </c>
      <c r="G1870" s="1">
        <v>50129</v>
      </c>
      <c r="H1870" s="1" t="s">
        <v>1984</v>
      </c>
    </row>
    <row r="1871" spans="1:8" x14ac:dyDescent="0.2">
      <c r="A1871" s="1">
        <v>1874</v>
      </c>
      <c r="B1871" s="1" t="str">
        <f t="shared" si="29"/>
        <v>Georgia-Pacific Consr Ops LLC-Palatka</v>
      </c>
      <c r="C1871" s="1" t="b">
        <f>IF(D1871&lt;&gt;"",IF(COUNTIF($D$2:D1870, D1871), INDEX($A$2:$D$100000, MATCH(D1871, $D$2:D1870,0),1), FALSE), FALSE)</f>
        <v>0</v>
      </c>
      <c r="F1871" s="1" t="b">
        <f>IF(G1871&lt;&gt;"", IF(COUNTIF($G$2:G1870, G1871), INDEX($A$2:$G$100000, MATCH(G1871, $G$2:G1870,0),1), FALSE), FALSE)</f>
        <v>0</v>
      </c>
      <c r="G1871" s="1">
        <v>50128</v>
      </c>
      <c r="H1871" s="1" t="s">
        <v>1985</v>
      </c>
    </row>
    <row r="1872" spans="1:8" x14ac:dyDescent="0.2">
      <c r="A1872" s="1">
        <v>1875</v>
      </c>
      <c r="B1872" s="1" t="str">
        <f t="shared" si="29"/>
        <v>Georgia-Pacific Consr Prods LP-Green Bay</v>
      </c>
      <c r="C1872" s="1" t="b">
        <f>IF(D1872&lt;&gt;"",IF(COUNTIF($D$2:D1871, D1872), INDEX($A$2:$D$100000, MATCH(D1872, $D$2:D1871,0),1), FALSE), FALSE)</f>
        <v>0</v>
      </c>
      <c r="F1872" s="1" t="b">
        <f>IF(G1872&lt;&gt;"", IF(COUNTIF($G$2:G1871, G1872), INDEX($A$2:$G$100000, MATCH(G1872, $G$2:G1871,0),1), FALSE), FALSE)</f>
        <v>0</v>
      </c>
      <c r="G1872" s="1">
        <v>55919</v>
      </c>
      <c r="H1872" s="1" t="s">
        <v>1986</v>
      </c>
    </row>
    <row r="1873" spans="1:8" x14ac:dyDescent="0.2">
      <c r="A1873" s="1">
        <v>1876</v>
      </c>
      <c r="B1873" s="1" t="str">
        <f t="shared" si="29"/>
        <v>Georgia-Pacific Consr Prods LP-Muskogee</v>
      </c>
      <c r="C1873" s="1" t="b">
        <f>IF(D1873&lt;&gt;"",IF(COUNTIF($D$2:D1872, D1873), INDEX($A$2:$D$100000, MATCH(D1873, $D$2:D1872,0),1), FALSE), FALSE)</f>
        <v>0</v>
      </c>
      <c r="F1873" s="1" t="b">
        <f>IF(G1873&lt;&gt;"", IF(COUNTIF($G$2:G1872, G1873), INDEX($A$2:$G$100000, MATCH(G1873, $G$2:G1872,0),1), FALSE), FALSE)</f>
        <v>0</v>
      </c>
      <c r="G1873" s="1">
        <v>6589</v>
      </c>
      <c r="H1873" s="1" t="s">
        <v>1987</v>
      </c>
    </row>
    <row r="1874" spans="1:8" x14ac:dyDescent="0.2">
      <c r="A1874" s="1">
        <v>1877</v>
      </c>
      <c r="B1874" s="1" t="str">
        <f t="shared" si="29"/>
        <v>Georgia-Pacific Consr Prods LP-Naheola</v>
      </c>
      <c r="C1874" s="1" t="b">
        <f>IF(D1874&lt;&gt;"",IF(COUNTIF($D$2:D1873, D1874), INDEX($A$2:$D$100000, MATCH(D1874, $D$2:D1873,0),1), FALSE), FALSE)</f>
        <v>0</v>
      </c>
      <c r="F1874" s="1" t="b">
        <f>IF(G1874&lt;&gt;"", IF(COUNTIF($G$2:G1873, G1874), INDEX($A$2:$G$100000, MATCH(G1874, $G$2:G1873,0),1), FALSE), FALSE)</f>
        <v>0</v>
      </c>
      <c r="G1874" s="1">
        <v>7136</v>
      </c>
      <c r="H1874" s="1" t="s">
        <v>1988</v>
      </c>
    </row>
    <row r="1875" spans="1:8" x14ac:dyDescent="0.2">
      <c r="A1875" s="1">
        <v>1878</v>
      </c>
      <c r="B1875" s="1" t="str">
        <f t="shared" si="29"/>
        <v>Georgia-Pacific Consr Prods LP-Savannah</v>
      </c>
      <c r="C1875" s="1" t="b">
        <f>IF(D1875&lt;&gt;"",IF(COUNTIF($D$2:D1874, D1875), INDEX($A$2:$D$100000, MATCH(D1875, $D$2:D1874,0),1), FALSE), FALSE)</f>
        <v>0</v>
      </c>
      <c r="F1875" s="1" t="b">
        <f>IF(G1875&lt;&gt;"", IF(COUNTIF($G$2:G1874, G1875), INDEX($A$2:$G$100000, MATCH(G1875, $G$2:G1874,0),1), FALSE), FALSE)</f>
        <v>0</v>
      </c>
      <c r="G1875" s="1">
        <v>7127</v>
      </c>
      <c r="H1875" s="1" t="s">
        <v>1989</v>
      </c>
    </row>
    <row r="1876" spans="1:8" x14ac:dyDescent="0.2">
      <c r="A1876" s="1">
        <v>1879</v>
      </c>
      <c r="B1876" s="1" t="str">
        <f t="shared" si="29"/>
        <v>Georgia-Pacific Consr Prods LP-Wauna</v>
      </c>
      <c r="C1876" s="1" t="b">
        <f>IF(D1876&lt;&gt;"",IF(COUNTIF($D$2:D1875, D1876), INDEX($A$2:$D$100000, MATCH(D1876, $D$2:D1875,0),1), FALSE), FALSE)</f>
        <v>0</v>
      </c>
      <c r="F1876" s="1" t="b">
        <f>IF(G1876&lt;&gt;"", IF(COUNTIF($G$2:G1875, G1876), INDEX($A$2:$G$100000, MATCH(G1876, $G$2:G1875,0),1), FALSE), FALSE)</f>
        <v>0</v>
      </c>
      <c r="G1876" s="1">
        <v>49842</v>
      </c>
      <c r="H1876" s="1" t="s">
        <v>1990</v>
      </c>
    </row>
    <row r="1877" spans="1:8" x14ac:dyDescent="0.2">
      <c r="A1877" s="1">
        <v>1880</v>
      </c>
      <c r="B1877" s="1" t="str">
        <f t="shared" si="29"/>
        <v>Georgia-Pacific Consumer Products (Camas) LLC</v>
      </c>
      <c r="C1877" s="1" t="b">
        <f>IF(D1877&lt;&gt;"",IF(COUNTIF($D$2:D1876, D1877), INDEX($A$2:$D$100000, MATCH(D1877, $D$2:D1876,0),1), FALSE), FALSE)</f>
        <v>0</v>
      </c>
      <c r="F1877" s="1" t="b">
        <f>IF(G1877&lt;&gt;"", IF(COUNTIF($G$2:G1876, G1877), INDEX($A$2:$G$100000, MATCH(G1877, $G$2:G1876,0),1), FALSE), FALSE)</f>
        <v>0</v>
      </c>
      <c r="G1877" s="1">
        <v>59936</v>
      </c>
      <c r="H1877" s="1" t="s">
        <v>1991</v>
      </c>
    </row>
    <row r="1878" spans="1:8" x14ac:dyDescent="0.2">
      <c r="A1878" s="1">
        <v>1881</v>
      </c>
      <c r="B1878" s="1" t="str">
        <f t="shared" si="29"/>
        <v>Georgia-Pacific LLC</v>
      </c>
      <c r="C1878" s="1" t="b">
        <f>IF(D1878&lt;&gt;"",IF(COUNTIF($D$2:D1877, D1878), INDEX($A$2:$D$100000, MATCH(D1878, $D$2:D1877,0),1), FALSE), FALSE)</f>
        <v>0</v>
      </c>
      <c r="F1878" s="1" t="b">
        <f>IF(G1878&lt;&gt;"", IF(COUNTIF($G$2:G1877, G1878), INDEX($A$2:$G$100000, MATCH(G1878, $G$2:G1877,0),1), FALSE), FALSE)</f>
        <v>0</v>
      </c>
      <c r="G1878" s="1">
        <v>4580</v>
      </c>
      <c r="H1878" s="1" t="s">
        <v>1992</v>
      </c>
    </row>
    <row r="1879" spans="1:8" x14ac:dyDescent="0.2">
      <c r="A1879" s="1">
        <v>1882</v>
      </c>
      <c r="B1879" s="1" t="str">
        <f t="shared" si="29"/>
        <v>Georgia-Pacific Monticello LLC</v>
      </c>
      <c r="C1879" s="1" t="b">
        <f>IF(D1879&lt;&gt;"",IF(COUNTIF($D$2:D1878, D1879), INDEX($A$2:$D$100000, MATCH(D1879, $D$2:D1878,0),1), FALSE), FALSE)</f>
        <v>0</v>
      </c>
      <c r="F1879" s="1" t="b">
        <f>IF(G1879&lt;&gt;"", IF(COUNTIF($G$2:G1878, G1879), INDEX($A$2:$G$100000, MATCH(G1879, $G$2:G1878,0),1), FALSE), FALSE)</f>
        <v>0</v>
      </c>
      <c r="G1879" s="1">
        <v>7166</v>
      </c>
      <c r="H1879" s="1" t="s">
        <v>1993</v>
      </c>
    </row>
    <row r="1880" spans="1:8" x14ac:dyDescent="0.2">
      <c r="A1880" s="1">
        <v>1883</v>
      </c>
      <c r="B1880" s="1" t="str">
        <f t="shared" si="29"/>
        <v>Georgia-Pacific Toledo LLC</v>
      </c>
      <c r="C1880" s="1" t="b">
        <f>IF(D1880&lt;&gt;"",IF(COUNTIF($D$2:D1879, D1880), INDEX($A$2:$D$100000, MATCH(D1880, $D$2:D1879,0),1), FALSE), FALSE)</f>
        <v>0</v>
      </c>
      <c r="F1880" s="1" t="b">
        <f>IF(G1880&lt;&gt;"", IF(COUNTIF($G$2:G1879, G1880), INDEX($A$2:$G$100000, MATCH(G1880, $G$2:G1879,0),1), FALSE), FALSE)</f>
        <v>0</v>
      </c>
      <c r="G1880" s="1">
        <v>57492</v>
      </c>
      <c r="H1880" s="1" t="s">
        <v>1994</v>
      </c>
    </row>
    <row r="1881" spans="1:8" x14ac:dyDescent="0.2">
      <c r="A1881" s="1">
        <v>1884</v>
      </c>
      <c r="B1881" s="1" t="str">
        <f t="shared" si="29"/>
        <v>Georgia-PacificCedar Springs LLC</v>
      </c>
      <c r="C1881" s="1" t="b">
        <f>IF(D1881&lt;&gt;"",IF(COUNTIF($D$2:D1880, D1881), INDEX($A$2:$D$100000, MATCH(D1881, $D$2:D1880,0),1), FALSE), FALSE)</f>
        <v>0</v>
      </c>
      <c r="F1881" s="1" t="b">
        <f>IF(G1881&lt;&gt;"", IF(COUNTIF($G$2:G1880, G1881), INDEX($A$2:$G$100000, MATCH(G1881, $G$2:G1880,0),1), FALSE), FALSE)</f>
        <v>0</v>
      </c>
      <c r="G1881" s="1">
        <v>7172</v>
      </c>
      <c r="H1881" s="1" t="s">
        <v>1995</v>
      </c>
    </row>
    <row r="1882" spans="1:8" x14ac:dyDescent="0.2">
      <c r="A1882" s="1">
        <v>1885</v>
      </c>
      <c r="B1882" s="1" t="str">
        <f t="shared" si="29"/>
        <v>GES MegaOne LLC</v>
      </c>
      <c r="C1882" s="1" t="b">
        <f>IF(D1882&lt;&gt;"",IF(COUNTIF($D$2:D1881, D1882), INDEX($A$2:$D$100000, MATCH(D1882, $D$2:D1881,0),1), FALSE), FALSE)</f>
        <v>0</v>
      </c>
      <c r="F1882" s="1" t="b">
        <f>IF(G1882&lt;&gt;"", IF(COUNTIF($G$2:G1881, G1882), INDEX($A$2:$G$100000, MATCH(G1882, $G$2:G1881,0),1), FALSE), FALSE)</f>
        <v>0</v>
      </c>
      <c r="G1882" s="1">
        <v>59612</v>
      </c>
      <c r="H1882" s="1" t="s">
        <v>1996</v>
      </c>
    </row>
    <row r="1883" spans="1:8" x14ac:dyDescent="0.2">
      <c r="A1883" s="1">
        <v>1886</v>
      </c>
      <c r="B1883" s="1" t="str">
        <f t="shared" si="29"/>
        <v>Gettysburg Energy and Nutrient Rec Facility LLC</v>
      </c>
      <c r="C1883" s="1" t="b">
        <f>IF(D1883&lt;&gt;"",IF(COUNTIF($D$2:D1882, D1883), INDEX($A$2:$D$100000, MATCH(D1883, $D$2:D1882,0),1), FALSE), FALSE)</f>
        <v>0</v>
      </c>
      <c r="F1883" s="1" t="b">
        <f>IF(G1883&lt;&gt;"", IF(COUNTIF($G$2:G1882, G1883), INDEX($A$2:$G$100000, MATCH(G1883, $G$2:G1882,0),1), FALSE), FALSE)</f>
        <v>0</v>
      </c>
      <c r="G1883" s="1">
        <v>58527</v>
      </c>
      <c r="H1883" s="1" t="s">
        <v>1997</v>
      </c>
    </row>
    <row r="1884" spans="1:8" x14ac:dyDescent="0.2">
      <c r="A1884" s="1">
        <v>1887</v>
      </c>
      <c r="B1884" s="1" t="str">
        <f t="shared" si="29"/>
        <v>Geysers Power Co LLC</v>
      </c>
      <c r="C1884" s="1" t="b">
        <f>IF(D1884&lt;&gt;"",IF(COUNTIF($D$2:D1883, D1884), INDEX($A$2:$D$100000, MATCH(D1884, $D$2:D1883,0),1), FALSE), FALSE)</f>
        <v>0</v>
      </c>
      <c r="F1884" s="1" t="b">
        <f>IF(G1884&lt;&gt;"", IF(COUNTIF($G$2:G1883, G1884), INDEX($A$2:$G$100000, MATCH(G1884, $G$2:G1883,0),1), FALSE), FALSE)</f>
        <v>0</v>
      </c>
      <c r="G1884" s="1">
        <v>7160</v>
      </c>
      <c r="H1884" s="1" t="s">
        <v>1998</v>
      </c>
    </row>
    <row r="1885" spans="1:8" x14ac:dyDescent="0.2">
      <c r="A1885" s="1">
        <v>1888</v>
      </c>
      <c r="B1885" s="1" t="str">
        <f t="shared" si="29"/>
        <v>Gila River Power Station LP</v>
      </c>
      <c r="C1885" s="1" t="b">
        <f>IF(D1885&lt;&gt;"",IF(COUNTIF($D$2:D1884, D1885), INDEX($A$2:$D$100000, MATCH(D1885, $D$2:D1884,0),1), FALSE), FALSE)</f>
        <v>0</v>
      </c>
      <c r="F1885" s="1" t="b">
        <f>IF(G1885&lt;&gt;"", IF(COUNTIF($G$2:G1884, G1885), INDEX($A$2:$G$100000, MATCH(G1885, $G$2:G1884,0),1), FALSE), FALSE)</f>
        <v>0</v>
      </c>
      <c r="G1885" s="1">
        <v>14412</v>
      </c>
      <c r="H1885" s="1" t="s">
        <v>1999</v>
      </c>
    </row>
    <row r="1886" spans="1:8" x14ac:dyDescent="0.2">
      <c r="A1886" s="1">
        <v>1889</v>
      </c>
      <c r="B1886" s="1" t="str">
        <f t="shared" si="29"/>
        <v>Gilbert Solar Facility I, LLC</v>
      </c>
      <c r="C1886" s="1" t="b">
        <f>IF(D1886&lt;&gt;"",IF(COUNTIF($D$2:D1885, D1886), INDEX($A$2:$D$100000, MATCH(D1886, $D$2:D1885,0),1), FALSE), FALSE)</f>
        <v>0</v>
      </c>
      <c r="F1886" s="1" t="b">
        <f>IF(G1886&lt;&gt;"", IF(COUNTIF($G$2:G1885, G1886), INDEX($A$2:$G$100000, MATCH(G1886, $G$2:G1885,0),1), FALSE), FALSE)</f>
        <v>0</v>
      </c>
      <c r="G1886" s="1">
        <v>58514</v>
      </c>
      <c r="H1886" s="1" t="s">
        <v>2000</v>
      </c>
    </row>
    <row r="1887" spans="1:8" x14ac:dyDescent="0.2">
      <c r="A1887" s="1">
        <v>1890</v>
      </c>
      <c r="B1887" s="1" t="str">
        <f t="shared" si="29"/>
        <v>Gilberton Power Co</v>
      </c>
      <c r="C1887" s="1" t="b">
        <f>IF(D1887&lt;&gt;"",IF(COUNTIF($D$2:D1886, D1887), INDEX($A$2:$D$100000, MATCH(D1887, $D$2:D1886,0),1), FALSE), FALSE)</f>
        <v>0</v>
      </c>
      <c r="F1887" s="1" t="b">
        <f>IF(G1887&lt;&gt;"", IF(COUNTIF($G$2:G1886, G1887), INDEX($A$2:$G$100000, MATCH(G1887, $G$2:G1886,0),1), FALSE), FALSE)</f>
        <v>0</v>
      </c>
      <c r="G1887" s="1">
        <v>7199</v>
      </c>
      <c r="H1887" s="1" t="s">
        <v>2001</v>
      </c>
    </row>
    <row r="1888" spans="1:8" x14ac:dyDescent="0.2">
      <c r="A1888" s="1">
        <v>1891</v>
      </c>
      <c r="B1888" s="1" t="str">
        <f t="shared" si="29"/>
        <v>Gilroy Energy Center for Riverview</v>
      </c>
      <c r="C1888" s="1" t="b">
        <f>IF(D1888&lt;&gt;"",IF(COUNTIF($D$2:D1887, D1888), INDEX($A$2:$D$100000, MATCH(D1888, $D$2:D1887,0),1), FALSE), FALSE)</f>
        <v>0</v>
      </c>
      <c r="F1888" s="1" t="b">
        <f>IF(G1888&lt;&gt;"", IF(COUNTIF($G$2:G1887, G1888), INDEX($A$2:$G$100000, MATCH(G1888, $G$2:G1887,0),1), FALSE), FALSE)</f>
        <v>0</v>
      </c>
      <c r="G1888" s="1">
        <v>2874</v>
      </c>
      <c r="H1888" s="1" t="s">
        <v>2002</v>
      </c>
    </row>
    <row r="1889" spans="1:8" x14ac:dyDescent="0.2">
      <c r="A1889" s="1">
        <v>1892</v>
      </c>
      <c r="B1889" s="1" t="str">
        <f t="shared" si="29"/>
        <v>Gilroy Energy Center LLC</v>
      </c>
      <c r="C1889" s="1" t="b">
        <f>IF(D1889&lt;&gt;"",IF(COUNTIF($D$2:D1888, D1889), INDEX($A$2:$D$100000, MATCH(D1889, $D$2:D1888,0),1), FALSE), FALSE)</f>
        <v>0</v>
      </c>
      <c r="F1889" s="1" t="b">
        <f>IF(G1889&lt;&gt;"", IF(COUNTIF($G$2:G1888, G1889), INDEX($A$2:$G$100000, MATCH(G1889, $G$2:G1888,0),1), FALSE), FALSE)</f>
        <v>0</v>
      </c>
      <c r="G1889" s="1">
        <v>49972</v>
      </c>
      <c r="H1889" s="1" t="s">
        <v>2003</v>
      </c>
    </row>
    <row r="1890" spans="1:8" x14ac:dyDescent="0.2">
      <c r="A1890" s="1">
        <v>1893</v>
      </c>
      <c r="B1890" s="1" t="str">
        <f t="shared" si="29"/>
        <v>GL Dairy Biogas LLC</v>
      </c>
      <c r="C1890" s="1" t="b">
        <f>IF(D1890&lt;&gt;"",IF(COUNTIF($D$2:D1889, D1890), INDEX($A$2:$D$100000, MATCH(D1890, $D$2:D1889,0),1), FALSE), FALSE)</f>
        <v>0</v>
      </c>
      <c r="F1890" s="1" t="b">
        <f>IF(G1890&lt;&gt;"", IF(COUNTIF($G$2:G1889, G1890), INDEX($A$2:$G$100000, MATCH(G1890, $G$2:G1889,0),1), FALSE), FALSE)</f>
        <v>0</v>
      </c>
      <c r="G1890" s="1">
        <v>58186</v>
      </c>
      <c r="H1890" s="1" t="s">
        <v>2004</v>
      </c>
    </row>
    <row r="1891" spans="1:8" x14ac:dyDescent="0.2">
      <c r="A1891" s="1">
        <v>1894</v>
      </c>
      <c r="B1891" s="1" t="str">
        <f t="shared" si="29"/>
        <v>GL Wind LLC</v>
      </c>
      <c r="C1891" s="1" t="b">
        <f>IF(D1891&lt;&gt;"",IF(COUNTIF($D$2:D1890, D1891), INDEX($A$2:$D$100000, MATCH(D1891, $D$2:D1890,0),1), FALSE), FALSE)</f>
        <v>0</v>
      </c>
      <c r="F1891" s="1" t="b">
        <f>IF(G1891&lt;&gt;"", IF(COUNTIF($G$2:G1890, G1891), INDEX($A$2:$G$100000, MATCH(G1891, $G$2:G1890,0),1), FALSE), FALSE)</f>
        <v>0</v>
      </c>
      <c r="G1891" s="1">
        <v>57127</v>
      </c>
      <c r="H1891" s="1" t="s">
        <v>2005</v>
      </c>
    </row>
    <row r="1892" spans="1:8" x14ac:dyDescent="0.2">
      <c r="A1892" s="1">
        <v>1895</v>
      </c>
      <c r="B1892" s="1" t="str">
        <f t="shared" si="29"/>
        <v>GlaxoSmithKline Consumer Healthcare L P</v>
      </c>
      <c r="C1892" s="1" t="b">
        <f>IF(D1892&lt;&gt;"",IF(COUNTIF($D$2:D1891, D1892), INDEX($A$2:$D$100000, MATCH(D1892, $D$2:D1891,0),1), FALSE), FALSE)</f>
        <v>0</v>
      </c>
      <c r="F1892" s="1" t="b">
        <f>IF(G1892&lt;&gt;"", IF(COUNTIF($G$2:G1891, G1892), INDEX($A$2:$G$100000, MATCH(G1892, $G$2:G1891,0),1), FALSE), FALSE)</f>
        <v>0</v>
      </c>
      <c r="G1892" s="1">
        <v>56732</v>
      </c>
      <c r="H1892" s="1" t="s">
        <v>2006</v>
      </c>
    </row>
    <row r="1893" spans="1:8" x14ac:dyDescent="0.2">
      <c r="A1893" s="1">
        <v>1896</v>
      </c>
      <c r="B1893" s="1" t="str">
        <f t="shared" si="29"/>
        <v>Glencoe Light &amp; Power Comm</v>
      </c>
      <c r="C1893" s="1" t="b">
        <f>IF(D1893&lt;&gt;"",IF(COUNTIF($D$2:D1892, D1893), INDEX($A$2:$D$100000, MATCH(D1893, $D$2:D1892,0),1), FALSE), FALSE)</f>
        <v>0</v>
      </c>
      <c r="F1893" s="1" t="b">
        <f>IF(G1893&lt;&gt;"", IF(COUNTIF($G$2:G1892, G1893), INDEX($A$2:$G$100000, MATCH(G1893, $G$2:G1892,0),1), FALSE), FALSE)</f>
        <v>0</v>
      </c>
      <c r="G1893" s="1">
        <v>7292</v>
      </c>
      <c r="H1893" s="1" t="s">
        <v>2007</v>
      </c>
    </row>
    <row r="1894" spans="1:8" x14ac:dyDescent="0.2">
      <c r="A1894" s="1">
        <v>1897</v>
      </c>
      <c r="B1894" s="1" t="str">
        <f t="shared" si="29"/>
        <v>Glendale Energy LLC</v>
      </c>
      <c r="C1894" s="1" t="b">
        <f>IF(D1894&lt;&gt;"",IF(COUNTIF($D$2:D1893, D1894), INDEX($A$2:$D$100000, MATCH(D1894, $D$2:D1893,0),1), FALSE), FALSE)</f>
        <v>0</v>
      </c>
      <c r="F1894" s="1" t="b">
        <f>IF(G1894&lt;&gt;"", IF(COUNTIF($G$2:G1893, G1894), INDEX($A$2:$G$100000, MATCH(G1894, $G$2:G1893,0),1), FALSE), FALSE)</f>
        <v>0</v>
      </c>
      <c r="G1894" s="1">
        <v>57148</v>
      </c>
      <c r="H1894" s="1" t="s">
        <v>2008</v>
      </c>
    </row>
    <row r="1895" spans="1:8" x14ac:dyDescent="0.2">
      <c r="A1895" s="1">
        <v>1898</v>
      </c>
      <c r="B1895" s="1" t="str">
        <f t="shared" si="29"/>
        <v>GLT Cloverdale Solar LLC</v>
      </c>
      <c r="C1895" s="1" t="b">
        <f>IF(D1895&lt;&gt;"",IF(COUNTIF($D$2:D1894, D1895), INDEX($A$2:$D$100000, MATCH(D1895, $D$2:D1894,0),1), FALSE), FALSE)</f>
        <v>0</v>
      </c>
      <c r="F1895" s="1" t="b">
        <f>IF(G1895&lt;&gt;"", IF(COUNTIF($G$2:G1894, G1895), INDEX($A$2:$G$100000, MATCH(G1895, $G$2:G1894,0),1), FALSE), FALSE)</f>
        <v>0</v>
      </c>
      <c r="G1895" s="1">
        <v>58812</v>
      </c>
      <c r="H1895" s="1" t="s">
        <v>2009</v>
      </c>
    </row>
    <row r="1896" spans="1:8" x14ac:dyDescent="0.2">
      <c r="A1896" s="1">
        <v>1899</v>
      </c>
      <c r="B1896" s="1" t="str">
        <f t="shared" si="29"/>
        <v>Goal Line LP</v>
      </c>
      <c r="C1896" s="1" t="b">
        <f>IF(D1896&lt;&gt;"",IF(COUNTIF($D$2:D1895, D1896), INDEX($A$2:$D$100000, MATCH(D1896, $D$2:D1895,0),1), FALSE), FALSE)</f>
        <v>0</v>
      </c>
      <c r="F1896" s="1" t="b">
        <f>IF(G1896&lt;&gt;"", IF(COUNTIF($G$2:G1895, G1896), INDEX($A$2:$G$100000, MATCH(G1896, $G$2:G1895,0),1), FALSE), FALSE)</f>
        <v>0</v>
      </c>
      <c r="G1896" s="1">
        <v>22269</v>
      </c>
      <c r="H1896" s="1" t="s">
        <v>2010</v>
      </c>
    </row>
    <row r="1897" spans="1:8" x14ac:dyDescent="0.2">
      <c r="A1897" s="1">
        <v>1900</v>
      </c>
      <c r="B1897" s="1" t="str">
        <f t="shared" si="29"/>
        <v>Golden Hills Wind, LLC</v>
      </c>
      <c r="C1897" s="1" t="b">
        <f>IF(D1897&lt;&gt;"",IF(COUNTIF($D$2:D1896, D1897), INDEX($A$2:$D$100000, MATCH(D1897, $D$2:D1896,0),1), FALSE), FALSE)</f>
        <v>0</v>
      </c>
      <c r="F1897" s="1" t="b">
        <f>IF(G1897&lt;&gt;"", IF(COUNTIF($G$2:G1896, G1897), INDEX($A$2:$G$100000, MATCH(G1897, $G$2:G1896,0),1), FALSE), FALSE)</f>
        <v>0</v>
      </c>
      <c r="G1897" s="1">
        <v>59780</v>
      </c>
      <c r="H1897" s="1" t="s">
        <v>2011</v>
      </c>
    </row>
    <row r="1898" spans="1:8" x14ac:dyDescent="0.2">
      <c r="A1898" s="1">
        <v>1901</v>
      </c>
      <c r="B1898" s="1" t="str">
        <f t="shared" si="29"/>
        <v>Golden Springs Development Company LLC</v>
      </c>
      <c r="C1898" s="1" t="b">
        <f>IF(D1898&lt;&gt;"",IF(COUNTIF($D$2:D1897, D1898), INDEX($A$2:$D$100000, MATCH(D1898, $D$2:D1897,0),1), FALSE), FALSE)</f>
        <v>0</v>
      </c>
      <c r="F1898" s="1" t="b">
        <f>IF(G1898&lt;&gt;"", IF(COUNTIF($G$2:G1897, G1898), INDEX($A$2:$G$100000, MATCH(G1898, $G$2:G1897,0),1), FALSE), FALSE)</f>
        <v>0</v>
      </c>
      <c r="G1898" s="1">
        <v>57104</v>
      </c>
      <c r="H1898" s="1" t="s">
        <v>2012</v>
      </c>
    </row>
    <row r="1899" spans="1:8" x14ac:dyDescent="0.2">
      <c r="A1899" s="1">
        <v>1902</v>
      </c>
      <c r="B1899" s="1" t="str">
        <f t="shared" si="29"/>
        <v>Golden State Energy LLC</v>
      </c>
      <c r="C1899" s="1" t="b">
        <f>IF(D1899&lt;&gt;"",IF(COUNTIF($D$2:D1898, D1899), INDEX($A$2:$D$100000, MATCH(D1899, $D$2:D1898,0),1), FALSE), FALSE)</f>
        <v>0</v>
      </c>
      <c r="F1899" s="1" t="b">
        <f>IF(G1899&lt;&gt;"", IF(COUNTIF($G$2:G1898, G1899), INDEX($A$2:$G$100000, MATCH(G1899, $G$2:G1898,0),1), FALSE), FALSE)</f>
        <v>0</v>
      </c>
      <c r="G1899" s="1">
        <v>57497</v>
      </c>
      <c r="H1899" s="1" t="s">
        <v>2013</v>
      </c>
    </row>
    <row r="1900" spans="1:8" x14ac:dyDescent="0.2">
      <c r="A1900" s="1">
        <v>1903</v>
      </c>
      <c r="B1900" s="1" t="str">
        <f t="shared" si="29"/>
        <v>Golden Valley Elec Assn Inc</v>
      </c>
      <c r="C1900" s="1" t="b">
        <f>IF(D1900&lt;&gt;"",IF(COUNTIF($D$2:D1899, D1900), INDEX($A$2:$D$100000, MATCH(D1900, $D$2:D1899,0),1), FALSE), FALSE)</f>
        <v>0</v>
      </c>
      <c r="F1900" s="1" t="b">
        <f>IF(G1900&lt;&gt;"", IF(COUNTIF($G$2:G1899, G1900), INDEX($A$2:$G$100000, MATCH(G1900, $G$2:G1899,0),1), FALSE), FALSE)</f>
        <v>0</v>
      </c>
      <c r="G1900" s="1">
        <v>7353</v>
      </c>
      <c r="H1900" s="1" t="s">
        <v>2014</v>
      </c>
    </row>
    <row r="1901" spans="1:8" x14ac:dyDescent="0.2">
      <c r="A1901" s="1">
        <v>1904</v>
      </c>
      <c r="B1901" s="1" t="str">
        <f t="shared" si="29"/>
        <v>Golden West Power Partners, LLC</v>
      </c>
      <c r="C1901" s="1" t="b">
        <f>IF(D1901&lt;&gt;"",IF(COUNTIF($D$2:D1900, D1901), INDEX($A$2:$D$100000, MATCH(D1901, $D$2:D1900,0),1), FALSE), FALSE)</f>
        <v>0</v>
      </c>
      <c r="F1901" s="1" t="b">
        <f>IF(G1901&lt;&gt;"", IF(COUNTIF($G$2:G1900, G1901), INDEX($A$2:$G$100000, MATCH(G1901, $G$2:G1900,0),1), FALSE), FALSE)</f>
        <v>0</v>
      </c>
      <c r="G1901" s="1">
        <v>59729</v>
      </c>
      <c r="H1901" s="1" t="s">
        <v>2015</v>
      </c>
    </row>
    <row r="1902" spans="1:8" x14ac:dyDescent="0.2">
      <c r="A1902" s="1">
        <v>1905</v>
      </c>
      <c r="B1902" s="1" t="str">
        <f t="shared" si="29"/>
        <v>Goodyear Tire &amp; Rubber Co</v>
      </c>
      <c r="C1902" s="1" t="b">
        <f>IF(D1902&lt;&gt;"",IF(COUNTIF($D$2:D1901, D1902), INDEX($A$2:$D$100000, MATCH(D1902, $D$2:D1901,0),1), FALSE), FALSE)</f>
        <v>0</v>
      </c>
      <c r="F1902" s="1" t="b">
        <f>IF(G1902&lt;&gt;"", IF(COUNTIF($G$2:G1901, G1902), INDEX($A$2:$G$100000, MATCH(G1902, $G$2:G1901,0),1), FALSE), FALSE)</f>
        <v>0</v>
      </c>
      <c r="G1902" s="1">
        <v>7375</v>
      </c>
      <c r="H1902" s="1" t="s">
        <v>2016</v>
      </c>
    </row>
    <row r="1903" spans="1:8" x14ac:dyDescent="0.2">
      <c r="A1903" s="1">
        <v>1906</v>
      </c>
      <c r="B1903" s="1" t="str">
        <f t="shared" si="29"/>
        <v>Goose Haven Energy Center</v>
      </c>
      <c r="C1903" s="1" t="b">
        <f>IF(D1903&lt;&gt;"",IF(COUNTIF($D$2:D1902, D1903), INDEX($A$2:$D$100000, MATCH(D1903, $D$2:D1902,0),1), FALSE), FALSE)</f>
        <v>0</v>
      </c>
      <c r="F1903" s="1" t="b">
        <f>IF(G1903&lt;&gt;"", IF(COUNTIF($G$2:G1902, G1903), INDEX($A$2:$G$100000, MATCH(G1903, $G$2:G1902,0),1), FALSE), FALSE)</f>
        <v>0</v>
      </c>
      <c r="G1903" s="1">
        <v>49970</v>
      </c>
      <c r="H1903" s="1" t="s">
        <v>2017</v>
      </c>
    </row>
    <row r="1904" spans="1:8" x14ac:dyDescent="0.2">
      <c r="A1904" s="1">
        <v>1907</v>
      </c>
      <c r="B1904" s="1" t="str">
        <f t="shared" si="29"/>
        <v>Gordon Butte Wind LLC</v>
      </c>
      <c r="C1904" s="1" t="b">
        <f>IF(D1904&lt;&gt;"",IF(COUNTIF($D$2:D1903, D1904), INDEX($A$2:$D$100000, MATCH(D1904, $D$2:D1903,0),1), FALSE), FALSE)</f>
        <v>0</v>
      </c>
      <c r="F1904" s="1" t="b">
        <f>IF(G1904&lt;&gt;"", IF(COUNTIF($G$2:G1903, G1904), INDEX($A$2:$G$100000, MATCH(G1904, $G$2:G1903,0),1), FALSE), FALSE)</f>
        <v>0</v>
      </c>
      <c r="G1904" s="1">
        <v>57042</v>
      </c>
      <c r="H1904" s="1" t="s">
        <v>2018</v>
      </c>
    </row>
    <row r="1905" spans="1:8" x14ac:dyDescent="0.2">
      <c r="A1905" s="1">
        <v>1908</v>
      </c>
      <c r="B1905" s="1" t="str">
        <f t="shared" si="29"/>
        <v>Gowrie Municipal Utilities</v>
      </c>
      <c r="C1905" s="1" t="b">
        <f>IF(D1905&lt;&gt;"",IF(COUNTIF($D$2:D1904, D1905), INDEX($A$2:$D$100000, MATCH(D1905, $D$2:D1904,0),1), FALSE), FALSE)</f>
        <v>0</v>
      </c>
      <c r="F1905" s="1" t="b">
        <f>IF(G1905&lt;&gt;"", IF(COUNTIF($G$2:G1904, G1905), INDEX($A$2:$G$100000, MATCH(G1905, $G$2:G1904,0),1), FALSE), FALSE)</f>
        <v>0</v>
      </c>
      <c r="G1905" s="1">
        <v>7424</v>
      </c>
      <c r="H1905" s="1" t="s">
        <v>2019</v>
      </c>
    </row>
    <row r="1906" spans="1:8" x14ac:dyDescent="0.2">
      <c r="A1906" s="1">
        <v>1909</v>
      </c>
      <c r="B1906" s="1" t="str">
        <f t="shared" si="29"/>
        <v>GP Big Island LLC</v>
      </c>
      <c r="C1906" s="1" t="b">
        <f>IF(D1906&lt;&gt;"",IF(COUNTIF($D$2:D1905, D1906), INDEX($A$2:$D$100000, MATCH(D1906, $D$2:D1905,0),1), FALSE), FALSE)</f>
        <v>0</v>
      </c>
      <c r="F1906" s="1" t="b">
        <f>IF(G1906&lt;&gt;"", IF(COUNTIF($G$2:G1905, G1906), INDEX($A$2:$G$100000, MATCH(G1906, $G$2:G1905,0),1), FALSE), FALSE)</f>
        <v>0</v>
      </c>
      <c r="G1906" s="1">
        <v>7167</v>
      </c>
      <c r="H1906" s="1" t="s">
        <v>2020</v>
      </c>
    </row>
    <row r="1907" spans="1:8" x14ac:dyDescent="0.2">
      <c r="A1907" s="1">
        <v>1910</v>
      </c>
      <c r="B1907" s="1" t="str">
        <f t="shared" si="29"/>
        <v>GR Catalyst One, LLC</v>
      </c>
      <c r="C1907" s="1" t="b">
        <f>IF(D1907&lt;&gt;"",IF(COUNTIF($D$2:D1906, D1907), INDEX($A$2:$D$100000, MATCH(D1907, $D$2:D1906,0),1), FALSE), FALSE)</f>
        <v>0</v>
      </c>
      <c r="F1907" s="1" t="b">
        <f>IF(G1907&lt;&gt;"", IF(COUNTIF($G$2:G1906, G1907), INDEX($A$2:$G$100000, MATCH(G1907, $G$2:G1906,0),1), FALSE), FALSE)</f>
        <v>0</v>
      </c>
      <c r="G1907" s="1">
        <v>59834</v>
      </c>
      <c r="H1907" s="1" t="s">
        <v>2021</v>
      </c>
    </row>
    <row r="1908" spans="1:8" x14ac:dyDescent="0.2">
      <c r="A1908" s="1">
        <v>1911</v>
      </c>
      <c r="B1908" s="1" t="str">
        <f t="shared" si="29"/>
        <v>Graham Solar Center LLC</v>
      </c>
      <c r="C1908" s="1" t="b">
        <f>IF(D1908&lt;&gt;"",IF(COUNTIF($D$2:D1907, D1908), INDEX($A$2:$D$100000, MATCH(D1908, $D$2:D1907,0),1), FALSE), FALSE)</f>
        <v>0</v>
      </c>
      <c r="F1908" s="1" t="b">
        <f>IF(G1908&lt;&gt;"", IF(COUNTIF($G$2:G1907, G1908), INDEX($A$2:$G$100000, MATCH(G1908, $G$2:G1907,0),1), FALSE), FALSE)</f>
        <v>0</v>
      </c>
      <c r="G1908" s="1">
        <v>58819</v>
      </c>
      <c r="H1908" s="1" t="s">
        <v>2022</v>
      </c>
    </row>
    <row r="1909" spans="1:8" x14ac:dyDescent="0.2">
      <c r="A1909" s="1">
        <v>1912</v>
      </c>
      <c r="B1909" s="1" t="str">
        <f t="shared" si="29"/>
        <v>Grand River Dam Authority</v>
      </c>
      <c r="C1909" s="1" t="b">
        <f>IF(D1909&lt;&gt;"",IF(COUNTIF($D$2:D1908, D1909), INDEX($A$2:$D$100000, MATCH(D1909, $D$2:D1908,0),1), FALSE), FALSE)</f>
        <v>0</v>
      </c>
      <c r="F1909" s="1" t="b">
        <f>IF(G1909&lt;&gt;"", IF(COUNTIF($G$2:G1908, G1909), INDEX($A$2:$G$100000, MATCH(G1909, $G$2:G1908,0),1), FALSE), FALSE)</f>
        <v>0</v>
      </c>
      <c r="G1909" s="1">
        <v>7490</v>
      </c>
      <c r="H1909" s="1" t="s">
        <v>2023</v>
      </c>
    </row>
    <row r="1910" spans="1:8" x14ac:dyDescent="0.2">
      <c r="A1910" s="1">
        <v>1913</v>
      </c>
      <c r="B1910" s="1" t="str">
        <f t="shared" si="29"/>
        <v>Granger Electric Co</v>
      </c>
      <c r="C1910" s="1" t="b">
        <f>IF(D1910&lt;&gt;"",IF(COUNTIF($D$2:D1909, D1910), INDEX($A$2:$D$100000, MATCH(D1910, $D$2:D1909,0),1), FALSE), FALSE)</f>
        <v>0</v>
      </c>
      <c r="F1910" s="1" t="b">
        <f>IF(G1910&lt;&gt;"", IF(COUNTIF($G$2:G1909, G1910), INDEX($A$2:$G$100000, MATCH(G1910, $G$2:G1909,0),1), FALSE), FALSE)</f>
        <v>0</v>
      </c>
      <c r="G1910" s="1">
        <v>7477</v>
      </c>
      <c r="H1910" s="1" t="s">
        <v>2024</v>
      </c>
    </row>
    <row r="1911" spans="1:8" x14ac:dyDescent="0.2">
      <c r="A1911" s="1">
        <v>1914</v>
      </c>
      <c r="B1911" s="1" t="str">
        <f t="shared" si="29"/>
        <v>Granite Reliable Power</v>
      </c>
      <c r="C1911" s="1" t="b">
        <f>IF(D1911&lt;&gt;"",IF(COUNTIF($D$2:D1910, D1911), INDEX($A$2:$D$100000, MATCH(D1911, $D$2:D1910,0),1), FALSE), FALSE)</f>
        <v>0</v>
      </c>
      <c r="F1911" s="1" t="b">
        <f>IF(G1911&lt;&gt;"", IF(COUNTIF($G$2:G1910, G1911), INDEX($A$2:$G$100000, MATCH(G1911, $G$2:G1910,0),1), FALSE), FALSE)</f>
        <v>0</v>
      </c>
      <c r="G1911" s="1">
        <v>57378</v>
      </c>
      <c r="H1911" s="1" t="s">
        <v>2025</v>
      </c>
    </row>
    <row r="1912" spans="1:8" x14ac:dyDescent="0.2">
      <c r="A1912" s="1">
        <v>1915</v>
      </c>
      <c r="B1912" s="1" t="str">
        <f t="shared" si="29"/>
        <v>Granite Ridge Energy LLC</v>
      </c>
      <c r="C1912" s="1" t="b">
        <f>IF(D1912&lt;&gt;"",IF(COUNTIF($D$2:D1911, D1912), INDEX($A$2:$D$100000, MATCH(D1912, $D$2:D1911,0),1), FALSE), FALSE)</f>
        <v>0</v>
      </c>
      <c r="F1912" s="1" t="b">
        <f>IF(G1912&lt;&gt;"", IF(COUNTIF($G$2:G1911, G1912), INDEX($A$2:$G$100000, MATCH(G1912, $G$2:G1911,0),1), FALSE), FALSE)</f>
        <v>0</v>
      </c>
      <c r="G1912" s="1">
        <v>88</v>
      </c>
      <c r="H1912" s="1" t="s">
        <v>2026</v>
      </c>
    </row>
    <row r="1913" spans="1:8" x14ac:dyDescent="0.2">
      <c r="A1913" s="1">
        <v>1916</v>
      </c>
      <c r="B1913" s="1" t="str">
        <f t="shared" si="29"/>
        <v>Grant County Wind LLC</v>
      </c>
      <c r="C1913" s="1" t="b">
        <f>IF(D1913&lt;&gt;"",IF(COUNTIF($D$2:D1912, D1913), INDEX($A$2:$D$100000, MATCH(D1913, $D$2:D1912,0),1), FALSE), FALSE)</f>
        <v>0</v>
      </c>
      <c r="F1913" s="1" t="b">
        <f>IF(G1913&lt;&gt;"", IF(COUNTIF($G$2:G1912, G1913), INDEX($A$2:$G$100000, MATCH(G1913, $G$2:G1912,0),1), FALSE), FALSE)</f>
        <v>0</v>
      </c>
      <c r="G1913" s="1">
        <v>56642</v>
      </c>
      <c r="H1913" s="1" t="s">
        <v>2027</v>
      </c>
    </row>
    <row r="1914" spans="1:8" x14ac:dyDescent="0.2">
      <c r="A1914" s="1">
        <v>1917</v>
      </c>
      <c r="B1914" s="1" t="str">
        <f t="shared" si="29"/>
        <v>Graphic Packaging Corp</v>
      </c>
      <c r="C1914" s="1" t="b">
        <f>IF(D1914&lt;&gt;"",IF(COUNTIF($D$2:D1913, D1914), INDEX($A$2:$D$100000, MATCH(D1914, $D$2:D1913,0),1), FALSE), FALSE)</f>
        <v>0</v>
      </c>
      <c r="F1914" s="1" t="b">
        <f>IF(G1914&lt;&gt;"", IF(COUNTIF($G$2:G1913, G1914), INDEX($A$2:$G$100000, MATCH(G1914, $G$2:G1913,0),1), FALSE), FALSE)</f>
        <v>0</v>
      </c>
      <c r="G1914" s="1">
        <v>7475</v>
      </c>
      <c r="H1914" s="1" t="s">
        <v>2028</v>
      </c>
    </row>
    <row r="1915" spans="1:8" x14ac:dyDescent="0.2">
      <c r="A1915" s="1">
        <v>1918</v>
      </c>
      <c r="B1915" s="1" t="str">
        <f t="shared" si="29"/>
        <v>Graphic Packaging International Inc</v>
      </c>
      <c r="C1915" s="1" t="b">
        <f>IF(D1915&lt;&gt;"",IF(COUNTIF($D$2:D1914, D1915), INDEX($A$2:$D$100000, MATCH(D1915, $D$2:D1914,0),1), FALSE), FALSE)</f>
        <v>0</v>
      </c>
      <c r="F1915" s="1" t="b">
        <f>IF(G1915&lt;&gt;"", IF(COUNTIF($G$2:G1914, G1915), INDEX($A$2:$G$100000, MATCH(G1915, $G$2:G1914,0),1), FALSE), FALSE)</f>
        <v>0</v>
      </c>
      <c r="G1915" s="1">
        <v>56375</v>
      </c>
      <c r="H1915" s="1" t="s">
        <v>2029</v>
      </c>
    </row>
    <row r="1916" spans="1:8" x14ac:dyDescent="0.2">
      <c r="A1916" s="1">
        <v>1919</v>
      </c>
      <c r="B1916" s="1" t="str">
        <f t="shared" si="29"/>
        <v>Gray County Wind Energy LLC</v>
      </c>
      <c r="C1916" s="1" t="b">
        <f>IF(D1916&lt;&gt;"",IF(COUNTIF($D$2:D1915, D1916), INDEX($A$2:$D$100000, MATCH(D1916, $D$2:D1915,0),1), FALSE), FALSE)</f>
        <v>0</v>
      </c>
      <c r="F1916" s="1" t="b">
        <f>IF(G1916&lt;&gt;"", IF(COUNTIF($G$2:G1915, G1916), INDEX($A$2:$G$100000, MATCH(G1916, $G$2:G1915,0),1), FALSE), FALSE)</f>
        <v>0</v>
      </c>
      <c r="G1916" s="1">
        <v>7531</v>
      </c>
      <c r="H1916" s="1" t="s">
        <v>2030</v>
      </c>
    </row>
    <row r="1917" spans="1:8" x14ac:dyDescent="0.2">
      <c r="A1917" s="1">
        <v>1920</v>
      </c>
      <c r="B1917" s="1" t="str">
        <f t="shared" si="29"/>
        <v>Grays Ferry Cogen Partnership</v>
      </c>
      <c r="C1917" s="1" t="b">
        <f>IF(D1917&lt;&gt;"",IF(COUNTIF($D$2:D1916, D1917), INDEX($A$2:$D$100000, MATCH(D1917, $D$2:D1916,0),1), FALSE), FALSE)</f>
        <v>0</v>
      </c>
      <c r="F1917" s="1" t="b">
        <f>IF(G1917&lt;&gt;"", IF(COUNTIF($G$2:G1916, G1917), INDEX($A$2:$G$100000, MATCH(G1917, $G$2:G1916,0),1), FALSE), FALSE)</f>
        <v>0</v>
      </c>
      <c r="G1917" s="1">
        <v>7564</v>
      </c>
      <c r="H1917" s="1" t="s">
        <v>2031</v>
      </c>
    </row>
    <row r="1918" spans="1:8" x14ac:dyDescent="0.2">
      <c r="A1918" s="1">
        <v>1921</v>
      </c>
      <c r="B1918" s="1" t="str">
        <f t="shared" si="29"/>
        <v>GRE 314 East Lyme LLC</v>
      </c>
      <c r="C1918" s="1" t="b">
        <f>IF(D1918&lt;&gt;"",IF(COUNTIF($D$2:D1917, D1918), INDEX($A$2:$D$100000, MATCH(D1918, $D$2:D1917,0),1), FALSE), FALSE)</f>
        <v>0</v>
      </c>
      <c r="F1918" s="1" t="b">
        <f>IF(G1918&lt;&gt;"", IF(COUNTIF($G$2:G1917, G1918), INDEX($A$2:$G$100000, MATCH(G1918, $G$2:G1917,0),1), FALSE), FALSE)</f>
        <v>0</v>
      </c>
      <c r="G1918" s="1">
        <v>59252</v>
      </c>
      <c r="H1918" s="1" t="s">
        <v>2032</v>
      </c>
    </row>
    <row r="1919" spans="1:8" x14ac:dyDescent="0.2">
      <c r="A1919" s="1">
        <v>1922</v>
      </c>
      <c r="B1919" s="1" t="str">
        <f t="shared" si="29"/>
        <v>Great Bay Hydro Corp</v>
      </c>
      <c r="C1919" s="1" t="b">
        <f>IF(D1919&lt;&gt;"",IF(COUNTIF($D$2:D1918, D1919), INDEX($A$2:$D$100000, MATCH(D1919, $D$2:D1918,0),1), FALSE), FALSE)</f>
        <v>0</v>
      </c>
      <c r="F1919" s="1" t="b">
        <f>IF(G1919&lt;&gt;"", IF(COUNTIF($G$2:G1918, G1919), INDEX($A$2:$G$100000, MATCH(G1919, $G$2:G1918,0),1), FALSE), FALSE)</f>
        <v>0</v>
      </c>
      <c r="G1919" s="1">
        <v>49852</v>
      </c>
      <c r="H1919" s="1" t="s">
        <v>2033</v>
      </c>
    </row>
    <row r="1920" spans="1:8" x14ac:dyDescent="0.2">
      <c r="A1920" s="1">
        <v>1923</v>
      </c>
      <c r="B1920" s="1" t="str">
        <f t="shared" si="29"/>
        <v>Great Lakes Energy Coop</v>
      </c>
      <c r="C1920" s="1" t="b">
        <f>IF(D1920&lt;&gt;"",IF(COUNTIF($D$2:D1919, D1920), INDEX($A$2:$D$100000, MATCH(D1920, $D$2:D1919,0),1), FALSE), FALSE)</f>
        <v>0</v>
      </c>
      <c r="F1920" s="1" t="b">
        <f>IF(G1920&lt;&gt;"", IF(COUNTIF($G$2:G1919, G1920), INDEX($A$2:$G$100000, MATCH(G1920, $G$2:G1919,0),1), FALSE), FALSE)</f>
        <v>0</v>
      </c>
      <c r="G1920" s="1">
        <v>38084</v>
      </c>
      <c r="H1920" s="1" t="s">
        <v>2034</v>
      </c>
    </row>
    <row r="1921" spans="1:8" x14ac:dyDescent="0.2">
      <c r="A1921" s="1">
        <v>1924</v>
      </c>
      <c r="B1921" s="1" t="str">
        <f t="shared" si="29"/>
        <v>Great Lakes Hydro America LLC</v>
      </c>
      <c r="C1921" s="1" t="b">
        <f>IF(D1921&lt;&gt;"",IF(COUNTIF($D$2:D1920, D1921), INDEX($A$2:$D$100000, MATCH(D1921, $D$2:D1920,0),1), FALSE), FALSE)</f>
        <v>0</v>
      </c>
      <c r="F1921" s="1" t="b">
        <f>IF(G1921&lt;&gt;"", IF(COUNTIF($G$2:G1920, G1921), INDEX($A$2:$G$100000, MATCH(G1921, $G$2:G1920,0),1), FALSE), FALSE)</f>
        <v>0</v>
      </c>
      <c r="G1921" s="1">
        <v>7595</v>
      </c>
      <c r="H1921" s="1" t="s">
        <v>2035</v>
      </c>
    </row>
    <row r="1922" spans="1:8" x14ac:dyDescent="0.2">
      <c r="A1922" s="1">
        <v>1925</v>
      </c>
      <c r="B1922" s="1" t="str">
        <f t="shared" ref="B1922:B1985" si="30">IF(H1922="",E1922,H1922)</f>
        <v>Great Lakes Tissue Co</v>
      </c>
      <c r="C1922" s="1" t="b">
        <f>IF(D1922&lt;&gt;"",IF(COUNTIF($D$2:D1921, D1922), INDEX($A$2:$D$100000, MATCH(D1922, $D$2:D1921,0),1), FALSE), FALSE)</f>
        <v>0</v>
      </c>
      <c r="F1922" s="1" t="b">
        <f>IF(G1922&lt;&gt;"", IF(COUNTIF($G$2:G1921, G1922), INDEX($A$2:$G$100000, MATCH(G1922, $G$2:G1921,0),1), FALSE), FALSE)</f>
        <v>0</v>
      </c>
      <c r="G1922" s="1">
        <v>7857</v>
      </c>
      <c r="H1922" s="1" t="s">
        <v>2036</v>
      </c>
    </row>
    <row r="1923" spans="1:8" x14ac:dyDescent="0.2">
      <c r="A1923" s="1">
        <v>1926</v>
      </c>
      <c r="B1923" s="1" t="str">
        <f t="shared" si="30"/>
        <v>Great River Energy</v>
      </c>
      <c r="C1923" s="1" t="b">
        <f>IF(D1923&lt;&gt;"",IF(COUNTIF($D$2:D1922, D1923), INDEX($A$2:$D$100000, MATCH(D1923, $D$2:D1922,0),1), FALSE), FALSE)</f>
        <v>0</v>
      </c>
      <c r="F1923" s="1" t="b">
        <f>IF(G1923&lt;&gt;"", IF(COUNTIF($G$2:G1922, G1923), INDEX($A$2:$G$100000, MATCH(G1923, $G$2:G1922,0),1), FALSE), FALSE)</f>
        <v>0</v>
      </c>
      <c r="G1923" s="1">
        <v>7570</v>
      </c>
      <c r="H1923" s="1" t="s">
        <v>2037</v>
      </c>
    </row>
    <row r="1924" spans="1:8" x14ac:dyDescent="0.2">
      <c r="A1924" s="1">
        <v>1927</v>
      </c>
      <c r="B1924" s="1" t="str">
        <f t="shared" si="30"/>
        <v>Greater Sandhill I LLC</v>
      </c>
      <c r="C1924" s="1" t="b">
        <f>IF(D1924&lt;&gt;"",IF(COUNTIF($D$2:D1923, D1924), INDEX($A$2:$D$100000, MATCH(D1924, $D$2:D1923,0),1), FALSE), FALSE)</f>
        <v>0</v>
      </c>
      <c r="F1924" s="1" t="b">
        <f>IF(G1924&lt;&gt;"", IF(COUNTIF($G$2:G1923, G1924), INDEX($A$2:$G$100000, MATCH(G1924, $G$2:G1923,0),1), FALSE), FALSE)</f>
        <v>0</v>
      </c>
      <c r="G1924" s="1">
        <v>56720</v>
      </c>
      <c r="H1924" s="1" t="s">
        <v>2038</v>
      </c>
    </row>
    <row r="1925" spans="1:8" x14ac:dyDescent="0.2">
      <c r="A1925" s="1">
        <v>1928</v>
      </c>
      <c r="B1925" s="1" t="str">
        <f t="shared" si="30"/>
        <v>Green Country OP Services LLC</v>
      </c>
      <c r="C1925" s="1" t="b">
        <f>IF(D1925&lt;&gt;"",IF(COUNTIF($D$2:D1924, D1925), INDEX($A$2:$D$100000, MATCH(D1925, $D$2:D1924,0),1), FALSE), FALSE)</f>
        <v>0</v>
      </c>
      <c r="F1925" s="1" t="b">
        <f>IF(G1925&lt;&gt;"", IF(COUNTIF($G$2:G1924, G1925), INDEX($A$2:$G$100000, MATCH(G1925, $G$2:G1924,0),1), FALSE), FALSE)</f>
        <v>0</v>
      </c>
      <c r="G1925" s="1">
        <v>7597</v>
      </c>
      <c r="H1925" s="1" t="s">
        <v>2039</v>
      </c>
    </row>
    <row r="1926" spans="1:8" x14ac:dyDescent="0.2">
      <c r="A1926" s="1">
        <v>1929</v>
      </c>
      <c r="B1926" s="1" t="str">
        <f t="shared" si="30"/>
        <v>Green Energy Team LLC</v>
      </c>
      <c r="C1926" s="1" t="b">
        <f>IF(D1926&lt;&gt;"",IF(COUNTIF($D$2:D1925, D1926), INDEX($A$2:$D$100000, MATCH(D1926, $D$2:D1925,0),1), FALSE), FALSE)</f>
        <v>0</v>
      </c>
      <c r="F1926" s="1" t="b">
        <f>IF(G1926&lt;&gt;"", IF(COUNTIF($G$2:G1925, G1926), INDEX($A$2:$G$100000, MATCH(G1926, $G$2:G1925,0),1), FALSE), FALSE)</f>
        <v>0</v>
      </c>
      <c r="G1926" s="1">
        <v>58873</v>
      </c>
      <c r="H1926" s="1" t="s">
        <v>2040</v>
      </c>
    </row>
    <row r="1927" spans="1:8" x14ac:dyDescent="0.2">
      <c r="A1927" s="1">
        <v>1930</v>
      </c>
      <c r="B1927" s="1" t="str">
        <f t="shared" si="30"/>
        <v>Green States Energy, Inc.</v>
      </c>
      <c r="C1927" s="1" t="b">
        <f>IF(D1927&lt;&gt;"",IF(COUNTIF($D$2:D1926, D1927), INDEX($A$2:$D$100000, MATCH(D1927, $D$2:D1926,0),1), FALSE), FALSE)</f>
        <v>0</v>
      </c>
      <c r="F1927" s="1" t="b">
        <f>IF(G1927&lt;&gt;"", IF(COUNTIF($G$2:G1926, G1927), INDEX($A$2:$G$100000, MATCH(G1927, $G$2:G1926,0),1), FALSE), FALSE)</f>
        <v>0</v>
      </c>
      <c r="G1927" s="1">
        <v>58465</v>
      </c>
      <c r="H1927" s="1" t="s">
        <v>2041</v>
      </c>
    </row>
    <row r="1928" spans="1:8" x14ac:dyDescent="0.2">
      <c r="A1928" s="1">
        <v>1931</v>
      </c>
      <c r="B1928" s="1" t="str">
        <f t="shared" si="30"/>
        <v>Greenback Energy LLC</v>
      </c>
      <c r="C1928" s="1" t="b">
        <f>IF(D1928&lt;&gt;"",IF(COUNTIF($D$2:D1927, D1928), INDEX($A$2:$D$100000, MATCH(D1928, $D$2:D1927,0),1), FALSE), FALSE)</f>
        <v>0</v>
      </c>
      <c r="F1928" s="1" t="b">
        <f>IF(G1928&lt;&gt;"", IF(COUNTIF($G$2:G1927, G1928), INDEX($A$2:$G$100000, MATCH(G1928, $G$2:G1927,0),1), FALSE), FALSE)</f>
        <v>0</v>
      </c>
      <c r="G1928" s="1">
        <v>54794</v>
      </c>
      <c r="H1928" s="1" t="s">
        <v>2042</v>
      </c>
    </row>
    <row r="1929" spans="1:8" x14ac:dyDescent="0.2">
      <c r="A1929" s="1">
        <v>1932</v>
      </c>
      <c r="B1929" s="1" t="str">
        <f t="shared" si="30"/>
        <v>Greenbacker Renewable Energy Corporation</v>
      </c>
      <c r="C1929" s="1" t="b">
        <f>IF(D1929&lt;&gt;"",IF(COUNTIF($D$2:D1928, D1929), INDEX($A$2:$D$100000, MATCH(D1929, $D$2:D1928,0),1), FALSE), FALSE)</f>
        <v>0</v>
      </c>
      <c r="F1929" s="1" t="b">
        <f>IF(G1929&lt;&gt;"", IF(COUNTIF($G$2:G1928, G1929), INDEX($A$2:$G$100000, MATCH(G1929, $G$2:G1928,0),1), FALSE), FALSE)</f>
        <v>0</v>
      </c>
      <c r="G1929" s="1">
        <v>60025</v>
      </c>
      <c r="H1929" s="1" t="s">
        <v>2043</v>
      </c>
    </row>
    <row r="1930" spans="1:8" x14ac:dyDescent="0.2">
      <c r="A1930" s="1">
        <v>1933</v>
      </c>
      <c r="B1930" s="1" t="str">
        <f t="shared" si="30"/>
        <v>Greenfield Wind Power, LLC</v>
      </c>
      <c r="C1930" s="1" t="b">
        <f>IF(D1930&lt;&gt;"",IF(COUNTIF($D$2:D1929, D1930), INDEX($A$2:$D$100000, MATCH(D1930, $D$2:D1929,0),1), FALSE), FALSE)</f>
        <v>0</v>
      </c>
      <c r="F1930" s="1" t="b">
        <f>IF(G1930&lt;&gt;"", IF(COUNTIF($G$2:G1929, G1930), INDEX($A$2:$G$100000, MATCH(G1930, $G$2:G1929,0),1), FALSE), FALSE)</f>
        <v>0</v>
      </c>
      <c r="G1930" s="1">
        <v>58446</v>
      </c>
      <c r="H1930" s="1" t="s">
        <v>2044</v>
      </c>
    </row>
    <row r="1931" spans="1:8" x14ac:dyDescent="0.2">
      <c r="A1931" s="1">
        <v>1934</v>
      </c>
      <c r="B1931" s="1" t="str">
        <f t="shared" si="30"/>
        <v>Greenidge Generation Holdings LLC</v>
      </c>
      <c r="C1931" s="1" t="b">
        <f>IF(D1931&lt;&gt;"",IF(COUNTIF($D$2:D1930, D1931), INDEX($A$2:$D$100000, MATCH(D1931, $D$2:D1930,0),1), FALSE), FALSE)</f>
        <v>0</v>
      </c>
      <c r="F1931" s="1" t="b">
        <f>IF(G1931&lt;&gt;"", IF(COUNTIF($G$2:G1930, G1931), INDEX($A$2:$G$100000, MATCH(G1931, $G$2:G1930,0),1), FALSE), FALSE)</f>
        <v>0</v>
      </c>
      <c r="G1931" s="1">
        <v>25</v>
      </c>
      <c r="H1931" s="1" t="s">
        <v>2045</v>
      </c>
    </row>
    <row r="1932" spans="1:8" x14ac:dyDescent="0.2">
      <c r="A1932" s="1">
        <v>1935</v>
      </c>
      <c r="B1932" s="1" t="str">
        <f t="shared" si="30"/>
        <v>Greenleaf Energy LLC</v>
      </c>
      <c r="C1932" s="1" t="b">
        <f>IF(D1932&lt;&gt;"",IF(COUNTIF($D$2:D1931, D1932), INDEX($A$2:$D$100000, MATCH(D1932, $D$2:D1931,0),1), FALSE), FALSE)</f>
        <v>0</v>
      </c>
      <c r="F1932" s="1" t="b">
        <f>IF(G1932&lt;&gt;"", IF(COUNTIF($G$2:G1931, G1932), INDEX($A$2:$G$100000, MATCH(G1932, $G$2:G1931,0),1), FALSE), FALSE)</f>
        <v>0</v>
      </c>
      <c r="G1932" s="1">
        <v>59879</v>
      </c>
      <c r="H1932" s="1" t="s">
        <v>2046</v>
      </c>
    </row>
    <row r="1933" spans="1:8" x14ac:dyDescent="0.2">
      <c r="A1933" s="1">
        <v>1936</v>
      </c>
      <c r="B1933" s="1" t="str">
        <f t="shared" si="30"/>
        <v>Greensburg</v>
      </c>
      <c r="C1933" s="1" t="b">
        <f>IF(D1933&lt;&gt;"",IF(COUNTIF($D$2:D1932, D1933), INDEX($A$2:$D$100000, MATCH(D1933, $D$2:D1932,0),1), FALSE), FALSE)</f>
        <v>0</v>
      </c>
      <c r="F1933" s="1" t="b">
        <f>IF(G1933&lt;&gt;"", IF(COUNTIF($G$2:G1932, G1933), INDEX($A$2:$G$100000, MATCH(G1933, $G$2:G1932,0),1), FALSE), FALSE)</f>
        <v>0</v>
      </c>
      <c r="G1933" s="1">
        <v>56246</v>
      </c>
      <c r="H1933" s="1" t="s">
        <v>2047</v>
      </c>
    </row>
    <row r="1934" spans="1:8" x14ac:dyDescent="0.2">
      <c r="A1934" s="1">
        <v>1937</v>
      </c>
      <c r="B1934" s="1" t="str">
        <f t="shared" si="30"/>
        <v>GreenWhey Holdings</v>
      </c>
      <c r="C1934" s="1" t="b">
        <f>IF(D1934&lt;&gt;"",IF(COUNTIF($D$2:D1933, D1934), INDEX($A$2:$D$100000, MATCH(D1934, $D$2:D1933,0),1), FALSE), FALSE)</f>
        <v>0</v>
      </c>
      <c r="F1934" s="1" t="b">
        <f>IF(G1934&lt;&gt;"", IF(COUNTIF($G$2:G1933, G1934), INDEX($A$2:$G$100000, MATCH(G1934, $G$2:G1933,0),1), FALSE), FALSE)</f>
        <v>0</v>
      </c>
      <c r="G1934" s="1">
        <v>58660</v>
      </c>
      <c r="H1934" s="1" t="s">
        <v>2048</v>
      </c>
    </row>
    <row r="1935" spans="1:8" x14ac:dyDescent="0.2">
      <c r="A1935" s="1">
        <v>1938</v>
      </c>
      <c r="B1935" s="1" t="str">
        <f t="shared" si="30"/>
        <v>Greenwood Utilities Comm</v>
      </c>
      <c r="C1935" s="1" t="b">
        <f>IF(D1935&lt;&gt;"",IF(COUNTIF($D$2:D1934, D1935), INDEX($A$2:$D$100000, MATCH(D1935, $D$2:D1934,0),1), FALSE), FALSE)</f>
        <v>0</v>
      </c>
      <c r="F1935" s="1" t="b">
        <f>IF(G1935&lt;&gt;"", IF(COUNTIF($G$2:G1934, G1935), INDEX($A$2:$G$100000, MATCH(G1935, $G$2:G1934,0),1), FALSE), FALSE)</f>
        <v>0</v>
      </c>
      <c r="G1935" s="1">
        <v>7651</v>
      </c>
      <c r="H1935" s="1" t="s">
        <v>2049</v>
      </c>
    </row>
    <row r="1936" spans="1:8" x14ac:dyDescent="0.2">
      <c r="A1936" s="1">
        <v>1939</v>
      </c>
      <c r="B1936" s="1" t="str">
        <f t="shared" si="30"/>
        <v>Gregory Power Partners LP</v>
      </c>
      <c r="C1936" s="1" t="b">
        <f>IF(D1936&lt;&gt;"",IF(COUNTIF($D$2:D1935, D1936), INDEX($A$2:$D$100000, MATCH(D1936, $D$2:D1935,0),1), FALSE), FALSE)</f>
        <v>0</v>
      </c>
      <c r="F1936" s="1" t="b">
        <f>IF(G1936&lt;&gt;"", IF(COUNTIF($G$2:G1935, G1936), INDEX($A$2:$G$100000, MATCH(G1936, $G$2:G1935,0),1), FALSE), FALSE)</f>
        <v>0</v>
      </c>
      <c r="G1936" s="1">
        <v>7667</v>
      </c>
      <c r="H1936" s="1" t="s">
        <v>2050</v>
      </c>
    </row>
    <row r="1937" spans="1:8" x14ac:dyDescent="0.2">
      <c r="A1937" s="1">
        <v>1940</v>
      </c>
      <c r="B1937" s="1" t="str">
        <f t="shared" si="30"/>
        <v>Grizzly Mountain Ranch</v>
      </c>
      <c r="C1937" s="1" t="b">
        <f>IF(D1937&lt;&gt;"",IF(COUNTIF($D$2:D1936, D1937), INDEX($A$2:$D$100000, MATCH(D1937, $D$2:D1936,0),1), FALSE), FALSE)</f>
        <v>0</v>
      </c>
      <c r="F1937" s="1" t="b">
        <f>IF(G1937&lt;&gt;"", IF(COUNTIF($G$2:G1936, G1937), INDEX($A$2:$G$100000, MATCH(G1937, $G$2:G1936,0),1), FALSE), FALSE)</f>
        <v>0</v>
      </c>
      <c r="G1937" s="1">
        <v>54722</v>
      </c>
      <c r="H1937" s="1" t="s">
        <v>2051</v>
      </c>
    </row>
    <row r="1938" spans="1:8" x14ac:dyDescent="0.2">
      <c r="A1938" s="1">
        <v>1941</v>
      </c>
      <c r="B1938" s="1" t="str">
        <f t="shared" si="30"/>
        <v>Grundy Center Mun Light &amp; Power</v>
      </c>
      <c r="C1938" s="1" t="b">
        <f>IF(D1938&lt;&gt;"",IF(COUNTIF($D$2:D1937, D1938), INDEX($A$2:$D$100000, MATCH(D1938, $D$2:D1937,0),1), FALSE), FALSE)</f>
        <v>0</v>
      </c>
      <c r="F1938" s="1" t="b">
        <f>IF(G1938&lt;&gt;"", IF(COUNTIF($G$2:G1937, G1938), INDEX($A$2:$G$100000, MATCH(G1938, $G$2:G1937,0),1), FALSE), FALSE)</f>
        <v>0</v>
      </c>
      <c r="G1938" s="1">
        <v>7743</v>
      </c>
      <c r="H1938" s="1" t="s">
        <v>2052</v>
      </c>
    </row>
    <row r="1939" spans="1:8" x14ac:dyDescent="0.2">
      <c r="A1939" s="1">
        <v>1942</v>
      </c>
      <c r="B1939" s="1" t="str">
        <f t="shared" si="30"/>
        <v>GSA Metropolitan Service Center</v>
      </c>
      <c r="C1939" s="1" t="b">
        <f>IF(D1939&lt;&gt;"",IF(COUNTIF($D$2:D1938, D1939), INDEX($A$2:$D$100000, MATCH(D1939, $D$2:D1938,0),1), FALSE), FALSE)</f>
        <v>0</v>
      </c>
      <c r="F1939" s="1" t="b">
        <f>IF(G1939&lt;&gt;"", IF(COUNTIF($G$2:G1938, G1939), INDEX($A$2:$G$100000, MATCH(G1939, $G$2:G1938,0),1), FALSE), FALSE)</f>
        <v>0</v>
      </c>
      <c r="G1939" s="1">
        <v>58178</v>
      </c>
      <c r="H1939" s="1" t="s">
        <v>2053</v>
      </c>
    </row>
    <row r="1940" spans="1:8" x14ac:dyDescent="0.2">
      <c r="A1940" s="1">
        <v>1943</v>
      </c>
      <c r="B1940" s="1" t="str">
        <f t="shared" si="30"/>
        <v>Guadalupe Blanco River Authority</v>
      </c>
      <c r="C1940" s="1" t="b">
        <f>IF(D1940&lt;&gt;"",IF(COUNTIF($D$2:D1939, D1940), INDEX($A$2:$D$100000, MATCH(D1940, $D$2:D1939,0),1), FALSE), FALSE)</f>
        <v>0</v>
      </c>
      <c r="F1940" s="1" t="b">
        <f>IF(G1940&lt;&gt;"", IF(COUNTIF($G$2:G1939, G1940), INDEX($A$2:$G$100000, MATCH(G1940, $G$2:G1939,0),1), FALSE), FALSE)</f>
        <v>0</v>
      </c>
      <c r="G1940" s="1">
        <v>7751</v>
      </c>
      <c r="H1940" s="1" t="s">
        <v>2054</v>
      </c>
    </row>
    <row r="1941" spans="1:8" x14ac:dyDescent="0.2">
      <c r="A1941" s="1">
        <v>1944</v>
      </c>
      <c r="B1941" s="1" t="str">
        <f t="shared" si="30"/>
        <v>Guadalupe Power Partners LP</v>
      </c>
      <c r="C1941" s="1" t="b">
        <f>IF(D1941&lt;&gt;"",IF(COUNTIF($D$2:D1940, D1941), INDEX($A$2:$D$100000, MATCH(D1941, $D$2:D1940,0),1), FALSE), FALSE)</f>
        <v>0</v>
      </c>
      <c r="F1941" s="1" t="b">
        <f>IF(G1941&lt;&gt;"", IF(COUNTIF($G$2:G1940, G1941), INDEX($A$2:$G$100000, MATCH(G1941, $G$2:G1940,0),1), FALSE), FALSE)</f>
        <v>0</v>
      </c>
      <c r="G1941" s="1">
        <v>57045</v>
      </c>
      <c r="H1941" s="1" t="s">
        <v>2055</v>
      </c>
    </row>
    <row r="1942" spans="1:8" x14ac:dyDescent="0.2">
      <c r="A1942" s="1">
        <v>1945</v>
      </c>
      <c r="B1942" s="1" t="str">
        <f t="shared" si="30"/>
        <v>Gundersen Lutheran Biogas I LLC</v>
      </c>
      <c r="C1942" s="1" t="b">
        <f>IF(D1942&lt;&gt;"",IF(COUNTIF($D$2:D1941, D1942), INDEX($A$2:$D$100000, MATCH(D1942, $D$2:D1941,0),1), FALSE), FALSE)</f>
        <v>0</v>
      </c>
      <c r="F1942" s="1" t="b">
        <f>IF(G1942&lt;&gt;"", IF(COUNTIF($G$2:G1941, G1942), INDEX($A$2:$G$100000, MATCH(G1942, $G$2:G1941,0),1), FALSE), FALSE)</f>
        <v>0</v>
      </c>
      <c r="G1942" s="1">
        <v>57142</v>
      </c>
      <c r="H1942" s="1" t="s">
        <v>2056</v>
      </c>
    </row>
    <row r="1943" spans="1:8" x14ac:dyDescent="0.2">
      <c r="A1943" s="1">
        <v>1946</v>
      </c>
      <c r="B1943" s="1" t="str">
        <f t="shared" si="30"/>
        <v>GWF Energy LLC</v>
      </c>
      <c r="C1943" s="1" t="b">
        <f>IF(D1943&lt;&gt;"",IF(COUNTIF($D$2:D1942, D1943), INDEX($A$2:$D$100000, MATCH(D1943, $D$2:D1942,0),1), FALSE), FALSE)</f>
        <v>0</v>
      </c>
      <c r="F1943" s="1" t="b">
        <f>IF(G1943&lt;&gt;"", IF(COUNTIF($G$2:G1942, G1943), INDEX($A$2:$G$100000, MATCH(G1943, $G$2:G1942,0),1), FALSE), FALSE)</f>
        <v>0</v>
      </c>
      <c r="G1943" s="1">
        <v>7724</v>
      </c>
      <c r="H1943" s="1" t="s">
        <v>2057</v>
      </c>
    </row>
    <row r="1944" spans="1:8" x14ac:dyDescent="0.2">
      <c r="A1944" s="1">
        <v>1947</v>
      </c>
      <c r="B1944" s="1" t="str">
        <f t="shared" si="30"/>
        <v>Gwitchyaa Zhee Utility Co</v>
      </c>
      <c r="C1944" s="1" t="b">
        <f>IF(D1944&lt;&gt;"",IF(COUNTIF($D$2:D1943, D1944), INDEX($A$2:$D$100000, MATCH(D1944, $D$2:D1943,0),1), FALSE), FALSE)</f>
        <v>0</v>
      </c>
      <c r="F1944" s="1" t="b">
        <f>IF(G1944&lt;&gt;"", IF(COUNTIF($G$2:G1943, G1944), INDEX($A$2:$G$100000, MATCH(G1944, $G$2:G1943,0),1), FALSE), FALSE)</f>
        <v>0</v>
      </c>
      <c r="G1944" s="1">
        <v>7833</v>
      </c>
      <c r="H1944" s="1" t="s">
        <v>2058</v>
      </c>
    </row>
    <row r="1945" spans="1:8" x14ac:dyDescent="0.2">
      <c r="A1945" s="1">
        <v>1948</v>
      </c>
      <c r="B1945" s="1" t="str">
        <f t="shared" si="30"/>
        <v>H H Management LLC</v>
      </c>
      <c r="C1945" s="1" t="b">
        <f>IF(D1945&lt;&gt;"",IF(COUNTIF($D$2:D1944, D1945), INDEX($A$2:$D$100000, MATCH(D1945, $D$2:D1944,0),1), FALSE), FALSE)</f>
        <v>0</v>
      </c>
      <c r="F1945" s="1" t="b">
        <f>IF(G1945&lt;&gt;"", IF(COUNTIF($G$2:G1944, G1945), INDEX($A$2:$G$100000, MATCH(G1945, $G$2:G1944,0),1), FALSE), FALSE)</f>
        <v>0</v>
      </c>
      <c r="G1945" s="1">
        <v>55759</v>
      </c>
      <c r="H1945" s="1" t="s">
        <v>2059</v>
      </c>
    </row>
    <row r="1946" spans="1:8" x14ac:dyDescent="0.2">
      <c r="A1946" s="1">
        <v>1949</v>
      </c>
      <c r="B1946" s="1" t="str">
        <f t="shared" si="30"/>
        <v>Hackberry Wind LLC</v>
      </c>
      <c r="C1946" s="1" t="b">
        <f>IF(D1946&lt;&gt;"",IF(COUNTIF($D$2:D1945, D1946), INDEX($A$2:$D$100000, MATCH(D1946, $D$2:D1945,0),1), FALSE), FALSE)</f>
        <v>0</v>
      </c>
      <c r="F1946" s="1" t="b">
        <f>IF(G1946&lt;&gt;"", IF(COUNTIF($G$2:G1945, G1946), INDEX($A$2:$G$100000, MATCH(G1946, $G$2:G1945,0),1), FALSE), FALSE)</f>
        <v>0</v>
      </c>
      <c r="G1946" s="1">
        <v>56033</v>
      </c>
      <c r="H1946" s="1" t="s">
        <v>2060</v>
      </c>
    </row>
    <row r="1947" spans="1:8" x14ac:dyDescent="0.2">
      <c r="A1947" s="1">
        <v>1950</v>
      </c>
      <c r="B1947" s="1" t="str">
        <f t="shared" si="30"/>
        <v>Half Moon Ventures, LLC</v>
      </c>
      <c r="C1947" s="1" t="b">
        <f>IF(D1947&lt;&gt;"",IF(COUNTIF($D$2:D1946, D1947), INDEX($A$2:$D$100000, MATCH(D1947, $D$2:D1946,0),1), FALSE), FALSE)</f>
        <v>0</v>
      </c>
      <c r="F1947" s="1" t="b">
        <f>IF(G1947&lt;&gt;"", IF(COUNTIF($G$2:G1946, G1947), INDEX($A$2:$G$100000, MATCH(G1947, $G$2:G1946,0),1), FALSE), FALSE)</f>
        <v>0</v>
      </c>
      <c r="G1947" s="1">
        <v>59209</v>
      </c>
      <c r="H1947" s="1" t="s">
        <v>2061</v>
      </c>
    </row>
    <row r="1948" spans="1:8" x14ac:dyDescent="0.2">
      <c r="A1948" s="1">
        <v>1951</v>
      </c>
      <c r="B1948" s="1" t="str">
        <f t="shared" si="30"/>
        <v>Hamakua Energy Partners LP</v>
      </c>
      <c r="C1948" s="1" t="b">
        <f>IF(D1948&lt;&gt;"",IF(COUNTIF($D$2:D1947, D1948), INDEX($A$2:$D$100000, MATCH(D1948, $D$2:D1947,0),1), FALSE), FALSE)</f>
        <v>0</v>
      </c>
      <c r="F1948" s="1" t="b">
        <f>IF(G1948&lt;&gt;"", IF(COUNTIF($G$2:G1947, G1948), INDEX($A$2:$G$100000, MATCH(G1948, $G$2:G1947,0),1), FALSE), FALSE)</f>
        <v>0</v>
      </c>
      <c r="G1948" s="1">
        <v>7972</v>
      </c>
      <c r="H1948" s="1" t="s">
        <v>2062</v>
      </c>
    </row>
    <row r="1949" spans="1:8" x14ac:dyDescent="0.2">
      <c r="A1949" s="1">
        <v>1952</v>
      </c>
      <c r="B1949" s="1" t="str">
        <f t="shared" si="30"/>
        <v>Hamilton Wind Energy LLC</v>
      </c>
      <c r="C1949" s="1" t="b">
        <f>IF(D1949&lt;&gt;"",IF(COUNTIF($D$2:D1948, D1949), INDEX($A$2:$D$100000, MATCH(D1949, $D$2:D1948,0),1), FALSE), FALSE)</f>
        <v>0</v>
      </c>
      <c r="F1949" s="1" t="b">
        <f>IF(G1949&lt;&gt;"", IF(COUNTIF($G$2:G1948, G1949), INDEX($A$2:$G$100000, MATCH(G1949, $G$2:G1948,0),1), FALSE), FALSE)</f>
        <v>0</v>
      </c>
      <c r="G1949" s="1">
        <v>58795</v>
      </c>
      <c r="H1949" s="1" t="s">
        <v>2063</v>
      </c>
    </row>
    <row r="1950" spans="1:8" x14ac:dyDescent="0.2">
      <c r="A1950" s="1">
        <v>1953</v>
      </c>
      <c r="B1950" s="1" t="str">
        <f t="shared" si="30"/>
        <v>Hampshire Paper Co Inc</v>
      </c>
      <c r="C1950" s="1" t="b">
        <f>IF(D1950&lt;&gt;"",IF(COUNTIF($D$2:D1949, D1950), INDEX($A$2:$D$100000, MATCH(D1950, $D$2:D1949,0),1), FALSE), FALSE)</f>
        <v>0</v>
      </c>
      <c r="F1950" s="1" t="b">
        <f>IF(G1950&lt;&gt;"", IF(COUNTIF($G$2:G1949, G1950), INDEX($A$2:$G$100000, MATCH(G1950, $G$2:G1949,0),1), FALSE), FALSE)</f>
        <v>0</v>
      </c>
      <c r="G1950" s="1">
        <v>9357</v>
      </c>
      <c r="H1950" s="1" t="s">
        <v>2064</v>
      </c>
    </row>
    <row r="1951" spans="1:8" x14ac:dyDescent="0.2">
      <c r="A1951" s="1">
        <v>1954</v>
      </c>
      <c r="B1951" s="1" t="str">
        <f t="shared" si="30"/>
        <v>Hampton Lumber Mills - Washington Inc</v>
      </c>
      <c r="C1951" s="1" t="b">
        <f>IF(D1951&lt;&gt;"",IF(COUNTIF($D$2:D1950, D1951), INDEX($A$2:$D$100000, MATCH(D1951, $D$2:D1950,0),1), FALSE), FALSE)</f>
        <v>0</v>
      </c>
      <c r="F1951" s="1" t="b">
        <f>IF(G1951&lt;&gt;"", IF(COUNTIF($G$2:G1950, G1951), INDEX($A$2:$G$100000, MATCH(G1951, $G$2:G1950,0),1), FALSE), FALSE)</f>
        <v>0</v>
      </c>
      <c r="G1951" s="1">
        <v>57344</v>
      </c>
      <c r="H1951" s="1" t="s">
        <v>2065</v>
      </c>
    </row>
    <row r="1952" spans="1:8" x14ac:dyDescent="0.2">
      <c r="A1952" s="1">
        <v>1955</v>
      </c>
      <c r="B1952" s="1" t="str">
        <f t="shared" si="30"/>
        <v>Handsome Lake Energy LLC</v>
      </c>
      <c r="C1952" s="1" t="b">
        <f>IF(D1952&lt;&gt;"",IF(COUNTIF($D$2:D1951, D1952), INDEX($A$2:$D$100000, MATCH(D1952, $D$2:D1951,0),1), FALSE), FALSE)</f>
        <v>0</v>
      </c>
      <c r="F1952" s="1" t="b">
        <f>IF(G1952&lt;&gt;"", IF(COUNTIF($G$2:G1951, G1952), INDEX($A$2:$G$100000, MATCH(G1952, $G$2:G1951,0),1), FALSE), FALSE)</f>
        <v>0</v>
      </c>
      <c r="G1952" s="1">
        <v>8027</v>
      </c>
      <c r="H1952" s="1" t="s">
        <v>2066</v>
      </c>
    </row>
    <row r="1953" spans="1:8" x14ac:dyDescent="0.2">
      <c r="A1953" s="1">
        <v>1956</v>
      </c>
      <c r="B1953" s="1" t="str">
        <f t="shared" si="30"/>
        <v>Hangar 160 LLC</v>
      </c>
      <c r="C1953" s="1" t="b">
        <f>IF(D1953&lt;&gt;"",IF(COUNTIF($D$2:D1952, D1953), INDEX($A$2:$D$100000, MATCH(D1953, $D$2:D1952,0),1), FALSE), FALSE)</f>
        <v>0</v>
      </c>
      <c r="F1953" s="1" t="b">
        <f>IF(G1953&lt;&gt;"", IF(COUNTIF($G$2:G1952, G1953), INDEX($A$2:$G$100000, MATCH(G1953, $G$2:G1952,0),1), FALSE), FALSE)</f>
        <v>0</v>
      </c>
      <c r="G1953" s="1">
        <v>58949</v>
      </c>
      <c r="H1953" s="1" t="s">
        <v>2067</v>
      </c>
    </row>
    <row r="1954" spans="1:8" x14ac:dyDescent="0.2">
      <c r="A1954" s="1">
        <v>1957</v>
      </c>
      <c r="B1954" s="1" t="str">
        <f t="shared" si="30"/>
        <v>Hanwha Q CELLS USA</v>
      </c>
      <c r="C1954" s="1" t="b">
        <f>IF(D1954&lt;&gt;"",IF(COUNTIF($D$2:D1953, D1954), INDEX($A$2:$D$100000, MATCH(D1954, $D$2:D1953,0),1), FALSE), FALSE)</f>
        <v>0</v>
      </c>
      <c r="F1954" s="1" t="b">
        <f>IF(G1954&lt;&gt;"", IF(COUNTIF($G$2:G1953, G1954), INDEX($A$2:$G$100000, MATCH(G1954, $G$2:G1953,0),1), FALSE), FALSE)</f>
        <v>0</v>
      </c>
      <c r="G1954" s="1">
        <v>58596</v>
      </c>
      <c r="H1954" s="1" t="s">
        <v>2068</v>
      </c>
    </row>
    <row r="1955" spans="1:8" x14ac:dyDescent="0.2">
      <c r="A1955" s="1">
        <v>1958</v>
      </c>
      <c r="B1955" s="1" t="str">
        <f t="shared" si="30"/>
        <v>Harbor Cogeneration Co.</v>
      </c>
      <c r="C1955" s="1" t="b">
        <f>IF(D1955&lt;&gt;"",IF(COUNTIF($D$2:D1954, D1955), INDEX($A$2:$D$100000, MATCH(D1955, $D$2:D1954,0),1), FALSE), FALSE)</f>
        <v>0</v>
      </c>
      <c r="F1955" s="1" t="b">
        <f>IF(G1955&lt;&gt;"", IF(COUNTIF($G$2:G1954, G1955), INDEX($A$2:$G$100000, MATCH(G1955, $G$2:G1954,0),1), FALSE), FALSE)</f>
        <v>0</v>
      </c>
      <c r="G1955" s="1">
        <v>8303</v>
      </c>
      <c r="H1955" s="1" t="s">
        <v>2069</v>
      </c>
    </row>
    <row r="1956" spans="1:8" x14ac:dyDescent="0.2">
      <c r="A1956" s="1">
        <v>1959</v>
      </c>
      <c r="B1956" s="1" t="str">
        <f t="shared" si="30"/>
        <v>Harbor Wind Tenant LLC</v>
      </c>
      <c r="C1956" s="1" t="b">
        <f>IF(D1956&lt;&gt;"",IF(COUNTIF($D$2:D1955, D1956), INDEX($A$2:$D$100000, MATCH(D1956, $D$2:D1955,0),1), FALSE), FALSE)</f>
        <v>0</v>
      </c>
      <c r="F1956" s="1" t="b">
        <f>IF(G1956&lt;&gt;"", IF(COUNTIF($G$2:G1955, G1956), INDEX($A$2:$G$100000, MATCH(G1956, $G$2:G1955,0),1), FALSE), FALSE)</f>
        <v>0</v>
      </c>
      <c r="G1956" s="1">
        <v>58420</v>
      </c>
      <c r="H1956" s="1" t="s">
        <v>2070</v>
      </c>
    </row>
    <row r="1957" spans="1:8" x14ac:dyDescent="0.2">
      <c r="A1957" s="1">
        <v>1960</v>
      </c>
      <c r="B1957" s="1" t="str">
        <f t="shared" si="30"/>
        <v>Harlan Municipal Utilities - (IA)</v>
      </c>
      <c r="C1957" s="1" t="b">
        <f>IF(D1957&lt;&gt;"",IF(COUNTIF($D$2:D1956, D1957), INDEX($A$2:$D$100000, MATCH(D1957, $D$2:D1956,0),1), FALSE), FALSE)</f>
        <v>0</v>
      </c>
      <c r="F1957" s="1" t="b">
        <f>IF(G1957&lt;&gt;"", IF(COUNTIF($G$2:G1956, G1957), INDEX($A$2:$G$100000, MATCH(G1957, $G$2:G1956,0),1), FALSE), FALSE)</f>
        <v>0</v>
      </c>
      <c r="G1957" s="1">
        <v>8122</v>
      </c>
      <c r="H1957" s="1" t="s">
        <v>2071</v>
      </c>
    </row>
    <row r="1958" spans="1:8" x14ac:dyDescent="0.2">
      <c r="A1958" s="1">
        <v>1961</v>
      </c>
      <c r="B1958" s="1" t="str">
        <f t="shared" si="30"/>
        <v>Harrisburg Authority</v>
      </c>
      <c r="C1958" s="1" t="b">
        <f>IF(D1958&lt;&gt;"",IF(COUNTIF($D$2:D1957, D1958), INDEX($A$2:$D$100000, MATCH(D1958, $D$2:D1957,0),1), FALSE), FALSE)</f>
        <v>0</v>
      </c>
      <c r="F1958" s="1" t="b">
        <f>IF(G1958&lt;&gt;"", IF(COUNTIF($G$2:G1957, G1958), INDEX($A$2:$G$100000, MATCH(G1958, $G$2:G1957,0),1), FALSE), FALSE)</f>
        <v>0</v>
      </c>
      <c r="G1958" s="1">
        <v>8181</v>
      </c>
      <c r="H1958" s="1" t="s">
        <v>2072</v>
      </c>
    </row>
    <row r="1959" spans="1:8" x14ac:dyDescent="0.2">
      <c r="A1959" s="1">
        <v>1962</v>
      </c>
      <c r="B1959" s="1" t="str">
        <f t="shared" si="30"/>
        <v>Hartford Steam Co</v>
      </c>
      <c r="C1959" s="1" t="b">
        <f>IF(D1959&lt;&gt;"",IF(COUNTIF($D$2:D1958, D1959), INDEX($A$2:$D$100000, MATCH(D1959, $D$2:D1958,0),1), FALSE), FALSE)</f>
        <v>0</v>
      </c>
      <c r="F1959" s="1" t="b">
        <f>IF(G1959&lt;&gt;"", IF(COUNTIF($G$2:G1958, G1959), INDEX($A$2:$G$100000, MATCH(G1959, $G$2:G1958,0),1), FALSE), FALSE)</f>
        <v>0</v>
      </c>
      <c r="G1959" s="1">
        <v>8153</v>
      </c>
      <c r="H1959" s="1" t="s">
        <v>2073</v>
      </c>
    </row>
    <row r="1960" spans="1:8" x14ac:dyDescent="0.2">
      <c r="A1960" s="1">
        <v>1963</v>
      </c>
      <c r="B1960" s="1" t="str">
        <f t="shared" si="30"/>
        <v>Harvest I</v>
      </c>
      <c r="C1960" s="1" t="b">
        <f>IF(D1960&lt;&gt;"",IF(COUNTIF($D$2:D1959, D1960), INDEX($A$2:$D$100000, MATCH(D1960, $D$2:D1959,0),1), FALSE), FALSE)</f>
        <v>0</v>
      </c>
      <c r="F1960" s="1" t="b">
        <f>IF(G1960&lt;&gt;"", IF(COUNTIF($G$2:G1959, G1960), INDEX($A$2:$G$100000, MATCH(G1960, $G$2:G1959,0),1), FALSE), FALSE)</f>
        <v>0</v>
      </c>
      <c r="G1960" s="1">
        <v>55873</v>
      </c>
      <c r="H1960" s="1" t="s">
        <v>2074</v>
      </c>
    </row>
    <row r="1961" spans="1:8" x14ac:dyDescent="0.2">
      <c r="A1961" s="1">
        <v>1964</v>
      </c>
      <c r="B1961" s="1" t="str">
        <f t="shared" si="30"/>
        <v>Harvest II Windfarm LLC</v>
      </c>
      <c r="C1961" s="1" t="b">
        <f>IF(D1961&lt;&gt;"",IF(COUNTIF($D$2:D1960, D1961), INDEX($A$2:$D$100000, MATCH(D1961, $D$2:D1960,0),1), FALSE), FALSE)</f>
        <v>0</v>
      </c>
      <c r="F1961" s="1" t="b">
        <f>IF(G1961&lt;&gt;"", IF(COUNTIF($G$2:G1960, G1961), INDEX($A$2:$G$100000, MATCH(G1961, $G$2:G1960,0),1), FALSE), FALSE)</f>
        <v>0</v>
      </c>
      <c r="G1961" s="1">
        <v>57256</v>
      </c>
      <c r="H1961" s="1" t="s">
        <v>2075</v>
      </c>
    </row>
    <row r="1962" spans="1:8" x14ac:dyDescent="0.2">
      <c r="A1962" s="1">
        <v>1965</v>
      </c>
      <c r="B1962" s="1" t="str">
        <f t="shared" si="30"/>
        <v>Harvest Power Orlando LLC</v>
      </c>
      <c r="C1962" s="1" t="b">
        <f>IF(D1962&lt;&gt;"",IF(COUNTIF($D$2:D1961, D1962), INDEX($A$2:$D$100000, MATCH(D1962, $D$2:D1961,0),1), FALSE), FALSE)</f>
        <v>0</v>
      </c>
      <c r="F1962" s="1" t="b">
        <f>IF(G1962&lt;&gt;"", IF(COUNTIF($G$2:G1961, G1962), INDEX($A$2:$G$100000, MATCH(G1962, $G$2:G1961,0),1), FALSE), FALSE)</f>
        <v>0</v>
      </c>
      <c r="G1962" s="1">
        <v>58969</v>
      </c>
      <c r="H1962" s="1" t="s">
        <v>2076</v>
      </c>
    </row>
    <row r="1963" spans="1:8" x14ac:dyDescent="0.2">
      <c r="A1963" s="1">
        <v>1966</v>
      </c>
      <c r="B1963" s="1" t="str">
        <f t="shared" si="30"/>
        <v>Harvest Wind Project TIC</v>
      </c>
      <c r="C1963" s="1" t="b">
        <f>IF(D1963&lt;&gt;"",IF(COUNTIF($D$2:D1962, D1963), INDEX($A$2:$D$100000, MATCH(D1963, $D$2:D1962,0),1), FALSE), FALSE)</f>
        <v>0</v>
      </c>
      <c r="F1963" s="1" t="b">
        <f>IF(G1963&lt;&gt;"", IF(COUNTIF($G$2:G1962, G1963), INDEX($A$2:$G$100000, MATCH(G1963, $G$2:G1962,0),1), FALSE), FALSE)</f>
        <v>0</v>
      </c>
      <c r="G1963" s="1">
        <v>56499</v>
      </c>
      <c r="H1963" s="1" t="s">
        <v>2077</v>
      </c>
    </row>
    <row r="1964" spans="1:8" x14ac:dyDescent="0.2">
      <c r="A1964" s="1">
        <v>1967</v>
      </c>
      <c r="B1964" s="1" t="str">
        <f t="shared" si="30"/>
        <v>Hastings Lock &amp; Dam</v>
      </c>
      <c r="C1964" s="1" t="b">
        <f>IF(D1964&lt;&gt;"",IF(COUNTIF($D$2:D1963, D1964), INDEX($A$2:$D$100000, MATCH(D1964, $D$2:D1963,0),1), FALSE), FALSE)</f>
        <v>0</v>
      </c>
      <c r="F1964" s="1" t="b">
        <f>IF(G1964&lt;&gt;"", IF(COUNTIF($G$2:G1963, G1964), INDEX($A$2:$G$100000, MATCH(G1964, $G$2:G1963,0),1), FALSE), FALSE)</f>
        <v>0</v>
      </c>
      <c r="G1964" s="1">
        <v>8248</v>
      </c>
      <c r="H1964" s="1" t="s">
        <v>2078</v>
      </c>
    </row>
    <row r="1965" spans="1:8" x14ac:dyDescent="0.2">
      <c r="A1965" s="1">
        <v>1968</v>
      </c>
      <c r="B1965" s="1" t="str">
        <f t="shared" si="30"/>
        <v>Hatch Solar Energy Center I, LLC</v>
      </c>
      <c r="C1965" s="1" t="b">
        <f>IF(D1965&lt;&gt;"",IF(COUNTIF($D$2:D1964, D1965), INDEX($A$2:$D$100000, MATCH(D1965, $D$2:D1964,0),1), FALSE), FALSE)</f>
        <v>0</v>
      </c>
      <c r="F1965" s="1" t="b">
        <f>IF(G1965&lt;&gt;"", IF(COUNTIF($G$2:G1964, G1965), INDEX($A$2:$G$100000, MATCH(G1965, $G$2:G1964,0),1), FALSE), FALSE)</f>
        <v>0</v>
      </c>
      <c r="G1965" s="1">
        <v>56926</v>
      </c>
      <c r="H1965" s="1" t="s">
        <v>2079</v>
      </c>
    </row>
    <row r="1966" spans="1:8" x14ac:dyDescent="0.2">
      <c r="A1966" s="1">
        <v>1969</v>
      </c>
      <c r="B1966" s="1" t="str">
        <f t="shared" si="30"/>
        <v>Haviland Plastic Products Co</v>
      </c>
      <c r="C1966" s="1" t="b">
        <f>IF(D1966&lt;&gt;"",IF(COUNTIF($D$2:D1965, D1966), INDEX($A$2:$D$100000, MATCH(D1966, $D$2:D1965,0),1), FALSE), FALSE)</f>
        <v>0</v>
      </c>
      <c r="F1966" s="1" t="b">
        <f>IF(G1966&lt;&gt;"", IF(COUNTIF($G$2:G1965, G1966), INDEX($A$2:$G$100000, MATCH(G1966, $G$2:G1965,0),1), FALSE), FALSE)</f>
        <v>0</v>
      </c>
      <c r="G1966" s="1">
        <v>58187</v>
      </c>
      <c r="H1966" s="1" t="s">
        <v>2080</v>
      </c>
    </row>
    <row r="1967" spans="1:8" x14ac:dyDescent="0.2">
      <c r="A1967" s="1">
        <v>1970</v>
      </c>
      <c r="B1967" s="1" t="str">
        <f t="shared" si="30"/>
        <v>Haw River Hydro Co</v>
      </c>
      <c r="C1967" s="1" t="b">
        <f>IF(D1967&lt;&gt;"",IF(COUNTIF($D$2:D1966, D1967), INDEX($A$2:$D$100000, MATCH(D1967, $D$2:D1966,0),1), FALSE), FALSE)</f>
        <v>0</v>
      </c>
      <c r="F1967" s="1" t="b">
        <f>IF(G1967&lt;&gt;"", IF(COUNTIF($G$2:G1966, G1967), INDEX($A$2:$G$100000, MATCH(G1967, $G$2:G1966,0),1), FALSE), FALSE)</f>
        <v>0</v>
      </c>
      <c r="G1967" s="1">
        <v>4980</v>
      </c>
      <c r="H1967" s="1" t="s">
        <v>2081</v>
      </c>
    </row>
    <row r="1968" spans="1:8" x14ac:dyDescent="0.2">
      <c r="A1968" s="1">
        <v>1971</v>
      </c>
      <c r="B1968" s="1" t="str">
        <f t="shared" si="30"/>
        <v>Hawaiian Commercial and Sugar Company</v>
      </c>
      <c r="C1968" s="1" t="b">
        <f>IF(D1968&lt;&gt;"",IF(COUNTIF($D$2:D1967, D1968), INDEX($A$2:$D$100000, MATCH(D1968, $D$2:D1967,0),1), FALSE), FALSE)</f>
        <v>0</v>
      </c>
      <c r="F1968" s="1" t="b">
        <f>IF(G1968&lt;&gt;"", IF(COUNTIF($G$2:G1967, G1968), INDEX($A$2:$G$100000, MATCH(G1968, $G$2:G1967,0),1), FALSE), FALSE)</f>
        <v>0</v>
      </c>
      <c r="G1968" s="1">
        <v>8286</v>
      </c>
      <c r="H1968" s="1" t="s">
        <v>2082</v>
      </c>
    </row>
    <row r="1969" spans="1:8" x14ac:dyDescent="0.2">
      <c r="A1969" s="1">
        <v>1972</v>
      </c>
      <c r="B1969" s="1" t="str">
        <f t="shared" si="30"/>
        <v>Hawkeye Energy Greenport LLC</v>
      </c>
      <c r="C1969" s="1" t="b">
        <f>IF(D1969&lt;&gt;"",IF(COUNTIF($D$2:D1968, D1969), INDEX($A$2:$D$100000, MATCH(D1969, $D$2:D1968,0),1), FALSE), FALSE)</f>
        <v>0</v>
      </c>
      <c r="F1969" s="1" t="b">
        <f>IF(G1969&lt;&gt;"", IF(COUNTIF($G$2:G1968, G1969), INDEX($A$2:$G$100000, MATCH(G1969, $G$2:G1968,0),1), FALSE), FALSE)</f>
        <v>0</v>
      </c>
      <c r="G1969" s="1">
        <v>7308</v>
      </c>
      <c r="H1969" s="1" t="s">
        <v>2083</v>
      </c>
    </row>
    <row r="1970" spans="1:8" x14ac:dyDescent="0.2">
      <c r="A1970" s="1">
        <v>1973</v>
      </c>
      <c r="B1970" s="1" t="str">
        <f t="shared" si="30"/>
        <v>Hawkeye Power Partners LLC</v>
      </c>
      <c r="C1970" s="1" t="b">
        <f>IF(D1970&lt;&gt;"",IF(COUNTIF($D$2:D1969, D1970), INDEX($A$2:$D$100000, MATCH(D1970, $D$2:D1969,0),1), FALSE), FALSE)</f>
        <v>0</v>
      </c>
      <c r="F1970" s="1" t="b">
        <f>IF(G1970&lt;&gt;"", IF(COUNTIF($G$2:G1969, G1970), INDEX($A$2:$G$100000, MATCH(G1970, $G$2:G1969,0),1), FALSE), FALSE)</f>
        <v>0</v>
      </c>
      <c r="G1970" s="1">
        <v>8294</v>
      </c>
      <c r="H1970" s="1" t="s">
        <v>2084</v>
      </c>
    </row>
    <row r="1971" spans="1:8" x14ac:dyDescent="0.2">
      <c r="A1971" s="1">
        <v>1974</v>
      </c>
      <c r="B1971" s="1" t="str">
        <f t="shared" si="30"/>
        <v>Hawks Nest Hydro LLC</v>
      </c>
      <c r="C1971" s="1" t="b">
        <f>IF(D1971&lt;&gt;"",IF(COUNTIF($D$2:D1970, D1971), INDEX($A$2:$D$100000, MATCH(D1971, $D$2:D1970,0),1), FALSE), FALSE)</f>
        <v>0</v>
      </c>
      <c r="F1971" s="1" t="b">
        <f>IF(G1971&lt;&gt;"", IF(COUNTIF($G$2:G1970, G1971), INDEX($A$2:$G$100000, MATCH(G1971, $G$2:G1970,0),1), FALSE), FALSE)</f>
        <v>0</v>
      </c>
      <c r="G1971" s="1">
        <v>55698</v>
      </c>
      <c r="H1971" s="1" t="s">
        <v>2085</v>
      </c>
    </row>
    <row r="1972" spans="1:8" x14ac:dyDescent="0.2">
      <c r="A1972" s="1">
        <v>1975</v>
      </c>
      <c r="B1972" s="1" t="str">
        <f t="shared" si="30"/>
        <v>Haynes Farm LLC</v>
      </c>
      <c r="C1972" s="1" t="b">
        <f>IF(D1972&lt;&gt;"",IF(COUNTIF($D$2:D1971, D1972), INDEX($A$2:$D$100000, MATCH(D1972, $D$2:D1971,0),1), FALSE), FALSE)</f>
        <v>0</v>
      </c>
      <c r="F1972" s="1" t="b">
        <f>IF(G1972&lt;&gt;"", IF(COUNTIF($G$2:G1971, G1972), INDEX($A$2:$G$100000, MATCH(G1972, $G$2:G1971,0),1), FALSE), FALSE)</f>
        <v>0</v>
      </c>
      <c r="G1972" s="1">
        <v>58318</v>
      </c>
      <c r="H1972" s="1" t="s">
        <v>2086</v>
      </c>
    </row>
    <row r="1973" spans="1:8" x14ac:dyDescent="0.2">
      <c r="A1973" s="1">
        <v>1976</v>
      </c>
      <c r="B1973" s="1" t="str">
        <f t="shared" si="30"/>
        <v>Hays Energy, LLC</v>
      </c>
      <c r="C1973" s="1" t="b">
        <f>IF(D1973&lt;&gt;"",IF(COUNTIF($D$2:D1972, D1973), INDEX($A$2:$D$100000, MATCH(D1973, $D$2:D1972,0),1), FALSE), FALSE)</f>
        <v>0</v>
      </c>
      <c r="F1973" s="1" t="b">
        <f>IF(G1973&lt;&gt;"", IF(COUNTIF($G$2:G1972, G1973), INDEX($A$2:$G$100000, MATCH(G1973, $G$2:G1972,0),1), FALSE), FALSE)</f>
        <v>0</v>
      </c>
      <c r="G1973" s="1">
        <v>1074</v>
      </c>
      <c r="H1973" s="1" t="s">
        <v>2087</v>
      </c>
    </row>
    <row r="1974" spans="1:8" x14ac:dyDescent="0.2">
      <c r="A1974" s="1">
        <v>1977</v>
      </c>
      <c r="B1974" s="1" t="str">
        <f t="shared" si="30"/>
        <v>Hazelton/Wilson Joint Venture</v>
      </c>
      <c r="C1974" s="1" t="b">
        <f>IF(D1974&lt;&gt;"",IF(COUNTIF($D$2:D1973, D1974), INDEX($A$2:$D$100000, MATCH(D1974, $D$2:D1973,0),1), FALSE), FALSE)</f>
        <v>0</v>
      </c>
      <c r="F1974" s="1" t="b">
        <f>IF(G1974&lt;&gt;"", IF(COUNTIF($G$2:G1973, G1974), INDEX($A$2:$G$100000, MATCH(G1974, $G$2:G1973,0),1), FALSE), FALSE)</f>
        <v>0</v>
      </c>
      <c r="G1974" s="1">
        <v>8365</v>
      </c>
      <c r="H1974" s="1" t="s">
        <v>2088</v>
      </c>
    </row>
    <row r="1975" spans="1:8" x14ac:dyDescent="0.2">
      <c r="A1975" s="1">
        <v>1978</v>
      </c>
      <c r="B1975" s="1" t="str">
        <f t="shared" si="30"/>
        <v>Hazleton Generation LLC</v>
      </c>
      <c r="C1975" s="1" t="b">
        <f>IF(D1975&lt;&gt;"",IF(COUNTIF($D$2:D1974, D1975), INDEX($A$2:$D$100000, MATCH(D1975, $D$2:D1974,0),1), FALSE), FALSE)</f>
        <v>0</v>
      </c>
      <c r="F1975" s="1" t="b">
        <f>IF(G1975&lt;&gt;"", IF(COUNTIF($G$2:G1974, G1975), INDEX($A$2:$G$100000, MATCH(G1975, $G$2:G1974,0),1), FALSE), FALSE)</f>
        <v>0</v>
      </c>
      <c r="G1975" s="1">
        <v>56214</v>
      </c>
      <c r="H1975" s="1" t="s">
        <v>2089</v>
      </c>
    </row>
    <row r="1976" spans="1:8" x14ac:dyDescent="0.2">
      <c r="A1976" s="1">
        <v>1979</v>
      </c>
      <c r="B1976" s="1" t="str">
        <f t="shared" si="30"/>
        <v>HCE Johnston I, LLC</v>
      </c>
      <c r="C1976" s="1" t="b">
        <f>IF(D1976&lt;&gt;"",IF(COUNTIF($D$2:D1975, D1976), INDEX($A$2:$D$100000, MATCH(D1976, $D$2:D1975,0),1), FALSE), FALSE)</f>
        <v>0</v>
      </c>
      <c r="F1976" s="1" t="b">
        <f>IF(G1976&lt;&gt;"", IF(COUNTIF($G$2:G1975, G1976), INDEX($A$2:$G$100000, MATCH(G1976, $G$2:G1975,0),1), FALSE), FALSE)</f>
        <v>0</v>
      </c>
      <c r="G1976" s="1">
        <v>59894</v>
      </c>
      <c r="H1976" s="1" t="s">
        <v>2090</v>
      </c>
    </row>
    <row r="1977" spans="1:8" x14ac:dyDescent="0.2">
      <c r="A1977" s="1">
        <v>1980</v>
      </c>
      <c r="B1977" s="1" t="str">
        <f t="shared" si="30"/>
        <v>Headwaters Wind Farm LLC</v>
      </c>
      <c r="C1977" s="1" t="b">
        <f>IF(D1977&lt;&gt;"",IF(COUNTIF($D$2:D1976, D1977), INDEX($A$2:$D$100000, MATCH(D1977, $D$2:D1976,0),1), FALSE), FALSE)</f>
        <v>0</v>
      </c>
      <c r="F1977" s="1" t="b">
        <f>IF(G1977&lt;&gt;"", IF(COUNTIF($G$2:G1976, G1977), INDEX($A$2:$G$100000, MATCH(G1977, $G$2:G1976,0),1), FALSE), FALSE)</f>
        <v>0</v>
      </c>
      <c r="G1977" s="1">
        <v>58412</v>
      </c>
      <c r="H1977" s="1" t="s">
        <v>2091</v>
      </c>
    </row>
    <row r="1978" spans="1:8" x14ac:dyDescent="0.2">
      <c r="A1978" s="1">
        <v>1981</v>
      </c>
      <c r="B1978" s="1" t="str">
        <f t="shared" si="30"/>
        <v>Heartland Community College</v>
      </c>
      <c r="C1978" s="1" t="b">
        <f>IF(D1978&lt;&gt;"",IF(COUNTIF($D$2:D1977, D1978), INDEX($A$2:$D$100000, MATCH(D1978, $D$2:D1977,0),1), FALSE), FALSE)</f>
        <v>0</v>
      </c>
      <c r="F1978" s="1" t="b">
        <f>IF(G1978&lt;&gt;"", IF(COUNTIF($G$2:G1977, G1978), INDEX($A$2:$G$100000, MATCH(G1978, $G$2:G1977,0),1), FALSE), FALSE)</f>
        <v>0</v>
      </c>
      <c r="G1978" s="1">
        <v>59543</v>
      </c>
      <c r="H1978" s="1" t="s">
        <v>2092</v>
      </c>
    </row>
    <row r="1979" spans="1:8" x14ac:dyDescent="0.2">
      <c r="A1979" s="1">
        <v>1982</v>
      </c>
      <c r="B1979" s="1" t="str">
        <f t="shared" si="30"/>
        <v>Heber Light &amp; Power Company</v>
      </c>
      <c r="C1979" s="1" t="b">
        <f>IF(D1979&lt;&gt;"",IF(COUNTIF($D$2:D1978, D1979), INDEX($A$2:$D$100000, MATCH(D1979, $D$2:D1978,0),1), FALSE), FALSE)</f>
        <v>0</v>
      </c>
      <c r="F1979" s="1" t="b">
        <f>IF(G1979&lt;&gt;"", IF(COUNTIF($G$2:G1978, G1979), INDEX($A$2:$G$100000, MATCH(G1979, $G$2:G1978,0),1), FALSE), FALSE)</f>
        <v>0</v>
      </c>
      <c r="G1979" s="1">
        <v>8366</v>
      </c>
      <c r="H1979" s="1" t="s">
        <v>2093</v>
      </c>
    </row>
    <row r="1980" spans="1:8" x14ac:dyDescent="0.2">
      <c r="A1980" s="1">
        <v>1983</v>
      </c>
      <c r="B1980" s="1" t="str">
        <f t="shared" si="30"/>
        <v>Heelstone Energy Holdings, LLC</v>
      </c>
      <c r="C1980" s="1" t="b">
        <f>IF(D1980&lt;&gt;"",IF(COUNTIF($D$2:D1979, D1980), INDEX($A$2:$D$100000, MATCH(D1980, $D$2:D1979,0),1), FALSE), FALSE)</f>
        <v>0</v>
      </c>
      <c r="F1980" s="1" t="b">
        <f>IF(G1980&lt;&gt;"", IF(COUNTIF($G$2:G1979, G1980), INDEX($A$2:$G$100000, MATCH(G1980, $G$2:G1979,0),1), FALSE), FALSE)</f>
        <v>0</v>
      </c>
      <c r="G1980" s="1">
        <v>59462</v>
      </c>
      <c r="H1980" s="1" t="s">
        <v>2094</v>
      </c>
    </row>
    <row r="1981" spans="1:8" x14ac:dyDescent="0.2">
      <c r="A1981" s="1">
        <v>1984</v>
      </c>
      <c r="B1981" s="1" t="str">
        <f t="shared" si="30"/>
        <v>Heliocentric LLC</v>
      </c>
      <c r="C1981" s="1" t="b">
        <f>IF(D1981&lt;&gt;"",IF(COUNTIF($D$2:D1980, D1981), INDEX($A$2:$D$100000, MATCH(D1981, $D$2:D1980,0),1), FALSE), FALSE)</f>
        <v>0</v>
      </c>
      <c r="F1981" s="1" t="b">
        <f>IF(G1981&lt;&gt;"", IF(COUNTIF($G$2:G1980, G1981), INDEX($A$2:$G$100000, MATCH(G1981, $G$2:G1980,0),1), FALSE), FALSE)</f>
        <v>0</v>
      </c>
      <c r="G1981" s="1">
        <v>57154</v>
      </c>
      <c r="H1981" s="1" t="s">
        <v>2095</v>
      </c>
    </row>
    <row r="1982" spans="1:8" x14ac:dyDescent="0.2">
      <c r="A1982" s="1">
        <v>1985</v>
      </c>
      <c r="B1982" s="1" t="str">
        <f t="shared" si="30"/>
        <v>Heliovaas LLC</v>
      </c>
      <c r="C1982" s="1" t="b">
        <f>IF(D1982&lt;&gt;"",IF(COUNTIF($D$2:D1981, D1982), INDEX($A$2:$D$100000, MATCH(D1982, $D$2:D1981,0),1), FALSE), FALSE)</f>
        <v>0</v>
      </c>
      <c r="F1982" s="1" t="b">
        <f>IF(G1982&lt;&gt;"", IF(COUNTIF($G$2:G1981, G1982), INDEX($A$2:$G$100000, MATCH(G1982, $G$2:G1981,0),1), FALSE), FALSE)</f>
        <v>0</v>
      </c>
      <c r="G1982" s="1">
        <v>59286</v>
      </c>
      <c r="H1982" s="1" t="s">
        <v>2096</v>
      </c>
    </row>
    <row r="1983" spans="1:8" x14ac:dyDescent="0.2">
      <c r="A1983" s="1">
        <v>1986</v>
      </c>
      <c r="B1983" s="1" t="str">
        <f t="shared" si="30"/>
        <v>Hendricks Regional Health</v>
      </c>
      <c r="C1983" s="1" t="b">
        <f>IF(D1983&lt;&gt;"",IF(COUNTIF($D$2:D1982, D1983), INDEX($A$2:$D$100000, MATCH(D1983, $D$2:D1982,0),1), FALSE), FALSE)</f>
        <v>0</v>
      </c>
      <c r="F1983" s="1" t="b">
        <f>IF(G1983&lt;&gt;"", IF(COUNTIF($G$2:G1982, G1983), INDEX($A$2:$G$100000, MATCH(G1983, $G$2:G1982,0),1), FALSE), FALSE)</f>
        <v>0</v>
      </c>
      <c r="G1983" s="1">
        <v>8453</v>
      </c>
      <c r="H1983" s="1" t="s">
        <v>2097</v>
      </c>
    </row>
    <row r="1984" spans="1:8" x14ac:dyDescent="0.2">
      <c r="A1984" s="1">
        <v>1987</v>
      </c>
      <c r="B1984" s="1" t="str">
        <f t="shared" si="30"/>
        <v>Heorot Power Management</v>
      </c>
      <c r="C1984" s="1" t="b">
        <f>IF(D1984&lt;&gt;"",IF(COUNTIF($D$2:D1983, D1984), INDEX($A$2:$D$100000, MATCH(D1984, $D$2:D1983,0),1), FALSE), FALSE)</f>
        <v>0</v>
      </c>
      <c r="F1984" s="1" t="b">
        <f>IF(G1984&lt;&gt;"", IF(COUNTIF($G$2:G1983, G1984), INDEX($A$2:$G$100000, MATCH(G1984, $G$2:G1983,0),1), FALSE), FALSE)</f>
        <v>0</v>
      </c>
      <c r="G1984" s="1">
        <v>16233</v>
      </c>
      <c r="H1984" s="1" t="s">
        <v>2098</v>
      </c>
    </row>
    <row r="1985" spans="1:8" x14ac:dyDescent="0.2">
      <c r="A1985" s="1">
        <v>1988</v>
      </c>
      <c r="B1985" s="1" t="str">
        <f t="shared" si="30"/>
        <v>Heritage Garden Wind Farm I LLC</v>
      </c>
      <c r="C1985" s="1" t="b">
        <f>IF(D1985&lt;&gt;"",IF(COUNTIF($D$2:D1984, D1985), INDEX($A$2:$D$100000, MATCH(D1985, $D$2:D1984,0),1), FALSE), FALSE)</f>
        <v>0</v>
      </c>
      <c r="F1985" s="1" t="b">
        <f>IF(G1985&lt;&gt;"", IF(COUNTIF($G$2:G1984, G1985), INDEX($A$2:$G$100000, MATCH(G1985, $G$2:G1984,0),1), FALSE), FALSE)</f>
        <v>0</v>
      </c>
      <c r="G1985" s="1">
        <v>57480</v>
      </c>
      <c r="H1985" s="1" t="s">
        <v>2099</v>
      </c>
    </row>
    <row r="1986" spans="1:8" x14ac:dyDescent="0.2">
      <c r="A1986" s="1">
        <v>1989</v>
      </c>
      <c r="B1986" s="1" t="str">
        <f t="shared" ref="B1986:B2049" si="31">IF(H1986="",E1986,H1986)</f>
        <v>Heritage Stoney Corners Wind Farm I LLC</v>
      </c>
      <c r="C1986" s="1" t="b">
        <f>IF(D1986&lt;&gt;"",IF(COUNTIF($D$2:D1985, D1986), INDEX($A$2:$D$100000, MATCH(D1986, $D$2:D1985,0),1), FALSE), FALSE)</f>
        <v>0</v>
      </c>
      <c r="F1986" s="1" t="b">
        <f>IF(G1986&lt;&gt;"", IF(COUNTIF($G$2:G1985, G1986), INDEX($A$2:$G$100000, MATCH(G1986, $G$2:G1985,0),1), FALSE), FALSE)</f>
        <v>0</v>
      </c>
      <c r="G1986" s="1">
        <v>56437</v>
      </c>
      <c r="H1986" s="1" t="s">
        <v>2100</v>
      </c>
    </row>
    <row r="1987" spans="1:8" x14ac:dyDescent="0.2">
      <c r="A1987" s="1">
        <v>1990</v>
      </c>
      <c r="B1987" s="1" t="str">
        <f t="shared" si="31"/>
        <v>Hermiston Power Partnership</v>
      </c>
      <c r="C1987" s="1" t="b">
        <f>IF(D1987&lt;&gt;"",IF(COUNTIF($D$2:D1986, D1987), INDEX($A$2:$D$100000, MATCH(D1987, $D$2:D1986,0),1), FALSE), FALSE)</f>
        <v>0</v>
      </c>
      <c r="F1987" s="1" t="b">
        <f>IF(G1987&lt;&gt;"", IF(COUNTIF($G$2:G1986, G1987), INDEX($A$2:$G$100000, MATCH(G1987, $G$2:G1986,0),1), FALSE), FALSE)</f>
        <v>0</v>
      </c>
      <c r="G1987" s="1">
        <v>7869</v>
      </c>
      <c r="H1987" s="1" t="s">
        <v>2101</v>
      </c>
    </row>
    <row r="1988" spans="1:8" x14ac:dyDescent="0.2">
      <c r="A1988" s="1">
        <v>1991</v>
      </c>
      <c r="B1988" s="1" t="str">
        <f t="shared" si="31"/>
        <v>Hewlett-Packard Company</v>
      </c>
      <c r="C1988" s="1" t="b">
        <f>IF(D1988&lt;&gt;"",IF(COUNTIF($D$2:D1987, D1988), INDEX($A$2:$D$100000, MATCH(D1988, $D$2:D1987,0),1), FALSE), FALSE)</f>
        <v>0</v>
      </c>
      <c r="F1988" s="1" t="b">
        <f>IF(G1988&lt;&gt;"", IF(COUNTIF($G$2:G1987, G1988), INDEX($A$2:$G$100000, MATCH(G1988, $G$2:G1987,0),1), FALSE), FALSE)</f>
        <v>0</v>
      </c>
      <c r="G1988" s="1">
        <v>4119</v>
      </c>
      <c r="H1988" s="1" t="s">
        <v>2102</v>
      </c>
    </row>
    <row r="1989" spans="1:8" x14ac:dyDescent="0.2">
      <c r="A1989" s="1">
        <v>1992</v>
      </c>
      <c r="B1989" s="1" t="str">
        <f t="shared" si="31"/>
        <v>HGST a Western Digital Company</v>
      </c>
      <c r="C1989" s="1" t="b">
        <f>IF(D1989&lt;&gt;"",IF(COUNTIF($D$2:D1988, D1989), INDEX($A$2:$D$100000, MATCH(D1989, $D$2:D1988,0),1), FALSE), FALSE)</f>
        <v>0</v>
      </c>
      <c r="F1989" s="1" t="b">
        <f>IF(G1989&lt;&gt;"", IF(COUNTIF($G$2:G1988, G1989), INDEX($A$2:$G$100000, MATCH(G1989, $G$2:G1988,0),1), FALSE), FALSE)</f>
        <v>0</v>
      </c>
      <c r="G1989" s="1">
        <v>49735</v>
      </c>
      <c r="H1989" s="1" t="s">
        <v>2103</v>
      </c>
    </row>
    <row r="1990" spans="1:8" x14ac:dyDescent="0.2">
      <c r="A1990" s="1">
        <v>1993</v>
      </c>
      <c r="B1990" s="1" t="str">
        <f t="shared" si="31"/>
        <v>Hibbing Public Utilities Comm</v>
      </c>
      <c r="C1990" s="1" t="b">
        <f>IF(D1990&lt;&gt;"",IF(COUNTIF($D$2:D1989, D1990), INDEX($A$2:$D$100000, MATCH(D1990, $D$2:D1989,0),1), FALSE), FALSE)</f>
        <v>0</v>
      </c>
      <c r="F1990" s="1" t="b">
        <f>IF(G1990&lt;&gt;"", IF(COUNTIF($G$2:G1989, G1990), INDEX($A$2:$G$100000, MATCH(G1990, $G$2:G1989,0),1), FALSE), FALSE)</f>
        <v>0</v>
      </c>
      <c r="G1990" s="1">
        <v>8543</v>
      </c>
      <c r="H1990" s="1" t="s">
        <v>2104</v>
      </c>
    </row>
    <row r="1991" spans="1:8" x14ac:dyDescent="0.2">
      <c r="A1991" s="1">
        <v>1994</v>
      </c>
      <c r="B1991" s="1" t="str">
        <f t="shared" si="31"/>
        <v>Hidden Hollow Energy LLC</v>
      </c>
      <c r="C1991" s="1" t="b">
        <f>IF(D1991&lt;&gt;"",IF(COUNTIF($D$2:D1990, D1991), INDEX($A$2:$D$100000, MATCH(D1991, $D$2:D1990,0),1), FALSE), FALSE)</f>
        <v>0</v>
      </c>
      <c r="F1991" s="1" t="b">
        <f>IF(G1991&lt;&gt;"", IF(COUNTIF($G$2:G1990, G1991), INDEX($A$2:$G$100000, MATCH(G1991, $G$2:G1990,0),1), FALSE), FALSE)</f>
        <v>0</v>
      </c>
      <c r="G1991" s="1">
        <v>57189</v>
      </c>
      <c r="H1991" s="1" t="s">
        <v>2105</v>
      </c>
    </row>
    <row r="1992" spans="1:8" x14ac:dyDescent="0.2">
      <c r="A1992" s="1">
        <v>1995</v>
      </c>
      <c r="B1992" s="1" t="str">
        <f t="shared" si="31"/>
        <v>Hidden View Dairy, LLC</v>
      </c>
      <c r="C1992" s="1" t="b">
        <f>IF(D1992&lt;&gt;"",IF(COUNTIF($D$2:D1991, D1992), INDEX($A$2:$D$100000, MATCH(D1992, $D$2:D1991,0),1), FALSE), FALSE)</f>
        <v>0</v>
      </c>
      <c r="F1992" s="1" t="b">
        <f>IF(G1992&lt;&gt;"", IF(COUNTIF($G$2:G1991, G1992), INDEX($A$2:$G$100000, MATCH(G1992, $G$2:G1991,0),1), FALSE), FALSE)</f>
        <v>0</v>
      </c>
      <c r="G1992" s="1">
        <v>59093</v>
      </c>
      <c r="H1992" s="1" t="s">
        <v>2106</v>
      </c>
    </row>
    <row r="1993" spans="1:8" x14ac:dyDescent="0.2">
      <c r="A1993" s="1">
        <v>1996</v>
      </c>
      <c r="B1993" s="1" t="str">
        <f t="shared" si="31"/>
        <v>High Desert Power Project LLC</v>
      </c>
      <c r="C1993" s="1" t="b">
        <f>IF(D1993&lt;&gt;"",IF(COUNTIF($D$2:D1992, D1993), INDEX($A$2:$D$100000, MATCH(D1993, $D$2:D1992,0),1), FALSE), FALSE)</f>
        <v>0</v>
      </c>
      <c r="F1993" s="1" t="b">
        <f>IF(G1993&lt;&gt;"", IF(COUNTIF($G$2:G1992, G1993), INDEX($A$2:$G$100000, MATCH(G1993, $G$2:G1992,0),1), FALSE), FALSE)</f>
        <v>0</v>
      </c>
      <c r="G1993" s="1">
        <v>56559</v>
      </c>
      <c r="H1993" s="1" t="s">
        <v>2107</v>
      </c>
    </row>
    <row r="1994" spans="1:8" x14ac:dyDescent="0.2">
      <c r="A1994" s="1">
        <v>1997</v>
      </c>
      <c r="B1994" s="1" t="str">
        <f t="shared" si="31"/>
        <v>High Mesa Energy LLC</v>
      </c>
      <c r="C1994" s="1" t="b">
        <f>IF(D1994&lt;&gt;"",IF(COUNTIF($D$2:D1993, D1994), INDEX($A$2:$D$100000, MATCH(D1994, $D$2:D1993,0),1), FALSE), FALSE)</f>
        <v>0</v>
      </c>
      <c r="F1994" s="1" t="b">
        <f>IF(G1994&lt;&gt;"", IF(COUNTIF($G$2:G1993, G1994), INDEX($A$2:$G$100000, MATCH(G1994, $G$2:G1993,0),1), FALSE), FALSE)</f>
        <v>0</v>
      </c>
      <c r="G1994" s="1">
        <v>57396</v>
      </c>
      <c r="H1994" s="1" t="s">
        <v>2108</v>
      </c>
    </row>
    <row r="1995" spans="1:8" x14ac:dyDescent="0.2">
      <c r="A1995" s="1">
        <v>1998</v>
      </c>
      <c r="B1995" s="1" t="str">
        <f t="shared" si="31"/>
        <v>High Plains</v>
      </c>
      <c r="C1995" s="1" t="b">
        <f>IF(D1995&lt;&gt;"",IF(COUNTIF($D$2:D1994, D1995), INDEX($A$2:$D$100000, MATCH(D1995, $D$2:D1994,0),1), FALSE), FALSE)</f>
        <v>0</v>
      </c>
      <c r="F1995" s="1" t="b">
        <f>IF(G1995&lt;&gt;"", IF(COUNTIF($G$2:G1994, G1995), INDEX($A$2:$G$100000, MATCH(G1995, $G$2:G1994,0),1), FALSE), FALSE)</f>
        <v>0</v>
      </c>
      <c r="G1995" s="1">
        <v>56046</v>
      </c>
      <c r="H1995" s="1" t="s">
        <v>2109</v>
      </c>
    </row>
    <row r="1996" spans="1:8" x14ac:dyDescent="0.2">
      <c r="A1996" s="1">
        <v>1999</v>
      </c>
      <c r="B1996" s="1" t="str">
        <f t="shared" si="31"/>
        <v>High Plains Ranch II, LLC</v>
      </c>
      <c r="C1996" s="1" t="b">
        <f>IF(D1996&lt;&gt;"",IF(COUNTIF($D$2:D1995, D1996), INDEX($A$2:$D$100000, MATCH(D1996, $D$2:D1995,0),1), FALSE), FALSE)</f>
        <v>0</v>
      </c>
      <c r="F1996" s="1" t="b">
        <f>IF(G1996&lt;&gt;"", IF(COUNTIF($G$2:G1995, G1996), INDEX($A$2:$G$100000, MATCH(G1996, $G$2:G1995,0),1), FALSE), FALSE)</f>
        <v>0</v>
      </c>
      <c r="G1996" s="1">
        <v>56762</v>
      </c>
      <c r="H1996" s="1" t="s">
        <v>2110</v>
      </c>
    </row>
    <row r="1997" spans="1:8" x14ac:dyDescent="0.2">
      <c r="A1997" s="1">
        <v>2000</v>
      </c>
      <c r="B1997" s="1" t="str">
        <f t="shared" si="31"/>
        <v>High Prairie Wind Farm II LLC</v>
      </c>
      <c r="C1997" s="1" t="b">
        <f>IF(D1997&lt;&gt;"",IF(COUNTIF($D$2:D1996, D1997), INDEX($A$2:$D$100000, MATCH(D1997, $D$2:D1996,0),1), FALSE), FALSE)</f>
        <v>0</v>
      </c>
      <c r="F1997" s="1" t="b">
        <f>IF(G1997&lt;&gt;"", IF(COUNTIF($G$2:G1996, G1997), INDEX($A$2:$G$100000, MATCH(G1997, $G$2:G1996,0),1), FALSE), FALSE)</f>
        <v>0</v>
      </c>
      <c r="G1997" s="1">
        <v>54904</v>
      </c>
      <c r="H1997" s="1" t="s">
        <v>2111</v>
      </c>
    </row>
    <row r="1998" spans="1:8" x14ac:dyDescent="0.2">
      <c r="A1998" s="1">
        <v>2001</v>
      </c>
      <c r="B1998" s="1" t="str">
        <f t="shared" si="31"/>
        <v>High Shoals Hydro</v>
      </c>
      <c r="C1998" s="1" t="b">
        <f>IF(D1998&lt;&gt;"",IF(COUNTIF($D$2:D1997, D1998), INDEX($A$2:$D$100000, MATCH(D1998, $D$2:D1997,0),1), FALSE), FALSE)</f>
        <v>0</v>
      </c>
      <c r="F1998" s="1" t="b">
        <f>IF(G1998&lt;&gt;"", IF(COUNTIF($G$2:G1997, G1998), INDEX($A$2:$G$100000, MATCH(G1998, $G$2:G1997,0),1), FALSE), FALSE)</f>
        <v>0</v>
      </c>
      <c r="G1998" s="1">
        <v>8596</v>
      </c>
      <c r="H1998" s="1" t="s">
        <v>2112</v>
      </c>
    </row>
    <row r="1999" spans="1:8" x14ac:dyDescent="0.2">
      <c r="A1999" s="1">
        <v>2002</v>
      </c>
      <c r="B1999" s="1" t="str">
        <f t="shared" si="31"/>
        <v>High Sierra Limited</v>
      </c>
      <c r="C1999" s="1" t="b">
        <f>IF(D1999&lt;&gt;"",IF(COUNTIF($D$2:D1998, D1999), INDEX($A$2:$D$100000, MATCH(D1999, $D$2:D1998,0),1), FALSE), FALSE)</f>
        <v>0</v>
      </c>
      <c r="F1999" s="1" t="b">
        <f>IF(G1999&lt;&gt;"", IF(COUNTIF($G$2:G1998, G1999), INDEX($A$2:$G$100000, MATCH(G1999, $G$2:G1998,0),1), FALSE), FALSE)</f>
        <v>0</v>
      </c>
      <c r="G1999" s="1">
        <v>59988</v>
      </c>
      <c r="H1999" s="1" t="s">
        <v>2113</v>
      </c>
    </row>
    <row r="2000" spans="1:8" x14ac:dyDescent="0.2">
      <c r="A2000" s="1">
        <v>2003</v>
      </c>
      <c r="B2000" s="1" t="str">
        <f t="shared" si="31"/>
        <v>High Trail Wind Farm LLC</v>
      </c>
      <c r="C2000" s="1" t="b">
        <f>IF(D2000&lt;&gt;"",IF(COUNTIF($D$2:D1999, D2000), INDEX($A$2:$D$100000, MATCH(D2000, $D$2:D1999,0),1), FALSE), FALSE)</f>
        <v>0</v>
      </c>
      <c r="F2000" s="1" t="b">
        <f>IF(G2000&lt;&gt;"", IF(COUNTIF($G$2:G1999, G2000), INDEX($A$2:$G$100000, MATCH(G2000, $G$2:G1999,0),1), FALSE), FALSE)</f>
        <v>0</v>
      </c>
      <c r="G2000" s="1">
        <v>54709</v>
      </c>
      <c r="H2000" s="1" t="s">
        <v>2114</v>
      </c>
    </row>
    <row r="2001" spans="1:8" x14ac:dyDescent="0.2">
      <c r="A2001" s="1">
        <v>2004</v>
      </c>
      <c r="B2001" s="1" t="str">
        <f t="shared" si="31"/>
        <v>Highlander Solar 1, LLC</v>
      </c>
      <c r="C2001" s="1" t="b">
        <f>IF(D2001&lt;&gt;"",IF(COUNTIF($D$2:D2000, D2001), INDEX($A$2:$D$100000, MATCH(D2001, $D$2:D2000,0),1), FALSE), FALSE)</f>
        <v>0</v>
      </c>
      <c r="F2001" s="1" t="b">
        <f>IF(G2001&lt;&gt;"", IF(COUNTIF($G$2:G2000, G2001), INDEX($A$2:$G$100000, MATCH(G2001, $G$2:G2000,0),1), FALSE), FALSE)</f>
        <v>0</v>
      </c>
      <c r="G2001" s="1">
        <v>58211</v>
      </c>
      <c r="H2001" s="1" t="s">
        <v>2115</v>
      </c>
    </row>
    <row r="2002" spans="1:8" x14ac:dyDescent="0.2">
      <c r="A2002" s="1">
        <v>2005</v>
      </c>
      <c r="B2002" s="1" t="str">
        <f t="shared" si="31"/>
        <v>Highlander Solar 2, LLC</v>
      </c>
      <c r="C2002" s="1" t="b">
        <f>IF(D2002&lt;&gt;"",IF(COUNTIF($D$2:D2001, D2002), INDEX($A$2:$D$100000, MATCH(D2002, $D$2:D2001,0),1), FALSE), FALSE)</f>
        <v>0</v>
      </c>
      <c r="F2002" s="1" t="b">
        <f>IF(G2002&lt;&gt;"", IF(COUNTIF($G$2:G2001, G2002), INDEX($A$2:$G$100000, MATCH(G2002, $G$2:G2001,0),1), FALSE), FALSE)</f>
        <v>0</v>
      </c>
      <c r="G2002" s="1">
        <v>58198</v>
      </c>
      <c r="H2002" s="1" t="s">
        <v>2116</v>
      </c>
    </row>
    <row r="2003" spans="1:8" x14ac:dyDescent="0.2">
      <c r="A2003" s="1">
        <v>2006</v>
      </c>
      <c r="B2003" s="1" t="str">
        <f t="shared" si="31"/>
        <v>Highwater Solar I</v>
      </c>
      <c r="C2003" s="1" t="b">
        <f>IF(D2003&lt;&gt;"",IF(COUNTIF($D$2:D2002, D2003), INDEX($A$2:$D$100000, MATCH(D2003, $D$2:D2002,0),1), FALSE), FALSE)</f>
        <v>0</v>
      </c>
      <c r="F2003" s="1" t="b">
        <f>IF(G2003&lt;&gt;"", IF(COUNTIF($G$2:G2002, G2003), INDEX($A$2:$G$100000, MATCH(G2003, $G$2:G2002,0),1), FALSE), FALSE)</f>
        <v>0</v>
      </c>
      <c r="G2003" s="1">
        <v>59246</v>
      </c>
      <c r="H2003" s="1" t="s">
        <v>2117</v>
      </c>
    </row>
    <row r="2004" spans="1:8" x14ac:dyDescent="0.2">
      <c r="A2004" s="1">
        <v>2007</v>
      </c>
      <c r="B2004" s="1" t="str">
        <f t="shared" si="31"/>
        <v>Hillman Power Co</v>
      </c>
      <c r="C2004" s="1" t="b">
        <f>IF(D2004&lt;&gt;"",IF(COUNTIF($D$2:D2003, D2004), INDEX($A$2:$D$100000, MATCH(D2004, $D$2:D2003,0),1), FALSE), FALSE)</f>
        <v>0</v>
      </c>
      <c r="F2004" s="1" t="b">
        <f>IF(G2004&lt;&gt;"", IF(COUNTIF($G$2:G2003, G2004), INDEX($A$2:$G$100000, MATCH(G2004, $G$2:G2003,0),1), FALSE), FALSE)</f>
        <v>0</v>
      </c>
      <c r="G2004" s="1">
        <v>8641</v>
      </c>
      <c r="H2004" s="1" t="s">
        <v>2118</v>
      </c>
    </row>
    <row r="2005" spans="1:8" x14ac:dyDescent="0.2">
      <c r="A2005" s="1">
        <v>2008</v>
      </c>
      <c r="B2005" s="1" t="str">
        <f t="shared" si="31"/>
        <v>Hillsborough County</v>
      </c>
      <c r="C2005" s="1" t="b">
        <f>IF(D2005&lt;&gt;"",IF(COUNTIF($D$2:D2004, D2005), INDEX($A$2:$D$100000, MATCH(D2005, $D$2:D2004,0),1), FALSE), FALSE)</f>
        <v>0</v>
      </c>
      <c r="F2005" s="1" t="b">
        <f>IF(G2005&lt;&gt;"", IF(COUNTIF($G$2:G2004, G2005), INDEX($A$2:$G$100000, MATCH(G2005, $G$2:G2004,0),1), FALSE), FALSE)</f>
        <v>0</v>
      </c>
      <c r="G2005" s="1">
        <v>8633</v>
      </c>
      <c r="H2005" s="1" t="s">
        <v>2119</v>
      </c>
    </row>
    <row r="2006" spans="1:8" x14ac:dyDescent="0.2">
      <c r="A2006" s="1">
        <v>2009</v>
      </c>
      <c r="B2006" s="1" t="str">
        <f t="shared" si="31"/>
        <v>Hillsdale Board of Public Wks</v>
      </c>
      <c r="C2006" s="1" t="b">
        <f>IF(D2006&lt;&gt;"",IF(COUNTIF($D$2:D2005, D2006), INDEX($A$2:$D$100000, MATCH(D2006, $D$2:D2005,0),1), FALSE), FALSE)</f>
        <v>0</v>
      </c>
      <c r="F2006" s="1" t="b">
        <f>IF(G2006&lt;&gt;"", IF(COUNTIF($G$2:G2005, G2006), INDEX($A$2:$G$100000, MATCH(G2006, $G$2:G2005,0),1), FALSE), FALSE)</f>
        <v>0</v>
      </c>
      <c r="G2006" s="1">
        <v>8631</v>
      </c>
      <c r="H2006" s="1" t="s">
        <v>2120</v>
      </c>
    </row>
    <row r="2007" spans="1:8" x14ac:dyDescent="0.2">
      <c r="A2007" s="1">
        <v>2010</v>
      </c>
      <c r="B2007" s="1" t="str">
        <f t="shared" si="31"/>
        <v>HL Power Company</v>
      </c>
      <c r="C2007" s="1" t="b">
        <f>IF(D2007&lt;&gt;"",IF(COUNTIF($D$2:D2006, D2007), INDEX($A$2:$D$100000, MATCH(D2007, $D$2:D2006,0),1), FALSE), FALSE)</f>
        <v>0</v>
      </c>
      <c r="F2007" s="1" t="b">
        <f>IF(G2007&lt;&gt;"", IF(COUNTIF($G$2:G2006, G2007), INDEX($A$2:$G$100000, MATCH(G2007, $G$2:G2006,0),1), FALSE), FALSE)</f>
        <v>0</v>
      </c>
      <c r="G2007" s="1">
        <v>56866</v>
      </c>
      <c r="H2007" s="1" t="s">
        <v>2121</v>
      </c>
    </row>
    <row r="2008" spans="1:8" x14ac:dyDescent="0.2">
      <c r="A2008" s="1">
        <v>2011</v>
      </c>
      <c r="B2008" s="1" t="str">
        <f t="shared" si="31"/>
        <v>Hoag Memorial Presbyterian Hospital</v>
      </c>
      <c r="C2008" s="1" t="b">
        <f>IF(D2008&lt;&gt;"",IF(COUNTIF($D$2:D2007, D2008), INDEX($A$2:$D$100000, MATCH(D2008, $D$2:D2007,0),1), FALSE), FALSE)</f>
        <v>0</v>
      </c>
      <c r="F2008" s="1" t="b">
        <f>IF(G2008&lt;&gt;"", IF(COUNTIF($G$2:G2007, G2008), INDEX($A$2:$G$100000, MATCH(G2008, $G$2:G2007,0),1), FALSE), FALSE)</f>
        <v>0</v>
      </c>
      <c r="G2008" s="1">
        <v>58195</v>
      </c>
      <c r="H2008" s="1" t="s">
        <v>2122</v>
      </c>
    </row>
    <row r="2009" spans="1:8" x14ac:dyDescent="0.2">
      <c r="A2009" s="1">
        <v>2012</v>
      </c>
      <c r="B2009" s="1" t="str">
        <f t="shared" si="31"/>
        <v>Hoffer Plastics</v>
      </c>
      <c r="C2009" s="1" t="b">
        <f>IF(D2009&lt;&gt;"",IF(COUNTIF($D$2:D2008, D2009), INDEX($A$2:$D$100000, MATCH(D2009, $D$2:D2008,0),1), FALSE), FALSE)</f>
        <v>0</v>
      </c>
      <c r="F2009" s="1" t="b">
        <f>IF(G2009&lt;&gt;"", IF(COUNTIF($G$2:G2008, G2009), INDEX($A$2:$G$100000, MATCH(G2009, $G$2:G2008,0),1), FALSE), FALSE)</f>
        <v>0</v>
      </c>
      <c r="G2009" s="1">
        <v>8705</v>
      </c>
      <c r="H2009" s="1" t="s">
        <v>2123</v>
      </c>
    </row>
    <row r="2010" spans="1:8" x14ac:dyDescent="0.2">
      <c r="A2010" s="1">
        <v>2013</v>
      </c>
      <c r="B2010" s="1" t="str">
        <f t="shared" si="31"/>
        <v>Hoffman LaRoche Inc</v>
      </c>
      <c r="C2010" s="1" t="b">
        <f>IF(D2010&lt;&gt;"",IF(COUNTIF($D$2:D2009, D2010), INDEX($A$2:$D$100000, MATCH(D2010, $D$2:D2009,0),1), FALSE), FALSE)</f>
        <v>0</v>
      </c>
      <c r="F2010" s="1" t="b">
        <f>IF(G2010&lt;&gt;"", IF(COUNTIF($G$2:G2009, G2010), INDEX($A$2:$G$100000, MATCH(G2010, $G$2:G2009,0),1), FALSE), FALSE)</f>
        <v>0</v>
      </c>
      <c r="G2010" s="1">
        <v>8701</v>
      </c>
      <c r="H2010" s="1" t="s">
        <v>2124</v>
      </c>
    </row>
    <row r="2011" spans="1:8" x14ac:dyDescent="0.2">
      <c r="A2011" s="1">
        <v>2014</v>
      </c>
      <c r="B2011" s="1" t="str">
        <f t="shared" si="31"/>
        <v>Hofstra University</v>
      </c>
      <c r="C2011" s="1" t="b">
        <f>IF(D2011&lt;&gt;"",IF(COUNTIF($D$2:D2010, D2011), INDEX($A$2:$D$100000, MATCH(D2011, $D$2:D2010,0),1), FALSE), FALSE)</f>
        <v>0</v>
      </c>
      <c r="F2011" s="1" t="b">
        <f>IF(G2011&lt;&gt;"", IF(COUNTIF($G$2:G2010, G2011), INDEX($A$2:$G$100000, MATCH(G2011, $G$2:G2010,0),1), FALSE), FALSE)</f>
        <v>0</v>
      </c>
      <c r="G2011" s="1">
        <v>8688</v>
      </c>
      <c r="H2011" s="1" t="s">
        <v>2125</v>
      </c>
    </row>
    <row r="2012" spans="1:8" x14ac:dyDescent="0.2">
      <c r="A2012" s="1">
        <v>2015</v>
      </c>
      <c r="B2012" s="1" t="str">
        <f t="shared" si="31"/>
        <v>Hoge Lumber Co</v>
      </c>
      <c r="C2012" s="1" t="b">
        <f>IF(D2012&lt;&gt;"",IF(COUNTIF($D$2:D2011, D2012), INDEX($A$2:$D$100000, MATCH(D2012, $D$2:D2011,0),1), FALSE), FALSE)</f>
        <v>0</v>
      </c>
      <c r="F2012" s="1" t="b">
        <f>IF(G2012&lt;&gt;"", IF(COUNTIF($G$2:G2011, G2012), INDEX($A$2:$G$100000, MATCH(G2012, $G$2:G2011,0),1), FALSE), FALSE)</f>
        <v>0</v>
      </c>
      <c r="G2012" s="1">
        <v>8696</v>
      </c>
      <c r="H2012" s="1" t="s">
        <v>2126</v>
      </c>
    </row>
    <row r="2013" spans="1:8" x14ac:dyDescent="0.2">
      <c r="A2013" s="1">
        <v>2016</v>
      </c>
      <c r="B2013" s="1" t="str">
        <f t="shared" si="31"/>
        <v>Holcomb Rock Company</v>
      </c>
      <c r="C2013" s="1" t="b">
        <f>IF(D2013&lt;&gt;"",IF(COUNTIF($D$2:D2012, D2013), INDEX($A$2:$D$100000, MATCH(D2013, $D$2:D2012,0),1), FALSE), FALSE)</f>
        <v>0</v>
      </c>
      <c r="F2013" s="1" t="b">
        <f>IF(G2013&lt;&gt;"", IF(COUNTIF($G$2:G2012, G2013), INDEX($A$2:$G$100000, MATCH(G2013, $G$2:G2012,0),1), FALSE), FALSE)</f>
        <v>0</v>
      </c>
      <c r="G2013" s="1">
        <v>50134</v>
      </c>
      <c r="H2013" s="1" t="s">
        <v>2127</v>
      </c>
    </row>
    <row r="2014" spans="1:8" x14ac:dyDescent="0.2">
      <c r="A2014" s="1">
        <v>2017</v>
      </c>
      <c r="B2014" s="1" t="str">
        <f t="shared" si="31"/>
        <v>Hollingsworth and Vose Co.</v>
      </c>
      <c r="C2014" s="1" t="b">
        <f>IF(D2014&lt;&gt;"",IF(COUNTIF($D$2:D2013, D2014), INDEX($A$2:$D$100000, MATCH(D2014, $D$2:D2013,0),1), FALSE), FALSE)</f>
        <v>0</v>
      </c>
      <c r="F2014" s="1" t="b">
        <f>IF(G2014&lt;&gt;"", IF(COUNTIF($G$2:G2013, G2014), INDEX($A$2:$G$100000, MATCH(G2014, $G$2:G2013,0),1), FALSE), FALSE)</f>
        <v>0</v>
      </c>
      <c r="G2014" s="1">
        <v>60058</v>
      </c>
      <c r="H2014" s="1" t="s">
        <v>2128</v>
      </c>
    </row>
    <row r="2015" spans="1:8" x14ac:dyDescent="0.2">
      <c r="A2015" s="1">
        <v>2018</v>
      </c>
      <c r="B2015" s="1" t="str">
        <f t="shared" si="31"/>
        <v>Hollingworth &amp; Vose Co</v>
      </c>
      <c r="C2015" s="1" t="b">
        <f>IF(D2015&lt;&gt;"",IF(COUNTIF($D$2:D2014, D2015), INDEX($A$2:$D$100000, MATCH(D2015, $D$2:D2014,0),1), FALSE), FALSE)</f>
        <v>0</v>
      </c>
      <c r="F2015" s="1" t="b">
        <f>IF(G2015&lt;&gt;"", IF(COUNTIF($G$2:G2014, G2015), INDEX($A$2:$G$100000, MATCH(G2015, $G$2:G2014,0),1), FALSE), FALSE)</f>
        <v>0</v>
      </c>
      <c r="G2015" s="1">
        <v>8736</v>
      </c>
      <c r="H2015" s="1" t="s">
        <v>2129</v>
      </c>
    </row>
    <row r="2016" spans="1:8" x14ac:dyDescent="0.2">
      <c r="A2016" s="1">
        <v>2019</v>
      </c>
      <c r="B2016" s="1" t="str">
        <f t="shared" si="31"/>
        <v>Hollister Solar LLC</v>
      </c>
      <c r="C2016" s="1" t="b">
        <f>IF(D2016&lt;&gt;"",IF(COUNTIF($D$2:D2015, D2016), INDEX($A$2:$D$100000, MATCH(D2016, $D$2:D2015,0),1), FALSE), FALSE)</f>
        <v>0</v>
      </c>
      <c r="F2016" s="1" t="b">
        <f>IF(G2016&lt;&gt;"", IF(COUNTIF($G$2:G2015, G2016), INDEX($A$2:$G$100000, MATCH(G2016, $G$2:G2015,0),1), FALSE), FALSE)</f>
        <v>0</v>
      </c>
      <c r="G2016" s="1">
        <v>59091</v>
      </c>
      <c r="H2016" s="1" t="s">
        <v>2130</v>
      </c>
    </row>
    <row r="2017" spans="1:8" x14ac:dyDescent="0.2">
      <c r="A2017" s="1">
        <v>2020</v>
      </c>
      <c r="B2017" s="1" t="str">
        <f t="shared" si="31"/>
        <v>Holstein Holdings, LLC</v>
      </c>
      <c r="C2017" s="1" t="b">
        <f>IF(D2017&lt;&gt;"",IF(COUNTIF($D$2:D2016, D2017), INDEX($A$2:$D$100000, MATCH(D2017, $D$2:D2016,0),1), FALSE), FALSE)</f>
        <v>0</v>
      </c>
      <c r="F2017" s="1" t="b">
        <f>IF(G2017&lt;&gt;"", IF(COUNTIF($G$2:G2016, G2017), INDEX($A$2:$G$100000, MATCH(G2017, $G$2:G2016,0),1), FALSE), FALSE)</f>
        <v>0</v>
      </c>
      <c r="G2017" s="1">
        <v>58576</v>
      </c>
      <c r="H2017" s="1" t="s">
        <v>2131</v>
      </c>
    </row>
    <row r="2018" spans="1:8" x14ac:dyDescent="0.2">
      <c r="A2018" s="1">
        <v>2021</v>
      </c>
      <c r="B2018" s="1" t="str">
        <f t="shared" si="31"/>
        <v>Holsum Elm Dairy</v>
      </c>
      <c r="C2018" s="1" t="b">
        <f>IF(D2018&lt;&gt;"",IF(COUNTIF($D$2:D2017, D2018), INDEX($A$2:$D$100000, MATCH(D2018, $D$2:D2017,0),1), FALSE), FALSE)</f>
        <v>0</v>
      </c>
      <c r="F2018" s="1" t="b">
        <f>IF(G2018&lt;&gt;"", IF(COUNTIF($G$2:G2017, G2018), INDEX($A$2:$G$100000, MATCH(G2018, $G$2:G2017,0),1), FALSE), FALSE)</f>
        <v>0</v>
      </c>
      <c r="G2018" s="1">
        <v>58605</v>
      </c>
      <c r="H2018" s="1" t="s">
        <v>2132</v>
      </c>
    </row>
    <row r="2019" spans="1:8" x14ac:dyDescent="0.2">
      <c r="A2019" s="1">
        <v>2022</v>
      </c>
      <c r="B2019" s="1" t="str">
        <f t="shared" si="31"/>
        <v>Holyoke Solar LLC</v>
      </c>
      <c r="C2019" s="1" t="b">
        <f>IF(D2019&lt;&gt;"",IF(COUNTIF($D$2:D2018, D2019), INDEX($A$2:$D$100000, MATCH(D2019, $D$2:D2018,0),1), FALSE), FALSE)</f>
        <v>0</v>
      </c>
      <c r="F2019" s="1" t="b">
        <f>IF(G2019&lt;&gt;"", IF(COUNTIF($G$2:G2018, G2019), INDEX($A$2:$G$100000, MATCH(G2019, $G$2:G2018,0),1), FALSE), FALSE)</f>
        <v>0</v>
      </c>
      <c r="G2019" s="1">
        <v>57309</v>
      </c>
      <c r="H2019" s="1" t="s">
        <v>2133</v>
      </c>
    </row>
    <row r="2020" spans="1:8" x14ac:dyDescent="0.2">
      <c r="A2020" s="1">
        <v>2023</v>
      </c>
      <c r="B2020" s="1" t="str">
        <f t="shared" si="31"/>
        <v>Homer Electric Assn Inc</v>
      </c>
      <c r="C2020" s="1" t="b">
        <f>IF(D2020&lt;&gt;"",IF(COUNTIF($D$2:D2019, D2020), INDEX($A$2:$D$100000, MATCH(D2020, $D$2:D2019,0),1), FALSE), FALSE)</f>
        <v>0</v>
      </c>
      <c r="F2020" s="1" t="b">
        <f>IF(G2020&lt;&gt;"", IF(COUNTIF($G$2:G2019, G2020), INDEX($A$2:$G$100000, MATCH(G2020, $G$2:G2019,0),1), FALSE), FALSE)</f>
        <v>0</v>
      </c>
      <c r="G2020" s="1">
        <v>19558</v>
      </c>
      <c r="H2020" s="1" t="s">
        <v>2134</v>
      </c>
    </row>
    <row r="2021" spans="1:8" x14ac:dyDescent="0.2">
      <c r="A2021" s="1">
        <v>2024</v>
      </c>
      <c r="B2021" s="1" t="str">
        <f t="shared" si="31"/>
        <v>Homestretch Geothermal  LLC</v>
      </c>
      <c r="C2021" s="1" t="b">
        <f>IF(D2021&lt;&gt;"",IF(COUNTIF($D$2:D2020, D2021), INDEX($A$2:$D$100000, MATCH(D2021, $D$2:D2020,0),1), FALSE), FALSE)</f>
        <v>0</v>
      </c>
      <c r="F2021" s="1" t="b">
        <f>IF(G2021&lt;&gt;"", IF(COUNTIF($G$2:G2020, G2021), INDEX($A$2:$G$100000, MATCH(G2021, $G$2:G2020,0),1), FALSE), FALSE)</f>
        <v>0</v>
      </c>
      <c r="G2021" s="1">
        <v>8785</v>
      </c>
      <c r="H2021" s="1" t="s">
        <v>2135</v>
      </c>
    </row>
    <row r="2022" spans="1:8" x14ac:dyDescent="0.2">
      <c r="A2022" s="1">
        <v>2025</v>
      </c>
      <c r="B2022" s="1" t="str">
        <f t="shared" si="31"/>
        <v>Hometown Bio Energy LLC</v>
      </c>
      <c r="C2022" s="1" t="b">
        <f>IF(D2022&lt;&gt;"",IF(COUNTIF($D$2:D2021, D2022), INDEX($A$2:$D$100000, MATCH(D2022, $D$2:D2021,0),1), FALSE), FALSE)</f>
        <v>0</v>
      </c>
      <c r="F2022" s="1" t="b">
        <f>IF(G2022&lt;&gt;"", IF(COUNTIF($G$2:G2021, G2022), INDEX($A$2:$G$100000, MATCH(G2022, $G$2:G2021,0),1), FALSE), FALSE)</f>
        <v>0</v>
      </c>
      <c r="G2022" s="1">
        <v>58526</v>
      </c>
      <c r="H2022" s="1" t="s">
        <v>2136</v>
      </c>
    </row>
    <row r="2023" spans="1:8" x14ac:dyDescent="0.2">
      <c r="A2023" s="1">
        <v>2026</v>
      </c>
      <c r="B2023" s="1" t="str">
        <f t="shared" si="31"/>
        <v>Honeywell Farm Inc</v>
      </c>
      <c r="C2023" s="1" t="b">
        <f>IF(D2023&lt;&gt;"",IF(COUNTIF($D$2:D2022, D2023), INDEX($A$2:$D$100000, MATCH(D2023, $D$2:D2022,0),1), FALSE), FALSE)</f>
        <v>0</v>
      </c>
      <c r="F2023" s="1" t="b">
        <f>IF(G2023&lt;&gt;"", IF(COUNTIF($G$2:G2022, G2023), INDEX($A$2:$G$100000, MATCH(G2023, $G$2:G2022,0),1), FALSE), FALSE)</f>
        <v>0</v>
      </c>
      <c r="G2023" s="1">
        <v>8758</v>
      </c>
      <c r="H2023" s="1" t="s">
        <v>2137</v>
      </c>
    </row>
    <row r="2024" spans="1:8" x14ac:dyDescent="0.2">
      <c r="A2024" s="1">
        <v>2027</v>
      </c>
      <c r="B2024" s="1" t="str">
        <f t="shared" si="31"/>
        <v>Hood Container of Louisiana, LLC</v>
      </c>
      <c r="C2024" s="1" t="b">
        <f>IF(D2024&lt;&gt;"",IF(COUNTIF($D$2:D2023, D2024), INDEX($A$2:$D$100000, MATCH(D2024, $D$2:D2023,0),1), FALSE), FALSE)</f>
        <v>0</v>
      </c>
      <c r="F2024" s="1" t="b">
        <f>IF(G2024&lt;&gt;"", IF(COUNTIF($G$2:G2023, G2024), INDEX($A$2:$G$100000, MATCH(G2024, $G$2:G2023,0),1), FALSE), FALSE)</f>
        <v>0</v>
      </c>
      <c r="G2024" s="1">
        <v>59867</v>
      </c>
      <c r="H2024" s="1" t="s">
        <v>2138</v>
      </c>
    </row>
    <row r="2025" spans="1:8" x14ac:dyDescent="0.2">
      <c r="A2025" s="1">
        <v>2028</v>
      </c>
      <c r="B2025" s="1" t="str">
        <f t="shared" si="31"/>
        <v>Hoopeston Wind LLC</v>
      </c>
      <c r="C2025" s="1" t="b">
        <f>IF(D2025&lt;&gt;"",IF(COUNTIF($D$2:D2024, D2025), INDEX($A$2:$D$100000, MATCH(D2025, $D$2:D2024,0),1), FALSE), FALSE)</f>
        <v>0</v>
      </c>
      <c r="F2025" s="1" t="b">
        <f>IF(G2025&lt;&gt;"", IF(COUNTIF($G$2:G2024, G2025), INDEX($A$2:$G$100000, MATCH(G2025, $G$2:G2024,0),1), FALSE), FALSE)</f>
        <v>0</v>
      </c>
      <c r="G2025" s="1">
        <v>58865</v>
      </c>
      <c r="H2025" s="1" t="s">
        <v>2139</v>
      </c>
    </row>
    <row r="2026" spans="1:8" x14ac:dyDescent="0.2">
      <c r="A2026" s="1">
        <v>2029</v>
      </c>
      <c r="B2026" s="1" t="str">
        <f t="shared" si="31"/>
        <v>Hoosier Energy R E C, Inc</v>
      </c>
      <c r="C2026" s="1" t="b">
        <f>IF(D2026&lt;&gt;"",IF(COUNTIF($D$2:D2025, D2026), INDEX($A$2:$D$100000, MATCH(D2026, $D$2:D2025,0),1), FALSE), FALSE)</f>
        <v>0</v>
      </c>
      <c r="F2026" s="1" t="b">
        <f>IF(G2026&lt;&gt;"", IF(COUNTIF($G$2:G2025, G2026), INDEX($A$2:$G$100000, MATCH(G2026, $G$2:G2025,0),1), FALSE), FALSE)</f>
        <v>0</v>
      </c>
      <c r="G2026" s="1">
        <v>9267</v>
      </c>
      <c r="H2026" s="1" t="s">
        <v>2140</v>
      </c>
    </row>
    <row r="2027" spans="1:8" x14ac:dyDescent="0.2">
      <c r="A2027" s="1">
        <v>2030</v>
      </c>
      <c r="B2027" s="1" t="str">
        <f t="shared" si="31"/>
        <v>Hopewell Operating Services LLC</v>
      </c>
      <c r="C2027" s="1" t="b">
        <f>IF(D2027&lt;&gt;"",IF(COUNTIF($D$2:D2026, D2027), INDEX($A$2:$D$100000, MATCH(D2027, $D$2:D2026,0),1), FALSE), FALSE)</f>
        <v>0</v>
      </c>
      <c r="F2027" s="1" t="b">
        <f>IF(G2027&lt;&gt;"", IF(COUNTIF($G$2:G2026, G2027), INDEX($A$2:$G$100000, MATCH(G2027, $G$2:G2026,0),1), FALSE), FALSE)</f>
        <v>0</v>
      </c>
      <c r="G2027" s="1">
        <v>9628</v>
      </c>
      <c r="H2027" s="1" t="s">
        <v>2141</v>
      </c>
    </row>
    <row r="2028" spans="1:8" x14ac:dyDescent="0.2">
      <c r="A2028" s="1">
        <v>2031</v>
      </c>
      <c r="B2028" s="1" t="str">
        <f t="shared" si="31"/>
        <v>Horse Butte Wind I, LLC</v>
      </c>
      <c r="C2028" s="1" t="b">
        <f>IF(D2028&lt;&gt;"",IF(COUNTIF($D$2:D2027, D2028), INDEX($A$2:$D$100000, MATCH(D2028, $D$2:D2027,0),1), FALSE), FALSE)</f>
        <v>0</v>
      </c>
      <c r="F2028" s="1" t="b">
        <f>IF(G2028&lt;&gt;"", IF(COUNTIF($G$2:G2027, G2028), INDEX($A$2:$G$100000, MATCH(G2028, $G$2:G2027,0),1), FALSE), FALSE)</f>
        <v>0</v>
      </c>
      <c r="G2028" s="1">
        <v>58208</v>
      </c>
      <c r="H2028" s="1" t="s">
        <v>2142</v>
      </c>
    </row>
    <row r="2029" spans="1:8" x14ac:dyDescent="0.2">
      <c r="A2029" s="1">
        <v>2032</v>
      </c>
      <c r="B2029" s="1" t="str">
        <f t="shared" si="31"/>
        <v>Horseshoe Bend Hydroelectric Co</v>
      </c>
      <c r="C2029" s="1" t="b">
        <f>IF(D2029&lt;&gt;"",IF(COUNTIF($D$2:D2028, D2029), INDEX($A$2:$D$100000, MATCH(D2029, $D$2:D2028,0),1), FALSE), FALSE)</f>
        <v>0</v>
      </c>
      <c r="F2029" s="1" t="b">
        <f>IF(G2029&lt;&gt;"", IF(COUNTIF($G$2:G2028, G2029), INDEX($A$2:$G$100000, MATCH(G2029, $G$2:G2028,0),1), FALSE), FALSE)</f>
        <v>0</v>
      </c>
      <c r="G2029" s="1">
        <v>8862</v>
      </c>
      <c r="H2029" s="1" t="s">
        <v>2143</v>
      </c>
    </row>
    <row r="2030" spans="1:8" x14ac:dyDescent="0.2">
      <c r="A2030" s="1">
        <v>2033</v>
      </c>
      <c r="B2030" s="1" t="str">
        <f t="shared" si="31"/>
        <v>Hot Springs</v>
      </c>
      <c r="C2030" s="1" t="b">
        <f>IF(D2030&lt;&gt;"",IF(COUNTIF($D$2:D2029, D2030), INDEX($A$2:$D$100000, MATCH(D2030, $D$2:D2029,0),1), FALSE), FALSE)</f>
        <v>0</v>
      </c>
      <c r="F2030" s="1" t="b">
        <f>IF(G2030&lt;&gt;"", IF(COUNTIF($G$2:G2029, G2030), INDEX($A$2:$G$100000, MATCH(G2030, $G$2:G2029,0),1), FALSE), FALSE)</f>
        <v>0</v>
      </c>
      <c r="G2030" s="1">
        <v>55891</v>
      </c>
      <c r="H2030" s="1" t="s">
        <v>2144</v>
      </c>
    </row>
    <row r="2031" spans="1:8" x14ac:dyDescent="0.2">
      <c r="A2031" s="1">
        <v>2034</v>
      </c>
      <c r="B2031" s="1" t="str">
        <f t="shared" si="31"/>
        <v>Houweling's Tomatoes</v>
      </c>
      <c r="C2031" s="1" t="b">
        <f>IF(D2031&lt;&gt;"",IF(COUNTIF($D$2:D2030, D2031), INDEX($A$2:$D$100000, MATCH(D2031, $D$2:D2030,0),1), FALSE), FALSE)</f>
        <v>0</v>
      </c>
      <c r="F2031" s="1" t="b">
        <f>IF(G2031&lt;&gt;"", IF(COUNTIF($G$2:G2030, G2031), INDEX($A$2:$G$100000, MATCH(G2031, $G$2:G2030,0),1), FALSE), FALSE)</f>
        <v>0</v>
      </c>
      <c r="G2031" s="1">
        <v>58429</v>
      </c>
      <c r="H2031" s="1" t="s">
        <v>2145</v>
      </c>
    </row>
    <row r="2032" spans="1:8" x14ac:dyDescent="0.2">
      <c r="A2032" s="1">
        <v>2035</v>
      </c>
      <c r="B2032" s="1" t="str">
        <f t="shared" si="31"/>
        <v>Howard County - Maryland</v>
      </c>
      <c r="C2032" s="1" t="b">
        <f>IF(D2032&lt;&gt;"",IF(COUNTIF($D$2:D2031, D2032), INDEX($A$2:$D$100000, MATCH(D2032, $D$2:D2031,0),1), FALSE), FALSE)</f>
        <v>0</v>
      </c>
      <c r="F2032" s="1" t="b">
        <f>IF(G2032&lt;&gt;"", IF(COUNTIF($G$2:G2031, G2032), INDEX($A$2:$G$100000, MATCH(G2032, $G$2:G2031,0),1), FALSE), FALSE)</f>
        <v>0</v>
      </c>
      <c r="G2032" s="1">
        <v>58229</v>
      </c>
      <c r="H2032" s="1" t="s">
        <v>2146</v>
      </c>
    </row>
    <row r="2033" spans="1:8" x14ac:dyDescent="0.2">
      <c r="A2033" s="1">
        <v>2036</v>
      </c>
      <c r="B2033" s="1" t="str">
        <f t="shared" si="31"/>
        <v>Howell Midland Farm, LLC</v>
      </c>
      <c r="C2033" s="1" t="b">
        <f>IF(D2033&lt;&gt;"",IF(COUNTIF($D$2:D2032, D2033), INDEX($A$2:$D$100000, MATCH(D2033, $D$2:D2032,0),1), FALSE), FALSE)</f>
        <v>0</v>
      </c>
      <c r="F2033" s="1" t="b">
        <f>IF(G2033&lt;&gt;"", IF(COUNTIF($G$2:G2032, G2033), INDEX($A$2:$G$100000, MATCH(G2033, $G$2:G2032,0),1), FALSE), FALSE)</f>
        <v>0</v>
      </c>
      <c r="G2033" s="1">
        <v>60104</v>
      </c>
      <c r="H2033" s="1" t="s">
        <v>2147</v>
      </c>
    </row>
    <row r="2034" spans="1:8" x14ac:dyDescent="0.2">
      <c r="A2034" s="1">
        <v>2037</v>
      </c>
      <c r="B2034" s="1" t="str">
        <f t="shared" si="31"/>
        <v>HP Hood LLC</v>
      </c>
      <c r="C2034" s="1" t="b">
        <f>IF(D2034&lt;&gt;"",IF(COUNTIF($D$2:D2033, D2034), INDEX($A$2:$D$100000, MATCH(D2034, $D$2:D2033,0),1), FALSE), FALSE)</f>
        <v>0</v>
      </c>
      <c r="F2034" s="1" t="b">
        <f>IF(G2034&lt;&gt;"", IF(COUNTIF($G$2:G2033, G2034), INDEX($A$2:$G$100000, MATCH(G2034, $G$2:G2033,0),1), FALSE), FALSE)</f>
        <v>0</v>
      </c>
      <c r="G2034" s="1">
        <v>59636</v>
      </c>
      <c r="H2034" s="1" t="s">
        <v>2148</v>
      </c>
    </row>
    <row r="2035" spans="1:8" x14ac:dyDescent="0.2">
      <c r="A2035" s="1">
        <v>2038</v>
      </c>
      <c r="B2035" s="1" t="str">
        <f t="shared" si="31"/>
        <v>Hudson Ranch Power I LLC</v>
      </c>
      <c r="C2035" s="1" t="b">
        <f>IF(D2035&lt;&gt;"",IF(COUNTIF($D$2:D2034, D2035), INDEX($A$2:$D$100000, MATCH(D2035, $D$2:D2034,0),1), FALSE), FALSE)</f>
        <v>0</v>
      </c>
      <c r="F2035" s="1" t="b">
        <f>IF(G2035&lt;&gt;"", IF(COUNTIF($G$2:G2034, G2035), INDEX($A$2:$G$100000, MATCH(G2035, $G$2:G2034,0),1), FALSE), FALSE)</f>
        <v>0</v>
      </c>
      <c r="G2035" s="1">
        <v>56791</v>
      </c>
      <c r="H2035" s="1" t="s">
        <v>2149</v>
      </c>
    </row>
    <row r="2036" spans="1:8" x14ac:dyDescent="0.2">
      <c r="A2036" s="1">
        <v>2039</v>
      </c>
      <c r="B2036" s="1" t="str">
        <f t="shared" si="31"/>
        <v>Hudson Valley Community College</v>
      </c>
      <c r="C2036" s="1" t="b">
        <f>IF(D2036&lt;&gt;"",IF(COUNTIF($D$2:D2035, D2036), INDEX($A$2:$D$100000, MATCH(D2036, $D$2:D2035,0),1), FALSE), FALSE)</f>
        <v>0</v>
      </c>
      <c r="F2036" s="1" t="b">
        <f>IF(G2036&lt;&gt;"", IF(COUNTIF($G$2:G2035, G2036), INDEX($A$2:$G$100000, MATCH(G2036, $G$2:G2035,0),1), FALSE), FALSE)</f>
        <v>0</v>
      </c>
      <c r="G2036" s="1">
        <v>58154</v>
      </c>
      <c r="H2036" s="1" t="s">
        <v>2150</v>
      </c>
    </row>
    <row r="2037" spans="1:8" x14ac:dyDescent="0.2">
      <c r="A2037" s="1">
        <v>2040</v>
      </c>
      <c r="B2037" s="1" t="str">
        <f t="shared" si="31"/>
        <v>Huerfano River Wind, LLC</v>
      </c>
      <c r="C2037" s="1" t="b">
        <f>IF(D2037&lt;&gt;"",IF(COUNTIF($D$2:D2036, D2037), INDEX($A$2:$D$100000, MATCH(D2037, $D$2:D2036,0),1), FALSE), FALSE)</f>
        <v>0</v>
      </c>
      <c r="F2037" s="1" t="b">
        <f>IF(G2037&lt;&gt;"", IF(COUNTIF($G$2:G2036, G2037), INDEX($A$2:$G$100000, MATCH(G2037, $G$2:G2036,0),1), FALSE), FALSE)</f>
        <v>0</v>
      </c>
      <c r="G2037" s="1">
        <v>58520</v>
      </c>
      <c r="H2037" s="1" t="s">
        <v>2151</v>
      </c>
    </row>
    <row r="2038" spans="1:8" x14ac:dyDescent="0.2">
      <c r="A2038" s="1">
        <v>2041</v>
      </c>
      <c r="B2038" s="1" t="str">
        <f t="shared" si="31"/>
        <v>Hull Municipal Light Plant</v>
      </c>
      <c r="C2038" s="1" t="b">
        <f>IF(D2038&lt;&gt;"",IF(COUNTIF($D$2:D2037, D2038), INDEX($A$2:$D$100000, MATCH(D2038, $D$2:D2037,0),1), FALSE), FALSE)</f>
        <v>0</v>
      </c>
      <c r="F2038" s="1" t="b">
        <f>IF(G2038&lt;&gt;"", IF(COUNTIF($G$2:G2037, G2038), INDEX($A$2:$G$100000, MATCH(G2038, $G$2:G2037,0),1), FALSE), FALSE)</f>
        <v>0</v>
      </c>
      <c r="G2038" s="1">
        <v>8797</v>
      </c>
      <c r="H2038" s="1" t="s">
        <v>2152</v>
      </c>
    </row>
    <row r="2039" spans="1:8" x14ac:dyDescent="0.2">
      <c r="A2039" s="1">
        <v>2042</v>
      </c>
      <c r="B2039" s="1" t="str">
        <f t="shared" si="31"/>
        <v>Humboldt Bay Mun Water Dist</v>
      </c>
      <c r="C2039" s="1" t="b">
        <f>IF(D2039&lt;&gt;"",IF(COUNTIF($D$2:D2038, D2039), INDEX($A$2:$D$100000, MATCH(D2039, $D$2:D2038,0),1), FALSE), FALSE)</f>
        <v>0</v>
      </c>
      <c r="F2039" s="1" t="b">
        <f>IF(G2039&lt;&gt;"", IF(COUNTIF($G$2:G2038, G2039), INDEX($A$2:$G$100000, MATCH(G2039, $G$2:G2038,0),1), FALSE), FALSE)</f>
        <v>0</v>
      </c>
      <c r="G2039" s="1">
        <v>8787</v>
      </c>
      <c r="H2039" s="1" t="s">
        <v>2153</v>
      </c>
    </row>
    <row r="2040" spans="1:8" x14ac:dyDescent="0.2">
      <c r="A2040" s="1">
        <v>2043</v>
      </c>
      <c r="B2040" s="1" t="str">
        <f t="shared" si="31"/>
        <v>Humphrey Realty</v>
      </c>
      <c r="C2040" s="1" t="b">
        <f>IF(D2040&lt;&gt;"",IF(COUNTIF($D$2:D2039, D2040), INDEX($A$2:$D$100000, MATCH(D2040, $D$2:D2039,0),1), FALSE), FALSE)</f>
        <v>0</v>
      </c>
      <c r="F2040" s="1" t="b">
        <f>IF(G2040&lt;&gt;"", IF(COUNTIF($G$2:G2039, G2040), INDEX($A$2:$G$100000, MATCH(G2040, $G$2:G2039,0),1), FALSE), FALSE)</f>
        <v>0</v>
      </c>
      <c r="G2040" s="1">
        <v>59184</v>
      </c>
      <c r="H2040" s="1" t="s">
        <v>2154</v>
      </c>
    </row>
    <row r="2041" spans="1:8" x14ac:dyDescent="0.2">
      <c r="A2041" s="1">
        <v>2044</v>
      </c>
      <c r="B2041" s="1" t="str">
        <f t="shared" si="31"/>
        <v>Hunt Farm Solar LLC</v>
      </c>
      <c r="C2041" s="1" t="b">
        <f>IF(D2041&lt;&gt;"",IF(COUNTIF($D$2:D2040, D2041), INDEX($A$2:$D$100000, MATCH(D2041, $D$2:D2040,0),1), FALSE), FALSE)</f>
        <v>0</v>
      </c>
      <c r="F2041" s="1" t="b">
        <f>IF(G2041&lt;&gt;"", IF(COUNTIF($G$2:G2040, G2041), INDEX($A$2:$G$100000, MATCH(G2041, $G$2:G2040,0),1), FALSE), FALSE)</f>
        <v>0</v>
      </c>
      <c r="G2041" s="1">
        <v>59601</v>
      </c>
      <c r="H2041" s="1" t="s">
        <v>2155</v>
      </c>
    </row>
    <row r="2042" spans="1:8" x14ac:dyDescent="0.2">
      <c r="A2042" s="1">
        <v>2045</v>
      </c>
      <c r="B2042" s="1" t="str">
        <f t="shared" si="31"/>
        <v>Hunterdon Cogeneration LP</v>
      </c>
      <c r="C2042" s="1" t="b">
        <f>IF(D2042&lt;&gt;"",IF(COUNTIF($D$2:D2041, D2042), INDEX($A$2:$D$100000, MATCH(D2042, $D$2:D2041,0),1), FALSE), FALSE)</f>
        <v>0</v>
      </c>
      <c r="F2042" s="1" t="b">
        <f>IF(G2042&lt;&gt;"", IF(COUNTIF($G$2:G2041, G2042), INDEX($A$2:$G$100000, MATCH(G2042, $G$2:G2041,0),1), FALSE), FALSE)</f>
        <v>0</v>
      </c>
      <c r="G2042" s="1">
        <v>8927</v>
      </c>
      <c r="H2042" s="1" t="s">
        <v>2156</v>
      </c>
    </row>
    <row r="2043" spans="1:8" x14ac:dyDescent="0.2">
      <c r="A2043" s="1">
        <v>2046</v>
      </c>
      <c r="B2043" s="1" t="str">
        <f t="shared" si="31"/>
        <v>Huntington Resource Recovery</v>
      </c>
      <c r="C2043" s="1" t="b">
        <f>IF(D2043&lt;&gt;"",IF(COUNTIF($D$2:D2042, D2043), INDEX($A$2:$D$100000, MATCH(D2043, $D$2:D2042,0),1), FALSE), FALSE)</f>
        <v>0</v>
      </c>
      <c r="F2043" s="1" t="b">
        <f>IF(G2043&lt;&gt;"", IF(COUNTIF($G$2:G2042, G2043), INDEX($A$2:$G$100000, MATCH(G2043, $G$2:G2042,0),1), FALSE), FALSE)</f>
        <v>0</v>
      </c>
      <c r="G2043" s="1">
        <v>9097</v>
      </c>
      <c r="H2043" s="1" t="s">
        <v>2157</v>
      </c>
    </row>
    <row r="2044" spans="1:8" x14ac:dyDescent="0.2">
      <c r="A2044" s="1">
        <v>2047</v>
      </c>
      <c r="B2044" s="1" t="str">
        <f t="shared" si="31"/>
        <v>Huntsman Corp</v>
      </c>
      <c r="C2044" s="1" t="b">
        <f>IF(D2044&lt;&gt;"",IF(COUNTIF($D$2:D2043, D2044), INDEX($A$2:$D$100000, MATCH(D2044, $D$2:D2043,0),1), FALSE), FALSE)</f>
        <v>0</v>
      </c>
      <c r="F2044" s="1" t="b">
        <f>IF(G2044&lt;&gt;"", IF(COUNTIF($G$2:G2043, G2044), INDEX($A$2:$G$100000, MATCH(G2044, $G$2:G2043,0),1), FALSE), FALSE)</f>
        <v>0</v>
      </c>
      <c r="G2044" s="1">
        <v>30052</v>
      </c>
      <c r="H2044" s="1" t="s">
        <v>2158</v>
      </c>
    </row>
    <row r="2045" spans="1:8" x14ac:dyDescent="0.2">
      <c r="A2045" s="1">
        <v>2048</v>
      </c>
      <c r="B2045" s="1" t="str">
        <f t="shared" si="31"/>
        <v>Hurricane City Power</v>
      </c>
      <c r="C2045" s="1" t="b">
        <f>IF(D2045&lt;&gt;"",IF(COUNTIF($D$2:D2044, D2045), INDEX($A$2:$D$100000, MATCH(D2045, $D$2:D2044,0),1), FALSE), FALSE)</f>
        <v>0</v>
      </c>
      <c r="F2045" s="1" t="b">
        <f>IF(G2045&lt;&gt;"", IF(COUNTIF($G$2:G2044, G2045), INDEX($A$2:$G$100000, MATCH(G2045, $G$2:G2044,0),1), FALSE), FALSE)</f>
        <v>0</v>
      </c>
      <c r="G2045" s="1">
        <v>9128</v>
      </c>
      <c r="H2045" s="1" t="s">
        <v>2159</v>
      </c>
    </row>
    <row r="2046" spans="1:8" x14ac:dyDescent="0.2">
      <c r="A2046" s="1">
        <v>2049</v>
      </c>
      <c r="B2046" s="1" t="str">
        <f t="shared" si="31"/>
        <v>Hutchinson Solar, LLC</v>
      </c>
      <c r="C2046" s="1" t="b">
        <f>IF(D2046&lt;&gt;"",IF(COUNTIF($D$2:D2045, D2046), INDEX($A$2:$D$100000, MATCH(D2046, $D$2:D2045,0),1), FALSE), FALSE)</f>
        <v>0</v>
      </c>
      <c r="F2046" s="1" t="b">
        <f>IF(G2046&lt;&gt;"", IF(COUNTIF($G$2:G2045, G2046), INDEX($A$2:$G$100000, MATCH(G2046, $G$2:G2045,0),1), FALSE), FALSE)</f>
        <v>0</v>
      </c>
      <c r="G2046" s="1">
        <v>59305</v>
      </c>
      <c r="H2046" s="1" t="s">
        <v>2160</v>
      </c>
    </row>
    <row r="2047" spans="1:8" x14ac:dyDescent="0.2">
      <c r="A2047" s="1">
        <v>2050</v>
      </c>
      <c r="B2047" s="1" t="str">
        <f t="shared" si="31"/>
        <v>Hutchinson Utilities Comm</v>
      </c>
      <c r="C2047" s="1" t="b">
        <f>IF(D2047&lt;&gt;"",IF(COUNTIF($D$2:D2046, D2047), INDEX($A$2:$D$100000, MATCH(D2047, $D$2:D2046,0),1), FALSE), FALSE)</f>
        <v>0</v>
      </c>
      <c r="F2047" s="1" t="b">
        <f>IF(G2047&lt;&gt;"", IF(COUNTIF($G$2:G2046, G2047), INDEX($A$2:$G$100000, MATCH(G2047, $G$2:G2046,0),1), FALSE), FALSE)</f>
        <v>0</v>
      </c>
      <c r="G2047" s="1">
        <v>9130</v>
      </c>
      <c r="H2047" s="1" t="s">
        <v>2161</v>
      </c>
    </row>
    <row r="2048" spans="1:8" x14ac:dyDescent="0.2">
      <c r="A2048" s="1">
        <v>2051</v>
      </c>
      <c r="B2048" s="1" t="str">
        <f t="shared" si="31"/>
        <v>HXOap Solar One, LLC</v>
      </c>
      <c r="C2048" s="1" t="b">
        <f>IF(D2048&lt;&gt;"",IF(COUNTIF($D$2:D2047, D2048), INDEX($A$2:$D$100000, MATCH(D2048, $D$2:D2047,0),1), FALSE), FALSE)</f>
        <v>0</v>
      </c>
      <c r="F2048" s="1" t="b">
        <f>IF(G2048&lt;&gt;"", IF(COUNTIF($G$2:G2047, G2048), INDEX($A$2:$G$100000, MATCH(G2048, $G$2:G2047,0),1), FALSE), FALSE)</f>
        <v>0</v>
      </c>
      <c r="G2048" s="1">
        <v>59369</v>
      </c>
      <c r="H2048" s="1" t="s">
        <v>2162</v>
      </c>
    </row>
    <row r="2049" spans="1:8" x14ac:dyDescent="0.2">
      <c r="A2049" s="1">
        <v>2052</v>
      </c>
      <c r="B2049" s="1" t="str">
        <f t="shared" si="31"/>
        <v>Hydro Energies Inc</v>
      </c>
      <c r="C2049" s="1" t="b">
        <f>IF(D2049&lt;&gt;"",IF(COUNTIF($D$2:D2048, D2049), INDEX($A$2:$D$100000, MATCH(D2049, $D$2:D2048,0),1), FALSE), FALSE)</f>
        <v>0</v>
      </c>
      <c r="F2049" s="1" t="b">
        <f>IF(G2049&lt;&gt;"", IF(COUNTIF($G$2:G2048, G2049), INDEX($A$2:$G$100000, MATCH(G2049, $G$2:G2048,0),1), FALSE), FALSE)</f>
        <v>0</v>
      </c>
      <c r="G2049" s="1">
        <v>9093</v>
      </c>
      <c r="H2049" s="1" t="s">
        <v>2163</v>
      </c>
    </row>
    <row r="2050" spans="1:8" x14ac:dyDescent="0.2">
      <c r="A2050" s="1">
        <v>2053</v>
      </c>
      <c r="B2050" s="1" t="str">
        <f t="shared" ref="B2050:B2113" si="32">IF(H2050="",E2050,H2050)</f>
        <v>Hydro Kennebec LLC</v>
      </c>
      <c r="C2050" s="1" t="b">
        <f>IF(D2050&lt;&gt;"",IF(COUNTIF($D$2:D2049, D2050), INDEX($A$2:$D$100000, MATCH(D2050, $D$2:D2049,0),1), FALSE), FALSE)</f>
        <v>0</v>
      </c>
      <c r="F2050" s="1" t="b">
        <f>IF(G2050&lt;&gt;"", IF(COUNTIF($G$2:G2049, G2050), INDEX($A$2:$G$100000, MATCH(G2050, $G$2:G2049,0),1), FALSE), FALSE)</f>
        <v>0</v>
      </c>
      <c r="G2050" s="1">
        <v>56597</v>
      </c>
      <c r="H2050" s="1" t="s">
        <v>2164</v>
      </c>
    </row>
    <row r="2051" spans="1:8" x14ac:dyDescent="0.2">
      <c r="A2051" s="1">
        <v>2054</v>
      </c>
      <c r="B2051" s="1" t="str">
        <f t="shared" si="32"/>
        <v>Hydro Technology Systems Inc</v>
      </c>
      <c r="C2051" s="1" t="b">
        <f>IF(D2051&lt;&gt;"",IF(COUNTIF($D$2:D2050, D2051), INDEX($A$2:$D$100000, MATCH(D2051, $D$2:D2050,0),1), FALSE), FALSE)</f>
        <v>0</v>
      </c>
      <c r="F2051" s="1" t="b">
        <f>IF(G2051&lt;&gt;"", IF(COUNTIF($G$2:G2050, G2051), INDEX($A$2:$G$100000, MATCH(G2051, $G$2:G2050,0),1), FALSE), FALSE)</f>
        <v>0</v>
      </c>
      <c r="G2051" s="1">
        <v>9143</v>
      </c>
      <c r="H2051" s="1" t="s">
        <v>2165</v>
      </c>
    </row>
    <row r="2052" spans="1:8" x14ac:dyDescent="0.2">
      <c r="A2052" s="1">
        <v>2055</v>
      </c>
      <c r="B2052" s="1" t="str">
        <f t="shared" si="32"/>
        <v>Hydrodynamics Inc</v>
      </c>
      <c r="C2052" s="1" t="b">
        <f>IF(D2052&lt;&gt;"",IF(COUNTIF($D$2:D2051, D2052), INDEX($A$2:$D$100000, MATCH(D2052, $D$2:D2051,0),1), FALSE), FALSE)</f>
        <v>0</v>
      </c>
      <c r="F2052" s="1" t="b">
        <f>IF(G2052&lt;&gt;"", IF(COUNTIF($G$2:G2051, G2052), INDEX($A$2:$G$100000, MATCH(G2052, $G$2:G2051,0),1), FALSE), FALSE)</f>
        <v>0</v>
      </c>
      <c r="G2052" s="1">
        <v>9370</v>
      </c>
      <c r="H2052" s="1" t="s">
        <v>2166</v>
      </c>
    </row>
    <row r="2053" spans="1:8" x14ac:dyDescent="0.2">
      <c r="A2053" s="1">
        <v>2056</v>
      </c>
      <c r="B2053" s="1" t="str">
        <f t="shared" si="32"/>
        <v>HYPOWER INC</v>
      </c>
      <c r="C2053" s="1" t="b">
        <f>IF(D2053&lt;&gt;"",IF(COUNTIF($D$2:D2052, D2053), INDEX($A$2:$D$100000, MATCH(D2053, $D$2:D2052,0),1), FALSE), FALSE)</f>
        <v>0</v>
      </c>
      <c r="F2053" s="1" t="b">
        <f>IF(G2053&lt;&gt;"", IF(COUNTIF($G$2:G2052, G2053), INDEX($A$2:$G$100000, MATCH(G2053, $G$2:G2052,0),1), FALSE), FALSE)</f>
        <v>0</v>
      </c>
      <c r="G2053" s="1">
        <v>8530</v>
      </c>
      <c r="H2053" s="1" t="s">
        <v>2167</v>
      </c>
    </row>
    <row r="2054" spans="1:8" x14ac:dyDescent="0.2">
      <c r="A2054" s="1">
        <v>2057</v>
      </c>
      <c r="B2054" s="1" t="str">
        <f t="shared" si="32"/>
        <v>I-N-N Electric Coop, Inc</v>
      </c>
      <c r="C2054" s="1" t="b">
        <f>IF(D2054&lt;&gt;"",IF(COUNTIF($D$2:D2053, D2054), INDEX($A$2:$D$100000, MATCH(D2054, $D$2:D2053,0),1), FALSE), FALSE)</f>
        <v>0</v>
      </c>
      <c r="F2054" s="1" t="b">
        <f>IF(G2054&lt;&gt;"", IF(COUNTIF($G$2:G2053, G2054), INDEX($A$2:$G$100000, MATCH(G2054, $G$2:G2053,0),1), FALSE), FALSE)</f>
        <v>0</v>
      </c>
      <c r="G2054" s="1">
        <v>9188</v>
      </c>
      <c r="H2054" s="1" t="s">
        <v>2168</v>
      </c>
    </row>
    <row r="2055" spans="1:8" x14ac:dyDescent="0.2">
      <c r="A2055" s="1">
        <v>2058</v>
      </c>
      <c r="B2055" s="1" t="str">
        <f t="shared" si="32"/>
        <v>Idaho Wind Partners 1 LLC</v>
      </c>
      <c r="C2055" s="1" t="b">
        <f>IF(D2055&lt;&gt;"",IF(COUNTIF($D$2:D2054, D2055), INDEX($A$2:$D$100000, MATCH(D2055, $D$2:D2054,0),1), FALSE), FALSE)</f>
        <v>0</v>
      </c>
      <c r="F2055" s="1" t="b">
        <f>IF(G2055&lt;&gt;"", IF(COUNTIF($G$2:G2054, G2055), INDEX($A$2:$G$100000, MATCH(G2055, $G$2:G2054,0),1), FALSE), FALSE)</f>
        <v>0</v>
      </c>
      <c r="G2055" s="1">
        <v>56592</v>
      </c>
      <c r="H2055" s="1" t="s">
        <v>2169</v>
      </c>
    </row>
    <row r="2056" spans="1:8" x14ac:dyDescent="0.2">
      <c r="A2056" s="1">
        <v>2059</v>
      </c>
      <c r="B2056" s="1" t="str">
        <f t="shared" si="32"/>
        <v>Idaho Winds LLC</v>
      </c>
      <c r="C2056" s="1" t="b">
        <f>IF(D2056&lt;&gt;"",IF(COUNTIF($D$2:D2055, D2056), INDEX($A$2:$D$100000, MATCH(D2056, $D$2:D2055,0),1), FALSE), FALSE)</f>
        <v>0</v>
      </c>
      <c r="F2056" s="1" t="b">
        <f>IF(G2056&lt;&gt;"", IF(COUNTIF($G$2:G2055, G2056), INDEX($A$2:$G$100000, MATCH(G2056, $G$2:G2055,0),1), FALSE), FALSE)</f>
        <v>0</v>
      </c>
      <c r="G2056" s="1">
        <v>57041</v>
      </c>
      <c r="H2056" s="1" t="s">
        <v>2170</v>
      </c>
    </row>
    <row r="2057" spans="1:8" x14ac:dyDescent="0.2">
      <c r="A2057" s="1">
        <v>2060</v>
      </c>
      <c r="B2057" s="1" t="str">
        <f t="shared" si="32"/>
        <v>Ignite Solar Holdings LLC</v>
      </c>
      <c r="C2057" s="1" t="b">
        <f>IF(D2057&lt;&gt;"",IF(COUNTIF($D$2:D2056, D2057), INDEX($A$2:$D$100000, MATCH(D2057, $D$2:D2056,0),1), FALSE), FALSE)</f>
        <v>0</v>
      </c>
      <c r="F2057" s="1" t="b">
        <f>IF(G2057&lt;&gt;"", IF(COUNTIF($G$2:G2056, G2057), INDEX($A$2:$G$100000, MATCH(G2057, $G$2:G2056,0),1), FALSE), FALSE)</f>
        <v>0</v>
      </c>
      <c r="G2057" s="1">
        <v>58696</v>
      </c>
      <c r="H2057" s="1" t="s">
        <v>2171</v>
      </c>
    </row>
    <row r="2058" spans="1:8" x14ac:dyDescent="0.2">
      <c r="A2058" s="1">
        <v>2061</v>
      </c>
      <c r="B2058" s="1" t="str">
        <f t="shared" si="32"/>
        <v>IHI Power Services Corp</v>
      </c>
      <c r="C2058" s="1" t="b">
        <f>IF(D2058&lt;&gt;"",IF(COUNTIF($D$2:D2057, D2058), INDEX($A$2:$D$100000, MATCH(D2058, $D$2:D2057,0),1), FALSE), FALSE)</f>
        <v>0</v>
      </c>
      <c r="F2058" s="1" t="b">
        <f>IF(G2058&lt;&gt;"", IF(COUNTIF($G$2:G2057, G2058), INDEX($A$2:$G$100000, MATCH(G2058, $G$2:G2057,0),1), FALSE), FALSE)</f>
        <v>0</v>
      </c>
      <c r="G2058" s="1">
        <v>58650</v>
      </c>
      <c r="H2058" s="1" t="s">
        <v>2172</v>
      </c>
    </row>
    <row r="2059" spans="1:8" x14ac:dyDescent="0.2">
      <c r="A2059" s="1">
        <v>2062</v>
      </c>
      <c r="B2059" s="1" t="str">
        <f t="shared" si="32"/>
        <v>IKEA Property Inc</v>
      </c>
      <c r="C2059" s="1" t="b">
        <f>IF(D2059&lt;&gt;"",IF(COUNTIF($D$2:D2058, D2059), INDEX($A$2:$D$100000, MATCH(D2059, $D$2:D2058,0),1), FALSE), FALSE)</f>
        <v>0</v>
      </c>
      <c r="F2059" s="1" t="b">
        <f>IF(G2059&lt;&gt;"", IF(COUNTIF($G$2:G2058, G2059), INDEX($A$2:$G$100000, MATCH(G2059, $G$2:G2058,0),1), FALSE), FALSE)</f>
        <v>0</v>
      </c>
      <c r="G2059" s="1">
        <v>57389</v>
      </c>
      <c r="H2059" s="1" t="s">
        <v>2173</v>
      </c>
    </row>
    <row r="2060" spans="1:8" x14ac:dyDescent="0.2">
      <c r="A2060" s="1">
        <v>2063</v>
      </c>
      <c r="B2060" s="1" t="str">
        <f t="shared" si="32"/>
        <v>Illinois Electricial Gen Partn</v>
      </c>
      <c r="C2060" s="1" t="b">
        <f>IF(D2060&lt;&gt;"",IF(COUNTIF($D$2:D2059, D2060), INDEX($A$2:$D$100000, MATCH(D2060, $D$2:D2059,0),1), FALSE), FALSE)</f>
        <v>0</v>
      </c>
      <c r="F2060" s="1" t="b">
        <f>IF(G2060&lt;&gt;"", IF(COUNTIF($G$2:G2059, G2060), INDEX($A$2:$G$100000, MATCH(G2060, $G$2:G2059,0),1), FALSE), FALSE)</f>
        <v>0</v>
      </c>
      <c r="G2060" s="1">
        <v>9205</v>
      </c>
      <c r="H2060" s="1" t="s">
        <v>2174</v>
      </c>
    </row>
    <row r="2061" spans="1:8" x14ac:dyDescent="0.2">
      <c r="A2061" s="1">
        <v>2064</v>
      </c>
      <c r="B2061" s="1" t="str">
        <f t="shared" si="32"/>
        <v>Illinois Institute-Technology</v>
      </c>
      <c r="C2061" s="1" t="b">
        <f>IF(D2061&lt;&gt;"",IF(COUNTIF($D$2:D2060, D2061), INDEX($A$2:$D$100000, MATCH(D2061, $D$2:D2060,0),1), FALSE), FALSE)</f>
        <v>0</v>
      </c>
      <c r="F2061" s="1" t="b">
        <f>IF(G2061&lt;&gt;"", IF(COUNTIF($G$2:G2060, G2061), INDEX($A$2:$G$100000, MATCH(G2061, $G$2:G2060,0),1), FALSE), FALSE)</f>
        <v>0</v>
      </c>
      <c r="G2061" s="1">
        <v>29767</v>
      </c>
      <c r="H2061" s="1" t="s">
        <v>2175</v>
      </c>
    </row>
    <row r="2062" spans="1:8" x14ac:dyDescent="0.2">
      <c r="A2062" s="1">
        <v>2065</v>
      </c>
      <c r="B2062" s="1" t="str">
        <f t="shared" si="32"/>
        <v>Illinois Municipal Elec Agency</v>
      </c>
      <c r="C2062" s="1" t="b">
        <f>IF(D2062&lt;&gt;"",IF(COUNTIF($D$2:D2061, D2062), INDEX($A$2:$D$100000, MATCH(D2062, $D$2:D2061,0),1), FALSE), FALSE)</f>
        <v>0</v>
      </c>
      <c r="F2062" s="1" t="b">
        <f>IF(G2062&lt;&gt;"", IF(COUNTIF($G$2:G2061, G2062), INDEX($A$2:$G$100000, MATCH(G2062, $G$2:G2061,0),1), FALSE), FALSE)</f>
        <v>0</v>
      </c>
      <c r="G2062" s="1">
        <v>9286</v>
      </c>
      <c r="H2062" s="1" t="s">
        <v>2176</v>
      </c>
    </row>
    <row r="2063" spans="1:8" x14ac:dyDescent="0.2">
      <c r="A2063" s="1">
        <v>2066</v>
      </c>
      <c r="B2063" s="1" t="str">
        <f t="shared" si="32"/>
        <v>Illinois Power Resources Generating LLC</v>
      </c>
      <c r="C2063" s="1" t="b">
        <f>IF(D2063&lt;&gt;"",IF(COUNTIF($D$2:D2062, D2063), INDEX($A$2:$D$100000, MATCH(D2063, $D$2:D2062,0),1), FALSE), FALSE)</f>
        <v>0</v>
      </c>
      <c r="F2063" s="1" t="b">
        <f>IF(G2063&lt;&gt;"", IF(COUNTIF($G$2:G2062, G2063), INDEX($A$2:$G$100000, MATCH(G2063, $G$2:G2062,0),1), FALSE), FALSE)</f>
        <v>0</v>
      </c>
      <c r="G2063" s="1">
        <v>49756</v>
      </c>
      <c r="H2063" s="1" t="s">
        <v>2177</v>
      </c>
    </row>
    <row r="2064" spans="1:8" x14ac:dyDescent="0.2">
      <c r="A2064" s="1">
        <v>2067</v>
      </c>
      <c r="B2064" s="1" t="str">
        <f t="shared" si="32"/>
        <v>Illinois Rural Electric Coop</v>
      </c>
      <c r="C2064" s="1" t="b">
        <f>IF(D2064&lt;&gt;"",IF(COUNTIF($D$2:D2063, D2064), INDEX($A$2:$D$100000, MATCH(D2064, $D$2:D2063,0),1), FALSE), FALSE)</f>
        <v>0</v>
      </c>
      <c r="F2064" s="1" t="b">
        <f>IF(G2064&lt;&gt;"", IF(COUNTIF($G$2:G2063, G2064), INDEX($A$2:$G$100000, MATCH(G2064, $G$2:G2063,0),1), FALSE), FALSE)</f>
        <v>0</v>
      </c>
      <c r="G2064" s="1">
        <v>9209</v>
      </c>
      <c r="H2064" s="1" t="s">
        <v>2178</v>
      </c>
    </row>
    <row r="2065" spans="1:8" x14ac:dyDescent="0.2">
      <c r="A2065" s="1">
        <v>2068</v>
      </c>
      <c r="B2065" s="1" t="str">
        <f t="shared" si="32"/>
        <v>Imperial Irrigation District</v>
      </c>
      <c r="C2065" s="1" t="b">
        <f>IF(D2065&lt;&gt;"",IF(COUNTIF($D$2:D2064, D2065), INDEX($A$2:$D$100000, MATCH(D2065, $D$2:D2064,0),1), FALSE), FALSE)</f>
        <v>0</v>
      </c>
      <c r="F2065" s="1" t="b">
        <f>IF(G2065&lt;&gt;"", IF(COUNTIF($G$2:G2064, G2065), INDEX($A$2:$G$100000, MATCH(G2065, $G$2:G2064,0),1), FALSE), FALSE)</f>
        <v>0</v>
      </c>
      <c r="G2065" s="1">
        <v>9216</v>
      </c>
      <c r="H2065" s="1" t="s">
        <v>2179</v>
      </c>
    </row>
    <row r="2066" spans="1:8" x14ac:dyDescent="0.2">
      <c r="A2066" s="1">
        <v>2069</v>
      </c>
      <c r="B2066" s="1" t="str">
        <f t="shared" si="32"/>
        <v>Imperial Savannah LP</v>
      </c>
      <c r="C2066" s="1" t="b">
        <f>IF(D2066&lt;&gt;"",IF(COUNTIF($D$2:D2065, D2066), INDEX($A$2:$D$100000, MATCH(D2066, $D$2:D2065,0),1), FALSE), FALSE)</f>
        <v>0</v>
      </c>
      <c r="F2066" s="1" t="b">
        <f>IF(G2066&lt;&gt;"", IF(COUNTIF($G$2:G2065, G2066), INDEX($A$2:$G$100000, MATCH(G2066, $G$2:G2065,0),1), FALSE), FALSE)</f>
        <v>0</v>
      </c>
      <c r="G2066" s="1">
        <v>27131</v>
      </c>
      <c r="H2066" s="1" t="s">
        <v>2180</v>
      </c>
    </row>
    <row r="2067" spans="1:8" x14ac:dyDescent="0.2">
      <c r="A2067" s="1">
        <v>2070</v>
      </c>
      <c r="B2067" s="1" t="str">
        <f t="shared" si="32"/>
        <v>Imperial Solar 1 LLC</v>
      </c>
      <c r="C2067" s="1" t="b">
        <f>IF(D2067&lt;&gt;"",IF(COUNTIF($D$2:D2066, D2067), INDEX($A$2:$D$100000, MATCH(D2067, $D$2:D2066,0),1), FALSE), FALSE)</f>
        <v>0</v>
      </c>
      <c r="F2067" s="1" t="b">
        <f>IF(G2067&lt;&gt;"", IF(COUNTIF($G$2:G2066, G2067), INDEX($A$2:$G$100000, MATCH(G2067, $G$2:G2066,0),1), FALSE), FALSE)</f>
        <v>0</v>
      </c>
      <c r="G2067" s="1">
        <v>59475</v>
      </c>
      <c r="H2067" s="1" t="s">
        <v>2181</v>
      </c>
    </row>
    <row r="2068" spans="1:8" x14ac:dyDescent="0.2">
      <c r="A2068" s="1">
        <v>2071</v>
      </c>
      <c r="B2068" s="1" t="str">
        <f t="shared" si="32"/>
        <v>Imperial Valley Solar Company 1 LLC</v>
      </c>
      <c r="C2068" s="1" t="b">
        <f>IF(D2068&lt;&gt;"",IF(COUNTIF($D$2:D2067, D2068), INDEX($A$2:$D$100000, MATCH(D2068, $D$2:D2067,0),1), FALSE), FALSE)</f>
        <v>0</v>
      </c>
      <c r="F2068" s="1" t="b">
        <f>IF(G2068&lt;&gt;"", IF(COUNTIF($G$2:G2067, G2068), INDEX($A$2:$G$100000, MATCH(G2068, $G$2:G2067,0),1), FALSE), FALSE)</f>
        <v>0</v>
      </c>
      <c r="G2068" s="1">
        <v>57439</v>
      </c>
      <c r="H2068" s="1" t="s">
        <v>2182</v>
      </c>
    </row>
    <row r="2069" spans="1:8" x14ac:dyDescent="0.2">
      <c r="A2069" s="1">
        <v>2072</v>
      </c>
      <c r="B2069" s="1" t="str">
        <f t="shared" si="32"/>
        <v>Imperial Valley Solar, LLC</v>
      </c>
      <c r="C2069" s="1" t="b">
        <f>IF(D2069&lt;&gt;"",IF(COUNTIF($D$2:D2068, D2069), INDEX($A$2:$D$100000, MATCH(D2069, $D$2:D2068,0),1), FALSE), FALSE)</f>
        <v>0</v>
      </c>
      <c r="F2069" s="1" t="b">
        <f>IF(G2069&lt;&gt;"", IF(COUNTIF($G$2:G2068, G2069), INDEX($A$2:$G$100000, MATCH(G2069, $G$2:G2068,0),1), FALSE), FALSE)</f>
        <v>0</v>
      </c>
      <c r="G2069" s="1">
        <v>56167</v>
      </c>
      <c r="H2069" s="1" t="s">
        <v>2183</v>
      </c>
    </row>
    <row r="2070" spans="1:8" x14ac:dyDescent="0.2">
      <c r="A2070" s="1">
        <v>2073</v>
      </c>
      <c r="B2070" s="1" t="str">
        <f t="shared" si="32"/>
        <v>IND Solar Farm</v>
      </c>
      <c r="C2070" s="1" t="b">
        <f>IF(D2070&lt;&gt;"",IF(COUNTIF($D$2:D2069, D2070), INDEX($A$2:$D$100000, MATCH(D2070, $D$2:D2069,0),1), FALSE), FALSE)</f>
        <v>0</v>
      </c>
      <c r="F2070" s="1" t="b">
        <f>IF(G2070&lt;&gt;"", IF(COUNTIF($G$2:G2069, G2070), INDEX($A$2:$G$100000, MATCH(G2070, $G$2:G2069,0),1), FALSE), FALSE)</f>
        <v>0</v>
      </c>
      <c r="G2070" s="1">
        <v>58376</v>
      </c>
      <c r="H2070" s="1" t="s">
        <v>2184</v>
      </c>
    </row>
    <row r="2071" spans="1:8" x14ac:dyDescent="0.2">
      <c r="A2071" s="1">
        <v>2074</v>
      </c>
      <c r="B2071" s="1" t="str">
        <f t="shared" si="32"/>
        <v>Indeck Energy-Alexandria, LLC</v>
      </c>
      <c r="C2071" s="1" t="b">
        <f>IF(D2071&lt;&gt;"",IF(COUNTIF($D$2:D2070, D2071), INDEX($A$2:$D$100000, MATCH(D2071, $D$2:D2070,0),1), FALSE), FALSE)</f>
        <v>0</v>
      </c>
      <c r="F2071" s="1" t="b">
        <f>IF(G2071&lt;&gt;"", IF(COUNTIF($G$2:G2070, G2071), INDEX($A$2:$G$100000, MATCH(G2071, $G$2:G2070,0),1), FALSE), FALSE)</f>
        <v>0</v>
      </c>
      <c r="G2071" s="1">
        <v>58550</v>
      </c>
      <c r="H2071" s="1" t="s">
        <v>2185</v>
      </c>
    </row>
    <row r="2072" spans="1:8" x14ac:dyDescent="0.2">
      <c r="A2072" s="1">
        <v>2075</v>
      </c>
      <c r="B2072" s="1" t="str">
        <f t="shared" si="32"/>
        <v>Indeck Operations  Inc</v>
      </c>
      <c r="C2072" s="1" t="b">
        <f>IF(D2072&lt;&gt;"",IF(COUNTIF($D$2:D2071, D2072), INDEX($A$2:$D$100000, MATCH(D2072, $D$2:D2071,0),1), FALSE), FALSE)</f>
        <v>0</v>
      </c>
      <c r="F2072" s="1" t="b">
        <f>IF(G2072&lt;&gt;"", IF(COUNTIF($G$2:G2071, G2072), INDEX($A$2:$G$100000, MATCH(G2072, $G$2:G2071,0),1), FALSE), FALSE)</f>
        <v>0</v>
      </c>
      <c r="G2072" s="1">
        <v>9262</v>
      </c>
      <c r="H2072" s="1" t="s">
        <v>2186</v>
      </c>
    </row>
    <row r="2073" spans="1:8" x14ac:dyDescent="0.2">
      <c r="A2073" s="1">
        <v>2076</v>
      </c>
      <c r="B2073" s="1" t="str">
        <f t="shared" si="32"/>
        <v>Indeck-Corinth Ltd Partnership</v>
      </c>
      <c r="C2073" s="1" t="b">
        <f>IF(D2073&lt;&gt;"",IF(COUNTIF($D$2:D2072, D2073), INDEX($A$2:$D$100000, MATCH(D2073, $D$2:D2072,0),1), FALSE), FALSE)</f>
        <v>0</v>
      </c>
      <c r="F2073" s="1" t="b">
        <f>IF(G2073&lt;&gt;"", IF(COUNTIF($G$2:G2072, G2073), INDEX($A$2:$G$100000, MATCH(G2073, $G$2:G2072,0),1), FALSE), FALSE)</f>
        <v>0</v>
      </c>
      <c r="G2073" s="1">
        <v>9263</v>
      </c>
      <c r="H2073" s="1" t="s">
        <v>2187</v>
      </c>
    </row>
    <row r="2074" spans="1:8" x14ac:dyDescent="0.2">
      <c r="A2074" s="1">
        <v>2077</v>
      </c>
      <c r="B2074" s="1" t="str">
        <f t="shared" si="32"/>
        <v>Indeck-Energy Serv Silver Spg</v>
      </c>
      <c r="C2074" s="1" t="b">
        <f>IF(D2074&lt;&gt;"",IF(COUNTIF($D$2:D2073, D2074), INDEX($A$2:$D$100000, MATCH(D2074, $D$2:D2073,0),1), FALSE), FALSE)</f>
        <v>0</v>
      </c>
      <c r="F2074" s="1" t="b">
        <f>IF(G2074&lt;&gt;"", IF(COUNTIF($G$2:G2073, G2074), INDEX($A$2:$G$100000, MATCH(G2074, $G$2:G2073,0),1), FALSE), FALSE)</f>
        <v>0</v>
      </c>
      <c r="G2074" s="1">
        <v>9245</v>
      </c>
      <c r="H2074" s="1" t="s">
        <v>2188</v>
      </c>
    </row>
    <row r="2075" spans="1:8" x14ac:dyDescent="0.2">
      <c r="A2075" s="1">
        <v>2078</v>
      </c>
      <c r="B2075" s="1" t="str">
        <f t="shared" si="32"/>
        <v>Indeck-Olean Ltd Partnership</v>
      </c>
      <c r="C2075" s="1" t="b">
        <f>IF(D2075&lt;&gt;"",IF(COUNTIF($D$2:D2074, D2075), INDEX($A$2:$D$100000, MATCH(D2075, $D$2:D2074,0),1), FALSE), FALSE)</f>
        <v>0</v>
      </c>
      <c r="F2075" s="1" t="b">
        <f>IF(G2075&lt;&gt;"", IF(COUNTIF($G$2:G2074, G2075), INDEX($A$2:$G$100000, MATCH(G2075, $G$2:G2074,0),1), FALSE), FALSE)</f>
        <v>0</v>
      </c>
      <c r="G2075" s="1">
        <v>9261</v>
      </c>
      <c r="H2075" s="1" t="s">
        <v>2189</v>
      </c>
    </row>
    <row r="2076" spans="1:8" x14ac:dyDescent="0.2">
      <c r="A2076" s="1">
        <v>2079</v>
      </c>
      <c r="B2076" s="1" t="str">
        <f t="shared" si="32"/>
        <v>Indeck-Oswego Ltd Partnership</v>
      </c>
      <c r="C2076" s="1" t="b">
        <f>IF(D2076&lt;&gt;"",IF(COUNTIF($D$2:D2075, D2076), INDEX($A$2:$D$100000, MATCH(D2076, $D$2:D2075,0),1), FALSE), FALSE)</f>
        <v>0</v>
      </c>
      <c r="F2076" s="1" t="b">
        <f>IF(G2076&lt;&gt;"", IF(COUNTIF($G$2:G2075, G2076), INDEX($A$2:$G$100000, MATCH(G2076, $G$2:G2075,0),1), FALSE), FALSE)</f>
        <v>0</v>
      </c>
      <c r="G2076" s="1">
        <v>9244</v>
      </c>
      <c r="H2076" s="1" t="s">
        <v>2190</v>
      </c>
    </row>
    <row r="2077" spans="1:8" x14ac:dyDescent="0.2">
      <c r="A2077" s="1">
        <v>2080</v>
      </c>
      <c r="B2077" s="1" t="str">
        <f t="shared" si="32"/>
        <v>Indeck-Yerkes Ltd Partnership</v>
      </c>
      <c r="C2077" s="1" t="b">
        <f>IF(D2077&lt;&gt;"",IF(COUNTIF($D$2:D2076, D2077), INDEX($A$2:$D$100000, MATCH(D2077, $D$2:D2076,0),1), FALSE), FALSE)</f>
        <v>0</v>
      </c>
      <c r="F2077" s="1" t="b">
        <f>IF(G2077&lt;&gt;"", IF(COUNTIF($G$2:G2076, G2077), INDEX($A$2:$G$100000, MATCH(G2077, $G$2:G2076,0),1), FALSE), FALSE)</f>
        <v>0</v>
      </c>
      <c r="G2077" s="1">
        <v>9243</v>
      </c>
      <c r="H2077" s="1" t="s">
        <v>2191</v>
      </c>
    </row>
    <row r="2078" spans="1:8" x14ac:dyDescent="0.2">
      <c r="A2078" s="1">
        <v>2081</v>
      </c>
      <c r="B2078" s="1" t="str">
        <f t="shared" si="32"/>
        <v>Indian River Operations Inc</v>
      </c>
      <c r="C2078" s="1" t="b">
        <f>IF(D2078&lt;&gt;"",IF(COUNTIF($D$2:D2077, D2078), INDEX($A$2:$D$100000, MATCH(D2078, $D$2:D2077,0),1), FALSE), FALSE)</f>
        <v>0</v>
      </c>
      <c r="F2078" s="1" t="b">
        <f>IF(G2078&lt;&gt;"", IF(COUNTIF($G$2:G2077, G2078), INDEX($A$2:$G$100000, MATCH(G2078, $G$2:G2077,0),1), FALSE), FALSE)</f>
        <v>0</v>
      </c>
      <c r="G2078" s="1">
        <v>9332</v>
      </c>
      <c r="H2078" s="1" t="s">
        <v>2192</v>
      </c>
    </row>
    <row r="2079" spans="1:8" x14ac:dyDescent="0.2">
      <c r="A2079" s="1">
        <v>2082</v>
      </c>
      <c r="B2079" s="1" t="str">
        <f t="shared" si="32"/>
        <v>Indiana Municipal Power Agency</v>
      </c>
      <c r="C2079" s="1" t="b">
        <f>IF(D2079&lt;&gt;"",IF(COUNTIF($D$2:D2078, D2079), INDEX($A$2:$D$100000, MATCH(D2079, $D$2:D2078,0),1), FALSE), FALSE)</f>
        <v>0</v>
      </c>
      <c r="F2079" s="1" t="b">
        <f>IF(G2079&lt;&gt;"", IF(COUNTIF($G$2:G2078, G2079), INDEX($A$2:$G$100000, MATCH(G2079, $G$2:G2078,0),1), FALSE), FALSE)</f>
        <v>0</v>
      </c>
      <c r="G2079" s="1">
        <v>9234</v>
      </c>
      <c r="H2079" s="1" t="s">
        <v>2193</v>
      </c>
    </row>
    <row r="2080" spans="1:8" x14ac:dyDescent="0.2">
      <c r="A2080" s="1">
        <v>2083</v>
      </c>
      <c r="B2080" s="1" t="str">
        <f t="shared" si="32"/>
        <v>Indiana University of Penn</v>
      </c>
      <c r="C2080" s="1" t="b">
        <f>IF(D2080&lt;&gt;"",IF(COUNTIF($D$2:D2079, D2080), INDEX($A$2:$D$100000, MATCH(D2080, $D$2:D2079,0),1), FALSE), FALSE)</f>
        <v>0</v>
      </c>
      <c r="F2080" s="1" t="b">
        <f>IF(G2080&lt;&gt;"", IF(COUNTIF($G$2:G2079, G2080), INDEX($A$2:$G$100000, MATCH(G2080, $G$2:G2079,0),1), FALSE), FALSE)</f>
        <v>0</v>
      </c>
      <c r="G2080" s="1">
        <v>9335</v>
      </c>
      <c r="H2080" s="1" t="s">
        <v>2194</v>
      </c>
    </row>
    <row r="2081" spans="1:8" x14ac:dyDescent="0.2">
      <c r="A2081" s="1">
        <v>2084</v>
      </c>
      <c r="B2081" s="1" t="str">
        <f t="shared" si="32"/>
        <v>Indianola Municipal Utilities</v>
      </c>
      <c r="C2081" s="1" t="b">
        <f>IF(D2081&lt;&gt;"",IF(COUNTIF($D$2:D2080, D2081), INDEX($A$2:$D$100000, MATCH(D2081, $D$2:D2080,0),1), FALSE), FALSE)</f>
        <v>0</v>
      </c>
      <c r="F2081" s="1" t="b">
        <f>IF(G2081&lt;&gt;"", IF(COUNTIF($G$2:G2080, G2081), INDEX($A$2:$G$100000, MATCH(G2081, $G$2:G2080,0),1), FALSE), FALSE)</f>
        <v>0</v>
      </c>
      <c r="G2081" s="1">
        <v>9275</v>
      </c>
      <c r="H2081" s="1" t="s">
        <v>2195</v>
      </c>
    </row>
    <row r="2082" spans="1:8" x14ac:dyDescent="0.2">
      <c r="A2082" s="1">
        <v>2085</v>
      </c>
      <c r="B2082" s="1" t="str">
        <f t="shared" si="32"/>
        <v>Industrial Energy Applications Inc</v>
      </c>
      <c r="C2082" s="1" t="b">
        <f>IF(D2082&lt;&gt;"",IF(COUNTIF($D$2:D2081, D2082), INDEX($A$2:$D$100000, MATCH(D2082, $D$2:D2081,0),1), FALSE), FALSE)</f>
        <v>0</v>
      </c>
      <c r="F2082" s="1" t="b">
        <f>IF(G2082&lt;&gt;"", IF(COUNTIF($G$2:G2081, G2082), INDEX($A$2:$G$100000, MATCH(G2082, $G$2:G2081,0),1), FALSE), FALSE)</f>
        <v>0</v>
      </c>
      <c r="G2082" s="1">
        <v>361</v>
      </c>
      <c r="H2082" s="1" t="s">
        <v>2196</v>
      </c>
    </row>
    <row r="2083" spans="1:8" x14ac:dyDescent="0.2">
      <c r="A2083" s="1">
        <v>2086</v>
      </c>
      <c r="B2083" s="1" t="str">
        <f t="shared" si="32"/>
        <v>Industrial Power Generating Company LLC</v>
      </c>
      <c r="C2083" s="1" t="b">
        <f>IF(D2083&lt;&gt;"",IF(COUNTIF($D$2:D2082, D2083), INDEX($A$2:$D$100000, MATCH(D2083, $D$2:D2082,0),1), FALSE), FALSE)</f>
        <v>0</v>
      </c>
      <c r="F2083" s="1" t="b">
        <f>IF(G2083&lt;&gt;"", IF(COUNTIF($G$2:G2082, G2083), INDEX($A$2:$G$100000, MATCH(G2083, $G$2:G2082,0),1), FALSE), FALSE)</f>
        <v>0</v>
      </c>
      <c r="G2083" s="1">
        <v>55938</v>
      </c>
      <c r="H2083" s="1" t="s">
        <v>2197</v>
      </c>
    </row>
    <row r="2084" spans="1:8" x14ac:dyDescent="0.2">
      <c r="A2084" s="1">
        <v>2087</v>
      </c>
      <c r="B2084" s="1" t="str">
        <f t="shared" si="32"/>
        <v>Industrial Power Services Corp.</v>
      </c>
      <c r="C2084" s="1" t="b">
        <f>IF(D2084&lt;&gt;"",IF(COUNTIF($D$2:D2083, D2084), INDEX($A$2:$D$100000, MATCH(D2084, $D$2:D2083,0),1), FALSE), FALSE)</f>
        <v>0</v>
      </c>
      <c r="F2084" s="1" t="b">
        <f>IF(G2084&lt;&gt;"", IF(COUNTIF($G$2:G2083, G2084), INDEX($A$2:$G$100000, MATCH(G2084, $G$2:G2083,0),1), FALSE), FALSE)</f>
        <v>0</v>
      </c>
      <c r="G2084" s="1">
        <v>59596</v>
      </c>
      <c r="H2084" s="1" t="s">
        <v>2198</v>
      </c>
    </row>
    <row r="2085" spans="1:8" x14ac:dyDescent="0.2">
      <c r="A2085" s="1">
        <v>2088</v>
      </c>
      <c r="B2085" s="1" t="str">
        <f t="shared" si="32"/>
        <v>Indy Airport Solar Project II, LLC</v>
      </c>
      <c r="C2085" s="1" t="b">
        <f>IF(D2085&lt;&gt;"",IF(COUNTIF($D$2:D2084, D2085), INDEX($A$2:$D$100000, MATCH(D2085, $D$2:D2084,0),1), FALSE), FALSE)</f>
        <v>0</v>
      </c>
      <c r="F2085" s="1" t="b">
        <f>IF(G2085&lt;&gt;"", IF(COUNTIF($G$2:G2084, G2085), INDEX($A$2:$G$100000, MATCH(G2085, $G$2:G2084,0),1), FALSE), FALSE)</f>
        <v>0</v>
      </c>
      <c r="G2085" s="1">
        <v>59200</v>
      </c>
      <c r="H2085" s="1" t="s">
        <v>2199</v>
      </c>
    </row>
    <row r="2086" spans="1:8" x14ac:dyDescent="0.2">
      <c r="A2086" s="1">
        <v>2089</v>
      </c>
      <c r="B2086" s="1" t="str">
        <f t="shared" si="32"/>
        <v>INEOS New Planet BioEnergy</v>
      </c>
      <c r="C2086" s="1" t="b">
        <f>IF(D2086&lt;&gt;"",IF(COUNTIF($D$2:D2085, D2086), INDEX($A$2:$D$100000, MATCH(D2086, $D$2:D2085,0),1), FALSE), FALSE)</f>
        <v>0</v>
      </c>
      <c r="F2086" s="1" t="b">
        <f>IF(G2086&lt;&gt;"", IF(COUNTIF($G$2:G2085, G2086), INDEX($A$2:$G$100000, MATCH(G2086, $G$2:G2085,0),1), FALSE), FALSE)</f>
        <v>0</v>
      </c>
      <c r="G2086" s="1">
        <v>58595</v>
      </c>
      <c r="H2086" s="1" t="s">
        <v>2200</v>
      </c>
    </row>
    <row r="2087" spans="1:8" x14ac:dyDescent="0.2">
      <c r="A2087" s="1">
        <v>2090</v>
      </c>
      <c r="B2087" s="1" t="str">
        <f t="shared" si="32"/>
        <v>INEOS Nitriles Greenlake</v>
      </c>
      <c r="C2087" s="1" t="b">
        <f>IF(D2087&lt;&gt;"",IF(COUNTIF($D$2:D2086, D2087), INDEX($A$2:$D$100000, MATCH(D2087, $D$2:D2086,0),1), FALSE), FALSE)</f>
        <v>0</v>
      </c>
      <c r="F2087" s="1" t="b">
        <f>IF(G2087&lt;&gt;"", IF(COUNTIF($G$2:G2086, G2087), INDEX($A$2:$G$100000, MATCH(G2087, $G$2:G2086,0),1), FALSE), FALSE)</f>
        <v>0</v>
      </c>
      <c r="G2087" s="1">
        <v>54837</v>
      </c>
      <c r="H2087" s="1" t="s">
        <v>2201</v>
      </c>
    </row>
    <row r="2088" spans="1:8" x14ac:dyDescent="0.2">
      <c r="A2088" s="1">
        <v>2091</v>
      </c>
      <c r="B2088" s="1" t="str">
        <f t="shared" si="32"/>
        <v>INEOS USA LLC</v>
      </c>
      <c r="C2088" s="1" t="b">
        <f>IF(D2088&lt;&gt;"",IF(COUNTIF($D$2:D2087, D2088), INDEX($A$2:$D$100000, MATCH(D2088, $D$2:D2087,0),1), FALSE), FALSE)</f>
        <v>0</v>
      </c>
      <c r="F2088" s="1" t="b">
        <f>IF(G2088&lt;&gt;"", IF(COUNTIF($G$2:G2087, G2088), INDEX($A$2:$G$100000, MATCH(G2088, $G$2:G2087,0),1), FALSE), FALSE)</f>
        <v>0</v>
      </c>
      <c r="G2088" s="1">
        <v>54769</v>
      </c>
      <c r="H2088" s="1" t="s">
        <v>2202</v>
      </c>
    </row>
    <row r="2089" spans="1:8" x14ac:dyDescent="0.2">
      <c r="A2089" s="1">
        <v>2092</v>
      </c>
      <c r="B2089" s="1" t="str">
        <f t="shared" si="32"/>
        <v>Ingenco Renewable Development, LLC</v>
      </c>
      <c r="C2089" s="1" t="b">
        <f>IF(D2089&lt;&gt;"",IF(COUNTIF($D$2:D2088, D2089), INDEX($A$2:$D$100000, MATCH(D2089, $D$2:D2088,0),1), FALSE), FALSE)</f>
        <v>0</v>
      </c>
      <c r="F2089" s="1" t="b">
        <f>IF(G2089&lt;&gt;"", IF(COUNTIF($G$2:G2088, G2089), INDEX($A$2:$G$100000, MATCH(G2089, $G$2:G2088,0),1), FALSE), FALSE)</f>
        <v>0</v>
      </c>
      <c r="G2089" s="1">
        <v>59452</v>
      </c>
      <c r="H2089" s="1" t="s">
        <v>2203</v>
      </c>
    </row>
    <row r="2090" spans="1:8" x14ac:dyDescent="0.2">
      <c r="A2090" s="1">
        <v>2093</v>
      </c>
      <c r="B2090" s="1" t="str">
        <f t="shared" si="32"/>
        <v>Ingersall Machine Tools Inc.</v>
      </c>
      <c r="C2090" s="1" t="b">
        <f>IF(D2090&lt;&gt;"",IF(COUNTIF($D$2:D2089, D2090), INDEX($A$2:$D$100000, MATCH(D2090, $D$2:D2089,0),1), FALSE), FALSE)</f>
        <v>0</v>
      </c>
      <c r="F2090" s="1" t="b">
        <f>IF(G2090&lt;&gt;"", IF(COUNTIF($G$2:G2089, G2090), INDEX($A$2:$G$100000, MATCH(G2090, $G$2:G2089,0),1), FALSE), FALSE)</f>
        <v>0</v>
      </c>
      <c r="G2090" s="1">
        <v>9227</v>
      </c>
      <c r="H2090" s="1" t="s">
        <v>2204</v>
      </c>
    </row>
    <row r="2091" spans="1:8" x14ac:dyDescent="0.2">
      <c r="A2091" s="1">
        <v>2094</v>
      </c>
      <c r="B2091" s="1" t="str">
        <f t="shared" si="32"/>
        <v>Ingleside Cogeneration LP</v>
      </c>
      <c r="C2091" s="1" t="b">
        <f>IF(D2091&lt;&gt;"",IF(COUNTIF($D$2:D2090, D2091), INDEX($A$2:$D$100000, MATCH(D2091, $D$2:D2090,0),1), FALSE), FALSE)</f>
        <v>0</v>
      </c>
      <c r="F2091" s="1" t="b">
        <f>IF(G2091&lt;&gt;"", IF(COUNTIF($G$2:G2090, G2091), INDEX($A$2:$G$100000, MATCH(G2091, $G$2:G2090,0),1), FALSE), FALSE)</f>
        <v>0</v>
      </c>
      <c r="G2091" s="1">
        <v>26469</v>
      </c>
      <c r="H2091" s="1" t="s">
        <v>2205</v>
      </c>
    </row>
    <row r="2092" spans="1:8" x14ac:dyDescent="0.2">
      <c r="A2092" s="1">
        <v>2095</v>
      </c>
      <c r="B2092" s="1" t="str">
        <f t="shared" si="32"/>
        <v>Ingredion Inc - Illinois</v>
      </c>
      <c r="C2092" s="1" t="b">
        <f>IF(D2092&lt;&gt;"",IF(COUNTIF($D$2:D2091, D2092), INDEX($A$2:$D$100000, MATCH(D2092, $D$2:D2091,0),1), FALSE), FALSE)</f>
        <v>0</v>
      </c>
      <c r="F2092" s="1" t="b">
        <f>IF(G2092&lt;&gt;"", IF(COUNTIF($G$2:G2091, G2092), INDEX($A$2:$G$100000, MATCH(G2092, $G$2:G2091,0),1), FALSE), FALSE)</f>
        <v>0</v>
      </c>
      <c r="G2092" s="1">
        <v>4222</v>
      </c>
      <c r="H2092" s="1" t="s">
        <v>2206</v>
      </c>
    </row>
    <row r="2093" spans="1:8" x14ac:dyDescent="0.2">
      <c r="A2093" s="1">
        <v>2096</v>
      </c>
      <c r="B2093" s="1" t="str">
        <f t="shared" si="32"/>
        <v>Ingredion Inc - Stockton</v>
      </c>
      <c r="C2093" s="1" t="b">
        <f>IF(D2093&lt;&gt;"",IF(COUNTIF($D$2:D2092, D2093), INDEX($A$2:$D$100000, MATCH(D2093, $D$2:D2092,0),1), FALSE), FALSE)</f>
        <v>0</v>
      </c>
      <c r="F2093" s="1" t="b">
        <f>IF(G2093&lt;&gt;"", IF(COUNTIF($G$2:G2092, G2093), INDEX($A$2:$G$100000, MATCH(G2093, $G$2:G2092,0),1), FALSE), FALSE)</f>
        <v>0</v>
      </c>
      <c r="G2093" s="1">
        <v>4361</v>
      </c>
      <c r="H2093" s="1" t="s">
        <v>2207</v>
      </c>
    </row>
    <row r="2094" spans="1:8" x14ac:dyDescent="0.2">
      <c r="A2094" s="1">
        <v>2097</v>
      </c>
      <c r="B2094" s="1" t="str">
        <f t="shared" si="32"/>
        <v>Ingredion Inc - Winston Salem</v>
      </c>
      <c r="C2094" s="1" t="b">
        <f>IF(D2094&lt;&gt;"",IF(COUNTIF($D$2:D2093, D2094), INDEX($A$2:$D$100000, MATCH(D2094, $D$2:D2093,0),1), FALSE), FALSE)</f>
        <v>0</v>
      </c>
      <c r="F2094" s="1" t="b">
        <f>IF(G2094&lt;&gt;"", IF(COUNTIF($G$2:G2093, G2094), INDEX($A$2:$G$100000, MATCH(G2094, $G$2:G2093,0),1), FALSE), FALSE)</f>
        <v>0</v>
      </c>
      <c r="G2094" s="1">
        <v>4417</v>
      </c>
      <c r="H2094" s="1" t="s">
        <v>2208</v>
      </c>
    </row>
    <row r="2095" spans="1:8" x14ac:dyDescent="0.2">
      <c r="A2095" s="1">
        <v>2098</v>
      </c>
      <c r="B2095" s="1" t="str">
        <f t="shared" si="32"/>
        <v>Inland Empire Energy Ctr LLC</v>
      </c>
      <c r="C2095" s="1" t="b">
        <f>IF(D2095&lt;&gt;"",IF(COUNTIF($D$2:D2094, D2095), INDEX($A$2:$D$100000, MATCH(D2095, $D$2:D2094,0),1), FALSE), FALSE)</f>
        <v>0</v>
      </c>
      <c r="F2095" s="1" t="b">
        <f>IF(G2095&lt;&gt;"", IF(COUNTIF($G$2:G2094, G2095), INDEX($A$2:$G$100000, MATCH(G2095, $G$2:G2094,0),1), FALSE), FALSE)</f>
        <v>0</v>
      </c>
      <c r="G2095" s="1">
        <v>9155</v>
      </c>
      <c r="H2095" s="1" t="s">
        <v>2209</v>
      </c>
    </row>
    <row r="2096" spans="1:8" x14ac:dyDescent="0.2">
      <c r="A2096" s="1">
        <v>2099</v>
      </c>
      <c r="B2096" s="1" t="str">
        <f t="shared" si="32"/>
        <v>Inland Paperboard - Rome Mill</v>
      </c>
      <c r="C2096" s="1" t="b">
        <f>IF(D2096&lt;&gt;"",IF(COUNTIF($D$2:D2095, D2096), INDEX($A$2:$D$100000, MATCH(D2096, $D$2:D2095,0),1), FALSE), FALSE)</f>
        <v>0</v>
      </c>
      <c r="F2096" s="1" t="b">
        <f>IF(G2096&lt;&gt;"", IF(COUNTIF($G$2:G2095, G2096), INDEX($A$2:$G$100000, MATCH(G2096, $G$2:G2095,0),1), FALSE), FALSE)</f>
        <v>0</v>
      </c>
      <c r="G2096" s="1">
        <v>23632</v>
      </c>
      <c r="H2096" s="1" t="s">
        <v>2210</v>
      </c>
    </row>
    <row r="2097" spans="1:8" x14ac:dyDescent="0.2">
      <c r="A2097" s="1">
        <v>2100</v>
      </c>
      <c r="B2097" s="1" t="str">
        <f t="shared" si="32"/>
        <v>Innovative Energy Systems Inc</v>
      </c>
      <c r="C2097" s="1" t="b">
        <f>IF(D2097&lt;&gt;"",IF(COUNTIF($D$2:D2096, D2097), INDEX($A$2:$D$100000, MATCH(D2097, $D$2:D2096,0),1), FALSE), FALSE)</f>
        <v>0</v>
      </c>
      <c r="F2097" s="1" t="b">
        <f>IF(G2097&lt;&gt;"", IF(COUNTIF($G$2:G2096, G2097), INDEX($A$2:$G$100000, MATCH(G2097, $G$2:G2096,0),1), FALSE), FALSE)</f>
        <v>0</v>
      </c>
      <c r="G2097" s="1">
        <v>50158</v>
      </c>
      <c r="H2097" s="1" t="s">
        <v>2211</v>
      </c>
    </row>
    <row r="2098" spans="1:8" x14ac:dyDescent="0.2">
      <c r="A2098" s="1">
        <v>2101</v>
      </c>
      <c r="B2098" s="1" t="str">
        <f t="shared" si="32"/>
        <v>Innovative Solar 10</v>
      </c>
      <c r="C2098" s="1" t="b">
        <f>IF(D2098&lt;&gt;"",IF(COUNTIF($D$2:D2097, D2098), INDEX($A$2:$D$100000, MATCH(D2098, $D$2:D2097,0),1), FALSE), FALSE)</f>
        <v>0</v>
      </c>
      <c r="F2098" s="1" t="b">
        <f>IF(G2098&lt;&gt;"", IF(COUNTIF($G$2:G2097, G2098), INDEX($A$2:$G$100000, MATCH(G2098, $G$2:G2097,0),1), FALSE), FALSE)</f>
        <v>0</v>
      </c>
      <c r="G2098" s="1">
        <v>59778</v>
      </c>
      <c r="H2098" s="1" t="s">
        <v>2212</v>
      </c>
    </row>
    <row r="2099" spans="1:8" x14ac:dyDescent="0.2">
      <c r="A2099" s="1">
        <v>2102</v>
      </c>
      <c r="B2099" s="1" t="str">
        <f t="shared" si="32"/>
        <v>Innovative Solar 16</v>
      </c>
      <c r="C2099" s="1" t="b">
        <f>IF(D2099&lt;&gt;"",IF(COUNTIF($D$2:D2098, D2099), INDEX($A$2:$D$100000, MATCH(D2099, $D$2:D2098,0),1), FALSE), FALSE)</f>
        <v>0</v>
      </c>
      <c r="F2099" s="1" t="b">
        <f>IF(G2099&lt;&gt;"", IF(COUNTIF($G$2:G2098, G2099), INDEX($A$2:$G$100000, MATCH(G2099, $G$2:G2098,0),1), FALSE), FALSE)</f>
        <v>0</v>
      </c>
      <c r="G2099" s="1">
        <v>59787</v>
      </c>
      <c r="H2099" s="1" t="s">
        <v>2213</v>
      </c>
    </row>
    <row r="2100" spans="1:8" x14ac:dyDescent="0.2">
      <c r="A2100" s="1">
        <v>2103</v>
      </c>
      <c r="B2100" s="1" t="str">
        <f t="shared" si="32"/>
        <v>Innovative Solar 18, LLC</v>
      </c>
      <c r="C2100" s="1" t="b">
        <f>IF(D2100&lt;&gt;"",IF(COUNTIF($D$2:D2099, D2100), INDEX($A$2:$D$100000, MATCH(D2100, $D$2:D2099,0),1), FALSE), FALSE)</f>
        <v>0</v>
      </c>
      <c r="F2100" s="1" t="b">
        <f>IF(G2100&lt;&gt;"", IF(COUNTIF($G$2:G2099, G2100), INDEX($A$2:$G$100000, MATCH(G2100, $G$2:G2099,0),1), FALSE), FALSE)</f>
        <v>0</v>
      </c>
      <c r="G2100" s="1">
        <v>59782</v>
      </c>
      <c r="H2100" s="1" t="s">
        <v>2214</v>
      </c>
    </row>
    <row r="2101" spans="1:8" x14ac:dyDescent="0.2">
      <c r="A2101" s="1">
        <v>2104</v>
      </c>
      <c r="B2101" s="1" t="str">
        <f t="shared" si="32"/>
        <v>Innovative Solar 26, LLC</v>
      </c>
      <c r="C2101" s="1" t="b">
        <f>IF(D2101&lt;&gt;"",IF(COUNTIF($D$2:D2100, D2101), INDEX($A$2:$D$100000, MATCH(D2101, $D$2:D2100,0),1), FALSE), FALSE)</f>
        <v>0</v>
      </c>
      <c r="F2101" s="1" t="b">
        <f>IF(G2101&lt;&gt;"", IF(COUNTIF($G$2:G2100, G2101), INDEX($A$2:$G$100000, MATCH(G2101, $G$2:G2100,0),1), FALSE), FALSE)</f>
        <v>0</v>
      </c>
      <c r="G2101" s="1">
        <v>59783</v>
      </c>
      <c r="H2101" s="1" t="s">
        <v>2215</v>
      </c>
    </row>
    <row r="2102" spans="1:8" x14ac:dyDescent="0.2">
      <c r="A2102" s="1">
        <v>2105</v>
      </c>
      <c r="B2102" s="1" t="str">
        <f t="shared" si="32"/>
        <v>Innovative Solar 44, LLC</v>
      </c>
      <c r="C2102" s="1" t="b">
        <f>IF(D2102&lt;&gt;"",IF(COUNTIF($D$2:D2101, D2102), INDEX($A$2:$D$100000, MATCH(D2102, $D$2:D2101,0),1), FALSE), FALSE)</f>
        <v>0</v>
      </c>
      <c r="F2102" s="1" t="b">
        <f>IF(G2102&lt;&gt;"", IF(COUNTIF($G$2:G2101, G2102), INDEX($A$2:$G$100000, MATCH(G2102, $G$2:G2101,0),1), FALSE), FALSE)</f>
        <v>0</v>
      </c>
      <c r="G2102" s="1">
        <v>59445</v>
      </c>
      <c r="H2102" s="1" t="s">
        <v>2216</v>
      </c>
    </row>
    <row r="2103" spans="1:8" x14ac:dyDescent="0.2">
      <c r="A2103" s="1">
        <v>2106</v>
      </c>
      <c r="B2103" s="1" t="str">
        <f t="shared" si="32"/>
        <v>Innovative Solar 48, LLC</v>
      </c>
      <c r="C2103" s="1" t="b">
        <f>IF(D2103&lt;&gt;"",IF(COUNTIF($D$2:D2102, D2103), INDEX($A$2:$D$100000, MATCH(D2103, $D$2:D2102,0),1), FALSE), FALSE)</f>
        <v>0</v>
      </c>
      <c r="F2103" s="1" t="b">
        <f>IF(G2103&lt;&gt;"", IF(COUNTIF($G$2:G2102, G2103), INDEX($A$2:$G$100000, MATCH(G2103, $G$2:G2102,0),1), FALSE), FALSE)</f>
        <v>0</v>
      </c>
      <c r="G2103" s="1">
        <v>59437</v>
      </c>
      <c r="H2103" s="1" t="s">
        <v>2217</v>
      </c>
    </row>
    <row r="2104" spans="1:8" x14ac:dyDescent="0.2">
      <c r="A2104" s="1">
        <v>2107</v>
      </c>
      <c r="B2104" s="1" t="str">
        <f t="shared" si="32"/>
        <v>Inside Passage Elec Coop, Inc</v>
      </c>
      <c r="C2104" s="1" t="b">
        <f>IF(D2104&lt;&gt;"",IF(COUNTIF($D$2:D2103, D2104), INDEX($A$2:$D$100000, MATCH(D2104, $D$2:D2103,0),1), FALSE), FALSE)</f>
        <v>0</v>
      </c>
      <c r="F2104" s="1" t="b">
        <f>IF(G2104&lt;&gt;"", IF(COUNTIF($G$2:G2103, G2104), INDEX($A$2:$G$100000, MATCH(G2104, $G$2:G2103,0),1), FALSE), FALSE)</f>
        <v>0</v>
      </c>
      <c r="G2104" s="1">
        <v>18963</v>
      </c>
      <c r="H2104" s="1" t="s">
        <v>2218</v>
      </c>
    </row>
    <row r="2105" spans="1:8" x14ac:dyDescent="0.2">
      <c r="A2105" s="1">
        <v>2108</v>
      </c>
      <c r="B2105" s="1" t="str">
        <f t="shared" si="32"/>
        <v>Inst and Envir Div Marine Logistics Base</v>
      </c>
      <c r="C2105" s="1" t="b">
        <f>IF(D2105&lt;&gt;"",IF(COUNTIF($D$2:D2104, D2105), INDEX($A$2:$D$100000, MATCH(D2105, $D$2:D2104,0),1), FALSE), FALSE)</f>
        <v>0</v>
      </c>
      <c r="F2105" s="1" t="b">
        <f>IF(G2105&lt;&gt;"", IF(COUNTIF($G$2:G2104, G2105), INDEX($A$2:$G$100000, MATCH(G2105, $G$2:G2104,0),1), FALSE), FALSE)</f>
        <v>0</v>
      </c>
      <c r="G2105" s="1">
        <v>59135</v>
      </c>
      <c r="H2105" s="1" t="s">
        <v>2219</v>
      </c>
    </row>
    <row r="2106" spans="1:8" x14ac:dyDescent="0.2">
      <c r="A2106" s="1">
        <v>2109</v>
      </c>
      <c r="B2106" s="1" t="str">
        <f t="shared" si="32"/>
        <v>Integrys MA Solar, LLC</v>
      </c>
      <c r="C2106" s="1" t="b">
        <f>IF(D2106&lt;&gt;"",IF(COUNTIF($D$2:D2105, D2106), INDEX($A$2:$D$100000, MATCH(D2106, $D$2:D2105,0),1), FALSE), FALSE)</f>
        <v>0</v>
      </c>
      <c r="F2106" s="1" t="b">
        <f>IF(G2106&lt;&gt;"", IF(COUNTIF($G$2:G2105, G2106), INDEX($A$2:$G$100000, MATCH(G2106, $G$2:G2105,0),1), FALSE), FALSE)</f>
        <v>0</v>
      </c>
      <c r="G2106" s="1">
        <v>58801</v>
      </c>
      <c r="H2106" s="1" t="s">
        <v>2220</v>
      </c>
    </row>
    <row r="2107" spans="1:8" x14ac:dyDescent="0.2">
      <c r="A2107" s="1">
        <v>2110</v>
      </c>
      <c r="B2107" s="1" t="str">
        <f t="shared" si="32"/>
        <v>Inter-Power/AhlCon Partners, L.P.</v>
      </c>
      <c r="C2107" s="1" t="b">
        <f>IF(D2107&lt;&gt;"",IF(COUNTIF($D$2:D2106, D2107), INDEX($A$2:$D$100000, MATCH(D2107, $D$2:D2106,0),1), FALSE), FALSE)</f>
        <v>0</v>
      </c>
      <c r="F2107" s="1" t="b">
        <f>IF(G2107&lt;&gt;"", IF(COUNTIF($G$2:G2106, G2107), INDEX($A$2:$G$100000, MATCH(G2107, $G$2:G2106,0),1), FALSE), FALSE)</f>
        <v>0</v>
      </c>
      <c r="G2107" s="1">
        <v>9379</v>
      </c>
      <c r="H2107" s="1" t="s">
        <v>2221</v>
      </c>
    </row>
    <row r="2108" spans="1:8" x14ac:dyDescent="0.2">
      <c r="A2108" s="1">
        <v>2111</v>
      </c>
      <c r="B2108" s="1" t="str">
        <f t="shared" si="32"/>
        <v>International Bound &amp; Wtr Comm</v>
      </c>
      <c r="C2108" s="1" t="b">
        <f>IF(D2108&lt;&gt;"",IF(COUNTIF($D$2:D2107, D2108), INDEX($A$2:$D$100000, MATCH(D2108, $D$2:D2107,0),1), FALSE), FALSE)</f>
        <v>0</v>
      </c>
      <c r="F2108" s="1" t="b">
        <f>IF(G2108&lt;&gt;"", IF(COUNTIF($G$2:G2107, G2108), INDEX($A$2:$G$100000, MATCH(G2108, $G$2:G2107,0),1), FALSE), FALSE)</f>
        <v>0</v>
      </c>
      <c r="G2108" s="1">
        <v>9339</v>
      </c>
      <c r="H2108" s="1" t="s">
        <v>2222</v>
      </c>
    </row>
    <row r="2109" spans="1:8" x14ac:dyDescent="0.2">
      <c r="A2109" s="1">
        <v>2112</v>
      </c>
      <c r="B2109" s="1" t="str">
        <f t="shared" si="32"/>
        <v>International Paper</v>
      </c>
      <c r="C2109" s="1" t="b">
        <f>IF(D2109&lt;&gt;"",IF(COUNTIF($D$2:D2108, D2109), INDEX($A$2:$D$100000, MATCH(D2109, $D$2:D2108,0),1), FALSE), FALSE)</f>
        <v>0</v>
      </c>
      <c r="F2109" s="1" t="b">
        <f>IF(G2109&lt;&gt;"", IF(COUNTIF($G$2:G2108, G2109), INDEX($A$2:$G$100000, MATCH(G2109, $G$2:G2108,0),1), FALSE), FALSE)</f>
        <v>0</v>
      </c>
      <c r="G2109" s="1">
        <v>9348</v>
      </c>
      <c r="H2109" s="1" t="s">
        <v>2223</v>
      </c>
    </row>
    <row r="2110" spans="1:8" x14ac:dyDescent="0.2">
      <c r="A2110" s="1">
        <v>2113</v>
      </c>
      <c r="B2110" s="1" t="str">
        <f t="shared" si="32"/>
        <v>International Paper - Orange</v>
      </c>
      <c r="C2110" s="1" t="b">
        <f>IF(D2110&lt;&gt;"",IF(COUNTIF($D$2:D2109, D2110), INDEX($A$2:$D$100000, MATCH(D2110, $D$2:D2109,0),1), FALSE), FALSE)</f>
        <v>0</v>
      </c>
      <c r="F2110" s="1" t="b">
        <f>IF(G2110&lt;&gt;"", IF(COUNTIF($G$2:G2109, G2110), INDEX($A$2:$G$100000, MATCH(G2110, $G$2:G2109,0),1), FALSE), FALSE)</f>
        <v>0</v>
      </c>
      <c r="G2110" s="1">
        <v>54745</v>
      </c>
      <c r="H2110" s="1" t="s">
        <v>2224</v>
      </c>
    </row>
    <row r="2111" spans="1:8" x14ac:dyDescent="0.2">
      <c r="A2111" s="1">
        <v>2114</v>
      </c>
      <c r="B2111" s="1" t="str">
        <f t="shared" si="32"/>
        <v>International Paper - Valliant</v>
      </c>
      <c r="C2111" s="1" t="b">
        <f>IF(D2111&lt;&gt;"",IF(COUNTIF($D$2:D2110, D2111), INDEX($A$2:$D$100000, MATCH(D2111, $D$2:D2110,0),1), FALSE), FALSE)</f>
        <v>0</v>
      </c>
      <c r="F2111" s="1" t="b">
        <f>IF(G2111&lt;&gt;"", IF(COUNTIF($G$2:G2110, G2111), INDEX($A$2:$G$100000, MATCH(G2111, $G$2:G2110,0),1), FALSE), FALSE)</f>
        <v>0</v>
      </c>
      <c r="G2111" s="1">
        <v>56164</v>
      </c>
      <c r="H2111" s="1" t="s">
        <v>2225</v>
      </c>
    </row>
    <row r="2112" spans="1:8" x14ac:dyDescent="0.2">
      <c r="A2112" s="1">
        <v>2115</v>
      </c>
      <c r="B2112" s="1" t="str">
        <f t="shared" si="32"/>
        <v>International Paper Co</v>
      </c>
      <c r="C2112" s="1" t="b">
        <f>IF(D2112&lt;&gt;"",IF(COUNTIF($D$2:D2111, D2112), INDEX($A$2:$D$100000, MATCH(D2112, $D$2:D2111,0),1), FALSE), FALSE)</f>
        <v>0</v>
      </c>
      <c r="F2112" s="1" t="b">
        <f>IF(G2112&lt;&gt;"", IF(COUNTIF($G$2:G2111, G2112), INDEX($A$2:$G$100000, MATCH(G2112, $G$2:G2111,0),1), FALSE), FALSE)</f>
        <v>0</v>
      </c>
      <c r="G2112" s="1">
        <v>30002</v>
      </c>
      <c r="H2112" s="1" t="s">
        <v>2226</v>
      </c>
    </row>
    <row r="2113" spans="1:8" x14ac:dyDescent="0.2">
      <c r="A2113" s="1">
        <v>2118</v>
      </c>
      <c r="B2113" s="1" t="str">
        <f t="shared" si="32"/>
        <v>International Paper Co-Augusta</v>
      </c>
      <c r="C2113" s="1" t="b">
        <f>IF(D2113&lt;&gt;"",IF(COUNTIF($D$2:D2112, D2113), INDEX($A$2:$D$100000, MATCH(D2113, $D$2:D2112,0),1), FALSE), FALSE)</f>
        <v>0</v>
      </c>
      <c r="F2113" s="1" t="b">
        <f>IF(G2113&lt;&gt;"", IF(COUNTIF($G$2:G2112, G2113), INDEX($A$2:$G$100000, MATCH(G2113, $G$2:G2112,0),1), FALSE), FALSE)</f>
        <v>0</v>
      </c>
      <c r="G2113" s="1">
        <v>9353</v>
      </c>
      <c r="H2113" s="1" t="s">
        <v>2227</v>
      </c>
    </row>
    <row r="2114" spans="1:8" x14ac:dyDescent="0.2">
      <c r="A2114" s="1">
        <v>2119</v>
      </c>
      <c r="B2114" s="1" t="str">
        <f t="shared" ref="B2114:B2177" si="33">IF(H2114="",E2114,H2114)</f>
        <v>International Paper Co-Eastovr</v>
      </c>
      <c r="C2114" s="1" t="b">
        <f>IF(D2114&lt;&gt;"",IF(COUNTIF($D$2:D2113, D2114), INDEX($A$2:$D$100000, MATCH(D2114, $D$2:D2113,0),1), FALSE), FALSE)</f>
        <v>0</v>
      </c>
      <c r="F2114" s="1" t="b">
        <f>IF(G2114&lt;&gt;"", IF(COUNTIF($G$2:G2113, G2114), INDEX($A$2:$G$100000, MATCH(G2114, $G$2:G2113,0),1), FALSE), FALSE)</f>
        <v>0</v>
      </c>
      <c r="G2114" s="1">
        <v>9424</v>
      </c>
      <c r="H2114" s="1" t="s">
        <v>2228</v>
      </c>
    </row>
    <row r="2115" spans="1:8" x14ac:dyDescent="0.2">
      <c r="A2115" s="1">
        <v>2120</v>
      </c>
      <c r="B2115" s="1" t="str">
        <f t="shared" si="33"/>
        <v>International Paper Co-GT Mill</v>
      </c>
      <c r="C2115" s="1" t="b">
        <f>IF(D2115&lt;&gt;"",IF(COUNTIF($D$2:D2114, D2115), INDEX($A$2:$D$100000, MATCH(D2115, $D$2:D2114,0),1), FALSE), FALSE)</f>
        <v>0</v>
      </c>
      <c r="F2115" s="1" t="b">
        <f>IF(G2115&lt;&gt;"", IF(COUNTIF($G$2:G2114, G2115), INDEX($A$2:$G$100000, MATCH(G2115, $G$2:G2114,0),1), FALSE), FALSE)</f>
        <v>0</v>
      </c>
      <c r="G2115" s="1">
        <v>9390</v>
      </c>
      <c r="H2115" s="1" t="s">
        <v>2229</v>
      </c>
    </row>
    <row r="2116" spans="1:8" x14ac:dyDescent="0.2">
      <c r="A2116" s="1">
        <v>2121</v>
      </c>
      <c r="B2116" s="1" t="str">
        <f t="shared" si="33"/>
        <v>International Paper Co-Pensacola</v>
      </c>
      <c r="C2116" s="1" t="b">
        <f>IF(D2116&lt;&gt;"",IF(COUNTIF($D$2:D2115, D2116), INDEX($A$2:$D$100000, MATCH(D2116, $D$2:D2115,0),1), FALSE), FALSE)</f>
        <v>0</v>
      </c>
      <c r="F2116" s="1" t="b">
        <f>IF(G2116&lt;&gt;"", IF(COUNTIF($G$2:G2115, G2116), INDEX($A$2:$G$100000, MATCH(G2116, $G$2:G2115,0),1), FALSE), FALSE)</f>
        <v>0</v>
      </c>
      <c r="G2116" s="1">
        <v>9401</v>
      </c>
      <c r="H2116" s="1" t="s">
        <v>2230</v>
      </c>
    </row>
    <row r="2117" spans="1:8" x14ac:dyDescent="0.2">
      <c r="A2117" s="1">
        <v>2122</v>
      </c>
      <c r="B2117" s="1" t="str">
        <f t="shared" si="33"/>
        <v>International Paper Co-Riegelwood</v>
      </c>
      <c r="C2117" s="1" t="b">
        <f>IF(D2117&lt;&gt;"",IF(COUNTIF($D$2:D2116, D2117), INDEX($A$2:$D$100000, MATCH(D2117, $D$2:D2116,0),1), FALSE), FALSE)</f>
        <v>0</v>
      </c>
      <c r="F2117" s="1" t="b">
        <f>IF(G2117&lt;&gt;"", IF(COUNTIF($G$2:G2116, G2117), INDEX($A$2:$G$100000, MATCH(G2117, $G$2:G2116,0),1), FALSE), FALSE)</f>
        <v>0</v>
      </c>
      <c r="G2117" s="1">
        <v>9210</v>
      </c>
      <c r="H2117" s="1" t="s">
        <v>2231</v>
      </c>
    </row>
    <row r="2118" spans="1:8" x14ac:dyDescent="0.2">
      <c r="A2118" s="1">
        <v>2123</v>
      </c>
      <c r="B2118" s="1" t="str">
        <f t="shared" si="33"/>
        <v>International Paper Co-Riverdl</v>
      </c>
      <c r="C2118" s="1" t="b">
        <f>IF(D2118&lt;&gt;"",IF(COUNTIF($D$2:D2117, D2118), INDEX($A$2:$D$100000, MATCH(D2118, $D$2:D2117,0),1), FALSE), FALSE)</f>
        <v>0</v>
      </c>
      <c r="F2118" s="1" t="b">
        <f>IF(G2118&lt;&gt;"", IF(COUNTIF($G$2:G2117, G2118), INDEX($A$2:$G$100000, MATCH(G2118, $G$2:G2117,0),1), FALSE), FALSE)</f>
        <v>0</v>
      </c>
      <c r="G2118" s="1">
        <v>9393</v>
      </c>
      <c r="H2118" s="1" t="s">
        <v>2232</v>
      </c>
    </row>
    <row r="2119" spans="1:8" x14ac:dyDescent="0.2">
      <c r="A2119" s="1">
        <v>2124</v>
      </c>
      <c r="B2119" s="1" t="str">
        <f t="shared" si="33"/>
        <v>International Paper Co-Vicksbg</v>
      </c>
      <c r="C2119" s="1" t="b">
        <f>IF(D2119&lt;&gt;"",IF(COUNTIF($D$2:D2118, D2119), INDEX($A$2:$D$100000, MATCH(D2119, $D$2:D2118,0),1), FALSE), FALSE)</f>
        <v>0</v>
      </c>
      <c r="F2119" s="1" t="b">
        <f>IF(G2119&lt;&gt;"", IF(COUNTIF($G$2:G2118, G2119), INDEX($A$2:$G$100000, MATCH(G2119, $G$2:G2118,0),1), FALSE), FALSE)</f>
        <v>0</v>
      </c>
      <c r="G2119" s="1">
        <v>9382</v>
      </c>
      <c r="H2119" s="1" t="s">
        <v>2233</v>
      </c>
    </row>
    <row r="2120" spans="1:8" x14ac:dyDescent="0.2">
      <c r="A2120" s="1">
        <v>2125</v>
      </c>
      <c r="B2120" s="1" t="str">
        <f t="shared" si="33"/>
        <v>International Paper Co.</v>
      </c>
      <c r="C2120" s="1" t="b">
        <f>IF(D2120&lt;&gt;"",IF(COUNTIF($D$2:D2119, D2120), INDEX($A$2:$D$100000, MATCH(D2120, $D$2:D2119,0),1), FALSE), FALSE)</f>
        <v>0</v>
      </c>
      <c r="F2120" s="1" t="b">
        <f>IF(G2120&lt;&gt;"", IF(COUNTIF($G$2:G2119, G2120), INDEX($A$2:$G$100000, MATCH(G2120, $G$2:G2119,0),1), FALSE), FALSE)</f>
        <v>0</v>
      </c>
      <c r="G2120" s="1">
        <v>56291</v>
      </c>
      <c r="H2120" s="1" t="s">
        <v>2234</v>
      </c>
    </row>
    <row r="2121" spans="1:8" x14ac:dyDescent="0.2">
      <c r="A2121" s="1">
        <v>2126</v>
      </c>
      <c r="B2121" s="1" t="str">
        <f t="shared" si="33"/>
        <v>International Paper Corporation</v>
      </c>
      <c r="C2121" s="1" t="b">
        <f>IF(D2121&lt;&gt;"",IF(COUNTIF($D$2:D2120, D2121), INDEX($A$2:$D$100000, MATCH(D2121, $D$2:D2120,0),1), FALSE), FALSE)</f>
        <v>0</v>
      </c>
      <c r="F2121" s="1" t="b">
        <f>IF(G2121&lt;&gt;"", IF(COUNTIF($G$2:G2120, G2121), INDEX($A$2:$G$100000, MATCH(G2121, $G$2:G2120,0),1), FALSE), FALSE)</f>
        <v>0</v>
      </c>
      <c r="G2121" s="1">
        <v>56289</v>
      </c>
      <c r="H2121" s="1" t="s">
        <v>2235</v>
      </c>
    </row>
    <row r="2122" spans="1:8" x14ac:dyDescent="0.2">
      <c r="A2122" s="1">
        <v>2127</v>
      </c>
      <c r="B2122" s="1" t="str">
        <f t="shared" si="33"/>
        <v>International Turbine Res Inc</v>
      </c>
      <c r="C2122" s="1" t="b">
        <f>IF(D2122&lt;&gt;"",IF(COUNTIF($D$2:D2121, D2122), INDEX($A$2:$D$100000, MATCH(D2122, $D$2:D2121,0),1), FALSE), FALSE)</f>
        <v>0</v>
      </c>
      <c r="F2122" s="1" t="b">
        <f>IF(G2122&lt;&gt;"", IF(COUNTIF($G$2:G2121, G2122), INDEX($A$2:$G$100000, MATCH(G2122, $G$2:G2121,0),1), FALSE), FALSE)</f>
        <v>0</v>
      </c>
      <c r="G2122" s="1">
        <v>9397</v>
      </c>
      <c r="H2122" s="1" t="s">
        <v>2236</v>
      </c>
    </row>
    <row r="2123" spans="1:8" x14ac:dyDescent="0.2">
      <c r="A2123" s="1">
        <v>2128</v>
      </c>
      <c r="B2123" s="1" t="str">
        <f t="shared" si="33"/>
        <v>Interstate Paper LLC</v>
      </c>
      <c r="C2123" s="1" t="b">
        <f>IF(D2123&lt;&gt;"",IF(COUNTIF($D$2:D2122, D2123), INDEX($A$2:$D$100000, MATCH(D2123, $D$2:D2122,0),1), FALSE), FALSE)</f>
        <v>0</v>
      </c>
      <c r="F2123" s="1" t="b">
        <f>IF(G2123&lt;&gt;"", IF(COUNTIF($G$2:G2122, G2123), INDEX($A$2:$G$100000, MATCH(G2123, $G$2:G2122,0),1), FALSE), FALSE)</f>
        <v>0</v>
      </c>
      <c r="G2123" s="1">
        <v>9394</v>
      </c>
      <c r="H2123" s="1" t="s">
        <v>2237</v>
      </c>
    </row>
    <row r="2124" spans="1:8" x14ac:dyDescent="0.2">
      <c r="A2124" s="1">
        <v>2129</v>
      </c>
      <c r="B2124" s="1" t="str">
        <f t="shared" si="33"/>
        <v>Invenergy Services LLC</v>
      </c>
      <c r="C2124" s="1" t="b">
        <f>IF(D2124&lt;&gt;"",IF(COUNTIF($D$2:D2123, D2124), INDEX($A$2:$D$100000, MATCH(D2124, $D$2:D2123,0),1), FALSE), FALSE)</f>
        <v>0</v>
      </c>
      <c r="F2124" s="1" t="b">
        <f>IF(G2124&lt;&gt;"", IF(COUNTIF($G$2:G2123, G2124), INDEX($A$2:$G$100000, MATCH(G2124, $G$2:G2123,0),1), FALSE), FALSE)</f>
        <v>0</v>
      </c>
      <c r="G2124" s="1">
        <v>49893</v>
      </c>
      <c r="H2124" s="1" t="s">
        <v>2238</v>
      </c>
    </row>
    <row r="2125" spans="1:8" x14ac:dyDescent="0.2">
      <c r="A2125" s="1">
        <v>2130</v>
      </c>
      <c r="B2125" s="1" t="str">
        <f t="shared" si="33"/>
        <v>Invista</v>
      </c>
      <c r="C2125" s="1" t="b">
        <f>IF(D2125&lt;&gt;"",IF(COUNTIF($D$2:D2124, D2125), INDEX($A$2:$D$100000, MATCH(D2125, $D$2:D2124,0),1), FALSE), FALSE)</f>
        <v>0</v>
      </c>
      <c r="F2125" s="1" t="b">
        <f>IF(G2125&lt;&gt;"", IF(COUNTIF($G$2:G2124, G2125), INDEX($A$2:$G$100000, MATCH(G2125, $G$2:G2124,0),1), FALSE), FALSE)</f>
        <v>0</v>
      </c>
      <c r="G2125" s="1">
        <v>50006</v>
      </c>
      <c r="H2125" s="1" t="s">
        <v>2239</v>
      </c>
    </row>
    <row r="2126" spans="1:8" x14ac:dyDescent="0.2">
      <c r="A2126" s="1">
        <v>2131</v>
      </c>
      <c r="B2126" s="1" t="str">
        <f t="shared" si="33"/>
        <v>Iowa Lakes Community College</v>
      </c>
      <c r="C2126" s="1" t="b">
        <f>IF(D2126&lt;&gt;"",IF(COUNTIF($D$2:D2125, D2126), INDEX($A$2:$D$100000, MATCH(D2126, $D$2:D2125,0),1), FALSE), FALSE)</f>
        <v>0</v>
      </c>
      <c r="F2126" s="1" t="b">
        <f>IF(G2126&lt;&gt;"", IF(COUNTIF($G$2:G2125, G2126), INDEX($A$2:$G$100000, MATCH(G2126, $G$2:G2125,0),1), FALSE), FALSE)</f>
        <v>0</v>
      </c>
      <c r="G2126" s="1">
        <v>56617</v>
      </c>
      <c r="H2126" s="1" t="s">
        <v>2240</v>
      </c>
    </row>
    <row r="2127" spans="1:8" x14ac:dyDescent="0.2">
      <c r="A2127" s="1">
        <v>2132</v>
      </c>
      <c r="B2127" s="1" t="str">
        <f t="shared" si="33"/>
        <v>Iowa Lakes Electric Coop</v>
      </c>
      <c r="C2127" s="1" t="b">
        <f>IF(D2127&lt;&gt;"",IF(COUNTIF($D$2:D2126, D2127), INDEX($A$2:$D$100000, MATCH(D2127, $D$2:D2126,0),1), FALSE), FALSE)</f>
        <v>0</v>
      </c>
      <c r="F2127" s="1" t="b">
        <f>IF(G2127&lt;&gt;"", IF(COUNTIF($G$2:G2126, G2127), INDEX($A$2:$G$100000, MATCH(G2127, $G$2:G2126,0),1), FALSE), FALSE)</f>
        <v>0</v>
      </c>
      <c r="G2127" s="1">
        <v>9425</v>
      </c>
      <c r="H2127" s="1" t="s">
        <v>2241</v>
      </c>
    </row>
    <row r="2128" spans="1:8" x14ac:dyDescent="0.2">
      <c r="A2128" s="1">
        <v>2133</v>
      </c>
      <c r="B2128" s="1" t="str">
        <f t="shared" si="33"/>
        <v>Iowa Methodist Medical Center</v>
      </c>
      <c r="C2128" s="1" t="b">
        <f>IF(D2128&lt;&gt;"",IF(COUNTIF($D$2:D2127, D2128), INDEX($A$2:$D$100000, MATCH(D2128, $D$2:D2127,0),1), FALSE), FALSE)</f>
        <v>0</v>
      </c>
      <c r="F2128" s="1" t="b">
        <f>IF(G2128&lt;&gt;"", IF(COUNTIF($G$2:G2127, G2128), INDEX($A$2:$G$100000, MATCH(G2128, $G$2:G2127,0),1), FALSE), FALSE)</f>
        <v>0</v>
      </c>
      <c r="G2128" s="1">
        <v>9413</v>
      </c>
      <c r="H2128" s="1" t="s">
        <v>2242</v>
      </c>
    </row>
    <row r="2129" spans="1:8" x14ac:dyDescent="0.2">
      <c r="A2129" s="1">
        <v>2134</v>
      </c>
      <c r="B2129" s="1" t="str">
        <f t="shared" si="33"/>
        <v>Iowa State University</v>
      </c>
      <c r="C2129" s="1" t="b">
        <f>IF(D2129&lt;&gt;"",IF(COUNTIF($D$2:D2128, D2129), INDEX($A$2:$D$100000, MATCH(D2129, $D$2:D2128,0),1), FALSE), FALSE)</f>
        <v>0</v>
      </c>
      <c r="F2129" s="1" t="b">
        <f>IF(G2129&lt;&gt;"", IF(COUNTIF($G$2:G2128, G2129), INDEX($A$2:$G$100000, MATCH(G2129, $G$2:G2128,0),1), FALSE), FALSE)</f>
        <v>0</v>
      </c>
      <c r="G2129" s="1">
        <v>9434</v>
      </c>
      <c r="H2129" s="1" t="s">
        <v>2243</v>
      </c>
    </row>
    <row r="2130" spans="1:8" x14ac:dyDescent="0.2">
      <c r="A2130" s="1">
        <v>2135</v>
      </c>
      <c r="B2130" s="1" t="str">
        <f t="shared" si="33"/>
        <v>IPA Operations Inc - Armstrong</v>
      </c>
      <c r="C2130" s="1" t="b">
        <f>IF(D2130&lt;&gt;"",IF(COUNTIF($D$2:D2129, D2130), INDEX($A$2:$D$100000, MATCH(D2130, $D$2:D2129,0),1), FALSE), FALSE)</f>
        <v>0</v>
      </c>
      <c r="F2130" s="1" t="b">
        <f>IF(G2130&lt;&gt;"", IF(COUNTIF($G$2:G2129, G2130), INDEX($A$2:$G$100000, MATCH(G2130, $G$2:G2129,0),1), FALSE), FALSE)</f>
        <v>0</v>
      </c>
      <c r="G2130" s="1">
        <v>56412</v>
      </c>
      <c r="H2130" s="1" t="s">
        <v>2244</v>
      </c>
    </row>
    <row r="2131" spans="1:8" x14ac:dyDescent="0.2">
      <c r="A2131" s="1">
        <v>2136</v>
      </c>
      <c r="B2131" s="1" t="str">
        <f t="shared" si="33"/>
        <v>IPA Operations Inc - Calumet</v>
      </c>
      <c r="C2131" s="1" t="b">
        <f>IF(D2131&lt;&gt;"",IF(COUNTIF($D$2:D2130, D2131), INDEX($A$2:$D$100000, MATCH(D2131, $D$2:D2130,0),1), FALSE), FALSE)</f>
        <v>0</v>
      </c>
      <c r="F2131" s="1" t="b">
        <f>IF(G2131&lt;&gt;"", IF(COUNTIF($G$2:G2130, G2131), INDEX($A$2:$G$100000, MATCH(G2131, $G$2:G2130,0),1), FALSE), FALSE)</f>
        <v>0</v>
      </c>
      <c r="G2131" s="1">
        <v>56213</v>
      </c>
      <c r="H2131" s="1" t="s">
        <v>2245</v>
      </c>
    </row>
    <row r="2132" spans="1:8" x14ac:dyDescent="0.2">
      <c r="A2132" s="1">
        <v>2137</v>
      </c>
      <c r="B2132" s="1" t="str">
        <f t="shared" si="33"/>
        <v>IPC-Mansfield Mill</v>
      </c>
      <c r="C2132" s="1" t="b">
        <f>IF(D2132&lt;&gt;"",IF(COUNTIF($D$2:D2131, D2132), INDEX($A$2:$D$100000, MATCH(D2132, $D$2:D2131,0),1), FALSE), FALSE)</f>
        <v>0</v>
      </c>
      <c r="F2132" s="1" t="b">
        <f>IF(G2132&lt;&gt;"", IF(COUNTIF($G$2:G2131, G2132), INDEX($A$2:$G$100000, MATCH(G2132, $G$2:G2131,0),1), FALSE), FALSE)</f>
        <v>0</v>
      </c>
      <c r="G2132" s="1">
        <v>9312</v>
      </c>
      <c r="H2132" s="1" t="s">
        <v>2246</v>
      </c>
    </row>
    <row r="2133" spans="1:8" x14ac:dyDescent="0.2">
      <c r="A2133" s="1">
        <v>2138</v>
      </c>
      <c r="B2133" s="1" t="str">
        <f t="shared" si="33"/>
        <v>IPC-Ticonderoga</v>
      </c>
      <c r="C2133" s="1" t="b">
        <f>IF(D2133&lt;&gt;"",IF(COUNTIF($D$2:D2132, D2133), INDEX($A$2:$D$100000, MATCH(D2133, $D$2:D2132,0),1), FALSE), FALSE)</f>
        <v>0</v>
      </c>
      <c r="F2133" s="1" t="b">
        <f>IF(G2133&lt;&gt;"", IF(COUNTIF($G$2:G2132, G2133), INDEX($A$2:$G$100000, MATCH(G2133, $G$2:G2132,0),1), FALSE), FALSE)</f>
        <v>0</v>
      </c>
      <c r="G2133" s="1">
        <v>9350</v>
      </c>
      <c r="H2133" s="1" t="s">
        <v>2247</v>
      </c>
    </row>
    <row r="2134" spans="1:8" x14ac:dyDescent="0.2">
      <c r="A2134" s="1">
        <v>2139</v>
      </c>
      <c r="B2134" s="1" t="str">
        <f t="shared" si="33"/>
        <v>Ipswich Wind Independence</v>
      </c>
      <c r="C2134" s="1" t="b">
        <f>IF(D2134&lt;&gt;"",IF(COUNTIF($D$2:D2133, D2134), INDEX($A$2:$D$100000, MATCH(D2134, $D$2:D2133,0),1), FALSE), FALSE)</f>
        <v>0</v>
      </c>
      <c r="F2134" s="1" t="b">
        <f>IF(G2134&lt;&gt;"", IF(COUNTIF($G$2:G2133, G2134), INDEX($A$2:$G$100000, MATCH(G2134, $G$2:G2133,0),1), FALSE), FALSE)</f>
        <v>0</v>
      </c>
      <c r="G2134" s="1">
        <v>58866</v>
      </c>
      <c r="H2134" s="1" t="s">
        <v>2248</v>
      </c>
    </row>
    <row r="2135" spans="1:8" x14ac:dyDescent="0.2">
      <c r="A2135" s="1">
        <v>2140</v>
      </c>
      <c r="B2135" s="1" t="str">
        <f t="shared" si="33"/>
        <v>IPT SRI Cogeneration Inc</v>
      </c>
      <c r="C2135" s="1" t="b">
        <f>IF(D2135&lt;&gt;"",IF(COUNTIF($D$2:D2134, D2135), INDEX($A$2:$D$100000, MATCH(D2135, $D$2:D2134,0),1), FALSE), FALSE)</f>
        <v>0</v>
      </c>
      <c r="F2135" s="1" t="b">
        <f>IF(G2135&lt;&gt;"", IF(COUNTIF($G$2:G2134, G2135), INDEX($A$2:$G$100000, MATCH(G2135, $G$2:G2134,0),1), FALSE), FALSE)</f>
        <v>0</v>
      </c>
      <c r="G2135" s="1">
        <v>9297</v>
      </c>
      <c r="H2135" s="1" t="s">
        <v>2249</v>
      </c>
    </row>
    <row r="2136" spans="1:8" x14ac:dyDescent="0.2">
      <c r="A2136" s="1">
        <v>2141</v>
      </c>
      <c r="B2136" s="1" t="str">
        <f t="shared" si="33"/>
        <v>Iredell Transmission LLC</v>
      </c>
      <c r="C2136" s="1" t="b">
        <f>IF(D2136&lt;&gt;"",IF(COUNTIF($D$2:D2135, D2136), INDEX($A$2:$D$100000, MATCH(D2136, $D$2:D2135,0),1), FALSE), FALSE)</f>
        <v>0</v>
      </c>
      <c r="F2136" s="1" t="b">
        <f>IF(G2136&lt;&gt;"", IF(COUNTIF($G$2:G2135, G2136), INDEX($A$2:$G$100000, MATCH(G2136, $G$2:G2135,0),1), FALSE), FALSE)</f>
        <v>0</v>
      </c>
      <c r="G2136" s="1">
        <v>56261</v>
      </c>
      <c r="H2136" s="1" t="s">
        <v>2250</v>
      </c>
    </row>
    <row r="2137" spans="1:8" x14ac:dyDescent="0.2">
      <c r="A2137" s="1">
        <v>2142</v>
      </c>
      <c r="B2137" s="1" t="str">
        <f t="shared" si="33"/>
        <v>Ironwood Solar LLC</v>
      </c>
      <c r="C2137" s="1" t="b">
        <f>IF(D2137&lt;&gt;"",IF(COUNTIF($D$2:D2136, D2137), INDEX($A$2:$D$100000, MATCH(D2137, $D$2:D2136,0),1), FALSE), FALSE)</f>
        <v>0</v>
      </c>
      <c r="F2137" s="1" t="b">
        <f>IF(G2137&lt;&gt;"", IF(COUNTIF($G$2:G2136, G2137), INDEX($A$2:$G$100000, MATCH(G2137, $G$2:G2136,0),1), FALSE), FALSE)</f>
        <v>0</v>
      </c>
      <c r="G2137" s="1">
        <v>58490</v>
      </c>
      <c r="H2137" s="1" t="s">
        <v>2251</v>
      </c>
    </row>
    <row r="2138" spans="1:8" x14ac:dyDescent="0.2">
      <c r="A2138" s="1">
        <v>2143</v>
      </c>
      <c r="B2138" s="1" t="str">
        <f t="shared" si="33"/>
        <v>Ironwood Windpower LLC</v>
      </c>
      <c r="C2138" s="1" t="b">
        <f>IF(D2138&lt;&gt;"",IF(COUNTIF($D$2:D2137, D2138), INDEX($A$2:$D$100000, MATCH(D2138, $D$2:D2137,0),1), FALSE), FALSE)</f>
        <v>0</v>
      </c>
      <c r="F2138" s="1" t="b">
        <f>IF(G2138&lt;&gt;"", IF(COUNTIF($G$2:G2137, G2138), INDEX($A$2:$G$100000, MATCH(G2138, $G$2:G2137,0),1), FALSE), FALSE)</f>
        <v>0</v>
      </c>
      <c r="G2138" s="1">
        <v>56967</v>
      </c>
      <c r="H2138" s="1" t="s">
        <v>2252</v>
      </c>
    </row>
    <row r="2139" spans="1:8" x14ac:dyDescent="0.2">
      <c r="A2139" s="1">
        <v>2144</v>
      </c>
      <c r="B2139" s="1" t="str">
        <f t="shared" si="33"/>
        <v>Isabella Partners</v>
      </c>
      <c r="C2139" s="1" t="b">
        <f>IF(D2139&lt;&gt;"",IF(COUNTIF($D$2:D2138, D2139), INDEX($A$2:$D$100000, MATCH(D2139, $D$2:D2138,0),1), FALSE), FALSE)</f>
        <v>0</v>
      </c>
      <c r="F2139" s="1" t="b">
        <f>IF(G2139&lt;&gt;"", IF(COUNTIF($G$2:G2138, G2139), INDEX($A$2:$G$100000, MATCH(G2139, $G$2:G2138,0),1), FALSE), FALSE)</f>
        <v>0</v>
      </c>
      <c r="G2139" s="1">
        <v>9439</v>
      </c>
      <c r="H2139" s="1" t="s">
        <v>2253</v>
      </c>
    </row>
    <row r="2140" spans="1:8" x14ac:dyDescent="0.2">
      <c r="A2140" s="1">
        <v>2145</v>
      </c>
      <c r="B2140" s="1" t="str">
        <f t="shared" si="33"/>
        <v>ISH Solar Central, LLC</v>
      </c>
      <c r="C2140" s="1" t="b">
        <f>IF(D2140&lt;&gt;"",IF(COUNTIF($D$2:D2139, D2140), INDEX($A$2:$D$100000, MATCH(D2140, $D$2:D2139,0),1), FALSE), FALSE)</f>
        <v>0</v>
      </c>
      <c r="F2140" s="1" t="b">
        <f>IF(G2140&lt;&gt;"", IF(COUNTIF($G$2:G2139, G2140), INDEX($A$2:$G$100000, MATCH(G2140, $G$2:G2139,0),1), FALSE), FALSE)</f>
        <v>0</v>
      </c>
      <c r="G2140" s="1">
        <v>57113</v>
      </c>
      <c r="H2140" s="1" t="s">
        <v>2254</v>
      </c>
    </row>
    <row r="2141" spans="1:8" x14ac:dyDescent="0.2">
      <c r="A2141" s="1">
        <v>2146</v>
      </c>
      <c r="B2141" s="1" t="str">
        <f t="shared" si="33"/>
        <v>ISH Solar Hospitals LLC</v>
      </c>
      <c r="C2141" s="1" t="b">
        <f>IF(D2141&lt;&gt;"",IF(COUNTIF($D$2:D2140, D2141), INDEX($A$2:$D$100000, MATCH(D2141, $D$2:D2140,0),1), FALSE), FALSE)</f>
        <v>0</v>
      </c>
      <c r="F2141" s="1" t="b">
        <f>IF(G2141&lt;&gt;"", IF(COUNTIF($G$2:G2140, G2141), INDEX($A$2:$G$100000, MATCH(G2141, $G$2:G2140,0),1), FALSE), FALSE)</f>
        <v>0</v>
      </c>
      <c r="G2141" s="1">
        <v>57167</v>
      </c>
      <c r="H2141" s="1" t="s">
        <v>2255</v>
      </c>
    </row>
    <row r="2142" spans="1:8" x14ac:dyDescent="0.2">
      <c r="A2142" s="1">
        <v>2147</v>
      </c>
      <c r="B2142" s="1" t="str">
        <f t="shared" si="33"/>
        <v>J.R. Simplot Company</v>
      </c>
      <c r="C2142" s="1" t="b">
        <f>IF(D2142&lt;&gt;"",IF(COUNTIF($D$2:D2141, D2142), INDEX($A$2:$D$100000, MATCH(D2142, $D$2:D2141,0),1), FALSE), FALSE)</f>
        <v>0</v>
      </c>
      <c r="F2142" s="1" t="b">
        <f>IF(G2142&lt;&gt;"", IF(COUNTIF($G$2:G2141, G2142), INDEX($A$2:$G$100000, MATCH(G2142, $G$2:G2141,0),1), FALSE), FALSE)</f>
        <v>0</v>
      </c>
      <c r="G2142" s="1">
        <v>58183</v>
      </c>
      <c r="H2142" s="1" t="s">
        <v>2256</v>
      </c>
    </row>
    <row r="2143" spans="1:8" x14ac:dyDescent="0.2">
      <c r="A2143" s="1">
        <v>2148</v>
      </c>
      <c r="B2143" s="1" t="str">
        <f t="shared" si="33"/>
        <v>J&amp;A-Santa Maria II LLC</v>
      </c>
      <c r="C2143" s="1" t="b">
        <f>IF(D2143&lt;&gt;"",IF(COUNTIF($D$2:D2142, D2143), INDEX($A$2:$D$100000, MATCH(D2143, $D$2:D2142,0),1), FALSE), FALSE)</f>
        <v>0</v>
      </c>
      <c r="F2143" s="1" t="b">
        <f>IF(G2143&lt;&gt;"", IF(COUNTIF($G$2:G2142, G2143), INDEX($A$2:$G$100000, MATCH(G2143, $G$2:G2142,0),1), FALSE), FALSE)</f>
        <v>0</v>
      </c>
      <c r="G2143" s="1">
        <v>56397</v>
      </c>
      <c r="H2143" s="1" t="s">
        <v>2257</v>
      </c>
    </row>
    <row r="2144" spans="1:8" x14ac:dyDescent="0.2">
      <c r="A2144" s="1">
        <v>2149</v>
      </c>
      <c r="B2144" s="1" t="str">
        <f t="shared" si="33"/>
        <v>J&amp;A-Santa Maria LLC</v>
      </c>
      <c r="C2144" s="1" t="b">
        <f>IF(D2144&lt;&gt;"",IF(COUNTIF($D$2:D2143, D2144), INDEX($A$2:$D$100000, MATCH(D2144, $D$2:D2143,0),1), FALSE), FALSE)</f>
        <v>0</v>
      </c>
      <c r="F2144" s="1" t="b">
        <f>IF(G2144&lt;&gt;"", IF(COUNTIF($G$2:G2143, G2144), INDEX($A$2:$G$100000, MATCH(G2144, $G$2:G2143,0),1), FALSE), FALSE)</f>
        <v>0</v>
      </c>
      <c r="G2144" s="1">
        <v>56396</v>
      </c>
      <c r="H2144" s="1" t="s">
        <v>2258</v>
      </c>
    </row>
    <row r="2145" spans="1:8" x14ac:dyDescent="0.2">
      <c r="A2145" s="1">
        <v>2150</v>
      </c>
      <c r="B2145" s="1" t="str">
        <f t="shared" si="33"/>
        <v>J&amp;A-Whittier LLC</v>
      </c>
      <c r="C2145" s="1" t="b">
        <f>IF(D2145&lt;&gt;"",IF(COUNTIF($D$2:D2144, D2145), INDEX($A$2:$D$100000, MATCH(D2145, $D$2:D2144,0),1), FALSE), FALSE)</f>
        <v>0</v>
      </c>
      <c r="F2145" s="1" t="b">
        <f>IF(G2145&lt;&gt;"", IF(COUNTIF($G$2:G2144, G2145), INDEX($A$2:$G$100000, MATCH(G2145, $G$2:G2144,0),1), FALSE), FALSE)</f>
        <v>0</v>
      </c>
      <c r="G2145" s="1">
        <v>56395</v>
      </c>
      <c r="H2145" s="1" t="s">
        <v>2259</v>
      </c>
    </row>
    <row r="2146" spans="1:8" x14ac:dyDescent="0.2">
      <c r="A2146" s="1">
        <v>2151</v>
      </c>
      <c r="B2146" s="1" t="str">
        <f t="shared" si="33"/>
        <v>Jacksonville Solar LLC</v>
      </c>
      <c r="C2146" s="1" t="b">
        <f>IF(D2146&lt;&gt;"",IF(COUNTIF($D$2:D2145, D2146), INDEX($A$2:$D$100000, MATCH(D2146, $D$2:D2145,0),1), FALSE), FALSE)</f>
        <v>0</v>
      </c>
      <c r="F2146" s="1" t="b">
        <f>IF(G2146&lt;&gt;"", IF(COUNTIF($G$2:G2145, G2146), INDEX($A$2:$G$100000, MATCH(G2146, $G$2:G2145,0),1), FALSE), FALSE)</f>
        <v>0</v>
      </c>
      <c r="G2146" s="1">
        <v>56582</v>
      </c>
      <c r="H2146" s="1" t="s">
        <v>2260</v>
      </c>
    </row>
    <row r="2147" spans="1:8" x14ac:dyDescent="0.2">
      <c r="A2147" s="1">
        <v>2152</v>
      </c>
      <c r="B2147" s="1" t="str">
        <f t="shared" si="33"/>
        <v>Jakana Solar</v>
      </c>
      <c r="C2147" s="1" t="b">
        <f>IF(D2147&lt;&gt;"",IF(COUNTIF($D$2:D2146, D2147), INDEX($A$2:$D$100000, MATCH(D2147, $D$2:D2146,0),1), FALSE), FALSE)</f>
        <v>0</v>
      </c>
      <c r="F2147" s="1" t="b">
        <f>IF(G2147&lt;&gt;"", IF(COUNTIF($G$2:G2146, G2147), INDEX($A$2:$G$100000, MATCH(G2147, $G$2:G2146,0),1), FALSE), FALSE)</f>
        <v>0</v>
      </c>
      <c r="G2147" s="1">
        <v>58975</v>
      </c>
      <c r="H2147" s="1" t="s">
        <v>2261</v>
      </c>
    </row>
    <row r="2148" spans="1:8" x14ac:dyDescent="0.2">
      <c r="A2148" s="1">
        <v>2153</v>
      </c>
      <c r="B2148" s="1" t="str">
        <f t="shared" si="33"/>
        <v>Jamaica Bay Peaking Facility, LLC</v>
      </c>
      <c r="C2148" s="1" t="b">
        <f>IF(D2148&lt;&gt;"",IF(COUNTIF($D$2:D2147, D2148), INDEX($A$2:$D$100000, MATCH(D2148, $D$2:D2147,0),1), FALSE), FALSE)</f>
        <v>0</v>
      </c>
      <c r="F2148" s="1" t="b">
        <f>IF(G2148&lt;&gt;"", IF(COUNTIF($G$2:G2147, G2148), INDEX($A$2:$G$100000, MATCH(G2148, $G$2:G2147,0),1), FALSE), FALSE)</f>
        <v>0</v>
      </c>
      <c r="G2148" s="1">
        <v>49786</v>
      </c>
      <c r="H2148" s="1" t="s">
        <v>2262</v>
      </c>
    </row>
    <row r="2149" spans="1:8" x14ac:dyDescent="0.2">
      <c r="A2149" s="1">
        <v>2154</v>
      </c>
      <c r="B2149" s="1" t="str">
        <f t="shared" si="33"/>
        <v>Jamestown Board of Public Util</v>
      </c>
      <c r="C2149" s="1" t="b">
        <f>IF(D2149&lt;&gt;"",IF(COUNTIF($D$2:D2148, D2149), INDEX($A$2:$D$100000, MATCH(D2149, $D$2:D2148,0),1), FALSE), FALSE)</f>
        <v>0</v>
      </c>
      <c r="F2149" s="1" t="b">
        <f>IF(G2149&lt;&gt;"", IF(COUNTIF($G$2:G2148, G2149), INDEX($A$2:$G$100000, MATCH(G2149, $G$2:G2148,0),1), FALSE), FALSE)</f>
        <v>0</v>
      </c>
      <c r="G2149" s="1">
        <v>9645</v>
      </c>
      <c r="H2149" s="1" t="s">
        <v>2263</v>
      </c>
    </row>
    <row r="2150" spans="1:8" x14ac:dyDescent="0.2">
      <c r="A2150" s="1">
        <v>2155</v>
      </c>
      <c r="B2150" s="1" t="str">
        <f t="shared" si="33"/>
        <v>Janssen Pharmaceutical Co</v>
      </c>
      <c r="C2150" s="1" t="b">
        <f>IF(D2150&lt;&gt;"",IF(COUNTIF($D$2:D2149, D2150), INDEX($A$2:$D$100000, MATCH(D2150, $D$2:D2149,0),1), FALSE), FALSE)</f>
        <v>0</v>
      </c>
      <c r="F2150" s="1" t="b">
        <f>IF(G2150&lt;&gt;"", IF(COUNTIF($G$2:G2149, G2150), INDEX($A$2:$G$100000, MATCH(G2150, $G$2:G2149,0),1), FALSE), FALSE)</f>
        <v>0</v>
      </c>
      <c r="G2150" s="1">
        <v>57130</v>
      </c>
      <c r="H2150" s="1" t="s">
        <v>2264</v>
      </c>
    </row>
    <row r="2151" spans="1:8" x14ac:dyDescent="0.2">
      <c r="A2151" s="1">
        <v>2156</v>
      </c>
      <c r="B2151" s="1" t="str">
        <f t="shared" si="33"/>
        <v>Javelina Wind Energy, LLC</v>
      </c>
      <c r="C2151" s="1" t="b">
        <f>IF(D2151&lt;&gt;"",IF(COUNTIF($D$2:D2150, D2151), INDEX($A$2:$D$100000, MATCH(D2151, $D$2:D2150,0),1), FALSE), FALSE)</f>
        <v>0</v>
      </c>
      <c r="F2151" s="1" t="b">
        <f>IF(G2151&lt;&gt;"", IF(COUNTIF($G$2:G2150, G2151), INDEX($A$2:$G$100000, MATCH(G2151, $G$2:G2150,0),1), FALSE), FALSE)</f>
        <v>0</v>
      </c>
      <c r="G2151" s="1">
        <v>59882</v>
      </c>
      <c r="H2151" s="1" t="s">
        <v>2265</v>
      </c>
    </row>
    <row r="2152" spans="1:8" x14ac:dyDescent="0.2">
      <c r="A2152" s="1">
        <v>2157</v>
      </c>
      <c r="B2152" s="1" t="str">
        <f t="shared" si="33"/>
        <v>JC-Biomethane, LLC</v>
      </c>
      <c r="C2152" s="1" t="b">
        <f>IF(D2152&lt;&gt;"",IF(COUNTIF($D$2:D2151, D2152), INDEX($A$2:$D$100000, MATCH(D2152, $D$2:D2151,0),1), FALSE), FALSE)</f>
        <v>0</v>
      </c>
      <c r="F2152" s="1" t="b">
        <f>IF(G2152&lt;&gt;"", IF(COUNTIF($G$2:G2151, G2152), INDEX($A$2:$G$100000, MATCH(G2152, $G$2:G2151,0),1), FALSE), FALSE)</f>
        <v>0</v>
      </c>
      <c r="G2152" s="1">
        <v>59473</v>
      </c>
      <c r="H2152" s="1" t="s">
        <v>2266</v>
      </c>
    </row>
    <row r="2153" spans="1:8" x14ac:dyDescent="0.2">
      <c r="A2153" s="1">
        <v>2158</v>
      </c>
      <c r="B2153" s="1" t="str">
        <f t="shared" si="33"/>
        <v>JEA</v>
      </c>
      <c r="C2153" s="1" t="b">
        <f>IF(D2153&lt;&gt;"",IF(COUNTIF($D$2:D2152, D2153), INDEX($A$2:$D$100000, MATCH(D2153, $D$2:D2152,0),1), FALSE), FALSE)</f>
        <v>0</v>
      </c>
      <c r="F2153" s="1" t="b">
        <f>IF(G2153&lt;&gt;"", IF(COUNTIF($G$2:G2152, G2153), INDEX($A$2:$G$100000, MATCH(G2153, $G$2:G2152,0),1), FALSE), FALSE)</f>
        <v>0</v>
      </c>
      <c r="G2153" s="1">
        <v>9617</v>
      </c>
      <c r="H2153" s="1" t="s">
        <v>2267</v>
      </c>
    </row>
    <row r="2154" spans="1:8" x14ac:dyDescent="0.2">
      <c r="A2154" s="1">
        <v>2159</v>
      </c>
      <c r="B2154" s="1" t="str">
        <f t="shared" si="33"/>
        <v>JHP Pharmaceuticals LLC</v>
      </c>
      <c r="C2154" s="1" t="b">
        <f>IF(D2154&lt;&gt;"",IF(COUNTIF($D$2:D2153, D2154), INDEX($A$2:$D$100000, MATCH(D2154, $D$2:D2153,0),1), FALSE), FALSE)</f>
        <v>0</v>
      </c>
      <c r="F2154" s="1" t="b">
        <f>IF(G2154&lt;&gt;"", IF(COUNTIF($G$2:G2153, G2154), INDEX($A$2:$G$100000, MATCH(G2154, $G$2:G2153,0),1), FALSE), FALSE)</f>
        <v>0</v>
      </c>
      <c r="G2154" s="1">
        <v>55970</v>
      </c>
      <c r="H2154" s="1" t="s">
        <v>2268</v>
      </c>
    </row>
    <row r="2155" spans="1:8" x14ac:dyDescent="0.2">
      <c r="A2155" s="1">
        <v>2160</v>
      </c>
      <c r="B2155" s="1" t="str">
        <f t="shared" si="33"/>
        <v>John Deere Dubuque Works</v>
      </c>
      <c r="C2155" s="1" t="b">
        <f>IF(D2155&lt;&gt;"",IF(COUNTIF($D$2:D2154, D2155), INDEX($A$2:$D$100000, MATCH(D2155, $D$2:D2154,0),1), FALSE), FALSE)</f>
        <v>0</v>
      </c>
      <c r="F2155" s="1" t="b">
        <f>IF(G2155&lt;&gt;"", IF(COUNTIF($G$2:G2154, G2155), INDEX($A$2:$G$100000, MATCH(G2155, $G$2:G2154,0),1), FALSE), FALSE)</f>
        <v>0</v>
      </c>
      <c r="G2155" s="1">
        <v>9765</v>
      </c>
      <c r="H2155" s="1" t="s">
        <v>2269</v>
      </c>
    </row>
    <row r="2156" spans="1:8" x14ac:dyDescent="0.2">
      <c r="A2156" s="1">
        <v>2161</v>
      </c>
      <c r="B2156" s="1" t="str">
        <f t="shared" si="33"/>
        <v>Jordache Enterprises</v>
      </c>
      <c r="C2156" s="1" t="b">
        <f>IF(D2156&lt;&gt;"",IF(COUNTIF($D$2:D2155, D2156), INDEX($A$2:$D$100000, MATCH(D2156, $D$2:D2155,0),1), FALSE), FALSE)</f>
        <v>0</v>
      </c>
      <c r="F2156" s="1" t="b">
        <f>IF(G2156&lt;&gt;"", IF(COUNTIF($G$2:G2155, G2156), INDEX($A$2:$G$100000, MATCH(G2156, $G$2:G2155,0),1), FALSE), FALSE)</f>
        <v>0</v>
      </c>
      <c r="G2156" s="1">
        <v>57420</v>
      </c>
      <c r="H2156" s="1" t="s">
        <v>2270</v>
      </c>
    </row>
    <row r="2157" spans="1:8" x14ac:dyDescent="0.2">
      <c r="A2157" s="1">
        <v>2162</v>
      </c>
      <c r="B2157" s="1" t="str">
        <f t="shared" si="33"/>
        <v>Jordan Hydroelectric LTD PTP</v>
      </c>
      <c r="C2157" s="1" t="b">
        <f>IF(D2157&lt;&gt;"",IF(COUNTIF($D$2:D2156, D2157), INDEX($A$2:$D$100000, MATCH(D2157, $D$2:D2156,0),1), FALSE), FALSE)</f>
        <v>0</v>
      </c>
      <c r="F2157" s="1" t="b">
        <f>IF(G2157&lt;&gt;"", IF(COUNTIF($G$2:G2156, G2157), INDEX($A$2:$G$100000, MATCH(G2157, $G$2:G2156,0),1), FALSE), FALSE)</f>
        <v>0</v>
      </c>
      <c r="G2157" s="1">
        <v>58378</v>
      </c>
      <c r="H2157" s="1" t="s">
        <v>2271</v>
      </c>
    </row>
    <row r="2158" spans="1:8" x14ac:dyDescent="0.2">
      <c r="A2158" s="1">
        <v>2163</v>
      </c>
      <c r="B2158" s="1" t="str">
        <f t="shared" si="33"/>
        <v>Junction Hilltop Management LLC</v>
      </c>
      <c r="C2158" s="1" t="b">
        <f>IF(D2158&lt;&gt;"",IF(COUNTIF($D$2:D2157, D2158), INDEX($A$2:$D$100000, MATCH(D2158, $D$2:D2157,0),1), FALSE), FALSE)</f>
        <v>0</v>
      </c>
      <c r="F2158" s="1" t="b">
        <f>IF(G2158&lt;&gt;"", IF(COUNTIF($G$2:G2157, G2158), INDEX($A$2:$G$100000, MATCH(G2158, $G$2:G2157,0),1), FALSE), FALSE)</f>
        <v>0</v>
      </c>
      <c r="G2158" s="1">
        <v>58439</v>
      </c>
      <c r="H2158" s="1" t="s">
        <v>2272</v>
      </c>
    </row>
    <row r="2159" spans="1:8" x14ac:dyDescent="0.2">
      <c r="A2159" s="1">
        <v>2164</v>
      </c>
      <c r="B2159" s="1" t="str">
        <f t="shared" si="33"/>
        <v>K-W Co</v>
      </c>
      <c r="C2159" s="1" t="b">
        <f>IF(D2159&lt;&gt;"",IF(COUNTIF($D$2:D2158, D2159), INDEX($A$2:$D$100000, MATCH(D2159, $D$2:D2158,0),1), FALSE), FALSE)</f>
        <v>0</v>
      </c>
      <c r="F2159" s="1" t="b">
        <f>IF(G2159&lt;&gt;"", IF(COUNTIF($G$2:G2158, G2159), INDEX($A$2:$G$100000, MATCH(G2159, $G$2:G2158,0),1), FALSE), FALSE)</f>
        <v>0</v>
      </c>
      <c r="G2159" s="1">
        <v>31431</v>
      </c>
      <c r="H2159" s="1" t="s">
        <v>2273</v>
      </c>
    </row>
    <row r="2160" spans="1:8" x14ac:dyDescent="0.2">
      <c r="A2160" s="1">
        <v>2165</v>
      </c>
      <c r="B2160" s="1" t="str">
        <f t="shared" si="33"/>
        <v>Kalaeloa Partners LP</v>
      </c>
      <c r="C2160" s="1" t="b">
        <f>IF(D2160&lt;&gt;"",IF(COUNTIF($D$2:D2159, D2160), INDEX($A$2:$D$100000, MATCH(D2160, $D$2:D2159,0),1), FALSE), FALSE)</f>
        <v>0</v>
      </c>
      <c r="F2160" s="1" t="b">
        <f>IF(G2160&lt;&gt;"", IF(COUNTIF($G$2:G2159, G2160), INDEX($A$2:$G$100000, MATCH(G2160, $G$2:G2159,0),1), FALSE), FALSE)</f>
        <v>0</v>
      </c>
      <c r="G2160" s="1">
        <v>9989</v>
      </c>
      <c r="H2160" s="1" t="s">
        <v>2274</v>
      </c>
    </row>
    <row r="2161" spans="1:8" x14ac:dyDescent="0.2">
      <c r="A2161" s="1">
        <v>2166</v>
      </c>
      <c r="B2161" s="1" t="str">
        <f t="shared" si="33"/>
        <v>Kalaeloa Solar Two LLC</v>
      </c>
      <c r="C2161" s="1" t="b">
        <f>IF(D2161&lt;&gt;"",IF(COUNTIF($D$2:D2160, D2161), INDEX($A$2:$D$100000, MATCH(D2161, $D$2:D2160,0),1), FALSE), FALSE)</f>
        <v>0</v>
      </c>
      <c r="F2161" s="1" t="b">
        <f>IF(G2161&lt;&gt;"", IF(COUNTIF($G$2:G2160, G2161), INDEX($A$2:$G$100000, MATCH(G2161, $G$2:G2160,0),1), FALSE), FALSE)</f>
        <v>0</v>
      </c>
      <c r="G2161" s="1">
        <v>58233</v>
      </c>
      <c r="H2161" s="1" t="s">
        <v>2275</v>
      </c>
    </row>
    <row r="2162" spans="1:8" x14ac:dyDescent="0.2">
      <c r="A2162" s="1">
        <v>2167</v>
      </c>
      <c r="B2162" s="1" t="str">
        <f t="shared" si="33"/>
        <v>Kamin LLC</v>
      </c>
      <c r="C2162" s="1" t="b">
        <f>IF(D2162&lt;&gt;"",IF(COUNTIF($D$2:D2161, D2162), INDEX($A$2:$D$100000, MATCH(D2162, $D$2:D2161,0),1), FALSE), FALSE)</f>
        <v>0</v>
      </c>
      <c r="F2162" s="1" t="b">
        <f>IF(G2162&lt;&gt;"", IF(COUNTIF($G$2:G2161, G2162), INDEX($A$2:$G$100000, MATCH(G2162, $G$2:G2161,0),1), FALSE), FALSE)</f>
        <v>0</v>
      </c>
      <c r="G2162" s="1">
        <v>56024</v>
      </c>
      <c r="H2162" s="1" t="s">
        <v>2276</v>
      </c>
    </row>
    <row r="2163" spans="1:8" x14ac:dyDescent="0.2">
      <c r="A2163" s="1">
        <v>2168</v>
      </c>
      <c r="B2163" s="1" t="str">
        <f t="shared" si="33"/>
        <v>Kankakee City of</v>
      </c>
      <c r="C2163" s="1" t="b">
        <f>IF(D2163&lt;&gt;"",IF(COUNTIF($D$2:D2162, D2163), INDEX($A$2:$D$100000, MATCH(D2163, $D$2:D2162,0),1), FALSE), FALSE)</f>
        <v>0</v>
      </c>
      <c r="F2163" s="1" t="b">
        <f>IF(G2163&lt;&gt;"", IF(COUNTIF($G$2:G2162, G2163), INDEX($A$2:$G$100000, MATCH(G2163, $G$2:G2162,0),1), FALSE), FALSE)</f>
        <v>0</v>
      </c>
      <c r="G2163" s="1">
        <v>26003</v>
      </c>
      <c r="H2163" s="1" t="s">
        <v>2277</v>
      </c>
    </row>
    <row r="2164" spans="1:8" x14ac:dyDescent="0.2">
      <c r="A2164" s="1">
        <v>2169</v>
      </c>
      <c r="B2164" s="1" t="str">
        <f t="shared" si="33"/>
        <v>Kansas Electric Power Coop Inc</v>
      </c>
      <c r="C2164" s="1" t="b">
        <f>IF(D2164&lt;&gt;"",IF(COUNTIF($D$2:D2163, D2164), INDEX($A$2:$D$100000, MATCH(D2164, $D$2:D2163,0),1), FALSE), FALSE)</f>
        <v>0</v>
      </c>
      <c r="F2164" s="1" t="b">
        <f>IF(G2164&lt;&gt;"", IF(COUNTIF($G$2:G2163, G2164), INDEX($A$2:$G$100000, MATCH(G2164, $G$2:G2163,0),1), FALSE), FALSE)</f>
        <v>0</v>
      </c>
      <c r="G2164" s="1">
        <v>9961</v>
      </c>
      <c r="H2164" s="1" t="s">
        <v>2278</v>
      </c>
    </row>
    <row r="2165" spans="1:8" x14ac:dyDescent="0.2">
      <c r="A2165" s="1">
        <v>2170</v>
      </c>
      <c r="B2165" s="1" t="str">
        <f t="shared" si="33"/>
        <v>Kansas Municipal Energy Agency</v>
      </c>
      <c r="C2165" s="1" t="b">
        <f>IF(D2165&lt;&gt;"",IF(COUNTIF($D$2:D2164, D2165), INDEX($A$2:$D$100000, MATCH(D2165, $D$2:D2164,0),1), FALSE), FALSE)</f>
        <v>0</v>
      </c>
      <c r="F2165" s="1" t="b">
        <f>IF(G2165&lt;&gt;"", IF(COUNTIF($G$2:G2164, G2165), INDEX($A$2:$G$100000, MATCH(G2165, $G$2:G2164,0),1), FALSE), FALSE)</f>
        <v>0</v>
      </c>
      <c r="G2165" s="1">
        <v>10035</v>
      </c>
      <c r="H2165" s="1" t="s">
        <v>2279</v>
      </c>
    </row>
    <row r="2166" spans="1:8" x14ac:dyDescent="0.2">
      <c r="A2166" s="1">
        <v>2171</v>
      </c>
      <c r="B2166" s="1" t="str">
        <f t="shared" si="33"/>
        <v>Kapaa Solar LLC</v>
      </c>
      <c r="C2166" s="1" t="b">
        <f>IF(D2166&lt;&gt;"",IF(COUNTIF($D$2:D2165, D2166), INDEX($A$2:$D$100000, MATCH(D2166, $D$2:D2165,0),1), FALSE), FALSE)</f>
        <v>0</v>
      </c>
      <c r="F2166" s="1" t="b">
        <f>IF(G2166&lt;&gt;"", IF(COUNTIF($G$2:G2165, G2166), INDEX($A$2:$G$100000, MATCH(G2166, $G$2:G2165,0),1), FALSE), FALSE)</f>
        <v>0</v>
      </c>
      <c r="G2166" s="1">
        <v>56863</v>
      </c>
      <c r="H2166" s="1" t="s">
        <v>2280</v>
      </c>
    </row>
    <row r="2167" spans="1:8" x14ac:dyDescent="0.2">
      <c r="A2167" s="1">
        <v>2172</v>
      </c>
      <c r="B2167" s="1" t="str">
        <f t="shared" si="33"/>
        <v>KapStone Kraft Paper Corp</v>
      </c>
      <c r="C2167" s="1" t="b">
        <f>IF(D2167&lt;&gt;"",IF(COUNTIF($D$2:D2166, D2167), INDEX($A$2:$D$100000, MATCH(D2167, $D$2:D2166,0),1), FALSE), FALSE)</f>
        <v>0</v>
      </c>
      <c r="F2167" s="1" t="b">
        <f>IF(G2167&lt;&gt;"", IF(COUNTIF($G$2:G2166, G2167), INDEX($A$2:$G$100000, MATCH(G2167, $G$2:G2166,0),1), FALSE), FALSE)</f>
        <v>0</v>
      </c>
      <c r="G2167" s="1">
        <v>55771</v>
      </c>
      <c r="H2167" s="1" t="s">
        <v>2281</v>
      </c>
    </row>
    <row r="2168" spans="1:8" x14ac:dyDescent="0.2">
      <c r="A2168" s="1">
        <v>2173</v>
      </c>
      <c r="B2168" s="1" t="str">
        <f t="shared" si="33"/>
        <v>Kas Brothers Windfarm LLC</v>
      </c>
      <c r="C2168" s="1" t="b">
        <f>IF(D2168&lt;&gt;"",IF(COUNTIF($D$2:D2167, D2168), INDEX($A$2:$D$100000, MATCH(D2168, $D$2:D2167,0),1), FALSE), FALSE)</f>
        <v>0</v>
      </c>
      <c r="F2168" s="1" t="b">
        <f>IF(G2168&lt;&gt;"", IF(COUNTIF($G$2:G2167, G2168), INDEX($A$2:$G$100000, MATCH(G2168, $G$2:G2167,0),1), FALSE), FALSE)</f>
        <v>0</v>
      </c>
      <c r="G2168" s="1">
        <v>10046</v>
      </c>
      <c r="H2168" s="1" t="s">
        <v>2282</v>
      </c>
    </row>
    <row r="2169" spans="1:8" x14ac:dyDescent="0.2">
      <c r="A2169" s="1">
        <v>2174</v>
      </c>
      <c r="B2169" s="1" t="str">
        <f t="shared" si="33"/>
        <v>Kauai Island Utility Cooperative</v>
      </c>
      <c r="C2169" s="1" t="b">
        <f>IF(D2169&lt;&gt;"",IF(COUNTIF($D$2:D2168, D2169), INDEX($A$2:$D$100000, MATCH(D2169, $D$2:D2168,0),1), FALSE), FALSE)</f>
        <v>0</v>
      </c>
      <c r="F2169" s="1" t="b">
        <f>IF(G2169&lt;&gt;"", IF(COUNTIF($G$2:G2168, G2169), INDEX($A$2:$G$100000, MATCH(G2169, $G$2:G2168,0),1), FALSE), FALSE)</f>
        <v>0</v>
      </c>
      <c r="G2169" s="1">
        <v>10071</v>
      </c>
      <c r="H2169" s="1" t="s">
        <v>2283</v>
      </c>
    </row>
    <row r="2170" spans="1:8" x14ac:dyDescent="0.2">
      <c r="A2170" s="1">
        <v>2175</v>
      </c>
      <c r="B2170" s="1" t="str">
        <f t="shared" si="33"/>
        <v>Kawailoa Wind LLC</v>
      </c>
      <c r="C2170" s="1" t="b">
        <f>IF(D2170&lt;&gt;"",IF(COUNTIF($D$2:D2169, D2170), INDEX($A$2:$D$100000, MATCH(D2170, $D$2:D2169,0),1), FALSE), FALSE)</f>
        <v>0</v>
      </c>
      <c r="F2170" s="1" t="b">
        <f>IF(G2170&lt;&gt;"", IF(COUNTIF($G$2:G2169, G2170), INDEX($A$2:$G$100000, MATCH(G2170, $G$2:G2169,0),1), FALSE), FALSE)</f>
        <v>0</v>
      </c>
      <c r="G2170" s="1">
        <v>56868</v>
      </c>
      <c r="H2170" s="1" t="s">
        <v>2284</v>
      </c>
    </row>
    <row r="2171" spans="1:8" x14ac:dyDescent="0.2">
      <c r="A2171" s="1">
        <v>2176</v>
      </c>
      <c r="B2171" s="1" t="str">
        <f t="shared" si="33"/>
        <v>Kaweah Delta Hospital</v>
      </c>
      <c r="C2171" s="1" t="b">
        <f>IF(D2171&lt;&gt;"",IF(COUNTIF($D$2:D2170, D2171), INDEX($A$2:$D$100000, MATCH(D2171, $D$2:D2170,0),1), FALSE), FALSE)</f>
        <v>0</v>
      </c>
      <c r="F2171" s="1" t="b">
        <f>IF(G2171&lt;&gt;"", IF(COUNTIF($G$2:G2170, G2171), INDEX($A$2:$G$100000, MATCH(G2171, $G$2:G2170,0),1), FALSE), FALSE)</f>
        <v>0</v>
      </c>
      <c r="G2171" s="1">
        <v>10077</v>
      </c>
      <c r="H2171" s="1" t="s">
        <v>2285</v>
      </c>
    </row>
    <row r="2172" spans="1:8" x14ac:dyDescent="0.2">
      <c r="A2172" s="1">
        <v>2177</v>
      </c>
      <c r="B2172" s="1" t="str">
        <f t="shared" si="33"/>
        <v>Kaweah River Power Authority</v>
      </c>
      <c r="C2172" s="1" t="b">
        <f>IF(D2172&lt;&gt;"",IF(COUNTIF($D$2:D2171, D2172), INDEX($A$2:$D$100000, MATCH(D2172, $D$2:D2171,0),1), FALSE), FALSE)</f>
        <v>0</v>
      </c>
      <c r="F2172" s="1" t="b">
        <f>IF(G2172&lt;&gt;"", IF(COUNTIF($G$2:G2171, G2172), INDEX($A$2:$G$100000, MATCH(G2172, $G$2:G2171,0),1), FALSE), FALSE)</f>
        <v>0</v>
      </c>
      <c r="G2172" s="1">
        <v>10099</v>
      </c>
      <c r="H2172" s="1" t="s">
        <v>2286</v>
      </c>
    </row>
    <row r="2173" spans="1:8" x14ac:dyDescent="0.2">
      <c r="A2173" s="1">
        <v>2178</v>
      </c>
      <c r="B2173" s="1" t="str">
        <f t="shared" si="33"/>
        <v>KDC Solar O&amp;M LLC</v>
      </c>
      <c r="C2173" s="1" t="b">
        <f>IF(D2173&lt;&gt;"",IF(COUNTIF($D$2:D2172, D2173), INDEX($A$2:$D$100000, MATCH(D2173, $D$2:D2172,0),1), FALSE), FALSE)</f>
        <v>0</v>
      </c>
      <c r="F2173" s="1" t="b">
        <f>IF(G2173&lt;&gt;"", IF(COUNTIF($G$2:G2172, G2173), INDEX($A$2:$G$100000, MATCH(G2173, $G$2:G2172,0),1), FALSE), FALSE)</f>
        <v>0</v>
      </c>
      <c r="G2173" s="1">
        <v>57411</v>
      </c>
      <c r="H2173" s="1" t="s">
        <v>2287</v>
      </c>
    </row>
    <row r="2174" spans="1:8" x14ac:dyDescent="0.2">
      <c r="A2174" s="1">
        <v>2179</v>
      </c>
      <c r="B2174" s="1" t="str">
        <f t="shared" si="33"/>
        <v>Kearsarge Solar LLC</v>
      </c>
      <c r="C2174" s="1" t="b">
        <f>IF(D2174&lt;&gt;"",IF(COUNTIF($D$2:D2173, D2174), INDEX($A$2:$D$100000, MATCH(D2174, $D$2:D2173,0),1), FALSE), FALSE)</f>
        <v>0</v>
      </c>
      <c r="F2174" s="1" t="b">
        <f>IF(G2174&lt;&gt;"", IF(COUNTIF($G$2:G2173, G2174), INDEX($A$2:$G$100000, MATCH(G2174, $G$2:G2173,0),1), FALSE), FALSE)</f>
        <v>0</v>
      </c>
      <c r="G2174" s="1">
        <v>59232</v>
      </c>
      <c r="H2174" s="1" t="s">
        <v>2288</v>
      </c>
    </row>
    <row r="2175" spans="1:8" x14ac:dyDescent="0.2">
      <c r="A2175" s="1">
        <v>2180</v>
      </c>
      <c r="B2175" s="1" t="str">
        <f t="shared" si="33"/>
        <v>Keen Farm, LLC</v>
      </c>
      <c r="C2175" s="1" t="b">
        <f>IF(D2175&lt;&gt;"",IF(COUNTIF($D$2:D2174, D2175), INDEX($A$2:$D$100000, MATCH(D2175, $D$2:D2174,0),1), FALSE), FALSE)</f>
        <v>0</v>
      </c>
      <c r="F2175" s="1" t="b">
        <f>IF(G2175&lt;&gt;"", IF(COUNTIF($G$2:G2174, G2175), INDEX($A$2:$G$100000, MATCH(G2175, $G$2:G2174,0),1), FALSE), FALSE)</f>
        <v>0</v>
      </c>
      <c r="G2175" s="1">
        <v>59306</v>
      </c>
      <c r="H2175" s="1" t="s">
        <v>2289</v>
      </c>
    </row>
    <row r="2176" spans="1:8" x14ac:dyDescent="0.2">
      <c r="A2176" s="1">
        <v>2181</v>
      </c>
      <c r="B2176" s="1" t="str">
        <f t="shared" si="33"/>
        <v>KEI (Maine) Power Management (II) LLC</v>
      </c>
      <c r="C2176" s="1" t="b">
        <f>IF(D2176&lt;&gt;"",IF(COUNTIF($D$2:D2175, D2176), INDEX($A$2:$D$100000, MATCH(D2176, $D$2:D2175,0),1), FALSE), FALSE)</f>
        <v>0</v>
      </c>
      <c r="F2176" s="1" t="b">
        <f>IF(G2176&lt;&gt;"", IF(COUNTIF($G$2:G2175, G2176), INDEX($A$2:$G$100000, MATCH(G2176, $G$2:G2175,0),1), FALSE), FALSE)</f>
        <v>0</v>
      </c>
      <c r="G2176" s="1">
        <v>56837</v>
      </c>
      <c r="H2176" s="1" t="s">
        <v>2290</v>
      </c>
    </row>
    <row r="2177" spans="1:8" x14ac:dyDescent="0.2">
      <c r="A2177" s="1">
        <v>2182</v>
      </c>
      <c r="B2177" s="1" t="str">
        <f t="shared" si="33"/>
        <v>KEI (Maine) Power Management (III) LLC</v>
      </c>
      <c r="C2177" s="1" t="b">
        <f>IF(D2177&lt;&gt;"",IF(COUNTIF($D$2:D2176, D2177), INDEX($A$2:$D$100000, MATCH(D2177, $D$2:D2176,0),1), FALSE), FALSE)</f>
        <v>0</v>
      </c>
      <c r="F2177" s="1" t="b">
        <f>IF(G2177&lt;&gt;"", IF(COUNTIF($G$2:G2176, G2177), INDEX($A$2:$G$100000, MATCH(G2177, $G$2:G2176,0),1), FALSE), FALSE)</f>
        <v>0</v>
      </c>
      <c r="G2177" s="1">
        <v>56838</v>
      </c>
      <c r="H2177" s="1" t="s">
        <v>2291</v>
      </c>
    </row>
    <row r="2178" spans="1:8" x14ac:dyDescent="0.2">
      <c r="A2178" s="1">
        <v>2183</v>
      </c>
      <c r="B2178" s="1" t="str">
        <f t="shared" ref="B2178:B2241" si="34">IF(H2178="",E2178,H2178)</f>
        <v>KEI (Maine) Power Management (IV) LLC</v>
      </c>
      <c r="C2178" s="1" t="b">
        <f>IF(D2178&lt;&gt;"",IF(COUNTIF($D$2:D2177, D2178), INDEX($A$2:$D$100000, MATCH(D2178, $D$2:D2177,0),1), FALSE), FALSE)</f>
        <v>0</v>
      </c>
      <c r="F2178" s="1" t="b">
        <f>IF(G2178&lt;&gt;"", IF(COUNTIF($G$2:G2177, G2178), INDEX($A$2:$G$100000, MATCH(G2178, $G$2:G2177,0),1), FALSE), FALSE)</f>
        <v>0</v>
      </c>
      <c r="G2178" s="1">
        <v>56839</v>
      </c>
      <c r="H2178" s="1" t="s">
        <v>2292</v>
      </c>
    </row>
    <row r="2179" spans="1:8" x14ac:dyDescent="0.2">
      <c r="A2179" s="1">
        <v>2184</v>
      </c>
      <c r="B2179" s="1" t="str">
        <f t="shared" si="34"/>
        <v>Kenetech Windpower Inc</v>
      </c>
      <c r="C2179" s="1" t="b">
        <f>IF(D2179&lt;&gt;"",IF(COUNTIF($D$2:D2178, D2179), INDEX($A$2:$D$100000, MATCH(D2179, $D$2:D2178,0),1), FALSE), FALSE)</f>
        <v>0</v>
      </c>
      <c r="F2179" s="1" t="b">
        <f>IF(G2179&lt;&gt;"", IF(COUNTIF($G$2:G2178, G2179), INDEX($A$2:$G$100000, MATCH(G2179, $G$2:G2178,0),1), FALSE), FALSE)</f>
        <v>0</v>
      </c>
      <c r="G2179" s="1">
        <v>10127</v>
      </c>
      <c r="H2179" s="1" t="s">
        <v>2293</v>
      </c>
    </row>
    <row r="2180" spans="1:8" x14ac:dyDescent="0.2">
      <c r="A2180" s="1">
        <v>2185</v>
      </c>
      <c r="B2180" s="1" t="str">
        <f t="shared" si="34"/>
        <v>Kennecott Utah Copper</v>
      </c>
      <c r="C2180" s="1" t="b">
        <f>IF(D2180&lt;&gt;"",IF(COUNTIF($D$2:D2179, D2180), INDEX($A$2:$D$100000, MATCH(D2180, $D$2:D2179,0),1), FALSE), FALSE)</f>
        <v>0</v>
      </c>
      <c r="F2180" s="1" t="b">
        <f>IF(G2180&lt;&gt;"", IF(COUNTIF($G$2:G2179, G2180), INDEX($A$2:$G$100000, MATCH(G2180, $G$2:G2179,0),1), FALSE), FALSE)</f>
        <v>0</v>
      </c>
      <c r="G2180" s="1">
        <v>49805</v>
      </c>
      <c r="H2180" s="1" t="s">
        <v>2294</v>
      </c>
    </row>
    <row r="2181" spans="1:8" x14ac:dyDescent="0.2">
      <c r="A2181" s="1">
        <v>2186</v>
      </c>
      <c r="B2181" s="1" t="str">
        <f t="shared" si="34"/>
        <v>Kent County</v>
      </c>
      <c r="C2181" s="1" t="b">
        <f>IF(D2181&lt;&gt;"",IF(COUNTIF($D$2:D2180, D2181), INDEX($A$2:$D$100000, MATCH(D2181, $D$2:D2180,0),1), FALSE), FALSE)</f>
        <v>0</v>
      </c>
      <c r="F2181" s="1" t="b">
        <f>IF(G2181&lt;&gt;"", IF(COUNTIF($G$2:G2180, G2181), INDEX($A$2:$G$100000, MATCH(G2181, $G$2:G2180,0),1), FALSE), FALSE)</f>
        <v>0</v>
      </c>
      <c r="G2181" s="1">
        <v>10162</v>
      </c>
      <c r="H2181" s="1" t="s">
        <v>2295</v>
      </c>
    </row>
    <row r="2182" spans="1:8" x14ac:dyDescent="0.2">
      <c r="A2182" s="1">
        <v>2187</v>
      </c>
      <c r="B2182" s="1" t="str">
        <f t="shared" si="34"/>
        <v>Kent County Levy Court Dept of Pub Work</v>
      </c>
      <c r="C2182" s="1" t="b">
        <f>IF(D2182&lt;&gt;"",IF(COUNTIF($D$2:D2181, D2182), INDEX($A$2:$D$100000, MATCH(D2182, $D$2:D2181,0),1), FALSE), FALSE)</f>
        <v>0</v>
      </c>
      <c r="F2182" s="1" t="b">
        <f>IF(G2182&lt;&gt;"", IF(COUNTIF($G$2:G2181, G2182), INDEX($A$2:$G$100000, MATCH(G2182, $G$2:G2181,0),1), FALSE), FALSE)</f>
        <v>0</v>
      </c>
      <c r="G2182" s="1">
        <v>56681</v>
      </c>
      <c r="H2182" s="1" t="s">
        <v>2296</v>
      </c>
    </row>
    <row r="2183" spans="1:8" x14ac:dyDescent="0.2">
      <c r="A2183" s="1">
        <v>2188</v>
      </c>
      <c r="B2183" s="1" t="str">
        <f t="shared" si="34"/>
        <v>Kent State University</v>
      </c>
      <c r="C2183" s="1" t="b">
        <f>IF(D2183&lt;&gt;"",IF(COUNTIF($D$2:D2182, D2183), INDEX($A$2:$D$100000, MATCH(D2183, $D$2:D2182,0),1), FALSE), FALSE)</f>
        <v>0</v>
      </c>
      <c r="F2183" s="1" t="b">
        <f>IF(G2183&lt;&gt;"", IF(COUNTIF($G$2:G2182, G2183), INDEX($A$2:$G$100000, MATCH(G2183, $G$2:G2182,0),1), FALSE), FALSE)</f>
        <v>0</v>
      </c>
      <c r="G2183" s="1">
        <v>58097</v>
      </c>
      <c r="H2183" s="1" t="s">
        <v>2297</v>
      </c>
    </row>
    <row r="2184" spans="1:8" x14ac:dyDescent="0.2">
      <c r="A2184" s="1">
        <v>2189</v>
      </c>
      <c r="B2184" s="1" t="str">
        <f t="shared" si="34"/>
        <v>Kenyon Municipal Utilities</v>
      </c>
      <c r="C2184" s="1" t="b">
        <f>IF(D2184&lt;&gt;"",IF(COUNTIF($D$2:D2183, D2184), INDEX($A$2:$D$100000, MATCH(D2184, $D$2:D2183,0),1), FALSE), FALSE)</f>
        <v>0</v>
      </c>
      <c r="F2184" s="1" t="b">
        <f>IF(G2184&lt;&gt;"", IF(COUNTIF($G$2:G2183, G2184), INDEX($A$2:$G$100000, MATCH(G2184, $G$2:G2183,0),1), FALSE), FALSE)</f>
        <v>0</v>
      </c>
      <c r="G2184" s="1">
        <v>10179</v>
      </c>
      <c r="H2184" s="1" t="s">
        <v>2298</v>
      </c>
    </row>
    <row r="2185" spans="1:8" x14ac:dyDescent="0.2">
      <c r="A2185" s="1">
        <v>2190</v>
      </c>
      <c r="B2185" s="1" t="str">
        <f t="shared" si="34"/>
        <v>Kern Community College District</v>
      </c>
      <c r="C2185" s="1" t="b">
        <f>IF(D2185&lt;&gt;"",IF(COUNTIF($D$2:D2184, D2185), INDEX($A$2:$D$100000, MATCH(D2185, $D$2:D2184,0),1), FALSE), FALSE)</f>
        <v>0</v>
      </c>
      <c r="F2185" s="1" t="b">
        <f>IF(G2185&lt;&gt;"", IF(COUNTIF($G$2:G2184, G2185), INDEX($A$2:$G$100000, MATCH(G2185, $G$2:G2184,0),1), FALSE), FALSE)</f>
        <v>0</v>
      </c>
      <c r="G2185" s="1">
        <v>56982</v>
      </c>
      <c r="H2185" s="1" t="s">
        <v>2299</v>
      </c>
    </row>
    <row r="2186" spans="1:8" x14ac:dyDescent="0.2">
      <c r="A2186" s="1">
        <v>2191</v>
      </c>
      <c r="B2186" s="1" t="str">
        <f t="shared" si="34"/>
        <v>Kern County Water Agency</v>
      </c>
      <c r="C2186" s="1" t="b">
        <f>IF(D2186&lt;&gt;"",IF(COUNTIF($D$2:D2185, D2186), INDEX($A$2:$D$100000, MATCH(D2186, $D$2:D2185,0),1), FALSE), FALSE)</f>
        <v>0</v>
      </c>
      <c r="F2186" s="1" t="b">
        <f>IF(G2186&lt;&gt;"", IF(COUNTIF($G$2:G2185, G2186), INDEX($A$2:$G$100000, MATCH(G2186, $G$2:G2185,0),1), FALSE), FALSE)</f>
        <v>0</v>
      </c>
      <c r="G2186" s="1">
        <v>57262</v>
      </c>
      <c r="H2186" s="1" t="s">
        <v>2300</v>
      </c>
    </row>
    <row r="2187" spans="1:8" x14ac:dyDescent="0.2">
      <c r="A2187" s="1">
        <v>2192</v>
      </c>
      <c r="B2187" s="1" t="str">
        <f t="shared" si="34"/>
        <v>Kern Front Limited</v>
      </c>
      <c r="C2187" s="1" t="b">
        <f>IF(D2187&lt;&gt;"",IF(COUNTIF($D$2:D2186, D2187), INDEX($A$2:$D$100000, MATCH(D2187, $D$2:D2186,0),1), FALSE), FALSE)</f>
        <v>0</v>
      </c>
      <c r="F2187" s="1" t="b">
        <f>IF(G2187&lt;&gt;"", IF(COUNTIF($G$2:G2186, G2187), INDEX($A$2:$G$100000, MATCH(G2187, $G$2:G2186,0),1), FALSE), FALSE)</f>
        <v>0</v>
      </c>
      <c r="G2187" s="1">
        <v>59987</v>
      </c>
      <c r="H2187" s="1" t="s">
        <v>2301</v>
      </c>
    </row>
    <row r="2188" spans="1:8" x14ac:dyDescent="0.2">
      <c r="A2188" s="1">
        <v>2193</v>
      </c>
      <c r="B2188" s="1" t="str">
        <f t="shared" si="34"/>
        <v>Kern Oil &amp; Refining Co</v>
      </c>
      <c r="C2188" s="1" t="b">
        <f>IF(D2188&lt;&gt;"",IF(COUNTIF($D$2:D2187, D2188), INDEX($A$2:$D$100000, MATCH(D2188, $D$2:D2187,0),1), FALSE), FALSE)</f>
        <v>0</v>
      </c>
      <c r="F2188" s="1" t="b">
        <f>IF(G2188&lt;&gt;"", IF(COUNTIF($G$2:G2187, G2188), INDEX($A$2:$G$100000, MATCH(G2188, $G$2:G2187,0),1), FALSE), FALSE)</f>
        <v>0</v>
      </c>
      <c r="G2188" s="1">
        <v>57477</v>
      </c>
      <c r="H2188" s="1" t="s">
        <v>2302</v>
      </c>
    </row>
    <row r="2189" spans="1:8" x14ac:dyDescent="0.2">
      <c r="A2189" s="1">
        <v>2194</v>
      </c>
      <c r="B2189" s="1" t="str">
        <f t="shared" si="34"/>
        <v>Kern River Cogeneration Co</v>
      </c>
      <c r="C2189" s="1" t="b">
        <f>IF(D2189&lt;&gt;"",IF(COUNTIF($D$2:D2188, D2189), INDEX($A$2:$D$100000, MATCH(D2189, $D$2:D2188,0),1), FALSE), FALSE)</f>
        <v>0</v>
      </c>
      <c r="F2189" s="1" t="b">
        <f>IF(G2189&lt;&gt;"", IF(COUNTIF($G$2:G2188, G2189), INDEX($A$2:$G$100000, MATCH(G2189, $G$2:G2188,0),1), FALSE), FALSE)</f>
        <v>0</v>
      </c>
      <c r="G2189" s="1">
        <v>10203</v>
      </c>
      <c r="H2189" s="1" t="s">
        <v>2303</v>
      </c>
    </row>
    <row r="2190" spans="1:8" x14ac:dyDescent="0.2">
      <c r="A2190" s="1">
        <v>2195</v>
      </c>
      <c r="B2190" s="1" t="str">
        <f t="shared" si="34"/>
        <v>KES Kingsburg LP</v>
      </c>
      <c r="C2190" s="1" t="b">
        <f>IF(D2190&lt;&gt;"",IF(COUNTIF($D$2:D2189, D2190), INDEX($A$2:$D$100000, MATCH(D2190, $D$2:D2189,0),1), FALSE), FALSE)</f>
        <v>0</v>
      </c>
      <c r="F2190" s="1" t="b">
        <f>IF(G2190&lt;&gt;"", IF(COUNTIF($G$2:G2189, G2190), INDEX($A$2:$G$100000, MATCH(G2190, $G$2:G2189,0),1), FALSE), FALSE)</f>
        <v>0</v>
      </c>
      <c r="G2190" s="1">
        <v>10337</v>
      </c>
      <c r="H2190" s="1" t="s">
        <v>2304</v>
      </c>
    </row>
    <row r="2191" spans="1:8" x14ac:dyDescent="0.2">
      <c r="A2191" s="1">
        <v>2196</v>
      </c>
      <c r="B2191" s="1" t="str">
        <f t="shared" si="34"/>
        <v>Ketchikan Public Utilities</v>
      </c>
      <c r="C2191" s="1" t="b">
        <f>IF(D2191&lt;&gt;"",IF(COUNTIF($D$2:D2190, D2191), INDEX($A$2:$D$100000, MATCH(D2191, $D$2:D2190,0),1), FALSE), FALSE)</f>
        <v>0</v>
      </c>
      <c r="F2191" s="1" t="b">
        <f>IF(G2191&lt;&gt;"", IF(COUNTIF($G$2:G2190, G2191), INDEX($A$2:$G$100000, MATCH(G2191, $G$2:G2190,0),1), FALSE), FALSE)</f>
        <v>0</v>
      </c>
      <c r="G2191" s="1">
        <v>10210</v>
      </c>
      <c r="H2191" s="1" t="s">
        <v>2305</v>
      </c>
    </row>
    <row r="2192" spans="1:8" x14ac:dyDescent="0.2">
      <c r="A2192" s="1">
        <v>2197</v>
      </c>
      <c r="B2192" s="1" t="str">
        <f t="shared" si="34"/>
        <v>Keystone Recovery Inc</v>
      </c>
      <c r="C2192" s="1" t="b">
        <f>IF(D2192&lt;&gt;"",IF(COUNTIF($D$2:D2191, D2192), INDEX($A$2:$D$100000, MATCH(D2192, $D$2:D2191,0),1), FALSE), FALSE)</f>
        <v>0</v>
      </c>
      <c r="F2192" s="1" t="b">
        <f>IF(G2192&lt;&gt;"", IF(COUNTIF($G$2:G2191, G2192), INDEX($A$2:$G$100000, MATCH(G2192, $G$2:G2191,0),1), FALSE), FALSE)</f>
        <v>0</v>
      </c>
      <c r="G2192" s="1">
        <v>10230</v>
      </c>
      <c r="H2192" s="1" t="s">
        <v>2306</v>
      </c>
    </row>
    <row r="2193" spans="1:8" x14ac:dyDescent="0.2">
      <c r="A2193" s="1">
        <v>2198</v>
      </c>
      <c r="B2193" s="1" t="str">
        <f t="shared" si="34"/>
        <v>Keystone Solar, LLC</v>
      </c>
      <c r="C2193" s="1" t="b">
        <f>IF(D2193&lt;&gt;"",IF(COUNTIF($D$2:D2192, D2193), INDEX($A$2:$D$100000, MATCH(D2193, $D$2:D2192,0),1), FALSE), FALSE)</f>
        <v>0</v>
      </c>
      <c r="F2193" s="1" t="b">
        <f>IF(G2193&lt;&gt;"", IF(COUNTIF($G$2:G2192, G2193), INDEX($A$2:$G$100000, MATCH(G2193, $G$2:G2192,0),1), FALSE), FALSE)</f>
        <v>0</v>
      </c>
      <c r="G2193" s="1">
        <v>57465</v>
      </c>
      <c r="H2193" s="1" t="s">
        <v>2307</v>
      </c>
    </row>
    <row r="2194" spans="1:8" x14ac:dyDescent="0.2">
      <c r="A2194" s="1">
        <v>2199</v>
      </c>
      <c r="B2194" s="1" t="str">
        <f t="shared" si="34"/>
        <v>KIAC Partners</v>
      </c>
      <c r="C2194" s="1" t="b">
        <f>IF(D2194&lt;&gt;"",IF(COUNTIF($D$2:D2193, D2194), INDEX($A$2:$D$100000, MATCH(D2194, $D$2:D2193,0),1), FALSE), FALSE)</f>
        <v>0</v>
      </c>
      <c r="F2194" s="1" t="b">
        <f>IF(G2194&lt;&gt;"", IF(COUNTIF($G$2:G2193, G2194), INDEX($A$2:$G$100000, MATCH(G2194, $G$2:G2193,0),1), FALSE), FALSE)</f>
        <v>0</v>
      </c>
      <c r="G2194" s="1">
        <v>10349</v>
      </c>
      <c r="H2194" s="1" t="s">
        <v>2308</v>
      </c>
    </row>
    <row r="2195" spans="1:8" x14ac:dyDescent="0.2">
      <c r="A2195" s="1">
        <v>2200</v>
      </c>
      <c r="B2195" s="1" t="str">
        <f t="shared" si="34"/>
        <v>Kimberly-Clark Corp</v>
      </c>
      <c r="C2195" s="1" t="b">
        <f>IF(D2195&lt;&gt;"",IF(COUNTIF($D$2:D2194, D2195), INDEX($A$2:$D$100000, MATCH(D2195, $D$2:D2194,0),1), FALSE), FALSE)</f>
        <v>0</v>
      </c>
      <c r="F2195" s="1" t="b">
        <f>IF(G2195&lt;&gt;"", IF(COUNTIF($G$2:G2194, G2195), INDEX($A$2:$G$100000, MATCH(G2195, $G$2:G2194,0),1), FALSE), FALSE)</f>
        <v>0</v>
      </c>
      <c r="G2195" s="1">
        <v>10273</v>
      </c>
      <c r="H2195" s="1" t="s">
        <v>2309</v>
      </c>
    </row>
    <row r="2196" spans="1:8" x14ac:dyDescent="0.2">
      <c r="A2196" s="1">
        <v>2201</v>
      </c>
      <c r="B2196" s="1" t="str">
        <f t="shared" si="34"/>
        <v>Kimberly-Clark Corporation</v>
      </c>
      <c r="C2196" s="1" t="b">
        <f>IF(D2196&lt;&gt;"",IF(COUNTIF($D$2:D2195, D2196), INDEX($A$2:$D$100000, MATCH(D2196, $D$2:D2195,0),1), FALSE), FALSE)</f>
        <v>0</v>
      </c>
      <c r="F2196" s="1" t="b">
        <f>IF(G2196&lt;&gt;"", IF(COUNTIF($G$2:G2195, G2196), INDEX($A$2:$G$100000, MATCH(G2196, $G$2:G2195,0),1), FALSE), FALSE)</f>
        <v>0</v>
      </c>
      <c r="G2196" s="1">
        <v>57464</v>
      </c>
      <c r="H2196" s="1" t="s">
        <v>2310</v>
      </c>
    </row>
    <row r="2197" spans="1:8" x14ac:dyDescent="0.2">
      <c r="A2197" s="1">
        <v>2202</v>
      </c>
      <c r="B2197" s="1" t="str">
        <f t="shared" si="34"/>
        <v>Kimberly-Clark Worldwide Inc</v>
      </c>
      <c r="C2197" s="1" t="b">
        <f>IF(D2197&lt;&gt;"",IF(COUNTIF($D$2:D2196, D2197), INDEX($A$2:$D$100000, MATCH(D2197, $D$2:D2196,0),1), FALSE), FALSE)</f>
        <v>0</v>
      </c>
      <c r="F2197" s="1" t="b">
        <f>IF(G2197&lt;&gt;"", IF(COUNTIF($G$2:G2196, G2197), INDEX($A$2:$G$100000, MATCH(G2197, $G$2:G2196,0),1), FALSE), FALSE)</f>
        <v>0</v>
      </c>
      <c r="G2197" s="1">
        <v>57463</v>
      </c>
      <c r="H2197" s="1" t="s">
        <v>2311</v>
      </c>
    </row>
    <row r="2198" spans="1:8" x14ac:dyDescent="0.2">
      <c r="A2198" s="1">
        <v>2203</v>
      </c>
      <c r="B2198" s="1" t="str">
        <f t="shared" si="34"/>
        <v>Kinder Morgan Production Company LP</v>
      </c>
      <c r="C2198" s="1" t="b">
        <f>IF(D2198&lt;&gt;"",IF(COUNTIF($D$2:D2197, D2198), INDEX($A$2:$D$100000, MATCH(D2198, $D$2:D2197,0),1), FALSE), FALSE)</f>
        <v>0</v>
      </c>
      <c r="F2198" s="1" t="b">
        <f>IF(G2198&lt;&gt;"", IF(COUNTIF($G$2:G2197, G2198), INDEX($A$2:$G$100000, MATCH(G2198, $G$2:G2197,0),1), FALSE), FALSE)</f>
        <v>0</v>
      </c>
      <c r="G2198" s="1">
        <v>49949</v>
      </c>
      <c r="H2198" s="1" t="s">
        <v>2312</v>
      </c>
    </row>
    <row r="2199" spans="1:8" x14ac:dyDescent="0.2">
      <c r="A2199" s="1">
        <v>2204</v>
      </c>
      <c r="B2199" s="1" t="str">
        <f t="shared" si="34"/>
        <v>Kinder Morgan Yates Operation</v>
      </c>
      <c r="C2199" s="1" t="b">
        <f>IF(D2199&lt;&gt;"",IF(COUNTIF($D$2:D2198, D2199), INDEX($A$2:$D$100000, MATCH(D2199, $D$2:D2198,0),1), FALSE), FALSE)</f>
        <v>0</v>
      </c>
      <c r="F2199" s="1" t="b">
        <f>IF(G2199&lt;&gt;"", IF(COUNTIF($G$2:G2198, G2199), INDEX($A$2:$G$100000, MATCH(G2199, $G$2:G2198,0),1), FALSE), FALSE)</f>
        <v>0</v>
      </c>
      <c r="G2199" s="1">
        <v>49774</v>
      </c>
      <c r="H2199" s="1" t="s">
        <v>2313</v>
      </c>
    </row>
    <row r="2200" spans="1:8" x14ac:dyDescent="0.2">
      <c r="A2200" s="1">
        <v>2205</v>
      </c>
      <c r="B2200" s="1" t="str">
        <f t="shared" si="34"/>
        <v>Kindred Public School</v>
      </c>
      <c r="C2200" s="1" t="b">
        <f>IF(D2200&lt;&gt;"",IF(COUNTIF($D$2:D2199, D2200), INDEX($A$2:$D$100000, MATCH(D2200, $D$2:D2199,0),1), FALSE), FALSE)</f>
        <v>0</v>
      </c>
      <c r="F2200" s="1" t="b">
        <f>IF(G2200&lt;&gt;"", IF(COUNTIF($G$2:G2199, G2200), INDEX($A$2:$G$100000, MATCH(G2200, $G$2:G2199,0),1), FALSE), FALSE)</f>
        <v>0</v>
      </c>
      <c r="G2200" s="1">
        <v>49991</v>
      </c>
      <c r="H2200" s="1" t="s">
        <v>2314</v>
      </c>
    </row>
    <row r="2201" spans="1:8" x14ac:dyDescent="0.2">
      <c r="A2201" s="1">
        <v>2206</v>
      </c>
      <c r="B2201" s="1" t="str">
        <f t="shared" si="34"/>
        <v>King County Dept-Natural Res</v>
      </c>
      <c r="C2201" s="1" t="b">
        <f>IF(D2201&lt;&gt;"",IF(COUNTIF($D$2:D2200, D2201), INDEX($A$2:$D$100000, MATCH(D2201, $D$2:D2200,0),1), FALSE), FALSE)</f>
        <v>0</v>
      </c>
      <c r="F2201" s="1" t="b">
        <f>IF(G2201&lt;&gt;"", IF(COUNTIF($G$2:G2200, G2201), INDEX($A$2:$G$100000, MATCH(G2201, $G$2:G2200,0),1), FALSE), FALSE)</f>
        <v>0</v>
      </c>
      <c r="G2201" s="1">
        <v>10004</v>
      </c>
      <c r="H2201" s="1" t="s">
        <v>2315</v>
      </c>
    </row>
    <row r="2202" spans="1:8" x14ac:dyDescent="0.2">
      <c r="A2202" s="1">
        <v>2207</v>
      </c>
      <c r="B2202" s="1" t="str">
        <f t="shared" si="34"/>
        <v>Kings Bay Naval Base</v>
      </c>
      <c r="C2202" s="1" t="b">
        <f>IF(D2202&lt;&gt;"",IF(COUNTIF($D$2:D2201, D2202), INDEX($A$2:$D$100000, MATCH(D2202, $D$2:D2201,0),1), FALSE), FALSE)</f>
        <v>0</v>
      </c>
      <c r="F2202" s="1" t="b">
        <f>IF(G2202&lt;&gt;"", IF(COUNTIF($G$2:G2201, G2202), INDEX($A$2:$G$100000, MATCH(G2202, $G$2:G2201,0),1), FALSE), FALSE)</f>
        <v>0</v>
      </c>
      <c r="G2202" s="1">
        <v>10339</v>
      </c>
      <c r="H2202" s="1" t="s">
        <v>2316</v>
      </c>
    </row>
    <row r="2203" spans="1:8" x14ac:dyDescent="0.2">
      <c r="A2203" s="1">
        <v>2208</v>
      </c>
      <c r="B2203" s="1" t="str">
        <f t="shared" si="34"/>
        <v>Kings River Conservation Dist</v>
      </c>
      <c r="C2203" s="1" t="b">
        <f>IF(D2203&lt;&gt;"",IF(COUNTIF($D$2:D2202, D2203), INDEX($A$2:$D$100000, MATCH(D2203, $D$2:D2202,0),1), FALSE), FALSE)</f>
        <v>0</v>
      </c>
      <c r="F2203" s="1" t="b">
        <f>IF(G2203&lt;&gt;"", IF(COUNTIF($G$2:G2202, G2203), INDEX($A$2:$G$100000, MATCH(G2203, $G$2:G2202,0),1), FALSE), FALSE)</f>
        <v>0</v>
      </c>
      <c r="G2203" s="1">
        <v>10325</v>
      </c>
      <c r="H2203" s="1" t="s">
        <v>2317</v>
      </c>
    </row>
    <row r="2204" spans="1:8" x14ac:dyDescent="0.2">
      <c r="A2204" s="1">
        <v>2209</v>
      </c>
      <c r="B2204" s="1" t="str">
        <f t="shared" si="34"/>
        <v>Kingston Wind Independence</v>
      </c>
      <c r="C2204" s="1" t="b">
        <f>IF(D2204&lt;&gt;"",IF(COUNTIF($D$2:D2203, D2204), INDEX($A$2:$D$100000, MATCH(D2204, $D$2:D2203,0),1), FALSE), FALSE)</f>
        <v>0</v>
      </c>
      <c r="F2204" s="1" t="b">
        <f>IF(G2204&lt;&gt;"", IF(COUNTIF($G$2:G2203, G2204), INDEX($A$2:$G$100000, MATCH(G2204, $G$2:G2203,0),1), FALSE), FALSE)</f>
        <v>0</v>
      </c>
      <c r="G2204" s="1">
        <v>58867</v>
      </c>
      <c r="H2204" s="1" t="s">
        <v>2318</v>
      </c>
    </row>
    <row r="2205" spans="1:8" x14ac:dyDescent="0.2">
      <c r="A2205" s="1">
        <v>2210</v>
      </c>
      <c r="B2205" s="1" t="str">
        <f t="shared" si="34"/>
        <v>Kinneytown Hydro Co Inc</v>
      </c>
      <c r="C2205" s="1" t="b">
        <f>IF(D2205&lt;&gt;"",IF(COUNTIF($D$2:D2204, D2205), INDEX($A$2:$D$100000, MATCH(D2205, $D$2:D2204,0),1), FALSE), FALSE)</f>
        <v>0</v>
      </c>
      <c r="F2205" s="1" t="b">
        <f>IF(G2205&lt;&gt;"", IF(COUNTIF($G$2:G2204, G2205), INDEX($A$2:$G$100000, MATCH(G2205, $G$2:G2204,0),1), FALSE), FALSE)</f>
        <v>0</v>
      </c>
      <c r="G2205" s="1">
        <v>10347</v>
      </c>
      <c r="H2205" s="1" t="s">
        <v>2319</v>
      </c>
    </row>
    <row r="2206" spans="1:8" x14ac:dyDescent="0.2">
      <c r="A2206" s="1">
        <v>2211</v>
      </c>
      <c r="B2206" s="1" t="str">
        <f t="shared" si="34"/>
        <v>Kinston Solar LLC</v>
      </c>
      <c r="C2206" s="1" t="b">
        <f>IF(D2206&lt;&gt;"",IF(COUNTIF($D$2:D2205, D2206), INDEX($A$2:$D$100000, MATCH(D2206, $D$2:D2205,0),1), FALSE), FALSE)</f>
        <v>0</v>
      </c>
      <c r="F2206" s="1" t="b">
        <f>IF(G2206&lt;&gt;"", IF(COUNTIF($G$2:G2205, G2206), INDEX($A$2:$G$100000, MATCH(G2206, $G$2:G2205,0),1), FALSE), FALSE)</f>
        <v>0</v>
      </c>
      <c r="G2206" s="1">
        <v>58923</v>
      </c>
      <c r="H2206" s="1" t="s">
        <v>2320</v>
      </c>
    </row>
    <row r="2207" spans="1:8" x14ac:dyDescent="0.2">
      <c r="A2207" s="1">
        <v>2212</v>
      </c>
      <c r="B2207" s="1" t="str">
        <f t="shared" si="34"/>
        <v>Kiowa Power Partners LLC</v>
      </c>
      <c r="C2207" s="1" t="b">
        <f>IF(D2207&lt;&gt;"",IF(COUNTIF($D$2:D2206, D2207), INDEX($A$2:$D$100000, MATCH(D2207, $D$2:D2206,0),1), FALSE), FALSE)</f>
        <v>0</v>
      </c>
      <c r="F2207" s="1" t="b">
        <f>IF(G2207&lt;&gt;"", IF(COUNTIF($G$2:G2206, G2207), INDEX($A$2:$G$100000, MATCH(G2207, $G$2:G2206,0),1), FALSE), FALSE)</f>
        <v>0</v>
      </c>
      <c r="G2207" s="1">
        <v>10362</v>
      </c>
      <c r="H2207" s="1" t="s">
        <v>2321</v>
      </c>
    </row>
    <row r="2208" spans="1:8" x14ac:dyDescent="0.2">
      <c r="A2208" s="1">
        <v>2213</v>
      </c>
      <c r="B2208" s="1" t="str">
        <f t="shared" si="34"/>
        <v>Kirkwood Community College</v>
      </c>
      <c r="C2208" s="1" t="b">
        <f>IF(D2208&lt;&gt;"",IF(COUNTIF($D$2:D2207, D2208), INDEX($A$2:$D$100000, MATCH(D2208, $D$2:D2207,0),1), FALSE), FALSE)</f>
        <v>0</v>
      </c>
      <c r="F2208" s="1" t="b">
        <f>IF(G2208&lt;&gt;"", IF(COUNTIF($G$2:G2207, G2208), INDEX($A$2:$G$100000, MATCH(G2208, $G$2:G2207,0),1), FALSE), FALSE)</f>
        <v>0</v>
      </c>
      <c r="G2208" s="1">
        <v>59504</v>
      </c>
      <c r="H2208" s="1" t="s">
        <v>2322</v>
      </c>
    </row>
    <row r="2209" spans="1:8" x14ac:dyDescent="0.2">
      <c r="A2209" s="1">
        <v>2214</v>
      </c>
      <c r="B2209" s="1" t="str">
        <f t="shared" si="34"/>
        <v>Kissimmee Utility Authority</v>
      </c>
      <c r="C2209" s="1" t="b">
        <f>IF(D2209&lt;&gt;"",IF(COUNTIF($D$2:D2208, D2209), INDEX($A$2:$D$100000, MATCH(D2209, $D$2:D2208,0),1), FALSE), FALSE)</f>
        <v>0</v>
      </c>
      <c r="F2209" s="1" t="b">
        <f>IF(G2209&lt;&gt;"", IF(COUNTIF($G$2:G2208, G2209), INDEX($A$2:$G$100000, MATCH(G2209, $G$2:G2208,0),1), FALSE), FALSE)</f>
        <v>0</v>
      </c>
      <c r="G2209" s="1">
        <v>10376</v>
      </c>
      <c r="H2209" s="1" t="s">
        <v>2323</v>
      </c>
    </row>
    <row r="2210" spans="1:8" x14ac:dyDescent="0.2">
      <c r="A2210" s="1">
        <v>2215</v>
      </c>
      <c r="B2210" s="1" t="str">
        <f t="shared" si="34"/>
        <v>Kit Carson Windpower LLC</v>
      </c>
      <c r="C2210" s="1" t="b">
        <f>IF(D2210&lt;&gt;"",IF(COUNTIF($D$2:D2209, D2210), INDEX($A$2:$D$100000, MATCH(D2210, $D$2:D2209,0),1), FALSE), FALSE)</f>
        <v>0</v>
      </c>
      <c r="F2210" s="1" t="b">
        <f>IF(G2210&lt;&gt;"", IF(COUNTIF($G$2:G2209, G2210), INDEX($A$2:$G$100000, MATCH(G2210, $G$2:G2209,0),1), FALSE), FALSE)</f>
        <v>0</v>
      </c>
      <c r="G2210" s="1">
        <v>56612</v>
      </c>
      <c r="H2210" s="1" t="s">
        <v>2324</v>
      </c>
    </row>
    <row r="2211" spans="1:8" x14ac:dyDescent="0.2">
      <c r="A2211" s="1">
        <v>2216</v>
      </c>
      <c r="B2211" s="1" t="str">
        <f t="shared" si="34"/>
        <v>Kleen Energy Systems, LLC</v>
      </c>
      <c r="C2211" s="1" t="b">
        <f>IF(D2211&lt;&gt;"",IF(COUNTIF($D$2:D2210, D2211), INDEX($A$2:$D$100000, MATCH(D2211, $D$2:D2210,0),1), FALSE), FALSE)</f>
        <v>0</v>
      </c>
      <c r="F2211" s="1" t="b">
        <f>IF(G2211&lt;&gt;"", IF(COUNTIF($G$2:G2210, G2211), INDEX($A$2:$G$100000, MATCH(G2211, $G$2:G2210,0),1), FALSE), FALSE)</f>
        <v>0</v>
      </c>
      <c r="G2211" s="1">
        <v>55993</v>
      </c>
      <c r="H2211" s="1" t="s">
        <v>2325</v>
      </c>
    </row>
    <row r="2212" spans="1:8" x14ac:dyDescent="0.2">
      <c r="A2212" s="1">
        <v>2217</v>
      </c>
      <c r="B2212" s="1" t="str">
        <f t="shared" si="34"/>
        <v>KMC Thermo, LLC</v>
      </c>
      <c r="C2212" s="1" t="b">
        <f>IF(D2212&lt;&gt;"",IF(COUNTIF($D$2:D2211, D2212), INDEX($A$2:$D$100000, MATCH(D2212, $D$2:D2211,0),1), FALSE), FALSE)</f>
        <v>0</v>
      </c>
      <c r="F2212" s="1" t="b">
        <f>IF(G2212&lt;&gt;"", IF(COUNTIF($G$2:G2211, G2212), INDEX($A$2:$G$100000, MATCH(G2212, $G$2:G2211,0),1), FALSE), FALSE)</f>
        <v>0</v>
      </c>
      <c r="G2212" s="1">
        <v>14410</v>
      </c>
      <c r="H2212" s="1" t="s">
        <v>2326</v>
      </c>
    </row>
    <row r="2213" spans="1:8" x14ac:dyDescent="0.2">
      <c r="A2213" s="1">
        <v>2218</v>
      </c>
      <c r="B2213" s="1" t="str">
        <f t="shared" si="34"/>
        <v>Knouse Food Cooperative Inc</v>
      </c>
      <c r="C2213" s="1" t="b">
        <f>IF(D2213&lt;&gt;"",IF(COUNTIF($D$2:D2212, D2213), INDEX($A$2:$D$100000, MATCH(D2213, $D$2:D2212,0),1), FALSE), FALSE)</f>
        <v>0</v>
      </c>
      <c r="F2213" s="1" t="b">
        <f>IF(G2213&lt;&gt;"", IF(COUNTIF($G$2:G2212, G2213), INDEX($A$2:$G$100000, MATCH(G2213, $G$2:G2212,0),1), FALSE), FALSE)</f>
        <v>0</v>
      </c>
      <c r="G2213" s="1">
        <v>56741</v>
      </c>
      <c r="H2213" s="1" t="s">
        <v>2327</v>
      </c>
    </row>
    <row r="2214" spans="1:8" x14ac:dyDescent="0.2">
      <c r="A2214" s="1">
        <v>2219</v>
      </c>
      <c r="B2214" s="1" t="str">
        <f t="shared" si="34"/>
        <v>Koda Energy LLC</v>
      </c>
      <c r="C2214" s="1" t="b">
        <f>IF(D2214&lt;&gt;"",IF(COUNTIF($D$2:D2213, D2214), INDEX($A$2:$D$100000, MATCH(D2214, $D$2:D2213,0),1), FALSE), FALSE)</f>
        <v>0</v>
      </c>
      <c r="F2214" s="1" t="b">
        <f>IF(G2214&lt;&gt;"", IF(COUNTIF($G$2:G2213, G2214), INDEX($A$2:$G$100000, MATCH(G2214, $G$2:G2213,0),1), FALSE), FALSE)</f>
        <v>0</v>
      </c>
      <c r="G2214" s="1">
        <v>56413</v>
      </c>
      <c r="H2214" s="1" t="s">
        <v>2328</v>
      </c>
    </row>
    <row r="2215" spans="1:8" x14ac:dyDescent="0.2">
      <c r="A2215" s="1">
        <v>2220</v>
      </c>
      <c r="B2215" s="1" t="str">
        <f t="shared" si="34"/>
        <v>Kodiak Electric Assn Inc</v>
      </c>
      <c r="C2215" s="1" t="b">
        <f>IF(D2215&lt;&gt;"",IF(COUNTIF($D$2:D2214, D2215), INDEX($A$2:$D$100000, MATCH(D2215, $D$2:D2214,0),1), FALSE), FALSE)</f>
        <v>0</v>
      </c>
      <c r="F2215" s="1" t="b">
        <f>IF(G2215&lt;&gt;"", IF(COUNTIF($G$2:G2214, G2215), INDEX($A$2:$G$100000, MATCH(G2215, $G$2:G2214,0),1), FALSE), FALSE)</f>
        <v>0</v>
      </c>
      <c r="G2215" s="1">
        <v>10433</v>
      </c>
      <c r="H2215" s="1" t="s">
        <v>2329</v>
      </c>
    </row>
    <row r="2216" spans="1:8" x14ac:dyDescent="0.2">
      <c r="A2216" s="1">
        <v>2221</v>
      </c>
      <c r="B2216" s="1" t="str">
        <f t="shared" si="34"/>
        <v>Kona Solar, LLC</v>
      </c>
      <c r="C2216" s="1" t="b">
        <f>IF(D2216&lt;&gt;"",IF(COUNTIF($D$2:D2215, D2216), INDEX($A$2:$D$100000, MATCH(D2216, $D$2:D2215,0),1), FALSE), FALSE)</f>
        <v>0</v>
      </c>
      <c r="F2216" s="1" t="b">
        <f>IF(G2216&lt;&gt;"", IF(COUNTIF($G$2:G2215, G2216), INDEX($A$2:$G$100000, MATCH(G2216, $G$2:G2215,0),1), FALSE), FALSE)</f>
        <v>0</v>
      </c>
      <c r="G2216" s="1">
        <v>59284</v>
      </c>
      <c r="H2216" s="1" t="s">
        <v>2330</v>
      </c>
    </row>
    <row r="2217" spans="1:8" x14ac:dyDescent="0.2">
      <c r="A2217" s="1">
        <v>2222</v>
      </c>
      <c r="B2217" s="1" t="str">
        <f t="shared" si="34"/>
        <v>Kootenai Electric Cooperative Inc</v>
      </c>
      <c r="C2217" s="1" t="b">
        <f>IF(D2217&lt;&gt;"",IF(COUNTIF($D$2:D2216, D2217), INDEX($A$2:$D$100000, MATCH(D2217, $D$2:D2216,0),1), FALSE), FALSE)</f>
        <v>0</v>
      </c>
      <c r="F2217" s="1" t="b">
        <f>IF(G2217&lt;&gt;"", IF(COUNTIF($G$2:G2216, G2217), INDEX($A$2:$G$100000, MATCH(G2217, $G$2:G2216,0),1), FALSE), FALSE)</f>
        <v>0</v>
      </c>
      <c r="G2217" s="1">
        <v>57272</v>
      </c>
      <c r="H2217" s="1" t="s">
        <v>2331</v>
      </c>
    </row>
    <row r="2218" spans="1:8" x14ac:dyDescent="0.2">
      <c r="A2218" s="1">
        <v>2223</v>
      </c>
      <c r="B2218" s="1" t="str">
        <f t="shared" si="34"/>
        <v>Kotzebue Electric Assn Inc</v>
      </c>
      <c r="C2218" s="1" t="b">
        <f>IF(D2218&lt;&gt;"",IF(COUNTIF($D$2:D2217, D2218), INDEX($A$2:$D$100000, MATCH(D2218, $D$2:D2217,0),1), FALSE), FALSE)</f>
        <v>0</v>
      </c>
      <c r="F2218" s="1" t="b">
        <f>IF(G2218&lt;&gt;"", IF(COUNTIF($G$2:G2217, G2218), INDEX($A$2:$G$100000, MATCH(G2218, $G$2:G2217,0),1), FALSE), FALSE)</f>
        <v>0</v>
      </c>
      <c r="G2218" s="1">
        <v>10451</v>
      </c>
      <c r="H2218" s="1" t="s">
        <v>2332</v>
      </c>
    </row>
    <row r="2219" spans="1:8" x14ac:dyDescent="0.2">
      <c r="A2219" s="1">
        <v>2224</v>
      </c>
      <c r="B2219" s="1" t="str">
        <f t="shared" si="34"/>
        <v>Koyle Hydro Inc</v>
      </c>
      <c r="C2219" s="1" t="b">
        <f>IF(D2219&lt;&gt;"",IF(COUNTIF($D$2:D2218, D2219), INDEX($A$2:$D$100000, MATCH(D2219, $D$2:D2218,0),1), FALSE), FALSE)</f>
        <v>0</v>
      </c>
      <c r="F2219" s="1" t="b">
        <f>IF(G2219&lt;&gt;"", IF(COUNTIF($G$2:G2218, G2219), INDEX($A$2:$G$100000, MATCH(G2219, $G$2:G2218,0),1), FALSE), FALSE)</f>
        <v>0</v>
      </c>
      <c r="G2219" s="1">
        <v>10363</v>
      </c>
      <c r="H2219" s="1" t="s">
        <v>2333</v>
      </c>
    </row>
    <row r="2220" spans="1:8" x14ac:dyDescent="0.2">
      <c r="A2220" s="1">
        <v>2225</v>
      </c>
      <c r="B2220" s="1" t="str">
        <f t="shared" si="34"/>
        <v>Kraft Foods</v>
      </c>
      <c r="C2220" s="1" t="b">
        <f>IF(D2220&lt;&gt;"",IF(COUNTIF($D$2:D2219, D2220), INDEX($A$2:$D$100000, MATCH(D2220, $D$2:D2219,0),1), FALSE), FALSE)</f>
        <v>0</v>
      </c>
      <c r="F2220" s="1" t="b">
        <f>IF(G2220&lt;&gt;"", IF(COUNTIF($G$2:G2219, G2220), INDEX($A$2:$G$100000, MATCH(G2220, $G$2:G2219,0),1), FALSE), FALSE)</f>
        <v>0</v>
      </c>
      <c r="G2220" s="1">
        <v>49778</v>
      </c>
      <c r="H2220" s="1" t="s">
        <v>2334</v>
      </c>
    </row>
    <row r="2221" spans="1:8" x14ac:dyDescent="0.2">
      <c r="A2221" s="1">
        <v>2226</v>
      </c>
      <c r="B2221" s="1" t="str">
        <f t="shared" si="34"/>
        <v>KTZ Hydro LLC</v>
      </c>
      <c r="C2221" s="1" t="b">
        <f>IF(D2221&lt;&gt;"",IF(COUNTIF($D$2:D2220, D2221), INDEX($A$2:$D$100000, MATCH(D2221, $D$2:D2220,0),1), FALSE), FALSE)</f>
        <v>0</v>
      </c>
      <c r="F2221" s="1" t="b">
        <f>IF(G2221&lt;&gt;"", IF(COUNTIF($G$2:G2220, G2221), INDEX($A$2:$G$100000, MATCH(G2221, $G$2:G2220,0),1), FALSE), FALSE)</f>
        <v>0</v>
      </c>
      <c r="G2221" s="1">
        <v>36055</v>
      </c>
      <c r="H2221" s="1" t="s">
        <v>2335</v>
      </c>
    </row>
    <row r="2222" spans="1:8" x14ac:dyDescent="0.2">
      <c r="A2222" s="1">
        <v>2227</v>
      </c>
      <c r="B2222" s="1" t="str">
        <f t="shared" si="34"/>
        <v>Kyocera America Inc</v>
      </c>
      <c r="C2222" s="1" t="b">
        <f>IF(D2222&lt;&gt;"",IF(COUNTIF($D$2:D2221, D2222), INDEX($A$2:$D$100000, MATCH(D2222, $D$2:D2221,0),1), FALSE), FALSE)</f>
        <v>0</v>
      </c>
      <c r="F2222" s="1" t="b">
        <f>IF(G2222&lt;&gt;"", IF(COUNTIF($G$2:G2221, G2222), INDEX($A$2:$G$100000, MATCH(G2222, $G$2:G2221,0),1), FALSE), FALSE)</f>
        <v>0</v>
      </c>
      <c r="G2222" s="1">
        <v>9948</v>
      </c>
      <c r="H2222" s="1" t="s">
        <v>2336</v>
      </c>
    </row>
    <row r="2223" spans="1:8" x14ac:dyDescent="0.2">
      <c r="A2223" s="1">
        <v>2228</v>
      </c>
      <c r="B2223" s="1" t="str">
        <f t="shared" si="34"/>
        <v>L-8 Solar Project LLC</v>
      </c>
      <c r="C2223" s="1" t="b">
        <f>IF(D2223&lt;&gt;"",IF(COUNTIF($D$2:D2222, D2223), INDEX($A$2:$D$100000, MATCH(D2223, $D$2:D2222,0),1), FALSE), FALSE)</f>
        <v>0</v>
      </c>
      <c r="F2223" s="1" t="b">
        <f>IF(G2223&lt;&gt;"", IF(COUNTIF($G$2:G2222, G2223), INDEX($A$2:$G$100000, MATCH(G2223, $G$2:G2222,0),1), FALSE), FALSE)</f>
        <v>0</v>
      </c>
      <c r="G2223" s="1">
        <v>57159</v>
      </c>
      <c r="H2223" s="1" t="s">
        <v>2337</v>
      </c>
    </row>
    <row r="2224" spans="1:8" x14ac:dyDescent="0.2">
      <c r="A2224" s="1">
        <v>2229</v>
      </c>
      <c r="B2224" s="1" t="str">
        <f t="shared" si="34"/>
        <v>L'Anse Warden Electric Company LLC</v>
      </c>
      <c r="C2224" s="1" t="b">
        <f>IF(D2224&lt;&gt;"",IF(COUNTIF($D$2:D2223, D2224), INDEX($A$2:$D$100000, MATCH(D2224, $D$2:D2223,0),1), FALSE), FALSE)</f>
        <v>0</v>
      </c>
      <c r="F2224" s="1" t="b">
        <f>IF(G2224&lt;&gt;"", IF(COUNTIF($G$2:G2223, G2224), INDEX($A$2:$G$100000, MATCH(G2224, $G$2:G2223,0),1), FALSE), FALSE)</f>
        <v>0</v>
      </c>
      <c r="G2224" s="1">
        <v>56133</v>
      </c>
      <c r="H2224" s="1" t="s">
        <v>2338</v>
      </c>
    </row>
    <row r="2225" spans="1:8" x14ac:dyDescent="0.2">
      <c r="A2225" s="1">
        <v>2230</v>
      </c>
      <c r="B2225" s="1" t="str">
        <f t="shared" si="34"/>
        <v>La Farge Municipal Electric Co</v>
      </c>
      <c r="C2225" s="1" t="b">
        <f>IF(D2225&lt;&gt;"",IF(COUNTIF($D$2:D2224, D2225), INDEX($A$2:$D$100000, MATCH(D2225, $D$2:D2224,0),1), FALSE), FALSE)</f>
        <v>0</v>
      </c>
      <c r="F2225" s="1" t="b">
        <f>IF(G2225&lt;&gt;"", IF(COUNTIF($G$2:G2224, G2225), INDEX($A$2:$G$100000, MATCH(G2225, $G$2:G2224,0),1), FALSE), FALSE)</f>
        <v>0</v>
      </c>
      <c r="G2225" s="1">
        <v>10525</v>
      </c>
      <c r="H2225" s="1" t="s">
        <v>2339</v>
      </c>
    </row>
    <row r="2226" spans="1:8" x14ac:dyDescent="0.2">
      <c r="A2226" s="1">
        <v>2231</v>
      </c>
      <c r="B2226" s="1" t="str">
        <f t="shared" si="34"/>
        <v>La Paloma Generating Co LLC</v>
      </c>
      <c r="C2226" s="1" t="b">
        <f>IF(D2226&lt;&gt;"",IF(COUNTIF($D$2:D2225, D2226), INDEX($A$2:$D$100000, MATCH(D2226, $D$2:D2225,0),1), FALSE), FALSE)</f>
        <v>0</v>
      </c>
      <c r="F2226" s="1" t="b">
        <f>IF(G2226&lt;&gt;"", IF(COUNTIF($G$2:G2225, G2226), INDEX($A$2:$G$100000, MATCH(G2226, $G$2:G2225,0),1), FALSE), FALSE)</f>
        <v>0</v>
      </c>
      <c r="G2226" s="1">
        <v>26853</v>
      </c>
      <c r="H2226" s="1" t="s">
        <v>2340</v>
      </c>
    </row>
    <row r="2227" spans="1:8" x14ac:dyDescent="0.2">
      <c r="A2227" s="1">
        <v>2232</v>
      </c>
      <c r="B2227" s="1" t="str">
        <f t="shared" si="34"/>
        <v>La Porte City Utilities</v>
      </c>
      <c r="C2227" s="1" t="b">
        <f>IF(D2227&lt;&gt;"",IF(COUNTIF($D$2:D2226, D2227), INDEX($A$2:$D$100000, MATCH(D2227, $D$2:D2226,0),1), FALSE), FALSE)</f>
        <v>0</v>
      </c>
      <c r="F2227" s="1" t="b">
        <f>IF(G2227&lt;&gt;"", IF(COUNTIF($G$2:G2226, G2227), INDEX($A$2:$G$100000, MATCH(G2227, $G$2:G2226,0),1), FALSE), FALSE)</f>
        <v>0</v>
      </c>
      <c r="G2227" s="1">
        <v>10542</v>
      </c>
      <c r="H2227" s="1" t="s">
        <v>2341</v>
      </c>
    </row>
    <row r="2228" spans="1:8" x14ac:dyDescent="0.2">
      <c r="A2228" s="1">
        <v>2233</v>
      </c>
      <c r="B2228" s="1" t="str">
        <f t="shared" si="34"/>
        <v>Lachute Hydro Co Inc</v>
      </c>
      <c r="C2228" s="1" t="b">
        <f>IF(D2228&lt;&gt;"",IF(COUNTIF($D$2:D2227, D2228), INDEX($A$2:$D$100000, MATCH(D2228, $D$2:D2227,0),1), FALSE), FALSE)</f>
        <v>0</v>
      </c>
      <c r="F2228" s="1" t="b">
        <f>IF(G2228&lt;&gt;"", IF(COUNTIF($G$2:G2227, G2228), INDEX($A$2:$G$100000, MATCH(G2228, $G$2:G2227,0),1), FALSE), FALSE)</f>
        <v>0</v>
      </c>
      <c r="G2228" s="1">
        <v>10575</v>
      </c>
      <c r="H2228" s="1" t="s">
        <v>2342</v>
      </c>
    </row>
    <row r="2229" spans="1:8" x14ac:dyDescent="0.2">
      <c r="A2229" s="1">
        <v>2234</v>
      </c>
      <c r="B2229" s="1" t="str">
        <f t="shared" si="34"/>
        <v>Lacomb Irrigation Dist</v>
      </c>
      <c r="C2229" s="1" t="b">
        <f>IF(D2229&lt;&gt;"",IF(COUNTIF($D$2:D2228, D2229), INDEX($A$2:$D$100000, MATCH(D2229, $D$2:D2228,0),1), FALSE), FALSE)</f>
        <v>0</v>
      </c>
      <c r="F2229" s="1" t="b">
        <f>IF(G2229&lt;&gt;"", IF(COUNTIF($G$2:G2228, G2229), INDEX($A$2:$G$100000, MATCH(G2229, $G$2:G2228,0),1), FALSE), FALSE)</f>
        <v>0</v>
      </c>
      <c r="G2229" s="1">
        <v>11290</v>
      </c>
      <c r="H2229" s="1" t="s">
        <v>2343</v>
      </c>
    </row>
    <row r="2230" spans="1:8" x14ac:dyDescent="0.2">
      <c r="A2230" s="1">
        <v>2235</v>
      </c>
      <c r="B2230" s="1" t="str">
        <f t="shared" si="34"/>
        <v>Lafarge Corp</v>
      </c>
      <c r="C2230" s="1" t="b">
        <f>IF(D2230&lt;&gt;"",IF(COUNTIF($D$2:D2229, D2230), INDEX($A$2:$D$100000, MATCH(D2230, $D$2:D2229,0),1), FALSE), FALSE)</f>
        <v>0</v>
      </c>
      <c r="F2230" s="1" t="b">
        <f>IF(G2230&lt;&gt;"", IF(COUNTIF($G$2:G2229, G2230), INDEX($A$2:$G$100000, MATCH(G2230, $G$2:G2229,0),1), FALSE), FALSE)</f>
        <v>0</v>
      </c>
      <c r="G2230" s="1">
        <v>40430</v>
      </c>
      <c r="H2230" s="1" t="s">
        <v>2344</v>
      </c>
    </row>
    <row r="2231" spans="1:8" x14ac:dyDescent="0.2">
      <c r="A2231" s="1">
        <v>2236</v>
      </c>
      <c r="B2231" s="1" t="str">
        <f t="shared" si="34"/>
        <v>Lafayette Utilities System</v>
      </c>
      <c r="C2231" s="1" t="b">
        <f>IF(D2231&lt;&gt;"",IF(COUNTIF($D$2:D2230, D2231), INDEX($A$2:$D$100000, MATCH(D2231, $D$2:D2230,0),1), FALSE), FALSE)</f>
        <v>0</v>
      </c>
      <c r="F2231" s="1" t="b">
        <f>IF(G2231&lt;&gt;"", IF(COUNTIF($G$2:G2230, G2231), INDEX($A$2:$G$100000, MATCH(G2231, $G$2:G2230,0),1), FALSE), FALSE)</f>
        <v>0</v>
      </c>
      <c r="G2231" s="1">
        <v>50111</v>
      </c>
      <c r="H2231" s="1" t="s">
        <v>2345</v>
      </c>
    </row>
    <row r="2232" spans="1:8" x14ac:dyDescent="0.2">
      <c r="A2232" s="1">
        <v>2237</v>
      </c>
      <c r="B2232" s="1" t="str">
        <f t="shared" si="34"/>
        <v>Lagoon Corp</v>
      </c>
      <c r="C2232" s="1" t="b">
        <f>IF(D2232&lt;&gt;"",IF(COUNTIF($D$2:D2231, D2232), INDEX($A$2:$D$100000, MATCH(D2232, $D$2:D2231,0),1), FALSE), FALSE)</f>
        <v>0</v>
      </c>
      <c r="F2232" s="1" t="b">
        <f>IF(G2232&lt;&gt;"", IF(COUNTIF($G$2:G2231, G2232), INDEX($A$2:$G$100000, MATCH(G2232, $G$2:G2231,0),1), FALSE), FALSE)</f>
        <v>0</v>
      </c>
      <c r="G2232" s="1">
        <v>10657</v>
      </c>
      <c r="H2232" s="1" t="s">
        <v>2346</v>
      </c>
    </row>
    <row r="2233" spans="1:8" x14ac:dyDescent="0.2">
      <c r="A2233" s="1">
        <v>2238</v>
      </c>
      <c r="B2233" s="1" t="str">
        <f t="shared" si="34"/>
        <v>Lake Benton Power Part II LLC</v>
      </c>
      <c r="C2233" s="1" t="b">
        <f>IF(D2233&lt;&gt;"",IF(COUNTIF($D$2:D2232, D2233), INDEX($A$2:$D$100000, MATCH(D2233, $D$2:D2232,0),1), FALSE), FALSE)</f>
        <v>0</v>
      </c>
      <c r="F2233" s="1" t="b">
        <f>IF(G2233&lt;&gt;"", IF(COUNTIF($G$2:G2232, G2233), INDEX($A$2:$G$100000, MATCH(G2233, $G$2:G2232,0),1), FALSE), FALSE)</f>
        <v>0</v>
      </c>
      <c r="G2233" s="1">
        <v>26867</v>
      </c>
      <c r="H2233" s="1" t="s">
        <v>2347</v>
      </c>
    </row>
    <row r="2234" spans="1:8" x14ac:dyDescent="0.2">
      <c r="A2234" s="1">
        <v>2239</v>
      </c>
      <c r="B2234" s="1" t="str">
        <f t="shared" si="34"/>
        <v>Lake County Solar LLC</v>
      </c>
      <c r="C2234" s="1" t="b">
        <f>IF(D2234&lt;&gt;"",IF(COUNTIF($D$2:D2233, D2234), INDEX($A$2:$D$100000, MATCH(D2234, $D$2:D2233,0),1), FALSE), FALSE)</f>
        <v>0</v>
      </c>
      <c r="F2234" s="1" t="b">
        <f>IF(G2234&lt;&gt;"", IF(COUNTIF($G$2:G2233, G2234), INDEX($A$2:$G$100000, MATCH(G2234, $G$2:G2233,0),1), FALSE), FALSE)</f>
        <v>0</v>
      </c>
      <c r="G2234" s="1">
        <v>58864</v>
      </c>
      <c r="H2234" s="1" t="s">
        <v>2348</v>
      </c>
    </row>
    <row r="2235" spans="1:8" x14ac:dyDescent="0.2">
      <c r="A2235" s="1">
        <v>2240</v>
      </c>
      <c r="B2235" s="1" t="str">
        <f t="shared" si="34"/>
        <v>Lake Lure Town of</v>
      </c>
      <c r="C2235" s="1" t="b">
        <f>IF(D2235&lt;&gt;"",IF(COUNTIF($D$2:D2234, D2235), INDEX($A$2:$D$100000, MATCH(D2235, $D$2:D2234,0),1), FALSE), FALSE)</f>
        <v>0</v>
      </c>
      <c r="F2235" s="1" t="b">
        <f>IF(G2235&lt;&gt;"", IF(COUNTIF($G$2:G2234, G2235), INDEX($A$2:$G$100000, MATCH(G2235, $G$2:G2234,0),1), FALSE), FALSE)</f>
        <v>0</v>
      </c>
      <c r="G2235" s="1">
        <v>10604</v>
      </c>
      <c r="H2235" s="1" t="s">
        <v>2349</v>
      </c>
    </row>
    <row r="2236" spans="1:8" x14ac:dyDescent="0.2">
      <c r="A2236" s="1">
        <v>2241</v>
      </c>
      <c r="B2236" s="1" t="str">
        <f t="shared" si="34"/>
        <v>Lake Lynn Generation, LLC</v>
      </c>
      <c r="C2236" s="1" t="b">
        <f>IF(D2236&lt;&gt;"",IF(COUNTIF($D$2:D2235, D2236), INDEX($A$2:$D$100000, MATCH(D2236, $D$2:D2235,0),1), FALSE), FALSE)</f>
        <v>0</v>
      </c>
      <c r="F2236" s="1" t="b">
        <f>IF(G2236&lt;&gt;"", IF(COUNTIF($G$2:G2235, G2236), INDEX($A$2:$G$100000, MATCH(G2236, $G$2:G2235,0),1), FALSE), FALSE)</f>
        <v>0</v>
      </c>
      <c r="G2236" s="1">
        <v>59926</v>
      </c>
      <c r="H2236" s="1" t="s">
        <v>2350</v>
      </c>
    </row>
    <row r="2237" spans="1:8" x14ac:dyDescent="0.2">
      <c r="A2237" s="1">
        <v>2242</v>
      </c>
      <c r="B2237" s="1" t="str">
        <f t="shared" si="34"/>
        <v>Lake Road Generating Co LP</v>
      </c>
      <c r="C2237" s="1" t="b">
        <f>IF(D2237&lt;&gt;"",IF(COUNTIF($D$2:D2236, D2237), INDEX($A$2:$D$100000, MATCH(D2237, $D$2:D2236,0),1), FALSE), FALSE)</f>
        <v>0</v>
      </c>
      <c r="F2237" s="1" t="b">
        <f>IF(G2237&lt;&gt;"", IF(COUNTIF($G$2:G2236, G2237), INDEX($A$2:$G$100000, MATCH(G2237, $G$2:G2236,0),1), FALSE), FALSE)</f>
        <v>0</v>
      </c>
      <c r="G2237" s="1">
        <v>10576</v>
      </c>
      <c r="H2237" s="1" t="s">
        <v>2351</v>
      </c>
    </row>
    <row r="2238" spans="1:8" x14ac:dyDescent="0.2">
      <c r="A2238" s="1">
        <v>2243</v>
      </c>
      <c r="B2238" s="1" t="str">
        <f t="shared" si="34"/>
        <v>Lakeside Beaver Falls LLC</v>
      </c>
      <c r="C2238" s="1" t="b">
        <f>IF(D2238&lt;&gt;"",IF(COUNTIF($D$2:D2237, D2238), INDEX($A$2:$D$100000, MATCH(D2238, $D$2:D2237,0),1), FALSE), FALSE)</f>
        <v>0</v>
      </c>
      <c r="F2238" s="1" t="b">
        <f>IF(G2238&lt;&gt;"", IF(COUNTIF($G$2:G2237, G2238), INDEX($A$2:$G$100000, MATCH(G2238, $G$2:G2237,0),1), FALSE), FALSE)</f>
        <v>0</v>
      </c>
      <c r="G2238" s="1">
        <v>58338</v>
      </c>
      <c r="H2238" s="1" t="s">
        <v>2352</v>
      </c>
    </row>
    <row r="2239" spans="1:8" x14ac:dyDescent="0.2">
      <c r="A2239" s="1">
        <v>2244</v>
      </c>
      <c r="B2239" s="1" t="str">
        <f t="shared" si="34"/>
        <v>Lakeside Syracuse LLC</v>
      </c>
      <c r="C2239" s="1" t="b">
        <f>IF(D2239&lt;&gt;"",IF(COUNTIF($D$2:D2238, D2239), INDEX($A$2:$D$100000, MATCH(D2239, $D$2:D2238,0),1), FALSE), FALSE)</f>
        <v>0</v>
      </c>
      <c r="F2239" s="1" t="b">
        <f>IF(G2239&lt;&gt;"", IF(COUNTIF($G$2:G2238, G2239), INDEX($A$2:$G$100000, MATCH(G2239, $G$2:G2238,0),1), FALSE), FALSE)</f>
        <v>0</v>
      </c>
      <c r="G2239" s="1">
        <v>58337</v>
      </c>
      <c r="H2239" s="1" t="s">
        <v>2353</v>
      </c>
    </row>
    <row r="2240" spans="1:8" x14ac:dyDescent="0.2">
      <c r="A2240" s="1">
        <v>2245</v>
      </c>
      <c r="B2240" s="1" t="str">
        <f t="shared" si="34"/>
        <v>Lakeswind Power Partners</v>
      </c>
      <c r="C2240" s="1" t="b">
        <f>IF(D2240&lt;&gt;"",IF(COUNTIF($D$2:D2239, D2240), INDEX($A$2:$D$100000, MATCH(D2240, $D$2:D2239,0),1), FALSE), FALSE)</f>
        <v>0</v>
      </c>
      <c r="F2240" s="1" t="b">
        <f>IF(G2240&lt;&gt;"", IF(COUNTIF($G$2:G2239, G2240), INDEX($A$2:$G$100000, MATCH(G2240, $G$2:G2239,0),1), FALSE), FALSE)</f>
        <v>0</v>
      </c>
      <c r="G2240" s="1">
        <v>58710</v>
      </c>
      <c r="H2240" s="1" t="s">
        <v>2354</v>
      </c>
    </row>
    <row r="2241" spans="1:8" x14ac:dyDescent="0.2">
      <c r="A2241" s="1">
        <v>2246</v>
      </c>
      <c r="B2241" s="1" t="str">
        <f t="shared" si="34"/>
        <v>Lamar Power Partners LP</v>
      </c>
      <c r="C2241" s="1" t="b">
        <f>IF(D2241&lt;&gt;"",IF(COUNTIF($D$2:D2240, D2241), INDEX($A$2:$D$100000, MATCH(D2241, $D$2:D2240,0),1), FALSE), FALSE)</f>
        <v>0</v>
      </c>
      <c r="F2241" s="1" t="b">
        <f>IF(G2241&lt;&gt;"", IF(COUNTIF($G$2:G2240, G2241), INDEX($A$2:$G$100000, MATCH(G2241, $G$2:G2240,0),1), FALSE), FALSE)</f>
        <v>0</v>
      </c>
      <c r="G2241" s="1">
        <v>10755</v>
      </c>
      <c r="H2241" s="1" t="s">
        <v>2355</v>
      </c>
    </row>
    <row r="2242" spans="1:8" x14ac:dyDescent="0.2">
      <c r="A2242" s="1">
        <v>2247</v>
      </c>
      <c r="B2242" s="1" t="str">
        <f t="shared" ref="B2242:B2305" si="35">IF(H2242="",E2242,H2242)</f>
        <v>Lanai Sustainability Research LLC</v>
      </c>
      <c r="C2242" s="1" t="b">
        <f>IF(D2242&lt;&gt;"",IF(COUNTIF($D$2:D2241, D2242), INDEX($A$2:$D$100000, MATCH(D2242, $D$2:D2241,0),1), FALSE), FALSE)</f>
        <v>0</v>
      </c>
      <c r="F2242" s="1" t="b">
        <f>IF(G2242&lt;&gt;"", IF(COUNTIF($G$2:G2241, G2242), INDEX($A$2:$G$100000, MATCH(G2242, $G$2:G2241,0),1), FALSE), FALSE)</f>
        <v>0</v>
      </c>
      <c r="G2242" s="1">
        <v>55910</v>
      </c>
      <c r="H2242" s="1" t="s">
        <v>2356</v>
      </c>
    </row>
    <row r="2243" spans="1:8" x14ac:dyDescent="0.2">
      <c r="A2243" s="1">
        <v>2248</v>
      </c>
      <c r="B2243" s="1" t="str">
        <f t="shared" si="35"/>
        <v>Landfill Energy Systems</v>
      </c>
      <c r="C2243" s="1" t="b">
        <f>IF(D2243&lt;&gt;"",IF(COUNTIF($D$2:D2242, D2243), INDEX($A$2:$D$100000, MATCH(D2243, $D$2:D2242,0),1), FALSE), FALSE)</f>
        <v>0</v>
      </c>
      <c r="F2243" s="1" t="b">
        <f>IF(G2243&lt;&gt;"", IF(COUNTIF($G$2:G2242, G2243), INDEX($A$2:$G$100000, MATCH(G2243, $G$2:G2242,0),1), FALSE), FALSE)</f>
        <v>0</v>
      </c>
      <c r="G2243" s="1">
        <v>59195</v>
      </c>
      <c r="H2243" s="1" t="s">
        <v>2357</v>
      </c>
    </row>
    <row r="2244" spans="1:8" x14ac:dyDescent="0.2">
      <c r="A2244" s="1">
        <v>2249</v>
      </c>
      <c r="B2244" s="1" t="str">
        <f t="shared" si="35"/>
        <v>Landfill Energy Systems Florida</v>
      </c>
      <c r="C2244" s="1" t="b">
        <f>IF(D2244&lt;&gt;"",IF(COUNTIF($D$2:D2243, D2244), INDEX($A$2:$D$100000, MATCH(D2244, $D$2:D2243,0),1), FALSE), FALSE)</f>
        <v>0</v>
      </c>
      <c r="F2244" s="1" t="b">
        <f>IF(G2244&lt;&gt;"", IF(COUNTIF($G$2:G2243, G2244), INDEX($A$2:$G$100000, MATCH(G2244, $G$2:G2243,0),1), FALSE), FALSE)</f>
        <v>0</v>
      </c>
      <c r="G2244" s="1">
        <v>59458</v>
      </c>
      <c r="H2244" s="1" t="s">
        <v>2358</v>
      </c>
    </row>
    <row r="2245" spans="1:8" x14ac:dyDescent="0.2">
      <c r="A2245" s="1">
        <v>2250</v>
      </c>
      <c r="B2245" s="1" t="str">
        <f t="shared" si="35"/>
        <v>Lanesboro Public Utility Comm</v>
      </c>
      <c r="C2245" s="1" t="b">
        <f>IF(D2245&lt;&gt;"",IF(COUNTIF($D$2:D2244, D2245), INDEX($A$2:$D$100000, MATCH(D2245, $D$2:D2244,0),1), FALSE), FALSE)</f>
        <v>0</v>
      </c>
      <c r="F2245" s="1" t="b">
        <f>IF(G2245&lt;&gt;"", IF(COUNTIF($G$2:G2244, G2245), INDEX($A$2:$G$100000, MATCH(G2245, $G$2:G2244,0),1), FALSE), FALSE)</f>
        <v>0</v>
      </c>
      <c r="G2245" s="1">
        <v>10685</v>
      </c>
      <c r="H2245" s="1" t="s">
        <v>2359</v>
      </c>
    </row>
    <row r="2246" spans="1:8" x14ac:dyDescent="0.2">
      <c r="A2246" s="1">
        <v>2251</v>
      </c>
      <c r="B2246" s="1" t="str">
        <f t="shared" si="35"/>
        <v>Langford Wind Power LLC</v>
      </c>
      <c r="C2246" s="1" t="b">
        <f>IF(D2246&lt;&gt;"",IF(COUNTIF($D$2:D2245, D2246), INDEX($A$2:$D$100000, MATCH(D2246, $D$2:D2245,0),1), FALSE), FALSE)</f>
        <v>0</v>
      </c>
      <c r="F2246" s="1" t="b">
        <f>IF(G2246&lt;&gt;"", IF(COUNTIF($G$2:G2245, G2246), INDEX($A$2:$G$100000, MATCH(G2246, $G$2:G2245,0),1), FALSE), FALSE)</f>
        <v>0</v>
      </c>
      <c r="G2246" s="1">
        <v>56506</v>
      </c>
      <c r="H2246" s="1" t="s">
        <v>2360</v>
      </c>
    </row>
    <row r="2247" spans="1:8" x14ac:dyDescent="0.2">
      <c r="A2247" s="1">
        <v>2252</v>
      </c>
      <c r="B2247" s="1" t="str">
        <f t="shared" si="35"/>
        <v>Lansing Board of Water and Light</v>
      </c>
      <c r="C2247" s="1" t="b">
        <f>IF(D2247&lt;&gt;"",IF(COUNTIF($D$2:D2246, D2247), INDEX($A$2:$D$100000, MATCH(D2247, $D$2:D2246,0),1), FALSE), FALSE)</f>
        <v>0</v>
      </c>
      <c r="F2247" s="1" t="b">
        <f>IF(G2247&lt;&gt;"", IF(COUNTIF($G$2:G2246, G2247), INDEX($A$2:$G$100000, MATCH(G2247, $G$2:G2246,0),1), FALSE), FALSE)</f>
        <v>0</v>
      </c>
      <c r="G2247" s="1">
        <v>56155</v>
      </c>
      <c r="H2247" s="1" t="s">
        <v>2361</v>
      </c>
    </row>
    <row r="2248" spans="1:8" x14ac:dyDescent="0.2">
      <c r="A2248" s="1">
        <v>2253</v>
      </c>
      <c r="B2248" s="1" t="str">
        <f t="shared" si="35"/>
        <v>Lateral 10 Ventures</v>
      </c>
      <c r="C2248" s="1" t="b">
        <f>IF(D2248&lt;&gt;"",IF(COUNTIF($D$2:D2247, D2248), INDEX($A$2:$D$100000, MATCH(D2248, $D$2:D2247,0),1), FALSE), FALSE)</f>
        <v>0</v>
      </c>
      <c r="F2248" s="1" t="b">
        <f>IF(G2248&lt;&gt;"", IF(COUNTIF($G$2:G2247, G2248), INDEX($A$2:$G$100000, MATCH(G2248, $G$2:G2247,0),1), FALSE), FALSE)</f>
        <v>0</v>
      </c>
      <c r="G2248" s="1">
        <v>10723</v>
      </c>
      <c r="H2248" s="1" t="s">
        <v>2362</v>
      </c>
    </row>
    <row r="2249" spans="1:8" x14ac:dyDescent="0.2">
      <c r="A2249" s="1">
        <v>2254</v>
      </c>
      <c r="B2249" s="1" t="str">
        <f t="shared" si="35"/>
        <v>Laurel Capital Partners</v>
      </c>
      <c r="C2249" s="1" t="b">
        <f>IF(D2249&lt;&gt;"",IF(COUNTIF($D$2:D2248, D2249), INDEX($A$2:$D$100000, MATCH(D2249, $D$2:D2248,0),1), FALSE), FALSE)</f>
        <v>0</v>
      </c>
      <c r="F2249" s="1" t="b">
        <f>IF(G2249&lt;&gt;"", IF(COUNTIF($G$2:G2248, G2249), INDEX($A$2:$G$100000, MATCH(G2249, $G$2:G2248,0),1), FALSE), FALSE)</f>
        <v>0</v>
      </c>
      <c r="G2249" s="1">
        <v>59287</v>
      </c>
      <c r="H2249" s="1" t="s">
        <v>2363</v>
      </c>
    </row>
    <row r="2250" spans="1:8" x14ac:dyDescent="0.2">
      <c r="A2250" s="1">
        <v>2255</v>
      </c>
      <c r="B2250" s="1" t="str">
        <f t="shared" si="35"/>
        <v>Laurel Wind Energy LLC</v>
      </c>
      <c r="C2250" s="1" t="b">
        <f>IF(D2250&lt;&gt;"",IF(COUNTIF($D$2:D2249, D2250), INDEX($A$2:$D$100000, MATCH(D2250, $D$2:D2249,0),1), FALSE), FALSE)</f>
        <v>0</v>
      </c>
      <c r="F2250" s="1" t="b">
        <f>IF(G2250&lt;&gt;"", IF(COUNTIF($G$2:G2249, G2250), INDEX($A$2:$G$100000, MATCH(G2250, $G$2:G2249,0),1), FALSE), FALSE)</f>
        <v>0</v>
      </c>
      <c r="G2250" s="1">
        <v>57053</v>
      </c>
      <c r="H2250" s="1" t="s">
        <v>2364</v>
      </c>
    </row>
    <row r="2251" spans="1:8" x14ac:dyDescent="0.2">
      <c r="A2251" s="1">
        <v>2256</v>
      </c>
      <c r="B2251" s="1" t="str">
        <f t="shared" si="35"/>
        <v>Lawrence Hydroelectric Assoc</v>
      </c>
      <c r="C2251" s="1" t="b">
        <f>IF(D2251&lt;&gt;"",IF(COUNTIF($D$2:D2250, D2251), INDEX($A$2:$D$100000, MATCH(D2251, $D$2:D2250,0),1), FALSE), FALSE)</f>
        <v>0</v>
      </c>
      <c r="F2251" s="1" t="b">
        <f>IF(G2251&lt;&gt;"", IF(COUNTIF($G$2:G2250, G2251), INDEX($A$2:$G$100000, MATCH(G2251, $G$2:G2250,0),1), FALSE), FALSE)</f>
        <v>0</v>
      </c>
      <c r="G2251" s="1">
        <v>23576</v>
      </c>
      <c r="H2251" s="1" t="s">
        <v>2365</v>
      </c>
    </row>
    <row r="2252" spans="1:8" x14ac:dyDescent="0.2">
      <c r="A2252" s="1">
        <v>2257</v>
      </c>
      <c r="B2252" s="1" t="str">
        <f t="shared" si="35"/>
        <v>LAX Airport</v>
      </c>
      <c r="C2252" s="1" t="b">
        <f>IF(D2252&lt;&gt;"",IF(COUNTIF($D$2:D2251, D2252), INDEX($A$2:$D$100000, MATCH(D2252, $D$2:D2251,0),1), FALSE), FALSE)</f>
        <v>0</v>
      </c>
      <c r="F2252" s="1" t="b">
        <f>IF(G2252&lt;&gt;"", IF(COUNTIF($G$2:G2251, G2252), INDEX($A$2:$G$100000, MATCH(G2252, $G$2:G2251,0),1), FALSE), FALSE)</f>
        <v>0</v>
      </c>
      <c r="G2252" s="1">
        <v>10810</v>
      </c>
      <c r="H2252" s="1" t="s">
        <v>2366</v>
      </c>
    </row>
    <row r="2253" spans="1:8" x14ac:dyDescent="0.2">
      <c r="A2253" s="1">
        <v>2258</v>
      </c>
      <c r="B2253" s="1" t="str">
        <f t="shared" si="35"/>
        <v>Lea Power Partners LLC</v>
      </c>
      <c r="C2253" s="1" t="b">
        <f>IF(D2253&lt;&gt;"",IF(COUNTIF($D$2:D2252, D2253), INDEX($A$2:$D$100000, MATCH(D2253, $D$2:D2252,0),1), FALSE), FALSE)</f>
        <v>0</v>
      </c>
      <c r="F2253" s="1" t="b">
        <f>IF(G2253&lt;&gt;"", IF(COUNTIF($G$2:G2252, G2253), INDEX($A$2:$G$100000, MATCH(G2253, $G$2:G2252,0),1), FALSE), FALSE)</f>
        <v>0</v>
      </c>
      <c r="G2253" s="1">
        <v>54874</v>
      </c>
      <c r="H2253" s="1" t="s">
        <v>2367</v>
      </c>
    </row>
    <row r="2254" spans="1:8" x14ac:dyDescent="0.2">
      <c r="A2254" s="1">
        <v>2259</v>
      </c>
      <c r="B2254" s="1" t="str">
        <f t="shared" si="35"/>
        <v>Leaf River Cellulose  LLC</v>
      </c>
      <c r="C2254" s="1" t="b">
        <f>IF(D2254&lt;&gt;"",IF(COUNTIF($D$2:D2253, D2254), INDEX($A$2:$D$100000, MATCH(D2254, $D$2:D2253,0),1), FALSE), FALSE)</f>
        <v>0</v>
      </c>
      <c r="F2254" s="1" t="b">
        <f>IF(G2254&lt;&gt;"", IF(COUNTIF($G$2:G2253, G2254), INDEX($A$2:$G$100000, MATCH(G2254, $G$2:G2253,0),1), FALSE), FALSE)</f>
        <v>0</v>
      </c>
      <c r="G2254" s="1">
        <v>50133</v>
      </c>
      <c r="H2254" s="1" t="s">
        <v>2368</v>
      </c>
    </row>
    <row r="2255" spans="1:8" x14ac:dyDescent="0.2">
      <c r="A2255" s="1">
        <v>2260</v>
      </c>
      <c r="B2255" s="1" t="str">
        <f t="shared" si="35"/>
        <v>Lee County Board-Commissioners</v>
      </c>
      <c r="C2255" s="1" t="b">
        <f>IF(D2255&lt;&gt;"",IF(COUNTIF($D$2:D2254, D2255), INDEX($A$2:$D$100000, MATCH(D2255, $D$2:D2254,0),1), FALSE), FALSE)</f>
        <v>0</v>
      </c>
      <c r="F2255" s="1" t="b">
        <f>IF(G2255&lt;&gt;"", IF(COUNTIF($G$2:G2254, G2255), INDEX($A$2:$G$100000, MATCH(G2255, $G$2:G2254,0),1), FALSE), FALSE)</f>
        <v>0</v>
      </c>
      <c r="G2255" s="1">
        <v>10875</v>
      </c>
      <c r="H2255" s="1" t="s">
        <v>2369</v>
      </c>
    </row>
    <row r="2256" spans="1:8" x14ac:dyDescent="0.2">
      <c r="A2256" s="1">
        <v>2261</v>
      </c>
      <c r="B2256" s="1" t="str">
        <f t="shared" si="35"/>
        <v>Leeward Asset Management, LLC</v>
      </c>
      <c r="C2256" s="1" t="b">
        <f>IF(D2256&lt;&gt;"",IF(COUNTIF($D$2:D2255, D2256), INDEX($A$2:$D$100000, MATCH(D2256, $D$2:D2255,0),1), FALSE), FALSE)</f>
        <v>0</v>
      </c>
      <c r="F2256" s="1" t="b">
        <f>IF(G2256&lt;&gt;"", IF(COUNTIF($G$2:G2255, G2256), INDEX($A$2:$G$100000, MATCH(G2256, $G$2:G2255,0),1), FALSE), FALSE)</f>
        <v>0</v>
      </c>
      <c r="G2256" s="1">
        <v>50123</v>
      </c>
      <c r="H2256" s="1" t="s">
        <v>2370</v>
      </c>
    </row>
    <row r="2257" spans="1:8" x14ac:dyDescent="0.2">
      <c r="A2257" s="1">
        <v>2262</v>
      </c>
      <c r="B2257" s="1" t="str">
        <f t="shared" si="35"/>
        <v>Lenape Solar II, LLC</v>
      </c>
      <c r="C2257" s="1" t="b">
        <f>IF(D2257&lt;&gt;"",IF(COUNTIF($D$2:D2256, D2257), INDEX($A$2:$D$100000, MATCH(D2257, $D$2:D2256,0),1), FALSE), FALSE)</f>
        <v>0</v>
      </c>
      <c r="F2257" s="1" t="b">
        <f>IF(G2257&lt;&gt;"", IF(COUNTIF($G$2:G2256, G2257), INDEX($A$2:$G$100000, MATCH(G2257, $G$2:G2256,0),1), FALSE), FALSE)</f>
        <v>0</v>
      </c>
      <c r="G2257" s="1">
        <v>58638</v>
      </c>
      <c r="H2257" s="1" t="s">
        <v>2371</v>
      </c>
    </row>
    <row r="2258" spans="1:8" x14ac:dyDescent="0.2">
      <c r="A2258" s="1">
        <v>2263</v>
      </c>
      <c r="B2258" s="1" t="str">
        <f t="shared" si="35"/>
        <v>Lenoir Farm 2 LLC</v>
      </c>
      <c r="C2258" s="1" t="b">
        <f>IF(D2258&lt;&gt;"",IF(COUNTIF($D$2:D2257, D2258), INDEX($A$2:$D$100000, MATCH(D2258, $D$2:D2257,0),1), FALSE), FALSE)</f>
        <v>0</v>
      </c>
      <c r="F2258" s="1" t="b">
        <f>IF(G2258&lt;&gt;"", IF(COUNTIF($G$2:G2257, G2258), INDEX($A$2:$G$100000, MATCH(G2258, $G$2:G2257,0),1), FALSE), FALSE)</f>
        <v>0</v>
      </c>
      <c r="G2258" s="1">
        <v>58320</v>
      </c>
      <c r="H2258" s="1" t="s">
        <v>2372</v>
      </c>
    </row>
    <row r="2259" spans="1:8" x14ac:dyDescent="0.2">
      <c r="A2259" s="1">
        <v>2264</v>
      </c>
      <c r="B2259" s="1" t="str">
        <f t="shared" si="35"/>
        <v>Lenoir Farm LLC</v>
      </c>
      <c r="C2259" s="1" t="b">
        <f>IF(D2259&lt;&gt;"",IF(COUNTIF($D$2:D2258, D2259), INDEX($A$2:$D$100000, MATCH(D2259, $D$2:D2258,0),1), FALSE), FALSE)</f>
        <v>0</v>
      </c>
      <c r="F2259" s="1" t="b">
        <f>IF(G2259&lt;&gt;"", IF(COUNTIF($G$2:G2258, G2259), INDEX($A$2:$G$100000, MATCH(G2259, $G$2:G2258,0),1), FALSE), FALSE)</f>
        <v>0</v>
      </c>
      <c r="G2259" s="1">
        <v>58319</v>
      </c>
      <c r="H2259" s="1" t="s">
        <v>2373</v>
      </c>
    </row>
    <row r="2260" spans="1:8" x14ac:dyDescent="0.2">
      <c r="A2260" s="1">
        <v>2265</v>
      </c>
      <c r="B2260" s="1" t="str">
        <f t="shared" si="35"/>
        <v>LES Operations Services LLC</v>
      </c>
      <c r="C2260" s="1" t="b">
        <f>IF(D2260&lt;&gt;"",IF(COUNTIF($D$2:D2259, D2260), INDEX($A$2:$D$100000, MATCH(D2260, $D$2:D2259,0),1), FALSE), FALSE)</f>
        <v>0</v>
      </c>
      <c r="F2260" s="1" t="b">
        <f>IF(G2260&lt;&gt;"", IF(COUNTIF($G$2:G2259, G2260), INDEX($A$2:$G$100000, MATCH(G2260, $G$2:G2259,0),1), FALSE), FALSE)</f>
        <v>0</v>
      </c>
      <c r="G2260" s="1">
        <v>58221</v>
      </c>
      <c r="H2260" s="1" t="s">
        <v>2374</v>
      </c>
    </row>
    <row r="2261" spans="1:8" x14ac:dyDescent="0.2">
      <c r="A2261" s="1">
        <v>2266</v>
      </c>
      <c r="B2261" s="1" t="str">
        <f t="shared" si="35"/>
        <v>LES Project Holdings LLC</v>
      </c>
      <c r="C2261" s="1" t="b">
        <f>IF(D2261&lt;&gt;"",IF(COUNTIF($D$2:D2260, D2261), INDEX($A$2:$D$100000, MATCH(D2261, $D$2:D2260,0),1), FALSE), FALSE)</f>
        <v>0</v>
      </c>
      <c r="F2261" s="1" t="b">
        <f>IF(G2261&lt;&gt;"", IF(COUNTIF($G$2:G2260, G2261), INDEX($A$2:$G$100000, MATCH(G2261, $G$2:G2260,0),1), FALSE), FALSE)</f>
        <v>0</v>
      </c>
      <c r="G2261" s="1">
        <v>56355</v>
      </c>
      <c r="H2261" s="1" t="s">
        <v>2375</v>
      </c>
    </row>
    <row r="2262" spans="1:8" x14ac:dyDescent="0.2">
      <c r="A2262" s="1">
        <v>2267</v>
      </c>
      <c r="B2262" s="1" t="str">
        <f t="shared" si="35"/>
        <v>Lewiston Solar LLC</v>
      </c>
      <c r="C2262" s="1" t="b">
        <f>IF(D2262&lt;&gt;"",IF(COUNTIF($D$2:D2261, D2262), INDEX($A$2:$D$100000, MATCH(D2262, $D$2:D2261,0),1), FALSE), FALSE)</f>
        <v>0</v>
      </c>
      <c r="F2262" s="1" t="b">
        <f>IF(G2262&lt;&gt;"", IF(COUNTIF($G$2:G2261, G2262), INDEX($A$2:$G$100000, MATCH(G2262, $G$2:G2261,0),1), FALSE), FALSE)</f>
        <v>0</v>
      </c>
      <c r="G2262" s="1">
        <v>58980</v>
      </c>
      <c r="H2262" s="1" t="s">
        <v>2376</v>
      </c>
    </row>
    <row r="2263" spans="1:8" x14ac:dyDescent="0.2">
      <c r="A2263" s="1">
        <v>2268</v>
      </c>
      <c r="B2263" s="1" t="str">
        <f t="shared" si="35"/>
        <v>Liberty Electric Power LLC</v>
      </c>
      <c r="C2263" s="1" t="b">
        <f>IF(D2263&lt;&gt;"",IF(COUNTIF($D$2:D2262, D2263), INDEX($A$2:$D$100000, MATCH(D2263, $D$2:D2262,0),1), FALSE), FALSE)</f>
        <v>0</v>
      </c>
      <c r="F2263" s="1" t="b">
        <f>IF(G2263&lt;&gt;"", IF(COUNTIF($G$2:G2262, G2263), INDEX($A$2:$G$100000, MATCH(G2263, $G$2:G2262,0),1), FALSE), FALSE)</f>
        <v>0</v>
      </c>
      <c r="G2263" s="1">
        <v>27031</v>
      </c>
      <c r="H2263" s="1" t="s">
        <v>2377</v>
      </c>
    </row>
    <row r="2264" spans="1:8" x14ac:dyDescent="0.2">
      <c r="A2264" s="1">
        <v>2269</v>
      </c>
      <c r="B2264" s="1" t="str">
        <f t="shared" si="35"/>
        <v>Liberty Utilities (CalPeco Electric) LLC</v>
      </c>
      <c r="C2264" s="1" t="b">
        <f>IF(D2264&lt;&gt;"",IF(COUNTIF($D$2:D2263, D2264), INDEX($A$2:$D$100000, MATCH(D2264, $D$2:D2263,0),1), FALSE), FALSE)</f>
        <v>0</v>
      </c>
      <c r="F2264" s="1" t="b">
        <f>IF(G2264&lt;&gt;"", IF(COUNTIF($G$2:G2263, G2264), INDEX($A$2:$G$100000, MATCH(G2264, $G$2:G2263,0),1), FALSE), FALSE)</f>
        <v>0</v>
      </c>
      <c r="G2264" s="1">
        <v>57222</v>
      </c>
      <c r="H2264" s="1" t="s">
        <v>2378</v>
      </c>
    </row>
    <row r="2265" spans="1:8" x14ac:dyDescent="0.2">
      <c r="A2265" s="1">
        <v>2270</v>
      </c>
      <c r="B2265" s="1" t="str">
        <f t="shared" si="35"/>
        <v>Light Beam Power Co LLC</v>
      </c>
      <c r="C2265" s="1" t="b">
        <f>IF(D2265&lt;&gt;"",IF(COUNTIF($D$2:D2264, D2265), INDEX($A$2:$D$100000, MATCH(D2265, $D$2:D2264,0),1), FALSE), FALSE)</f>
        <v>0</v>
      </c>
      <c r="F2265" s="1" t="b">
        <f>IF(G2265&lt;&gt;"", IF(COUNTIF($G$2:G2264, G2265), INDEX($A$2:$G$100000, MATCH(G2265, $G$2:G2264,0),1), FALSE), FALSE)</f>
        <v>0</v>
      </c>
      <c r="G2265" s="1">
        <v>58358</v>
      </c>
      <c r="H2265" s="1" t="s">
        <v>2379</v>
      </c>
    </row>
    <row r="2266" spans="1:8" x14ac:dyDescent="0.2">
      <c r="A2266" s="1">
        <v>2271</v>
      </c>
      <c r="B2266" s="1" t="str">
        <f t="shared" si="35"/>
        <v>Lightning Dock Geothermal HI-01, LLC</v>
      </c>
      <c r="C2266" s="1" t="b">
        <f>IF(D2266&lt;&gt;"",IF(COUNTIF($D$2:D2265, D2266), INDEX($A$2:$D$100000, MATCH(D2266, $D$2:D2265,0),1), FALSE), FALSE)</f>
        <v>0</v>
      </c>
      <c r="F2266" s="1" t="b">
        <f>IF(G2266&lt;&gt;"", IF(COUNTIF($G$2:G2265, G2266), INDEX($A$2:$G$100000, MATCH(G2266, $G$2:G2265,0),1), FALSE), FALSE)</f>
        <v>0</v>
      </c>
      <c r="G2266" s="1">
        <v>58581</v>
      </c>
      <c r="H2266" s="1" t="s">
        <v>2380</v>
      </c>
    </row>
    <row r="2267" spans="1:8" x14ac:dyDescent="0.2">
      <c r="A2267" s="1">
        <v>2272</v>
      </c>
      <c r="B2267" s="1" t="str">
        <f t="shared" si="35"/>
        <v>Lime Wind LLC</v>
      </c>
      <c r="C2267" s="1" t="b">
        <f>IF(D2267&lt;&gt;"",IF(COUNTIF($D$2:D2266, D2267), INDEX($A$2:$D$100000, MATCH(D2267, $D$2:D2266,0),1), FALSE), FALSE)</f>
        <v>0</v>
      </c>
      <c r="F2267" s="1" t="b">
        <f>IF(G2267&lt;&gt;"", IF(COUNTIF($G$2:G2266, G2267), INDEX($A$2:$G$100000, MATCH(G2267, $G$2:G2266,0),1), FALSE), FALSE)</f>
        <v>0</v>
      </c>
      <c r="G2267" s="1">
        <v>57122</v>
      </c>
      <c r="H2267" s="1" t="s">
        <v>2381</v>
      </c>
    </row>
    <row r="2268" spans="1:8" x14ac:dyDescent="0.2">
      <c r="A2268" s="1">
        <v>2273</v>
      </c>
      <c r="B2268" s="1" t="str">
        <f t="shared" si="35"/>
        <v>Limon</v>
      </c>
      <c r="C2268" s="1" t="b">
        <f>IF(D2268&lt;&gt;"",IF(COUNTIF($D$2:D2267, D2268), INDEX($A$2:$D$100000, MATCH(D2268, $D$2:D2267,0),1), FALSE), FALSE)</f>
        <v>0</v>
      </c>
      <c r="F2268" s="1" t="b">
        <f>IF(G2268&lt;&gt;"", IF(COUNTIF($G$2:G2267, G2268), INDEX($A$2:$G$100000, MATCH(G2268, $G$2:G2267,0),1), FALSE), FALSE)</f>
        <v>0</v>
      </c>
      <c r="G2268" s="1">
        <v>57503</v>
      </c>
      <c r="H2268" s="1" t="s">
        <v>2382</v>
      </c>
    </row>
    <row r="2269" spans="1:8" x14ac:dyDescent="0.2">
      <c r="A2269" s="1">
        <v>2274</v>
      </c>
      <c r="B2269" s="1" t="str">
        <f t="shared" si="35"/>
        <v>Lincoln Electric Company</v>
      </c>
      <c r="C2269" s="1" t="b">
        <f>IF(D2269&lt;&gt;"",IF(COUNTIF($D$2:D2268, D2269), INDEX($A$2:$D$100000, MATCH(D2269, $D$2:D2268,0),1), FALSE), FALSE)</f>
        <v>0</v>
      </c>
      <c r="F2269" s="1" t="b">
        <f>IF(G2269&lt;&gt;"", IF(COUNTIF($G$2:G2268, G2269), INDEX($A$2:$G$100000, MATCH(G2269, $G$2:G2268,0),1), FALSE), FALSE)</f>
        <v>0</v>
      </c>
      <c r="G2269" s="1">
        <v>56952</v>
      </c>
      <c r="H2269" s="1" t="s">
        <v>2383</v>
      </c>
    </row>
    <row r="2270" spans="1:8" x14ac:dyDescent="0.2">
      <c r="A2270" s="1">
        <v>2275</v>
      </c>
      <c r="B2270" s="1" t="str">
        <f t="shared" si="35"/>
        <v>Lincoln Electric System</v>
      </c>
      <c r="C2270" s="1" t="b">
        <f>IF(D2270&lt;&gt;"",IF(COUNTIF($D$2:D2269, D2270), INDEX($A$2:$D$100000, MATCH(D2270, $D$2:D2269,0),1), FALSE), FALSE)</f>
        <v>0</v>
      </c>
      <c r="F2270" s="1" t="b">
        <f>IF(G2270&lt;&gt;"", IF(COUNTIF($G$2:G2269, G2270), INDEX($A$2:$G$100000, MATCH(G2270, $G$2:G2269,0),1), FALSE), FALSE)</f>
        <v>0</v>
      </c>
      <c r="G2270" s="1">
        <v>11018</v>
      </c>
      <c r="H2270" s="1" t="s">
        <v>2384</v>
      </c>
    </row>
    <row r="2271" spans="1:8" x14ac:dyDescent="0.2">
      <c r="A2271" s="1">
        <v>2276</v>
      </c>
      <c r="B2271" s="1" t="str">
        <f t="shared" si="35"/>
        <v>Lincoln Generating Facility LLC</v>
      </c>
      <c r="C2271" s="1" t="b">
        <f>IF(D2271&lt;&gt;"",IF(COUNTIF($D$2:D2270, D2271), INDEX($A$2:$D$100000, MATCH(D2271, $D$2:D2270,0),1), FALSE), FALSE)</f>
        <v>0</v>
      </c>
      <c r="F2271" s="1" t="b">
        <f>IF(G2271&lt;&gt;"", IF(COUNTIF($G$2:G2270, G2271), INDEX($A$2:$G$100000, MATCH(G2271, $G$2:G2270,0),1), FALSE), FALSE)</f>
        <v>0</v>
      </c>
      <c r="G2271" s="1">
        <v>50094</v>
      </c>
      <c r="H2271" s="1" t="s">
        <v>2385</v>
      </c>
    </row>
    <row r="2272" spans="1:8" x14ac:dyDescent="0.2">
      <c r="A2272" s="1">
        <v>2277</v>
      </c>
      <c r="B2272" s="1" t="str">
        <f t="shared" si="35"/>
        <v>Lindberg Field Solar I LLC</v>
      </c>
      <c r="C2272" s="1" t="b">
        <f>IF(D2272&lt;&gt;"",IF(COUNTIF($D$2:D2271, D2272), INDEX($A$2:$D$100000, MATCH(D2272, $D$2:D2271,0),1), FALSE), FALSE)</f>
        <v>0</v>
      </c>
      <c r="F2272" s="1" t="b">
        <f>IF(G2272&lt;&gt;"", IF(COUNTIF($G$2:G2271, G2272), INDEX($A$2:$G$100000, MATCH(G2272, $G$2:G2271,0),1), FALSE), FALSE)</f>
        <v>0</v>
      </c>
      <c r="G2272" s="1">
        <v>59791</v>
      </c>
      <c r="H2272" s="1" t="s">
        <v>2386</v>
      </c>
    </row>
    <row r="2273" spans="1:8" x14ac:dyDescent="0.2">
      <c r="A2273" s="1">
        <v>2278</v>
      </c>
      <c r="B2273" s="1" t="str">
        <f t="shared" si="35"/>
        <v>Linn Operating Inc</v>
      </c>
      <c r="C2273" s="1" t="b">
        <f>IF(D2273&lt;&gt;"",IF(COUNTIF($D$2:D2272, D2273), INDEX($A$2:$D$100000, MATCH(D2273, $D$2:D2272,0),1), FALSE), FALSE)</f>
        <v>0</v>
      </c>
      <c r="F2273" s="1" t="b">
        <f>IF(G2273&lt;&gt;"", IF(COUNTIF($G$2:G2272, G2273), INDEX($A$2:$G$100000, MATCH(G2273, $G$2:G2272,0),1), FALSE), FALSE)</f>
        <v>0</v>
      </c>
      <c r="G2273" s="1">
        <v>1828</v>
      </c>
      <c r="H2273" s="1" t="s">
        <v>2387</v>
      </c>
    </row>
    <row r="2274" spans="1:8" x14ac:dyDescent="0.2">
      <c r="A2274" s="1">
        <v>2279</v>
      </c>
      <c r="B2274" s="1" t="str">
        <f t="shared" si="35"/>
        <v>Litchfield Public Utilities</v>
      </c>
      <c r="C2274" s="1" t="b">
        <f>IF(D2274&lt;&gt;"",IF(COUNTIF($D$2:D2273, D2274), INDEX($A$2:$D$100000, MATCH(D2274, $D$2:D2273,0),1), FALSE), FALSE)</f>
        <v>0</v>
      </c>
      <c r="F2274" s="1" t="b">
        <f>IF(G2274&lt;&gt;"", IF(COUNTIF($G$2:G2273, G2274), INDEX($A$2:$G$100000, MATCH(G2274, $G$2:G2273,0),1), FALSE), FALSE)</f>
        <v>0</v>
      </c>
      <c r="G2274" s="1">
        <v>11064</v>
      </c>
      <c r="H2274" s="1" t="s">
        <v>2388</v>
      </c>
    </row>
    <row r="2275" spans="1:8" x14ac:dyDescent="0.2">
      <c r="A2275" s="1">
        <v>2280</v>
      </c>
      <c r="B2275" s="1" t="str">
        <f t="shared" si="35"/>
        <v>Little Falls Hydroelec Assoc</v>
      </c>
      <c r="C2275" s="1" t="b">
        <f>IF(D2275&lt;&gt;"",IF(COUNTIF($D$2:D2274, D2275), INDEX($A$2:$D$100000, MATCH(D2275, $D$2:D2274,0),1), FALSE), FALSE)</f>
        <v>0</v>
      </c>
      <c r="F2275" s="1" t="b">
        <f>IF(G2275&lt;&gt;"", IF(COUNTIF($G$2:G2274, G2275), INDEX($A$2:$G$100000, MATCH(G2275, $G$2:G2274,0),1), FALSE), FALSE)</f>
        <v>0</v>
      </c>
      <c r="G2275" s="1">
        <v>10714</v>
      </c>
      <c r="H2275" s="1" t="s">
        <v>2389</v>
      </c>
    </row>
    <row r="2276" spans="1:8" x14ac:dyDescent="0.2">
      <c r="A2276" s="1">
        <v>2281</v>
      </c>
      <c r="B2276" s="1" t="str">
        <f t="shared" si="35"/>
        <v>Little Mac Power Company</v>
      </c>
      <c r="C2276" s="1" t="b">
        <f>IF(D2276&lt;&gt;"",IF(COUNTIF($D$2:D2275, D2276), INDEX($A$2:$D$100000, MATCH(D2276, $D$2:D2275,0),1), FALSE), FALSE)</f>
        <v>0</v>
      </c>
      <c r="F2276" s="1" t="b">
        <f>IF(G2276&lt;&gt;"", IF(COUNTIF($G$2:G2275, G2276), INDEX($A$2:$G$100000, MATCH(G2276, $G$2:G2275,0),1), FALSE), FALSE)</f>
        <v>0</v>
      </c>
      <c r="G2276" s="1">
        <v>54696</v>
      </c>
      <c r="H2276" s="1" t="s">
        <v>2390</v>
      </c>
    </row>
    <row r="2277" spans="1:8" x14ac:dyDescent="0.2">
      <c r="A2277" s="1">
        <v>2282</v>
      </c>
      <c r="B2277" s="1" t="str">
        <f t="shared" si="35"/>
        <v>Little Rock Wastewater Utility</v>
      </c>
      <c r="C2277" s="1" t="b">
        <f>IF(D2277&lt;&gt;"",IF(COUNTIF($D$2:D2276, D2277), INDEX($A$2:$D$100000, MATCH(D2277, $D$2:D2276,0),1), FALSE), FALSE)</f>
        <v>0</v>
      </c>
      <c r="F2277" s="1" t="b">
        <f>IF(G2277&lt;&gt;"", IF(COUNTIF($G$2:G2276, G2277), INDEX($A$2:$G$100000, MATCH(G2277, $G$2:G2276,0),1), FALSE), FALSE)</f>
        <v>0</v>
      </c>
      <c r="G2277" s="1">
        <v>11079</v>
      </c>
      <c r="H2277" s="1" t="s">
        <v>2391</v>
      </c>
    </row>
    <row r="2278" spans="1:8" x14ac:dyDescent="0.2">
      <c r="A2278" s="1">
        <v>2283</v>
      </c>
      <c r="B2278" s="1" t="str">
        <f t="shared" si="35"/>
        <v>Littlewood Irrigation District</v>
      </c>
      <c r="C2278" s="1" t="b">
        <f>IF(D2278&lt;&gt;"",IF(COUNTIF($D$2:D2277, D2278), INDEX($A$2:$D$100000, MATCH(D2278, $D$2:D2277,0),1), FALSE), FALSE)</f>
        <v>0</v>
      </c>
      <c r="F2278" s="1" t="b">
        <f>IF(G2278&lt;&gt;"", IF(COUNTIF($G$2:G2277, G2278), INDEX($A$2:$G$100000, MATCH(G2278, $G$2:G2277,0),1), FALSE), FALSE)</f>
        <v>0</v>
      </c>
      <c r="G2278" s="1">
        <v>11082</v>
      </c>
      <c r="H2278" s="1" t="s">
        <v>2392</v>
      </c>
    </row>
    <row r="2279" spans="1:8" x14ac:dyDescent="0.2">
      <c r="A2279" s="1">
        <v>2284</v>
      </c>
      <c r="B2279" s="1" t="str">
        <f t="shared" si="35"/>
        <v>Live Oak Limited</v>
      </c>
      <c r="C2279" s="1" t="b">
        <f>IF(D2279&lt;&gt;"",IF(COUNTIF($D$2:D2278, D2279), INDEX($A$2:$D$100000, MATCH(D2279, $D$2:D2278,0),1), FALSE), FALSE)</f>
        <v>0</v>
      </c>
      <c r="F2279" s="1" t="b">
        <f>IF(G2279&lt;&gt;"", IF(COUNTIF($G$2:G2278, G2279), INDEX($A$2:$G$100000, MATCH(G2279, $G$2:G2278,0),1), FALSE), FALSE)</f>
        <v>0</v>
      </c>
      <c r="G2279" s="1">
        <v>59990</v>
      </c>
      <c r="H2279" s="1" t="s">
        <v>2393</v>
      </c>
    </row>
    <row r="2280" spans="1:8" x14ac:dyDescent="0.2">
      <c r="A2280" s="1">
        <v>2285</v>
      </c>
      <c r="B2280" s="1" t="str">
        <f t="shared" si="35"/>
        <v>LKL BLBD, LLC</v>
      </c>
      <c r="C2280" s="1" t="b">
        <f>IF(D2280&lt;&gt;"",IF(COUNTIF($D$2:D2279, D2280), INDEX($A$2:$D$100000, MATCH(D2280, $D$2:D2279,0),1), FALSE), FALSE)</f>
        <v>0</v>
      </c>
      <c r="F2280" s="1" t="b">
        <f>IF(G2280&lt;&gt;"", IF(COUNTIF($G$2:G2279, G2280), INDEX($A$2:$G$100000, MATCH(G2280, $G$2:G2279,0),1), FALSE), FALSE)</f>
        <v>0</v>
      </c>
      <c r="G2280" s="1">
        <v>59354</v>
      </c>
      <c r="H2280" s="1" t="s">
        <v>2394</v>
      </c>
    </row>
    <row r="2281" spans="1:8" x14ac:dyDescent="0.2">
      <c r="A2281" s="1">
        <v>2286</v>
      </c>
      <c r="B2281" s="1" t="str">
        <f t="shared" si="35"/>
        <v>Lock 7 Hydro Partners LLC</v>
      </c>
      <c r="C2281" s="1" t="b">
        <f>IF(D2281&lt;&gt;"",IF(COUNTIF($D$2:D2280, D2281), INDEX($A$2:$D$100000, MATCH(D2281, $D$2:D2280,0),1), FALSE), FALSE)</f>
        <v>0</v>
      </c>
      <c r="F2281" s="1" t="b">
        <f>IF(G2281&lt;&gt;"", IF(COUNTIF($G$2:G2280, G2281), INDEX($A$2:$G$100000, MATCH(G2281, $G$2:G2280,0),1), FALSE), FALSE)</f>
        <v>0</v>
      </c>
      <c r="G2281" s="1">
        <v>54775</v>
      </c>
      <c r="H2281" s="1" t="s">
        <v>2395</v>
      </c>
    </row>
    <row r="2282" spans="1:8" x14ac:dyDescent="0.2">
      <c r="A2282" s="1">
        <v>2287</v>
      </c>
      <c r="B2282" s="1" t="str">
        <f t="shared" si="35"/>
        <v>Lockheed Martin Solar System</v>
      </c>
      <c r="C2282" s="1" t="b">
        <f>IF(D2282&lt;&gt;"",IF(COUNTIF($D$2:D2281, D2282), INDEX($A$2:$D$100000, MATCH(D2282, $D$2:D2281,0),1), FALSE), FALSE)</f>
        <v>0</v>
      </c>
      <c r="F2282" s="1" t="b">
        <f>IF(G2282&lt;&gt;"", IF(COUNTIF($G$2:G2281, G2282), INDEX($A$2:$G$100000, MATCH(G2282, $G$2:G2281,0),1), FALSE), FALSE)</f>
        <v>0</v>
      </c>
      <c r="G2282" s="1">
        <v>59648</v>
      </c>
      <c r="H2282" s="1" t="s">
        <v>2396</v>
      </c>
    </row>
    <row r="2283" spans="1:8" x14ac:dyDescent="0.2">
      <c r="A2283" s="1">
        <v>2288</v>
      </c>
      <c r="B2283" s="1" t="str">
        <f t="shared" si="35"/>
        <v>Lockport Energy Associates LP</v>
      </c>
      <c r="C2283" s="1" t="b">
        <f>IF(D2283&lt;&gt;"",IF(COUNTIF($D$2:D2282, D2283), INDEX($A$2:$D$100000, MATCH(D2283, $D$2:D2282,0),1), FALSE), FALSE)</f>
        <v>0</v>
      </c>
      <c r="F2283" s="1" t="b">
        <f>IF(G2283&lt;&gt;"", IF(COUNTIF($G$2:G2282, G2283), INDEX($A$2:$G$100000, MATCH(G2283, $G$2:G2282,0),1), FALSE), FALSE)</f>
        <v>0</v>
      </c>
      <c r="G2283" s="1">
        <v>11127</v>
      </c>
      <c r="H2283" s="1" t="s">
        <v>2397</v>
      </c>
    </row>
    <row r="2284" spans="1:8" x14ac:dyDescent="0.2">
      <c r="A2284" s="1">
        <v>2289</v>
      </c>
      <c r="B2284" s="1" t="str">
        <f t="shared" si="35"/>
        <v>Loess Hills</v>
      </c>
      <c r="C2284" s="1" t="b">
        <f>IF(D2284&lt;&gt;"",IF(COUNTIF($D$2:D2283, D2284), INDEX($A$2:$D$100000, MATCH(D2284, $D$2:D2283,0),1), FALSE), FALSE)</f>
        <v>0</v>
      </c>
      <c r="F2284" s="1" t="b">
        <f>IF(G2284&lt;&gt;"", IF(COUNTIF($G$2:G2283, G2284), INDEX($A$2:$G$100000, MATCH(G2284, $G$2:G2283,0),1), FALSE), FALSE)</f>
        <v>0</v>
      </c>
      <c r="G2284" s="1">
        <v>55736</v>
      </c>
      <c r="H2284" s="1" t="s">
        <v>2398</v>
      </c>
    </row>
    <row r="2285" spans="1:8" x14ac:dyDescent="0.2">
      <c r="A2285" s="1">
        <v>2290</v>
      </c>
      <c r="B2285" s="1" t="str">
        <f t="shared" si="35"/>
        <v>Logan Wind Energy LLC</v>
      </c>
      <c r="C2285" s="1" t="b">
        <f>IF(D2285&lt;&gt;"",IF(COUNTIF($D$2:D2284, D2285), INDEX($A$2:$D$100000, MATCH(D2285, $D$2:D2284,0),1), FALSE), FALSE)</f>
        <v>0</v>
      </c>
      <c r="F2285" s="1" t="b">
        <f>IF(G2285&lt;&gt;"", IF(COUNTIF($G$2:G2284, G2285), INDEX($A$2:$G$100000, MATCH(G2285, $G$2:G2284,0),1), FALSE), FALSE)</f>
        <v>0</v>
      </c>
      <c r="G2285" s="1">
        <v>55862</v>
      </c>
      <c r="H2285" s="1" t="s">
        <v>2399</v>
      </c>
    </row>
    <row r="2286" spans="1:8" x14ac:dyDescent="0.2">
      <c r="A2286" s="1">
        <v>2291</v>
      </c>
      <c r="B2286" s="1" t="str">
        <f t="shared" si="35"/>
        <v>Loma Linda University</v>
      </c>
      <c r="C2286" s="1" t="b">
        <f>IF(D2286&lt;&gt;"",IF(COUNTIF($D$2:D2285, D2286), INDEX($A$2:$D$100000, MATCH(D2286, $D$2:D2285,0),1), FALSE), FALSE)</f>
        <v>0</v>
      </c>
      <c r="F2286" s="1" t="b">
        <f>IF(G2286&lt;&gt;"", IF(COUNTIF($G$2:G2285, G2286), INDEX($A$2:$G$100000, MATCH(G2286, $G$2:G2285,0),1), FALSE), FALSE)</f>
        <v>0</v>
      </c>
      <c r="G2286" s="1">
        <v>11161</v>
      </c>
      <c r="H2286" s="1" t="s">
        <v>2400</v>
      </c>
    </row>
    <row r="2287" spans="1:8" x14ac:dyDescent="0.2">
      <c r="A2287" s="1">
        <v>2292</v>
      </c>
      <c r="B2287" s="1" t="str">
        <f t="shared" si="35"/>
        <v>Lone Valley Solar Park I LLC</v>
      </c>
      <c r="C2287" s="1" t="b">
        <f>IF(D2287&lt;&gt;"",IF(COUNTIF($D$2:D2286, D2287), INDEX($A$2:$D$100000, MATCH(D2287, $D$2:D2286,0),1), FALSE), FALSE)</f>
        <v>0</v>
      </c>
      <c r="F2287" s="1" t="b">
        <f>IF(G2287&lt;&gt;"", IF(COUNTIF($G$2:G2286, G2287), INDEX($A$2:$G$100000, MATCH(G2287, $G$2:G2286,0),1), FALSE), FALSE)</f>
        <v>0</v>
      </c>
      <c r="G2287" s="1">
        <v>58413</v>
      </c>
      <c r="H2287" s="1" t="s">
        <v>2401</v>
      </c>
    </row>
    <row r="2288" spans="1:8" x14ac:dyDescent="0.2">
      <c r="A2288" s="1">
        <v>2293</v>
      </c>
      <c r="B2288" s="1" t="str">
        <f t="shared" si="35"/>
        <v>Lone Valley Solar Park II LLC</v>
      </c>
      <c r="C2288" s="1" t="b">
        <f>IF(D2288&lt;&gt;"",IF(COUNTIF($D$2:D2287, D2288), INDEX($A$2:$D$100000, MATCH(D2288, $D$2:D2287,0),1), FALSE), FALSE)</f>
        <v>0</v>
      </c>
      <c r="F2288" s="1" t="b">
        <f>IF(G2288&lt;&gt;"", IF(COUNTIF($G$2:G2287, G2288), INDEX($A$2:$G$100000, MATCH(G2288, $G$2:G2287,0),1), FALSE), FALSE)</f>
        <v>0</v>
      </c>
      <c r="G2288" s="1">
        <v>59041</v>
      </c>
      <c r="H2288" s="1" t="s">
        <v>2402</v>
      </c>
    </row>
    <row r="2289" spans="1:8" x14ac:dyDescent="0.2">
      <c r="A2289" s="1">
        <v>2294</v>
      </c>
      <c r="B2289" s="1" t="str">
        <f t="shared" si="35"/>
        <v>Long Island Solar Farm LLC</v>
      </c>
      <c r="C2289" s="1" t="b">
        <f>IF(D2289&lt;&gt;"",IF(COUNTIF($D$2:D2288, D2289), INDEX($A$2:$D$100000, MATCH(D2289, $D$2:D2288,0),1), FALSE), FALSE)</f>
        <v>0</v>
      </c>
      <c r="F2289" s="1" t="b">
        <f>IF(G2289&lt;&gt;"", IF(COUNTIF($G$2:G2288, G2289), INDEX($A$2:$G$100000, MATCH(G2289, $G$2:G2288,0),1), FALSE), FALSE)</f>
        <v>0</v>
      </c>
      <c r="G2289" s="1">
        <v>56924</v>
      </c>
      <c r="H2289" s="1" t="s">
        <v>2403</v>
      </c>
    </row>
    <row r="2290" spans="1:8" x14ac:dyDescent="0.2">
      <c r="A2290" s="1">
        <v>2295</v>
      </c>
      <c r="B2290" s="1" t="str">
        <f t="shared" si="35"/>
        <v>Longview Fibre Co</v>
      </c>
      <c r="C2290" s="1" t="b">
        <f>IF(D2290&lt;&gt;"",IF(COUNTIF($D$2:D2289, D2290), INDEX($A$2:$D$100000, MATCH(D2290, $D$2:D2289,0),1), FALSE), FALSE)</f>
        <v>0</v>
      </c>
      <c r="F2290" s="1" t="b">
        <f>IF(G2290&lt;&gt;"", IF(COUNTIF($G$2:G2289, G2290), INDEX($A$2:$G$100000, MATCH(G2290, $G$2:G2289,0),1), FALSE), FALSE)</f>
        <v>0</v>
      </c>
      <c r="G2290" s="1">
        <v>11169</v>
      </c>
      <c r="H2290" s="1" t="s">
        <v>2404</v>
      </c>
    </row>
    <row r="2291" spans="1:8" x14ac:dyDescent="0.2">
      <c r="A2291" s="1">
        <v>2296</v>
      </c>
      <c r="B2291" s="1" t="str">
        <f t="shared" si="35"/>
        <v>Longview Power, LLC</v>
      </c>
      <c r="C2291" s="1" t="b">
        <f>IF(D2291&lt;&gt;"",IF(COUNTIF($D$2:D2290, D2291), INDEX($A$2:$D$100000, MATCH(D2291, $D$2:D2290,0),1), FALSE), FALSE)</f>
        <v>0</v>
      </c>
      <c r="F2291" s="1" t="b">
        <f>IF(G2291&lt;&gt;"", IF(COUNTIF($G$2:G2290, G2291), INDEX($A$2:$G$100000, MATCH(G2291, $G$2:G2290,0),1), FALSE), FALSE)</f>
        <v>0</v>
      </c>
      <c r="G2291" s="1">
        <v>55924</v>
      </c>
      <c r="H2291" s="1" t="s">
        <v>2405</v>
      </c>
    </row>
    <row r="2292" spans="1:8" x14ac:dyDescent="0.2">
      <c r="A2292" s="1">
        <v>2297</v>
      </c>
      <c r="B2292" s="1" t="str">
        <f t="shared" si="35"/>
        <v>Loraine Windpower Park LLC</v>
      </c>
      <c r="C2292" s="1" t="b">
        <f>IF(D2292&lt;&gt;"",IF(COUNTIF($D$2:D2291, D2292), INDEX($A$2:$D$100000, MATCH(D2292, $D$2:D2291,0),1), FALSE), FALSE)</f>
        <v>0</v>
      </c>
      <c r="F2292" s="1" t="b">
        <f>IF(G2292&lt;&gt;"", IF(COUNTIF($G$2:G2291, G2292), INDEX($A$2:$G$100000, MATCH(G2292, $G$2:G2291,0),1), FALSE), FALSE)</f>
        <v>0</v>
      </c>
      <c r="G2292" s="1">
        <v>56667</v>
      </c>
      <c r="H2292" s="1" t="s">
        <v>2406</v>
      </c>
    </row>
    <row r="2293" spans="1:8" x14ac:dyDescent="0.2">
      <c r="A2293" s="1">
        <v>2298</v>
      </c>
      <c r="B2293" s="1" t="str">
        <f t="shared" si="35"/>
        <v>Lorin Industries</v>
      </c>
      <c r="C2293" s="1" t="b">
        <f>IF(D2293&lt;&gt;"",IF(COUNTIF($D$2:D2292, D2293), INDEX($A$2:$D$100000, MATCH(D2293, $D$2:D2292,0),1), FALSE), FALSE)</f>
        <v>0</v>
      </c>
      <c r="F2293" s="1" t="b">
        <f>IF(G2293&lt;&gt;"", IF(COUNTIF($G$2:G2292, G2293), INDEX($A$2:$G$100000, MATCH(G2293, $G$2:G2292,0),1), FALSE), FALSE)</f>
        <v>0</v>
      </c>
      <c r="G2293" s="1">
        <v>59876</v>
      </c>
      <c r="H2293" s="1" t="s">
        <v>2407</v>
      </c>
    </row>
    <row r="2294" spans="1:8" x14ac:dyDescent="0.2">
      <c r="A2294" s="1">
        <v>2299</v>
      </c>
      <c r="B2294" s="1" t="str">
        <f t="shared" si="35"/>
        <v>Los Alamos County</v>
      </c>
      <c r="C2294" s="1" t="b">
        <f>IF(D2294&lt;&gt;"",IF(COUNTIF($D$2:D2293, D2294), INDEX($A$2:$D$100000, MATCH(D2294, $D$2:D2293,0),1), FALSE), FALSE)</f>
        <v>0</v>
      </c>
      <c r="F2294" s="1" t="b">
        <f>IF(G2294&lt;&gt;"", IF(COUNTIF($G$2:G2293, G2294), INDEX($A$2:$G$100000, MATCH(G2294, $G$2:G2293,0),1), FALSE), FALSE)</f>
        <v>0</v>
      </c>
      <c r="G2294" s="1">
        <v>11204</v>
      </c>
      <c r="H2294" s="1" t="s">
        <v>2408</v>
      </c>
    </row>
    <row r="2295" spans="1:8" x14ac:dyDescent="0.2">
      <c r="A2295" s="1">
        <v>2300</v>
      </c>
      <c r="B2295" s="1" t="str">
        <f t="shared" si="35"/>
        <v>Los Angeles County</v>
      </c>
      <c r="C2295" s="1" t="b">
        <f>IF(D2295&lt;&gt;"",IF(COUNTIF($D$2:D2294, D2295), INDEX($A$2:$D$100000, MATCH(D2295, $D$2:D2294,0),1), FALSE), FALSE)</f>
        <v>0</v>
      </c>
      <c r="F2295" s="1" t="b">
        <f>IF(G2295&lt;&gt;"", IF(COUNTIF($G$2:G2294, G2295), INDEX($A$2:$G$100000, MATCH(G2295, $G$2:G2294,0),1), FALSE), FALSE)</f>
        <v>0</v>
      </c>
      <c r="G2295" s="1">
        <v>11216</v>
      </c>
      <c r="H2295" s="1" t="s">
        <v>2409</v>
      </c>
    </row>
    <row r="2296" spans="1:8" x14ac:dyDescent="0.2">
      <c r="A2296" s="1">
        <v>2301</v>
      </c>
      <c r="B2296" s="1" t="str">
        <f t="shared" si="35"/>
        <v>Los Angeles County Sanitation</v>
      </c>
      <c r="C2296" s="1" t="b">
        <f>IF(D2296&lt;&gt;"",IF(COUNTIF($D$2:D2295, D2296), INDEX($A$2:$D$100000, MATCH(D2296, $D$2:D2295,0),1), FALSE), FALSE)</f>
        <v>0</v>
      </c>
      <c r="F2296" s="1" t="b">
        <f>IF(G2296&lt;&gt;"", IF(COUNTIF($G$2:G2295, G2296), INDEX($A$2:$G$100000, MATCH(G2296, $G$2:G2295,0),1), FALSE), FALSE)</f>
        <v>0</v>
      </c>
      <c r="G2296" s="1">
        <v>11217</v>
      </c>
      <c r="H2296" s="1" t="s">
        <v>2410</v>
      </c>
    </row>
    <row r="2297" spans="1:8" x14ac:dyDescent="0.2">
      <c r="A2297" s="1">
        <v>2302</v>
      </c>
      <c r="B2297" s="1" t="str">
        <f t="shared" si="35"/>
        <v>Los Angeles County-San Gabriel</v>
      </c>
      <c r="C2297" s="1" t="b">
        <f>IF(D2297&lt;&gt;"",IF(COUNTIF($D$2:D2296, D2297), INDEX($A$2:$D$100000, MATCH(D2297, $D$2:D2296,0),1), FALSE), FALSE)</f>
        <v>0</v>
      </c>
      <c r="F2297" s="1" t="b">
        <f>IF(G2297&lt;&gt;"", IF(COUNTIF($G$2:G2296, G2297), INDEX($A$2:$G$100000, MATCH(G2297, $G$2:G2296,0),1), FALSE), FALSE)</f>
        <v>0</v>
      </c>
      <c r="G2297" s="1">
        <v>11295</v>
      </c>
      <c r="H2297" s="1" t="s">
        <v>2411</v>
      </c>
    </row>
    <row r="2298" spans="1:8" x14ac:dyDescent="0.2">
      <c r="A2298" s="1">
        <v>2303</v>
      </c>
      <c r="B2298" s="1" t="str">
        <f t="shared" si="35"/>
        <v>Los Angeles Department of Water &amp; Power</v>
      </c>
      <c r="C2298" s="1" t="b">
        <f>IF(D2298&lt;&gt;"",IF(COUNTIF($D$2:D2297, D2298), INDEX($A$2:$D$100000, MATCH(D2298, $D$2:D2297,0),1), FALSE), FALSE)</f>
        <v>0</v>
      </c>
      <c r="F2298" s="1" t="b">
        <f>IF(G2298&lt;&gt;"", IF(COUNTIF($G$2:G2297, G2298), INDEX($A$2:$G$100000, MATCH(G2298, $G$2:G2297,0),1), FALSE), FALSE)</f>
        <v>0</v>
      </c>
      <c r="G2298" s="1">
        <v>11208</v>
      </c>
      <c r="H2298" s="1" t="s">
        <v>2412</v>
      </c>
    </row>
    <row r="2299" spans="1:8" x14ac:dyDescent="0.2">
      <c r="A2299" s="1">
        <v>2304</v>
      </c>
      <c r="B2299" s="1" t="str">
        <f t="shared" si="35"/>
        <v>Los Esteros Critical Energy Facility LLC</v>
      </c>
      <c r="C2299" s="1" t="b">
        <f>IF(D2299&lt;&gt;"",IF(COUNTIF($D$2:D2298, D2299), INDEX($A$2:$D$100000, MATCH(D2299, $D$2:D2298,0),1), FALSE), FALSE)</f>
        <v>0</v>
      </c>
      <c r="F2299" s="1" t="b">
        <f>IF(G2299&lt;&gt;"", IF(COUNTIF($G$2:G2298, G2299), INDEX($A$2:$G$100000, MATCH(G2299, $G$2:G2298,0),1), FALSE), FALSE)</f>
        <v>0</v>
      </c>
      <c r="G2299" s="1">
        <v>2860</v>
      </c>
      <c r="H2299" s="1" t="s">
        <v>2413</v>
      </c>
    </row>
    <row r="2300" spans="1:8" x14ac:dyDescent="0.2">
      <c r="A2300" s="1">
        <v>2305</v>
      </c>
      <c r="B2300" s="1" t="str">
        <f t="shared" si="35"/>
        <v>Los Medanos Energy Center LLC</v>
      </c>
      <c r="C2300" s="1" t="b">
        <f>IF(D2300&lt;&gt;"",IF(COUNTIF($D$2:D2299, D2300), INDEX($A$2:$D$100000, MATCH(D2300, $D$2:D2299,0),1), FALSE), FALSE)</f>
        <v>0</v>
      </c>
      <c r="F2300" s="1" t="b">
        <f>IF(G2300&lt;&gt;"", IF(COUNTIF($G$2:G2299, G2300), INDEX($A$2:$G$100000, MATCH(G2300, $G$2:G2299,0),1), FALSE), FALSE)</f>
        <v>0</v>
      </c>
      <c r="G2300" s="1">
        <v>2843</v>
      </c>
      <c r="H2300" s="1" t="s">
        <v>2414</v>
      </c>
    </row>
    <row r="2301" spans="1:8" x14ac:dyDescent="0.2">
      <c r="A2301" s="1">
        <v>2306</v>
      </c>
      <c r="B2301" s="1" t="str">
        <f t="shared" si="35"/>
        <v>Los Vientos Wind 1A, LLC</v>
      </c>
      <c r="C2301" s="1" t="b">
        <f>IF(D2301&lt;&gt;"",IF(COUNTIF($D$2:D2300, D2301), INDEX($A$2:$D$100000, MATCH(D2301, $D$2:D2300,0),1), FALSE), FALSE)</f>
        <v>0</v>
      </c>
      <c r="F2301" s="1" t="b">
        <f>IF(G2301&lt;&gt;"", IF(COUNTIF($G$2:G2300, G2301), INDEX($A$2:$G$100000, MATCH(G2301, $G$2:G2300,0),1), FALSE), FALSE)</f>
        <v>0</v>
      </c>
      <c r="G2301" s="1">
        <v>57063</v>
      </c>
      <c r="H2301" s="1" t="s">
        <v>2415</v>
      </c>
    </row>
    <row r="2302" spans="1:8" x14ac:dyDescent="0.2">
      <c r="A2302" s="1">
        <v>2307</v>
      </c>
      <c r="B2302" s="1" t="str">
        <f t="shared" si="35"/>
        <v>Los Vientos Wind 1B, LLC</v>
      </c>
      <c r="C2302" s="1" t="b">
        <f>IF(D2302&lt;&gt;"",IF(COUNTIF($D$2:D2301, D2302), INDEX($A$2:$D$100000, MATCH(D2302, $D$2:D2301,0),1), FALSE), FALSE)</f>
        <v>0</v>
      </c>
      <c r="F2302" s="1" t="b">
        <f>IF(G2302&lt;&gt;"", IF(COUNTIF($G$2:G2301, G2302), INDEX($A$2:$G$100000, MATCH(G2302, $G$2:G2301,0),1), FALSE), FALSE)</f>
        <v>0</v>
      </c>
      <c r="G2302" s="1">
        <v>57064</v>
      </c>
      <c r="H2302" s="1" t="s">
        <v>2416</v>
      </c>
    </row>
    <row r="2303" spans="1:8" x14ac:dyDescent="0.2">
      <c r="A2303" s="1">
        <v>2308</v>
      </c>
      <c r="B2303" s="1" t="str">
        <f t="shared" si="35"/>
        <v>Los Vientos Windpower III, LLC</v>
      </c>
      <c r="C2303" s="1" t="b">
        <f>IF(D2303&lt;&gt;"",IF(COUNTIF($D$2:D2302, D2303), INDEX($A$2:$D$100000, MATCH(D2303, $D$2:D2302,0),1), FALSE), FALSE)</f>
        <v>0</v>
      </c>
      <c r="F2303" s="1" t="b">
        <f>IF(G2303&lt;&gt;"", IF(COUNTIF($G$2:G2302, G2303), INDEX($A$2:$G$100000, MATCH(G2303, $G$2:G2302,0),1), FALSE), FALSE)</f>
        <v>0</v>
      </c>
      <c r="G2303" s="1">
        <v>59119</v>
      </c>
      <c r="H2303" s="1" t="s">
        <v>2417</v>
      </c>
    </row>
    <row r="2304" spans="1:8" x14ac:dyDescent="0.2">
      <c r="A2304" s="1">
        <v>2309</v>
      </c>
      <c r="B2304" s="1" t="str">
        <f t="shared" si="35"/>
        <v>Los Vientos Windpower V, LLC</v>
      </c>
      <c r="C2304" s="1" t="b">
        <f>IF(D2304&lt;&gt;"",IF(COUNTIF($D$2:D2303, D2304), INDEX($A$2:$D$100000, MATCH(D2304, $D$2:D2303,0),1), FALSE), FALSE)</f>
        <v>0</v>
      </c>
      <c r="F2304" s="1" t="b">
        <f>IF(G2304&lt;&gt;"", IF(COUNTIF($G$2:G2303, G2304), INDEX($A$2:$G$100000, MATCH(G2304, $G$2:G2303,0),1), FALSE), FALSE)</f>
        <v>0</v>
      </c>
      <c r="G2304" s="1">
        <v>59792</v>
      </c>
      <c r="H2304" s="1" t="s">
        <v>2418</v>
      </c>
    </row>
    <row r="2305" spans="1:8" x14ac:dyDescent="0.2">
      <c r="A2305" s="1">
        <v>2310</v>
      </c>
      <c r="B2305" s="1" t="str">
        <f t="shared" si="35"/>
        <v>Lost Lakes Wind Farm LLC</v>
      </c>
      <c r="C2305" s="1" t="b">
        <f>IF(D2305&lt;&gt;"",IF(COUNTIF($D$2:D2304, D2305), INDEX($A$2:$D$100000, MATCH(D2305, $D$2:D2304,0),1), FALSE), FALSE)</f>
        <v>0</v>
      </c>
      <c r="F2305" s="1" t="b">
        <f>IF(G2305&lt;&gt;"", IF(COUNTIF($G$2:G2304, G2305), INDEX($A$2:$G$100000, MATCH(G2305, $G$2:G2304,0),1), FALSE), FALSE)</f>
        <v>0</v>
      </c>
      <c r="G2305" s="1">
        <v>56419</v>
      </c>
      <c r="H2305" s="1" t="s">
        <v>2419</v>
      </c>
    </row>
    <row r="2306" spans="1:8" x14ac:dyDescent="0.2">
      <c r="A2306" s="1">
        <v>2311</v>
      </c>
      <c r="B2306" s="1" t="str">
        <f t="shared" ref="B2306:B2369" si="36">IF(H2306="",E2306,H2306)</f>
        <v>Louisiana Energy &amp; Power Authority</v>
      </c>
      <c r="C2306" s="1" t="b">
        <f>IF(D2306&lt;&gt;"",IF(COUNTIF($D$2:D2305, D2306), INDEX($A$2:$D$100000, MATCH(D2306, $D$2:D2305,0),1), FALSE), FALSE)</f>
        <v>0</v>
      </c>
      <c r="F2306" s="1" t="b">
        <f>IF(G2306&lt;&gt;"", IF(COUNTIF($G$2:G2305, G2306), INDEX($A$2:$G$100000, MATCH(G2306, $G$2:G2305,0),1), FALSE), FALSE)</f>
        <v>0</v>
      </c>
      <c r="G2306" s="1">
        <v>26253</v>
      </c>
      <c r="H2306" s="1" t="s">
        <v>2420</v>
      </c>
    </row>
    <row r="2307" spans="1:8" x14ac:dyDescent="0.2">
      <c r="A2307" s="1">
        <v>2312</v>
      </c>
      <c r="B2307" s="1" t="str">
        <f t="shared" si="36"/>
        <v>Louisiana Generating LLC</v>
      </c>
      <c r="C2307" s="1" t="b">
        <f>IF(D2307&lt;&gt;"",IF(COUNTIF($D$2:D2306, D2307), INDEX($A$2:$D$100000, MATCH(D2307, $D$2:D2306,0),1), FALSE), FALSE)</f>
        <v>0</v>
      </c>
      <c r="F2307" s="1" t="b">
        <f>IF(G2307&lt;&gt;"", IF(COUNTIF($G$2:G2306, G2307), INDEX($A$2:$G$100000, MATCH(G2307, $G$2:G2306,0),1), FALSE), FALSE)</f>
        <v>0</v>
      </c>
      <c r="G2307" s="1">
        <v>11252</v>
      </c>
      <c r="H2307" s="1" t="s">
        <v>2421</v>
      </c>
    </row>
    <row r="2308" spans="1:8" x14ac:dyDescent="0.2">
      <c r="A2308" s="1">
        <v>2313</v>
      </c>
      <c r="B2308" s="1" t="str">
        <f t="shared" si="36"/>
        <v>Louisiana Sugar Refining LLC</v>
      </c>
      <c r="C2308" s="1" t="b">
        <f>IF(D2308&lt;&gt;"",IF(COUNTIF($D$2:D2307, D2308), INDEX($A$2:$D$100000, MATCH(D2308, $D$2:D2307,0),1), FALSE), FALSE)</f>
        <v>0</v>
      </c>
      <c r="F2308" s="1" t="b">
        <f>IF(G2308&lt;&gt;"", IF(COUNTIF($G$2:G2307, G2308), INDEX($A$2:$G$100000, MATCH(G2308, $G$2:G2307,0),1), FALSE), FALSE)</f>
        <v>0</v>
      </c>
      <c r="G2308" s="1">
        <v>57145</v>
      </c>
      <c r="H2308" s="1" t="s">
        <v>2422</v>
      </c>
    </row>
    <row r="2309" spans="1:8" x14ac:dyDescent="0.2">
      <c r="A2309" s="1">
        <v>2314</v>
      </c>
      <c r="B2309" s="1" t="str">
        <f t="shared" si="36"/>
        <v>Louisiana Tech University</v>
      </c>
      <c r="C2309" s="1" t="b">
        <f>IF(D2309&lt;&gt;"",IF(COUNTIF($D$2:D2308, D2309), INDEX($A$2:$D$100000, MATCH(D2309, $D$2:D2308,0),1), FALSE), FALSE)</f>
        <v>0</v>
      </c>
      <c r="F2309" s="1" t="b">
        <f>IF(G2309&lt;&gt;"", IF(COUNTIF($G$2:G2308, G2309), INDEX($A$2:$G$100000, MATCH(G2309, $G$2:G2308,0),1), FALSE), FALSE)</f>
        <v>0</v>
      </c>
      <c r="G2309" s="1">
        <v>11233</v>
      </c>
      <c r="H2309" s="1" t="s">
        <v>2423</v>
      </c>
    </row>
    <row r="2310" spans="1:8" x14ac:dyDescent="0.2">
      <c r="A2310" s="1">
        <v>2315</v>
      </c>
      <c r="B2310" s="1" t="str">
        <f t="shared" si="36"/>
        <v>Loup River Public Power Dist</v>
      </c>
      <c r="C2310" s="1" t="b">
        <f>IF(D2310&lt;&gt;"",IF(COUNTIF($D$2:D2309, D2310), INDEX($A$2:$D$100000, MATCH(D2310, $D$2:D2309,0),1), FALSE), FALSE)</f>
        <v>0</v>
      </c>
      <c r="F2310" s="1" t="b">
        <f>IF(G2310&lt;&gt;"", IF(COUNTIF($G$2:G2309, G2310), INDEX($A$2:$G$100000, MATCH(G2310, $G$2:G2309,0),1), FALSE), FALSE)</f>
        <v>0</v>
      </c>
      <c r="G2310" s="1">
        <v>11251</v>
      </c>
      <c r="H2310" s="1" t="s">
        <v>2424</v>
      </c>
    </row>
    <row r="2311" spans="1:8" x14ac:dyDescent="0.2">
      <c r="A2311" s="1">
        <v>2316</v>
      </c>
      <c r="B2311" s="1" t="str">
        <f t="shared" si="36"/>
        <v>Lowell Solar Landfill LLC</v>
      </c>
      <c r="C2311" s="1" t="b">
        <f>IF(D2311&lt;&gt;"",IF(COUNTIF($D$2:D2310, D2311), INDEX($A$2:$D$100000, MATCH(D2311, $D$2:D2310,0),1), FALSE), FALSE)</f>
        <v>0</v>
      </c>
      <c r="F2311" s="1" t="b">
        <f>IF(G2311&lt;&gt;"", IF(COUNTIF($G$2:G2310, G2311), INDEX($A$2:$G$100000, MATCH(G2311, $G$2:G2310,0),1), FALSE), FALSE)</f>
        <v>0</v>
      </c>
      <c r="G2311" s="1">
        <v>59654</v>
      </c>
      <c r="H2311" s="1" t="s">
        <v>2425</v>
      </c>
    </row>
    <row r="2312" spans="1:8" x14ac:dyDescent="0.2">
      <c r="A2312" s="1">
        <v>2317</v>
      </c>
      <c r="B2312" s="1" t="str">
        <f t="shared" si="36"/>
        <v>Lower Colorado River Authority</v>
      </c>
      <c r="C2312" s="1" t="b">
        <f>IF(D2312&lt;&gt;"",IF(COUNTIF($D$2:D2311, D2312), INDEX($A$2:$D$100000, MATCH(D2312, $D$2:D2311,0),1), FALSE), FALSE)</f>
        <v>0</v>
      </c>
      <c r="F2312" s="1" t="b">
        <f>IF(G2312&lt;&gt;"", IF(COUNTIF($G$2:G2311, G2312), INDEX($A$2:$G$100000, MATCH(G2312, $G$2:G2311,0),1), FALSE), FALSE)</f>
        <v>0</v>
      </c>
      <c r="G2312" s="1">
        <v>11269</v>
      </c>
      <c r="H2312" s="1" t="s">
        <v>2426</v>
      </c>
    </row>
    <row r="2313" spans="1:8" x14ac:dyDescent="0.2">
      <c r="A2313" s="1">
        <v>2318</v>
      </c>
      <c r="B2313" s="1" t="str">
        <f t="shared" si="36"/>
        <v>Lower Mount Bethel Energy LLC</v>
      </c>
      <c r="C2313" s="1" t="b">
        <f>IF(D2313&lt;&gt;"",IF(COUNTIF($D$2:D2312, D2313), INDEX($A$2:$D$100000, MATCH(D2313, $D$2:D2312,0),1), FALSE), FALSE)</f>
        <v>0</v>
      </c>
      <c r="F2313" s="1" t="b">
        <f>IF(G2313&lt;&gt;"", IF(COUNTIF($G$2:G2312, G2313), INDEX($A$2:$G$100000, MATCH(G2313, $G$2:G2312,0),1), FALSE), FALSE)</f>
        <v>0</v>
      </c>
      <c r="G2313" s="1">
        <v>11275</v>
      </c>
      <c r="H2313" s="1" t="s">
        <v>2427</v>
      </c>
    </row>
    <row r="2314" spans="1:8" x14ac:dyDescent="0.2">
      <c r="A2314" s="1">
        <v>2319</v>
      </c>
      <c r="B2314" s="1" t="str">
        <f t="shared" si="36"/>
        <v>Lower Saranac Hydro Partner LP</v>
      </c>
      <c r="C2314" s="1" t="b">
        <f>IF(D2314&lt;&gt;"",IF(COUNTIF($D$2:D2313, D2314), INDEX($A$2:$D$100000, MATCH(D2314, $D$2:D2313,0),1), FALSE), FALSE)</f>
        <v>0</v>
      </c>
      <c r="F2314" s="1" t="b">
        <f>IF(G2314&lt;&gt;"", IF(COUNTIF($G$2:G2313, G2314), INDEX($A$2:$G$100000, MATCH(G2314, $G$2:G2313,0),1), FALSE), FALSE)</f>
        <v>0</v>
      </c>
      <c r="G2314" s="1">
        <v>11270</v>
      </c>
      <c r="H2314" s="1" t="s">
        <v>2428</v>
      </c>
    </row>
    <row r="2315" spans="1:8" x14ac:dyDescent="0.2">
      <c r="A2315" s="1">
        <v>2320</v>
      </c>
      <c r="B2315" s="1" t="str">
        <f t="shared" si="36"/>
        <v>Lower Tule River Irrgtn Dist</v>
      </c>
      <c r="C2315" s="1" t="b">
        <f>IF(D2315&lt;&gt;"",IF(COUNTIF($D$2:D2314, D2315), INDEX($A$2:$D$100000, MATCH(D2315, $D$2:D2314,0),1), FALSE), FALSE)</f>
        <v>0</v>
      </c>
      <c r="F2315" s="1" t="b">
        <f>IF(G2315&lt;&gt;"", IF(COUNTIF($G$2:G2314, G2315), INDEX($A$2:$G$100000, MATCH(G2315, $G$2:G2314,0),1), FALSE), FALSE)</f>
        <v>0</v>
      </c>
      <c r="G2315" s="1">
        <v>11278</v>
      </c>
      <c r="H2315" s="1" t="s">
        <v>2429</v>
      </c>
    </row>
    <row r="2316" spans="1:8" x14ac:dyDescent="0.2">
      <c r="A2316" s="1">
        <v>2321</v>
      </c>
      <c r="B2316" s="1" t="str">
        <f t="shared" si="36"/>
        <v>Lower Valley Energy Inc</v>
      </c>
      <c r="C2316" s="1" t="b">
        <f>IF(D2316&lt;&gt;"",IF(COUNTIF($D$2:D2315, D2316), INDEX($A$2:$D$100000, MATCH(D2316, $D$2:D2315,0),1), FALSE), FALSE)</f>
        <v>0</v>
      </c>
      <c r="F2316" s="1" t="b">
        <f>IF(G2316&lt;&gt;"", IF(COUNTIF($G$2:G2315, G2316), INDEX($A$2:$G$100000, MATCH(G2316, $G$2:G2315,0),1), FALSE), FALSE)</f>
        <v>0</v>
      </c>
      <c r="G2316" s="1">
        <v>11273</v>
      </c>
      <c r="H2316" s="1" t="s">
        <v>2430</v>
      </c>
    </row>
    <row r="2317" spans="1:8" x14ac:dyDescent="0.2">
      <c r="A2317" s="1">
        <v>2322</v>
      </c>
      <c r="B2317" s="1" t="str">
        <f t="shared" si="36"/>
        <v>Lowndes County Hospital Authority</v>
      </c>
      <c r="C2317" s="1" t="b">
        <f>IF(D2317&lt;&gt;"",IF(COUNTIF($D$2:D2316, D2317), INDEX($A$2:$D$100000, MATCH(D2317, $D$2:D2316,0),1), FALSE), FALSE)</f>
        <v>0</v>
      </c>
      <c r="F2317" s="1" t="b">
        <f>IF(G2317&lt;&gt;"", IF(COUNTIF($G$2:G2316, G2317), INDEX($A$2:$G$100000, MATCH(G2317, $G$2:G2316,0),1), FALSE), FALSE)</f>
        <v>0</v>
      </c>
      <c r="G2317" s="1">
        <v>11284</v>
      </c>
      <c r="H2317" s="1" t="s">
        <v>2431</v>
      </c>
    </row>
    <row r="2318" spans="1:8" x14ac:dyDescent="0.2">
      <c r="A2318" s="1">
        <v>2323</v>
      </c>
      <c r="B2318" s="1" t="str">
        <f t="shared" si="36"/>
        <v>Loyola University Health System</v>
      </c>
      <c r="C2318" s="1" t="b">
        <f>IF(D2318&lt;&gt;"",IF(COUNTIF($D$2:D2317, D2318), INDEX($A$2:$D$100000, MATCH(D2318, $D$2:D2317,0),1), FALSE), FALSE)</f>
        <v>0</v>
      </c>
      <c r="F2318" s="1" t="b">
        <f>IF(G2318&lt;&gt;"", IF(COUNTIF($G$2:G2317, G2318), INDEX($A$2:$G$100000, MATCH(G2318, $G$2:G2317,0),1), FALSE), FALSE)</f>
        <v>0</v>
      </c>
      <c r="G2318" s="1">
        <v>58151</v>
      </c>
      <c r="H2318" s="1" t="s">
        <v>2432</v>
      </c>
    </row>
    <row r="2319" spans="1:8" x14ac:dyDescent="0.2">
      <c r="A2319" s="1">
        <v>2324</v>
      </c>
      <c r="B2319" s="1" t="str">
        <f t="shared" si="36"/>
        <v>LSP University Park LLC</v>
      </c>
      <c r="C2319" s="1" t="b">
        <f>IF(D2319&lt;&gt;"",IF(COUNTIF($D$2:D2318, D2319), INDEX($A$2:$D$100000, MATCH(D2319, $D$2:D2318,0),1), FALSE), FALSE)</f>
        <v>0</v>
      </c>
      <c r="F2319" s="1" t="b">
        <f>IF(G2319&lt;&gt;"", IF(COUNTIF($G$2:G2318, G2319), INDEX($A$2:$G$100000, MATCH(G2319, $G$2:G2318,0),1), FALSE), FALSE)</f>
        <v>0</v>
      </c>
      <c r="G2319" s="1">
        <v>56928</v>
      </c>
      <c r="H2319" s="1" t="s">
        <v>2433</v>
      </c>
    </row>
    <row r="2320" spans="1:8" x14ac:dyDescent="0.2">
      <c r="A2320" s="1">
        <v>2325</v>
      </c>
      <c r="B2320" s="1" t="str">
        <f t="shared" si="36"/>
        <v>LSU and A&amp;M College</v>
      </c>
      <c r="C2320" s="1" t="b">
        <f>IF(D2320&lt;&gt;"",IF(COUNTIF($D$2:D2319, D2320), INDEX($A$2:$D$100000, MATCH(D2320, $D$2:D2319,0),1), FALSE), FALSE)</f>
        <v>0</v>
      </c>
      <c r="F2320" s="1" t="b">
        <f>IF(G2320&lt;&gt;"", IF(COUNTIF($G$2:G2319, G2320), INDEX($A$2:$G$100000, MATCH(G2320, $G$2:G2319,0),1), FALSE), FALSE)</f>
        <v>0</v>
      </c>
      <c r="G2320" s="1">
        <v>58425</v>
      </c>
      <c r="H2320" s="1" t="s">
        <v>2434</v>
      </c>
    </row>
    <row r="2321" spans="1:8" x14ac:dyDescent="0.2">
      <c r="A2321" s="1">
        <v>2326</v>
      </c>
      <c r="B2321" s="1" t="str">
        <f t="shared" si="36"/>
        <v>Lubbock Wind LLC</v>
      </c>
      <c r="C2321" s="1" t="b">
        <f>IF(D2321&lt;&gt;"",IF(COUNTIF($D$2:D2320, D2321), INDEX($A$2:$D$100000, MATCH(D2321, $D$2:D2320,0),1), FALSE), FALSE)</f>
        <v>0</v>
      </c>
      <c r="F2321" s="1" t="b">
        <f>IF(G2321&lt;&gt;"", IF(COUNTIF($G$2:G2320, G2321), INDEX($A$2:$G$100000, MATCH(G2321, $G$2:G2320,0),1), FALSE), FALSE)</f>
        <v>0</v>
      </c>
      <c r="G2321" s="1">
        <v>56629</v>
      </c>
      <c r="H2321" s="1" t="s">
        <v>2435</v>
      </c>
    </row>
    <row r="2322" spans="1:8" x14ac:dyDescent="0.2">
      <c r="A2322" s="1">
        <v>2327</v>
      </c>
      <c r="B2322" s="1" t="str">
        <f t="shared" si="36"/>
        <v>Lucky Wind LLC</v>
      </c>
      <c r="C2322" s="1" t="b">
        <f>IF(D2322&lt;&gt;"",IF(COUNTIF($D$2:D2321, D2322), INDEX($A$2:$D$100000, MATCH(D2322, $D$2:D2321,0),1), FALSE), FALSE)</f>
        <v>0</v>
      </c>
      <c r="F2322" s="1" t="b">
        <f>IF(G2322&lt;&gt;"", IF(COUNTIF($G$2:G2321, G2322), INDEX($A$2:$G$100000, MATCH(G2322, $G$2:G2321,0),1), FALSE), FALSE)</f>
        <v>0</v>
      </c>
      <c r="G2322" s="1">
        <v>54793</v>
      </c>
      <c r="H2322" s="1" t="s">
        <v>2436</v>
      </c>
    </row>
    <row r="2323" spans="1:8" x14ac:dyDescent="0.2">
      <c r="A2323" s="1">
        <v>2328</v>
      </c>
      <c r="B2323" s="1" t="str">
        <f t="shared" si="36"/>
        <v>Luminant Generation Company LLC</v>
      </c>
      <c r="C2323" s="1" t="b">
        <f>IF(D2323&lt;&gt;"",IF(COUNTIF($D$2:D2322, D2323), INDEX($A$2:$D$100000, MATCH(D2323, $D$2:D2322,0),1), FALSE), FALSE)</f>
        <v>0</v>
      </c>
      <c r="F2323" s="1" t="b">
        <f>IF(G2323&lt;&gt;"", IF(COUNTIF($G$2:G2322, G2323), INDEX($A$2:$G$100000, MATCH(G2323, $G$2:G2322,0),1), FALSE), FALSE)</f>
        <v>0</v>
      </c>
      <c r="G2323" s="1">
        <v>55983</v>
      </c>
      <c r="H2323" s="1" t="s">
        <v>2437</v>
      </c>
    </row>
    <row r="2324" spans="1:8" x14ac:dyDescent="0.2">
      <c r="A2324" s="1">
        <v>2329</v>
      </c>
      <c r="B2324" s="1" t="str">
        <f t="shared" si="36"/>
        <v>Luther College Wind Energy Project LLC</v>
      </c>
      <c r="C2324" s="1" t="b">
        <f>IF(D2324&lt;&gt;"",IF(COUNTIF($D$2:D2323, D2324), INDEX($A$2:$D$100000, MATCH(D2324, $D$2:D2323,0),1), FALSE), FALSE)</f>
        <v>0</v>
      </c>
      <c r="F2324" s="1" t="b">
        <f>IF(G2324&lt;&gt;"", IF(COUNTIF($G$2:G2323, G2324), INDEX($A$2:$G$100000, MATCH(G2324, $G$2:G2323,0),1), FALSE), FALSE)</f>
        <v>0</v>
      </c>
      <c r="G2324" s="1">
        <v>58389</v>
      </c>
      <c r="H2324" s="1" t="s">
        <v>2438</v>
      </c>
    </row>
    <row r="2325" spans="1:8" x14ac:dyDescent="0.2">
      <c r="A2325" s="1">
        <v>2330</v>
      </c>
      <c r="B2325" s="1" t="str">
        <f t="shared" si="36"/>
        <v>Lutheran Medical Center</v>
      </c>
      <c r="C2325" s="1" t="b">
        <f>IF(D2325&lt;&gt;"",IF(COUNTIF($D$2:D2324, D2325), INDEX($A$2:$D$100000, MATCH(D2325, $D$2:D2324,0),1), FALSE), FALSE)</f>
        <v>0</v>
      </c>
      <c r="F2325" s="1" t="b">
        <f>IF(G2325&lt;&gt;"", IF(COUNTIF($G$2:G2324, G2325), INDEX($A$2:$G$100000, MATCH(G2325, $G$2:G2324,0),1), FALSE), FALSE)</f>
        <v>0</v>
      </c>
      <c r="G2325" s="1">
        <v>11329</v>
      </c>
      <c r="H2325" s="1" t="s">
        <v>2439</v>
      </c>
    </row>
    <row r="2326" spans="1:8" x14ac:dyDescent="0.2">
      <c r="A2326" s="1">
        <v>2331</v>
      </c>
      <c r="B2326" s="1" t="str">
        <f t="shared" si="36"/>
        <v>M.A. Patout &amp; Son Limited, LLC</v>
      </c>
      <c r="C2326" s="1" t="b">
        <f>IF(D2326&lt;&gt;"",IF(COUNTIF($D$2:D2325, D2326), INDEX($A$2:$D$100000, MATCH(D2326, $D$2:D2325,0),1), FALSE), FALSE)</f>
        <v>0</v>
      </c>
      <c r="F2326" s="1" t="b">
        <f>IF(G2326&lt;&gt;"", IF(COUNTIF($G$2:G2325, G2326), INDEX($A$2:$G$100000, MATCH(G2326, $G$2:G2325,0),1), FALSE), FALSE)</f>
        <v>0</v>
      </c>
      <c r="G2326" s="1">
        <v>11415</v>
      </c>
      <c r="H2326" s="1" t="s">
        <v>2440</v>
      </c>
    </row>
    <row r="2327" spans="1:8" x14ac:dyDescent="0.2">
      <c r="A2327" s="1">
        <v>2332</v>
      </c>
      <c r="B2327" s="1" t="str">
        <f t="shared" si="36"/>
        <v>M&amp;M Mars Inc</v>
      </c>
      <c r="C2327" s="1" t="b">
        <f>IF(D2327&lt;&gt;"",IF(COUNTIF($D$2:D2326, D2327), INDEX($A$2:$D$100000, MATCH(D2327, $D$2:D2326,0),1), FALSE), FALSE)</f>
        <v>0</v>
      </c>
      <c r="F2327" s="1" t="b">
        <f>IF(G2327&lt;&gt;"", IF(COUNTIF($G$2:G2326, G2327), INDEX($A$2:$G$100000, MATCH(G2327, $G$2:G2326,0),1), FALSE), FALSE)</f>
        <v>0</v>
      </c>
      <c r="G2327" s="1">
        <v>11390</v>
      </c>
      <c r="H2327" s="1" t="s">
        <v>2441</v>
      </c>
    </row>
    <row r="2328" spans="1:8" x14ac:dyDescent="0.2">
      <c r="A2328" s="1">
        <v>2333</v>
      </c>
      <c r="B2328" s="1" t="str">
        <f t="shared" si="36"/>
        <v>Maas Energy Works</v>
      </c>
      <c r="C2328" s="1" t="b">
        <f>IF(D2328&lt;&gt;"",IF(COUNTIF($D$2:D2327, D2328), INDEX($A$2:$D$100000, MATCH(D2328, $D$2:D2327,0),1), FALSE), FALSE)</f>
        <v>0</v>
      </c>
      <c r="F2328" s="1" t="b">
        <f>IF(G2328&lt;&gt;"", IF(COUNTIF($G$2:G2327, G2328), INDEX($A$2:$G$100000, MATCH(G2328, $G$2:G2327,0),1), FALSE), FALSE)</f>
        <v>0</v>
      </c>
      <c r="G2328" s="1">
        <v>59213</v>
      </c>
      <c r="H2328" s="1" t="s">
        <v>2442</v>
      </c>
    </row>
    <row r="2329" spans="1:8" x14ac:dyDescent="0.2">
      <c r="A2329" s="1">
        <v>2334</v>
      </c>
      <c r="B2329" s="1" t="str">
        <f t="shared" si="36"/>
        <v>Macys Corporate Services, Inc</v>
      </c>
      <c r="C2329" s="1" t="b">
        <f>IF(D2329&lt;&gt;"",IF(COUNTIF($D$2:D2328, D2329), INDEX($A$2:$D$100000, MATCH(D2329, $D$2:D2328,0),1), FALSE), FALSE)</f>
        <v>0</v>
      </c>
      <c r="F2329" s="1" t="b">
        <f>IF(G2329&lt;&gt;"", IF(COUNTIF($G$2:G2328, G2329), INDEX($A$2:$G$100000, MATCH(G2329, $G$2:G2328,0),1), FALSE), FALSE)</f>
        <v>0</v>
      </c>
      <c r="G2329" s="1">
        <v>56998</v>
      </c>
      <c r="H2329" s="1" t="s">
        <v>2443</v>
      </c>
    </row>
    <row r="2330" spans="1:8" x14ac:dyDescent="0.2">
      <c r="A2330" s="1">
        <v>2335</v>
      </c>
      <c r="B2330" s="1" t="str">
        <f t="shared" si="36"/>
        <v>Madera-Chowchilla Power Auth</v>
      </c>
      <c r="C2330" s="1" t="b">
        <f>IF(D2330&lt;&gt;"",IF(COUNTIF($D$2:D2329, D2330), INDEX($A$2:$D$100000, MATCH(D2330, $D$2:D2329,0),1), FALSE), FALSE)</f>
        <v>0</v>
      </c>
      <c r="F2330" s="1" t="b">
        <f>IF(G2330&lt;&gt;"", IF(COUNTIF($G$2:G2329, G2330), INDEX($A$2:$G$100000, MATCH(G2330, $G$2:G2329,0),1), FALSE), FALSE)</f>
        <v>0</v>
      </c>
      <c r="G2330" s="1">
        <v>26287</v>
      </c>
      <c r="H2330" s="1" t="s">
        <v>2444</v>
      </c>
    </row>
    <row r="2331" spans="1:8" x14ac:dyDescent="0.2">
      <c r="A2331" s="1">
        <v>2336</v>
      </c>
      <c r="B2331" s="1" t="str">
        <f t="shared" si="36"/>
        <v>Madison Paper Industries Inc</v>
      </c>
      <c r="C2331" s="1" t="b">
        <f>IF(D2331&lt;&gt;"",IF(COUNTIF($D$2:D2330, D2331), INDEX($A$2:$D$100000, MATCH(D2331, $D$2:D2330,0),1), FALSE), FALSE)</f>
        <v>0</v>
      </c>
      <c r="F2331" s="1" t="b">
        <f>IF(G2331&lt;&gt;"", IF(COUNTIF($G$2:G2330, G2331), INDEX($A$2:$G$100000, MATCH(G2331, $G$2:G2330,0),1), FALSE), FALSE)</f>
        <v>0</v>
      </c>
      <c r="G2331" s="1">
        <v>11451</v>
      </c>
      <c r="H2331" s="1" t="s">
        <v>2445</v>
      </c>
    </row>
    <row r="2332" spans="1:8" x14ac:dyDescent="0.2">
      <c r="A2332" s="1">
        <v>2337</v>
      </c>
      <c r="B2332" s="1" t="str">
        <f t="shared" si="36"/>
        <v>Magic Reservoir Hydroelec Inc</v>
      </c>
      <c r="C2332" s="1" t="b">
        <f>IF(D2332&lt;&gt;"",IF(COUNTIF($D$2:D2331, D2332), INDEX($A$2:$D$100000, MATCH(D2332, $D$2:D2331,0),1), FALSE), FALSE)</f>
        <v>0</v>
      </c>
      <c r="F2332" s="1" t="b">
        <f>IF(G2332&lt;&gt;"", IF(COUNTIF($G$2:G2331, G2332), INDEX($A$2:$G$100000, MATCH(G2332, $G$2:G2331,0),1), FALSE), FALSE)</f>
        <v>0</v>
      </c>
      <c r="G2332" s="1">
        <v>11495</v>
      </c>
      <c r="H2332" s="1" t="s">
        <v>2446</v>
      </c>
    </row>
    <row r="2333" spans="1:8" x14ac:dyDescent="0.2">
      <c r="A2333" s="1">
        <v>2338</v>
      </c>
      <c r="B2333" s="1" t="str">
        <f t="shared" si="36"/>
        <v>Mahoning Creek Hydroelectric Company LLC</v>
      </c>
      <c r="C2333" s="1" t="b">
        <f>IF(D2333&lt;&gt;"",IF(COUNTIF($D$2:D2332, D2333), INDEX($A$2:$D$100000, MATCH(D2333, $D$2:D2332,0),1), FALSE), FALSE)</f>
        <v>0</v>
      </c>
      <c r="F2333" s="1" t="b">
        <f>IF(G2333&lt;&gt;"", IF(COUNTIF($G$2:G2332, G2333), INDEX($A$2:$G$100000, MATCH(G2333, $G$2:G2332,0),1), FALSE), FALSE)</f>
        <v>0</v>
      </c>
      <c r="G2333" s="1">
        <v>58617</v>
      </c>
      <c r="H2333" s="1" t="s">
        <v>2447</v>
      </c>
    </row>
    <row r="2334" spans="1:8" x14ac:dyDescent="0.2">
      <c r="A2334" s="1">
        <v>2339</v>
      </c>
      <c r="B2334" s="1" t="str">
        <f t="shared" si="36"/>
        <v>Main Street Power</v>
      </c>
      <c r="C2334" s="1" t="b">
        <f>IF(D2334&lt;&gt;"",IF(COUNTIF($D$2:D2333, D2334), INDEX($A$2:$D$100000, MATCH(D2334, $D$2:D2333,0),1), FALSE), FALSE)</f>
        <v>0</v>
      </c>
      <c r="F2334" s="1" t="b">
        <f>IF(G2334&lt;&gt;"", IF(COUNTIF($G$2:G2333, G2334), INDEX($A$2:$G$100000, MATCH(G2334, $G$2:G2333,0),1), FALSE), FALSE)</f>
        <v>0</v>
      </c>
      <c r="G2334" s="1">
        <v>58863</v>
      </c>
      <c r="H2334" s="1" t="s">
        <v>2448</v>
      </c>
    </row>
    <row r="2335" spans="1:8" x14ac:dyDescent="0.2">
      <c r="A2335" s="1">
        <v>2340</v>
      </c>
      <c r="B2335" s="1" t="str">
        <f t="shared" si="36"/>
        <v>Maine Township High School Dist 207</v>
      </c>
      <c r="C2335" s="1" t="b">
        <f>IF(D2335&lt;&gt;"",IF(COUNTIF($D$2:D2334, D2335), INDEX($A$2:$D$100000, MATCH(D2335, $D$2:D2334,0),1), FALSE), FALSE)</f>
        <v>0</v>
      </c>
      <c r="F2335" s="1" t="b">
        <f>IF(G2335&lt;&gt;"", IF(COUNTIF($G$2:G2334, G2335), INDEX($A$2:$G$100000, MATCH(G2335, $G$2:G2334,0),1), FALSE), FALSE)</f>
        <v>0</v>
      </c>
      <c r="G2335" s="1">
        <v>58701</v>
      </c>
      <c r="H2335" s="1" t="s">
        <v>2449</v>
      </c>
    </row>
    <row r="2336" spans="1:8" x14ac:dyDescent="0.2">
      <c r="A2336" s="1">
        <v>2341</v>
      </c>
      <c r="B2336" s="1" t="str">
        <f t="shared" si="36"/>
        <v>Mainline Generation LLC</v>
      </c>
      <c r="C2336" s="1" t="b">
        <f>IF(D2336&lt;&gt;"",IF(COUNTIF($D$2:D2335, D2336), INDEX($A$2:$D$100000, MATCH(D2336, $D$2:D2335,0),1), FALSE), FALSE)</f>
        <v>0</v>
      </c>
      <c r="F2336" s="1" t="b">
        <f>IF(G2336&lt;&gt;"", IF(COUNTIF($G$2:G2335, G2336), INDEX($A$2:$G$100000, MATCH(G2336, $G$2:G2335,0),1), FALSE), FALSE)</f>
        <v>0</v>
      </c>
      <c r="G2336" s="1">
        <v>59371</v>
      </c>
      <c r="H2336" s="1" t="s">
        <v>2450</v>
      </c>
    </row>
    <row r="2337" spans="1:8" x14ac:dyDescent="0.2">
      <c r="A2337" s="1">
        <v>2342</v>
      </c>
      <c r="B2337" s="1" t="str">
        <f t="shared" si="36"/>
        <v>Major Oak Power, LLC</v>
      </c>
      <c r="C2337" s="1" t="b">
        <f>IF(D2337&lt;&gt;"",IF(COUNTIF($D$2:D2336, D2337), INDEX($A$2:$D$100000, MATCH(D2337, $D$2:D2336,0),1), FALSE), FALSE)</f>
        <v>0</v>
      </c>
      <c r="F2337" s="1" t="b">
        <f>IF(G2337&lt;&gt;"", IF(COUNTIF($G$2:G2336, G2337), INDEX($A$2:$G$100000, MATCH(G2337, $G$2:G2336,0),1), FALSE), FALSE)</f>
        <v>0</v>
      </c>
      <c r="G2337" s="1">
        <v>56598</v>
      </c>
      <c r="H2337" s="1" t="s">
        <v>2451</v>
      </c>
    </row>
    <row r="2338" spans="1:8" x14ac:dyDescent="0.2">
      <c r="A2338" s="1">
        <v>2343</v>
      </c>
      <c r="B2338" s="1" t="str">
        <f t="shared" si="36"/>
        <v>Manatee County Utilities Department</v>
      </c>
      <c r="C2338" s="1" t="b">
        <f>IF(D2338&lt;&gt;"",IF(COUNTIF($D$2:D2337, D2338), INDEX($A$2:$D$100000, MATCH(D2338, $D$2:D2337,0),1), FALSE), FALSE)</f>
        <v>0</v>
      </c>
      <c r="F2338" s="1" t="b">
        <f>IF(G2338&lt;&gt;"", IF(COUNTIF($G$2:G2337, G2338), INDEX($A$2:$G$100000, MATCH(G2338, $G$2:G2337,0),1), FALSE), FALSE)</f>
        <v>0</v>
      </c>
      <c r="G2338" s="1">
        <v>58948</v>
      </c>
      <c r="H2338" s="1" t="s">
        <v>2452</v>
      </c>
    </row>
    <row r="2339" spans="1:8" x14ac:dyDescent="0.2">
      <c r="A2339" s="1">
        <v>2344</v>
      </c>
      <c r="B2339" s="1" t="str">
        <f t="shared" si="36"/>
        <v>Manchief Power Co LLC</v>
      </c>
      <c r="C2339" s="1" t="b">
        <f>IF(D2339&lt;&gt;"",IF(COUNTIF($D$2:D2338, D2339), INDEX($A$2:$D$100000, MATCH(D2339, $D$2:D2338,0),1), FALSE), FALSE)</f>
        <v>0</v>
      </c>
      <c r="F2339" s="1" t="b">
        <f>IF(G2339&lt;&gt;"", IF(COUNTIF($G$2:G2338, G2339), INDEX($A$2:$G$100000, MATCH(G2339, $G$2:G2338,0),1), FALSE), FALSE)</f>
        <v>0</v>
      </c>
      <c r="G2339" s="1">
        <v>11569</v>
      </c>
      <c r="H2339" s="1" t="s">
        <v>2453</v>
      </c>
    </row>
    <row r="2340" spans="1:8" x14ac:dyDescent="0.2">
      <c r="A2340" s="1">
        <v>2345</v>
      </c>
      <c r="B2340" s="1" t="str">
        <f t="shared" si="36"/>
        <v>Manitowoc Public Utilities</v>
      </c>
      <c r="C2340" s="1" t="b">
        <f>IF(D2340&lt;&gt;"",IF(COUNTIF($D$2:D2339, D2340), INDEX($A$2:$D$100000, MATCH(D2340, $D$2:D2339,0),1), FALSE), FALSE)</f>
        <v>0</v>
      </c>
      <c r="F2340" s="1" t="b">
        <f>IF(G2340&lt;&gt;"", IF(COUNTIF($G$2:G2339, G2340), INDEX($A$2:$G$100000, MATCH(G2340, $G$2:G2339,0),1), FALSE), FALSE)</f>
        <v>0</v>
      </c>
      <c r="G2340" s="1">
        <v>11571</v>
      </c>
      <c r="H2340" s="1" t="s">
        <v>2454</v>
      </c>
    </row>
    <row r="2341" spans="1:8" x14ac:dyDescent="0.2">
      <c r="A2341" s="1">
        <v>2346</v>
      </c>
      <c r="B2341" s="1" t="str">
        <f t="shared" si="36"/>
        <v>Manway Solar, LLC</v>
      </c>
      <c r="C2341" s="1" t="b">
        <f>IF(D2341&lt;&gt;"",IF(COUNTIF($D$2:D2340, D2341), INDEX($A$2:$D$100000, MATCH(D2341, $D$2:D2340,0),1), FALSE), FALSE)</f>
        <v>0</v>
      </c>
      <c r="F2341" s="1" t="b">
        <f>IF(G2341&lt;&gt;"", IF(COUNTIF($G$2:G2340, G2341), INDEX($A$2:$G$100000, MATCH(G2341, $G$2:G2340,0),1), FALSE), FALSE)</f>
        <v>0</v>
      </c>
      <c r="G2341" s="1">
        <v>59320</v>
      </c>
      <c r="H2341" s="1" t="s">
        <v>2455</v>
      </c>
    </row>
    <row r="2342" spans="1:8" x14ac:dyDescent="0.2">
      <c r="A2342" s="1">
        <v>2347</v>
      </c>
      <c r="B2342" s="1" t="str">
        <f t="shared" si="36"/>
        <v>Marathon Electric Mfg Corp</v>
      </c>
      <c r="C2342" s="1" t="b">
        <f>IF(D2342&lt;&gt;"",IF(COUNTIF($D$2:D2341, D2342), INDEX($A$2:$D$100000, MATCH(D2342, $D$2:D2341,0),1), FALSE), FALSE)</f>
        <v>0</v>
      </c>
      <c r="F2342" s="1" t="b">
        <f>IF(G2342&lt;&gt;"", IF(COUNTIF($G$2:G2341, G2342), INDEX($A$2:$G$100000, MATCH(G2342, $G$2:G2341,0),1), FALSE), FALSE)</f>
        <v>0</v>
      </c>
      <c r="G2342" s="1">
        <v>11637</v>
      </c>
      <c r="H2342" s="1" t="s">
        <v>2456</v>
      </c>
    </row>
    <row r="2343" spans="1:8" x14ac:dyDescent="0.2">
      <c r="A2343" s="1">
        <v>2348</v>
      </c>
      <c r="B2343" s="1" t="str">
        <f t="shared" si="36"/>
        <v>Marble River, LLC</v>
      </c>
      <c r="C2343" s="1" t="b">
        <f>IF(D2343&lt;&gt;"",IF(COUNTIF($D$2:D2342, D2343), INDEX($A$2:$D$100000, MATCH(D2343, $D$2:D2342,0),1), FALSE), FALSE)</f>
        <v>0</v>
      </c>
      <c r="F2343" s="1" t="b">
        <f>IF(G2343&lt;&gt;"", IF(COUNTIF($G$2:G2342, G2343), INDEX($A$2:$G$100000, MATCH(G2343, $G$2:G2342,0),1), FALSE), FALSE)</f>
        <v>0</v>
      </c>
      <c r="G2343" s="1">
        <v>56072</v>
      </c>
      <c r="H2343" s="1" t="s">
        <v>2457</v>
      </c>
    </row>
    <row r="2344" spans="1:8" x14ac:dyDescent="0.2">
      <c r="A2344" s="1">
        <v>2349</v>
      </c>
      <c r="B2344" s="1" t="str">
        <f t="shared" si="36"/>
        <v>March Point Cogeneration Co</v>
      </c>
      <c r="C2344" s="1" t="b">
        <f>IF(D2344&lt;&gt;"",IF(COUNTIF($D$2:D2343, D2344), INDEX($A$2:$D$100000, MATCH(D2344, $D$2:D2343,0),1), FALSE), FALSE)</f>
        <v>0</v>
      </c>
      <c r="F2344" s="1" t="b">
        <f>IF(G2344&lt;&gt;"", IF(COUNTIF($G$2:G2343, G2344), INDEX($A$2:$G$100000, MATCH(G2344, $G$2:G2343,0),1), FALSE), FALSE)</f>
        <v>0</v>
      </c>
      <c r="G2344" s="1">
        <v>11459</v>
      </c>
      <c r="H2344" s="1" t="s">
        <v>2458</v>
      </c>
    </row>
    <row r="2345" spans="1:8" x14ac:dyDescent="0.2">
      <c r="A2345" s="1">
        <v>2350</v>
      </c>
      <c r="B2345" s="1" t="str">
        <f t="shared" si="36"/>
        <v>Marco Power Inc</v>
      </c>
      <c r="C2345" s="1" t="b">
        <f>IF(D2345&lt;&gt;"",IF(COUNTIF($D$2:D2344, D2345), INDEX($A$2:$D$100000, MATCH(D2345, $D$2:D2344,0),1), FALSE), FALSE)</f>
        <v>0</v>
      </c>
      <c r="F2345" s="1" t="b">
        <f>IF(G2345&lt;&gt;"", IF(COUNTIF($G$2:G2344, G2345), INDEX($A$2:$G$100000, MATCH(G2345, $G$2:G2344,0),1), FALSE), FALSE)</f>
        <v>0</v>
      </c>
      <c r="G2345" s="1">
        <v>15286</v>
      </c>
      <c r="H2345" s="1" t="s">
        <v>2459</v>
      </c>
    </row>
    <row r="2346" spans="1:8" x14ac:dyDescent="0.2">
      <c r="A2346" s="1">
        <v>2351</v>
      </c>
      <c r="B2346" s="1" t="str">
        <f t="shared" si="36"/>
        <v>Marina Energy LLC</v>
      </c>
      <c r="C2346" s="1" t="b">
        <f>IF(D2346&lt;&gt;"",IF(COUNTIF($D$2:D2345, D2346), INDEX($A$2:$D$100000, MATCH(D2346, $D$2:D2345,0),1), FALSE), FALSE)</f>
        <v>0</v>
      </c>
      <c r="F2346" s="1" t="b">
        <f>IF(G2346&lt;&gt;"", IF(COUNTIF($G$2:G2345, G2346), INDEX($A$2:$G$100000, MATCH(G2346, $G$2:G2345,0),1), FALSE), FALSE)</f>
        <v>0</v>
      </c>
      <c r="G2346" s="1">
        <v>56997</v>
      </c>
      <c r="H2346" s="1" t="s">
        <v>2460</v>
      </c>
    </row>
    <row r="2347" spans="1:8" x14ac:dyDescent="0.2">
      <c r="A2347" s="1">
        <v>2352</v>
      </c>
      <c r="B2347" s="1" t="str">
        <f t="shared" si="36"/>
        <v>Marion Solar LLC</v>
      </c>
      <c r="C2347" s="1" t="b">
        <f>IF(D2347&lt;&gt;"",IF(COUNTIF($D$2:D2346, D2347), INDEX($A$2:$D$100000, MATCH(D2347, $D$2:D2346,0),1), FALSE), FALSE)</f>
        <v>0</v>
      </c>
      <c r="F2347" s="1" t="b">
        <f>IF(G2347&lt;&gt;"", IF(COUNTIF($G$2:G2346, G2347), INDEX($A$2:$G$100000, MATCH(G2347, $G$2:G2346,0),1), FALSE), FALSE)</f>
        <v>0</v>
      </c>
      <c r="G2347" s="1">
        <v>58985</v>
      </c>
      <c r="H2347" s="1" t="s">
        <v>2461</v>
      </c>
    </row>
    <row r="2348" spans="1:8" x14ac:dyDescent="0.2">
      <c r="A2348" s="1">
        <v>2353</v>
      </c>
      <c r="B2348" s="1" t="str">
        <f t="shared" si="36"/>
        <v>Mark Technologies Corp</v>
      </c>
      <c r="C2348" s="1" t="b">
        <f>IF(D2348&lt;&gt;"",IF(COUNTIF($D$2:D2347, D2348), INDEX($A$2:$D$100000, MATCH(D2348, $D$2:D2347,0),1), FALSE), FALSE)</f>
        <v>0</v>
      </c>
      <c r="F2348" s="1" t="b">
        <f>IF(G2348&lt;&gt;"", IF(COUNTIF($G$2:G2347, G2348), INDEX($A$2:$G$100000, MATCH(G2348, $G$2:G2347,0),1), FALSE), FALSE)</f>
        <v>0</v>
      </c>
      <c r="G2348" s="1">
        <v>11664</v>
      </c>
      <c r="H2348" s="1" t="s">
        <v>2462</v>
      </c>
    </row>
    <row r="2349" spans="1:8" x14ac:dyDescent="0.2">
      <c r="A2349" s="1">
        <v>2354</v>
      </c>
      <c r="B2349" s="1" t="str">
        <f t="shared" si="36"/>
        <v>Market Farm LLC</v>
      </c>
      <c r="C2349" s="1" t="b">
        <f>IF(D2349&lt;&gt;"",IF(COUNTIF($D$2:D2348, D2349), INDEX($A$2:$D$100000, MATCH(D2349, $D$2:D2348,0),1), FALSE), FALSE)</f>
        <v>0</v>
      </c>
      <c r="F2349" s="1" t="b">
        <f>IF(G2349&lt;&gt;"", IF(COUNTIF($G$2:G2348, G2349), INDEX($A$2:$G$100000, MATCH(G2349, $G$2:G2348,0),1), FALSE), FALSE)</f>
        <v>0</v>
      </c>
      <c r="G2349" s="1">
        <v>58911</v>
      </c>
      <c r="H2349" s="1" t="s">
        <v>2463</v>
      </c>
    </row>
    <row r="2350" spans="1:8" x14ac:dyDescent="0.2">
      <c r="A2350" s="1">
        <v>2355</v>
      </c>
      <c r="B2350" s="1" t="str">
        <f t="shared" si="36"/>
        <v>Marlboro Mushroom</v>
      </c>
      <c r="C2350" s="1" t="b">
        <f>IF(D2350&lt;&gt;"",IF(COUNTIF($D$2:D2349, D2350), INDEX($A$2:$D$100000, MATCH(D2350, $D$2:D2349,0),1), FALSE), FALSE)</f>
        <v>0</v>
      </c>
      <c r="F2350" s="1" t="b">
        <f>IF(G2350&lt;&gt;"", IF(COUNTIF($G$2:G2349, G2350), INDEX($A$2:$G$100000, MATCH(G2350, $G$2:G2349,0),1), FALSE), FALSE)</f>
        <v>0</v>
      </c>
      <c r="G2350" s="1">
        <v>59125</v>
      </c>
      <c r="H2350" s="1" t="s">
        <v>2464</v>
      </c>
    </row>
    <row r="2351" spans="1:8" x14ac:dyDescent="0.2">
      <c r="A2351" s="1">
        <v>2356</v>
      </c>
      <c r="B2351" s="1" t="str">
        <f t="shared" si="36"/>
        <v>Marlborough Hydro Corp</v>
      </c>
      <c r="C2351" s="1" t="b">
        <f>IF(D2351&lt;&gt;"",IF(COUNTIF($D$2:D2350, D2351), INDEX($A$2:$D$100000, MATCH(D2351, $D$2:D2350,0),1), FALSE), FALSE)</f>
        <v>0</v>
      </c>
      <c r="F2351" s="1" t="b">
        <f>IF(G2351&lt;&gt;"", IF(COUNTIF($G$2:G2350, G2351), INDEX($A$2:$G$100000, MATCH(G2351, $G$2:G2350,0),1), FALSE), FALSE)</f>
        <v>0</v>
      </c>
      <c r="G2351" s="1">
        <v>11601</v>
      </c>
      <c r="H2351" s="1" t="s">
        <v>2465</v>
      </c>
    </row>
    <row r="2352" spans="1:8" x14ac:dyDescent="0.2">
      <c r="A2352" s="1">
        <v>2357</v>
      </c>
      <c r="B2352" s="1" t="str">
        <f t="shared" si="36"/>
        <v>Mars Chocolate North America LLC</v>
      </c>
      <c r="C2352" s="1" t="b">
        <f>IF(D2352&lt;&gt;"",IF(COUNTIF($D$2:D2351, D2352), INDEX($A$2:$D$100000, MATCH(D2352, $D$2:D2351,0),1), FALSE), FALSE)</f>
        <v>0</v>
      </c>
      <c r="F2352" s="1" t="b">
        <f>IF(G2352&lt;&gt;"", IF(COUNTIF($G$2:G2351, G2352), INDEX($A$2:$G$100000, MATCH(G2352, $G$2:G2351,0),1), FALSE), FALSE)</f>
        <v>0</v>
      </c>
      <c r="G2352" s="1">
        <v>11401</v>
      </c>
      <c r="H2352" s="1" t="s">
        <v>2466</v>
      </c>
    </row>
    <row r="2353" spans="1:8" x14ac:dyDescent="0.2">
      <c r="A2353" s="1">
        <v>2358</v>
      </c>
      <c r="B2353" s="1" t="str">
        <f t="shared" si="36"/>
        <v>Marsh Valley Development Inc</v>
      </c>
      <c r="C2353" s="1" t="b">
        <f>IF(D2353&lt;&gt;"",IF(COUNTIF($D$2:D2352, D2353), INDEX($A$2:$D$100000, MATCH(D2353, $D$2:D2352,0),1), FALSE), FALSE)</f>
        <v>0</v>
      </c>
      <c r="F2353" s="1" t="b">
        <f>IF(G2353&lt;&gt;"", IF(COUNTIF($G$2:G2352, G2353), INDEX($A$2:$G$100000, MATCH(G2353, $G$2:G2352,0),1), FALSE), FALSE)</f>
        <v>0</v>
      </c>
      <c r="G2353" s="1">
        <v>11716</v>
      </c>
      <c r="H2353" s="1" t="s">
        <v>2467</v>
      </c>
    </row>
    <row r="2354" spans="1:8" x14ac:dyDescent="0.2">
      <c r="A2354" s="1">
        <v>2359</v>
      </c>
      <c r="B2354" s="1" t="str">
        <f t="shared" si="36"/>
        <v>Marshall Wind</v>
      </c>
      <c r="C2354" s="1" t="b">
        <f>IF(D2354&lt;&gt;"",IF(COUNTIF($D$2:D2353, D2354), INDEX($A$2:$D$100000, MATCH(D2354, $D$2:D2353,0),1), FALSE), FALSE)</f>
        <v>0</v>
      </c>
      <c r="F2354" s="1" t="b">
        <f>IF(G2354&lt;&gt;"", IF(COUNTIF($G$2:G2353, G2354), INDEX($A$2:$G$100000, MATCH(G2354, $G$2:G2353,0),1), FALSE), FALSE)</f>
        <v>0</v>
      </c>
      <c r="G2354" s="1">
        <v>56806</v>
      </c>
      <c r="H2354" s="1" t="s">
        <v>2468</v>
      </c>
    </row>
    <row r="2355" spans="1:8" x14ac:dyDescent="0.2">
      <c r="A2355" s="1">
        <v>2360</v>
      </c>
      <c r="B2355" s="1" t="str">
        <f t="shared" si="36"/>
        <v>Marshville Farm LLC</v>
      </c>
      <c r="C2355" s="1" t="b">
        <f>IF(D2355&lt;&gt;"",IF(COUNTIF($D$2:D2354, D2355), INDEX($A$2:$D$100000, MATCH(D2355, $D$2:D2354,0),1), FALSE), FALSE)</f>
        <v>0</v>
      </c>
      <c r="F2355" s="1" t="b">
        <f>IF(G2355&lt;&gt;"", IF(COUNTIF($G$2:G2354, G2355), INDEX($A$2:$G$100000, MATCH(G2355, $G$2:G2354,0),1), FALSE), FALSE)</f>
        <v>0</v>
      </c>
      <c r="G2355" s="1">
        <v>58321</v>
      </c>
      <c r="H2355" s="1" t="s">
        <v>2469</v>
      </c>
    </row>
    <row r="2356" spans="1:8" x14ac:dyDescent="0.2">
      <c r="A2356" s="1">
        <v>2361</v>
      </c>
      <c r="B2356" s="1" t="str">
        <f t="shared" si="36"/>
        <v>MARTA</v>
      </c>
      <c r="C2356" s="1" t="b">
        <f>IF(D2356&lt;&gt;"",IF(COUNTIF($D$2:D2355, D2356), INDEX($A$2:$D$100000, MATCH(D2356, $D$2:D2355,0),1), FALSE), FALSE)</f>
        <v>0</v>
      </c>
      <c r="F2356" s="1" t="b">
        <f>IF(G2356&lt;&gt;"", IF(COUNTIF($G$2:G2355, G2356), INDEX($A$2:$G$100000, MATCH(G2356, $G$2:G2355,0),1), FALSE), FALSE)</f>
        <v>0</v>
      </c>
      <c r="G2356" s="1">
        <v>57441</v>
      </c>
      <c r="H2356" s="1" t="s">
        <v>2470</v>
      </c>
    </row>
    <row r="2357" spans="1:8" x14ac:dyDescent="0.2">
      <c r="A2357" s="1">
        <v>2362</v>
      </c>
      <c r="B2357" s="1" t="str">
        <f t="shared" si="36"/>
        <v>Martin Creek Farm LLC</v>
      </c>
      <c r="C2357" s="1" t="b">
        <f>IF(D2357&lt;&gt;"",IF(COUNTIF($D$2:D2356, D2357), INDEX($A$2:$D$100000, MATCH(D2357, $D$2:D2356,0),1), FALSE), FALSE)</f>
        <v>0</v>
      </c>
      <c r="F2357" s="1" t="b">
        <f>IF(G2357&lt;&gt;"", IF(COUNTIF($G$2:G2356, G2357), INDEX($A$2:$G$100000, MATCH(G2357, $G$2:G2356,0),1), FALSE), FALSE)</f>
        <v>0</v>
      </c>
      <c r="G2357" s="1">
        <v>58924</v>
      </c>
      <c r="H2357" s="1" t="s">
        <v>2471</v>
      </c>
    </row>
    <row r="2358" spans="1:8" x14ac:dyDescent="0.2">
      <c r="A2358" s="1">
        <v>2363</v>
      </c>
      <c r="B2358" s="1" t="str">
        <f t="shared" si="36"/>
        <v>Martin Midstream Partnership,LP</v>
      </c>
      <c r="C2358" s="1" t="b">
        <f>IF(D2358&lt;&gt;"",IF(COUNTIF($D$2:D2357, D2358), INDEX($A$2:$D$100000, MATCH(D2358, $D$2:D2357,0),1), FALSE), FALSE)</f>
        <v>0</v>
      </c>
      <c r="F2358" s="1" t="b">
        <f>IF(G2358&lt;&gt;"", IF(COUNTIF($G$2:G2357, G2358), INDEX($A$2:$G$100000, MATCH(G2358, $G$2:G2357,0),1), FALSE), FALSE)</f>
        <v>0</v>
      </c>
      <c r="G2358" s="1">
        <v>57450</v>
      </c>
      <c r="H2358" s="1" t="s">
        <v>2472</v>
      </c>
    </row>
    <row r="2359" spans="1:8" x14ac:dyDescent="0.2">
      <c r="A2359" s="1">
        <v>2364</v>
      </c>
      <c r="B2359" s="1" t="str">
        <f t="shared" si="36"/>
        <v>Martinez Refining Co</v>
      </c>
      <c r="C2359" s="1" t="b">
        <f>IF(D2359&lt;&gt;"",IF(COUNTIF($D$2:D2358, D2359), INDEX($A$2:$D$100000, MATCH(D2359, $D$2:D2358,0),1), FALSE), FALSE)</f>
        <v>0</v>
      </c>
      <c r="F2359" s="1" t="b">
        <f>IF(G2359&lt;&gt;"", IF(COUNTIF($G$2:G2358, G2359), INDEX($A$2:$G$100000, MATCH(G2359, $G$2:G2358,0),1), FALSE), FALSE)</f>
        <v>0</v>
      </c>
      <c r="G2359" s="1">
        <v>11651</v>
      </c>
      <c r="H2359" s="1" t="s">
        <v>2473</v>
      </c>
    </row>
    <row r="2360" spans="1:8" x14ac:dyDescent="0.2">
      <c r="A2360" s="1">
        <v>2365</v>
      </c>
      <c r="B2360" s="1" t="str">
        <f t="shared" si="36"/>
        <v>Martins Creek Solar NC, LLC</v>
      </c>
      <c r="C2360" s="1" t="b">
        <f>IF(D2360&lt;&gt;"",IF(COUNTIF($D$2:D2359, D2360), INDEX($A$2:$D$100000, MATCH(D2360, $D$2:D2359,0),1), FALSE), FALSE)</f>
        <v>0</v>
      </c>
      <c r="F2360" s="1" t="b">
        <f>IF(G2360&lt;&gt;"", IF(COUNTIF($G$2:G2359, G2360), INDEX($A$2:$G$100000, MATCH(G2360, $G$2:G2359,0),1), FALSE), FALSE)</f>
        <v>0</v>
      </c>
      <c r="G2360" s="1">
        <v>56779</v>
      </c>
      <c r="H2360" s="1" t="s">
        <v>2474</v>
      </c>
    </row>
    <row r="2361" spans="1:8" x14ac:dyDescent="0.2">
      <c r="A2361" s="1">
        <v>2366</v>
      </c>
      <c r="B2361" s="1" t="str">
        <f t="shared" si="36"/>
        <v>Maryland Environmental Service</v>
      </c>
      <c r="C2361" s="1" t="b">
        <f>IF(D2361&lt;&gt;"",IF(COUNTIF($D$2:D2360, D2361), INDEX($A$2:$D$100000, MATCH(D2361, $D$2:D2360,0),1), FALSE), FALSE)</f>
        <v>0</v>
      </c>
      <c r="F2361" s="1" t="b">
        <f>IF(G2361&lt;&gt;"", IF(COUNTIF($G$2:G2360, G2361), INDEX($A$2:$G$100000, MATCH(G2361, $G$2:G2360,0),1), FALSE), FALSE)</f>
        <v>0</v>
      </c>
      <c r="G2361" s="1">
        <v>11704</v>
      </c>
      <c r="H2361" s="1" t="s">
        <v>2475</v>
      </c>
    </row>
    <row r="2362" spans="1:8" x14ac:dyDescent="0.2">
      <c r="A2362" s="1">
        <v>2367</v>
      </c>
      <c r="B2362" s="1" t="str">
        <f t="shared" si="36"/>
        <v>Marysville Hydro Partners</v>
      </c>
      <c r="C2362" s="1" t="b">
        <f>IF(D2362&lt;&gt;"",IF(COUNTIF($D$2:D2361, D2362), INDEX($A$2:$D$100000, MATCH(D2362, $D$2:D2361,0),1), FALSE), FALSE)</f>
        <v>0</v>
      </c>
      <c r="F2362" s="1" t="b">
        <f>IF(G2362&lt;&gt;"", IF(COUNTIF($G$2:G2361, G2362), INDEX($A$2:$G$100000, MATCH(G2362, $G$2:G2361,0),1), FALSE), FALSE)</f>
        <v>0</v>
      </c>
      <c r="G2362" s="1">
        <v>11782</v>
      </c>
      <c r="H2362" s="1" t="s">
        <v>2476</v>
      </c>
    </row>
    <row r="2363" spans="1:8" x14ac:dyDescent="0.2">
      <c r="A2363" s="1">
        <v>2368</v>
      </c>
      <c r="B2363" s="1" t="str">
        <f t="shared" si="36"/>
        <v>MAS ASB Cogen LLC</v>
      </c>
      <c r="C2363" s="1" t="b">
        <f>IF(D2363&lt;&gt;"",IF(COUNTIF($D$2:D2362, D2363), INDEX($A$2:$D$100000, MATCH(D2363, $D$2:D2362,0),1), FALSE), FALSE)</f>
        <v>0</v>
      </c>
      <c r="F2363" s="1" t="b">
        <f>IF(G2363&lt;&gt;"", IF(COUNTIF($G$2:G2362, G2363), INDEX($A$2:$G$100000, MATCH(G2363, $G$2:G2362,0),1), FALSE), FALSE)</f>
        <v>0</v>
      </c>
      <c r="G2363" s="1">
        <v>58472</v>
      </c>
      <c r="H2363" s="1" t="s">
        <v>2477</v>
      </c>
    </row>
    <row r="2364" spans="1:8" x14ac:dyDescent="0.2">
      <c r="A2364" s="1">
        <v>2369</v>
      </c>
      <c r="B2364" s="1" t="str">
        <f t="shared" si="36"/>
        <v>Mascoma Hydro Corp</v>
      </c>
      <c r="C2364" s="1" t="b">
        <f>IF(D2364&lt;&gt;"",IF(COUNTIF($D$2:D2363, D2364), INDEX($A$2:$D$100000, MATCH(D2364, $D$2:D2363,0),1), FALSE), FALSE)</f>
        <v>0</v>
      </c>
      <c r="F2364" s="1" t="b">
        <f>IF(G2364&lt;&gt;"", IF(COUNTIF($G$2:G2363, G2364), INDEX($A$2:$G$100000, MATCH(G2364, $G$2:G2363,0),1), FALSE), FALSE)</f>
        <v>0</v>
      </c>
      <c r="G2364" s="1">
        <v>31216</v>
      </c>
      <c r="H2364" s="1" t="s">
        <v>2478</v>
      </c>
    </row>
    <row r="2365" spans="1:8" x14ac:dyDescent="0.2">
      <c r="A2365" s="1">
        <v>2370</v>
      </c>
      <c r="B2365" s="1" t="str">
        <f t="shared" si="36"/>
        <v>Mass Solar, LLC</v>
      </c>
      <c r="C2365" s="1" t="b">
        <f>IF(D2365&lt;&gt;"",IF(COUNTIF($D$2:D2364, D2365), INDEX($A$2:$D$100000, MATCH(D2365, $D$2:D2364,0),1), FALSE), FALSE)</f>
        <v>0</v>
      </c>
      <c r="F2365" s="1" t="b">
        <f>IF(G2365&lt;&gt;"", IF(COUNTIF($G$2:G2364, G2365), INDEX($A$2:$G$100000, MATCH(G2365, $G$2:G2364,0),1), FALSE), FALSE)</f>
        <v>0</v>
      </c>
      <c r="G2365" s="1">
        <v>58598</v>
      </c>
      <c r="H2365" s="1" t="s">
        <v>2479</v>
      </c>
    </row>
    <row r="2366" spans="1:8" x14ac:dyDescent="0.2">
      <c r="A2366" s="1">
        <v>2371</v>
      </c>
      <c r="B2366" s="1" t="str">
        <f t="shared" si="36"/>
        <v>Massachusetts Bay Trans Auth</v>
      </c>
      <c r="C2366" s="1" t="b">
        <f>IF(D2366&lt;&gt;"",IF(COUNTIF($D$2:D2365, D2366), INDEX($A$2:$D$100000, MATCH(D2366, $D$2:D2365,0),1), FALSE), FALSE)</f>
        <v>0</v>
      </c>
      <c r="F2366" s="1" t="b">
        <f>IF(G2366&lt;&gt;"", IF(COUNTIF($G$2:G2365, G2366), INDEX($A$2:$G$100000, MATCH(G2366, $G$2:G2365,0),1), FALSE), FALSE)</f>
        <v>0</v>
      </c>
      <c r="G2366" s="1">
        <v>11724</v>
      </c>
      <c r="H2366" s="1" t="s">
        <v>2480</v>
      </c>
    </row>
    <row r="2367" spans="1:8" x14ac:dyDescent="0.2">
      <c r="A2367" s="1">
        <v>2372</v>
      </c>
      <c r="B2367" s="1" t="str">
        <f t="shared" si="36"/>
        <v>Massachusetts Inst of Tech</v>
      </c>
      <c r="C2367" s="1" t="b">
        <f>IF(D2367&lt;&gt;"",IF(COUNTIF($D$2:D2366, D2367), INDEX($A$2:$D$100000, MATCH(D2367, $D$2:D2366,0),1), FALSE), FALSE)</f>
        <v>0</v>
      </c>
      <c r="F2367" s="1" t="b">
        <f>IF(G2367&lt;&gt;"", IF(COUNTIF($G$2:G2366, G2367), INDEX($A$2:$G$100000, MATCH(G2367, $G$2:G2366,0),1), FALSE), FALSE)</f>
        <v>0</v>
      </c>
      <c r="G2367" s="1">
        <v>11820</v>
      </c>
      <c r="H2367" s="1" t="s">
        <v>2481</v>
      </c>
    </row>
    <row r="2368" spans="1:8" x14ac:dyDescent="0.2">
      <c r="A2368" s="1">
        <v>2373</v>
      </c>
      <c r="B2368" s="1" t="str">
        <f t="shared" si="36"/>
        <v>Massachusetts Mun Wholes Electric Co</v>
      </c>
      <c r="C2368" s="1" t="b">
        <f>IF(D2368&lt;&gt;"",IF(COUNTIF($D$2:D2367, D2368), INDEX($A$2:$D$100000, MATCH(D2368, $D$2:D2367,0),1), FALSE), FALSE)</f>
        <v>0</v>
      </c>
      <c r="F2368" s="1" t="b">
        <f>IF(G2368&lt;&gt;"", IF(COUNTIF($G$2:G2367, G2368), INDEX($A$2:$G$100000, MATCH(G2368, $G$2:G2367,0),1), FALSE), FALSE)</f>
        <v>0</v>
      </c>
      <c r="G2368" s="1">
        <v>11806</v>
      </c>
      <c r="H2368" s="1" t="s">
        <v>2482</v>
      </c>
    </row>
    <row r="2369" spans="1:8" x14ac:dyDescent="0.2">
      <c r="A2369" s="1">
        <v>2374</v>
      </c>
      <c r="B2369" s="1" t="str">
        <f t="shared" si="36"/>
        <v>Massachusetts Water Res Auth</v>
      </c>
      <c r="C2369" s="1" t="b">
        <f>IF(D2369&lt;&gt;"",IF(COUNTIF($D$2:D2368, D2369), INDEX($A$2:$D$100000, MATCH(D2369, $D$2:D2368,0),1), FALSE), FALSE)</f>
        <v>0</v>
      </c>
      <c r="F2369" s="1" t="b">
        <f>IF(G2369&lt;&gt;"", IF(COUNTIF($G$2:G2368, G2369), INDEX($A$2:$G$100000, MATCH(G2369, $G$2:G2368,0),1), FALSE), FALSE)</f>
        <v>0</v>
      </c>
      <c r="G2369" s="1">
        <v>11426</v>
      </c>
      <c r="H2369" s="1" t="s">
        <v>2483</v>
      </c>
    </row>
    <row r="2370" spans="1:8" x14ac:dyDescent="0.2">
      <c r="A2370" s="1">
        <v>2375</v>
      </c>
      <c r="B2370" s="1" t="str">
        <f t="shared" ref="B2370:B2433" si="37">IF(H2370="",E2370,H2370)</f>
        <v>Massachusetts Wtr RAuth-Deer I</v>
      </c>
      <c r="C2370" s="1" t="b">
        <f>IF(D2370&lt;&gt;"",IF(COUNTIF($D$2:D2369, D2370), INDEX($A$2:$D$100000, MATCH(D2370, $D$2:D2369,0),1), FALSE), FALSE)</f>
        <v>0</v>
      </c>
      <c r="F2370" s="1" t="b">
        <f>IF(G2370&lt;&gt;"", IF(COUNTIF($G$2:G2369, G2370), INDEX($A$2:$G$100000, MATCH(G2370, $G$2:G2369,0),1), FALSE), FALSE)</f>
        <v>0</v>
      </c>
      <c r="G2370" s="1">
        <v>11427</v>
      </c>
      <c r="H2370" s="1" t="s">
        <v>2484</v>
      </c>
    </row>
    <row r="2371" spans="1:8" x14ac:dyDescent="0.2">
      <c r="A2371" s="1">
        <v>2376</v>
      </c>
      <c r="B2371" s="1" t="str">
        <f t="shared" si="37"/>
        <v>Masser Farms Realty Ltd</v>
      </c>
      <c r="C2371" s="1" t="b">
        <f>IF(D2371&lt;&gt;"",IF(COUNTIF($D$2:D2370, D2371), INDEX($A$2:$D$100000, MATCH(D2371, $D$2:D2370,0),1), FALSE), FALSE)</f>
        <v>0</v>
      </c>
      <c r="F2371" s="1" t="b">
        <f>IF(G2371&lt;&gt;"", IF(COUNTIF($G$2:G2370, G2371), INDEX($A$2:$G$100000, MATCH(G2371, $G$2:G2370,0),1), FALSE), FALSE)</f>
        <v>0</v>
      </c>
      <c r="G2371" s="1">
        <v>56816</v>
      </c>
      <c r="H2371" s="1" t="s">
        <v>2485</v>
      </c>
    </row>
    <row r="2372" spans="1:8" x14ac:dyDescent="0.2">
      <c r="A2372" s="1">
        <v>2377</v>
      </c>
      <c r="B2372" s="1" t="str">
        <f t="shared" si="37"/>
        <v>Masspower</v>
      </c>
      <c r="C2372" s="1" t="b">
        <f>IF(D2372&lt;&gt;"",IF(COUNTIF($D$2:D2371, D2372), INDEX($A$2:$D$100000, MATCH(D2372, $D$2:D2371,0),1), FALSE), FALSE)</f>
        <v>0</v>
      </c>
      <c r="F2372" s="1" t="b">
        <f>IF(G2372&lt;&gt;"", IF(COUNTIF($G$2:G2371, G2372), INDEX($A$2:$G$100000, MATCH(G2372, $G$2:G2371,0),1), FALSE), FALSE)</f>
        <v>0</v>
      </c>
      <c r="G2372" s="1">
        <v>11741</v>
      </c>
      <c r="H2372" s="1" t="s">
        <v>2486</v>
      </c>
    </row>
    <row r="2373" spans="1:8" x14ac:dyDescent="0.2">
      <c r="A2373" s="1">
        <v>2378</v>
      </c>
      <c r="B2373" s="1" t="str">
        <f t="shared" si="37"/>
        <v>Matanuska Electric Assn Inc</v>
      </c>
      <c r="C2373" s="1" t="b">
        <f>IF(D2373&lt;&gt;"",IF(COUNTIF($D$2:D2372, D2373), INDEX($A$2:$D$100000, MATCH(D2373, $D$2:D2372,0),1), FALSE), FALSE)</f>
        <v>0</v>
      </c>
      <c r="F2373" s="1" t="b">
        <f>IF(G2373&lt;&gt;"", IF(COUNTIF($G$2:G2372, G2373), INDEX($A$2:$G$100000, MATCH(G2373, $G$2:G2372,0),1), FALSE), FALSE)</f>
        <v>0</v>
      </c>
      <c r="G2373" s="1">
        <v>11824</v>
      </c>
      <c r="H2373" s="1" t="s">
        <v>2487</v>
      </c>
    </row>
    <row r="2374" spans="1:8" x14ac:dyDescent="0.2">
      <c r="A2374" s="1">
        <v>2379</v>
      </c>
      <c r="B2374" s="1" t="str">
        <f t="shared" si="37"/>
        <v>Maverick Cty Water Control &amp; Improvement</v>
      </c>
      <c r="C2374" s="1" t="b">
        <f>IF(D2374&lt;&gt;"",IF(COUNTIF($D$2:D2373, D2374), INDEX($A$2:$D$100000, MATCH(D2374, $D$2:D2373,0),1), FALSE), FALSE)</f>
        <v>0</v>
      </c>
      <c r="F2374" s="1" t="b">
        <f>IF(G2374&lt;&gt;"", IF(COUNTIF($G$2:G2373, G2374), INDEX($A$2:$G$100000, MATCH(G2374, $G$2:G2373,0),1), FALSE), FALSE)</f>
        <v>0</v>
      </c>
      <c r="G2374" s="1">
        <v>54683</v>
      </c>
      <c r="H2374" s="1" t="s">
        <v>2488</v>
      </c>
    </row>
    <row r="2375" spans="1:8" x14ac:dyDescent="0.2">
      <c r="A2375" s="1">
        <v>2380</v>
      </c>
      <c r="B2375" s="1" t="str">
        <f t="shared" si="37"/>
        <v>Maxim Power (USA) Inc</v>
      </c>
      <c r="C2375" s="1" t="b">
        <f>IF(D2375&lt;&gt;"",IF(COUNTIF($D$2:D2374, D2375), INDEX($A$2:$D$100000, MATCH(D2375, $D$2:D2374,0),1), FALSE), FALSE)</f>
        <v>0</v>
      </c>
      <c r="F2375" s="1" t="b">
        <f>IF(G2375&lt;&gt;"", IF(COUNTIF($G$2:G2374, G2375), INDEX($A$2:$G$100000, MATCH(G2375, $G$2:G2374,0),1), FALSE), FALSE)</f>
        <v>0</v>
      </c>
      <c r="G2375" s="1">
        <v>50168</v>
      </c>
      <c r="H2375" s="1" t="s">
        <v>2489</v>
      </c>
    </row>
    <row r="2376" spans="1:8" x14ac:dyDescent="0.2">
      <c r="A2376" s="1">
        <v>2381</v>
      </c>
      <c r="B2376" s="1" t="str">
        <f t="shared" si="37"/>
        <v>Mayberry Solar LLC</v>
      </c>
      <c r="C2376" s="1" t="b">
        <f>IF(D2376&lt;&gt;"",IF(COUNTIF($D$2:D2375, D2376), INDEX($A$2:$D$100000, MATCH(D2376, $D$2:D2375,0),1), FALSE), FALSE)</f>
        <v>0</v>
      </c>
      <c r="F2376" s="1" t="b">
        <f>IF(G2376&lt;&gt;"", IF(COUNTIF($G$2:G2375, G2376), INDEX($A$2:$G$100000, MATCH(G2376, $G$2:G2375,0),1), FALSE), FALSE)</f>
        <v>0</v>
      </c>
      <c r="G2376" s="1">
        <v>56663</v>
      </c>
      <c r="H2376" s="1" t="s">
        <v>2490</v>
      </c>
    </row>
    <row r="2377" spans="1:8" x14ac:dyDescent="0.2">
      <c r="A2377" s="1">
        <v>2382</v>
      </c>
      <c r="B2377" s="1" t="str">
        <f t="shared" si="37"/>
        <v>MC Power Companies Inc</v>
      </c>
      <c r="C2377" s="1" t="b">
        <f>IF(D2377&lt;&gt;"",IF(COUNTIF($D$2:D2376, D2377), INDEX($A$2:$D$100000, MATCH(D2377, $D$2:D2376,0),1), FALSE), FALSE)</f>
        <v>0</v>
      </c>
      <c r="F2377" s="1" t="b">
        <f>IF(G2377&lt;&gt;"", IF(COUNTIF($G$2:G2376, G2377), INDEX($A$2:$G$100000, MATCH(G2377, $G$2:G2376,0),1), FALSE), FALSE)</f>
        <v>0</v>
      </c>
      <c r="G2377" s="1">
        <v>58822</v>
      </c>
      <c r="H2377" s="1" t="s">
        <v>2491</v>
      </c>
    </row>
    <row r="2378" spans="1:8" x14ac:dyDescent="0.2">
      <c r="A2378" s="1">
        <v>2383</v>
      </c>
      <c r="B2378" s="1" t="str">
        <f t="shared" si="37"/>
        <v>McBryde Sugar Co Ltd</v>
      </c>
      <c r="C2378" s="1" t="b">
        <f>IF(D2378&lt;&gt;"",IF(COUNTIF($D$2:D2377, D2378), INDEX($A$2:$D$100000, MATCH(D2378, $D$2:D2377,0),1), FALSE), FALSE)</f>
        <v>0</v>
      </c>
      <c r="F2378" s="1" t="b">
        <f>IF(G2378&lt;&gt;"", IF(COUNTIF($G$2:G2377, G2378), INDEX($A$2:$G$100000, MATCH(G2378, $G$2:G2377,0),1), FALSE), FALSE)</f>
        <v>0</v>
      </c>
      <c r="G2378" s="1">
        <v>11936</v>
      </c>
      <c r="H2378" s="1" t="s">
        <v>2492</v>
      </c>
    </row>
    <row r="2379" spans="1:8" x14ac:dyDescent="0.2">
      <c r="A2379" s="1">
        <v>2384</v>
      </c>
      <c r="B2379" s="1" t="str">
        <f t="shared" si="37"/>
        <v>McCallum Enterprises I LP</v>
      </c>
      <c r="C2379" s="1" t="b">
        <f>IF(D2379&lt;&gt;"",IF(COUNTIF($D$2:D2378, D2379), INDEX($A$2:$D$100000, MATCH(D2379, $D$2:D2378,0),1), FALSE), FALSE)</f>
        <v>0</v>
      </c>
      <c r="F2379" s="1" t="b">
        <f>IF(G2379&lt;&gt;"", IF(COUNTIF($G$2:G2378, G2379), INDEX($A$2:$G$100000, MATCH(G2379, $G$2:G2378,0),1), FALSE), FALSE)</f>
        <v>0</v>
      </c>
      <c r="G2379" s="1">
        <v>11943</v>
      </c>
      <c r="H2379" s="1" t="s">
        <v>2493</v>
      </c>
    </row>
    <row r="2380" spans="1:8" x14ac:dyDescent="0.2">
      <c r="A2380" s="1">
        <v>2385</v>
      </c>
      <c r="B2380" s="1" t="str">
        <f t="shared" si="37"/>
        <v>McCallum Farm LLC</v>
      </c>
      <c r="C2380" s="1" t="b">
        <f>IF(D2380&lt;&gt;"",IF(COUNTIF($D$2:D2379, D2380), INDEX($A$2:$D$100000, MATCH(D2380, $D$2:D2379,0),1), FALSE), FALSE)</f>
        <v>0</v>
      </c>
      <c r="F2380" s="1" t="b">
        <f>IF(G2380&lt;&gt;"", IF(COUNTIF($G$2:G2379, G2380), INDEX($A$2:$G$100000, MATCH(G2380, $G$2:G2379,0),1), FALSE), FALSE)</f>
        <v>0</v>
      </c>
      <c r="G2380" s="1">
        <v>58336</v>
      </c>
      <c r="H2380" s="1" t="s">
        <v>2494</v>
      </c>
    </row>
    <row r="2381" spans="1:8" x14ac:dyDescent="0.2">
      <c r="A2381" s="1">
        <v>2386</v>
      </c>
      <c r="B2381" s="1" t="str">
        <f t="shared" si="37"/>
        <v>McCoy Solar, LLC</v>
      </c>
      <c r="C2381" s="1" t="b">
        <f>IF(D2381&lt;&gt;"",IF(COUNTIF($D$2:D2380, D2381), INDEX($A$2:$D$100000, MATCH(D2381, $D$2:D2380,0),1), FALSE), FALSE)</f>
        <v>0</v>
      </c>
      <c r="F2381" s="1" t="b">
        <f>IF(G2381&lt;&gt;"", IF(COUNTIF($G$2:G2380, G2381), INDEX($A$2:$G$100000, MATCH(G2381, $G$2:G2380,0),1), FALSE), FALSE)</f>
        <v>0</v>
      </c>
      <c r="G2381" s="1">
        <v>58451</v>
      </c>
      <c r="H2381" s="1" t="s">
        <v>2495</v>
      </c>
    </row>
    <row r="2382" spans="1:8" x14ac:dyDescent="0.2">
      <c r="A2382" s="1">
        <v>2387</v>
      </c>
      <c r="B2382" s="1" t="str">
        <f t="shared" si="37"/>
        <v>McDonald Solar Farm, LLC</v>
      </c>
      <c r="C2382" s="1" t="b">
        <f>IF(D2382&lt;&gt;"",IF(COUNTIF($D$2:D2381, D2382), INDEX($A$2:$D$100000, MATCH(D2382, $D$2:D2381,0),1), FALSE), FALSE)</f>
        <v>0</v>
      </c>
      <c r="F2382" s="1" t="b">
        <f>IF(G2382&lt;&gt;"", IF(COUNTIF($G$2:G2381, G2382), INDEX($A$2:$G$100000, MATCH(G2382, $G$2:G2381,0),1), FALSE), FALSE)</f>
        <v>0</v>
      </c>
      <c r="G2382" s="1">
        <v>60020</v>
      </c>
      <c r="H2382" s="1" t="s">
        <v>2496</v>
      </c>
    </row>
    <row r="2383" spans="1:8" x14ac:dyDescent="0.2">
      <c r="A2383" s="1">
        <v>2388</v>
      </c>
      <c r="B2383" s="1" t="str">
        <f t="shared" si="37"/>
        <v>McGrath Light &amp; Power Co</v>
      </c>
      <c r="C2383" s="1" t="b">
        <f>IF(D2383&lt;&gt;"",IF(COUNTIF($D$2:D2382, D2383), INDEX($A$2:$D$100000, MATCH(D2383, $D$2:D2382,0),1), FALSE), FALSE)</f>
        <v>0</v>
      </c>
      <c r="F2383" s="1" t="b">
        <f>IF(G2383&lt;&gt;"", IF(COUNTIF($G$2:G2382, G2383), INDEX($A$2:$G$100000, MATCH(G2383, $G$2:G2382,0),1), FALSE), FALSE)</f>
        <v>0</v>
      </c>
      <c r="G2383" s="1">
        <v>12119</v>
      </c>
      <c r="H2383" s="1" t="s">
        <v>2497</v>
      </c>
    </row>
    <row r="2384" spans="1:8" x14ac:dyDescent="0.2">
      <c r="A2384" s="1">
        <v>2389</v>
      </c>
      <c r="B2384" s="1" t="str">
        <f t="shared" si="37"/>
        <v>McKenzie Farm LLC</v>
      </c>
      <c r="C2384" s="1" t="b">
        <f>IF(D2384&lt;&gt;"",IF(COUNTIF($D$2:D2383, D2384), INDEX($A$2:$D$100000, MATCH(D2384, $D$2:D2383,0),1), FALSE), FALSE)</f>
        <v>0</v>
      </c>
      <c r="F2384" s="1" t="b">
        <f>IF(G2384&lt;&gt;"", IF(COUNTIF($G$2:G2383, G2384), INDEX($A$2:$G$100000, MATCH(G2384, $G$2:G2383,0),1), FALSE), FALSE)</f>
        <v>0</v>
      </c>
      <c r="G2384" s="1">
        <v>58728</v>
      </c>
      <c r="H2384" s="1" t="s">
        <v>2498</v>
      </c>
    </row>
    <row r="2385" spans="1:8" x14ac:dyDescent="0.2">
      <c r="A2385" s="1">
        <v>2390</v>
      </c>
      <c r="B2385" s="1" t="str">
        <f t="shared" si="37"/>
        <v>McKinney LFG LLC</v>
      </c>
      <c r="C2385" s="1" t="b">
        <f>IF(D2385&lt;&gt;"",IF(COUNTIF($D$2:D2384, D2385), INDEX($A$2:$D$100000, MATCH(D2385, $D$2:D2384,0),1), FALSE), FALSE)</f>
        <v>0</v>
      </c>
      <c r="F2385" s="1" t="b">
        <f>IF(G2385&lt;&gt;"", IF(COUNTIF($G$2:G2384, G2385), INDEX($A$2:$G$100000, MATCH(G2385, $G$2:G2384,0),1), FALSE), FALSE)</f>
        <v>0</v>
      </c>
      <c r="G2385" s="1">
        <v>56829</v>
      </c>
      <c r="H2385" s="1" t="s">
        <v>2499</v>
      </c>
    </row>
    <row r="2386" spans="1:8" x14ac:dyDescent="0.2">
      <c r="A2386" s="1">
        <v>2391</v>
      </c>
      <c r="B2386" s="1" t="str">
        <f t="shared" si="37"/>
        <v>McKittrick Limited</v>
      </c>
      <c r="C2386" s="1" t="b">
        <f>IF(D2386&lt;&gt;"",IF(COUNTIF($D$2:D2385, D2386), INDEX($A$2:$D$100000, MATCH(D2386, $D$2:D2385,0),1), FALSE), FALSE)</f>
        <v>0</v>
      </c>
      <c r="F2386" s="1" t="b">
        <f>IF(G2386&lt;&gt;"", IF(COUNTIF($G$2:G2385, G2386), INDEX($A$2:$G$100000, MATCH(G2386, $G$2:G2385,0),1), FALSE), FALSE)</f>
        <v>0</v>
      </c>
      <c r="G2386" s="1">
        <v>59989</v>
      </c>
      <c r="H2386" s="1" t="s">
        <v>2500</v>
      </c>
    </row>
    <row r="2387" spans="1:8" x14ac:dyDescent="0.2">
      <c r="A2387" s="1">
        <v>2392</v>
      </c>
      <c r="B2387" s="1" t="str">
        <f t="shared" si="37"/>
        <v>McMinnville Electric System</v>
      </c>
      <c r="C2387" s="1" t="b">
        <f>IF(D2387&lt;&gt;"",IF(COUNTIF($D$2:D2386, D2387), INDEX($A$2:$D$100000, MATCH(D2387, $D$2:D2386,0),1), FALSE), FALSE)</f>
        <v>0</v>
      </c>
      <c r="F2387" s="1" t="b">
        <f>IF(G2387&lt;&gt;"", IF(COUNTIF($G$2:G2386, G2387), INDEX($A$2:$G$100000, MATCH(G2387, $G$2:G2386,0),1), FALSE), FALSE)</f>
        <v>0</v>
      </c>
      <c r="G2387" s="1">
        <v>12186</v>
      </c>
      <c r="H2387" s="1" t="s">
        <v>2501</v>
      </c>
    </row>
    <row r="2388" spans="1:8" x14ac:dyDescent="0.2">
      <c r="A2388" s="1">
        <v>2393</v>
      </c>
      <c r="B2388" s="1" t="str">
        <f t="shared" si="37"/>
        <v>Mead Coated Board Inc</v>
      </c>
      <c r="C2388" s="1" t="b">
        <f>IF(D2388&lt;&gt;"",IF(COUNTIF($D$2:D2387, D2388), INDEX($A$2:$D$100000, MATCH(D2388, $D$2:D2387,0),1), FALSE), FALSE)</f>
        <v>0</v>
      </c>
      <c r="F2388" s="1" t="b">
        <f>IF(G2388&lt;&gt;"", IF(COUNTIF($G$2:G2387, G2388), INDEX($A$2:$G$100000, MATCH(G2388, $G$2:G2387,0),1), FALSE), FALSE)</f>
        <v>0</v>
      </c>
      <c r="G2388" s="1">
        <v>12222</v>
      </c>
      <c r="H2388" s="1" t="s">
        <v>2502</v>
      </c>
    </row>
    <row r="2389" spans="1:8" x14ac:dyDescent="0.2">
      <c r="A2389" s="1">
        <v>2394</v>
      </c>
      <c r="B2389" s="1" t="str">
        <f t="shared" si="37"/>
        <v>Meadow Lake Wind Farm II LLC</v>
      </c>
      <c r="C2389" s="1" t="b">
        <f>IF(D2389&lt;&gt;"",IF(COUNTIF($D$2:D2388, D2389), INDEX($A$2:$D$100000, MATCH(D2389, $D$2:D2388,0),1), FALSE), FALSE)</f>
        <v>0</v>
      </c>
      <c r="F2389" s="1" t="b">
        <f>IF(G2389&lt;&gt;"", IF(COUNTIF($G$2:G2388, G2389), INDEX($A$2:$G$100000, MATCH(G2389, $G$2:G2388,0),1), FALSE), FALSE)</f>
        <v>0</v>
      </c>
      <c r="G2389" s="1">
        <v>56420</v>
      </c>
      <c r="H2389" s="1" t="s">
        <v>2503</v>
      </c>
    </row>
    <row r="2390" spans="1:8" x14ac:dyDescent="0.2">
      <c r="A2390" s="1">
        <v>2395</v>
      </c>
      <c r="B2390" s="1" t="str">
        <f t="shared" si="37"/>
        <v>Meadow Lake Wind Farm III LLC</v>
      </c>
      <c r="C2390" s="1" t="b">
        <f>IF(D2390&lt;&gt;"",IF(COUNTIF($D$2:D2389, D2390), INDEX($A$2:$D$100000, MATCH(D2390, $D$2:D2389,0),1), FALSE), FALSE)</f>
        <v>0</v>
      </c>
      <c r="F2390" s="1" t="b">
        <f>IF(G2390&lt;&gt;"", IF(COUNTIF($G$2:G2389, G2390), INDEX($A$2:$G$100000, MATCH(G2390, $G$2:G2389,0),1), FALSE), FALSE)</f>
        <v>0</v>
      </c>
      <c r="G2390" s="1">
        <v>56423</v>
      </c>
      <c r="H2390" s="1" t="s">
        <v>2504</v>
      </c>
    </row>
    <row r="2391" spans="1:8" x14ac:dyDescent="0.2">
      <c r="A2391" s="1">
        <v>2396</v>
      </c>
      <c r="B2391" s="1" t="str">
        <f t="shared" si="37"/>
        <v>Meadow Lake Wind Farm IV LLC</v>
      </c>
      <c r="C2391" s="1" t="b">
        <f>IF(D2391&lt;&gt;"",IF(COUNTIF($D$2:D2390, D2391), INDEX($A$2:$D$100000, MATCH(D2391, $D$2:D2390,0),1), FALSE), FALSE)</f>
        <v>0</v>
      </c>
      <c r="F2391" s="1" t="b">
        <f>IF(G2391&lt;&gt;"", IF(COUNTIF($G$2:G2390, G2391), INDEX($A$2:$G$100000, MATCH(G2391, $G$2:G2390,0),1), FALSE), FALSE)</f>
        <v>0</v>
      </c>
      <c r="G2391" s="1">
        <v>56520</v>
      </c>
      <c r="H2391" s="1" t="s">
        <v>2505</v>
      </c>
    </row>
    <row r="2392" spans="1:8" x14ac:dyDescent="0.2">
      <c r="A2392" s="1">
        <v>2397</v>
      </c>
      <c r="B2392" s="1" t="str">
        <f t="shared" si="37"/>
        <v>Meadow Lake Wind Farm LLC</v>
      </c>
      <c r="C2392" s="1" t="b">
        <f>IF(D2392&lt;&gt;"",IF(COUNTIF($D$2:D2391, D2392), INDEX($A$2:$D$100000, MATCH(D2392, $D$2:D2391,0),1), FALSE), FALSE)</f>
        <v>0</v>
      </c>
      <c r="F2392" s="1" t="b">
        <f>IF(G2392&lt;&gt;"", IF(COUNTIF($G$2:G2391, G2392), INDEX($A$2:$G$100000, MATCH(G2392, $G$2:G2391,0),1), FALSE), FALSE)</f>
        <v>0</v>
      </c>
      <c r="G2392" s="1">
        <v>56417</v>
      </c>
      <c r="H2392" s="1" t="s">
        <v>2506</v>
      </c>
    </row>
    <row r="2393" spans="1:8" x14ac:dyDescent="0.2">
      <c r="A2393" s="1">
        <v>2398</v>
      </c>
      <c r="B2393" s="1" t="str">
        <f t="shared" si="37"/>
        <v>Meadow Ridge Wind Energy, LLC</v>
      </c>
      <c r="C2393" s="1" t="b">
        <f>IF(D2393&lt;&gt;"",IF(COUNTIF($D$2:D2392, D2393), INDEX($A$2:$D$100000, MATCH(D2393, $D$2:D2392,0),1), FALSE), FALSE)</f>
        <v>0</v>
      </c>
      <c r="F2393" s="1" t="b">
        <f>IF(G2393&lt;&gt;"", IF(COUNTIF($G$2:G2392, G2393), INDEX($A$2:$G$100000, MATCH(G2393, $G$2:G2392,0),1), FALSE), FALSE)</f>
        <v>0</v>
      </c>
      <c r="G2393" s="1">
        <v>58447</v>
      </c>
      <c r="H2393" s="1" t="s">
        <v>2507</v>
      </c>
    </row>
    <row r="2394" spans="1:8" x14ac:dyDescent="0.2">
      <c r="A2394" s="1">
        <v>2399</v>
      </c>
      <c r="B2394" s="1" t="str">
        <f t="shared" si="37"/>
        <v>MeadWestvaco Corp</v>
      </c>
      <c r="C2394" s="1" t="b">
        <f>IF(D2394&lt;&gt;"",IF(COUNTIF($D$2:D2393, D2394), INDEX($A$2:$D$100000, MATCH(D2394, $D$2:D2393,0),1), FALSE), FALSE)</f>
        <v>0</v>
      </c>
      <c r="F2394" s="1" t="b">
        <f>IF(G2394&lt;&gt;"", IF(COUNTIF($G$2:G2393, G2394), INDEX($A$2:$G$100000, MATCH(G2394, $G$2:G2393,0),1), FALSE), FALSE)</f>
        <v>0</v>
      </c>
      <c r="G2394" s="1">
        <v>20508</v>
      </c>
      <c r="H2394" s="1" t="s">
        <v>2508</v>
      </c>
    </row>
    <row r="2395" spans="1:8" x14ac:dyDescent="0.2">
      <c r="A2395" s="1">
        <v>2400</v>
      </c>
      <c r="B2395" s="1" t="str">
        <f t="shared" si="37"/>
        <v>Medical Area Total Egy Plt Inc</v>
      </c>
      <c r="C2395" s="1" t="b">
        <f>IF(D2395&lt;&gt;"",IF(COUNTIF($D$2:D2394, D2395), INDEX($A$2:$D$100000, MATCH(D2395, $D$2:D2394,0),1), FALSE), FALSE)</f>
        <v>0</v>
      </c>
      <c r="F2395" s="1" t="b">
        <f>IF(G2395&lt;&gt;"", IF(COUNTIF($G$2:G2394, G2395), INDEX($A$2:$G$100000, MATCH(G2395, $G$2:G2394,0),1), FALSE), FALSE)</f>
        <v>0</v>
      </c>
      <c r="G2395" s="1">
        <v>12258</v>
      </c>
      <c r="H2395" s="1" t="s">
        <v>2509</v>
      </c>
    </row>
    <row r="2396" spans="1:8" x14ac:dyDescent="0.2">
      <c r="A2396" s="1">
        <v>2401</v>
      </c>
      <c r="B2396" s="1" t="str">
        <f t="shared" si="37"/>
        <v>Medicine Bow Wind LLC</v>
      </c>
      <c r="C2396" s="1" t="b">
        <f>IF(D2396&lt;&gt;"",IF(COUNTIF($D$2:D2395, D2396), INDEX($A$2:$D$100000, MATCH(D2396, $D$2:D2395,0),1), FALSE), FALSE)</f>
        <v>0</v>
      </c>
      <c r="F2396" s="1" t="b">
        <f>IF(G2396&lt;&gt;"", IF(COUNTIF($G$2:G2395, G2396), INDEX($A$2:$G$100000, MATCH(G2396, $G$2:G2395,0),1), FALSE), FALSE)</f>
        <v>0</v>
      </c>
      <c r="G2396" s="1">
        <v>59632</v>
      </c>
      <c r="H2396" s="1" t="s">
        <v>2510</v>
      </c>
    </row>
    <row r="2397" spans="1:8" x14ac:dyDescent="0.2">
      <c r="A2397" s="1">
        <v>2402</v>
      </c>
      <c r="B2397" s="1" t="str">
        <f t="shared" si="37"/>
        <v>Mega Renewables</v>
      </c>
      <c r="C2397" s="1" t="b">
        <f>IF(D2397&lt;&gt;"",IF(COUNTIF($D$2:D2396, D2397), INDEX($A$2:$D$100000, MATCH(D2397, $D$2:D2396,0),1), FALSE), FALSE)</f>
        <v>0</v>
      </c>
      <c r="F2397" s="1" t="b">
        <f>IF(G2397&lt;&gt;"", IF(COUNTIF($G$2:G2396, G2397), INDEX($A$2:$G$100000, MATCH(G2397, $G$2:G2396,0),1), FALSE), FALSE)</f>
        <v>0</v>
      </c>
      <c r="G2397" s="1">
        <v>12239</v>
      </c>
      <c r="H2397" s="1" t="s">
        <v>2511</v>
      </c>
    </row>
    <row r="2398" spans="1:8" x14ac:dyDescent="0.2">
      <c r="A2398" s="1">
        <v>2403</v>
      </c>
      <c r="B2398" s="1" t="str">
        <f t="shared" si="37"/>
        <v>Melinda Solar LLC</v>
      </c>
      <c r="C2398" s="1" t="b">
        <f>IF(D2398&lt;&gt;"",IF(COUNTIF($D$2:D2397, D2398), INDEX($A$2:$D$100000, MATCH(D2398, $D$2:D2397,0),1), FALSE), FALSE)</f>
        <v>0</v>
      </c>
      <c r="F2398" s="1" t="b">
        <f>IF(G2398&lt;&gt;"", IF(COUNTIF($G$2:G2397, G2398), INDEX($A$2:$G$100000, MATCH(G2398, $G$2:G2397,0),1), FALSE), FALSE)</f>
        <v>0</v>
      </c>
      <c r="G2398" s="1">
        <v>60008</v>
      </c>
      <c r="H2398" s="1" t="s">
        <v>2512</v>
      </c>
    </row>
    <row r="2399" spans="1:8" x14ac:dyDescent="0.2">
      <c r="A2399" s="1">
        <v>2404</v>
      </c>
      <c r="B2399" s="1" t="str">
        <f t="shared" si="37"/>
        <v>Melrose Public Utilities</v>
      </c>
      <c r="C2399" s="1" t="b">
        <f>IF(D2399&lt;&gt;"",IF(COUNTIF($D$2:D2398, D2399), INDEX($A$2:$D$100000, MATCH(D2399, $D$2:D2398,0),1), FALSE), FALSE)</f>
        <v>0</v>
      </c>
      <c r="F2399" s="1" t="b">
        <f>IF(G2399&lt;&gt;"", IF(COUNTIF($G$2:G2398, G2399), INDEX($A$2:$G$100000, MATCH(G2399, $G$2:G2398,0),1), FALSE), FALSE)</f>
        <v>0</v>
      </c>
      <c r="G2399" s="1">
        <v>12286</v>
      </c>
      <c r="H2399" s="1" t="s">
        <v>2513</v>
      </c>
    </row>
    <row r="2400" spans="1:8" x14ac:dyDescent="0.2">
      <c r="A2400" s="1">
        <v>2405</v>
      </c>
      <c r="B2400" s="1" t="str">
        <f t="shared" si="37"/>
        <v>Mendocino Forest Products</v>
      </c>
      <c r="C2400" s="1" t="b">
        <f>IF(D2400&lt;&gt;"",IF(COUNTIF($D$2:D2399, D2400), INDEX($A$2:$D$100000, MATCH(D2400, $D$2:D2399,0),1), FALSE), FALSE)</f>
        <v>0</v>
      </c>
      <c r="F2400" s="1" t="b">
        <f>IF(G2400&lt;&gt;"", IF(COUNTIF($G$2:G2399, G2400), INDEX($A$2:$G$100000, MATCH(G2400, $G$2:G2399,0),1), FALSE), FALSE)</f>
        <v>0</v>
      </c>
      <c r="G2400" s="1">
        <v>60153</v>
      </c>
      <c r="H2400" s="1" t="s">
        <v>2514</v>
      </c>
    </row>
    <row r="2401" spans="1:8" x14ac:dyDescent="0.2">
      <c r="A2401" s="1">
        <v>2406</v>
      </c>
      <c r="B2401" s="1" t="str">
        <f t="shared" si="37"/>
        <v>Merced Irrigation District</v>
      </c>
      <c r="C2401" s="1" t="b">
        <f>IF(D2401&lt;&gt;"",IF(COUNTIF($D$2:D2400, D2401), INDEX($A$2:$D$100000, MATCH(D2401, $D$2:D2400,0),1), FALSE), FALSE)</f>
        <v>0</v>
      </c>
      <c r="F2401" s="1" t="b">
        <f>IF(G2401&lt;&gt;"", IF(COUNTIF($G$2:G2400, G2401), INDEX($A$2:$G$100000, MATCH(G2401, $G$2:G2400,0),1), FALSE), FALSE)</f>
        <v>0</v>
      </c>
      <c r="G2401" s="1">
        <v>12312</v>
      </c>
      <c r="H2401" s="1" t="s">
        <v>2515</v>
      </c>
    </row>
    <row r="2402" spans="1:8" x14ac:dyDescent="0.2">
      <c r="A2402" s="1">
        <v>2407</v>
      </c>
      <c r="B2402" s="1" t="str">
        <f t="shared" si="37"/>
        <v>Merced Power LLC</v>
      </c>
      <c r="C2402" s="1" t="b">
        <f>IF(D2402&lt;&gt;"",IF(COUNTIF($D$2:D2401, D2402), INDEX($A$2:$D$100000, MATCH(D2402, $D$2:D2401,0),1), FALSE), FALSE)</f>
        <v>0</v>
      </c>
      <c r="F2402" s="1" t="b">
        <f>IF(G2402&lt;&gt;"", IF(COUNTIF($G$2:G2401, G2402), INDEX($A$2:$G$100000, MATCH(G2402, $G$2:G2401,0),1), FALSE), FALSE)</f>
        <v>0</v>
      </c>
      <c r="G2402" s="1">
        <v>55952</v>
      </c>
      <c r="H2402" s="1" t="s">
        <v>2516</v>
      </c>
    </row>
    <row r="2403" spans="1:8" x14ac:dyDescent="0.2">
      <c r="A2403" s="1">
        <v>2408</v>
      </c>
      <c r="B2403" s="1" t="str">
        <f t="shared" si="37"/>
        <v>Merced Solar LLC</v>
      </c>
      <c r="C2403" s="1" t="b">
        <f>IF(D2403&lt;&gt;"",IF(COUNTIF($D$2:D2402, D2403), INDEX($A$2:$D$100000, MATCH(D2403, $D$2:D2402,0),1), FALSE), FALSE)</f>
        <v>0</v>
      </c>
      <c r="F2403" s="1" t="b">
        <f>IF(G2403&lt;&gt;"", IF(COUNTIF($G$2:G2402, G2403), INDEX($A$2:$G$100000, MATCH(G2403, $G$2:G2402,0),1), FALSE), FALSE)</f>
        <v>0</v>
      </c>
      <c r="G2403" s="1">
        <v>59089</v>
      </c>
      <c r="H2403" s="1" t="s">
        <v>2517</v>
      </c>
    </row>
    <row r="2404" spans="1:8" x14ac:dyDescent="0.2">
      <c r="A2404" s="1">
        <v>2409</v>
      </c>
      <c r="B2404" s="1" t="str">
        <f t="shared" si="37"/>
        <v>Merck &amp; Co Inc</v>
      </c>
      <c r="C2404" s="1" t="b">
        <f>IF(D2404&lt;&gt;"",IF(COUNTIF($D$2:D2403, D2404), INDEX($A$2:$D$100000, MATCH(D2404, $D$2:D2403,0),1), FALSE), FALSE)</f>
        <v>0</v>
      </c>
      <c r="F2404" s="1" t="b">
        <f>IF(G2404&lt;&gt;"", IF(COUNTIF($G$2:G2403, G2404), INDEX($A$2:$G$100000, MATCH(G2404, $G$2:G2403,0),1), FALSE), FALSE)</f>
        <v>0</v>
      </c>
      <c r="G2404" s="1">
        <v>12311</v>
      </c>
      <c r="H2404" s="1" t="s">
        <v>2518</v>
      </c>
    </row>
    <row r="2405" spans="1:8" x14ac:dyDescent="0.2">
      <c r="A2405" s="1">
        <v>2410</v>
      </c>
      <c r="B2405" s="1" t="str">
        <f t="shared" si="37"/>
        <v>Merck &amp; Co Inc</v>
      </c>
      <c r="C2405" s="1" t="b">
        <f>IF(D2405&lt;&gt;"",IF(COUNTIF($D$2:D2404, D2405), INDEX($A$2:$D$100000, MATCH(D2405, $D$2:D2404,0),1), FALSE), FALSE)</f>
        <v>0</v>
      </c>
      <c r="F2405" s="1" t="b">
        <f>IF(G2405&lt;&gt;"", IF(COUNTIF($G$2:G2404, G2405), INDEX($A$2:$G$100000, MATCH(G2405, $G$2:G2404,0),1), FALSE), FALSE)</f>
        <v>0</v>
      </c>
      <c r="G2405" s="1">
        <v>12320</v>
      </c>
      <c r="H2405" s="1" t="s">
        <v>2518</v>
      </c>
    </row>
    <row r="2406" spans="1:8" x14ac:dyDescent="0.2">
      <c r="A2406" s="1">
        <v>2411</v>
      </c>
      <c r="B2406" s="1" t="str">
        <f t="shared" si="37"/>
        <v>Merck &amp; Co Inc-West Point</v>
      </c>
      <c r="C2406" s="1" t="b">
        <f>IF(D2406&lt;&gt;"",IF(COUNTIF($D$2:D2405, D2406), INDEX($A$2:$D$100000, MATCH(D2406, $D$2:D2405,0),1), FALSE), FALSE)</f>
        <v>0</v>
      </c>
      <c r="F2406" s="1" t="b">
        <f>IF(G2406&lt;&gt;"", IF(COUNTIF($G$2:G2405, G2406), INDEX($A$2:$G$100000, MATCH(G2406, $G$2:G2405,0),1), FALSE), FALSE)</f>
        <v>0</v>
      </c>
      <c r="G2406" s="1">
        <v>12303</v>
      </c>
      <c r="H2406" s="1" t="s">
        <v>2519</v>
      </c>
    </row>
    <row r="2407" spans="1:8" x14ac:dyDescent="0.2">
      <c r="A2407" s="1">
        <v>2412</v>
      </c>
      <c r="B2407" s="1" t="str">
        <f t="shared" si="37"/>
        <v>Mercy Medical Center</v>
      </c>
      <c r="C2407" s="1" t="b">
        <f>IF(D2407&lt;&gt;"",IF(COUNTIF($D$2:D2406, D2407), INDEX($A$2:$D$100000, MATCH(D2407, $D$2:D2406,0),1), FALSE), FALSE)</f>
        <v>0</v>
      </c>
      <c r="F2407" s="1" t="b">
        <f>IF(G2407&lt;&gt;"", IF(COUNTIF($G$2:G2406, G2407), INDEX($A$2:$G$100000, MATCH(G2407, $G$2:G2406,0),1), FALSE), FALSE)</f>
        <v>0</v>
      </c>
      <c r="G2407" s="1">
        <v>58133</v>
      </c>
      <c r="H2407" s="1" t="s">
        <v>2520</v>
      </c>
    </row>
    <row r="2408" spans="1:8" x14ac:dyDescent="0.2">
      <c r="A2408" s="1">
        <v>2413</v>
      </c>
      <c r="B2408" s="1" t="str">
        <f t="shared" si="37"/>
        <v>Merimil Ltd Partnership</v>
      </c>
      <c r="C2408" s="1" t="b">
        <f>IF(D2408&lt;&gt;"",IF(COUNTIF($D$2:D2407, D2408), INDEX($A$2:$D$100000, MATCH(D2408, $D$2:D2407,0),1), FALSE), FALSE)</f>
        <v>0</v>
      </c>
      <c r="F2408" s="1" t="b">
        <f>IF(G2408&lt;&gt;"", IF(COUNTIF($G$2:G2407, G2408), INDEX($A$2:$G$100000, MATCH(G2408, $G$2:G2407,0),1), FALSE), FALSE)</f>
        <v>0</v>
      </c>
      <c r="G2408" s="1">
        <v>12401</v>
      </c>
      <c r="H2408" s="1" t="s">
        <v>2521</v>
      </c>
    </row>
    <row r="2409" spans="1:8" x14ac:dyDescent="0.2">
      <c r="A2409" s="1">
        <v>2414</v>
      </c>
      <c r="B2409" s="1" t="str">
        <f t="shared" si="37"/>
        <v>Merlin One LLC</v>
      </c>
      <c r="C2409" s="1" t="b">
        <f>IF(D2409&lt;&gt;"",IF(COUNTIF($D$2:D2408, D2409), INDEX($A$2:$D$100000, MATCH(D2409, $D$2:D2408,0),1), FALSE), FALSE)</f>
        <v>0</v>
      </c>
      <c r="F2409" s="1" t="b">
        <f>IF(G2409&lt;&gt;"", IF(COUNTIF($G$2:G2408, G2409), INDEX($A$2:$G$100000, MATCH(G2409, $G$2:G2408,0),1), FALSE), FALSE)</f>
        <v>0</v>
      </c>
      <c r="G2409" s="1">
        <v>60160</v>
      </c>
      <c r="H2409" s="1" t="s">
        <v>2522</v>
      </c>
    </row>
    <row r="2410" spans="1:8" x14ac:dyDescent="0.2">
      <c r="A2410" s="1">
        <v>2415</v>
      </c>
      <c r="B2410" s="1" t="str">
        <f t="shared" si="37"/>
        <v>Mesalands Community College</v>
      </c>
      <c r="C2410" s="1" t="b">
        <f>IF(D2410&lt;&gt;"",IF(COUNTIF($D$2:D2409, D2410), INDEX($A$2:$D$100000, MATCH(D2410, $D$2:D2409,0),1), FALSE), FALSE)</f>
        <v>0</v>
      </c>
      <c r="F2410" s="1" t="b">
        <f>IF(G2410&lt;&gt;"", IF(COUNTIF($G$2:G2409, G2410), INDEX($A$2:$G$100000, MATCH(G2410, $G$2:G2409,0),1), FALSE), FALSE)</f>
        <v>0</v>
      </c>
      <c r="G2410" s="1">
        <v>56410</v>
      </c>
      <c r="H2410" s="1" t="s">
        <v>2523</v>
      </c>
    </row>
    <row r="2411" spans="1:8" x14ac:dyDescent="0.2">
      <c r="A2411" s="1">
        <v>2416</v>
      </c>
      <c r="B2411" s="1" t="str">
        <f t="shared" si="37"/>
        <v>Mesquite Creek Wind, LLC</v>
      </c>
      <c r="C2411" s="1" t="b">
        <f>IF(D2411&lt;&gt;"",IF(COUNTIF($D$2:D2410, D2411), INDEX($A$2:$D$100000, MATCH(D2411, $D$2:D2410,0),1), FALSE), FALSE)</f>
        <v>0</v>
      </c>
      <c r="F2411" s="1" t="b">
        <f>IF(G2411&lt;&gt;"", IF(COUNTIF($G$2:G2410, G2411), INDEX($A$2:$G$100000, MATCH(G2411, $G$2:G2410,0),1), FALSE), FALSE)</f>
        <v>0</v>
      </c>
      <c r="G2411" s="1">
        <v>59900</v>
      </c>
      <c r="H2411" s="1" t="s">
        <v>2524</v>
      </c>
    </row>
    <row r="2412" spans="1:8" x14ac:dyDescent="0.2">
      <c r="A2412" s="1">
        <v>2417</v>
      </c>
      <c r="B2412" s="1" t="str">
        <f t="shared" si="37"/>
        <v>Mesquite Solar 1, LLC</v>
      </c>
      <c r="C2412" s="1" t="b">
        <f>IF(D2412&lt;&gt;"",IF(COUNTIF($D$2:D2411, D2412), INDEX($A$2:$D$100000, MATCH(D2412, $D$2:D2411,0),1), FALSE), FALSE)</f>
        <v>0</v>
      </c>
      <c r="F2412" s="1" t="b">
        <f>IF(G2412&lt;&gt;"", IF(COUNTIF($G$2:G2411, G2412), INDEX($A$2:$G$100000, MATCH(G2412, $G$2:G2411,0),1), FALSE), FALSE)</f>
        <v>0</v>
      </c>
      <c r="G2412" s="1">
        <v>57030</v>
      </c>
      <c r="H2412" s="1" t="s">
        <v>2525</v>
      </c>
    </row>
    <row r="2413" spans="1:8" x14ac:dyDescent="0.2">
      <c r="A2413" s="1">
        <v>2418</v>
      </c>
      <c r="B2413" s="1" t="str">
        <f t="shared" si="37"/>
        <v>Mesquite Wind LLC</v>
      </c>
      <c r="C2413" s="1" t="b">
        <f>IF(D2413&lt;&gt;"",IF(COUNTIF($D$2:D2412, D2413), INDEX($A$2:$D$100000, MATCH(D2413, $D$2:D2412,0),1), FALSE), FALSE)</f>
        <v>0</v>
      </c>
      <c r="F2413" s="1" t="b">
        <f>IF(G2413&lt;&gt;"", IF(COUNTIF($G$2:G2412, G2413), INDEX($A$2:$G$100000, MATCH(G2413, $G$2:G2412,0),1), FALSE), FALSE)</f>
        <v>0</v>
      </c>
      <c r="G2413" s="1">
        <v>54759</v>
      </c>
      <c r="H2413" s="1" t="s">
        <v>2526</v>
      </c>
    </row>
    <row r="2414" spans="1:8" x14ac:dyDescent="0.2">
      <c r="A2414" s="1">
        <v>2419</v>
      </c>
      <c r="B2414" s="1" t="str">
        <f t="shared" si="37"/>
        <v>Messalonskee Stream Hydro LLC</v>
      </c>
      <c r="C2414" s="1" t="b">
        <f>IF(D2414&lt;&gt;"",IF(COUNTIF($D$2:D2413, D2414), INDEX($A$2:$D$100000, MATCH(D2414, $D$2:D2413,0),1), FALSE), FALSE)</f>
        <v>0</v>
      </c>
      <c r="F2414" s="1" t="b">
        <f>IF(G2414&lt;&gt;"", IF(COUNTIF($G$2:G2413, G2414), INDEX($A$2:$G$100000, MATCH(G2414, $G$2:G2413,0),1), FALSE), FALSE)</f>
        <v>0</v>
      </c>
      <c r="G2414" s="1">
        <v>56854</v>
      </c>
      <c r="H2414" s="1" t="s">
        <v>2527</v>
      </c>
    </row>
    <row r="2415" spans="1:8" x14ac:dyDescent="0.2">
      <c r="A2415" s="1">
        <v>2420</v>
      </c>
      <c r="B2415" s="1" t="str">
        <f t="shared" si="37"/>
        <v>Metlakatla Power &amp; Light</v>
      </c>
      <c r="C2415" s="1" t="b">
        <f>IF(D2415&lt;&gt;"",IF(COUNTIF($D$2:D2414, D2415), INDEX($A$2:$D$100000, MATCH(D2415, $D$2:D2414,0),1), FALSE), FALSE)</f>
        <v>0</v>
      </c>
      <c r="F2415" s="1" t="b">
        <f>IF(G2415&lt;&gt;"", IF(COUNTIF($G$2:G2414, G2415), INDEX($A$2:$G$100000, MATCH(G2415, $G$2:G2414,0),1), FALSE), FALSE)</f>
        <v>0</v>
      </c>
      <c r="G2415" s="1">
        <v>12385</v>
      </c>
      <c r="H2415" s="1" t="s">
        <v>2528</v>
      </c>
    </row>
    <row r="2416" spans="1:8" x14ac:dyDescent="0.2">
      <c r="A2416" s="1">
        <v>2421</v>
      </c>
      <c r="B2416" s="1" t="str">
        <f t="shared" si="37"/>
        <v>Metro Wtr Recl Dist Grtr Chi</v>
      </c>
      <c r="C2416" s="1" t="b">
        <f>IF(D2416&lt;&gt;"",IF(COUNTIF($D$2:D2415, D2416), INDEX($A$2:$D$100000, MATCH(D2416, $D$2:D2415,0),1), FALSE), FALSE)</f>
        <v>0</v>
      </c>
      <c r="F2416" s="1" t="b">
        <f>IF(G2416&lt;&gt;"", IF(COUNTIF($G$2:G2415, G2416), INDEX($A$2:$G$100000, MATCH(G2416, $G$2:G2415,0),1), FALSE), FALSE)</f>
        <v>0</v>
      </c>
      <c r="G2416" s="1">
        <v>3473</v>
      </c>
      <c r="H2416" s="1" t="s">
        <v>2529</v>
      </c>
    </row>
    <row r="2417" spans="1:8" x14ac:dyDescent="0.2">
      <c r="A2417" s="1">
        <v>2422</v>
      </c>
      <c r="B2417" s="1" t="str">
        <f t="shared" si="37"/>
        <v>Metropolitan Airports Commission</v>
      </c>
      <c r="C2417" s="1" t="b">
        <f>IF(D2417&lt;&gt;"",IF(COUNTIF($D$2:D2416, D2417), INDEX($A$2:$D$100000, MATCH(D2417, $D$2:D2416,0),1), FALSE), FALSE)</f>
        <v>0</v>
      </c>
      <c r="F2417" s="1" t="b">
        <f>IF(G2417&lt;&gt;"", IF(COUNTIF($G$2:G2416, G2417), INDEX($A$2:$G$100000, MATCH(G2417, $G$2:G2416,0),1), FALSE), FALSE)</f>
        <v>0</v>
      </c>
      <c r="G2417" s="1">
        <v>59483</v>
      </c>
      <c r="H2417" s="1" t="s">
        <v>2530</v>
      </c>
    </row>
    <row r="2418" spans="1:8" x14ac:dyDescent="0.2">
      <c r="A2418" s="1">
        <v>2423</v>
      </c>
      <c r="B2418" s="1" t="str">
        <f t="shared" si="37"/>
        <v>Metropolitan Dist of Hartford</v>
      </c>
      <c r="C2418" s="1" t="b">
        <f>IF(D2418&lt;&gt;"",IF(COUNTIF($D$2:D2417, D2418), INDEX($A$2:$D$100000, MATCH(D2418, $D$2:D2417,0),1), FALSE), FALSE)</f>
        <v>0</v>
      </c>
      <c r="F2418" s="1" t="b">
        <f>IF(G2418&lt;&gt;"", IF(COUNTIF($G$2:G2417, G2418), INDEX($A$2:$G$100000, MATCH(G2418, $G$2:G2417,0),1), FALSE), FALSE)</f>
        <v>0</v>
      </c>
      <c r="G2418" s="1">
        <v>12382</v>
      </c>
      <c r="H2418" s="1" t="s">
        <v>2531</v>
      </c>
    </row>
    <row r="2419" spans="1:8" x14ac:dyDescent="0.2">
      <c r="A2419" s="1">
        <v>2424</v>
      </c>
      <c r="B2419" s="1" t="str">
        <f t="shared" si="37"/>
        <v>Metropolitan Pier and Exposition Auth</v>
      </c>
      <c r="C2419" s="1" t="b">
        <f>IF(D2419&lt;&gt;"",IF(COUNTIF($D$2:D2418, D2419), INDEX($A$2:$D$100000, MATCH(D2419, $D$2:D2418,0),1), FALSE), FALSE)</f>
        <v>0</v>
      </c>
      <c r="F2419" s="1" t="b">
        <f>IF(G2419&lt;&gt;"", IF(COUNTIF($G$2:G2418, G2419), INDEX($A$2:$G$100000, MATCH(G2419, $G$2:G2418,0),1), FALSE), FALSE)</f>
        <v>0</v>
      </c>
      <c r="G2419" s="1">
        <v>54704</v>
      </c>
      <c r="H2419" s="1" t="s">
        <v>2532</v>
      </c>
    </row>
    <row r="2420" spans="1:8" x14ac:dyDescent="0.2">
      <c r="A2420" s="1">
        <v>2425</v>
      </c>
      <c r="B2420" s="1" t="str">
        <f t="shared" si="37"/>
        <v>Metropolitan Sewerage District</v>
      </c>
      <c r="C2420" s="1" t="b">
        <f>IF(D2420&lt;&gt;"",IF(COUNTIF($D$2:D2419, D2420), INDEX($A$2:$D$100000, MATCH(D2420, $D$2:D2419,0),1), FALSE), FALSE)</f>
        <v>0</v>
      </c>
      <c r="F2420" s="1" t="b">
        <f>IF(G2420&lt;&gt;"", IF(COUNTIF($G$2:G2419, G2420), INDEX($A$2:$G$100000, MATCH(G2420, $G$2:G2419,0),1), FALSE), FALSE)</f>
        <v>0</v>
      </c>
      <c r="G2420" s="1">
        <v>12374</v>
      </c>
      <c r="H2420" s="1" t="s">
        <v>2533</v>
      </c>
    </row>
    <row r="2421" spans="1:8" x14ac:dyDescent="0.2">
      <c r="A2421" s="1">
        <v>2426</v>
      </c>
      <c r="B2421" s="1" t="str">
        <f t="shared" si="37"/>
        <v>Metropolitan Water District of S CA</v>
      </c>
      <c r="C2421" s="1" t="b">
        <f>IF(D2421&lt;&gt;"",IF(COUNTIF($D$2:D2420, D2421), INDEX($A$2:$D$100000, MATCH(D2421, $D$2:D2420,0),1), FALSE), FALSE)</f>
        <v>0</v>
      </c>
      <c r="F2421" s="1" t="b">
        <f>IF(G2421&lt;&gt;"", IF(COUNTIF($G$2:G2420, G2421), INDEX($A$2:$G$100000, MATCH(G2421, $G$2:G2420,0),1), FALSE), FALSE)</f>
        <v>0</v>
      </c>
      <c r="G2421" s="1">
        <v>12397</v>
      </c>
      <c r="H2421" s="1" t="s">
        <v>2534</v>
      </c>
    </row>
    <row r="2422" spans="1:8" x14ac:dyDescent="0.2">
      <c r="A2422" s="1">
        <v>2427</v>
      </c>
      <c r="B2422" s="1" t="str">
        <f t="shared" si="37"/>
        <v>MF Mesa Lane LLC</v>
      </c>
      <c r="C2422" s="1" t="b">
        <f>IF(D2422&lt;&gt;"",IF(COUNTIF($D$2:D2421, D2422), INDEX($A$2:$D$100000, MATCH(D2422, $D$2:D2421,0),1), FALSE), FALSE)</f>
        <v>0</v>
      </c>
      <c r="F2422" s="1" t="b">
        <f>IF(G2422&lt;&gt;"", IF(COUNTIF($G$2:G2421, G2422), INDEX($A$2:$G$100000, MATCH(G2422, $G$2:G2421,0),1), FALSE), FALSE)</f>
        <v>0</v>
      </c>
      <c r="G2422" s="1">
        <v>56284</v>
      </c>
      <c r="H2422" s="1" t="s">
        <v>2535</v>
      </c>
    </row>
    <row r="2423" spans="1:8" x14ac:dyDescent="0.2">
      <c r="A2423" s="1">
        <v>2428</v>
      </c>
      <c r="B2423" s="1" t="str">
        <f t="shared" si="37"/>
        <v>MHI Wind Power</v>
      </c>
      <c r="C2423" s="1" t="b">
        <f>IF(D2423&lt;&gt;"",IF(COUNTIF($D$2:D2422, D2423), INDEX($A$2:$D$100000, MATCH(D2423, $D$2:D2422,0),1), FALSE), FALSE)</f>
        <v>0</v>
      </c>
      <c r="F2423" s="1" t="b">
        <f>IF(G2423&lt;&gt;"", IF(COUNTIF($G$2:G2422, G2423), INDEX($A$2:$G$100000, MATCH(G2423, $G$2:G2422,0),1), FALSE), FALSE)</f>
        <v>0</v>
      </c>
      <c r="G2423" s="1">
        <v>58772</v>
      </c>
      <c r="H2423" s="1" t="s">
        <v>2536</v>
      </c>
    </row>
    <row r="2424" spans="1:8" x14ac:dyDescent="0.2">
      <c r="A2424" s="1">
        <v>2429</v>
      </c>
      <c r="B2424" s="1" t="str">
        <f t="shared" si="37"/>
        <v>Mi-28 Water Power Project LLC</v>
      </c>
      <c r="C2424" s="1" t="b">
        <f>IF(D2424&lt;&gt;"",IF(COUNTIF($D$2:D2423, D2424), INDEX($A$2:$D$100000, MATCH(D2424, $D$2:D2423,0),1), FALSE), FALSE)</f>
        <v>0</v>
      </c>
      <c r="F2424" s="1" t="b">
        <f>IF(G2424&lt;&gt;"", IF(COUNTIF($G$2:G2423, G2424), INDEX($A$2:$G$100000, MATCH(G2424, $G$2:G2423,0),1), FALSE), FALSE)</f>
        <v>0</v>
      </c>
      <c r="G2424" s="1">
        <v>12454</v>
      </c>
      <c r="H2424" s="1" t="s">
        <v>2537</v>
      </c>
    </row>
    <row r="2425" spans="1:8" x14ac:dyDescent="0.2">
      <c r="A2425" s="1">
        <v>2430</v>
      </c>
      <c r="B2425" s="1" t="str">
        <f t="shared" si="37"/>
        <v>Miami Dade Water &amp; Sewer Dept</v>
      </c>
      <c r="C2425" s="1" t="b">
        <f>IF(D2425&lt;&gt;"",IF(COUNTIF($D$2:D2424, D2425), INDEX($A$2:$D$100000, MATCH(D2425, $D$2:D2424,0),1), FALSE), FALSE)</f>
        <v>0</v>
      </c>
      <c r="F2425" s="1" t="b">
        <f>IF(G2425&lt;&gt;"", IF(COUNTIF($G$2:G2424, G2425), INDEX($A$2:$G$100000, MATCH(G2425, $G$2:G2424,0),1), FALSE), FALSE)</f>
        <v>0</v>
      </c>
      <c r="G2425" s="1">
        <v>12411</v>
      </c>
      <c r="H2425" s="1" t="s">
        <v>2538</v>
      </c>
    </row>
    <row r="2426" spans="1:8" x14ac:dyDescent="0.2">
      <c r="A2426" s="1">
        <v>2431</v>
      </c>
      <c r="B2426" s="1" t="str">
        <f t="shared" si="37"/>
        <v>Michigan Public Power Agency</v>
      </c>
      <c r="C2426" s="1" t="b">
        <f>IF(D2426&lt;&gt;"",IF(COUNTIF($D$2:D2425, D2426), INDEX($A$2:$D$100000, MATCH(D2426, $D$2:D2425,0),1), FALSE), FALSE)</f>
        <v>0</v>
      </c>
      <c r="F2426" s="1" t="b">
        <f>IF(G2426&lt;&gt;"", IF(COUNTIF($G$2:G2425, G2426), INDEX($A$2:$G$100000, MATCH(G2426, $G$2:G2425,0),1), FALSE), FALSE)</f>
        <v>0</v>
      </c>
      <c r="G2426" s="1">
        <v>40582</v>
      </c>
      <c r="H2426" s="1" t="s">
        <v>2539</v>
      </c>
    </row>
    <row r="2427" spans="1:8" x14ac:dyDescent="0.2">
      <c r="A2427" s="1">
        <v>2432</v>
      </c>
      <c r="B2427" s="1" t="str">
        <f t="shared" si="37"/>
        <v>Michigan South Central Pwr Agy</v>
      </c>
      <c r="C2427" s="1" t="b">
        <f>IF(D2427&lt;&gt;"",IF(COUNTIF($D$2:D2426, D2427), INDEX($A$2:$D$100000, MATCH(D2427, $D$2:D2426,0),1), FALSE), FALSE)</f>
        <v>0</v>
      </c>
      <c r="F2427" s="1" t="b">
        <f>IF(G2427&lt;&gt;"", IF(COUNTIF($G$2:G2426, G2427), INDEX($A$2:$G$100000, MATCH(G2427, $G$2:G2426,0),1), FALSE), FALSE)</f>
        <v>0</v>
      </c>
      <c r="G2427" s="1">
        <v>12807</v>
      </c>
      <c r="H2427" s="1" t="s">
        <v>2540</v>
      </c>
    </row>
    <row r="2428" spans="1:8" x14ac:dyDescent="0.2">
      <c r="A2428" s="1">
        <v>2433</v>
      </c>
      <c r="B2428" s="1" t="str">
        <f t="shared" si="37"/>
        <v>Michigan State University</v>
      </c>
      <c r="C2428" s="1" t="b">
        <f>IF(D2428&lt;&gt;"",IF(COUNTIF($D$2:D2427, D2428), INDEX($A$2:$D$100000, MATCH(D2428, $D$2:D2427,0),1), FALSE), FALSE)</f>
        <v>0</v>
      </c>
      <c r="F2428" s="1" t="b">
        <f>IF(G2428&lt;&gt;"", IF(COUNTIF($G$2:G2427, G2428), INDEX($A$2:$G$100000, MATCH(G2428, $G$2:G2427,0),1), FALSE), FALSE)</f>
        <v>0</v>
      </c>
      <c r="G2428" s="1">
        <v>12436</v>
      </c>
      <c r="H2428" s="1" t="s">
        <v>2541</v>
      </c>
    </row>
    <row r="2429" spans="1:8" x14ac:dyDescent="0.2">
      <c r="A2429" s="1">
        <v>2434</v>
      </c>
      <c r="B2429" s="1" t="str">
        <f t="shared" si="37"/>
        <v>Michigan Sugar Company</v>
      </c>
      <c r="C2429" s="1" t="b">
        <f>IF(D2429&lt;&gt;"",IF(COUNTIF($D$2:D2428, D2429), INDEX($A$2:$D$100000, MATCH(D2429, $D$2:D2428,0),1), FALSE), FALSE)</f>
        <v>0</v>
      </c>
      <c r="F2429" s="1" t="b">
        <f>IF(G2429&lt;&gt;"", IF(COUNTIF($G$2:G2428, G2429), INDEX($A$2:$G$100000, MATCH(G2429, $G$2:G2428,0),1), FALSE), FALSE)</f>
        <v>0</v>
      </c>
      <c r="G2429" s="1">
        <v>57324</v>
      </c>
      <c r="H2429" s="1" t="s">
        <v>2542</v>
      </c>
    </row>
    <row r="2430" spans="1:8" x14ac:dyDescent="0.2">
      <c r="A2430" s="1">
        <v>2435</v>
      </c>
      <c r="B2430" s="1" t="str">
        <f t="shared" si="37"/>
        <v>Michigan Wind 1 LLC</v>
      </c>
      <c r="C2430" s="1" t="b">
        <f>IF(D2430&lt;&gt;"",IF(COUNTIF($D$2:D2429, D2430), INDEX($A$2:$D$100000, MATCH(D2430, $D$2:D2429,0),1), FALSE), FALSE)</f>
        <v>0</v>
      </c>
      <c r="F2430" s="1" t="b">
        <f>IF(G2430&lt;&gt;"", IF(COUNTIF($G$2:G2429, G2430), INDEX($A$2:$G$100000, MATCH(G2430, $G$2:G2429,0),1), FALSE), FALSE)</f>
        <v>0</v>
      </c>
      <c r="G2430" s="1">
        <v>54800</v>
      </c>
      <c r="H2430" s="1" t="s">
        <v>2543</v>
      </c>
    </row>
    <row r="2431" spans="1:8" x14ac:dyDescent="0.2">
      <c r="A2431" s="1">
        <v>2436</v>
      </c>
      <c r="B2431" s="1" t="str">
        <f t="shared" si="37"/>
        <v>Michigan Wind 2 LLC</v>
      </c>
      <c r="C2431" s="1" t="b">
        <f>IF(D2431&lt;&gt;"",IF(COUNTIF($D$2:D2430, D2431), INDEX($A$2:$D$100000, MATCH(D2431, $D$2:D2430,0),1), FALSE), FALSE)</f>
        <v>0</v>
      </c>
      <c r="F2431" s="1" t="b">
        <f>IF(G2431&lt;&gt;"", IF(COUNTIF($G$2:G2430, G2431), INDEX($A$2:$G$100000, MATCH(G2431, $G$2:G2430,0),1), FALSE), FALSE)</f>
        <v>0</v>
      </c>
      <c r="G2431" s="1">
        <v>56951</v>
      </c>
      <c r="H2431" s="1" t="s">
        <v>2544</v>
      </c>
    </row>
    <row r="2432" spans="1:8" x14ac:dyDescent="0.2">
      <c r="A2432" s="1">
        <v>2437</v>
      </c>
      <c r="B2432" s="1" t="str">
        <f t="shared" si="37"/>
        <v>Mid Set Cogeneration Co</v>
      </c>
      <c r="C2432" s="1" t="b">
        <f>IF(D2432&lt;&gt;"",IF(COUNTIF($D$2:D2431, D2432), INDEX($A$2:$D$100000, MATCH(D2432, $D$2:D2431,0),1), FALSE), FALSE)</f>
        <v>0</v>
      </c>
      <c r="F2432" s="1" t="b">
        <f>IF(G2432&lt;&gt;"", IF(COUNTIF($G$2:G2431, G2432), INDEX($A$2:$G$100000, MATCH(G2432, $G$2:G2431,0),1), FALSE), FALSE)</f>
        <v>0</v>
      </c>
      <c r="G2432" s="1">
        <v>12449</v>
      </c>
      <c r="H2432" s="1" t="s">
        <v>2545</v>
      </c>
    </row>
    <row r="2433" spans="1:8" x14ac:dyDescent="0.2">
      <c r="A2433" s="1">
        <v>2438</v>
      </c>
      <c r="B2433" s="1" t="str">
        <f t="shared" si="37"/>
        <v>Mid-Maine Waste Action Corp</v>
      </c>
      <c r="C2433" s="1" t="b">
        <f>IF(D2433&lt;&gt;"",IF(COUNTIF($D$2:D2432, D2433), INDEX($A$2:$D$100000, MATCH(D2433, $D$2:D2432,0),1), FALSE), FALSE)</f>
        <v>0</v>
      </c>
      <c r="F2433" s="1" t="b">
        <f>IF(G2433&lt;&gt;"", IF(COUNTIF($G$2:G2432, G2433), INDEX($A$2:$G$100000, MATCH(G2433, $G$2:G2432,0),1), FALSE), FALSE)</f>
        <v>0</v>
      </c>
      <c r="G2433" s="1">
        <v>22219</v>
      </c>
      <c r="H2433" s="1" t="s">
        <v>2546</v>
      </c>
    </row>
    <row r="2434" spans="1:8" x14ac:dyDescent="0.2">
      <c r="A2434" s="1">
        <v>2439</v>
      </c>
      <c r="B2434" s="1" t="str">
        <f t="shared" ref="B2434:B2497" si="38">IF(H2434="",E2434,H2434)</f>
        <v>Middle Fork Irrigation Dist</v>
      </c>
      <c r="C2434" s="1" t="b">
        <f>IF(D2434&lt;&gt;"",IF(COUNTIF($D$2:D2433, D2434), INDEX($A$2:$D$100000, MATCH(D2434, $D$2:D2433,0),1), FALSE), FALSE)</f>
        <v>0</v>
      </c>
      <c r="F2434" s="1" t="b">
        <f>IF(G2434&lt;&gt;"", IF(COUNTIF($G$2:G2433, G2434), INDEX($A$2:$G$100000, MATCH(G2434, $G$2:G2433,0),1), FALSE), FALSE)</f>
        <v>0</v>
      </c>
      <c r="G2434" s="1">
        <v>12502</v>
      </c>
      <c r="H2434" s="1" t="s">
        <v>2547</v>
      </c>
    </row>
    <row r="2435" spans="1:8" x14ac:dyDescent="0.2">
      <c r="A2435" s="1">
        <v>2440</v>
      </c>
      <c r="B2435" s="1" t="str">
        <f t="shared" si="38"/>
        <v>Middle Tennessee State University</v>
      </c>
      <c r="C2435" s="1" t="b">
        <f>IF(D2435&lt;&gt;"",IF(COUNTIF($D$2:D2434, D2435), INDEX($A$2:$D$100000, MATCH(D2435, $D$2:D2434,0),1), FALSE), FALSE)</f>
        <v>0</v>
      </c>
      <c r="F2435" s="1" t="b">
        <f>IF(G2435&lt;&gt;"", IF(COUNTIF($G$2:G2434, G2435), INDEX($A$2:$G$100000, MATCH(G2435, $G$2:G2434,0),1), FALSE), FALSE)</f>
        <v>0</v>
      </c>
      <c r="G2435" s="1">
        <v>58100</v>
      </c>
      <c r="H2435" s="1" t="s">
        <v>2548</v>
      </c>
    </row>
    <row r="2436" spans="1:8" x14ac:dyDescent="0.2">
      <c r="A2436" s="1">
        <v>2441</v>
      </c>
      <c r="B2436" s="1" t="str">
        <f t="shared" si="38"/>
        <v>Middlebury College Biomass</v>
      </c>
      <c r="C2436" s="1" t="b">
        <f>IF(D2436&lt;&gt;"",IF(COUNTIF($D$2:D2435, D2436), INDEX($A$2:$D$100000, MATCH(D2436, $D$2:D2435,0),1), FALSE), FALSE)</f>
        <v>0</v>
      </c>
      <c r="F2436" s="1" t="b">
        <f>IF(G2436&lt;&gt;"", IF(COUNTIF($G$2:G2435, G2436), INDEX($A$2:$G$100000, MATCH(G2436, $G$2:G2435,0),1), FALSE), FALSE)</f>
        <v>0</v>
      </c>
      <c r="G2436" s="1">
        <v>57123</v>
      </c>
      <c r="H2436" s="1" t="s">
        <v>2549</v>
      </c>
    </row>
    <row r="2437" spans="1:8" x14ac:dyDescent="0.2">
      <c r="A2437" s="1">
        <v>2442</v>
      </c>
      <c r="B2437" s="1" t="str">
        <f t="shared" si="38"/>
        <v>Middlesex Generating Company LLC</v>
      </c>
      <c r="C2437" s="1" t="b">
        <f>IF(D2437&lt;&gt;"",IF(COUNTIF($D$2:D2436, D2437), INDEX($A$2:$D$100000, MATCH(D2437, $D$2:D2436,0),1), FALSE), FALSE)</f>
        <v>0</v>
      </c>
      <c r="F2437" s="1" t="b">
        <f>IF(G2437&lt;&gt;"", IF(COUNTIF($G$2:G2436, G2437), INDEX($A$2:$G$100000, MATCH(G2437, $G$2:G2436,0),1), FALSE), FALSE)</f>
        <v>0</v>
      </c>
      <c r="G2437" s="1">
        <v>49775</v>
      </c>
      <c r="H2437" s="1" t="s">
        <v>2550</v>
      </c>
    </row>
    <row r="2438" spans="1:8" x14ac:dyDescent="0.2">
      <c r="A2438" s="1">
        <v>2443</v>
      </c>
      <c r="B2438" s="1" t="str">
        <f t="shared" si="38"/>
        <v>Middletown Power LLC</v>
      </c>
      <c r="C2438" s="1" t="b">
        <f>IF(D2438&lt;&gt;"",IF(COUNTIF($D$2:D2437, D2438), INDEX($A$2:$D$100000, MATCH(D2438, $D$2:D2437,0),1), FALSE), FALSE)</f>
        <v>0</v>
      </c>
      <c r="F2438" s="1" t="b">
        <f>IF(G2438&lt;&gt;"", IF(COUNTIF($G$2:G2437, G2438), INDEX($A$2:$G$100000, MATCH(G2438, $G$2:G2437,0),1), FALSE), FALSE)</f>
        <v>0</v>
      </c>
      <c r="G2438" s="1">
        <v>12490</v>
      </c>
      <c r="H2438" s="1" t="s">
        <v>2551</v>
      </c>
    </row>
    <row r="2439" spans="1:8" x14ac:dyDescent="0.2">
      <c r="A2439" s="1">
        <v>2444</v>
      </c>
      <c r="B2439" s="1" t="str">
        <f t="shared" si="38"/>
        <v>Midland Cogeneration Venture</v>
      </c>
      <c r="C2439" s="1" t="b">
        <f>IF(D2439&lt;&gt;"",IF(COUNTIF($D$2:D2438, D2439), INDEX($A$2:$D$100000, MATCH(D2439, $D$2:D2438,0),1), FALSE), FALSE)</f>
        <v>0</v>
      </c>
      <c r="F2439" s="1" t="b">
        <f>IF(G2439&lt;&gt;"", IF(COUNTIF($G$2:G2438, G2439), INDEX($A$2:$G$100000, MATCH(G2439, $G$2:G2438,0),1), FALSE), FALSE)</f>
        <v>0</v>
      </c>
      <c r="G2439" s="1">
        <v>12492</v>
      </c>
      <c r="H2439" s="1" t="s">
        <v>2552</v>
      </c>
    </row>
    <row r="2440" spans="1:8" x14ac:dyDescent="0.2">
      <c r="A2440" s="1">
        <v>2445</v>
      </c>
      <c r="B2440" s="1" t="str">
        <f t="shared" si="38"/>
        <v>Midlothian Energy LLC</v>
      </c>
      <c r="C2440" s="1" t="b">
        <f>IF(D2440&lt;&gt;"",IF(COUNTIF($D$2:D2439, D2440), INDEX($A$2:$D$100000, MATCH(D2440, $D$2:D2439,0),1), FALSE), FALSE)</f>
        <v>0</v>
      </c>
      <c r="F2440" s="1" t="b">
        <f>IF(G2440&lt;&gt;"", IF(COUNTIF($G$2:G2439, G2440), INDEX($A$2:$G$100000, MATCH(G2440, $G$2:G2439,0),1), FALSE), FALSE)</f>
        <v>0</v>
      </c>
      <c r="G2440" s="1">
        <v>12501</v>
      </c>
      <c r="H2440" s="1" t="s">
        <v>2553</v>
      </c>
    </row>
    <row r="2441" spans="1:8" x14ac:dyDescent="0.2">
      <c r="A2441" s="1">
        <v>2446</v>
      </c>
      <c r="B2441" s="1" t="str">
        <f t="shared" si="38"/>
        <v>Midway-Sunset Cogeneration Co</v>
      </c>
      <c r="C2441" s="1" t="b">
        <f>IF(D2441&lt;&gt;"",IF(COUNTIF($D$2:D2440, D2441), INDEX($A$2:$D$100000, MATCH(D2441, $D$2:D2440,0),1), FALSE), FALSE)</f>
        <v>0</v>
      </c>
      <c r="F2441" s="1" t="b">
        <f>IF(G2441&lt;&gt;"", IF(COUNTIF($G$2:G2440, G2441), INDEX($A$2:$G$100000, MATCH(G2441, $G$2:G2440,0),1), FALSE), FALSE)</f>
        <v>0</v>
      </c>
      <c r="G2441" s="1">
        <v>12687</v>
      </c>
      <c r="H2441" s="1" t="s">
        <v>2554</v>
      </c>
    </row>
    <row r="2442" spans="1:8" x14ac:dyDescent="0.2">
      <c r="A2442" s="1">
        <v>2447</v>
      </c>
      <c r="B2442" s="1" t="str">
        <f t="shared" si="38"/>
        <v>Midwest Generations EME LLC</v>
      </c>
      <c r="C2442" s="1" t="b">
        <f>IF(D2442&lt;&gt;"",IF(COUNTIF($D$2:D2441, D2442), INDEX($A$2:$D$100000, MATCH(D2442, $D$2:D2441,0),1), FALSE), FALSE)</f>
        <v>0</v>
      </c>
      <c r="F2442" s="1" t="b">
        <f>IF(G2442&lt;&gt;"", IF(COUNTIF($G$2:G2441, G2442), INDEX($A$2:$G$100000, MATCH(G2442, $G$2:G2441,0),1), FALSE), FALSE)</f>
        <v>0</v>
      </c>
      <c r="G2442" s="1">
        <v>12384</v>
      </c>
      <c r="H2442" s="1" t="s">
        <v>2555</v>
      </c>
    </row>
    <row r="2443" spans="1:8" x14ac:dyDescent="0.2">
      <c r="A2443" s="1">
        <v>2448</v>
      </c>
      <c r="B2443" s="1" t="str">
        <f t="shared" si="38"/>
        <v>Midwest Hydro LLC</v>
      </c>
      <c r="C2443" s="1" t="b">
        <f>IF(D2443&lt;&gt;"",IF(COUNTIF($D$2:D2442, D2443), INDEX($A$2:$D$100000, MATCH(D2443, $D$2:D2442,0),1), FALSE), FALSE)</f>
        <v>0</v>
      </c>
      <c r="F2443" s="1" t="b">
        <f>IF(G2443&lt;&gt;"", IF(COUNTIF($G$2:G2442, G2443), INDEX($A$2:$G$100000, MATCH(G2443, $G$2:G2442,0),1), FALSE), FALSE)</f>
        <v>0</v>
      </c>
      <c r="G2443" s="1">
        <v>21581</v>
      </c>
      <c r="H2443" s="1" t="s">
        <v>2556</v>
      </c>
    </row>
    <row r="2444" spans="1:8" x14ac:dyDescent="0.2">
      <c r="A2444" s="1">
        <v>2449</v>
      </c>
      <c r="B2444" s="1" t="str">
        <f t="shared" si="38"/>
        <v>Mile Farm LLC</v>
      </c>
      <c r="C2444" s="1" t="b">
        <f>IF(D2444&lt;&gt;"",IF(COUNTIF($D$2:D2443, D2444), INDEX($A$2:$D$100000, MATCH(D2444, $D$2:D2443,0),1), FALSE), FALSE)</f>
        <v>0</v>
      </c>
      <c r="F2444" s="1" t="b">
        <f>IF(G2444&lt;&gt;"", IF(COUNTIF($G$2:G2443, G2444), INDEX($A$2:$G$100000, MATCH(G2444, $G$2:G2443,0),1), FALSE), FALSE)</f>
        <v>0</v>
      </c>
      <c r="G2444" s="1">
        <v>58322</v>
      </c>
      <c r="H2444" s="1" t="s">
        <v>2557</v>
      </c>
    </row>
    <row r="2445" spans="1:8" x14ac:dyDescent="0.2">
      <c r="A2445" s="1">
        <v>2450</v>
      </c>
      <c r="B2445" s="1" t="str">
        <f t="shared" si="38"/>
        <v>Milford Power Co LLC</v>
      </c>
      <c r="C2445" s="1" t="b">
        <f>IF(D2445&lt;&gt;"",IF(COUNTIF($D$2:D2444, D2445), INDEX($A$2:$D$100000, MATCH(D2445, $D$2:D2444,0),1), FALSE), FALSE)</f>
        <v>0</v>
      </c>
      <c r="F2445" s="1" t="b">
        <f>IF(G2445&lt;&gt;"", IF(COUNTIF($G$2:G2444, G2445), INDEX($A$2:$G$100000, MATCH(G2445, $G$2:G2444,0),1), FALSE), FALSE)</f>
        <v>0</v>
      </c>
      <c r="G2445" s="1">
        <v>12568</v>
      </c>
      <c r="H2445" s="1" t="s">
        <v>2558</v>
      </c>
    </row>
    <row r="2446" spans="1:8" x14ac:dyDescent="0.2">
      <c r="A2446" s="1">
        <v>2451</v>
      </c>
      <c r="B2446" s="1" t="str">
        <f t="shared" si="38"/>
        <v>Milford Power Ltd Partnership</v>
      </c>
      <c r="C2446" s="1" t="b">
        <f>IF(D2446&lt;&gt;"",IF(COUNTIF($D$2:D2445, D2446), INDEX($A$2:$D$100000, MATCH(D2446, $D$2:D2445,0),1), FALSE), FALSE)</f>
        <v>0</v>
      </c>
      <c r="F2446" s="1" t="b">
        <f>IF(G2446&lt;&gt;"", IF(COUNTIF($G$2:G2445, G2446), INDEX($A$2:$G$100000, MATCH(G2446, $G$2:G2445,0),1), FALSE), FALSE)</f>
        <v>0</v>
      </c>
      <c r="G2446" s="1">
        <v>12469</v>
      </c>
      <c r="H2446" s="1" t="s">
        <v>2559</v>
      </c>
    </row>
    <row r="2447" spans="1:8" x14ac:dyDescent="0.2">
      <c r="A2447" s="1">
        <v>2452</v>
      </c>
      <c r="B2447" s="1" t="str">
        <f t="shared" si="38"/>
        <v>Milford Solar LLC</v>
      </c>
      <c r="C2447" s="1" t="b">
        <f>IF(D2447&lt;&gt;"",IF(COUNTIF($D$2:D2446, D2447), INDEX($A$2:$D$100000, MATCH(D2447, $D$2:D2446,0),1), FALSE), FALSE)</f>
        <v>0</v>
      </c>
      <c r="F2447" s="1" t="b">
        <f>IF(G2447&lt;&gt;"", IF(COUNTIF($G$2:G2446, G2447), INDEX($A$2:$G$100000, MATCH(G2447, $G$2:G2446,0),1), FALSE), FALSE)</f>
        <v>0</v>
      </c>
      <c r="G2447" s="1">
        <v>58201</v>
      </c>
      <c r="H2447" s="1" t="s">
        <v>2560</v>
      </c>
    </row>
    <row r="2448" spans="1:8" x14ac:dyDescent="0.2">
      <c r="A2448" s="1">
        <v>2453</v>
      </c>
      <c r="B2448" s="1" t="str">
        <f t="shared" si="38"/>
        <v>Milford Wind Corridor Stage II LLC</v>
      </c>
      <c r="C2448" s="1" t="b">
        <f>IF(D2448&lt;&gt;"",IF(COUNTIF($D$2:D2447, D2448), INDEX($A$2:$D$100000, MATCH(D2448, $D$2:D2447,0),1), FALSE), FALSE)</f>
        <v>0</v>
      </c>
      <c r="F2448" s="1" t="b">
        <f>IF(G2448&lt;&gt;"", IF(COUNTIF($G$2:G2447, G2448), INDEX($A$2:$G$100000, MATCH(G2448, $G$2:G2447,0),1), FALSE), FALSE)</f>
        <v>0</v>
      </c>
      <c r="G2448" s="1">
        <v>56409</v>
      </c>
      <c r="H2448" s="1" t="s">
        <v>2561</v>
      </c>
    </row>
    <row r="2449" spans="1:8" x14ac:dyDescent="0.2">
      <c r="A2449" s="1">
        <v>2454</v>
      </c>
      <c r="B2449" s="1" t="str">
        <f t="shared" si="38"/>
        <v>Mill Shoals Hydro Co Inc</v>
      </c>
      <c r="C2449" s="1" t="b">
        <f>IF(D2449&lt;&gt;"",IF(COUNTIF($D$2:D2448, D2449), INDEX($A$2:$D$100000, MATCH(D2449, $D$2:D2448,0),1), FALSE), FALSE)</f>
        <v>0</v>
      </c>
      <c r="F2449" s="1" t="b">
        <f>IF(G2449&lt;&gt;"", IF(COUNTIF($G$2:G2448, G2449), INDEX($A$2:$G$100000, MATCH(G2449, $G$2:G2448,0),1), FALSE), FALSE)</f>
        <v>0</v>
      </c>
      <c r="G2449" s="1">
        <v>12421</v>
      </c>
      <c r="H2449" s="1" t="s">
        <v>2562</v>
      </c>
    </row>
    <row r="2450" spans="1:8" x14ac:dyDescent="0.2">
      <c r="A2450" s="1">
        <v>2455</v>
      </c>
      <c r="B2450" s="1" t="str">
        <f t="shared" si="38"/>
        <v>Millennium Power Partners LP</v>
      </c>
      <c r="C2450" s="1" t="b">
        <f>IF(D2450&lt;&gt;"",IF(COUNTIF($D$2:D2449, D2450), INDEX($A$2:$D$100000, MATCH(D2450, $D$2:D2449,0),1), FALSE), FALSE)</f>
        <v>0</v>
      </c>
      <c r="F2450" s="1" t="b">
        <f>IF(G2450&lt;&gt;"", IF(COUNTIF($G$2:G2449, G2450), INDEX($A$2:$G$100000, MATCH(G2450, $G$2:G2449,0),1), FALSE), FALSE)</f>
        <v>0</v>
      </c>
      <c r="G2450" s="1">
        <v>12713</v>
      </c>
      <c r="H2450" s="1" t="s">
        <v>2563</v>
      </c>
    </row>
    <row r="2451" spans="1:8" x14ac:dyDescent="0.2">
      <c r="A2451" s="1">
        <v>2456</v>
      </c>
      <c r="B2451" s="1" t="str">
        <f t="shared" si="38"/>
        <v>Miller Coors LLC</v>
      </c>
      <c r="C2451" s="1" t="b">
        <f>IF(D2451&lt;&gt;"",IF(COUNTIF($D$2:D2450, D2451), INDEX($A$2:$D$100000, MATCH(D2451, $D$2:D2450,0),1), FALSE), FALSE)</f>
        <v>0</v>
      </c>
      <c r="F2451" s="1" t="b">
        <f>IF(G2451&lt;&gt;"", IF(COUNTIF($G$2:G2450, G2451), INDEX($A$2:$G$100000, MATCH(G2451, $G$2:G2450,0),1), FALSE), FALSE)</f>
        <v>0</v>
      </c>
      <c r="G2451" s="1">
        <v>57316</v>
      </c>
      <c r="H2451" s="1" t="s">
        <v>2564</v>
      </c>
    </row>
    <row r="2452" spans="1:8" x14ac:dyDescent="0.2">
      <c r="A2452" s="1">
        <v>2457</v>
      </c>
      <c r="B2452" s="1" t="str">
        <f t="shared" si="38"/>
        <v>MillerCoors Irwindale Brewery</v>
      </c>
      <c r="C2452" s="1" t="b">
        <f>IF(D2452&lt;&gt;"",IF(COUNTIF($D$2:D2451, D2452), INDEX($A$2:$D$100000, MATCH(D2452, $D$2:D2451,0),1), FALSE), FALSE)</f>
        <v>0</v>
      </c>
      <c r="F2452" s="1" t="b">
        <f>IF(G2452&lt;&gt;"", IF(COUNTIF($G$2:G2451, G2452), INDEX($A$2:$G$100000, MATCH(G2452, $G$2:G2451,0),1), FALSE), FALSE)</f>
        <v>0</v>
      </c>
      <c r="G2452" s="1">
        <v>57435</v>
      </c>
      <c r="H2452" s="1" t="s">
        <v>2565</v>
      </c>
    </row>
    <row r="2453" spans="1:8" x14ac:dyDescent="0.2">
      <c r="A2453" s="1">
        <v>2458</v>
      </c>
      <c r="B2453" s="1" t="str">
        <f t="shared" si="38"/>
        <v>MillerCoors Shenandoah Brewery</v>
      </c>
      <c r="C2453" s="1" t="b">
        <f>IF(D2453&lt;&gt;"",IF(COUNTIF($D$2:D2452, D2453), INDEX($A$2:$D$100000, MATCH(D2453, $D$2:D2452,0),1), FALSE), FALSE)</f>
        <v>0</v>
      </c>
      <c r="F2453" s="1" t="b">
        <f>IF(G2453&lt;&gt;"", IF(COUNTIF($G$2:G2452, G2453), INDEX($A$2:$G$100000, MATCH(G2453, $G$2:G2452,0),1), FALSE), FALSE)</f>
        <v>0</v>
      </c>
      <c r="G2453" s="1">
        <v>57436</v>
      </c>
      <c r="H2453" s="1" t="s">
        <v>2566</v>
      </c>
    </row>
    <row r="2454" spans="1:8" x14ac:dyDescent="0.2">
      <c r="A2454" s="1">
        <v>2459</v>
      </c>
      <c r="B2454" s="1" t="str">
        <f t="shared" si="38"/>
        <v>Mills Shoals Hydro Co Inc</v>
      </c>
      <c r="C2454" s="1" t="b">
        <f>IF(D2454&lt;&gt;"",IF(COUNTIF($D$2:D2453, D2454), INDEX($A$2:$D$100000, MATCH(D2454, $D$2:D2453,0),1), FALSE), FALSE)</f>
        <v>0</v>
      </c>
      <c r="F2454" s="1" t="b">
        <f>IF(G2454&lt;&gt;"", IF(COUNTIF($G$2:G2453, G2454), INDEX($A$2:$G$100000, MATCH(G2454, $G$2:G2453,0),1), FALSE), FALSE)</f>
        <v>0</v>
      </c>
      <c r="G2454" s="1">
        <v>12594</v>
      </c>
      <c r="H2454" s="1" t="s">
        <v>2567</v>
      </c>
    </row>
    <row r="2455" spans="1:8" x14ac:dyDescent="0.2">
      <c r="A2455" s="1">
        <v>2460</v>
      </c>
      <c r="B2455" s="1" t="str">
        <f t="shared" si="38"/>
        <v>Millville City Sewer Auth WTP</v>
      </c>
      <c r="C2455" s="1" t="b">
        <f>IF(D2455&lt;&gt;"",IF(COUNTIF($D$2:D2454, D2455), INDEX($A$2:$D$100000, MATCH(D2455, $D$2:D2454,0),1), FALSE), FALSE)</f>
        <v>0</v>
      </c>
      <c r="F2455" s="1" t="b">
        <f>IF(G2455&lt;&gt;"", IF(COUNTIF($G$2:G2454, G2455), INDEX($A$2:$G$100000, MATCH(G2455, $G$2:G2454,0),1), FALSE), FALSE)</f>
        <v>0</v>
      </c>
      <c r="G2455" s="1">
        <v>58699</v>
      </c>
      <c r="H2455" s="1" t="s">
        <v>2568</v>
      </c>
    </row>
    <row r="2456" spans="1:8" x14ac:dyDescent="0.2">
      <c r="A2456" s="1">
        <v>2461</v>
      </c>
      <c r="B2456" s="1" t="str">
        <f t="shared" si="38"/>
        <v>Milwaukee Metro Sewerage Dist</v>
      </c>
      <c r="C2456" s="1" t="b">
        <f>IF(D2456&lt;&gt;"",IF(COUNTIF($D$2:D2455, D2456), INDEX($A$2:$D$100000, MATCH(D2456, $D$2:D2455,0),1), FALSE), FALSE)</f>
        <v>0</v>
      </c>
      <c r="F2456" s="1" t="b">
        <f>IF(G2456&lt;&gt;"", IF(COUNTIF($G$2:G2455, G2456), INDEX($A$2:$G$100000, MATCH(G2456, $G$2:G2455,0),1), FALSE), FALSE)</f>
        <v>0</v>
      </c>
      <c r="G2456" s="1">
        <v>12619</v>
      </c>
      <c r="H2456" s="1" t="s">
        <v>2569</v>
      </c>
    </row>
    <row r="2457" spans="1:8" x14ac:dyDescent="0.2">
      <c r="A2457" s="1">
        <v>2462</v>
      </c>
      <c r="B2457" s="1" t="str">
        <f t="shared" si="38"/>
        <v>Mink Creek Hydro Entity</v>
      </c>
      <c r="C2457" s="1" t="b">
        <f>IF(D2457&lt;&gt;"",IF(COUNTIF($D$2:D2456, D2457), INDEX($A$2:$D$100000, MATCH(D2457, $D$2:D2456,0),1), FALSE), FALSE)</f>
        <v>0</v>
      </c>
      <c r="F2457" s="1" t="b">
        <f>IF(G2457&lt;&gt;"", IF(COUNTIF($G$2:G2456, G2457), INDEX($A$2:$G$100000, MATCH(G2457, $G$2:G2456,0),1), FALSE), FALSE)</f>
        <v>0</v>
      </c>
      <c r="G2457" s="1">
        <v>6288</v>
      </c>
      <c r="H2457" s="1" t="s">
        <v>2570</v>
      </c>
    </row>
    <row r="2458" spans="1:8" x14ac:dyDescent="0.2">
      <c r="A2458" s="1">
        <v>2463</v>
      </c>
      <c r="B2458" s="1" t="str">
        <f t="shared" si="38"/>
        <v>Minnesota Mining &amp; Mfg Co</v>
      </c>
      <c r="C2458" s="1" t="b">
        <f>IF(D2458&lt;&gt;"",IF(COUNTIF($D$2:D2457, D2458), INDEX($A$2:$D$100000, MATCH(D2458, $D$2:D2457,0),1), FALSE), FALSE)</f>
        <v>0</v>
      </c>
      <c r="F2458" s="1" t="b">
        <f>IF(G2458&lt;&gt;"", IF(COUNTIF($G$2:G2457, G2458), INDEX($A$2:$G$100000, MATCH(G2458, $G$2:G2457,0),1), FALSE), FALSE)</f>
        <v>0</v>
      </c>
      <c r="G2458" s="1">
        <v>12632</v>
      </c>
      <c r="H2458" s="1" t="s">
        <v>2571</v>
      </c>
    </row>
    <row r="2459" spans="1:8" x14ac:dyDescent="0.2">
      <c r="A2459" s="1">
        <v>2464</v>
      </c>
      <c r="B2459" s="1" t="str">
        <f t="shared" si="38"/>
        <v>Minnesota Municipal Power Agny</v>
      </c>
      <c r="C2459" s="1" t="b">
        <f>IF(D2459&lt;&gt;"",IF(COUNTIF($D$2:D2458, D2459), INDEX($A$2:$D$100000, MATCH(D2459, $D$2:D2458,0),1), FALSE), FALSE)</f>
        <v>0</v>
      </c>
      <c r="F2459" s="1" t="b">
        <f>IF(G2459&lt;&gt;"", IF(COUNTIF($G$2:G2458, G2459), INDEX($A$2:$G$100000, MATCH(G2459, $G$2:G2458,0),1), FALSE), FALSE)</f>
        <v>0</v>
      </c>
      <c r="G2459" s="1">
        <v>12667</v>
      </c>
      <c r="H2459" s="1" t="s">
        <v>2572</v>
      </c>
    </row>
    <row r="2460" spans="1:8" x14ac:dyDescent="0.2">
      <c r="A2460" s="1">
        <v>2465</v>
      </c>
      <c r="B2460" s="1" t="str">
        <f t="shared" si="38"/>
        <v>Minnkota Power Coop, Inc</v>
      </c>
      <c r="C2460" s="1" t="b">
        <f>IF(D2460&lt;&gt;"",IF(COUNTIF($D$2:D2459, D2460), INDEX($A$2:$D$100000, MATCH(D2460, $D$2:D2459,0),1), FALSE), FALSE)</f>
        <v>0</v>
      </c>
      <c r="F2460" s="1" t="b">
        <f>IF(G2460&lt;&gt;"", IF(COUNTIF($G$2:G2459, G2460), INDEX($A$2:$G$100000, MATCH(G2460, $G$2:G2459,0),1), FALSE), FALSE)</f>
        <v>0</v>
      </c>
      <c r="G2460" s="1">
        <v>12658</v>
      </c>
      <c r="H2460" s="1" t="s">
        <v>2573</v>
      </c>
    </row>
    <row r="2461" spans="1:8" x14ac:dyDescent="0.2">
      <c r="A2461" s="1">
        <v>2466</v>
      </c>
      <c r="B2461" s="1" t="str">
        <f t="shared" si="38"/>
        <v>Minwind Energy LLC</v>
      </c>
      <c r="C2461" s="1" t="b">
        <f>IF(D2461&lt;&gt;"",IF(COUNTIF($D$2:D2460, D2461), INDEX($A$2:$D$100000, MATCH(D2461, $D$2:D2460,0),1), FALSE), FALSE)</f>
        <v>0</v>
      </c>
      <c r="F2461" s="1" t="b">
        <f>IF(G2461&lt;&gt;"", IF(COUNTIF($G$2:G2460, G2461), INDEX($A$2:$G$100000, MATCH(G2461, $G$2:G2460,0),1), FALSE), FALSE)</f>
        <v>0</v>
      </c>
      <c r="G2461" s="1">
        <v>12582</v>
      </c>
      <c r="H2461" s="1" t="s">
        <v>2574</v>
      </c>
    </row>
    <row r="2462" spans="1:8" x14ac:dyDescent="0.2">
      <c r="A2462" s="1">
        <v>2467</v>
      </c>
      <c r="B2462" s="1" t="str">
        <f t="shared" si="38"/>
        <v>Misenheimer Farm, LLC</v>
      </c>
      <c r="C2462" s="1" t="b">
        <f>IF(D2462&lt;&gt;"",IF(COUNTIF($D$2:D2461, D2462), INDEX($A$2:$D$100000, MATCH(D2462, $D$2:D2461,0),1), FALSE), FALSE)</f>
        <v>0</v>
      </c>
      <c r="F2462" s="1" t="b">
        <f>IF(G2462&lt;&gt;"", IF(COUNTIF($G$2:G2461, G2462), INDEX($A$2:$G$100000, MATCH(G2462, $G$2:G2461,0),1), FALSE), FALSE)</f>
        <v>0</v>
      </c>
      <c r="G2462" s="1">
        <v>59322</v>
      </c>
      <c r="H2462" s="1" t="s">
        <v>2575</v>
      </c>
    </row>
    <row r="2463" spans="1:8" x14ac:dyDescent="0.2">
      <c r="A2463" s="1">
        <v>2468</v>
      </c>
      <c r="B2463" s="1" t="str">
        <f t="shared" si="38"/>
        <v>Mission Solar LLC</v>
      </c>
      <c r="C2463" s="1" t="b">
        <f>IF(D2463&lt;&gt;"",IF(COUNTIF($D$2:D2462, D2463), INDEX($A$2:$D$100000, MATCH(D2463, $D$2:D2462,0),1), FALSE), FALSE)</f>
        <v>0</v>
      </c>
      <c r="F2463" s="1" t="b">
        <f>IF(G2463&lt;&gt;"", IF(COUNTIF($G$2:G2462, G2463), INDEX($A$2:$G$100000, MATCH(G2463, $G$2:G2462,0),1), FALSE), FALSE)</f>
        <v>0</v>
      </c>
      <c r="G2463" s="1">
        <v>59090</v>
      </c>
      <c r="H2463" s="1" t="s">
        <v>2576</v>
      </c>
    </row>
    <row r="2464" spans="1:8" x14ac:dyDescent="0.2">
      <c r="A2464" s="1">
        <v>2469</v>
      </c>
      <c r="B2464" s="1" t="str">
        <f t="shared" si="38"/>
        <v>Mississippi Baptist Medical</v>
      </c>
      <c r="C2464" s="1" t="b">
        <f>IF(D2464&lt;&gt;"",IF(COUNTIF($D$2:D2463, D2464), INDEX($A$2:$D$100000, MATCH(D2464, $D$2:D2463,0),1), FALSE), FALSE)</f>
        <v>0</v>
      </c>
      <c r="F2464" s="1" t="b">
        <f>IF(G2464&lt;&gt;"", IF(COUNTIF($G$2:G2463, G2464), INDEX($A$2:$G$100000, MATCH(G2464, $G$2:G2463,0),1), FALSE), FALSE)</f>
        <v>0</v>
      </c>
      <c r="G2464" s="1">
        <v>12704</v>
      </c>
      <c r="H2464" s="1" t="s">
        <v>2577</v>
      </c>
    </row>
    <row r="2465" spans="1:8" x14ac:dyDescent="0.2">
      <c r="A2465" s="1">
        <v>2470</v>
      </c>
      <c r="B2465" s="1" t="str">
        <f t="shared" si="38"/>
        <v>Missouri Basin Muni Power Agny</v>
      </c>
      <c r="C2465" s="1" t="b">
        <f>IF(D2465&lt;&gt;"",IF(COUNTIF($D$2:D2464, D2465), INDEX($A$2:$D$100000, MATCH(D2465, $D$2:D2464,0),1), FALSE), FALSE)</f>
        <v>0</v>
      </c>
      <c r="F2465" s="1" t="b">
        <f>IF(G2465&lt;&gt;"", IF(COUNTIF($G$2:G2464, G2465), INDEX($A$2:$G$100000, MATCH(G2465, $G$2:G2464,0),1), FALSE), FALSE)</f>
        <v>0</v>
      </c>
      <c r="G2465" s="1">
        <v>12710</v>
      </c>
      <c r="H2465" s="1" t="s">
        <v>2578</v>
      </c>
    </row>
    <row r="2466" spans="1:8" x14ac:dyDescent="0.2">
      <c r="A2466" s="1">
        <v>2471</v>
      </c>
      <c r="B2466" s="1" t="str">
        <f t="shared" si="38"/>
        <v>Missouri Jnt Muni.Pwr Elec. Ut. Comm.</v>
      </c>
      <c r="C2466" s="1" t="b">
        <f>IF(D2466&lt;&gt;"",IF(COUNTIF($D$2:D2465, D2466), INDEX($A$2:$D$100000, MATCH(D2466, $D$2:D2465,0),1), FALSE), FALSE)</f>
        <v>0</v>
      </c>
      <c r="F2466" s="1" t="b">
        <f>IF(G2466&lt;&gt;"", IF(COUNTIF($G$2:G2465, G2466), INDEX($A$2:$G$100000, MATCH(G2466, $G$2:G2465,0),1), FALSE), FALSE)</f>
        <v>0</v>
      </c>
      <c r="G2466" s="1">
        <v>12670</v>
      </c>
      <c r="H2466" s="1" t="s">
        <v>2579</v>
      </c>
    </row>
    <row r="2467" spans="1:8" x14ac:dyDescent="0.2">
      <c r="A2467" s="1">
        <v>2472</v>
      </c>
      <c r="B2467" s="1" t="str">
        <f t="shared" si="38"/>
        <v>Missouri University of Science and Technology</v>
      </c>
      <c r="C2467" s="1" t="b">
        <f>IF(D2467&lt;&gt;"",IF(COUNTIF($D$2:D2466, D2467), INDEX($A$2:$D$100000, MATCH(D2467, $D$2:D2466,0),1), FALSE), FALSE)</f>
        <v>0</v>
      </c>
      <c r="F2467" s="1" t="b">
        <f>IF(G2467&lt;&gt;"", IF(COUNTIF($G$2:G2466, G2467), INDEX($A$2:$G$100000, MATCH(G2467, $G$2:G2466,0),1), FALSE), FALSE)</f>
        <v>0</v>
      </c>
      <c r="G2467" s="1">
        <v>58793</v>
      </c>
      <c r="H2467" s="1" t="s">
        <v>2580</v>
      </c>
    </row>
    <row r="2468" spans="1:8" x14ac:dyDescent="0.2">
      <c r="A2468" s="1">
        <v>2473</v>
      </c>
      <c r="B2468" s="1" t="str">
        <f t="shared" si="38"/>
        <v>MM Albany Energy LLC</v>
      </c>
      <c r="C2468" s="1" t="b">
        <f>IF(D2468&lt;&gt;"",IF(COUNTIF($D$2:D2467, D2468), INDEX($A$2:$D$100000, MATCH(D2468, $D$2:D2467,0),1), FALSE), FALSE)</f>
        <v>0</v>
      </c>
      <c r="F2468" s="1" t="b">
        <f>IF(G2468&lt;&gt;"", IF(COUNTIF($G$2:G2467, G2468), INDEX($A$2:$G$100000, MATCH(G2468, $G$2:G2467,0),1), FALSE), FALSE)</f>
        <v>0</v>
      </c>
      <c r="G2468" s="1">
        <v>57229</v>
      </c>
      <c r="H2468" s="1" t="s">
        <v>2581</v>
      </c>
    </row>
    <row r="2469" spans="1:8" x14ac:dyDescent="0.2">
      <c r="A2469" s="1">
        <v>2474</v>
      </c>
      <c r="B2469" s="1" t="str">
        <f t="shared" si="38"/>
        <v>MM Lopez Energy LLC</v>
      </c>
      <c r="C2469" s="1" t="b">
        <f>IF(D2469&lt;&gt;"",IF(COUNTIF($D$2:D2468, D2469), INDEX($A$2:$D$100000, MATCH(D2469, $D$2:D2468,0),1), FALSE), FALSE)</f>
        <v>0</v>
      </c>
      <c r="F2469" s="1" t="b">
        <f>IF(G2469&lt;&gt;"", IF(COUNTIF($G$2:G2468, G2469), INDEX($A$2:$G$100000, MATCH(G2469, $G$2:G2468,0),1), FALSE), FALSE)</f>
        <v>0</v>
      </c>
      <c r="G2469" s="1">
        <v>57232</v>
      </c>
      <c r="H2469" s="1" t="s">
        <v>2582</v>
      </c>
    </row>
    <row r="2470" spans="1:8" x14ac:dyDescent="0.2">
      <c r="A2470" s="1">
        <v>2475</v>
      </c>
      <c r="B2470" s="1" t="str">
        <f t="shared" si="38"/>
        <v>MM Mid Valley Genco LLC</v>
      </c>
      <c r="C2470" s="1" t="b">
        <f>IF(D2470&lt;&gt;"",IF(COUNTIF($D$2:D2469, D2470), INDEX($A$2:$D$100000, MATCH(D2470, $D$2:D2469,0),1), FALSE), FALSE)</f>
        <v>0</v>
      </c>
      <c r="F2470" s="1" t="b">
        <f>IF(G2470&lt;&gt;"", IF(COUNTIF($G$2:G2469, G2470), INDEX($A$2:$G$100000, MATCH(G2470, $G$2:G2469,0),1), FALSE), FALSE)</f>
        <v>0</v>
      </c>
      <c r="G2470" s="1">
        <v>57253</v>
      </c>
      <c r="H2470" s="1" t="s">
        <v>2583</v>
      </c>
    </row>
    <row r="2471" spans="1:8" x14ac:dyDescent="0.2">
      <c r="A2471" s="1">
        <v>2476</v>
      </c>
      <c r="B2471" s="1" t="str">
        <f t="shared" si="38"/>
        <v>MM Milliken Genco LLC</v>
      </c>
      <c r="C2471" s="1" t="b">
        <f>IF(D2471&lt;&gt;"",IF(COUNTIF($D$2:D2470, D2471), INDEX($A$2:$D$100000, MATCH(D2471, $D$2:D2470,0),1), FALSE), FALSE)</f>
        <v>0</v>
      </c>
      <c r="F2471" s="1" t="b">
        <f>IF(G2471&lt;&gt;"", IF(COUNTIF($G$2:G2470, G2471), INDEX($A$2:$G$100000, MATCH(G2471, $G$2:G2470,0),1), FALSE), FALSE)</f>
        <v>0</v>
      </c>
      <c r="G2471" s="1">
        <v>57254</v>
      </c>
      <c r="H2471" s="1" t="s">
        <v>2584</v>
      </c>
    </row>
    <row r="2472" spans="1:8" x14ac:dyDescent="0.2">
      <c r="A2472" s="1">
        <v>2477</v>
      </c>
      <c r="B2472" s="1" t="str">
        <f t="shared" si="38"/>
        <v>MM Prima Deshecha Energy LLC</v>
      </c>
      <c r="C2472" s="1" t="b">
        <f>IF(D2472&lt;&gt;"",IF(COUNTIF($D$2:D2471, D2472), INDEX($A$2:$D$100000, MATCH(D2472, $D$2:D2471,0),1), FALSE), FALSE)</f>
        <v>0</v>
      </c>
      <c r="F2472" s="1" t="b">
        <f>IF(G2472&lt;&gt;"", IF(COUNTIF($G$2:G2471, G2472), INDEX($A$2:$G$100000, MATCH(G2472, $G$2:G2471,0),1), FALSE), FALSE)</f>
        <v>0</v>
      </c>
      <c r="G2472" s="1">
        <v>57250</v>
      </c>
      <c r="H2472" s="1" t="s">
        <v>2585</v>
      </c>
    </row>
    <row r="2473" spans="1:8" x14ac:dyDescent="0.2">
      <c r="A2473" s="1">
        <v>2478</v>
      </c>
      <c r="B2473" s="1" t="str">
        <f t="shared" si="38"/>
        <v>MM Prince William Energy LLC</v>
      </c>
      <c r="C2473" s="1" t="b">
        <f>IF(D2473&lt;&gt;"",IF(COUNTIF($D$2:D2472, D2473), INDEX($A$2:$D$100000, MATCH(D2473, $D$2:D2472,0),1), FALSE), FALSE)</f>
        <v>0</v>
      </c>
      <c r="F2473" s="1" t="b">
        <f>IF(G2473&lt;&gt;"", IF(COUNTIF($G$2:G2472, G2473), INDEX($A$2:$G$100000, MATCH(G2473, $G$2:G2472,0),1), FALSE), FALSE)</f>
        <v>0</v>
      </c>
      <c r="G2473" s="1">
        <v>57230</v>
      </c>
      <c r="H2473" s="1" t="s">
        <v>2586</v>
      </c>
    </row>
    <row r="2474" spans="1:8" x14ac:dyDescent="0.2">
      <c r="A2474" s="1">
        <v>2479</v>
      </c>
      <c r="B2474" s="1" t="str">
        <f t="shared" si="38"/>
        <v>MM San Diego Energy-Miramar</v>
      </c>
      <c r="C2474" s="1" t="b">
        <f>IF(D2474&lt;&gt;"",IF(COUNTIF($D$2:D2473, D2474), INDEX($A$2:$D$100000, MATCH(D2474, $D$2:D2473,0),1), FALSE), FALSE)</f>
        <v>0</v>
      </c>
      <c r="F2474" s="1" t="b">
        <f>IF(G2474&lt;&gt;"", IF(COUNTIF($G$2:G2473, G2474), INDEX($A$2:$G$100000, MATCH(G2474, $G$2:G2473,0),1), FALSE), FALSE)</f>
        <v>0</v>
      </c>
      <c r="G2474" s="1">
        <v>57227</v>
      </c>
      <c r="H2474" s="1" t="s">
        <v>2587</v>
      </c>
    </row>
    <row r="2475" spans="1:8" x14ac:dyDescent="0.2">
      <c r="A2475" s="1">
        <v>2480</v>
      </c>
      <c r="B2475" s="1" t="str">
        <f t="shared" si="38"/>
        <v>MM San Diego Energy-North City</v>
      </c>
      <c r="C2475" s="1" t="b">
        <f>IF(D2475&lt;&gt;"",IF(COUNTIF($D$2:D2474, D2475), INDEX($A$2:$D$100000, MATCH(D2475, $D$2:D2474,0),1), FALSE), FALSE)</f>
        <v>0</v>
      </c>
      <c r="F2475" s="1" t="b">
        <f>IF(G2475&lt;&gt;"", IF(COUNTIF($G$2:G2474, G2475), INDEX($A$2:$G$100000, MATCH(G2475, $G$2:G2474,0),1), FALSE), FALSE)</f>
        <v>0</v>
      </c>
      <c r="G2475" s="1">
        <v>57235</v>
      </c>
      <c r="H2475" s="1" t="s">
        <v>2588</v>
      </c>
    </row>
    <row r="2476" spans="1:8" x14ac:dyDescent="0.2">
      <c r="A2476" s="1">
        <v>2481</v>
      </c>
      <c r="B2476" s="1" t="str">
        <f t="shared" si="38"/>
        <v>MM Tajiguas Energy LLC</v>
      </c>
      <c r="C2476" s="1" t="b">
        <f>IF(D2476&lt;&gt;"",IF(COUNTIF($D$2:D2475, D2476), INDEX($A$2:$D$100000, MATCH(D2476, $D$2:D2475,0),1), FALSE), FALSE)</f>
        <v>0</v>
      </c>
      <c r="F2476" s="1" t="b">
        <f>IF(G2476&lt;&gt;"", IF(COUNTIF($G$2:G2475, G2476), INDEX($A$2:$G$100000, MATCH(G2476, $G$2:G2475,0),1), FALSE), FALSE)</f>
        <v>0</v>
      </c>
      <c r="G2476" s="1">
        <v>57251</v>
      </c>
      <c r="H2476" s="1" t="s">
        <v>2589</v>
      </c>
    </row>
    <row r="2477" spans="1:8" x14ac:dyDescent="0.2">
      <c r="A2477" s="1">
        <v>2482</v>
      </c>
      <c r="B2477" s="1" t="str">
        <f t="shared" si="38"/>
        <v>MM Taunton Energy LLC</v>
      </c>
      <c r="C2477" s="1" t="b">
        <f>IF(D2477&lt;&gt;"",IF(COUNTIF($D$2:D2476, D2477), INDEX($A$2:$D$100000, MATCH(D2477, $D$2:D2476,0),1), FALSE), FALSE)</f>
        <v>0</v>
      </c>
      <c r="F2477" s="1" t="b">
        <f>IF(G2477&lt;&gt;"", IF(COUNTIF($G$2:G2476, G2477), INDEX($A$2:$G$100000, MATCH(G2477, $G$2:G2476,0),1), FALSE), FALSE)</f>
        <v>0</v>
      </c>
      <c r="G2477" s="1">
        <v>57226</v>
      </c>
      <c r="H2477" s="1" t="s">
        <v>2590</v>
      </c>
    </row>
    <row r="2478" spans="1:8" x14ac:dyDescent="0.2">
      <c r="A2478" s="1">
        <v>2483</v>
      </c>
      <c r="B2478" s="1" t="str">
        <f t="shared" si="38"/>
        <v>MM Tomoka Farms Energy LLC</v>
      </c>
      <c r="C2478" s="1" t="b">
        <f>IF(D2478&lt;&gt;"",IF(COUNTIF($D$2:D2477, D2478), INDEX($A$2:$D$100000, MATCH(D2478, $D$2:D2477,0),1), FALSE), FALSE)</f>
        <v>0</v>
      </c>
      <c r="F2478" s="1" t="b">
        <f>IF(G2478&lt;&gt;"", IF(COUNTIF($G$2:G2477, G2478), INDEX($A$2:$G$100000, MATCH(G2478, $G$2:G2477,0),1), FALSE), FALSE)</f>
        <v>0</v>
      </c>
      <c r="G2478" s="1">
        <v>57233</v>
      </c>
      <c r="H2478" s="1" t="s">
        <v>2591</v>
      </c>
    </row>
    <row r="2479" spans="1:8" x14ac:dyDescent="0.2">
      <c r="A2479" s="1">
        <v>2484</v>
      </c>
      <c r="B2479" s="1" t="str">
        <f t="shared" si="38"/>
        <v>MM West Covina Energy LLC</v>
      </c>
      <c r="C2479" s="1" t="b">
        <f>IF(D2479&lt;&gt;"",IF(COUNTIF($D$2:D2478, D2479), INDEX($A$2:$D$100000, MATCH(D2479, $D$2:D2478,0),1), FALSE), FALSE)</f>
        <v>0</v>
      </c>
      <c r="F2479" s="1" t="b">
        <f>IF(G2479&lt;&gt;"", IF(COUNTIF($G$2:G2478, G2479), INDEX($A$2:$G$100000, MATCH(G2479, $G$2:G2478,0),1), FALSE), FALSE)</f>
        <v>0</v>
      </c>
      <c r="G2479" s="1">
        <v>57224</v>
      </c>
      <c r="H2479" s="1" t="s">
        <v>2592</v>
      </c>
    </row>
    <row r="2480" spans="1:8" x14ac:dyDescent="0.2">
      <c r="A2480" s="1">
        <v>2485</v>
      </c>
      <c r="B2480" s="1" t="str">
        <f t="shared" si="38"/>
        <v>MM Yolo Power LLC</v>
      </c>
      <c r="C2480" s="1" t="b">
        <f>IF(D2480&lt;&gt;"",IF(COUNTIF($D$2:D2479, D2480), INDEX($A$2:$D$100000, MATCH(D2480, $D$2:D2479,0),1), FALSE), FALSE)</f>
        <v>0</v>
      </c>
      <c r="F2480" s="1" t="b">
        <f>IF(G2480&lt;&gt;"", IF(COUNTIF($G$2:G2479, G2480), INDEX($A$2:$G$100000, MATCH(G2480, $G$2:G2479,0),1), FALSE), FALSE)</f>
        <v>0</v>
      </c>
      <c r="G2480" s="1">
        <v>57225</v>
      </c>
      <c r="H2480" s="1" t="s">
        <v>2593</v>
      </c>
    </row>
    <row r="2481" spans="1:8" x14ac:dyDescent="0.2">
      <c r="A2481" s="1">
        <v>2486</v>
      </c>
      <c r="B2481" s="1" t="str">
        <f t="shared" si="38"/>
        <v>MMA DAS Power</v>
      </c>
      <c r="C2481" s="1" t="b">
        <f>IF(D2481&lt;&gt;"",IF(COUNTIF($D$2:D2480, D2481), INDEX($A$2:$D$100000, MATCH(D2481, $D$2:D2480,0),1), FALSE), FALSE)</f>
        <v>0</v>
      </c>
      <c r="F2481" s="1" t="b">
        <f>IF(G2481&lt;&gt;"", IF(COUNTIF($G$2:G2480, G2481), INDEX($A$2:$G$100000, MATCH(G2481, $G$2:G2480,0),1), FALSE), FALSE)</f>
        <v>0</v>
      </c>
      <c r="G2481" s="1">
        <v>56026</v>
      </c>
      <c r="H2481" s="1" t="s">
        <v>2594</v>
      </c>
    </row>
    <row r="2482" spans="1:8" x14ac:dyDescent="0.2">
      <c r="A2482" s="1">
        <v>2487</v>
      </c>
      <c r="B2482" s="1" t="str">
        <f t="shared" si="38"/>
        <v>MMA Fresno Power LP</v>
      </c>
      <c r="C2482" s="1" t="b">
        <f>IF(D2482&lt;&gt;"",IF(COUNTIF($D$2:D2481, D2482), INDEX($A$2:$D$100000, MATCH(D2482, $D$2:D2481,0),1), FALSE), FALSE)</f>
        <v>0</v>
      </c>
      <c r="F2482" s="1" t="b">
        <f>IF(G2482&lt;&gt;"", IF(COUNTIF($G$2:G2481, G2482), INDEX($A$2:$G$100000, MATCH(G2482, $G$2:G2481,0),1), FALSE), FALSE)</f>
        <v>0</v>
      </c>
      <c r="G2482" s="1">
        <v>56028</v>
      </c>
      <c r="H2482" s="1" t="s">
        <v>2595</v>
      </c>
    </row>
    <row r="2483" spans="1:8" x14ac:dyDescent="0.2">
      <c r="A2483" s="1">
        <v>2488</v>
      </c>
      <c r="B2483" s="1" t="str">
        <f t="shared" si="38"/>
        <v>MMA GDC Power LP</v>
      </c>
      <c r="C2483" s="1" t="b">
        <f>IF(D2483&lt;&gt;"",IF(COUNTIF($D$2:D2482, D2483), INDEX($A$2:$D$100000, MATCH(D2483, $D$2:D2482,0),1), FALSE), FALSE)</f>
        <v>0</v>
      </c>
      <c r="F2483" s="1" t="b">
        <f>IF(G2483&lt;&gt;"", IF(COUNTIF($G$2:G2482, G2483), INDEX($A$2:$G$100000, MATCH(G2483, $G$2:G2482,0),1), FALSE), FALSE)</f>
        <v>0</v>
      </c>
      <c r="G2483" s="1">
        <v>56113</v>
      </c>
      <c r="H2483" s="1" t="s">
        <v>2596</v>
      </c>
    </row>
    <row r="2484" spans="1:8" x14ac:dyDescent="0.2">
      <c r="A2484" s="1">
        <v>2489</v>
      </c>
      <c r="B2484" s="1" t="str">
        <f t="shared" si="38"/>
        <v>MMA LA Power LP</v>
      </c>
      <c r="C2484" s="1" t="b">
        <f>IF(D2484&lt;&gt;"",IF(COUNTIF($D$2:D2483, D2484), INDEX($A$2:$D$100000, MATCH(D2484, $D$2:D2483,0),1), FALSE), FALSE)</f>
        <v>0</v>
      </c>
      <c r="F2484" s="1" t="b">
        <f>IF(G2484&lt;&gt;"", IF(COUNTIF($G$2:G2483, G2484), INDEX($A$2:$G$100000, MATCH(G2484, $G$2:G2483,0),1), FALSE), FALSE)</f>
        <v>0</v>
      </c>
      <c r="G2484" s="1">
        <v>56027</v>
      </c>
      <c r="H2484" s="1" t="s">
        <v>2597</v>
      </c>
    </row>
    <row r="2485" spans="1:8" x14ac:dyDescent="0.2">
      <c r="A2485" s="1">
        <v>2490</v>
      </c>
      <c r="B2485" s="1" t="str">
        <f t="shared" si="38"/>
        <v>MMA WBF Power LP</v>
      </c>
      <c r="C2485" s="1" t="b">
        <f>IF(D2485&lt;&gt;"",IF(COUNTIF($D$2:D2484, D2485), INDEX($A$2:$D$100000, MATCH(D2485, $D$2:D2484,0),1), FALSE), FALSE)</f>
        <v>0</v>
      </c>
      <c r="F2485" s="1" t="b">
        <f>IF(G2485&lt;&gt;"", IF(COUNTIF($G$2:G2484, G2485), INDEX($A$2:$G$100000, MATCH(G2485, $G$2:G2484,0),1), FALSE), FALSE)</f>
        <v>0</v>
      </c>
      <c r="G2485" s="1">
        <v>56105</v>
      </c>
      <c r="H2485" s="1" t="s">
        <v>2598</v>
      </c>
    </row>
    <row r="2486" spans="1:8" x14ac:dyDescent="0.2">
      <c r="A2486" s="1">
        <v>2491</v>
      </c>
      <c r="B2486" s="1" t="str">
        <f t="shared" si="38"/>
        <v>Mobile Energy LLC</v>
      </c>
      <c r="C2486" s="1" t="b">
        <f>IF(D2486&lt;&gt;"",IF(COUNTIF($D$2:D2485, D2486), INDEX($A$2:$D$100000, MATCH(D2486, $D$2:D2485,0),1), FALSE), FALSE)</f>
        <v>0</v>
      </c>
      <c r="F2486" s="1" t="b">
        <f>IF(G2486&lt;&gt;"", IF(COUNTIF($G$2:G2485, G2486), INDEX($A$2:$G$100000, MATCH(G2486, $G$2:G2485,0),1), FALSE), FALSE)</f>
        <v>0</v>
      </c>
      <c r="G2486" s="1">
        <v>12739</v>
      </c>
      <c r="H2486" s="1" t="s">
        <v>2599</v>
      </c>
    </row>
    <row r="2487" spans="1:8" x14ac:dyDescent="0.2">
      <c r="A2487" s="1">
        <v>2492</v>
      </c>
      <c r="B2487" s="1" t="str">
        <f t="shared" si="38"/>
        <v>Mocksville Lessee LLC</v>
      </c>
      <c r="C2487" s="1" t="b">
        <f>IF(D2487&lt;&gt;"",IF(COUNTIF($D$2:D2486, D2487), INDEX($A$2:$D$100000, MATCH(D2487, $D$2:D2486,0),1), FALSE), FALSE)</f>
        <v>0</v>
      </c>
      <c r="F2487" s="1" t="b">
        <f>IF(G2487&lt;&gt;"", IF(COUNTIF($G$2:G2486, G2487), INDEX($A$2:$G$100000, MATCH(G2487, $G$2:G2486,0),1), FALSE), FALSE)</f>
        <v>0</v>
      </c>
      <c r="G2487" s="1">
        <v>58281</v>
      </c>
      <c r="H2487" s="1" t="s">
        <v>2600</v>
      </c>
    </row>
    <row r="2488" spans="1:8" x14ac:dyDescent="0.2">
      <c r="A2488" s="1">
        <v>2493</v>
      </c>
      <c r="B2488" s="1" t="str">
        <f t="shared" si="38"/>
        <v>Model City Energy LLC</v>
      </c>
      <c r="C2488" s="1" t="b">
        <f>IF(D2488&lt;&gt;"",IF(COUNTIF($D$2:D2487, D2488), INDEX($A$2:$D$100000, MATCH(D2488, $D$2:D2487,0),1), FALSE), FALSE)</f>
        <v>0</v>
      </c>
      <c r="F2488" s="1" t="b">
        <f>IF(G2488&lt;&gt;"", IF(COUNTIF($G$2:G2487, G2488), INDEX($A$2:$G$100000, MATCH(G2488, $G$2:G2487,0),1), FALSE), FALSE)</f>
        <v>0</v>
      </c>
      <c r="G2488" s="1">
        <v>12758</v>
      </c>
      <c r="H2488" s="1" t="s">
        <v>2601</v>
      </c>
    </row>
    <row r="2489" spans="1:8" x14ac:dyDescent="0.2">
      <c r="A2489" s="1">
        <v>2494</v>
      </c>
      <c r="B2489" s="1" t="str">
        <f t="shared" si="38"/>
        <v>Modesto Irrigation District</v>
      </c>
      <c r="C2489" s="1" t="b">
        <f>IF(D2489&lt;&gt;"",IF(COUNTIF($D$2:D2488, D2489), INDEX($A$2:$D$100000, MATCH(D2489, $D$2:D2488,0),1), FALSE), FALSE)</f>
        <v>0</v>
      </c>
      <c r="F2489" s="1" t="b">
        <f>IF(G2489&lt;&gt;"", IF(COUNTIF($G$2:G2488, G2489), INDEX($A$2:$G$100000, MATCH(G2489, $G$2:G2488,0),1), FALSE), FALSE)</f>
        <v>0</v>
      </c>
      <c r="G2489" s="1">
        <v>12745</v>
      </c>
      <c r="H2489" s="1" t="s">
        <v>2602</v>
      </c>
    </row>
    <row r="2490" spans="1:8" x14ac:dyDescent="0.2">
      <c r="A2490" s="1">
        <v>2495</v>
      </c>
      <c r="B2490" s="1" t="str">
        <f t="shared" si="38"/>
        <v>Mohave Sunrise Solar I, LLC</v>
      </c>
      <c r="C2490" s="1" t="b">
        <f>IF(D2490&lt;&gt;"",IF(COUNTIF($D$2:D2489, D2490), INDEX($A$2:$D$100000, MATCH(D2490, $D$2:D2489,0),1), FALSE), FALSE)</f>
        <v>0</v>
      </c>
      <c r="F2490" s="1" t="b">
        <f>IF(G2490&lt;&gt;"", IF(COUNTIF($G$2:G2489, G2490), INDEX($A$2:$G$100000, MATCH(G2490, $G$2:G2489,0),1), FALSE), FALSE)</f>
        <v>0</v>
      </c>
      <c r="G2490" s="1">
        <v>59600</v>
      </c>
      <c r="H2490" s="1" t="s">
        <v>2603</v>
      </c>
    </row>
    <row r="2491" spans="1:8" x14ac:dyDescent="0.2">
      <c r="A2491" s="1">
        <v>2496</v>
      </c>
      <c r="B2491" s="1" t="str">
        <f t="shared" si="38"/>
        <v>Mojave Solar LLC</v>
      </c>
      <c r="C2491" s="1" t="b">
        <f>IF(D2491&lt;&gt;"",IF(COUNTIF($D$2:D2490, D2491), INDEX($A$2:$D$100000, MATCH(D2491, $D$2:D2490,0),1), FALSE), FALSE)</f>
        <v>0</v>
      </c>
      <c r="F2491" s="1" t="b">
        <f>IF(G2491&lt;&gt;"", IF(COUNTIF($G$2:G2490, G2491), INDEX($A$2:$G$100000, MATCH(G2491, $G$2:G2490,0),1), FALSE), FALSE)</f>
        <v>0</v>
      </c>
      <c r="G2491" s="1">
        <v>56660</v>
      </c>
      <c r="H2491" s="1" t="s">
        <v>2604</v>
      </c>
    </row>
    <row r="2492" spans="1:8" x14ac:dyDescent="0.2">
      <c r="A2492" s="1">
        <v>2497</v>
      </c>
      <c r="B2492" s="1" t="str">
        <f t="shared" si="38"/>
        <v>Moncure Farm LLC</v>
      </c>
      <c r="C2492" s="1" t="b">
        <f>IF(D2492&lt;&gt;"",IF(COUNTIF($D$2:D2491, D2492), INDEX($A$2:$D$100000, MATCH(D2492, $D$2:D2491,0),1), FALSE), FALSE)</f>
        <v>0</v>
      </c>
      <c r="F2492" s="1" t="b">
        <f>IF(G2492&lt;&gt;"", IF(COUNTIF($G$2:G2491, G2492), INDEX($A$2:$G$100000, MATCH(G2492, $G$2:G2491,0),1), FALSE), FALSE)</f>
        <v>0</v>
      </c>
      <c r="G2492" s="1">
        <v>58925</v>
      </c>
      <c r="H2492" s="1" t="s">
        <v>2605</v>
      </c>
    </row>
    <row r="2493" spans="1:8" x14ac:dyDescent="0.2">
      <c r="A2493" s="1">
        <v>2498</v>
      </c>
      <c r="B2493" s="1" t="str">
        <f t="shared" si="38"/>
        <v>Monmouth Energy Inc</v>
      </c>
      <c r="C2493" s="1" t="b">
        <f>IF(D2493&lt;&gt;"",IF(COUNTIF($D$2:D2492, D2493), INDEX($A$2:$D$100000, MATCH(D2493, $D$2:D2492,0),1), FALSE), FALSE)</f>
        <v>0</v>
      </c>
      <c r="F2493" s="1" t="b">
        <f>IF(G2493&lt;&gt;"", IF(COUNTIF($G$2:G2492, G2493), INDEX($A$2:$G$100000, MATCH(G2493, $G$2:G2492,0),1), FALSE), FALSE)</f>
        <v>0</v>
      </c>
      <c r="G2493" s="1">
        <v>12773</v>
      </c>
      <c r="H2493" s="1" t="s">
        <v>2606</v>
      </c>
    </row>
    <row r="2494" spans="1:8" x14ac:dyDescent="0.2">
      <c r="A2494" s="1">
        <v>2499</v>
      </c>
      <c r="B2494" s="1" t="str">
        <f t="shared" si="38"/>
        <v>Monroe Newpower Corporation</v>
      </c>
      <c r="C2494" s="1" t="b">
        <f>IF(D2494&lt;&gt;"",IF(COUNTIF($D$2:D2493, D2494), INDEX($A$2:$D$100000, MATCH(D2494, $D$2:D2493,0),1), FALSE), FALSE)</f>
        <v>0</v>
      </c>
      <c r="F2494" s="1" t="b">
        <f>IF(G2494&lt;&gt;"", IF(COUNTIF($G$2:G2493, G2494), INDEX($A$2:$G$100000, MATCH(G2494, $G$2:G2493,0),1), FALSE), FALSE)</f>
        <v>0</v>
      </c>
      <c r="G2494" s="1">
        <v>58174</v>
      </c>
      <c r="H2494" s="1" t="s">
        <v>2607</v>
      </c>
    </row>
    <row r="2495" spans="1:8" x14ac:dyDescent="0.2">
      <c r="A2495" s="1">
        <v>2500</v>
      </c>
      <c r="B2495" s="1" t="str">
        <f t="shared" si="38"/>
        <v>Montana Dept-Natural Res&amp;Consv</v>
      </c>
      <c r="C2495" s="1" t="b">
        <f>IF(D2495&lt;&gt;"",IF(COUNTIF($D$2:D2494, D2495), INDEX($A$2:$D$100000, MATCH(D2495, $D$2:D2494,0),1), FALSE), FALSE)</f>
        <v>0</v>
      </c>
      <c r="F2495" s="1" t="b">
        <f>IF(G2495&lt;&gt;"", IF(COUNTIF($G$2:G2494, G2495), INDEX($A$2:$G$100000, MATCH(G2495, $G$2:G2494,0),1), FALSE), FALSE)</f>
        <v>0</v>
      </c>
      <c r="G2495" s="1">
        <v>12380</v>
      </c>
      <c r="H2495" s="1" t="s">
        <v>2608</v>
      </c>
    </row>
    <row r="2496" spans="1:8" x14ac:dyDescent="0.2">
      <c r="A2496" s="1">
        <v>2501</v>
      </c>
      <c r="B2496" s="1" t="str">
        <f t="shared" si="38"/>
        <v>Montefiore Medical Center Moses Division</v>
      </c>
      <c r="C2496" s="1" t="b">
        <f>IF(D2496&lt;&gt;"",IF(COUNTIF($D$2:D2495, D2496), INDEX($A$2:$D$100000, MATCH(D2496, $D$2:D2495,0),1), FALSE), FALSE)</f>
        <v>0</v>
      </c>
      <c r="F2496" s="1" t="b">
        <f>IF(G2496&lt;&gt;"", IF(COUNTIF($G$2:G2495, G2496), INDEX($A$2:$G$100000, MATCH(G2496, $G$2:G2495,0),1), FALSE), FALSE)</f>
        <v>0</v>
      </c>
      <c r="G2496" s="1">
        <v>58487</v>
      </c>
      <c r="H2496" s="1" t="s">
        <v>2609</v>
      </c>
    </row>
    <row r="2497" spans="1:8" x14ac:dyDescent="0.2">
      <c r="A2497" s="1">
        <v>2502</v>
      </c>
      <c r="B2497" s="1" t="str">
        <f t="shared" si="38"/>
        <v>Monterey Cnty Water Res Agency</v>
      </c>
      <c r="C2497" s="1" t="b">
        <f>IF(D2497&lt;&gt;"",IF(COUNTIF($D$2:D2496, D2497), INDEX($A$2:$D$100000, MATCH(D2497, $D$2:D2496,0),1), FALSE), FALSE)</f>
        <v>0</v>
      </c>
      <c r="F2497" s="1" t="b">
        <f>IF(G2497&lt;&gt;"", IF(COUNTIF($G$2:G2496, G2497), INDEX($A$2:$G$100000, MATCH(G2497, $G$2:G2496,0),1), FALSE), FALSE)</f>
        <v>0</v>
      </c>
      <c r="G2497" s="1">
        <v>12850</v>
      </c>
      <c r="H2497" s="1" t="s">
        <v>2610</v>
      </c>
    </row>
    <row r="2498" spans="1:8" x14ac:dyDescent="0.2">
      <c r="A2498" s="1">
        <v>2503</v>
      </c>
      <c r="B2498" s="1" t="str">
        <f t="shared" ref="B2498:B2561" si="39">IF(H2498="",E2498,H2498)</f>
        <v>Monterey Regional Waste Mgmt</v>
      </c>
      <c r="C2498" s="1" t="b">
        <f>IF(D2498&lt;&gt;"",IF(COUNTIF($D$2:D2497, D2498), INDEX($A$2:$D$100000, MATCH(D2498, $D$2:D2497,0),1), FALSE), FALSE)</f>
        <v>0</v>
      </c>
      <c r="F2498" s="1" t="b">
        <f>IF(G2498&lt;&gt;"", IF(COUNTIF($G$2:G2497, G2498), INDEX($A$2:$G$100000, MATCH(G2498, $G$2:G2497,0),1), FALSE), FALSE)</f>
        <v>0</v>
      </c>
      <c r="G2498" s="1">
        <v>12869</v>
      </c>
      <c r="H2498" s="1" t="s">
        <v>2611</v>
      </c>
    </row>
    <row r="2499" spans="1:8" x14ac:dyDescent="0.2">
      <c r="A2499" s="1">
        <v>2504</v>
      </c>
      <c r="B2499" s="1" t="str">
        <f t="shared" si="39"/>
        <v>Moore 1</v>
      </c>
      <c r="C2499" s="1" t="b">
        <f>IF(D2499&lt;&gt;"",IF(COUNTIF($D$2:D2498, D2499), INDEX($A$2:$D$100000, MATCH(D2499, $D$2:D2498,0),1), FALSE), FALSE)</f>
        <v>0</v>
      </c>
      <c r="F2499" s="1" t="b">
        <f>IF(G2499&lt;&gt;"", IF(COUNTIF($G$2:G2498, G2499), INDEX($A$2:$G$100000, MATCH(G2499, $G$2:G2498,0),1), FALSE), FALSE)</f>
        <v>0</v>
      </c>
      <c r="G2499" s="1">
        <v>56807</v>
      </c>
      <c r="H2499" s="1" t="s">
        <v>2612</v>
      </c>
    </row>
    <row r="2500" spans="1:8" x14ac:dyDescent="0.2">
      <c r="A2500" s="1">
        <v>2505</v>
      </c>
      <c r="B2500" s="1" t="str">
        <f t="shared" si="39"/>
        <v>Moore Solar Farm LLC</v>
      </c>
      <c r="C2500" s="1" t="b">
        <f>IF(D2500&lt;&gt;"",IF(COUNTIF($D$2:D2499, D2500), INDEX($A$2:$D$100000, MATCH(D2500, $D$2:D2499,0),1), FALSE), FALSE)</f>
        <v>0</v>
      </c>
      <c r="F2500" s="1" t="b">
        <f>IF(G2500&lt;&gt;"", IF(COUNTIF($G$2:G2499, G2500), INDEX($A$2:$G$100000, MATCH(G2500, $G$2:G2499,0),1), FALSE), FALSE)</f>
        <v>0</v>
      </c>
      <c r="G2500" s="1">
        <v>58323</v>
      </c>
      <c r="H2500" s="1" t="s">
        <v>2613</v>
      </c>
    </row>
    <row r="2501" spans="1:8" x14ac:dyDescent="0.2">
      <c r="A2501" s="1">
        <v>2506</v>
      </c>
      <c r="B2501" s="1" t="str">
        <f t="shared" si="39"/>
        <v>Moorings Farm LLC</v>
      </c>
      <c r="C2501" s="1" t="b">
        <f>IF(D2501&lt;&gt;"",IF(COUNTIF($D$2:D2500, D2501), INDEX($A$2:$D$100000, MATCH(D2501, $D$2:D2500,0),1), FALSE), FALSE)</f>
        <v>0</v>
      </c>
      <c r="F2501" s="1" t="b">
        <f>IF(G2501&lt;&gt;"", IF(COUNTIF($G$2:G2500, G2501), INDEX($A$2:$G$100000, MATCH(G2501, $G$2:G2500,0),1), FALSE), FALSE)</f>
        <v>0</v>
      </c>
      <c r="G2501" s="1">
        <v>58324</v>
      </c>
      <c r="H2501" s="1" t="s">
        <v>2614</v>
      </c>
    </row>
    <row r="2502" spans="1:8" x14ac:dyDescent="0.2">
      <c r="A2502" s="1">
        <v>2507</v>
      </c>
      <c r="B2502" s="1" t="str">
        <f t="shared" si="39"/>
        <v>Moose International</v>
      </c>
      <c r="C2502" s="1" t="b">
        <f>IF(D2502&lt;&gt;"",IF(COUNTIF($D$2:D2501, D2502), INDEX($A$2:$D$100000, MATCH(D2502, $D$2:D2501,0),1), FALSE), FALSE)</f>
        <v>0</v>
      </c>
      <c r="F2502" s="1" t="b">
        <f>IF(G2502&lt;&gt;"", IF(COUNTIF($G$2:G2501, G2502), INDEX($A$2:$G$100000, MATCH(G2502, $G$2:G2501,0),1), FALSE), FALSE)</f>
        <v>0</v>
      </c>
      <c r="G2502" s="1">
        <v>21690</v>
      </c>
      <c r="H2502" s="1" t="s">
        <v>2615</v>
      </c>
    </row>
    <row r="2503" spans="1:8" x14ac:dyDescent="0.2">
      <c r="A2503" s="1">
        <v>2508</v>
      </c>
      <c r="B2503" s="1" t="str">
        <f t="shared" si="39"/>
        <v>Moose Lake Water &amp; Light Comm</v>
      </c>
      <c r="C2503" s="1" t="b">
        <f>IF(D2503&lt;&gt;"",IF(COUNTIF($D$2:D2502, D2503), INDEX($A$2:$D$100000, MATCH(D2503, $D$2:D2502,0),1), FALSE), FALSE)</f>
        <v>0</v>
      </c>
      <c r="F2503" s="1" t="b">
        <f>IF(G2503&lt;&gt;"", IF(COUNTIF($G$2:G2502, G2503), INDEX($A$2:$G$100000, MATCH(G2503, $G$2:G2502,0),1), FALSE), FALSE)</f>
        <v>0</v>
      </c>
      <c r="G2503" s="1">
        <v>12897</v>
      </c>
      <c r="H2503" s="1" t="s">
        <v>2616</v>
      </c>
    </row>
    <row r="2504" spans="1:8" x14ac:dyDescent="0.2">
      <c r="A2504" s="1">
        <v>2509</v>
      </c>
      <c r="B2504" s="1" t="str">
        <f t="shared" si="39"/>
        <v>Morgan Energy Center LLC</v>
      </c>
      <c r="C2504" s="1" t="b">
        <f>IF(D2504&lt;&gt;"",IF(COUNTIF($D$2:D2503, D2504), INDEX($A$2:$D$100000, MATCH(D2504, $D$2:D2503,0),1), FALSE), FALSE)</f>
        <v>0</v>
      </c>
      <c r="F2504" s="1" t="b">
        <f>IF(G2504&lt;&gt;"", IF(COUNTIF($G$2:G2503, G2504), INDEX($A$2:$G$100000, MATCH(G2504, $G$2:G2503,0),1), FALSE), FALSE)</f>
        <v>0</v>
      </c>
      <c r="G2504" s="1">
        <v>29122</v>
      </c>
      <c r="H2504" s="1" t="s">
        <v>2617</v>
      </c>
    </row>
    <row r="2505" spans="1:8" x14ac:dyDescent="0.2">
      <c r="A2505" s="1">
        <v>2510</v>
      </c>
      <c r="B2505" s="1" t="str">
        <f t="shared" si="39"/>
        <v>Morgantown Energy Associates</v>
      </c>
      <c r="C2505" s="1" t="b">
        <f>IF(D2505&lt;&gt;"",IF(COUNTIF($D$2:D2504, D2505), INDEX($A$2:$D$100000, MATCH(D2505, $D$2:D2504,0),1), FALSE), FALSE)</f>
        <v>0</v>
      </c>
      <c r="F2505" s="1" t="b">
        <f>IF(G2505&lt;&gt;"", IF(COUNTIF($G$2:G2504, G2505), INDEX($A$2:$G$100000, MATCH(G2505, $G$2:G2504,0),1), FALSE), FALSE)</f>
        <v>0</v>
      </c>
      <c r="G2505" s="1">
        <v>12949</v>
      </c>
      <c r="H2505" s="1" t="s">
        <v>2618</v>
      </c>
    </row>
    <row r="2506" spans="1:8" x14ac:dyDescent="0.2">
      <c r="A2506" s="1">
        <v>2511</v>
      </c>
      <c r="B2506" s="1" t="str">
        <f t="shared" si="39"/>
        <v>Morris Cogeneration LLC</v>
      </c>
      <c r="C2506" s="1" t="b">
        <f>IF(D2506&lt;&gt;"",IF(COUNTIF($D$2:D2505, D2506), INDEX($A$2:$D$100000, MATCH(D2506, $D$2:D2505,0),1), FALSE), FALSE)</f>
        <v>0</v>
      </c>
      <c r="F2506" s="1" t="b">
        <f>IF(G2506&lt;&gt;"", IF(COUNTIF($G$2:G2505, G2506), INDEX($A$2:$G$100000, MATCH(G2506, $G$2:G2505,0),1), FALSE), FALSE)</f>
        <v>0</v>
      </c>
      <c r="G2506" s="1">
        <v>54755</v>
      </c>
      <c r="H2506" s="1" t="s">
        <v>2619</v>
      </c>
    </row>
    <row r="2507" spans="1:8" x14ac:dyDescent="0.2">
      <c r="A2507" s="1">
        <v>2512</v>
      </c>
      <c r="B2507" s="1" t="str">
        <f t="shared" si="39"/>
        <v>Morris Energy Operations Company, LLC</v>
      </c>
      <c r="C2507" s="1" t="b">
        <f>IF(D2507&lt;&gt;"",IF(COUNTIF($D$2:D2506, D2507), INDEX($A$2:$D$100000, MATCH(D2507, $D$2:D2506,0),1), FALSE), FALSE)</f>
        <v>0</v>
      </c>
      <c r="F2507" s="1" t="b">
        <f>IF(G2507&lt;&gt;"", IF(COUNTIF($G$2:G2506, G2507), INDEX($A$2:$G$100000, MATCH(G2507, $G$2:G2506,0),1), FALSE), FALSE)</f>
        <v>0</v>
      </c>
      <c r="G2507" s="1">
        <v>56516</v>
      </c>
      <c r="H2507" s="1" t="s">
        <v>2620</v>
      </c>
    </row>
    <row r="2508" spans="1:8" x14ac:dyDescent="0.2">
      <c r="A2508" s="1">
        <v>2513</v>
      </c>
      <c r="B2508" s="1" t="str">
        <f t="shared" si="39"/>
        <v>Morton Salt Inc</v>
      </c>
      <c r="C2508" s="1" t="b">
        <f>IF(D2508&lt;&gt;"",IF(COUNTIF($D$2:D2507, D2508), INDEX($A$2:$D$100000, MATCH(D2508, $D$2:D2507,0),1), FALSE), FALSE)</f>
        <v>0</v>
      </c>
      <c r="F2508" s="1" t="b">
        <f>IF(G2508&lt;&gt;"", IF(COUNTIF($G$2:G2507, G2508), INDEX($A$2:$G$100000, MATCH(G2508, $G$2:G2507,0),1), FALSE), FALSE)</f>
        <v>0</v>
      </c>
      <c r="G2508" s="1">
        <v>12986</v>
      </c>
      <c r="H2508" s="1" t="s">
        <v>2621</v>
      </c>
    </row>
    <row r="2509" spans="1:8" x14ac:dyDescent="0.2">
      <c r="A2509" s="1">
        <v>2514</v>
      </c>
      <c r="B2509" s="1" t="str">
        <f t="shared" si="39"/>
        <v>Mosaic Company</v>
      </c>
      <c r="C2509" s="1" t="b">
        <f>IF(D2509&lt;&gt;"",IF(COUNTIF($D$2:D2508, D2509), INDEX($A$2:$D$100000, MATCH(D2509, $D$2:D2508,0),1), FALSE), FALSE)</f>
        <v>0</v>
      </c>
      <c r="F2509" s="1" t="b">
        <f>IF(G2509&lt;&gt;"", IF(COUNTIF($G$2:G2508, G2509), INDEX($A$2:$G$100000, MATCH(G2509, $G$2:G2508,0),1), FALSE), FALSE)</f>
        <v>0</v>
      </c>
      <c r="G2509" s="1">
        <v>3102</v>
      </c>
      <c r="H2509" s="1" t="s">
        <v>2622</v>
      </c>
    </row>
    <row r="2510" spans="1:8" x14ac:dyDescent="0.2">
      <c r="A2510" s="1">
        <v>2515</v>
      </c>
      <c r="B2510" s="1" t="str">
        <f t="shared" si="39"/>
        <v>Mosaic Fertilizer LLC</v>
      </c>
      <c r="C2510" s="1" t="b">
        <f>IF(D2510&lt;&gt;"",IF(COUNTIF($D$2:D2509, D2510), INDEX($A$2:$D$100000, MATCH(D2510, $D$2:D2509,0),1), FALSE), FALSE)</f>
        <v>0</v>
      </c>
      <c r="F2510" s="1" t="b">
        <f>IF(G2510&lt;&gt;"", IF(COUNTIF($G$2:G2509, G2510), INDEX($A$2:$G$100000, MATCH(G2510, $G$2:G2509,0),1), FALSE), FALSE)</f>
        <v>0</v>
      </c>
      <c r="G2510" s="1">
        <v>9383</v>
      </c>
      <c r="H2510" s="1" t="s">
        <v>2623</v>
      </c>
    </row>
    <row r="2511" spans="1:8" x14ac:dyDescent="0.2">
      <c r="A2511" s="1">
        <v>2516</v>
      </c>
      <c r="B2511" s="1" t="str">
        <f t="shared" si="39"/>
        <v>Mosaic Phosphates Co.</v>
      </c>
      <c r="C2511" s="1" t="b">
        <f>IF(D2511&lt;&gt;"",IF(COUNTIF($D$2:D2510, D2511), INDEX($A$2:$D$100000, MATCH(D2511, $D$2:D2510,0),1), FALSE), FALSE)</f>
        <v>0</v>
      </c>
      <c r="F2511" s="1" t="b">
        <f>IF(G2511&lt;&gt;"", IF(COUNTIF($G$2:G2510, G2511), INDEX($A$2:$G$100000, MATCH(G2511, $G$2:G2510,0),1), FALSE), FALSE)</f>
        <v>0</v>
      </c>
      <c r="G2511" s="1">
        <v>9436</v>
      </c>
      <c r="H2511" s="1" t="s">
        <v>2624</v>
      </c>
    </row>
    <row r="2512" spans="1:8" x14ac:dyDescent="0.2">
      <c r="A2512" s="1">
        <v>2517</v>
      </c>
      <c r="B2512" s="1" t="str">
        <f t="shared" si="39"/>
        <v>Motiva Enterprises LLC</v>
      </c>
      <c r="C2512" s="1" t="b">
        <f>IF(D2512&lt;&gt;"",IF(COUNTIF($D$2:D2511, D2512), INDEX($A$2:$D$100000, MATCH(D2512, $D$2:D2511,0),1), FALSE), FALSE)</f>
        <v>0</v>
      </c>
      <c r="F2512" s="1" t="b">
        <f>IF(G2512&lt;&gt;"", IF(COUNTIF($G$2:G2511, G2512), INDEX($A$2:$G$100000, MATCH(G2512, $G$2:G2511,0),1), FALSE), FALSE)</f>
        <v>0</v>
      </c>
      <c r="G2512" s="1">
        <v>12981</v>
      </c>
      <c r="H2512" s="1" t="s">
        <v>2625</v>
      </c>
    </row>
    <row r="2513" spans="1:8" x14ac:dyDescent="0.2">
      <c r="A2513" s="1">
        <v>2518</v>
      </c>
      <c r="B2513" s="1" t="str">
        <f t="shared" si="39"/>
        <v>Mount Carmel Cogen Inc</v>
      </c>
      <c r="C2513" s="1" t="b">
        <f>IF(D2513&lt;&gt;"",IF(COUNTIF($D$2:D2512, D2513), INDEX($A$2:$D$100000, MATCH(D2513, $D$2:D2512,0),1), FALSE), FALSE)</f>
        <v>0</v>
      </c>
      <c r="F2513" s="1" t="b">
        <f>IF(G2513&lt;&gt;"", IF(COUNTIF($G$2:G2512, G2513), INDEX($A$2:$G$100000, MATCH(G2513, $G$2:G2512,0),1), FALSE), FALSE)</f>
        <v>0</v>
      </c>
      <c r="G2513" s="1">
        <v>49889</v>
      </c>
      <c r="H2513" s="1" t="s">
        <v>2626</v>
      </c>
    </row>
    <row r="2514" spans="1:8" x14ac:dyDescent="0.2">
      <c r="A2514" s="1">
        <v>2519</v>
      </c>
      <c r="B2514" s="1" t="str">
        <f t="shared" si="39"/>
        <v>Mount Olive Farm LLC</v>
      </c>
      <c r="C2514" s="1" t="b">
        <f>IF(D2514&lt;&gt;"",IF(COUNTIF($D$2:D2513, D2514), INDEX($A$2:$D$100000, MATCH(D2514, $D$2:D2513,0),1), FALSE), FALSE)</f>
        <v>0</v>
      </c>
      <c r="F2514" s="1" t="b">
        <f>IF(G2514&lt;&gt;"", IF(COUNTIF($G$2:G2513, G2514), INDEX($A$2:$G$100000, MATCH(G2514, $G$2:G2513,0),1), FALSE), FALSE)</f>
        <v>0</v>
      </c>
      <c r="G2514" s="1">
        <v>58912</v>
      </c>
      <c r="H2514" s="1" t="s">
        <v>2627</v>
      </c>
    </row>
    <row r="2515" spans="1:8" x14ac:dyDescent="0.2">
      <c r="A2515" s="1">
        <v>2520</v>
      </c>
      <c r="B2515" s="1" t="str">
        <f t="shared" si="39"/>
        <v>MP Durham LLC</v>
      </c>
      <c r="C2515" s="1" t="b">
        <f>IF(D2515&lt;&gt;"",IF(COUNTIF($D$2:D2514, D2515), INDEX($A$2:$D$100000, MATCH(D2515, $D$2:D2514,0),1), FALSE), FALSE)</f>
        <v>0</v>
      </c>
      <c r="F2515" s="1" t="b">
        <f>IF(G2515&lt;&gt;"", IF(COUNTIF($G$2:G2514, G2515), INDEX($A$2:$G$100000, MATCH(G2515, $G$2:G2514,0),1), FALSE), FALSE)</f>
        <v>0</v>
      </c>
      <c r="G2515" s="1">
        <v>56703</v>
      </c>
      <c r="H2515" s="1" t="s">
        <v>2628</v>
      </c>
    </row>
    <row r="2516" spans="1:8" x14ac:dyDescent="0.2">
      <c r="A2516" s="1">
        <v>2521</v>
      </c>
      <c r="B2516" s="1" t="str">
        <f t="shared" si="39"/>
        <v>MP Wayne LLC</v>
      </c>
      <c r="C2516" s="1" t="b">
        <f>IF(D2516&lt;&gt;"",IF(COUNTIF($D$2:D2515, D2516), INDEX($A$2:$D$100000, MATCH(D2516, $D$2:D2515,0),1), FALSE), FALSE)</f>
        <v>0</v>
      </c>
      <c r="F2516" s="1" t="b">
        <f>IF(G2516&lt;&gt;"", IF(COUNTIF($G$2:G2515, G2516), INDEX($A$2:$G$100000, MATCH(G2516, $G$2:G2515,0),1), FALSE), FALSE)</f>
        <v>0</v>
      </c>
      <c r="G2516" s="1">
        <v>56704</v>
      </c>
      <c r="H2516" s="1" t="s">
        <v>2629</v>
      </c>
    </row>
    <row r="2517" spans="1:8" x14ac:dyDescent="0.2">
      <c r="A2517" s="1">
        <v>2522</v>
      </c>
      <c r="B2517" s="1" t="str">
        <f t="shared" si="39"/>
        <v>MRWPCA</v>
      </c>
      <c r="C2517" s="1" t="b">
        <f>IF(D2517&lt;&gt;"",IF(COUNTIF($D$2:D2516, D2517), INDEX($A$2:$D$100000, MATCH(D2517, $D$2:D2516,0),1), FALSE), FALSE)</f>
        <v>0</v>
      </c>
      <c r="F2517" s="1" t="b">
        <f>IF(G2517&lt;&gt;"", IF(COUNTIF($G$2:G2516, G2517), INDEX($A$2:$G$100000, MATCH(G2517, $G$2:G2516,0),1), FALSE), FALSE)</f>
        <v>0</v>
      </c>
      <c r="G2517" s="1">
        <v>12221</v>
      </c>
      <c r="H2517" s="1" t="s">
        <v>2630</v>
      </c>
    </row>
    <row r="2518" spans="1:8" x14ac:dyDescent="0.2">
      <c r="A2518" s="1">
        <v>2523</v>
      </c>
      <c r="B2518" s="1" t="str">
        <f t="shared" si="39"/>
        <v>MSM Solar LLC</v>
      </c>
      <c r="C2518" s="1" t="b">
        <f>IF(D2518&lt;&gt;"",IF(COUNTIF($D$2:D2517, D2518), INDEX($A$2:$D$100000, MATCH(D2518, $D$2:D2517,0),1), FALSE), FALSE)</f>
        <v>0</v>
      </c>
      <c r="F2518" s="1" t="b">
        <f>IF(G2518&lt;&gt;"", IF(COUNTIF($G$2:G2517, G2518), INDEX($A$2:$G$100000, MATCH(G2518, $G$2:G2517,0),1), FALSE), FALSE)</f>
        <v>0</v>
      </c>
      <c r="G2518" s="1">
        <v>58681</v>
      </c>
      <c r="H2518" s="1" t="s">
        <v>2631</v>
      </c>
    </row>
    <row r="2519" spans="1:8" x14ac:dyDescent="0.2">
      <c r="A2519" s="1">
        <v>2524</v>
      </c>
      <c r="B2519" s="1" t="str">
        <f t="shared" si="39"/>
        <v>Mt Olive Farm 2 LLC</v>
      </c>
      <c r="C2519" s="1" t="b">
        <f>IF(D2519&lt;&gt;"",IF(COUNTIF($D$2:D2518, D2519), INDEX($A$2:$D$100000, MATCH(D2519, $D$2:D2518,0),1), FALSE), FALSE)</f>
        <v>0</v>
      </c>
      <c r="F2519" s="1" t="b">
        <f>IF(G2519&lt;&gt;"", IF(COUNTIF($G$2:G2518, G2519), INDEX($A$2:$G$100000, MATCH(G2519, $G$2:G2518,0),1), FALSE), FALSE)</f>
        <v>0</v>
      </c>
      <c r="G2519" s="1">
        <v>58331</v>
      </c>
      <c r="H2519" s="1" t="s">
        <v>2632</v>
      </c>
    </row>
    <row r="2520" spans="1:8" x14ac:dyDescent="0.2">
      <c r="A2520" s="1">
        <v>2525</v>
      </c>
      <c r="B2520" s="1" t="str">
        <f t="shared" si="39"/>
        <v>Mt Poso Cogeneration Co</v>
      </c>
      <c r="C2520" s="1" t="b">
        <f>IF(D2520&lt;&gt;"",IF(COUNTIF($D$2:D2519, D2520), INDEX($A$2:$D$100000, MATCH(D2520, $D$2:D2519,0),1), FALSE), FALSE)</f>
        <v>0</v>
      </c>
      <c r="F2520" s="1" t="b">
        <f>IF(G2520&lt;&gt;"", IF(COUNTIF($G$2:G2519, G2520), INDEX($A$2:$G$100000, MATCH(G2520, $G$2:G2519,0),1), FALSE), FALSE)</f>
        <v>0</v>
      </c>
      <c r="G2520" s="1">
        <v>13060</v>
      </c>
      <c r="H2520" s="1" t="s">
        <v>2633</v>
      </c>
    </row>
    <row r="2521" spans="1:8" x14ac:dyDescent="0.2">
      <c r="A2521" s="1">
        <v>2526</v>
      </c>
      <c r="B2521" s="1" t="str">
        <f t="shared" si="39"/>
        <v>Mt Wachusett Community College</v>
      </c>
      <c r="C2521" s="1" t="b">
        <f>IF(D2521&lt;&gt;"",IF(COUNTIF($D$2:D2520, D2521), INDEX($A$2:$D$100000, MATCH(D2521, $D$2:D2520,0),1), FALSE), FALSE)</f>
        <v>0</v>
      </c>
      <c r="F2521" s="1" t="b">
        <f>IF(G2521&lt;&gt;"", IF(COUNTIF($G$2:G2520, G2521), INDEX($A$2:$G$100000, MATCH(G2521, $G$2:G2520,0),1), FALSE), FALSE)</f>
        <v>0</v>
      </c>
      <c r="G2521" s="1">
        <v>57401</v>
      </c>
      <c r="H2521" s="1" t="s">
        <v>2634</v>
      </c>
    </row>
    <row r="2522" spans="1:8" x14ac:dyDescent="0.2">
      <c r="A2522" s="1">
        <v>2527</v>
      </c>
      <c r="B2522" s="1" t="str">
        <f t="shared" si="39"/>
        <v>Mt. Olive Solar 1</v>
      </c>
      <c r="C2522" s="1" t="b">
        <f>IF(D2522&lt;&gt;"",IF(COUNTIF($D$2:D2521, D2522), INDEX($A$2:$D$100000, MATCH(D2522, $D$2:D2521,0),1), FALSE), FALSE)</f>
        <v>0</v>
      </c>
      <c r="F2522" s="1" t="b">
        <f>IF(G2522&lt;&gt;"", IF(COUNTIF($G$2:G2521, G2522), INDEX($A$2:$G$100000, MATCH(G2522, $G$2:G2521,0),1), FALSE), FALSE)</f>
        <v>0</v>
      </c>
      <c r="G2522" s="1">
        <v>59406</v>
      </c>
      <c r="H2522" s="1" t="s">
        <v>2635</v>
      </c>
    </row>
    <row r="2523" spans="1:8" x14ac:dyDescent="0.2">
      <c r="A2523" s="1">
        <v>2528</v>
      </c>
      <c r="B2523" s="1" t="str">
        <f t="shared" si="39"/>
        <v>Multitrade Rabun Gap LLC</v>
      </c>
      <c r="C2523" s="1" t="b">
        <f>IF(D2523&lt;&gt;"",IF(COUNTIF($D$2:D2522, D2523), INDEX($A$2:$D$100000, MATCH(D2523, $D$2:D2522,0),1), FALSE), FALSE)</f>
        <v>0</v>
      </c>
      <c r="F2523" s="1" t="b">
        <f>IF(G2523&lt;&gt;"", IF(COUNTIF($G$2:G2522, G2523), INDEX($A$2:$G$100000, MATCH(G2523, $G$2:G2522,0),1), FALSE), FALSE)</f>
        <v>0</v>
      </c>
      <c r="G2523" s="1">
        <v>56216</v>
      </c>
      <c r="H2523" s="1" t="s">
        <v>2636</v>
      </c>
    </row>
    <row r="2524" spans="1:8" x14ac:dyDescent="0.2">
      <c r="A2524" s="1">
        <v>2529</v>
      </c>
      <c r="B2524" s="1" t="str">
        <f t="shared" si="39"/>
        <v>Munich Reinsurance America, Inc</v>
      </c>
      <c r="C2524" s="1" t="b">
        <f>IF(D2524&lt;&gt;"",IF(COUNTIF($D$2:D2523, D2524), INDEX($A$2:$D$100000, MATCH(D2524, $D$2:D2523,0),1), FALSE), FALSE)</f>
        <v>0</v>
      </c>
      <c r="F2524" s="1" t="b">
        <f>IF(G2524&lt;&gt;"", IF(COUNTIF($G$2:G2523, G2524), INDEX($A$2:$G$100000, MATCH(G2524, $G$2:G2523,0),1), FALSE), FALSE)</f>
        <v>0</v>
      </c>
      <c r="G2524" s="1">
        <v>59614</v>
      </c>
      <c r="H2524" s="1" t="s">
        <v>2637</v>
      </c>
    </row>
    <row r="2525" spans="1:8" x14ac:dyDescent="0.2">
      <c r="A2525" s="1">
        <v>2530</v>
      </c>
      <c r="B2525" s="1" t="str">
        <f t="shared" si="39"/>
        <v>Municipal Electric Authority</v>
      </c>
      <c r="C2525" s="1" t="b">
        <f>IF(D2525&lt;&gt;"",IF(COUNTIF($D$2:D2524, D2525), INDEX($A$2:$D$100000, MATCH(D2525, $D$2:D2524,0),1), FALSE), FALSE)</f>
        <v>0</v>
      </c>
      <c r="F2525" s="1" t="b">
        <f>IF(G2525&lt;&gt;"", IF(COUNTIF($G$2:G2524, G2525), INDEX($A$2:$G$100000, MATCH(G2525, $G$2:G2524,0),1), FALSE), FALSE)</f>
        <v>0</v>
      </c>
      <c r="G2525" s="1">
        <v>13100</v>
      </c>
      <c r="H2525" s="1" t="s">
        <v>2638</v>
      </c>
    </row>
    <row r="2526" spans="1:8" x14ac:dyDescent="0.2">
      <c r="A2526" s="1">
        <v>2531</v>
      </c>
      <c r="B2526" s="1" t="str">
        <f t="shared" si="39"/>
        <v>Municipal Energy Agency of NE</v>
      </c>
      <c r="C2526" s="1" t="b">
        <f>IF(D2526&lt;&gt;"",IF(COUNTIF($D$2:D2525, D2526), INDEX($A$2:$D$100000, MATCH(D2526, $D$2:D2525,0),1), FALSE), FALSE)</f>
        <v>0</v>
      </c>
      <c r="F2526" s="1" t="b">
        <f>IF(G2526&lt;&gt;"", IF(COUNTIF($G$2:G2525, G2526), INDEX($A$2:$G$100000, MATCH(G2526, $G$2:G2525,0),1), FALSE), FALSE)</f>
        <v>0</v>
      </c>
      <c r="G2526" s="1">
        <v>21352</v>
      </c>
      <c r="H2526" s="1" t="s">
        <v>2639</v>
      </c>
    </row>
    <row r="2527" spans="1:8" x14ac:dyDescent="0.2">
      <c r="A2527" s="1">
        <v>2532</v>
      </c>
      <c r="B2527" s="1" t="str">
        <f t="shared" si="39"/>
        <v>Murphy - Brown LLC</v>
      </c>
      <c r="C2527" s="1" t="b">
        <f>IF(D2527&lt;&gt;"",IF(COUNTIF($D$2:D2526, D2527), INDEX($A$2:$D$100000, MATCH(D2527, $D$2:D2526,0),1), FALSE), FALSE)</f>
        <v>0</v>
      </c>
      <c r="F2527" s="1" t="b">
        <f>IF(G2527&lt;&gt;"", IF(COUNTIF($G$2:G2526, G2527), INDEX($A$2:$G$100000, MATCH(G2527, $G$2:G2526,0),1), FALSE), FALSE)</f>
        <v>0</v>
      </c>
      <c r="G2527" s="1">
        <v>13124</v>
      </c>
      <c r="H2527" s="1" t="s">
        <v>2640</v>
      </c>
    </row>
    <row r="2528" spans="1:8" x14ac:dyDescent="0.2">
      <c r="A2528" s="1">
        <v>2533</v>
      </c>
      <c r="B2528" s="1" t="str">
        <f t="shared" si="39"/>
        <v>Murphy Farm Power, LLC</v>
      </c>
      <c r="C2528" s="1" t="b">
        <f>IF(D2528&lt;&gt;"",IF(COUNTIF($D$2:D2527, D2528), INDEX($A$2:$D$100000, MATCH(D2528, $D$2:D2527,0),1), FALSE), FALSE)</f>
        <v>0</v>
      </c>
      <c r="F2528" s="1" t="b">
        <f>IF(G2528&lt;&gt;"", IF(COUNTIF($G$2:G2527, G2528), INDEX($A$2:$G$100000, MATCH(G2528, $G$2:G2527,0),1), FALSE), FALSE)</f>
        <v>0</v>
      </c>
      <c r="G2528" s="1">
        <v>57001</v>
      </c>
      <c r="H2528" s="1" t="s">
        <v>2641</v>
      </c>
    </row>
    <row r="2529" spans="1:8" x14ac:dyDescent="0.2">
      <c r="A2529" s="1">
        <v>2534</v>
      </c>
      <c r="B2529" s="1" t="str">
        <f t="shared" si="39"/>
        <v>Museum of Science and Industry</v>
      </c>
      <c r="C2529" s="1" t="b">
        <f>IF(D2529&lt;&gt;"",IF(COUNTIF($D$2:D2528, D2529), INDEX($A$2:$D$100000, MATCH(D2529, $D$2:D2528,0),1), FALSE), FALSE)</f>
        <v>0</v>
      </c>
      <c r="F2529" s="1" t="b">
        <f>IF(G2529&lt;&gt;"", IF(COUNTIF($G$2:G2528, G2529), INDEX($A$2:$G$100000, MATCH(G2529, $G$2:G2528,0),1), FALSE), FALSE)</f>
        <v>0</v>
      </c>
      <c r="G2529" s="1">
        <v>58583</v>
      </c>
      <c r="H2529" s="1" t="s">
        <v>2642</v>
      </c>
    </row>
    <row r="2530" spans="1:8" x14ac:dyDescent="0.2">
      <c r="A2530" s="1">
        <v>2535</v>
      </c>
      <c r="B2530" s="1" t="str">
        <f t="shared" si="39"/>
        <v>Musselshell Wind Project LLC</v>
      </c>
      <c r="C2530" s="1" t="b">
        <f>IF(D2530&lt;&gt;"",IF(COUNTIF($D$2:D2529, D2530), INDEX($A$2:$D$100000, MATCH(D2530, $D$2:D2529,0),1), FALSE), FALSE)</f>
        <v>0</v>
      </c>
      <c r="F2530" s="1" t="b">
        <f>IF(G2530&lt;&gt;"", IF(COUNTIF($G$2:G2529, G2530), INDEX($A$2:$G$100000, MATCH(G2530, $G$2:G2529,0),1), FALSE), FALSE)</f>
        <v>0</v>
      </c>
      <c r="G2530" s="1">
        <v>57333</v>
      </c>
      <c r="H2530" s="1" t="s">
        <v>2643</v>
      </c>
    </row>
    <row r="2531" spans="1:8" x14ac:dyDescent="0.2">
      <c r="A2531" s="1">
        <v>2536</v>
      </c>
      <c r="B2531" s="1" t="str">
        <f t="shared" si="39"/>
        <v>Musselshell Wind Project Two LLC</v>
      </c>
      <c r="C2531" s="1" t="b">
        <f>IF(D2531&lt;&gt;"",IF(COUNTIF($D$2:D2530, D2531), INDEX($A$2:$D$100000, MATCH(D2531, $D$2:D2530,0),1), FALSE), FALSE)</f>
        <v>0</v>
      </c>
      <c r="F2531" s="1" t="b">
        <f>IF(G2531&lt;&gt;"", IF(COUNTIF($G$2:G2530, G2531), INDEX($A$2:$G$100000, MATCH(G2531, $G$2:G2530,0),1), FALSE), FALSE)</f>
        <v>0</v>
      </c>
      <c r="G2531" s="1">
        <v>57338</v>
      </c>
      <c r="H2531" s="1" t="s">
        <v>2644</v>
      </c>
    </row>
    <row r="2532" spans="1:8" x14ac:dyDescent="0.2">
      <c r="A2532" s="1">
        <v>2537</v>
      </c>
      <c r="B2532" s="1" t="str">
        <f t="shared" si="39"/>
        <v>MVUT 27 Owner LLC</v>
      </c>
      <c r="C2532" s="1" t="b">
        <f>IF(D2532&lt;&gt;"",IF(COUNTIF($D$2:D2531, D2532), INDEX($A$2:$D$100000, MATCH(D2532, $D$2:D2531,0),1), FALSE), FALSE)</f>
        <v>0</v>
      </c>
      <c r="F2532" s="1" t="b">
        <f>IF(G2532&lt;&gt;"", IF(COUNTIF($G$2:G2531, G2532), INDEX($A$2:$G$100000, MATCH(G2532, $G$2:G2531,0),1), FALSE), FALSE)</f>
        <v>0</v>
      </c>
      <c r="G2532" s="1">
        <v>60176</v>
      </c>
      <c r="H2532" s="1" t="s">
        <v>2645</v>
      </c>
    </row>
    <row r="2533" spans="1:8" x14ac:dyDescent="0.2">
      <c r="A2533" s="1">
        <v>2538</v>
      </c>
      <c r="B2533" s="1" t="str">
        <f t="shared" si="39"/>
        <v>MWRA Charlestown</v>
      </c>
      <c r="C2533" s="1" t="b">
        <f>IF(D2533&lt;&gt;"",IF(COUNTIF($D$2:D2532, D2533), INDEX($A$2:$D$100000, MATCH(D2533, $D$2:D2532,0),1), FALSE), FALSE)</f>
        <v>0</v>
      </c>
      <c r="F2533" s="1" t="b">
        <f>IF(G2533&lt;&gt;"", IF(COUNTIF($G$2:G2532, G2533), INDEX($A$2:$G$100000, MATCH(G2533, $G$2:G2532,0),1), FALSE), FALSE)</f>
        <v>0</v>
      </c>
      <c r="G2533" s="1">
        <v>57443</v>
      </c>
      <c r="H2533" s="1" t="s">
        <v>2646</v>
      </c>
    </row>
    <row r="2534" spans="1:8" x14ac:dyDescent="0.2">
      <c r="A2534" s="1">
        <v>2539</v>
      </c>
      <c r="B2534" s="1" t="str">
        <f t="shared" si="39"/>
        <v>N E W Hydro LLC</v>
      </c>
      <c r="C2534" s="1" t="b">
        <f>IF(D2534&lt;&gt;"",IF(COUNTIF($D$2:D2533, D2534), INDEX($A$2:$D$100000, MATCH(D2534, $D$2:D2533,0),1), FALSE), FALSE)</f>
        <v>0</v>
      </c>
      <c r="F2534" s="1" t="b">
        <f>IF(G2534&lt;&gt;"", IF(COUNTIF($G$2:G2533, G2534), INDEX($A$2:$G$100000, MATCH(G2534, $G$2:G2533,0),1), FALSE), FALSE)</f>
        <v>0</v>
      </c>
      <c r="G2534" s="1">
        <v>42662</v>
      </c>
      <c r="H2534" s="1" t="s">
        <v>2647</v>
      </c>
    </row>
    <row r="2535" spans="1:8" x14ac:dyDescent="0.2">
      <c r="A2535" s="1">
        <v>2540</v>
      </c>
      <c r="B2535" s="1" t="str">
        <f t="shared" si="39"/>
        <v>NAEA Energy Massachusetts  LLC</v>
      </c>
      <c r="C2535" s="1" t="b">
        <f>IF(D2535&lt;&gt;"",IF(COUNTIF($D$2:D2534, D2535), INDEX($A$2:$D$100000, MATCH(D2535, $D$2:D2534,0),1), FALSE), FALSE)</f>
        <v>0</v>
      </c>
      <c r="F2535" s="1" t="b">
        <f>IF(G2535&lt;&gt;"", IF(COUNTIF($G$2:G2534, G2535), INDEX($A$2:$G$100000, MATCH(G2535, $G$2:G2534,0),1), FALSE), FALSE)</f>
        <v>0</v>
      </c>
      <c r="G2535" s="1">
        <v>56401</v>
      </c>
      <c r="H2535" s="1" t="s">
        <v>2648</v>
      </c>
    </row>
    <row r="2536" spans="1:8" x14ac:dyDescent="0.2">
      <c r="A2536" s="1">
        <v>2541</v>
      </c>
      <c r="B2536" s="1" t="str">
        <f t="shared" si="39"/>
        <v>NAEA Operating Company LLC</v>
      </c>
      <c r="C2536" s="1" t="b">
        <f>IF(D2536&lt;&gt;"",IF(COUNTIF($D$2:D2535, D2536), INDEX($A$2:$D$100000, MATCH(D2536, $D$2:D2535,0),1), FALSE), FALSE)</f>
        <v>0</v>
      </c>
      <c r="F2536" s="1" t="b">
        <f>IF(G2536&lt;&gt;"", IF(COUNTIF($G$2:G2535, G2536), INDEX($A$2:$G$100000, MATCH(G2536, $G$2:G2535,0),1), FALSE), FALSE)</f>
        <v>0</v>
      </c>
      <c r="G2536" s="1">
        <v>56160</v>
      </c>
      <c r="H2536" s="1" t="s">
        <v>2649</v>
      </c>
    </row>
    <row r="2537" spans="1:8" x14ac:dyDescent="0.2">
      <c r="A2537" s="1">
        <v>2542</v>
      </c>
      <c r="B2537" s="1" t="str">
        <f t="shared" si="39"/>
        <v>NAES Corp</v>
      </c>
      <c r="C2537" s="1" t="b">
        <f>IF(D2537&lt;&gt;"",IF(COUNTIF($D$2:D2536, D2537), INDEX($A$2:$D$100000, MATCH(D2537, $D$2:D2536,0),1), FALSE), FALSE)</f>
        <v>0</v>
      </c>
      <c r="F2537" s="1" t="b">
        <f>IF(G2537&lt;&gt;"", IF(COUNTIF($G$2:G2536, G2537), INDEX($A$2:$G$100000, MATCH(G2537, $G$2:G2536,0),1), FALSE), FALSE)</f>
        <v>0</v>
      </c>
      <c r="G2537" s="1">
        <v>4426</v>
      </c>
      <c r="H2537" s="1" t="s">
        <v>2650</v>
      </c>
    </row>
    <row r="2538" spans="1:8" x14ac:dyDescent="0.2">
      <c r="A2538" s="1">
        <v>2543</v>
      </c>
      <c r="B2538" s="1" t="str">
        <f t="shared" si="39"/>
        <v>NAES Corporation - (DE)</v>
      </c>
      <c r="C2538" s="1" t="b">
        <f>IF(D2538&lt;&gt;"",IF(COUNTIF($D$2:D2537, D2538), INDEX($A$2:$D$100000, MATCH(D2538, $D$2:D2537,0),1), FALSE), FALSE)</f>
        <v>0</v>
      </c>
      <c r="F2538" s="1" t="b">
        <f>IF(G2538&lt;&gt;"", IF(COUNTIF($G$2:G2537, G2538), INDEX($A$2:$G$100000, MATCH(G2538, $G$2:G2537,0),1), FALSE), FALSE)</f>
        <v>0</v>
      </c>
      <c r="G2538" s="1">
        <v>54899</v>
      </c>
      <c r="H2538" s="1" t="s">
        <v>2651</v>
      </c>
    </row>
    <row r="2539" spans="1:8" x14ac:dyDescent="0.2">
      <c r="A2539" s="1">
        <v>2544</v>
      </c>
      <c r="B2539" s="1" t="str">
        <f t="shared" si="39"/>
        <v>NAES Corporation - (WA)</v>
      </c>
      <c r="C2539" s="1" t="b">
        <f>IF(D2539&lt;&gt;"",IF(COUNTIF($D$2:D2538, D2539), INDEX($A$2:$D$100000, MATCH(D2539, $D$2:D2538,0),1), FALSE), FALSE)</f>
        <v>0</v>
      </c>
      <c r="F2539" s="1" t="b">
        <f>IF(G2539&lt;&gt;"", IF(COUNTIF($G$2:G2538, G2539), INDEX($A$2:$G$100000, MATCH(G2539, $G$2:G2538,0),1), FALSE), FALSE)</f>
        <v>0</v>
      </c>
      <c r="G2539" s="1">
        <v>49974</v>
      </c>
      <c r="H2539" s="1" t="s">
        <v>2652</v>
      </c>
    </row>
    <row r="2540" spans="1:8" x14ac:dyDescent="0.2">
      <c r="A2540" s="1">
        <v>2545</v>
      </c>
      <c r="B2540" s="1" t="str">
        <f t="shared" si="39"/>
        <v>Naknek Electric Assn, Inc</v>
      </c>
      <c r="C2540" s="1" t="b">
        <f>IF(D2540&lt;&gt;"",IF(COUNTIF($D$2:D2539, D2540), INDEX($A$2:$D$100000, MATCH(D2540, $D$2:D2539,0),1), FALSE), FALSE)</f>
        <v>0</v>
      </c>
      <c r="F2540" s="1" t="b">
        <f>IF(G2540&lt;&gt;"", IF(COUNTIF($G$2:G2539, G2540), INDEX($A$2:$G$100000, MATCH(G2540, $G$2:G2539,0),1), FALSE), FALSE)</f>
        <v>0</v>
      </c>
      <c r="G2540" s="1">
        <v>13201</v>
      </c>
      <c r="H2540" s="1" t="s">
        <v>2653</v>
      </c>
    </row>
    <row r="2541" spans="1:8" x14ac:dyDescent="0.2">
      <c r="A2541" s="1">
        <v>2546</v>
      </c>
      <c r="B2541" s="1" t="str">
        <f t="shared" si="39"/>
        <v>Nalco Co</v>
      </c>
      <c r="C2541" s="1" t="b">
        <f>IF(D2541&lt;&gt;"",IF(COUNTIF($D$2:D2540, D2541), INDEX($A$2:$D$100000, MATCH(D2541, $D$2:D2540,0),1), FALSE), FALSE)</f>
        <v>0</v>
      </c>
      <c r="F2541" s="1" t="b">
        <f>IF(G2541&lt;&gt;"", IF(COUNTIF($G$2:G2540, G2541), INDEX($A$2:$G$100000, MATCH(G2541, $G$2:G2540,0),1), FALSE), FALSE)</f>
        <v>0</v>
      </c>
      <c r="G2541" s="1">
        <v>14293</v>
      </c>
      <c r="H2541" s="1" t="s">
        <v>2654</v>
      </c>
    </row>
    <row r="2542" spans="1:8" x14ac:dyDescent="0.2">
      <c r="A2542" s="1">
        <v>2547</v>
      </c>
      <c r="B2542" s="1" t="str">
        <f t="shared" si="39"/>
        <v>Naniwa Energy LLC</v>
      </c>
      <c r="C2542" s="1" t="b">
        <f>IF(D2542&lt;&gt;"",IF(COUNTIF($D$2:D2541, D2542), INDEX($A$2:$D$100000, MATCH(D2542, $D$2:D2541,0),1), FALSE), FALSE)</f>
        <v>0</v>
      </c>
      <c r="F2542" s="1" t="b">
        <f>IF(G2542&lt;&gt;"", IF(COUNTIF($G$2:G2541, G2542), INDEX($A$2:$G$100000, MATCH(G2542, $G$2:G2541,0),1), FALSE), FALSE)</f>
        <v>0</v>
      </c>
      <c r="G2542" s="1">
        <v>13193</v>
      </c>
      <c r="H2542" s="1" t="s">
        <v>2655</v>
      </c>
    </row>
    <row r="2543" spans="1:8" x14ac:dyDescent="0.2">
      <c r="A2543" s="1">
        <v>2548</v>
      </c>
      <c r="B2543" s="1" t="str">
        <f t="shared" si="39"/>
        <v>Narragansett Bay Commission</v>
      </c>
      <c r="C2543" s="1" t="b">
        <f>IF(D2543&lt;&gt;"",IF(COUNTIF($D$2:D2542, D2543), INDEX($A$2:$D$100000, MATCH(D2543, $D$2:D2542,0),1), FALSE), FALSE)</f>
        <v>0</v>
      </c>
      <c r="F2543" s="1" t="b">
        <f>IF(G2543&lt;&gt;"", IF(COUNTIF($G$2:G2542, G2543), INDEX($A$2:$G$100000, MATCH(G2543, $G$2:G2542,0),1), FALSE), FALSE)</f>
        <v>0</v>
      </c>
      <c r="G2543" s="1">
        <v>59463</v>
      </c>
      <c r="H2543" s="1" t="s">
        <v>2656</v>
      </c>
    </row>
    <row r="2544" spans="1:8" x14ac:dyDescent="0.2">
      <c r="A2544" s="1">
        <v>2549</v>
      </c>
      <c r="B2544" s="1" t="str">
        <f t="shared" si="39"/>
        <v>Nash 58 Farm LLC</v>
      </c>
      <c r="C2544" s="1" t="b">
        <f>IF(D2544&lt;&gt;"",IF(COUNTIF($D$2:D2543, D2544), INDEX($A$2:$D$100000, MATCH(D2544, $D$2:D2543,0),1), FALSE), FALSE)</f>
        <v>0</v>
      </c>
      <c r="F2544" s="1" t="b">
        <f>IF(G2544&lt;&gt;"", IF(COUNTIF($G$2:G2543, G2544), INDEX($A$2:$G$100000, MATCH(G2544, $G$2:G2543,0),1), FALSE), FALSE)</f>
        <v>0</v>
      </c>
      <c r="G2544" s="1">
        <v>58729</v>
      </c>
      <c r="H2544" s="1" t="s">
        <v>2657</v>
      </c>
    </row>
    <row r="2545" spans="1:8" x14ac:dyDescent="0.2">
      <c r="A2545" s="1">
        <v>2550</v>
      </c>
      <c r="B2545" s="1" t="str">
        <f t="shared" si="39"/>
        <v>Nash 64 Farm LLC</v>
      </c>
      <c r="C2545" s="1" t="b">
        <f>IF(D2545&lt;&gt;"",IF(COUNTIF($D$2:D2544, D2545), INDEX($A$2:$D$100000, MATCH(D2545, $D$2:D2544,0),1), FALSE), FALSE)</f>
        <v>0</v>
      </c>
      <c r="F2545" s="1" t="b">
        <f>IF(G2545&lt;&gt;"", IF(COUNTIF($G$2:G2544, G2545), INDEX($A$2:$G$100000, MATCH(G2545, $G$2:G2544,0),1), FALSE), FALSE)</f>
        <v>0</v>
      </c>
      <c r="G2545" s="1">
        <v>58730</v>
      </c>
      <c r="H2545" s="1" t="s">
        <v>2658</v>
      </c>
    </row>
    <row r="2546" spans="1:8" x14ac:dyDescent="0.2">
      <c r="A2546" s="1">
        <v>2551</v>
      </c>
      <c r="B2546" s="1" t="str">
        <f t="shared" si="39"/>
        <v>Nassau Energy Corp</v>
      </c>
      <c r="C2546" s="1" t="b">
        <f>IF(D2546&lt;&gt;"",IF(COUNTIF($D$2:D2545, D2546), INDEX($A$2:$D$100000, MATCH(D2546, $D$2:D2545,0),1), FALSE), FALSE)</f>
        <v>0</v>
      </c>
      <c r="F2546" s="1" t="b">
        <f>IF(G2546&lt;&gt;"", IF(COUNTIF($G$2:G2545, G2546), INDEX($A$2:$G$100000, MATCH(G2546, $G$2:G2545,0),1), FALSE), FALSE)</f>
        <v>0</v>
      </c>
      <c r="G2546" s="1">
        <v>19153</v>
      </c>
      <c r="H2546" s="1" t="s">
        <v>2659</v>
      </c>
    </row>
    <row r="2547" spans="1:8" x14ac:dyDescent="0.2">
      <c r="A2547" s="1">
        <v>2552</v>
      </c>
      <c r="B2547" s="1" t="str">
        <f t="shared" si="39"/>
        <v>National Centers for Animal Health</v>
      </c>
      <c r="C2547" s="1" t="b">
        <f>IF(D2547&lt;&gt;"",IF(COUNTIF($D$2:D2546, D2547), INDEX($A$2:$D$100000, MATCH(D2547, $D$2:D2546,0),1), FALSE), FALSE)</f>
        <v>0</v>
      </c>
      <c r="F2547" s="1" t="b">
        <f>IF(G2547&lt;&gt;"", IF(COUNTIF($G$2:G2546, G2547), INDEX($A$2:$G$100000, MATCH(G2547, $G$2:G2546,0),1), FALSE), FALSE)</f>
        <v>0</v>
      </c>
      <c r="G2547" s="1">
        <v>58247</v>
      </c>
      <c r="H2547" s="1" t="s">
        <v>2660</v>
      </c>
    </row>
    <row r="2548" spans="1:8" x14ac:dyDescent="0.2">
      <c r="A2548" s="1">
        <v>2553</v>
      </c>
      <c r="B2548" s="1" t="str">
        <f t="shared" si="39"/>
        <v>National Power Coop Inc</v>
      </c>
      <c r="C2548" s="1" t="b">
        <f>IF(D2548&lt;&gt;"",IF(COUNTIF($D$2:D2547, D2548), INDEX($A$2:$D$100000, MATCH(D2548, $D$2:D2547,0),1), FALSE), FALSE)</f>
        <v>0</v>
      </c>
      <c r="F2548" s="1" t="b">
        <f>IF(G2548&lt;&gt;"", IF(COUNTIF($G$2:G2547, G2548), INDEX($A$2:$G$100000, MATCH(G2548, $G$2:G2547,0),1), FALSE), FALSE)</f>
        <v>0</v>
      </c>
      <c r="G2548" s="1">
        <v>25422</v>
      </c>
      <c r="H2548" s="1" t="s">
        <v>2661</v>
      </c>
    </row>
    <row r="2549" spans="1:8" x14ac:dyDescent="0.2">
      <c r="A2549" s="1">
        <v>2554</v>
      </c>
      <c r="B2549" s="1" t="str">
        <f t="shared" si="39"/>
        <v>NaturEner Glacier Wind Energy 1 LLC</v>
      </c>
      <c r="C2549" s="1" t="b">
        <f>IF(D2549&lt;&gt;"",IF(COUNTIF($D$2:D2548, D2549), INDEX($A$2:$D$100000, MATCH(D2549, $D$2:D2548,0),1), FALSE), FALSE)</f>
        <v>0</v>
      </c>
      <c r="F2549" s="1" t="b">
        <f>IF(G2549&lt;&gt;"", IF(COUNTIF($G$2:G2548, G2549), INDEX($A$2:$G$100000, MATCH(G2549, $G$2:G2548,0),1), FALSE), FALSE)</f>
        <v>0</v>
      </c>
      <c r="G2549" s="1">
        <v>56365</v>
      </c>
      <c r="H2549" s="1" t="s">
        <v>2662</v>
      </c>
    </row>
    <row r="2550" spans="1:8" x14ac:dyDescent="0.2">
      <c r="A2550" s="1">
        <v>2555</v>
      </c>
      <c r="B2550" s="1" t="str">
        <f t="shared" si="39"/>
        <v>NaturEner Glacier Wind Energy 2 LLC</v>
      </c>
      <c r="C2550" s="1" t="b">
        <f>IF(D2550&lt;&gt;"",IF(COUNTIF($D$2:D2549, D2550), INDEX($A$2:$D$100000, MATCH(D2550, $D$2:D2549,0),1), FALSE), FALSE)</f>
        <v>0</v>
      </c>
      <c r="F2550" s="1" t="b">
        <f>IF(G2550&lt;&gt;"", IF(COUNTIF($G$2:G2549, G2550), INDEX($A$2:$G$100000, MATCH(G2550, $G$2:G2549,0),1), FALSE), FALSE)</f>
        <v>0</v>
      </c>
      <c r="G2550" s="1">
        <v>56366</v>
      </c>
      <c r="H2550" s="1" t="s">
        <v>2663</v>
      </c>
    </row>
    <row r="2551" spans="1:8" x14ac:dyDescent="0.2">
      <c r="A2551" s="1">
        <v>2556</v>
      </c>
      <c r="B2551" s="1" t="str">
        <f t="shared" si="39"/>
        <v>NaturEner Rim Rock Energy LLC</v>
      </c>
      <c r="C2551" s="1" t="b">
        <f>IF(D2551&lt;&gt;"",IF(COUNTIF($D$2:D2550, D2551), INDEX($A$2:$D$100000, MATCH(D2551, $D$2:D2550,0),1), FALSE), FALSE)</f>
        <v>0</v>
      </c>
      <c r="F2551" s="1" t="b">
        <f>IF(G2551&lt;&gt;"", IF(COUNTIF($G$2:G2550, G2551), INDEX($A$2:$G$100000, MATCH(G2551, $G$2:G2550,0),1), FALSE), FALSE)</f>
        <v>0</v>
      </c>
      <c r="G2551" s="1">
        <v>57370</v>
      </c>
      <c r="H2551" s="1" t="s">
        <v>2664</v>
      </c>
    </row>
    <row r="2552" spans="1:8" x14ac:dyDescent="0.2">
      <c r="A2552" s="1">
        <v>2557</v>
      </c>
      <c r="B2552" s="1" t="str">
        <f t="shared" si="39"/>
        <v>Nautilus Solar WPU LLC</v>
      </c>
      <c r="C2552" s="1" t="b">
        <f>IF(D2552&lt;&gt;"",IF(COUNTIF($D$2:D2551, D2552), INDEX($A$2:$D$100000, MATCH(D2552, $D$2:D2551,0),1), FALSE), FALSE)</f>
        <v>0</v>
      </c>
      <c r="F2552" s="1" t="b">
        <f>IF(G2552&lt;&gt;"", IF(COUNTIF($G$2:G2551, G2552), INDEX($A$2:$G$100000, MATCH(G2552, $G$2:G2551,0),1), FALSE), FALSE)</f>
        <v>0</v>
      </c>
      <c r="G2552" s="1">
        <v>57124</v>
      </c>
      <c r="H2552" s="1" t="s">
        <v>2665</v>
      </c>
    </row>
    <row r="2553" spans="1:8" x14ac:dyDescent="0.2">
      <c r="A2553" s="1">
        <v>2558</v>
      </c>
      <c r="B2553" s="1" t="str">
        <f t="shared" si="39"/>
        <v>Naval Facilities Engineering Command</v>
      </c>
      <c r="C2553" s="1" t="b">
        <f>IF(D2553&lt;&gt;"",IF(COUNTIF($D$2:D2552, D2553), INDEX($A$2:$D$100000, MATCH(D2553, $D$2:D2552,0),1), FALSE), FALSE)</f>
        <v>0</v>
      </c>
      <c r="F2553" s="1" t="b">
        <f>IF(G2553&lt;&gt;"", IF(COUNTIF($G$2:G2552, G2553), INDEX($A$2:$G$100000, MATCH(G2553, $G$2:G2552,0),1), FALSE), FALSE)</f>
        <v>0</v>
      </c>
      <c r="G2553" s="1">
        <v>57322</v>
      </c>
      <c r="H2553" s="1" t="s">
        <v>2666</v>
      </c>
    </row>
    <row r="2554" spans="1:8" x14ac:dyDescent="0.2">
      <c r="A2554" s="1">
        <v>2559</v>
      </c>
      <c r="B2554" s="1" t="str">
        <f t="shared" si="39"/>
        <v>NAVFAC Midlant PWD Great Lakes</v>
      </c>
      <c r="C2554" s="1" t="b">
        <f>IF(D2554&lt;&gt;"",IF(COUNTIF($D$2:D2553, D2554), INDEX($A$2:$D$100000, MATCH(D2554, $D$2:D2553,0),1), FALSE), FALSE)</f>
        <v>0</v>
      </c>
      <c r="F2554" s="1" t="b">
        <f>IF(G2554&lt;&gt;"", IF(COUNTIF($G$2:G2553, G2554), INDEX($A$2:$G$100000, MATCH(G2554, $G$2:G2553,0),1), FALSE), FALSE)</f>
        <v>0</v>
      </c>
      <c r="G2554" s="1">
        <v>59667</v>
      </c>
      <c r="H2554" s="1" t="s">
        <v>2667</v>
      </c>
    </row>
    <row r="2555" spans="1:8" x14ac:dyDescent="0.2">
      <c r="A2555" s="1">
        <v>2560</v>
      </c>
      <c r="B2555" s="1" t="str">
        <f t="shared" si="39"/>
        <v>NC Renewable Power - Lumberton LLC</v>
      </c>
      <c r="C2555" s="1" t="b">
        <f>IF(D2555&lt;&gt;"",IF(COUNTIF($D$2:D2554, D2555), INDEX($A$2:$D$100000, MATCH(D2555, $D$2:D2554,0),1), FALSE), FALSE)</f>
        <v>0</v>
      </c>
      <c r="F2555" s="1" t="b">
        <f>IF(G2555&lt;&gt;"", IF(COUNTIF($G$2:G2554, G2555), INDEX($A$2:$G$100000, MATCH(G2555, $G$2:G2554,0),1), FALSE), FALSE)</f>
        <v>0</v>
      </c>
      <c r="G2555" s="1">
        <v>59593</v>
      </c>
      <c r="H2555" s="1" t="s">
        <v>2668</v>
      </c>
    </row>
    <row r="2556" spans="1:8" x14ac:dyDescent="0.2">
      <c r="A2556" s="1">
        <v>2561</v>
      </c>
      <c r="B2556" s="1" t="str">
        <f t="shared" si="39"/>
        <v>Nebraska Public Power District</v>
      </c>
      <c r="C2556" s="1" t="b">
        <f>IF(D2556&lt;&gt;"",IF(COUNTIF($D$2:D2555, D2556), INDEX($A$2:$D$100000, MATCH(D2556, $D$2:D2555,0),1), FALSE), FALSE)</f>
        <v>0</v>
      </c>
      <c r="F2556" s="1" t="b">
        <f>IF(G2556&lt;&gt;"", IF(COUNTIF($G$2:G2555, G2556), INDEX($A$2:$G$100000, MATCH(G2556, $G$2:G2555,0),1), FALSE), FALSE)</f>
        <v>0</v>
      </c>
      <c r="G2556" s="1">
        <v>13337</v>
      </c>
      <c r="H2556" s="1" t="s">
        <v>2669</v>
      </c>
    </row>
    <row r="2557" spans="1:8" x14ac:dyDescent="0.2">
      <c r="A2557" s="1">
        <v>2562</v>
      </c>
      <c r="B2557" s="1" t="str">
        <f t="shared" si="39"/>
        <v>Neenah Paper Michigan Inc.</v>
      </c>
      <c r="C2557" s="1" t="b">
        <f>IF(D2557&lt;&gt;"",IF(COUNTIF($D$2:D2556, D2557), INDEX($A$2:$D$100000, MATCH(D2557, $D$2:D2556,0),1), FALSE), FALSE)</f>
        <v>0</v>
      </c>
      <c r="F2557" s="1" t="b">
        <f>IF(G2557&lt;&gt;"", IF(COUNTIF($G$2:G2556, G2557), INDEX($A$2:$G$100000, MATCH(G2557, $G$2:G2556,0),1), FALSE), FALSE)</f>
        <v>0</v>
      </c>
      <c r="G2557" s="1">
        <v>50021</v>
      </c>
      <c r="H2557" s="1" t="s">
        <v>2670</v>
      </c>
    </row>
    <row r="2558" spans="1:8" x14ac:dyDescent="0.2">
      <c r="A2558" s="1">
        <v>2563</v>
      </c>
      <c r="B2558" s="1" t="str">
        <f t="shared" si="39"/>
        <v>Neisler Street Solar I, LLC</v>
      </c>
      <c r="C2558" s="1" t="b">
        <f>IF(D2558&lt;&gt;"",IF(COUNTIF($D$2:D2557, D2558), INDEX($A$2:$D$100000, MATCH(D2558, $D$2:D2557,0),1), FALSE), FALSE)</f>
        <v>0</v>
      </c>
      <c r="F2558" s="1" t="b">
        <f>IF(G2558&lt;&gt;"", IF(COUNTIF($G$2:G2557, G2558), INDEX($A$2:$G$100000, MATCH(G2558, $G$2:G2557,0),1), FALSE), FALSE)</f>
        <v>0</v>
      </c>
      <c r="G2558" s="1">
        <v>59825</v>
      </c>
      <c r="H2558" s="1" t="s">
        <v>2671</v>
      </c>
    </row>
    <row r="2559" spans="1:8" x14ac:dyDescent="0.2">
      <c r="A2559" s="1">
        <v>2564</v>
      </c>
      <c r="B2559" s="1" t="str">
        <f t="shared" si="39"/>
        <v>Nelson Creek Power Inc</v>
      </c>
      <c r="C2559" s="1" t="b">
        <f>IF(D2559&lt;&gt;"",IF(COUNTIF($D$2:D2558, D2559), INDEX($A$2:$D$100000, MATCH(D2559, $D$2:D2558,0),1), FALSE), FALSE)</f>
        <v>0</v>
      </c>
      <c r="F2559" s="1" t="b">
        <f>IF(G2559&lt;&gt;"", IF(COUNTIF($G$2:G2558, G2559), INDEX($A$2:$G$100000, MATCH(G2559, $G$2:G2558,0),1), FALSE), FALSE)</f>
        <v>0</v>
      </c>
      <c r="G2559" s="1">
        <v>13353</v>
      </c>
      <c r="H2559" s="1" t="s">
        <v>2672</v>
      </c>
    </row>
    <row r="2560" spans="1:8" x14ac:dyDescent="0.2">
      <c r="A2560" s="1">
        <v>2565</v>
      </c>
      <c r="B2560" s="1" t="str">
        <f t="shared" si="39"/>
        <v>Nelson Gardens Energy, LLC</v>
      </c>
      <c r="C2560" s="1" t="b">
        <f>IF(D2560&lt;&gt;"",IF(COUNTIF($D$2:D2559, D2560), INDEX($A$2:$D$100000, MATCH(D2560, $D$2:D2559,0),1), FALSE), FALSE)</f>
        <v>0</v>
      </c>
      <c r="F2560" s="1" t="b">
        <f>IF(G2560&lt;&gt;"", IF(COUNTIF($G$2:G2559, G2560), INDEX($A$2:$G$100000, MATCH(G2560, $G$2:G2559,0),1), FALSE), FALSE)</f>
        <v>0</v>
      </c>
      <c r="G2560" s="1">
        <v>59414</v>
      </c>
      <c r="H2560" s="1" t="s">
        <v>2673</v>
      </c>
    </row>
    <row r="2561" spans="1:8" x14ac:dyDescent="0.2">
      <c r="A2561" s="1">
        <v>2566</v>
      </c>
      <c r="B2561" s="1" t="str">
        <f t="shared" si="39"/>
        <v>NEO Freehold Gen LLC</v>
      </c>
      <c r="C2561" s="1" t="b">
        <f>IF(D2561&lt;&gt;"",IF(COUNTIF($D$2:D2560, D2561), INDEX($A$2:$D$100000, MATCH(D2561, $D$2:D2560,0),1), FALSE), FALSE)</f>
        <v>0</v>
      </c>
      <c r="F2561" s="1" t="b">
        <f>IF(G2561&lt;&gt;"", IF(COUNTIF($G$2:G2560, G2561), INDEX($A$2:$G$100000, MATCH(G2561, $G$2:G2560,0),1), FALSE), FALSE)</f>
        <v>0</v>
      </c>
      <c r="G2561" s="1">
        <v>49812</v>
      </c>
      <c r="H2561" s="1" t="s">
        <v>2674</v>
      </c>
    </row>
    <row r="2562" spans="1:8" x14ac:dyDescent="0.2">
      <c r="A2562" s="1">
        <v>2567</v>
      </c>
      <c r="B2562" s="1" t="str">
        <f t="shared" ref="B2562:B2625" si="40">IF(H2562="",E2562,H2562)</f>
        <v>Neshkoro Power Assc LLC</v>
      </c>
      <c r="C2562" s="1" t="b">
        <f>IF(D2562&lt;&gt;"",IF(COUNTIF($D$2:D2561, D2562), INDEX($A$2:$D$100000, MATCH(D2562, $D$2:D2561,0),1), FALSE), FALSE)</f>
        <v>0</v>
      </c>
      <c r="F2562" s="1" t="b">
        <f>IF(G2562&lt;&gt;"", IF(COUNTIF($G$2:G2561, G2562), INDEX($A$2:$G$100000, MATCH(G2562, $G$2:G2561,0),1), FALSE), FALSE)</f>
        <v>0</v>
      </c>
      <c r="G2562" s="1">
        <v>13389</v>
      </c>
      <c r="H2562" s="1" t="s">
        <v>2675</v>
      </c>
    </row>
    <row r="2563" spans="1:8" x14ac:dyDescent="0.2">
      <c r="A2563" s="1">
        <v>2568</v>
      </c>
      <c r="B2563" s="1" t="str">
        <f t="shared" si="40"/>
        <v>Nevada Cogeneration Assoc # 1</v>
      </c>
      <c r="C2563" s="1" t="b">
        <f>IF(D2563&lt;&gt;"",IF(COUNTIF($D$2:D2562, D2563), INDEX($A$2:$D$100000, MATCH(D2563, $D$2:D2562,0),1), FALSE), FALSE)</f>
        <v>0</v>
      </c>
      <c r="F2563" s="1" t="b">
        <f>IF(G2563&lt;&gt;"", IF(COUNTIF($G$2:G2562, G2563), INDEX($A$2:$G$100000, MATCH(G2563, $G$2:G2562,0),1), FALSE), FALSE)</f>
        <v>0</v>
      </c>
      <c r="G2563" s="1">
        <v>13399</v>
      </c>
      <c r="H2563" s="1" t="s">
        <v>2676</v>
      </c>
    </row>
    <row r="2564" spans="1:8" x14ac:dyDescent="0.2">
      <c r="A2564" s="1">
        <v>2569</v>
      </c>
      <c r="B2564" s="1" t="str">
        <f t="shared" si="40"/>
        <v>Nevada Cogeneration Assoc # 2</v>
      </c>
      <c r="C2564" s="1" t="b">
        <f>IF(D2564&lt;&gt;"",IF(COUNTIF($D$2:D2563, D2564), INDEX($A$2:$D$100000, MATCH(D2564, $D$2:D2563,0),1), FALSE), FALSE)</f>
        <v>0</v>
      </c>
      <c r="F2564" s="1" t="b">
        <f>IF(G2564&lt;&gt;"", IF(COUNTIF($G$2:G2563, G2564), INDEX($A$2:$G$100000, MATCH(G2564, $G$2:G2563,0),1), FALSE), FALSE)</f>
        <v>0</v>
      </c>
      <c r="G2564" s="1">
        <v>13365</v>
      </c>
      <c r="H2564" s="1" t="s">
        <v>2677</v>
      </c>
    </row>
    <row r="2565" spans="1:8" x14ac:dyDescent="0.2">
      <c r="A2565" s="1">
        <v>2570</v>
      </c>
      <c r="B2565" s="1" t="str">
        <f t="shared" si="40"/>
        <v>Nevada Irrigation District</v>
      </c>
      <c r="C2565" s="1" t="b">
        <f>IF(D2565&lt;&gt;"",IF(COUNTIF($D$2:D2564, D2565), INDEX($A$2:$D$100000, MATCH(D2565, $D$2:D2564,0),1), FALSE), FALSE)</f>
        <v>0</v>
      </c>
      <c r="F2565" s="1" t="b">
        <f>IF(G2565&lt;&gt;"", IF(COUNTIF($G$2:G2564, G2565), INDEX($A$2:$G$100000, MATCH(G2565, $G$2:G2564,0),1), FALSE), FALSE)</f>
        <v>0</v>
      </c>
      <c r="G2565" s="1">
        <v>13402</v>
      </c>
      <c r="H2565" s="1" t="s">
        <v>2678</v>
      </c>
    </row>
    <row r="2566" spans="1:8" x14ac:dyDescent="0.2">
      <c r="A2566" s="1">
        <v>2571</v>
      </c>
      <c r="B2566" s="1" t="str">
        <f t="shared" si="40"/>
        <v>New Athens Generating Company LLC</v>
      </c>
      <c r="C2566" s="1" t="b">
        <f>IF(D2566&lt;&gt;"",IF(COUNTIF($D$2:D2565, D2566), INDEX($A$2:$D$100000, MATCH(D2566, $D$2:D2565,0),1), FALSE), FALSE)</f>
        <v>0</v>
      </c>
      <c r="F2566" s="1" t="b">
        <f>IF(G2566&lt;&gt;"", IF(COUNTIF($G$2:G2565, G2566), INDEX($A$2:$G$100000, MATCH(G2566, $G$2:G2565,0),1), FALSE), FALSE)</f>
        <v>0</v>
      </c>
      <c r="G2566" s="1">
        <v>32173</v>
      </c>
      <c r="H2566" s="1" t="s">
        <v>2679</v>
      </c>
    </row>
    <row r="2567" spans="1:8" x14ac:dyDescent="0.2">
      <c r="A2567" s="1">
        <v>2572</v>
      </c>
      <c r="B2567" s="1" t="str">
        <f t="shared" si="40"/>
        <v>New Bern Farm LLC</v>
      </c>
      <c r="C2567" s="1" t="b">
        <f>IF(D2567&lt;&gt;"",IF(COUNTIF($D$2:D2566, D2567), INDEX($A$2:$D$100000, MATCH(D2567, $D$2:D2566,0),1), FALSE), FALSE)</f>
        <v>0</v>
      </c>
      <c r="F2567" s="1" t="b">
        <f>IF(G2567&lt;&gt;"", IF(COUNTIF($G$2:G2566, G2567), INDEX($A$2:$G$100000, MATCH(G2567, $G$2:G2566,0),1), FALSE), FALSE)</f>
        <v>0</v>
      </c>
      <c r="G2567" s="1">
        <v>58325</v>
      </c>
      <c r="H2567" s="1" t="s">
        <v>2680</v>
      </c>
    </row>
    <row r="2568" spans="1:8" x14ac:dyDescent="0.2">
      <c r="A2568" s="1">
        <v>2573</v>
      </c>
      <c r="B2568" s="1" t="str">
        <f t="shared" si="40"/>
        <v>New Britain Renewable Energy, LLC</v>
      </c>
      <c r="C2568" s="1" t="b">
        <f>IF(D2568&lt;&gt;"",IF(COUNTIF($D$2:D2567, D2568), INDEX($A$2:$D$100000, MATCH(D2568, $D$2:D2567,0),1), FALSE), FALSE)</f>
        <v>0</v>
      </c>
      <c r="F2568" s="1" t="b">
        <f>IF(G2568&lt;&gt;"", IF(COUNTIF($G$2:G2567, G2568), INDEX($A$2:$G$100000, MATCH(G2568, $G$2:G2567,0),1), FALSE), FALSE)</f>
        <v>0</v>
      </c>
      <c r="G2568" s="1">
        <v>58213</v>
      </c>
      <c r="H2568" s="1" t="s">
        <v>2681</v>
      </c>
    </row>
    <row r="2569" spans="1:8" x14ac:dyDescent="0.2">
      <c r="A2569" s="1">
        <v>2574</v>
      </c>
      <c r="B2569" s="1" t="str">
        <f t="shared" si="40"/>
        <v>New Covert Generating Company  LLC</v>
      </c>
      <c r="C2569" s="1" t="b">
        <f>IF(D2569&lt;&gt;"",IF(COUNTIF($D$2:D2568, D2569), INDEX($A$2:$D$100000, MATCH(D2569, $D$2:D2568,0),1), FALSE), FALSE)</f>
        <v>0</v>
      </c>
      <c r="F2569" s="1" t="b">
        <f>IF(G2569&lt;&gt;"", IF(COUNTIF($G$2:G2568, G2569), INDEX($A$2:$G$100000, MATCH(G2569, $G$2:G2568,0),1), FALSE), FALSE)</f>
        <v>0</v>
      </c>
      <c r="G2569" s="1">
        <v>21579</v>
      </c>
      <c r="H2569" s="1" t="s">
        <v>2682</v>
      </c>
    </row>
    <row r="2570" spans="1:8" x14ac:dyDescent="0.2">
      <c r="A2570" s="1">
        <v>2575</v>
      </c>
      <c r="B2570" s="1" t="str">
        <f t="shared" si="40"/>
        <v>New Dimension Energy Company, LLC</v>
      </c>
      <c r="C2570" s="1" t="b">
        <f>IF(D2570&lt;&gt;"",IF(COUNTIF($D$2:D2569, D2570), INDEX($A$2:$D$100000, MATCH(D2570, $D$2:D2569,0),1), FALSE), FALSE)</f>
        <v>0</v>
      </c>
      <c r="F2570" s="1" t="b">
        <f>IF(G2570&lt;&gt;"", IF(COUNTIF($G$2:G2569, G2570), INDEX($A$2:$G$100000, MATCH(G2570, $G$2:G2569,0),1), FALSE), FALSE)</f>
        <v>0</v>
      </c>
      <c r="G2570" s="1">
        <v>59099</v>
      </c>
      <c r="H2570" s="1" t="s">
        <v>2683</v>
      </c>
    </row>
    <row r="2571" spans="1:8" x14ac:dyDescent="0.2">
      <c r="A2571" s="1">
        <v>2576</v>
      </c>
      <c r="B2571" s="1" t="str">
        <f t="shared" si="40"/>
        <v>New Energy One LLC</v>
      </c>
      <c r="C2571" s="1" t="b">
        <f>IF(D2571&lt;&gt;"",IF(COUNTIF($D$2:D2570, D2571), INDEX($A$2:$D$100000, MATCH(D2571, $D$2:D2570,0),1), FALSE), FALSE)</f>
        <v>0</v>
      </c>
      <c r="F2571" s="1" t="b">
        <f>IF(G2571&lt;&gt;"", IF(COUNTIF($G$2:G2570, G2571), INDEX($A$2:$G$100000, MATCH(G2571, $G$2:G2570,0),1), FALSE), FALSE)</f>
        <v>0</v>
      </c>
      <c r="G2571" s="1">
        <v>58098</v>
      </c>
      <c r="H2571" s="1" t="s">
        <v>2684</v>
      </c>
    </row>
    <row r="2572" spans="1:8" x14ac:dyDescent="0.2">
      <c r="A2572" s="1">
        <v>2577</v>
      </c>
      <c r="B2572" s="1" t="str">
        <f t="shared" si="40"/>
        <v>New England Confectionery Co Inc</v>
      </c>
      <c r="C2572" s="1" t="b">
        <f>IF(D2572&lt;&gt;"",IF(COUNTIF($D$2:D2571, D2572), INDEX($A$2:$D$100000, MATCH(D2572, $D$2:D2571,0),1), FALSE), FALSE)</f>
        <v>0</v>
      </c>
      <c r="F2572" s="1" t="b">
        <f>IF(G2572&lt;&gt;"", IF(COUNTIF($G$2:G2571, G2572), INDEX($A$2:$G$100000, MATCH(G2572, $G$2:G2571,0),1), FALSE), FALSE)</f>
        <v>0</v>
      </c>
      <c r="G2572" s="1">
        <v>56221</v>
      </c>
      <c r="H2572" s="1" t="s">
        <v>2685</v>
      </c>
    </row>
    <row r="2573" spans="1:8" x14ac:dyDescent="0.2">
      <c r="A2573" s="1">
        <v>2578</v>
      </c>
      <c r="B2573" s="1" t="str">
        <f t="shared" si="40"/>
        <v>New Hampshire Hydro Associates</v>
      </c>
      <c r="C2573" s="1" t="b">
        <f>IF(D2573&lt;&gt;"",IF(COUNTIF($D$2:D2572, D2573), INDEX($A$2:$D$100000, MATCH(D2573, $D$2:D2572,0),1), FALSE), FALSE)</f>
        <v>0</v>
      </c>
      <c r="F2573" s="1" t="b">
        <f>IF(G2573&lt;&gt;"", IF(COUNTIF($G$2:G2572, G2573), INDEX($A$2:$G$100000, MATCH(G2573, $G$2:G2572,0),1), FALSE), FALSE)</f>
        <v>0</v>
      </c>
      <c r="G2573" s="1">
        <v>13442</v>
      </c>
      <c r="H2573" s="1" t="s">
        <v>2686</v>
      </c>
    </row>
    <row r="2574" spans="1:8" x14ac:dyDescent="0.2">
      <c r="A2574" s="1">
        <v>2579</v>
      </c>
      <c r="B2574" s="1" t="str">
        <f t="shared" si="40"/>
        <v>New Harquahala Generating Co, LLC</v>
      </c>
      <c r="C2574" s="1" t="b">
        <f>IF(D2574&lt;&gt;"",IF(COUNTIF($D$2:D2573, D2574), INDEX($A$2:$D$100000, MATCH(D2574, $D$2:D2573,0),1), FALSE), FALSE)</f>
        <v>0</v>
      </c>
      <c r="F2574" s="1" t="b">
        <f>IF(G2574&lt;&gt;"", IF(COUNTIF($G$2:G2573, G2574), INDEX($A$2:$G$100000, MATCH(G2574, $G$2:G2573,0),1), FALSE), FALSE)</f>
        <v>0</v>
      </c>
      <c r="G2574" s="1">
        <v>32790</v>
      </c>
      <c r="H2574" s="1" t="s">
        <v>2687</v>
      </c>
    </row>
    <row r="2575" spans="1:8" x14ac:dyDescent="0.2">
      <c r="A2575" s="1">
        <v>2580</v>
      </c>
      <c r="B2575" s="1" t="str">
        <f t="shared" si="40"/>
        <v>New Hope Power Company</v>
      </c>
      <c r="C2575" s="1" t="b">
        <f>IF(D2575&lt;&gt;"",IF(COUNTIF($D$2:D2574, D2575), INDEX($A$2:$D$100000, MATCH(D2575, $D$2:D2574,0),1), FALSE), FALSE)</f>
        <v>0</v>
      </c>
      <c r="F2575" s="1" t="b">
        <f>IF(G2575&lt;&gt;"", IF(COUNTIF($G$2:G2574, G2575), INDEX($A$2:$G$100000, MATCH(G2575, $G$2:G2574,0),1), FALSE), FALSE)</f>
        <v>0</v>
      </c>
      <c r="G2575" s="1">
        <v>13492</v>
      </c>
      <c r="H2575" s="1" t="s">
        <v>2688</v>
      </c>
    </row>
    <row r="2576" spans="1:8" x14ac:dyDescent="0.2">
      <c r="A2576" s="1">
        <v>2581</v>
      </c>
      <c r="B2576" s="1" t="str">
        <f t="shared" si="40"/>
        <v>New London Municipal Utilities</v>
      </c>
      <c r="C2576" s="1" t="b">
        <f>IF(D2576&lt;&gt;"",IF(COUNTIF($D$2:D2575, D2576), INDEX($A$2:$D$100000, MATCH(D2576, $D$2:D2575,0),1), FALSE), FALSE)</f>
        <v>0</v>
      </c>
      <c r="F2576" s="1" t="b">
        <f>IF(G2576&lt;&gt;"", IF(COUNTIF($G$2:G2575, G2576), INDEX($A$2:$G$100000, MATCH(G2576, $G$2:G2575,0),1), FALSE), FALSE)</f>
        <v>0</v>
      </c>
      <c r="G2576" s="1">
        <v>13468</v>
      </c>
      <c r="H2576" s="1" t="s">
        <v>2689</v>
      </c>
    </row>
    <row r="2577" spans="1:8" x14ac:dyDescent="0.2">
      <c r="A2577" s="1">
        <v>2582</v>
      </c>
      <c r="B2577" s="1" t="str">
        <f t="shared" si="40"/>
        <v>New Martinsville Hannibal Hydro</v>
      </c>
      <c r="C2577" s="1" t="b">
        <f>IF(D2577&lt;&gt;"",IF(COUNTIF($D$2:D2576, D2577), INDEX($A$2:$D$100000, MATCH(D2577, $D$2:D2576,0),1), FALSE), FALSE)</f>
        <v>0</v>
      </c>
      <c r="F2577" s="1" t="b">
        <f>IF(G2577&lt;&gt;"", IF(COUNTIF($G$2:G2576, G2577), INDEX($A$2:$G$100000, MATCH(G2577, $G$2:G2576,0),1), FALSE), FALSE)</f>
        <v>0</v>
      </c>
      <c r="G2577" s="1">
        <v>4434</v>
      </c>
      <c r="H2577" s="1" t="s">
        <v>2690</v>
      </c>
    </row>
    <row r="2578" spans="1:8" x14ac:dyDescent="0.2">
      <c r="A2578" s="1">
        <v>2583</v>
      </c>
      <c r="B2578" s="1" t="str">
        <f t="shared" si="40"/>
        <v>New Mexico State University</v>
      </c>
      <c r="C2578" s="1" t="b">
        <f>IF(D2578&lt;&gt;"",IF(COUNTIF($D$2:D2577, D2578), INDEX($A$2:$D$100000, MATCH(D2578, $D$2:D2577,0),1), FALSE), FALSE)</f>
        <v>0</v>
      </c>
      <c r="F2578" s="1" t="b">
        <f>IF(G2578&lt;&gt;"", IF(COUNTIF($G$2:G2577, G2578), INDEX($A$2:$G$100000, MATCH(G2578, $G$2:G2577,0),1), FALSE), FALSE)</f>
        <v>0</v>
      </c>
      <c r="G2578" s="1">
        <v>21965</v>
      </c>
      <c r="H2578" s="1" t="s">
        <v>2691</v>
      </c>
    </row>
    <row r="2579" spans="1:8" x14ac:dyDescent="0.2">
      <c r="A2579" s="1">
        <v>2584</v>
      </c>
      <c r="B2579" s="1" t="str">
        <f t="shared" si="40"/>
        <v>New Prague Utilities Comm</v>
      </c>
      <c r="C2579" s="1" t="b">
        <f>IF(D2579&lt;&gt;"",IF(COUNTIF($D$2:D2578, D2579), INDEX($A$2:$D$100000, MATCH(D2579, $D$2:D2578,0),1), FALSE), FALSE)</f>
        <v>0</v>
      </c>
      <c r="F2579" s="1" t="b">
        <f>IF(G2579&lt;&gt;"", IF(COUNTIF($G$2:G2578, G2579), INDEX($A$2:$G$100000, MATCH(G2579, $G$2:G2578,0),1), FALSE), FALSE)</f>
        <v>0</v>
      </c>
      <c r="G2579" s="1">
        <v>13480</v>
      </c>
      <c r="H2579" s="1" t="s">
        <v>2692</v>
      </c>
    </row>
    <row r="2580" spans="1:8" x14ac:dyDescent="0.2">
      <c r="A2580" s="1">
        <v>2585</v>
      </c>
      <c r="B2580" s="1" t="str">
        <f t="shared" si="40"/>
        <v>New Smyrna Beach Utilities Commission</v>
      </c>
      <c r="C2580" s="1" t="b">
        <f>IF(D2580&lt;&gt;"",IF(COUNTIF($D$2:D2579, D2580), INDEX($A$2:$D$100000, MATCH(D2580, $D$2:D2579,0),1), FALSE), FALSE)</f>
        <v>0</v>
      </c>
      <c r="F2580" s="1" t="b">
        <f>IF(G2580&lt;&gt;"", IF(COUNTIF($G$2:G2579, G2580), INDEX($A$2:$G$100000, MATCH(G2580, $G$2:G2579,0),1), FALSE), FALSE)</f>
        <v>0</v>
      </c>
      <c r="G2580" s="1">
        <v>56152</v>
      </c>
      <c r="H2580" s="1" t="s">
        <v>2693</v>
      </c>
    </row>
    <row r="2581" spans="1:8" x14ac:dyDescent="0.2">
      <c r="A2581" s="1">
        <v>2586</v>
      </c>
      <c r="B2581" s="1" t="str">
        <f t="shared" si="40"/>
        <v>New Ulm Public Utilities Comm</v>
      </c>
      <c r="C2581" s="1" t="b">
        <f>IF(D2581&lt;&gt;"",IF(COUNTIF($D$2:D2580, D2581), INDEX($A$2:$D$100000, MATCH(D2581, $D$2:D2580,0),1), FALSE), FALSE)</f>
        <v>0</v>
      </c>
      <c r="F2581" s="1" t="b">
        <f>IF(G2581&lt;&gt;"", IF(COUNTIF($G$2:G2580, G2581), INDEX($A$2:$G$100000, MATCH(G2581, $G$2:G2580,0),1), FALSE), FALSE)</f>
        <v>0</v>
      </c>
      <c r="G2581" s="1">
        <v>13488</v>
      </c>
      <c r="H2581" s="1" t="s">
        <v>2694</v>
      </c>
    </row>
    <row r="2582" spans="1:8" x14ac:dyDescent="0.2">
      <c r="A2582" s="1">
        <v>2587</v>
      </c>
      <c r="B2582" s="1" t="str">
        <f t="shared" si="40"/>
        <v>New York Methodist Hospital</v>
      </c>
      <c r="C2582" s="1" t="b">
        <f>IF(D2582&lt;&gt;"",IF(COUNTIF($D$2:D2581, D2582), INDEX($A$2:$D$100000, MATCH(D2582, $D$2:D2581,0),1), FALSE), FALSE)</f>
        <v>0</v>
      </c>
      <c r="F2582" s="1" t="b">
        <f>IF(G2582&lt;&gt;"", IF(COUNTIF($G$2:G2581, G2582), INDEX($A$2:$G$100000, MATCH(G2582, $G$2:G2581,0),1), FALSE), FALSE)</f>
        <v>0</v>
      </c>
      <c r="G2582" s="1">
        <v>13484</v>
      </c>
      <c r="H2582" s="1" t="s">
        <v>2695</v>
      </c>
    </row>
    <row r="2583" spans="1:8" x14ac:dyDescent="0.2">
      <c r="A2583" s="1">
        <v>2588</v>
      </c>
      <c r="B2583" s="1" t="str">
        <f t="shared" si="40"/>
        <v>New York Power Authority</v>
      </c>
      <c r="C2583" s="1" t="b">
        <f>IF(D2583&lt;&gt;"",IF(COUNTIF($D$2:D2582, D2583), INDEX($A$2:$D$100000, MATCH(D2583, $D$2:D2582,0),1), FALSE), FALSE)</f>
        <v>0</v>
      </c>
      <c r="F2583" s="1" t="b">
        <f>IF(G2583&lt;&gt;"", IF(COUNTIF($G$2:G2582, G2583), INDEX($A$2:$G$100000, MATCH(G2583, $G$2:G2582,0),1), FALSE), FALSE)</f>
        <v>0</v>
      </c>
      <c r="G2583" s="1">
        <v>15296</v>
      </c>
      <c r="H2583" s="1" t="s">
        <v>2696</v>
      </c>
    </row>
    <row r="2584" spans="1:8" x14ac:dyDescent="0.2">
      <c r="A2584" s="1">
        <v>2589</v>
      </c>
      <c r="B2584" s="1" t="str">
        <f t="shared" si="40"/>
        <v>New York University</v>
      </c>
      <c r="C2584" s="1" t="b">
        <f>IF(D2584&lt;&gt;"",IF(COUNTIF($D$2:D2583, D2584), INDEX($A$2:$D$100000, MATCH(D2584, $D$2:D2583,0),1), FALSE), FALSE)</f>
        <v>0</v>
      </c>
      <c r="F2584" s="1" t="b">
        <f>IF(G2584&lt;&gt;"", IF(COUNTIF($G$2:G2583, G2584), INDEX($A$2:$G$100000, MATCH(G2584, $G$2:G2583,0),1), FALSE), FALSE)</f>
        <v>0</v>
      </c>
      <c r="G2584" s="1">
        <v>13491</v>
      </c>
      <c r="H2584" s="1" t="s">
        <v>2697</v>
      </c>
    </row>
    <row r="2585" spans="1:8" x14ac:dyDescent="0.2">
      <c r="A2585" s="1">
        <v>2590</v>
      </c>
      <c r="B2585" s="1" t="str">
        <f t="shared" si="40"/>
        <v>New York Zoological Society</v>
      </c>
      <c r="C2585" s="1" t="b">
        <f>IF(D2585&lt;&gt;"",IF(COUNTIF($D$2:D2584, D2585), INDEX($A$2:$D$100000, MATCH(D2585, $D$2:D2584,0),1), FALSE), FALSE)</f>
        <v>0</v>
      </c>
      <c r="F2585" s="1" t="b">
        <f>IF(G2585&lt;&gt;"", IF(COUNTIF($G$2:G2584, G2585), INDEX($A$2:$G$100000, MATCH(G2585, $G$2:G2584,0),1), FALSE), FALSE)</f>
        <v>0</v>
      </c>
      <c r="G2585" s="1">
        <v>13487</v>
      </c>
      <c r="H2585" s="1" t="s">
        <v>2698</v>
      </c>
    </row>
    <row r="2586" spans="1:8" x14ac:dyDescent="0.2">
      <c r="A2586" s="1">
        <v>2591</v>
      </c>
      <c r="B2586" s="1" t="str">
        <f t="shared" si="40"/>
        <v>New-Indy Ontario LLC</v>
      </c>
      <c r="C2586" s="1" t="b">
        <f>IF(D2586&lt;&gt;"",IF(COUNTIF($D$2:D2585, D2586), INDEX($A$2:$D$100000, MATCH(D2586, $D$2:D2585,0),1), FALSE), FALSE)</f>
        <v>0</v>
      </c>
      <c r="F2586" s="1" t="b">
        <f>IF(G2586&lt;&gt;"", IF(COUNTIF($G$2:G2585, G2586), INDEX($A$2:$G$100000, MATCH(G2586, $G$2:G2585,0),1), FALSE), FALSE)</f>
        <v>0</v>
      </c>
      <c r="G2586" s="1">
        <v>22091</v>
      </c>
      <c r="H2586" s="1" t="s">
        <v>2699</v>
      </c>
    </row>
    <row r="2587" spans="1:8" x14ac:dyDescent="0.2">
      <c r="A2587" s="1">
        <v>2592</v>
      </c>
      <c r="B2587" s="1" t="str">
        <f t="shared" si="40"/>
        <v>New-Indy, Oxnard LLC</v>
      </c>
      <c r="C2587" s="1" t="b">
        <f>IF(D2587&lt;&gt;"",IF(COUNTIF($D$2:D2586, D2587), INDEX($A$2:$D$100000, MATCH(D2587, $D$2:D2586,0),1), FALSE), FALSE)</f>
        <v>0</v>
      </c>
      <c r="F2587" s="1" t="b">
        <f>IF(G2587&lt;&gt;"", IF(COUNTIF($G$2:G2586, G2587), INDEX($A$2:$G$100000, MATCH(G2587, $G$2:G2586,0),1), FALSE), FALSE)</f>
        <v>0</v>
      </c>
      <c r="G2587" s="1">
        <v>58264</v>
      </c>
      <c r="H2587" s="1" t="s">
        <v>2700</v>
      </c>
    </row>
    <row r="2588" spans="1:8" x14ac:dyDescent="0.2">
      <c r="A2588" s="1">
        <v>2593</v>
      </c>
      <c r="B2588" s="1" t="str">
        <f t="shared" si="40"/>
        <v>Newark America</v>
      </c>
      <c r="C2588" s="1" t="b">
        <f>IF(D2588&lt;&gt;"",IF(COUNTIF($D$2:D2587, D2588), INDEX($A$2:$D$100000, MATCH(D2588, $D$2:D2587,0),1), FALSE), FALSE)</f>
        <v>0</v>
      </c>
      <c r="F2588" s="1" t="b">
        <f>IF(G2588&lt;&gt;"", IF(COUNTIF($G$2:G2587, G2588), INDEX($A$2:$G$100000, MATCH(G2588, $G$2:G2587,0),1), FALSE), FALSE)</f>
        <v>0</v>
      </c>
      <c r="G2588" s="1">
        <v>56406</v>
      </c>
      <c r="H2588" s="1" t="s">
        <v>2701</v>
      </c>
    </row>
    <row r="2589" spans="1:8" x14ac:dyDescent="0.2">
      <c r="A2589" s="1">
        <v>2594</v>
      </c>
      <c r="B2589" s="1" t="str">
        <f t="shared" si="40"/>
        <v>Newark Bay Cogeneration Partnership LP</v>
      </c>
      <c r="C2589" s="1" t="b">
        <f>IF(D2589&lt;&gt;"",IF(COUNTIF($D$2:D2588, D2589), INDEX($A$2:$D$100000, MATCH(D2589, $D$2:D2588,0),1), FALSE), FALSE)</f>
        <v>0</v>
      </c>
      <c r="F2589" s="1" t="b">
        <f>IF(G2589&lt;&gt;"", IF(COUNTIF($G$2:G2588, G2589), INDEX($A$2:$G$100000, MATCH(G2589, $G$2:G2588,0),1), FALSE), FALSE)</f>
        <v>0</v>
      </c>
      <c r="G2589" s="1">
        <v>55846</v>
      </c>
      <c r="H2589" s="1" t="s">
        <v>2702</v>
      </c>
    </row>
    <row r="2590" spans="1:8" x14ac:dyDescent="0.2">
      <c r="A2590" s="1">
        <v>2595</v>
      </c>
      <c r="B2590" s="1" t="str">
        <f t="shared" si="40"/>
        <v>Newark Energy Center, LLC</v>
      </c>
      <c r="C2590" s="1" t="b">
        <f>IF(D2590&lt;&gt;"",IF(COUNTIF($D$2:D2589, D2590), INDEX($A$2:$D$100000, MATCH(D2590, $D$2:D2589,0),1), FALSE), FALSE)</f>
        <v>0</v>
      </c>
      <c r="F2590" s="1" t="b">
        <f>IF(G2590&lt;&gt;"", IF(COUNTIF($G$2:G2589, G2590), INDEX($A$2:$G$100000, MATCH(G2590, $G$2:G2589,0),1), FALSE), FALSE)</f>
        <v>0</v>
      </c>
      <c r="G2590" s="1">
        <v>57457</v>
      </c>
      <c r="H2590" s="1" t="s">
        <v>2703</v>
      </c>
    </row>
    <row r="2591" spans="1:8" x14ac:dyDescent="0.2">
      <c r="A2591" s="1">
        <v>2596</v>
      </c>
      <c r="B2591" s="1" t="str">
        <f t="shared" si="40"/>
        <v>Newberry Solar 1 LLC</v>
      </c>
      <c r="C2591" s="1" t="b">
        <f>IF(D2591&lt;&gt;"",IF(COUNTIF($D$2:D2590, D2591), INDEX($A$2:$D$100000, MATCH(D2591, $D$2:D2590,0),1), FALSE), FALSE)</f>
        <v>0</v>
      </c>
      <c r="F2591" s="1" t="b">
        <f>IF(G2591&lt;&gt;"", IF(COUNTIF($G$2:G2590, G2591), INDEX($A$2:$G$100000, MATCH(G2591, $G$2:G2590,0),1), FALSE), FALSE)</f>
        <v>0</v>
      </c>
      <c r="G2591" s="1">
        <v>58197</v>
      </c>
      <c r="H2591" s="1" t="s">
        <v>2704</v>
      </c>
    </row>
    <row r="2592" spans="1:8" x14ac:dyDescent="0.2">
      <c r="A2592" s="1">
        <v>2597</v>
      </c>
      <c r="B2592" s="1" t="str">
        <f t="shared" si="40"/>
        <v>Newberry Water &amp; Light Board</v>
      </c>
      <c r="C2592" s="1" t="b">
        <f>IF(D2592&lt;&gt;"",IF(COUNTIF($D$2:D2591, D2592), INDEX($A$2:$D$100000, MATCH(D2592, $D$2:D2591,0),1), FALSE), FALSE)</f>
        <v>0</v>
      </c>
      <c r="F2592" s="1" t="b">
        <f>IF(G2592&lt;&gt;"", IF(COUNTIF($G$2:G2591, G2592), INDEX($A$2:$G$100000, MATCH(G2592, $G$2:G2591,0),1), FALSE), FALSE)</f>
        <v>0</v>
      </c>
      <c r="G2592" s="1">
        <v>13525</v>
      </c>
      <c r="H2592" s="1" t="s">
        <v>2705</v>
      </c>
    </row>
    <row r="2593" spans="1:8" x14ac:dyDescent="0.2">
      <c r="A2593" s="1">
        <v>2598</v>
      </c>
      <c r="B2593" s="1" t="str">
        <f t="shared" si="40"/>
        <v>Newman &amp; Co Inc</v>
      </c>
      <c r="C2593" s="1" t="b">
        <f>IF(D2593&lt;&gt;"",IF(COUNTIF($D$2:D2592, D2593), INDEX($A$2:$D$100000, MATCH(D2593, $D$2:D2592,0),1), FALSE), FALSE)</f>
        <v>0</v>
      </c>
      <c r="F2593" s="1" t="b">
        <f>IF(G2593&lt;&gt;"", IF(COUNTIF($G$2:G2592, G2593), INDEX($A$2:$G$100000, MATCH(G2593, $G$2:G2592,0),1), FALSE), FALSE)</f>
        <v>0</v>
      </c>
      <c r="G2593" s="1">
        <v>13542</v>
      </c>
      <c r="H2593" s="1" t="s">
        <v>2706</v>
      </c>
    </row>
    <row r="2594" spans="1:8" x14ac:dyDescent="0.2">
      <c r="A2594" s="1">
        <v>2599</v>
      </c>
      <c r="B2594" s="1" t="str">
        <f t="shared" si="40"/>
        <v>Newman Solar LLC</v>
      </c>
      <c r="C2594" s="1" t="b">
        <f>IF(D2594&lt;&gt;"",IF(COUNTIF($D$2:D2593, D2594), INDEX($A$2:$D$100000, MATCH(D2594, $D$2:D2593,0),1), FALSE), FALSE)</f>
        <v>0</v>
      </c>
      <c r="F2594" s="1" t="b">
        <f>IF(G2594&lt;&gt;"", IF(COUNTIF($G$2:G2593, G2594), INDEX($A$2:$G$100000, MATCH(G2594, $G$2:G2593,0),1), FALSE), FALSE)</f>
        <v>0</v>
      </c>
      <c r="G2594" s="1">
        <v>59180</v>
      </c>
      <c r="H2594" s="1" t="s">
        <v>2707</v>
      </c>
    </row>
    <row r="2595" spans="1:8" x14ac:dyDescent="0.2">
      <c r="A2595" s="1">
        <v>2600</v>
      </c>
      <c r="B2595" s="1" t="str">
        <f t="shared" si="40"/>
        <v>Newmont Nevada Energy Investment, LLC</v>
      </c>
      <c r="C2595" s="1" t="b">
        <f>IF(D2595&lt;&gt;"",IF(COUNTIF($D$2:D2594, D2595), INDEX($A$2:$D$100000, MATCH(D2595, $D$2:D2594,0),1), FALSE), FALSE)</f>
        <v>0</v>
      </c>
      <c r="F2595" s="1" t="b">
        <f>IF(G2595&lt;&gt;"", IF(COUNTIF($G$2:G2594, G2595), INDEX($A$2:$G$100000, MATCH(G2595, $G$2:G2594,0),1), FALSE), FALSE)</f>
        <v>0</v>
      </c>
      <c r="G2595" s="1">
        <v>49896</v>
      </c>
      <c r="H2595" s="1" t="s">
        <v>2708</v>
      </c>
    </row>
    <row r="2596" spans="1:8" x14ac:dyDescent="0.2">
      <c r="A2596" s="1">
        <v>2601</v>
      </c>
      <c r="B2596" s="1" t="str">
        <f t="shared" si="40"/>
        <v>NewPage Corp-Luke</v>
      </c>
      <c r="C2596" s="1" t="b">
        <f>IF(D2596&lt;&gt;"",IF(COUNTIF($D$2:D2595, D2596), INDEX($A$2:$D$100000, MATCH(D2596, $D$2:D2595,0),1), FALSE), FALSE)</f>
        <v>0</v>
      </c>
      <c r="F2596" s="1" t="b">
        <f>IF(G2596&lt;&gt;"", IF(COUNTIF($G$2:G2595, G2596), INDEX($A$2:$G$100000, MATCH(G2596, $G$2:G2595,0),1), FALSE), FALSE)</f>
        <v>0</v>
      </c>
      <c r="G2596" s="1">
        <v>50097</v>
      </c>
      <c r="H2596" s="1" t="s">
        <v>2709</v>
      </c>
    </row>
    <row r="2597" spans="1:8" x14ac:dyDescent="0.2">
      <c r="A2597" s="1">
        <v>2602</v>
      </c>
      <c r="B2597" s="1" t="str">
        <f t="shared" si="40"/>
        <v>NewPage Corporation</v>
      </c>
      <c r="C2597" s="1" t="b">
        <f>IF(D2597&lt;&gt;"",IF(COUNTIF($D$2:D2596, D2597), INDEX($A$2:$D$100000, MATCH(D2597, $D$2:D2596,0),1), FALSE), FALSE)</f>
        <v>0</v>
      </c>
      <c r="F2597" s="1" t="b">
        <f>IF(G2597&lt;&gt;"", IF(COUNTIF($G$2:G2596, G2597), INDEX($A$2:$G$100000, MATCH(G2597, $G$2:G2596,0),1), FALSE), FALSE)</f>
        <v>0</v>
      </c>
      <c r="G2597" s="1">
        <v>54784</v>
      </c>
      <c r="H2597" s="1" t="s">
        <v>2710</v>
      </c>
    </row>
    <row r="2598" spans="1:8" x14ac:dyDescent="0.2">
      <c r="A2598" s="1">
        <v>2603</v>
      </c>
      <c r="B2598" s="1" t="str">
        <f t="shared" si="40"/>
        <v>Nexamp Treasure Valley Solar, LLC</v>
      </c>
      <c r="C2598" s="1" t="b">
        <f>IF(D2598&lt;&gt;"",IF(COUNTIF($D$2:D2597, D2598), INDEX($A$2:$D$100000, MATCH(D2598, $D$2:D2597,0),1), FALSE), FALSE)</f>
        <v>0</v>
      </c>
      <c r="F2598" s="1" t="b">
        <f>IF(G2598&lt;&gt;"", IF(COUNTIF($G$2:G2597, G2598), INDEX($A$2:$G$100000, MATCH(G2598, $G$2:G2597,0),1), FALSE), FALSE)</f>
        <v>0</v>
      </c>
      <c r="G2598" s="1">
        <v>59546</v>
      </c>
      <c r="H2598" s="1" t="s">
        <v>2711</v>
      </c>
    </row>
    <row r="2599" spans="1:8" x14ac:dyDescent="0.2">
      <c r="A2599" s="1">
        <v>2604</v>
      </c>
      <c r="B2599" s="1" t="str">
        <f t="shared" si="40"/>
        <v>NextEra Energy Desert Sunlight 250, LLC</v>
      </c>
      <c r="C2599" s="1" t="b">
        <f>IF(D2599&lt;&gt;"",IF(COUNTIF($D$2:D2598, D2599), INDEX($A$2:$D$100000, MATCH(D2599, $D$2:D2598,0),1), FALSE), FALSE)</f>
        <v>0</v>
      </c>
      <c r="F2599" s="1" t="b">
        <f>IF(G2599&lt;&gt;"", IF(COUNTIF($G$2:G2598, G2599), INDEX($A$2:$G$100000, MATCH(G2599, $G$2:G2598,0),1), FALSE), FALSE)</f>
        <v>0</v>
      </c>
      <c r="G2599" s="1">
        <v>58290</v>
      </c>
      <c r="H2599" s="1" t="s">
        <v>2712</v>
      </c>
    </row>
    <row r="2600" spans="1:8" x14ac:dyDescent="0.2">
      <c r="A2600" s="1">
        <v>2605</v>
      </c>
      <c r="B2600" s="1" t="str">
        <f t="shared" si="40"/>
        <v>NextEra Energy Desert Sunlight 300, LLC</v>
      </c>
      <c r="C2600" s="1" t="b">
        <f>IF(D2600&lt;&gt;"",IF(COUNTIF($D$2:D2599, D2600), INDEX($A$2:$D$100000, MATCH(D2600, $D$2:D2599,0),1), FALSE), FALSE)</f>
        <v>0</v>
      </c>
      <c r="F2600" s="1" t="b">
        <f>IF(G2600&lt;&gt;"", IF(COUNTIF($G$2:G2599, G2600), INDEX($A$2:$G$100000, MATCH(G2600, $G$2:G2599,0),1), FALSE), FALSE)</f>
        <v>0</v>
      </c>
      <c r="G2600" s="1">
        <v>58289</v>
      </c>
      <c r="H2600" s="1" t="s">
        <v>2713</v>
      </c>
    </row>
    <row r="2601" spans="1:8" x14ac:dyDescent="0.2">
      <c r="A2601" s="1">
        <v>2606</v>
      </c>
      <c r="B2601" s="1" t="str">
        <f t="shared" si="40"/>
        <v>NextEra Energy Duane Arnold LLC</v>
      </c>
      <c r="C2601" s="1" t="b">
        <f>IF(D2601&lt;&gt;"",IF(COUNTIF($D$2:D2600, D2601), INDEX($A$2:$D$100000, MATCH(D2601, $D$2:D2600,0),1), FALSE), FALSE)</f>
        <v>0</v>
      </c>
      <c r="F2601" s="1" t="b">
        <f>IF(G2601&lt;&gt;"", IF(COUNTIF($G$2:G2600, G2601), INDEX($A$2:$G$100000, MATCH(G2601, $G$2:G2600,0),1), FALSE), FALSE)</f>
        <v>0</v>
      </c>
      <c r="G2601" s="1">
        <v>55269</v>
      </c>
      <c r="H2601" s="1" t="s">
        <v>2714</v>
      </c>
    </row>
    <row r="2602" spans="1:8" x14ac:dyDescent="0.2">
      <c r="A2602" s="1">
        <v>2607</v>
      </c>
      <c r="B2602" s="1" t="str">
        <f t="shared" si="40"/>
        <v>NextEra Energy Majestic Wind</v>
      </c>
      <c r="C2602" s="1" t="b">
        <f>IF(D2602&lt;&gt;"",IF(COUNTIF($D$2:D2601, D2602), INDEX($A$2:$D$100000, MATCH(D2602, $D$2:D2601,0),1), FALSE), FALSE)</f>
        <v>0</v>
      </c>
      <c r="F2602" s="1" t="b">
        <f>IF(G2602&lt;&gt;"", IF(COUNTIF($G$2:G2601, G2602), INDEX($A$2:$G$100000, MATCH(G2602, $G$2:G2601,0),1), FALSE), FALSE)</f>
        <v>0</v>
      </c>
      <c r="G2602" s="1">
        <v>58353</v>
      </c>
      <c r="H2602" s="1" t="s">
        <v>2715</v>
      </c>
    </row>
    <row r="2603" spans="1:8" x14ac:dyDescent="0.2">
      <c r="A2603" s="1">
        <v>2608</v>
      </c>
      <c r="B2603" s="1" t="str">
        <f t="shared" si="40"/>
        <v>NextEra Energy Montezuma Wind II, LLC</v>
      </c>
      <c r="C2603" s="1" t="b">
        <f>IF(D2603&lt;&gt;"",IF(COUNTIF($D$2:D2602, D2603), INDEX($A$2:$D$100000, MATCH(D2603, $D$2:D2602,0),1), FALSE), FALSE)</f>
        <v>0</v>
      </c>
      <c r="F2603" s="1" t="b">
        <f>IF(G2603&lt;&gt;"", IF(COUNTIF($G$2:G2602, G2603), INDEX($A$2:$G$100000, MATCH(G2603, $G$2:G2602,0),1), FALSE), FALSE)</f>
        <v>0</v>
      </c>
      <c r="G2603" s="1">
        <v>57026</v>
      </c>
      <c r="H2603" s="1" t="s">
        <v>2716</v>
      </c>
    </row>
    <row r="2604" spans="1:8" x14ac:dyDescent="0.2">
      <c r="A2604" s="1">
        <v>2609</v>
      </c>
      <c r="B2604" s="1" t="str">
        <f t="shared" si="40"/>
        <v>NextEra Energy Mountain View Solar</v>
      </c>
      <c r="C2604" s="1" t="b">
        <f>IF(D2604&lt;&gt;"",IF(COUNTIF($D$2:D2603, D2604), INDEX($A$2:$D$100000, MATCH(D2604, $D$2:D2603,0),1), FALSE), FALSE)</f>
        <v>0</v>
      </c>
      <c r="F2604" s="1" t="b">
        <f>IF(G2604&lt;&gt;"", IF(COUNTIF($G$2:G2603, G2604), INDEX($A$2:$G$100000, MATCH(G2604, $G$2:G2603,0),1), FALSE), FALSE)</f>
        <v>0</v>
      </c>
      <c r="G2604" s="1">
        <v>58515</v>
      </c>
      <c r="H2604" s="1" t="s">
        <v>2717</v>
      </c>
    </row>
    <row r="2605" spans="1:8" x14ac:dyDescent="0.2">
      <c r="A2605" s="1">
        <v>2610</v>
      </c>
      <c r="B2605" s="1" t="str">
        <f t="shared" si="40"/>
        <v>NextEra Energy Operating Services LLC</v>
      </c>
      <c r="C2605" s="1" t="b">
        <f>IF(D2605&lt;&gt;"",IF(COUNTIF($D$2:D2604, D2605), INDEX($A$2:$D$100000, MATCH(D2605, $D$2:D2604,0),1), FALSE), FALSE)</f>
        <v>0</v>
      </c>
      <c r="F2605" s="1" t="b">
        <f>IF(G2605&lt;&gt;"", IF(COUNTIF($G$2:G2604, G2605), INDEX($A$2:$G$100000, MATCH(G2605, $G$2:G2604,0),1), FALSE), FALSE)</f>
        <v>0</v>
      </c>
      <c r="G2605" s="1">
        <v>58528</v>
      </c>
      <c r="H2605" s="1" t="s">
        <v>2718</v>
      </c>
    </row>
    <row r="2606" spans="1:8" x14ac:dyDescent="0.2">
      <c r="A2606" s="1">
        <v>2611</v>
      </c>
      <c r="B2606" s="1" t="str">
        <f t="shared" si="40"/>
        <v>NextEra Energy Point Beach LLC</v>
      </c>
      <c r="C2606" s="1" t="b">
        <f>IF(D2606&lt;&gt;"",IF(COUNTIF($D$2:D2605, D2606), INDEX($A$2:$D$100000, MATCH(D2606, $D$2:D2605,0),1), FALSE), FALSE)</f>
        <v>0</v>
      </c>
      <c r="F2606" s="1" t="b">
        <f>IF(G2606&lt;&gt;"", IF(COUNTIF($G$2:G2605, G2606), INDEX($A$2:$G$100000, MATCH(G2606, $G$2:G2605,0),1), FALSE), FALSE)</f>
        <v>0</v>
      </c>
      <c r="G2606" s="1">
        <v>55906</v>
      </c>
      <c r="H2606" s="1" t="s">
        <v>2719</v>
      </c>
    </row>
    <row r="2607" spans="1:8" x14ac:dyDescent="0.2">
      <c r="A2607" s="1">
        <v>2612</v>
      </c>
      <c r="B2607" s="1" t="str">
        <f t="shared" si="40"/>
        <v>NextEra Energy Resources</v>
      </c>
      <c r="C2607" s="1" t="b">
        <f>IF(D2607&lt;&gt;"",IF(COUNTIF($D$2:D2606, D2607), INDEX($A$2:$D$100000, MATCH(D2607, $D$2:D2606,0),1), FALSE), FALSE)</f>
        <v>0</v>
      </c>
      <c r="F2607" s="1" t="b">
        <f>IF(G2607&lt;&gt;"", IF(COUNTIF($G$2:G2606, G2607), INDEX($A$2:$G$100000, MATCH(G2607, $G$2:G2606,0),1), FALSE), FALSE)</f>
        <v>0</v>
      </c>
      <c r="G2607" s="1">
        <v>56622</v>
      </c>
      <c r="H2607" s="1" t="s">
        <v>2720</v>
      </c>
    </row>
    <row r="2608" spans="1:8" x14ac:dyDescent="0.2">
      <c r="A2608" s="1">
        <v>2613</v>
      </c>
      <c r="B2608" s="1" t="str">
        <f t="shared" si="40"/>
        <v>NextEra Energy Resources Breckinridge</v>
      </c>
      <c r="C2608" s="1" t="b">
        <f>IF(D2608&lt;&gt;"",IF(COUNTIF($D$2:D2607, D2608), INDEX($A$2:$D$100000, MATCH(D2608, $D$2:D2607,0),1), FALSE), FALSE)</f>
        <v>0</v>
      </c>
      <c r="F2608" s="1" t="b">
        <f>IF(G2608&lt;&gt;"", IF(COUNTIF($G$2:G2607, G2608), INDEX($A$2:$G$100000, MATCH(G2608, $G$2:G2607,0),1), FALSE), FALSE)</f>
        <v>0</v>
      </c>
      <c r="G2608" s="1">
        <v>59394</v>
      </c>
      <c r="H2608" s="1" t="s">
        <v>2721</v>
      </c>
    </row>
    <row r="2609" spans="1:8" x14ac:dyDescent="0.2">
      <c r="A2609" s="1">
        <v>2614</v>
      </c>
      <c r="B2609" s="1" t="str">
        <f t="shared" si="40"/>
        <v>NextEra Energy Resources Ensign Wind</v>
      </c>
      <c r="C2609" s="1" t="b">
        <f>IF(D2609&lt;&gt;"",IF(COUNTIF($D$2:D2608, D2609), INDEX($A$2:$D$100000, MATCH(D2609, $D$2:D2608,0),1), FALSE), FALSE)</f>
        <v>0</v>
      </c>
      <c r="F2609" s="1" t="b">
        <f>IF(G2609&lt;&gt;"", IF(COUNTIF($G$2:G2608, G2609), INDEX($A$2:$G$100000, MATCH(G2609, $G$2:G2608,0),1), FALSE), FALSE)</f>
        <v>0</v>
      </c>
      <c r="G2609" s="1">
        <v>58090</v>
      </c>
      <c r="H2609" s="1" t="s">
        <v>2722</v>
      </c>
    </row>
    <row r="2610" spans="1:8" x14ac:dyDescent="0.2">
      <c r="A2610" s="1">
        <v>2615</v>
      </c>
      <c r="B2610" s="1" t="str">
        <f t="shared" si="40"/>
        <v>NextEra Energy Seabrook LLC</v>
      </c>
      <c r="C2610" s="1" t="b">
        <f>IF(D2610&lt;&gt;"",IF(COUNTIF($D$2:D2609, D2610), INDEX($A$2:$D$100000, MATCH(D2610, $D$2:D2609,0),1), FALSE), FALSE)</f>
        <v>0</v>
      </c>
      <c r="F2610" s="1" t="b">
        <f>IF(G2610&lt;&gt;"", IF(COUNTIF($G$2:G2609, G2610), INDEX($A$2:$G$100000, MATCH(G2610, $G$2:G2609,0),1), FALSE), FALSE)</f>
        <v>0</v>
      </c>
      <c r="G2610" s="1">
        <v>6854</v>
      </c>
      <c r="H2610" s="1" t="s">
        <v>2723</v>
      </c>
    </row>
    <row r="2611" spans="1:8" x14ac:dyDescent="0.2">
      <c r="A2611" s="1">
        <v>2616</v>
      </c>
      <c r="B2611" s="1" t="str">
        <f t="shared" si="40"/>
        <v>NextEra Energy Seiling Wind</v>
      </c>
      <c r="C2611" s="1" t="b">
        <f>IF(D2611&lt;&gt;"",IF(COUNTIF($D$2:D2610, D2611), INDEX($A$2:$D$100000, MATCH(D2611, $D$2:D2610,0),1), FALSE), FALSE)</f>
        <v>0</v>
      </c>
      <c r="F2611" s="1" t="b">
        <f>IF(G2611&lt;&gt;"", IF(COUNTIF($G$2:G2610, G2611), INDEX($A$2:$G$100000, MATCH(G2611, $G$2:G2610,0),1), FALSE), FALSE)</f>
        <v>0</v>
      </c>
      <c r="G2611" s="1">
        <v>59115</v>
      </c>
      <c r="H2611" s="1" t="s">
        <v>2724</v>
      </c>
    </row>
    <row r="2612" spans="1:8" x14ac:dyDescent="0.2">
      <c r="A2612" s="1">
        <v>2617</v>
      </c>
      <c r="B2612" s="1" t="str">
        <f t="shared" si="40"/>
        <v>NextEra Wolf Ridge LLC</v>
      </c>
      <c r="C2612" s="1" t="b">
        <f>IF(D2612&lt;&gt;"",IF(COUNTIF($D$2:D2611, D2612), INDEX($A$2:$D$100000, MATCH(D2612, $D$2:D2611,0),1), FALSE), FALSE)</f>
        <v>0</v>
      </c>
      <c r="F2612" s="1" t="b">
        <f>IF(G2612&lt;&gt;"", IF(COUNTIF($G$2:G2611, G2612), INDEX($A$2:$G$100000, MATCH(G2612, $G$2:G2611,0),1), FALSE), FALSE)</f>
        <v>0</v>
      </c>
      <c r="G2612" s="1">
        <v>57460</v>
      </c>
      <c r="H2612" s="1" t="s">
        <v>2725</v>
      </c>
    </row>
    <row r="2613" spans="1:8" x14ac:dyDescent="0.2">
      <c r="A2613" s="1">
        <v>2618</v>
      </c>
      <c r="B2613" s="1" t="str">
        <f t="shared" si="40"/>
        <v>NextSun Energy, LLC</v>
      </c>
      <c r="C2613" s="1" t="b">
        <f>IF(D2613&lt;&gt;"",IF(COUNTIF($D$2:D2612, D2613), INDEX($A$2:$D$100000, MATCH(D2613, $D$2:D2612,0),1), FALSE), FALSE)</f>
        <v>0</v>
      </c>
      <c r="F2613" s="1" t="b">
        <f>IF(G2613&lt;&gt;"", IF(COUNTIF($G$2:G2612, G2613), INDEX($A$2:$G$100000, MATCH(G2613, $G$2:G2612,0),1), FALSE), FALSE)</f>
        <v>0</v>
      </c>
      <c r="G2613" s="1">
        <v>59453</v>
      </c>
      <c r="H2613" s="1" t="s">
        <v>2726</v>
      </c>
    </row>
    <row r="2614" spans="1:8" x14ac:dyDescent="0.2">
      <c r="A2614" s="1">
        <v>2619</v>
      </c>
      <c r="B2614" s="1" t="str">
        <f t="shared" si="40"/>
        <v>NFI Solar LLC</v>
      </c>
      <c r="C2614" s="1" t="b">
        <f>IF(D2614&lt;&gt;"",IF(COUNTIF($D$2:D2613, D2614), INDEX($A$2:$D$100000, MATCH(D2614, $D$2:D2613,0),1), FALSE), FALSE)</f>
        <v>0</v>
      </c>
      <c r="F2614" s="1" t="b">
        <f>IF(G2614&lt;&gt;"", IF(COUNTIF($G$2:G2613, G2614), INDEX($A$2:$G$100000, MATCH(G2614, $G$2:G2613,0),1), FALSE), FALSE)</f>
        <v>0</v>
      </c>
      <c r="G2614" s="1">
        <v>57049</v>
      </c>
      <c r="H2614" s="1" t="s">
        <v>2727</v>
      </c>
    </row>
    <row r="2615" spans="1:8" x14ac:dyDescent="0.2">
      <c r="A2615" s="1">
        <v>2620</v>
      </c>
      <c r="B2615" s="1" t="str">
        <f t="shared" si="40"/>
        <v>NGP Blue Mountain I LLC</v>
      </c>
      <c r="C2615" s="1" t="b">
        <f>IF(D2615&lt;&gt;"",IF(COUNTIF($D$2:D2614, D2615), INDEX($A$2:$D$100000, MATCH(D2615, $D$2:D2614,0),1), FALSE), FALSE)</f>
        <v>0</v>
      </c>
      <c r="F2615" s="1" t="b">
        <f>IF(G2615&lt;&gt;"", IF(COUNTIF($G$2:G2614, G2615), INDEX($A$2:$G$100000, MATCH(G2615, $G$2:G2614,0),1), FALSE), FALSE)</f>
        <v>0</v>
      </c>
      <c r="G2615" s="1">
        <v>56249</v>
      </c>
      <c r="H2615" s="1" t="s">
        <v>2728</v>
      </c>
    </row>
    <row r="2616" spans="1:8" x14ac:dyDescent="0.2">
      <c r="A2616" s="1">
        <v>2621</v>
      </c>
      <c r="B2616" s="1" t="str">
        <f t="shared" si="40"/>
        <v>Niagara Generation LLC</v>
      </c>
      <c r="C2616" s="1" t="b">
        <f>IF(D2616&lt;&gt;"",IF(COUNTIF($D$2:D2615, D2616), INDEX($A$2:$D$100000, MATCH(D2616, $D$2:D2615,0),1), FALSE), FALSE)</f>
        <v>0</v>
      </c>
      <c r="F2616" s="1" t="b">
        <f>IF(G2616&lt;&gt;"", IF(COUNTIF($G$2:G2615, G2616), INDEX($A$2:$G$100000, MATCH(G2616, $G$2:G2615,0),1), FALSE), FALSE)</f>
        <v>0</v>
      </c>
      <c r="G2616" s="1">
        <v>55807</v>
      </c>
      <c r="H2616" s="1" t="s">
        <v>2729</v>
      </c>
    </row>
    <row r="2617" spans="1:8" x14ac:dyDescent="0.2">
      <c r="A2617" s="1">
        <v>2622</v>
      </c>
      <c r="B2617" s="1" t="str">
        <f t="shared" si="40"/>
        <v>Nippon Paper Industries USA</v>
      </c>
      <c r="C2617" s="1" t="b">
        <f>IF(D2617&lt;&gt;"",IF(COUNTIF($D$2:D2616, D2617), INDEX($A$2:$D$100000, MATCH(D2617, $D$2:D2616,0),1), FALSE), FALSE)</f>
        <v>0</v>
      </c>
      <c r="F2617" s="1" t="b">
        <f>IF(G2617&lt;&gt;"", IF(COUNTIF($G$2:G2616, G2617), INDEX($A$2:$G$100000, MATCH(G2617, $G$2:G2616,0),1), FALSE), FALSE)</f>
        <v>0</v>
      </c>
      <c r="G2617" s="1">
        <v>58341</v>
      </c>
      <c r="H2617" s="1" t="s">
        <v>2730</v>
      </c>
    </row>
    <row r="2618" spans="1:8" x14ac:dyDescent="0.2">
      <c r="A2618" s="1">
        <v>2623</v>
      </c>
      <c r="B2618" s="1" t="str">
        <f t="shared" si="40"/>
        <v>Nissequoque Cogen Partners</v>
      </c>
      <c r="C2618" s="1" t="b">
        <f>IF(D2618&lt;&gt;"",IF(COUNTIF($D$2:D2617, D2618), INDEX($A$2:$D$100000, MATCH(D2618, $D$2:D2617,0),1), FALSE), FALSE)</f>
        <v>0</v>
      </c>
      <c r="F2618" s="1" t="b">
        <f>IF(G2618&lt;&gt;"", IF(COUNTIF($G$2:G2617, G2618), INDEX($A$2:$G$100000, MATCH(G2618, $G$2:G2617,0),1), FALSE), FALSE)</f>
        <v>0</v>
      </c>
      <c r="G2618" s="1">
        <v>13587</v>
      </c>
      <c r="H2618" s="1" t="s">
        <v>2731</v>
      </c>
    </row>
    <row r="2619" spans="1:8" x14ac:dyDescent="0.2">
      <c r="A2619" s="1">
        <v>2624</v>
      </c>
      <c r="B2619" s="1" t="str">
        <f t="shared" si="40"/>
        <v>Nitro Solar, LLC</v>
      </c>
      <c r="C2619" s="1" t="b">
        <f>IF(D2619&lt;&gt;"",IF(COUNTIF($D$2:D2618, D2619), INDEX($A$2:$D$100000, MATCH(D2619, $D$2:D2618,0),1), FALSE), FALSE)</f>
        <v>0</v>
      </c>
      <c r="F2619" s="1" t="b">
        <f>IF(G2619&lt;&gt;"", IF(COUNTIF($G$2:G2618, G2619), INDEX($A$2:$G$100000, MATCH(G2619, $G$2:G2618,0),1), FALSE), FALSE)</f>
        <v>0</v>
      </c>
      <c r="G2619" s="1">
        <v>59279</v>
      </c>
      <c r="H2619" s="1" t="s">
        <v>2732</v>
      </c>
    </row>
    <row r="2620" spans="1:8" x14ac:dyDescent="0.2">
      <c r="A2620" s="1">
        <v>2625</v>
      </c>
      <c r="B2620" s="1" t="str">
        <f t="shared" si="40"/>
        <v>NJ Oak Solar LLC</v>
      </c>
      <c r="C2620" s="1" t="b">
        <f>IF(D2620&lt;&gt;"",IF(COUNTIF($D$2:D2619, D2620), INDEX($A$2:$D$100000, MATCH(D2620, $D$2:D2619,0),1), FALSE), FALSE)</f>
        <v>0</v>
      </c>
      <c r="F2620" s="1" t="b">
        <f>IF(G2620&lt;&gt;"", IF(COUNTIF($G$2:G2619, G2620), INDEX($A$2:$G$100000, MATCH(G2620, $G$2:G2619,0),1), FALSE), FALSE)</f>
        <v>0</v>
      </c>
      <c r="G2620" s="1">
        <v>57326</v>
      </c>
      <c r="H2620" s="1" t="s">
        <v>2733</v>
      </c>
    </row>
    <row r="2621" spans="1:8" x14ac:dyDescent="0.2">
      <c r="A2621" s="1">
        <v>2626</v>
      </c>
      <c r="B2621" s="1" t="str">
        <f t="shared" si="40"/>
        <v>NJR Clean Energy Ventures Corporation</v>
      </c>
      <c r="C2621" s="1" t="b">
        <f>IF(D2621&lt;&gt;"",IF(COUNTIF($D$2:D2620, D2621), INDEX($A$2:$D$100000, MATCH(D2621, $D$2:D2620,0),1), FALSE), FALSE)</f>
        <v>0</v>
      </c>
      <c r="F2621" s="1" t="b">
        <f>IF(G2621&lt;&gt;"", IF(COUNTIF($G$2:G2620, G2621), INDEX($A$2:$G$100000, MATCH(G2621, $G$2:G2620,0),1), FALSE), FALSE)</f>
        <v>0</v>
      </c>
      <c r="G2621" s="1">
        <v>56990</v>
      </c>
      <c r="H2621" s="1" t="s">
        <v>2734</v>
      </c>
    </row>
    <row r="2622" spans="1:8" x14ac:dyDescent="0.2">
      <c r="A2622" s="1">
        <v>2627</v>
      </c>
      <c r="B2622" s="1" t="str">
        <f t="shared" si="40"/>
        <v>NLH1 Solar LLC</v>
      </c>
      <c r="C2622" s="1" t="b">
        <f>IF(D2622&lt;&gt;"",IF(COUNTIF($D$2:D2621, D2622), INDEX($A$2:$D$100000, MATCH(D2622, $D$2:D2621,0),1), FALSE), FALSE)</f>
        <v>0</v>
      </c>
      <c r="F2622" s="1" t="b">
        <f>IF(G2622&lt;&gt;"", IF(COUNTIF($G$2:G2621, G2622), INDEX($A$2:$G$100000, MATCH(G2622, $G$2:G2621,0),1), FALSE), FALSE)</f>
        <v>0</v>
      </c>
      <c r="G2622" s="1">
        <v>57405</v>
      </c>
      <c r="H2622" s="1" t="s">
        <v>2735</v>
      </c>
    </row>
    <row r="2623" spans="1:8" x14ac:dyDescent="0.2">
      <c r="A2623" s="1">
        <v>2628</v>
      </c>
      <c r="B2623" s="1" t="str">
        <f t="shared" si="40"/>
        <v>Noble Wind Operations LLC</v>
      </c>
      <c r="C2623" s="1" t="b">
        <f>IF(D2623&lt;&gt;"",IF(COUNTIF($D$2:D2622, D2623), INDEX($A$2:$D$100000, MATCH(D2623, $D$2:D2622,0),1), FALSE), FALSE)</f>
        <v>0</v>
      </c>
      <c r="F2623" s="1" t="b">
        <f>IF(G2623&lt;&gt;"", IF(COUNTIF($G$2:G2622, G2623), INDEX($A$2:$G$100000, MATCH(G2623, $G$2:G2622,0),1), FALSE), FALSE)</f>
        <v>0</v>
      </c>
      <c r="G2623" s="1">
        <v>55868</v>
      </c>
      <c r="H2623" s="1" t="s">
        <v>2736</v>
      </c>
    </row>
    <row r="2624" spans="1:8" x14ac:dyDescent="0.2">
      <c r="A2624" s="1">
        <v>2629</v>
      </c>
      <c r="B2624" s="1" t="str">
        <f t="shared" si="40"/>
        <v>Nome Joint Utility Systems</v>
      </c>
      <c r="C2624" s="1" t="b">
        <f>IF(D2624&lt;&gt;"",IF(COUNTIF($D$2:D2623, D2624), INDEX($A$2:$D$100000, MATCH(D2624, $D$2:D2623,0),1), FALSE), FALSE)</f>
        <v>0</v>
      </c>
      <c r="F2624" s="1" t="b">
        <f>IF(G2624&lt;&gt;"", IF(COUNTIF($G$2:G2623, G2624), INDEX($A$2:$G$100000, MATCH(G2624, $G$2:G2623,0),1), FALSE), FALSE)</f>
        <v>0</v>
      </c>
      <c r="G2624" s="1">
        <v>13642</v>
      </c>
      <c r="H2624" s="1" t="s">
        <v>2737</v>
      </c>
    </row>
    <row r="2625" spans="1:8" x14ac:dyDescent="0.2">
      <c r="A2625" s="1">
        <v>2630</v>
      </c>
      <c r="B2625" s="1" t="str">
        <f t="shared" si="40"/>
        <v>Noranda Alumina LLC</v>
      </c>
      <c r="C2625" s="1" t="b">
        <f>IF(D2625&lt;&gt;"",IF(COUNTIF($D$2:D2624, D2625), INDEX($A$2:$D$100000, MATCH(D2625, $D$2:D2624,0),1), FALSE), FALSE)</f>
        <v>0</v>
      </c>
      <c r="F2625" s="1" t="b">
        <f>IF(G2625&lt;&gt;"", IF(COUNTIF($G$2:G2624, G2625), INDEX($A$2:$G$100000, MATCH(G2625, $G$2:G2624,0),1), FALSE), FALSE)</f>
        <v>0</v>
      </c>
      <c r="G2625" s="1">
        <v>56097</v>
      </c>
      <c r="H2625" s="1" t="s">
        <v>2738</v>
      </c>
    </row>
    <row r="2626" spans="1:8" x14ac:dyDescent="0.2">
      <c r="A2626" s="1">
        <v>2631</v>
      </c>
      <c r="B2626" s="1" t="str">
        <f t="shared" ref="B2626:B2689" si="41">IF(H2626="",E2626,H2626)</f>
        <v>Norfork Southern Corp</v>
      </c>
      <c r="C2626" s="1" t="b">
        <f>IF(D2626&lt;&gt;"",IF(COUNTIF($D$2:D2625, D2626), INDEX($A$2:$D$100000, MATCH(D2626, $D$2:D2625,0),1), FALSE), FALSE)</f>
        <v>0</v>
      </c>
      <c r="F2626" s="1" t="b">
        <f>IF(G2626&lt;&gt;"", IF(COUNTIF($G$2:G2625, G2626), INDEX($A$2:$G$100000, MATCH(G2626, $G$2:G2625,0),1), FALSE), FALSE)</f>
        <v>0</v>
      </c>
      <c r="G2626" s="1">
        <v>13657</v>
      </c>
      <c r="H2626" s="1" t="s">
        <v>2739</v>
      </c>
    </row>
    <row r="2627" spans="1:8" x14ac:dyDescent="0.2">
      <c r="A2627" s="1">
        <v>2632</v>
      </c>
      <c r="B2627" s="1" t="str">
        <f t="shared" si="41"/>
        <v>Norgard 1</v>
      </c>
      <c r="C2627" s="1" t="b">
        <f>IF(D2627&lt;&gt;"",IF(COUNTIF($D$2:D2626, D2627), INDEX($A$2:$D$100000, MATCH(D2627, $D$2:D2626,0),1), FALSE), FALSE)</f>
        <v>0</v>
      </c>
      <c r="F2627" s="1" t="b">
        <f>IF(G2627&lt;&gt;"", IF(COUNTIF($G$2:G2626, G2627), INDEX($A$2:$G$100000, MATCH(G2627, $G$2:G2626,0),1), FALSE), FALSE)</f>
        <v>0</v>
      </c>
      <c r="G2627" s="1">
        <v>56808</v>
      </c>
      <c r="H2627" s="1" t="s">
        <v>2740</v>
      </c>
    </row>
    <row r="2628" spans="1:8" x14ac:dyDescent="0.2">
      <c r="A2628" s="1">
        <v>2633</v>
      </c>
      <c r="B2628" s="1" t="str">
        <f t="shared" si="41"/>
        <v>Norsemen Wind Energy, LLC</v>
      </c>
      <c r="C2628" s="1" t="b">
        <f>IF(D2628&lt;&gt;"",IF(COUNTIF($D$2:D2627, D2628), INDEX($A$2:$D$100000, MATCH(D2628, $D$2:D2627,0),1), FALSE), FALSE)</f>
        <v>0</v>
      </c>
      <c r="F2628" s="1" t="b">
        <f>IF(G2628&lt;&gt;"", IF(COUNTIF($G$2:G2627, G2628), INDEX($A$2:$G$100000, MATCH(G2628, $G$2:G2627,0),1), FALSE), FALSE)</f>
        <v>0</v>
      </c>
      <c r="G2628" s="1">
        <v>58797</v>
      </c>
      <c r="H2628" s="1" t="s">
        <v>2741</v>
      </c>
    </row>
    <row r="2629" spans="1:8" x14ac:dyDescent="0.2">
      <c r="A2629" s="1">
        <v>2634</v>
      </c>
      <c r="B2629" s="1" t="str">
        <f t="shared" si="41"/>
        <v>North American Biofuels, LLC</v>
      </c>
      <c r="C2629" s="1" t="b">
        <f>IF(D2629&lt;&gt;"",IF(COUNTIF($D$2:D2628, D2629), INDEX($A$2:$D$100000, MATCH(D2629, $D$2:D2628,0),1), FALSE), FALSE)</f>
        <v>0</v>
      </c>
      <c r="F2629" s="1" t="b">
        <f>IF(G2629&lt;&gt;"", IF(COUNTIF($G$2:G2628, G2629), INDEX($A$2:$G$100000, MATCH(G2629, $G$2:G2628,0),1), FALSE), FALSE)</f>
        <v>0</v>
      </c>
      <c r="G2629" s="1">
        <v>59170</v>
      </c>
      <c r="H2629" s="1" t="s">
        <v>2742</v>
      </c>
    </row>
    <row r="2630" spans="1:8" x14ac:dyDescent="0.2">
      <c r="A2630" s="1">
        <v>2635</v>
      </c>
      <c r="B2630" s="1" t="str">
        <f t="shared" si="41"/>
        <v>North American Energy Services</v>
      </c>
      <c r="C2630" s="1" t="b">
        <f>IF(D2630&lt;&gt;"",IF(COUNTIF($D$2:D2629, D2630), INDEX($A$2:$D$100000, MATCH(D2630, $D$2:D2629,0),1), FALSE), FALSE)</f>
        <v>0</v>
      </c>
      <c r="F2630" s="1" t="b">
        <f>IF(G2630&lt;&gt;"", IF(COUNTIF($G$2:G2629, G2630), INDEX($A$2:$G$100000, MATCH(G2630, $G$2:G2629,0),1), FALSE), FALSE)</f>
        <v>0</v>
      </c>
      <c r="G2630" s="1">
        <v>2565</v>
      </c>
      <c r="H2630" s="1" t="s">
        <v>2743</v>
      </c>
    </row>
    <row r="2631" spans="1:8" x14ac:dyDescent="0.2">
      <c r="A2631" s="1">
        <v>2637</v>
      </c>
      <c r="B2631" s="1" t="str">
        <f t="shared" si="41"/>
        <v>North American Natural Res</v>
      </c>
      <c r="C2631" s="1" t="b">
        <f>IF(D2631&lt;&gt;"",IF(COUNTIF($D$2:D2630, D2631), INDEX($A$2:$D$100000, MATCH(D2631, $D$2:D2630,0),1), FALSE), FALSE)</f>
        <v>0</v>
      </c>
      <c r="F2631" s="1" t="b">
        <f>IF(G2631&lt;&gt;"", IF(COUNTIF($G$2:G2630, G2631), INDEX($A$2:$G$100000, MATCH(G2631, $G$2:G2630,0),1), FALSE), FALSE)</f>
        <v>0</v>
      </c>
      <c r="G2631" s="1">
        <v>13559</v>
      </c>
      <c r="H2631" s="1" t="s">
        <v>2744</v>
      </c>
    </row>
    <row r="2632" spans="1:8" x14ac:dyDescent="0.2">
      <c r="A2632" s="1">
        <v>2638</v>
      </c>
      <c r="B2632" s="1" t="str">
        <f t="shared" si="41"/>
        <v>North Branch Water &amp; Light Comm</v>
      </c>
      <c r="C2632" s="1" t="b">
        <f>IF(D2632&lt;&gt;"",IF(COUNTIF($D$2:D2631, D2632), INDEX($A$2:$D$100000, MATCH(D2632, $D$2:D2631,0),1), FALSE), FALSE)</f>
        <v>0</v>
      </c>
      <c r="F2632" s="1" t="b">
        <f>IF(G2632&lt;&gt;"", IF(COUNTIF($G$2:G2631, G2632), INDEX($A$2:$G$100000, MATCH(G2632, $G$2:G2631,0),1), FALSE), FALSE)</f>
        <v>0</v>
      </c>
      <c r="G2632" s="1">
        <v>13681</v>
      </c>
      <c r="H2632" s="1" t="s">
        <v>2745</v>
      </c>
    </row>
    <row r="2633" spans="1:8" x14ac:dyDescent="0.2">
      <c r="A2633" s="1">
        <v>2639</v>
      </c>
      <c r="B2633" s="1" t="str">
        <f t="shared" si="41"/>
        <v>North Carolina El Member Corp</v>
      </c>
      <c r="C2633" s="1" t="b">
        <f>IF(D2633&lt;&gt;"",IF(COUNTIF($D$2:D2632, D2633), INDEX($A$2:$D$100000, MATCH(D2633, $D$2:D2632,0),1), FALSE), FALSE)</f>
        <v>0</v>
      </c>
      <c r="F2633" s="1" t="b">
        <f>IF(G2633&lt;&gt;"", IF(COUNTIF($G$2:G2632, G2633), INDEX($A$2:$G$100000, MATCH(G2633, $G$2:G2632,0),1), FALSE), FALSE)</f>
        <v>0</v>
      </c>
      <c r="G2633" s="1">
        <v>13683</v>
      </c>
      <c r="H2633" s="1" t="s">
        <v>2746</v>
      </c>
    </row>
    <row r="2634" spans="1:8" x14ac:dyDescent="0.2">
      <c r="A2634" s="1">
        <v>2640</v>
      </c>
      <c r="B2634" s="1" t="str">
        <f t="shared" si="41"/>
        <v>North Carolina Mun Power Agny #1</v>
      </c>
      <c r="C2634" s="1" t="b">
        <f>IF(D2634&lt;&gt;"",IF(COUNTIF($D$2:D2633, D2634), INDEX($A$2:$D$100000, MATCH(D2634, $D$2:D2633,0),1), FALSE), FALSE)</f>
        <v>0</v>
      </c>
      <c r="F2634" s="1" t="b">
        <f>IF(G2634&lt;&gt;"", IF(COUNTIF($G$2:G2633, G2634), INDEX($A$2:$G$100000, MATCH(G2634, $G$2:G2633,0),1), FALSE), FALSE)</f>
        <v>0</v>
      </c>
      <c r="G2634" s="1">
        <v>13630</v>
      </c>
      <c r="H2634" s="1" t="s">
        <v>2747</v>
      </c>
    </row>
    <row r="2635" spans="1:8" x14ac:dyDescent="0.2">
      <c r="A2635" s="1">
        <v>2641</v>
      </c>
      <c r="B2635" s="1" t="str">
        <f t="shared" si="41"/>
        <v>North Jersey Energy Assoc LP</v>
      </c>
      <c r="C2635" s="1" t="b">
        <f>IF(D2635&lt;&gt;"",IF(COUNTIF($D$2:D2634, D2635), INDEX($A$2:$D$100000, MATCH(D2635, $D$2:D2634,0),1), FALSE), FALSE)</f>
        <v>0</v>
      </c>
      <c r="F2635" s="1" t="b">
        <f>IF(G2635&lt;&gt;"", IF(COUNTIF($G$2:G2634, G2635), INDEX($A$2:$G$100000, MATCH(G2635, $G$2:G2634,0),1), FALSE), FALSE)</f>
        <v>0</v>
      </c>
      <c r="G2635" s="1">
        <v>22290</v>
      </c>
      <c r="H2635" s="1" t="s">
        <v>2748</v>
      </c>
    </row>
    <row r="2636" spans="1:8" x14ac:dyDescent="0.2">
      <c r="A2636" s="1">
        <v>2642</v>
      </c>
      <c r="B2636" s="1" t="str">
        <f t="shared" si="41"/>
        <v>North Sky River Energy LLC</v>
      </c>
      <c r="C2636" s="1" t="b">
        <f>IF(D2636&lt;&gt;"",IF(COUNTIF($D$2:D2635, D2636), INDEX($A$2:$D$100000, MATCH(D2636, $D$2:D2635,0),1), FALSE), FALSE)</f>
        <v>0</v>
      </c>
      <c r="F2636" s="1" t="b">
        <f>IF(G2636&lt;&gt;"", IF(COUNTIF($G$2:G2635, G2636), INDEX($A$2:$G$100000, MATCH(G2636, $G$2:G2635,0),1), FALSE), FALSE)</f>
        <v>0</v>
      </c>
      <c r="G2636" s="1">
        <v>58121</v>
      </c>
      <c r="H2636" s="1" t="s">
        <v>2749</v>
      </c>
    </row>
    <row r="2637" spans="1:8" x14ac:dyDescent="0.2">
      <c r="A2637" s="1">
        <v>2643</v>
      </c>
      <c r="B2637" s="1" t="str">
        <f t="shared" si="41"/>
        <v>North Slope Borough Power &amp; Light</v>
      </c>
      <c r="C2637" s="1" t="b">
        <f>IF(D2637&lt;&gt;"",IF(COUNTIF($D$2:D2636, D2637), INDEX($A$2:$D$100000, MATCH(D2637, $D$2:D2636,0),1), FALSE), FALSE)</f>
        <v>0</v>
      </c>
      <c r="F2637" s="1" t="b">
        <f>IF(G2637&lt;&gt;"", IF(COUNTIF($G$2:G2636, G2637), INDEX($A$2:$G$100000, MATCH(G2637, $G$2:G2636,0),1), FALSE), FALSE)</f>
        <v>0</v>
      </c>
      <c r="G2637" s="1">
        <v>26616</v>
      </c>
      <c r="H2637" s="1" t="s">
        <v>2750</v>
      </c>
    </row>
    <row r="2638" spans="1:8" x14ac:dyDescent="0.2">
      <c r="A2638" s="1">
        <v>2644</v>
      </c>
      <c r="B2638" s="1" t="str">
        <f t="shared" si="41"/>
        <v>Northbrook Carolina Hydro LLC</v>
      </c>
      <c r="C2638" s="1" t="b">
        <f>IF(D2638&lt;&gt;"",IF(COUNTIF($D$2:D2637, D2638), INDEX($A$2:$D$100000, MATCH(D2638, $D$2:D2637,0),1), FALSE), FALSE)</f>
        <v>0</v>
      </c>
      <c r="F2638" s="1" t="b">
        <f>IF(G2638&lt;&gt;"", IF(COUNTIF($G$2:G2637, G2638), INDEX($A$2:$G$100000, MATCH(G2638, $G$2:G2637,0),1), FALSE), FALSE)</f>
        <v>0</v>
      </c>
      <c r="G2638" s="1">
        <v>13763</v>
      </c>
      <c r="H2638" s="1" t="s">
        <v>2751</v>
      </c>
    </row>
    <row r="2639" spans="1:8" x14ac:dyDescent="0.2">
      <c r="A2639" s="1">
        <v>2645</v>
      </c>
      <c r="B2639" s="1" t="str">
        <f t="shared" si="41"/>
        <v>Northbrook Carthage LLC</v>
      </c>
      <c r="C2639" s="1" t="b">
        <f>IF(D2639&lt;&gt;"",IF(COUNTIF($D$2:D2638, D2639), INDEX($A$2:$D$100000, MATCH(D2639, $D$2:D2638,0),1), FALSE), FALSE)</f>
        <v>0</v>
      </c>
      <c r="F2639" s="1" t="b">
        <f>IF(G2639&lt;&gt;"", IF(COUNTIF($G$2:G2638, G2639), INDEX($A$2:$G$100000, MATCH(G2639, $G$2:G2638,0),1), FALSE), FALSE)</f>
        <v>0</v>
      </c>
      <c r="G2639" s="1">
        <v>57144</v>
      </c>
      <c r="H2639" s="1" t="s">
        <v>2752</v>
      </c>
    </row>
    <row r="2640" spans="1:8" x14ac:dyDescent="0.2">
      <c r="A2640" s="1">
        <v>2646</v>
      </c>
      <c r="B2640" s="1" t="str">
        <f t="shared" si="41"/>
        <v>Northbrook Lyons Falls LLC</v>
      </c>
      <c r="C2640" s="1" t="b">
        <f>IF(D2640&lt;&gt;"",IF(COUNTIF($D$2:D2639, D2640), INDEX($A$2:$D$100000, MATCH(D2640, $D$2:D2639,0),1), FALSE), FALSE)</f>
        <v>0</v>
      </c>
      <c r="F2640" s="1" t="b">
        <f>IF(G2640&lt;&gt;"", IF(COUNTIF($G$2:G2639, G2640), INDEX($A$2:$G$100000, MATCH(G2640, $G$2:G2639,0),1), FALSE), FALSE)</f>
        <v>0</v>
      </c>
      <c r="G2640" s="1">
        <v>55941</v>
      </c>
      <c r="H2640" s="1" t="s">
        <v>2753</v>
      </c>
    </row>
    <row r="2641" spans="1:8" x14ac:dyDescent="0.2">
      <c r="A2641" s="1">
        <v>2647</v>
      </c>
      <c r="B2641" s="1" t="str">
        <f t="shared" si="41"/>
        <v>Northbrook New York LLC</v>
      </c>
      <c r="C2641" s="1" t="b">
        <f>IF(D2641&lt;&gt;"",IF(COUNTIF($D$2:D2640, D2641), INDEX($A$2:$D$100000, MATCH(D2641, $D$2:D2640,0),1), FALSE), FALSE)</f>
        <v>0</v>
      </c>
      <c r="F2641" s="1" t="b">
        <f>IF(G2641&lt;&gt;"", IF(COUNTIF($G$2:G2640, G2641), INDEX($A$2:$G$100000, MATCH(G2641, $G$2:G2640,0),1), FALSE), FALSE)</f>
        <v>0</v>
      </c>
      <c r="G2641" s="1">
        <v>13727</v>
      </c>
      <c r="H2641" s="1" t="s">
        <v>2754</v>
      </c>
    </row>
    <row r="2642" spans="1:8" x14ac:dyDescent="0.2">
      <c r="A2642" s="1">
        <v>2648</v>
      </c>
      <c r="B2642" s="1" t="str">
        <f t="shared" si="41"/>
        <v>Northbrook Wisconsin LLC</v>
      </c>
      <c r="C2642" s="1" t="b">
        <f>IF(D2642&lt;&gt;"",IF(COUNTIF($D$2:D2641, D2642), INDEX($A$2:$D$100000, MATCH(D2642, $D$2:D2641,0),1), FALSE), FALSE)</f>
        <v>0</v>
      </c>
      <c r="F2642" s="1" t="b">
        <f>IF(G2642&lt;&gt;"", IF(COUNTIF($G$2:G2641, G2642), INDEX($A$2:$G$100000, MATCH(G2642, $G$2:G2641,0),1), FALSE), FALSE)</f>
        <v>0</v>
      </c>
      <c r="G2642" s="1">
        <v>56540</v>
      </c>
      <c r="H2642" s="1" t="s">
        <v>2755</v>
      </c>
    </row>
    <row r="2643" spans="1:8" x14ac:dyDescent="0.2">
      <c r="A2643" s="1">
        <v>2649</v>
      </c>
      <c r="B2643" s="1" t="str">
        <f t="shared" si="41"/>
        <v>Northeast Energy Associates LP</v>
      </c>
      <c r="C2643" s="1" t="b">
        <f>IF(D2643&lt;&gt;"",IF(COUNTIF($D$2:D2642, D2643), INDEX($A$2:$D$100000, MATCH(D2643, $D$2:D2642,0),1), FALSE), FALSE)</f>
        <v>0</v>
      </c>
      <c r="F2643" s="1" t="b">
        <f>IF(G2643&lt;&gt;"", IF(COUNTIF($G$2:G2642, G2643), INDEX($A$2:$G$100000, MATCH(G2643, $G$2:G2642,0),1), FALSE), FALSE)</f>
        <v>0</v>
      </c>
      <c r="G2643" s="1">
        <v>21970</v>
      </c>
      <c r="H2643" s="1" t="s">
        <v>2756</v>
      </c>
    </row>
    <row r="2644" spans="1:8" x14ac:dyDescent="0.2">
      <c r="A2644" s="1">
        <v>2650</v>
      </c>
      <c r="B2644" s="1" t="str">
        <f t="shared" si="41"/>
        <v>Northeastern Illinois University</v>
      </c>
      <c r="C2644" s="1" t="b">
        <f>IF(D2644&lt;&gt;"",IF(COUNTIF($D$2:D2643, D2644), INDEX($A$2:$D$100000, MATCH(D2644, $D$2:D2643,0),1), FALSE), FALSE)</f>
        <v>0</v>
      </c>
      <c r="F2644" s="1" t="b">
        <f>IF(G2644&lt;&gt;"", IF(COUNTIF($G$2:G2643, G2644), INDEX($A$2:$G$100000, MATCH(G2644, $G$2:G2643,0),1), FALSE), FALSE)</f>
        <v>0</v>
      </c>
      <c r="G2644" s="1">
        <v>58220</v>
      </c>
      <c r="H2644" s="1" t="s">
        <v>2757</v>
      </c>
    </row>
    <row r="2645" spans="1:8" x14ac:dyDescent="0.2">
      <c r="A2645" s="1">
        <v>2651</v>
      </c>
      <c r="B2645" s="1" t="str">
        <f t="shared" si="41"/>
        <v>Northern California Power Agny</v>
      </c>
      <c r="C2645" s="1" t="b">
        <f>IF(D2645&lt;&gt;"",IF(COUNTIF($D$2:D2644, D2645), INDEX($A$2:$D$100000, MATCH(D2645, $D$2:D2644,0),1), FALSE), FALSE)</f>
        <v>0</v>
      </c>
      <c r="F2645" s="1" t="b">
        <f>IF(G2645&lt;&gt;"", IF(COUNTIF($G$2:G2644, G2645), INDEX($A$2:$G$100000, MATCH(G2645, $G$2:G2644,0),1), FALSE), FALSE)</f>
        <v>0</v>
      </c>
      <c r="G2645" s="1">
        <v>40613</v>
      </c>
      <c r="H2645" s="1" t="s">
        <v>2758</v>
      </c>
    </row>
    <row r="2646" spans="1:8" x14ac:dyDescent="0.2">
      <c r="A2646" s="1">
        <v>2652</v>
      </c>
      <c r="B2646" s="1" t="str">
        <f t="shared" si="41"/>
        <v>Northern Colorado Water Conservancy District</v>
      </c>
      <c r="C2646" s="1" t="b">
        <f>IF(D2646&lt;&gt;"",IF(COUNTIF($D$2:D2645, D2646), INDEX($A$2:$D$100000, MATCH(D2646, $D$2:D2645,0),1), FALSE), FALSE)</f>
        <v>0</v>
      </c>
      <c r="F2646" s="1" t="b">
        <f>IF(G2646&lt;&gt;"", IF(COUNTIF($G$2:G2645, G2646), INDEX($A$2:$G$100000, MATCH(G2646, $G$2:G2645,0),1), FALSE), FALSE)</f>
        <v>0</v>
      </c>
      <c r="G2646" s="1">
        <v>58577</v>
      </c>
      <c r="H2646" s="1" t="s">
        <v>2759</v>
      </c>
    </row>
    <row r="2647" spans="1:8" x14ac:dyDescent="0.2">
      <c r="A2647" s="1">
        <v>2653</v>
      </c>
      <c r="B2647" s="1" t="str">
        <f t="shared" si="41"/>
        <v>Northern Colorado Wind LLC</v>
      </c>
      <c r="C2647" s="1" t="b">
        <f>IF(D2647&lt;&gt;"",IF(COUNTIF($D$2:D2646, D2647), INDEX($A$2:$D$100000, MATCH(D2647, $D$2:D2646,0),1), FALSE), FALSE)</f>
        <v>0</v>
      </c>
      <c r="F2647" s="1" t="b">
        <f>IF(G2647&lt;&gt;"", IF(COUNTIF($G$2:G2646, G2647), INDEX($A$2:$G$100000, MATCH(G2647, $G$2:G2646,0),1), FALSE), FALSE)</f>
        <v>0</v>
      </c>
      <c r="G2647" s="1">
        <v>56653</v>
      </c>
      <c r="H2647" s="1" t="s">
        <v>2760</v>
      </c>
    </row>
    <row r="2648" spans="1:8" x14ac:dyDescent="0.2">
      <c r="A2648" s="1">
        <v>2654</v>
      </c>
      <c r="B2648" s="1" t="str">
        <f t="shared" si="41"/>
        <v>Northern Iowa Windpower LLC</v>
      </c>
      <c r="C2648" s="1" t="b">
        <f>IF(D2648&lt;&gt;"",IF(COUNTIF($D$2:D2647, D2648), INDEX($A$2:$D$100000, MATCH(D2648, $D$2:D2647,0),1), FALSE), FALSE)</f>
        <v>0</v>
      </c>
      <c r="F2648" s="1" t="b">
        <f>IF(G2648&lt;&gt;"", IF(COUNTIF($G$2:G2647, G2648), INDEX($A$2:$G$100000, MATCH(G2648, $G$2:G2647,0),1), FALSE), FALSE)</f>
        <v>0</v>
      </c>
      <c r="G2648" s="1">
        <v>13808</v>
      </c>
      <c r="H2648" s="1" t="s">
        <v>2761</v>
      </c>
    </row>
    <row r="2649" spans="1:8" x14ac:dyDescent="0.2">
      <c r="A2649" s="1">
        <v>2655</v>
      </c>
      <c r="B2649" s="1" t="str">
        <f t="shared" si="41"/>
        <v>Northern Lights Wind LLC</v>
      </c>
      <c r="C2649" s="1" t="b">
        <f>IF(D2649&lt;&gt;"",IF(COUNTIF($D$2:D2648, D2649), INDEX($A$2:$D$100000, MATCH(D2649, $D$2:D2648,0),1), FALSE), FALSE)</f>
        <v>0</v>
      </c>
      <c r="F2649" s="1" t="b">
        <f>IF(G2649&lt;&gt;"", IF(COUNTIF($G$2:G2648, G2649), INDEX($A$2:$G$100000, MATCH(G2649, $G$2:G2648,0),1), FALSE), FALSE)</f>
        <v>0</v>
      </c>
      <c r="G2649" s="1">
        <v>54792</v>
      </c>
      <c r="H2649" s="1" t="s">
        <v>2762</v>
      </c>
    </row>
    <row r="2650" spans="1:8" x14ac:dyDescent="0.2">
      <c r="A2650" s="1">
        <v>2656</v>
      </c>
      <c r="B2650" s="1" t="str">
        <f t="shared" si="41"/>
        <v>Northern Star Generation Services Co LLC</v>
      </c>
      <c r="C2650" s="1" t="b">
        <f>IF(D2650&lt;&gt;"",IF(COUNTIF($D$2:D2649, D2650), INDEX($A$2:$D$100000, MATCH(D2650, $D$2:D2649,0),1), FALSE), FALSE)</f>
        <v>0</v>
      </c>
      <c r="F2650" s="1" t="b">
        <f>IF(G2650&lt;&gt;"", IF(COUNTIF($G$2:G2649, G2650), INDEX($A$2:$G$100000, MATCH(G2650, $G$2:G2649,0),1), FALSE), FALSE)</f>
        <v>0</v>
      </c>
      <c r="G2650" s="1">
        <v>49901</v>
      </c>
      <c r="H2650" s="1" t="s">
        <v>2763</v>
      </c>
    </row>
    <row r="2651" spans="1:8" x14ac:dyDescent="0.2">
      <c r="A2651" s="1">
        <v>2657</v>
      </c>
      <c r="B2651" s="1" t="str">
        <f t="shared" si="41"/>
        <v>Northern Wasco County PUD</v>
      </c>
      <c r="C2651" s="1" t="b">
        <f>IF(D2651&lt;&gt;"",IF(COUNTIF($D$2:D2650, D2651), INDEX($A$2:$D$100000, MATCH(D2651, $D$2:D2650,0),1), FALSE), FALSE)</f>
        <v>0</v>
      </c>
      <c r="F2651" s="1" t="b">
        <f>IF(G2651&lt;&gt;"", IF(COUNTIF($G$2:G2650, G2651), INDEX($A$2:$G$100000, MATCH(G2651, $G$2:G2650,0),1), FALSE), FALSE)</f>
        <v>0</v>
      </c>
      <c r="G2651" s="1">
        <v>13788</v>
      </c>
      <c r="H2651" s="1" t="s">
        <v>2764</v>
      </c>
    </row>
    <row r="2652" spans="1:8" x14ac:dyDescent="0.2">
      <c r="A2652" s="1">
        <v>2658</v>
      </c>
      <c r="B2652" s="1" t="str">
        <f t="shared" si="41"/>
        <v>Northlake Energy</v>
      </c>
      <c r="C2652" s="1" t="b">
        <f>IF(D2652&lt;&gt;"",IF(COUNTIF($D$2:D2651, D2652), INDEX($A$2:$D$100000, MATCH(D2652, $D$2:D2651,0),1), FALSE), FALSE)</f>
        <v>0</v>
      </c>
      <c r="F2652" s="1" t="b">
        <f>IF(G2652&lt;&gt;"", IF(COUNTIF($G$2:G2651, G2652), INDEX($A$2:$G$100000, MATCH(G2652, $G$2:G2651,0),1), FALSE), FALSE)</f>
        <v>0</v>
      </c>
      <c r="G2652" s="1">
        <v>13765</v>
      </c>
      <c r="H2652" s="1" t="s">
        <v>2765</v>
      </c>
    </row>
    <row r="2653" spans="1:8" x14ac:dyDescent="0.2">
      <c r="A2653" s="1">
        <v>2659</v>
      </c>
      <c r="B2653" s="1" t="str">
        <f t="shared" si="41"/>
        <v>Northwest Community Hospital</v>
      </c>
      <c r="C2653" s="1" t="b">
        <f>IF(D2653&lt;&gt;"",IF(COUNTIF($D$2:D2652, D2653), INDEX($A$2:$D$100000, MATCH(D2653, $D$2:D2652,0),1), FALSE), FALSE)</f>
        <v>0</v>
      </c>
      <c r="F2653" s="1" t="b">
        <f>IF(G2653&lt;&gt;"", IF(COUNTIF($G$2:G2652, G2653), INDEX($A$2:$G$100000, MATCH(G2653, $G$2:G2652,0),1), FALSE), FALSE)</f>
        <v>0</v>
      </c>
      <c r="G2653" s="1">
        <v>59626</v>
      </c>
      <c r="H2653" s="1" t="s">
        <v>2766</v>
      </c>
    </row>
    <row r="2654" spans="1:8" x14ac:dyDescent="0.2">
      <c r="A2654" s="1">
        <v>2660</v>
      </c>
      <c r="B2654" s="1" t="str">
        <f t="shared" si="41"/>
        <v>Notch Butte Hydro Co Inc</v>
      </c>
      <c r="C2654" s="1" t="b">
        <f>IF(D2654&lt;&gt;"",IF(COUNTIF($D$2:D2653, D2654), INDEX($A$2:$D$100000, MATCH(D2654, $D$2:D2653,0),1), FALSE), FALSE)</f>
        <v>0</v>
      </c>
      <c r="F2654" s="1" t="b">
        <f>IF(G2654&lt;&gt;"", IF(COUNTIF($G$2:G2653, G2654), INDEX($A$2:$G$100000, MATCH(G2654, $G$2:G2653,0),1), FALSE), FALSE)</f>
        <v>0</v>
      </c>
      <c r="G2654" s="1">
        <v>22696</v>
      </c>
      <c r="H2654" s="1" t="s">
        <v>2767</v>
      </c>
    </row>
    <row r="2655" spans="1:8" x14ac:dyDescent="0.2">
      <c r="A2655" s="1">
        <v>2661</v>
      </c>
      <c r="B2655" s="1" t="str">
        <f t="shared" si="41"/>
        <v>Notus Clean Energy LLC</v>
      </c>
      <c r="C2655" s="1" t="b">
        <f>IF(D2655&lt;&gt;"",IF(COUNTIF($D$2:D2654, D2655), INDEX($A$2:$D$100000, MATCH(D2655, $D$2:D2654,0),1), FALSE), FALSE)</f>
        <v>0</v>
      </c>
      <c r="F2655" s="1" t="b">
        <f>IF(G2655&lt;&gt;"", IF(COUNTIF($G$2:G2654, G2655), INDEX($A$2:$G$100000, MATCH(G2655, $G$2:G2654,0),1), FALSE), FALSE)</f>
        <v>0</v>
      </c>
      <c r="G2655" s="1">
        <v>56742</v>
      </c>
      <c r="H2655" s="1" t="s">
        <v>2768</v>
      </c>
    </row>
    <row r="2656" spans="1:8" x14ac:dyDescent="0.2">
      <c r="A2656" s="1">
        <v>2662</v>
      </c>
      <c r="B2656" s="1" t="str">
        <f t="shared" si="41"/>
        <v>Nove Investments I LLC</v>
      </c>
      <c r="C2656" s="1" t="b">
        <f>IF(D2656&lt;&gt;"",IF(COUNTIF($D$2:D2655, D2656), INDEX($A$2:$D$100000, MATCH(D2656, $D$2:D2655,0),1), FALSE), FALSE)</f>
        <v>0</v>
      </c>
      <c r="F2656" s="1" t="b">
        <f>IF(G2656&lt;&gt;"", IF(COUNTIF($G$2:G2655, G2656), INDEX($A$2:$G$100000, MATCH(G2656, $G$2:G2655,0),1), FALSE), FALSE)</f>
        <v>0</v>
      </c>
      <c r="G2656" s="1">
        <v>13876</v>
      </c>
      <c r="H2656" s="1" t="s">
        <v>2769</v>
      </c>
    </row>
    <row r="2657" spans="1:8" x14ac:dyDescent="0.2">
      <c r="A2657" s="1">
        <v>2663</v>
      </c>
      <c r="B2657" s="1" t="str">
        <f t="shared" si="41"/>
        <v>Novi Energy LLC</v>
      </c>
      <c r="C2657" s="1" t="b">
        <f>IF(D2657&lt;&gt;"",IF(COUNTIF($D$2:D2656, D2657), INDEX($A$2:$D$100000, MATCH(D2657, $D$2:D2656,0),1), FALSE), FALSE)</f>
        <v>0</v>
      </c>
      <c r="F2657" s="1" t="b">
        <f>IF(G2657&lt;&gt;"", IF(COUNTIF($G$2:G2656, G2657), INDEX($A$2:$G$100000, MATCH(G2657, $G$2:G2656,0),1), FALSE), FALSE)</f>
        <v>0</v>
      </c>
      <c r="G2657" s="1">
        <v>59559</v>
      </c>
      <c r="H2657" s="1" t="s">
        <v>2770</v>
      </c>
    </row>
    <row r="2658" spans="1:8" x14ac:dyDescent="0.2">
      <c r="A2658" s="1">
        <v>2664</v>
      </c>
      <c r="B2658" s="1" t="str">
        <f t="shared" si="41"/>
        <v>Novo Biopower LLC</v>
      </c>
      <c r="C2658" s="1" t="b">
        <f>IF(D2658&lt;&gt;"",IF(COUNTIF($D$2:D2657, D2658), INDEX($A$2:$D$100000, MATCH(D2658, $D$2:D2657,0),1), FALSE), FALSE)</f>
        <v>0</v>
      </c>
      <c r="F2658" s="1" t="b">
        <f>IF(G2658&lt;&gt;"", IF(COUNTIF($G$2:G2657, G2658), INDEX($A$2:$G$100000, MATCH(G2658, $G$2:G2657,0),1), FALSE), FALSE)</f>
        <v>0</v>
      </c>
      <c r="G2658" s="1">
        <v>55925</v>
      </c>
      <c r="H2658" s="1" t="s">
        <v>2771</v>
      </c>
    </row>
    <row r="2659" spans="1:8" x14ac:dyDescent="0.2">
      <c r="A2659" s="1">
        <v>2665</v>
      </c>
      <c r="B2659" s="1" t="str">
        <f t="shared" si="41"/>
        <v>NRG Arthur Kill Operations Inc</v>
      </c>
      <c r="C2659" s="1" t="b">
        <f>IF(D2659&lt;&gt;"",IF(COUNTIF($D$2:D2658, D2659), INDEX($A$2:$D$100000, MATCH(D2659, $D$2:D2658,0),1), FALSE), FALSE)</f>
        <v>0</v>
      </c>
      <c r="F2659" s="1" t="b">
        <f>IF(G2659&lt;&gt;"", IF(COUNTIF($G$2:G2658, G2659), INDEX($A$2:$G$100000, MATCH(G2659, $G$2:G2658,0),1), FALSE), FALSE)</f>
        <v>0</v>
      </c>
      <c r="G2659" s="1">
        <v>13192</v>
      </c>
      <c r="H2659" s="1" t="s">
        <v>2772</v>
      </c>
    </row>
    <row r="2660" spans="1:8" x14ac:dyDescent="0.2">
      <c r="A2660" s="1">
        <v>2666</v>
      </c>
      <c r="B2660" s="1" t="str">
        <f t="shared" si="41"/>
        <v>NRG Astoria Gas Turbine Operations Inc</v>
      </c>
      <c r="C2660" s="1" t="b">
        <f>IF(D2660&lt;&gt;"",IF(COUNTIF($D$2:D2659, D2660), INDEX($A$2:$D$100000, MATCH(D2660, $D$2:D2659,0),1), FALSE), FALSE)</f>
        <v>0</v>
      </c>
      <c r="F2660" s="1" t="b">
        <f>IF(G2660&lt;&gt;"", IF(COUNTIF($G$2:G2659, G2660), INDEX($A$2:$G$100000, MATCH(G2660, $G$2:G2659,0),1), FALSE), FALSE)</f>
        <v>0</v>
      </c>
      <c r="G2660" s="1">
        <v>13582</v>
      </c>
      <c r="H2660" s="1" t="s">
        <v>2773</v>
      </c>
    </row>
    <row r="2661" spans="1:8" x14ac:dyDescent="0.2">
      <c r="A2661" s="1">
        <v>2667</v>
      </c>
      <c r="B2661" s="1" t="str">
        <f t="shared" si="41"/>
        <v>NRG Cabrillo Power Ops Inc</v>
      </c>
      <c r="C2661" s="1" t="b">
        <f>IF(D2661&lt;&gt;"",IF(COUNTIF($D$2:D2660, D2661), INDEX($A$2:$D$100000, MATCH(D2661, $D$2:D2660,0),1), FALSE), FALSE)</f>
        <v>0</v>
      </c>
      <c r="F2661" s="1" t="b">
        <f>IF(G2661&lt;&gt;"", IF(COUNTIF($G$2:G2660, G2661), INDEX($A$2:$G$100000, MATCH(G2661, $G$2:G2660,0),1), FALSE), FALSE)</f>
        <v>0</v>
      </c>
      <c r="G2661" s="1">
        <v>13960</v>
      </c>
      <c r="H2661" s="1" t="s">
        <v>2774</v>
      </c>
    </row>
    <row r="2662" spans="1:8" x14ac:dyDescent="0.2">
      <c r="A2662" s="1">
        <v>2668</v>
      </c>
      <c r="B2662" s="1" t="str">
        <f t="shared" si="41"/>
        <v>NRG California South LP</v>
      </c>
      <c r="C2662" s="1" t="b">
        <f>IF(D2662&lt;&gt;"",IF(COUNTIF($D$2:D2661, D2662), INDEX($A$2:$D$100000, MATCH(D2662, $D$2:D2661,0),1), FALSE), FALSE)</f>
        <v>0</v>
      </c>
      <c r="F2662" s="1" t="b">
        <f>IF(G2662&lt;&gt;"", IF(COUNTIF($G$2:G2661, G2662), INDEX($A$2:$G$100000, MATCH(G2662, $G$2:G2661,0),1), FALSE), FALSE)</f>
        <v>0</v>
      </c>
      <c r="G2662" s="1">
        <v>15908</v>
      </c>
      <c r="H2662" s="1" t="s">
        <v>2775</v>
      </c>
    </row>
    <row r="2663" spans="1:8" x14ac:dyDescent="0.2">
      <c r="A2663" s="1">
        <v>2669</v>
      </c>
      <c r="B2663" s="1" t="str">
        <f t="shared" si="41"/>
        <v>NRG Canal LLC</v>
      </c>
      <c r="C2663" s="1" t="b">
        <f>IF(D2663&lt;&gt;"",IF(COUNTIF($D$2:D2662, D2663), INDEX($A$2:$D$100000, MATCH(D2663, $D$2:D2662,0),1), FALSE), FALSE)</f>
        <v>0</v>
      </c>
      <c r="F2663" s="1" t="b">
        <f>IF(G2663&lt;&gt;"", IF(COUNTIF($G$2:G2662, G2663), INDEX($A$2:$G$100000, MATCH(G2663, $G$2:G2662,0),1), FALSE), FALSE)</f>
        <v>0</v>
      </c>
      <c r="G2663" s="1">
        <v>21461</v>
      </c>
      <c r="H2663" s="1" t="s">
        <v>2776</v>
      </c>
    </row>
    <row r="2664" spans="1:8" x14ac:dyDescent="0.2">
      <c r="A2664" s="1">
        <v>2670</v>
      </c>
      <c r="B2664" s="1" t="str">
        <f t="shared" si="41"/>
        <v>NRG Cedar Bayou Development Company LLC</v>
      </c>
      <c r="C2664" s="1" t="b">
        <f>IF(D2664&lt;&gt;"",IF(COUNTIF($D$2:D2663, D2664), INDEX($A$2:$D$100000, MATCH(D2664, $D$2:D2663,0),1), FALSE), FALSE)</f>
        <v>0</v>
      </c>
      <c r="F2664" s="1" t="b">
        <f>IF(G2664&lt;&gt;"", IF(COUNTIF($G$2:G2663, G2664), INDEX($A$2:$G$100000, MATCH(G2664, $G$2:G2663,0),1), FALSE), FALSE)</f>
        <v>0</v>
      </c>
      <c r="G2664" s="1">
        <v>56020</v>
      </c>
      <c r="H2664" s="1" t="s">
        <v>2777</v>
      </c>
    </row>
    <row r="2665" spans="1:8" x14ac:dyDescent="0.2">
      <c r="A2665" s="1">
        <v>2671</v>
      </c>
      <c r="B2665" s="1" t="str">
        <f t="shared" si="41"/>
        <v>NRG Chalk Point LLC</v>
      </c>
      <c r="C2665" s="1" t="b">
        <f>IF(D2665&lt;&gt;"",IF(COUNTIF($D$2:D2664, D2665), INDEX($A$2:$D$100000, MATCH(D2665, $D$2:D2664,0),1), FALSE), FALSE)</f>
        <v>0</v>
      </c>
      <c r="F2665" s="1" t="b">
        <f>IF(G2665&lt;&gt;"", IF(COUNTIF($G$2:G2664, G2665), INDEX($A$2:$G$100000, MATCH(G2665, $G$2:G2664,0),1), FALSE), FALSE)</f>
        <v>0</v>
      </c>
      <c r="G2665" s="1">
        <v>12628</v>
      </c>
      <c r="H2665" s="1" t="s">
        <v>2778</v>
      </c>
    </row>
    <row r="2666" spans="1:8" x14ac:dyDescent="0.2">
      <c r="A2666" s="1">
        <v>2672</v>
      </c>
      <c r="B2666" s="1" t="str">
        <f t="shared" si="41"/>
        <v>NRG Delta LLC</v>
      </c>
      <c r="C2666" s="1" t="b">
        <f>IF(D2666&lt;&gt;"",IF(COUNTIF($D$2:D2665, D2666), INDEX($A$2:$D$100000, MATCH(D2666, $D$2:D2665,0),1), FALSE), FALSE)</f>
        <v>0</v>
      </c>
      <c r="F2666" s="1" t="b">
        <f>IF(G2666&lt;&gt;"", IF(COUNTIF($G$2:G2665, G2666), INDEX($A$2:$G$100000, MATCH(G2666, $G$2:G2665,0),1), FALSE), FALSE)</f>
        <v>0</v>
      </c>
      <c r="G2666" s="1">
        <v>12631</v>
      </c>
      <c r="H2666" s="1" t="s">
        <v>2779</v>
      </c>
    </row>
    <row r="2667" spans="1:8" x14ac:dyDescent="0.2">
      <c r="A2667" s="1">
        <v>2673</v>
      </c>
      <c r="B2667" s="1" t="str">
        <f t="shared" si="41"/>
        <v>NRG El Segundo Operations Inc</v>
      </c>
      <c r="C2667" s="1" t="b">
        <f>IF(D2667&lt;&gt;"",IF(COUNTIF($D$2:D2666, D2667), INDEX($A$2:$D$100000, MATCH(D2667, $D$2:D2666,0),1), FALSE), FALSE)</f>
        <v>0</v>
      </c>
      <c r="F2667" s="1" t="b">
        <f>IF(G2667&lt;&gt;"", IF(COUNTIF($G$2:G2666, G2667), INDEX($A$2:$G$100000, MATCH(G2667, $G$2:G2666,0),1), FALSE), FALSE)</f>
        <v>0</v>
      </c>
      <c r="G2667" s="1">
        <v>13584</v>
      </c>
      <c r="H2667" s="1" t="s">
        <v>2780</v>
      </c>
    </row>
    <row r="2668" spans="1:8" x14ac:dyDescent="0.2">
      <c r="A2668" s="1">
        <v>2674</v>
      </c>
      <c r="B2668" s="1" t="str">
        <f t="shared" si="41"/>
        <v>NRG Energy Center Dover LLC</v>
      </c>
      <c r="C2668" s="1" t="b">
        <f>IF(D2668&lt;&gt;"",IF(COUNTIF($D$2:D2667, D2668), INDEX($A$2:$D$100000, MATCH(D2668, $D$2:D2667,0),1), FALSE), FALSE)</f>
        <v>0</v>
      </c>
      <c r="F2668" s="1" t="b">
        <f>IF(G2668&lt;&gt;"", IF(COUNTIF($G$2:G2667, G2668), INDEX($A$2:$G$100000, MATCH(G2668, $G$2:G2667,0),1), FALSE), FALSE)</f>
        <v>0</v>
      </c>
      <c r="G2668" s="1">
        <v>7860</v>
      </c>
      <c r="H2668" s="1" t="s">
        <v>2781</v>
      </c>
    </row>
    <row r="2669" spans="1:8" x14ac:dyDescent="0.2">
      <c r="A2669" s="1">
        <v>2675</v>
      </c>
      <c r="B2669" s="1" t="str">
        <f t="shared" si="41"/>
        <v>NRG Energy Center Eagles LLC</v>
      </c>
      <c r="C2669" s="1" t="b">
        <f>IF(D2669&lt;&gt;"",IF(COUNTIF($D$2:D2668, D2669), INDEX($A$2:$D$100000, MATCH(D2669, $D$2:D2668,0),1), FALSE), FALSE)</f>
        <v>0</v>
      </c>
      <c r="F2669" s="1" t="b">
        <f>IF(G2669&lt;&gt;"", IF(COUNTIF($G$2:G2668, G2669), INDEX($A$2:$G$100000, MATCH(G2669, $G$2:G2668,0),1), FALSE), FALSE)</f>
        <v>0</v>
      </c>
      <c r="G2669" s="1">
        <v>58203</v>
      </c>
      <c r="H2669" s="1" t="s">
        <v>2782</v>
      </c>
    </row>
    <row r="2670" spans="1:8" x14ac:dyDescent="0.2">
      <c r="A2670" s="1">
        <v>2676</v>
      </c>
      <c r="B2670" s="1" t="str">
        <f t="shared" si="41"/>
        <v>NRG Energy Center Paxton LLC</v>
      </c>
      <c r="C2670" s="1" t="b">
        <f>IF(D2670&lt;&gt;"",IF(COUNTIF($D$2:D2669, D2670), INDEX($A$2:$D$100000, MATCH(D2670, $D$2:D2669,0),1), FALSE), FALSE)</f>
        <v>0</v>
      </c>
      <c r="F2670" s="1" t="b">
        <f>IF(G2670&lt;&gt;"", IF(COUNTIF($G$2:G2669, G2670), INDEX($A$2:$G$100000, MATCH(G2670, $G$2:G2669,0),1), FALSE), FALSE)</f>
        <v>0</v>
      </c>
      <c r="G2670" s="1">
        <v>13875</v>
      </c>
      <c r="H2670" s="1" t="s">
        <v>2783</v>
      </c>
    </row>
    <row r="2671" spans="1:8" x14ac:dyDescent="0.2">
      <c r="A2671" s="1">
        <v>2677</v>
      </c>
      <c r="B2671" s="1" t="str">
        <f t="shared" si="41"/>
        <v>NRG Energy Center Phoenix LLC</v>
      </c>
      <c r="C2671" s="1" t="b">
        <f>IF(D2671&lt;&gt;"",IF(COUNTIF($D$2:D2670, D2671), INDEX($A$2:$D$100000, MATCH(D2671, $D$2:D2670,0),1), FALSE), FALSE)</f>
        <v>0</v>
      </c>
      <c r="F2671" s="1" t="b">
        <f>IF(G2671&lt;&gt;"", IF(COUNTIF($G$2:G2670, G2671), INDEX($A$2:$G$100000, MATCH(G2671, $G$2:G2670,0),1), FALSE), FALSE)</f>
        <v>0</v>
      </c>
      <c r="G2671" s="1">
        <v>58172</v>
      </c>
      <c r="H2671" s="1" t="s">
        <v>2784</v>
      </c>
    </row>
    <row r="2672" spans="1:8" x14ac:dyDescent="0.2">
      <c r="A2672" s="1">
        <v>2678</v>
      </c>
      <c r="B2672" s="1" t="str">
        <f t="shared" si="41"/>
        <v>NRG Energy Center San Diego LLC</v>
      </c>
      <c r="C2672" s="1" t="b">
        <f>IF(D2672&lt;&gt;"",IF(COUNTIF($D$2:D2671, D2672), INDEX($A$2:$D$100000, MATCH(D2672, $D$2:D2671,0),1), FALSE), FALSE)</f>
        <v>0</v>
      </c>
      <c r="F2672" s="1" t="b">
        <f>IF(G2672&lt;&gt;"", IF(COUNTIF($G$2:G2671, G2672), INDEX($A$2:$G$100000, MATCH(G2672, $G$2:G2671,0),1), FALSE), FALSE)</f>
        <v>0</v>
      </c>
      <c r="G2672" s="1">
        <v>15734</v>
      </c>
      <c r="H2672" s="1" t="s">
        <v>2785</v>
      </c>
    </row>
    <row r="2673" spans="1:8" x14ac:dyDescent="0.2">
      <c r="A2673" s="1">
        <v>2679</v>
      </c>
      <c r="B2673" s="1" t="str">
        <f t="shared" si="41"/>
        <v>NRG Energy Gas &amp; Wind Holdings Inc</v>
      </c>
      <c r="C2673" s="1" t="b">
        <f>IF(D2673&lt;&gt;"",IF(COUNTIF($D$2:D2672, D2673), INDEX($A$2:$D$100000, MATCH(D2673, $D$2:D2672,0),1), FALSE), FALSE)</f>
        <v>0</v>
      </c>
      <c r="F2673" s="1" t="b">
        <f>IF(G2673&lt;&gt;"", IF(COUNTIF($G$2:G2672, G2673), INDEX($A$2:$G$100000, MATCH(G2673, $G$2:G2672,0),1), FALSE), FALSE)</f>
        <v>0</v>
      </c>
      <c r="G2673" s="1">
        <v>59883</v>
      </c>
      <c r="H2673" s="1" t="s">
        <v>2786</v>
      </c>
    </row>
    <row r="2674" spans="1:8" x14ac:dyDescent="0.2">
      <c r="A2674" s="1">
        <v>2680</v>
      </c>
      <c r="B2674" s="1" t="str">
        <f t="shared" si="41"/>
        <v>NRG Energy Inc</v>
      </c>
      <c r="C2674" s="1" t="b">
        <f>IF(D2674&lt;&gt;"",IF(COUNTIF($D$2:D2673, D2674), INDEX($A$2:$D$100000, MATCH(D2674, $D$2:D2673,0),1), FALSE), FALSE)</f>
        <v>0</v>
      </c>
      <c r="F2674" s="1" t="b">
        <f>IF(G2674&lt;&gt;"", IF(COUNTIF($G$2:G2673, G2674), INDEX($A$2:$G$100000, MATCH(G2674, $G$2:G2673,0),1), FALSE), FALSE)</f>
        <v>0</v>
      </c>
      <c r="G2674" s="1">
        <v>55397</v>
      </c>
      <c r="H2674" s="1" t="s">
        <v>2787</v>
      </c>
    </row>
    <row r="2675" spans="1:8" x14ac:dyDescent="0.2">
      <c r="A2675" s="1">
        <v>2681</v>
      </c>
      <c r="B2675" s="1" t="str">
        <f t="shared" si="41"/>
        <v>NRG Energy Services</v>
      </c>
      <c r="C2675" s="1" t="b">
        <f>IF(D2675&lt;&gt;"",IF(COUNTIF($D$2:D2674, D2675), INDEX($A$2:$D$100000, MATCH(D2675, $D$2:D2674,0),1), FALSE), FALSE)</f>
        <v>0</v>
      </c>
      <c r="F2675" s="1" t="b">
        <f>IF(G2675&lt;&gt;"", IF(COUNTIF($G$2:G2674, G2675), INDEX($A$2:$G$100000, MATCH(G2675, $G$2:G2674,0),1), FALSE), FALSE)</f>
        <v>0</v>
      </c>
      <c r="G2675" s="1">
        <v>57499</v>
      </c>
      <c r="H2675" s="1" t="s">
        <v>2788</v>
      </c>
    </row>
    <row r="2676" spans="1:8" x14ac:dyDescent="0.2">
      <c r="A2676" s="1">
        <v>2682</v>
      </c>
      <c r="B2676" s="1" t="str">
        <f t="shared" si="41"/>
        <v>NRG Energy Services - Plum Point</v>
      </c>
      <c r="C2676" s="1" t="b">
        <f>IF(D2676&lt;&gt;"",IF(COUNTIF($D$2:D2675, D2676), INDEX($A$2:$D$100000, MATCH(D2676, $D$2:D2675,0),1), FALSE), FALSE)</f>
        <v>0</v>
      </c>
      <c r="F2676" s="1" t="b">
        <f>IF(G2676&lt;&gt;"", IF(COUNTIF($G$2:G2675, G2676), INDEX($A$2:$G$100000, MATCH(G2676, $G$2:G2675,0),1), FALSE), FALSE)</f>
        <v>0</v>
      </c>
      <c r="G2676" s="1">
        <v>58905</v>
      </c>
      <c r="H2676" s="1" t="s">
        <v>2789</v>
      </c>
    </row>
    <row r="2677" spans="1:8" x14ac:dyDescent="0.2">
      <c r="A2677" s="1">
        <v>2683</v>
      </c>
      <c r="B2677" s="1" t="str">
        <f t="shared" si="41"/>
        <v>NRG Homer City Services LLC</v>
      </c>
      <c r="C2677" s="1" t="b">
        <f>IF(D2677&lt;&gt;"",IF(COUNTIF($D$2:D2676, D2677), INDEX($A$2:$D$100000, MATCH(D2677, $D$2:D2676,0),1), FALSE), FALSE)</f>
        <v>0</v>
      </c>
      <c r="F2677" s="1" t="b">
        <f>IF(G2677&lt;&gt;"", IF(COUNTIF($G$2:G2676, G2677), INDEX($A$2:$G$100000, MATCH(G2677, $G$2:G2676,0),1), FALSE), FALSE)</f>
        <v>0</v>
      </c>
      <c r="G2677" s="1">
        <v>58615</v>
      </c>
      <c r="H2677" s="1" t="s">
        <v>2790</v>
      </c>
    </row>
    <row r="2678" spans="1:8" x14ac:dyDescent="0.2">
      <c r="A2678" s="1">
        <v>2684</v>
      </c>
      <c r="B2678" s="1" t="str">
        <f t="shared" si="41"/>
        <v>NRG Huntley Operations Inc</v>
      </c>
      <c r="C2678" s="1" t="b">
        <f>IF(D2678&lt;&gt;"",IF(COUNTIF($D$2:D2677, D2678), INDEX($A$2:$D$100000, MATCH(D2678, $D$2:D2677,0),1), FALSE), FALSE)</f>
        <v>0</v>
      </c>
      <c r="F2678" s="1" t="b">
        <f>IF(G2678&lt;&gt;"", IF(COUNTIF($G$2:G2677, G2678), INDEX($A$2:$G$100000, MATCH(G2678, $G$2:G2677,0),1), FALSE), FALSE)</f>
        <v>0</v>
      </c>
      <c r="G2678" s="1">
        <v>13168</v>
      </c>
      <c r="H2678" s="1" t="s">
        <v>2791</v>
      </c>
    </row>
    <row r="2679" spans="1:8" x14ac:dyDescent="0.2">
      <c r="A2679" s="1">
        <v>2685</v>
      </c>
      <c r="B2679" s="1" t="str">
        <f t="shared" si="41"/>
        <v>NRG Marsh Landing LLC</v>
      </c>
      <c r="C2679" s="1" t="b">
        <f>IF(D2679&lt;&gt;"",IF(COUNTIF($D$2:D2678, D2679), INDEX($A$2:$D$100000, MATCH(D2679, $D$2:D2678,0),1), FALSE), FALSE)</f>
        <v>0</v>
      </c>
      <c r="F2679" s="1" t="b">
        <f>IF(G2679&lt;&gt;"", IF(COUNTIF($G$2:G2678, G2679), INDEX($A$2:$G$100000, MATCH(G2679, $G$2:G2678,0),1), FALSE), FALSE)</f>
        <v>0</v>
      </c>
      <c r="G2679" s="1">
        <v>56635</v>
      </c>
      <c r="H2679" s="1" t="s">
        <v>2792</v>
      </c>
    </row>
    <row r="2680" spans="1:8" x14ac:dyDescent="0.2">
      <c r="A2680" s="1">
        <v>2686</v>
      </c>
      <c r="B2680" s="1" t="str">
        <f t="shared" si="41"/>
        <v>NRG Montville Operations Inc</v>
      </c>
      <c r="C2680" s="1" t="b">
        <f>IF(D2680&lt;&gt;"",IF(COUNTIF($D$2:D2679, D2680), INDEX($A$2:$D$100000, MATCH(D2680, $D$2:D2679,0),1), FALSE), FALSE)</f>
        <v>0</v>
      </c>
      <c r="F2680" s="1" t="b">
        <f>IF(G2680&lt;&gt;"", IF(COUNTIF($G$2:G2679, G2680), INDEX($A$2:$G$100000, MATCH(G2680, $G$2:G2679,0),1), FALSE), FALSE)</f>
        <v>0</v>
      </c>
      <c r="G2680" s="1">
        <v>22380</v>
      </c>
      <c r="H2680" s="1" t="s">
        <v>2793</v>
      </c>
    </row>
    <row r="2681" spans="1:8" x14ac:dyDescent="0.2">
      <c r="A2681" s="1">
        <v>2687</v>
      </c>
      <c r="B2681" s="1" t="str">
        <f t="shared" si="41"/>
        <v>NRG New York LLC</v>
      </c>
      <c r="C2681" s="1" t="b">
        <f>IF(D2681&lt;&gt;"",IF(COUNTIF($D$2:D2680, D2681), INDEX($A$2:$D$100000, MATCH(D2681, $D$2:D2680,0),1), FALSE), FALSE)</f>
        <v>0</v>
      </c>
      <c r="F2681" s="1" t="b">
        <f>IF(G2681&lt;&gt;"", IF(COUNTIF($G$2:G2680, G2681), INDEX($A$2:$G$100000, MATCH(G2681, $G$2:G2680,0),1), FALSE), FALSE)</f>
        <v>0</v>
      </c>
      <c r="G2681" s="1">
        <v>12792</v>
      </c>
      <c r="H2681" s="1" t="s">
        <v>2794</v>
      </c>
    </row>
    <row r="2682" spans="1:8" x14ac:dyDescent="0.2">
      <c r="A2682" s="1">
        <v>2688</v>
      </c>
      <c r="B2682" s="1" t="str">
        <f t="shared" si="41"/>
        <v>NRG Oswego Harbor Power Operations Inc</v>
      </c>
      <c r="C2682" s="1" t="b">
        <f>IF(D2682&lt;&gt;"",IF(COUNTIF($D$2:D2681, D2682), INDEX($A$2:$D$100000, MATCH(D2682, $D$2:D2681,0),1), FALSE), FALSE)</f>
        <v>0</v>
      </c>
      <c r="F2682" s="1" t="b">
        <f>IF(G2682&lt;&gt;"", IF(COUNTIF($G$2:G2681, G2682), INDEX($A$2:$G$100000, MATCH(G2682, $G$2:G2681,0),1), FALSE), FALSE)</f>
        <v>0</v>
      </c>
      <c r="G2682" s="1">
        <v>13923</v>
      </c>
      <c r="H2682" s="1" t="s">
        <v>2795</v>
      </c>
    </row>
    <row r="2683" spans="1:8" x14ac:dyDescent="0.2">
      <c r="A2683" s="1">
        <v>2689</v>
      </c>
      <c r="B2683" s="1" t="str">
        <f t="shared" si="41"/>
        <v>NRG Power Midwest LP</v>
      </c>
      <c r="C2683" s="1" t="b">
        <f>IF(D2683&lt;&gt;"",IF(COUNTIF($D$2:D2682, D2683), INDEX($A$2:$D$100000, MATCH(D2683, $D$2:D2682,0),1), FALSE), FALSE)</f>
        <v>0</v>
      </c>
      <c r="F2683" s="1" t="b">
        <f>IF(G2683&lt;&gt;"", IF(COUNTIF($G$2:G2682, G2683), INDEX($A$2:$G$100000, MATCH(G2683, $G$2:G2682,0),1), FALSE), FALSE)</f>
        <v>0</v>
      </c>
      <c r="G2683" s="1">
        <v>14165</v>
      </c>
      <c r="H2683" s="1" t="s">
        <v>2796</v>
      </c>
    </row>
    <row r="2684" spans="1:8" x14ac:dyDescent="0.2">
      <c r="A2684" s="1">
        <v>2690</v>
      </c>
      <c r="B2684" s="1" t="str">
        <f t="shared" si="41"/>
        <v>NRG REMA LLC</v>
      </c>
      <c r="C2684" s="1" t="b">
        <f>IF(D2684&lt;&gt;"",IF(COUNTIF($D$2:D2683, D2684), INDEX($A$2:$D$100000, MATCH(D2684, $D$2:D2683,0),1), FALSE), FALSE)</f>
        <v>0</v>
      </c>
      <c r="F2684" s="1" t="b">
        <f>IF(G2684&lt;&gt;"", IF(COUNTIF($G$2:G2683, G2684), INDEX($A$2:$G$100000, MATCH(G2684, $G$2:G2683,0),1), FALSE), FALSE)</f>
        <v>0</v>
      </c>
      <c r="G2684" s="1">
        <v>17235</v>
      </c>
      <c r="H2684" s="1" t="s">
        <v>2797</v>
      </c>
    </row>
    <row r="2685" spans="1:8" x14ac:dyDescent="0.2">
      <c r="A2685" s="1">
        <v>2691</v>
      </c>
      <c r="B2685" s="1" t="str">
        <f t="shared" si="41"/>
        <v>NRG Solar Alpine</v>
      </c>
      <c r="C2685" s="1" t="b">
        <f>IF(D2685&lt;&gt;"",IF(COUNTIF($D$2:D2684, D2685), INDEX($A$2:$D$100000, MATCH(D2685, $D$2:D2684,0),1), FALSE), FALSE)</f>
        <v>0</v>
      </c>
      <c r="F2685" s="1" t="b">
        <f>IF(G2685&lt;&gt;"", IF(COUNTIF($G$2:G2684, G2685), INDEX($A$2:$G$100000, MATCH(G2685, $G$2:G2684,0),1), FALSE), FALSE)</f>
        <v>0</v>
      </c>
      <c r="G2685" s="1">
        <v>59397</v>
      </c>
      <c r="H2685" s="1" t="s">
        <v>2798</v>
      </c>
    </row>
    <row r="2686" spans="1:8" x14ac:dyDescent="0.2">
      <c r="A2686" s="1">
        <v>2692</v>
      </c>
      <c r="B2686" s="1" t="str">
        <f t="shared" si="41"/>
        <v>NRG Solar Arrowhead LLC</v>
      </c>
      <c r="C2686" s="1" t="b">
        <f>IF(D2686&lt;&gt;"",IF(COUNTIF($D$2:D2685, D2686), INDEX($A$2:$D$100000, MATCH(D2686, $D$2:D2685,0),1), FALSE), FALSE)</f>
        <v>0</v>
      </c>
      <c r="F2686" s="1" t="b">
        <f>IF(G2686&lt;&gt;"", IF(COUNTIF($G$2:G2685, G2686), INDEX($A$2:$G$100000, MATCH(G2686, $G$2:G2685,0),1), FALSE), FALSE)</f>
        <v>0</v>
      </c>
      <c r="G2686" s="1">
        <v>57052</v>
      </c>
      <c r="H2686" s="1" t="s">
        <v>2799</v>
      </c>
    </row>
    <row r="2687" spans="1:8" x14ac:dyDescent="0.2">
      <c r="A2687" s="1">
        <v>2693</v>
      </c>
      <c r="B2687" s="1" t="str">
        <f t="shared" si="41"/>
        <v>NRG Solar Avra Valley</v>
      </c>
      <c r="C2687" s="1" t="b">
        <f>IF(D2687&lt;&gt;"",IF(COUNTIF($D$2:D2686, D2687), INDEX($A$2:$D$100000, MATCH(D2687, $D$2:D2686,0),1), FALSE), FALSE)</f>
        <v>0</v>
      </c>
      <c r="F2687" s="1" t="b">
        <f>IF(G2687&lt;&gt;"", IF(COUNTIF($G$2:G2686, G2687), INDEX($A$2:$G$100000, MATCH(G2687, $G$2:G2686,0),1), FALSE), FALSE)</f>
        <v>0</v>
      </c>
      <c r="G2687" s="1">
        <v>59398</v>
      </c>
      <c r="H2687" s="1" t="s">
        <v>2800</v>
      </c>
    </row>
    <row r="2688" spans="1:8" x14ac:dyDescent="0.2">
      <c r="A2688" s="1">
        <v>2694</v>
      </c>
      <c r="B2688" s="1" t="str">
        <f t="shared" si="41"/>
        <v>NRG Solar Blythe</v>
      </c>
      <c r="C2688" s="1" t="b">
        <f>IF(D2688&lt;&gt;"",IF(COUNTIF($D$2:D2687, D2688), INDEX($A$2:$D$100000, MATCH(D2688, $D$2:D2687,0),1), FALSE), FALSE)</f>
        <v>0</v>
      </c>
      <c r="F2688" s="1" t="b">
        <f>IF(G2688&lt;&gt;"", IF(COUNTIF($G$2:G2687, G2688), INDEX($A$2:$G$100000, MATCH(G2688, $G$2:G2687,0),1), FALSE), FALSE)</f>
        <v>0</v>
      </c>
      <c r="G2688" s="1">
        <v>59399</v>
      </c>
      <c r="H2688" s="1" t="s">
        <v>2801</v>
      </c>
    </row>
    <row r="2689" spans="1:8" x14ac:dyDescent="0.2">
      <c r="A2689" s="1">
        <v>2695</v>
      </c>
      <c r="B2689" s="1" t="str">
        <f t="shared" si="41"/>
        <v>NRG Solar Borrego I</v>
      </c>
      <c r="C2689" s="1" t="b">
        <f>IF(D2689&lt;&gt;"",IF(COUNTIF($D$2:D2688, D2689), INDEX($A$2:$D$100000, MATCH(D2689, $D$2:D2688,0),1), FALSE), FALSE)</f>
        <v>0</v>
      </c>
      <c r="F2689" s="1" t="b">
        <f>IF(G2689&lt;&gt;"", IF(COUNTIF($G$2:G2688, G2689), INDEX($A$2:$G$100000, MATCH(G2689, $G$2:G2688,0),1), FALSE), FALSE)</f>
        <v>0</v>
      </c>
      <c r="G2689" s="1">
        <v>57271</v>
      </c>
      <c r="H2689" s="1" t="s">
        <v>2802</v>
      </c>
    </row>
    <row r="2690" spans="1:8" x14ac:dyDescent="0.2">
      <c r="A2690" s="1">
        <v>2696</v>
      </c>
      <c r="B2690" s="1" t="str">
        <f t="shared" ref="B2690:B2753" si="42">IF(H2690="",E2690,H2690)</f>
        <v>NRG Solar Community 1 LLC</v>
      </c>
      <c r="C2690" s="1" t="b">
        <f>IF(D2690&lt;&gt;"",IF(COUNTIF($D$2:D2689, D2690), INDEX($A$2:$D$100000, MATCH(D2690, $D$2:D2689,0),1), FALSE), FALSE)</f>
        <v>0</v>
      </c>
      <c r="F2690" s="1" t="b">
        <f>IF(G2690&lt;&gt;"", IF(COUNTIF($G$2:G2689, G2690), INDEX($A$2:$G$100000, MATCH(G2690, $G$2:G2689,0),1), FALSE), FALSE)</f>
        <v>0</v>
      </c>
      <c r="G2690" s="1">
        <v>58518</v>
      </c>
      <c r="H2690" s="1" t="s">
        <v>2803</v>
      </c>
    </row>
    <row r="2691" spans="1:8" x14ac:dyDescent="0.2">
      <c r="A2691" s="1">
        <v>2697</v>
      </c>
      <c r="B2691" s="1" t="str">
        <f t="shared" si="42"/>
        <v>NRG Solar Las Vegas MB-1</v>
      </c>
      <c r="C2691" s="1" t="b">
        <f>IF(D2691&lt;&gt;"",IF(COUNTIF($D$2:D2690, D2691), INDEX($A$2:$D$100000, MATCH(D2691, $D$2:D2690,0),1), FALSE), FALSE)</f>
        <v>0</v>
      </c>
      <c r="F2691" s="1" t="b">
        <f>IF(G2691&lt;&gt;"", IF(COUNTIF($G$2:G2690, G2691), INDEX($A$2:$G$100000, MATCH(G2691, $G$2:G2690,0),1), FALSE), FALSE)</f>
        <v>0</v>
      </c>
      <c r="G2691" s="1">
        <v>59208</v>
      </c>
      <c r="H2691" s="1" t="s">
        <v>2804</v>
      </c>
    </row>
    <row r="2692" spans="1:8" x14ac:dyDescent="0.2">
      <c r="A2692" s="1">
        <v>2698</v>
      </c>
      <c r="B2692" s="1" t="str">
        <f t="shared" si="42"/>
        <v>NRG Solar Roadrunner</v>
      </c>
      <c r="C2692" s="1" t="b">
        <f>IF(D2692&lt;&gt;"",IF(COUNTIF($D$2:D2691, D2692), INDEX($A$2:$D$100000, MATCH(D2692, $D$2:D2691,0),1), FALSE), FALSE)</f>
        <v>0</v>
      </c>
      <c r="F2692" s="1" t="b">
        <f>IF(G2692&lt;&gt;"", IF(COUNTIF($G$2:G2691, G2692), INDEX($A$2:$G$100000, MATCH(G2692, $G$2:G2691,0),1), FALSE), FALSE)</f>
        <v>0</v>
      </c>
      <c r="G2692" s="1">
        <v>59400</v>
      </c>
      <c r="H2692" s="1" t="s">
        <v>2805</v>
      </c>
    </row>
    <row r="2693" spans="1:8" x14ac:dyDescent="0.2">
      <c r="A2693" s="1">
        <v>2699</v>
      </c>
      <c r="B2693" s="1" t="str">
        <f t="shared" si="42"/>
        <v>NRG South CentralOperationsInc</v>
      </c>
      <c r="C2693" s="1" t="b">
        <f>IF(D2693&lt;&gt;"",IF(COUNTIF($D$2:D2692, D2693), INDEX($A$2:$D$100000, MATCH(D2693, $D$2:D2692,0),1), FALSE), FALSE)</f>
        <v>0</v>
      </c>
      <c r="F2693" s="1" t="b">
        <f>IF(G2693&lt;&gt;"", IF(COUNTIF($G$2:G2692, G2693), INDEX($A$2:$G$100000, MATCH(G2693, $G$2:G2692,0),1), FALSE), FALSE)</f>
        <v>0</v>
      </c>
      <c r="G2693" s="1">
        <v>13908</v>
      </c>
      <c r="H2693" s="1" t="s">
        <v>2806</v>
      </c>
    </row>
    <row r="2694" spans="1:8" x14ac:dyDescent="0.2">
      <c r="A2694" s="1">
        <v>2700</v>
      </c>
      <c r="B2694" s="1" t="str">
        <f t="shared" si="42"/>
        <v>NRG Sterlington Power LLC</v>
      </c>
      <c r="C2694" s="1" t="b">
        <f>IF(D2694&lt;&gt;"",IF(COUNTIF($D$2:D2693, D2694), INDEX($A$2:$D$100000, MATCH(D2694, $D$2:D2693,0),1), FALSE), FALSE)</f>
        <v>0</v>
      </c>
      <c r="F2694" s="1" t="b">
        <f>IF(G2694&lt;&gt;"", IF(COUNTIF($G$2:G2693, G2694), INDEX($A$2:$G$100000, MATCH(G2694, $G$2:G2693,0),1), FALSE), FALSE)</f>
        <v>0</v>
      </c>
      <c r="G2694" s="1">
        <v>13886</v>
      </c>
      <c r="H2694" s="1" t="s">
        <v>2807</v>
      </c>
    </row>
    <row r="2695" spans="1:8" x14ac:dyDescent="0.2">
      <c r="A2695" s="1">
        <v>2701</v>
      </c>
      <c r="B2695" s="1" t="str">
        <f t="shared" si="42"/>
        <v>NRG Texas Power LLC</v>
      </c>
      <c r="C2695" s="1" t="b">
        <f>IF(D2695&lt;&gt;"",IF(COUNTIF($D$2:D2694, D2695), INDEX($A$2:$D$100000, MATCH(D2695, $D$2:D2694,0),1), FALSE), FALSE)</f>
        <v>0</v>
      </c>
      <c r="F2695" s="1" t="b">
        <f>IF(G2695&lt;&gt;"", IF(COUNTIF($G$2:G2694, G2695), INDEX($A$2:$G$100000, MATCH(G2695, $G$2:G2694,0),1), FALSE), FALSE)</f>
        <v>0</v>
      </c>
      <c r="G2695" s="1">
        <v>54888</v>
      </c>
      <c r="H2695" s="1" t="s">
        <v>2808</v>
      </c>
    </row>
    <row r="2696" spans="1:8" x14ac:dyDescent="0.2">
      <c r="A2696" s="1">
        <v>2702</v>
      </c>
      <c r="B2696" s="1" t="str">
        <f t="shared" si="42"/>
        <v>NRG Vienna Operations Inc</v>
      </c>
      <c r="C2696" s="1" t="b">
        <f>IF(D2696&lt;&gt;"",IF(COUNTIF($D$2:D2695, D2696), INDEX($A$2:$D$100000, MATCH(D2696, $D$2:D2695,0),1), FALSE), FALSE)</f>
        <v>0</v>
      </c>
      <c r="F2696" s="1" t="b">
        <f>IF(G2696&lt;&gt;"", IF(COUNTIF($G$2:G2695, G2696), INDEX($A$2:$G$100000, MATCH(G2696, $G$2:G2695,0),1), FALSE), FALSE)</f>
        <v>0</v>
      </c>
      <c r="G2696" s="1">
        <v>19830</v>
      </c>
      <c r="H2696" s="1" t="s">
        <v>2809</v>
      </c>
    </row>
    <row r="2697" spans="1:8" x14ac:dyDescent="0.2">
      <c r="A2697" s="1">
        <v>2703</v>
      </c>
      <c r="B2697" s="1" t="str">
        <f t="shared" si="42"/>
        <v>NRG Walnut Creek LLC</v>
      </c>
      <c r="C2697" s="1" t="b">
        <f>IF(D2697&lt;&gt;"",IF(COUNTIF($D$2:D2696, D2697), INDEX($A$2:$D$100000, MATCH(D2697, $D$2:D2696,0),1), FALSE), FALSE)</f>
        <v>0</v>
      </c>
      <c r="F2697" s="1" t="b">
        <f>IF(G2697&lt;&gt;"", IF(COUNTIF($G$2:G2696, G2697), INDEX($A$2:$G$100000, MATCH(G2697, $G$2:G2696,0),1), FALSE), FALSE)</f>
        <v>0</v>
      </c>
      <c r="G2697" s="1">
        <v>59980</v>
      </c>
      <c r="H2697" s="1" t="s">
        <v>2810</v>
      </c>
    </row>
    <row r="2698" spans="1:8" x14ac:dyDescent="0.2">
      <c r="A2698" s="1">
        <v>2704</v>
      </c>
      <c r="B2698" s="1" t="str">
        <f t="shared" si="42"/>
        <v>NRG Wholesale Generation LP</v>
      </c>
      <c r="C2698" s="1" t="b">
        <f>IF(D2698&lt;&gt;"",IF(COUNTIF($D$2:D2697, D2698), INDEX($A$2:$D$100000, MATCH(D2698, $D$2:D2697,0),1), FALSE), FALSE)</f>
        <v>0</v>
      </c>
      <c r="F2698" s="1" t="b">
        <f>IF(G2698&lt;&gt;"", IF(COUNTIF($G$2:G2697, G2698), INDEX($A$2:$G$100000, MATCH(G2698, $G$2:G2697,0),1), FALSE), FALSE)</f>
        <v>0</v>
      </c>
      <c r="G2698" s="1">
        <v>54885</v>
      </c>
      <c r="H2698" s="1" t="s">
        <v>2811</v>
      </c>
    </row>
    <row r="2699" spans="1:8" x14ac:dyDescent="0.2">
      <c r="A2699" s="1">
        <v>2705</v>
      </c>
      <c r="B2699" s="1" t="str">
        <f t="shared" si="42"/>
        <v>NRSF OPCO LLC</v>
      </c>
      <c r="C2699" s="1" t="b">
        <f>IF(D2699&lt;&gt;"",IF(COUNTIF($D$2:D2698, D2699), INDEX($A$2:$D$100000, MATCH(D2699, $D$2:D2698,0),1), FALSE), FALSE)</f>
        <v>0</v>
      </c>
      <c r="F2699" s="1" t="b">
        <f>IF(G2699&lt;&gt;"", IF(COUNTIF($G$2:G2698, G2699), INDEX($A$2:$G$100000, MATCH(G2699, $G$2:G2698,0),1), FALSE), FALSE)</f>
        <v>0</v>
      </c>
      <c r="G2699" s="1">
        <v>58499</v>
      </c>
      <c r="H2699" s="1" t="s">
        <v>2812</v>
      </c>
    </row>
    <row r="2700" spans="1:8" x14ac:dyDescent="0.2">
      <c r="A2700" s="1">
        <v>2706</v>
      </c>
      <c r="B2700" s="1" t="str">
        <f t="shared" si="42"/>
        <v>NuGen Capital Management</v>
      </c>
      <c r="C2700" s="1" t="b">
        <f>IF(D2700&lt;&gt;"",IF(COUNTIF($D$2:D2699, D2700), INDEX($A$2:$D$100000, MATCH(D2700, $D$2:D2699,0),1), FALSE), FALSE)</f>
        <v>0</v>
      </c>
      <c r="F2700" s="1" t="b">
        <f>IF(G2700&lt;&gt;"", IF(COUNTIF($G$2:G2699, G2700), INDEX($A$2:$G$100000, MATCH(G2700, $G$2:G2699,0),1), FALSE), FALSE)</f>
        <v>0</v>
      </c>
      <c r="G2700" s="1">
        <v>59254</v>
      </c>
      <c r="H2700" s="1" t="s">
        <v>2813</v>
      </c>
    </row>
    <row r="2701" spans="1:8" x14ac:dyDescent="0.2">
      <c r="A2701" s="1">
        <v>2707</v>
      </c>
      <c r="B2701" s="1" t="str">
        <f t="shared" si="42"/>
        <v>Nushagak Electric Coop, Inc</v>
      </c>
      <c r="C2701" s="1" t="b">
        <f>IF(D2701&lt;&gt;"",IF(COUNTIF($D$2:D2700, D2701), INDEX($A$2:$D$100000, MATCH(D2701, $D$2:D2700,0),1), FALSE), FALSE)</f>
        <v>0</v>
      </c>
      <c r="F2701" s="1" t="b">
        <f>IF(G2701&lt;&gt;"", IF(COUNTIF($G$2:G2700, G2701), INDEX($A$2:$G$100000, MATCH(G2701, $G$2:G2700,0),1), FALSE), FALSE)</f>
        <v>0</v>
      </c>
      <c r="G2701" s="1">
        <v>13870</v>
      </c>
      <c r="H2701" s="1" t="s">
        <v>2814</v>
      </c>
    </row>
    <row r="2702" spans="1:8" x14ac:dyDescent="0.2">
      <c r="A2702" s="1">
        <v>2708</v>
      </c>
      <c r="B2702" s="1" t="str">
        <f t="shared" si="42"/>
        <v>NVT LICENSES, LLC</v>
      </c>
      <c r="C2702" s="1" t="b">
        <f>IF(D2702&lt;&gt;"",IF(COUNTIF($D$2:D2701, D2702), INDEX($A$2:$D$100000, MATCH(D2702, $D$2:D2701,0),1), FALSE), FALSE)</f>
        <v>0</v>
      </c>
      <c r="F2702" s="1" t="b">
        <f>IF(G2702&lt;&gt;"", IF(COUNTIF($G$2:G2701, G2702), INDEX($A$2:$G$100000, MATCH(G2702, $G$2:G2701,0),1), FALSE), FALSE)</f>
        <v>0</v>
      </c>
      <c r="G2702" s="1">
        <v>58473</v>
      </c>
      <c r="H2702" s="1" t="s">
        <v>2815</v>
      </c>
    </row>
    <row r="2703" spans="1:8" x14ac:dyDescent="0.2">
      <c r="A2703" s="1">
        <v>2709</v>
      </c>
      <c r="B2703" s="1" t="str">
        <f t="shared" si="42"/>
        <v>NWP Indian Mesa Wind Farm LP</v>
      </c>
      <c r="C2703" s="1" t="b">
        <f>IF(D2703&lt;&gt;"",IF(COUNTIF($D$2:D2702, D2703), INDEX($A$2:$D$100000, MATCH(D2703, $D$2:D2702,0),1), FALSE), FALSE)</f>
        <v>0</v>
      </c>
      <c r="F2703" s="1" t="b">
        <f>IF(G2703&lt;&gt;"", IF(COUNTIF($G$2:G2702, G2703), INDEX($A$2:$G$100000, MATCH(G2703, $G$2:G2702,0),1), FALSE), FALSE)</f>
        <v>0</v>
      </c>
      <c r="G2703" s="1">
        <v>13866</v>
      </c>
      <c r="H2703" s="1" t="s">
        <v>2816</v>
      </c>
    </row>
    <row r="2704" spans="1:8" x14ac:dyDescent="0.2">
      <c r="A2704" s="1">
        <v>2710</v>
      </c>
      <c r="B2704" s="1" t="str">
        <f t="shared" si="42"/>
        <v>O2energies, Inc.</v>
      </c>
      <c r="C2704" s="1" t="b">
        <f>IF(D2704&lt;&gt;"",IF(COUNTIF($D$2:D2703, D2704), INDEX($A$2:$D$100000, MATCH(D2704, $D$2:D2703,0),1), FALSE), FALSE)</f>
        <v>0</v>
      </c>
      <c r="F2704" s="1" t="b">
        <f>IF(G2704&lt;&gt;"", IF(COUNTIF($G$2:G2703, G2704), INDEX($A$2:$G$100000, MATCH(G2704, $G$2:G2703,0),1), FALSE), FALSE)</f>
        <v>0</v>
      </c>
      <c r="G2704" s="1">
        <v>58477</v>
      </c>
      <c r="H2704" s="1" t="s">
        <v>2817</v>
      </c>
    </row>
    <row r="2705" spans="1:8" x14ac:dyDescent="0.2">
      <c r="A2705" s="1">
        <v>2711</v>
      </c>
      <c r="B2705" s="1" t="str">
        <f t="shared" si="42"/>
        <v>Oak Creek Energy System Inc II</v>
      </c>
      <c r="C2705" s="1" t="b">
        <f>IF(D2705&lt;&gt;"",IF(COUNTIF($D$2:D2704, D2705), INDEX($A$2:$D$100000, MATCH(D2705, $D$2:D2704,0),1), FALSE), FALSE)</f>
        <v>0</v>
      </c>
      <c r="F2705" s="1" t="b">
        <f>IF(G2705&lt;&gt;"", IF(COUNTIF($G$2:G2704, G2705), INDEX($A$2:$G$100000, MATCH(G2705, $G$2:G2704,0),1), FALSE), FALSE)</f>
        <v>0</v>
      </c>
      <c r="G2705" s="1">
        <v>13938</v>
      </c>
      <c r="H2705" s="1" t="s">
        <v>2818</v>
      </c>
    </row>
    <row r="2706" spans="1:8" x14ac:dyDescent="0.2">
      <c r="A2706" s="1">
        <v>2712</v>
      </c>
      <c r="B2706" s="1" t="str">
        <f t="shared" si="42"/>
        <v>Oak Grove Management Co LLC</v>
      </c>
      <c r="C2706" s="1" t="b">
        <f>IF(D2706&lt;&gt;"",IF(COUNTIF($D$2:D2705, D2706), INDEX($A$2:$D$100000, MATCH(D2706, $D$2:D2705,0),1), FALSE), FALSE)</f>
        <v>0</v>
      </c>
      <c r="F2706" s="1" t="b">
        <f>IF(G2706&lt;&gt;"", IF(COUNTIF($G$2:G2705, G2706), INDEX($A$2:$G$100000, MATCH(G2706, $G$2:G2705,0),1), FALSE), FALSE)</f>
        <v>0</v>
      </c>
      <c r="G2706" s="1">
        <v>57097</v>
      </c>
      <c r="H2706" s="1" t="s">
        <v>2819</v>
      </c>
    </row>
    <row r="2707" spans="1:8" x14ac:dyDescent="0.2">
      <c r="A2707" s="1">
        <v>2713</v>
      </c>
      <c r="B2707" s="1" t="str">
        <f t="shared" si="42"/>
        <v>Oakboro Farm LLC</v>
      </c>
      <c r="C2707" s="1" t="b">
        <f>IF(D2707&lt;&gt;"",IF(COUNTIF($D$2:D2706, D2707), INDEX($A$2:$D$100000, MATCH(D2707, $D$2:D2706,0),1), FALSE), FALSE)</f>
        <v>0</v>
      </c>
      <c r="F2707" s="1" t="b">
        <f>IF(G2707&lt;&gt;"", IF(COUNTIF($G$2:G2706, G2707), INDEX($A$2:$G$100000, MATCH(G2707, $G$2:G2706,0),1), FALSE), FALSE)</f>
        <v>0</v>
      </c>
      <c r="G2707" s="1">
        <v>58726</v>
      </c>
      <c r="H2707" s="1" t="s">
        <v>2820</v>
      </c>
    </row>
    <row r="2708" spans="1:8" x14ac:dyDescent="0.2">
      <c r="A2708" s="1">
        <v>2714</v>
      </c>
      <c r="B2708" s="1" t="str">
        <f t="shared" si="42"/>
        <v>Oakdale&amp;South San Joaquin Irrigation D.</v>
      </c>
      <c r="C2708" s="1" t="b">
        <f>IF(D2708&lt;&gt;"",IF(COUNTIF($D$2:D2707, D2708), INDEX($A$2:$D$100000, MATCH(D2708, $D$2:D2707,0),1), FALSE), FALSE)</f>
        <v>0</v>
      </c>
      <c r="F2708" s="1" t="b">
        <f>IF(G2708&lt;&gt;"", IF(COUNTIF($G$2:G2707, G2708), INDEX($A$2:$G$100000, MATCH(G2708, $G$2:G2707,0),1), FALSE), FALSE)</f>
        <v>0</v>
      </c>
      <c r="G2708" s="1">
        <v>13935</v>
      </c>
      <c r="H2708" s="1" t="s">
        <v>2821</v>
      </c>
    </row>
    <row r="2709" spans="1:8" x14ac:dyDescent="0.2">
      <c r="A2709" s="1">
        <v>2715</v>
      </c>
      <c r="B2709" s="1" t="str">
        <f t="shared" si="42"/>
        <v>Oakley Solar Project LLC</v>
      </c>
      <c r="C2709" s="1" t="b">
        <f>IF(D2709&lt;&gt;"",IF(COUNTIF($D$2:D2708, D2709), INDEX($A$2:$D$100000, MATCH(D2709, $D$2:D2708,0),1), FALSE), FALSE)</f>
        <v>0</v>
      </c>
      <c r="F2709" s="1" t="b">
        <f>IF(G2709&lt;&gt;"", IF(COUNTIF($G$2:G2708, G2709), INDEX($A$2:$G$100000, MATCH(G2709, $G$2:G2708,0),1), FALSE), FALSE)</f>
        <v>0</v>
      </c>
      <c r="G2709" s="1">
        <v>58363</v>
      </c>
      <c r="H2709" s="1" t="s">
        <v>2822</v>
      </c>
    </row>
    <row r="2710" spans="1:8" x14ac:dyDescent="0.2">
      <c r="A2710" s="1">
        <v>2716</v>
      </c>
      <c r="B2710" s="1" t="str">
        <f t="shared" si="42"/>
        <v>Oakwood Hospital Med Center</v>
      </c>
      <c r="C2710" s="1" t="b">
        <f>IF(D2710&lt;&gt;"",IF(COUNTIF($D$2:D2709, D2710), INDEX($A$2:$D$100000, MATCH(D2710, $D$2:D2709,0),1), FALSE), FALSE)</f>
        <v>0</v>
      </c>
      <c r="F2710" s="1" t="b">
        <f>IF(G2710&lt;&gt;"", IF(COUNTIF($G$2:G2709, G2710), INDEX($A$2:$G$100000, MATCH(G2710, $G$2:G2709,0),1), FALSE), FALSE)</f>
        <v>0</v>
      </c>
      <c r="G2710" s="1">
        <v>13945</v>
      </c>
      <c r="H2710" s="1" t="s">
        <v>2823</v>
      </c>
    </row>
    <row r="2711" spans="1:8" x14ac:dyDescent="0.2">
      <c r="A2711" s="1">
        <v>2717</v>
      </c>
      <c r="B2711" s="1" t="str">
        <f t="shared" si="42"/>
        <v>Oberlin Spear Point Solar One, LLC</v>
      </c>
      <c r="C2711" s="1" t="b">
        <f>IF(D2711&lt;&gt;"",IF(COUNTIF($D$2:D2710, D2711), INDEX($A$2:$D$100000, MATCH(D2711, $D$2:D2710,0),1), FALSE), FALSE)</f>
        <v>0</v>
      </c>
      <c r="F2711" s="1" t="b">
        <f>IF(G2711&lt;&gt;"", IF(COUNTIF($G$2:G2710, G2711), INDEX($A$2:$G$100000, MATCH(G2711, $G$2:G2710,0),1), FALSE), FALSE)</f>
        <v>0</v>
      </c>
      <c r="G2711" s="1">
        <v>58084</v>
      </c>
      <c r="H2711" s="1" t="s">
        <v>2824</v>
      </c>
    </row>
    <row r="2712" spans="1:8" x14ac:dyDescent="0.2">
      <c r="A2712" s="1">
        <v>2718</v>
      </c>
      <c r="B2712" s="1" t="str">
        <f t="shared" si="42"/>
        <v>OBP Cogen LLC</v>
      </c>
      <c r="C2712" s="1" t="b">
        <f>IF(D2712&lt;&gt;"",IF(COUNTIF($D$2:D2711, D2712), INDEX($A$2:$D$100000, MATCH(D2712, $D$2:D2711,0),1), FALSE), FALSE)</f>
        <v>0</v>
      </c>
      <c r="F2712" s="1" t="b">
        <f>IF(G2712&lt;&gt;"", IF(COUNTIF($G$2:G2711, G2712), INDEX($A$2:$G$100000, MATCH(G2712, $G$2:G2711,0),1), FALSE), FALSE)</f>
        <v>0</v>
      </c>
      <c r="G2712" s="1">
        <v>57120</v>
      </c>
      <c r="H2712" s="1" t="s">
        <v>2825</v>
      </c>
    </row>
    <row r="2713" spans="1:8" x14ac:dyDescent="0.2">
      <c r="A2713" s="1">
        <v>2719</v>
      </c>
      <c r="B2713" s="1" t="str">
        <f t="shared" si="42"/>
        <v>Occidental Chemical Corporation</v>
      </c>
      <c r="C2713" s="1" t="b">
        <f>IF(D2713&lt;&gt;"",IF(COUNTIF($D$2:D2712, D2713), INDEX($A$2:$D$100000, MATCH(D2713, $D$2:D2712,0),1), FALSE), FALSE)</f>
        <v>0</v>
      </c>
      <c r="F2713" s="1" t="b">
        <f>IF(G2713&lt;&gt;"", IF(COUNTIF($G$2:G2712, G2713), INDEX($A$2:$G$100000, MATCH(G2713, $G$2:G2712,0),1), FALSE), FALSE)</f>
        <v>0</v>
      </c>
      <c r="G2713" s="1">
        <v>13914</v>
      </c>
      <c r="H2713" s="1" t="s">
        <v>2826</v>
      </c>
    </row>
    <row r="2714" spans="1:8" x14ac:dyDescent="0.2">
      <c r="A2714" s="1">
        <v>2720</v>
      </c>
      <c r="B2714" s="1" t="str">
        <f t="shared" si="42"/>
        <v>Occidental Permian Ltd</v>
      </c>
      <c r="C2714" s="1" t="b">
        <f>IF(D2714&lt;&gt;"",IF(COUNTIF($D$2:D2713, D2714), INDEX($A$2:$D$100000, MATCH(D2714, $D$2:D2713,0),1), FALSE), FALSE)</f>
        <v>0</v>
      </c>
      <c r="F2714" s="1" t="b">
        <f>IF(G2714&lt;&gt;"", IF(COUNTIF($G$2:G2713, G2714), INDEX($A$2:$G$100000, MATCH(G2714, $G$2:G2713,0),1), FALSE), FALSE)</f>
        <v>0</v>
      </c>
      <c r="G2714" s="1">
        <v>429</v>
      </c>
      <c r="H2714" s="1" t="s">
        <v>2827</v>
      </c>
    </row>
    <row r="2715" spans="1:8" x14ac:dyDescent="0.2">
      <c r="A2715" s="1">
        <v>2721</v>
      </c>
      <c r="B2715" s="1" t="str">
        <f t="shared" si="42"/>
        <v>Ocean County Utilities Auth</v>
      </c>
      <c r="C2715" s="1" t="b">
        <f>IF(D2715&lt;&gt;"",IF(COUNTIF($D$2:D2714, D2715), INDEX($A$2:$D$100000, MATCH(D2715, $D$2:D2714,0),1), FALSE), FALSE)</f>
        <v>0</v>
      </c>
      <c r="F2715" s="1" t="b">
        <f>IF(G2715&lt;&gt;"", IF(COUNTIF($G$2:G2714, G2715), INDEX($A$2:$G$100000, MATCH(G2715, $G$2:G2714,0),1), FALSE), FALSE)</f>
        <v>0</v>
      </c>
      <c r="G2715" s="1">
        <v>13943</v>
      </c>
      <c r="H2715" s="1" t="s">
        <v>2828</v>
      </c>
    </row>
    <row r="2716" spans="1:8" x14ac:dyDescent="0.2">
      <c r="A2716" s="1">
        <v>2722</v>
      </c>
      <c r="B2716" s="1" t="str">
        <f t="shared" si="42"/>
        <v>OCI Solar Power</v>
      </c>
      <c r="C2716" s="1" t="b">
        <f>IF(D2716&lt;&gt;"",IF(COUNTIF($D$2:D2715, D2716), INDEX($A$2:$D$100000, MATCH(D2716, $D$2:D2715,0),1), FALSE), FALSE)</f>
        <v>0</v>
      </c>
      <c r="F2716" s="1" t="b">
        <f>IF(G2716&lt;&gt;"", IF(COUNTIF($G$2:G2715, G2716), INDEX($A$2:$G$100000, MATCH(G2716, $G$2:G2715,0),1), FALSE), FALSE)</f>
        <v>0</v>
      </c>
      <c r="G2716" s="1">
        <v>58489</v>
      </c>
      <c r="H2716" s="1" t="s">
        <v>2829</v>
      </c>
    </row>
    <row r="2717" spans="1:8" x14ac:dyDescent="0.2">
      <c r="A2717" s="1">
        <v>2723</v>
      </c>
      <c r="B2717" s="1" t="str">
        <f t="shared" si="42"/>
        <v>Odessa-Ector Power Partners LP</v>
      </c>
      <c r="C2717" s="1" t="b">
        <f>IF(D2717&lt;&gt;"",IF(COUNTIF($D$2:D2716, D2717), INDEX($A$2:$D$100000, MATCH(D2717, $D$2:D2716,0),1), FALSE), FALSE)</f>
        <v>0</v>
      </c>
      <c r="F2717" s="1" t="b">
        <f>IF(G2717&lt;&gt;"", IF(COUNTIF($G$2:G2716, G2717), INDEX($A$2:$G$100000, MATCH(G2717, $G$2:G2716,0),1), FALSE), FALSE)</f>
        <v>0</v>
      </c>
      <c r="G2717" s="1">
        <v>14298</v>
      </c>
      <c r="H2717" s="1" t="s">
        <v>2830</v>
      </c>
    </row>
    <row r="2718" spans="1:8" x14ac:dyDescent="0.2">
      <c r="A2718" s="1">
        <v>2724</v>
      </c>
      <c r="B2718" s="1" t="str">
        <f t="shared" si="42"/>
        <v>OEE XIX, LLC</v>
      </c>
      <c r="C2718" s="1" t="b">
        <f>IF(D2718&lt;&gt;"",IF(COUNTIF($D$2:D2717, D2718), INDEX($A$2:$D$100000, MATCH(D2718, $D$2:D2717,0),1), FALSE), FALSE)</f>
        <v>0</v>
      </c>
      <c r="F2718" s="1" t="b">
        <f>IF(G2718&lt;&gt;"", IF(COUNTIF($G$2:G2717, G2718), INDEX($A$2:$G$100000, MATCH(G2718, $G$2:G2717,0),1), FALSE), FALSE)</f>
        <v>0</v>
      </c>
      <c r="G2718" s="1">
        <v>59905</v>
      </c>
      <c r="H2718" s="1" t="s">
        <v>2831</v>
      </c>
    </row>
    <row r="2719" spans="1:8" x14ac:dyDescent="0.2">
      <c r="A2719" s="1">
        <v>2725</v>
      </c>
      <c r="B2719" s="1" t="str">
        <f t="shared" si="42"/>
        <v>Ogden Projects Inc-Haverhill</v>
      </c>
      <c r="C2719" s="1" t="b">
        <f>IF(D2719&lt;&gt;"",IF(COUNTIF($D$2:D2718, D2719), INDEX($A$2:$D$100000, MATCH(D2719, $D$2:D2718,0),1), FALSE), FALSE)</f>
        <v>0</v>
      </c>
      <c r="F2719" s="1" t="b">
        <f>IF(G2719&lt;&gt;"", IF(COUNTIF($G$2:G2718, G2719), INDEX($A$2:$G$100000, MATCH(G2719, $G$2:G2718,0),1), FALSE), FALSE)</f>
        <v>0</v>
      </c>
      <c r="G2719" s="1">
        <v>13982</v>
      </c>
      <c r="H2719" s="1" t="s">
        <v>2832</v>
      </c>
    </row>
    <row r="2720" spans="1:8" x14ac:dyDescent="0.2">
      <c r="A2720" s="1">
        <v>2726</v>
      </c>
      <c r="B2720" s="1" t="str">
        <f t="shared" si="42"/>
        <v>Oglethorpe Power Corporation</v>
      </c>
      <c r="C2720" s="1" t="b">
        <f>IF(D2720&lt;&gt;"",IF(COUNTIF($D$2:D2719, D2720), INDEX($A$2:$D$100000, MATCH(D2720, $D$2:D2719,0),1), FALSE), FALSE)</f>
        <v>0</v>
      </c>
      <c r="F2720" s="1" t="b">
        <f>IF(G2720&lt;&gt;"", IF(COUNTIF($G$2:G2719, G2720), INDEX($A$2:$G$100000, MATCH(G2720, $G$2:G2719,0),1), FALSE), FALSE)</f>
        <v>0</v>
      </c>
      <c r="G2720" s="1">
        <v>13994</v>
      </c>
      <c r="H2720" s="1" t="s">
        <v>2833</v>
      </c>
    </row>
    <row r="2721" spans="1:8" x14ac:dyDescent="0.2">
      <c r="A2721" s="1">
        <v>2727</v>
      </c>
      <c r="B2721" s="1" t="str">
        <f t="shared" si="42"/>
        <v>Oildale Energy LLC</v>
      </c>
      <c r="C2721" s="1" t="b">
        <f>IF(D2721&lt;&gt;"",IF(COUNTIF($D$2:D2720, D2721), INDEX($A$2:$D$100000, MATCH(D2721, $D$2:D2720,0),1), FALSE), FALSE)</f>
        <v>0</v>
      </c>
      <c r="F2721" s="1" t="b">
        <f>IF(G2721&lt;&gt;"", IF(COUNTIF($G$2:G2720, G2721), INDEX($A$2:$G$100000, MATCH(G2721, $G$2:G2720,0),1), FALSE), FALSE)</f>
        <v>0</v>
      </c>
      <c r="G2721" s="1">
        <v>13898</v>
      </c>
      <c r="H2721" s="1" t="s">
        <v>2834</v>
      </c>
    </row>
    <row r="2722" spans="1:8" x14ac:dyDescent="0.2">
      <c r="A2722" s="1">
        <v>2728</v>
      </c>
      <c r="B2722" s="1" t="str">
        <f t="shared" si="42"/>
        <v>Oklahoma Cogeneration LLC</v>
      </c>
      <c r="C2722" s="1" t="b">
        <f>IF(D2722&lt;&gt;"",IF(COUNTIF($D$2:D2721, D2722), INDEX($A$2:$D$100000, MATCH(D2722, $D$2:D2721,0),1), FALSE), FALSE)</f>
        <v>0</v>
      </c>
      <c r="F2722" s="1" t="b">
        <f>IF(G2722&lt;&gt;"", IF(COUNTIF($G$2:G2721, G2722), INDEX($A$2:$G$100000, MATCH(G2722, $G$2:G2721,0),1), FALSE), FALSE)</f>
        <v>0</v>
      </c>
      <c r="G2722" s="1">
        <v>17355</v>
      </c>
      <c r="H2722" s="1" t="s">
        <v>2835</v>
      </c>
    </row>
    <row r="2723" spans="1:8" x14ac:dyDescent="0.2">
      <c r="A2723" s="1">
        <v>2729</v>
      </c>
      <c r="B2723" s="1" t="str">
        <f t="shared" si="42"/>
        <v>Oklahoma Municipal Power Authority</v>
      </c>
      <c r="C2723" s="1" t="b">
        <f>IF(D2723&lt;&gt;"",IF(COUNTIF($D$2:D2722, D2723), INDEX($A$2:$D$100000, MATCH(D2723, $D$2:D2722,0),1), FALSE), FALSE)</f>
        <v>0</v>
      </c>
      <c r="F2723" s="1" t="b">
        <f>IF(G2723&lt;&gt;"", IF(COUNTIF($G$2:G2722, G2723), INDEX($A$2:$G$100000, MATCH(G2723, $G$2:G2722,0),1), FALSE), FALSE)</f>
        <v>0</v>
      </c>
      <c r="G2723" s="1">
        <v>14077</v>
      </c>
      <c r="H2723" s="1" t="s">
        <v>2836</v>
      </c>
    </row>
    <row r="2724" spans="1:8" x14ac:dyDescent="0.2">
      <c r="A2724" s="1">
        <v>2730</v>
      </c>
      <c r="B2724" s="1" t="str">
        <f t="shared" si="42"/>
        <v>Oklahoma State University</v>
      </c>
      <c r="C2724" s="1" t="b">
        <f>IF(D2724&lt;&gt;"",IF(COUNTIF($D$2:D2723, D2724), INDEX($A$2:$D$100000, MATCH(D2724, $D$2:D2723,0),1), FALSE), FALSE)</f>
        <v>0</v>
      </c>
      <c r="F2724" s="1" t="b">
        <f>IF(G2724&lt;&gt;"", IF(COUNTIF($G$2:G2723, G2724), INDEX($A$2:$G$100000, MATCH(G2724, $G$2:G2723,0),1), FALSE), FALSE)</f>
        <v>0</v>
      </c>
      <c r="G2724" s="1">
        <v>14030</v>
      </c>
      <c r="H2724" s="1" t="s">
        <v>2837</v>
      </c>
    </row>
    <row r="2725" spans="1:8" x14ac:dyDescent="0.2">
      <c r="A2725" s="1">
        <v>2731</v>
      </c>
      <c r="B2725" s="1" t="str">
        <f t="shared" si="42"/>
        <v>Olcese Water District</v>
      </c>
      <c r="C2725" s="1" t="b">
        <f>IF(D2725&lt;&gt;"",IF(COUNTIF($D$2:D2724, D2725), INDEX($A$2:$D$100000, MATCH(D2725, $D$2:D2724,0),1), FALSE), FALSE)</f>
        <v>0</v>
      </c>
      <c r="F2725" s="1" t="b">
        <f>IF(G2725&lt;&gt;"", IF(COUNTIF($G$2:G2724, G2725), INDEX($A$2:$G$100000, MATCH(G2725, $G$2:G2724,0),1), FALSE), FALSE)</f>
        <v>0</v>
      </c>
      <c r="G2725" s="1">
        <v>30347</v>
      </c>
      <c r="H2725" s="1" t="s">
        <v>2838</v>
      </c>
    </row>
    <row r="2726" spans="1:8" x14ac:dyDescent="0.2">
      <c r="A2726" s="1">
        <v>2732</v>
      </c>
      <c r="B2726" s="1" t="str">
        <f t="shared" si="42"/>
        <v>Old Mill Solar</v>
      </c>
      <c r="C2726" s="1" t="b">
        <f>IF(D2726&lt;&gt;"",IF(COUNTIF($D$2:D2725, D2726), INDEX($A$2:$D$100000, MATCH(D2726, $D$2:D2725,0),1), FALSE), FALSE)</f>
        <v>0</v>
      </c>
      <c r="F2726" s="1" t="b">
        <f>IF(G2726&lt;&gt;"", IF(COUNTIF($G$2:G2725, G2726), INDEX($A$2:$G$100000, MATCH(G2726, $G$2:G2725,0),1), FALSE), FALSE)</f>
        <v>0</v>
      </c>
      <c r="G2726" s="1">
        <v>59143</v>
      </c>
      <c r="H2726" s="1" t="s">
        <v>2839</v>
      </c>
    </row>
    <row r="2727" spans="1:8" x14ac:dyDescent="0.2">
      <c r="A2727" s="1">
        <v>2733</v>
      </c>
      <c r="B2727" s="1" t="str">
        <f t="shared" si="42"/>
        <v>Old Trail Wind Farm LLC</v>
      </c>
      <c r="C2727" s="1" t="b">
        <f>IF(D2727&lt;&gt;"",IF(COUNTIF($D$2:D2726, D2727), INDEX($A$2:$D$100000, MATCH(D2727, $D$2:D2726,0),1), FALSE), FALSE)</f>
        <v>0</v>
      </c>
      <c r="F2727" s="1" t="b">
        <f>IF(G2727&lt;&gt;"", IF(COUNTIF($G$2:G2726, G2727), INDEX($A$2:$G$100000, MATCH(G2727, $G$2:G2726,0),1), FALSE), FALSE)</f>
        <v>0</v>
      </c>
      <c r="G2727" s="1">
        <v>55866</v>
      </c>
      <c r="H2727" s="1" t="s">
        <v>2840</v>
      </c>
    </row>
    <row r="2728" spans="1:8" x14ac:dyDescent="0.2">
      <c r="A2728" s="1">
        <v>2734</v>
      </c>
      <c r="B2728" s="1" t="str">
        <f t="shared" si="42"/>
        <v>Olin Blue Cube Operations</v>
      </c>
      <c r="C2728" s="1" t="b">
        <f>IF(D2728&lt;&gt;"",IF(COUNTIF($D$2:D2727, D2728), INDEX($A$2:$D$100000, MATCH(D2728, $D$2:D2727,0),1), FALSE), FALSE)</f>
        <v>0</v>
      </c>
      <c r="F2728" s="1" t="b">
        <f>IF(G2728&lt;&gt;"", IF(COUNTIF($G$2:G2727, G2728), INDEX($A$2:$G$100000, MATCH(G2728, $G$2:G2727,0),1), FALSE), FALSE)</f>
        <v>0</v>
      </c>
      <c r="G2728" s="1">
        <v>59875</v>
      </c>
      <c r="H2728" s="1" t="s">
        <v>2841</v>
      </c>
    </row>
    <row r="2729" spans="1:8" x14ac:dyDescent="0.2">
      <c r="A2729" s="1">
        <v>2735</v>
      </c>
      <c r="B2729" s="1" t="str">
        <f t="shared" si="42"/>
        <v>Olmsted County Public Works</v>
      </c>
      <c r="C2729" s="1" t="b">
        <f>IF(D2729&lt;&gt;"",IF(COUNTIF($D$2:D2728, D2729), INDEX($A$2:$D$100000, MATCH(D2729, $D$2:D2728,0),1), FALSE), FALSE)</f>
        <v>0</v>
      </c>
      <c r="F2729" s="1" t="b">
        <f>IF(G2729&lt;&gt;"", IF(COUNTIF($G$2:G2728, G2729), INDEX($A$2:$G$100000, MATCH(G2729, $G$2:G2728,0),1), FALSE), FALSE)</f>
        <v>0</v>
      </c>
      <c r="G2729" s="1">
        <v>21995</v>
      </c>
      <c r="H2729" s="1" t="s">
        <v>2842</v>
      </c>
    </row>
    <row r="2730" spans="1:8" x14ac:dyDescent="0.2">
      <c r="A2730" s="1">
        <v>2736</v>
      </c>
      <c r="B2730" s="1" t="str">
        <f t="shared" si="42"/>
        <v>OLS Energy-Agnews Inc.</v>
      </c>
      <c r="C2730" s="1" t="b">
        <f>IF(D2730&lt;&gt;"",IF(COUNTIF($D$2:D2729, D2730), INDEX($A$2:$D$100000, MATCH(D2730, $D$2:D2729,0),1), FALSE), FALSE)</f>
        <v>0</v>
      </c>
      <c r="F2730" s="1" t="b">
        <f>IF(G2730&lt;&gt;"", IF(COUNTIF($G$2:G2729, G2730), INDEX($A$2:$G$100000, MATCH(G2730, $G$2:G2729,0),1), FALSE), FALSE)</f>
        <v>0</v>
      </c>
      <c r="G2730" s="1">
        <v>2871</v>
      </c>
      <c r="H2730" s="1" t="s">
        <v>2843</v>
      </c>
    </row>
    <row r="2731" spans="1:8" x14ac:dyDescent="0.2">
      <c r="A2731" s="1">
        <v>2737</v>
      </c>
      <c r="B2731" s="1" t="str">
        <f t="shared" si="42"/>
        <v>OLS Energy-Chino</v>
      </c>
      <c r="C2731" s="1" t="b">
        <f>IF(D2731&lt;&gt;"",IF(COUNTIF($D$2:D2730, D2731), INDEX($A$2:$D$100000, MATCH(D2731, $D$2:D2730,0),1), FALSE), FALSE)</f>
        <v>0</v>
      </c>
      <c r="F2731" s="1" t="b">
        <f>IF(G2731&lt;&gt;"", IF(COUNTIF($G$2:G2730, G2731), INDEX($A$2:$G$100000, MATCH(G2731, $G$2:G2730,0),1), FALSE), FALSE)</f>
        <v>0</v>
      </c>
      <c r="G2731" s="1">
        <v>14265</v>
      </c>
      <c r="H2731" s="1" t="s">
        <v>2844</v>
      </c>
    </row>
    <row r="2732" spans="1:8" x14ac:dyDescent="0.2">
      <c r="A2732" s="1">
        <v>2738</v>
      </c>
      <c r="B2732" s="1" t="str">
        <f t="shared" si="42"/>
        <v>Olympus Power</v>
      </c>
      <c r="C2732" s="1" t="b">
        <f>IF(D2732&lt;&gt;"",IF(COUNTIF($D$2:D2731, D2732), INDEX($A$2:$D$100000, MATCH(D2732, $D$2:D2731,0),1), FALSE), FALSE)</f>
        <v>0</v>
      </c>
      <c r="F2732" s="1" t="b">
        <f>IF(G2732&lt;&gt;"", IF(COUNTIF($G$2:G2731, G2732), INDEX($A$2:$G$100000, MATCH(G2732, $G$2:G2731,0),1), FALSE), FALSE)</f>
        <v>0</v>
      </c>
      <c r="G2732" s="1">
        <v>49905</v>
      </c>
      <c r="H2732" s="1" t="s">
        <v>2845</v>
      </c>
    </row>
    <row r="2733" spans="1:8" x14ac:dyDescent="0.2">
      <c r="A2733" s="1">
        <v>2739</v>
      </c>
      <c r="B2733" s="1" t="str">
        <f t="shared" si="42"/>
        <v>Omaha City of</v>
      </c>
      <c r="C2733" s="1" t="b">
        <f>IF(D2733&lt;&gt;"",IF(COUNTIF($D$2:D2732, D2733), INDEX($A$2:$D$100000, MATCH(D2733, $D$2:D2732,0),1), FALSE), FALSE)</f>
        <v>0</v>
      </c>
      <c r="F2733" s="1" t="b">
        <f>IF(G2733&lt;&gt;"", IF(COUNTIF($G$2:G2732, G2733), INDEX($A$2:$G$100000, MATCH(G2733, $G$2:G2732,0),1), FALSE), FALSE)</f>
        <v>0</v>
      </c>
      <c r="G2733" s="1">
        <v>13157</v>
      </c>
      <c r="H2733" s="1" t="s">
        <v>2846</v>
      </c>
    </row>
    <row r="2734" spans="1:8" x14ac:dyDescent="0.2">
      <c r="A2734" s="1">
        <v>2740</v>
      </c>
      <c r="B2734" s="1" t="str">
        <f t="shared" si="42"/>
        <v>Omaha Public Power District</v>
      </c>
      <c r="C2734" s="1" t="b">
        <f>IF(D2734&lt;&gt;"",IF(COUNTIF($D$2:D2733, D2734), INDEX($A$2:$D$100000, MATCH(D2734, $D$2:D2733,0),1), FALSE), FALSE)</f>
        <v>0</v>
      </c>
      <c r="F2734" s="1" t="b">
        <f>IF(G2734&lt;&gt;"", IF(COUNTIF($G$2:G2733, G2734), INDEX($A$2:$G$100000, MATCH(G2734, $G$2:G2733,0),1), FALSE), FALSE)</f>
        <v>0</v>
      </c>
      <c r="G2734" s="1">
        <v>14127</v>
      </c>
      <c r="H2734" s="1" t="s">
        <v>2847</v>
      </c>
    </row>
    <row r="2735" spans="1:8" x14ac:dyDescent="0.2">
      <c r="A2735" s="1">
        <v>2741</v>
      </c>
      <c r="B2735" s="1" t="str">
        <f t="shared" si="42"/>
        <v>Oneta Power LLC</v>
      </c>
      <c r="C2735" s="1" t="b">
        <f>IF(D2735&lt;&gt;"",IF(COUNTIF($D$2:D2734, D2735), INDEX($A$2:$D$100000, MATCH(D2735, $D$2:D2734,0),1), FALSE), FALSE)</f>
        <v>0</v>
      </c>
      <c r="F2735" s="1" t="b">
        <f>IF(G2735&lt;&gt;"", IF(COUNTIF($G$2:G2734, G2735), INDEX($A$2:$G$100000, MATCH(G2735, $G$2:G2734,0),1), FALSE), FALSE)</f>
        <v>0</v>
      </c>
      <c r="G2735" s="1">
        <v>2897</v>
      </c>
      <c r="H2735" s="1" t="s">
        <v>2848</v>
      </c>
    </row>
    <row r="2736" spans="1:8" x14ac:dyDescent="0.2">
      <c r="A2736" s="1">
        <v>2742</v>
      </c>
      <c r="B2736" s="1" t="str">
        <f t="shared" si="42"/>
        <v>Ontelaunee Energy Center</v>
      </c>
      <c r="C2736" s="1" t="b">
        <f>IF(D2736&lt;&gt;"",IF(COUNTIF($D$2:D2735, D2736), INDEX($A$2:$D$100000, MATCH(D2736, $D$2:D2735,0),1), FALSE), FALSE)</f>
        <v>0</v>
      </c>
      <c r="F2736" s="1" t="b">
        <f>IF(G2736&lt;&gt;"", IF(COUNTIF($G$2:G2735, G2736), INDEX($A$2:$G$100000, MATCH(G2736, $G$2:G2735,0),1), FALSE), FALSE)</f>
        <v>0</v>
      </c>
      <c r="G2736" s="1">
        <v>55649</v>
      </c>
      <c r="H2736" s="1" t="s">
        <v>2849</v>
      </c>
    </row>
    <row r="2737" spans="1:8" x14ac:dyDescent="0.2">
      <c r="A2737" s="1">
        <v>2743</v>
      </c>
      <c r="B2737" s="1" t="str">
        <f t="shared" si="42"/>
        <v>Optim Energy LLC</v>
      </c>
      <c r="C2737" s="1" t="b">
        <f>IF(D2737&lt;&gt;"",IF(COUNTIF($D$2:D2736, D2737), INDEX($A$2:$D$100000, MATCH(D2737, $D$2:D2736,0),1), FALSE), FALSE)</f>
        <v>0</v>
      </c>
      <c r="F2737" s="1" t="b">
        <f>IF(G2737&lt;&gt;"", IF(COUNTIF($G$2:G2736, G2737), INDEX($A$2:$G$100000, MATCH(G2737, $G$2:G2736,0),1), FALSE), FALSE)</f>
        <v>0</v>
      </c>
      <c r="G2737" s="1">
        <v>55879</v>
      </c>
      <c r="H2737" s="1" t="s">
        <v>2850</v>
      </c>
    </row>
    <row r="2738" spans="1:8" x14ac:dyDescent="0.2">
      <c r="A2738" s="1">
        <v>2744</v>
      </c>
      <c r="B2738" s="1" t="str">
        <f t="shared" si="42"/>
        <v>Orange County Sanitation Dist</v>
      </c>
      <c r="C2738" s="1" t="b">
        <f>IF(D2738&lt;&gt;"",IF(COUNTIF($D$2:D2737, D2738), INDEX($A$2:$D$100000, MATCH(D2738, $D$2:D2737,0),1), FALSE), FALSE)</f>
        <v>0</v>
      </c>
      <c r="F2738" s="1" t="b">
        <f>IF(G2738&lt;&gt;"", IF(COUNTIF($G$2:G2737, G2738), INDEX($A$2:$G$100000, MATCH(G2738, $G$2:G2737,0),1), FALSE), FALSE)</f>
        <v>0</v>
      </c>
      <c r="G2738" s="1">
        <v>14155</v>
      </c>
      <c r="H2738" s="1" t="s">
        <v>2851</v>
      </c>
    </row>
    <row r="2739" spans="1:8" x14ac:dyDescent="0.2">
      <c r="A2739" s="1">
        <v>2745</v>
      </c>
      <c r="B2739" s="1" t="str">
        <f t="shared" si="42"/>
        <v>Orange Grove Energy LP</v>
      </c>
      <c r="C2739" s="1" t="b">
        <f>IF(D2739&lt;&gt;"",IF(COUNTIF($D$2:D2738, D2739), INDEX($A$2:$D$100000, MATCH(D2739, $D$2:D2738,0),1), FALSE), FALSE)</f>
        <v>0</v>
      </c>
      <c r="F2739" s="1" t="b">
        <f>IF(G2739&lt;&gt;"", IF(COUNTIF($G$2:G2738, G2739), INDEX($A$2:$G$100000, MATCH(G2739, $G$2:G2738,0),1), FALSE), FALSE)</f>
        <v>0</v>
      </c>
      <c r="G2739" s="1">
        <v>56127</v>
      </c>
      <c r="H2739" s="1" t="s">
        <v>2852</v>
      </c>
    </row>
    <row r="2740" spans="1:8" x14ac:dyDescent="0.2">
      <c r="A2740" s="1">
        <v>2746</v>
      </c>
      <c r="B2740" s="1" t="str">
        <f t="shared" si="42"/>
        <v>ORCAL Geothermal, Inc</v>
      </c>
      <c r="C2740" s="1" t="b">
        <f>IF(D2740&lt;&gt;"",IF(COUNTIF($D$2:D2739, D2740), INDEX($A$2:$D$100000, MATCH(D2740, $D$2:D2739,0),1), FALSE), FALSE)</f>
        <v>0</v>
      </c>
      <c r="F2740" s="1" t="b">
        <f>IF(G2740&lt;&gt;"", IF(COUNTIF($G$2:G2739, G2740), INDEX($A$2:$G$100000, MATCH(G2740, $G$2:G2739,0),1), FALSE), FALSE)</f>
        <v>0</v>
      </c>
      <c r="G2740" s="1">
        <v>49748</v>
      </c>
      <c r="H2740" s="1" t="s">
        <v>2853</v>
      </c>
    </row>
    <row r="2741" spans="1:8" x14ac:dyDescent="0.2">
      <c r="A2741" s="1">
        <v>2747</v>
      </c>
      <c r="B2741" s="1" t="str">
        <f t="shared" si="42"/>
        <v>Orchard Mesa Irrigation District</v>
      </c>
      <c r="C2741" s="1" t="b">
        <f>IF(D2741&lt;&gt;"",IF(COUNTIF($D$2:D2740, D2741), INDEX($A$2:$D$100000, MATCH(D2741, $D$2:D2740,0),1), FALSE), FALSE)</f>
        <v>0</v>
      </c>
      <c r="F2741" s="1" t="b">
        <f>IF(G2741&lt;&gt;"", IF(COUNTIF($G$2:G2740, G2741), INDEX($A$2:$G$100000, MATCH(G2741, $G$2:G2740,0),1), FALSE), FALSE)</f>
        <v>0</v>
      </c>
      <c r="G2741" s="1">
        <v>57301</v>
      </c>
      <c r="H2741" s="1" t="s">
        <v>2854</v>
      </c>
    </row>
    <row r="2742" spans="1:8" x14ac:dyDescent="0.2">
      <c r="A2742" s="1">
        <v>2748</v>
      </c>
      <c r="B2742" s="1" t="str">
        <f t="shared" si="42"/>
        <v>Oregon Environmental Industries LLC</v>
      </c>
      <c r="C2742" s="1" t="b">
        <f>IF(D2742&lt;&gt;"",IF(COUNTIF($D$2:D2741, D2742), INDEX($A$2:$D$100000, MATCH(D2742, $D$2:D2741,0),1), FALSE), FALSE)</f>
        <v>0</v>
      </c>
      <c r="F2742" s="1" t="b">
        <f>IF(G2742&lt;&gt;"", IF(COUNTIF($G$2:G2741, G2742), INDEX($A$2:$G$100000, MATCH(G2742, $G$2:G2741,0),1), FALSE), FALSE)</f>
        <v>0</v>
      </c>
      <c r="G2742" s="1">
        <v>54878</v>
      </c>
      <c r="H2742" s="1" t="s">
        <v>2855</v>
      </c>
    </row>
    <row r="2743" spans="1:8" x14ac:dyDescent="0.2">
      <c r="A2743" s="1">
        <v>2749</v>
      </c>
      <c r="B2743" s="1" t="str">
        <f t="shared" si="42"/>
        <v>Oregon State University</v>
      </c>
      <c r="C2743" s="1" t="b">
        <f>IF(D2743&lt;&gt;"",IF(COUNTIF($D$2:D2742, D2743), INDEX($A$2:$D$100000, MATCH(D2743, $D$2:D2742,0),1), FALSE), FALSE)</f>
        <v>0</v>
      </c>
      <c r="F2743" s="1" t="b">
        <f>IF(G2743&lt;&gt;"", IF(COUNTIF($G$2:G2742, G2743), INDEX($A$2:$G$100000, MATCH(G2743, $G$2:G2742,0),1), FALSE), FALSE)</f>
        <v>0</v>
      </c>
      <c r="G2743" s="1">
        <v>56968</v>
      </c>
      <c r="H2743" s="1" t="s">
        <v>2856</v>
      </c>
    </row>
    <row r="2744" spans="1:8" x14ac:dyDescent="0.2">
      <c r="A2744" s="1">
        <v>2750</v>
      </c>
      <c r="B2744" s="1" t="str">
        <f t="shared" si="42"/>
        <v>Origis Energy USA, Inc</v>
      </c>
      <c r="C2744" s="1" t="b">
        <f>IF(D2744&lt;&gt;"",IF(COUNTIF($D$2:D2743, D2744), INDEX($A$2:$D$100000, MATCH(D2744, $D$2:D2743,0),1), FALSE), FALSE)</f>
        <v>0</v>
      </c>
      <c r="F2744" s="1" t="b">
        <f>IF(G2744&lt;&gt;"", IF(COUNTIF($G$2:G2743, G2744), INDEX($A$2:$G$100000, MATCH(G2744, $G$2:G2743,0),1), FALSE), FALSE)</f>
        <v>0</v>
      </c>
      <c r="G2744" s="1">
        <v>58764</v>
      </c>
      <c r="H2744" s="1" t="s">
        <v>2857</v>
      </c>
    </row>
    <row r="2745" spans="1:8" x14ac:dyDescent="0.2">
      <c r="A2745" s="1">
        <v>2751</v>
      </c>
      <c r="B2745" s="1" t="str">
        <f t="shared" si="42"/>
        <v>Orion Energy Group LLC</v>
      </c>
      <c r="C2745" s="1" t="b">
        <f>IF(D2745&lt;&gt;"",IF(COUNTIF($D$2:D2744, D2745), INDEX($A$2:$D$100000, MATCH(D2745, $D$2:D2744,0),1), FALSE), FALSE)</f>
        <v>0</v>
      </c>
      <c r="F2745" s="1" t="b">
        <f>IF(G2745&lt;&gt;"", IF(COUNTIF($G$2:G2744, G2745), INDEX($A$2:$G$100000, MATCH(G2745, $G$2:G2744,0),1), FALSE), FALSE)</f>
        <v>0</v>
      </c>
      <c r="G2745" s="1">
        <v>55931</v>
      </c>
      <c r="H2745" s="1" t="s">
        <v>2858</v>
      </c>
    </row>
    <row r="2746" spans="1:8" x14ac:dyDescent="0.2">
      <c r="A2746" s="1">
        <v>2752</v>
      </c>
      <c r="B2746" s="1" t="str">
        <f t="shared" si="42"/>
        <v>Orion Engineered Carbons</v>
      </c>
      <c r="C2746" s="1" t="b">
        <f>IF(D2746&lt;&gt;"",IF(COUNTIF($D$2:D2745, D2746), INDEX($A$2:$D$100000, MATCH(D2746, $D$2:D2745,0),1), FALSE), FALSE)</f>
        <v>0</v>
      </c>
      <c r="F2746" s="1" t="b">
        <f>IF(G2746&lt;&gt;"", IF(COUNTIF($G$2:G2745, G2746), INDEX($A$2:$G$100000, MATCH(G2746, $G$2:G2745,0),1), FALSE), FALSE)</f>
        <v>0</v>
      </c>
      <c r="G2746" s="1">
        <v>55727</v>
      </c>
      <c r="H2746" s="1" t="s">
        <v>2859</v>
      </c>
    </row>
    <row r="2747" spans="1:8" x14ac:dyDescent="0.2">
      <c r="A2747" s="1">
        <v>2753</v>
      </c>
      <c r="B2747" s="1" t="str">
        <f t="shared" si="42"/>
        <v>Orion Solar I LLC</v>
      </c>
      <c r="C2747" s="1" t="b">
        <f>IF(D2747&lt;&gt;"",IF(COUNTIF($D$2:D2746, D2747), INDEX($A$2:$D$100000, MATCH(D2747, $D$2:D2746,0),1), FALSE), FALSE)</f>
        <v>0</v>
      </c>
      <c r="F2747" s="1" t="b">
        <f>IF(G2747&lt;&gt;"", IF(COUNTIF($G$2:G2746, G2747), INDEX($A$2:$G$100000, MATCH(G2747, $G$2:G2746,0),1), FALSE), FALSE)</f>
        <v>0</v>
      </c>
      <c r="G2747" s="1">
        <v>58654</v>
      </c>
      <c r="H2747" s="1" t="s">
        <v>2860</v>
      </c>
    </row>
    <row r="2748" spans="1:8" x14ac:dyDescent="0.2">
      <c r="A2748" s="1">
        <v>2754</v>
      </c>
      <c r="B2748" s="1" t="str">
        <f t="shared" si="42"/>
        <v>Orion Solar II, LLC</v>
      </c>
      <c r="C2748" s="1" t="b">
        <f>IF(D2748&lt;&gt;"",IF(COUNTIF($D$2:D2747, D2748), INDEX($A$2:$D$100000, MATCH(D2748, $D$2:D2747,0),1), FALSE), FALSE)</f>
        <v>0</v>
      </c>
      <c r="F2748" s="1" t="b">
        <f>IF(G2748&lt;&gt;"", IF(COUNTIF($G$2:G2747, G2748), INDEX($A$2:$G$100000, MATCH(G2748, $G$2:G2747,0),1), FALSE), FALSE)</f>
        <v>0</v>
      </c>
      <c r="G2748" s="1">
        <v>58655</v>
      </c>
      <c r="H2748" s="1" t="s">
        <v>2861</v>
      </c>
    </row>
    <row r="2749" spans="1:8" x14ac:dyDescent="0.2">
      <c r="A2749" s="1">
        <v>2755</v>
      </c>
      <c r="B2749" s="1" t="str">
        <f t="shared" si="42"/>
        <v>Orlando CoGen Ltd LP</v>
      </c>
      <c r="C2749" s="1" t="b">
        <f>IF(D2749&lt;&gt;"",IF(COUNTIF($D$2:D2748, D2749), INDEX($A$2:$D$100000, MATCH(D2749, $D$2:D2748,0),1), FALSE), FALSE)</f>
        <v>0</v>
      </c>
      <c r="F2749" s="1" t="b">
        <f>IF(G2749&lt;&gt;"", IF(COUNTIF($G$2:G2748, G2749), INDEX($A$2:$G$100000, MATCH(G2749, $G$2:G2748,0),1), FALSE), FALSE)</f>
        <v>0</v>
      </c>
      <c r="G2749" s="1">
        <v>14184</v>
      </c>
      <c r="H2749" s="1" t="s">
        <v>2862</v>
      </c>
    </row>
    <row r="2750" spans="1:8" x14ac:dyDescent="0.2">
      <c r="A2750" s="1">
        <v>2756</v>
      </c>
      <c r="B2750" s="1" t="str">
        <f t="shared" si="42"/>
        <v>Orlando Utilities Comm</v>
      </c>
      <c r="C2750" s="1" t="b">
        <f>IF(D2750&lt;&gt;"",IF(COUNTIF($D$2:D2749, D2750), INDEX($A$2:$D$100000, MATCH(D2750, $D$2:D2749,0),1), FALSE), FALSE)</f>
        <v>0</v>
      </c>
      <c r="F2750" s="1" t="b">
        <f>IF(G2750&lt;&gt;"", IF(COUNTIF($G$2:G2749, G2750), INDEX($A$2:$G$100000, MATCH(G2750, $G$2:G2749,0),1), FALSE), FALSE)</f>
        <v>0</v>
      </c>
      <c r="G2750" s="1">
        <v>14610</v>
      </c>
      <c r="H2750" s="1" t="s">
        <v>2863</v>
      </c>
    </row>
    <row r="2751" spans="1:8" x14ac:dyDescent="0.2">
      <c r="A2751" s="1">
        <v>2757</v>
      </c>
      <c r="B2751" s="1" t="str">
        <f t="shared" si="42"/>
        <v>Ormat Nevada Inc</v>
      </c>
      <c r="C2751" s="1" t="b">
        <f>IF(D2751&lt;&gt;"",IF(COUNTIF($D$2:D2750, D2751), INDEX($A$2:$D$100000, MATCH(D2751, $D$2:D2750,0),1), FALSE), FALSE)</f>
        <v>0</v>
      </c>
      <c r="F2751" s="1" t="b">
        <f>IF(G2751&lt;&gt;"", IF(COUNTIF($G$2:G2750, G2751), INDEX($A$2:$G$100000, MATCH(G2751, $G$2:G2750,0),1), FALSE), FALSE)</f>
        <v>0</v>
      </c>
      <c r="G2751" s="1">
        <v>34691</v>
      </c>
      <c r="H2751" s="1" t="s">
        <v>2864</v>
      </c>
    </row>
    <row r="2752" spans="1:8" x14ac:dyDescent="0.2">
      <c r="A2752" s="1">
        <v>2758</v>
      </c>
      <c r="B2752" s="1" t="str">
        <f t="shared" si="42"/>
        <v>ORNI 37 LLC</v>
      </c>
      <c r="C2752" s="1" t="b">
        <f>IF(D2752&lt;&gt;"",IF(COUNTIF($D$2:D2751, D2752), INDEX($A$2:$D$100000, MATCH(D2752, $D$2:D2751,0),1), FALSE), FALSE)</f>
        <v>0</v>
      </c>
      <c r="F2752" s="1" t="b">
        <f>IF(G2752&lt;&gt;"", IF(COUNTIF($G$2:G2751, G2752), INDEX($A$2:$G$100000, MATCH(G2752, $G$2:G2751,0),1), FALSE), FALSE)</f>
        <v>0</v>
      </c>
      <c r="G2752" s="1">
        <v>60227</v>
      </c>
      <c r="H2752" s="1" t="s">
        <v>2865</v>
      </c>
    </row>
    <row r="2753" spans="1:8" x14ac:dyDescent="0.2">
      <c r="A2753" s="1">
        <v>2759</v>
      </c>
      <c r="B2753" s="1" t="str">
        <f t="shared" si="42"/>
        <v>ORNI 47, LLC</v>
      </c>
      <c r="C2753" s="1" t="b">
        <f>IF(D2753&lt;&gt;"",IF(COUNTIF($D$2:D2752, D2753), INDEX($A$2:$D$100000, MATCH(D2753, $D$2:D2752,0),1), FALSE), FALSE)</f>
        <v>0</v>
      </c>
      <c r="F2753" s="1" t="b">
        <f>IF(G2753&lt;&gt;"", IF(COUNTIF($G$2:G2752, G2753), INDEX($A$2:$G$100000, MATCH(G2753, $G$2:G2752,0),1), FALSE), FALSE)</f>
        <v>0</v>
      </c>
      <c r="G2753" s="1">
        <v>60230</v>
      </c>
      <c r="H2753" s="1" t="s">
        <v>2866</v>
      </c>
    </row>
    <row r="2754" spans="1:8" x14ac:dyDescent="0.2">
      <c r="A2754" s="1">
        <v>2760</v>
      </c>
      <c r="B2754" s="1" t="str">
        <f t="shared" ref="B2754:B2817" si="43">IF(H2754="",E2754,H2754)</f>
        <v>Oroville Cogeneration LP</v>
      </c>
      <c r="C2754" s="1" t="b">
        <f>IF(D2754&lt;&gt;"",IF(COUNTIF($D$2:D2753, D2754), INDEX($A$2:$D$100000, MATCH(D2754, $D$2:D2753,0),1), FALSE), FALSE)</f>
        <v>0</v>
      </c>
      <c r="F2754" s="1" t="b">
        <f>IF(G2754&lt;&gt;"", IF(COUNTIF($G$2:G2753, G2754), INDEX($A$2:$G$100000, MATCH(G2754, $G$2:G2753,0),1), FALSE), FALSE)</f>
        <v>0</v>
      </c>
      <c r="G2754" s="1">
        <v>14173</v>
      </c>
      <c r="H2754" s="1" t="s">
        <v>2867</v>
      </c>
    </row>
    <row r="2755" spans="1:8" x14ac:dyDescent="0.2">
      <c r="A2755" s="1">
        <v>2761</v>
      </c>
      <c r="B2755" s="1" t="str">
        <f t="shared" si="43"/>
        <v>Osceola Windpower II</v>
      </c>
      <c r="C2755" s="1" t="b">
        <f>IF(D2755&lt;&gt;"",IF(COUNTIF($D$2:D2754, D2755), INDEX($A$2:$D$100000, MATCH(D2755, $D$2:D2754,0),1), FALSE), FALSE)</f>
        <v>0</v>
      </c>
      <c r="F2755" s="1" t="b">
        <f>IF(G2755&lt;&gt;"", IF(COUNTIF($G$2:G2754, G2755), INDEX($A$2:$G$100000, MATCH(G2755, $G$2:G2754,0),1), FALSE), FALSE)</f>
        <v>0</v>
      </c>
      <c r="G2755" s="1">
        <v>56121</v>
      </c>
      <c r="H2755" s="1" t="s">
        <v>2868</v>
      </c>
    </row>
    <row r="2756" spans="1:8" x14ac:dyDescent="0.2">
      <c r="A2756" s="1">
        <v>2762</v>
      </c>
      <c r="B2756" s="1" t="str">
        <f t="shared" si="43"/>
        <v>Osceola Windpower LLC</v>
      </c>
      <c r="C2756" s="1" t="b">
        <f>IF(D2756&lt;&gt;"",IF(COUNTIF($D$2:D2755, D2756), INDEX($A$2:$D$100000, MATCH(D2756, $D$2:D2755,0),1), FALSE), FALSE)</f>
        <v>0</v>
      </c>
      <c r="F2756" s="1" t="b">
        <f>IF(G2756&lt;&gt;"", IF(COUNTIF($G$2:G2755, G2756), INDEX($A$2:$G$100000, MATCH(G2756, $G$2:G2755,0),1), FALSE), FALSE)</f>
        <v>0</v>
      </c>
      <c r="G2756" s="1">
        <v>55901</v>
      </c>
      <c r="H2756" s="1" t="s">
        <v>2869</v>
      </c>
    </row>
    <row r="2757" spans="1:8" x14ac:dyDescent="0.2">
      <c r="A2757" s="1">
        <v>2763</v>
      </c>
      <c r="B2757" s="1" t="str">
        <f t="shared" si="43"/>
        <v>Osprey Energy Center</v>
      </c>
      <c r="C2757" s="1" t="b">
        <f>IF(D2757&lt;&gt;"",IF(COUNTIF($D$2:D2756, D2757), INDEX($A$2:$D$100000, MATCH(D2757, $D$2:D2756,0),1), FALSE), FALSE)</f>
        <v>0</v>
      </c>
      <c r="F2757" s="1" t="b">
        <f>IF(G2757&lt;&gt;"", IF(COUNTIF($G$2:G2756, G2757), INDEX($A$2:$G$100000, MATCH(G2757, $G$2:G2756,0),1), FALSE), FALSE)</f>
        <v>0</v>
      </c>
      <c r="G2757" s="1">
        <v>54693</v>
      </c>
      <c r="H2757" s="1" t="s">
        <v>2870</v>
      </c>
    </row>
    <row r="2758" spans="1:8" x14ac:dyDescent="0.2">
      <c r="A2758" s="1">
        <v>2764</v>
      </c>
      <c r="B2758" s="1" t="str">
        <f t="shared" si="43"/>
        <v>Oswego City of</v>
      </c>
      <c r="C2758" s="1" t="b">
        <f>IF(D2758&lt;&gt;"",IF(COUNTIF($D$2:D2757, D2758), INDEX($A$2:$D$100000, MATCH(D2758, $D$2:D2757,0),1), FALSE), FALSE)</f>
        <v>0</v>
      </c>
      <c r="F2758" s="1" t="b">
        <f>IF(G2758&lt;&gt;"", IF(COUNTIF($G$2:G2757, G2758), INDEX($A$2:$G$100000, MATCH(G2758, $G$2:G2757,0),1), FALSE), FALSE)</f>
        <v>0</v>
      </c>
      <c r="G2758" s="1">
        <v>14240</v>
      </c>
      <c r="H2758" s="1" t="s">
        <v>2871</v>
      </c>
    </row>
    <row r="2759" spans="1:8" x14ac:dyDescent="0.2">
      <c r="A2759" s="1">
        <v>2765</v>
      </c>
      <c r="B2759" s="1" t="str">
        <f t="shared" si="43"/>
        <v>Oswego County</v>
      </c>
      <c r="C2759" s="1" t="b">
        <f>IF(D2759&lt;&gt;"",IF(COUNTIF($D$2:D2758, D2759), INDEX($A$2:$D$100000, MATCH(D2759, $D$2:D2758,0),1), FALSE), FALSE)</f>
        <v>0</v>
      </c>
      <c r="F2759" s="1" t="b">
        <f>IF(G2759&lt;&gt;"", IF(COUNTIF($G$2:G2758, G2759), INDEX($A$2:$G$100000, MATCH(G2759, $G$2:G2758,0),1), FALSE), FALSE)</f>
        <v>0</v>
      </c>
      <c r="G2759" s="1">
        <v>14222</v>
      </c>
      <c r="H2759" s="1" t="s">
        <v>2872</v>
      </c>
    </row>
    <row r="2760" spans="1:8" x14ac:dyDescent="0.2">
      <c r="A2760" s="1">
        <v>2766</v>
      </c>
      <c r="B2760" s="1" t="str">
        <f t="shared" si="43"/>
        <v>Otay Landfill Gas LLC</v>
      </c>
      <c r="C2760" s="1" t="b">
        <f>IF(D2760&lt;&gt;"",IF(COUNTIF($D$2:D2759, D2760), INDEX($A$2:$D$100000, MATCH(D2760, $D$2:D2759,0),1), FALSE), FALSE)</f>
        <v>0</v>
      </c>
      <c r="F2760" s="1" t="b">
        <f>IF(G2760&lt;&gt;"", IF(COUNTIF($G$2:G2759, G2760), INDEX($A$2:$G$100000, MATCH(G2760, $G$2:G2759,0),1), FALSE), FALSE)</f>
        <v>0</v>
      </c>
      <c r="G2760" s="1">
        <v>57165</v>
      </c>
      <c r="H2760" s="1" t="s">
        <v>2873</v>
      </c>
    </row>
    <row r="2761" spans="1:8" x14ac:dyDescent="0.2">
      <c r="A2761" s="1">
        <v>2767</v>
      </c>
      <c r="B2761" s="1" t="str">
        <f t="shared" si="43"/>
        <v>Otay Mesa Energy Center LLC</v>
      </c>
      <c r="C2761" s="1" t="b">
        <f>IF(D2761&lt;&gt;"",IF(COUNTIF($D$2:D2760, D2761), INDEX($A$2:$D$100000, MATCH(D2761, $D$2:D2760,0),1), FALSE), FALSE)</f>
        <v>0</v>
      </c>
      <c r="F2761" s="1" t="b">
        <f>IF(G2761&lt;&gt;"", IF(COUNTIF($G$2:G2760, G2761), INDEX($A$2:$G$100000, MATCH(G2761, $G$2:G2760,0),1), FALSE), FALSE)</f>
        <v>0</v>
      </c>
      <c r="G2761" s="1">
        <v>14274</v>
      </c>
      <c r="H2761" s="1" t="s">
        <v>2874</v>
      </c>
    </row>
    <row r="2762" spans="1:8" x14ac:dyDescent="0.2">
      <c r="A2762" s="1">
        <v>2768</v>
      </c>
      <c r="B2762" s="1" t="str">
        <f t="shared" si="43"/>
        <v>Otsego Paper Inc</v>
      </c>
      <c r="C2762" s="1" t="b">
        <f>IF(D2762&lt;&gt;"",IF(COUNTIF($D$2:D2761, D2762), INDEX($A$2:$D$100000, MATCH(D2762, $D$2:D2761,0),1), FALSE), FALSE)</f>
        <v>0</v>
      </c>
      <c r="F2762" s="1" t="b">
        <f>IF(G2762&lt;&gt;"", IF(COUNTIF($G$2:G2761, G2762), INDEX($A$2:$G$100000, MATCH(G2762, $G$2:G2761,0),1), FALSE), FALSE)</f>
        <v>0</v>
      </c>
      <c r="G2762" s="1">
        <v>55703</v>
      </c>
      <c r="H2762" s="1" t="s">
        <v>2875</v>
      </c>
    </row>
    <row r="2763" spans="1:8" x14ac:dyDescent="0.2">
      <c r="A2763" s="1">
        <v>2769</v>
      </c>
      <c r="B2763" s="1" t="str">
        <f t="shared" si="43"/>
        <v>Ottauquechee Hydro Company, Inc.</v>
      </c>
      <c r="C2763" s="1" t="b">
        <f>IF(D2763&lt;&gt;"",IF(COUNTIF($D$2:D2762, D2763), INDEX($A$2:$D$100000, MATCH(D2763, $D$2:D2762,0),1), FALSE), FALSE)</f>
        <v>0</v>
      </c>
      <c r="F2763" s="1" t="b">
        <f>IF(G2763&lt;&gt;"", IF(COUNTIF($G$2:G2762, G2763), INDEX($A$2:$G$100000, MATCH(G2763, $G$2:G2762,0),1), FALSE), FALSE)</f>
        <v>0</v>
      </c>
      <c r="G2763" s="1">
        <v>38001</v>
      </c>
      <c r="H2763" s="1" t="s">
        <v>2876</v>
      </c>
    </row>
    <row r="2764" spans="1:8" x14ac:dyDescent="0.2">
      <c r="A2764" s="1">
        <v>2770</v>
      </c>
      <c r="B2764" s="1" t="str">
        <f t="shared" si="43"/>
        <v>Otter Creek Ethanol LLC - Poet Ashton</v>
      </c>
      <c r="C2764" s="1" t="b">
        <f>IF(D2764&lt;&gt;"",IF(COUNTIF($D$2:D2763, D2764), INDEX($A$2:$D$100000, MATCH(D2764, $D$2:D2763,0),1), FALSE), FALSE)</f>
        <v>0</v>
      </c>
      <c r="F2764" s="1" t="b">
        <f>IF(G2764&lt;&gt;"", IF(COUNTIF($G$2:G2763, G2764), INDEX($A$2:$G$100000, MATCH(G2764, $G$2:G2763,0),1), FALSE), FALSE)</f>
        <v>0</v>
      </c>
      <c r="G2764" s="1">
        <v>58093</v>
      </c>
      <c r="H2764" s="1" t="s">
        <v>2877</v>
      </c>
    </row>
    <row r="2765" spans="1:8" x14ac:dyDescent="0.2">
      <c r="A2765" s="1">
        <v>2771</v>
      </c>
      <c r="B2765" s="1" t="str">
        <f t="shared" si="43"/>
        <v>Ottumwa City of</v>
      </c>
      <c r="C2765" s="1" t="b">
        <f>IF(D2765&lt;&gt;"",IF(COUNTIF($D$2:D2764, D2765), INDEX($A$2:$D$100000, MATCH(D2765, $D$2:D2764,0),1), FALSE), FALSE)</f>
        <v>0</v>
      </c>
      <c r="F2765" s="1" t="b">
        <f>IF(G2765&lt;&gt;"", IF(COUNTIF($G$2:G2764, G2765), INDEX($A$2:$G$100000, MATCH(G2765, $G$2:G2764,0),1), FALSE), FALSE)</f>
        <v>0</v>
      </c>
      <c r="G2765" s="1">
        <v>14236</v>
      </c>
      <c r="H2765" s="1" t="s">
        <v>2878</v>
      </c>
    </row>
    <row r="2766" spans="1:8" x14ac:dyDescent="0.2">
      <c r="A2766" s="1">
        <v>2772</v>
      </c>
      <c r="B2766" s="1" t="str">
        <f t="shared" si="43"/>
        <v>Outagamie Clean Energy Project LLC</v>
      </c>
      <c r="C2766" s="1" t="b">
        <f>IF(D2766&lt;&gt;"",IF(COUNTIF($D$2:D2765, D2766), INDEX($A$2:$D$100000, MATCH(D2766, $D$2:D2765,0),1), FALSE), FALSE)</f>
        <v>0</v>
      </c>
      <c r="F2766" s="1" t="b">
        <f>IF(G2766&lt;&gt;"", IF(COUNTIF($G$2:G2765, G2766), INDEX($A$2:$G$100000, MATCH(G2766, $G$2:G2765,0),1), FALSE), FALSE)</f>
        <v>0</v>
      </c>
      <c r="G2766" s="1">
        <v>56817</v>
      </c>
      <c r="H2766" s="1" t="s">
        <v>2879</v>
      </c>
    </row>
    <row r="2767" spans="1:8" x14ac:dyDescent="0.2">
      <c r="A2767" s="1">
        <v>2773</v>
      </c>
      <c r="B2767" s="1" t="str">
        <f t="shared" si="43"/>
        <v>Outback Solar, LLC</v>
      </c>
      <c r="C2767" s="1" t="b">
        <f>IF(D2767&lt;&gt;"",IF(COUNTIF($D$2:D2766, D2767), INDEX($A$2:$D$100000, MATCH(D2767, $D$2:D2766,0),1), FALSE), FALSE)</f>
        <v>0</v>
      </c>
      <c r="F2767" s="1" t="b">
        <f>IF(G2767&lt;&gt;"", IF(COUNTIF($G$2:G2766, G2767), INDEX($A$2:$G$100000, MATCH(G2767, $G$2:G2766,0),1), FALSE), FALSE)</f>
        <v>0</v>
      </c>
      <c r="G2767" s="1">
        <v>58083</v>
      </c>
      <c r="H2767" s="1" t="s">
        <v>2880</v>
      </c>
    </row>
    <row r="2768" spans="1:8" x14ac:dyDescent="0.2">
      <c r="A2768" s="1">
        <v>2774</v>
      </c>
      <c r="B2768" s="1" t="str">
        <f t="shared" si="43"/>
        <v>Owyhee Irrigation District</v>
      </c>
      <c r="C2768" s="1" t="b">
        <f>IF(D2768&lt;&gt;"",IF(COUNTIF($D$2:D2767, D2768), INDEX($A$2:$D$100000, MATCH(D2768, $D$2:D2767,0),1), FALSE), FALSE)</f>
        <v>0</v>
      </c>
      <c r="F2768" s="1" t="b">
        <f>IF(G2768&lt;&gt;"", IF(COUNTIF($G$2:G2767, G2768), INDEX($A$2:$G$100000, MATCH(G2768, $G$2:G2767,0),1), FALSE), FALSE)</f>
        <v>0</v>
      </c>
      <c r="G2768" s="1">
        <v>14243</v>
      </c>
      <c r="H2768" s="1" t="s">
        <v>2881</v>
      </c>
    </row>
    <row r="2769" spans="1:8" x14ac:dyDescent="0.2">
      <c r="A2769" s="1">
        <v>2775</v>
      </c>
      <c r="B2769" s="1" t="str">
        <f t="shared" si="43"/>
        <v>Oxnard City of</v>
      </c>
      <c r="C2769" s="1" t="b">
        <f>IF(D2769&lt;&gt;"",IF(COUNTIF($D$2:D2768, D2769), INDEX($A$2:$D$100000, MATCH(D2769, $D$2:D2768,0),1), FALSE), FALSE)</f>
        <v>0</v>
      </c>
      <c r="F2769" s="1" t="b">
        <f>IF(G2769&lt;&gt;"", IF(COUNTIF($G$2:G2768, G2769), INDEX($A$2:$G$100000, MATCH(G2769, $G$2:G2768,0),1), FALSE), FALSE)</f>
        <v>0</v>
      </c>
      <c r="G2769" s="1">
        <v>22045</v>
      </c>
      <c r="H2769" s="1" t="s">
        <v>2882</v>
      </c>
    </row>
    <row r="2770" spans="1:8" x14ac:dyDescent="0.2">
      <c r="A2770" s="1">
        <v>2776</v>
      </c>
      <c r="B2770" s="1" t="str">
        <f t="shared" si="43"/>
        <v>Oxy Vinyls LP</v>
      </c>
      <c r="C2770" s="1" t="b">
        <f>IF(D2770&lt;&gt;"",IF(COUNTIF($D$2:D2769, D2770), INDEX($A$2:$D$100000, MATCH(D2770, $D$2:D2769,0),1), FALSE), FALSE)</f>
        <v>0</v>
      </c>
      <c r="F2770" s="1" t="b">
        <f>IF(G2770&lt;&gt;"", IF(COUNTIF($G$2:G2769, G2770), INDEX($A$2:$G$100000, MATCH(G2770, $G$2:G2769,0),1), FALSE), FALSE)</f>
        <v>0</v>
      </c>
      <c r="G2770" s="1">
        <v>14254</v>
      </c>
      <c r="H2770" s="1" t="s">
        <v>2883</v>
      </c>
    </row>
    <row r="2771" spans="1:8" x14ac:dyDescent="0.2">
      <c r="A2771" s="1">
        <v>2777</v>
      </c>
      <c r="B2771" s="1" t="str">
        <f t="shared" si="43"/>
        <v>P H  Glatfelter Company</v>
      </c>
      <c r="C2771" s="1" t="b">
        <f>IF(D2771&lt;&gt;"",IF(COUNTIF($D$2:D2770, D2771), INDEX($A$2:$D$100000, MATCH(D2771, $D$2:D2770,0),1), FALSE), FALSE)</f>
        <v>0</v>
      </c>
      <c r="F2771" s="1" t="b">
        <f>IF(G2771&lt;&gt;"", IF(COUNTIF($G$2:G2770, G2771), INDEX($A$2:$G$100000, MATCH(G2771, $G$2:G2770,0),1), FALSE), FALSE)</f>
        <v>0</v>
      </c>
      <c r="G2771" s="1">
        <v>54880</v>
      </c>
      <c r="H2771" s="1" t="s">
        <v>2884</v>
      </c>
    </row>
    <row r="2772" spans="1:8" x14ac:dyDescent="0.2">
      <c r="A2772" s="1">
        <v>2778</v>
      </c>
      <c r="B2772" s="1" t="str">
        <f t="shared" si="43"/>
        <v>P H Glatfelter Co</v>
      </c>
      <c r="C2772" s="1" t="b">
        <f>IF(D2772&lt;&gt;"",IF(COUNTIF($D$2:D2771, D2772), INDEX($A$2:$D$100000, MATCH(D2772, $D$2:D2771,0),1), FALSE), FALSE)</f>
        <v>0</v>
      </c>
      <c r="F2772" s="1" t="b">
        <f>IF(G2772&lt;&gt;"", IF(COUNTIF($G$2:G2771, G2772), INDEX($A$2:$G$100000, MATCH(G2772, $G$2:G2771,0),1), FALSE), FALSE)</f>
        <v>0</v>
      </c>
      <c r="G2772" s="1">
        <v>14310</v>
      </c>
      <c r="H2772" s="1" t="s">
        <v>2885</v>
      </c>
    </row>
    <row r="2773" spans="1:8" x14ac:dyDescent="0.2">
      <c r="A2773" s="1">
        <v>2779</v>
      </c>
      <c r="B2773" s="1" t="str">
        <f t="shared" si="43"/>
        <v>Pacific Klamath Energy Inc</v>
      </c>
      <c r="C2773" s="1" t="b">
        <f>IF(D2773&lt;&gt;"",IF(COUNTIF($D$2:D2772, D2773), INDEX($A$2:$D$100000, MATCH(D2773, $D$2:D2772,0),1), FALSE), FALSE)</f>
        <v>0</v>
      </c>
      <c r="F2773" s="1" t="b">
        <f>IF(G2773&lt;&gt;"", IF(COUNTIF($G$2:G2772, G2773), INDEX($A$2:$G$100000, MATCH(G2773, $G$2:G2772,0),1), FALSE), FALSE)</f>
        <v>0</v>
      </c>
      <c r="G2773" s="1">
        <v>14372</v>
      </c>
      <c r="H2773" s="1" t="s">
        <v>2886</v>
      </c>
    </row>
    <row r="2774" spans="1:8" x14ac:dyDescent="0.2">
      <c r="A2774" s="1">
        <v>2780</v>
      </c>
      <c r="B2774" s="1" t="str">
        <f t="shared" si="43"/>
        <v>Packaging Corp of America</v>
      </c>
      <c r="C2774" s="1" t="b">
        <f>IF(D2774&lt;&gt;"",IF(COUNTIF($D$2:D2773, D2774), INDEX($A$2:$D$100000, MATCH(D2774, $D$2:D2773,0),1), FALSE), FALSE)</f>
        <v>0</v>
      </c>
      <c r="F2774" s="1" t="b">
        <f>IF(G2774&lt;&gt;"", IF(COUNTIF($G$2:G2773, G2774), INDEX($A$2:$G$100000, MATCH(G2774, $G$2:G2773,0),1), FALSE), FALSE)</f>
        <v>0</v>
      </c>
      <c r="G2774" s="1">
        <v>14362</v>
      </c>
      <c r="H2774" s="1" t="s">
        <v>2887</v>
      </c>
    </row>
    <row r="2775" spans="1:8" x14ac:dyDescent="0.2">
      <c r="A2775" s="1">
        <v>2781</v>
      </c>
      <c r="B2775" s="1" t="str">
        <f t="shared" si="43"/>
        <v>Paducah Power System</v>
      </c>
      <c r="C2775" s="1" t="b">
        <f>IF(D2775&lt;&gt;"",IF(COUNTIF($D$2:D2774, D2775), INDEX($A$2:$D$100000, MATCH(D2775, $D$2:D2774,0),1), FALSE), FALSE)</f>
        <v>0</v>
      </c>
      <c r="F2775" s="1" t="b">
        <f>IF(G2775&lt;&gt;"", IF(COUNTIF($G$2:G2774, G2775), INDEX($A$2:$G$100000, MATCH(G2775, $G$2:G2774,0),1), FALSE), FALSE)</f>
        <v>0</v>
      </c>
      <c r="G2775" s="1">
        <v>55772</v>
      </c>
      <c r="H2775" s="1" t="s">
        <v>2888</v>
      </c>
    </row>
    <row r="2776" spans="1:8" x14ac:dyDescent="0.2">
      <c r="A2776" s="1">
        <v>2782</v>
      </c>
      <c r="B2776" s="1" t="str">
        <f t="shared" si="43"/>
        <v>Palm Springs City of</v>
      </c>
      <c r="C2776" s="1" t="b">
        <f>IF(D2776&lt;&gt;"",IF(COUNTIF($D$2:D2775, D2776), INDEX($A$2:$D$100000, MATCH(D2776, $D$2:D2775,0),1), FALSE), FALSE)</f>
        <v>0</v>
      </c>
      <c r="F2776" s="1" t="b">
        <f>IF(G2776&lt;&gt;"", IF(COUNTIF($G$2:G2775, G2776), INDEX($A$2:$G$100000, MATCH(G2776, $G$2:G2775,0),1), FALSE), FALSE)</f>
        <v>0</v>
      </c>
      <c r="G2776" s="1">
        <v>14395</v>
      </c>
      <c r="H2776" s="1" t="s">
        <v>2889</v>
      </c>
    </row>
    <row r="2777" spans="1:8" x14ac:dyDescent="0.2">
      <c r="A2777" s="1">
        <v>2783</v>
      </c>
      <c r="B2777" s="1" t="str">
        <f t="shared" si="43"/>
        <v>Palmer Hydroelectric</v>
      </c>
      <c r="C2777" s="1" t="b">
        <f>IF(D2777&lt;&gt;"",IF(COUNTIF($D$2:D2776, D2777), INDEX($A$2:$D$100000, MATCH(D2777, $D$2:D2776,0),1), FALSE), FALSE)</f>
        <v>0</v>
      </c>
      <c r="F2777" s="1" t="b">
        <f>IF(G2777&lt;&gt;"", IF(COUNTIF($G$2:G2776, G2777), INDEX($A$2:$G$100000, MATCH(G2777, $G$2:G2776,0),1), FALSE), FALSE)</f>
        <v>0</v>
      </c>
      <c r="G2777" s="1">
        <v>24931</v>
      </c>
      <c r="H2777" s="1" t="s">
        <v>2890</v>
      </c>
    </row>
    <row r="2778" spans="1:8" x14ac:dyDescent="0.2">
      <c r="A2778" s="1">
        <v>2784</v>
      </c>
      <c r="B2778" s="1" t="str">
        <f t="shared" si="43"/>
        <v>Palmer Solar LLC</v>
      </c>
      <c r="C2778" s="1" t="b">
        <f>IF(D2778&lt;&gt;"",IF(COUNTIF($D$2:D2777, D2778), INDEX($A$2:$D$100000, MATCH(D2778, $D$2:D2777,0),1), FALSE), FALSE)</f>
        <v>0</v>
      </c>
      <c r="F2778" s="1" t="b">
        <f>IF(G2778&lt;&gt;"", IF(COUNTIF($G$2:G2777, G2778), INDEX($A$2:$G$100000, MATCH(G2778, $G$2:G2777,0),1), FALSE), FALSE)</f>
        <v>0</v>
      </c>
      <c r="G2778" s="1">
        <v>59653</v>
      </c>
      <c r="H2778" s="1" t="s">
        <v>2891</v>
      </c>
    </row>
    <row r="2779" spans="1:8" x14ac:dyDescent="0.2">
      <c r="A2779" s="1">
        <v>2785</v>
      </c>
      <c r="B2779" s="1" t="str">
        <f t="shared" si="43"/>
        <v>Palo Duro Wind</v>
      </c>
      <c r="C2779" s="1" t="b">
        <f>IF(D2779&lt;&gt;"",IF(COUNTIF($D$2:D2778, D2779), INDEX($A$2:$D$100000, MATCH(D2779, $D$2:D2778,0),1), FALSE), FALSE)</f>
        <v>0</v>
      </c>
      <c r="F2779" s="1" t="b">
        <f>IF(G2779&lt;&gt;"", IF(COUNTIF($G$2:G2778, G2779), INDEX($A$2:$G$100000, MATCH(G2779, $G$2:G2778,0),1), FALSE), FALSE)</f>
        <v>0</v>
      </c>
      <c r="G2779" s="1">
        <v>59238</v>
      </c>
      <c r="H2779" s="1" t="s">
        <v>2892</v>
      </c>
    </row>
    <row r="2780" spans="1:8" x14ac:dyDescent="0.2">
      <c r="A2780" s="1">
        <v>2786</v>
      </c>
      <c r="B2780" s="1" t="str">
        <f t="shared" si="43"/>
        <v>Panduit Corp</v>
      </c>
      <c r="C2780" s="1" t="b">
        <f>IF(D2780&lt;&gt;"",IF(COUNTIF($D$2:D2779, D2780), INDEX($A$2:$D$100000, MATCH(D2780, $D$2:D2779,0),1), FALSE), FALSE)</f>
        <v>0</v>
      </c>
      <c r="F2780" s="1" t="b">
        <f>IF(G2780&lt;&gt;"", IF(COUNTIF($G$2:G2779, G2780), INDEX($A$2:$G$100000, MATCH(G2780, $G$2:G2779,0),1), FALSE), FALSE)</f>
        <v>0</v>
      </c>
      <c r="G2780" s="1">
        <v>14417</v>
      </c>
      <c r="H2780" s="1" t="s">
        <v>2893</v>
      </c>
    </row>
    <row r="2781" spans="1:8" x14ac:dyDescent="0.2">
      <c r="A2781" s="1">
        <v>2787</v>
      </c>
      <c r="B2781" s="1" t="str">
        <f t="shared" si="43"/>
        <v>Panoche Energy Center, LLC</v>
      </c>
      <c r="C2781" s="1" t="b">
        <f>IF(D2781&lt;&gt;"",IF(COUNTIF($D$2:D2780, D2781), INDEX($A$2:$D$100000, MATCH(D2781, $D$2:D2780,0),1), FALSE), FALSE)</f>
        <v>0</v>
      </c>
      <c r="F2781" s="1" t="b">
        <f>IF(G2781&lt;&gt;"", IF(COUNTIF($G$2:G2780, G2781), INDEX($A$2:$G$100000, MATCH(G2781, $G$2:G2780,0),1), FALSE), FALSE)</f>
        <v>0</v>
      </c>
      <c r="G2781" s="1">
        <v>56019</v>
      </c>
      <c r="H2781" s="1" t="s">
        <v>2894</v>
      </c>
    </row>
    <row r="2782" spans="1:8" x14ac:dyDescent="0.2">
      <c r="A2782" s="1">
        <v>2788</v>
      </c>
      <c r="B2782" s="1" t="str">
        <f t="shared" si="43"/>
        <v>Pantex (NNSA)</v>
      </c>
      <c r="C2782" s="1" t="b">
        <f>IF(D2782&lt;&gt;"",IF(COUNTIF($D$2:D2781, D2782), INDEX($A$2:$D$100000, MATCH(D2782, $D$2:D2781,0),1), FALSE), FALSE)</f>
        <v>0</v>
      </c>
      <c r="F2782" s="1" t="b">
        <f>IF(G2782&lt;&gt;"", IF(COUNTIF($G$2:G2781, G2782), INDEX($A$2:$G$100000, MATCH(G2782, $G$2:G2781,0),1), FALSE), FALSE)</f>
        <v>0</v>
      </c>
      <c r="G2782" s="1">
        <v>58388</v>
      </c>
      <c r="H2782" s="1" t="s">
        <v>2895</v>
      </c>
    </row>
    <row r="2783" spans="1:8" x14ac:dyDescent="0.2">
      <c r="A2783" s="1">
        <v>2789</v>
      </c>
      <c r="B2783" s="1" t="str">
        <f t="shared" si="43"/>
        <v>Panther Creek Power Operating, LLC</v>
      </c>
      <c r="C2783" s="1" t="b">
        <f>IF(D2783&lt;&gt;"",IF(COUNTIF($D$2:D2782, D2783), INDEX($A$2:$D$100000, MATCH(D2783, $D$2:D2782,0),1), FALSE), FALSE)</f>
        <v>0</v>
      </c>
      <c r="F2783" s="1" t="b">
        <f>IF(G2783&lt;&gt;"", IF(COUNTIF($G$2:G2782, G2783), INDEX($A$2:$G$100000, MATCH(G2783, $G$2:G2782,0),1), FALSE), FALSE)</f>
        <v>0</v>
      </c>
      <c r="G2783" s="1">
        <v>14432</v>
      </c>
      <c r="H2783" s="1" t="s">
        <v>2896</v>
      </c>
    </row>
    <row r="2784" spans="1:8" x14ac:dyDescent="0.2">
      <c r="A2784" s="1">
        <v>2790</v>
      </c>
      <c r="B2784" s="1" t="str">
        <f t="shared" si="43"/>
        <v>PAR Petroleum</v>
      </c>
      <c r="C2784" s="1" t="b">
        <f>IF(D2784&lt;&gt;"",IF(COUNTIF($D$2:D2783, D2784), INDEX($A$2:$D$100000, MATCH(D2784, $D$2:D2783,0),1), FALSE), FALSE)</f>
        <v>0</v>
      </c>
      <c r="F2784" s="1" t="b">
        <f>IF(G2784&lt;&gt;"", IF(COUNTIF($G$2:G2783, G2784), INDEX($A$2:$G$100000, MATCH(G2784, $G$2:G2783,0),1), FALSE), FALSE)</f>
        <v>0</v>
      </c>
      <c r="G2784" s="1">
        <v>58553</v>
      </c>
      <c r="H2784" s="1" t="s">
        <v>2897</v>
      </c>
    </row>
    <row r="2785" spans="1:8" x14ac:dyDescent="0.2">
      <c r="A2785" s="1">
        <v>2791</v>
      </c>
      <c r="B2785" s="1" t="str">
        <f t="shared" si="43"/>
        <v>Paragould Light &amp; Water Comm</v>
      </c>
      <c r="C2785" s="1" t="b">
        <f>IF(D2785&lt;&gt;"",IF(COUNTIF($D$2:D2784, D2785), INDEX($A$2:$D$100000, MATCH(D2785, $D$2:D2784,0),1), FALSE), FALSE)</f>
        <v>0</v>
      </c>
      <c r="F2785" s="1" t="b">
        <f>IF(G2785&lt;&gt;"", IF(COUNTIF($G$2:G2784, G2785), INDEX($A$2:$G$100000, MATCH(G2785, $G$2:G2784,0),1), FALSE), FALSE)</f>
        <v>0</v>
      </c>
      <c r="G2785" s="1">
        <v>14446</v>
      </c>
      <c r="H2785" s="1" t="s">
        <v>2898</v>
      </c>
    </row>
    <row r="2786" spans="1:8" x14ac:dyDescent="0.2">
      <c r="A2786" s="1">
        <v>2792</v>
      </c>
      <c r="B2786" s="1" t="str">
        <f t="shared" si="43"/>
        <v>Paramount Group Inc</v>
      </c>
      <c r="C2786" s="1" t="b">
        <f>IF(D2786&lt;&gt;"",IF(COUNTIF($D$2:D2785, D2786), INDEX($A$2:$D$100000, MATCH(D2786, $D$2:D2785,0),1), FALSE), FALSE)</f>
        <v>0</v>
      </c>
      <c r="F2786" s="1" t="b">
        <f>IF(G2786&lt;&gt;"", IF(COUNTIF($G$2:G2785, G2786), INDEX($A$2:$G$100000, MATCH(G2786, $G$2:G2785,0),1), FALSE), FALSE)</f>
        <v>0</v>
      </c>
      <c r="G2786" s="1">
        <v>58564</v>
      </c>
      <c r="H2786" s="1" t="s">
        <v>2899</v>
      </c>
    </row>
    <row r="2787" spans="1:8" x14ac:dyDescent="0.2">
      <c r="A2787" s="1">
        <v>2793</v>
      </c>
      <c r="B2787" s="1" t="str">
        <f t="shared" si="43"/>
        <v>Paramount Petroleum Corporation</v>
      </c>
      <c r="C2787" s="1" t="b">
        <f>IF(D2787&lt;&gt;"",IF(COUNTIF($D$2:D2786, D2787), INDEX($A$2:$D$100000, MATCH(D2787, $D$2:D2786,0),1), FALSE), FALSE)</f>
        <v>0</v>
      </c>
      <c r="F2787" s="1" t="b">
        <f>IF(G2787&lt;&gt;"", IF(COUNTIF($G$2:G2786, G2787), INDEX($A$2:$G$100000, MATCH(G2787, $G$2:G2786,0),1), FALSE), FALSE)</f>
        <v>0</v>
      </c>
      <c r="G2787" s="1">
        <v>57438</v>
      </c>
      <c r="H2787" s="1" t="s">
        <v>2900</v>
      </c>
    </row>
    <row r="2788" spans="1:8" x14ac:dyDescent="0.2">
      <c r="A2788" s="1">
        <v>2794</v>
      </c>
      <c r="B2788" s="1" t="str">
        <f t="shared" si="43"/>
        <v>Paris Generation LP</v>
      </c>
      <c r="C2788" s="1" t="b">
        <f>IF(D2788&lt;&gt;"",IF(COUNTIF($D$2:D2787, D2788), INDEX($A$2:$D$100000, MATCH(D2788, $D$2:D2787,0),1), FALSE), FALSE)</f>
        <v>0</v>
      </c>
      <c r="F2788" s="1" t="b">
        <f>IF(G2788&lt;&gt;"", IF(COUNTIF($G$2:G2787, G2788), INDEX($A$2:$G$100000, MATCH(G2788, $G$2:G2787,0),1), FALSE), FALSE)</f>
        <v>0</v>
      </c>
      <c r="G2788" s="1">
        <v>54700</v>
      </c>
      <c r="H2788" s="1" t="s">
        <v>2901</v>
      </c>
    </row>
    <row r="2789" spans="1:8" x14ac:dyDescent="0.2">
      <c r="A2789" s="1">
        <v>2795</v>
      </c>
      <c r="B2789" s="1" t="str">
        <f t="shared" si="43"/>
        <v>Park 500 Philip Morris USA</v>
      </c>
      <c r="C2789" s="1" t="b">
        <f>IF(D2789&lt;&gt;"",IF(COUNTIF($D$2:D2788, D2789), INDEX($A$2:$D$100000, MATCH(D2789, $D$2:D2788,0),1), FALSE), FALSE)</f>
        <v>0</v>
      </c>
      <c r="F2789" s="1" t="b">
        <f>IF(G2789&lt;&gt;"", IF(COUNTIF($G$2:G2788, G2789), INDEX($A$2:$G$100000, MATCH(G2789, $G$2:G2788,0),1), FALSE), FALSE)</f>
        <v>0</v>
      </c>
      <c r="G2789" s="1">
        <v>14465</v>
      </c>
      <c r="H2789" s="1" t="s">
        <v>2902</v>
      </c>
    </row>
    <row r="2790" spans="1:8" x14ac:dyDescent="0.2">
      <c r="A2790" s="1">
        <v>2796</v>
      </c>
      <c r="B2790" s="1" t="str">
        <f t="shared" si="43"/>
        <v>Pasadena Cogeneration LP</v>
      </c>
      <c r="C2790" s="1" t="b">
        <f>IF(D2790&lt;&gt;"",IF(COUNTIF($D$2:D2789, D2790), INDEX($A$2:$D$100000, MATCH(D2790, $D$2:D2789,0),1), FALSE), FALSE)</f>
        <v>0</v>
      </c>
      <c r="F2790" s="1" t="b">
        <f>IF(G2790&lt;&gt;"", IF(COUNTIF($G$2:G2789, G2790), INDEX($A$2:$G$100000, MATCH(G2790, $G$2:G2789,0),1), FALSE), FALSE)</f>
        <v>0</v>
      </c>
      <c r="G2790" s="1">
        <v>11059</v>
      </c>
      <c r="H2790" s="1" t="s">
        <v>2903</v>
      </c>
    </row>
    <row r="2791" spans="1:8" x14ac:dyDescent="0.2">
      <c r="A2791" s="1">
        <v>2797</v>
      </c>
      <c r="B2791" s="1" t="str">
        <f t="shared" si="43"/>
        <v>Pasadena Refining System Inc</v>
      </c>
      <c r="C2791" s="1" t="b">
        <f>IF(D2791&lt;&gt;"",IF(COUNTIF($D$2:D2790, D2791), INDEX($A$2:$D$100000, MATCH(D2791, $D$2:D2790,0),1), FALSE), FALSE)</f>
        <v>0</v>
      </c>
      <c r="F2791" s="1" t="b">
        <f>IF(G2791&lt;&gt;"", IF(COUNTIF($G$2:G2790, G2791), INDEX($A$2:$G$100000, MATCH(G2791, $G$2:G2790,0),1), FALSE), FALSE)</f>
        <v>0</v>
      </c>
      <c r="G2791" s="1">
        <v>57445</v>
      </c>
      <c r="H2791" s="1" t="s">
        <v>2904</v>
      </c>
    </row>
    <row r="2792" spans="1:8" x14ac:dyDescent="0.2">
      <c r="A2792" s="1">
        <v>2798</v>
      </c>
      <c r="B2792" s="1" t="str">
        <f t="shared" si="43"/>
        <v>Pasco County</v>
      </c>
      <c r="C2792" s="1" t="b">
        <f>IF(D2792&lt;&gt;"",IF(COUNTIF($D$2:D2791, D2792), INDEX($A$2:$D$100000, MATCH(D2792, $D$2:D2791,0),1), FALSE), FALSE)</f>
        <v>0</v>
      </c>
      <c r="F2792" s="1" t="b">
        <f>IF(G2792&lt;&gt;"", IF(COUNTIF($G$2:G2791, G2792), INDEX($A$2:$G$100000, MATCH(G2792, $G$2:G2791,0),1), FALSE), FALSE)</f>
        <v>0</v>
      </c>
      <c r="G2792" s="1">
        <v>14519</v>
      </c>
      <c r="H2792" s="1" t="s">
        <v>2905</v>
      </c>
    </row>
    <row r="2793" spans="1:8" x14ac:dyDescent="0.2">
      <c r="A2793" s="1">
        <v>2799</v>
      </c>
      <c r="B2793" s="1" t="str">
        <f t="shared" si="43"/>
        <v>Passaic Valley Water Comm</v>
      </c>
      <c r="C2793" s="1" t="b">
        <f>IF(D2793&lt;&gt;"",IF(COUNTIF($D$2:D2792, D2793), INDEX($A$2:$D$100000, MATCH(D2793, $D$2:D2792,0),1), FALSE), FALSE)</f>
        <v>0</v>
      </c>
      <c r="F2793" s="1" t="b">
        <f>IF(G2793&lt;&gt;"", IF(COUNTIF($G$2:G2792, G2793), INDEX($A$2:$G$100000, MATCH(G2793, $G$2:G2792,0),1), FALSE), FALSE)</f>
        <v>0</v>
      </c>
      <c r="G2793" s="1">
        <v>14539</v>
      </c>
      <c r="H2793" s="1" t="s">
        <v>2906</v>
      </c>
    </row>
    <row r="2794" spans="1:8" x14ac:dyDescent="0.2">
      <c r="A2794" s="1">
        <v>2800</v>
      </c>
      <c r="B2794" s="1" t="str">
        <f t="shared" si="43"/>
        <v>Pastime Farm, LLC</v>
      </c>
      <c r="C2794" s="1" t="b">
        <f>IF(D2794&lt;&gt;"",IF(COUNTIF($D$2:D2793, D2794), INDEX($A$2:$D$100000, MATCH(D2794, $D$2:D2793,0),1), FALSE), FALSE)</f>
        <v>0</v>
      </c>
      <c r="F2794" s="1" t="b">
        <f>IF(G2794&lt;&gt;"", IF(COUNTIF($G$2:G2793, G2794), INDEX($A$2:$G$100000, MATCH(G2794, $G$2:G2793,0),1), FALSE), FALSE)</f>
        <v>0</v>
      </c>
      <c r="G2794" s="1">
        <v>60021</v>
      </c>
      <c r="H2794" s="1" t="s">
        <v>2907</v>
      </c>
    </row>
    <row r="2795" spans="1:8" x14ac:dyDescent="0.2">
      <c r="A2795" s="1">
        <v>2801</v>
      </c>
      <c r="B2795" s="1" t="str">
        <f t="shared" si="43"/>
        <v>Pate Farm LLC</v>
      </c>
      <c r="C2795" s="1" t="b">
        <f>IF(D2795&lt;&gt;"",IF(COUNTIF($D$2:D2794, D2795), INDEX($A$2:$D$100000, MATCH(D2795, $D$2:D2794,0),1), FALSE), FALSE)</f>
        <v>0</v>
      </c>
      <c r="F2795" s="1" t="b">
        <f>IF(G2795&lt;&gt;"", IF(COUNTIF($G$2:G2794, G2795), INDEX($A$2:$G$100000, MATCH(G2795, $G$2:G2794,0),1), FALSE), FALSE)</f>
        <v>0</v>
      </c>
      <c r="G2795" s="1">
        <v>58732</v>
      </c>
      <c r="H2795" s="1" t="s">
        <v>2908</v>
      </c>
    </row>
    <row r="2796" spans="1:8" x14ac:dyDescent="0.2">
      <c r="A2796" s="1">
        <v>2802</v>
      </c>
      <c r="B2796" s="1" t="str">
        <f t="shared" si="43"/>
        <v>Patheon Manufacturing Service LLC</v>
      </c>
      <c r="C2796" s="1" t="b">
        <f>IF(D2796&lt;&gt;"",IF(COUNTIF($D$2:D2795, D2796), INDEX($A$2:$D$100000, MATCH(D2796, $D$2:D2795,0),1), FALSE), FALSE)</f>
        <v>0</v>
      </c>
      <c r="F2796" s="1" t="b">
        <f>IF(G2796&lt;&gt;"", IF(COUNTIF($G$2:G2795, G2796), INDEX($A$2:$G$100000, MATCH(G2796, $G$2:G2795,0),1), FALSE), FALSE)</f>
        <v>0</v>
      </c>
      <c r="G2796" s="1">
        <v>59895</v>
      </c>
      <c r="H2796" s="1" t="s">
        <v>2909</v>
      </c>
    </row>
    <row r="2797" spans="1:8" x14ac:dyDescent="0.2">
      <c r="A2797" s="1">
        <v>2803</v>
      </c>
      <c r="B2797" s="1" t="str">
        <f t="shared" si="43"/>
        <v>Pattern Operators LP</v>
      </c>
      <c r="C2797" s="1" t="b">
        <f>IF(D2797&lt;&gt;"",IF(COUNTIF($D$2:D2796, D2797), INDEX($A$2:$D$100000, MATCH(D2797, $D$2:D2796,0),1), FALSE), FALSE)</f>
        <v>0</v>
      </c>
      <c r="F2797" s="1" t="b">
        <f>IF(G2797&lt;&gt;"", IF(COUNTIF($G$2:G2796, G2797), INDEX($A$2:$G$100000, MATCH(G2797, $G$2:G2796,0),1), FALSE), FALSE)</f>
        <v>0</v>
      </c>
      <c r="G2797" s="1">
        <v>56545</v>
      </c>
      <c r="H2797" s="1" t="s">
        <v>2910</v>
      </c>
    </row>
    <row r="2798" spans="1:8" x14ac:dyDescent="0.2">
      <c r="A2798" s="1">
        <v>2804</v>
      </c>
      <c r="B2798" s="1" t="str">
        <f t="shared" si="43"/>
        <v>PaTu Wind Farm LLC</v>
      </c>
      <c r="C2798" s="1" t="b">
        <f>IF(D2798&lt;&gt;"",IF(COUNTIF($D$2:D2797, D2798), INDEX($A$2:$D$100000, MATCH(D2798, $D$2:D2797,0),1), FALSE), FALSE)</f>
        <v>0</v>
      </c>
      <c r="F2798" s="1" t="b">
        <f>IF(G2798&lt;&gt;"", IF(COUNTIF($G$2:G2797, G2798), INDEX($A$2:$G$100000, MATCH(G2798, $G$2:G2797,0),1), FALSE), FALSE)</f>
        <v>0</v>
      </c>
      <c r="G2798" s="1">
        <v>56916</v>
      </c>
      <c r="H2798" s="1" t="s">
        <v>2911</v>
      </c>
    </row>
    <row r="2799" spans="1:8" x14ac:dyDescent="0.2">
      <c r="A2799" s="1">
        <v>2805</v>
      </c>
      <c r="B2799" s="1" t="str">
        <f t="shared" si="43"/>
        <v>Patua Project LLC</v>
      </c>
      <c r="C2799" s="1" t="b">
        <f>IF(D2799&lt;&gt;"",IF(COUNTIF($D$2:D2798, D2799), INDEX($A$2:$D$100000, MATCH(D2799, $D$2:D2798,0),1), FALSE), FALSE)</f>
        <v>0</v>
      </c>
      <c r="F2799" s="1" t="b">
        <f>IF(G2799&lt;&gt;"", IF(COUNTIF($G$2:G2798, G2799), INDEX($A$2:$G$100000, MATCH(G2799, $G$2:G2798,0),1), FALSE), FALSE)</f>
        <v>0</v>
      </c>
      <c r="G2799" s="1">
        <v>58245</v>
      </c>
      <c r="H2799" s="1" t="s">
        <v>2912</v>
      </c>
    </row>
    <row r="2800" spans="1:8" x14ac:dyDescent="0.2">
      <c r="A2800" s="1">
        <v>2806</v>
      </c>
      <c r="B2800" s="1" t="str">
        <f t="shared" si="43"/>
        <v>Paulding Wind Farm II LLC</v>
      </c>
      <c r="C2800" s="1" t="b">
        <f>IF(D2800&lt;&gt;"",IF(COUNTIF($D$2:D2799, D2800), INDEX($A$2:$D$100000, MATCH(D2800, $D$2:D2799,0),1), FALSE), FALSE)</f>
        <v>0</v>
      </c>
      <c r="F2800" s="1" t="b">
        <f>IF(G2800&lt;&gt;"", IF(COUNTIF($G$2:G2799, G2800), INDEX($A$2:$G$100000, MATCH(G2800, $G$2:G2799,0),1), FALSE), FALSE)</f>
        <v>0</v>
      </c>
      <c r="G2800" s="1">
        <v>56936</v>
      </c>
      <c r="H2800" s="1" t="s">
        <v>2913</v>
      </c>
    </row>
    <row r="2801" spans="1:8" x14ac:dyDescent="0.2">
      <c r="A2801" s="1">
        <v>2807</v>
      </c>
      <c r="B2801" s="1" t="str">
        <f t="shared" si="43"/>
        <v>Paulsboro Refining Company - LLC</v>
      </c>
      <c r="C2801" s="1" t="b">
        <f>IF(D2801&lt;&gt;"",IF(COUNTIF($D$2:D2800, D2801), INDEX($A$2:$D$100000, MATCH(D2801, $D$2:D2800,0),1), FALSE), FALSE)</f>
        <v>0</v>
      </c>
      <c r="F2801" s="1" t="b">
        <f>IF(G2801&lt;&gt;"", IF(COUNTIF($G$2:G2800, G2801), INDEX($A$2:$G$100000, MATCH(G2801, $G$2:G2800,0),1), FALSE), FALSE)</f>
        <v>0</v>
      </c>
      <c r="G2801" s="1">
        <v>19691</v>
      </c>
      <c r="H2801" s="1" t="s">
        <v>2914</v>
      </c>
    </row>
    <row r="2802" spans="1:8" x14ac:dyDescent="0.2">
      <c r="A2802" s="1">
        <v>2808</v>
      </c>
      <c r="B2802" s="1" t="str">
        <f t="shared" si="43"/>
        <v>Pawtucket Power Associates LP</v>
      </c>
      <c r="C2802" s="1" t="b">
        <f>IF(D2802&lt;&gt;"",IF(COUNTIF($D$2:D2801, D2802), INDEX($A$2:$D$100000, MATCH(D2802, $D$2:D2801,0),1), FALSE), FALSE)</f>
        <v>0</v>
      </c>
      <c r="F2802" s="1" t="b">
        <f>IF(G2802&lt;&gt;"", IF(COUNTIF($G$2:G2801, G2802), INDEX($A$2:$G$100000, MATCH(G2802, $G$2:G2801,0),1), FALSE), FALSE)</f>
        <v>0</v>
      </c>
      <c r="G2802" s="1">
        <v>14584</v>
      </c>
      <c r="H2802" s="1" t="s">
        <v>2915</v>
      </c>
    </row>
    <row r="2803" spans="1:8" x14ac:dyDescent="0.2">
      <c r="A2803" s="1">
        <v>2809</v>
      </c>
      <c r="B2803" s="1" t="str">
        <f t="shared" si="43"/>
        <v>Payson City Corporation</v>
      </c>
      <c r="C2803" s="1" t="b">
        <f>IF(D2803&lt;&gt;"",IF(COUNTIF($D$2:D2802, D2803), INDEX($A$2:$D$100000, MATCH(D2803, $D$2:D2802,0),1), FALSE), FALSE)</f>
        <v>0</v>
      </c>
      <c r="F2803" s="1" t="b">
        <f>IF(G2803&lt;&gt;"", IF(COUNTIF($G$2:G2802, G2803), INDEX($A$2:$G$100000, MATCH(G2803, $G$2:G2802,0),1), FALSE), FALSE)</f>
        <v>0</v>
      </c>
      <c r="G2803" s="1">
        <v>14600</v>
      </c>
      <c r="H2803" s="1" t="s">
        <v>2916</v>
      </c>
    </row>
    <row r="2804" spans="1:8" x14ac:dyDescent="0.2">
      <c r="A2804" s="1">
        <v>2810</v>
      </c>
      <c r="B2804" s="1" t="str">
        <f t="shared" si="43"/>
        <v>PCA-Tomahawk Mill</v>
      </c>
      <c r="C2804" s="1" t="b">
        <f>IF(D2804&lt;&gt;"",IF(COUNTIF($D$2:D2803, D2804), INDEX($A$2:$D$100000, MATCH(D2804, $D$2:D2803,0),1), FALSE), FALSE)</f>
        <v>0</v>
      </c>
      <c r="F2804" s="1" t="b">
        <f>IF(G2804&lt;&gt;"", IF(COUNTIF($G$2:G2803, G2804), INDEX($A$2:$G$100000, MATCH(G2804, $G$2:G2803,0),1), FALSE), FALSE)</f>
        <v>0</v>
      </c>
      <c r="G2804" s="1">
        <v>14369</v>
      </c>
      <c r="H2804" s="1" t="s">
        <v>2917</v>
      </c>
    </row>
    <row r="2805" spans="1:8" x14ac:dyDescent="0.2">
      <c r="A2805" s="1">
        <v>2811</v>
      </c>
      <c r="B2805" s="1" t="str">
        <f t="shared" si="43"/>
        <v>PCA-Valdosta Mill</v>
      </c>
      <c r="C2805" s="1" t="b">
        <f>IF(D2805&lt;&gt;"",IF(COUNTIF($D$2:D2804, D2805), INDEX($A$2:$D$100000, MATCH(D2805, $D$2:D2804,0),1), FALSE), FALSE)</f>
        <v>0</v>
      </c>
      <c r="F2805" s="1" t="b">
        <f>IF(G2805&lt;&gt;"", IF(COUNTIF($G$2:G2804, G2805), INDEX($A$2:$G$100000, MATCH(G2805, $G$2:G2804,0),1), FALSE), FALSE)</f>
        <v>0</v>
      </c>
      <c r="G2805" s="1">
        <v>59833</v>
      </c>
      <c r="H2805" s="1" t="s">
        <v>2918</v>
      </c>
    </row>
    <row r="2806" spans="1:8" x14ac:dyDescent="0.2">
      <c r="A2806" s="1">
        <v>2812</v>
      </c>
      <c r="B2806" s="1" t="str">
        <f t="shared" si="43"/>
        <v>PCA, Filer City Mill</v>
      </c>
      <c r="C2806" s="1" t="b">
        <f>IF(D2806&lt;&gt;"",IF(COUNTIF($D$2:D2805, D2806), INDEX($A$2:$D$100000, MATCH(D2806, $D$2:D2805,0),1), FALSE), FALSE)</f>
        <v>0</v>
      </c>
      <c r="F2806" s="1" t="b">
        <f>IF(G2806&lt;&gt;"", IF(COUNTIF($G$2:G2805, G2806), INDEX($A$2:$G$100000, MATCH(G2806, $G$2:G2805,0),1), FALSE), FALSE)</f>
        <v>0</v>
      </c>
      <c r="G2806" s="1">
        <v>57442</v>
      </c>
      <c r="H2806" s="1" t="s">
        <v>2919</v>
      </c>
    </row>
    <row r="2807" spans="1:8" x14ac:dyDescent="0.2">
      <c r="A2807" s="1">
        <v>2813</v>
      </c>
      <c r="B2807" s="1" t="str">
        <f t="shared" si="43"/>
        <v>PCS Phosphate</v>
      </c>
      <c r="C2807" s="1" t="b">
        <f>IF(D2807&lt;&gt;"",IF(COUNTIF($D$2:D2806, D2807), INDEX($A$2:$D$100000, MATCH(D2807, $D$2:D2806,0),1), FALSE), FALSE)</f>
        <v>0</v>
      </c>
      <c r="F2807" s="1" t="b">
        <f>IF(G2807&lt;&gt;"", IF(COUNTIF($G$2:G2806, G2807), INDEX($A$2:$G$100000, MATCH(G2807, $G$2:G2806,0),1), FALSE), FALSE)</f>
        <v>0</v>
      </c>
      <c r="G2807" s="1">
        <v>22175</v>
      </c>
      <c r="H2807" s="1" t="s">
        <v>2920</v>
      </c>
    </row>
    <row r="2808" spans="1:8" x14ac:dyDescent="0.2">
      <c r="A2808" s="1">
        <v>2814</v>
      </c>
      <c r="B2808" s="1" t="str">
        <f t="shared" si="43"/>
        <v>PE Hydro Generation, LLC</v>
      </c>
      <c r="C2808" s="1" t="b">
        <f>IF(D2808&lt;&gt;"",IF(COUNTIF($D$2:D2807, D2808), INDEX($A$2:$D$100000, MATCH(D2808, $D$2:D2807,0),1), FALSE), FALSE)</f>
        <v>0</v>
      </c>
      <c r="F2808" s="1" t="b">
        <f>IF(G2808&lt;&gt;"", IF(COUNTIF($G$2:G2807, G2808), INDEX($A$2:$G$100000, MATCH(G2808, $G$2:G2807,0),1), FALSE), FALSE)</f>
        <v>0</v>
      </c>
      <c r="G2808" s="1">
        <v>59927</v>
      </c>
      <c r="H2808" s="1" t="s">
        <v>2921</v>
      </c>
    </row>
    <row r="2809" spans="1:8" x14ac:dyDescent="0.2">
      <c r="A2809" s="1">
        <v>2815</v>
      </c>
      <c r="B2809" s="1" t="str">
        <f t="shared" si="43"/>
        <v>Peak Power 1, LLC</v>
      </c>
      <c r="C2809" s="1" t="b">
        <f>IF(D2809&lt;&gt;"",IF(COUNTIF($D$2:D2808, D2809), INDEX($A$2:$D$100000, MATCH(D2809, $D$2:D2808,0),1), FALSE), FALSE)</f>
        <v>0</v>
      </c>
      <c r="F2809" s="1" t="b">
        <f>IF(G2809&lt;&gt;"", IF(COUNTIF($G$2:G2808, G2809), INDEX($A$2:$G$100000, MATCH(G2809, $G$2:G2808,0),1), FALSE), FALSE)</f>
        <v>0</v>
      </c>
      <c r="G2809" s="1">
        <v>57106</v>
      </c>
      <c r="H2809" s="1" t="s">
        <v>2922</v>
      </c>
    </row>
    <row r="2810" spans="1:8" x14ac:dyDescent="0.2">
      <c r="A2810" s="1">
        <v>2816</v>
      </c>
      <c r="B2810" s="1" t="str">
        <f t="shared" si="43"/>
        <v>Pecos Wind I LP</v>
      </c>
      <c r="C2810" s="1" t="b">
        <f>IF(D2810&lt;&gt;"",IF(COUNTIF($D$2:D2809, D2810), INDEX($A$2:$D$100000, MATCH(D2810, $D$2:D2809,0),1), FALSE), FALSE)</f>
        <v>0</v>
      </c>
      <c r="F2810" s="1" t="b">
        <f>IF(G2810&lt;&gt;"", IF(COUNTIF($G$2:G2809, G2810), INDEX($A$2:$G$100000, MATCH(G2810, $G$2:G2809,0),1), FALSE), FALSE)</f>
        <v>0</v>
      </c>
      <c r="G2810" s="1">
        <v>14628</v>
      </c>
      <c r="H2810" s="1" t="s">
        <v>2923</v>
      </c>
    </row>
    <row r="2811" spans="1:8" x14ac:dyDescent="0.2">
      <c r="A2811" s="1">
        <v>2817</v>
      </c>
      <c r="B2811" s="1" t="str">
        <f t="shared" si="43"/>
        <v>Pecos Wind II LP</v>
      </c>
      <c r="C2811" s="1" t="b">
        <f>IF(D2811&lt;&gt;"",IF(COUNTIF($D$2:D2810, D2811), INDEX($A$2:$D$100000, MATCH(D2811, $D$2:D2810,0),1), FALSE), FALSE)</f>
        <v>0</v>
      </c>
      <c r="F2811" s="1" t="b">
        <f>IF(G2811&lt;&gt;"", IF(COUNTIF($G$2:G2810, G2811), INDEX($A$2:$G$100000, MATCH(G2811, $G$2:G2810,0),1), FALSE), FALSE)</f>
        <v>0</v>
      </c>
      <c r="G2811" s="1">
        <v>14629</v>
      </c>
      <c r="H2811" s="1" t="s">
        <v>2924</v>
      </c>
    </row>
    <row r="2812" spans="1:8" x14ac:dyDescent="0.2">
      <c r="A2812" s="1">
        <v>2818</v>
      </c>
      <c r="B2812" s="1" t="str">
        <f t="shared" si="43"/>
        <v>Pedricktown Cogeneration Company LP</v>
      </c>
      <c r="C2812" s="1" t="b">
        <f>IF(D2812&lt;&gt;"",IF(COUNTIF($D$2:D2811, D2812), INDEX($A$2:$D$100000, MATCH(D2812, $D$2:D2811,0),1), FALSE), FALSE)</f>
        <v>0</v>
      </c>
      <c r="F2812" s="1" t="b">
        <f>IF(G2812&lt;&gt;"", IF(COUNTIF($G$2:G2811, G2812), INDEX($A$2:$G$100000, MATCH(G2812, $G$2:G2811,0),1), FALSE), FALSE)</f>
        <v>0</v>
      </c>
      <c r="G2812" s="1">
        <v>50160</v>
      </c>
      <c r="H2812" s="1" t="s">
        <v>2925</v>
      </c>
    </row>
    <row r="2813" spans="1:8" x14ac:dyDescent="0.2">
      <c r="A2813" s="1">
        <v>2819</v>
      </c>
      <c r="B2813" s="1" t="str">
        <f t="shared" si="43"/>
        <v>PEI Power Corp</v>
      </c>
      <c r="C2813" s="1" t="b">
        <f>IF(D2813&lt;&gt;"",IF(COUNTIF($D$2:D2812, D2813), INDEX($A$2:$D$100000, MATCH(D2813, $D$2:D2812,0),1), FALSE), FALSE)</f>
        <v>0</v>
      </c>
      <c r="F2813" s="1" t="b">
        <f>IF(G2813&lt;&gt;"", IF(COUNTIF($G$2:G2812, G2813), INDEX($A$2:$G$100000, MATCH(G2813, $G$2:G2812,0),1), FALSE), FALSE)</f>
        <v>0</v>
      </c>
      <c r="G2813" s="1">
        <v>22174</v>
      </c>
      <c r="H2813" s="1" t="s">
        <v>2926</v>
      </c>
    </row>
    <row r="2814" spans="1:8" x14ac:dyDescent="0.2">
      <c r="A2814" s="1">
        <v>2820</v>
      </c>
      <c r="B2814" s="1" t="str">
        <f t="shared" si="43"/>
        <v>Pelican Utility</v>
      </c>
      <c r="C2814" s="1" t="b">
        <f>IF(D2814&lt;&gt;"",IF(COUNTIF($D$2:D2813, D2814), INDEX($A$2:$D$100000, MATCH(D2814, $D$2:D2813,0),1), FALSE), FALSE)</f>
        <v>0</v>
      </c>
      <c r="F2814" s="1" t="b">
        <f>IF(G2814&lt;&gt;"", IF(COUNTIF($G$2:G2813, G2814), INDEX($A$2:$G$100000, MATCH(G2814, $G$2:G2813,0),1), FALSE), FALSE)</f>
        <v>0</v>
      </c>
      <c r="G2814" s="1">
        <v>29297</v>
      </c>
      <c r="H2814" s="1" t="s">
        <v>2927</v>
      </c>
    </row>
    <row r="2815" spans="1:8" x14ac:dyDescent="0.2">
      <c r="A2815" s="1">
        <v>2821</v>
      </c>
      <c r="B2815" s="1" t="str">
        <f t="shared" si="43"/>
        <v>Pelzer Hydro Co Inc</v>
      </c>
      <c r="C2815" s="1" t="b">
        <f>IF(D2815&lt;&gt;"",IF(COUNTIF($D$2:D2814, D2815), INDEX($A$2:$D$100000, MATCH(D2815, $D$2:D2814,0),1), FALSE), FALSE)</f>
        <v>0</v>
      </c>
      <c r="F2815" s="1" t="b">
        <f>IF(G2815&lt;&gt;"", IF(COUNTIF($G$2:G2814, G2815), INDEX($A$2:$G$100000, MATCH(G2815, $G$2:G2814,0),1), FALSE), FALSE)</f>
        <v>0</v>
      </c>
      <c r="G2815" s="1">
        <v>14685</v>
      </c>
      <c r="H2815" s="1" t="s">
        <v>2928</v>
      </c>
    </row>
    <row r="2816" spans="1:8" x14ac:dyDescent="0.2">
      <c r="A2816" s="1">
        <v>2822</v>
      </c>
      <c r="B2816" s="1" t="str">
        <f t="shared" si="43"/>
        <v>Penn State University</v>
      </c>
      <c r="C2816" s="1" t="b">
        <f>IF(D2816&lt;&gt;"",IF(COUNTIF($D$2:D2815, D2816), INDEX($A$2:$D$100000, MATCH(D2816, $D$2:D2815,0),1), FALSE), FALSE)</f>
        <v>0</v>
      </c>
      <c r="F2816" s="1" t="b">
        <f>IF(G2816&lt;&gt;"", IF(COUNTIF($G$2:G2815, G2816), INDEX($A$2:$G$100000, MATCH(G2816, $G$2:G2815,0),1), FALSE), FALSE)</f>
        <v>0</v>
      </c>
      <c r="G2816" s="1">
        <v>58159</v>
      </c>
      <c r="H2816" s="1" t="s">
        <v>2929</v>
      </c>
    </row>
    <row r="2817" spans="1:8" x14ac:dyDescent="0.2">
      <c r="A2817" s="1">
        <v>2823</v>
      </c>
      <c r="B2817" s="1" t="str">
        <f t="shared" si="43"/>
        <v>Pennsylvania Renewable Resources</v>
      </c>
      <c r="C2817" s="1" t="b">
        <f>IF(D2817&lt;&gt;"",IF(COUNTIF($D$2:D2816, D2817), INDEX($A$2:$D$100000, MATCH(D2817, $D$2:D2816,0),1), FALSE), FALSE)</f>
        <v>0</v>
      </c>
      <c r="F2817" s="1" t="b">
        <f>IF(G2817&lt;&gt;"", IF(COUNTIF($G$2:G2816, G2817), INDEX($A$2:$G$100000, MATCH(G2817, $G$2:G2816,0),1), FALSE), FALSE)</f>
        <v>0</v>
      </c>
      <c r="G2817" s="1">
        <v>42659</v>
      </c>
      <c r="H2817" s="1" t="s">
        <v>2930</v>
      </c>
    </row>
    <row r="2818" spans="1:8" x14ac:dyDescent="0.2">
      <c r="A2818" s="1">
        <v>2824</v>
      </c>
      <c r="B2818" s="1" t="str">
        <f t="shared" ref="B2818:B2881" si="44">IF(H2818="",E2818,H2818)</f>
        <v>Pensacola Christian College</v>
      </c>
      <c r="C2818" s="1" t="b">
        <f>IF(D2818&lt;&gt;"",IF(COUNTIF($D$2:D2817, D2818), INDEX($A$2:$D$100000, MATCH(D2818, $D$2:D2817,0),1), FALSE), FALSE)</f>
        <v>0</v>
      </c>
      <c r="F2818" s="1" t="b">
        <f>IF(G2818&lt;&gt;"", IF(COUNTIF($G$2:G2817, G2818), INDEX($A$2:$G$100000, MATCH(G2818, $G$2:G2817,0),1), FALSE), FALSE)</f>
        <v>0</v>
      </c>
      <c r="G2818" s="1">
        <v>14762</v>
      </c>
      <c r="H2818" s="1" t="s">
        <v>2931</v>
      </c>
    </row>
    <row r="2819" spans="1:8" x14ac:dyDescent="0.2">
      <c r="A2819" s="1">
        <v>2825</v>
      </c>
      <c r="B2819" s="1" t="str">
        <f t="shared" si="44"/>
        <v>Pepperidge Farm, Inc.- Bloomfield</v>
      </c>
      <c r="C2819" s="1" t="b">
        <f>IF(D2819&lt;&gt;"",IF(COUNTIF($D$2:D2818, D2819), INDEX($A$2:$D$100000, MATCH(D2819, $D$2:D2818,0),1), FALSE), FALSE)</f>
        <v>0</v>
      </c>
      <c r="F2819" s="1" t="b">
        <f>IF(G2819&lt;&gt;"", IF(COUNTIF($G$2:G2818, G2819), INDEX($A$2:$G$100000, MATCH(G2819, $G$2:G2818,0),1), FALSE), FALSE)</f>
        <v>0</v>
      </c>
      <c r="G2819" s="1">
        <v>59724</v>
      </c>
      <c r="H2819" s="1" t="s">
        <v>2932</v>
      </c>
    </row>
    <row r="2820" spans="1:8" x14ac:dyDescent="0.2">
      <c r="A2820" s="1">
        <v>2826</v>
      </c>
      <c r="B2820" s="1" t="str">
        <f t="shared" si="44"/>
        <v>Performance Services</v>
      </c>
      <c r="C2820" s="1" t="b">
        <f>IF(D2820&lt;&gt;"",IF(COUNTIF($D$2:D2819, D2820), INDEX($A$2:$D$100000, MATCH(D2820, $D$2:D2819,0),1), FALSE), FALSE)</f>
        <v>0</v>
      </c>
      <c r="F2820" s="1" t="b">
        <f>IF(G2820&lt;&gt;"", IF(COUNTIF($G$2:G2819, G2820), INDEX($A$2:$G$100000, MATCH(G2820, $G$2:G2819,0),1), FALSE), FALSE)</f>
        <v>0</v>
      </c>
      <c r="G2820" s="1">
        <v>56855</v>
      </c>
      <c r="H2820" s="1" t="s">
        <v>2933</v>
      </c>
    </row>
    <row r="2821" spans="1:8" x14ac:dyDescent="0.2">
      <c r="A2821" s="1">
        <v>2827</v>
      </c>
      <c r="B2821" s="1" t="str">
        <f t="shared" si="44"/>
        <v>Perpetual Energy Systems</v>
      </c>
      <c r="C2821" s="1" t="b">
        <f>IF(D2821&lt;&gt;"",IF(COUNTIF($D$2:D2820, D2821), INDEX($A$2:$D$100000, MATCH(D2821, $D$2:D2820,0),1), FALSE), FALSE)</f>
        <v>0</v>
      </c>
      <c r="F2821" s="1" t="b">
        <f>IF(G2821&lt;&gt;"", IF(COUNTIF($G$2:G2820, G2821), INDEX($A$2:$G$100000, MATCH(G2821, $G$2:G2820,0),1), FALSE), FALSE)</f>
        <v>0</v>
      </c>
      <c r="G2821" s="1">
        <v>58759</v>
      </c>
      <c r="H2821" s="1" t="s">
        <v>2934</v>
      </c>
    </row>
    <row r="2822" spans="1:8" x14ac:dyDescent="0.2">
      <c r="A2822" s="1">
        <v>2828</v>
      </c>
      <c r="B2822" s="1" t="str">
        <f t="shared" si="44"/>
        <v>Perrin Ranch Wind LLC</v>
      </c>
      <c r="C2822" s="1" t="b">
        <f>IF(D2822&lt;&gt;"",IF(COUNTIF($D$2:D2821, D2822), INDEX($A$2:$D$100000, MATCH(D2822, $D$2:D2821,0),1), FALSE), FALSE)</f>
        <v>0</v>
      </c>
      <c r="F2822" s="1" t="b">
        <f>IF(G2822&lt;&gt;"", IF(COUNTIF($G$2:G2821, G2822), INDEX($A$2:$G$100000, MATCH(G2822, $G$2:G2821,0),1), FALSE), FALSE)</f>
        <v>0</v>
      </c>
      <c r="G2822" s="1">
        <v>58132</v>
      </c>
      <c r="H2822" s="1" t="s">
        <v>2935</v>
      </c>
    </row>
    <row r="2823" spans="1:8" x14ac:dyDescent="0.2">
      <c r="A2823" s="1">
        <v>2829</v>
      </c>
      <c r="B2823" s="1" t="str">
        <f t="shared" si="44"/>
        <v>PES</v>
      </c>
      <c r="C2823" s="1" t="b">
        <f>IF(D2823&lt;&gt;"",IF(COUNTIF($D$2:D2822, D2823), INDEX($A$2:$D$100000, MATCH(D2823, $D$2:D2822,0),1), FALSE), FALSE)</f>
        <v>0</v>
      </c>
      <c r="F2823" s="1" t="b">
        <f>IF(G2823&lt;&gt;"", IF(COUNTIF($G$2:G2822, G2823), INDEX($A$2:$G$100000, MATCH(G2823, $G$2:G2822,0),1), FALSE), FALSE)</f>
        <v>0</v>
      </c>
      <c r="G2823" s="1">
        <v>18340</v>
      </c>
      <c r="H2823" s="1" t="s">
        <v>2936</v>
      </c>
    </row>
    <row r="2824" spans="1:8" x14ac:dyDescent="0.2">
      <c r="A2824" s="1">
        <v>2830</v>
      </c>
      <c r="B2824" s="1" t="str">
        <f t="shared" si="44"/>
        <v>Petersburg Borough - (AK)</v>
      </c>
      <c r="C2824" s="1" t="b">
        <f>IF(D2824&lt;&gt;"",IF(COUNTIF($D$2:D2823, D2824), INDEX($A$2:$D$100000, MATCH(D2824, $D$2:D2823,0),1), FALSE), FALSE)</f>
        <v>0</v>
      </c>
      <c r="F2824" s="1" t="b">
        <f>IF(G2824&lt;&gt;"", IF(COUNTIF($G$2:G2823, G2824), INDEX($A$2:$G$100000, MATCH(G2824, $G$2:G2823,0),1), FALSE), FALSE)</f>
        <v>0</v>
      </c>
      <c r="G2824" s="1">
        <v>14856</v>
      </c>
      <c r="H2824" s="1" t="s">
        <v>2937</v>
      </c>
    </row>
    <row r="2825" spans="1:8" x14ac:dyDescent="0.2">
      <c r="A2825" s="1">
        <v>2831</v>
      </c>
      <c r="B2825" s="1" t="str">
        <f t="shared" si="44"/>
        <v>Petra Engineering</v>
      </c>
      <c r="C2825" s="1" t="b">
        <f>IF(D2825&lt;&gt;"",IF(COUNTIF($D$2:D2824, D2825), INDEX($A$2:$D$100000, MATCH(D2825, $D$2:D2824,0),1), FALSE), FALSE)</f>
        <v>0</v>
      </c>
      <c r="F2825" s="1" t="b">
        <f>IF(G2825&lt;&gt;"", IF(COUNTIF($G$2:G2824, G2825), INDEX($A$2:$G$100000, MATCH(G2825, $G$2:G2824,0),1), FALSE), FALSE)</f>
        <v>0</v>
      </c>
      <c r="G2825" s="1">
        <v>59177</v>
      </c>
      <c r="H2825" s="1" t="s">
        <v>2938</v>
      </c>
    </row>
    <row r="2826" spans="1:8" x14ac:dyDescent="0.2">
      <c r="A2826" s="1">
        <v>2832</v>
      </c>
      <c r="B2826" s="1" t="str">
        <f t="shared" si="44"/>
        <v>Petra Nova Power I LLC</v>
      </c>
      <c r="C2826" s="1" t="b">
        <f>IF(D2826&lt;&gt;"",IF(COUNTIF($D$2:D2825, D2826), INDEX($A$2:$D$100000, MATCH(D2826, $D$2:D2825,0),1), FALSE), FALSE)</f>
        <v>0</v>
      </c>
      <c r="F2826" s="1" t="b">
        <f>IF(G2826&lt;&gt;"", IF(COUNTIF($G$2:G2825, G2826), INDEX($A$2:$G$100000, MATCH(G2826, $G$2:G2825,0),1), FALSE), FALSE)</f>
        <v>0</v>
      </c>
      <c r="G2826" s="1">
        <v>58365</v>
      </c>
      <c r="H2826" s="1" t="s">
        <v>2939</v>
      </c>
    </row>
    <row r="2827" spans="1:8" x14ac:dyDescent="0.2">
      <c r="A2827" s="1">
        <v>2833</v>
      </c>
      <c r="B2827" s="1" t="str">
        <f t="shared" si="44"/>
        <v>Pfizer Inc</v>
      </c>
      <c r="C2827" s="1" t="b">
        <f>IF(D2827&lt;&gt;"",IF(COUNTIF($D$2:D2826, D2827), INDEX($A$2:$D$100000, MATCH(D2827, $D$2:D2826,0),1), FALSE), FALSE)</f>
        <v>0</v>
      </c>
      <c r="F2827" s="1" t="b">
        <f>IF(G2827&lt;&gt;"", IF(COUNTIF($G$2:G2826, G2827), INDEX($A$2:$G$100000, MATCH(G2827, $G$2:G2826,0),1), FALSE), FALSE)</f>
        <v>0</v>
      </c>
      <c r="G2827" s="1">
        <v>14928</v>
      </c>
      <c r="H2827" s="1" t="s">
        <v>2940</v>
      </c>
    </row>
    <row r="2828" spans="1:8" x14ac:dyDescent="0.2">
      <c r="A2828" s="1">
        <v>2834</v>
      </c>
      <c r="B2828" s="1" t="str">
        <f t="shared" si="44"/>
        <v>Pheasant Run Wind LLC</v>
      </c>
      <c r="C2828" s="1" t="b">
        <f>IF(D2828&lt;&gt;"",IF(COUNTIF($D$2:D2827, D2828), INDEX($A$2:$D$100000, MATCH(D2828, $D$2:D2827,0),1), FALSE), FALSE)</f>
        <v>0</v>
      </c>
      <c r="F2828" s="1" t="b">
        <f>IF(G2828&lt;&gt;"", IF(COUNTIF($G$2:G2827, G2828), INDEX($A$2:$G$100000, MATCH(G2828, $G$2:G2827,0),1), FALSE), FALSE)</f>
        <v>0</v>
      </c>
      <c r="G2828" s="1">
        <v>58539</v>
      </c>
      <c r="H2828" s="1" t="s">
        <v>2941</v>
      </c>
    </row>
    <row r="2829" spans="1:8" x14ac:dyDescent="0.2">
      <c r="A2829" s="1">
        <v>2835</v>
      </c>
      <c r="B2829" s="1" t="str">
        <f t="shared" si="44"/>
        <v>Phelps Dodge Refining Corp</v>
      </c>
      <c r="C2829" s="1" t="b">
        <f>IF(D2829&lt;&gt;"",IF(COUNTIF($D$2:D2828, D2829), INDEX($A$2:$D$100000, MATCH(D2829, $D$2:D2828,0),1), FALSE), FALSE)</f>
        <v>0</v>
      </c>
      <c r="F2829" s="1" t="b">
        <f>IF(G2829&lt;&gt;"", IF(COUNTIF($G$2:G2828, G2829), INDEX($A$2:$G$100000, MATCH(G2829, $G$2:G2828,0),1), FALSE), FALSE)</f>
        <v>0</v>
      </c>
      <c r="G2829" s="1">
        <v>14925</v>
      </c>
      <c r="H2829" s="1" t="s">
        <v>2942</v>
      </c>
    </row>
    <row r="2830" spans="1:8" x14ac:dyDescent="0.2">
      <c r="A2830" s="1">
        <v>2836</v>
      </c>
      <c r="B2830" s="1" t="str">
        <f t="shared" si="44"/>
        <v>Philadelphia Water Department</v>
      </c>
      <c r="C2830" s="1" t="b">
        <f>IF(D2830&lt;&gt;"",IF(COUNTIF($D$2:D2829, D2830), INDEX($A$2:$D$100000, MATCH(D2830, $D$2:D2829,0),1), FALSE), FALSE)</f>
        <v>0</v>
      </c>
      <c r="F2830" s="1" t="b">
        <f>IF(G2830&lt;&gt;"", IF(COUNTIF($G$2:G2829, G2830), INDEX($A$2:$G$100000, MATCH(G2830, $G$2:G2829,0),1), FALSE), FALSE)</f>
        <v>0</v>
      </c>
      <c r="G2830" s="1">
        <v>56205</v>
      </c>
      <c r="H2830" s="1" t="s">
        <v>2943</v>
      </c>
    </row>
    <row r="2831" spans="1:8" x14ac:dyDescent="0.2">
      <c r="A2831" s="1">
        <v>2837</v>
      </c>
      <c r="B2831" s="1" t="str">
        <f t="shared" si="44"/>
        <v>Philips Lightolier</v>
      </c>
      <c r="C2831" s="1" t="b">
        <f>IF(D2831&lt;&gt;"",IF(COUNTIF($D$2:D2830, D2831), INDEX($A$2:$D$100000, MATCH(D2831, $D$2:D2830,0),1), FALSE), FALSE)</f>
        <v>0</v>
      </c>
      <c r="F2831" s="1" t="b">
        <f>IF(G2831&lt;&gt;"", IF(COUNTIF($G$2:G2830, G2831), INDEX($A$2:$G$100000, MATCH(G2831, $G$2:G2830,0),1), FALSE), FALSE)</f>
        <v>0</v>
      </c>
      <c r="G2831" s="1">
        <v>59395</v>
      </c>
      <c r="H2831" s="1" t="s">
        <v>2944</v>
      </c>
    </row>
    <row r="2832" spans="1:8" x14ac:dyDescent="0.2">
      <c r="A2832" s="1">
        <v>2838</v>
      </c>
      <c r="B2832" s="1" t="str">
        <f t="shared" si="44"/>
        <v>Phillips 66</v>
      </c>
      <c r="C2832" s="1" t="b">
        <f>IF(D2832&lt;&gt;"",IF(COUNTIF($D$2:D2831, D2832), INDEX($A$2:$D$100000, MATCH(D2832, $D$2:D2831,0),1), FALSE), FALSE)</f>
        <v>0</v>
      </c>
      <c r="F2832" s="1" t="b">
        <f>IF(G2832&lt;&gt;"", IF(COUNTIF($G$2:G2831, G2832), INDEX($A$2:$G$100000, MATCH(G2832, $G$2:G2831,0),1), FALSE), FALSE)</f>
        <v>0</v>
      </c>
      <c r="G2832" s="1">
        <v>2091</v>
      </c>
      <c r="H2832" s="1" t="s">
        <v>2945</v>
      </c>
    </row>
    <row r="2833" spans="1:8" x14ac:dyDescent="0.2">
      <c r="A2833" s="1">
        <v>2839</v>
      </c>
      <c r="B2833" s="1" t="str">
        <f t="shared" si="44"/>
        <v>Phillips 66</v>
      </c>
      <c r="C2833" s="1" t="b">
        <f>IF(D2833&lt;&gt;"",IF(COUNTIF($D$2:D2832, D2833), INDEX($A$2:$D$100000, MATCH(D2833, $D$2:D2832,0),1), FALSE), FALSE)</f>
        <v>0</v>
      </c>
      <c r="F2833" s="1" t="b">
        <f>IF(G2833&lt;&gt;"", IF(COUNTIF($G$2:G2832, G2833), INDEX($A$2:$G$100000, MATCH(G2833, $G$2:G2832,0),1), FALSE), FALSE)</f>
        <v>0</v>
      </c>
      <c r="G2833" s="1">
        <v>50095</v>
      </c>
      <c r="H2833" s="1" t="s">
        <v>2945</v>
      </c>
    </row>
    <row r="2834" spans="1:8" x14ac:dyDescent="0.2">
      <c r="A2834" s="1">
        <v>2840</v>
      </c>
      <c r="B2834" s="1" t="str">
        <f t="shared" si="44"/>
        <v>Phillips 66 - Los Angeles</v>
      </c>
      <c r="C2834" s="1" t="b">
        <f>IF(D2834&lt;&gt;"",IF(COUNTIF($D$2:D2833, D2834), INDEX($A$2:$D$100000, MATCH(D2834, $D$2:D2833,0),1), FALSE), FALSE)</f>
        <v>0</v>
      </c>
      <c r="F2834" s="1" t="b">
        <f>IF(G2834&lt;&gt;"", IF(COUNTIF($G$2:G2833, G2834), INDEX($A$2:$G$100000, MATCH(G2834, $G$2:G2833,0),1), FALSE), FALSE)</f>
        <v>0</v>
      </c>
      <c r="G2834" s="1">
        <v>38215</v>
      </c>
      <c r="H2834" s="1" t="s">
        <v>2946</v>
      </c>
    </row>
    <row r="2835" spans="1:8" x14ac:dyDescent="0.2">
      <c r="A2835" s="1">
        <v>2841</v>
      </c>
      <c r="B2835" s="1" t="str">
        <f t="shared" si="44"/>
        <v>Phillips 66 Billings Refinery</v>
      </c>
      <c r="C2835" s="1" t="b">
        <f>IF(D2835&lt;&gt;"",IF(COUNTIF($D$2:D2834, D2835), INDEX($A$2:$D$100000, MATCH(D2835, $D$2:D2834,0),1), FALSE), FALSE)</f>
        <v>0</v>
      </c>
      <c r="F2835" s="1" t="b">
        <f>IF(G2835&lt;&gt;"", IF(COUNTIF($G$2:G2834, G2835), INDEX($A$2:$G$100000, MATCH(G2835, $G$2:G2834,0),1), FALSE), FALSE)</f>
        <v>0</v>
      </c>
      <c r="G2835" s="1">
        <v>54916</v>
      </c>
      <c r="H2835" s="1" t="s">
        <v>2947</v>
      </c>
    </row>
    <row r="2836" spans="1:8" x14ac:dyDescent="0.2">
      <c r="A2836" s="1">
        <v>2842</v>
      </c>
      <c r="B2836" s="1" t="str">
        <f t="shared" si="44"/>
        <v>Phillips 66 Company</v>
      </c>
      <c r="C2836" s="1" t="b">
        <f>IF(D2836&lt;&gt;"",IF(COUNTIF($D$2:D2835, D2836), INDEX($A$2:$D$100000, MATCH(D2836, $D$2:D2835,0),1), FALSE), FALSE)</f>
        <v>0</v>
      </c>
      <c r="F2836" s="1" t="b">
        <f>IF(G2836&lt;&gt;"", IF(COUNTIF($G$2:G2835, G2836), INDEX($A$2:$G$100000, MATCH(G2836, $G$2:G2835,0),1), FALSE), FALSE)</f>
        <v>0</v>
      </c>
      <c r="G2836" s="1">
        <v>4208</v>
      </c>
      <c r="H2836" s="1" t="s">
        <v>2948</v>
      </c>
    </row>
    <row r="2837" spans="1:8" x14ac:dyDescent="0.2">
      <c r="A2837" s="1">
        <v>2843</v>
      </c>
      <c r="B2837" s="1" t="str">
        <f t="shared" si="44"/>
        <v>Phillips 66 Company</v>
      </c>
      <c r="C2837" s="1" t="b">
        <f>IF(D2837&lt;&gt;"",IF(COUNTIF($D$2:D2836, D2837), INDEX($A$2:$D$100000, MATCH(D2837, $D$2:D2836,0),1), FALSE), FALSE)</f>
        <v>0</v>
      </c>
      <c r="F2837" s="1" t="b">
        <f>IF(G2837&lt;&gt;"", IF(COUNTIF($G$2:G2836, G2837), INDEX($A$2:$G$100000, MATCH(G2837, $G$2:G2836,0),1), FALSE), FALSE)</f>
        <v>0</v>
      </c>
      <c r="G2837" s="1">
        <v>50045</v>
      </c>
      <c r="H2837" s="1" t="s">
        <v>2948</v>
      </c>
    </row>
    <row r="2838" spans="1:8" x14ac:dyDescent="0.2">
      <c r="A2838" s="1">
        <v>2844</v>
      </c>
      <c r="B2838" s="1" t="str">
        <f t="shared" si="44"/>
        <v>PIC Group Inc</v>
      </c>
      <c r="C2838" s="1" t="b">
        <f>IF(D2838&lt;&gt;"",IF(COUNTIF($D$2:D2837, D2838), INDEX($A$2:$D$100000, MATCH(D2838, $D$2:D2837,0),1), FALSE), FALSE)</f>
        <v>0</v>
      </c>
      <c r="F2838" s="1" t="b">
        <f>IF(G2838&lt;&gt;"", IF(COUNTIF($G$2:G2837, G2838), INDEX($A$2:$G$100000, MATCH(G2838, $G$2:G2837,0),1), FALSE), FALSE)</f>
        <v>0</v>
      </c>
      <c r="G2838" s="1">
        <v>56479</v>
      </c>
      <c r="H2838" s="1" t="s">
        <v>2949</v>
      </c>
    </row>
    <row r="2839" spans="1:8" x14ac:dyDescent="0.2">
      <c r="A2839" s="1">
        <v>2845</v>
      </c>
      <c r="B2839" s="1" t="str">
        <f t="shared" si="44"/>
        <v>Piedmont Green Power LLC</v>
      </c>
      <c r="C2839" s="1" t="b">
        <f>IF(D2839&lt;&gt;"",IF(COUNTIF($D$2:D2838, D2839), INDEX($A$2:$D$100000, MATCH(D2839, $D$2:D2838,0),1), FALSE), FALSE)</f>
        <v>0</v>
      </c>
      <c r="F2839" s="1" t="b">
        <f>IF(G2839&lt;&gt;"", IF(COUNTIF($G$2:G2838, G2839), INDEX($A$2:$G$100000, MATCH(G2839, $G$2:G2838,0),1), FALSE), FALSE)</f>
        <v>0</v>
      </c>
      <c r="G2839" s="1">
        <v>57282</v>
      </c>
      <c r="H2839" s="1" t="s">
        <v>2950</v>
      </c>
    </row>
    <row r="2840" spans="1:8" x14ac:dyDescent="0.2">
      <c r="A2840" s="1">
        <v>2846</v>
      </c>
      <c r="B2840" s="1" t="str">
        <f t="shared" si="44"/>
        <v>Pikes Peak Solar Garden 1 LLC</v>
      </c>
      <c r="C2840" s="1" t="b">
        <f>IF(D2840&lt;&gt;"",IF(COUNTIF($D$2:D2839, D2840), INDEX($A$2:$D$100000, MATCH(D2840, $D$2:D2839,0),1), FALSE), FALSE)</f>
        <v>0</v>
      </c>
      <c r="F2840" s="1" t="b">
        <f>IF(G2840&lt;&gt;"", IF(COUNTIF($G$2:G2839, G2840), INDEX($A$2:$G$100000, MATCH(G2840, $G$2:G2839,0),1), FALSE), FALSE)</f>
        <v>0</v>
      </c>
      <c r="G2840" s="1">
        <v>59650</v>
      </c>
      <c r="H2840" s="1" t="s">
        <v>2951</v>
      </c>
    </row>
    <row r="2841" spans="1:8" x14ac:dyDescent="0.2">
      <c r="A2841" s="1">
        <v>2847</v>
      </c>
      <c r="B2841" s="1" t="str">
        <f t="shared" si="44"/>
        <v>Pine Bend LLC</v>
      </c>
      <c r="C2841" s="1" t="b">
        <f>IF(D2841&lt;&gt;"",IF(COUNTIF($D$2:D2840, D2841), INDEX($A$2:$D$100000, MATCH(D2841, $D$2:D2840,0),1), FALSE), FALSE)</f>
        <v>0</v>
      </c>
      <c r="F2841" s="1" t="b">
        <f>IF(G2841&lt;&gt;"", IF(COUNTIF($G$2:G2840, G2841), INDEX($A$2:$G$100000, MATCH(G2841, $G$2:G2840,0),1), FALSE), FALSE)</f>
        <v>0</v>
      </c>
      <c r="G2841" s="1">
        <v>57247</v>
      </c>
      <c r="H2841" s="1" t="s">
        <v>2952</v>
      </c>
    </row>
    <row r="2842" spans="1:8" x14ac:dyDescent="0.2">
      <c r="A2842" s="1">
        <v>2848</v>
      </c>
      <c r="B2842" s="1" t="str">
        <f t="shared" si="44"/>
        <v>Pine Bluff Energy LLC</v>
      </c>
      <c r="C2842" s="1" t="b">
        <f>IF(D2842&lt;&gt;"",IF(COUNTIF($D$2:D2841, D2842), INDEX($A$2:$D$100000, MATCH(D2842, $D$2:D2841,0),1), FALSE), FALSE)</f>
        <v>0</v>
      </c>
      <c r="F2842" s="1" t="b">
        <f>IF(G2842&lt;&gt;"", IF(COUNTIF($G$2:G2841, G2842), INDEX($A$2:$G$100000, MATCH(G2842, $G$2:G2841,0),1), FALSE), FALSE)</f>
        <v>0</v>
      </c>
      <c r="G2842" s="1">
        <v>28764</v>
      </c>
      <c r="H2842" s="1" t="s">
        <v>2953</v>
      </c>
    </row>
    <row r="2843" spans="1:8" x14ac:dyDescent="0.2">
      <c r="A2843" s="1">
        <v>2849</v>
      </c>
      <c r="B2843" s="1" t="str">
        <f t="shared" si="44"/>
        <v>Pine Tree Landfill</v>
      </c>
      <c r="C2843" s="1" t="b">
        <f>IF(D2843&lt;&gt;"",IF(COUNTIF($D$2:D2842, D2843), INDEX($A$2:$D$100000, MATCH(D2843, $D$2:D2842,0),1), FALSE), FALSE)</f>
        <v>0</v>
      </c>
      <c r="F2843" s="1" t="b">
        <f>IF(G2843&lt;&gt;"", IF(COUNTIF($G$2:G2842, G2843), INDEX($A$2:$G$100000, MATCH(G2843, $G$2:G2842,0),1), FALSE), FALSE)</f>
        <v>0</v>
      </c>
      <c r="G2843" s="1">
        <v>58845</v>
      </c>
      <c r="H2843" s="1" t="s">
        <v>2954</v>
      </c>
    </row>
    <row r="2844" spans="1:8" x14ac:dyDescent="0.2">
      <c r="A2844" s="1">
        <v>2850</v>
      </c>
      <c r="B2844" s="1" t="str">
        <f t="shared" si="44"/>
        <v>Pinelawn Power LLC</v>
      </c>
      <c r="C2844" s="1" t="b">
        <f>IF(D2844&lt;&gt;"",IF(COUNTIF($D$2:D2843, D2844), INDEX($A$2:$D$100000, MATCH(D2844, $D$2:D2843,0),1), FALSE), FALSE)</f>
        <v>0</v>
      </c>
      <c r="F2844" s="1" t="b">
        <f>IF(G2844&lt;&gt;"", IF(COUNTIF($G$2:G2843, G2844), INDEX($A$2:$G$100000, MATCH(G2844, $G$2:G2843,0),1), FALSE), FALSE)</f>
        <v>0</v>
      </c>
      <c r="G2844" s="1">
        <v>49837</v>
      </c>
      <c r="H2844" s="1" t="s">
        <v>2955</v>
      </c>
    </row>
    <row r="2845" spans="1:8" x14ac:dyDescent="0.2">
      <c r="A2845" s="1">
        <v>2851</v>
      </c>
      <c r="B2845" s="1" t="str">
        <f t="shared" si="44"/>
        <v>Pinetree Power Fitchburg Inc</v>
      </c>
      <c r="C2845" s="1" t="b">
        <f>IF(D2845&lt;&gt;"",IF(COUNTIF($D$2:D2844, D2845), INDEX($A$2:$D$100000, MATCH(D2845, $D$2:D2844,0),1), FALSE), FALSE)</f>
        <v>0</v>
      </c>
      <c r="F2845" s="1" t="b">
        <f>IF(G2845&lt;&gt;"", IF(COUNTIF($G$2:G2844, G2845), INDEX($A$2:$G$100000, MATCH(G2845, $G$2:G2844,0),1), FALSE), FALSE)</f>
        <v>0</v>
      </c>
      <c r="G2845" s="1">
        <v>14995</v>
      </c>
      <c r="H2845" s="1" t="s">
        <v>2956</v>
      </c>
    </row>
    <row r="2846" spans="1:8" x14ac:dyDescent="0.2">
      <c r="A2846" s="1">
        <v>2852</v>
      </c>
      <c r="B2846" s="1" t="str">
        <f t="shared" si="44"/>
        <v>Pinetree Power Inc</v>
      </c>
      <c r="C2846" s="1" t="b">
        <f>IF(D2846&lt;&gt;"",IF(COUNTIF($D$2:D2845, D2846), INDEX($A$2:$D$100000, MATCH(D2846, $D$2:D2845,0),1), FALSE), FALSE)</f>
        <v>0</v>
      </c>
      <c r="F2846" s="1" t="b">
        <f>IF(G2846&lt;&gt;"", IF(COUNTIF($G$2:G2845, G2846), INDEX($A$2:$G$100000, MATCH(G2846, $G$2:G2845,0),1), FALSE), FALSE)</f>
        <v>0</v>
      </c>
      <c r="G2846" s="1">
        <v>15064</v>
      </c>
      <c r="H2846" s="1" t="s">
        <v>2957</v>
      </c>
    </row>
    <row r="2847" spans="1:8" x14ac:dyDescent="0.2">
      <c r="A2847" s="1">
        <v>2853</v>
      </c>
      <c r="B2847" s="1" t="str">
        <f t="shared" si="44"/>
        <v>Pinetree Power Tamworth Inc</v>
      </c>
      <c r="C2847" s="1" t="b">
        <f>IF(D2847&lt;&gt;"",IF(COUNTIF($D$2:D2846, D2847), INDEX($A$2:$D$100000, MATCH(D2847, $D$2:D2846,0),1), FALSE), FALSE)</f>
        <v>0</v>
      </c>
      <c r="F2847" s="1" t="b">
        <f>IF(G2847&lt;&gt;"", IF(COUNTIF($G$2:G2846, G2847), INDEX($A$2:$G$100000, MATCH(G2847, $G$2:G2846,0),1), FALSE), FALSE)</f>
        <v>0</v>
      </c>
      <c r="G2847" s="1">
        <v>15085</v>
      </c>
      <c r="H2847" s="1" t="s">
        <v>2958</v>
      </c>
    </row>
    <row r="2848" spans="1:8" x14ac:dyDescent="0.2">
      <c r="A2848" s="1">
        <v>2854</v>
      </c>
      <c r="B2848" s="1" t="str">
        <f t="shared" si="44"/>
        <v>PInova Inc</v>
      </c>
      <c r="C2848" s="1" t="b">
        <f>IF(D2848&lt;&gt;"",IF(COUNTIF($D$2:D2847, D2848), INDEX($A$2:$D$100000, MATCH(D2848, $D$2:D2847,0),1), FALSE), FALSE)</f>
        <v>0</v>
      </c>
      <c r="F2848" s="1" t="b">
        <f>IF(G2848&lt;&gt;"", IF(COUNTIF($G$2:G2847, G2848), INDEX($A$2:$G$100000, MATCH(G2848, $G$2:G2847,0),1), FALSE), FALSE)</f>
        <v>0</v>
      </c>
      <c r="G2848" s="1">
        <v>8486</v>
      </c>
      <c r="H2848" s="1" t="s">
        <v>2959</v>
      </c>
    </row>
    <row r="2849" spans="1:8" x14ac:dyDescent="0.2">
      <c r="A2849" s="1">
        <v>2855</v>
      </c>
      <c r="B2849" s="1" t="str">
        <f t="shared" si="44"/>
        <v>Pinyon Pines Wind I, LLC</v>
      </c>
      <c r="C2849" s="1" t="b">
        <f>IF(D2849&lt;&gt;"",IF(COUNTIF($D$2:D2848, D2849), INDEX($A$2:$D$100000, MATCH(D2849, $D$2:D2848,0),1), FALSE), FALSE)</f>
        <v>0</v>
      </c>
      <c r="F2849" s="1" t="b">
        <f>IF(G2849&lt;&gt;"", IF(COUNTIF($G$2:G2848, G2849), INDEX($A$2:$G$100000, MATCH(G2849, $G$2:G2848,0),1), FALSE), FALSE)</f>
        <v>0</v>
      </c>
      <c r="G2849" s="1">
        <v>59868</v>
      </c>
      <c r="H2849" s="1" t="s">
        <v>2960</v>
      </c>
    </row>
    <row r="2850" spans="1:8" x14ac:dyDescent="0.2">
      <c r="A2850" s="1">
        <v>2856</v>
      </c>
      <c r="B2850" s="1" t="str">
        <f t="shared" si="44"/>
        <v>Pinyon Pines Wind II, LLC</v>
      </c>
      <c r="C2850" s="1" t="b">
        <f>IF(D2850&lt;&gt;"",IF(COUNTIF($D$2:D2849, D2850), INDEX($A$2:$D$100000, MATCH(D2850, $D$2:D2849,0),1), FALSE), FALSE)</f>
        <v>0</v>
      </c>
      <c r="F2850" s="1" t="b">
        <f>IF(G2850&lt;&gt;"", IF(COUNTIF($G$2:G2849, G2850), INDEX($A$2:$G$100000, MATCH(G2850, $G$2:G2849,0),1), FALSE), FALSE)</f>
        <v>0</v>
      </c>
      <c r="G2850" s="1">
        <v>59869</v>
      </c>
      <c r="H2850" s="1" t="s">
        <v>2961</v>
      </c>
    </row>
    <row r="2851" spans="1:8" x14ac:dyDescent="0.2">
      <c r="A2851" s="1">
        <v>2857</v>
      </c>
      <c r="B2851" s="1" t="str">
        <f t="shared" si="44"/>
        <v>Pioneer Crossing Energy LLC</v>
      </c>
      <c r="C2851" s="1" t="b">
        <f>IF(D2851&lt;&gt;"",IF(COUNTIF($D$2:D2850, D2851), INDEX($A$2:$D$100000, MATCH(D2851, $D$2:D2850,0),1), FALSE), FALSE)</f>
        <v>0</v>
      </c>
      <c r="F2851" s="1" t="b">
        <f>IF(G2851&lt;&gt;"", IF(COUNTIF($G$2:G2850, G2851), INDEX($A$2:$G$100000, MATCH(G2851, $G$2:G2850,0),1), FALSE), FALSE)</f>
        <v>0</v>
      </c>
      <c r="G2851" s="1">
        <v>59880</v>
      </c>
      <c r="H2851" s="1" t="s">
        <v>2962</v>
      </c>
    </row>
    <row r="2852" spans="1:8" x14ac:dyDescent="0.2">
      <c r="A2852" s="1">
        <v>2858</v>
      </c>
      <c r="B2852" s="1" t="str">
        <f t="shared" si="44"/>
        <v>Pioneer Prairie Wind Farm I, LLC</v>
      </c>
      <c r="C2852" s="1" t="b">
        <f>IF(D2852&lt;&gt;"",IF(COUNTIF($D$2:D2851, D2852), INDEX($A$2:$D$100000, MATCH(D2852, $D$2:D2851,0),1), FALSE), FALSE)</f>
        <v>0</v>
      </c>
      <c r="F2852" s="1" t="b">
        <f>IF(G2852&lt;&gt;"", IF(COUNTIF($G$2:G2851, G2852), INDEX($A$2:$G$100000, MATCH(G2852, $G$2:G2851,0),1), FALSE), FALSE)</f>
        <v>0</v>
      </c>
      <c r="G2852" s="1">
        <v>55992</v>
      </c>
      <c r="H2852" s="1" t="s">
        <v>2963</v>
      </c>
    </row>
    <row r="2853" spans="1:8" x14ac:dyDescent="0.2">
      <c r="A2853" s="1">
        <v>2859</v>
      </c>
      <c r="B2853" s="1" t="str">
        <f t="shared" si="44"/>
        <v>Pittsfield Generating Company,  LP</v>
      </c>
      <c r="C2853" s="1" t="b">
        <f>IF(D2853&lt;&gt;"",IF(COUNTIF($D$2:D2852, D2853), INDEX($A$2:$D$100000, MATCH(D2853, $D$2:D2852,0),1), FALSE), FALSE)</f>
        <v>0</v>
      </c>
      <c r="F2853" s="1" t="b">
        <f>IF(G2853&lt;&gt;"", IF(COUNTIF($G$2:G2852, G2853), INDEX($A$2:$G$100000, MATCH(G2853, $G$2:G2852,0),1), FALSE), FALSE)</f>
        <v>0</v>
      </c>
      <c r="G2853" s="1">
        <v>15114</v>
      </c>
      <c r="H2853" s="1" t="s">
        <v>2964</v>
      </c>
    </row>
    <row r="2854" spans="1:8" x14ac:dyDescent="0.2">
      <c r="A2854" s="1">
        <v>2860</v>
      </c>
      <c r="B2854" s="1" t="str">
        <f t="shared" si="44"/>
        <v>Placer County Water Agency</v>
      </c>
      <c r="C2854" s="1" t="b">
        <f>IF(D2854&lt;&gt;"",IF(COUNTIF($D$2:D2853, D2854), INDEX($A$2:$D$100000, MATCH(D2854, $D$2:D2853,0),1), FALSE), FALSE)</f>
        <v>0</v>
      </c>
      <c r="F2854" s="1" t="b">
        <f>IF(G2854&lt;&gt;"", IF(COUNTIF($G$2:G2853, G2854), INDEX($A$2:$G$100000, MATCH(G2854, $G$2:G2853,0),1), FALSE), FALSE)</f>
        <v>0</v>
      </c>
      <c r="G2854" s="1">
        <v>15127</v>
      </c>
      <c r="H2854" s="1" t="s">
        <v>2965</v>
      </c>
    </row>
    <row r="2855" spans="1:8" x14ac:dyDescent="0.2">
      <c r="A2855" s="1">
        <v>2861</v>
      </c>
      <c r="B2855" s="1" t="str">
        <f t="shared" si="44"/>
        <v>Placid Refining  Co LLC</v>
      </c>
      <c r="C2855" s="1" t="b">
        <f>IF(D2855&lt;&gt;"",IF(COUNTIF($D$2:D2854, D2855), INDEX($A$2:$D$100000, MATCH(D2855, $D$2:D2854,0),1), FALSE), FALSE)</f>
        <v>0</v>
      </c>
      <c r="F2855" s="1" t="b">
        <f>IF(G2855&lt;&gt;"", IF(COUNTIF($G$2:G2854, G2855), INDEX($A$2:$G$100000, MATCH(G2855, $G$2:G2854,0),1), FALSE), FALSE)</f>
        <v>0</v>
      </c>
      <c r="G2855" s="1">
        <v>15173</v>
      </c>
      <c r="H2855" s="1" t="s">
        <v>2966</v>
      </c>
    </row>
    <row r="2856" spans="1:8" x14ac:dyDescent="0.2">
      <c r="A2856" s="1">
        <v>2862</v>
      </c>
      <c r="B2856" s="1" t="str">
        <f t="shared" si="44"/>
        <v>Plainfield Renewable Energy, LLC</v>
      </c>
      <c r="C2856" s="1" t="b">
        <f>IF(D2856&lt;&gt;"",IF(COUNTIF($D$2:D2855, D2856), INDEX($A$2:$D$100000, MATCH(D2856, $D$2:D2855,0),1), FALSE), FALSE)</f>
        <v>0</v>
      </c>
      <c r="F2856" s="1" t="b">
        <f>IF(G2856&lt;&gt;"", IF(COUNTIF($G$2:G2855, G2856), INDEX($A$2:$G$100000, MATCH(G2856, $G$2:G2855,0),1), FALSE), FALSE)</f>
        <v>0</v>
      </c>
      <c r="G2856" s="1">
        <v>56067</v>
      </c>
      <c r="H2856" s="1" t="s">
        <v>2967</v>
      </c>
    </row>
    <row r="2857" spans="1:8" x14ac:dyDescent="0.2">
      <c r="A2857" s="1">
        <v>2863</v>
      </c>
      <c r="B2857" s="1" t="str">
        <f t="shared" si="44"/>
        <v>Plains End Operating Services LLC</v>
      </c>
      <c r="C2857" s="1" t="b">
        <f>IF(D2857&lt;&gt;"",IF(COUNTIF($D$2:D2856, D2857), INDEX($A$2:$D$100000, MATCH(D2857, $D$2:D2856,0),1), FALSE), FALSE)</f>
        <v>0</v>
      </c>
      <c r="F2857" s="1" t="b">
        <f>IF(G2857&lt;&gt;"", IF(COUNTIF($G$2:G2856, G2857), INDEX($A$2:$G$100000, MATCH(G2857, $G$2:G2856,0),1), FALSE), FALSE)</f>
        <v>0</v>
      </c>
      <c r="G2857" s="1">
        <v>15142</v>
      </c>
      <c r="H2857" s="1" t="s">
        <v>2968</v>
      </c>
    </row>
    <row r="2858" spans="1:8" x14ac:dyDescent="0.2">
      <c r="A2858" s="1">
        <v>2864</v>
      </c>
      <c r="B2858" s="1" t="str">
        <f t="shared" si="44"/>
        <v>Platte River Power Authority</v>
      </c>
      <c r="C2858" s="1" t="b">
        <f>IF(D2858&lt;&gt;"",IF(COUNTIF($D$2:D2857, D2858), INDEX($A$2:$D$100000, MATCH(D2858, $D$2:D2857,0),1), FALSE), FALSE)</f>
        <v>0</v>
      </c>
      <c r="F2858" s="1" t="b">
        <f>IF(G2858&lt;&gt;"", IF(COUNTIF($G$2:G2857, G2858), INDEX($A$2:$G$100000, MATCH(G2858, $G$2:G2857,0),1), FALSE), FALSE)</f>
        <v>0</v>
      </c>
      <c r="G2858" s="1">
        <v>15143</v>
      </c>
      <c r="H2858" s="1" t="s">
        <v>2969</v>
      </c>
    </row>
    <row r="2859" spans="1:8" x14ac:dyDescent="0.2">
      <c r="A2859" s="1">
        <v>2865</v>
      </c>
      <c r="B2859" s="1" t="str">
        <f t="shared" si="44"/>
        <v>Pleasant Hill Wind Energy LLC</v>
      </c>
      <c r="C2859" s="1" t="b">
        <f>IF(D2859&lt;&gt;"",IF(COUNTIF($D$2:D2858, D2859), INDEX($A$2:$D$100000, MATCH(D2859, $D$2:D2858,0),1), FALSE), FALSE)</f>
        <v>0</v>
      </c>
      <c r="F2859" s="1" t="b">
        <f>IF(G2859&lt;&gt;"", IF(COUNTIF($G$2:G2858, G2859), INDEX($A$2:$G$100000, MATCH(G2859, $G$2:G2858,0),1), FALSE), FALSE)</f>
        <v>0</v>
      </c>
      <c r="G2859" s="1">
        <v>59188</v>
      </c>
      <c r="H2859" s="1" t="s">
        <v>2970</v>
      </c>
    </row>
    <row r="2860" spans="1:8" x14ac:dyDescent="0.2">
      <c r="A2860" s="1">
        <v>2866</v>
      </c>
      <c r="B2860" s="1" t="str">
        <f t="shared" si="44"/>
        <v>Pleasants Energy LLC</v>
      </c>
      <c r="C2860" s="1" t="b">
        <f>IF(D2860&lt;&gt;"",IF(COUNTIF($D$2:D2859, D2860), INDEX($A$2:$D$100000, MATCH(D2860, $D$2:D2859,0),1), FALSE), FALSE)</f>
        <v>0</v>
      </c>
      <c r="F2860" s="1" t="b">
        <f>IF(G2860&lt;&gt;"", IF(COUNTIF($G$2:G2859, G2860), INDEX($A$2:$G$100000, MATCH(G2860, $G$2:G2859,0),1), FALSE), FALSE)</f>
        <v>0</v>
      </c>
      <c r="G2860" s="1">
        <v>55749</v>
      </c>
      <c r="H2860" s="1" t="s">
        <v>2971</v>
      </c>
    </row>
    <row r="2861" spans="1:8" x14ac:dyDescent="0.2">
      <c r="A2861" s="1">
        <v>2867</v>
      </c>
      <c r="B2861" s="1" t="str">
        <f t="shared" si="44"/>
        <v>Plumas Sierra Rural Electric Coop</v>
      </c>
      <c r="C2861" s="1" t="b">
        <f>IF(D2861&lt;&gt;"",IF(COUNTIF($D$2:D2860, D2861), INDEX($A$2:$D$100000, MATCH(D2861, $D$2:D2860,0),1), FALSE), FALSE)</f>
        <v>0</v>
      </c>
      <c r="F2861" s="1" t="b">
        <f>IF(G2861&lt;&gt;"", IF(COUNTIF($G$2:G2860, G2861), INDEX($A$2:$G$100000, MATCH(G2861, $G$2:G2860,0),1), FALSE), FALSE)</f>
        <v>0</v>
      </c>
      <c r="G2861" s="1">
        <v>57353</v>
      </c>
      <c r="H2861" s="1" t="s">
        <v>2972</v>
      </c>
    </row>
    <row r="2862" spans="1:8" x14ac:dyDescent="0.2">
      <c r="A2862" s="1">
        <v>2868</v>
      </c>
      <c r="B2862" s="1" t="str">
        <f t="shared" si="44"/>
        <v>Plymouth State University</v>
      </c>
      <c r="C2862" s="1" t="b">
        <f>IF(D2862&lt;&gt;"",IF(COUNTIF($D$2:D2861, D2862), INDEX($A$2:$D$100000, MATCH(D2862, $D$2:D2861,0),1), FALSE), FALSE)</f>
        <v>0</v>
      </c>
      <c r="F2862" s="1" t="b">
        <f>IF(G2862&lt;&gt;"", IF(COUNTIF($G$2:G2861, G2862), INDEX($A$2:$G$100000, MATCH(G2862, $G$2:G2861,0),1), FALSE), FALSE)</f>
        <v>0</v>
      </c>
      <c r="G2862" s="1">
        <v>59190</v>
      </c>
      <c r="H2862" s="1" t="s">
        <v>2973</v>
      </c>
    </row>
    <row r="2863" spans="1:8" x14ac:dyDescent="0.2">
      <c r="A2863" s="1">
        <v>2869</v>
      </c>
      <c r="B2863" s="1" t="str">
        <f t="shared" si="44"/>
        <v>PNM Resources</v>
      </c>
      <c r="C2863" s="1" t="b">
        <f>IF(D2863&lt;&gt;"",IF(COUNTIF($D$2:D2862, D2863), INDEX($A$2:$D$100000, MATCH(D2863, $D$2:D2862,0),1), FALSE), FALSE)</f>
        <v>0</v>
      </c>
      <c r="F2863" s="1" t="b">
        <f>IF(G2863&lt;&gt;"", IF(COUNTIF($G$2:G2862, G2863), INDEX($A$2:$G$100000, MATCH(G2863, $G$2:G2862,0),1), FALSE), FALSE)</f>
        <v>0</v>
      </c>
      <c r="G2863" s="1">
        <v>59300</v>
      </c>
      <c r="H2863" s="1" t="s">
        <v>2974</v>
      </c>
    </row>
    <row r="2864" spans="1:8" x14ac:dyDescent="0.2">
      <c r="A2864" s="1">
        <v>2870</v>
      </c>
      <c r="B2864" s="1" t="str">
        <f t="shared" si="44"/>
        <v>Pocono International Raceway Inc</v>
      </c>
      <c r="C2864" s="1" t="b">
        <f>IF(D2864&lt;&gt;"",IF(COUNTIF($D$2:D2863, D2864), INDEX($A$2:$D$100000, MATCH(D2864, $D$2:D2863,0),1), FALSE), FALSE)</f>
        <v>0</v>
      </c>
      <c r="F2864" s="1" t="b">
        <f>IF(G2864&lt;&gt;"", IF(COUNTIF($G$2:G2863, G2864), INDEX($A$2:$G$100000, MATCH(G2864, $G$2:G2863,0),1), FALSE), FALSE)</f>
        <v>0</v>
      </c>
      <c r="G2864" s="1">
        <v>56705</v>
      </c>
      <c r="H2864" s="1" t="s">
        <v>2975</v>
      </c>
    </row>
    <row r="2865" spans="1:8" x14ac:dyDescent="0.2">
      <c r="A2865" s="1">
        <v>2871</v>
      </c>
      <c r="B2865" s="1" t="str">
        <f t="shared" si="44"/>
        <v>Poet Biorefining Lake Crystal</v>
      </c>
      <c r="C2865" s="1" t="b">
        <f>IF(D2865&lt;&gt;"",IF(COUNTIF($D$2:D2864, D2865), INDEX($A$2:$D$100000, MATCH(D2865, $D$2:D2864,0),1), FALSE), FALSE)</f>
        <v>0</v>
      </c>
      <c r="F2865" s="1" t="b">
        <f>IF(G2865&lt;&gt;"", IF(COUNTIF($G$2:G2864, G2865), INDEX($A$2:$G$100000, MATCH(G2865, $G$2:G2864,0),1), FALSE), FALSE)</f>
        <v>0</v>
      </c>
      <c r="G2865" s="1">
        <v>58163</v>
      </c>
      <c r="H2865" s="1" t="s">
        <v>2976</v>
      </c>
    </row>
    <row r="2866" spans="1:8" x14ac:dyDescent="0.2">
      <c r="A2866" s="1">
        <v>2872</v>
      </c>
      <c r="B2866" s="1" t="str">
        <f t="shared" si="44"/>
        <v>Ponnequin Acquisitions, LLC</v>
      </c>
      <c r="C2866" s="1" t="b">
        <f>IF(D2866&lt;&gt;"",IF(COUNTIF($D$2:D2865, D2866), INDEX($A$2:$D$100000, MATCH(D2866, $D$2:D2865,0),1), FALSE), FALSE)</f>
        <v>0</v>
      </c>
      <c r="F2866" s="1" t="b">
        <f>IF(G2866&lt;&gt;"", IF(COUNTIF($G$2:G2865, G2866), INDEX($A$2:$G$100000, MATCH(G2866, $G$2:G2865,0),1), FALSE), FALSE)</f>
        <v>0</v>
      </c>
      <c r="G2866" s="1">
        <v>15222</v>
      </c>
      <c r="H2866" s="1" t="s">
        <v>2977</v>
      </c>
    </row>
    <row r="2867" spans="1:8" x14ac:dyDescent="0.2">
      <c r="A2867" s="1">
        <v>2873</v>
      </c>
      <c r="B2867" s="1" t="str">
        <f t="shared" si="44"/>
        <v>Pontook Operating LP</v>
      </c>
      <c r="C2867" s="1" t="b">
        <f>IF(D2867&lt;&gt;"",IF(COUNTIF($D$2:D2866, D2867), INDEX($A$2:$D$100000, MATCH(D2867, $D$2:D2866,0),1), FALSE), FALSE)</f>
        <v>0</v>
      </c>
      <c r="F2867" s="1" t="b">
        <f>IF(G2867&lt;&gt;"", IF(COUNTIF($G$2:G2866, G2867), INDEX($A$2:$G$100000, MATCH(G2867, $G$2:G2866,0),1), FALSE), FALSE)</f>
        <v>0</v>
      </c>
      <c r="G2867" s="1">
        <v>15213</v>
      </c>
      <c r="H2867" s="1" t="s">
        <v>2978</v>
      </c>
    </row>
    <row r="2868" spans="1:8" x14ac:dyDescent="0.2">
      <c r="A2868" s="1">
        <v>2874</v>
      </c>
      <c r="B2868" s="1" t="str">
        <f t="shared" si="44"/>
        <v>Port Arthur Steam Energy LP</v>
      </c>
      <c r="C2868" s="1" t="b">
        <f>IF(D2868&lt;&gt;"",IF(COUNTIF($D$2:D2867, D2868), INDEX($A$2:$D$100000, MATCH(D2868, $D$2:D2867,0),1), FALSE), FALSE)</f>
        <v>0</v>
      </c>
      <c r="F2868" s="1" t="b">
        <f>IF(G2868&lt;&gt;"", IF(COUNTIF($G$2:G2867, G2868), INDEX($A$2:$G$100000, MATCH(G2868, $G$2:G2867,0),1), FALSE), FALSE)</f>
        <v>0</v>
      </c>
      <c r="G2868" s="1">
        <v>58700</v>
      </c>
      <c r="H2868" s="1" t="s">
        <v>2979</v>
      </c>
    </row>
    <row r="2869" spans="1:8" x14ac:dyDescent="0.2">
      <c r="A2869" s="1">
        <v>2875</v>
      </c>
      <c r="B2869" s="1" t="str">
        <f t="shared" si="44"/>
        <v>Port Charlotte Energy LLC</v>
      </c>
      <c r="C2869" s="1" t="b">
        <f>IF(D2869&lt;&gt;"",IF(COUNTIF($D$2:D2868, D2869), INDEX($A$2:$D$100000, MATCH(D2869, $D$2:D2868,0),1), FALSE), FALSE)</f>
        <v>0</v>
      </c>
      <c r="F2869" s="1" t="b">
        <f>IF(G2869&lt;&gt;"", IF(COUNTIF($G$2:G2868, G2869), INDEX($A$2:$G$100000, MATCH(G2869, $G$2:G2868,0),1), FALSE), FALSE)</f>
        <v>0</v>
      </c>
      <c r="G2869" s="1">
        <v>59881</v>
      </c>
      <c r="H2869" s="1" t="s">
        <v>2980</v>
      </c>
    </row>
    <row r="2870" spans="1:8" x14ac:dyDescent="0.2">
      <c r="A2870" s="1">
        <v>2876</v>
      </c>
      <c r="B2870" s="1" t="str">
        <f t="shared" si="44"/>
        <v>Port of Tillamook Bay</v>
      </c>
      <c r="C2870" s="1" t="b">
        <f>IF(D2870&lt;&gt;"",IF(COUNTIF($D$2:D2869, D2870), INDEX($A$2:$D$100000, MATCH(D2870, $D$2:D2869,0),1), FALSE), FALSE)</f>
        <v>0</v>
      </c>
      <c r="F2870" s="1" t="b">
        <f>IF(G2870&lt;&gt;"", IF(COUNTIF($G$2:G2869, G2870), INDEX($A$2:$G$100000, MATCH(G2870, $G$2:G2869,0),1), FALSE), FALSE)</f>
        <v>0</v>
      </c>
      <c r="G2870" s="1">
        <v>58547</v>
      </c>
      <c r="H2870" s="1" t="s">
        <v>2981</v>
      </c>
    </row>
    <row r="2871" spans="1:8" x14ac:dyDescent="0.2">
      <c r="A2871" s="1">
        <v>2877</v>
      </c>
      <c r="B2871" s="1" t="str">
        <f t="shared" si="44"/>
        <v>Port Townsend Paper Co</v>
      </c>
      <c r="C2871" s="1" t="b">
        <f>IF(D2871&lt;&gt;"",IF(COUNTIF($D$2:D2870, D2871), INDEX($A$2:$D$100000, MATCH(D2871, $D$2:D2870,0),1), FALSE), FALSE)</f>
        <v>0</v>
      </c>
      <c r="F2871" s="1" t="b">
        <f>IF(G2871&lt;&gt;"", IF(COUNTIF($G$2:G2870, G2871), INDEX($A$2:$G$100000, MATCH(G2871, $G$2:G2870,0),1), FALSE), FALSE)</f>
        <v>0</v>
      </c>
      <c r="G2871" s="1">
        <v>26840</v>
      </c>
      <c r="H2871" s="1" t="s">
        <v>2982</v>
      </c>
    </row>
    <row r="2872" spans="1:8" x14ac:dyDescent="0.2">
      <c r="A2872" s="1">
        <v>2878</v>
      </c>
      <c r="B2872" s="1" t="str">
        <f t="shared" si="44"/>
        <v>Porter Solar LLC</v>
      </c>
      <c r="C2872" s="1" t="b">
        <f>IF(D2872&lt;&gt;"",IF(COUNTIF($D$2:D2871, D2872), INDEX($A$2:$D$100000, MATCH(D2872, $D$2:D2871,0),1), FALSE), FALSE)</f>
        <v>0</v>
      </c>
      <c r="F2872" s="1" t="b">
        <f>IF(G2872&lt;&gt;"", IF(COUNTIF($G$2:G2871, G2872), INDEX($A$2:$G$100000, MATCH(G2872, $G$2:G2871,0),1), FALSE), FALSE)</f>
        <v>0</v>
      </c>
      <c r="G2872" s="1">
        <v>60009</v>
      </c>
      <c r="H2872" s="1" t="s">
        <v>2983</v>
      </c>
    </row>
    <row r="2873" spans="1:8" x14ac:dyDescent="0.2">
      <c r="A2873" s="1">
        <v>2879</v>
      </c>
      <c r="B2873" s="1" t="str">
        <f t="shared" si="44"/>
        <v>Portside Energy Corp</v>
      </c>
      <c r="C2873" s="1" t="b">
        <f>IF(D2873&lt;&gt;"",IF(COUNTIF($D$2:D2872, D2873), INDEX($A$2:$D$100000, MATCH(D2873, $D$2:D2872,0),1), FALSE), FALSE)</f>
        <v>0</v>
      </c>
      <c r="F2873" s="1" t="b">
        <f>IF(G2873&lt;&gt;"", IF(COUNTIF($G$2:G2872, G2873), INDEX($A$2:$G$100000, MATCH(G2873, $G$2:G2872,0),1), FALSE), FALSE)</f>
        <v>0</v>
      </c>
      <c r="G2873" s="1">
        <v>15343</v>
      </c>
      <c r="H2873" s="1" t="s">
        <v>2984</v>
      </c>
    </row>
    <row r="2874" spans="1:8" x14ac:dyDescent="0.2">
      <c r="A2874" s="1">
        <v>2880</v>
      </c>
      <c r="B2874" s="1" t="str">
        <f t="shared" si="44"/>
        <v>Portsmouth Operating Services LLC</v>
      </c>
      <c r="C2874" s="1" t="b">
        <f>IF(D2874&lt;&gt;"",IF(COUNTIF($D$2:D2873, D2874), INDEX($A$2:$D$100000, MATCH(D2874, $D$2:D2873,0),1), FALSE), FALSE)</f>
        <v>0</v>
      </c>
      <c r="F2874" s="1" t="b">
        <f>IF(G2874&lt;&gt;"", IF(COUNTIF($G$2:G2873, G2874), INDEX($A$2:$G$100000, MATCH(G2874, $G$2:G2873,0),1), FALSE), FALSE)</f>
        <v>0</v>
      </c>
      <c r="G2874" s="1">
        <v>56217</v>
      </c>
      <c r="H2874" s="1" t="s">
        <v>2985</v>
      </c>
    </row>
    <row r="2875" spans="1:8" x14ac:dyDescent="0.2">
      <c r="A2875" s="1">
        <v>2881</v>
      </c>
      <c r="B2875" s="1" t="str">
        <f t="shared" si="44"/>
        <v>Potlatch Land and Lumber LLC</v>
      </c>
      <c r="C2875" s="1" t="b">
        <f>IF(D2875&lt;&gt;"",IF(COUNTIF($D$2:D2874, D2875), INDEX($A$2:$D$100000, MATCH(D2875, $D$2:D2874,0),1), FALSE), FALSE)</f>
        <v>0</v>
      </c>
      <c r="F2875" s="1" t="b">
        <f>IF(G2875&lt;&gt;"", IF(COUNTIF($G$2:G2874, G2875), INDEX($A$2:$G$100000, MATCH(G2875, $G$2:G2874,0),1), FALSE), FALSE)</f>
        <v>0</v>
      </c>
      <c r="G2875" s="1">
        <v>15262</v>
      </c>
      <c r="H2875" s="1" t="s">
        <v>2986</v>
      </c>
    </row>
    <row r="2876" spans="1:8" x14ac:dyDescent="0.2">
      <c r="A2876" s="1">
        <v>2882</v>
      </c>
      <c r="B2876" s="1" t="str">
        <f t="shared" si="44"/>
        <v>Powell Valley Electric Coop</v>
      </c>
      <c r="C2876" s="1" t="b">
        <f>IF(D2876&lt;&gt;"",IF(COUNTIF($D$2:D2875, D2876), INDEX($A$2:$D$100000, MATCH(D2876, $D$2:D2875,0),1), FALSE), FALSE)</f>
        <v>0</v>
      </c>
      <c r="F2876" s="1" t="b">
        <f>IF(G2876&lt;&gt;"", IF(COUNTIF($G$2:G2875, G2876), INDEX($A$2:$G$100000, MATCH(G2876, $G$2:G2875,0),1), FALSE), FALSE)</f>
        <v>0</v>
      </c>
      <c r="G2876" s="1">
        <v>15293</v>
      </c>
      <c r="H2876" s="1" t="s">
        <v>2987</v>
      </c>
    </row>
    <row r="2877" spans="1:8" x14ac:dyDescent="0.2">
      <c r="A2877" s="1">
        <v>2883</v>
      </c>
      <c r="B2877" s="1" t="str">
        <f t="shared" si="44"/>
        <v>Power Choice/Pepco Energy Serv</v>
      </c>
      <c r="C2877" s="1" t="b">
        <f>IF(D2877&lt;&gt;"",IF(COUNTIF($D$2:D2876, D2877), INDEX($A$2:$D$100000, MATCH(D2877, $D$2:D2876,0),1), FALSE), FALSE)</f>
        <v>0</v>
      </c>
      <c r="F2877" s="1" t="b">
        <f>IF(G2877&lt;&gt;"", IF(COUNTIF($G$2:G2876, G2877), INDEX($A$2:$G$100000, MATCH(G2877, $G$2:G2876,0),1), FALSE), FALSE)</f>
        <v>0</v>
      </c>
      <c r="G2877" s="1">
        <v>14405</v>
      </c>
      <c r="H2877" s="1" t="s">
        <v>2988</v>
      </c>
    </row>
    <row r="2878" spans="1:8" x14ac:dyDescent="0.2">
      <c r="A2878" s="1">
        <v>2884</v>
      </c>
      <c r="B2878" s="1" t="str">
        <f t="shared" si="44"/>
        <v>Power City Partners LP</v>
      </c>
      <c r="C2878" s="1" t="b">
        <f>IF(D2878&lt;&gt;"",IF(COUNTIF($D$2:D2877, D2878), INDEX($A$2:$D$100000, MATCH(D2878, $D$2:D2877,0),1), FALSE), FALSE)</f>
        <v>0</v>
      </c>
      <c r="F2878" s="1" t="b">
        <f>IF(G2878&lt;&gt;"", IF(COUNTIF($G$2:G2877, G2878), INDEX($A$2:$G$100000, MATCH(G2878, $G$2:G2877,0),1), FALSE), FALSE)</f>
        <v>0</v>
      </c>
      <c r="G2878" s="1">
        <v>15253</v>
      </c>
      <c r="H2878" s="1" t="s">
        <v>2989</v>
      </c>
    </row>
    <row r="2879" spans="1:8" x14ac:dyDescent="0.2">
      <c r="A2879" s="1">
        <v>2885</v>
      </c>
      <c r="B2879" s="1" t="str">
        <f t="shared" si="44"/>
        <v>Power County Wind Park North LLC</v>
      </c>
      <c r="C2879" s="1" t="b">
        <f>IF(D2879&lt;&gt;"",IF(COUNTIF($D$2:D2878, D2879), INDEX($A$2:$D$100000, MATCH(D2879, $D$2:D2878,0),1), FALSE), FALSE)</f>
        <v>0</v>
      </c>
      <c r="F2879" s="1" t="b">
        <f>IF(G2879&lt;&gt;"", IF(COUNTIF($G$2:G2878, G2879), INDEX($A$2:$G$100000, MATCH(G2879, $G$2:G2878,0),1), FALSE), FALSE)</f>
        <v>0</v>
      </c>
      <c r="G2879" s="1">
        <v>57069</v>
      </c>
      <c r="H2879" s="1" t="s">
        <v>2990</v>
      </c>
    </row>
    <row r="2880" spans="1:8" x14ac:dyDescent="0.2">
      <c r="A2880" s="1">
        <v>2886</v>
      </c>
      <c r="B2880" s="1" t="str">
        <f t="shared" si="44"/>
        <v>Power County Wind Park South LLC</v>
      </c>
      <c r="C2880" s="1" t="b">
        <f>IF(D2880&lt;&gt;"",IF(COUNTIF($D$2:D2879, D2880), INDEX($A$2:$D$100000, MATCH(D2880, $D$2:D2879,0),1), FALSE), FALSE)</f>
        <v>0</v>
      </c>
      <c r="F2880" s="1" t="b">
        <f>IF(G2880&lt;&gt;"", IF(COUNTIF($G$2:G2879, G2880), INDEX($A$2:$G$100000, MATCH(G2880, $G$2:G2879,0),1), FALSE), FALSE)</f>
        <v>0</v>
      </c>
      <c r="G2880" s="1">
        <v>57068</v>
      </c>
      <c r="H2880" s="1" t="s">
        <v>2991</v>
      </c>
    </row>
    <row r="2881" spans="1:8" x14ac:dyDescent="0.2">
      <c r="A2881" s="1">
        <v>2887</v>
      </c>
      <c r="B2881" s="1" t="str">
        <f t="shared" si="44"/>
        <v>Power Resources Ltd</v>
      </c>
      <c r="C2881" s="1" t="b">
        <f>IF(D2881&lt;&gt;"",IF(COUNTIF($D$2:D2880, D2881), INDEX($A$2:$D$100000, MATCH(D2881, $D$2:D2880,0),1), FALSE), FALSE)</f>
        <v>0</v>
      </c>
      <c r="F2881" s="1" t="b">
        <f>IF(G2881&lt;&gt;"", IF(COUNTIF($G$2:G2880, G2881), INDEX($A$2:$G$100000, MATCH(G2881, $G$2:G2880,0),1), FALSE), FALSE)</f>
        <v>0</v>
      </c>
      <c r="G2881" s="1">
        <v>15300</v>
      </c>
      <c r="H2881" s="1" t="s">
        <v>2992</v>
      </c>
    </row>
    <row r="2882" spans="1:8" x14ac:dyDescent="0.2">
      <c r="A2882" s="1">
        <v>2888</v>
      </c>
      <c r="B2882" s="1" t="str">
        <f t="shared" ref="B2882:B2945" si="45">IF(H2882="",E2882,H2882)</f>
        <v>PowerSouth Energy Cooperative</v>
      </c>
      <c r="C2882" s="1" t="b">
        <f>IF(D2882&lt;&gt;"",IF(COUNTIF($D$2:D2881, D2882), INDEX($A$2:$D$100000, MATCH(D2882, $D$2:D2881,0),1), FALSE), FALSE)</f>
        <v>0</v>
      </c>
      <c r="F2882" s="1" t="b">
        <f>IF(G2882&lt;&gt;"", IF(COUNTIF($G$2:G2881, G2882), INDEX($A$2:$G$100000, MATCH(G2882, $G$2:G2881,0),1), FALSE), FALSE)</f>
        <v>0</v>
      </c>
      <c r="G2882" s="1">
        <v>189</v>
      </c>
      <c r="H2882" s="1" t="s">
        <v>2993</v>
      </c>
    </row>
    <row r="2883" spans="1:8" x14ac:dyDescent="0.2">
      <c r="A2883" s="1">
        <v>2889</v>
      </c>
      <c r="B2883" s="1" t="str">
        <f t="shared" si="45"/>
        <v>PPG - O&amp;M Panda Sherman Power LLC</v>
      </c>
      <c r="C2883" s="1" t="b">
        <f>IF(D2883&lt;&gt;"",IF(COUNTIF($D$2:D2882, D2883), INDEX($A$2:$D$100000, MATCH(D2883, $D$2:D2882,0),1), FALSE), FALSE)</f>
        <v>0</v>
      </c>
      <c r="F2883" s="1" t="b">
        <f>IF(G2883&lt;&gt;"", IF(COUNTIF($G$2:G2882, G2883), INDEX($A$2:$G$100000, MATCH(G2883, $G$2:G2882,0),1), FALSE), FALSE)</f>
        <v>0</v>
      </c>
      <c r="G2883" s="1">
        <v>57379</v>
      </c>
      <c r="H2883" s="1" t="s">
        <v>2994</v>
      </c>
    </row>
    <row r="2884" spans="1:8" x14ac:dyDescent="0.2">
      <c r="A2884" s="1">
        <v>2890</v>
      </c>
      <c r="B2884" s="1" t="str">
        <f t="shared" si="45"/>
        <v>PPG - O&amp;M Panda Temple Power LLC</v>
      </c>
      <c r="C2884" s="1" t="b">
        <f>IF(D2884&lt;&gt;"",IF(COUNTIF($D$2:D2883, D2884), INDEX($A$2:$D$100000, MATCH(D2884, $D$2:D2883,0),1), FALSE), FALSE)</f>
        <v>0</v>
      </c>
      <c r="F2884" s="1" t="b">
        <f>IF(G2884&lt;&gt;"", IF(COUNTIF($G$2:G2883, G2884), INDEX($A$2:$G$100000, MATCH(G2884, $G$2:G2883,0),1), FALSE), FALSE)</f>
        <v>0</v>
      </c>
      <c r="G2884" s="1">
        <v>57377</v>
      </c>
      <c r="H2884" s="1" t="s">
        <v>2995</v>
      </c>
    </row>
    <row r="2885" spans="1:8" x14ac:dyDescent="0.2">
      <c r="A2885" s="1">
        <v>2891</v>
      </c>
      <c r="B2885" s="1" t="str">
        <f t="shared" si="45"/>
        <v>PPG Ind Fiber Glass Prdcts Inc</v>
      </c>
      <c r="C2885" s="1" t="b">
        <f>IF(D2885&lt;&gt;"",IF(COUNTIF($D$2:D2884, D2885), INDEX($A$2:$D$100000, MATCH(D2885, $D$2:D2884,0),1), FALSE), FALSE)</f>
        <v>0</v>
      </c>
      <c r="F2885" s="1" t="b">
        <f>IF(G2885&lt;&gt;"", IF(COUNTIF($G$2:G2884, G2885), INDEX($A$2:$G$100000, MATCH(G2885, $G$2:G2884,0),1), FALSE), FALSE)</f>
        <v>0</v>
      </c>
      <c r="G2885" s="1">
        <v>57422</v>
      </c>
      <c r="H2885" s="1" t="s">
        <v>2996</v>
      </c>
    </row>
    <row r="2886" spans="1:8" x14ac:dyDescent="0.2">
      <c r="A2886" s="1">
        <v>2892</v>
      </c>
      <c r="B2886" s="1" t="str">
        <f t="shared" si="45"/>
        <v>PPG Industries Inc Natrium</v>
      </c>
      <c r="C2886" s="1" t="b">
        <f>IF(D2886&lt;&gt;"",IF(COUNTIF($D$2:D2885, D2886), INDEX($A$2:$D$100000, MATCH(D2886, $D$2:D2885,0),1), FALSE), FALSE)</f>
        <v>0</v>
      </c>
      <c r="F2886" s="1" t="b">
        <f>IF(G2886&lt;&gt;"", IF(COUNTIF($G$2:G2885, G2886), INDEX($A$2:$G$100000, MATCH(G2886, $G$2:G2885,0),1), FALSE), FALSE)</f>
        <v>0</v>
      </c>
      <c r="G2886" s="1">
        <v>50033</v>
      </c>
      <c r="H2886" s="1" t="s">
        <v>2997</v>
      </c>
    </row>
    <row r="2887" spans="1:8" x14ac:dyDescent="0.2">
      <c r="A2887" s="1">
        <v>2893</v>
      </c>
      <c r="B2887" s="1" t="str">
        <f t="shared" si="45"/>
        <v>PPG Industries Inc Shelby</v>
      </c>
      <c r="C2887" s="1" t="b">
        <f>IF(D2887&lt;&gt;"",IF(COUNTIF($D$2:D2886, D2887), INDEX($A$2:$D$100000, MATCH(D2887, $D$2:D2886,0),1), FALSE), FALSE)</f>
        <v>0</v>
      </c>
      <c r="F2887" s="1" t="b">
        <f>IF(G2887&lt;&gt;"", IF(COUNTIF($G$2:G2886, G2887), INDEX($A$2:$G$100000, MATCH(G2887, $G$2:G2886,0),1), FALSE), FALSE)</f>
        <v>0</v>
      </c>
      <c r="G2887" s="1">
        <v>50035</v>
      </c>
      <c r="H2887" s="1" t="s">
        <v>2998</v>
      </c>
    </row>
    <row r="2888" spans="1:8" x14ac:dyDescent="0.2">
      <c r="A2888" s="1">
        <v>2894</v>
      </c>
      <c r="B2888" s="1" t="str">
        <f t="shared" si="45"/>
        <v>PPG Industries Inc Works 4</v>
      </c>
      <c r="C2888" s="1" t="b">
        <f>IF(D2888&lt;&gt;"",IF(COUNTIF($D$2:D2887, D2888), INDEX($A$2:$D$100000, MATCH(D2888, $D$2:D2887,0),1), FALSE), FALSE)</f>
        <v>0</v>
      </c>
      <c r="F2888" s="1" t="b">
        <f>IF(G2888&lt;&gt;"", IF(COUNTIF($G$2:G2887, G2888), INDEX($A$2:$G$100000, MATCH(G2888, $G$2:G2887,0),1), FALSE), FALSE)</f>
        <v>0</v>
      </c>
      <c r="G2888" s="1">
        <v>50036</v>
      </c>
      <c r="H2888" s="1" t="s">
        <v>2999</v>
      </c>
    </row>
    <row r="2889" spans="1:8" x14ac:dyDescent="0.2">
      <c r="A2889" s="1">
        <v>2895</v>
      </c>
      <c r="B2889" s="1" t="str">
        <f t="shared" si="45"/>
        <v>PPG Industries, Inc. Works 15</v>
      </c>
      <c r="C2889" s="1" t="b">
        <f>IF(D2889&lt;&gt;"",IF(COUNTIF($D$2:D2888, D2889), INDEX($A$2:$D$100000, MATCH(D2889, $D$2:D2888,0),1), FALSE), FALSE)</f>
        <v>0</v>
      </c>
      <c r="F2889" s="1" t="b">
        <f>IF(G2889&lt;&gt;"", IF(COUNTIF($G$2:G2888, G2889), INDEX($A$2:$G$100000, MATCH(G2889, $G$2:G2888,0),1), FALSE), FALSE)</f>
        <v>0</v>
      </c>
      <c r="G2889" s="1">
        <v>57429</v>
      </c>
      <c r="H2889" s="1" t="s">
        <v>3000</v>
      </c>
    </row>
    <row r="2890" spans="1:8" x14ac:dyDescent="0.2">
      <c r="A2890" s="1">
        <v>2896</v>
      </c>
      <c r="B2890" s="1" t="str">
        <f t="shared" si="45"/>
        <v>PPG Industries, Inc. Works 6</v>
      </c>
      <c r="C2890" s="1" t="b">
        <f>IF(D2890&lt;&gt;"",IF(COUNTIF($D$2:D2889, D2890), INDEX($A$2:$D$100000, MATCH(D2890, $D$2:D2889,0),1), FALSE), FALSE)</f>
        <v>0</v>
      </c>
      <c r="F2890" s="1" t="b">
        <f>IF(G2890&lt;&gt;"", IF(COUNTIF($G$2:G2889, G2890), INDEX($A$2:$G$100000, MATCH(G2890, $G$2:G2889,0),1), FALSE), FALSE)</f>
        <v>0</v>
      </c>
      <c r="G2890" s="1">
        <v>57425</v>
      </c>
      <c r="H2890" s="1" t="s">
        <v>3001</v>
      </c>
    </row>
    <row r="2891" spans="1:8" x14ac:dyDescent="0.2">
      <c r="A2891" s="1">
        <v>2897</v>
      </c>
      <c r="B2891" s="1" t="str">
        <f t="shared" si="45"/>
        <v>PPG Monroeville Chemicals Center</v>
      </c>
      <c r="C2891" s="1" t="b">
        <f>IF(D2891&lt;&gt;"",IF(COUNTIF($D$2:D2890, D2891), INDEX($A$2:$D$100000, MATCH(D2891, $D$2:D2890,0),1), FALSE), FALSE)</f>
        <v>0</v>
      </c>
      <c r="F2891" s="1" t="b">
        <f>IF(G2891&lt;&gt;"", IF(COUNTIF($G$2:G2890, G2891), INDEX($A$2:$G$100000, MATCH(G2891, $G$2:G2890,0),1), FALSE), FALSE)</f>
        <v>0</v>
      </c>
      <c r="G2891" s="1">
        <v>57423</v>
      </c>
      <c r="H2891" s="1" t="s">
        <v>3002</v>
      </c>
    </row>
    <row r="2892" spans="1:8" x14ac:dyDescent="0.2">
      <c r="A2892" s="1">
        <v>2898</v>
      </c>
      <c r="B2892" s="1" t="str">
        <f t="shared" si="45"/>
        <v>PPS Berkshire Solar LLC</v>
      </c>
      <c r="C2892" s="1" t="b">
        <f>IF(D2892&lt;&gt;"",IF(COUNTIF($D$2:D2891, D2892), INDEX($A$2:$D$100000, MATCH(D2892, $D$2:D2891,0),1), FALSE), FALSE)</f>
        <v>0</v>
      </c>
      <c r="F2892" s="1" t="b">
        <f>IF(G2892&lt;&gt;"", IF(COUNTIF($G$2:G2891, G2892), INDEX($A$2:$G$100000, MATCH(G2892, $G$2:G2891,0),1), FALSE), FALSE)</f>
        <v>0</v>
      </c>
      <c r="G2892" s="1">
        <v>58578</v>
      </c>
      <c r="H2892" s="1" t="s">
        <v>3003</v>
      </c>
    </row>
    <row r="2893" spans="1:8" x14ac:dyDescent="0.2">
      <c r="A2893" s="1">
        <v>2899</v>
      </c>
      <c r="B2893" s="1" t="str">
        <f t="shared" si="45"/>
        <v>Prairie Horizon Agri Energy LLC</v>
      </c>
      <c r="C2893" s="1" t="b">
        <f>IF(D2893&lt;&gt;"",IF(COUNTIF($D$2:D2892, D2893), INDEX($A$2:$D$100000, MATCH(D2893, $D$2:D2892,0),1), FALSE), FALSE)</f>
        <v>0</v>
      </c>
      <c r="F2893" s="1" t="b">
        <f>IF(G2893&lt;&gt;"", IF(COUNTIF($G$2:G2892, G2893), INDEX($A$2:$G$100000, MATCH(G2893, $G$2:G2892,0),1), FALSE), FALSE)</f>
        <v>0</v>
      </c>
      <c r="G2893" s="1">
        <v>58157</v>
      </c>
      <c r="H2893" s="1" t="s">
        <v>3004</v>
      </c>
    </row>
    <row r="2894" spans="1:8" x14ac:dyDescent="0.2">
      <c r="A2894" s="1">
        <v>2900</v>
      </c>
      <c r="B2894" s="1" t="str">
        <f t="shared" si="45"/>
        <v>Prairie Lakes Municipal Solid Waste Auth</v>
      </c>
      <c r="C2894" s="1" t="b">
        <f>IF(D2894&lt;&gt;"",IF(COUNTIF($D$2:D2893, D2894), INDEX($A$2:$D$100000, MATCH(D2894, $D$2:D2893,0),1), FALSE), FALSE)</f>
        <v>0</v>
      </c>
      <c r="F2894" s="1" t="b">
        <f>IF(G2894&lt;&gt;"", IF(COUNTIF($G$2:G2893, G2894), INDEX($A$2:$G$100000, MATCH(G2894, $G$2:G2893,0),1), FALSE), FALSE)</f>
        <v>0</v>
      </c>
      <c r="G2894" s="1">
        <v>58200</v>
      </c>
      <c r="H2894" s="1" t="s">
        <v>3005</v>
      </c>
    </row>
    <row r="2895" spans="1:8" x14ac:dyDescent="0.2">
      <c r="A2895" s="1">
        <v>2901</v>
      </c>
      <c r="B2895" s="1" t="str">
        <f t="shared" si="45"/>
        <v>Prairie Power, Inc</v>
      </c>
      <c r="C2895" s="1" t="b">
        <f>IF(D2895&lt;&gt;"",IF(COUNTIF($D$2:D2894, D2895), INDEX($A$2:$D$100000, MATCH(D2895, $D$2:D2894,0),1), FALSE), FALSE)</f>
        <v>0</v>
      </c>
      <c r="F2895" s="1" t="b">
        <f>IF(G2895&lt;&gt;"", IF(COUNTIF($G$2:G2894, G2895), INDEX($A$2:$G$100000, MATCH(G2895, $G$2:G2894,0),1), FALSE), FALSE)</f>
        <v>0</v>
      </c>
      <c r="G2895" s="1">
        <v>40307</v>
      </c>
      <c r="H2895" s="1" t="s">
        <v>3006</v>
      </c>
    </row>
    <row r="2896" spans="1:8" x14ac:dyDescent="0.2">
      <c r="A2896" s="1">
        <v>2902</v>
      </c>
      <c r="B2896" s="1" t="str">
        <f t="shared" si="45"/>
        <v>Prairie State Generating Co LLC</v>
      </c>
      <c r="C2896" s="1" t="b">
        <f>IF(D2896&lt;&gt;"",IF(COUNTIF($D$2:D2895, D2896), INDEX($A$2:$D$100000, MATCH(D2896, $D$2:D2895,0),1), FALSE), FALSE)</f>
        <v>0</v>
      </c>
      <c r="F2896" s="1" t="b">
        <f>IF(G2896&lt;&gt;"", IF(COUNTIF($G$2:G2895, G2896), INDEX($A$2:$G$100000, MATCH(G2896, $G$2:G2895,0),1), FALSE), FALSE)</f>
        <v>0</v>
      </c>
      <c r="G2896" s="1">
        <v>15330</v>
      </c>
      <c r="H2896" s="1" t="s">
        <v>3007</v>
      </c>
    </row>
    <row r="2897" spans="1:8" x14ac:dyDescent="0.2">
      <c r="A2897" s="1">
        <v>2903</v>
      </c>
      <c r="B2897" s="1" t="str">
        <f t="shared" si="45"/>
        <v>Prairies Edge Dairy Farms LLC</v>
      </c>
      <c r="C2897" s="1" t="b">
        <f>IF(D2897&lt;&gt;"",IF(COUNTIF($D$2:D2896, D2897), INDEX($A$2:$D$100000, MATCH(D2897, $D$2:D2896,0),1), FALSE), FALSE)</f>
        <v>0</v>
      </c>
      <c r="F2897" s="1" t="b">
        <f>IF(G2897&lt;&gt;"", IF(COUNTIF($G$2:G2896, G2897), INDEX($A$2:$G$100000, MATCH(G2897, $G$2:G2896,0),1), FALSE), FALSE)</f>
        <v>0</v>
      </c>
      <c r="G2897" s="1">
        <v>58082</v>
      </c>
      <c r="H2897" s="1" t="s">
        <v>3008</v>
      </c>
    </row>
    <row r="2898" spans="1:8" x14ac:dyDescent="0.2">
      <c r="A2898" s="1">
        <v>2904</v>
      </c>
      <c r="B2898" s="1" t="str">
        <f t="shared" si="45"/>
        <v>Praxair Inc</v>
      </c>
      <c r="C2898" s="1" t="b">
        <f>IF(D2898&lt;&gt;"",IF(COUNTIF($D$2:D2897, D2898), INDEX($A$2:$D$100000, MATCH(D2898, $D$2:D2897,0),1), FALSE), FALSE)</f>
        <v>0</v>
      </c>
      <c r="F2898" s="1" t="b">
        <f>IF(G2898&lt;&gt;"", IF(COUNTIF($G$2:G2897, G2898), INDEX($A$2:$G$100000, MATCH(G2898, $G$2:G2897,0),1), FALSE), FALSE)</f>
        <v>0</v>
      </c>
      <c r="G2898" s="1">
        <v>15320</v>
      </c>
      <c r="H2898" s="1" t="s">
        <v>3009</v>
      </c>
    </row>
    <row r="2899" spans="1:8" x14ac:dyDescent="0.2">
      <c r="A2899" s="1">
        <v>2905</v>
      </c>
      <c r="B2899" s="1" t="str">
        <f t="shared" si="45"/>
        <v>PRC-Desoto Intl Corp./PPG</v>
      </c>
      <c r="C2899" s="1" t="b">
        <f>IF(D2899&lt;&gt;"",IF(COUNTIF($D$2:D2898, D2899), INDEX($A$2:$D$100000, MATCH(D2899, $D$2:D2898,0),1), FALSE), FALSE)</f>
        <v>0</v>
      </c>
      <c r="F2899" s="1" t="b">
        <f>IF(G2899&lt;&gt;"", IF(COUNTIF($G$2:G2898, G2899), INDEX($A$2:$G$100000, MATCH(G2899, $G$2:G2898,0),1), FALSE), FALSE)</f>
        <v>0</v>
      </c>
      <c r="G2899" s="1">
        <v>57468</v>
      </c>
      <c r="H2899" s="1" t="s">
        <v>3010</v>
      </c>
    </row>
    <row r="2900" spans="1:8" x14ac:dyDescent="0.2">
      <c r="A2900" s="1">
        <v>2906</v>
      </c>
      <c r="B2900" s="1" t="str">
        <f t="shared" si="45"/>
        <v>Presence Health</v>
      </c>
      <c r="C2900" s="1" t="b">
        <f>IF(D2900&lt;&gt;"",IF(COUNTIF($D$2:D2899, D2900), INDEX($A$2:$D$100000, MATCH(D2900, $D$2:D2899,0),1), FALSE), FALSE)</f>
        <v>0</v>
      </c>
      <c r="F2900" s="1" t="b">
        <f>IF(G2900&lt;&gt;"", IF(COUNTIF($G$2:G2899, G2900), INDEX($A$2:$G$100000, MATCH(G2900, $G$2:G2899,0),1), FALSE), FALSE)</f>
        <v>0</v>
      </c>
      <c r="G2900" s="1">
        <v>15917</v>
      </c>
      <c r="H2900" s="1" t="s">
        <v>3011</v>
      </c>
    </row>
    <row r="2901" spans="1:8" x14ac:dyDescent="0.2">
      <c r="A2901" s="1">
        <v>2907</v>
      </c>
      <c r="B2901" s="1" t="str">
        <f t="shared" si="45"/>
        <v>President &amp; Trustees of Williams College</v>
      </c>
      <c r="C2901" s="1" t="b">
        <f>IF(D2901&lt;&gt;"",IF(COUNTIF($D$2:D2900, D2901), INDEX($A$2:$D$100000, MATCH(D2901, $D$2:D2900,0),1), FALSE), FALSE)</f>
        <v>0</v>
      </c>
      <c r="F2901" s="1" t="b">
        <f>IF(G2901&lt;&gt;"", IF(COUNTIF($G$2:G2900, G2901), INDEX($A$2:$G$100000, MATCH(G2901, $G$2:G2900,0),1), FALSE), FALSE)</f>
        <v>0</v>
      </c>
      <c r="G2901" s="1">
        <v>58109</v>
      </c>
      <c r="H2901" s="1" t="s">
        <v>3012</v>
      </c>
    </row>
    <row r="2902" spans="1:8" x14ac:dyDescent="0.2">
      <c r="A2902" s="1">
        <v>2908</v>
      </c>
      <c r="B2902" s="1" t="str">
        <f t="shared" si="45"/>
        <v>Preston Public Utilities Comm</v>
      </c>
      <c r="C2902" s="1" t="b">
        <f>IF(D2902&lt;&gt;"",IF(COUNTIF($D$2:D2901, D2902), INDEX($A$2:$D$100000, MATCH(D2902, $D$2:D2901,0),1), FALSE), FALSE)</f>
        <v>0</v>
      </c>
      <c r="F2902" s="1" t="b">
        <f>IF(G2902&lt;&gt;"", IF(COUNTIF($G$2:G2901, G2902), INDEX($A$2:$G$100000, MATCH(G2902, $G$2:G2901,0),1), FALSE), FALSE)</f>
        <v>0</v>
      </c>
      <c r="G2902" s="1">
        <v>15348</v>
      </c>
      <c r="H2902" s="1" t="s">
        <v>3013</v>
      </c>
    </row>
    <row r="2903" spans="1:8" x14ac:dyDescent="0.2">
      <c r="A2903" s="1">
        <v>2909</v>
      </c>
      <c r="B2903" s="1" t="str">
        <f t="shared" si="45"/>
        <v>Prince George's County</v>
      </c>
      <c r="C2903" s="1" t="b">
        <f>IF(D2903&lt;&gt;"",IF(COUNTIF($D$2:D2902, D2903), INDEX($A$2:$D$100000, MATCH(D2903, $D$2:D2902,0),1), FALSE), FALSE)</f>
        <v>0</v>
      </c>
      <c r="F2903" s="1" t="b">
        <f>IF(G2903&lt;&gt;"", IF(COUNTIF($G$2:G2902, G2903), INDEX($A$2:$G$100000, MATCH(G2903, $G$2:G2902,0),1), FALSE), FALSE)</f>
        <v>0</v>
      </c>
      <c r="G2903" s="1">
        <v>15380</v>
      </c>
      <c r="H2903" s="1" t="s">
        <v>3014</v>
      </c>
    </row>
    <row r="2904" spans="1:8" x14ac:dyDescent="0.2">
      <c r="A2904" s="1">
        <v>2910</v>
      </c>
      <c r="B2904" s="1" t="str">
        <f t="shared" si="45"/>
        <v>Princeton Public Utils Comm</v>
      </c>
      <c r="C2904" s="1" t="b">
        <f>IF(D2904&lt;&gt;"",IF(COUNTIF($D$2:D2903, D2904), INDEX($A$2:$D$100000, MATCH(D2904, $D$2:D2903,0),1), FALSE), FALSE)</f>
        <v>0</v>
      </c>
      <c r="F2904" s="1" t="b">
        <f>IF(G2904&lt;&gt;"", IF(COUNTIF($G$2:G2903, G2904), INDEX($A$2:$G$100000, MATCH(G2904, $G$2:G2903,0),1), FALSE), FALSE)</f>
        <v>0</v>
      </c>
      <c r="G2904" s="1">
        <v>15387</v>
      </c>
      <c r="H2904" s="1" t="s">
        <v>3015</v>
      </c>
    </row>
    <row r="2905" spans="1:8" x14ac:dyDescent="0.2">
      <c r="A2905" s="1">
        <v>2911</v>
      </c>
      <c r="B2905" s="1" t="str">
        <f t="shared" si="45"/>
        <v>Pristine Sun LLC</v>
      </c>
      <c r="C2905" s="1" t="b">
        <f>IF(D2905&lt;&gt;"",IF(COUNTIF($D$2:D2904, D2905), INDEX($A$2:$D$100000, MATCH(D2905, $D$2:D2904,0),1), FALSE), FALSE)</f>
        <v>0</v>
      </c>
      <c r="F2905" s="1" t="b">
        <f>IF(G2905&lt;&gt;"", IF(COUNTIF($G$2:G2904, G2905), INDEX($A$2:$G$100000, MATCH(G2905, $G$2:G2904,0),1), FALSE), FALSE)</f>
        <v>0</v>
      </c>
      <c r="G2905" s="1">
        <v>58791</v>
      </c>
      <c r="H2905" s="1" t="s">
        <v>3016</v>
      </c>
    </row>
    <row r="2906" spans="1:8" x14ac:dyDescent="0.2">
      <c r="A2906" s="1">
        <v>2912</v>
      </c>
      <c r="B2906" s="1" t="str">
        <f t="shared" si="45"/>
        <v>Procter &amp; Gamble Co</v>
      </c>
      <c r="C2906" s="1" t="b">
        <f>IF(D2906&lt;&gt;"",IF(COUNTIF($D$2:D2905, D2906), INDEX($A$2:$D$100000, MATCH(D2906, $D$2:D2905,0),1), FALSE), FALSE)</f>
        <v>0</v>
      </c>
      <c r="F2906" s="1" t="b">
        <f>IF(G2906&lt;&gt;"", IF(COUNTIF($G$2:G2905, G2906), INDEX($A$2:$G$100000, MATCH(G2906, $G$2:G2905,0),1), FALSE), FALSE)</f>
        <v>0</v>
      </c>
      <c r="G2906" s="1">
        <v>15400</v>
      </c>
      <c r="H2906" s="1" t="s">
        <v>3017</v>
      </c>
    </row>
    <row r="2907" spans="1:8" x14ac:dyDescent="0.2">
      <c r="A2907" s="1">
        <v>2913</v>
      </c>
      <c r="B2907" s="1" t="str">
        <f t="shared" si="45"/>
        <v>Procter &amp; Gamble Ppr Prdts Co</v>
      </c>
      <c r="C2907" s="1" t="b">
        <f>IF(D2907&lt;&gt;"",IF(COUNTIF($D$2:D2906, D2907), INDEX($A$2:$D$100000, MATCH(D2907, $D$2:D2906,0),1), FALSE), FALSE)</f>
        <v>0</v>
      </c>
      <c r="F2907" s="1" t="b">
        <f>IF(G2907&lt;&gt;"", IF(COUNTIF($G$2:G2906, G2907), INDEX($A$2:$G$100000, MATCH(G2907, $G$2:G2906,0),1), FALSE), FALSE)</f>
        <v>0</v>
      </c>
      <c r="G2907" s="1">
        <v>15394</v>
      </c>
      <c r="H2907" s="1" t="s">
        <v>3018</v>
      </c>
    </row>
    <row r="2908" spans="1:8" x14ac:dyDescent="0.2">
      <c r="A2908" s="1">
        <v>2914</v>
      </c>
      <c r="B2908" s="1" t="str">
        <f t="shared" si="45"/>
        <v>Procter&amp;Gamble Paper Products Co-Oxnard</v>
      </c>
      <c r="C2908" s="1" t="b">
        <f>IF(D2908&lt;&gt;"",IF(COUNTIF($D$2:D2907, D2908), INDEX($A$2:$D$100000, MATCH(D2908, $D$2:D2907,0),1), FALSE), FALSE)</f>
        <v>0</v>
      </c>
      <c r="F2908" s="1" t="b">
        <f>IF(G2908&lt;&gt;"", IF(COUNTIF($G$2:G2907, G2908), INDEX($A$2:$G$100000, MATCH(G2908, $G$2:G2907,0),1), FALSE), FALSE)</f>
        <v>0</v>
      </c>
      <c r="G2908" s="1">
        <v>15375</v>
      </c>
      <c r="H2908" s="1" t="s">
        <v>3019</v>
      </c>
    </row>
    <row r="2909" spans="1:8" x14ac:dyDescent="0.2">
      <c r="A2909" s="1">
        <v>2915</v>
      </c>
      <c r="B2909" s="1" t="str">
        <f t="shared" si="45"/>
        <v>Provo City Corp</v>
      </c>
      <c r="C2909" s="1" t="b">
        <f>IF(D2909&lt;&gt;"",IF(COUNTIF($D$2:D2908, D2909), INDEX($A$2:$D$100000, MATCH(D2909, $D$2:D2908,0),1), FALSE), FALSE)</f>
        <v>0</v>
      </c>
      <c r="F2909" s="1" t="b">
        <f>IF(G2909&lt;&gt;"", IF(COUNTIF($G$2:G2908, G2909), INDEX($A$2:$G$100000, MATCH(G2909, $G$2:G2908,0),1), FALSE), FALSE)</f>
        <v>0</v>
      </c>
      <c r="G2909" s="1">
        <v>15444</v>
      </c>
      <c r="H2909" s="1" t="s">
        <v>3020</v>
      </c>
    </row>
    <row r="2910" spans="1:8" x14ac:dyDescent="0.2">
      <c r="A2910" s="1">
        <v>2916</v>
      </c>
      <c r="B2910" s="1" t="str">
        <f t="shared" si="45"/>
        <v>PSEG Solar Hackettstown LLC</v>
      </c>
      <c r="C2910" s="1" t="b">
        <f>IF(D2910&lt;&gt;"",IF(COUNTIF($D$2:D2909, D2910), INDEX($A$2:$D$100000, MATCH(D2910, $D$2:D2909,0),1), FALSE), FALSE)</f>
        <v>0</v>
      </c>
      <c r="F2910" s="1" t="b">
        <f>IF(G2910&lt;&gt;"", IF(COUNTIF($G$2:G2909, G2910), INDEX($A$2:$G$100000, MATCH(G2910, $G$2:G2909,0),1), FALSE), FALSE)</f>
        <v>0</v>
      </c>
      <c r="G2910" s="1">
        <v>56584</v>
      </c>
      <c r="H2910" s="1" t="s">
        <v>3021</v>
      </c>
    </row>
    <row r="2911" spans="1:8" x14ac:dyDescent="0.2">
      <c r="A2911" s="1">
        <v>2917</v>
      </c>
      <c r="B2911" s="1" t="str">
        <f t="shared" si="45"/>
        <v>PsomasFMG Lancaster Solar Crest, LLC</v>
      </c>
      <c r="C2911" s="1" t="b">
        <f>IF(D2911&lt;&gt;"",IF(COUNTIF($D$2:D2910, D2911), INDEX($A$2:$D$100000, MATCH(D2911, $D$2:D2910,0),1), FALSE), FALSE)</f>
        <v>0</v>
      </c>
      <c r="F2911" s="1" t="b">
        <f>IF(G2911&lt;&gt;"", IF(COUNTIF($G$2:G2910, G2911), INDEX($A$2:$G$100000, MATCH(G2911, $G$2:G2910,0),1), FALSE), FALSE)</f>
        <v>0</v>
      </c>
      <c r="G2911" s="1">
        <v>58976</v>
      </c>
      <c r="H2911" s="1" t="s">
        <v>3022</v>
      </c>
    </row>
    <row r="2912" spans="1:8" x14ac:dyDescent="0.2">
      <c r="A2912" s="1">
        <v>2918</v>
      </c>
      <c r="B2912" s="1" t="str">
        <f t="shared" si="45"/>
        <v>Ptarmigan Res &amp; Engy Inc</v>
      </c>
      <c r="C2912" s="1" t="b">
        <f>IF(D2912&lt;&gt;"",IF(COUNTIF($D$2:D2911, D2912), INDEX($A$2:$D$100000, MATCH(D2912, $D$2:D2911,0),1), FALSE), FALSE)</f>
        <v>0</v>
      </c>
      <c r="F2912" s="1" t="b">
        <f>IF(G2912&lt;&gt;"", IF(COUNTIF($G$2:G2911, G2912), INDEX($A$2:$G$100000, MATCH(G2912, $G$2:G2911,0),1), FALSE), FALSE)</f>
        <v>0</v>
      </c>
      <c r="G2912" s="1">
        <v>27762</v>
      </c>
      <c r="H2912" s="1" t="s">
        <v>3023</v>
      </c>
    </row>
    <row r="2913" spans="1:8" x14ac:dyDescent="0.2">
      <c r="A2913" s="1">
        <v>2919</v>
      </c>
      <c r="B2913" s="1" t="str">
        <f t="shared" si="45"/>
        <v>Public Serv Comm of Yazoo City</v>
      </c>
      <c r="C2913" s="1" t="b">
        <f>IF(D2913&lt;&gt;"",IF(COUNTIF($D$2:D2912, D2913), INDEX($A$2:$D$100000, MATCH(D2913, $D$2:D2912,0),1), FALSE), FALSE)</f>
        <v>0</v>
      </c>
      <c r="F2913" s="1" t="b">
        <f>IF(G2913&lt;&gt;"", IF(COUNTIF($G$2:G2912, G2913), INDEX($A$2:$G$100000, MATCH(G2913, $G$2:G2912,0),1), FALSE), FALSE)</f>
        <v>0</v>
      </c>
      <c r="G2913" s="1">
        <v>21095</v>
      </c>
      <c r="H2913" s="1" t="s">
        <v>3024</v>
      </c>
    </row>
    <row r="2914" spans="1:8" x14ac:dyDescent="0.2">
      <c r="A2914" s="1">
        <v>2920</v>
      </c>
      <c r="B2914" s="1" t="str">
        <f t="shared" si="45"/>
        <v>Public Works Comm-City of Fayetteville</v>
      </c>
      <c r="C2914" s="1" t="b">
        <f>IF(D2914&lt;&gt;"",IF(COUNTIF($D$2:D2913, D2914), INDEX($A$2:$D$100000, MATCH(D2914, $D$2:D2913,0),1), FALSE), FALSE)</f>
        <v>0</v>
      </c>
      <c r="F2914" s="1" t="b">
        <f>IF(G2914&lt;&gt;"", IF(COUNTIF($G$2:G2913, G2914), INDEX($A$2:$G$100000, MATCH(G2914, $G$2:G2913,0),1), FALSE), FALSE)</f>
        <v>0</v>
      </c>
      <c r="G2914" s="1">
        <v>6235</v>
      </c>
      <c r="H2914" s="1" t="s">
        <v>3025</v>
      </c>
    </row>
    <row r="2915" spans="1:8" x14ac:dyDescent="0.2">
      <c r="A2915" s="1">
        <v>2921</v>
      </c>
      <c r="B2915" s="1" t="str">
        <f t="shared" si="45"/>
        <v>PUD 1 of Snohomish County</v>
      </c>
      <c r="C2915" s="1" t="b">
        <f>IF(D2915&lt;&gt;"",IF(COUNTIF($D$2:D2914, D2915), INDEX($A$2:$D$100000, MATCH(D2915, $D$2:D2914,0),1), FALSE), FALSE)</f>
        <v>0</v>
      </c>
      <c r="F2915" s="1" t="b">
        <f>IF(G2915&lt;&gt;"", IF(COUNTIF($G$2:G2914, G2915), INDEX($A$2:$G$100000, MATCH(G2915, $G$2:G2914,0),1), FALSE), FALSE)</f>
        <v>0</v>
      </c>
      <c r="G2915" s="1">
        <v>17470</v>
      </c>
      <c r="H2915" s="1" t="s">
        <v>3026</v>
      </c>
    </row>
    <row r="2916" spans="1:8" x14ac:dyDescent="0.2">
      <c r="A2916" s="1">
        <v>2922</v>
      </c>
      <c r="B2916" s="1" t="str">
        <f t="shared" si="45"/>
        <v>PUD No 1 of Chelan County</v>
      </c>
      <c r="C2916" s="1" t="b">
        <f>IF(D2916&lt;&gt;"",IF(COUNTIF($D$2:D2915, D2916), INDEX($A$2:$D$100000, MATCH(D2916, $D$2:D2915,0),1), FALSE), FALSE)</f>
        <v>0</v>
      </c>
      <c r="F2916" s="1" t="b">
        <f>IF(G2916&lt;&gt;"", IF(COUNTIF($G$2:G2915, G2916), INDEX($A$2:$G$100000, MATCH(G2916, $G$2:G2915,0),1), FALSE), FALSE)</f>
        <v>0</v>
      </c>
      <c r="G2916" s="1">
        <v>3413</v>
      </c>
      <c r="H2916" s="1" t="s">
        <v>3027</v>
      </c>
    </row>
    <row r="2917" spans="1:8" x14ac:dyDescent="0.2">
      <c r="A2917" s="1">
        <v>2923</v>
      </c>
      <c r="B2917" s="1" t="str">
        <f t="shared" si="45"/>
        <v>PUD No 1 of Clark County - (WA)</v>
      </c>
      <c r="C2917" s="1" t="b">
        <f>IF(D2917&lt;&gt;"",IF(COUNTIF($D$2:D2916, D2917), INDEX($A$2:$D$100000, MATCH(D2917, $D$2:D2916,0),1), FALSE), FALSE)</f>
        <v>0</v>
      </c>
      <c r="F2917" s="1" t="b">
        <f>IF(G2917&lt;&gt;"", IF(COUNTIF($G$2:G2916, G2917), INDEX($A$2:$G$100000, MATCH(G2917, $G$2:G2916,0),1), FALSE), FALSE)</f>
        <v>0</v>
      </c>
      <c r="G2917" s="1">
        <v>3660</v>
      </c>
      <c r="H2917" s="1" t="s">
        <v>3028</v>
      </c>
    </row>
    <row r="2918" spans="1:8" x14ac:dyDescent="0.2">
      <c r="A2918" s="1">
        <v>2924</v>
      </c>
      <c r="B2918" s="1" t="str">
        <f t="shared" si="45"/>
        <v>PUD No 1 of Douglas County</v>
      </c>
      <c r="C2918" s="1" t="b">
        <f>IF(D2918&lt;&gt;"",IF(COUNTIF($D$2:D2917, D2918), INDEX($A$2:$D$100000, MATCH(D2918, $D$2:D2917,0),1), FALSE), FALSE)</f>
        <v>0</v>
      </c>
      <c r="F2918" s="1" t="b">
        <f>IF(G2918&lt;&gt;"", IF(COUNTIF($G$2:G2917, G2918), INDEX($A$2:$G$100000, MATCH(G2918, $G$2:G2917,0),1), FALSE), FALSE)</f>
        <v>0</v>
      </c>
      <c r="G2918" s="1">
        <v>5326</v>
      </c>
      <c r="H2918" s="1" t="s">
        <v>3029</v>
      </c>
    </row>
    <row r="2919" spans="1:8" x14ac:dyDescent="0.2">
      <c r="A2919" s="1">
        <v>2925</v>
      </c>
      <c r="B2919" s="1" t="str">
        <f t="shared" si="45"/>
        <v>PUD No 1 of Franklin County</v>
      </c>
      <c r="C2919" s="1" t="b">
        <f>IF(D2919&lt;&gt;"",IF(COUNTIF($D$2:D2918, D2919), INDEX($A$2:$D$100000, MATCH(D2919, $D$2:D2918,0),1), FALSE), FALSE)</f>
        <v>0</v>
      </c>
      <c r="F2919" s="1" t="b">
        <f>IF(G2919&lt;&gt;"", IF(COUNTIF($G$2:G2918, G2919), INDEX($A$2:$G$100000, MATCH(G2919, $G$2:G2918,0),1), FALSE), FALSE)</f>
        <v>0</v>
      </c>
      <c r="G2919" s="1">
        <v>6716</v>
      </c>
      <c r="H2919" s="1" t="s">
        <v>3030</v>
      </c>
    </row>
    <row r="2920" spans="1:8" x14ac:dyDescent="0.2">
      <c r="A2920" s="1">
        <v>2926</v>
      </c>
      <c r="B2920" s="1" t="str">
        <f t="shared" si="45"/>
        <v>PUD No 1 of Klickitat County</v>
      </c>
      <c r="C2920" s="1" t="b">
        <f>IF(D2920&lt;&gt;"",IF(COUNTIF($D$2:D2919, D2920), INDEX($A$2:$D$100000, MATCH(D2920, $D$2:D2919,0),1), FALSE), FALSE)</f>
        <v>0</v>
      </c>
      <c r="F2920" s="1" t="b">
        <f>IF(G2920&lt;&gt;"", IF(COUNTIF($G$2:G2919, G2920), INDEX($A$2:$G$100000, MATCH(G2920, $G$2:G2919,0),1), FALSE), FALSE)</f>
        <v>0</v>
      </c>
      <c r="G2920" s="1">
        <v>10393</v>
      </c>
      <c r="H2920" s="1" t="s">
        <v>3031</v>
      </c>
    </row>
    <row r="2921" spans="1:8" x14ac:dyDescent="0.2">
      <c r="A2921" s="1">
        <v>2927</v>
      </c>
      <c r="B2921" s="1" t="str">
        <f t="shared" si="45"/>
        <v>PUD No 1 of Lewis County</v>
      </c>
      <c r="C2921" s="1" t="b">
        <f>IF(D2921&lt;&gt;"",IF(COUNTIF($D$2:D2920, D2921), INDEX($A$2:$D$100000, MATCH(D2921, $D$2:D2920,0),1), FALSE), FALSE)</f>
        <v>0</v>
      </c>
      <c r="F2921" s="1" t="b">
        <f>IF(G2921&lt;&gt;"", IF(COUNTIF($G$2:G2920, G2921), INDEX($A$2:$G$100000, MATCH(G2921, $G$2:G2920,0),1), FALSE), FALSE)</f>
        <v>0</v>
      </c>
      <c r="G2921" s="1">
        <v>10944</v>
      </c>
      <c r="H2921" s="1" t="s">
        <v>3032</v>
      </c>
    </row>
    <row r="2922" spans="1:8" x14ac:dyDescent="0.2">
      <c r="A2922" s="1">
        <v>2928</v>
      </c>
      <c r="B2922" s="1" t="str">
        <f t="shared" si="45"/>
        <v>PUD No 1 of Pend Oreille County</v>
      </c>
      <c r="C2922" s="1" t="b">
        <f>IF(D2922&lt;&gt;"",IF(COUNTIF($D$2:D2921, D2922), INDEX($A$2:$D$100000, MATCH(D2922, $D$2:D2921,0),1), FALSE), FALSE)</f>
        <v>0</v>
      </c>
      <c r="F2922" s="1" t="b">
        <f>IF(G2922&lt;&gt;"", IF(COUNTIF($G$2:G2921, G2922), INDEX($A$2:$G$100000, MATCH(G2922, $G$2:G2921,0),1), FALSE), FALSE)</f>
        <v>0</v>
      </c>
      <c r="G2922" s="1">
        <v>14653</v>
      </c>
      <c r="H2922" s="1" t="s">
        <v>3033</v>
      </c>
    </row>
    <row r="2923" spans="1:8" x14ac:dyDescent="0.2">
      <c r="A2923" s="1">
        <v>2929</v>
      </c>
      <c r="B2923" s="1" t="str">
        <f t="shared" si="45"/>
        <v>PUD No 2 of Grant County</v>
      </c>
      <c r="C2923" s="1" t="b">
        <f>IF(D2923&lt;&gt;"",IF(COUNTIF($D$2:D2922, D2923), INDEX($A$2:$D$100000, MATCH(D2923, $D$2:D2922,0),1), FALSE), FALSE)</f>
        <v>0</v>
      </c>
      <c r="F2923" s="1" t="b">
        <f>IF(G2923&lt;&gt;"", IF(COUNTIF($G$2:G2922, G2923), INDEX($A$2:$G$100000, MATCH(G2923, $G$2:G2922,0),1), FALSE), FALSE)</f>
        <v>0</v>
      </c>
      <c r="G2923" s="1">
        <v>14624</v>
      </c>
      <c r="H2923" s="1" t="s">
        <v>3034</v>
      </c>
    </row>
    <row r="2924" spans="1:8" x14ac:dyDescent="0.2">
      <c r="A2924" s="1">
        <v>2930</v>
      </c>
      <c r="B2924" s="1" t="str">
        <f t="shared" si="45"/>
        <v>Puget Sound Hydro LLC</v>
      </c>
      <c r="C2924" s="1" t="b">
        <f>IF(D2924&lt;&gt;"",IF(COUNTIF($D$2:D2923, D2924), INDEX($A$2:$D$100000, MATCH(D2924, $D$2:D2923,0),1), FALSE), FALSE)</f>
        <v>0</v>
      </c>
      <c r="F2924" s="1" t="b">
        <f>IF(G2924&lt;&gt;"", IF(COUNTIF($G$2:G2923, G2924), INDEX($A$2:$G$100000, MATCH(G2924, $G$2:G2923,0),1), FALSE), FALSE)</f>
        <v>0</v>
      </c>
      <c r="G2924" s="1">
        <v>58627</v>
      </c>
      <c r="H2924" s="1" t="s">
        <v>3035</v>
      </c>
    </row>
    <row r="2925" spans="1:8" x14ac:dyDescent="0.2">
      <c r="A2925" s="1">
        <v>2931</v>
      </c>
      <c r="B2925" s="1" t="str">
        <f t="shared" si="45"/>
        <v>Pumpjack Solar I, LLC</v>
      </c>
      <c r="C2925" s="1" t="b">
        <f>IF(D2925&lt;&gt;"",IF(COUNTIF($D$2:D2924, D2925), INDEX($A$2:$D$100000, MATCH(D2925, $D$2:D2924,0),1), FALSE), FALSE)</f>
        <v>0</v>
      </c>
      <c r="F2925" s="1" t="b">
        <f>IF(G2925&lt;&gt;"", IF(COUNTIF($G$2:G2924, G2925), INDEX($A$2:$G$100000, MATCH(G2925, $G$2:G2924,0),1), FALSE), FALSE)</f>
        <v>0</v>
      </c>
      <c r="G2925" s="1">
        <v>59121</v>
      </c>
      <c r="H2925" s="1" t="s">
        <v>3036</v>
      </c>
    </row>
    <row r="2926" spans="1:8" x14ac:dyDescent="0.2">
      <c r="A2926" s="1">
        <v>2932</v>
      </c>
      <c r="B2926" s="1" t="str">
        <f t="shared" si="45"/>
        <v>Puna Geothermal Venture</v>
      </c>
      <c r="C2926" s="1" t="b">
        <f>IF(D2926&lt;&gt;"",IF(COUNTIF($D$2:D2925, D2926), INDEX($A$2:$D$100000, MATCH(D2926, $D$2:D2925,0),1), FALSE), FALSE)</f>
        <v>0</v>
      </c>
      <c r="F2926" s="1" t="b">
        <f>IF(G2926&lt;&gt;"", IF(COUNTIF($G$2:G2925, G2926), INDEX($A$2:$G$100000, MATCH(G2926, $G$2:G2925,0),1), FALSE), FALSE)</f>
        <v>0</v>
      </c>
      <c r="G2926" s="1">
        <v>3608</v>
      </c>
      <c r="H2926" s="1" t="s">
        <v>3037</v>
      </c>
    </row>
    <row r="2927" spans="1:8" x14ac:dyDescent="0.2">
      <c r="A2927" s="1">
        <v>2933</v>
      </c>
      <c r="B2927" s="1" t="str">
        <f t="shared" si="45"/>
        <v>Purdue University</v>
      </c>
      <c r="C2927" s="1" t="b">
        <f>IF(D2927&lt;&gt;"",IF(COUNTIF($D$2:D2926, D2927), INDEX($A$2:$D$100000, MATCH(D2927, $D$2:D2926,0),1), FALSE), FALSE)</f>
        <v>0</v>
      </c>
      <c r="F2927" s="1" t="b">
        <f>IF(G2927&lt;&gt;"", IF(COUNTIF($G$2:G2926, G2927), INDEX($A$2:$G$100000, MATCH(G2927, $G$2:G2926,0),1), FALSE), FALSE)</f>
        <v>0</v>
      </c>
      <c r="G2927" s="1">
        <v>15526</v>
      </c>
      <c r="H2927" s="1" t="s">
        <v>3038</v>
      </c>
    </row>
    <row r="2928" spans="1:8" x14ac:dyDescent="0.2">
      <c r="A2928" s="1">
        <v>2934</v>
      </c>
      <c r="B2928" s="1" t="str">
        <f t="shared" si="45"/>
        <v>Qualcomm Incorporated</v>
      </c>
      <c r="C2928" s="1" t="b">
        <f>IF(D2928&lt;&gt;"",IF(COUNTIF($D$2:D2927, D2928), INDEX($A$2:$D$100000, MATCH(D2928, $D$2:D2927,0),1), FALSE), FALSE)</f>
        <v>0</v>
      </c>
      <c r="F2928" s="1" t="b">
        <f>IF(G2928&lt;&gt;"", IF(COUNTIF($G$2:G2927, G2928), INDEX($A$2:$G$100000, MATCH(G2928, $G$2:G2927,0),1), FALSE), FALSE)</f>
        <v>0</v>
      </c>
      <c r="G2928" s="1">
        <v>59222</v>
      </c>
      <c r="H2928" s="1" t="s">
        <v>3039</v>
      </c>
    </row>
    <row r="2929" spans="1:8" x14ac:dyDescent="0.2">
      <c r="A2929" s="1">
        <v>2935</v>
      </c>
      <c r="B2929" s="1" t="str">
        <f t="shared" si="45"/>
        <v>Quincy Solar LLC</v>
      </c>
      <c r="C2929" s="1" t="b">
        <f>IF(D2929&lt;&gt;"",IF(COUNTIF($D$2:D2928, D2929), INDEX($A$2:$D$100000, MATCH(D2929, $D$2:D2928,0),1), FALSE), FALSE)</f>
        <v>0</v>
      </c>
      <c r="F2929" s="1" t="b">
        <f>IF(G2929&lt;&gt;"", IF(COUNTIF($G$2:G2928, G2929), INDEX($A$2:$G$100000, MATCH(G2929, $G$2:G2928,0),1), FALSE), FALSE)</f>
        <v>0</v>
      </c>
      <c r="G2929" s="1">
        <v>60010</v>
      </c>
      <c r="H2929" s="1" t="s">
        <v>3040</v>
      </c>
    </row>
    <row r="2930" spans="1:8" x14ac:dyDescent="0.2">
      <c r="A2930" s="1">
        <v>2936</v>
      </c>
      <c r="B2930" s="1" t="str">
        <f t="shared" si="45"/>
        <v>Quinebaug Associates LLC</v>
      </c>
      <c r="C2930" s="1" t="b">
        <f>IF(D2930&lt;&gt;"",IF(COUNTIF($D$2:D2929, D2930), INDEX($A$2:$D$100000, MATCH(D2930, $D$2:D2929,0),1), FALSE), FALSE)</f>
        <v>0</v>
      </c>
      <c r="F2930" s="1" t="b">
        <f>IF(G2930&lt;&gt;"", IF(COUNTIF($G$2:G2929, G2930), INDEX($A$2:$G$100000, MATCH(G2930, $G$2:G2929,0),1), FALSE), FALSE)</f>
        <v>0</v>
      </c>
      <c r="G2930" s="1">
        <v>25771</v>
      </c>
      <c r="H2930" s="1" t="s">
        <v>3041</v>
      </c>
    </row>
    <row r="2931" spans="1:8" x14ac:dyDescent="0.2">
      <c r="A2931" s="1">
        <v>2937</v>
      </c>
      <c r="B2931" s="1" t="str">
        <f t="shared" si="45"/>
        <v>QVC Inc</v>
      </c>
      <c r="C2931" s="1" t="b">
        <f>IF(D2931&lt;&gt;"",IF(COUNTIF($D$2:D2930, D2931), INDEX($A$2:$D$100000, MATCH(D2931, $D$2:D2930,0),1), FALSE), FALSE)</f>
        <v>0</v>
      </c>
      <c r="F2931" s="1" t="b">
        <f>IF(G2931&lt;&gt;"", IF(COUNTIF($G$2:G2930, G2931), INDEX($A$2:$G$100000, MATCH(G2931, $G$2:G2930,0),1), FALSE), FALSE)</f>
        <v>0</v>
      </c>
      <c r="G2931" s="1">
        <v>56237</v>
      </c>
      <c r="H2931" s="1" t="s">
        <v>3042</v>
      </c>
    </row>
    <row r="2932" spans="1:8" x14ac:dyDescent="0.2">
      <c r="A2932" s="1">
        <v>2938</v>
      </c>
      <c r="B2932" s="1" t="str">
        <f t="shared" si="45"/>
        <v>Radiance Solar LLC</v>
      </c>
      <c r="C2932" s="1" t="b">
        <f>IF(D2932&lt;&gt;"",IF(COUNTIF($D$2:D2931, D2932), INDEX($A$2:$D$100000, MATCH(D2932, $D$2:D2931,0),1), FALSE), FALSE)</f>
        <v>0</v>
      </c>
      <c r="F2932" s="1" t="b">
        <f>IF(G2932&lt;&gt;"", IF(COUNTIF($G$2:G2931, G2932), INDEX($A$2:$G$100000, MATCH(G2932, $G$2:G2931,0),1), FALSE), FALSE)</f>
        <v>0</v>
      </c>
      <c r="G2932" s="1">
        <v>58309</v>
      </c>
      <c r="H2932" s="1" t="s">
        <v>3043</v>
      </c>
    </row>
    <row r="2933" spans="1:8" x14ac:dyDescent="0.2">
      <c r="A2933" s="1">
        <v>2939</v>
      </c>
      <c r="B2933" s="1" t="str">
        <f t="shared" si="45"/>
        <v>Rail Splitter Wind Farm LLC</v>
      </c>
      <c r="C2933" s="1" t="b">
        <f>IF(D2933&lt;&gt;"",IF(COUNTIF($D$2:D2932, D2933), INDEX($A$2:$D$100000, MATCH(D2933, $D$2:D2932,0),1), FALSE), FALSE)</f>
        <v>0</v>
      </c>
      <c r="F2933" s="1" t="b">
        <f>IF(G2933&lt;&gt;"", IF(COUNTIF($G$2:G2932, G2933), INDEX($A$2:$G$100000, MATCH(G2933, $G$2:G2932,0),1), FALSE), FALSE)</f>
        <v>0</v>
      </c>
      <c r="G2933" s="1">
        <v>56075</v>
      </c>
      <c r="H2933" s="1" t="s">
        <v>3044</v>
      </c>
    </row>
    <row r="2934" spans="1:8" x14ac:dyDescent="0.2">
      <c r="A2934" s="1">
        <v>2940</v>
      </c>
      <c r="B2934" s="1" t="str">
        <f t="shared" si="45"/>
        <v>Railroad Farm LLC</v>
      </c>
      <c r="C2934" s="1" t="b">
        <f>IF(D2934&lt;&gt;"",IF(COUNTIF($D$2:D2933, D2934), INDEX($A$2:$D$100000, MATCH(D2934, $D$2:D2933,0),1), FALSE), FALSE)</f>
        <v>0</v>
      </c>
      <c r="F2934" s="1" t="b">
        <f>IF(G2934&lt;&gt;"", IF(COUNTIF($G$2:G2933, G2934), INDEX($A$2:$G$100000, MATCH(G2934, $G$2:G2933,0),1), FALSE), FALSE)</f>
        <v>0</v>
      </c>
      <c r="G2934" s="1">
        <v>58284</v>
      </c>
      <c r="H2934" s="1" t="s">
        <v>3045</v>
      </c>
    </row>
    <row r="2935" spans="1:8" x14ac:dyDescent="0.2">
      <c r="A2935" s="1">
        <v>2941</v>
      </c>
      <c r="B2935" s="1" t="str">
        <f t="shared" si="45"/>
        <v>Rain CII Carbon LLC</v>
      </c>
      <c r="C2935" s="1" t="b">
        <f>IF(D2935&lt;&gt;"",IF(COUNTIF($D$2:D2934, D2935), INDEX($A$2:$D$100000, MATCH(D2935, $D$2:D2934,0),1), FALSE), FALSE)</f>
        <v>0</v>
      </c>
      <c r="F2935" s="1" t="b">
        <f>IF(G2935&lt;&gt;"", IF(COUNTIF($G$2:G2934, G2935), INDEX($A$2:$G$100000, MATCH(G2935, $G$2:G2934,0),1), FALSE), FALSE)</f>
        <v>0</v>
      </c>
      <c r="G2935" s="1">
        <v>58287</v>
      </c>
      <c r="H2935" s="1" t="s">
        <v>3046</v>
      </c>
    </row>
    <row r="2936" spans="1:8" x14ac:dyDescent="0.2">
      <c r="A2936" s="1">
        <v>2942</v>
      </c>
      <c r="B2936" s="1" t="str">
        <f t="shared" si="45"/>
        <v>Ralls Wind Farm LLC</v>
      </c>
      <c r="C2936" s="1" t="b">
        <f>IF(D2936&lt;&gt;"",IF(COUNTIF($D$2:D2935, D2936), INDEX($A$2:$D$100000, MATCH(D2936, $D$2:D2935,0),1), FALSE), FALSE)</f>
        <v>0</v>
      </c>
      <c r="F2936" s="1" t="b">
        <f>IF(G2936&lt;&gt;"", IF(COUNTIF($G$2:G2935, G2936), INDEX($A$2:$G$100000, MATCH(G2936, $G$2:G2935,0),1), FALSE), FALSE)</f>
        <v>0</v>
      </c>
      <c r="G2936" s="1">
        <v>56790</v>
      </c>
      <c r="H2936" s="1" t="s">
        <v>3047</v>
      </c>
    </row>
    <row r="2937" spans="1:8" x14ac:dyDescent="0.2">
      <c r="A2937" s="1">
        <v>2943</v>
      </c>
      <c r="B2937" s="1" t="str">
        <f t="shared" si="45"/>
        <v>Rams Horn Solar Center, LLC</v>
      </c>
      <c r="C2937" s="1" t="b">
        <f>IF(D2937&lt;&gt;"",IF(COUNTIF($D$2:D2936, D2937), INDEX($A$2:$D$100000, MATCH(D2937, $D$2:D2936,0),1), FALSE), FALSE)</f>
        <v>0</v>
      </c>
      <c r="F2937" s="1" t="b">
        <f>IF(G2937&lt;&gt;"", IF(COUNTIF($G$2:G2936, G2937), INDEX($A$2:$G$100000, MATCH(G2937, $G$2:G2936,0),1), FALSE), FALSE)</f>
        <v>0</v>
      </c>
      <c r="G2937" s="1">
        <v>59390</v>
      </c>
      <c r="H2937" s="1" t="s">
        <v>3048</v>
      </c>
    </row>
    <row r="2938" spans="1:8" x14ac:dyDescent="0.2">
      <c r="A2938" s="1">
        <v>2944</v>
      </c>
      <c r="B2938" s="1" t="str">
        <f t="shared" si="45"/>
        <v>Rand Whitney Containerboard L.P.</v>
      </c>
      <c r="C2938" s="1" t="b">
        <f>IF(D2938&lt;&gt;"",IF(COUNTIF($D$2:D2937, D2938), INDEX($A$2:$D$100000, MATCH(D2938, $D$2:D2937,0),1), FALSE), FALSE)</f>
        <v>0</v>
      </c>
      <c r="F2938" s="1" t="b">
        <f>IF(G2938&lt;&gt;"", IF(COUNTIF($G$2:G2937, G2938), INDEX($A$2:$G$100000, MATCH(G2938, $G$2:G2937,0),1), FALSE), FALSE)</f>
        <v>0</v>
      </c>
      <c r="G2938" s="1">
        <v>58156</v>
      </c>
      <c r="H2938" s="1" t="s">
        <v>3049</v>
      </c>
    </row>
    <row r="2939" spans="1:8" x14ac:dyDescent="0.2">
      <c r="A2939" s="1">
        <v>2945</v>
      </c>
      <c r="B2939" s="1" t="str">
        <f t="shared" si="45"/>
        <v>Rapidan Redevelopment LLC</v>
      </c>
      <c r="C2939" s="1" t="b">
        <f>IF(D2939&lt;&gt;"",IF(COUNTIF($D$2:D2938, D2939), INDEX($A$2:$D$100000, MATCH(D2939, $D$2:D2938,0),1), FALSE), FALSE)</f>
        <v>0</v>
      </c>
      <c r="F2939" s="1" t="b">
        <f>IF(G2939&lt;&gt;"", IF(COUNTIF($G$2:G2938, G2939), INDEX($A$2:$G$100000, MATCH(G2939, $G$2:G2938,0),1), FALSE), FALSE)</f>
        <v>0</v>
      </c>
      <c r="G2939" s="1">
        <v>15694</v>
      </c>
      <c r="H2939" s="1" t="s">
        <v>3050</v>
      </c>
    </row>
    <row r="2940" spans="1:8" x14ac:dyDescent="0.2">
      <c r="A2940" s="1">
        <v>2946</v>
      </c>
      <c r="B2940" s="1" t="str">
        <f t="shared" si="45"/>
        <v>Rathdrum Operating Services Co., Inc.</v>
      </c>
      <c r="C2940" s="1" t="b">
        <f>IF(D2940&lt;&gt;"",IF(COUNTIF($D$2:D2939, D2940), INDEX($A$2:$D$100000, MATCH(D2940, $D$2:D2939,0),1), FALSE), FALSE)</f>
        <v>0</v>
      </c>
      <c r="F2940" s="1" t="b">
        <f>IF(G2940&lt;&gt;"", IF(COUNTIF($G$2:G2939, G2940), INDEX($A$2:$G$100000, MATCH(G2940, $G$2:G2939,0),1), FALSE), FALSE)</f>
        <v>0</v>
      </c>
      <c r="G2940" s="1">
        <v>15708</v>
      </c>
      <c r="H2940" s="1" t="s">
        <v>3051</v>
      </c>
    </row>
    <row r="2941" spans="1:8" x14ac:dyDescent="0.2">
      <c r="A2941" s="1">
        <v>2947</v>
      </c>
      <c r="B2941" s="1" t="str">
        <f t="shared" si="45"/>
        <v>Rattlesnake Den</v>
      </c>
      <c r="C2941" s="1" t="b">
        <f>IF(D2941&lt;&gt;"",IF(COUNTIF($D$2:D2940, D2941), INDEX($A$2:$D$100000, MATCH(D2941, $D$2:D2940,0),1), FALSE), FALSE)</f>
        <v>0</v>
      </c>
      <c r="F2941" s="1" t="b">
        <f>IF(G2941&lt;&gt;"", IF(COUNTIF($G$2:G2940, G2941), INDEX($A$2:$G$100000, MATCH(G2941, $G$2:G2940,0),1), FALSE), FALSE)</f>
        <v>0</v>
      </c>
      <c r="G2941" s="1">
        <v>59706</v>
      </c>
      <c r="H2941" s="1" t="s">
        <v>3052</v>
      </c>
    </row>
    <row r="2942" spans="1:8" x14ac:dyDescent="0.2">
      <c r="A2942" s="1">
        <v>2948</v>
      </c>
      <c r="B2942" s="1" t="str">
        <f t="shared" si="45"/>
        <v>Raven Power Holdings LLC</v>
      </c>
      <c r="C2942" s="1" t="b">
        <f>IF(D2942&lt;&gt;"",IF(COUNTIF($D$2:D2941, D2942), INDEX($A$2:$D$100000, MATCH(D2942, $D$2:D2941,0),1), FALSE), FALSE)</f>
        <v>0</v>
      </c>
      <c r="F2942" s="1" t="b">
        <f>IF(G2942&lt;&gt;"", IF(COUNTIF($G$2:G2941, G2942), INDEX($A$2:$G$100000, MATCH(G2942, $G$2:G2941,0),1), FALSE), FALSE)</f>
        <v>0</v>
      </c>
      <c r="G2942" s="1">
        <v>58177</v>
      </c>
      <c r="H2942" s="1" t="s">
        <v>3053</v>
      </c>
    </row>
    <row r="2943" spans="1:8" x14ac:dyDescent="0.2">
      <c r="A2943" s="1">
        <v>2949</v>
      </c>
      <c r="B2943" s="1" t="str">
        <f t="shared" si="45"/>
        <v>Rayonier Advanced Materials</v>
      </c>
      <c r="C2943" s="1" t="b">
        <f>IF(D2943&lt;&gt;"",IF(COUNTIF($D$2:D2942, D2943), INDEX($A$2:$D$100000, MATCH(D2943, $D$2:D2942,0),1), FALSE), FALSE)</f>
        <v>0</v>
      </c>
      <c r="F2943" s="1" t="b">
        <f>IF(G2943&lt;&gt;"", IF(COUNTIF($G$2:G2942, G2943), INDEX($A$2:$G$100000, MATCH(G2943, $G$2:G2942,0),1), FALSE), FALSE)</f>
        <v>0</v>
      </c>
      <c r="G2943" s="1">
        <v>15726</v>
      </c>
      <c r="H2943" s="1" t="s">
        <v>3054</v>
      </c>
    </row>
    <row r="2944" spans="1:8" x14ac:dyDescent="0.2">
      <c r="A2944" s="1">
        <v>2950</v>
      </c>
      <c r="B2944" s="1" t="str">
        <f t="shared" si="45"/>
        <v>RC Cape May Holdings LLC</v>
      </c>
      <c r="C2944" s="1" t="b">
        <f>IF(D2944&lt;&gt;"",IF(COUNTIF($D$2:D2943, D2944), INDEX($A$2:$D$100000, MATCH(D2944, $D$2:D2943,0),1), FALSE), FALSE)</f>
        <v>0</v>
      </c>
      <c r="F2944" s="1" t="b">
        <f>IF(G2944&lt;&gt;"", IF(COUNTIF($G$2:G2943, G2944), INDEX($A$2:$G$100000, MATCH(G2944, $G$2:G2943,0),1), FALSE), FALSE)</f>
        <v>0</v>
      </c>
      <c r="G2944" s="1">
        <v>55768</v>
      </c>
      <c r="H2944" s="1" t="s">
        <v>3055</v>
      </c>
    </row>
    <row r="2945" spans="1:8" x14ac:dyDescent="0.2">
      <c r="A2945" s="1">
        <v>2951</v>
      </c>
      <c r="B2945" s="1" t="str">
        <f t="shared" si="45"/>
        <v>RE Ajo 1 LLC</v>
      </c>
      <c r="C2945" s="1" t="b">
        <f>IF(D2945&lt;&gt;"",IF(COUNTIF($D$2:D2944, D2945), INDEX($A$2:$D$100000, MATCH(D2945, $D$2:D2944,0),1), FALSE), FALSE)</f>
        <v>0</v>
      </c>
      <c r="F2945" s="1" t="b">
        <f>IF(G2945&lt;&gt;"", IF(COUNTIF($G$2:G2944, G2945), INDEX($A$2:$G$100000, MATCH(G2945, $G$2:G2944,0),1), FALSE), FALSE)</f>
        <v>0</v>
      </c>
      <c r="G2945" s="1">
        <v>57112</v>
      </c>
      <c r="H2945" s="1" t="s">
        <v>3056</v>
      </c>
    </row>
    <row r="2946" spans="1:8" x14ac:dyDescent="0.2">
      <c r="A2946" s="1">
        <v>2952</v>
      </c>
      <c r="B2946" s="1" t="str">
        <f t="shared" ref="B2946:B3009" si="46">IF(H2946="",E2946,H2946)</f>
        <v>RE Bagdad Solar 1 LLC</v>
      </c>
      <c r="C2946" s="1" t="b">
        <f>IF(D2946&lt;&gt;"",IF(COUNTIF($D$2:D2945, D2946), INDEX($A$2:$D$100000, MATCH(D2946, $D$2:D2945,0),1), FALSE), FALSE)</f>
        <v>0</v>
      </c>
      <c r="F2946" s="1" t="b">
        <f>IF(G2946&lt;&gt;"", IF(COUNTIF($G$2:G2945, G2946), INDEX($A$2:$G$100000, MATCH(G2946, $G$2:G2945,0),1), FALSE), FALSE)</f>
        <v>0</v>
      </c>
      <c r="G2946" s="1">
        <v>57107</v>
      </c>
      <c r="H2946" s="1" t="s">
        <v>3057</v>
      </c>
    </row>
    <row r="2947" spans="1:8" x14ac:dyDescent="0.2">
      <c r="A2947" s="1">
        <v>2953</v>
      </c>
      <c r="B2947" s="1" t="str">
        <f t="shared" si="46"/>
        <v>RE Bruceville LLC</v>
      </c>
      <c r="C2947" s="1" t="b">
        <f>IF(D2947&lt;&gt;"",IF(COUNTIF($D$2:D2946, D2947), INDEX($A$2:$D$100000, MATCH(D2947, $D$2:D2946,0),1), FALSE), FALSE)</f>
        <v>0</v>
      </c>
      <c r="F2947" s="1" t="b">
        <f>IF(G2947&lt;&gt;"", IF(COUNTIF($G$2:G2946, G2947), INDEX($A$2:$G$100000, MATCH(G2947, $G$2:G2946,0),1), FALSE), FALSE)</f>
        <v>0</v>
      </c>
      <c r="G2947" s="1">
        <v>57093</v>
      </c>
      <c r="H2947" s="1" t="s">
        <v>3058</v>
      </c>
    </row>
    <row r="2948" spans="1:8" x14ac:dyDescent="0.2">
      <c r="A2948" s="1">
        <v>2954</v>
      </c>
      <c r="B2948" s="1" t="str">
        <f t="shared" si="46"/>
        <v>RE Columbia 3 LLC</v>
      </c>
      <c r="C2948" s="1" t="b">
        <f>IF(D2948&lt;&gt;"",IF(COUNTIF($D$2:D2947, D2948), INDEX($A$2:$D$100000, MATCH(D2948, $D$2:D2947,0),1), FALSE), FALSE)</f>
        <v>0</v>
      </c>
      <c r="F2948" s="1" t="b">
        <f>IF(G2948&lt;&gt;"", IF(COUNTIF($G$2:G2947, G2948), INDEX($A$2:$G$100000, MATCH(G2948, $G$2:G2947,0),1), FALSE), FALSE)</f>
        <v>0</v>
      </c>
      <c r="G2948" s="1">
        <v>58482</v>
      </c>
      <c r="H2948" s="1" t="s">
        <v>3059</v>
      </c>
    </row>
    <row r="2949" spans="1:8" x14ac:dyDescent="0.2">
      <c r="A2949" s="1">
        <v>2955</v>
      </c>
      <c r="B2949" s="1" t="str">
        <f t="shared" si="46"/>
        <v>RE Cranbury Solar 1, LLC</v>
      </c>
      <c r="C2949" s="1" t="b">
        <f>IF(D2949&lt;&gt;"",IF(COUNTIF($D$2:D2948, D2949), INDEX($A$2:$D$100000, MATCH(D2949, $D$2:D2948,0),1), FALSE), FALSE)</f>
        <v>0</v>
      </c>
      <c r="F2949" s="1" t="b">
        <f>IF(G2949&lt;&gt;"", IF(COUNTIF($G$2:G2948, G2949), INDEX($A$2:$G$100000, MATCH(G2949, $G$2:G2948,0),1), FALSE), FALSE)</f>
        <v>0</v>
      </c>
      <c r="G2949" s="1">
        <v>59214</v>
      </c>
      <c r="H2949" s="1" t="s">
        <v>3060</v>
      </c>
    </row>
    <row r="2950" spans="1:8" x14ac:dyDescent="0.2">
      <c r="A2950" s="1">
        <v>2956</v>
      </c>
      <c r="B2950" s="1" t="str">
        <f t="shared" si="46"/>
        <v>RE Dillard LLC</v>
      </c>
      <c r="C2950" s="1" t="b">
        <f>IF(D2950&lt;&gt;"",IF(COUNTIF($D$2:D2949, D2950), INDEX($A$2:$D$100000, MATCH(D2950, $D$2:D2949,0),1), FALSE), FALSE)</f>
        <v>0</v>
      </c>
      <c r="F2950" s="1" t="b">
        <f>IF(G2950&lt;&gt;"", IF(COUNTIF($G$2:G2949, G2950), INDEX($A$2:$G$100000, MATCH(G2950, $G$2:G2949,0),1), FALSE), FALSE)</f>
        <v>0</v>
      </c>
      <c r="G2950" s="1">
        <v>57087</v>
      </c>
      <c r="H2950" s="1" t="s">
        <v>3061</v>
      </c>
    </row>
    <row r="2951" spans="1:8" x14ac:dyDescent="0.2">
      <c r="A2951" s="1">
        <v>2957</v>
      </c>
      <c r="B2951" s="1" t="str">
        <f t="shared" si="46"/>
        <v>RE Gillespie 1 LLC</v>
      </c>
      <c r="C2951" s="1" t="b">
        <f>IF(D2951&lt;&gt;"",IF(COUNTIF($D$2:D2950, D2951), INDEX($A$2:$D$100000, MATCH(D2951, $D$2:D2950,0),1), FALSE), FALSE)</f>
        <v>0</v>
      </c>
      <c r="F2951" s="1" t="b">
        <f>IF(G2951&lt;&gt;"", IF(COUNTIF($G$2:G2950, G2951), INDEX($A$2:$G$100000, MATCH(G2951, $G$2:G2950,0),1), FALSE), FALSE)</f>
        <v>0</v>
      </c>
      <c r="G2951" s="1">
        <v>58481</v>
      </c>
      <c r="H2951" s="1" t="s">
        <v>3062</v>
      </c>
    </row>
    <row r="2952" spans="1:8" x14ac:dyDescent="0.2">
      <c r="A2952" s="1">
        <v>2958</v>
      </c>
      <c r="B2952" s="1" t="str">
        <f t="shared" si="46"/>
        <v>RE Kammerer LLC</v>
      </c>
      <c r="C2952" s="1" t="b">
        <f>IF(D2952&lt;&gt;"",IF(COUNTIF($D$2:D2951, D2952), INDEX($A$2:$D$100000, MATCH(D2952, $D$2:D2951,0),1), FALSE), FALSE)</f>
        <v>0</v>
      </c>
      <c r="F2952" s="1" t="b">
        <f>IF(G2952&lt;&gt;"", IF(COUNTIF($G$2:G2951, G2952), INDEX($A$2:$G$100000, MATCH(G2952, $G$2:G2951,0),1), FALSE), FALSE)</f>
        <v>0</v>
      </c>
      <c r="G2952" s="1">
        <v>57090</v>
      </c>
      <c r="H2952" s="1" t="s">
        <v>3063</v>
      </c>
    </row>
    <row r="2953" spans="1:8" x14ac:dyDescent="0.2">
      <c r="A2953" s="1">
        <v>2959</v>
      </c>
      <c r="B2953" s="1" t="str">
        <f t="shared" si="46"/>
        <v>RE Kansas South LLC</v>
      </c>
      <c r="C2953" s="1" t="b">
        <f>IF(D2953&lt;&gt;"",IF(COUNTIF($D$2:D2952, D2953), INDEX($A$2:$D$100000, MATCH(D2953, $D$2:D2952,0),1), FALSE), FALSE)</f>
        <v>0</v>
      </c>
      <c r="F2953" s="1" t="b">
        <f>IF(G2953&lt;&gt;"", IF(COUNTIF($G$2:G2952, G2953), INDEX($A$2:$G$100000, MATCH(G2953, $G$2:G2952,0),1), FALSE), FALSE)</f>
        <v>0</v>
      </c>
      <c r="G2953" s="1">
        <v>58111</v>
      </c>
      <c r="H2953" s="1" t="s">
        <v>3064</v>
      </c>
    </row>
    <row r="2954" spans="1:8" x14ac:dyDescent="0.2">
      <c r="A2954" s="1">
        <v>2960</v>
      </c>
      <c r="B2954" s="1" t="str">
        <f t="shared" si="46"/>
        <v>RE McKenzie LLC</v>
      </c>
      <c r="C2954" s="1" t="b">
        <f>IF(D2954&lt;&gt;"",IF(COUNTIF($D$2:D2953, D2954), INDEX($A$2:$D$100000, MATCH(D2954, $D$2:D2953,0),1), FALSE), FALSE)</f>
        <v>0</v>
      </c>
      <c r="F2954" s="1" t="b">
        <f>IF(G2954&lt;&gt;"", IF(COUNTIF($G$2:G2953, G2954), INDEX($A$2:$G$100000, MATCH(G2954, $G$2:G2953,0),1), FALSE), FALSE)</f>
        <v>0</v>
      </c>
      <c r="G2954" s="1">
        <v>57114</v>
      </c>
      <c r="H2954" s="1" t="s">
        <v>3065</v>
      </c>
    </row>
    <row r="2955" spans="1:8" x14ac:dyDescent="0.2">
      <c r="A2955" s="1">
        <v>2961</v>
      </c>
      <c r="B2955" s="1" t="str">
        <f t="shared" si="46"/>
        <v>RE Rio Grande, LLC</v>
      </c>
      <c r="C2955" s="1" t="b">
        <f>IF(D2955&lt;&gt;"",IF(COUNTIF($D$2:D2954, D2955), INDEX($A$2:$D$100000, MATCH(D2955, $D$2:D2954,0),1), FALSE), FALSE)</f>
        <v>0</v>
      </c>
      <c r="F2955" s="1" t="b">
        <f>IF(G2955&lt;&gt;"", IF(COUNTIF($G$2:G2954, G2955), INDEX($A$2:$G$100000, MATCH(G2955, $G$2:G2954,0),1), FALSE), FALSE)</f>
        <v>0</v>
      </c>
      <c r="G2955" s="1">
        <v>58480</v>
      </c>
      <c r="H2955" s="1" t="s">
        <v>3066</v>
      </c>
    </row>
    <row r="2956" spans="1:8" x14ac:dyDescent="0.2">
      <c r="A2956" s="1">
        <v>2962</v>
      </c>
      <c r="B2956" s="1" t="str">
        <f t="shared" si="46"/>
        <v>RE Rosamond One LLC</v>
      </c>
      <c r="C2956" s="1" t="b">
        <f>IF(D2956&lt;&gt;"",IF(COUNTIF($D$2:D2955, D2956), INDEX($A$2:$D$100000, MATCH(D2956, $D$2:D2955,0),1), FALSE), FALSE)</f>
        <v>0</v>
      </c>
      <c r="F2956" s="1" t="b">
        <f>IF(G2956&lt;&gt;"", IF(COUNTIF($G$2:G2955, G2956), INDEX($A$2:$G$100000, MATCH(G2956, $G$2:G2955,0),1), FALSE), FALSE)</f>
        <v>0</v>
      </c>
      <c r="G2956" s="1">
        <v>58478</v>
      </c>
      <c r="H2956" s="1" t="s">
        <v>3067</v>
      </c>
    </row>
    <row r="2957" spans="1:8" x14ac:dyDescent="0.2">
      <c r="A2957" s="1">
        <v>2963</v>
      </c>
      <c r="B2957" s="1" t="str">
        <f t="shared" si="46"/>
        <v>RE Rosamond Two LLC</v>
      </c>
      <c r="C2957" s="1" t="b">
        <f>IF(D2957&lt;&gt;"",IF(COUNTIF($D$2:D2956, D2957), INDEX($A$2:$D$100000, MATCH(D2957, $D$2:D2956,0),1), FALSE), FALSE)</f>
        <v>0</v>
      </c>
      <c r="F2957" s="1" t="b">
        <f>IF(G2957&lt;&gt;"", IF(COUNTIF($G$2:G2956, G2957), INDEX($A$2:$G$100000, MATCH(G2957, $G$2:G2956,0),1), FALSE), FALSE)</f>
        <v>0</v>
      </c>
      <c r="G2957" s="1">
        <v>58479</v>
      </c>
      <c r="H2957" s="1" t="s">
        <v>3068</v>
      </c>
    </row>
    <row r="2958" spans="1:8" x14ac:dyDescent="0.2">
      <c r="A2958" s="1">
        <v>2964</v>
      </c>
      <c r="B2958" s="1" t="str">
        <f t="shared" si="46"/>
        <v>RE SFCity1, LP</v>
      </c>
      <c r="C2958" s="1" t="b">
        <f>IF(D2958&lt;&gt;"",IF(COUNTIF($D$2:D2957, D2958), INDEX($A$2:$D$100000, MATCH(D2958, $D$2:D2957,0),1), FALSE), FALSE)</f>
        <v>0</v>
      </c>
      <c r="F2958" s="1" t="b">
        <f>IF(G2958&lt;&gt;"", IF(COUNTIF($G$2:G2957, G2958), INDEX($A$2:$G$100000, MATCH(G2958, $G$2:G2957,0),1), FALSE), FALSE)</f>
        <v>0</v>
      </c>
      <c r="G2958" s="1">
        <v>56902</v>
      </c>
      <c r="H2958" s="1" t="s">
        <v>3069</v>
      </c>
    </row>
    <row r="2959" spans="1:8" x14ac:dyDescent="0.2">
      <c r="A2959" s="1">
        <v>2965</v>
      </c>
      <c r="B2959" s="1" t="str">
        <f t="shared" si="46"/>
        <v>RE Victor Phelan Solar One LLC</v>
      </c>
      <c r="C2959" s="1" t="b">
        <f>IF(D2959&lt;&gt;"",IF(COUNTIF($D$2:D2958, D2959), INDEX($A$2:$D$100000, MATCH(D2959, $D$2:D2958,0),1), FALSE), FALSE)</f>
        <v>0</v>
      </c>
      <c r="F2959" s="1" t="b">
        <f>IF(G2959&lt;&gt;"", IF(COUNTIF($G$2:G2958, G2959), INDEX($A$2:$G$100000, MATCH(G2959, $G$2:G2958,0),1), FALSE), FALSE)</f>
        <v>0</v>
      </c>
      <c r="G2959" s="1">
        <v>58175</v>
      </c>
      <c r="H2959" s="1" t="s">
        <v>3070</v>
      </c>
    </row>
    <row r="2960" spans="1:8" x14ac:dyDescent="0.2">
      <c r="A2960" s="1">
        <v>2966</v>
      </c>
      <c r="B2960" s="1" t="str">
        <f t="shared" si="46"/>
        <v>REC Solar</v>
      </c>
      <c r="C2960" s="1" t="b">
        <f>IF(D2960&lt;&gt;"",IF(COUNTIF($D$2:D2959, D2960), INDEX($A$2:$D$100000, MATCH(D2960, $D$2:D2959,0),1), FALSE), FALSE)</f>
        <v>0</v>
      </c>
      <c r="F2960" s="1" t="b">
        <f>IF(G2960&lt;&gt;"", IF(COUNTIF($G$2:G2959, G2960), INDEX($A$2:$G$100000, MATCH(G2960, $G$2:G2959,0),1), FALSE), FALSE)</f>
        <v>0</v>
      </c>
      <c r="G2960" s="1">
        <v>60039</v>
      </c>
      <c r="H2960" s="1" t="s">
        <v>3071</v>
      </c>
    </row>
    <row r="2961" spans="1:8" x14ac:dyDescent="0.2">
      <c r="A2961" s="1">
        <v>2967</v>
      </c>
      <c r="B2961" s="1" t="str">
        <f t="shared" si="46"/>
        <v>Record Hill Wind LLC</v>
      </c>
      <c r="C2961" s="1" t="b">
        <f>IF(D2961&lt;&gt;"",IF(COUNTIF($D$2:D2960, D2961), INDEX($A$2:$D$100000, MATCH(D2961, $D$2:D2960,0),1), FALSE), FALSE)</f>
        <v>0</v>
      </c>
      <c r="F2961" s="1" t="b">
        <f>IF(G2961&lt;&gt;"", IF(COUNTIF($G$2:G2960, G2961), INDEX($A$2:$G$100000, MATCH(G2961, $G$2:G2960,0),1), FALSE), FALSE)</f>
        <v>0</v>
      </c>
      <c r="G2961" s="1">
        <v>56909</v>
      </c>
      <c r="H2961" s="1" t="s">
        <v>3072</v>
      </c>
    </row>
    <row r="2962" spans="1:8" x14ac:dyDescent="0.2">
      <c r="A2962" s="1">
        <v>2968</v>
      </c>
      <c r="B2962" s="1" t="str">
        <f t="shared" si="46"/>
        <v>Red Horse 2</v>
      </c>
      <c r="C2962" s="1" t="b">
        <f>IF(D2962&lt;&gt;"",IF(COUNTIF($D$2:D2961, D2962), INDEX($A$2:$D$100000, MATCH(D2962, $D$2:D2961,0),1), FALSE), FALSE)</f>
        <v>0</v>
      </c>
      <c r="F2962" s="1" t="b">
        <f>IF(G2962&lt;&gt;"", IF(COUNTIF($G$2:G2961, G2962), INDEX($A$2:$G$100000, MATCH(G2962, $G$2:G2961,0),1), FALSE), FALSE)</f>
        <v>0</v>
      </c>
      <c r="G2962" s="1">
        <v>59146</v>
      </c>
      <c r="H2962" s="1" t="s">
        <v>3073</v>
      </c>
    </row>
    <row r="2963" spans="1:8" x14ac:dyDescent="0.2">
      <c r="A2963" s="1">
        <v>2969</v>
      </c>
      <c r="B2963" s="1" t="str">
        <f t="shared" si="46"/>
        <v>Red Mesa Wind LLC</v>
      </c>
      <c r="C2963" s="1" t="b">
        <f>IF(D2963&lt;&gt;"",IF(COUNTIF($D$2:D2962, D2963), INDEX($A$2:$D$100000, MATCH(D2963, $D$2:D2962,0),1), FALSE), FALSE)</f>
        <v>0</v>
      </c>
      <c r="F2963" s="1" t="b">
        <f>IF(G2963&lt;&gt;"", IF(COUNTIF($G$2:G2962, G2963), INDEX($A$2:$G$100000, MATCH(G2963, $G$2:G2962,0),1), FALSE), FALSE)</f>
        <v>0</v>
      </c>
      <c r="G2963" s="1">
        <v>56698</v>
      </c>
      <c r="H2963" s="1" t="s">
        <v>3074</v>
      </c>
    </row>
    <row r="2964" spans="1:8" x14ac:dyDescent="0.2">
      <c r="A2964" s="1">
        <v>2970</v>
      </c>
      <c r="B2964" s="1" t="str">
        <f t="shared" si="46"/>
        <v>Red Oak Operating Services LLC</v>
      </c>
      <c r="C2964" s="1" t="b">
        <f>IF(D2964&lt;&gt;"",IF(COUNTIF($D$2:D2963, D2964), INDEX($A$2:$D$100000, MATCH(D2964, $D$2:D2963,0),1), FALSE), FALSE)</f>
        <v>0</v>
      </c>
      <c r="F2964" s="1" t="b">
        <f>IF(G2964&lt;&gt;"", IF(COUNTIF($G$2:G2963, G2964), INDEX($A$2:$G$100000, MATCH(G2964, $G$2:G2963,0),1), FALSE), FALSE)</f>
        <v>0</v>
      </c>
      <c r="G2964" s="1">
        <v>22131</v>
      </c>
      <c r="H2964" s="1" t="s">
        <v>3075</v>
      </c>
    </row>
    <row r="2965" spans="1:8" x14ac:dyDescent="0.2">
      <c r="A2965" s="1">
        <v>2971</v>
      </c>
      <c r="B2965" s="1" t="str">
        <f t="shared" si="46"/>
        <v>Red River Mill Intl Paper Company</v>
      </c>
      <c r="C2965" s="1" t="b">
        <f>IF(D2965&lt;&gt;"",IF(COUNTIF($D$2:D2964, D2965), INDEX($A$2:$D$100000, MATCH(D2965, $D$2:D2964,0),1), FALSE), FALSE)</f>
        <v>0</v>
      </c>
      <c r="F2965" s="1" t="b">
        <f>IF(G2965&lt;&gt;"", IF(COUNTIF($G$2:G2964, G2965), INDEX($A$2:$G$100000, MATCH(G2965, $G$2:G2964,0),1), FALSE), FALSE)</f>
        <v>0</v>
      </c>
      <c r="G2965" s="1">
        <v>57481</v>
      </c>
      <c r="H2965" s="1" t="s">
        <v>3076</v>
      </c>
    </row>
    <row r="2966" spans="1:8" x14ac:dyDescent="0.2">
      <c r="A2966" s="1">
        <v>2972</v>
      </c>
      <c r="B2966" s="1" t="str">
        <f t="shared" si="46"/>
        <v>Red Shield Acquisition LLC</v>
      </c>
      <c r="C2966" s="1" t="b">
        <f>IF(D2966&lt;&gt;"",IF(COUNTIF($D$2:D2965, D2966), INDEX($A$2:$D$100000, MATCH(D2966, $D$2:D2965,0),1), FALSE), FALSE)</f>
        <v>0</v>
      </c>
      <c r="F2966" s="1" t="b">
        <f>IF(G2966&lt;&gt;"", IF(COUNTIF($G$2:G2965, G2966), INDEX($A$2:$G$100000, MATCH(G2966, $G$2:G2965,0),1), FALSE), FALSE)</f>
        <v>0</v>
      </c>
      <c r="G2966" s="1">
        <v>56448</v>
      </c>
      <c r="H2966" s="1" t="s">
        <v>3077</v>
      </c>
    </row>
    <row r="2967" spans="1:8" x14ac:dyDescent="0.2">
      <c r="A2967" s="1">
        <v>2973</v>
      </c>
      <c r="B2967" s="1" t="str">
        <f t="shared" si="46"/>
        <v>RED-Rochester, LLC</v>
      </c>
      <c r="C2967" s="1" t="b">
        <f>IF(D2967&lt;&gt;"",IF(COUNTIF($D$2:D2966, D2967), INDEX($A$2:$D$100000, MATCH(D2967, $D$2:D2966,0),1), FALSE), FALSE)</f>
        <v>0</v>
      </c>
      <c r="F2967" s="1" t="b">
        <f>IF(G2967&lt;&gt;"", IF(COUNTIF($G$2:G2966, G2967), INDEX($A$2:$G$100000, MATCH(G2967, $G$2:G2966,0),1), FALSE), FALSE)</f>
        <v>0</v>
      </c>
      <c r="G2967" s="1">
        <v>5624</v>
      </c>
      <c r="H2967" s="1" t="s">
        <v>3078</v>
      </c>
    </row>
    <row r="2968" spans="1:8" x14ac:dyDescent="0.2">
      <c r="A2968" s="1">
        <v>2974</v>
      </c>
      <c r="B2968" s="1" t="str">
        <f t="shared" si="46"/>
        <v>Redlands Water &amp; Power Company</v>
      </c>
      <c r="C2968" s="1" t="b">
        <f>IF(D2968&lt;&gt;"",IF(COUNTIF($D$2:D2967, D2968), INDEX($A$2:$D$100000, MATCH(D2968, $D$2:D2967,0),1), FALSE), FALSE)</f>
        <v>0</v>
      </c>
      <c r="F2968" s="1" t="b">
        <f>IF(G2968&lt;&gt;"", IF(COUNTIF($G$2:G2967, G2968), INDEX($A$2:$G$100000, MATCH(G2968, $G$2:G2967,0),1), FALSE), FALSE)</f>
        <v>0</v>
      </c>
      <c r="G2968" s="1">
        <v>15787</v>
      </c>
      <c r="H2968" s="1" t="s">
        <v>3079</v>
      </c>
    </row>
    <row r="2969" spans="1:8" x14ac:dyDescent="0.2">
      <c r="A2969" s="1">
        <v>2975</v>
      </c>
      <c r="B2969" s="1" t="str">
        <f t="shared" si="46"/>
        <v>Redmon Solar Farm LLC</v>
      </c>
      <c r="C2969" s="1" t="b">
        <f>IF(D2969&lt;&gt;"",IF(COUNTIF($D$2:D2968, D2969), INDEX($A$2:$D$100000, MATCH(D2969, $D$2:D2968,0),1), FALSE), FALSE)</f>
        <v>0</v>
      </c>
      <c r="F2969" s="1" t="b">
        <f>IF(G2969&lt;&gt;"", IF(COUNTIF($G$2:G2968, G2969), INDEX($A$2:$G$100000, MATCH(G2969, $G$2:G2968,0),1), FALSE), FALSE)</f>
        <v>0</v>
      </c>
      <c r="G2969" s="1">
        <v>58920</v>
      </c>
      <c r="H2969" s="1" t="s">
        <v>3080</v>
      </c>
    </row>
    <row r="2970" spans="1:8" x14ac:dyDescent="0.2">
      <c r="A2970" s="1">
        <v>2976</v>
      </c>
      <c r="B2970" s="1" t="str">
        <f t="shared" si="46"/>
        <v>Redwood Falls Public Util Comm</v>
      </c>
      <c r="C2970" s="1" t="b">
        <f>IF(D2970&lt;&gt;"",IF(COUNTIF($D$2:D2969, D2970), INDEX($A$2:$D$100000, MATCH(D2970, $D$2:D2969,0),1), FALSE), FALSE)</f>
        <v>0</v>
      </c>
      <c r="F2970" s="1" t="b">
        <f>IF(G2970&lt;&gt;"", IF(COUNTIF($G$2:G2969, G2970), INDEX($A$2:$G$100000, MATCH(G2970, $G$2:G2969,0),1), FALSE), FALSE)</f>
        <v>0</v>
      </c>
      <c r="G2970" s="1">
        <v>15793</v>
      </c>
      <c r="H2970" s="1" t="s">
        <v>3081</v>
      </c>
    </row>
    <row r="2971" spans="1:8" x14ac:dyDescent="0.2">
      <c r="A2971" s="1">
        <v>2977</v>
      </c>
      <c r="B2971" s="1" t="str">
        <f t="shared" si="46"/>
        <v>Reedy Creek Improvement Dist</v>
      </c>
      <c r="C2971" s="1" t="b">
        <f>IF(D2971&lt;&gt;"",IF(COUNTIF($D$2:D2970, D2971), INDEX($A$2:$D$100000, MATCH(D2971, $D$2:D2970,0),1), FALSE), FALSE)</f>
        <v>0</v>
      </c>
      <c r="F2971" s="1" t="b">
        <f>IF(G2971&lt;&gt;"", IF(COUNTIF($G$2:G2970, G2971), INDEX($A$2:$G$100000, MATCH(G2971, $G$2:G2970,0),1), FALSE), FALSE)</f>
        <v>0</v>
      </c>
      <c r="G2971" s="1">
        <v>15776</v>
      </c>
      <c r="H2971" s="1" t="s">
        <v>3082</v>
      </c>
    </row>
    <row r="2972" spans="1:8" x14ac:dyDescent="0.2">
      <c r="A2972" s="1">
        <v>2978</v>
      </c>
      <c r="B2972" s="1" t="str">
        <f t="shared" si="46"/>
        <v>ReEnergy Ashland LLC</v>
      </c>
      <c r="C2972" s="1" t="b">
        <f>IF(D2972&lt;&gt;"",IF(COUNTIF($D$2:D2971, D2972), INDEX($A$2:$D$100000, MATCH(D2972, $D$2:D2971,0),1), FALSE), FALSE)</f>
        <v>0</v>
      </c>
      <c r="F2972" s="1" t="b">
        <f>IF(G2972&lt;&gt;"", IF(COUNTIF($G$2:G2971, G2972), INDEX($A$2:$G$100000, MATCH(G2972, $G$2:G2971,0),1), FALSE), FALSE)</f>
        <v>0</v>
      </c>
      <c r="G2972" s="1">
        <v>1981</v>
      </c>
      <c r="H2972" s="1" t="s">
        <v>3083</v>
      </c>
    </row>
    <row r="2973" spans="1:8" x14ac:dyDescent="0.2">
      <c r="A2973" s="1">
        <v>2979</v>
      </c>
      <c r="B2973" s="1" t="str">
        <f t="shared" si="46"/>
        <v>ReEnergy Biomass LLC</v>
      </c>
      <c r="C2973" s="1" t="b">
        <f>IF(D2973&lt;&gt;"",IF(COUNTIF($D$2:D2972, D2973), INDEX($A$2:$D$100000, MATCH(D2973, $D$2:D2972,0),1), FALSE), FALSE)</f>
        <v>0</v>
      </c>
      <c r="F2973" s="1" t="b">
        <f>IF(G2973&lt;&gt;"", IF(COUNTIF($G$2:G2972, G2973), INDEX($A$2:$G$100000, MATCH(G2973, $G$2:G2972,0),1), FALSE), FALSE)</f>
        <v>0</v>
      </c>
      <c r="G2973" s="1">
        <v>57431</v>
      </c>
      <c r="H2973" s="1" t="s">
        <v>3084</v>
      </c>
    </row>
    <row r="2974" spans="1:8" x14ac:dyDescent="0.2">
      <c r="A2974" s="1">
        <v>2980</v>
      </c>
      <c r="B2974" s="1" t="str">
        <f t="shared" si="46"/>
        <v>ReEnergy Chateaugay LLC</v>
      </c>
      <c r="C2974" s="1" t="b">
        <f>IF(D2974&lt;&gt;"",IF(COUNTIF($D$2:D2973, D2974), INDEX($A$2:$D$100000, MATCH(D2974, $D$2:D2973,0),1), FALSE), FALSE)</f>
        <v>0</v>
      </c>
      <c r="F2974" s="1" t="b">
        <f>IF(G2974&lt;&gt;"", IF(COUNTIF($G$2:G2973, G2974), INDEX($A$2:$G$100000, MATCH(G2974, $G$2:G2973,0),1), FALSE), FALSE)</f>
        <v>0</v>
      </c>
      <c r="G2974" s="1">
        <v>57433</v>
      </c>
      <c r="H2974" s="1" t="s">
        <v>3085</v>
      </c>
    </row>
    <row r="2975" spans="1:8" x14ac:dyDescent="0.2">
      <c r="A2975" s="1">
        <v>2981</v>
      </c>
      <c r="B2975" s="1" t="str">
        <f t="shared" si="46"/>
        <v>ReEnergy Fort Fairfield LLC</v>
      </c>
      <c r="C2975" s="1" t="b">
        <f>IF(D2975&lt;&gt;"",IF(COUNTIF($D$2:D2974, D2975), INDEX($A$2:$D$100000, MATCH(D2975, $D$2:D2974,0),1), FALSE), FALSE)</f>
        <v>0</v>
      </c>
      <c r="F2975" s="1" t="b">
        <f>IF(G2975&lt;&gt;"", IF(COUNTIF($G$2:G2974, G2975), INDEX($A$2:$G$100000, MATCH(G2975, $G$2:G2974,0),1), FALSE), FALSE)</f>
        <v>0</v>
      </c>
      <c r="G2975" s="1">
        <v>1984</v>
      </c>
      <c r="H2975" s="1" t="s">
        <v>3086</v>
      </c>
    </row>
    <row r="2976" spans="1:8" x14ac:dyDescent="0.2">
      <c r="A2976" s="1">
        <v>2982</v>
      </c>
      <c r="B2976" s="1" t="str">
        <f t="shared" si="46"/>
        <v>ReEnergy Livermore Falls</v>
      </c>
      <c r="C2976" s="1" t="b">
        <f>IF(D2976&lt;&gt;"",IF(COUNTIF($D$2:D2975, D2976), INDEX($A$2:$D$100000, MATCH(D2976, $D$2:D2975,0),1), FALSE), FALSE)</f>
        <v>0</v>
      </c>
      <c r="F2976" s="1" t="b">
        <f>IF(G2976&lt;&gt;"", IF(COUNTIF($G$2:G2975, G2976), INDEX($A$2:$G$100000, MATCH(G2976, $G$2:G2975,0),1), FALSE), FALSE)</f>
        <v>0</v>
      </c>
      <c r="G2976" s="1">
        <v>57432</v>
      </c>
      <c r="H2976" s="1" t="s">
        <v>3087</v>
      </c>
    </row>
    <row r="2977" spans="1:8" x14ac:dyDescent="0.2">
      <c r="A2977" s="1">
        <v>2983</v>
      </c>
      <c r="B2977" s="1" t="str">
        <f t="shared" si="46"/>
        <v>ReEnergy Stratton LLC</v>
      </c>
      <c r="C2977" s="1" t="b">
        <f>IF(D2977&lt;&gt;"",IF(COUNTIF($D$2:D2976, D2977), INDEX($A$2:$D$100000, MATCH(D2977, $D$2:D2976,0),1), FALSE), FALSE)</f>
        <v>0</v>
      </c>
      <c r="F2977" s="1" t="b">
        <f>IF(G2977&lt;&gt;"", IF(COUNTIF($G$2:G2976, G2977), INDEX($A$2:$G$100000, MATCH(G2977, $G$2:G2976,0),1), FALSE), FALSE)</f>
        <v>0</v>
      </c>
      <c r="G2977" s="1">
        <v>1950</v>
      </c>
      <c r="H2977" s="1" t="s">
        <v>3088</v>
      </c>
    </row>
    <row r="2978" spans="1:8" x14ac:dyDescent="0.2">
      <c r="A2978" s="1">
        <v>2984</v>
      </c>
      <c r="B2978" s="1" t="str">
        <f t="shared" si="46"/>
        <v>Regents of the University of Minnesota</v>
      </c>
      <c r="C2978" s="1" t="b">
        <f>IF(D2978&lt;&gt;"",IF(COUNTIF($D$2:D2977, D2978), INDEX($A$2:$D$100000, MATCH(D2978, $D$2:D2977,0),1), FALSE), FALSE)</f>
        <v>0</v>
      </c>
      <c r="F2978" s="1" t="b">
        <f>IF(G2978&lt;&gt;"", IF(COUNTIF($G$2:G2977, G2978), INDEX($A$2:$G$100000, MATCH(G2978, $G$2:G2977,0),1), FALSE), FALSE)</f>
        <v>0</v>
      </c>
      <c r="G2978" s="1">
        <v>57215</v>
      </c>
      <c r="H2978" s="1" t="s">
        <v>3089</v>
      </c>
    </row>
    <row r="2979" spans="1:8" x14ac:dyDescent="0.2">
      <c r="A2979" s="1">
        <v>2985</v>
      </c>
      <c r="B2979" s="1" t="str">
        <f t="shared" si="46"/>
        <v>Regulus Solar, LLC</v>
      </c>
      <c r="C2979" s="1" t="b">
        <f>IF(D2979&lt;&gt;"",IF(COUNTIF($D$2:D2978, D2979), INDEX($A$2:$D$100000, MATCH(D2979, $D$2:D2978,0),1), FALSE), FALSE)</f>
        <v>0</v>
      </c>
      <c r="F2979" s="1" t="b">
        <f>IF(G2979&lt;&gt;"", IF(COUNTIF($G$2:G2978, G2979), INDEX($A$2:$G$100000, MATCH(G2979, $G$2:G2978,0),1), FALSE), FALSE)</f>
        <v>0</v>
      </c>
      <c r="G2979" s="1">
        <v>56980</v>
      </c>
      <c r="H2979" s="1" t="s">
        <v>3090</v>
      </c>
    </row>
    <row r="2980" spans="1:8" x14ac:dyDescent="0.2">
      <c r="A2980" s="1">
        <v>2986</v>
      </c>
      <c r="B2980" s="1" t="str">
        <f t="shared" si="46"/>
        <v>Renew Energy Maintenance LLC</v>
      </c>
      <c r="C2980" s="1" t="b">
        <f>IF(D2980&lt;&gt;"",IF(COUNTIF($D$2:D2979, D2980), INDEX($A$2:$D$100000, MATCH(D2980, $D$2:D2979,0),1), FALSE), FALSE)</f>
        <v>0</v>
      </c>
      <c r="F2980" s="1" t="b">
        <f>IF(G2980&lt;&gt;"", IF(COUNTIF($G$2:G2979, G2980), INDEX($A$2:$G$100000, MATCH(G2980, $G$2:G2979,0),1), FALSE), FALSE)</f>
        <v>0</v>
      </c>
      <c r="G2980" s="1">
        <v>56689</v>
      </c>
      <c r="H2980" s="1" t="s">
        <v>3091</v>
      </c>
    </row>
    <row r="2981" spans="1:8" x14ac:dyDescent="0.2">
      <c r="A2981" s="1">
        <v>2987</v>
      </c>
      <c r="B2981" s="1" t="str">
        <f t="shared" si="46"/>
        <v>Renewable World Energies LLC</v>
      </c>
      <c r="C2981" s="1" t="b">
        <f>IF(D2981&lt;&gt;"",IF(COUNTIF($D$2:D2980, D2981), INDEX($A$2:$D$100000, MATCH(D2981, $D$2:D2980,0),1), FALSE), FALSE)</f>
        <v>0</v>
      </c>
      <c r="F2981" s="1" t="b">
        <f>IF(G2981&lt;&gt;"", IF(COUNTIF($G$2:G2980, G2981), INDEX($A$2:$G$100000, MATCH(G2981, $G$2:G2980,0),1), FALSE), FALSE)</f>
        <v>0</v>
      </c>
      <c r="G2981" s="1">
        <v>58149</v>
      </c>
      <c r="H2981" s="1" t="s">
        <v>3092</v>
      </c>
    </row>
    <row r="2982" spans="1:8" x14ac:dyDescent="0.2">
      <c r="A2982" s="1">
        <v>2988</v>
      </c>
      <c r="B2982" s="1" t="str">
        <f t="shared" si="46"/>
        <v>Rentech Nitrogen Pasadena LLC</v>
      </c>
      <c r="C2982" s="1" t="b">
        <f>IF(D2982&lt;&gt;"",IF(COUNTIF($D$2:D2981, D2982), INDEX($A$2:$D$100000, MATCH(D2982, $D$2:D2981,0),1), FALSE), FALSE)</f>
        <v>0</v>
      </c>
      <c r="F2982" s="1" t="b">
        <f>IF(G2982&lt;&gt;"", IF(COUNTIF($G$2:G2981, G2982), INDEX($A$2:$G$100000, MATCH(G2982, $G$2:G2981,0),1), FALSE), FALSE)</f>
        <v>0</v>
      </c>
      <c r="G2982" s="1">
        <v>58749</v>
      </c>
      <c r="H2982" s="1" t="s">
        <v>3093</v>
      </c>
    </row>
    <row r="2983" spans="1:8" x14ac:dyDescent="0.2">
      <c r="A2983" s="1">
        <v>2989</v>
      </c>
      <c r="B2983" s="1" t="str">
        <f t="shared" si="46"/>
        <v>ReNu Power Holdings LLC</v>
      </c>
      <c r="C2983" s="1" t="b">
        <f>IF(D2983&lt;&gt;"",IF(COUNTIF($D$2:D2982, D2983), INDEX($A$2:$D$100000, MATCH(D2983, $D$2:D2982,0),1), FALSE), FALSE)</f>
        <v>0</v>
      </c>
      <c r="F2983" s="1" t="b">
        <f>IF(G2983&lt;&gt;"", IF(COUNTIF($G$2:G2982, G2983), INDEX($A$2:$G$100000, MATCH(G2983, $G$2:G2982,0),1), FALSE), FALSE)</f>
        <v>0</v>
      </c>
      <c r="G2983" s="1">
        <v>54907</v>
      </c>
      <c r="H2983" s="1" t="s">
        <v>3094</v>
      </c>
    </row>
    <row r="2984" spans="1:8" x14ac:dyDescent="0.2">
      <c r="A2984" s="1">
        <v>2990</v>
      </c>
      <c r="B2984" s="1" t="str">
        <f t="shared" si="46"/>
        <v>Resolute Forest Products</v>
      </c>
      <c r="C2984" s="1" t="b">
        <f>IF(D2984&lt;&gt;"",IF(COUNTIF($D$2:D2983, D2984), INDEX($A$2:$D$100000, MATCH(D2984, $D$2:D2983,0),1), FALSE), FALSE)</f>
        <v>0</v>
      </c>
      <c r="F2984" s="1" t="b">
        <f>IF(G2984&lt;&gt;"", IF(COUNTIF($G$2:G2983, G2984), INDEX($A$2:$G$100000, MATCH(G2984, $G$2:G2983,0),1), FALSE), FALSE)</f>
        <v>0</v>
      </c>
      <c r="G2984" s="1">
        <v>23931</v>
      </c>
      <c r="H2984" s="1" t="s">
        <v>3095</v>
      </c>
    </row>
    <row r="2985" spans="1:8" x14ac:dyDescent="0.2">
      <c r="A2985" s="1">
        <v>2991</v>
      </c>
      <c r="B2985" s="1" t="str">
        <f t="shared" si="46"/>
        <v>RET Modesto Solar LLC</v>
      </c>
      <c r="C2985" s="1" t="b">
        <f>IF(D2985&lt;&gt;"",IF(COUNTIF($D$2:D2984, D2985), INDEX($A$2:$D$100000, MATCH(D2985, $D$2:D2984,0),1), FALSE), FALSE)</f>
        <v>0</v>
      </c>
      <c r="F2985" s="1" t="b">
        <f>IF(G2985&lt;&gt;"", IF(COUNTIF($G$2:G2984, G2985), INDEX($A$2:$G$100000, MATCH(G2985, $G$2:G2984,0),1), FALSE), FALSE)</f>
        <v>0</v>
      </c>
      <c r="G2985" s="1">
        <v>57410</v>
      </c>
      <c r="H2985" s="1" t="s">
        <v>3096</v>
      </c>
    </row>
    <row r="2986" spans="1:8" x14ac:dyDescent="0.2">
      <c r="A2986" s="1">
        <v>2992</v>
      </c>
      <c r="B2986" s="1" t="str">
        <f t="shared" si="46"/>
        <v>REUT Origination, LLC</v>
      </c>
      <c r="C2986" s="1" t="b">
        <f>IF(D2986&lt;&gt;"",IF(COUNTIF($D$2:D2985, D2986), INDEX($A$2:$D$100000, MATCH(D2986, $D$2:D2985,0),1), FALSE), FALSE)</f>
        <v>0</v>
      </c>
      <c r="F2986" s="1" t="b">
        <f>IF(G2986&lt;&gt;"", IF(COUNTIF($G$2:G2985, G2986), INDEX($A$2:$G$100000, MATCH(G2986, $G$2:G2985,0),1), FALSE), FALSE)</f>
        <v>0</v>
      </c>
      <c r="G2986" s="1">
        <v>59358</v>
      </c>
      <c r="H2986" s="1" t="s">
        <v>3097</v>
      </c>
    </row>
    <row r="2987" spans="1:8" x14ac:dyDescent="0.2">
      <c r="A2987" s="1">
        <v>2993</v>
      </c>
      <c r="B2987" s="1" t="str">
        <f t="shared" si="46"/>
        <v>Rhode Island Hospital</v>
      </c>
      <c r="C2987" s="1" t="b">
        <f>IF(D2987&lt;&gt;"",IF(COUNTIF($D$2:D2986, D2987), INDEX($A$2:$D$100000, MATCH(D2987, $D$2:D2986,0),1), FALSE), FALSE)</f>
        <v>0</v>
      </c>
      <c r="F2987" s="1" t="b">
        <f>IF(G2987&lt;&gt;"", IF(COUNTIF($G$2:G2986, G2987), INDEX($A$2:$G$100000, MATCH(G2987, $G$2:G2986,0),1), FALSE), FALSE)</f>
        <v>0</v>
      </c>
      <c r="G2987" s="1">
        <v>16001</v>
      </c>
      <c r="H2987" s="1" t="s">
        <v>3098</v>
      </c>
    </row>
    <row r="2988" spans="1:8" x14ac:dyDescent="0.2">
      <c r="A2988" s="1">
        <v>2994</v>
      </c>
      <c r="B2988" s="1" t="str">
        <f t="shared" si="46"/>
        <v>Rhode Island LFG Genco</v>
      </c>
      <c r="C2988" s="1" t="b">
        <f>IF(D2988&lt;&gt;"",IF(COUNTIF($D$2:D2987, D2988), INDEX($A$2:$D$100000, MATCH(D2988, $D$2:D2987,0),1), FALSE), FALSE)</f>
        <v>0</v>
      </c>
      <c r="F2988" s="1" t="b">
        <f>IF(G2988&lt;&gt;"", IF(COUNTIF($G$2:G2987, G2988), INDEX($A$2:$G$100000, MATCH(G2988, $G$2:G2987,0),1), FALSE), FALSE)</f>
        <v>0</v>
      </c>
      <c r="G2988" s="1">
        <v>56889</v>
      </c>
      <c r="H2988" s="1" t="s">
        <v>3099</v>
      </c>
    </row>
    <row r="2989" spans="1:8" x14ac:dyDescent="0.2">
      <c r="A2989" s="1">
        <v>2995</v>
      </c>
      <c r="B2989" s="1" t="str">
        <f t="shared" si="46"/>
        <v>Rice University</v>
      </c>
      <c r="C2989" s="1" t="b">
        <f>IF(D2989&lt;&gt;"",IF(COUNTIF($D$2:D2988, D2989), INDEX($A$2:$D$100000, MATCH(D2989, $D$2:D2988,0),1), FALSE), FALSE)</f>
        <v>0</v>
      </c>
      <c r="F2989" s="1" t="b">
        <f>IF(G2989&lt;&gt;"", IF(COUNTIF($G$2:G2988, G2989), INDEX($A$2:$G$100000, MATCH(G2989, $G$2:G2988,0),1), FALSE), FALSE)</f>
        <v>0</v>
      </c>
      <c r="G2989" s="1">
        <v>15941</v>
      </c>
      <c r="H2989" s="1" t="s">
        <v>3100</v>
      </c>
    </row>
    <row r="2990" spans="1:8" x14ac:dyDescent="0.2">
      <c r="A2990" s="1">
        <v>2996</v>
      </c>
      <c r="B2990" s="1" t="str">
        <f t="shared" si="46"/>
        <v>Riceland Foods Inc.</v>
      </c>
      <c r="C2990" s="1" t="b">
        <f>IF(D2990&lt;&gt;"",IF(COUNTIF($D$2:D2989, D2990), INDEX($A$2:$D$100000, MATCH(D2990, $D$2:D2989,0),1), FALSE), FALSE)</f>
        <v>0</v>
      </c>
      <c r="F2990" s="1" t="b">
        <f>IF(G2990&lt;&gt;"", IF(COUNTIF($G$2:G2989, G2990), INDEX($A$2:$G$100000, MATCH(G2990, $G$2:G2989,0),1), FALSE), FALSE)</f>
        <v>0</v>
      </c>
      <c r="G2990" s="1">
        <v>15597</v>
      </c>
      <c r="H2990" s="1" t="s">
        <v>3101</v>
      </c>
    </row>
    <row r="2991" spans="1:8" x14ac:dyDescent="0.2">
      <c r="A2991" s="1">
        <v>2997</v>
      </c>
      <c r="B2991" s="1" t="str">
        <f t="shared" si="46"/>
        <v>Richland Center Renewable Energy LLC</v>
      </c>
      <c r="C2991" s="1" t="b">
        <f>IF(D2991&lt;&gt;"",IF(COUNTIF($D$2:D2990, D2991), INDEX($A$2:$D$100000, MATCH(D2991, $D$2:D2990,0),1), FALSE), FALSE)</f>
        <v>0</v>
      </c>
      <c r="F2991" s="1" t="b">
        <f>IF(G2991&lt;&gt;"", IF(COUNTIF($G$2:G2990, G2991), INDEX($A$2:$G$100000, MATCH(G2991, $G$2:G2990,0),1), FALSE), FALSE)</f>
        <v>0</v>
      </c>
      <c r="G2991" s="1">
        <v>58709</v>
      </c>
      <c r="H2991" s="1" t="s">
        <v>3102</v>
      </c>
    </row>
    <row r="2992" spans="1:8" x14ac:dyDescent="0.2">
      <c r="A2992" s="1">
        <v>2998</v>
      </c>
      <c r="B2992" s="1" t="str">
        <f t="shared" si="46"/>
        <v>Richland-Stryker Generation LLC</v>
      </c>
      <c r="C2992" s="1" t="b">
        <f>IF(D2992&lt;&gt;"",IF(COUNTIF($D$2:D2991, D2992), INDEX($A$2:$D$100000, MATCH(D2992, $D$2:D2991,0),1), FALSE), FALSE)</f>
        <v>0</v>
      </c>
      <c r="F2992" s="1" t="b">
        <f>IF(G2992&lt;&gt;"", IF(COUNTIF($G$2:G2991, G2992), INDEX($A$2:$G$100000, MATCH(G2992, $G$2:G2991,0),1), FALSE), FALSE)</f>
        <v>0</v>
      </c>
      <c r="G2992" s="1">
        <v>57359</v>
      </c>
      <c r="H2992" s="1" t="s">
        <v>3103</v>
      </c>
    </row>
    <row r="2993" spans="1:8" x14ac:dyDescent="0.2">
      <c r="A2993" s="1">
        <v>2999</v>
      </c>
      <c r="B2993" s="1" t="str">
        <f t="shared" si="46"/>
        <v>Richmond Energy LLC</v>
      </c>
      <c r="C2993" s="1" t="b">
        <f>IF(D2993&lt;&gt;"",IF(COUNTIF($D$2:D2992, D2993), INDEX($A$2:$D$100000, MATCH(D2993, $D$2:D2992,0),1), FALSE), FALSE)</f>
        <v>0</v>
      </c>
      <c r="F2993" s="1" t="b">
        <f>IF(G2993&lt;&gt;"", IF(COUNTIF($G$2:G2992, G2993), INDEX($A$2:$G$100000, MATCH(G2993, $G$2:G2992,0),1), FALSE), FALSE)</f>
        <v>0</v>
      </c>
      <c r="G2993" s="1">
        <v>57259</v>
      </c>
      <c r="H2993" s="1" t="s">
        <v>3104</v>
      </c>
    </row>
    <row r="2994" spans="1:8" x14ac:dyDescent="0.2">
      <c r="A2994" s="1">
        <v>3000</v>
      </c>
      <c r="B2994" s="1" t="str">
        <f t="shared" si="46"/>
        <v>Ridgeline Energy LLC</v>
      </c>
      <c r="C2994" s="1" t="b">
        <f>IF(D2994&lt;&gt;"",IF(COUNTIF($D$2:D2993, D2994), INDEX($A$2:$D$100000, MATCH(D2994, $D$2:D2993,0),1), FALSE), FALSE)</f>
        <v>0</v>
      </c>
      <c r="F2994" s="1" t="b">
        <f>IF(G2994&lt;&gt;"", IF(COUNTIF($G$2:G2993, G2994), INDEX($A$2:$G$100000, MATCH(G2994, $G$2:G2993,0),1), FALSE), FALSE)</f>
        <v>0</v>
      </c>
      <c r="G2994" s="1">
        <v>57075</v>
      </c>
      <c r="H2994" s="1" t="s">
        <v>3105</v>
      </c>
    </row>
    <row r="2995" spans="1:8" x14ac:dyDescent="0.2">
      <c r="A2995" s="1">
        <v>3001</v>
      </c>
      <c r="B2995" s="1" t="str">
        <f t="shared" si="46"/>
        <v>Ridgewind Power Partners LLC</v>
      </c>
      <c r="C2995" s="1" t="b">
        <f>IF(D2995&lt;&gt;"",IF(COUNTIF($D$2:D2994, D2995), INDEX($A$2:$D$100000, MATCH(D2995, $D$2:D2994,0),1), FALSE), FALSE)</f>
        <v>0</v>
      </c>
      <c r="F2995" s="1" t="b">
        <f>IF(G2995&lt;&gt;"", IF(COUNTIF($G$2:G2994, G2995), INDEX($A$2:$G$100000, MATCH(G2995, $G$2:G2994,0),1), FALSE), FALSE)</f>
        <v>0</v>
      </c>
      <c r="G2995" s="1">
        <v>56715</v>
      </c>
      <c r="H2995" s="1" t="s">
        <v>3106</v>
      </c>
    </row>
    <row r="2996" spans="1:8" x14ac:dyDescent="0.2">
      <c r="A2996" s="1">
        <v>3002</v>
      </c>
      <c r="B2996" s="1" t="str">
        <f t="shared" si="46"/>
        <v>Rio Blanco Water Conserv Dist</v>
      </c>
      <c r="C2996" s="1" t="b">
        <f>IF(D2996&lt;&gt;"",IF(COUNTIF($D$2:D2995, D2996), INDEX($A$2:$D$100000, MATCH(D2996, $D$2:D2995,0),1), FALSE), FALSE)</f>
        <v>0</v>
      </c>
      <c r="F2996" s="1" t="b">
        <f>IF(G2996&lt;&gt;"", IF(COUNTIF($G$2:G2995, G2996), INDEX($A$2:$G$100000, MATCH(G2996, $G$2:G2995,0),1), FALSE), FALSE)</f>
        <v>0</v>
      </c>
      <c r="G2996" s="1">
        <v>16070</v>
      </c>
      <c r="H2996" s="1" t="s">
        <v>3107</v>
      </c>
    </row>
    <row r="2997" spans="1:8" x14ac:dyDescent="0.2">
      <c r="A2997" s="1">
        <v>3003</v>
      </c>
      <c r="B2997" s="1" t="str">
        <f t="shared" si="46"/>
        <v>Rio Bravo Fresno</v>
      </c>
      <c r="C2997" s="1" t="b">
        <f>IF(D2997&lt;&gt;"",IF(COUNTIF($D$2:D2996, D2997), INDEX($A$2:$D$100000, MATCH(D2997, $D$2:D2996,0),1), FALSE), FALSE)</f>
        <v>0</v>
      </c>
      <c r="F2997" s="1" t="b">
        <f>IF(G2997&lt;&gt;"", IF(COUNTIF($G$2:G2996, G2997), INDEX($A$2:$G$100000, MATCH(G2997, $G$2:G2996,0),1), FALSE), FALSE)</f>
        <v>0</v>
      </c>
      <c r="G2997" s="1">
        <v>15986</v>
      </c>
      <c r="H2997" s="1" t="s">
        <v>3108</v>
      </c>
    </row>
    <row r="2998" spans="1:8" x14ac:dyDescent="0.2">
      <c r="A2998" s="1">
        <v>3004</v>
      </c>
      <c r="B2998" s="1" t="str">
        <f t="shared" si="46"/>
        <v>Rio Bravo Jasmin</v>
      </c>
      <c r="C2998" s="1" t="b">
        <f>IF(D2998&lt;&gt;"",IF(COUNTIF($D$2:D2997, D2998), INDEX($A$2:$D$100000, MATCH(D2998, $D$2:D2997,0),1), FALSE), FALSE)</f>
        <v>0</v>
      </c>
      <c r="F2998" s="1" t="b">
        <f>IF(G2998&lt;&gt;"", IF(COUNTIF($G$2:G2997, G2998), INDEX($A$2:$G$100000, MATCH(G2998, $G$2:G2997,0),1), FALSE), FALSE)</f>
        <v>0</v>
      </c>
      <c r="G2998" s="1">
        <v>16061</v>
      </c>
      <c r="H2998" s="1" t="s">
        <v>3109</v>
      </c>
    </row>
    <row r="2999" spans="1:8" x14ac:dyDescent="0.2">
      <c r="A2999" s="1">
        <v>3005</v>
      </c>
      <c r="B2999" s="1" t="str">
        <f t="shared" si="46"/>
        <v>Rio Bravo Rocklin</v>
      </c>
      <c r="C2999" s="1" t="b">
        <f>IF(D2999&lt;&gt;"",IF(COUNTIF($D$2:D2998, D2999), INDEX($A$2:$D$100000, MATCH(D2999, $D$2:D2998,0),1), FALSE), FALSE)</f>
        <v>0</v>
      </c>
      <c r="F2999" s="1" t="b">
        <f>IF(G2999&lt;&gt;"", IF(COUNTIF($G$2:G2998, G2999), INDEX($A$2:$G$100000, MATCH(G2999, $G$2:G2998,0),1), FALSE), FALSE)</f>
        <v>0</v>
      </c>
      <c r="G2999" s="1">
        <v>16077</v>
      </c>
      <c r="H2999" s="1" t="s">
        <v>3110</v>
      </c>
    </row>
    <row r="3000" spans="1:8" x14ac:dyDescent="0.2">
      <c r="A3000" s="1">
        <v>3006</v>
      </c>
      <c r="B3000" s="1" t="str">
        <f t="shared" si="46"/>
        <v>Rio Grande Valley Sugar Growers, Inc.</v>
      </c>
      <c r="C3000" s="1" t="b">
        <f>IF(D3000&lt;&gt;"",IF(COUNTIF($D$2:D2999, D3000), INDEX($A$2:$D$100000, MATCH(D3000, $D$2:D2999,0),1), FALSE), FALSE)</f>
        <v>0</v>
      </c>
      <c r="F3000" s="1" t="b">
        <f>IF(G3000&lt;&gt;"", IF(COUNTIF($G$2:G2999, G3000), INDEX($A$2:$G$100000, MATCH(G3000, $G$2:G2999,0),1), FALSE), FALSE)</f>
        <v>0</v>
      </c>
      <c r="G3000" s="1">
        <v>16098</v>
      </c>
      <c r="H3000" s="1" t="s">
        <v>3111</v>
      </c>
    </row>
    <row r="3001" spans="1:8" x14ac:dyDescent="0.2">
      <c r="A3001" s="1">
        <v>3007</v>
      </c>
      <c r="B3001" s="1" t="str">
        <f t="shared" si="46"/>
        <v>Rippey Wind Energy LLC</v>
      </c>
      <c r="C3001" s="1" t="b">
        <f>IF(D3001&lt;&gt;"",IF(COUNTIF($D$2:D3000, D3001), INDEX($A$2:$D$100000, MATCH(D3001, $D$2:D3000,0),1), FALSE), FALSE)</f>
        <v>0</v>
      </c>
      <c r="F3001" s="1" t="b">
        <f>IF(G3001&lt;&gt;"", IF(COUNTIF($G$2:G3000, G3001), INDEX($A$2:$G$100000, MATCH(G3001, $G$2:G3000,0),1), FALSE), FALSE)</f>
        <v>0</v>
      </c>
      <c r="G3001" s="1">
        <v>57149</v>
      </c>
      <c r="H3001" s="1" t="s">
        <v>3112</v>
      </c>
    </row>
    <row r="3002" spans="1:8" x14ac:dyDescent="0.2">
      <c r="A3002" s="1">
        <v>3008</v>
      </c>
      <c r="B3002" s="1" t="str">
        <f t="shared" si="46"/>
        <v>RISEC Opeating Services</v>
      </c>
      <c r="C3002" s="1" t="b">
        <f>IF(D3002&lt;&gt;"",IF(COUNTIF($D$2:D3001, D3002), INDEX($A$2:$D$100000, MATCH(D3002, $D$2:D3001,0),1), FALSE), FALSE)</f>
        <v>0</v>
      </c>
      <c r="F3002" s="1" t="b">
        <f>IF(G3002&lt;&gt;"", IF(COUNTIF($G$2:G3001, G3002), INDEX($A$2:$G$100000, MATCH(G3002, $G$2:G3001,0),1), FALSE), FALSE)</f>
        <v>0</v>
      </c>
      <c r="G3002" s="1">
        <v>6832</v>
      </c>
      <c r="H3002" s="1" t="s">
        <v>3113</v>
      </c>
    </row>
    <row r="3003" spans="1:8" x14ac:dyDescent="0.2">
      <c r="A3003" s="1">
        <v>3009</v>
      </c>
      <c r="B3003" s="1" t="str">
        <f t="shared" si="46"/>
        <v>Rising Tree Wind Farm II LLC</v>
      </c>
      <c r="C3003" s="1" t="b">
        <f>IF(D3003&lt;&gt;"",IF(COUNTIF($D$2:D3002, D3003), INDEX($A$2:$D$100000, MATCH(D3003, $D$2:D3002,0),1), FALSE), FALSE)</f>
        <v>0</v>
      </c>
      <c r="F3003" s="1" t="b">
        <f>IF(G3003&lt;&gt;"", IF(COUNTIF($G$2:G3002, G3003), INDEX($A$2:$G$100000, MATCH(G3003, $G$2:G3002,0),1), FALSE), FALSE)</f>
        <v>0</v>
      </c>
      <c r="G3003" s="1">
        <v>59040</v>
      </c>
      <c r="H3003" s="1" t="s">
        <v>3114</v>
      </c>
    </row>
    <row r="3004" spans="1:8" x14ac:dyDescent="0.2">
      <c r="A3004" s="1">
        <v>3010</v>
      </c>
      <c r="B3004" s="1" t="str">
        <f t="shared" si="46"/>
        <v>Rising Tree Wind Farm III LLC</v>
      </c>
      <c r="C3004" s="1" t="b">
        <f>IF(D3004&lt;&gt;"",IF(COUNTIF($D$2:D3003, D3004), INDEX($A$2:$D$100000, MATCH(D3004, $D$2:D3003,0),1), FALSE), FALSE)</f>
        <v>0</v>
      </c>
      <c r="F3004" s="1" t="b">
        <f>IF(G3004&lt;&gt;"", IF(COUNTIF($G$2:G3003, G3004), INDEX($A$2:$G$100000, MATCH(G3004, $G$2:G3003,0),1), FALSE), FALSE)</f>
        <v>0</v>
      </c>
      <c r="G3004" s="1">
        <v>59042</v>
      </c>
      <c r="H3004" s="1" t="s">
        <v>3115</v>
      </c>
    </row>
    <row r="3005" spans="1:8" x14ac:dyDescent="0.2">
      <c r="A3005" s="1">
        <v>3011</v>
      </c>
      <c r="B3005" s="1" t="str">
        <f t="shared" si="46"/>
        <v>Rising Tree Wind Farm LLC</v>
      </c>
      <c r="C3005" s="1" t="b">
        <f>IF(D3005&lt;&gt;"",IF(COUNTIF($D$2:D3004, D3005), INDEX($A$2:$D$100000, MATCH(D3005, $D$2:D3004,0),1), FALSE), FALSE)</f>
        <v>0</v>
      </c>
      <c r="F3005" s="1" t="b">
        <f>IF(G3005&lt;&gt;"", IF(COUNTIF($G$2:G3004, G3005), INDEX($A$2:$G$100000, MATCH(G3005, $G$2:G3004,0),1), FALSE), FALSE)</f>
        <v>0</v>
      </c>
      <c r="G3005" s="1">
        <v>56937</v>
      </c>
      <c r="H3005" s="1" t="s">
        <v>3116</v>
      </c>
    </row>
    <row r="3006" spans="1:8" x14ac:dyDescent="0.2">
      <c r="A3006" s="1">
        <v>3012</v>
      </c>
      <c r="B3006" s="1" t="str">
        <f t="shared" si="46"/>
        <v>Riverside County Waste Management Dept</v>
      </c>
      <c r="C3006" s="1" t="b">
        <f>IF(D3006&lt;&gt;"",IF(COUNTIF($D$2:D3005, D3006), INDEX($A$2:$D$100000, MATCH(D3006, $D$2:D3005,0),1), FALSE), FALSE)</f>
        <v>0</v>
      </c>
      <c r="F3006" s="1" t="b">
        <f>IF(G3006&lt;&gt;"", IF(COUNTIF($G$2:G3005, G3006), INDEX($A$2:$G$100000, MATCH(G3006, $G$2:G3005,0),1), FALSE), FALSE)</f>
        <v>0</v>
      </c>
      <c r="G3006" s="1">
        <v>16045</v>
      </c>
      <c r="H3006" s="1" t="s">
        <v>3117</v>
      </c>
    </row>
    <row r="3007" spans="1:8" x14ac:dyDescent="0.2">
      <c r="A3007" s="1">
        <v>3013</v>
      </c>
      <c r="B3007" s="1" t="str">
        <f t="shared" si="46"/>
        <v>Riverside Generating Co LLC</v>
      </c>
      <c r="C3007" s="1" t="b">
        <f>IF(D3007&lt;&gt;"",IF(COUNTIF($D$2:D3006, D3007), INDEX($A$2:$D$100000, MATCH(D3007, $D$2:D3006,0),1), FALSE), FALSE)</f>
        <v>0</v>
      </c>
      <c r="F3007" s="1" t="b">
        <f>IF(G3007&lt;&gt;"", IF(COUNTIF($G$2:G3006, G3007), INDEX($A$2:$G$100000, MATCH(G3007, $G$2:G3006,0),1), FALSE), FALSE)</f>
        <v>0</v>
      </c>
      <c r="G3007" s="1">
        <v>16124</v>
      </c>
      <c r="H3007" s="1" t="s">
        <v>3118</v>
      </c>
    </row>
    <row r="3008" spans="1:8" x14ac:dyDescent="0.2">
      <c r="A3008" s="1">
        <v>3014</v>
      </c>
      <c r="B3008" s="1" t="str">
        <f t="shared" si="46"/>
        <v>Riverside Investments LLC</v>
      </c>
      <c r="C3008" s="1" t="b">
        <f>IF(D3008&lt;&gt;"",IF(COUNTIF($D$2:D3007, D3008), INDEX($A$2:$D$100000, MATCH(D3008, $D$2:D3007,0),1), FALSE), FALSE)</f>
        <v>0</v>
      </c>
      <c r="F3008" s="1" t="b">
        <f>IF(G3008&lt;&gt;"", IF(COUNTIF($G$2:G3007, G3008), INDEX($A$2:$G$100000, MATCH(G3008, $G$2:G3007,0),1), FALSE), FALSE)</f>
        <v>0</v>
      </c>
      <c r="G3008" s="1">
        <v>58372</v>
      </c>
      <c r="H3008" s="1" t="s">
        <v>3119</v>
      </c>
    </row>
    <row r="3009" spans="1:8" x14ac:dyDescent="0.2">
      <c r="A3009" s="1">
        <v>3015</v>
      </c>
      <c r="B3009" s="1" t="str">
        <f t="shared" si="46"/>
        <v>Riverside Renewable Energy</v>
      </c>
      <c r="C3009" s="1" t="b">
        <f>IF(D3009&lt;&gt;"",IF(COUNTIF($D$2:D3008, D3009), INDEX($A$2:$D$100000, MATCH(D3009, $D$2:D3008,0),1), FALSE), FALSE)</f>
        <v>0</v>
      </c>
      <c r="F3009" s="1" t="b">
        <f>IF(G3009&lt;&gt;"", IF(COUNTIF($G$2:G3008, G3009), INDEX($A$2:$G$100000, MATCH(G3009, $G$2:G3008,0),1), FALSE), FALSE)</f>
        <v>0</v>
      </c>
      <c r="G3009" s="1">
        <v>57407</v>
      </c>
      <c r="H3009" s="1" t="s">
        <v>3120</v>
      </c>
    </row>
    <row r="3010" spans="1:8" x14ac:dyDescent="0.2">
      <c r="A3010" s="1">
        <v>3016</v>
      </c>
      <c r="B3010" s="1" t="str">
        <f t="shared" ref="B3010:B3073" si="47">IF(H3010="",E3010,H3010)</f>
        <v>Riverview Energy Systems</v>
      </c>
      <c r="C3010" s="1" t="b">
        <f>IF(D3010&lt;&gt;"",IF(COUNTIF($D$2:D3009, D3010), INDEX($A$2:$D$100000, MATCH(D3010, $D$2:D3009,0),1), FALSE), FALSE)</f>
        <v>0</v>
      </c>
      <c r="F3010" s="1" t="b">
        <f>IF(G3010&lt;&gt;"", IF(COUNTIF($G$2:G3009, G3010), INDEX($A$2:$G$100000, MATCH(G3010, $G$2:G3009,0),1), FALSE), FALSE)</f>
        <v>0</v>
      </c>
      <c r="G3010" s="1">
        <v>16073</v>
      </c>
      <c r="H3010" s="1" t="s">
        <v>3121</v>
      </c>
    </row>
    <row r="3011" spans="1:8" x14ac:dyDescent="0.2">
      <c r="A3011" s="1">
        <v>3017</v>
      </c>
      <c r="B3011" s="1" t="str">
        <f t="shared" si="47"/>
        <v>Riverwood Intl USA Inc</v>
      </c>
      <c r="C3011" s="1" t="b">
        <f>IF(D3011&lt;&gt;"",IF(COUNTIF($D$2:D3010, D3011), INDEX($A$2:$D$100000, MATCH(D3011, $D$2:D3010,0),1), FALSE), FALSE)</f>
        <v>0</v>
      </c>
      <c r="F3011" s="1" t="b">
        <f>IF(G3011&lt;&gt;"", IF(COUNTIF($G$2:G3010, G3011), INDEX($A$2:$G$100000, MATCH(G3011, $G$2:G3010,0),1), FALSE), FALSE)</f>
        <v>0</v>
      </c>
      <c r="G3011" s="1">
        <v>16024</v>
      </c>
      <c r="H3011" s="1" t="s">
        <v>3122</v>
      </c>
    </row>
    <row r="3012" spans="1:8" x14ac:dyDescent="0.2">
      <c r="A3012" s="1">
        <v>3018</v>
      </c>
      <c r="B3012" s="1" t="str">
        <f t="shared" si="47"/>
        <v>Robbins Lumber Inc</v>
      </c>
      <c r="C3012" s="1" t="b">
        <f>IF(D3012&lt;&gt;"",IF(COUNTIF($D$2:D3011, D3012), INDEX($A$2:$D$100000, MATCH(D3012, $D$2:D3011,0),1), FALSE), FALSE)</f>
        <v>0</v>
      </c>
      <c r="F3012" s="1" t="b">
        <f>IF(G3012&lt;&gt;"", IF(COUNTIF($G$2:G3011, G3012), INDEX($A$2:$G$100000, MATCH(G3012, $G$2:G3011,0),1), FALSE), FALSE)</f>
        <v>0</v>
      </c>
      <c r="G3012" s="1">
        <v>16191</v>
      </c>
      <c r="H3012" s="1" t="s">
        <v>3123</v>
      </c>
    </row>
    <row r="3013" spans="1:8" x14ac:dyDescent="0.2">
      <c r="A3013" s="1">
        <v>3019</v>
      </c>
      <c r="B3013" s="1" t="str">
        <f t="shared" si="47"/>
        <v>Robeson County Landfill</v>
      </c>
      <c r="C3013" s="1" t="b">
        <f>IF(D3013&lt;&gt;"",IF(COUNTIF($D$2:D3012, D3013), INDEX($A$2:$D$100000, MATCH(D3013, $D$2:D3012,0),1), FALSE), FALSE)</f>
        <v>0</v>
      </c>
      <c r="F3013" s="1" t="b">
        <f>IF(G3013&lt;&gt;"", IF(COUNTIF($G$2:G3012, G3013), INDEX($A$2:$G$100000, MATCH(G3013, $G$2:G3012,0),1), FALSE), FALSE)</f>
        <v>0</v>
      </c>
      <c r="G3013" s="1">
        <v>59529</v>
      </c>
      <c r="H3013" s="1" t="s">
        <v>3124</v>
      </c>
    </row>
    <row r="3014" spans="1:8" x14ac:dyDescent="0.2">
      <c r="A3014" s="1">
        <v>3020</v>
      </c>
      <c r="B3014" s="1" t="str">
        <f t="shared" si="47"/>
        <v>Rochelle Municipal Utilities</v>
      </c>
      <c r="C3014" s="1" t="b">
        <f>IF(D3014&lt;&gt;"",IF(COUNTIF($D$2:D3013, D3014), INDEX($A$2:$D$100000, MATCH(D3014, $D$2:D3013,0),1), FALSE), FALSE)</f>
        <v>0</v>
      </c>
      <c r="F3014" s="1" t="b">
        <f>IF(G3014&lt;&gt;"", IF(COUNTIF($G$2:G3013, G3014), INDEX($A$2:$G$100000, MATCH(G3014, $G$2:G3013,0),1), FALSE), FALSE)</f>
        <v>0</v>
      </c>
      <c r="G3014" s="1">
        <v>16179</v>
      </c>
      <c r="H3014" s="1" t="s">
        <v>3125</v>
      </c>
    </row>
    <row r="3015" spans="1:8" x14ac:dyDescent="0.2">
      <c r="A3015" s="1">
        <v>3021</v>
      </c>
      <c r="B3015" s="1" t="str">
        <f t="shared" si="47"/>
        <v>Rochester Public Utilities</v>
      </c>
      <c r="C3015" s="1" t="b">
        <f>IF(D3015&lt;&gt;"",IF(COUNTIF($D$2:D3014, D3015), INDEX($A$2:$D$100000, MATCH(D3015, $D$2:D3014,0),1), FALSE), FALSE)</f>
        <v>0</v>
      </c>
      <c r="F3015" s="1" t="b">
        <f>IF(G3015&lt;&gt;"", IF(COUNTIF($G$2:G3014, G3015), INDEX($A$2:$G$100000, MATCH(G3015, $G$2:G3014,0),1), FALSE), FALSE)</f>
        <v>0</v>
      </c>
      <c r="G3015" s="1">
        <v>16181</v>
      </c>
      <c r="H3015" s="1" t="s">
        <v>3126</v>
      </c>
    </row>
    <row r="3016" spans="1:8" x14ac:dyDescent="0.2">
      <c r="A3016" s="1">
        <v>3022</v>
      </c>
      <c r="B3016" s="1" t="str">
        <f t="shared" si="47"/>
        <v>Rock Farm LLC</v>
      </c>
      <c r="C3016" s="1" t="b">
        <f>IF(D3016&lt;&gt;"",IF(COUNTIF($D$2:D3015, D3016), INDEX($A$2:$D$100000, MATCH(D3016, $D$2:D3015,0),1), FALSE), FALSE)</f>
        <v>0</v>
      </c>
      <c r="F3016" s="1" t="b">
        <f>IF(G3016&lt;&gt;"", IF(COUNTIF($G$2:G3015, G3016), INDEX($A$2:$G$100000, MATCH(G3016, $G$2:G3015,0),1), FALSE), FALSE)</f>
        <v>0</v>
      </c>
      <c r="G3016" s="1">
        <v>58333</v>
      </c>
      <c r="H3016" s="1" t="s">
        <v>3127</v>
      </c>
    </row>
    <row r="3017" spans="1:8" x14ac:dyDescent="0.2">
      <c r="A3017" s="1">
        <v>3023</v>
      </c>
      <c r="B3017" s="1" t="str">
        <f t="shared" si="47"/>
        <v>Rock Rapids Municipal Utility</v>
      </c>
      <c r="C3017" s="1" t="b">
        <f>IF(D3017&lt;&gt;"",IF(COUNTIF($D$2:D3016, D3017), INDEX($A$2:$D$100000, MATCH(D3017, $D$2:D3016,0),1), FALSE), FALSE)</f>
        <v>0</v>
      </c>
      <c r="F3017" s="1" t="b">
        <f>IF(G3017&lt;&gt;"", IF(COUNTIF($G$2:G3016, G3017), INDEX($A$2:$G$100000, MATCH(G3017, $G$2:G3016,0),1), FALSE), FALSE)</f>
        <v>0</v>
      </c>
      <c r="G3017" s="1">
        <v>16206</v>
      </c>
      <c r="H3017" s="1" t="s">
        <v>3128</v>
      </c>
    </row>
    <row r="3018" spans="1:8" x14ac:dyDescent="0.2">
      <c r="A3018" s="1">
        <v>3024</v>
      </c>
      <c r="B3018" s="1" t="str">
        <f t="shared" si="47"/>
        <v>Rock River Water Reclamation District</v>
      </c>
      <c r="C3018" s="1" t="b">
        <f>IF(D3018&lt;&gt;"",IF(COUNTIF($D$2:D3017, D3018), INDEX($A$2:$D$100000, MATCH(D3018, $D$2:D3017,0),1), FALSE), FALSE)</f>
        <v>0</v>
      </c>
      <c r="F3018" s="1" t="b">
        <f>IF(G3018&lt;&gt;"", IF(COUNTIF($G$2:G3017, G3018), INDEX($A$2:$G$100000, MATCH(G3018, $G$2:G3017,0),1), FALSE), FALSE)</f>
        <v>0</v>
      </c>
      <c r="G3018" s="1">
        <v>58129</v>
      </c>
      <c r="H3018" s="1" t="s">
        <v>3129</v>
      </c>
    </row>
    <row r="3019" spans="1:8" x14ac:dyDescent="0.2">
      <c r="A3019" s="1">
        <v>3025</v>
      </c>
      <c r="B3019" s="1" t="str">
        <f t="shared" si="47"/>
        <v>Rockfish Solar LLC</v>
      </c>
      <c r="C3019" s="1" t="b">
        <f>IF(D3019&lt;&gt;"",IF(COUNTIF($D$2:D3018, D3019), INDEX($A$2:$D$100000, MATCH(D3019, $D$2:D3018,0),1), FALSE), FALSE)</f>
        <v>0</v>
      </c>
      <c r="F3019" s="1" t="b">
        <f>IF(G3019&lt;&gt;"", IF(COUNTIF($G$2:G3018, G3019), INDEX($A$2:$G$100000, MATCH(G3019, $G$2:G3018,0),1), FALSE), FALSE)</f>
        <v>0</v>
      </c>
      <c r="G3019" s="1">
        <v>59589</v>
      </c>
      <c r="H3019" s="1" t="s">
        <v>3130</v>
      </c>
    </row>
    <row r="3020" spans="1:8" x14ac:dyDescent="0.2">
      <c r="A3020" s="1">
        <v>3026</v>
      </c>
      <c r="B3020" s="1" t="str">
        <f t="shared" si="47"/>
        <v>Rockford Solar Partners</v>
      </c>
      <c r="C3020" s="1" t="b">
        <f>IF(D3020&lt;&gt;"",IF(COUNTIF($D$2:D3019, D3020), INDEX($A$2:$D$100000, MATCH(D3020, $D$2:D3019,0),1), FALSE), FALSE)</f>
        <v>0</v>
      </c>
      <c r="F3020" s="1" t="b">
        <f>IF(G3020&lt;&gt;"", IF(COUNTIF($G$2:G3019, G3020), INDEX($A$2:$G$100000, MATCH(G3020, $G$2:G3019,0),1), FALSE), FALSE)</f>
        <v>0</v>
      </c>
      <c r="G3020" s="1">
        <v>58594</v>
      </c>
      <c r="H3020" s="1" t="s">
        <v>3131</v>
      </c>
    </row>
    <row r="3021" spans="1:8" x14ac:dyDescent="0.2">
      <c r="A3021" s="1">
        <v>3027</v>
      </c>
      <c r="B3021" s="1" t="str">
        <f t="shared" si="47"/>
        <v>Rockland Solar</v>
      </c>
      <c r="C3021" s="1" t="b">
        <f>IF(D3021&lt;&gt;"",IF(COUNTIF($D$2:D3020, D3021), INDEX($A$2:$D$100000, MATCH(D3021, $D$2:D3020,0),1), FALSE), FALSE)</f>
        <v>0</v>
      </c>
      <c r="F3021" s="1" t="b">
        <f>IF(G3021&lt;&gt;"", IF(COUNTIF($G$2:G3020, G3021), INDEX($A$2:$G$100000, MATCH(G3021, $G$2:G3020,0),1), FALSE), FALSE)</f>
        <v>0</v>
      </c>
      <c r="G3021" s="1">
        <v>58902</v>
      </c>
      <c r="H3021" s="1" t="s">
        <v>3132</v>
      </c>
    </row>
    <row r="3022" spans="1:8" x14ac:dyDescent="0.2">
      <c r="A3022" s="1">
        <v>3028</v>
      </c>
      <c r="B3022" s="1" t="str">
        <f t="shared" si="47"/>
        <v>RockTenn CP LLC Coshocton</v>
      </c>
      <c r="C3022" s="1" t="b">
        <f>IF(D3022&lt;&gt;"",IF(COUNTIF($D$2:D3021, D3022), INDEX($A$2:$D$100000, MATCH(D3022, $D$2:D3021,0),1), FALSE), FALSE)</f>
        <v>0</v>
      </c>
      <c r="F3022" s="1" t="b">
        <f>IF(G3022&lt;&gt;"", IF(COUNTIF($G$2:G3021, G3022), INDEX($A$2:$G$100000, MATCH(G3022, $G$2:G3021,0),1), FALSE), FALSE)</f>
        <v>0</v>
      </c>
      <c r="G3022" s="1">
        <v>18158</v>
      </c>
      <c r="H3022" s="1" t="s">
        <v>3133</v>
      </c>
    </row>
    <row r="3023" spans="1:8" x14ac:dyDescent="0.2">
      <c r="A3023" s="1">
        <v>3029</v>
      </c>
      <c r="B3023" s="1" t="str">
        <f t="shared" si="47"/>
        <v>RockTenn-Battle Creek Mill</v>
      </c>
      <c r="C3023" s="1" t="b">
        <f>IF(D3023&lt;&gt;"",IF(COUNTIF($D$2:D3022, D3023), INDEX($A$2:$D$100000, MATCH(D3023, $D$2:D3022,0),1), FALSE), FALSE)</f>
        <v>0</v>
      </c>
      <c r="F3023" s="1" t="b">
        <f>IF(G3023&lt;&gt;"", IF(COUNTIF($G$2:G3022, G3023), INDEX($A$2:$G$100000, MATCH(G3023, $G$2:G3022,0),1), FALSE), FALSE)</f>
        <v>0</v>
      </c>
      <c r="G3023" s="1">
        <v>57427</v>
      </c>
      <c r="H3023" s="1" t="s">
        <v>3134</v>
      </c>
    </row>
    <row r="3024" spans="1:8" x14ac:dyDescent="0.2">
      <c r="A3024" s="1">
        <v>3030</v>
      </c>
      <c r="B3024" s="1" t="str">
        <f t="shared" si="47"/>
        <v>RockTenn-Hopewell</v>
      </c>
      <c r="C3024" s="1" t="b">
        <f>IF(D3024&lt;&gt;"",IF(COUNTIF($D$2:D3023, D3024), INDEX($A$2:$D$100000, MATCH(D3024, $D$2:D3023,0),1), FALSE), FALSE)</f>
        <v>0</v>
      </c>
      <c r="F3024" s="1" t="b">
        <f>IF(G3024&lt;&gt;"", IF(COUNTIF($G$2:G3023, G3024), INDEX($A$2:$G$100000, MATCH(G3024, $G$2:G3023,0),1), FALSE), FALSE)</f>
        <v>0</v>
      </c>
      <c r="G3024" s="1">
        <v>18147</v>
      </c>
      <c r="H3024" s="1" t="s">
        <v>3135</v>
      </c>
    </row>
    <row r="3025" spans="1:8" x14ac:dyDescent="0.2">
      <c r="A3025" s="1">
        <v>3031</v>
      </c>
      <c r="B3025" s="1" t="str">
        <f t="shared" si="47"/>
        <v>RockTenn-Jackson Fenandina</v>
      </c>
      <c r="C3025" s="1" t="b">
        <f>IF(D3025&lt;&gt;"",IF(COUNTIF($D$2:D3024, D3025), INDEX($A$2:$D$100000, MATCH(D3025, $D$2:D3024,0),1), FALSE), FALSE)</f>
        <v>0</v>
      </c>
      <c r="F3025" s="1" t="b">
        <f>IF(G3025&lt;&gt;"", IF(COUNTIF($G$2:G3024, G3025), INDEX($A$2:$G$100000, MATCH(G3025, $G$2:G3024,0),1), FALSE), FALSE)</f>
        <v>0</v>
      </c>
      <c r="G3025" s="1">
        <v>9686</v>
      </c>
      <c r="H3025" s="1" t="s">
        <v>3136</v>
      </c>
    </row>
    <row r="3026" spans="1:8" x14ac:dyDescent="0.2">
      <c r="A3026" s="1">
        <v>3032</v>
      </c>
      <c r="B3026" s="1" t="str">
        <f t="shared" si="47"/>
        <v>RockTenn-Seminole</v>
      </c>
      <c r="C3026" s="1" t="b">
        <f>IF(D3026&lt;&gt;"",IF(COUNTIF($D$2:D3025, D3026), INDEX($A$2:$D$100000, MATCH(D3026, $D$2:D3025,0),1), FALSE), FALSE)</f>
        <v>0</v>
      </c>
      <c r="F3026" s="1" t="b">
        <f>IF(G3026&lt;&gt;"", IF(COUNTIF($G$2:G3025, G3026), INDEX($A$2:$G$100000, MATCH(G3026, $G$2:G3025,0),1), FALSE), FALSE)</f>
        <v>0</v>
      </c>
      <c r="G3026" s="1">
        <v>27718</v>
      </c>
      <c r="H3026" s="1" t="s">
        <v>3137</v>
      </c>
    </row>
    <row r="3027" spans="1:8" x14ac:dyDescent="0.2">
      <c r="A3027" s="1">
        <v>3033</v>
      </c>
      <c r="B3027" s="1" t="str">
        <f t="shared" si="47"/>
        <v>RockTenn-Uncasville</v>
      </c>
      <c r="C3027" s="1" t="b">
        <f>IF(D3027&lt;&gt;"",IF(COUNTIF($D$2:D3026, D3027), INDEX($A$2:$D$100000, MATCH(D3027, $D$2:D3026,0),1), FALSE), FALSE)</f>
        <v>0</v>
      </c>
      <c r="F3027" s="1" t="b">
        <f>IF(G3027&lt;&gt;"", IF(COUNTIF($G$2:G3026, G3027), INDEX($A$2:$G$100000, MATCH(G3027, $G$2:G3026,0),1), FALSE), FALSE)</f>
        <v>0</v>
      </c>
      <c r="G3027" s="1">
        <v>18153</v>
      </c>
      <c r="H3027" s="1" t="s">
        <v>3138</v>
      </c>
    </row>
    <row r="3028" spans="1:8" x14ac:dyDescent="0.2">
      <c r="A3028" s="1">
        <v>3034</v>
      </c>
      <c r="B3028" s="1" t="str">
        <f t="shared" si="47"/>
        <v>Rockville Solar I LLC</v>
      </c>
      <c r="C3028" s="1" t="b">
        <f>IF(D3028&lt;&gt;"",IF(COUNTIF($D$2:D3027, D3028), INDEX($A$2:$D$100000, MATCH(D3028, $D$2:D3027,0),1), FALSE), FALSE)</f>
        <v>0</v>
      </c>
      <c r="F3028" s="1" t="b">
        <f>IF(G3028&lt;&gt;"", IF(COUNTIF($G$2:G3027, G3028), INDEX($A$2:$G$100000, MATCH(G3028, $G$2:G3027,0),1), FALSE), FALSE)</f>
        <v>0</v>
      </c>
      <c r="G3028" s="1">
        <v>58808</v>
      </c>
      <c r="H3028" s="1" t="s">
        <v>3139</v>
      </c>
    </row>
    <row r="3029" spans="1:8" x14ac:dyDescent="0.2">
      <c r="A3029" s="1">
        <v>3035</v>
      </c>
      <c r="B3029" s="1" t="str">
        <f t="shared" si="47"/>
        <v>Rockville Solar II, LLC</v>
      </c>
      <c r="C3029" s="1" t="b">
        <f>IF(D3029&lt;&gt;"",IF(COUNTIF($D$2:D3028, D3029), INDEX($A$2:$D$100000, MATCH(D3029, $D$2:D3028,0),1), FALSE), FALSE)</f>
        <v>0</v>
      </c>
      <c r="F3029" s="1" t="b">
        <f>IF(G3029&lt;&gt;"", IF(COUNTIF($G$2:G3028, G3029), INDEX($A$2:$G$100000, MATCH(G3029, $G$2:G3028,0),1), FALSE), FALSE)</f>
        <v>0</v>
      </c>
      <c r="G3029" s="1">
        <v>58817</v>
      </c>
      <c r="H3029" s="1" t="s">
        <v>3140</v>
      </c>
    </row>
    <row r="3030" spans="1:8" x14ac:dyDescent="0.2">
      <c r="A3030" s="1">
        <v>3036</v>
      </c>
      <c r="B3030" s="1" t="str">
        <f t="shared" si="47"/>
        <v>Rocky Brook Electric Inc</v>
      </c>
      <c r="C3030" s="1" t="b">
        <f>IF(D3030&lt;&gt;"",IF(COUNTIF($D$2:D3029, D3030), INDEX($A$2:$D$100000, MATCH(D3030, $D$2:D3029,0),1), FALSE), FALSE)</f>
        <v>0</v>
      </c>
      <c r="F3030" s="1" t="b">
        <f>IF(G3030&lt;&gt;"", IF(COUNTIF($G$2:G3029, G3030), INDEX($A$2:$G$100000, MATCH(G3030, $G$2:G3029,0),1), FALSE), FALSE)</f>
        <v>0</v>
      </c>
      <c r="G3030" s="1">
        <v>22614</v>
      </c>
      <c r="H3030" s="1" t="s">
        <v>3141</v>
      </c>
    </row>
    <row r="3031" spans="1:8" x14ac:dyDescent="0.2">
      <c r="A3031" s="1">
        <v>3037</v>
      </c>
      <c r="B3031" s="1" t="str">
        <f t="shared" si="47"/>
        <v>Rocky Ridge Wind Project LLC</v>
      </c>
      <c r="C3031" s="1" t="b">
        <f>IF(D3031&lt;&gt;"",IF(COUNTIF($D$2:D3030, D3031), INDEX($A$2:$D$100000, MATCH(D3031, $D$2:D3030,0),1), FALSE), FALSE)</f>
        <v>0</v>
      </c>
      <c r="F3031" s="1" t="b">
        <f>IF(G3031&lt;&gt;"", IF(COUNTIF($G$2:G3030, G3031), INDEX($A$2:$G$100000, MATCH(G3031, $G$2:G3030,0),1), FALSE), FALSE)</f>
        <v>0</v>
      </c>
      <c r="G3031" s="1">
        <v>57451</v>
      </c>
      <c r="H3031" s="1" t="s">
        <v>3142</v>
      </c>
    </row>
    <row r="3032" spans="1:8" x14ac:dyDescent="0.2">
      <c r="A3032" s="1">
        <v>3038</v>
      </c>
      <c r="B3032" s="1" t="str">
        <f t="shared" si="47"/>
        <v>Rocky Road Power LLC</v>
      </c>
      <c r="C3032" s="1" t="b">
        <f>IF(D3032&lt;&gt;"",IF(COUNTIF($D$2:D3031, D3032), INDEX($A$2:$D$100000, MATCH(D3032, $D$2:D3031,0),1), FALSE), FALSE)</f>
        <v>0</v>
      </c>
      <c r="F3032" s="1" t="b">
        <f>IF(G3032&lt;&gt;"", IF(COUNTIF($G$2:G3031, G3032), INDEX($A$2:$G$100000, MATCH(G3032, $G$2:G3031,0),1), FALSE), FALSE)</f>
        <v>0</v>
      </c>
      <c r="G3032" s="1">
        <v>16197</v>
      </c>
      <c r="H3032" s="1" t="s">
        <v>3143</v>
      </c>
    </row>
    <row r="3033" spans="1:8" x14ac:dyDescent="0.2">
      <c r="A3033" s="1">
        <v>3039</v>
      </c>
      <c r="B3033" s="1" t="str">
        <f t="shared" si="47"/>
        <v>Rolling Hills Generating LLC</v>
      </c>
      <c r="C3033" s="1" t="b">
        <f>IF(D3033&lt;&gt;"",IF(COUNTIF($D$2:D3032, D3033), INDEX($A$2:$D$100000, MATCH(D3033, $D$2:D3032,0),1), FALSE), FALSE)</f>
        <v>0</v>
      </c>
      <c r="F3033" s="1" t="b">
        <f>IF(G3033&lt;&gt;"", IF(COUNTIF($G$2:G3032, G3033), INDEX($A$2:$G$100000, MATCH(G3033, $G$2:G3032,0),1), FALSE), FALSE)</f>
        <v>0</v>
      </c>
      <c r="G3033" s="1">
        <v>56558</v>
      </c>
      <c r="H3033" s="1" t="s">
        <v>3144</v>
      </c>
    </row>
    <row r="3034" spans="1:8" x14ac:dyDescent="0.2">
      <c r="A3034" s="1">
        <v>3040</v>
      </c>
      <c r="B3034" s="1" t="str">
        <f t="shared" si="47"/>
        <v>Rolls Royce Corp</v>
      </c>
      <c r="C3034" s="1" t="b">
        <f>IF(D3034&lt;&gt;"",IF(COUNTIF($D$2:D3033, D3034), INDEX($A$2:$D$100000, MATCH(D3034, $D$2:D3033,0),1), FALSE), FALSE)</f>
        <v>0</v>
      </c>
      <c r="F3034" s="1" t="b">
        <f>IF(G3034&lt;&gt;"", IF(COUNTIF($G$2:G3033, G3034), INDEX($A$2:$G$100000, MATCH(G3034, $G$2:G3033,0),1), FALSE), FALSE)</f>
        <v>0</v>
      </c>
      <c r="G3034" s="1">
        <v>30067</v>
      </c>
      <c r="H3034" s="1" t="s">
        <v>3145</v>
      </c>
    </row>
    <row r="3035" spans="1:8" x14ac:dyDescent="0.2">
      <c r="A3035" s="1">
        <v>3041</v>
      </c>
      <c r="B3035" s="1" t="str">
        <f t="shared" si="47"/>
        <v>Romark Logistics of PA Inc.</v>
      </c>
      <c r="C3035" s="1" t="b">
        <f>IF(D3035&lt;&gt;"",IF(COUNTIF($D$2:D3034, D3035), INDEX($A$2:$D$100000, MATCH(D3035, $D$2:D3034,0),1), FALSE), FALSE)</f>
        <v>0</v>
      </c>
      <c r="F3035" s="1" t="b">
        <f>IF(G3035&lt;&gt;"", IF(COUNTIF($G$2:G3034, G3035), INDEX($A$2:$G$100000, MATCH(G3035, $G$2:G3034,0),1), FALSE), FALSE)</f>
        <v>0</v>
      </c>
      <c r="G3035" s="1">
        <v>56783</v>
      </c>
      <c r="H3035" s="1" t="s">
        <v>3146</v>
      </c>
    </row>
    <row r="3036" spans="1:8" x14ac:dyDescent="0.2">
      <c r="A3036" s="1">
        <v>3042</v>
      </c>
      <c r="B3036" s="1" t="str">
        <f t="shared" si="47"/>
        <v>Roquette America</v>
      </c>
      <c r="C3036" s="1" t="b">
        <f>IF(D3036&lt;&gt;"",IF(COUNTIF($D$2:D3035, D3036), INDEX($A$2:$D$100000, MATCH(D3036, $D$2:D3035,0),1), FALSE), FALSE)</f>
        <v>0</v>
      </c>
      <c r="F3036" s="1" t="b">
        <f>IF(G3036&lt;&gt;"", IF(COUNTIF($G$2:G3035, G3036), INDEX($A$2:$G$100000, MATCH(G3036, $G$2:G3035,0),1), FALSE), FALSE)</f>
        <v>0</v>
      </c>
      <c r="G3036" s="1">
        <v>57332</v>
      </c>
      <c r="H3036" s="1" t="s">
        <v>3147</v>
      </c>
    </row>
    <row r="3037" spans="1:8" x14ac:dyDescent="0.2">
      <c r="A3037" s="1">
        <v>3043</v>
      </c>
      <c r="B3037" s="1" t="str">
        <f t="shared" si="47"/>
        <v>Rose Hill Solar LLC</v>
      </c>
      <c r="C3037" s="1" t="b">
        <f>IF(D3037&lt;&gt;"",IF(COUNTIF($D$2:D3036, D3037), INDEX($A$2:$D$100000, MATCH(D3037, $D$2:D3036,0),1), FALSE), FALSE)</f>
        <v>0</v>
      </c>
      <c r="F3037" s="1" t="b">
        <f>IF(G3037&lt;&gt;"", IF(COUNTIF($G$2:G3036, G3037), INDEX($A$2:$G$100000, MATCH(G3037, $G$2:G3036,0),1), FALSE), FALSE)</f>
        <v>0</v>
      </c>
      <c r="G3037" s="1">
        <v>59150</v>
      </c>
      <c r="H3037" s="1" t="s">
        <v>3148</v>
      </c>
    </row>
    <row r="3038" spans="1:8" x14ac:dyDescent="0.2">
      <c r="A3038" s="1">
        <v>3044</v>
      </c>
      <c r="B3038" s="1" t="str">
        <f t="shared" si="47"/>
        <v>Roseburg Forest Products</v>
      </c>
      <c r="C3038" s="1" t="b">
        <f>IF(D3038&lt;&gt;"",IF(COUNTIF($D$2:D3037, D3038), INDEX($A$2:$D$100000, MATCH(D3038, $D$2:D3037,0),1), FALSE), FALSE)</f>
        <v>0</v>
      </c>
      <c r="F3038" s="1" t="b">
        <f>IF(G3038&lt;&gt;"", IF(COUNTIF($G$2:G3037, G3038), INDEX($A$2:$G$100000, MATCH(G3038, $G$2:G3037,0),1), FALSE), FALSE)</f>
        <v>0</v>
      </c>
      <c r="G3038" s="1">
        <v>54894</v>
      </c>
      <c r="H3038" s="1" t="s">
        <v>3149</v>
      </c>
    </row>
    <row r="3039" spans="1:8" x14ac:dyDescent="0.2">
      <c r="A3039" s="1">
        <v>3045</v>
      </c>
      <c r="B3039" s="1" t="str">
        <f t="shared" si="47"/>
        <v>Roseburg Forest Products Co</v>
      </c>
      <c r="C3039" s="1" t="b">
        <f>IF(D3039&lt;&gt;"",IF(COUNTIF($D$2:D3038, D3039), INDEX($A$2:$D$100000, MATCH(D3039, $D$2:D3038,0),1), FALSE), FALSE)</f>
        <v>0</v>
      </c>
      <c r="F3039" s="1" t="b">
        <f>IF(G3039&lt;&gt;"", IF(COUNTIF($G$2:G3038, G3039), INDEX($A$2:$G$100000, MATCH(G3039, $G$2:G3038,0),1), FALSE), FALSE)</f>
        <v>0</v>
      </c>
      <c r="G3039" s="1">
        <v>16294</v>
      </c>
      <c r="H3039" s="1" t="s">
        <v>3150</v>
      </c>
    </row>
    <row r="3040" spans="1:8" x14ac:dyDescent="0.2">
      <c r="A3040" s="1">
        <v>3046</v>
      </c>
      <c r="B3040" s="1" t="str">
        <f t="shared" si="47"/>
        <v>Roseburg LFG Energy LLC</v>
      </c>
      <c r="C3040" s="1" t="b">
        <f>IF(D3040&lt;&gt;"",IF(COUNTIF($D$2:D3039, D3040), INDEX($A$2:$D$100000, MATCH(D3040, $D$2:D3039,0),1), FALSE), FALSE)</f>
        <v>0</v>
      </c>
      <c r="F3040" s="1" t="b">
        <f>IF(G3040&lt;&gt;"", IF(COUNTIF($G$2:G3039, G3040), INDEX($A$2:$G$100000, MATCH(G3040, $G$2:G3039,0),1), FALSE), FALSE)</f>
        <v>0</v>
      </c>
      <c r="G3040" s="1">
        <v>57285</v>
      </c>
      <c r="H3040" s="1" t="s">
        <v>3151</v>
      </c>
    </row>
    <row r="3041" spans="1:8" x14ac:dyDescent="0.2">
      <c r="A3041" s="1">
        <v>3047</v>
      </c>
      <c r="B3041" s="1" t="str">
        <f t="shared" si="47"/>
        <v>Roth Rock Wind Farm LLC</v>
      </c>
      <c r="C3041" s="1" t="b">
        <f>IF(D3041&lt;&gt;"",IF(COUNTIF($D$2:D3040, D3041), INDEX($A$2:$D$100000, MATCH(D3041, $D$2:D3040,0),1), FALSE), FALSE)</f>
        <v>0</v>
      </c>
      <c r="F3041" s="1" t="b">
        <f>IF(G3041&lt;&gt;"", IF(COUNTIF($G$2:G3040, G3041), INDEX($A$2:$G$100000, MATCH(G3041, $G$2:G3040,0),1), FALSE), FALSE)</f>
        <v>0</v>
      </c>
      <c r="G3041" s="1">
        <v>56603</v>
      </c>
      <c r="H3041" s="1" t="s">
        <v>3152</v>
      </c>
    </row>
    <row r="3042" spans="1:8" x14ac:dyDescent="0.2">
      <c r="A3042" s="1">
        <v>3048</v>
      </c>
      <c r="B3042" s="1" t="str">
        <f t="shared" si="47"/>
        <v>Rough and Ready Lumber Company</v>
      </c>
      <c r="C3042" s="1" t="b">
        <f>IF(D3042&lt;&gt;"",IF(COUNTIF($D$2:D3041, D3042), INDEX($A$2:$D$100000, MATCH(D3042, $D$2:D3041,0),1), FALSE), FALSE)</f>
        <v>0</v>
      </c>
      <c r="F3042" s="1" t="b">
        <f>IF(G3042&lt;&gt;"", IF(COUNTIF($G$2:G3041, G3042), INDEX($A$2:$G$100000, MATCH(G3042, $G$2:G3041,0),1), FALSE), FALSE)</f>
        <v>0</v>
      </c>
      <c r="G3042" s="1">
        <v>55855</v>
      </c>
      <c r="H3042" s="1" t="s">
        <v>3153</v>
      </c>
    </row>
    <row r="3043" spans="1:8" x14ac:dyDescent="0.2">
      <c r="A3043" s="1">
        <v>3049</v>
      </c>
      <c r="B3043" s="1" t="str">
        <f t="shared" si="47"/>
        <v>Roundtop Energy LLC</v>
      </c>
      <c r="C3043" s="1" t="b">
        <f>IF(D3043&lt;&gt;"",IF(COUNTIF($D$2:D3042, D3043), INDEX($A$2:$D$100000, MATCH(D3043, $D$2:D3042,0),1), FALSE), FALSE)</f>
        <v>0</v>
      </c>
      <c r="F3043" s="1" t="b">
        <f>IF(G3043&lt;&gt;"", IF(COUNTIF($G$2:G3042, G3043), INDEX($A$2:$G$100000, MATCH(G3043, $G$2:G3042,0),1), FALSE), FALSE)</f>
        <v>0</v>
      </c>
      <c r="G3043" s="1">
        <v>58652</v>
      </c>
      <c r="H3043" s="1" t="s">
        <v>3154</v>
      </c>
    </row>
    <row r="3044" spans="1:8" x14ac:dyDescent="0.2">
      <c r="A3044" s="1">
        <v>3050</v>
      </c>
      <c r="B3044" s="1" t="str">
        <f t="shared" si="47"/>
        <v>Rousselot Inc</v>
      </c>
      <c r="C3044" s="1" t="b">
        <f>IF(D3044&lt;&gt;"",IF(COUNTIF($D$2:D3043, D3044), INDEX($A$2:$D$100000, MATCH(D3044, $D$2:D3043,0),1), FALSE), FALSE)</f>
        <v>0</v>
      </c>
      <c r="F3044" s="1" t="b">
        <f>IF(G3044&lt;&gt;"", IF(COUNTIF($G$2:G3043, G3044), INDEX($A$2:$G$100000, MATCH(G3044, $G$2:G3043,0),1), FALSE), FALSE)</f>
        <v>0</v>
      </c>
      <c r="G3044" s="1">
        <v>5623</v>
      </c>
      <c r="H3044" s="1" t="s">
        <v>3155</v>
      </c>
    </row>
    <row r="3045" spans="1:8" x14ac:dyDescent="0.2">
      <c r="A3045" s="1">
        <v>3051</v>
      </c>
      <c r="B3045" s="1" t="str">
        <f t="shared" si="47"/>
        <v>Roxboro Farm LLC</v>
      </c>
      <c r="C3045" s="1" t="b">
        <f>IF(D3045&lt;&gt;"",IF(COUNTIF($D$2:D3044, D3045), INDEX($A$2:$D$100000, MATCH(D3045, $D$2:D3044,0),1), FALSE), FALSE)</f>
        <v>0</v>
      </c>
      <c r="F3045" s="1" t="b">
        <f>IF(G3045&lt;&gt;"", IF(COUNTIF($G$2:G3044, G3045), INDEX($A$2:$G$100000, MATCH(G3045, $G$2:G3044,0),1), FALSE), FALSE)</f>
        <v>0</v>
      </c>
      <c r="G3045" s="1">
        <v>58326</v>
      </c>
      <c r="H3045" s="1" t="s">
        <v>3156</v>
      </c>
    </row>
    <row r="3046" spans="1:8" x14ac:dyDescent="0.2">
      <c r="A3046" s="1">
        <v>3052</v>
      </c>
      <c r="B3046" s="1" t="str">
        <f t="shared" si="47"/>
        <v>Royal Solar</v>
      </c>
      <c r="C3046" s="1" t="b">
        <f>IF(D3046&lt;&gt;"",IF(COUNTIF($D$2:D3045, D3046), INDEX($A$2:$D$100000, MATCH(D3046, $D$2:D3045,0),1), FALSE), FALSE)</f>
        <v>0</v>
      </c>
      <c r="F3046" s="1" t="b">
        <f>IF(G3046&lt;&gt;"", IF(COUNTIF($G$2:G3045, G3046), INDEX($A$2:$G$100000, MATCH(G3046, $G$2:G3045,0),1), FALSE), FALSE)</f>
        <v>0</v>
      </c>
      <c r="G3046" s="1">
        <v>59611</v>
      </c>
      <c r="H3046" s="1" t="s">
        <v>3157</v>
      </c>
    </row>
    <row r="3047" spans="1:8" x14ac:dyDescent="0.2">
      <c r="A3047" s="1">
        <v>3053</v>
      </c>
      <c r="B3047" s="1" t="str">
        <f t="shared" si="47"/>
        <v>RP Wind LLC</v>
      </c>
      <c r="C3047" s="1" t="b">
        <f>IF(D3047&lt;&gt;"",IF(COUNTIF($D$2:D3046, D3047), INDEX($A$2:$D$100000, MATCH(D3047, $D$2:D3046,0),1), FALSE), FALSE)</f>
        <v>0</v>
      </c>
      <c r="F3047" s="1" t="b">
        <f>IF(G3047&lt;&gt;"", IF(COUNTIF($G$2:G3046, G3047), INDEX($A$2:$G$100000, MATCH(G3047, $G$2:G3046,0),1), FALSE), FALSE)</f>
        <v>0</v>
      </c>
      <c r="G3047" s="1">
        <v>58582</v>
      </c>
      <c r="H3047" s="1" t="s">
        <v>3158</v>
      </c>
    </row>
    <row r="3048" spans="1:8" x14ac:dyDescent="0.2">
      <c r="A3048" s="1">
        <v>3054</v>
      </c>
      <c r="B3048" s="1" t="str">
        <f t="shared" si="47"/>
        <v>RP-Orlando, LLC</v>
      </c>
      <c r="C3048" s="1" t="b">
        <f>IF(D3048&lt;&gt;"",IF(COUNTIF($D$2:D3047, D3048), INDEX($A$2:$D$100000, MATCH(D3048, $D$2:D3047,0),1), FALSE), FALSE)</f>
        <v>0</v>
      </c>
      <c r="F3048" s="1" t="b">
        <f>IF(G3048&lt;&gt;"", IF(COUNTIF($G$2:G3047, G3048), INDEX($A$2:$G$100000, MATCH(G3048, $G$2:G3047,0),1), FALSE), FALSE)</f>
        <v>0</v>
      </c>
      <c r="G3048" s="1">
        <v>56904</v>
      </c>
      <c r="H3048" s="1" t="s">
        <v>3159</v>
      </c>
    </row>
    <row r="3049" spans="1:8" x14ac:dyDescent="0.2">
      <c r="A3049" s="1">
        <v>3055</v>
      </c>
      <c r="B3049" s="1" t="str">
        <f t="shared" si="47"/>
        <v>RP1 Fuel Cell LLC</v>
      </c>
      <c r="C3049" s="1" t="b">
        <f>IF(D3049&lt;&gt;"",IF(COUNTIF($D$2:D3048, D3049), INDEX($A$2:$D$100000, MATCH(D3049, $D$2:D3048,0),1), FALSE), FALSE)</f>
        <v>0</v>
      </c>
      <c r="F3049" s="1" t="b">
        <f>IF(G3049&lt;&gt;"", IF(COUNTIF($G$2:G3048, G3049), INDEX($A$2:$G$100000, MATCH(G3049, $G$2:G3048,0),1), FALSE), FALSE)</f>
        <v>0</v>
      </c>
      <c r="G3049" s="1">
        <v>56748</v>
      </c>
      <c r="H3049" s="1" t="s">
        <v>3160</v>
      </c>
    </row>
    <row r="3050" spans="1:8" x14ac:dyDescent="0.2">
      <c r="A3050" s="1">
        <v>3056</v>
      </c>
      <c r="B3050" s="1" t="str">
        <f t="shared" si="47"/>
        <v>RRI Energy Services, LLC</v>
      </c>
      <c r="C3050" s="1" t="b">
        <f>IF(D3050&lt;&gt;"",IF(COUNTIF($D$2:D3049, D3050), INDEX($A$2:$D$100000, MATCH(D3050, $D$2:D3049,0),1), FALSE), FALSE)</f>
        <v>0</v>
      </c>
      <c r="F3050" s="1" t="b">
        <f>IF(G3050&lt;&gt;"", IF(COUNTIF($G$2:G3049, G3050), INDEX($A$2:$G$100000, MATCH(G3050, $G$2:G3049,0),1), FALSE), FALSE)</f>
        <v>0</v>
      </c>
      <c r="G3050" s="1">
        <v>39004</v>
      </c>
      <c r="H3050" s="1" t="s">
        <v>3161</v>
      </c>
    </row>
    <row r="3051" spans="1:8" x14ac:dyDescent="0.2">
      <c r="A3051" s="1">
        <v>3057</v>
      </c>
      <c r="B3051" s="1" t="str">
        <f t="shared" si="47"/>
        <v>Rumford Power</v>
      </c>
      <c r="C3051" s="1" t="b">
        <f>IF(D3051&lt;&gt;"",IF(COUNTIF($D$2:D3050, D3051), INDEX($A$2:$D$100000, MATCH(D3051, $D$2:D3050,0),1), FALSE), FALSE)</f>
        <v>0</v>
      </c>
      <c r="F3051" s="1" t="b">
        <f>IF(G3051&lt;&gt;"", IF(COUNTIF($G$2:G3050, G3051), INDEX($A$2:$G$100000, MATCH(G3051, $G$2:G3050,0),1), FALSE), FALSE)</f>
        <v>0</v>
      </c>
      <c r="G3051" s="1">
        <v>54821</v>
      </c>
      <c r="H3051" s="1" t="s">
        <v>3162</v>
      </c>
    </row>
    <row r="3052" spans="1:8" x14ac:dyDescent="0.2">
      <c r="A3052" s="1">
        <v>3058</v>
      </c>
      <c r="B3052" s="1" t="str">
        <f t="shared" si="47"/>
        <v>Russell City Energy Company LLC</v>
      </c>
      <c r="C3052" s="1" t="b">
        <f>IF(D3052&lt;&gt;"",IF(COUNTIF($D$2:D3051, D3052), INDEX($A$2:$D$100000, MATCH(D3052, $D$2:D3051,0),1), FALSE), FALSE)</f>
        <v>0</v>
      </c>
      <c r="F3052" s="1" t="b">
        <f>IF(G3052&lt;&gt;"", IF(COUNTIF($G$2:G3051, G3052), INDEX($A$2:$G$100000, MATCH(G3052, $G$2:G3051,0),1), FALSE), FALSE)</f>
        <v>0</v>
      </c>
      <c r="G3052" s="1">
        <v>54890</v>
      </c>
      <c r="H3052" s="1" t="s">
        <v>3163</v>
      </c>
    </row>
    <row r="3053" spans="1:8" x14ac:dyDescent="0.2">
      <c r="A3053" s="1">
        <v>3059</v>
      </c>
      <c r="B3053" s="1" t="str">
        <f t="shared" si="47"/>
        <v>Rutgers, The State University of NJ</v>
      </c>
      <c r="C3053" s="1" t="b">
        <f>IF(D3053&lt;&gt;"",IF(COUNTIF($D$2:D3052, D3053), INDEX($A$2:$D$100000, MATCH(D3053, $D$2:D3052,0),1), FALSE), FALSE)</f>
        <v>0</v>
      </c>
      <c r="F3053" s="1" t="b">
        <f>IF(G3053&lt;&gt;"", IF(COUNTIF($G$2:G3052, G3053), INDEX($A$2:$G$100000, MATCH(G3053, $G$2:G3052,0),1), FALSE), FALSE)</f>
        <v>0</v>
      </c>
      <c r="G3053" s="1">
        <v>58485</v>
      </c>
      <c r="H3053" s="1" t="s">
        <v>3164</v>
      </c>
    </row>
    <row r="3054" spans="1:8" x14ac:dyDescent="0.2">
      <c r="A3054" s="1">
        <v>3060</v>
      </c>
      <c r="B3054" s="1" t="str">
        <f t="shared" si="47"/>
        <v>RV CSU Power II LLC</v>
      </c>
      <c r="C3054" s="1" t="b">
        <f>IF(D3054&lt;&gt;"",IF(COUNTIF($D$2:D3053, D3054), INDEX($A$2:$D$100000, MATCH(D3054, $D$2:D3053,0),1), FALSE), FALSE)</f>
        <v>0</v>
      </c>
      <c r="F3054" s="1" t="b">
        <f>IF(G3054&lt;&gt;"", IF(COUNTIF($G$2:G3053, G3054), INDEX($A$2:$G$100000, MATCH(G3054, $G$2:G3053,0),1), FALSE), FALSE)</f>
        <v>0</v>
      </c>
      <c r="G3054" s="1">
        <v>56828</v>
      </c>
      <c r="H3054" s="1" t="s">
        <v>3165</v>
      </c>
    </row>
    <row r="3055" spans="1:8" x14ac:dyDescent="0.2">
      <c r="A3055" s="1">
        <v>3061</v>
      </c>
      <c r="B3055" s="1" t="str">
        <f t="shared" si="47"/>
        <v>RV CSU Power LLC</v>
      </c>
      <c r="C3055" s="1" t="b">
        <f>IF(D3055&lt;&gt;"",IF(COUNTIF($D$2:D3054, D3055), INDEX($A$2:$D$100000, MATCH(D3055, $D$2:D3054,0),1), FALSE), FALSE)</f>
        <v>0</v>
      </c>
      <c r="F3055" s="1" t="b">
        <f>IF(G3055&lt;&gt;"", IF(COUNTIF($G$2:G3054, G3055), INDEX($A$2:$G$100000, MATCH(G3055, $G$2:G3054,0),1), FALSE), FALSE)</f>
        <v>0</v>
      </c>
      <c r="G3055" s="1">
        <v>56493</v>
      </c>
      <c r="H3055" s="1" t="s">
        <v>3166</v>
      </c>
    </row>
    <row r="3056" spans="1:8" x14ac:dyDescent="0.2">
      <c r="A3056" s="1">
        <v>3062</v>
      </c>
      <c r="B3056" s="1" t="str">
        <f t="shared" si="47"/>
        <v>S D Warren Co.- Westbrook</v>
      </c>
      <c r="C3056" s="1" t="b">
        <f>IF(D3056&lt;&gt;"",IF(COUNTIF($D$2:D3055, D3056), INDEX($A$2:$D$100000, MATCH(D3056, $D$2:D3055,0),1), FALSE), FALSE)</f>
        <v>0</v>
      </c>
      <c r="F3056" s="1" t="b">
        <f>IF(G3056&lt;&gt;"", IF(COUNTIF($G$2:G3055, G3056), INDEX($A$2:$G$100000, MATCH(G3056, $G$2:G3055,0),1), FALSE), FALSE)</f>
        <v>0</v>
      </c>
      <c r="G3056" s="1">
        <v>16721</v>
      </c>
      <c r="H3056" s="1" t="s">
        <v>3167</v>
      </c>
    </row>
    <row r="3057" spans="1:8" x14ac:dyDescent="0.2">
      <c r="A3057" s="1">
        <v>3063</v>
      </c>
      <c r="B3057" s="1" t="str">
        <f t="shared" si="47"/>
        <v>S Montana Elec Gen and Trans Coop Inc</v>
      </c>
      <c r="C3057" s="1" t="b">
        <f>IF(D3057&lt;&gt;"",IF(COUNTIF($D$2:D3056, D3057), INDEX($A$2:$D$100000, MATCH(D3057, $D$2:D3056,0),1), FALSE), FALSE)</f>
        <v>0</v>
      </c>
      <c r="F3057" s="1" t="b">
        <f>IF(G3057&lt;&gt;"", IF(COUNTIF($G$2:G3056, G3057), INDEX($A$2:$G$100000, MATCH(G3057, $G$2:G3056,0),1), FALSE), FALSE)</f>
        <v>0</v>
      </c>
      <c r="G3057" s="1">
        <v>56774</v>
      </c>
      <c r="H3057" s="1" t="s">
        <v>3168</v>
      </c>
    </row>
    <row r="3058" spans="1:8" x14ac:dyDescent="0.2">
      <c r="A3058" s="1">
        <v>3064</v>
      </c>
      <c r="B3058" s="1" t="str">
        <f t="shared" si="47"/>
        <v>S.C. Johnson &amp; Son, Inc.</v>
      </c>
      <c r="C3058" s="1" t="b">
        <f>IF(D3058&lt;&gt;"",IF(COUNTIF($D$2:D3057, D3058), INDEX($A$2:$D$100000, MATCH(D3058, $D$2:D3057,0),1), FALSE), FALSE)</f>
        <v>0</v>
      </c>
      <c r="F3058" s="1" t="b">
        <f>IF(G3058&lt;&gt;"", IF(COUNTIF($G$2:G3057, G3058), INDEX($A$2:$G$100000, MATCH(G3058, $G$2:G3057,0),1), FALSE), FALSE)</f>
        <v>0</v>
      </c>
      <c r="G3058" s="1">
        <v>59216</v>
      </c>
      <c r="H3058" s="1" t="s">
        <v>3169</v>
      </c>
    </row>
    <row r="3059" spans="1:8" x14ac:dyDescent="0.2">
      <c r="A3059" s="1">
        <v>3065</v>
      </c>
      <c r="B3059" s="1" t="str">
        <f t="shared" si="47"/>
        <v>SA Solar Services, LLC</v>
      </c>
      <c r="C3059" s="1" t="b">
        <f>IF(D3059&lt;&gt;"",IF(COUNTIF($D$2:D3058, D3059), INDEX($A$2:$D$100000, MATCH(D3059, $D$2:D3058,0),1), FALSE), FALSE)</f>
        <v>0</v>
      </c>
      <c r="F3059" s="1" t="b">
        <f>IF(G3059&lt;&gt;"", IF(COUNTIF($G$2:G3058, G3059), INDEX($A$2:$G$100000, MATCH(G3059, $G$2:G3058,0),1), FALSE), FALSE)</f>
        <v>0</v>
      </c>
      <c r="G3059" s="1">
        <v>59215</v>
      </c>
      <c r="H3059" s="1" t="s">
        <v>3170</v>
      </c>
    </row>
    <row r="3060" spans="1:8" x14ac:dyDescent="0.2">
      <c r="A3060" s="1">
        <v>3066</v>
      </c>
      <c r="B3060" s="1" t="str">
        <f t="shared" si="47"/>
        <v>SABIC IP Mt. Vernon, LLC</v>
      </c>
      <c r="C3060" s="1" t="b">
        <f>IF(D3060&lt;&gt;"",IF(COUNTIF($D$2:D3059, D3060), INDEX($A$2:$D$100000, MATCH(D3060, $D$2:D3059,0),1), FALSE), FALSE)</f>
        <v>0</v>
      </c>
      <c r="F3060" s="1" t="b">
        <f>IF(G3060&lt;&gt;"", IF(COUNTIF($G$2:G3059, G3060), INDEX($A$2:$G$100000, MATCH(G3060, $G$2:G3059,0),1), FALSE), FALSE)</f>
        <v>0</v>
      </c>
      <c r="G3060" s="1">
        <v>57440</v>
      </c>
      <c r="H3060" s="1" t="s">
        <v>3171</v>
      </c>
    </row>
    <row r="3061" spans="1:8" x14ac:dyDescent="0.2">
      <c r="A3061" s="1">
        <v>3067</v>
      </c>
      <c r="B3061" s="1" t="str">
        <f t="shared" si="47"/>
        <v>Sabine Cogen LP</v>
      </c>
      <c r="C3061" s="1" t="b">
        <f>IF(D3061&lt;&gt;"",IF(COUNTIF($D$2:D3060, D3061), INDEX($A$2:$D$100000, MATCH(D3061, $D$2:D3060,0),1), FALSE), FALSE)</f>
        <v>0</v>
      </c>
      <c r="F3061" s="1" t="b">
        <f>IF(G3061&lt;&gt;"", IF(COUNTIF($G$2:G3060, G3061), INDEX($A$2:$G$100000, MATCH(G3061, $G$2:G3060,0),1), FALSE), FALSE)</f>
        <v>0</v>
      </c>
      <c r="G3061" s="1">
        <v>16668</v>
      </c>
      <c r="H3061" s="1" t="s">
        <v>3172</v>
      </c>
    </row>
    <row r="3062" spans="1:8" x14ac:dyDescent="0.2">
      <c r="A3062" s="1">
        <v>3068</v>
      </c>
      <c r="B3062" s="1" t="str">
        <f t="shared" si="47"/>
        <v>Sacramento County of Dpt Waste</v>
      </c>
      <c r="C3062" s="1" t="b">
        <f>IF(D3062&lt;&gt;"",IF(COUNTIF($D$2:D3061, D3062), INDEX($A$2:$D$100000, MATCH(D3062, $D$2:D3061,0),1), FALSE), FALSE)</f>
        <v>0</v>
      </c>
      <c r="F3062" s="1" t="b">
        <f>IF(G3062&lt;&gt;"", IF(COUNTIF($G$2:G3061, G3062), INDEX($A$2:$G$100000, MATCH(G3062, $G$2:G3061,0),1), FALSE), FALSE)</f>
        <v>0</v>
      </c>
      <c r="G3062" s="1">
        <v>16546</v>
      </c>
      <c r="H3062" s="1" t="s">
        <v>3173</v>
      </c>
    </row>
    <row r="3063" spans="1:8" x14ac:dyDescent="0.2">
      <c r="A3063" s="1">
        <v>3069</v>
      </c>
      <c r="B3063" s="1" t="str">
        <f t="shared" si="47"/>
        <v>Sacramento Municipal Util Dist</v>
      </c>
      <c r="C3063" s="1" t="b">
        <f>IF(D3063&lt;&gt;"",IF(COUNTIF($D$2:D3062, D3063), INDEX($A$2:$D$100000, MATCH(D3063, $D$2:D3062,0),1), FALSE), FALSE)</f>
        <v>0</v>
      </c>
      <c r="F3063" s="1" t="b">
        <f>IF(G3063&lt;&gt;"", IF(COUNTIF($G$2:G3062, G3063), INDEX($A$2:$G$100000, MATCH(G3063, $G$2:G3062,0),1), FALSE), FALSE)</f>
        <v>0</v>
      </c>
      <c r="G3063" s="1">
        <v>16534</v>
      </c>
      <c r="H3063" s="1" t="s">
        <v>3174</v>
      </c>
    </row>
    <row r="3064" spans="1:8" x14ac:dyDescent="0.2">
      <c r="A3064" s="1">
        <v>3070</v>
      </c>
      <c r="B3064" s="1" t="str">
        <f t="shared" si="47"/>
        <v>Sacramento PV Energy, LLC</v>
      </c>
      <c r="C3064" s="1" t="b">
        <f>IF(D3064&lt;&gt;"",IF(COUNTIF($D$2:D3063, D3064), INDEX($A$2:$D$100000, MATCH(D3064, $D$2:D3063,0),1), FALSE), FALSE)</f>
        <v>0</v>
      </c>
      <c r="F3064" s="1" t="b">
        <f>IF(G3064&lt;&gt;"", IF(COUNTIF($G$2:G3063, G3064), INDEX($A$2:$G$100000, MATCH(G3064, $G$2:G3063,0),1), FALSE), FALSE)</f>
        <v>0</v>
      </c>
      <c r="G3064" s="1">
        <v>56995</v>
      </c>
      <c r="H3064" s="1" t="s">
        <v>3175</v>
      </c>
    </row>
    <row r="3065" spans="1:8" x14ac:dyDescent="0.2">
      <c r="A3065" s="1">
        <v>3071</v>
      </c>
      <c r="B3065" s="1" t="str">
        <f t="shared" si="47"/>
        <v>Saddleback Ridge Wind, LLC</v>
      </c>
      <c r="C3065" s="1" t="b">
        <f>IF(D3065&lt;&gt;"",IF(COUNTIF($D$2:D3064, D3065), INDEX($A$2:$D$100000, MATCH(D3065, $D$2:D3064,0),1), FALSE), FALSE)</f>
        <v>0</v>
      </c>
      <c r="F3065" s="1" t="b">
        <f>IF(G3065&lt;&gt;"", IF(COUNTIF($G$2:G3064, G3065), INDEX($A$2:$G$100000, MATCH(G3065, $G$2:G3064,0),1), FALSE), FALSE)</f>
        <v>0</v>
      </c>
      <c r="G3065" s="1">
        <v>58565</v>
      </c>
      <c r="H3065" s="1" t="s">
        <v>3176</v>
      </c>
    </row>
    <row r="3066" spans="1:8" x14ac:dyDescent="0.2">
      <c r="A3066" s="1">
        <v>3072</v>
      </c>
      <c r="B3066" s="1" t="str">
        <f t="shared" si="47"/>
        <v>SAF Hydroelectric LLC</v>
      </c>
      <c r="C3066" s="1" t="b">
        <f>IF(D3066&lt;&gt;"",IF(COUNTIF($D$2:D3065, D3066), INDEX($A$2:$D$100000, MATCH(D3066, $D$2:D3065,0),1), FALSE), FALSE)</f>
        <v>0</v>
      </c>
      <c r="F3066" s="1" t="b">
        <f>IF(G3066&lt;&gt;"", IF(COUNTIF($G$2:G3065, G3066), INDEX($A$2:$G$100000, MATCH(G3066, $G$2:G3065,0),1), FALSE), FALSE)</f>
        <v>0</v>
      </c>
      <c r="G3066" s="1">
        <v>56989</v>
      </c>
      <c r="H3066" s="1" t="s">
        <v>3177</v>
      </c>
    </row>
    <row r="3067" spans="1:8" x14ac:dyDescent="0.2">
      <c r="A3067" s="1">
        <v>3073</v>
      </c>
      <c r="B3067" s="1" t="str">
        <f t="shared" si="47"/>
        <v>Sagebrush Power Partners, LLC</v>
      </c>
      <c r="C3067" s="1" t="b">
        <f>IF(D3067&lt;&gt;"",IF(COUNTIF($D$2:D3066, D3067), INDEX($A$2:$D$100000, MATCH(D3067, $D$2:D3066,0),1), FALSE), FALSE)</f>
        <v>0</v>
      </c>
      <c r="F3067" s="1" t="b">
        <f>IF(G3067&lt;&gt;"", IF(COUNTIF($G$2:G3066, G3067), INDEX($A$2:$G$100000, MATCH(G3067, $G$2:G3066,0),1), FALSE), FALSE)</f>
        <v>0</v>
      </c>
      <c r="G3067" s="1">
        <v>56071</v>
      </c>
      <c r="H3067" s="1" t="s">
        <v>3178</v>
      </c>
    </row>
    <row r="3068" spans="1:8" x14ac:dyDescent="0.2">
      <c r="A3068" s="1">
        <v>3074</v>
      </c>
      <c r="B3068" s="1" t="str">
        <f t="shared" si="47"/>
        <v>Saguaro Power Co</v>
      </c>
      <c r="C3068" s="1" t="b">
        <f>IF(D3068&lt;&gt;"",IF(COUNTIF($D$2:D3067, D3068), INDEX($A$2:$D$100000, MATCH(D3068, $D$2:D3067,0),1), FALSE), FALSE)</f>
        <v>0</v>
      </c>
      <c r="F3068" s="1" t="b">
        <f>IF(G3068&lt;&gt;"", IF(COUNTIF($G$2:G3067, G3068), INDEX($A$2:$G$100000, MATCH(G3068, $G$2:G3067,0),1), FALSE), FALSE)</f>
        <v>0</v>
      </c>
      <c r="G3068" s="1">
        <v>16553</v>
      </c>
      <c r="H3068" s="1" t="s">
        <v>3179</v>
      </c>
    </row>
    <row r="3069" spans="1:8" x14ac:dyDescent="0.2">
      <c r="A3069" s="1">
        <v>3075</v>
      </c>
      <c r="B3069" s="1" t="str">
        <f t="shared" si="47"/>
        <v>Saint - Gobain Abrasives Inc</v>
      </c>
      <c r="C3069" s="1" t="b">
        <f>IF(D3069&lt;&gt;"",IF(COUNTIF($D$2:D3068, D3069), INDEX($A$2:$D$100000, MATCH(D3069, $D$2:D3068,0),1), FALSE), FALSE)</f>
        <v>0</v>
      </c>
      <c r="F3069" s="1" t="b">
        <f>IF(G3069&lt;&gt;"", IF(COUNTIF($G$2:G3068, G3069), INDEX($A$2:$G$100000, MATCH(G3069, $G$2:G3068,0),1), FALSE), FALSE)</f>
        <v>0</v>
      </c>
      <c r="G3069" s="1">
        <v>16544</v>
      </c>
      <c r="H3069" s="1" t="s">
        <v>3180</v>
      </c>
    </row>
    <row r="3070" spans="1:8" x14ac:dyDescent="0.2">
      <c r="A3070" s="1">
        <v>3076</v>
      </c>
      <c r="B3070" s="1" t="str">
        <f t="shared" si="47"/>
        <v>Saint Agnes Medical Center</v>
      </c>
      <c r="C3070" s="1" t="b">
        <f>IF(D3070&lt;&gt;"",IF(COUNTIF($D$2:D3069, D3070), INDEX($A$2:$D$100000, MATCH(D3070, $D$2:D3069,0),1), FALSE), FALSE)</f>
        <v>0</v>
      </c>
      <c r="F3070" s="1" t="b">
        <f>IF(G3070&lt;&gt;"", IF(COUNTIF($G$2:G3069, G3070), INDEX($A$2:$G$100000, MATCH(G3070, $G$2:G3069,0),1), FALSE), FALSE)</f>
        <v>0</v>
      </c>
      <c r="G3070" s="1">
        <v>16578</v>
      </c>
      <c r="H3070" s="1" t="s">
        <v>3181</v>
      </c>
    </row>
    <row r="3071" spans="1:8" x14ac:dyDescent="0.2">
      <c r="A3071" s="1">
        <v>3077</v>
      </c>
      <c r="B3071" s="1" t="str">
        <f t="shared" si="47"/>
        <v>Saint John's Health Center</v>
      </c>
      <c r="C3071" s="1" t="b">
        <f>IF(D3071&lt;&gt;"",IF(COUNTIF($D$2:D3070, D3071), INDEX($A$2:$D$100000, MATCH(D3071, $D$2:D3070,0),1), FALSE), FALSE)</f>
        <v>0</v>
      </c>
      <c r="F3071" s="1" t="b">
        <f>IF(G3071&lt;&gt;"", IF(COUNTIF($G$2:G3070, G3071), INDEX($A$2:$G$100000, MATCH(G3071, $G$2:G3070,0),1), FALSE), FALSE)</f>
        <v>0</v>
      </c>
      <c r="G3071" s="1">
        <v>39245</v>
      </c>
      <c r="H3071" s="1" t="s">
        <v>3182</v>
      </c>
    </row>
    <row r="3072" spans="1:8" x14ac:dyDescent="0.2">
      <c r="A3072" s="1">
        <v>3078</v>
      </c>
      <c r="B3072" s="1" t="str">
        <f t="shared" si="47"/>
        <v>Salem Energy Systems LLC</v>
      </c>
      <c r="C3072" s="1" t="b">
        <f>IF(D3072&lt;&gt;"",IF(COUNTIF($D$2:D3071, D3072), INDEX($A$2:$D$100000, MATCH(D3072, $D$2:D3071,0),1), FALSE), FALSE)</f>
        <v>0</v>
      </c>
      <c r="F3072" s="1" t="b">
        <f>IF(G3072&lt;&gt;"", IF(COUNTIF($G$2:G3071, G3072), INDEX($A$2:$G$100000, MATCH(G3072, $G$2:G3071,0),1), FALSE), FALSE)</f>
        <v>0</v>
      </c>
      <c r="G3072" s="1">
        <v>22331</v>
      </c>
      <c r="H3072" s="1" t="s">
        <v>3183</v>
      </c>
    </row>
    <row r="3073" spans="1:8" x14ac:dyDescent="0.2">
      <c r="A3073" s="1">
        <v>3079</v>
      </c>
      <c r="B3073" s="1" t="str">
        <f t="shared" si="47"/>
        <v>Salinas River Cogeneration Co</v>
      </c>
      <c r="C3073" s="1" t="b">
        <f>IF(D3073&lt;&gt;"",IF(COUNTIF($D$2:D3072, D3073), INDEX($A$2:$D$100000, MATCH(D3073, $D$2:D3072,0),1), FALSE), FALSE)</f>
        <v>0</v>
      </c>
      <c r="F3073" s="1" t="b">
        <f>IF(G3073&lt;&gt;"", IF(COUNTIF($G$2:G3072, G3073), INDEX($A$2:$G$100000, MATCH(G3073, $G$2:G3072,0),1), FALSE), FALSE)</f>
        <v>0</v>
      </c>
      <c r="G3073" s="1">
        <v>16506</v>
      </c>
      <c r="H3073" s="1" t="s">
        <v>3184</v>
      </c>
    </row>
    <row r="3074" spans="1:8" x14ac:dyDescent="0.2">
      <c r="A3074" s="1">
        <v>3080</v>
      </c>
      <c r="B3074" s="1" t="str">
        <f t="shared" ref="B3074:B3137" si="48">IF(H3074="",E3074,H3074)</f>
        <v>Salt River Project</v>
      </c>
      <c r="C3074" s="1" t="b">
        <f>IF(D3074&lt;&gt;"",IF(COUNTIF($D$2:D3073, D3074), INDEX($A$2:$D$100000, MATCH(D3074, $D$2:D3073,0),1), FALSE), FALSE)</f>
        <v>0</v>
      </c>
      <c r="F3074" s="1" t="b">
        <f>IF(G3074&lt;&gt;"", IF(COUNTIF($G$2:G3073, G3074), INDEX($A$2:$G$100000, MATCH(G3074, $G$2:G3073,0),1), FALSE), FALSE)</f>
        <v>0</v>
      </c>
      <c r="G3074" s="1">
        <v>16572</v>
      </c>
      <c r="H3074" s="1" t="s">
        <v>3185</v>
      </c>
    </row>
    <row r="3075" spans="1:8" x14ac:dyDescent="0.2">
      <c r="A3075" s="1">
        <v>3081</v>
      </c>
      <c r="B3075" s="1" t="str">
        <f t="shared" si="48"/>
        <v>San Antonio Regional Hospital</v>
      </c>
      <c r="C3075" s="1" t="b">
        <f>IF(D3075&lt;&gt;"",IF(COUNTIF($D$2:D3074, D3075), INDEX($A$2:$D$100000, MATCH(D3075, $D$2:D3074,0),1), FALSE), FALSE)</f>
        <v>0</v>
      </c>
      <c r="F3075" s="1" t="b">
        <f>IF(G3075&lt;&gt;"", IF(COUNTIF($G$2:G3074, G3075), INDEX($A$2:$G$100000, MATCH(G3075, $G$2:G3074,0),1), FALSE), FALSE)</f>
        <v>0</v>
      </c>
      <c r="G3075" s="1">
        <v>16583</v>
      </c>
      <c r="H3075" s="1" t="s">
        <v>3186</v>
      </c>
    </row>
    <row r="3076" spans="1:8" x14ac:dyDescent="0.2">
      <c r="A3076" s="1">
        <v>3082</v>
      </c>
      <c r="B3076" s="1" t="str">
        <f t="shared" si="48"/>
        <v>San Bernardino Comm College Dist</v>
      </c>
      <c r="C3076" s="1" t="b">
        <f>IF(D3076&lt;&gt;"",IF(COUNTIF($D$2:D3075, D3076), INDEX($A$2:$D$100000, MATCH(D3076, $D$2:D3075,0),1), FALSE), FALSE)</f>
        <v>0</v>
      </c>
      <c r="F3076" s="1" t="b">
        <f>IF(G3076&lt;&gt;"", IF(COUNTIF($G$2:G3075, G3076), INDEX($A$2:$G$100000, MATCH(G3076, $G$2:G3075,0),1), FALSE), FALSE)</f>
        <v>0</v>
      </c>
      <c r="G3076" s="1">
        <v>58140</v>
      </c>
      <c r="H3076" s="1" t="s">
        <v>3187</v>
      </c>
    </row>
    <row r="3077" spans="1:8" x14ac:dyDescent="0.2">
      <c r="A3077" s="1">
        <v>3083</v>
      </c>
      <c r="B3077" s="1" t="str">
        <f t="shared" si="48"/>
        <v>San Diego County Water Auth</v>
      </c>
      <c r="C3077" s="1" t="b">
        <f>IF(D3077&lt;&gt;"",IF(COUNTIF($D$2:D3076, D3077), INDEX($A$2:$D$100000, MATCH(D3077, $D$2:D3076,0),1), FALSE), FALSE)</f>
        <v>0</v>
      </c>
      <c r="F3077" s="1" t="b">
        <f>IF(G3077&lt;&gt;"", IF(COUNTIF($G$2:G3076, G3077), INDEX($A$2:$G$100000, MATCH(G3077, $G$2:G3076,0),1), FALSE), FALSE)</f>
        <v>0</v>
      </c>
      <c r="G3077" s="1">
        <v>27075</v>
      </c>
      <c r="H3077" s="1" t="s">
        <v>3188</v>
      </c>
    </row>
    <row r="3078" spans="1:8" x14ac:dyDescent="0.2">
      <c r="A3078" s="1">
        <v>3084</v>
      </c>
      <c r="B3078" s="1" t="str">
        <f t="shared" si="48"/>
        <v>San Diego State University</v>
      </c>
      <c r="C3078" s="1" t="b">
        <f>IF(D3078&lt;&gt;"",IF(COUNTIF($D$2:D3077, D3078), INDEX($A$2:$D$100000, MATCH(D3078, $D$2:D3077,0),1), FALSE), FALSE)</f>
        <v>0</v>
      </c>
      <c r="F3078" s="1" t="b">
        <f>IF(G3078&lt;&gt;"", IF(COUNTIF($G$2:G3077, G3078), INDEX($A$2:$G$100000, MATCH(G3078, $G$2:G3077,0),1), FALSE), FALSE)</f>
        <v>0</v>
      </c>
      <c r="G3078" s="1">
        <v>16625</v>
      </c>
      <c r="H3078" s="1" t="s">
        <v>3189</v>
      </c>
    </row>
    <row r="3079" spans="1:8" x14ac:dyDescent="0.2">
      <c r="A3079" s="1">
        <v>3085</v>
      </c>
      <c r="B3079" s="1" t="str">
        <f t="shared" si="48"/>
        <v>San Gabriel Valley Mun Wtr Dt</v>
      </c>
      <c r="C3079" s="1" t="b">
        <f>IF(D3079&lt;&gt;"",IF(COUNTIF($D$2:D3078, D3079), INDEX($A$2:$D$100000, MATCH(D3079, $D$2:D3078,0),1), FALSE), FALSE)</f>
        <v>0</v>
      </c>
      <c r="F3079" s="1" t="b">
        <f>IF(G3079&lt;&gt;"", IF(COUNTIF($G$2:G3078, G3079), INDEX($A$2:$G$100000, MATCH(G3079, $G$2:G3078,0),1), FALSE), FALSE)</f>
        <v>0</v>
      </c>
      <c r="G3079" s="1">
        <v>22635</v>
      </c>
      <c r="H3079" s="1" t="s">
        <v>3190</v>
      </c>
    </row>
    <row r="3080" spans="1:8" x14ac:dyDescent="0.2">
      <c r="A3080" s="1">
        <v>3086</v>
      </c>
      <c r="B3080" s="1" t="str">
        <f t="shared" si="48"/>
        <v>San Gorgonio Farms Inc</v>
      </c>
      <c r="C3080" s="1" t="b">
        <f>IF(D3080&lt;&gt;"",IF(COUNTIF($D$2:D3079, D3080), INDEX($A$2:$D$100000, MATCH(D3080, $D$2:D3079,0),1), FALSE), FALSE)</f>
        <v>0</v>
      </c>
      <c r="F3080" s="1" t="b">
        <f>IF(G3080&lt;&gt;"", IF(COUNTIF($G$2:G3079, G3080), INDEX($A$2:$G$100000, MATCH(G3080, $G$2:G3079,0),1), FALSE), FALSE)</f>
        <v>0</v>
      </c>
      <c r="G3080" s="1">
        <v>16630</v>
      </c>
      <c r="H3080" s="1" t="s">
        <v>3191</v>
      </c>
    </row>
    <row r="3081" spans="1:8" x14ac:dyDescent="0.2">
      <c r="A3081" s="1">
        <v>3087</v>
      </c>
      <c r="B3081" s="1" t="str">
        <f t="shared" si="48"/>
        <v>San Joaquin LLC</v>
      </c>
      <c r="C3081" s="1" t="b">
        <f>IF(D3081&lt;&gt;"",IF(COUNTIF($D$2:D3080, D3081), INDEX($A$2:$D$100000, MATCH(D3081, $D$2:D3080,0),1), FALSE), FALSE)</f>
        <v>0</v>
      </c>
      <c r="F3081" s="1" t="b">
        <f>IF(G3081&lt;&gt;"", IF(COUNTIF($G$2:G3080, G3081), INDEX($A$2:$G$100000, MATCH(G3081, $G$2:G3080,0),1), FALSE), FALSE)</f>
        <v>0</v>
      </c>
      <c r="G3081" s="1">
        <v>54680</v>
      </c>
      <c r="H3081" s="1" t="s">
        <v>3192</v>
      </c>
    </row>
    <row r="3082" spans="1:8" x14ac:dyDescent="0.2">
      <c r="A3082" s="1">
        <v>3088</v>
      </c>
      <c r="B3082" s="1" t="str">
        <f t="shared" si="48"/>
        <v>San Jose State University Fclts Dev &amp;Ops</v>
      </c>
      <c r="C3082" s="1" t="b">
        <f>IF(D3082&lt;&gt;"",IF(COUNTIF($D$2:D3081, D3082), INDEX($A$2:$D$100000, MATCH(D3082, $D$2:D3081,0),1), FALSE), FALSE)</f>
        <v>0</v>
      </c>
      <c r="F3082" s="1" t="b">
        <f>IF(G3082&lt;&gt;"", IF(COUNTIF($G$2:G3081, G3082), INDEX($A$2:$G$100000, MATCH(G3082, $G$2:G3081,0),1), FALSE), FALSE)</f>
        <v>0</v>
      </c>
      <c r="G3082" s="1">
        <v>16732</v>
      </c>
      <c r="H3082" s="1" t="s">
        <v>3193</v>
      </c>
    </row>
    <row r="3083" spans="1:8" x14ac:dyDescent="0.2">
      <c r="A3083" s="1">
        <v>3089</v>
      </c>
      <c r="B3083" s="1" t="str">
        <f t="shared" si="48"/>
        <v>San Jose/Santa Clara Water P C</v>
      </c>
      <c r="C3083" s="1" t="b">
        <f>IF(D3083&lt;&gt;"",IF(COUNTIF($D$2:D3082, D3083), INDEX($A$2:$D$100000, MATCH(D3083, $D$2:D3082,0),1), FALSE), FALSE)</f>
        <v>0</v>
      </c>
      <c r="F3083" s="1" t="b">
        <f>IF(G3083&lt;&gt;"", IF(COUNTIF($G$2:G3082, G3083), INDEX($A$2:$G$100000, MATCH(G3083, $G$2:G3082,0),1), FALSE), FALSE)</f>
        <v>0</v>
      </c>
      <c r="G3083" s="1">
        <v>16657</v>
      </c>
      <c r="H3083" s="1" t="s">
        <v>3194</v>
      </c>
    </row>
    <row r="3084" spans="1:8" x14ac:dyDescent="0.2">
      <c r="A3084" s="1">
        <v>3090</v>
      </c>
      <c r="B3084" s="1" t="str">
        <f t="shared" si="48"/>
        <v>San Miguel Electric Coop, Inc</v>
      </c>
      <c r="C3084" s="1" t="b">
        <f>IF(D3084&lt;&gt;"",IF(COUNTIF($D$2:D3083, D3084), INDEX($A$2:$D$100000, MATCH(D3084, $D$2:D3083,0),1), FALSE), FALSE)</f>
        <v>0</v>
      </c>
      <c r="F3084" s="1" t="b">
        <f>IF(G3084&lt;&gt;"", IF(COUNTIF($G$2:G3083, G3084), INDEX($A$2:$G$100000, MATCH(G3084, $G$2:G3083,0),1), FALSE), FALSE)</f>
        <v>0</v>
      </c>
      <c r="G3084" s="1">
        <v>16624</v>
      </c>
      <c r="H3084" s="1" t="s">
        <v>3195</v>
      </c>
    </row>
    <row r="3085" spans="1:8" x14ac:dyDescent="0.2">
      <c r="A3085" s="1">
        <v>3091</v>
      </c>
      <c r="B3085" s="1" t="str">
        <f t="shared" si="48"/>
        <v>Sandow Power Co LLC</v>
      </c>
      <c r="C3085" s="1" t="b">
        <f>IF(D3085&lt;&gt;"",IF(COUNTIF($D$2:D3084, D3085), INDEX($A$2:$D$100000, MATCH(D3085, $D$2:D3084,0),1), FALSE), FALSE)</f>
        <v>0</v>
      </c>
      <c r="F3085" s="1" t="b">
        <f>IF(G3085&lt;&gt;"", IF(COUNTIF($G$2:G3084, G3085), INDEX($A$2:$G$100000, MATCH(G3085, $G$2:G3084,0),1), FALSE), FALSE)</f>
        <v>0</v>
      </c>
      <c r="G3085" s="1">
        <v>57098</v>
      </c>
      <c r="H3085" s="1" t="s">
        <v>3196</v>
      </c>
    </row>
    <row r="3086" spans="1:8" x14ac:dyDescent="0.2">
      <c r="A3086" s="1">
        <v>3092</v>
      </c>
      <c r="B3086" s="1" t="str">
        <f t="shared" si="48"/>
        <v>Sandy Creek Energy Associates  L P</v>
      </c>
      <c r="C3086" s="1" t="b">
        <f>IF(D3086&lt;&gt;"",IF(COUNTIF($D$2:D3085, D3086), INDEX($A$2:$D$100000, MATCH(D3086, $D$2:D3085,0),1), FALSE), FALSE)</f>
        <v>0</v>
      </c>
      <c r="F3086" s="1" t="b">
        <f>IF(G3086&lt;&gt;"", IF(COUNTIF($G$2:G3085, G3086), INDEX($A$2:$G$100000, MATCH(G3086, $G$2:G3085,0),1), FALSE), FALSE)</f>
        <v>0</v>
      </c>
      <c r="G3086" s="1">
        <v>55861</v>
      </c>
      <c r="H3086" s="1" t="s">
        <v>3197</v>
      </c>
    </row>
    <row r="3087" spans="1:8" x14ac:dyDescent="0.2">
      <c r="A3087" s="1">
        <v>3093</v>
      </c>
      <c r="B3087" s="1" t="str">
        <f t="shared" si="48"/>
        <v>Santa Cruz Cogeneration Assoc</v>
      </c>
      <c r="C3087" s="1" t="b">
        <f>IF(D3087&lt;&gt;"",IF(COUNTIF($D$2:D3086, D3087), INDEX($A$2:$D$100000, MATCH(D3087, $D$2:D3086,0),1), FALSE), FALSE)</f>
        <v>0</v>
      </c>
      <c r="F3087" s="1" t="b">
        <f>IF(G3087&lt;&gt;"", IF(COUNTIF($G$2:G3086, G3087), INDEX($A$2:$G$100000, MATCH(G3087, $G$2:G3086,0),1), FALSE), FALSE)</f>
        <v>0</v>
      </c>
      <c r="G3087" s="1">
        <v>22142</v>
      </c>
      <c r="H3087" s="1" t="s">
        <v>3198</v>
      </c>
    </row>
    <row r="3088" spans="1:8" x14ac:dyDescent="0.2">
      <c r="A3088" s="1">
        <v>3094</v>
      </c>
      <c r="B3088" s="1" t="str">
        <f t="shared" si="48"/>
        <v>Santa Cruz Energy LLC</v>
      </c>
      <c r="C3088" s="1" t="b">
        <f>IF(D3088&lt;&gt;"",IF(COUNTIF($D$2:D3087, D3088), INDEX($A$2:$D$100000, MATCH(D3088, $D$2:D3087,0),1), FALSE), FALSE)</f>
        <v>0</v>
      </c>
      <c r="F3088" s="1" t="b">
        <f>IF(G3088&lt;&gt;"", IF(COUNTIF($G$2:G3087, G3088), INDEX($A$2:$G$100000, MATCH(G3088, $G$2:G3087,0),1), FALSE), FALSE)</f>
        <v>0</v>
      </c>
      <c r="G3088" s="1">
        <v>57197</v>
      </c>
      <c r="H3088" s="1" t="s">
        <v>3199</v>
      </c>
    </row>
    <row r="3089" spans="1:8" x14ac:dyDescent="0.2">
      <c r="A3089" s="1">
        <v>3095</v>
      </c>
      <c r="B3089" s="1" t="str">
        <f t="shared" si="48"/>
        <v>Santa Fe Irrigation District</v>
      </c>
      <c r="C3089" s="1" t="b">
        <f>IF(D3089&lt;&gt;"",IF(COUNTIF($D$2:D3088, D3089), INDEX($A$2:$D$100000, MATCH(D3089, $D$2:D3088,0),1), FALSE), FALSE)</f>
        <v>0</v>
      </c>
      <c r="F3089" s="1" t="b">
        <f>IF(G3089&lt;&gt;"", IF(COUNTIF($G$2:G3088, G3089), INDEX($A$2:$G$100000, MATCH(G3089, $G$2:G3088,0),1), FALSE), FALSE)</f>
        <v>0</v>
      </c>
      <c r="G3089" s="1">
        <v>16713</v>
      </c>
      <c r="H3089" s="1" t="s">
        <v>3200</v>
      </c>
    </row>
    <row r="3090" spans="1:8" x14ac:dyDescent="0.2">
      <c r="A3090" s="1">
        <v>3096</v>
      </c>
      <c r="B3090" s="1" t="str">
        <f t="shared" si="48"/>
        <v>Santa Rosa Energy Center LLC</v>
      </c>
      <c r="C3090" s="1" t="b">
        <f>IF(D3090&lt;&gt;"",IF(COUNTIF($D$2:D3089, D3090), INDEX($A$2:$D$100000, MATCH(D3090, $D$2:D3089,0),1), FALSE), FALSE)</f>
        <v>0</v>
      </c>
      <c r="F3090" s="1" t="b">
        <f>IF(G3090&lt;&gt;"", IF(COUNTIF($G$2:G3089, G3090), INDEX($A$2:$G$100000, MATCH(G3090, $G$2:G3089,0),1), FALSE), FALSE)</f>
        <v>0</v>
      </c>
      <c r="G3090" s="1">
        <v>54692</v>
      </c>
      <c r="H3090" s="1" t="s">
        <v>3201</v>
      </c>
    </row>
    <row r="3091" spans="1:8" x14ac:dyDescent="0.2">
      <c r="A3091" s="1">
        <v>3097</v>
      </c>
      <c r="B3091" s="1" t="str">
        <f t="shared" si="48"/>
        <v>Sappi Cloquet LLC</v>
      </c>
      <c r="C3091" s="1" t="b">
        <f>IF(D3091&lt;&gt;"",IF(COUNTIF($D$2:D3090, D3091), INDEX($A$2:$D$100000, MATCH(D3091, $D$2:D3090,0),1), FALSE), FALSE)</f>
        <v>0</v>
      </c>
      <c r="F3091" s="1" t="b">
        <f>IF(G3091&lt;&gt;"", IF(COUNTIF($G$2:G3090, G3091), INDEX($A$2:$G$100000, MATCH(G3091, $G$2:G3090,0),1), FALSE), FALSE)</f>
        <v>0</v>
      </c>
      <c r="G3091" s="1">
        <v>16653</v>
      </c>
      <c r="H3091" s="1" t="s">
        <v>3202</v>
      </c>
    </row>
    <row r="3092" spans="1:8" x14ac:dyDescent="0.2">
      <c r="A3092" s="1">
        <v>3098</v>
      </c>
      <c r="B3092" s="1" t="str">
        <f t="shared" si="48"/>
        <v>Sappi Fine Paper North America-Somerset</v>
      </c>
      <c r="C3092" s="1" t="b">
        <f>IF(D3092&lt;&gt;"",IF(COUNTIF($D$2:D3091, D3092), INDEX($A$2:$D$100000, MATCH(D3092, $D$2:D3091,0),1), FALSE), FALSE)</f>
        <v>0</v>
      </c>
      <c r="F3092" s="1" t="b">
        <f>IF(G3092&lt;&gt;"", IF(COUNTIF($G$2:G3091, G3092), INDEX($A$2:$G$100000, MATCH(G3092, $G$2:G3091,0),1), FALSE), FALSE)</f>
        <v>0</v>
      </c>
      <c r="G3092" s="1">
        <v>16190</v>
      </c>
      <c r="H3092" s="1" t="s">
        <v>3203</v>
      </c>
    </row>
    <row r="3093" spans="1:8" x14ac:dyDescent="0.2">
      <c r="A3093" s="1">
        <v>3099</v>
      </c>
      <c r="B3093" s="1" t="str">
        <f t="shared" si="48"/>
        <v>Sarah Solar, LLC</v>
      </c>
      <c r="C3093" s="1" t="b">
        <f>IF(D3093&lt;&gt;"",IF(COUNTIF($D$2:D3092, D3093), INDEX($A$2:$D$100000, MATCH(D3093, $D$2:D3092,0),1), FALSE), FALSE)</f>
        <v>0</v>
      </c>
      <c r="F3093" s="1" t="b">
        <f>IF(G3093&lt;&gt;"", IF(COUNTIF($G$2:G3092, G3093), INDEX($A$2:$G$100000, MATCH(G3093, $G$2:G3092,0),1), FALSE), FALSE)</f>
        <v>0</v>
      </c>
      <c r="G3093" s="1">
        <v>59278</v>
      </c>
      <c r="H3093" s="1" t="s">
        <v>3204</v>
      </c>
    </row>
    <row r="3094" spans="1:8" x14ac:dyDescent="0.2">
      <c r="A3094" s="1">
        <v>3100</v>
      </c>
      <c r="B3094" s="1" t="str">
        <f t="shared" si="48"/>
        <v>Saranac Power Partners LP</v>
      </c>
      <c r="C3094" s="1" t="b">
        <f>IF(D3094&lt;&gt;"",IF(COUNTIF($D$2:D3093, D3094), INDEX($A$2:$D$100000, MATCH(D3094, $D$2:D3093,0),1), FALSE), FALSE)</f>
        <v>0</v>
      </c>
      <c r="F3094" s="1" t="b">
        <f>IF(G3094&lt;&gt;"", IF(COUNTIF($G$2:G3093, G3094), INDEX($A$2:$G$100000, MATCH(G3094, $G$2:G3093,0),1), FALSE), FALSE)</f>
        <v>0</v>
      </c>
      <c r="G3094" s="1">
        <v>16729</v>
      </c>
      <c r="H3094" s="1" t="s">
        <v>3205</v>
      </c>
    </row>
    <row r="3095" spans="1:8" x14ac:dyDescent="0.2">
      <c r="A3095" s="1">
        <v>3101</v>
      </c>
      <c r="B3095" s="1" t="str">
        <f t="shared" si="48"/>
        <v>Sargent Canyon Cogeneration Co</v>
      </c>
      <c r="C3095" s="1" t="b">
        <f>IF(D3095&lt;&gt;"",IF(COUNTIF($D$2:D3094, D3095), INDEX($A$2:$D$100000, MATCH(D3095, $D$2:D3094,0),1), FALSE), FALSE)</f>
        <v>0</v>
      </c>
      <c r="F3095" s="1" t="b">
        <f>IF(G3095&lt;&gt;"", IF(COUNTIF($G$2:G3094, G3095), INDEX($A$2:$G$100000, MATCH(G3095, $G$2:G3094,0),1), FALSE), FALSE)</f>
        <v>0</v>
      </c>
      <c r="G3095" s="1">
        <v>16636</v>
      </c>
      <c r="H3095" s="1" t="s">
        <v>3206</v>
      </c>
    </row>
    <row r="3096" spans="1:8" x14ac:dyDescent="0.2">
      <c r="A3096" s="1">
        <v>3102</v>
      </c>
      <c r="B3096" s="1" t="str">
        <f t="shared" si="48"/>
        <v>SAS Institute Inc</v>
      </c>
      <c r="C3096" s="1" t="b">
        <f>IF(D3096&lt;&gt;"",IF(COUNTIF($D$2:D3095, D3096), INDEX($A$2:$D$100000, MATCH(D3096, $D$2:D3095,0),1), FALSE), FALSE)</f>
        <v>0</v>
      </c>
      <c r="F3096" s="1" t="b">
        <f>IF(G3096&lt;&gt;"", IF(COUNTIF($G$2:G3095, G3096), INDEX($A$2:$G$100000, MATCH(G3096, $G$2:G3095,0),1), FALSE), FALSE)</f>
        <v>0</v>
      </c>
      <c r="G3096" s="1">
        <v>56128</v>
      </c>
      <c r="H3096" s="1" t="s">
        <v>3207</v>
      </c>
    </row>
    <row r="3097" spans="1:8" x14ac:dyDescent="0.2">
      <c r="A3097" s="1">
        <v>3103</v>
      </c>
      <c r="B3097" s="1" t="str">
        <f t="shared" si="48"/>
        <v>Sauder Woodworking Co</v>
      </c>
      <c r="C3097" s="1" t="b">
        <f>IF(D3097&lt;&gt;"",IF(COUNTIF($D$2:D3096, D3097), INDEX($A$2:$D$100000, MATCH(D3097, $D$2:D3096,0),1), FALSE), FALSE)</f>
        <v>0</v>
      </c>
      <c r="F3097" s="1" t="b">
        <f>IF(G3097&lt;&gt;"", IF(COUNTIF($G$2:G3096, G3097), INDEX($A$2:$G$100000, MATCH(G3097, $G$2:G3096,0),1), FALSE), FALSE)</f>
        <v>0</v>
      </c>
      <c r="G3097" s="1">
        <v>16694</v>
      </c>
      <c r="H3097" s="1" t="s">
        <v>3208</v>
      </c>
    </row>
    <row r="3098" spans="1:8" x14ac:dyDescent="0.2">
      <c r="A3098" s="1">
        <v>3104</v>
      </c>
      <c r="B3098" s="1" t="str">
        <f t="shared" si="48"/>
        <v>SBS Energy Partners LLC</v>
      </c>
      <c r="C3098" s="1" t="b">
        <f>IF(D3098&lt;&gt;"",IF(COUNTIF($D$2:D3097, D3098), INDEX($A$2:$D$100000, MATCH(D3098, $D$2:D3097,0),1), FALSE), FALSE)</f>
        <v>0</v>
      </c>
      <c r="F3098" s="1" t="b">
        <f>IF(G3098&lt;&gt;"", IF(COUNTIF($G$2:G3097, G3098), INDEX($A$2:$G$100000, MATCH(G3098, $G$2:G3097,0),1), FALSE), FALSE)</f>
        <v>0</v>
      </c>
      <c r="G3098" s="1">
        <v>56993</v>
      </c>
      <c r="H3098" s="1" t="s">
        <v>3209</v>
      </c>
    </row>
    <row r="3099" spans="1:8" x14ac:dyDescent="0.2">
      <c r="A3099" s="1">
        <v>3105</v>
      </c>
      <c r="B3099" s="1" t="str">
        <f t="shared" si="48"/>
        <v>SC Landfill Energy LLC</v>
      </c>
      <c r="C3099" s="1" t="b">
        <f>IF(D3099&lt;&gt;"",IF(COUNTIF($D$2:D3098, D3099), INDEX($A$2:$D$100000, MATCH(D3099, $D$2:D3098,0),1), FALSE), FALSE)</f>
        <v>0</v>
      </c>
      <c r="F3099" s="1" t="b">
        <f>IF(G3099&lt;&gt;"", IF(COUNTIF($G$2:G3098, G3099), INDEX($A$2:$G$100000, MATCH(G3099, $G$2:G3098,0),1), FALSE), FALSE)</f>
        <v>0</v>
      </c>
      <c r="G3099" s="1">
        <v>57172</v>
      </c>
      <c r="H3099" s="1" t="s">
        <v>3210</v>
      </c>
    </row>
    <row r="3100" spans="1:8" x14ac:dyDescent="0.2">
      <c r="A3100" s="1">
        <v>3106</v>
      </c>
      <c r="B3100" s="1" t="str">
        <f t="shared" si="48"/>
        <v>Schuylkill Energy Resource Inc</v>
      </c>
      <c r="C3100" s="1" t="b">
        <f>IF(D3100&lt;&gt;"",IF(COUNTIF($D$2:D3099, D3100), INDEX($A$2:$D$100000, MATCH(D3100, $D$2:D3099,0),1), FALSE), FALSE)</f>
        <v>0</v>
      </c>
      <c r="F3100" s="1" t="b">
        <f>IF(G3100&lt;&gt;"", IF(COUNTIF($G$2:G3099, G3100), INDEX($A$2:$G$100000, MATCH(G3100, $G$2:G3099,0),1), FALSE), FALSE)</f>
        <v>0</v>
      </c>
      <c r="G3100" s="1">
        <v>16793</v>
      </c>
      <c r="H3100" s="1" t="s">
        <v>3211</v>
      </c>
    </row>
    <row r="3101" spans="1:8" x14ac:dyDescent="0.2">
      <c r="A3101" s="1">
        <v>3107</v>
      </c>
      <c r="B3101" s="1" t="str">
        <f t="shared" si="48"/>
        <v>Scituate Wind LLC</v>
      </c>
      <c r="C3101" s="1" t="b">
        <f>IF(D3101&lt;&gt;"",IF(COUNTIF($D$2:D3100, D3101), INDEX($A$2:$D$100000, MATCH(D3101, $D$2:D3100,0),1), FALSE), FALSE)</f>
        <v>0</v>
      </c>
      <c r="F3101" s="1" t="b">
        <f>IF(G3101&lt;&gt;"", IF(COUNTIF($G$2:G3100, G3101), INDEX($A$2:$G$100000, MATCH(G3101, $G$2:G3100,0),1), FALSE), FALSE)</f>
        <v>0</v>
      </c>
      <c r="G3101" s="1">
        <v>59493</v>
      </c>
      <c r="H3101" s="1" t="s">
        <v>3212</v>
      </c>
    </row>
    <row r="3102" spans="1:8" x14ac:dyDescent="0.2">
      <c r="A3102" s="1">
        <v>3108</v>
      </c>
      <c r="B3102" s="1" t="str">
        <f t="shared" si="48"/>
        <v>SDS Lumber Co</v>
      </c>
      <c r="C3102" s="1" t="b">
        <f>IF(D3102&lt;&gt;"",IF(COUNTIF($D$2:D3101, D3102), INDEX($A$2:$D$100000, MATCH(D3102, $D$2:D3101,0),1), FALSE), FALSE)</f>
        <v>0</v>
      </c>
      <c r="F3102" s="1" t="b">
        <f>IF(G3102&lt;&gt;"", IF(COUNTIF($G$2:G3101, G3102), INDEX($A$2:$G$100000, MATCH(G3102, $G$2:G3101,0),1), FALSE), FALSE)</f>
        <v>0</v>
      </c>
      <c r="G3102" s="1">
        <v>22803</v>
      </c>
      <c r="H3102" s="1" t="s">
        <v>3213</v>
      </c>
    </row>
    <row r="3103" spans="1:8" x14ac:dyDescent="0.2">
      <c r="A3103" s="1">
        <v>3109</v>
      </c>
      <c r="B3103" s="1" t="str">
        <f t="shared" si="48"/>
        <v>SE Solarne2 LLC</v>
      </c>
      <c r="C3103" s="1" t="b">
        <f>IF(D3103&lt;&gt;"",IF(COUNTIF($D$2:D3102, D3103), INDEX($A$2:$D$100000, MATCH(D3103, $D$2:D3102,0),1), FALSE), FALSE)</f>
        <v>0</v>
      </c>
      <c r="F3103" s="1" t="b">
        <f>IF(G3103&lt;&gt;"", IF(COUNTIF($G$2:G3102, G3103), INDEX($A$2:$G$100000, MATCH(G3103, $G$2:G3102,0),1), FALSE), FALSE)</f>
        <v>0</v>
      </c>
      <c r="G3103" s="1">
        <v>59603</v>
      </c>
      <c r="H3103" s="1" t="s">
        <v>3214</v>
      </c>
    </row>
    <row r="3104" spans="1:8" x14ac:dyDescent="0.2">
      <c r="A3104" s="1">
        <v>3110</v>
      </c>
      <c r="B3104" s="1" t="str">
        <f t="shared" si="48"/>
        <v>Seadrift Coke L P</v>
      </c>
      <c r="C3104" s="1" t="b">
        <f>IF(D3104&lt;&gt;"",IF(COUNTIF($D$2:D3103, D3104), INDEX($A$2:$D$100000, MATCH(D3104, $D$2:D3103,0),1), FALSE), FALSE)</f>
        <v>0</v>
      </c>
      <c r="F3104" s="1" t="b">
        <f>IF(G3104&lt;&gt;"", IF(COUNTIF($G$2:G3103, G3104), INDEX($A$2:$G$100000, MATCH(G3104, $G$2:G3103,0),1), FALSE), FALSE)</f>
        <v>0</v>
      </c>
      <c r="G3104" s="1">
        <v>54705</v>
      </c>
      <c r="H3104" s="1" t="s">
        <v>3215</v>
      </c>
    </row>
    <row r="3105" spans="1:8" x14ac:dyDescent="0.2">
      <c r="A3105" s="1">
        <v>3111</v>
      </c>
      <c r="B3105" s="1" t="str">
        <f t="shared" si="48"/>
        <v>SEAI Elk Grove LLC</v>
      </c>
      <c r="C3105" s="1" t="b">
        <f>IF(D3105&lt;&gt;"",IF(COUNTIF($D$2:D3104, D3105), INDEX($A$2:$D$100000, MATCH(D3105, $D$2:D3104,0),1), FALSE), FALSE)</f>
        <v>0</v>
      </c>
      <c r="F3105" s="1" t="b">
        <f>IF(G3105&lt;&gt;"", IF(COUNTIF($G$2:G3104, G3105), INDEX($A$2:$G$100000, MATCH(G3105, $G$2:G3104,0),1), FALSE), FALSE)</f>
        <v>0</v>
      </c>
      <c r="G3105" s="1">
        <v>57177</v>
      </c>
      <c r="H3105" s="1" t="s">
        <v>3216</v>
      </c>
    </row>
    <row r="3106" spans="1:8" x14ac:dyDescent="0.2">
      <c r="A3106" s="1">
        <v>3112</v>
      </c>
      <c r="B3106" s="1" t="str">
        <f t="shared" si="48"/>
        <v>Searchlight Solar LLC</v>
      </c>
      <c r="C3106" s="1" t="b">
        <f>IF(D3106&lt;&gt;"",IF(COUNTIF($D$2:D3105, D3106), INDEX($A$2:$D$100000, MATCH(D3106, $D$2:D3105,0),1), FALSE), FALSE)</f>
        <v>0</v>
      </c>
      <c r="F3106" s="1" t="b">
        <f>IF(G3106&lt;&gt;"", IF(COUNTIF($G$2:G3105, G3106), INDEX($A$2:$G$100000, MATCH(G3106, $G$2:G3105,0),1), FALSE), FALSE)</f>
        <v>0</v>
      </c>
      <c r="G3106" s="1">
        <v>59175</v>
      </c>
      <c r="H3106" s="1" t="s">
        <v>3217</v>
      </c>
    </row>
    <row r="3107" spans="1:8" x14ac:dyDescent="0.2">
      <c r="A3107" s="1">
        <v>3113</v>
      </c>
      <c r="B3107" s="1" t="str">
        <f t="shared" si="48"/>
        <v>Searles Valley Minerals Operations Inc.</v>
      </c>
      <c r="C3107" s="1" t="b">
        <f>IF(D3107&lt;&gt;"",IF(COUNTIF($D$2:D3106, D3107), INDEX($A$2:$D$100000, MATCH(D3107, $D$2:D3106,0),1), FALSE), FALSE)</f>
        <v>0</v>
      </c>
      <c r="F3107" s="1" t="b">
        <f>IF(G3107&lt;&gt;"", IF(COUNTIF($G$2:G3106, G3107), INDEX($A$2:$G$100000, MATCH(G3107, $G$2:G3106,0),1), FALSE), FALSE)</f>
        <v>0</v>
      </c>
      <c r="G3107" s="1">
        <v>49968</v>
      </c>
      <c r="H3107" s="1" t="s">
        <v>3218</v>
      </c>
    </row>
    <row r="3108" spans="1:8" x14ac:dyDescent="0.2">
      <c r="A3108" s="1">
        <v>3114</v>
      </c>
      <c r="B3108" s="1" t="str">
        <f t="shared" si="48"/>
        <v>Seaside Heights Municipal Utility</v>
      </c>
      <c r="C3108" s="1" t="b">
        <f>IF(D3108&lt;&gt;"",IF(COUNTIF($D$2:D3107, D3108), INDEX($A$2:$D$100000, MATCH(D3108, $D$2:D3107,0),1), FALSE), FALSE)</f>
        <v>0</v>
      </c>
      <c r="F3108" s="1" t="b">
        <f>IF(G3108&lt;&gt;"", IF(COUNTIF($G$2:G3107, G3108), INDEX($A$2:$G$100000, MATCH(G3108, $G$2:G3107,0),1), FALSE), FALSE)</f>
        <v>0</v>
      </c>
      <c r="G3108" s="1">
        <v>16864</v>
      </c>
      <c r="H3108" s="1" t="s">
        <v>3219</v>
      </c>
    </row>
    <row r="3109" spans="1:8" x14ac:dyDescent="0.2">
      <c r="A3109" s="1">
        <v>3115</v>
      </c>
      <c r="B3109" s="1" t="str">
        <f t="shared" si="48"/>
        <v>SEDC Jersey Gardens Owner LLC</v>
      </c>
      <c r="C3109" s="1" t="b">
        <f>IF(D3109&lt;&gt;"",IF(COUNTIF($D$2:D3108, D3109), INDEX($A$2:$D$100000, MATCH(D3109, $D$2:D3108,0),1), FALSE), FALSE)</f>
        <v>0</v>
      </c>
      <c r="F3109" s="1" t="b">
        <f>IF(G3109&lt;&gt;"", IF(COUNTIF($G$2:G3108, G3109), INDEX($A$2:$G$100000, MATCH(G3109, $G$2:G3108,0),1), FALSE), FALSE)</f>
        <v>0</v>
      </c>
      <c r="G3109" s="1">
        <v>58590</v>
      </c>
      <c r="H3109" s="1" t="s">
        <v>3220</v>
      </c>
    </row>
    <row r="3110" spans="1:8" x14ac:dyDescent="0.2">
      <c r="A3110" s="1">
        <v>3116</v>
      </c>
      <c r="B3110" s="1" t="str">
        <f t="shared" si="48"/>
        <v>Selkirk Cogen Partners LP</v>
      </c>
      <c r="C3110" s="1" t="b">
        <f>IF(D3110&lt;&gt;"",IF(COUNTIF($D$2:D3109, D3110), INDEX($A$2:$D$100000, MATCH(D3110, $D$2:D3109,0),1), FALSE), FALSE)</f>
        <v>0</v>
      </c>
      <c r="F3110" s="1" t="b">
        <f>IF(G3110&lt;&gt;"", IF(COUNTIF($G$2:G3109, G3110), INDEX($A$2:$G$100000, MATCH(G3110, $G$2:G3109,0),1), FALSE), FALSE)</f>
        <v>0</v>
      </c>
      <c r="G3110" s="1">
        <v>16909</v>
      </c>
      <c r="H3110" s="1" t="s">
        <v>3221</v>
      </c>
    </row>
    <row r="3111" spans="1:8" x14ac:dyDescent="0.2">
      <c r="A3111" s="1">
        <v>3117</v>
      </c>
      <c r="B3111" s="1" t="str">
        <f t="shared" si="48"/>
        <v>SEMASS Partnership</v>
      </c>
      <c r="C3111" s="1" t="b">
        <f>IF(D3111&lt;&gt;"",IF(COUNTIF($D$2:D3110, D3111), INDEX($A$2:$D$100000, MATCH(D3111, $D$2:D3110,0),1), FALSE), FALSE)</f>
        <v>0</v>
      </c>
      <c r="F3111" s="1" t="b">
        <f>IF(G3111&lt;&gt;"", IF(COUNTIF($G$2:G3110, G3111), INDEX($A$2:$G$100000, MATCH(G3111, $G$2:G3110,0),1), FALSE), FALSE)</f>
        <v>0</v>
      </c>
      <c r="G3111" s="1">
        <v>16929</v>
      </c>
      <c r="H3111" s="1" t="s">
        <v>3222</v>
      </c>
    </row>
    <row r="3112" spans="1:8" x14ac:dyDescent="0.2">
      <c r="A3112" s="1">
        <v>3118</v>
      </c>
      <c r="B3112" s="1" t="str">
        <f t="shared" si="48"/>
        <v>Seminole Electric Cooperative Inc</v>
      </c>
      <c r="C3112" s="1" t="b">
        <f>IF(D3112&lt;&gt;"",IF(COUNTIF($D$2:D3111, D3112), INDEX($A$2:$D$100000, MATCH(D3112, $D$2:D3111,0),1), FALSE), FALSE)</f>
        <v>0</v>
      </c>
      <c r="F3112" s="1" t="b">
        <f>IF(G3112&lt;&gt;"", IF(COUNTIF($G$2:G3111, G3112), INDEX($A$2:$G$100000, MATCH(G3112, $G$2:G3111,0),1), FALSE), FALSE)</f>
        <v>0</v>
      </c>
      <c r="G3112" s="1">
        <v>21554</v>
      </c>
      <c r="H3112" s="1" t="s">
        <v>3223</v>
      </c>
    </row>
    <row r="3113" spans="1:8" x14ac:dyDescent="0.2">
      <c r="A3113" s="1">
        <v>3119</v>
      </c>
      <c r="B3113" s="1" t="str">
        <f t="shared" si="48"/>
        <v>Sendero Wind Energy, LLC</v>
      </c>
      <c r="C3113" s="1" t="b">
        <f>IF(D3113&lt;&gt;"",IF(COUNTIF($D$2:D3112, D3113), INDEX($A$2:$D$100000, MATCH(D3113, $D$2:D3112,0),1), FALSE), FALSE)</f>
        <v>0</v>
      </c>
      <c r="F3113" s="1" t="b">
        <f>IF(G3113&lt;&gt;"", IF(COUNTIF($G$2:G3112, G3113), INDEX($A$2:$G$100000, MATCH(G3113, $G$2:G3112,0),1), FALSE), FALSE)</f>
        <v>0</v>
      </c>
      <c r="G3113" s="1">
        <v>59428</v>
      </c>
      <c r="H3113" s="1" t="s">
        <v>3224</v>
      </c>
    </row>
    <row r="3114" spans="1:8" x14ac:dyDescent="0.2">
      <c r="A3114" s="1">
        <v>3120</v>
      </c>
      <c r="B3114" s="1" t="str">
        <f t="shared" si="48"/>
        <v>Seneca Energy II</v>
      </c>
      <c r="C3114" s="1" t="b">
        <f>IF(D3114&lt;&gt;"",IF(COUNTIF($D$2:D3113, D3114), INDEX($A$2:$D$100000, MATCH(D3114, $D$2:D3113,0),1), FALSE), FALSE)</f>
        <v>0</v>
      </c>
      <c r="F3114" s="1" t="b">
        <f>IF(G3114&lt;&gt;"", IF(COUNTIF($G$2:G3113, G3114), INDEX($A$2:$G$100000, MATCH(G3114, $G$2:G3113,0),1), FALSE), FALSE)</f>
        <v>0</v>
      </c>
      <c r="G3114" s="1">
        <v>17283</v>
      </c>
      <c r="H3114" s="1" t="s">
        <v>3225</v>
      </c>
    </row>
    <row r="3115" spans="1:8" x14ac:dyDescent="0.2">
      <c r="A3115" s="1">
        <v>3121</v>
      </c>
      <c r="B3115" s="1" t="str">
        <f t="shared" si="48"/>
        <v>Seneca Generation LLC</v>
      </c>
      <c r="C3115" s="1" t="b">
        <f>IF(D3115&lt;&gt;"",IF(COUNTIF($D$2:D3114, D3115), INDEX($A$2:$D$100000, MATCH(D3115, $D$2:D3114,0),1), FALSE), FALSE)</f>
        <v>0</v>
      </c>
      <c r="F3115" s="1" t="b">
        <f>IF(G3115&lt;&gt;"", IF(COUNTIF($G$2:G3114, G3115), INDEX($A$2:$G$100000, MATCH(G3115, $G$2:G3114,0),1), FALSE), FALSE)</f>
        <v>0</v>
      </c>
      <c r="G3115" s="1">
        <v>59524</v>
      </c>
      <c r="H3115" s="1" t="s">
        <v>3226</v>
      </c>
    </row>
    <row r="3116" spans="1:8" x14ac:dyDescent="0.2">
      <c r="A3116" s="1">
        <v>3122</v>
      </c>
      <c r="B3116" s="1" t="str">
        <f t="shared" si="48"/>
        <v>Seneca Power Partners LP</v>
      </c>
      <c r="C3116" s="1" t="b">
        <f>IF(D3116&lt;&gt;"",IF(COUNTIF($D$2:D3115, D3116), INDEX($A$2:$D$100000, MATCH(D3116, $D$2:D3115,0),1), FALSE), FALSE)</f>
        <v>0</v>
      </c>
      <c r="F3116" s="1" t="b">
        <f>IF(G3116&lt;&gt;"", IF(COUNTIF($G$2:G3115, G3116), INDEX($A$2:$G$100000, MATCH(G3116, $G$2:G3115,0),1), FALSE), FALSE)</f>
        <v>0</v>
      </c>
      <c r="G3116" s="1">
        <v>16839</v>
      </c>
      <c r="H3116" s="1" t="s">
        <v>3227</v>
      </c>
    </row>
    <row r="3117" spans="1:8" x14ac:dyDescent="0.2">
      <c r="A3117" s="1">
        <v>3123</v>
      </c>
      <c r="B3117" s="1" t="str">
        <f t="shared" si="48"/>
        <v>Seneca Sustainable Energy LLC</v>
      </c>
      <c r="C3117" s="1" t="b">
        <f>IF(D3117&lt;&gt;"",IF(COUNTIF($D$2:D3116, D3117), INDEX($A$2:$D$100000, MATCH(D3117, $D$2:D3116,0),1), FALSE), FALSE)</f>
        <v>0</v>
      </c>
      <c r="F3117" s="1" t="b">
        <f>IF(G3117&lt;&gt;"", IF(COUNTIF($G$2:G3116, G3117), INDEX($A$2:$G$100000, MATCH(G3117, $G$2:G3116,0),1), FALSE), FALSE)</f>
        <v>0</v>
      </c>
      <c r="G3117" s="1">
        <v>56776</v>
      </c>
      <c r="H3117" s="1" t="s">
        <v>3228</v>
      </c>
    </row>
    <row r="3118" spans="1:8" x14ac:dyDescent="0.2">
      <c r="A3118" s="1">
        <v>3124</v>
      </c>
      <c r="B3118" s="1" t="str">
        <f t="shared" si="48"/>
        <v>SEPG Operating Services, LLC ALS</v>
      </c>
      <c r="C3118" s="1" t="b">
        <f>IF(D3118&lt;&gt;"",IF(COUNTIF($D$2:D3117, D3118), INDEX($A$2:$D$100000, MATCH(D3118, $D$2:D3117,0),1), FALSE), FALSE)</f>
        <v>0</v>
      </c>
      <c r="F3118" s="1" t="b">
        <f>IF(G3118&lt;&gt;"", IF(COUNTIF($G$2:G3117, G3118), INDEX($A$2:$G$100000, MATCH(G3118, $G$2:G3117,0),1), FALSE), FALSE)</f>
        <v>0</v>
      </c>
      <c r="G3118" s="1">
        <v>59417</v>
      </c>
      <c r="H3118" s="1" t="s">
        <v>3229</v>
      </c>
    </row>
    <row r="3119" spans="1:8" x14ac:dyDescent="0.2">
      <c r="A3119" s="1">
        <v>3125</v>
      </c>
      <c r="B3119" s="1" t="str">
        <f t="shared" si="48"/>
        <v>SEPG Operating Services, LLC Effingham</v>
      </c>
      <c r="C3119" s="1" t="b">
        <f>IF(D3119&lt;&gt;"",IF(COUNTIF($D$2:D3118, D3119), INDEX($A$2:$D$100000, MATCH(D3119, $D$2:D3118,0),1), FALSE), FALSE)</f>
        <v>0</v>
      </c>
      <c r="F3119" s="1" t="b">
        <f>IF(G3119&lt;&gt;"", IF(COUNTIF($G$2:G3118, G3119), INDEX($A$2:$G$100000, MATCH(G3119, $G$2:G3118,0),1), FALSE), FALSE)</f>
        <v>0</v>
      </c>
      <c r="G3119" s="1">
        <v>59423</v>
      </c>
      <c r="H3119" s="1" t="s">
        <v>3230</v>
      </c>
    </row>
    <row r="3120" spans="1:8" x14ac:dyDescent="0.2">
      <c r="A3120" s="1">
        <v>3126</v>
      </c>
      <c r="B3120" s="1" t="str">
        <f t="shared" si="48"/>
        <v>SEPG Operating Services, LLC MGC</v>
      </c>
      <c r="C3120" s="1" t="b">
        <f>IF(D3120&lt;&gt;"",IF(COUNTIF($D$2:D3119, D3120), INDEX($A$2:$D$100000, MATCH(D3120, $D$2:D3119,0),1), FALSE), FALSE)</f>
        <v>0</v>
      </c>
      <c r="F3120" s="1" t="b">
        <f>IF(G3120&lt;&gt;"", IF(COUNTIF($G$2:G3119, G3120), INDEX($A$2:$G$100000, MATCH(G3120, $G$2:G3119,0),1), FALSE), FALSE)</f>
        <v>0</v>
      </c>
      <c r="G3120" s="1">
        <v>12564</v>
      </c>
      <c r="H3120" s="1" t="s">
        <v>3231</v>
      </c>
    </row>
    <row r="3121" spans="1:8" x14ac:dyDescent="0.2">
      <c r="A3121" s="1">
        <v>3127</v>
      </c>
      <c r="B3121" s="1" t="str">
        <f t="shared" si="48"/>
        <v>SEPG Operating Services, LLC MPC</v>
      </c>
      <c r="C3121" s="1" t="b">
        <f>IF(D3121&lt;&gt;"",IF(COUNTIF($D$2:D3120, D3121), INDEX($A$2:$D$100000, MATCH(D3121, $D$2:D3120,0),1), FALSE), FALSE)</f>
        <v>0</v>
      </c>
      <c r="F3121" s="1" t="b">
        <f>IF(G3121&lt;&gt;"", IF(COUNTIF($G$2:G3120, G3121), INDEX($A$2:$G$100000, MATCH(G3121, $G$2:G3120,0),1), FALSE), FALSE)</f>
        <v>0</v>
      </c>
      <c r="G3121" s="1">
        <v>59421</v>
      </c>
      <c r="H3121" s="1" t="s">
        <v>3232</v>
      </c>
    </row>
    <row r="3122" spans="1:8" x14ac:dyDescent="0.2">
      <c r="A3122" s="1">
        <v>3128</v>
      </c>
      <c r="B3122" s="1" t="str">
        <f t="shared" si="48"/>
        <v>SEPG Operating Services, LLC Walton</v>
      </c>
      <c r="C3122" s="1" t="b">
        <f>IF(D3122&lt;&gt;"",IF(COUNTIF($D$2:D3121, D3122), INDEX($A$2:$D$100000, MATCH(D3122, $D$2:D3121,0),1), FALSE), FALSE)</f>
        <v>0</v>
      </c>
      <c r="F3122" s="1" t="b">
        <f>IF(G3122&lt;&gt;"", IF(COUNTIF($G$2:G3121, G3122), INDEX($A$2:$G$100000, MATCH(G3122, $G$2:G3121,0),1), FALSE), FALSE)</f>
        <v>0</v>
      </c>
      <c r="G3122" s="1">
        <v>59415</v>
      </c>
      <c r="H3122" s="1" t="s">
        <v>3233</v>
      </c>
    </row>
    <row r="3123" spans="1:8" x14ac:dyDescent="0.2">
      <c r="A3123" s="1">
        <v>3129</v>
      </c>
      <c r="B3123" s="1" t="str">
        <f t="shared" si="48"/>
        <v>SEPG Operating Services, LLC WCP</v>
      </c>
      <c r="C3123" s="1" t="b">
        <f>IF(D3123&lt;&gt;"",IF(COUNTIF($D$2:D3122, D3123), INDEX($A$2:$D$100000, MATCH(D3123, $D$2:D3122,0),1), FALSE), FALSE)</f>
        <v>0</v>
      </c>
      <c r="F3123" s="1" t="b">
        <f>IF(G3123&lt;&gt;"", IF(COUNTIF($G$2:G3122, G3123), INDEX($A$2:$G$100000, MATCH(G3123, $G$2:G3122,0),1), FALSE), FALSE)</f>
        <v>0</v>
      </c>
      <c r="G3123" s="1">
        <v>59416</v>
      </c>
      <c r="H3123" s="1" t="s">
        <v>3234</v>
      </c>
    </row>
    <row r="3124" spans="1:8" x14ac:dyDescent="0.2">
      <c r="A3124" s="1">
        <v>3130</v>
      </c>
      <c r="B3124" s="1" t="str">
        <f t="shared" si="48"/>
        <v>Sequoia PV 1 LLC</v>
      </c>
      <c r="C3124" s="1" t="b">
        <f>IF(D3124&lt;&gt;"",IF(COUNTIF($D$2:D3123, D3124), INDEX($A$2:$D$100000, MATCH(D3124, $D$2:D3123,0),1), FALSE), FALSE)</f>
        <v>0</v>
      </c>
      <c r="F3124" s="1" t="b">
        <f>IF(G3124&lt;&gt;"", IF(COUNTIF($G$2:G3123, G3124), INDEX($A$2:$G$100000, MATCH(G3124, $G$2:G3123,0),1), FALSE), FALSE)</f>
        <v>0</v>
      </c>
      <c r="G3124" s="1">
        <v>58593</v>
      </c>
      <c r="H3124" s="1" t="s">
        <v>3235</v>
      </c>
    </row>
    <row r="3125" spans="1:8" x14ac:dyDescent="0.2">
      <c r="A3125" s="1">
        <v>3131</v>
      </c>
      <c r="B3125" s="1" t="str">
        <f t="shared" si="48"/>
        <v>Sequoia PV 2, LLC</v>
      </c>
      <c r="C3125" s="1" t="b">
        <f>IF(D3125&lt;&gt;"",IF(COUNTIF($D$2:D3124, D3125), INDEX($A$2:$D$100000, MATCH(D3125, $D$2:D3124,0),1), FALSE), FALSE)</f>
        <v>0</v>
      </c>
      <c r="F3125" s="1" t="b">
        <f>IF(G3125&lt;&gt;"", IF(COUNTIF($G$2:G3124, G3125), INDEX($A$2:$G$100000, MATCH(G3125, $G$2:G3124,0),1), FALSE), FALSE)</f>
        <v>0</v>
      </c>
      <c r="G3125" s="1">
        <v>59104</v>
      </c>
      <c r="H3125" s="1" t="s">
        <v>3236</v>
      </c>
    </row>
    <row r="3126" spans="1:8" x14ac:dyDescent="0.2">
      <c r="A3126" s="1">
        <v>3132</v>
      </c>
      <c r="B3126" s="1" t="str">
        <f t="shared" si="48"/>
        <v>Sequoia PV 3 LLC</v>
      </c>
      <c r="C3126" s="1" t="b">
        <f>IF(D3126&lt;&gt;"",IF(COUNTIF($D$2:D3125, D3126), INDEX($A$2:$D$100000, MATCH(D3126, $D$2:D3125,0),1), FALSE), FALSE)</f>
        <v>0</v>
      </c>
      <c r="F3126" s="1" t="b">
        <f>IF(G3126&lt;&gt;"", IF(COUNTIF($G$2:G3125, G3126), INDEX($A$2:$G$100000, MATCH(G3126, $G$2:G3125,0),1), FALSE), FALSE)</f>
        <v>0</v>
      </c>
      <c r="G3126" s="1">
        <v>59004</v>
      </c>
      <c r="H3126" s="1" t="s">
        <v>3237</v>
      </c>
    </row>
    <row r="3127" spans="1:8" x14ac:dyDescent="0.2">
      <c r="A3127" s="1">
        <v>3133</v>
      </c>
      <c r="B3127" s="1" t="str">
        <f t="shared" si="48"/>
        <v>SERRF Joint Powers Authority</v>
      </c>
      <c r="C3127" s="1" t="b">
        <f>IF(D3127&lt;&gt;"",IF(COUNTIF($D$2:D3126, D3127), INDEX($A$2:$D$100000, MATCH(D3127, $D$2:D3126,0),1), FALSE), FALSE)</f>
        <v>0</v>
      </c>
      <c r="F3127" s="1" t="b">
        <f>IF(G3127&lt;&gt;"", IF(COUNTIF($G$2:G3126, G3127), INDEX($A$2:$G$100000, MATCH(G3127, $G$2:G3126,0),1), FALSE), FALSE)</f>
        <v>0</v>
      </c>
      <c r="G3127" s="1">
        <v>16899</v>
      </c>
      <c r="H3127" s="1" t="s">
        <v>3238</v>
      </c>
    </row>
    <row r="3128" spans="1:8" x14ac:dyDescent="0.2">
      <c r="A3128" s="1">
        <v>3134</v>
      </c>
      <c r="B3128" s="1" t="str">
        <f t="shared" si="48"/>
        <v>Seville Solar One LLC</v>
      </c>
      <c r="C3128" s="1" t="b">
        <f>IF(D3128&lt;&gt;"",IF(COUNTIF($D$2:D3127, D3128), INDEX($A$2:$D$100000, MATCH(D3128, $D$2:D3127,0),1), FALSE), FALSE)</f>
        <v>0</v>
      </c>
      <c r="F3128" s="1" t="b">
        <f>IF(G3128&lt;&gt;"", IF(COUNTIF($G$2:G3127, G3128), INDEX($A$2:$G$100000, MATCH(G3128, $G$2:G3127,0),1), FALSE), FALSE)</f>
        <v>0</v>
      </c>
      <c r="G3128" s="1">
        <v>59491</v>
      </c>
      <c r="H3128" s="1" t="s">
        <v>3239</v>
      </c>
    </row>
    <row r="3129" spans="1:8" x14ac:dyDescent="0.2">
      <c r="A3129" s="1">
        <v>3135</v>
      </c>
      <c r="B3129" s="1" t="str">
        <f t="shared" si="48"/>
        <v>Seville Solar Two LLC</v>
      </c>
      <c r="C3129" s="1" t="b">
        <f>IF(D3129&lt;&gt;"",IF(COUNTIF($D$2:D3128, D3129), INDEX($A$2:$D$100000, MATCH(D3129, $D$2:D3128,0),1), FALSE), FALSE)</f>
        <v>0</v>
      </c>
      <c r="F3129" s="1" t="b">
        <f>IF(G3129&lt;&gt;"", IF(COUNTIF($G$2:G3128, G3129), INDEX($A$2:$G$100000, MATCH(G3129, $G$2:G3128,0),1), FALSE), FALSE)</f>
        <v>0</v>
      </c>
      <c r="G3129" s="1">
        <v>59492</v>
      </c>
      <c r="H3129" s="1" t="s">
        <v>3240</v>
      </c>
    </row>
    <row r="3130" spans="1:8" x14ac:dyDescent="0.2">
      <c r="A3130" s="1">
        <v>3136</v>
      </c>
      <c r="B3130" s="1" t="str">
        <f t="shared" si="48"/>
        <v>Sexton Energy LLC</v>
      </c>
      <c r="C3130" s="1" t="b">
        <f>IF(D3130&lt;&gt;"",IF(COUNTIF($D$2:D3129, D3130), INDEX($A$2:$D$100000, MATCH(D3130, $D$2:D3129,0),1), FALSE), FALSE)</f>
        <v>0</v>
      </c>
      <c r="F3130" s="1" t="b">
        <f>IF(G3130&lt;&gt;"", IF(COUNTIF($G$2:G3129, G3130), INDEX($A$2:$G$100000, MATCH(G3130, $G$2:G3129,0),1), FALSE), FALSE)</f>
        <v>0</v>
      </c>
      <c r="G3130" s="1">
        <v>54808</v>
      </c>
      <c r="H3130" s="1" t="s">
        <v>3241</v>
      </c>
    </row>
    <row r="3131" spans="1:8" x14ac:dyDescent="0.2">
      <c r="A3131" s="1">
        <v>3137</v>
      </c>
      <c r="B3131" s="1" t="str">
        <f t="shared" si="48"/>
        <v>SFR Hydro Cor</v>
      </c>
      <c r="C3131" s="1" t="b">
        <f>IF(D3131&lt;&gt;"",IF(COUNTIF($D$2:D3130, D3131), INDEX($A$2:$D$100000, MATCH(D3131, $D$2:D3130,0),1), FALSE), FALSE)</f>
        <v>0</v>
      </c>
      <c r="F3131" s="1" t="b">
        <f>IF(G3131&lt;&gt;"", IF(COUNTIF($G$2:G3130, G3131), INDEX($A$2:$G$100000, MATCH(G3131, $G$2:G3130,0),1), FALSE), FALSE)</f>
        <v>0</v>
      </c>
      <c r="G3131" s="1">
        <v>16498</v>
      </c>
      <c r="H3131" s="1" t="s">
        <v>3242</v>
      </c>
    </row>
    <row r="3132" spans="1:8" x14ac:dyDescent="0.2">
      <c r="A3132" s="1">
        <v>3138</v>
      </c>
      <c r="B3132" s="1" t="str">
        <f t="shared" si="48"/>
        <v>SH Solarne2 LLC</v>
      </c>
      <c r="C3132" s="1" t="b">
        <f>IF(D3132&lt;&gt;"",IF(COUNTIF($D$2:D3131, D3132), INDEX($A$2:$D$100000, MATCH(D3132, $D$2:D3131,0),1), FALSE), FALSE)</f>
        <v>0</v>
      </c>
      <c r="F3132" s="1" t="b">
        <f>IF(G3132&lt;&gt;"", IF(COUNTIF($G$2:G3131, G3132), INDEX($A$2:$G$100000, MATCH(G3132, $G$2:G3131,0),1), FALSE), FALSE)</f>
        <v>0</v>
      </c>
      <c r="G3132" s="1">
        <v>59602</v>
      </c>
      <c r="H3132" s="1" t="s">
        <v>3243</v>
      </c>
    </row>
    <row r="3133" spans="1:8" x14ac:dyDescent="0.2">
      <c r="A3133" s="1">
        <v>3139</v>
      </c>
      <c r="B3133" s="1" t="str">
        <f t="shared" si="48"/>
        <v>Shady Hills Power Co LLC</v>
      </c>
      <c r="C3133" s="1" t="b">
        <f>IF(D3133&lt;&gt;"",IF(COUNTIF($D$2:D3132, D3133), INDEX($A$2:$D$100000, MATCH(D3133, $D$2:D3132,0),1), FALSE), FALSE)</f>
        <v>0</v>
      </c>
      <c r="F3133" s="1" t="b">
        <f>IF(G3133&lt;&gt;"", IF(COUNTIF($G$2:G3132, G3133), INDEX($A$2:$G$100000, MATCH(G3133, $G$2:G3132,0),1), FALSE), FALSE)</f>
        <v>0</v>
      </c>
      <c r="G3133" s="1">
        <v>40192</v>
      </c>
      <c r="H3133" s="1" t="s">
        <v>3244</v>
      </c>
    </row>
    <row r="3134" spans="1:8" x14ac:dyDescent="0.2">
      <c r="A3134" s="1">
        <v>3140</v>
      </c>
      <c r="B3134" s="1" t="str">
        <f t="shared" si="48"/>
        <v>Shafter Solar LLC</v>
      </c>
      <c r="C3134" s="1" t="b">
        <f>IF(D3134&lt;&gt;"",IF(COUNTIF($D$2:D3133, D3134), INDEX($A$2:$D$100000, MATCH(D3134, $D$2:D3133,0),1), FALSE), FALSE)</f>
        <v>0</v>
      </c>
      <c r="F3134" s="1" t="b">
        <f>IF(G3134&lt;&gt;"", IF(COUNTIF($G$2:G3133, G3134), INDEX($A$2:$G$100000, MATCH(G3134, $G$2:G3133,0),1), FALSE), FALSE)</f>
        <v>0</v>
      </c>
      <c r="G3134" s="1">
        <v>59183</v>
      </c>
      <c r="H3134" s="1" t="s">
        <v>3245</v>
      </c>
    </row>
    <row r="3135" spans="1:8" x14ac:dyDescent="0.2">
      <c r="A3135" s="1">
        <v>3141</v>
      </c>
      <c r="B3135" s="1" t="str">
        <f t="shared" si="48"/>
        <v>Shankle Solar Center LLC</v>
      </c>
      <c r="C3135" s="1" t="b">
        <f>IF(D3135&lt;&gt;"",IF(COUNTIF($D$2:D3134, D3135), INDEX($A$2:$D$100000, MATCH(D3135, $D$2:D3134,0),1), FALSE), FALSE)</f>
        <v>0</v>
      </c>
      <c r="F3135" s="1" t="b">
        <f>IF(G3135&lt;&gt;"", IF(COUNTIF($G$2:G3134, G3135), INDEX($A$2:$G$100000, MATCH(G3135, $G$2:G3134,0),1), FALSE), FALSE)</f>
        <v>0</v>
      </c>
      <c r="G3135" s="1">
        <v>58820</v>
      </c>
      <c r="H3135" s="1" t="s">
        <v>3246</v>
      </c>
    </row>
    <row r="3136" spans="1:8" x14ac:dyDescent="0.2">
      <c r="A3136" s="1">
        <v>3142</v>
      </c>
      <c r="B3136" s="1" t="str">
        <f t="shared" si="48"/>
        <v>Shannon Wind LLC</v>
      </c>
      <c r="C3136" s="1" t="b">
        <f>IF(D3136&lt;&gt;"",IF(COUNTIF($D$2:D3135, D3136), INDEX($A$2:$D$100000, MATCH(D3136, $D$2:D3135,0),1), FALSE), FALSE)</f>
        <v>0</v>
      </c>
      <c r="F3136" s="1" t="b">
        <f>IF(G3136&lt;&gt;"", IF(COUNTIF($G$2:G3135, G3136), INDEX($A$2:$G$100000, MATCH(G3136, $G$2:G3135,0),1), FALSE), FALSE)</f>
        <v>0</v>
      </c>
      <c r="G3136" s="1">
        <v>58872</v>
      </c>
      <c r="H3136" s="1" t="s">
        <v>3247</v>
      </c>
    </row>
    <row r="3137" spans="1:8" x14ac:dyDescent="0.2">
      <c r="A3137" s="1">
        <v>3143</v>
      </c>
      <c r="B3137" s="1" t="str">
        <f t="shared" si="48"/>
        <v>Sharp Grossmont Hospital</v>
      </c>
      <c r="C3137" s="1" t="b">
        <f>IF(D3137&lt;&gt;"",IF(COUNTIF($D$2:D3136, D3137), INDEX($A$2:$D$100000, MATCH(D3137, $D$2:D3136,0),1), FALSE), FALSE)</f>
        <v>0</v>
      </c>
      <c r="F3137" s="1" t="b">
        <f>IF(G3137&lt;&gt;"", IF(COUNTIF($G$2:G3136, G3137), INDEX($A$2:$G$100000, MATCH(G3137, $G$2:G3136,0),1), FALSE), FALSE)</f>
        <v>0</v>
      </c>
      <c r="G3137" s="1">
        <v>7726</v>
      </c>
      <c r="H3137" s="1" t="s">
        <v>3248</v>
      </c>
    </row>
    <row r="3138" spans="1:8" x14ac:dyDescent="0.2">
      <c r="A3138" s="1">
        <v>3144</v>
      </c>
      <c r="B3138" s="1" t="str">
        <f t="shared" ref="B3138:B3201" si="49">IF(H3138="",E3138,H3138)</f>
        <v>Shasta Hydroelectric Inc</v>
      </c>
      <c r="C3138" s="1" t="b">
        <f>IF(D3138&lt;&gt;"",IF(COUNTIF($D$2:D3137, D3138), INDEX($A$2:$D$100000, MATCH(D3138, $D$2:D3137,0),1), FALSE), FALSE)</f>
        <v>0</v>
      </c>
      <c r="F3138" s="1" t="b">
        <f>IF(G3138&lt;&gt;"", IF(COUNTIF($G$2:G3137, G3138), INDEX($A$2:$G$100000, MATCH(G3138, $G$2:G3137,0),1), FALSE), FALSE)</f>
        <v>0</v>
      </c>
      <c r="G3138" s="1">
        <v>16997</v>
      </c>
      <c r="H3138" s="1" t="s">
        <v>3249</v>
      </c>
    </row>
    <row r="3139" spans="1:8" x14ac:dyDescent="0.2">
      <c r="A3139" s="1">
        <v>3145</v>
      </c>
      <c r="B3139" s="1" t="str">
        <f t="shared" si="49"/>
        <v>Sheep Creek Hydro Inc</v>
      </c>
      <c r="C3139" s="1" t="b">
        <f>IF(D3139&lt;&gt;"",IF(COUNTIF($D$2:D3138, D3139), INDEX($A$2:$D$100000, MATCH(D3139, $D$2:D3138,0),1), FALSE), FALSE)</f>
        <v>0</v>
      </c>
      <c r="F3139" s="1" t="b">
        <f>IF(G3139&lt;&gt;"", IF(COUNTIF($G$2:G3138, G3139), INDEX($A$2:$G$100000, MATCH(G3139, $G$2:G3138,0),1), FALSE), FALSE)</f>
        <v>0</v>
      </c>
      <c r="G3139" s="1">
        <v>16990</v>
      </c>
      <c r="H3139" s="1" t="s">
        <v>3250</v>
      </c>
    </row>
    <row r="3140" spans="1:8" x14ac:dyDescent="0.2">
      <c r="A3140" s="1">
        <v>3146</v>
      </c>
      <c r="B3140" s="1" t="str">
        <f t="shared" si="49"/>
        <v>Sheldon Vermont Hydro Co., Inc.</v>
      </c>
      <c r="C3140" s="1" t="b">
        <f>IF(D3140&lt;&gt;"",IF(COUNTIF($D$2:D3139, D3140), INDEX($A$2:$D$100000, MATCH(D3140, $D$2:D3139,0),1), FALSE), FALSE)</f>
        <v>0</v>
      </c>
      <c r="F3140" s="1" t="b">
        <f>IF(G3140&lt;&gt;"", IF(COUNTIF($G$2:G3139, G3140), INDEX($A$2:$G$100000, MATCH(G3140, $G$2:G3139,0),1), FALSE), FALSE)</f>
        <v>0</v>
      </c>
      <c r="G3140" s="1">
        <v>34612</v>
      </c>
      <c r="H3140" s="1" t="s">
        <v>3251</v>
      </c>
    </row>
    <row r="3141" spans="1:8" x14ac:dyDescent="0.2">
      <c r="A3141" s="1">
        <v>3147</v>
      </c>
      <c r="B3141" s="1" t="str">
        <f t="shared" si="49"/>
        <v>Shell Chemical LP</v>
      </c>
      <c r="C3141" s="1" t="b">
        <f>IF(D3141&lt;&gt;"",IF(COUNTIF($D$2:D3140, D3141), INDEX($A$2:$D$100000, MATCH(D3141, $D$2:D3140,0),1), FALSE), FALSE)</f>
        <v>0</v>
      </c>
      <c r="F3141" s="1" t="b">
        <f>IF(G3141&lt;&gt;"", IF(COUNTIF($G$2:G3140, G3141), INDEX($A$2:$G$100000, MATCH(G3141, $G$2:G3140,0),1), FALSE), FALSE)</f>
        <v>0</v>
      </c>
      <c r="G3141" s="1">
        <v>17052</v>
      </c>
      <c r="H3141" s="1" t="s">
        <v>3252</v>
      </c>
    </row>
    <row r="3142" spans="1:8" x14ac:dyDescent="0.2">
      <c r="A3142" s="1">
        <v>3148</v>
      </c>
      <c r="B3142" s="1" t="str">
        <f t="shared" si="49"/>
        <v>Shell Oil Co-Deer Park</v>
      </c>
      <c r="C3142" s="1" t="b">
        <f>IF(D3142&lt;&gt;"",IF(COUNTIF($D$2:D3141, D3142), INDEX($A$2:$D$100000, MATCH(D3142, $D$2:D3141,0),1), FALSE), FALSE)</f>
        <v>0</v>
      </c>
      <c r="F3142" s="1" t="b">
        <f>IF(G3142&lt;&gt;"", IF(COUNTIF($G$2:G3141, G3142), INDEX($A$2:$G$100000, MATCH(G3142, $G$2:G3141,0),1), FALSE), FALSE)</f>
        <v>0</v>
      </c>
      <c r="G3142" s="1">
        <v>17139</v>
      </c>
      <c r="H3142" s="1" t="s">
        <v>3253</v>
      </c>
    </row>
    <row r="3143" spans="1:8" x14ac:dyDescent="0.2">
      <c r="A3143" s="1">
        <v>3149</v>
      </c>
      <c r="B3143" s="1" t="str">
        <f t="shared" si="49"/>
        <v>Shell Wind Energy Inc.</v>
      </c>
      <c r="C3143" s="1" t="b">
        <f>IF(D3143&lt;&gt;"",IF(COUNTIF($D$2:D3142, D3143), INDEX($A$2:$D$100000, MATCH(D3143, $D$2:D3142,0),1), FALSE), FALSE)</f>
        <v>0</v>
      </c>
      <c r="F3143" s="1" t="b">
        <f>IF(G3143&lt;&gt;"", IF(COUNTIF($G$2:G3142, G3143), INDEX($A$2:$G$100000, MATCH(G3143, $G$2:G3142,0),1), FALSE), FALSE)</f>
        <v>0</v>
      </c>
      <c r="G3143" s="1">
        <v>17058</v>
      </c>
      <c r="H3143" s="1" t="s">
        <v>3254</v>
      </c>
    </row>
    <row r="3144" spans="1:8" x14ac:dyDescent="0.2">
      <c r="A3144" s="1">
        <v>3150</v>
      </c>
      <c r="B3144" s="1" t="str">
        <f t="shared" si="49"/>
        <v>Shepherd Center</v>
      </c>
      <c r="C3144" s="1" t="b">
        <f>IF(D3144&lt;&gt;"",IF(COUNTIF($D$2:D3143, D3144), INDEX($A$2:$D$100000, MATCH(D3144, $D$2:D3143,0),1), FALSE), FALSE)</f>
        <v>0</v>
      </c>
      <c r="F3144" s="1" t="b">
        <f>IF(G3144&lt;&gt;"", IF(COUNTIF($G$2:G3143, G3144), INDEX($A$2:$G$100000, MATCH(G3144, $G$2:G3143,0),1), FALSE), FALSE)</f>
        <v>0</v>
      </c>
      <c r="G3144" s="1">
        <v>17069</v>
      </c>
      <c r="H3144" s="1" t="s">
        <v>3255</v>
      </c>
    </row>
    <row r="3145" spans="1:8" x14ac:dyDescent="0.2">
      <c r="A3145" s="1">
        <v>3151</v>
      </c>
      <c r="B3145" s="1" t="str">
        <f t="shared" si="49"/>
        <v>Sherwin Alumina Company</v>
      </c>
      <c r="C3145" s="1" t="b">
        <f>IF(D3145&lt;&gt;"",IF(COUNTIF($D$2:D3144, D3145), INDEX($A$2:$D$100000, MATCH(D3145, $D$2:D3144,0),1), FALSE), FALSE)</f>
        <v>0</v>
      </c>
      <c r="F3145" s="1" t="b">
        <f>IF(G3145&lt;&gt;"", IF(COUNTIF($G$2:G3144, G3145), INDEX($A$2:$G$100000, MATCH(G3145, $G$2:G3144,0),1), FALSE), FALSE)</f>
        <v>0</v>
      </c>
      <c r="G3145" s="1">
        <v>2670</v>
      </c>
      <c r="H3145" s="1" t="s">
        <v>3256</v>
      </c>
    </row>
    <row r="3146" spans="1:8" x14ac:dyDescent="0.2">
      <c r="A3146" s="1">
        <v>3152</v>
      </c>
      <c r="B3146" s="1" t="str">
        <f t="shared" si="49"/>
        <v>Shirley Wind LLC</v>
      </c>
      <c r="C3146" s="1" t="b">
        <f>IF(D3146&lt;&gt;"",IF(COUNTIF($D$2:D3145, D3146), INDEX($A$2:$D$100000, MATCH(D3146, $D$2:D3145,0),1), FALSE), FALSE)</f>
        <v>0</v>
      </c>
      <c r="F3146" s="1" t="b">
        <f>IF(G3146&lt;&gt;"", IF(COUNTIF($G$2:G3145, G3146), INDEX($A$2:$G$100000, MATCH(G3146, $G$2:G3145,0),1), FALSE), FALSE)</f>
        <v>0</v>
      </c>
      <c r="G3146" s="1">
        <v>56891</v>
      </c>
      <c r="H3146" s="1" t="s">
        <v>3257</v>
      </c>
    </row>
    <row r="3147" spans="1:8" x14ac:dyDescent="0.2">
      <c r="A3147" s="1">
        <v>3153</v>
      </c>
      <c r="B3147" s="1" t="str">
        <f t="shared" si="49"/>
        <v>Sho-Me Power Electric Coop</v>
      </c>
      <c r="C3147" s="1" t="b">
        <f>IF(D3147&lt;&gt;"",IF(COUNTIF($D$2:D3146, D3147), INDEX($A$2:$D$100000, MATCH(D3147, $D$2:D3146,0),1), FALSE), FALSE)</f>
        <v>0</v>
      </c>
      <c r="F3147" s="1" t="b">
        <f>IF(G3147&lt;&gt;"", IF(COUNTIF($G$2:G3146, G3147), INDEX($A$2:$G$100000, MATCH(G3147, $G$2:G3146,0),1), FALSE), FALSE)</f>
        <v>0</v>
      </c>
      <c r="G3147" s="1">
        <v>17106</v>
      </c>
      <c r="H3147" s="1" t="s">
        <v>3258</v>
      </c>
    </row>
    <row r="3148" spans="1:8" x14ac:dyDescent="0.2">
      <c r="A3148" s="1">
        <v>3154</v>
      </c>
      <c r="B3148" s="1" t="str">
        <f t="shared" si="49"/>
        <v>Shoe Show, Inc.</v>
      </c>
      <c r="C3148" s="1" t="b">
        <f>IF(D3148&lt;&gt;"",IF(COUNTIF($D$2:D3147, D3148), INDEX($A$2:$D$100000, MATCH(D3148, $D$2:D3147,0),1), FALSE), FALSE)</f>
        <v>0</v>
      </c>
      <c r="F3148" s="1" t="b">
        <f>IF(G3148&lt;&gt;"", IF(COUNTIF($G$2:G3147, G3148), INDEX($A$2:$G$100000, MATCH(G3148, $G$2:G3147,0),1), FALSE), FALSE)</f>
        <v>0</v>
      </c>
      <c r="G3148" s="1">
        <v>59599</v>
      </c>
      <c r="H3148" s="1" t="s">
        <v>3259</v>
      </c>
    </row>
    <row r="3149" spans="1:8" x14ac:dyDescent="0.2">
      <c r="A3149" s="1">
        <v>3155</v>
      </c>
      <c r="B3149" s="1" t="str">
        <f t="shared" si="49"/>
        <v>Shooting Star Wind Project LLC</v>
      </c>
      <c r="C3149" s="1" t="b">
        <f>IF(D3149&lt;&gt;"",IF(COUNTIF($D$2:D3148, D3149), INDEX($A$2:$D$100000, MATCH(D3149, $D$2:D3148,0),1), FALSE), FALSE)</f>
        <v>0</v>
      </c>
      <c r="F3149" s="1" t="b">
        <f>IF(G3149&lt;&gt;"", IF(COUNTIF($G$2:G3148, G3149), INDEX($A$2:$G$100000, MATCH(G3149, $G$2:G3148,0),1), FALSE), FALSE)</f>
        <v>0</v>
      </c>
      <c r="G3149" s="1">
        <v>57395</v>
      </c>
      <c r="H3149" s="1" t="s">
        <v>3260</v>
      </c>
    </row>
    <row r="3150" spans="1:8" x14ac:dyDescent="0.2">
      <c r="A3150" s="1">
        <v>3156</v>
      </c>
      <c r="B3150" s="1" t="str">
        <f t="shared" si="49"/>
        <v>Shore Point Solar LLC</v>
      </c>
      <c r="C3150" s="1" t="b">
        <f>IF(D3150&lt;&gt;"",IF(COUNTIF($D$2:D3149, D3150), INDEX($A$2:$D$100000, MATCH(D3150, $D$2:D3149,0),1), FALSE), FALSE)</f>
        <v>0</v>
      </c>
      <c r="F3150" s="1" t="b">
        <f>IF(G3150&lt;&gt;"", IF(COUNTIF($G$2:G3149, G3150), INDEX($A$2:$G$100000, MATCH(G3150, $G$2:G3149,0),1), FALSE), FALSE)</f>
        <v>0</v>
      </c>
      <c r="G3150" s="1">
        <v>57328</v>
      </c>
      <c r="H3150" s="1" t="s">
        <v>3261</v>
      </c>
    </row>
    <row r="3151" spans="1:8" x14ac:dyDescent="0.2">
      <c r="A3151" s="1">
        <v>3157</v>
      </c>
      <c r="B3151" s="1" t="str">
        <f t="shared" si="49"/>
        <v>Shoreham Energy LLC</v>
      </c>
      <c r="C3151" s="1" t="b">
        <f>IF(D3151&lt;&gt;"",IF(COUNTIF($D$2:D3150, D3151), INDEX($A$2:$D$100000, MATCH(D3151, $D$2:D3150,0),1), FALSE), FALSE)</f>
        <v>0</v>
      </c>
      <c r="F3151" s="1" t="b">
        <f>IF(G3151&lt;&gt;"", IF(COUNTIF($G$2:G3150, G3151), INDEX($A$2:$G$100000, MATCH(G3151, $G$2:G3150,0),1), FALSE), FALSE)</f>
        <v>0</v>
      </c>
      <c r="G3151" s="1">
        <v>56853</v>
      </c>
      <c r="H3151" s="1" t="s">
        <v>3262</v>
      </c>
    </row>
    <row r="3152" spans="1:8" x14ac:dyDescent="0.2">
      <c r="A3152" s="1">
        <v>3158</v>
      </c>
      <c r="B3152" s="1" t="str">
        <f t="shared" si="49"/>
        <v>Shorock Hydro Inc</v>
      </c>
      <c r="C3152" s="1" t="b">
        <f>IF(D3152&lt;&gt;"",IF(COUNTIF($D$2:D3151, D3152), INDEX($A$2:$D$100000, MATCH(D3152, $D$2:D3151,0),1), FALSE), FALSE)</f>
        <v>0</v>
      </c>
      <c r="F3152" s="1" t="b">
        <f>IF(G3152&lt;&gt;"", IF(COUNTIF($G$2:G3151, G3152), INDEX($A$2:$G$100000, MATCH(G3152, $G$2:G3151,0),1), FALSE), FALSE)</f>
        <v>0</v>
      </c>
      <c r="G3152" s="1">
        <v>17150</v>
      </c>
      <c r="H3152" s="1" t="s">
        <v>3263</v>
      </c>
    </row>
    <row r="3153" spans="1:8" x14ac:dyDescent="0.2">
      <c r="A3153" s="1">
        <v>3159</v>
      </c>
      <c r="B3153" s="1" t="str">
        <f t="shared" si="49"/>
        <v>Shoshone Irrigation District</v>
      </c>
      <c r="C3153" s="1" t="b">
        <f>IF(D3153&lt;&gt;"",IF(COUNTIF($D$2:D3152, D3153), INDEX($A$2:$D$100000, MATCH(D3153, $D$2:D3152,0),1), FALSE), FALSE)</f>
        <v>0</v>
      </c>
      <c r="F3153" s="1" t="b">
        <f>IF(G3153&lt;&gt;"", IF(COUNTIF($G$2:G3152, G3153), INDEX($A$2:$G$100000, MATCH(G3153, $G$2:G3152,0),1), FALSE), FALSE)</f>
        <v>0</v>
      </c>
      <c r="G3153" s="1">
        <v>56880</v>
      </c>
      <c r="H3153" s="1" t="s">
        <v>3264</v>
      </c>
    </row>
    <row r="3154" spans="1:8" x14ac:dyDescent="0.2">
      <c r="A3154" s="1">
        <v>3160</v>
      </c>
      <c r="B3154" s="1" t="str">
        <f t="shared" si="49"/>
        <v>Sid Richardson Carbon Ltd</v>
      </c>
      <c r="C3154" s="1" t="b">
        <f>IF(D3154&lt;&gt;"",IF(COUNTIF($D$2:D3153, D3154), INDEX($A$2:$D$100000, MATCH(D3154, $D$2:D3153,0),1), FALSE), FALSE)</f>
        <v>0</v>
      </c>
      <c r="F3154" s="1" t="b">
        <f>IF(G3154&lt;&gt;"", IF(COUNTIF($G$2:G3153, G3154), INDEX($A$2:$G$100000, MATCH(G3154, $G$2:G3153,0),1), FALSE), FALSE)</f>
        <v>0</v>
      </c>
      <c r="G3154" s="1">
        <v>17145</v>
      </c>
      <c r="H3154" s="1" t="s">
        <v>3265</v>
      </c>
    </row>
    <row r="3155" spans="1:8" x14ac:dyDescent="0.2">
      <c r="A3155" s="1">
        <v>3161</v>
      </c>
      <c r="B3155" s="1" t="str">
        <f t="shared" si="49"/>
        <v>Sidney Sugars Incorporated</v>
      </c>
      <c r="C3155" s="1" t="b">
        <f>IF(D3155&lt;&gt;"",IF(COUNTIF($D$2:D3154, D3155), INDEX($A$2:$D$100000, MATCH(D3155, $D$2:D3154,0),1), FALSE), FALSE)</f>
        <v>0</v>
      </c>
      <c r="F3155" s="1" t="b">
        <f>IF(G3155&lt;&gt;"", IF(COUNTIF($G$2:G3154, G3155), INDEX($A$2:$G$100000, MATCH(G3155, $G$2:G3154,0),1), FALSE), FALSE)</f>
        <v>0</v>
      </c>
      <c r="G3155" s="1">
        <v>57296</v>
      </c>
      <c r="H3155" s="1" t="s">
        <v>3266</v>
      </c>
    </row>
    <row r="3156" spans="1:8" x14ac:dyDescent="0.2">
      <c r="A3156" s="1">
        <v>3162</v>
      </c>
      <c r="B3156" s="1" t="str">
        <f t="shared" si="49"/>
        <v>Siemens Government Technologies Inc</v>
      </c>
      <c r="C3156" s="1" t="b">
        <f>IF(D3156&lt;&gt;"",IF(COUNTIF($D$2:D3155, D3156), INDEX($A$2:$D$100000, MATCH(D3156, $D$2:D3155,0),1), FALSE), FALSE)</f>
        <v>0</v>
      </c>
      <c r="F3156" s="1" t="b">
        <f>IF(G3156&lt;&gt;"", IF(COUNTIF($G$2:G3155, G3156), INDEX($A$2:$G$100000, MATCH(G3156, $G$2:G3155,0),1), FALSE), FALSE)</f>
        <v>0</v>
      </c>
      <c r="G3156" s="1">
        <v>57390</v>
      </c>
      <c r="H3156" s="1" t="s">
        <v>3267</v>
      </c>
    </row>
    <row r="3157" spans="1:8" x14ac:dyDescent="0.2">
      <c r="A3157" s="1">
        <v>3163</v>
      </c>
      <c r="B3157" s="1" t="str">
        <f t="shared" si="49"/>
        <v>Sierra Nevada Brewing Co</v>
      </c>
      <c r="C3157" s="1" t="b">
        <f>IF(D3157&lt;&gt;"",IF(COUNTIF($D$2:D3156, D3157), INDEX($A$2:$D$100000, MATCH(D3157, $D$2:D3156,0),1), FALSE), FALSE)</f>
        <v>0</v>
      </c>
      <c r="F3157" s="1" t="b">
        <f>IF(G3157&lt;&gt;"", IF(COUNTIF($G$2:G3156, G3157), INDEX($A$2:$G$100000, MATCH(G3157, $G$2:G3156,0),1), FALSE), FALSE)</f>
        <v>0</v>
      </c>
      <c r="G3157" s="1">
        <v>58544</v>
      </c>
      <c r="H3157" s="1" t="s">
        <v>3268</v>
      </c>
    </row>
    <row r="3158" spans="1:8" x14ac:dyDescent="0.2">
      <c r="A3158" s="1">
        <v>3164</v>
      </c>
      <c r="B3158" s="1" t="str">
        <f t="shared" si="49"/>
        <v>Sierra Pacific Industries Inc</v>
      </c>
      <c r="C3158" s="1" t="b">
        <f>IF(D3158&lt;&gt;"",IF(COUNTIF($D$2:D3157, D3158), INDEX($A$2:$D$100000, MATCH(D3158, $D$2:D3157,0),1), FALSE), FALSE)</f>
        <v>0</v>
      </c>
      <c r="F3158" s="1" t="b">
        <f>IF(G3158&lt;&gt;"", IF(COUNTIF($G$2:G3157, G3158), INDEX($A$2:$G$100000, MATCH(G3158, $G$2:G3157,0),1), FALSE), FALSE)</f>
        <v>0</v>
      </c>
      <c r="G3158" s="1">
        <v>17164</v>
      </c>
      <c r="H3158" s="1" t="s">
        <v>3269</v>
      </c>
    </row>
    <row r="3159" spans="1:8" x14ac:dyDescent="0.2">
      <c r="A3159" s="1">
        <v>3165</v>
      </c>
      <c r="B3159" s="1" t="str">
        <f t="shared" si="49"/>
        <v>Siete Solar LLC</v>
      </c>
      <c r="C3159" s="1" t="b">
        <f>IF(D3159&lt;&gt;"",IF(COUNTIF($D$2:D3158, D3159), INDEX($A$2:$D$100000, MATCH(D3159, $D$2:D3158,0),1), FALSE), FALSE)</f>
        <v>0</v>
      </c>
      <c r="F3159" s="1" t="b">
        <f>IF(G3159&lt;&gt;"", IF(COUNTIF($G$2:G3158, G3159), INDEX($A$2:$G$100000, MATCH(G3159, $G$2:G3158,0),1), FALSE), FALSE)</f>
        <v>0</v>
      </c>
      <c r="G3159" s="1">
        <v>57219</v>
      </c>
      <c r="H3159" s="1" t="s">
        <v>3270</v>
      </c>
    </row>
    <row r="3160" spans="1:8" x14ac:dyDescent="0.2">
      <c r="A3160" s="1">
        <v>3166</v>
      </c>
      <c r="B3160" s="1" t="str">
        <f t="shared" si="49"/>
        <v>Sigmon Catawba Farm LLC</v>
      </c>
      <c r="C3160" s="1" t="b">
        <f>IF(D3160&lt;&gt;"",IF(COUNTIF($D$2:D3159, D3160), INDEX($A$2:$D$100000, MATCH(D3160, $D$2:D3159,0),1), FALSE), FALSE)</f>
        <v>0</v>
      </c>
      <c r="F3160" s="1" t="b">
        <f>IF(G3160&lt;&gt;"", IF(COUNTIF($G$2:G3159, G3160), INDEX($A$2:$G$100000, MATCH(G3160, $G$2:G3159,0),1), FALSE), FALSE)</f>
        <v>0</v>
      </c>
      <c r="G3160" s="1">
        <v>58738</v>
      </c>
      <c r="H3160" s="1" t="s">
        <v>3271</v>
      </c>
    </row>
    <row r="3161" spans="1:8" x14ac:dyDescent="0.2">
      <c r="A3161" s="1">
        <v>3167</v>
      </c>
      <c r="B3161" s="1" t="str">
        <f t="shared" si="49"/>
        <v>Signal Hill Petroleum, Inc</v>
      </c>
      <c r="C3161" s="1" t="b">
        <f>IF(D3161&lt;&gt;"",IF(COUNTIF($D$2:D3160, D3161), INDEX($A$2:$D$100000, MATCH(D3161, $D$2:D3160,0),1), FALSE), FALSE)</f>
        <v>0</v>
      </c>
      <c r="F3161" s="1" t="b">
        <f>IF(G3161&lt;&gt;"", IF(COUNTIF($G$2:G3160, G3161), INDEX($A$2:$G$100000, MATCH(G3161, $G$2:G3160,0),1), FALSE), FALSE)</f>
        <v>0</v>
      </c>
      <c r="G3161" s="1">
        <v>57027</v>
      </c>
      <c r="H3161" s="1" t="s">
        <v>3272</v>
      </c>
    </row>
    <row r="3162" spans="1:8" x14ac:dyDescent="0.2">
      <c r="A3162" s="1">
        <v>3168</v>
      </c>
      <c r="B3162" s="1" t="str">
        <f t="shared" si="49"/>
        <v>Silicon Valley Clean Water</v>
      </c>
      <c r="C3162" s="1" t="b">
        <f>IF(D3162&lt;&gt;"",IF(COUNTIF($D$2:D3161, D3162), INDEX($A$2:$D$100000, MATCH(D3162, $D$2:D3161,0),1), FALSE), FALSE)</f>
        <v>0</v>
      </c>
      <c r="F3162" s="1" t="b">
        <f>IF(G3162&lt;&gt;"", IF(COUNTIF($G$2:G3161, G3162), INDEX($A$2:$G$100000, MATCH(G3162, $G$2:G3161,0),1), FALSE), FALSE)</f>
        <v>0</v>
      </c>
      <c r="G3162" s="1">
        <v>60038</v>
      </c>
      <c r="H3162" s="1" t="s">
        <v>3273</v>
      </c>
    </row>
    <row r="3163" spans="1:8" x14ac:dyDescent="0.2">
      <c r="A3163" s="1">
        <v>3169</v>
      </c>
      <c r="B3163" s="1" t="str">
        <f t="shared" si="49"/>
        <v>Silver State Solar Power South, LLC</v>
      </c>
      <c r="C3163" s="1" t="b">
        <f>IF(D3163&lt;&gt;"",IF(COUNTIF($D$2:D3162, D3163), INDEX($A$2:$D$100000, MATCH(D3163, $D$2:D3162,0),1), FALSE), FALSE)</f>
        <v>0</v>
      </c>
      <c r="F3163" s="1" t="b">
        <f>IF(G3163&lt;&gt;"", IF(COUNTIF($G$2:G3162, G3163), INDEX($A$2:$G$100000, MATCH(G3163, $G$2:G3162,0),1), FALSE), FALSE)</f>
        <v>0</v>
      </c>
      <c r="G3163" s="1">
        <v>59363</v>
      </c>
      <c r="H3163" s="1" t="s">
        <v>3274</v>
      </c>
    </row>
    <row r="3164" spans="1:8" x14ac:dyDescent="0.2">
      <c r="A3164" s="1">
        <v>3170</v>
      </c>
      <c r="B3164" s="1" t="str">
        <f t="shared" si="49"/>
        <v>Silverstreet Hydro</v>
      </c>
      <c r="C3164" s="1" t="b">
        <f>IF(D3164&lt;&gt;"",IF(COUNTIF($D$2:D3163, D3164), INDEX($A$2:$D$100000, MATCH(D3164, $D$2:D3163,0),1), FALSE), FALSE)</f>
        <v>0</v>
      </c>
      <c r="F3164" s="1" t="b">
        <f>IF(G3164&lt;&gt;"", IF(COUNTIF($G$2:G3163, G3164), INDEX($A$2:$G$100000, MATCH(G3164, $G$2:G3163,0),1), FALSE), FALSE)</f>
        <v>0</v>
      </c>
      <c r="G3164" s="1">
        <v>56590</v>
      </c>
      <c r="H3164" s="1" t="s">
        <v>3275</v>
      </c>
    </row>
    <row r="3165" spans="1:8" x14ac:dyDescent="0.2">
      <c r="A3165" s="1">
        <v>3171</v>
      </c>
      <c r="B3165" s="1" t="str">
        <f t="shared" si="49"/>
        <v>Simon Solar Farm LLC</v>
      </c>
      <c r="C3165" s="1" t="b">
        <f>IF(D3165&lt;&gt;"",IF(COUNTIF($D$2:D3164, D3165), INDEX($A$2:$D$100000, MATCH(D3165, $D$2:D3164,0),1), FALSE), FALSE)</f>
        <v>0</v>
      </c>
      <c r="F3165" s="1" t="b">
        <f>IF(G3165&lt;&gt;"", IF(COUNTIF($G$2:G3164, G3165), INDEX($A$2:$G$100000, MATCH(G3165, $G$2:G3164,0),1), FALSE), FALSE)</f>
        <v>0</v>
      </c>
      <c r="G3165" s="1">
        <v>58580</v>
      </c>
      <c r="H3165" s="1" t="s">
        <v>3276</v>
      </c>
    </row>
    <row r="3166" spans="1:8" x14ac:dyDescent="0.2">
      <c r="A3166" s="1">
        <v>3172</v>
      </c>
      <c r="B3166" s="1" t="str">
        <f t="shared" si="49"/>
        <v>Simonds International</v>
      </c>
      <c r="C3166" s="1" t="b">
        <f>IF(D3166&lt;&gt;"",IF(COUNTIF($D$2:D3165, D3166), INDEX($A$2:$D$100000, MATCH(D3166, $D$2:D3165,0),1), FALSE), FALSE)</f>
        <v>0</v>
      </c>
      <c r="F3166" s="1" t="b">
        <f>IF(G3166&lt;&gt;"", IF(COUNTIF($G$2:G3165, G3166), INDEX($A$2:$G$100000, MATCH(G3166, $G$2:G3165,0),1), FALSE), FALSE)</f>
        <v>0</v>
      </c>
      <c r="G3166" s="1">
        <v>58809</v>
      </c>
      <c r="H3166" s="1" t="s">
        <v>3277</v>
      </c>
    </row>
    <row r="3167" spans="1:8" x14ac:dyDescent="0.2">
      <c r="A3167" s="1">
        <v>3173</v>
      </c>
      <c r="B3167" s="1" t="str">
        <f t="shared" si="49"/>
        <v>Simplot Leasing Corp</v>
      </c>
      <c r="C3167" s="1" t="b">
        <f>IF(D3167&lt;&gt;"",IF(COUNTIF($D$2:D3166, D3167), INDEX($A$2:$D$100000, MATCH(D3167, $D$2:D3166,0),1), FALSE), FALSE)</f>
        <v>0</v>
      </c>
      <c r="F3167" s="1" t="b">
        <f>IF(G3167&lt;&gt;"", IF(COUNTIF($G$2:G3166, G3167), INDEX($A$2:$G$100000, MATCH(G3167, $G$2:G3166,0),1), FALSE), FALSE)</f>
        <v>0</v>
      </c>
      <c r="G3167" s="1">
        <v>17191</v>
      </c>
      <c r="H3167" s="1" t="s">
        <v>3278</v>
      </c>
    </row>
    <row r="3168" spans="1:8" x14ac:dyDescent="0.2">
      <c r="A3168" s="1">
        <v>3174</v>
      </c>
      <c r="B3168" s="1" t="str">
        <f t="shared" si="49"/>
        <v>Simplot Phosphates LLC</v>
      </c>
      <c r="C3168" s="1" t="b">
        <f>IF(D3168&lt;&gt;"",IF(COUNTIF($D$2:D3167, D3168), INDEX($A$2:$D$100000, MATCH(D3168, $D$2:D3167,0),1), FALSE), FALSE)</f>
        <v>0</v>
      </c>
      <c r="F3168" s="1" t="b">
        <f>IF(G3168&lt;&gt;"", IF(COUNTIF($G$2:G3167, G3168), INDEX($A$2:$G$100000, MATCH(G3168, $G$2:G3167,0),1), FALSE), FALSE)</f>
        <v>0</v>
      </c>
      <c r="G3168" s="1">
        <v>16968</v>
      </c>
      <c r="H3168" s="1" t="s">
        <v>3279</v>
      </c>
    </row>
    <row r="3169" spans="1:8" x14ac:dyDescent="0.2">
      <c r="A3169" s="1">
        <v>3175</v>
      </c>
      <c r="B3169" s="1" t="str">
        <f t="shared" si="49"/>
        <v>Sinclair Oil Corp</v>
      </c>
      <c r="C3169" s="1" t="b">
        <f>IF(D3169&lt;&gt;"",IF(COUNTIF($D$2:D3168, D3169), INDEX($A$2:$D$100000, MATCH(D3169, $D$2:D3168,0),1), FALSE), FALSE)</f>
        <v>0</v>
      </c>
      <c r="F3169" s="1" t="b">
        <f>IF(G3169&lt;&gt;"", IF(COUNTIF($G$2:G3168, G3169), INDEX($A$2:$G$100000, MATCH(G3169, $G$2:G3168,0),1), FALSE), FALSE)</f>
        <v>0</v>
      </c>
      <c r="G3169" s="1">
        <v>24205</v>
      </c>
      <c r="H3169" s="1" t="s">
        <v>3280</v>
      </c>
    </row>
    <row r="3170" spans="1:8" x14ac:dyDescent="0.2">
      <c r="A3170" s="1">
        <v>3176</v>
      </c>
      <c r="B3170" s="1" t="str">
        <f t="shared" si="49"/>
        <v>Siskiyou Power Authority</v>
      </c>
      <c r="C3170" s="1" t="b">
        <f>IF(D3170&lt;&gt;"",IF(COUNTIF($D$2:D3169, D3170), INDEX($A$2:$D$100000, MATCH(D3170, $D$2:D3169,0),1), FALSE), FALSE)</f>
        <v>0</v>
      </c>
      <c r="F3170" s="1" t="b">
        <f>IF(G3170&lt;&gt;"", IF(COUNTIF($G$2:G3169, G3170), INDEX($A$2:$G$100000, MATCH(G3170, $G$2:G3169,0),1), FALSE), FALSE)</f>
        <v>0</v>
      </c>
      <c r="G3170" s="1">
        <v>58896</v>
      </c>
      <c r="H3170" s="1" t="s">
        <v>3281</v>
      </c>
    </row>
    <row r="3171" spans="1:8" x14ac:dyDescent="0.2">
      <c r="A3171" s="1">
        <v>3177</v>
      </c>
      <c r="B3171" s="1" t="str">
        <f t="shared" si="49"/>
        <v>Sithe/Independence LLC</v>
      </c>
      <c r="C3171" s="1" t="b">
        <f>IF(D3171&lt;&gt;"",IF(COUNTIF($D$2:D3170, D3171), INDEX($A$2:$D$100000, MATCH(D3171, $D$2:D3170,0),1), FALSE), FALSE)</f>
        <v>0</v>
      </c>
      <c r="F3171" s="1" t="b">
        <f>IF(G3171&lt;&gt;"", IF(COUNTIF($G$2:G3170, G3171), INDEX($A$2:$G$100000, MATCH(G3171, $G$2:G3170,0),1), FALSE), FALSE)</f>
        <v>0</v>
      </c>
      <c r="G3171" s="1">
        <v>17254</v>
      </c>
      <c r="H3171" s="1" t="s">
        <v>3282</v>
      </c>
    </row>
    <row r="3172" spans="1:8" x14ac:dyDescent="0.2">
      <c r="A3172" s="1">
        <v>3178</v>
      </c>
      <c r="B3172" s="1" t="str">
        <f t="shared" si="49"/>
        <v>Sky River LLC</v>
      </c>
      <c r="C3172" s="1" t="b">
        <f>IF(D3172&lt;&gt;"",IF(COUNTIF($D$2:D3171, D3172), INDEX($A$2:$D$100000, MATCH(D3172, $D$2:D3171,0),1), FALSE), FALSE)</f>
        <v>0</v>
      </c>
      <c r="F3172" s="1" t="b">
        <f>IF(G3172&lt;&gt;"", IF(COUNTIF($G$2:G3171, G3172), INDEX($A$2:$G$100000, MATCH(G3172, $G$2:G3171,0),1), FALSE), FALSE)</f>
        <v>0</v>
      </c>
      <c r="G3172" s="1">
        <v>17288</v>
      </c>
      <c r="H3172" s="1" t="s">
        <v>3283</v>
      </c>
    </row>
    <row r="3173" spans="1:8" x14ac:dyDescent="0.2">
      <c r="A3173" s="1">
        <v>3179</v>
      </c>
      <c r="B3173" s="1" t="str">
        <f t="shared" si="49"/>
        <v>Sky Volt, LLC</v>
      </c>
      <c r="C3173" s="1" t="b">
        <f>IF(D3173&lt;&gt;"",IF(COUNTIF($D$2:D3172, D3173), INDEX($A$2:$D$100000, MATCH(D3173, $D$2:D3172,0),1), FALSE), FALSE)</f>
        <v>0</v>
      </c>
      <c r="F3173" s="1" t="b">
        <f>IF(G3173&lt;&gt;"", IF(COUNTIF($G$2:G3172, G3173), INDEX($A$2:$G$100000, MATCH(G3173, $G$2:G3172,0),1), FALSE), FALSE)</f>
        <v>0</v>
      </c>
      <c r="G3173" s="1">
        <v>58448</v>
      </c>
      <c r="H3173" s="1" t="s">
        <v>3284</v>
      </c>
    </row>
    <row r="3174" spans="1:8" x14ac:dyDescent="0.2">
      <c r="A3174" s="1">
        <v>3180</v>
      </c>
      <c r="B3174" s="1" t="str">
        <f t="shared" si="49"/>
        <v>Slate Creek Hydro Assoc LP</v>
      </c>
      <c r="C3174" s="1" t="b">
        <f>IF(D3174&lt;&gt;"",IF(COUNTIF($D$2:D3173, D3174), INDEX($A$2:$D$100000, MATCH(D3174, $D$2:D3173,0),1), FALSE), FALSE)</f>
        <v>0</v>
      </c>
      <c r="F3174" s="1" t="b">
        <f>IF(G3174&lt;&gt;"", IF(COUNTIF($G$2:G3173, G3174), INDEX($A$2:$G$100000, MATCH(G3174, $G$2:G3173,0),1), FALSE), FALSE)</f>
        <v>0</v>
      </c>
      <c r="G3174" s="1">
        <v>17321</v>
      </c>
      <c r="H3174" s="1" t="s">
        <v>3285</v>
      </c>
    </row>
    <row r="3175" spans="1:8" x14ac:dyDescent="0.2">
      <c r="A3175" s="1">
        <v>3181</v>
      </c>
      <c r="B3175" s="1" t="str">
        <f t="shared" si="49"/>
        <v>Sleepy Eye Public Utility Comm</v>
      </c>
      <c r="C3175" s="1" t="b">
        <f>IF(D3175&lt;&gt;"",IF(COUNTIF($D$2:D3174, D3175), INDEX($A$2:$D$100000, MATCH(D3175, $D$2:D3174,0),1), FALSE), FALSE)</f>
        <v>0</v>
      </c>
      <c r="F3175" s="1" t="b">
        <f>IF(G3175&lt;&gt;"", IF(COUNTIF($G$2:G3174, G3175), INDEX($A$2:$G$100000, MATCH(G3175, $G$2:G3174,0),1), FALSE), FALSE)</f>
        <v>0</v>
      </c>
      <c r="G3175" s="1">
        <v>17320</v>
      </c>
      <c r="H3175" s="1" t="s">
        <v>3286</v>
      </c>
    </row>
    <row r="3176" spans="1:8" x14ac:dyDescent="0.2">
      <c r="A3176" s="1">
        <v>3182</v>
      </c>
      <c r="B3176" s="1" t="str">
        <f t="shared" si="49"/>
        <v>SMECO Solar LLC</v>
      </c>
      <c r="C3176" s="1" t="b">
        <f>IF(D3176&lt;&gt;"",IF(COUNTIF($D$2:D3175, D3176), INDEX($A$2:$D$100000, MATCH(D3176, $D$2:D3175,0),1), FALSE), FALSE)</f>
        <v>0</v>
      </c>
      <c r="F3176" s="1" t="b">
        <f>IF(G3176&lt;&gt;"", IF(COUNTIF($G$2:G3175, G3176), INDEX($A$2:$G$100000, MATCH(G3176, $G$2:G3175,0),1), FALSE), FALSE)</f>
        <v>0</v>
      </c>
      <c r="G3176" s="1">
        <v>58452</v>
      </c>
      <c r="H3176" s="1" t="s">
        <v>3287</v>
      </c>
    </row>
    <row r="3177" spans="1:8" x14ac:dyDescent="0.2">
      <c r="A3177" s="1">
        <v>3183</v>
      </c>
      <c r="B3177" s="1" t="str">
        <f t="shared" si="49"/>
        <v>Smithfield Farmland Corp-Wilson</v>
      </c>
      <c r="C3177" s="1" t="b">
        <f>IF(D3177&lt;&gt;"",IF(COUNTIF($D$2:D3176, D3177), INDEX($A$2:$D$100000, MATCH(D3177, $D$2:D3176,0),1), FALSE), FALSE)</f>
        <v>0</v>
      </c>
      <c r="F3177" s="1" t="b">
        <f>IF(G3177&lt;&gt;"", IF(COUNTIF($G$2:G3176, G3177), INDEX($A$2:$G$100000, MATCH(G3177, $G$2:G3176,0),1), FALSE), FALSE)</f>
        <v>0</v>
      </c>
      <c r="G3177" s="1">
        <v>18065</v>
      </c>
      <c r="H3177" s="1" t="s">
        <v>3288</v>
      </c>
    </row>
    <row r="3178" spans="1:8" x14ac:dyDescent="0.2">
      <c r="A3178" s="1">
        <v>3184</v>
      </c>
      <c r="B3178" s="1" t="str">
        <f t="shared" si="49"/>
        <v>Smithfield Farmland Corp.</v>
      </c>
      <c r="C3178" s="1" t="b">
        <f>IF(D3178&lt;&gt;"",IF(COUNTIF($D$2:D3177, D3178), INDEX($A$2:$D$100000, MATCH(D3178, $D$2:D3177,0),1), FALSE), FALSE)</f>
        <v>0</v>
      </c>
      <c r="F3178" s="1" t="b">
        <f>IF(G3178&lt;&gt;"", IF(COUNTIF($G$2:G3177, G3178), INDEX($A$2:$G$100000, MATCH(G3178, $G$2:G3177,0),1), FALSE), FALSE)</f>
        <v>0</v>
      </c>
      <c r="G3178" s="1">
        <v>17449</v>
      </c>
      <c r="H3178" s="1" t="s">
        <v>3289</v>
      </c>
    </row>
    <row r="3179" spans="1:8" x14ac:dyDescent="0.2">
      <c r="A3179" s="1">
        <v>3185</v>
      </c>
      <c r="B3179" s="1" t="str">
        <f t="shared" si="49"/>
        <v>Smithfield-Farmland Packaged Food Group</v>
      </c>
      <c r="C3179" s="1" t="b">
        <f>IF(D3179&lt;&gt;"",IF(COUNTIF($D$2:D3178, D3179), INDEX($A$2:$D$100000, MATCH(D3179, $D$2:D3178,0),1), FALSE), FALSE)</f>
        <v>0</v>
      </c>
      <c r="F3179" s="1" t="b">
        <f>IF(G3179&lt;&gt;"", IF(COUNTIF($G$2:G3178, G3179), INDEX($A$2:$G$100000, MATCH(G3179, $G$2:G3178,0),1), FALSE), FALSE)</f>
        <v>0</v>
      </c>
      <c r="G3179" s="1">
        <v>58536</v>
      </c>
      <c r="H3179" s="1" t="s">
        <v>3290</v>
      </c>
    </row>
    <row r="3180" spans="1:8" x14ac:dyDescent="0.2">
      <c r="A3180" s="1">
        <v>3186</v>
      </c>
      <c r="B3180" s="1" t="str">
        <f t="shared" si="49"/>
        <v>Smoky Hills Wind Farm I LLC</v>
      </c>
      <c r="C3180" s="1" t="b">
        <f>IF(D3180&lt;&gt;"",IF(COUNTIF($D$2:D3179, D3180), INDEX($A$2:$D$100000, MATCH(D3180, $D$2:D3179,0),1), FALSE), FALSE)</f>
        <v>0</v>
      </c>
      <c r="F3180" s="1" t="b">
        <f>IF(G3180&lt;&gt;"", IF(COUNTIF($G$2:G3179, G3180), INDEX($A$2:$G$100000, MATCH(G3180, $G$2:G3179,0),1), FALSE), FALSE)</f>
        <v>0</v>
      </c>
      <c r="G3180" s="1">
        <v>55886</v>
      </c>
      <c r="H3180" s="1" t="s">
        <v>3291</v>
      </c>
    </row>
    <row r="3181" spans="1:8" x14ac:dyDescent="0.2">
      <c r="A3181" s="1">
        <v>3187</v>
      </c>
      <c r="B3181" s="1" t="str">
        <f t="shared" si="49"/>
        <v>Smoky Hills Wind Project II LLC</v>
      </c>
      <c r="C3181" s="1" t="b">
        <f>IF(D3181&lt;&gt;"",IF(COUNTIF($D$2:D3180, D3181), INDEX($A$2:$D$100000, MATCH(D3181, $D$2:D3180,0),1), FALSE), FALSE)</f>
        <v>0</v>
      </c>
      <c r="F3181" s="1" t="b">
        <f>IF(G3181&lt;&gt;"", IF(COUNTIF($G$2:G3180, G3181), INDEX($A$2:$G$100000, MATCH(G3181, $G$2:G3180,0),1), FALSE), FALSE)</f>
        <v>0</v>
      </c>
      <c r="G3181" s="1">
        <v>56285</v>
      </c>
      <c r="H3181" s="1" t="s">
        <v>3292</v>
      </c>
    </row>
    <row r="3182" spans="1:8" x14ac:dyDescent="0.2">
      <c r="A3182" s="1">
        <v>3188</v>
      </c>
      <c r="B3182" s="1" t="str">
        <f t="shared" si="49"/>
        <v>Snider Industries Inc</v>
      </c>
      <c r="C3182" s="1" t="b">
        <f>IF(D3182&lt;&gt;"",IF(COUNTIF($D$2:D3181, D3182), INDEX($A$2:$D$100000, MATCH(D3182, $D$2:D3181,0),1), FALSE), FALSE)</f>
        <v>0</v>
      </c>
      <c r="F3182" s="1" t="b">
        <f>IF(G3182&lt;&gt;"", IF(COUNTIF($G$2:G3181, G3182), INDEX($A$2:$G$100000, MATCH(G3182, $G$2:G3181,0),1), FALSE), FALSE)</f>
        <v>0</v>
      </c>
      <c r="G3182" s="1">
        <v>27211</v>
      </c>
      <c r="H3182" s="1" t="s">
        <v>3293</v>
      </c>
    </row>
    <row r="3183" spans="1:8" x14ac:dyDescent="0.2">
      <c r="A3183" s="1">
        <v>3189</v>
      </c>
      <c r="B3183" s="1" t="str">
        <f t="shared" si="49"/>
        <v>Snow Hill Solar 2 LLC</v>
      </c>
      <c r="C3183" s="1" t="b">
        <f>IF(D3183&lt;&gt;"",IF(COUNTIF($D$2:D3182, D3183), INDEX($A$2:$D$100000, MATCH(D3183, $D$2:D3182,0),1), FALSE), FALSE)</f>
        <v>0</v>
      </c>
      <c r="F3183" s="1" t="b">
        <f>IF(G3183&lt;&gt;"", IF(COUNTIF($G$2:G3182, G3183), INDEX($A$2:$G$100000, MATCH(G3183, $G$2:G3182,0),1), FALSE), FALSE)</f>
        <v>0</v>
      </c>
      <c r="G3183" s="1">
        <v>58927</v>
      </c>
      <c r="H3183" s="1" t="s">
        <v>3294</v>
      </c>
    </row>
    <row r="3184" spans="1:8" x14ac:dyDescent="0.2">
      <c r="A3184" s="1">
        <v>3190</v>
      </c>
      <c r="B3184" s="1" t="str">
        <f t="shared" si="49"/>
        <v>Snow Mountain Hydro LLC</v>
      </c>
      <c r="C3184" s="1" t="b">
        <f>IF(D3184&lt;&gt;"",IF(COUNTIF($D$2:D3183, D3184), INDEX($A$2:$D$100000, MATCH(D3184, $D$2:D3183,0),1), FALSE), FALSE)</f>
        <v>0</v>
      </c>
      <c r="F3184" s="1" t="b">
        <f>IF(G3184&lt;&gt;"", IF(COUNTIF($G$2:G3183, G3184), INDEX($A$2:$G$100000, MATCH(G3184, $G$2:G3183,0),1), FALSE), FALSE)</f>
        <v>0</v>
      </c>
      <c r="G3184" s="1">
        <v>17725</v>
      </c>
      <c r="H3184" s="1" t="s">
        <v>3295</v>
      </c>
    </row>
    <row r="3185" spans="1:8" x14ac:dyDescent="0.2">
      <c r="A3185" s="1">
        <v>3191</v>
      </c>
      <c r="B3185" s="1" t="str">
        <f t="shared" si="49"/>
        <v>Snowbird Corporation</v>
      </c>
      <c r="C3185" s="1" t="b">
        <f>IF(D3185&lt;&gt;"",IF(COUNTIF($D$2:D3184, D3185), INDEX($A$2:$D$100000, MATCH(D3185, $D$2:D3184,0),1), FALSE), FALSE)</f>
        <v>0</v>
      </c>
      <c r="F3185" s="1" t="b">
        <f>IF(G3185&lt;&gt;"", IF(COUNTIF($G$2:G3184, G3185), INDEX($A$2:$G$100000, MATCH(G3185, $G$2:G3184,0),1), FALSE), FALSE)</f>
        <v>0</v>
      </c>
      <c r="G3185" s="1">
        <v>20712</v>
      </c>
      <c r="H3185" s="1" t="s">
        <v>3296</v>
      </c>
    </row>
    <row r="3186" spans="1:8" x14ac:dyDescent="0.2">
      <c r="A3186" s="1">
        <v>3192</v>
      </c>
      <c r="B3186" s="1" t="str">
        <f t="shared" si="49"/>
        <v>Snyder Wind Farm LLC</v>
      </c>
      <c r="C3186" s="1" t="b">
        <f>IF(D3186&lt;&gt;"",IF(COUNTIF($D$2:D3185, D3186), INDEX($A$2:$D$100000, MATCH(D3186, $D$2:D3185,0),1), FALSE), FALSE)</f>
        <v>0</v>
      </c>
      <c r="F3186" s="1" t="b">
        <f>IF(G3186&lt;&gt;"", IF(COUNTIF($G$2:G3185, G3186), INDEX($A$2:$G$100000, MATCH(G3186, $G$2:G3185,0),1), FALSE), FALSE)</f>
        <v>0</v>
      </c>
      <c r="G3186" s="1">
        <v>55847</v>
      </c>
      <c r="H3186" s="1" t="s">
        <v>3297</v>
      </c>
    </row>
    <row r="3187" spans="1:8" x14ac:dyDescent="0.2">
      <c r="A3187" s="1">
        <v>3193</v>
      </c>
      <c r="B3187" s="1" t="str">
        <f t="shared" si="49"/>
        <v>Sol Orchard Imperial 1, LLC</v>
      </c>
      <c r="C3187" s="1" t="b">
        <f>IF(D3187&lt;&gt;"",IF(COUNTIF($D$2:D3186, D3187), INDEX($A$2:$D$100000, MATCH(D3187, $D$2:D3186,0),1), FALSE), FALSE)</f>
        <v>0</v>
      </c>
      <c r="F3187" s="1" t="b">
        <f>IF(G3187&lt;&gt;"", IF(COUNTIF($G$2:G3186, G3187), INDEX($A$2:$G$100000, MATCH(G3187, $G$2:G3186,0),1), FALSE), FALSE)</f>
        <v>0</v>
      </c>
      <c r="G3187" s="1">
        <v>58575</v>
      </c>
      <c r="H3187" s="1" t="s">
        <v>3298</v>
      </c>
    </row>
    <row r="3188" spans="1:8" x14ac:dyDescent="0.2">
      <c r="A3188" s="1">
        <v>3194</v>
      </c>
      <c r="B3188" s="1" t="str">
        <f t="shared" si="49"/>
        <v>Sol Orchard San Diego 20 LLC</v>
      </c>
      <c r="C3188" s="1" t="b">
        <f>IF(D3188&lt;&gt;"",IF(COUNTIF($D$2:D3187, D3188), INDEX($A$2:$D$100000, MATCH(D3188, $D$2:D3187,0),1), FALSE), FALSE)</f>
        <v>0</v>
      </c>
      <c r="F3188" s="1" t="b">
        <f>IF(G3188&lt;&gt;"", IF(COUNTIF($G$2:G3187, G3188), INDEX($A$2:$G$100000, MATCH(G3188, $G$2:G3187,0),1), FALSE), FALSE)</f>
        <v>0</v>
      </c>
      <c r="G3188" s="1">
        <v>58786</v>
      </c>
      <c r="H3188" s="1" t="s">
        <v>3299</v>
      </c>
    </row>
    <row r="3189" spans="1:8" x14ac:dyDescent="0.2">
      <c r="A3189" s="1">
        <v>3195</v>
      </c>
      <c r="B3189" s="1" t="str">
        <f t="shared" si="49"/>
        <v>Sol Orchard San Diego 21 LLC</v>
      </c>
      <c r="C3189" s="1" t="b">
        <f>IF(D3189&lt;&gt;"",IF(COUNTIF($D$2:D3188, D3189), INDEX($A$2:$D$100000, MATCH(D3189, $D$2:D3188,0),1), FALSE), FALSE)</f>
        <v>0</v>
      </c>
      <c r="F3189" s="1" t="b">
        <f>IF(G3189&lt;&gt;"", IF(COUNTIF($G$2:G3188, G3189), INDEX($A$2:$G$100000, MATCH(G3189, $G$2:G3188,0),1), FALSE), FALSE)</f>
        <v>0</v>
      </c>
      <c r="G3189" s="1">
        <v>58787</v>
      </c>
      <c r="H3189" s="1" t="s">
        <v>3300</v>
      </c>
    </row>
    <row r="3190" spans="1:8" x14ac:dyDescent="0.2">
      <c r="A3190" s="1">
        <v>3196</v>
      </c>
      <c r="B3190" s="1" t="str">
        <f t="shared" si="49"/>
        <v>Sol Orchard San Diego 22 LLC</v>
      </c>
      <c r="C3190" s="1" t="b">
        <f>IF(D3190&lt;&gt;"",IF(COUNTIF($D$2:D3189, D3190), INDEX($A$2:$D$100000, MATCH(D3190, $D$2:D3189,0),1), FALSE), FALSE)</f>
        <v>0</v>
      </c>
      <c r="F3190" s="1" t="b">
        <f>IF(G3190&lt;&gt;"", IF(COUNTIF($G$2:G3189, G3190), INDEX($A$2:$G$100000, MATCH(G3190, $G$2:G3189,0),1), FALSE), FALSE)</f>
        <v>0</v>
      </c>
      <c r="G3190" s="1">
        <v>58775</v>
      </c>
      <c r="H3190" s="1" t="s">
        <v>3301</v>
      </c>
    </row>
    <row r="3191" spans="1:8" x14ac:dyDescent="0.2">
      <c r="A3191" s="1">
        <v>3197</v>
      </c>
      <c r="B3191" s="1" t="str">
        <f t="shared" si="49"/>
        <v>Sol Orchard San Diego 23 LLC</v>
      </c>
      <c r="C3191" s="1" t="b">
        <f>IF(D3191&lt;&gt;"",IF(COUNTIF($D$2:D3190, D3191), INDEX($A$2:$D$100000, MATCH(D3191, $D$2:D3190,0),1), FALSE), FALSE)</f>
        <v>0</v>
      </c>
      <c r="F3191" s="1" t="b">
        <f>IF(G3191&lt;&gt;"", IF(COUNTIF($G$2:G3190, G3191), INDEX($A$2:$G$100000, MATCH(G3191, $G$2:G3190,0),1), FALSE), FALSE)</f>
        <v>0</v>
      </c>
      <c r="G3191" s="1">
        <v>58776</v>
      </c>
      <c r="H3191" s="1" t="s">
        <v>3302</v>
      </c>
    </row>
    <row r="3192" spans="1:8" x14ac:dyDescent="0.2">
      <c r="A3192" s="1">
        <v>3198</v>
      </c>
      <c r="B3192" s="1" t="str">
        <f t="shared" si="49"/>
        <v>Solano County</v>
      </c>
      <c r="C3192" s="1" t="b">
        <f>IF(D3192&lt;&gt;"",IF(COUNTIF($D$2:D3191, D3192), INDEX($A$2:$D$100000, MATCH(D3192, $D$2:D3191,0),1), FALSE), FALSE)</f>
        <v>0</v>
      </c>
      <c r="F3192" s="1" t="b">
        <f>IF(G3192&lt;&gt;"", IF(COUNTIF($G$2:G3191, G3192), INDEX($A$2:$G$100000, MATCH(G3192, $G$2:G3191,0),1), FALSE), FALSE)</f>
        <v>0</v>
      </c>
      <c r="G3192" s="1">
        <v>17711</v>
      </c>
      <c r="H3192" s="1" t="s">
        <v>3303</v>
      </c>
    </row>
    <row r="3193" spans="1:8" x14ac:dyDescent="0.2">
      <c r="A3193" s="1">
        <v>3199</v>
      </c>
      <c r="B3193" s="1" t="str">
        <f t="shared" si="49"/>
        <v>Solano Irrigation District</v>
      </c>
      <c r="C3193" s="1" t="b">
        <f>IF(D3193&lt;&gt;"",IF(COUNTIF($D$2:D3192, D3193), INDEX($A$2:$D$100000, MATCH(D3193, $D$2:D3192,0),1), FALSE), FALSE)</f>
        <v>0</v>
      </c>
      <c r="F3193" s="1" t="b">
        <f>IF(G3193&lt;&gt;"", IF(COUNTIF($G$2:G3192, G3193), INDEX($A$2:$G$100000, MATCH(G3193, $G$2:G3192,0),1), FALSE), FALSE)</f>
        <v>0</v>
      </c>
      <c r="G3193" s="1">
        <v>22776</v>
      </c>
      <c r="H3193" s="1" t="s">
        <v>3304</v>
      </c>
    </row>
    <row r="3194" spans="1:8" x14ac:dyDescent="0.2">
      <c r="A3194" s="1">
        <v>3200</v>
      </c>
      <c r="B3194" s="1" t="str">
        <f t="shared" si="49"/>
        <v>Solar Power Inc.</v>
      </c>
      <c r="C3194" s="1" t="b">
        <f>IF(D3194&lt;&gt;"",IF(COUNTIF($D$2:D3193, D3194), INDEX($A$2:$D$100000, MATCH(D3194, $D$2:D3193,0),1), FALSE), FALSE)</f>
        <v>0</v>
      </c>
      <c r="F3194" s="1" t="b">
        <f>IF(G3194&lt;&gt;"", IF(COUNTIF($G$2:G3193, G3194), INDEX($A$2:$G$100000, MATCH(G3194, $G$2:G3193,0),1), FALSE), FALSE)</f>
        <v>0</v>
      </c>
      <c r="G3194" s="1">
        <v>57022</v>
      </c>
      <c r="H3194" s="1" t="s">
        <v>3305</v>
      </c>
    </row>
    <row r="3195" spans="1:8" x14ac:dyDescent="0.2">
      <c r="A3195" s="1">
        <v>3201</v>
      </c>
      <c r="B3195" s="1" t="str">
        <f t="shared" si="49"/>
        <v>Solar Star Arizona II LLC</v>
      </c>
      <c r="C3195" s="1" t="b">
        <f>IF(D3195&lt;&gt;"",IF(COUNTIF($D$2:D3194, D3195), INDEX($A$2:$D$100000, MATCH(D3195, $D$2:D3194,0),1), FALSE), FALSE)</f>
        <v>0</v>
      </c>
      <c r="F3195" s="1" t="b">
        <f>IF(G3195&lt;&gt;"", IF(COUNTIF($G$2:G3194, G3195), INDEX($A$2:$G$100000, MATCH(G3195, $G$2:G3194,0),1), FALSE), FALSE)</f>
        <v>0</v>
      </c>
      <c r="G3195" s="1">
        <v>58649</v>
      </c>
      <c r="H3195" s="1" t="s">
        <v>3306</v>
      </c>
    </row>
    <row r="3196" spans="1:8" x14ac:dyDescent="0.2">
      <c r="A3196" s="1">
        <v>3202</v>
      </c>
      <c r="B3196" s="1" t="str">
        <f t="shared" si="49"/>
        <v>Solar Star Arizona III LLC</v>
      </c>
      <c r="C3196" s="1" t="b">
        <f>IF(D3196&lt;&gt;"",IF(COUNTIF($D$2:D3195, D3196), INDEX($A$2:$D$100000, MATCH(D3196, $D$2:D3195,0),1), FALSE), FALSE)</f>
        <v>0</v>
      </c>
      <c r="F3196" s="1" t="b">
        <f>IF(G3196&lt;&gt;"", IF(COUNTIF($G$2:G3195, G3196), INDEX($A$2:$G$100000, MATCH(G3196, $G$2:G3195,0),1), FALSE), FALSE)</f>
        <v>0</v>
      </c>
      <c r="G3196" s="1">
        <v>58507</v>
      </c>
      <c r="H3196" s="1" t="s">
        <v>3307</v>
      </c>
    </row>
    <row r="3197" spans="1:8" x14ac:dyDescent="0.2">
      <c r="A3197" s="1">
        <v>3203</v>
      </c>
      <c r="B3197" s="1" t="str">
        <f t="shared" si="49"/>
        <v>Solar Star California II LLC</v>
      </c>
      <c r="C3197" s="1" t="b">
        <f>IF(D3197&lt;&gt;"",IF(COUNTIF($D$2:D3196, D3197), INDEX($A$2:$D$100000, MATCH(D3197, $D$2:D3196,0),1), FALSE), FALSE)</f>
        <v>0</v>
      </c>
      <c r="F3197" s="1" t="b">
        <f>IF(G3197&lt;&gt;"", IF(COUNTIF($G$2:G3196, G3197), INDEX($A$2:$G$100000, MATCH(G3197, $G$2:G3196,0),1), FALSE), FALSE)</f>
        <v>0</v>
      </c>
      <c r="G3197" s="1">
        <v>58101</v>
      </c>
      <c r="H3197" s="1" t="s">
        <v>3308</v>
      </c>
    </row>
    <row r="3198" spans="1:8" x14ac:dyDescent="0.2">
      <c r="A3198" s="1">
        <v>3204</v>
      </c>
      <c r="B3198" s="1" t="str">
        <f t="shared" si="49"/>
        <v>Solar Star California XIX, LLC</v>
      </c>
      <c r="C3198" s="1" t="b">
        <f>IF(D3198&lt;&gt;"",IF(COUNTIF($D$2:D3197, D3198), INDEX($A$2:$D$100000, MATCH(D3198, $D$2:D3197,0),1), FALSE), FALSE)</f>
        <v>0</v>
      </c>
      <c r="F3198" s="1" t="b">
        <f>IF(G3198&lt;&gt;"", IF(COUNTIF($G$2:G3197, G3198), INDEX($A$2:$G$100000, MATCH(G3198, $G$2:G3197,0),1), FALSE), FALSE)</f>
        <v>0</v>
      </c>
      <c r="G3198" s="1">
        <v>59873</v>
      </c>
      <c r="H3198" s="1" t="s">
        <v>3309</v>
      </c>
    </row>
    <row r="3199" spans="1:8" x14ac:dyDescent="0.2">
      <c r="A3199" s="1">
        <v>3205</v>
      </c>
      <c r="B3199" s="1" t="str">
        <f t="shared" si="49"/>
        <v>Solar Star California XV, LLC</v>
      </c>
      <c r="C3199" s="1" t="b">
        <f>IF(D3199&lt;&gt;"",IF(COUNTIF($D$2:D3198, D3199), INDEX($A$2:$D$100000, MATCH(D3199, $D$2:D3198,0),1), FALSE), FALSE)</f>
        <v>0</v>
      </c>
      <c r="F3199" s="1" t="b">
        <f>IF(G3199&lt;&gt;"", IF(COUNTIF($G$2:G3198, G3199), INDEX($A$2:$G$100000, MATCH(G3199, $G$2:G3198,0),1), FALSE), FALSE)</f>
        <v>0</v>
      </c>
      <c r="G3199" s="1">
        <v>57073</v>
      </c>
      <c r="H3199" s="1" t="s">
        <v>3310</v>
      </c>
    </row>
    <row r="3200" spans="1:8" x14ac:dyDescent="0.2">
      <c r="A3200" s="1">
        <v>3206</v>
      </c>
      <c r="B3200" s="1" t="str">
        <f t="shared" si="49"/>
        <v>Solar Star California XX, LLC</v>
      </c>
      <c r="C3200" s="1" t="b">
        <f>IF(D3200&lt;&gt;"",IF(COUNTIF($D$2:D3199, D3200), INDEX($A$2:$D$100000, MATCH(D3200, $D$2:D3199,0),1), FALSE), FALSE)</f>
        <v>0</v>
      </c>
      <c r="F3200" s="1" t="b">
        <f>IF(G3200&lt;&gt;"", IF(COUNTIF($G$2:G3199, G3200), INDEX($A$2:$G$100000, MATCH(G3200, $G$2:G3199,0),1), FALSE), FALSE)</f>
        <v>0</v>
      </c>
      <c r="G3200" s="1">
        <v>59872</v>
      </c>
      <c r="H3200" s="1" t="s">
        <v>3311</v>
      </c>
    </row>
    <row r="3201" spans="1:8" x14ac:dyDescent="0.2">
      <c r="A3201" s="1">
        <v>3207</v>
      </c>
      <c r="B3201" s="1" t="str">
        <f t="shared" si="49"/>
        <v>Solar Star California XXXI, LLC</v>
      </c>
      <c r="C3201" s="1" t="b">
        <f>IF(D3201&lt;&gt;"",IF(COUNTIF($D$2:D3200, D3201), INDEX($A$2:$D$100000, MATCH(D3201, $D$2:D3200,0),1), FALSE), FALSE)</f>
        <v>0</v>
      </c>
      <c r="F3201" s="1" t="b">
        <f>IF(G3201&lt;&gt;"", IF(COUNTIF($G$2:G3200, G3201), INDEX($A$2:$G$100000, MATCH(G3201, $G$2:G3200,0),1), FALSE), FALSE)</f>
        <v>0</v>
      </c>
      <c r="G3201" s="1">
        <v>59775</v>
      </c>
      <c r="H3201" s="1" t="s">
        <v>3312</v>
      </c>
    </row>
    <row r="3202" spans="1:8" x14ac:dyDescent="0.2">
      <c r="A3202" s="1">
        <v>3208</v>
      </c>
      <c r="B3202" s="1" t="str">
        <f t="shared" ref="B3202:B3265" si="50">IF(H3202="",E3202,H3202)</f>
        <v>Solar Star California XXXII, LLC</v>
      </c>
      <c r="C3202" s="1" t="b">
        <f>IF(D3202&lt;&gt;"",IF(COUNTIF($D$2:D3201, D3202), INDEX($A$2:$D$100000, MATCH(D3202, $D$2:D3201,0),1), FALSE), FALSE)</f>
        <v>0</v>
      </c>
      <c r="F3202" s="1" t="b">
        <f>IF(G3202&lt;&gt;"", IF(COUNTIF($G$2:G3201, G3202), INDEX($A$2:$G$100000, MATCH(G3202, $G$2:G3201,0),1), FALSE), FALSE)</f>
        <v>0</v>
      </c>
      <c r="G3202" s="1">
        <v>59660</v>
      </c>
      <c r="H3202" s="1" t="s">
        <v>3313</v>
      </c>
    </row>
    <row r="3203" spans="1:8" x14ac:dyDescent="0.2">
      <c r="A3203" s="1">
        <v>3209</v>
      </c>
      <c r="B3203" s="1" t="str">
        <f t="shared" si="50"/>
        <v>Solar Star Colorado II LLC</v>
      </c>
      <c r="C3203" s="1" t="b">
        <f>IF(D3203&lt;&gt;"",IF(COUNTIF($D$2:D3202, D3203), INDEX($A$2:$D$100000, MATCH(D3203, $D$2:D3202,0),1), FALSE), FALSE)</f>
        <v>0</v>
      </c>
      <c r="F3203" s="1" t="b">
        <f>IF(G3203&lt;&gt;"", IF(COUNTIF($G$2:G3202, G3203), INDEX($A$2:$G$100000, MATCH(G3203, $G$2:G3202,0),1), FALSE), FALSE)</f>
        <v>0</v>
      </c>
      <c r="G3203" s="1">
        <v>56892</v>
      </c>
      <c r="H3203" s="1" t="s">
        <v>3314</v>
      </c>
    </row>
    <row r="3204" spans="1:8" x14ac:dyDescent="0.2">
      <c r="A3204" s="1">
        <v>3210</v>
      </c>
      <c r="B3204" s="1" t="str">
        <f t="shared" si="50"/>
        <v>Solar Star Colorado III, LLC</v>
      </c>
      <c r="C3204" s="1" t="b">
        <f>IF(D3204&lt;&gt;"",IF(COUNTIF($D$2:D3203, D3204), INDEX($A$2:$D$100000, MATCH(D3204, $D$2:D3203,0),1), FALSE), FALSE)</f>
        <v>0</v>
      </c>
      <c r="F3204" s="1" t="b">
        <f>IF(G3204&lt;&gt;"", IF(COUNTIF($G$2:G3203, G3204), INDEX($A$2:$G$100000, MATCH(G3204, $G$2:G3203,0),1), FALSE), FALSE)</f>
        <v>0</v>
      </c>
      <c r="G3204" s="1">
        <v>59744</v>
      </c>
      <c r="H3204" s="1" t="s">
        <v>3315</v>
      </c>
    </row>
    <row r="3205" spans="1:8" x14ac:dyDescent="0.2">
      <c r="A3205" s="1">
        <v>3211</v>
      </c>
      <c r="B3205" s="1" t="str">
        <f t="shared" si="50"/>
        <v>Solar Star NAFB LLC</v>
      </c>
      <c r="C3205" s="1" t="b">
        <f>IF(D3205&lt;&gt;"",IF(COUNTIF($D$2:D3204, D3205), INDEX($A$2:$D$100000, MATCH(D3205, $D$2:D3204,0),1), FALSE), FALSE)</f>
        <v>0</v>
      </c>
      <c r="F3205" s="1" t="b">
        <f>IF(G3205&lt;&gt;"", IF(COUNTIF($G$2:G3204, G3205), INDEX($A$2:$G$100000, MATCH(G3205, $G$2:G3204,0),1), FALSE), FALSE)</f>
        <v>0</v>
      </c>
      <c r="G3205" s="1">
        <v>56203</v>
      </c>
      <c r="H3205" s="1" t="s">
        <v>3316</v>
      </c>
    </row>
    <row r="3206" spans="1:8" x14ac:dyDescent="0.2">
      <c r="A3206" s="1">
        <v>3212</v>
      </c>
      <c r="B3206" s="1" t="str">
        <f t="shared" si="50"/>
        <v>Solar Star New Jersey IV, LLC</v>
      </c>
      <c r="C3206" s="1" t="b">
        <f>IF(D3206&lt;&gt;"",IF(COUNTIF($D$2:D3205, D3206), INDEX($A$2:$D$100000, MATCH(D3206, $D$2:D3205,0),1), FALSE), FALSE)</f>
        <v>0</v>
      </c>
      <c r="F3206" s="1" t="b">
        <f>IF(G3206&lt;&gt;"", IF(COUNTIF($G$2:G3205, G3206), INDEX($A$2:$G$100000, MATCH(G3206, $G$2:G3205,0),1), FALSE), FALSE)</f>
        <v>0</v>
      </c>
      <c r="G3206" s="1">
        <v>56915</v>
      </c>
      <c r="H3206" s="1" t="s">
        <v>3317</v>
      </c>
    </row>
    <row r="3207" spans="1:8" x14ac:dyDescent="0.2">
      <c r="A3207" s="1">
        <v>3213</v>
      </c>
      <c r="B3207" s="1" t="str">
        <f t="shared" si="50"/>
        <v>Solar Star New Jersey VI LLC</v>
      </c>
      <c r="C3207" s="1" t="b">
        <f>IF(D3207&lt;&gt;"",IF(COUNTIF($D$2:D3206, D3207), INDEX($A$2:$D$100000, MATCH(D3207, $D$2:D3206,0),1), FALSE), FALSE)</f>
        <v>0</v>
      </c>
      <c r="F3207" s="1" t="b">
        <f>IF(G3207&lt;&gt;"", IF(COUNTIF($G$2:G3206, G3207), INDEX($A$2:$G$100000, MATCH(G3207, $G$2:G3206,0),1), FALSE), FALSE)</f>
        <v>0</v>
      </c>
      <c r="G3207" s="1">
        <v>58387</v>
      </c>
      <c r="H3207" s="1" t="s">
        <v>3318</v>
      </c>
    </row>
    <row r="3208" spans="1:8" x14ac:dyDescent="0.2">
      <c r="A3208" s="1">
        <v>3214</v>
      </c>
      <c r="B3208" s="1" t="str">
        <f t="shared" si="50"/>
        <v>Solar Star North Carolina I LLC</v>
      </c>
      <c r="C3208" s="1" t="b">
        <f>IF(D3208&lt;&gt;"",IF(COUNTIF($D$2:D3207, D3208), INDEX($A$2:$D$100000, MATCH(D3208, $D$2:D3207,0),1), FALSE), FALSE)</f>
        <v>0</v>
      </c>
      <c r="F3208" s="1" t="b">
        <f>IF(G3208&lt;&gt;"", IF(COUNTIF($G$2:G3207, G3208), INDEX($A$2:$G$100000, MATCH(G3208, $G$2:G3207,0),1), FALSE), FALSE)</f>
        <v>0</v>
      </c>
      <c r="G3208" s="1">
        <v>56563</v>
      </c>
      <c r="H3208" s="1" t="s">
        <v>3319</v>
      </c>
    </row>
    <row r="3209" spans="1:8" x14ac:dyDescent="0.2">
      <c r="A3209" s="1">
        <v>3215</v>
      </c>
      <c r="B3209" s="1" t="str">
        <f t="shared" si="50"/>
        <v>Solar Star North Carolina II LLC</v>
      </c>
      <c r="C3209" s="1" t="b">
        <f>IF(D3209&lt;&gt;"",IF(COUNTIF($D$2:D3208, D3209), INDEX($A$2:$D$100000, MATCH(D3209, $D$2:D3208,0),1), FALSE), FALSE)</f>
        <v>0</v>
      </c>
      <c r="F3209" s="1" t="b">
        <f>IF(G3209&lt;&gt;"", IF(COUNTIF($G$2:G3208, G3209), INDEX($A$2:$G$100000, MATCH(G3209, $G$2:G3208,0),1), FALSE), FALSE)</f>
        <v>0</v>
      </c>
      <c r="G3209" s="1">
        <v>56758</v>
      </c>
      <c r="H3209" s="1" t="s">
        <v>3320</v>
      </c>
    </row>
    <row r="3210" spans="1:8" x14ac:dyDescent="0.2">
      <c r="A3210" s="1">
        <v>3216</v>
      </c>
      <c r="B3210" s="1" t="str">
        <f t="shared" si="50"/>
        <v>Solar Sudbury One LF LLC</v>
      </c>
      <c r="C3210" s="1" t="b">
        <f>IF(D3210&lt;&gt;"",IF(COUNTIF($D$2:D3209, D3210), INDEX($A$2:$D$100000, MATCH(D3210, $D$2:D3209,0),1), FALSE), FALSE)</f>
        <v>0</v>
      </c>
      <c r="F3210" s="1" t="b">
        <f>IF(G3210&lt;&gt;"", IF(COUNTIF($G$2:G3209, G3210), INDEX($A$2:$G$100000, MATCH(G3210, $G$2:G3209,0),1), FALSE), FALSE)</f>
        <v>0</v>
      </c>
      <c r="G3210" s="1">
        <v>58721</v>
      </c>
      <c r="H3210" s="1" t="s">
        <v>3321</v>
      </c>
    </row>
    <row r="3211" spans="1:8" x14ac:dyDescent="0.2">
      <c r="A3211" s="1">
        <v>3217</v>
      </c>
      <c r="B3211" s="1" t="str">
        <f t="shared" si="50"/>
        <v>SolarCity Corporation</v>
      </c>
      <c r="C3211" s="1" t="b">
        <f>IF(D3211&lt;&gt;"",IF(COUNTIF($D$2:D3210, D3211), INDEX($A$2:$D$100000, MATCH(D3211, $D$2:D3210,0),1), FALSE), FALSE)</f>
        <v>0</v>
      </c>
      <c r="F3211" s="1" t="b">
        <f>IF(G3211&lt;&gt;"", IF(COUNTIF($G$2:G3210, G3211), INDEX($A$2:$G$100000, MATCH(G3211, $G$2:G3210,0),1), FALSE), FALSE)</f>
        <v>0</v>
      </c>
      <c r="G3211" s="1">
        <v>57313</v>
      </c>
      <c r="H3211" s="1" t="s">
        <v>3322</v>
      </c>
    </row>
    <row r="3212" spans="1:8" x14ac:dyDescent="0.2">
      <c r="A3212" s="1">
        <v>3218</v>
      </c>
      <c r="B3212" s="1" t="str">
        <f t="shared" si="50"/>
        <v>Solid Waste Authority of Palm Beach Co</v>
      </c>
      <c r="C3212" s="1" t="b">
        <f>IF(D3212&lt;&gt;"",IF(COUNTIF($D$2:D3211, D3212), INDEX($A$2:$D$100000, MATCH(D3212, $D$2:D3211,0),1), FALSE), FALSE)</f>
        <v>0</v>
      </c>
      <c r="F3212" s="1" t="b">
        <f>IF(G3212&lt;&gt;"", IF(COUNTIF($G$2:G3211, G3212), INDEX($A$2:$G$100000, MATCH(G3212, $G$2:G3211,0),1), FALSE), FALSE)</f>
        <v>0</v>
      </c>
      <c r="G3212" s="1">
        <v>17445</v>
      </c>
      <c r="H3212" s="1" t="s">
        <v>3323</v>
      </c>
    </row>
    <row r="3213" spans="1:8" x14ac:dyDescent="0.2">
      <c r="A3213" s="1">
        <v>3219</v>
      </c>
      <c r="B3213" s="1" t="str">
        <f t="shared" si="50"/>
        <v>SolNCPower1, LLC</v>
      </c>
      <c r="C3213" s="1" t="b">
        <f>IF(D3213&lt;&gt;"",IF(COUNTIF($D$2:D3212, D3213), INDEX($A$2:$D$100000, MATCH(D3213, $D$2:D3212,0),1), FALSE), FALSE)</f>
        <v>0</v>
      </c>
      <c r="F3213" s="1" t="b">
        <f>IF(G3213&lt;&gt;"", IF(COUNTIF($G$2:G3212, G3213), INDEX($A$2:$G$100000, MATCH(G3213, $G$2:G3212,0),1), FALSE), FALSE)</f>
        <v>0</v>
      </c>
      <c r="G3213" s="1">
        <v>59202</v>
      </c>
      <c r="H3213" s="1" t="s">
        <v>3324</v>
      </c>
    </row>
    <row r="3214" spans="1:8" x14ac:dyDescent="0.2">
      <c r="A3214" s="1">
        <v>3220</v>
      </c>
      <c r="B3214" s="1" t="str">
        <f t="shared" si="50"/>
        <v>SolNCPower2, LLC</v>
      </c>
      <c r="C3214" s="1" t="b">
        <f>IF(D3214&lt;&gt;"",IF(COUNTIF($D$2:D3213, D3214), INDEX($A$2:$D$100000, MATCH(D3214, $D$2:D3213,0),1), FALSE), FALSE)</f>
        <v>0</v>
      </c>
      <c r="F3214" s="1" t="b">
        <f>IF(G3214&lt;&gt;"", IF(COUNTIF($G$2:G3213, G3214), INDEX($A$2:$G$100000, MATCH(G3214, $G$2:G3213,0),1), FALSE), FALSE)</f>
        <v>0</v>
      </c>
      <c r="G3214" s="1">
        <v>59199</v>
      </c>
      <c r="H3214" s="1" t="s">
        <v>3325</v>
      </c>
    </row>
    <row r="3215" spans="1:8" x14ac:dyDescent="0.2">
      <c r="A3215" s="1">
        <v>3221</v>
      </c>
      <c r="B3215" s="1" t="str">
        <f t="shared" si="50"/>
        <v>SolNCPower5, LLC</v>
      </c>
      <c r="C3215" s="1" t="b">
        <f>IF(D3215&lt;&gt;"",IF(COUNTIF($D$2:D3214, D3215), INDEX($A$2:$D$100000, MATCH(D3215, $D$2:D3214,0),1), FALSE), FALSE)</f>
        <v>0</v>
      </c>
      <c r="F3215" s="1" t="b">
        <f>IF(G3215&lt;&gt;"", IF(COUNTIF($G$2:G3214, G3215), INDEX($A$2:$G$100000, MATCH(G3215, $G$2:G3214,0),1), FALSE), FALSE)</f>
        <v>0</v>
      </c>
      <c r="G3215" s="1">
        <v>59638</v>
      </c>
      <c r="H3215" s="1" t="s">
        <v>3326</v>
      </c>
    </row>
    <row r="3216" spans="1:8" x14ac:dyDescent="0.2">
      <c r="A3216" s="1">
        <v>3222</v>
      </c>
      <c r="B3216" s="1" t="str">
        <f t="shared" si="50"/>
        <v>SolNCPower6, LLC</v>
      </c>
      <c r="C3216" s="1" t="b">
        <f>IF(D3216&lt;&gt;"",IF(COUNTIF($D$2:D3215, D3216), INDEX($A$2:$D$100000, MATCH(D3216, $D$2:D3215,0),1), FALSE), FALSE)</f>
        <v>0</v>
      </c>
      <c r="F3216" s="1" t="b">
        <f>IF(G3216&lt;&gt;"", IF(COUNTIF($G$2:G3215, G3216), INDEX($A$2:$G$100000, MATCH(G3216, $G$2:G3215,0),1), FALSE), FALSE)</f>
        <v>0</v>
      </c>
      <c r="G3216" s="1">
        <v>59637</v>
      </c>
      <c r="H3216" s="1" t="s">
        <v>3327</v>
      </c>
    </row>
    <row r="3217" spans="1:8" x14ac:dyDescent="0.2">
      <c r="A3217" s="1">
        <v>3223</v>
      </c>
      <c r="B3217" s="1" t="str">
        <f t="shared" si="50"/>
        <v>Soltage LLC</v>
      </c>
      <c r="C3217" s="1" t="b">
        <f>IF(D3217&lt;&gt;"",IF(COUNTIF($D$2:D3216, D3217), INDEX($A$2:$D$100000, MATCH(D3217, $D$2:D3216,0),1), FALSE), FALSE)</f>
        <v>0</v>
      </c>
      <c r="F3217" s="1" t="b">
        <f>IF(G3217&lt;&gt;"", IF(COUNTIF($G$2:G3216, G3217), INDEX($A$2:$G$100000, MATCH(G3217, $G$2:G3216,0),1), FALSE), FALSE)</f>
        <v>0</v>
      </c>
      <c r="G3217" s="1">
        <v>60163</v>
      </c>
      <c r="H3217" s="1" t="s">
        <v>3328</v>
      </c>
    </row>
    <row r="3218" spans="1:8" x14ac:dyDescent="0.2">
      <c r="A3218" s="1">
        <v>3224</v>
      </c>
      <c r="B3218" s="1" t="str">
        <f t="shared" si="50"/>
        <v>Soluga Farms 1 LLC</v>
      </c>
      <c r="C3218" s="1" t="b">
        <f>IF(D3218&lt;&gt;"",IF(COUNTIF($D$2:D3217, D3218), INDEX($A$2:$D$100000, MATCH(D3218, $D$2:D3217,0),1), FALSE), FALSE)</f>
        <v>0</v>
      </c>
      <c r="F3218" s="1" t="b">
        <f>IF(G3218&lt;&gt;"", IF(COUNTIF($G$2:G3217, G3218), INDEX($A$2:$G$100000, MATCH(G3218, $G$2:G3217,0),1), FALSE), FALSE)</f>
        <v>0</v>
      </c>
      <c r="G3218" s="1">
        <v>58996</v>
      </c>
      <c r="H3218" s="1" t="s">
        <v>3329</v>
      </c>
    </row>
    <row r="3219" spans="1:8" x14ac:dyDescent="0.2">
      <c r="A3219" s="1">
        <v>3225</v>
      </c>
      <c r="B3219" s="1" t="str">
        <f t="shared" si="50"/>
        <v>Soluga Farms 2 LLC</v>
      </c>
      <c r="C3219" s="1" t="b">
        <f>IF(D3219&lt;&gt;"",IF(COUNTIF($D$2:D3218, D3219), INDEX($A$2:$D$100000, MATCH(D3219, $D$2:D3218,0),1), FALSE), FALSE)</f>
        <v>0</v>
      </c>
      <c r="F3219" s="1" t="b">
        <f>IF(G3219&lt;&gt;"", IF(COUNTIF($G$2:G3218, G3219), INDEX($A$2:$G$100000, MATCH(G3219, $G$2:G3218,0),1), FALSE), FALSE)</f>
        <v>0</v>
      </c>
      <c r="G3219" s="1">
        <v>58997</v>
      </c>
      <c r="H3219" s="1" t="s">
        <v>3330</v>
      </c>
    </row>
    <row r="3220" spans="1:8" x14ac:dyDescent="0.2">
      <c r="A3220" s="1">
        <v>3226</v>
      </c>
      <c r="B3220" s="1" t="str">
        <f t="shared" si="50"/>
        <v>Solutia Inc-Indian</v>
      </c>
      <c r="C3220" s="1" t="b">
        <f>IF(D3220&lt;&gt;"",IF(COUNTIF($D$2:D3219, D3220), INDEX($A$2:$D$100000, MATCH(D3220, $D$2:D3219,0),1), FALSE), FALSE)</f>
        <v>0</v>
      </c>
      <c r="F3220" s="1" t="b">
        <f>IF(G3220&lt;&gt;"", IF(COUNTIF($G$2:G3219, G3220), INDEX($A$2:$G$100000, MATCH(G3220, $G$2:G3219,0),1), FALSE), FALSE)</f>
        <v>0</v>
      </c>
      <c r="G3220" s="1">
        <v>39878</v>
      </c>
      <c r="H3220" s="1" t="s">
        <v>3331</v>
      </c>
    </row>
    <row r="3221" spans="1:8" x14ac:dyDescent="0.2">
      <c r="A3221" s="1">
        <v>3227</v>
      </c>
      <c r="B3221" s="1" t="str">
        <f t="shared" si="50"/>
        <v>Solvida Energy Group</v>
      </c>
      <c r="C3221" s="1" t="b">
        <f>IF(D3221&lt;&gt;"",IF(COUNTIF($D$2:D3220, D3221), INDEX($A$2:$D$100000, MATCH(D3221, $D$2:D3220,0),1), FALSE), FALSE)</f>
        <v>0</v>
      </c>
      <c r="F3221" s="1" t="b">
        <f>IF(G3221&lt;&gt;"", IF(COUNTIF($G$2:G3220, G3221), INDEX($A$2:$G$100000, MATCH(G3221, $G$2:G3220,0),1), FALSE), FALSE)</f>
        <v>0</v>
      </c>
      <c r="G3221" s="1">
        <v>59290</v>
      </c>
      <c r="H3221" s="1" t="s">
        <v>3332</v>
      </c>
    </row>
    <row r="3222" spans="1:8" x14ac:dyDescent="0.2">
      <c r="A3222" s="1">
        <v>3228</v>
      </c>
      <c r="B3222" s="1" t="str">
        <f t="shared" si="50"/>
        <v>Somerset Operating Co LLC</v>
      </c>
      <c r="C3222" s="1" t="b">
        <f>IF(D3222&lt;&gt;"",IF(COUNTIF($D$2:D3221, D3222), INDEX($A$2:$D$100000, MATCH(D3222, $D$2:D3221,0),1), FALSE), FALSE)</f>
        <v>0</v>
      </c>
      <c r="F3222" s="1" t="b">
        <f>IF(G3222&lt;&gt;"", IF(COUNTIF($G$2:G3221, G3222), INDEX($A$2:$G$100000, MATCH(G3222, $G$2:G3221,0),1), FALSE), FALSE)</f>
        <v>0</v>
      </c>
      <c r="G3222" s="1">
        <v>22129</v>
      </c>
      <c r="H3222" s="1" t="s">
        <v>3333</v>
      </c>
    </row>
    <row r="3223" spans="1:8" x14ac:dyDescent="0.2">
      <c r="A3223" s="1">
        <v>3229</v>
      </c>
      <c r="B3223" s="1" t="str">
        <f t="shared" si="50"/>
        <v>Somerset Windpower  LLC</v>
      </c>
      <c r="C3223" s="1" t="b">
        <f>IF(D3223&lt;&gt;"",IF(COUNTIF($D$2:D3222, D3223), INDEX($A$2:$D$100000, MATCH(D3223, $D$2:D3222,0),1), FALSE), FALSE)</f>
        <v>0</v>
      </c>
      <c r="F3223" s="1" t="b">
        <f>IF(G3223&lt;&gt;"", IF(COUNTIF($G$2:G3222, G3223), INDEX($A$2:$G$100000, MATCH(G3223, $G$2:G3222,0),1), FALSE), FALSE)</f>
        <v>0</v>
      </c>
      <c r="G3223" s="1">
        <v>17515</v>
      </c>
      <c r="H3223" s="1" t="s">
        <v>3334</v>
      </c>
    </row>
    <row r="3224" spans="1:8" x14ac:dyDescent="0.2">
      <c r="A3224" s="1">
        <v>3230</v>
      </c>
      <c r="B3224" s="1" t="str">
        <f t="shared" si="50"/>
        <v>Somersworth Hydro Company, Inc.</v>
      </c>
      <c r="C3224" s="1" t="b">
        <f>IF(D3224&lt;&gt;"",IF(COUNTIF($D$2:D3223, D3224), INDEX($A$2:$D$100000, MATCH(D3224, $D$2:D3223,0),1), FALSE), FALSE)</f>
        <v>0</v>
      </c>
      <c r="F3224" s="1" t="b">
        <f>IF(G3224&lt;&gt;"", IF(COUNTIF($G$2:G3223, G3224), INDEX($A$2:$G$100000, MATCH(G3224, $G$2:G3223,0),1), FALSE), FALSE)</f>
        <v>0</v>
      </c>
      <c r="G3224" s="1">
        <v>17902</v>
      </c>
      <c r="H3224" s="1" t="s">
        <v>3335</v>
      </c>
    </row>
    <row r="3225" spans="1:8" x14ac:dyDescent="0.2">
      <c r="A3225" s="1">
        <v>3231</v>
      </c>
      <c r="B3225" s="1" t="str">
        <f t="shared" si="50"/>
        <v>Sonoco Products Co</v>
      </c>
      <c r="C3225" s="1" t="b">
        <f>IF(D3225&lt;&gt;"",IF(COUNTIF($D$2:D3224, D3225), INDEX($A$2:$D$100000, MATCH(D3225, $D$2:D3224,0),1), FALSE), FALSE)</f>
        <v>0</v>
      </c>
      <c r="F3225" s="1" t="b">
        <f>IF(G3225&lt;&gt;"", IF(COUNTIF($G$2:G3224, G3225), INDEX($A$2:$G$100000, MATCH(G3225, $G$2:G3224,0),1), FALSE), FALSE)</f>
        <v>0</v>
      </c>
      <c r="G3225" s="1">
        <v>57302</v>
      </c>
      <c r="H3225" s="1" t="s">
        <v>3336</v>
      </c>
    </row>
    <row r="3226" spans="1:8" x14ac:dyDescent="0.2">
      <c r="A3226" s="1">
        <v>3232</v>
      </c>
      <c r="B3226" s="1" t="str">
        <f t="shared" si="50"/>
        <v>Sonoma County Water Agency</v>
      </c>
      <c r="C3226" s="1" t="b">
        <f>IF(D3226&lt;&gt;"",IF(COUNTIF($D$2:D3225, D3226), INDEX($A$2:$D$100000, MATCH(D3226, $D$2:D3225,0),1), FALSE), FALSE)</f>
        <v>0</v>
      </c>
      <c r="F3226" s="1" t="b">
        <f>IF(G3226&lt;&gt;"", IF(COUNTIF($G$2:G3225, G3226), INDEX($A$2:$G$100000, MATCH(G3226, $G$2:G3225,0),1), FALSE), FALSE)</f>
        <v>0</v>
      </c>
      <c r="G3226" s="1">
        <v>21944</v>
      </c>
      <c r="H3226" s="1" t="s">
        <v>3337</v>
      </c>
    </row>
    <row r="3227" spans="1:8" x14ac:dyDescent="0.2">
      <c r="A3227" s="1">
        <v>3233</v>
      </c>
      <c r="B3227" s="1" t="str">
        <f t="shared" si="50"/>
        <v>Soul City Solar</v>
      </c>
      <c r="C3227" s="1" t="b">
        <f>IF(D3227&lt;&gt;"",IF(COUNTIF($D$2:D3226, D3227), INDEX($A$2:$D$100000, MATCH(D3227, $D$2:D3226,0),1), FALSE), FALSE)</f>
        <v>0</v>
      </c>
      <c r="F3227" s="1" t="b">
        <f>IF(G3227&lt;&gt;"", IF(COUNTIF($G$2:G3226, G3227), INDEX($A$2:$G$100000, MATCH(G3227, $G$2:G3226,0),1), FALSE), FALSE)</f>
        <v>0</v>
      </c>
      <c r="G3227" s="1">
        <v>59352</v>
      </c>
      <c r="H3227" s="1" t="s">
        <v>3338</v>
      </c>
    </row>
    <row r="3228" spans="1:8" x14ac:dyDescent="0.2">
      <c r="A3228" s="1">
        <v>3234</v>
      </c>
      <c r="B3228" s="1" t="str">
        <f t="shared" si="50"/>
        <v>South Boston Energy LLC</v>
      </c>
      <c r="C3228" s="1" t="b">
        <f>IF(D3228&lt;&gt;"",IF(COUNTIF($D$2:D3227, D3228), INDEX($A$2:$D$100000, MATCH(D3228, $D$2:D3227,0),1), FALSE), FALSE)</f>
        <v>0</v>
      </c>
      <c r="F3228" s="1" t="b">
        <f>IF(G3228&lt;&gt;"", IF(COUNTIF($G$2:G3227, G3228), INDEX($A$2:$G$100000, MATCH(G3228, $G$2:G3227,0),1), FALSE), FALSE)</f>
        <v>0</v>
      </c>
      <c r="G3228" s="1">
        <v>58524</v>
      </c>
      <c r="H3228" s="1" t="s">
        <v>3339</v>
      </c>
    </row>
    <row r="3229" spans="1:8" x14ac:dyDescent="0.2">
      <c r="A3229" s="1">
        <v>3235</v>
      </c>
      <c r="B3229" s="1" t="str">
        <f t="shared" si="50"/>
        <v>South Carolina Public Service Authority</v>
      </c>
      <c r="C3229" s="1" t="b">
        <f>IF(D3229&lt;&gt;"",IF(COUNTIF($D$2:D3228, D3229), INDEX($A$2:$D$100000, MATCH(D3229, $D$2:D3228,0),1), FALSE), FALSE)</f>
        <v>0</v>
      </c>
      <c r="F3229" s="1" t="b">
        <f>IF(G3229&lt;&gt;"", IF(COUNTIF($G$2:G3228, G3229), INDEX($A$2:$G$100000, MATCH(G3229, $G$2:G3228,0),1), FALSE), FALSE)</f>
        <v>0</v>
      </c>
      <c r="G3229" s="1">
        <v>17543</v>
      </c>
      <c r="H3229" s="1" t="s">
        <v>3340</v>
      </c>
    </row>
    <row r="3230" spans="1:8" x14ac:dyDescent="0.2">
      <c r="A3230" s="1">
        <v>3236</v>
      </c>
      <c r="B3230" s="1" t="str">
        <f t="shared" si="50"/>
        <v>South Eastern Elec Devt Corp</v>
      </c>
      <c r="C3230" s="1" t="b">
        <f>IF(D3230&lt;&gt;"",IF(COUNTIF($D$2:D3229, D3230), INDEX($A$2:$D$100000, MATCH(D3230, $D$2:D3229,0),1), FALSE), FALSE)</f>
        <v>0</v>
      </c>
      <c r="F3230" s="1" t="b">
        <f>IF(G3230&lt;&gt;"", IF(COUNTIF($G$2:G3229, G3230), INDEX($A$2:$G$100000, MATCH(G3230, $G$2:G3229,0),1), FALSE), FALSE)</f>
        <v>0</v>
      </c>
      <c r="G3230" s="1">
        <v>17555</v>
      </c>
      <c r="H3230" s="1" t="s">
        <v>3341</v>
      </c>
    </row>
    <row r="3231" spans="1:8" x14ac:dyDescent="0.2">
      <c r="A3231" s="1">
        <v>3237</v>
      </c>
      <c r="B3231" s="1" t="str">
        <f t="shared" si="50"/>
        <v>South Feather Water and Power Agency</v>
      </c>
      <c r="C3231" s="1" t="b">
        <f>IF(D3231&lt;&gt;"",IF(COUNTIF($D$2:D3230, D3231), INDEX($A$2:$D$100000, MATCH(D3231, $D$2:D3230,0),1), FALSE), FALSE)</f>
        <v>0</v>
      </c>
      <c r="F3231" s="1" t="b">
        <f>IF(G3231&lt;&gt;"", IF(COUNTIF($G$2:G3230, G3231), INDEX($A$2:$G$100000, MATCH(G3231, $G$2:G3230,0),1), FALSE), FALSE)</f>
        <v>0</v>
      </c>
      <c r="G3231" s="1">
        <v>14191</v>
      </c>
      <c r="H3231" s="1" t="s">
        <v>3342</v>
      </c>
    </row>
    <row r="3232" spans="1:8" x14ac:dyDescent="0.2">
      <c r="A3232" s="1">
        <v>3238</v>
      </c>
      <c r="B3232" s="1" t="str">
        <f t="shared" si="50"/>
        <v>South Forks Joint Venture</v>
      </c>
      <c r="C3232" s="1" t="b">
        <f>IF(D3232&lt;&gt;"",IF(COUNTIF($D$2:D3231, D3232), INDEX($A$2:$D$100000, MATCH(D3232, $D$2:D3231,0),1), FALSE), FALSE)</f>
        <v>0</v>
      </c>
      <c r="F3232" s="1" t="b">
        <f>IF(G3232&lt;&gt;"", IF(COUNTIF($G$2:G3231, G3232), INDEX($A$2:$G$100000, MATCH(G3232, $G$2:G3231,0),1), FALSE), FALSE)</f>
        <v>0</v>
      </c>
      <c r="G3232" s="1">
        <v>17627</v>
      </c>
      <c r="H3232" s="1" t="s">
        <v>3343</v>
      </c>
    </row>
    <row r="3233" spans="1:8" x14ac:dyDescent="0.2">
      <c r="A3233" s="1">
        <v>3239</v>
      </c>
      <c r="B3233" s="1" t="str">
        <f t="shared" si="50"/>
        <v>South Houston Green Power LLC</v>
      </c>
      <c r="C3233" s="1" t="b">
        <f>IF(D3233&lt;&gt;"",IF(COUNTIF($D$2:D3232, D3233), INDEX($A$2:$D$100000, MATCH(D3233, $D$2:D3232,0),1), FALSE), FALSE)</f>
        <v>0</v>
      </c>
      <c r="F3233" s="1" t="b">
        <f>IF(G3233&lt;&gt;"", IF(COUNTIF($G$2:G3232, G3233), INDEX($A$2:$G$100000, MATCH(G3233, $G$2:G3232,0),1), FALSE), FALSE)</f>
        <v>0</v>
      </c>
      <c r="G3233" s="1">
        <v>17566</v>
      </c>
      <c r="H3233" s="1" t="s">
        <v>3344</v>
      </c>
    </row>
    <row r="3234" spans="1:8" x14ac:dyDescent="0.2">
      <c r="A3234" s="1">
        <v>3240</v>
      </c>
      <c r="B3234" s="1" t="str">
        <f t="shared" si="50"/>
        <v>South Mississippi El Pwr Assn</v>
      </c>
      <c r="C3234" s="1" t="b">
        <f>IF(D3234&lt;&gt;"",IF(COUNTIF($D$2:D3233, D3234), INDEX($A$2:$D$100000, MATCH(D3234, $D$2:D3233,0),1), FALSE), FALSE)</f>
        <v>0</v>
      </c>
      <c r="F3234" s="1" t="b">
        <f>IF(G3234&lt;&gt;"", IF(COUNTIF($G$2:G3233, G3234), INDEX($A$2:$G$100000, MATCH(G3234, $G$2:G3233,0),1), FALSE), FALSE)</f>
        <v>0</v>
      </c>
      <c r="G3234" s="1">
        <v>17568</v>
      </c>
      <c r="H3234" s="1" t="s">
        <v>3345</v>
      </c>
    </row>
    <row r="3235" spans="1:8" x14ac:dyDescent="0.2">
      <c r="A3235" s="1">
        <v>3241</v>
      </c>
      <c r="B3235" s="1" t="str">
        <f t="shared" si="50"/>
        <v>South Oak Hospital</v>
      </c>
      <c r="C3235" s="1" t="b">
        <f>IF(D3235&lt;&gt;"",IF(COUNTIF($D$2:D3234, D3235), INDEX($A$2:$D$100000, MATCH(D3235, $D$2:D3234,0),1), FALSE), FALSE)</f>
        <v>0</v>
      </c>
      <c r="F3235" s="1" t="b">
        <f>IF(G3235&lt;&gt;"", IF(COUNTIF($G$2:G3234, G3235), INDEX($A$2:$G$100000, MATCH(G3235, $G$2:G3234,0),1), FALSE), FALSE)</f>
        <v>0</v>
      </c>
      <c r="G3235" s="1">
        <v>17460</v>
      </c>
      <c r="H3235" s="1" t="s">
        <v>3346</v>
      </c>
    </row>
    <row r="3236" spans="1:8" x14ac:dyDescent="0.2">
      <c r="A3236" s="1">
        <v>3242</v>
      </c>
      <c r="B3236" s="1" t="str">
        <f t="shared" si="50"/>
        <v>South Orange Co Wastewtr Auth</v>
      </c>
      <c r="C3236" s="1" t="b">
        <f>IF(D3236&lt;&gt;"",IF(COUNTIF($D$2:D3235, D3236), INDEX($A$2:$D$100000, MATCH(D3236, $D$2:D3235,0),1), FALSE), FALSE)</f>
        <v>0</v>
      </c>
      <c r="F3236" s="1" t="b">
        <f>IF(G3236&lt;&gt;"", IF(COUNTIF($G$2:G3235, G3236), INDEX($A$2:$G$100000, MATCH(G3236, $G$2:G3235,0),1), FALSE), FALSE)</f>
        <v>0</v>
      </c>
      <c r="G3236" s="1">
        <v>17578</v>
      </c>
      <c r="H3236" s="1" t="s">
        <v>3347</v>
      </c>
    </row>
    <row r="3237" spans="1:8" x14ac:dyDescent="0.2">
      <c r="A3237" s="1">
        <v>3243</v>
      </c>
      <c r="B3237" s="1" t="str">
        <f t="shared" si="50"/>
        <v>South Point Energy Center LLC</v>
      </c>
      <c r="C3237" s="1" t="b">
        <f>IF(D3237&lt;&gt;"",IF(COUNTIF($D$2:D3236, D3237), INDEX($A$2:$D$100000, MATCH(D3237, $D$2:D3236,0),1), FALSE), FALSE)</f>
        <v>0</v>
      </c>
      <c r="F3237" s="1" t="b">
        <f>IF(G3237&lt;&gt;"", IF(COUNTIF($G$2:G3236, G3237), INDEX($A$2:$G$100000, MATCH(G3237, $G$2:G3236,0),1), FALSE), FALSE)</f>
        <v>0</v>
      </c>
      <c r="G3237" s="1">
        <v>50157</v>
      </c>
      <c r="H3237" s="1" t="s">
        <v>3348</v>
      </c>
    </row>
    <row r="3238" spans="1:8" x14ac:dyDescent="0.2">
      <c r="A3238" s="1">
        <v>3244</v>
      </c>
      <c r="B3238" s="1" t="str">
        <f t="shared" si="50"/>
        <v>South San Joaquin Irr District</v>
      </c>
      <c r="C3238" s="1" t="b">
        <f>IF(D3238&lt;&gt;"",IF(COUNTIF($D$2:D3237, D3238), INDEX($A$2:$D$100000, MATCH(D3238, $D$2:D3237,0),1), FALSE), FALSE)</f>
        <v>0</v>
      </c>
      <c r="F3238" s="1" t="b">
        <f>IF(G3238&lt;&gt;"", IF(COUNTIF($G$2:G3237, G3238), INDEX($A$2:$G$100000, MATCH(G3238, $G$2:G3237,0),1), FALSE), FALSE)</f>
        <v>0</v>
      </c>
      <c r="G3238" s="1">
        <v>17573</v>
      </c>
      <c r="H3238" s="1" t="s">
        <v>3349</v>
      </c>
    </row>
    <row r="3239" spans="1:8" x14ac:dyDescent="0.2">
      <c r="A3239" s="1">
        <v>3245</v>
      </c>
      <c r="B3239" s="1" t="str">
        <f t="shared" si="50"/>
        <v>South Street Solar, LLC</v>
      </c>
      <c r="C3239" s="1" t="b">
        <f>IF(D3239&lt;&gt;"",IF(COUNTIF($D$2:D3238, D3239), INDEX($A$2:$D$100000, MATCH(D3239, $D$2:D3238,0),1), FALSE), FALSE)</f>
        <v>0</v>
      </c>
      <c r="F3239" s="1" t="b">
        <f>IF(G3239&lt;&gt;"", IF(COUNTIF($G$2:G3238, G3239), INDEX($A$2:$G$100000, MATCH(G3239, $G$2:G3238,0),1), FALSE), FALSE)</f>
        <v>0</v>
      </c>
      <c r="G3239" s="1">
        <v>59511</v>
      </c>
      <c r="H3239" s="1" t="s">
        <v>3350</v>
      </c>
    </row>
    <row r="3240" spans="1:8" x14ac:dyDescent="0.2">
      <c r="A3240" s="1">
        <v>3246</v>
      </c>
      <c r="B3240" s="1" t="str">
        <f t="shared" si="50"/>
        <v>South Texas Electric Coop, Inc</v>
      </c>
      <c r="C3240" s="1" t="b">
        <f>IF(D3240&lt;&gt;"",IF(COUNTIF($D$2:D3239, D3240), INDEX($A$2:$D$100000, MATCH(D3240, $D$2:D3239,0),1), FALSE), FALSE)</f>
        <v>0</v>
      </c>
      <c r="F3240" s="1" t="b">
        <f>IF(G3240&lt;&gt;"", IF(COUNTIF($G$2:G3239, G3240), INDEX($A$2:$G$100000, MATCH(G3240, $G$2:G3239,0),1), FALSE), FALSE)</f>
        <v>0</v>
      </c>
      <c r="G3240" s="1">
        <v>17583</v>
      </c>
      <c r="H3240" s="1" t="s">
        <v>3351</v>
      </c>
    </row>
    <row r="3241" spans="1:8" x14ac:dyDescent="0.2">
      <c r="A3241" s="1">
        <v>3247</v>
      </c>
      <c r="B3241" s="1" t="str">
        <f t="shared" si="50"/>
        <v>Southbridge Recycling and Disposal Park, Inc</v>
      </c>
      <c r="C3241" s="1" t="b">
        <f>IF(D3241&lt;&gt;"",IF(COUNTIF($D$2:D3240, D3241), INDEX($A$2:$D$100000, MATCH(D3241, $D$2:D3240,0),1), FALSE), FALSE)</f>
        <v>0</v>
      </c>
      <c r="F3241" s="1" t="b">
        <f>IF(G3241&lt;&gt;"", IF(COUNTIF($G$2:G3240, G3241), INDEX($A$2:$G$100000, MATCH(G3241, $G$2:G3240,0),1), FALSE), FALSE)</f>
        <v>0</v>
      </c>
      <c r="G3241" s="1">
        <v>58860</v>
      </c>
      <c r="H3241" s="1" t="s">
        <v>3352</v>
      </c>
    </row>
    <row r="3242" spans="1:8" x14ac:dyDescent="0.2">
      <c r="A3242" s="1">
        <v>3248</v>
      </c>
      <c r="B3242" s="1" t="str">
        <f t="shared" si="50"/>
        <v>Southeastern Chester County Refuse Auth</v>
      </c>
      <c r="C3242" s="1" t="b">
        <f>IF(D3242&lt;&gt;"",IF(COUNTIF($D$2:D3241, D3242), INDEX($A$2:$D$100000, MATCH(D3242, $D$2:D3241,0),1), FALSE), FALSE)</f>
        <v>0</v>
      </c>
      <c r="F3242" s="1" t="b">
        <f>IF(G3242&lt;&gt;"", IF(COUNTIF($G$2:G3241, G3242), INDEX($A$2:$G$100000, MATCH(G3242, $G$2:G3241,0),1), FALSE), FALSE)</f>
        <v>0</v>
      </c>
      <c r="G3242" s="1">
        <v>56081</v>
      </c>
      <c r="H3242" s="1" t="s">
        <v>3353</v>
      </c>
    </row>
    <row r="3243" spans="1:8" x14ac:dyDescent="0.2">
      <c r="A3243" s="1">
        <v>3249</v>
      </c>
      <c r="B3243" s="1" t="str">
        <f t="shared" si="50"/>
        <v>Southern Illinois Power Coop</v>
      </c>
      <c r="C3243" s="1" t="b">
        <f>IF(D3243&lt;&gt;"",IF(COUNTIF($D$2:D3242, D3243), INDEX($A$2:$D$100000, MATCH(D3243, $D$2:D3242,0),1), FALSE), FALSE)</f>
        <v>0</v>
      </c>
      <c r="F3243" s="1" t="b">
        <f>IF(G3243&lt;&gt;"", IF(COUNTIF($G$2:G3242, G3243), INDEX($A$2:$G$100000, MATCH(G3243, $G$2:G3242,0),1), FALSE), FALSE)</f>
        <v>0</v>
      </c>
      <c r="G3243" s="1">
        <v>17632</v>
      </c>
      <c r="H3243" s="1" t="s">
        <v>3354</v>
      </c>
    </row>
    <row r="3244" spans="1:8" x14ac:dyDescent="0.2">
      <c r="A3244" s="1">
        <v>3250</v>
      </c>
      <c r="B3244" s="1" t="str">
        <f t="shared" si="50"/>
        <v>Southern Illinois University Carbondale</v>
      </c>
      <c r="C3244" s="1" t="b">
        <f>IF(D3244&lt;&gt;"",IF(COUNTIF($D$2:D3243, D3244), INDEX($A$2:$D$100000, MATCH(D3244, $D$2:D3243,0),1), FALSE), FALSE)</f>
        <v>0</v>
      </c>
      <c r="F3244" s="1" t="b">
        <f>IF(G3244&lt;&gt;"", IF(COUNTIF($G$2:G3243, G3244), INDEX($A$2:$G$100000, MATCH(G3244, $G$2:G3243,0),1), FALSE), FALSE)</f>
        <v>0</v>
      </c>
      <c r="G3244" s="1">
        <v>57306</v>
      </c>
      <c r="H3244" s="1" t="s">
        <v>3355</v>
      </c>
    </row>
    <row r="3245" spans="1:8" x14ac:dyDescent="0.2">
      <c r="A3245" s="1">
        <v>3251</v>
      </c>
      <c r="B3245" s="1" t="str">
        <f t="shared" si="50"/>
        <v>Southern Minnesota Beet Sugar</v>
      </c>
      <c r="C3245" s="1" t="b">
        <f>IF(D3245&lt;&gt;"",IF(COUNTIF($D$2:D3244, D3245), INDEX($A$2:$D$100000, MATCH(D3245, $D$2:D3244,0),1), FALSE), FALSE)</f>
        <v>0</v>
      </c>
      <c r="F3245" s="1" t="b">
        <f>IF(G3245&lt;&gt;"", IF(COUNTIF($G$2:G3244, G3245), INDEX($A$2:$G$100000, MATCH(G3245, $G$2:G3244,0),1), FALSE), FALSE)</f>
        <v>0</v>
      </c>
      <c r="G3245" s="1">
        <v>17604</v>
      </c>
      <c r="H3245" s="1" t="s">
        <v>3356</v>
      </c>
    </row>
    <row r="3246" spans="1:8" x14ac:dyDescent="0.2">
      <c r="A3246" s="1">
        <v>3252</v>
      </c>
      <c r="B3246" s="1" t="str">
        <f t="shared" si="50"/>
        <v>Southern Minnesota Mun P Agny</v>
      </c>
      <c r="C3246" s="1" t="b">
        <f>IF(D3246&lt;&gt;"",IF(COUNTIF($D$2:D3245, D3246), INDEX($A$2:$D$100000, MATCH(D3246, $D$2:D3245,0),1), FALSE), FALSE)</f>
        <v>0</v>
      </c>
      <c r="F3246" s="1" t="b">
        <f>IF(G3246&lt;&gt;"", IF(COUNTIF($G$2:G3245, G3246), INDEX($A$2:$G$100000, MATCH(G3246, $G$2:G3245,0),1), FALSE), FALSE)</f>
        <v>0</v>
      </c>
      <c r="G3246" s="1">
        <v>40580</v>
      </c>
      <c r="H3246" s="1" t="s">
        <v>3357</v>
      </c>
    </row>
    <row r="3247" spans="1:8" x14ac:dyDescent="0.2">
      <c r="A3247" s="1">
        <v>3253</v>
      </c>
      <c r="B3247" s="1" t="str">
        <f t="shared" si="50"/>
        <v>Southern Power Co</v>
      </c>
      <c r="C3247" s="1" t="b">
        <f>IF(D3247&lt;&gt;"",IF(COUNTIF($D$2:D3246, D3247), INDEX($A$2:$D$100000, MATCH(D3247, $D$2:D3246,0),1), FALSE), FALSE)</f>
        <v>0</v>
      </c>
      <c r="F3247" s="1" t="b">
        <f>IF(G3247&lt;&gt;"", IF(COUNTIF($G$2:G3246, G3247), INDEX($A$2:$G$100000, MATCH(G3247, $G$2:G3246,0),1), FALSE), FALSE)</f>
        <v>0</v>
      </c>
      <c r="G3247" s="1">
        <v>17650</v>
      </c>
      <c r="H3247" s="1" t="s">
        <v>3358</v>
      </c>
    </row>
    <row r="3248" spans="1:8" x14ac:dyDescent="0.2">
      <c r="A3248" s="1">
        <v>3254</v>
      </c>
      <c r="B3248" s="1" t="str">
        <f t="shared" si="50"/>
        <v>Southwestern Bell Telephone Co</v>
      </c>
      <c r="C3248" s="1" t="b">
        <f>IF(D3248&lt;&gt;"",IF(COUNTIF($D$2:D3247, D3248), INDEX($A$2:$D$100000, MATCH(D3248, $D$2:D3247,0),1), FALSE), FALSE)</f>
        <v>0</v>
      </c>
      <c r="F3248" s="1" t="b">
        <f>IF(G3248&lt;&gt;"", IF(COUNTIF($G$2:G3247, G3248), INDEX($A$2:$G$100000, MATCH(G3248, $G$2:G3247,0),1), FALSE), FALSE)</f>
        <v>0</v>
      </c>
      <c r="G3248" s="1">
        <v>22035</v>
      </c>
      <c r="H3248" s="1" t="s">
        <v>3359</v>
      </c>
    </row>
    <row r="3249" spans="1:8" x14ac:dyDescent="0.2">
      <c r="A3249" s="1">
        <v>3255</v>
      </c>
      <c r="B3249" s="1" t="str">
        <f t="shared" si="50"/>
        <v>Southwestern Electric Coop Inc - (IL)</v>
      </c>
      <c r="C3249" s="1" t="b">
        <f>IF(D3249&lt;&gt;"",IF(COUNTIF($D$2:D3248, D3249), INDEX($A$2:$D$100000, MATCH(D3249, $D$2:D3248,0),1), FALSE), FALSE)</f>
        <v>0</v>
      </c>
      <c r="F3249" s="1" t="b">
        <f>IF(G3249&lt;&gt;"", IF(COUNTIF($G$2:G3248, G3249), INDEX($A$2:$G$100000, MATCH(G3249, $G$2:G3248,0),1), FALSE), FALSE)</f>
        <v>0</v>
      </c>
      <c r="G3249" s="1">
        <v>17697</v>
      </c>
      <c r="H3249" s="1" t="s">
        <v>3360</v>
      </c>
    </row>
    <row r="3250" spans="1:8" x14ac:dyDescent="0.2">
      <c r="A3250" s="1">
        <v>3256</v>
      </c>
      <c r="B3250" s="1" t="str">
        <f t="shared" si="50"/>
        <v>SOWEGA Power LLC</v>
      </c>
      <c r="C3250" s="1" t="b">
        <f>IF(D3250&lt;&gt;"",IF(COUNTIF($D$2:D3249, D3250), INDEX($A$2:$D$100000, MATCH(D3250, $D$2:D3249,0),1), FALSE), FALSE)</f>
        <v>0</v>
      </c>
      <c r="F3250" s="1" t="b">
        <f>IF(G3250&lt;&gt;"", IF(COUNTIF($G$2:G3249, G3250), INDEX($A$2:$G$100000, MATCH(G3250, $G$2:G3249,0),1), FALSE), FALSE)</f>
        <v>0</v>
      </c>
      <c r="G3250" s="1">
        <v>17690</v>
      </c>
      <c r="H3250" s="1" t="s">
        <v>3361</v>
      </c>
    </row>
    <row r="3251" spans="1:8" x14ac:dyDescent="0.2">
      <c r="A3251" s="1">
        <v>3257</v>
      </c>
      <c r="B3251" s="1" t="str">
        <f t="shared" si="50"/>
        <v>SP Fiber Technologies LLC</v>
      </c>
      <c r="C3251" s="1" t="b">
        <f>IF(D3251&lt;&gt;"",IF(COUNTIF($D$2:D3250, D3251), INDEX($A$2:$D$100000, MATCH(D3251, $D$2:D3250,0),1), FALSE), FALSE)</f>
        <v>0</v>
      </c>
      <c r="F3251" s="1" t="b">
        <f>IF(G3251&lt;&gt;"", IF(COUNTIF($G$2:G3250, G3251), INDEX($A$2:$G$100000, MATCH(G3251, $G$2:G3250,0),1), FALSE), FALSE)</f>
        <v>0</v>
      </c>
      <c r="G3251" s="1">
        <v>17610</v>
      </c>
      <c r="H3251" s="1" t="s">
        <v>3362</v>
      </c>
    </row>
    <row r="3252" spans="1:8" x14ac:dyDescent="0.2">
      <c r="A3252" s="1">
        <v>3258</v>
      </c>
      <c r="B3252" s="1" t="str">
        <f t="shared" si="50"/>
        <v>SP Fiber Technologies NW LLC</v>
      </c>
      <c r="C3252" s="1" t="b">
        <f>IF(D3252&lt;&gt;"",IF(COUNTIF($D$2:D3251, D3252), INDEX($A$2:$D$100000, MATCH(D3252, $D$2:D3251,0),1), FALSE), FALSE)</f>
        <v>0</v>
      </c>
      <c r="F3252" s="1" t="b">
        <f>IF(G3252&lt;&gt;"", IF(COUNTIF($G$2:G3251, G3252), INDEX($A$2:$G$100000, MATCH(G3252, $G$2:G3251,0),1), FALSE), FALSE)</f>
        <v>0</v>
      </c>
      <c r="G3252" s="1">
        <v>49777</v>
      </c>
      <c r="H3252" s="1" t="s">
        <v>3363</v>
      </c>
    </row>
    <row r="3253" spans="1:8" x14ac:dyDescent="0.2">
      <c r="A3253" s="1">
        <v>3259</v>
      </c>
      <c r="B3253" s="1" t="str">
        <f t="shared" si="50"/>
        <v>Spartanburg Commissioners PW</v>
      </c>
      <c r="C3253" s="1" t="b">
        <f>IF(D3253&lt;&gt;"",IF(COUNTIF($D$2:D3252, D3253), INDEX($A$2:$D$100000, MATCH(D3253, $D$2:D3252,0),1), FALSE), FALSE)</f>
        <v>0</v>
      </c>
      <c r="F3253" s="1" t="b">
        <f>IF(G3253&lt;&gt;"", IF(COUNTIF($G$2:G3252, G3253), INDEX($A$2:$G$100000, MATCH(G3253, $G$2:G3252,0),1), FALSE), FALSE)</f>
        <v>0</v>
      </c>
      <c r="G3253" s="1">
        <v>17664</v>
      </c>
      <c r="H3253" s="1" t="s">
        <v>3364</v>
      </c>
    </row>
    <row r="3254" spans="1:8" x14ac:dyDescent="0.2">
      <c r="A3254" s="1">
        <v>3260</v>
      </c>
      <c r="B3254" s="1" t="str">
        <f t="shared" si="50"/>
        <v>Spicewood Solar Farm LLC</v>
      </c>
      <c r="C3254" s="1" t="b">
        <f>IF(D3254&lt;&gt;"",IF(COUNTIF($D$2:D3253, D3254), INDEX($A$2:$D$100000, MATCH(D3254, $D$2:D3253,0),1), FALSE), FALSE)</f>
        <v>0</v>
      </c>
      <c r="F3254" s="1" t="b">
        <f>IF(G3254&lt;&gt;"", IF(COUNTIF($G$2:G3253, G3254), INDEX($A$2:$G$100000, MATCH(G3254, $G$2:G3253,0),1), FALSE), FALSE)</f>
        <v>0</v>
      </c>
      <c r="G3254" s="1">
        <v>58915</v>
      </c>
      <c r="H3254" s="1" t="s">
        <v>3365</v>
      </c>
    </row>
    <row r="3255" spans="1:8" x14ac:dyDescent="0.2">
      <c r="A3255" s="1">
        <v>3261</v>
      </c>
      <c r="B3255" s="1" t="str">
        <f t="shared" si="50"/>
        <v>Sprague Hydro LLC</v>
      </c>
      <c r="C3255" s="1" t="b">
        <f>IF(D3255&lt;&gt;"",IF(COUNTIF($D$2:D3254, D3255), INDEX($A$2:$D$100000, MATCH(D3255, $D$2:D3254,0),1), FALSE), FALSE)</f>
        <v>0</v>
      </c>
      <c r="F3255" s="1" t="b">
        <f>IF(G3255&lt;&gt;"", IF(COUNTIF($G$2:G3254, G3255), INDEX($A$2:$G$100000, MATCH(G3255, $G$2:G3254,0),1), FALSE), FALSE)</f>
        <v>0</v>
      </c>
      <c r="G3255" s="1">
        <v>8353</v>
      </c>
      <c r="H3255" s="1" t="s">
        <v>3366</v>
      </c>
    </row>
    <row r="3256" spans="1:8" x14ac:dyDescent="0.2">
      <c r="A3256" s="1">
        <v>3262</v>
      </c>
      <c r="B3256" s="1" t="str">
        <f t="shared" si="50"/>
        <v>Spreckels Sugar Company</v>
      </c>
      <c r="C3256" s="1" t="b">
        <f>IF(D3256&lt;&gt;"",IF(COUNTIF($D$2:D3255, D3256), INDEX($A$2:$D$100000, MATCH(D3256, $D$2:D3255,0),1), FALSE), FALSE)</f>
        <v>0</v>
      </c>
      <c r="F3256" s="1" t="b">
        <f>IF(G3256&lt;&gt;"", IF(COUNTIF($G$2:G3255, G3256), INDEX($A$2:$G$100000, MATCH(G3256, $G$2:G3255,0),1), FALSE), FALSE)</f>
        <v>0</v>
      </c>
      <c r="G3256" s="1">
        <v>57299</v>
      </c>
      <c r="H3256" s="1" t="s">
        <v>3367</v>
      </c>
    </row>
    <row r="3257" spans="1:8" x14ac:dyDescent="0.2">
      <c r="A3257" s="1">
        <v>3263</v>
      </c>
      <c r="B3257" s="1" t="str">
        <f t="shared" si="50"/>
        <v>Spring Valley Pub Utils Comm</v>
      </c>
      <c r="C3257" s="1" t="b">
        <f>IF(D3257&lt;&gt;"",IF(COUNTIF($D$2:D3256, D3257), INDEX($A$2:$D$100000, MATCH(D3257, $D$2:D3256,0),1), FALSE), FALSE)</f>
        <v>0</v>
      </c>
      <c r="F3257" s="1" t="b">
        <f>IF(G3257&lt;&gt;"", IF(COUNTIF($G$2:G3256, G3257), INDEX($A$2:$G$100000, MATCH(G3257, $G$2:G3256,0),1), FALSE), FALSE)</f>
        <v>0</v>
      </c>
      <c r="G3257" s="1">
        <v>17824</v>
      </c>
      <c r="H3257" s="1" t="s">
        <v>3368</v>
      </c>
    </row>
    <row r="3258" spans="1:8" x14ac:dyDescent="0.2">
      <c r="A3258" s="1">
        <v>3264</v>
      </c>
      <c r="B3258" s="1" t="str">
        <f t="shared" si="50"/>
        <v>Springer Electric Coop, Inc</v>
      </c>
      <c r="C3258" s="1" t="b">
        <f>IF(D3258&lt;&gt;"",IF(COUNTIF($D$2:D3257, D3258), INDEX($A$2:$D$100000, MATCH(D3258, $D$2:D3257,0),1), FALSE), FALSE)</f>
        <v>0</v>
      </c>
      <c r="F3258" s="1" t="b">
        <f>IF(G3258&lt;&gt;"", IF(COUNTIF($G$2:G3257, G3258), INDEX($A$2:$G$100000, MATCH(G3258, $G$2:G3257,0),1), FALSE), FALSE)</f>
        <v>0</v>
      </c>
      <c r="G3258" s="1">
        <v>17826</v>
      </c>
      <c r="H3258" s="1" t="s">
        <v>3369</v>
      </c>
    </row>
    <row r="3259" spans="1:8" x14ac:dyDescent="0.2">
      <c r="A3259" s="1">
        <v>3265</v>
      </c>
      <c r="B3259" s="1" t="str">
        <f t="shared" si="50"/>
        <v>Springfield Power LLC</v>
      </c>
      <c r="C3259" s="1" t="b">
        <f>IF(D3259&lt;&gt;"",IF(COUNTIF($D$2:D3258, D3259), INDEX($A$2:$D$100000, MATCH(D3259, $D$2:D3258,0),1), FALSE), FALSE)</f>
        <v>0</v>
      </c>
      <c r="F3259" s="1" t="b">
        <f>IF(G3259&lt;&gt;"", IF(COUNTIF($G$2:G3258, G3259), INDEX($A$2:$G$100000, MATCH(G3259, $G$2:G3258,0),1), FALSE), FALSE)</f>
        <v>0</v>
      </c>
      <c r="G3259" s="1">
        <v>56084</v>
      </c>
      <c r="H3259" s="1" t="s">
        <v>3370</v>
      </c>
    </row>
    <row r="3260" spans="1:8" x14ac:dyDescent="0.2">
      <c r="A3260" s="1">
        <v>3266</v>
      </c>
      <c r="B3260" s="1" t="str">
        <f t="shared" si="50"/>
        <v>Springfield Public Utils Comm - (MN)</v>
      </c>
      <c r="C3260" s="1" t="b">
        <f>IF(D3260&lt;&gt;"",IF(COUNTIF($D$2:D3259, D3260), INDEX($A$2:$D$100000, MATCH(D3260, $D$2:D3259,0),1), FALSE), FALSE)</f>
        <v>0</v>
      </c>
      <c r="F3260" s="1" t="b">
        <f>IF(G3260&lt;&gt;"", IF(COUNTIF($G$2:G3259, G3260), INDEX($A$2:$G$100000, MATCH(G3260, $G$2:G3259,0),1), FALSE), FALSE)</f>
        <v>0</v>
      </c>
      <c r="G3260" s="1">
        <v>17836</v>
      </c>
      <c r="H3260" s="1" t="s">
        <v>3371</v>
      </c>
    </row>
    <row r="3261" spans="1:8" x14ac:dyDescent="0.2">
      <c r="A3261" s="1">
        <v>3267</v>
      </c>
      <c r="B3261" s="1" t="str">
        <f t="shared" si="50"/>
        <v>Springfield Solar 1 LLC</v>
      </c>
      <c r="C3261" s="1" t="b">
        <f>IF(D3261&lt;&gt;"",IF(COUNTIF($D$2:D3260, D3261), INDEX($A$2:$D$100000, MATCH(D3261, $D$2:D3260,0),1), FALSE), FALSE)</f>
        <v>0</v>
      </c>
      <c r="F3261" s="1" t="b">
        <f>IF(G3261&lt;&gt;"", IF(COUNTIF($G$2:G3260, G3261), INDEX($A$2:$G$100000, MATCH(G3261, $G$2:G3260,0),1), FALSE), FALSE)</f>
        <v>0</v>
      </c>
      <c r="G3261" s="1">
        <v>58916</v>
      </c>
      <c r="H3261" s="1" t="s">
        <v>3372</v>
      </c>
    </row>
    <row r="3262" spans="1:8" x14ac:dyDescent="0.2">
      <c r="A3262" s="1">
        <v>3268</v>
      </c>
      <c r="B3262" s="1" t="str">
        <f t="shared" si="50"/>
        <v>Spruance Genco LLC</v>
      </c>
      <c r="C3262" s="1" t="b">
        <f>IF(D3262&lt;&gt;"",IF(COUNTIF($D$2:D3261, D3262), INDEX($A$2:$D$100000, MATCH(D3262, $D$2:D3261,0),1), FALSE), FALSE)</f>
        <v>0</v>
      </c>
      <c r="F3262" s="1" t="b">
        <f>IF(G3262&lt;&gt;"", IF(COUNTIF($G$2:G3261, G3262), INDEX($A$2:$G$100000, MATCH(G3262, $G$2:G3261,0),1), FALSE), FALSE)</f>
        <v>0</v>
      </c>
      <c r="G3262" s="1">
        <v>55740</v>
      </c>
      <c r="H3262" s="1" t="s">
        <v>3373</v>
      </c>
    </row>
    <row r="3263" spans="1:8" x14ac:dyDescent="0.2">
      <c r="A3263" s="1">
        <v>3269</v>
      </c>
      <c r="B3263" s="1" t="str">
        <f t="shared" si="50"/>
        <v>Spruce Mountain Wind LLC</v>
      </c>
      <c r="C3263" s="1" t="b">
        <f>IF(D3263&lt;&gt;"",IF(COUNTIF($D$2:D3262, D3263), INDEX($A$2:$D$100000, MATCH(D3263, $D$2:D3262,0),1), FALSE), FALSE)</f>
        <v>0</v>
      </c>
      <c r="F3263" s="1" t="b">
        <f>IF(G3263&lt;&gt;"", IF(COUNTIF($G$2:G3262, G3263), INDEX($A$2:$G$100000, MATCH(G3263, $G$2:G3262,0),1), FALSE), FALSE)</f>
        <v>0</v>
      </c>
      <c r="G3263" s="1">
        <v>57402</v>
      </c>
      <c r="H3263" s="1" t="s">
        <v>3374</v>
      </c>
    </row>
    <row r="3264" spans="1:8" x14ac:dyDescent="0.2">
      <c r="A3264" s="1">
        <v>3270</v>
      </c>
      <c r="B3264" s="1" t="str">
        <f t="shared" si="50"/>
        <v>SPS Atwell Island LLC</v>
      </c>
      <c r="C3264" s="1" t="b">
        <f>IF(D3264&lt;&gt;"",IF(COUNTIF($D$2:D3263, D3264), INDEX($A$2:$D$100000, MATCH(D3264, $D$2:D3263,0),1), FALSE), FALSE)</f>
        <v>0</v>
      </c>
      <c r="F3264" s="1" t="b">
        <f>IF(G3264&lt;&gt;"", IF(COUNTIF($G$2:G3263, G3264), INDEX($A$2:$G$100000, MATCH(G3264, $G$2:G3263,0),1), FALSE), FALSE)</f>
        <v>0</v>
      </c>
      <c r="G3264" s="1">
        <v>58355</v>
      </c>
      <c r="H3264" s="1" t="s">
        <v>3375</v>
      </c>
    </row>
    <row r="3265" spans="1:8" x14ac:dyDescent="0.2">
      <c r="A3265" s="1">
        <v>3271</v>
      </c>
      <c r="B3265" s="1" t="str">
        <f t="shared" si="50"/>
        <v>SR Camden, LLC</v>
      </c>
      <c r="C3265" s="1" t="b">
        <f>IF(D3265&lt;&gt;"",IF(COUNTIF($D$2:D3264, D3265), INDEX($A$2:$D$100000, MATCH(D3265, $D$2:D3264,0),1), FALSE), FALSE)</f>
        <v>0</v>
      </c>
      <c r="F3265" s="1" t="b">
        <f>IF(G3265&lt;&gt;"", IF(COUNTIF($G$2:G3264, G3265), INDEX($A$2:$G$100000, MATCH(G3265, $G$2:G3264,0),1), FALSE), FALSE)</f>
        <v>0</v>
      </c>
      <c r="G3265" s="1">
        <v>59710</v>
      </c>
      <c r="H3265" s="1" t="s">
        <v>3376</v>
      </c>
    </row>
    <row r="3266" spans="1:8" x14ac:dyDescent="0.2">
      <c r="A3266" s="1">
        <v>3272</v>
      </c>
      <c r="B3266" s="1" t="str">
        <f t="shared" ref="B3266:B3329" si="51">IF(H3266="",E3266,H3266)</f>
        <v>SR Clinch</v>
      </c>
      <c r="C3266" s="1" t="b">
        <f>IF(D3266&lt;&gt;"",IF(COUNTIF($D$2:D3265, D3266), INDEX($A$2:$D$100000, MATCH(D3266, $D$2:D3265,0),1), FALSE), FALSE)</f>
        <v>0</v>
      </c>
      <c r="F3266" s="1" t="b">
        <f>IF(G3266&lt;&gt;"", IF(COUNTIF($G$2:G3265, G3266), INDEX($A$2:$G$100000, MATCH(G3266, $G$2:G3265,0),1), FALSE), FALSE)</f>
        <v>0</v>
      </c>
      <c r="G3266" s="1">
        <v>60036</v>
      </c>
      <c r="H3266" s="1" t="s">
        <v>3377</v>
      </c>
    </row>
    <row r="3267" spans="1:8" x14ac:dyDescent="0.2">
      <c r="A3267" s="1">
        <v>3273</v>
      </c>
      <c r="B3267" s="1" t="str">
        <f t="shared" si="51"/>
        <v>SR Enterprise South LLC</v>
      </c>
      <c r="C3267" s="1" t="b">
        <f>IF(D3267&lt;&gt;"",IF(COUNTIF($D$2:D3266, D3267), INDEX($A$2:$D$100000, MATCH(D3267, $D$2:D3266,0),1), FALSE), FALSE)</f>
        <v>0</v>
      </c>
      <c r="F3267" s="1" t="b">
        <f>IF(G3267&lt;&gt;"", IF(COUNTIF($G$2:G3266, G3267), INDEX($A$2:$G$100000, MATCH(G3267, $G$2:G3266,0),1), FALSE), FALSE)</f>
        <v>0</v>
      </c>
      <c r="G3267" s="1">
        <v>58385</v>
      </c>
      <c r="H3267" s="1" t="s">
        <v>3378</v>
      </c>
    </row>
    <row r="3268" spans="1:8" x14ac:dyDescent="0.2">
      <c r="A3268" s="1">
        <v>3274</v>
      </c>
      <c r="B3268" s="1" t="str">
        <f t="shared" si="51"/>
        <v>SR Hazlehurst, LLC</v>
      </c>
      <c r="C3268" s="1" t="b">
        <f>IF(D3268&lt;&gt;"",IF(COUNTIF($D$2:D3267, D3268), INDEX($A$2:$D$100000, MATCH(D3268, $D$2:D3267,0),1), FALSE), FALSE)</f>
        <v>0</v>
      </c>
      <c r="F3268" s="1" t="b">
        <f>IF(G3268&lt;&gt;"", IF(COUNTIF($G$2:G3267, G3268), INDEX($A$2:$G$100000, MATCH(G3268, $G$2:G3267,0),1), FALSE), FALSE)</f>
        <v>0</v>
      </c>
      <c r="G3268" s="1">
        <v>59274</v>
      </c>
      <c r="H3268" s="1" t="s">
        <v>3379</v>
      </c>
    </row>
    <row r="3269" spans="1:8" x14ac:dyDescent="0.2">
      <c r="A3269" s="1">
        <v>3275</v>
      </c>
      <c r="B3269" s="1" t="str">
        <f t="shared" si="51"/>
        <v>SS San Antonio West LLC</v>
      </c>
      <c r="C3269" s="1" t="b">
        <f>IF(D3269&lt;&gt;"",IF(COUNTIF($D$2:D3268, D3269), INDEX($A$2:$D$100000, MATCH(D3269, $D$2:D3268,0),1), FALSE), FALSE)</f>
        <v>0</v>
      </c>
      <c r="F3269" s="1" t="b">
        <f>IF(G3269&lt;&gt;"", IF(COUNTIF($G$2:G3268, G3269), INDEX($A$2:$G$100000, MATCH(G3269, $G$2:G3268,0),1), FALSE), FALSE)</f>
        <v>0</v>
      </c>
      <c r="G3269" s="1">
        <v>57273</v>
      </c>
      <c r="H3269" s="1" t="s">
        <v>3380</v>
      </c>
    </row>
    <row r="3270" spans="1:8" x14ac:dyDescent="0.2">
      <c r="A3270" s="1">
        <v>3276</v>
      </c>
      <c r="B3270" s="1" t="str">
        <f t="shared" si="51"/>
        <v>SSA Solar of CA 2 LLC</v>
      </c>
      <c r="C3270" s="1" t="b">
        <f>IF(D3270&lt;&gt;"",IF(COUNTIF($D$2:D3269, D3270), INDEX($A$2:$D$100000, MATCH(D3270, $D$2:D3269,0),1), FALSE), FALSE)</f>
        <v>0</v>
      </c>
      <c r="F3270" s="1" t="b">
        <f>IF(G3270&lt;&gt;"", IF(COUNTIF($G$2:G3269, G3270), INDEX($A$2:$G$100000, MATCH(G3270, $G$2:G3269,0),1), FALSE), FALSE)</f>
        <v>0</v>
      </c>
      <c r="G3270" s="1">
        <v>58315</v>
      </c>
      <c r="H3270" s="1" t="s">
        <v>3381</v>
      </c>
    </row>
    <row r="3271" spans="1:8" x14ac:dyDescent="0.2">
      <c r="A3271" s="1">
        <v>3277</v>
      </c>
      <c r="B3271" s="1" t="str">
        <f t="shared" si="51"/>
        <v>SSA Solar of CO 1, LLC</v>
      </c>
      <c r="C3271" s="1" t="b">
        <f>IF(D3271&lt;&gt;"",IF(COUNTIF($D$2:D3270, D3271), INDEX($A$2:$D$100000, MATCH(D3271, $D$2:D3270,0),1), FALSE), FALSE)</f>
        <v>0</v>
      </c>
      <c r="F3271" s="1" t="b">
        <f>IF(G3271&lt;&gt;"", IF(COUNTIF($G$2:G3270, G3271), INDEX($A$2:$G$100000, MATCH(G3271, $G$2:G3270,0),1), FALSE), FALSE)</f>
        <v>0</v>
      </c>
      <c r="G3271" s="1">
        <v>58467</v>
      </c>
      <c r="H3271" s="1" t="s">
        <v>3382</v>
      </c>
    </row>
    <row r="3272" spans="1:8" x14ac:dyDescent="0.2">
      <c r="A3272" s="1">
        <v>3278</v>
      </c>
      <c r="B3272" s="1" t="str">
        <f t="shared" si="51"/>
        <v>SSA Solar of NJ LLC</v>
      </c>
      <c r="C3272" s="1" t="b">
        <f>IF(D3272&lt;&gt;"",IF(COUNTIF($D$2:D3271, D3272), INDEX($A$2:$D$100000, MATCH(D3272, $D$2:D3271,0),1), FALSE), FALSE)</f>
        <v>0</v>
      </c>
      <c r="F3272" s="1" t="b">
        <f>IF(G3272&lt;&gt;"", IF(COUNTIF($G$2:G3271, G3272), INDEX($A$2:$G$100000, MATCH(G3272, $G$2:G3271,0),1), FALSE), FALSE)</f>
        <v>0</v>
      </c>
      <c r="G3272" s="1">
        <v>58316</v>
      </c>
      <c r="H3272" s="1" t="s">
        <v>3383</v>
      </c>
    </row>
    <row r="3273" spans="1:8" x14ac:dyDescent="0.2">
      <c r="A3273" s="1">
        <v>3279</v>
      </c>
      <c r="B3273" s="1" t="str">
        <f t="shared" si="51"/>
        <v>SSA Solar of NM 3, LLC</v>
      </c>
      <c r="C3273" s="1" t="b">
        <f>IF(D3273&lt;&gt;"",IF(COUNTIF($D$2:D3272, D3273), INDEX($A$2:$D$100000, MATCH(D3273, $D$2:D3272,0),1), FALSE), FALSE)</f>
        <v>0</v>
      </c>
      <c r="F3273" s="1" t="b">
        <f>IF(G3273&lt;&gt;"", IF(COUNTIF($G$2:G3272, G3273), INDEX($A$2:$G$100000, MATCH(G3273, $G$2:G3272,0),1), FALSE), FALSE)</f>
        <v>0</v>
      </c>
      <c r="G3273" s="1">
        <v>60127</v>
      </c>
      <c r="H3273" s="1" t="s">
        <v>3384</v>
      </c>
    </row>
    <row r="3274" spans="1:8" x14ac:dyDescent="0.2">
      <c r="A3274" s="1">
        <v>3280</v>
      </c>
      <c r="B3274" s="1" t="str">
        <f t="shared" si="51"/>
        <v>SSA Solar of NM 4, LLC</v>
      </c>
      <c r="C3274" s="1" t="b">
        <f>IF(D3274&lt;&gt;"",IF(COUNTIF($D$2:D3273, D3274), INDEX($A$2:$D$100000, MATCH(D3274, $D$2:D3273,0),1), FALSE), FALSE)</f>
        <v>0</v>
      </c>
      <c r="F3274" s="1" t="b">
        <f>IF(G3274&lt;&gt;"", IF(COUNTIF($G$2:G3273, G3274), INDEX($A$2:$G$100000, MATCH(G3274, $G$2:G3273,0),1), FALSE), FALSE)</f>
        <v>0</v>
      </c>
      <c r="G3274" s="1">
        <v>59424</v>
      </c>
      <c r="H3274" s="1" t="s">
        <v>3385</v>
      </c>
    </row>
    <row r="3275" spans="1:8" x14ac:dyDescent="0.2">
      <c r="A3275" s="1">
        <v>3281</v>
      </c>
      <c r="B3275" s="1" t="str">
        <f t="shared" si="51"/>
        <v>SSA Solar of NM, LLC</v>
      </c>
      <c r="C3275" s="1" t="b">
        <f>IF(D3275&lt;&gt;"",IF(COUNTIF($D$2:D3274, D3275), INDEX($A$2:$D$100000, MATCH(D3275, $D$2:D3274,0),1), FALSE), FALSE)</f>
        <v>0</v>
      </c>
      <c r="F3275" s="1" t="b">
        <f>IF(G3275&lt;&gt;"", IF(COUNTIF($G$2:G3274, G3275), INDEX($A$2:$G$100000, MATCH(G3275, $G$2:G3274,0),1), FALSE), FALSE)</f>
        <v>0</v>
      </c>
      <c r="G3275" s="1">
        <v>58621</v>
      </c>
      <c r="H3275" s="1" t="s">
        <v>3386</v>
      </c>
    </row>
    <row r="3276" spans="1:8" x14ac:dyDescent="0.2">
      <c r="A3276" s="1">
        <v>3282</v>
      </c>
      <c r="B3276" s="1" t="str">
        <f t="shared" si="51"/>
        <v>SSA Solar of NY LLC</v>
      </c>
      <c r="C3276" s="1" t="b">
        <f>IF(D3276&lt;&gt;"",IF(COUNTIF($D$2:D3275, D3276), INDEX($A$2:$D$100000, MATCH(D3276, $D$2:D3275,0),1), FALSE), FALSE)</f>
        <v>0</v>
      </c>
      <c r="F3276" s="1" t="b">
        <f>IF(G3276&lt;&gt;"", IF(COUNTIF($G$2:G3275, G3276), INDEX($A$2:$G$100000, MATCH(G3276, $G$2:G3275,0),1), FALSE), FALSE)</f>
        <v>0</v>
      </c>
      <c r="G3276" s="1">
        <v>59356</v>
      </c>
      <c r="H3276" s="1" t="s">
        <v>3387</v>
      </c>
    </row>
    <row r="3277" spans="1:8" x14ac:dyDescent="0.2">
      <c r="A3277" s="1">
        <v>3283</v>
      </c>
      <c r="B3277" s="1" t="str">
        <f t="shared" si="51"/>
        <v>St Joseph's Hospital</v>
      </c>
      <c r="C3277" s="1" t="b">
        <f>IF(D3277&lt;&gt;"",IF(COUNTIF($D$2:D3276, D3277), INDEX($A$2:$D$100000, MATCH(D3277, $D$2:D3276,0),1), FALSE), FALSE)</f>
        <v>0</v>
      </c>
      <c r="F3277" s="1" t="b">
        <f>IF(G3277&lt;&gt;"", IF(COUNTIF($G$2:G3276, G3277), INDEX($A$2:$G$100000, MATCH(G3277, $G$2:G3276,0),1), FALSE), FALSE)</f>
        <v>0</v>
      </c>
      <c r="G3277" s="1">
        <v>17887</v>
      </c>
      <c r="H3277" s="1" t="s">
        <v>3388</v>
      </c>
    </row>
    <row r="3278" spans="1:8" x14ac:dyDescent="0.2">
      <c r="A3278" s="1">
        <v>3284</v>
      </c>
      <c r="B3278" s="1" t="str">
        <f t="shared" si="51"/>
        <v>St Mary's Hospital</v>
      </c>
      <c r="C3278" s="1" t="b">
        <f>IF(D3278&lt;&gt;"",IF(COUNTIF($D$2:D3277, D3278), INDEX($A$2:$D$100000, MATCH(D3278, $D$2:D3277,0),1), FALSE), FALSE)</f>
        <v>0</v>
      </c>
      <c r="F3278" s="1" t="b">
        <f>IF(G3278&lt;&gt;"", IF(COUNTIF($G$2:G3277, G3278), INDEX($A$2:$G$100000, MATCH(G3278, $G$2:G3277,0),1), FALSE), FALSE)</f>
        <v>0</v>
      </c>
      <c r="G3278" s="1">
        <v>17897</v>
      </c>
      <c r="H3278" s="1" t="s">
        <v>3389</v>
      </c>
    </row>
    <row r="3279" spans="1:8" x14ac:dyDescent="0.2">
      <c r="A3279" s="1">
        <v>3285</v>
      </c>
      <c r="B3279" s="1" t="str">
        <f t="shared" si="51"/>
        <v>St Paul Cogeneration LLC</v>
      </c>
      <c r="C3279" s="1" t="b">
        <f>IF(D3279&lt;&gt;"",IF(COUNTIF($D$2:D3278, D3279), INDEX($A$2:$D$100000, MATCH(D3279, $D$2:D3278,0),1), FALSE), FALSE)</f>
        <v>0</v>
      </c>
      <c r="F3279" s="1" t="b">
        <f>IF(G3279&lt;&gt;"", IF(COUNTIF($G$2:G3278, G3279), INDEX($A$2:$G$100000, MATCH(G3279, $G$2:G3278,0),1), FALSE), FALSE)</f>
        <v>0</v>
      </c>
      <c r="G3279" s="1">
        <v>55893</v>
      </c>
      <c r="H3279" s="1" t="s">
        <v>3390</v>
      </c>
    </row>
    <row r="3280" spans="1:8" x14ac:dyDescent="0.2">
      <c r="A3280" s="1">
        <v>3286</v>
      </c>
      <c r="B3280" s="1" t="str">
        <f t="shared" si="51"/>
        <v>St. Olaf College</v>
      </c>
      <c r="C3280" s="1" t="b">
        <f>IF(D3280&lt;&gt;"",IF(COUNTIF($D$2:D3279, D3280), INDEX($A$2:$D$100000, MATCH(D3280, $D$2:D3279,0),1), FALSE), FALSE)</f>
        <v>0</v>
      </c>
      <c r="F3280" s="1" t="b">
        <f>IF(G3280&lt;&gt;"", IF(COUNTIF($G$2:G3279, G3280), INDEX($A$2:$G$100000, MATCH(G3280, $G$2:G3279,0),1), FALSE), FALSE)</f>
        <v>0</v>
      </c>
      <c r="G3280" s="1">
        <v>58828</v>
      </c>
      <c r="H3280" s="1" t="s">
        <v>3391</v>
      </c>
    </row>
    <row r="3281" spans="1:8" x14ac:dyDescent="0.2">
      <c r="A3281" s="1">
        <v>3287</v>
      </c>
      <c r="B3281" s="1" t="str">
        <f t="shared" si="51"/>
        <v>Stagecoach Solar</v>
      </c>
      <c r="C3281" s="1" t="b">
        <f>IF(D3281&lt;&gt;"",IF(COUNTIF($D$2:D3280, D3281), INDEX($A$2:$D$100000, MATCH(D3281, $D$2:D3280,0),1), FALSE), FALSE)</f>
        <v>0</v>
      </c>
      <c r="F3281" s="1" t="b">
        <f>IF(G3281&lt;&gt;"", IF(COUNTIF($G$2:G3280, G3281), INDEX($A$2:$G$100000, MATCH(G3281, $G$2:G3280,0),1), FALSE), FALSE)</f>
        <v>0</v>
      </c>
      <c r="G3281" s="1">
        <v>59350</v>
      </c>
      <c r="H3281" s="1" t="s">
        <v>3392</v>
      </c>
    </row>
    <row r="3282" spans="1:8" x14ac:dyDescent="0.2">
      <c r="A3282" s="1">
        <v>3288</v>
      </c>
      <c r="B3282" s="1" t="str">
        <f t="shared" si="51"/>
        <v>Stahl Wind Energy LLC</v>
      </c>
      <c r="C3282" s="1" t="b">
        <f>IF(D3282&lt;&gt;"",IF(COUNTIF($D$2:D3281, D3282), INDEX($A$2:$D$100000, MATCH(D3282, $D$2:D3281,0),1), FALSE), FALSE)</f>
        <v>0</v>
      </c>
      <c r="F3282" s="1" t="b">
        <f>IF(G3282&lt;&gt;"", IF(COUNTIF($G$2:G3281, G3282), INDEX($A$2:$G$100000, MATCH(G3282, $G$2:G3281,0),1), FALSE), FALSE)</f>
        <v>0</v>
      </c>
      <c r="G3282" s="1">
        <v>54790</v>
      </c>
      <c r="H3282" s="1" t="s">
        <v>3393</v>
      </c>
    </row>
    <row r="3283" spans="1:8" x14ac:dyDescent="0.2">
      <c r="A3283" s="1">
        <v>3289</v>
      </c>
      <c r="B3283" s="1" t="str">
        <f t="shared" si="51"/>
        <v>Star  West Gen Griffith Energy LLC</v>
      </c>
      <c r="C3283" s="1" t="b">
        <f>IF(D3283&lt;&gt;"",IF(COUNTIF($D$2:D3282, D3283), INDEX($A$2:$D$100000, MATCH(D3283, $D$2:D3282,0),1), FALSE), FALSE)</f>
        <v>0</v>
      </c>
      <c r="F3283" s="1" t="b">
        <f>IF(G3283&lt;&gt;"", IF(COUNTIF($G$2:G3282, G3283), INDEX($A$2:$G$100000, MATCH(G3283, $G$2:G3282,0),1), FALSE), FALSE)</f>
        <v>0</v>
      </c>
      <c r="G3283" s="1">
        <v>56090</v>
      </c>
      <c r="H3283" s="1" t="s">
        <v>3394</v>
      </c>
    </row>
    <row r="3284" spans="1:8" x14ac:dyDescent="0.2">
      <c r="A3284" s="1">
        <v>3290</v>
      </c>
      <c r="B3284" s="1" t="str">
        <f t="shared" si="51"/>
        <v>Starrett City Inc</v>
      </c>
      <c r="C3284" s="1" t="b">
        <f>IF(D3284&lt;&gt;"",IF(COUNTIF($D$2:D3283, D3284), INDEX($A$2:$D$100000, MATCH(D3284, $D$2:D3283,0),1), FALSE), FALSE)</f>
        <v>0</v>
      </c>
      <c r="F3284" s="1" t="b">
        <f>IF(G3284&lt;&gt;"", IF(COUNTIF($G$2:G3283, G3284), INDEX($A$2:$G$100000, MATCH(G3284, $G$2:G3283,0),1), FALSE), FALSE)</f>
        <v>0</v>
      </c>
      <c r="G3284" s="1">
        <v>18020</v>
      </c>
      <c r="H3284" s="1" t="s">
        <v>3395</v>
      </c>
    </row>
    <row r="3285" spans="1:8" x14ac:dyDescent="0.2">
      <c r="A3285" s="1">
        <v>3291</v>
      </c>
      <c r="B3285" s="1" t="str">
        <f t="shared" si="51"/>
        <v>State Auto Insurance, Inc.</v>
      </c>
      <c r="C3285" s="1" t="b">
        <f>IF(D3285&lt;&gt;"",IF(COUNTIF($D$2:D3284, D3285), INDEX($A$2:$D$100000, MATCH(D3285, $D$2:D3284,0),1), FALSE), FALSE)</f>
        <v>0</v>
      </c>
      <c r="F3285" s="1" t="b">
        <f>IF(G3285&lt;&gt;"", IF(COUNTIF($G$2:G3284, G3285), INDEX($A$2:$G$100000, MATCH(G3285, $G$2:G3284,0),1), FALSE), FALSE)</f>
        <v>0</v>
      </c>
      <c r="G3285" s="1">
        <v>49989</v>
      </c>
      <c r="H3285" s="1" t="s">
        <v>3396</v>
      </c>
    </row>
    <row r="3286" spans="1:8" x14ac:dyDescent="0.2">
      <c r="A3286" s="1">
        <v>3292</v>
      </c>
      <c r="B3286" s="1" t="str">
        <f t="shared" si="51"/>
        <v>State Correctnl Inst Laurel Highlands</v>
      </c>
      <c r="C3286" s="1" t="b">
        <f>IF(D3286&lt;&gt;"",IF(COUNTIF($D$2:D3285, D3286), INDEX($A$2:$D$100000, MATCH(D3286, $D$2:D3285,0),1), FALSE), FALSE)</f>
        <v>0</v>
      </c>
      <c r="F3286" s="1" t="b">
        <f>IF(G3286&lt;&gt;"", IF(COUNTIF($G$2:G3285, G3286), INDEX($A$2:$G$100000, MATCH(G3286, $G$2:G3285,0),1), FALSE), FALSE)</f>
        <v>0</v>
      </c>
      <c r="G3286" s="1">
        <v>59526</v>
      </c>
      <c r="H3286" s="1" t="s">
        <v>3397</v>
      </c>
    </row>
    <row r="3287" spans="1:8" x14ac:dyDescent="0.2">
      <c r="A3287" s="1">
        <v>3293</v>
      </c>
      <c r="B3287" s="1" t="str">
        <f t="shared" si="51"/>
        <v>State Fair Community College</v>
      </c>
      <c r="C3287" s="1" t="b">
        <f>IF(D3287&lt;&gt;"",IF(COUNTIF($D$2:D3286, D3287), INDEX($A$2:$D$100000, MATCH(D3287, $D$2:D3286,0),1), FALSE), FALSE)</f>
        <v>0</v>
      </c>
      <c r="F3287" s="1" t="b">
        <f>IF(G3287&lt;&gt;"", IF(COUNTIF($G$2:G3286, G3287), INDEX($A$2:$G$100000, MATCH(G3287, $G$2:G3286,0),1), FALSE), FALSE)</f>
        <v>0</v>
      </c>
      <c r="G3287" s="1">
        <v>58418</v>
      </c>
      <c r="H3287" s="1" t="s">
        <v>3398</v>
      </c>
    </row>
    <row r="3288" spans="1:8" x14ac:dyDescent="0.2">
      <c r="A3288" s="1">
        <v>3294</v>
      </c>
      <c r="B3288" s="1" t="str">
        <f t="shared" si="51"/>
        <v>State Farm Insurance</v>
      </c>
      <c r="C3288" s="1" t="b">
        <f>IF(D3288&lt;&gt;"",IF(COUNTIF($D$2:D3287, D3288), INDEX($A$2:$D$100000, MATCH(D3288, $D$2:D3287,0),1), FALSE), FALSE)</f>
        <v>0</v>
      </c>
      <c r="F3288" s="1" t="b">
        <f>IF(G3288&lt;&gt;"", IF(COUNTIF($G$2:G3287, G3288), INDEX($A$2:$G$100000, MATCH(G3288, $G$2:G3287,0),1), FALSE), FALSE)</f>
        <v>0</v>
      </c>
      <c r="G3288" s="1">
        <v>56076</v>
      </c>
      <c r="H3288" s="1" t="s">
        <v>3399</v>
      </c>
    </row>
    <row r="3289" spans="1:8" x14ac:dyDescent="0.2">
      <c r="A3289" s="1">
        <v>3295</v>
      </c>
      <c r="B3289" s="1" t="str">
        <f t="shared" si="51"/>
        <v>State Farm Mutual Auto Ins Co</v>
      </c>
      <c r="C3289" s="1" t="b">
        <f>IF(D3289&lt;&gt;"",IF(COUNTIF($D$2:D3288, D3289), INDEX($A$2:$D$100000, MATCH(D3289, $D$2:D3288,0),1), FALSE), FALSE)</f>
        <v>0</v>
      </c>
      <c r="F3289" s="1" t="b">
        <f>IF(G3289&lt;&gt;"", IF(COUNTIF($G$2:G3288, G3289), INDEX($A$2:$G$100000, MATCH(G3289, $G$2:G3288,0),1), FALSE), FALSE)</f>
        <v>0</v>
      </c>
      <c r="G3289" s="1">
        <v>18016</v>
      </c>
      <c r="H3289" s="1" t="s">
        <v>3400</v>
      </c>
    </row>
    <row r="3290" spans="1:8" x14ac:dyDescent="0.2">
      <c r="A3290" s="1">
        <v>3296</v>
      </c>
      <c r="B3290" s="1" t="str">
        <f t="shared" si="51"/>
        <v>State Farm Mutual Auto Ins Co</v>
      </c>
      <c r="C3290" s="1" t="b">
        <f>IF(D3290&lt;&gt;"",IF(COUNTIF($D$2:D3289, D3290), INDEX($A$2:$D$100000, MATCH(D3290, $D$2:D3289,0),1), FALSE), FALSE)</f>
        <v>0</v>
      </c>
      <c r="F3290" s="1" t="b">
        <f>IF(G3290&lt;&gt;"", IF(COUNTIF($G$2:G3289, G3290), INDEX($A$2:$G$100000, MATCH(G3290, $G$2:G3289,0),1), FALSE), FALSE)</f>
        <v>0</v>
      </c>
      <c r="G3290" s="1">
        <v>18050</v>
      </c>
      <c r="H3290" s="1" t="s">
        <v>3400</v>
      </c>
    </row>
    <row r="3291" spans="1:8" x14ac:dyDescent="0.2">
      <c r="A3291" s="1">
        <v>3297</v>
      </c>
      <c r="B3291" s="1" t="str">
        <f t="shared" si="51"/>
        <v>State of CA DGS BPM</v>
      </c>
      <c r="C3291" s="1" t="b">
        <f>IF(D3291&lt;&gt;"",IF(COUNTIF($D$2:D3290, D3291), INDEX($A$2:$D$100000, MATCH(D3291, $D$2:D3290,0),1), FALSE), FALSE)</f>
        <v>0</v>
      </c>
      <c r="F3291" s="1" t="b">
        <f>IF(G3291&lt;&gt;"", IF(COUNTIF($G$2:G3290, G3291), INDEX($A$2:$G$100000, MATCH(G3291, $G$2:G3290,0),1), FALSE), FALSE)</f>
        <v>0</v>
      </c>
      <c r="G3291" s="1">
        <v>58548</v>
      </c>
      <c r="H3291" s="1" t="s">
        <v>3401</v>
      </c>
    </row>
    <row r="3292" spans="1:8" x14ac:dyDescent="0.2">
      <c r="A3292" s="1">
        <v>3298</v>
      </c>
      <c r="B3292" s="1" t="str">
        <f t="shared" si="51"/>
        <v>State of Wisconsin</v>
      </c>
      <c r="C3292" s="1" t="b">
        <f>IF(D3292&lt;&gt;"",IF(COUNTIF($D$2:D3291, D3292), INDEX($A$2:$D$100000, MATCH(D3292, $D$2:D3291,0),1), FALSE), FALSE)</f>
        <v>0</v>
      </c>
      <c r="F3292" s="1" t="b">
        <f>IF(G3292&lt;&gt;"", IF(COUNTIF($G$2:G3291, G3292), INDEX($A$2:$G$100000, MATCH(G3292, $G$2:G3291,0),1), FALSE), FALSE)</f>
        <v>0</v>
      </c>
      <c r="G3292" s="1">
        <v>18028</v>
      </c>
      <c r="H3292" s="1" t="s">
        <v>3402</v>
      </c>
    </row>
    <row r="3293" spans="1:8" x14ac:dyDescent="0.2">
      <c r="A3293" s="1">
        <v>3299</v>
      </c>
      <c r="B3293" s="1" t="str">
        <f t="shared" si="51"/>
        <v>State-Fuel Level Increment</v>
      </c>
      <c r="C3293" s="1" t="b">
        <f>IF(D3293&lt;&gt;"",IF(COUNTIF($D$2:D3292, D3293), INDEX($A$2:$D$100000, MATCH(D3293, $D$2:D3292,0),1), FALSE), FALSE)</f>
        <v>0</v>
      </c>
      <c r="F3293" s="1" t="b">
        <f>IF(G3293&lt;&gt;"", IF(COUNTIF($G$2:G3292, G3293), INDEX($A$2:$G$100000, MATCH(G3293, $G$2:G3292,0),1), FALSE), FALSE)</f>
        <v>0</v>
      </c>
      <c r="G3293" s="1">
        <v>99999</v>
      </c>
      <c r="H3293" s="1" t="s">
        <v>3403</v>
      </c>
    </row>
    <row r="3294" spans="1:8" x14ac:dyDescent="0.2">
      <c r="A3294" s="1">
        <v>3300</v>
      </c>
      <c r="B3294" s="1" t="str">
        <f t="shared" si="51"/>
        <v>Steamboat Development Corp</v>
      </c>
      <c r="C3294" s="1" t="b">
        <f>IF(D3294&lt;&gt;"",IF(COUNTIF($D$2:D3293, D3294), INDEX($A$2:$D$100000, MATCH(D3294, $D$2:D3293,0),1), FALSE), FALSE)</f>
        <v>0</v>
      </c>
      <c r="F3294" s="1" t="b">
        <f>IF(G3294&lt;&gt;"", IF(COUNTIF($G$2:G3293, G3294), INDEX($A$2:$G$100000, MATCH(G3294, $G$2:G3293,0),1), FALSE), FALSE)</f>
        <v>0</v>
      </c>
      <c r="G3294" s="1">
        <v>18031</v>
      </c>
      <c r="H3294" s="1" t="s">
        <v>3404</v>
      </c>
    </row>
    <row r="3295" spans="1:8" x14ac:dyDescent="0.2">
      <c r="A3295" s="1">
        <v>3301</v>
      </c>
      <c r="B3295" s="1" t="str">
        <f t="shared" si="51"/>
        <v>Steele Flats Wind Project LLC</v>
      </c>
      <c r="C3295" s="1" t="b">
        <f>IF(D3295&lt;&gt;"",IF(COUNTIF($D$2:D3294, D3295), INDEX($A$2:$D$100000, MATCH(D3295, $D$2:D3294,0),1), FALSE), FALSE)</f>
        <v>0</v>
      </c>
      <c r="F3295" s="1" t="b">
        <f>IF(G3295&lt;&gt;"", IF(COUNTIF($G$2:G3294, G3295), INDEX($A$2:$G$100000, MATCH(G3295, $G$2:G3294,0),1), FALSE), FALSE)</f>
        <v>0</v>
      </c>
      <c r="G3295" s="1">
        <v>58551</v>
      </c>
      <c r="H3295" s="1" t="s">
        <v>3405</v>
      </c>
    </row>
    <row r="3296" spans="1:8" x14ac:dyDescent="0.2">
      <c r="A3296" s="1">
        <v>3302</v>
      </c>
      <c r="B3296" s="1" t="str">
        <f t="shared" si="51"/>
        <v>Stephens Ranch Wind Energy LLC</v>
      </c>
      <c r="C3296" s="1" t="b">
        <f>IF(D3296&lt;&gt;"",IF(COUNTIF($D$2:D3295, D3296), INDEX($A$2:$D$100000, MATCH(D3296, $D$2:D3295,0),1), FALSE), FALSE)</f>
        <v>0</v>
      </c>
      <c r="F3296" s="1" t="b">
        <f>IF(G3296&lt;&gt;"", IF(COUNTIF($G$2:G3295, G3296), INDEX($A$2:$G$100000, MATCH(G3296, $G$2:G3295,0),1), FALSE), FALSE)</f>
        <v>0</v>
      </c>
      <c r="G3296" s="1">
        <v>57355</v>
      </c>
      <c r="H3296" s="1" t="s">
        <v>3406</v>
      </c>
    </row>
    <row r="3297" spans="1:8" x14ac:dyDescent="0.2">
      <c r="A3297" s="1">
        <v>3303</v>
      </c>
      <c r="B3297" s="1" t="str">
        <f t="shared" si="51"/>
        <v>Sterling Power Partners LP</v>
      </c>
      <c r="C3297" s="1" t="b">
        <f>IF(D3297&lt;&gt;"",IF(COUNTIF($D$2:D3296, D3297), INDEX($A$2:$D$100000, MATCH(D3297, $D$2:D3296,0),1), FALSE), FALSE)</f>
        <v>0</v>
      </c>
      <c r="F3297" s="1" t="b">
        <f>IF(G3297&lt;&gt;"", IF(COUNTIF($G$2:G3296, G3297), INDEX($A$2:$G$100000, MATCH(G3297, $G$2:G3296,0),1), FALSE), FALSE)</f>
        <v>0</v>
      </c>
      <c r="G3297" s="1">
        <v>14182</v>
      </c>
      <c r="H3297" s="1" t="s">
        <v>3407</v>
      </c>
    </row>
    <row r="3298" spans="1:8" x14ac:dyDescent="0.2">
      <c r="A3298" s="1">
        <v>3304</v>
      </c>
      <c r="B3298" s="1" t="str">
        <f t="shared" si="51"/>
        <v>Stevens Community Medical Center</v>
      </c>
      <c r="C3298" s="1" t="b">
        <f>IF(D3298&lt;&gt;"",IF(COUNTIF($D$2:D3297, D3298), INDEX($A$2:$D$100000, MATCH(D3298, $D$2:D3297,0),1), FALSE), FALSE)</f>
        <v>0</v>
      </c>
      <c r="F3298" s="1" t="b">
        <f>IF(G3298&lt;&gt;"", IF(COUNTIF($G$2:G3297, G3298), INDEX($A$2:$G$100000, MATCH(G3298, $G$2:G3297,0),1), FALSE), FALSE)</f>
        <v>0</v>
      </c>
      <c r="G3298" s="1">
        <v>49993</v>
      </c>
      <c r="H3298" s="1" t="s">
        <v>3408</v>
      </c>
    </row>
    <row r="3299" spans="1:8" x14ac:dyDescent="0.2">
      <c r="A3299" s="1">
        <v>3305</v>
      </c>
      <c r="B3299" s="1" t="str">
        <f t="shared" si="51"/>
        <v>Stikeleather Farm, LLC</v>
      </c>
      <c r="C3299" s="1" t="b">
        <f>IF(D3299&lt;&gt;"",IF(COUNTIF($D$2:D3298, D3299), INDEX($A$2:$D$100000, MATCH(D3299, $D$2:D3298,0),1), FALSE), FALSE)</f>
        <v>0</v>
      </c>
      <c r="F3299" s="1" t="b">
        <f>IF(G3299&lt;&gt;"", IF(COUNTIF($G$2:G3298, G3299), INDEX($A$2:$G$100000, MATCH(G3299, $G$2:G3298,0),1), FALSE), FALSE)</f>
        <v>0</v>
      </c>
      <c r="G3299" s="1">
        <v>59340</v>
      </c>
      <c r="H3299" s="1" t="s">
        <v>3409</v>
      </c>
    </row>
    <row r="3300" spans="1:8" x14ac:dyDescent="0.2">
      <c r="A3300" s="1">
        <v>3306</v>
      </c>
      <c r="B3300" s="1" t="str">
        <f t="shared" si="51"/>
        <v>Stillwater Associates</v>
      </c>
      <c r="C3300" s="1" t="b">
        <f>IF(D3300&lt;&gt;"",IF(COUNTIF($D$2:D3299, D3300), INDEX($A$2:$D$100000, MATCH(D3300, $D$2:D3299,0),1), FALSE), FALSE)</f>
        <v>0</v>
      </c>
      <c r="F3300" s="1" t="b">
        <f>IF(G3300&lt;&gt;"", IF(COUNTIF($G$2:G3299, G3300), INDEX($A$2:$G$100000, MATCH(G3300, $G$2:G3299,0),1), FALSE), FALSE)</f>
        <v>0</v>
      </c>
      <c r="G3300" s="1">
        <v>18121</v>
      </c>
      <c r="H3300" s="1" t="s">
        <v>3410</v>
      </c>
    </row>
    <row r="3301" spans="1:8" x14ac:dyDescent="0.2">
      <c r="A3301" s="1">
        <v>3307</v>
      </c>
      <c r="B3301" s="1" t="str">
        <f t="shared" si="51"/>
        <v>Stillwater Utilities Authority</v>
      </c>
      <c r="C3301" s="1" t="b">
        <f>IF(D3301&lt;&gt;"",IF(COUNTIF($D$2:D3300, D3301), INDEX($A$2:$D$100000, MATCH(D3301, $D$2:D3300,0),1), FALSE), FALSE)</f>
        <v>0</v>
      </c>
      <c r="F3301" s="1" t="b">
        <f>IF(G3301&lt;&gt;"", IF(COUNTIF($G$2:G3300, G3301), INDEX($A$2:$G$100000, MATCH(G3301, $G$2:G3300,0),1), FALSE), FALSE)</f>
        <v>0</v>
      </c>
      <c r="G3301" s="1">
        <v>18125</v>
      </c>
      <c r="H3301" s="1" t="s">
        <v>3411</v>
      </c>
    </row>
    <row r="3302" spans="1:8" x14ac:dyDescent="0.2">
      <c r="A3302" s="1">
        <v>3308</v>
      </c>
      <c r="B3302" s="1" t="str">
        <f t="shared" si="51"/>
        <v>Stimson Lumber Company</v>
      </c>
      <c r="C3302" s="1" t="b">
        <f>IF(D3302&lt;&gt;"",IF(COUNTIF($D$2:D3301, D3302), INDEX($A$2:$D$100000, MATCH(D3302, $D$2:D3301,0),1), FALSE), FALSE)</f>
        <v>0</v>
      </c>
      <c r="F3302" s="1" t="b">
        <f>IF(G3302&lt;&gt;"", IF(COUNTIF($G$2:G3301, G3302), INDEX($A$2:$G$100000, MATCH(G3302, $G$2:G3301,0),1), FALSE), FALSE)</f>
        <v>0</v>
      </c>
      <c r="G3302" s="1">
        <v>54900</v>
      </c>
      <c r="H3302" s="1" t="s">
        <v>3412</v>
      </c>
    </row>
    <row r="3303" spans="1:8" x14ac:dyDescent="0.2">
      <c r="A3303" s="1">
        <v>3309</v>
      </c>
      <c r="B3303" s="1" t="str">
        <f t="shared" si="51"/>
        <v>Stony Creek Wind Farm NY</v>
      </c>
      <c r="C3303" s="1" t="b">
        <f>IF(D3303&lt;&gt;"",IF(COUNTIF($D$2:D3302, D3303), INDEX($A$2:$D$100000, MATCH(D3303, $D$2:D3302,0),1), FALSE), FALSE)</f>
        <v>0</v>
      </c>
      <c r="F3303" s="1" t="b">
        <f>IF(G3303&lt;&gt;"", IF(COUNTIF($G$2:G3302, G3303), INDEX($A$2:$G$100000, MATCH(G3303, $G$2:G3302,0),1), FALSE), FALSE)</f>
        <v>0</v>
      </c>
      <c r="G3303" s="1">
        <v>57469</v>
      </c>
      <c r="H3303" s="1" t="s">
        <v>3413</v>
      </c>
    </row>
    <row r="3304" spans="1:8" x14ac:dyDescent="0.2">
      <c r="A3304" s="1">
        <v>3310</v>
      </c>
      <c r="B3304" s="1" t="str">
        <f t="shared" si="51"/>
        <v>Stout Farm, LLC</v>
      </c>
      <c r="C3304" s="1" t="b">
        <f>IF(D3304&lt;&gt;"",IF(COUNTIF($D$2:D3303, D3304), INDEX($A$2:$D$100000, MATCH(D3304, $D$2:D3303,0),1), FALSE), FALSE)</f>
        <v>0</v>
      </c>
      <c r="F3304" s="1" t="b">
        <f>IF(G3304&lt;&gt;"", IF(COUNTIF($G$2:G3303, G3304), INDEX($A$2:$G$100000, MATCH(G3304, $G$2:G3303,0),1), FALSE), FALSE)</f>
        <v>0</v>
      </c>
      <c r="G3304" s="1">
        <v>59326</v>
      </c>
      <c r="H3304" s="1" t="s">
        <v>3414</v>
      </c>
    </row>
    <row r="3305" spans="1:8" x14ac:dyDescent="0.2">
      <c r="A3305" s="1">
        <v>3311</v>
      </c>
      <c r="B3305" s="1" t="str">
        <f t="shared" si="51"/>
        <v>STP Nuclear Operating Co</v>
      </c>
      <c r="C3305" s="1" t="b">
        <f>IF(D3305&lt;&gt;"",IF(COUNTIF($D$2:D3304, D3305), INDEX($A$2:$D$100000, MATCH(D3305, $D$2:D3304,0),1), FALSE), FALSE)</f>
        <v>0</v>
      </c>
      <c r="F3305" s="1" t="b">
        <f>IF(G3305&lt;&gt;"", IF(COUNTIF($G$2:G3304, G3305), INDEX($A$2:$G$100000, MATCH(G3305, $G$2:G3304,0),1), FALSE), FALSE)</f>
        <v>0</v>
      </c>
      <c r="G3305" s="1">
        <v>21535</v>
      </c>
      <c r="H3305" s="1" t="s">
        <v>3415</v>
      </c>
    </row>
    <row r="3306" spans="1:8" x14ac:dyDescent="0.2">
      <c r="A3306" s="1">
        <v>3312</v>
      </c>
      <c r="B3306" s="1" t="str">
        <f t="shared" si="51"/>
        <v>Strata Fund 2 Lessee LLC</v>
      </c>
      <c r="C3306" s="1" t="b">
        <f>IF(D3306&lt;&gt;"",IF(COUNTIF($D$2:D3305, D3306), INDEX($A$2:$D$100000, MATCH(D3306, $D$2:D3305,0),1), FALSE), FALSE)</f>
        <v>0</v>
      </c>
      <c r="F3306" s="1" t="b">
        <f>IF(G3306&lt;&gt;"", IF(COUNTIF($G$2:G3305, G3306), INDEX($A$2:$G$100000, MATCH(G3306, $G$2:G3305,0),1), FALSE), FALSE)</f>
        <v>0</v>
      </c>
      <c r="G3306" s="1">
        <v>58283</v>
      </c>
      <c r="H3306" s="1" t="s">
        <v>3416</v>
      </c>
    </row>
    <row r="3307" spans="1:8" x14ac:dyDescent="0.2">
      <c r="A3307" s="1">
        <v>3313</v>
      </c>
      <c r="B3307" s="1" t="str">
        <f t="shared" si="51"/>
        <v>Strata Roof 1, LLC</v>
      </c>
      <c r="C3307" s="1" t="b">
        <f>IF(D3307&lt;&gt;"",IF(COUNTIF($D$2:D3306, D3307), INDEX($A$2:$D$100000, MATCH(D3307, $D$2:D3306,0),1), FALSE), FALSE)</f>
        <v>0</v>
      </c>
      <c r="F3307" s="1" t="b">
        <f>IF(G3307&lt;&gt;"", IF(COUNTIF($G$2:G3306, G3307), INDEX($A$2:$G$100000, MATCH(G3307, $G$2:G3306,0),1), FALSE), FALSE)</f>
        <v>0</v>
      </c>
      <c r="G3307" s="1">
        <v>60004</v>
      </c>
      <c r="H3307" s="1" t="s">
        <v>3417</v>
      </c>
    </row>
    <row r="3308" spans="1:8" x14ac:dyDescent="0.2">
      <c r="A3308" s="1">
        <v>3314</v>
      </c>
      <c r="B3308" s="1" t="str">
        <f t="shared" si="51"/>
        <v>Strawberry Water Users Assn</v>
      </c>
      <c r="C3308" s="1" t="b">
        <f>IF(D3308&lt;&gt;"",IF(COUNTIF($D$2:D3307, D3308), INDEX($A$2:$D$100000, MATCH(D3308, $D$2:D3307,0),1), FALSE), FALSE)</f>
        <v>0</v>
      </c>
      <c r="F3308" s="1" t="b">
        <f>IF(G3308&lt;&gt;"", IF(COUNTIF($G$2:G3307, G3308), INDEX($A$2:$G$100000, MATCH(G3308, $G$2:G3307,0),1), FALSE), FALSE)</f>
        <v>0</v>
      </c>
      <c r="G3308" s="1">
        <v>18205</v>
      </c>
      <c r="H3308" s="1" t="s">
        <v>3418</v>
      </c>
    </row>
    <row r="3309" spans="1:8" x14ac:dyDescent="0.2">
      <c r="A3309" s="1">
        <v>3315</v>
      </c>
      <c r="B3309" s="1" t="str">
        <f t="shared" si="51"/>
        <v>STS Hydropower Ltd</v>
      </c>
      <c r="C3309" s="1" t="b">
        <f>IF(D3309&lt;&gt;"",IF(COUNTIF($D$2:D3308, D3309), INDEX($A$2:$D$100000, MATCH(D3309, $D$2:D3308,0),1), FALSE), FALSE)</f>
        <v>0</v>
      </c>
      <c r="F3309" s="1" t="b">
        <f>IF(G3309&lt;&gt;"", IF(COUNTIF($G$2:G3308, G3309), INDEX($A$2:$G$100000, MATCH(G3309, $G$2:G3308,0),1), FALSE), FALSE)</f>
        <v>0</v>
      </c>
      <c r="G3309" s="1">
        <v>18194</v>
      </c>
      <c r="H3309" s="1" t="s">
        <v>3419</v>
      </c>
    </row>
    <row r="3310" spans="1:8" x14ac:dyDescent="0.2">
      <c r="A3310" s="1">
        <v>3316</v>
      </c>
      <c r="B3310" s="1" t="str">
        <f t="shared" si="51"/>
        <v>STS HydroPower Ltd-Ada Dam</v>
      </c>
      <c r="C3310" s="1" t="b">
        <f>IF(D3310&lt;&gt;"",IF(COUNTIF($D$2:D3309, D3310), INDEX($A$2:$D$100000, MATCH(D3310, $D$2:D3309,0),1), FALSE), FALSE)</f>
        <v>0</v>
      </c>
      <c r="F3310" s="1" t="b">
        <f>IF(G3310&lt;&gt;"", IF(COUNTIF($G$2:G3309, G3310), INDEX($A$2:$G$100000, MATCH(G3310, $G$2:G3309,0),1), FALSE), FALSE)</f>
        <v>0</v>
      </c>
      <c r="G3310" s="1">
        <v>17976</v>
      </c>
      <c r="H3310" s="1" t="s">
        <v>3420</v>
      </c>
    </row>
    <row r="3311" spans="1:8" x14ac:dyDescent="0.2">
      <c r="A3311" s="1">
        <v>3317</v>
      </c>
      <c r="B3311" s="1" t="str">
        <f t="shared" si="51"/>
        <v>STS HydroPower Ltd-Cascade Dam</v>
      </c>
      <c r="C3311" s="1" t="b">
        <f>IF(D3311&lt;&gt;"",IF(COUNTIF($D$2:D3310, D3311), INDEX($A$2:$D$100000, MATCH(D3311, $D$2:D3310,0),1), FALSE), FALSE)</f>
        <v>0</v>
      </c>
      <c r="F3311" s="1" t="b">
        <f>IF(G3311&lt;&gt;"", IF(COUNTIF($G$2:G3310, G3311), INDEX($A$2:$G$100000, MATCH(G3311, $G$2:G3310,0),1), FALSE), FALSE)</f>
        <v>0</v>
      </c>
      <c r="G3311" s="1">
        <v>18415</v>
      </c>
      <c r="H3311" s="1" t="s">
        <v>3421</v>
      </c>
    </row>
    <row r="3312" spans="1:8" x14ac:dyDescent="0.2">
      <c r="A3312" s="1">
        <v>3318</v>
      </c>
      <c r="B3312" s="1" t="str">
        <f t="shared" si="51"/>
        <v>STS HydroPower Ltd-French LDam</v>
      </c>
      <c r="C3312" s="1" t="b">
        <f>IF(D3312&lt;&gt;"",IF(COUNTIF($D$2:D3311, D3312), INDEX($A$2:$D$100000, MATCH(D3312, $D$2:D3311,0),1), FALSE), FALSE)</f>
        <v>0</v>
      </c>
      <c r="F3312" s="1" t="b">
        <f>IF(G3312&lt;&gt;"", IF(COUNTIF($G$2:G3311, G3312), INDEX($A$2:$G$100000, MATCH(G3312, $G$2:G3311,0),1), FALSE), FALSE)</f>
        <v>0</v>
      </c>
      <c r="G3312" s="1">
        <v>18419</v>
      </c>
      <c r="H3312" s="1" t="s">
        <v>3422</v>
      </c>
    </row>
    <row r="3313" spans="1:8" x14ac:dyDescent="0.2">
      <c r="A3313" s="1">
        <v>3319</v>
      </c>
      <c r="B3313" s="1" t="str">
        <f t="shared" si="51"/>
        <v>STS HydroPower Ltd-Schoolfield Dam</v>
      </c>
      <c r="C3313" s="1" t="b">
        <f>IF(D3313&lt;&gt;"",IF(COUNTIF($D$2:D3312, D3313), INDEX($A$2:$D$100000, MATCH(D3313, $D$2:D3312,0),1), FALSE), FALSE)</f>
        <v>0</v>
      </c>
      <c r="F3313" s="1" t="b">
        <f>IF(G3313&lt;&gt;"", IF(COUNTIF($G$2:G3312, G3313), INDEX($A$2:$G$100000, MATCH(G3313, $G$2:G3312,0),1), FALSE), FALSE)</f>
        <v>0</v>
      </c>
      <c r="G3313" s="1">
        <v>18232</v>
      </c>
      <c r="H3313" s="1" t="s">
        <v>3423</v>
      </c>
    </row>
    <row r="3314" spans="1:8" x14ac:dyDescent="0.2">
      <c r="A3314" s="1">
        <v>3320</v>
      </c>
      <c r="B3314" s="1" t="str">
        <f t="shared" si="51"/>
        <v>SUEZ Energy Generation NA Inc</v>
      </c>
      <c r="C3314" s="1" t="b">
        <f>IF(D3314&lt;&gt;"",IF(COUNTIF($D$2:D3313, D3314), INDEX($A$2:$D$100000, MATCH(D3314, $D$2:D3313,0),1), FALSE), FALSE)</f>
        <v>0</v>
      </c>
      <c r="F3314" s="1" t="b">
        <f>IF(G3314&lt;&gt;"", IF(COUNTIF($G$2:G3313, G3314), INDEX($A$2:$G$100000, MATCH(G3314, $G$2:G3313,0),1), FALSE), FALSE)</f>
        <v>0</v>
      </c>
      <c r="G3314" s="1">
        <v>54824</v>
      </c>
      <c r="H3314" s="1" t="s">
        <v>3424</v>
      </c>
    </row>
    <row r="3315" spans="1:8" x14ac:dyDescent="0.2">
      <c r="A3315" s="1">
        <v>3321</v>
      </c>
      <c r="B3315" s="1" t="str">
        <f t="shared" si="51"/>
        <v>Sugar Run Solar, LLC</v>
      </c>
      <c r="C3315" s="1" t="b">
        <f>IF(D3315&lt;&gt;"",IF(COUNTIF($D$2:D3314, D3315), INDEX($A$2:$D$100000, MATCH(D3315, $D$2:D3314,0),1), FALSE), FALSE)</f>
        <v>0</v>
      </c>
      <c r="F3315" s="1" t="b">
        <f>IF(G3315&lt;&gt;"", IF(COUNTIF($G$2:G3314, G3315), INDEX($A$2:$G$100000, MATCH(G3315, $G$2:G3314,0),1), FALSE), FALSE)</f>
        <v>0</v>
      </c>
      <c r="G3315" s="1">
        <v>59952</v>
      </c>
      <c r="H3315" s="1" t="s">
        <v>3425</v>
      </c>
    </row>
    <row r="3316" spans="1:8" x14ac:dyDescent="0.2">
      <c r="A3316" s="1">
        <v>3322</v>
      </c>
      <c r="B3316" s="1" t="str">
        <f t="shared" si="51"/>
        <v>Sun Devil Solar LLC</v>
      </c>
      <c r="C3316" s="1" t="b">
        <f>IF(D3316&lt;&gt;"",IF(COUNTIF($D$2:D3315, D3316), INDEX($A$2:$D$100000, MATCH(D3316, $D$2:D3315,0),1), FALSE), FALSE)</f>
        <v>0</v>
      </c>
      <c r="F3316" s="1" t="b">
        <f>IF(G3316&lt;&gt;"", IF(COUNTIF($G$2:G3315, G3316), INDEX($A$2:$G$100000, MATCH(G3316, $G$2:G3315,0),1), FALSE), FALSE)</f>
        <v>0</v>
      </c>
      <c r="G3316" s="1">
        <v>59904</v>
      </c>
      <c r="H3316" s="1" t="s">
        <v>3426</v>
      </c>
    </row>
    <row r="3317" spans="1:8" x14ac:dyDescent="0.2">
      <c r="A3317" s="1">
        <v>3323</v>
      </c>
      <c r="B3317" s="1" t="str">
        <f t="shared" si="51"/>
        <v>Sun Harvest Solar, LLC</v>
      </c>
      <c r="C3317" s="1" t="b">
        <f>IF(D3317&lt;&gt;"",IF(COUNTIF($D$2:D3316, D3317), INDEX($A$2:$D$100000, MATCH(D3317, $D$2:D3316,0),1), FALSE), FALSE)</f>
        <v>0</v>
      </c>
      <c r="F3317" s="1" t="b">
        <f>IF(G3317&lt;&gt;"", IF(COUNTIF($G$2:G3316, G3317), INDEX($A$2:$G$100000, MATCH(G3317, $G$2:G3316,0),1), FALSE), FALSE)</f>
        <v>0</v>
      </c>
      <c r="G3317" s="1">
        <v>59457</v>
      </c>
      <c r="H3317" s="1" t="s">
        <v>3427</v>
      </c>
    </row>
    <row r="3318" spans="1:8" x14ac:dyDescent="0.2">
      <c r="A3318" s="1">
        <v>3324</v>
      </c>
      <c r="B3318" s="1" t="str">
        <f t="shared" si="51"/>
        <v>Sun Trust Plaza Associates LLC</v>
      </c>
      <c r="C3318" s="1" t="b">
        <f>IF(D3318&lt;&gt;"",IF(COUNTIF($D$2:D3317, D3318), INDEX($A$2:$D$100000, MATCH(D3318, $D$2:D3317,0),1), FALSE), FALSE)</f>
        <v>0</v>
      </c>
      <c r="F3318" s="1" t="b">
        <f>IF(G3318&lt;&gt;"", IF(COUNTIF($G$2:G3317, G3318), INDEX($A$2:$G$100000, MATCH(G3318, $G$2:G3317,0),1), FALSE), FALSE)</f>
        <v>0</v>
      </c>
      <c r="G3318" s="1">
        <v>18166</v>
      </c>
      <c r="H3318" s="1" t="s">
        <v>3428</v>
      </c>
    </row>
    <row r="3319" spans="1:8" x14ac:dyDescent="0.2">
      <c r="A3319" s="1">
        <v>3325</v>
      </c>
      <c r="B3319" s="1" t="str">
        <f t="shared" si="51"/>
        <v>Sunbury Generation LP</v>
      </c>
      <c r="C3319" s="1" t="b">
        <f>IF(D3319&lt;&gt;"",IF(COUNTIF($D$2:D3318, D3319), INDEX($A$2:$D$100000, MATCH(D3319, $D$2:D3318,0),1), FALSE), FALSE)</f>
        <v>0</v>
      </c>
      <c r="F3319" s="1" t="b">
        <f>IF(G3319&lt;&gt;"", IF(COUNTIF($G$2:G3318, G3319), INDEX($A$2:$G$100000, MATCH(G3319, $G$2:G3318,0),1), FALSE), FALSE)</f>
        <v>0</v>
      </c>
      <c r="G3319" s="1">
        <v>22001</v>
      </c>
      <c r="H3319" s="1" t="s">
        <v>3429</v>
      </c>
    </row>
    <row r="3320" spans="1:8" x14ac:dyDescent="0.2">
      <c r="A3320" s="1">
        <v>3326</v>
      </c>
      <c r="B3320" s="1" t="str">
        <f t="shared" si="51"/>
        <v>SunCoke Energy, Inc.</v>
      </c>
      <c r="C3320" s="1" t="b">
        <f>IF(D3320&lt;&gt;"",IF(COUNTIF($D$2:D3319, D3320), INDEX($A$2:$D$100000, MATCH(D3320, $D$2:D3319,0),1), FALSE), FALSE)</f>
        <v>0</v>
      </c>
      <c r="F3320" s="1" t="b">
        <f>IF(G3320&lt;&gt;"", IF(COUNTIF($G$2:G3319, G3320), INDEX($A$2:$G$100000, MATCH(G3320, $G$2:G3319,0),1), FALSE), FALSE)</f>
        <v>0</v>
      </c>
      <c r="G3320" s="1">
        <v>56069</v>
      </c>
      <c r="H3320" s="1" t="s">
        <v>3430</v>
      </c>
    </row>
    <row r="3321" spans="1:8" x14ac:dyDescent="0.2">
      <c r="A3321" s="1">
        <v>3327</v>
      </c>
      <c r="B3321" s="1" t="str">
        <f t="shared" si="51"/>
        <v>Suncore Photovoltaics, Inc</v>
      </c>
      <c r="C3321" s="1" t="b">
        <f>IF(D3321&lt;&gt;"",IF(COUNTIF($D$2:D3320, D3321), INDEX($A$2:$D$100000, MATCH(D3321, $D$2:D3320,0),1), FALSE), FALSE)</f>
        <v>0</v>
      </c>
      <c r="F3321" s="1" t="b">
        <f>IF(G3321&lt;&gt;"", IF(COUNTIF($G$2:G3320, G3321), INDEX($A$2:$G$100000, MATCH(G3321, $G$2:G3320,0),1), FALSE), FALSE)</f>
        <v>0</v>
      </c>
      <c r="G3321" s="1">
        <v>59171</v>
      </c>
      <c r="H3321" s="1" t="s">
        <v>3431</v>
      </c>
    </row>
    <row r="3322" spans="1:8" x14ac:dyDescent="0.2">
      <c r="A3322" s="1">
        <v>3328</v>
      </c>
      <c r="B3322" s="1" t="str">
        <f t="shared" si="51"/>
        <v>Sundevil Power Holdings LLC</v>
      </c>
      <c r="C3322" s="1" t="b">
        <f>IF(D3322&lt;&gt;"",IF(COUNTIF($D$2:D3321, D3322), INDEX($A$2:$D$100000, MATCH(D3322, $D$2:D3321,0),1), FALSE), FALSE)</f>
        <v>0</v>
      </c>
      <c r="F3322" s="1" t="b">
        <f>IF(G3322&lt;&gt;"", IF(COUNTIF($G$2:G3321, G3322), INDEX($A$2:$G$100000, MATCH(G3322, $G$2:G3321,0),1), FALSE), FALSE)</f>
        <v>0</v>
      </c>
      <c r="G3322" s="1">
        <v>56964</v>
      </c>
      <c r="H3322" s="1" t="s">
        <v>3432</v>
      </c>
    </row>
    <row r="3323" spans="1:8" x14ac:dyDescent="0.2">
      <c r="A3323" s="1">
        <v>3329</v>
      </c>
      <c r="B3323" s="1" t="str">
        <f t="shared" si="51"/>
        <v>SunE Alamosa1 LLC</v>
      </c>
      <c r="C3323" s="1" t="b">
        <f>IF(D3323&lt;&gt;"",IF(COUNTIF($D$2:D3322, D3323), INDEX($A$2:$D$100000, MATCH(D3323, $D$2:D3322,0),1), FALSE), FALSE)</f>
        <v>0</v>
      </c>
      <c r="F3323" s="1" t="b">
        <f>IF(G3323&lt;&gt;"", IF(COUNTIF($G$2:G3322, G3323), INDEX($A$2:$G$100000, MATCH(G3323, $G$2:G3322,0),1), FALSE), FALSE)</f>
        <v>0</v>
      </c>
      <c r="G3323" s="1">
        <v>54902</v>
      </c>
      <c r="H3323" s="1" t="s">
        <v>3433</v>
      </c>
    </row>
    <row r="3324" spans="1:8" x14ac:dyDescent="0.2">
      <c r="A3324" s="1">
        <v>3330</v>
      </c>
      <c r="B3324" s="1" t="str">
        <f t="shared" si="51"/>
        <v>SunE AZ1, LLC</v>
      </c>
      <c r="C3324" s="1" t="b">
        <f>IF(D3324&lt;&gt;"",IF(COUNTIF($D$2:D3323, D3324), INDEX($A$2:$D$100000, MATCH(D3324, $D$2:D3323,0),1), FALSE), FALSE)</f>
        <v>0</v>
      </c>
      <c r="F3324" s="1" t="b">
        <f>IF(G3324&lt;&gt;"", IF(COUNTIF($G$2:G3323, G3324), INDEX($A$2:$G$100000, MATCH(G3324, $G$2:G3323,0),1), FALSE), FALSE)</f>
        <v>0</v>
      </c>
      <c r="G3324" s="1">
        <v>58108</v>
      </c>
      <c r="H3324" s="1" t="s">
        <v>3434</v>
      </c>
    </row>
    <row r="3325" spans="1:8" x14ac:dyDescent="0.2">
      <c r="A3325" s="1">
        <v>3331</v>
      </c>
      <c r="B3325" s="1" t="str">
        <f t="shared" si="51"/>
        <v>SunE AZ2 LLC</v>
      </c>
      <c r="C3325" s="1" t="b">
        <f>IF(D3325&lt;&gt;"",IF(COUNTIF($D$2:D3324, D3325), INDEX($A$2:$D$100000, MATCH(D3325, $D$2:D3324,0),1), FALSE), FALSE)</f>
        <v>0</v>
      </c>
      <c r="F3325" s="1" t="b">
        <f>IF(G3325&lt;&gt;"", IF(COUNTIF($G$2:G3324, G3325), INDEX($A$2:$G$100000, MATCH(G3325, $G$2:G3324,0),1), FALSE), FALSE)</f>
        <v>0</v>
      </c>
      <c r="G3325" s="1">
        <v>58182</v>
      </c>
      <c r="H3325" s="1" t="s">
        <v>3435</v>
      </c>
    </row>
    <row r="3326" spans="1:8" x14ac:dyDescent="0.2">
      <c r="A3326" s="1">
        <v>3332</v>
      </c>
      <c r="B3326" s="1" t="str">
        <f t="shared" si="51"/>
        <v>SunE CPA CDC1 LLC</v>
      </c>
      <c r="C3326" s="1" t="b">
        <f>IF(D3326&lt;&gt;"",IF(COUNTIF($D$2:D3325, D3326), INDEX($A$2:$D$100000, MATCH(D3326, $D$2:D3325,0),1), FALSE), FALSE)</f>
        <v>0</v>
      </c>
      <c r="F3326" s="1" t="b">
        <f>IF(G3326&lt;&gt;"", IF(COUNTIF($G$2:G3325, G3326), INDEX($A$2:$G$100000, MATCH(G3326, $G$2:G3325,0),1), FALSE), FALSE)</f>
        <v>0</v>
      </c>
      <c r="G3326" s="1">
        <v>56302</v>
      </c>
      <c r="H3326" s="1" t="s">
        <v>3436</v>
      </c>
    </row>
    <row r="3327" spans="1:8" x14ac:dyDescent="0.2">
      <c r="A3327" s="1">
        <v>3333</v>
      </c>
      <c r="B3327" s="1" t="str">
        <f t="shared" si="51"/>
        <v>SunE CPA CDC2 LLC</v>
      </c>
      <c r="C3327" s="1" t="b">
        <f>IF(D3327&lt;&gt;"",IF(COUNTIF($D$2:D3326, D3327), INDEX($A$2:$D$100000, MATCH(D3327, $D$2:D3326,0),1), FALSE), FALSE)</f>
        <v>0</v>
      </c>
      <c r="F3327" s="1" t="b">
        <f>IF(G3327&lt;&gt;"", IF(COUNTIF($G$2:G3326, G3327), INDEX($A$2:$G$100000, MATCH(G3327, $G$2:G3326,0),1), FALSE), FALSE)</f>
        <v>0</v>
      </c>
      <c r="G3327" s="1">
        <v>56297</v>
      </c>
      <c r="H3327" s="1" t="s">
        <v>3437</v>
      </c>
    </row>
    <row r="3328" spans="1:8" x14ac:dyDescent="0.2">
      <c r="A3328" s="1">
        <v>3334</v>
      </c>
      <c r="B3328" s="1" t="str">
        <f t="shared" si="51"/>
        <v>SunE CPS1 LLC</v>
      </c>
      <c r="C3328" s="1" t="b">
        <f>IF(D3328&lt;&gt;"",IF(COUNTIF($D$2:D3327, D3328), INDEX($A$2:$D$100000, MATCH(D3328, $D$2:D3327,0),1), FALSE), FALSE)</f>
        <v>0</v>
      </c>
      <c r="F3328" s="1" t="b">
        <f>IF(G3328&lt;&gt;"", IF(COUNTIF($G$2:G3327, G3328), INDEX($A$2:$G$100000, MATCH(G3328, $G$2:G3327,0),1), FALSE), FALSE)</f>
        <v>0</v>
      </c>
      <c r="G3328" s="1">
        <v>57419</v>
      </c>
      <c r="H3328" s="1" t="s">
        <v>3438</v>
      </c>
    </row>
    <row r="3329" spans="1:8" x14ac:dyDescent="0.2">
      <c r="A3329" s="1">
        <v>3335</v>
      </c>
      <c r="B3329" s="1" t="str">
        <f t="shared" si="51"/>
        <v>SunE CPS2 LLC</v>
      </c>
      <c r="C3329" s="1" t="b">
        <f>IF(D3329&lt;&gt;"",IF(COUNTIF($D$2:D3328, D3329), INDEX($A$2:$D$100000, MATCH(D3329, $D$2:D3328,0),1), FALSE), FALSE)</f>
        <v>0</v>
      </c>
      <c r="F3329" s="1" t="b">
        <f>IF(G3329&lt;&gt;"", IF(COUNTIF($G$2:G3328, G3329), INDEX($A$2:$G$100000, MATCH(G3329, $G$2:G3328,0),1), FALSE), FALSE)</f>
        <v>0</v>
      </c>
      <c r="G3329" s="1">
        <v>57403</v>
      </c>
      <c r="H3329" s="1" t="s">
        <v>3439</v>
      </c>
    </row>
    <row r="3330" spans="1:8" x14ac:dyDescent="0.2">
      <c r="A3330" s="1">
        <v>3336</v>
      </c>
      <c r="B3330" s="1" t="str">
        <f t="shared" ref="B3330:B3393" si="52">IF(H3330="",E3330,H3330)</f>
        <v>SunE CPS3 LLC</v>
      </c>
      <c r="C3330" s="1" t="b">
        <f>IF(D3330&lt;&gt;"",IF(COUNTIF($D$2:D3329, D3330), INDEX($A$2:$D$100000, MATCH(D3330, $D$2:D3329,0),1), FALSE), FALSE)</f>
        <v>0</v>
      </c>
      <c r="F3330" s="1" t="b">
        <f>IF(G3330&lt;&gt;"", IF(COUNTIF($G$2:G3329, G3330), INDEX($A$2:$G$100000, MATCH(G3330, $G$2:G3329,0),1), FALSE), FALSE)</f>
        <v>0</v>
      </c>
      <c r="G3330" s="1">
        <v>57386</v>
      </c>
      <c r="H3330" s="1" t="s">
        <v>3440</v>
      </c>
    </row>
    <row r="3331" spans="1:8" x14ac:dyDescent="0.2">
      <c r="A3331" s="1">
        <v>3337</v>
      </c>
      <c r="B3331" s="1" t="str">
        <f t="shared" si="52"/>
        <v>SunE DB24 LLC</v>
      </c>
      <c r="C3331" s="1" t="b">
        <f>IF(D3331&lt;&gt;"",IF(COUNTIF($D$2:D3330, D3331), INDEX($A$2:$D$100000, MATCH(D3331, $D$2:D3330,0),1), FALSE), FALSE)</f>
        <v>0</v>
      </c>
      <c r="F3331" s="1" t="b">
        <f>IF(G3331&lt;&gt;"", IF(COUNTIF($G$2:G3330, G3331), INDEX($A$2:$G$100000, MATCH(G3331, $G$2:G3330,0),1), FALSE), FALSE)</f>
        <v>0</v>
      </c>
      <c r="G3331" s="1">
        <v>59716</v>
      </c>
      <c r="H3331" s="1" t="s">
        <v>3441</v>
      </c>
    </row>
    <row r="3332" spans="1:8" x14ac:dyDescent="0.2">
      <c r="A3332" s="1">
        <v>3338</v>
      </c>
      <c r="B3332" s="1" t="str">
        <f t="shared" si="52"/>
        <v>SunE DB27, LLC</v>
      </c>
      <c r="C3332" s="1" t="b">
        <f>IF(D3332&lt;&gt;"",IF(COUNTIF($D$2:D3331, D3332), INDEX($A$2:$D$100000, MATCH(D3332, $D$2:D3331,0),1), FALSE), FALSE)</f>
        <v>0</v>
      </c>
      <c r="F3332" s="1" t="b">
        <f>IF(G3332&lt;&gt;"", IF(COUNTIF($G$2:G3331, G3332), INDEX($A$2:$G$100000, MATCH(G3332, $G$2:G3331,0),1), FALSE), FALSE)</f>
        <v>0</v>
      </c>
      <c r="G3332" s="1">
        <v>59838</v>
      </c>
      <c r="H3332" s="1" t="s">
        <v>3442</v>
      </c>
    </row>
    <row r="3333" spans="1:8" x14ac:dyDescent="0.2">
      <c r="A3333" s="1">
        <v>3339</v>
      </c>
      <c r="B3333" s="1" t="str">
        <f t="shared" si="52"/>
        <v>SunE EPE1 LLC</v>
      </c>
      <c r="C3333" s="1" t="b">
        <f>IF(D3333&lt;&gt;"",IF(COUNTIF($D$2:D3332, D3333), INDEX($A$2:$D$100000, MATCH(D3333, $D$2:D3332,0),1), FALSE), FALSE)</f>
        <v>0</v>
      </c>
      <c r="F3333" s="1" t="b">
        <f>IF(G3333&lt;&gt;"", IF(COUNTIF($G$2:G3332, G3333), INDEX($A$2:$G$100000, MATCH(G3333, $G$2:G3332,0),1), FALSE), FALSE)</f>
        <v>0</v>
      </c>
      <c r="G3333" s="1">
        <v>57360</v>
      </c>
      <c r="H3333" s="1" t="s">
        <v>3443</v>
      </c>
    </row>
    <row r="3334" spans="1:8" x14ac:dyDescent="0.2">
      <c r="A3334" s="1">
        <v>3340</v>
      </c>
      <c r="B3334" s="1" t="str">
        <f t="shared" si="52"/>
        <v>SunE EPE2 LLC</v>
      </c>
      <c r="C3334" s="1" t="b">
        <f>IF(D3334&lt;&gt;"",IF(COUNTIF($D$2:D3333, D3334), INDEX($A$2:$D$100000, MATCH(D3334, $D$2:D3333,0),1), FALSE), FALSE)</f>
        <v>0</v>
      </c>
      <c r="F3334" s="1" t="b">
        <f>IF(G3334&lt;&gt;"", IF(COUNTIF($G$2:G3333, G3334), INDEX($A$2:$G$100000, MATCH(G3334, $G$2:G3333,0),1), FALSE), FALSE)</f>
        <v>0</v>
      </c>
      <c r="G3334" s="1">
        <v>57361</v>
      </c>
      <c r="H3334" s="1" t="s">
        <v>3444</v>
      </c>
    </row>
    <row r="3335" spans="1:8" x14ac:dyDescent="0.2">
      <c r="A3335" s="1">
        <v>3341</v>
      </c>
      <c r="B3335" s="1" t="str">
        <f t="shared" si="52"/>
        <v>SunE GIL1, LLC</v>
      </c>
      <c r="C3335" s="1" t="b">
        <f>IF(D3335&lt;&gt;"",IF(COUNTIF($D$2:D3334, D3335), INDEX($A$2:$D$100000, MATCH(D3335, $D$2:D3334,0),1), FALSE), FALSE)</f>
        <v>0</v>
      </c>
      <c r="F3335" s="1" t="b">
        <f>IF(G3335&lt;&gt;"", IF(COUNTIF($G$2:G3334, G3335), INDEX($A$2:$G$100000, MATCH(G3335, $G$2:G3334,0),1), FALSE), FALSE)</f>
        <v>0</v>
      </c>
      <c r="G3335" s="1">
        <v>57006</v>
      </c>
      <c r="H3335" s="1" t="s">
        <v>3445</v>
      </c>
    </row>
    <row r="3336" spans="1:8" x14ac:dyDescent="0.2">
      <c r="A3336" s="1">
        <v>3342</v>
      </c>
      <c r="B3336" s="1" t="str">
        <f t="shared" si="52"/>
        <v>SunE KHL55 San Bernardino LLC</v>
      </c>
      <c r="C3336" s="1" t="b">
        <f>IF(D3336&lt;&gt;"",IF(COUNTIF($D$2:D3335, D3336), INDEX($A$2:$D$100000, MATCH(D3336, $D$2:D3335,0),1), FALSE), FALSE)</f>
        <v>0</v>
      </c>
      <c r="F3336" s="1" t="b">
        <f>IF(G3336&lt;&gt;"", IF(COUNTIF($G$2:G3335, G3336), INDEX($A$2:$G$100000, MATCH(G3336, $G$2:G3335,0),1), FALSE), FALSE)</f>
        <v>0</v>
      </c>
      <c r="G3336" s="1">
        <v>56300</v>
      </c>
      <c r="H3336" s="1" t="s">
        <v>3446</v>
      </c>
    </row>
    <row r="3337" spans="1:8" x14ac:dyDescent="0.2">
      <c r="A3337" s="1">
        <v>3343</v>
      </c>
      <c r="B3337" s="1" t="str">
        <f t="shared" si="52"/>
        <v>SunE M5 Holdings LLC</v>
      </c>
      <c r="C3337" s="1" t="b">
        <f>IF(D3337&lt;&gt;"",IF(COUNTIF($D$2:D3336, D3337), INDEX($A$2:$D$100000, MATCH(D3337, $D$2:D3336,0),1), FALSE), FALSE)</f>
        <v>0</v>
      </c>
      <c r="F3337" s="1" t="b">
        <f>IF(G3337&lt;&gt;"", IF(COUNTIF($G$2:G3336, G3337), INDEX($A$2:$G$100000, MATCH(G3337, $G$2:G3336,0),1), FALSE), FALSE)</f>
        <v>0</v>
      </c>
      <c r="G3337" s="1">
        <v>56434</v>
      </c>
      <c r="H3337" s="1" t="s">
        <v>3447</v>
      </c>
    </row>
    <row r="3338" spans="1:8" x14ac:dyDescent="0.2">
      <c r="A3338" s="1">
        <v>3344</v>
      </c>
      <c r="B3338" s="1" t="str">
        <f t="shared" si="52"/>
        <v>SunE M5C Holdings LLC</v>
      </c>
      <c r="C3338" s="1" t="b">
        <f>IF(D3338&lt;&gt;"",IF(COUNTIF($D$2:D3337, D3338), INDEX($A$2:$D$100000, MATCH(D3338, $D$2:D3337,0),1), FALSE), FALSE)</f>
        <v>0</v>
      </c>
      <c r="F3338" s="1" t="b">
        <f>IF(G3338&lt;&gt;"", IF(COUNTIF($G$2:G3337, G3338), INDEX($A$2:$G$100000, MATCH(G3338, $G$2:G3337,0),1), FALSE), FALSE)</f>
        <v>0</v>
      </c>
      <c r="G3338" s="1">
        <v>56857</v>
      </c>
      <c r="H3338" s="1" t="s">
        <v>3448</v>
      </c>
    </row>
    <row r="3339" spans="1:8" x14ac:dyDescent="0.2">
      <c r="A3339" s="1">
        <v>3345</v>
      </c>
      <c r="B3339" s="1" t="str">
        <f t="shared" si="52"/>
        <v>SunE NC Progress 1 LLC</v>
      </c>
      <c r="C3339" s="1" t="b">
        <f>IF(D3339&lt;&gt;"",IF(COUNTIF($D$2:D3338, D3339), INDEX($A$2:$D$100000, MATCH(D3339, $D$2:D3338,0),1), FALSE), FALSE)</f>
        <v>0</v>
      </c>
      <c r="F3339" s="1" t="b">
        <f>IF(G3339&lt;&gt;"", IF(COUNTIF($G$2:G3338, G3339), INDEX($A$2:$G$100000, MATCH(G3339, $G$2:G3338,0),1), FALSE), FALSE)</f>
        <v>0</v>
      </c>
      <c r="G3339" s="1">
        <v>56183</v>
      </c>
      <c r="H3339" s="1" t="s">
        <v>3449</v>
      </c>
    </row>
    <row r="3340" spans="1:8" x14ac:dyDescent="0.2">
      <c r="A3340" s="1">
        <v>3346</v>
      </c>
      <c r="B3340" s="1" t="str">
        <f t="shared" si="52"/>
        <v>SunE NLB-2, LLC</v>
      </c>
      <c r="C3340" s="1" t="b">
        <f>IF(D3340&lt;&gt;"",IF(COUNTIF($D$2:D3339, D3340), INDEX($A$2:$D$100000, MATCH(D3340, $D$2:D3339,0),1), FALSE), FALSE)</f>
        <v>0</v>
      </c>
      <c r="F3340" s="1" t="b">
        <f>IF(G3340&lt;&gt;"", IF(COUNTIF($G$2:G3339, G3340), INDEX($A$2:$G$100000, MATCH(G3340, $G$2:G3339,0),1), FALSE), FALSE)</f>
        <v>0</v>
      </c>
      <c r="G3340" s="1">
        <v>57005</v>
      </c>
      <c r="H3340" s="1" t="s">
        <v>3450</v>
      </c>
    </row>
    <row r="3341" spans="1:8" x14ac:dyDescent="0.2">
      <c r="A3341" s="1">
        <v>3347</v>
      </c>
      <c r="B3341" s="1" t="str">
        <f t="shared" si="52"/>
        <v>SunE SEM 1, LLC</v>
      </c>
      <c r="C3341" s="1" t="b">
        <f>IF(D3341&lt;&gt;"",IF(COUNTIF($D$2:D3340, D3341), INDEX($A$2:$D$100000, MATCH(D3341, $D$2:D3340,0),1), FALSE), FALSE)</f>
        <v>0</v>
      </c>
      <c r="F3341" s="1" t="b">
        <f>IF(G3341&lt;&gt;"", IF(COUNTIF($G$2:G3340, G3341), INDEX($A$2:$G$100000, MATCH(G3341, $G$2:G3340,0),1), FALSE), FALSE)</f>
        <v>0</v>
      </c>
      <c r="G3341" s="1">
        <v>59540</v>
      </c>
      <c r="H3341" s="1" t="s">
        <v>3451</v>
      </c>
    </row>
    <row r="3342" spans="1:8" x14ac:dyDescent="0.2">
      <c r="A3342" s="1">
        <v>3348</v>
      </c>
      <c r="B3342" s="1" t="str">
        <f t="shared" si="52"/>
        <v>SunE Solar XVII Project 1, LLC</v>
      </c>
      <c r="C3342" s="1" t="b">
        <f>IF(D3342&lt;&gt;"",IF(COUNTIF($D$2:D3341, D3342), INDEX($A$2:$D$100000, MATCH(D3342, $D$2:D3341,0),1), FALSE), FALSE)</f>
        <v>0</v>
      </c>
      <c r="F3342" s="1" t="b">
        <f>IF(G3342&lt;&gt;"", IF(COUNTIF($G$2:G3341, G3342), INDEX($A$2:$G$100000, MATCH(G3342, $G$2:G3341,0),1), FALSE), FALSE)</f>
        <v>0</v>
      </c>
      <c r="G3342" s="1">
        <v>59560</v>
      </c>
      <c r="H3342" s="1" t="s">
        <v>3452</v>
      </c>
    </row>
    <row r="3343" spans="1:8" x14ac:dyDescent="0.2">
      <c r="A3343" s="1">
        <v>3349</v>
      </c>
      <c r="B3343" s="1" t="str">
        <f t="shared" si="52"/>
        <v>SunE Solar XVII Project 2, LLC</v>
      </c>
      <c r="C3343" s="1" t="b">
        <f>IF(D3343&lt;&gt;"",IF(COUNTIF($D$2:D3342, D3343), INDEX($A$2:$D$100000, MATCH(D3343, $D$2:D3342,0),1), FALSE), FALSE)</f>
        <v>0</v>
      </c>
      <c r="F3343" s="1" t="b">
        <f>IF(G3343&lt;&gt;"", IF(COUNTIF($G$2:G3342, G3343), INDEX($A$2:$G$100000, MATCH(G3343, $G$2:G3342,0),1), FALSE), FALSE)</f>
        <v>0</v>
      </c>
      <c r="G3343" s="1">
        <v>59561</v>
      </c>
      <c r="H3343" s="1" t="s">
        <v>3453</v>
      </c>
    </row>
    <row r="3344" spans="1:8" x14ac:dyDescent="0.2">
      <c r="A3344" s="1">
        <v>3350</v>
      </c>
      <c r="B3344" s="1" t="str">
        <f t="shared" si="52"/>
        <v>SunE Solar XVII Project 3, LLC</v>
      </c>
      <c r="C3344" s="1" t="b">
        <f>IF(D3344&lt;&gt;"",IF(COUNTIF($D$2:D3343, D3344), INDEX($A$2:$D$100000, MATCH(D3344, $D$2:D3343,0),1), FALSE), FALSE)</f>
        <v>0</v>
      </c>
      <c r="F3344" s="1" t="b">
        <f>IF(G3344&lt;&gt;"", IF(COUNTIF($G$2:G3343, G3344), INDEX($A$2:$G$100000, MATCH(G3344, $G$2:G3343,0),1), FALSE), FALSE)</f>
        <v>0</v>
      </c>
      <c r="G3344" s="1">
        <v>59695</v>
      </c>
      <c r="H3344" s="1" t="s">
        <v>3454</v>
      </c>
    </row>
    <row r="3345" spans="1:8" x14ac:dyDescent="0.2">
      <c r="A3345" s="1">
        <v>3351</v>
      </c>
      <c r="B3345" s="1" t="str">
        <f t="shared" si="52"/>
        <v>SunE SPS1, LLC</v>
      </c>
      <c r="C3345" s="1" t="b">
        <f>IF(D3345&lt;&gt;"",IF(COUNTIF($D$2:D3344, D3345), INDEX($A$2:$D$100000, MATCH(D3345, $D$2:D3344,0),1), FALSE), FALSE)</f>
        <v>0</v>
      </c>
      <c r="F3345" s="1" t="b">
        <f>IF(G3345&lt;&gt;"", IF(COUNTIF($G$2:G3344, G3345), INDEX($A$2:$G$100000, MATCH(G3345, $G$2:G3344,0),1), FALSE), FALSE)</f>
        <v>0</v>
      </c>
      <c r="G3345" s="1">
        <v>57055</v>
      </c>
      <c r="H3345" s="1" t="s">
        <v>3455</v>
      </c>
    </row>
    <row r="3346" spans="1:8" x14ac:dyDescent="0.2">
      <c r="A3346" s="1">
        <v>3352</v>
      </c>
      <c r="B3346" s="1" t="str">
        <f t="shared" si="52"/>
        <v>SunE SPS2, LLC</v>
      </c>
      <c r="C3346" s="1" t="b">
        <f>IF(D3346&lt;&gt;"",IF(COUNTIF($D$2:D3345, D3346), INDEX($A$2:$D$100000, MATCH(D3346, $D$2:D3345,0),1), FALSE), FALSE)</f>
        <v>0</v>
      </c>
      <c r="F3346" s="1" t="b">
        <f>IF(G3346&lt;&gt;"", IF(COUNTIF($G$2:G3345, G3346), INDEX($A$2:$G$100000, MATCH(G3346, $G$2:G3345,0),1), FALSE), FALSE)</f>
        <v>0</v>
      </c>
      <c r="G3346" s="1">
        <v>57056</v>
      </c>
      <c r="H3346" s="1" t="s">
        <v>3456</v>
      </c>
    </row>
    <row r="3347" spans="1:8" x14ac:dyDescent="0.2">
      <c r="A3347" s="1">
        <v>3353</v>
      </c>
      <c r="B3347" s="1" t="str">
        <f t="shared" si="52"/>
        <v>SunE SPS3, LLC</v>
      </c>
      <c r="C3347" s="1" t="b">
        <f>IF(D3347&lt;&gt;"",IF(COUNTIF($D$2:D3346, D3347), INDEX($A$2:$D$100000, MATCH(D3347, $D$2:D3346,0),1), FALSE), FALSE)</f>
        <v>0</v>
      </c>
      <c r="F3347" s="1" t="b">
        <f>IF(G3347&lt;&gt;"", IF(COUNTIF($G$2:G3346, G3347), INDEX($A$2:$G$100000, MATCH(G3347, $G$2:G3346,0),1), FALSE), FALSE)</f>
        <v>0</v>
      </c>
      <c r="G3347" s="1">
        <v>57057</v>
      </c>
      <c r="H3347" s="1" t="s">
        <v>3457</v>
      </c>
    </row>
    <row r="3348" spans="1:8" x14ac:dyDescent="0.2">
      <c r="A3348" s="1">
        <v>3354</v>
      </c>
      <c r="B3348" s="1" t="str">
        <f t="shared" si="52"/>
        <v>SunE SPS4, LLC</v>
      </c>
      <c r="C3348" s="1" t="b">
        <f>IF(D3348&lt;&gt;"",IF(COUNTIF($D$2:D3347, D3348), INDEX($A$2:$D$100000, MATCH(D3348, $D$2:D3347,0),1), FALSE), FALSE)</f>
        <v>0</v>
      </c>
      <c r="F3348" s="1" t="b">
        <f>IF(G3348&lt;&gt;"", IF(COUNTIF($G$2:G3347, G3348), INDEX($A$2:$G$100000, MATCH(G3348, $G$2:G3347,0),1), FALSE), FALSE)</f>
        <v>0</v>
      </c>
      <c r="G3348" s="1">
        <v>57059</v>
      </c>
      <c r="H3348" s="1" t="s">
        <v>3458</v>
      </c>
    </row>
    <row r="3349" spans="1:8" x14ac:dyDescent="0.2">
      <c r="A3349" s="1">
        <v>3355</v>
      </c>
      <c r="B3349" s="1" t="str">
        <f t="shared" si="52"/>
        <v>SunE SPS5, LLC</v>
      </c>
      <c r="C3349" s="1" t="b">
        <f>IF(D3349&lt;&gt;"",IF(COUNTIF($D$2:D3348, D3349), INDEX($A$2:$D$100000, MATCH(D3349, $D$2:D3348,0),1), FALSE), FALSE)</f>
        <v>0</v>
      </c>
      <c r="F3349" s="1" t="b">
        <f>IF(G3349&lt;&gt;"", IF(COUNTIF($G$2:G3348, G3349), INDEX($A$2:$G$100000, MATCH(G3349, $G$2:G3348,0),1), FALSE), FALSE)</f>
        <v>0</v>
      </c>
      <c r="G3349" s="1">
        <v>57058</v>
      </c>
      <c r="H3349" s="1" t="s">
        <v>3459</v>
      </c>
    </row>
    <row r="3350" spans="1:8" x14ac:dyDescent="0.2">
      <c r="A3350" s="1">
        <v>3356</v>
      </c>
      <c r="B3350" s="1" t="str">
        <f t="shared" si="52"/>
        <v>SunE U6 Holdings LLC</v>
      </c>
      <c r="C3350" s="1" t="b">
        <f>IF(D3350&lt;&gt;"",IF(COUNTIF($D$2:D3349, D3350), INDEX($A$2:$D$100000, MATCH(D3350, $D$2:D3349,0),1), FALSE), FALSE)</f>
        <v>0</v>
      </c>
      <c r="F3350" s="1" t="b">
        <f>IF(G3350&lt;&gt;"", IF(COUNTIF($G$2:G3349, G3350), INDEX($A$2:$G$100000, MATCH(G3350, $G$2:G3349,0),1), FALSE), FALSE)</f>
        <v>0</v>
      </c>
      <c r="G3350" s="1">
        <v>56431</v>
      </c>
      <c r="H3350" s="1" t="s">
        <v>3460</v>
      </c>
    </row>
    <row r="3351" spans="1:8" x14ac:dyDescent="0.2">
      <c r="A3351" s="1">
        <v>3357</v>
      </c>
      <c r="B3351" s="1" t="str">
        <f t="shared" si="52"/>
        <v>SunE WF3-ST Holdings, LLC</v>
      </c>
      <c r="C3351" s="1" t="b">
        <f>IF(D3351&lt;&gt;"",IF(COUNTIF($D$2:D3350, D3351), INDEX($A$2:$D$100000, MATCH(D3351, $D$2:D3350,0),1), FALSE), FALSE)</f>
        <v>0</v>
      </c>
      <c r="F3351" s="1" t="b">
        <f>IF(G3351&lt;&gt;"", IF(COUNTIF($G$2:G3350, G3351), INDEX($A$2:$G$100000, MATCH(G3351, $G$2:G3350,0),1), FALSE), FALSE)</f>
        <v>0</v>
      </c>
      <c r="G3351" s="1">
        <v>57007</v>
      </c>
      <c r="H3351" s="1" t="s">
        <v>3461</v>
      </c>
    </row>
    <row r="3352" spans="1:8" x14ac:dyDescent="0.2">
      <c r="A3352" s="1">
        <v>3358</v>
      </c>
      <c r="B3352" s="1" t="str">
        <f t="shared" si="52"/>
        <v>SunE WG113 Moreno Valley LLC</v>
      </c>
      <c r="C3352" s="1" t="b">
        <f>IF(D3352&lt;&gt;"",IF(COUNTIF($D$2:D3351, D3352), INDEX($A$2:$D$100000, MATCH(D3352, $D$2:D3351,0),1), FALSE), FALSE)</f>
        <v>0</v>
      </c>
      <c r="F3352" s="1" t="b">
        <f>IF(G3352&lt;&gt;"", IF(COUNTIF($G$2:G3351, G3352), INDEX($A$2:$G$100000, MATCH(G3352, $G$2:G3351,0),1), FALSE), FALSE)</f>
        <v>0</v>
      </c>
      <c r="G3352" s="1">
        <v>56294</v>
      </c>
      <c r="H3352" s="1" t="s">
        <v>3462</v>
      </c>
    </row>
    <row r="3353" spans="1:8" x14ac:dyDescent="0.2">
      <c r="A3353" s="1">
        <v>3359</v>
      </c>
      <c r="B3353" s="1" t="str">
        <f t="shared" si="52"/>
        <v>SunE WG45 Woodland LLC</v>
      </c>
      <c r="C3353" s="1" t="b">
        <f>IF(D3353&lt;&gt;"",IF(COUNTIF($D$2:D3352, D3353), INDEX($A$2:$D$100000, MATCH(D3353, $D$2:D3352,0),1), FALSE), FALSE)</f>
        <v>0</v>
      </c>
      <c r="F3353" s="1" t="b">
        <f>IF(G3353&lt;&gt;"", IF(COUNTIF($G$2:G3352, G3353), INDEX($A$2:$G$100000, MATCH(G3353, $G$2:G3352,0),1), FALSE), FALSE)</f>
        <v>0</v>
      </c>
      <c r="G3353" s="1">
        <v>56296</v>
      </c>
      <c r="H3353" s="1" t="s">
        <v>3463</v>
      </c>
    </row>
    <row r="3354" spans="1:8" x14ac:dyDescent="0.2">
      <c r="A3354" s="1">
        <v>3360</v>
      </c>
      <c r="B3354" s="1" t="str">
        <f t="shared" si="52"/>
        <v>SunEdison LLC</v>
      </c>
      <c r="C3354" s="1" t="b">
        <f>IF(D3354&lt;&gt;"",IF(COUNTIF($D$2:D3353, D3354), INDEX($A$2:$D$100000, MATCH(D3354, $D$2:D3353,0),1), FALSE), FALSE)</f>
        <v>0</v>
      </c>
      <c r="F3354" s="1" t="b">
        <f>IF(G3354&lt;&gt;"", IF(COUNTIF($G$2:G3353, G3354), INDEX($A$2:$G$100000, MATCH(G3354, $G$2:G3353,0),1), FALSE), FALSE)</f>
        <v>0</v>
      </c>
      <c r="G3354" s="1">
        <v>59139</v>
      </c>
      <c r="H3354" s="1" t="s">
        <v>3464</v>
      </c>
    </row>
    <row r="3355" spans="1:8" x14ac:dyDescent="0.2">
      <c r="A3355" s="1">
        <v>3361</v>
      </c>
      <c r="B3355" s="1" t="str">
        <f t="shared" si="52"/>
        <v>SunEnergy1</v>
      </c>
      <c r="C3355" s="1" t="b">
        <f>IF(D3355&lt;&gt;"",IF(COUNTIF($D$2:D3354, D3355), INDEX($A$2:$D$100000, MATCH(D3355, $D$2:D3354,0),1), FALSE), FALSE)</f>
        <v>0</v>
      </c>
      <c r="F3355" s="1" t="b">
        <f>IF(G3355&lt;&gt;"", IF(COUNTIF($G$2:G3354, G3355), INDEX($A$2:$G$100000, MATCH(G3355, $G$2:G3354,0),1), FALSE), FALSE)</f>
        <v>0</v>
      </c>
      <c r="G3355" s="1">
        <v>58466</v>
      </c>
      <c r="H3355" s="1" t="s">
        <v>3465</v>
      </c>
    </row>
    <row r="3356" spans="1:8" x14ac:dyDescent="0.2">
      <c r="A3356" s="1">
        <v>3362</v>
      </c>
      <c r="B3356" s="1" t="str">
        <f t="shared" si="52"/>
        <v>SunEnergy1-Scotland Neck, LLC</v>
      </c>
      <c r="C3356" s="1" t="b">
        <f>IF(D3356&lt;&gt;"",IF(COUNTIF($D$2:D3355, D3356), INDEX($A$2:$D$100000, MATCH(D3356, $D$2:D3355,0),1), FALSE), FALSE)</f>
        <v>0</v>
      </c>
      <c r="F3356" s="1" t="b">
        <f>IF(G3356&lt;&gt;"", IF(COUNTIF($G$2:G3355, G3356), INDEX($A$2:$G$100000, MATCH(G3356, $G$2:G3355,0),1), FALSE), FALSE)</f>
        <v>0</v>
      </c>
      <c r="G3356" s="1">
        <v>59672</v>
      </c>
      <c r="H3356" s="1" t="s">
        <v>3466</v>
      </c>
    </row>
    <row r="3357" spans="1:8" x14ac:dyDescent="0.2">
      <c r="A3357" s="1">
        <v>3363</v>
      </c>
      <c r="B3357" s="1" t="str">
        <f t="shared" si="52"/>
        <v>Sunfish Farm LLC</v>
      </c>
      <c r="C3357" s="1" t="b">
        <f>IF(D3357&lt;&gt;"",IF(COUNTIF($D$2:D3356, D3357), INDEX($A$2:$D$100000, MATCH(D3357, $D$2:D3356,0),1), FALSE), FALSE)</f>
        <v>0</v>
      </c>
      <c r="F3357" s="1" t="b">
        <f>IF(G3357&lt;&gt;"", IF(COUNTIF($G$2:G3356, G3357), INDEX($A$2:$G$100000, MATCH(G3357, $G$2:G3356,0),1), FALSE), FALSE)</f>
        <v>0</v>
      </c>
      <c r="G3357" s="1">
        <v>58734</v>
      </c>
      <c r="H3357" s="1" t="s">
        <v>3467</v>
      </c>
    </row>
    <row r="3358" spans="1:8" x14ac:dyDescent="0.2">
      <c r="A3358" s="1">
        <v>3364</v>
      </c>
      <c r="B3358" s="1" t="str">
        <f t="shared" si="52"/>
        <v>Sunflower Electric Power Corp</v>
      </c>
      <c r="C3358" s="1" t="b">
        <f>IF(D3358&lt;&gt;"",IF(COUNTIF($D$2:D3357, D3358), INDEX($A$2:$D$100000, MATCH(D3358, $D$2:D3357,0),1), FALSE), FALSE)</f>
        <v>0</v>
      </c>
      <c r="F3358" s="1" t="b">
        <f>IF(G3358&lt;&gt;"", IF(COUNTIF($G$2:G3357, G3358), INDEX($A$2:$G$100000, MATCH(G3358, $G$2:G3357,0),1), FALSE), FALSE)</f>
        <v>0</v>
      </c>
      <c r="G3358" s="1">
        <v>18315</v>
      </c>
      <c r="H3358" s="1" t="s">
        <v>3468</v>
      </c>
    </row>
    <row r="3359" spans="1:8" x14ac:dyDescent="0.2">
      <c r="A3359" s="1">
        <v>3365</v>
      </c>
      <c r="B3359" s="1" t="str">
        <f t="shared" si="52"/>
        <v>SunGen Sharon 1 LLC</v>
      </c>
      <c r="C3359" s="1" t="b">
        <f>IF(D3359&lt;&gt;"",IF(COUNTIF($D$2:D3358, D3359), INDEX($A$2:$D$100000, MATCH(D3359, $D$2:D3358,0),1), FALSE), FALSE)</f>
        <v>0</v>
      </c>
      <c r="F3359" s="1" t="b">
        <f>IF(G3359&lt;&gt;"", IF(COUNTIF($G$2:G3358, G3359), INDEX($A$2:$G$100000, MATCH(G3359, $G$2:G3358,0),1), FALSE), FALSE)</f>
        <v>0</v>
      </c>
      <c r="G3359" s="1">
        <v>58511</v>
      </c>
      <c r="H3359" s="1" t="s">
        <v>3469</v>
      </c>
    </row>
    <row r="3360" spans="1:8" x14ac:dyDescent="0.2">
      <c r="A3360" s="1">
        <v>3366</v>
      </c>
      <c r="B3360" s="1" t="str">
        <f t="shared" si="52"/>
        <v>Sunlight General Mercer Solar LLC</v>
      </c>
      <c r="C3360" s="1" t="b">
        <f>IF(D3360&lt;&gt;"",IF(COUNTIF($D$2:D3359, D3360), INDEX($A$2:$D$100000, MATCH(D3360, $D$2:D3359,0),1), FALSE), FALSE)</f>
        <v>0</v>
      </c>
      <c r="F3360" s="1" t="b">
        <f>IF(G3360&lt;&gt;"", IF(COUNTIF($G$2:G3359, G3360), INDEX($A$2:$G$100000, MATCH(G3360, $G$2:G3359,0),1), FALSE), FALSE)</f>
        <v>0</v>
      </c>
      <c r="G3360" s="1">
        <v>58754</v>
      </c>
      <c r="H3360" s="1" t="s">
        <v>3470</v>
      </c>
    </row>
    <row r="3361" spans="1:8" x14ac:dyDescent="0.2">
      <c r="A3361" s="1">
        <v>3367</v>
      </c>
      <c r="B3361" s="1" t="str">
        <f t="shared" si="52"/>
        <v>Sunlight General Morris Solar LLC</v>
      </c>
      <c r="C3361" s="1" t="b">
        <f>IF(D3361&lt;&gt;"",IF(COUNTIF($D$2:D3360, D3361), INDEX($A$2:$D$100000, MATCH(D3361, $D$2:D3360,0),1), FALSE), FALSE)</f>
        <v>0</v>
      </c>
      <c r="F3361" s="1" t="b">
        <f>IF(G3361&lt;&gt;"", IF(COUNTIF($G$2:G3360, G3361), INDEX($A$2:$G$100000, MATCH(G3361, $G$2:G3360,0),1), FALSE), FALSE)</f>
        <v>0</v>
      </c>
      <c r="G3361" s="1">
        <v>58753</v>
      </c>
      <c r="H3361" s="1" t="s">
        <v>3471</v>
      </c>
    </row>
    <row r="3362" spans="1:8" x14ac:dyDescent="0.2">
      <c r="A3362" s="1">
        <v>3368</v>
      </c>
      <c r="B3362" s="1" t="str">
        <f t="shared" si="52"/>
        <v>Sunlight General Solar Fund II, LLC</v>
      </c>
      <c r="C3362" s="1" t="b">
        <f>IF(D3362&lt;&gt;"",IF(COUNTIF($D$2:D3361, D3362), INDEX($A$2:$D$100000, MATCH(D3362, $D$2:D3361,0),1), FALSE), FALSE)</f>
        <v>0</v>
      </c>
      <c r="F3362" s="1" t="b">
        <f>IF(G3362&lt;&gt;"", IF(COUNTIF($G$2:G3361, G3362), INDEX($A$2:$G$100000, MATCH(G3362, $G$2:G3361,0),1), FALSE), FALSE)</f>
        <v>0</v>
      </c>
      <c r="G3362" s="1">
        <v>59100</v>
      </c>
      <c r="H3362" s="1" t="s">
        <v>3472</v>
      </c>
    </row>
    <row r="3363" spans="1:8" x14ac:dyDescent="0.2">
      <c r="A3363" s="1">
        <v>3369</v>
      </c>
      <c r="B3363" s="1" t="str">
        <f t="shared" si="52"/>
        <v>Sunlight General Somerset Solar LLC</v>
      </c>
      <c r="C3363" s="1" t="b">
        <f>IF(D3363&lt;&gt;"",IF(COUNTIF($D$2:D3362, D3363), INDEX($A$2:$D$100000, MATCH(D3363, $D$2:D3362,0),1), FALSE), FALSE)</f>
        <v>0</v>
      </c>
      <c r="F3363" s="1" t="b">
        <f>IF(G3363&lt;&gt;"", IF(COUNTIF($G$2:G3362, G3363), INDEX($A$2:$G$100000, MATCH(G3363, $G$2:G3362,0),1), FALSE), FALSE)</f>
        <v>0</v>
      </c>
      <c r="G3363" s="1">
        <v>58769</v>
      </c>
      <c r="H3363" s="1" t="s">
        <v>3473</v>
      </c>
    </row>
    <row r="3364" spans="1:8" x14ac:dyDescent="0.2">
      <c r="A3364" s="1">
        <v>3370</v>
      </c>
      <c r="B3364" s="1" t="str">
        <f t="shared" si="52"/>
        <v>Sunny Templeton, LLC</v>
      </c>
      <c r="C3364" s="1" t="b">
        <f>IF(D3364&lt;&gt;"",IF(COUNTIF($D$2:D3363, D3364), INDEX($A$2:$D$100000, MATCH(D3364, $D$2:D3363,0),1), FALSE), FALSE)</f>
        <v>0</v>
      </c>
      <c r="F3364" s="1" t="b">
        <f>IF(G3364&lt;&gt;"", IF(COUNTIF($G$2:G3363, G3364), INDEX($A$2:$G$100000, MATCH(G3364, $G$2:G3363,0),1), FALSE), FALSE)</f>
        <v>0</v>
      </c>
      <c r="G3364" s="1">
        <v>59500</v>
      </c>
      <c r="H3364" s="1" t="s">
        <v>3474</v>
      </c>
    </row>
    <row r="3365" spans="1:8" x14ac:dyDescent="0.2">
      <c r="A3365" s="1">
        <v>3371</v>
      </c>
      <c r="B3365" s="1" t="str">
        <f t="shared" si="52"/>
        <v>Sunnyside Cogeneration Assoc</v>
      </c>
      <c r="C3365" s="1" t="b">
        <f>IF(D3365&lt;&gt;"",IF(COUNTIF($D$2:D3364, D3365), INDEX($A$2:$D$100000, MATCH(D3365, $D$2:D3364,0),1), FALSE), FALSE)</f>
        <v>0</v>
      </c>
      <c r="F3365" s="1" t="b">
        <f>IF(G3365&lt;&gt;"", IF(COUNTIF($G$2:G3364, G3365), INDEX($A$2:$G$100000, MATCH(G3365, $G$2:G3364,0),1), FALSE), FALSE)</f>
        <v>0</v>
      </c>
      <c r="G3365" s="1">
        <v>21734</v>
      </c>
      <c r="H3365" s="1" t="s">
        <v>3475</v>
      </c>
    </row>
    <row r="3366" spans="1:8" x14ac:dyDescent="0.2">
      <c r="A3366" s="1">
        <v>3372</v>
      </c>
      <c r="B3366" s="1" t="str">
        <f t="shared" si="52"/>
        <v>Sunnyvale City of WPCP</v>
      </c>
      <c r="C3366" s="1" t="b">
        <f>IF(D3366&lt;&gt;"",IF(COUNTIF($D$2:D3365, D3366), INDEX($A$2:$D$100000, MATCH(D3366, $D$2:D3365,0),1), FALSE), FALSE)</f>
        <v>0</v>
      </c>
      <c r="F3366" s="1" t="b">
        <f>IF(G3366&lt;&gt;"", IF(COUNTIF($G$2:G3365, G3366), INDEX($A$2:$G$100000, MATCH(G3366, $G$2:G3365,0),1), FALSE), FALSE)</f>
        <v>0</v>
      </c>
      <c r="G3366" s="1">
        <v>56898</v>
      </c>
      <c r="H3366" s="1" t="s">
        <v>3476</v>
      </c>
    </row>
    <row r="3367" spans="1:8" x14ac:dyDescent="0.2">
      <c r="A3367" s="1">
        <v>3373</v>
      </c>
      <c r="B3367" s="1" t="str">
        <f t="shared" si="52"/>
        <v>SunPower Corporation, Systems</v>
      </c>
      <c r="C3367" s="1" t="b">
        <f>IF(D3367&lt;&gt;"",IF(COUNTIF($D$2:D3366, D3367), INDEX($A$2:$D$100000, MATCH(D3367, $D$2:D3366,0),1), FALSE), FALSE)</f>
        <v>0</v>
      </c>
      <c r="F3367" s="1" t="b">
        <f>IF(G3367&lt;&gt;"", IF(COUNTIF($G$2:G3366, G3367), INDEX($A$2:$G$100000, MATCH(G3367, $G$2:G3366,0),1), FALSE), FALSE)</f>
        <v>0</v>
      </c>
      <c r="G3367" s="1">
        <v>59138</v>
      </c>
      <c r="H3367" s="1" t="s">
        <v>3477</v>
      </c>
    </row>
    <row r="3368" spans="1:8" x14ac:dyDescent="0.2">
      <c r="A3368" s="1">
        <v>3374</v>
      </c>
      <c r="B3368" s="1" t="str">
        <f t="shared" si="52"/>
        <v>Sunray Energy 2, LLC</v>
      </c>
      <c r="C3368" s="1" t="b">
        <f>IF(D3368&lt;&gt;"",IF(COUNTIF($D$2:D3367, D3368), INDEX($A$2:$D$100000, MATCH(D3368, $D$2:D3367,0),1), FALSE), FALSE)</f>
        <v>0</v>
      </c>
      <c r="F3368" s="1" t="b">
        <f>IF(G3368&lt;&gt;"", IF(COUNTIF($G$2:G3367, G3368), INDEX($A$2:$G$100000, MATCH(G3368, $G$2:G3367,0),1), FALSE), FALSE)</f>
        <v>0</v>
      </c>
      <c r="G3368" s="1">
        <v>60246</v>
      </c>
      <c r="H3368" s="1" t="s">
        <v>3478</v>
      </c>
    </row>
    <row r="3369" spans="1:8" x14ac:dyDescent="0.2">
      <c r="A3369" s="1">
        <v>3375</v>
      </c>
      <c r="B3369" s="1" t="str">
        <f t="shared" si="52"/>
        <v>SunRay Power LLC</v>
      </c>
      <c r="C3369" s="1" t="b">
        <f>IF(D3369&lt;&gt;"",IF(COUNTIF($D$2:D3368, D3369), INDEX($A$2:$D$100000, MATCH(D3369, $D$2:D3368,0),1), FALSE), FALSE)</f>
        <v>0</v>
      </c>
      <c r="F3369" s="1" t="b">
        <f>IF(G3369&lt;&gt;"", IF(COUNTIF($G$2:G3368, G3369), INDEX($A$2:$G$100000, MATCH(G3369, $G$2:G3368,0),1), FALSE), FALSE)</f>
        <v>0</v>
      </c>
      <c r="G3369" s="1">
        <v>58258</v>
      </c>
      <c r="H3369" s="1" t="s">
        <v>3479</v>
      </c>
    </row>
    <row r="3370" spans="1:8" x14ac:dyDescent="0.2">
      <c r="A3370" s="1">
        <v>3376</v>
      </c>
      <c r="B3370" s="1" t="str">
        <f t="shared" si="52"/>
        <v>Sunrise Power Co LLC</v>
      </c>
      <c r="C3370" s="1" t="b">
        <f>IF(D3370&lt;&gt;"",IF(COUNTIF($D$2:D3369, D3370), INDEX($A$2:$D$100000, MATCH(D3370, $D$2:D3369,0),1), FALSE), FALSE)</f>
        <v>0</v>
      </c>
      <c r="F3370" s="1" t="b">
        <f>IF(G3370&lt;&gt;"", IF(COUNTIF($G$2:G3369, G3370), INDEX($A$2:$G$100000, MATCH(G3370, $G$2:G3369,0),1), FALSE), FALSE)</f>
        <v>0</v>
      </c>
      <c r="G3370" s="1">
        <v>18320</v>
      </c>
      <c r="H3370" s="1" t="s">
        <v>3480</v>
      </c>
    </row>
    <row r="3371" spans="1:8" x14ac:dyDescent="0.2">
      <c r="A3371" s="1">
        <v>3377</v>
      </c>
      <c r="B3371" s="1" t="str">
        <f t="shared" si="52"/>
        <v>Sunshine Gas Producers LLC</v>
      </c>
      <c r="C3371" s="1" t="b">
        <f>IF(D3371&lt;&gt;"",IF(COUNTIF($D$2:D3370, D3371), INDEX($A$2:$D$100000, MATCH(D3371, $D$2:D3370,0),1), FALSE), FALSE)</f>
        <v>0</v>
      </c>
      <c r="F3371" s="1" t="b">
        <f>IF(G3371&lt;&gt;"", IF(COUNTIF($G$2:G3370, G3371), INDEX($A$2:$G$100000, MATCH(G3371, $G$2:G3370,0),1), FALSE), FALSE)</f>
        <v>0</v>
      </c>
      <c r="G3371" s="1">
        <v>58426</v>
      </c>
      <c r="H3371" s="1" t="s">
        <v>3481</v>
      </c>
    </row>
    <row r="3372" spans="1:8" x14ac:dyDescent="0.2">
      <c r="A3372" s="1">
        <v>3378</v>
      </c>
      <c r="B3372" s="1" t="str">
        <f t="shared" si="52"/>
        <v>Sunstream Energy LLC</v>
      </c>
      <c r="C3372" s="1" t="b">
        <f>IF(D3372&lt;&gt;"",IF(COUNTIF($D$2:D3371, D3372), INDEX($A$2:$D$100000, MATCH(D3372, $D$2:D3371,0),1), FALSE), FALSE)</f>
        <v>0</v>
      </c>
      <c r="F3372" s="1" t="b">
        <f>IF(G3372&lt;&gt;"", IF(COUNTIF($G$2:G3371, G3372), INDEX($A$2:$G$100000, MATCH(G3372, $G$2:G3371,0),1), FALSE), FALSE)</f>
        <v>0</v>
      </c>
      <c r="G3372" s="1">
        <v>58438</v>
      </c>
      <c r="H3372" s="1" t="s">
        <v>3482</v>
      </c>
    </row>
    <row r="3373" spans="1:8" x14ac:dyDescent="0.2">
      <c r="A3373" s="1">
        <v>3379</v>
      </c>
      <c r="B3373" s="1" t="str">
        <f t="shared" si="52"/>
        <v>SUNY Old Westbury College</v>
      </c>
      <c r="C3373" s="1" t="b">
        <f>IF(D3373&lt;&gt;"",IF(COUNTIF($D$2:D3372, D3373), INDEX($A$2:$D$100000, MATCH(D3373, $D$2:D3372,0),1), FALSE), FALSE)</f>
        <v>0</v>
      </c>
      <c r="F3373" s="1" t="b">
        <f>IF(G3373&lt;&gt;"", IF(COUNTIF($G$2:G3372, G3373), INDEX($A$2:$G$100000, MATCH(G3373, $G$2:G3372,0),1), FALSE), FALSE)</f>
        <v>0</v>
      </c>
      <c r="G3373" s="1">
        <v>58110</v>
      </c>
      <c r="H3373" s="1" t="s">
        <v>3483</v>
      </c>
    </row>
    <row r="3374" spans="1:8" x14ac:dyDescent="0.2">
      <c r="A3374" s="1">
        <v>3380</v>
      </c>
      <c r="B3374" s="1" t="str">
        <f t="shared" si="52"/>
        <v>Surprise Valley Electrification</v>
      </c>
      <c r="C3374" s="1" t="b">
        <f>IF(D3374&lt;&gt;"",IF(COUNTIF($D$2:D3373, D3374), INDEX($A$2:$D$100000, MATCH(D3374, $D$2:D3373,0),1), FALSE), FALSE)</f>
        <v>0</v>
      </c>
      <c r="F3374" s="1" t="b">
        <f>IF(G3374&lt;&gt;"", IF(COUNTIF($G$2:G3373, G3374), INDEX($A$2:$G$100000, MATCH(G3374, $G$2:G3373,0),1), FALSE), FALSE)</f>
        <v>0</v>
      </c>
      <c r="G3374" s="1">
        <v>18260</v>
      </c>
      <c r="H3374" s="1" t="s">
        <v>3484</v>
      </c>
    </row>
    <row r="3375" spans="1:8" x14ac:dyDescent="0.2">
      <c r="A3375" s="1">
        <v>3381</v>
      </c>
      <c r="B3375" s="1" t="str">
        <f t="shared" si="52"/>
        <v>Sustainable Power Group, LLC</v>
      </c>
      <c r="C3375" s="1" t="b">
        <f>IF(D3375&lt;&gt;"",IF(COUNTIF($D$2:D3374, D3375), INDEX($A$2:$D$100000, MATCH(D3375, $D$2:D3374,0),1), FALSE), FALSE)</f>
        <v>0</v>
      </c>
      <c r="F3375" s="1" t="b">
        <f>IF(G3375&lt;&gt;"", IF(COUNTIF($G$2:G3374, G3375), INDEX($A$2:$G$100000, MATCH(G3375, $G$2:G3374,0),1), FALSE), FALSE)</f>
        <v>0</v>
      </c>
      <c r="G3375" s="1">
        <v>58661</v>
      </c>
      <c r="H3375" s="1" t="s">
        <v>3485</v>
      </c>
    </row>
    <row r="3376" spans="1:8" x14ac:dyDescent="0.2">
      <c r="A3376" s="1">
        <v>3382</v>
      </c>
      <c r="B3376" s="1" t="str">
        <f t="shared" si="52"/>
        <v>Suzlon Project VIII LLC</v>
      </c>
      <c r="C3376" s="1" t="b">
        <f>IF(D3376&lt;&gt;"",IF(COUNTIF($D$2:D3375, D3376), INDEX($A$2:$D$100000, MATCH(D3376, $D$2:D3375,0),1), FALSE), FALSE)</f>
        <v>0</v>
      </c>
      <c r="F3376" s="1" t="b">
        <f>IF(G3376&lt;&gt;"", IF(COUNTIF($G$2:G3375, G3376), INDEX($A$2:$G$100000, MATCH(G3376, $G$2:G3375,0),1), FALSE), FALSE)</f>
        <v>0</v>
      </c>
      <c r="G3376" s="1">
        <v>57054</v>
      </c>
      <c r="H3376" s="1" t="s">
        <v>3486</v>
      </c>
    </row>
    <row r="3377" spans="1:8" x14ac:dyDescent="0.2">
      <c r="A3377" s="1">
        <v>3383</v>
      </c>
      <c r="B3377" s="1" t="str">
        <f t="shared" si="52"/>
        <v>Sweeny Cogeneration LP</v>
      </c>
      <c r="C3377" s="1" t="b">
        <f>IF(D3377&lt;&gt;"",IF(COUNTIF($D$2:D3376, D3377), INDEX($A$2:$D$100000, MATCH(D3377, $D$2:D3376,0),1), FALSE), FALSE)</f>
        <v>0</v>
      </c>
      <c r="F3377" s="1" t="b">
        <f>IF(G3377&lt;&gt;"", IF(COUNTIF($G$2:G3376, G3377), INDEX($A$2:$G$100000, MATCH(G3377, $G$2:G3376,0),1), FALSE), FALSE)</f>
        <v>0</v>
      </c>
      <c r="G3377" s="1">
        <v>22214</v>
      </c>
      <c r="H3377" s="1" t="s">
        <v>3487</v>
      </c>
    </row>
    <row r="3378" spans="1:8" x14ac:dyDescent="0.2">
      <c r="A3378" s="1">
        <v>3384</v>
      </c>
      <c r="B3378" s="1" t="str">
        <f t="shared" si="52"/>
        <v>SWG Arapahoe, LLC</v>
      </c>
      <c r="C3378" s="1" t="b">
        <f>IF(D3378&lt;&gt;"",IF(COUNTIF($D$2:D3377, D3378), INDEX($A$2:$D$100000, MATCH(D3378, $D$2:D3377,0),1), FALSE), FALSE)</f>
        <v>0</v>
      </c>
      <c r="F3378" s="1" t="b">
        <f>IF(G3378&lt;&gt;"", IF(COUNTIF($G$2:G3377, G3378), INDEX($A$2:$G$100000, MATCH(G3378, $G$2:G3377,0),1), FALSE), FALSE)</f>
        <v>0</v>
      </c>
      <c r="G3378" s="1">
        <v>58517</v>
      </c>
      <c r="H3378" s="1" t="s">
        <v>3488</v>
      </c>
    </row>
    <row r="3379" spans="1:8" x14ac:dyDescent="0.2">
      <c r="A3379" s="1">
        <v>3385</v>
      </c>
      <c r="B3379" s="1" t="str">
        <f t="shared" si="52"/>
        <v>SWG Colorado LLC</v>
      </c>
      <c r="C3379" s="1" t="b">
        <f>IF(D3379&lt;&gt;"",IF(COUNTIF($D$2:D3378, D3379), INDEX($A$2:$D$100000, MATCH(D3379, $D$2:D3378,0),1), FALSE), FALSE)</f>
        <v>0</v>
      </c>
      <c r="F3379" s="1" t="b">
        <f>IF(G3379&lt;&gt;"", IF(COUNTIF($G$2:G3378, G3379), INDEX($A$2:$G$100000, MATCH(G3379, $G$2:G3378,0),1), FALSE), FALSE)</f>
        <v>0</v>
      </c>
      <c r="G3379" s="1">
        <v>1415</v>
      </c>
      <c r="H3379" s="1" t="s">
        <v>3489</v>
      </c>
    </row>
    <row r="3380" spans="1:8" x14ac:dyDescent="0.2">
      <c r="A3380" s="1">
        <v>3386</v>
      </c>
      <c r="B3380" s="1" t="str">
        <f t="shared" si="52"/>
        <v>Swift River Hydro Operations Co., Inc</v>
      </c>
      <c r="C3380" s="1" t="b">
        <f>IF(D3380&lt;&gt;"",IF(COUNTIF($D$2:D3379, D3380), INDEX($A$2:$D$100000, MATCH(D3380, $D$2:D3379,0),1), FALSE), FALSE)</f>
        <v>0</v>
      </c>
      <c r="F3380" s="1" t="b">
        <f>IF(G3380&lt;&gt;"", IF(COUNTIF($G$2:G3379, G3380), INDEX($A$2:$G$100000, MATCH(G3380, $G$2:G3379,0),1), FALSE), FALSE)</f>
        <v>0</v>
      </c>
      <c r="G3380" s="1">
        <v>49911</v>
      </c>
      <c r="H3380" s="1" t="s">
        <v>3490</v>
      </c>
    </row>
    <row r="3381" spans="1:8" x14ac:dyDescent="0.2">
      <c r="A3381" s="1">
        <v>3387</v>
      </c>
      <c r="B3381" s="1" t="str">
        <f t="shared" si="52"/>
        <v>SX Landfill Energy LLC</v>
      </c>
      <c r="C3381" s="1" t="b">
        <f>IF(D3381&lt;&gt;"",IF(COUNTIF($D$2:D3380, D3381), INDEX($A$2:$D$100000, MATCH(D3381, $D$2:D3380,0),1), FALSE), FALSE)</f>
        <v>0</v>
      </c>
      <c r="F3381" s="1" t="b">
        <f>IF(G3381&lt;&gt;"", IF(COUNTIF($G$2:G3380, G3381), INDEX($A$2:$G$100000, MATCH(G3381, $G$2:G3380,0),1), FALSE), FALSE)</f>
        <v>0</v>
      </c>
      <c r="G3381" s="1">
        <v>57174</v>
      </c>
      <c r="H3381" s="1" t="s">
        <v>3491</v>
      </c>
    </row>
    <row r="3382" spans="1:8" x14ac:dyDescent="0.2">
      <c r="A3382" s="1">
        <v>3388</v>
      </c>
      <c r="B3382" s="1" t="str">
        <f t="shared" si="52"/>
        <v>Sycamore Cogeneration Co</v>
      </c>
      <c r="C3382" s="1" t="b">
        <f>IF(D3382&lt;&gt;"",IF(COUNTIF($D$2:D3381, D3382), INDEX($A$2:$D$100000, MATCH(D3382, $D$2:D3381,0),1), FALSE), FALSE)</f>
        <v>0</v>
      </c>
      <c r="F3382" s="1" t="b">
        <f>IF(G3382&lt;&gt;"", IF(COUNTIF($G$2:G3381, G3382), INDEX($A$2:$G$100000, MATCH(G3382, $G$2:G3381,0),1), FALSE), FALSE)</f>
        <v>0</v>
      </c>
      <c r="G3382" s="1">
        <v>18390</v>
      </c>
      <c r="H3382" s="1" t="s">
        <v>3492</v>
      </c>
    </row>
    <row r="3383" spans="1:8" x14ac:dyDescent="0.2">
      <c r="A3383" s="1">
        <v>3389</v>
      </c>
      <c r="B3383" s="1" t="str">
        <f t="shared" si="52"/>
        <v>Sycamore Energy 1 LLC</v>
      </c>
      <c r="C3383" s="1" t="b">
        <f>IF(D3383&lt;&gt;"",IF(COUNTIF($D$2:D3382, D3383), INDEX($A$2:$D$100000, MATCH(D3383, $D$2:D3382,0),1), FALSE), FALSE)</f>
        <v>0</v>
      </c>
      <c r="F3383" s="1" t="b">
        <f>IF(G3383&lt;&gt;"", IF(COUNTIF($G$2:G3382, G3383), INDEX($A$2:$G$100000, MATCH(G3383, $G$2:G3382,0),1), FALSE), FALSE)</f>
        <v>0</v>
      </c>
      <c r="G3383" s="1">
        <v>57223</v>
      </c>
      <c r="H3383" s="1" t="s">
        <v>3493</v>
      </c>
    </row>
    <row r="3384" spans="1:8" x14ac:dyDescent="0.2">
      <c r="A3384" s="1">
        <v>3390</v>
      </c>
      <c r="B3384" s="1" t="str">
        <f t="shared" si="52"/>
        <v>Syncarpha Alethea I, LLC</v>
      </c>
      <c r="C3384" s="1" t="b">
        <f>IF(D3384&lt;&gt;"",IF(COUNTIF($D$2:D3383, D3384), INDEX($A$2:$D$100000, MATCH(D3384, $D$2:D3383,0),1), FALSE), FALSE)</f>
        <v>0</v>
      </c>
      <c r="F3384" s="1" t="b">
        <f>IF(G3384&lt;&gt;"", IF(COUNTIF($G$2:G3383, G3384), INDEX($A$2:$G$100000, MATCH(G3384, $G$2:G3383,0),1), FALSE), FALSE)</f>
        <v>0</v>
      </c>
      <c r="G3384" s="1">
        <v>58495</v>
      </c>
      <c r="H3384" s="1" t="s">
        <v>3494</v>
      </c>
    </row>
    <row r="3385" spans="1:8" x14ac:dyDescent="0.2">
      <c r="A3385" s="1">
        <v>3391</v>
      </c>
      <c r="B3385" s="1" t="str">
        <f t="shared" si="52"/>
        <v>Syncarpha Massachusetts, LLC</v>
      </c>
      <c r="C3385" s="1" t="b">
        <f>IF(D3385&lt;&gt;"",IF(COUNTIF($D$2:D3384, D3385), INDEX($A$2:$D$100000, MATCH(D3385, $D$2:D3384,0),1), FALSE), FALSE)</f>
        <v>0</v>
      </c>
      <c r="F3385" s="1" t="b">
        <f>IF(G3385&lt;&gt;"", IF(COUNTIF($G$2:G3384, G3385), INDEX($A$2:$G$100000, MATCH(G3385, $G$2:G3384,0),1), FALSE), FALSE)</f>
        <v>0</v>
      </c>
      <c r="G3385" s="1">
        <v>59822</v>
      </c>
      <c r="H3385" s="1" t="s">
        <v>3495</v>
      </c>
    </row>
    <row r="3386" spans="1:8" x14ac:dyDescent="0.2">
      <c r="A3386" s="1">
        <v>3392</v>
      </c>
      <c r="B3386" s="1" t="str">
        <f t="shared" si="52"/>
        <v>Syncarpha North Adams, LLC</v>
      </c>
      <c r="C3386" s="1" t="b">
        <f>IF(D3386&lt;&gt;"",IF(COUNTIF($D$2:D3385, D3386), INDEX($A$2:$D$100000, MATCH(D3386, $D$2:D3385,0),1), FALSE), FALSE)</f>
        <v>0</v>
      </c>
      <c r="F3386" s="1" t="b">
        <f>IF(G3386&lt;&gt;"", IF(COUNTIF($G$2:G3385, G3386), INDEX($A$2:$G$100000, MATCH(G3386, $G$2:G3385,0),1), FALSE), FALSE)</f>
        <v>0</v>
      </c>
      <c r="G3386" s="1">
        <v>59823</v>
      </c>
      <c r="H3386" s="1" t="s">
        <v>3496</v>
      </c>
    </row>
    <row r="3387" spans="1:8" x14ac:dyDescent="0.2">
      <c r="A3387" s="1">
        <v>3393</v>
      </c>
      <c r="B3387" s="1" t="str">
        <f t="shared" si="52"/>
        <v>Syncarpha Palmer, LLC</v>
      </c>
      <c r="C3387" s="1" t="b">
        <f>IF(D3387&lt;&gt;"",IF(COUNTIF($D$2:D3386, D3387), INDEX($A$2:$D$100000, MATCH(D3387, $D$2:D3386,0),1), FALSE), FALSE)</f>
        <v>0</v>
      </c>
      <c r="F3387" s="1" t="b">
        <f>IF(G3387&lt;&gt;"", IF(COUNTIF($G$2:G3386, G3387), INDEX($A$2:$G$100000, MATCH(G3387, $G$2:G3386,0),1), FALSE), FALSE)</f>
        <v>0</v>
      </c>
      <c r="G3387" s="1">
        <v>59785</v>
      </c>
      <c r="H3387" s="1" t="s">
        <v>3497</v>
      </c>
    </row>
    <row r="3388" spans="1:8" x14ac:dyDescent="0.2">
      <c r="A3388" s="1">
        <v>3394</v>
      </c>
      <c r="B3388" s="1" t="str">
        <f t="shared" si="52"/>
        <v>Synergics Inc</v>
      </c>
      <c r="C3388" s="1" t="b">
        <f>IF(D3388&lt;&gt;"",IF(COUNTIF($D$2:D3387, D3388), INDEX($A$2:$D$100000, MATCH(D3388, $D$2:D3387,0),1), FALSE), FALSE)</f>
        <v>0</v>
      </c>
      <c r="F3388" s="1" t="b">
        <f>IF(G3388&lt;&gt;"", IF(COUNTIF($G$2:G3387, G3388), INDEX($A$2:$G$100000, MATCH(G3388, $G$2:G3387,0),1), FALSE), FALSE)</f>
        <v>0</v>
      </c>
      <c r="G3388" s="1">
        <v>18410</v>
      </c>
      <c r="H3388" s="1" t="s">
        <v>3498</v>
      </c>
    </row>
    <row r="3389" spans="1:8" x14ac:dyDescent="0.2">
      <c r="A3389" s="1">
        <v>3395</v>
      </c>
      <c r="B3389" s="1" t="str">
        <f t="shared" si="52"/>
        <v>T&amp;M Limited Partnership</v>
      </c>
      <c r="C3389" s="1" t="b">
        <f>IF(D3389&lt;&gt;"",IF(COUNTIF($D$2:D3388, D3389), INDEX($A$2:$D$100000, MATCH(D3389, $D$2:D3388,0),1), FALSE), FALSE)</f>
        <v>0</v>
      </c>
      <c r="F3389" s="1" t="b">
        <f>IF(G3389&lt;&gt;"", IF(COUNTIF($G$2:G3388, G3389), INDEX($A$2:$G$100000, MATCH(G3389, $G$2:G3388,0),1), FALSE), FALSE)</f>
        <v>0</v>
      </c>
      <c r="G3389" s="1">
        <v>57434</v>
      </c>
      <c r="H3389" s="1" t="s">
        <v>3499</v>
      </c>
    </row>
    <row r="3390" spans="1:8" x14ac:dyDescent="0.2">
      <c r="A3390" s="1">
        <v>3396</v>
      </c>
      <c r="B3390" s="1" t="str">
        <f t="shared" si="52"/>
        <v>TA-High Desert LLC</v>
      </c>
      <c r="C3390" s="1" t="b">
        <f>IF(D3390&lt;&gt;"",IF(COUNTIF($D$2:D3389, D3390), INDEX($A$2:$D$100000, MATCH(D3390, $D$2:D3389,0),1), FALSE), FALSE)</f>
        <v>0</v>
      </c>
      <c r="F3390" s="1" t="b">
        <f>IF(G3390&lt;&gt;"", IF(COUNTIF($G$2:G3389, G3390), INDEX($A$2:$G$100000, MATCH(G3390, $G$2:G3389,0),1), FALSE), FALSE)</f>
        <v>0</v>
      </c>
      <c r="G3390" s="1">
        <v>58112</v>
      </c>
      <c r="H3390" s="1" t="s">
        <v>3500</v>
      </c>
    </row>
    <row r="3391" spans="1:8" x14ac:dyDescent="0.2">
      <c r="A3391" s="1">
        <v>3397</v>
      </c>
      <c r="B3391" s="1" t="str">
        <f t="shared" si="52"/>
        <v>Talen Montana LLC</v>
      </c>
      <c r="C3391" s="1" t="b">
        <f>IF(D3391&lt;&gt;"",IF(COUNTIF($D$2:D3390, D3391), INDEX($A$2:$D$100000, MATCH(D3391, $D$2:D3390,0),1), FALSE), FALSE)</f>
        <v>0</v>
      </c>
      <c r="F3391" s="1" t="b">
        <f>IF(G3391&lt;&gt;"", IF(COUNTIF($G$2:G3390, G3391), INDEX($A$2:$G$100000, MATCH(G3391, $G$2:G3390,0),1), FALSE), FALSE)</f>
        <v>0</v>
      </c>
      <c r="G3391" s="1">
        <v>15298</v>
      </c>
      <c r="H3391" s="1" t="s">
        <v>3501</v>
      </c>
    </row>
    <row r="3392" spans="1:8" x14ac:dyDescent="0.2">
      <c r="A3392" s="1">
        <v>3398</v>
      </c>
      <c r="B3392" s="1" t="str">
        <f t="shared" si="52"/>
        <v>TalenEnergy Holtwood LLC</v>
      </c>
      <c r="C3392" s="1" t="b">
        <f>IF(D3392&lt;&gt;"",IF(COUNTIF($D$2:D3391, D3392), INDEX($A$2:$D$100000, MATCH(D3392, $D$2:D3391,0),1), FALSE), FALSE)</f>
        <v>0</v>
      </c>
      <c r="F3392" s="1" t="b">
        <f>IF(G3392&lt;&gt;"", IF(COUNTIF($G$2:G3391, G3392), INDEX($A$2:$G$100000, MATCH(G3392, $G$2:G3391,0),1), FALSE), FALSE)</f>
        <v>0</v>
      </c>
      <c r="G3392" s="1">
        <v>15458</v>
      </c>
      <c r="H3392" s="1" t="s">
        <v>3502</v>
      </c>
    </row>
    <row r="3393" spans="1:8" x14ac:dyDescent="0.2">
      <c r="A3393" s="1">
        <v>3399</v>
      </c>
      <c r="B3393" s="1" t="str">
        <f t="shared" si="52"/>
        <v>TalenEnergy Ironwood LLC</v>
      </c>
      <c r="C3393" s="1" t="b">
        <f>IF(D3393&lt;&gt;"",IF(COUNTIF($D$2:D3392, D3393), INDEX($A$2:$D$100000, MATCH(D3393, $D$2:D3392,0),1), FALSE), FALSE)</f>
        <v>0</v>
      </c>
      <c r="F3393" s="1" t="b">
        <f>IF(G3393&lt;&gt;"", IF(COUNTIF($G$2:G3392, G3393), INDEX($A$2:$G$100000, MATCH(G3393, $G$2:G3392,0),1), FALSE), FALSE)</f>
        <v>0</v>
      </c>
      <c r="G3393" s="1">
        <v>58199</v>
      </c>
      <c r="H3393" s="1" t="s">
        <v>3503</v>
      </c>
    </row>
    <row r="3394" spans="1:8" x14ac:dyDescent="0.2">
      <c r="A3394" s="1">
        <v>3400</v>
      </c>
      <c r="B3394" s="1" t="str">
        <f t="shared" ref="B3394:B3457" si="53">IF(H3394="",E3394,H3394)</f>
        <v>TalenEnergy Martins Creek LLC</v>
      </c>
      <c r="C3394" s="1" t="b">
        <f>IF(D3394&lt;&gt;"",IF(COUNTIF($D$2:D3393, D3394), INDEX($A$2:$D$100000, MATCH(D3394, $D$2:D3393,0),1), FALSE), FALSE)</f>
        <v>0</v>
      </c>
      <c r="F3394" s="1" t="b">
        <f>IF(G3394&lt;&gt;"", IF(COUNTIF($G$2:G3393, G3394), INDEX($A$2:$G$100000, MATCH(G3394, $G$2:G3393,0),1), FALSE), FALSE)</f>
        <v>0</v>
      </c>
      <c r="G3394" s="1">
        <v>15276</v>
      </c>
      <c r="H3394" s="1" t="s">
        <v>3504</v>
      </c>
    </row>
    <row r="3395" spans="1:8" x14ac:dyDescent="0.2">
      <c r="A3395" s="1">
        <v>3401</v>
      </c>
      <c r="B3395" s="1" t="str">
        <f t="shared" si="53"/>
        <v>TalenEnergy Montour LLC</v>
      </c>
      <c r="C3395" s="1" t="b">
        <f>IF(D3395&lt;&gt;"",IF(COUNTIF($D$2:D3394, D3395), INDEX($A$2:$D$100000, MATCH(D3395, $D$2:D3394,0),1), FALSE), FALSE)</f>
        <v>0</v>
      </c>
      <c r="F3395" s="1" t="b">
        <f>IF(G3395&lt;&gt;"", IF(COUNTIF($G$2:G3394, G3395), INDEX($A$2:$G$100000, MATCH(G3395, $G$2:G3394,0),1), FALSE), FALSE)</f>
        <v>0</v>
      </c>
      <c r="G3395" s="1">
        <v>15534</v>
      </c>
      <c r="H3395" s="1" t="s">
        <v>3505</v>
      </c>
    </row>
    <row r="3396" spans="1:8" x14ac:dyDescent="0.2">
      <c r="A3396" s="1">
        <v>3402</v>
      </c>
      <c r="B3396" s="1" t="str">
        <f t="shared" si="53"/>
        <v>TalenEnergy Susquehanna LLC</v>
      </c>
      <c r="C3396" s="1" t="b">
        <f>IF(D3396&lt;&gt;"",IF(COUNTIF($D$2:D3395, D3396), INDEX($A$2:$D$100000, MATCH(D3396, $D$2:D3395,0),1), FALSE), FALSE)</f>
        <v>0</v>
      </c>
      <c r="F3396" s="1" t="b">
        <f>IF(G3396&lt;&gt;"", IF(COUNTIF($G$2:G3395, G3396), INDEX($A$2:$G$100000, MATCH(G3396, $G$2:G3395,0),1), FALSE), FALSE)</f>
        <v>0</v>
      </c>
      <c r="G3396" s="1">
        <v>14266</v>
      </c>
      <c r="H3396" s="1" t="s">
        <v>3506</v>
      </c>
    </row>
    <row r="3397" spans="1:8" x14ac:dyDescent="0.2">
      <c r="A3397" s="1">
        <v>3403</v>
      </c>
      <c r="B3397" s="1" t="str">
        <f t="shared" si="53"/>
        <v>Tallassee Shoals LLC</v>
      </c>
      <c r="C3397" s="1" t="b">
        <f>IF(D3397&lt;&gt;"",IF(COUNTIF($D$2:D3396, D3397), INDEX($A$2:$D$100000, MATCH(D3397, $D$2:D3396,0),1), FALSE), FALSE)</f>
        <v>0</v>
      </c>
      <c r="F3397" s="1" t="b">
        <f>IF(G3397&lt;&gt;"", IF(COUNTIF($G$2:G3396, G3397), INDEX($A$2:$G$100000, MATCH(G3397, $G$2:G3396,0),1), FALSE), FALSE)</f>
        <v>0</v>
      </c>
      <c r="G3397" s="1">
        <v>56477</v>
      </c>
      <c r="H3397" s="1" t="s">
        <v>3507</v>
      </c>
    </row>
    <row r="3398" spans="1:8" x14ac:dyDescent="0.2">
      <c r="A3398" s="1">
        <v>3404</v>
      </c>
      <c r="B3398" s="1" t="str">
        <f t="shared" si="53"/>
        <v>Tamarack Energy Partners</v>
      </c>
      <c r="C3398" s="1" t="b">
        <f>IF(D3398&lt;&gt;"",IF(COUNTIF($D$2:D3397, D3398), INDEX($A$2:$D$100000, MATCH(D3398, $D$2:D3397,0),1), FALSE), FALSE)</f>
        <v>0</v>
      </c>
      <c r="F3398" s="1" t="b">
        <f>IF(G3398&lt;&gt;"", IF(COUNTIF($G$2:G3397, G3398), INDEX($A$2:$G$100000, MATCH(G3398, $G$2:G3397,0),1), FALSE), FALSE)</f>
        <v>0</v>
      </c>
      <c r="G3398" s="1">
        <v>18461</v>
      </c>
      <c r="H3398" s="1" t="s">
        <v>3508</v>
      </c>
    </row>
    <row r="3399" spans="1:8" x14ac:dyDescent="0.2">
      <c r="A3399" s="1">
        <v>3405</v>
      </c>
      <c r="B3399" s="1" t="str">
        <f t="shared" si="53"/>
        <v>Tampa Wastewater Department</v>
      </c>
      <c r="C3399" s="1" t="b">
        <f>IF(D3399&lt;&gt;"",IF(COUNTIF($D$2:D3398, D3399), INDEX($A$2:$D$100000, MATCH(D3399, $D$2:D3398,0),1), FALSE), FALSE)</f>
        <v>0</v>
      </c>
      <c r="F3399" s="1" t="b">
        <f>IF(G3399&lt;&gt;"", IF(COUNTIF($G$2:G3398, G3399), INDEX($A$2:$G$100000, MATCH(G3399, $G$2:G3398,0),1), FALSE), FALSE)</f>
        <v>0</v>
      </c>
      <c r="G3399" s="1">
        <v>18483</v>
      </c>
      <c r="H3399" s="1" t="s">
        <v>3509</v>
      </c>
    </row>
    <row r="3400" spans="1:8" x14ac:dyDescent="0.2">
      <c r="A3400" s="1">
        <v>3406</v>
      </c>
      <c r="B3400" s="1" t="str">
        <f t="shared" si="53"/>
        <v>Targa Co-Generation LLC</v>
      </c>
      <c r="C3400" s="1" t="b">
        <f>IF(D3400&lt;&gt;"",IF(COUNTIF($D$2:D3399, D3400), INDEX($A$2:$D$100000, MATCH(D3400, $D$2:D3399,0),1), FALSE), FALSE)</f>
        <v>0</v>
      </c>
      <c r="F3400" s="1" t="b">
        <f>IF(G3400&lt;&gt;"", IF(COUNTIF($G$2:G3399, G3400), INDEX($A$2:$G$100000, MATCH(G3400, $G$2:G3399,0),1), FALSE), FALSE)</f>
        <v>0</v>
      </c>
      <c r="G3400" s="1">
        <v>56672</v>
      </c>
      <c r="H3400" s="1" t="s">
        <v>3510</v>
      </c>
    </row>
    <row r="3401" spans="1:8" x14ac:dyDescent="0.2">
      <c r="A3401" s="1">
        <v>3407</v>
      </c>
      <c r="B3401" s="1" t="str">
        <f t="shared" si="53"/>
        <v>Targa Midstream Services LP</v>
      </c>
      <c r="C3401" s="1" t="b">
        <f>IF(D3401&lt;&gt;"",IF(COUNTIF($D$2:D3400, D3401), INDEX($A$2:$D$100000, MATCH(D3401, $D$2:D3400,0),1), FALSE), FALSE)</f>
        <v>0</v>
      </c>
      <c r="F3401" s="1" t="b">
        <f>IF(G3401&lt;&gt;"", IF(COUNTIF($G$2:G3400, G3401), INDEX($A$2:$G$100000, MATCH(G3401, $G$2:G3400,0),1), FALSE), FALSE)</f>
        <v>0</v>
      </c>
      <c r="G3401" s="1">
        <v>5499</v>
      </c>
      <c r="H3401" s="1" t="s">
        <v>3511</v>
      </c>
    </row>
    <row r="3402" spans="1:8" x14ac:dyDescent="0.2">
      <c r="A3402" s="1">
        <v>3408</v>
      </c>
      <c r="B3402" s="1" t="str">
        <f t="shared" si="53"/>
        <v>Targa Pipeline Mid-Continent West OK LLC</v>
      </c>
      <c r="C3402" s="1" t="b">
        <f>IF(D3402&lt;&gt;"",IF(COUNTIF($D$2:D3401, D3402), INDEX($A$2:$D$100000, MATCH(D3402, $D$2:D3401,0),1), FALSE), FALSE)</f>
        <v>0</v>
      </c>
      <c r="F3402" s="1" t="b">
        <f>IF(G3402&lt;&gt;"", IF(COUNTIF($G$2:G3401, G3402), INDEX($A$2:$G$100000, MATCH(G3402, $G$2:G3401,0),1), FALSE), FALSE)</f>
        <v>0</v>
      </c>
      <c r="G3402" s="1">
        <v>59549</v>
      </c>
      <c r="H3402" s="1" t="s">
        <v>3512</v>
      </c>
    </row>
    <row r="3403" spans="1:8" x14ac:dyDescent="0.2">
      <c r="A3403" s="1">
        <v>3409</v>
      </c>
      <c r="B3403" s="1" t="str">
        <f t="shared" si="53"/>
        <v>Targa Pipeline Mid-Continent WestTex LLC</v>
      </c>
      <c r="C3403" s="1" t="b">
        <f>IF(D3403&lt;&gt;"",IF(COUNTIF($D$2:D3402, D3403), INDEX($A$2:$D$100000, MATCH(D3403, $D$2:D3402,0),1), FALSE), FALSE)</f>
        <v>0</v>
      </c>
      <c r="F3403" s="1" t="b">
        <f>IF(G3403&lt;&gt;"", IF(COUNTIF($G$2:G3402, G3403), INDEX($A$2:$G$100000, MATCH(G3403, $G$2:G3402,0),1), FALSE), FALSE)</f>
        <v>0</v>
      </c>
      <c r="G3403" s="1">
        <v>56108</v>
      </c>
      <c r="H3403" s="1" t="s">
        <v>3513</v>
      </c>
    </row>
    <row r="3404" spans="1:8" x14ac:dyDescent="0.2">
      <c r="A3404" s="1">
        <v>3410</v>
      </c>
      <c r="B3404" s="1" t="str">
        <f t="shared" si="53"/>
        <v>Tata Chemicals Partners</v>
      </c>
      <c r="C3404" s="1" t="b">
        <f>IF(D3404&lt;&gt;"",IF(COUNTIF($D$2:D3403, D3404), INDEX($A$2:$D$100000, MATCH(D3404, $D$2:D3403,0),1), FALSE), FALSE)</f>
        <v>0</v>
      </c>
      <c r="F3404" s="1" t="b">
        <f>IF(G3404&lt;&gt;"", IF(COUNTIF($G$2:G3403, G3404), INDEX($A$2:$G$100000, MATCH(G3404, $G$2:G3403,0),1), FALSE), FALSE)</f>
        <v>0</v>
      </c>
      <c r="G3404" s="1">
        <v>7067</v>
      </c>
      <c r="H3404" s="1" t="s">
        <v>3514</v>
      </c>
    </row>
    <row r="3405" spans="1:8" x14ac:dyDescent="0.2">
      <c r="A3405" s="1">
        <v>3411</v>
      </c>
      <c r="B3405" s="1" t="str">
        <f t="shared" si="53"/>
        <v>Tate &amp; Lyle Ingredients Americas Inc</v>
      </c>
      <c r="C3405" s="1" t="b">
        <f>IF(D3405&lt;&gt;"",IF(COUNTIF($D$2:D3404, D3405), INDEX($A$2:$D$100000, MATCH(D3405, $D$2:D3404,0),1), FALSE), FALSE)</f>
        <v>0</v>
      </c>
      <c r="F3405" s="1" t="b">
        <f>IF(G3405&lt;&gt;"", IF(COUNTIF($G$2:G3404, G3405), INDEX($A$2:$G$100000, MATCH(G3405, $G$2:G3404,0),1), FALSE), FALSE)</f>
        <v>0</v>
      </c>
      <c r="G3405" s="1">
        <v>7</v>
      </c>
      <c r="H3405" s="1" t="s">
        <v>3515</v>
      </c>
    </row>
    <row r="3406" spans="1:8" x14ac:dyDescent="0.2">
      <c r="A3406" s="1">
        <v>3412</v>
      </c>
      <c r="B3406" s="1" t="str">
        <f t="shared" si="53"/>
        <v>Tate &amp; Lyle Ingredients Americas Inc</v>
      </c>
      <c r="C3406" s="1" t="b">
        <f>IF(D3406&lt;&gt;"",IF(COUNTIF($D$2:D3405, D3406), INDEX($A$2:$D$100000, MATCH(D3406, $D$2:D3405,0),1), FALSE), FALSE)</f>
        <v>0</v>
      </c>
      <c r="F3406" s="1" t="b">
        <f>IF(G3406&lt;&gt;"", IF(COUNTIF($G$2:G3405, G3406), INDEX($A$2:$G$100000, MATCH(G3406, $G$2:G3405,0),1), FALSE), FALSE)</f>
        <v>0</v>
      </c>
      <c r="G3406" s="1">
        <v>8</v>
      </c>
      <c r="H3406" s="1" t="s">
        <v>3515</v>
      </c>
    </row>
    <row r="3407" spans="1:8" x14ac:dyDescent="0.2">
      <c r="A3407" s="1">
        <v>3413</v>
      </c>
      <c r="B3407" s="1" t="str">
        <f t="shared" si="53"/>
        <v>Taylorsville Solar LLC</v>
      </c>
      <c r="C3407" s="1" t="b">
        <f>IF(D3407&lt;&gt;"",IF(COUNTIF($D$2:D3406, D3407), INDEX($A$2:$D$100000, MATCH(D3407, $D$2:D3406,0),1), FALSE), FALSE)</f>
        <v>0</v>
      </c>
      <c r="F3407" s="1" t="b">
        <f>IF(G3407&lt;&gt;"", IF(COUNTIF($G$2:G3406, G3407), INDEX($A$2:$G$100000, MATCH(G3407, $G$2:G3406,0),1), FALSE), FALSE)</f>
        <v>0</v>
      </c>
      <c r="G3407" s="1">
        <v>56798</v>
      </c>
      <c r="H3407" s="1" t="s">
        <v>3516</v>
      </c>
    </row>
    <row r="3408" spans="1:8" x14ac:dyDescent="0.2">
      <c r="A3408" s="1">
        <v>3414</v>
      </c>
      <c r="B3408" s="1" t="str">
        <f t="shared" si="53"/>
        <v>TC Ravenswood LLC</v>
      </c>
      <c r="C3408" s="1" t="b">
        <f>IF(D3408&lt;&gt;"",IF(COUNTIF($D$2:D3407, D3408), INDEX($A$2:$D$100000, MATCH(D3408, $D$2:D3407,0),1), FALSE), FALSE)</f>
        <v>0</v>
      </c>
      <c r="F3408" s="1" t="b">
        <f>IF(G3408&lt;&gt;"", IF(COUNTIF($G$2:G3407, G3408), INDEX($A$2:$G$100000, MATCH(G3408, $G$2:G3407,0),1), FALSE), FALSE)</f>
        <v>0</v>
      </c>
      <c r="G3408" s="1">
        <v>10023</v>
      </c>
      <c r="H3408" s="1" t="s">
        <v>3517</v>
      </c>
    </row>
    <row r="3409" spans="1:8" x14ac:dyDescent="0.2">
      <c r="A3409" s="1">
        <v>3415</v>
      </c>
      <c r="B3409" s="1" t="str">
        <f t="shared" si="53"/>
        <v>TDX North Slope Generating Inc.</v>
      </c>
      <c r="C3409" s="1" t="b">
        <f>IF(D3409&lt;&gt;"",IF(COUNTIF($D$2:D3408, D3409), INDEX($A$2:$D$100000, MATCH(D3409, $D$2:D3408,0),1), FALSE), FALSE)</f>
        <v>0</v>
      </c>
      <c r="F3409" s="1" t="b">
        <f>IF(G3409&lt;&gt;"", IF(COUNTIF($G$2:G3408, G3409), INDEX($A$2:$G$100000, MATCH(G3409, $G$2:G3408,0),1), FALSE), FALSE)</f>
        <v>0</v>
      </c>
      <c r="G3409" s="1">
        <v>57494</v>
      </c>
      <c r="H3409" s="1" t="s">
        <v>3518</v>
      </c>
    </row>
    <row r="3410" spans="1:8" x14ac:dyDescent="0.2">
      <c r="A3410" s="1">
        <v>3416</v>
      </c>
      <c r="B3410" s="1" t="str">
        <f t="shared" si="53"/>
        <v>Team-Solar, Inc.</v>
      </c>
      <c r="C3410" s="1" t="b">
        <f>IF(D3410&lt;&gt;"",IF(COUNTIF($D$2:D3409, D3410), INDEX($A$2:$D$100000, MATCH(D3410, $D$2:D3409,0),1), FALSE), FALSE)</f>
        <v>0</v>
      </c>
      <c r="F3410" s="1" t="b">
        <f>IF(G3410&lt;&gt;"", IF(COUNTIF($G$2:G3409, G3410), INDEX($A$2:$G$100000, MATCH(G3410, $G$2:G3409,0),1), FALSE), FALSE)</f>
        <v>0</v>
      </c>
      <c r="G3410" s="1">
        <v>59512</v>
      </c>
      <c r="H3410" s="1" t="s">
        <v>3519</v>
      </c>
    </row>
    <row r="3411" spans="1:8" x14ac:dyDescent="0.2">
      <c r="A3411" s="1">
        <v>3417</v>
      </c>
      <c r="B3411" s="1" t="str">
        <f t="shared" si="53"/>
        <v>Tech Park Solar, LLC</v>
      </c>
      <c r="C3411" s="1" t="b">
        <f>IF(D3411&lt;&gt;"",IF(COUNTIF($D$2:D3410, D3411), INDEX($A$2:$D$100000, MATCH(D3411, $D$2:D3410,0),1), FALSE), FALSE)</f>
        <v>0</v>
      </c>
      <c r="F3411" s="1" t="b">
        <f>IF(G3411&lt;&gt;"", IF(COUNTIF($G$2:G3410, G3411), INDEX($A$2:$G$100000, MATCH(G3411, $G$2:G3410,0),1), FALSE), FALSE)</f>
        <v>0</v>
      </c>
      <c r="G3411" s="1">
        <v>59221</v>
      </c>
      <c r="H3411" s="1" t="s">
        <v>3520</v>
      </c>
    </row>
    <row r="3412" spans="1:8" x14ac:dyDescent="0.2">
      <c r="A3412" s="1">
        <v>3418</v>
      </c>
      <c r="B3412" s="1" t="str">
        <f t="shared" si="53"/>
        <v>Telocaset Wind Power Partners</v>
      </c>
      <c r="C3412" s="1" t="b">
        <f>IF(D3412&lt;&gt;"",IF(COUNTIF($D$2:D3411, D3412), INDEX($A$2:$D$100000, MATCH(D3412, $D$2:D3411,0),1), FALSE), FALSE)</f>
        <v>0</v>
      </c>
      <c r="F3412" s="1" t="b">
        <f>IF(G3412&lt;&gt;"", IF(COUNTIF($G$2:G3411, G3412), INDEX($A$2:$G$100000, MATCH(G3412, $G$2:G3411,0),1), FALSE), FALSE)</f>
        <v>0</v>
      </c>
      <c r="G3412" s="1">
        <v>55880</v>
      </c>
      <c r="H3412" s="1" t="s">
        <v>3521</v>
      </c>
    </row>
    <row r="3413" spans="1:8" x14ac:dyDescent="0.2">
      <c r="A3413" s="1">
        <v>3419</v>
      </c>
      <c r="B3413" s="1" t="str">
        <f t="shared" si="53"/>
        <v>Telogia Power LLC</v>
      </c>
      <c r="C3413" s="1" t="b">
        <f>IF(D3413&lt;&gt;"",IF(COUNTIF($D$2:D3412, D3413), INDEX($A$2:$D$100000, MATCH(D3413, $D$2:D3412,0),1), FALSE), FALSE)</f>
        <v>0</v>
      </c>
      <c r="F3413" s="1" t="b">
        <f>IF(G3413&lt;&gt;"", IF(COUNTIF($G$2:G3412, G3413), INDEX($A$2:$G$100000, MATCH(G3413, $G$2:G3412,0),1), FALSE), FALSE)</f>
        <v>0</v>
      </c>
      <c r="G3413" s="1">
        <v>54827</v>
      </c>
      <c r="H3413" s="1" t="s">
        <v>3522</v>
      </c>
    </row>
    <row r="3414" spans="1:8" x14ac:dyDescent="0.2">
      <c r="A3414" s="1">
        <v>3420</v>
      </c>
      <c r="B3414" s="1" t="str">
        <f t="shared" si="53"/>
        <v>Temescal Canyon RV, LLC</v>
      </c>
      <c r="C3414" s="1" t="b">
        <f>IF(D3414&lt;&gt;"",IF(COUNTIF($D$2:D3413, D3414), INDEX($A$2:$D$100000, MATCH(D3414, $D$2:D3413,0),1), FALSE), FALSE)</f>
        <v>0</v>
      </c>
      <c r="F3414" s="1" t="b">
        <f>IF(G3414&lt;&gt;"", IF(COUNTIF($G$2:G3413, G3414), INDEX($A$2:$G$100000, MATCH(G3414, $G$2:G3413,0),1), FALSE), FALSE)</f>
        <v>0</v>
      </c>
      <c r="G3414" s="1">
        <v>56984</v>
      </c>
      <c r="H3414" s="1" t="s">
        <v>3523</v>
      </c>
    </row>
    <row r="3415" spans="1:8" x14ac:dyDescent="0.2">
      <c r="A3415" s="1">
        <v>3421</v>
      </c>
      <c r="B3415" s="1" t="str">
        <f t="shared" si="53"/>
        <v>Temple University</v>
      </c>
      <c r="C3415" s="1" t="b">
        <f>IF(D3415&lt;&gt;"",IF(COUNTIF($D$2:D3414, D3415), INDEX($A$2:$D$100000, MATCH(D3415, $D$2:D3414,0),1), FALSE), FALSE)</f>
        <v>0</v>
      </c>
      <c r="F3415" s="1" t="b">
        <f>IF(G3415&lt;&gt;"", IF(COUNTIF($G$2:G3414, G3415), INDEX($A$2:$G$100000, MATCH(G3415, $G$2:G3414,0),1), FALSE), FALSE)</f>
        <v>0</v>
      </c>
      <c r="G3415" s="1">
        <v>58767</v>
      </c>
      <c r="H3415" s="1" t="s">
        <v>3524</v>
      </c>
    </row>
    <row r="3416" spans="1:8" x14ac:dyDescent="0.2">
      <c r="A3416" s="1">
        <v>3422</v>
      </c>
      <c r="B3416" s="1" t="str">
        <f t="shared" si="53"/>
        <v>Temple-Inland Corp</v>
      </c>
      <c r="C3416" s="1" t="b">
        <f>IF(D3416&lt;&gt;"",IF(COUNTIF($D$2:D3415, D3416), INDEX($A$2:$D$100000, MATCH(D3416, $D$2:D3415,0),1), FALSE), FALSE)</f>
        <v>0</v>
      </c>
      <c r="F3416" s="1" t="b">
        <f>IF(G3416&lt;&gt;"", IF(COUNTIF($G$2:G3415, G3416), INDEX($A$2:$G$100000, MATCH(G3416, $G$2:G3415,0),1), FALSE), FALSE)</f>
        <v>0</v>
      </c>
      <c r="G3416" s="1">
        <v>7043</v>
      </c>
      <c r="H3416" s="1" t="s">
        <v>3525</v>
      </c>
    </row>
    <row r="3417" spans="1:8" x14ac:dyDescent="0.2">
      <c r="A3417" s="1">
        <v>3423</v>
      </c>
      <c r="B3417" s="1" t="str">
        <f t="shared" si="53"/>
        <v>Tenaska Alabama B LP</v>
      </c>
      <c r="C3417" s="1" t="b">
        <f>IF(D3417&lt;&gt;"",IF(COUNTIF($D$2:D3416, D3417), INDEX($A$2:$D$100000, MATCH(D3417, $D$2:D3416,0),1), FALSE), FALSE)</f>
        <v>0</v>
      </c>
      <c r="F3417" s="1" t="b">
        <f>IF(G3417&lt;&gt;"", IF(COUNTIF($G$2:G3416, G3417), INDEX($A$2:$G$100000, MATCH(G3417, $G$2:G3416,0),1), FALSE), FALSE)</f>
        <v>0</v>
      </c>
      <c r="G3417" s="1">
        <v>18835</v>
      </c>
      <c r="H3417" s="1" t="s">
        <v>3526</v>
      </c>
    </row>
    <row r="3418" spans="1:8" x14ac:dyDescent="0.2">
      <c r="A3418" s="1">
        <v>3424</v>
      </c>
      <c r="B3418" s="1" t="str">
        <f t="shared" si="53"/>
        <v>Tenaska Alabama Partners LP</v>
      </c>
      <c r="C3418" s="1" t="b">
        <f>IF(D3418&lt;&gt;"",IF(COUNTIF($D$2:D3417, D3418), INDEX($A$2:$D$100000, MATCH(D3418, $D$2:D3417,0),1), FALSE), FALSE)</f>
        <v>0</v>
      </c>
      <c r="F3418" s="1" t="b">
        <f>IF(G3418&lt;&gt;"", IF(COUNTIF($G$2:G3417, G3418), INDEX($A$2:$G$100000, MATCH(G3418, $G$2:G3417,0),1), FALSE), FALSE)</f>
        <v>0</v>
      </c>
      <c r="G3418" s="1">
        <v>31386</v>
      </c>
      <c r="H3418" s="1" t="s">
        <v>3527</v>
      </c>
    </row>
    <row r="3419" spans="1:8" x14ac:dyDescent="0.2">
      <c r="A3419" s="1">
        <v>3425</v>
      </c>
      <c r="B3419" s="1" t="str">
        <f t="shared" si="53"/>
        <v>Tenaska Frontier Partners Ltd</v>
      </c>
      <c r="C3419" s="1" t="b">
        <f>IF(D3419&lt;&gt;"",IF(COUNTIF($D$2:D3418, D3419), INDEX($A$2:$D$100000, MATCH(D3419, $D$2:D3418,0),1), FALSE), FALSE)</f>
        <v>0</v>
      </c>
      <c r="F3419" s="1" t="b">
        <f>IF(G3419&lt;&gt;"", IF(COUNTIF($G$2:G3418, G3419), INDEX($A$2:$G$100000, MATCH(G3419, $G$2:G3418,0),1), FALSE), FALSE)</f>
        <v>0</v>
      </c>
      <c r="G3419" s="1">
        <v>18611</v>
      </c>
      <c r="H3419" s="1" t="s">
        <v>3528</v>
      </c>
    </row>
    <row r="3420" spans="1:8" x14ac:dyDescent="0.2">
      <c r="A3420" s="1">
        <v>3426</v>
      </c>
      <c r="B3420" s="1" t="str">
        <f t="shared" si="53"/>
        <v>Tenaska Gateway Partners Ltd</v>
      </c>
      <c r="C3420" s="1" t="b">
        <f>IF(D3420&lt;&gt;"",IF(COUNTIF($D$2:D3419, D3420), INDEX($A$2:$D$100000, MATCH(D3420, $D$2:D3419,0),1), FALSE), FALSE)</f>
        <v>0</v>
      </c>
      <c r="F3420" s="1" t="b">
        <f>IF(G3420&lt;&gt;"", IF(COUNTIF($G$2:G3419, G3420), INDEX($A$2:$G$100000, MATCH(G3420, $G$2:G3419,0),1), FALSE), FALSE)</f>
        <v>0</v>
      </c>
      <c r="G3420" s="1">
        <v>18518</v>
      </c>
      <c r="H3420" s="1" t="s">
        <v>3529</v>
      </c>
    </row>
    <row r="3421" spans="1:8" x14ac:dyDescent="0.2">
      <c r="A3421" s="1">
        <v>3427</v>
      </c>
      <c r="B3421" s="1" t="str">
        <f t="shared" si="53"/>
        <v>Tenaska Georgia Partners LP</v>
      </c>
      <c r="C3421" s="1" t="b">
        <f>IF(D3421&lt;&gt;"",IF(COUNTIF($D$2:D3420, D3421), INDEX($A$2:$D$100000, MATCH(D3421, $D$2:D3420,0),1), FALSE), FALSE)</f>
        <v>0</v>
      </c>
      <c r="F3421" s="1" t="b">
        <f>IF(G3421&lt;&gt;"", IF(COUNTIF($G$2:G3420, G3421), INDEX($A$2:$G$100000, MATCH(G3421, $G$2:G3420,0),1), FALSE), FALSE)</f>
        <v>0</v>
      </c>
      <c r="G3421" s="1">
        <v>18535</v>
      </c>
      <c r="H3421" s="1" t="s">
        <v>3530</v>
      </c>
    </row>
    <row r="3422" spans="1:8" x14ac:dyDescent="0.2">
      <c r="A3422" s="1">
        <v>3428</v>
      </c>
      <c r="B3422" s="1" t="str">
        <f t="shared" si="53"/>
        <v>Tenaska Virginia Partners LP</v>
      </c>
      <c r="C3422" s="1" t="b">
        <f>IF(D3422&lt;&gt;"",IF(COUNTIF($D$2:D3421, D3422), INDEX($A$2:$D$100000, MATCH(D3422, $D$2:D3421,0),1), FALSE), FALSE)</f>
        <v>0</v>
      </c>
      <c r="F3422" s="1" t="b">
        <f>IF(G3422&lt;&gt;"", IF(COUNTIF($G$2:G3421, G3422), INDEX($A$2:$G$100000, MATCH(G3422, $G$2:G3421,0),1), FALSE), FALSE)</f>
        <v>0</v>
      </c>
      <c r="G3422" s="1">
        <v>18569</v>
      </c>
      <c r="H3422" s="1" t="s">
        <v>3531</v>
      </c>
    </row>
    <row r="3423" spans="1:8" x14ac:dyDescent="0.2">
      <c r="A3423" s="1">
        <v>3429</v>
      </c>
      <c r="B3423" s="1" t="str">
        <f t="shared" si="53"/>
        <v>Tenet Hospital Ltd</v>
      </c>
      <c r="C3423" s="1" t="b">
        <f>IF(D3423&lt;&gt;"",IF(COUNTIF($D$2:D3422, D3423), INDEX($A$2:$D$100000, MATCH(D3423, $D$2:D3422,0),1), FALSE), FALSE)</f>
        <v>0</v>
      </c>
      <c r="F3423" s="1" t="b">
        <f>IF(G3423&lt;&gt;"", IF(COUNTIF($G$2:G3422, G3423), INDEX($A$2:$G$100000, MATCH(G3423, $G$2:G3422,0),1), FALSE), FALSE)</f>
        <v>0</v>
      </c>
      <c r="G3423" s="1">
        <v>27378</v>
      </c>
      <c r="H3423" s="1" t="s">
        <v>3532</v>
      </c>
    </row>
    <row r="3424" spans="1:8" x14ac:dyDescent="0.2">
      <c r="A3424" s="1">
        <v>3430</v>
      </c>
      <c r="B3424" s="1" t="str">
        <f t="shared" si="53"/>
        <v>Tennessee Valley Authority</v>
      </c>
      <c r="C3424" s="1" t="b">
        <f>IF(D3424&lt;&gt;"",IF(COUNTIF($D$2:D3423, D3424), INDEX($A$2:$D$100000, MATCH(D3424, $D$2:D3423,0),1), FALSE), FALSE)</f>
        <v>0</v>
      </c>
      <c r="F3424" s="1" t="b">
        <f>IF(G3424&lt;&gt;"", IF(COUNTIF($G$2:G3423, G3424), INDEX($A$2:$G$100000, MATCH(G3424, $G$2:G3423,0),1), FALSE), FALSE)</f>
        <v>0</v>
      </c>
      <c r="G3424" s="1">
        <v>18642</v>
      </c>
      <c r="H3424" s="1" t="s">
        <v>3533</v>
      </c>
    </row>
    <row r="3425" spans="1:8" x14ac:dyDescent="0.2">
      <c r="A3425" s="1">
        <v>3431</v>
      </c>
      <c r="B3425" s="1" t="str">
        <f t="shared" si="53"/>
        <v>Terra-Gen Operating Co LLC</v>
      </c>
      <c r="C3425" s="1" t="b">
        <f>IF(D3425&lt;&gt;"",IF(COUNTIF($D$2:D3424, D3425), INDEX($A$2:$D$100000, MATCH(D3425, $D$2:D3424,0),1), FALSE), FALSE)</f>
        <v>0</v>
      </c>
      <c r="F3425" s="1" t="b">
        <f>IF(G3425&lt;&gt;"", IF(COUNTIF($G$2:G3424, G3425), INDEX($A$2:$G$100000, MATCH(G3425, $G$2:G3424,0),1), FALSE), FALSE)</f>
        <v>0</v>
      </c>
      <c r="G3425" s="1">
        <v>2770</v>
      </c>
      <c r="H3425" s="1" t="s">
        <v>3534</v>
      </c>
    </row>
    <row r="3426" spans="1:8" x14ac:dyDescent="0.2">
      <c r="A3426" s="1">
        <v>3432</v>
      </c>
      <c r="B3426" s="1" t="str">
        <f t="shared" si="53"/>
        <v>Terra-Gen Operating Company</v>
      </c>
      <c r="C3426" s="1" t="b">
        <f>IF(D3426&lt;&gt;"",IF(COUNTIF($D$2:D3425, D3426), INDEX($A$2:$D$100000, MATCH(D3426, $D$2:D3425,0),1), FALSE), FALSE)</f>
        <v>0</v>
      </c>
      <c r="F3426" s="1" t="b">
        <f>IF(G3426&lt;&gt;"", IF(COUNTIF($G$2:G3425, G3426), INDEX($A$2:$G$100000, MATCH(G3426, $G$2:G3425,0),1), FALSE), FALSE)</f>
        <v>0</v>
      </c>
      <c r="G3426" s="1">
        <v>2782</v>
      </c>
      <c r="H3426" s="1" t="s">
        <v>3535</v>
      </c>
    </row>
    <row r="3427" spans="1:8" x14ac:dyDescent="0.2">
      <c r="A3427" s="1">
        <v>3433</v>
      </c>
      <c r="B3427" s="1" t="str">
        <f t="shared" si="53"/>
        <v>TerraForm Solar XVII, LLC</v>
      </c>
      <c r="C3427" s="1" t="b">
        <f>IF(D3427&lt;&gt;"",IF(COUNTIF($D$2:D3426, D3427), INDEX($A$2:$D$100000, MATCH(D3427, $D$2:D3426,0),1), FALSE), FALSE)</f>
        <v>0</v>
      </c>
      <c r="F3427" s="1" t="b">
        <f>IF(G3427&lt;&gt;"", IF(COUNTIF($G$2:G3426, G3427), INDEX($A$2:$G$100000, MATCH(G3427, $G$2:G3426,0),1), FALSE), FALSE)</f>
        <v>0</v>
      </c>
      <c r="G3427" s="1">
        <v>59519</v>
      </c>
      <c r="H3427" s="1" t="s">
        <v>3536</v>
      </c>
    </row>
    <row r="3428" spans="1:8" x14ac:dyDescent="0.2">
      <c r="A3428" s="1">
        <v>3434</v>
      </c>
      <c r="B3428" s="1" t="str">
        <f t="shared" si="53"/>
        <v>Terrebonne Parish Consol Gov't</v>
      </c>
      <c r="C3428" s="1" t="b">
        <f>IF(D3428&lt;&gt;"",IF(COUNTIF($D$2:D3427, D3428), INDEX($A$2:$D$100000, MATCH(D3428, $D$2:D3427,0),1), FALSE), FALSE)</f>
        <v>0</v>
      </c>
      <c r="F3428" s="1" t="b">
        <f>IF(G3428&lt;&gt;"", IF(COUNTIF($G$2:G3427, G3428), INDEX($A$2:$G$100000, MATCH(G3428, $G$2:G3427,0),1), FALSE), FALSE)</f>
        <v>0</v>
      </c>
      <c r="G3428" s="1">
        <v>8884</v>
      </c>
      <c r="H3428" s="1" t="s">
        <v>3537</v>
      </c>
    </row>
    <row r="3429" spans="1:8" x14ac:dyDescent="0.2">
      <c r="A3429" s="1">
        <v>3435</v>
      </c>
      <c r="B3429" s="1" t="str">
        <f t="shared" si="53"/>
        <v>TES Filer City Station LP</v>
      </c>
      <c r="C3429" s="1" t="b">
        <f>IF(D3429&lt;&gt;"",IF(COUNTIF($D$2:D3428, D3429), INDEX($A$2:$D$100000, MATCH(D3429, $D$2:D3428,0),1), FALSE), FALSE)</f>
        <v>0</v>
      </c>
      <c r="F3429" s="1" t="b">
        <f>IF(G3429&lt;&gt;"", IF(COUNTIF($G$2:G3428, G3429), INDEX($A$2:$G$100000, MATCH(G3429, $G$2:G3428,0),1), FALSE), FALSE)</f>
        <v>0</v>
      </c>
      <c r="G3429" s="1">
        <v>18414</v>
      </c>
      <c r="H3429" s="1" t="s">
        <v>3538</v>
      </c>
    </row>
    <row r="3430" spans="1:8" x14ac:dyDescent="0.2">
      <c r="A3430" s="1">
        <v>3436</v>
      </c>
      <c r="B3430" s="1" t="str">
        <f t="shared" si="53"/>
        <v>Tesoro Alaska Company LLC</v>
      </c>
      <c r="C3430" s="1" t="b">
        <f>IF(D3430&lt;&gt;"",IF(COUNTIF($D$2:D3429, D3430), INDEX($A$2:$D$100000, MATCH(D3430, $D$2:D3429,0),1), FALSE), FALSE)</f>
        <v>0</v>
      </c>
      <c r="F3430" s="1" t="b">
        <f>IF(G3430&lt;&gt;"", IF(COUNTIF($G$2:G3429, G3430), INDEX($A$2:$G$100000, MATCH(G3430, $G$2:G3429,0),1), FALSE), FALSE)</f>
        <v>0</v>
      </c>
      <c r="G3430" s="1">
        <v>18617</v>
      </c>
      <c r="H3430" s="1" t="s">
        <v>3539</v>
      </c>
    </row>
    <row r="3431" spans="1:8" x14ac:dyDescent="0.2">
      <c r="A3431" s="1">
        <v>3437</v>
      </c>
      <c r="B3431" s="1" t="str">
        <f t="shared" si="53"/>
        <v>Tesoro Carson Refinery</v>
      </c>
      <c r="C3431" s="1" t="b">
        <f>IF(D3431&lt;&gt;"",IF(COUNTIF($D$2:D3430, D3431), INDEX($A$2:$D$100000, MATCH(D3431, $D$2:D3430,0),1), FALSE), FALSE)</f>
        <v>0</v>
      </c>
      <c r="F3431" s="1" t="b">
        <f>IF(G3431&lt;&gt;"", IF(COUNTIF($G$2:G3430, G3431), INDEX($A$2:$G$100000, MATCH(G3431, $G$2:G3430,0),1), FALSE), FALSE)</f>
        <v>0</v>
      </c>
      <c r="G3431" s="1">
        <v>2696</v>
      </c>
      <c r="H3431" s="1" t="s">
        <v>3540</v>
      </c>
    </row>
    <row r="3432" spans="1:8" x14ac:dyDescent="0.2">
      <c r="A3432" s="1">
        <v>3438</v>
      </c>
      <c r="B3432" s="1" t="str">
        <f t="shared" si="53"/>
        <v>Tesoro Refining &amp; Marketing Company LLC</v>
      </c>
      <c r="C3432" s="1" t="b">
        <f>IF(D3432&lt;&gt;"",IF(COUNTIF($D$2:D3431, D3432), INDEX($A$2:$D$100000, MATCH(D3432, $D$2:D3431,0),1), FALSE), FALSE)</f>
        <v>0</v>
      </c>
      <c r="F3432" s="1" t="b">
        <f>IF(G3432&lt;&gt;"", IF(COUNTIF($G$2:G3431, G3432), INDEX($A$2:$G$100000, MATCH(G3432, $G$2:G3431,0),1), FALSE), FALSE)</f>
        <v>0</v>
      </c>
      <c r="G3432" s="1">
        <v>2674</v>
      </c>
      <c r="H3432" s="1" t="s">
        <v>3541</v>
      </c>
    </row>
    <row r="3433" spans="1:8" x14ac:dyDescent="0.2">
      <c r="A3433" s="1">
        <v>3439</v>
      </c>
      <c r="B3433" s="1" t="str">
        <f t="shared" si="53"/>
        <v>Tesoro Refining and Marketing Co LLC</v>
      </c>
      <c r="C3433" s="1" t="b">
        <f>IF(D3433&lt;&gt;"",IF(COUNTIF($D$2:D3432, D3433), INDEX($A$2:$D$100000, MATCH(D3433, $D$2:D3432,0),1), FALSE), FALSE)</f>
        <v>0</v>
      </c>
      <c r="F3433" s="1" t="b">
        <f>IF(G3433&lt;&gt;"", IF(COUNTIF($G$2:G3432, G3433), INDEX($A$2:$G$100000, MATCH(G3433, $G$2:G3432,0),1), FALSE), FALSE)</f>
        <v>0</v>
      </c>
      <c r="G3433" s="1">
        <v>18668</v>
      </c>
      <c r="H3433" s="1" t="s">
        <v>3542</v>
      </c>
    </row>
    <row r="3434" spans="1:8" x14ac:dyDescent="0.2">
      <c r="A3434" s="1">
        <v>3440</v>
      </c>
      <c r="B3434" s="1" t="str">
        <f t="shared" si="53"/>
        <v>Tesoro Refining and Marketing Company</v>
      </c>
      <c r="C3434" s="1" t="b">
        <f>IF(D3434&lt;&gt;"",IF(COUNTIF($D$2:D3433, D3434), INDEX($A$2:$D$100000, MATCH(D3434, $D$2:D3433,0),1), FALSE), FALSE)</f>
        <v>0</v>
      </c>
      <c r="F3434" s="1" t="b">
        <f>IF(G3434&lt;&gt;"", IF(COUNTIF($G$2:G3433, G3434), INDEX($A$2:$G$100000, MATCH(G3434, $G$2:G3433,0),1), FALSE), FALSE)</f>
        <v>0</v>
      </c>
      <c r="G3434" s="1">
        <v>55985</v>
      </c>
      <c r="H3434" s="1" t="s">
        <v>3543</v>
      </c>
    </row>
    <row r="3435" spans="1:8" x14ac:dyDescent="0.2">
      <c r="A3435" s="1">
        <v>3441</v>
      </c>
      <c r="B3435" s="1" t="str">
        <f t="shared" si="53"/>
        <v>Tesoro Refng Marketing Co Mntn Region</v>
      </c>
      <c r="C3435" s="1" t="b">
        <f>IF(D3435&lt;&gt;"",IF(COUNTIF($D$2:D3434, D3435), INDEX($A$2:$D$100000, MATCH(D3435, $D$2:D3434,0),1), FALSE), FALSE)</f>
        <v>0</v>
      </c>
      <c r="F3435" s="1" t="b">
        <f>IF(G3435&lt;&gt;"", IF(COUNTIF($G$2:G3434, G3435), INDEX($A$2:$G$100000, MATCH(G3435, $G$2:G3434,0),1), FALSE), FALSE)</f>
        <v>0</v>
      </c>
      <c r="G3435" s="1">
        <v>54911</v>
      </c>
      <c r="H3435" s="1" t="s">
        <v>3544</v>
      </c>
    </row>
    <row r="3436" spans="1:8" x14ac:dyDescent="0.2">
      <c r="A3436" s="1">
        <v>3442</v>
      </c>
      <c r="B3436" s="1" t="str">
        <f t="shared" si="53"/>
        <v>Texas A&amp;M, Utilities &amp; Energy Services</v>
      </c>
      <c r="C3436" s="1" t="b">
        <f>IF(D3436&lt;&gt;"",IF(COUNTIF($D$2:D3435, D3436), INDEX($A$2:$D$100000, MATCH(D3436, $D$2:D3435,0),1), FALSE), FALSE)</f>
        <v>0</v>
      </c>
      <c r="F3436" s="1" t="b">
        <f>IF(G3436&lt;&gt;"", IF(COUNTIF($G$2:G3435, G3436), INDEX($A$2:$G$100000, MATCH(G3436, $G$2:G3435,0),1), FALSE), FALSE)</f>
        <v>0</v>
      </c>
      <c r="G3436" s="1">
        <v>58113</v>
      </c>
      <c r="H3436" s="1" t="s">
        <v>3545</v>
      </c>
    </row>
    <row r="3437" spans="1:8" x14ac:dyDescent="0.2">
      <c r="A3437" s="1">
        <v>3443</v>
      </c>
      <c r="B3437" s="1" t="str">
        <f t="shared" si="53"/>
        <v>Texas City Cogeneration LLC</v>
      </c>
      <c r="C3437" s="1" t="b">
        <f>IF(D3437&lt;&gt;"",IF(COUNTIF($D$2:D3436, D3437), INDEX($A$2:$D$100000, MATCH(D3437, $D$2:D3436,0),1), FALSE), FALSE)</f>
        <v>0</v>
      </c>
      <c r="F3437" s="1" t="b">
        <f>IF(G3437&lt;&gt;"", IF(COUNTIF($G$2:G3436, G3437), INDEX($A$2:$G$100000, MATCH(G3437, $G$2:G3436,0),1), FALSE), FALSE)</f>
        <v>0</v>
      </c>
      <c r="G3437" s="1">
        <v>22652</v>
      </c>
      <c r="H3437" s="1" t="s">
        <v>3546</v>
      </c>
    </row>
    <row r="3438" spans="1:8" x14ac:dyDescent="0.2">
      <c r="A3438" s="1">
        <v>3444</v>
      </c>
      <c r="B3438" s="1" t="str">
        <f t="shared" si="53"/>
        <v>Texas Medical Center Central</v>
      </c>
      <c r="C3438" s="1" t="b">
        <f>IF(D3438&lt;&gt;"",IF(COUNTIF($D$2:D3437, D3438), INDEX($A$2:$D$100000, MATCH(D3438, $D$2:D3437,0),1), FALSE), FALSE)</f>
        <v>0</v>
      </c>
      <c r="F3438" s="1" t="b">
        <f>IF(G3438&lt;&gt;"", IF(COUNTIF($G$2:G3437, G3438), INDEX($A$2:$G$100000, MATCH(G3438, $G$2:G3437,0),1), FALSE), FALSE)</f>
        <v>0</v>
      </c>
      <c r="G3438" s="1">
        <v>56826</v>
      </c>
      <c r="H3438" s="1" t="s">
        <v>3547</v>
      </c>
    </row>
    <row r="3439" spans="1:8" x14ac:dyDescent="0.2">
      <c r="A3439" s="1">
        <v>3445</v>
      </c>
      <c r="B3439" s="1" t="str">
        <f t="shared" si="53"/>
        <v>Texas Municipal Power Agency</v>
      </c>
      <c r="C3439" s="1" t="b">
        <f>IF(D3439&lt;&gt;"",IF(COUNTIF($D$2:D3438, D3439), INDEX($A$2:$D$100000, MATCH(D3439, $D$2:D3438,0),1), FALSE), FALSE)</f>
        <v>0</v>
      </c>
      <c r="F3439" s="1" t="b">
        <f>IF(G3439&lt;&gt;"", IF(COUNTIF($G$2:G3438, G3439), INDEX($A$2:$G$100000, MATCH(G3439, $G$2:G3438,0),1), FALSE), FALSE)</f>
        <v>0</v>
      </c>
      <c r="G3439" s="1">
        <v>18715</v>
      </c>
      <c r="H3439" s="1" t="s">
        <v>3548</v>
      </c>
    </row>
    <row r="3440" spans="1:8" x14ac:dyDescent="0.2">
      <c r="A3440" s="1">
        <v>3446</v>
      </c>
      <c r="B3440" s="1" t="str">
        <f t="shared" si="53"/>
        <v>Texico Wind LP</v>
      </c>
      <c r="C3440" s="1" t="b">
        <f>IF(D3440&lt;&gt;"",IF(COUNTIF($D$2:D3439, D3440), INDEX($A$2:$D$100000, MATCH(D3440, $D$2:D3439,0),1), FALSE), FALSE)</f>
        <v>0</v>
      </c>
      <c r="F3440" s="1" t="b">
        <f>IF(G3440&lt;&gt;"", IF(COUNTIF($G$2:G3439, G3440), INDEX($A$2:$G$100000, MATCH(G3440, $G$2:G3439,0),1), FALSE), FALSE)</f>
        <v>0</v>
      </c>
      <c r="G3440" s="1">
        <v>56630</v>
      </c>
      <c r="H3440" s="1" t="s">
        <v>3549</v>
      </c>
    </row>
    <row r="3441" spans="1:8" x14ac:dyDescent="0.2">
      <c r="A3441" s="1">
        <v>3447</v>
      </c>
      <c r="B3441" s="1" t="str">
        <f t="shared" si="53"/>
        <v>The Amalgamated Sugar Co</v>
      </c>
      <c r="C3441" s="1" t="b">
        <f>IF(D3441&lt;&gt;"",IF(COUNTIF($D$2:D3440, D3441), INDEX($A$2:$D$100000, MATCH(D3441, $D$2:D3440,0),1), FALSE), FALSE)</f>
        <v>0</v>
      </c>
      <c r="F3441" s="1" t="b">
        <f>IF(G3441&lt;&gt;"", IF(COUNTIF($G$2:G3440, G3441), INDEX($A$2:$G$100000, MATCH(G3441, $G$2:G3440,0),1), FALSE), FALSE)</f>
        <v>0</v>
      </c>
      <c r="G3441" s="1">
        <v>450</v>
      </c>
      <c r="H3441" s="1" t="s">
        <v>3550</v>
      </c>
    </row>
    <row r="3442" spans="1:8" x14ac:dyDescent="0.2">
      <c r="A3442" s="1">
        <v>3448</v>
      </c>
      <c r="B3442" s="1" t="str">
        <f t="shared" si="53"/>
        <v>The Andersons Albion Ethanol LLC</v>
      </c>
      <c r="C3442" s="1" t="b">
        <f>IF(D3442&lt;&gt;"",IF(COUNTIF($D$2:D3441, D3442), INDEX($A$2:$D$100000, MATCH(D3442, $D$2:D3441,0),1), FALSE), FALSE)</f>
        <v>0</v>
      </c>
      <c r="F3442" s="1" t="b">
        <f>IF(G3442&lt;&gt;"", IF(COUNTIF($G$2:G3441, G3442), INDEX($A$2:$G$100000, MATCH(G3442, $G$2:G3441,0),1), FALSE), FALSE)</f>
        <v>0</v>
      </c>
      <c r="G3442" s="1">
        <v>58313</v>
      </c>
      <c r="H3442" s="1" t="s">
        <v>3551</v>
      </c>
    </row>
    <row r="3443" spans="1:8" x14ac:dyDescent="0.2">
      <c r="A3443" s="1">
        <v>3449</v>
      </c>
      <c r="B3443" s="1" t="str">
        <f t="shared" si="53"/>
        <v>The College of New Jersey</v>
      </c>
      <c r="C3443" s="1" t="b">
        <f>IF(D3443&lt;&gt;"",IF(COUNTIF($D$2:D3442, D3443), INDEX($A$2:$D$100000, MATCH(D3443, $D$2:D3442,0),1), FALSE), FALSE)</f>
        <v>0</v>
      </c>
      <c r="F3443" s="1" t="b">
        <f>IF(G3443&lt;&gt;"", IF(COUNTIF($G$2:G3442, G3443), INDEX($A$2:$G$100000, MATCH(G3443, $G$2:G3442,0),1), FALSE), FALSE)</f>
        <v>0</v>
      </c>
      <c r="G3443" s="1">
        <v>58137</v>
      </c>
      <c r="H3443" s="1" t="s">
        <v>3552</v>
      </c>
    </row>
    <row r="3444" spans="1:8" x14ac:dyDescent="0.2">
      <c r="A3444" s="1">
        <v>3450</v>
      </c>
      <c r="B3444" s="1" t="str">
        <f t="shared" si="53"/>
        <v>The County of Sonoma</v>
      </c>
      <c r="C3444" s="1" t="b">
        <f>IF(D3444&lt;&gt;"",IF(COUNTIF($D$2:D3443, D3444), INDEX($A$2:$D$100000, MATCH(D3444, $D$2:D3443,0),1), FALSE), FALSE)</f>
        <v>0</v>
      </c>
      <c r="F3444" s="1" t="b">
        <f>IF(G3444&lt;&gt;"", IF(COUNTIF($G$2:G3443, G3444), INDEX($A$2:$G$100000, MATCH(G3444, $G$2:G3443,0),1), FALSE), FALSE)</f>
        <v>0</v>
      </c>
      <c r="G3444" s="1">
        <v>57108</v>
      </c>
      <c r="H3444" s="1" t="s">
        <v>3553</v>
      </c>
    </row>
    <row r="3445" spans="1:8" x14ac:dyDescent="0.2">
      <c r="A3445" s="1">
        <v>3451</v>
      </c>
      <c r="B3445" s="1" t="str">
        <f t="shared" si="53"/>
        <v>The Gillette Company</v>
      </c>
      <c r="C3445" s="1" t="b">
        <f>IF(D3445&lt;&gt;"",IF(COUNTIF($D$2:D3444, D3445), INDEX($A$2:$D$100000, MATCH(D3445, $D$2:D3444,0),1), FALSE), FALSE)</f>
        <v>0</v>
      </c>
      <c r="F3445" s="1" t="b">
        <f>IF(G3445&lt;&gt;"", IF(COUNTIF($G$2:G3444, G3445), INDEX($A$2:$G$100000, MATCH(G3445, $G$2:G3444,0),1), FALSE), FALSE)</f>
        <v>0</v>
      </c>
      <c r="G3445" s="1">
        <v>7209</v>
      </c>
      <c r="H3445" s="1" t="s">
        <v>3554</v>
      </c>
    </row>
    <row r="3446" spans="1:8" x14ac:dyDescent="0.2">
      <c r="A3446" s="1">
        <v>3452</v>
      </c>
      <c r="B3446" s="1" t="str">
        <f t="shared" si="53"/>
        <v>The Hankin Group</v>
      </c>
      <c r="C3446" s="1" t="b">
        <f>IF(D3446&lt;&gt;"",IF(COUNTIF($D$2:D3445, D3446), INDEX($A$2:$D$100000, MATCH(D3446, $D$2:D3445,0),1), FALSE), FALSE)</f>
        <v>0</v>
      </c>
      <c r="F3446" s="1" t="b">
        <f>IF(G3446&lt;&gt;"", IF(COUNTIF($G$2:G3445, G3446), INDEX($A$2:$G$100000, MATCH(G3446, $G$2:G3445,0),1), FALSE), FALSE)</f>
        <v>0</v>
      </c>
      <c r="G3446" s="1">
        <v>56701</v>
      </c>
      <c r="H3446" s="1" t="s">
        <v>3555</v>
      </c>
    </row>
    <row r="3447" spans="1:8" x14ac:dyDescent="0.2">
      <c r="A3447" s="1">
        <v>3453</v>
      </c>
      <c r="B3447" s="1" t="str">
        <f t="shared" si="53"/>
        <v>The Medical Center Company</v>
      </c>
      <c r="C3447" s="1" t="b">
        <f>IF(D3447&lt;&gt;"",IF(COUNTIF($D$2:D3446, D3447), INDEX($A$2:$D$100000, MATCH(D3447, $D$2:D3446,0),1), FALSE), FALSE)</f>
        <v>0</v>
      </c>
      <c r="F3447" s="1" t="b">
        <f>IF(G3447&lt;&gt;"", IF(COUNTIF($G$2:G3446, G3447), INDEX($A$2:$G$100000, MATCH(G3447, $G$2:G3446,0),1), FALSE), FALSE)</f>
        <v>0</v>
      </c>
      <c r="G3447" s="1">
        <v>59122</v>
      </c>
      <c r="H3447" s="1" t="s">
        <v>3556</v>
      </c>
    </row>
    <row r="3448" spans="1:8" x14ac:dyDescent="0.2">
      <c r="A3448" s="1">
        <v>3454</v>
      </c>
      <c r="B3448" s="1" t="str">
        <f t="shared" si="53"/>
        <v>The Methodist Hospital</v>
      </c>
      <c r="C3448" s="1" t="b">
        <f>IF(D3448&lt;&gt;"",IF(COUNTIF($D$2:D3447, D3448), INDEX($A$2:$D$100000, MATCH(D3448, $D$2:D3447,0),1), FALSE), FALSE)</f>
        <v>0</v>
      </c>
      <c r="F3448" s="1" t="b">
        <f>IF(G3448&lt;&gt;"", IF(COUNTIF($G$2:G3447, G3448), INDEX($A$2:$G$100000, MATCH(G3448, $G$2:G3447,0),1), FALSE), FALSE)</f>
        <v>0</v>
      </c>
      <c r="G3448" s="1">
        <v>59157</v>
      </c>
      <c r="H3448" s="1" t="s">
        <v>3557</v>
      </c>
    </row>
    <row r="3449" spans="1:8" x14ac:dyDescent="0.2">
      <c r="A3449" s="1">
        <v>3455</v>
      </c>
      <c r="B3449" s="1" t="str">
        <f t="shared" si="53"/>
        <v>The Mosaic Company, Plant City Facility</v>
      </c>
      <c r="C3449" s="1" t="b">
        <f>IF(D3449&lt;&gt;"",IF(COUNTIF($D$2:D3448, D3449), INDEX($A$2:$D$100000, MATCH(D3449, $D$2:D3448,0),1), FALSE), FALSE)</f>
        <v>0</v>
      </c>
      <c r="F3449" s="1" t="b">
        <f>IF(G3449&lt;&gt;"", IF(COUNTIF($G$2:G3448, G3449), INDEX($A$2:$G$100000, MATCH(G3449, $G$2:G3448,0),1), FALSE), FALSE)</f>
        <v>0</v>
      </c>
      <c r="G3449" s="1">
        <v>24900</v>
      </c>
      <c r="H3449" s="1" t="s">
        <v>3558</v>
      </c>
    </row>
    <row r="3450" spans="1:8" x14ac:dyDescent="0.2">
      <c r="A3450" s="1">
        <v>3456</v>
      </c>
      <c r="B3450" s="1" t="str">
        <f t="shared" si="53"/>
        <v>The Trustees of Smith College</v>
      </c>
      <c r="C3450" s="1" t="b">
        <f>IF(D3450&lt;&gt;"",IF(COUNTIF($D$2:D3449, D3450), INDEX($A$2:$D$100000, MATCH(D3450, $D$2:D3449,0),1), FALSE), FALSE)</f>
        <v>0</v>
      </c>
      <c r="F3450" s="1" t="b">
        <f>IF(G3450&lt;&gt;"", IF(COUNTIF($G$2:G3449, G3450), INDEX($A$2:$G$100000, MATCH(G3450, $G$2:G3449,0),1), FALSE), FALSE)</f>
        <v>0</v>
      </c>
      <c r="G3450" s="1">
        <v>58138</v>
      </c>
      <c r="H3450" s="1" t="s">
        <v>3559</v>
      </c>
    </row>
    <row r="3451" spans="1:8" x14ac:dyDescent="0.2">
      <c r="A3451" s="1">
        <v>3457</v>
      </c>
      <c r="B3451" s="1" t="str">
        <f t="shared" si="53"/>
        <v>The University of Texas at Dallas</v>
      </c>
      <c r="C3451" s="1" t="b">
        <f>IF(D3451&lt;&gt;"",IF(COUNTIF($D$2:D3450, D3451), INDEX($A$2:$D$100000, MATCH(D3451, $D$2:D3450,0),1), FALSE), FALSE)</f>
        <v>0</v>
      </c>
      <c r="F3451" s="1" t="b">
        <f>IF(G3451&lt;&gt;"", IF(COUNTIF($G$2:G3450, G3451), INDEX($A$2:$G$100000, MATCH(G3451, $G$2:G3450,0),1), FALSE), FALSE)</f>
        <v>0</v>
      </c>
      <c r="G3451" s="1">
        <v>21622</v>
      </c>
      <c r="H3451" s="1" t="s">
        <v>3560</v>
      </c>
    </row>
    <row r="3452" spans="1:8" x14ac:dyDescent="0.2">
      <c r="A3452" s="1">
        <v>3458</v>
      </c>
      <c r="B3452" s="1" t="str">
        <f t="shared" si="53"/>
        <v>The University of Utah</v>
      </c>
      <c r="C3452" s="1" t="b">
        <f>IF(D3452&lt;&gt;"",IF(COUNTIF($D$2:D3451, D3452), INDEX($A$2:$D$100000, MATCH(D3452, $D$2:D3451,0),1), FALSE), FALSE)</f>
        <v>0</v>
      </c>
      <c r="F3452" s="1" t="b">
        <f>IF(G3452&lt;&gt;"", IF(COUNTIF($G$2:G3451, G3452), INDEX($A$2:$G$100000, MATCH(G3452, $G$2:G3451,0),1), FALSE), FALSE)</f>
        <v>0</v>
      </c>
      <c r="G3452" s="1">
        <v>58555</v>
      </c>
      <c r="H3452" s="1" t="s">
        <v>3561</v>
      </c>
    </row>
    <row r="3453" spans="1:8" x14ac:dyDescent="0.2">
      <c r="A3453" s="1">
        <v>3459</v>
      </c>
      <c r="B3453" s="1" t="str">
        <f t="shared" si="53"/>
        <v>The Westervelt Co</v>
      </c>
      <c r="C3453" s="1" t="b">
        <f>IF(D3453&lt;&gt;"",IF(COUNTIF($D$2:D3452, D3453), INDEX($A$2:$D$100000, MATCH(D3453, $D$2:D3452,0),1), FALSE), FALSE)</f>
        <v>0</v>
      </c>
      <c r="F3453" s="1" t="b">
        <f>IF(G3453&lt;&gt;"", IF(COUNTIF($G$2:G3452, G3453), INDEX($A$2:$G$100000, MATCH(G3453, $G$2:G3452,0),1), FALSE), FALSE)</f>
        <v>0</v>
      </c>
      <c r="G3453" s="1">
        <v>56785</v>
      </c>
      <c r="H3453" s="1" t="s">
        <v>3562</v>
      </c>
    </row>
    <row r="3454" spans="1:8" x14ac:dyDescent="0.2">
      <c r="A3454" s="1">
        <v>3460</v>
      </c>
      <c r="B3454" s="1" t="str">
        <f t="shared" si="53"/>
        <v>Thermal Energy Development Part LP</v>
      </c>
      <c r="C3454" s="1" t="b">
        <f>IF(D3454&lt;&gt;"",IF(COUNTIF($D$2:D3453, D3454), INDEX($A$2:$D$100000, MATCH(D3454, $D$2:D3453,0),1), FALSE), FALSE)</f>
        <v>0</v>
      </c>
      <c r="F3454" s="1" t="b">
        <f>IF(G3454&lt;&gt;"", IF(COUNTIF($G$2:G3453, G3454), INDEX($A$2:$G$100000, MATCH(G3454, $G$2:G3453,0),1), FALSE), FALSE)</f>
        <v>0</v>
      </c>
      <c r="G3454" s="1">
        <v>55850</v>
      </c>
      <c r="H3454" s="1" t="s">
        <v>3563</v>
      </c>
    </row>
    <row r="3455" spans="1:8" x14ac:dyDescent="0.2">
      <c r="A3455" s="1">
        <v>3461</v>
      </c>
      <c r="B3455" s="1" t="str">
        <f t="shared" si="53"/>
        <v>Thermo No 1 BE 01 LLC</v>
      </c>
      <c r="C3455" s="1" t="b">
        <f>IF(D3455&lt;&gt;"",IF(COUNTIF($D$2:D3454, D3455), INDEX($A$2:$D$100000, MATCH(D3455, $D$2:D3454,0),1), FALSE), FALSE)</f>
        <v>0</v>
      </c>
      <c r="F3455" s="1" t="b">
        <f>IF(G3455&lt;&gt;"", IF(COUNTIF($G$2:G3454, G3455), INDEX($A$2:$G$100000, MATCH(G3455, $G$2:G3454,0),1), FALSE), FALSE)</f>
        <v>0</v>
      </c>
      <c r="G3455" s="1">
        <v>56694</v>
      </c>
      <c r="H3455" s="1" t="s">
        <v>3564</v>
      </c>
    </row>
    <row r="3456" spans="1:8" x14ac:dyDescent="0.2">
      <c r="A3456" s="1">
        <v>3462</v>
      </c>
      <c r="B3456" s="1" t="str">
        <f t="shared" si="53"/>
        <v>Thiele Kaolin Co</v>
      </c>
      <c r="C3456" s="1" t="b">
        <f>IF(D3456&lt;&gt;"",IF(COUNTIF($D$2:D3455, D3456), INDEX($A$2:$D$100000, MATCH(D3456, $D$2:D3455,0),1), FALSE), FALSE)</f>
        <v>0</v>
      </c>
      <c r="F3456" s="1" t="b">
        <f>IF(G3456&lt;&gt;"", IF(COUNTIF($G$2:G3455, G3456), INDEX($A$2:$G$100000, MATCH(G3456, $G$2:G3455,0),1), FALSE), FALSE)</f>
        <v>0</v>
      </c>
      <c r="G3456" s="1">
        <v>18843</v>
      </c>
      <c r="H3456" s="1" t="s">
        <v>3565</v>
      </c>
    </row>
    <row r="3457" spans="1:8" x14ac:dyDescent="0.2">
      <c r="A3457" s="1">
        <v>3463</v>
      </c>
      <c r="B3457" s="1" t="str">
        <f t="shared" si="53"/>
        <v>Thilmany LLC</v>
      </c>
      <c r="C3457" s="1" t="b">
        <f>IF(D3457&lt;&gt;"",IF(COUNTIF($D$2:D3456, D3457), INDEX($A$2:$D$100000, MATCH(D3457, $D$2:D3456,0),1), FALSE), FALSE)</f>
        <v>0</v>
      </c>
      <c r="F3457" s="1" t="b">
        <f>IF(G3457&lt;&gt;"", IF(COUNTIF($G$2:G3456, G3457), INDEX($A$2:$G$100000, MATCH(G3457, $G$2:G3456,0),1), FALSE), FALSE)</f>
        <v>0</v>
      </c>
      <c r="G3457" s="1">
        <v>54738</v>
      </c>
      <c r="H3457" s="1" t="s">
        <v>3566</v>
      </c>
    </row>
    <row r="3458" spans="1:8" x14ac:dyDescent="0.2">
      <c r="A3458" s="1">
        <v>3464</v>
      </c>
      <c r="B3458" s="1" t="str">
        <f t="shared" ref="B3458:B3521" si="54">IF(H3458="",E3458,H3458)</f>
        <v>Third Taxing District of Norwalk</v>
      </c>
      <c r="C3458" s="1" t="b">
        <f>IF(D3458&lt;&gt;"",IF(COUNTIF($D$2:D3457, D3458), INDEX($A$2:$D$100000, MATCH(D3458, $D$2:D3457,0),1), FALSE), FALSE)</f>
        <v>0</v>
      </c>
      <c r="F3458" s="1" t="b">
        <f>IF(G3458&lt;&gt;"", IF(COUNTIF($G$2:G3457, G3458), INDEX($A$2:$G$100000, MATCH(G3458, $G$2:G3457,0),1), FALSE), FALSE)</f>
        <v>0</v>
      </c>
      <c r="G3458" s="1">
        <v>57015</v>
      </c>
      <c r="H3458" s="1" t="s">
        <v>3567</v>
      </c>
    </row>
    <row r="3459" spans="1:8" x14ac:dyDescent="0.2">
      <c r="A3459" s="1">
        <v>3465</v>
      </c>
      <c r="B3459" s="1" t="str">
        <f t="shared" si="54"/>
        <v>Thomson Corp</v>
      </c>
      <c r="C3459" s="1" t="b">
        <f>IF(D3459&lt;&gt;"",IF(COUNTIF($D$2:D3458, D3459), INDEX($A$2:$D$100000, MATCH(D3459, $D$2:D3458,0),1), FALSE), FALSE)</f>
        <v>0</v>
      </c>
      <c r="F3459" s="1" t="b">
        <f>IF(G3459&lt;&gt;"", IF(COUNTIF($G$2:G3458, G3459), INDEX($A$2:$G$100000, MATCH(G3459, $G$2:G3458,0),1), FALSE), FALSE)</f>
        <v>0</v>
      </c>
      <c r="G3459" s="1">
        <v>18981</v>
      </c>
      <c r="H3459" s="1" t="s">
        <v>3568</v>
      </c>
    </row>
    <row r="3460" spans="1:8" x14ac:dyDescent="0.2">
      <c r="A3460" s="1">
        <v>3466</v>
      </c>
      <c r="B3460" s="1" t="str">
        <f t="shared" si="54"/>
        <v>Thorton Township School Dist</v>
      </c>
      <c r="C3460" s="1" t="b">
        <f>IF(D3460&lt;&gt;"",IF(COUNTIF($D$2:D3459, D3460), INDEX($A$2:$D$100000, MATCH(D3460, $D$2:D3459,0),1), FALSE), FALSE)</f>
        <v>0</v>
      </c>
      <c r="F3460" s="1" t="b">
        <f>IF(G3460&lt;&gt;"", IF(COUNTIF($G$2:G3459, G3460), INDEX($A$2:$G$100000, MATCH(G3460, $G$2:G3459,0),1), FALSE), FALSE)</f>
        <v>0</v>
      </c>
      <c r="G3460" s="1">
        <v>18850</v>
      </c>
      <c r="H3460" s="1" t="s">
        <v>3569</v>
      </c>
    </row>
    <row r="3461" spans="1:8" x14ac:dyDescent="0.2">
      <c r="A3461" s="1">
        <v>3467</v>
      </c>
      <c r="B3461" s="1" t="str">
        <f t="shared" si="54"/>
        <v>Threemile Canyon Wind I</v>
      </c>
      <c r="C3461" s="1" t="b">
        <f>IF(D3461&lt;&gt;"",IF(COUNTIF($D$2:D3460, D3461), INDEX($A$2:$D$100000, MATCH(D3461, $D$2:D3460,0),1), FALSE), FALSE)</f>
        <v>0</v>
      </c>
      <c r="F3461" s="1" t="b">
        <f>IF(G3461&lt;&gt;"", IF(COUNTIF($G$2:G3460, G3461), INDEX($A$2:$G$100000, MATCH(G3461, $G$2:G3460,0),1), FALSE), FALSE)</f>
        <v>0</v>
      </c>
      <c r="G3461" s="1">
        <v>56159</v>
      </c>
      <c r="H3461" s="1" t="s">
        <v>3570</v>
      </c>
    </row>
    <row r="3462" spans="1:8" x14ac:dyDescent="0.2">
      <c r="A3462" s="1">
        <v>3468</v>
      </c>
      <c r="B3462" s="1" t="str">
        <f t="shared" si="54"/>
        <v>Thumb Electric Coop of Mich</v>
      </c>
      <c r="C3462" s="1" t="b">
        <f>IF(D3462&lt;&gt;"",IF(COUNTIF($D$2:D3461, D3462), INDEX($A$2:$D$100000, MATCH(D3462, $D$2:D3461,0),1), FALSE), FALSE)</f>
        <v>0</v>
      </c>
      <c r="F3462" s="1" t="b">
        <f>IF(G3462&lt;&gt;"", IF(COUNTIF($G$2:G3461, G3462), INDEX($A$2:$G$100000, MATCH(G3462, $G$2:G3461,0),1), FALSE), FALSE)</f>
        <v>0</v>
      </c>
      <c r="G3462" s="1">
        <v>18895</v>
      </c>
      <c r="H3462" s="1" t="s">
        <v>3571</v>
      </c>
    </row>
    <row r="3463" spans="1:8" x14ac:dyDescent="0.2">
      <c r="A3463" s="1">
        <v>3469</v>
      </c>
      <c r="B3463" s="1" t="str">
        <f t="shared" si="54"/>
        <v>THUMS Long Beach Company</v>
      </c>
      <c r="C3463" s="1" t="b">
        <f>IF(D3463&lt;&gt;"",IF(COUNTIF($D$2:D3462, D3463), INDEX($A$2:$D$100000, MATCH(D3463, $D$2:D3462,0),1), FALSE), FALSE)</f>
        <v>0</v>
      </c>
      <c r="F3463" s="1" t="b">
        <f>IF(G3463&lt;&gt;"", IF(COUNTIF($G$2:G3462, G3463), INDEX($A$2:$G$100000, MATCH(G3463, $G$2:G3462,0),1), FALSE), FALSE)</f>
        <v>0</v>
      </c>
      <c r="G3463" s="1">
        <v>18986</v>
      </c>
      <c r="H3463" s="1" t="s">
        <v>3572</v>
      </c>
    </row>
    <row r="3464" spans="1:8" x14ac:dyDescent="0.2">
      <c r="A3464" s="1">
        <v>3470</v>
      </c>
      <c r="B3464" s="1" t="str">
        <f t="shared" si="54"/>
        <v>Thunder Bay Power Co LLC</v>
      </c>
      <c r="C3464" s="1" t="b">
        <f>IF(D3464&lt;&gt;"",IF(COUNTIF($D$2:D3463, D3464), INDEX($A$2:$D$100000, MATCH(D3464, $D$2:D3463,0),1), FALSE), FALSE)</f>
        <v>0</v>
      </c>
      <c r="F3464" s="1" t="b">
        <f>IF(G3464&lt;&gt;"", IF(COUNTIF($G$2:G3463, G3464), INDEX($A$2:$G$100000, MATCH(G3464, $G$2:G3463,0),1), FALSE), FALSE)</f>
        <v>0</v>
      </c>
      <c r="G3464" s="1">
        <v>18912</v>
      </c>
      <c r="H3464" s="1" t="s">
        <v>3573</v>
      </c>
    </row>
    <row r="3465" spans="1:8" x14ac:dyDescent="0.2">
      <c r="A3465" s="1">
        <v>3471</v>
      </c>
      <c r="B3465" s="1" t="str">
        <f t="shared" si="54"/>
        <v>Tiber Montana LLC</v>
      </c>
      <c r="C3465" s="1" t="b">
        <f>IF(D3465&lt;&gt;"",IF(COUNTIF($D$2:D3464, D3465), INDEX($A$2:$D$100000, MATCH(D3465, $D$2:D3464,0),1), FALSE), FALSE)</f>
        <v>0</v>
      </c>
      <c r="F3465" s="1" t="b">
        <f>IF(G3465&lt;&gt;"", IF(COUNTIF($G$2:G3464, G3465), INDEX($A$2:$G$100000, MATCH(G3465, $G$2:G3464,0),1), FALSE), FALSE)</f>
        <v>0</v>
      </c>
      <c r="G3465" s="1">
        <v>55704</v>
      </c>
      <c r="H3465" s="1" t="s">
        <v>3574</v>
      </c>
    </row>
    <row r="3466" spans="1:8" x14ac:dyDescent="0.2">
      <c r="A3466" s="1">
        <v>3472</v>
      </c>
      <c r="B3466" s="1" t="str">
        <f t="shared" si="54"/>
        <v>Ticona Polymers Inc</v>
      </c>
      <c r="C3466" s="1" t="b">
        <f>IF(D3466&lt;&gt;"",IF(COUNTIF($D$2:D3465, D3466), INDEX($A$2:$D$100000, MATCH(D3466, $D$2:D3465,0),1), FALSE), FALSE)</f>
        <v>0</v>
      </c>
      <c r="F3466" s="1" t="b">
        <f>IF(G3466&lt;&gt;"", IF(COUNTIF($G$2:G3465, G3466), INDEX($A$2:$G$100000, MATCH(G3466, $G$2:G3465,0),1), FALSE), FALSE)</f>
        <v>0</v>
      </c>
      <c r="G3466" s="1">
        <v>3432</v>
      </c>
      <c r="H3466" s="1" t="s">
        <v>3575</v>
      </c>
    </row>
    <row r="3467" spans="1:8" x14ac:dyDescent="0.2">
      <c r="A3467" s="1">
        <v>3473</v>
      </c>
      <c r="B3467" s="1" t="str">
        <f t="shared" si="54"/>
        <v>TIG Sun Energy I LLC</v>
      </c>
      <c r="C3467" s="1" t="b">
        <f>IF(D3467&lt;&gt;"",IF(COUNTIF($D$2:D3466, D3467), INDEX($A$2:$D$100000, MATCH(D3467, $D$2:D3466,0),1), FALSE), FALSE)</f>
        <v>0</v>
      </c>
      <c r="F3467" s="1" t="b">
        <f>IF(G3467&lt;&gt;"", IF(COUNTIF($G$2:G3466, G3467), INDEX($A$2:$G$100000, MATCH(G3467, $G$2:G3466,0),1), FALSE), FALSE)</f>
        <v>0</v>
      </c>
      <c r="G3467" s="1">
        <v>58629</v>
      </c>
      <c r="H3467" s="1" t="s">
        <v>3576</v>
      </c>
    </row>
    <row r="3468" spans="1:8" x14ac:dyDescent="0.2">
      <c r="A3468" s="1">
        <v>3474</v>
      </c>
      <c r="B3468" s="1" t="str">
        <f t="shared" si="54"/>
        <v>Tilton Energy LLC</v>
      </c>
      <c r="C3468" s="1" t="b">
        <f>IF(D3468&lt;&gt;"",IF(COUNTIF($D$2:D3467, D3468), INDEX($A$2:$D$100000, MATCH(D3468, $D$2:D3467,0),1), FALSE), FALSE)</f>
        <v>0</v>
      </c>
      <c r="F3468" s="1" t="b">
        <f>IF(G3468&lt;&gt;"", IF(COUNTIF($G$2:G3467, G3468), INDEX($A$2:$G$100000, MATCH(G3468, $G$2:G3467,0),1), FALSE), FALSE)</f>
        <v>0</v>
      </c>
      <c r="G3468" s="1">
        <v>56491</v>
      </c>
      <c r="H3468" s="1" t="s">
        <v>3577</v>
      </c>
    </row>
    <row r="3469" spans="1:8" x14ac:dyDescent="0.2">
      <c r="A3469" s="1">
        <v>3475</v>
      </c>
      <c r="B3469" s="1" t="str">
        <f t="shared" si="54"/>
        <v>Timberline Energy LLC</v>
      </c>
      <c r="C3469" s="1" t="b">
        <f>IF(D3469&lt;&gt;"",IF(COUNTIF($D$2:D3468, D3469), INDEX($A$2:$D$100000, MATCH(D3469, $D$2:D3468,0),1), FALSE), FALSE)</f>
        <v>0</v>
      </c>
      <c r="F3469" s="1" t="b">
        <f>IF(G3469&lt;&gt;"", IF(COUNTIF($G$2:G3468, G3469), INDEX($A$2:$G$100000, MATCH(G3469, $G$2:G3468,0),1), FALSE), FALSE)</f>
        <v>0</v>
      </c>
      <c r="G3469" s="1">
        <v>58960</v>
      </c>
      <c r="H3469" s="1" t="s">
        <v>3578</v>
      </c>
    </row>
    <row r="3470" spans="1:8" x14ac:dyDescent="0.2">
      <c r="A3470" s="1">
        <v>3476</v>
      </c>
      <c r="B3470" s="1" t="str">
        <f t="shared" si="54"/>
        <v>Tinton Falls Solar</v>
      </c>
      <c r="C3470" s="1" t="b">
        <f>IF(D3470&lt;&gt;"",IF(COUNTIF($D$2:D3469, D3470), INDEX($A$2:$D$100000, MATCH(D3470, $D$2:D3469,0),1), FALSE), FALSE)</f>
        <v>0</v>
      </c>
      <c r="F3470" s="1" t="b">
        <f>IF(G3470&lt;&gt;"", IF(COUNTIF($G$2:G3469, G3470), INDEX($A$2:$G$100000, MATCH(G3470, $G$2:G3469,0),1), FALSE), FALSE)</f>
        <v>0</v>
      </c>
      <c r="G3470" s="1">
        <v>58469</v>
      </c>
      <c r="H3470" s="1" t="s">
        <v>3579</v>
      </c>
    </row>
    <row r="3471" spans="1:8" x14ac:dyDescent="0.2">
      <c r="A3471" s="1">
        <v>3477</v>
      </c>
      <c r="B3471" s="1" t="str">
        <f t="shared" si="54"/>
        <v>Tiverton Power LLC</v>
      </c>
      <c r="C3471" s="1" t="b">
        <f>IF(D3471&lt;&gt;"",IF(COUNTIF($D$2:D3470, D3471), INDEX($A$2:$D$100000, MATCH(D3471, $D$2:D3470,0),1), FALSE), FALSE)</f>
        <v>0</v>
      </c>
      <c r="F3471" s="1" t="b">
        <f>IF(G3471&lt;&gt;"", IF(COUNTIF($G$2:G3470, G3471), INDEX($A$2:$G$100000, MATCH(G3471, $G$2:G3470,0),1), FALSE), FALSE)</f>
        <v>0</v>
      </c>
      <c r="G3471" s="1">
        <v>55510</v>
      </c>
      <c r="H3471" s="1" t="s">
        <v>3580</v>
      </c>
    </row>
    <row r="3472" spans="1:8" x14ac:dyDescent="0.2">
      <c r="A3472" s="1">
        <v>3478</v>
      </c>
      <c r="B3472" s="1" t="str">
        <f t="shared" si="54"/>
        <v>TMF Biofuels, LLC</v>
      </c>
      <c r="C3472" s="1" t="b">
        <f>IF(D3472&lt;&gt;"",IF(COUNTIF($D$2:D3471, D3472), INDEX($A$2:$D$100000, MATCH(D3472, $D$2:D3471,0),1), FALSE), FALSE)</f>
        <v>0</v>
      </c>
      <c r="F3472" s="1" t="b">
        <f>IF(G3472&lt;&gt;"", IF(COUNTIF($G$2:G3471, G3472), INDEX($A$2:$G$100000, MATCH(G3472, $G$2:G3471,0),1), FALSE), FALSE)</f>
        <v>0</v>
      </c>
      <c r="G3472" s="1">
        <v>58370</v>
      </c>
      <c r="H3472" s="1" t="s">
        <v>3581</v>
      </c>
    </row>
    <row r="3473" spans="1:8" x14ac:dyDescent="0.2">
      <c r="A3473" s="1">
        <v>3479</v>
      </c>
      <c r="B3473" s="1" t="str">
        <f t="shared" si="54"/>
        <v>Tofteland Windfarm LLC</v>
      </c>
      <c r="C3473" s="1" t="b">
        <f>IF(D3473&lt;&gt;"",IF(COUNTIF($D$2:D3472, D3473), INDEX($A$2:$D$100000, MATCH(D3473, $D$2:D3472,0),1), FALSE), FALSE)</f>
        <v>0</v>
      </c>
      <c r="F3473" s="1" t="b">
        <f>IF(G3473&lt;&gt;"", IF(COUNTIF($G$2:G3472, G3473), INDEX($A$2:$G$100000, MATCH(G3473, $G$2:G3472,0),1), FALSE), FALSE)</f>
        <v>0</v>
      </c>
      <c r="G3473" s="1">
        <v>49867</v>
      </c>
      <c r="H3473" s="1" t="s">
        <v>3582</v>
      </c>
    </row>
    <row r="3474" spans="1:8" x14ac:dyDescent="0.2">
      <c r="A3474" s="1">
        <v>3480</v>
      </c>
      <c r="B3474" s="1" t="str">
        <f t="shared" si="54"/>
        <v>Toledo Refining Company</v>
      </c>
      <c r="C3474" s="1" t="b">
        <f>IF(D3474&lt;&gt;"",IF(COUNTIF($D$2:D3473, D3474), INDEX($A$2:$D$100000, MATCH(D3474, $D$2:D3473,0),1), FALSE), FALSE)</f>
        <v>0</v>
      </c>
      <c r="F3474" s="1" t="b">
        <f>IF(G3474&lt;&gt;"", IF(COUNTIF($G$2:G3473, G3474), INDEX($A$2:$G$100000, MATCH(G3474, $G$2:G3473,0),1), FALSE), FALSE)</f>
        <v>0</v>
      </c>
      <c r="G3474" s="1">
        <v>18323</v>
      </c>
      <c r="H3474" s="1" t="s">
        <v>3583</v>
      </c>
    </row>
    <row r="3475" spans="1:8" x14ac:dyDescent="0.2">
      <c r="A3475" s="1">
        <v>3481</v>
      </c>
      <c r="B3475" s="1" t="str">
        <f t="shared" si="54"/>
        <v>Tonopah Solar Energy LLC</v>
      </c>
      <c r="C3475" s="1" t="b">
        <f>IF(D3475&lt;&gt;"",IF(COUNTIF($D$2:D3474, D3475), INDEX($A$2:$D$100000, MATCH(D3475, $D$2:D3474,0),1), FALSE), FALSE)</f>
        <v>0</v>
      </c>
      <c r="F3475" s="1" t="b">
        <f>IF(G3475&lt;&gt;"", IF(COUNTIF($G$2:G3474, G3475), INDEX($A$2:$G$100000, MATCH(G3475, $G$2:G3474,0),1), FALSE), FALSE)</f>
        <v>0</v>
      </c>
      <c r="G3475" s="1">
        <v>56641</v>
      </c>
      <c r="H3475" s="1" t="s">
        <v>3584</v>
      </c>
    </row>
    <row r="3476" spans="1:8" x14ac:dyDescent="0.2">
      <c r="A3476" s="1">
        <v>3482</v>
      </c>
      <c r="B3476" s="1" t="str">
        <f t="shared" si="54"/>
        <v>Topaz Power Group  LLC</v>
      </c>
      <c r="C3476" s="1" t="b">
        <f>IF(D3476&lt;&gt;"",IF(COUNTIF($D$2:D3475, D3476), INDEX($A$2:$D$100000, MATCH(D3476, $D$2:D3475,0),1), FALSE), FALSE)</f>
        <v>0</v>
      </c>
      <c r="F3476" s="1" t="b">
        <f>IF(G3476&lt;&gt;"", IF(COUNTIF($G$2:G3475, G3476), INDEX($A$2:$G$100000, MATCH(G3476, $G$2:G3475,0),1), FALSE), FALSE)</f>
        <v>0</v>
      </c>
      <c r="G3476" s="1">
        <v>49979</v>
      </c>
      <c r="H3476" s="1" t="s">
        <v>3585</v>
      </c>
    </row>
    <row r="3477" spans="1:8" x14ac:dyDescent="0.2">
      <c r="A3477" s="1">
        <v>3483</v>
      </c>
      <c r="B3477" s="1" t="str">
        <f t="shared" si="54"/>
        <v>Topaz Solar Farms LLC</v>
      </c>
      <c r="C3477" s="1" t="b">
        <f>IF(D3477&lt;&gt;"",IF(COUNTIF($D$2:D3476, D3477), INDEX($A$2:$D$100000, MATCH(D3477, $D$2:D3476,0),1), FALSE), FALSE)</f>
        <v>0</v>
      </c>
      <c r="F3477" s="1" t="b">
        <f>IF(G3477&lt;&gt;"", IF(COUNTIF($G$2:G3476, G3477), INDEX($A$2:$G$100000, MATCH(G3477, $G$2:G3476,0),1), FALSE), FALSE)</f>
        <v>0</v>
      </c>
      <c r="G3477" s="1">
        <v>59874</v>
      </c>
      <c r="H3477" s="1" t="s">
        <v>3586</v>
      </c>
    </row>
    <row r="3478" spans="1:8" x14ac:dyDescent="0.2">
      <c r="A3478" s="1">
        <v>3484</v>
      </c>
      <c r="B3478" s="1" t="str">
        <f t="shared" si="54"/>
        <v>Topsham Hydro Partners</v>
      </c>
      <c r="C3478" s="1" t="b">
        <f>IF(D3478&lt;&gt;"",IF(COUNTIF($D$2:D3477, D3478), INDEX($A$2:$D$100000, MATCH(D3478, $D$2:D3477,0),1), FALSE), FALSE)</f>
        <v>0</v>
      </c>
      <c r="F3478" s="1" t="b">
        <f>IF(G3478&lt;&gt;"", IF(COUNTIF($G$2:G3477, G3478), INDEX($A$2:$G$100000, MATCH(G3478, $G$2:G3477,0),1), FALSE), FALSE)</f>
        <v>0</v>
      </c>
      <c r="G3478" s="1">
        <v>19013</v>
      </c>
      <c r="H3478" s="1" t="s">
        <v>3587</v>
      </c>
    </row>
    <row r="3479" spans="1:8" x14ac:dyDescent="0.2">
      <c r="A3479" s="1">
        <v>3485</v>
      </c>
      <c r="B3479" s="1" t="str">
        <f t="shared" si="54"/>
        <v>Toro Energy of California SLO</v>
      </c>
      <c r="C3479" s="1" t="b">
        <f>IF(D3479&lt;&gt;"",IF(COUNTIF($D$2:D3478, D3479), INDEX($A$2:$D$100000, MATCH(D3479, $D$2:D3478,0),1), FALSE), FALSE)</f>
        <v>0</v>
      </c>
      <c r="F3479" s="1" t="b">
        <f>IF(G3479&lt;&gt;"", IF(COUNTIF($G$2:G3478, G3479), INDEX($A$2:$G$100000, MATCH(G3479, $G$2:G3478,0),1), FALSE), FALSE)</f>
        <v>0</v>
      </c>
      <c r="G3479" s="1">
        <v>58366</v>
      </c>
      <c r="H3479" s="1" t="s">
        <v>3588</v>
      </c>
    </row>
    <row r="3480" spans="1:8" x14ac:dyDescent="0.2">
      <c r="A3480" s="1">
        <v>3486</v>
      </c>
      <c r="B3480" s="1" t="str">
        <f t="shared" si="54"/>
        <v>Total Petrochemicals USA Inc</v>
      </c>
      <c r="C3480" s="1" t="b">
        <f>IF(D3480&lt;&gt;"",IF(COUNTIF($D$2:D3479, D3480), INDEX($A$2:$D$100000, MATCH(D3480, $D$2:D3479,0),1), FALSE), FALSE)</f>
        <v>0</v>
      </c>
      <c r="F3480" s="1" t="b">
        <f>IF(G3480&lt;&gt;"", IF(COUNTIF($G$2:G3479, G3480), INDEX($A$2:$G$100000, MATCH(G3480, $G$2:G3479,0),1), FALSE), FALSE)</f>
        <v>0</v>
      </c>
      <c r="G3480" s="1">
        <v>914</v>
      </c>
      <c r="H3480" s="1" t="s">
        <v>3589</v>
      </c>
    </row>
    <row r="3481" spans="1:8" x14ac:dyDescent="0.2">
      <c r="A3481" s="1">
        <v>3487</v>
      </c>
      <c r="B3481" s="1" t="str">
        <f t="shared" si="54"/>
        <v>Tower Kleber Ltd Partnership</v>
      </c>
      <c r="C3481" s="1" t="b">
        <f>IF(D3481&lt;&gt;"",IF(COUNTIF($D$2:D3480, D3481), INDEX($A$2:$D$100000, MATCH(D3481, $D$2:D3480,0),1), FALSE), FALSE)</f>
        <v>0</v>
      </c>
      <c r="F3481" s="1" t="b">
        <f>IF(G3481&lt;&gt;"", IF(COUNTIF($G$2:G3480, G3481), INDEX($A$2:$G$100000, MATCH(G3481, $G$2:G3480,0),1), FALSE), FALSE)</f>
        <v>0</v>
      </c>
      <c r="G3481" s="1">
        <v>19037</v>
      </c>
      <c r="H3481" s="1" t="s">
        <v>3590</v>
      </c>
    </row>
    <row r="3482" spans="1:8" x14ac:dyDescent="0.2">
      <c r="A3482" s="1">
        <v>3488</v>
      </c>
      <c r="B3482" s="1" t="str">
        <f t="shared" si="54"/>
        <v>Town of Bedford - (VA)</v>
      </c>
      <c r="C3482" s="1" t="b">
        <f>IF(D3482&lt;&gt;"",IF(COUNTIF($D$2:D3481, D3482), INDEX($A$2:$D$100000, MATCH(D3482, $D$2:D3481,0),1), FALSE), FALSE)</f>
        <v>0</v>
      </c>
      <c r="F3482" s="1" t="b">
        <f>IF(G3482&lt;&gt;"", IF(COUNTIF($G$2:G3481, G3482), INDEX($A$2:$G$100000, MATCH(G3482, $G$2:G3481,0),1), FALSE), FALSE)</f>
        <v>0</v>
      </c>
      <c r="G3482" s="1">
        <v>1456</v>
      </c>
      <c r="H3482" s="1" t="s">
        <v>3591</v>
      </c>
    </row>
    <row r="3483" spans="1:8" x14ac:dyDescent="0.2">
      <c r="A3483" s="1">
        <v>3489</v>
      </c>
      <c r="B3483" s="1" t="str">
        <f t="shared" si="54"/>
        <v>Town of Berlin - (MD)</v>
      </c>
      <c r="C3483" s="1" t="b">
        <f>IF(D3483&lt;&gt;"",IF(COUNTIF($D$2:D3482, D3483), INDEX($A$2:$D$100000, MATCH(D3483, $D$2:D3482,0),1), FALSE), FALSE)</f>
        <v>0</v>
      </c>
      <c r="F3483" s="1" t="b">
        <f>IF(G3483&lt;&gt;"", IF(COUNTIF($G$2:G3482, G3483), INDEX($A$2:$G$100000, MATCH(G3483, $G$2:G3482,0),1), FALSE), FALSE)</f>
        <v>0</v>
      </c>
      <c r="G3483" s="1">
        <v>1615</v>
      </c>
      <c r="H3483" s="1" t="s">
        <v>3592</v>
      </c>
    </row>
    <row r="3484" spans="1:8" x14ac:dyDescent="0.2">
      <c r="A3484" s="1">
        <v>3490</v>
      </c>
      <c r="B3484" s="1" t="str">
        <f t="shared" si="54"/>
        <v>Town of Braintree - (MA)</v>
      </c>
      <c r="C3484" s="1" t="b">
        <f>IF(D3484&lt;&gt;"",IF(COUNTIF($D$2:D3483, D3484), INDEX($A$2:$D$100000, MATCH(D3484, $D$2:D3483,0),1), FALSE), FALSE)</f>
        <v>0</v>
      </c>
      <c r="F3484" s="1" t="b">
        <f>IF(G3484&lt;&gt;"", IF(COUNTIF($G$2:G3483, G3484), INDEX($A$2:$G$100000, MATCH(G3484, $G$2:G3483,0),1), FALSE), FALSE)</f>
        <v>0</v>
      </c>
      <c r="G3484" s="1">
        <v>2144</v>
      </c>
      <c r="H3484" s="1" t="s">
        <v>3593</v>
      </c>
    </row>
    <row r="3485" spans="1:8" x14ac:dyDescent="0.2">
      <c r="A3485" s="1">
        <v>3491</v>
      </c>
      <c r="B3485" s="1" t="str">
        <f t="shared" si="54"/>
        <v>Town of Culpeper- (VA)</v>
      </c>
      <c r="C3485" s="1" t="b">
        <f>IF(D3485&lt;&gt;"",IF(COUNTIF($D$2:D3484, D3485), INDEX($A$2:$D$100000, MATCH(D3485, $D$2:D3484,0),1), FALSE), FALSE)</f>
        <v>0</v>
      </c>
      <c r="F3485" s="1" t="b">
        <f>IF(G3485&lt;&gt;"", IF(COUNTIF($G$2:G3484, G3485), INDEX($A$2:$G$100000, MATCH(G3485, $G$2:G3484,0),1), FALSE), FALSE)</f>
        <v>0</v>
      </c>
      <c r="G3485" s="1">
        <v>4619</v>
      </c>
      <c r="H3485" s="1" t="s">
        <v>3594</v>
      </c>
    </row>
    <row r="3486" spans="1:8" x14ac:dyDescent="0.2">
      <c r="A3486" s="1">
        <v>3492</v>
      </c>
      <c r="B3486" s="1" t="str">
        <f t="shared" si="54"/>
        <v>Town of Edenton - (NC)</v>
      </c>
      <c r="C3486" s="1" t="b">
        <f>IF(D3486&lt;&gt;"",IF(COUNTIF($D$2:D3485, D3486), INDEX($A$2:$D$100000, MATCH(D3486, $D$2:D3485,0),1), FALSE), FALSE)</f>
        <v>0</v>
      </c>
      <c r="F3486" s="1" t="b">
        <f>IF(G3486&lt;&gt;"", IF(COUNTIF($G$2:G3485, G3486), INDEX($A$2:$G$100000, MATCH(G3486, $G$2:G3485,0),1), FALSE), FALSE)</f>
        <v>0</v>
      </c>
      <c r="G3486" s="1">
        <v>6710</v>
      </c>
      <c r="H3486" s="1" t="s">
        <v>3595</v>
      </c>
    </row>
    <row r="3487" spans="1:8" x14ac:dyDescent="0.2">
      <c r="A3487" s="1">
        <v>3493</v>
      </c>
      <c r="B3487" s="1" t="str">
        <f t="shared" si="54"/>
        <v>Town of Falmouth</v>
      </c>
      <c r="C3487" s="1" t="b">
        <f>IF(D3487&lt;&gt;"",IF(COUNTIF($D$2:D3486, D3487), INDEX($A$2:$D$100000, MATCH(D3487, $D$2:D3486,0),1), FALSE), FALSE)</f>
        <v>0</v>
      </c>
      <c r="F3487" s="1" t="b">
        <f>IF(G3487&lt;&gt;"", IF(COUNTIF($G$2:G3486, G3487), INDEX($A$2:$G$100000, MATCH(G3487, $G$2:G3486,0),1), FALSE), FALSE)</f>
        <v>0</v>
      </c>
      <c r="G3487" s="1">
        <v>56981</v>
      </c>
      <c r="H3487" s="1" t="s">
        <v>3596</v>
      </c>
    </row>
    <row r="3488" spans="1:8" x14ac:dyDescent="0.2">
      <c r="A3488" s="1">
        <v>3494</v>
      </c>
      <c r="B3488" s="1" t="str">
        <f t="shared" si="54"/>
        <v>Town Of High Point</v>
      </c>
      <c r="C3488" s="1" t="b">
        <f>IF(D3488&lt;&gt;"",IF(COUNTIF($D$2:D3487, D3488), INDEX($A$2:$D$100000, MATCH(D3488, $D$2:D3487,0),1), FALSE), FALSE)</f>
        <v>0</v>
      </c>
      <c r="F3488" s="1" t="b">
        <f>IF(G3488&lt;&gt;"", IF(COUNTIF($G$2:G3487, G3488), INDEX($A$2:$G$100000, MATCH(G3488, $G$2:G3487,0),1), FALSE), FALSE)</f>
        <v>0</v>
      </c>
      <c r="G3488" s="1">
        <v>56934</v>
      </c>
      <c r="H3488" s="1" t="s">
        <v>3597</v>
      </c>
    </row>
    <row r="3489" spans="1:8" x14ac:dyDescent="0.2">
      <c r="A3489" s="1">
        <v>3495</v>
      </c>
      <c r="B3489" s="1" t="str">
        <f t="shared" si="54"/>
        <v>Town of Holly - (CO)</v>
      </c>
      <c r="C3489" s="1" t="b">
        <f>IF(D3489&lt;&gt;"",IF(COUNTIF($D$2:D3488, D3489), INDEX($A$2:$D$100000, MATCH(D3489, $D$2:D3488,0),1), FALSE), FALSE)</f>
        <v>0</v>
      </c>
      <c r="F3489" s="1" t="b">
        <f>IF(G3489&lt;&gt;"", IF(COUNTIF($G$2:G3488, G3489), INDEX($A$2:$G$100000, MATCH(G3489, $G$2:G3488,0),1), FALSE), FALSE)</f>
        <v>0</v>
      </c>
      <c r="G3489" s="1">
        <v>8751</v>
      </c>
      <c r="H3489" s="1" t="s">
        <v>3598</v>
      </c>
    </row>
    <row r="3490" spans="1:8" x14ac:dyDescent="0.2">
      <c r="A3490" s="1">
        <v>3496</v>
      </c>
      <c r="B3490" s="1" t="str">
        <f t="shared" si="54"/>
        <v>Town of Hudson - (MA)</v>
      </c>
      <c r="C3490" s="1" t="b">
        <f>IF(D3490&lt;&gt;"",IF(COUNTIF($D$2:D3489, D3490), INDEX($A$2:$D$100000, MATCH(D3490, $D$2:D3489,0),1), FALSE), FALSE)</f>
        <v>0</v>
      </c>
      <c r="F3490" s="1" t="b">
        <f>IF(G3490&lt;&gt;"", IF(COUNTIF($G$2:G3489, G3490), INDEX($A$2:$G$100000, MATCH(G3490, $G$2:G3489,0),1), FALSE), FALSE)</f>
        <v>0</v>
      </c>
      <c r="G3490" s="1">
        <v>8973</v>
      </c>
      <c r="H3490" s="1" t="s">
        <v>3599</v>
      </c>
    </row>
    <row r="3491" spans="1:8" x14ac:dyDescent="0.2">
      <c r="A3491" s="1">
        <v>3497</v>
      </c>
      <c r="B3491" s="1" t="str">
        <f t="shared" si="54"/>
        <v>Town of Ipswich - (MA)</v>
      </c>
      <c r="C3491" s="1" t="b">
        <f>IF(D3491&lt;&gt;"",IF(COUNTIF($D$2:D3490, D3491), INDEX($A$2:$D$100000, MATCH(D3491, $D$2:D3490,0),1), FALSE), FALSE)</f>
        <v>0</v>
      </c>
      <c r="F3491" s="1" t="b">
        <f>IF(G3491&lt;&gt;"", IF(COUNTIF($G$2:G3490, G3491), INDEX($A$2:$G$100000, MATCH(G3491, $G$2:G3490,0),1), FALSE), FALSE)</f>
        <v>0</v>
      </c>
      <c r="G3491" s="1">
        <v>9442</v>
      </c>
      <c r="H3491" s="1" t="s">
        <v>3600</v>
      </c>
    </row>
    <row r="3492" spans="1:8" x14ac:dyDescent="0.2">
      <c r="A3492" s="1">
        <v>3498</v>
      </c>
      <c r="B3492" s="1" t="str">
        <f t="shared" si="54"/>
        <v>Town of Laverne - (OK)</v>
      </c>
      <c r="C3492" s="1" t="b">
        <f>IF(D3492&lt;&gt;"",IF(COUNTIF($D$2:D3491, D3492), INDEX($A$2:$D$100000, MATCH(D3492, $D$2:D3491,0),1), FALSE), FALSE)</f>
        <v>0</v>
      </c>
      <c r="F3492" s="1" t="b">
        <f>IF(G3492&lt;&gt;"", IF(COUNTIF($G$2:G3491, G3492), INDEX($A$2:$G$100000, MATCH(G3492, $G$2:G3491,0),1), FALSE), FALSE)</f>
        <v>0</v>
      </c>
      <c r="G3492" s="1">
        <v>10777</v>
      </c>
      <c r="H3492" s="1" t="s">
        <v>3601</v>
      </c>
    </row>
    <row r="3493" spans="1:8" x14ac:dyDescent="0.2">
      <c r="A3493" s="1">
        <v>3499</v>
      </c>
      <c r="B3493" s="1" t="str">
        <f t="shared" si="54"/>
        <v>Town of Portsmouth</v>
      </c>
      <c r="C3493" s="1" t="b">
        <f>IF(D3493&lt;&gt;"",IF(COUNTIF($D$2:D3492, D3493), INDEX($A$2:$D$100000, MATCH(D3493, $D$2:D3492,0),1), FALSE), FALSE)</f>
        <v>0</v>
      </c>
      <c r="F3493" s="1" t="b">
        <f>IF(G3493&lt;&gt;"", IF(COUNTIF($G$2:G3492, G3493), INDEX($A$2:$G$100000, MATCH(G3493, $G$2:G3492,0),1), FALSE), FALSE)</f>
        <v>0</v>
      </c>
      <c r="G3493" s="1">
        <v>56690</v>
      </c>
      <c r="H3493" s="1" t="s">
        <v>3602</v>
      </c>
    </row>
    <row r="3494" spans="1:8" x14ac:dyDescent="0.2">
      <c r="A3494" s="1">
        <v>3500</v>
      </c>
      <c r="B3494" s="1" t="str">
        <f t="shared" si="54"/>
        <v>Town of Princeton - (MA)</v>
      </c>
      <c r="C3494" s="1" t="b">
        <f>IF(D3494&lt;&gt;"",IF(COUNTIF($D$2:D3493, D3494), INDEX($A$2:$D$100000, MATCH(D3494, $D$2:D3493,0),1), FALSE), FALSE)</f>
        <v>0</v>
      </c>
      <c r="F3494" s="1" t="b">
        <f>IF(G3494&lt;&gt;"", IF(COUNTIF($G$2:G3493, G3494), INDEX($A$2:$G$100000, MATCH(G3494, $G$2:G3493,0),1), FALSE), FALSE)</f>
        <v>0</v>
      </c>
      <c r="G3494" s="1">
        <v>15371</v>
      </c>
      <c r="H3494" s="1" t="s">
        <v>3603</v>
      </c>
    </row>
    <row r="3495" spans="1:8" x14ac:dyDescent="0.2">
      <c r="A3495" s="1">
        <v>3501</v>
      </c>
      <c r="B3495" s="1" t="str">
        <f t="shared" si="54"/>
        <v>Town of Shrewsbury - (MA)</v>
      </c>
      <c r="C3495" s="1" t="b">
        <f>IF(D3495&lt;&gt;"",IF(COUNTIF($D$2:D3494, D3495), INDEX($A$2:$D$100000, MATCH(D3495, $D$2:D3494,0),1), FALSE), FALSE)</f>
        <v>0</v>
      </c>
      <c r="F3495" s="1" t="b">
        <f>IF(G3495&lt;&gt;"", IF(COUNTIF($G$2:G3494, G3495), INDEX($A$2:$G$100000, MATCH(G3495, $G$2:G3494,0),1), FALSE), FALSE)</f>
        <v>0</v>
      </c>
      <c r="G3495" s="1">
        <v>17127</v>
      </c>
      <c r="H3495" s="1" t="s">
        <v>3604</v>
      </c>
    </row>
    <row r="3496" spans="1:8" x14ac:dyDescent="0.2">
      <c r="A3496" s="1">
        <v>3502</v>
      </c>
      <c r="B3496" s="1" t="str">
        <f t="shared" si="54"/>
        <v>Toyon Landfill Gas Conversion, LLC</v>
      </c>
      <c r="C3496" s="1" t="b">
        <f>IF(D3496&lt;&gt;"",IF(COUNTIF($D$2:D3495, D3496), INDEX($A$2:$D$100000, MATCH(D3496, $D$2:D3495,0),1), FALSE), FALSE)</f>
        <v>0</v>
      </c>
      <c r="F3496" s="1" t="b">
        <f>IF(G3496&lt;&gt;"", IF(COUNTIF($G$2:G3495, G3496), INDEX($A$2:$G$100000, MATCH(G3496, $G$2:G3495,0),1), FALSE), FALSE)</f>
        <v>0</v>
      </c>
      <c r="G3496" s="1">
        <v>56773</v>
      </c>
      <c r="H3496" s="1" t="s">
        <v>3605</v>
      </c>
    </row>
    <row r="3497" spans="1:8" x14ac:dyDescent="0.2">
      <c r="A3497" s="1">
        <v>3503</v>
      </c>
      <c r="B3497" s="1" t="str">
        <f t="shared" si="54"/>
        <v>TPC Group, LLC</v>
      </c>
      <c r="C3497" s="1" t="b">
        <f>IF(D3497&lt;&gt;"",IF(COUNTIF($D$2:D3496, D3497), INDEX($A$2:$D$100000, MATCH(D3497, $D$2:D3496,0),1), FALSE), FALSE)</f>
        <v>0</v>
      </c>
      <c r="F3497" s="1" t="b">
        <f>IF(G3497&lt;&gt;"", IF(COUNTIF($G$2:G3496, G3497), INDEX($A$2:$G$100000, MATCH(G3497, $G$2:G3496,0),1), FALSE), FALSE)</f>
        <v>0</v>
      </c>
      <c r="G3497" s="1">
        <v>18760</v>
      </c>
      <c r="H3497" s="1" t="s">
        <v>3606</v>
      </c>
    </row>
    <row r="3498" spans="1:8" x14ac:dyDescent="0.2">
      <c r="A3498" s="1">
        <v>3504</v>
      </c>
      <c r="B3498" s="1" t="str">
        <f t="shared" si="54"/>
        <v>TPW Petersburg LLC</v>
      </c>
      <c r="C3498" s="1" t="b">
        <f>IF(D3498&lt;&gt;"",IF(COUNTIF($D$2:D3497, D3498), INDEX($A$2:$D$100000, MATCH(D3498, $D$2:D3497,0),1), FALSE), FALSE)</f>
        <v>0</v>
      </c>
      <c r="F3498" s="1" t="b">
        <f>IF(G3498&lt;&gt;"", IF(COUNTIF($G$2:G3497, G3498), INDEX($A$2:$G$100000, MATCH(G3498, $G$2:G3497,0),1), FALSE), FALSE)</f>
        <v>0</v>
      </c>
      <c r="G3498" s="1">
        <v>57050</v>
      </c>
      <c r="H3498" s="1" t="s">
        <v>3607</v>
      </c>
    </row>
    <row r="3499" spans="1:8" x14ac:dyDescent="0.2">
      <c r="A3499" s="1">
        <v>3505</v>
      </c>
      <c r="B3499" s="1" t="str">
        <f t="shared" si="54"/>
        <v>Tracy Solar LLC</v>
      </c>
      <c r="C3499" s="1" t="b">
        <f>IF(D3499&lt;&gt;"",IF(COUNTIF($D$2:D3498, D3499), INDEX($A$2:$D$100000, MATCH(D3499, $D$2:D3498,0),1), FALSE), FALSE)</f>
        <v>0</v>
      </c>
      <c r="F3499" s="1" t="b">
        <f>IF(G3499&lt;&gt;"", IF(COUNTIF($G$2:G3498, G3499), INDEX($A$2:$G$100000, MATCH(G3499, $G$2:G3498,0),1), FALSE), FALSE)</f>
        <v>0</v>
      </c>
      <c r="G3499" s="1">
        <v>59854</v>
      </c>
      <c r="H3499" s="1" t="s">
        <v>3608</v>
      </c>
    </row>
    <row r="3500" spans="1:8" x14ac:dyDescent="0.2">
      <c r="A3500" s="1">
        <v>3506</v>
      </c>
      <c r="B3500" s="1" t="str">
        <f t="shared" si="54"/>
        <v>TransAlta Centralia Gen LLC</v>
      </c>
      <c r="C3500" s="1" t="b">
        <f>IF(D3500&lt;&gt;"",IF(COUNTIF($D$2:D3499, D3500), INDEX($A$2:$D$100000, MATCH(D3500, $D$2:D3499,0),1), FALSE), FALSE)</f>
        <v>0</v>
      </c>
      <c r="F3500" s="1" t="b">
        <f>IF(G3500&lt;&gt;"", IF(COUNTIF($G$2:G3499, G3500), INDEX($A$2:$G$100000, MATCH(G3500, $G$2:G3499,0),1), FALSE), FALSE)</f>
        <v>0</v>
      </c>
      <c r="G3500" s="1">
        <v>19099</v>
      </c>
      <c r="H3500" s="1" t="s">
        <v>3609</v>
      </c>
    </row>
    <row r="3501" spans="1:8" x14ac:dyDescent="0.2">
      <c r="A3501" s="1">
        <v>3507</v>
      </c>
      <c r="B3501" s="1" t="str">
        <f t="shared" si="54"/>
        <v>Transamerica Pyramid Properties LLC</v>
      </c>
      <c r="C3501" s="1" t="b">
        <f>IF(D3501&lt;&gt;"",IF(COUNTIF($D$2:D3500, D3501), INDEX($A$2:$D$100000, MATCH(D3501, $D$2:D3500,0),1), FALSE), FALSE)</f>
        <v>0</v>
      </c>
      <c r="F3501" s="1" t="b">
        <f>IF(G3501&lt;&gt;"", IF(COUNTIF($G$2:G3500, G3501), INDEX($A$2:$G$100000, MATCH(G3501, $G$2:G3500,0),1), FALSE), FALSE)</f>
        <v>0</v>
      </c>
      <c r="G3501" s="1">
        <v>58573</v>
      </c>
      <c r="H3501" s="1" t="s">
        <v>3610</v>
      </c>
    </row>
    <row r="3502" spans="1:8" x14ac:dyDescent="0.2">
      <c r="A3502" s="1">
        <v>3508</v>
      </c>
      <c r="B3502" s="1" t="str">
        <f t="shared" si="54"/>
        <v>TransCanada Maine Wind Development Inc</v>
      </c>
      <c r="C3502" s="1" t="b">
        <f>IF(D3502&lt;&gt;"",IF(COUNTIF($D$2:D3501, D3502), INDEX($A$2:$D$100000, MATCH(D3502, $D$2:D3501,0),1), FALSE), FALSE)</f>
        <v>0</v>
      </c>
      <c r="F3502" s="1" t="b">
        <f>IF(G3502&lt;&gt;"", IF(COUNTIF($G$2:G3501, G3502), INDEX($A$2:$G$100000, MATCH(G3502, $G$2:G3501,0),1), FALSE), FALSE)</f>
        <v>0</v>
      </c>
      <c r="G3502" s="1">
        <v>56030</v>
      </c>
      <c r="H3502" s="1" t="s">
        <v>3611</v>
      </c>
    </row>
    <row r="3503" spans="1:8" x14ac:dyDescent="0.2">
      <c r="A3503" s="1">
        <v>3509</v>
      </c>
      <c r="B3503" s="1" t="str">
        <f t="shared" si="54"/>
        <v>Trent Wind Farm LP</v>
      </c>
      <c r="C3503" s="1" t="b">
        <f>IF(D3503&lt;&gt;"",IF(COUNTIF($D$2:D3502, D3503), INDEX($A$2:$D$100000, MATCH(D3503, $D$2:D3502,0),1), FALSE), FALSE)</f>
        <v>0</v>
      </c>
      <c r="F3503" s="1" t="b">
        <f>IF(G3503&lt;&gt;"", IF(COUNTIF($G$2:G3502, G3503), INDEX($A$2:$G$100000, MATCH(G3503, $G$2:G3502,0),1), FALSE), FALSE)</f>
        <v>0</v>
      </c>
      <c r="G3503" s="1">
        <v>19171</v>
      </c>
      <c r="H3503" s="1" t="s">
        <v>3612</v>
      </c>
    </row>
    <row r="3504" spans="1:8" x14ac:dyDescent="0.2">
      <c r="A3504" s="1">
        <v>3510</v>
      </c>
      <c r="B3504" s="1" t="str">
        <f t="shared" si="54"/>
        <v>Trenton Municipal Utilities - (MO)</v>
      </c>
      <c r="C3504" s="1" t="b">
        <f>IF(D3504&lt;&gt;"",IF(COUNTIF($D$2:D3503, D3504), INDEX($A$2:$D$100000, MATCH(D3504, $D$2:D3503,0),1), FALSE), FALSE)</f>
        <v>0</v>
      </c>
      <c r="F3504" s="1" t="b">
        <f>IF(G3504&lt;&gt;"", IF(COUNTIF($G$2:G3503, G3504), INDEX($A$2:$G$100000, MATCH(G3504, $G$2:G3503,0),1), FALSE), FALSE)</f>
        <v>0</v>
      </c>
      <c r="G3504" s="1">
        <v>19150</v>
      </c>
      <c r="H3504" s="1" t="s">
        <v>3613</v>
      </c>
    </row>
    <row r="3505" spans="1:8" x14ac:dyDescent="0.2">
      <c r="A3505" s="1">
        <v>3511</v>
      </c>
      <c r="B3505" s="1" t="str">
        <f t="shared" si="54"/>
        <v>Trexlertown Solar Array North and South</v>
      </c>
      <c r="C3505" s="1" t="b">
        <f>IF(D3505&lt;&gt;"",IF(COUNTIF($D$2:D3504, D3505), INDEX($A$2:$D$100000, MATCH(D3505, $D$2:D3504,0),1), FALSE), FALSE)</f>
        <v>0</v>
      </c>
      <c r="F3505" s="1" t="b">
        <f>IF(G3505&lt;&gt;"", IF(COUNTIF($G$2:G3504, G3505), INDEX($A$2:$G$100000, MATCH(G3505, $G$2:G3504,0),1), FALSE), FALSE)</f>
        <v>0</v>
      </c>
      <c r="G3505" s="1">
        <v>56856</v>
      </c>
      <c r="H3505" s="1" t="s">
        <v>3614</v>
      </c>
    </row>
    <row r="3506" spans="1:8" x14ac:dyDescent="0.2">
      <c r="A3506" s="1">
        <v>3512</v>
      </c>
      <c r="B3506" s="1" t="str">
        <f t="shared" si="54"/>
        <v>Tri-County Water Conservancy District</v>
      </c>
      <c r="C3506" s="1" t="b">
        <f>IF(D3506&lt;&gt;"",IF(COUNTIF($D$2:D3505, D3506), INDEX($A$2:$D$100000, MATCH(D3506, $D$2:D3505,0),1), FALSE), FALSE)</f>
        <v>0</v>
      </c>
      <c r="F3506" s="1" t="b">
        <f>IF(G3506&lt;&gt;"", IF(COUNTIF($G$2:G3505, G3506), INDEX($A$2:$G$100000, MATCH(G3506, $G$2:G3505,0),1), FALSE), FALSE)</f>
        <v>0</v>
      </c>
      <c r="G3506" s="1">
        <v>58771</v>
      </c>
      <c r="H3506" s="1" t="s">
        <v>3615</v>
      </c>
    </row>
    <row r="3507" spans="1:8" x14ac:dyDescent="0.2">
      <c r="A3507" s="1">
        <v>3513</v>
      </c>
      <c r="B3507" s="1" t="str">
        <f t="shared" si="54"/>
        <v>Tri-Dam Power Authority</v>
      </c>
      <c r="C3507" s="1" t="b">
        <f>IF(D3507&lt;&gt;"",IF(COUNTIF($D$2:D3506, D3507), INDEX($A$2:$D$100000, MATCH(D3507, $D$2:D3506,0),1), FALSE), FALSE)</f>
        <v>0</v>
      </c>
      <c r="F3507" s="1" t="b">
        <f>IF(G3507&lt;&gt;"", IF(COUNTIF($G$2:G3506, G3507), INDEX($A$2:$G$100000, MATCH(G3507, $G$2:G3506,0),1), FALSE), FALSE)</f>
        <v>0</v>
      </c>
      <c r="G3507" s="1">
        <v>19560</v>
      </c>
      <c r="H3507" s="1" t="s">
        <v>3616</v>
      </c>
    </row>
    <row r="3508" spans="1:8" x14ac:dyDescent="0.2">
      <c r="A3508" s="1">
        <v>3514</v>
      </c>
      <c r="B3508" s="1" t="str">
        <f t="shared" si="54"/>
        <v>Tri-State G &amp; T Assn, Inc</v>
      </c>
      <c r="C3508" s="1" t="b">
        <f>IF(D3508&lt;&gt;"",IF(COUNTIF($D$2:D3507, D3508), INDEX($A$2:$D$100000, MATCH(D3508, $D$2:D3507,0),1), FALSE), FALSE)</f>
        <v>0</v>
      </c>
      <c r="F3508" s="1" t="b">
        <f>IF(G3508&lt;&gt;"", IF(COUNTIF($G$2:G3507, G3508), INDEX($A$2:$G$100000, MATCH(G3508, $G$2:G3507,0),1), FALSE), FALSE)</f>
        <v>0</v>
      </c>
      <c r="G3508" s="1">
        <v>30151</v>
      </c>
      <c r="H3508" s="1" t="s">
        <v>3617</v>
      </c>
    </row>
    <row r="3509" spans="1:8" x14ac:dyDescent="0.2">
      <c r="A3509" s="1">
        <v>3515</v>
      </c>
      <c r="B3509" s="1" t="str">
        <f t="shared" si="54"/>
        <v>Trigen Inner Harbor East, LLC</v>
      </c>
      <c r="C3509" s="1" t="b">
        <f>IF(D3509&lt;&gt;"",IF(COUNTIF($D$2:D3508, D3509), INDEX($A$2:$D$100000, MATCH(D3509, $D$2:D3508,0),1), FALSE), FALSE)</f>
        <v>0</v>
      </c>
      <c r="F3509" s="1" t="b">
        <f>IF(G3509&lt;&gt;"", IF(COUNTIF($G$2:G3508, G3509), INDEX($A$2:$G$100000, MATCH(G3509, $G$2:G3508,0),1), FALSE), FALSE)</f>
        <v>0</v>
      </c>
      <c r="G3509" s="1">
        <v>19198</v>
      </c>
      <c r="H3509" s="1" t="s">
        <v>3618</v>
      </c>
    </row>
    <row r="3510" spans="1:8" x14ac:dyDescent="0.2">
      <c r="A3510" s="1">
        <v>3516</v>
      </c>
      <c r="B3510" s="1" t="str">
        <f t="shared" si="54"/>
        <v>Trigen St Louis Energy Corporation</v>
      </c>
      <c r="C3510" s="1" t="b">
        <f>IF(D3510&lt;&gt;"",IF(COUNTIF($D$2:D3509, D3510), INDEX($A$2:$D$100000, MATCH(D3510, $D$2:D3509,0),1), FALSE), FALSE)</f>
        <v>0</v>
      </c>
      <c r="F3510" s="1" t="b">
        <f>IF(G3510&lt;&gt;"", IF(COUNTIF($G$2:G3509, G3510), INDEX($A$2:$G$100000, MATCH(G3510, $G$2:G3509,0),1), FALSE), FALSE)</f>
        <v>0</v>
      </c>
      <c r="G3510" s="1">
        <v>50130</v>
      </c>
      <c r="H3510" s="1" t="s">
        <v>3619</v>
      </c>
    </row>
    <row r="3511" spans="1:8" x14ac:dyDescent="0.2">
      <c r="A3511" s="1">
        <v>3517</v>
      </c>
      <c r="B3511" s="1" t="str">
        <f t="shared" si="54"/>
        <v>Trigen-Cinergy Solutions College Park</v>
      </c>
      <c r="C3511" s="1" t="b">
        <f>IF(D3511&lt;&gt;"",IF(COUNTIF($D$2:D3510, D3511), INDEX($A$2:$D$100000, MATCH(D3511, $D$2:D3510,0),1), FALSE), FALSE)</f>
        <v>0</v>
      </c>
      <c r="F3511" s="1" t="b">
        <f>IF(G3511&lt;&gt;"", IF(COUNTIF($G$2:G3510, G3511), INDEX($A$2:$G$100000, MATCH(G3511, $G$2:G3510,0),1), FALSE), FALSE)</f>
        <v>0</v>
      </c>
      <c r="G3511" s="1">
        <v>19165</v>
      </c>
      <c r="H3511" s="1" t="s">
        <v>3620</v>
      </c>
    </row>
    <row r="3512" spans="1:8" x14ac:dyDescent="0.2">
      <c r="A3512" s="1">
        <v>3518</v>
      </c>
      <c r="B3512" s="1" t="str">
        <f t="shared" si="54"/>
        <v>Triton College</v>
      </c>
      <c r="C3512" s="1" t="b">
        <f>IF(D3512&lt;&gt;"",IF(COUNTIF($D$2:D3511, D3512), INDEX($A$2:$D$100000, MATCH(D3512, $D$2:D3511,0),1), FALSE), FALSE)</f>
        <v>0</v>
      </c>
      <c r="F3512" s="1" t="b">
        <f>IF(G3512&lt;&gt;"", IF(COUNTIF($G$2:G3511, G3512), INDEX($A$2:$G$100000, MATCH(G3512, $G$2:G3511,0),1), FALSE), FALSE)</f>
        <v>0</v>
      </c>
      <c r="G3512" s="1">
        <v>58361</v>
      </c>
      <c r="H3512" s="1" t="s">
        <v>3621</v>
      </c>
    </row>
    <row r="3513" spans="1:8" x14ac:dyDescent="0.2">
      <c r="A3513" s="1">
        <v>3519</v>
      </c>
      <c r="B3513" s="1" t="str">
        <f t="shared" si="54"/>
        <v>Triton Power Co</v>
      </c>
      <c r="C3513" s="1" t="b">
        <f>IF(D3513&lt;&gt;"",IF(COUNTIF($D$2:D3512, D3513), INDEX($A$2:$D$100000, MATCH(D3513, $D$2:D3512,0),1), FALSE), FALSE)</f>
        <v>0</v>
      </c>
      <c r="F3513" s="1" t="b">
        <f>IF(G3513&lt;&gt;"", IF(COUNTIF($G$2:G3512, G3513), INDEX($A$2:$G$100000, MATCH(G3513, $G$2:G3512,0),1), FALSE), FALSE)</f>
        <v>0</v>
      </c>
      <c r="G3513" s="1">
        <v>34689</v>
      </c>
      <c r="H3513" s="1" t="s">
        <v>3622</v>
      </c>
    </row>
    <row r="3514" spans="1:8" x14ac:dyDescent="0.2">
      <c r="A3514" s="1">
        <v>3520</v>
      </c>
      <c r="B3514" s="1" t="str">
        <f t="shared" si="54"/>
        <v>Tronox</v>
      </c>
      <c r="C3514" s="1" t="b">
        <f>IF(D3514&lt;&gt;"",IF(COUNTIF($D$2:D3513, D3514), INDEX($A$2:$D$100000, MATCH(D3514, $D$2:D3513,0),1), FALSE), FALSE)</f>
        <v>0</v>
      </c>
      <c r="F3514" s="1" t="b">
        <f>IF(G3514&lt;&gt;"", IF(COUNTIF($G$2:G3513, G3514), INDEX($A$2:$G$100000, MATCH(G3514, $G$2:G3513,0),1), FALSE), FALSE)</f>
        <v>0</v>
      </c>
      <c r="G3514" s="1">
        <v>57297</v>
      </c>
      <c r="H3514" s="1" t="s">
        <v>3623</v>
      </c>
    </row>
    <row r="3515" spans="1:8" x14ac:dyDescent="0.2">
      <c r="A3515" s="1">
        <v>3521</v>
      </c>
      <c r="B3515" s="1" t="str">
        <f t="shared" si="54"/>
        <v>Tropicana Products Inc</v>
      </c>
      <c r="C3515" s="1" t="b">
        <f>IF(D3515&lt;&gt;"",IF(COUNTIF($D$2:D3514, D3515), INDEX($A$2:$D$100000, MATCH(D3515, $D$2:D3514,0),1), FALSE), FALSE)</f>
        <v>0</v>
      </c>
      <c r="F3515" s="1" t="b">
        <f>IF(G3515&lt;&gt;"", IF(COUNTIF($G$2:G3514, G3515), INDEX($A$2:$G$100000, MATCH(G3515, $G$2:G3514,0),1), FALSE), FALSE)</f>
        <v>0</v>
      </c>
      <c r="G3515" s="1">
        <v>19216</v>
      </c>
      <c r="H3515" s="1" t="s">
        <v>3624</v>
      </c>
    </row>
    <row r="3516" spans="1:8" x14ac:dyDescent="0.2">
      <c r="A3516" s="1">
        <v>3522</v>
      </c>
      <c r="B3516" s="1" t="str">
        <f t="shared" si="54"/>
        <v>Troy Energy LLC</v>
      </c>
      <c r="C3516" s="1" t="b">
        <f>IF(D3516&lt;&gt;"",IF(COUNTIF($D$2:D3515, D3516), INDEX($A$2:$D$100000, MATCH(D3516, $D$2:D3515,0),1), FALSE), FALSE)</f>
        <v>0</v>
      </c>
      <c r="F3516" s="1" t="b">
        <f>IF(G3516&lt;&gt;"", IF(COUNTIF($G$2:G3515, G3516), INDEX($A$2:$G$100000, MATCH(G3516, $G$2:G3515,0),1), FALSE), FALSE)</f>
        <v>0</v>
      </c>
      <c r="G3516" s="1">
        <v>56533</v>
      </c>
      <c r="H3516" s="1" t="s">
        <v>3625</v>
      </c>
    </row>
    <row r="3517" spans="1:8" x14ac:dyDescent="0.2">
      <c r="A3517" s="1">
        <v>3523</v>
      </c>
      <c r="B3517" s="1" t="str">
        <f t="shared" si="54"/>
        <v>Truckee Meadows Water Authority</v>
      </c>
      <c r="C3517" s="1" t="b">
        <f>IF(D3517&lt;&gt;"",IF(COUNTIF($D$2:D3516, D3517), INDEX($A$2:$D$100000, MATCH(D3517, $D$2:D3516,0),1), FALSE), FALSE)</f>
        <v>0</v>
      </c>
      <c r="F3517" s="1" t="b">
        <f>IF(G3517&lt;&gt;"", IF(COUNTIF($G$2:G3516, G3517), INDEX($A$2:$G$100000, MATCH(G3517, $G$2:G3516,0),1), FALSE), FALSE)</f>
        <v>0</v>
      </c>
      <c r="G3517" s="1">
        <v>56369</v>
      </c>
      <c r="H3517" s="1" t="s">
        <v>3626</v>
      </c>
    </row>
    <row r="3518" spans="1:8" x14ac:dyDescent="0.2">
      <c r="A3518" s="1">
        <v>3524</v>
      </c>
      <c r="B3518" s="1" t="str">
        <f t="shared" si="54"/>
        <v>Truckee-Carson Irrigation District</v>
      </c>
      <c r="C3518" s="1" t="b">
        <f>IF(D3518&lt;&gt;"",IF(COUNTIF($D$2:D3517, D3518), INDEX($A$2:$D$100000, MATCH(D3518, $D$2:D3517,0),1), FALSE), FALSE)</f>
        <v>0</v>
      </c>
      <c r="F3518" s="1" t="b">
        <f>IF(G3518&lt;&gt;"", IF(COUNTIF($G$2:G3517, G3518), INDEX($A$2:$G$100000, MATCH(G3518, $G$2:G3517,0),1), FALSE), FALSE)</f>
        <v>0</v>
      </c>
      <c r="G3518" s="1">
        <v>40444</v>
      </c>
      <c r="H3518" s="1" t="s">
        <v>3627</v>
      </c>
    </row>
    <row r="3519" spans="1:8" x14ac:dyDescent="0.2">
      <c r="A3519" s="1">
        <v>3525</v>
      </c>
      <c r="B3519" s="1" t="str">
        <f t="shared" si="54"/>
        <v>Truman Public Utilities Comm</v>
      </c>
      <c r="C3519" s="1" t="b">
        <f>IF(D3519&lt;&gt;"",IF(COUNTIF($D$2:D3518, D3519), INDEX($A$2:$D$100000, MATCH(D3519, $D$2:D3518,0),1), FALSE), FALSE)</f>
        <v>0</v>
      </c>
      <c r="F3519" s="1" t="b">
        <f>IF(G3519&lt;&gt;"", IF(COUNTIF($G$2:G3518, G3519), INDEX($A$2:$G$100000, MATCH(G3519, $G$2:G3518,0),1), FALSE), FALSE)</f>
        <v>0</v>
      </c>
      <c r="G3519" s="1">
        <v>19237</v>
      </c>
      <c r="H3519" s="1" t="s">
        <v>3628</v>
      </c>
    </row>
    <row r="3520" spans="1:8" x14ac:dyDescent="0.2">
      <c r="A3520" s="1">
        <v>3526</v>
      </c>
      <c r="B3520" s="1" t="str">
        <f t="shared" si="54"/>
        <v>Trustees of Princeton University</v>
      </c>
      <c r="C3520" s="1" t="b">
        <f>IF(D3520&lt;&gt;"",IF(COUNTIF($D$2:D3519, D3520), INDEX($A$2:$D$100000, MATCH(D3520, $D$2:D3519,0),1), FALSE), FALSE)</f>
        <v>0</v>
      </c>
      <c r="F3520" s="1" t="b">
        <f>IF(G3520&lt;&gt;"", IF(COUNTIF($G$2:G3519, G3520), INDEX($A$2:$G$100000, MATCH(G3520, $G$2:G3519,0),1), FALSE), FALSE)</f>
        <v>0</v>
      </c>
      <c r="G3520" s="1">
        <v>58542</v>
      </c>
      <c r="H3520" s="1" t="s">
        <v>3629</v>
      </c>
    </row>
    <row r="3521" spans="1:8" x14ac:dyDescent="0.2">
      <c r="A3521" s="1">
        <v>3527</v>
      </c>
      <c r="B3521" s="1" t="str">
        <f t="shared" si="54"/>
        <v>Tuana Springs Energy LLC</v>
      </c>
      <c r="C3521" s="1" t="b">
        <f>IF(D3521&lt;&gt;"",IF(COUNTIF($D$2:D3520, D3521), INDEX($A$2:$D$100000, MATCH(D3521, $D$2:D3520,0),1), FALSE), FALSE)</f>
        <v>0</v>
      </c>
      <c r="F3521" s="1" t="b">
        <f>IF(G3521&lt;&gt;"", IF(COUNTIF($G$2:G3520, G3521), INDEX($A$2:$G$100000, MATCH(G3521, $G$2:G3520,0),1), FALSE), FALSE)</f>
        <v>0</v>
      </c>
      <c r="G3521" s="1">
        <v>56475</v>
      </c>
      <c r="H3521" s="1" t="s">
        <v>3630</v>
      </c>
    </row>
    <row r="3522" spans="1:8" x14ac:dyDescent="0.2">
      <c r="A3522" s="1">
        <v>3528</v>
      </c>
      <c r="B3522" s="1" t="str">
        <f t="shared" ref="B3522:B3585" si="55">IF(H3522="",E3522,H3522)</f>
        <v>Tulare PV I LLC</v>
      </c>
      <c r="C3522" s="1" t="b">
        <f>IF(D3522&lt;&gt;"",IF(COUNTIF($D$2:D3521, D3522), INDEX($A$2:$D$100000, MATCH(D3522, $D$2:D3521,0),1), FALSE), FALSE)</f>
        <v>0</v>
      </c>
      <c r="F3522" s="1" t="b">
        <f>IF(G3522&lt;&gt;"", IF(COUNTIF($G$2:G3521, G3522), INDEX($A$2:$G$100000, MATCH(G3522, $G$2:G3521,0),1), FALSE), FALSE)</f>
        <v>0</v>
      </c>
      <c r="G3522" s="1">
        <v>58268</v>
      </c>
      <c r="H3522" s="1" t="s">
        <v>3631</v>
      </c>
    </row>
    <row r="3523" spans="1:8" x14ac:dyDescent="0.2">
      <c r="A3523" s="1">
        <v>3529</v>
      </c>
      <c r="B3523" s="1" t="str">
        <f t="shared" si="55"/>
        <v>Tulare PV II LLC</v>
      </c>
      <c r="C3523" s="1" t="b">
        <f>IF(D3523&lt;&gt;"",IF(COUNTIF($D$2:D3522, D3523), INDEX($A$2:$D$100000, MATCH(D3523, $D$2:D3522,0),1), FALSE), FALSE)</f>
        <v>0</v>
      </c>
      <c r="F3523" s="1" t="b">
        <f>IF(G3523&lt;&gt;"", IF(COUNTIF($G$2:G3522, G3523), INDEX($A$2:$G$100000, MATCH(G3523, $G$2:G3522,0),1), FALSE), FALSE)</f>
        <v>0</v>
      </c>
      <c r="G3523" s="1">
        <v>58269</v>
      </c>
      <c r="H3523" s="1" t="s">
        <v>3632</v>
      </c>
    </row>
    <row r="3524" spans="1:8" x14ac:dyDescent="0.2">
      <c r="A3524" s="1">
        <v>3530</v>
      </c>
      <c r="B3524" s="1" t="str">
        <f t="shared" si="55"/>
        <v>Tulsa LFG LLC</v>
      </c>
      <c r="C3524" s="1" t="b">
        <f>IF(D3524&lt;&gt;"",IF(COUNTIF($D$2:D3523, D3524), INDEX($A$2:$D$100000, MATCH(D3524, $D$2:D3523,0),1), FALSE), FALSE)</f>
        <v>0</v>
      </c>
      <c r="F3524" s="1" t="b">
        <f>IF(G3524&lt;&gt;"", IF(COUNTIF($G$2:G3523, G3524), INDEX($A$2:$G$100000, MATCH(G3524, $G$2:G3523,0),1), FALSE), FALSE)</f>
        <v>0</v>
      </c>
      <c r="G3524" s="1">
        <v>57146</v>
      </c>
      <c r="H3524" s="1" t="s">
        <v>3633</v>
      </c>
    </row>
    <row r="3525" spans="1:8" x14ac:dyDescent="0.2">
      <c r="A3525" s="1">
        <v>3531</v>
      </c>
      <c r="B3525" s="1" t="str">
        <f t="shared" si="55"/>
        <v>Turkey Branch Solar, LLC</v>
      </c>
      <c r="C3525" s="1" t="b">
        <f>IF(D3525&lt;&gt;"",IF(COUNTIF($D$2:D3524, D3525), INDEX($A$2:$D$100000, MATCH(D3525, $D$2:D3524,0),1), FALSE), FALSE)</f>
        <v>0</v>
      </c>
      <c r="F3525" s="1" t="b">
        <f>IF(G3525&lt;&gt;"", IF(COUNTIF($G$2:G3524, G3525), INDEX($A$2:$G$100000, MATCH(G3525, $G$2:G3524,0),1), FALSE), FALSE)</f>
        <v>0</v>
      </c>
      <c r="G3525" s="1">
        <v>59375</v>
      </c>
      <c r="H3525" s="1" t="s">
        <v>3634</v>
      </c>
    </row>
    <row r="3526" spans="1:8" x14ac:dyDescent="0.2">
      <c r="A3526" s="1">
        <v>3532</v>
      </c>
      <c r="B3526" s="1" t="str">
        <f t="shared" si="55"/>
        <v>Turlock Irrigation District</v>
      </c>
      <c r="C3526" s="1" t="b">
        <f>IF(D3526&lt;&gt;"",IF(COUNTIF($D$2:D3525, D3526), INDEX($A$2:$D$100000, MATCH(D3526, $D$2:D3525,0),1), FALSE), FALSE)</f>
        <v>0</v>
      </c>
      <c r="F3526" s="1" t="b">
        <f>IF(G3526&lt;&gt;"", IF(COUNTIF($G$2:G3525, G3526), INDEX($A$2:$G$100000, MATCH(G3526, $G$2:G3525,0),1), FALSE), FALSE)</f>
        <v>0</v>
      </c>
      <c r="G3526" s="1">
        <v>19281</v>
      </c>
      <c r="H3526" s="1" t="s">
        <v>3635</v>
      </c>
    </row>
    <row r="3527" spans="1:8" x14ac:dyDescent="0.2">
      <c r="A3527" s="1">
        <v>3533</v>
      </c>
      <c r="B3527" s="1" t="str">
        <f t="shared" si="55"/>
        <v>Turnbull Hydro LLC</v>
      </c>
      <c r="C3527" s="1" t="b">
        <f>IF(D3527&lt;&gt;"",IF(COUNTIF($D$2:D3526, D3527), INDEX($A$2:$D$100000, MATCH(D3527, $D$2:D3526,0),1), FALSE), FALSE)</f>
        <v>0</v>
      </c>
      <c r="F3527" s="1" t="b">
        <f>IF(G3527&lt;&gt;"", IF(COUNTIF($G$2:G3526, G3527), INDEX($A$2:$G$100000, MATCH(G3527, $G$2:G3526,0),1), FALSE), FALSE)</f>
        <v>0</v>
      </c>
      <c r="G3527" s="1">
        <v>57018</v>
      </c>
      <c r="H3527" s="1" t="s">
        <v>3636</v>
      </c>
    </row>
    <row r="3528" spans="1:8" x14ac:dyDescent="0.2">
      <c r="A3528" s="1">
        <v>3534</v>
      </c>
      <c r="B3528" s="1" t="str">
        <f t="shared" si="55"/>
        <v>Turner Properties Inc</v>
      </c>
      <c r="C3528" s="1" t="b">
        <f>IF(D3528&lt;&gt;"",IF(COUNTIF($D$2:D3527, D3528), INDEX($A$2:$D$100000, MATCH(D3528, $D$2:D3527,0),1), FALSE), FALSE)</f>
        <v>0</v>
      </c>
      <c r="F3528" s="1" t="b">
        <f>IF(G3528&lt;&gt;"", IF(COUNTIF($G$2:G3527, G3528), INDEX($A$2:$G$100000, MATCH(G3528, $G$2:G3527,0),1), FALSE), FALSE)</f>
        <v>0</v>
      </c>
      <c r="G3528" s="1">
        <v>18452</v>
      </c>
      <c r="H3528" s="1" t="s">
        <v>3637</v>
      </c>
    </row>
    <row r="3529" spans="1:8" x14ac:dyDescent="0.2">
      <c r="A3529" s="1">
        <v>3535</v>
      </c>
      <c r="B3529" s="1" t="str">
        <f t="shared" si="55"/>
        <v>Tuscola Bay Wind LLC</v>
      </c>
      <c r="C3529" s="1" t="b">
        <f>IF(D3529&lt;&gt;"",IF(COUNTIF($D$2:D3528, D3529), INDEX($A$2:$D$100000, MATCH(D3529, $D$2:D3528,0),1), FALSE), FALSE)</f>
        <v>0</v>
      </c>
      <c r="F3529" s="1" t="b">
        <f>IF(G3529&lt;&gt;"", IF(COUNTIF($G$2:G3528, G3529), INDEX($A$2:$G$100000, MATCH(G3529, $G$2:G3528,0),1), FALSE), FALSE)</f>
        <v>0</v>
      </c>
      <c r="G3529" s="1">
        <v>58340</v>
      </c>
      <c r="H3529" s="1" t="s">
        <v>3638</v>
      </c>
    </row>
    <row r="3530" spans="1:8" x14ac:dyDescent="0.2">
      <c r="A3530" s="1">
        <v>3536</v>
      </c>
      <c r="B3530" s="1" t="str">
        <f t="shared" si="55"/>
        <v>Tuscola Wind II LLC</v>
      </c>
      <c r="C3530" s="1" t="b">
        <f>IF(D3530&lt;&gt;"",IF(COUNTIF($D$2:D3529, D3530), INDEX($A$2:$D$100000, MATCH(D3530, $D$2:D3529,0),1), FALSE), FALSE)</f>
        <v>0</v>
      </c>
      <c r="F3530" s="1" t="b">
        <f>IF(G3530&lt;&gt;"", IF(COUNTIF($G$2:G3529, G3530), INDEX($A$2:$G$100000, MATCH(G3530, $G$2:G3529,0),1), FALSE), FALSE)</f>
        <v>0</v>
      </c>
      <c r="G3530" s="1">
        <v>58545</v>
      </c>
      <c r="H3530" s="1" t="s">
        <v>3639</v>
      </c>
    </row>
    <row r="3531" spans="1:8" x14ac:dyDescent="0.2">
      <c r="A3531" s="1">
        <v>3537</v>
      </c>
      <c r="B3531" s="1" t="str">
        <f t="shared" si="55"/>
        <v>TWE Chocowinity Solar</v>
      </c>
      <c r="C3531" s="1" t="b">
        <f>IF(D3531&lt;&gt;"",IF(COUNTIF($D$2:D3530, D3531), INDEX($A$2:$D$100000, MATCH(D3531, $D$2:D3530,0),1), FALSE), FALSE)</f>
        <v>0</v>
      </c>
      <c r="F3531" s="1" t="b">
        <f>IF(G3531&lt;&gt;"", IF(COUNTIF($G$2:G3530, G3531), INDEX($A$2:$G$100000, MATCH(G3531, $G$2:G3530,0),1), FALSE), FALSE)</f>
        <v>0</v>
      </c>
      <c r="G3531" s="1">
        <v>59781</v>
      </c>
      <c r="H3531" s="1" t="s">
        <v>3640</v>
      </c>
    </row>
    <row r="3532" spans="1:8" x14ac:dyDescent="0.2">
      <c r="A3532" s="1">
        <v>3538</v>
      </c>
      <c r="B3532" s="1" t="str">
        <f t="shared" si="55"/>
        <v>TWE Kinston Solar</v>
      </c>
      <c r="C3532" s="1" t="b">
        <f>IF(D3532&lt;&gt;"",IF(COUNTIF($D$2:D3531, D3532), INDEX($A$2:$D$100000, MATCH(D3532, $D$2:D3531,0),1), FALSE), FALSE)</f>
        <v>0</v>
      </c>
      <c r="F3532" s="1" t="b">
        <f>IF(G3532&lt;&gt;"", IF(COUNTIF($G$2:G3531, G3532), INDEX($A$2:$G$100000, MATCH(G3532, $G$2:G3531,0),1), FALSE), FALSE)</f>
        <v>0</v>
      </c>
      <c r="G3532" s="1">
        <v>59609</v>
      </c>
      <c r="H3532" s="1" t="s">
        <v>3641</v>
      </c>
    </row>
    <row r="3533" spans="1:8" x14ac:dyDescent="0.2">
      <c r="A3533" s="1">
        <v>3539</v>
      </c>
      <c r="B3533" s="1" t="str">
        <f t="shared" si="55"/>
        <v>TWE Laurinburg Solar</v>
      </c>
      <c r="C3533" s="1" t="b">
        <f>IF(D3533&lt;&gt;"",IF(COUNTIF($D$2:D3532, D3533), INDEX($A$2:$D$100000, MATCH(D3533, $D$2:D3532,0),1), FALSE), FALSE)</f>
        <v>0</v>
      </c>
      <c r="F3533" s="1" t="b">
        <f>IF(G3533&lt;&gt;"", IF(COUNTIF($G$2:G3532, G3533), INDEX($A$2:$G$100000, MATCH(G3533, $G$2:G3532,0),1), FALSE), FALSE)</f>
        <v>0</v>
      </c>
      <c r="G3533" s="1">
        <v>59610</v>
      </c>
      <c r="H3533" s="1" t="s">
        <v>3642</v>
      </c>
    </row>
    <row r="3534" spans="1:8" x14ac:dyDescent="0.2">
      <c r="A3534" s="1">
        <v>3540</v>
      </c>
      <c r="B3534" s="1" t="str">
        <f t="shared" si="55"/>
        <v>Twin Cities Hydro LLC</v>
      </c>
      <c r="C3534" s="1" t="b">
        <f>IF(D3534&lt;&gt;"",IF(COUNTIF($D$2:D3533, D3534), INDEX($A$2:$D$100000, MATCH(D3534, $D$2:D3533,0),1), FALSE), FALSE)</f>
        <v>0</v>
      </c>
      <c r="F3534" s="1" t="b">
        <f>IF(G3534&lt;&gt;"", IF(COUNTIF($G$2:G3533, G3534), INDEX($A$2:$G$100000, MATCH(G3534, $G$2:G3533,0),1), FALSE), FALSE)</f>
        <v>0</v>
      </c>
      <c r="G3534" s="1">
        <v>56353</v>
      </c>
      <c r="H3534" s="1" t="s">
        <v>3643</v>
      </c>
    </row>
    <row r="3535" spans="1:8" x14ac:dyDescent="0.2">
      <c r="A3535" s="1">
        <v>3541</v>
      </c>
      <c r="B3535" s="1" t="str">
        <f t="shared" si="55"/>
        <v>Twin Falls Hydro Associates LP</v>
      </c>
      <c r="C3535" s="1" t="b">
        <f>IF(D3535&lt;&gt;"",IF(COUNTIF($D$2:D3534, D3535), INDEX($A$2:$D$100000, MATCH(D3535, $D$2:D3534,0),1), FALSE), FALSE)</f>
        <v>0</v>
      </c>
      <c r="F3535" s="1" t="b">
        <f>IF(G3535&lt;&gt;"", IF(COUNTIF($G$2:G3534, G3535), INDEX($A$2:$G$100000, MATCH(G3535, $G$2:G3534,0),1), FALSE), FALSE)</f>
        <v>0</v>
      </c>
      <c r="G3535" s="1">
        <v>19314</v>
      </c>
      <c r="H3535" s="1" t="s">
        <v>3644</v>
      </c>
    </row>
    <row r="3536" spans="1:8" x14ac:dyDescent="0.2">
      <c r="A3536" s="1">
        <v>3542</v>
      </c>
      <c r="B3536" s="1" t="str">
        <f t="shared" si="55"/>
        <v>Twin Rivers Paper Co LLC</v>
      </c>
      <c r="C3536" s="1" t="b">
        <f>IF(D3536&lt;&gt;"",IF(COUNTIF($D$2:D3535, D3536), INDEX($A$2:$D$100000, MATCH(D3536, $D$2:D3535,0),1), FALSE), FALSE)</f>
        <v>0</v>
      </c>
      <c r="F3536" s="1" t="b">
        <f>IF(G3536&lt;&gt;"", IF(COUNTIF($G$2:G3535, G3536), INDEX($A$2:$G$100000, MATCH(G3536, $G$2:G3535,0),1), FALSE), FALSE)</f>
        <v>0</v>
      </c>
      <c r="G3536" s="1">
        <v>58103</v>
      </c>
      <c r="H3536" s="1" t="s">
        <v>3645</v>
      </c>
    </row>
    <row r="3537" spans="1:8" x14ac:dyDescent="0.2">
      <c r="A3537" s="1">
        <v>3543</v>
      </c>
      <c r="B3537" s="1" t="str">
        <f t="shared" si="55"/>
        <v>Two Lines Farm LLC</v>
      </c>
      <c r="C3537" s="1" t="b">
        <f>IF(D3537&lt;&gt;"",IF(COUNTIF($D$2:D3536, D3537), INDEX($A$2:$D$100000, MATCH(D3537, $D$2:D3536,0),1), FALSE), FALSE)</f>
        <v>0</v>
      </c>
      <c r="F3537" s="1" t="b">
        <f>IF(G3537&lt;&gt;"", IF(COUNTIF($G$2:G3536, G3537), INDEX($A$2:$G$100000, MATCH(G3537, $G$2:G3536,0),1), FALSE), FALSE)</f>
        <v>0</v>
      </c>
      <c r="G3537" s="1">
        <v>58334</v>
      </c>
      <c r="H3537" s="1" t="s">
        <v>3646</v>
      </c>
    </row>
    <row r="3538" spans="1:8" x14ac:dyDescent="0.2">
      <c r="A3538" s="1">
        <v>3544</v>
      </c>
      <c r="B3538" s="1" t="str">
        <f t="shared" si="55"/>
        <v>TX Jumbo Road Wind, LLC</v>
      </c>
      <c r="C3538" s="1" t="b">
        <f>IF(D3538&lt;&gt;"",IF(COUNTIF($D$2:D3537, D3538), INDEX($A$2:$D$100000, MATCH(D3538, $D$2:D3537,0),1), FALSE), FALSE)</f>
        <v>0</v>
      </c>
      <c r="F3538" s="1" t="b">
        <f>IF(G3538&lt;&gt;"", IF(COUNTIF($G$2:G3537, G3538), INDEX($A$2:$G$100000, MATCH(G3538, $G$2:G3537,0),1), FALSE), FALSE)</f>
        <v>0</v>
      </c>
      <c r="G3538" s="1">
        <v>59871</v>
      </c>
      <c r="H3538" s="1" t="s">
        <v>3647</v>
      </c>
    </row>
    <row r="3539" spans="1:8" x14ac:dyDescent="0.2">
      <c r="A3539" s="1">
        <v>3545</v>
      </c>
      <c r="B3539" s="1" t="str">
        <f t="shared" si="55"/>
        <v>TX LFG Energy, LP</v>
      </c>
      <c r="C3539" s="1" t="b">
        <f>IF(D3539&lt;&gt;"",IF(COUNTIF($D$2:D3538, D3539), INDEX($A$2:$D$100000, MATCH(D3539, $D$2:D3538,0),1), FALSE), FALSE)</f>
        <v>0</v>
      </c>
      <c r="F3539" s="1" t="b">
        <f>IF(G3539&lt;&gt;"", IF(COUNTIF($G$2:G3538, G3539), INDEX($A$2:$G$100000, MATCH(G3539, $G$2:G3538,0),1), FALSE), FALSE)</f>
        <v>0</v>
      </c>
      <c r="G3539" s="1">
        <v>56772</v>
      </c>
      <c r="H3539" s="1" t="s">
        <v>3648</v>
      </c>
    </row>
    <row r="3540" spans="1:8" x14ac:dyDescent="0.2">
      <c r="A3540" s="1">
        <v>3546</v>
      </c>
      <c r="B3540" s="1" t="str">
        <f t="shared" si="55"/>
        <v>TX Solar I LLC</v>
      </c>
      <c r="C3540" s="1" t="b">
        <f>IF(D3540&lt;&gt;"",IF(COUNTIF($D$2:D3539, D3540), INDEX($A$2:$D$100000, MATCH(D3540, $D$2:D3539,0),1), FALSE), FALSE)</f>
        <v>0</v>
      </c>
      <c r="F3540" s="1" t="b">
        <f>IF(G3540&lt;&gt;"", IF(COUNTIF($G$2:G3539, G3540), INDEX($A$2:$G$100000, MATCH(G3540, $G$2:G3539,0),1), FALSE), FALSE)</f>
        <v>0</v>
      </c>
      <c r="G3540" s="1">
        <v>56565</v>
      </c>
      <c r="H3540" s="1" t="s">
        <v>3649</v>
      </c>
    </row>
    <row r="3541" spans="1:8" x14ac:dyDescent="0.2">
      <c r="A3541" s="1">
        <v>3547</v>
      </c>
      <c r="B3541" s="1" t="str">
        <f t="shared" si="55"/>
        <v>U S Air Force-Eielson AFB</v>
      </c>
      <c r="C3541" s="1" t="b">
        <f>IF(D3541&lt;&gt;"",IF(COUNTIF($D$2:D3540, D3541), INDEX($A$2:$D$100000, MATCH(D3541, $D$2:D3540,0),1), FALSE), FALSE)</f>
        <v>0</v>
      </c>
      <c r="F3541" s="1" t="b">
        <f>IF(G3541&lt;&gt;"", IF(COUNTIF($G$2:G3540, G3541), INDEX($A$2:$G$100000, MATCH(G3541, $G$2:G3540,0),1), FALSE), FALSE)</f>
        <v>0</v>
      </c>
      <c r="G3541" s="1">
        <v>22199</v>
      </c>
      <c r="H3541" s="1" t="s">
        <v>3650</v>
      </c>
    </row>
    <row r="3542" spans="1:8" x14ac:dyDescent="0.2">
      <c r="A3542" s="1">
        <v>3548</v>
      </c>
      <c r="B3542" s="1" t="str">
        <f t="shared" si="55"/>
        <v>U S Army-Radford</v>
      </c>
      <c r="C3542" s="1" t="b">
        <f>IF(D3542&lt;&gt;"",IF(COUNTIF($D$2:D3541, D3542), INDEX($A$2:$D$100000, MATCH(D3542, $D$2:D3541,0),1), FALSE), FALSE)</f>
        <v>0</v>
      </c>
      <c r="F3542" s="1" t="b">
        <f>IF(G3542&lt;&gt;"", IF(COUNTIF($G$2:G3541, G3542), INDEX($A$2:$G$100000, MATCH(G3542, $G$2:G3541,0),1), FALSE), FALSE)</f>
        <v>0</v>
      </c>
      <c r="G3542" s="1">
        <v>22218</v>
      </c>
      <c r="H3542" s="1" t="s">
        <v>3651</v>
      </c>
    </row>
    <row r="3543" spans="1:8" x14ac:dyDescent="0.2">
      <c r="A3543" s="1">
        <v>3549</v>
      </c>
      <c r="B3543" s="1" t="str">
        <f t="shared" si="55"/>
        <v>U S Borax Inc</v>
      </c>
      <c r="C3543" s="1" t="b">
        <f>IF(D3543&lt;&gt;"",IF(COUNTIF($D$2:D3542, D3543), INDEX($A$2:$D$100000, MATCH(D3543, $D$2:D3542,0),1), FALSE), FALSE)</f>
        <v>0</v>
      </c>
      <c r="F3543" s="1" t="b">
        <f>IF(G3543&lt;&gt;"", IF(COUNTIF($G$2:G3542, G3543), INDEX($A$2:$G$100000, MATCH(G3543, $G$2:G3542,0),1), FALSE), FALSE)</f>
        <v>0</v>
      </c>
      <c r="G3543" s="1">
        <v>22669</v>
      </c>
      <c r="H3543" s="1" t="s">
        <v>3652</v>
      </c>
    </row>
    <row r="3544" spans="1:8" x14ac:dyDescent="0.2">
      <c r="A3544" s="1">
        <v>3550</v>
      </c>
      <c r="B3544" s="1" t="str">
        <f t="shared" si="55"/>
        <v>U S Bureau of Reclamation</v>
      </c>
      <c r="C3544" s="1" t="b">
        <f>IF(D3544&lt;&gt;"",IF(COUNTIF($D$2:D3543, D3544), INDEX($A$2:$D$100000, MATCH(D3544, $D$2:D3543,0),1), FALSE), FALSE)</f>
        <v>0</v>
      </c>
      <c r="F3544" s="1" t="b">
        <f>IF(G3544&lt;&gt;"", IF(COUNTIF($G$2:G3543, G3544), INDEX($A$2:$G$100000, MATCH(G3544, $G$2:G3543,0),1), FALSE), FALSE)</f>
        <v>0</v>
      </c>
      <c r="G3544" s="1">
        <v>2518</v>
      </c>
      <c r="H3544" s="1" t="s">
        <v>3653</v>
      </c>
    </row>
    <row r="3545" spans="1:8" x14ac:dyDescent="0.2">
      <c r="A3545" s="1">
        <v>3551</v>
      </c>
      <c r="B3545" s="1" t="str">
        <f t="shared" si="55"/>
        <v>U S Gypsum Co</v>
      </c>
      <c r="C3545" s="1" t="b">
        <f>IF(D3545&lt;&gt;"",IF(COUNTIF($D$2:D3544, D3545), INDEX($A$2:$D$100000, MATCH(D3545, $D$2:D3544,0),1), FALSE), FALSE)</f>
        <v>0</v>
      </c>
      <c r="F3545" s="1" t="b">
        <f>IF(G3545&lt;&gt;"", IF(COUNTIF($G$2:G3544, G3545), INDEX($A$2:$G$100000, MATCH(G3545, $G$2:G3544,0),1), FALSE), FALSE)</f>
        <v>0</v>
      </c>
      <c r="G3545" s="1">
        <v>19351</v>
      </c>
      <c r="H3545" s="1" t="s">
        <v>3654</v>
      </c>
    </row>
    <row r="3546" spans="1:8" x14ac:dyDescent="0.2">
      <c r="A3546" s="1">
        <v>3552</v>
      </c>
      <c r="B3546" s="1" t="str">
        <f t="shared" si="55"/>
        <v>U S Power Generating Company LLC</v>
      </c>
      <c r="C3546" s="1" t="b">
        <f>IF(D3546&lt;&gt;"",IF(COUNTIF($D$2:D3545, D3546), INDEX($A$2:$D$100000, MATCH(D3546, $D$2:D3545,0),1), FALSE), FALSE)</f>
        <v>0</v>
      </c>
      <c r="F3546" s="1" t="b">
        <f>IF(G3546&lt;&gt;"", IF(COUNTIF($G$2:G3545, G3546), INDEX($A$2:$G$100000, MATCH(G3546, $G$2:G3545,0),1), FALSE), FALSE)</f>
        <v>0</v>
      </c>
      <c r="G3546" s="1">
        <v>54863</v>
      </c>
      <c r="H3546" s="1" t="s">
        <v>3655</v>
      </c>
    </row>
    <row r="3547" spans="1:8" x14ac:dyDescent="0.2">
      <c r="A3547" s="1">
        <v>3553</v>
      </c>
      <c r="B3547" s="1" t="str">
        <f t="shared" si="55"/>
        <v>U.S. General Services Administration</v>
      </c>
      <c r="C3547" s="1" t="b">
        <f>IF(D3547&lt;&gt;"",IF(COUNTIF($D$2:D3546, D3547), INDEX($A$2:$D$100000, MATCH(D3547, $D$2:D3546,0),1), FALSE), FALSE)</f>
        <v>0</v>
      </c>
      <c r="F3547" s="1" t="b">
        <f>IF(G3547&lt;&gt;"", IF(COUNTIF($G$2:G3546, G3547), INDEX($A$2:$G$100000, MATCH(G3547, $G$2:G3546,0),1), FALSE), FALSE)</f>
        <v>0</v>
      </c>
      <c r="G3547" s="1">
        <v>58148</v>
      </c>
      <c r="H3547" s="1" t="s">
        <v>3656</v>
      </c>
    </row>
    <row r="3548" spans="1:8" x14ac:dyDescent="0.2">
      <c r="A3548" s="1">
        <v>3554</v>
      </c>
      <c r="B3548" s="1" t="str">
        <f t="shared" si="55"/>
        <v>UCI Fuel Cell, LLC</v>
      </c>
      <c r="C3548" s="1" t="b">
        <f>IF(D3548&lt;&gt;"",IF(COUNTIF($D$2:D3547, D3548), INDEX($A$2:$D$100000, MATCH(D3548, $D$2:D3547,0),1), FALSE), FALSE)</f>
        <v>0</v>
      </c>
      <c r="F3548" s="1" t="b">
        <f>IF(G3548&lt;&gt;"", IF(COUNTIF($G$2:G3547, G3548), INDEX($A$2:$G$100000, MATCH(G3548, $G$2:G3547,0),1), FALSE), FALSE)</f>
        <v>0</v>
      </c>
      <c r="G3548" s="1">
        <v>59892</v>
      </c>
      <c r="H3548" s="1" t="s">
        <v>3657</v>
      </c>
    </row>
    <row r="3549" spans="1:8" x14ac:dyDescent="0.2">
      <c r="A3549" s="1">
        <v>3555</v>
      </c>
      <c r="B3549" s="1" t="str">
        <f t="shared" si="55"/>
        <v>UGI Development Co</v>
      </c>
      <c r="C3549" s="1" t="b">
        <f>IF(D3549&lt;&gt;"",IF(COUNTIF($D$2:D3548, D3549), INDEX($A$2:$D$100000, MATCH(D3549, $D$2:D3548,0),1), FALSE), FALSE)</f>
        <v>0</v>
      </c>
      <c r="F3549" s="1" t="b">
        <f>IF(G3549&lt;&gt;"", IF(COUNTIF($G$2:G3548, G3549), INDEX($A$2:$G$100000, MATCH(G3549, $G$2:G3548,0),1), FALSE), FALSE)</f>
        <v>0</v>
      </c>
      <c r="G3549" s="1">
        <v>19391</v>
      </c>
      <c r="H3549" s="1" t="s">
        <v>3658</v>
      </c>
    </row>
    <row r="3550" spans="1:8" x14ac:dyDescent="0.2">
      <c r="A3550" s="1">
        <v>3556</v>
      </c>
      <c r="B3550" s="1" t="str">
        <f t="shared" si="55"/>
        <v>UGT Renewable Energy 13, LLC</v>
      </c>
      <c r="C3550" s="1" t="b">
        <f>IF(D3550&lt;&gt;"",IF(COUNTIF($D$2:D3549, D3550), INDEX($A$2:$D$100000, MATCH(D3550, $D$2:D3549,0),1), FALSE), FALSE)</f>
        <v>0</v>
      </c>
      <c r="F3550" s="1" t="b">
        <f>IF(G3550&lt;&gt;"", IF(COUNTIF($G$2:G3549, G3550), INDEX($A$2:$G$100000, MATCH(G3550, $G$2:G3549,0),1), FALSE), FALSE)</f>
        <v>0</v>
      </c>
      <c r="G3550" s="1">
        <v>59762</v>
      </c>
      <c r="H3550" s="1" t="s">
        <v>3659</v>
      </c>
    </row>
    <row r="3551" spans="1:8" x14ac:dyDescent="0.2">
      <c r="A3551" s="1">
        <v>3557</v>
      </c>
      <c r="B3551" s="1" t="str">
        <f t="shared" si="55"/>
        <v>Ulysses Solar, LLC</v>
      </c>
      <c r="C3551" s="1" t="b">
        <f>IF(D3551&lt;&gt;"",IF(COUNTIF($D$2:D3550, D3551), INDEX($A$2:$D$100000, MATCH(D3551, $D$2:D3550,0),1), FALSE), FALSE)</f>
        <v>0</v>
      </c>
      <c r="F3551" s="1" t="b">
        <f>IF(G3551&lt;&gt;"", IF(COUNTIF($G$2:G3550, G3551), INDEX($A$2:$G$100000, MATCH(G3551, $G$2:G3550,0),1), FALSE), FALSE)</f>
        <v>0</v>
      </c>
      <c r="G3551" s="1">
        <v>59237</v>
      </c>
      <c r="H3551" s="1" t="s">
        <v>3660</v>
      </c>
    </row>
    <row r="3552" spans="1:8" x14ac:dyDescent="0.2">
      <c r="A3552" s="1">
        <v>3558</v>
      </c>
      <c r="B3552" s="1" t="str">
        <f t="shared" si="55"/>
        <v>Unalakleet Valley Elec Coop</v>
      </c>
      <c r="C3552" s="1" t="b">
        <f>IF(D3552&lt;&gt;"",IF(COUNTIF($D$2:D3551, D3552), INDEX($A$2:$D$100000, MATCH(D3552, $D$2:D3551,0),1), FALSE), FALSE)</f>
        <v>0</v>
      </c>
      <c r="F3552" s="1" t="b">
        <f>IF(G3552&lt;&gt;"", IF(COUNTIF($G$2:G3551, G3552), INDEX($A$2:$G$100000, MATCH(G3552, $G$2:G3551,0),1), FALSE), FALSE)</f>
        <v>0</v>
      </c>
      <c r="G3552" s="1">
        <v>40548</v>
      </c>
      <c r="H3552" s="1" t="s">
        <v>3661</v>
      </c>
    </row>
    <row r="3553" spans="1:8" x14ac:dyDescent="0.2">
      <c r="A3553" s="1">
        <v>3559</v>
      </c>
      <c r="B3553" s="1" t="str">
        <f t="shared" si="55"/>
        <v>Unilin Flooring NC LLC-Columbia Flooring</v>
      </c>
      <c r="C3553" s="1" t="b">
        <f>IF(D3553&lt;&gt;"",IF(COUNTIF($D$2:D3552, D3553), INDEX($A$2:$D$100000, MATCH(D3553, $D$2:D3552,0),1), FALSE), FALSE)</f>
        <v>0</v>
      </c>
      <c r="F3553" s="1" t="b">
        <f>IF(G3553&lt;&gt;"", IF(COUNTIF($G$2:G3552, G3553), INDEX($A$2:$G$100000, MATCH(G3553, $G$2:G3552,0),1), FALSE), FALSE)</f>
        <v>0</v>
      </c>
      <c r="G3553" s="1">
        <v>49831</v>
      </c>
      <c r="H3553" s="1" t="s">
        <v>3662</v>
      </c>
    </row>
    <row r="3554" spans="1:8" x14ac:dyDescent="0.2">
      <c r="A3554" s="1">
        <v>3560</v>
      </c>
      <c r="B3554" s="1" t="str">
        <f t="shared" si="55"/>
        <v>Union Carbide Corp-Seadrift</v>
      </c>
      <c r="C3554" s="1" t="b">
        <f>IF(D3554&lt;&gt;"",IF(COUNTIF($D$2:D3553, D3554), INDEX($A$2:$D$100000, MATCH(D3554, $D$2:D3553,0),1), FALSE), FALSE)</f>
        <v>0</v>
      </c>
      <c r="F3554" s="1" t="b">
        <f>IF(G3554&lt;&gt;"", IF(COUNTIF($G$2:G3553, G3554), INDEX($A$2:$G$100000, MATCH(G3554, $G$2:G3553,0),1), FALSE), FALSE)</f>
        <v>0</v>
      </c>
      <c r="G3554" s="1">
        <v>19450</v>
      </c>
      <c r="H3554" s="1" t="s">
        <v>3663</v>
      </c>
    </row>
    <row r="3555" spans="1:8" x14ac:dyDescent="0.2">
      <c r="A3555" s="1">
        <v>3561</v>
      </c>
      <c r="B3555" s="1" t="str">
        <f t="shared" si="55"/>
        <v>Union Carbide Corp-Texas City</v>
      </c>
      <c r="C3555" s="1" t="b">
        <f>IF(D3555&lt;&gt;"",IF(COUNTIF($D$2:D3554, D3555), INDEX($A$2:$D$100000, MATCH(D3555, $D$2:D3554,0),1), FALSE), FALSE)</f>
        <v>0</v>
      </c>
      <c r="F3555" s="1" t="b">
        <f>IF(G3555&lt;&gt;"", IF(COUNTIF($G$2:G3554, G3555), INDEX($A$2:$G$100000, MATCH(G3555, $G$2:G3554,0),1), FALSE), FALSE)</f>
        <v>0</v>
      </c>
      <c r="G3555" s="1">
        <v>39066</v>
      </c>
      <c r="H3555" s="1" t="s">
        <v>3664</v>
      </c>
    </row>
    <row r="3556" spans="1:8" x14ac:dyDescent="0.2">
      <c r="A3556" s="1">
        <v>3562</v>
      </c>
      <c r="B3556" s="1" t="str">
        <f t="shared" si="55"/>
        <v>Union Falls Hydro Power LP</v>
      </c>
      <c r="C3556" s="1" t="b">
        <f>IF(D3556&lt;&gt;"",IF(COUNTIF($D$2:D3555, D3556), INDEX($A$2:$D$100000, MATCH(D3556, $D$2:D3555,0),1), FALSE), FALSE)</f>
        <v>0</v>
      </c>
      <c r="F3556" s="1" t="b">
        <f>IF(G3556&lt;&gt;"", IF(COUNTIF($G$2:G3555, G3556), INDEX($A$2:$G$100000, MATCH(G3556, $G$2:G3555,0),1), FALSE), FALSE)</f>
        <v>0</v>
      </c>
      <c r="G3556" s="1">
        <v>56842</v>
      </c>
      <c r="H3556" s="1" t="s">
        <v>3665</v>
      </c>
    </row>
    <row r="3557" spans="1:8" x14ac:dyDescent="0.2">
      <c r="A3557" s="1">
        <v>3563</v>
      </c>
      <c r="B3557" s="1" t="str">
        <f t="shared" si="55"/>
        <v>Union Power Partners LP</v>
      </c>
      <c r="C3557" s="1" t="b">
        <f>IF(D3557&lt;&gt;"",IF(COUNTIF($D$2:D3556, D3557), INDEX($A$2:$D$100000, MATCH(D3557, $D$2:D3556,0),1), FALSE), FALSE)</f>
        <v>0</v>
      </c>
      <c r="F3557" s="1" t="b">
        <f>IF(G3557&lt;&gt;"", IF(COUNTIF($G$2:G3556, G3557), INDEX($A$2:$G$100000, MATCH(G3557, $G$2:G3556,0),1), FALSE), FALSE)</f>
        <v>0</v>
      </c>
      <c r="G3557" s="1">
        <v>54796</v>
      </c>
      <c r="H3557" s="1" t="s">
        <v>3666</v>
      </c>
    </row>
    <row r="3558" spans="1:8" x14ac:dyDescent="0.2">
      <c r="A3558" s="1">
        <v>3564</v>
      </c>
      <c r="B3558" s="1" t="str">
        <f t="shared" si="55"/>
        <v>Unisea Inc</v>
      </c>
      <c r="C3558" s="1" t="b">
        <f>IF(D3558&lt;&gt;"",IF(COUNTIF($D$2:D3557, D3558), INDEX($A$2:$D$100000, MATCH(D3558, $D$2:D3557,0),1), FALSE), FALSE)</f>
        <v>0</v>
      </c>
      <c r="F3558" s="1" t="b">
        <f>IF(G3558&lt;&gt;"", IF(COUNTIF($G$2:G3557, G3558), INDEX($A$2:$G$100000, MATCH(G3558, $G$2:G3557,0),1), FALSE), FALSE)</f>
        <v>0</v>
      </c>
      <c r="G3558" s="1">
        <v>19553</v>
      </c>
      <c r="H3558" s="1" t="s">
        <v>3667</v>
      </c>
    </row>
    <row r="3559" spans="1:8" x14ac:dyDescent="0.2">
      <c r="A3559" s="1">
        <v>3565</v>
      </c>
      <c r="B3559" s="1" t="str">
        <f t="shared" si="55"/>
        <v>United Materials of Great Falls Inc</v>
      </c>
      <c r="C3559" s="1" t="b">
        <f>IF(D3559&lt;&gt;"",IF(COUNTIF($D$2:D3558, D3559), INDEX($A$2:$D$100000, MATCH(D3559, $D$2:D3558,0),1), FALSE), FALSE)</f>
        <v>0</v>
      </c>
      <c r="F3559" s="1" t="b">
        <f>IF(G3559&lt;&gt;"", IF(COUNTIF($G$2:G3558, G3559), INDEX($A$2:$G$100000, MATCH(G3559, $G$2:G3558,0),1), FALSE), FALSE)</f>
        <v>0</v>
      </c>
      <c r="G3559" s="1">
        <v>56568</v>
      </c>
      <c r="H3559" s="1" t="s">
        <v>3668</v>
      </c>
    </row>
    <row r="3560" spans="1:8" x14ac:dyDescent="0.2">
      <c r="A3560" s="1">
        <v>3566</v>
      </c>
      <c r="B3560" s="1" t="str">
        <f t="shared" si="55"/>
        <v>United States Steel Corporation</v>
      </c>
      <c r="C3560" s="1" t="b">
        <f>IF(D3560&lt;&gt;"",IF(COUNTIF($D$2:D3559, D3560), INDEX($A$2:$D$100000, MATCH(D3560, $D$2:D3559,0),1), FALSE), FALSE)</f>
        <v>0</v>
      </c>
      <c r="F3560" s="1" t="b">
        <f>IF(G3560&lt;&gt;"", IF(COUNTIF($G$2:G3559, G3560), INDEX($A$2:$G$100000, MATCH(G3560, $G$2:G3559,0),1), FALSE), FALSE)</f>
        <v>0</v>
      </c>
      <c r="G3560" s="1">
        <v>19370</v>
      </c>
      <c r="H3560" s="1" t="s">
        <v>3669</v>
      </c>
    </row>
    <row r="3561" spans="1:8" x14ac:dyDescent="0.2">
      <c r="A3561" s="1">
        <v>3567</v>
      </c>
      <c r="B3561" s="1" t="str">
        <f t="shared" si="55"/>
        <v>United States Steel Granite City Works</v>
      </c>
      <c r="C3561" s="1" t="b">
        <f>IF(D3561&lt;&gt;"",IF(COUNTIF($D$2:D3560, D3561), INDEX($A$2:$D$100000, MATCH(D3561, $D$2:D3560,0),1), FALSE), FALSE)</f>
        <v>0</v>
      </c>
      <c r="F3561" s="1" t="b">
        <f>IF(G3561&lt;&gt;"", IF(COUNTIF($G$2:G3560, G3561), INDEX($A$2:$G$100000, MATCH(G3561, $G$2:G3560,0),1), FALSE), FALSE)</f>
        <v>0</v>
      </c>
      <c r="G3561" s="1">
        <v>56364</v>
      </c>
      <c r="H3561" s="1" t="s">
        <v>3670</v>
      </c>
    </row>
    <row r="3562" spans="1:8" x14ac:dyDescent="0.2">
      <c r="A3562" s="1">
        <v>3568</v>
      </c>
      <c r="B3562" s="1" t="str">
        <f t="shared" si="55"/>
        <v>United States Steel- Clairton</v>
      </c>
      <c r="C3562" s="1" t="b">
        <f>IF(D3562&lt;&gt;"",IF(COUNTIF($D$2:D3561, D3562), INDEX($A$2:$D$100000, MATCH(D3562, $D$2:D3561,0),1), FALSE), FALSE)</f>
        <v>0</v>
      </c>
      <c r="F3562" s="1" t="b">
        <f>IF(G3562&lt;&gt;"", IF(COUNTIF($G$2:G3561, G3562), INDEX($A$2:$G$100000, MATCH(G3562, $G$2:G3561,0),1), FALSE), FALSE)</f>
        <v>0</v>
      </c>
      <c r="G3562" s="1">
        <v>19517</v>
      </c>
      <c r="H3562" s="1" t="s">
        <v>3671</v>
      </c>
    </row>
    <row r="3563" spans="1:8" x14ac:dyDescent="0.2">
      <c r="A3563" s="1">
        <v>3569</v>
      </c>
      <c r="B3563" s="1" t="str">
        <f t="shared" si="55"/>
        <v>United States Steel-Gary</v>
      </c>
      <c r="C3563" s="1" t="b">
        <f>IF(D3563&lt;&gt;"",IF(COUNTIF($D$2:D3562, D3563), INDEX($A$2:$D$100000, MATCH(D3563, $D$2:D3562,0),1), FALSE), FALSE)</f>
        <v>0</v>
      </c>
      <c r="F3563" s="1" t="b">
        <f>IF(G3563&lt;&gt;"", IF(COUNTIF($G$2:G3562, G3563), INDEX($A$2:$G$100000, MATCH(G3563, $G$2:G3562,0),1), FALSE), FALSE)</f>
        <v>0</v>
      </c>
      <c r="G3563" s="1">
        <v>19526</v>
      </c>
      <c r="H3563" s="1" t="s">
        <v>3672</v>
      </c>
    </row>
    <row r="3564" spans="1:8" x14ac:dyDescent="0.2">
      <c r="A3564" s="1">
        <v>3570</v>
      </c>
      <c r="B3564" s="1" t="str">
        <f t="shared" si="55"/>
        <v>United States Steel-Mon Valley</v>
      </c>
      <c r="C3564" s="1" t="b">
        <f>IF(D3564&lt;&gt;"",IF(COUNTIF($D$2:D3563, D3564), INDEX($A$2:$D$100000, MATCH(D3564, $D$2:D3563,0),1), FALSE), FALSE)</f>
        <v>0</v>
      </c>
      <c r="F3564" s="1" t="b">
        <f>IF(G3564&lt;&gt;"", IF(COUNTIF($G$2:G3563, G3564), INDEX($A$2:$G$100000, MATCH(G3564, $G$2:G3563,0),1), FALSE), FALSE)</f>
        <v>0</v>
      </c>
      <c r="G3564" s="1">
        <v>19519</v>
      </c>
      <c r="H3564" s="1" t="s">
        <v>3673</v>
      </c>
    </row>
    <row r="3565" spans="1:8" x14ac:dyDescent="0.2">
      <c r="A3565" s="1">
        <v>3571</v>
      </c>
      <c r="B3565" s="1" t="str">
        <f t="shared" si="55"/>
        <v>United States Sugar Corp</v>
      </c>
      <c r="C3565" s="1" t="b">
        <f>IF(D3565&lt;&gt;"",IF(COUNTIF($D$2:D3564, D3565), INDEX($A$2:$D$100000, MATCH(D3565, $D$2:D3564,0),1), FALSE), FALSE)</f>
        <v>0</v>
      </c>
      <c r="F3565" s="1" t="b">
        <f>IF(G3565&lt;&gt;"", IF(COUNTIF($G$2:G3564, G3565), INDEX($A$2:$G$100000, MATCH(G3565, $G$2:G3564,0),1), FALSE), FALSE)</f>
        <v>0</v>
      </c>
      <c r="G3565" s="1">
        <v>19365</v>
      </c>
      <c r="H3565" s="1" t="s">
        <v>3674</v>
      </c>
    </row>
    <row r="3566" spans="1:8" x14ac:dyDescent="0.2">
      <c r="A3566" s="1">
        <v>3572</v>
      </c>
      <c r="B3566" s="1" t="str">
        <f t="shared" si="55"/>
        <v>United Technologies</v>
      </c>
      <c r="C3566" s="1" t="b">
        <f>IF(D3566&lt;&gt;"",IF(COUNTIF($D$2:D3565, D3566), INDEX($A$2:$D$100000, MATCH(D3566, $D$2:D3565,0),1), FALSE), FALSE)</f>
        <v>0</v>
      </c>
      <c r="F3566" s="1" t="b">
        <f>IF(G3566&lt;&gt;"", IF(COUNTIF($G$2:G3565, G3566), INDEX($A$2:$G$100000, MATCH(G3566, $G$2:G3565,0),1), FALSE), FALSE)</f>
        <v>0</v>
      </c>
      <c r="G3566" s="1">
        <v>21621</v>
      </c>
      <c r="H3566" s="1" t="s">
        <v>3675</v>
      </c>
    </row>
    <row r="3567" spans="1:8" x14ac:dyDescent="0.2">
      <c r="A3567" s="1">
        <v>3573</v>
      </c>
      <c r="B3567" s="1" t="str">
        <f t="shared" si="55"/>
        <v>United Therapeutics Corporation</v>
      </c>
      <c r="C3567" s="1" t="b">
        <f>IF(D3567&lt;&gt;"",IF(COUNTIF($D$2:D3566, D3567), INDEX($A$2:$D$100000, MATCH(D3567, $D$2:D3566,0),1), FALSE), FALSE)</f>
        <v>0</v>
      </c>
      <c r="F3567" s="1" t="b">
        <f>IF(G3567&lt;&gt;"", IF(COUNTIF($G$2:G3566, G3567), INDEX($A$2:$G$100000, MATCH(G3567, $G$2:G3566,0),1), FALSE), FALSE)</f>
        <v>0</v>
      </c>
      <c r="G3567" s="1">
        <v>58961</v>
      </c>
      <c r="H3567" s="1" t="s">
        <v>3676</v>
      </c>
    </row>
    <row r="3568" spans="1:8" x14ac:dyDescent="0.2">
      <c r="A3568" s="1">
        <v>3574</v>
      </c>
      <c r="B3568" s="1" t="str">
        <f t="shared" si="55"/>
        <v>United Water, Inc.</v>
      </c>
      <c r="C3568" s="1" t="b">
        <f>IF(D3568&lt;&gt;"",IF(COUNTIF($D$2:D3567, D3568), INDEX($A$2:$D$100000, MATCH(D3568, $D$2:D3567,0),1), FALSE), FALSE)</f>
        <v>0</v>
      </c>
      <c r="F3568" s="1" t="b">
        <f>IF(G3568&lt;&gt;"", IF(COUNTIF($G$2:G3567, G3568), INDEX($A$2:$G$100000, MATCH(G3568, $G$2:G3567,0),1), FALSE), FALSE)</f>
        <v>0</v>
      </c>
      <c r="G3568" s="1">
        <v>59568</v>
      </c>
      <c r="H3568" s="1" t="s">
        <v>3677</v>
      </c>
    </row>
    <row r="3569" spans="1:8" x14ac:dyDescent="0.2">
      <c r="A3569" s="1">
        <v>3575</v>
      </c>
      <c r="B3569" s="1" t="str">
        <f t="shared" si="55"/>
        <v>University of Alaska</v>
      </c>
      <c r="C3569" s="1" t="b">
        <f>IF(D3569&lt;&gt;"",IF(COUNTIF($D$2:D3568, D3569), INDEX($A$2:$D$100000, MATCH(D3569, $D$2:D3568,0),1), FALSE), FALSE)</f>
        <v>0</v>
      </c>
      <c r="F3569" s="1" t="b">
        <f>IF(G3569&lt;&gt;"", IF(COUNTIF($G$2:G3568, G3569), INDEX($A$2:$G$100000, MATCH(G3569, $G$2:G3568,0),1), FALSE), FALSE)</f>
        <v>0</v>
      </c>
      <c r="G3569" s="1">
        <v>19511</v>
      </c>
      <c r="H3569" s="1" t="s">
        <v>3678</v>
      </c>
    </row>
    <row r="3570" spans="1:8" x14ac:dyDescent="0.2">
      <c r="A3570" s="1">
        <v>3576</v>
      </c>
      <c r="B3570" s="1" t="str">
        <f t="shared" si="55"/>
        <v>University of Arizona</v>
      </c>
      <c r="C3570" s="1" t="b">
        <f>IF(D3570&lt;&gt;"",IF(COUNTIF($D$2:D3569, D3570), INDEX($A$2:$D$100000, MATCH(D3570, $D$2:D3569,0),1), FALSE), FALSE)</f>
        <v>0</v>
      </c>
      <c r="F3570" s="1" t="b">
        <f>IF(G3570&lt;&gt;"", IF(COUNTIF($G$2:G3569, G3570), INDEX($A$2:$G$100000, MATCH(G3570, $G$2:G3569,0),1), FALSE), FALSE)</f>
        <v>0</v>
      </c>
      <c r="G3570" s="1">
        <v>49913</v>
      </c>
      <c r="H3570" s="1" t="s">
        <v>3679</v>
      </c>
    </row>
    <row r="3571" spans="1:8" x14ac:dyDescent="0.2">
      <c r="A3571" s="1">
        <v>3577</v>
      </c>
      <c r="B3571" s="1" t="str">
        <f t="shared" si="55"/>
        <v>University of Arizona - Biosphere 2</v>
      </c>
      <c r="C3571" s="1" t="b">
        <f>IF(D3571&lt;&gt;"",IF(COUNTIF($D$2:D3570, D3571), INDEX($A$2:$D$100000, MATCH(D3571, $D$2:D3570,0),1), FALSE), FALSE)</f>
        <v>0</v>
      </c>
      <c r="F3571" s="1" t="b">
        <f>IF(G3571&lt;&gt;"", IF(COUNTIF($G$2:G3570, G3571), INDEX($A$2:$G$100000, MATCH(G3571, $G$2:G3570,0),1), FALSE), FALSE)</f>
        <v>0</v>
      </c>
      <c r="G3571" s="1">
        <v>55994</v>
      </c>
      <c r="H3571" s="1" t="s">
        <v>3680</v>
      </c>
    </row>
    <row r="3572" spans="1:8" x14ac:dyDescent="0.2">
      <c r="A3572" s="1">
        <v>3578</v>
      </c>
      <c r="B3572" s="1" t="str">
        <f t="shared" si="55"/>
        <v>University of California Irvine</v>
      </c>
      <c r="C3572" s="1" t="b">
        <f>IF(D3572&lt;&gt;"",IF(COUNTIF($D$2:D3571, D3572), INDEX($A$2:$D$100000, MATCH(D3572, $D$2:D3571,0),1), FALSE), FALSE)</f>
        <v>0</v>
      </c>
      <c r="F3572" s="1" t="b">
        <f>IF(G3572&lt;&gt;"", IF(COUNTIF($G$2:G3571, G3572), INDEX($A$2:$G$100000, MATCH(G3572, $G$2:G3571,0),1), FALSE), FALSE)</f>
        <v>0</v>
      </c>
      <c r="G3572" s="1">
        <v>56427</v>
      </c>
      <c r="H3572" s="1" t="s">
        <v>3681</v>
      </c>
    </row>
    <row r="3573" spans="1:8" x14ac:dyDescent="0.2">
      <c r="A3573" s="1">
        <v>3579</v>
      </c>
      <c r="B3573" s="1" t="str">
        <f t="shared" si="55"/>
        <v>University of California San Diego</v>
      </c>
      <c r="C3573" s="1" t="b">
        <f>IF(D3573&lt;&gt;"",IF(COUNTIF($D$2:D3572, D3573), INDEX($A$2:$D$100000, MATCH(D3573, $D$2:D3572,0),1), FALSE), FALSE)</f>
        <v>0</v>
      </c>
      <c r="F3573" s="1" t="b">
        <f>IF(G3573&lt;&gt;"", IF(COUNTIF($G$2:G3572, G3573), INDEX($A$2:$G$100000, MATCH(G3573, $G$2:G3572,0),1), FALSE), FALSE)</f>
        <v>0</v>
      </c>
      <c r="G3573" s="1">
        <v>56918</v>
      </c>
      <c r="H3573" s="1" t="s">
        <v>3682</v>
      </c>
    </row>
    <row r="3574" spans="1:8" x14ac:dyDescent="0.2">
      <c r="A3574" s="1">
        <v>3580</v>
      </c>
      <c r="B3574" s="1" t="str">
        <f t="shared" si="55"/>
        <v>University of California-LA</v>
      </c>
      <c r="C3574" s="1" t="b">
        <f>IF(D3574&lt;&gt;"",IF(COUNTIF($D$2:D3573, D3574), INDEX($A$2:$D$100000, MATCH(D3574, $D$2:D3573,0),1), FALSE), FALSE)</f>
        <v>0</v>
      </c>
      <c r="F3574" s="1" t="b">
        <f>IF(G3574&lt;&gt;"", IF(COUNTIF($G$2:G3573, G3574), INDEX($A$2:$G$100000, MATCH(G3574, $G$2:G3573,0),1), FALSE), FALSE)</f>
        <v>0</v>
      </c>
      <c r="G3574" s="1">
        <v>19524</v>
      </c>
      <c r="H3574" s="1" t="s">
        <v>3683</v>
      </c>
    </row>
    <row r="3575" spans="1:8" x14ac:dyDescent="0.2">
      <c r="A3575" s="1">
        <v>3581</v>
      </c>
      <c r="B3575" s="1" t="str">
        <f t="shared" si="55"/>
        <v>University of California-San Francisco</v>
      </c>
      <c r="C3575" s="1" t="b">
        <f>IF(D3575&lt;&gt;"",IF(COUNTIF($D$2:D3574, D3575), INDEX($A$2:$D$100000, MATCH(D3575, $D$2:D3574,0),1), FALSE), FALSE)</f>
        <v>0</v>
      </c>
      <c r="F3575" s="1" t="b">
        <f>IF(G3575&lt;&gt;"", IF(COUNTIF($G$2:G3574, G3575), INDEX($A$2:$G$100000, MATCH(G3575, $G$2:G3574,0),1), FALSE), FALSE)</f>
        <v>0</v>
      </c>
      <c r="G3575" s="1">
        <v>58171</v>
      </c>
      <c r="H3575" s="1" t="s">
        <v>3684</v>
      </c>
    </row>
    <row r="3576" spans="1:8" x14ac:dyDescent="0.2">
      <c r="A3576" s="1">
        <v>3582</v>
      </c>
      <c r="B3576" s="1" t="str">
        <f t="shared" si="55"/>
        <v>University of Cincinnati</v>
      </c>
      <c r="C3576" s="1" t="b">
        <f>IF(D3576&lt;&gt;"",IF(COUNTIF($D$2:D3575, D3576), INDEX($A$2:$D$100000, MATCH(D3576, $D$2:D3575,0),1), FALSE), FALSE)</f>
        <v>0</v>
      </c>
      <c r="F3576" s="1" t="b">
        <f>IF(G3576&lt;&gt;"", IF(COUNTIF($G$2:G3575, G3576), INDEX($A$2:$G$100000, MATCH(G3576, $G$2:G3575,0),1), FALSE), FALSE)</f>
        <v>0</v>
      </c>
      <c r="G3576" s="1">
        <v>57281</v>
      </c>
      <c r="H3576" s="1" t="s">
        <v>3685</v>
      </c>
    </row>
    <row r="3577" spans="1:8" x14ac:dyDescent="0.2">
      <c r="A3577" s="1">
        <v>3583</v>
      </c>
      <c r="B3577" s="1" t="str">
        <f t="shared" si="55"/>
        <v>University of Colorado</v>
      </c>
      <c r="C3577" s="1" t="b">
        <f>IF(D3577&lt;&gt;"",IF(COUNTIF($D$2:D3576, D3577), INDEX($A$2:$D$100000, MATCH(D3577, $D$2:D3576,0),1), FALSE), FALSE)</f>
        <v>0</v>
      </c>
      <c r="F3577" s="1" t="b">
        <f>IF(G3577&lt;&gt;"", IF(COUNTIF($G$2:G3576, G3577), INDEX($A$2:$G$100000, MATCH(G3577, $G$2:G3576,0),1), FALSE), FALSE)</f>
        <v>0</v>
      </c>
      <c r="G3577" s="1">
        <v>22208</v>
      </c>
      <c r="H3577" s="1" t="s">
        <v>3686</v>
      </c>
    </row>
    <row r="3578" spans="1:8" x14ac:dyDescent="0.2">
      <c r="A3578" s="1">
        <v>3584</v>
      </c>
      <c r="B3578" s="1" t="str">
        <f t="shared" si="55"/>
        <v>University of Connecticut</v>
      </c>
      <c r="C3578" s="1" t="b">
        <f>IF(D3578&lt;&gt;"",IF(COUNTIF($D$2:D3577, D3578), INDEX($A$2:$D$100000, MATCH(D3578, $D$2:D3577,0),1), FALSE), FALSE)</f>
        <v>0</v>
      </c>
      <c r="F3578" s="1" t="b">
        <f>IF(G3578&lt;&gt;"", IF(COUNTIF($G$2:G3577, G3578), INDEX($A$2:$G$100000, MATCH(G3578, $G$2:G3577,0),1), FALSE), FALSE)</f>
        <v>0</v>
      </c>
      <c r="G3578" s="1">
        <v>58130</v>
      </c>
      <c r="H3578" s="1" t="s">
        <v>3687</v>
      </c>
    </row>
    <row r="3579" spans="1:8" x14ac:dyDescent="0.2">
      <c r="A3579" s="1">
        <v>3585</v>
      </c>
      <c r="B3579" s="1" t="str">
        <f t="shared" si="55"/>
        <v>University of Illinois</v>
      </c>
      <c r="C3579" s="1" t="b">
        <f>IF(D3579&lt;&gt;"",IF(COUNTIF($D$2:D3578, D3579), INDEX($A$2:$D$100000, MATCH(D3579, $D$2:D3578,0),1), FALSE), FALSE)</f>
        <v>0</v>
      </c>
      <c r="F3579" s="1" t="b">
        <f>IF(G3579&lt;&gt;"", IF(COUNTIF($G$2:G3578, G3579), INDEX($A$2:$G$100000, MATCH(G3579, $G$2:G3578,0),1), FALSE), FALSE)</f>
        <v>0</v>
      </c>
      <c r="G3579" s="1">
        <v>19528</v>
      </c>
      <c r="H3579" s="1" t="s">
        <v>3688</v>
      </c>
    </row>
    <row r="3580" spans="1:8" x14ac:dyDescent="0.2">
      <c r="A3580" s="1">
        <v>3586</v>
      </c>
      <c r="B3580" s="1" t="str">
        <f t="shared" si="55"/>
        <v>University of Iowa</v>
      </c>
      <c r="C3580" s="1" t="b">
        <f>IF(D3580&lt;&gt;"",IF(COUNTIF($D$2:D3579, D3580), INDEX($A$2:$D$100000, MATCH(D3580, $D$2:D3579,0),1), FALSE), FALSE)</f>
        <v>0</v>
      </c>
      <c r="F3580" s="1" t="b">
        <f>IF(G3580&lt;&gt;"", IF(COUNTIF($G$2:G3579, G3580), INDEX($A$2:$G$100000, MATCH(G3580, $G$2:G3579,0),1), FALSE), FALSE)</f>
        <v>0</v>
      </c>
      <c r="G3580" s="1">
        <v>19539</v>
      </c>
      <c r="H3580" s="1" t="s">
        <v>3689</v>
      </c>
    </row>
    <row r="3581" spans="1:8" x14ac:dyDescent="0.2">
      <c r="A3581" s="1">
        <v>3587</v>
      </c>
      <c r="B3581" s="1" t="str">
        <f t="shared" si="55"/>
        <v>University of M&amp;D-New Jersey</v>
      </c>
      <c r="C3581" s="1" t="b">
        <f>IF(D3581&lt;&gt;"",IF(COUNTIF($D$2:D3580, D3581), INDEX($A$2:$D$100000, MATCH(D3581, $D$2:D3580,0),1), FALSE), FALSE)</f>
        <v>0</v>
      </c>
      <c r="F3581" s="1" t="b">
        <f>IF(G3581&lt;&gt;"", IF(COUNTIF($G$2:G3580, G3581), INDEX($A$2:$G$100000, MATCH(G3581, $G$2:G3580,0),1), FALSE), FALSE)</f>
        <v>0</v>
      </c>
      <c r="G3581" s="1">
        <v>19363</v>
      </c>
      <c r="H3581" s="1" t="s">
        <v>3690</v>
      </c>
    </row>
    <row r="3582" spans="1:8" x14ac:dyDescent="0.2">
      <c r="A3582" s="1">
        <v>3588</v>
      </c>
      <c r="B3582" s="1" t="str">
        <f t="shared" si="55"/>
        <v>University of Massachusetts Medical</v>
      </c>
      <c r="C3582" s="1" t="b">
        <f>IF(D3582&lt;&gt;"",IF(COUNTIF($D$2:D3581, D3582), INDEX($A$2:$D$100000, MATCH(D3582, $D$2:D3581,0),1), FALSE), FALSE)</f>
        <v>0</v>
      </c>
      <c r="F3582" s="1" t="b">
        <f>IF(G3582&lt;&gt;"", IF(COUNTIF($G$2:G3581, G3582), INDEX($A$2:$G$100000, MATCH(G3582, $G$2:G3581,0),1), FALSE), FALSE)</f>
        <v>0</v>
      </c>
      <c r="G3582" s="1">
        <v>23955</v>
      </c>
      <c r="H3582" s="1" t="s">
        <v>3691</v>
      </c>
    </row>
    <row r="3583" spans="1:8" x14ac:dyDescent="0.2">
      <c r="A3583" s="1">
        <v>3589</v>
      </c>
      <c r="B3583" s="1" t="str">
        <f t="shared" si="55"/>
        <v>University of Michigan</v>
      </c>
      <c r="C3583" s="1" t="b">
        <f>IF(D3583&lt;&gt;"",IF(COUNTIF($D$2:D3582, D3583), INDEX($A$2:$D$100000, MATCH(D3583, $D$2:D3582,0),1), FALSE), FALSE)</f>
        <v>0</v>
      </c>
      <c r="F3583" s="1" t="b">
        <f>IF(G3583&lt;&gt;"", IF(COUNTIF($G$2:G3582, G3583), INDEX($A$2:$G$100000, MATCH(G3583, $G$2:G3582,0),1), FALSE), FALSE)</f>
        <v>0</v>
      </c>
      <c r="G3583" s="1">
        <v>19588</v>
      </c>
      <c r="H3583" s="1" t="s">
        <v>3692</v>
      </c>
    </row>
    <row r="3584" spans="1:8" x14ac:dyDescent="0.2">
      <c r="A3584" s="1">
        <v>3590</v>
      </c>
      <c r="B3584" s="1" t="str">
        <f t="shared" si="55"/>
        <v>University of Michigan NCampus Research</v>
      </c>
      <c r="C3584" s="1" t="b">
        <f>IF(D3584&lt;&gt;"",IF(COUNTIF($D$2:D3583, D3584), INDEX($A$2:$D$100000, MATCH(D3584, $D$2:D3583,0),1), FALSE), FALSE)</f>
        <v>0</v>
      </c>
      <c r="F3584" s="1" t="b">
        <f>IF(G3584&lt;&gt;"", IF(COUNTIF($G$2:G3583, G3584), INDEX($A$2:$G$100000, MATCH(G3584, $G$2:G3583,0),1), FALSE), FALSE)</f>
        <v>0</v>
      </c>
      <c r="G3584" s="1">
        <v>56478</v>
      </c>
      <c r="H3584" s="1" t="s">
        <v>3693</v>
      </c>
    </row>
    <row r="3585" spans="1:8" x14ac:dyDescent="0.2">
      <c r="A3585" s="1">
        <v>3591</v>
      </c>
      <c r="B3585" s="1" t="str">
        <f t="shared" si="55"/>
        <v>University of Minnesota WCROC</v>
      </c>
      <c r="C3585" s="1" t="b">
        <f>IF(D3585&lt;&gt;"",IF(COUNTIF($D$2:D3584, D3585), INDEX($A$2:$D$100000, MATCH(D3585, $D$2:D3584,0),1), FALSE), FALSE)</f>
        <v>0</v>
      </c>
      <c r="F3585" s="1" t="b">
        <f>IF(G3585&lt;&gt;"", IF(COUNTIF($G$2:G3584, G3585), INDEX($A$2:$G$100000, MATCH(G3585, $G$2:G3584,0),1), FALSE), FALSE)</f>
        <v>0</v>
      </c>
      <c r="G3585" s="1">
        <v>57138</v>
      </c>
      <c r="H3585" s="1" t="s">
        <v>3694</v>
      </c>
    </row>
    <row r="3586" spans="1:8" x14ac:dyDescent="0.2">
      <c r="A3586" s="1">
        <v>3592</v>
      </c>
      <c r="B3586" s="1" t="str">
        <f t="shared" ref="B3586:B3649" si="56">IF(H3586="",E3586,H3586)</f>
        <v>University of Minnestoa Morris Campus</v>
      </c>
      <c r="C3586" s="1" t="b">
        <f>IF(D3586&lt;&gt;"",IF(COUNTIF($D$2:D3585, D3586), INDEX($A$2:$D$100000, MATCH(D3586, $D$2:D3585,0),1), FALSE), FALSE)</f>
        <v>0</v>
      </c>
      <c r="F3586" s="1" t="b">
        <f>IF(G3586&lt;&gt;"", IF(COUNTIF($G$2:G3585, G3586), INDEX($A$2:$G$100000, MATCH(G3586, $G$2:G3585,0),1), FALSE), FALSE)</f>
        <v>0</v>
      </c>
      <c r="G3586" s="1">
        <v>57046</v>
      </c>
      <c r="H3586" s="1" t="s">
        <v>3695</v>
      </c>
    </row>
    <row r="3587" spans="1:8" x14ac:dyDescent="0.2">
      <c r="A3587" s="1">
        <v>3593</v>
      </c>
      <c r="B3587" s="1" t="str">
        <f t="shared" si="56"/>
        <v>University of New Mexico</v>
      </c>
      <c r="C3587" s="1" t="b">
        <f>IF(D3587&lt;&gt;"",IF(COUNTIF($D$2:D3586, D3587), INDEX($A$2:$D$100000, MATCH(D3587, $D$2:D3586,0),1), FALSE), FALSE)</f>
        <v>0</v>
      </c>
      <c r="F3587" s="1" t="b">
        <f>IF(G3587&lt;&gt;"", IF(COUNTIF($G$2:G3586, G3587), INDEX($A$2:$G$100000, MATCH(G3587, $G$2:G3586,0),1), FALSE), FALSE)</f>
        <v>0</v>
      </c>
      <c r="G3587" s="1">
        <v>21964</v>
      </c>
      <c r="H3587" s="1" t="s">
        <v>3696</v>
      </c>
    </row>
    <row r="3588" spans="1:8" x14ac:dyDescent="0.2">
      <c r="A3588" s="1">
        <v>3594</v>
      </c>
      <c r="B3588" s="1" t="str">
        <f t="shared" si="56"/>
        <v>University of North Carolina</v>
      </c>
      <c r="C3588" s="1" t="b">
        <f>IF(D3588&lt;&gt;"",IF(COUNTIF($D$2:D3587, D3588), INDEX($A$2:$D$100000, MATCH(D3588, $D$2:D3587,0),1), FALSE), FALSE)</f>
        <v>0</v>
      </c>
      <c r="F3588" s="1" t="b">
        <f>IF(G3588&lt;&gt;"", IF(COUNTIF($G$2:G3587, G3588), INDEX($A$2:$G$100000, MATCH(G3588, $G$2:G3587,0),1), FALSE), FALSE)</f>
        <v>0</v>
      </c>
      <c r="G3588" s="1">
        <v>19541</v>
      </c>
      <c r="H3588" s="1" t="s">
        <v>3697</v>
      </c>
    </row>
    <row r="3589" spans="1:8" x14ac:dyDescent="0.2">
      <c r="A3589" s="1">
        <v>3595</v>
      </c>
      <c r="B3589" s="1" t="str">
        <f t="shared" si="56"/>
        <v>University of Northern Iowa</v>
      </c>
      <c r="C3589" s="1" t="b">
        <f>IF(D3589&lt;&gt;"",IF(COUNTIF($D$2:D3588, D3589), INDEX($A$2:$D$100000, MATCH(D3589, $D$2:D3588,0),1), FALSE), FALSE)</f>
        <v>0</v>
      </c>
      <c r="F3589" s="1" t="b">
        <f>IF(G3589&lt;&gt;"", IF(COUNTIF($G$2:G3588, G3589), INDEX($A$2:$G$100000, MATCH(G3589, $G$2:G3588,0),1), FALSE), FALSE)</f>
        <v>0</v>
      </c>
      <c r="G3589" s="1">
        <v>21223</v>
      </c>
      <c r="H3589" s="1" t="s">
        <v>3698</v>
      </c>
    </row>
    <row r="3590" spans="1:8" x14ac:dyDescent="0.2">
      <c r="A3590" s="1">
        <v>3596</v>
      </c>
      <c r="B3590" s="1" t="str">
        <f t="shared" si="56"/>
        <v>University of Notre Dame</v>
      </c>
      <c r="C3590" s="1" t="b">
        <f>IF(D3590&lt;&gt;"",IF(COUNTIF($D$2:D3589, D3590), INDEX($A$2:$D$100000, MATCH(D3590, $D$2:D3589,0),1), FALSE), FALSE)</f>
        <v>0</v>
      </c>
      <c r="F3590" s="1" t="b">
        <f>IF(G3590&lt;&gt;"", IF(COUNTIF($G$2:G3589, G3590), INDEX($A$2:$G$100000, MATCH(G3590, $G$2:G3589,0),1), FALSE), FALSE)</f>
        <v>0</v>
      </c>
      <c r="G3590" s="1">
        <v>19564</v>
      </c>
      <c r="H3590" s="1" t="s">
        <v>3699</v>
      </c>
    </row>
    <row r="3591" spans="1:8" x14ac:dyDescent="0.2">
      <c r="A3591" s="1">
        <v>3597</v>
      </c>
      <c r="B3591" s="1" t="str">
        <f t="shared" si="56"/>
        <v>University of Oklahoma</v>
      </c>
      <c r="C3591" s="1" t="b">
        <f>IF(D3591&lt;&gt;"",IF(COUNTIF($D$2:D3590, D3591), INDEX($A$2:$D$100000, MATCH(D3591, $D$2:D3590,0),1), FALSE), FALSE)</f>
        <v>0</v>
      </c>
      <c r="F3591" s="1" t="b">
        <f>IF(G3591&lt;&gt;"", IF(COUNTIF($G$2:G3590, G3591), INDEX($A$2:$G$100000, MATCH(G3591, $G$2:G3590,0),1), FALSE), FALSE)</f>
        <v>0</v>
      </c>
      <c r="G3591" s="1">
        <v>19533</v>
      </c>
      <c r="H3591" s="1" t="s">
        <v>3700</v>
      </c>
    </row>
    <row r="3592" spans="1:8" x14ac:dyDescent="0.2">
      <c r="A3592" s="1">
        <v>3598</v>
      </c>
      <c r="B3592" s="1" t="str">
        <f t="shared" si="56"/>
        <v>University of Oregon</v>
      </c>
      <c r="C3592" s="1" t="b">
        <f>IF(D3592&lt;&gt;"",IF(COUNTIF($D$2:D3591, D3592), INDEX($A$2:$D$100000, MATCH(D3592, $D$2:D3591,0),1), FALSE), FALSE)</f>
        <v>0</v>
      </c>
      <c r="F3592" s="1" t="b">
        <f>IF(G3592&lt;&gt;"", IF(COUNTIF($G$2:G3591, G3592), INDEX($A$2:$G$100000, MATCH(G3592, $G$2:G3591,0),1), FALSE), FALSE)</f>
        <v>0</v>
      </c>
      <c r="G3592" s="1">
        <v>24008</v>
      </c>
      <c r="H3592" s="1" t="s">
        <v>3701</v>
      </c>
    </row>
    <row r="3593" spans="1:8" x14ac:dyDescent="0.2">
      <c r="A3593" s="1">
        <v>3599</v>
      </c>
      <c r="B3593" s="1" t="str">
        <f t="shared" si="56"/>
        <v>University of Redlands</v>
      </c>
      <c r="C3593" s="1" t="b">
        <f>IF(D3593&lt;&gt;"",IF(COUNTIF($D$2:D3592, D3593), INDEX($A$2:$D$100000, MATCH(D3593, $D$2:D3592,0),1), FALSE), FALSE)</f>
        <v>0</v>
      </c>
      <c r="F3593" s="1" t="b">
        <f>IF(G3593&lt;&gt;"", IF(COUNTIF($G$2:G3592, G3593), INDEX($A$2:$G$100000, MATCH(G3593, $G$2:G3592,0),1), FALSE), FALSE)</f>
        <v>0</v>
      </c>
      <c r="G3593" s="1">
        <v>58105</v>
      </c>
      <c r="H3593" s="1" t="s">
        <v>3702</v>
      </c>
    </row>
    <row r="3594" spans="1:8" x14ac:dyDescent="0.2">
      <c r="A3594" s="1">
        <v>3600</v>
      </c>
      <c r="B3594" s="1" t="str">
        <f t="shared" si="56"/>
        <v>University of Rochester</v>
      </c>
      <c r="C3594" s="1" t="b">
        <f>IF(D3594&lt;&gt;"",IF(COUNTIF($D$2:D3593, D3594), INDEX($A$2:$D$100000, MATCH(D3594, $D$2:D3593,0),1), FALSE), FALSE)</f>
        <v>0</v>
      </c>
      <c r="F3594" s="1" t="b">
        <f>IF(G3594&lt;&gt;"", IF(COUNTIF($G$2:G3593, G3594), INDEX($A$2:$G$100000, MATCH(G3594, $G$2:G3593,0),1), FALSE), FALSE)</f>
        <v>0</v>
      </c>
      <c r="G3594" s="1">
        <v>58107</v>
      </c>
      <c r="H3594" s="1" t="s">
        <v>3703</v>
      </c>
    </row>
    <row r="3595" spans="1:8" x14ac:dyDescent="0.2">
      <c r="A3595" s="1">
        <v>3601</v>
      </c>
      <c r="B3595" s="1" t="str">
        <f t="shared" si="56"/>
        <v>University of San Francisco</v>
      </c>
      <c r="C3595" s="1" t="b">
        <f>IF(D3595&lt;&gt;"",IF(COUNTIF($D$2:D3594, D3595), INDEX($A$2:$D$100000, MATCH(D3595, $D$2:D3594,0),1), FALSE), FALSE)</f>
        <v>0</v>
      </c>
      <c r="F3595" s="1" t="b">
        <f>IF(G3595&lt;&gt;"", IF(COUNTIF($G$2:G3594, G3595), INDEX($A$2:$G$100000, MATCH(G3595, $G$2:G3594,0),1), FALSE), FALSE)</f>
        <v>0</v>
      </c>
      <c r="G3595" s="1">
        <v>24010</v>
      </c>
      <c r="H3595" s="1" t="s">
        <v>3704</v>
      </c>
    </row>
    <row r="3596" spans="1:8" x14ac:dyDescent="0.2">
      <c r="A3596" s="1">
        <v>3602</v>
      </c>
      <c r="B3596" s="1" t="str">
        <f t="shared" si="56"/>
        <v>University of Tennessee</v>
      </c>
      <c r="C3596" s="1" t="b">
        <f>IF(D3596&lt;&gt;"",IF(COUNTIF($D$2:D3595, D3596), INDEX($A$2:$D$100000, MATCH(D3596, $D$2:D3595,0),1), FALSE), FALSE)</f>
        <v>0</v>
      </c>
      <c r="F3596" s="1" t="b">
        <f>IF(G3596&lt;&gt;"", IF(COUNTIF($G$2:G3595, G3596), INDEX($A$2:$G$100000, MATCH(G3596, $G$2:G3595,0),1), FALSE), FALSE)</f>
        <v>0</v>
      </c>
      <c r="G3596" s="1">
        <v>21466</v>
      </c>
      <c r="H3596" s="1" t="s">
        <v>3705</v>
      </c>
    </row>
    <row r="3597" spans="1:8" x14ac:dyDescent="0.2">
      <c r="A3597" s="1">
        <v>3603</v>
      </c>
      <c r="B3597" s="1" t="str">
        <f t="shared" si="56"/>
        <v>University of Texas at Austin</v>
      </c>
      <c r="C3597" s="1" t="b">
        <f>IF(D3597&lt;&gt;"",IF(COUNTIF($D$2:D3596, D3597), INDEX($A$2:$D$100000, MATCH(D3597, $D$2:D3596,0),1), FALSE), FALSE)</f>
        <v>0</v>
      </c>
      <c r="F3597" s="1" t="b">
        <f>IF(G3597&lt;&gt;"", IF(COUNTIF($G$2:G3596, G3597), INDEX($A$2:$G$100000, MATCH(G3597, $G$2:G3596,0),1), FALSE), FALSE)</f>
        <v>0</v>
      </c>
      <c r="G3597" s="1">
        <v>19537</v>
      </c>
      <c r="H3597" s="1" t="s">
        <v>3706</v>
      </c>
    </row>
    <row r="3598" spans="1:8" x14ac:dyDescent="0.2">
      <c r="A3598" s="1">
        <v>3604</v>
      </c>
      <c r="B3598" s="1" t="str">
        <f t="shared" si="56"/>
        <v>University of Washington</v>
      </c>
      <c r="C3598" s="1" t="b">
        <f>IF(D3598&lt;&gt;"",IF(COUNTIF($D$2:D3597, D3598), INDEX($A$2:$D$100000, MATCH(D3598, $D$2:D3597,0),1), FALSE), FALSE)</f>
        <v>0</v>
      </c>
      <c r="F3598" s="1" t="b">
        <f>IF(G3598&lt;&gt;"", IF(COUNTIF($G$2:G3597, G3598), INDEX($A$2:$G$100000, MATCH(G3598, $G$2:G3597,0),1), FALSE), FALSE)</f>
        <v>0</v>
      </c>
      <c r="G3598" s="1">
        <v>19664</v>
      </c>
      <c r="H3598" s="1" t="s">
        <v>3707</v>
      </c>
    </row>
    <row r="3599" spans="1:8" x14ac:dyDescent="0.2">
      <c r="A3599" s="1">
        <v>3605</v>
      </c>
      <c r="B3599" s="1" t="str">
        <f t="shared" si="56"/>
        <v>University of Wisconsin Oshkosh Foundation</v>
      </c>
      <c r="C3599" s="1" t="b">
        <f>IF(D3599&lt;&gt;"",IF(COUNTIF($D$2:D3598, D3599), INDEX($A$2:$D$100000, MATCH(D3599, $D$2:D3598,0),1), FALSE), FALSE)</f>
        <v>0</v>
      </c>
      <c r="F3599" s="1" t="b">
        <f>IF(G3599&lt;&gt;"", IF(COUNTIF($G$2:G3598, G3599), INDEX($A$2:$G$100000, MATCH(G3599, $G$2:G3598,0),1), FALSE), FALSE)</f>
        <v>0</v>
      </c>
      <c r="G3599" s="1">
        <v>58521</v>
      </c>
      <c r="H3599" s="1" t="s">
        <v>3708</v>
      </c>
    </row>
    <row r="3600" spans="1:8" x14ac:dyDescent="0.2">
      <c r="A3600" s="1">
        <v>3606</v>
      </c>
      <c r="B3600" s="1" t="str">
        <f t="shared" si="56"/>
        <v>University Park Energy LLC</v>
      </c>
      <c r="C3600" s="1" t="b">
        <f>IF(D3600&lt;&gt;"",IF(COUNTIF($D$2:D3599, D3600), INDEX($A$2:$D$100000, MATCH(D3600, $D$2:D3599,0),1), FALSE), FALSE)</f>
        <v>0</v>
      </c>
      <c r="F3600" s="1" t="b">
        <f>IF(G3600&lt;&gt;"", IF(COUNTIF($G$2:G3599, G3600), INDEX($A$2:$G$100000, MATCH(G3600, $G$2:G3599,0),1), FALSE), FALSE)</f>
        <v>0</v>
      </c>
      <c r="G3600" s="1">
        <v>57043</v>
      </c>
      <c r="H3600" s="1" t="s">
        <v>3709</v>
      </c>
    </row>
    <row r="3601" spans="1:8" x14ac:dyDescent="0.2">
      <c r="A3601" s="1">
        <v>3607</v>
      </c>
      <c r="B3601" s="1" t="str">
        <f t="shared" si="56"/>
        <v>Upchurch Solar Center, LLC</v>
      </c>
      <c r="C3601" s="1" t="b">
        <f>IF(D3601&lt;&gt;"",IF(COUNTIF($D$2:D3600, D3601), INDEX($A$2:$D$100000, MATCH(D3601, $D$2:D3600,0),1), FALSE), FALSE)</f>
        <v>0</v>
      </c>
      <c r="F3601" s="1" t="b">
        <f>IF(G3601&lt;&gt;"", IF(COUNTIF($G$2:G3600, G3601), INDEX($A$2:$G$100000, MATCH(G3601, $G$2:G3600,0),1), FALSE), FALSE)</f>
        <v>0</v>
      </c>
      <c r="G3601" s="1">
        <v>59392</v>
      </c>
      <c r="H3601" s="1" t="s">
        <v>3710</v>
      </c>
    </row>
    <row r="3602" spans="1:8" x14ac:dyDescent="0.2">
      <c r="A3602" s="1">
        <v>3608</v>
      </c>
      <c r="B3602" s="1" t="str">
        <f t="shared" si="56"/>
        <v>US Air Force</v>
      </c>
      <c r="C3602" s="1" t="b">
        <f>IF(D3602&lt;&gt;"",IF(COUNTIF($D$2:D3601, D3602), INDEX($A$2:$D$100000, MATCH(D3602, $D$2:D3601,0),1), FALSE), FALSE)</f>
        <v>0</v>
      </c>
      <c r="F3602" s="1" t="b">
        <f>IF(G3602&lt;&gt;"", IF(COUNTIF($G$2:G3601, G3602), INDEX($A$2:$G$100000, MATCH(G3602, $G$2:G3601,0),1), FALSE), FALSE)</f>
        <v>0</v>
      </c>
      <c r="G3602" s="1">
        <v>58604</v>
      </c>
      <c r="H3602" s="1" t="s">
        <v>3711</v>
      </c>
    </row>
    <row r="3603" spans="1:8" x14ac:dyDescent="0.2">
      <c r="A3603" s="1">
        <v>3609</v>
      </c>
      <c r="B3603" s="1" t="str">
        <f t="shared" si="56"/>
        <v>US Army Corps of Engineers</v>
      </c>
      <c r="C3603" s="1" t="b">
        <f>IF(D3603&lt;&gt;"",IF(COUNTIF($D$2:D3602, D3603), INDEX($A$2:$D$100000, MATCH(D3603, $D$2:D3602,0),1), FALSE), FALSE)</f>
        <v>0</v>
      </c>
      <c r="F3603" s="1" t="b">
        <f>IF(G3603&lt;&gt;"", IF(COUNTIF($G$2:G3602, G3603), INDEX($A$2:$G$100000, MATCH(G3603, $G$2:G3602,0),1), FALSE), FALSE)</f>
        <v>0</v>
      </c>
      <c r="G3603" s="1">
        <v>50118</v>
      </c>
      <c r="H3603" s="1" t="s">
        <v>3712</v>
      </c>
    </row>
    <row r="3604" spans="1:8" x14ac:dyDescent="0.2">
      <c r="A3604" s="1">
        <v>3610</v>
      </c>
      <c r="B3604" s="1" t="str">
        <f t="shared" si="56"/>
        <v>US Geothermal Inc.</v>
      </c>
      <c r="C3604" s="1" t="b">
        <f>IF(D3604&lt;&gt;"",IF(COUNTIF($D$2:D3603, D3604), INDEX($A$2:$D$100000, MATCH(D3604, $D$2:D3603,0),1), FALSE), FALSE)</f>
        <v>0</v>
      </c>
      <c r="F3604" s="1" t="b">
        <f>IF(G3604&lt;&gt;"", IF(COUNTIF($G$2:G3603, G3604), INDEX($A$2:$G$100000, MATCH(G3604, $G$2:G3603,0),1), FALSE), FALSE)</f>
        <v>0</v>
      </c>
      <c r="G3604" s="1">
        <v>50147</v>
      </c>
      <c r="H3604" s="1" t="s">
        <v>3713</v>
      </c>
    </row>
    <row r="3605" spans="1:8" x14ac:dyDescent="0.2">
      <c r="A3605" s="1">
        <v>3611</v>
      </c>
      <c r="B3605" s="1" t="str">
        <f t="shared" si="56"/>
        <v>US GSA Heating and Transmission</v>
      </c>
      <c r="C3605" s="1" t="b">
        <f>IF(D3605&lt;&gt;"",IF(COUNTIF($D$2:D3604, D3605), INDEX($A$2:$D$100000, MATCH(D3605, $D$2:D3604,0),1), FALSE), FALSE)</f>
        <v>0</v>
      </c>
      <c r="F3605" s="1" t="b">
        <f>IF(G3605&lt;&gt;"", IF(COUNTIF($G$2:G3604, G3605), INDEX($A$2:$G$100000, MATCH(G3605, $G$2:G3604,0),1), FALSE), FALSE)</f>
        <v>0</v>
      </c>
      <c r="G3605" s="1">
        <v>57103</v>
      </c>
      <c r="H3605" s="1" t="s">
        <v>3714</v>
      </c>
    </row>
    <row r="3606" spans="1:8" x14ac:dyDescent="0.2">
      <c r="A3606" s="1">
        <v>3612</v>
      </c>
      <c r="B3606" s="1" t="str">
        <f t="shared" si="56"/>
        <v>US Magnesium</v>
      </c>
      <c r="C3606" s="1" t="b">
        <f>IF(D3606&lt;&gt;"",IF(COUNTIF($D$2:D3605, D3606), INDEX($A$2:$D$100000, MATCH(D3606, $D$2:D3605,0),1), FALSE), FALSE)</f>
        <v>0</v>
      </c>
      <c r="F3606" s="1" t="b">
        <f>IF(G3606&lt;&gt;"", IF(COUNTIF($G$2:G3605, G3606), INDEX($A$2:$G$100000, MATCH(G3606, $G$2:G3605,0),1), FALSE), FALSE)</f>
        <v>0</v>
      </c>
      <c r="G3606" s="1">
        <v>58153</v>
      </c>
      <c r="H3606" s="1" t="s">
        <v>3715</v>
      </c>
    </row>
    <row r="3607" spans="1:8" x14ac:dyDescent="0.2">
      <c r="A3607" s="1">
        <v>3613</v>
      </c>
      <c r="B3607" s="1" t="str">
        <f t="shared" si="56"/>
        <v>US Operating Services Company</v>
      </c>
      <c r="C3607" s="1" t="b">
        <f>IF(D3607&lt;&gt;"",IF(COUNTIF($D$2:D3606, D3607), INDEX($A$2:$D$100000, MATCH(D3607, $D$2:D3606,0),1), FALSE), FALSE)</f>
        <v>0</v>
      </c>
      <c r="F3607" s="1" t="b">
        <f>IF(G3607&lt;&gt;"", IF(COUNTIF($G$2:G3606, G3607), INDEX($A$2:$G$100000, MATCH(G3607, $G$2:G3606,0),1), FALSE), FALSE)</f>
        <v>0</v>
      </c>
      <c r="G3607" s="1">
        <v>14932</v>
      </c>
      <c r="H3607" s="1" t="s">
        <v>3716</v>
      </c>
    </row>
    <row r="3608" spans="1:8" x14ac:dyDescent="0.2">
      <c r="A3608" s="1">
        <v>3614</v>
      </c>
      <c r="B3608" s="1" t="str">
        <f t="shared" si="56"/>
        <v>USACE Northwestern Division</v>
      </c>
      <c r="C3608" s="1" t="b">
        <f>IF(D3608&lt;&gt;"",IF(COUNTIF($D$2:D3607, D3608), INDEX($A$2:$D$100000, MATCH(D3608, $D$2:D3607,0),1), FALSE), FALSE)</f>
        <v>0</v>
      </c>
      <c r="F3608" s="1" t="b">
        <f>IF(G3608&lt;&gt;"", IF(COUNTIF($G$2:G3607, G3608), INDEX($A$2:$G$100000, MATCH(G3608, $G$2:G3607,0),1), FALSE), FALSE)</f>
        <v>0</v>
      </c>
      <c r="G3608" s="1">
        <v>19400</v>
      </c>
      <c r="H3608" s="1" t="s">
        <v>3717</v>
      </c>
    </row>
    <row r="3609" spans="1:8" x14ac:dyDescent="0.2">
      <c r="A3609" s="1">
        <v>3615</v>
      </c>
      <c r="B3609" s="1" t="str">
        <f t="shared" si="56"/>
        <v>USACE-Detroit District</v>
      </c>
      <c r="C3609" s="1" t="b">
        <f>IF(D3609&lt;&gt;"",IF(COUNTIF($D$2:D3608, D3609), INDEX($A$2:$D$100000, MATCH(D3609, $D$2:D3608,0),1), FALSE), FALSE)</f>
        <v>0</v>
      </c>
      <c r="F3609" s="1" t="b">
        <f>IF(G3609&lt;&gt;"", IF(COUNTIF($G$2:G3608, G3609), INDEX($A$2:$G$100000, MATCH(G3609, $G$2:G3608,0),1), FALSE), FALSE)</f>
        <v>0</v>
      </c>
      <c r="G3609" s="1">
        <v>21264</v>
      </c>
      <c r="H3609" s="1" t="s">
        <v>3718</v>
      </c>
    </row>
    <row r="3610" spans="1:8" x14ac:dyDescent="0.2">
      <c r="A3610" s="1">
        <v>3616</v>
      </c>
      <c r="B3610" s="1" t="str">
        <f t="shared" si="56"/>
        <v>USACE-Fort Worth District</v>
      </c>
      <c r="C3610" s="1" t="b">
        <f>IF(D3610&lt;&gt;"",IF(COUNTIF($D$2:D3609, D3610), INDEX($A$2:$D$100000, MATCH(D3610, $D$2:D3609,0),1), FALSE), FALSE)</f>
        <v>0</v>
      </c>
      <c r="F3610" s="1" t="b">
        <f>IF(G3610&lt;&gt;"", IF(COUNTIF($G$2:G3609, G3610), INDEX($A$2:$G$100000, MATCH(G3610, $G$2:G3609,0),1), FALSE), FALSE)</f>
        <v>0</v>
      </c>
      <c r="G3610" s="1">
        <v>19449</v>
      </c>
      <c r="H3610" s="1" t="s">
        <v>3719</v>
      </c>
    </row>
    <row r="3611" spans="1:8" x14ac:dyDescent="0.2">
      <c r="A3611" s="1">
        <v>3617</v>
      </c>
      <c r="B3611" s="1" t="str">
        <f t="shared" si="56"/>
        <v>USCE -Vickburg District</v>
      </c>
      <c r="C3611" s="1" t="b">
        <f>IF(D3611&lt;&gt;"",IF(COUNTIF($D$2:D3610, D3611), INDEX($A$2:$D$100000, MATCH(D3611, $D$2:D3610,0),1), FALSE), FALSE)</f>
        <v>0</v>
      </c>
      <c r="F3611" s="1" t="b">
        <f>IF(G3611&lt;&gt;"", IF(COUNTIF($G$2:G3610, G3611), INDEX($A$2:$G$100000, MATCH(G3611, $G$2:G3610,0),1), FALSE), FALSE)</f>
        <v>0</v>
      </c>
      <c r="G3611" s="1">
        <v>19406</v>
      </c>
      <c r="H3611" s="1" t="s">
        <v>3720</v>
      </c>
    </row>
    <row r="3612" spans="1:8" x14ac:dyDescent="0.2">
      <c r="A3612" s="1">
        <v>3618</v>
      </c>
      <c r="B3612" s="1" t="str">
        <f t="shared" si="56"/>
        <v>USCE-Kansas City District</v>
      </c>
      <c r="C3612" s="1" t="b">
        <f>IF(D3612&lt;&gt;"",IF(COUNTIF($D$2:D3611, D3612), INDEX($A$2:$D$100000, MATCH(D3612, $D$2:D3611,0),1), FALSE), FALSE)</f>
        <v>0</v>
      </c>
      <c r="F3612" s="1" t="b">
        <f>IF(G3612&lt;&gt;"", IF(COUNTIF($G$2:G3611, G3612), INDEX($A$2:$G$100000, MATCH(G3612, $G$2:G3611,0),1), FALSE), FALSE)</f>
        <v>0</v>
      </c>
      <c r="G3612" s="1">
        <v>25477</v>
      </c>
      <c r="H3612" s="1" t="s">
        <v>3721</v>
      </c>
    </row>
    <row r="3613" spans="1:8" x14ac:dyDescent="0.2">
      <c r="A3613" s="1">
        <v>3619</v>
      </c>
      <c r="B3613" s="1" t="str">
        <f t="shared" si="56"/>
        <v>USCE-Little Rock District</v>
      </c>
      <c r="C3613" s="1" t="b">
        <f>IF(D3613&lt;&gt;"",IF(COUNTIF($D$2:D3612, D3613), INDEX($A$2:$D$100000, MATCH(D3613, $D$2:D3612,0),1), FALSE), FALSE)</f>
        <v>0</v>
      </c>
      <c r="F3613" s="1" t="b">
        <f>IF(G3613&lt;&gt;"", IF(COUNTIF($G$2:G3612, G3613), INDEX($A$2:$G$100000, MATCH(G3613, $G$2:G3612,0),1), FALSE), FALSE)</f>
        <v>0</v>
      </c>
      <c r="G3613" s="1">
        <v>19647</v>
      </c>
      <c r="H3613" s="1" t="s">
        <v>3722</v>
      </c>
    </row>
    <row r="3614" spans="1:8" x14ac:dyDescent="0.2">
      <c r="A3614" s="1">
        <v>3620</v>
      </c>
      <c r="B3614" s="1" t="str">
        <f t="shared" si="56"/>
        <v>USCE-Missouri River District</v>
      </c>
      <c r="C3614" s="1" t="b">
        <f>IF(D3614&lt;&gt;"",IF(COUNTIF($D$2:D3613, D3614), INDEX($A$2:$D$100000, MATCH(D3614, $D$2:D3613,0),1), FALSE), FALSE)</f>
        <v>0</v>
      </c>
      <c r="F3614" s="1" t="b">
        <f>IF(G3614&lt;&gt;"", IF(COUNTIF($G$2:G3613, G3614), INDEX($A$2:$G$100000, MATCH(G3614, $G$2:G3613,0),1), FALSE), FALSE)</f>
        <v>0</v>
      </c>
      <c r="G3614" s="1">
        <v>19635</v>
      </c>
      <c r="H3614" s="1" t="s">
        <v>3723</v>
      </c>
    </row>
    <row r="3615" spans="1:8" x14ac:dyDescent="0.2">
      <c r="A3615" s="1">
        <v>3621</v>
      </c>
      <c r="B3615" s="1" t="str">
        <f t="shared" si="56"/>
        <v>USCE-Mobile District</v>
      </c>
      <c r="C3615" s="1" t="b">
        <f>IF(D3615&lt;&gt;"",IF(COUNTIF($D$2:D3614, D3615), INDEX($A$2:$D$100000, MATCH(D3615, $D$2:D3614,0),1), FALSE), FALSE)</f>
        <v>0</v>
      </c>
      <c r="F3615" s="1" t="b">
        <f>IF(G3615&lt;&gt;"", IF(COUNTIF($G$2:G3614, G3615), INDEX($A$2:$G$100000, MATCH(G3615, $G$2:G3614,0),1), FALSE), FALSE)</f>
        <v>0</v>
      </c>
      <c r="G3615" s="1">
        <v>27813</v>
      </c>
      <c r="H3615" s="1" t="s">
        <v>3724</v>
      </c>
    </row>
    <row r="3616" spans="1:8" x14ac:dyDescent="0.2">
      <c r="A3616" s="1">
        <v>3622</v>
      </c>
      <c r="B3616" s="1" t="str">
        <f t="shared" si="56"/>
        <v>USCE-Nashville District</v>
      </c>
      <c r="C3616" s="1" t="b">
        <f>IF(D3616&lt;&gt;"",IF(COUNTIF($D$2:D3615, D3616), INDEX($A$2:$D$100000, MATCH(D3616, $D$2:D3615,0),1), FALSE), FALSE)</f>
        <v>0</v>
      </c>
      <c r="F3616" s="1" t="b">
        <f>IF(G3616&lt;&gt;"", IF(COUNTIF($G$2:G3615, G3616), INDEX($A$2:$G$100000, MATCH(G3616, $G$2:G3615,0),1), FALSE), FALSE)</f>
        <v>0</v>
      </c>
      <c r="G3616" s="1">
        <v>19462</v>
      </c>
      <c r="H3616" s="1" t="s">
        <v>3725</v>
      </c>
    </row>
    <row r="3617" spans="1:8" x14ac:dyDescent="0.2">
      <c r="A3617" s="1">
        <v>3623</v>
      </c>
      <c r="B3617" s="1" t="str">
        <f t="shared" si="56"/>
        <v>USCE-Savannah District</v>
      </c>
      <c r="C3617" s="1" t="b">
        <f>IF(D3617&lt;&gt;"",IF(COUNTIF($D$2:D3616, D3617), INDEX($A$2:$D$100000, MATCH(D3617, $D$2:D3616,0),1), FALSE), FALSE)</f>
        <v>0</v>
      </c>
      <c r="F3617" s="1" t="b">
        <f>IF(G3617&lt;&gt;"", IF(COUNTIF($G$2:G3616, G3617), INDEX($A$2:$G$100000, MATCH(G3617, $G$2:G3616,0),1), FALSE), FALSE)</f>
        <v>0</v>
      </c>
      <c r="G3617" s="1">
        <v>19375</v>
      </c>
      <c r="H3617" s="1" t="s">
        <v>3726</v>
      </c>
    </row>
    <row r="3618" spans="1:8" x14ac:dyDescent="0.2">
      <c r="A3618" s="1">
        <v>3624</v>
      </c>
      <c r="B3618" s="1" t="str">
        <f t="shared" si="56"/>
        <v>USCE-St Louis District</v>
      </c>
      <c r="C3618" s="1" t="b">
        <f>IF(D3618&lt;&gt;"",IF(COUNTIF($D$2:D3617, D3618), INDEX($A$2:$D$100000, MATCH(D3618, $D$2:D3617,0),1), FALSE), FALSE)</f>
        <v>0</v>
      </c>
      <c r="F3618" s="1" t="b">
        <f>IF(G3618&lt;&gt;"", IF(COUNTIF($G$2:G3617, G3618), INDEX($A$2:$G$100000, MATCH(G3618, $G$2:G3617,0),1), FALSE), FALSE)</f>
        <v>0</v>
      </c>
      <c r="G3618" s="1">
        <v>26618</v>
      </c>
      <c r="H3618" s="1" t="s">
        <v>3727</v>
      </c>
    </row>
    <row r="3619" spans="1:8" x14ac:dyDescent="0.2">
      <c r="A3619" s="1">
        <v>3625</v>
      </c>
      <c r="B3619" s="1" t="str">
        <f t="shared" si="56"/>
        <v>USCE-Tulsa District</v>
      </c>
      <c r="C3619" s="1" t="b">
        <f>IF(D3619&lt;&gt;"",IF(COUNTIF($D$2:D3618, D3619), INDEX($A$2:$D$100000, MATCH(D3619, $D$2:D3618,0),1), FALSE), FALSE)</f>
        <v>0</v>
      </c>
      <c r="F3619" s="1" t="b">
        <f>IF(G3619&lt;&gt;"", IF(COUNTIF($G$2:G3618, G3619), INDEX($A$2:$G$100000, MATCH(G3619, $G$2:G3618,0),1), FALSE), FALSE)</f>
        <v>0</v>
      </c>
      <c r="G3619" s="1">
        <v>27470</v>
      </c>
      <c r="H3619" s="1" t="s">
        <v>3728</v>
      </c>
    </row>
    <row r="3620" spans="1:8" x14ac:dyDescent="0.2">
      <c r="A3620" s="1">
        <v>3626</v>
      </c>
      <c r="B3620" s="1" t="str">
        <f t="shared" si="56"/>
        <v>USCE-Wilmington District</v>
      </c>
      <c r="C3620" s="1" t="b">
        <f>IF(D3620&lt;&gt;"",IF(COUNTIF($D$2:D3619, D3620), INDEX($A$2:$D$100000, MATCH(D3620, $D$2:D3619,0),1), FALSE), FALSE)</f>
        <v>0</v>
      </c>
      <c r="F3620" s="1" t="b">
        <f>IF(G3620&lt;&gt;"", IF(COUNTIF($G$2:G3619, G3620), INDEX($A$2:$G$100000, MATCH(G3620, $G$2:G3619,0),1), FALSE), FALSE)</f>
        <v>0</v>
      </c>
      <c r="G3620" s="1">
        <v>18574</v>
      </c>
      <c r="H3620" s="1" t="s">
        <v>3729</v>
      </c>
    </row>
    <row r="3621" spans="1:8" x14ac:dyDescent="0.2">
      <c r="A3621" s="1">
        <v>3627</v>
      </c>
      <c r="B3621" s="1" t="str">
        <f t="shared" si="56"/>
        <v>USG Nevada LLC</v>
      </c>
      <c r="C3621" s="1" t="b">
        <f>IF(D3621&lt;&gt;"",IF(COUNTIF($D$2:D3620, D3621), INDEX($A$2:$D$100000, MATCH(D3621, $D$2:D3620,0),1), FALSE), FALSE)</f>
        <v>0</v>
      </c>
      <c r="F3621" s="1" t="b">
        <f>IF(G3621&lt;&gt;"", IF(COUNTIF($G$2:G3620, G3621), INDEX($A$2:$G$100000, MATCH(G3621, $G$2:G3620,0),1), FALSE), FALSE)</f>
        <v>0</v>
      </c>
      <c r="G3621" s="1">
        <v>56764</v>
      </c>
      <c r="H3621" s="1" t="s">
        <v>3730</v>
      </c>
    </row>
    <row r="3622" spans="1:8" x14ac:dyDescent="0.2">
      <c r="A3622" s="1">
        <v>3628</v>
      </c>
      <c r="B3622" s="1" t="str">
        <f t="shared" si="56"/>
        <v>UT West Tennessee Solar Farm</v>
      </c>
      <c r="C3622" s="1" t="b">
        <f>IF(D3622&lt;&gt;"",IF(COUNTIF($D$2:D3621, D3622), INDEX($A$2:$D$100000, MATCH(D3622, $D$2:D3621,0),1), FALSE), FALSE)</f>
        <v>0</v>
      </c>
      <c r="F3622" s="1" t="b">
        <f>IF(G3622&lt;&gt;"", IF(COUNTIF($G$2:G3621, G3622), INDEX($A$2:$G$100000, MATCH(G3622, $G$2:G3621,0),1), FALSE), FALSE)</f>
        <v>0</v>
      </c>
      <c r="G3622" s="1">
        <v>58428</v>
      </c>
      <c r="H3622" s="1" t="s">
        <v>3731</v>
      </c>
    </row>
    <row r="3623" spans="1:8" x14ac:dyDescent="0.2">
      <c r="A3623" s="1">
        <v>3629</v>
      </c>
      <c r="B3623" s="1" t="str">
        <f t="shared" si="56"/>
        <v>Utah Associated Mun Power Sys</v>
      </c>
      <c r="C3623" s="1" t="b">
        <f>IF(D3623&lt;&gt;"",IF(COUNTIF($D$2:D3622, D3623), INDEX($A$2:$D$100000, MATCH(D3623, $D$2:D3622,0),1), FALSE), FALSE)</f>
        <v>0</v>
      </c>
      <c r="F3623" s="1" t="b">
        <f>IF(G3623&lt;&gt;"", IF(COUNTIF($G$2:G3622, G3623), INDEX($A$2:$G$100000, MATCH(G3623, $G$2:G3622,0),1), FALSE), FALSE)</f>
        <v>0</v>
      </c>
      <c r="G3623" s="1">
        <v>40575</v>
      </c>
      <c r="H3623" s="1" t="s">
        <v>3732</v>
      </c>
    </row>
    <row r="3624" spans="1:8" x14ac:dyDescent="0.2">
      <c r="A3624" s="1">
        <v>3630</v>
      </c>
      <c r="B3624" s="1" t="str">
        <f t="shared" si="56"/>
        <v>Utah Red Hills Renewable Energy Park LLC</v>
      </c>
      <c r="C3624" s="1" t="b">
        <f>IF(D3624&lt;&gt;"",IF(COUNTIF($D$2:D3623, D3624), INDEX($A$2:$D$100000, MATCH(D3624, $D$2:D3623,0),1), FALSE), FALSE)</f>
        <v>0</v>
      </c>
      <c r="F3624" s="1" t="b">
        <f>IF(G3624&lt;&gt;"", IF(COUNTIF($G$2:G3623, G3624), INDEX($A$2:$G$100000, MATCH(G3624, $G$2:G3623,0),1), FALSE), FALSE)</f>
        <v>0</v>
      </c>
      <c r="G3624" s="1">
        <v>58602</v>
      </c>
      <c r="H3624" s="1" t="s">
        <v>3733</v>
      </c>
    </row>
    <row r="3625" spans="1:8" x14ac:dyDescent="0.2">
      <c r="A3625" s="1">
        <v>3631</v>
      </c>
      <c r="B3625" s="1" t="str">
        <f t="shared" si="56"/>
        <v>Utah State University</v>
      </c>
      <c r="C3625" s="1" t="b">
        <f>IF(D3625&lt;&gt;"",IF(COUNTIF($D$2:D3624, D3625), INDEX($A$2:$D$100000, MATCH(D3625, $D$2:D3624,0),1), FALSE), FALSE)</f>
        <v>0</v>
      </c>
      <c r="F3625" s="1" t="b">
        <f>IF(G3625&lt;&gt;"", IF(COUNTIF($G$2:G3624, G3625), INDEX($A$2:$G$100000, MATCH(G3625, $G$2:G3624,0),1), FALSE), FALSE)</f>
        <v>0</v>
      </c>
      <c r="G3625" s="1">
        <v>19663</v>
      </c>
      <c r="H3625" s="1" t="s">
        <v>3734</v>
      </c>
    </row>
    <row r="3626" spans="1:8" x14ac:dyDescent="0.2">
      <c r="A3626" s="1">
        <v>3632</v>
      </c>
      <c r="B3626" s="1" t="str">
        <f t="shared" si="56"/>
        <v>UTAS Aerostructures</v>
      </c>
      <c r="C3626" s="1" t="b">
        <f>IF(D3626&lt;&gt;"",IF(COUNTIF($D$2:D3625, D3626), INDEX($A$2:$D$100000, MATCH(D3626, $D$2:D3625,0),1), FALSE), FALSE)</f>
        <v>0</v>
      </c>
      <c r="F3626" s="1" t="b">
        <f>IF(G3626&lt;&gt;"", IF(COUNTIF($G$2:G3625, G3626), INDEX($A$2:$G$100000, MATCH(G3626, $G$2:G3625,0),1), FALSE), FALSE)</f>
        <v>0</v>
      </c>
      <c r="G3626" s="1">
        <v>57032</v>
      </c>
      <c r="H3626" s="1" t="s">
        <v>3735</v>
      </c>
    </row>
    <row r="3627" spans="1:8" x14ac:dyDescent="0.2">
      <c r="A3627" s="1">
        <v>3633</v>
      </c>
      <c r="B3627" s="1" t="str">
        <f t="shared" si="56"/>
        <v>Utica Water &amp; Power Authority</v>
      </c>
      <c r="C3627" s="1" t="b">
        <f>IF(D3627&lt;&gt;"",IF(COUNTIF($D$2:D3626, D3627), INDEX($A$2:$D$100000, MATCH(D3627, $D$2:D3626,0),1), FALSE), FALSE)</f>
        <v>0</v>
      </c>
      <c r="F3627" s="1" t="b">
        <f>IF(G3627&lt;&gt;"", IF(COUNTIF($G$2:G3626, G3627), INDEX($A$2:$G$100000, MATCH(G3627, $G$2:G3626,0),1), FALSE), FALSE)</f>
        <v>0</v>
      </c>
      <c r="G3627" s="1">
        <v>19586</v>
      </c>
      <c r="H3627" s="1" t="s">
        <v>3736</v>
      </c>
    </row>
    <row r="3628" spans="1:8" x14ac:dyDescent="0.2">
      <c r="A3628" s="1">
        <v>3634</v>
      </c>
      <c r="B3628" s="1" t="str">
        <f t="shared" si="56"/>
        <v>Utility Board of Key West City</v>
      </c>
      <c r="C3628" s="1" t="b">
        <f>IF(D3628&lt;&gt;"",IF(COUNTIF($D$2:D3627, D3628), INDEX($A$2:$D$100000, MATCH(D3628, $D$2:D3627,0),1), FALSE), FALSE)</f>
        <v>0</v>
      </c>
      <c r="F3628" s="1" t="b">
        <f>IF(G3628&lt;&gt;"", IF(COUNTIF($G$2:G3627, G3628), INDEX($A$2:$G$100000, MATCH(G3628, $G$2:G3627,0),1), FALSE), FALSE)</f>
        <v>0</v>
      </c>
      <c r="G3628" s="1">
        <v>50079</v>
      </c>
      <c r="H3628" s="1" t="s">
        <v>3737</v>
      </c>
    </row>
    <row r="3629" spans="1:8" x14ac:dyDescent="0.2">
      <c r="A3629" s="1">
        <v>3635</v>
      </c>
      <c r="B3629" s="1" t="str">
        <f t="shared" si="56"/>
        <v>UTS Project Company HNY-1 LLC</v>
      </c>
      <c r="C3629" s="1" t="b">
        <f>IF(D3629&lt;&gt;"",IF(COUNTIF($D$2:D3628, D3629), INDEX($A$2:$D$100000, MATCH(D3629, $D$2:D3628,0),1), FALSE), FALSE)</f>
        <v>0</v>
      </c>
      <c r="F3629" s="1" t="b">
        <f>IF(G3629&lt;&gt;"", IF(COUNTIF($G$2:G3628, G3629), INDEX($A$2:$G$100000, MATCH(G3629, $G$2:G3628,0),1), FALSE), FALSE)</f>
        <v>0</v>
      </c>
      <c r="G3629" s="1">
        <v>58697</v>
      </c>
      <c r="H3629" s="1" t="s">
        <v>3738</v>
      </c>
    </row>
    <row r="3630" spans="1:8" x14ac:dyDescent="0.2">
      <c r="A3630" s="1">
        <v>3636</v>
      </c>
      <c r="B3630" s="1" t="str">
        <f t="shared" si="56"/>
        <v>UTS SJ1 LLC</v>
      </c>
      <c r="C3630" s="1" t="b">
        <f>IF(D3630&lt;&gt;"",IF(COUNTIF($D$2:D3629, D3630), INDEX($A$2:$D$100000, MATCH(D3630, $D$2:D3629,0),1), FALSE), FALSE)</f>
        <v>0</v>
      </c>
      <c r="F3630" s="1" t="b">
        <f>IF(G3630&lt;&gt;"", IF(COUNTIF($G$2:G3629, G3630), INDEX($A$2:$G$100000, MATCH(G3630, $G$2:G3629,0),1), FALSE), FALSE)</f>
        <v>0</v>
      </c>
      <c r="G3630" s="1">
        <v>56749</v>
      </c>
      <c r="H3630" s="1" t="s">
        <v>3739</v>
      </c>
    </row>
    <row r="3631" spans="1:8" x14ac:dyDescent="0.2">
      <c r="A3631" s="1">
        <v>3637</v>
      </c>
      <c r="B3631" s="1" t="str">
        <f t="shared" si="56"/>
        <v>Uwharrie Mountain Renewable Energy, LLC</v>
      </c>
      <c r="C3631" s="1" t="b">
        <f>IF(D3631&lt;&gt;"",IF(COUNTIF($D$2:D3630, D3631), INDEX($A$2:$D$100000, MATCH(D3631, $D$2:D3630,0),1), FALSE), FALSE)</f>
        <v>0</v>
      </c>
      <c r="F3631" s="1" t="b">
        <f>IF(G3631&lt;&gt;"", IF(COUNTIF($G$2:G3630, G3631), INDEX($A$2:$G$100000, MATCH(G3631, $G$2:G3630,0),1), FALSE), FALSE)</f>
        <v>0</v>
      </c>
      <c r="G3631" s="1">
        <v>58502</v>
      </c>
      <c r="H3631" s="1" t="s">
        <v>3740</v>
      </c>
    </row>
    <row r="3632" spans="1:8" x14ac:dyDescent="0.2">
      <c r="A3632" s="1">
        <v>3638</v>
      </c>
      <c r="B3632" s="1" t="str">
        <f t="shared" si="56"/>
        <v>V.H. Cooper &amp; Co., Inc.</v>
      </c>
      <c r="C3632" s="1" t="b">
        <f>IF(D3632&lt;&gt;"",IF(COUNTIF($D$2:D3631, D3632), INDEX($A$2:$D$100000, MATCH(D3632, $D$2:D3631,0),1), FALSE), FALSE)</f>
        <v>0</v>
      </c>
      <c r="F3632" s="1" t="b">
        <f>IF(G3632&lt;&gt;"", IF(COUNTIF($G$2:G3631, G3632), INDEX($A$2:$G$100000, MATCH(G3632, $G$2:G3631,0),1), FALSE), FALSE)</f>
        <v>0</v>
      </c>
      <c r="G3632" s="1">
        <v>56912</v>
      </c>
      <c r="H3632" s="1" t="s">
        <v>3741</v>
      </c>
    </row>
    <row r="3633" spans="1:8" x14ac:dyDescent="0.2">
      <c r="A3633" s="1">
        <v>3639</v>
      </c>
      <c r="B3633" s="1" t="str">
        <f t="shared" si="56"/>
        <v>Valdosta City of</v>
      </c>
      <c r="C3633" s="1" t="b">
        <f>IF(D3633&lt;&gt;"",IF(COUNTIF($D$2:D3632, D3633), INDEX($A$2:$D$100000, MATCH(D3633, $D$2:D3632,0),1), FALSE), FALSE)</f>
        <v>0</v>
      </c>
      <c r="F3633" s="1" t="b">
        <f>IF(G3633&lt;&gt;"", IF(COUNTIF($G$2:G3632, G3633), INDEX($A$2:$G$100000, MATCH(G3633, $G$2:G3632,0),1), FALSE), FALSE)</f>
        <v>0</v>
      </c>
      <c r="G3633" s="1">
        <v>19726</v>
      </c>
      <c r="H3633" s="1" t="s">
        <v>3742</v>
      </c>
    </row>
    <row r="3634" spans="1:8" x14ac:dyDescent="0.2">
      <c r="A3634" s="1">
        <v>3640</v>
      </c>
      <c r="B3634" s="1" t="str">
        <f t="shared" si="56"/>
        <v>Valencia Power LLC</v>
      </c>
      <c r="C3634" s="1" t="b">
        <f>IF(D3634&lt;&gt;"",IF(COUNTIF($D$2:D3633, D3634), INDEX($A$2:$D$100000, MATCH(D3634, $D$2:D3633,0),1), FALSE), FALSE)</f>
        <v>0</v>
      </c>
      <c r="F3634" s="1" t="b">
        <f>IF(G3634&lt;&gt;"", IF(COUNTIF($G$2:G3633, G3634), INDEX($A$2:$G$100000, MATCH(G3634, $G$2:G3633,0),1), FALSE), FALSE)</f>
        <v>0</v>
      </c>
      <c r="G3634" s="1">
        <v>55972</v>
      </c>
      <c r="H3634" s="1" t="s">
        <v>3743</v>
      </c>
    </row>
    <row r="3635" spans="1:8" x14ac:dyDescent="0.2">
      <c r="A3635" s="1">
        <v>3641</v>
      </c>
      <c r="B3635" s="1" t="str">
        <f t="shared" si="56"/>
        <v>Valencia Solar, LLC</v>
      </c>
      <c r="C3635" s="1" t="b">
        <f>IF(D3635&lt;&gt;"",IF(COUNTIF($D$2:D3634, D3635), INDEX($A$2:$D$100000, MATCH(D3635, $D$2:D3634,0),1), FALSE), FALSE)</f>
        <v>0</v>
      </c>
      <c r="F3635" s="1" t="b">
        <f>IF(G3635&lt;&gt;"", IF(COUNTIF($G$2:G3634, G3635), INDEX($A$2:$G$100000, MATCH(G3635, $G$2:G3634,0),1), FALSE), FALSE)</f>
        <v>0</v>
      </c>
      <c r="G3635" s="1">
        <v>59220</v>
      </c>
      <c r="H3635" s="1" t="s">
        <v>3744</v>
      </c>
    </row>
    <row r="3636" spans="1:8" x14ac:dyDescent="0.2">
      <c r="A3636" s="1">
        <v>3642</v>
      </c>
      <c r="B3636" s="1" t="str">
        <f t="shared" si="56"/>
        <v>Valentine Wind, LLC</v>
      </c>
      <c r="C3636" s="1" t="b">
        <f>IF(D3636&lt;&gt;"",IF(COUNTIF($D$2:D3635, D3636), INDEX($A$2:$D$100000, MATCH(D3636, $D$2:D3635,0),1), FALSE), FALSE)</f>
        <v>0</v>
      </c>
      <c r="F3636" s="1" t="b">
        <f>IF(G3636&lt;&gt;"", IF(COUNTIF($G$2:G3635, G3636), INDEX($A$2:$G$100000, MATCH(G3636, $G$2:G3635,0),1), FALSE), FALSE)</f>
        <v>0</v>
      </c>
      <c r="G3636" s="1">
        <v>59506</v>
      </c>
      <c r="H3636" s="1" t="s">
        <v>3745</v>
      </c>
    </row>
    <row r="3637" spans="1:8" x14ac:dyDescent="0.2">
      <c r="A3637" s="1">
        <v>3643</v>
      </c>
      <c r="B3637" s="1" t="str">
        <f t="shared" si="56"/>
        <v>Valero Refining Co</v>
      </c>
      <c r="C3637" s="1" t="b">
        <f>IF(D3637&lt;&gt;"",IF(COUNTIF($D$2:D3636, D3637), INDEX($A$2:$D$100000, MATCH(D3637, $D$2:D3636,0),1), FALSE), FALSE)</f>
        <v>0</v>
      </c>
      <c r="F3637" s="1" t="b">
        <f>IF(G3637&lt;&gt;"", IF(COUNTIF($G$2:G3636, G3637), INDEX($A$2:$G$100000, MATCH(G3637, $G$2:G3636,0),1), FALSE), FALSE)</f>
        <v>0</v>
      </c>
      <c r="G3637" s="1">
        <v>19685</v>
      </c>
      <c r="H3637" s="1" t="s">
        <v>3746</v>
      </c>
    </row>
    <row r="3638" spans="1:8" x14ac:dyDescent="0.2">
      <c r="A3638" s="1">
        <v>3644</v>
      </c>
      <c r="B3638" s="1" t="str">
        <f t="shared" si="56"/>
        <v>Valero Refining Co California</v>
      </c>
      <c r="C3638" s="1" t="b">
        <f>IF(D3638&lt;&gt;"",IF(COUNTIF($D$2:D3637, D3638), INDEX($A$2:$D$100000, MATCH(D3638, $D$2:D3637,0),1), FALSE), FALSE)</f>
        <v>0</v>
      </c>
      <c r="F3638" s="1" t="b">
        <f>IF(G3638&lt;&gt;"", IF(COUNTIF($G$2:G3637, G3638), INDEX($A$2:$G$100000, MATCH(G3638, $G$2:G3637,0),1), FALSE), FALSE)</f>
        <v>0</v>
      </c>
      <c r="G3638" s="1">
        <v>19676</v>
      </c>
      <c r="H3638" s="1" t="s">
        <v>3747</v>
      </c>
    </row>
    <row r="3639" spans="1:8" x14ac:dyDescent="0.2">
      <c r="A3639" s="1">
        <v>3645</v>
      </c>
      <c r="B3639" s="1" t="str">
        <f t="shared" si="56"/>
        <v>Valley Falls Associates</v>
      </c>
      <c r="C3639" s="1" t="b">
        <f>IF(D3639&lt;&gt;"",IF(COUNTIF($D$2:D3638, D3639), INDEX($A$2:$D$100000, MATCH(D3639, $D$2:D3638,0),1), FALSE), FALSE)</f>
        <v>0</v>
      </c>
      <c r="F3639" s="1" t="b">
        <f>IF(G3639&lt;&gt;"", IF(COUNTIF($G$2:G3638, G3639), INDEX($A$2:$G$100000, MATCH(G3639, $G$2:G3638,0),1), FALSE), FALSE)</f>
        <v>0</v>
      </c>
      <c r="G3639" s="1">
        <v>19774</v>
      </c>
      <c r="H3639" s="1" t="s">
        <v>3748</v>
      </c>
    </row>
    <row r="3640" spans="1:8" x14ac:dyDescent="0.2">
      <c r="A3640" s="1">
        <v>3646</v>
      </c>
      <c r="B3640" s="1" t="str">
        <f t="shared" si="56"/>
        <v>Valley Queen Cheese Factory, Inc.</v>
      </c>
      <c r="C3640" s="1" t="b">
        <f>IF(D3640&lt;&gt;"",IF(COUNTIF($D$2:D3639, D3640), INDEX($A$2:$D$100000, MATCH(D3640, $D$2:D3639,0),1), FALSE), FALSE)</f>
        <v>0</v>
      </c>
      <c r="F3640" s="1" t="b">
        <f>IF(G3640&lt;&gt;"", IF(COUNTIF($G$2:G3639, G3640), INDEX($A$2:$G$100000, MATCH(G3640, $G$2:G3639,0),1), FALSE), FALSE)</f>
        <v>0</v>
      </c>
      <c r="G3640" s="1">
        <v>49988</v>
      </c>
      <c r="H3640" s="1" t="s">
        <v>3749</v>
      </c>
    </row>
    <row r="3641" spans="1:8" x14ac:dyDescent="0.2">
      <c r="A3641" s="1">
        <v>3647</v>
      </c>
      <c r="B3641" s="1" t="str">
        <f t="shared" si="56"/>
        <v>Valley View Transmission LLC</v>
      </c>
      <c r="C3641" s="1" t="b">
        <f>IF(D3641&lt;&gt;"",IF(COUNTIF($D$2:D3640, D3641), INDEX($A$2:$D$100000, MATCH(D3641, $D$2:D3640,0),1), FALSE), FALSE)</f>
        <v>0</v>
      </c>
      <c r="F3641" s="1" t="b">
        <f>IF(G3641&lt;&gt;"", IF(COUNTIF($G$2:G3640, G3641), INDEX($A$2:$G$100000, MATCH(G3641, $G$2:G3640,0),1), FALSE), FALSE)</f>
        <v>0</v>
      </c>
      <c r="G3641" s="1">
        <v>56757</v>
      </c>
      <c r="H3641" s="1" t="s">
        <v>3750</v>
      </c>
    </row>
    <row r="3642" spans="1:8" x14ac:dyDescent="0.2">
      <c r="A3642" s="1">
        <v>3648</v>
      </c>
      <c r="B3642" s="1" t="str">
        <f t="shared" si="56"/>
        <v>Vanderbilt University</v>
      </c>
      <c r="C3642" s="1" t="b">
        <f>IF(D3642&lt;&gt;"",IF(COUNTIF($D$2:D3641, D3642), INDEX($A$2:$D$100000, MATCH(D3642, $D$2:D3641,0),1), FALSE), FALSE)</f>
        <v>0</v>
      </c>
      <c r="F3642" s="1" t="b">
        <f>IF(G3642&lt;&gt;"", IF(COUNTIF($G$2:G3641, G3642), INDEX($A$2:$G$100000, MATCH(G3642, $G$2:G3641,0),1), FALSE), FALSE)</f>
        <v>0</v>
      </c>
      <c r="G3642" s="1">
        <v>19724</v>
      </c>
      <c r="H3642" s="1" t="s">
        <v>3751</v>
      </c>
    </row>
    <row r="3643" spans="1:8" x14ac:dyDescent="0.2">
      <c r="A3643" s="1">
        <v>3649</v>
      </c>
      <c r="B3643" s="1" t="str">
        <f t="shared" si="56"/>
        <v>Vandolah Power Co LLC</v>
      </c>
      <c r="C3643" s="1" t="b">
        <f>IF(D3643&lt;&gt;"",IF(COUNTIF($D$2:D3642, D3643), INDEX($A$2:$D$100000, MATCH(D3643, $D$2:D3642,0),1), FALSE), FALSE)</f>
        <v>0</v>
      </c>
      <c r="F3643" s="1" t="b">
        <f>IF(G3643&lt;&gt;"", IF(COUNTIF($G$2:G3642, G3643), INDEX($A$2:$G$100000, MATCH(G3643, $G$2:G3642,0),1), FALSE), FALSE)</f>
        <v>0</v>
      </c>
      <c r="G3643" s="1">
        <v>39125</v>
      </c>
      <c r="H3643" s="1" t="s">
        <v>3752</v>
      </c>
    </row>
    <row r="3644" spans="1:8" x14ac:dyDescent="0.2">
      <c r="A3644" s="1">
        <v>3650</v>
      </c>
      <c r="B3644" s="1" t="str">
        <f t="shared" si="56"/>
        <v>Vanguard Natural Resources LLC</v>
      </c>
      <c r="C3644" s="1" t="b">
        <f>IF(D3644&lt;&gt;"",IF(COUNTIF($D$2:D3643, D3644), INDEX($A$2:$D$100000, MATCH(D3644, $D$2:D3643,0),1), FALSE), FALSE)</f>
        <v>0</v>
      </c>
      <c r="F3644" s="1" t="b">
        <f>IF(G3644&lt;&gt;"", IF(COUNTIF($G$2:G3643, G3644), INDEX($A$2:$G$100000, MATCH(G3644, $G$2:G3643,0),1), FALSE), FALSE)</f>
        <v>0</v>
      </c>
      <c r="G3644" s="1">
        <v>56079</v>
      </c>
      <c r="H3644" s="1" t="s">
        <v>3753</v>
      </c>
    </row>
    <row r="3645" spans="1:8" x14ac:dyDescent="0.2">
      <c r="A3645" s="1">
        <v>3651</v>
      </c>
      <c r="B3645" s="1" t="str">
        <f t="shared" si="56"/>
        <v>Vasco Winds, LLC</v>
      </c>
      <c r="C3645" s="1" t="b">
        <f>IF(D3645&lt;&gt;"",IF(COUNTIF($D$2:D3644, D3645), INDEX($A$2:$D$100000, MATCH(D3645, $D$2:D3644,0),1), FALSE), FALSE)</f>
        <v>0</v>
      </c>
      <c r="F3645" s="1" t="b">
        <f>IF(G3645&lt;&gt;"", IF(COUNTIF($G$2:G3644, G3645), INDEX($A$2:$G$100000, MATCH(G3645, $G$2:G3644,0),1), FALSE), FALSE)</f>
        <v>0</v>
      </c>
      <c r="G3645" s="1">
        <v>57024</v>
      </c>
      <c r="H3645" s="1" t="s">
        <v>3754</v>
      </c>
    </row>
    <row r="3646" spans="1:8" x14ac:dyDescent="0.2">
      <c r="A3646" s="1">
        <v>3652</v>
      </c>
      <c r="B3646" s="1" t="str">
        <f t="shared" si="56"/>
        <v>VC Porterdale Hydroelectric, LLC</v>
      </c>
      <c r="C3646" s="1" t="b">
        <f>IF(D3646&lt;&gt;"",IF(COUNTIF($D$2:D3645, D3646), INDEX($A$2:$D$100000, MATCH(D3646, $D$2:D3645,0),1), FALSE), FALSE)</f>
        <v>0</v>
      </c>
      <c r="F3646" s="1" t="b">
        <f>IF(G3646&lt;&gt;"", IF(COUNTIF($G$2:G3645, G3646), INDEX($A$2:$G$100000, MATCH(G3646, $G$2:G3645,0),1), FALSE), FALSE)</f>
        <v>0</v>
      </c>
      <c r="G3646" s="1">
        <v>22354</v>
      </c>
      <c r="H3646" s="1" t="s">
        <v>3755</v>
      </c>
    </row>
    <row r="3647" spans="1:8" x14ac:dyDescent="0.2">
      <c r="A3647" s="1">
        <v>3653</v>
      </c>
      <c r="B3647" s="1" t="str">
        <f t="shared" si="56"/>
        <v>Vega Solar, LLC</v>
      </c>
      <c r="C3647" s="1" t="b">
        <f>IF(D3647&lt;&gt;"",IF(COUNTIF($D$2:D3646, D3647), INDEX($A$2:$D$100000, MATCH(D3647, $D$2:D3646,0),1), FALSE), FALSE)</f>
        <v>0</v>
      </c>
      <c r="F3647" s="1" t="b">
        <f>IF(G3647&lt;&gt;"", IF(COUNTIF($G$2:G3646, G3647), INDEX($A$2:$G$100000, MATCH(G3647, $G$2:G3646,0),1), FALSE), FALSE)</f>
        <v>0</v>
      </c>
      <c r="G3647" s="1">
        <v>59298</v>
      </c>
      <c r="H3647" s="1" t="s">
        <v>3756</v>
      </c>
    </row>
    <row r="3648" spans="1:8" x14ac:dyDescent="0.2">
      <c r="A3648" s="1">
        <v>3654</v>
      </c>
      <c r="B3648" s="1" t="str">
        <f t="shared" si="56"/>
        <v>Venable Solar, LLC</v>
      </c>
      <c r="C3648" s="1" t="b">
        <f>IF(D3648&lt;&gt;"",IF(COUNTIF($D$2:D3647, D3648), INDEX($A$2:$D$100000, MATCH(D3648, $D$2:D3647,0),1), FALSE), FALSE)</f>
        <v>0</v>
      </c>
      <c r="F3648" s="1" t="b">
        <f>IF(G3648&lt;&gt;"", IF(COUNTIF($G$2:G3647, G3648), INDEX($A$2:$G$100000, MATCH(G3648, $G$2:G3647,0),1), FALSE), FALSE)</f>
        <v>0</v>
      </c>
      <c r="G3648" s="1">
        <v>59455</v>
      </c>
      <c r="H3648" s="1" t="s">
        <v>3757</v>
      </c>
    </row>
    <row r="3649" spans="1:8" x14ac:dyDescent="0.2">
      <c r="A3649" s="1">
        <v>3655</v>
      </c>
      <c r="B3649" s="1" t="str">
        <f t="shared" si="56"/>
        <v>Veolia - Kendall Green Energy</v>
      </c>
      <c r="C3649" s="1" t="b">
        <f>IF(D3649&lt;&gt;"",IF(COUNTIF($D$2:D3648, D3649), INDEX($A$2:$D$100000, MATCH(D3649, $D$2:D3648,0),1), FALSE), FALSE)</f>
        <v>0</v>
      </c>
      <c r="F3649" s="1" t="b">
        <f>IF(G3649&lt;&gt;"", IF(COUNTIF($G$2:G3648, G3649), INDEX($A$2:$G$100000, MATCH(G3649, $G$2:G3648,0),1), FALSE), FALSE)</f>
        <v>0</v>
      </c>
      <c r="G3649" s="1">
        <v>59528</v>
      </c>
      <c r="H3649" s="1" t="s">
        <v>3758</v>
      </c>
    </row>
    <row r="3650" spans="1:8" x14ac:dyDescent="0.2">
      <c r="A3650" s="1">
        <v>3656</v>
      </c>
      <c r="B3650" s="1" t="str">
        <f t="shared" ref="B3650:B3713" si="57">IF(H3650="",E3650,H3650)</f>
        <v>Veolia Energy</v>
      </c>
      <c r="C3650" s="1" t="b">
        <f>IF(D3650&lt;&gt;"",IF(COUNTIF($D$2:D3649, D3650), INDEX($A$2:$D$100000, MATCH(D3650, $D$2:D3649,0),1), FALSE), FALSE)</f>
        <v>0</v>
      </c>
      <c r="F3650" s="1" t="b">
        <f>IF(G3650&lt;&gt;"", IF(COUNTIF($G$2:G3649, G3650), INDEX($A$2:$G$100000, MATCH(G3650, $G$2:G3649,0),1), FALSE), FALSE)</f>
        <v>0</v>
      </c>
      <c r="G3650" s="1">
        <v>57341</v>
      </c>
      <c r="H3650" s="1" t="s">
        <v>3759</v>
      </c>
    </row>
    <row r="3651" spans="1:8" x14ac:dyDescent="0.2">
      <c r="A3651" s="1">
        <v>3657</v>
      </c>
      <c r="B3651" s="1" t="str">
        <f t="shared" si="57"/>
        <v>Veolia Energy Kansas City</v>
      </c>
      <c r="C3651" s="1" t="b">
        <f>IF(D3651&lt;&gt;"",IF(COUNTIF($D$2:D3650, D3651), INDEX($A$2:$D$100000, MATCH(D3651, $D$2:D3650,0),1), FALSE), FALSE)</f>
        <v>0</v>
      </c>
      <c r="F3651" s="1" t="b">
        <f>IF(G3651&lt;&gt;"", IF(COUNTIF($G$2:G3650, G3651), INDEX($A$2:$G$100000, MATCH(G3651, $G$2:G3650,0),1), FALSE), FALSE)</f>
        <v>0</v>
      </c>
      <c r="G3651" s="1">
        <v>58176</v>
      </c>
      <c r="H3651" s="1" t="s">
        <v>3760</v>
      </c>
    </row>
    <row r="3652" spans="1:8" x14ac:dyDescent="0.2">
      <c r="A3652" s="1">
        <v>3658</v>
      </c>
      <c r="B3652" s="1" t="str">
        <f t="shared" si="57"/>
        <v>Veolia Energy Trenton L.P</v>
      </c>
      <c r="C3652" s="1" t="b">
        <f>IF(D3652&lt;&gt;"",IF(COUNTIF($D$2:D3651, D3652), INDEX($A$2:$D$100000, MATCH(D3652, $D$2:D3651,0),1), FALSE), FALSE)</f>
        <v>0</v>
      </c>
      <c r="F3652" s="1" t="b">
        <f>IF(G3652&lt;&gt;"", IF(COUNTIF($G$2:G3651, G3652), INDEX($A$2:$G$100000, MATCH(G3652, $G$2:G3651,0),1), FALSE), FALSE)</f>
        <v>0</v>
      </c>
      <c r="G3652" s="1">
        <v>19148</v>
      </c>
      <c r="H3652" s="1" t="s">
        <v>3761</v>
      </c>
    </row>
    <row r="3653" spans="1:8" x14ac:dyDescent="0.2">
      <c r="A3653" s="1">
        <v>3659</v>
      </c>
      <c r="B3653" s="1" t="str">
        <f t="shared" si="57"/>
        <v>Verso Bucksport LLC</v>
      </c>
      <c r="C3653" s="1" t="b">
        <f>IF(D3653&lt;&gt;"",IF(COUNTIF($D$2:D3652, D3653), INDEX($A$2:$D$100000, MATCH(D3653, $D$2:D3652,0),1), FALSE), FALSE)</f>
        <v>0</v>
      </c>
      <c r="F3653" s="1" t="b">
        <f>IF(G3653&lt;&gt;"", IF(COUNTIF($G$2:G3652, G3653), INDEX($A$2:$G$100000, MATCH(G3653, $G$2:G3652,0),1), FALSE), FALSE)</f>
        <v>0</v>
      </c>
      <c r="G3653" s="1">
        <v>9303</v>
      </c>
      <c r="H3653" s="1" t="s">
        <v>3762</v>
      </c>
    </row>
    <row r="3654" spans="1:8" x14ac:dyDescent="0.2">
      <c r="A3654" s="1">
        <v>3660</v>
      </c>
      <c r="B3654" s="1" t="str">
        <f t="shared" si="57"/>
        <v>Verso Corp Escanaba Paper Co</v>
      </c>
      <c r="C3654" s="1" t="b">
        <f>IF(D3654&lt;&gt;"",IF(COUNTIF($D$2:D3653, D3654), INDEX($A$2:$D$100000, MATCH(D3654, $D$2:D3653,0),1), FALSE), FALSE)</f>
        <v>0</v>
      </c>
      <c r="F3654" s="1" t="b">
        <f>IF(G3654&lt;&gt;"", IF(COUNTIF($G$2:G3653, G3654), INDEX($A$2:$G$100000, MATCH(G3654, $G$2:G3653,0),1), FALSE), FALSE)</f>
        <v>0</v>
      </c>
      <c r="G3654" s="1">
        <v>55867</v>
      </c>
      <c r="H3654" s="1" t="s">
        <v>3763</v>
      </c>
    </row>
    <row r="3655" spans="1:8" x14ac:dyDescent="0.2">
      <c r="A3655" s="1">
        <v>3661</v>
      </c>
      <c r="B3655" s="1" t="str">
        <f t="shared" si="57"/>
        <v>Verso Corporation</v>
      </c>
      <c r="C3655" s="1" t="b">
        <f>IF(D3655&lt;&gt;"",IF(COUNTIF($D$2:D3654, D3655), INDEX($A$2:$D$100000, MATCH(D3655, $D$2:D3654,0),1), FALSE), FALSE)</f>
        <v>0</v>
      </c>
      <c r="F3655" s="1" t="b">
        <f>IF(G3655&lt;&gt;"", IF(COUNTIF($G$2:G3654, G3655), INDEX($A$2:$G$100000, MATCH(G3655, $G$2:G3654,0),1), FALSE), FALSE)</f>
        <v>0</v>
      </c>
      <c r="G3655" s="1">
        <v>55965</v>
      </c>
      <c r="H3655" s="1" t="s">
        <v>3764</v>
      </c>
    </row>
    <row r="3656" spans="1:8" x14ac:dyDescent="0.2">
      <c r="A3656" s="1">
        <v>3662</v>
      </c>
      <c r="B3656" s="1" t="str">
        <f t="shared" si="57"/>
        <v>Verso Paper Androscoggin LLC</v>
      </c>
      <c r="C3656" s="1" t="b">
        <f>IF(D3656&lt;&gt;"",IF(COUNTIF($D$2:D3655, D3656), INDEX($A$2:$D$100000, MATCH(D3656, $D$2:D3655,0),1), FALSE), FALSE)</f>
        <v>0</v>
      </c>
      <c r="F3656" s="1" t="b">
        <f>IF(G3656&lt;&gt;"", IF(COUNTIF($G$2:G3655, G3656), INDEX($A$2:$G$100000, MATCH(G3656, $G$2:G3655,0),1), FALSE), FALSE)</f>
        <v>0</v>
      </c>
      <c r="G3656" s="1">
        <v>55738</v>
      </c>
      <c r="H3656" s="1" t="s">
        <v>3765</v>
      </c>
    </row>
    <row r="3657" spans="1:8" x14ac:dyDescent="0.2">
      <c r="A3657" s="1">
        <v>3663</v>
      </c>
      <c r="B3657" s="1" t="str">
        <f t="shared" si="57"/>
        <v>Vestas Towers America, Inc</v>
      </c>
      <c r="C3657" s="1" t="b">
        <f>IF(D3657&lt;&gt;"",IF(COUNTIF($D$2:D3656, D3657), INDEX($A$2:$D$100000, MATCH(D3657, $D$2:D3656,0),1), FALSE), FALSE)</f>
        <v>0</v>
      </c>
      <c r="F3657" s="1" t="b">
        <f>IF(G3657&lt;&gt;"", IF(COUNTIF($G$2:G3656, G3657), INDEX($A$2:$G$100000, MATCH(G3657, $G$2:G3656,0),1), FALSE), FALSE)</f>
        <v>0</v>
      </c>
      <c r="G3657" s="1">
        <v>56972</v>
      </c>
      <c r="H3657" s="1" t="s">
        <v>3766</v>
      </c>
    </row>
    <row r="3658" spans="1:8" x14ac:dyDescent="0.2">
      <c r="A3658" s="1">
        <v>3664</v>
      </c>
      <c r="B3658" s="1" t="str">
        <f t="shared" si="57"/>
        <v>Vickers Farm LLC</v>
      </c>
      <c r="C3658" s="1" t="b">
        <f>IF(D3658&lt;&gt;"",IF(COUNTIF($D$2:D3657, D3658), INDEX($A$2:$D$100000, MATCH(D3658, $D$2:D3657,0),1), FALSE), FALSE)</f>
        <v>0</v>
      </c>
      <c r="F3658" s="1" t="b">
        <f>IF(G3658&lt;&gt;"", IF(COUNTIF($G$2:G3657, G3658), INDEX($A$2:$G$100000, MATCH(G3658, $G$2:G3657,0),1), FALSE), FALSE)</f>
        <v>0</v>
      </c>
      <c r="G3658" s="1">
        <v>58995</v>
      </c>
      <c r="H3658" s="1" t="s">
        <v>3767</v>
      </c>
    </row>
    <row r="3659" spans="1:8" x14ac:dyDescent="0.2">
      <c r="A3659" s="1">
        <v>3665</v>
      </c>
      <c r="B3659" s="1" t="str">
        <f t="shared" si="57"/>
        <v>Vicksburg Solar</v>
      </c>
      <c r="C3659" s="1" t="b">
        <f>IF(D3659&lt;&gt;"",IF(COUNTIF($D$2:D3658, D3659), INDEX($A$2:$D$100000, MATCH(D3659, $D$2:D3658,0),1), FALSE), FALSE)</f>
        <v>0</v>
      </c>
      <c r="F3659" s="1" t="b">
        <f>IF(G3659&lt;&gt;"", IF(COUNTIF($G$2:G3658, G3659), INDEX($A$2:$G$100000, MATCH(G3659, $G$2:G3658,0),1), FALSE), FALSE)</f>
        <v>0</v>
      </c>
      <c r="G3659" s="1">
        <v>59351</v>
      </c>
      <c r="H3659" s="1" t="s">
        <v>3768</v>
      </c>
    </row>
    <row r="3660" spans="1:8" x14ac:dyDescent="0.2">
      <c r="A3660" s="1">
        <v>3666</v>
      </c>
      <c r="B3660" s="1" t="str">
        <f t="shared" si="57"/>
        <v>Victor Valley Community College District</v>
      </c>
      <c r="C3660" s="1" t="b">
        <f>IF(D3660&lt;&gt;"",IF(COUNTIF($D$2:D3659, D3660), INDEX($A$2:$D$100000, MATCH(D3660, $D$2:D3659,0),1), FALSE), FALSE)</f>
        <v>0</v>
      </c>
      <c r="F3660" s="1" t="b">
        <f>IF(G3660&lt;&gt;"", IF(COUNTIF($G$2:G3659, G3660), INDEX($A$2:$G$100000, MATCH(G3660, $G$2:G3659,0),1), FALSE), FALSE)</f>
        <v>0</v>
      </c>
      <c r="G3660" s="1">
        <v>56618</v>
      </c>
      <c r="H3660" s="1" t="s">
        <v>3769</v>
      </c>
    </row>
    <row r="3661" spans="1:8" x14ac:dyDescent="0.2">
      <c r="A3661" s="1">
        <v>3667</v>
      </c>
      <c r="B3661" s="1" t="str">
        <f t="shared" si="57"/>
        <v>Viking Energy Corp</v>
      </c>
      <c r="C3661" s="1" t="b">
        <f>IF(D3661&lt;&gt;"",IF(COUNTIF($D$2:D3660, D3661), INDEX($A$2:$D$100000, MATCH(D3661, $D$2:D3660,0),1), FALSE), FALSE)</f>
        <v>0</v>
      </c>
      <c r="F3661" s="1" t="b">
        <f>IF(G3661&lt;&gt;"", IF(COUNTIF($G$2:G3660, G3661), INDEX($A$2:$G$100000, MATCH(G3661, $G$2:G3660,0),1), FALSE), FALSE)</f>
        <v>0</v>
      </c>
      <c r="G3661" s="1">
        <v>19781</v>
      </c>
      <c r="H3661" s="1" t="s">
        <v>3770</v>
      </c>
    </row>
    <row r="3662" spans="1:8" x14ac:dyDescent="0.2">
      <c r="A3662" s="1">
        <v>3668</v>
      </c>
      <c r="B3662" s="1" t="str">
        <f t="shared" si="57"/>
        <v>Viking Energy Corp</v>
      </c>
      <c r="C3662" s="1" t="b">
        <f>IF(D3662&lt;&gt;"",IF(COUNTIF($D$2:D3661, D3662), INDEX($A$2:$D$100000, MATCH(D3662, $D$2:D3661,0),1), FALSE), FALSE)</f>
        <v>0</v>
      </c>
      <c r="F3662" s="1" t="b">
        <f>IF(G3662&lt;&gt;"", IF(COUNTIF($G$2:G3661, G3662), INDEX($A$2:$G$100000, MATCH(G3662, $G$2:G3661,0),1), FALSE), FALSE)</f>
        <v>0</v>
      </c>
      <c r="G3662" s="1">
        <v>19900</v>
      </c>
      <c r="H3662" s="1" t="s">
        <v>3770</v>
      </c>
    </row>
    <row r="3663" spans="1:8" x14ac:dyDescent="0.2">
      <c r="A3663" s="1">
        <v>3669</v>
      </c>
      <c r="B3663" s="1" t="str">
        <f t="shared" si="57"/>
        <v>Village of Arnold - (NE)</v>
      </c>
      <c r="C3663" s="1" t="b">
        <f>IF(D3663&lt;&gt;"",IF(COUNTIF($D$2:D3662, D3663), INDEX($A$2:$D$100000, MATCH(D3663, $D$2:D3662,0),1), FALSE), FALSE)</f>
        <v>0</v>
      </c>
      <c r="F3663" s="1" t="b">
        <f>IF(G3663&lt;&gt;"", IF(COUNTIF($G$2:G3662, G3663), INDEX($A$2:$G$100000, MATCH(G3663, $G$2:G3662,0),1), FALSE), FALSE)</f>
        <v>0</v>
      </c>
      <c r="G3663" s="1">
        <v>871</v>
      </c>
      <c r="H3663" s="1" t="s">
        <v>3771</v>
      </c>
    </row>
    <row r="3664" spans="1:8" x14ac:dyDescent="0.2">
      <c r="A3664" s="1">
        <v>3670</v>
      </c>
      <c r="B3664" s="1" t="str">
        <f t="shared" si="57"/>
        <v>Village of Campbell - (NE)</v>
      </c>
      <c r="C3664" s="1" t="b">
        <f>IF(D3664&lt;&gt;"",IF(COUNTIF($D$2:D3663, D3664), INDEX($A$2:$D$100000, MATCH(D3664, $D$2:D3663,0),1), FALSE), FALSE)</f>
        <v>0</v>
      </c>
      <c r="F3664" s="1" t="b">
        <f>IF(G3664&lt;&gt;"", IF(COUNTIF($G$2:G3663, G3664), INDEX($A$2:$G$100000, MATCH(G3664, $G$2:G3663,0),1), FALSE), FALSE)</f>
        <v>0</v>
      </c>
      <c r="G3664" s="1">
        <v>2931</v>
      </c>
      <c r="H3664" s="1" t="s">
        <v>3772</v>
      </c>
    </row>
    <row r="3665" spans="1:8" x14ac:dyDescent="0.2">
      <c r="A3665" s="1">
        <v>3671</v>
      </c>
      <c r="B3665" s="1" t="str">
        <f t="shared" si="57"/>
        <v>Village of Cashton - (WI)</v>
      </c>
      <c r="C3665" s="1" t="b">
        <f>IF(D3665&lt;&gt;"",IF(COUNTIF($D$2:D3664, D3665), INDEX($A$2:$D$100000, MATCH(D3665, $D$2:D3664,0),1), FALSE), FALSE)</f>
        <v>0</v>
      </c>
      <c r="F3665" s="1" t="b">
        <f>IF(G3665&lt;&gt;"", IF(COUNTIF($G$2:G3664, G3665), INDEX($A$2:$G$100000, MATCH(G3665, $G$2:G3664,0),1), FALSE), FALSE)</f>
        <v>0</v>
      </c>
      <c r="G3665" s="1">
        <v>3156</v>
      </c>
      <c r="H3665" s="1" t="s">
        <v>3773</v>
      </c>
    </row>
    <row r="3666" spans="1:8" x14ac:dyDescent="0.2">
      <c r="A3666" s="1">
        <v>3672</v>
      </c>
      <c r="B3666" s="1" t="str">
        <f t="shared" si="57"/>
        <v>Village of Clinton - (MI)</v>
      </c>
      <c r="C3666" s="1" t="b">
        <f>IF(D3666&lt;&gt;"",IF(COUNTIF($D$2:D3665, D3666), INDEX($A$2:$D$100000, MATCH(D3666, $D$2:D3665,0),1), FALSE), FALSE)</f>
        <v>0</v>
      </c>
      <c r="F3666" s="1" t="b">
        <f>IF(G3666&lt;&gt;"", IF(COUNTIF($G$2:G3665, G3666), INDEX($A$2:$G$100000, MATCH(G3666, $G$2:G3665,0),1), FALSE), FALSE)</f>
        <v>0</v>
      </c>
      <c r="G3666" s="1">
        <v>3813</v>
      </c>
      <c r="H3666" s="1" t="s">
        <v>3774</v>
      </c>
    </row>
    <row r="3667" spans="1:8" x14ac:dyDescent="0.2">
      <c r="A3667" s="1">
        <v>3673</v>
      </c>
      <c r="B3667" s="1" t="str">
        <f t="shared" si="57"/>
        <v>Village of Freeburg - (IL)</v>
      </c>
      <c r="C3667" s="1" t="b">
        <f>IF(D3667&lt;&gt;"",IF(COUNTIF($D$2:D3666, D3667), INDEX($A$2:$D$100000, MATCH(D3667, $D$2:D3666,0),1), FALSE), FALSE)</f>
        <v>0</v>
      </c>
      <c r="F3667" s="1" t="b">
        <f>IF(G3667&lt;&gt;"", IF(COUNTIF($G$2:G3666, G3667), INDEX($A$2:$G$100000, MATCH(G3667, $G$2:G3666,0),1), FALSE), FALSE)</f>
        <v>0</v>
      </c>
      <c r="G3667" s="1">
        <v>6764</v>
      </c>
      <c r="H3667" s="1" t="s">
        <v>3775</v>
      </c>
    </row>
    <row r="3668" spans="1:8" x14ac:dyDescent="0.2">
      <c r="A3668" s="1">
        <v>3674</v>
      </c>
      <c r="B3668" s="1" t="str">
        <f t="shared" si="57"/>
        <v>Village of Freeport - (NY)</v>
      </c>
      <c r="C3668" s="1" t="b">
        <f>IF(D3668&lt;&gt;"",IF(COUNTIF($D$2:D3667, D3668), INDEX($A$2:$D$100000, MATCH(D3668, $D$2:D3667,0),1), FALSE), FALSE)</f>
        <v>0</v>
      </c>
      <c r="F3668" s="1" t="b">
        <f>IF(G3668&lt;&gt;"", IF(COUNTIF($G$2:G3667, G3668), INDEX($A$2:$G$100000, MATCH(G3668, $G$2:G3667,0),1), FALSE), FALSE)</f>
        <v>0</v>
      </c>
      <c r="G3668" s="1">
        <v>6775</v>
      </c>
      <c r="H3668" s="1" t="s">
        <v>3776</v>
      </c>
    </row>
    <row r="3669" spans="1:8" x14ac:dyDescent="0.2">
      <c r="A3669" s="1">
        <v>3675</v>
      </c>
      <c r="B3669" s="1" t="str">
        <f t="shared" si="57"/>
        <v>Village of Genoa - (OH)</v>
      </c>
      <c r="C3669" s="1" t="b">
        <f>IF(D3669&lt;&gt;"",IF(COUNTIF($D$2:D3668, D3669), INDEX($A$2:$D$100000, MATCH(D3669, $D$2:D3668,0),1), FALSE), FALSE)</f>
        <v>0</v>
      </c>
      <c r="F3669" s="1" t="b">
        <f>IF(G3669&lt;&gt;"", IF(COUNTIF($G$2:G3668, G3669), INDEX($A$2:$G$100000, MATCH(G3669, $G$2:G3668,0),1), FALSE), FALSE)</f>
        <v>0</v>
      </c>
      <c r="G3669" s="1">
        <v>7100</v>
      </c>
      <c r="H3669" s="1" t="s">
        <v>3777</v>
      </c>
    </row>
    <row r="3670" spans="1:8" x14ac:dyDescent="0.2">
      <c r="A3670" s="1">
        <v>3676</v>
      </c>
      <c r="B3670" s="1" t="str">
        <f t="shared" si="57"/>
        <v>Village of Greenport - (NY)</v>
      </c>
      <c r="C3670" s="1" t="b">
        <f>IF(D3670&lt;&gt;"",IF(COUNTIF($D$2:D3669, D3670), INDEX($A$2:$D$100000, MATCH(D3670, $D$2:D3669,0),1), FALSE), FALSE)</f>
        <v>0</v>
      </c>
      <c r="F3670" s="1" t="b">
        <f>IF(G3670&lt;&gt;"", IF(COUNTIF($G$2:G3669, G3670), INDEX($A$2:$G$100000, MATCH(G3670, $G$2:G3669,0),1), FALSE), FALSE)</f>
        <v>0</v>
      </c>
      <c r="G3670" s="1">
        <v>7630</v>
      </c>
      <c r="H3670" s="1" t="s">
        <v>3778</v>
      </c>
    </row>
    <row r="3671" spans="1:8" x14ac:dyDescent="0.2">
      <c r="A3671" s="1">
        <v>3677</v>
      </c>
      <c r="B3671" s="1" t="str">
        <f t="shared" si="57"/>
        <v>Village of Lyndonville - (VT)</v>
      </c>
      <c r="C3671" s="1" t="b">
        <f>IF(D3671&lt;&gt;"",IF(COUNTIF($D$2:D3670, D3671), INDEX($A$2:$D$100000, MATCH(D3671, $D$2:D3670,0),1), FALSE), FALSE)</f>
        <v>0</v>
      </c>
      <c r="F3671" s="1" t="b">
        <f>IF(G3671&lt;&gt;"", IF(COUNTIF($G$2:G3670, G3671), INDEX($A$2:$G$100000, MATCH(G3671, $G$2:G3670,0),1), FALSE), FALSE)</f>
        <v>0</v>
      </c>
      <c r="G3671" s="1">
        <v>11359</v>
      </c>
      <c r="H3671" s="1" t="s">
        <v>3779</v>
      </c>
    </row>
    <row r="3672" spans="1:8" x14ac:dyDescent="0.2">
      <c r="A3672" s="1">
        <v>3678</v>
      </c>
      <c r="B3672" s="1" t="str">
        <f t="shared" si="57"/>
        <v>Village of Oxford - (NE)</v>
      </c>
      <c r="C3672" s="1" t="b">
        <f>IF(D3672&lt;&gt;"",IF(COUNTIF($D$2:D3671, D3672), INDEX($A$2:$D$100000, MATCH(D3672, $D$2:D3671,0),1), FALSE), FALSE)</f>
        <v>0</v>
      </c>
      <c r="F3672" s="1" t="b">
        <f>IF(G3672&lt;&gt;"", IF(COUNTIF($G$2:G3671, G3672), INDEX($A$2:$G$100000, MATCH(G3672, $G$2:G3671,0),1), FALSE), FALSE)</f>
        <v>0</v>
      </c>
      <c r="G3672" s="1">
        <v>14277</v>
      </c>
      <c r="H3672" s="1" t="s">
        <v>3780</v>
      </c>
    </row>
    <row r="3673" spans="1:8" x14ac:dyDescent="0.2">
      <c r="A3673" s="1">
        <v>3679</v>
      </c>
      <c r="B3673" s="1" t="str">
        <f t="shared" si="57"/>
        <v>Village of Rantoul - (IL)</v>
      </c>
      <c r="C3673" s="1" t="b">
        <f>IF(D3673&lt;&gt;"",IF(COUNTIF($D$2:D3672, D3673), INDEX($A$2:$D$100000, MATCH(D3673, $D$2:D3672,0),1), FALSE), FALSE)</f>
        <v>0</v>
      </c>
      <c r="F3673" s="1" t="b">
        <f>IF(G3673&lt;&gt;"", IF(COUNTIF($G$2:G3672, G3673), INDEX($A$2:$G$100000, MATCH(G3673, $G$2:G3672,0),1), FALSE), FALSE)</f>
        <v>0</v>
      </c>
      <c r="G3673" s="1">
        <v>15686</v>
      </c>
      <c r="H3673" s="1" t="s">
        <v>3781</v>
      </c>
    </row>
    <row r="3674" spans="1:8" x14ac:dyDescent="0.2">
      <c r="A3674" s="1">
        <v>3680</v>
      </c>
      <c r="B3674" s="1" t="str">
        <f t="shared" si="57"/>
        <v>Village of Rockville Centre - (NY)</v>
      </c>
      <c r="C3674" s="1" t="b">
        <f>IF(D3674&lt;&gt;"",IF(COUNTIF($D$2:D3673, D3674), INDEX($A$2:$D$100000, MATCH(D3674, $D$2:D3673,0),1), FALSE), FALSE)</f>
        <v>0</v>
      </c>
      <c r="F3674" s="1" t="b">
        <f>IF(G3674&lt;&gt;"", IF(COUNTIF($G$2:G3673, G3674), INDEX($A$2:$G$100000, MATCH(G3674, $G$2:G3673,0),1), FALSE), FALSE)</f>
        <v>0</v>
      </c>
      <c r="G3674" s="1">
        <v>16217</v>
      </c>
      <c r="H3674" s="1" t="s">
        <v>3782</v>
      </c>
    </row>
    <row r="3675" spans="1:8" x14ac:dyDescent="0.2">
      <c r="A3675" s="1">
        <v>3681</v>
      </c>
      <c r="B3675" s="1" t="str">
        <f t="shared" si="57"/>
        <v>Village of Spalding - (NE)</v>
      </c>
      <c r="C3675" s="1" t="b">
        <f>IF(D3675&lt;&gt;"",IF(COUNTIF($D$2:D3674, D3675), INDEX($A$2:$D$100000, MATCH(D3675, $D$2:D3674,0),1), FALSE), FALSE)</f>
        <v>0</v>
      </c>
      <c r="F3675" s="1" t="b">
        <f>IF(G3675&lt;&gt;"", IF(COUNTIF($G$2:G3674, G3675), INDEX($A$2:$G$100000, MATCH(G3675, $G$2:G3674,0),1), FALSE), FALSE)</f>
        <v>0</v>
      </c>
      <c r="G3675" s="1">
        <v>17727</v>
      </c>
      <c r="H3675" s="1" t="s">
        <v>3783</v>
      </c>
    </row>
    <row r="3676" spans="1:8" x14ac:dyDescent="0.2">
      <c r="A3676" s="1">
        <v>3682</v>
      </c>
      <c r="B3676" s="1" t="str">
        <f t="shared" si="57"/>
        <v>Village of Swanton - (VT)</v>
      </c>
      <c r="C3676" s="1" t="b">
        <f>IF(D3676&lt;&gt;"",IF(COUNTIF($D$2:D3675, D3676), INDEX($A$2:$D$100000, MATCH(D3676, $D$2:D3675,0),1), FALSE), FALSE)</f>
        <v>0</v>
      </c>
      <c r="F3676" s="1" t="b">
        <f>IF(G3676&lt;&gt;"", IF(COUNTIF($G$2:G3675, G3676), INDEX($A$2:$G$100000, MATCH(G3676, $G$2:G3675,0),1), FALSE), FALSE)</f>
        <v>0</v>
      </c>
      <c r="G3676" s="1">
        <v>18371</v>
      </c>
      <c r="H3676" s="1" t="s">
        <v>3784</v>
      </c>
    </row>
    <row r="3677" spans="1:8" x14ac:dyDescent="0.2">
      <c r="A3677" s="1">
        <v>3683</v>
      </c>
      <c r="B3677" s="1" t="str">
        <f t="shared" si="57"/>
        <v>Village of Viola - (WI)</v>
      </c>
      <c r="C3677" s="1" t="b">
        <f>IF(D3677&lt;&gt;"",IF(COUNTIF($D$2:D3676, D3677), INDEX($A$2:$D$100000, MATCH(D3677, $D$2:D3676,0),1), FALSE), FALSE)</f>
        <v>0</v>
      </c>
      <c r="F3677" s="1" t="b">
        <f>IF(G3677&lt;&gt;"", IF(COUNTIF($G$2:G3676, G3677), INDEX($A$2:$G$100000, MATCH(G3677, $G$2:G3676,0),1), FALSE), FALSE)</f>
        <v>0</v>
      </c>
      <c r="G3677" s="1">
        <v>19867</v>
      </c>
      <c r="H3677" s="1" t="s">
        <v>3785</v>
      </c>
    </row>
    <row r="3678" spans="1:8" x14ac:dyDescent="0.2">
      <c r="A3678" s="1">
        <v>3684</v>
      </c>
      <c r="B3678" s="1" t="str">
        <f t="shared" si="57"/>
        <v>Village of Winnetka - (IL)</v>
      </c>
      <c r="C3678" s="1" t="b">
        <f>IF(D3678&lt;&gt;"",IF(COUNTIF($D$2:D3677, D3678), INDEX($A$2:$D$100000, MATCH(D3678, $D$2:D3677,0),1), FALSE), FALSE)</f>
        <v>0</v>
      </c>
      <c r="F3678" s="1" t="b">
        <f>IF(G3678&lt;&gt;"", IF(COUNTIF($G$2:G3677, G3678), INDEX($A$2:$G$100000, MATCH(G3678, $G$2:G3677,0),1), FALSE), FALSE)</f>
        <v>0</v>
      </c>
      <c r="G3678" s="1">
        <v>20824</v>
      </c>
      <c r="H3678" s="1" t="s">
        <v>3786</v>
      </c>
    </row>
    <row r="3679" spans="1:8" x14ac:dyDescent="0.2">
      <c r="A3679" s="1">
        <v>3685</v>
      </c>
      <c r="B3679" s="1" t="str">
        <f t="shared" si="57"/>
        <v>Virginia Polytechnic Inst and State Unv</v>
      </c>
      <c r="C3679" s="1" t="b">
        <f>IF(D3679&lt;&gt;"",IF(COUNTIF($D$2:D3678, D3679), INDEX($A$2:$D$100000, MATCH(D3679, $D$2:D3678,0),1), FALSE), FALSE)</f>
        <v>0</v>
      </c>
      <c r="F3679" s="1" t="b">
        <f>IF(G3679&lt;&gt;"", IF(COUNTIF($G$2:G3678, G3679), INDEX($A$2:$G$100000, MATCH(G3679, $G$2:G3678,0),1), FALSE), FALSE)</f>
        <v>0</v>
      </c>
      <c r="G3679" s="1">
        <v>55988</v>
      </c>
      <c r="H3679" s="1" t="s">
        <v>3787</v>
      </c>
    </row>
    <row r="3680" spans="1:8" x14ac:dyDescent="0.2">
      <c r="A3680" s="1">
        <v>3686</v>
      </c>
      <c r="B3680" s="1" t="str">
        <f t="shared" si="57"/>
        <v>W&amp;T Offshore Inc</v>
      </c>
      <c r="C3680" s="1" t="b">
        <f>IF(D3680&lt;&gt;"",IF(COUNTIF($D$2:D3679, D3680), INDEX($A$2:$D$100000, MATCH(D3680, $D$2:D3679,0),1), FALSE), FALSE)</f>
        <v>0</v>
      </c>
      <c r="F3680" s="1" t="b">
        <f>IF(G3680&lt;&gt;"", IF(COUNTIF($G$2:G3679, G3680), INDEX($A$2:$G$100000, MATCH(G3680, $G$2:G3679,0),1), FALSE), FALSE)</f>
        <v>0</v>
      </c>
      <c r="G3680" s="1">
        <v>57139</v>
      </c>
      <c r="H3680" s="1" t="s">
        <v>3788</v>
      </c>
    </row>
    <row r="3681" spans="1:8" x14ac:dyDescent="0.2">
      <c r="A3681" s="1">
        <v>3687</v>
      </c>
      <c r="B3681" s="1" t="str">
        <f t="shared" si="57"/>
        <v>Waco Farm LLC</v>
      </c>
      <c r="C3681" s="1" t="b">
        <f>IF(D3681&lt;&gt;"",IF(COUNTIF($D$2:D3680, D3681), INDEX($A$2:$D$100000, MATCH(D3681, $D$2:D3680,0),1), FALSE), FALSE)</f>
        <v>0</v>
      </c>
      <c r="F3681" s="1" t="b">
        <f>IF(G3681&lt;&gt;"", IF(COUNTIF($G$2:G3680, G3681), INDEX($A$2:$G$100000, MATCH(G3681, $G$2:G3680,0),1), FALSE), FALSE)</f>
        <v>0</v>
      </c>
      <c r="G3681" s="1">
        <v>58735</v>
      </c>
      <c r="H3681" s="1" t="s">
        <v>3789</v>
      </c>
    </row>
    <row r="3682" spans="1:8" x14ac:dyDescent="0.2">
      <c r="A3682" s="1">
        <v>3688</v>
      </c>
      <c r="B3682" s="1" t="str">
        <f t="shared" si="57"/>
        <v>Wadham Energy Ltd Partners</v>
      </c>
      <c r="C3682" s="1" t="b">
        <f>IF(D3682&lt;&gt;"",IF(COUNTIF($D$2:D3681, D3682), INDEX($A$2:$D$100000, MATCH(D3682, $D$2:D3681,0),1), FALSE), FALSE)</f>
        <v>0</v>
      </c>
      <c r="F3682" s="1" t="b">
        <f>IF(G3682&lt;&gt;"", IF(COUNTIF($G$2:G3681, G3682), INDEX($A$2:$G$100000, MATCH(G3682, $G$2:G3681,0),1), FALSE), FALSE)</f>
        <v>0</v>
      </c>
      <c r="G3682" s="1">
        <v>19946</v>
      </c>
      <c r="H3682" s="1" t="s">
        <v>3790</v>
      </c>
    </row>
    <row r="3683" spans="1:8" x14ac:dyDescent="0.2">
      <c r="A3683" s="1">
        <v>3689</v>
      </c>
      <c r="B3683" s="1" t="str">
        <f t="shared" si="57"/>
        <v>Wagstaff Farm LLC</v>
      </c>
      <c r="C3683" s="1" t="b">
        <f>IF(D3683&lt;&gt;"",IF(COUNTIF($D$2:D3682, D3683), INDEX($A$2:$D$100000, MATCH(D3683, $D$2:D3682,0),1), FALSE), FALSE)</f>
        <v>0</v>
      </c>
      <c r="F3683" s="1" t="b">
        <f>IF(G3683&lt;&gt;"", IF(COUNTIF($G$2:G3682, G3683), INDEX($A$2:$G$100000, MATCH(G3683, $G$2:G3682,0),1), FALSE), FALSE)</f>
        <v>0</v>
      </c>
      <c r="G3683" s="1">
        <v>58736</v>
      </c>
      <c r="H3683" s="1" t="s">
        <v>3791</v>
      </c>
    </row>
    <row r="3684" spans="1:8" x14ac:dyDescent="0.2">
      <c r="A3684" s="1">
        <v>3690</v>
      </c>
      <c r="B3684" s="1" t="str">
        <f t="shared" si="57"/>
        <v>Wailuku Holding Company LLC</v>
      </c>
      <c r="C3684" s="1" t="b">
        <f>IF(D3684&lt;&gt;"",IF(COUNTIF($D$2:D3683, D3684), INDEX($A$2:$D$100000, MATCH(D3684, $D$2:D3683,0),1), FALSE), FALSE)</f>
        <v>0</v>
      </c>
      <c r="F3684" s="1" t="b">
        <f>IF(G3684&lt;&gt;"", IF(COUNTIF($G$2:G3683, G3684), INDEX($A$2:$G$100000, MATCH(G3684, $G$2:G3683,0),1), FALSE), FALSE)</f>
        <v>0</v>
      </c>
      <c r="G3684" s="1">
        <v>54809</v>
      </c>
      <c r="H3684" s="1" t="s">
        <v>3792</v>
      </c>
    </row>
    <row r="3685" spans="1:8" x14ac:dyDescent="0.2">
      <c r="A3685" s="1">
        <v>3691</v>
      </c>
      <c r="B3685" s="1" t="str">
        <f t="shared" si="57"/>
        <v>Walla Walla City of</v>
      </c>
      <c r="C3685" s="1" t="b">
        <f>IF(D3685&lt;&gt;"",IF(COUNTIF($D$2:D3684, D3685), INDEX($A$2:$D$100000, MATCH(D3685, $D$2:D3684,0),1), FALSE), FALSE)</f>
        <v>0</v>
      </c>
      <c r="F3685" s="1" t="b">
        <f>IF(G3685&lt;&gt;"", IF(COUNTIF($G$2:G3684, G3685), INDEX($A$2:$G$100000, MATCH(G3685, $G$2:G3684,0),1), FALSE), FALSE)</f>
        <v>0</v>
      </c>
      <c r="G3685" s="1">
        <v>20032</v>
      </c>
      <c r="H3685" s="1" t="s">
        <v>3793</v>
      </c>
    </row>
    <row r="3686" spans="1:8" x14ac:dyDescent="0.2">
      <c r="A3686" s="1">
        <v>3692</v>
      </c>
      <c r="B3686" s="1" t="str">
        <f t="shared" si="57"/>
        <v>Wallingford Energy LLC</v>
      </c>
      <c r="C3686" s="1" t="b">
        <f>IF(D3686&lt;&gt;"",IF(COUNTIF($D$2:D3685, D3686), INDEX($A$2:$D$100000, MATCH(D3686, $D$2:D3685,0),1), FALSE), FALSE)</f>
        <v>0</v>
      </c>
      <c r="F3686" s="1" t="b">
        <f>IF(G3686&lt;&gt;"", IF(COUNTIF($G$2:G3685, G3686), INDEX($A$2:$G$100000, MATCH(G3686, $G$2:G3685,0),1), FALSE), FALSE)</f>
        <v>0</v>
      </c>
      <c r="G3686" s="1">
        <v>56927</v>
      </c>
      <c r="H3686" s="1" t="s">
        <v>3794</v>
      </c>
    </row>
    <row r="3687" spans="1:8" x14ac:dyDescent="0.2">
      <c r="A3687" s="1">
        <v>3693</v>
      </c>
      <c r="B3687" s="1" t="str">
        <f t="shared" si="57"/>
        <v>Walpole Solar 2, LLC</v>
      </c>
      <c r="C3687" s="1" t="b">
        <f>IF(D3687&lt;&gt;"",IF(COUNTIF($D$2:D3686, D3687), INDEX($A$2:$D$100000, MATCH(D3687, $D$2:D3686,0),1), FALSE), FALSE)</f>
        <v>0</v>
      </c>
      <c r="F3687" s="1" t="b">
        <f>IF(G3687&lt;&gt;"", IF(COUNTIF($G$2:G3686, G3687), INDEX($A$2:$G$100000, MATCH(G3687, $G$2:G3686,0),1), FALSE), FALSE)</f>
        <v>0</v>
      </c>
      <c r="G3687" s="1">
        <v>58802</v>
      </c>
      <c r="H3687" s="1" t="s">
        <v>3795</v>
      </c>
    </row>
    <row r="3688" spans="1:8" x14ac:dyDescent="0.2">
      <c r="A3688" s="1">
        <v>3694</v>
      </c>
      <c r="B3688" s="1" t="str">
        <f t="shared" si="57"/>
        <v>Walter Coke</v>
      </c>
      <c r="C3688" s="1" t="b">
        <f>IF(D3688&lt;&gt;"",IF(COUNTIF($D$2:D3687, D3688), INDEX($A$2:$D$100000, MATCH(D3688, $D$2:D3687,0),1), FALSE), FALSE)</f>
        <v>0</v>
      </c>
      <c r="F3688" s="1" t="b">
        <f>IF(G3688&lt;&gt;"", IF(COUNTIF($G$2:G3687, G3688), INDEX($A$2:$G$100000, MATCH(G3688, $G$2:G3687,0),1), FALSE), FALSE)</f>
        <v>0</v>
      </c>
      <c r="G3688" s="1">
        <v>17330</v>
      </c>
      <c r="H3688" s="1" t="s">
        <v>3796</v>
      </c>
    </row>
    <row r="3689" spans="1:8" x14ac:dyDescent="0.2">
      <c r="A3689" s="1">
        <v>3695</v>
      </c>
      <c r="B3689" s="1" t="str">
        <f t="shared" si="57"/>
        <v>Walters Solar (FLS 260)</v>
      </c>
      <c r="C3689" s="1" t="b">
        <f>IF(D3689&lt;&gt;"",IF(COUNTIF($D$2:D3688, D3689), INDEX($A$2:$D$100000, MATCH(D3689, $D$2:D3688,0),1), FALSE), FALSE)</f>
        <v>0</v>
      </c>
      <c r="F3689" s="1" t="b">
        <f>IF(G3689&lt;&gt;"", IF(COUNTIF($G$2:G3688, G3689), INDEX($A$2:$G$100000, MATCH(G3689, $G$2:G3688,0),1), FALSE), FALSE)</f>
        <v>0</v>
      </c>
      <c r="G3689" s="1">
        <v>59349</v>
      </c>
      <c r="H3689" s="1" t="s">
        <v>3797</v>
      </c>
    </row>
    <row r="3690" spans="1:8" x14ac:dyDescent="0.2">
      <c r="A3690" s="1">
        <v>3696</v>
      </c>
      <c r="B3690" s="1" t="str">
        <f t="shared" si="57"/>
        <v>Wapsie Valley Creamery</v>
      </c>
      <c r="C3690" s="1" t="b">
        <f>IF(D3690&lt;&gt;"",IF(COUNTIF($D$2:D3689, D3690), INDEX($A$2:$D$100000, MATCH(D3690, $D$2:D3689,0),1), FALSE), FALSE)</f>
        <v>0</v>
      </c>
      <c r="F3690" s="1" t="b">
        <f>IF(G3690&lt;&gt;"", IF(COUNTIF($G$2:G3689, G3690), INDEX($A$2:$G$100000, MATCH(G3690, $G$2:G3689,0),1), FALSE), FALSE)</f>
        <v>0</v>
      </c>
      <c r="G3690" s="1">
        <v>59156</v>
      </c>
      <c r="H3690" s="1" t="s">
        <v>3798</v>
      </c>
    </row>
    <row r="3691" spans="1:8" x14ac:dyDescent="0.2">
      <c r="A3691" s="1">
        <v>3697</v>
      </c>
      <c r="B3691" s="1" t="str">
        <f t="shared" si="57"/>
        <v>Warm Springs Forest Prod Indst</v>
      </c>
      <c r="C3691" s="1" t="b">
        <f>IF(D3691&lt;&gt;"",IF(COUNTIF($D$2:D3690, D3691), INDEX($A$2:$D$100000, MATCH(D3691, $D$2:D3690,0),1), FALSE), FALSE)</f>
        <v>0</v>
      </c>
      <c r="F3691" s="1" t="b">
        <f>IF(G3691&lt;&gt;"", IF(COUNTIF($G$2:G3690, G3691), INDEX($A$2:$G$100000, MATCH(G3691, $G$2:G3690,0),1), FALSE), FALSE)</f>
        <v>0</v>
      </c>
      <c r="G3691" s="1">
        <v>19984</v>
      </c>
      <c r="H3691" s="1" t="s">
        <v>3799</v>
      </c>
    </row>
    <row r="3692" spans="1:8" x14ac:dyDescent="0.2">
      <c r="A3692" s="1">
        <v>3698</v>
      </c>
      <c r="B3692" s="1" t="str">
        <f t="shared" si="57"/>
        <v>Warm Springs Power Enterprises</v>
      </c>
      <c r="C3692" s="1" t="b">
        <f>IF(D3692&lt;&gt;"",IF(COUNTIF($D$2:D3691, D3692), INDEX($A$2:$D$100000, MATCH(D3692, $D$2:D3691,0),1), FALSE), FALSE)</f>
        <v>0</v>
      </c>
      <c r="F3692" s="1" t="b">
        <f>IF(G3692&lt;&gt;"", IF(COUNTIF($G$2:G3691, G3692), INDEX($A$2:$G$100000, MATCH(G3692, $G$2:G3691,0),1), FALSE), FALSE)</f>
        <v>0</v>
      </c>
      <c r="G3692" s="1">
        <v>20100</v>
      </c>
      <c r="H3692" s="1" t="s">
        <v>3800</v>
      </c>
    </row>
    <row r="3693" spans="1:8" x14ac:dyDescent="0.2">
      <c r="A3693" s="1">
        <v>3699</v>
      </c>
      <c r="B3693" s="1" t="str">
        <f t="shared" si="57"/>
        <v>Warrenton Farm LLC</v>
      </c>
      <c r="C3693" s="1" t="b">
        <f>IF(D3693&lt;&gt;"",IF(COUNTIF($D$2:D3692, D3693), INDEX($A$2:$D$100000, MATCH(D3693, $D$2:D3692,0),1), FALSE), FALSE)</f>
        <v>0</v>
      </c>
      <c r="F3693" s="1" t="b">
        <f>IF(G3693&lt;&gt;"", IF(COUNTIF($G$2:G3692, G3693), INDEX($A$2:$G$100000, MATCH(G3693, $G$2:G3692,0),1), FALSE), FALSE)</f>
        <v>0</v>
      </c>
      <c r="G3693" s="1">
        <v>58280</v>
      </c>
      <c r="H3693" s="1" t="s">
        <v>3801</v>
      </c>
    </row>
    <row r="3694" spans="1:8" x14ac:dyDescent="0.2">
      <c r="A3694" s="1">
        <v>3700</v>
      </c>
      <c r="B3694" s="1" t="str">
        <f t="shared" si="57"/>
        <v>Wasatch Integrated Waste Management</v>
      </c>
      <c r="C3694" s="1" t="b">
        <f>IF(D3694&lt;&gt;"",IF(COUNTIF($D$2:D3693, D3694), INDEX($A$2:$D$100000, MATCH(D3694, $D$2:D3693,0),1), FALSE), FALSE)</f>
        <v>0</v>
      </c>
      <c r="F3694" s="1" t="b">
        <f>IF(G3694&lt;&gt;"", IF(COUNTIF($G$2:G3693, G3694), INDEX($A$2:$G$100000, MATCH(G3694, $G$2:G3693,0),1), FALSE), FALSE)</f>
        <v>0</v>
      </c>
      <c r="G3694" s="1">
        <v>29849</v>
      </c>
      <c r="H3694" s="1" t="s">
        <v>3802</v>
      </c>
    </row>
    <row r="3695" spans="1:8" x14ac:dyDescent="0.2">
      <c r="A3695" s="1">
        <v>3701</v>
      </c>
      <c r="B3695" s="1" t="str">
        <f t="shared" si="57"/>
        <v>Wasatch View Solar LLC</v>
      </c>
      <c r="C3695" s="1" t="b">
        <f>IF(D3695&lt;&gt;"",IF(COUNTIF($D$2:D3694, D3695), INDEX($A$2:$D$100000, MATCH(D3695, $D$2:D3694,0),1), FALSE), FALSE)</f>
        <v>0</v>
      </c>
      <c r="F3695" s="1" t="b">
        <f>IF(G3695&lt;&gt;"", IF(COUNTIF($G$2:G3694, G3695), INDEX($A$2:$G$100000, MATCH(G3695, $G$2:G3694,0),1), FALSE), FALSE)</f>
        <v>0</v>
      </c>
      <c r="G3695" s="1">
        <v>57383</v>
      </c>
      <c r="H3695" s="1" t="s">
        <v>3803</v>
      </c>
    </row>
    <row r="3696" spans="1:8" x14ac:dyDescent="0.2">
      <c r="A3696" s="1">
        <v>3702</v>
      </c>
      <c r="B3696" s="1" t="str">
        <f t="shared" si="57"/>
        <v>Washington Airport Solar, LLC</v>
      </c>
      <c r="C3696" s="1" t="b">
        <f>IF(D3696&lt;&gt;"",IF(COUNTIF($D$2:D3695, D3696), INDEX($A$2:$D$100000, MATCH(D3696, $D$2:D3695,0),1), FALSE), FALSE)</f>
        <v>0</v>
      </c>
      <c r="F3696" s="1" t="b">
        <f>IF(G3696&lt;&gt;"", IF(COUNTIF($G$2:G3695, G3696), INDEX($A$2:$G$100000, MATCH(G3696, $G$2:G3695,0),1), FALSE), FALSE)</f>
        <v>0</v>
      </c>
      <c r="G3696" s="1">
        <v>58714</v>
      </c>
      <c r="H3696" s="1" t="s">
        <v>3804</v>
      </c>
    </row>
    <row r="3697" spans="1:8" x14ac:dyDescent="0.2">
      <c r="A3697" s="1">
        <v>3703</v>
      </c>
      <c r="B3697" s="1" t="str">
        <f t="shared" si="57"/>
        <v>Washington Cnty Wtr Consv Dist</v>
      </c>
      <c r="C3697" s="1" t="b">
        <f>IF(D3697&lt;&gt;"",IF(COUNTIF($D$2:D3696, D3697), INDEX($A$2:$D$100000, MATCH(D3697, $D$2:D3696,0),1), FALSE), FALSE)</f>
        <v>0</v>
      </c>
      <c r="F3697" s="1" t="b">
        <f>IF(G3697&lt;&gt;"", IF(COUNTIF($G$2:G3696, G3697), INDEX($A$2:$G$100000, MATCH(G3697, $G$2:G3696,0),1), FALSE), FALSE)</f>
        <v>0</v>
      </c>
      <c r="G3697" s="1">
        <v>31613</v>
      </c>
      <c r="H3697" s="1" t="s">
        <v>3805</v>
      </c>
    </row>
    <row r="3698" spans="1:8" x14ac:dyDescent="0.2">
      <c r="A3698" s="1">
        <v>3704</v>
      </c>
      <c r="B3698" s="1" t="str">
        <f t="shared" si="57"/>
        <v>Washington Island El Coop, Inc</v>
      </c>
      <c r="C3698" s="1" t="b">
        <f>IF(D3698&lt;&gt;"",IF(COUNTIF($D$2:D3697, D3698), INDEX($A$2:$D$100000, MATCH(D3698, $D$2:D3697,0),1), FALSE), FALSE)</f>
        <v>0</v>
      </c>
      <c r="F3698" s="1" t="b">
        <f>IF(G3698&lt;&gt;"", IF(COUNTIF($G$2:G3697, G3698), INDEX($A$2:$G$100000, MATCH(G3698, $G$2:G3697,0),1), FALSE), FALSE)</f>
        <v>0</v>
      </c>
      <c r="G3698" s="1">
        <v>20153</v>
      </c>
      <c r="H3698" s="1" t="s">
        <v>3806</v>
      </c>
    </row>
    <row r="3699" spans="1:8" x14ac:dyDescent="0.2">
      <c r="A3699" s="1">
        <v>3705</v>
      </c>
      <c r="B3699" s="1" t="str">
        <f t="shared" si="57"/>
        <v>Washington Millfield Solar, LLC</v>
      </c>
      <c r="C3699" s="1" t="b">
        <f>IF(D3699&lt;&gt;"",IF(COUNTIF($D$2:D3698, D3699), INDEX($A$2:$D$100000, MATCH(D3699, $D$2:D3698,0),1), FALSE), FALSE)</f>
        <v>0</v>
      </c>
      <c r="F3699" s="1" t="b">
        <f>IF(G3699&lt;&gt;"", IF(COUNTIF($G$2:G3698, G3699), INDEX($A$2:$G$100000, MATCH(G3699, $G$2:G3698,0),1), FALSE), FALSE)</f>
        <v>0</v>
      </c>
      <c r="G3699" s="1">
        <v>58715</v>
      </c>
      <c r="H3699" s="1" t="s">
        <v>3807</v>
      </c>
    </row>
    <row r="3700" spans="1:8" x14ac:dyDescent="0.2">
      <c r="A3700" s="1">
        <v>3706</v>
      </c>
      <c r="B3700" s="1" t="str">
        <f t="shared" si="57"/>
        <v>Washington State University</v>
      </c>
      <c r="C3700" s="1" t="b">
        <f>IF(D3700&lt;&gt;"",IF(COUNTIF($D$2:D3699, D3700), INDEX($A$2:$D$100000, MATCH(D3700, $D$2:D3699,0),1), FALSE), FALSE)</f>
        <v>0</v>
      </c>
      <c r="F3700" s="1" t="b">
        <f>IF(G3700&lt;&gt;"", IF(COUNTIF($G$2:G3699, G3700), INDEX($A$2:$G$100000, MATCH(G3700, $G$2:G3699,0),1), FALSE), FALSE)</f>
        <v>0</v>
      </c>
      <c r="G3700" s="1">
        <v>22040</v>
      </c>
      <c r="H3700" s="1" t="s">
        <v>3808</v>
      </c>
    </row>
    <row r="3701" spans="1:8" x14ac:dyDescent="0.2">
      <c r="A3701" s="1">
        <v>3707</v>
      </c>
      <c r="B3701" s="1" t="str">
        <f t="shared" si="57"/>
        <v>Washington White Post Solar LLC</v>
      </c>
      <c r="C3701" s="1" t="b">
        <f>IF(D3701&lt;&gt;"",IF(COUNTIF($D$2:D3700, D3701), INDEX($A$2:$D$100000, MATCH(D3701, $D$2:D3700,0),1), FALSE), FALSE)</f>
        <v>0</v>
      </c>
      <c r="F3701" s="1" t="b">
        <f>IF(G3701&lt;&gt;"", IF(COUNTIF($G$2:G3700, G3701), INDEX($A$2:$G$100000, MATCH(G3701, $G$2:G3700,0),1), FALSE), FALSE)</f>
        <v>0</v>
      </c>
      <c r="G3701" s="1">
        <v>58088</v>
      </c>
      <c r="H3701" s="1" t="s">
        <v>3809</v>
      </c>
    </row>
    <row r="3702" spans="1:8" x14ac:dyDescent="0.2">
      <c r="A3702" s="1">
        <v>3708</v>
      </c>
      <c r="B3702" s="1" t="str">
        <f t="shared" si="57"/>
        <v>Waste Energy Services Inc</v>
      </c>
      <c r="C3702" s="1" t="b">
        <f>IF(D3702&lt;&gt;"",IF(COUNTIF($D$2:D3701, D3702), INDEX($A$2:$D$100000, MATCH(D3702, $D$2:D3701,0),1), FALSE), FALSE)</f>
        <v>0</v>
      </c>
      <c r="F3702" s="1" t="b">
        <f>IF(G3702&lt;&gt;"", IF(COUNTIF($G$2:G3701, G3702), INDEX($A$2:$G$100000, MATCH(G3702, $G$2:G3701,0),1), FALSE), FALSE)</f>
        <v>0</v>
      </c>
      <c r="G3702" s="1">
        <v>5677</v>
      </c>
      <c r="H3702" s="1" t="s">
        <v>3810</v>
      </c>
    </row>
    <row r="3703" spans="1:8" x14ac:dyDescent="0.2">
      <c r="A3703" s="1">
        <v>3709</v>
      </c>
      <c r="B3703" s="1" t="str">
        <f t="shared" si="57"/>
        <v>Waste Management Energy Solutions Inc</v>
      </c>
      <c r="C3703" s="1" t="b">
        <f>IF(D3703&lt;&gt;"",IF(COUNTIF($D$2:D3702, D3703), INDEX($A$2:$D$100000, MATCH(D3703, $D$2:D3702,0),1), FALSE), FALSE)</f>
        <v>0</v>
      </c>
      <c r="F3703" s="1" t="b">
        <f>IF(G3703&lt;&gt;"", IF(COUNTIF($G$2:G3702, G3703), INDEX($A$2:$G$100000, MATCH(G3703, $G$2:G3702,0),1), FALSE), FALSE)</f>
        <v>0</v>
      </c>
      <c r="G3703" s="1">
        <v>55733</v>
      </c>
      <c r="H3703" s="1" t="s">
        <v>3811</v>
      </c>
    </row>
    <row r="3704" spans="1:8" x14ac:dyDescent="0.2">
      <c r="A3704" s="1">
        <v>3710</v>
      </c>
      <c r="B3704" s="1" t="str">
        <f t="shared" si="57"/>
        <v>Waste Management Inc</v>
      </c>
      <c r="C3704" s="1" t="b">
        <f>IF(D3704&lt;&gt;"",IF(COUNTIF($D$2:D3703, D3704), INDEX($A$2:$D$100000, MATCH(D3704, $D$2:D3703,0),1), FALSE), FALSE)</f>
        <v>0</v>
      </c>
      <c r="F3704" s="1" t="b">
        <f>IF(G3704&lt;&gt;"", IF(COUNTIF($G$2:G3703, G3704), INDEX($A$2:$G$100000, MATCH(G3704, $G$2:G3703,0),1), FALSE), FALSE)</f>
        <v>0</v>
      </c>
      <c r="G3704" s="1">
        <v>20183</v>
      </c>
      <c r="H3704" s="1" t="s">
        <v>3812</v>
      </c>
    </row>
    <row r="3705" spans="1:8" x14ac:dyDescent="0.2">
      <c r="A3705" s="1">
        <v>3711</v>
      </c>
      <c r="B3705" s="1" t="str">
        <f t="shared" si="57"/>
        <v>Watchtower Bible &amp; Tract Soc-NY</v>
      </c>
      <c r="C3705" s="1" t="b">
        <f>IF(D3705&lt;&gt;"",IF(COUNTIF($D$2:D3704, D3705), INDEX($A$2:$D$100000, MATCH(D3705, $D$2:D3704,0),1), FALSE), FALSE)</f>
        <v>0</v>
      </c>
      <c r="F3705" s="1" t="b">
        <f>IF(G3705&lt;&gt;"", IF(COUNTIF($G$2:G3704, G3705), INDEX($A$2:$G$100000, MATCH(G3705, $G$2:G3704,0),1), FALSE), FALSE)</f>
        <v>0</v>
      </c>
      <c r="G3705" s="1">
        <v>20238</v>
      </c>
      <c r="H3705" s="1" t="s">
        <v>3813</v>
      </c>
    </row>
    <row r="3706" spans="1:8" x14ac:dyDescent="0.2">
      <c r="A3706" s="1">
        <v>3712</v>
      </c>
      <c r="B3706" s="1" t="str">
        <f t="shared" si="57"/>
        <v>Waterside Power, LLC</v>
      </c>
      <c r="C3706" s="1" t="b">
        <f>IF(D3706&lt;&gt;"",IF(COUNTIF($D$2:D3705, D3706), INDEX($A$2:$D$100000, MATCH(D3706, $D$2:D3705,0),1), FALSE), FALSE)</f>
        <v>0</v>
      </c>
      <c r="F3706" s="1" t="b">
        <f>IF(G3706&lt;&gt;"", IF(COUNTIF($G$2:G3705, G3706), INDEX($A$2:$G$100000, MATCH(G3706, $G$2:G3705,0),1), FALSE), FALSE)</f>
        <v>0</v>
      </c>
      <c r="G3706" s="1">
        <v>49840</v>
      </c>
      <c r="H3706" s="1" t="s">
        <v>3814</v>
      </c>
    </row>
    <row r="3707" spans="1:8" x14ac:dyDescent="0.2">
      <c r="A3707" s="1">
        <v>3713</v>
      </c>
      <c r="B3707" s="1" t="str">
        <f t="shared" si="57"/>
        <v>Watervliet City of</v>
      </c>
      <c r="C3707" s="1" t="b">
        <f>IF(D3707&lt;&gt;"",IF(COUNTIF($D$2:D3706, D3707), INDEX($A$2:$D$100000, MATCH(D3707, $D$2:D3706,0),1), FALSE), FALSE)</f>
        <v>0</v>
      </c>
      <c r="F3707" s="1" t="b">
        <f>IF(G3707&lt;&gt;"", IF(COUNTIF($G$2:G3706, G3707), INDEX($A$2:$G$100000, MATCH(G3707, $G$2:G3706,0),1), FALSE), FALSE)</f>
        <v>0</v>
      </c>
      <c r="G3707" s="1">
        <v>20148</v>
      </c>
      <c r="H3707" s="1" t="s">
        <v>3815</v>
      </c>
    </row>
    <row r="3708" spans="1:8" x14ac:dyDescent="0.2">
      <c r="A3708" s="1">
        <v>3714</v>
      </c>
      <c r="B3708" s="1" t="str">
        <f t="shared" si="57"/>
        <v>Watkins Manufacturing Corporation</v>
      </c>
      <c r="C3708" s="1" t="b">
        <f>IF(D3708&lt;&gt;"",IF(COUNTIF($D$2:D3707, D3708), INDEX($A$2:$D$100000, MATCH(D3708, $D$2:D3707,0),1), FALSE), FALSE)</f>
        <v>0</v>
      </c>
      <c r="F3708" s="1" t="b">
        <f>IF(G3708&lt;&gt;"", IF(COUNTIF($G$2:G3707, G3708), INDEX($A$2:$G$100000, MATCH(G3708, $G$2:G3707,0),1), FALSE), FALSE)</f>
        <v>0</v>
      </c>
      <c r="G3708" s="1">
        <v>57034</v>
      </c>
      <c r="H3708" s="1" t="s">
        <v>3816</v>
      </c>
    </row>
    <row r="3709" spans="1:8" x14ac:dyDescent="0.2">
      <c r="A3709" s="1">
        <v>3715</v>
      </c>
      <c r="B3709" s="1" t="str">
        <f t="shared" si="57"/>
        <v>Watts Farm LLC</v>
      </c>
      <c r="C3709" s="1" t="b">
        <f>IF(D3709&lt;&gt;"",IF(COUNTIF($D$2:D3708, D3709), INDEX($A$2:$D$100000, MATCH(D3709, $D$2:D3708,0),1), FALSE), FALSE)</f>
        <v>0</v>
      </c>
      <c r="F3709" s="1" t="b">
        <f>IF(G3709&lt;&gt;"", IF(COUNTIF($G$2:G3708, G3709), INDEX($A$2:$G$100000, MATCH(G3709, $G$2:G3708,0),1), FALSE), FALSE)</f>
        <v>0</v>
      </c>
      <c r="G3709" s="1">
        <v>58285</v>
      </c>
      <c r="H3709" s="1" t="s">
        <v>3817</v>
      </c>
    </row>
    <row r="3710" spans="1:8" x14ac:dyDescent="0.2">
      <c r="A3710" s="1">
        <v>3716</v>
      </c>
      <c r="B3710" s="1" t="str">
        <f t="shared" si="57"/>
        <v>Wausau Paper Middletown</v>
      </c>
      <c r="C3710" s="1" t="b">
        <f>IF(D3710&lt;&gt;"",IF(COUNTIF($D$2:D3709, D3710), INDEX($A$2:$D$100000, MATCH(D3710, $D$2:D3709,0),1), FALSE), FALSE)</f>
        <v>0</v>
      </c>
      <c r="F3710" s="1" t="b">
        <f>IF(G3710&lt;&gt;"", IF(COUNTIF($G$2:G3709, G3710), INDEX($A$2:$G$100000, MATCH(G3710, $G$2:G3709,0),1), FALSE), FALSE)</f>
        <v>0</v>
      </c>
      <c r="G3710" s="1">
        <v>57317</v>
      </c>
      <c r="H3710" s="1" t="s">
        <v>3818</v>
      </c>
    </row>
    <row r="3711" spans="1:8" x14ac:dyDescent="0.2">
      <c r="A3711" s="1">
        <v>3717</v>
      </c>
      <c r="B3711" s="1" t="str">
        <f t="shared" si="57"/>
        <v>Waverly Municipal Elec Utility</v>
      </c>
      <c r="C3711" s="1" t="b">
        <f>IF(D3711&lt;&gt;"",IF(COUNTIF($D$2:D3710, D3711), INDEX($A$2:$D$100000, MATCH(D3711, $D$2:D3710,0),1), FALSE), FALSE)</f>
        <v>0</v>
      </c>
      <c r="F3711" s="1" t="b">
        <f>IF(G3711&lt;&gt;"", IF(COUNTIF($G$2:G3710, G3711), INDEX($A$2:$G$100000, MATCH(G3711, $G$2:G3710,0),1), FALSE), FALSE)</f>
        <v>0</v>
      </c>
      <c r="G3711" s="1">
        <v>20214</v>
      </c>
      <c r="H3711" s="1" t="s">
        <v>3819</v>
      </c>
    </row>
    <row r="3712" spans="1:8" x14ac:dyDescent="0.2">
      <c r="A3712" s="1">
        <v>3718</v>
      </c>
      <c r="B3712" s="1" t="str">
        <f t="shared" si="57"/>
        <v>Waymart Wind Farm</v>
      </c>
      <c r="C3712" s="1" t="b">
        <f>IF(D3712&lt;&gt;"",IF(COUNTIF($D$2:D3711, D3712), INDEX($A$2:$D$100000, MATCH(D3712, $D$2:D3711,0),1), FALSE), FALSE)</f>
        <v>0</v>
      </c>
      <c r="F3712" s="1" t="b">
        <f>IF(G3712&lt;&gt;"", IF(COUNTIF($G$2:G3711, G3712), INDEX($A$2:$G$100000, MATCH(G3712, $G$2:G3711,0),1), FALSE), FALSE)</f>
        <v>0</v>
      </c>
      <c r="G3712" s="1">
        <v>20208</v>
      </c>
      <c r="H3712" s="1" t="s">
        <v>3820</v>
      </c>
    </row>
    <row r="3713" spans="1:8" x14ac:dyDescent="0.2">
      <c r="A3713" s="1">
        <v>3719</v>
      </c>
      <c r="B3713" s="1" t="str">
        <f t="shared" si="57"/>
        <v>WC Landfill Energy LLC</v>
      </c>
      <c r="C3713" s="1" t="b">
        <f>IF(D3713&lt;&gt;"",IF(COUNTIF($D$2:D3712, D3713), INDEX($A$2:$D$100000, MATCH(D3713, $D$2:D3712,0),1), FALSE), FALSE)</f>
        <v>0</v>
      </c>
      <c r="F3713" s="1" t="b">
        <f>IF(G3713&lt;&gt;"", IF(COUNTIF($G$2:G3712, G3713), INDEX($A$2:$G$100000, MATCH(G3713, $G$2:G3712,0),1), FALSE), FALSE)</f>
        <v>0</v>
      </c>
      <c r="G3713" s="1">
        <v>57176</v>
      </c>
      <c r="H3713" s="1" t="s">
        <v>3821</v>
      </c>
    </row>
    <row r="3714" spans="1:8" x14ac:dyDescent="0.2">
      <c r="A3714" s="1">
        <v>3720</v>
      </c>
      <c r="B3714" s="1" t="str">
        <f t="shared" ref="B3714:B3777" si="58">IF(H3714="",E3714,H3714)</f>
        <v>WE 90 Technology Drive LLC</v>
      </c>
      <c r="C3714" s="1" t="b">
        <f>IF(D3714&lt;&gt;"",IF(COUNTIF($D$2:D3713, D3714), INDEX($A$2:$D$100000, MATCH(D3714, $D$2:D3713,0),1), FALSE), FALSE)</f>
        <v>0</v>
      </c>
      <c r="F3714" s="1" t="b">
        <f>IF(G3714&lt;&gt;"", IF(COUNTIF($G$2:G3713, G3714), INDEX($A$2:$G$100000, MATCH(G3714, $G$2:G3713,0),1), FALSE), FALSE)</f>
        <v>0</v>
      </c>
      <c r="G3714" s="1">
        <v>58825</v>
      </c>
      <c r="H3714" s="1" t="s">
        <v>3822</v>
      </c>
    </row>
    <row r="3715" spans="1:8" x14ac:dyDescent="0.2">
      <c r="A3715" s="1">
        <v>3721</v>
      </c>
      <c r="B3715" s="1" t="str">
        <f t="shared" si="58"/>
        <v>Weatherford Mun Utility System</v>
      </c>
      <c r="C3715" s="1" t="b">
        <f>IF(D3715&lt;&gt;"",IF(COUNTIF($D$2:D3714, D3715), INDEX($A$2:$D$100000, MATCH(D3715, $D$2:D3714,0),1), FALSE), FALSE)</f>
        <v>0</v>
      </c>
      <c r="F3715" s="1" t="b">
        <f>IF(G3715&lt;&gt;"", IF(COUNTIF($G$2:G3714, G3715), INDEX($A$2:$G$100000, MATCH(G3715, $G$2:G3714,0),1), FALSE), FALSE)</f>
        <v>0</v>
      </c>
      <c r="G3715" s="1">
        <v>20230</v>
      </c>
      <c r="H3715" s="1" t="s">
        <v>3823</v>
      </c>
    </row>
    <row r="3716" spans="1:8" x14ac:dyDescent="0.2">
      <c r="A3716" s="1">
        <v>3722</v>
      </c>
      <c r="B3716" s="1" t="str">
        <f t="shared" si="58"/>
        <v>Weaver Bridgewater Dairy</v>
      </c>
      <c r="C3716" s="1" t="b">
        <f>IF(D3716&lt;&gt;"",IF(COUNTIF($D$2:D3715, D3716), INDEX($A$2:$D$100000, MATCH(D3716, $D$2:D3715,0),1), FALSE), FALSE)</f>
        <v>0</v>
      </c>
      <c r="F3716" s="1" t="b">
        <f>IF(G3716&lt;&gt;"", IF(COUNTIF($G$2:G3715, G3716), INDEX($A$2:$G$100000, MATCH(G3716, $G$2:G3715,0),1), FALSE), FALSE)</f>
        <v>0</v>
      </c>
      <c r="G3716" s="1">
        <v>56498</v>
      </c>
      <c r="H3716" s="1" t="s">
        <v>3824</v>
      </c>
    </row>
    <row r="3717" spans="1:8" x14ac:dyDescent="0.2">
      <c r="A3717" s="1">
        <v>3723</v>
      </c>
      <c r="B3717" s="1" t="str">
        <f t="shared" si="58"/>
        <v>Weber Basin Water Conserv Dist</v>
      </c>
      <c r="C3717" s="1" t="b">
        <f>IF(D3717&lt;&gt;"",IF(COUNTIF($D$2:D3716, D3717), INDEX($A$2:$D$100000, MATCH(D3717, $D$2:D3716,0),1), FALSE), FALSE)</f>
        <v>0</v>
      </c>
      <c r="F3717" s="1" t="b">
        <f>IF(G3717&lt;&gt;"", IF(COUNTIF($G$2:G3716, G3717), INDEX($A$2:$G$100000, MATCH(G3717, $G$2:G3716,0),1), FALSE), FALSE)</f>
        <v>0</v>
      </c>
      <c r="G3717" s="1">
        <v>20255</v>
      </c>
      <c r="H3717" s="1" t="s">
        <v>3825</v>
      </c>
    </row>
    <row r="3718" spans="1:8" x14ac:dyDescent="0.2">
      <c r="A3718" s="1">
        <v>3724</v>
      </c>
      <c r="B3718" s="1" t="str">
        <f t="shared" si="58"/>
        <v>WED NK Green LLC</v>
      </c>
      <c r="C3718" s="1" t="b">
        <f>IF(D3718&lt;&gt;"",IF(COUNTIF($D$2:D3717, D3718), INDEX($A$2:$D$100000, MATCH(D3718, $D$2:D3717,0),1), FALSE), FALSE)</f>
        <v>0</v>
      </c>
      <c r="F3718" s="1" t="b">
        <f>IF(G3718&lt;&gt;"", IF(COUNTIF($G$2:G3717, G3718), INDEX($A$2:$G$100000, MATCH(G3718, $G$2:G3717,0),1), FALSE), FALSE)</f>
        <v>0</v>
      </c>
      <c r="G3718" s="1">
        <v>59097</v>
      </c>
      <c r="H3718" s="1" t="s">
        <v>3826</v>
      </c>
    </row>
    <row r="3719" spans="1:8" x14ac:dyDescent="0.2">
      <c r="A3719" s="1">
        <v>3725</v>
      </c>
      <c r="B3719" s="1" t="str">
        <f t="shared" si="58"/>
        <v>Wellesley College</v>
      </c>
      <c r="C3719" s="1" t="b">
        <f>IF(D3719&lt;&gt;"",IF(COUNTIF($D$2:D3718, D3719), INDEX($A$2:$D$100000, MATCH(D3719, $D$2:D3718,0),1), FALSE), FALSE)</f>
        <v>0</v>
      </c>
      <c r="F3719" s="1" t="b">
        <f>IF(G3719&lt;&gt;"", IF(COUNTIF($G$2:G3718, G3719), INDEX($A$2:$G$100000, MATCH(G3719, $G$2:G3718,0),1), FALSE), FALSE)</f>
        <v>0</v>
      </c>
      <c r="G3719" s="1">
        <v>20347</v>
      </c>
      <c r="H3719" s="1" t="s">
        <v>3827</v>
      </c>
    </row>
    <row r="3720" spans="1:8" x14ac:dyDescent="0.2">
      <c r="A3720" s="1">
        <v>3726</v>
      </c>
      <c r="B3720" s="1" t="str">
        <f t="shared" si="58"/>
        <v>Wellhead Services Inc</v>
      </c>
      <c r="C3720" s="1" t="b">
        <f>IF(D3720&lt;&gt;"",IF(COUNTIF($D$2:D3719, D3720), INDEX($A$2:$D$100000, MATCH(D3720, $D$2:D3719,0),1), FALSE), FALSE)</f>
        <v>0</v>
      </c>
      <c r="F3720" s="1" t="b">
        <f>IF(G3720&lt;&gt;"", IF(COUNTIF($G$2:G3719, G3720), INDEX($A$2:$G$100000, MATCH(G3720, $G$2:G3719,0),1), FALSE), FALSE)</f>
        <v>0</v>
      </c>
      <c r="G3720" s="1">
        <v>20323</v>
      </c>
      <c r="H3720" s="1" t="s">
        <v>3828</v>
      </c>
    </row>
    <row r="3721" spans="1:8" x14ac:dyDescent="0.2">
      <c r="A3721" s="1">
        <v>3727</v>
      </c>
      <c r="B3721" s="1" t="str">
        <f t="shared" si="58"/>
        <v>Wells Manufacturing Co</v>
      </c>
      <c r="C3721" s="1" t="b">
        <f>IF(D3721&lt;&gt;"",IF(COUNTIF($D$2:D3720, D3721), INDEX($A$2:$D$100000, MATCH(D3721, $D$2:D3720,0),1), FALSE), FALSE)</f>
        <v>0</v>
      </c>
      <c r="F3721" s="1" t="b">
        <f>IF(G3721&lt;&gt;"", IF(COUNTIF($G$2:G3720, G3721), INDEX($A$2:$G$100000, MATCH(G3721, $G$2:G3720,0),1), FALSE), FALSE)</f>
        <v>0</v>
      </c>
      <c r="G3721" s="1">
        <v>20328</v>
      </c>
      <c r="H3721" s="1" t="s">
        <v>3829</v>
      </c>
    </row>
    <row r="3722" spans="1:8" x14ac:dyDescent="0.2">
      <c r="A3722" s="1">
        <v>3728</v>
      </c>
      <c r="B3722" s="1" t="str">
        <f t="shared" si="58"/>
        <v>Wesleyan University</v>
      </c>
      <c r="C3722" s="1" t="b">
        <f>IF(D3722&lt;&gt;"",IF(COUNTIF($D$2:D3721, D3722), INDEX($A$2:$D$100000, MATCH(D3722, $D$2:D3721,0),1), FALSE), FALSE)</f>
        <v>0</v>
      </c>
      <c r="F3722" s="1" t="b">
        <f>IF(G3722&lt;&gt;"", IF(COUNTIF($G$2:G3721, G3722), INDEX($A$2:$G$100000, MATCH(G3722, $G$2:G3721,0),1), FALSE), FALSE)</f>
        <v>0</v>
      </c>
      <c r="G3722" s="1">
        <v>58131</v>
      </c>
      <c r="H3722" s="1" t="s">
        <v>3830</v>
      </c>
    </row>
    <row r="3723" spans="1:8" x14ac:dyDescent="0.2">
      <c r="A3723" s="1">
        <v>3729</v>
      </c>
      <c r="B3723" s="1" t="str">
        <f t="shared" si="58"/>
        <v>Wessington Wind</v>
      </c>
      <c r="C3723" s="1" t="b">
        <f>IF(D3723&lt;&gt;"",IF(COUNTIF($D$2:D3722, D3723), INDEX($A$2:$D$100000, MATCH(D3723, $D$2:D3722,0),1), FALSE), FALSE)</f>
        <v>0</v>
      </c>
      <c r="F3723" s="1" t="b">
        <f>IF(G3723&lt;&gt;"", IF(COUNTIF($G$2:G3722, G3723), INDEX($A$2:$G$100000, MATCH(G3723, $G$2:G3722,0),1), FALSE), FALSE)</f>
        <v>0</v>
      </c>
      <c r="G3723" s="1">
        <v>59102</v>
      </c>
      <c r="H3723" s="1" t="s">
        <v>3831</v>
      </c>
    </row>
    <row r="3724" spans="1:8" x14ac:dyDescent="0.2">
      <c r="A3724" s="1">
        <v>3730</v>
      </c>
      <c r="B3724" s="1" t="str">
        <f t="shared" si="58"/>
        <v>West Deptford Energy LLC</v>
      </c>
      <c r="C3724" s="1" t="b">
        <f>IF(D3724&lt;&gt;"",IF(COUNTIF($D$2:D3723, D3724), INDEX($A$2:$D$100000, MATCH(D3724, $D$2:D3723,0),1), FALSE), FALSE)</f>
        <v>0</v>
      </c>
      <c r="F3724" s="1" t="b">
        <f>IF(G3724&lt;&gt;"", IF(COUNTIF($G$2:G3723, G3724), INDEX($A$2:$G$100000, MATCH(G3724, $G$2:G3723,0),1), FALSE), FALSE)</f>
        <v>0</v>
      </c>
      <c r="G3724" s="1">
        <v>56236</v>
      </c>
      <c r="H3724" s="1" t="s">
        <v>3832</v>
      </c>
    </row>
    <row r="3725" spans="1:8" x14ac:dyDescent="0.2">
      <c r="A3725" s="1">
        <v>3731</v>
      </c>
      <c r="B3725" s="1" t="str">
        <f t="shared" si="58"/>
        <v>West Hills Construction, Inc</v>
      </c>
      <c r="C3725" s="1" t="b">
        <f>IF(D3725&lt;&gt;"",IF(COUNTIF($D$2:D3724, D3725), INDEX($A$2:$D$100000, MATCH(D3725, $D$2:D3724,0),1), FALSE), FALSE)</f>
        <v>0</v>
      </c>
      <c r="F3725" s="1" t="b">
        <f>IF(G3725&lt;&gt;"", IF(COUNTIF($G$2:G3724, G3725), INDEX($A$2:$G$100000, MATCH(G3725, $G$2:G3724,0),1), FALSE), FALSE)</f>
        <v>0</v>
      </c>
      <c r="G3725" s="1">
        <v>59768</v>
      </c>
      <c r="H3725" s="1" t="s">
        <v>3833</v>
      </c>
    </row>
    <row r="3726" spans="1:8" x14ac:dyDescent="0.2">
      <c r="A3726" s="1">
        <v>3732</v>
      </c>
      <c r="B3726" s="1" t="str">
        <f t="shared" si="58"/>
        <v>West Salisbury Farm LLC</v>
      </c>
      <c r="C3726" s="1" t="b">
        <f>IF(D3726&lt;&gt;"",IF(COUNTIF($D$2:D3725, D3726), INDEX($A$2:$D$100000, MATCH(D3726, $D$2:D3725,0),1), FALSE), FALSE)</f>
        <v>0</v>
      </c>
      <c r="F3726" s="1" t="b">
        <f>IF(G3726&lt;&gt;"", IF(COUNTIF($G$2:G3725, G3726), INDEX($A$2:$G$100000, MATCH(G3726, $G$2:G3725,0),1), FALSE), FALSE)</f>
        <v>0</v>
      </c>
      <c r="G3726" s="1">
        <v>58917</v>
      </c>
      <c r="H3726" s="1" t="s">
        <v>3834</v>
      </c>
    </row>
    <row r="3727" spans="1:8" x14ac:dyDescent="0.2">
      <c r="A3727" s="1">
        <v>3733</v>
      </c>
      <c r="B3727" s="1" t="str">
        <f t="shared" si="58"/>
        <v>West Texas Wind Energy Partners LLC</v>
      </c>
      <c r="C3727" s="1" t="b">
        <f>IF(D3727&lt;&gt;"",IF(COUNTIF($D$2:D3726, D3727), INDEX($A$2:$D$100000, MATCH(D3727, $D$2:D3726,0),1), FALSE), FALSE)</f>
        <v>0</v>
      </c>
      <c r="F3727" s="1" t="b">
        <f>IF(G3727&lt;&gt;"", IF(COUNTIF($G$2:G3726, G3727), INDEX($A$2:$G$100000, MATCH(G3727, $G$2:G3726,0),1), FALSE), FALSE)</f>
        <v>0</v>
      </c>
      <c r="G3727" s="1">
        <v>20424</v>
      </c>
      <c r="H3727" s="1" t="s">
        <v>3835</v>
      </c>
    </row>
    <row r="3728" spans="1:8" x14ac:dyDescent="0.2">
      <c r="A3728" s="1">
        <v>3734</v>
      </c>
      <c r="B3728" s="1" t="str">
        <f t="shared" si="58"/>
        <v>West Valley Power, LLC</v>
      </c>
      <c r="C3728" s="1" t="b">
        <f>IF(D3728&lt;&gt;"",IF(COUNTIF($D$2:D3727, D3728), INDEX($A$2:$D$100000, MATCH(D3728, $D$2:D3727,0),1), FALSE), FALSE)</f>
        <v>0</v>
      </c>
      <c r="F3728" s="1" t="b">
        <f>IF(G3728&lt;&gt;"", IF(COUNTIF($G$2:G3727, G3728), INDEX($A$2:$G$100000, MATCH(G3728, $G$2:G3727,0),1), FALSE), FALSE)</f>
        <v>0</v>
      </c>
      <c r="G3728" s="1">
        <v>59367</v>
      </c>
      <c r="H3728" s="1" t="s">
        <v>3836</v>
      </c>
    </row>
    <row r="3729" spans="1:8" x14ac:dyDescent="0.2">
      <c r="A3729" s="1">
        <v>3736</v>
      </c>
      <c r="B3729" s="1" t="str">
        <f t="shared" si="58"/>
        <v>Westbrook Energy Center</v>
      </c>
      <c r="C3729" s="1" t="b">
        <f>IF(D3729&lt;&gt;"",IF(COUNTIF($D$2:D3728, D3729), INDEX($A$2:$D$100000, MATCH(D3729, $D$2:D3728,0),1), FALSE), FALSE)</f>
        <v>0</v>
      </c>
      <c r="F3729" s="1" t="b">
        <f>IF(G3729&lt;&gt;"", IF(COUNTIF($G$2:G3728, G3729), INDEX($A$2:$G$100000, MATCH(G3729, $G$2:G3728,0),1), FALSE), FALSE)</f>
        <v>0</v>
      </c>
      <c r="G3729" s="1">
        <v>2891</v>
      </c>
      <c r="H3729" s="1" t="s">
        <v>3837</v>
      </c>
    </row>
    <row r="3730" spans="1:8" x14ac:dyDescent="0.2">
      <c r="A3730" s="1">
        <v>3737</v>
      </c>
      <c r="B3730" s="1" t="str">
        <f t="shared" si="58"/>
        <v>Western Farmers Elec Coop, Inc</v>
      </c>
      <c r="C3730" s="1" t="b">
        <f>IF(D3730&lt;&gt;"",IF(COUNTIF($D$2:D3729, D3730), INDEX($A$2:$D$100000, MATCH(D3730, $D$2:D3729,0),1), FALSE), FALSE)</f>
        <v>0</v>
      </c>
      <c r="F3730" s="1" t="b">
        <f>IF(G3730&lt;&gt;"", IF(COUNTIF($G$2:G3729, G3730), INDEX($A$2:$G$100000, MATCH(G3730, $G$2:G3729,0),1), FALSE), FALSE)</f>
        <v>0</v>
      </c>
      <c r="G3730" s="1">
        <v>20447</v>
      </c>
      <c r="H3730" s="1" t="s">
        <v>3838</v>
      </c>
    </row>
    <row r="3731" spans="1:8" x14ac:dyDescent="0.2">
      <c r="A3731" s="1">
        <v>3738</v>
      </c>
      <c r="B3731" s="1" t="str">
        <f t="shared" si="58"/>
        <v>Western Michigan University</v>
      </c>
      <c r="C3731" s="1" t="b">
        <f>IF(D3731&lt;&gt;"",IF(COUNTIF($D$2:D3730, D3731), INDEX($A$2:$D$100000, MATCH(D3731, $D$2:D3730,0),1), FALSE), FALSE)</f>
        <v>0</v>
      </c>
      <c r="F3731" s="1" t="b">
        <f>IF(G3731&lt;&gt;"", IF(COUNTIF($G$2:G3730, G3731), INDEX($A$2:$G$100000, MATCH(G3731, $G$2:G3730,0),1), FALSE), FALSE)</f>
        <v>0</v>
      </c>
      <c r="G3731" s="1">
        <v>58106</v>
      </c>
      <c r="H3731" s="1" t="s">
        <v>3839</v>
      </c>
    </row>
    <row r="3732" spans="1:8" x14ac:dyDescent="0.2">
      <c r="A3732" s="1">
        <v>3739</v>
      </c>
      <c r="B3732" s="1" t="str">
        <f t="shared" si="58"/>
        <v>Western Minnesota Mun Pwr Agny</v>
      </c>
      <c r="C3732" s="1" t="b">
        <f>IF(D3732&lt;&gt;"",IF(COUNTIF($D$2:D3731, D3732), INDEX($A$2:$D$100000, MATCH(D3732, $D$2:D3731,0),1), FALSE), FALSE)</f>
        <v>0</v>
      </c>
      <c r="F3732" s="1" t="b">
        <f>IF(G3732&lt;&gt;"", IF(COUNTIF($G$2:G3731, G3732), INDEX($A$2:$G$100000, MATCH(G3732, $G$2:G3731,0),1), FALSE), FALSE)</f>
        <v>0</v>
      </c>
      <c r="G3732" s="1">
        <v>20421</v>
      </c>
      <c r="H3732" s="1" t="s">
        <v>3840</v>
      </c>
    </row>
    <row r="3733" spans="1:8" x14ac:dyDescent="0.2">
      <c r="A3733" s="1">
        <v>3740</v>
      </c>
      <c r="B3733" s="1" t="str">
        <f t="shared" si="58"/>
        <v>Western Power &amp; Steam Inc</v>
      </c>
      <c r="C3733" s="1" t="b">
        <f>IF(D3733&lt;&gt;"",IF(COUNTIF($D$2:D3732, D3733), INDEX($A$2:$D$100000, MATCH(D3733, $D$2:D3732,0),1), FALSE), FALSE)</f>
        <v>0</v>
      </c>
      <c r="F3733" s="1" t="b">
        <f>IF(G3733&lt;&gt;"", IF(COUNTIF($G$2:G3732, G3733), INDEX($A$2:$G$100000, MATCH(G3733, $G$2:G3732,0),1), FALSE), FALSE)</f>
        <v>0</v>
      </c>
      <c r="G3733" s="1">
        <v>4732</v>
      </c>
      <c r="H3733" s="1" t="s">
        <v>3841</v>
      </c>
    </row>
    <row r="3734" spans="1:8" x14ac:dyDescent="0.2">
      <c r="A3734" s="1">
        <v>3741</v>
      </c>
      <c r="B3734" s="1" t="str">
        <f t="shared" si="58"/>
        <v>Western Refining Southwest Inc</v>
      </c>
      <c r="C3734" s="1" t="b">
        <f>IF(D3734&lt;&gt;"",IF(COUNTIF($D$2:D3733, D3734), INDEX($A$2:$D$100000, MATCH(D3734, $D$2:D3733,0),1), FALSE), FALSE)</f>
        <v>0</v>
      </c>
      <c r="F3734" s="1" t="b">
        <f>IF(G3734&lt;&gt;"", IF(COUNTIF($G$2:G3733, G3734), INDEX($A$2:$G$100000, MATCH(G3734, $G$2:G3733,0),1), FALSE), FALSE)</f>
        <v>0</v>
      </c>
      <c r="G3734" s="1">
        <v>6996</v>
      </c>
      <c r="H3734" s="1" t="s">
        <v>3842</v>
      </c>
    </row>
    <row r="3735" spans="1:8" x14ac:dyDescent="0.2">
      <c r="A3735" s="1">
        <v>3742</v>
      </c>
      <c r="B3735" s="1" t="str">
        <f t="shared" si="58"/>
        <v>Western Sugar Cooperative</v>
      </c>
      <c r="C3735" s="1" t="b">
        <f>IF(D3735&lt;&gt;"",IF(COUNTIF($D$2:D3734, D3735), INDEX($A$2:$D$100000, MATCH(D3735, $D$2:D3734,0),1), FALSE), FALSE)</f>
        <v>0</v>
      </c>
      <c r="F3735" s="1" t="b">
        <f>IF(G3735&lt;&gt;"", IF(COUNTIF($G$2:G3734, G3735), INDEX($A$2:$G$100000, MATCH(G3735, $G$2:G3734,0),1), FALSE), FALSE)</f>
        <v>0</v>
      </c>
      <c r="G3735" s="1">
        <v>57315</v>
      </c>
      <c r="H3735" s="1" t="s">
        <v>3843</v>
      </c>
    </row>
    <row r="3736" spans="1:8" x14ac:dyDescent="0.2">
      <c r="A3736" s="1">
        <v>3743</v>
      </c>
      <c r="B3736" s="1" t="str">
        <f t="shared" si="58"/>
        <v>Westford Solar Park</v>
      </c>
      <c r="C3736" s="1" t="b">
        <f>IF(D3736&lt;&gt;"",IF(COUNTIF($D$2:D3735, D3736), INDEX($A$2:$D$100000, MATCH(D3736, $D$2:D3735,0),1), FALSE), FALSE)</f>
        <v>0</v>
      </c>
      <c r="F3736" s="1" t="b">
        <f>IF(G3736&lt;&gt;"", IF(COUNTIF($G$2:G3735, G3736), INDEX($A$2:$G$100000, MATCH(G3736, $G$2:G3735,0),1), FALSE), FALSE)</f>
        <v>0</v>
      </c>
      <c r="G3736" s="1">
        <v>58506</v>
      </c>
      <c r="H3736" s="1" t="s">
        <v>3844</v>
      </c>
    </row>
    <row r="3737" spans="1:8" x14ac:dyDescent="0.2">
      <c r="A3737" s="1">
        <v>3744</v>
      </c>
      <c r="B3737" s="1" t="str">
        <f t="shared" si="58"/>
        <v>Westlands Solar Farms, LLC</v>
      </c>
      <c r="C3737" s="1" t="b">
        <f>IF(D3737&lt;&gt;"",IF(COUNTIF($D$2:D3736, D3737), INDEX($A$2:$D$100000, MATCH(D3737, $D$2:D3736,0),1), FALSE), FALSE)</f>
        <v>0</v>
      </c>
      <c r="F3737" s="1" t="b">
        <f>IF(G3737&lt;&gt;"", IF(COUNTIF($G$2:G3736, G3737), INDEX($A$2:$G$100000, MATCH(G3737, $G$2:G3736,0),1), FALSE), FALSE)</f>
        <v>0</v>
      </c>
      <c r="G3737" s="1">
        <v>58568</v>
      </c>
      <c r="H3737" s="1" t="s">
        <v>3845</v>
      </c>
    </row>
    <row r="3738" spans="1:8" x14ac:dyDescent="0.2">
      <c r="A3738" s="1">
        <v>3745</v>
      </c>
      <c r="B3738" s="1" t="str">
        <f t="shared" si="58"/>
        <v>Westmoreland Partners</v>
      </c>
      <c r="C3738" s="1" t="b">
        <f>IF(D3738&lt;&gt;"",IF(COUNTIF($D$2:D3737, D3738), INDEX($A$2:$D$100000, MATCH(D3738, $D$2:D3737,0),1), FALSE), FALSE)</f>
        <v>0</v>
      </c>
      <c r="F3738" s="1" t="b">
        <f>IF(G3738&lt;&gt;"", IF(COUNTIF($G$2:G3737, G3738), INDEX($A$2:$G$100000, MATCH(G3738, $G$2:G3737,0),1), FALSE), FALSE)</f>
        <v>0</v>
      </c>
      <c r="G3738" s="1">
        <v>55808</v>
      </c>
      <c r="H3738" s="1" t="s">
        <v>3846</v>
      </c>
    </row>
    <row r="3739" spans="1:8" x14ac:dyDescent="0.2">
      <c r="A3739" s="1">
        <v>3746</v>
      </c>
      <c r="B3739" s="1" t="str">
        <f t="shared" si="58"/>
        <v>WestRock (IL)</v>
      </c>
      <c r="C3739" s="1" t="b">
        <f>IF(D3739&lt;&gt;"",IF(COUNTIF($D$2:D3738, D3739), INDEX($A$2:$D$100000, MATCH(D3739, $D$2:D3738,0),1), FALSE), FALSE)</f>
        <v>0</v>
      </c>
      <c r="F3739" s="1" t="b">
        <f>IF(G3739&lt;&gt;"", IF(COUNTIF($G$2:G3738, G3739), INDEX($A$2:$G$100000, MATCH(G3739, $G$2:G3738,0),1), FALSE), FALSE)</f>
        <v>0</v>
      </c>
      <c r="G3739" s="1">
        <v>30038</v>
      </c>
      <c r="H3739" s="1" t="s">
        <v>3847</v>
      </c>
    </row>
    <row r="3740" spans="1:8" x14ac:dyDescent="0.2">
      <c r="A3740" s="1">
        <v>3747</v>
      </c>
      <c r="B3740" s="1" t="str">
        <f t="shared" si="58"/>
        <v>Westrock (LA)</v>
      </c>
      <c r="C3740" s="1" t="b">
        <f>IF(D3740&lt;&gt;"",IF(COUNTIF($D$2:D3739, D3740), INDEX($A$2:$D$100000, MATCH(D3740, $D$2:D3739,0),1), FALSE), FALSE)</f>
        <v>0</v>
      </c>
      <c r="F3740" s="1" t="b">
        <f>IF(G3740&lt;&gt;"", IF(COUNTIF($G$2:G3739, G3740), INDEX($A$2:$G$100000, MATCH(G3740, $G$2:G3739,0),1), FALSE), FALSE)</f>
        <v>0</v>
      </c>
      <c r="G3740" s="1">
        <v>18155</v>
      </c>
      <c r="H3740" s="1" t="s">
        <v>3848</v>
      </c>
    </row>
    <row r="3741" spans="1:8" x14ac:dyDescent="0.2">
      <c r="A3741" s="1">
        <v>3748</v>
      </c>
      <c r="B3741" s="1" t="str">
        <f t="shared" si="58"/>
        <v>WestRock (TX)</v>
      </c>
      <c r="C3741" s="1" t="b">
        <f>IF(D3741&lt;&gt;"",IF(COUNTIF($D$2:D3740, D3741), INDEX($A$2:$D$100000, MATCH(D3741, $D$2:D3740,0),1), FALSE), FALSE)</f>
        <v>0</v>
      </c>
      <c r="F3741" s="1" t="b">
        <f>IF(G3741&lt;&gt;"", IF(COUNTIF($G$2:G3740, G3741), INDEX($A$2:$G$100000, MATCH(G3741, $G$2:G3740,0),1), FALSE), FALSE)</f>
        <v>0</v>
      </c>
      <c r="G3741" s="1">
        <v>12307</v>
      </c>
      <c r="H3741" s="1" t="s">
        <v>3849</v>
      </c>
    </row>
    <row r="3742" spans="1:8" x14ac:dyDescent="0.2">
      <c r="A3742" s="1">
        <v>3749</v>
      </c>
      <c r="B3742" s="1" t="str">
        <f t="shared" si="58"/>
        <v>WestRock (WA)</v>
      </c>
      <c r="C3742" s="1" t="b">
        <f>IF(D3742&lt;&gt;"",IF(COUNTIF($D$2:D3741, D3742), INDEX($A$2:$D$100000, MATCH(D3742, $D$2:D3741,0),1), FALSE), FALSE)</f>
        <v>0</v>
      </c>
      <c r="F3742" s="1" t="b">
        <f>IF(G3742&lt;&gt;"", IF(COUNTIF($G$2:G3741, G3742), INDEX($A$2:$G$100000, MATCH(G3742, $G$2:G3741,0),1), FALSE), FALSE)</f>
        <v>0</v>
      </c>
      <c r="G3742" s="1">
        <v>59348</v>
      </c>
      <c r="H3742" s="1" t="s">
        <v>3850</v>
      </c>
    </row>
    <row r="3743" spans="1:8" x14ac:dyDescent="0.2">
      <c r="A3743" s="1">
        <v>3750</v>
      </c>
      <c r="B3743" s="1" t="str">
        <f t="shared" si="58"/>
        <v>WestRock Corp-Panama City</v>
      </c>
      <c r="C3743" s="1" t="b">
        <f>IF(D3743&lt;&gt;"",IF(COUNTIF($D$2:D3742, D3743), INDEX($A$2:$D$100000, MATCH(D3743, $D$2:D3742,0),1), FALSE), FALSE)</f>
        <v>0</v>
      </c>
      <c r="F3743" s="1" t="b">
        <f>IF(G3743&lt;&gt;"", IF(COUNTIF($G$2:G3742, G3743), INDEX($A$2:$G$100000, MATCH(G3743, $G$2:G3742,0),1), FALSE), FALSE)</f>
        <v>0</v>
      </c>
      <c r="G3743" s="1">
        <v>18157</v>
      </c>
      <c r="H3743" s="1" t="s">
        <v>3851</v>
      </c>
    </row>
    <row r="3744" spans="1:8" x14ac:dyDescent="0.2">
      <c r="A3744" s="1">
        <v>3751</v>
      </c>
      <c r="B3744" s="1" t="str">
        <f t="shared" si="58"/>
        <v>WestRock Mill Company, LLC</v>
      </c>
      <c r="C3744" s="1" t="b">
        <f>IF(D3744&lt;&gt;"",IF(COUNTIF($D$2:D3743, D3744), INDEX($A$2:$D$100000, MATCH(D3744, $D$2:D3743,0),1), FALSE), FALSE)</f>
        <v>0</v>
      </c>
      <c r="F3744" s="1" t="b">
        <f>IF(G3744&lt;&gt;"", IF(COUNTIF($G$2:G3743, G3744), INDEX($A$2:$G$100000, MATCH(G3744, $G$2:G3743,0),1), FALSE), FALSE)</f>
        <v>0</v>
      </c>
      <c r="G3744" s="1">
        <v>59976</v>
      </c>
      <c r="H3744" s="1" t="s">
        <v>3852</v>
      </c>
    </row>
    <row r="3745" spans="1:8" x14ac:dyDescent="0.2">
      <c r="A3745" s="1">
        <v>3752</v>
      </c>
      <c r="B3745" s="1" t="str">
        <f t="shared" si="58"/>
        <v>WestRock-Florence</v>
      </c>
      <c r="C3745" s="1" t="b">
        <f>IF(D3745&lt;&gt;"",IF(COUNTIF($D$2:D3744, D3745), INDEX($A$2:$D$100000, MATCH(D3745, $D$2:D3744,0),1), FALSE), FALSE)</f>
        <v>0</v>
      </c>
      <c r="F3745" s="1" t="b">
        <f>IF(G3745&lt;&gt;"", IF(COUNTIF($G$2:G3744, G3745), INDEX($A$2:$G$100000, MATCH(G3745, $G$2:G3744,0),1), FALSE), FALSE)</f>
        <v>0</v>
      </c>
      <c r="G3745" s="1">
        <v>18162</v>
      </c>
      <c r="H3745" s="1" t="s">
        <v>3853</v>
      </c>
    </row>
    <row r="3746" spans="1:8" x14ac:dyDescent="0.2">
      <c r="A3746" s="1">
        <v>3753</v>
      </c>
      <c r="B3746" s="1" t="str">
        <f t="shared" si="58"/>
        <v>WestRock-West Point Mill</v>
      </c>
      <c r="C3746" s="1" t="b">
        <f>IF(D3746&lt;&gt;"",IF(COUNTIF($D$2:D3745, D3746), INDEX($A$2:$D$100000, MATCH(D3746, $D$2:D3745,0),1), FALSE), FALSE)</f>
        <v>0</v>
      </c>
      <c r="F3746" s="1" t="b">
        <f>IF(G3746&lt;&gt;"", IF(COUNTIF($G$2:G3745, G3746), INDEX($A$2:$G$100000, MATCH(G3746, $G$2:G3745,0),1), FALSE), FALSE)</f>
        <v>0</v>
      </c>
      <c r="G3746" s="1">
        <v>17465</v>
      </c>
      <c r="H3746" s="1" t="s">
        <v>3854</v>
      </c>
    </row>
    <row r="3747" spans="1:8" x14ac:dyDescent="0.2">
      <c r="A3747" s="1">
        <v>3754</v>
      </c>
      <c r="B3747" s="1" t="str">
        <f t="shared" si="58"/>
        <v>Westward Seafoods Inc</v>
      </c>
      <c r="C3747" s="1" t="b">
        <f>IF(D3747&lt;&gt;"",IF(COUNTIF($D$2:D3746, D3747), INDEX($A$2:$D$100000, MATCH(D3747, $D$2:D3746,0),1), FALSE), FALSE)</f>
        <v>0</v>
      </c>
      <c r="F3747" s="1" t="b">
        <f>IF(G3747&lt;&gt;"", IF(COUNTIF($G$2:G3746, G3747), INDEX($A$2:$G$100000, MATCH(G3747, $G$2:G3746,0),1), FALSE), FALSE)</f>
        <v>0</v>
      </c>
      <c r="G3747" s="1">
        <v>20523</v>
      </c>
      <c r="H3747" s="1" t="s">
        <v>3855</v>
      </c>
    </row>
    <row r="3748" spans="1:8" x14ac:dyDescent="0.2">
      <c r="A3748" s="1">
        <v>3755</v>
      </c>
      <c r="B3748" s="1" t="str">
        <f t="shared" si="58"/>
        <v>Westwood Generation LLC</v>
      </c>
      <c r="C3748" s="1" t="b">
        <f>IF(D3748&lt;&gt;"",IF(COUNTIF($D$2:D3747, D3748), INDEX($A$2:$D$100000, MATCH(D3748, $D$2:D3747,0),1), FALSE), FALSE)</f>
        <v>0</v>
      </c>
      <c r="F3748" s="1" t="b">
        <f>IF(G3748&lt;&gt;"", IF(COUNTIF($G$2:G3747, G3748), INDEX($A$2:$G$100000, MATCH(G3748, $G$2:G3747,0),1), FALSE), FALSE)</f>
        <v>0</v>
      </c>
      <c r="G3748" s="1">
        <v>58224</v>
      </c>
      <c r="H3748" s="1" t="s">
        <v>3856</v>
      </c>
    </row>
    <row r="3749" spans="1:8" x14ac:dyDescent="0.2">
      <c r="A3749" s="1">
        <v>3756</v>
      </c>
      <c r="B3749" s="1" t="str">
        <f t="shared" si="58"/>
        <v>Weyerhaeuser Co</v>
      </c>
      <c r="C3749" s="1" t="b">
        <f>IF(D3749&lt;&gt;"",IF(COUNTIF($D$2:D3748, D3749), INDEX($A$2:$D$100000, MATCH(D3749, $D$2:D3748,0),1), FALSE), FALSE)</f>
        <v>0</v>
      </c>
      <c r="F3749" s="1" t="b">
        <f>IF(G3749&lt;&gt;"", IF(COUNTIF($G$2:G3748, G3749), INDEX($A$2:$G$100000, MATCH(G3749, $G$2:G3748,0),1), FALSE), FALSE)</f>
        <v>0</v>
      </c>
      <c r="G3749" s="1">
        <v>20492</v>
      </c>
      <c r="H3749" s="1" t="s">
        <v>3857</v>
      </c>
    </row>
    <row r="3750" spans="1:8" x14ac:dyDescent="0.2">
      <c r="A3750" s="1">
        <v>3759</v>
      </c>
      <c r="B3750" s="1" t="str">
        <f t="shared" si="58"/>
        <v>Weyerhaeuser Co NR, New Bern CF</v>
      </c>
      <c r="C3750" s="1" t="b">
        <f>IF(D3750&lt;&gt;"",IF(COUNTIF($D$2:D3749, D3750), INDEX($A$2:$D$100000, MATCH(D3750, $D$2:D3749,0),1), FALSE), FALSE)</f>
        <v>0</v>
      </c>
      <c r="F3750" s="1" t="b">
        <f>IF(G3750&lt;&gt;"", IF(COUNTIF($G$2:G3749, G3750), INDEX($A$2:$G$100000, MATCH(G3750, $G$2:G3749,0),1), FALSE), FALSE)</f>
        <v>0</v>
      </c>
      <c r="G3750" s="1">
        <v>20511</v>
      </c>
      <c r="H3750" s="1" t="s">
        <v>3858</v>
      </c>
    </row>
    <row r="3751" spans="1:8" x14ac:dyDescent="0.2">
      <c r="A3751" s="1">
        <v>3760</v>
      </c>
      <c r="B3751" s="1" t="str">
        <f t="shared" si="58"/>
        <v>Weyerhaeuser NR  Port Wentworth</v>
      </c>
      <c r="C3751" s="1" t="b">
        <f>IF(D3751&lt;&gt;"",IF(COUNTIF($D$2:D3750, D3751), INDEX($A$2:$D$100000, MATCH(D3751, $D$2:D3750,0),1), FALSE), FALSE)</f>
        <v>0</v>
      </c>
      <c r="F3751" s="1" t="b">
        <f>IF(G3751&lt;&gt;"", IF(COUNTIF($G$2:G3750, G3751), INDEX($A$2:$G$100000, MATCH(G3751, $G$2:G3750,0),1), FALSE), FALSE)</f>
        <v>0</v>
      </c>
      <c r="G3751" s="1">
        <v>20505</v>
      </c>
      <c r="H3751" s="1" t="s">
        <v>3859</v>
      </c>
    </row>
    <row r="3752" spans="1:8" x14ac:dyDescent="0.2">
      <c r="A3752" s="1">
        <v>3761</v>
      </c>
      <c r="B3752" s="1" t="str">
        <f t="shared" si="58"/>
        <v>WGL Energy Systems, Inc</v>
      </c>
      <c r="C3752" s="1" t="b">
        <f>IF(D3752&lt;&gt;"",IF(COUNTIF($D$2:D3751, D3752), INDEX($A$2:$D$100000, MATCH(D3752, $D$2:D3751,0),1), FALSE), FALSE)</f>
        <v>0</v>
      </c>
      <c r="F3752" s="1" t="b">
        <f>IF(G3752&lt;&gt;"", IF(COUNTIF($G$2:G3751, G3752), INDEX($A$2:$G$100000, MATCH(G3752, $G$2:G3751,0),1), FALSE), FALSE)</f>
        <v>0</v>
      </c>
      <c r="G3752" s="1">
        <v>57081</v>
      </c>
      <c r="H3752" s="1" t="s">
        <v>3860</v>
      </c>
    </row>
    <row r="3753" spans="1:8" x14ac:dyDescent="0.2">
      <c r="A3753" s="1">
        <v>3762</v>
      </c>
      <c r="B3753" s="1" t="str">
        <f t="shared" si="58"/>
        <v>Wheat Field Wind Power Project LLC</v>
      </c>
      <c r="C3753" s="1" t="b">
        <f>IF(D3753&lt;&gt;"",IF(COUNTIF($D$2:D3752, D3753), INDEX($A$2:$D$100000, MATCH(D3753, $D$2:D3752,0),1), FALSE), FALSE)</f>
        <v>0</v>
      </c>
      <c r="F3753" s="1" t="b">
        <f>IF(G3753&lt;&gt;"", IF(COUNTIF($G$2:G3752, G3753), INDEX($A$2:$G$100000, MATCH(G3753, $G$2:G3752,0),1), FALSE), FALSE)</f>
        <v>0</v>
      </c>
      <c r="G3753" s="1">
        <v>56073</v>
      </c>
      <c r="H3753" s="1" t="s">
        <v>3861</v>
      </c>
    </row>
    <row r="3754" spans="1:8" x14ac:dyDescent="0.2">
      <c r="A3754" s="1">
        <v>3763</v>
      </c>
      <c r="B3754" s="1" t="str">
        <f t="shared" si="58"/>
        <v>Wheelabrator Environmental Systems</v>
      </c>
      <c r="C3754" s="1" t="b">
        <f>IF(D3754&lt;&gt;"",IF(COUNTIF($D$2:D3753, D3754), INDEX($A$2:$D$100000, MATCH(D3754, $D$2:D3753,0),1), FALSE), FALSE)</f>
        <v>0</v>
      </c>
      <c r="F3754" s="1" t="b">
        <f>IF(G3754&lt;&gt;"", IF(COUNTIF($G$2:G3753, G3754), INDEX($A$2:$G$100000, MATCH(G3754, $G$2:G3753,0),1), FALSE), FALSE)</f>
        <v>0</v>
      </c>
      <c r="G3754" s="1">
        <v>20541</v>
      </c>
      <c r="H3754" s="1" t="s">
        <v>3862</v>
      </c>
    </row>
    <row r="3755" spans="1:8" x14ac:dyDescent="0.2">
      <c r="A3755" s="1">
        <v>3764</v>
      </c>
      <c r="B3755" s="1" t="str">
        <f t="shared" si="58"/>
        <v>Whirlwind Energy LLC</v>
      </c>
      <c r="C3755" s="1" t="b">
        <f>IF(D3755&lt;&gt;"",IF(COUNTIF($D$2:D3754, D3755), INDEX($A$2:$D$100000, MATCH(D3755, $D$2:D3754,0),1), FALSE), FALSE)</f>
        <v>0</v>
      </c>
      <c r="F3755" s="1" t="b">
        <f>IF(G3755&lt;&gt;"", IF(COUNTIF($G$2:G3754, G3755), INDEX($A$2:$G$100000, MATCH(G3755, $G$2:G3754,0),1), FALSE), FALSE)</f>
        <v>0</v>
      </c>
      <c r="G3755" s="1">
        <v>55922</v>
      </c>
      <c r="H3755" s="1" t="s">
        <v>3863</v>
      </c>
    </row>
    <row r="3756" spans="1:8" x14ac:dyDescent="0.2">
      <c r="A3756" s="1">
        <v>3765</v>
      </c>
      <c r="B3756" s="1" t="str">
        <f t="shared" si="58"/>
        <v>White Creek Wind 1 LLC</v>
      </c>
      <c r="C3756" s="1" t="b">
        <f>IF(D3756&lt;&gt;"",IF(COUNTIF($D$2:D3755, D3756), INDEX($A$2:$D$100000, MATCH(D3756, $D$2:D3755,0),1), FALSE), FALSE)</f>
        <v>0</v>
      </c>
      <c r="F3756" s="1" t="b">
        <f>IF(G3756&lt;&gt;"", IF(COUNTIF($G$2:G3755, G3756), INDEX($A$2:$G$100000, MATCH(G3756, $G$2:G3755,0),1), FALSE), FALSE)</f>
        <v>0</v>
      </c>
      <c r="G3756" s="1">
        <v>55907</v>
      </c>
      <c r="H3756" s="1" t="s">
        <v>3864</v>
      </c>
    </row>
    <row r="3757" spans="1:8" x14ac:dyDescent="0.2">
      <c r="A3757" s="1">
        <v>3766</v>
      </c>
      <c r="B3757" s="1" t="str">
        <f t="shared" si="58"/>
        <v>White Cross Farm LLC</v>
      </c>
      <c r="C3757" s="1" t="b">
        <f>IF(D3757&lt;&gt;"",IF(COUNTIF($D$2:D3756, D3757), INDEX($A$2:$D$100000, MATCH(D3757, $D$2:D3756,0),1), FALSE), FALSE)</f>
        <v>0</v>
      </c>
      <c r="F3757" s="1" t="b">
        <f>IF(G3757&lt;&gt;"", IF(COUNTIF($G$2:G3756, G3757), INDEX($A$2:$G$100000, MATCH(G3757, $G$2:G3756,0),1), FALSE), FALSE)</f>
        <v>0</v>
      </c>
      <c r="G3757" s="1">
        <v>58327</v>
      </c>
      <c r="H3757" s="1" t="s">
        <v>3865</v>
      </c>
    </row>
    <row r="3758" spans="1:8" x14ac:dyDescent="0.2">
      <c r="A3758" s="1">
        <v>3767</v>
      </c>
      <c r="B3758" s="1" t="str">
        <f t="shared" si="58"/>
        <v>White Oak Energy LLC</v>
      </c>
      <c r="C3758" s="1" t="b">
        <f>IF(D3758&lt;&gt;"",IF(COUNTIF($D$2:D3757, D3758), INDEX($A$2:$D$100000, MATCH(D3758, $D$2:D3757,0),1), FALSE), FALSE)</f>
        <v>0</v>
      </c>
      <c r="F3758" s="1" t="b">
        <f>IF(G3758&lt;&gt;"", IF(COUNTIF($G$2:G3757, G3758), INDEX($A$2:$G$100000, MATCH(G3758, $G$2:G3757,0),1), FALSE), FALSE)</f>
        <v>0</v>
      </c>
      <c r="G3758" s="1">
        <v>56684</v>
      </c>
      <c r="H3758" s="1" t="s">
        <v>3866</v>
      </c>
    </row>
    <row r="3759" spans="1:8" x14ac:dyDescent="0.2">
      <c r="A3759" s="1">
        <v>3768</v>
      </c>
      <c r="B3759" s="1" t="str">
        <f t="shared" si="58"/>
        <v>White Oak Solar Energy LLC</v>
      </c>
      <c r="C3759" s="1" t="b">
        <f>IF(D3759&lt;&gt;"",IF(COUNTIF($D$2:D3758, D3759), INDEX($A$2:$D$100000, MATCH(D3759, $D$2:D3758,0),1), FALSE), FALSE)</f>
        <v>0</v>
      </c>
      <c r="F3759" s="1" t="b">
        <f>IF(G3759&lt;&gt;"", IF(COUNTIF($G$2:G3758, G3759), INDEX($A$2:$G$100000, MATCH(G3759, $G$2:G3758,0),1), FALSE), FALSE)</f>
        <v>0</v>
      </c>
      <c r="G3759" s="1">
        <v>56673</v>
      </c>
      <c r="H3759" s="1" t="s">
        <v>3867</v>
      </c>
    </row>
    <row r="3760" spans="1:8" x14ac:dyDescent="0.2">
      <c r="A3760" s="1">
        <v>3769</v>
      </c>
      <c r="B3760" s="1" t="str">
        <f t="shared" si="58"/>
        <v>White Pine Electric Power LLC</v>
      </c>
      <c r="C3760" s="1" t="b">
        <f>IF(D3760&lt;&gt;"",IF(COUNTIF($D$2:D3759, D3760), INDEX($A$2:$D$100000, MATCH(D3760, $D$2:D3759,0),1), FALSE), FALSE)</f>
        <v>0</v>
      </c>
      <c r="F3760" s="1" t="b">
        <f>IF(G3760&lt;&gt;"", IF(COUNTIF($G$2:G3759, G3760), INDEX($A$2:$G$100000, MATCH(G3760, $G$2:G3759,0),1), FALSE), FALSE)</f>
        <v>0</v>
      </c>
      <c r="G3760" s="1">
        <v>1951</v>
      </c>
      <c r="H3760" s="1" t="s">
        <v>3868</v>
      </c>
    </row>
    <row r="3761" spans="1:8" x14ac:dyDescent="0.2">
      <c r="A3761" s="1">
        <v>3770</v>
      </c>
      <c r="B3761" s="1" t="str">
        <f t="shared" si="58"/>
        <v>White River Hydroelectric</v>
      </c>
      <c r="C3761" s="1" t="b">
        <f>IF(D3761&lt;&gt;"",IF(COUNTIF($D$2:D3760, D3761), INDEX($A$2:$D$100000, MATCH(D3761, $D$2:D3760,0),1), FALSE), FALSE)</f>
        <v>0</v>
      </c>
      <c r="F3761" s="1" t="b">
        <f>IF(G3761&lt;&gt;"", IF(COUNTIF($G$2:G3760, G3761), INDEX($A$2:$G$100000, MATCH(G3761, $G$2:G3760,0),1), FALSE), FALSE)</f>
        <v>0</v>
      </c>
      <c r="G3761" s="1">
        <v>56515</v>
      </c>
      <c r="H3761" s="1" t="s">
        <v>3869</v>
      </c>
    </row>
    <row r="3762" spans="1:8" x14ac:dyDescent="0.2">
      <c r="A3762" s="1">
        <v>3771</v>
      </c>
      <c r="B3762" s="1" t="str">
        <f t="shared" si="58"/>
        <v>White Springs Agrici Chem Inc</v>
      </c>
      <c r="C3762" s="1" t="b">
        <f>IF(D3762&lt;&gt;"",IF(COUNTIF($D$2:D3761, D3762), INDEX($A$2:$D$100000, MATCH(D3762, $D$2:D3761,0),1), FALSE), FALSE)</f>
        <v>0</v>
      </c>
      <c r="F3762" s="1" t="b">
        <f>IF(G3762&lt;&gt;"", IF(COUNTIF($G$2:G3761, G3762), INDEX($A$2:$G$100000, MATCH(G3762, $G$2:G3761,0),1), FALSE), FALSE)</f>
        <v>0</v>
      </c>
      <c r="G3762" s="1">
        <v>20558</v>
      </c>
      <c r="H3762" s="1" t="s">
        <v>3870</v>
      </c>
    </row>
    <row r="3763" spans="1:8" x14ac:dyDescent="0.2">
      <c r="A3763" s="1">
        <v>3772</v>
      </c>
      <c r="B3763" s="1" t="str">
        <f t="shared" si="58"/>
        <v>Whitetail Wind Energy LLC</v>
      </c>
      <c r="C3763" s="1" t="b">
        <f>IF(D3763&lt;&gt;"",IF(COUNTIF($D$2:D3762, D3763), INDEX($A$2:$D$100000, MATCH(D3763, $D$2:D3762,0),1), FALSE), FALSE)</f>
        <v>0</v>
      </c>
      <c r="F3763" s="1" t="b">
        <f>IF(G3763&lt;&gt;"", IF(COUNTIF($G$2:G3762, G3763), INDEX($A$2:$G$100000, MATCH(G3763, $G$2:G3762,0),1), FALSE), FALSE)</f>
        <v>0</v>
      </c>
      <c r="G3763" s="1">
        <v>57398</v>
      </c>
      <c r="H3763" s="1" t="s">
        <v>3871</v>
      </c>
    </row>
    <row r="3764" spans="1:8" x14ac:dyDescent="0.2">
      <c r="A3764" s="1">
        <v>3773</v>
      </c>
      <c r="B3764" s="1" t="str">
        <f t="shared" si="58"/>
        <v>Whitewater Operating Services LLC</v>
      </c>
      <c r="C3764" s="1" t="b">
        <f>IF(D3764&lt;&gt;"",IF(COUNTIF($D$2:D3763, D3764), INDEX($A$2:$D$100000, MATCH(D3764, $D$2:D3763,0),1), FALSE), FALSE)</f>
        <v>0</v>
      </c>
      <c r="F3764" s="1" t="b">
        <f>IF(G3764&lt;&gt;"", IF(COUNTIF($G$2:G3763, G3764), INDEX($A$2:$G$100000, MATCH(G3764, $G$2:G3763,0),1), FALSE), FALSE)</f>
        <v>0</v>
      </c>
      <c r="G3764" s="1">
        <v>55911</v>
      </c>
      <c r="H3764" s="1" t="s">
        <v>3872</v>
      </c>
    </row>
    <row r="3765" spans="1:8" x14ac:dyDescent="0.2">
      <c r="A3765" s="1">
        <v>3774</v>
      </c>
      <c r="B3765" s="1" t="str">
        <f t="shared" si="58"/>
        <v>Wildcat Wind LLC</v>
      </c>
      <c r="C3765" s="1" t="b">
        <f>IF(D3765&lt;&gt;"",IF(COUNTIF($D$2:D3764, D3765), INDEX($A$2:$D$100000, MATCH(D3765, $D$2:D3764,0),1), FALSE), FALSE)</f>
        <v>0</v>
      </c>
      <c r="F3765" s="1" t="b">
        <f>IF(G3765&lt;&gt;"", IF(COUNTIF($G$2:G3764, G3765), INDEX($A$2:$G$100000, MATCH(G3765, $G$2:G3764,0),1), FALSE), FALSE)</f>
        <v>0</v>
      </c>
      <c r="G3765" s="1">
        <v>57257</v>
      </c>
      <c r="H3765" s="1" t="s">
        <v>3873</v>
      </c>
    </row>
    <row r="3766" spans="1:8" x14ac:dyDescent="0.2">
      <c r="A3766" s="1">
        <v>3775</v>
      </c>
      <c r="B3766" s="1" t="str">
        <f t="shared" si="58"/>
        <v>Wildwood Solar I, LLC</v>
      </c>
      <c r="C3766" s="1" t="b">
        <f>IF(D3766&lt;&gt;"",IF(COUNTIF($D$2:D3765, D3766), INDEX($A$2:$D$100000, MATCH(D3766, $D$2:D3765,0),1), FALSE), FALSE)</f>
        <v>0</v>
      </c>
      <c r="F3766" s="1" t="b">
        <f>IF(G3766&lt;&gt;"", IF(COUNTIF($G$2:G3765, G3766), INDEX($A$2:$G$100000, MATCH(G3766, $G$2:G3765,0),1), FALSE), FALSE)</f>
        <v>0</v>
      </c>
      <c r="G3766" s="1">
        <v>59158</v>
      </c>
      <c r="H3766" s="1" t="s">
        <v>3874</v>
      </c>
    </row>
    <row r="3767" spans="1:8" x14ac:dyDescent="0.2">
      <c r="A3767" s="1">
        <v>3776</v>
      </c>
      <c r="B3767" s="1" t="str">
        <f t="shared" si="58"/>
        <v>William Beaumont Hospital</v>
      </c>
      <c r="C3767" s="1" t="b">
        <f>IF(D3767&lt;&gt;"",IF(COUNTIF($D$2:D3766, D3767), INDEX($A$2:$D$100000, MATCH(D3767, $D$2:D3766,0),1), FALSE), FALSE)</f>
        <v>0</v>
      </c>
      <c r="F3767" s="1" t="b">
        <f>IF(G3767&lt;&gt;"", IF(COUNTIF($G$2:G3766, G3767), INDEX($A$2:$G$100000, MATCH(G3767, $G$2:G3766,0),1), FALSE), FALSE)</f>
        <v>0</v>
      </c>
      <c r="G3767" s="1">
        <v>20680</v>
      </c>
      <c r="H3767" s="1" t="s">
        <v>3875</v>
      </c>
    </row>
    <row r="3768" spans="1:8" x14ac:dyDescent="0.2">
      <c r="A3768" s="1">
        <v>3777</v>
      </c>
      <c r="B3768" s="1" t="str">
        <f t="shared" si="58"/>
        <v>William Floyd School District</v>
      </c>
      <c r="C3768" s="1" t="b">
        <f>IF(D3768&lt;&gt;"",IF(COUNTIF($D$2:D3767, D3768), INDEX($A$2:$D$100000, MATCH(D3768, $D$2:D3767,0),1), FALSE), FALSE)</f>
        <v>0</v>
      </c>
      <c r="F3768" s="1" t="b">
        <f>IF(G3768&lt;&gt;"", IF(COUNTIF($G$2:G3767, G3768), INDEX($A$2:$G$100000, MATCH(G3768, $G$2:G3767,0),1), FALSE), FALSE)</f>
        <v>0</v>
      </c>
      <c r="G3768" s="1">
        <v>58136</v>
      </c>
      <c r="H3768" s="1" t="s">
        <v>3876</v>
      </c>
    </row>
    <row r="3769" spans="1:8" x14ac:dyDescent="0.2">
      <c r="A3769" s="1">
        <v>3778</v>
      </c>
      <c r="B3769" s="1" t="str">
        <f t="shared" si="58"/>
        <v>William G. Reed Jr</v>
      </c>
      <c r="C3769" s="1" t="b">
        <f>IF(D3769&lt;&gt;"",IF(COUNTIF($D$2:D3768, D3769), INDEX($A$2:$D$100000, MATCH(D3769, $D$2:D3768,0),1), FALSE), FALSE)</f>
        <v>0</v>
      </c>
      <c r="F3769" s="1" t="b">
        <f>IF(G3769&lt;&gt;"", IF(COUNTIF($G$2:G3768, G3769), INDEX($A$2:$G$100000, MATCH(G3769, $G$2:G3768,0),1), FALSE), FALSE)</f>
        <v>0</v>
      </c>
      <c r="G3769" s="1">
        <v>15795</v>
      </c>
      <c r="H3769" s="1" t="s">
        <v>3877</v>
      </c>
    </row>
    <row r="3770" spans="1:8" x14ac:dyDescent="0.2">
      <c r="A3770" s="1">
        <v>3779</v>
      </c>
      <c r="B3770" s="1" t="str">
        <f t="shared" si="58"/>
        <v>Williams Field Services Co</v>
      </c>
      <c r="C3770" s="1" t="b">
        <f>IF(D3770&lt;&gt;"",IF(COUNTIF($D$2:D3769, D3770), INDEX($A$2:$D$100000, MATCH(D3770, $D$2:D3769,0),1), FALSE), FALSE)</f>
        <v>0</v>
      </c>
      <c r="F3770" s="1" t="b">
        <f>IF(G3770&lt;&gt;"", IF(COUNTIF($G$2:G3769, G3770), INDEX($A$2:$G$100000, MATCH(G3770, $G$2:G3769,0),1), FALSE), FALSE)</f>
        <v>0</v>
      </c>
      <c r="G3770" s="1">
        <v>28473</v>
      </c>
      <c r="H3770" s="1" t="s">
        <v>3878</v>
      </c>
    </row>
    <row r="3771" spans="1:8" x14ac:dyDescent="0.2">
      <c r="A3771" s="1">
        <v>3780</v>
      </c>
      <c r="B3771" s="1" t="str">
        <f t="shared" si="58"/>
        <v>Williamston Solar LLC</v>
      </c>
      <c r="C3771" s="1" t="b">
        <f>IF(D3771&lt;&gt;"",IF(COUNTIF($D$2:D3770, D3771), INDEX($A$2:$D$100000, MATCH(D3771, $D$2:D3770,0),1), FALSE), FALSE)</f>
        <v>0</v>
      </c>
      <c r="F3771" s="1" t="b">
        <f>IF(G3771&lt;&gt;"", IF(COUNTIF($G$2:G3770, G3771), INDEX($A$2:$G$100000, MATCH(G3771, $G$2:G3770,0),1), FALSE), FALSE)</f>
        <v>0</v>
      </c>
      <c r="G3771" s="1">
        <v>58983</v>
      </c>
      <c r="H3771" s="1" t="s">
        <v>3879</v>
      </c>
    </row>
    <row r="3772" spans="1:8" x14ac:dyDescent="0.2">
      <c r="A3772" s="1">
        <v>3781</v>
      </c>
      <c r="B3772" s="1" t="str">
        <f t="shared" si="58"/>
        <v>Willmar Municipal Utilities</v>
      </c>
      <c r="C3772" s="1" t="b">
        <f>IF(D3772&lt;&gt;"",IF(COUNTIF($D$2:D3771, D3772), INDEX($A$2:$D$100000, MATCH(D3772, $D$2:D3771,0),1), FALSE), FALSE)</f>
        <v>0</v>
      </c>
      <c r="F3772" s="1" t="b">
        <f>IF(G3772&lt;&gt;"", IF(COUNTIF($G$2:G3771, G3772), INDEX($A$2:$G$100000, MATCH(G3772, $G$2:G3771,0),1), FALSE), FALSE)</f>
        <v>0</v>
      </c>
      <c r="G3772" s="1">
        <v>20737</v>
      </c>
      <c r="H3772" s="1" t="s">
        <v>3880</v>
      </c>
    </row>
    <row r="3773" spans="1:8" x14ac:dyDescent="0.2">
      <c r="A3773" s="1">
        <v>3782</v>
      </c>
      <c r="B3773" s="1" t="str">
        <f t="shared" si="58"/>
        <v>Wilson Farm 1 LLC</v>
      </c>
      <c r="C3773" s="1" t="b">
        <f>IF(D3773&lt;&gt;"",IF(COUNTIF($D$2:D3772, D3773), INDEX($A$2:$D$100000, MATCH(D3773, $D$2:D3772,0),1), FALSE), FALSE)</f>
        <v>0</v>
      </c>
      <c r="F3773" s="1" t="b">
        <f>IF(G3773&lt;&gt;"", IF(COUNTIF($G$2:G3772, G3773), INDEX($A$2:$G$100000, MATCH(G3773, $G$2:G3772,0),1), FALSE), FALSE)</f>
        <v>0</v>
      </c>
      <c r="G3773" s="1">
        <v>58328</v>
      </c>
      <c r="H3773" s="1" t="s">
        <v>3881</v>
      </c>
    </row>
    <row r="3774" spans="1:8" x14ac:dyDescent="0.2">
      <c r="A3774" s="1">
        <v>3783</v>
      </c>
      <c r="B3774" s="1" t="str">
        <f t="shared" si="58"/>
        <v>Wilton Wind II LLC</v>
      </c>
      <c r="C3774" s="1" t="b">
        <f>IF(D3774&lt;&gt;"",IF(COUNTIF($D$2:D3773, D3774), INDEX($A$2:$D$100000, MATCH(D3774, $D$2:D3773,0),1), FALSE), FALSE)</f>
        <v>0</v>
      </c>
      <c r="F3774" s="1" t="b">
        <f>IF(G3774&lt;&gt;"", IF(COUNTIF($G$2:G3773, G3774), INDEX($A$2:$G$100000, MATCH(G3774, $G$2:G3773,0),1), FALSE), FALSE)</f>
        <v>0</v>
      </c>
      <c r="G3774" s="1">
        <v>56415</v>
      </c>
      <c r="H3774" s="1" t="s">
        <v>3882</v>
      </c>
    </row>
    <row r="3775" spans="1:8" x14ac:dyDescent="0.2">
      <c r="A3775" s="1">
        <v>3784</v>
      </c>
      <c r="B3775" s="1" t="str">
        <f t="shared" si="58"/>
        <v>Wilzig Associates, LLC</v>
      </c>
      <c r="C3775" s="1" t="b">
        <f>IF(D3775&lt;&gt;"",IF(COUNTIF($D$2:D3774, D3775), INDEX($A$2:$D$100000, MATCH(D3775, $D$2:D3774,0),1), FALSE), FALSE)</f>
        <v>0</v>
      </c>
      <c r="F3775" s="1" t="b">
        <f>IF(G3775&lt;&gt;"", IF(COUNTIF($G$2:G3774, G3775), INDEX($A$2:$G$100000, MATCH(G3775, $G$2:G3774,0),1), FALSE), FALSE)</f>
        <v>0</v>
      </c>
      <c r="G3775" s="1">
        <v>59518</v>
      </c>
      <c r="H3775" s="1" t="s">
        <v>3883</v>
      </c>
    </row>
    <row r="3776" spans="1:8" x14ac:dyDescent="0.2">
      <c r="A3776" s="1">
        <v>3785</v>
      </c>
      <c r="B3776" s="1" t="str">
        <f t="shared" si="58"/>
        <v>Wind Capital Holdings LLC</v>
      </c>
      <c r="C3776" s="1" t="b">
        <f>IF(D3776&lt;&gt;"",IF(COUNTIF($D$2:D3775, D3776), INDEX($A$2:$D$100000, MATCH(D3776, $D$2:D3775,0),1), FALSE), FALSE)</f>
        <v>0</v>
      </c>
      <c r="F3776" s="1" t="b">
        <f>IF(G3776&lt;&gt;"", IF(COUNTIF($G$2:G3775, G3776), INDEX($A$2:$G$100000, MATCH(G3776, $G$2:G3775,0),1), FALSE), FALSE)</f>
        <v>0</v>
      </c>
      <c r="G3776" s="1">
        <v>55737</v>
      </c>
      <c r="H3776" s="1" t="s">
        <v>3884</v>
      </c>
    </row>
    <row r="3777" spans="1:8" x14ac:dyDescent="0.2">
      <c r="A3777" s="1">
        <v>3786</v>
      </c>
      <c r="B3777" s="1" t="str">
        <f t="shared" si="58"/>
        <v>Wind Stream Operations LLC</v>
      </c>
      <c r="C3777" s="1" t="b">
        <f>IF(D3777&lt;&gt;"",IF(COUNTIF($D$2:D3776, D3777), INDEX($A$2:$D$100000, MATCH(D3777, $D$2:D3776,0),1), FALSE), FALSE)</f>
        <v>0</v>
      </c>
      <c r="F3777" s="1" t="b">
        <f>IF(G3777&lt;&gt;"", IF(COUNTIF($G$2:G3776, G3777), INDEX($A$2:$G$100000, MATCH(G3777, $G$2:G3776,0),1), FALSE), FALSE)</f>
        <v>0</v>
      </c>
      <c r="G3777" s="1">
        <v>56899</v>
      </c>
      <c r="H3777" s="1" t="s">
        <v>3885</v>
      </c>
    </row>
    <row r="3778" spans="1:8" x14ac:dyDescent="0.2">
      <c r="A3778" s="1">
        <v>3787</v>
      </c>
      <c r="B3778" s="1" t="str">
        <f t="shared" ref="B3778:B3841" si="59">IF(H3778="",E3778,H3778)</f>
        <v>Windcurrent Farms LLC</v>
      </c>
      <c r="C3778" s="1" t="b">
        <f>IF(D3778&lt;&gt;"",IF(COUNTIF($D$2:D3777, D3778), INDEX($A$2:$D$100000, MATCH(D3778, $D$2:D3777,0),1), FALSE), FALSE)</f>
        <v>0</v>
      </c>
      <c r="F3778" s="1" t="b">
        <f>IF(G3778&lt;&gt;"", IF(COUNTIF($G$2:G3777, G3778), INDEX($A$2:$G$100000, MATCH(G3778, $G$2:G3777,0),1), FALSE), FALSE)</f>
        <v>0</v>
      </c>
      <c r="G3778" s="1">
        <v>49870</v>
      </c>
      <c r="H3778" s="1" t="s">
        <v>3886</v>
      </c>
    </row>
    <row r="3779" spans="1:8" x14ac:dyDescent="0.2">
      <c r="A3779" s="1">
        <v>3788</v>
      </c>
      <c r="B3779" s="1" t="str">
        <f t="shared" si="59"/>
        <v>Windland Inc</v>
      </c>
      <c r="C3779" s="1" t="b">
        <f>IF(D3779&lt;&gt;"",IF(COUNTIF($D$2:D3778, D3779), INDEX($A$2:$D$100000, MATCH(D3779, $D$2:D3778,0),1), FALSE), FALSE)</f>
        <v>0</v>
      </c>
      <c r="F3779" s="1" t="b">
        <f>IF(G3779&lt;&gt;"", IF(COUNTIF($G$2:G3778, G3779), INDEX($A$2:$G$100000, MATCH(G3779, $G$2:G3778,0),1), FALSE), FALSE)</f>
        <v>0</v>
      </c>
      <c r="G3779" s="1">
        <v>20791</v>
      </c>
      <c r="H3779" s="1" t="s">
        <v>3887</v>
      </c>
    </row>
    <row r="3780" spans="1:8" x14ac:dyDescent="0.2">
      <c r="A3780" s="1">
        <v>3789</v>
      </c>
      <c r="B3780" s="1" t="str">
        <f t="shared" si="59"/>
        <v>Windsor Cooper Hill Solar, LLC</v>
      </c>
      <c r="C3780" s="1" t="b">
        <f>IF(D3780&lt;&gt;"",IF(COUNTIF($D$2:D3779, D3780), INDEX($A$2:$D$100000, MATCH(D3780, $D$2:D3779,0),1), FALSE), FALSE)</f>
        <v>0</v>
      </c>
      <c r="F3780" s="1" t="b">
        <f>IF(G3780&lt;&gt;"", IF(COUNTIF($G$2:G3779, G3780), INDEX($A$2:$G$100000, MATCH(G3780, $G$2:G3779,0),1), FALSE), FALSE)</f>
        <v>0</v>
      </c>
      <c r="G3780" s="1">
        <v>58716</v>
      </c>
      <c r="H3780" s="1" t="s">
        <v>3888</v>
      </c>
    </row>
    <row r="3781" spans="1:8" x14ac:dyDescent="0.2">
      <c r="A3781" s="1">
        <v>3790</v>
      </c>
      <c r="B3781" s="1" t="str">
        <f t="shared" si="59"/>
        <v>Windsor Machinery Co Inc</v>
      </c>
      <c r="C3781" s="1" t="b">
        <f>IF(D3781&lt;&gt;"",IF(COUNTIF($D$2:D3780, D3781), INDEX($A$2:$D$100000, MATCH(D3781, $D$2:D3780,0),1), FALSE), FALSE)</f>
        <v>0</v>
      </c>
      <c r="F3781" s="1" t="b">
        <f>IF(G3781&lt;&gt;"", IF(COUNTIF($G$2:G3780, G3781), INDEX($A$2:$G$100000, MATCH(G3781, $G$2:G3780,0),1), FALSE), FALSE)</f>
        <v>0</v>
      </c>
      <c r="G3781" s="1">
        <v>54838</v>
      </c>
      <c r="H3781" s="1" t="s">
        <v>3889</v>
      </c>
    </row>
    <row r="3782" spans="1:8" x14ac:dyDescent="0.2">
      <c r="A3782" s="1">
        <v>3791</v>
      </c>
      <c r="B3782" s="1" t="str">
        <f t="shared" si="59"/>
        <v>Windsor Solar LLC</v>
      </c>
      <c r="C3782" s="1" t="b">
        <f>IF(D3782&lt;&gt;"",IF(COUNTIF($D$2:D3781, D3782), INDEX($A$2:$D$100000, MATCH(D3782, $D$2:D3781,0),1), FALSE), FALSE)</f>
        <v>0</v>
      </c>
      <c r="F3782" s="1" t="b">
        <f>IF(G3782&lt;&gt;"", IF(COUNTIF($G$2:G3781, G3782), INDEX($A$2:$G$100000, MATCH(G3782, $G$2:G3781,0),1), FALSE), FALSE)</f>
        <v>0</v>
      </c>
      <c r="G3782" s="1">
        <v>58979</v>
      </c>
      <c r="H3782" s="1" t="s">
        <v>3890</v>
      </c>
    </row>
    <row r="3783" spans="1:8" x14ac:dyDescent="0.2">
      <c r="A3783" s="1">
        <v>3792</v>
      </c>
      <c r="B3783" s="1" t="str">
        <f t="shared" si="59"/>
        <v>Windy Flats Partners LLC</v>
      </c>
      <c r="C3783" s="1" t="b">
        <f>IF(D3783&lt;&gt;"",IF(COUNTIF($D$2:D3782, D3783), INDEX($A$2:$D$100000, MATCH(D3783, $D$2:D3782,0),1), FALSE), FALSE)</f>
        <v>0</v>
      </c>
      <c r="F3783" s="1" t="b">
        <f>IF(G3783&lt;&gt;"", IF(COUNTIF($G$2:G3782, G3783), INDEX($A$2:$G$100000, MATCH(G3783, $G$2:G3782,0),1), FALSE), FALSE)</f>
        <v>0</v>
      </c>
      <c r="G3783" s="1">
        <v>56514</v>
      </c>
      <c r="H3783" s="1" t="s">
        <v>3891</v>
      </c>
    </row>
    <row r="3784" spans="1:8" x14ac:dyDescent="0.2">
      <c r="A3784" s="1">
        <v>3793</v>
      </c>
      <c r="B3784" s="1" t="str">
        <f t="shared" si="59"/>
        <v>Winnebago County</v>
      </c>
      <c r="C3784" s="1" t="b">
        <f>IF(D3784&lt;&gt;"",IF(COUNTIF($D$2:D3783, D3784), INDEX($A$2:$D$100000, MATCH(D3784, $D$2:D3783,0),1), FALSE), FALSE)</f>
        <v>0</v>
      </c>
      <c r="F3784" s="1" t="b">
        <f>IF(G3784&lt;&gt;"", IF(COUNTIF($G$2:G3783, G3784), INDEX($A$2:$G$100000, MATCH(G3784, $G$2:G3783,0),1), FALSE), FALSE)</f>
        <v>0</v>
      </c>
      <c r="G3784" s="1">
        <v>20854</v>
      </c>
      <c r="H3784" s="1" t="s">
        <v>3892</v>
      </c>
    </row>
    <row r="3785" spans="1:8" x14ac:dyDescent="0.2">
      <c r="A3785" s="1">
        <v>3794</v>
      </c>
      <c r="B3785" s="1" t="str">
        <f t="shared" si="59"/>
        <v>Winona County Wind LLC</v>
      </c>
      <c r="C3785" s="1" t="b">
        <f>IF(D3785&lt;&gt;"",IF(COUNTIF($D$2:D3784, D3785), INDEX($A$2:$D$100000, MATCH(D3785, $D$2:D3784,0),1), FALSE), FALSE)</f>
        <v>0</v>
      </c>
      <c r="F3785" s="1" t="b">
        <f>IF(G3785&lt;&gt;"", IF(COUNTIF($G$2:G3784, G3785), INDEX($A$2:$G$100000, MATCH(G3785, $G$2:G3784,0),1), FALSE), FALSE)</f>
        <v>0</v>
      </c>
      <c r="G3785" s="1">
        <v>56874</v>
      </c>
      <c r="H3785" s="1" t="s">
        <v>3893</v>
      </c>
    </row>
    <row r="3786" spans="1:8" x14ac:dyDescent="0.2">
      <c r="A3786" s="1">
        <v>3795</v>
      </c>
      <c r="B3786" s="1" t="str">
        <f t="shared" si="59"/>
        <v>Wintec Energy Ltd</v>
      </c>
      <c r="C3786" s="1" t="b">
        <f>IF(D3786&lt;&gt;"",IF(COUNTIF($D$2:D3785, D3786), INDEX($A$2:$D$100000, MATCH(D3786, $D$2:D3785,0),1), FALSE), FALSE)</f>
        <v>0</v>
      </c>
      <c r="F3786" s="1" t="b">
        <f>IF(G3786&lt;&gt;"", IF(COUNTIF($G$2:G3785, G3786), INDEX($A$2:$G$100000, MATCH(G3786, $G$2:G3785,0),1), FALSE), FALSE)</f>
        <v>0</v>
      </c>
      <c r="G3786" s="1">
        <v>20707</v>
      </c>
      <c r="H3786" s="1" t="s">
        <v>3894</v>
      </c>
    </row>
    <row r="3787" spans="1:8" x14ac:dyDescent="0.2">
      <c r="A3787" s="1">
        <v>3796</v>
      </c>
      <c r="B3787" s="1" t="str">
        <f t="shared" si="59"/>
        <v>Wiota Wind Energy, LLC #1</v>
      </c>
      <c r="C3787" s="1" t="b">
        <f>IF(D3787&lt;&gt;"",IF(COUNTIF($D$2:D3786, D3787), INDEX($A$2:$D$100000, MATCH(D3787, $D$2:D3786,0),1), FALSE), FALSE)</f>
        <v>0</v>
      </c>
      <c r="F3787" s="1" t="b">
        <f>IF(G3787&lt;&gt;"", IF(COUNTIF($G$2:G3786, G3787), INDEX($A$2:$G$100000, MATCH(G3787, $G$2:G3786,0),1), FALSE), FALSE)</f>
        <v>0</v>
      </c>
      <c r="G3787" s="1">
        <v>58449</v>
      </c>
      <c r="H3787" s="1" t="s">
        <v>3895</v>
      </c>
    </row>
    <row r="3788" spans="1:8" x14ac:dyDescent="0.2">
      <c r="A3788" s="1">
        <v>3797</v>
      </c>
      <c r="B3788" s="1" t="str">
        <f t="shared" si="59"/>
        <v>Wise County Power Company  LLC</v>
      </c>
      <c r="C3788" s="1" t="b">
        <f>IF(D3788&lt;&gt;"",IF(COUNTIF($D$2:D3787, D3788), INDEX($A$2:$D$100000, MATCH(D3788, $D$2:D3787,0),1), FALSE), FALSE)</f>
        <v>0</v>
      </c>
      <c r="F3788" s="1" t="b">
        <f>IF(G3788&lt;&gt;"", IF(COUNTIF($G$2:G3787, G3788), INDEX($A$2:$G$100000, MATCH(G3788, $G$2:G3787,0),1), FALSE), FALSE)</f>
        <v>0</v>
      </c>
      <c r="G3788" s="1">
        <v>21668</v>
      </c>
      <c r="H3788" s="1" t="s">
        <v>3896</v>
      </c>
    </row>
    <row r="3789" spans="1:8" x14ac:dyDescent="0.2">
      <c r="A3789" s="1">
        <v>3798</v>
      </c>
      <c r="B3789" s="1" t="str">
        <f t="shared" si="59"/>
        <v>WM Illinois Renewable Energy LLC</v>
      </c>
      <c r="C3789" s="1" t="b">
        <f>IF(D3789&lt;&gt;"",IF(COUNTIF($D$2:D3788, D3789), INDEX($A$2:$D$100000, MATCH(D3789, $D$2:D3788,0),1), FALSE), FALSE)</f>
        <v>0</v>
      </c>
      <c r="F3789" s="1" t="b">
        <f>IF(G3789&lt;&gt;"", IF(COUNTIF($G$2:G3788, G3789), INDEX($A$2:$G$100000, MATCH(G3789, $G$2:G3788,0),1), FALSE), FALSE)</f>
        <v>0</v>
      </c>
      <c r="G3789" s="1">
        <v>54843</v>
      </c>
      <c r="H3789" s="1" t="s">
        <v>3897</v>
      </c>
    </row>
    <row r="3790" spans="1:8" x14ac:dyDescent="0.2">
      <c r="A3790" s="1">
        <v>3799</v>
      </c>
      <c r="B3790" s="1" t="str">
        <f t="shared" si="59"/>
        <v>WM Renewable Energy LLC</v>
      </c>
      <c r="C3790" s="1" t="b">
        <f>IF(D3790&lt;&gt;"",IF(COUNTIF($D$2:D3789, D3790), INDEX($A$2:$D$100000, MATCH(D3790, $D$2:D3789,0),1), FALSE), FALSE)</f>
        <v>0</v>
      </c>
      <c r="F3790" s="1" t="b">
        <f>IF(G3790&lt;&gt;"", IF(COUNTIF($G$2:G3789, G3790), INDEX($A$2:$G$100000, MATCH(G3790, $G$2:G3789,0),1), FALSE), FALSE)</f>
        <v>0</v>
      </c>
      <c r="G3790" s="1">
        <v>54842</v>
      </c>
      <c r="H3790" s="1" t="s">
        <v>3898</v>
      </c>
    </row>
    <row r="3791" spans="1:8" x14ac:dyDescent="0.2">
      <c r="A3791" s="1">
        <v>3800</v>
      </c>
      <c r="B3791" s="1" t="str">
        <f t="shared" si="59"/>
        <v>Wolf Hills Energy LLC</v>
      </c>
      <c r="C3791" s="1" t="b">
        <f>IF(D3791&lt;&gt;"",IF(COUNTIF($D$2:D3790, D3791), INDEX($A$2:$D$100000, MATCH(D3791, $D$2:D3790,0),1), FALSE), FALSE)</f>
        <v>0</v>
      </c>
      <c r="F3791" s="1" t="b">
        <f>IF(G3791&lt;&gt;"", IF(COUNTIF($G$2:G3790, G3791), INDEX($A$2:$G$100000, MATCH(G3791, $G$2:G3790,0),1), FALSE), FALSE)</f>
        <v>0</v>
      </c>
      <c r="G3791" s="1">
        <v>57264</v>
      </c>
      <c r="H3791" s="1" t="s">
        <v>3899</v>
      </c>
    </row>
    <row r="3792" spans="1:8" x14ac:dyDescent="0.2">
      <c r="A3792" s="1">
        <v>3801</v>
      </c>
      <c r="B3792" s="1" t="str">
        <f t="shared" si="59"/>
        <v>Wolf Wind Project</v>
      </c>
      <c r="C3792" s="1" t="b">
        <f>IF(D3792&lt;&gt;"",IF(COUNTIF($D$2:D3791, D3792), INDEX($A$2:$D$100000, MATCH(D3792, $D$2:D3791,0),1), FALSE), FALSE)</f>
        <v>0</v>
      </c>
      <c r="F3792" s="1" t="b">
        <f>IF(G3792&lt;&gt;"", IF(COUNTIF($G$2:G3791, G3792), INDEX($A$2:$G$100000, MATCH(G3792, $G$2:G3791,0),1), FALSE), FALSE)</f>
        <v>0</v>
      </c>
      <c r="G3792" s="1">
        <v>57157</v>
      </c>
      <c r="H3792" s="1" t="s">
        <v>3900</v>
      </c>
    </row>
    <row r="3793" spans="1:8" x14ac:dyDescent="0.2">
      <c r="A3793" s="1">
        <v>3802</v>
      </c>
      <c r="B3793" s="1" t="str">
        <f t="shared" si="59"/>
        <v>Wolverine Wind Energy, LLC</v>
      </c>
      <c r="C3793" s="1" t="b">
        <f>IF(D3793&lt;&gt;"",IF(COUNTIF($D$2:D3792, D3793), INDEX($A$2:$D$100000, MATCH(D3793, $D$2:D3792,0),1), FALSE), FALSE)</f>
        <v>0</v>
      </c>
      <c r="F3793" s="1" t="b">
        <f>IF(G3793&lt;&gt;"", IF(COUNTIF($G$2:G3792, G3793), INDEX($A$2:$G$100000, MATCH(G3793, $G$2:G3792,0),1), FALSE), FALSE)</f>
        <v>0</v>
      </c>
      <c r="G3793" s="1">
        <v>56962</v>
      </c>
      <c r="H3793" s="1" t="s">
        <v>3901</v>
      </c>
    </row>
    <row r="3794" spans="1:8" x14ac:dyDescent="0.2">
      <c r="A3794" s="1">
        <v>3803</v>
      </c>
      <c r="B3794" s="1" t="str">
        <f t="shared" si="59"/>
        <v>Woodbridge Energy Center</v>
      </c>
      <c r="C3794" s="1" t="b">
        <f>IF(D3794&lt;&gt;"",IF(COUNTIF($D$2:D3793, D3794), INDEX($A$2:$D$100000, MATCH(D3794, $D$2:D3793,0),1), FALSE), FALSE)</f>
        <v>0</v>
      </c>
      <c r="F3794" s="1" t="b">
        <f>IF(G3794&lt;&gt;"", IF(COUNTIF($G$2:G3793, G3794), INDEX($A$2:$G$100000, MATCH(G3794, $G$2:G3793,0),1), FALSE), FALSE)</f>
        <v>0</v>
      </c>
      <c r="G3794" s="1">
        <v>57166</v>
      </c>
      <c r="H3794" s="1" t="s">
        <v>3902</v>
      </c>
    </row>
    <row r="3795" spans="1:8" x14ac:dyDescent="0.2">
      <c r="A3795" s="1">
        <v>3804</v>
      </c>
      <c r="B3795" s="1" t="str">
        <f t="shared" si="59"/>
        <v>Woodland Church Farm, LLC</v>
      </c>
      <c r="C3795" s="1" t="b">
        <f>IF(D3795&lt;&gt;"",IF(COUNTIF($D$2:D3794, D3795), INDEX($A$2:$D$100000, MATCH(D3795, $D$2:D3794,0),1), FALSE), FALSE)</f>
        <v>0</v>
      </c>
      <c r="F3795" s="1" t="b">
        <f>IF(G3795&lt;&gt;"", IF(COUNTIF($G$2:G3794, G3795), INDEX($A$2:$G$100000, MATCH(G3795, $G$2:G3794,0),1), FALSE), FALSE)</f>
        <v>0</v>
      </c>
      <c r="G3795" s="1">
        <v>59331</v>
      </c>
      <c r="H3795" s="1" t="s">
        <v>3903</v>
      </c>
    </row>
    <row r="3796" spans="1:8" x14ac:dyDescent="0.2">
      <c r="A3796" s="1">
        <v>3805</v>
      </c>
      <c r="B3796" s="1" t="str">
        <f t="shared" si="59"/>
        <v>Woodland Pulp LLC</v>
      </c>
      <c r="C3796" s="1" t="b">
        <f>IF(D3796&lt;&gt;"",IF(COUNTIF($D$2:D3795, D3796), INDEX($A$2:$D$100000, MATCH(D3796, $D$2:D3795,0),1), FALSE), FALSE)</f>
        <v>0</v>
      </c>
      <c r="F3796" s="1" t="b">
        <f>IF(G3796&lt;&gt;"", IF(COUNTIF($G$2:G3795, G3796), INDEX($A$2:$G$100000, MATCH(G3796, $G$2:G3795,0),1), FALSE), FALSE)</f>
        <v>0</v>
      </c>
      <c r="G3796" s="1">
        <v>5232</v>
      </c>
      <c r="H3796" s="1" t="s">
        <v>3904</v>
      </c>
    </row>
    <row r="3797" spans="1:8" x14ac:dyDescent="0.2">
      <c r="A3797" s="1">
        <v>3806</v>
      </c>
      <c r="B3797" s="1" t="str">
        <f t="shared" si="59"/>
        <v>Woodstock Hills</v>
      </c>
      <c r="C3797" s="1" t="b">
        <f>IF(D3797&lt;&gt;"",IF(COUNTIF($D$2:D3796, D3797), INDEX($A$2:$D$100000, MATCH(D3797, $D$2:D3796,0),1), FALSE), FALSE)</f>
        <v>0</v>
      </c>
      <c r="F3797" s="1" t="b">
        <f>IF(G3797&lt;&gt;"", IF(COUNTIF($G$2:G3796, G3797), INDEX($A$2:$G$100000, MATCH(G3797, $G$2:G3796,0),1), FALSE), FALSE)</f>
        <v>0</v>
      </c>
      <c r="G3797" s="1">
        <v>56894</v>
      </c>
      <c r="H3797" s="1" t="s">
        <v>3905</v>
      </c>
    </row>
    <row r="3798" spans="1:8" x14ac:dyDescent="0.2">
      <c r="A3798" s="1">
        <v>3807</v>
      </c>
      <c r="B3798" s="1" t="str">
        <f t="shared" si="59"/>
        <v>Wooster Renewable Energy LLC</v>
      </c>
      <c r="C3798" s="1" t="b">
        <f>IF(D3798&lt;&gt;"",IF(COUNTIF($D$2:D3797, D3798), INDEX($A$2:$D$100000, MATCH(D3798, $D$2:D3797,0),1), FALSE), FALSE)</f>
        <v>0</v>
      </c>
      <c r="F3798" s="1" t="b">
        <f>IF(G3798&lt;&gt;"", IF(COUNTIF($G$2:G3797, G3798), INDEX($A$2:$G$100000, MATCH(G3798, $G$2:G3797,0),1), FALSE), FALSE)</f>
        <v>0</v>
      </c>
      <c r="G3798" s="1">
        <v>58892</v>
      </c>
      <c r="H3798" s="1" t="s">
        <v>3906</v>
      </c>
    </row>
    <row r="3799" spans="1:8" x14ac:dyDescent="0.2">
      <c r="A3799" s="1">
        <v>3808</v>
      </c>
      <c r="B3799" s="1" t="str">
        <f t="shared" si="59"/>
        <v>WPPI Energy</v>
      </c>
      <c r="C3799" s="1" t="b">
        <f>IF(D3799&lt;&gt;"",IF(COUNTIF($D$2:D3798, D3799), INDEX($A$2:$D$100000, MATCH(D3799, $D$2:D3798,0),1), FALSE), FALSE)</f>
        <v>0</v>
      </c>
      <c r="F3799" s="1" t="b">
        <f>IF(G3799&lt;&gt;"", IF(COUNTIF($G$2:G3798, G3799), INDEX($A$2:$G$100000, MATCH(G3799, $G$2:G3798,0),1), FALSE), FALSE)</f>
        <v>0</v>
      </c>
      <c r="G3799" s="1">
        <v>20858</v>
      </c>
      <c r="H3799" s="1" t="s">
        <v>3907</v>
      </c>
    </row>
    <row r="3800" spans="1:8" x14ac:dyDescent="0.2">
      <c r="A3800" s="1">
        <v>3809</v>
      </c>
      <c r="B3800" s="1" t="str">
        <f t="shared" si="59"/>
        <v>WPS Power Developement</v>
      </c>
      <c r="C3800" s="1" t="b">
        <f>IF(D3800&lt;&gt;"",IF(COUNTIF($D$2:D3799, D3800), INDEX($A$2:$D$100000, MATCH(D3800, $D$2:D3799,0),1), FALSE), FALSE)</f>
        <v>0</v>
      </c>
      <c r="F3800" s="1" t="b">
        <f>IF(G3800&lt;&gt;"", IF(COUNTIF($G$2:G3799, G3800), INDEX($A$2:$G$100000, MATCH(G3800, $G$2:G3799,0),1), FALSE), FALSE)</f>
        <v>0</v>
      </c>
      <c r="G3800" s="1">
        <v>21025</v>
      </c>
      <c r="H3800" s="1" t="s">
        <v>3908</v>
      </c>
    </row>
    <row r="3801" spans="1:8" x14ac:dyDescent="0.2">
      <c r="A3801" s="1">
        <v>3810</v>
      </c>
      <c r="B3801" s="1" t="str">
        <f t="shared" si="59"/>
        <v>WR-TGC Solar Generation IV LLC</v>
      </c>
      <c r="C3801" s="1" t="b">
        <f>IF(D3801&lt;&gt;"",IF(COUNTIF($D$2:D3800, D3801), INDEX($A$2:$D$100000, MATCH(D3801, $D$2:D3800,0),1), FALSE), FALSE)</f>
        <v>0</v>
      </c>
      <c r="F3801" s="1" t="b">
        <f>IF(G3801&lt;&gt;"", IF(COUNTIF($G$2:G3800, G3801), INDEX($A$2:$G$100000, MATCH(G3801, $G$2:G3800,0),1), FALSE), FALSE)</f>
        <v>0</v>
      </c>
      <c r="G3801" s="1">
        <v>58682</v>
      </c>
      <c r="H3801" s="1" t="s">
        <v>3909</v>
      </c>
    </row>
    <row r="3802" spans="1:8" x14ac:dyDescent="0.2">
      <c r="A3802" s="1">
        <v>3811</v>
      </c>
      <c r="B3802" s="1" t="str">
        <f t="shared" si="59"/>
        <v>Wright Patterson AFB</v>
      </c>
      <c r="C3802" s="1" t="b">
        <f>IF(D3802&lt;&gt;"",IF(COUNTIF($D$2:D3801, D3802), INDEX($A$2:$D$100000, MATCH(D3802, $D$2:D3801,0),1), FALSE), FALSE)</f>
        <v>0</v>
      </c>
      <c r="F3802" s="1" t="b">
        <f>IF(G3802&lt;&gt;"", IF(COUNTIF($G$2:G3801, G3802), INDEX($A$2:$G$100000, MATCH(G3802, $G$2:G3801,0),1), FALSE), FALSE)</f>
        <v>0</v>
      </c>
      <c r="G3802" s="1">
        <v>57305</v>
      </c>
      <c r="H3802" s="1" t="s">
        <v>3910</v>
      </c>
    </row>
    <row r="3803" spans="1:8" x14ac:dyDescent="0.2">
      <c r="A3803" s="1">
        <v>3812</v>
      </c>
      <c r="B3803" s="1" t="str">
        <f t="shared" si="59"/>
        <v>WSACC</v>
      </c>
      <c r="C3803" s="1" t="b">
        <f>IF(D3803&lt;&gt;"",IF(COUNTIF($D$2:D3802, D3803), INDEX($A$2:$D$100000, MATCH(D3803, $D$2:D3802,0),1), FALSE), FALSE)</f>
        <v>0</v>
      </c>
      <c r="F3803" s="1" t="b">
        <f>IF(G3803&lt;&gt;"", IF(COUNTIF($G$2:G3802, G3803), INDEX($A$2:$G$100000, MATCH(G3803, $G$2:G3802,0),1), FALSE), FALSE)</f>
        <v>0</v>
      </c>
      <c r="G3803" s="1">
        <v>58494</v>
      </c>
      <c r="H3803" s="1" t="s">
        <v>3911</v>
      </c>
    </row>
    <row r="3804" spans="1:8" x14ac:dyDescent="0.2">
      <c r="A3804" s="1">
        <v>3813</v>
      </c>
      <c r="B3804" s="1" t="str">
        <f t="shared" si="59"/>
        <v>WTG Jameson, L.P.</v>
      </c>
      <c r="C3804" s="1" t="b">
        <f>IF(D3804&lt;&gt;"",IF(COUNTIF($D$2:D3803, D3804), INDEX($A$2:$D$100000, MATCH(D3804, $D$2:D3803,0),1), FALSE), FALSE)</f>
        <v>0</v>
      </c>
      <c r="F3804" s="1" t="b">
        <f>IF(G3804&lt;&gt;"", IF(COUNTIF($G$2:G3803, G3804), INDEX($A$2:$G$100000, MATCH(G3804, $G$2:G3803,0),1), FALSE), FALSE)</f>
        <v>0</v>
      </c>
      <c r="G3804" s="1">
        <v>50114</v>
      </c>
      <c r="H3804" s="1" t="s">
        <v>3912</v>
      </c>
    </row>
    <row r="3805" spans="1:8" x14ac:dyDescent="0.2">
      <c r="A3805" s="1">
        <v>3814</v>
      </c>
      <c r="B3805" s="1" t="str">
        <f t="shared" si="59"/>
        <v>Wyandot Solar LLC</v>
      </c>
      <c r="C3805" s="1" t="b">
        <f>IF(D3805&lt;&gt;"",IF(COUNTIF($D$2:D3804, D3805), INDEX($A$2:$D$100000, MATCH(D3805, $D$2:D3804,0),1), FALSE), FALSE)</f>
        <v>0</v>
      </c>
      <c r="F3805" s="1" t="b">
        <f>IF(G3805&lt;&gt;"", IF(COUNTIF($G$2:G3804, G3805), INDEX($A$2:$G$100000, MATCH(G3805, $G$2:G3804,0),1), FALSE), FALSE)</f>
        <v>0</v>
      </c>
      <c r="G3805" s="1">
        <v>56583</v>
      </c>
      <c r="H3805" s="1" t="s">
        <v>3913</v>
      </c>
    </row>
    <row r="3806" spans="1:8" x14ac:dyDescent="0.2">
      <c r="A3806" s="1">
        <v>3815</v>
      </c>
      <c r="B3806" s="1" t="str">
        <f t="shared" si="59"/>
        <v>Wyandotte Municipal Serv Comm</v>
      </c>
      <c r="C3806" s="1" t="b">
        <f>IF(D3806&lt;&gt;"",IF(COUNTIF($D$2:D3805, D3806), INDEX($A$2:$D$100000, MATCH(D3806, $D$2:D3805,0),1), FALSE), FALSE)</f>
        <v>0</v>
      </c>
      <c r="F3806" s="1" t="b">
        <f>IF(G3806&lt;&gt;"", IF(COUNTIF($G$2:G3805, G3806), INDEX($A$2:$G$100000, MATCH(G3806, $G$2:G3805,0),1), FALSE), FALSE)</f>
        <v>0</v>
      </c>
      <c r="G3806" s="1">
        <v>21048</v>
      </c>
      <c r="H3806" s="1" t="s">
        <v>3914</v>
      </c>
    </row>
    <row r="3807" spans="1:8" x14ac:dyDescent="0.2">
      <c r="A3807" s="1">
        <v>3816</v>
      </c>
      <c r="B3807" s="1" t="str">
        <f t="shared" si="59"/>
        <v>Wyeth-Averst Lederle</v>
      </c>
      <c r="C3807" s="1" t="b">
        <f>IF(D3807&lt;&gt;"",IF(COUNTIF($D$2:D3806, D3807), INDEX($A$2:$D$100000, MATCH(D3807, $D$2:D3806,0),1), FALSE), FALSE)</f>
        <v>0</v>
      </c>
      <c r="F3807" s="1" t="b">
        <f>IF(G3807&lt;&gt;"", IF(COUNTIF($G$2:G3806, G3807), INDEX($A$2:$G$100000, MATCH(G3807, $G$2:G3806,0),1), FALSE), FALSE)</f>
        <v>0</v>
      </c>
      <c r="G3807" s="1">
        <v>10849</v>
      </c>
      <c r="H3807" s="1" t="s">
        <v>3915</v>
      </c>
    </row>
    <row r="3808" spans="1:8" x14ac:dyDescent="0.2">
      <c r="A3808" s="1">
        <v>3817</v>
      </c>
      <c r="B3808" s="1" t="str">
        <f t="shared" si="59"/>
        <v>X-Elio North America Inc</v>
      </c>
      <c r="C3808" s="1" t="b">
        <f>IF(D3808&lt;&gt;"",IF(COUNTIF($D$2:D3807, D3808), INDEX($A$2:$D$100000, MATCH(D3808, $D$2:D3807,0),1), FALSE), FALSE)</f>
        <v>0</v>
      </c>
      <c r="F3808" s="1" t="b">
        <f>IF(G3808&lt;&gt;"", IF(COUNTIF($G$2:G3807, G3808), INDEX($A$2:$G$100000, MATCH(G3808, $G$2:G3807,0),1), FALSE), FALSE)</f>
        <v>0</v>
      </c>
      <c r="G3808" s="1">
        <v>57354</v>
      </c>
      <c r="H3808" s="1" t="s">
        <v>3916</v>
      </c>
    </row>
    <row r="3809" spans="1:8" x14ac:dyDescent="0.2">
      <c r="A3809" s="1">
        <v>3818</v>
      </c>
      <c r="B3809" s="1" t="str">
        <f t="shared" si="59"/>
        <v>Xeres Ventures LLC</v>
      </c>
      <c r="C3809" s="1" t="b">
        <f>IF(D3809&lt;&gt;"",IF(COUNTIF($D$2:D3808, D3809), INDEX($A$2:$D$100000, MATCH(D3809, $D$2:D3808,0),1), FALSE), FALSE)</f>
        <v>0</v>
      </c>
      <c r="F3809" s="1" t="b">
        <f>IF(G3809&lt;&gt;"", IF(COUNTIF($G$2:G3808, G3809), INDEX($A$2:$G$100000, MATCH(G3809, $G$2:G3808,0),1), FALSE), FALSE)</f>
        <v>0</v>
      </c>
      <c r="G3809" s="1">
        <v>58893</v>
      </c>
      <c r="H3809" s="1" t="s">
        <v>3917</v>
      </c>
    </row>
    <row r="3810" spans="1:8" x14ac:dyDescent="0.2">
      <c r="A3810" s="1">
        <v>3819</v>
      </c>
      <c r="B3810" s="1" t="str">
        <f t="shared" si="59"/>
        <v>Yadkin 601 Farm, LLC</v>
      </c>
      <c r="C3810" s="1" t="b">
        <f>IF(D3810&lt;&gt;"",IF(COUNTIF($D$2:D3809, D3810), INDEX($A$2:$D$100000, MATCH(D3810, $D$2:D3809,0),1), FALSE), FALSE)</f>
        <v>0</v>
      </c>
      <c r="F3810" s="1" t="b">
        <f>IF(G3810&lt;&gt;"", IF(COUNTIF($G$2:G3809, G3810), INDEX($A$2:$G$100000, MATCH(G3810, $G$2:G3809,0),1), FALSE), FALSE)</f>
        <v>0</v>
      </c>
      <c r="G3810" s="1">
        <v>59332</v>
      </c>
      <c r="H3810" s="1" t="s">
        <v>3918</v>
      </c>
    </row>
    <row r="3811" spans="1:8" x14ac:dyDescent="0.2">
      <c r="A3811" s="1">
        <v>3820</v>
      </c>
      <c r="B3811" s="1" t="str">
        <f t="shared" si="59"/>
        <v>Yakama Power</v>
      </c>
      <c r="C3811" s="1" t="b">
        <f>IF(D3811&lt;&gt;"",IF(COUNTIF($D$2:D3810, D3811), INDEX($A$2:$D$100000, MATCH(D3811, $D$2:D3810,0),1), FALSE), FALSE)</f>
        <v>0</v>
      </c>
      <c r="F3811" s="1" t="b">
        <f>IF(G3811&lt;&gt;"", IF(COUNTIF($G$2:G3810, G3811), INDEX($A$2:$G$100000, MATCH(G3811, $G$2:G3810,0),1), FALSE), FALSE)</f>
        <v>0</v>
      </c>
      <c r="G3811" s="1">
        <v>56621</v>
      </c>
      <c r="H3811" s="1" t="s">
        <v>3919</v>
      </c>
    </row>
    <row r="3812" spans="1:8" x14ac:dyDescent="0.2">
      <c r="A3812" s="1">
        <v>3821</v>
      </c>
      <c r="B3812" s="1" t="str">
        <f t="shared" si="59"/>
        <v>Yakima-Tieton Irrigation Dist</v>
      </c>
      <c r="C3812" s="1" t="b">
        <f>IF(D3812&lt;&gt;"",IF(COUNTIF($D$2:D3811, D3812), INDEX($A$2:$D$100000, MATCH(D3812, $D$2:D3811,0),1), FALSE), FALSE)</f>
        <v>0</v>
      </c>
      <c r="F3812" s="1" t="b">
        <f>IF(G3812&lt;&gt;"", IF(COUNTIF($G$2:G3811, G3812), INDEX($A$2:$G$100000, MATCH(G3812, $G$2:G3811,0),1), FALSE), FALSE)</f>
        <v>0</v>
      </c>
      <c r="G3812" s="1">
        <v>21086</v>
      </c>
      <c r="H3812" s="1" t="s">
        <v>3920</v>
      </c>
    </row>
    <row r="3813" spans="1:8" x14ac:dyDescent="0.2">
      <c r="A3813" s="1">
        <v>3822</v>
      </c>
      <c r="B3813" s="1" t="str">
        <f t="shared" si="59"/>
        <v>Yanceyville Farm 2 LLC</v>
      </c>
      <c r="C3813" s="1" t="b">
        <f>IF(D3813&lt;&gt;"",IF(COUNTIF($D$2:D3812, D3813), INDEX($A$2:$D$100000, MATCH(D3813, $D$2:D3812,0),1), FALSE), FALSE)</f>
        <v>0</v>
      </c>
      <c r="F3813" s="1" t="b">
        <f>IF(G3813&lt;&gt;"", IF(COUNTIF($G$2:G3812, G3813), INDEX($A$2:$G$100000, MATCH(G3813, $G$2:G3812,0),1), FALSE), FALSE)</f>
        <v>0</v>
      </c>
      <c r="G3813" s="1">
        <v>58919</v>
      </c>
      <c r="H3813" s="1" t="s">
        <v>3921</v>
      </c>
    </row>
    <row r="3814" spans="1:8" x14ac:dyDescent="0.2">
      <c r="A3814" s="1">
        <v>3823</v>
      </c>
      <c r="B3814" s="1" t="str">
        <f t="shared" si="59"/>
        <v>Yanceyville Farm 3, LLC</v>
      </c>
      <c r="C3814" s="1" t="b">
        <f>IF(D3814&lt;&gt;"",IF(COUNTIF($D$2:D3813, D3814), INDEX($A$2:$D$100000, MATCH(D3814, $D$2:D3813,0),1), FALSE), FALSE)</f>
        <v>0</v>
      </c>
      <c r="F3814" s="1" t="b">
        <f>IF(G3814&lt;&gt;"", IF(COUNTIF($G$2:G3813, G3814), INDEX($A$2:$G$100000, MATCH(G3814, $G$2:G3813,0),1), FALSE), FALSE)</f>
        <v>0</v>
      </c>
      <c r="G3814" s="1">
        <v>60026</v>
      </c>
      <c r="H3814" s="1" t="s">
        <v>3922</v>
      </c>
    </row>
    <row r="3815" spans="1:8" x14ac:dyDescent="0.2">
      <c r="A3815" s="1">
        <v>3824</v>
      </c>
      <c r="B3815" s="1" t="str">
        <f t="shared" si="59"/>
        <v>Yanceyville Farm LLC</v>
      </c>
      <c r="C3815" s="1" t="b">
        <f>IF(D3815&lt;&gt;"",IF(COUNTIF($D$2:D3814, D3815), INDEX($A$2:$D$100000, MATCH(D3815, $D$2:D3814,0),1), FALSE), FALSE)</f>
        <v>0</v>
      </c>
      <c r="F3815" s="1" t="b">
        <f>IF(G3815&lt;&gt;"", IF(COUNTIF($G$2:G3814, G3815), INDEX($A$2:$G$100000, MATCH(G3815, $G$2:G3814,0),1), FALSE), FALSE)</f>
        <v>0</v>
      </c>
      <c r="G3815" s="1">
        <v>58329</v>
      </c>
      <c r="H3815" s="1" t="s">
        <v>3923</v>
      </c>
    </row>
    <row r="3816" spans="1:8" x14ac:dyDescent="0.2">
      <c r="A3816" s="1">
        <v>3825</v>
      </c>
      <c r="B3816" s="1" t="str">
        <f t="shared" si="59"/>
        <v>Yavi Energy LLC</v>
      </c>
      <c r="C3816" s="1" t="b">
        <f>IF(D3816&lt;&gt;"",IF(COUNTIF($D$2:D3815, D3816), INDEX($A$2:$D$100000, MATCH(D3816, $D$2:D3815,0),1), FALSE), FALSE)</f>
        <v>0</v>
      </c>
      <c r="F3816" s="1" t="b">
        <f>IF(G3816&lt;&gt;"", IF(COUNTIF($G$2:G3815, G3816), INDEX($A$2:$G$100000, MATCH(G3816, $G$2:G3815,0),1), FALSE), FALSE)</f>
        <v>0</v>
      </c>
      <c r="G3816" s="1">
        <v>59901</v>
      </c>
      <c r="H3816" s="1" t="s">
        <v>3924</v>
      </c>
    </row>
    <row r="3817" spans="1:8" x14ac:dyDescent="0.2">
      <c r="A3817" s="1">
        <v>3826</v>
      </c>
      <c r="B3817" s="1" t="str">
        <f t="shared" si="59"/>
        <v>Yellowstone Energy LP</v>
      </c>
      <c r="C3817" s="1" t="b">
        <f>IF(D3817&lt;&gt;"",IF(COUNTIF($D$2:D3816, D3817), INDEX($A$2:$D$100000, MATCH(D3817, $D$2:D3816,0),1), FALSE), FALSE)</f>
        <v>0</v>
      </c>
      <c r="F3817" s="1" t="b">
        <f>IF(G3817&lt;&gt;"", IF(COUNTIF($G$2:G3816, G3817), INDEX($A$2:$G$100000, MATCH(G3817, $G$2:G3816,0),1), FALSE), FALSE)</f>
        <v>0</v>
      </c>
      <c r="G3817" s="1">
        <v>21773</v>
      </c>
      <c r="H3817" s="1" t="s">
        <v>3925</v>
      </c>
    </row>
    <row r="3818" spans="1:8" x14ac:dyDescent="0.2">
      <c r="A3818" s="1">
        <v>3827</v>
      </c>
      <c r="B3818" s="1" t="str">
        <f t="shared" si="59"/>
        <v>YKK USA Inc</v>
      </c>
      <c r="C3818" s="1" t="b">
        <f>IF(D3818&lt;&gt;"",IF(COUNTIF($D$2:D3817, D3818), INDEX($A$2:$D$100000, MATCH(D3818, $D$2:D3817,0),1), FALSE), FALSE)</f>
        <v>0</v>
      </c>
      <c r="F3818" s="1" t="b">
        <f>IF(G3818&lt;&gt;"", IF(COUNTIF($G$2:G3817, G3818), INDEX($A$2:$G$100000, MATCH(G3818, $G$2:G3817,0),1), FALSE), FALSE)</f>
        <v>0</v>
      </c>
      <c r="G3818" s="1">
        <v>21116</v>
      </c>
      <c r="H3818" s="1" t="s">
        <v>3926</v>
      </c>
    </row>
    <row r="3819" spans="1:8" x14ac:dyDescent="0.2">
      <c r="A3819" s="1">
        <v>3828</v>
      </c>
      <c r="B3819" s="1" t="str">
        <f t="shared" si="59"/>
        <v>Yolo County Flood Control WCD</v>
      </c>
      <c r="C3819" s="1" t="b">
        <f>IF(D3819&lt;&gt;"",IF(COUNTIF($D$2:D3818, D3819), INDEX($A$2:$D$100000, MATCH(D3819, $D$2:D3818,0),1), FALSE), FALSE)</f>
        <v>0</v>
      </c>
      <c r="F3819" s="1" t="b">
        <f>IF(G3819&lt;&gt;"", IF(COUNTIF($G$2:G3818, G3819), INDEX($A$2:$G$100000, MATCH(G3819, $G$2:G3818,0),1), FALSE), FALSE)</f>
        <v>0</v>
      </c>
      <c r="G3819" s="1">
        <v>22079</v>
      </c>
      <c r="H3819" s="1" t="s">
        <v>3927</v>
      </c>
    </row>
    <row r="3820" spans="1:8" x14ac:dyDescent="0.2">
      <c r="A3820" s="1">
        <v>3829</v>
      </c>
      <c r="B3820" s="1" t="str">
        <f t="shared" si="59"/>
        <v>Yolo County of</v>
      </c>
      <c r="C3820" s="1" t="b">
        <f>IF(D3820&lt;&gt;"",IF(COUNTIF($D$2:D3819, D3820), INDEX($A$2:$D$100000, MATCH(D3820, $D$2:D3819,0),1), FALSE), FALSE)</f>
        <v>0</v>
      </c>
      <c r="F3820" s="1" t="b">
        <f>IF(G3820&lt;&gt;"", IF(COUNTIF($G$2:G3819, G3820), INDEX($A$2:$G$100000, MATCH(G3820, $G$2:G3819,0),1), FALSE), FALSE)</f>
        <v>0</v>
      </c>
      <c r="G3820" s="1">
        <v>56751</v>
      </c>
      <c r="H3820" s="1" t="s">
        <v>3928</v>
      </c>
    </row>
    <row r="3821" spans="1:8" x14ac:dyDescent="0.2">
      <c r="A3821" s="1">
        <v>3830</v>
      </c>
      <c r="B3821" s="1" t="str">
        <f t="shared" si="59"/>
        <v>York County Solid W &amp; R Auth</v>
      </c>
      <c r="C3821" s="1" t="b">
        <f>IF(D3821&lt;&gt;"",IF(COUNTIF($D$2:D3820, D3821), INDEX($A$2:$D$100000, MATCH(D3821, $D$2:D3820,0),1), FALSE), FALSE)</f>
        <v>0</v>
      </c>
      <c r="F3821" s="1" t="b">
        <f>IF(G3821&lt;&gt;"", IF(COUNTIF($G$2:G3820, G3821), INDEX($A$2:$G$100000, MATCH(G3821, $G$2:G3820,0),1), FALSE), FALSE)</f>
        <v>0</v>
      </c>
      <c r="G3821" s="1">
        <v>21128</v>
      </c>
      <c r="H3821" s="1" t="s">
        <v>3929</v>
      </c>
    </row>
    <row r="3822" spans="1:8" x14ac:dyDescent="0.2">
      <c r="A3822" s="1">
        <v>3831</v>
      </c>
      <c r="B3822" s="1" t="str">
        <f t="shared" si="59"/>
        <v>Yuba County Water Agency</v>
      </c>
      <c r="C3822" s="1" t="b">
        <f>IF(D3822&lt;&gt;"",IF(COUNTIF($D$2:D3821, D3822), INDEX($A$2:$D$100000, MATCH(D3822, $D$2:D3821,0),1), FALSE), FALSE)</f>
        <v>0</v>
      </c>
      <c r="F3822" s="1" t="b">
        <f>IF(G3822&lt;&gt;"", IF(COUNTIF($G$2:G3821, G3822), INDEX($A$2:$G$100000, MATCH(G3822, $G$2:G3821,0),1), FALSE), FALSE)</f>
        <v>0</v>
      </c>
      <c r="G3822" s="1">
        <v>21140</v>
      </c>
      <c r="H3822" s="1" t="s">
        <v>3930</v>
      </c>
    </row>
    <row r="3823" spans="1:8" x14ac:dyDescent="0.2">
      <c r="A3823" s="1">
        <v>3832</v>
      </c>
      <c r="B3823" s="1" t="str">
        <f t="shared" si="59"/>
        <v>Yuma County Water User's Association</v>
      </c>
      <c r="C3823" s="1" t="b">
        <f>IF(D3823&lt;&gt;"",IF(COUNTIF($D$2:D3822, D3823), INDEX($A$2:$D$100000, MATCH(D3823, $D$2:D3822,0),1), FALSE), FALSE)</f>
        <v>0</v>
      </c>
      <c r="F3823" s="1" t="b">
        <f>IF(G3823&lt;&gt;"", IF(COUNTIF($G$2:G3822, G3823), INDEX($A$2:$G$100000, MATCH(G3823, $G$2:G3822,0),1), FALSE), FALSE)</f>
        <v>0</v>
      </c>
      <c r="G3823" s="1">
        <v>56707</v>
      </c>
      <c r="H3823" s="1" t="s">
        <v>3931</v>
      </c>
    </row>
    <row r="3824" spans="1:8" x14ac:dyDescent="0.2">
      <c r="A3824" s="1">
        <v>3833</v>
      </c>
      <c r="B3824" s="1" t="str">
        <f t="shared" si="59"/>
        <v>Zapco Energy Tactics Corp</v>
      </c>
      <c r="C3824" s="1" t="b">
        <f>IF(D3824&lt;&gt;"",IF(COUNTIF($D$2:D3823, D3824), INDEX($A$2:$D$100000, MATCH(D3824, $D$2:D3823,0),1), FALSE), FALSE)</f>
        <v>0</v>
      </c>
      <c r="F3824" s="1" t="b">
        <f>IF(G3824&lt;&gt;"", IF(COUNTIF($G$2:G3823, G3824), INDEX($A$2:$G$100000, MATCH(G3824, $G$2:G3823,0),1), FALSE), FALSE)</f>
        <v>0</v>
      </c>
      <c r="G3824" s="1">
        <v>21148</v>
      </c>
      <c r="H3824" s="1" t="s">
        <v>3932</v>
      </c>
    </row>
    <row r="3825" spans="1:8" x14ac:dyDescent="0.2">
      <c r="A3825" s="1">
        <v>3834</v>
      </c>
      <c r="B3825" s="1" t="str">
        <f t="shared" si="59"/>
        <v>Zeeland Farm Services</v>
      </c>
      <c r="C3825" s="1" t="b">
        <f>IF(D3825&lt;&gt;"",IF(COUNTIF($D$2:D3824, D3825), INDEX($A$2:$D$100000, MATCH(D3825, $D$2:D3824,0),1), FALSE), FALSE)</f>
        <v>0</v>
      </c>
      <c r="F3825" s="1" t="b">
        <f>IF(G3825&lt;&gt;"", IF(COUNTIF($G$2:G3824, G3825), INDEX($A$2:$G$100000, MATCH(G3825, $G$2:G3824,0),1), FALSE), FALSE)</f>
        <v>0</v>
      </c>
      <c r="G3825" s="1">
        <v>58643</v>
      </c>
      <c r="H3825" s="1" t="s">
        <v>3933</v>
      </c>
    </row>
    <row r="3826" spans="1:8" x14ac:dyDescent="0.2">
      <c r="A3826" s="1">
        <v>3835</v>
      </c>
      <c r="B3826" s="1" t="str">
        <f t="shared" si="59"/>
        <v>Zephyr Wind LLC</v>
      </c>
      <c r="C3826" s="1" t="b">
        <f>IF(D3826&lt;&gt;"",IF(COUNTIF($D$2:D3825, D3826), INDEX($A$2:$D$100000, MATCH(D3826, $D$2:D3825,0),1), FALSE), FALSE)</f>
        <v>0</v>
      </c>
      <c r="F3826" s="1" t="b">
        <f>IF(G3826&lt;&gt;"", IF(COUNTIF($G$2:G3825, G3826), INDEX($A$2:$G$100000, MATCH(G3826, $G$2:G3825,0),1), FALSE), FALSE)</f>
        <v>0</v>
      </c>
      <c r="G3826" s="1">
        <v>57417</v>
      </c>
      <c r="H3826" s="1" t="s">
        <v>3934</v>
      </c>
    </row>
    <row r="3827" spans="1:8" x14ac:dyDescent="0.2">
      <c r="A3827" s="1">
        <v>3836</v>
      </c>
      <c r="B3827" s="1" t="str">
        <f t="shared" si="59"/>
        <v>Zero Waste Energy Development Company LLC</v>
      </c>
      <c r="C3827" s="1" t="b">
        <f>IF(D3827&lt;&gt;"",IF(COUNTIF($D$2:D3826, D3827), INDEX($A$2:$D$100000, MATCH(D3827, $D$2:D3826,0),1), FALSE), FALSE)</f>
        <v>0</v>
      </c>
      <c r="F3827" s="1" t="b">
        <f>IF(G3827&lt;&gt;"", IF(COUNTIF($G$2:G3826, G3827), INDEX($A$2:$G$100000, MATCH(G3827, $G$2:G3826,0),1), FALSE), FALSE)</f>
        <v>0</v>
      </c>
      <c r="G3827" s="1">
        <v>60003</v>
      </c>
      <c r="H3827" s="1" t="s">
        <v>3935</v>
      </c>
    </row>
    <row r="3828" spans="1:8" x14ac:dyDescent="0.2">
      <c r="A3828" s="1">
        <v>3837</v>
      </c>
      <c r="B3828" s="1" t="str">
        <f t="shared" si="59"/>
        <v>Ziegler Power Systems</v>
      </c>
      <c r="C3828" s="1" t="b">
        <f>IF(D3828&lt;&gt;"",IF(COUNTIF($D$2:D3827, D3828), INDEX($A$2:$D$100000, MATCH(D3828, $D$2:D3827,0),1), FALSE), FALSE)</f>
        <v>0</v>
      </c>
      <c r="F3828" s="1" t="b">
        <f>IF(G3828&lt;&gt;"", IF(COUNTIF($G$2:G3827, G3828), INDEX($A$2:$G$100000, MATCH(G3828, $G$2:G3827,0),1), FALSE), FALSE)</f>
        <v>0</v>
      </c>
      <c r="G3828" s="1">
        <v>21144</v>
      </c>
      <c r="H3828" s="1" t="s">
        <v>3936</v>
      </c>
    </row>
    <row r="3829" spans="1:8" x14ac:dyDescent="0.2">
      <c r="A3829" s="1">
        <v>3838</v>
      </c>
      <c r="B3829" s="1" t="str">
        <f t="shared" si="59"/>
        <v>Zion Energy LLC</v>
      </c>
      <c r="C3829" s="1" t="b">
        <f>IF(D3829&lt;&gt;"",IF(COUNTIF($D$2:D3828, D3829), INDEX($A$2:$D$100000, MATCH(D3829, $D$2:D3828,0),1), FALSE), FALSE)</f>
        <v>0</v>
      </c>
      <c r="F3829" s="1" t="b">
        <f>IF(G3829&lt;&gt;"", IF(COUNTIF($G$2:G3828, G3829), INDEX($A$2:$G$100000, MATCH(G3829, $G$2:G3828,0),1), FALSE), FALSE)</f>
        <v>0</v>
      </c>
      <c r="G3829" s="1">
        <v>21191</v>
      </c>
      <c r="H3829" s="1" t="s">
        <v>3937</v>
      </c>
    </row>
    <row r="3830" spans="1:8" x14ac:dyDescent="0.2">
      <c r="A3830" s="1">
        <v>3839</v>
      </c>
      <c r="B3830" s="1" t="str">
        <f t="shared" si="59"/>
        <v>Zotos International</v>
      </c>
      <c r="C3830" s="1" t="b">
        <f>IF(D3830&lt;&gt;"",IF(COUNTIF($D$2:D3829, D3830), INDEX($A$2:$D$100000, MATCH(D3830, $D$2:D3829,0),1), FALSE), FALSE)</f>
        <v>0</v>
      </c>
      <c r="F3830" s="1" t="b">
        <f>IF(G3830&lt;&gt;"", IF(COUNTIF($G$2:G3829, G3830), INDEX($A$2:$G$100000, MATCH(G3830, $G$2:G3829,0),1), FALSE), FALSE)</f>
        <v>0</v>
      </c>
      <c r="G3830" s="1">
        <v>56977</v>
      </c>
      <c r="H3830" s="1" t="s">
        <v>3938</v>
      </c>
    </row>
    <row r="3831" spans="1:8" x14ac:dyDescent="0.2">
      <c r="A3831" s="1">
        <v>3840</v>
      </c>
      <c r="B3831" s="1" t="str">
        <f t="shared" si="59"/>
        <v>Hospira Inc</v>
      </c>
      <c r="C3831" s="1" t="b">
        <f>IF(D3831&lt;&gt;"",IF(COUNTIF($D$2:D3830, D3831), INDEX($A$2:$D$100000, MATCH(D3831, $D$2:D3830,0),1), FALSE), FALSE)</f>
        <v>0</v>
      </c>
      <c r="F3831" s="1" t="b">
        <f>IF(G3831&lt;&gt;"", IF(COUNTIF($G$2:G3830, G3831), INDEX($A$2:$G$100000, MATCH(G3831, $G$2:G3830,0),1), FALSE), FALSE)</f>
        <v>0</v>
      </c>
      <c r="G3831" s="1">
        <v>40</v>
      </c>
      <c r="H3831" s="1" t="s">
        <v>3939</v>
      </c>
    </row>
    <row r="3832" spans="1:8" x14ac:dyDescent="0.2">
      <c r="A3832" s="1">
        <v>3841</v>
      </c>
      <c r="B3832" s="1" t="str">
        <f t="shared" si="59"/>
        <v>AES Thames LLC</v>
      </c>
      <c r="C3832" s="1" t="b">
        <f>IF(D3832&lt;&gt;"",IF(COUNTIF($D$2:D3831, D3832), INDEX($A$2:$D$100000, MATCH(D3832, $D$2:D3831,0),1), FALSE), FALSE)</f>
        <v>0</v>
      </c>
      <c r="F3832" s="1" t="b">
        <f>IF(G3832&lt;&gt;"", IF(COUNTIF($G$2:G3831, G3832), INDEX($A$2:$G$100000, MATCH(G3832, $G$2:G3831,0),1), FALSE), FALSE)</f>
        <v>0</v>
      </c>
      <c r="G3832" s="1">
        <v>42</v>
      </c>
      <c r="H3832" s="1" t="s">
        <v>3940</v>
      </c>
    </row>
    <row r="3833" spans="1:8" x14ac:dyDescent="0.2">
      <c r="A3833" s="1">
        <v>3842</v>
      </c>
      <c r="B3833" s="1" t="str">
        <f t="shared" si="59"/>
        <v>ACE Cogeneration Co</v>
      </c>
      <c r="C3833" s="1" t="b">
        <f>IF(D3833&lt;&gt;"",IF(COUNTIF($D$2:D3832, D3833), INDEX($A$2:$D$100000, MATCH(D3833, $D$2:D3832,0),1), FALSE), FALSE)</f>
        <v>0</v>
      </c>
      <c r="F3833" s="1" t="b">
        <f>IF(G3833&lt;&gt;"", IF(COUNTIF($G$2:G3832, G3833), INDEX($A$2:$G$100000, MATCH(G3833, $G$2:G3832,0),1), FALSE), FALSE)</f>
        <v>0</v>
      </c>
      <c r="G3833" s="1">
        <v>52</v>
      </c>
      <c r="H3833" s="1" t="s">
        <v>3941</v>
      </c>
    </row>
    <row r="3834" spans="1:8" x14ac:dyDescent="0.2">
      <c r="A3834" s="1">
        <v>3843</v>
      </c>
      <c r="B3834" s="1" t="str">
        <f t="shared" si="59"/>
        <v>Abitibi Consolidated-Lufkin</v>
      </c>
      <c r="C3834" s="1" t="b">
        <f>IF(D3834&lt;&gt;"",IF(COUNTIF($D$2:D3833, D3834), INDEX($A$2:$D$100000, MATCH(D3834, $D$2:D3833,0),1), FALSE), FALSE)</f>
        <v>0</v>
      </c>
      <c r="F3834" s="1" t="b">
        <f>IF(G3834&lt;&gt;"", IF(COUNTIF($G$2:G3833, G3834), INDEX($A$2:$G$100000, MATCH(G3834, $G$2:G3833,0),1), FALSE), FALSE)</f>
        <v>0</v>
      </c>
      <c r="G3834" s="1">
        <v>65</v>
      </c>
      <c r="H3834" s="1" t="s">
        <v>3942</v>
      </c>
    </row>
    <row r="3835" spans="1:8" x14ac:dyDescent="0.2">
      <c r="A3835" s="1">
        <v>3844</v>
      </c>
      <c r="B3835" s="1" t="str">
        <f t="shared" si="59"/>
        <v>AES Deepwater Inc</v>
      </c>
      <c r="C3835" s="1" t="b">
        <f>IF(D3835&lt;&gt;"",IF(COUNTIF($D$2:D3834, D3835), INDEX($A$2:$D$100000, MATCH(D3835, $D$2:D3834,0),1), FALSE), FALSE)</f>
        <v>0</v>
      </c>
      <c r="F3835" s="1" t="b">
        <f>IF(G3835&lt;&gt;"", IF(COUNTIF($G$2:G3834, G3835), INDEX($A$2:$G$100000, MATCH(G3835, $G$2:G3834,0),1), FALSE), FALSE)</f>
        <v>0</v>
      </c>
      <c r="G3835" s="1">
        <v>156</v>
      </c>
      <c r="H3835" s="1" t="s">
        <v>3943</v>
      </c>
    </row>
    <row r="3836" spans="1:8" x14ac:dyDescent="0.2">
      <c r="A3836" s="1">
        <v>3845</v>
      </c>
      <c r="B3836" s="1" t="str">
        <f t="shared" si="59"/>
        <v>AERA Energy LLC-Oxford</v>
      </c>
      <c r="C3836" s="1" t="b">
        <f>IF(D3836&lt;&gt;"",IF(COUNTIF($D$2:D3835, D3836), INDEX($A$2:$D$100000, MATCH(D3836, $D$2:D3835,0),1), FALSE), FALSE)</f>
        <v>0</v>
      </c>
      <c r="F3836" s="1" t="b">
        <f>IF(G3836&lt;&gt;"", IF(COUNTIF($G$2:G3835, G3836), INDEX($A$2:$G$100000, MATCH(G3836, $G$2:G3835,0),1), FALSE), FALSE)</f>
        <v>0</v>
      </c>
      <c r="G3836" s="1">
        <v>163</v>
      </c>
      <c r="H3836" s="1" t="s">
        <v>3944</v>
      </c>
    </row>
    <row r="3837" spans="1:8" x14ac:dyDescent="0.2">
      <c r="A3837" s="1">
        <v>3846</v>
      </c>
      <c r="B3837" s="1" t="str">
        <f t="shared" si="59"/>
        <v>AES  Placerita Inc</v>
      </c>
      <c r="C3837" s="1" t="b">
        <f>IF(D3837&lt;&gt;"",IF(COUNTIF($D$2:D3836, D3837), INDEX($A$2:$D$100000, MATCH(D3837, $D$2:D3836,0),1), FALSE), FALSE)</f>
        <v>0</v>
      </c>
      <c r="F3837" s="1" t="b">
        <f>IF(G3837&lt;&gt;"", IF(COUNTIF($G$2:G3836, G3837), INDEX($A$2:$G$100000, MATCH(G3837, $G$2:G3836,0),1), FALSE), FALSE)</f>
        <v>0</v>
      </c>
      <c r="G3837" s="1">
        <v>178</v>
      </c>
      <c r="H3837" s="1" t="s">
        <v>3945</v>
      </c>
    </row>
    <row r="3838" spans="1:8" x14ac:dyDescent="0.2">
      <c r="A3838" s="1">
        <v>3847</v>
      </c>
      <c r="B3838" s="1" t="str">
        <f t="shared" si="59"/>
        <v>Agrium US Inc</v>
      </c>
      <c r="C3838" s="1" t="b">
        <f>IF(D3838&lt;&gt;"",IF(COUNTIF($D$2:D3837, D3838), INDEX($A$2:$D$100000, MATCH(D3838, $D$2:D3837,0),1), FALSE), FALSE)</f>
        <v>0</v>
      </c>
      <c r="F3838" s="1" t="b">
        <f>IF(G3838&lt;&gt;"", IF(COUNTIF($G$2:G3837, G3838), INDEX($A$2:$G$100000, MATCH(G3838, $G$2:G3837,0),1), FALSE), FALSE)</f>
        <v>0</v>
      </c>
      <c r="G3838" s="1">
        <v>179</v>
      </c>
      <c r="H3838" s="1" t="s">
        <v>3946</v>
      </c>
    </row>
    <row r="3839" spans="1:8" x14ac:dyDescent="0.2">
      <c r="A3839" s="1">
        <v>3848</v>
      </c>
      <c r="B3839" s="1" t="str">
        <f t="shared" si="59"/>
        <v>Air Products Energy Enterprises LP</v>
      </c>
      <c r="C3839" s="1" t="b">
        <f>IF(D3839&lt;&gt;"",IF(COUNTIF($D$2:D3838, D3839), INDEX($A$2:$D$100000, MATCH(D3839, $D$2:D3838,0),1), FALSE), FALSE)</f>
        <v>0</v>
      </c>
      <c r="F3839" s="1" t="b">
        <f>IF(G3839&lt;&gt;"", IF(COUNTIF($G$2:G3838, G3839), INDEX($A$2:$G$100000, MATCH(G3839, $G$2:G3838,0),1), FALSE), FALSE)</f>
        <v>0</v>
      </c>
      <c r="G3839" s="1">
        <v>353</v>
      </c>
      <c r="H3839" s="1" t="s">
        <v>3947</v>
      </c>
    </row>
    <row r="3840" spans="1:8" x14ac:dyDescent="0.2">
      <c r="A3840" s="1">
        <v>3849</v>
      </c>
      <c r="B3840" s="1" t="str">
        <f t="shared" si="59"/>
        <v>Amalgamated Sugar Co LLC</v>
      </c>
      <c r="C3840" s="1" t="b">
        <f>IF(D3840&lt;&gt;"",IF(COUNTIF($D$2:D3839, D3840), INDEX($A$2:$D$100000, MATCH(D3840, $D$2:D3839,0),1), FALSE), FALSE)</f>
        <v>0</v>
      </c>
      <c r="F3840" s="1" t="b">
        <f>IF(G3840&lt;&gt;"", IF(COUNTIF($G$2:G3839, G3840), INDEX($A$2:$G$100000, MATCH(G3840, $G$2:G3839,0),1), FALSE), FALSE)</f>
        <v>0</v>
      </c>
      <c r="G3840" s="1">
        <v>358</v>
      </c>
      <c r="H3840" s="1" t="s">
        <v>3948</v>
      </c>
    </row>
    <row r="3841" spans="1:8" x14ac:dyDescent="0.2">
      <c r="A3841" s="1">
        <v>3850</v>
      </c>
      <c r="B3841" s="1" t="str">
        <f t="shared" si="59"/>
        <v>Altamont Power LLC</v>
      </c>
      <c r="C3841" s="1" t="b">
        <f>IF(D3841&lt;&gt;"",IF(COUNTIF($D$2:D3840, D3841), INDEX($A$2:$D$100000, MATCH(D3841, $D$2:D3840,0),1), FALSE), FALSE)</f>
        <v>0</v>
      </c>
      <c r="F3841" s="1" t="b">
        <f>IF(G3841&lt;&gt;"", IF(COUNTIF($G$2:G3840, G3841), INDEX($A$2:$G$100000, MATCH(G3841, $G$2:G3840,0),1), FALSE), FALSE)</f>
        <v>0</v>
      </c>
      <c r="G3841" s="1">
        <v>402</v>
      </c>
      <c r="H3841" s="1" t="s">
        <v>3949</v>
      </c>
    </row>
    <row r="3842" spans="1:8" x14ac:dyDescent="0.2">
      <c r="A3842" s="1">
        <v>3851</v>
      </c>
      <c r="B3842" s="1" t="str">
        <f t="shared" ref="B3842:B3905" si="60">IF(H3842="",E3842,H3842)</f>
        <v>Alsip Paper Condominium Assn</v>
      </c>
      <c r="C3842" s="1" t="b">
        <f>IF(D3842&lt;&gt;"",IF(COUNTIF($D$2:D3841, D3842), INDEX($A$2:$D$100000, MATCH(D3842, $D$2:D3841,0),1), FALSE), FALSE)</f>
        <v>0</v>
      </c>
      <c r="F3842" s="1" t="b">
        <f>IF(G3842&lt;&gt;"", IF(COUNTIF($G$2:G3841, G3842), INDEX($A$2:$G$100000, MATCH(G3842, $G$2:G3841,0),1), FALSE), FALSE)</f>
        <v>0</v>
      </c>
      <c r="G3842" s="1">
        <v>404</v>
      </c>
      <c r="H3842" s="1" t="s">
        <v>3950</v>
      </c>
    </row>
    <row r="3843" spans="1:8" x14ac:dyDescent="0.2">
      <c r="A3843" s="1">
        <v>3852</v>
      </c>
      <c r="B3843" s="1" t="str">
        <f t="shared" si="60"/>
        <v>Alyeska Seafoods Inc</v>
      </c>
      <c r="C3843" s="1" t="b">
        <f>IF(D3843&lt;&gt;"",IF(COUNTIF($D$2:D3842, D3843), INDEX($A$2:$D$100000, MATCH(D3843, $D$2:D3842,0),1), FALSE), FALSE)</f>
        <v>0</v>
      </c>
      <c r="F3843" s="1" t="b">
        <f>IF(G3843&lt;&gt;"", IF(COUNTIF($G$2:G3842, G3843), INDEX($A$2:$G$100000, MATCH(G3843, $G$2:G3842,0),1), FALSE), FALSE)</f>
        <v>0</v>
      </c>
      <c r="G3843" s="1">
        <v>431</v>
      </c>
      <c r="H3843" s="1" t="s">
        <v>3951</v>
      </c>
    </row>
    <row r="3844" spans="1:8" x14ac:dyDescent="0.2">
      <c r="A3844" s="1">
        <v>3853</v>
      </c>
      <c r="B3844" s="1" t="str">
        <f t="shared" si="60"/>
        <v>Perma Treat Corporation</v>
      </c>
      <c r="C3844" s="1" t="b">
        <f>IF(D3844&lt;&gt;"",IF(COUNTIF($D$2:D3843, D3844), INDEX($A$2:$D$100000, MATCH(D3844, $D$2:D3843,0),1), FALSE), FALSE)</f>
        <v>0</v>
      </c>
      <c r="F3844" s="1" t="b">
        <f>IF(G3844&lt;&gt;"", IF(COUNTIF($G$2:G3843, G3844), INDEX($A$2:$G$100000, MATCH(G3844, $G$2:G3843,0),1), FALSE), FALSE)</f>
        <v>0</v>
      </c>
      <c r="G3844" s="1">
        <v>779</v>
      </c>
      <c r="H3844" s="1" t="s">
        <v>3952</v>
      </c>
    </row>
    <row r="3845" spans="1:8" x14ac:dyDescent="0.2">
      <c r="A3845" s="1">
        <v>3854</v>
      </c>
      <c r="B3845" s="1" t="str">
        <f t="shared" si="60"/>
        <v>Art Institute of Chicago</v>
      </c>
      <c r="C3845" s="1" t="b">
        <f>IF(D3845&lt;&gt;"",IF(COUNTIF($D$2:D3844, D3845), INDEX($A$2:$D$100000, MATCH(D3845, $D$2:D3844,0),1), FALSE), FALSE)</f>
        <v>0</v>
      </c>
      <c r="F3845" s="1" t="b">
        <f>IF(G3845&lt;&gt;"", IF(COUNTIF($G$2:G3844, G3845), INDEX($A$2:$G$100000, MATCH(G3845, $G$2:G3844,0),1), FALSE), FALSE)</f>
        <v>0</v>
      </c>
      <c r="G3845" s="1">
        <v>877</v>
      </c>
      <c r="H3845" s="1" t="s">
        <v>3953</v>
      </c>
    </row>
    <row r="3846" spans="1:8" x14ac:dyDescent="0.2">
      <c r="A3846" s="1">
        <v>3855</v>
      </c>
      <c r="B3846" s="1" t="str">
        <f t="shared" si="60"/>
        <v>Asbury Park Press Inc</v>
      </c>
      <c r="C3846" s="1" t="b">
        <f>IF(D3846&lt;&gt;"",IF(COUNTIF($D$2:D3845, D3846), INDEX($A$2:$D$100000, MATCH(D3846, $D$2:D3845,0),1), FALSE), FALSE)</f>
        <v>0</v>
      </c>
      <c r="F3846" s="1" t="b">
        <f>IF(G3846&lt;&gt;"", IF(COUNTIF($G$2:G3845, G3846), INDEX($A$2:$G$100000, MATCH(G3846, $G$2:G3845,0),1), FALSE), FALSE)</f>
        <v>0</v>
      </c>
      <c r="G3846" s="1">
        <v>900</v>
      </c>
      <c r="H3846" s="1" t="s">
        <v>3954</v>
      </c>
    </row>
    <row r="3847" spans="1:8" x14ac:dyDescent="0.2">
      <c r="A3847" s="1">
        <v>3856</v>
      </c>
      <c r="B3847" s="1" t="str">
        <f t="shared" si="60"/>
        <v>City of Attica</v>
      </c>
      <c r="C3847" s="1" t="b">
        <f>IF(D3847&lt;&gt;"",IF(COUNTIF($D$2:D3846, D3847), INDEX($A$2:$D$100000, MATCH(D3847, $D$2:D3846,0),1), FALSE), FALSE)</f>
        <v>0</v>
      </c>
      <c r="F3847" s="1" t="b">
        <f>IF(G3847&lt;&gt;"", IF(COUNTIF($G$2:G3846, G3847), INDEX($A$2:$G$100000, MATCH(G3847, $G$2:G3846,0),1), FALSE), FALSE)</f>
        <v>0</v>
      </c>
      <c r="G3847" s="1">
        <v>989</v>
      </c>
      <c r="H3847" s="1" t="s">
        <v>3955</v>
      </c>
    </row>
    <row r="3848" spans="1:8" x14ac:dyDescent="0.2">
      <c r="A3848" s="1">
        <v>3857</v>
      </c>
      <c r="B3848" s="1" t="str">
        <f t="shared" si="60"/>
        <v>Austin State Hospital</v>
      </c>
      <c r="C3848" s="1" t="b">
        <f>IF(D3848&lt;&gt;"",IF(COUNTIF($D$2:D3847, D3848), INDEX($A$2:$D$100000, MATCH(D3848, $D$2:D3847,0),1), FALSE), FALSE)</f>
        <v>0</v>
      </c>
      <c r="F3848" s="1" t="b">
        <f>IF(G3848&lt;&gt;"", IF(COUNTIF($G$2:G3847, G3848), INDEX($A$2:$G$100000, MATCH(G3848, $G$2:G3847,0),1), FALSE), FALSE)</f>
        <v>0</v>
      </c>
      <c r="G3848" s="1">
        <v>1053</v>
      </c>
      <c r="H3848" s="1" t="s">
        <v>3956</v>
      </c>
    </row>
    <row r="3849" spans="1:8" x14ac:dyDescent="0.2">
      <c r="A3849" s="1">
        <v>3858</v>
      </c>
      <c r="B3849" s="1" t="str">
        <f t="shared" si="60"/>
        <v>Bassett Furniture Industries Inc</v>
      </c>
      <c r="C3849" s="1" t="b">
        <f>IF(D3849&lt;&gt;"",IF(COUNTIF($D$2:D3848, D3849), INDEX($A$2:$D$100000, MATCH(D3849, $D$2:D3848,0),1), FALSE), FALSE)</f>
        <v>0</v>
      </c>
      <c r="F3849" s="1" t="b">
        <f>IF(G3849&lt;&gt;"", IF(COUNTIF($G$2:G3848, G3849), INDEX($A$2:$G$100000, MATCH(G3849, $G$2:G3848,0),1), FALSE), FALSE)</f>
        <v>0</v>
      </c>
      <c r="G3849" s="1">
        <v>1311</v>
      </c>
      <c r="H3849" s="1" t="s">
        <v>3957</v>
      </c>
    </row>
    <row r="3850" spans="1:8" x14ac:dyDescent="0.2">
      <c r="A3850" s="1">
        <v>3859</v>
      </c>
      <c r="B3850" s="1" t="str">
        <f t="shared" si="60"/>
        <v>City of Benkelman</v>
      </c>
      <c r="C3850" s="1" t="b">
        <f>IF(D3850&lt;&gt;"",IF(COUNTIF($D$2:D3849, D3850), INDEX($A$2:$D$100000, MATCH(D3850, $D$2:D3849,0),1), FALSE), FALSE)</f>
        <v>0</v>
      </c>
      <c r="F3850" s="1" t="b">
        <f>IF(G3850&lt;&gt;"", IF(COUNTIF($G$2:G3849, G3850), INDEX($A$2:$G$100000, MATCH(G3850, $G$2:G3849,0),1), FALSE), FALSE)</f>
        <v>0</v>
      </c>
      <c r="G3850" s="1">
        <v>1554</v>
      </c>
      <c r="H3850" s="1" t="s">
        <v>3958</v>
      </c>
    </row>
    <row r="3851" spans="1:8" x14ac:dyDescent="0.2">
      <c r="A3851" s="1">
        <v>3860</v>
      </c>
      <c r="B3851" s="1" t="str">
        <f t="shared" si="60"/>
        <v>PUD No 1 of Benton County</v>
      </c>
      <c r="C3851" s="1" t="b">
        <f>IF(D3851&lt;&gt;"",IF(COUNTIF($D$2:D3850, D3851), INDEX($A$2:$D$100000, MATCH(D3851, $D$2:D3850,0),1), FALSE), FALSE)</f>
        <v>0</v>
      </c>
      <c r="F3851" s="1" t="b">
        <f>IF(G3851&lt;&gt;"", IF(COUNTIF($G$2:G3850, G3851), INDEX($A$2:$G$100000, MATCH(G3851, $G$2:G3850,0),1), FALSE), FALSE)</f>
        <v>0</v>
      </c>
      <c r="G3851" s="1">
        <v>1579</v>
      </c>
      <c r="H3851" s="1" t="s">
        <v>3959</v>
      </c>
    </row>
    <row r="3852" spans="1:8" x14ac:dyDescent="0.2">
      <c r="A3852" s="1">
        <v>3861</v>
      </c>
      <c r="B3852" s="1" t="str">
        <f t="shared" si="60"/>
        <v>Big Cajun 1 Peakers</v>
      </c>
      <c r="C3852" s="1" t="b">
        <f>IF(D3852&lt;&gt;"",IF(COUNTIF($D$2:D3851, D3852), INDEX($A$2:$D$100000, MATCH(D3852, $D$2:D3851,0),1), FALSE), FALSE)</f>
        <v>0</v>
      </c>
      <c r="F3852" s="1" t="b">
        <f>IF(G3852&lt;&gt;"", IF(COUNTIF($G$2:G3851, G3852), INDEX($A$2:$G$100000, MATCH(G3852, $G$2:G3851,0),1), FALSE), FALSE)</f>
        <v>0</v>
      </c>
      <c r="G3852" s="1">
        <v>1636</v>
      </c>
      <c r="H3852" s="1" t="s">
        <v>3960</v>
      </c>
    </row>
    <row r="3853" spans="1:8" x14ac:dyDescent="0.2">
      <c r="A3853" s="1">
        <v>3862</v>
      </c>
      <c r="B3853" s="1" t="str">
        <f t="shared" si="60"/>
        <v>City of Bethany</v>
      </c>
      <c r="C3853" s="1" t="b">
        <f>IF(D3853&lt;&gt;"",IF(COUNTIF($D$2:D3852, D3853), INDEX($A$2:$D$100000, MATCH(D3853, $D$2:D3852,0),1), FALSE), FALSE)</f>
        <v>0</v>
      </c>
      <c r="F3853" s="1" t="b">
        <f>IF(G3853&lt;&gt;"", IF(COUNTIF($G$2:G3852, G3853), INDEX($A$2:$G$100000, MATCH(G3853, $G$2:G3852,0),1), FALSE), FALSE)</f>
        <v>0</v>
      </c>
      <c r="G3853" s="1">
        <v>1647</v>
      </c>
      <c r="H3853" s="1" t="s">
        <v>3961</v>
      </c>
    </row>
    <row r="3854" spans="1:8" x14ac:dyDescent="0.2">
      <c r="A3854" s="1">
        <v>3863</v>
      </c>
      <c r="B3854" s="1" t="str">
        <f t="shared" si="60"/>
        <v>Black Hills Ontario LLC</v>
      </c>
      <c r="C3854" s="1" t="b">
        <f>IF(D3854&lt;&gt;"",IF(COUNTIF($D$2:D3853, D3854), INDEX($A$2:$D$100000, MATCH(D3854, $D$2:D3853,0),1), FALSE), FALSE)</f>
        <v>0</v>
      </c>
      <c r="F3854" s="1" t="b">
        <f>IF(G3854&lt;&gt;"", IF(COUNTIF($G$2:G3853, G3854), INDEX($A$2:$G$100000, MATCH(G3854, $G$2:G3853,0),1), FALSE), FALSE)</f>
        <v>0</v>
      </c>
      <c r="G3854" s="1">
        <v>1652</v>
      </c>
      <c r="H3854" s="1" t="s">
        <v>3962</v>
      </c>
    </row>
    <row r="3855" spans="1:8" x14ac:dyDescent="0.2">
      <c r="A3855" s="1">
        <v>3864</v>
      </c>
      <c r="B3855" s="1" t="str">
        <f t="shared" si="60"/>
        <v>Bio-Energy Partners</v>
      </c>
      <c r="C3855" s="1" t="b">
        <f>IF(D3855&lt;&gt;"",IF(COUNTIF($D$2:D3854, D3855), INDEX($A$2:$D$100000, MATCH(D3855, $D$2:D3854,0),1), FALSE), FALSE)</f>
        <v>0</v>
      </c>
      <c r="F3855" s="1" t="b">
        <f>IF(G3855&lt;&gt;"", IF(COUNTIF($G$2:G3854, G3855), INDEX($A$2:$G$100000, MATCH(G3855, $G$2:G3854,0),1), FALSE), FALSE)</f>
        <v>0</v>
      </c>
      <c r="G3855" s="1">
        <v>1687</v>
      </c>
      <c r="H3855" s="1" t="s">
        <v>3963</v>
      </c>
    </row>
    <row r="3856" spans="1:8" x14ac:dyDescent="0.2">
      <c r="A3856" s="1">
        <v>3865</v>
      </c>
      <c r="B3856" s="1" t="str">
        <f t="shared" si="60"/>
        <v>Las Vegas Cogeneration II LLC</v>
      </c>
      <c r="C3856" s="1" t="b">
        <f>IF(D3856&lt;&gt;"",IF(COUNTIF($D$2:D3855, D3856), INDEX($A$2:$D$100000, MATCH(D3856, $D$2:D3855,0),1), FALSE), FALSE)</f>
        <v>0</v>
      </c>
      <c r="F3856" s="1" t="b">
        <f>IF(G3856&lt;&gt;"", IF(COUNTIF($G$2:G3855, G3856), INDEX($A$2:$G$100000, MATCH(G3856, $G$2:G3855,0),1), FALSE), FALSE)</f>
        <v>0</v>
      </c>
      <c r="G3856" s="1">
        <v>1773</v>
      </c>
      <c r="H3856" s="1" t="s">
        <v>3964</v>
      </c>
    </row>
    <row r="3857" spans="1:8" x14ac:dyDescent="0.2">
      <c r="A3857" s="1">
        <v>3866</v>
      </c>
      <c r="B3857" s="1" t="str">
        <f t="shared" si="60"/>
        <v>Black River Falls City of</v>
      </c>
      <c r="C3857" s="1" t="b">
        <f>IF(D3857&lt;&gt;"",IF(COUNTIF($D$2:D3856, D3857), INDEX($A$2:$D$100000, MATCH(D3857, $D$2:D3856,0),1), FALSE), FALSE)</f>
        <v>0</v>
      </c>
      <c r="F3857" s="1" t="b">
        <f>IF(G3857&lt;&gt;"", IF(COUNTIF($G$2:G3856, G3857), INDEX($A$2:$G$100000, MATCH(G3857, $G$2:G3856,0),1), FALSE), FALSE)</f>
        <v>0</v>
      </c>
      <c r="G3857" s="1">
        <v>1776</v>
      </c>
      <c r="H3857" s="1" t="s">
        <v>3965</v>
      </c>
    </row>
    <row r="3858" spans="1:8" x14ac:dyDescent="0.2">
      <c r="A3858" s="1">
        <v>3867</v>
      </c>
      <c r="B3858" s="1" t="str">
        <f t="shared" si="60"/>
        <v>City of Bluffton</v>
      </c>
      <c r="C3858" s="1" t="b">
        <f>IF(D3858&lt;&gt;"",IF(COUNTIF($D$2:D3857, D3858), INDEX($A$2:$D$100000, MATCH(D3858, $D$2:D3857,0),1), FALSE), FALSE)</f>
        <v>0</v>
      </c>
      <c r="F3858" s="1" t="b">
        <f>IF(G3858&lt;&gt;"", IF(COUNTIF($G$2:G3857, G3858), INDEX($A$2:$G$100000, MATCH(G3858, $G$2:G3857,0),1), FALSE), FALSE)</f>
        <v>0</v>
      </c>
      <c r="G3858" s="1">
        <v>1896</v>
      </c>
      <c r="H3858" s="1" t="s">
        <v>3966</v>
      </c>
    </row>
    <row r="3859" spans="1:8" x14ac:dyDescent="0.2">
      <c r="A3859" s="1">
        <v>3868</v>
      </c>
      <c r="B3859" s="1" t="str">
        <f t="shared" si="60"/>
        <v>Bolivar Energy Authority</v>
      </c>
      <c r="C3859" s="1" t="b">
        <f>IF(D3859&lt;&gt;"",IF(COUNTIF($D$2:D3858, D3859), INDEX($A$2:$D$100000, MATCH(D3859, $D$2:D3858,0),1), FALSE), FALSE)</f>
        <v>0</v>
      </c>
      <c r="F3859" s="1" t="b">
        <f>IF(G3859&lt;&gt;"", IF(COUNTIF($G$2:G3858, G3859), INDEX($A$2:$G$100000, MATCH(G3859, $G$2:G3858,0),1), FALSE), FALSE)</f>
        <v>0</v>
      </c>
      <c r="G3859" s="1">
        <v>1936</v>
      </c>
      <c r="H3859" s="1" t="s">
        <v>3967</v>
      </c>
    </row>
    <row r="3860" spans="1:8" x14ac:dyDescent="0.2">
      <c r="A3860" s="1">
        <v>3869</v>
      </c>
      <c r="B3860" s="1" t="str">
        <f t="shared" si="60"/>
        <v>Borden Chemicals &amp; Plastics</v>
      </c>
      <c r="C3860" s="1" t="b">
        <f>IF(D3860&lt;&gt;"",IF(COUNTIF($D$2:D3859, D3860), INDEX($A$2:$D$100000, MATCH(D3860, $D$2:D3859,0),1), FALSE), FALSE)</f>
        <v>0</v>
      </c>
      <c r="F3860" s="1" t="b">
        <f>IF(G3860&lt;&gt;"", IF(COUNTIF($G$2:G3859, G3860), INDEX($A$2:$G$100000, MATCH(G3860, $G$2:G3859,0),1), FALSE), FALSE)</f>
        <v>0</v>
      </c>
      <c r="G3860" s="1">
        <v>2029</v>
      </c>
      <c r="H3860" s="1" t="s">
        <v>3968</v>
      </c>
    </row>
    <row r="3861" spans="1:8" x14ac:dyDescent="0.2">
      <c r="A3861" s="1">
        <v>3870</v>
      </c>
      <c r="B3861" s="1" t="str">
        <f t="shared" si="60"/>
        <v>Brazos River Authority</v>
      </c>
      <c r="C3861" s="1" t="b">
        <f>IF(D3861&lt;&gt;"",IF(COUNTIF($D$2:D3860, D3861), INDEX($A$2:$D$100000, MATCH(D3861, $D$2:D3860,0),1), FALSE), FALSE)</f>
        <v>0</v>
      </c>
      <c r="F3861" s="1" t="b">
        <f>IF(G3861&lt;&gt;"", IF(COUNTIF($G$2:G3860, G3861), INDEX($A$2:$G$100000, MATCH(G3861, $G$2:G3860,0),1), FALSE), FALSE)</f>
        <v>0</v>
      </c>
      <c r="G3861" s="1">
        <v>2176</v>
      </c>
      <c r="H3861" s="1" t="s">
        <v>3969</v>
      </c>
    </row>
    <row r="3862" spans="1:8" x14ac:dyDescent="0.2">
      <c r="A3862" s="1">
        <v>3871</v>
      </c>
      <c r="B3862" s="1" t="str">
        <f t="shared" si="60"/>
        <v>Bradford Dyeing Association Inc</v>
      </c>
      <c r="C3862" s="1" t="b">
        <f>IF(D3862&lt;&gt;"",IF(COUNTIF($D$2:D3861, D3862), INDEX($A$2:$D$100000, MATCH(D3862, $D$2:D3861,0),1), FALSE), FALSE)</f>
        <v>0</v>
      </c>
      <c r="F3862" s="1" t="b">
        <f>IF(G3862&lt;&gt;"", IF(COUNTIF($G$2:G3861, G3862), INDEX($A$2:$G$100000, MATCH(G3862, $G$2:G3861,0),1), FALSE), FALSE)</f>
        <v>0</v>
      </c>
      <c r="G3862" s="1">
        <v>2184</v>
      </c>
      <c r="H3862" s="1" t="s">
        <v>3970</v>
      </c>
    </row>
    <row r="3863" spans="1:8" x14ac:dyDescent="0.2">
      <c r="A3863" s="1">
        <v>3872</v>
      </c>
      <c r="B3863" s="1" t="str">
        <f t="shared" si="60"/>
        <v>Baylor University</v>
      </c>
      <c r="C3863" s="1" t="b">
        <f>IF(D3863&lt;&gt;"",IF(COUNTIF($D$2:D3862, D3863), INDEX($A$2:$D$100000, MATCH(D3863, $D$2:D3862,0),1), FALSE), FALSE)</f>
        <v>0</v>
      </c>
      <c r="F3863" s="1" t="b">
        <f>IF(G3863&lt;&gt;"", IF(COUNTIF($G$2:G3862, G3863), INDEX($A$2:$G$100000, MATCH(G3863, $G$2:G3862,0),1), FALSE), FALSE)</f>
        <v>0</v>
      </c>
      <c r="G3863" s="1">
        <v>2255</v>
      </c>
      <c r="H3863" s="1" t="s">
        <v>3971</v>
      </c>
    </row>
    <row r="3864" spans="1:8" x14ac:dyDescent="0.2">
      <c r="A3864" s="1">
        <v>3873</v>
      </c>
      <c r="B3864" s="1" t="str">
        <f t="shared" si="60"/>
        <v>Calpine Central LP</v>
      </c>
      <c r="C3864" s="1" t="b">
        <f>IF(D3864&lt;&gt;"",IF(COUNTIF($D$2:D3863, D3864), INDEX($A$2:$D$100000, MATCH(D3864, $D$2:D3863,0),1), FALSE), FALSE)</f>
        <v>0</v>
      </c>
      <c r="F3864" s="1">
        <f>IF(G3864&lt;&gt;"", IF(COUNTIF($G$2:G3863, G3864), INDEX($A$2:$G$100000, MATCH(G3864, $G$2:G3863,0),1), FALSE), FALSE)</f>
        <v>755</v>
      </c>
      <c r="G3864" s="1">
        <v>2338</v>
      </c>
      <c r="H3864" s="1" t="s">
        <v>874</v>
      </c>
    </row>
    <row r="3865" spans="1:8" x14ac:dyDescent="0.2">
      <c r="A3865" s="1">
        <v>3874</v>
      </c>
      <c r="B3865" s="1" t="str">
        <f t="shared" si="60"/>
        <v>Brown University</v>
      </c>
      <c r="C3865" s="1" t="b">
        <f>IF(D3865&lt;&gt;"",IF(COUNTIF($D$2:D3864, D3865), INDEX($A$2:$D$100000, MATCH(D3865, $D$2:D3864,0),1), FALSE), FALSE)</f>
        <v>0</v>
      </c>
      <c r="F3865" s="1" t="b">
        <f>IF(G3865&lt;&gt;"", IF(COUNTIF($G$2:G3864, G3865), INDEX($A$2:$G$100000, MATCH(G3865, $G$2:G3864,0),1), FALSE), FALSE)</f>
        <v>0</v>
      </c>
      <c r="G3865" s="1">
        <v>2371</v>
      </c>
      <c r="H3865" s="1" t="s">
        <v>3972</v>
      </c>
    </row>
    <row r="3866" spans="1:8" x14ac:dyDescent="0.2">
      <c r="A3866" s="1">
        <v>3875</v>
      </c>
      <c r="B3866" s="1" t="str">
        <f t="shared" si="60"/>
        <v>City of Brownfield</v>
      </c>
      <c r="C3866" s="1" t="b">
        <f>IF(D3866&lt;&gt;"",IF(COUNTIF($D$2:D3865, D3866), INDEX($A$2:$D$100000, MATCH(D3866, $D$2:D3865,0),1), FALSE), FALSE)</f>
        <v>0</v>
      </c>
      <c r="F3866" s="1" t="b">
        <f>IF(G3866&lt;&gt;"", IF(COUNTIF($G$2:G3865, G3866), INDEX($A$2:$G$100000, MATCH(G3866, $G$2:G3865,0),1), FALSE), FALSE)</f>
        <v>0</v>
      </c>
      <c r="G3866" s="1">
        <v>2404</v>
      </c>
      <c r="H3866" s="1" t="s">
        <v>3973</v>
      </c>
    </row>
    <row r="3867" spans="1:8" x14ac:dyDescent="0.2">
      <c r="A3867" s="1">
        <v>3876</v>
      </c>
      <c r="B3867" s="1" t="str">
        <f t="shared" si="60"/>
        <v>Brush Cogeneration Partners</v>
      </c>
      <c r="C3867" s="1" t="b">
        <f>IF(D3867&lt;&gt;"",IF(COUNTIF($D$2:D3866, D3867), INDEX($A$2:$D$100000, MATCH(D3867, $D$2:D3866,0),1), FALSE), FALSE)</f>
        <v>0</v>
      </c>
      <c r="F3867" s="1" t="b">
        <f>IF(G3867&lt;&gt;"", IF(COUNTIF($G$2:G3866, G3867), INDEX($A$2:$G$100000, MATCH(G3867, $G$2:G3866,0),1), FALSE), FALSE)</f>
        <v>0</v>
      </c>
      <c r="G3867" s="1">
        <v>2430</v>
      </c>
      <c r="H3867" s="1" t="s">
        <v>3974</v>
      </c>
    </row>
    <row r="3868" spans="1:8" x14ac:dyDescent="0.2">
      <c r="A3868" s="1">
        <v>3877</v>
      </c>
      <c r="B3868" s="1" t="str">
        <f t="shared" si="60"/>
        <v>Bunge Milling Inc</v>
      </c>
      <c r="C3868" s="1" t="b">
        <f>IF(D3868&lt;&gt;"",IF(COUNTIF($D$2:D3867, D3868), INDEX($A$2:$D$100000, MATCH(D3868, $D$2:D3867,0),1), FALSE), FALSE)</f>
        <v>0</v>
      </c>
      <c r="F3868" s="1" t="b">
        <f>IF(G3868&lt;&gt;"", IF(COUNTIF($G$2:G3867, G3868), INDEX($A$2:$G$100000, MATCH(G3868, $G$2:G3867,0),1), FALSE), FALSE)</f>
        <v>0</v>
      </c>
      <c r="G3868" s="1">
        <v>2512</v>
      </c>
      <c r="H3868" s="1" t="s">
        <v>3975</v>
      </c>
    </row>
    <row r="3869" spans="1:8" x14ac:dyDescent="0.2">
      <c r="A3869" s="1">
        <v>3878</v>
      </c>
      <c r="B3869" s="1" t="str">
        <f t="shared" si="60"/>
        <v>City of Burlington</v>
      </c>
      <c r="C3869" s="1" t="b">
        <f>IF(D3869&lt;&gt;"",IF(COUNTIF($D$2:D3868, D3869), INDEX($A$2:$D$100000, MATCH(D3869, $D$2:D3868,0),1), FALSE), FALSE)</f>
        <v>0</v>
      </c>
      <c r="F3869" s="1" t="b">
        <f>IF(G3869&lt;&gt;"", IF(COUNTIF($G$2:G3868, G3869), INDEX($A$2:$G$100000, MATCH(G3869, $G$2:G3868,0),1), FALSE), FALSE)</f>
        <v>0</v>
      </c>
      <c r="G3869" s="1">
        <v>2550</v>
      </c>
      <c r="H3869" s="1" t="s">
        <v>3976</v>
      </c>
    </row>
    <row r="3870" spans="1:8" x14ac:dyDescent="0.2">
      <c r="A3870" s="1">
        <v>3879</v>
      </c>
      <c r="B3870" s="1" t="str">
        <f t="shared" si="60"/>
        <v>Caledonia Power I LLC</v>
      </c>
      <c r="C3870" s="1" t="b">
        <f>IF(D3870&lt;&gt;"",IF(COUNTIF($D$2:D3869, D3870), INDEX($A$2:$D$100000, MATCH(D3870, $D$2:D3869,0),1), FALSE), FALSE)</f>
        <v>0</v>
      </c>
      <c r="F3870" s="1" t="b">
        <f>IF(G3870&lt;&gt;"", IF(COUNTIF($G$2:G3869, G3870), INDEX($A$2:$G$100000, MATCH(G3870, $G$2:G3869,0),1), FALSE), FALSE)</f>
        <v>0</v>
      </c>
      <c r="G3870" s="1">
        <v>2783</v>
      </c>
      <c r="H3870" s="1" t="s">
        <v>3977</v>
      </c>
    </row>
    <row r="3871" spans="1:8" x14ac:dyDescent="0.2">
      <c r="A3871" s="1">
        <v>3880</v>
      </c>
      <c r="B3871" s="1" t="str">
        <f t="shared" si="60"/>
        <v>Calpine Corp</v>
      </c>
      <c r="C3871" s="1" t="b">
        <f>IF(D3871&lt;&gt;"",IF(COUNTIF($D$2:D3870, D3871), INDEX($A$2:$D$100000, MATCH(D3871, $D$2:D3870,0),1), FALSE), FALSE)</f>
        <v>0</v>
      </c>
      <c r="F3871" s="1" t="b">
        <f>IF(G3871&lt;&gt;"", IF(COUNTIF($G$2:G3870, G3871), INDEX($A$2:$G$100000, MATCH(G3871, $G$2:G3870,0),1), FALSE), FALSE)</f>
        <v>0</v>
      </c>
      <c r="G3871" s="1">
        <v>2852</v>
      </c>
      <c r="H3871" s="1" t="s">
        <v>3978</v>
      </c>
    </row>
    <row r="3872" spans="1:8" x14ac:dyDescent="0.2">
      <c r="A3872" s="1">
        <v>3881</v>
      </c>
      <c r="B3872" s="1" t="str">
        <f t="shared" si="60"/>
        <v>Calpine Monterey Cogen Inc</v>
      </c>
      <c r="C3872" s="1" t="b">
        <f>IF(D3872&lt;&gt;"",IF(COUNTIF($D$2:D3871, D3872), INDEX($A$2:$D$100000, MATCH(D3872, $D$2:D3871,0),1), FALSE), FALSE)</f>
        <v>0</v>
      </c>
      <c r="F3872" s="1" t="b">
        <f>IF(G3872&lt;&gt;"", IF(COUNTIF($G$2:G3871, G3872), INDEX($A$2:$G$100000, MATCH(G3872, $G$2:G3871,0),1), FALSE), FALSE)</f>
        <v>0</v>
      </c>
      <c r="G3872" s="1">
        <v>2868</v>
      </c>
      <c r="H3872" s="1" t="s">
        <v>3979</v>
      </c>
    </row>
    <row r="3873" spans="1:8" x14ac:dyDescent="0.2">
      <c r="A3873" s="1">
        <v>3882</v>
      </c>
      <c r="B3873" s="1" t="str">
        <f t="shared" si="60"/>
        <v>Calpine Newark LLC</v>
      </c>
      <c r="C3873" s="1" t="b">
        <f>IF(D3873&lt;&gt;"",IF(COUNTIF($D$2:D3872, D3873), INDEX($A$2:$D$100000, MATCH(D3873, $D$2:D3872,0),1), FALSE), FALSE)</f>
        <v>0</v>
      </c>
      <c r="F3873" s="1" t="b">
        <f>IF(G3873&lt;&gt;"", IF(COUNTIF($G$2:G3872, G3873), INDEX($A$2:$G$100000, MATCH(G3873, $G$2:G3872,0),1), FALSE), FALSE)</f>
        <v>0</v>
      </c>
      <c r="G3873" s="1">
        <v>2895</v>
      </c>
      <c r="H3873" s="1" t="s">
        <v>3980</v>
      </c>
    </row>
    <row r="3874" spans="1:8" x14ac:dyDescent="0.2">
      <c r="A3874" s="1">
        <v>3883</v>
      </c>
      <c r="B3874" s="1" t="str">
        <f t="shared" si="60"/>
        <v>City of Campbell</v>
      </c>
      <c r="C3874" s="1" t="b">
        <f>IF(D3874&lt;&gt;"",IF(COUNTIF($D$2:D3873, D3874), INDEX($A$2:$D$100000, MATCH(D3874, $D$2:D3873,0),1), FALSE), FALSE)</f>
        <v>0</v>
      </c>
      <c r="F3874" s="1" t="b">
        <f>IF(G3874&lt;&gt;"", IF(COUNTIF($G$2:G3873, G3874), INDEX($A$2:$G$100000, MATCH(G3874, $G$2:G3873,0),1), FALSE), FALSE)</f>
        <v>0</v>
      </c>
      <c r="G3874" s="1">
        <v>2930</v>
      </c>
      <c r="H3874" s="1" t="s">
        <v>3981</v>
      </c>
    </row>
    <row r="3875" spans="1:8" x14ac:dyDescent="0.2">
      <c r="A3875" s="1">
        <v>3884</v>
      </c>
      <c r="B3875" s="1" t="str">
        <f t="shared" si="60"/>
        <v>Caraustar Industries Inc</v>
      </c>
      <c r="C3875" s="1" t="b">
        <f>IF(D3875&lt;&gt;"",IF(COUNTIF($D$2:D3874, D3875), INDEX($A$2:$D$100000, MATCH(D3875, $D$2:D3874,0),1), FALSE), FALSE)</f>
        <v>0</v>
      </c>
      <c r="F3875" s="1" t="b">
        <f>IF(G3875&lt;&gt;"", IF(COUNTIF($G$2:G3874, G3875), INDEX($A$2:$G$100000, MATCH(G3875, $G$2:G3874,0),1), FALSE), FALSE)</f>
        <v>0</v>
      </c>
      <c r="G3875" s="1">
        <v>2999</v>
      </c>
      <c r="H3875" s="1" t="s">
        <v>3982</v>
      </c>
    </row>
    <row r="3876" spans="1:8" x14ac:dyDescent="0.2">
      <c r="A3876" s="1">
        <v>3885</v>
      </c>
      <c r="B3876" s="1" t="str">
        <f t="shared" si="60"/>
        <v>Cedar Rapids Hydro Dam</v>
      </c>
      <c r="C3876" s="1" t="b">
        <f>IF(D3876&lt;&gt;"",IF(COUNTIF($D$2:D3875, D3876), INDEX($A$2:$D$100000, MATCH(D3876, $D$2:D3875,0),1), FALSE), FALSE)</f>
        <v>0</v>
      </c>
      <c r="F3876" s="1" t="b">
        <f>IF(G3876&lt;&gt;"", IF(COUNTIF($G$2:G3875, G3876), INDEX($A$2:$G$100000, MATCH(G3876, $G$2:G3875,0),1), FALSE), FALSE)</f>
        <v>0</v>
      </c>
      <c r="G3876" s="1">
        <v>3213</v>
      </c>
      <c r="H3876" s="1" t="s">
        <v>3983</v>
      </c>
    </row>
    <row r="3877" spans="1:8" x14ac:dyDescent="0.2">
      <c r="A3877" s="1">
        <v>3886</v>
      </c>
      <c r="B3877" s="1" t="str">
        <f t="shared" si="60"/>
        <v>Central Electric Power Coop</v>
      </c>
      <c r="C3877" s="1" t="b">
        <f>IF(D3877&lt;&gt;"",IF(COUNTIF($D$2:D3876, D3877), INDEX($A$2:$D$100000, MATCH(D3877, $D$2:D3876,0),1), FALSE), FALSE)</f>
        <v>0</v>
      </c>
      <c r="F3877" s="1" t="b">
        <f>IF(G3877&lt;&gt;"", IF(COUNTIF($G$2:G3876, G3877), INDEX($A$2:$G$100000, MATCH(G3877, $G$2:G3876,0),1), FALSE), FALSE)</f>
        <v>0</v>
      </c>
      <c r="G3877" s="1">
        <v>3242</v>
      </c>
      <c r="H3877" s="1" t="s">
        <v>3984</v>
      </c>
    </row>
    <row r="3878" spans="1:8" x14ac:dyDescent="0.2">
      <c r="A3878" s="1">
        <v>3887</v>
      </c>
      <c r="B3878" s="1" t="str">
        <f t="shared" si="60"/>
        <v>Central Illinois Light Co</v>
      </c>
      <c r="C3878" s="1" t="b">
        <f>IF(D3878&lt;&gt;"",IF(COUNTIF($D$2:D3877, D3878), INDEX($A$2:$D$100000, MATCH(D3878, $D$2:D3877,0),1), FALSE), FALSE)</f>
        <v>0</v>
      </c>
      <c r="F3878" s="1" t="b">
        <f>IF(G3878&lt;&gt;"", IF(COUNTIF($G$2:G3877, G3878), INDEX($A$2:$G$100000, MATCH(G3878, $G$2:G3877,0),1), FALSE), FALSE)</f>
        <v>0</v>
      </c>
      <c r="G3878" s="1">
        <v>3252</v>
      </c>
      <c r="H3878" s="1" t="s">
        <v>3985</v>
      </c>
    </row>
    <row r="3879" spans="1:8" x14ac:dyDescent="0.2">
      <c r="A3879" s="1">
        <v>3888</v>
      </c>
      <c r="B3879" s="1" t="str">
        <f t="shared" si="60"/>
        <v>Central Vermont Pub Serv Corp</v>
      </c>
      <c r="C3879" s="1" t="b">
        <f>IF(D3879&lt;&gt;"",IF(COUNTIF($D$2:D3878, D3879), INDEX($A$2:$D$100000, MATCH(D3879, $D$2:D3878,0),1), FALSE), FALSE)</f>
        <v>0</v>
      </c>
      <c r="F3879" s="1" t="b">
        <f>IF(G3879&lt;&gt;"", IF(COUNTIF($G$2:G3878, G3879), INDEX($A$2:$G$100000, MATCH(G3879, $G$2:G3878,0),1), FALSE), FALSE)</f>
        <v>0</v>
      </c>
      <c r="G3879" s="1">
        <v>3292</v>
      </c>
      <c r="H3879" s="1" t="s">
        <v>3986</v>
      </c>
    </row>
    <row r="3880" spans="1:8" x14ac:dyDescent="0.2">
      <c r="A3880" s="1">
        <v>3889</v>
      </c>
      <c r="B3880" s="1" t="str">
        <f t="shared" si="60"/>
        <v>Central Wayne Energy Rcvry LP</v>
      </c>
      <c r="C3880" s="1" t="b">
        <f>IF(D3880&lt;&gt;"",IF(COUNTIF($D$2:D3879, D3880), INDEX($A$2:$D$100000, MATCH(D3880, $D$2:D3879,0),1), FALSE), FALSE)</f>
        <v>0</v>
      </c>
      <c r="F3880" s="1" t="b">
        <f>IF(G3880&lt;&gt;"", IF(COUNTIF($G$2:G3879, G3880), INDEX($A$2:$G$100000, MATCH(G3880, $G$2:G3879,0),1), FALSE), FALSE)</f>
        <v>0</v>
      </c>
      <c r="G3880" s="1">
        <v>3299</v>
      </c>
      <c r="H3880" s="1" t="s">
        <v>3987</v>
      </c>
    </row>
    <row r="3881" spans="1:8" x14ac:dyDescent="0.2">
      <c r="A3881" s="1">
        <v>3890</v>
      </c>
      <c r="B3881" s="1" t="str">
        <f t="shared" si="60"/>
        <v>Cargill Hammond</v>
      </c>
      <c r="C3881" s="1" t="b">
        <f>IF(D3881&lt;&gt;"",IF(COUNTIF($D$2:D3880, D3881), INDEX($A$2:$D$100000, MATCH(D3881, $D$2:D3880,0),1), FALSE), FALSE)</f>
        <v>0</v>
      </c>
      <c r="F3881" s="1" t="b">
        <f>IF(G3881&lt;&gt;"", IF(COUNTIF($G$2:G3880, G3881), INDEX($A$2:$G$100000, MATCH(G3881, $G$2:G3880,0),1), FALSE), FALSE)</f>
        <v>0</v>
      </c>
      <c r="G3881" s="1">
        <v>3335</v>
      </c>
      <c r="H3881" s="1" t="s">
        <v>3988</v>
      </c>
    </row>
    <row r="3882" spans="1:8" x14ac:dyDescent="0.2">
      <c r="A3882" s="1">
        <v>3891</v>
      </c>
      <c r="B3882" s="1" t="str">
        <f t="shared" si="60"/>
        <v>Chevron USA Inc-El Sequndo</v>
      </c>
      <c r="C3882" s="1" t="b">
        <f>IF(D3882&lt;&gt;"",IF(COUNTIF($D$2:D3881, D3882), INDEX($A$2:$D$100000, MATCH(D3882, $D$2:D3881,0),1), FALSE), FALSE)</f>
        <v>0</v>
      </c>
      <c r="F3882" s="1" t="b">
        <f>IF(G3882&lt;&gt;"", IF(COUNTIF($G$2:G3881, G3882), INDEX($A$2:$G$100000, MATCH(G3882, $G$2:G3881,0),1), FALSE), FALSE)</f>
        <v>0</v>
      </c>
      <c r="G3882" s="1">
        <v>3452</v>
      </c>
      <c r="H3882" s="1" t="s">
        <v>3989</v>
      </c>
    </row>
    <row r="3883" spans="1:8" x14ac:dyDescent="0.2">
      <c r="A3883" s="1">
        <v>3892</v>
      </c>
      <c r="B3883" s="1" t="str">
        <f t="shared" si="60"/>
        <v>Chevron Products Co-Pascagoula</v>
      </c>
      <c r="C3883" s="1" t="b">
        <f>IF(D3883&lt;&gt;"",IF(COUNTIF($D$2:D3882, D3883), INDEX($A$2:$D$100000, MATCH(D3883, $D$2:D3882,0),1), FALSE), FALSE)</f>
        <v>0</v>
      </c>
      <c r="F3883" s="1" t="b">
        <f>IF(G3883&lt;&gt;"", IF(COUNTIF($G$2:G3882, G3883), INDEX($A$2:$G$100000, MATCH(G3883, $G$2:G3882,0),1), FALSE), FALSE)</f>
        <v>0</v>
      </c>
      <c r="G3883" s="1">
        <v>3456</v>
      </c>
      <c r="H3883" s="1" t="s">
        <v>3990</v>
      </c>
    </row>
    <row r="3884" spans="1:8" x14ac:dyDescent="0.2">
      <c r="A3884" s="1">
        <v>3893</v>
      </c>
      <c r="B3884" s="1" t="str">
        <f t="shared" si="60"/>
        <v>Chemical Lime Co</v>
      </c>
      <c r="C3884" s="1" t="b">
        <f>IF(D3884&lt;&gt;"",IF(COUNTIF($D$2:D3883, D3884), INDEX($A$2:$D$100000, MATCH(D3884, $D$2:D3883,0),1), FALSE), FALSE)</f>
        <v>0</v>
      </c>
      <c r="F3884" s="1" t="b">
        <f>IF(G3884&lt;&gt;"", IF(COUNTIF($G$2:G3883, G3884), INDEX($A$2:$G$100000, MATCH(G3884, $G$2:G3883,0),1), FALSE), FALSE)</f>
        <v>0</v>
      </c>
      <c r="G3884" s="1">
        <v>3468</v>
      </c>
      <c r="H3884" s="1" t="s">
        <v>3991</v>
      </c>
    </row>
    <row r="3885" spans="1:8" x14ac:dyDescent="0.2">
      <c r="A3885" s="1">
        <v>3894</v>
      </c>
      <c r="B3885" s="1" t="str">
        <f t="shared" si="60"/>
        <v>CMS Distributed Power LLC</v>
      </c>
      <c r="C3885" s="1" t="b">
        <f>IF(D3885&lt;&gt;"",IF(COUNTIF($D$2:D3884, D3885), INDEX($A$2:$D$100000, MATCH(D3885, $D$2:D3884,0),1), FALSE), FALSE)</f>
        <v>0</v>
      </c>
      <c r="F3885" s="1" t="b">
        <f>IF(G3885&lt;&gt;"", IF(COUNTIF($G$2:G3884, G3885), INDEX($A$2:$G$100000, MATCH(G3885, $G$2:G3884,0),1), FALSE), FALSE)</f>
        <v>0</v>
      </c>
      <c r="G3885" s="1">
        <v>3635</v>
      </c>
      <c r="H3885" s="1" t="s">
        <v>3992</v>
      </c>
    </row>
    <row r="3886" spans="1:8" x14ac:dyDescent="0.2">
      <c r="A3886" s="1">
        <v>3895</v>
      </c>
      <c r="B3886" s="1" t="str">
        <f t="shared" si="60"/>
        <v>Premcor Refining Group Inc</v>
      </c>
      <c r="C3886" s="1" t="b">
        <f>IF(D3886&lt;&gt;"",IF(COUNTIF($D$2:D3885, D3886), INDEX($A$2:$D$100000, MATCH(D3886, $D$2:D3885,0),1), FALSE), FALSE)</f>
        <v>0</v>
      </c>
      <c r="F3886" s="1" t="b">
        <f>IF(G3886&lt;&gt;"", IF(COUNTIF($G$2:G3885, G3886), INDEX($A$2:$G$100000, MATCH(G3886, $G$2:G3885,0),1), FALSE), FALSE)</f>
        <v>0</v>
      </c>
      <c r="G3886" s="1">
        <v>3643</v>
      </c>
      <c r="H3886" s="1" t="s">
        <v>3993</v>
      </c>
    </row>
    <row r="3887" spans="1:8" x14ac:dyDescent="0.2">
      <c r="A3887" s="1">
        <v>3896</v>
      </c>
      <c r="B3887" s="1" t="str">
        <f t="shared" si="60"/>
        <v>Coldwater Board of Public Util</v>
      </c>
      <c r="C3887" s="1" t="b">
        <f>IF(D3887&lt;&gt;"",IF(COUNTIF($D$2:D3886, D3887), INDEX($A$2:$D$100000, MATCH(D3887, $D$2:D3886,0),1), FALSE), FALSE)</f>
        <v>0</v>
      </c>
      <c r="F3887" s="1" t="b">
        <f>IF(G3887&lt;&gt;"", IF(COUNTIF($G$2:G3886, G3887), INDEX($A$2:$G$100000, MATCH(G3887, $G$2:G3886,0),1), FALSE), FALSE)</f>
        <v>0</v>
      </c>
      <c r="G3887" s="1">
        <v>3915</v>
      </c>
      <c r="H3887" s="1" t="s">
        <v>3994</v>
      </c>
    </row>
    <row r="3888" spans="1:8" x14ac:dyDescent="0.2">
      <c r="A3888" s="1">
        <v>3897</v>
      </c>
      <c r="B3888" s="1" t="str">
        <f t="shared" si="60"/>
        <v>City of Coleman</v>
      </c>
      <c r="C3888" s="1" t="b">
        <f>IF(D3888&lt;&gt;"",IF(COUNTIF($D$2:D3887, D3888), INDEX($A$2:$D$100000, MATCH(D3888, $D$2:D3887,0),1), FALSE), FALSE)</f>
        <v>0</v>
      </c>
      <c r="F3888" s="1" t="b">
        <f>IF(G3888&lt;&gt;"", IF(COUNTIF($G$2:G3887, G3888), INDEX($A$2:$G$100000, MATCH(G3888, $G$2:G3887,0),1), FALSE), FALSE)</f>
        <v>0</v>
      </c>
      <c r="G3888" s="1">
        <v>3923</v>
      </c>
      <c r="H3888" s="1" t="s">
        <v>3995</v>
      </c>
    </row>
    <row r="3889" spans="1:8" x14ac:dyDescent="0.2">
      <c r="A3889" s="1">
        <v>3898</v>
      </c>
      <c r="B3889" s="1" t="str">
        <f t="shared" si="60"/>
        <v>Colmac Clarion Inc</v>
      </c>
      <c r="C3889" s="1" t="b">
        <f>IF(D3889&lt;&gt;"",IF(COUNTIF($D$2:D3888, D3889), INDEX($A$2:$D$100000, MATCH(D3889, $D$2:D3888,0),1), FALSE), FALSE)</f>
        <v>0</v>
      </c>
      <c r="F3889" s="1" t="b">
        <f>IF(G3889&lt;&gt;"", IF(COUNTIF($G$2:G3888, G3889), INDEX($A$2:$G$100000, MATCH(G3889, $G$2:G3888,0),1), FALSE), FALSE)</f>
        <v>0</v>
      </c>
      <c r="G3889" s="1">
        <v>4129</v>
      </c>
      <c r="H3889" s="1" t="s">
        <v>3996</v>
      </c>
    </row>
    <row r="3890" spans="1:8" x14ac:dyDescent="0.2">
      <c r="A3890" s="1">
        <v>3899</v>
      </c>
      <c r="B3890" s="1" t="str">
        <f t="shared" si="60"/>
        <v>Conoco Inc</v>
      </c>
      <c r="C3890" s="1" t="b">
        <f>IF(D3890&lt;&gt;"",IF(COUNTIF($D$2:D3889, D3890), INDEX($A$2:$D$100000, MATCH(D3890, $D$2:D3889,0),1), FALSE), FALSE)</f>
        <v>0</v>
      </c>
      <c r="F3890" s="1" t="b">
        <f>IF(G3890&lt;&gt;"", IF(COUNTIF($G$2:G3889, G3890), INDEX($A$2:$G$100000, MATCH(G3890, $G$2:G3889,0),1), FALSE), FALSE)</f>
        <v>0</v>
      </c>
      <c r="G3890" s="1">
        <v>4202</v>
      </c>
      <c r="H3890" s="1" t="s">
        <v>3997</v>
      </c>
    </row>
    <row r="3891" spans="1:8" x14ac:dyDescent="0.2">
      <c r="A3891" s="1">
        <v>3900</v>
      </c>
      <c r="B3891" s="1" t="str">
        <f t="shared" si="60"/>
        <v>Conectiv Delmarva Gen Inc</v>
      </c>
      <c r="C3891" s="1" t="b">
        <f>IF(D3891&lt;&gt;"",IF(COUNTIF($D$2:D3890, D3891), INDEX($A$2:$D$100000, MATCH(D3891, $D$2:D3890,0),1), FALSE), FALSE)</f>
        <v>0</v>
      </c>
      <c r="F3891" s="1" t="b">
        <f>IF(G3891&lt;&gt;"", IF(COUNTIF($G$2:G3890, G3891), INDEX($A$2:$G$100000, MATCH(G3891, $G$2:G3890,0),1), FALSE), FALSE)</f>
        <v>0</v>
      </c>
      <c r="G3891" s="1">
        <v>4252</v>
      </c>
      <c r="H3891" s="1" t="s">
        <v>3998</v>
      </c>
    </row>
    <row r="3892" spans="1:8" x14ac:dyDescent="0.2">
      <c r="A3892" s="1">
        <v>3901</v>
      </c>
      <c r="B3892" s="1" t="str">
        <f t="shared" si="60"/>
        <v>Corn Belt Energy Corporation</v>
      </c>
      <c r="C3892" s="1" t="b">
        <f>IF(D3892&lt;&gt;"",IF(COUNTIF($D$2:D3891, D3892), INDEX($A$2:$D$100000, MATCH(D3892, $D$2:D3891,0),1), FALSE), FALSE)</f>
        <v>0</v>
      </c>
      <c r="F3892" s="1" t="b">
        <f>IF(G3892&lt;&gt;"", IF(COUNTIF($G$2:G3891, G3892), INDEX($A$2:$G$100000, MATCH(G3892, $G$2:G3891,0),1), FALSE), FALSE)</f>
        <v>0</v>
      </c>
      <c r="G3892" s="1">
        <v>4362</v>
      </c>
      <c r="H3892" s="1" t="s">
        <v>3999</v>
      </c>
    </row>
    <row r="3893" spans="1:8" x14ac:dyDescent="0.2">
      <c r="A3893" s="1">
        <v>3902</v>
      </c>
      <c r="B3893" s="1" t="str">
        <f t="shared" si="60"/>
        <v>Coram Energy, LLC</v>
      </c>
      <c r="C3893" s="1" t="b">
        <f>IF(D3893&lt;&gt;"",IF(COUNTIF($D$2:D3892, D3893), INDEX($A$2:$D$100000, MATCH(D3893, $D$2:D3892,0),1), FALSE), FALSE)</f>
        <v>0</v>
      </c>
      <c r="F3893" s="1" t="b">
        <f>IF(G3893&lt;&gt;"", IF(COUNTIF($G$2:G3892, G3893), INDEX($A$2:$G$100000, MATCH(G3893, $G$2:G3892,0),1), FALSE), FALSE)</f>
        <v>0</v>
      </c>
      <c r="G3893" s="1">
        <v>4579</v>
      </c>
      <c r="H3893" s="1" t="s">
        <v>4000</v>
      </c>
    </row>
    <row r="3894" spans="1:8" x14ac:dyDescent="0.2">
      <c r="A3894" s="1">
        <v>3903</v>
      </c>
      <c r="B3894" s="1" t="str">
        <f t="shared" si="60"/>
        <v>Curtis Specialty Papers</v>
      </c>
      <c r="C3894" s="1" t="b">
        <f>IF(D3894&lt;&gt;"",IF(COUNTIF($D$2:D3893, D3894), INDEX($A$2:$D$100000, MATCH(D3894, $D$2:D3893,0),1), FALSE), FALSE)</f>
        <v>0</v>
      </c>
      <c r="F3894" s="1" t="b">
        <f>IF(G3894&lt;&gt;"", IF(COUNTIF($G$2:G3893, G3894), INDEX($A$2:$G$100000, MATCH(G3894, $G$2:G3893,0),1), FALSE), FALSE)</f>
        <v>0</v>
      </c>
      <c r="G3894" s="1">
        <v>4664</v>
      </c>
      <c r="H3894" s="1" t="s">
        <v>4001</v>
      </c>
    </row>
    <row r="3895" spans="1:8" x14ac:dyDescent="0.2">
      <c r="A3895" s="1">
        <v>3904</v>
      </c>
      <c r="B3895" s="1" t="str">
        <f t="shared" si="60"/>
        <v>City of Delta</v>
      </c>
      <c r="C3895" s="1" t="b">
        <f>IF(D3895&lt;&gt;"",IF(COUNTIF($D$2:D3894, D3895), INDEX($A$2:$D$100000, MATCH(D3895, $D$2:D3894,0),1), FALSE), FALSE)</f>
        <v>0</v>
      </c>
      <c r="F3895" s="1" t="b">
        <f>IF(G3895&lt;&gt;"", IF(COUNTIF($G$2:G3894, G3895), INDEX($A$2:$G$100000, MATCH(G3895, $G$2:G3894,0),1), FALSE), FALSE)</f>
        <v>0</v>
      </c>
      <c r="G3895" s="1">
        <v>5036</v>
      </c>
      <c r="H3895" s="1" t="s">
        <v>4002</v>
      </c>
    </row>
    <row r="3896" spans="1:8" x14ac:dyDescent="0.2">
      <c r="A3896" s="1">
        <v>3905</v>
      </c>
      <c r="B3896" s="1" t="str">
        <f t="shared" si="60"/>
        <v>Mojave Cogeneration, L.P.</v>
      </c>
      <c r="C3896" s="1" t="b">
        <f>IF(D3896&lt;&gt;"",IF(COUNTIF($D$2:D3895, D3896), INDEX($A$2:$D$100000, MATCH(D3896, $D$2:D3895,0),1), FALSE), FALSE)</f>
        <v>0</v>
      </c>
      <c r="F3896" s="1" t="b">
        <f>IF(G3896&lt;&gt;"", IF(COUNTIF($G$2:G3895, G3896), INDEX($A$2:$G$100000, MATCH(G3896, $G$2:G3895,0),1), FALSE), FALSE)</f>
        <v>0</v>
      </c>
      <c r="G3896" s="1">
        <v>5050</v>
      </c>
      <c r="H3896" s="1" t="s">
        <v>4003</v>
      </c>
    </row>
    <row r="3897" spans="1:8" x14ac:dyDescent="0.2">
      <c r="A3897" s="1">
        <v>3906</v>
      </c>
      <c r="B3897" s="1" t="str">
        <f t="shared" si="60"/>
        <v>City of Denton</v>
      </c>
      <c r="C3897" s="1" t="b">
        <f>IF(D3897&lt;&gt;"",IF(COUNTIF($D$2:D3896, D3897), INDEX($A$2:$D$100000, MATCH(D3897, $D$2:D3896,0),1), FALSE), FALSE)</f>
        <v>0</v>
      </c>
      <c r="F3897" s="1" t="b">
        <f>IF(G3897&lt;&gt;"", IF(COUNTIF($G$2:G3896, G3897), INDEX($A$2:$G$100000, MATCH(G3897, $G$2:G3896,0),1), FALSE), FALSE)</f>
        <v>0</v>
      </c>
      <c r="G3897" s="1">
        <v>5063</v>
      </c>
      <c r="H3897" s="1" t="s">
        <v>4004</v>
      </c>
    </row>
    <row r="3898" spans="1:8" x14ac:dyDescent="0.2">
      <c r="A3898" s="1">
        <v>3907</v>
      </c>
      <c r="B3898" s="1" t="str">
        <f t="shared" si="60"/>
        <v>City of Detroit</v>
      </c>
      <c r="C3898" s="1" t="b">
        <f>IF(D3898&lt;&gt;"",IF(COUNTIF($D$2:D3897, D3898), INDEX($A$2:$D$100000, MATCH(D3898, $D$2:D3897,0),1), FALSE), FALSE)</f>
        <v>0</v>
      </c>
      <c r="F3898" s="1" t="b">
        <f>IF(G3898&lt;&gt;"", IF(COUNTIF($G$2:G3897, G3898), INDEX($A$2:$G$100000, MATCH(G3898, $G$2:G3897,0),1), FALSE), FALSE)</f>
        <v>0</v>
      </c>
      <c r="G3898" s="1">
        <v>5107</v>
      </c>
      <c r="H3898" s="1" t="s">
        <v>4005</v>
      </c>
    </row>
    <row r="3899" spans="1:8" x14ac:dyDescent="0.2">
      <c r="A3899" s="1">
        <v>3908</v>
      </c>
      <c r="B3899" s="1" t="str">
        <f t="shared" si="60"/>
        <v>Desert Power LP</v>
      </c>
      <c r="C3899" s="1" t="b">
        <f>IF(D3899&lt;&gt;"",IF(COUNTIF($D$2:D3898, D3899), INDEX($A$2:$D$100000, MATCH(D3899, $D$2:D3898,0),1), FALSE), FALSE)</f>
        <v>0</v>
      </c>
      <c r="F3899" s="1" t="b">
        <f>IF(G3899&lt;&gt;"", IF(COUNTIF($G$2:G3898, G3899), INDEX($A$2:$G$100000, MATCH(G3899, $G$2:G3898,0),1), FALSE), FALSE)</f>
        <v>0</v>
      </c>
      <c r="G3899" s="1">
        <v>5137</v>
      </c>
      <c r="H3899" s="1" t="s">
        <v>4006</v>
      </c>
    </row>
    <row r="3900" spans="1:8" x14ac:dyDescent="0.2">
      <c r="A3900" s="1">
        <v>3909</v>
      </c>
      <c r="B3900" s="1" t="str">
        <f t="shared" si="60"/>
        <v>Diamond Walnut Growers Inc</v>
      </c>
      <c r="C3900" s="1" t="b">
        <f>IF(D3900&lt;&gt;"",IF(COUNTIF($D$2:D3899, D3900), INDEX($A$2:$D$100000, MATCH(D3900, $D$2:D3899,0),1), FALSE), FALSE)</f>
        <v>0</v>
      </c>
      <c r="F3900" s="1" t="b">
        <f>IF(G3900&lt;&gt;"", IF(COUNTIF($G$2:G3899, G3900), INDEX($A$2:$G$100000, MATCH(G3900, $G$2:G3899,0),1), FALSE), FALSE)</f>
        <v>0</v>
      </c>
      <c r="G3900" s="1">
        <v>5189</v>
      </c>
      <c r="H3900" s="1" t="s">
        <v>4007</v>
      </c>
    </row>
    <row r="3901" spans="1:8" x14ac:dyDescent="0.2">
      <c r="A3901" s="1">
        <v>3910</v>
      </c>
      <c r="B3901" s="1" t="str">
        <f t="shared" si="60"/>
        <v>Duke Energy Field Services</v>
      </c>
      <c r="C3901" s="1" t="b">
        <f>IF(D3901&lt;&gt;"",IF(COUNTIF($D$2:D3900, D3901), INDEX($A$2:$D$100000, MATCH(D3901, $D$2:D3900,0),1), FALSE), FALSE)</f>
        <v>0</v>
      </c>
      <c r="F3901" s="1" t="b">
        <f>IF(G3901&lt;&gt;"", IF(COUNTIF($G$2:G3900, G3901), INDEX($A$2:$G$100000, MATCH(G3901, $G$2:G3900,0),1), FALSE), FALSE)</f>
        <v>0</v>
      </c>
      <c r="G3901" s="1">
        <v>5460</v>
      </c>
      <c r="H3901" s="1" t="s">
        <v>4008</v>
      </c>
    </row>
    <row r="3902" spans="1:8" x14ac:dyDescent="0.2">
      <c r="A3902" s="1">
        <v>3911</v>
      </c>
      <c r="B3902" s="1" t="str">
        <f t="shared" si="60"/>
        <v>Duraco Products Inc</v>
      </c>
      <c r="C3902" s="1" t="b">
        <f>IF(D3902&lt;&gt;"",IF(COUNTIF($D$2:D3901, D3902), INDEX($A$2:$D$100000, MATCH(D3902, $D$2:D3901,0),1), FALSE), FALSE)</f>
        <v>0</v>
      </c>
      <c r="F3902" s="1" t="b">
        <f>IF(G3902&lt;&gt;"", IF(COUNTIF($G$2:G3901, G3902), INDEX($A$2:$G$100000, MATCH(G3902, $G$2:G3901,0),1), FALSE), FALSE)</f>
        <v>0</v>
      </c>
      <c r="G3902" s="1">
        <v>5463</v>
      </c>
      <c r="H3902" s="1" t="s">
        <v>4009</v>
      </c>
    </row>
    <row r="3903" spans="1:8" x14ac:dyDescent="0.2">
      <c r="A3903" s="1">
        <v>3912</v>
      </c>
      <c r="B3903" s="1" t="str">
        <f t="shared" si="60"/>
        <v>Durgin &amp; Crowell Lumber Co</v>
      </c>
      <c r="C3903" s="1" t="b">
        <f>IF(D3903&lt;&gt;"",IF(COUNTIF($D$2:D3902, D3903), INDEX($A$2:$D$100000, MATCH(D3903, $D$2:D3902,0),1), FALSE), FALSE)</f>
        <v>0</v>
      </c>
      <c r="F3903" s="1" t="b">
        <f>IF(G3903&lt;&gt;"", IF(COUNTIF($G$2:G3902, G3903), INDEX($A$2:$G$100000, MATCH(G3903, $G$2:G3902,0),1), FALSE), FALSE)</f>
        <v>0</v>
      </c>
      <c r="G3903" s="1">
        <v>5482</v>
      </c>
      <c r="H3903" s="1" t="s">
        <v>4010</v>
      </c>
    </row>
    <row r="3904" spans="1:8" x14ac:dyDescent="0.2">
      <c r="A3904" s="1">
        <v>3913</v>
      </c>
      <c r="B3904" s="1" t="str">
        <f t="shared" si="60"/>
        <v>E I DuPont De Nemours &amp; Co</v>
      </c>
      <c r="C3904" s="1" t="b">
        <f>IF(D3904&lt;&gt;"",IF(COUNTIF($D$2:D3903, D3904), INDEX($A$2:$D$100000, MATCH(D3904, $D$2:D3903,0),1), FALSE), FALSE)</f>
        <v>0</v>
      </c>
      <c r="F3904" s="1" t="b">
        <f>IF(G3904&lt;&gt;"", IF(COUNTIF($G$2:G3903, G3904), INDEX($A$2:$G$100000, MATCH(G3904, $G$2:G3903,0),1), FALSE), FALSE)</f>
        <v>0</v>
      </c>
      <c r="G3904" s="1">
        <v>5543</v>
      </c>
      <c r="H3904" s="1" t="s">
        <v>4011</v>
      </c>
    </row>
    <row r="3905" spans="1:8" x14ac:dyDescent="0.2">
      <c r="A3905" s="1">
        <v>3914</v>
      </c>
      <c r="B3905" s="1" t="str">
        <f t="shared" si="60"/>
        <v>Energy Systems North East LLC</v>
      </c>
      <c r="C3905" s="1" t="b">
        <f>IF(D3905&lt;&gt;"",IF(COUNTIF($D$2:D3904, D3905), INDEX($A$2:$D$100000, MATCH(D3905, $D$2:D3904,0),1), FALSE), FALSE)</f>
        <v>0</v>
      </c>
      <c r="F3905" s="1" t="b">
        <f>IF(G3905&lt;&gt;"", IF(COUNTIF($G$2:G3904, G3905), INDEX($A$2:$G$100000, MATCH(G3905, $G$2:G3904,0),1), FALSE), FALSE)</f>
        <v>0</v>
      </c>
      <c r="G3905" s="1">
        <v>5892</v>
      </c>
      <c r="H3905" s="1" t="s">
        <v>4012</v>
      </c>
    </row>
    <row r="3906" spans="1:8" x14ac:dyDescent="0.2">
      <c r="A3906" s="1">
        <v>3915</v>
      </c>
      <c r="B3906" s="1" t="str">
        <f t="shared" ref="B3906:B3969" si="61">IF(H3906="",E3906,H3906)</f>
        <v>Equity Office Properties Trust</v>
      </c>
      <c r="C3906" s="1" t="b">
        <f>IF(D3906&lt;&gt;"",IF(COUNTIF($D$2:D3905, D3906), INDEX($A$2:$D$100000, MATCH(D3906, $D$2:D3905,0),1), FALSE), FALSE)</f>
        <v>0</v>
      </c>
      <c r="F3906" s="1" t="b">
        <f>IF(G3906&lt;&gt;"", IF(COUNTIF($G$2:G3905, G3906), INDEX($A$2:$G$100000, MATCH(G3906, $G$2:G3905,0),1), FALSE), FALSE)</f>
        <v>0</v>
      </c>
      <c r="G3906" s="1">
        <v>5942</v>
      </c>
      <c r="H3906" s="1" t="s">
        <v>4013</v>
      </c>
    </row>
    <row r="3907" spans="1:8" x14ac:dyDescent="0.2">
      <c r="A3907" s="1">
        <v>3916</v>
      </c>
      <c r="B3907" s="1" t="str">
        <f t="shared" si="61"/>
        <v>Entergy Nuclear Vermont Yankee</v>
      </c>
      <c r="C3907" s="1" t="b">
        <f>IF(D3907&lt;&gt;"",IF(COUNTIF($D$2:D3906, D3907), INDEX($A$2:$D$100000, MATCH(D3907, $D$2:D3906,0),1), FALSE), FALSE)</f>
        <v>0</v>
      </c>
      <c r="F3907" s="1" t="b">
        <f>IF(G3907&lt;&gt;"", IF(COUNTIF($G$2:G3906, G3907), INDEX($A$2:$G$100000, MATCH(G3907, $G$2:G3906,0),1), FALSE), FALSE)</f>
        <v>0</v>
      </c>
      <c r="G3907" s="1">
        <v>5956</v>
      </c>
      <c r="H3907" s="1" t="s">
        <v>4014</v>
      </c>
    </row>
    <row r="3908" spans="1:8" x14ac:dyDescent="0.2">
      <c r="A3908" s="1">
        <v>3917</v>
      </c>
      <c r="B3908" s="1" t="str">
        <f t="shared" si="61"/>
        <v>City of Fairview</v>
      </c>
      <c r="C3908" s="1" t="b">
        <f>IF(D3908&lt;&gt;"",IF(COUNTIF($D$2:D3907, D3908), INDEX($A$2:$D$100000, MATCH(D3908, $D$2:D3907,0),1), FALSE), FALSE)</f>
        <v>0</v>
      </c>
      <c r="F3908" s="1" t="b">
        <f>IF(G3908&lt;&gt;"", IF(COUNTIF($G$2:G3907, G3908), INDEX($A$2:$G$100000, MATCH(G3908, $G$2:G3907,0),1), FALSE), FALSE)</f>
        <v>0</v>
      </c>
      <c r="G3908" s="1">
        <v>6152</v>
      </c>
      <c r="H3908" s="1" t="s">
        <v>4015</v>
      </c>
    </row>
    <row r="3909" spans="1:8" x14ac:dyDescent="0.2">
      <c r="A3909" s="1">
        <v>3918</v>
      </c>
      <c r="B3909" s="1" t="str">
        <f t="shared" si="61"/>
        <v>City of Fayette</v>
      </c>
      <c r="C3909" s="1" t="b">
        <f>IF(D3909&lt;&gt;"",IF(COUNTIF($D$2:D3908, D3909), INDEX($A$2:$D$100000, MATCH(D3909, $D$2:D3908,0),1), FALSE), FALSE)</f>
        <v>0</v>
      </c>
      <c r="F3909" s="1" t="b">
        <f>IF(G3909&lt;&gt;"", IF(COUNTIF($G$2:G3908, G3909), INDEX($A$2:$G$100000, MATCH(G3909, $G$2:G3908,0),1), FALSE), FALSE)</f>
        <v>0</v>
      </c>
      <c r="G3909" s="1">
        <v>6231</v>
      </c>
      <c r="H3909" s="1" t="s">
        <v>4016</v>
      </c>
    </row>
    <row r="3910" spans="1:8" x14ac:dyDescent="0.2">
      <c r="A3910" s="1">
        <v>3919</v>
      </c>
      <c r="B3910" s="1" t="str">
        <f t="shared" si="61"/>
        <v>FiberMark</v>
      </c>
      <c r="C3910" s="1" t="b">
        <f>IF(D3910&lt;&gt;"",IF(COUNTIF($D$2:D3909, D3910), INDEX($A$2:$D$100000, MATCH(D3910, $D$2:D3909,0),1), FALSE), FALSE)</f>
        <v>0</v>
      </c>
      <c r="F3910" s="1" t="b">
        <f>IF(G3910&lt;&gt;"", IF(COUNTIF($G$2:G3909, G3910), INDEX($A$2:$G$100000, MATCH(G3910, $G$2:G3909,0),1), FALSE), FALSE)</f>
        <v>0</v>
      </c>
      <c r="G3910" s="1">
        <v>6309</v>
      </c>
      <c r="H3910" s="1" t="s">
        <v>4017</v>
      </c>
    </row>
    <row r="3911" spans="1:8" x14ac:dyDescent="0.2">
      <c r="A3911" s="1">
        <v>3920</v>
      </c>
      <c r="B3911" s="1" t="str">
        <f t="shared" si="61"/>
        <v>Fellsway Development LLC</v>
      </c>
      <c r="C3911" s="1" t="b">
        <f>IF(D3911&lt;&gt;"",IF(COUNTIF($D$2:D3910, D3911), INDEX($A$2:$D$100000, MATCH(D3911, $D$2:D3910,0),1), FALSE), FALSE)</f>
        <v>0</v>
      </c>
      <c r="F3911" s="1" t="b">
        <f>IF(G3911&lt;&gt;"", IF(COUNTIF($G$2:G3910, G3911), INDEX($A$2:$G$100000, MATCH(G3911, $G$2:G3910,0),1), FALSE), FALSE)</f>
        <v>0</v>
      </c>
      <c r="G3911" s="1">
        <v>6315</v>
      </c>
      <c r="H3911" s="1" t="s">
        <v>4018</v>
      </c>
    </row>
    <row r="3912" spans="1:8" x14ac:dyDescent="0.2">
      <c r="A3912" s="1">
        <v>3921</v>
      </c>
      <c r="B3912" s="1" t="str">
        <f t="shared" si="61"/>
        <v>Fishers Island Utility Co Inc</v>
      </c>
      <c r="C3912" s="1" t="b">
        <f>IF(D3912&lt;&gt;"",IF(COUNTIF($D$2:D3911, D3912), INDEX($A$2:$D$100000, MATCH(D3912, $D$2:D3911,0),1), FALSE), FALSE)</f>
        <v>0</v>
      </c>
      <c r="F3912" s="1" t="b">
        <f>IF(G3912&lt;&gt;"", IF(COUNTIF($G$2:G3911, G3912), INDEX($A$2:$G$100000, MATCH(G3912, $G$2:G3911,0),1), FALSE), FALSE)</f>
        <v>0</v>
      </c>
      <c r="G3912" s="1">
        <v>6369</v>
      </c>
      <c r="H3912" s="1" t="s">
        <v>4019</v>
      </c>
    </row>
    <row r="3913" spans="1:8" x14ac:dyDescent="0.2">
      <c r="A3913" s="1">
        <v>3922</v>
      </c>
      <c r="B3913" s="1" t="str">
        <f t="shared" si="61"/>
        <v>Foothills Generating Co LLC</v>
      </c>
      <c r="C3913" s="1" t="b">
        <f>IF(D3913&lt;&gt;"",IF(COUNTIF($D$2:D3912, D3913), INDEX($A$2:$D$100000, MATCH(D3913, $D$2:D3912,0),1), FALSE), FALSE)</f>
        <v>0</v>
      </c>
      <c r="F3913" s="1" t="b">
        <f>IF(G3913&lt;&gt;"", IF(COUNTIF($G$2:G3912, G3913), INDEX($A$2:$G$100000, MATCH(G3913, $G$2:G3912,0),1), FALSE), FALSE)</f>
        <v>0</v>
      </c>
      <c r="G3913" s="1">
        <v>6480</v>
      </c>
      <c r="H3913" s="1" t="s">
        <v>4020</v>
      </c>
    </row>
    <row r="3914" spans="1:8" x14ac:dyDescent="0.2">
      <c r="A3914" s="1">
        <v>3923</v>
      </c>
      <c r="B3914" s="1" t="str">
        <f t="shared" si="61"/>
        <v>Ford Motor Co</v>
      </c>
      <c r="C3914" s="1" t="b">
        <f>IF(D3914&lt;&gt;"",IF(COUNTIF($D$2:D3913, D3914), INDEX($A$2:$D$100000, MATCH(D3914, $D$2:D3913,0),1), FALSE), FALSE)</f>
        <v>0</v>
      </c>
      <c r="F3914" s="1" t="b">
        <f>IF(G3914&lt;&gt;"", IF(COUNTIF($G$2:G3913, G3914), INDEX($A$2:$G$100000, MATCH(G3914, $G$2:G3913,0),1), FALSE), FALSE)</f>
        <v>0</v>
      </c>
      <c r="G3914" s="1">
        <v>6538</v>
      </c>
      <c r="H3914" s="1" t="s">
        <v>4021</v>
      </c>
    </row>
    <row r="3915" spans="1:8" x14ac:dyDescent="0.2">
      <c r="A3915" s="1">
        <v>3924</v>
      </c>
      <c r="B3915" s="1" t="str">
        <f t="shared" si="61"/>
        <v>Fort Valley Utility Comm</v>
      </c>
      <c r="C3915" s="1" t="b">
        <f>IF(D3915&lt;&gt;"",IF(COUNTIF($D$2:D3914, D3915), INDEX($A$2:$D$100000, MATCH(D3915, $D$2:D3914,0),1), FALSE), FALSE)</f>
        <v>0</v>
      </c>
      <c r="F3915" s="1" t="b">
        <f>IF(G3915&lt;&gt;"", IF(COUNTIF($G$2:G3914, G3915), INDEX($A$2:$G$100000, MATCH(G3915, $G$2:G3914,0),1), FALSE), FALSE)</f>
        <v>0</v>
      </c>
      <c r="G3915" s="1">
        <v>6617</v>
      </c>
      <c r="H3915" s="1" t="s">
        <v>4022</v>
      </c>
    </row>
    <row r="3916" spans="1:8" x14ac:dyDescent="0.2">
      <c r="A3916" s="1">
        <v>3925</v>
      </c>
      <c r="B3916" s="1" t="str">
        <f t="shared" si="61"/>
        <v>City of Fredonia</v>
      </c>
      <c r="C3916" s="1" t="b">
        <f>IF(D3916&lt;&gt;"",IF(COUNTIF($D$2:D3915, D3916), INDEX($A$2:$D$100000, MATCH(D3916, $D$2:D3915,0),1), FALSE), FALSE)</f>
        <v>0</v>
      </c>
      <c r="F3916" s="1" t="b">
        <f>IF(G3916&lt;&gt;"", IF(COUNTIF($G$2:G3915, G3916), INDEX($A$2:$G$100000, MATCH(G3916, $G$2:G3915,0),1), FALSE), FALSE)</f>
        <v>0</v>
      </c>
      <c r="G3916" s="1">
        <v>6762</v>
      </c>
      <c r="H3916" s="1" t="s">
        <v>4023</v>
      </c>
    </row>
    <row r="3917" spans="1:8" x14ac:dyDescent="0.2">
      <c r="A3917" s="1">
        <v>3926</v>
      </c>
      <c r="B3917" s="1" t="str">
        <f t="shared" si="61"/>
        <v>Fraser NH LLC</v>
      </c>
      <c r="C3917" s="1" t="b">
        <f>IF(D3917&lt;&gt;"",IF(COUNTIF($D$2:D3916, D3917), INDEX($A$2:$D$100000, MATCH(D3917, $D$2:D3916,0),1), FALSE), FALSE)</f>
        <v>0</v>
      </c>
      <c r="F3917" s="1" t="b">
        <f>IF(G3917&lt;&gt;"", IF(COUNTIF($G$2:G3916, G3917), INDEX($A$2:$G$100000, MATCH(G3917, $G$2:G3916,0),1), FALSE), FALSE)</f>
        <v>0</v>
      </c>
      <c r="G3917" s="1">
        <v>6778</v>
      </c>
      <c r="H3917" s="1" t="s">
        <v>4024</v>
      </c>
    </row>
    <row r="3918" spans="1:8" x14ac:dyDescent="0.2">
      <c r="A3918" s="1">
        <v>3927</v>
      </c>
      <c r="B3918" s="1" t="str">
        <f t="shared" si="61"/>
        <v>Fulton Cogen Assoc- Fulton Cogen</v>
      </c>
      <c r="C3918" s="1" t="b">
        <f>IF(D3918&lt;&gt;"",IF(COUNTIF($D$2:D3917, D3918), INDEX($A$2:$D$100000, MATCH(D3918, $D$2:D3917,0),1), FALSE), FALSE)</f>
        <v>0</v>
      </c>
      <c r="F3918" s="1" t="b">
        <f>IF(G3918&lt;&gt;"", IF(COUNTIF($G$2:G3917, G3918), INDEX($A$2:$G$100000, MATCH(G3918, $G$2:G3917,0),1), FALSE), FALSE)</f>
        <v>0</v>
      </c>
      <c r="G3918" s="1">
        <v>6837</v>
      </c>
      <c r="H3918" s="1" t="s">
        <v>4025</v>
      </c>
    </row>
    <row r="3919" spans="1:8" x14ac:dyDescent="0.2">
      <c r="A3919" s="1">
        <v>3928</v>
      </c>
      <c r="B3919" s="1" t="str">
        <f t="shared" si="61"/>
        <v>Landfill Generating Partners</v>
      </c>
      <c r="C3919" s="1" t="b">
        <f>IF(D3919&lt;&gt;"",IF(COUNTIF($D$2:D3918, D3919), INDEX($A$2:$D$100000, MATCH(D3919, $D$2:D3918,0),1), FALSE), FALSE)</f>
        <v>0</v>
      </c>
      <c r="F3919" s="1" t="b">
        <f>IF(G3919&lt;&gt;"", IF(COUNTIF($G$2:G3918, G3919), INDEX($A$2:$G$100000, MATCH(G3919, $G$2:G3918,0),1), FALSE), FALSE)</f>
        <v>0</v>
      </c>
      <c r="G3919" s="1">
        <v>7014</v>
      </c>
      <c r="H3919" s="1" t="s">
        <v>4026</v>
      </c>
    </row>
    <row r="3920" spans="1:8" x14ac:dyDescent="0.2">
      <c r="A3920" s="1">
        <v>3929</v>
      </c>
      <c r="B3920" s="1" t="str">
        <f t="shared" si="61"/>
        <v>Gaylord Container Corp</v>
      </c>
      <c r="C3920" s="1" t="b">
        <f>IF(D3920&lt;&gt;"",IF(COUNTIF($D$2:D3919, D3920), INDEX($A$2:$D$100000, MATCH(D3920, $D$2:D3919,0),1), FALSE), FALSE)</f>
        <v>0</v>
      </c>
      <c r="F3920" s="1" t="b">
        <f>IF(G3920&lt;&gt;"", IF(COUNTIF($G$2:G3919, G3920), INDEX($A$2:$G$100000, MATCH(G3920, $G$2:G3919,0),1), FALSE), FALSE)</f>
        <v>0</v>
      </c>
      <c r="G3920" s="1">
        <v>7042</v>
      </c>
      <c r="H3920" s="1" t="s">
        <v>4027</v>
      </c>
    </row>
    <row r="3921" spans="1:8" x14ac:dyDescent="0.2">
      <c r="A3921" s="1">
        <v>3930</v>
      </c>
      <c r="B3921" s="1" t="str">
        <f t="shared" si="61"/>
        <v>General Growth Properties Inc</v>
      </c>
      <c r="C3921" s="1" t="b">
        <f>IF(D3921&lt;&gt;"",IF(COUNTIF($D$2:D3920, D3921), INDEX($A$2:$D$100000, MATCH(D3921, $D$2:D3920,0),1), FALSE), FALSE)</f>
        <v>0</v>
      </c>
      <c r="F3921" s="1" t="b">
        <f>IF(G3921&lt;&gt;"", IF(COUNTIF($G$2:G3920, G3921), INDEX($A$2:$G$100000, MATCH(G3921, $G$2:G3920,0),1), FALSE), FALSE)</f>
        <v>0</v>
      </c>
      <c r="G3921" s="1">
        <v>7055</v>
      </c>
      <c r="H3921" s="1" t="s">
        <v>4028</v>
      </c>
    </row>
    <row r="3922" spans="1:8" x14ac:dyDescent="0.2">
      <c r="A3922" s="1">
        <v>3931</v>
      </c>
      <c r="B3922" s="1" t="str">
        <f t="shared" si="61"/>
        <v>General Electric Co</v>
      </c>
      <c r="C3922" s="1" t="b">
        <f>IF(D3922&lt;&gt;"",IF(COUNTIF($D$2:D3921, D3922), INDEX($A$2:$D$100000, MATCH(D3922, $D$2:D3921,0),1), FALSE), FALSE)</f>
        <v>0</v>
      </c>
      <c r="F3922" s="1" t="b">
        <f>IF(G3922&lt;&gt;"", IF(COUNTIF($G$2:G3921, G3922), INDEX($A$2:$G$100000, MATCH(G3922, $G$2:G3921,0),1), FALSE), FALSE)</f>
        <v>0</v>
      </c>
      <c r="G3922" s="1">
        <v>7080</v>
      </c>
      <c r="H3922" s="1" t="s">
        <v>1973</v>
      </c>
    </row>
    <row r="3923" spans="1:8" x14ac:dyDescent="0.2">
      <c r="A3923" s="1">
        <v>3932</v>
      </c>
      <c r="B3923" s="1" t="str">
        <f t="shared" si="61"/>
        <v>General Electric Erie Power</v>
      </c>
      <c r="C3923" s="1" t="b">
        <f>IF(D3923&lt;&gt;"",IF(COUNTIF($D$2:D3922, D3923), INDEX($A$2:$D$100000, MATCH(D3923, $D$2:D3922,0),1), FALSE), FALSE)</f>
        <v>0</v>
      </c>
      <c r="F3923" s="1" t="b">
        <f>IF(G3923&lt;&gt;"", IF(COUNTIF($G$2:G3922, G3923), INDEX($A$2:$G$100000, MATCH(G3923, $G$2:G3922,0),1), FALSE), FALSE)</f>
        <v>0</v>
      </c>
      <c r="G3923" s="1">
        <v>7097</v>
      </c>
      <c r="H3923" s="1" t="s">
        <v>4029</v>
      </c>
    </row>
    <row r="3924" spans="1:8" x14ac:dyDescent="0.2">
      <c r="A3924" s="1">
        <v>3933</v>
      </c>
      <c r="B3924" s="1" t="str">
        <f t="shared" si="61"/>
        <v>General Motors Corp-Powertrain</v>
      </c>
      <c r="C3924" s="1" t="b">
        <f>IF(D3924&lt;&gt;"",IF(COUNTIF($D$2:D3923, D3924), INDEX($A$2:$D$100000, MATCH(D3924, $D$2:D3923,0),1), FALSE), FALSE)</f>
        <v>0</v>
      </c>
      <c r="F3924" s="1" t="b">
        <f>IF(G3924&lt;&gt;"", IF(COUNTIF($G$2:G3923, G3924), INDEX($A$2:$G$100000, MATCH(G3924, $G$2:G3923,0),1), FALSE), FALSE)</f>
        <v>0</v>
      </c>
      <c r="G3924" s="1">
        <v>7180</v>
      </c>
      <c r="H3924" s="1" t="s">
        <v>4030</v>
      </c>
    </row>
    <row r="3925" spans="1:8" x14ac:dyDescent="0.2">
      <c r="A3925" s="1">
        <v>3934</v>
      </c>
      <c r="B3925" s="1" t="str">
        <f t="shared" si="61"/>
        <v>City of Gonzales</v>
      </c>
      <c r="C3925" s="1" t="b">
        <f>IF(D3925&lt;&gt;"",IF(COUNTIF($D$2:D3924, D3925), INDEX($A$2:$D$100000, MATCH(D3925, $D$2:D3924,0),1), FALSE), FALSE)</f>
        <v>0</v>
      </c>
      <c r="F3925" s="1" t="b">
        <f>IF(G3925&lt;&gt;"", IF(COUNTIF($G$2:G3924, G3925), INDEX($A$2:$G$100000, MATCH(G3925, $G$2:G3924,0),1), FALSE), FALSE)</f>
        <v>0</v>
      </c>
      <c r="G3925" s="1">
        <v>7370</v>
      </c>
      <c r="H3925" s="1" t="s">
        <v>4031</v>
      </c>
    </row>
    <row r="3926" spans="1:8" x14ac:dyDescent="0.2">
      <c r="A3926" s="1">
        <v>3935</v>
      </c>
      <c r="B3926" s="1" t="str">
        <f t="shared" si="61"/>
        <v>Goodyear Tire &amp; Rubber Co</v>
      </c>
      <c r="C3926" s="1" t="b">
        <f>IF(D3926&lt;&gt;"",IF(COUNTIF($D$2:D3925, D3926), INDEX($A$2:$D$100000, MATCH(D3926, $D$2:D3925,0),1), FALSE), FALSE)</f>
        <v>0</v>
      </c>
      <c r="F3926" s="1" t="b">
        <f>IF(G3926&lt;&gt;"", IF(COUNTIF($G$2:G3925, G3926), INDEX($A$2:$G$100000, MATCH(G3926, $G$2:G3925,0),1), FALSE), FALSE)</f>
        <v>0</v>
      </c>
      <c r="G3926" s="1">
        <v>7392</v>
      </c>
      <c r="H3926" s="1" t="s">
        <v>2016</v>
      </c>
    </row>
    <row r="3927" spans="1:8" x14ac:dyDescent="0.2">
      <c r="A3927" s="1">
        <v>3936</v>
      </c>
      <c r="B3927" s="1" t="str">
        <f t="shared" si="61"/>
        <v>City of Greensburg</v>
      </c>
      <c r="C3927" s="1" t="b">
        <f>IF(D3927&lt;&gt;"",IF(COUNTIF($D$2:D3926, D3927), INDEX($A$2:$D$100000, MATCH(D3927, $D$2:D3926,0),1), FALSE), FALSE)</f>
        <v>0</v>
      </c>
      <c r="F3927" s="1" t="b">
        <f>IF(G3927&lt;&gt;"", IF(COUNTIF($G$2:G3926, G3927), INDEX($A$2:$G$100000, MATCH(G3927, $G$2:G3926,0),1), FALSE), FALSE)</f>
        <v>0</v>
      </c>
      <c r="G3927" s="1">
        <v>7631</v>
      </c>
      <c r="H3927" s="1" t="s">
        <v>4032</v>
      </c>
    </row>
    <row r="3928" spans="1:8" x14ac:dyDescent="0.2">
      <c r="A3928" s="1">
        <v>3937</v>
      </c>
      <c r="B3928" s="1" t="str">
        <f t="shared" si="61"/>
        <v>Greenville Steam Co</v>
      </c>
      <c r="C3928" s="1" t="b">
        <f>IF(D3928&lt;&gt;"",IF(COUNTIF($D$2:D3927, D3928), INDEX($A$2:$D$100000, MATCH(D3928, $D$2:D3927,0),1), FALSE), FALSE)</f>
        <v>0</v>
      </c>
      <c r="F3928" s="1" t="b">
        <f>IF(G3928&lt;&gt;"", IF(COUNTIF($G$2:G3927, G3928), INDEX($A$2:$G$100000, MATCH(G3928, $G$2:G3927,0),1), FALSE), FALSE)</f>
        <v>0</v>
      </c>
      <c r="G3928" s="1">
        <v>7662</v>
      </c>
      <c r="H3928" s="1" t="s">
        <v>4033</v>
      </c>
    </row>
    <row r="3929" spans="1:8" x14ac:dyDescent="0.2">
      <c r="A3929" s="1">
        <v>3938</v>
      </c>
      <c r="B3929" s="1" t="str">
        <f t="shared" si="61"/>
        <v>Entergy Gulf States Inc</v>
      </c>
      <c r="C3929" s="1" t="b">
        <f>IF(D3929&lt;&gt;"",IF(COUNTIF($D$2:D3928, D3929), INDEX($A$2:$D$100000, MATCH(D3929, $D$2:D3928,0),1), FALSE), FALSE)</f>
        <v>0</v>
      </c>
      <c r="F3929" s="1" t="b">
        <f>IF(G3929&lt;&gt;"", IF(COUNTIF($G$2:G3928, G3929), INDEX($A$2:$G$100000, MATCH(G3929, $G$2:G3928,0),1), FALSE), FALSE)</f>
        <v>0</v>
      </c>
      <c r="G3929" s="1">
        <v>7806</v>
      </c>
      <c r="H3929" s="1" t="s">
        <v>4034</v>
      </c>
    </row>
    <row r="3930" spans="1:8" x14ac:dyDescent="0.2">
      <c r="A3930" s="1">
        <v>3939</v>
      </c>
      <c r="B3930" s="1" t="str">
        <f t="shared" si="61"/>
        <v>GWF Power Systems, L.P.</v>
      </c>
      <c r="C3930" s="1" t="b">
        <f>IF(D3930&lt;&gt;"",IF(COUNTIF($D$2:D3929, D3930), INDEX($A$2:$D$100000, MATCH(D3930, $D$2:D3929,0),1), FALSE), FALSE)</f>
        <v>0</v>
      </c>
      <c r="F3930" s="1" t="b">
        <f>IF(G3930&lt;&gt;"", IF(COUNTIF($G$2:G3929, G3930), INDEX($A$2:$G$100000, MATCH(G3930, $G$2:G3929,0),1), FALSE), FALSE)</f>
        <v>0</v>
      </c>
      <c r="G3930" s="1">
        <v>7840</v>
      </c>
      <c r="H3930" s="1" t="s">
        <v>4035</v>
      </c>
    </row>
    <row r="3931" spans="1:8" x14ac:dyDescent="0.2">
      <c r="A3931" s="1">
        <v>3940</v>
      </c>
      <c r="B3931" s="1" t="str">
        <f t="shared" si="61"/>
        <v>Hanford L.P.</v>
      </c>
      <c r="C3931" s="1" t="b">
        <f>IF(D3931&lt;&gt;"",IF(COUNTIF($D$2:D3930, D3931), INDEX($A$2:$D$100000, MATCH(D3931, $D$2:D3930,0),1), FALSE), FALSE)</f>
        <v>0</v>
      </c>
      <c r="F3931" s="1" t="b">
        <f>IF(G3931&lt;&gt;"", IF(COUNTIF($G$2:G3930, G3931), INDEX($A$2:$G$100000, MATCH(G3931, $G$2:G3930,0),1), FALSE), FALSE)</f>
        <v>0</v>
      </c>
      <c r="G3931" s="1">
        <v>8032</v>
      </c>
      <c r="H3931" s="1" t="s">
        <v>4036</v>
      </c>
    </row>
    <row r="3932" spans="1:8" x14ac:dyDescent="0.2">
      <c r="A3932" s="1">
        <v>3941</v>
      </c>
      <c r="B3932" s="1" t="str">
        <f t="shared" si="61"/>
        <v>Hawley Public Utilities Comm</v>
      </c>
      <c r="C3932" s="1" t="b">
        <f>IF(D3932&lt;&gt;"",IF(COUNTIF($D$2:D3931, D3932), INDEX($A$2:$D$100000, MATCH(D3932, $D$2:D3931,0),1), FALSE), FALSE)</f>
        <v>0</v>
      </c>
      <c r="F3932" s="1" t="b">
        <f>IF(G3932&lt;&gt;"", IF(COUNTIF($G$2:G3931, G3932), INDEX($A$2:$G$100000, MATCH(G3932, $G$2:G3931,0),1), FALSE), FALSE)</f>
        <v>0</v>
      </c>
      <c r="G3932" s="1">
        <v>8307</v>
      </c>
      <c r="H3932" s="1" t="s">
        <v>4037</v>
      </c>
    </row>
    <row r="3933" spans="1:8" x14ac:dyDescent="0.2">
      <c r="A3933" s="1">
        <v>3942</v>
      </c>
      <c r="B3933" s="1" t="str">
        <f t="shared" si="61"/>
        <v>Henderson City Utility Comm</v>
      </c>
      <c r="C3933" s="1" t="b">
        <f>IF(D3933&lt;&gt;"",IF(COUNTIF($D$2:D3932, D3933), INDEX($A$2:$D$100000, MATCH(D3933, $D$2:D3932,0),1), FALSE), FALSE)</f>
        <v>0</v>
      </c>
      <c r="F3933" s="1" t="b">
        <f>IF(G3933&lt;&gt;"", IF(COUNTIF($G$2:G3932, G3933), INDEX($A$2:$G$100000, MATCH(G3933, $G$2:G3932,0),1), FALSE), FALSE)</f>
        <v>0</v>
      </c>
      <c r="G3933" s="1">
        <v>8449</v>
      </c>
      <c r="H3933" s="1" t="s">
        <v>4038</v>
      </c>
    </row>
    <row r="3934" spans="1:8" x14ac:dyDescent="0.2">
      <c r="A3934" s="1">
        <v>3943</v>
      </c>
      <c r="B3934" s="1" t="str">
        <f t="shared" si="61"/>
        <v>Hercules Inc</v>
      </c>
      <c r="C3934" s="1" t="b">
        <f>IF(D3934&lt;&gt;"",IF(COUNTIF($D$2:D3933, D3934), INDEX($A$2:$D$100000, MATCH(D3934, $D$2:D3933,0),1), FALSE), FALSE)</f>
        <v>0</v>
      </c>
      <c r="F3934" s="1" t="b">
        <f>IF(G3934&lt;&gt;"", IF(COUNTIF($G$2:G3933, G3934), INDEX($A$2:$G$100000, MATCH(G3934, $G$2:G3933,0),1), FALSE), FALSE)</f>
        <v>0</v>
      </c>
      <c r="G3934" s="1">
        <v>8479</v>
      </c>
      <c r="H3934" s="1" t="s">
        <v>4039</v>
      </c>
    </row>
    <row r="3935" spans="1:8" x14ac:dyDescent="0.2">
      <c r="A3935" s="1">
        <v>3944</v>
      </c>
      <c r="B3935" s="1" t="str">
        <f t="shared" si="61"/>
        <v>Hilo Coast Processing Co</v>
      </c>
      <c r="C3935" s="1" t="b">
        <f>IF(D3935&lt;&gt;"",IF(COUNTIF($D$2:D3934, D3935), INDEX($A$2:$D$100000, MATCH(D3935, $D$2:D3934,0),1), FALSE), FALSE)</f>
        <v>0</v>
      </c>
      <c r="F3935" s="1" t="b">
        <f>IF(G3935&lt;&gt;"", IF(COUNTIF($G$2:G3934, G3935), INDEX($A$2:$G$100000, MATCH(G3935, $G$2:G3934,0),1), FALSE), FALSE)</f>
        <v>0</v>
      </c>
      <c r="G3935" s="1">
        <v>8634</v>
      </c>
      <c r="H3935" s="1" t="s">
        <v>4040</v>
      </c>
    </row>
    <row r="3936" spans="1:8" x14ac:dyDescent="0.2">
      <c r="A3936" s="1">
        <v>3945</v>
      </c>
      <c r="B3936" s="1" t="str">
        <f t="shared" si="61"/>
        <v>International Paper Co - Pine</v>
      </c>
      <c r="C3936" s="1" t="b">
        <f>IF(D3936&lt;&gt;"",IF(COUNTIF($D$2:D3935, D3936), INDEX($A$2:$D$100000, MATCH(D3936, $D$2:D3935,0),1), FALSE), FALSE)</f>
        <v>0</v>
      </c>
      <c r="F3936" s="1" t="b">
        <f>IF(G3936&lt;&gt;"", IF(COUNTIF($G$2:G3935, G3936), INDEX($A$2:$G$100000, MATCH(G3936, $G$2:G3935,0),1), FALSE), FALSE)</f>
        <v>0</v>
      </c>
      <c r="G3936" s="1">
        <v>9190</v>
      </c>
      <c r="H3936" s="1" t="s">
        <v>4041</v>
      </c>
    </row>
    <row r="3937" spans="1:8" x14ac:dyDescent="0.2">
      <c r="A3937" s="1">
        <v>3946</v>
      </c>
      <c r="B3937" s="1" t="str">
        <f t="shared" si="61"/>
        <v>City of Independence</v>
      </c>
      <c r="C3937" s="1" t="b">
        <f>IF(D3937&lt;&gt;"",IF(COUNTIF($D$2:D3936, D3937), INDEX($A$2:$D$100000, MATCH(D3937, $D$2:D3936,0),1), FALSE), FALSE)</f>
        <v>0</v>
      </c>
      <c r="F3937" s="1" t="b">
        <f>IF(G3937&lt;&gt;"", IF(COUNTIF($G$2:G3936, G3937), INDEX($A$2:$G$100000, MATCH(G3937, $G$2:G3936,0),1), FALSE), FALSE)</f>
        <v>0</v>
      </c>
      <c r="G3937" s="1">
        <v>9230</v>
      </c>
      <c r="H3937" s="1" t="s">
        <v>4042</v>
      </c>
    </row>
    <row r="3938" spans="1:8" x14ac:dyDescent="0.2">
      <c r="A3938" s="1">
        <v>3947</v>
      </c>
      <c r="B3938" s="1" t="str">
        <f t="shared" si="61"/>
        <v>Indeck Operations Inc</v>
      </c>
      <c r="C3938" s="1" t="b">
        <f>IF(D3938&lt;&gt;"",IF(COUNTIF($D$2:D3937, D3938), INDEX($A$2:$D$100000, MATCH(D3938, $D$2:D3937,0),1), FALSE), FALSE)</f>
        <v>0</v>
      </c>
      <c r="F3938" s="1" t="b">
        <f>IF(G3938&lt;&gt;"", IF(COUNTIF($G$2:G3937, G3938), INDEX($A$2:$G$100000, MATCH(G3938, $G$2:G3937,0),1), FALSE), FALSE)</f>
        <v>0</v>
      </c>
      <c r="G3938" s="1">
        <v>9255</v>
      </c>
      <c r="H3938" s="1" t="s">
        <v>4043</v>
      </c>
    </row>
    <row r="3939" spans="1:8" x14ac:dyDescent="0.2">
      <c r="A3939" s="1">
        <v>3949</v>
      </c>
      <c r="B3939" s="1" t="str">
        <f t="shared" si="61"/>
        <v>International Paper Co-Courtld</v>
      </c>
      <c r="C3939" s="1" t="b">
        <f>IF(D3939&lt;&gt;"",IF(COUNTIF($D$2:D3938, D3939), INDEX($A$2:$D$100000, MATCH(D3939, $D$2:D3938,0),1), FALSE), FALSE)</f>
        <v>0</v>
      </c>
      <c r="F3939" s="1" t="b">
        <f>IF(G3939&lt;&gt;"", IF(COUNTIF($G$2:G3938, G3939), INDEX($A$2:$G$100000, MATCH(G3939, $G$2:G3938,0),1), FALSE), FALSE)</f>
        <v>0</v>
      </c>
      <c r="G3939" s="1">
        <v>9384</v>
      </c>
      <c r="H3939" s="1" t="s">
        <v>4044</v>
      </c>
    </row>
    <row r="3940" spans="1:8" x14ac:dyDescent="0.2">
      <c r="A3940" s="1">
        <v>3950</v>
      </c>
      <c r="B3940" s="1" t="str">
        <f t="shared" si="61"/>
        <v>IVEX Packaging Paper LLC</v>
      </c>
      <c r="C3940" s="1" t="b">
        <f>IF(D3940&lt;&gt;"",IF(COUNTIF($D$2:D3939, D3940), INDEX($A$2:$D$100000, MATCH(D3940, $D$2:D3939,0),1), FALSE), FALSE)</f>
        <v>0</v>
      </c>
      <c r="F3940" s="1" t="b">
        <f>IF(G3940&lt;&gt;"", IF(COUNTIF($G$2:G3939, G3940), INDEX($A$2:$G$100000, MATCH(G3940, $G$2:G3939,0),1), FALSE), FALSE)</f>
        <v>0</v>
      </c>
      <c r="G3940" s="1">
        <v>9512</v>
      </c>
      <c r="H3940" s="1" t="s">
        <v>4045</v>
      </c>
    </row>
    <row r="3941" spans="1:8" x14ac:dyDescent="0.2">
      <c r="A3941" s="1">
        <v>3951</v>
      </c>
      <c r="B3941" s="1" t="str">
        <f t="shared" si="61"/>
        <v>Jackson County Res Recovery</v>
      </c>
      <c r="C3941" s="1" t="b">
        <f>IF(D3941&lt;&gt;"",IF(COUNTIF($D$2:D3940, D3941), INDEX($A$2:$D$100000, MATCH(D3941, $D$2:D3940,0),1), FALSE), FALSE)</f>
        <v>0</v>
      </c>
      <c r="F3941" s="1" t="b">
        <f>IF(G3941&lt;&gt;"", IF(COUNTIF($G$2:G3940, G3941), INDEX($A$2:$G$100000, MATCH(G3941, $G$2:G3940,0),1), FALSE), FALSE)</f>
        <v>0</v>
      </c>
      <c r="G3941" s="1">
        <v>9570</v>
      </c>
      <c r="H3941" s="1" t="s">
        <v>4046</v>
      </c>
    </row>
    <row r="3942" spans="1:8" x14ac:dyDescent="0.2">
      <c r="A3942" s="1">
        <v>3952</v>
      </c>
      <c r="B3942" s="1" t="str">
        <f t="shared" si="61"/>
        <v>Japan Energy Corp Ltd</v>
      </c>
      <c r="C3942" s="1" t="b">
        <f>IF(D3942&lt;&gt;"",IF(COUNTIF($D$2:D3941, D3942), INDEX($A$2:$D$100000, MATCH(D3942, $D$2:D3941,0),1), FALSE), FALSE)</f>
        <v>0</v>
      </c>
      <c r="F3942" s="1" t="b">
        <f>IF(G3942&lt;&gt;"", IF(COUNTIF($G$2:G3941, G3942), INDEX($A$2:$G$100000, MATCH(G3942, $G$2:G3941,0),1), FALSE), FALSE)</f>
        <v>0</v>
      </c>
      <c r="G3942" s="1">
        <v>9669</v>
      </c>
      <c r="H3942" s="1" t="s">
        <v>4047</v>
      </c>
    </row>
    <row r="3943" spans="1:8" x14ac:dyDescent="0.2">
      <c r="A3943" s="1">
        <v>3953</v>
      </c>
      <c r="B3943" s="1" t="str">
        <f t="shared" si="61"/>
        <v>Jeanerette Sugar Co Inc</v>
      </c>
      <c r="C3943" s="1" t="b">
        <f>IF(D3943&lt;&gt;"",IF(COUNTIF($D$2:D3942, D3943), INDEX($A$2:$D$100000, MATCH(D3943, $D$2:D3942,0),1), FALSE), FALSE)</f>
        <v>0</v>
      </c>
      <c r="F3943" s="1" t="b">
        <f>IF(G3943&lt;&gt;"", IF(COUNTIF($G$2:G3942, G3943), INDEX($A$2:$G$100000, MATCH(G3943, $G$2:G3942,0),1), FALSE), FALSE)</f>
        <v>0</v>
      </c>
      <c r="G3943" s="1">
        <v>9681</v>
      </c>
      <c r="H3943" s="1" t="s">
        <v>4048</v>
      </c>
    </row>
    <row r="3944" spans="1:8" x14ac:dyDescent="0.2">
      <c r="A3944" s="1">
        <v>3954</v>
      </c>
      <c r="B3944" s="1" t="str">
        <f t="shared" si="61"/>
        <v>John Deere Harvester Works Co</v>
      </c>
      <c r="C3944" s="1" t="b">
        <f>IF(D3944&lt;&gt;"",IF(COUNTIF($D$2:D3943, D3944), INDEX($A$2:$D$100000, MATCH(D3944, $D$2:D3943,0),1), FALSE), FALSE)</f>
        <v>0</v>
      </c>
      <c r="F3944" s="1" t="b">
        <f>IF(G3944&lt;&gt;"", IF(COUNTIF($G$2:G3943, G3944), INDEX($A$2:$G$100000, MATCH(G3944, $G$2:G3943,0),1), FALSE), FALSE)</f>
        <v>0</v>
      </c>
      <c r="G3944" s="1">
        <v>9788</v>
      </c>
      <c r="H3944" s="1" t="s">
        <v>4049</v>
      </c>
    </row>
    <row r="3945" spans="1:8" x14ac:dyDescent="0.2">
      <c r="A3945" s="1">
        <v>3955</v>
      </c>
      <c r="B3945" s="1" t="str">
        <f t="shared" si="61"/>
        <v>Kannapolis Energy Partners LLC</v>
      </c>
      <c r="C3945" s="1" t="b">
        <f>IF(D3945&lt;&gt;"",IF(COUNTIF($D$2:D3944, D3945), INDEX($A$2:$D$100000, MATCH(D3945, $D$2:D3944,0),1), FALSE), FALSE)</f>
        <v>0</v>
      </c>
      <c r="F3945" s="1" t="b">
        <f>IF(G3945&lt;&gt;"", IF(COUNTIF($G$2:G3944, G3945), INDEX($A$2:$G$100000, MATCH(G3945, $G$2:G3944,0),1), FALSE), FALSE)</f>
        <v>0</v>
      </c>
      <c r="G3945" s="1">
        <v>10001</v>
      </c>
      <c r="H3945" s="1" t="s">
        <v>4050</v>
      </c>
    </row>
    <row r="3946" spans="1:8" x14ac:dyDescent="0.2">
      <c r="A3946" s="1">
        <v>3956</v>
      </c>
      <c r="B3946" s="1" t="str">
        <f t="shared" si="61"/>
        <v>Kansas State University</v>
      </c>
      <c r="C3946" s="1" t="b">
        <f>IF(D3946&lt;&gt;"",IF(COUNTIF($D$2:D3945, D3946), INDEX($A$2:$D$100000, MATCH(D3946, $D$2:D3945,0),1), FALSE), FALSE)</f>
        <v>0</v>
      </c>
      <c r="F3946" s="1" t="b">
        <f>IF(G3946&lt;&gt;"", IF(COUNTIF($G$2:G3945, G3946), INDEX($A$2:$G$100000, MATCH(G3946, $G$2:G3945,0),1), FALSE), FALSE)</f>
        <v>0</v>
      </c>
      <c r="G3946" s="1">
        <v>10081</v>
      </c>
      <c r="H3946" s="1" t="s">
        <v>4051</v>
      </c>
    </row>
    <row r="3947" spans="1:8" x14ac:dyDescent="0.2">
      <c r="A3947" s="1">
        <v>3957</v>
      </c>
      <c r="B3947" s="1" t="str">
        <f t="shared" si="61"/>
        <v>Key West City of</v>
      </c>
      <c r="C3947" s="1" t="b">
        <f>IF(D3947&lt;&gt;"",IF(COUNTIF($D$2:D3946, D3947), INDEX($A$2:$D$100000, MATCH(D3947, $D$2:D3946,0),1), FALSE), FALSE)</f>
        <v>0</v>
      </c>
      <c r="F3947" s="1" t="b">
        <f>IF(G3947&lt;&gt;"", IF(COUNTIF($G$2:G3946, G3947), INDEX($A$2:$G$100000, MATCH(G3947, $G$2:G3946,0),1), FALSE), FALSE)</f>
        <v>0</v>
      </c>
      <c r="G3947" s="1">
        <v>10226</v>
      </c>
      <c r="H3947" s="1" t="s">
        <v>4052</v>
      </c>
    </row>
    <row r="3948" spans="1:8" x14ac:dyDescent="0.2">
      <c r="A3948" s="1">
        <v>3958</v>
      </c>
      <c r="B3948" s="1" t="str">
        <f t="shared" si="61"/>
        <v>Kinsley's Landfill Inc</v>
      </c>
      <c r="C3948" s="1" t="b">
        <f>IF(D3948&lt;&gt;"",IF(COUNTIF($D$2:D3947, D3948), INDEX($A$2:$D$100000, MATCH(D3948, $D$2:D3947,0),1), FALSE), FALSE)</f>
        <v>0</v>
      </c>
      <c r="F3948" s="1" t="b">
        <f>IF(G3948&lt;&gt;"", IF(COUNTIF($G$2:G3947, G3948), INDEX($A$2:$G$100000, MATCH(G3948, $G$2:G3947,0),1), FALSE), FALSE)</f>
        <v>0</v>
      </c>
      <c r="G3948" s="1">
        <v>10277</v>
      </c>
      <c r="H3948" s="1" t="s">
        <v>4053</v>
      </c>
    </row>
    <row r="3949" spans="1:8" x14ac:dyDescent="0.2">
      <c r="A3949" s="1">
        <v>3959</v>
      </c>
      <c r="B3949" s="1" t="str">
        <f t="shared" si="61"/>
        <v>Klein Tools Inc</v>
      </c>
      <c r="C3949" s="1" t="b">
        <f>IF(D3949&lt;&gt;"",IF(COUNTIF($D$2:D3948, D3949), INDEX($A$2:$D$100000, MATCH(D3949, $D$2:D3948,0),1), FALSE), FALSE)</f>
        <v>0</v>
      </c>
      <c r="F3949" s="1" t="b">
        <f>IF(G3949&lt;&gt;"", IF(COUNTIF($G$2:G3948, G3949), INDEX($A$2:$G$100000, MATCH(G3949, $G$2:G3948,0),1), FALSE), FALSE)</f>
        <v>0</v>
      </c>
      <c r="G3949" s="1">
        <v>10384</v>
      </c>
      <c r="H3949" s="1" t="s">
        <v>4054</v>
      </c>
    </row>
    <row r="3950" spans="1:8" x14ac:dyDescent="0.2">
      <c r="A3950" s="1">
        <v>3960</v>
      </c>
      <c r="B3950" s="1" t="str">
        <f t="shared" si="61"/>
        <v>KMS Crossroads Inc</v>
      </c>
      <c r="C3950" s="1" t="b">
        <f>IF(D3950&lt;&gt;"",IF(COUNTIF($D$2:D3949, D3950), INDEX($A$2:$D$100000, MATCH(D3950, $D$2:D3949,0),1), FALSE), FALSE)</f>
        <v>0</v>
      </c>
      <c r="F3950" s="1" t="b">
        <f>IF(G3950&lt;&gt;"", IF(COUNTIF($G$2:G3949, G3950), INDEX($A$2:$G$100000, MATCH(G3950, $G$2:G3949,0),1), FALSE), FALSE)</f>
        <v>0</v>
      </c>
      <c r="G3950" s="1">
        <v>10402</v>
      </c>
      <c r="H3950" s="1" t="s">
        <v>4055</v>
      </c>
    </row>
    <row r="3951" spans="1:8" x14ac:dyDescent="0.2">
      <c r="A3951" s="1">
        <v>3961</v>
      </c>
      <c r="B3951" s="1" t="str">
        <f t="shared" si="61"/>
        <v>Koppers Inc</v>
      </c>
      <c r="C3951" s="1" t="b">
        <f>IF(D3951&lt;&gt;"",IF(COUNTIF($D$2:D3950, D3951), INDEX($A$2:$D$100000, MATCH(D3951, $D$2:D3950,0),1), FALSE), FALSE)</f>
        <v>0</v>
      </c>
      <c r="F3951" s="1" t="b">
        <f>IF(G3951&lt;&gt;"", IF(COUNTIF($G$2:G3950, G3951), INDEX($A$2:$G$100000, MATCH(G3951, $G$2:G3950,0),1), FALSE), FALSE)</f>
        <v>0</v>
      </c>
      <c r="G3951" s="1">
        <v>10432</v>
      </c>
      <c r="H3951" s="1" t="s">
        <v>4056</v>
      </c>
    </row>
    <row r="3952" spans="1:8" x14ac:dyDescent="0.2">
      <c r="A3952" s="1">
        <v>3962</v>
      </c>
      <c r="B3952" s="1" t="str">
        <f t="shared" si="61"/>
        <v>Koppers Inc - Susquehanna</v>
      </c>
      <c r="C3952" s="1" t="b">
        <f>IF(D3952&lt;&gt;"",IF(COUNTIF($D$2:D3951, D3952), INDEX($A$2:$D$100000, MATCH(D3952, $D$2:D3951,0),1), FALSE), FALSE)</f>
        <v>0</v>
      </c>
      <c r="F3952" s="1" t="b">
        <f>IF(G3952&lt;&gt;"", IF(COUNTIF($G$2:G3951, G3952), INDEX($A$2:$G$100000, MATCH(G3952, $G$2:G3951,0),1), FALSE), FALSE)</f>
        <v>0</v>
      </c>
      <c r="G3952" s="1">
        <v>10456</v>
      </c>
      <c r="H3952" s="1" t="s">
        <v>4057</v>
      </c>
    </row>
    <row r="3953" spans="1:8" x14ac:dyDescent="0.2">
      <c r="A3953" s="1">
        <v>3963</v>
      </c>
      <c r="B3953" s="1" t="str">
        <f t="shared" si="61"/>
        <v>Teton Operating Services LLC</v>
      </c>
      <c r="C3953" s="1" t="b">
        <f>IF(D3953&lt;&gt;"",IF(COUNTIF($D$2:D3952, D3953), INDEX($A$2:$D$100000, MATCH(D3953, $D$2:D3952,0),1), FALSE), FALSE)</f>
        <v>0</v>
      </c>
      <c r="F3953" s="1" t="b">
        <f>IF(G3953&lt;&gt;"", IF(COUNTIF($G$2:G3952, G3953), INDEX($A$2:$G$100000, MATCH(G3953, $G$2:G3952,0),1), FALSE), FALSE)</f>
        <v>0</v>
      </c>
      <c r="G3953" s="1">
        <v>10545</v>
      </c>
      <c r="H3953" s="1" t="s">
        <v>4058</v>
      </c>
    </row>
    <row r="3954" spans="1:8" x14ac:dyDescent="0.2">
      <c r="A3954" s="1">
        <v>3964</v>
      </c>
      <c r="B3954" s="1" t="str">
        <f t="shared" si="61"/>
        <v>Lavalley Lumber LLC</v>
      </c>
      <c r="C3954" s="1" t="b">
        <f>IF(D3954&lt;&gt;"",IF(COUNTIF($D$2:D3953, D3954), INDEX($A$2:$D$100000, MATCH(D3954, $D$2:D3953,0),1), FALSE), FALSE)</f>
        <v>0</v>
      </c>
      <c r="F3954" s="1" t="b">
        <f>IF(G3954&lt;&gt;"", IF(COUNTIF($G$2:G3953, G3954), INDEX($A$2:$G$100000, MATCH(G3954, $G$2:G3953,0),1), FALSE), FALSE)</f>
        <v>0</v>
      </c>
      <c r="G3954" s="1">
        <v>10766</v>
      </c>
      <c r="H3954" s="1" t="s">
        <v>4059</v>
      </c>
    </row>
    <row r="3955" spans="1:8" x14ac:dyDescent="0.2">
      <c r="A3955" s="1">
        <v>3965</v>
      </c>
      <c r="B3955" s="1" t="str">
        <f t="shared" si="61"/>
        <v>Lebanon Methane Recovery Inc</v>
      </c>
      <c r="C3955" s="1" t="b">
        <f>IF(D3955&lt;&gt;"",IF(COUNTIF($D$2:D3954, D3955), INDEX($A$2:$D$100000, MATCH(D3955, $D$2:D3954,0),1), FALSE), FALSE)</f>
        <v>0</v>
      </c>
      <c r="F3955" s="1" t="b">
        <f>IF(G3955&lt;&gt;"", IF(COUNTIF($G$2:G3954, G3955), INDEX($A$2:$G$100000, MATCH(G3955, $G$2:G3954,0),1), FALSE), FALSE)</f>
        <v>0</v>
      </c>
      <c r="G3955" s="1">
        <v>10837</v>
      </c>
      <c r="H3955" s="1" t="s">
        <v>4060</v>
      </c>
    </row>
    <row r="3956" spans="1:8" x14ac:dyDescent="0.2">
      <c r="A3956" s="1">
        <v>3966</v>
      </c>
      <c r="B3956" s="1" t="str">
        <f t="shared" si="61"/>
        <v>Leviton Manufacturing Inc</v>
      </c>
      <c r="C3956" s="1" t="b">
        <f>IF(D3956&lt;&gt;"",IF(COUNTIF($D$2:D3955, D3956), INDEX($A$2:$D$100000, MATCH(D3956, $D$2:D3955,0),1), FALSE), FALSE)</f>
        <v>0</v>
      </c>
      <c r="F3956" s="1" t="b">
        <f>IF(G3956&lt;&gt;"", IF(COUNTIF($G$2:G3955, G3956), INDEX($A$2:$G$100000, MATCH(G3956, $G$2:G3955,0),1), FALSE), FALSE)</f>
        <v>0</v>
      </c>
      <c r="G3956" s="1">
        <v>10878</v>
      </c>
      <c r="H3956" s="1" t="s">
        <v>4061</v>
      </c>
    </row>
    <row r="3957" spans="1:8" x14ac:dyDescent="0.2">
      <c r="A3957" s="1">
        <v>3967</v>
      </c>
      <c r="B3957" s="1" t="str">
        <f t="shared" si="61"/>
        <v>Lenzing Fibers Corp</v>
      </c>
      <c r="C3957" s="1" t="b">
        <f>IF(D3957&lt;&gt;"",IF(COUNTIF($D$2:D3956, D3957), INDEX($A$2:$D$100000, MATCH(D3957, $D$2:D3956,0),1), FALSE), FALSE)</f>
        <v>0</v>
      </c>
      <c r="F3957" s="1" t="b">
        <f>IF(G3957&lt;&gt;"", IF(COUNTIF($G$2:G3956, G3957), INDEX($A$2:$G$100000, MATCH(G3957, $G$2:G3956,0),1), FALSE), FALSE)</f>
        <v>0</v>
      </c>
      <c r="G3957" s="1">
        <v>10911</v>
      </c>
      <c r="H3957" s="1" t="s">
        <v>4062</v>
      </c>
    </row>
    <row r="3958" spans="1:8" x14ac:dyDescent="0.2">
      <c r="A3958" s="1">
        <v>3968</v>
      </c>
      <c r="B3958" s="1" t="str">
        <f t="shared" si="61"/>
        <v>City of Lewes</v>
      </c>
      <c r="C3958" s="1" t="b">
        <f>IF(D3958&lt;&gt;"",IF(COUNTIF($D$2:D3957, D3958), INDEX($A$2:$D$100000, MATCH(D3958, $D$2:D3957,0),1), FALSE), FALSE)</f>
        <v>0</v>
      </c>
      <c r="F3958" s="1" t="b">
        <f>IF(G3958&lt;&gt;"", IF(COUNTIF($G$2:G3957, G3958), INDEX($A$2:$G$100000, MATCH(G3958, $G$2:G3957,0),1), FALSE), FALSE)</f>
        <v>0</v>
      </c>
      <c r="G3958" s="1">
        <v>10935</v>
      </c>
      <c r="H3958" s="1" t="s">
        <v>4063</v>
      </c>
    </row>
    <row r="3959" spans="1:8" x14ac:dyDescent="0.2">
      <c r="A3959" s="1">
        <v>3969</v>
      </c>
      <c r="B3959" s="1" t="str">
        <f t="shared" si="61"/>
        <v>Lewis Bakeries</v>
      </c>
      <c r="C3959" s="1" t="b">
        <f>IF(D3959&lt;&gt;"",IF(COUNTIF($D$2:D3958, D3959), INDEX($A$2:$D$100000, MATCH(D3959, $D$2:D3958,0),1), FALSE), FALSE)</f>
        <v>0</v>
      </c>
      <c r="F3959" s="1" t="b">
        <f>IF(G3959&lt;&gt;"", IF(COUNTIF($G$2:G3958, G3959), INDEX($A$2:$G$100000, MATCH(G3959, $G$2:G3958,0),1), FALSE), FALSE)</f>
        <v>0</v>
      </c>
      <c r="G3959" s="1">
        <v>10950</v>
      </c>
      <c r="H3959" s="1" t="s">
        <v>4064</v>
      </c>
    </row>
    <row r="3960" spans="1:8" x14ac:dyDescent="0.2">
      <c r="A3960" s="1">
        <v>3970</v>
      </c>
      <c r="B3960" s="1" t="str">
        <f t="shared" si="61"/>
        <v>Lewiston City of</v>
      </c>
      <c r="C3960" s="1" t="b">
        <f>IF(D3960&lt;&gt;"",IF(COUNTIF($D$2:D3959, D3960), INDEX($A$2:$D$100000, MATCH(D3960, $D$2:D3959,0),1), FALSE), FALSE)</f>
        <v>0</v>
      </c>
      <c r="F3960" s="1" t="b">
        <f>IF(G3960&lt;&gt;"", IF(COUNTIF($G$2:G3959, G3960), INDEX($A$2:$G$100000, MATCH(G3960, $G$2:G3959,0),1), FALSE), FALSE)</f>
        <v>0</v>
      </c>
      <c r="G3960" s="1">
        <v>10963</v>
      </c>
      <c r="H3960" s="1" t="s">
        <v>4065</v>
      </c>
    </row>
    <row r="3961" spans="1:8" x14ac:dyDescent="0.2">
      <c r="A3961" s="1">
        <v>3971</v>
      </c>
      <c r="B3961" s="1" t="str">
        <f t="shared" si="61"/>
        <v>Little Co of Mary Hospital</v>
      </c>
      <c r="C3961" s="1" t="b">
        <f>IF(D3961&lt;&gt;"",IF(COUNTIF($D$2:D3960, D3961), INDEX($A$2:$D$100000, MATCH(D3961, $D$2:D3960,0),1), FALSE), FALSE)</f>
        <v>0</v>
      </c>
      <c r="F3961" s="1" t="b">
        <f>IF(G3961&lt;&gt;"", IF(COUNTIF($G$2:G3960, G3961), INDEX($A$2:$G$100000, MATCH(G3961, $G$2:G3960,0),1), FALSE), FALSE)</f>
        <v>0</v>
      </c>
      <c r="G3961" s="1">
        <v>11068</v>
      </c>
      <c r="H3961" s="1" t="s">
        <v>4066</v>
      </c>
    </row>
    <row r="3962" spans="1:8" x14ac:dyDescent="0.2">
      <c r="A3962" s="1">
        <v>3972</v>
      </c>
      <c r="B3962" s="1" t="str">
        <f t="shared" si="61"/>
        <v>Lone Star Steel Co</v>
      </c>
      <c r="C3962" s="1" t="b">
        <f>IF(D3962&lt;&gt;"",IF(COUNTIF($D$2:D3961, D3962), INDEX($A$2:$D$100000, MATCH(D3962, $D$2:D3961,0),1), FALSE), FALSE)</f>
        <v>0</v>
      </c>
      <c r="F3962" s="1" t="b">
        <f>IF(G3962&lt;&gt;"", IF(COUNTIF($G$2:G3961, G3962), INDEX($A$2:$G$100000, MATCH(G3962, $G$2:G3961,0),1), FALSE), FALSE)</f>
        <v>0</v>
      </c>
      <c r="G3962" s="1">
        <v>11136</v>
      </c>
      <c r="H3962" s="1" t="s">
        <v>4067</v>
      </c>
    </row>
    <row r="3963" spans="1:8" x14ac:dyDescent="0.2">
      <c r="A3963" s="1">
        <v>3973</v>
      </c>
      <c r="B3963" s="1" t="str">
        <f t="shared" si="61"/>
        <v>Hoover Inc</v>
      </c>
      <c r="C3963" s="1" t="b">
        <f>IF(D3963&lt;&gt;"",IF(COUNTIF($D$2:D3962, D3963), INDEX($A$2:$D$100000, MATCH(D3963, $D$2:D3962,0),1), FALSE), FALSE)</f>
        <v>0</v>
      </c>
      <c r="F3963" s="1" t="b">
        <f>IF(G3963&lt;&gt;"", IF(COUNTIF($G$2:G3962, G3963), INDEX($A$2:$G$100000, MATCH(G3963, $G$2:G3962,0),1), FALSE), FALSE)</f>
        <v>0</v>
      </c>
      <c r="G3963" s="1">
        <v>11146</v>
      </c>
      <c r="H3963" s="1" t="s">
        <v>4068</v>
      </c>
    </row>
    <row r="3964" spans="1:8" x14ac:dyDescent="0.2">
      <c r="A3964" s="1">
        <v>3974</v>
      </c>
      <c r="B3964" s="1" t="str">
        <f t="shared" si="61"/>
        <v>Lotus Engineering Inc</v>
      </c>
      <c r="C3964" s="1" t="b">
        <f>IF(D3964&lt;&gt;"",IF(COUNTIF($D$2:D3963, D3964), INDEX($A$2:$D$100000, MATCH(D3964, $D$2:D3963,0),1), FALSE), FALSE)</f>
        <v>0</v>
      </c>
      <c r="F3964" s="1" t="b">
        <f>IF(G3964&lt;&gt;"", IF(COUNTIF($G$2:G3963, G3964), INDEX($A$2:$G$100000, MATCH(G3964, $G$2:G3963,0),1), FALSE), FALSE)</f>
        <v>0</v>
      </c>
      <c r="G3964" s="1">
        <v>11213</v>
      </c>
      <c r="H3964" s="1" t="s">
        <v>4069</v>
      </c>
    </row>
    <row r="3965" spans="1:8" x14ac:dyDescent="0.2">
      <c r="A3965" s="1">
        <v>3975</v>
      </c>
      <c r="B3965" s="1" t="str">
        <f t="shared" si="61"/>
        <v>Los Angeles Cold Storage</v>
      </c>
      <c r="C3965" s="1" t="b">
        <f>IF(D3965&lt;&gt;"",IF(COUNTIF($D$2:D3964, D3965), INDEX($A$2:$D$100000, MATCH(D3965, $D$2:D3964,0),1), FALSE), FALSE)</f>
        <v>0</v>
      </c>
      <c r="F3965" s="1" t="b">
        <f>IF(G3965&lt;&gt;"", IF(COUNTIF($G$2:G3964, G3965), INDEX($A$2:$G$100000, MATCH(G3965, $G$2:G3964,0),1), FALSE), FALSE)</f>
        <v>0</v>
      </c>
      <c r="G3965" s="1">
        <v>11262</v>
      </c>
      <c r="H3965" s="1" t="s">
        <v>4070</v>
      </c>
    </row>
    <row r="3966" spans="1:8" x14ac:dyDescent="0.2">
      <c r="A3966" s="1">
        <v>3976</v>
      </c>
      <c r="B3966" s="1" t="str">
        <f t="shared" si="61"/>
        <v>Lowell Cogeneration Co LP</v>
      </c>
      <c r="C3966" s="1" t="b">
        <f>IF(D3966&lt;&gt;"",IF(COUNTIF($D$2:D3965, D3966), INDEX($A$2:$D$100000, MATCH(D3966, $D$2:D3965,0),1), FALSE), FALSE)</f>
        <v>0</v>
      </c>
      <c r="F3966" s="1" t="b">
        <f>IF(G3966&lt;&gt;"", IF(COUNTIF($G$2:G3965, G3966), INDEX($A$2:$G$100000, MATCH(G3966, $G$2:G3965,0),1), FALSE), FALSE)</f>
        <v>0</v>
      </c>
      <c r="G3966" s="1">
        <v>11267</v>
      </c>
      <c r="H3966" s="1" t="s">
        <v>4071</v>
      </c>
    </row>
    <row r="3967" spans="1:8" x14ac:dyDescent="0.2">
      <c r="A3967" s="1">
        <v>3977</v>
      </c>
      <c r="B3967" s="1" t="str">
        <f t="shared" si="61"/>
        <v>M C Dixon Lumber Co Inc</v>
      </c>
      <c r="C3967" s="1" t="b">
        <f>IF(D3967&lt;&gt;"",IF(COUNTIF($D$2:D3966, D3967), INDEX($A$2:$D$100000, MATCH(D3967, $D$2:D3966,0),1), FALSE), FALSE)</f>
        <v>0</v>
      </c>
      <c r="F3967" s="1" t="b">
        <f>IF(G3967&lt;&gt;"", IF(COUNTIF($G$2:G3966, G3967), INDEX($A$2:$G$100000, MATCH(G3967, $G$2:G3966,0),1), FALSE), FALSE)</f>
        <v>0</v>
      </c>
      <c r="G3967" s="1">
        <v>11392</v>
      </c>
      <c r="H3967" s="1" t="s">
        <v>4072</v>
      </c>
    </row>
    <row r="3968" spans="1:8" x14ac:dyDescent="0.2">
      <c r="A3968" s="1">
        <v>3978</v>
      </c>
      <c r="B3968" s="1" t="str">
        <f t="shared" si="61"/>
        <v>Madison Hydro Partners</v>
      </c>
      <c r="C3968" s="1" t="b">
        <f>IF(D3968&lt;&gt;"",IF(COUNTIF($D$2:D3967, D3968), INDEX($A$2:$D$100000, MATCH(D3968, $D$2:D3967,0),1), FALSE), FALSE)</f>
        <v>0</v>
      </c>
      <c r="F3968" s="1" t="b">
        <f>IF(G3968&lt;&gt;"", IF(COUNTIF($G$2:G3967, G3968), INDEX($A$2:$G$100000, MATCH(G3968, $G$2:G3967,0),1), FALSE), FALSE)</f>
        <v>0</v>
      </c>
      <c r="G3968" s="1">
        <v>11468</v>
      </c>
      <c r="H3968" s="1" t="s">
        <v>4073</v>
      </c>
    </row>
    <row r="3969" spans="1:8" x14ac:dyDescent="0.2">
      <c r="A3969" s="1">
        <v>3979</v>
      </c>
      <c r="B3969" s="1" t="str">
        <f t="shared" si="61"/>
        <v>Maine Energy Recovery Co</v>
      </c>
      <c r="C3969" s="1" t="b">
        <f>IF(D3969&lt;&gt;"",IF(COUNTIF($D$2:D3968, D3969), INDEX($A$2:$D$100000, MATCH(D3969, $D$2:D3968,0),1), FALSE), FALSE)</f>
        <v>0</v>
      </c>
      <c r="F3969" s="1" t="b">
        <f>IF(G3969&lt;&gt;"", IF(COUNTIF($G$2:G3968, G3969), INDEX($A$2:$G$100000, MATCH(G3969, $G$2:G3968,0),1), FALSE), FALSE)</f>
        <v>0</v>
      </c>
      <c r="G3969" s="1">
        <v>11517</v>
      </c>
      <c r="H3969" s="1" t="s">
        <v>4074</v>
      </c>
    </row>
    <row r="3970" spans="1:8" x14ac:dyDescent="0.2">
      <c r="A3970" s="1">
        <v>3980</v>
      </c>
      <c r="B3970" s="1" t="str">
        <f t="shared" ref="B3970:B4033" si="62">IF(H3970="",E3970,H3970)</f>
        <v>Town of Manilla</v>
      </c>
      <c r="C3970" s="1" t="b">
        <f>IF(D3970&lt;&gt;"",IF(COUNTIF($D$2:D3969, D3970), INDEX($A$2:$D$100000, MATCH(D3970, $D$2:D3969,0),1), FALSE), FALSE)</f>
        <v>0</v>
      </c>
      <c r="F3970" s="1" t="b">
        <f>IF(G3970&lt;&gt;"", IF(COUNTIF($G$2:G3969, G3970), INDEX($A$2:$G$100000, MATCH(G3970, $G$2:G3969,0),1), FALSE), FALSE)</f>
        <v>0</v>
      </c>
      <c r="G3970" s="1">
        <v>11568</v>
      </c>
      <c r="H3970" s="1" t="s">
        <v>4075</v>
      </c>
    </row>
    <row r="3971" spans="1:8" x14ac:dyDescent="0.2">
      <c r="A3971" s="1">
        <v>3981</v>
      </c>
      <c r="B3971" s="1" t="str">
        <f t="shared" si="62"/>
        <v>City of Mascoutah</v>
      </c>
      <c r="C3971" s="1" t="b">
        <f>IF(D3971&lt;&gt;"",IF(COUNTIF($D$2:D3970, D3971), INDEX($A$2:$D$100000, MATCH(D3971, $D$2:D3970,0),1), FALSE), FALSE)</f>
        <v>0</v>
      </c>
      <c r="F3971" s="1" t="b">
        <f>IF(G3971&lt;&gt;"", IF(COUNTIF($G$2:G3970, G3971), INDEX($A$2:$G$100000, MATCH(G3971, $G$2:G3970,0),1), FALSE), FALSE)</f>
        <v>0</v>
      </c>
      <c r="G3971" s="1">
        <v>11790</v>
      </c>
      <c r="H3971" s="1" t="s">
        <v>4076</v>
      </c>
    </row>
    <row r="3972" spans="1:8" x14ac:dyDescent="0.2">
      <c r="A3972" s="1">
        <v>3982</v>
      </c>
      <c r="B3972" s="1" t="str">
        <f t="shared" si="62"/>
        <v>City of Menasha</v>
      </c>
      <c r="C3972" s="1" t="b">
        <f>IF(D3972&lt;&gt;"",IF(COUNTIF($D$2:D3971, D3972), INDEX($A$2:$D$100000, MATCH(D3972, $D$2:D3971,0),1), FALSE), FALSE)</f>
        <v>0</v>
      </c>
      <c r="F3972" s="1" t="b">
        <f>IF(G3972&lt;&gt;"", IF(COUNTIF($G$2:G3971, G3972), INDEX($A$2:$G$100000, MATCH(G3972, $G$2:G3971,0),1), FALSE), FALSE)</f>
        <v>0</v>
      </c>
      <c r="G3972" s="1">
        <v>12298</v>
      </c>
      <c r="H3972" s="1" t="s">
        <v>4077</v>
      </c>
    </row>
    <row r="3973" spans="1:8" x14ac:dyDescent="0.2">
      <c r="A3973" s="1">
        <v>3983</v>
      </c>
      <c r="B3973" s="1" t="str">
        <f t="shared" si="62"/>
        <v>Merrimac Paper Co Inc</v>
      </c>
      <c r="C3973" s="1" t="b">
        <f>IF(D3973&lt;&gt;"",IF(COUNTIF($D$2:D3972, D3973), INDEX($A$2:$D$100000, MATCH(D3973, $D$2:D3972,0),1), FALSE), FALSE)</f>
        <v>0</v>
      </c>
      <c r="F3973" s="1" t="b">
        <f>IF(G3973&lt;&gt;"", IF(COUNTIF($G$2:G3972, G3973), INDEX($A$2:$G$100000, MATCH(G3973, $G$2:G3972,0),1), FALSE), FALSE)</f>
        <v>0</v>
      </c>
      <c r="G3973" s="1">
        <v>12339</v>
      </c>
      <c r="H3973" s="1" t="s">
        <v>4078</v>
      </c>
    </row>
    <row r="3974" spans="1:8" x14ac:dyDescent="0.2">
      <c r="A3974" s="1">
        <v>3984</v>
      </c>
      <c r="B3974" s="1" t="str">
        <f t="shared" si="62"/>
        <v>Mirant Potomac River LLC</v>
      </c>
      <c r="C3974" s="1" t="b">
        <f>IF(D3974&lt;&gt;"",IF(COUNTIF($D$2:D3973, D3974), INDEX($A$2:$D$100000, MATCH(D3974, $D$2:D3973,0),1), FALSE), FALSE)</f>
        <v>0</v>
      </c>
      <c r="F3974" s="1" t="b">
        <f>IF(G3974&lt;&gt;"", IF(COUNTIF($G$2:G3973, G3974), INDEX($A$2:$G$100000, MATCH(G3974, $G$2:G3973,0),1), FALSE), FALSE)</f>
        <v>0</v>
      </c>
      <c r="G3974" s="1">
        <v>12588</v>
      </c>
      <c r="H3974" s="1" t="s">
        <v>4079</v>
      </c>
    </row>
    <row r="3975" spans="1:8" x14ac:dyDescent="0.2">
      <c r="A3975" s="1">
        <v>3985</v>
      </c>
      <c r="B3975" s="1" t="str">
        <f t="shared" si="62"/>
        <v>Mirant Potrero LLC</v>
      </c>
      <c r="C3975" s="1" t="b">
        <f>IF(D3975&lt;&gt;"",IF(COUNTIF($D$2:D3974, D3975), INDEX($A$2:$D$100000, MATCH(D3975, $D$2:D3974,0),1), FALSE), FALSE)</f>
        <v>0</v>
      </c>
      <c r="F3975" s="1" t="b">
        <f>IF(G3975&lt;&gt;"", IF(COUNTIF($G$2:G3974, G3975), INDEX($A$2:$G$100000, MATCH(G3975, $G$2:G3974,0),1), FALSE), FALSE)</f>
        <v>0</v>
      </c>
      <c r="G3975" s="1">
        <v>12622</v>
      </c>
      <c r="H3975" s="1" t="s">
        <v>4080</v>
      </c>
    </row>
    <row r="3976" spans="1:8" x14ac:dyDescent="0.2">
      <c r="A3976" s="1">
        <v>3986</v>
      </c>
      <c r="B3976" s="1" t="str">
        <f t="shared" si="62"/>
        <v>Mobil Explrtn &amp; Prodg SE Inc</v>
      </c>
      <c r="C3976" s="1" t="b">
        <f>IF(D3976&lt;&gt;"",IF(COUNTIF($D$2:D3975, D3976), INDEX($A$2:$D$100000, MATCH(D3976, $D$2:D3975,0),1), FALSE), FALSE)</f>
        <v>0</v>
      </c>
      <c r="F3976" s="1" t="b">
        <f>IF(G3976&lt;&gt;"", IF(COUNTIF($G$2:G3975, G3976), INDEX($A$2:$G$100000, MATCH(G3976, $G$2:G3975,0),1), FALSE), FALSE)</f>
        <v>0</v>
      </c>
      <c r="G3976" s="1">
        <v>12663</v>
      </c>
      <c r="H3976" s="1" t="s">
        <v>4081</v>
      </c>
    </row>
    <row r="3977" spans="1:8" x14ac:dyDescent="0.2">
      <c r="A3977" s="1">
        <v>3987</v>
      </c>
      <c r="B3977" s="1" t="str">
        <f t="shared" si="62"/>
        <v>Masco Retail Cabinet Group</v>
      </c>
      <c r="C3977" s="1" t="b">
        <f>IF(D3977&lt;&gt;"",IF(COUNTIF($D$2:D3976, D3977), INDEX($A$2:$D$100000, MATCH(D3977, $D$2:D3976,0),1), FALSE), FALSE)</f>
        <v>0</v>
      </c>
      <c r="F3977" s="1" t="b">
        <f>IF(G3977&lt;&gt;"", IF(COUNTIF($G$2:G3976, G3977), INDEX($A$2:$G$100000, MATCH(G3977, $G$2:G3976,0),1), FALSE), FALSE)</f>
        <v>0</v>
      </c>
      <c r="G3977" s="1">
        <v>12665</v>
      </c>
      <c r="H3977" s="1" t="s">
        <v>4082</v>
      </c>
    </row>
    <row r="3978" spans="1:8" x14ac:dyDescent="0.2">
      <c r="A3978" s="1">
        <v>3988</v>
      </c>
      <c r="B3978" s="1" t="str">
        <f t="shared" si="62"/>
        <v>Mission Iowa Wind</v>
      </c>
      <c r="C3978" s="1" t="b">
        <f>IF(D3978&lt;&gt;"",IF(COUNTIF($D$2:D3977, D3978), INDEX($A$2:$D$100000, MATCH(D3978, $D$2:D3977,0),1), FALSE), FALSE)</f>
        <v>0</v>
      </c>
      <c r="F3978" s="1" t="b">
        <f>IF(G3978&lt;&gt;"", IF(COUNTIF($G$2:G3977, G3978), INDEX($A$2:$G$100000, MATCH(G3978, $G$2:G3977,0),1), FALSE), FALSE)</f>
        <v>0</v>
      </c>
      <c r="G3978" s="1">
        <v>12666</v>
      </c>
      <c r="H3978" s="1" t="s">
        <v>4083</v>
      </c>
    </row>
    <row r="3979" spans="1:8" x14ac:dyDescent="0.2">
      <c r="A3979" s="1">
        <v>3989</v>
      </c>
      <c r="B3979" s="1" t="str">
        <f t="shared" si="62"/>
        <v>Minnesota Methane LLC</v>
      </c>
      <c r="C3979" s="1" t="b">
        <f>IF(D3979&lt;&gt;"",IF(COUNTIF($D$2:D3978, D3979), INDEX($A$2:$D$100000, MATCH(D3979, $D$2:D3978,0),1), FALSE), FALSE)</f>
        <v>0</v>
      </c>
      <c r="F3979" s="1" t="b">
        <f>IF(G3979&lt;&gt;"", IF(COUNTIF($G$2:G3978, G3979), INDEX($A$2:$G$100000, MATCH(G3979, $G$2:G3978,0),1), FALSE), FALSE)</f>
        <v>0</v>
      </c>
      <c r="G3979" s="1">
        <v>12716</v>
      </c>
      <c r="H3979" s="1" t="s">
        <v>4084</v>
      </c>
    </row>
    <row r="3980" spans="1:8" x14ac:dyDescent="0.2">
      <c r="A3980" s="1">
        <v>3990</v>
      </c>
      <c r="B3980" s="1" t="str">
        <f t="shared" si="62"/>
        <v>Montenay Charleston RRI</v>
      </c>
      <c r="C3980" s="1" t="b">
        <f>IF(D3980&lt;&gt;"",IF(COUNTIF($D$2:D3979, D3980), INDEX($A$2:$D$100000, MATCH(D3980, $D$2:D3979,0),1), FALSE), FALSE)</f>
        <v>0</v>
      </c>
      <c r="F3980" s="1" t="b">
        <f>IF(G3980&lt;&gt;"", IF(COUNTIF($G$2:G3979, G3980), INDEX($A$2:$G$100000, MATCH(G3980, $G$2:G3979,0),1), FALSE), FALSE)</f>
        <v>0</v>
      </c>
      <c r="G3980" s="1">
        <v>12823</v>
      </c>
      <c r="H3980" s="1" t="s">
        <v>4085</v>
      </c>
    </row>
    <row r="3981" spans="1:8" x14ac:dyDescent="0.2">
      <c r="A3981" s="1">
        <v>3991</v>
      </c>
      <c r="B3981" s="1" t="str">
        <f t="shared" si="62"/>
        <v>Montclair State Univ Cogen</v>
      </c>
      <c r="C3981" s="1" t="b">
        <f>IF(D3981&lt;&gt;"",IF(COUNTIF($D$2:D3980, D3981), INDEX($A$2:$D$100000, MATCH(D3981, $D$2:D3980,0),1), FALSE), FALSE)</f>
        <v>0</v>
      </c>
      <c r="F3981" s="1" t="b">
        <f>IF(G3981&lt;&gt;"", IF(COUNTIF($G$2:G3980, G3981), INDEX($A$2:$G$100000, MATCH(G3981, $G$2:G3980,0),1), FALSE), FALSE)</f>
        <v>0</v>
      </c>
      <c r="G3981" s="1">
        <v>12827</v>
      </c>
      <c r="H3981" s="1" t="s">
        <v>4086</v>
      </c>
    </row>
    <row r="3982" spans="1:8" x14ac:dyDescent="0.2">
      <c r="A3982" s="1">
        <v>3992</v>
      </c>
      <c r="B3982" s="1" t="str">
        <f t="shared" si="62"/>
        <v>Moll Industries Inc</v>
      </c>
      <c r="C3982" s="1" t="b">
        <f>IF(D3982&lt;&gt;"",IF(COUNTIF($D$2:D3981, D3982), INDEX($A$2:$D$100000, MATCH(D3982, $D$2:D3981,0),1), FALSE), FALSE)</f>
        <v>0</v>
      </c>
      <c r="F3982" s="1" t="b">
        <f>IF(G3982&lt;&gt;"", IF(COUNTIF($G$2:G3981, G3982), INDEX($A$2:$G$100000, MATCH(G3982, $G$2:G3981,0),1), FALSE), FALSE)</f>
        <v>0</v>
      </c>
      <c r="G3982" s="1">
        <v>12830</v>
      </c>
      <c r="H3982" s="1" t="s">
        <v>4087</v>
      </c>
    </row>
    <row r="3983" spans="1:8" x14ac:dyDescent="0.2">
      <c r="A3983" s="1">
        <v>3993</v>
      </c>
      <c r="B3983" s="1" t="str">
        <f t="shared" si="62"/>
        <v>Moretown Hydro Energy Co</v>
      </c>
      <c r="C3983" s="1" t="b">
        <f>IF(D3983&lt;&gt;"",IF(COUNTIF($D$2:D3982, D3983), INDEX($A$2:$D$100000, MATCH(D3983, $D$2:D3982,0),1), FALSE), FALSE)</f>
        <v>0</v>
      </c>
      <c r="F3983" s="1" t="b">
        <f>IF(G3983&lt;&gt;"", IF(COUNTIF($G$2:G3982, G3983), INDEX($A$2:$G$100000, MATCH(G3983, $G$2:G3982,0),1), FALSE), FALSE)</f>
        <v>0</v>
      </c>
      <c r="G3983" s="1">
        <v>12920</v>
      </c>
      <c r="H3983" s="1" t="s">
        <v>4088</v>
      </c>
    </row>
    <row r="3984" spans="1:8" x14ac:dyDescent="0.2">
      <c r="A3984" s="1">
        <v>3994</v>
      </c>
      <c r="B3984" s="1" t="str">
        <f t="shared" si="62"/>
        <v>Worcester Energy Partners Inc</v>
      </c>
      <c r="C3984" s="1" t="b">
        <f>IF(D3984&lt;&gt;"",IF(COUNTIF($D$2:D3983, D3984), INDEX($A$2:$D$100000, MATCH(D3984, $D$2:D3983,0),1), FALSE), FALSE)</f>
        <v>0</v>
      </c>
      <c r="F3984" s="1" t="b">
        <f>IF(G3984&lt;&gt;"", IF(COUNTIF($G$2:G3983, G3984), INDEX($A$2:$G$100000, MATCH(G3984, $G$2:G3983,0),1), FALSE), FALSE)</f>
        <v>0</v>
      </c>
      <c r="G3984" s="1">
        <v>12971</v>
      </c>
      <c r="H3984" s="1" t="s">
        <v>4089</v>
      </c>
    </row>
    <row r="3985" spans="1:8" x14ac:dyDescent="0.2">
      <c r="A3985" s="1">
        <v>3995</v>
      </c>
      <c r="B3985" s="1" t="str">
        <f t="shared" si="62"/>
        <v>Morton International Inc</v>
      </c>
      <c r="C3985" s="1" t="b">
        <f>IF(D3985&lt;&gt;"",IF(COUNTIF($D$2:D3984, D3985), INDEX($A$2:$D$100000, MATCH(D3985, $D$2:D3984,0),1), FALSE), FALSE)</f>
        <v>0</v>
      </c>
      <c r="F3985" s="1" t="b">
        <f>IF(G3985&lt;&gt;"", IF(COUNTIF($G$2:G3984, G3985), INDEX($A$2:$G$100000, MATCH(G3985, $G$2:G3984,0),1), FALSE), FALSE)</f>
        <v>0</v>
      </c>
      <c r="G3985" s="1">
        <v>13034</v>
      </c>
      <c r="H3985" s="1" t="s">
        <v>4090</v>
      </c>
    </row>
    <row r="3986" spans="1:8" x14ac:dyDescent="0.2">
      <c r="A3986" s="1">
        <v>3996</v>
      </c>
      <c r="B3986" s="1" t="str">
        <f t="shared" si="62"/>
        <v>Village of Mullen</v>
      </c>
      <c r="C3986" s="1" t="b">
        <f>IF(D3986&lt;&gt;"",IF(COUNTIF($D$2:D3985, D3986), INDEX($A$2:$D$100000, MATCH(D3986, $D$2:D3985,0),1), FALSE), FALSE)</f>
        <v>0</v>
      </c>
      <c r="F3986" s="1" t="b">
        <f>IF(G3986&lt;&gt;"", IF(COUNTIF($G$2:G3985, G3986), INDEX($A$2:$G$100000, MATCH(G3986, $G$2:G3985,0),1), FALSE), FALSE)</f>
        <v>0</v>
      </c>
      <c r="G3986" s="1">
        <v>13090</v>
      </c>
      <c r="H3986" s="1" t="s">
        <v>4091</v>
      </c>
    </row>
    <row r="3987" spans="1:8" x14ac:dyDescent="0.2">
      <c r="A3987" s="1">
        <v>3997</v>
      </c>
      <c r="B3987" s="1" t="str">
        <f t="shared" si="62"/>
        <v>City of Natchitoches</v>
      </c>
      <c r="C3987" s="1" t="b">
        <f>IF(D3987&lt;&gt;"",IF(COUNTIF($D$2:D3986, D3987), INDEX($A$2:$D$100000, MATCH(D3987, $D$2:D3986,0),1), FALSE), FALSE)</f>
        <v>0</v>
      </c>
      <c r="F3987" s="1" t="b">
        <f>IF(G3987&lt;&gt;"", IF(COUNTIF($G$2:G3986, G3987), INDEX($A$2:$G$100000, MATCH(G3987, $G$2:G3986,0),1), FALSE), FALSE)</f>
        <v>0</v>
      </c>
      <c r="G3987" s="1">
        <v>13228</v>
      </c>
      <c r="H3987" s="1" t="s">
        <v>4092</v>
      </c>
    </row>
    <row r="3988" spans="1:8" x14ac:dyDescent="0.2">
      <c r="A3988" s="1">
        <v>3998</v>
      </c>
      <c r="B3988" s="1" t="str">
        <f t="shared" si="62"/>
        <v>City of Neodesha</v>
      </c>
      <c r="C3988" s="1" t="b">
        <f>IF(D3988&lt;&gt;"",IF(COUNTIF($D$2:D3987, D3988), INDEX($A$2:$D$100000, MATCH(D3988, $D$2:D3987,0),1), FALSE), FALSE)</f>
        <v>0</v>
      </c>
      <c r="F3988" s="1" t="b">
        <f>IF(G3988&lt;&gt;"", IF(COUNTIF($G$2:G3987, G3988), INDEX($A$2:$G$100000, MATCH(G3988, $G$2:G3987,0),1), FALSE), FALSE)</f>
        <v>0</v>
      </c>
      <c r="G3988" s="1">
        <v>13380</v>
      </c>
      <c r="H3988" s="1" t="s">
        <v>4093</v>
      </c>
    </row>
    <row r="3989" spans="1:8" x14ac:dyDescent="0.2">
      <c r="A3989" s="1">
        <v>3999</v>
      </c>
      <c r="B3989" s="1" t="str">
        <f t="shared" si="62"/>
        <v>Village of New Knoxville</v>
      </c>
      <c r="C3989" s="1" t="b">
        <f>IF(D3989&lt;&gt;"",IF(COUNTIF($D$2:D3988, D3989), INDEX($A$2:$D$100000, MATCH(D3989, $D$2:D3988,0),1), FALSE), FALSE)</f>
        <v>0</v>
      </c>
      <c r="F3989" s="1" t="b">
        <f>IF(G3989&lt;&gt;"", IF(COUNTIF($G$2:G3988, G3989), INDEX($A$2:$G$100000, MATCH(G3989, $G$2:G3988,0),1), FALSE), FALSE)</f>
        <v>0</v>
      </c>
      <c r="G3989" s="1">
        <v>13464</v>
      </c>
      <c r="H3989" s="1" t="s">
        <v>4094</v>
      </c>
    </row>
    <row r="3990" spans="1:8" x14ac:dyDescent="0.2">
      <c r="A3990" s="1">
        <v>4000</v>
      </c>
      <c r="B3990" s="1" t="str">
        <f t="shared" si="62"/>
        <v>New Hanover County</v>
      </c>
      <c r="C3990" s="1" t="b">
        <f>IF(D3990&lt;&gt;"",IF(COUNTIF($D$2:D3989, D3990), INDEX($A$2:$D$100000, MATCH(D3990, $D$2:D3989,0),1), FALSE), FALSE)</f>
        <v>0</v>
      </c>
      <c r="F3990" s="1" t="b">
        <f>IF(G3990&lt;&gt;"", IF(COUNTIF($G$2:G3989, G3990), INDEX($A$2:$G$100000, MATCH(G3990, $G$2:G3989,0),1), FALSE), FALSE)</f>
        <v>0</v>
      </c>
      <c r="G3990" s="1">
        <v>13504</v>
      </c>
      <c r="H3990" s="1" t="s">
        <v>4095</v>
      </c>
    </row>
    <row r="3991" spans="1:8" x14ac:dyDescent="0.2">
      <c r="A3991" s="1">
        <v>4001</v>
      </c>
      <c r="B3991" s="1" t="str">
        <f t="shared" si="62"/>
        <v>Newark Group Inc</v>
      </c>
      <c r="C3991" s="1" t="b">
        <f>IF(D3991&lt;&gt;"",IF(COUNTIF($D$2:D3990, D3991), INDEX($A$2:$D$100000, MATCH(D3991, $D$2:D3990,0),1), FALSE), FALSE)</f>
        <v>0</v>
      </c>
      <c r="F3991" s="1" t="b">
        <f>IF(G3991&lt;&gt;"", IF(COUNTIF($G$2:G3990, G3991), INDEX($A$2:$G$100000, MATCH(G3991, $G$2:G3990,0),1), FALSE), FALSE)</f>
        <v>0</v>
      </c>
      <c r="G3991" s="1">
        <v>13529</v>
      </c>
      <c r="H3991" s="1" t="s">
        <v>4096</v>
      </c>
    </row>
    <row r="3992" spans="1:8" x14ac:dyDescent="0.2">
      <c r="A3992" s="1">
        <v>4002</v>
      </c>
      <c r="B3992" s="1" t="str">
        <f t="shared" si="62"/>
        <v>Niagara Mohawk Power Corp</v>
      </c>
      <c r="C3992" s="1" t="b">
        <f>IF(D3992&lt;&gt;"",IF(COUNTIF($D$2:D3991, D3992), INDEX($A$2:$D$100000, MATCH(D3992, $D$2:D3991,0),1), FALSE), FALSE)</f>
        <v>0</v>
      </c>
      <c r="F3992" s="1" t="b">
        <f>IF(G3992&lt;&gt;"", IF(COUNTIF($G$2:G3991, G3992), INDEX($A$2:$G$100000, MATCH(G3992, $G$2:G3991,0),1), FALSE), FALSE)</f>
        <v>0</v>
      </c>
      <c r="G3992" s="1">
        <v>13573</v>
      </c>
      <c r="H3992" s="1" t="s">
        <v>4097</v>
      </c>
    </row>
    <row r="3993" spans="1:8" x14ac:dyDescent="0.2">
      <c r="A3993" s="1">
        <v>4003</v>
      </c>
      <c r="B3993" s="1" t="str">
        <f t="shared" si="62"/>
        <v>Nicor Gas</v>
      </c>
      <c r="C3993" s="1" t="b">
        <f>IF(D3993&lt;&gt;"",IF(COUNTIF($D$2:D3992, D3993), INDEX($A$2:$D$100000, MATCH(D3993, $D$2:D3992,0),1), FALSE), FALSE)</f>
        <v>0</v>
      </c>
      <c r="F3993" s="1" t="b">
        <f>IF(G3993&lt;&gt;"", IF(COUNTIF($G$2:G3992, G3993), INDEX($A$2:$G$100000, MATCH(G3993, $G$2:G3992,0),1), FALSE), FALSE)</f>
        <v>0</v>
      </c>
      <c r="G3993" s="1">
        <v>13593</v>
      </c>
      <c r="H3993" s="1" t="s">
        <v>4098</v>
      </c>
    </row>
    <row r="3994" spans="1:8" x14ac:dyDescent="0.2">
      <c r="A3994" s="1">
        <v>4004</v>
      </c>
      <c r="B3994" s="1" t="str">
        <f t="shared" si="62"/>
        <v>North Carolina Power Holdings, LLC</v>
      </c>
      <c r="C3994" s="1" t="b">
        <f>IF(D3994&lt;&gt;"",IF(COUNTIF($D$2:D3993, D3994), INDEX($A$2:$D$100000, MATCH(D3994, $D$2:D3993,0),1), FALSE), FALSE)</f>
        <v>0</v>
      </c>
      <c r="F3994" s="1" t="b">
        <f>IF(G3994&lt;&gt;"", IF(COUNTIF($G$2:G3993, G3994), INDEX($A$2:$G$100000, MATCH(G3994, $G$2:G3993,0),1), FALSE), FALSE)</f>
        <v>0</v>
      </c>
      <c r="G3994" s="1">
        <v>13695</v>
      </c>
      <c r="H3994" s="1" t="s">
        <v>4099</v>
      </c>
    </row>
    <row r="3995" spans="1:8" x14ac:dyDescent="0.2">
      <c r="A3995" s="1">
        <v>4005</v>
      </c>
      <c r="B3995" s="1" t="str">
        <f t="shared" si="62"/>
        <v>North Shore Towers Apts Inc</v>
      </c>
      <c r="C3995" s="1" t="b">
        <f>IF(D3995&lt;&gt;"",IF(COUNTIF($D$2:D3994, D3995), INDEX($A$2:$D$100000, MATCH(D3995, $D$2:D3994,0),1), FALSE), FALSE)</f>
        <v>0</v>
      </c>
      <c r="F3995" s="1" t="b">
        <f>IF(G3995&lt;&gt;"", IF(COUNTIF($G$2:G3994, G3995), INDEX($A$2:$G$100000, MATCH(G3995, $G$2:G3994,0),1), FALSE), FALSE)</f>
        <v>0</v>
      </c>
      <c r="G3995" s="1">
        <v>13726</v>
      </c>
      <c r="H3995" s="1" t="s">
        <v>4100</v>
      </c>
    </row>
    <row r="3996" spans="1:8" x14ac:dyDescent="0.2">
      <c r="A3996" s="1">
        <v>4006</v>
      </c>
      <c r="B3996" s="1" t="str">
        <f t="shared" si="62"/>
        <v>City of Norton</v>
      </c>
      <c r="C3996" s="1" t="b">
        <f>IF(D3996&lt;&gt;"",IF(COUNTIF($D$2:D3995, D3996), INDEX($A$2:$D$100000, MATCH(D3996, $D$2:D3995,0),1), FALSE), FALSE)</f>
        <v>0</v>
      </c>
      <c r="F3996" s="1" t="b">
        <f>IF(G3996&lt;&gt;"", IF(COUNTIF($G$2:G3995, G3996), INDEX($A$2:$G$100000, MATCH(G3996, $G$2:G3995,0),1), FALSE), FALSE)</f>
        <v>0</v>
      </c>
      <c r="G3996" s="1">
        <v>13819</v>
      </c>
      <c r="H3996" s="1" t="s">
        <v>4101</v>
      </c>
    </row>
    <row r="3997" spans="1:8" x14ac:dyDescent="0.2">
      <c r="A3997" s="1">
        <v>4007</v>
      </c>
      <c r="B3997" s="1" t="str">
        <f t="shared" si="62"/>
        <v>Northeastern Power Co</v>
      </c>
      <c r="C3997" s="1" t="b">
        <f>IF(D3997&lt;&gt;"",IF(COUNTIF($D$2:D3996, D3997), INDEX($A$2:$D$100000, MATCH(D3997, $D$2:D3996,0),1), FALSE), FALSE)</f>
        <v>0</v>
      </c>
      <c r="F3997" s="1" t="b">
        <f>IF(G3997&lt;&gt;"", IF(COUNTIF($G$2:G3996, G3997), INDEX($A$2:$G$100000, MATCH(G3997, $G$2:G3996,0),1), FALSE), FALSE)</f>
        <v>0</v>
      </c>
      <c r="G3997" s="1">
        <v>13833</v>
      </c>
      <c r="H3997" s="1" t="s">
        <v>4102</v>
      </c>
    </row>
    <row r="3998" spans="1:8" x14ac:dyDescent="0.2">
      <c r="A3998" s="1">
        <v>4008</v>
      </c>
      <c r="B3998" s="1" t="str">
        <f t="shared" si="62"/>
        <v>Northwind Energy Inc</v>
      </c>
      <c r="C3998" s="1" t="b">
        <f>IF(D3998&lt;&gt;"",IF(COUNTIF($D$2:D3997, D3998), INDEX($A$2:$D$100000, MATCH(D3998, $D$2:D3997,0),1), FALSE), FALSE)</f>
        <v>0</v>
      </c>
      <c r="F3998" s="1" t="b">
        <f>IF(G3998&lt;&gt;"", IF(COUNTIF($G$2:G3997, G3998), INDEX($A$2:$G$100000, MATCH(G3998, $G$2:G3997,0),1), FALSE), FALSE)</f>
        <v>0</v>
      </c>
      <c r="G3998" s="1">
        <v>13842</v>
      </c>
      <c r="H3998" s="1" t="s">
        <v>4103</v>
      </c>
    </row>
    <row r="3999" spans="1:8" x14ac:dyDescent="0.2">
      <c r="A3999" s="1">
        <v>4009</v>
      </c>
      <c r="B3999" s="1" t="str">
        <f t="shared" si="62"/>
        <v>Norwalk Power LLC</v>
      </c>
      <c r="C3999" s="1" t="b">
        <f>IF(D3999&lt;&gt;"",IF(COUNTIF($D$2:D3998, D3999), INDEX($A$2:$D$100000, MATCH(D3999, $D$2:D3998,0),1), FALSE), FALSE)</f>
        <v>0</v>
      </c>
      <c r="F3999" s="1" t="b">
        <f>IF(G3999&lt;&gt;"", IF(COUNTIF($G$2:G3998, G3999), INDEX($A$2:$G$100000, MATCH(G3999, $G$2:G3998,0),1), FALSE), FALSE)</f>
        <v>0</v>
      </c>
      <c r="G3999" s="1">
        <v>13922</v>
      </c>
      <c r="H3999" s="1" t="s">
        <v>4104</v>
      </c>
    </row>
    <row r="4000" spans="1:8" x14ac:dyDescent="0.2">
      <c r="A4000" s="1">
        <v>4010</v>
      </c>
      <c r="B4000" s="1" t="str">
        <f t="shared" si="62"/>
        <v>City of Oakley</v>
      </c>
      <c r="C4000" s="1" t="b">
        <f>IF(D4000&lt;&gt;"",IF(COUNTIF($D$2:D3999, D4000), INDEX($A$2:$D$100000, MATCH(D4000, $D$2:D3999,0),1), FALSE), FALSE)</f>
        <v>0</v>
      </c>
      <c r="F4000" s="1" t="b">
        <f>IF(G4000&lt;&gt;"", IF(COUNTIF($G$2:G3999, G4000), INDEX($A$2:$G$100000, MATCH(G4000, $G$2:G3999,0),1), FALSE), FALSE)</f>
        <v>0</v>
      </c>
      <c r="G4000" s="1">
        <v>13941</v>
      </c>
      <c r="H4000" s="1" t="s">
        <v>4105</v>
      </c>
    </row>
    <row r="4001" spans="1:8" x14ac:dyDescent="0.2">
      <c r="A4001" s="1">
        <v>4011</v>
      </c>
      <c r="B4001" s="1" t="str">
        <f t="shared" si="62"/>
        <v>Offshore Systems Inc</v>
      </c>
      <c r="C4001" s="1" t="b">
        <f>IF(D4001&lt;&gt;"",IF(COUNTIF($D$2:D4000, D4001), INDEX($A$2:$D$100000, MATCH(D4001, $D$2:D4000,0),1), FALSE), FALSE)</f>
        <v>0</v>
      </c>
      <c r="F4001" s="1" t="b">
        <f>IF(G4001&lt;&gt;"", IF(COUNTIF($G$2:G4000, G4001), INDEX($A$2:$G$100000, MATCH(G4001, $G$2:G4000,0),1), FALSE), FALSE)</f>
        <v>0</v>
      </c>
      <c r="G4001" s="1">
        <v>13972</v>
      </c>
      <c r="H4001" s="1" t="s">
        <v>4106</v>
      </c>
    </row>
    <row r="4002" spans="1:8" x14ac:dyDescent="0.2">
      <c r="A4002" s="1">
        <v>4012</v>
      </c>
      <c r="B4002" s="1" t="str">
        <f t="shared" si="62"/>
        <v>Ohio State University</v>
      </c>
      <c r="C4002" s="1" t="b">
        <f>IF(D4002&lt;&gt;"",IF(COUNTIF($D$2:D4001, D4002), INDEX($A$2:$D$100000, MATCH(D4002, $D$2:D4001,0),1), FALSE), FALSE)</f>
        <v>0</v>
      </c>
      <c r="F4002" s="1" t="b">
        <f>IF(G4002&lt;&gt;"", IF(COUNTIF($G$2:G4001, G4002), INDEX($A$2:$G$100000, MATCH(G4002, $G$2:G4001,0),1), FALSE), FALSE)</f>
        <v>0</v>
      </c>
      <c r="G4002" s="1">
        <v>14013</v>
      </c>
      <c r="H4002" s="1" t="s">
        <v>4107</v>
      </c>
    </row>
    <row r="4003" spans="1:8" x14ac:dyDescent="0.2">
      <c r="A4003" s="1">
        <v>4013</v>
      </c>
      <c r="B4003" s="1" t="str">
        <f t="shared" si="62"/>
        <v>Ohio University</v>
      </c>
      <c r="C4003" s="1" t="b">
        <f>IF(D4003&lt;&gt;"",IF(COUNTIF($D$2:D4002, D4003), INDEX($A$2:$D$100000, MATCH(D4003, $D$2:D4002,0),1), FALSE), FALSE)</f>
        <v>0</v>
      </c>
      <c r="F4003" s="1" t="b">
        <f>IF(G4003&lt;&gt;"", IF(COUNTIF($G$2:G4002, G4003), INDEX($A$2:$G$100000, MATCH(G4003, $G$2:G4002,0),1), FALSE), FALSE)</f>
        <v>0</v>
      </c>
      <c r="G4003" s="1">
        <v>14060</v>
      </c>
      <c r="H4003" s="1" t="s">
        <v>4108</v>
      </c>
    </row>
    <row r="4004" spans="1:8" x14ac:dyDescent="0.2">
      <c r="A4004" s="1">
        <v>4014</v>
      </c>
      <c r="B4004" s="1" t="str">
        <f t="shared" si="62"/>
        <v>Onondaga Cogeneration LP</v>
      </c>
      <c r="C4004" s="1" t="b">
        <f>IF(D4004&lt;&gt;"",IF(COUNTIF($D$2:D4003, D4004), INDEX($A$2:$D$100000, MATCH(D4004, $D$2:D4003,0),1), FALSE), FALSE)</f>
        <v>0</v>
      </c>
      <c r="F4004" s="1" t="b">
        <f>IF(G4004&lt;&gt;"", IF(COUNTIF($G$2:G4003, G4004), INDEX($A$2:$G$100000, MATCH(G4004, $G$2:G4003,0),1), FALSE), FALSE)</f>
        <v>0</v>
      </c>
      <c r="G4004" s="1">
        <v>14081</v>
      </c>
      <c r="H4004" s="1" t="s">
        <v>4109</v>
      </c>
    </row>
    <row r="4005" spans="1:8" x14ac:dyDescent="0.2">
      <c r="A4005" s="1">
        <v>4015</v>
      </c>
      <c r="B4005" s="1" t="str">
        <f t="shared" si="62"/>
        <v>City of Onawa</v>
      </c>
      <c r="C4005" s="1" t="b">
        <f>IF(D4005&lt;&gt;"",IF(COUNTIF($D$2:D4004, D4005), INDEX($A$2:$D$100000, MATCH(D4005, $D$2:D4004,0),1), FALSE), FALSE)</f>
        <v>0</v>
      </c>
      <c r="F4005" s="1" t="b">
        <f>IF(G4005&lt;&gt;"", IF(COUNTIF($G$2:G4004, G4005), INDEX($A$2:$G$100000, MATCH(G4005, $G$2:G4004,0),1), FALSE), FALSE)</f>
        <v>0</v>
      </c>
      <c r="G4005" s="1">
        <v>14132</v>
      </c>
      <c r="H4005" s="1" t="s">
        <v>4110</v>
      </c>
    </row>
    <row r="4006" spans="1:8" x14ac:dyDescent="0.2">
      <c r="A4006" s="1">
        <v>4016</v>
      </c>
      <c r="B4006" s="1" t="str">
        <f t="shared" si="62"/>
        <v>City of Owensville</v>
      </c>
      <c r="C4006" s="1" t="b">
        <f>IF(D4006&lt;&gt;"",IF(COUNTIF($D$2:D4005, D4006), INDEX($A$2:$D$100000, MATCH(D4006, $D$2:D4005,0),1), FALSE), FALSE)</f>
        <v>0</v>
      </c>
      <c r="F4006" s="1" t="b">
        <f>IF(G4006&lt;&gt;"", IF(COUNTIF($G$2:G4005, G4006), INDEX($A$2:$G$100000, MATCH(G4006, $G$2:G4005,0),1), FALSE), FALSE)</f>
        <v>0</v>
      </c>
      <c r="G4006" s="1">
        <v>14272</v>
      </c>
      <c r="H4006" s="1" t="s">
        <v>4111</v>
      </c>
    </row>
    <row r="4007" spans="1:8" x14ac:dyDescent="0.2">
      <c r="A4007" s="1">
        <v>4017</v>
      </c>
      <c r="B4007" s="1" t="str">
        <f t="shared" si="62"/>
        <v>Pacific Recovery Corp</v>
      </c>
      <c r="C4007" s="1" t="b">
        <f>IF(D4007&lt;&gt;"",IF(COUNTIF($D$2:D4006, D4007), INDEX($A$2:$D$100000, MATCH(D4007, $D$2:D4006,0),1), FALSE), FALSE)</f>
        <v>0</v>
      </c>
      <c r="F4007" s="1" t="b">
        <f>IF(G4007&lt;&gt;"", IF(COUNTIF($G$2:G4006, G4007), INDEX($A$2:$G$100000, MATCH(G4007, $G$2:G4006,0),1), FALSE), FALSE)</f>
        <v>0</v>
      </c>
      <c r="G4007" s="1">
        <v>14359</v>
      </c>
      <c r="H4007" s="1" t="s">
        <v>4112</v>
      </c>
    </row>
    <row r="4008" spans="1:8" x14ac:dyDescent="0.2">
      <c r="A4008" s="1">
        <v>4018</v>
      </c>
      <c r="B4008" s="1" t="str">
        <f t="shared" si="62"/>
        <v>Paper Pak Industries</v>
      </c>
      <c r="C4008" s="1" t="b">
        <f>IF(D4008&lt;&gt;"",IF(COUNTIF($D$2:D4007, D4008), INDEX($A$2:$D$100000, MATCH(D4008, $D$2:D4007,0),1), FALSE), FALSE)</f>
        <v>0</v>
      </c>
      <c r="F4008" s="1" t="b">
        <f>IF(G4008&lt;&gt;"", IF(COUNTIF($G$2:G4007, G4008), INDEX($A$2:$G$100000, MATCH(G4008, $G$2:G4007,0),1), FALSE), FALSE)</f>
        <v>0</v>
      </c>
      <c r="G4008" s="1">
        <v>14387</v>
      </c>
      <c r="H4008" s="1" t="s">
        <v>4113</v>
      </c>
    </row>
    <row r="4009" spans="1:8" x14ac:dyDescent="0.2">
      <c r="A4009" s="1">
        <v>4019</v>
      </c>
      <c r="B4009" s="1" t="str">
        <f t="shared" si="62"/>
        <v>Palomar Medical Center</v>
      </c>
      <c r="C4009" s="1" t="b">
        <f>IF(D4009&lt;&gt;"",IF(COUNTIF($D$2:D4008, D4009), INDEX($A$2:$D$100000, MATCH(D4009, $D$2:D4008,0),1), FALSE), FALSE)</f>
        <v>0</v>
      </c>
      <c r="F4009" s="1" t="b">
        <f>IF(G4009&lt;&gt;"", IF(COUNTIF($G$2:G4008, G4009), INDEX($A$2:$G$100000, MATCH(G4009, $G$2:G4008,0),1), FALSE), FALSE)</f>
        <v>0</v>
      </c>
      <c r="G4009" s="1">
        <v>14570</v>
      </c>
      <c r="H4009" s="1" t="s">
        <v>4114</v>
      </c>
    </row>
    <row r="4010" spans="1:8" x14ac:dyDescent="0.2">
      <c r="A4010" s="1">
        <v>4020</v>
      </c>
      <c r="B4010" s="1" t="str">
        <f t="shared" si="62"/>
        <v>City of Paullina</v>
      </c>
      <c r="C4010" s="1" t="b">
        <f>IF(D4010&lt;&gt;"",IF(COUNTIF($D$2:D4009, D4010), INDEX($A$2:$D$100000, MATCH(D4010, $D$2:D4009,0),1), FALSE), FALSE)</f>
        <v>0</v>
      </c>
      <c r="F4010" s="1" t="b">
        <f>IF(G4010&lt;&gt;"", IF(COUNTIF($G$2:G4009, G4010), INDEX($A$2:$G$100000, MATCH(G4010, $G$2:G4009,0),1), FALSE), FALSE)</f>
        <v>0</v>
      </c>
      <c r="G4010" s="1">
        <v>14577</v>
      </c>
      <c r="H4010" s="1" t="s">
        <v>4115</v>
      </c>
    </row>
    <row r="4011" spans="1:8" x14ac:dyDescent="0.2">
      <c r="A4011" s="1">
        <v>4021</v>
      </c>
      <c r="B4011" s="1" t="str">
        <f t="shared" si="62"/>
        <v>Pekin Paperboard Co LP</v>
      </c>
      <c r="C4011" s="1" t="b">
        <f>IF(D4011&lt;&gt;"",IF(COUNTIF($D$2:D4010, D4011), INDEX($A$2:$D$100000, MATCH(D4011, $D$2:D4010,0),1), FALSE), FALSE)</f>
        <v>0</v>
      </c>
      <c r="F4011" s="1" t="b">
        <f>IF(G4011&lt;&gt;"", IF(COUNTIF($G$2:G4010, G4011), INDEX($A$2:$G$100000, MATCH(G4011, $G$2:G4010,0),1), FALSE), FALSE)</f>
        <v>0</v>
      </c>
      <c r="G4011" s="1">
        <v>14661</v>
      </c>
      <c r="H4011" s="1" t="s">
        <v>4116</v>
      </c>
    </row>
    <row r="4012" spans="1:8" x14ac:dyDescent="0.2">
      <c r="A4012" s="1">
        <v>4022</v>
      </c>
      <c r="B4012" s="1" t="str">
        <f t="shared" si="62"/>
        <v>Penn Power Systems</v>
      </c>
      <c r="C4012" s="1" t="b">
        <f>IF(D4012&lt;&gt;"",IF(COUNTIF($D$2:D4011, D4012), INDEX($A$2:$D$100000, MATCH(D4012, $D$2:D4011,0),1), FALSE), FALSE)</f>
        <v>0</v>
      </c>
      <c r="F4012" s="1" t="b">
        <f>IF(G4012&lt;&gt;"", IF(COUNTIF($G$2:G4011, G4012), INDEX($A$2:$G$100000, MATCH(G4012, $G$2:G4011,0),1), FALSE), FALSE)</f>
        <v>0</v>
      </c>
      <c r="G4012" s="1">
        <v>14687</v>
      </c>
      <c r="H4012" s="1" t="s">
        <v>4117</v>
      </c>
    </row>
    <row r="4013" spans="1:8" x14ac:dyDescent="0.2">
      <c r="A4013" s="1">
        <v>4023</v>
      </c>
      <c r="B4013" s="1" t="str">
        <f t="shared" si="62"/>
        <v>Phelps Dodge Chicago Rod</v>
      </c>
      <c r="C4013" s="1" t="b">
        <f>IF(D4013&lt;&gt;"",IF(COUNTIF($D$2:D4012, D4013), INDEX($A$2:$D$100000, MATCH(D4013, $D$2:D4012,0),1), FALSE), FALSE)</f>
        <v>0</v>
      </c>
      <c r="F4013" s="1" t="b">
        <f>IF(G4013&lt;&gt;"", IF(COUNTIF($G$2:G4012, G4013), INDEX($A$2:$G$100000, MATCH(G4013, $G$2:G4012,0),1), FALSE), FALSE)</f>
        <v>0</v>
      </c>
      <c r="G4013" s="1">
        <v>14897</v>
      </c>
      <c r="H4013" s="1" t="s">
        <v>4118</v>
      </c>
    </row>
    <row r="4014" spans="1:8" x14ac:dyDescent="0.2">
      <c r="A4014" s="1">
        <v>4024</v>
      </c>
      <c r="B4014" s="1" t="str">
        <f t="shared" si="62"/>
        <v>PPL Maine LLC</v>
      </c>
      <c r="C4014" s="1" t="b">
        <f>IF(D4014&lt;&gt;"",IF(COUNTIF($D$2:D4013, D4014), INDEX($A$2:$D$100000, MATCH(D4014, $D$2:D4013,0),1), FALSE), FALSE)</f>
        <v>0</v>
      </c>
      <c r="F4014" s="1" t="b">
        <f>IF(G4014&lt;&gt;"", IF(COUNTIF($G$2:G4013, G4014), INDEX($A$2:$G$100000, MATCH(G4014, $G$2:G4013,0),1), FALSE), FALSE)</f>
        <v>0</v>
      </c>
      <c r="G4014" s="1">
        <v>14903</v>
      </c>
      <c r="H4014" s="1" t="s">
        <v>4119</v>
      </c>
    </row>
    <row r="4015" spans="1:8" x14ac:dyDescent="0.2">
      <c r="A4015" s="1">
        <v>4025</v>
      </c>
      <c r="B4015" s="1" t="str">
        <f t="shared" si="62"/>
        <v>Phelps Dodge Corp-Hidalgo</v>
      </c>
      <c r="C4015" s="1" t="b">
        <f>IF(D4015&lt;&gt;"",IF(COUNTIF($D$2:D4014, D4015), INDEX($A$2:$D$100000, MATCH(D4015, $D$2:D4014,0),1), FALSE), FALSE)</f>
        <v>0</v>
      </c>
      <c r="F4015" s="1" t="b">
        <f>IF(G4015&lt;&gt;"", IF(COUNTIF($G$2:G4014, G4015), INDEX($A$2:$G$100000, MATCH(G4015, $G$2:G4014,0),1), FALSE), FALSE)</f>
        <v>0</v>
      </c>
      <c r="G4015" s="1">
        <v>14938</v>
      </c>
      <c r="H4015" s="1" t="s">
        <v>4120</v>
      </c>
    </row>
    <row r="4016" spans="1:8" x14ac:dyDescent="0.2">
      <c r="A4016" s="1">
        <v>4026</v>
      </c>
      <c r="B4016" s="1" t="str">
        <f t="shared" si="62"/>
        <v>Pharmacia Corp</v>
      </c>
      <c r="C4016" s="1" t="b">
        <f>IF(D4016&lt;&gt;"",IF(COUNTIF($D$2:D4015, D4016), INDEX($A$2:$D$100000, MATCH(D4016, $D$2:D4015,0),1), FALSE), FALSE)</f>
        <v>0</v>
      </c>
      <c r="F4016" s="1" t="b">
        <f>IF(G4016&lt;&gt;"", IF(COUNTIF($G$2:G4015, G4016), INDEX($A$2:$G$100000, MATCH(G4016, $G$2:G4015,0),1), FALSE), FALSE)</f>
        <v>0</v>
      </c>
      <c r="G4016" s="1">
        <v>14966</v>
      </c>
      <c r="H4016" s="1" t="s">
        <v>4121</v>
      </c>
    </row>
    <row r="4017" spans="1:8" x14ac:dyDescent="0.2">
      <c r="A4017" s="1">
        <v>4027</v>
      </c>
      <c r="B4017" s="1" t="str">
        <f t="shared" si="62"/>
        <v>PIMA County Wastewater Manage</v>
      </c>
      <c r="C4017" s="1" t="b">
        <f>IF(D4017&lt;&gt;"",IF(COUNTIF($D$2:D4016, D4017), INDEX($A$2:$D$100000, MATCH(D4017, $D$2:D4016,0),1), FALSE), FALSE)</f>
        <v>0</v>
      </c>
      <c r="F4017" s="1" t="b">
        <f>IF(G4017&lt;&gt;"", IF(COUNTIF($G$2:G4016, G4017), INDEX($A$2:$G$100000, MATCH(G4017, $G$2:G4016,0),1), FALSE), FALSE)</f>
        <v>0</v>
      </c>
      <c r="G4017" s="1">
        <v>15090</v>
      </c>
      <c r="H4017" s="1" t="s">
        <v>4122</v>
      </c>
    </row>
    <row r="4018" spans="1:8" x14ac:dyDescent="0.2">
      <c r="A4018" s="1">
        <v>4028</v>
      </c>
      <c r="B4018" s="1" t="str">
        <f t="shared" si="62"/>
        <v>PCS Nitrogen LP</v>
      </c>
      <c r="C4018" s="1" t="b">
        <f>IF(D4018&lt;&gt;"",IF(COUNTIF($D$2:D4017, D4018), INDEX($A$2:$D$100000, MATCH(D4018, $D$2:D4017,0),1), FALSE), FALSE)</f>
        <v>0</v>
      </c>
      <c r="F4018" s="1" t="b">
        <f>IF(G4018&lt;&gt;"", IF(COUNTIF($G$2:G4017, G4018), INDEX($A$2:$G$100000, MATCH(G4018, $G$2:G4017,0),1), FALSE), FALSE)</f>
        <v>0</v>
      </c>
      <c r="G4018" s="1">
        <v>15237</v>
      </c>
      <c r="H4018" s="1" t="s">
        <v>4123</v>
      </c>
    </row>
    <row r="4019" spans="1:8" x14ac:dyDescent="0.2">
      <c r="A4019" s="1">
        <v>4029</v>
      </c>
      <c r="B4019" s="1" t="str">
        <f t="shared" si="62"/>
        <v>Potomac Power Resources</v>
      </c>
      <c r="C4019" s="1" t="b">
        <f>IF(D4019&lt;&gt;"",IF(COUNTIF($D$2:D4018, D4019), INDEX($A$2:$D$100000, MATCH(D4019, $D$2:D4018,0),1), FALSE), FALSE)</f>
        <v>0</v>
      </c>
      <c r="F4019" s="1" t="b">
        <f>IF(G4019&lt;&gt;"", IF(COUNTIF($G$2:G4018, G4019), INDEX($A$2:$G$100000, MATCH(G4019, $G$2:G4018,0),1), FALSE), FALSE)</f>
        <v>0</v>
      </c>
      <c r="G4019" s="1">
        <v>15274</v>
      </c>
      <c r="H4019" s="1" t="s">
        <v>4124</v>
      </c>
    </row>
    <row r="4020" spans="1:8" x14ac:dyDescent="0.2">
      <c r="A4020" s="1">
        <v>4030</v>
      </c>
      <c r="B4020" s="1" t="str">
        <f t="shared" si="62"/>
        <v>Primary Childrens Medical Ctr</v>
      </c>
      <c r="C4020" s="1" t="b">
        <f>IF(D4020&lt;&gt;"",IF(COUNTIF($D$2:D4019, D4020), INDEX($A$2:$D$100000, MATCH(D4020, $D$2:D4019,0),1), FALSE), FALSE)</f>
        <v>0</v>
      </c>
      <c r="F4020" s="1" t="b">
        <f>IF(G4020&lt;&gt;"", IF(COUNTIF($G$2:G4019, G4020), INDEX($A$2:$G$100000, MATCH(G4020, $G$2:G4019,0),1), FALSE), FALSE)</f>
        <v>0</v>
      </c>
      <c r="G4020" s="1">
        <v>15359</v>
      </c>
      <c r="H4020" s="1" t="s">
        <v>4125</v>
      </c>
    </row>
    <row r="4021" spans="1:8" x14ac:dyDescent="0.2">
      <c r="A4021" s="1">
        <v>4031</v>
      </c>
      <c r="B4021" s="1" t="str">
        <f t="shared" si="62"/>
        <v>Project Orange Associates LP</v>
      </c>
      <c r="C4021" s="1" t="b">
        <f>IF(D4021&lt;&gt;"",IF(COUNTIF($D$2:D4020, D4021), INDEX($A$2:$D$100000, MATCH(D4021, $D$2:D4020,0),1), FALSE), FALSE)</f>
        <v>0</v>
      </c>
      <c r="F4021" s="1" t="b">
        <f>IF(G4021&lt;&gt;"", IF(COUNTIF($G$2:G4020, G4021), INDEX($A$2:$G$100000, MATCH(G4021, $G$2:G4020,0),1), FALSE), FALSE)</f>
        <v>0</v>
      </c>
      <c r="G4021" s="1">
        <v>15434</v>
      </c>
      <c r="H4021" s="1" t="s">
        <v>4126</v>
      </c>
    </row>
    <row r="4022" spans="1:8" x14ac:dyDescent="0.2">
      <c r="A4022" s="1">
        <v>4032</v>
      </c>
      <c r="B4022" s="1" t="str">
        <f t="shared" si="62"/>
        <v>TalenEnergy Holtwood LLC</v>
      </c>
      <c r="C4022" s="1" t="b">
        <f>IF(D4022&lt;&gt;"",IF(COUNTIF($D$2:D4021, D4022), INDEX($A$2:$D$100000, MATCH(D4022, $D$2:D4021,0),1), FALSE), FALSE)</f>
        <v>0</v>
      </c>
      <c r="F4022" s="1">
        <f>IF(G4022&lt;&gt;"", IF(COUNTIF($G$2:G4021, G4022), INDEX($A$2:$G$100000, MATCH(G4022, $G$2:G4021,0),1), FALSE), FALSE)</f>
        <v>3398</v>
      </c>
      <c r="G4022" s="1">
        <v>15458</v>
      </c>
      <c r="H4022" s="1" t="s">
        <v>3502</v>
      </c>
    </row>
    <row r="4023" spans="1:8" x14ac:dyDescent="0.2">
      <c r="A4023" s="1">
        <v>4033</v>
      </c>
      <c r="B4023" s="1" t="str">
        <f t="shared" si="62"/>
        <v>Pure Resources</v>
      </c>
      <c r="C4023" s="1" t="b">
        <f>IF(D4023&lt;&gt;"",IF(COUNTIF($D$2:D4022, D4023), INDEX($A$2:$D$100000, MATCH(D4023, $D$2:D4022,0),1), FALSE), FALSE)</f>
        <v>0</v>
      </c>
      <c r="F4023" s="1" t="b">
        <f>IF(G4023&lt;&gt;"", IF(COUNTIF($G$2:G4022, G4023), INDEX($A$2:$G$100000, MATCH(G4023, $G$2:G4022,0),1), FALSE), FALSE)</f>
        <v>0</v>
      </c>
      <c r="G4023" s="1">
        <v>15509</v>
      </c>
      <c r="H4023" s="1" t="s">
        <v>4127</v>
      </c>
    </row>
    <row r="4024" spans="1:8" x14ac:dyDescent="0.2">
      <c r="A4024" s="1">
        <v>4034</v>
      </c>
      <c r="B4024" s="1" t="str">
        <f t="shared" si="62"/>
        <v>Puyallup Energy Recovery Company, LLC</v>
      </c>
      <c r="C4024" s="1" t="b">
        <f>IF(D4024&lt;&gt;"",IF(COUNTIF($D$2:D4023, D4024), INDEX($A$2:$D$100000, MATCH(D4024, $D$2:D4023,0),1), FALSE), FALSE)</f>
        <v>0</v>
      </c>
      <c r="F4024" s="1" t="b">
        <f>IF(G4024&lt;&gt;"", IF(COUNTIF($G$2:G4023, G4024), INDEX($A$2:$G$100000, MATCH(G4024, $G$2:G4023,0),1), FALSE), FALSE)</f>
        <v>0</v>
      </c>
      <c r="G4024" s="1">
        <v>15519</v>
      </c>
      <c r="H4024" s="1" t="s">
        <v>4128</v>
      </c>
    </row>
    <row r="4025" spans="1:8" x14ac:dyDescent="0.2">
      <c r="A4025" s="1">
        <v>4035</v>
      </c>
      <c r="B4025" s="1" t="str">
        <f t="shared" si="62"/>
        <v>R J Reynolds Tobacco Co</v>
      </c>
      <c r="C4025" s="1" t="b">
        <f>IF(D4025&lt;&gt;"",IF(COUNTIF($D$2:D4024, D4025), INDEX($A$2:$D$100000, MATCH(D4025, $D$2:D4024,0),1), FALSE), FALSE)</f>
        <v>0</v>
      </c>
      <c r="F4025" s="1" t="b">
        <f>IF(G4025&lt;&gt;"", IF(COUNTIF($G$2:G4024, G4025), INDEX($A$2:$G$100000, MATCH(G4025, $G$2:G4024,0),1), FALSE), FALSE)</f>
        <v>0</v>
      </c>
      <c r="G4025" s="1">
        <v>15591</v>
      </c>
      <c r="H4025" s="1" t="s">
        <v>4129</v>
      </c>
    </row>
    <row r="4026" spans="1:8" x14ac:dyDescent="0.2">
      <c r="A4026" s="1">
        <v>4036</v>
      </c>
      <c r="B4026" s="1" t="str">
        <f t="shared" si="62"/>
        <v>City of Radford</v>
      </c>
      <c r="C4026" s="1" t="b">
        <f>IF(D4026&lt;&gt;"",IF(COUNTIF($D$2:D4025, D4026), INDEX($A$2:$D$100000, MATCH(D4026, $D$2:D4025,0),1), FALSE), FALSE)</f>
        <v>0</v>
      </c>
      <c r="F4026" s="1" t="b">
        <f>IF(G4026&lt;&gt;"", IF(COUNTIF($G$2:G4025, G4026), INDEX($A$2:$G$100000, MATCH(G4026, $G$2:G4025,0),1), FALSE), FALSE)</f>
        <v>0</v>
      </c>
      <c r="G4026" s="1">
        <v>15619</v>
      </c>
      <c r="H4026" s="1" t="s">
        <v>4130</v>
      </c>
    </row>
    <row r="4027" spans="1:8" x14ac:dyDescent="0.2">
      <c r="A4027" s="1">
        <v>4037</v>
      </c>
      <c r="B4027" s="1" t="str">
        <f t="shared" si="62"/>
        <v>Raton Public Service Company</v>
      </c>
      <c r="C4027" s="1" t="b">
        <f>IF(D4027&lt;&gt;"",IF(COUNTIF($D$2:D4026, D4027), INDEX($A$2:$D$100000, MATCH(D4027, $D$2:D4026,0),1), FALSE), FALSE)</f>
        <v>0</v>
      </c>
      <c r="F4027" s="1" t="b">
        <f>IF(G4027&lt;&gt;"", IF(COUNTIF($G$2:G4026, G4027), INDEX($A$2:$G$100000, MATCH(G4027, $G$2:G4026,0),1), FALSE), FALSE)</f>
        <v>0</v>
      </c>
      <c r="G4027" s="1">
        <v>15698</v>
      </c>
      <c r="H4027" s="1" t="s">
        <v>4131</v>
      </c>
    </row>
    <row r="4028" spans="1:8" x14ac:dyDescent="0.2">
      <c r="A4028" s="1">
        <v>4038</v>
      </c>
      <c r="B4028" s="1" t="str">
        <f t="shared" si="62"/>
        <v>RRI Energy Coolwater LP</v>
      </c>
      <c r="C4028" s="1" t="b">
        <f>IF(D4028&lt;&gt;"",IF(COUNTIF($D$2:D4027, D4028), INDEX($A$2:$D$100000, MATCH(D4028, $D$2:D4027,0),1), FALSE), FALSE)</f>
        <v>0</v>
      </c>
      <c r="F4028" s="1" t="b">
        <f>IF(G4028&lt;&gt;"", IF(COUNTIF($G$2:G4027, G4028), INDEX($A$2:$G$100000, MATCH(G4028, $G$2:G4027,0),1), FALSE), FALSE)</f>
        <v>0</v>
      </c>
      <c r="G4028" s="1">
        <v>15844</v>
      </c>
      <c r="H4028" s="1" t="s">
        <v>4132</v>
      </c>
    </row>
    <row r="4029" spans="1:8" x14ac:dyDescent="0.2">
      <c r="A4029" s="1">
        <v>4039</v>
      </c>
      <c r="B4029" s="1" t="str">
        <f t="shared" si="62"/>
        <v>CenterPoint Energy Svs.</v>
      </c>
      <c r="C4029" s="1" t="b">
        <f>IF(D4029&lt;&gt;"",IF(COUNTIF($D$2:D4028, D4029), INDEX($A$2:$D$100000, MATCH(D4029, $D$2:D4028,0),1), FALSE), FALSE)</f>
        <v>0</v>
      </c>
      <c r="F4029" s="1" t="b">
        <f>IF(G4029&lt;&gt;"", IF(COUNTIF($G$2:G4028, G4029), INDEX($A$2:$G$100000, MATCH(G4029, $G$2:G4028,0),1), FALSE), FALSE)</f>
        <v>0</v>
      </c>
      <c r="G4029" s="1">
        <v>15880</v>
      </c>
      <c r="H4029" s="1" t="s">
        <v>4133</v>
      </c>
    </row>
    <row r="4030" spans="1:8" x14ac:dyDescent="0.2">
      <c r="A4030" s="1">
        <v>4040</v>
      </c>
      <c r="B4030" s="1" t="str">
        <f t="shared" si="62"/>
        <v>Resource Technology Corp</v>
      </c>
      <c r="C4030" s="1" t="b">
        <f>IF(D4030&lt;&gt;"",IF(COUNTIF($D$2:D4029, D4030), INDEX($A$2:$D$100000, MATCH(D4030, $D$2:D4029,0),1), FALSE), FALSE)</f>
        <v>0</v>
      </c>
      <c r="F4030" s="1" t="b">
        <f>IF(G4030&lt;&gt;"", IF(COUNTIF($G$2:G4029, G4030), INDEX($A$2:$G$100000, MATCH(G4030, $G$2:G4029,0),1), FALSE), FALSE)</f>
        <v>0</v>
      </c>
      <c r="G4030" s="1">
        <v>15912</v>
      </c>
      <c r="H4030" s="1" t="s">
        <v>4134</v>
      </c>
    </row>
    <row r="4031" spans="1:8" x14ac:dyDescent="0.2">
      <c r="A4031" s="1">
        <v>4041</v>
      </c>
      <c r="B4031" s="1" t="str">
        <f t="shared" si="62"/>
        <v>City of Rich Hill</v>
      </c>
      <c r="C4031" s="1" t="b">
        <f>IF(D4031&lt;&gt;"",IF(COUNTIF($D$2:D4030, D4031), INDEX($A$2:$D$100000, MATCH(D4031, $D$2:D4030,0),1), FALSE), FALSE)</f>
        <v>0</v>
      </c>
      <c r="F4031" s="1" t="b">
        <f>IF(G4031&lt;&gt;"", IF(COUNTIF($G$2:G4030, G4031), INDEX($A$2:$G$100000, MATCH(G4031, $G$2:G4030,0),1), FALSE), FALSE)</f>
        <v>0</v>
      </c>
      <c r="G4031" s="1">
        <v>15943</v>
      </c>
      <c r="H4031" s="1" t="s">
        <v>4135</v>
      </c>
    </row>
    <row r="4032" spans="1:8" x14ac:dyDescent="0.2">
      <c r="A4032" s="1">
        <v>4042</v>
      </c>
      <c r="B4032" s="1" t="str">
        <f t="shared" si="62"/>
        <v>Reliant Energy Seward LLC</v>
      </c>
      <c r="C4032" s="1" t="b">
        <f>IF(D4032&lt;&gt;"",IF(COUNTIF($D$2:D4031, D4032), INDEX($A$2:$D$100000, MATCH(D4032, $D$2:D4031,0),1), FALSE), FALSE)</f>
        <v>0</v>
      </c>
      <c r="F4032" s="1" t="b">
        <f>IF(G4032&lt;&gt;"", IF(COUNTIF($G$2:G4031, G4032), INDEX($A$2:$G$100000, MATCH(G4032, $G$2:G4031,0),1), FALSE), FALSE)</f>
        <v>0</v>
      </c>
      <c r="G4032" s="1">
        <v>15998</v>
      </c>
      <c r="H4032" s="1" t="s">
        <v>4136</v>
      </c>
    </row>
    <row r="4033" spans="1:8" x14ac:dyDescent="0.2">
      <c r="A4033" s="1">
        <v>4043</v>
      </c>
      <c r="B4033" s="1" t="str">
        <f t="shared" si="62"/>
        <v>Rio Bravo Poso</v>
      </c>
      <c r="C4033" s="1" t="b">
        <f>IF(D4033&lt;&gt;"",IF(COUNTIF($D$2:D4032, D4033), INDEX($A$2:$D$100000, MATCH(D4033, $D$2:D4032,0),1), FALSE), FALSE)</f>
        <v>0</v>
      </c>
      <c r="F4033" s="1" t="b">
        <f>IF(G4033&lt;&gt;"", IF(COUNTIF($G$2:G4032, G4033), INDEX($A$2:$G$100000, MATCH(G4033, $G$2:G4032,0),1), FALSE), FALSE)</f>
        <v>0</v>
      </c>
      <c r="G4033" s="1">
        <v>16002</v>
      </c>
      <c r="H4033" s="1" t="s">
        <v>4137</v>
      </c>
    </row>
    <row r="4034" spans="1:8" x14ac:dyDescent="0.2">
      <c r="A4034" s="1">
        <v>4044</v>
      </c>
      <c r="B4034" s="1" t="str">
        <f t="shared" ref="B4034:B4097" si="63">IF(H4034="",E4034,H4034)</f>
        <v>Graphic Packaging International</v>
      </c>
      <c r="C4034" s="1" t="b">
        <f>IF(D4034&lt;&gt;"",IF(COUNTIF($D$2:D4033, D4034), INDEX($A$2:$D$100000, MATCH(D4034, $D$2:D4033,0),1), FALSE), FALSE)</f>
        <v>0</v>
      </c>
      <c r="F4034" s="1" t="b">
        <f>IF(G4034&lt;&gt;"", IF(COUNTIF($G$2:G4033, G4034), INDEX($A$2:$G$100000, MATCH(G4034, $G$2:G4033,0),1), FALSE), FALSE)</f>
        <v>0</v>
      </c>
      <c r="G4034" s="1">
        <v>16064</v>
      </c>
      <c r="H4034" s="1" t="s">
        <v>4138</v>
      </c>
    </row>
    <row r="4035" spans="1:8" x14ac:dyDescent="0.2">
      <c r="A4035" s="1">
        <v>4045</v>
      </c>
      <c r="B4035" s="1" t="str">
        <f t="shared" si="63"/>
        <v>City of River Falls</v>
      </c>
      <c r="C4035" s="1" t="b">
        <f>IF(D4035&lt;&gt;"",IF(COUNTIF($D$2:D4034, D4035), INDEX($A$2:$D$100000, MATCH(D4035, $D$2:D4034,0),1), FALSE), FALSE)</f>
        <v>0</v>
      </c>
      <c r="F4035" s="1" t="b">
        <f>IF(G4035&lt;&gt;"", IF(COUNTIF($G$2:G4034, G4035), INDEX($A$2:$G$100000, MATCH(G4035, $G$2:G4034,0),1), FALSE), FALSE)</f>
        <v>0</v>
      </c>
      <c r="G4035" s="1">
        <v>16082</v>
      </c>
      <c r="H4035" s="1" t="s">
        <v>4139</v>
      </c>
    </row>
    <row r="4036" spans="1:8" x14ac:dyDescent="0.2">
      <c r="A4036" s="1">
        <v>4046</v>
      </c>
      <c r="B4036" s="1" t="str">
        <f t="shared" si="63"/>
        <v>City of Robstown</v>
      </c>
      <c r="C4036" s="1" t="b">
        <f>IF(D4036&lt;&gt;"",IF(COUNTIF($D$2:D4035, D4036), INDEX($A$2:$D$100000, MATCH(D4036, $D$2:D4035,0),1), FALSE), FALSE)</f>
        <v>0</v>
      </c>
      <c r="F4036" s="1" t="b">
        <f>IF(G4036&lt;&gt;"", IF(COUNTIF($G$2:G4035, G4036), INDEX($A$2:$G$100000, MATCH(G4036, $G$2:G4035,0),1), FALSE), FALSE)</f>
        <v>0</v>
      </c>
      <c r="G4036" s="1">
        <v>16175</v>
      </c>
      <c r="H4036" s="1" t="s">
        <v>4140</v>
      </c>
    </row>
    <row r="4037" spans="1:8" x14ac:dyDescent="0.2">
      <c r="A4037" s="1">
        <v>4047</v>
      </c>
      <c r="B4037" s="1" t="str">
        <f t="shared" si="63"/>
        <v>Rock-Tenn</v>
      </c>
      <c r="C4037" s="1" t="b">
        <f>IF(D4037&lt;&gt;"",IF(COUNTIF($D$2:D4036, D4037), INDEX($A$2:$D$100000, MATCH(D4037, $D$2:D4036,0),1), FALSE), FALSE)</f>
        <v>0</v>
      </c>
      <c r="F4037" s="1" t="b">
        <f>IF(G4037&lt;&gt;"", IF(COUNTIF($G$2:G4036, G4037), INDEX($A$2:$G$100000, MATCH(G4037, $G$2:G4036,0),1), FALSE), FALSE)</f>
        <v>0</v>
      </c>
      <c r="G4037" s="1">
        <v>16203</v>
      </c>
      <c r="H4037" s="1" t="s">
        <v>4141</v>
      </c>
    </row>
    <row r="4038" spans="1:8" x14ac:dyDescent="0.2">
      <c r="A4038" s="1">
        <v>4048</v>
      </c>
      <c r="B4038" s="1" t="str">
        <f t="shared" si="63"/>
        <v>Rollling Hills Landfill LLC</v>
      </c>
      <c r="C4038" s="1" t="b">
        <f>IF(D4038&lt;&gt;"",IF(COUNTIF($D$2:D4037, D4038), INDEX($A$2:$D$100000, MATCH(D4038, $D$2:D4037,0),1), FALSE), FALSE)</f>
        <v>0</v>
      </c>
      <c r="F4038" s="1" t="b">
        <f>IF(G4038&lt;&gt;"", IF(COUNTIF($G$2:G4037, G4038), INDEX($A$2:$G$100000, MATCH(G4038, $G$2:G4037,0),1), FALSE), FALSE)</f>
        <v>0</v>
      </c>
      <c r="G4038" s="1">
        <v>16245</v>
      </c>
      <c r="H4038" s="1" t="s">
        <v>4142</v>
      </c>
    </row>
    <row r="4039" spans="1:8" x14ac:dyDescent="0.2">
      <c r="A4039" s="1">
        <v>4049</v>
      </c>
      <c r="B4039" s="1" t="str">
        <f t="shared" si="63"/>
        <v>Rowan University</v>
      </c>
      <c r="C4039" s="1" t="b">
        <f>IF(D4039&lt;&gt;"",IF(COUNTIF($D$2:D4038, D4039), INDEX($A$2:$D$100000, MATCH(D4039, $D$2:D4038,0),1), FALSE), FALSE)</f>
        <v>0</v>
      </c>
      <c r="F4039" s="1" t="b">
        <f>IF(G4039&lt;&gt;"", IF(COUNTIF($G$2:G4038, G4039), INDEX($A$2:$G$100000, MATCH(G4039, $G$2:G4038,0),1), FALSE), FALSE)</f>
        <v>0</v>
      </c>
      <c r="G4039" s="1">
        <v>16397</v>
      </c>
      <c r="H4039" s="1" t="s">
        <v>4143</v>
      </c>
    </row>
    <row r="4040" spans="1:8" x14ac:dyDescent="0.2">
      <c r="A4040" s="1">
        <v>4050</v>
      </c>
      <c r="B4040" s="1" t="str">
        <f t="shared" si="63"/>
        <v>City of Ruston</v>
      </c>
      <c r="C4040" s="1" t="b">
        <f>IF(D4040&lt;&gt;"",IF(COUNTIF($D$2:D4039, D4040), INDEX($A$2:$D$100000, MATCH(D4040, $D$2:D4039,0),1), FALSE), FALSE)</f>
        <v>0</v>
      </c>
      <c r="F4040" s="1" t="b">
        <f>IF(G4040&lt;&gt;"", IF(COUNTIF($G$2:G4039, G4040), INDEX($A$2:$G$100000, MATCH(G4040, $G$2:G4039,0),1), FALSE), FALSE)</f>
        <v>0</v>
      </c>
      <c r="G4040" s="1">
        <v>16463</v>
      </c>
      <c r="H4040" s="1" t="s">
        <v>4144</v>
      </c>
    </row>
    <row r="4041" spans="1:8" x14ac:dyDescent="0.2">
      <c r="A4041" s="1">
        <v>4051</v>
      </c>
      <c r="B4041" s="1" t="str">
        <f t="shared" si="63"/>
        <v>S&amp;L Cogeneration Co</v>
      </c>
      <c r="C4041" s="1" t="b">
        <f>IF(D4041&lt;&gt;"",IF(COUNTIF($D$2:D4040, D4041), INDEX($A$2:$D$100000, MATCH(D4041, $D$2:D4040,0),1), FALSE), FALSE)</f>
        <v>0</v>
      </c>
      <c r="F4041" s="1" t="b">
        <f>IF(G4041&lt;&gt;"", IF(COUNTIF($G$2:G4040, G4041), INDEX($A$2:$G$100000, MATCH(G4041, $G$2:G4040,0),1), FALSE), FALSE)</f>
        <v>0</v>
      </c>
      <c r="G4041" s="1">
        <v>16502</v>
      </c>
      <c r="H4041" s="1" t="s">
        <v>4145</v>
      </c>
    </row>
    <row r="4042" spans="1:8" x14ac:dyDescent="0.2">
      <c r="A4042" s="1">
        <v>4052</v>
      </c>
      <c r="B4042" s="1" t="str">
        <f t="shared" si="63"/>
        <v>Salk Institute</v>
      </c>
      <c r="C4042" s="1" t="b">
        <f>IF(D4042&lt;&gt;"",IF(COUNTIF($D$2:D4041, D4042), INDEX($A$2:$D$100000, MATCH(D4042, $D$2:D4041,0),1), FALSE), FALSE)</f>
        <v>0</v>
      </c>
      <c r="F4042" s="1" t="b">
        <f>IF(G4042&lt;&gt;"", IF(COUNTIF($G$2:G4041, G4042), INDEX($A$2:$G$100000, MATCH(G4042, $G$2:G4041,0),1), FALSE), FALSE)</f>
        <v>0</v>
      </c>
      <c r="G4042" s="1">
        <v>16504</v>
      </c>
      <c r="H4042" s="1" t="s">
        <v>4146</v>
      </c>
    </row>
    <row r="4043" spans="1:8" x14ac:dyDescent="0.2">
      <c r="A4043" s="1">
        <v>4053</v>
      </c>
      <c r="B4043" s="1" t="str">
        <f t="shared" si="63"/>
        <v>Santa Maria Cogeneration Inc</v>
      </c>
      <c r="C4043" s="1" t="b">
        <f>IF(D4043&lt;&gt;"",IF(COUNTIF($D$2:D4042, D4043), INDEX($A$2:$D$100000, MATCH(D4043, $D$2:D4042,0),1), FALSE), FALSE)</f>
        <v>0</v>
      </c>
      <c r="F4043" s="1" t="b">
        <f>IF(G4043&lt;&gt;"", IF(COUNTIF($G$2:G4042, G4043), INDEX($A$2:$G$100000, MATCH(G4043, $G$2:G4042,0),1), FALSE), FALSE)</f>
        <v>0</v>
      </c>
      <c r="G4043" s="1">
        <v>16579</v>
      </c>
      <c r="H4043" s="1" t="s">
        <v>4147</v>
      </c>
    </row>
    <row r="4044" spans="1:8" x14ac:dyDescent="0.2">
      <c r="A4044" s="1">
        <v>4054</v>
      </c>
      <c r="B4044" s="1" t="str">
        <f t="shared" si="63"/>
        <v>San Gorgonio Windplant</v>
      </c>
      <c r="C4044" s="1" t="b">
        <f>IF(D4044&lt;&gt;"",IF(COUNTIF($D$2:D4043, D4044), INDEX($A$2:$D$100000, MATCH(D4044, $D$2:D4043,0),1), FALSE), FALSE)</f>
        <v>0</v>
      </c>
      <c r="F4044" s="1" t="b">
        <f>IF(G4044&lt;&gt;"", IF(COUNTIF($G$2:G4043, G4044), INDEX($A$2:$G$100000, MATCH(G4044, $G$2:G4043,0),1), FALSE), FALSE)</f>
        <v>0</v>
      </c>
      <c r="G4044" s="1">
        <v>16704</v>
      </c>
      <c r="H4044" s="1" t="s">
        <v>4148</v>
      </c>
    </row>
    <row r="4045" spans="1:8" x14ac:dyDescent="0.2">
      <c r="A4045" s="1">
        <v>4055</v>
      </c>
      <c r="B4045" s="1" t="str">
        <f t="shared" si="63"/>
        <v>S D Warren Co</v>
      </c>
      <c r="C4045" s="1" t="b">
        <f>IF(D4045&lt;&gt;"",IF(COUNTIF($D$2:D4044, D4045), INDEX($A$2:$D$100000, MATCH(D4045, $D$2:D4044,0),1), FALSE), FALSE)</f>
        <v>0</v>
      </c>
      <c r="F4045" s="1" t="b">
        <f>IF(G4045&lt;&gt;"", IF(COUNTIF($G$2:G4044, G4045), INDEX($A$2:$G$100000, MATCH(G4045, $G$2:G4044,0),1), FALSE), FALSE)</f>
        <v>0</v>
      </c>
      <c r="G4045" s="1">
        <v>16719</v>
      </c>
      <c r="H4045" s="1" t="s">
        <v>4149</v>
      </c>
    </row>
    <row r="4046" spans="1:8" x14ac:dyDescent="0.2">
      <c r="A4046" s="1">
        <v>4056</v>
      </c>
      <c r="B4046" s="1" t="str">
        <f t="shared" si="63"/>
        <v>Schering Corp</v>
      </c>
      <c r="C4046" s="1" t="b">
        <f>IF(D4046&lt;&gt;"",IF(COUNTIF($D$2:D4045, D4046), INDEX($A$2:$D$100000, MATCH(D4046, $D$2:D4045,0),1), FALSE), FALSE)</f>
        <v>0</v>
      </c>
      <c r="F4046" s="1" t="b">
        <f>IF(G4046&lt;&gt;"", IF(COUNTIF($G$2:G4045, G4046), INDEX($A$2:$G$100000, MATCH(G4046, $G$2:G4045,0),1), FALSE), FALSE)</f>
        <v>0</v>
      </c>
      <c r="G4046" s="1">
        <v>16723</v>
      </c>
      <c r="H4046" s="1" t="s">
        <v>4150</v>
      </c>
    </row>
    <row r="4047" spans="1:8" x14ac:dyDescent="0.2">
      <c r="A4047" s="1">
        <v>4057</v>
      </c>
      <c r="B4047" s="1" t="str">
        <f t="shared" si="63"/>
        <v>City of Seaford</v>
      </c>
      <c r="C4047" s="1" t="b">
        <f>IF(D4047&lt;&gt;"",IF(COUNTIF($D$2:D4046, D4047), INDEX($A$2:$D$100000, MATCH(D4047, $D$2:D4046,0),1), FALSE), FALSE)</f>
        <v>0</v>
      </c>
      <c r="F4047" s="1" t="b">
        <f>IF(G4047&lt;&gt;"", IF(COUNTIF($G$2:G4046, G4047), INDEX($A$2:$G$100000, MATCH(G4047, $G$2:G4046,0),1), FALSE), FALSE)</f>
        <v>0</v>
      </c>
      <c r="G4047" s="1">
        <v>16852</v>
      </c>
      <c r="H4047" s="1" t="s">
        <v>4151</v>
      </c>
    </row>
    <row r="4048" spans="1:8" x14ac:dyDescent="0.2">
      <c r="A4048" s="1">
        <v>4058</v>
      </c>
      <c r="B4048" s="1" t="str">
        <f t="shared" si="63"/>
        <v>Shenango Inc</v>
      </c>
      <c r="C4048" s="1" t="b">
        <f>IF(D4048&lt;&gt;"",IF(COUNTIF($D$2:D4047, D4048), INDEX($A$2:$D$100000, MATCH(D4048, $D$2:D4047,0),1), FALSE), FALSE)</f>
        <v>0</v>
      </c>
      <c r="F4048" s="1" t="b">
        <f>IF(G4048&lt;&gt;"", IF(COUNTIF($G$2:G4047, G4048), INDEX($A$2:$G$100000, MATCH(G4048, $G$2:G4047,0),1), FALSE), FALSE)</f>
        <v>0</v>
      </c>
      <c r="G4048" s="1">
        <v>17062</v>
      </c>
      <c r="H4048" s="1" t="s">
        <v>4152</v>
      </c>
    </row>
    <row r="4049" spans="1:8" x14ac:dyDescent="0.2">
      <c r="A4049" s="1">
        <v>4059</v>
      </c>
      <c r="B4049" s="1" t="str">
        <f t="shared" si="63"/>
        <v>Sherman Hospital</v>
      </c>
      <c r="C4049" s="1" t="b">
        <f>IF(D4049&lt;&gt;"",IF(COUNTIF($D$2:D4048, D4049), INDEX($A$2:$D$100000, MATCH(D4049, $D$2:D4048,0),1), FALSE), FALSE)</f>
        <v>0</v>
      </c>
      <c r="F4049" s="1" t="b">
        <f>IF(G4049&lt;&gt;"", IF(COUNTIF($G$2:G4048, G4049), INDEX($A$2:$G$100000, MATCH(G4049, $G$2:G4048,0),1), FALSE), FALSE)</f>
        <v>0</v>
      </c>
      <c r="G4049" s="1">
        <v>17105</v>
      </c>
      <c r="H4049" s="1" t="s">
        <v>4153</v>
      </c>
    </row>
    <row r="4050" spans="1:8" x14ac:dyDescent="0.2">
      <c r="A4050" s="1">
        <v>4060</v>
      </c>
      <c r="B4050" s="1" t="str">
        <f t="shared" si="63"/>
        <v>Simkins Industries Inc</v>
      </c>
      <c r="C4050" s="1" t="b">
        <f>IF(D4050&lt;&gt;"",IF(COUNTIF($D$2:D4049, D4050), INDEX($A$2:$D$100000, MATCH(D4050, $D$2:D4049,0),1), FALSE), FALSE)</f>
        <v>0</v>
      </c>
      <c r="F4050" s="1" t="b">
        <f>IF(G4050&lt;&gt;"", IF(COUNTIF($G$2:G4049, G4050), INDEX($A$2:$G$100000, MATCH(G4050, $G$2:G4049,0),1), FALSE), FALSE)</f>
        <v>0</v>
      </c>
      <c r="G4050" s="1">
        <v>17207</v>
      </c>
      <c r="H4050" s="1" t="s">
        <v>4154</v>
      </c>
    </row>
    <row r="4051" spans="1:8" x14ac:dyDescent="0.2">
      <c r="A4051" s="1">
        <v>4061</v>
      </c>
      <c r="B4051" s="1" t="str">
        <f t="shared" si="63"/>
        <v>Small Hydro of Texas Inc</v>
      </c>
      <c r="C4051" s="1" t="b">
        <f>IF(D4051&lt;&gt;"",IF(COUNTIF($D$2:D4050, D4051), INDEX($A$2:$D$100000, MATCH(D4051, $D$2:D4050,0),1), FALSE), FALSE)</f>
        <v>0</v>
      </c>
      <c r="F4051" s="1" t="b">
        <f>IF(G4051&lt;&gt;"", IF(COUNTIF($G$2:G4050, G4051), INDEX($A$2:$G$100000, MATCH(G4051, $G$2:G4050,0),1), FALSE), FALSE)</f>
        <v>0</v>
      </c>
      <c r="G4051" s="1">
        <v>17345</v>
      </c>
      <c r="H4051" s="1" t="s">
        <v>4155</v>
      </c>
    </row>
    <row r="4052" spans="1:8" x14ac:dyDescent="0.2">
      <c r="A4052" s="1">
        <v>4062</v>
      </c>
      <c r="B4052" s="1" t="str">
        <f t="shared" si="63"/>
        <v>Smurfit-Stone Container Corp</v>
      </c>
      <c r="C4052" s="1" t="b">
        <f>IF(D4052&lt;&gt;"",IF(COUNTIF($D$2:D4051, D4052), INDEX($A$2:$D$100000, MATCH(D4052, $D$2:D4051,0),1), FALSE), FALSE)</f>
        <v>0</v>
      </c>
      <c r="F4052" s="1" t="b">
        <f>IF(G4052&lt;&gt;"", IF(COUNTIF($G$2:G4051, G4052), INDEX($A$2:$G$100000, MATCH(G4052, $G$2:G4051,0),1), FALSE), FALSE)</f>
        <v>0</v>
      </c>
      <c r="G4052" s="1">
        <v>17427</v>
      </c>
      <c r="H4052" s="1" t="s">
        <v>4156</v>
      </c>
    </row>
    <row r="4053" spans="1:8" x14ac:dyDescent="0.2">
      <c r="A4053" s="1">
        <v>4063</v>
      </c>
      <c r="B4053" s="1" t="str">
        <f t="shared" si="63"/>
        <v>SRW Cogeneration LP</v>
      </c>
      <c r="C4053" s="1" t="b">
        <f>IF(D4053&lt;&gt;"",IF(COUNTIF($D$2:D4052, D4053), INDEX($A$2:$D$100000, MATCH(D4053, $D$2:D4052,0),1), FALSE), FALSE)</f>
        <v>0</v>
      </c>
      <c r="F4053" s="1" t="b">
        <f>IF(G4053&lt;&gt;"", IF(COUNTIF($G$2:G4052, G4053), INDEX($A$2:$G$100000, MATCH(G4053, $G$2:G4052,0),1), FALSE), FALSE)</f>
        <v>0</v>
      </c>
      <c r="G4053" s="1">
        <v>17483</v>
      </c>
      <c r="H4053" s="1" t="s">
        <v>4157</v>
      </c>
    </row>
    <row r="4054" spans="1:8" x14ac:dyDescent="0.2">
      <c r="A4054" s="1">
        <v>4064</v>
      </c>
      <c r="B4054" s="1" t="str">
        <f t="shared" si="63"/>
        <v>Sonoco Products Co</v>
      </c>
      <c r="C4054" s="1" t="b">
        <f>IF(D4054&lt;&gt;"",IF(COUNTIF($D$2:D4053, D4054), INDEX($A$2:$D$100000, MATCH(D4054, $D$2:D4053,0),1), FALSE), FALSE)</f>
        <v>0</v>
      </c>
      <c r="F4054" s="1" t="b">
        <f>IF(G4054&lt;&gt;"", IF(COUNTIF($G$2:G4053, G4054), INDEX($A$2:$G$100000, MATCH(G4054, $G$2:G4053,0),1), FALSE), FALSE)</f>
        <v>0</v>
      </c>
      <c r="G4054" s="1">
        <v>17542</v>
      </c>
      <c r="H4054" s="1" t="s">
        <v>3336</v>
      </c>
    </row>
    <row r="4055" spans="1:8" x14ac:dyDescent="0.2">
      <c r="A4055" s="1">
        <v>4065</v>
      </c>
      <c r="B4055" s="1" t="str">
        <f t="shared" si="63"/>
        <v>City of South Norwalk</v>
      </c>
      <c r="C4055" s="1" t="b">
        <f>IF(D4055&lt;&gt;"",IF(COUNTIF($D$2:D4054, D4055), INDEX($A$2:$D$100000, MATCH(D4055, $D$2:D4054,0),1), FALSE), FALSE)</f>
        <v>0</v>
      </c>
      <c r="F4055" s="1" t="b">
        <f>IF(G4055&lt;&gt;"", IF(COUNTIF($G$2:G4054, G4055), INDEX($A$2:$G$100000, MATCH(G4055, $G$2:G4054,0),1), FALSE), FALSE)</f>
        <v>0</v>
      </c>
      <c r="G4055" s="1">
        <v>17569</v>
      </c>
      <c r="H4055" s="1" t="s">
        <v>4158</v>
      </c>
    </row>
    <row r="4056" spans="1:8" x14ac:dyDescent="0.2">
      <c r="A4056" s="1">
        <v>4066</v>
      </c>
      <c r="B4056" s="1" t="str">
        <f t="shared" si="63"/>
        <v>Southeast Missouri State Univ</v>
      </c>
      <c r="C4056" s="1" t="b">
        <f>IF(D4056&lt;&gt;"",IF(COUNTIF($D$2:D4055, D4056), INDEX($A$2:$D$100000, MATCH(D4056, $D$2:D4055,0),1), FALSE), FALSE)</f>
        <v>0</v>
      </c>
      <c r="F4056" s="1" t="b">
        <f>IF(G4056&lt;&gt;"", IF(COUNTIF($G$2:G4055, G4056), INDEX($A$2:$G$100000, MATCH(G4056, $G$2:G4055,0),1), FALSE), FALSE)</f>
        <v>0</v>
      </c>
      <c r="G4056" s="1">
        <v>17594</v>
      </c>
      <c r="H4056" s="1" t="s">
        <v>4159</v>
      </c>
    </row>
    <row r="4057" spans="1:8" x14ac:dyDescent="0.2">
      <c r="A4057" s="1">
        <v>4067</v>
      </c>
      <c r="B4057" s="1" t="str">
        <f t="shared" si="63"/>
        <v>South Glens Falls Energy LLC</v>
      </c>
      <c r="C4057" s="1" t="b">
        <f>IF(D4057&lt;&gt;"",IF(COUNTIF($D$2:D4056, D4057), INDEX($A$2:$D$100000, MATCH(D4057, $D$2:D4056,0),1), FALSE), FALSE)</f>
        <v>0</v>
      </c>
      <c r="F4057" s="1" t="b">
        <f>IF(G4057&lt;&gt;"", IF(COUNTIF($G$2:G4056, G4057), INDEX($A$2:$G$100000, MATCH(G4057, $G$2:G4056,0),1), FALSE), FALSE)</f>
        <v>0</v>
      </c>
      <c r="G4057" s="1">
        <v>17607</v>
      </c>
      <c r="H4057" s="1" t="s">
        <v>4160</v>
      </c>
    </row>
    <row r="4058" spans="1:8" x14ac:dyDescent="0.2">
      <c r="A4058" s="1">
        <v>4068</v>
      </c>
      <c r="B4058" s="1" t="str">
        <f t="shared" si="63"/>
        <v>Specialty Minerals Inc</v>
      </c>
      <c r="C4058" s="1" t="b">
        <f>IF(D4058&lt;&gt;"",IF(COUNTIF($D$2:D4057, D4058), INDEX($A$2:$D$100000, MATCH(D4058, $D$2:D4057,0),1), FALSE), FALSE)</f>
        <v>0</v>
      </c>
      <c r="F4058" s="1" t="b">
        <f>IF(G4058&lt;&gt;"", IF(COUNTIF($G$2:G4057, G4058), INDEX($A$2:$G$100000, MATCH(G4058, $G$2:G4057,0),1), FALSE), FALSE)</f>
        <v>0</v>
      </c>
      <c r="G4058" s="1">
        <v>17771</v>
      </c>
      <c r="H4058" s="1" t="s">
        <v>4161</v>
      </c>
    </row>
    <row r="4059" spans="1:8" x14ac:dyDescent="0.2">
      <c r="A4059" s="1">
        <v>4069</v>
      </c>
      <c r="B4059" s="1" t="str">
        <f t="shared" si="63"/>
        <v>St Vincent's Medical Center</v>
      </c>
      <c r="C4059" s="1" t="b">
        <f>IF(D4059&lt;&gt;"",IF(COUNTIF($D$2:D4058, D4059), INDEX($A$2:$D$100000, MATCH(D4059, $D$2:D4058,0),1), FALSE), FALSE)</f>
        <v>0</v>
      </c>
      <c r="F4059" s="1" t="b">
        <f>IF(G4059&lt;&gt;"", IF(COUNTIF($G$2:G4058, G4059), INDEX($A$2:$G$100000, MATCH(G4059, $G$2:G4058,0),1), FALSE), FALSE)</f>
        <v>0</v>
      </c>
      <c r="G4059" s="1">
        <v>17927</v>
      </c>
      <c r="H4059" s="1" t="s">
        <v>4162</v>
      </c>
    </row>
    <row r="4060" spans="1:8" x14ac:dyDescent="0.2">
      <c r="A4060" s="1">
        <v>4070</v>
      </c>
      <c r="B4060" s="1" t="str">
        <f t="shared" si="63"/>
        <v>St Mary's Hospital</v>
      </c>
      <c r="C4060" s="1" t="b">
        <f>IF(D4060&lt;&gt;"",IF(COUNTIF($D$2:D4059, D4060), INDEX($A$2:$D$100000, MATCH(D4060, $D$2:D4059,0),1), FALSE), FALSE)</f>
        <v>0</v>
      </c>
      <c r="F4060" s="1" t="b">
        <f>IF(G4060&lt;&gt;"", IF(COUNTIF($G$2:G4059, G4060), INDEX($A$2:$G$100000, MATCH(G4060, $G$2:G4059,0),1), FALSE), FALSE)</f>
        <v>0</v>
      </c>
      <c r="G4060" s="1">
        <v>17945</v>
      </c>
      <c r="H4060" s="1" t="s">
        <v>3389</v>
      </c>
    </row>
    <row r="4061" spans="1:8" x14ac:dyDescent="0.2">
      <c r="A4061" s="1">
        <v>4071</v>
      </c>
      <c r="B4061" s="1" t="str">
        <f t="shared" si="63"/>
        <v>State of Rhode Island</v>
      </c>
      <c r="C4061" s="1" t="b">
        <f>IF(D4061&lt;&gt;"",IF(COUNTIF($D$2:D4060, D4061), INDEX($A$2:$D$100000, MATCH(D4061, $D$2:D4060,0),1), FALSE), FALSE)</f>
        <v>0</v>
      </c>
      <c r="F4061" s="1" t="b">
        <f>IF(G4061&lt;&gt;"", IF(COUNTIF($G$2:G4060, G4061), INDEX($A$2:$G$100000, MATCH(G4061, $G$2:G4060,0),1), FALSE), FALSE)</f>
        <v>0</v>
      </c>
      <c r="G4061" s="1">
        <v>18000</v>
      </c>
      <c r="H4061" s="1" t="s">
        <v>4163</v>
      </c>
    </row>
    <row r="4062" spans="1:8" x14ac:dyDescent="0.2">
      <c r="A4062" s="1">
        <v>4072</v>
      </c>
      <c r="B4062" s="1" t="str">
        <f t="shared" si="63"/>
        <v>Starwood Hotels &amp; Resorts</v>
      </c>
      <c r="C4062" s="1" t="b">
        <f>IF(D4062&lt;&gt;"",IF(COUNTIF($D$2:D4061, D4062), INDEX($A$2:$D$100000, MATCH(D4062, $D$2:D4061,0),1), FALSE), FALSE)</f>
        <v>0</v>
      </c>
      <c r="F4062" s="1" t="b">
        <f>IF(G4062&lt;&gt;"", IF(COUNTIF($G$2:G4061, G4062), INDEX($A$2:$G$100000, MATCH(G4062, $G$2:G4061,0),1), FALSE), FALSE)</f>
        <v>0</v>
      </c>
      <c r="G4062" s="1">
        <v>18007</v>
      </c>
      <c r="H4062" s="1" t="s">
        <v>4164</v>
      </c>
    </row>
    <row r="4063" spans="1:8" x14ac:dyDescent="0.2">
      <c r="A4063" s="1">
        <v>4073</v>
      </c>
      <c r="B4063" s="1" t="str">
        <f t="shared" si="63"/>
        <v>State Line Energy LLC</v>
      </c>
      <c r="C4063" s="1" t="b">
        <f>IF(D4063&lt;&gt;"",IF(COUNTIF($D$2:D4062, D4063), INDEX($A$2:$D$100000, MATCH(D4063, $D$2:D4062,0),1), FALSE), FALSE)</f>
        <v>0</v>
      </c>
      <c r="F4063" s="1" t="b">
        <f>IF(G4063&lt;&gt;"", IF(COUNTIF($G$2:G4062, G4063), INDEX($A$2:$G$100000, MATCH(G4063, $G$2:G4062,0),1), FALSE), FALSE)</f>
        <v>0</v>
      </c>
      <c r="G4063" s="1">
        <v>18041</v>
      </c>
      <c r="H4063" s="1" t="s">
        <v>4165</v>
      </c>
    </row>
    <row r="4064" spans="1:8" x14ac:dyDescent="0.2">
      <c r="A4064" s="1">
        <v>4074</v>
      </c>
      <c r="B4064" s="1" t="str">
        <f t="shared" si="63"/>
        <v>Summit Property Co LLC</v>
      </c>
      <c r="C4064" s="1" t="b">
        <f>IF(D4064&lt;&gt;"",IF(COUNTIF($D$2:D4063, D4064), INDEX($A$2:$D$100000, MATCH(D4064, $D$2:D4063,0),1), FALSE), FALSE)</f>
        <v>0</v>
      </c>
      <c r="F4064" s="1" t="b">
        <f>IF(G4064&lt;&gt;"", IF(COUNTIF($G$2:G4063, G4064), INDEX($A$2:$G$100000, MATCH(G4064, $G$2:G4063,0),1), FALSE), FALSE)</f>
        <v>0</v>
      </c>
      <c r="G4064" s="1">
        <v>18311</v>
      </c>
      <c r="H4064" s="1" t="s">
        <v>4166</v>
      </c>
    </row>
    <row r="4065" spans="1:8" x14ac:dyDescent="0.2">
      <c r="A4065" s="1">
        <v>4075</v>
      </c>
      <c r="B4065" s="1" t="str">
        <f t="shared" si="63"/>
        <v>Sunnyside Cogen Partners</v>
      </c>
      <c r="C4065" s="1" t="b">
        <f>IF(D4065&lt;&gt;"",IF(COUNTIF($D$2:D4064, D4065), INDEX($A$2:$D$100000, MATCH(D4065, $D$2:D4064,0),1), FALSE), FALSE)</f>
        <v>0</v>
      </c>
      <c r="F4065" s="1" t="b">
        <f>IF(G4065&lt;&gt;"", IF(COUNTIF($G$2:G4064, G4065), INDEX($A$2:$G$100000, MATCH(G4065, $G$2:G4064,0),1), FALSE), FALSE)</f>
        <v>0</v>
      </c>
      <c r="G4065" s="1">
        <v>18337</v>
      </c>
      <c r="H4065" s="1" t="s">
        <v>4167</v>
      </c>
    </row>
    <row r="4066" spans="1:8" x14ac:dyDescent="0.2">
      <c r="A4066" s="1">
        <v>4076</v>
      </c>
      <c r="B4066" s="1" t="str">
        <f t="shared" si="63"/>
        <v>Veolia Glacier Ridge Landfill LLC</v>
      </c>
      <c r="C4066" s="1" t="b">
        <f>IF(D4066&lt;&gt;"",IF(COUNTIF($D$2:D4065, D4066), INDEX($A$2:$D$100000, MATCH(D4066, $D$2:D4065,0),1), FALSE), FALSE)</f>
        <v>0</v>
      </c>
      <c r="F4066" s="1" t="b">
        <f>IF(G4066&lt;&gt;"", IF(COUNTIF($G$2:G4065, G4066), INDEX($A$2:$G$100000, MATCH(G4066, $G$2:G4065,0),1), FALSE), FALSE)</f>
        <v>0</v>
      </c>
      <c r="G4066" s="1">
        <v>18348</v>
      </c>
      <c r="H4066" s="1" t="s">
        <v>4168</v>
      </c>
    </row>
    <row r="4067" spans="1:8" x14ac:dyDescent="0.2">
      <c r="A4067" s="1">
        <v>4077</v>
      </c>
      <c r="B4067" s="1" t="str">
        <f t="shared" si="63"/>
        <v>Sutherland City of</v>
      </c>
      <c r="C4067" s="1" t="b">
        <f>IF(D4067&lt;&gt;"",IF(COUNTIF($D$2:D4066, D4067), INDEX($A$2:$D$100000, MATCH(D4067, $D$2:D4066,0),1), FALSE), FALSE)</f>
        <v>0</v>
      </c>
      <c r="F4067" s="1" t="b">
        <f>IF(G4067&lt;&gt;"", IF(COUNTIF($G$2:G4066, G4067), INDEX($A$2:$G$100000, MATCH(G4067, $G$2:G4066,0),1), FALSE), FALSE)</f>
        <v>0</v>
      </c>
      <c r="G4067" s="1">
        <v>18350</v>
      </c>
      <c r="H4067" s="1" t="s">
        <v>4169</v>
      </c>
    </row>
    <row r="4068" spans="1:8" x14ac:dyDescent="0.2">
      <c r="A4068" s="1">
        <v>4078</v>
      </c>
      <c r="B4068" s="1" t="str">
        <f t="shared" si="63"/>
        <v>American Sugar Refining, Inc.</v>
      </c>
      <c r="C4068" s="1" t="b">
        <f>IF(D4068&lt;&gt;"",IF(COUNTIF($D$2:D4067, D4068), INDEX($A$2:$D$100000, MATCH(D4068, $D$2:D4067,0),1), FALSE), FALSE)</f>
        <v>0</v>
      </c>
      <c r="F4068" s="1" t="b">
        <f>IF(G4068&lt;&gt;"", IF(COUNTIF($G$2:G4067, G4068), INDEX($A$2:$G$100000, MATCH(G4068, $G$2:G4067,0),1), FALSE), FALSE)</f>
        <v>0</v>
      </c>
      <c r="G4068" s="1">
        <v>18564</v>
      </c>
      <c r="H4068" s="1" t="s">
        <v>608</v>
      </c>
    </row>
    <row r="4069" spans="1:8" x14ac:dyDescent="0.2">
      <c r="A4069" s="1">
        <v>4079</v>
      </c>
      <c r="B4069" s="1" t="str">
        <f t="shared" si="63"/>
        <v>Sierra Power Corp</v>
      </c>
      <c r="C4069" s="1" t="b">
        <f>IF(D4069&lt;&gt;"",IF(COUNTIF($D$2:D4068, D4069), INDEX($A$2:$D$100000, MATCH(D4069, $D$2:D4068,0),1), FALSE), FALSE)</f>
        <v>0</v>
      </c>
      <c r="F4069" s="1" t="b">
        <f>IF(G4069&lt;&gt;"", IF(COUNTIF($G$2:G4068, G4069), INDEX($A$2:$G$100000, MATCH(G4069, $G$2:G4068,0),1), FALSE), FALSE)</f>
        <v>0</v>
      </c>
      <c r="G4069" s="1">
        <v>18587</v>
      </c>
      <c r="H4069" s="1" t="s">
        <v>4170</v>
      </c>
    </row>
    <row r="4070" spans="1:8" x14ac:dyDescent="0.2">
      <c r="A4070" s="1">
        <v>4080</v>
      </c>
      <c r="B4070" s="1" t="str">
        <f t="shared" si="63"/>
        <v>Thermo Power &amp; Electric LLC</v>
      </c>
      <c r="C4070" s="1" t="b">
        <f>IF(D4070&lt;&gt;"",IF(COUNTIF($D$2:D4069, D4070), INDEX($A$2:$D$100000, MATCH(D4070, $D$2:D4069,0),1), FALSE), FALSE)</f>
        <v>0</v>
      </c>
      <c r="F4070" s="1" t="b">
        <f>IF(G4070&lt;&gt;"", IF(COUNTIF($G$2:G4069, G4070), INDEX($A$2:$G$100000, MATCH(G4070, $G$2:G4069,0),1), FALSE), FALSE)</f>
        <v>0</v>
      </c>
      <c r="G4070" s="1">
        <v>18801</v>
      </c>
      <c r="H4070" s="1" t="s">
        <v>4171</v>
      </c>
    </row>
    <row r="4071" spans="1:8" x14ac:dyDescent="0.2">
      <c r="A4071" s="1">
        <v>4081</v>
      </c>
      <c r="B4071" s="1" t="str">
        <f t="shared" si="63"/>
        <v>Thermo Greeley LLC</v>
      </c>
      <c r="C4071" s="1" t="b">
        <f>IF(D4071&lt;&gt;"",IF(COUNTIF($D$2:D4070, D4071), INDEX($A$2:$D$100000, MATCH(D4071, $D$2:D4070,0),1), FALSE), FALSE)</f>
        <v>0</v>
      </c>
      <c r="F4071" s="1" t="b">
        <f>IF(G4071&lt;&gt;"", IF(COUNTIF($G$2:G4070, G4071), INDEX($A$2:$G$100000, MATCH(G4071, $G$2:G4070,0),1), FALSE), FALSE)</f>
        <v>0</v>
      </c>
      <c r="G4071" s="1">
        <v>18814</v>
      </c>
      <c r="H4071" s="1" t="s">
        <v>4172</v>
      </c>
    </row>
    <row r="4072" spans="1:8" x14ac:dyDescent="0.2">
      <c r="A4072" s="1">
        <v>4082</v>
      </c>
      <c r="B4072" s="1" t="str">
        <f t="shared" si="63"/>
        <v>Tillotson Rubber Co Inc</v>
      </c>
      <c r="C4072" s="1" t="b">
        <f>IF(D4072&lt;&gt;"",IF(COUNTIF($D$2:D4071, D4072), INDEX($A$2:$D$100000, MATCH(D4072, $D$2:D4071,0),1), FALSE), FALSE)</f>
        <v>0</v>
      </c>
      <c r="F4072" s="1" t="b">
        <f>IF(G4072&lt;&gt;"", IF(COUNTIF($G$2:G4071, G4072), INDEX($A$2:$G$100000, MATCH(G4072, $G$2:G4071,0),1), FALSE), FALSE)</f>
        <v>0</v>
      </c>
      <c r="G4072" s="1">
        <v>18919</v>
      </c>
      <c r="H4072" s="1" t="s">
        <v>4173</v>
      </c>
    </row>
    <row r="4073" spans="1:8" x14ac:dyDescent="0.2">
      <c r="A4073" s="1">
        <v>4083</v>
      </c>
      <c r="B4073" s="1" t="str">
        <f t="shared" si="63"/>
        <v>Transcontinental Gas PL Corp</v>
      </c>
      <c r="C4073" s="1" t="b">
        <f>IF(D4073&lt;&gt;"",IF(COUNTIF($D$2:D4072, D4073), INDEX($A$2:$D$100000, MATCH(D4073, $D$2:D4072,0),1), FALSE), FALSE)</f>
        <v>0</v>
      </c>
      <c r="F4073" s="1" t="b">
        <f>IF(G4073&lt;&gt;"", IF(COUNTIF($G$2:G4072, G4073), INDEX($A$2:$G$100000, MATCH(G4073, $G$2:G4072,0),1), FALSE), FALSE)</f>
        <v>0</v>
      </c>
      <c r="G4073" s="1">
        <v>19102</v>
      </c>
      <c r="H4073" s="1" t="s">
        <v>4174</v>
      </c>
    </row>
    <row r="4074" spans="1:8" x14ac:dyDescent="0.2">
      <c r="A4074" s="1">
        <v>4084</v>
      </c>
      <c r="B4074" s="1" t="str">
        <f t="shared" si="63"/>
        <v>Trafalgar Power Inc</v>
      </c>
      <c r="C4074" s="1" t="b">
        <f>IF(D4074&lt;&gt;"",IF(COUNTIF($D$2:D4073, D4074), INDEX($A$2:$D$100000, MATCH(D4074, $D$2:D4073,0),1), FALSE), FALSE)</f>
        <v>0</v>
      </c>
      <c r="F4074" s="1" t="b">
        <f>IF(G4074&lt;&gt;"", IF(COUNTIF($G$2:G4073, G4074), INDEX($A$2:$G$100000, MATCH(G4074, $G$2:G4073,0),1), FALSE), FALSE)</f>
        <v>0</v>
      </c>
      <c r="G4074" s="1">
        <v>19121</v>
      </c>
      <c r="H4074" s="1" t="s">
        <v>4175</v>
      </c>
    </row>
    <row r="4075" spans="1:8" x14ac:dyDescent="0.2">
      <c r="A4075" s="1">
        <v>4085</v>
      </c>
      <c r="B4075" s="1" t="str">
        <f t="shared" si="63"/>
        <v>City of Traverse City</v>
      </c>
      <c r="C4075" s="1" t="b">
        <f>IF(D4075&lt;&gt;"",IF(COUNTIF($D$2:D4074, D4075), INDEX($A$2:$D$100000, MATCH(D4075, $D$2:D4074,0),1), FALSE), FALSE)</f>
        <v>0</v>
      </c>
      <c r="F4075" s="1" t="b">
        <f>IF(G4075&lt;&gt;"", IF(COUNTIF($G$2:G4074, G4075), INDEX($A$2:$G$100000, MATCH(G4075, $G$2:G4074,0),1), FALSE), FALSE)</f>
        <v>0</v>
      </c>
      <c r="G4075" s="1">
        <v>19125</v>
      </c>
      <c r="H4075" s="1" t="s">
        <v>4176</v>
      </c>
    </row>
    <row r="4076" spans="1:8" x14ac:dyDescent="0.2">
      <c r="A4076" s="1">
        <v>4086</v>
      </c>
      <c r="B4076" s="1" t="str">
        <f t="shared" si="63"/>
        <v>Trigen-Cinergy Solutions - Baltimore</v>
      </c>
      <c r="C4076" s="1" t="b">
        <f>IF(D4076&lt;&gt;"",IF(COUNTIF($D$2:D4075, D4076), INDEX($A$2:$D$100000, MATCH(D4076, $D$2:D4075,0),1), FALSE), FALSE)</f>
        <v>0</v>
      </c>
      <c r="F4076" s="1" t="b">
        <f>IF(G4076&lt;&gt;"", IF(COUNTIF($G$2:G4075, G4076), INDEX($A$2:$G$100000, MATCH(G4076, $G$2:G4075,0),1), FALSE), FALSE)</f>
        <v>0</v>
      </c>
      <c r="G4076" s="1">
        <v>19164</v>
      </c>
      <c r="H4076" s="1" t="s">
        <v>4177</v>
      </c>
    </row>
    <row r="4077" spans="1:8" x14ac:dyDescent="0.2">
      <c r="A4077" s="1">
        <v>4087</v>
      </c>
      <c r="B4077" s="1" t="str">
        <f t="shared" si="63"/>
        <v>Syracuse Energy Corp</v>
      </c>
      <c r="C4077" s="1" t="b">
        <f>IF(D4077&lt;&gt;"",IF(COUNTIF($D$2:D4076, D4077), INDEX($A$2:$D$100000, MATCH(D4077, $D$2:D4076,0),1), FALSE), FALSE)</f>
        <v>0</v>
      </c>
      <c r="F4077" s="1" t="b">
        <f>IF(G4077&lt;&gt;"", IF(COUNTIF($G$2:G4076, G4077), INDEX($A$2:$G$100000, MATCH(G4077, $G$2:G4076,0),1), FALSE), FALSE)</f>
        <v>0</v>
      </c>
      <c r="G4077" s="1">
        <v>19194</v>
      </c>
      <c r="H4077" s="1" t="s">
        <v>4178</v>
      </c>
    </row>
    <row r="4078" spans="1:8" x14ac:dyDescent="0.2">
      <c r="A4078" s="1">
        <v>4088</v>
      </c>
      <c r="B4078" s="1" t="str">
        <f t="shared" si="63"/>
        <v>TRW Inc</v>
      </c>
      <c r="C4078" s="1" t="b">
        <f>IF(D4078&lt;&gt;"",IF(COUNTIF($D$2:D4077, D4078), INDEX($A$2:$D$100000, MATCH(D4078, $D$2:D4077,0),1), FALSE), FALSE)</f>
        <v>0</v>
      </c>
      <c r="F4078" s="1" t="b">
        <f>IF(G4078&lt;&gt;"", IF(COUNTIF($G$2:G4077, G4078), INDEX($A$2:$G$100000, MATCH(G4078, $G$2:G4077,0),1), FALSE), FALSE)</f>
        <v>0</v>
      </c>
      <c r="G4078" s="1">
        <v>19222</v>
      </c>
      <c r="H4078" s="1" t="s">
        <v>4179</v>
      </c>
    </row>
    <row r="4079" spans="1:8" x14ac:dyDescent="0.2">
      <c r="A4079" s="1">
        <v>4089</v>
      </c>
      <c r="B4079" s="1" t="str">
        <f t="shared" si="63"/>
        <v>Tug Hill Energy Inc</v>
      </c>
      <c r="C4079" s="1" t="b">
        <f>IF(D4079&lt;&gt;"",IF(COUNTIF($D$2:D4078, D4079), INDEX($A$2:$D$100000, MATCH(D4079, $D$2:D4078,0),1), FALSE), FALSE)</f>
        <v>0</v>
      </c>
      <c r="F4079" s="1" t="b">
        <f>IF(G4079&lt;&gt;"", IF(COUNTIF($G$2:G4078, G4079), INDEX($A$2:$G$100000, MATCH(G4079, $G$2:G4078,0),1), FALSE), FALSE)</f>
        <v>0</v>
      </c>
      <c r="G4079" s="1">
        <v>19258</v>
      </c>
      <c r="H4079" s="1" t="s">
        <v>4180</v>
      </c>
    </row>
    <row r="4080" spans="1:8" x14ac:dyDescent="0.2">
      <c r="A4080" s="1">
        <v>4090</v>
      </c>
      <c r="B4080" s="1" t="str">
        <f t="shared" si="63"/>
        <v>City of Two Harbors</v>
      </c>
      <c r="C4080" s="1" t="b">
        <f>IF(D4080&lt;&gt;"",IF(COUNTIF($D$2:D4079, D4080), INDEX($A$2:$D$100000, MATCH(D4080, $D$2:D4079,0),1), FALSE), FALSE)</f>
        <v>0</v>
      </c>
      <c r="F4080" s="1" t="b">
        <f>IF(G4080&lt;&gt;"", IF(COUNTIF($G$2:G4079, G4080), INDEX($A$2:$G$100000, MATCH(G4080, $G$2:G4079,0),1), FALSE), FALSE)</f>
        <v>0</v>
      </c>
      <c r="G4080" s="1">
        <v>19321</v>
      </c>
      <c r="H4080" s="1" t="s">
        <v>4181</v>
      </c>
    </row>
    <row r="4081" spans="1:8" x14ac:dyDescent="0.2">
      <c r="A4081" s="1">
        <v>4091</v>
      </c>
      <c r="B4081" s="1" t="str">
        <f t="shared" si="63"/>
        <v>TXU Generation Co LP</v>
      </c>
      <c r="C4081" s="1" t="b">
        <f>IF(D4081&lt;&gt;"",IF(COUNTIF($D$2:D4080, D4081), INDEX($A$2:$D$100000, MATCH(D4081, $D$2:D4080,0),1), FALSE), FALSE)</f>
        <v>0</v>
      </c>
      <c r="F4081" s="1" t="b">
        <f>IF(G4081&lt;&gt;"", IF(COUNTIF($G$2:G4080, G4081), INDEX($A$2:$G$100000, MATCH(G4081, $G$2:G4080,0),1), FALSE), FALSE)</f>
        <v>0</v>
      </c>
      <c r="G4081" s="1">
        <v>19323</v>
      </c>
      <c r="H4081" s="1" t="s">
        <v>4182</v>
      </c>
    </row>
    <row r="4082" spans="1:8" x14ac:dyDescent="0.2">
      <c r="A4082" s="1">
        <v>4092</v>
      </c>
      <c r="B4082" s="1" t="str">
        <f t="shared" si="63"/>
        <v>Union Carbide C&amp;P-Charleston</v>
      </c>
      <c r="C4082" s="1" t="b">
        <f>IF(D4082&lt;&gt;"",IF(COUNTIF($D$2:D4081, D4082), INDEX($A$2:$D$100000, MATCH(D4082, $D$2:D4081,0),1), FALSE), FALSE)</f>
        <v>0</v>
      </c>
      <c r="F4082" s="1" t="b">
        <f>IF(G4082&lt;&gt;"", IF(COUNTIF($G$2:G4081, G4082), INDEX($A$2:$G$100000, MATCH(G4082, $G$2:G4081,0),1), FALSE), FALSE)</f>
        <v>0</v>
      </c>
      <c r="G4082" s="1">
        <v>19433</v>
      </c>
      <c r="H4082" s="1" t="s">
        <v>4183</v>
      </c>
    </row>
    <row r="4083" spans="1:8" x14ac:dyDescent="0.2">
      <c r="A4083" s="1">
        <v>4093</v>
      </c>
      <c r="B4083" s="1" t="str">
        <f t="shared" si="63"/>
        <v>United Cogen Inc</v>
      </c>
      <c r="C4083" s="1" t="b">
        <f>IF(D4083&lt;&gt;"",IF(COUNTIF($D$2:D4082, D4083), INDEX($A$2:$D$100000, MATCH(D4083, $D$2:D4082,0),1), FALSE), FALSE)</f>
        <v>0</v>
      </c>
      <c r="F4083" s="1" t="b">
        <f>IF(G4083&lt;&gt;"", IF(COUNTIF($G$2:G4082, G4083), INDEX($A$2:$G$100000, MATCH(G4083, $G$2:G4082,0),1), FALSE), FALSE)</f>
        <v>0</v>
      </c>
      <c r="G4083" s="1">
        <v>19491</v>
      </c>
      <c r="H4083" s="1" t="s">
        <v>4184</v>
      </c>
    </row>
    <row r="4084" spans="1:8" x14ac:dyDescent="0.2">
      <c r="A4084" s="1">
        <v>4094</v>
      </c>
      <c r="B4084" s="1" t="str">
        <f t="shared" si="63"/>
        <v>United Water Conservation Dist</v>
      </c>
      <c r="C4084" s="1" t="b">
        <f>IF(D4084&lt;&gt;"",IF(COUNTIF($D$2:D4083, D4084), INDEX($A$2:$D$100000, MATCH(D4084, $D$2:D4083,0),1), FALSE), FALSE)</f>
        <v>0</v>
      </c>
      <c r="F4084" s="1" t="b">
        <f>IF(G4084&lt;&gt;"", IF(COUNTIF($G$2:G4083, G4084), INDEX($A$2:$G$100000, MATCH(G4084, $G$2:G4083,0),1), FALSE), FALSE)</f>
        <v>0</v>
      </c>
      <c r="G4084" s="1">
        <v>19532</v>
      </c>
      <c r="H4084" s="1" t="s">
        <v>4185</v>
      </c>
    </row>
    <row r="4085" spans="1:8" x14ac:dyDescent="0.2">
      <c r="A4085" s="1">
        <v>4095</v>
      </c>
      <c r="B4085" s="1" t="str">
        <f t="shared" si="63"/>
        <v>U S Agri Chemicals Corp</v>
      </c>
      <c r="C4085" s="1" t="b">
        <f>IF(D4085&lt;&gt;"",IF(COUNTIF($D$2:D4084, D4085), INDEX($A$2:$D$100000, MATCH(D4085, $D$2:D4084,0),1), FALSE), FALSE)</f>
        <v>0</v>
      </c>
      <c r="F4085" s="1" t="b">
        <f>IF(G4085&lt;&gt;"", IF(COUNTIF($G$2:G4084, G4085), INDEX($A$2:$G$100000, MATCH(G4085, $G$2:G4084,0),1), FALSE), FALSE)</f>
        <v>0</v>
      </c>
      <c r="G4085" s="1">
        <v>19543</v>
      </c>
      <c r="H4085" s="1" t="s">
        <v>4186</v>
      </c>
    </row>
    <row r="4086" spans="1:8" x14ac:dyDescent="0.2">
      <c r="A4086" s="1">
        <v>4096</v>
      </c>
      <c r="B4086" s="1" t="str">
        <f t="shared" si="63"/>
        <v>Valero Refining Co - TX</v>
      </c>
      <c r="C4086" s="1" t="b">
        <f>IF(D4086&lt;&gt;"",IF(COUNTIF($D$2:D4085, D4086), INDEX($A$2:$D$100000, MATCH(D4086, $D$2:D4085,0),1), FALSE), FALSE)</f>
        <v>0</v>
      </c>
      <c r="F4086" s="1" t="b">
        <f>IF(G4086&lt;&gt;"", IF(COUNTIF($G$2:G4085, G4086), INDEX($A$2:$G$100000, MATCH(G4086, $G$2:G4085,0),1), FALSE), FALSE)</f>
        <v>0</v>
      </c>
      <c r="G4086" s="1">
        <v>19699</v>
      </c>
      <c r="H4086" s="1" t="s">
        <v>4187</v>
      </c>
    </row>
    <row r="4087" spans="1:8" x14ac:dyDescent="0.2">
      <c r="A4087" s="1">
        <v>4097</v>
      </c>
      <c r="B4087" s="1" t="str">
        <f t="shared" si="63"/>
        <v>City of Vandalia</v>
      </c>
      <c r="C4087" s="1" t="b">
        <f>IF(D4087&lt;&gt;"",IF(COUNTIF($D$2:D4086, D4087), INDEX($A$2:$D$100000, MATCH(D4087, $D$2:D4086,0),1), FALSE), FALSE)</f>
        <v>0</v>
      </c>
      <c r="F4087" s="1" t="b">
        <f>IF(G4087&lt;&gt;"", IF(COUNTIF($G$2:G4086, G4087), INDEX($A$2:$G$100000, MATCH(G4087, $G$2:G4086,0),1), FALSE), FALSE)</f>
        <v>0</v>
      </c>
      <c r="G4087" s="1">
        <v>19722</v>
      </c>
      <c r="H4087" s="1" t="s">
        <v>4188</v>
      </c>
    </row>
    <row r="4088" spans="1:8" x14ac:dyDescent="0.2">
      <c r="A4088" s="1">
        <v>4098</v>
      </c>
      <c r="B4088" s="1" t="str">
        <f t="shared" si="63"/>
        <v>Velcro USA Inc</v>
      </c>
      <c r="C4088" s="1" t="b">
        <f>IF(D4088&lt;&gt;"",IF(COUNTIF($D$2:D4087, D4088), INDEX($A$2:$D$100000, MATCH(D4088, $D$2:D4087,0),1), FALSE), FALSE)</f>
        <v>0</v>
      </c>
      <c r="F4088" s="1" t="b">
        <f>IF(G4088&lt;&gt;"", IF(COUNTIF($G$2:G4087, G4088), INDEX($A$2:$G$100000, MATCH(G4088, $G$2:G4087,0),1), FALSE), FALSE)</f>
        <v>0</v>
      </c>
      <c r="G4088" s="1">
        <v>19759</v>
      </c>
      <c r="H4088" s="1" t="s">
        <v>4189</v>
      </c>
    </row>
    <row r="4089" spans="1:8" x14ac:dyDescent="0.2">
      <c r="A4089" s="1">
        <v>4099</v>
      </c>
      <c r="B4089" s="1" t="str">
        <f t="shared" si="63"/>
        <v>Vineland Cogeneration LP</v>
      </c>
      <c r="C4089" s="1" t="b">
        <f>IF(D4089&lt;&gt;"",IF(COUNTIF($D$2:D4088, D4089), INDEX($A$2:$D$100000, MATCH(D4089, $D$2:D4088,0),1), FALSE), FALSE)</f>
        <v>0</v>
      </c>
      <c r="F4089" s="1" t="b">
        <f>IF(G4089&lt;&gt;"", IF(COUNTIF($G$2:G4088, G4089), INDEX($A$2:$G$100000, MATCH(G4089, $G$2:G4088,0),1), FALSE), FALSE)</f>
        <v>0</v>
      </c>
      <c r="G4089" s="1">
        <v>19857</v>
      </c>
      <c r="H4089" s="1" t="s">
        <v>4190</v>
      </c>
    </row>
    <row r="4090" spans="1:8" x14ac:dyDescent="0.2">
      <c r="A4090" s="1">
        <v>4100</v>
      </c>
      <c r="B4090" s="1" t="str">
        <f t="shared" si="63"/>
        <v>Voss Industries</v>
      </c>
      <c r="C4090" s="1" t="b">
        <f>IF(D4090&lt;&gt;"",IF(COUNTIF($D$2:D4089, D4090), INDEX($A$2:$D$100000, MATCH(D4090, $D$2:D4089,0),1), FALSE), FALSE)</f>
        <v>0</v>
      </c>
      <c r="F4090" s="1" t="b">
        <f>IF(G4090&lt;&gt;"", IF(COUNTIF($G$2:G4089, G4090), INDEX($A$2:$G$100000, MATCH(G4090, $G$2:G4089,0),1), FALSE), FALSE)</f>
        <v>0</v>
      </c>
      <c r="G4090" s="1">
        <v>19893</v>
      </c>
      <c r="H4090" s="1" t="s">
        <v>4191</v>
      </c>
    </row>
    <row r="4091" spans="1:8" x14ac:dyDescent="0.2">
      <c r="A4091" s="1">
        <v>4101</v>
      </c>
      <c r="B4091" s="1" t="str">
        <f t="shared" si="63"/>
        <v>Ware Energy Corp</v>
      </c>
      <c r="C4091" s="1" t="b">
        <f>IF(D4091&lt;&gt;"",IF(COUNTIF($D$2:D4090, D4091), INDEX($A$2:$D$100000, MATCH(D4091, $D$2:D4090,0),1), FALSE), FALSE)</f>
        <v>0</v>
      </c>
      <c r="F4091" s="1" t="b">
        <f>IF(G4091&lt;&gt;"", IF(COUNTIF($G$2:G4090, G4091), INDEX($A$2:$G$100000, MATCH(G4091, $G$2:G4090,0),1), FALSE), FALSE)</f>
        <v>0</v>
      </c>
      <c r="G4091" s="1">
        <v>20096</v>
      </c>
      <c r="H4091" s="1" t="s">
        <v>4192</v>
      </c>
    </row>
    <row r="4092" spans="1:8" x14ac:dyDescent="0.2">
      <c r="A4092" s="1">
        <v>4102</v>
      </c>
      <c r="B4092" s="1" t="str">
        <f t="shared" si="63"/>
        <v>City of Warren</v>
      </c>
      <c r="C4092" s="1" t="b">
        <f>IF(D4092&lt;&gt;"",IF(COUNTIF($D$2:D4091, D4092), INDEX($A$2:$D$100000, MATCH(D4092, $D$2:D4091,0),1), FALSE), FALSE)</f>
        <v>0</v>
      </c>
      <c r="F4092" s="1" t="b">
        <f>IF(G4092&lt;&gt;"", IF(COUNTIF($G$2:G4091, G4092), INDEX($A$2:$G$100000, MATCH(G4092, $G$2:G4091,0),1), FALSE), FALSE)</f>
        <v>0</v>
      </c>
      <c r="G4092" s="1">
        <v>20110</v>
      </c>
      <c r="H4092" s="1" t="s">
        <v>4193</v>
      </c>
    </row>
    <row r="4093" spans="1:8" x14ac:dyDescent="0.2">
      <c r="A4093" s="1">
        <v>4103</v>
      </c>
      <c r="B4093" s="1" t="str">
        <f t="shared" si="63"/>
        <v>Warbasse Cogen</v>
      </c>
      <c r="C4093" s="1" t="b">
        <f>IF(D4093&lt;&gt;"",IF(COUNTIF($D$2:D4092, D4093), INDEX($A$2:$D$100000, MATCH(D4093, $D$2:D4092,0),1), FALSE), FALSE)</f>
        <v>0</v>
      </c>
      <c r="F4093" s="1" t="b">
        <f>IF(G4093&lt;&gt;"", IF(COUNTIF($G$2:G4092, G4093), INDEX($A$2:$G$100000, MATCH(G4093, $G$2:G4092,0),1), FALSE), FALSE)</f>
        <v>0</v>
      </c>
      <c r="G4093" s="1">
        <v>20210</v>
      </c>
      <c r="H4093" s="1" t="s">
        <v>4194</v>
      </c>
    </row>
    <row r="4094" spans="1:8" x14ac:dyDescent="0.2">
      <c r="A4094" s="1">
        <v>4104</v>
      </c>
      <c r="B4094" s="1" t="str">
        <f t="shared" si="63"/>
        <v>Wausau Papers of New Hampshire</v>
      </c>
      <c r="C4094" s="1" t="b">
        <f>IF(D4094&lt;&gt;"",IF(COUNTIF($D$2:D4093, D4094), INDEX($A$2:$D$100000, MATCH(D4094, $D$2:D4093,0),1), FALSE), FALSE)</f>
        <v>0</v>
      </c>
      <c r="F4094" s="1" t="b">
        <f>IF(G4094&lt;&gt;"", IF(COUNTIF($G$2:G4093, G4094), INDEX($A$2:$G$100000, MATCH(G4094, $G$2:G4093,0),1), FALSE), FALSE)</f>
        <v>0</v>
      </c>
      <c r="G4094" s="1">
        <v>20242</v>
      </c>
      <c r="H4094" s="1" t="s">
        <v>4195</v>
      </c>
    </row>
    <row r="4095" spans="1:8" x14ac:dyDescent="0.2">
      <c r="A4095" s="1">
        <v>4105</v>
      </c>
      <c r="B4095" s="1" t="str">
        <f t="shared" si="63"/>
        <v>West Pharmaceutical Services</v>
      </c>
      <c r="C4095" s="1" t="b">
        <f>IF(D4095&lt;&gt;"",IF(COUNTIF($D$2:D4094, D4095), INDEX($A$2:$D$100000, MATCH(D4095, $D$2:D4094,0),1), FALSE), FALSE)</f>
        <v>0</v>
      </c>
      <c r="F4095" s="1" t="b">
        <f>IF(G4095&lt;&gt;"", IF(COUNTIF($G$2:G4094, G4095), INDEX($A$2:$G$100000, MATCH(G4095, $G$2:G4094,0),1), FALSE), FALSE)</f>
        <v>0</v>
      </c>
      <c r="G4095" s="1">
        <v>20281</v>
      </c>
      <c r="H4095" s="1" t="s">
        <v>4196</v>
      </c>
    </row>
    <row r="4096" spans="1:8" x14ac:dyDescent="0.2">
      <c r="A4096" s="1">
        <v>4106</v>
      </c>
      <c r="B4096" s="1" t="str">
        <f t="shared" si="63"/>
        <v>AEP Texas North Company</v>
      </c>
      <c r="C4096" s="1" t="b">
        <f>IF(D4096&lt;&gt;"",IF(COUNTIF($D$2:D4095, D4096), INDEX($A$2:$D$100000, MATCH(D4096, $D$2:D4095,0),1), FALSE), FALSE)</f>
        <v>0</v>
      </c>
      <c r="F4096" s="1" t="b">
        <f>IF(G4096&lt;&gt;"", IF(COUNTIF($G$2:G4095, G4096), INDEX($A$2:$G$100000, MATCH(G4096, $G$2:G4095,0),1), FALSE), FALSE)</f>
        <v>0</v>
      </c>
      <c r="G4096" s="1">
        <v>20404</v>
      </c>
      <c r="H4096" s="1" t="s">
        <v>22</v>
      </c>
    </row>
    <row r="4097" spans="1:8" x14ac:dyDescent="0.2">
      <c r="A4097" s="1">
        <v>4107</v>
      </c>
      <c r="B4097" s="1" t="str">
        <f t="shared" si="63"/>
        <v>Weyerhaeuser Co-Wright City Complex</v>
      </c>
      <c r="C4097" s="1" t="b">
        <f>IF(D4097&lt;&gt;"",IF(COUNTIF($D$2:D4096, D4097), INDEX($A$2:$D$100000, MATCH(D4097, $D$2:D4096,0),1), FALSE), FALSE)</f>
        <v>0</v>
      </c>
      <c r="F4097" s="1" t="b">
        <f>IF(G4097&lt;&gt;"", IF(COUNTIF($G$2:G4096, G4097), INDEX($A$2:$G$100000, MATCH(G4097, $G$2:G4096,0),1), FALSE), FALSE)</f>
        <v>0</v>
      </c>
      <c r="G4097" s="1">
        <v>20544</v>
      </c>
      <c r="H4097" s="1" t="s">
        <v>4197</v>
      </c>
    </row>
    <row r="4098" spans="1:8" x14ac:dyDescent="0.2">
      <c r="A4098" s="1">
        <v>4108</v>
      </c>
      <c r="B4098" s="1" t="str">
        <f t="shared" ref="B4098:B4161" si="64">IF(H4098="",E4098,H4098)</f>
        <v>City of Whitesboro</v>
      </c>
      <c r="C4098" s="1" t="b">
        <f>IF(D4098&lt;&gt;"",IF(COUNTIF($D$2:D4097, D4098), INDEX($A$2:$D$100000, MATCH(D4098, $D$2:D4097,0),1), FALSE), FALSE)</f>
        <v>0</v>
      </c>
      <c r="F4098" s="1" t="b">
        <f>IF(G4098&lt;&gt;"", IF(COUNTIF($G$2:G4097, G4098), INDEX($A$2:$G$100000, MATCH(G4098, $G$2:G4097,0),1), FALSE), FALSE)</f>
        <v>0</v>
      </c>
      <c r="G4098" s="1">
        <v>20588</v>
      </c>
      <c r="H4098" s="1" t="s">
        <v>4198</v>
      </c>
    </row>
    <row r="4099" spans="1:8" x14ac:dyDescent="0.2">
      <c r="A4099" s="1">
        <v>4109</v>
      </c>
      <c r="B4099" s="1" t="str">
        <f t="shared" si="64"/>
        <v>Wim-Sam Inc</v>
      </c>
      <c r="C4099" s="1" t="b">
        <f>IF(D4099&lt;&gt;"",IF(COUNTIF($D$2:D4098, D4099), INDEX($A$2:$D$100000, MATCH(D4099, $D$2:D4098,0),1), FALSE), FALSE)</f>
        <v>0</v>
      </c>
      <c r="F4099" s="1" t="b">
        <f>IF(G4099&lt;&gt;"", IF(COUNTIF($G$2:G4098, G4099), INDEX($A$2:$G$100000, MATCH(G4099, $G$2:G4098,0),1), FALSE), FALSE)</f>
        <v>0</v>
      </c>
      <c r="G4099" s="1">
        <v>20838</v>
      </c>
      <c r="H4099" s="1" t="s">
        <v>4199</v>
      </c>
    </row>
    <row r="4100" spans="1:8" x14ac:dyDescent="0.2">
      <c r="A4100" s="1">
        <v>4110</v>
      </c>
      <c r="B4100" s="1" t="str">
        <f t="shared" si="64"/>
        <v>Wythe Park Power Inc</v>
      </c>
      <c r="C4100" s="1" t="b">
        <f>IF(D4100&lt;&gt;"",IF(COUNTIF($D$2:D4099, D4100), INDEX($A$2:$D$100000, MATCH(D4100, $D$2:D4099,0),1), FALSE), FALSE)</f>
        <v>0</v>
      </c>
      <c r="F4100" s="1" t="b">
        <f>IF(G4100&lt;&gt;"", IF(COUNTIF($G$2:G4099, G4100), INDEX($A$2:$G$100000, MATCH(G4100, $G$2:G4099,0),1), FALSE), FALSE)</f>
        <v>0</v>
      </c>
      <c r="G4100" s="1">
        <v>21020</v>
      </c>
      <c r="H4100" s="1" t="s">
        <v>4200</v>
      </c>
    </row>
    <row r="4101" spans="1:8" x14ac:dyDescent="0.2">
      <c r="A4101" s="1">
        <v>4111</v>
      </c>
      <c r="B4101" s="1" t="str">
        <f t="shared" si="64"/>
        <v>WPI Packaging &amp; Maint Co Inc</v>
      </c>
      <c r="C4101" s="1" t="b">
        <f>IF(D4101&lt;&gt;"",IF(COUNTIF($D$2:D4100, D4101), INDEX($A$2:$D$100000, MATCH(D4101, $D$2:D4100,0),1), FALSE), FALSE)</f>
        <v>0</v>
      </c>
      <c r="F4101" s="1" t="b">
        <f>IF(G4101&lt;&gt;"", IF(COUNTIF($G$2:G4100, G4101), INDEX($A$2:$G$100000, MATCH(G4101, $G$2:G4100,0),1), FALSE), FALSE)</f>
        <v>0</v>
      </c>
      <c r="G4101" s="1">
        <v>21063</v>
      </c>
      <c r="H4101" s="1" t="s">
        <v>4201</v>
      </c>
    </row>
    <row r="4102" spans="1:8" x14ac:dyDescent="0.2">
      <c r="A4102" s="1">
        <v>4112</v>
      </c>
      <c r="B4102" s="1" t="str">
        <f t="shared" si="64"/>
        <v>City of Yuma</v>
      </c>
      <c r="C4102" s="1" t="b">
        <f>IF(D4102&lt;&gt;"",IF(COUNTIF($D$2:D4101, D4102), INDEX($A$2:$D$100000, MATCH(D4102, $D$2:D4101,0),1), FALSE), FALSE)</f>
        <v>0</v>
      </c>
      <c r="F4102" s="1" t="b">
        <f>IF(G4102&lt;&gt;"", IF(COUNTIF($G$2:G4101, G4102), INDEX($A$2:$G$100000, MATCH(G4102, $G$2:G4101,0),1), FALSE), FALSE)</f>
        <v>0</v>
      </c>
      <c r="G4102" s="1">
        <v>21143</v>
      </c>
      <c r="H4102" s="1" t="s">
        <v>4202</v>
      </c>
    </row>
    <row r="4103" spans="1:8" x14ac:dyDescent="0.2">
      <c r="A4103" s="1">
        <v>4113</v>
      </c>
      <c r="B4103" s="1" t="str">
        <f t="shared" si="64"/>
        <v>Riverdale Mills Corp</v>
      </c>
      <c r="C4103" s="1" t="b">
        <f>IF(D4103&lt;&gt;"",IF(COUNTIF($D$2:D4102, D4103), INDEX($A$2:$D$100000, MATCH(D4103, $D$2:D4102,0),1), FALSE), FALSE)</f>
        <v>0</v>
      </c>
      <c r="F4103" s="1" t="b">
        <f>IF(G4103&lt;&gt;"", IF(COUNTIF($G$2:G4102, G4103), INDEX($A$2:$G$100000, MATCH(G4103, $G$2:G4102,0),1), FALSE), FALSE)</f>
        <v>0</v>
      </c>
      <c r="G4103" s="1">
        <v>21678</v>
      </c>
      <c r="H4103" s="1" t="s">
        <v>4203</v>
      </c>
    </row>
    <row r="4104" spans="1:8" x14ac:dyDescent="0.2">
      <c r="A4104" s="1">
        <v>4114</v>
      </c>
      <c r="B4104" s="1" t="str">
        <f t="shared" si="64"/>
        <v>Valero Refining Co-Texas City</v>
      </c>
      <c r="C4104" s="1" t="b">
        <f>IF(D4104&lt;&gt;"",IF(COUNTIF($D$2:D4103, D4104), INDEX($A$2:$D$100000, MATCH(D4104, $D$2:D4103,0),1), FALSE), FALSE)</f>
        <v>0</v>
      </c>
      <c r="F4104" s="1" t="b">
        <f>IF(G4104&lt;&gt;"", IF(COUNTIF($G$2:G4103, G4104), INDEX($A$2:$G$100000, MATCH(G4104, $G$2:G4103,0),1), FALSE), FALSE)</f>
        <v>0</v>
      </c>
      <c r="G4104" s="1">
        <v>21826</v>
      </c>
      <c r="H4104" s="1" t="s">
        <v>4204</v>
      </c>
    </row>
    <row r="4105" spans="1:8" x14ac:dyDescent="0.2">
      <c r="A4105" s="1">
        <v>4115</v>
      </c>
      <c r="B4105" s="1" t="str">
        <f t="shared" si="64"/>
        <v>Pacific Oroville Power Co</v>
      </c>
      <c r="C4105" s="1" t="b">
        <f>IF(D4105&lt;&gt;"",IF(COUNTIF($D$2:D4104, D4105), INDEX($A$2:$D$100000, MATCH(D4105, $D$2:D4104,0),1), FALSE), FALSE)</f>
        <v>0</v>
      </c>
      <c r="F4105" s="1" t="b">
        <f>IF(G4105&lt;&gt;"", IF(COUNTIF($G$2:G4104, G4105), INDEX($A$2:$G$100000, MATCH(G4105, $G$2:G4104,0),1), FALSE), FALSE)</f>
        <v>0</v>
      </c>
      <c r="G4105" s="1">
        <v>22048</v>
      </c>
      <c r="H4105" s="1" t="s">
        <v>4205</v>
      </c>
    </row>
    <row r="4106" spans="1:8" x14ac:dyDescent="0.2">
      <c r="A4106" s="1">
        <v>4116</v>
      </c>
      <c r="B4106" s="1" t="str">
        <f t="shared" si="64"/>
        <v>Riverside Manufacturing Co</v>
      </c>
      <c r="C4106" s="1" t="b">
        <f>IF(D4106&lt;&gt;"",IF(COUNTIF($D$2:D4105, D4106), INDEX($A$2:$D$100000, MATCH(D4106, $D$2:D4105,0),1), FALSE), FALSE)</f>
        <v>0</v>
      </c>
      <c r="F4106" s="1" t="b">
        <f>IF(G4106&lt;&gt;"", IF(COUNTIF($G$2:G4105, G4106), INDEX($A$2:$G$100000, MATCH(G4106, $G$2:G4105,0),1), FALSE), FALSE)</f>
        <v>0</v>
      </c>
      <c r="G4106" s="1">
        <v>22117</v>
      </c>
      <c r="H4106" s="1" t="s">
        <v>4206</v>
      </c>
    </row>
    <row r="4107" spans="1:8" x14ac:dyDescent="0.2">
      <c r="A4107" s="1">
        <v>4117</v>
      </c>
      <c r="B4107" s="1" t="str">
        <f t="shared" si="64"/>
        <v>AES Westover LLC</v>
      </c>
      <c r="C4107" s="1" t="b">
        <f>IF(D4107&lt;&gt;"",IF(COUNTIF($D$2:D4106, D4107), INDEX($A$2:$D$100000, MATCH(D4107, $D$2:D4106,0),1), FALSE), FALSE)</f>
        <v>0</v>
      </c>
      <c r="F4107" s="1" t="b">
        <f>IF(G4107&lt;&gt;"", IF(COUNTIF($G$2:G4106, G4107), INDEX($A$2:$G$100000, MATCH(G4107, $G$2:G4106,0),1), FALSE), FALSE)</f>
        <v>0</v>
      </c>
      <c r="G4107" s="1">
        <v>22146</v>
      </c>
      <c r="H4107" s="1" t="s">
        <v>4207</v>
      </c>
    </row>
    <row r="4108" spans="1:8" x14ac:dyDescent="0.2">
      <c r="A4108" s="1">
        <v>4118</v>
      </c>
      <c r="B4108" s="1" t="str">
        <f t="shared" si="64"/>
        <v>Texas State University - San Marcos</v>
      </c>
      <c r="C4108" s="1" t="b">
        <f>IF(D4108&lt;&gt;"",IF(COUNTIF($D$2:D4107, D4108), INDEX($A$2:$D$100000, MATCH(D4108, $D$2:D4107,0),1), FALSE), FALSE)</f>
        <v>0</v>
      </c>
      <c r="F4108" s="1" t="b">
        <f>IF(G4108&lt;&gt;"", IF(COUNTIF($G$2:G4107, G4108), INDEX($A$2:$G$100000, MATCH(G4108, $G$2:G4107,0),1), FALSE), FALSE)</f>
        <v>0</v>
      </c>
      <c r="G4108" s="1">
        <v>22155</v>
      </c>
      <c r="H4108" s="1" t="s">
        <v>4208</v>
      </c>
    </row>
    <row r="4109" spans="1:8" x14ac:dyDescent="0.2">
      <c r="A4109" s="1">
        <v>4119</v>
      </c>
      <c r="B4109" s="1" t="str">
        <f t="shared" si="64"/>
        <v>Yountville Cogeneration Assoc</v>
      </c>
      <c r="C4109" s="1" t="b">
        <f>IF(D4109&lt;&gt;"",IF(COUNTIF($D$2:D4108, D4109), INDEX($A$2:$D$100000, MATCH(D4109, $D$2:D4108,0),1), FALSE), FALSE)</f>
        <v>0</v>
      </c>
      <c r="F4109" s="1" t="b">
        <f>IF(G4109&lt;&gt;"", IF(COUNTIF($G$2:G4108, G4109), INDEX($A$2:$G$100000, MATCH(G4109, $G$2:G4108,0),1), FALSE), FALSE)</f>
        <v>0</v>
      </c>
      <c r="G4109" s="1">
        <v>22256</v>
      </c>
      <c r="H4109" s="1" t="s">
        <v>4209</v>
      </c>
    </row>
    <row r="4110" spans="1:8" x14ac:dyDescent="0.2">
      <c r="A4110" s="1">
        <v>4120</v>
      </c>
      <c r="B4110" s="1" t="str">
        <f t="shared" si="64"/>
        <v>Warren Power LLC</v>
      </c>
      <c r="C4110" s="1" t="b">
        <f>IF(D4110&lt;&gt;"",IF(COUNTIF($D$2:D4109, D4110), INDEX($A$2:$D$100000, MATCH(D4110, $D$2:D4109,0),1), FALSE), FALSE)</f>
        <v>0</v>
      </c>
      <c r="F4110" s="1" t="b">
        <f>IF(G4110&lt;&gt;"", IF(COUNTIF($G$2:G4109, G4110), INDEX($A$2:$G$100000, MATCH(G4110, $G$2:G4109,0),1), FALSE), FALSE)</f>
        <v>0</v>
      </c>
      <c r="G4110" s="1">
        <v>22294</v>
      </c>
      <c r="H4110" s="1" t="s">
        <v>4210</v>
      </c>
    </row>
    <row r="4111" spans="1:8" x14ac:dyDescent="0.2">
      <c r="A4111" s="1">
        <v>4121</v>
      </c>
      <c r="B4111" s="1" t="str">
        <f t="shared" si="64"/>
        <v>Burney Mountain Power</v>
      </c>
      <c r="C4111" s="1" t="b">
        <f>IF(D4111&lt;&gt;"",IF(COUNTIF($D$2:D4110, D4111), INDEX($A$2:$D$100000, MATCH(D4111, $D$2:D4110,0),1), FALSE), FALSE)</f>
        <v>0</v>
      </c>
      <c r="F4111" s="1" t="b">
        <f>IF(G4111&lt;&gt;"", IF(COUNTIF($G$2:G4110, G4111), INDEX($A$2:$G$100000, MATCH(G4111, $G$2:G4110,0),1), FALSE), FALSE)</f>
        <v>0</v>
      </c>
      <c r="G4111" s="1">
        <v>22296</v>
      </c>
      <c r="H4111" s="1" t="s">
        <v>4211</v>
      </c>
    </row>
    <row r="4112" spans="1:8" x14ac:dyDescent="0.2">
      <c r="A4112" s="1">
        <v>4122</v>
      </c>
      <c r="B4112" s="1" t="str">
        <f t="shared" si="64"/>
        <v>Mt Lassen Power</v>
      </c>
      <c r="C4112" s="1" t="b">
        <f>IF(D4112&lt;&gt;"",IF(COUNTIF($D$2:D4111, D4112), INDEX($A$2:$D$100000, MATCH(D4112, $D$2:D4111,0),1), FALSE), FALSE)</f>
        <v>0</v>
      </c>
      <c r="F4112" s="1" t="b">
        <f>IF(G4112&lt;&gt;"", IF(COUNTIF($G$2:G4111, G4112), INDEX($A$2:$G$100000, MATCH(G4112, $G$2:G4111,0),1), FALSE), FALSE)</f>
        <v>0</v>
      </c>
      <c r="G4112" s="1">
        <v>22297</v>
      </c>
      <c r="H4112" s="1" t="s">
        <v>4212</v>
      </c>
    </row>
    <row r="4113" spans="1:8" x14ac:dyDescent="0.2">
      <c r="A4113" s="1">
        <v>4123</v>
      </c>
      <c r="B4113" s="1" t="str">
        <f t="shared" si="64"/>
        <v>Petro Operating Co</v>
      </c>
      <c r="C4113" s="1" t="b">
        <f>IF(D4113&lt;&gt;"",IF(COUNTIF($D$2:D4112, D4113), INDEX($A$2:$D$100000, MATCH(D4113, $D$2:D4112,0),1), FALSE), FALSE)</f>
        <v>0</v>
      </c>
      <c r="F4113" s="1" t="b">
        <f>IF(G4113&lt;&gt;"", IF(COUNTIF($G$2:G4112, G4113), INDEX($A$2:$G$100000, MATCH(G4113, $G$2:G4112,0),1), FALSE), FALSE)</f>
        <v>0</v>
      </c>
      <c r="G4113" s="1">
        <v>22502</v>
      </c>
      <c r="H4113" s="1" t="s">
        <v>4213</v>
      </c>
    </row>
    <row r="4114" spans="1:8" x14ac:dyDescent="0.2">
      <c r="A4114" s="1">
        <v>4124</v>
      </c>
      <c r="B4114" s="1" t="str">
        <f t="shared" si="64"/>
        <v>Empire Energy LLC</v>
      </c>
      <c r="C4114" s="1" t="b">
        <f>IF(D4114&lt;&gt;"",IF(COUNTIF($D$2:D4113, D4114), INDEX($A$2:$D$100000, MATCH(D4114, $D$2:D4113,0),1), FALSE), FALSE)</f>
        <v>0</v>
      </c>
      <c r="F4114" s="1" t="b">
        <f>IF(G4114&lt;&gt;"", IF(COUNTIF($G$2:G4113, G4114), INDEX($A$2:$G$100000, MATCH(G4114, $G$2:G4113,0),1), FALSE), FALSE)</f>
        <v>0</v>
      </c>
      <c r="G4114" s="1">
        <v>22656</v>
      </c>
      <c r="H4114" s="1" t="s">
        <v>4214</v>
      </c>
    </row>
    <row r="4115" spans="1:8" x14ac:dyDescent="0.2">
      <c r="A4115" s="1">
        <v>4125</v>
      </c>
      <c r="B4115" s="1" t="str">
        <f t="shared" si="64"/>
        <v>Armstrong World Industries Inc</v>
      </c>
      <c r="C4115" s="1" t="b">
        <f>IF(D4115&lt;&gt;"",IF(COUNTIF($D$2:D4114, D4115), INDEX($A$2:$D$100000, MATCH(D4115, $D$2:D4114,0),1), FALSE), FALSE)</f>
        <v>0</v>
      </c>
      <c r="F4115" s="1" t="b">
        <f>IF(G4115&lt;&gt;"", IF(COUNTIF($G$2:G4114, G4115), INDEX($A$2:$G$100000, MATCH(G4115, $G$2:G4114,0),1), FALSE), FALSE)</f>
        <v>0</v>
      </c>
      <c r="G4115" s="1">
        <v>22809</v>
      </c>
      <c r="H4115" s="1" t="s">
        <v>4215</v>
      </c>
    </row>
    <row r="4116" spans="1:8" x14ac:dyDescent="0.2">
      <c r="A4116" s="1">
        <v>4126</v>
      </c>
      <c r="B4116" s="1" t="str">
        <f t="shared" si="64"/>
        <v>Aera Energy LLC-Weir</v>
      </c>
      <c r="C4116" s="1" t="b">
        <f>IF(D4116&lt;&gt;"",IF(COUNTIF($D$2:D4115, D4116), INDEX($A$2:$D$100000, MATCH(D4116, $D$2:D4115,0),1), FALSE), FALSE)</f>
        <v>0</v>
      </c>
      <c r="F4116" s="1" t="b">
        <f>IF(G4116&lt;&gt;"", IF(COUNTIF($G$2:G4115, G4116), INDEX($A$2:$G$100000, MATCH(G4116, $G$2:G4115,0),1), FALSE), FALSE)</f>
        <v>0</v>
      </c>
      <c r="G4116" s="1">
        <v>22999</v>
      </c>
      <c r="H4116" s="1" t="s">
        <v>4216</v>
      </c>
    </row>
    <row r="4117" spans="1:8" x14ac:dyDescent="0.2">
      <c r="A4117" s="1">
        <v>4127</v>
      </c>
      <c r="B4117" s="1" t="str">
        <f t="shared" si="64"/>
        <v>Union Oil Company of California</v>
      </c>
      <c r="C4117" s="1" t="b">
        <f>IF(D4117&lt;&gt;"",IF(COUNTIF($D$2:D4116, D4117), INDEX($A$2:$D$100000, MATCH(D4117, $D$2:D4116,0),1), FALSE), FALSE)</f>
        <v>0</v>
      </c>
      <c r="F4117" s="1" t="b">
        <f>IF(G4117&lt;&gt;"", IF(COUNTIF($G$2:G4116, G4117), INDEX($A$2:$G$100000, MATCH(G4117, $G$2:G4116,0),1), FALSE), FALSE)</f>
        <v>0</v>
      </c>
      <c r="G4117" s="1">
        <v>23071</v>
      </c>
      <c r="H4117" s="1" t="s">
        <v>4217</v>
      </c>
    </row>
    <row r="4118" spans="1:8" x14ac:dyDescent="0.2">
      <c r="A4118" s="1">
        <v>4128</v>
      </c>
      <c r="B4118" s="1" t="str">
        <f t="shared" si="64"/>
        <v>Riverbay Corp</v>
      </c>
      <c r="C4118" s="1" t="b">
        <f>IF(D4118&lt;&gt;"",IF(COUNTIF($D$2:D4117, D4118), INDEX($A$2:$D$100000, MATCH(D4118, $D$2:D4117,0),1), FALSE), FALSE)</f>
        <v>0</v>
      </c>
      <c r="F4118" s="1" t="b">
        <f>IF(G4118&lt;&gt;"", IF(COUNTIF($G$2:G4117, G4118), INDEX($A$2:$G$100000, MATCH(G4118, $G$2:G4117,0),1), FALSE), FALSE)</f>
        <v>0</v>
      </c>
      <c r="G4118" s="1">
        <v>24210</v>
      </c>
      <c r="H4118" s="1" t="s">
        <v>4218</v>
      </c>
    </row>
    <row r="4119" spans="1:8" x14ac:dyDescent="0.2">
      <c r="A4119" s="1">
        <v>4129</v>
      </c>
      <c r="B4119" s="1" t="str">
        <f t="shared" si="64"/>
        <v>Cellu Tissue Holdings Inc</v>
      </c>
      <c r="C4119" s="1" t="b">
        <f>IF(D4119&lt;&gt;"",IF(COUNTIF($D$2:D4118, D4119), INDEX($A$2:$D$100000, MATCH(D4119, $D$2:D4118,0),1), FALSE), FALSE)</f>
        <v>0</v>
      </c>
      <c r="F4119" s="1" t="b">
        <f>IF(G4119&lt;&gt;"", IF(COUNTIF($G$2:G4118, G4119), INDEX($A$2:$G$100000, MATCH(G4119, $G$2:G4118,0),1), FALSE), FALSE)</f>
        <v>0</v>
      </c>
      <c r="G4119" s="1">
        <v>24263</v>
      </c>
      <c r="H4119" s="1" t="s">
        <v>4219</v>
      </c>
    </row>
    <row r="4120" spans="1:8" x14ac:dyDescent="0.2">
      <c r="A4120" s="1">
        <v>4130</v>
      </c>
      <c r="B4120" s="1" t="str">
        <f t="shared" si="64"/>
        <v>Kraft Foods Global Inc</v>
      </c>
      <c r="C4120" s="1" t="b">
        <f>IF(D4120&lt;&gt;"",IF(COUNTIF($D$2:D4119, D4120), INDEX($A$2:$D$100000, MATCH(D4120, $D$2:D4119,0),1), FALSE), FALSE)</f>
        <v>0</v>
      </c>
      <c r="F4120" s="1" t="b">
        <f>IF(G4120&lt;&gt;"", IF(COUNTIF($G$2:G4119, G4120), INDEX($A$2:$G$100000, MATCH(G4120, $G$2:G4119,0),1), FALSE), FALSE)</f>
        <v>0</v>
      </c>
      <c r="G4120" s="1">
        <v>24591</v>
      </c>
      <c r="H4120" s="1" t="s">
        <v>4220</v>
      </c>
    </row>
    <row r="4121" spans="1:8" x14ac:dyDescent="0.2">
      <c r="A4121" s="1">
        <v>4131</v>
      </c>
      <c r="B4121" s="1" t="str">
        <f t="shared" si="64"/>
        <v>Sparks Regional Medical Center</v>
      </c>
      <c r="C4121" s="1" t="b">
        <f>IF(D4121&lt;&gt;"",IF(COUNTIF($D$2:D4120, D4121), INDEX($A$2:$D$100000, MATCH(D4121, $D$2:D4120,0),1), FALSE), FALSE)</f>
        <v>0</v>
      </c>
      <c r="F4121" s="1" t="b">
        <f>IF(G4121&lt;&gt;"", IF(COUNTIF($G$2:G4120, G4121), INDEX($A$2:$G$100000, MATCH(G4121, $G$2:G4120,0),1), FALSE), FALSE)</f>
        <v>0</v>
      </c>
      <c r="G4121" s="1">
        <v>25983</v>
      </c>
      <c r="H4121" s="1" t="s">
        <v>4221</v>
      </c>
    </row>
    <row r="4122" spans="1:8" x14ac:dyDescent="0.2">
      <c r="A4122" s="1">
        <v>4132</v>
      </c>
      <c r="B4122" s="1" t="str">
        <f t="shared" si="64"/>
        <v>Love Box Co Inc</v>
      </c>
      <c r="C4122" s="1" t="b">
        <f>IF(D4122&lt;&gt;"",IF(COUNTIF($D$2:D4121, D4122), INDEX($A$2:$D$100000, MATCH(D4122, $D$2:D4121,0),1), FALSE), FALSE)</f>
        <v>0</v>
      </c>
      <c r="F4122" s="1" t="b">
        <f>IF(G4122&lt;&gt;"", IF(COUNTIF($G$2:G4121, G4122), INDEX($A$2:$G$100000, MATCH(G4122, $G$2:G4121,0),1), FALSE), FALSE)</f>
        <v>0</v>
      </c>
      <c r="G4122" s="1">
        <v>26256</v>
      </c>
      <c r="H4122" s="1" t="s">
        <v>4222</v>
      </c>
    </row>
    <row r="4123" spans="1:8" x14ac:dyDescent="0.2">
      <c r="A4123" s="1">
        <v>4133</v>
      </c>
      <c r="B4123" s="1" t="str">
        <f t="shared" si="64"/>
        <v>PE Bay Shore LLC</v>
      </c>
      <c r="C4123" s="1" t="b">
        <f>IF(D4123&lt;&gt;"",IF(COUNTIF($D$2:D4122, D4123), INDEX($A$2:$D$100000, MATCH(D4123, $D$2:D4122,0),1), FALSE), FALSE)</f>
        <v>0</v>
      </c>
      <c r="F4123" s="1" t="b">
        <f>IF(G4123&lt;&gt;"", IF(COUNTIF($G$2:G4122, G4123), INDEX($A$2:$G$100000, MATCH(G4123, $G$2:G4122,0),1), FALSE), FALSE)</f>
        <v>0</v>
      </c>
      <c r="G4123" s="1">
        <v>26642</v>
      </c>
      <c r="H4123" s="1" t="s">
        <v>4223</v>
      </c>
    </row>
    <row r="4124" spans="1:8" x14ac:dyDescent="0.2">
      <c r="A4124" s="1">
        <v>4134</v>
      </c>
      <c r="B4124" s="1" t="str">
        <f t="shared" si="64"/>
        <v>Nitram Inc</v>
      </c>
      <c r="C4124" s="1" t="b">
        <f>IF(D4124&lt;&gt;"",IF(COUNTIF($D$2:D4123, D4124), INDEX($A$2:$D$100000, MATCH(D4124, $D$2:D4123,0),1), FALSE), FALSE)</f>
        <v>0</v>
      </c>
      <c r="F4124" s="1" t="b">
        <f>IF(G4124&lt;&gt;"", IF(COUNTIF($G$2:G4123, G4124), INDEX($A$2:$G$100000, MATCH(G4124, $G$2:G4123,0),1), FALSE), FALSE)</f>
        <v>0</v>
      </c>
      <c r="G4124" s="1">
        <v>26644</v>
      </c>
      <c r="H4124" s="1" t="s">
        <v>4224</v>
      </c>
    </row>
    <row r="4125" spans="1:8" x14ac:dyDescent="0.2">
      <c r="A4125" s="1">
        <v>4135</v>
      </c>
      <c r="B4125" s="1" t="str">
        <f t="shared" si="64"/>
        <v>U S West Financial Service Inc</v>
      </c>
      <c r="C4125" s="1" t="b">
        <f>IF(D4125&lt;&gt;"",IF(COUNTIF($D$2:D4124, D4125), INDEX($A$2:$D$100000, MATCH(D4125, $D$2:D4124,0),1), FALSE), FALSE)</f>
        <v>0</v>
      </c>
      <c r="F4125" s="1" t="b">
        <f>IF(G4125&lt;&gt;"", IF(COUNTIF($G$2:G4124, G4125), INDEX($A$2:$G$100000, MATCH(G4125, $G$2:G4124,0),1), FALSE), FALSE)</f>
        <v>0</v>
      </c>
      <c r="G4125" s="1">
        <v>26940</v>
      </c>
      <c r="H4125" s="1" t="s">
        <v>4225</v>
      </c>
    </row>
    <row r="4126" spans="1:8" x14ac:dyDescent="0.2">
      <c r="A4126" s="1">
        <v>4136</v>
      </c>
      <c r="B4126" s="1" t="str">
        <f t="shared" si="64"/>
        <v>Ridgewood Power Management LLC</v>
      </c>
      <c r="C4126" s="1" t="b">
        <f>IF(D4126&lt;&gt;"",IF(COUNTIF($D$2:D4125, D4126), INDEX($A$2:$D$100000, MATCH(D4126, $D$2:D4125,0),1), FALSE), FALSE)</f>
        <v>0</v>
      </c>
      <c r="F4126" s="1" t="b">
        <f>IF(G4126&lt;&gt;"", IF(COUNTIF($G$2:G4125, G4126), INDEX($A$2:$G$100000, MATCH(G4126, $G$2:G4125,0),1), FALSE), FALSE)</f>
        <v>0</v>
      </c>
      <c r="G4126" s="1">
        <v>26977</v>
      </c>
      <c r="H4126" s="1" t="s">
        <v>4226</v>
      </c>
    </row>
    <row r="4127" spans="1:8" x14ac:dyDescent="0.2">
      <c r="A4127" s="1">
        <v>4137</v>
      </c>
      <c r="B4127" s="1" t="str">
        <f t="shared" si="64"/>
        <v>Enron Wind Systems LLC</v>
      </c>
      <c r="C4127" s="1" t="b">
        <f>IF(D4127&lt;&gt;"",IF(COUNTIF($D$2:D4126, D4127), INDEX($A$2:$D$100000, MATCH(D4127, $D$2:D4126,0),1), FALSE), FALSE)</f>
        <v>0</v>
      </c>
      <c r="F4127" s="1" t="b">
        <f>IF(G4127&lt;&gt;"", IF(COUNTIF($G$2:G4126, G4127), INDEX($A$2:$G$100000, MATCH(G4127, $G$2:G4126,0),1), FALSE), FALSE)</f>
        <v>0</v>
      </c>
      <c r="G4127" s="1">
        <v>27727</v>
      </c>
      <c r="H4127" s="1" t="s">
        <v>4227</v>
      </c>
    </row>
    <row r="4128" spans="1:8" x14ac:dyDescent="0.2">
      <c r="A4128" s="1">
        <v>4138</v>
      </c>
      <c r="B4128" s="1" t="str">
        <f t="shared" si="64"/>
        <v>Smurfit-Stone Corp MI Plant</v>
      </c>
      <c r="C4128" s="1" t="b">
        <f>IF(D4128&lt;&gt;"",IF(COUNTIF($D$2:D4127, D4128), INDEX($A$2:$D$100000, MATCH(D4128, $D$2:D4127,0),1), FALSE), FALSE)</f>
        <v>0</v>
      </c>
      <c r="F4128" s="1" t="b">
        <f>IF(G4128&lt;&gt;"", IF(COUNTIF($G$2:G4127, G4128), INDEX($A$2:$G$100000, MATCH(G4128, $G$2:G4127,0),1), FALSE), FALSE)</f>
        <v>0</v>
      </c>
      <c r="G4128" s="1">
        <v>29820</v>
      </c>
      <c r="H4128" s="1" t="s">
        <v>4228</v>
      </c>
    </row>
    <row r="4129" spans="1:8" x14ac:dyDescent="0.2">
      <c r="A4129" s="1">
        <v>4139</v>
      </c>
      <c r="B4129" s="1" t="str">
        <f t="shared" si="64"/>
        <v>Somerset Power LLC</v>
      </c>
      <c r="C4129" s="1" t="b">
        <f>IF(D4129&lt;&gt;"",IF(COUNTIF($D$2:D4128, D4129), INDEX($A$2:$D$100000, MATCH(D4129, $D$2:D4128,0),1), FALSE), FALSE)</f>
        <v>0</v>
      </c>
      <c r="F4129" s="1" t="b">
        <f>IF(G4129&lt;&gt;"", IF(COUNTIF($G$2:G4128, G4129), INDEX($A$2:$G$100000, MATCH(G4129, $G$2:G4128,0),1), FALSE), FALSE)</f>
        <v>0</v>
      </c>
      <c r="G4129" s="1">
        <v>29878</v>
      </c>
      <c r="H4129" s="1" t="s">
        <v>4229</v>
      </c>
    </row>
    <row r="4130" spans="1:8" x14ac:dyDescent="0.2">
      <c r="A4130" s="1">
        <v>4140</v>
      </c>
      <c r="B4130" s="1" t="str">
        <f t="shared" si="64"/>
        <v>San Jose City of</v>
      </c>
      <c r="C4130" s="1" t="b">
        <f>IF(D4130&lt;&gt;"",IF(COUNTIF($D$2:D4129, D4130), INDEX($A$2:$D$100000, MATCH(D4130, $D$2:D4129,0),1), FALSE), FALSE)</f>
        <v>0</v>
      </c>
      <c r="F4130" s="1" t="b">
        <f>IF(G4130&lt;&gt;"", IF(COUNTIF($G$2:G4129, G4130), INDEX($A$2:$G$100000, MATCH(G4130, $G$2:G4129,0),1), FALSE), FALSE)</f>
        <v>0</v>
      </c>
      <c r="G4130" s="1">
        <v>30141</v>
      </c>
      <c r="H4130" s="1" t="s">
        <v>4230</v>
      </c>
    </row>
    <row r="4131" spans="1:8" x14ac:dyDescent="0.2">
      <c r="A4131" s="1">
        <v>4141</v>
      </c>
      <c r="B4131" s="1" t="str">
        <f t="shared" si="64"/>
        <v>University of California</v>
      </c>
      <c r="C4131" s="1" t="b">
        <f>IF(D4131&lt;&gt;"",IF(COUNTIF($D$2:D4130, D4131), INDEX($A$2:$D$100000, MATCH(D4131, $D$2:D4130,0),1), FALSE), FALSE)</f>
        <v>0</v>
      </c>
      <c r="F4131" s="1" t="b">
        <f>IF(G4131&lt;&gt;"", IF(COUNTIF($G$2:G4130, G4131), INDEX($A$2:$G$100000, MATCH(G4131, $G$2:G4130,0),1), FALSE), FALSE)</f>
        <v>0</v>
      </c>
      <c r="G4131" s="1">
        <v>30803</v>
      </c>
      <c r="H4131" s="1" t="s">
        <v>4231</v>
      </c>
    </row>
    <row r="4132" spans="1:8" x14ac:dyDescent="0.2">
      <c r="A4132" s="1">
        <v>4142</v>
      </c>
      <c r="B4132" s="1" t="str">
        <f t="shared" si="64"/>
        <v>International Malting Co.</v>
      </c>
      <c r="C4132" s="1" t="b">
        <f>IF(D4132&lt;&gt;"",IF(COUNTIF($D$2:D4131, D4132), INDEX($A$2:$D$100000, MATCH(D4132, $D$2:D4131,0),1), FALSE), FALSE)</f>
        <v>0</v>
      </c>
      <c r="F4132" s="1" t="b">
        <f>IF(G4132&lt;&gt;"", IF(COUNTIF($G$2:G4131, G4132), INDEX($A$2:$G$100000, MATCH(G4132, $G$2:G4131,0),1), FALSE), FALSE)</f>
        <v>0</v>
      </c>
      <c r="G4132" s="1">
        <v>33308</v>
      </c>
      <c r="H4132" s="1" t="s">
        <v>4232</v>
      </c>
    </row>
    <row r="4133" spans="1:8" x14ac:dyDescent="0.2">
      <c r="A4133" s="1">
        <v>4143</v>
      </c>
      <c r="B4133" s="1" t="str">
        <f t="shared" si="64"/>
        <v>Delaware Mountain LP</v>
      </c>
      <c r="C4133" s="1" t="b">
        <f>IF(D4133&lt;&gt;"",IF(COUNTIF($D$2:D4132, D4133), INDEX($A$2:$D$100000, MATCH(D4133, $D$2:D4132,0),1), FALSE), FALSE)</f>
        <v>0</v>
      </c>
      <c r="F4133" s="1" t="b">
        <f>IF(G4133&lt;&gt;"", IF(COUNTIF($G$2:G4132, G4133), INDEX($A$2:$G$100000, MATCH(G4133, $G$2:G4132,0),1), FALSE), FALSE)</f>
        <v>0</v>
      </c>
      <c r="G4133" s="1">
        <v>34362</v>
      </c>
      <c r="H4133" s="1" t="s">
        <v>4233</v>
      </c>
    </row>
    <row r="4134" spans="1:8" x14ac:dyDescent="0.2">
      <c r="A4134" s="1">
        <v>4144</v>
      </c>
      <c r="B4134" s="1" t="str">
        <f t="shared" si="64"/>
        <v>FPL Energy Mason LLC</v>
      </c>
      <c r="C4134" s="1" t="b">
        <f>IF(D4134&lt;&gt;"",IF(COUNTIF($D$2:D4133, D4134), INDEX($A$2:$D$100000, MATCH(D4134, $D$2:D4133,0),1), FALSE), FALSE)</f>
        <v>0</v>
      </c>
      <c r="F4134" s="1" t="b">
        <f>IF(G4134&lt;&gt;"", IF(COUNTIF($G$2:G4133, G4134), INDEX($A$2:$G$100000, MATCH(G4134, $G$2:G4133,0),1), FALSE), FALSE)</f>
        <v>0</v>
      </c>
      <c r="G4134" s="1">
        <v>34363</v>
      </c>
      <c r="H4134" s="1" t="s">
        <v>4234</v>
      </c>
    </row>
    <row r="4135" spans="1:8" x14ac:dyDescent="0.2">
      <c r="A4135" s="1">
        <v>4145</v>
      </c>
      <c r="B4135" s="1" t="str">
        <f t="shared" si="64"/>
        <v>WindPower Partners, 1994, L.P.</v>
      </c>
      <c r="C4135" s="1" t="b">
        <f>IF(D4135&lt;&gt;"",IF(COUNTIF($D$2:D4134, D4135), INDEX($A$2:$D$100000, MATCH(D4135, $D$2:D4134,0),1), FALSE), FALSE)</f>
        <v>0</v>
      </c>
      <c r="F4135" s="1" t="b">
        <f>IF(G4135&lt;&gt;"", IF(COUNTIF($G$2:G4134, G4135), INDEX($A$2:$G$100000, MATCH(G4135, $G$2:G4134,0),1), FALSE), FALSE)</f>
        <v>0</v>
      </c>
      <c r="G4135" s="1">
        <v>34389</v>
      </c>
      <c r="H4135" s="1" t="s">
        <v>4235</v>
      </c>
    </row>
    <row r="4136" spans="1:8" x14ac:dyDescent="0.2">
      <c r="A4136" s="1">
        <v>4146</v>
      </c>
      <c r="B4136" s="1" t="str">
        <f t="shared" si="64"/>
        <v>Aeroturbine Energy Corporation</v>
      </c>
      <c r="C4136" s="1" t="b">
        <f>IF(D4136&lt;&gt;"",IF(COUNTIF($D$2:D4135, D4136), INDEX($A$2:$D$100000, MATCH(D4136, $D$2:D4135,0),1), FALSE), FALSE)</f>
        <v>0</v>
      </c>
      <c r="F4136" s="1" t="b">
        <f>IF(G4136&lt;&gt;"", IF(COUNTIF($G$2:G4135, G4136), INDEX($A$2:$G$100000, MATCH(G4136, $G$2:G4135,0),1), FALSE), FALSE)</f>
        <v>0</v>
      </c>
      <c r="G4136" s="1">
        <v>34437</v>
      </c>
      <c r="H4136" s="1" t="s">
        <v>4236</v>
      </c>
    </row>
    <row r="4137" spans="1:8" x14ac:dyDescent="0.2">
      <c r="A4137" s="1">
        <v>4147</v>
      </c>
      <c r="B4137" s="1" t="str">
        <f t="shared" si="64"/>
        <v>DCOR LLC</v>
      </c>
      <c r="C4137" s="1" t="b">
        <f>IF(D4137&lt;&gt;"",IF(COUNTIF($D$2:D4136, D4137), INDEX($A$2:$D$100000, MATCH(D4137, $D$2:D4136,0),1), FALSE), FALSE)</f>
        <v>0</v>
      </c>
      <c r="F4137" s="1" t="b">
        <f>IF(G4137&lt;&gt;"", IF(COUNTIF($G$2:G4136, G4137), INDEX($A$2:$G$100000, MATCH(G4137, $G$2:G4136,0),1), FALSE), FALSE)</f>
        <v>0</v>
      </c>
      <c r="G4137" s="1">
        <v>34649</v>
      </c>
      <c r="H4137" s="1" t="s">
        <v>4237</v>
      </c>
    </row>
    <row r="4138" spans="1:8" x14ac:dyDescent="0.2">
      <c r="A4138" s="1">
        <v>4148</v>
      </c>
      <c r="B4138" s="1" t="str">
        <f t="shared" si="64"/>
        <v>Norit Americas Inc</v>
      </c>
      <c r="C4138" s="1" t="b">
        <f>IF(D4138&lt;&gt;"",IF(COUNTIF($D$2:D4137, D4138), INDEX($A$2:$D$100000, MATCH(D4138, $D$2:D4137,0),1), FALSE), FALSE)</f>
        <v>0</v>
      </c>
      <c r="F4138" s="1" t="b">
        <f>IF(G4138&lt;&gt;"", IF(COUNTIF($G$2:G4137, G4138), INDEX($A$2:$G$100000, MATCH(G4138, $G$2:G4137,0),1), FALSE), FALSE)</f>
        <v>0</v>
      </c>
      <c r="G4138" s="1">
        <v>35120</v>
      </c>
      <c r="H4138" s="1" t="s">
        <v>4238</v>
      </c>
    </row>
    <row r="4139" spans="1:8" x14ac:dyDescent="0.2">
      <c r="A4139" s="1">
        <v>4149</v>
      </c>
      <c r="B4139" s="1" t="str">
        <f t="shared" si="64"/>
        <v>AG Energy LP</v>
      </c>
      <c r="C4139" s="1" t="b">
        <f>IF(D4139&lt;&gt;"",IF(COUNTIF($D$2:D4138, D4139), INDEX($A$2:$D$100000, MATCH(D4139, $D$2:D4138,0),1), FALSE), FALSE)</f>
        <v>0</v>
      </c>
      <c r="F4139" s="1" t="b">
        <f>IF(G4139&lt;&gt;"", IF(COUNTIF($G$2:G4138, G4139), INDEX($A$2:$G$100000, MATCH(G4139, $G$2:G4138,0),1), FALSE), FALSE)</f>
        <v>0</v>
      </c>
      <c r="G4139" s="1">
        <v>40052</v>
      </c>
      <c r="H4139" s="1" t="s">
        <v>4239</v>
      </c>
    </row>
    <row r="4140" spans="1:8" x14ac:dyDescent="0.2">
      <c r="A4140" s="1">
        <v>4150</v>
      </c>
      <c r="B4140" s="1" t="str">
        <f t="shared" si="64"/>
        <v>City of Rockport</v>
      </c>
      <c r="C4140" s="1" t="b">
        <f>IF(D4140&lt;&gt;"",IF(COUNTIF($D$2:D4139, D4140), INDEX($A$2:$D$100000, MATCH(D4140, $D$2:D4139,0),1), FALSE), FALSE)</f>
        <v>0</v>
      </c>
      <c r="F4140" s="1" t="b">
        <f>IF(G4140&lt;&gt;"", IF(COUNTIF($G$2:G4139, G4140), INDEX($A$2:$G$100000, MATCH(G4140, $G$2:G4139,0),1), FALSE), FALSE)</f>
        <v>0</v>
      </c>
      <c r="G4140" s="1">
        <v>40382</v>
      </c>
      <c r="H4140" s="1" t="s">
        <v>4240</v>
      </c>
    </row>
    <row r="4141" spans="1:8" x14ac:dyDescent="0.2">
      <c r="A4141" s="1">
        <v>4151</v>
      </c>
      <c r="B4141" s="1" t="str">
        <f t="shared" si="64"/>
        <v>Weirton Steel Corp</v>
      </c>
      <c r="C4141" s="1" t="b">
        <f>IF(D4141&lt;&gt;"",IF(COUNTIF($D$2:D4140, D4141), INDEX($A$2:$D$100000, MATCH(D4141, $D$2:D4140,0),1), FALSE), FALSE)</f>
        <v>0</v>
      </c>
      <c r="F4141" s="1" t="b">
        <f>IF(G4141&lt;&gt;"", IF(COUNTIF($G$2:G4140, G4141), INDEX($A$2:$G$100000, MATCH(G4141, $G$2:G4140,0),1), FALSE), FALSE)</f>
        <v>0</v>
      </c>
      <c r="G4141" s="1">
        <v>40845</v>
      </c>
      <c r="H4141" s="1" t="s">
        <v>4241</v>
      </c>
    </row>
    <row r="4142" spans="1:8" x14ac:dyDescent="0.2">
      <c r="A4142" s="1">
        <v>4152</v>
      </c>
      <c r="B4142" s="1" t="str">
        <f t="shared" si="64"/>
        <v>8309 Tujunga Avenue Corp</v>
      </c>
      <c r="C4142" s="1" t="b">
        <f>IF(D4142&lt;&gt;"",IF(COUNTIF($D$2:D4141, D4142), INDEX($A$2:$D$100000, MATCH(D4142, $D$2:D4141,0),1), FALSE), FALSE)</f>
        <v>0</v>
      </c>
      <c r="F4142" s="1" t="b">
        <f>IF(G4142&lt;&gt;"", IF(COUNTIF($G$2:G4141, G4142), INDEX($A$2:$G$100000, MATCH(G4142, $G$2:G4141,0),1), FALSE), FALSE)</f>
        <v>0</v>
      </c>
      <c r="G4142" s="1">
        <v>44135</v>
      </c>
      <c r="H4142" s="1" t="s">
        <v>4242</v>
      </c>
    </row>
    <row r="4143" spans="1:8" x14ac:dyDescent="0.2">
      <c r="A4143" s="1">
        <v>4153</v>
      </c>
      <c r="B4143" s="1" t="str">
        <f t="shared" si="64"/>
        <v>Chevron Business &amp; Real Estate Services</v>
      </c>
      <c r="C4143" s="1" t="b">
        <f>IF(D4143&lt;&gt;"",IF(COUNTIF($D$2:D4142, D4143), INDEX($A$2:$D$100000, MATCH(D4143, $D$2:D4142,0),1), FALSE), FALSE)</f>
        <v>0</v>
      </c>
      <c r="F4143" s="1" t="b">
        <f>IF(G4143&lt;&gt;"", IF(COUNTIF($G$2:G4142, G4143), INDEX($A$2:$G$100000, MATCH(G4143, $G$2:G4142,0),1), FALSE), FALSE)</f>
        <v>0</v>
      </c>
      <c r="G4143" s="1">
        <v>49731</v>
      </c>
      <c r="H4143" s="1" t="s">
        <v>4243</v>
      </c>
    </row>
    <row r="4144" spans="1:8" x14ac:dyDescent="0.2">
      <c r="A4144" s="1">
        <v>4154</v>
      </c>
      <c r="B4144" s="1" t="str">
        <f t="shared" si="64"/>
        <v>Katahdin Paper Inc</v>
      </c>
      <c r="C4144" s="1" t="b">
        <f>IF(D4144&lt;&gt;"",IF(COUNTIF($D$2:D4143, D4144), INDEX($A$2:$D$100000, MATCH(D4144, $D$2:D4143,0),1), FALSE), FALSE)</f>
        <v>0</v>
      </c>
      <c r="F4144" s="1" t="b">
        <f>IF(G4144&lt;&gt;"", IF(COUNTIF($G$2:G4143, G4144), INDEX($A$2:$G$100000, MATCH(G4144, $G$2:G4143,0),1), FALSE), FALSE)</f>
        <v>0</v>
      </c>
      <c r="G4144" s="1">
        <v>49747</v>
      </c>
      <c r="H4144" s="1" t="s">
        <v>4244</v>
      </c>
    </row>
    <row r="4145" spans="1:8" x14ac:dyDescent="0.2">
      <c r="A4145" s="1">
        <v>4155</v>
      </c>
      <c r="B4145" s="1" t="str">
        <f t="shared" si="64"/>
        <v>Groveton Paper Board, Inc</v>
      </c>
      <c r="C4145" s="1" t="b">
        <f>IF(D4145&lt;&gt;"",IF(COUNTIF($D$2:D4144, D4145), INDEX($A$2:$D$100000, MATCH(D4145, $D$2:D4144,0),1), FALSE), FALSE)</f>
        <v>0</v>
      </c>
      <c r="F4145" s="1" t="b">
        <f>IF(G4145&lt;&gt;"", IF(COUNTIF($G$2:G4144, G4145), INDEX($A$2:$G$100000, MATCH(G4145, $G$2:G4144,0),1), FALSE), FALSE)</f>
        <v>0</v>
      </c>
      <c r="G4145" s="1">
        <v>49785</v>
      </c>
      <c r="H4145" s="1" t="s">
        <v>4245</v>
      </c>
    </row>
    <row r="4146" spans="1:8" x14ac:dyDescent="0.2">
      <c r="A4146" s="1">
        <v>4156</v>
      </c>
      <c r="B4146" s="1" t="str">
        <f t="shared" si="64"/>
        <v>Colville Indian Power &amp; Veneer</v>
      </c>
      <c r="C4146" s="1" t="b">
        <f>IF(D4146&lt;&gt;"",IF(COUNTIF($D$2:D4145, D4146), INDEX($A$2:$D$100000, MATCH(D4146, $D$2:D4145,0),1), FALSE), FALSE)</f>
        <v>0</v>
      </c>
      <c r="F4146" s="1" t="b">
        <f>IF(G4146&lt;&gt;"", IF(COUNTIF($G$2:G4145, G4146), INDEX($A$2:$G$100000, MATCH(G4146, $G$2:G4145,0),1), FALSE), FALSE)</f>
        <v>0</v>
      </c>
      <c r="G4146" s="1">
        <v>49841</v>
      </c>
      <c r="H4146" s="1" t="s">
        <v>4246</v>
      </c>
    </row>
    <row r="4147" spans="1:8" x14ac:dyDescent="0.2">
      <c r="A4147" s="1">
        <v>4157</v>
      </c>
      <c r="B4147" s="1" t="str">
        <f t="shared" si="64"/>
        <v>Smithfield-Kinston Division</v>
      </c>
      <c r="C4147" s="1" t="b">
        <f>IF(D4147&lt;&gt;"",IF(COUNTIF($D$2:D4146, D4147), INDEX($A$2:$D$100000, MATCH(D4147, $D$2:D4146,0),1), FALSE), FALSE)</f>
        <v>0</v>
      </c>
      <c r="F4147" s="1" t="b">
        <f>IF(G4147&lt;&gt;"", IF(COUNTIF($G$2:G4146, G4147), INDEX($A$2:$G$100000, MATCH(G4147, $G$2:G4146,0),1), FALSE), FALSE)</f>
        <v>0</v>
      </c>
      <c r="G4147" s="1">
        <v>49858</v>
      </c>
      <c r="H4147" s="1" t="s">
        <v>4247</v>
      </c>
    </row>
    <row r="4148" spans="1:8" x14ac:dyDescent="0.2">
      <c r="A4148" s="1">
        <v>4158</v>
      </c>
      <c r="B4148" s="1" t="str">
        <f t="shared" si="64"/>
        <v>Montenay Savannah Operations,  LP</v>
      </c>
      <c r="C4148" s="1" t="b">
        <f>IF(D4148&lt;&gt;"",IF(COUNTIF($D$2:D4147, D4148), INDEX($A$2:$D$100000, MATCH(D4148, $D$2:D4147,0),1), FALSE), FALSE)</f>
        <v>0</v>
      </c>
      <c r="F4148" s="1" t="b">
        <f>IF(G4148&lt;&gt;"", IF(COUNTIF($G$2:G4147, G4148), INDEX($A$2:$G$100000, MATCH(G4148, $G$2:G4147,0),1), FALSE), FALSE)</f>
        <v>0</v>
      </c>
      <c r="G4148" s="1">
        <v>49879</v>
      </c>
      <c r="H4148" s="1" t="s">
        <v>4248</v>
      </c>
    </row>
    <row r="4149" spans="1:8" x14ac:dyDescent="0.2">
      <c r="A4149" s="1">
        <v>4159</v>
      </c>
      <c r="B4149" s="1" t="str">
        <f t="shared" si="64"/>
        <v>George Weston Bakeries</v>
      </c>
      <c r="C4149" s="1" t="b">
        <f>IF(D4149&lt;&gt;"",IF(COUNTIF($D$2:D4148, D4149), INDEX($A$2:$D$100000, MATCH(D4149, $D$2:D4148,0),1), FALSE), FALSE)</f>
        <v>0</v>
      </c>
      <c r="F4149" s="1" t="b">
        <f>IF(G4149&lt;&gt;"", IF(COUNTIF($G$2:G4148, G4149), INDEX($A$2:$G$100000, MATCH(G4149, $G$2:G4148,0),1), FALSE), FALSE)</f>
        <v>0</v>
      </c>
      <c r="G4149" s="1">
        <v>49906</v>
      </c>
      <c r="H4149" s="1" t="s">
        <v>4249</v>
      </c>
    </row>
    <row r="4150" spans="1:8" x14ac:dyDescent="0.2">
      <c r="A4150" s="1">
        <v>4160</v>
      </c>
      <c r="B4150" s="1" t="str">
        <f t="shared" si="64"/>
        <v>DEGS of O&amp;M, LLC</v>
      </c>
      <c r="C4150" s="1" t="b">
        <f>IF(D4150&lt;&gt;"",IF(COUNTIF($D$2:D4149, D4150), INDEX($A$2:$D$100000, MATCH(D4150, $D$2:D4149,0),1), FALSE), FALSE)</f>
        <v>0</v>
      </c>
      <c r="F4150" s="1" t="b">
        <f>IF(G4150&lt;&gt;"", IF(COUNTIF($G$2:G4149, G4150), INDEX($A$2:$G$100000, MATCH(G4150, $G$2:G4149,0),1), FALSE), FALSE)</f>
        <v>0</v>
      </c>
      <c r="G4150" s="1">
        <v>49941</v>
      </c>
      <c r="H4150" s="1" t="s">
        <v>4250</v>
      </c>
    </row>
    <row r="4151" spans="1:8" x14ac:dyDescent="0.2">
      <c r="A4151" s="1">
        <v>4161</v>
      </c>
      <c r="B4151" s="1" t="str">
        <f t="shared" si="64"/>
        <v>Ainsworth Engineered USA LLC</v>
      </c>
      <c r="C4151" s="1" t="b">
        <f>IF(D4151&lt;&gt;"",IF(COUNTIF($D$2:D4150, D4151), INDEX($A$2:$D$100000, MATCH(D4151, $D$2:D4150,0),1), FALSE), FALSE)</f>
        <v>0</v>
      </c>
      <c r="F4151" s="1" t="b">
        <f>IF(G4151&lt;&gt;"", IF(COUNTIF($G$2:G4150, G4151), INDEX($A$2:$G$100000, MATCH(G4151, $G$2:G4150,0),1), FALSE), FALSE)</f>
        <v>0</v>
      </c>
      <c r="G4151" s="1">
        <v>49955</v>
      </c>
      <c r="H4151" s="1" t="s">
        <v>4251</v>
      </c>
    </row>
    <row r="4152" spans="1:8" x14ac:dyDescent="0.2">
      <c r="A4152" s="1">
        <v>4162</v>
      </c>
      <c r="B4152" s="1" t="str">
        <f t="shared" si="64"/>
        <v>DSM Nutritional Products</v>
      </c>
      <c r="C4152" s="1" t="b">
        <f>IF(D4152&lt;&gt;"",IF(COUNTIF($D$2:D4151, D4152), INDEX($A$2:$D$100000, MATCH(D4152, $D$2:D4151,0),1), FALSE), FALSE)</f>
        <v>0</v>
      </c>
      <c r="F4152" s="1" t="b">
        <f>IF(G4152&lt;&gt;"", IF(COUNTIF($G$2:G4151, G4152), INDEX($A$2:$G$100000, MATCH(G4152, $G$2:G4151,0),1), FALSE), FALSE)</f>
        <v>0</v>
      </c>
      <c r="G4152" s="1">
        <v>49964</v>
      </c>
      <c r="H4152" s="1" t="s">
        <v>4252</v>
      </c>
    </row>
    <row r="4153" spans="1:8" x14ac:dyDescent="0.2">
      <c r="A4153" s="1">
        <v>4163</v>
      </c>
      <c r="B4153" s="1" t="str">
        <f t="shared" si="64"/>
        <v>Lincoln Paper and Tissue, LLC</v>
      </c>
      <c r="C4153" s="1" t="b">
        <f>IF(D4153&lt;&gt;"",IF(COUNTIF($D$2:D4152, D4153), INDEX($A$2:$D$100000, MATCH(D4153, $D$2:D4152,0),1), FALSE), FALSE)</f>
        <v>0</v>
      </c>
      <c r="F4153" s="1" t="b">
        <f>IF(G4153&lt;&gt;"", IF(COUNTIF($G$2:G4152, G4153), INDEX($A$2:$G$100000, MATCH(G4153, $G$2:G4152,0),1), FALSE), FALSE)</f>
        <v>0</v>
      </c>
      <c r="G4153" s="1">
        <v>49969</v>
      </c>
      <c r="H4153" s="1" t="s">
        <v>4253</v>
      </c>
    </row>
    <row r="4154" spans="1:8" x14ac:dyDescent="0.2">
      <c r="A4154" s="1">
        <v>4164</v>
      </c>
      <c r="B4154" s="1" t="str">
        <f t="shared" si="64"/>
        <v>Trigen Oklahoma City</v>
      </c>
      <c r="C4154" s="1" t="b">
        <f>IF(D4154&lt;&gt;"",IF(COUNTIF($D$2:D4153, D4154), INDEX($A$2:$D$100000, MATCH(D4154, $D$2:D4153,0),1), FALSE), FALSE)</f>
        <v>0</v>
      </c>
      <c r="F4154" s="1" t="b">
        <f>IF(G4154&lt;&gt;"", IF(COUNTIF($G$2:G4153, G4154), INDEX($A$2:$G$100000, MATCH(G4154, $G$2:G4153,0),1), FALSE), FALSE)</f>
        <v>0</v>
      </c>
      <c r="G4154" s="1">
        <v>49982</v>
      </c>
      <c r="H4154" s="1" t="s">
        <v>4254</v>
      </c>
    </row>
    <row r="4155" spans="1:8" x14ac:dyDescent="0.2">
      <c r="A4155" s="1">
        <v>4165</v>
      </c>
      <c r="B4155" s="1" t="str">
        <f t="shared" si="64"/>
        <v>Matthew D. Swift WC Bradley Co.</v>
      </c>
      <c r="C4155" s="1" t="b">
        <f>IF(D4155&lt;&gt;"",IF(COUNTIF($D$2:D4154, D4155), INDEX($A$2:$D$100000, MATCH(D4155, $D$2:D4154,0),1), FALSE), FALSE)</f>
        <v>0</v>
      </c>
      <c r="F4155" s="1" t="b">
        <f>IF(G4155&lt;&gt;"", IF(COUNTIF($G$2:G4154, G4155), INDEX($A$2:$G$100000, MATCH(G4155, $G$2:G4154,0),1), FALSE), FALSE)</f>
        <v>0</v>
      </c>
      <c r="G4155" s="1">
        <v>50025</v>
      </c>
      <c r="H4155" s="1" t="s">
        <v>4255</v>
      </c>
    </row>
    <row r="4156" spans="1:8" x14ac:dyDescent="0.2">
      <c r="A4156" s="1">
        <v>4166</v>
      </c>
      <c r="B4156" s="1" t="str">
        <f t="shared" si="64"/>
        <v>Grubb &amp; Ellis Management Services, Inc.</v>
      </c>
      <c r="C4156" s="1" t="b">
        <f>IF(D4156&lt;&gt;"",IF(COUNTIF($D$2:D4155, D4156), INDEX($A$2:$D$100000, MATCH(D4156, $D$2:D4155,0),1), FALSE), FALSE)</f>
        <v>0</v>
      </c>
      <c r="F4156" s="1" t="b">
        <f>IF(G4156&lt;&gt;"", IF(COUNTIF($G$2:G4155, G4156), INDEX($A$2:$G$100000, MATCH(G4156, $G$2:G4155,0),1), FALSE), FALSE)</f>
        <v>0</v>
      </c>
      <c r="G4156" s="1">
        <v>50031</v>
      </c>
      <c r="H4156" s="1" t="s">
        <v>4256</v>
      </c>
    </row>
    <row r="4157" spans="1:8" x14ac:dyDescent="0.2">
      <c r="A4157" s="1">
        <v>4167</v>
      </c>
      <c r="B4157" s="1" t="str">
        <f t="shared" si="64"/>
        <v>AE Operations LLC</v>
      </c>
      <c r="C4157" s="1" t="b">
        <f>IF(D4157&lt;&gt;"",IF(COUNTIF($D$2:D4156, D4157), INDEX($A$2:$D$100000, MATCH(D4157, $D$2:D4156,0),1), FALSE), FALSE)</f>
        <v>0</v>
      </c>
      <c r="F4157" s="1" t="b">
        <f>IF(G4157&lt;&gt;"", IF(COUNTIF($G$2:G4156, G4157), INDEX($A$2:$G$100000, MATCH(G4157, $G$2:G4156,0),1), FALSE), FALSE)</f>
        <v>0</v>
      </c>
      <c r="G4157" s="1">
        <v>50081</v>
      </c>
      <c r="H4157" s="1" t="s">
        <v>4257</v>
      </c>
    </row>
    <row r="4158" spans="1:8" x14ac:dyDescent="0.2">
      <c r="A4158" s="1">
        <v>4168</v>
      </c>
      <c r="B4158" s="1" t="str">
        <f t="shared" si="64"/>
        <v>Boise Cascade Wood Products LLC</v>
      </c>
      <c r="C4158" s="1" t="b">
        <f>IF(D4158&lt;&gt;"",IF(COUNTIF($D$2:D4157, D4158), INDEX($A$2:$D$100000, MATCH(D4158, $D$2:D4157,0),1), FALSE), FALSE)</f>
        <v>0</v>
      </c>
      <c r="F4158" s="1" t="b">
        <f>IF(G4158&lt;&gt;"", IF(COUNTIF($G$2:G4157, G4158), INDEX($A$2:$G$100000, MATCH(G4158, $G$2:G4157,0),1), FALSE), FALSE)</f>
        <v>0</v>
      </c>
      <c r="G4158" s="1">
        <v>50082</v>
      </c>
      <c r="H4158" s="1" t="s">
        <v>4258</v>
      </c>
    </row>
    <row r="4159" spans="1:8" x14ac:dyDescent="0.2">
      <c r="A4159" s="1">
        <v>4169</v>
      </c>
      <c r="B4159" s="1" t="str">
        <f t="shared" si="64"/>
        <v>Algonquin-Cambrian Pacific GenLLC</v>
      </c>
      <c r="C4159" s="1" t="b">
        <f>IF(D4159&lt;&gt;"",IF(COUNTIF($D$2:D4158, D4159), INDEX($A$2:$D$100000, MATCH(D4159, $D$2:D4158,0),1), FALSE), FALSE)</f>
        <v>0</v>
      </c>
      <c r="F4159" s="1" t="b">
        <f>IF(G4159&lt;&gt;"", IF(COUNTIF($G$2:G4158, G4159), INDEX($A$2:$G$100000, MATCH(G4159, $G$2:G4158,0),1), FALSE), FALSE)</f>
        <v>0</v>
      </c>
      <c r="G4159" s="1">
        <v>50084</v>
      </c>
      <c r="H4159" s="1" t="s">
        <v>4259</v>
      </c>
    </row>
    <row r="4160" spans="1:8" x14ac:dyDescent="0.2">
      <c r="A4160" s="1">
        <v>4170</v>
      </c>
      <c r="B4160" s="1" t="str">
        <f t="shared" si="64"/>
        <v>RRI Energy Florida LLC</v>
      </c>
      <c r="C4160" s="1" t="b">
        <f>IF(D4160&lt;&gt;"",IF(COUNTIF($D$2:D4159, D4160), INDEX($A$2:$D$100000, MATCH(D4160, $D$2:D4159,0),1), FALSE), FALSE)</f>
        <v>0</v>
      </c>
      <c r="F4160" s="1" t="b">
        <f>IF(G4160&lt;&gt;"", IF(COUNTIF($G$2:G4159, G4160), INDEX($A$2:$G$100000, MATCH(G4160, $G$2:G4159,0),1), FALSE), FALSE)</f>
        <v>0</v>
      </c>
      <c r="G4160" s="1">
        <v>50096</v>
      </c>
      <c r="H4160" s="1" t="s">
        <v>4260</v>
      </c>
    </row>
    <row r="4161" spans="1:8" x14ac:dyDescent="0.2">
      <c r="A4161" s="1">
        <v>4171</v>
      </c>
      <c r="B4161" s="1" t="str">
        <f t="shared" si="64"/>
        <v>DTE Biomass</v>
      </c>
      <c r="C4161" s="1" t="b">
        <f>IF(D4161&lt;&gt;"",IF(COUNTIF($D$2:D4160, D4161), INDEX($A$2:$D$100000, MATCH(D4161, $D$2:D4160,0),1), FALSE), FALSE)</f>
        <v>0</v>
      </c>
      <c r="F4161" s="1" t="b">
        <f>IF(G4161&lt;&gt;"", IF(COUNTIF($G$2:G4160, G4161), INDEX($A$2:$G$100000, MATCH(G4161, $G$2:G4160,0),1), FALSE), FALSE)</f>
        <v>0</v>
      </c>
      <c r="G4161" s="1">
        <v>50098</v>
      </c>
      <c r="H4161" s="1" t="s">
        <v>4261</v>
      </c>
    </row>
    <row r="4162" spans="1:8" x14ac:dyDescent="0.2">
      <c r="A4162" s="1">
        <v>4172</v>
      </c>
      <c r="B4162" s="1" t="str">
        <f t="shared" ref="B4162:B4225" si="65">IF(H4162="",E4162,H4162)</f>
        <v>Laidlaw Energy Group Inc.</v>
      </c>
      <c r="C4162" s="1" t="b">
        <f>IF(D4162&lt;&gt;"",IF(COUNTIF($D$2:D4161, D4162), INDEX($A$2:$D$100000, MATCH(D4162, $D$2:D4161,0),1), FALSE), FALSE)</f>
        <v>0</v>
      </c>
      <c r="F4162" s="1" t="b">
        <f>IF(G4162&lt;&gt;"", IF(COUNTIF($G$2:G4161, G4162), INDEX($A$2:$G$100000, MATCH(G4162, $G$2:G4161,0),1), FALSE), FALSE)</f>
        <v>0</v>
      </c>
      <c r="G4162" s="1">
        <v>50099</v>
      </c>
      <c r="H4162" s="1" t="s">
        <v>4262</v>
      </c>
    </row>
    <row r="4163" spans="1:8" x14ac:dyDescent="0.2">
      <c r="A4163" s="1">
        <v>4173</v>
      </c>
      <c r="B4163" s="1" t="str">
        <f t="shared" si="65"/>
        <v>Sunoco Inc</v>
      </c>
      <c r="C4163" s="1" t="b">
        <f>IF(D4163&lt;&gt;"",IF(COUNTIF($D$2:D4162, D4163), INDEX($A$2:$D$100000, MATCH(D4163, $D$2:D4162,0),1), FALSE), FALSE)</f>
        <v>0</v>
      </c>
      <c r="F4163" s="1" t="b">
        <f>IF(G4163&lt;&gt;"", IF(COUNTIF($G$2:G4162, G4163), INDEX($A$2:$G$100000, MATCH(G4163, $G$2:G4162,0),1), FALSE), FALSE)</f>
        <v>0</v>
      </c>
      <c r="G4163" s="1">
        <v>50103</v>
      </c>
      <c r="H4163" s="1" t="s">
        <v>4263</v>
      </c>
    </row>
    <row r="4164" spans="1:8" x14ac:dyDescent="0.2">
      <c r="A4164" s="1">
        <v>4174</v>
      </c>
      <c r="B4164" s="1" t="str">
        <f t="shared" si="65"/>
        <v>Cousins Properties Incorporated</v>
      </c>
      <c r="C4164" s="1" t="b">
        <f>IF(D4164&lt;&gt;"",IF(COUNTIF($D$2:D4163, D4164), INDEX($A$2:$D$100000, MATCH(D4164, $D$2:D4163,0),1), FALSE), FALSE)</f>
        <v>0</v>
      </c>
      <c r="F4164" s="1" t="b">
        <f>IF(G4164&lt;&gt;"", IF(COUNTIF($G$2:G4163, G4164), INDEX($A$2:$G$100000, MATCH(G4164, $G$2:G4163,0),1), FALSE), FALSE)</f>
        <v>0</v>
      </c>
      <c r="G4164" s="1">
        <v>50110</v>
      </c>
      <c r="H4164" s="1" t="s">
        <v>4264</v>
      </c>
    </row>
    <row r="4165" spans="1:8" x14ac:dyDescent="0.2">
      <c r="A4165" s="1">
        <v>4175</v>
      </c>
      <c r="B4165" s="1" t="str">
        <f t="shared" si="65"/>
        <v>Hutchinson Hydro LLC</v>
      </c>
      <c r="C4165" s="1" t="b">
        <f>IF(D4165&lt;&gt;"",IF(COUNTIF($D$2:D4164, D4165), INDEX($A$2:$D$100000, MATCH(D4165, $D$2:D4164,0),1), FALSE), FALSE)</f>
        <v>0</v>
      </c>
      <c r="F4165" s="1" t="b">
        <f>IF(G4165&lt;&gt;"", IF(COUNTIF($G$2:G4164, G4165), INDEX($A$2:$G$100000, MATCH(G4165, $G$2:G4164,0),1), FALSE), FALSE)</f>
        <v>0</v>
      </c>
      <c r="G4165" s="1">
        <v>50135</v>
      </c>
      <c r="H4165" s="1" t="s">
        <v>4265</v>
      </c>
    </row>
    <row r="4166" spans="1:8" x14ac:dyDescent="0.2">
      <c r="A4166" s="1">
        <v>4176</v>
      </c>
      <c r="B4166" s="1" t="str">
        <f t="shared" si="65"/>
        <v>U.S. Dept of the Interior, Bureau of Rec</v>
      </c>
      <c r="C4166" s="1" t="b">
        <f>IF(D4166&lt;&gt;"",IF(COUNTIF($D$2:D4165, D4166), INDEX($A$2:$D$100000, MATCH(D4166, $D$2:D4165,0),1), FALSE), FALSE)</f>
        <v>0</v>
      </c>
      <c r="F4166" s="1" t="b">
        <f>IF(G4166&lt;&gt;"", IF(COUNTIF($G$2:G4165, G4166), INDEX($A$2:$G$100000, MATCH(G4166, $G$2:G4165,0),1), FALSE), FALSE)</f>
        <v>0</v>
      </c>
      <c r="G4166" s="1">
        <v>50137</v>
      </c>
      <c r="H4166" s="1" t="s">
        <v>4266</v>
      </c>
    </row>
    <row r="4167" spans="1:8" x14ac:dyDescent="0.2">
      <c r="A4167" s="1">
        <v>4177</v>
      </c>
      <c r="B4167" s="1" t="str">
        <f t="shared" si="65"/>
        <v>Valero Energy Corporation</v>
      </c>
      <c r="C4167" s="1" t="b">
        <f>IF(D4167&lt;&gt;"",IF(COUNTIF($D$2:D4166, D4167), INDEX($A$2:$D$100000, MATCH(D4167, $D$2:D4166,0),1), FALSE), FALSE)</f>
        <v>0</v>
      </c>
      <c r="F4167" s="1" t="b">
        <f>IF(G4167&lt;&gt;"", IF(COUNTIF($G$2:G4166, G4167), INDEX($A$2:$G$100000, MATCH(G4167, $G$2:G4166,0),1), FALSE), FALSE)</f>
        <v>0</v>
      </c>
      <c r="G4167" s="1">
        <v>50163</v>
      </c>
      <c r="H4167" s="1" t="s">
        <v>4267</v>
      </c>
    </row>
    <row r="4168" spans="1:8" x14ac:dyDescent="0.2">
      <c r="A4168" s="1">
        <v>4178</v>
      </c>
      <c r="B4168" s="1" t="str">
        <f t="shared" si="65"/>
        <v>Western Renewable Energy  LLC</v>
      </c>
      <c r="C4168" s="1" t="b">
        <f>IF(D4168&lt;&gt;"",IF(COUNTIF($D$2:D4167, D4168), INDEX($A$2:$D$100000, MATCH(D4168, $D$2:D4167,0),1), FALSE), FALSE)</f>
        <v>0</v>
      </c>
      <c r="F4168" s="1" t="b">
        <f>IF(G4168&lt;&gt;"", IF(COUNTIF($G$2:G4167, G4168), INDEX($A$2:$G$100000, MATCH(G4168, $G$2:G4167,0),1), FALSE), FALSE)</f>
        <v>0</v>
      </c>
      <c r="G4168" s="1">
        <v>54690</v>
      </c>
      <c r="H4168" s="1" t="s">
        <v>4268</v>
      </c>
    </row>
    <row r="4169" spans="1:8" x14ac:dyDescent="0.2">
      <c r="A4169" s="1">
        <v>4179</v>
      </c>
      <c r="B4169" s="1" t="str">
        <f t="shared" si="65"/>
        <v>Solo Cup Co</v>
      </c>
      <c r="C4169" s="1" t="b">
        <f>IF(D4169&lt;&gt;"",IF(COUNTIF($D$2:D4168, D4169), INDEX($A$2:$D$100000, MATCH(D4169, $D$2:D4168,0),1), FALSE), FALSE)</f>
        <v>0</v>
      </c>
      <c r="F4169" s="1" t="b">
        <f>IF(G4169&lt;&gt;"", IF(COUNTIF($G$2:G4168, G4169), INDEX($A$2:$G$100000, MATCH(G4169, $G$2:G4168,0),1), FALSE), FALSE)</f>
        <v>0</v>
      </c>
      <c r="G4169" s="1">
        <v>54699</v>
      </c>
      <c r="H4169" s="1" t="s">
        <v>4269</v>
      </c>
    </row>
    <row r="4170" spans="1:8" x14ac:dyDescent="0.2">
      <c r="A4170" s="1">
        <v>4180</v>
      </c>
      <c r="B4170" s="1" t="str">
        <f t="shared" si="65"/>
        <v>St Marys Cement Inc</v>
      </c>
      <c r="C4170" s="1" t="b">
        <f>IF(D4170&lt;&gt;"",IF(COUNTIF($D$2:D4169, D4170), INDEX($A$2:$D$100000, MATCH(D4170, $D$2:D4169,0),1), FALSE), FALSE)</f>
        <v>0</v>
      </c>
      <c r="F4170" s="1" t="b">
        <f>IF(G4170&lt;&gt;"", IF(COUNTIF($G$2:G4169, G4170), INDEX($A$2:$G$100000, MATCH(G4170, $G$2:G4169,0),1), FALSE), FALSE)</f>
        <v>0</v>
      </c>
      <c r="G4170" s="1">
        <v>54716</v>
      </c>
      <c r="H4170" s="1" t="s">
        <v>4270</v>
      </c>
    </row>
    <row r="4171" spans="1:8" x14ac:dyDescent="0.2">
      <c r="A4171" s="1">
        <v>4181</v>
      </c>
      <c r="B4171" s="1" t="str">
        <f t="shared" si="65"/>
        <v>Dominion Energy Kewaunee Inc.</v>
      </c>
      <c r="C4171" s="1" t="b">
        <f>IF(D4171&lt;&gt;"",IF(COUNTIF($D$2:D4170, D4171), INDEX($A$2:$D$100000, MATCH(D4171, $D$2:D4170,0),1), FALSE), FALSE)</f>
        <v>0</v>
      </c>
      <c r="F4171" s="1" t="b">
        <f>IF(G4171&lt;&gt;"", IF(COUNTIF($G$2:G4170, G4171), INDEX($A$2:$G$100000, MATCH(G4171, $G$2:G4170,0),1), FALSE), FALSE)</f>
        <v>0</v>
      </c>
      <c r="G4171" s="1">
        <v>54718</v>
      </c>
      <c r="H4171" s="1" t="s">
        <v>4271</v>
      </c>
    </row>
    <row r="4172" spans="1:8" x14ac:dyDescent="0.2">
      <c r="A4172" s="1">
        <v>4182</v>
      </c>
      <c r="B4172" s="1" t="str">
        <f t="shared" si="65"/>
        <v>Viridis Energy</v>
      </c>
      <c r="C4172" s="1" t="b">
        <f>IF(D4172&lt;&gt;"",IF(COUNTIF($D$2:D4171, D4172), INDEX($A$2:$D$100000, MATCH(D4172, $D$2:D4171,0),1), FALSE), FALSE)</f>
        <v>0</v>
      </c>
      <c r="F4172" s="1" t="b">
        <f>IF(G4172&lt;&gt;"", IF(COUNTIF($G$2:G4171, G4172), INDEX($A$2:$G$100000, MATCH(G4172, $G$2:G4171,0),1), FALSE), FALSE)</f>
        <v>0</v>
      </c>
      <c r="G4172" s="1">
        <v>54721</v>
      </c>
      <c r="H4172" s="1" t="s">
        <v>4272</v>
      </c>
    </row>
    <row r="4173" spans="1:8" x14ac:dyDescent="0.2">
      <c r="A4173" s="1">
        <v>4183</v>
      </c>
      <c r="B4173" s="1" t="str">
        <f t="shared" si="65"/>
        <v>Pepperell Realty LLC</v>
      </c>
      <c r="C4173" s="1" t="b">
        <f>IF(D4173&lt;&gt;"",IF(COUNTIF($D$2:D4172, D4173), INDEX($A$2:$D$100000, MATCH(D4173, $D$2:D4172,0),1), FALSE), FALSE)</f>
        <v>0</v>
      </c>
      <c r="F4173" s="1" t="b">
        <f>IF(G4173&lt;&gt;"", IF(COUNTIF($G$2:G4172, G4173), INDEX($A$2:$G$100000, MATCH(G4173, $G$2:G4172,0),1), FALSE), FALSE)</f>
        <v>0</v>
      </c>
      <c r="G4173" s="1">
        <v>54726</v>
      </c>
      <c r="H4173" s="1" t="s">
        <v>4273</v>
      </c>
    </row>
    <row r="4174" spans="1:8" x14ac:dyDescent="0.2">
      <c r="A4174" s="1">
        <v>4184</v>
      </c>
      <c r="B4174" s="1" t="str">
        <f t="shared" si="65"/>
        <v>West Texas Renewables LP</v>
      </c>
      <c r="C4174" s="1" t="b">
        <f>IF(D4174&lt;&gt;"",IF(COUNTIF($D$2:D4173, D4174), INDEX($A$2:$D$100000, MATCH(D4174, $D$2:D4173,0),1), FALSE), FALSE)</f>
        <v>0</v>
      </c>
      <c r="F4174" s="1" t="b">
        <f>IF(G4174&lt;&gt;"", IF(COUNTIF($G$2:G4173, G4174), INDEX($A$2:$G$100000, MATCH(G4174, $G$2:G4173,0),1), FALSE), FALSE)</f>
        <v>0</v>
      </c>
      <c r="G4174" s="1">
        <v>54767</v>
      </c>
      <c r="H4174" s="1" t="s">
        <v>4274</v>
      </c>
    </row>
    <row r="4175" spans="1:8" x14ac:dyDescent="0.2">
      <c r="A4175" s="1">
        <v>4185</v>
      </c>
      <c r="B4175" s="1" t="str">
        <f t="shared" si="65"/>
        <v>AES Western Power LLC</v>
      </c>
      <c r="C4175" s="1" t="b">
        <f>IF(D4175&lt;&gt;"",IF(COUNTIF($D$2:D4174, D4175), INDEX($A$2:$D$100000, MATCH(D4175, $D$2:D4174,0),1), FALSE), FALSE)</f>
        <v>0</v>
      </c>
      <c r="F4175" s="1" t="b">
        <f>IF(G4175&lt;&gt;"", IF(COUNTIF($G$2:G4174, G4175), INDEX($A$2:$G$100000, MATCH(G4175, $G$2:G4174,0),1), FALSE), FALSE)</f>
        <v>0</v>
      </c>
      <c r="G4175" s="1">
        <v>54779</v>
      </c>
      <c r="H4175" s="1" t="s">
        <v>4275</v>
      </c>
    </row>
    <row r="4176" spans="1:8" x14ac:dyDescent="0.2">
      <c r="A4176" s="1">
        <v>4186</v>
      </c>
      <c r="B4176" s="1" t="str">
        <f t="shared" si="65"/>
        <v>Professional Plant Operations Inc</v>
      </c>
      <c r="C4176" s="1" t="b">
        <f>IF(D4176&lt;&gt;"",IF(COUNTIF($D$2:D4175, D4176), INDEX($A$2:$D$100000, MATCH(D4176, $D$2:D4175,0),1), FALSE), FALSE)</f>
        <v>0</v>
      </c>
      <c r="F4176" s="1" t="b">
        <f>IF(G4176&lt;&gt;"", IF(COUNTIF($G$2:G4175, G4176), INDEX($A$2:$G$100000, MATCH(G4176, $G$2:G4175,0),1), FALSE), FALSE)</f>
        <v>0</v>
      </c>
      <c r="G4176" s="1">
        <v>54795</v>
      </c>
      <c r="H4176" s="1" t="s">
        <v>4276</v>
      </c>
    </row>
    <row r="4177" spans="1:8" x14ac:dyDescent="0.2">
      <c r="A4177" s="1">
        <v>4187</v>
      </c>
      <c r="B4177" s="1" t="str">
        <f t="shared" si="65"/>
        <v>Geneva Energy LLC</v>
      </c>
      <c r="C4177" s="1" t="b">
        <f>IF(D4177&lt;&gt;"",IF(COUNTIF($D$2:D4176, D4177), INDEX($A$2:$D$100000, MATCH(D4177, $D$2:D4176,0),1), FALSE), FALSE)</f>
        <v>0</v>
      </c>
      <c r="F4177" s="1" t="b">
        <f>IF(G4177&lt;&gt;"", IF(COUNTIF($G$2:G4176, G4177), INDEX($A$2:$G$100000, MATCH(G4177, $G$2:G4176,0),1), FALSE), FALSE)</f>
        <v>0</v>
      </c>
      <c r="G4177" s="1">
        <v>54822</v>
      </c>
      <c r="H4177" s="1" t="s">
        <v>4277</v>
      </c>
    </row>
    <row r="4178" spans="1:8" x14ac:dyDescent="0.2">
      <c r="A4178" s="1">
        <v>4188</v>
      </c>
      <c r="B4178" s="1" t="str">
        <f t="shared" si="65"/>
        <v>Crozer Chester Medical Center</v>
      </c>
      <c r="C4178" s="1" t="b">
        <f>IF(D4178&lt;&gt;"",IF(COUNTIF($D$2:D4177, D4178), INDEX($A$2:$D$100000, MATCH(D4178, $D$2:D4177,0),1), FALSE), FALSE)</f>
        <v>0</v>
      </c>
      <c r="F4178" s="1" t="b">
        <f>IF(G4178&lt;&gt;"", IF(COUNTIF($G$2:G4177, G4178), INDEX($A$2:$G$100000, MATCH(G4178, $G$2:G4177,0),1), FALSE), FALSE)</f>
        <v>0</v>
      </c>
      <c r="G4178" s="1">
        <v>54825</v>
      </c>
      <c r="H4178" s="1" t="s">
        <v>4278</v>
      </c>
    </row>
    <row r="4179" spans="1:8" x14ac:dyDescent="0.2">
      <c r="A4179" s="1">
        <v>4189</v>
      </c>
      <c r="B4179" s="1" t="str">
        <f t="shared" si="65"/>
        <v>Escambia Operating Co  LLC</v>
      </c>
      <c r="C4179" s="1" t="b">
        <f>IF(D4179&lt;&gt;"",IF(COUNTIF($D$2:D4178, D4179), INDEX($A$2:$D$100000, MATCH(D4179, $D$2:D4178,0),1), FALSE), FALSE)</f>
        <v>0</v>
      </c>
      <c r="F4179" s="1" t="b">
        <f>IF(G4179&lt;&gt;"", IF(COUNTIF($G$2:G4178, G4179), INDEX($A$2:$G$100000, MATCH(G4179, $G$2:G4178,0),1), FALSE), FALSE)</f>
        <v>0</v>
      </c>
      <c r="G4179" s="1">
        <v>54832</v>
      </c>
      <c r="H4179" s="1" t="s">
        <v>4279</v>
      </c>
    </row>
    <row r="4180" spans="1:8" x14ac:dyDescent="0.2">
      <c r="A4180" s="1">
        <v>4190</v>
      </c>
      <c r="B4180" s="1" t="str">
        <f t="shared" si="65"/>
        <v>Modern Mallard Energy LLC</v>
      </c>
      <c r="C4180" s="1" t="b">
        <f>IF(D4180&lt;&gt;"",IF(COUNTIF($D$2:D4179, D4180), INDEX($A$2:$D$100000, MATCH(D4180, $D$2:D4179,0),1), FALSE), FALSE)</f>
        <v>0</v>
      </c>
      <c r="F4180" s="1" t="b">
        <f>IF(G4180&lt;&gt;"", IF(COUNTIF($G$2:G4179, G4180), INDEX($A$2:$G$100000, MATCH(G4180, $G$2:G4179,0),1), FALSE), FALSE)</f>
        <v>0</v>
      </c>
      <c r="G4180" s="1">
        <v>54844</v>
      </c>
      <c r="H4180" s="1" t="s">
        <v>4280</v>
      </c>
    </row>
    <row r="4181" spans="1:8" x14ac:dyDescent="0.2">
      <c r="A4181" s="1">
        <v>4191</v>
      </c>
      <c r="B4181" s="1" t="str">
        <f t="shared" si="65"/>
        <v>Horsehead Corporation</v>
      </c>
      <c r="C4181" s="1" t="b">
        <f>IF(D4181&lt;&gt;"",IF(COUNTIF($D$2:D4180, D4181), INDEX($A$2:$D$100000, MATCH(D4181, $D$2:D4180,0),1), FALSE), FALSE)</f>
        <v>0</v>
      </c>
      <c r="F4181" s="1" t="b">
        <f>IF(G4181&lt;&gt;"", IF(COUNTIF($G$2:G4180, G4181), INDEX($A$2:$G$100000, MATCH(G4181, $G$2:G4180,0),1), FALSE), FALSE)</f>
        <v>0</v>
      </c>
      <c r="G4181" s="1">
        <v>54881</v>
      </c>
      <c r="H4181" s="1" t="s">
        <v>4281</v>
      </c>
    </row>
    <row r="4182" spans="1:8" x14ac:dyDescent="0.2">
      <c r="A4182" s="1">
        <v>4192</v>
      </c>
      <c r="B4182" s="1" t="str">
        <f t="shared" si="65"/>
        <v>MMC Energy Inc</v>
      </c>
      <c r="C4182" s="1" t="b">
        <f>IF(D4182&lt;&gt;"",IF(COUNTIF($D$2:D4181, D4182), INDEX($A$2:$D$100000, MATCH(D4182, $D$2:D4181,0),1), FALSE), FALSE)</f>
        <v>0</v>
      </c>
      <c r="F4182" s="1" t="b">
        <f>IF(G4182&lt;&gt;"", IF(COUNTIF($G$2:G4181, G4182), INDEX($A$2:$G$100000, MATCH(G4182, $G$2:G4181,0),1), FALSE), FALSE)</f>
        <v>0</v>
      </c>
      <c r="G4182" s="1">
        <v>54882</v>
      </c>
      <c r="H4182" s="1" t="s">
        <v>4282</v>
      </c>
    </row>
    <row r="4183" spans="1:8" x14ac:dyDescent="0.2">
      <c r="A4183" s="1">
        <v>4193</v>
      </c>
      <c r="B4183" s="1" t="str">
        <f t="shared" si="65"/>
        <v>DRG School Land LLC</v>
      </c>
      <c r="C4183" s="1" t="b">
        <f>IF(D4183&lt;&gt;"",IF(COUNTIF($D$2:D4182, D4183), INDEX($A$2:$D$100000, MATCH(D4183, $D$2:D4182,0),1), FALSE), FALSE)</f>
        <v>0</v>
      </c>
      <c r="F4183" s="1" t="b">
        <f>IF(G4183&lt;&gt;"", IF(COUNTIF($G$2:G4182, G4183), INDEX($A$2:$G$100000, MATCH(G4183, $G$2:G4182,0),1), FALSE), FALSE)</f>
        <v>0</v>
      </c>
      <c r="G4183" s="1">
        <v>55702</v>
      </c>
      <c r="H4183" s="1" t="s">
        <v>4283</v>
      </c>
    </row>
    <row r="4184" spans="1:8" x14ac:dyDescent="0.2">
      <c r="A4184" s="1">
        <v>4194</v>
      </c>
      <c r="B4184" s="1" t="str">
        <f t="shared" si="65"/>
        <v>Vintage Production California LLC</v>
      </c>
      <c r="C4184" s="1" t="b">
        <f>IF(D4184&lt;&gt;"",IF(COUNTIF($D$2:D4183, D4184), INDEX($A$2:$D$100000, MATCH(D4184, $D$2:D4183,0),1), FALSE), FALSE)</f>
        <v>0</v>
      </c>
      <c r="F4184" s="1" t="b">
        <f>IF(G4184&lt;&gt;"", IF(COUNTIF($G$2:G4183, G4184), INDEX($A$2:$G$100000, MATCH(G4184, $G$2:G4183,0),1), FALSE), FALSE)</f>
        <v>0</v>
      </c>
      <c r="G4184" s="1">
        <v>55715</v>
      </c>
      <c r="H4184" s="1" t="s">
        <v>4284</v>
      </c>
    </row>
    <row r="4185" spans="1:8" x14ac:dyDescent="0.2">
      <c r="A4185" s="1">
        <v>4195</v>
      </c>
      <c r="B4185" s="1" t="str">
        <f t="shared" si="65"/>
        <v>CalTex Holdings LP</v>
      </c>
      <c r="C4185" s="1" t="b">
        <f>IF(D4185&lt;&gt;"",IF(COUNTIF($D$2:D4184, D4185), INDEX($A$2:$D$100000, MATCH(D4185, $D$2:D4184,0),1), FALSE), FALSE)</f>
        <v>0</v>
      </c>
      <c r="F4185" s="1" t="b">
        <f>IF(G4185&lt;&gt;"", IF(COUNTIF($G$2:G4184, G4185), INDEX($A$2:$G$100000, MATCH(G4185, $G$2:G4184,0),1), FALSE), FALSE)</f>
        <v>0</v>
      </c>
      <c r="G4185" s="1">
        <v>55731</v>
      </c>
      <c r="H4185" s="1" t="s">
        <v>4285</v>
      </c>
    </row>
    <row r="4186" spans="1:8" x14ac:dyDescent="0.2">
      <c r="A4186" s="1">
        <v>4196</v>
      </c>
      <c r="B4186" s="1" t="str">
        <f t="shared" si="65"/>
        <v>Fox Valley Energy Center LLC</v>
      </c>
      <c r="C4186" s="1" t="b">
        <f>IF(D4186&lt;&gt;"",IF(COUNTIF($D$2:D4185, D4186), INDEX($A$2:$D$100000, MATCH(D4186, $D$2:D4185,0),1), FALSE), FALSE)</f>
        <v>0</v>
      </c>
      <c r="F4186" s="1" t="b">
        <f>IF(G4186&lt;&gt;"", IF(COUNTIF($G$2:G4185, G4186), INDEX($A$2:$G$100000, MATCH(G4186, $G$2:G4185,0),1), FALSE), FALSE)</f>
        <v>0</v>
      </c>
      <c r="G4186" s="1">
        <v>55755</v>
      </c>
      <c r="H4186" s="1" t="s">
        <v>4286</v>
      </c>
    </row>
    <row r="4187" spans="1:8" x14ac:dyDescent="0.2">
      <c r="A4187" s="1">
        <v>4197</v>
      </c>
      <c r="B4187" s="1" t="str">
        <f t="shared" si="65"/>
        <v>Boralex Sherman LLC</v>
      </c>
      <c r="C4187" s="1" t="b">
        <f>IF(D4187&lt;&gt;"",IF(COUNTIF($D$2:D4186, D4187), INDEX($A$2:$D$100000, MATCH(D4187, $D$2:D4186,0),1), FALSE), FALSE)</f>
        <v>0</v>
      </c>
      <c r="F4187" s="1" t="b">
        <f>IF(G4187&lt;&gt;"", IF(COUNTIF($G$2:G4186, G4187), INDEX($A$2:$G$100000, MATCH(G4187, $G$2:G4186,0),1), FALSE), FALSE)</f>
        <v>0</v>
      </c>
      <c r="G4187" s="1">
        <v>55766</v>
      </c>
      <c r="H4187" s="1" t="s">
        <v>4287</v>
      </c>
    </row>
    <row r="4188" spans="1:8" x14ac:dyDescent="0.2">
      <c r="A4188" s="1">
        <v>4198</v>
      </c>
      <c r="B4188" s="1" t="str">
        <f t="shared" si="65"/>
        <v>WVA Manufacturing LLC</v>
      </c>
      <c r="C4188" s="1" t="b">
        <f>IF(D4188&lt;&gt;"",IF(COUNTIF($D$2:D4187, D4188), INDEX($A$2:$D$100000, MATCH(D4188, $D$2:D4187,0),1), FALSE), FALSE)</f>
        <v>0</v>
      </c>
      <c r="F4188" s="1" t="b">
        <f>IF(G4188&lt;&gt;"", IF(COUNTIF($G$2:G4187, G4188), INDEX($A$2:$G$100000, MATCH(G4188, $G$2:G4187,0),1), FALSE), FALSE)</f>
        <v>0</v>
      </c>
      <c r="G4188" s="1">
        <v>55779</v>
      </c>
      <c r="H4188" s="1" t="s">
        <v>4288</v>
      </c>
    </row>
    <row r="4189" spans="1:8" x14ac:dyDescent="0.2">
      <c r="A4189" s="1">
        <v>4199</v>
      </c>
      <c r="B4189" s="1" t="str">
        <f t="shared" si="65"/>
        <v>Cumberland and Western Resources</v>
      </c>
      <c r="C4189" s="1" t="b">
        <f>IF(D4189&lt;&gt;"",IF(COUNTIF($D$2:D4188, D4189), INDEX($A$2:$D$100000, MATCH(D4189, $D$2:D4188,0),1), FALSE), FALSE)</f>
        <v>0</v>
      </c>
      <c r="F4189" s="1" t="b">
        <f>IF(G4189&lt;&gt;"", IF(COUNTIF($G$2:G4188, G4189), INDEX($A$2:$G$100000, MATCH(G4189, $G$2:G4188,0),1), FALSE), FALSE)</f>
        <v>0</v>
      </c>
      <c r="G4189" s="1">
        <v>55783</v>
      </c>
      <c r="H4189" s="1" t="s">
        <v>4289</v>
      </c>
    </row>
    <row r="4190" spans="1:8" x14ac:dyDescent="0.2">
      <c r="A4190" s="1">
        <v>4200</v>
      </c>
      <c r="B4190" s="1" t="str">
        <f t="shared" si="65"/>
        <v>Cascades Boxboard Group Connecticut LLC</v>
      </c>
      <c r="C4190" s="1" t="b">
        <f>IF(D4190&lt;&gt;"",IF(COUNTIF($D$2:D4189, D4190), INDEX($A$2:$D$100000, MATCH(D4190, $D$2:D4189,0),1), FALSE), FALSE)</f>
        <v>0</v>
      </c>
      <c r="F4190" s="1" t="b">
        <f>IF(G4190&lt;&gt;"", IF(COUNTIF($G$2:G4189, G4190), INDEX($A$2:$G$100000, MATCH(G4190, $G$2:G4189,0),1), FALSE), FALSE)</f>
        <v>0</v>
      </c>
      <c r="G4190" s="1">
        <v>55793</v>
      </c>
      <c r="H4190" s="1" t="s">
        <v>4290</v>
      </c>
    </row>
    <row r="4191" spans="1:8" x14ac:dyDescent="0.2">
      <c r="A4191" s="1">
        <v>4201</v>
      </c>
      <c r="B4191" s="1" t="str">
        <f t="shared" si="65"/>
        <v>Dynegy Morro Bay LLC</v>
      </c>
      <c r="C4191" s="1" t="b">
        <f>IF(D4191&lt;&gt;"",IF(COUNTIF($D$2:D4190, D4191), INDEX($A$2:$D$100000, MATCH(D4191, $D$2:D4190,0),1), FALSE), FALSE)</f>
        <v>0</v>
      </c>
      <c r="F4191" s="1" t="b">
        <f>IF(G4191&lt;&gt;"", IF(COUNTIF($G$2:G4190, G4191), INDEX($A$2:$G$100000, MATCH(G4191, $G$2:G4190,0),1), FALSE), FALSE)</f>
        <v>0</v>
      </c>
      <c r="G4191" s="1">
        <v>55843</v>
      </c>
      <c r="H4191" s="1" t="s">
        <v>4291</v>
      </c>
    </row>
    <row r="4192" spans="1:8" x14ac:dyDescent="0.2">
      <c r="A4192" s="1">
        <v>4202</v>
      </c>
      <c r="B4192" s="1" t="str">
        <f t="shared" si="65"/>
        <v>Crosstex Energy Inc</v>
      </c>
      <c r="C4192" s="1" t="b">
        <f>IF(D4192&lt;&gt;"",IF(COUNTIF($D$2:D4191, D4192), INDEX($A$2:$D$100000, MATCH(D4192, $D$2:D4191,0),1), FALSE), FALSE)</f>
        <v>0</v>
      </c>
      <c r="F4192" s="1" t="b">
        <f>IF(G4192&lt;&gt;"", IF(COUNTIF($G$2:G4191, G4192), INDEX($A$2:$G$100000, MATCH(G4192, $G$2:G4191,0),1), FALSE), FALSE)</f>
        <v>0</v>
      </c>
      <c r="G4192" s="1">
        <v>55854</v>
      </c>
      <c r="H4192" s="1" t="s">
        <v>4292</v>
      </c>
    </row>
    <row r="4193" spans="1:8" x14ac:dyDescent="0.2">
      <c r="A4193" s="1">
        <v>4203</v>
      </c>
      <c r="B4193" s="1" t="str">
        <f t="shared" si="65"/>
        <v>Severstal Sparrows Point LLC</v>
      </c>
      <c r="C4193" s="1" t="b">
        <f>IF(D4193&lt;&gt;"",IF(COUNTIF($D$2:D4192, D4193), INDEX($A$2:$D$100000, MATCH(D4193, $D$2:D4192,0),1), FALSE), FALSE)</f>
        <v>0</v>
      </c>
      <c r="F4193" s="1" t="b">
        <f>IF(G4193&lt;&gt;"", IF(COUNTIF($G$2:G4192, G4193), INDEX($A$2:$G$100000, MATCH(G4193, $G$2:G4192,0),1), FALSE), FALSE)</f>
        <v>0</v>
      </c>
      <c r="G4193" s="1">
        <v>55877</v>
      </c>
      <c r="H4193" s="1" t="s">
        <v>4293</v>
      </c>
    </row>
    <row r="4194" spans="1:8" x14ac:dyDescent="0.2">
      <c r="A4194" s="1">
        <v>4204</v>
      </c>
      <c r="B4194" s="1" t="str">
        <f t="shared" si="65"/>
        <v>Worcester County Renewable Energy  LLC</v>
      </c>
      <c r="C4194" s="1" t="b">
        <f>IF(D4194&lt;&gt;"",IF(COUNTIF($D$2:D4193, D4194), INDEX($A$2:$D$100000, MATCH(D4194, $D$2:D4193,0),1), FALSE), FALSE)</f>
        <v>0</v>
      </c>
      <c r="F4194" s="1" t="b">
        <f>IF(G4194&lt;&gt;"", IF(COUNTIF($G$2:G4193, G4194), INDEX($A$2:$G$100000, MATCH(G4194, $G$2:G4193,0),1), FALSE), FALSE)</f>
        <v>0</v>
      </c>
      <c r="G4194" s="1">
        <v>55894</v>
      </c>
      <c r="H4194" s="1" t="s">
        <v>4294</v>
      </c>
    </row>
    <row r="4195" spans="1:8" x14ac:dyDescent="0.2">
      <c r="A4195" s="1">
        <v>4205</v>
      </c>
      <c r="B4195" s="1" t="str">
        <f t="shared" si="65"/>
        <v>Cascades Tissue Group</v>
      </c>
      <c r="C4195" s="1" t="b">
        <f>IF(D4195&lt;&gt;"",IF(COUNTIF($D$2:D4194, D4195), INDEX($A$2:$D$100000, MATCH(D4195, $D$2:D4194,0),1), FALSE), FALSE)</f>
        <v>0</v>
      </c>
      <c r="F4195" s="1" t="b">
        <f>IF(G4195&lt;&gt;"", IF(COUNTIF($G$2:G4194, G4195), INDEX($A$2:$G$100000, MATCH(G4195, $G$2:G4194,0),1), FALSE), FALSE)</f>
        <v>0</v>
      </c>
      <c r="G4195" s="1">
        <v>55915</v>
      </c>
      <c r="H4195" s="1" t="s">
        <v>4295</v>
      </c>
    </row>
    <row r="4196" spans="1:8" x14ac:dyDescent="0.2">
      <c r="A4196" s="1">
        <v>4206</v>
      </c>
      <c r="B4196" s="1" t="str">
        <f t="shared" si="65"/>
        <v>Renegy Susanville LLC</v>
      </c>
      <c r="C4196" s="1" t="b">
        <f>IF(D4196&lt;&gt;"",IF(COUNTIF($D$2:D4195, D4196), INDEX($A$2:$D$100000, MATCH(D4196, $D$2:D4195,0),1), FALSE), FALSE)</f>
        <v>0</v>
      </c>
      <c r="F4196" s="1" t="b">
        <f>IF(G4196&lt;&gt;"", IF(COUNTIF($G$2:G4195, G4196), INDEX($A$2:$G$100000, MATCH(G4196, $G$2:G4195,0),1), FALSE), FALSE)</f>
        <v>0</v>
      </c>
      <c r="G4196" s="1">
        <v>55921</v>
      </c>
      <c r="H4196" s="1" t="s">
        <v>4296</v>
      </c>
    </row>
    <row r="4197" spans="1:8" x14ac:dyDescent="0.2">
      <c r="A4197" s="1">
        <v>4207</v>
      </c>
      <c r="B4197" s="1" t="str">
        <f t="shared" si="65"/>
        <v>Planergy Ramsey Methane LLC</v>
      </c>
      <c r="C4197" s="1" t="b">
        <f>IF(D4197&lt;&gt;"",IF(COUNTIF($D$2:D4196, D4197), INDEX($A$2:$D$100000, MATCH(D4197, $D$2:D4196,0),1), FALSE), FALSE)</f>
        <v>0</v>
      </c>
      <c r="F4197" s="1" t="b">
        <f>IF(G4197&lt;&gt;"", IF(COUNTIF($G$2:G4196, G4197), INDEX($A$2:$G$100000, MATCH(G4197, $G$2:G4196,0),1), FALSE), FALSE)</f>
        <v>0</v>
      </c>
      <c r="G4197" s="1">
        <v>55923</v>
      </c>
      <c r="H4197" s="1" t="s">
        <v>4297</v>
      </c>
    </row>
    <row r="4198" spans="1:8" x14ac:dyDescent="0.2">
      <c r="A4198" s="1">
        <v>4208</v>
      </c>
      <c r="B4198" s="1" t="str">
        <f t="shared" si="65"/>
        <v>Entergy Gulf States Louisiana LLC</v>
      </c>
      <c r="C4198" s="1" t="b">
        <f>IF(D4198&lt;&gt;"",IF(COUNTIF($D$2:D4197, D4198), INDEX($A$2:$D$100000, MATCH(D4198, $D$2:D4197,0),1), FALSE), FALSE)</f>
        <v>0</v>
      </c>
      <c r="F4198" s="1" t="b">
        <f>IF(G4198&lt;&gt;"", IF(COUNTIF($G$2:G4197, G4198), INDEX($A$2:$G$100000, MATCH(G4198, $G$2:G4197,0),1), FALSE), FALSE)</f>
        <v>0</v>
      </c>
      <c r="G4198" s="1">
        <v>55936</v>
      </c>
      <c r="H4198" s="1" t="s">
        <v>4298</v>
      </c>
    </row>
    <row r="4199" spans="1:8" x14ac:dyDescent="0.2">
      <c r="A4199" s="1">
        <v>4209</v>
      </c>
      <c r="B4199" s="1" t="str">
        <f t="shared" si="65"/>
        <v>Winnebago Energy Center LLC</v>
      </c>
      <c r="C4199" s="1" t="b">
        <f>IF(D4199&lt;&gt;"",IF(COUNTIF($D$2:D4198, D4199), INDEX($A$2:$D$100000, MATCH(D4199, $D$2:D4198,0),1), FALSE), FALSE)</f>
        <v>0</v>
      </c>
      <c r="F4199" s="1" t="b">
        <f>IF(G4199&lt;&gt;"", IF(COUNTIF($G$2:G4198, G4199), INDEX($A$2:$G$100000, MATCH(G4199, $G$2:G4198,0),1), FALSE), FALSE)</f>
        <v>0</v>
      </c>
      <c r="G4199" s="1">
        <v>55969</v>
      </c>
      <c r="H4199" s="1" t="s">
        <v>4299</v>
      </c>
    </row>
    <row r="4200" spans="1:8" x14ac:dyDescent="0.2">
      <c r="A4200" s="1">
        <v>4210</v>
      </c>
      <c r="B4200" s="1" t="str">
        <f t="shared" si="65"/>
        <v>Catalyst Paper Corp</v>
      </c>
      <c r="C4200" s="1" t="b">
        <f>IF(D4200&lt;&gt;"",IF(COUNTIF($D$2:D4199, D4200), INDEX($A$2:$D$100000, MATCH(D4200, $D$2:D4199,0),1), FALSE), FALSE)</f>
        <v>0</v>
      </c>
      <c r="F4200" s="1" t="b">
        <f>IF(G4200&lt;&gt;"", IF(COUNTIF($G$2:G4199, G4200), INDEX($A$2:$G$100000, MATCH(G4200, $G$2:G4199,0),1), FALSE), FALSE)</f>
        <v>0</v>
      </c>
      <c r="G4200" s="1">
        <v>55973</v>
      </c>
      <c r="H4200" s="1" t="s">
        <v>4300</v>
      </c>
    </row>
    <row r="4201" spans="1:8" x14ac:dyDescent="0.2">
      <c r="A4201" s="1">
        <v>4211</v>
      </c>
      <c r="B4201" s="1" t="str">
        <f t="shared" si="65"/>
        <v>CPV Maryland LLC</v>
      </c>
      <c r="C4201" s="1" t="b">
        <f>IF(D4201&lt;&gt;"",IF(COUNTIF($D$2:D4200, D4201), INDEX($A$2:$D$100000, MATCH(D4201, $D$2:D4200,0),1), FALSE), FALSE)</f>
        <v>0</v>
      </c>
      <c r="F4201" s="1" t="b">
        <f>IF(G4201&lt;&gt;"", IF(COUNTIF($G$2:G4200, G4201), INDEX($A$2:$G$100000, MATCH(G4201, $G$2:G4200,0),1), FALSE), FALSE)</f>
        <v>0</v>
      </c>
      <c r="G4201" s="1">
        <v>56031</v>
      </c>
      <c r="H4201" s="1" t="s">
        <v>4301</v>
      </c>
    </row>
    <row r="4202" spans="1:8" x14ac:dyDescent="0.2">
      <c r="A4202" s="1">
        <v>4212</v>
      </c>
      <c r="B4202" s="1" t="str">
        <f t="shared" si="65"/>
        <v>Biofuels Power Corporation</v>
      </c>
      <c r="C4202" s="1" t="b">
        <f>IF(D4202&lt;&gt;"",IF(COUNTIF($D$2:D4201, D4202), INDEX($A$2:$D$100000, MATCH(D4202, $D$2:D4201,0),1), FALSE), FALSE)</f>
        <v>0</v>
      </c>
      <c r="F4202" s="1" t="b">
        <f>IF(G4202&lt;&gt;"", IF(COUNTIF($G$2:G4201, G4202), INDEX($A$2:$G$100000, MATCH(G4202, $G$2:G4201,0),1), FALSE), FALSE)</f>
        <v>0</v>
      </c>
      <c r="G4202" s="1">
        <v>56082</v>
      </c>
      <c r="H4202" s="1" t="s">
        <v>4302</v>
      </c>
    </row>
    <row r="4203" spans="1:8" x14ac:dyDescent="0.2">
      <c r="A4203" s="1">
        <v>4213</v>
      </c>
      <c r="B4203" s="1" t="str">
        <f t="shared" si="65"/>
        <v>Fifth Street Management Co LLC</v>
      </c>
      <c r="C4203" s="1" t="b">
        <f>IF(D4203&lt;&gt;"",IF(COUNTIF($D$2:D4202, D4203), INDEX($A$2:$D$100000, MATCH(D4203, $D$2:D4202,0),1), FALSE), FALSE)</f>
        <v>0</v>
      </c>
      <c r="F4203" s="1" t="b">
        <f>IF(G4203&lt;&gt;"", IF(COUNTIF($G$2:G4202, G4203), INDEX($A$2:$G$100000, MATCH(G4203, $G$2:G4202,0),1), FALSE), FALSE)</f>
        <v>0</v>
      </c>
      <c r="G4203" s="1">
        <v>56107</v>
      </c>
      <c r="H4203" s="1" t="s">
        <v>4303</v>
      </c>
    </row>
    <row r="4204" spans="1:8" x14ac:dyDescent="0.2">
      <c r="A4204" s="1">
        <v>4214</v>
      </c>
      <c r="B4204" s="1" t="str">
        <f t="shared" si="65"/>
        <v>MMA Belmar Power LLC</v>
      </c>
      <c r="C4204" s="1" t="b">
        <f>IF(D4204&lt;&gt;"",IF(COUNTIF($D$2:D4203, D4204), INDEX($A$2:$D$100000, MATCH(D4204, $D$2:D4203,0),1), FALSE), FALSE)</f>
        <v>0</v>
      </c>
      <c r="F4204" s="1" t="b">
        <f>IF(G4204&lt;&gt;"", IF(COUNTIF($G$2:G4203, G4204), INDEX($A$2:$G$100000, MATCH(G4204, $G$2:G4203,0),1), FALSE), FALSE)</f>
        <v>0</v>
      </c>
      <c r="G4204" s="1">
        <v>56114</v>
      </c>
      <c r="H4204" s="1" t="s">
        <v>4304</v>
      </c>
    </row>
    <row r="4205" spans="1:8" x14ac:dyDescent="0.2">
      <c r="A4205" s="1">
        <v>4215</v>
      </c>
      <c r="B4205" s="1" t="str">
        <f t="shared" si="65"/>
        <v>Fortistar Methane Group</v>
      </c>
      <c r="C4205" s="1" t="b">
        <f>IF(D4205&lt;&gt;"",IF(COUNTIF($D$2:D4204, D4205), INDEX($A$2:$D$100000, MATCH(D4205, $D$2:D4204,0),1), FALSE), FALSE)</f>
        <v>0</v>
      </c>
      <c r="F4205" s="1" t="b">
        <f>IF(G4205&lt;&gt;"", IF(COUNTIF($G$2:G4204, G4205), INDEX($A$2:$G$100000, MATCH(G4205, $G$2:G4204,0),1), FALSE), FALSE)</f>
        <v>0</v>
      </c>
      <c r="G4205" s="1">
        <v>56115</v>
      </c>
      <c r="H4205" s="1" t="s">
        <v>4305</v>
      </c>
    </row>
    <row r="4206" spans="1:8" x14ac:dyDescent="0.2">
      <c r="A4206" s="1">
        <v>4216</v>
      </c>
      <c r="B4206" s="1" t="str">
        <f t="shared" si="65"/>
        <v>Atlas Pipeline Mid Continent WestOK LLC</v>
      </c>
      <c r="C4206" s="1" t="b">
        <f>IF(D4206&lt;&gt;"",IF(COUNTIF($D$2:D4205, D4206), INDEX($A$2:$D$100000, MATCH(D4206, $D$2:D4205,0),1), FALSE), FALSE)</f>
        <v>0</v>
      </c>
      <c r="F4206" s="1" t="b">
        <f>IF(G4206&lt;&gt;"", IF(COUNTIF($G$2:G4205, G4206), INDEX($A$2:$G$100000, MATCH(G4206, $G$2:G4205,0),1), FALSE), FALSE)</f>
        <v>0</v>
      </c>
      <c r="G4206" s="1">
        <v>56138</v>
      </c>
      <c r="H4206" s="1" t="s">
        <v>4306</v>
      </c>
    </row>
    <row r="4207" spans="1:8" x14ac:dyDescent="0.2">
      <c r="A4207" s="1">
        <v>4217</v>
      </c>
      <c r="B4207" s="1" t="str">
        <f t="shared" si="65"/>
        <v>Dynegy South Bay LLC</v>
      </c>
      <c r="C4207" s="1" t="b">
        <f>IF(D4207&lt;&gt;"",IF(COUNTIF($D$2:D4206, D4207), INDEX($A$2:$D$100000, MATCH(D4207, $D$2:D4206,0),1), FALSE), FALSE)</f>
        <v>0</v>
      </c>
      <c r="F4207" s="1" t="b">
        <f>IF(G4207&lt;&gt;"", IF(COUNTIF($G$2:G4206, G4207), INDEX($A$2:$G$100000, MATCH(G4207, $G$2:G4206,0),1), FALSE), FALSE)</f>
        <v>0</v>
      </c>
      <c r="G4207" s="1">
        <v>56151</v>
      </c>
      <c r="H4207" s="1" t="s">
        <v>4307</v>
      </c>
    </row>
    <row r="4208" spans="1:8" x14ac:dyDescent="0.2">
      <c r="A4208" s="1">
        <v>4218</v>
      </c>
      <c r="B4208" s="1" t="str">
        <f t="shared" si="65"/>
        <v>California New Power 2006-1 LLC</v>
      </c>
      <c r="C4208" s="1" t="b">
        <f>IF(D4208&lt;&gt;"",IF(COUNTIF($D$2:D4207, D4208), INDEX($A$2:$D$100000, MATCH(D4208, $D$2:D4207,0),1), FALSE), FALSE)</f>
        <v>0</v>
      </c>
      <c r="F4208" s="1" t="b">
        <f>IF(G4208&lt;&gt;"", IF(COUNTIF($G$2:G4207, G4208), INDEX($A$2:$G$100000, MATCH(G4208, $G$2:G4207,0),1), FALSE), FALSE)</f>
        <v>0</v>
      </c>
      <c r="G4208" s="1">
        <v>56184</v>
      </c>
      <c r="H4208" s="1" t="s">
        <v>4308</v>
      </c>
    </row>
    <row r="4209" spans="1:8" x14ac:dyDescent="0.2">
      <c r="A4209" s="1">
        <v>4219</v>
      </c>
      <c r="B4209" s="1" t="str">
        <f t="shared" si="65"/>
        <v>Verso Paper - Quinnesec</v>
      </c>
      <c r="C4209" s="1" t="b">
        <f>IF(D4209&lt;&gt;"",IF(COUNTIF($D$2:D4208, D4209), INDEX($A$2:$D$100000, MATCH(D4209, $D$2:D4208,0),1), FALSE), FALSE)</f>
        <v>0</v>
      </c>
      <c r="F4209" s="1" t="b">
        <f>IF(G4209&lt;&gt;"", IF(COUNTIF($G$2:G4208, G4209), INDEX($A$2:$G$100000, MATCH(G4209, $G$2:G4208,0),1), FALSE), FALSE)</f>
        <v>0</v>
      </c>
      <c r="G4209" s="1">
        <v>56187</v>
      </c>
      <c r="H4209" s="1" t="s">
        <v>4309</v>
      </c>
    </row>
    <row r="4210" spans="1:8" x14ac:dyDescent="0.2">
      <c r="A4210" s="1">
        <v>4220</v>
      </c>
      <c r="B4210" s="1" t="str">
        <f t="shared" si="65"/>
        <v>Savannah River Nuclear Solutions LLC</v>
      </c>
      <c r="C4210" s="1" t="b">
        <f>IF(D4210&lt;&gt;"",IF(COUNTIF($D$2:D4209, D4210), INDEX($A$2:$D$100000, MATCH(D4210, $D$2:D4209,0),1), FALSE), FALSE)</f>
        <v>0</v>
      </c>
      <c r="F4210" s="1" t="b">
        <f>IF(G4210&lt;&gt;"", IF(COUNTIF($G$2:G4209, G4210), INDEX($A$2:$G$100000, MATCH(G4210, $G$2:G4209,0),1), FALSE), FALSE)</f>
        <v>0</v>
      </c>
      <c r="G4210" s="1">
        <v>56190</v>
      </c>
      <c r="H4210" s="1" t="s">
        <v>4310</v>
      </c>
    </row>
    <row r="4211" spans="1:8" x14ac:dyDescent="0.2">
      <c r="A4211" s="1">
        <v>4221</v>
      </c>
      <c r="B4211" s="1" t="str">
        <f t="shared" si="65"/>
        <v>Ausra CA I LLC</v>
      </c>
      <c r="C4211" s="1" t="b">
        <f>IF(D4211&lt;&gt;"",IF(COUNTIF($D$2:D4210, D4211), INDEX($A$2:$D$100000, MATCH(D4211, $D$2:D4210,0),1), FALSE), FALSE)</f>
        <v>0</v>
      </c>
      <c r="F4211" s="1" t="b">
        <f>IF(G4211&lt;&gt;"", IF(COUNTIF($G$2:G4210, G4211), INDEX($A$2:$G$100000, MATCH(G4211, $G$2:G4210,0),1), FALSE), FALSE)</f>
        <v>0</v>
      </c>
      <c r="G4211" s="1">
        <v>56207</v>
      </c>
      <c r="H4211" s="1" t="s">
        <v>4311</v>
      </c>
    </row>
    <row r="4212" spans="1:8" x14ac:dyDescent="0.2">
      <c r="A4212" s="1">
        <v>4222</v>
      </c>
      <c r="B4212" s="1" t="str">
        <f t="shared" si="65"/>
        <v>Smart Papers Holdings LLC</v>
      </c>
      <c r="C4212" s="1" t="b">
        <f>IF(D4212&lt;&gt;"",IF(COUNTIF($D$2:D4211, D4212), INDEX($A$2:$D$100000, MATCH(D4212, $D$2:D4211,0),1), FALSE), FALSE)</f>
        <v>0</v>
      </c>
      <c r="F4212" s="1" t="b">
        <f>IF(G4212&lt;&gt;"", IF(COUNTIF($G$2:G4211, G4212), INDEX($A$2:$G$100000, MATCH(G4212, $G$2:G4211,0),1), FALSE), FALSE)</f>
        <v>0</v>
      </c>
      <c r="G4212" s="1">
        <v>56208</v>
      </c>
      <c r="H4212" s="1" t="s">
        <v>4312</v>
      </c>
    </row>
    <row r="4213" spans="1:8" x14ac:dyDescent="0.2">
      <c r="A4213" s="1">
        <v>4223</v>
      </c>
      <c r="B4213" s="1" t="str">
        <f t="shared" si="65"/>
        <v>Air Products LLC</v>
      </c>
      <c r="C4213" s="1" t="b">
        <f>IF(D4213&lt;&gt;"",IF(COUNTIF($D$2:D4212, D4213), INDEX($A$2:$D$100000, MATCH(D4213, $D$2:D4212,0),1), FALSE), FALSE)</f>
        <v>0</v>
      </c>
      <c r="F4213" s="1" t="b">
        <f>IF(G4213&lt;&gt;"", IF(COUNTIF($G$2:G4212, G4213), INDEX($A$2:$G$100000, MATCH(G4213, $G$2:G4212,0),1), FALSE), FALSE)</f>
        <v>0</v>
      </c>
      <c r="G4213" s="1">
        <v>56304</v>
      </c>
      <c r="H4213" s="1" t="s">
        <v>4313</v>
      </c>
    </row>
    <row r="4214" spans="1:8" x14ac:dyDescent="0.2">
      <c r="A4214" s="1">
        <v>4224</v>
      </c>
      <c r="B4214" s="1" t="str">
        <f t="shared" si="65"/>
        <v>Ashland Inc</v>
      </c>
      <c r="C4214" s="1" t="b">
        <f>IF(D4214&lt;&gt;"",IF(COUNTIF($D$2:D4213, D4214), INDEX($A$2:$D$100000, MATCH(D4214, $D$2:D4213,0),1), FALSE), FALSE)</f>
        <v>0</v>
      </c>
      <c r="F4214" s="1" t="b">
        <f>IF(G4214&lt;&gt;"", IF(COUNTIF($G$2:G4213, G4214), INDEX($A$2:$G$100000, MATCH(G4214, $G$2:G4213,0),1), FALSE), FALSE)</f>
        <v>0</v>
      </c>
      <c r="G4214" s="1">
        <v>56327</v>
      </c>
      <c r="H4214" s="1" t="s">
        <v>4314</v>
      </c>
    </row>
    <row r="4215" spans="1:8" x14ac:dyDescent="0.2">
      <c r="A4215" s="1">
        <v>4225</v>
      </c>
      <c r="B4215" s="1" t="str">
        <f t="shared" si="65"/>
        <v>WEHRAN Energy Corporation</v>
      </c>
      <c r="C4215" s="1" t="b">
        <f>IF(D4215&lt;&gt;"",IF(COUNTIF($D$2:D4214, D4215), INDEX($A$2:$D$100000, MATCH(D4215, $D$2:D4214,0),1), FALSE), FALSE)</f>
        <v>0</v>
      </c>
      <c r="F4215" s="1" t="b">
        <f>IF(G4215&lt;&gt;"", IF(COUNTIF($G$2:G4214, G4215), INDEX($A$2:$G$100000, MATCH(G4215, $G$2:G4214,0),1), FALSE), FALSE)</f>
        <v>0</v>
      </c>
      <c r="G4215" s="1">
        <v>56334</v>
      </c>
      <c r="H4215" s="1" t="s">
        <v>4315</v>
      </c>
    </row>
    <row r="4216" spans="1:8" x14ac:dyDescent="0.2">
      <c r="A4216" s="1">
        <v>4226</v>
      </c>
      <c r="B4216" s="1" t="str">
        <f t="shared" si="65"/>
        <v>Geneva Wood Fuels Inc</v>
      </c>
      <c r="C4216" s="1" t="b">
        <f>IF(D4216&lt;&gt;"",IF(COUNTIF($D$2:D4215, D4216), INDEX($A$2:$D$100000, MATCH(D4216, $D$2:D4215,0),1), FALSE), FALSE)</f>
        <v>0</v>
      </c>
      <c r="F4216" s="1" t="b">
        <f>IF(G4216&lt;&gt;"", IF(COUNTIF($G$2:G4215, G4216), INDEX($A$2:$G$100000, MATCH(G4216, $G$2:G4215,0),1), FALSE), FALSE)</f>
        <v>0</v>
      </c>
      <c r="G4216" s="1">
        <v>56383</v>
      </c>
      <c r="H4216" s="1" t="s">
        <v>4316</v>
      </c>
    </row>
    <row r="4217" spans="1:8" x14ac:dyDescent="0.2">
      <c r="A4217" s="1">
        <v>4227</v>
      </c>
      <c r="B4217" s="1" t="str">
        <f t="shared" si="65"/>
        <v>International Paper</v>
      </c>
      <c r="C4217" s="1" t="b">
        <f>IF(D4217&lt;&gt;"",IF(COUNTIF($D$2:D4216, D4217), INDEX($A$2:$D$100000, MATCH(D4217, $D$2:D4216,0),1), FALSE), FALSE)</f>
        <v>0</v>
      </c>
      <c r="F4217" s="1" t="b">
        <f>IF(G4217&lt;&gt;"", IF(COUNTIF($G$2:G4216, G4217), INDEX($A$2:$G$100000, MATCH(G4217, $G$2:G4216,0),1), FALSE), FALSE)</f>
        <v>0</v>
      </c>
      <c r="G4217" s="1">
        <v>56387</v>
      </c>
      <c r="H4217" s="1" t="s">
        <v>2223</v>
      </c>
    </row>
    <row r="4218" spans="1:8" x14ac:dyDescent="0.2">
      <c r="A4218" s="1">
        <v>4228</v>
      </c>
      <c r="B4218" s="1" t="str">
        <f t="shared" si="65"/>
        <v>Sconza Candy Company</v>
      </c>
      <c r="C4218" s="1" t="b">
        <f>IF(D4218&lt;&gt;"",IF(COUNTIF($D$2:D4217, D4218), INDEX($A$2:$D$100000, MATCH(D4218, $D$2:D4217,0),1), FALSE), FALSE)</f>
        <v>0</v>
      </c>
      <c r="F4218" s="1" t="b">
        <f>IF(G4218&lt;&gt;"", IF(COUNTIF($G$2:G4217, G4218), INDEX($A$2:$G$100000, MATCH(G4218, $G$2:G4217,0),1), FALSE), FALSE)</f>
        <v>0</v>
      </c>
      <c r="G4218" s="1">
        <v>56388</v>
      </c>
      <c r="H4218" s="1" t="s">
        <v>4317</v>
      </c>
    </row>
    <row r="4219" spans="1:8" x14ac:dyDescent="0.2">
      <c r="A4219" s="1">
        <v>4229</v>
      </c>
      <c r="B4219" s="1" t="str">
        <f t="shared" si="65"/>
        <v>Freshwater Pulp Company</v>
      </c>
      <c r="C4219" s="1" t="b">
        <f>IF(D4219&lt;&gt;"",IF(COUNTIF($D$2:D4218, D4219), INDEX($A$2:$D$100000, MATCH(D4219, $D$2:D4218,0),1), FALSE), FALSE)</f>
        <v>0</v>
      </c>
      <c r="F4219" s="1" t="b">
        <f>IF(G4219&lt;&gt;"", IF(COUNTIF($G$2:G4218, G4219), INDEX($A$2:$G$100000, MATCH(G4219, $G$2:G4218,0),1), FALSE), FALSE)</f>
        <v>0</v>
      </c>
      <c r="G4219" s="1">
        <v>56391</v>
      </c>
      <c r="H4219" s="1" t="s">
        <v>4318</v>
      </c>
    </row>
    <row r="4220" spans="1:8" x14ac:dyDescent="0.2">
      <c r="A4220" s="1">
        <v>4230</v>
      </c>
      <c r="B4220" s="1" t="str">
        <f t="shared" si="65"/>
        <v>DTE Pontiac North LLC</v>
      </c>
      <c r="C4220" s="1" t="b">
        <f>IF(D4220&lt;&gt;"",IF(COUNTIF($D$2:D4219, D4220), INDEX($A$2:$D$100000, MATCH(D4220, $D$2:D4219,0),1), FALSE), FALSE)</f>
        <v>0</v>
      </c>
      <c r="F4220" s="1" t="b">
        <f>IF(G4220&lt;&gt;"", IF(COUNTIF($G$2:G4219, G4220), INDEX($A$2:$G$100000, MATCH(G4220, $G$2:G4219,0),1), FALSE), FALSE)</f>
        <v>0</v>
      </c>
      <c r="G4220" s="1">
        <v>56398</v>
      </c>
      <c r="H4220" s="1" t="s">
        <v>4319</v>
      </c>
    </row>
    <row r="4221" spans="1:8" x14ac:dyDescent="0.2">
      <c r="A4221" s="1">
        <v>4231</v>
      </c>
      <c r="B4221" s="1" t="str">
        <f t="shared" si="65"/>
        <v>Grays Harbor Paper LP</v>
      </c>
      <c r="C4221" s="1" t="b">
        <f>IF(D4221&lt;&gt;"",IF(COUNTIF($D$2:D4220, D4221), INDEX($A$2:$D$100000, MATCH(D4221, $D$2:D4220,0),1), FALSE), FALSE)</f>
        <v>0</v>
      </c>
      <c r="F4221" s="1" t="b">
        <f>IF(G4221&lt;&gt;"", IF(COUNTIF($G$2:G4220, G4221), INDEX($A$2:$G$100000, MATCH(G4221, $G$2:G4220,0),1), FALSE), FALSE)</f>
        <v>0</v>
      </c>
      <c r="G4221" s="1">
        <v>56411</v>
      </c>
      <c r="H4221" s="1" t="s">
        <v>4320</v>
      </c>
    </row>
    <row r="4222" spans="1:8" x14ac:dyDescent="0.2">
      <c r="A4222" s="1">
        <v>4232</v>
      </c>
      <c r="B4222" s="1" t="str">
        <f t="shared" si="65"/>
        <v>Catskill Mts Energy Corporation</v>
      </c>
      <c r="C4222" s="1" t="b">
        <f>IF(D4222&lt;&gt;"",IF(COUNTIF($D$2:D4221, D4222), INDEX($A$2:$D$100000, MATCH(D4222, $D$2:D4221,0),1), FALSE), FALSE)</f>
        <v>0</v>
      </c>
      <c r="F4222" s="1" t="b">
        <f>IF(G4222&lt;&gt;"", IF(COUNTIF($G$2:G4221, G4222), INDEX($A$2:$G$100000, MATCH(G4222, $G$2:G4221,0),1), FALSE), FALSE)</f>
        <v>0</v>
      </c>
      <c r="G4222" s="1">
        <v>56438</v>
      </c>
      <c r="H4222" s="1" t="s">
        <v>4321</v>
      </c>
    </row>
    <row r="4223" spans="1:8" x14ac:dyDescent="0.2">
      <c r="A4223" s="1">
        <v>4233</v>
      </c>
      <c r="B4223" s="1" t="str">
        <f t="shared" si="65"/>
        <v>Elk City Oklahoma Pipeline LP</v>
      </c>
      <c r="C4223" s="1" t="b">
        <f>IF(D4223&lt;&gt;"",IF(COUNTIF($D$2:D4222, D4223), INDEX($A$2:$D$100000, MATCH(D4223, $D$2:D4222,0),1), FALSE), FALSE)</f>
        <v>0</v>
      </c>
      <c r="F4223" s="1" t="b">
        <f>IF(G4223&lt;&gt;"", IF(COUNTIF($G$2:G4222, G4223), INDEX($A$2:$G$100000, MATCH(G4223, $G$2:G4222,0),1), FALSE), FALSE)</f>
        <v>0</v>
      </c>
      <c r="G4223" s="1">
        <v>56469</v>
      </c>
      <c r="H4223" s="1" t="s">
        <v>4322</v>
      </c>
    </row>
    <row r="4224" spans="1:8" x14ac:dyDescent="0.2">
      <c r="A4224" s="1">
        <v>4234</v>
      </c>
      <c r="B4224" s="1" t="str">
        <f t="shared" si="65"/>
        <v>LS Power Development LLC</v>
      </c>
      <c r="C4224" s="1" t="b">
        <f>IF(D4224&lt;&gt;"",IF(COUNTIF($D$2:D4223, D4224), INDEX($A$2:$D$100000, MATCH(D4224, $D$2:D4223,0),1), FALSE), FALSE)</f>
        <v>0</v>
      </c>
      <c r="F4224" s="1" t="b">
        <f>IF(G4224&lt;&gt;"", IF(COUNTIF($G$2:G4223, G4224), INDEX($A$2:$G$100000, MATCH(G4224, $G$2:G4223,0),1), FALSE), FALSE)</f>
        <v>0</v>
      </c>
      <c r="G4224" s="1">
        <v>56490</v>
      </c>
      <c r="H4224" s="1" t="s">
        <v>4323</v>
      </c>
    </row>
    <row r="4225" spans="1:8" x14ac:dyDescent="0.2">
      <c r="A4225" s="1">
        <v>4235</v>
      </c>
      <c r="B4225" s="1" t="str">
        <f t="shared" si="65"/>
        <v>Maricopa Solar LLC</v>
      </c>
      <c r="C4225" s="1" t="b">
        <f>IF(D4225&lt;&gt;"",IF(COUNTIF($D$2:D4224, D4225), INDEX($A$2:$D$100000, MATCH(D4225, $D$2:D4224,0),1), FALSE), FALSE)</f>
        <v>0</v>
      </c>
      <c r="F4225" s="1" t="b">
        <f>IF(G4225&lt;&gt;"", IF(COUNTIF($G$2:G4224, G4225), INDEX($A$2:$G$100000, MATCH(G4225, $G$2:G4224,0),1), FALSE), FALSE)</f>
        <v>0</v>
      </c>
      <c r="G4225" s="1">
        <v>56492</v>
      </c>
      <c r="H4225" s="1" t="s">
        <v>4324</v>
      </c>
    </row>
    <row r="4226" spans="1:8" x14ac:dyDescent="0.2">
      <c r="A4226" s="1">
        <v>4236</v>
      </c>
      <c r="B4226" s="1" t="str">
        <f t="shared" ref="B4226:B4289" si="66">IF(H4226="",E4226,H4226)</f>
        <v>Big Valley Power LLC</v>
      </c>
      <c r="C4226" s="1" t="b">
        <f>IF(D4226&lt;&gt;"",IF(COUNTIF($D$2:D4225, D4226), INDEX($A$2:$D$100000, MATCH(D4226, $D$2:D4225,0),1), FALSE), FALSE)</f>
        <v>0</v>
      </c>
      <c r="F4226" s="1" t="b">
        <f>IF(G4226&lt;&gt;"", IF(COUNTIF($G$2:G4225, G4226), INDEX($A$2:$G$100000, MATCH(G4226, $G$2:G4225,0),1), FALSE), FALSE)</f>
        <v>0</v>
      </c>
      <c r="G4226" s="1">
        <v>56497</v>
      </c>
      <c r="H4226" s="1" t="s">
        <v>4325</v>
      </c>
    </row>
    <row r="4227" spans="1:8" x14ac:dyDescent="0.2">
      <c r="A4227" s="1">
        <v>4237</v>
      </c>
      <c r="B4227" s="1" t="str">
        <f t="shared" si="66"/>
        <v>Imperial Valley Resource Recovery Co LLC</v>
      </c>
      <c r="C4227" s="1" t="b">
        <f>IF(D4227&lt;&gt;"",IF(COUNTIF($D$2:D4226, D4227), INDEX($A$2:$D$100000, MATCH(D4227, $D$2:D4226,0),1), FALSE), FALSE)</f>
        <v>0</v>
      </c>
      <c r="F4227" s="1" t="b">
        <f>IF(G4227&lt;&gt;"", IF(COUNTIF($G$2:G4226, G4227), INDEX($A$2:$G$100000, MATCH(G4227, $G$2:G4226,0),1), FALSE), FALSE)</f>
        <v>0</v>
      </c>
      <c r="G4227" s="1">
        <v>56510</v>
      </c>
      <c r="H4227" s="1" t="s">
        <v>4326</v>
      </c>
    </row>
    <row r="4228" spans="1:8" x14ac:dyDescent="0.2">
      <c r="A4228" s="1">
        <v>4238</v>
      </c>
      <c r="B4228" s="1" t="str">
        <f t="shared" si="66"/>
        <v>The Dow Chemical Company</v>
      </c>
      <c r="C4228" s="1" t="b">
        <f>IF(D4228&lt;&gt;"",IF(COUNTIF($D$2:D4227, D4228), INDEX($A$2:$D$100000, MATCH(D4228, $D$2:D4227,0),1), FALSE), FALSE)</f>
        <v>0</v>
      </c>
      <c r="F4228" s="1" t="b">
        <f>IF(G4228&lt;&gt;"", IF(COUNTIF($G$2:G4227, G4228), INDEX($A$2:$G$100000, MATCH(G4228, $G$2:G4227,0),1), FALSE), FALSE)</f>
        <v>0</v>
      </c>
      <c r="G4228" s="1">
        <v>56552</v>
      </c>
      <c r="H4228" s="1" t="s">
        <v>4327</v>
      </c>
    </row>
    <row r="4229" spans="1:8" x14ac:dyDescent="0.2">
      <c r="A4229" s="1">
        <v>4239</v>
      </c>
      <c r="B4229" s="1" t="str">
        <f t="shared" si="66"/>
        <v>Sunray Operating Services LLC</v>
      </c>
      <c r="C4229" s="1" t="b">
        <f>IF(D4229&lt;&gt;"",IF(COUNTIF($D$2:D4228, D4229), INDEX($A$2:$D$100000, MATCH(D4229, $D$2:D4228,0),1), FALSE), FALSE)</f>
        <v>0</v>
      </c>
      <c r="F4229" s="1" t="b">
        <f>IF(G4229&lt;&gt;"", IF(COUNTIF($G$2:G4228, G4229), INDEX($A$2:$G$100000, MATCH(G4229, $G$2:G4228,0),1), FALSE), FALSE)</f>
        <v>0</v>
      </c>
      <c r="G4229" s="1">
        <v>56575</v>
      </c>
      <c r="H4229" s="1" t="s">
        <v>4328</v>
      </c>
    </row>
    <row r="4230" spans="1:8" x14ac:dyDescent="0.2">
      <c r="A4230" s="1">
        <v>4240</v>
      </c>
      <c r="B4230" s="1" t="str">
        <f t="shared" si="66"/>
        <v>Wind Energy America Inc</v>
      </c>
      <c r="C4230" s="1" t="b">
        <f>IF(D4230&lt;&gt;"",IF(COUNTIF($D$2:D4229, D4230), INDEX($A$2:$D$100000, MATCH(D4230, $D$2:D4229,0),1), FALSE), FALSE)</f>
        <v>0</v>
      </c>
      <c r="F4230" s="1" t="b">
        <f>IF(G4230&lt;&gt;"", IF(COUNTIF($G$2:G4229, G4230), INDEX($A$2:$G$100000, MATCH(G4230, $G$2:G4229,0),1), FALSE), FALSE)</f>
        <v>0</v>
      </c>
      <c r="G4230" s="1">
        <v>56599</v>
      </c>
      <c r="H4230" s="1" t="s">
        <v>4329</v>
      </c>
    </row>
    <row r="4231" spans="1:8" x14ac:dyDescent="0.2">
      <c r="A4231" s="1">
        <v>4241</v>
      </c>
      <c r="B4231" s="1" t="str">
        <f t="shared" si="66"/>
        <v>TMC LLC</v>
      </c>
      <c r="C4231" s="1" t="b">
        <f>IF(D4231&lt;&gt;"",IF(COUNTIF($D$2:D4230, D4231), INDEX($A$2:$D$100000, MATCH(D4231, $D$2:D4230,0),1), FALSE), FALSE)</f>
        <v>0</v>
      </c>
      <c r="F4231" s="1" t="b">
        <f>IF(G4231&lt;&gt;"", IF(COUNTIF($G$2:G4230, G4231), INDEX($A$2:$G$100000, MATCH(G4231, $G$2:G4230,0),1), FALSE), FALSE)</f>
        <v>0</v>
      </c>
      <c r="G4231" s="1">
        <v>56624</v>
      </c>
      <c r="H4231" s="1" t="s">
        <v>4330</v>
      </c>
    </row>
    <row r="4232" spans="1:8" x14ac:dyDescent="0.2">
      <c r="A4232" s="1">
        <v>4242</v>
      </c>
      <c r="B4232" s="1" t="str">
        <f t="shared" si="66"/>
        <v>Sierra SunTower LLC</v>
      </c>
      <c r="C4232" s="1" t="b">
        <f>IF(D4232&lt;&gt;"",IF(COUNTIF($D$2:D4231, D4232), INDEX($A$2:$D$100000, MATCH(D4232, $D$2:D4231,0),1), FALSE), FALSE)</f>
        <v>0</v>
      </c>
      <c r="F4232" s="1" t="b">
        <f>IF(G4232&lt;&gt;"", IF(COUNTIF($G$2:G4231, G4232), INDEX($A$2:$G$100000, MATCH(G4232, $G$2:G4231,0),1), FALSE), FALSE)</f>
        <v>0</v>
      </c>
      <c r="G4232" s="1">
        <v>56679</v>
      </c>
      <c r="H4232" s="1" t="s">
        <v>4331</v>
      </c>
    </row>
    <row r="4233" spans="1:8" x14ac:dyDescent="0.2">
      <c r="A4233" s="1">
        <v>4243</v>
      </c>
      <c r="B4233" s="1" t="str">
        <f t="shared" si="66"/>
        <v>Sun Farmer I</v>
      </c>
      <c r="C4233" s="1" t="b">
        <f>IF(D4233&lt;&gt;"",IF(COUNTIF($D$2:D4232, D4233), INDEX($A$2:$D$100000, MATCH(D4233, $D$2:D4232,0),1), FALSE), FALSE)</f>
        <v>0</v>
      </c>
      <c r="F4233" s="1" t="b">
        <f>IF(G4233&lt;&gt;"", IF(COUNTIF($G$2:G4232, G4233), INDEX($A$2:$G$100000, MATCH(G4233, $G$2:G4232,0),1), FALSE), FALSE)</f>
        <v>0</v>
      </c>
      <c r="G4233" s="1">
        <v>56768</v>
      </c>
      <c r="H4233" s="1" t="s">
        <v>4332</v>
      </c>
    </row>
    <row r="4234" spans="1:8" x14ac:dyDescent="0.2">
      <c r="A4234" s="1">
        <v>4244</v>
      </c>
      <c r="B4234" s="1" t="str">
        <f t="shared" si="66"/>
        <v>Central Ohio BioEnergy</v>
      </c>
      <c r="C4234" s="1" t="b">
        <f>IF(D4234&lt;&gt;"",IF(COUNTIF($D$2:D4233, D4234), INDEX($A$2:$D$100000, MATCH(D4234, $D$2:D4233,0),1), FALSE), FALSE)</f>
        <v>0</v>
      </c>
      <c r="F4234" s="1" t="b">
        <f>IF(G4234&lt;&gt;"", IF(COUNTIF($G$2:G4233, G4234), INDEX($A$2:$G$100000, MATCH(G4234, $G$2:G4233,0),1), FALSE), FALSE)</f>
        <v>0</v>
      </c>
      <c r="G4234" s="1">
        <v>56833</v>
      </c>
      <c r="H4234" s="1" t="s">
        <v>4333</v>
      </c>
    </row>
    <row r="4235" spans="1:8" x14ac:dyDescent="0.2">
      <c r="A4235" s="1">
        <v>4245</v>
      </c>
      <c r="B4235" s="1" t="str">
        <f t="shared" si="66"/>
        <v>Tellus Operating Group LLC</v>
      </c>
      <c r="C4235" s="1" t="b">
        <f>IF(D4235&lt;&gt;"",IF(COUNTIF($D$2:D4234, D4235), INDEX($A$2:$D$100000, MATCH(D4235, $D$2:D4234,0),1), FALSE), FALSE)</f>
        <v>0</v>
      </c>
      <c r="F4235" s="1" t="b">
        <f>IF(G4235&lt;&gt;"", IF(COUNTIF($G$2:G4234, G4235), INDEX($A$2:$G$100000, MATCH(G4235, $G$2:G4234,0),1), FALSE), FALSE)</f>
        <v>0</v>
      </c>
      <c r="G4235" s="1">
        <v>56836</v>
      </c>
      <c r="H4235" s="1" t="s">
        <v>4334</v>
      </c>
    </row>
    <row r="4236" spans="1:8" x14ac:dyDescent="0.2">
      <c r="A4236" s="1">
        <v>4246</v>
      </c>
      <c r="B4236" s="1" t="str">
        <f t="shared" si="66"/>
        <v>Pio Pico Energy Center LLC</v>
      </c>
      <c r="C4236" s="1" t="b">
        <f>IF(D4236&lt;&gt;"",IF(COUNTIF($D$2:D4235, D4236), INDEX($A$2:$D$100000, MATCH(D4236, $D$2:D4235,0),1), FALSE), FALSE)</f>
        <v>0</v>
      </c>
      <c r="F4236" s="1" t="b">
        <f>IF(G4236&lt;&gt;"", IF(COUNTIF($G$2:G4235, G4236), INDEX($A$2:$G$100000, MATCH(G4236, $G$2:G4235,0),1), FALSE), FALSE)</f>
        <v>0</v>
      </c>
      <c r="G4236" s="1">
        <v>56895</v>
      </c>
      <c r="H4236" s="1" t="s">
        <v>4335</v>
      </c>
    </row>
    <row r="4237" spans="1:8" x14ac:dyDescent="0.2">
      <c r="A4237" s="1">
        <v>4247</v>
      </c>
      <c r="B4237" s="1" t="str">
        <f t="shared" si="66"/>
        <v>Charleston Clean Energy LLC</v>
      </c>
      <c r="C4237" s="1" t="b">
        <f>IF(D4237&lt;&gt;"",IF(COUNTIF($D$2:D4236, D4237), INDEX($A$2:$D$100000, MATCH(D4237, $D$2:D4236,0),1), FALSE), FALSE)</f>
        <v>0</v>
      </c>
      <c r="F4237" s="1" t="b">
        <f>IF(G4237&lt;&gt;"", IF(COUNTIF($G$2:G4236, G4237), INDEX($A$2:$G$100000, MATCH(G4237, $G$2:G4236,0),1), FALSE), FALSE)</f>
        <v>0</v>
      </c>
      <c r="G4237" s="1">
        <v>56921</v>
      </c>
      <c r="H4237" s="1" t="s">
        <v>4336</v>
      </c>
    </row>
    <row r="4238" spans="1:8" x14ac:dyDescent="0.2">
      <c r="A4238" s="1">
        <v>4248</v>
      </c>
      <c r="B4238" s="1" t="str">
        <f t="shared" si="66"/>
        <v>Alliance Star Energy LLC</v>
      </c>
      <c r="C4238" s="1" t="b">
        <f>IF(D4238&lt;&gt;"",IF(COUNTIF($D$2:D4237, D4238), INDEX($A$2:$D$100000, MATCH(D4238, $D$2:D4237,0),1), FALSE), FALSE)</f>
        <v>0</v>
      </c>
      <c r="F4238" s="1" t="b">
        <f>IF(G4238&lt;&gt;"", IF(COUNTIF($G$2:G4237, G4238), INDEX($A$2:$G$100000, MATCH(G4238, $G$2:G4237,0),1), FALSE), FALSE)</f>
        <v>0</v>
      </c>
      <c r="G4238" s="1">
        <v>56929</v>
      </c>
      <c r="H4238" s="1" t="s">
        <v>4337</v>
      </c>
    </row>
    <row r="4239" spans="1:8" x14ac:dyDescent="0.2">
      <c r="A4239" s="1">
        <v>4249</v>
      </c>
      <c r="B4239" s="1" t="str">
        <f t="shared" si="66"/>
        <v>Hidalgo Wind Farm LLC</v>
      </c>
      <c r="C4239" s="1" t="b">
        <f>IF(D4239&lt;&gt;"",IF(COUNTIF($D$2:D4238, D4239), INDEX($A$2:$D$100000, MATCH(D4239, $D$2:D4238,0),1), FALSE), FALSE)</f>
        <v>0</v>
      </c>
      <c r="F4239" s="1" t="b">
        <f>IF(G4239&lt;&gt;"", IF(COUNTIF($G$2:G4238, G4239), INDEX($A$2:$G$100000, MATCH(G4239, $G$2:G4238,0),1), FALSE), FALSE)</f>
        <v>0</v>
      </c>
      <c r="G4239" s="1">
        <v>56946</v>
      </c>
      <c r="H4239" s="1" t="s">
        <v>4338</v>
      </c>
    </row>
    <row r="4240" spans="1:8" x14ac:dyDescent="0.2">
      <c r="A4240" s="1">
        <v>4250</v>
      </c>
      <c r="B4240" s="1" t="str">
        <f t="shared" si="66"/>
        <v>Waverly Wind Farm LLC</v>
      </c>
      <c r="C4240" s="1" t="b">
        <f>IF(D4240&lt;&gt;"",IF(COUNTIF($D$2:D4239, D4240), INDEX($A$2:$D$100000, MATCH(D4240, $D$2:D4239,0),1), FALSE), FALSE)</f>
        <v>0</v>
      </c>
      <c r="F4240" s="1" t="b">
        <f>IF(G4240&lt;&gt;"", IF(COUNTIF($G$2:G4239, G4240), INDEX($A$2:$G$100000, MATCH(G4240, $G$2:G4239,0),1), FALSE), FALSE)</f>
        <v>0</v>
      </c>
      <c r="G4240" s="1">
        <v>56948</v>
      </c>
      <c r="H4240" s="1" t="s">
        <v>4339</v>
      </c>
    </row>
    <row r="4241" spans="1:8" x14ac:dyDescent="0.2">
      <c r="A4241" s="1">
        <v>4251</v>
      </c>
      <c r="B4241" s="1" t="str">
        <f t="shared" si="66"/>
        <v>Shasta Renewable Resources LLC</v>
      </c>
      <c r="C4241" s="1" t="b">
        <f>IF(D4241&lt;&gt;"",IF(COUNTIF($D$2:D4240, D4241), INDEX($A$2:$D$100000, MATCH(D4241, $D$2:D4240,0),1), FALSE), FALSE)</f>
        <v>0</v>
      </c>
      <c r="F4241" s="1" t="b">
        <f>IF(G4241&lt;&gt;"", IF(COUNTIF($G$2:G4240, G4241), INDEX($A$2:$G$100000, MATCH(G4241, $G$2:G4240,0),1), FALSE), FALSE)</f>
        <v>0</v>
      </c>
      <c r="G4241" s="1">
        <v>57183</v>
      </c>
      <c r="H4241" s="1" t="s">
        <v>4340</v>
      </c>
    </row>
    <row r="4242" spans="1:8" x14ac:dyDescent="0.2">
      <c r="A4242" s="1">
        <v>4252</v>
      </c>
      <c r="B4242" s="1" t="str">
        <f t="shared" si="66"/>
        <v>Fort Worth Methane LLC</v>
      </c>
      <c r="C4242" s="1" t="b">
        <f>IF(D4242&lt;&gt;"",IF(COUNTIF($D$2:D4241, D4242), INDEX($A$2:$D$100000, MATCH(D4242, $D$2:D4241,0),1), FALSE), FALSE)</f>
        <v>0</v>
      </c>
      <c r="F4242" s="1" t="b">
        <f>IF(G4242&lt;&gt;"", IF(COUNTIF($G$2:G4241, G4242), INDEX($A$2:$G$100000, MATCH(G4242, $G$2:G4241,0),1), FALSE), FALSE)</f>
        <v>0</v>
      </c>
      <c r="G4242" s="1">
        <v>57195</v>
      </c>
      <c r="H4242" s="1" t="s">
        <v>4341</v>
      </c>
    </row>
    <row r="4243" spans="1:8" x14ac:dyDescent="0.2">
      <c r="A4243" s="1">
        <v>4253</v>
      </c>
      <c r="B4243" s="1" t="str">
        <f t="shared" si="66"/>
        <v>Trinity Oaks Energy LLC</v>
      </c>
      <c r="C4243" s="1" t="b">
        <f>IF(D4243&lt;&gt;"",IF(COUNTIF($D$2:D4242, D4243), INDEX($A$2:$D$100000, MATCH(D4243, $D$2:D4242,0),1), FALSE), FALSE)</f>
        <v>0</v>
      </c>
      <c r="F4243" s="1" t="b">
        <f>IF(G4243&lt;&gt;"", IF(COUNTIF($G$2:G4242, G4243), INDEX($A$2:$G$100000, MATCH(G4243, $G$2:G4242,0),1), FALSE), FALSE)</f>
        <v>0</v>
      </c>
      <c r="G4243" s="1">
        <v>57196</v>
      </c>
      <c r="H4243" s="1" t="s">
        <v>4342</v>
      </c>
    </row>
    <row r="4244" spans="1:8" x14ac:dyDescent="0.2">
      <c r="A4244" s="1">
        <v>4254</v>
      </c>
      <c r="B4244" s="1" t="str">
        <f t="shared" si="66"/>
        <v>Solano 3 Wind LLC</v>
      </c>
      <c r="C4244" s="1" t="b">
        <f>IF(D4244&lt;&gt;"",IF(COUNTIF($D$2:D4243, D4244), INDEX($A$2:$D$100000, MATCH(D4244, $D$2:D4243,0),1), FALSE), FALSE)</f>
        <v>0</v>
      </c>
      <c r="F4244" s="1" t="b">
        <f>IF(G4244&lt;&gt;"", IF(COUNTIF($G$2:G4243, G4244), INDEX($A$2:$G$100000, MATCH(G4244, $G$2:G4243,0),1), FALSE), FALSE)</f>
        <v>0</v>
      </c>
      <c r="G4244" s="1">
        <v>57211</v>
      </c>
      <c r="H4244" s="1" t="s">
        <v>4343</v>
      </c>
    </row>
    <row r="4245" spans="1:8" x14ac:dyDescent="0.2">
      <c r="A4245" s="1">
        <v>4255</v>
      </c>
      <c r="B4245" s="1" t="str">
        <f t="shared" si="66"/>
        <v>CSOLAR IV West LLC</v>
      </c>
      <c r="C4245" s="1" t="b">
        <f>IF(D4245&lt;&gt;"",IF(COUNTIF($D$2:D4244, D4245), INDEX($A$2:$D$100000, MATCH(D4245, $D$2:D4244,0),1), FALSE), FALSE)</f>
        <v>0</v>
      </c>
      <c r="F4245" s="1" t="b">
        <f>IF(G4245&lt;&gt;"", IF(COUNTIF($G$2:G4244, G4245), INDEX($A$2:$G$100000, MATCH(G4245, $G$2:G4244,0),1), FALSE), FALSE)</f>
        <v>0</v>
      </c>
      <c r="G4245" s="1">
        <v>57260</v>
      </c>
      <c r="H4245" s="1" t="s">
        <v>4344</v>
      </c>
    </row>
    <row r="4246" spans="1:8" x14ac:dyDescent="0.2">
      <c r="A4246" s="1">
        <v>4256</v>
      </c>
      <c r="B4246" s="1" t="str">
        <f t="shared" si="66"/>
        <v>State of Illinois</v>
      </c>
      <c r="C4246" s="1" t="b">
        <f>IF(D4246&lt;&gt;"",IF(COUNTIF($D$2:D4245, D4246), INDEX($A$2:$D$100000, MATCH(D4246, $D$2:D4245,0),1), FALSE), FALSE)</f>
        <v>0</v>
      </c>
      <c r="F4246" s="1" t="b">
        <f>IF(G4246&lt;&gt;"", IF(COUNTIF($G$2:G4245, G4246), INDEX($A$2:$G$100000, MATCH(G4246, $G$2:G4245,0),1), FALSE), FALSE)</f>
        <v>0</v>
      </c>
      <c r="G4246" s="1">
        <v>57303</v>
      </c>
      <c r="H4246" s="1" t="s">
        <v>4345</v>
      </c>
    </row>
    <row r="4247" spans="1:8" x14ac:dyDescent="0.2">
      <c r="A4247" s="1">
        <v>4257</v>
      </c>
      <c r="B4247" s="1" t="str">
        <f t="shared" si="66"/>
        <v>DTE Silver Grove LLC</v>
      </c>
      <c r="C4247" s="1" t="b">
        <f>IF(D4247&lt;&gt;"",IF(COUNTIF($D$2:D4246, D4247), INDEX($A$2:$D$100000, MATCH(D4247, $D$2:D4246,0),1), FALSE), FALSE)</f>
        <v>0</v>
      </c>
      <c r="F4247" s="1" t="b">
        <f>IF(G4247&lt;&gt;"", IF(COUNTIF($G$2:G4246, G4247), INDEX($A$2:$G$100000, MATCH(G4247, $G$2:G4246,0),1), FALSE), FALSE)</f>
        <v>0</v>
      </c>
      <c r="G4247" s="1">
        <v>57329</v>
      </c>
      <c r="H4247" s="1" t="s">
        <v>4346</v>
      </c>
    </row>
    <row r="4248" spans="1:8" x14ac:dyDescent="0.2">
      <c r="A4248" s="1">
        <v>4258</v>
      </c>
      <c r="B4248" s="1" t="str">
        <f t="shared" si="66"/>
        <v>Deepwater Wind Block Island LLC</v>
      </c>
      <c r="C4248" s="1" t="b">
        <f>IF(D4248&lt;&gt;"",IF(COUNTIF($D$2:D4247, D4248), INDEX($A$2:$D$100000, MATCH(D4248, $D$2:D4247,0),1), FALSE), FALSE)</f>
        <v>0</v>
      </c>
      <c r="F4248" s="1" t="b">
        <f>IF(G4248&lt;&gt;"", IF(COUNTIF($G$2:G4247, G4248), INDEX($A$2:$G$100000, MATCH(G4248, $G$2:G4247,0),1), FALSE), FALSE)</f>
        <v>0</v>
      </c>
      <c r="G4248" s="1">
        <v>57406</v>
      </c>
      <c r="H4248" s="1" t="s">
        <v>4347</v>
      </c>
    </row>
    <row r="4249" spans="1:8" x14ac:dyDescent="0.2">
      <c r="A4249" s="1">
        <v>4259</v>
      </c>
      <c r="B4249" s="1" t="str">
        <f t="shared" si="66"/>
        <v>MillerCoors LLC Trenton Brewery</v>
      </c>
      <c r="C4249" s="1" t="b">
        <f>IF(D4249&lt;&gt;"",IF(COUNTIF($D$2:D4248, D4249), INDEX($A$2:$D$100000, MATCH(D4249, $D$2:D4248,0),1), FALSE), FALSE)</f>
        <v>0</v>
      </c>
      <c r="F4249" s="1" t="b">
        <f>IF(G4249&lt;&gt;"", IF(COUNTIF($G$2:G4248, G4249), INDEX($A$2:$G$100000, MATCH(G4249, $G$2:G4248,0),1), FALSE), FALSE)</f>
        <v>0</v>
      </c>
      <c r="G4249" s="1">
        <v>57437</v>
      </c>
      <c r="H4249" s="1" t="s">
        <v>4348</v>
      </c>
    </row>
    <row r="4250" spans="1:8" x14ac:dyDescent="0.2">
      <c r="A4250" s="1">
        <v>4260</v>
      </c>
      <c r="B4250" s="1" t="str">
        <f t="shared" si="66"/>
        <v>Lower South Fork LLC</v>
      </c>
      <c r="C4250" s="1" t="b">
        <f>IF(D4250&lt;&gt;"",IF(COUNTIF($D$2:D4249, D4250), INDEX($A$2:$D$100000, MATCH(D4250, $D$2:D4249,0),1), FALSE), FALSE)</f>
        <v>0</v>
      </c>
      <c r="F4250" s="1" t="b">
        <f>IF(G4250&lt;&gt;"", IF(COUNTIF($G$2:G4249, G4250), INDEX($A$2:$G$100000, MATCH(G4250, $G$2:G4249,0),1), FALSE), FALSE)</f>
        <v>0</v>
      </c>
      <c r="G4250" s="1">
        <v>57500</v>
      </c>
      <c r="H4250" s="1" t="s">
        <v>4349</v>
      </c>
    </row>
    <row r="4251" spans="1:8" x14ac:dyDescent="0.2">
      <c r="A4251" s="1">
        <v>4261</v>
      </c>
      <c r="B4251" s="1" t="str">
        <f t="shared" si="66"/>
        <v>Connecticut Valley Hospital</v>
      </c>
      <c r="C4251" s="1" t="b">
        <f>IF(D4251&lt;&gt;"",IF(COUNTIF($D$2:D4250, D4251), INDEX($A$2:$D$100000, MATCH(D4251, $D$2:D4250,0),1), FALSE), FALSE)</f>
        <v>0</v>
      </c>
      <c r="F4251" s="1" t="b">
        <f>IF(G4251&lt;&gt;"", IF(COUNTIF($G$2:G4250, G4251), INDEX($A$2:$G$100000, MATCH(G4251, $G$2:G4250,0),1), FALSE), FALSE)</f>
        <v>0</v>
      </c>
      <c r="G4251" s="1">
        <v>58147</v>
      </c>
      <c r="H4251" s="1" t="s">
        <v>4350</v>
      </c>
    </row>
    <row r="4252" spans="1:8" x14ac:dyDescent="0.2">
      <c r="A4252" s="1">
        <v>4262</v>
      </c>
      <c r="B4252" s="1" t="str">
        <f t="shared" si="66"/>
        <v>Oak Tree Farm Dairy, Inc.</v>
      </c>
      <c r="C4252" s="1" t="b">
        <f>IF(D4252&lt;&gt;"",IF(COUNTIF($D$2:D4251, D4252), INDEX($A$2:$D$100000, MATCH(D4252, $D$2:D4251,0),1), FALSE), FALSE)</f>
        <v>0</v>
      </c>
      <c r="F4252" s="1" t="b">
        <f>IF(G4252&lt;&gt;"", IF(COUNTIF($G$2:G4251, G4252), INDEX($A$2:$G$100000, MATCH(G4252, $G$2:G4251,0),1), FALSE), FALSE)</f>
        <v>0</v>
      </c>
      <c r="G4252" s="1">
        <v>58189</v>
      </c>
      <c r="H4252" s="1" t="s">
        <v>4351</v>
      </c>
    </row>
    <row r="4253" spans="1:8" x14ac:dyDescent="0.2">
      <c r="A4253" s="1">
        <v>4263</v>
      </c>
      <c r="B4253" s="1" t="str">
        <f t="shared" si="66"/>
        <v>TalenEnergy Ironwood LLC</v>
      </c>
      <c r="C4253" s="1" t="b">
        <f>IF(D4253&lt;&gt;"",IF(COUNTIF($D$2:D4252, D4253), INDEX($A$2:$D$100000, MATCH(D4253, $D$2:D4252,0),1), FALSE), FALSE)</f>
        <v>0</v>
      </c>
      <c r="F4253" s="1">
        <f>IF(G4253&lt;&gt;"", IF(COUNTIF($G$2:G4252, G4253), INDEX($A$2:$G$100000, MATCH(G4253, $G$2:G4252,0),1), FALSE), FALSE)</f>
        <v>3399</v>
      </c>
      <c r="G4253" s="1">
        <v>58199</v>
      </c>
      <c r="H4253" s="1" t="s">
        <v>3503</v>
      </c>
    </row>
    <row r="4254" spans="1:8" x14ac:dyDescent="0.2">
      <c r="A4254" s="1">
        <v>4264</v>
      </c>
      <c r="B4254" s="1" t="str">
        <f t="shared" si="66"/>
        <v>Panda Liberty O&amp;M LLC</v>
      </c>
      <c r="C4254" s="1" t="b">
        <f>IF(D4254&lt;&gt;"",IF(COUNTIF($D$2:D4253, D4254), INDEX($A$2:$D$100000, MATCH(D4254, $D$2:D4253,0),1), FALSE), FALSE)</f>
        <v>0</v>
      </c>
      <c r="F4254" s="1" t="b">
        <f>IF(G4254&lt;&gt;"", IF(COUNTIF($G$2:G4253, G4254), INDEX($A$2:$G$100000, MATCH(G4254, $G$2:G4253,0),1), FALSE), FALSE)</f>
        <v>0</v>
      </c>
      <c r="G4254" s="1">
        <v>58417</v>
      </c>
      <c r="H4254" s="1" t="s">
        <v>4352</v>
      </c>
    </row>
    <row r="4255" spans="1:8" x14ac:dyDescent="0.2">
      <c r="A4255" s="1">
        <v>4265</v>
      </c>
      <c r="B4255" s="1" t="str">
        <f t="shared" si="66"/>
        <v>Panda Patriot O&amp;M LLC</v>
      </c>
      <c r="C4255" s="1" t="b">
        <f>IF(D4255&lt;&gt;"",IF(COUNTIF($D$2:D4254, D4255), INDEX($A$2:$D$100000, MATCH(D4255, $D$2:D4254,0),1), FALSE), FALSE)</f>
        <v>0</v>
      </c>
      <c r="F4255" s="1" t="b">
        <f>IF(G4255&lt;&gt;"", IF(COUNTIF($G$2:G4254, G4255), INDEX($A$2:$G$100000, MATCH(G4255, $G$2:G4254,0),1), FALSE), FALSE)</f>
        <v>0</v>
      </c>
      <c r="G4255" s="1">
        <v>58421</v>
      </c>
      <c r="H4255" s="1" t="s">
        <v>4353</v>
      </c>
    </row>
    <row r="4256" spans="1:8" x14ac:dyDescent="0.2">
      <c r="A4256" s="1">
        <v>4266</v>
      </c>
      <c r="B4256" s="1" t="str">
        <f t="shared" si="66"/>
        <v>North Carolina Solar II, LLC</v>
      </c>
      <c r="C4256" s="1" t="b">
        <f>IF(D4256&lt;&gt;"",IF(COUNTIF($D$2:D4255, D4256), INDEX($A$2:$D$100000, MATCH(D4256, $D$2:D4255,0),1), FALSE), FALSE)</f>
        <v>0</v>
      </c>
      <c r="F4256" s="1" t="b">
        <f>IF(G4256&lt;&gt;"", IF(COUNTIF($G$2:G4255, G4256), INDEX($A$2:$G$100000, MATCH(G4256, $G$2:G4255,0),1), FALSE), FALSE)</f>
        <v>0</v>
      </c>
      <c r="G4256" s="1">
        <v>58504</v>
      </c>
      <c r="H4256" s="1" t="s">
        <v>4354</v>
      </c>
    </row>
    <row r="4257" spans="1:8" x14ac:dyDescent="0.2">
      <c r="A4257" s="1">
        <v>4267</v>
      </c>
      <c r="B4257" s="1" t="str">
        <f t="shared" si="66"/>
        <v>North Carolina Solar I, LLC</v>
      </c>
      <c r="C4257" s="1" t="b">
        <f>IF(D4257&lt;&gt;"",IF(COUNTIF($D$2:D4256, D4257), INDEX($A$2:$D$100000, MATCH(D4257, $D$2:D4256,0),1), FALSE), FALSE)</f>
        <v>0</v>
      </c>
      <c r="F4257" s="1" t="b">
        <f>IF(G4257&lt;&gt;"", IF(COUNTIF($G$2:G4256, G4257), INDEX($A$2:$G$100000, MATCH(G4257, $G$2:G4256,0),1), FALSE), FALSE)</f>
        <v>0</v>
      </c>
      <c r="G4257" s="1">
        <v>58505</v>
      </c>
      <c r="H4257" s="1" t="s">
        <v>4355</v>
      </c>
    </row>
    <row r="4258" spans="1:8" x14ac:dyDescent="0.2">
      <c r="A4258" s="1">
        <v>4268</v>
      </c>
      <c r="B4258" s="1" t="str">
        <f t="shared" si="66"/>
        <v>Black Oak Wind, LLC</v>
      </c>
      <c r="C4258" s="1" t="b">
        <f>IF(D4258&lt;&gt;"",IF(COUNTIF($D$2:D4257, D4258), INDEX($A$2:$D$100000, MATCH(D4258, $D$2:D4257,0),1), FALSE), FALSE)</f>
        <v>0</v>
      </c>
      <c r="F4258" s="1" t="b">
        <f>IF(G4258&lt;&gt;"", IF(COUNTIF($G$2:G4257, G4258), INDEX($A$2:$G$100000, MATCH(G4258, $G$2:G4257,0),1), FALSE), FALSE)</f>
        <v>0</v>
      </c>
      <c r="G4258" s="1">
        <v>58625</v>
      </c>
      <c r="H4258" s="1" t="s">
        <v>4356</v>
      </c>
    </row>
    <row r="4259" spans="1:8" x14ac:dyDescent="0.2">
      <c r="A4259" s="1">
        <v>4269</v>
      </c>
      <c r="B4259" s="1" t="str">
        <f t="shared" si="66"/>
        <v>Washington Gas Energy Systems</v>
      </c>
      <c r="C4259" s="1" t="b">
        <f>IF(D4259&lt;&gt;"",IF(COUNTIF($D$2:D4258, D4259), INDEX($A$2:$D$100000, MATCH(D4259, $D$2:D4258,0),1), FALSE), FALSE)</f>
        <v>0</v>
      </c>
      <c r="F4259" s="1" t="b">
        <f>IF(G4259&lt;&gt;"", IF(COUNTIF($G$2:G4258, G4259), INDEX($A$2:$G$100000, MATCH(G4259, $G$2:G4258,0),1), FALSE), FALSE)</f>
        <v>0</v>
      </c>
      <c r="G4259" s="1">
        <v>58705</v>
      </c>
      <c r="H4259" s="1" t="s">
        <v>4357</v>
      </c>
    </row>
    <row r="4260" spans="1:8" x14ac:dyDescent="0.2">
      <c r="A4260" s="1">
        <v>4270</v>
      </c>
      <c r="B4260" s="1" t="str">
        <f t="shared" si="66"/>
        <v>Kingfisher Wind LLC</v>
      </c>
      <c r="C4260" s="1" t="b">
        <f>IF(D4260&lt;&gt;"",IF(COUNTIF($D$2:D4259, D4260), INDEX($A$2:$D$100000, MATCH(D4260, $D$2:D4259,0),1), FALSE), FALSE)</f>
        <v>0</v>
      </c>
      <c r="F4260" s="1" t="b">
        <f>IF(G4260&lt;&gt;"", IF(COUNTIF($G$2:G4259, G4260), INDEX($A$2:$G$100000, MATCH(G4260, $G$2:G4259,0),1), FALSE), FALSE)</f>
        <v>0</v>
      </c>
      <c r="G4260" s="1">
        <v>58773</v>
      </c>
      <c r="H4260" s="1" t="s">
        <v>4358</v>
      </c>
    </row>
    <row r="4261" spans="1:8" x14ac:dyDescent="0.2">
      <c r="A4261" s="1">
        <v>4271</v>
      </c>
      <c r="B4261" s="1" t="str">
        <f t="shared" si="66"/>
        <v>CH4 Power Inc</v>
      </c>
      <c r="C4261" s="1" t="b">
        <f>IF(D4261&lt;&gt;"",IF(COUNTIF($D$2:D4260, D4261), INDEX($A$2:$D$100000, MATCH(D4261, $D$2:D4260,0),1), FALSE), FALSE)</f>
        <v>0</v>
      </c>
      <c r="F4261" s="1" t="b">
        <f>IF(G4261&lt;&gt;"", IF(COUNTIF($G$2:G4260, G4261), INDEX($A$2:$G$100000, MATCH(G4261, $G$2:G4260,0),1), FALSE), FALSE)</f>
        <v>0</v>
      </c>
      <c r="G4261" s="1">
        <v>58834</v>
      </c>
      <c r="H4261" s="1" t="s">
        <v>4359</v>
      </c>
    </row>
    <row r="4262" spans="1:8" x14ac:dyDescent="0.2">
      <c r="A4262" s="1">
        <v>4272</v>
      </c>
      <c r="B4262" s="1" t="str">
        <f t="shared" si="66"/>
        <v>RE Mustang LLC</v>
      </c>
      <c r="C4262" s="1" t="b">
        <f>IF(D4262&lt;&gt;"",IF(COUNTIF($D$2:D4261, D4262), INDEX($A$2:$D$100000, MATCH(D4262, $D$2:D4261,0),1), FALSE), FALSE)</f>
        <v>0</v>
      </c>
      <c r="F4262" s="1" t="b">
        <f>IF(G4262&lt;&gt;"", IF(COUNTIF($G$2:G4261, G4262), INDEX($A$2:$G$100000, MATCH(G4262, $G$2:G4261,0),1), FALSE), FALSE)</f>
        <v>0</v>
      </c>
      <c r="G4262" s="1">
        <v>58968</v>
      </c>
      <c r="H4262" s="1" t="s">
        <v>4360</v>
      </c>
    </row>
    <row r="4263" spans="1:8" x14ac:dyDescent="0.2">
      <c r="A4263" s="1">
        <v>4273</v>
      </c>
      <c r="B4263" s="1" t="str">
        <f t="shared" si="66"/>
        <v>Los Vientos Windpower IV, LLC</v>
      </c>
      <c r="C4263" s="1" t="b">
        <f>IF(D4263&lt;&gt;"",IF(COUNTIF($D$2:D4262, D4263), INDEX($A$2:$D$100000, MATCH(D4263, $D$2:D4262,0),1), FALSE), FALSE)</f>
        <v>0</v>
      </c>
      <c r="F4263" s="1" t="b">
        <f>IF(G4263&lt;&gt;"", IF(COUNTIF($G$2:G4262, G4263), INDEX($A$2:$G$100000, MATCH(G4263, $G$2:G4262,0),1), FALSE), FALSE)</f>
        <v>0</v>
      </c>
      <c r="G4263" s="1">
        <v>59120</v>
      </c>
      <c r="H4263" s="1" t="s">
        <v>4361</v>
      </c>
    </row>
    <row r="4264" spans="1:8" x14ac:dyDescent="0.2">
      <c r="A4264" s="1">
        <v>4274</v>
      </c>
      <c r="B4264" s="1" t="str">
        <f t="shared" si="66"/>
        <v>Five Points Solar Park, LLC</v>
      </c>
      <c r="C4264" s="1" t="b">
        <f>IF(D4264&lt;&gt;"",IF(COUNTIF($D$2:D4263, D4264), INDEX($A$2:$D$100000, MATCH(D4264, $D$2:D4263,0),1), FALSE), FALSE)</f>
        <v>0</v>
      </c>
      <c r="F4264" s="1" t="b">
        <f>IF(G4264&lt;&gt;"", IF(COUNTIF($G$2:G4263, G4264), INDEX($A$2:$G$100000, MATCH(G4264, $G$2:G4263,0),1), FALSE), FALSE)</f>
        <v>0</v>
      </c>
      <c r="G4264" s="1">
        <v>59258</v>
      </c>
      <c r="H4264" s="1" t="s">
        <v>4362</v>
      </c>
    </row>
    <row r="4265" spans="1:8" x14ac:dyDescent="0.2">
      <c r="A4265" s="1">
        <v>4275</v>
      </c>
      <c r="B4265" s="1" t="str">
        <f t="shared" si="66"/>
        <v>62SK 8me, LLC</v>
      </c>
      <c r="C4265" s="1" t="b">
        <f>IF(D4265&lt;&gt;"",IF(COUNTIF($D$2:D4264, D4265), INDEX($A$2:$D$100000, MATCH(D4265, $D$2:D4264,0),1), FALSE), FALSE)</f>
        <v>0</v>
      </c>
      <c r="F4265" s="1" t="b">
        <f>IF(G4265&lt;&gt;"", IF(COUNTIF($G$2:G4264, G4265), INDEX($A$2:$G$100000, MATCH(G4265, $G$2:G4264,0),1), FALSE), FALSE)</f>
        <v>0</v>
      </c>
      <c r="G4265" s="1">
        <v>59273</v>
      </c>
      <c r="H4265" s="1" t="s">
        <v>4363</v>
      </c>
    </row>
    <row r="4266" spans="1:8" x14ac:dyDescent="0.2">
      <c r="A4266" s="1">
        <v>4276</v>
      </c>
      <c r="B4266" s="1" t="str">
        <f t="shared" si="66"/>
        <v>BHE Renewables, LLC</v>
      </c>
      <c r="C4266" s="1" t="b">
        <f>IF(D4266&lt;&gt;"",IF(COUNTIF($D$2:D4265, D4266), INDEX($A$2:$D$100000, MATCH(D4266, $D$2:D4265,0),1), FALSE), FALSE)</f>
        <v>0</v>
      </c>
      <c r="F4266" s="1" t="b">
        <f>IF(G4266&lt;&gt;"", IF(COUNTIF($G$2:G4265, G4266), INDEX($A$2:$G$100000, MATCH(G4266, $G$2:G4265,0),1), FALSE), FALSE)</f>
        <v>0</v>
      </c>
      <c r="G4266" s="1">
        <v>59359</v>
      </c>
      <c r="H4266" s="1" t="s">
        <v>4364</v>
      </c>
    </row>
    <row r="4267" spans="1:8" x14ac:dyDescent="0.2">
      <c r="A4267" s="1">
        <v>4277</v>
      </c>
      <c r="B4267" s="1" t="str">
        <f t="shared" si="66"/>
        <v>Jericho Rise Wind Farm LLC</v>
      </c>
      <c r="C4267" s="1" t="b">
        <f>IF(D4267&lt;&gt;"",IF(COUNTIF($D$2:D4266, D4267), INDEX($A$2:$D$100000, MATCH(D4267, $D$2:D4266,0),1), FALSE), FALSE)</f>
        <v>0</v>
      </c>
      <c r="F4267" s="1" t="b">
        <f>IF(G4267&lt;&gt;"", IF(COUNTIF($G$2:G4266, G4267), INDEX($A$2:$G$100000, MATCH(G4267, $G$2:G4266,0),1), FALSE), FALSE)</f>
        <v>0</v>
      </c>
      <c r="G4267" s="1">
        <v>59362</v>
      </c>
      <c r="H4267" s="1" t="s">
        <v>4365</v>
      </c>
    </row>
    <row r="4268" spans="1:8" x14ac:dyDescent="0.2">
      <c r="A4268" s="1">
        <v>4278</v>
      </c>
      <c r="B4268" s="1" t="str">
        <f t="shared" si="66"/>
        <v>Comanche LLC</v>
      </c>
      <c r="C4268" s="1" t="b">
        <f>IF(D4268&lt;&gt;"",IF(COUNTIF($D$2:D4267, D4268), INDEX($A$2:$D$100000, MATCH(D4268, $D$2:D4267,0),1), FALSE), FALSE)</f>
        <v>0</v>
      </c>
      <c r="F4268" s="1" t="b">
        <f>IF(G4268&lt;&gt;"", IF(COUNTIF($G$2:G4267, G4268), INDEX($A$2:$G$100000, MATCH(G4268, $G$2:G4267,0),1), FALSE), FALSE)</f>
        <v>0</v>
      </c>
      <c r="G4268" s="1">
        <v>59429</v>
      </c>
      <c r="H4268" s="1" t="s">
        <v>4366</v>
      </c>
    </row>
    <row r="4269" spans="1:8" x14ac:dyDescent="0.2">
      <c r="A4269" s="1">
        <v>4279</v>
      </c>
      <c r="B4269" s="1" t="str">
        <f t="shared" si="66"/>
        <v>Innovative Solar 46, LLC</v>
      </c>
      <c r="C4269" s="1" t="b">
        <f>IF(D4269&lt;&gt;"",IF(COUNTIF($D$2:D4268, D4269), INDEX($A$2:$D$100000, MATCH(D4269, $D$2:D4268,0),1), FALSE), FALSE)</f>
        <v>0</v>
      </c>
      <c r="F4269" s="1" t="b">
        <f>IF(G4269&lt;&gt;"", IF(COUNTIF($G$2:G4268, G4269), INDEX($A$2:$G$100000, MATCH(G4269, $G$2:G4268,0),1), FALSE), FALSE)</f>
        <v>0</v>
      </c>
      <c r="G4269" s="1">
        <v>59441</v>
      </c>
      <c r="H4269" s="1" t="s">
        <v>4367</v>
      </c>
    </row>
    <row r="4270" spans="1:8" x14ac:dyDescent="0.2">
      <c r="A4270" s="1">
        <v>4280</v>
      </c>
      <c r="B4270" s="1" t="str">
        <f t="shared" si="66"/>
        <v>SunE DM, LLC</v>
      </c>
      <c r="C4270" s="1" t="b">
        <f>IF(D4270&lt;&gt;"",IF(COUNTIF($D$2:D4269, D4270), INDEX($A$2:$D$100000, MATCH(D4270, $D$2:D4269,0),1), FALSE), FALSE)</f>
        <v>0</v>
      </c>
      <c r="F4270" s="1" t="b">
        <f>IF(G4270&lt;&gt;"", IF(COUNTIF($G$2:G4269, G4270), INDEX($A$2:$G$100000, MATCH(G4270, $G$2:G4269,0),1), FALSE), FALSE)</f>
        <v>0</v>
      </c>
      <c r="G4270" s="1">
        <v>59544</v>
      </c>
      <c r="H4270" s="1" t="s">
        <v>4368</v>
      </c>
    </row>
    <row r="4271" spans="1:8" x14ac:dyDescent="0.2">
      <c r="A4271" s="1">
        <v>4281</v>
      </c>
      <c r="B4271" s="1" t="str">
        <f t="shared" si="66"/>
        <v>Copper Mountain Solar 4, LLC</v>
      </c>
      <c r="C4271" s="1" t="b">
        <f>IF(D4271&lt;&gt;"",IF(COUNTIF($D$2:D4270, D4271), INDEX($A$2:$D$100000, MATCH(D4271, $D$2:D4270,0),1), FALSE), FALSE)</f>
        <v>0</v>
      </c>
      <c r="F4271" s="1" t="b">
        <f>IF(G4271&lt;&gt;"", IF(COUNTIF($G$2:G4270, G4271), INDEX($A$2:$G$100000, MATCH(G4271, $G$2:G4270,0),1), FALSE), FALSE)</f>
        <v>0</v>
      </c>
      <c r="G4271" s="1">
        <v>59595</v>
      </c>
      <c r="H4271" s="1" t="s">
        <v>4369</v>
      </c>
    </row>
    <row r="4272" spans="1:8" x14ac:dyDescent="0.2">
      <c r="A4272" s="1">
        <v>4282</v>
      </c>
      <c r="B4272" s="1" t="str">
        <f t="shared" si="66"/>
        <v>63SU 8me, LLC</v>
      </c>
      <c r="C4272" s="1" t="b">
        <f>IF(D4272&lt;&gt;"",IF(COUNTIF($D$2:D4271, D4272), INDEX($A$2:$D$100000, MATCH(D4272, $D$2:D4271,0),1), FALSE), FALSE)</f>
        <v>0</v>
      </c>
      <c r="F4272" s="1" t="b">
        <f>IF(G4272&lt;&gt;"", IF(COUNTIF($G$2:G4271, G4272), INDEX($A$2:$G$100000, MATCH(G4272, $G$2:G4271,0),1), FALSE), FALSE)</f>
        <v>0</v>
      </c>
      <c r="G4272" s="1">
        <v>59616</v>
      </c>
      <c r="H4272" s="1" t="s">
        <v>4370</v>
      </c>
    </row>
    <row r="4273" spans="1:8" x14ac:dyDescent="0.2">
      <c r="A4273" s="1">
        <v>4283</v>
      </c>
      <c r="B4273" s="1" t="str">
        <f t="shared" si="66"/>
        <v>North Star Solar PV LLC</v>
      </c>
      <c r="C4273" s="1" t="b">
        <f>IF(D4273&lt;&gt;"",IF(COUNTIF($D$2:D4272, D4273), INDEX($A$2:$D$100000, MATCH(D4273, $D$2:D4272,0),1), FALSE), FALSE)</f>
        <v>0</v>
      </c>
      <c r="F4273" s="1" t="b">
        <f>IF(G4273&lt;&gt;"", IF(COUNTIF($G$2:G4272, G4273), INDEX($A$2:$G$100000, MATCH(G4273, $G$2:G4272,0),1), FALSE), FALSE)</f>
        <v>0</v>
      </c>
      <c r="G4273" s="1">
        <v>59634</v>
      </c>
      <c r="H4273" s="1" t="s">
        <v>4371</v>
      </c>
    </row>
    <row r="4274" spans="1:8" x14ac:dyDescent="0.2">
      <c r="A4274" s="1">
        <v>4284</v>
      </c>
      <c r="B4274" s="1" t="str">
        <f t="shared" si="66"/>
        <v>RE Astoria LLC</v>
      </c>
      <c r="C4274" s="1" t="b">
        <f>IF(D4274&lt;&gt;"",IF(COUNTIF($D$2:D4273, D4274), INDEX($A$2:$D$100000, MATCH(D4274, $D$2:D4273,0),1), FALSE), FALSE)</f>
        <v>0</v>
      </c>
      <c r="F4274" s="1" t="b">
        <f>IF(G4274&lt;&gt;"", IF(COUNTIF($G$2:G4273, G4274), INDEX($A$2:$G$100000, MATCH(G4274, $G$2:G4273,0),1), FALSE), FALSE)</f>
        <v>0</v>
      </c>
      <c r="G4274" s="1">
        <v>59727</v>
      </c>
      <c r="H4274" s="1" t="s">
        <v>4372</v>
      </c>
    </row>
    <row r="4275" spans="1:8" x14ac:dyDescent="0.2">
      <c r="A4275" s="1">
        <v>4285</v>
      </c>
      <c r="B4275" s="1" t="str">
        <f t="shared" si="66"/>
        <v>RE Astoria 2 LLC</v>
      </c>
      <c r="C4275" s="1" t="b">
        <f>IF(D4275&lt;&gt;"",IF(COUNTIF($D$2:D4274, D4275), INDEX($A$2:$D$100000, MATCH(D4275, $D$2:D4274,0),1), FALSE), FALSE)</f>
        <v>0</v>
      </c>
      <c r="F4275" s="1" t="b">
        <f>IF(G4275&lt;&gt;"", IF(COUNTIF($G$2:G4274, G4275), INDEX($A$2:$G$100000, MATCH(G4275, $G$2:G4274,0),1), FALSE), FALSE)</f>
        <v>0</v>
      </c>
      <c r="G4275" s="1">
        <v>59728</v>
      </c>
      <c r="H4275" s="1" t="s">
        <v>4373</v>
      </c>
    </row>
    <row r="4276" spans="1:8" x14ac:dyDescent="0.2">
      <c r="A4276" s="1">
        <v>4286</v>
      </c>
      <c r="B4276" s="1" t="str">
        <f t="shared" si="66"/>
        <v>River Bend Solar, LLC</v>
      </c>
      <c r="C4276" s="1" t="b">
        <f>IF(D4276&lt;&gt;"",IF(COUNTIF($D$2:D4275, D4276), INDEX($A$2:$D$100000, MATCH(D4276, $D$2:D4275,0),1), FALSE), FALSE)</f>
        <v>0</v>
      </c>
      <c r="F4276" s="1" t="b">
        <f>IF(G4276&lt;&gt;"", IF(COUNTIF($G$2:G4275, G4276), INDEX($A$2:$G$100000, MATCH(G4276, $G$2:G4275,0),1), FALSE), FALSE)</f>
        <v>0</v>
      </c>
      <c r="G4276" s="1">
        <v>59790</v>
      </c>
      <c r="H4276" s="1" t="s">
        <v>4374</v>
      </c>
    </row>
    <row r="4277" spans="1:8" x14ac:dyDescent="0.2">
      <c r="A4277" s="1">
        <v>4287</v>
      </c>
      <c r="B4277" s="1" t="str">
        <f t="shared" si="66"/>
        <v>Live Oak Solar, LLC</v>
      </c>
      <c r="C4277" s="1" t="b">
        <f>IF(D4277&lt;&gt;"",IF(COUNTIF($D$2:D4276, D4277), INDEX($A$2:$D$100000, MATCH(D4277, $D$2:D4276,0),1), FALSE), FALSE)</f>
        <v>0</v>
      </c>
      <c r="F4277" s="1" t="b">
        <f>IF(G4277&lt;&gt;"", IF(COUNTIF($G$2:G4276, G4277), INDEX($A$2:$G$100000, MATCH(G4277, $G$2:G4276,0),1), FALSE), FALSE)</f>
        <v>0</v>
      </c>
      <c r="G4277" s="1">
        <v>59802</v>
      </c>
      <c r="H4277" s="1" t="s">
        <v>4375</v>
      </c>
    </row>
    <row r="4278" spans="1:8" x14ac:dyDescent="0.2">
      <c r="A4278" s="1">
        <v>4288</v>
      </c>
      <c r="B4278" s="1" t="str">
        <f t="shared" si="66"/>
        <v>White Pine Solar, LLC</v>
      </c>
      <c r="C4278" s="1" t="b">
        <f>IF(D4278&lt;&gt;"",IF(COUNTIF($D$2:D4277, D4278), INDEX($A$2:$D$100000, MATCH(D4278, $D$2:D4277,0),1), FALSE), FALSE)</f>
        <v>0</v>
      </c>
      <c r="F4278" s="1" t="b">
        <f>IF(G4278&lt;&gt;"", IF(COUNTIF($G$2:G4277, G4278), INDEX($A$2:$G$100000, MATCH(G4278, $G$2:G4277,0),1), FALSE), FALSE)</f>
        <v>0</v>
      </c>
      <c r="G4278" s="1">
        <v>59803</v>
      </c>
      <c r="H4278" s="1" t="s">
        <v>4376</v>
      </c>
    </row>
    <row r="4279" spans="1:8" x14ac:dyDescent="0.2">
      <c r="A4279" s="1">
        <v>4289</v>
      </c>
      <c r="B4279" s="1" t="str">
        <f t="shared" si="66"/>
        <v>Grand View PV Solar Two, LLC</v>
      </c>
      <c r="C4279" s="1" t="b">
        <f>IF(D4279&lt;&gt;"",IF(COUNTIF($D$2:D4278, D4279), INDEX($A$2:$D$100000, MATCH(D4279, $D$2:D4278,0),1), FALSE), FALSE)</f>
        <v>0</v>
      </c>
      <c r="F4279" s="1" t="b">
        <f>IF(G4279&lt;&gt;"", IF(COUNTIF($G$2:G4278, G4279), INDEX($A$2:$G$100000, MATCH(G4279, $G$2:G4278,0),1), FALSE), FALSE)</f>
        <v>0</v>
      </c>
      <c r="G4279" s="1">
        <v>59806</v>
      </c>
      <c r="H4279" s="1" t="s">
        <v>4377</v>
      </c>
    </row>
    <row r="4280" spans="1:8" x14ac:dyDescent="0.2">
      <c r="A4280" s="1">
        <v>4290</v>
      </c>
      <c r="B4280" s="1" t="str">
        <f t="shared" si="66"/>
        <v>White Oak Solar, LLC</v>
      </c>
      <c r="C4280" s="1" t="b">
        <f>IF(D4280&lt;&gt;"",IF(COUNTIF($D$2:D4279, D4280), INDEX($A$2:$D$100000, MATCH(D4280, $D$2:D4279,0),1), FALSE), FALSE)</f>
        <v>0</v>
      </c>
      <c r="F4280" s="1" t="b">
        <f>IF(G4280&lt;&gt;"", IF(COUNTIF($G$2:G4279, G4280), INDEX($A$2:$G$100000, MATCH(G4280, $G$2:G4279,0),1), FALSE), FALSE)</f>
        <v>0</v>
      </c>
      <c r="G4280" s="1">
        <v>59831</v>
      </c>
      <c r="H4280" s="1" t="s">
        <v>4378</v>
      </c>
    </row>
    <row r="4281" spans="1:8" x14ac:dyDescent="0.2">
      <c r="A4281" s="1">
        <v>4291</v>
      </c>
      <c r="B4281" s="1" t="str">
        <f t="shared" si="66"/>
        <v>Sunflower Wind Project</v>
      </c>
      <c r="C4281" s="1" t="b">
        <f>IF(D4281&lt;&gt;"",IF(COUNTIF($D$2:D4280, D4281), INDEX($A$2:$D$100000, MATCH(D4281, $D$2:D4280,0),1), FALSE), FALSE)</f>
        <v>0</v>
      </c>
      <c r="F4281" s="1" t="b">
        <f>IF(G4281&lt;&gt;"", IF(COUNTIF($G$2:G4280, G4281), INDEX($A$2:$G$100000, MATCH(G4281, $G$2:G4280,0),1), FALSE), FALSE)</f>
        <v>0</v>
      </c>
      <c r="G4281" s="1">
        <v>59839</v>
      </c>
      <c r="H4281" s="1" t="s">
        <v>4379</v>
      </c>
    </row>
    <row r="4282" spans="1:8" x14ac:dyDescent="0.2">
      <c r="A4282" s="1">
        <v>4292</v>
      </c>
      <c r="B4282" s="1" t="str">
        <f t="shared" si="66"/>
        <v>Blythe Solar 110, LLC</v>
      </c>
      <c r="C4282" s="1" t="b">
        <f>IF(D4282&lt;&gt;"",IF(COUNTIF($D$2:D4281, D4282), INDEX($A$2:$D$100000, MATCH(D4282, $D$2:D4281,0),1), FALSE), FALSE)</f>
        <v>0</v>
      </c>
      <c r="F4282" s="1" t="b">
        <f>IF(G4282&lt;&gt;"", IF(COUNTIF($G$2:G4281, G4282), INDEX($A$2:$G$100000, MATCH(G4282, $G$2:G4281,0),1), FALSE), FALSE)</f>
        <v>0</v>
      </c>
      <c r="G4282" s="1">
        <v>59842</v>
      </c>
      <c r="H4282" s="1" t="s">
        <v>4380</v>
      </c>
    </row>
    <row r="4283" spans="1:8" x14ac:dyDescent="0.2">
      <c r="A4283" s="1">
        <v>4293</v>
      </c>
      <c r="B4283" s="1" t="str">
        <f t="shared" si="66"/>
        <v>Blythe Solar II, LLC</v>
      </c>
      <c r="C4283" s="1" t="b">
        <f>IF(D4283&lt;&gt;"",IF(COUNTIF($D$2:D4282, D4283), INDEX($A$2:$D$100000, MATCH(D4283, $D$2:D4282,0),1), FALSE), FALSE)</f>
        <v>0</v>
      </c>
      <c r="F4283" s="1" t="b">
        <f>IF(G4283&lt;&gt;"", IF(COUNTIF($G$2:G4282, G4283), INDEX($A$2:$G$100000, MATCH(G4283, $G$2:G4282,0),1), FALSE), FALSE)</f>
        <v>0</v>
      </c>
      <c r="G4283" s="1">
        <v>59843</v>
      </c>
      <c r="H4283" s="1" t="s">
        <v>4381</v>
      </c>
    </row>
    <row r="4284" spans="1:8" x14ac:dyDescent="0.2">
      <c r="A4284" s="1">
        <v>4294</v>
      </c>
      <c r="B4284" s="1" t="str">
        <f t="shared" si="66"/>
        <v>Innovative Solar 43, LLC</v>
      </c>
      <c r="C4284" s="1" t="b">
        <f>IF(D4284&lt;&gt;"",IF(COUNTIF($D$2:D4283, D4284), INDEX($A$2:$D$100000, MATCH(D4284, $D$2:D4283,0),1), FALSE), FALSE)</f>
        <v>0</v>
      </c>
      <c r="F4284" s="1" t="b">
        <f>IF(G4284&lt;&gt;"", IF(COUNTIF($G$2:G4283, G4284), INDEX($A$2:$G$100000, MATCH(G4284, $G$2:G4283,0),1), FALSE), FALSE)</f>
        <v>0</v>
      </c>
      <c r="G4284" s="1">
        <v>59941</v>
      </c>
      <c r="H4284" s="1" t="s">
        <v>4382</v>
      </c>
    </row>
    <row r="4285" spans="1:8" x14ac:dyDescent="0.2">
      <c r="A4285" s="1">
        <v>4295</v>
      </c>
      <c r="B4285" s="1" t="str">
        <f t="shared" si="66"/>
        <v>Caprock Solar 1, LLC</v>
      </c>
      <c r="C4285" s="1" t="b">
        <f>IF(D4285&lt;&gt;"",IF(COUNTIF($D$2:D4284, D4285), INDEX($A$2:$D$100000, MATCH(D4285, $D$2:D4284,0),1), FALSE), FALSE)</f>
        <v>0</v>
      </c>
      <c r="F4285" s="1" t="b">
        <f>IF(G4285&lt;&gt;"", IF(COUNTIF($G$2:G4284, G4285), INDEX($A$2:$G$100000, MATCH(G4285, $G$2:G4284,0),1), FALSE), FALSE)</f>
        <v>0</v>
      </c>
      <c r="G4285" s="1">
        <v>59991</v>
      </c>
      <c r="H4285" s="1" t="s">
        <v>4383</v>
      </c>
    </row>
    <row r="4286" spans="1:8" x14ac:dyDescent="0.2">
      <c r="A4286" s="1">
        <v>4296</v>
      </c>
      <c r="B4286" s="1" t="str">
        <f t="shared" si="66"/>
        <v>Frontier Windpower, LLC</v>
      </c>
      <c r="C4286" s="1" t="b">
        <f>IF(D4286&lt;&gt;"",IF(COUNTIF($D$2:D4285, D4286), INDEX($A$2:$D$100000, MATCH(D4286, $D$2:D4285,0),1), FALSE), FALSE)</f>
        <v>0</v>
      </c>
      <c r="F4286" s="1" t="b">
        <f>IF(G4286&lt;&gt;"", IF(COUNTIF($G$2:G4285, G4286), INDEX($A$2:$G$100000, MATCH(G4286, $G$2:G4285,0),1), FALSE), FALSE)</f>
        <v>0</v>
      </c>
      <c r="G4286" s="1">
        <v>59998</v>
      </c>
      <c r="H4286" s="1" t="s">
        <v>4384</v>
      </c>
    </row>
    <row r="4287" spans="1:8" x14ac:dyDescent="0.2">
      <c r="A4287" s="1">
        <v>4297</v>
      </c>
      <c r="B4287" s="1" t="str">
        <f t="shared" si="66"/>
        <v>Bluestem Wind Energy, LLC</v>
      </c>
      <c r="C4287" s="1" t="b">
        <f>IF(D4287&lt;&gt;"",IF(COUNTIF($D$2:D4286, D4287), INDEX($A$2:$D$100000, MATCH(D4287, $D$2:D4286,0),1), FALSE), FALSE)</f>
        <v>0</v>
      </c>
      <c r="F4287" s="1" t="b">
        <f>IF(G4287&lt;&gt;"", IF(COUNTIF($G$2:G4286, G4287), INDEX($A$2:$G$100000, MATCH(G4287, $G$2:G4286,0),1), FALSE), FALSE)</f>
        <v>0</v>
      </c>
      <c r="G4287" s="1">
        <v>60044</v>
      </c>
      <c r="H4287" s="1" t="s">
        <v>4385</v>
      </c>
    </row>
    <row r="4288" spans="1:8" x14ac:dyDescent="0.2">
      <c r="A4288" s="1">
        <v>4298</v>
      </c>
      <c r="B4288" s="1" t="str">
        <f t="shared" si="66"/>
        <v>Red Horse III</v>
      </c>
      <c r="C4288" s="1" t="b">
        <f>IF(D4288&lt;&gt;"",IF(COUNTIF($D$2:D4287, D4288), INDEX($A$2:$D$100000, MATCH(D4288, $D$2:D4287,0),1), FALSE), FALSE)</f>
        <v>0</v>
      </c>
      <c r="F4288" s="1" t="b">
        <f>IF(G4288&lt;&gt;"", IF(COUNTIF($G$2:G4287, G4288), INDEX($A$2:$G$100000, MATCH(G4288, $G$2:G4287,0),1), FALSE), FALSE)</f>
        <v>0</v>
      </c>
      <c r="G4288" s="1">
        <v>60068</v>
      </c>
      <c r="H4288" s="1" t="s">
        <v>4386</v>
      </c>
    </row>
    <row r="4289" spans="1:8" x14ac:dyDescent="0.2">
      <c r="A4289" s="1">
        <v>4299</v>
      </c>
      <c r="B4289" s="1" t="str">
        <f t="shared" si="66"/>
        <v>San Isabel Solar, LLC</v>
      </c>
      <c r="C4289" s="1" t="b">
        <f>IF(D4289&lt;&gt;"",IF(COUNTIF($D$2:D4288, D4289), INDEX($A$2:$D$100000, MATCH(D4289, $D$2:D4288,0),1), FALSE), FALSE)</f>
        <v>0</v>
      </c>
      <c r="F4289" s="1" t="b">
        <f>IF(G4289&lt;&gt;"", IF(COUNTIF($G$2:G4288, G4289), INDEX($A$2:$G$100000, MATCH(G4289, $G$2:G4288,0),1), FALSE), FALSE)</f>
        <v>0</v>
      </c>
      <c r="G4289" s="1">
        <v>60097</v>
      </c>
      <c r="H4289" s="1" t="s">
        <v>4387</v>
      </c>
    </row>
    <row r="4290" spans="1:8" x14ac:dyDescent="0.2">
      <c r="A4290" s="1">
        <v>4300</v>
      </c>
      <c r="B4290" s="1" t="str">
        <f t="shared" ref="B4290:B4353" si="67">IF(H4290="",E4290,H4290)</f>
        <v>Mesquite Solar 2, LLC</v>
      </c>
      <c r="C4290" s="1" t="b">
        <f>IF(D4290&lt;&gt;"",IF(COUNTIF($D$2:D4289, D4290), INDEX($A$2:$D$100000, MATCH(D4290, $D$2:D4289,0),1), FALSE), FALSE)</f>
        <v>0</v>
      </c>
      <c r="F4290" s="1" t="b">
        <f>IF(G4290&lt;&gt;"", IF(COUNTIF($G$2:G4289, G4290), INDEX($A$2:$G$100000, MATCH(G4290, $G$2:G4289,0),1), FALSE), FALSE)</f>
        <v>0</v>
      </c>
      <c r="G4290" s="1">
        <v>60106</v>
      </c>
      <c r="H4290" s="1" t="s">
        <v>4388</v>
      </c>
    </row>
    <row r="4291" spans="1:8" x14ac:dyDescent="0.2">
      <c r="A4291" s="1">
        <v>4301</v>
      </c>
      <c r="B4291" s="1" t="str">
        <f t="shared" si="67"/>
        <v>Mesquite Solar 3, LLC</v>
      </c>
      <c r="C4291" s="1" t="b">
        <f>IF(D4291&lt;&gt;"",IF(COUNTIF($D$2:D4290, D4291), INDEX($A$2:$D$100000, MATCH(D4291, $D$2:D4290,0),1), FALSE), FALSE)</f>
        <v>0</v>
      </c>
      <c r="F4291" s="1" t="b">
        <f>IF(G4291&lt;&gt;"", IF(COUNTIF($G$2:G4290, G4291), INDEX($A$2:$G$100000, MATCH(G4291, $G$2:G4290,0),1), FALSE), FALSE)</f>
        <v>0</v>
      </c>
      <c r="G4291" s="1">
        <v>60107</v>
      </c>
      <c r="H4291" s="1" t="s">
        <v>4389</v>
      </c>
    </row>
    <row r="4292" spans="1:8" x14ac:dyDescent="0.2">
      <c r="A4292" s="1">
        <v>4302</v>
      </c>
      <c r="B4292" s="1" t="str">
        <f t="shared" si="67"/>
        <v>Electra Wind, LLC</v>
      </c>
      <c r="C4292" s="1" t="b">
        <f>IF(D4292&lt;&gt;"",IF(COUNTIF($D$2:D4291, D4292), INDEX($A$2:$D$100000, MATCH(D4292, $D$2:D4291,0),1), FALSE), FALSE)</f>
        <v>0</v>
      </c>
      <c r="F4292" s="1" t="b">
        <f>IF(G4292&lt;&gt;"", IF(COUNTIF($G$2:G4291, G4292), INDEX($A$2:$G$100000, MATCH(G4292, $G$2:G4291,0),1), FALSE), FALSE)</f>
        <v>0</v>
      </c>
      <c r="G4292" s="1">
        <v>60128</v>
      </c>
      <c r="H4292" s="1" t="s">
        <v>4390</v>
      </c>
    </row>
    <row r="4293" spans="1:8" x14ac:dyDescent="0.2">
      <c r="A4293" s="1">
        <v>4303</v>
      </c>
      <c r="B4293" s="1" t="str">
        <f t="shared" si="67"/>
        <v>Horse Creek Wind, LLC</v>
      </c>
      <c r="C4293" s="1" t="b">
        <f>IF(D4293&lt;&gt;"",IF(COUNTIF($D$2:D4292, D4293), INDEX($A$2:$D$100000, MATCH(D4293, $D$2:D4292,0),1), FALSE), FALSE)</f>
        <v>0</v>
      </c>
      <c r="F4293" s="1" t="b">
        <f>IF(G4293&lt;&gt;"", IF(COUNTIF($G$2:G4292, G4293), INDEX($A$2:$G$100000, MATCH(G4293, $G$2:G4292,0),1), FALSE), FALSE)</f>
        <v>0</v>
      </c>
      <c r="G4293" s="1">
        <v>60129</v>
      </c>
      <c r="H4293" s="1" t="s">
        <v>4391</v>
      </c>
    </row>
    <row r="4294" spans="1:8" x14ac:dyDescent="0.2">
      <c r="A4294" s="1">
        <v>4304</v>
      </c>
      <c r="B4294" s="1" t="str">
        <f t="shared" si="67"/>
        <v>Bison Solar LLC</v>
      </c>
      <c r="C4294" s="1" t="b">
        <f>IF(D4294&lt;&gt;"",IF(COUNTIF($D$2:D4293, D4294), INDEX($A$2:$D$100000, MATCH(D4294, $D$2:D4293,0),1), FALSE), FALSE)</f>
        <v>0</v>
      </c>
      <c r="F4294" s="1" t="b">
        <f>IF(G4294&lt;&gt;"", IF(COUNTIF($G$2:G4293, G4294), INDEX($A$2:$G$100000, MATCH(G4294, $G$2:G4293,0),1), FALSE), FALSE)</f>
        <v>0</v>
      </c>
      <c r="G4294" s="1">
        <v>60143</v>
      </c>
      <c r="H4294" s="1" t="s">
        <v>4392</v>
      </c>
    </row>
    <row r="4295" spans="1:8" x14ac:dyDescent="0.2">
      <c r="A4295" s="1">
        <v>4305</v>
      </c>
      <c r="B4295" s="1" t="str">
        <f t="shared" si="67"/>
        <v>Brady Wind, LLC</v>
      </c>
      <c r="C4295" s="1" t="b">
        <f>IF(D4295&lt;&gt;"",IF(COUNTIF($D$2:D4294, D4295), INDEX($A$2:$D$100000, MATCH(D4295, $D$2:D4294,0),1), FALSE), FALSE)</f>
        <v>0</v>
      </c>
      <c r="F4295" s="1" t="b">
        <f>IF(G4295&lt;&gt;"", IF(COUNTIF($G$2:G4294, G4295), INDEX($A$2:$G$100000, MATCH(G4295, $G$2:G4294,0),1), FALSE), FALSE)</f>
        <v>0</v>
      </c>
      <c r="G4295" s="1">
        <v>60148</v>
      </c>
      <c r="H4295" s="1" t="s">
        <v>4393</v>
      </c>
    </row>
    <row r="4296" spans="1:8" x14ac:dyDescent="0.2">
      <c r="A4296" s="1">
        <v>4306</v>
      </c>
      <c r="B4296" s="1" t="str">
        <f t="shared" si="67"/>
        <v>Brady Wind II, LLC</v>
      </c>
      <c r="C4296" s="1" t="b">
        <f>IF(D4296&lt;&gt;"",IF(COUNTIF($D$2:D4295, D4296), INDEX($A$2:$D$100000, MATCH(D4296, $D$2:D4295,0),1), FALSE), FALSE)</f>
        <v>0</v>
      </c>
      <c r="F4296" s="1" t="b">
        <f>IF(G4296&lt;&gt;"", IF(COUNTIF($G$2:G4295, G4296), INDEX($A$2:$G$100000, MATCH(G4296, $G$2:G4295,0),1), FALSE), FALSE)</f>
        <v>0</v>
      </c>
      <c r="G4296" s="1">
        <v>60149</v>
      </c>
      <c r="H4296" s="1" t="s">
        <v>4394</v>
      </c>
    </row>
    <row r="4297" spans="1:8" x14ac:dyDescent="0.2">
      <c r="A4297" s="1">
        <v>4307</v>
      </c>
      <c r="B4297" s="1" t="str">
        <f t="shared" si="67"/>
        <v>RE Barren Ridge 1, LLC</v>
      </c>
      <c r="C4297" s="1" t="b">
        <f>IF(D4297&lt;&gt;"",IF(COUNTIF($D$2:D4296, D4297), INDEX($A$2:$D$100000, MATCH(D4297, $D$2:D4296,0),1), FALSE), FALSE)</f>
        <v>0</v>
      </c>
      <c r="F4297" s="1" t="b">
        <f>IF(G4297&lt;&gt;"", IF(COUNTIF($G$2:G4296, G4297), INDEX($A$2:$G$100000, MATCH(G4297, $G$2:G4296,0),1), FALSE), FALSE)</f>
        <v>0</v>
      </c>
      <c r="G4297" s="1">
        <v>60191</v>
      </c>
      <c r="H4297" s="1" t="s">
        <v>4395</v>
      </c>
    </row>
    <row r="4298" spans="1:8" x14ac:dyDescent="0.2">
      <c r="A4298" s="1">
        <v>4308</v>
      </c>
      <c r="B4298" s="1" t="str">
        <f t="shared" si="67"/>
        <v>Chaves Solar LLC</v>
      </c>
      <c r="C4298" s="1" t="b">
        <f>IF(D4298&lt;&gt;"",IF(COUNTIF($D$2:D4297, D4298), INDEX($A$2:$D$100000, MATCH(D4298, $D$2:D4297,0),1), FALSE), FALSE)</f>
        <v>0</v>
      </c>
      <c r="F4298" s="1" t="b">
        <f>IF(G4298&lt;&gt;"", IF(COUNTIF($G$2:G4297, G4298), INDEX($A$2:$G$100000, MATCH(G4298, $G$2:G4297,0),1), FALSE), FALSE)</f>
        <v>0</v>
      </c>
      <c r="G4298" s="1">
        <v>60208</v>
      </c>
      <c r="H4298" s="1" t="s">
        <v>4396</v>
      </c>
    </row>
    <row r="4299" spans="1:8" x14ac:dyDescent="0.2">
      <c r="A4299" s="1">
        <v>4309</v>
      </c>
      <c r="B4299" s="1" t="str">
        <f t="shared" si="67"/>
        <v>Roswell Solar, LLC</v>
      </c>
      <c r="C4299" s="1" t="b">
        <f>IF(D4299&lt;&gt;"",IF(COUNTIF($D$2:D4298, D4299), INDEX($A$2:$D$100000, MATCH(D4299, $D$2:D4298,0),1), FALSE), FALSE)</f>
        <v>0</v>
      </c>
      <c r="F4299" s="1" t="b">
        <f>IF(G4299&lt;&gt;"", IF(COUNTIF($G$2:G4298, G4299), INDEX($A$2:$G$100000, MATCH(G4299, $G$2:G4298,0),1), FALSE), FALSE)</f>
        <v>0</v>
      </c>
      <c r="G4299" s="1">
        <v>60209</v>
      </c>
      <c r="H4299" s="1" t="s">
        <v>4397</v>
      </c>
    </row>
    <row r="4300" spans="1:8" x14ac:dyDescent="0.2">
      <c r="A4300" s="1">
        <v>4310</v>
      </c>
      <c r="B4300" s="1" t="str">
        <f t="shared" si="67"/>
        <v>ORNI 37 LLC</v>
      </c>
      <c r="C4300" s="1" t="b">
        <f>IF(D4300&lt;&gt;"",IF(COUNTIF($D$2:D4299, D4300), INDEX($A$2:$D$100000, MATCH(D4300, $D$2:D4299,0),1), FALSE), FALSE)</f>
        <v>0</v>
      </c>
      <c r="F4300" s="1">
        <f>IF(G4300&lt;&gt;"", IF(COUNTIF($G$2:G4299, G4300), INDEX($A$2:$G$100000, MATCH(G4300, $G$2:G4299,0),1), FALSE), FALSE)</f>
        <v>2758</v>
      </c>
      <c r="G4300" s="1">
        <v>60227</v>
      </c>
      <c r="H4300" s="1" t="s">
        <v>2865</v>
      </c>
    </row>
    <row r="4301" spans="1:8" x14ac:dyDescent="0.2">
      <c r="A4301" s="1">
        <v>4311</v>
      </c>
      <c r="B4301" s="1" t="str">
        <f t="shared" si="67"/>
        <v>ID Solar 1, LLC</v>
      </c>
      <c r="C4301" s="1" t="b">
        <f>IF(D4301&lt;&gt;"",IF(COUNTIF($D$2:D4300, D4301), INDEX($A$2:$D$100000, MATCH(D4301, $D$2:D4300,0),1), FALSE), FALSE)</f>
        <v>0</v>
      </c>
      <c r="F4301" s="1" t="b">
        <f>IF(G4301&lt;&gt;"", IF(COUNTIF($G$2:G4300, G4301), INDEX($A$2:$G$100000, MATCH(G4301, $G$2:G4300,0),1), FALSE), FALSE)</f>
        <v>0</v>
      </c>
      <c r="G4301" s="1">
        <v>60235</v>
      </c>
      <c r="H4301" s="1" t="s">
        <v>4398</v>
      </c>
    </row>
    <row r="4302" spans="1:8" x14ac:dyDescent="0.2">
      <c r="A4302" s="1">
        <v>4312</v>
      </c>
      <c r="B4302" s="1" t="str">
        <f t="shared" si="67"/>
        <v>Pavant Solar II LLC</v>
      </c>
      <c r="C4302" s="1" t="b">
        <f>IF(D4302&lt;&gt;"",IF(COUNTIF($D$2:D4301, D4302), INDEX($A$2:$D$100000, MATCH(D4302, $D$2:D4301,0),1), FALSE), FALSE)</f>
        <v>0</v>
      </c>
      <c r="F4302" s="1" t="b">
        <f>IF(G4302&lt;&gt;"", IF(COUNTIF($G$2:G4301, G4302), INDEX($A$2:$G$100000, MATCH(G4302, $G$2:G4301,0),1), FALSE), FALSE)</f>
        <v>0</v>
      </c>
      <c r="G4302" s="1">
        <v>60238</v>
      </c>
      <c r="H4302" s="1" t="s">
        <v>4399</v>
      </c>
    </row>
    <row r="4303" spans="1:8" x14ac:dyDescent="0.2">
      <c r="A4303" s="1">
        <v>4313</v>
      </c>
      <c r="B4303" s="1" t="str">
        <f t="shared" si="67"/>
        <v>Three Peaks Power LLC</v>
      </c>
      <c r="C4303" s="1" t="b">
        <f>IF(D4303&lt;&gt;"",IF(COUNTIF($D$2:D4302, D4303), INDEX($A$2:$D$100000, MATCH(D4303, $D$2:D4302,0),1), FALSE), FALSE)</f>
        <v>0</v>
      </c>
      <c r="F4303" s="1" t="b">
        <f>IF(G4303&lt;&gt;"", IF(COUNTIF($G$2:G4302, G4303), INDEX($A$2:$G$100000, MATCH(G4303, $G$2:G4302,0),1), FALSE), FALSE)</f>
        <v>0</v>
      </c>
      <c r="G4303" s="1">
        <v>60245</v>
      </c>
      <c r="H4303" s="1" t="s">
        <v>4400</v>
      </c>
    </row>
    <row r="4304" spans="1:8" x14ac:dyDescent="0.2">
      <c r="A4304" s="1">
        <v>4314</v>
      </c>
      <c r="B4304" s="1" t="str">
        <f t="shared" si="67"/>
        <v>Paulding Wind Farm III LLC</v>
      </c>
      <c r="C4304" s="1" t="b">
        <f>IF(D4304&lt;&gt;"",IF(COUNTIF($D$2:D4303, D4304), INDEX($A$2:$D$100000, MATCH(D4304, $D$2:D4303,0),1), FALSE), FALSE)</f>
        <v>0</v>
      </c>
      <c r="F4304" s="1" t="b">
        <f>IF(G4304&lt;&gt;"", IF(COUNTIF($G$2:G4303, G4304), INDEX($A$2:$G$100000, MATCH(G4304, $G$2:G4303,0),1), FALSE), FALSE)</f>
        <v>0</v>
      </c>
      <c r="G4304" s="1">
        <v>60258</v>
      </c>
      <c r="H4304" s="1" t="s">
        <v>4401</v>
      </c>
    </row>
    <row r="4305" spans="1:8" x14ac:dyDescent="0.2">
      <c r="A4305" s="1">
        <v>4315</v>
      </c>
      <c r="B4305" s="1" t="str">
        <f t="shared" si="67"/>
        <v>SR South Loving, LLC</v>
      </c>
      <c r="C4305" s="1" t="b">
        <f>IF(D4305&lt;&gt;"",IF(COUNTIF($D$2:D4304, D4305), INDEX($A$2:$D$100000, MATCH(D4305, $D$2:D4304,0),1), FALSE), FALSE)</f>
        <v>0</v>
      </c>
      <c r="F4305" s="1" t="b">
        <f>IF(G4305&lt;&gt;"", IF(COUNTIF($G$2:G4304, G4305), INDEX($A$2:$G$100000, MATCH(G4305, $G$2:G4304,0),1), FALSE), FALSE)</f>
        <v>0</v>
      </c>
      <c r="G4305" s="1">
        <v>60330</v>
      </c>
      <c r="H4305" s="1" t="s">
        <v>4402</v>
      </c>
    </row>
    <row r="4306" spans="1:8" x14ac:dyDescent="0.2">
      <c r="A4306" s="1">
        <v>4316</v>
      </c>
      <c r="B4306" s="1" t="str">
        <f t="shared" si="67"/>
        <v>Golden Fields Solar I, LLC</v>
      </c>
      <c r="C4306" s="1" t="b">
        <f>IF(D4306&lt;&gt;"",IF(COUNTIF($D$2:D4305, D4306), INDEX($A$2:$D$100000, MATCH(D4306, $D$2:D4305,0),1), FALSE), FALSE)</f>
        <v>0</v>
      </c>
      <c r="F4306" s="1" t="b">
        <f>IF(G4306&lt;&gt;"", IF(COUNTIF($G$2:G4305, G4306), INDEX($A$2:$G$100000, MATCH(G4306, $G$2:G4305,0),1), FALSE), FALSE)</f>
        <v>0</v>
      </c>
      <c r="G4306" s="1">
        <v>60352</v>
      </c>
      <c r="H4306" s="1" t="s">
        <v>4403</v>
      </c>
    </row>
    <row r="4307" spans="1:8" x14ac:dyDescent="0.2">
      <c r="A4307" s="1">
        <v>4317</v>
      </c>
      <c r="B4307" s="1" t="str">
        <f t="shared" si="67"/>
        <v>Solar Star California, XLI, LLC</v>
      </c>
      <c r="C4307" s="1" t="b">
        <f>IF(D4307&lt;&gt;"",IF(COUNTIF($D$2:D4306, D4307), INDEX($A$2:$D$100000, MATCH(D4307, $D$2:D4306,0),1), FALSE), FALSE)</f>
        <v>0</v>
      </c>
      <c r="F4307" s="1" t="b">
        <f>IF(G4307&lt;&gt;"", IF(COUNTIF($G$2:G4306, G4307), INDEX($A$2:$G$100000, MATCH(G4307, $G$2:G4306,0),1), FALSE), FALSE)</f>
        <v>0</v>
      </c>
      <c r="G4307" s="1">
        <v>60353</v>
      </c>
      <c r="H4307" s="1" t="s">
        <v>4404</v>
      </c>
    </row>
    <row r="4308" spans="1:8" x14ac:dyDescent="0.2">
      <c r="A4308" s="1">
        <v>4318</v>
      </c>
      <c r="B4308" s="1" t="str">
        <f t="shared" si="67"/>
        <v>Kelly Creek Wind, LLC</v>
      </c>
      <c r="C4308" s="1" t="b">
        <f>IF(D4308&lt;&gt;"",IF(COUNTIF($D$2:D4307, D4308), INDEX($A$2:$D$100000, MATCH(D4308, $D$2:D4307,0),1), FALSE), FALSE)</f>
        <v>0</v>
      </c>
      <c r="F4308" s="1" t="b">
        <f>IF(G4308&lt;&gt;"", IF(COUNTIF($G$2:G4307, G4308), INDEX($A$2:$G$100000, MATCH(G4308, $G$2:G4307,0),1), FALSE), FALSE)</f>
        <v>0</v>
      </c>
      <c r="G4308" s="1">
        <v>60354</v>
      </c>
      <c r="H4308" s="1" t="s">
        <v>4405</v>
      </c>
    </row>
    <row r="4309" spans="1:8" x14ac:dyDescent="0.2">
      <c r="A4309" s="1">
        <v>4319</v>
      </c>
      <c r="B4309" s="1" t="str">
        <f t="shared" si="67"/>
        <v>Summit Farms LLC</v>
      </c>
      <c r="C4309" s="1" t="b">
        <f>IF(D4309&lt;&gt;"",IF(COUNTIF($D$2:D4308, D4309), INDEX($A$2:$D$100000, MATCH(D4309, $D$2:D4308,0),1), FALSE), FALSE)</f>
        <v>0</v>
      </c>
      <c r="F4309" s="1" t="b">
        <f>IF(G4309&lt;&gt;"", IF(COUNTIF($G$2:G4308, G4309), INDEX($A$2:$G$100000, MATCH(G4309, $G$2:G4308,0),1), FALSE), FALSE)</f>
        <v>0</v>
      </c>
      <c r="G4309" s="1">
        <v>60359</v>
      </c>
      <c r="H4309" s="1" t="s">
        <v>4406</v>
      </c>
    </row>
    <row r="4310" spans="1:8" x14ac:dyDescent="0.2">
      <c r="A4310" s="1">
        <v>4320</v>
      </c>
      <c r="B4310" s="1" t="str">
        <f t="shared" si="67"/>
        <v>Ninnescah Wind Energy LLC</v>
      </c>
      <c r="C4310" s="1" t="b">
        <f>IF(D4310&lt;&gt;"",IF(COUNTIF($D$2:D4309, D4310), INDEX($A$2:$D$100000, MATCH(D4310, $D$2:D4309,0),1), FALSE), FALSE)</f>
        <v>0</v>
      </c>
      <c r="F4310" s="1" t="b">
        <f>IF(G4310&lt;&gt;"", IF(COUNTIF($G$2:G4309, G4310), INDEX($A$2:$G$100000, MATCH(G4310, $G$2:G4309,0),1), FALSE), FALSE)</f>
        <v>0</v>
      </c>
      <c r="G4310" s="1">
        <v>60364</v>
      </c>
      <c r="H4310" s="1" t="s">
        <v>4407</v>
      </c>
    </row>
    <row r="4311" spans="1:8" x14ac:dyDescent="0.2">
      <c r="A4311" s="1">
        <v>4321</v>
      </c>
      <c r="B4311" s="1" t="str">
        <f t="shared" si="67"/>
        <v>Kingman Wind Energy, LLC</v>
      </c>
      <c r="C4311" s="1" t="b">
        <f>IF(D4311&lt;&gt;"",IF(COUNTIF($D$2:D4310, D4311), INDEX($A$2:$D$100000, MATCH(D4311, $D$2:D4310,0),1), FALSE), FALSE)</f>
        <v>0</v>
      </c>
      <c r="F4311" s="1" t="b">
        <f>IF(G4311&lt;&gt;"", IF(COUNTIF($G$2:G4310, G4311), INDEX($A$2:$G$100000, MATCH(G4311, $G$2:G4310,0),1), FALSE), FALSE)</f>
        <v>0</v>
      </c>
      <c r="G4311" s="1">
        <v>60371</v>
      </c>
      <c r="H4311" s="1" t="s">
        <v>4408</v>
      </c>
    </row>
    <row r="4312" spans="1:8" x14ac:dyDescent="0.2">
      <c r="A4312" s="1">
        <v>4322</v>
      </c>
      <c r="B4312" s="1" t="str">
        <f t="shared" si="67"/>
        <v>Javelina Wind Energy II, LLC</v>
      </c>
      <c r="C4312" s="1" t="b">
        <f>IF(D4312&lt;&gt;"",IF(COUNTIF($D$2:D4311, D4312), INDEX($A$2:$D$100000, MATCH(D4312, $D$2:D4311,0),1), FALSE), FALSE)</f>
        <v>0</v>
      </c>
      <c r="F4312" s="1" t="b">
        <f>IF(G4312&lt;&gt;"", IF(COUNTIF($G$2:G4311, G4312), INDEX($A$2:$G$100000, MATCH(G4312, $G$2:G4311,0),1), FALSE), FALSE)</f>
        <v>0</v>
      </c>
      <c r="G4312" s="1">
        <v>60384</v>
      </c>
      <c r="H4312" s="1" t="s">
        <v>4409</v>
      </c>
    </row>
    <row r="4313" spans="1:8" x14ac:dyDescent="0.2">
      <c r="A4313" s="1">
        <v>4323</v>
      </c>
      <c r="B4313" s="1" t="str">
        <f t="shared" si="67"/>
        <v>Osborn Wind Energy LLC</v>
      </c>
      <c r="C4313" s="1" t="b">
        <f>IF(D4313&lt;&gt;"",IF(COUNTIF($D$2:D4312, D4313), INDEX($A$2:$D$100000, MATCH(D4313, $D$2:D4312,0),1), FALSE), FALSE)</f>
        <v>0</v>
      </c>
      <c r="F4313" s="1" t="b">
        <f>IF(G4313&lt;&gt;"", IF(COUNTIF($G$2:G4312, G4313), INDEX($A$2:$G$100000, MATCH(G4313, $G$2:G4312,0),1), FALSE), FALSE)</f>
        <v>0</v>
      </c>
      <c r="G4313" s="1">
        <v>60397</v>
      </c>
      <c r="H4313" s="1" t="s">
        <v>4410</v>
      </c>
    </row>
    <row r="4314" spans="1:8" x14ac:dyDescent="0.2">
      <c r="A4314" s="1">
        <v>4324</v>
      </c>
      <c r="B4314" s="1" t="str">
        <f t="shared" si="67"/>
        <v>Cimarron Bend Wind Project I, LLC</v>
      </c>
      <c r="C4314" s="1" t="b">
        <f>IF(D4314&lt;&gt;"",IF(COUNTIF($D$2:D4313, D4314), INDEX($A$2:$D$100000, MATCH(D4314, $D$2:D4313,0),1), FALSE), FALSE)</f>
        <v>0</v>
      </c>
      <c r="F4314" s="1" t="b">
        <f>IF(G4314&lt;&gt;"", IF(COUNTIF($G$2:G4313, G4314), INDEX($A$2:$G$100000, MATCH(G4314, $G$2:G4313,0),1), FALSE), FALSE)</f>
        <v>0</v>
      </c>
      <c r="G4314" s="1">
        <v>60406</v>
      </c>
      <c r="H4314" s="1" t="s">
        <v>4411</v>
      </c>
    </row>
    <row r="4315" spans="1:8" x14ac:dyDescent="0.2">
      <c r="A4315" s="1">
        <v>4325</v>
      </c>
      <c r="B4315" s="1" t="str">
        <f t="shared" si="67"/>
        <v>Novatus Energy</v>
      </c>
      <c r="C4315" s="1" t="b">
        <f>IF(D4315&lt;&gt;"",IF(COUNTIF($D$2:D4314, D4315), INDEX($A$2:$D$100000, MATCH(D4315, $D$2:D4314,0),1), FALSE), FALSE)</f>
        <v>0</v>
      </c>
      <c r="F4315" s="1" t="b">
        <f>IF(G4315&lt;&gt;"", IF(COUNTIF($G$2:G4314, G4315), INDEX($A$2:$G$100000, MATCH(G4315, $G$2:G4314,0),1), FALSE), FALSE)</f>
        <v>0</v>
      </c>
      <c r="G4315" s="1">
        <v>60453</v>
      </c>
      <c r="H4315" s="1" t="s">
        <v>4412</v>
      </c>
    </row>
    <row r="4316" spans="1:8" x14ac:dyDescent="0.2">
      <c r="A4316" s="1">
        <v>4326</v>
      </c>
      <c r="B4316" s="1" t="str">
        <f t="shared" si="67"/>
        <v>CXA Sundevil Power II</v>
      </c>
      <c r="C4316" s="1" t="b">
        <f>IF(D4316&lt;&gt;"",IF(COUNTIF($D$2:D4315, D4316), INDEX($A$2:$D$100000, MATCH(D4316, $D$2:D4315,0),1), FALSE), FALSE)</f>
        <v>0</v>
      </c>
      <c r="F4316" s="1" t="b">
        <f>IF(G4316&lt;&gt;"", IF(COUNTIF($G$2:G4315, G4316), INDEX($A$2:$G$100000, MATCH(G4316, $G$2:G4315,0),1), FALSE), FALSE)</f>
        <v>0</v>
      </c>
      <c r="G4316" s="1">
        <v>60460</v>
      </c>
      <c r="H4316" s="1" t="s">
        <v>4413</v>
      </c>
    </row>
    <row r="4317" spans="1:8" x14ac:dyDescent="0.2">
      <c r="A4317" s="1">
        <v>4327</v>
      </c>
      <c r="B4317" s="1" t="str">
        <f t="shared" si="67"/>
        <v>Mariah Holdings II LLC c/o CAMS</v>
      </c>
      <c r="C4317" s="1" t="b">
        <f>IF(D4317&lt;&gt;"",IF(COUNTIF($D$2:D4316, D4317), INDEX($A$2:$D$100000, MATCH(D4317, $D$2:D4316,0),1), FALSE), FALSE)</f>
        <v>0</v>
      </c>
      <c r="F4317" s="1" t="b">
        <f>IF(G4317&lt;&gt;"", IF(COUNTIF($G$2:G4316, G4317), INDEX($A$2:$G$100000, MATCH(G4317, $G$2:G4316,0),1), FALSE), FALSE)</f>
        <v>0</v>
      </c>
      <c r="G4317" s="1">
        <v>60475</v>
      </c>
      <c r="H4317" s="1" t="s">
        <v>4414</v>
      </c>
    </row>
    <row r="4318" spans="1:8" x14ac:dyDescent="0.2">
      <c r="A4318" s="1">
        <v>4328</v>
      </c>
      <c r="B4318" s="1" t="str">
        <f t="shared" si="67"/>
        <v>Alabama Pine Pulp Co Inc</v>
      </c>
      <c r="C4318" s="1" t="b">
        <f>IF(D4318&lt;&gt;"",IF(COUNTIF($D$2:D4317, D4318), INDEX($A$2:$D$100000, MATCH(D4318, $D$2:D4317,0),1), FALSE), FALSE)</f>
        <v>0</v>
      </c>
      <c r="F4318" s="1" t="b">
        <f>IF(G4318&lt;&gt;"", IF(COUNTIF($G$2:G4317, G4318), INDEX($A$2:$G$100000, MATCH(G4318, $G$2:G4317,0),1), FALSE), FALSE)</f>
        <v>0</v>
      </c>
      <c r="G4318" s="1">
        <v>204</v>
      </c>
      <c r="H4318" s="1" t="s">
        <v>4415</v>
      </c>
    </row>
    <row r="4319" spans="1:8" x14ac:dyDescent="0.2">
      <c r="A4319" s="1">
        <v>4329</v>
      </c>
      <c r="B4319" s="1" t="str">
        <f t="shared" si="67"/>
        <v>Wolf Hollow I L P</v>
      </c>
      <c r="C4319" s="1" t="b">
        <f>IF(D4319&lt;&gt;"",IF(COUNTIF($D$2:D4318, D4319), INDEX($A$2:$D$100000, MATCH(D4319, $D$2:D4318,0),1), FALSE), FALSE)</f>
        <v>0</v>
      </c>
      <c r="F4319" s="1" t="b">
        <f>IF(G4319&lt;&gt;"", IF(COUNTIF($G$2:G4318, G4319), INDEX($A$2:$G$100000, MATCH(G4319, $G$2:G4318,0),1), FALSE), FALSE)</f>
        <v>0</v>
      </c>
      <c r="G4319" s="1">
        <v>313</v>
      </c>
      <c r="H4319" s="1" t="s">
        <v>4416</v>
      </c>
    </row>
    <row r="4320" spans="1:8" x14ac:dyDescent="0.2">
      <c r="A4320" s="1">
        <v>4330</v>
      </c>
      <c r="B4320" s="1" t="str">
        <f t="shared" si="67"/>
        <v>Alabama River Pulp Co Inc</v>
      </c>
      <c r="C4320" s="1" t="b">
        <f>IF(D4320&lt;&gt;"",IF(COUNTIF($D$2:D4319, D4320), INDEX($A$2:$D$100000, MATCH(D4320, $D$2:D4319,0),1), FALSE), FALSE)</f>
        <v>0</v>
      </c>
      <c r="F4320" s="1" t="b">
        <f>IF(G4320&lt;&gt;"", IF(COUNTIF($G$2:G4319, G4320), INDEX($A$2:$G$100000, MATCH(G4320, $G$2:G4319,0),1), FALSE), FALSE)</f>
        <v>0</v>
      </c>
      <c r="G4320" s="1">
        <v>349</v>
      </c>
      <c r="H4320" s="1" t="s">
        <v>4417</v>
      </c>
    </row>
    <row r="4321" spans="1:8" x14ac:dyDescent="0.2">
      <c r="A4321" s="1">
        <v>4331</v>
      </c>
      <c r="B4321" s="1" t="str">
        <f t="shared" si="67"/>
        <v>AES Prescott LLC</v>
      </c>
      <c r="C4321" s="1" t="b">
        <f>IF(D4321&lt;&gt;"",IF(COUNTIF($D$2:D4320, D4321), INDEX($A$2:$D$100000, MATCH(D4321, $D$2:D4320,0),1), FALSE), FALSE)</f>
        <v>0</v>
      </c>
      <c r="F4321" s="1" t="b">
        <f>IF(G4321&lt;&gt;"", IF(COUNTIF($G$2:G4320, G4321), INDEX($A$2:$G$100000, MATCH(G4321, $G$2:G4320,0),1), FALSE), FALSE)</f>
        <v>0</v>
      </c>
      <c r="G4321" s="1">
        <v>509</v>
      </c>
      <c r="H4321" s="1" t="s">
        <v>4418</v>
      </c>
    </row>
    <row r="4322" spans="1:8" x14ac:dyDescent="0.2">
      <c r="A4322" s="1">
        <v>4332</v>
      </c>
      <c r="B4322" s="1" t="str">
        <f t="shared" si="67"/>
        <v>Badger Windpower LLC</v>
      </c>
      <c r="C4322" s="1" t="b">
        <f>IF(D4322&lt;&gt;"",IF(COUNTIF($D$2:D4321, D4322), INDEX($A$2:$D$100000, MATCH(D4322, $D$2:D4321,0),1), FALSE), FALSE)</f>
        <v>0</v>
      </c>
      <c r="F4322" s="1" t="b">
        <f>IF(G4322&lt;&gt;"", IF(COUNTIF($G$2:G4321, G4322), INDEX($A$2:$G$100000, MATCH(G4322, $G$2:G4321,0),1), FALSE), FALSE)</f>
        <v>0</v>
      </c>
      <c r="G4322" s="1">
        <v>1137</v>
      </c>
      <c r="H4322" s="1" t="s">
        <v>4419</v>
      </c>
    </row>
    <row r="4323" spans="1:8" x14ac:dyDescent="0.2">
      <c r="A4323" s="1">
        <v>4333</v>
      </c>
      <c r="B4323" s="1" t="str">
        <f t="shared" si="67"/>
        <v>Bethel Utilities Corp</v>
      </c>
      <c r="C4323" s="1" t="b">
        <f>IF(D4323&lt;&gt;"",IF(COUNTIF($D$2:D4322, D4323), INDEX($A$2:$D$100000, MATCH(D4323, $D$2:D4322,0),1), FALSE), FALSE)</f>
        <v>0</v>
      </c>
      <c r="F4323" s="1" t="b">
        <f>IF(G4323&lt;&gt;"", IF(COUNTIF($G$2:G4322, G4323), INDEX($A$2:$G$100000, MATCH(G4323, $G$2:G4322,0),1), FALSE), FALSE)</f>
        <v>0</v>
      </c>
      <c r="G4323" s="1">
        <v>1651</v>
      </c>
      <c r="H4323" s="1" t="s">
        <v>4420</v>
      </c>
    </row>
    <row r="4324" spans="1:8" x14ac:dyDescent="0.2">
      <c r="A4324" s="1">
        <v>4334</v>
      </c>
      <c r="B4324" s="1" t="str">
        <f t="shared" si="67"/>
        <v>Blue Spruce Energy Center LLC</v>
      </c>
      <c r="C4324" s="1" t="b">
        <f>IF(D4324&lt;&gt;"",IF(COUNTIF($D$2:D4323, D4324), INDEX($A$2:$D$100000, MATCH(D4324, $D$2:D4323,0),1), FALSE), FALSE)</f>
        <v>0</v>
      </c>
      <c r="F4324" s="1" t="b">
        <f>IF(G4324&lt;&gt;"", IF(COUNTIF($G$2:G4323, G4324), INDEX($A$2:$G$100000, MATCH(G4324, $G$2:G4323,0),1), FALSE), FALSE)</f>
        <v>0</v>
      </c>
      <c r="G4324" s="1">
        <v>1877</v>
      </c>
      <c r="H4324" s="1" t="s">
        <v>4421</v>
      </c>
    </row>
    <row r="4325" spans="1:8" x14ac:dyDescent="0.2">
      <c r="A4325" s="1">
        <v>4335</v>
      </c>
      <c r="B4325" s="1" t="str">
        <f t="shared" si="67"/>
        <v>Boralex Livermore Falls Inc</v>
      </c>
      <c r="C4325" s="1" t="b">
        <f>IF(D4325&lt;&gt;"",IF(COUNTIF($D$2:D4324, D4325), INDEX($A$2:$D$100000, MATCH(D4325, $D$2:D4324,0),1), FALSE), FALSE)</f>
        <v>0</v>
      </c>
      <c r="F4325" s="1" t="b">
        <f>IF(G4325&lt;&gt;"", IF(COUNTIF($G$2:G4324, G4325), INDEX($A$2:$G$100000, MATCH(G4325, $G$2:G4324,0),1), FALSE), FALSE)</f>
        <v>0</v>
      </c>
      <c r="G4325" s="1">
        <v>1959</v>
      </c>
      <c r="H4325" s="1" t="s">
        <v>4422</v>
      </c>
    </row>
    <row r="4326" spans="1:8" x14ac:dyDescent="0.2">
      <c r="A4326" s="1">
        <v>4336</v>
      </c>
      <c r="B4326" s="1" t="str">
        <f t="shared" si="67"/>
        <v>Boralex New York LP</v>
      </c>
      <c r="C4326" s="1" t="b">
        <f>IF(D4326&lt;&gt;"",IF(COUNTIF($D$2:D4325, D4326), INDEX($A$2:$D$100000, MATCH(D4326, $D$2:D4325,0),1), FALSE), FALSE)</f>
        <v>0</v>
      </c>
      <c r="F4326" s="1" t="b">
        <f>IF(G4326&lt;&gt;"", IF(COUNTIF($G$2:G4325, G4326), INDEX($A$2:$G$100000, MATCH(G4326, $G$2:G4325,0),1), FALSE), FALSE)</f>
        <v>0</v>
      </c>
      <c r="G4326" s="1">
        <v>1976</v>
      </c>
      <c r="H4326" s="1" t="s">
        <v>4423</v>
      </c>
    </row>
    <row r="4327" spans="1:8" x14ac:dyDescent="0.2">
      <c r="A4327" s="1">
        <v>4337</v>
      </c>
      <c r="B4327" s="1" t="str">
        <f t="shared" si="67"/>
        <v>Broad River Electric Coop, Inc</v>
      </c>
      <c r="C4327" s="1" t="b">
        <f>IF(D4327&lt;&gt;"",IF(COUNTIF($D$2:D4326, D4327), INDEX($A$2:$D$100000, MATCH(D4327, $D$2:D4326,0),1), FALSE), FALSE)</f>
        <v>0</v>
      </c>
      <c r="F4327" s="1" t="b">
        <f>IF(G4327&lt;&gt;"", IF(COUNTIF($G$2:G4326, G4327), INDEX($A$2:$G$100000, MATCH(G4327, $G$2:G4326,0),1), FALSE), FALSE)</f>
        <v>0</v>
      </c>
      <c r="G4327" s="1">
        <v>2212</v>
      </c>
      <c r="H4327" s="1" t="s">
        <v>4424</v>
      </c>
    </row>
    <row r="4328" spans="1:8" x14ac:dyDescent="0.2">
      <c r="A4328" s="1">
        <v>4338</v>
      </c>
      <c r="B4328" s="1" t="str">
        <f t="shared" si="67"/>
        <v>Calvert Cliffs Nuclear PP Inc</v>
      </c>
      <c r="C4328" s="1" t="b">
        <f>IF(D4328&lt;&gt;"",IF(COUNTIF($D$2:D4327, D4328), INDEX($A$2:$D$100000, MATCH(D4328, $D$2:D4327,0),1), FALSE), FALSE)</f>
        <v>0</v>
      </c>
      <c r="F4328" s="1" t="b">
        <f>IF(G4328&lt;&gt;"", IF(COUNTIF($G$2:G4327, G4328), INDEX($A$2:$G$100000, MATCH(G4328, $G$2:G4327,0),1), FALSE), FALSE)</f>
        <v>0</v>
      </c>
      <c r="G4328" s="1">
        <v>2876</v>
      </c>
      <c r="H4328" s="1" t="s">
        <v>4425</v>
      </c>
    </row>
    <row r="4329" spans="1:8" x14ac:dyDescent="0.2">
      <c r="A4329" s="1">
        <v>4339</v>
      </c>
      <c r="B4329" s="1" t="str">
        <f t="shared" si="67"/>
        <v>Camden Cogen LP</v>
      </c>
      <c r="C4329" s="1" t="b">
        <f>IF(D4329&lt;&gt;"",IF(COUNTIF($D$2:D4328, D4329), INDEX($A$2:$D$100000, MATCH(D4329, $D$2:D4328,0),1), FALSE), FALSE)</f>
        <v>0</v>
      </c>
      <c r="F4329" s="1" t="b">
        <f>IF(G4329&lt;&gt;"", IF(COUNTIF($G$2:G4328, G4329), INDEX($A$2:$G$100000, MATCH(G4329, $G$2:G4328,0),1), FALSE), FALSE)</f>
        <v>0</v>
      </c>
      <c r="G4329" s="1">
        <v>2904</v>
      </c>
      <c r="H4329" s="1" t="s">
        <v>4426</v>
      </c>
    </row>
    <row r="4330" spans="1:8" x14ac:dyDescent="0.2">
      <c r="A4330" s="1">
        <v>4340</v>
      </c>
      <c r="B4330" s="1" t="str">
        <f t="shared" si="67"/>
        <v>Cardinal Operating Co</v>
      </c>
      <c r="C4330" s="1" t="b">
        <f>IF(D4330&lt;&gt;"",IF(COUNTIF($D$2:D4329, D4330), INDEX($A$2:$D$100000, MATCH(D4330, $D$2:D4329,0),1), FALSE), FALSE)</f>
        <v>0</v>
      </c>
      <c r="F4330" s="1" t="b">
        <f>IF(G4330&lt;&gt;"", IF(COUNTIF($G$2:G4329, G4330), INDEX($A$2:$G$100000, MATCH(G4330, $G$2:G4329,0),1), FALSE), FALSE)</f>
        <v>0</v>
      </c>
      <c r="G4330" s="1">
        <v>3006</v>
      </c>
      <c r="H4330" s="1" t="s">
        <v>4427</v>
      </c>
    </row>
    <row r="4331" spans="1:8" x14ac:dyDescent="0.2">
      <c r="A4331" s="1">
        <v>4341</v>
      </c>
      <c r="B4331" s="1" t="str">
        <f t="shared" si="67"/>
        <v>Choctaw Gas Generating Pro LLC</v>
      </c>
      <c r="C4331" s="1" t="b">
        <f>IF(D4331&lt;&gt;"",IF(COUNTIF($D$2:D4330, D4331), INDEX($A$2:$D$100000, MATCH(D4331, $D$2:D4330,0),1), FALSE), FALSE)</f>
        <v>0</v>
      </c>
      <c r="F4331" s="1" t="b">
        <f>IF(G4331&lt;&gt;"", IF(COUNTIF($G$2:G4330, G4331), INDEX($A$2:$G$100000, MATCH(G4331, $G$2:G4330,0),1), FALSE), FALSE)</f>
        <v>0</v>
      </c>
      <c r="G4331" s="1">
        <v>3549</v>
      </c>
      <c r="H4331" s="1" t="s">
        <v>4428</v>
      </c>
    </row>
    <row r="4332" spans="1:8" x14ac:dyDescent="0.2">
      <c r="A4332" s="1">
        <v>4342</v>
      </c>
      <c r="B4332" s="1" t="str">
        <f t="shared" si="67"/>
        <v>Clement Dam Hydroelectric LLC</v>
      </c>
      <c r="C4332" s="1" t="b">
        <f>IF(D4332&lt;&gt;"",IF(COUNTIF($D$2:D4331, D4332), INDEX($A$2:$D$100000, MATCH(D4332, $D$2:D4331,0),1), FALSE), FALSE)</f>
        <v>0</v>
      </c>
      <c r="F4332" s="1" t="b">
        <f>IF(G4332&lt;&gt;"", IF(COUNTIF($G$2:G4331, G4332), INDEX($A$2:$G$100000, MATCH(G4332, $G$2:G4331,0),1), FALSE), FALSE)</f>
        <v>0</v>
      </c>
      <c r="G4332" s="1">
        <v>3719</v>
      </c>
      <c r="H4332" s="1" t="s">
        <v>4429</v>
      </c>
    </row>
    <row r="4333" spans="1:8" x14ac:dyDescent="0.2">
      <c r="A4333" s="1">
        <v>4343</v>
      </c>
      <c r="B4333" s="1" t="str">
        <f t="shared" si="67"/>
        <v>Cleco Evangeline LLC</v>
      </c>
      <c r="C4333" s="1" t="b">
        <f>IF(D4333&lt;&gt;"",IF(COUNTIF($D$2:D4332, D4333), INDEX($A$2:$D$100000, MATCH(D4333, $D$2:D4332,0),1), FALSE), FALSE)</f>
        <v>0</v>
      </c>
      <c r="F4333" s="1" t="b">
        <f>IF(G4333&lt;&gt;"", IF(COUNTIF($G$2:G4332, G4333), INDEX($A$2:$G$100000, MATCH(G4333, $G$2:G4332,0),1), FALSE), FALSE)</f>
        <v>0</v>
      </c>
      <c r="G4333" s="1">
        <v>3737</v>
      </c>
      <c r="H4333" s="1" t="s">
        <v>4430</v>
      </c>
    </row>
    <row r="4334" spans="1:8" x14ac:dyDescent="0.2">
      <c r="A4334" s="1">
        <v>4344</v>
      </c>
      <c r="B4334" s="1" t="str">
        <f t="shared" si="67"/>
        <v>Colonial Sugar Refinery</v>
      </c>
      <c r="C4334" s="1" t="b">
        <f>IF(D4334&lt;&gt;"",IF(COUNTIF($D$2:D4333, D4334), INDEX($A$2:$D$100000, MATCH(D4334, $D$2:D4333,0),1), FALSE), FALSE)</f>
        <v>0</v>
      </c>
      <c r="F4334" s="1" t="b">
        <f>IF(G4334&lt;&gt;"", IF(COUNTIF($G$2:G4333, G4334), INDEX($A$2:$G$100000, MATCH(G4334, $G$2:G4333,0),1), FALSE), FALSE)</f>
        <v>0</v>
      </c>
      <c r="G4334" s="1">
        <v>3894</v>
      </c>
      <c r="H4334" s="1" t="s">
        <v>4431</v>
      </c>
    </row>
    <row r="4335" spans="1:8" x14ac:dyDescent="0.2">
      <c r="A4335" s="1">
        <v>4345</v>
      </c>
      <c r="B4335" s="1" t="str">
        <f t="shared" si="67"/>
        <v>Collins Hydroelectric Partners</v>
      </c>
      <c r="C4335" s="1" t="b">
        <f>IF(D4335&lt;&gt;"",IF(COUNTIF($D$2:D4334, D4335), INDEX($A$2:$D$100000, MATCH(D4335, $D$2:D4334,0),1), FALSE), FALSE)</f>
        <v>0</v>
      </c>
      <c r="F4335" s="1" t="b">
        <f>IF(G4335&lt;&gt;"", IF(COUNTIF($G$2:G4334, G4335), INDEX($A$2:$G$100000, MATCH(G4335, $G$2:G4334,0),1), FALSE), FALSE)</f>
        <v>0</v>
      </c>
      <c r="G4335" s="1">
        <v>4034</v>
      </c>
      <c r="H4335" s="1" t="s">
        <v>4432</v>
      </c>
    </row>
    <row r="4336" spans="1:8" x14ac:dyDescent="0.2">
      <c r="A4336" s="1">
        <v>4346</v>
      </c>
      <c r="B4336" s="1" t="str">
        <f t="shared" si="67"/>
        <v>Columbus Southern Power Co</v>
      </c>
      <c r="C4336" s="1" t="b">
        <f>IF(D4336&lt;&gt;"",IF(COUNTIF($D$2:D4335, D4336), INDEX($A$2:$D$100000, MATCH(D4336, $D$2:D4335,0),1), FALSE), FALSE)</f>
        <v>0</v>
      </c>
      <c r="F4336" s="1" t="b">
        <f>IF(G4336&lt;&gt;"", IF(COUNTIF($G$2:G4335, G4336), INDEX($A$2:$G$100000, MATCH(G4336, $G$2:G4335,0),1), FALSE), FALSE)</f>
        <v>0</v>
      </c>
      <c r="G4336" s="1">
        <v>4062</v>
      </c>
      <c r="H4336" s="1" t="s">
        <v>4433</v>
      </c>
    </row>
    <row r="4337" spans="1:8" x14ac:dyDescent="0.2">
      <c r="A4337" s="1">
        <v>4347</v>
      </c>
      <c r="B4337" s="1" t="str">
        <f t="shared" si="67"/>
        <v>Constellation Operatg Serv Inc</v>
      </c>
      <c r="C4337" s="1" t="b">
        <f>IF(D4337&lt;&gt;"",IF(COUNTIF($D$2:D4336, D4337), INDEX($A$2:$D$100000, MATCH(D4337, $D$2:D4336,0),1), FALSE), FALSE)</f>
        <v>0</v>
      </c>
      <c r="F4337" s="1" t="b">
        <f>IF(G4337&lt;&gt;"", IF(COUNTIF($G$2:G4336, G4337), INDEX($A$2:$G$100000, MATCH(G4337, $G$2:G4336,0),1), FALSE), FALSE)</f>
        <v>0</v>
      </c>
      <c r="G4337" s="1">
        <v>4172</v>
      </c>
      <c r="H4337" s="1" t="s">
        <v>4434</v>
      </c>
    </row>
    <row r="4338" spans="1:8" x14ac:dyDescent="0.2">
      <c r="A4338" s="1">
        <v>4348</v>
      </c>
      <c r="B4338" s="1" t="str">
        <f t="shared" si="67"/>
        <v>City of Corona</v>
      </c>
      <c r="C4338" s="1" t="b">
        <f>IF(D4338&lt;&gt;"",IF(COUNTIF($D$2:D4337, D4338), INDEX($A$2:$D$100000, MATCH(D4338, $D$2:D4337,0),1), FALSE), FALSE)</f>
        <v>0</v>
      </c>
      <c r="F4338" s="1" t="b">
        <f>IF(G4338&lt;&gt;"", IF(COUNTIF($G$2:G4337, G4338), INDEX($A$2:$G$100000, MATCH(G4338, $G$2:G4337,0),1), FALSE), FALSE)</f>
        <v>0</v>
      </c>
      <c r="G4338" s="1">
        <v>4390</v>
      </c>
      <c r="H4338" s="1" t="s">
        <v>4435</v>
      </c>
    </row>
    <row r="4339" spans="1:8" x14ac:dyDescent="0.2">
      <c r="A4339" s="1">
        <v>4349</v>
      </c>
      <c r="B4339" s="1" t="str">
        <f t="shared" si="67"/>
        <v>Crawfordsville Elec, Lgt &amp; Pwr</v>
      </c>
      <c r="C4339" s="1" t="b">
        <f>IF(D4339&lt;&gt;"",IF(COUNTIF($D$2:D4338, D4339), INDEX($A$2:$D$100000, MATCH(D4339, $D$2:D4338,0),1), FALSE), FALSE)</f>
        <v>0</v>
      </c>
      <c r="F4339" s="1" t="b">
        <f>IF(G4339&lt;&gt;"", IF(COUNTIF($G$2:G4338, G4339), INDEX($A$2:$G$100000, MATCH(G4339, $G$2:G4338,0),1), FALSE), FALSE)</f>
        <v>0</v>
      </c>
      <c r="G4339" s="1">
        <v>4508</v>
      </c>
      <c r="H4339" s="1" t="s">
        <v>4436</v>
      </c>
    </row>
    <row r="4340" spans="1:8" x14ac:dyDescent="0.2">
      <c r="A4340" s="1">
        <v>4350</v>
      </c>
      <c r="B4340" s="1" t="str">
        <f t="shared" si="67"/>
        <v>Delta Person LP</v>
      </c>
      <c r="C4340" s="1" t="b">
        <f>IF(D4340&lt;&gt;"",IF(COUNTIF($D$2:D4339, D4340), INDEX($A$2:$D$100000, MATCH(D4340, $D$2:D4339,0),1), FALSE), FALSE)</f>
        <v>0</v>
      </c>
      <c r="F4340" s="1" t="b">
        <f>IF(G4340&lt;&gt;"", IF(COUNTIF($G$2:G4339, G4340), INDEX($A$2:$G$100000, MATCH(G4340, $G$2:G4339,0),1), FALSE), FALSE)</f>
        <v>0</v>
      </c>
      <c r="G4340" s="1">
        <v>5060</v>
      </c>
      <c r="H4340" s="1" t="s">
        <v>4437</v>
      </c>
    </row>
    <row r="4341" spans="1:8" x14ac:dyDescent="0.2">
      <c r="A4341" s="1">
        <v>4351</v>
      </c>
      <c r="B4341" s="1" t="str">
        <f t="shared" si="67"/>
        <v>Dominion Energy Services Co</v>
      </c>
      <c r="C4341" s="1" t="b">
        <f>IF(D4341&lt;&gt;"",IF(COUNTIF($D$2:D4340, D4341), INDEX($A$2:$D$100000, MATCH(D4341, $D$2:D4340,0),1), FALSE), FALSE)</f>
        <v>0</v>
      </c>
      <c r="F4341" s="1" t="b">
        <f>IF(G4341&lt;&gt;"", IF(COUNTIF($G$2:G4340, G4341), INDEX($A$2:$G$100000, MATCH(G4341, $G$2:G4340,0),1), FALSE), FALSE)</f>
        <v>0</v>
      </c>
      <c r="G4341" s="1">
        <v>5269</v>
      </c>
      <c r="H4341" s="1" t="s">
        <v>4438</v>
      </c>
    </row>
    <row r="4342" spans="1:8" x14ac:dyDescent="0.2">
      <c r="A4342" s="1">
        <v>4352</v>
      </c>
      <c r="B4342" s="1" t="str">
        <f t="shared" si="67"/>
        <v>Doyle I LLC</v>
      </c>
      <c r="C4342" s="1" t="b">
        <f>IF(D4342&lt;&gt;"",IF(COUNTIF($D$2:D4341, D4342), INDEX($A$2:$D$100000, MATCH(D4342, $D$2:D4341,0),1), FALSE), FALSE)</f>
        <v>0</v>
      </c>
      <c r="F4342" s="1" t="b">
        <f>IF(G4342&lt;&gt;"", IF(COUNTIF($G$2:G4341, G4342), INDEX($A$2:$G$100000, MATCH(G4342, $G$2:G4341,0),1), FALSE), FALSE)</f>
        <v>0</v>
      </c>
      <c r="G4342" s="1">
        <v>5359</v>
      </c>
      <c r="H4342" s="1" t="s">
        <v>4439</v>
      </c>
    </row>
    <row r="4343" spans="1:8" x14ac:dyDescent="0.2">
      <c r="A4343" s="1">
        <v>4353</v>
      </c>
      <c r="B4343" s="1" t="str">
        <f t="shared" si="67"/>
        <v>PPL Edgewood Energy LLC</v>
      </c>
      <c r="C4343" s="1" t="b">
        <f>IF(D4343&lt;&gt;"",IF(COUNTIF($D$2:D4342, D4343), INDEX($A$2:$D$100000, MATCH(D4343, $D$2:D4342,0),1), FALSE), FALSE)</f>
        <v>0</v>
      </c>
      <c r="F4343" s="1" t="b">
        <f>IF(G4343&lt;&gt;"", IF(COUNTIF($G$2:G4342, G4343), INDEX($A$2:$G$100000, MATCH(G4343, $G$2:G4342,0),1), FALSE), FALSE)</f>
        <v>0</v>
      </c>
      <c r="G4343" s="1">
        <v>5502</v>
      </c>
      <c r="H4343" s="1" t="s">
        <v>4440</v>
      </c>
    </row>
    <row r="4344" spans="1:8" x14ac:dyDescent="0.2">
      <c r="A4344" s="1">
        <v>4354</v>
      </c>
      <c r="B4344" s="1" t="str">
        <f t="shared" si="67"/>
        <v>DTE East China LLC</v>
      </c>
      <c r="C4344" s="1" t="b">
        <f>IF(D4344&lt;&gt;"",IF(COUNTIF($D$2:D4343, D4344), INDEX($A$2:$D$100000, MATCH(D4344, $D$2:D4343,0),1), FALSE), FALSE)</f>
        <v>0</v>
      </c>
      <c r="F4344" s="1" t="b">
        <f>IF(G4344&lt;&gt;"", IF(COUNTIF($G$2:G4343, G4344), INDEX($A$2:$G$100000, MATCH(G4344, $G$2:G4343,0),1), FALSE), FALSE)</f>
        <v>0</v>
      </c>
      <c r="G4344" s="1">
        <v>5528</v>
      </c>
      <c r="H4344" s="1" t="s">
        <v>4441</v>
      </c>
    </row>
    <row r="4345" spans="1:8" x14ac:dyDescent="0.2">
      <c r="A4345" s="1">
        <v>4355</v>
      </c>
      <c r="B4345" s="1" t="str">
        <f t="shared" si="67"/>
        <v>DSM Pharmaceuticals Inc</v>
      </c>
      <c r="C4345" s="1" t="b">
        <f>IF(D4345&lt;&gt;"",IF(COUNTIF($D$2:D4344, D4345), INDEX($A$2:$D$100000, MATCH(D4345, $D$2:D4344,0),1), FALSE), FALSE)</f>
        <v>0</v>
      </c>
      <c r="F4345" s="1" t="b">
        <f>IF(G4345&lt;&gt;"", IF(COUNTIF($G$2:G4344, G4345), INDEX($A$2:$G$100000, MATCH(G4345, $G$2:G4344,0),1), FALSE), FALSE)</f>
        <v>0</v>
      </c>
      <c r="G4345" s="1">
        <v>5534</v>
      </c>
      <c r="H4345" s="1" t="s">
        <v>4442</v>
      </c>
    </row>
    <row r="4346" spans="1:8" x14ac:dyDescent="0.2">
      <c r="A4346" s="1">
        <v>4356</v>
      </c>
      <c r="B4346" s="1" t="str">
        <f t="shared" si="67"/>
        <v>Edison Sault Electric Co</v>
      </c>
      <c r="C4346" s="1" t="b">
        <f>IF(D4346&lt;&gt;"",IF(COUNTIF($D$2:D4345, D4346), INDEX($A$2:$D$100000, MATCH(D4346, $D$2:D4345,0),1), FALSE), FALSE)</f>
        <v>0</v>
      </c>
      <c r="F4346" s="1" t="b">
        <f>IF(G4346&lt;&gt;"", IF(COUNTIF($G$2:G4345, G4346), INDEX($A$2:$G$100000, MATCH(G4346, $G$2:G4345,0),1), FALSE), FALSE)</f>
        <v>0</v>
      </c>
      <c r="G4346" s="1">
        <v>5659</v>
      </c>
      <c r="H4346" s="1" t="s">
        <v>4443</v>
      </c>
    </row>
    <row r="4347" spans="1:8" x14ac:dyDescent="0.2">
      <c r="A4347" s="1">
        <v>4357</v>
      </c>
      <c r="B4347" s="1" t="str">
        <f t="shared" si="67"/>
        <v>Entergy Power Ventures LP</v>
      </c>
      <c r="C4347" s="1" t="b">
        <f>IF(D4347&lt;&gt;"",IF(COUNTIF($D$2:D4346, D4347), INDEX($A$2:$D$100000, MATCH(D4347, $D$2:D4346,0),1), FALSE), FALSE)</f>
        <v>0</v>
      </c>
      <c r="F4347" s="1" t="b">
        <f>IF(G4347&lt;&gt;"", IF(COUNTIF($G$2:G4346, G4347), INDEX($A$2:$G$100000, MATCH(G4347, $G$2:G4346,0),1), FALSE), FALSE)</f>
        <v>0</v>
      </c>
      <c r="G4347" s="1">
        <v>6041</v>
      </c>
      <c r="H4347" s="1" t="s">
        <v>4444</v>
      </c>
    </row>
    <row r="4348" spans="1:8" x14ac:dyDescent="0.2">
      <c r="A4348" s="1">
        <v>4358</v>
      </c>
      <c r="B4348" s="1" t="str">
        <f t="shared" si="67"/>
        <v>Fairmont Public Utilities Comm</v>
      </c>
      <c r="C4348" s="1" t="b">
        <f>IF(D4348&lt;&gt;"",IF(COUNTIF($D$2:D4347, D4348), INDEX($A$2:$D$100000, MATCH(D4348, $D$2:D4347,0),1), FALSE), FALSE)</f>
        <v>0</v>
      </c>
      <c r="F4348" s="1" t="b">
        <f>IF(G4348&lt;&gt;"", IF(COUNTIF($G$2:G4347, G4348), INDEX($A$2:$G$100000, MATCH(G4348, $G$2:G4347,0),1), FALSE), FALSE)</f>
        <v>0</v>
      </c>
      <c r="G4348" s="1">
        <v>6151</v>
      </c>
      <c r="H4348" s="1" t="s">
        <v>4445</v>
      </c>
    </row>
    <row r="4349" spans="1:8" x14ac:dyDescent="0.2">
      <c r="A4349" s="1">
        <v>4359</v>
      </c>
      <c r="B4349" s="1" t="str">
        <f t="shared" si="67"/>
        <v>Flambeau Hydro LLC</v>
      </c>
      <c r="C4349" s="1" t="b">
        <f>IF(D4349&lt;&gt;"",IF(COUNTIF($D$2:D4348, D4349), INDEX($A$2:$D$100000, MATCH(D4349, $D$2:D4348,0),1), FALSE), FALSE)</f>
        <v>0</v>
      </c>
      <c r="F4349" s="1" t="b">
        <f>IF(G4349&lt;&gt;"", IF(COUNTIF($G$2:G4348, G4349), INDEX($A$2:$G$100000, MATCH(G4349, $G$2:G4348,0),1), FALSE), FALSE)</f>
        <v>0</v>
      </c>
      <c r="G4349" s="1">
        <v>6338</v>
      </c>
      <c r="H4349" s="1" t="s">
        <v>4446</v>
      </c>
    </row>
    <row r="4350" spans="1:8" x14ac:dyDescent="0.2">
      <c r="A4350" s="1">
        <v>4360</v>
      </c>
      <c r="B4350" s="1" t="str">
        <f t="shared" si="67"/>
        <v>FortisUS Energy Corp</v>
      </c>
      <c r="C4350" s="1" t="b">
        <f>IF(D4350&lt;&gt;"",IF(COUNTIF($D$2:D4349, D4350), INDEX($A$2:$D$100000, MATCH(D4350, $D$2:D4349,0),1), FALSE), FALSE)</f>
        <v>0</v>
      </c>
      <c r="F4350" s="1" t="b">
        <f>IF(G4350&lt;&gt;"", IF(COUNTIF($G$2:G4349, G4350), INDEX($A$2:$G$100000, MATCH(G4350, $G$2:G4349,0),1), FALSE), FALSE)</f>
        <v>0</v>
      </c>
      <c r="G4350" s="1">
        <v>6554</v>
      </c>
      <c r="H4350" s="1" t="s">
        <v>4447</v>
      </c>
    </row>
    <row r="4351" spans="1:8" x14ac:dyDescent="0.2">
      <c r="A4351" s="1">
        <v>4361</v>
      </c>
      <c r="B4351" s="1" t="str">
        <f t="shared" si="67"/>
        <v>Franklin Power LLC</v>
      </c>
      <c r="C4351" s="1" t="b">
        <f>IF(D4351&lt;&gt;"",IF(COUNTIF($D$2:D4350, D4351), INDEX($A$2:$D$100000, MATCH(D4351, $D$2:D4350,0),1), FALSE), FALSE)</f>
        <v>0</v>
      </c>
      <c r="F4351" s="1" t="b">
        <f>IF(G4351&lt;&gt;"", IF(COUNTIF($G$2:G4350, G4351), INDEX($A$2:$G$100000, MATCH(G4351, $G$2:G4350,0),1), FALSE), FALSE)</f>
        <v>0</v>
      </c>
      <c r="G4351" s="1">
        <v>6562</v>
      </c>
      <c r="H4351" s="1" t="s">
        <v>4448</v>
      </c>
    </row>
    <row r="4352" spans="1:8" x14ac:dyDescent="0.2">
      <c r="A4352" s="1">
        <v>4362</v>
      </c>
      <c r="B4352" s="1" t="str">
        <f t="shared" si="67"/>
        <v>Fourth Branch Assoc-Long Fall</v>
      </c>
      <c r="C4352" s="1" t="b">
        <f>IF(D4352&lt;&gt;"",IF(COUNTIF($D$2:D4351, D4352), INDEX($A$2:$D$100000, MATCH(D4352, $D$2:D4351,0),1), FALSE), FALSE)</f>
        <v>0</v>
      </c>
      <c r="F4352" s="1" t="b">
        <f>IF(G4352&lt;&gt;"", IF(COUNTIF($G$2:G4351, G4352), INDEX($A$2:$G$100000, MATCH(G4352, $G$2:G4351,0),1), FALSE), FALSE)</f>
        <v>0</v>
      </c>
      <c r="G4352" s="1">
        <v>6652</v>
      </c>
      <c r="H4352" s="1" t="s">
        <v>4449</v>
      </c>
    </row>
    <row r="4353" spans="1:8" x14ac:dyDescent="0.2">
      <c r="A4353" s="1">
        <v>4363</v>
      </c>
      <c r="B4353" s="1" t="str">
        <f t="shared" si="67"/>
        <v>Fresno Cogeneration Partners</v>
      </c>
      <c r="C4353" s="1" t="b">
        <f>IF(D4353&lt;&gt;"",IF(COUNTIF($D$2:D4352, D4353), INDEX($A$2:$D$100000, MATCH(D4353, $D$2:D4352,0),1), FALSE), FALSE)</f>
        <v>0</v>
      </c>
      <c r="F4353" s="1" t="b">
        <f>IF(G4353&lt;&gt;"", IF(COUNTIF($G$2:G4352, G4353), INDEX($A$2:$G$100000, MATCH(G4353, $G$2:G4352,0),1), FALSE), FALSE)</f>
        <v>0</v>
      </c>
      <c r="G4353" s="1">
        <v>6807</v>
      </c>
      <c r="H4353" s="1" t="s">
        <v>4450</v>
      </c>
    </row>
    <row r="4354" spans="1:8" x14ac:dyDescent="0.2">
      <c r="A4354" s="1">
        <v>4364</v>
      </c>
      <c r="B4354" s="1" t="str">
        <f t="shared" ref="B4354:B4417" si="68">IF(H4354="",E4354,H4354)</f>
        <v>FPL Energy Mojave Op Serv LLC</v>
      </c>
      <c r="C4354" s="1" t="b">
        <f>IF(D4354&lt;&gt;"",IF(COUNTIF($D$2:D4353, D4354), INDEX($A$2:$D$100000, MATCH(D4354, $D$2:D4353,0),1), FALSE), FALSE)</f>
        <v>0</v>
      </c>
      <c r="F4354" s="1" t="b">
        <f>IF(G4354&lt;&gt;"", IF(COUNTIF($G$2:G4353, G4354), INDEX($A$2:$G$100000, MATCH(G4354, $G$2:G4353,0),1), FALSE), FALSE)</f>
        <v>0</v>
      </c>
      <c r="G4354" s="1">
        <v>7193</v>
      </c>
      <c r="H4354" s="1" t="s">
        <v>4451</v>
      </c>
    </row>
    <row r="4355" spans="1:8" x14ac:dyDescent="0.2">
      <c r="A4355" s="1">
        <v>4365</v>
      </c>
      <c r="B4355" s="1" t="str">
        <f t="shared" si="68"/>
        <v>Great Falls Hydroelectric</v>
      </c>
      <c r="C4355" s="1" t="b">
        <f>IF(D4355&lt;&gt;"",IF(COUNTIF($D$2:D4354, D4355), INDEX($A$2:$D$100000, MATCH(D4355, $D$2:D4354,0),1), FALSE), FALSE)</f>
        <v>0</v>
      </c>
      <c r="F4355" s="1" t="b">
        <f>IF(G4355&lt;&gt;"", IF(COUNTIF($G$2:G4354, G4355), INDEX($A$2:$G$100000, MATCH(G4355, $G$2:G4354,0),1), FALSE), FALSE)</f>
        <v>0</v>
      </c>
      <c r="G4355" s="1">
        <v>7538</v>
      </c>
      <c r="H4355" s="1" t="s">
        <v>4452</v>
      </c>
    </row>
    <row r="4356" spans="1:8" x14ac:dyDescent="0.2">
      <c r="A4356" s="1">
        <v>4366</v>
      </c>
      <c r="B4356" s="1" t="str">
        <f t="shared" si="68"/>
        <v>Gregg Falls Hydro Elec Assoc Ltd Ptnrsp</v>
      </c>
      <c r="C4356" s="1" t="b">
        <f>IF(D4356&lt;&gt;"",IF(COUNTIF($D$2:D4355, D4356), INDEX($A$2:$D$100000, MATCH(D4356, $D$2:D4355,0),1), FALSE), FALSE)</f>
        <v>0</v>
      </c>
      <c r="F4356" s="1" t="b">
        <f>IF(G4356&lt;&gt;"", IF(COUNTIF($G$2:G4355, G4356), INDEX($A$2:$G$100000, MATCH(G4356, $G$2:G4355,0),1), FALSE), FALSE)</f>
        <v>0</v>
      </c>
      <c r="G4356" s="1">
        <v>7685</v>
      </c>
      <c r="H4356" s="1" t="s">
        <v>4453</v>
      </c>
    </row>
    <row r="4357" spans="1:8" x14ac:dyDescent="0.2">
      <c r="A4357" s="1">
        <v>4367</v>
      </c>
      <c r="B4357" s="1" t="str">
        <f t="shared" si="68"/>
        <v>Guadalupe Power Partners LP</v>
      </c>
      <c r="C4357" s="1" t="b">
        <f>IF(D4357&lt;&gt;"",IF(COUNTIF($D$2:D4356, D4357), INDEX($A$2:$D$100000, MATCH(D4357, $D$2:D4356,0),1), FALSE), FALSE)</f>
        <v>0</v>
      </c>
      <c r="F4357" s="1" t="b">
        <f>IF(G4357&lt;&gt;"", IF(COUNTIF($G$2:G4356, G4357), INDEX($A$2:$G$100000, MATCH(G4357, $G$2:G4356,0),1), FALSE), FALSE)</f>
        <v>0</v>
      </c>
      <c r="G4357" s="1">
        <v>7698</v>
      </c>
      <c r="H4357" s="1" t="s">
        <v>2055</v>
      </c>
    </row>
    <row r="4358" spans="1:8" x14ac:dyDescent="0.2">
      <c r="A4358" s="1">
        <v>4368</v>
      </c>
      <c r="B4358" s="1" t="str">
        <f t="shared" si="68"/>
        <v>Aventis Pharmaceuticals Inc</v>
      </c>
      <c r="C4358" s="1" t="b">
        <f>IF(D4358&lt;&gt;"",IF(COUNTIF($D$2:D4357, D4358), INDEX($A$2:$D$100000, MATCH(D4358, $D$2:D4357,0),1), FALSE), FALSE)</f>
        <v>0</v>
      </c>
      <c r="F4358" s="1" t="b">
        <f>IF(G4358&lt;&gt;"", IF(COUNTIF($G$2:G4357, G4358), INDEX($A$2:$G$100000, MATCH(G4358, $G$2:G4357,0),1), FALSE), FALSE)</f>
        <v>0</v>
      </c>
      <c r="G4358" s="1">
        <v>8693</v>
      </c>
      <c r="H4358" s="1" t="s">
        <v>4454</v>
      </c>
    </row>
    <row r="4359" spans="1:8" x14ac:dyDescent="0.2">
      <c r="A4359" s="1">
        <v>4369</v>
      </c>
      <c r="B4359" s="1" t="str">
        <f t="shared" si="68"/>
        <v>Hollow Dam Power Company</v>
      </c>
      <c r="C4359" s="1" t="b">
        <f>IF(D4359&lt;&gt;"",IF(COUNTIF($D$2:D4358, D4359), INDEX($A$2:$D$100000, MATCH(D4359, $D$2:D4358,0),1), FALSE), FALSE)</f>
        <v>0</v>
      </c>
      <c r="F4359" s="1" t="b">
        <f>IF(G4359&lt;&gt;"", IF(COUNTIF($G$2:G4358, G4359), INDEX($A$2:$G$100000, MATCH(G4359, $G$2:G4358,0),1), FALSE), FALSE)</f>
        <v>0</v>
      </c>
      <c r="G4359" s="1">
        <v>8725</v>
      </c>
      <c r="H4359" s="1" t="s">
        <v>4455</v>
      </c>
    </row>
    <row r="4360" spans="1:8" x14ac:dyDescent="0.2">
      <c r="A4360" s="1">
        <v>4370</v>
      </c>
      <c r="B4360" s="1" t="str">
        <f t="shared" si="68"/>
        <v>Hot Spring Power Co LLC</v>
      </c>
      <c r="C4360" s="1" t="b">
        <f>IF(D4360&lt;&gt;"",IF(COUNTIF($D$2:D4359, D4360), INDEX($A$2:$D$100000, MATCH(D4360, $D$2:D4359,0),1), FALSE), FALSE)</f>
        <v>0</v>
      </c>
      <c r="F4360" s="1" t="b">
        <f>IF(G4360&lt;&gt;"", IF(COUNTIF($G$2:G4359, G4360), INDEX($A$2:$G$100000, MATCH(G4360, $G$2:G4359,0),1), FALSE), FALSE)</f>
        <v>0</v>
      </c>
      <c r="G4360" s="1">
        <v>8856</v>
      </c>
      <c r="H4360" s="1" t="s">
        <v>4456</v>
      </c>
    </row>
    <row r="4361" spans="1:8" x14ac:dyDescent="0.2">
      <c r="A4361" s="1">
        <v>4371</v>
      </c>
      <c r="B4361" s="1" t="str">
        <f t="shared" si="68"/>
        <v>HDI Associates I</v>
      </c>
      <c r="C4361" s="1" t="b">
        <f>IF(D4361&lt;&gt;"",IF(COUNTIF($D$2:D4360, D4361), INDEX($A$2:$D$100000, MATCH(D4361, $D$2:D4360,0),1), FALSE), FALSE)</f>
        <v>0</v>
      </c>
      <c r="F4361" s="1" t="b">
        <f>IF(G4361&lt;&gt;"", IF(COUNTIF($G$2:G4360, G4361), INDEX($A$2:$G$100000, MATCH(G4361, $G$2:G4360,0),1), FALSE), FALSE)</f>
        <v>0</v>
      </c>
      <c r="G4361" s="1">
        <v>9451</v>
      </c>
      <c r="H4361" s="1" t="s">
        <v>4457</v>
      </c>
    </row>
    <row r="4362" spans="1:8" x14ac:dyDescent="0.2">
      <c r="A4362" s="1">
        <v>4372</v>
      </c>
      <c r="B4362" s="1" t="str">
        <f t="shared" si="68"/>
        <v>Kinder Morgan Power Co</v>
      </c>
      <c r="C4362" s="1" t="b">
        <f>IF(D4362&lt;&gt;"",IF(COUNTIF($D$2:D4361, D4362), INDEX($A$2:$D$100000, MATCH(D4362, $D$2:D4361,0),1), FALSE), FALSE)</f>
        <v>0</v>
      </c>
      <c r="F4362" s="1" t="b">
        <f>IF(G4362&lt;&gt;"", IF(COUNTIF($G$2:G4361, G4362), INDEX($A$2:$G$100000, MATCH(G4362, $G$2:G4361,0),1), FALSE), FALSE)</f>
        <v>0</v>
      </c>
      <c r="G4362" s="1">
        <v>10285</v>
      </c>
      <c r="H4362" s="1" t="s">
        <v>4458</v>
      </c>
    </row>
    <row r="4363" spans="1:8" x14ac:dyDescent="0.2">
      <c r="A4363" s="1">
        <v>4373</v>
      </c>
      <c r="B4363" s="1" t="str">
        <f t="shared" si="68"/>
        <v>Thermo Cogeneration Partnership LP</v>
      </c>
      <c r="C4363" s="1" t="b">
        <f>IF(D4363&lt;&gt;"",IF(COUNTIF($D$2:D4362, D4363), INDEX($A$2:$D$100000, MATCH(D4363, $D$2:D4362,0),1), FALSE), FALSE)</f>
        <v>0</v>
      </c>
      <c r="F4363" s="1" t="b">
        <f>IF(G4363&lt;&gt;"", IF(COUNTIF($G$2:G4362, G4363), INDEX($A$2:$G$100000, MATCH(G4363, $G$2:G4362,0),1), FALSE), FALSE)</f>
        <v>0</v>
      </c>
      <c r="G4363" s="1">
        <v>10308</v>
      </c>
      <c r="H4363" s="1" t="s">
        <v>4459</v>
      </c>
    </row>
    <row r="4364" spans="1:8" x14ac:dyDescent="0.2">
      <c r="A4364" s="1">
        <v>4374</v>
      </c>
      <c r="B4364" s="1" t="str">
        <f t="shared" si="68"/>
        <v>LCO Hydro</v>
      </c>
      <c r="C4364" s="1" t="b">
        <f>IF(D4364&lt;&gt;"",IF(COUNTIF($D$2:D4363, D4364), INDEX($A$2:$D$100000, MATCH(D4364, $D$2:D4363,0),1), FALSE), FALSE)</f>
        <v>0</v>
      </c>
      <c r="F4364" s="1" t="b">
        <f>IF(G4364&lt;&gt;"", IF(COUNTIF($G$2:G4363, G4364), INDEX($A$2:$G$100000, MATCH(G4364, $G$2:G4363,0),1), FALSE), FALSE)</f>
        <v>0</v>
      </c>
      <c r="G4364" s="1">
        <v>10510</v>
      </c>
      <c r="H4364" s="1" t="s">
        <v>4460</v>
      </c>
    </row>
    <row r="4365" spans="1:8" x14ac:dyDescent="0.2">
      <c r="A4365" s="1">
        <v>4375</v>
      </c>
      <c r="B4365" s="1" t="str">
        <f t="shared" si="68"/>
        <v>LSP Energy Ltd Partnership</v>
      </c>
      <c r="C4365" s="1" t="b">
        <f>IF(D4365&lt;&gt;"",IF(COUNTIF($D$2:D4364, D4365), INDEX($A$2:$D$100000, MATCH(D4365, $D$2:D4364,0),1), FALSE), FALSE)</f>
        <v>0</v>
      </c>
      <c r="F4365" s="1" t="b">
        <f>IF(G4365&lt;&gt;"", IF(COUNTIF($G$2:G4364, G4365), INDEX($A$2:$G$100000, MATCH(G4365, $G$2:G4364,0),1), FALSE), FALSE)</f>
        <v>0</v>
      </c>
      <c r="G4365" s="1">
        <v>11282</v>
      </c>
      <c r="H4365" s="1" t="s">
        <v>4461</v>
      </c>
    </row>
    <row r="4366" spans="1:8" x14ac:dyDescent="0.2">
      <c r="A4366" s="1">
        <v>4376</v>
      </c>
      <c r="B4366" s="1" t="str">
        <f t="shared" si="68"/>
        <v>Lyonsdale Biomass</v>
      </c>
      <c r="C4366" s="1" t="b">
        <f>IF(D4366&lt;&gt;"",IF(COUNTIF($D$2:D4365, D4366), INDEX($A$2:$D$100000, MATCH(D4366, $D$2:D4365,0),1), FALSE), FALSE)</f>
        <v>0</v>
      </c>
      <c r="F4366" s="1" t="b">
        <f>IF(G4366&lt;&gt;"", IF(COUNTIF($G$2:G4365, G4366), INDEX($A$2:$G$100000, MATCH(G4366, $G$2:G4365,0),1), FALSE), FALSE)</f>
        <v>0</v>
      </c>
      <c r="G4366" s="1">
        <v>11362</v>
      </c>
      <c r="H4366" s="1" t="s">
        <v>4462</v>
      </c>
    </row>
    <row r="4367" spans="1:8" x14ac:dyDescent="0.2">
      <c r="A4367" s="1">
        <v>4377</v>
      </c>
      <c r="B4367" s="1" t="str">
        <f t="shared" si="68"/>
        <v>Magnolia Energy LP</v>
      </c>
      <c r="C4367" s="1" t="b">
        <f>IF(D4367&lt;&gt;"",IF(COUNTIF($D$2:D4366, D4367), INDEX($A$2:$D$100000, MATCH(D4367, $D$2:D4366,0),1), FALSE), FALSE)</f>
        <v>0</v>
      </c>
      <c r="F4367" s="1" t="b">
        <f>IF(G4367&lt;&gt;"", IF(COUNTIF($G$2:G4366, G4367), INDEX($A$2:$G$100000, MATCH(G4367, $G$2:G4366,0),1), FALSE), FALSE)</f>
        <v>0</v>
      </c>
      <c r="G4367" s="1">
        <v>11504</v>
      </c>
      <c r="H4367" s="1" t="s">
        <v>4463</v>
      </c>
    </row>
    <row r="4368" spans="1:8" x14ac:dyDescent="0.2">
      <c r="A4368" s="1">
        <v>4378</v>
      </c>
      <c r="B4368" s="1" t="str">
        <f t="shared" si="68"/>
        <v>Mesquite Power LLC</v>
      </c>
      <c r="C4368" s="1" t="b">
        <f>IF(D4368&lt;&gt;"",IF(COUNTIF($D$2:D4367, D4368), INDEX($A$2:$D$100000, MATCH(D4368, $D$2:D4367,0),1), FALSE), FALSE)</f>
        <v>0</v>
      </c>
      <c r="F4368" s="1" t="b">
        <f>IF(G4368&lt;&gt;"", IF(COUNTIF($G$2:G4367, G4368), INDEX($A$2:$G$100000, MATCH(G4368, $G$2:G4367,0),1), FALSE), FALSE)</f>
        <v>0</v>
      </c>
      <c r="G4368" s="1">
        <v>12363</v>
      </c>
      <c r="H4368" s="1" t="s">
        <v>4464</v>
      </c>
    </row>
    <row r="4369" spans="1:8" x14ac:dyDescent="0.2">
      <c r="A4369" s="1">
        <v>4379</v>
      </c>
      <c r="B4369" s="1" t="str">
        <f t="shared" si="68"/>
        <v>Mine Falls Ltd Partnership</v>
      </c>
      <c r="C4369" s="1" t="b">
        <f>IF(D4369&lt;&gt;"",IF(COUNTIF($D$2:D4368, D4369), INDEX($A$2:$D$100000, MATCH(D4369, $D$2:D4368,0),1), FALSE), FALSE)</f>
        <v>0</v>
      </c>
      <c r="F4369" s="1" t="b">
        <f>IF(G4369&lt;&gt;"", IF(COUNTIF($G$2:G4368, G4369), INDEX($A$2:$G$100000, MATCH(G4369, $G$2:G4368,0),1), FALSE), FALSE)</f>
        <v>0</v>
      </c>
      <c r="G4369" s="1">
        <v>12593</v>
      </c>
      <c r="H4369" s="1" t="s">
        <v>4465</v>
      </c>
    </row>
    <row r="4370" spans="1:8" x14ac:dyDescent="0.2">
      <c r="A4370" s="1">
        <v>4380</v>
      </c>
      <c r="B4370" s="1" t="str">
        <f t="shared" si="68"/>
        <v>Morgan City City of</v>
      </c>
      <c r="C4370" s="1" t="b">
        <f>IF(D4370&lt;&gt;"",IF(COUNTIF($D$2:D4369, D4370), INDEX($A$2:$D$100000, MATCH(D4370, $D$2:D4369,0),1), FALSE), FALSE)</f>
        <v>0</v>
      </c>
      <c r="F4370" s="1" t="b">
        <f>IF(G4370&lt;&gt;"", IF(COUNTIF($G$2:G4369, G4370), INDEX($A$2:$G$100000, MATCH(G4370, $G$2:G4369,0),1), FALSE), FALSE)</f>
        <v>0</v>
      </c>
      <c r="G4370" s="1">
        <v>12927</v>
      </c>
      <c r="H4370" s="1" t="s">
        <v>4466</v>
      </c>
    </row>
    <row r="4371" spans="1:8" x14ac:dyDescent="0.2">
      <c r="A4371" s="1">
        <v>4381</v>
      </c>
      <c r="B4371" s="1" t="str">
        <f t="shared" si="68"/>
        <v>Newport Hydro Associates</v>
      </c>
      <c r="C4371" s="1" t="b">
        <f>IF(D4371&lt;&gt;"",IF(COUNTIF($D$2:D4370, D4371), INDEX($A$2:$D$100000, MATCH(D4371, $D$2:D4370,0),1), FALSE), FALSE)</f>
        <v>0</v>
      </c>
      <c r="F4371" s="1" t="b">
        <f>IF(G4371&lt;&gt;"", IF(COUNTIF($G$2:G4370, G4371), INDEX($A$2:$G$100000, MATCH(G4371, $G$2:G4370,0),1), FALSE), FALSE)</f>
        <v>0</v>
      </c>
      <c r="G4371" s="1">
        <v>13532</v>
      </c>
      <c r="H4371" s="1" t="s">
        <v>4467</v>
      </c>
    </row>
    <row r="4372" spans="1:8" x14ac:dyDescent="0.2">
      <c r="A4372" s="1">
        <v>4382</v>
      </c>
      <c r="B4372" s="1" t="str">
        <f t="shared" si="68"/>
        <v>Nine Mile Point Nuclear Sta LLC</v>
      </c>
      <c r="C4372" s="1" t="b">
        <f>IF(D4372&lt;&gt;"",IF(COUNTIF($D$2:D4371, D4372), INDEX($A$2:$D$100000, MATCH(D4372, $D$2:D4371,0),1), FALSE), FALSE)</f>
        <v>0</v>
      </c>
      <c r="F4372" s="1" t="b">
        <f>IF(G4372&lt;&gt;"", IF(COUNTIF($G$2:G4371, G4372), INDEX($A$2:$G$100000, MATCH(G4372, $G$2:G4371,0),1), FALSE), FALSE)</f>
        <v>0</v>
      </c>
      <c r="G4372" s="1">
        <v>13606</v>
      </c>
      <c r="H4372" s="1" t="s">
        <v>4468</v>
      </c>
    </row>
    <row r="4373" spans="1:8" x14ac:dyDescent="0.2">
      <c r="A4373" s="1">
        <v>4383</v>
      </c>
      <c r="B4373" s="1" t="str">
        <f t="shared" si="68"/>
        <v>Northern Alternative Energy</v>
      </c>
      <c r="C4373" s="1" t="b">
        <f>IF(D4373&lt;&gt;"",IF(COUNTIF($D$2:D4372, D4373), INDEX($A$2:$D$100000, MATCH(D4373, $D$2:D4372,0),1), FALSE), FALSE)</f>
        <v>0</v>
      </c>
      <c r="F4373" s="1" t="b">
        <f>IF(G4373&lt;&gt;"", IF(COUNTIF($G$2:G4372, G4373), INDEX($A$2:$G$100000, MATCH(G4373, $G$2:G4372,0),1), FALSE), FALSE)</f>
        <v>0</v>
      </c>
      <c r="G4373" s="1">
        <v>13644</v>
      </c>
      <c r="H4373" s="1" t="s">
        <v>4469</v>
      </c>
    </row>
    <row r="4374" spans="1:8" x14ac:dyDescent="0.2">
      <c r="A4374" s="1">
        <v>4384</v>
      </c>
      <c r="B4374" s="1" t="str">
        <f t="shared" si="68"/>
        <v>North American Hydro Inc</v>
      </c>
      <c r="C4374" s="1" t="b">
        <f>IF(D4374&lt;&gt;"",IF(COUNTIF($D$2:D4373, D4374), INDEX($A$2:$D$100000, MATCH(D4374, $D$2:D4373,0),1), FALSE), FALSE)</f>
        <v>0</v>
      </c>
      <c r="F4374" s="1" t="b">
        <f>IF(G4374&lt;&gt;"", IF(COUNTIF($G$2:G4373, G4374), INDEX($A$2:$G$100000, MATCH(G4374, $G$2:G4373,0),1), FALSE), FALSE)</f>
        <v>0</v>
      </c>
      <c r="G4374" s="1">
        <v>13666</v>
      </c>
      <c r="H4374" s="1" t="s">
        <v>4470</v>
      </c>
    </row>
    <row r="4375" spans="1:8" x14ac:dyDescent="0.2">
      <c r="A4375" s="1">
        <v>4385</v>
      </c>
      <c r="B4375" s="1" t="str">
        <f t="shared" si="68"/>
        <v>O'Connell Engineering&amp;Fin Inc</v>
      </c>
      <c r="C4375" s="1" t="b">
        <f>IF(D4375&lt;&gt;"",IF(COUNTIF($D$2:D4374, D4375), INDEX($A$2:$D$100000, MATCH(D4375, $D$2:D4374,0),1), FALSE), FALSE)</f>
        <v>0</v>
      </c>
      <c r="F4375" s="1" t="b">
        <f>IF(G4375&lt;&gt;"", IF(COUNTIF($G$2:G4374, G4375), INDEX($A$2:$G$100000, MATCH(G4375, $G$2:G4374,0),1), FALSE), FALSE)</f>
        <v>0</v>
      </c>
      <c r="G4375" s="1">
        <v>13904</v>
      </c>
      <c r="H4375" s="1" t="s">
        <v>4471</v>
      </c>
    </row>
    <row r="4376" spans="1:8" x14ac:dyDescent="0.2">
      <c r="A4376" s="1">
        <v>4386</v>
      </c>
      <c r="B4376" s="1" t="str">
        <f t="shared" si="68"/>
        <v>Ohio Power Co</v>
      </c>
      <c r="C4376" s="1" t="b">
        <f>IF(D4376&lt;&gt;"",IF(COUNTIF($D$2:D4375, D4376), INDEX($A$2:$D$100000, MATCH(D4376, $D$2:D4375,0),1), FALSE), FALSE)</f>
        <v>0</v>
      </c>
      <c r="F4376" s="1" t="b">
        <f>IF(G4376&lt;&gt;"", IF(COUNTIF($G$2:G4375, G4376), INDEX($A$2:$G$100000, MATCH(G4376, $G$2:G4375,0),1), FALSE), FALSE)</f>
        <v>0</v>
      </c>
      <c r="G4376" s="1">
        <v>14006</v>
      </c>
      <c r="H4376" s="1" t="s">
        <v>4472</v>
      </c>
    </row>
    <row r="4377" spans="1:8" x14ac:dyDescent="0.2">
      <c r="A4377" s="1">
        <v>4387</v>
      </c>
      <c r="B4377" s="1" t="str">
        <f t="shared" si="68"/>
        <v>OLS Energy-Camarillo</v>
      </c>
      <c r="C4377" s="1" t="b">
        <f>IF(D4377&lt;&gt;"",IF(COUNTIF($D$2:D4376, D4377), INDEX($A$2:$D$100000, MATCH(D4377, $D$2:D4376,0),1), FALSE), FALSE)</f>
        <v>0</v>
      </c>
      <c r="F4377" s="1" t="b">
        <f>IF(G4377&lt;&gt;"", IF(COUNTIF($G$2:G4376, G4377), INDEX($A$2:$G$100000, MATCH(G4377, $G$2:G4376,0),1), FALSE), FALSE)</f>
        <v>0</v>
      </c>
      <c r="G4377" s="1">
        <v>14149</v>
      </c>
      <c r="H4377" s="1" t="s">
        <v>4473</v>
      </c>
    </row>
    <row r="4378" spans="1:8" x14ac:dyDescent="0.2">
      <c r="A4378" s="1">
        <v>4388</v>
      </c>
      <c r="B4378" s="1" t="str">
        <f t="shared" si="68"/>
        <v>Oswego Hydro Limited Partnership</v>
      </c>
      <c r="C4378" s="1" t="b">
        <f>IF(D4378&lt;&gt;"",IF(COUNTIF($D$2:D4377, D4378), INDEX($A$2:$D$100000, MATCH(D4378, $D$2:D4377,0),1), FALSE), FALSE)</f>
        <v>0</v>
      </c>
      <c r="F4378" s="1" t="b">
        <f>IF(G4378&lt;&gt;"", IF(COUNTIF($G$2:G4377, G4378), INDEX($A$2:$G$100000, MATCH(G4378, $G$2:G4377,0),1), FALSE), FALSE)</f>
        <v>0</v>
      </c>
      <c r="G4378" s="1">
        <v>14235</v>
      </c>
      <c r="H4378" s="1" t="s">
        <v>4474</v>
      </c>
    </row>
    <row r="4379" spans="1:8" x14ac:dyDescent="0.2">
      <c r="A4379" s="1">
        <v>4389</v>
      </c>
      <c r="B4379" s="1" t="str">
        <f t="shared" si="68"/>
        <v>Pembroke Hydro Associates Limited Ptnrsp</v>
      </c>
      <c r="C4379" s="1" t="b">
        <f>IF(D4379&lt;&gt;"",IF(COUNTIF($D$2:D4378, D4379), INDEX($A$2:$D$100000, MATCH(D4379, $D$2:D4378,0),1), FALSE), FALSE)</f>
        <v>0</v>
      </c>
      <c r="F4379" s="1" t="b">
        <f>IF(G4379&lt;&gt;"", IF(COUNTIF($G$2:G4378, G4379), INDEX($A$2:$G$100000, MATCH(G4379, $G$2:G4378,0),1), FALSE), FALSE)</f>
        <v>0</v>
      </c>
      <c r="G4379" s="1">
        <v>14669</v>
      </c>
      <c r="H4379" s="1" t="s">
        <v>4475</v>
      </c>
    </row>
    <row r="4380" spans="1:8" x14ac:dyDescent="0.2">
      <c r="A4380" s="1">
        <v>4390</v>
      </c>
      <c r="B4380" s="1" t="str">
        <f t="shared" si="68"/>
        <v>ConocoPhillips</v>
      </c>
      <c r="C4380" s="1" t="b">
        <f>IF(D4380&lt;&gt;"",IF(COUNTIF($D$2:D4379, D4380), INDEX($A$2:$D$100000, MATCH(D4380, $D$2:D4379,0),1), FALSE), FALSE)</f>
        <v>0</v>
      </c>
      <c r="F4380" s="1" t="b">
        <f>IF(G4380&lt;&gt;"", IF(COUNTIF($G$2:G4379, G4380), INDEX($A$2:$G$100000, MATCH(G4380, $G$2:G4379,0),1), FALSE), FALSE)</f>
        <v>0</v>
      </c>
      <c r="G4380" s="1">
        <v>14952</v>
      </c>
      <c r="H4380" s="1" t="s">
        <v>4476</v>
      </c>
    </row>
    <row r="4381" spans="1:8" x14ac:dyDescent="0.2">
      <c r="A4381" s="1">
        <v>4391</v>
      </c>
      <c r="B4381" s="1" t="str">
        <f t="shared" si="68"/>
        <v>Plymouth Cogeneration LP</v>
      </c>
      <c r="C4381" s="1" t="b">
        <f>IF(D4381&lt;&gt;"",IF(COUNTIF($D$2:D4380, D4381), INDEX($A$2:$D$100000, MATCH(D4381, $D$2:D4380,0),1), FALSE), FALSE)</f>
        <v>0</v>
      </c>
      <c r="F4381" s="1" t="b">
        <f>IF(G4381&lt;&gt;"", IF(COUNTIF($G$2:G4380, G4381), INDEX($A$2:$G$100000, MATCH(G4381, $G$2:G4380,0),1), FALSE), FALSE)</f>
        <v>0</v>
      </c>
      <c r="G4381" s="1">
        <v>15112</v>
      </c>
      <c r="H4381" s="1" t="s">
        <v>4477</v>
      </c>
    </row>
    <row r="4382" spans="1:8" x14ac:dyDescent="0.2">
      <c r="A4382" s="1">
        <v>4392</v>
      </c>
      <c r="B4382" s="1" t="str">
        <f t="shared" si="68"/>
        <v>Plaquemine City of</v>
      </c>
      <c r="C4382" s="1" t="b">
        <f>IF(D4382&lt;&gt;"",IF(COUNTIF($D$2:D4381, D4382), INDEX($A$2:$D$100000, MATCH(D4382, $D$2:D4381,0),1), FALSE), FALSE)</f>
        <v>0</v>
      </c>
      <c r="F4382" s="1" t="b">
        <f>IF(G4382&lt;&gt;"", IF(COUNTIF($G$2:G4381, G4382), INDEX($A$2:$G$100000, MATCH(G4382, $G$2:G4381,0),1), FALSE), FALSE)</f>
        <v>0</v>
      </c>
      <c r="G4382" s="1">
        <v>15137</v>
      </c>
      <c r="H4382" s="1" t="s">
        <v>4478</v>
      </c>
    </row>
    <row r="4383" spans="1:8" x14ac:dyDescent="0.2">
      <c r="A4383" s="1">
        <v>4393</v>
      </c>
      <c r="B4383" s="1" t="str">
        <f t="shared" si="68"/>
        <v>PPL University Park LLC</v>
      </c>
      <c r="C4383" s="1" t="b">
        <f>IF(D4383&lt;&gt;"",IF(COUNTIF($D$2:D4382, D4383), INDEX($A$2:$D$100000, MATCH(D4383, $D$2:D4382,0),1), FALSE), FALSE)</f>
        <v>0</v>
      </c>
      <c r="F4383" s="1" t="b">
        <f>IF(G4383&lt;&gt;"", IF(COUNTIF($G$2:G4382, G4383), INDEX($A$2:$G$100000, MATCH(G4383, $G$2:G4382,0),1), FALSE), FALSE)</f>
        <v>0</v>
      </c>
      <c r="G4383" s="1">
        <v>15158</v>
      </c>
      <c r="H4383" s="1" t="s">
        <v>4479</v>
      </c>
    </row>
    <row r="4384" spans="1:8" x14ac:dyDescent="0.2">
      <c r="A4384" s="1">
        <v>4394</v>
      </c>
      <c r="B4384" s="1" t="str">
        <f t="shared" si="68"/>
        <v>PPL Shoreham Energy LLC</v>
      </c>
      <c r="C4384" s="1" t="b">
        <f>IF(D4384&lt;&gt;"",IF(COUNTIF($D$2:D4383, D4384), INDEX($A$2:$D$100000, MATCH(D4384, $D$2:D4383,0),1), FALSE), FALSE)</f>
        <v>0</v>
      </c>
      <c r="F4384" s="1" t="b">
        <f>IF(G4384&lt;&gt;"", IF(COUNTIF($G$2:G4383, G4384), INDEX($A$2:$G$100000, MATCH(G4384, $G$2:G4383,0),1), FALSE), FALSE)</f>
        <v>0</v>
      </c>
      <c r="G4384" s="1">
        <v>15322</v>
      </c>
      <c r="H4384" s="1" t="s">
        <v>4480</v>
      </c>
    </row>
    <row r="4385" spans="1:8" x14ac:dyDescent="0.2">
      <c r="A4385" s="1">
        <v>4395</v>
      </c>
      <c r="B4385" s="1" t="str">
        <f t="shared" si="68"/>
        <v>PPL Wallingford Energy LLC</v>
      </c>
      <c r="C4385" s="1" t="b">
        <f>IF(D4385&lt;&gt;"",IF(COUNTIF($D$2:D4384, D4385), INDEX($A$2:$D$100000, MATCH(D4385, $D$2:D4384,0),1), FALSE), FALSE)</f>
        <v>0</v>
      </c>
      <c r="F4385" s="1" t="b">
        <f>IF(G4385&lt;&gt;"", IF(COUNTIF($G$2:G4384, G4385), INDEX($A$2:$G$100000, MATCH(G4385, $G$2:G4384,0),1), FALSE), FALSE)</f>
        <v>0</v>
      </c>
      <c r="G4385" s="1">
        <v>15476</v>
      </c>
      <c r="H4385" s="1" t="s">
        <v>4481</v>
      </c>
    </row>
    <row r="4386" spans="1:8" x14ac:dyDescent="0.2">
      <c r="A4386" s="1">
        <v>4396</v>
      </c>
      <c r="B4386" s="1" t="str">
        <f t="shared" si="68"/>
        <v>City of Rayne</v>
      </c>
      <c r="C4386" s="1" t="b">
        <f>IF(D4386&lt;&gt;"",IF(COUNTIF($D$2:D4385, D4386), INDEX($A$2:$D$100000, MATCH(D4386, $D$2:D4385,0),1), FALSE), FALSE)</f>
        <v>0</v>
      </c>
      <c r="F4386" s="1" t="b">
        <f>IF(G4386&lt;&gt;"", IF(COUNTIF($G$2:G4385, G4386), INDEX($A$2:$G$100000, MATCH(G4386, $G$2:G4385,0),1), FALSE), FALSE)</f>
        <v>0</v>
      </c>
      <c r="G4386" s="1">
        <v>15728</v>
      </c>
      <c r="H4386" s="1" t="s">
        <v>4482</v>
      </c>
    </row>
    <row r="4387" spans="1:8" x14ac:dyDescent="0.2">
      <c r="A4387" s="1">
        <v>4397</v>
      </c>
      <c r="B4387" s="1" t="str">
        <f t="shared" si="68"/>
        <v>RRI Energy Mandalay Inc</v>
      </c>
      <c r="C4387" s="1" t="b">
        <f>IF(D4387&lt;&gt;"",IF(COUNTIF($D$2:D4386, D4387), INDEX($A$2:$D$100000, MATCH(D4387, $D$2:D4386,0),1), FALSE), FALSE)</f>
        <v>0</v>
      </c>
      <c r="F4387" s="1" t="b">
        <f>IF(G4387&lt;&gt;"", IF(COUNTIF($G$2:G4386, G4387), INDEX($A$2:$G$100000, MATCH(G4387, $G$2:G4386,0),1), FALSE), FALSE)</f>
        <v>0</v>
      </c>
      <c r="G4387" s="1">
        <v>15830</v>
      </c>
      <c r="H4387" s="1" t="s">
        <v>4483</v>
      </c>
    </row>
    <row r="4388" spans="1:8" x14ac:dyDescent="0.2">
      <c r="A4388" s="1">
        <v>4398</v>
      </c>
      <c r="B4388" s="1" t="str">
        <f t="shared" si="68"/>
        <v>RRI Energy Etiwanda, Inc.</v>
      </c>
      <c r="C4388" s="1" t="b">
        <f>IF(D4388&lt;&gt;"",IF(COUNTIF($D$2:D4387, D4388), INDEX($A$2:$D$100000, MATCH(D4388, $D$2:D4387,0),1), FALSE), FALSE)</f>
        <v>0</v>
      </c>
      <c r="F4388" s="1" t="b">
        <f>IF(G4388&lt;&gt;"", IF(COUNTIF($G$2:G4387, G4388), INDEX($A$2:$G$100000, MATCH(G4388, $G$2:G4387,0),1), FALSE), FALSE)</f>
        <v>0</v>
      </c>
      <c r="G4388" s="1">
        <v>15836</v>
      </c>
      <c r="H4388" s="1" t="s">
        <v>4484</v>
      </c>
    </row>
    <row r="4389" spans="1:8" x14ac:dyDescent="0.2">
      <c r="A4389" s="1">
        <v>4399</v>
      </c>
      <c r="B4389" s="1" t="str">
        <f t="shared" si="68"/>
        <v>RRI Energy Ellwood Inc</v>
      </c>
      <c r="C4389" s="1" t="b">
        <f>IF(D4389&lt;&gt;"",IF(COUNTIF($D$2:D4388, D4389), INDEX($A$2:$D$100000, MATCH(D4389, $D$2:D4388,0),1), FALSE), FALSE)</f>
        <v>0</v>
      </c>
      <c r="F4389" s="1" t="b">
        <f>IF(G4389&lt;&gt;"", IF(COUNTIF($G$2:G4388, G4389), INDEX($A$2:$G$100000, MATCH(G4389, $G$2:G4388,0),1), FALSE), FALSE)</f>
        <v>0</v>
      </c>
      <c r="G4389" s="1">
        <v>15850</v>
      </c>
      <c r="H4389" s="1" t="s">
        <v>4485</v>
      </c>
    </row>
    <row r="4390" spans="1:8" x14ac:dyDescent="0.2">
      <c r="A4390" s="1">
        <v>4400</v>
      </c>
      <c r="B4390" s="1" t="str">
        <f t="shared" si="68"/>
        <v>Rhodia Inc</v>
      </c>
      <c r="C4390" s="1" t="b">
        <f>IF(D4390&lt;&gt;"",IF(COUNTIF($D$2:D4389, D4390), INDEX($A$2:$D$100000, MATCH(D4390, $D$2:D4389,0),1), FALSE), FALSE)</f>
        <v>0</v>
      </c>
      <c r="F4390" s="1" t="b">
        <f>IF(G4390&lt;&gt;"", IF(COUNTIF($G$2:G4389, G4390), INDEX($A$2:$G$100000, MATCH(G4390, $G$2:G4389,0),1), FALSE), FALSE)</f>
        <v>0</v>
      </c>
      <c r="G4390" s="1">
        <v>15927</v>
      </c>
      <c r="H4390" s="1" t="s">
        <v>4486</v>
      </c>
    </row>
    <row r="4391" spans="1:8" x14ac:dyDescent="0.2">
      <c r="A4391" s="1">
        <v>4401</v>
      </c>
      <c r="B4391" s="1" t="str">
        <f t="shared" si="68"/>
        <v>Rock River Energy LLC</v>
      </c>
      <c r="C4391" s="1" t="b">
        <f>IF(D4391&lt;&gt;"",IF(COUNTIF($D$2:D4390, D4391), INDEX($A$2:$D$100000, MATCH(D4391, $D$2:D4390,0),1), FALSE), FALSE)</f>
        <v>0</v>
      </c>
      <c r="F4391" s="1" t="b">
        <f>IF(G4391&lt;&gt;"", IF(COUNTIF($G$2:G4390, G4391), INDEX($A$2:$G$100000, MATCH(G4391, $G$2:G4390,0),1), FALSE), FALSE)</f>
        <v>0</v>
      </c>
      <c r="G4391" s="1">
        <v>16204</v>
      </c>
      <c r="H4391" s="1" t="s">
        <v>4487</v>
      </c>
    </row>
    <row r="4392" spans="1:8" x14ac:dyDescent="0.2">
      <c r="A4392" s="1">
        <v>4402</v>
      </c>
      <c r="B4392" s="1" t="str">
        <f t="shared" si="68"/>
        <v>Rocky Mountain Energy Ctr LLC</v>
      </c>
      <c r="C4392" s="1" t="b">
        <f>IF(D4392&lt;&gt;"",IF(COUNTIF($D$2:D4391, D4392), INDEX($A$2:$D$100000, MATCH(D4392, $D$2:D4391,0),1), FALSE), FALSE)</f>
        <v>0</v>
      </c>
      <c r="F4392" s="1" t="b">
        <f>IF(G4392&lt;&gt;"", IF(COUNTIF($G$2:G4391, G4392), INDEX($A$2:$G$100000, MATCH(G4392, $G$2:G4391,0),1), FALSE), FALSE)</f>
        <v>0</v>
      </c>
      <c r="G4392" s="1">
        <v>16238</v>
      </c>
      <c r="H4392" s="1" t="s">
        <v>4488</v>
      </c>
    </row>
    <row r="4393" spans="1:8" x14ac:dyDescent="0.2">
      <c r="A4393" s="1">
        <v>4403</v>
      </c>
      <c r="B4393" s="1" t="str">
        <f t="shared" si="68"/>
        <v>Safe Harbor Water Power Corp</v>
      </c>
      <c r="C4393" s="1" t="b">
        <f>IF(D4393&lt;&gt;"",IF(COUNTIF($D$2:D4392, D4393), INDEX($A$2:$D$100000, MATCH(D4393, $D$2:D4392,0),1), FALSE), FALSE)</f>
        <v>0</v>
      </c>
      <c r="F4393" s="1" t="b">
        <f>IF(G4393&lt;&gt;"", IF(COUNTIF($G$2:G4392, G4393), INDEX($A$2:$G$100000, MATCH(G4393, $G$2:G4392,0),1), FALSE), FALSE)</f>
        <v>0</v>
      </c>
      <c r="G4393" s="1">
        <v>16537</v>
      </c>
      <c r="H4393" s="1" t="s">
        <v>4489</v>
      </c>
    </row>
    <row r="4394" spans="1:8" x14ac:dyDescent="0.2">
      <c r="A4394" s="1">
        <v>4404</v>
      </c>
      <c r="B4394" s="1" t="str">
        <f t="shared" si="68"/>
        <v>Shell Exploration &amp; Prod Co</v>
      </c>
      <c r="C4394" s="1" t="b">
        <f>IF(D4394&lt;&gt;"",IF(COUNTIF($D$2:D4393, D4394), INDEX($A$2:$D$100000, MATCH(D4394, $D$2:D4393,0),1), FALSE), FALSE)</f>
        <v>0</v>
      </c>
      <c r="F4394" s="1" t="b">
        <f>IF(G4394&lt;&gt;"", IF(COUNTIF($G$2:G4393, G4394), INDEX($A$2:$G$100000, MATCH(G4394, $G$2:G4393,0),1), FALSE), FALSE)</f>
        <v>0</v>
      </c>
      <c r="G4394" s="1">
        <v>17020</v>
      </c>
      <c r="H4394" s="1" t="s">
        <v>4490</v>
      </c>
    </row>
    <row r="4395" spans="1:8" x14ac:dyDescent="0.2">
      <c r="A4395" s="1">
        <v>4405</v>
      </c>
      <c r="B4395" s="1" t="str">
        <f t="shared" si="68"/>
        <v>Allegheny Hydro No 9 L P</v>
      </c>
      <c r="C4395" s="1" t="b">
        <f>IF(D4395&lt;&gt;"",IF(COUNTIF($D$2:D4394, D4395), INDEX($A$2:$D$100000, MATCH(D4395, $D$2:D4394,0),1), FALSE), FALSE)</f>
        <v>0</v>
      </c>
      <c r="F4395" s="1" t="b">
        <f>IF(G4395&lt;&gt;"", IF(COUNTIF($G$2:G4394, G4395), INDEX($A$2:$G$100000, MATCH(G4395, $G$2:G4394,0),1), FALSE), FALSE)</f>
        <v>0</v>
      </c>
      <c r="G4395" s="1">
        <v>17329</v>
      </c>
      <c r="H4395" s="1" t="s">
        <v>4491</v>
      </c>
    </row>
    <row r="4396" spans="1:8" x14ac:dyDescent="0.2">
      <c r="A4396" s="1">
        <v>4406</v>
      </c>
      <c r="B4396" s="1" t="str">
        <f t="shared" si="68"/>
        <v>STI Capital Co</v>
      </c>
      <c r="C4396" s="1" t="b">
        <f>IF(D4396&lt;&gt;"",IF(COUNTIF($D$2:D4395, D4396), INDEX($A$2:$D$100000, MATCH(D4396, $D$2:D4395,0),1), FALSE), FALSE)</f>
        <v>0</v>
      </c>
      <c r="F4396" s="1" t="b">
        <f>IF(G4396&lt;&gt;"", IF(COUNTIF($G$2:G4395, G4396), INDEX($A$2:$G$100000, MATCH(G4396, $G$2:G4395,0),1), FALSE), FALSE)</f>
        <v>0</v>
      </c>
      <c r="G4396" s="1">
        <v>18458</v>
      </c>
      <c r="H4396" s="1" t="s">
        <v>4492</v>
      </c>
    </row>
    <row r="4397" spans="1:8" x14ac:dyDescent="0.2">
      <c r="A4397" s="1">
        <v>4407</v>
      </c>
      <c r="B4397" s="1" t="str">
        <f t="shared" si="68"/>
        <v>Tesoro Hawaii Corp</v>
      </c>
      <c r="C4397" s="1" t="b">
        <f>IF(D4397&lt;&gt;"",IF(COUNTIF($D$2:D4396, D4397), INDEX($A$2:$D$100000, MATCH(D4397, $D$2:D4396,0),1), FALSE), FALSE)</f>
        <v>0</v>
      </c>
      <c r="F4397" s="1" t="b">
        <f>IF(G4397&lt;&gt;"", IF(COUNTIF($G$2:G4396, G4397), INDEX($A$2:$G$100000, MATCH(G4397, $G$2:G4396,0),1), FALSE), FALSE)</f>
        <v>0</v>
      </c>
      <c r="G4397" s="1">
        <v>18832</v>
      </c>
      <c r="H4397" s="1" t="s">
        <v>4493</v>
      </c>
    </row>
    <row r="4398" spans="1:8" x14ac:dyDescent="0.2">
      <c r="A4398" s="1">
        <v>4408</v>
      </c>
      <c r="B4398" s="1" t="str">
        <f t="shared" si="68"/>
        <v>TPC 3/5,  Inc.</v>
      </c>
      <c r="C4398" s="1" t="b">
        <f>IF(D4398&lt;&gt;"",IF(COUNTIF($D$2:D4397, D4398), INDEX($A$2:$D$100000, MATCH(D4398, $D$2:D4397,0),1), FALSE), FALSE)</f>
        <v>0</v>
      </c>
      <c r="F4398" s="1" t="b">
        <f>IF(G4398&lt;&gt;"", IF(COUNTIF($G$2:G4397, G4398), INDEX($A$2:$G$100000, MATCH(G4398, $G$2:G4397,0),1), FALSE), FALSE)</f>
        <v>0</v>
      </c>
      <c r="G4398" s="1">
        <v>19063</v>
      </c>
      <c r="H4398" s="1" t="s">
        <v>4494</v>
      </c>
    </row>
    <row r="4399" spans="1:8" x14ac:dyDescent="0.2">
      <c r="A4399" s="1">
        <v>4409</v>
      </c>
      <c r="B4399" s="1" t="str">
        <f t="shared" si="68"/>
        <v>SUEZ-DEGS of Ashtabula LLC</v>
      </c>
      <c r="C4399" s="1" t="b">
        <f>IF(D4399&lt;&gt;"",IF(COUNTIF($D$2:D4398, D4399), INDEX($A$2:$D$100000, MATCH(D4399, $D$2:D4398,0),1), FALSE), FALSE)</f>
        <v>0</v>
      </c>
      <c r="F4399" s="1" t="b">
        <f>IF(G4399&lt;&gt;"", IF(COUNTIF($G$2:G4398, G4399), INDEX($A$2:$G$100000, MATCH(G4399, $G$2:G4398,0),1), FALSE), FALSE)</f>
        <v>0</v>
      </c>
      <c r="G4399" s="1">
        <v>19144</v>
      </c>
      <c r="H4399" s="1" t="s">
        <v>4495</v>
      </c>
    </row>
    <row r="4400" spans="1:8" x14ac:dyDescent="0.2">
      <c r="A4400" s="1">
        <v>4410</v>
      </c>
      <c r="B4400" s="1" t="str">
        <f t="shared" si="68"/>
        <v>Vermont Marble Power Co</v>
      </c>
      <c r="C4400" s="1" t="b">
        <f>IF(D4400&lt;&gt;"",IF(COUNTIF($D$2:D4399, D4400), INDEX($A$2:$D$100000, MATCH(D4400, $D$2:D4399,0),1), FALSE), FALSE)</f>
        <v>0</v>
      </c>
      <c r="F4400" s="1" t="b">
        <f>IF(G4400&lt;&gt;"", IF(COUNTIF($G$2:G4399, G4400), INDEX($A$2:$G$100000, MATCH(G4400, $G$2:G4399,0),1), FALSE), FALSE)</f>
        <v>0</v>
      </c>
      <c r="G4400" s="1">
        <v>19765</v>
      </c>
      <c r="H4400" s="1" t="s">
        <v>4496</v>
      </c>
    </row>
    <row r="4401" spans="1:8" x14ac:dyDescent="0.2">
      <c r="A4401" s="1">
        <v>4411</v>
      </c>
      <c r="B4401" s="1" t="str">
        <f t="shared" si="68"/>
        <v>Victory Garden Phase IV LLC</v>
      </c>
      <c r="C4401" s="1" t="b">
        <f>IF(D4401&lt;&gt;"",IF(COUNTIF($D$2:D4400, D4401), INDEX($A$2:$D$100000, MATCH(D4401, $D$2:D4400,0),1), FALSE), FALSE)</f>
        <v>0</v>
      </c>
      <c r="F4401" s="1" t="b">
        <f>IF(G4401&lt;&gt;"", IF(COUNTIF($G$2:G4400, G4401), INDEX($A$2:$G$100000, MATCH(G4401, $G$2:G4400,0),1), FALSE), FALSE)</f>
        <v>0</v>
      </c>
      <c r="G4401" s="1">
        <v>19827</v>
      </c>
      <c r="H4401" s="1" t="s">
        <v>4497</v>
      </c>
    </row>
    <row r="4402" spans="1:8" x14ac:dyDescent="0.2">
      <c r="A4402" s="1">
        <v>4412</v>
      </c>
      <c r="B4402" s="1" t="str">
        <f t="shared" si="68"/>
        <v>Winooski One Partnership</v>
      </c>
      <c r="C4402" s="1" t="b">
        <f>IF(D4402&lt;&gt;"",IF(COUNTIF($D$2:D4401, D4402), INDEX($A$2:$D$100000, MATCH(D4402, $D$2:D4401,0),1), FALSE), FALSE)</f>
        <v>0</v>
      </c>
      <c r="F4402" s="1" t="b">
        <f>IF(G4402&lt;&gt;"", IF(COUNTIF($G$2:G4401, G4402), INDEX($A$2:$G$100000, MATCH(G4402, $G$2:G4401,0),1), FALSE), FALSE)</f>
        <v>0</v>
      </c>
      <c r="G4402" s="1">
        <v>20857</v>
      </c>
      <c r="H4402" s="1" t="s">
        <v>4498</v>
      </c>
    </row>
    <row r="4403" spans="1:8" x14ac:dyDescent="0.2">
      <c r="A4403" s="1">
        <v>4413</v>
      </c>
      <c r="B4403" s="1" t="str">
        <f t="shared" si="68"/>
        <v>Yuba City Cogen Partners LP</v>
      </c>
      <c r="C4403" s="1" t="b">
        <f>IF(D4403&lt;&gt;"",IF(COUNTIF($D$2:D4402, D4403), INDEX($A$2:$D$100000, MATCH(D4403, $D$2:D4402,0),1), FALSE), FALSE)</f>
        <v>0</v>
      </c>
      <c r="F4403" s="1" t="b">
        <f>IF(G4403&lt;&gt;"", IF(COUNTIF($G$2:G4402, G4403), INDEX($A$2:$G$100000, MATCH(G4403, $G$2:G4402,0),1), FALSE), FALSE)</f>
        <v>0</v>
      </c>
      <c r="G4403" s="1">
        <v>21130</v>
      </c>
      <c r="H4403" s="1" t="s">
        <v>4499</v>
      </c>
    </row>
    <row r="4404" spans="1:8" x14ac:dyDescent="0.2">
      <c r="A4404" s="1">
        <v>4414</v>
      </c>
      <c r="B4404" s="1" t="str">
        <f t="shared" si="68"/>
        <v>Renaissance Power LLC</v>
      </c>
      <c r="C4404" s="1" t="b">
        <f>IF(D4404&lt;&gt;"",IF(COUNTIF($D$2:D4403, D4404), INDEX($A$2:$D$100000, MATCH(D4404, $D$2:D4403,0),1), FALSE), FALSE)</f>
        <v>0</v>
      </c>
      <c r="F4404" s="1" t="b">
        <f>IF(G4404&lt;&gt;"", IF(COUNTIF($G$2:G4403, G4404), INDEX($A$2:$G$100000, MATCH(G4404, $G$2:G4403,0),1), FALSE), FALSE)</f>
        <v>0</v>
      </c>
      <c r="G4404" s="1">
        <v>21454</v>
      </c>
      <c r="H4404" s="1" t="s">
        <v>4500</v>
      </c>
    </row>
    <row r="4405" spans="1:8" x14ac:dyDescent="0.2">
      <c r="A4405" s="1">
        <v>4415</v>
      </c>
      <c r="B4405" s="1" t="str">
        <f t="shared" si="68"/>
        <v>Mirant Kendall LLC</v>
      </c>
      <c r="C4405" s="1" t="b">
        <f>IF(D4405&lt;&gt;"",IF(COUNTIF($D$2:D4404, D4405), INDEX($A$2:$D$100000, MATCH(D4405, $D$2:D4404,0),1), FALSE), FALSE)</f>
        <v>0</v>
      </c>
      <c r="F4405" s="1" t="b">
        <f>IF(G4405&lt;&gt;"", IF(COUNTIF($G$2:G4404, G4405), INDEX($A$2:$G$100000, MATCH(G4405, $G$2:G4404,0),1), FALSE), FALSE)</f>
        <v>0</v>
      </c>
      <c r="G4405" s="1">
        <v>21463</v>
      </c>
      <c r="H4405" s="1" t="s">
        <v>4501</v>
      </c>
    </row>
    <row r="4406" spans="1:8" x14ac:dyDescent="0.2">
      <c r="A4406" s="1">
        <v>4416</v>
      </c>
      <c r="B4406" s="1" t="str">
        <f t="shared" si="68"/>
        <v>Bayonne Plant Holding, LLC</v>
      </c>
      <c r="C4406" s="1" t="b">
        <f>IF(D4406&lt;&gt;"",IF(COUNTIF($D$2:D4405, D4406), INDEX($A$2:$D$100000, MATCH(D4406, $D$2:D4405,0),1), FALSE), FALSE)</f>
        <v>0</v>
      </c>
      <c r="F4406" s="1" t="b">
        <f>IF(G4406&lt;&gt;"", IF(COUNTIF($G$2:G4405, G4406), INDEX($A$2:$G$100000, MATCH(G4406, $G$2:G4405,0),1), FALSE), FALSE)</f>
        <v>0</v>
      </c>
      <c r="G4406" s="1">
        <v>21468</v>
      </c>
      <c r="H4406" s="1" t="s">
        <v>4502</v>
      </c>
    </row>
    <row r="4407" spans="1:8" x14ac:dyDescent="0.2">
      <c r="A4407" s="1">
        <v>4417</v>
      </c>
      <c r="B4407" s="1" t="str">
        <f t="shared" si="68"/>
        <v>Bluegrass Generation Co LLC</v>
      </c>
      <c r="C4407" s="1" t="b">
        <f>IF(D4407&lt;&gt;"",IF(COUNTIF($D$2:D4406, D4407), INDEX($A$2:$D$100000, MATCH(D4407, $D$2:D4406,0),1), FALSE), FALSE)</f>
        <v>0</v>
      </c>
      <c r="F4407" s="1" t="b">
        <f>IF(G4407&lt;&gt;"", IF(COUNTIF($G$2:G4406, G4407), INDEX($A$2:$G$100000, MATCH(G4407, $G$2:G4406,0),1), FALSE), FALSE)</f>
        <v>0</v>
      </c>
      <c r="G4407" s="1">
        <v>23801</v>
      </c>
      <c r="H4407" s="1" t="s">
        <v>4503</v>
      </c>
    </row>
    <row r="4408" spans="1:8" x14ac:dyDescent="0.2">
      <c r="A4408" s="1">
        <v>4418</v>
      </c>
      <c r="B4408" s="1" t="str">
        <f t="shared" si="68"/>
        <v>Denver City Energy Assoc LP</v>
      </c>
      <c r="C4408" s="1" t="b">
        <f>IF(D4408&lt;&gt;"",IF(COUNTIF($D$2:D4407, D4408), INDEX($A$2:$D$100000, MATCH(D4408, $D$2:D4407,0),1), FALSE), FALSE)</f>
        <v>0</v>
      </c>
      <c r="F4408" s="1" t="b">
        <f>IF(G4408&lt;&gt;"", IF(COUNTIF($G$2:G4407, G4408), INDEX($A$2:$G$100000, MATCH(G4408, $G$2:G4407,0),1), FALSE), FALSE)</f>
        <v>0</v>
      </c>
      <c r="G4408" s="1">
        <v>25104</v>
      </c>
      <c r="H4408" s="1" t="s">
        <v>4504</v>
      </c>
    </row>
    <row r="4409" spans="1:8" x14ac:dyDescent="0.2">
      <c r="A4409" s="1">
        <v>4419</v>
      </c>
      <c r="B4409" s="1" t="str">
        <f t="shared" si="68"/>
        <v>Mt Ida Associates</v>
      </c>
      <c r="C4409" s="1" t="b">
        <f>IF(D4409&lt;&gt;"",IF(COUNTIF($D$2:D4408, D4409), INDEX($A$2:$D$100000, MATCH(D4409, $D$2:D4408,0),1), FALSE), FALSE)</f>
        <v>0</v>
      </c>
      <c r="F4409" s="1" t="b">
        <f>IF(G4409&lt;&gt;"", IF(COUNTIF($G$2:G4408, G4409), INDEX($A$2:$G$100000, MATCH(G4409, $G$2:G4408,0),1), FALSE), FALSE)</f>
        <v>0</v>
      </c>
      <c r="G4409" s="1">
        <v>26599</v>
      </c>
      <c r="H4409" s="1" t="s">
        <v>4505</v>
      </c>
    </row>
    <row r="4410" spans="1:8" x14ac:dyDescent="0.2">
      <c r="A4410" s="1">
        <v>4420</v>
      </c>
      <c r="B4410" s="1" t="str">
        <f t="shared" si="68"/>
        <v>Energy Unlimited Inc</v>
      </c>
      <c r="C4410" s="1" t="b">
        <f>IF(D4410&lt;&gt;"",IF(COUNTIF($D$2:D4409, D4410), INDEX($A$2:$D$100000, MATCH(D4410, $D$2:D4409,0),1), FALSE), FALSE)</f>
        <v>0</v>
      </c>
      <c r="F4410" s="1" t="b">
        <f>IF(G4410&lt;&gt;"", IF(COUNTIF($G$2:G4409, G4410), INDEX($A$2:$G$100000, MATCH(G4410, $G$2:G4409,0),1), FALSE), FALSE)</f>
        <v>0</v>
      </c>
      <c r="G4410" s="1">
        <v>28086</v>
      </c>
      <c r="H4410" s="1" t="s">
        <v>4506</v>
      </c>
    </row>
    <row r="4411" spans="1:8" x14ac:dyDescent="0.2">
      <c r="A4411" s="1">
        <v>4421</v>
      </c>
      <c r="B4411" s="1" t="str">
        <f t="shared" si="68"/>
        <v>Williams Field Services Co</v>
      </c>
      <c r="C4411" s="1" t="b">
        <f>IF(D4411&lt;&gt;"",IF(COUNTIF($D$2:D4410, D4411), INDEX($A$2:$D$100000, MATCH(D4411, $D$2:D4410,0),1), FALSE), FALSE)</f>
        <v>0</v>
      </c>
      <c r="F4411" s="1" t="b">
        <f>IF(G4411&lt;&gt;"", IF(COUNTIF($G$2:G4410, G4411), INDEX($A$2:$G$100000, MATCH(G4411, $G$2:G4410,0),1), FALSE), FALSE)</f>
        <v>0</v>
      </c>
      <c r="G4411" s="1">
        <v>29040</v>
      </c>
      <c r="H4411" s="1" t="s">
        <v>3878</v>
      </c>
    </row>
    <row r="4412" spans="1:8" x14ac:dyDescent="0.2">
      <c r="A4412" s="1">
        <v>4422</v>
      </c>
      <c r="B4412" s="1" t="str">
        <f t="shared" si="68"/>
        <v>West End Dam Associates</v>
      </c>
      <c r="C4412" s="1" t="b">
        <f>IF(D4412&lt;&gt;"",IF(COUNTIF($D$2:D4411, D4412), INDEX($A$2:$D$100000, MATCH(D4412, $D$2:D4411,0),1), FALSE), FALSE)</f>
        <v>0</v>
      </c>
      <c r="F4412" s="1" t="b">
        <f>IF(G4412&lt;&gt;"", IF(COUNTIF($G$2:G4411, G4412), INDEX($A$2:$G$100000, MATCH(G4412, $G$2:G4411,0),1), FALSE), FALSE)</f>
        <v>0</v>
      </c>
      <c r="G4412" s="1">
        <v>29615</v>
      </c>
      <c r="H4412" s="1" t="s">
        <v>4507</v>
      </c>
    </row>
    <row r="4413" spans="1:8" x14ac:dyDescent="0.2">
      <c r="A4413" s="1">
        <v>4423</v>
      </c>
      <c r="B4413" s="1" t="str">
        <f t="shared" si="68"/>
        <v>Northeast Generation Services Company</v>
      </c>
      <c r="C4413" s="1" t="b">
        <f>IF(D4413&lt;&gt;"",IF(COUNTIF($D$2:D4412, D4413), INDEX($A$2:$D$100000, MATCH(D4413, $D$2:D4412,0),1), FALSE), FALSE)</f>
        <v>0</v>
      </c>
      <c r="F4413" s="1" t="b">
        <f>IF(G4413&lt;&gt;"", IF(COUNTIF($G$2:G4412, G4413), INDEX($A$2:$G$100000, MATCH(G4413, $G$2:G4412,0),1), FALSE), FALSE)</f>
        <v>0</v>
      </c>
      <c r="G4413" s="1">
        <v>29868</v>
      </c>
      <c r="H4413" s="1" t="s">
        <v>4508</v>
      </c>
    </row>
    <row r="4414" spans="1:8" x14ac:dyDescent="0.2">
      <c r="A4414" s="1">
        <v>4424</v>
      </c>
      <c r="B4414" s="1" t="str">
        <f t="shared" si="68"/>
        <v>Tenaska Washington Partners LP</v>
      </c>
      <c r="C4414" s="1" t="b">
        <f>IF(D4414&lt;&gt;"",IF(COUNTIF($D$2:D4413, D4414), INDEX($A$2:$D$100000, MATCH(D4414, $D$2:D4413,0),1), FALSE), FALSE)</f>
        <v>0</v>
      </c>
      <c r="F4414" s="1" t="b">
        <f>IF(G4414&lt;&gt;"", IF(COUNTIF($G$2:G4413, G4414), INDEX($A$2:$G$100000, MATCH(G4414, $G$2:G4413,0),1), FALSE), FALSE)</f>
        <v>0</v>
      </c>
      <c r="G4414" s="1">
        <v>29959</v>
      </c>
      <c r="H4414" s="1" t="s">
        <v>4509</v>
      </c>
    </row>
    <row r="4415" spans="1:8" x14ac:dyDescent="0.2">
      <c r="A4415" s="1">
        <v>4425</v>
      </c>
      <c r="B4415" s="1" t="str">
        <f t="shared" si="68"/>
        <v>Edison Mission Energy</v>
      </c>
      <c r="C4415" s="1" t="b">
        <f>IF(D4415&lt;&gt;"",IF(COUNTIF($D$2:D4414, D4415), INDEX($A$2:$D$100000, MATCH(D4415, $D$2:D4414,0),1), FALSE), FALSE)</f>
        <v>0</v>
      </c>
      <c r="F4415" s="1" t="b">
        <f>IF(G4415&lt;&gt;"", IF(COUNTIF($G$2:G4414, G4415), INDEX($A$2:$G$100000, MATCH(G4415, $G$2:G4414,0),1), FALSE), FALSE)</f>
        <v>0</v>
      </c>
      <c r="G4415" s="1">
        <v>34505</v>
      </c>
      <c r="H4415" s="1" t="s">
        <v>4510</v>
      </c>
    </row>
    <row r="4416" spans="1:8" x14ac:dyDescent="0.2">
      <c r="A4416" s="1">
        <v>4426</v>
      </c>
      <c r="B4416" s="1" t="str">
        <f t="shared" si="68"/>
        <v>EPCOR Generation Inc</v>
      </c>
      <c r="C4416" s="1" t="b">
        <f>IF(D4416&lt;&gt;"",IF(COUNTIF($D$2:D4415, D4416), INDEX($A$2:$D$100000, MATCH(D4416, $D$2:D4415,0),1), FALSE), FALSE)</f>
        <v>0</v>
      </c>
      <c r="F4416" s="1" t="b">
        <f>IF(G4416&lt;&gt;"", IF(COUNTIF($G$2:G4415, G4416), INDEX($A$2:$G$100000, MATCH(G4416, $G$2:G4415,0),1), FALSE), FALSE)</f>
        <v>0</v>
      </c>
      <c r="G4416" s="1">
        <v>34514</v>
      </c>
      <c r="H4416" s="1" t="s">
        <v>4511</v>
      </c>
    </row>
    <row r="4417" spans="1:8" x14ac:dyDescent="0.2">
      <c r="A4417" s="1">
        <v>4427</v>
      </c>
      <c r="B4417" s="1" t="str">
        <f t="shared" si="68"/>
        <v>FPL Energy Wyoming Wind LLC</v>
      </c>
      <c r="C4417" s="1" t="b">
        <f>IF(D4417&lt;&gt;"",IF(COUNTIF($D$2:D4416, D4417), INDEX($A$2:$D$100000, MATCH(D4417, $D$2:D4416,0),1), FALSE), FALSE)</f>
        <v>0</v>
      </c>
      <c r="F4417" s="1" t="b">
        <f>IF(G4417&lt;&gt;"", IF(COUNTIF($G$2:G4416, G4417), INDEX($A$2:$G$100000, MATCH(G4417, $G$2:G4416,0),1), FALSE), FALSE)</f>
        <v>0</v>
      </c>
      <c r="G4417" s="1">
        <v>34722</v>
      </c>
      <c r="H4417" s="1" t="s">
        <v>4512</v>
      </c>
    </row>
    <row r="4418" spans="1:8" x14ac:dyDescent="0.2">
      <c r="A4418" s="1">
        <v>4428</v>
      </c>
      <c r="B4418" s="1" t="str">
        <f t="shared" ref="B4418:B4481" si="69">IF(H4418="",E4418,H4418)</f>
        <v>Devon Gas Services</v>
      </c>
      <c r="C4418" s="1" t="b">
        <f>IF(D4418&lt;&gt;"",IF(COUNTIF($D$2:D4417, D4418), INDEX($A$2:$D$100000, MATCH(D4418, $D$2:D4417,0),1), FALSE), FALSE)</f>
        <v>0</v>
      </c>
      <c r="F4418" s="1" t="b">
        <f>IF(G4418&lt;&gt;"", IF(COUNTIF($G$2:G4417, G4418), INDEX($A$2:$G$100000, MATCH(G4418, $G$2:G4417,0),1), FALSE), FALSE)</f>
        <v>0</v>
      </c>
      <c r="G4418" s="1">
        <v>34981</v>
      </c>
      <c r="H4418" s="1" t="s">
        <v>4513</v>
      </c>
    </row>
    <row r="4419" spans="1:8" x14ac:dyDescent="0.2">
      <c r="A4419" s="1">
        <v>4429</v>
      </c>
      <c r="B4419" s="1" t="str">
        <f t="shared" si="69"/>
        <v>ESI Mojave LLC</v>
      </c>
      <c r="C4419" s="1" t="b">
        <f>IF(D4419&lt;&gt;"",IF(COUNTIF($D$2:D4418, D4419), INDEX($A$2:$D$100000, MATCH(D4419, $D$2:D4418,0),1), FALSE), FALSE)</f>
        <v>0</v>
      </c>
      <c r="F4419" s="1" t="b">
        <f>IF(G4419&lt;&gt;"", IF(COUNTIF($G$2:G4418, G4419), INDEX($A$2:$G$100000, MATCH(G4419, $G$2:G4418,0),1), FALSE), FALSE)</f>
        <v>0</v>
      </c>
      <c r="G4419" s="1">
        <v>38127</v>
      </c>
      <c r="H4419" s="1" t="s">
        <v>4514</v>
      </c>
    </row>
    <row r="4420" spans="1:8" x14ac:dyDescent="0.2">
      <c r="A4420" s="1">
        <v>4430</v>
      </c>
      <c r="B4420" s="1" t="str">
        <f t="shared" si="69"/>
        <v>Power Resources Cooperative</v>
      </c>
      <c r="C4420" s="1" t="b">
        <f>IF(D4420&lt;&gt;"",IF(COUNTIF($D$2:D4419, D4420), INDEX($A$2:$D$100000, MATCH(D4420, $D$2:D4419,0),1), FALSE), FALSE)</f>
        <v>0</v>
      </c>
      <c r="F4420" s="1" t="b">
        <f>IF(G4420&lt;&gt;"", IF(COUNTIF($G$2:G4419, G4420), INDEX($A$2:$G$100000, MATCH(G4420, $G$2:G4419,0),1), FALSE), FALSE)</f>
        <v>0</v>
      </c>
      <c r="G4420" s="1">
        <v>40294</v>
      </c>
      <c r="H4420" s="1" t="s">
        <v>4515</v>
      </c>
    </row>
    <row r="4421" spans="1:8" x14ac:dyDescent="0.2">
      <c r="A4421" s="1">
        <v>4431</v>
      </c>
      <c r="B4421" s="1" t="str">
        <f t="shared" si="69"/>
        <v>DL Windy Acres LLC</v>
      </c>
      <c r="C4421" s="1" t="b">
        <f>IF(D4421&lt;&gt;"",IF(COUNTIF($D$2:D4420, D4421), INDEX($A$2:$D$100000, MATCH(D4421, $D$2:D4420,0),1), FALSE), FALSE)</f>
        <v>0</v>
      </c>
      <c r="F4421" s="1" t="b">
        <f>IF(G4421&lt;&gt;"", IF(COUNTIF($G$2:G4420, G4421), INDEX($A$2:$G$100000, MATCH(G4421, $G$2:G4420,0),1), FALSE), FALSE)</f>
        <v>0</v>
      </c>
      <c r="G4421" s="1">
        <v>49872</v>
      </c>
      <c r="H4421" s="1" t="s">
        <v>4516</v>
      </c>
    </row>
    <row r="4422" spans="1:8" x14ac:dyDescent="0.2">
      <c r="A4422" s="1">
        <v>4432</v>
      </c>
      <c r="B4422" s="1" t="str">
        <f t="shared" si="69"/>
        <v>S&amp;P Windfarm LLC</v>
      </c>
      <c r="C4422" s="1" t="b">
        <f>IF(D4422&lt;&gt;"",IF(COUNTIF($D$2:D4421, D4422), INDEX($A$2:$D$100000, MATCH(D4422, $D$2:D4421,0),1), FALSE), FALSE)</f>
        <v>0</v>
      </c>
      <c r="F4422" s="1" t="b">
        <f>IF(G4422&lt;&gt;"", IF(COUNTIF($G$2:G4421, G4422), INDEX($A$2:$G$100000, MATCH(G4422, $G$2:G4421,0),1), FALSE), FALSE)</f>
        <v>0</v>
      </c>
      <c r="G4422" s="1">
        <v>49873</v>
      </c>
      <c r="H4422" s="1" t="s">
        <v>4517</v>
      </c>
    </row>
    <row r="4423" spans="1:8" x14ac:dyDescent="0.2">
      <c r="A4423" s="1">
        <v>4433</v>
      </c>
      <c r="B4423" s="1" t="str">
        <f t="shared" si="69"/>
        <v>B&amp;K Energy Systems LLC</v>
      </c>
      <c r="C4423" s="1" t="b">
        <f>IF(D4423&lt;&gt;"",IF(COUNTIF($D$2:D4422, D4423), INDEX($A$2:$D$100000, MATCH(D4423, $D$2:D4422,0),1), FALSE), FALSE)</f>
        <v>0</v>
      </c>
      <c r="F4423" s="1" t="b">
        <f>IF(G4423&lt;&gt;"", IF(COUNTIF($G$2:G4422, G4423), INDEX($A$2:$G$100000, MATCH(G4423, $G$2:G4422,0),1), FALSE), FALSE)</f>
        <v>0</v>
      </c>
      <c r="G4423" s="1">
        <v>49875</v>
      </c>
      <c r="H4423" s="1" t="s">
        <v>4518</v>
      </c>
    </row>
    <row r="4424" spans="1:8" x14ac:dyDescent="0.2">
      <c r="A4424" s="1">
        <v>4434</v>
      </c>
      <c r="B4424" s="1" t="str">
        <f t="shared" si="69"/>
        <v>Enel North America, Inc.</v>
      </c>
      <c r="C4424" s="1" t="b">
        <f>IF(D4424&lt;&gt;"",IF(COUNTIF($D$2:D4423, D4424), INDEX($A$2:$D$100000, MATCH(D4424, $D$2:D4423,0),1), FALSE), FALSE)</f>
        <v>0</v>
      </c>
      <c r="F4424" s="1" t="b">
        <f>IF(G4424&lt;&gt;"", IF(COUNTIF($G$2:G4423, G4424), INDEX($A$2:$G$100000, MATCH(G4424, $G$2:G4423,0),1), FALSE), FALSE)</f>
        <v>0</v>
      </c>
      <c r="G4424" s="1">
        <v>49932</v>
      </c>
      <c r="H4424" s="1" t="s">
        <v>4519</v>
      </c>
    </row>
    <row r="4425" spans="1:8" x14ac:dyDescent="0.2">
      <c r="A4425" s="1">
        <v>4435</v>
      </c>
      <c r="B4425" s="1" t="str">
        <f t="shared" si="69"/>
        <v>Plains Exploration &amp; Production Company</v>
      </c>
      <c r="C4425" s="1" t="b">
        <f>IF(D4425&lt;&gt;"",IF(COUNTIF($D$2:D4424, D4425), INDEX($A$2:$D$100000, MATCH(D4425, $D$2:D4424,0),1), FALSE), FALSE)</f>
        <v>0</v>
      </c>
      <c r="F4425" s="1" t="b">
        <f>IF(G4425&lt;&gt;"", IF(COUNTIF($G$2:G4424, G4425), INDEX($A$2:$G$100000, MATCH(G4425, $G$2:G4424,0),1), FALSE), FALSE)</f>
        <v>0</v>
      </c>
      <c r="G4425" s="1">
        <v>49976</v>
      </c>
      <c r="H4425" s="1" t="s">
        <v>4520</v>
      </c>
    </row>
    <row r="4426" spans="1:8" x14ac:dyDescent="0.2">
      <c r="A4426" s="1">
        <v>4436</v>
      </c>
      <c r="B4426" s="1" t="str">
        <f t="shared" si="69"/>
        <v>City of Perham</v>
      </c>
      <c r="C4426" s="1" t="b">
        <f>IF(D4426&lt;&gt;"",IF(COUNTIF($D$2:D4425, D4426), INDEX($A$2:$D$100000, MATCH(D4426, $D$2:D4425,0),1), FALSE), FALSE)</f>
        <v>0</v>
      </c>
      <c r="F4426" s="1" t="b">
        <f>IF(G4426&lt;&gt;"", IF(COUNTIF($G$2:G4425, G4426), INDEX($A$2:$G$100000, MATCH(G4426, $G$2:G4425,0),1), FALSE), FALSE)</f>
        <v>0</v>
      </c>
      <c r="G4426" s="1">
        <v>49990</v>
      </c>
      <c r="H4426" s="1" t="s">
        <v>4521</v>
      </c>
    </row>
    <row r="4427" spans="1:8" x14ac:dyDescent="0.2">
      <c r="A4427" s="1">
        <v>4437</v>
      </c>
      <c r="B4427" s="1" t="str">
        <f t="shared" si="69"/>
        <v>PPG Industries Inc Works 14</v>
      </c>
      <c r="C4427" s="1" t="b">
        <f>IF(D4427&lt;&gt;"",IF(COUNTIF($D$2:D4426, D4427), INDEX($A$2:$D$100000, MATCH(D4427, $D$2:D4426,0),1), FALSE), FALSE)</f>
        <v>0</v>
      </c>
      <c r="F4427" s="1" t="b">
        <f>IF(G4427&lt;&gt;"", IF(COUNTIF($G$2:G4426, G4427), INDEX($A$2:$G$100000, MATCH(G4427, $G$2:G4426,0),1), FALSE), FALSE)</f>
        <v>0</v>
      </c>
      <c r="G4427" s="1">
        <v>50034</v>
      </c>
      <c r="H4427" s="1" t="s">
        <v>4522</v>
      </c>
    </row>
    <row r="4428" spans="1:8" x14ac:dyDescent="0.2">
      <c r="A4428" s="1">
        <v>4438</v>
      </c>
      <c r="B4428" s="1" t="str">
        <f t="shared" si="69"/>
        <v>KGen LLC</v>
      </c>
      <c r="C4428" s="1" t="b">
        <f>IF(D4428&lt;&gt;"",IF(COUNTIF($D$2:D4427, D4428), INDEX($A$2:$D$100000, MATCH(D4428, $D$2:D4427,0),1), FALSE), FALSE)</f>
        <v>0</v>
      </c>
      <c r="F4428" s="1" t="b">
        <f>IF(G4428&lt;&gt;"", IF(COUNTIF($G$2:G4427, G4428), INDEX($A$2:$G$100000, MATCH(G4428, $G$2:G4427,0),1), FALSE), FALSE)</f>
        <v>0</v>
      </c>
      <c r="G4428" s="1">
        <v>50044</v>
      </c>
      <c r="H4428" s="1" t="s">
        <v>4523</v>
      </c>
    </row>
    <row r="4429" spans="1:8" x14ac:dyDescent="0.2">
      <c r="A4429" s="1">
        <v>4439</v>
      </c>
      <c r="B4429" s="1" t="str">
        <f t="shared" si="69"/>
        <v>Maine Renewable LLC</v>
      </c>
      <c r="C4429" s="1" t="b">
        <f>IF(D4429&lt;&gt;"",IF(COUNTIF($D$2:D4428, D4429), INDEX($A$2:$D$100000, MATCH(D4429, $D$2:D4428,0),1), FALSE), FALSE)</f>
        <v>0</v>
      </c>
      <c r="F4429" s="1" t="b">
        <f>IF(G4429&lt;&gt;"", IF(COUNTIF($G$2:G4428, G4429), INDEX($A$2:$G$100000, MATCH(G4429, $G$2:G4428,0),1), FALSE), FALSE)</f>
        <v>0</v>
      </c>
      <c r="G4429" s="1">
        <v>50076</v>
      </c>
      <c r="H4429" s="1" t="s">
        <v>4524</v>
      </c>
    </row>
    <row r="4430" spans="1:8" x14ac:dyDescent="0.2">
      <c r="A4430" s="1">
        <v>4440</v>
      </c>
      <c r="B4430" s="1" t="str">
        <f t="shared" si="69"/>
        <v>R.E. Ginna Nuclear Power Plant, LLC</v>
      </c>
      <c r="C4430" s="1" t="b">
        <f>IF(D4430&lt;&gt;"",IF(COUNTIF($D$2:D4429, D4430), INDEX($A$2:$D$100000, MATCH(D4430, $D$2:D4429,0),1), FALSE), FALSE)</f>
        <v>0</v>
      </c>
      <c r="F4430" s="1" t="b">
        <f>IF(G4430&lt;&gt;"", IF(COUNTIF($G$2:G4429, G4430), INDEX($A$2:$G$100000, MATCH(G4430, $G$2:G4429,0),1), FALSE), FALSE)</f>
        <v>0</v>
      </c>
      <c r="G4430" s="1">
        <v>50100</v>
      </c>
      <c r="H4430" s="1" t="s">
        <v>4525</v>
      </c>
    </row>
    <row r="4431" spans="1:8" x14ac:dyDescent="0.2">
      <c r="A4431" s="1">
        <v>4441</v>
      </c>
      <c r="B4431" s="1" t="str">
        <f t="shared" si="69"/>
        <v>Rock-Tenn Company</v>
      </c>
      <c r="C4431" s="1" t="b">
        <f>IF(D4431&lt;&gt;"",IF(COUNTIF($D$2:D4430, D4431), INDEX($A$2:$D$100000, MATCH(D4431, $D$2:D4430,0),1), FALSE), FALSE)</f>
        <v>0</v>
      </c>
      <c r="F4431" s="1" t="b">
        <f>IF(G4431&lt;&gt;"", IF(COUNTIF($G$2:G4430, G4431), INDEX($A$2:$G$100000, MATCH(G4431, $G$2:G4430,0),1), FALSE), FALSE)</f>
        <v>0</v>
      </c>
      <c r="G4431" s="1">
        <v>50102</v>
      </c>
      <c r="H4431" s="1" t="s">
        <v>4526</v>
      </c>
    </row>
    <row r="4432" spans="1:8" x14ac:dyDescent="0.2">
      <c r="A4432" s="1">
        <v>4442</v>
      </c>
      <c r="B4432" s="1" t="str">
        <f t="shared" si="69"/>
        <v>Yoakum Electric Generating Cooperative</v>
      </c>
      <c r="C4432" s="1" t="b">
        <f>IF(D4432&lt;&gt;"",IF(COUNTIF($D$2:D4431, D4432), INDEX($A$2:$D$100000, MATCH(D4432, $D$2:D4431,0),1), FALSE), FALSE)</f>
        <v>0</v>
      </c>
      <c r="F4432" s="1" t="b">
        <f>IF(G4432&lt;&gt;"", IF(COUNTIF($G$2:G4431, G4432), INDEX($A$2:$G$100000, MATCH(G4432, $G$2:G4431,0),1), FALSE), FALSE)</f>
        <v>0</v>
      </c>
      <c r="G4432" s="1">
        <v>50172</v>
      </c>
      <c r="H4432" s="1" t="s">
        <v>4527</v>
      </c>
    </row>
    <row r="4433" spans="1:8" x14ac:dyDescent="0.2">
      <c r="A4433" s="1">
        <v>4443</v>
      </c>
      <c r="B4433" s="1" t="str">
        <f t="shared" si="69"/>
        <v>Navasota Wharton Energy Partners LP</v>
      </c>
      <c r="C4433" s="1" t="b">
        <f>IF(D4433&lt;&gt;"",IF(COUNTIF($D$2:D4432, D4433), INDEX($A$2:$D$100000, MATCH(D4433, $D$2:D4432,0),1), FALSE), FALSE)</f>
        <v>0</v>
      </c>
      <c r="F4433" s="1" t="b">
        <f>IF(G4433&lt;&gt;"", IF(COUNTIF($G$2:G4432, G4433), INDEX($A$2:$G$100000, MATCH(G4433, $G$2:G4432,0),1), FALSE), FALSE)</f>
        <v>0</v>
      </c>
      <c r="G4433" s="1">
        <v>54702</v>
      </c>
      <c r="H4433" s="1" t="s">
        <v>4528</v>
      </c>
    </row>
    <row r="4434" spans="1:8" x14ac:dyDescent="0.2">
      <c r="A4434" s="1">
        <v>4444</v>
      </c>
      <c r="B4434" s="1" t="str">
        <f t="shared" si="69"/>
        <v>Navasota Odessa Energy Partners LP</v>
      </c>
      <c r="C4434" s="1" t="b">
        <f>IF(D4434&lt;&gt;"",IF(COUNTIF($D$2:D4433, D4434), INDEX($A$2:$D$100000, MATCH(D4434, $D$2:D4433,0),1), FALSE), FALSE)</f>
        <v>0</v>
      </c>
      <c r="F4434" s="1" t="b">
        <f>IF(G4434&lt;&gt;"", IF(COUNTIF($G$2:G4433, G4434), INDEX($A$2:$G$100000, MATCH(G4434, $G$2:G4433,0),1), FALSE), FALSE)</f>
        <v>0</v>
      </c>
      <c r="G4434" s="1">
        <v>54703</v>
      </c>
      <c r="H4434" s="1" t="s">
        <v>4529</v>
      </c>
    </row>
    <row r="4435" spans="1:8" x14ac:dyDescent="0.2">
      <c r="A4435" s="1">
        <v>4445</v>
      </c>
      <c r="B4435" s="1" t="str">
        <f t="shared" si="69"/>
        <v>DPS Gregory  LLC</v>
      </c>
      <c r="C4435" s="1" t="b">
        <f>IF(D4435&lt;&gt;"",IF(COUNTIF($D$2:D4434, D4435), INDEX($A$2:$D$100000, MATCH(D4435, $D$2:D4434,0),1), FALSE), FALSE)</f>
        <v>0</v>
      </c>
      <c r="F4435" s="1" t="b">
        <f>IF(G4435&lt;&gt;"", IF(COUNTIF($G$2:G4434, G4435), INDEX($A$2:$G$100000, MATCH(G4435, $G$2:G4434,0),1), FALSE), FALSE)</f>
        <v>0</v>
      </c>
      <c r="G4435" s="1">
        <v>54727</v>
      </c>
      <c r="H4435" s="1" t="s">
        <v>4530</v>
      </c>
    </row>
    <row r="4436" spans="1:8" x14ac:dyDescent="0.2">
      <c r="A4436" s="1">
        <v>4446</v>
      </c>
      <c r="B4436" s="1" t="str">
        <f t="shared" si="69"/>
        <v>Hawthorne Power Systems</v>
      </c>
      <c r="C4436" s="1" t="b">
        <f>IF(D4436&lt;&gt;"",IF(COUNTIF($D$2:D4435, D4436), INDEX($A$2:$D$100000, MATCH(D4436, $D$2:D4435,0),1), FALSE), FALSE)</f>
        <v>0</v>
      </c>
      <c r="F4436" s="1" t="b">
        <f>IF(G4436&lt;&gt;"", IF(COUNTIF($G$2:G4435, G4436), INDEX($A$2:$G$100000, MATCH(G4436, $G$2:G4435,0),1), FALSE), FALSE)</f>
        <v>0</v>
      </c>
      <c r="G4436" s="1">
        <v>54760</v>
      </c>
      <c r="H4436" s="1" t="s">
        <v>4531</v>
      </c>
    </row>
    <row r="4437" spans="1:8" x14ac:dyDescent="0.2">
      <c r="A4437" s="1">
        <v>4447</v>
      </c>
      <c r="B4437" s="1" t="str">
        <f t="shared" si="69"/>
        <v>Wood Group Power Operations - Dartmouth</v>
      </c>
      <c r="C4437" s="1" t="b">
        <f>IF(D4437&lt;&gt;"",IF(COUNTIF($D$2:D4436, D4437), INDEX($A$2:$D$100000, MATCH(D4437, $D$2:D4436,0),1), FALSE), FALSE)</f>
        <v>0</v>
      </c>
      <c r="F4437" s="1" t="b">
        <f>IF(G4437&lt;&gt;"", IF(COUNTIF($G$2:G4436, G4437), INDEX($A$2:$G$100000, MATCH(G4437, $G$2:G4436,0),1), FALSE), FALSE)</f>
        <v>0</v>
      </c>
      <c r="G4437" s="1">
        <v>54773</v>
      </c>
      <c r="H4437" s="1" t="s">
        <v>4532</v>
      </c>
    </row>
    <row r="4438" spans="1:8" x14ac:dyDescent="0.2">
      <c r="A4438" s="1">
        <v>4448</v>
      </c>
      <c r="B4438" s="1" t="str">
        <f t="shared" si="69"/>
        <v>Dynegy - Arlington LLC</v>
      </c>
      <c r="C4438" s="1" t="b">
        <f>IF(D4438&lt;&gt;"",IF(COUNTIF($D$2:D4437, D4438), INDEX($A$2:$D$100000, MATCH(D4438, $D$2:D4437,0),1), FALSE), FALSE)</f>
        <v>0</v>
      </c>
      <c r="F4438" s="1" t="b">
        <f>IF(G4438&lt;&gt;"", IF(COUNTIF($G$2:G4437, G4438), INDEX($A$2:$G$100000, MATCH(G4438, $G$2:G4437,0),1), FALSE), FALSE)</f>
        <v>0</v>
      </c>
      <c r="G4438" s="1">
        <v>54805</v>
      </c>
      <c r="H4438" s="1" t="s">
        <v>4533</v>
      </c>
    </row>
    <row r="4439" spans="1:8" x14ac:dyDescent="0.2">
      <c r="A4439" s="1">
        <v>4449</v>
      </c>
      <c r="B4439" s="1" t="str">
        <f t="shared" si="69"/>
        <v>Wausau Paper Mills LLC</v>
      </c>
      <c r="C4439" s="1" t="b">
        <f>IF(D4439&lt;&gt;"",IF(COUNTIF($D$2:D4438, D4439), INDEX($A$2:$D$100000, MATCH(D4439, $D$2:D4438,0),1), FALSE), FALSE)</f>
        <v>0</v>
      </c>
      <c r="F4439" s="1" t="b">
        <f>IF(G4439&lt;&gt;"", IF(COUNTIF($G$2:G4438, G4439), INDEX($A$2:$G$100000, MATCH(G4439, $G$2:G4438,0),1), FALSE), FALSE)</f>
        <v>0</v>
      </c>
      <c r="G4439" s="1">
        <v>54823</v>
      </c>
      <c r="H4439" s="1" t="s">
        <v>4534</v>
      </c>
    </row>
    <row r="4440" spans="1:8" x14ac:dyDescent="0.2">
      <c r="A4440" s="1">
        <v>4450</v>
      </c>
      <c r="B4440" s="1" t="str">
        <f t="shared" si="69"/>
        <v>Spindle Hill Energy LLC</v>
      </c>
      <c r="C4440" s="1" t="b">
        <f>IF(D4440&lt;&gt;"",IF(COUNTIF($D$2:D4439, D4440), INDEX($A$2:$D$100000, MATCH(D4440, $D$2:D4439,0),1), FALSE), FALSE)</f>
        <v>0</v>
      </c>
      <c r="F4440" s="1" t="b">
        <f>IF(G4440&lt;&gt;"", IF(COUNTIF($G$2:G4439, G4440), INDEX($A$2:$G$100000, MATCH(G4440, $G$2:G4439,0),1), FALSE), FALSE)</f>
        <v>0</v>
      </c>
      <c r="G4440" s="1">
        <v>54840</v>
      </c>
      <c r="H4440" s="1" t="s">
        <v>4535</v>
      </c>
    </row>
    <row r="4441" spans="1:8" x14ac:dyDescent="0.2">
      <c r="A4441" s="1">
        <v>4451</v>
      </c>
      <c r="B4441" s="1" t="str">
        <f t="shared" si="69"/>
        <v>Evergreen Wind Power LLC</v>
      </c>
      <c r="C4441" s="1" t="b">
        <f>IF(D4441&lt;&gt;"",IF(COUNTIF($D$2:D4440, D4441), INDEX($A$2:$D$100000, MATCH(D4441, $D$2:D4440,0),1), FALSE), FALSE)</f>
        <v>0</v>
      </c>
      <c r="F4441" s="1" t="b">
        <f>IF(G4441&lt;&gt;"", IF(COUNTIF($G$2:G4440, G4441), INDEX($A$2:$G$100000, MATCH(G4441, $G$2:G4440,0),1), FALSE), FALSE)</f>
        <v>0</v>
      </c>
      <c r="G4441" s="1">
        <v>54853</v>
      </c>
      <c r="H4441" s="1" t="s">
        <v>4536</v>
      </c>
    </row>
    <row r="4442" spans="1:8" x14ac:dyDescent="0.2">
      <c r="A4442" s="1">
        <v>4452</v>
      </c>
      <c r="B4442" s="1" t="str">
        <f t="shared" si="69"/>
        <v>Kaheawa Wind Power LLC</v>
      </c>
      <c r="C4442" s="1" t="b">
        <f>IF(D4442&lt;&gt;"",IF(COUNTIF($D$2:D4441, D4442), INDEX($A$2:$D$100000, MATCH(D4442, $D$2:D4441,0),1), FALSE), FALSE)</f>
        <v>0</v>
      </c>
      <c r="F4442" s="1" t="b">
        <f>IF(G4442&lt;&gt;"", IF(COUNTIF($G$2:G4441, G4442), INDEX($A$2:$G$100000, MATCH(G4442, $G$2:G4441,0),1), FALSE), FALSE)</f>
        <v>0</v>
      </c>
      <c r="G4442" s="1">
        <v>54854</v>
      </c>
      <c r="H4442" s="1" t="s">
        <v>4537</v>
      </c>
    </row>
    <row r="4443" spans="1:8" x14ac:dyDescent="0.2">
      <c r="A4443" s="1">
        <v>4453</v>
      </c>
      <c r="B4443" s="1" t="str">
        <f t="shared" si="69"/>
        <v>Unisource Energy Development Company</v>
      </c>
      <c r="C4443" s="1" t="b">
        <f>IF(D4443&lt;&gt;"",IF(COUNTIF($D$2:D4442, D4443), INDEX($A$2:$D$100000, MATCH(D4443, $D$2:D4442,0),1), FALSE), FALSE)</f>
        <v>0</v>
      </c>
      <c r="F4443" s="1" t="b">
        <f>IF(G4443&lt;&gt;"", IF(COUNTIF($G$2:G4442, G4443), INDEX($A$2:$G$100000, MATCH(G4443, $G$2:G4442,0),1), FALSE), FALSE)</f>
        <v>0</v>
      </c>
      <c r="G4443" s="1">
        <v>54903</v>
      </c>
      <c r="H4443" s="1" t="s">
        <v>4538</v>
      </c>
    </row>
    <row r="4444" spans="1:8" x14ac:dyDescent="0.2">
      <c r="A4444" s="1">
        <v>4454</v>
      </c>
      <c r="B4444" s="1" t="str">
        <f t="shared" si="69"/>
        <v>GE Energy Services</v>
      </c>
      <c r="C4444" s="1" t="b">
        <f>IF(D4444&lt;&gt;"",IF(COUNTIF($D$2:D4443, D4444), INDEX($A$2:$D$100000, MATCH(D4444, $D$2:D4443,0),1), FALSE), FALSE)</f>
        <v>0</v>
      </c>
      <c r="F4444" s="1" t="b">
        <f>IF(G4444&lt;&gt;"", IF(COUNTIF($G$2:G4443, G4444), INDEX($A$2:$G$100000, MATCH(G4444, $G$2:G4443,0),1), FALSE), FALSE)</f>
        <v>0</v>
      </c>
      <c r="G4444" s="1">
        <v>54909</v>
      </c>
      <c r="H4444" s="1" t="s">
        <v>4539</v>
      </c>
    </row>
    <row r="4445" spans="1:8" x14ac:dyDescent="0.2">
      <c r="A4445" s="1">
        <v>4455</v>
      </c>
      <c r="B4445" s="1" t="str">
        <f t="shared" si="69"/>
        <v>Acadia Power Partners</v>
      </c>
      <c r="C4445" s="1" t="b">
        <f>IF(D4445&lt;&gt;"",IF(COUNTIF($D$2:D4444, D4445), INDEX($A$2:$D$100000, MATCH(D4445, $D$2:D4444,0),1), FALSE), FALSE)</f>
        <v>0</v>
      </c>
      <c r="F4445" s="1" t="b">
        <f>IF(G4445&lt;&gt;"", IF(COUNTIF($G$2:G4444, G4445), INDEX($A$2:$G$100000, MATCH(G4445, $G$2:G4444,0),1), FALSE), FALSE)</f>
        <v>0</v>
      </c>
      <c r="G4445" s="1">
        <v>55184</v>
      </c>
      <c r="H4445" s="1" t="s">
        <v>4540</v>
      </c>
    </row>
    <row r="4446" spans="1:8" x14ac:dyDescent="0.2">
      <c r="A4446" s="1">
        <v>4456</v>
      </c>
      <c r="B4446" s="1" t="str">
        <f t="shared" si="69"/>
        <v>FPL Energy OSI Blythe</v>
      </c>
      <c r="C4446" s="1" t="b">
        <f>IF(D4446&lt;&gt;"",IF(COUNTIF($D$2:D4445, D4446), INDEX($A$2:$D$100000, MATCH(D4446, $D$2:D4445,0),1), FALSE), FALSE)</f>
        <v>0</v>
      </c>
      <c r="F4446" s="1" t="b">
        <f>IF(G4446&lt;&gt;"", IF(COUNTIF($G$2:G4445, G4446), INDEX($A$2:$G$100000, MATCH(G4446, $G$2:G4445,0),1), FALSE), FALSE)</f>
        <v>0</v>
      </c>
      <c r="G4446" s="1">
        <v>55713</v>
      </c>
      <c r="H4446" s="1" t="s">
        <v>4541</v>
      </c>
    </row>
    <row r="4447" spans="1:8" x14ac:dyDescent="0.2">
      <c r="A4447" s="1">
        <v>4457</v>
      </c>
      <c r="B4447" s="1" t="str">
        <f t="shared" si="69"/>
        <v>Iberdrola Renewable Energies USA</v>
      </c>
      <c r="C4447" s="1" t="b">
        <f>IF(D4447&lt;&gt;"",IF(COUNTIF($D$2:D4446, D4447), INDEX($A$2:$D$100000, MATCH(D4447, $D$2:D4446,0),1), FALSE), FALSE)</f>
        <v>0</v>
      </c>
      <c r="F4447" s="1" t="b">
        <f>IF(G4447&lt;&gt;"", IF(COUNTIF($G$2:G4446, G4447), INDEX($A$2:$G$100000, MATCH(G4447, $G$2:G4446,0),1), FALSE), FALSE)</f>
        <v>0</v>
      </c>
      <c r="G4447" s="1">
        <v>55720</v>
      </c>
      <c r="H4447" s="1" t="s">
        <v>4542</v>
      </c>
    </row>
    <row r="4448" spans="1:8" x14ac:dyDescent="0.2">
      <c r="A4448" s="1">
        <v>4458</v>
      </c>
      <c r="B4448" s="1" t="str">
        <f t="shared" si="69"/>
        <v>PPL Renewable Energy LLC</v>
      </c>
      <c r="C4448" s="1" t="b">
        <f>IF(D4448&lt;&gt;"",IF(COUNTIF($D$2:D4447, D4448), INDEX($A$2:$D$100000, MATCH(D4448, $D$2:D4447,0),1), FALSE), FALSE)</f>
        <v>0</v>
      </c>
      <c r="F4448" s="1" t="b">
        <f>IF(G4448&lt;&gt;"", IF(COUNTIF($G$2:G4447, G4448), INDEX($A$2:$G$100000, MATCH(G4448, $G$2:G4447,0),1), FALSE), FALSE)</f>
        <v>0</v>
      </c>
      <c r="G4448" s="1">
        <v>55723</v>
      </c>
      <c r="H4448" s="1" t="s">
        <v>4543</v>
      </c>
    </row>
    <row r="4449" spans="1:8" x14ac:dyDescent="0.2">
      <c r="A4449" s="1">
        <v>4459</v>
      </c>
      <c r="B4449" s="1" t="str">
        <f t="shared" si="69"/>
        <v>DEGS of Narrows LLC</v>
      </c>
      <c r="C4449" s="1" t="b">
        <f>IF(D4449&lt;&gt;"",IF(COUNTIF($D$2:D4448, D4449), INDEX($A$2:$D$100000, MATCH(D4449, $D$2:D4448,0),1), FALSE), FALSE)</f>
        <v>0</v>
      </c>
      <c r="F4449" s="1" t="b">
        <f>IF(G4449&lt;&gt;"", IF(COUNTIF($G$2:G4448, G4449), INDEX($A$2:$G$100000, MATCH(G4449, $G$2:G4448,0),1), FALSE), FALSE)</f>
        <v>0</v>
      </c>
      <c r="G4449" s="1">
        <v>55732</v>
      </c>
      <c r="H4449" s="1" t="s">
        <v>4544</v>
      </c>
    </row>
    <row r="4450" spans="1:8" x14ac:dyDescent="0.2">
      <c r="A4450" s="1">
        <v>4460</v>
      </c>
      <c r="B4450" s="1" t="str">
        <f t="shared" si="69"/>
        <v>Duke Energy Generation Services</v>
      </c>
      <c r="C4450" s="1" t="b">
        <f>IF(D4450&lt;&gt;"",IF(COUNTIF($D$2:D4449, D4450), INDEX($A$2:$D$100000, MATCH(D4450, $D$2:D4449,0),1), FALSE), FALSE)</f>
        <v>0</v>
      </c>
      <c r="F4450" s="1" t="b">
        <f>IF(G4450&lt;&gt;"", IF(COUNTIF($G$2:G4449, G4450), INDEX($A$2:$G$100000, MATCH(G4450, $G$2:G4449,0),1), FALSE), FALSE)</f>
        <v>0</v>
      </c>
      <c r="G4450" s="1">
        <v>55756</v>
      </c>
      <c r="H4450" s="1" t="s">
        <v>4545</v>
      </c>
    </row>
    <row r="4451" spans="1:8" x14ac:dyDescent="0.2">
      <c r="A4451" s="1">
        <v>4461</v>
      </c>
      <c r="B4451" s="1" t="str">
        <f t="shared" si="69"/>
        <v>Airstreams LLC</v>
      </c>
      <c r="C4451" s="1" t="b">
        <f>IF(D4451&lt;&gt;"",IF(COUNTIF($D$2:D4450, D4451), INDEX($A$2:$D$100000, MATCH(D4451, $D$2:D4450,0),1), FALSE), FALSE)</f>
        <v>0</v>
      </c>
      <c r="F4451" s="1" t="b">
        <f>IF(G4451&lt;&gt;"", IF(COUNTIF($G$2:G4450, G4451), INDEX($A$2:$G$100000, MATCH(G4451, $G$2:G4450,0),1), FALSE), FALSE)</f>
        <v>0</v>
      </c>
      <c r="G4451" s="1">
        <v>55761</v>
      </c>
      <c r="H4451" s="1" t="s">
        <v>4546</v>
      </c>
    </row>
    <row r="4452" spans="1:8" x14ac:dyDescent="0.2">
      <c r="A4452" s="1">
        <v>4462</v>
      </c>
      <c r="B4452" s="1" t="str">
        <f t="shared" si="69"/>
        <v>Niagara Wind Power LLC</v>
      </c>
      <c r="C4452" s="1" t="b">
        <f>IF(D4452&lt;&gt;"",IF(COUNTIF($D$2:D4451, D4452), INDEX($A$2:$D$100000, MATCH(D4452, $D$2:D4451,0),1), FALSE), FALSE)</f>
        <v>0</v>
      </c>
      <c r="F4452" s="1" t="b">
        <f>IF(G4452&lt;&gt;"", IF(COUNTIF($G$2:G4451, G4452), INDEX($A$2:$G$100000, MATCH(G4452, $G$2:G4451,0),1), FALSE), FALSE)</f>
        <v>0</v>
      </c>
      <c r="G4452" s="1">
        <v>55809</v>
      </c>
      <c r="H4452" s="1" t="s">
        <v>4547</v>
      </c>
    </row>
    <row r="4453" spans="1:8" x14ac:dyDescent="0.2">
      <c r="A4453" s="1">
        <v>4463</v>
      </c>
      <c r="B4453" s="1" t="str">
        <f t="shared" si="69"/>
        <v>Sunset Breeze LLC</v>
      </c>
      <c r="C4453" s="1" t="b">
        <f>IF(D4453&lt;&gt;"",IF(COUNTIF($D$2:D4452, D4453), INDEX($A$2:$D$100000, MATCH(D4453, $D$2:D4452,0),1), FALSE), FALSE)</f>
        <v>0</v>
      </c>
      <c r="F4453" s="1" t="b">
        <f>IF(G4453&lt;&gt;"", IF(COUNTIF($G$2:G4452, G4453), INDEX($A$2:$G$100000, MATCH(G4453, $G$2:G4452,0),1), FALSE), FALSE)</f>
        <v>0</v>
      </c>
      <c r="G4453" s="1">
        <v>55817</v>
      </c>
      <c r="H4453" s="1" t="s">
        <v>4548</v>
      </c>
    </row>
    <row r="4454" spans="1:8" x14ac:dyDescent="0.2">
      <c r="A4454" s="1">
        <v>4464</v>
      </c>
      <c r="B4454" s="1" t="str">
        <f t="shared" si="69"/>
        <v>Minnesota Breeze LLC</v>
      </c>
      <c r="C4454" s="1" t="b">
        <f>IF(D4454&lt;&gt;"",IF(COUNTIF($D$2:D4453, D4454), INDEX($A$2:$D$100000, MATCH(D4454, $D$2:D4453,0),1), FALSE), FALSE)</f>
        <v>0</v>
      </c>
      <c r="F4454" s="1" t="b">
        <f>IF(G4454&lt;&gt;"", IF(COUNTIF($G$2:G4453, G4454), INDEX($A$2:$G$100000, MATCH(G4454, $G$2:G4453,0),1), FALSE), FALSE)</f>
        <v>0</v>
      </c>
      <c r="G4454" s="1">
        <v>55818</v>
      </c>
      <c r="H4454" s="1" t="s">
        <v>4549</v>
      </c>
    </row>
    <row r="4455" spans="1:8" x14ac:dyDescent="0.2">
      <c r="A4455" s="1">
        <v>4465</v>
      </c>
      <c r="B4455" s="1" t="str">
        <f t="shared" si="69"/>
        <v>G Flow Wind LLC</v>
      </c>
      <c r="C4455" s="1" t="b">
        <f>IF(D4455&lt;&gt;"",IF(COUNTIF($D$2:D4454, D4455), INDEX($A$2:$D$100000, MATCH(D4455, $D$2:D4454,0),1), FALSE), FALSE)</f>
        <v>0</v>
      </c>
      <c r="F4455" s="1" t="b">
        <f>IF(G4455&lt;&gt;"", IF(COUNTIF($G$2:G4454, G4455), INDEX($A$2:$G$100000, MATCH(G4455, $G$2:G4454,0),1), FALSE), FALSE)</f>
        <v>0</v>
      </c>
      <c r="G4455" s="1">
        <v>55819</v>
      </c>
      <c r="H4455" s="1" t="s">
        <v>4550</v>
      </c>
    </row>
    <row r="4456" spans="1:8" x14ac:dyDescent="0.2">
      <c r="A4456" s="1">
        <v>4466</v>
      </c>
      <c r="B4456" s="1" t="str">
        <f t="shared" si="69"/>
        <v>Wolf Wind Enterprises LLC</v>
      </c>
      <c r="C4456" s="1" t="b">
        <f>IF(D4456&lt;&gt;"",IF(COUNTIF($D$2:D4455, D4456), INDEX($A$2:$D$100000, MATCH(D4456, $D$2:D4455,0),1), FALSE), FALSE)</f>
        <v>0</v>
      </c>
      <c r="F4456" s="1" t="b">
        <f>IF(G4456&lt;&gt;"", IF(COUNTIF($G$2:G4455, G4456), INDEX($A$2:$G$100000, MATCH(G4456, $G$2:G4455,0),1), FALSE), FALSE)</f>
        <v>0</v>
      </c>
      <c r="G4456" s="1">
        <v>55820</v>
      </c>
      <c r="H4456" s="1" t="s">
        <v>4551</v>
      </c>
    </row>
    <row r="4457" spans="1:8" x14ac:dyDescent="0.2">
      <c r="A4457" s="1">
        <v>4467</v>
      </c>
      <c r="B4457" s="1" t="str">
        <f t="shared" si="69"/>
        <v>Green Acres Breeze LLC</v>
      </c>
      <c r="C4457" s="1" t="b">
        <f>IF(D4457&lt;&gt;"",IF(COUNTIF($D$2:D4456, D4457), INDEX($A$2:$D$100000, MATCH(D4457, $D$2:D4456,0),1), FALSE), FALSE)</f>
        <v>0</v>
      </c>
      <c r="F4457" s="1" t="b">
        <f>IF(G4457&lt;&gt;"", IF(COUNTIF($G$2:G4456, G4457), INDEX($A$2:$G$100000, MATCH(G4457, $G$2:G4456,0),1), FALSE), FALSE)</f>
        <v>0</v>
      </c>
      <c r="G4457" s="1">
        <v>55821</v>
      </c>
      <c r="H4457" s="1" t="s">
        <v>4552</v>
      </c>
    </row>
    <row r="4458" spans="1:8" x14ac:dyDescent="0.2">
      <c r="A4458" s="1">
        <v>4468</v>
      </c>
      <c r="B4458" s="1" t="str">
        <f t="shared" si="69"/>
        <v>Roadrunner I LLC</v>
      </c>
      <c r="C4458" s="1" t="b">
        <f>IF(D4458&lt;&gt;"",IF(COUNTIF($D$2:D4457, D4458), INDEX($A$2:$D$100000, MATCH(D4458, $D$2:D4457,0),1), FALSE), FALSE)</f>
        <v>0</v>
      </c>
      <c r="F4458" s="1" t="b">
        <f>IF(G4458&lt;&gt;"", IF(COUNTIF($G$2:G4457, G4458), INDEX($A$2:$G$100000, MATCH(G4458, $G$2:G4457,0),1), FALSE), FALSE)</f>
        <v>0</v>
      </c>
      <c r="G4458" s="1">
        <v>55822</v>
      </c>
      <c r="H4458" s="1" t="s">
        <v>4553</v>
      </c>
    </row>
    <row r="4459" spans="1:8" x14ac:dyDescent="0.2">
      <c r="A4459" s="1">
        <v>4469</v>
      </c>
      <c r="B4459" s="1" t="str">
        <f t="shared" si="69"/>
        <v>Windy Dog I LLC</v>
      </c>
      <c r="C4459" s="1" t="b">
        <f>IF(D4459&lt;&gt;"",IF(COUNTIF($D$2:D4458, D4459), INDEX($A$2:$D$100000, MATCH(D4459, $D$2:D4458,0),1), FALSE), FALSE)</f>
        <v>0</v>
      </c>
      <c r="F4459" s="1" t="b">
        <f>IF(G4459&lt;&gt;"", IF(COUNTIF($G$2:G4458, G4459), INDEX($A$2:$G$100000, MATCH(G4459, $G$2:G4458,0),1), FALSE), FALSE)</f>
        <v>0</v>
      </c>
      <c r="G4459" s="1">
        <v>55823</v>
      </c>
      <c r="H4459" s="1" t="s">
        <v>4554</v>
      </c>
    </row>
    <row r="4460" spans="1:8" x14ac:dyDescent="0.2">
      <c r="A4460" s="1">
        <v>4470</v>
      </c>
      <c r="B4460" s="1" t="str">
        <f t="shared" si="69"/>
        <v>Blue Breezes LLC</v>
      </c>
      <c r="C4460" s="1" t="b">
        <f>IF(D4460&lt;&gt;"",IF(COUNTIF($D$2:D4459, D4460), INDEX($A$2:$D$100000, MATCH(D4460, $D$2:D4459,0),1), FALSE), FALSE)</f>
        <v>0</v>
      </c>
      <c r="F4460" s="1" t="b">
        <f>IF(G4460&lt;&gt;"", IF(COUNTIF($G$2:G4459, G4460), INDEX($A$2:$G$100000, MATCH(G4460, $G$2:G4459,0),1), FALSE), FALSE)</f>
        <v>0</v>
      </c>
      <c r="G4460" s="1">
        <v>55824</v>
      </c>
      <c r="H4460" s="1" t="s">
        <v>4555</v>
      </c>
    </row>
    <row r="4461" spans="1:8" x14ac:dyDescent="0.2">
      <c r="A4461" s="1">
        <v>4471</v>
      </c>
      <c r="B4461" s="1" t="str">
        <f t="shared" si="69"/>
        <v>Blue Breezes II LLC</v>
      </c>
      <c r="C4461" s="1" t="b">
        <f>IF(D4461&lt;&gt;"",IF(COUNTIF($D$2:D4460, D4461), INDEX($A$2:$D$100000, MATCH(D4461, $D$2:D4460,0),1), FALSE), FALSE)</f>
        <v>0</v>
      </c>
      <c r="F4461" s="1" t="b">
        <f>IF(G4461&lt;&gt;"", IF(COUNTIF($G$2:G4460, G4461), INDEX($A$2:$G$100000, MATCH(G4461, $G$2:G4460,0),1), FALSE), FALSE)</f>
        <v>0</v>
      </c>
      <c r="G4461" s="1">
        <v>55825</v>
      </c>
      <c r="H4461" s="1" t="s">
        <v>4556</v>
      </c>
    </row>
    <row r="4462" spans="1:8" x14ac:dyDescent="0.2">
      <c r="A4462" s="1">
        <v>4472</v>
      </c>
      <c r="B4462" s="1" t="str">
        <f t="shared" si="69"/>
        <v>Breezy Bucks I LLC</v>
      </c>
      <c r="C4462" s="1" t="b">
        <f>IF(D4462&lt;&gt;"",IF(COUNTIF($D$2:D4461, D4462), INDEX($A$2:$D$100000, MATCH(D4462, $D$2:D4461,0),1), FALSE), FALSE)</f>
        <v>0</v>
      </c>
      <c r="F4462" s="1" t="b">
        <f>IF(G4462&lt;&gt;"", IF(COUNTIF($G$2:G4461, G4462), INDEX($A$2:$G$100000, MATCH(G4462, $G$2:G4461,0),1), FALSE), FALSE)</f>
        <v>0</v>
      </c>
      <c r="G4462" s="1">
        <v>55826</v>
      </c>
      <c r="H4462" s="1" t="s">
        <v>4557</v>
      </c>
    </row>
    <row r="4463" spans="1:8" x14ac:dyDescent="0.2">
      <c r="A4463" s="1">
        <v>4473</v>
      </c>
      <c r="B4463" s="1" t="str">
        <f t="shared" si="69"/>
        <v>Breezy Bucks II LLC</v>
      </c>
      <c r="C4463" s="1" t="b">
        <f>IF(D4463&lt;&gt;"",IF(COUNTIF($D$2:D4462, D4463), INDEX($A$2:$D$100000, MATCH(D4463, $D$2:D4462,0),1), FALSE), FALSE)</f>
        <v>0</v>
      </c>
      <c r="F4463" s="1" t="b">
        <f>IF(G4463&lt;&gt;"", IF(COUNTIF($G$2:G4462, G4463), INDEX($A$2:$G$100000, MATCH(G4463, $G$2:G4462,0),1), FALSE), FALSE)</f>
        <v>0</v>
      </c>
      <c r="G4463" s="1">
        <v>55827</v>
      </c>
      <c r="H4463" s="1" t="s">
        <v>4558</v>
      </c>
    </row>
    <row r="4464" spans="1:8" x14ac:dyDescent="0.2">
      <c r="A4464" s="1">
        <v>4474</v>
      </c>
      <c r="B4464" s="1" t="str">
        <f t="shared" si="69"/>
        <v>Salty Dog I LLC</v>
      </c>
      <c r="C4464" s="1" t="b">
        <f>IF(D4464&lt;&gt;"",IF(COUNTIF($D$2:D4463, D4464), INDEX($A$2:$D$100000, MATCH(D4464, $D$2:D4463,0),1), FALSE), FALSE)</f>
        <v>0</v>
      </c>
      <c r="F4464" s="1" t="b">
        <f>IF(G4464&lt;&gt;"", IF(COUNTIF($G$2:G4463, G4464), INDEX($A$2:$G$100000, MATCH(G4464, $G$2:G4463,0),1), FALSE), FALSE)</f>
        <v>0</v>
      </c>
      <c r="G4464" s="1">
        <v>55828</v>
      </c>
      <c r="H4464" s="1" t="s">
        <v>4559</v>
      </c>
    </row>
    <row r="4465" spans="1:8" x14ac:dyDescent="0.2">
      <c r="A4465" s="1">
        <v>4475</v>
      </c>
      <c r="B4465" s="1" t="str">
        <f t="shared" si="69"/>
        <v>Salty Dog II LLC</v>
      </c>
      <c r="C4465" s="1" t="b">
        <f>IF(D4465&lt;&gt;"",IF(COUNTIF($D$2:D4464, D4465), INDEX($A$2:$D$100000, MATCH(D4465, $D$2:D4464,0),1), FALSE), FALSE)</f>
        <v>0</v>
      </c>
      <c r="F4465" s="1" t="b">
        <f>IF(G4465&lt;&gt;"", IF(COUNTIF($G$2:G4464, G4465), INDEX($A$2:$G$100000, MATCH(G4465, $G$2:G4464,0),1), FALSE), FALSE)</f>
        <v>0</v>
      </c>
      <c r="G4465" s="1">
        <v>55829</v>
      </c>
      <c r="H4465" s="1" t="s">
        <v>4560</v>
      </c>
    </row>
    <row r="4466" spans="1:8" x14ac:dyDescent="0.2">
      <c r="A4466" s="1">
        <v>4476</v>
      </c>
      <c r="B4466" s="1" t="str">
        <f t="shared" si="69"/>
        <v>Wally's Wind Farm LLC</v>
      </c>
      <c r="C4466" s="1" t="b">
        <f>IF(D4466&lt;&gt;"",IF(COUNTIF($D$2:D4465, D4466), INDEX($A$2:$D$100000, MATCH(D4466, $D$2:D4465,0),1), FALSE), FALSE)</f>
        <v>0</v>
      </c>
      <c r="F4466" s="1" t="b">
        <f>IF(G4466&lt;&gt;"", IF(COUNTIF($G$2:G4465, G4466), INDEX($A$2:$G$100000, MATCH(G4466, $G$2:G4465,0),1), FALSE), FALSE)</f>
        <v>0</v>
      </c>
      <c r="G4466" s="1">
        <v>55830</v>
      </c>
      <c r="H4466" s="1" t="s">
        <v>4561</v>
      </c>
    </row>
    <row r="4467" spans="1:8" x14ac:dyDescent="0.2">
      <c r="A4467" s="1">
        <v>4477</v>
      </c>
      <c r="B4467" s="1" t="str">
        <f t="shared" si="69"/>
        <v>CAMS Mackinaw Power Operations LLC</v>
      </c>
      <c r="C4467" s="1" t="b">
        <f>IF(D4467&lt;&gt;"",IF(COUNTIF($D$2:D4466, D4467), INDEX($A$2:$D$100000, MATCH(D4467, $D$2:D4466,0),1), FALSE), FALSE)</f>
        <v>0</v>
      </c>
      <c r="F4467" s="1" t="b">
        <f>IF(G4467&lt;&gt;"", IF(COUNTIF($G$2:G4466, G4467), INDEX($A$2:$G$100000, MATCH(G4467, $G$2:G4466,0),1), FALSE), FALSE)</f>
        <v>0</v>
      </c>
      <c r="G4467" s="1">
        <v>55845</v>
      </c>
      <c r="H4467" s="1" t="s">
        <v>4562</v>
      </c>
    </row>
    <row r="4468" spans="1:8" x14ac:dyDescent="0.2">
      <c r="A4468" s="1">
        <v>4478</v>
      </c>
      <c r="B4468" s="1" t="str">
        <f t="shared" si="69"/>
        <v>Las Vegas Power Company LLC</v>
      </c>
      <c r="C4468" s="1" t="b">
        <f>IF(D4468&lt;&gt;"",IF(COUNTIF($D$2:D4467, D4468), INDEX($A$2:$D$100000, MATCH(D4468, $D$2:D4467,0),1), FALSE), FALSE)</f>
        <v>0</v>
      </c>
      <c r="F4468" s="1" t="b">
        <f>IF(G4468&lt;&gt;"", IF(COUNTIF($G$2:G4467, G4468), INDEX($A$2:$G$100000, MATCH(G4468, $G$2:G4467,0),1), FALSE), FALSE)</f>
        <v>0</v>
      </c>
      <c r="G4468" s="1">
        <v>55852</v>
      </c>
      <c r="H4468" s="1" t="s">
        <v>4563</v>
      </c>
    </row>
    <row r="4469" spans="1:8" x14ac:dyDescent="0.2">
      <c r="A4469" s="1">
        <v>4479</v>
      </c>
      <c r="B4469" s="1" t="str">
        <f t="shared" si="69"/>
        <v>BC Energy LLC</v>
      </c>
      <c r="C4469" s="1" t="b">
        <f>IF(D4469&lt;&gt;"",IF(COUNTIF($D$2:D4468, D4469), INDEX($A$2:$D$100000, MATCH(D4469, $D$2:D4468,0),1), FALSE), FALSE)</f>
        <v>0</v>
      </c>
      <c r="F4469" s="1" t="b">
        <f>IF(G4469&lt;&gt;"", IF(COUNTIF($G$2:G4468, G4469), INDEX($A$2:$G$100000, MATCH(G4469, $G$2:G4468,0),1), FALSE), FALSE)</f>
        <v>0</v>
      </c>
      <c r="G4469" s="1">
        <v>55881</v>
      </c>
      <c r="H4469" s="1" t="s">
        <v>4564</v>
      </c>
    </row>
    <row r="4470" spans="1:8" x14ac:dyDescent="0.2">
      <c r="A4470" s="1">
        <v>4480</v>
      </c>
      <c r="B4470" s="1" t="str">
        <f t="shared" si="69"/>
        <v>KC Energy LLC</v>
      </c>
      <c r="C4470" s="1" t="b">
        <f>IF(D4470&lt;&gt;"",IF(COUNTIF($D$2:D4469, D4470), INDEX($A$2:$D$100000, MATCH(D4470, $D$2:D4469,0),1), FALSE), FALSE)</f>
        <v>0</v>
      </c>
      <c r="F4470" s="1" t="b">
        <f>IF(G4470&lt;&gt;"", IF(COUNTIF($G$2:G4469, G4470), INDEX($A$2:$G$100000, MATCH(G4470, $G$2:G4469,0),1), FALSE), FALSE)</f>
        <v>0</v>
      </c>
      <c r="G4470" s="1">
        <v>55882</v>
      </c>
      <c r="H4470" s="1" t="s">
        <v>4565</v>
      </c>
    </row>
    <row r="4471" spans="1:8" x14ac:dyDescent="0.2">
      <c r="A4471" s="1">
        <v>4481</v>
      </c>
      <c r="B4471" s="1" t="str">
        <f t="shared" si="69"/>
        <v>K&amp;D Energy LLC</v>
      </c>
      <c r="C4471" s="1" t="b">
        <f>IF(D4471&lt;&gt;"",IF(COUNTIF($D$2:D4470, D4471), INDEX($A$2:$D$100000, MATCH(D4471, $D$2:D4470,0),1), FALSE), FALSE)</f>
        <v>0</v>
      </c>
      <c r="F4471" s="1" t="b">
        <f>IF(G4471&lt;&gt;"", IF(COUNTIF($G$2:G4470, G4471), INDEX($A$2:$G$100000, MATCH(G4471, $G$2:G4470,0),1), FALSE), FALSE)</f>
        <v>0</v>
      </c>
      <c r="G4471" s="1">
        <v>55883</v>
      </c>
      <c r="H4471" s="1" t="s">
        <v>4566</v>
      </c>
    </row>
    <row r="4472" spans="1:8" x14ac:dyDescent="0.2">
      <c r="A4472" s="1">
        <v>4482</v>
      </c>
      <c r="B4472" s="1" t="str">
        <f t="shared" si="69"/>
        <v>KSS Turbines LLC</v>
      </c>
      <c r="C4472" s="1" t="b">
        <f>IF(D4472&lt;&gt;"",IF(COUNTIF($D$2:D4471, D4472), INDEX($A$2:$D$100000, MATCH(D4472, $D$2:D4471,0),1), FALSE), FALSE)</f>
        <v>0</v>
      </c>
      <c r="F4472" s="1" t="b">
        <f>IF(G4472&lt;&gt;"", IF(COUNTIF($G$2:G4471, G4472), INDEX($A$2:$G$100000, MATCH(G4472, $G$2:G4471,0),1), FALSE), FALSE)</f>
        <v>0</v>
      </c>
      <c r="G4472" s="1">
        <v>55884</v>
      </c>
      <c r="H4472" s="1" t="s">
        <v>4567</v>
      </c>
    </row>
    <row r="4473" spans="1:8" x14ac:dyDescent="0.2">
      <c r="A4473" s="1">
        <v>4483</v>
      </c>
      <c r="B4473" s="1" t="str">
        <f t="shared" si="69"/>
        <v>Prairie Wind Power LLC</v>
      </c>
      <c r="C4473" s="1" t="b">
        <f>IF(D4473&lt;&gt;"",IF(COUNTIF($D$2:D4472, D4473), INDEX($A$2:$D$100000, MATCH(D4473, $D$2:D4472,0),1), FALSE), FALSE)</f>
        <v>0</v>
      </c>
      <c r="F4473" s="1" t="b">
        <f>IF(G4473&lt;&gt;"", IF(COUNTIF($G$2:G4472, G4473), INDEX($A$2:$G$100000, MATCH(G4473, $G$2:G4472,0),1), FALSE), FALSE)</f>
        <v>0</v>
      </c>
      <c r="G4473" s="1">
        <v>55885</v>
      </c>
      <c r="H4473" s="1" t="s">
        <v>4568</v>
      </c>
    </row>
    <row r="4474" spans="1:8" x14ac:dyDescent="0.2">
      <c r="A4474" s="1">
        <v>4484</v>
      </c>
      <c r="B4474" s="1" t="str">
        <f t="shared" si="69"/>
        <v>Canandaigua Power Partners LLC</v>
      </c>
      <c r="C4474" s="1" t="b">
        <f>IF(D4474&lt;&gt;"",IF(COUNTIF($D$2:D4473, D4474), INDEX($A$2:$D$100000, MATCH(D4474, $D$2:D4473,0),1), FALSE), FALSE)</f>
        <v>0</v>
      </c>
      <c r="F4474" s="1" t="b">
        <f>IF(G4474&lt;&gt;"", IF(COUNTIF($G$2:G4473, G4474), INDEX($A$2:$G$100000, MATCH(G4474, $G$2:G4473,0),1), FALSE), FALSE)</f>
        <v>0</v>
      </c>
      <c r="G4474" s="1">
        <v>55887</v>
      </c>
      <c r="H4474" s="1" t="s">
        <v>4569</v>
      </c>
    </row>
    <row r="4475" spans="1:8" x14ac:dyDescent="0.2">
      <c r="A4475" s="1">
        <v>4485</v>
      </c>
      <c r="B4475" s="1" t="str">
        <f t="shared" si="69"/>
        <v>Canandaigua Power Partners II LLC</v>
      </c>
      <c r="C4475" s="1" t="b">
        <f>IF(D4475&lt;&gt;"",IF(COUNTIF($D$2:D4474, D4475), INDEX($A$2:$D$100000, MATCH(D4475, $D$2:D4474,0),1), FALSE), FALSE)</f>
        <v>0</v>
      </c>
      <c r="F4475" s="1" t="b">
        <f>IF(G4475&lt;&gt;"", IF(COUNTIF($G$2:G4474, G4475), INDEX($A$2:$G$100000, MATCH(G4475, $G$2:G4474,0),1), FALSE), FALSE)</f>
        <v>0</v>
      </c>
      <c r="G4475" s="1">
        <v>55888</v>
      </c>
      <c r="H4475" s="1" t="s">
        <v>4570</v>
      </c>
    </row>
    <row r="4476" spans="1:8" x14ac:dyDescent="0.2">
      <c r="A4476" s="1">
        <v>4486</v>
      </c>
      <c r="B4476" s="1" t="str">
        <f t="shared" si="69"/>
        <v>Starwood Power Midway LLC</v>
      </c>
      <c r="C4476" s="1" t="b">
        <f>IF(D4476&lt;&gt;"",IF(COUNTIF($D$2:D4475, D4476), INDEX($A$2:$D$100000, MATCH(D4476, $D$2:D4475,0),1), FALSE), FALSE)</f>
        <v>0</v>
      </c>
      <c r="F4476" s="1" t="b">
        <f>IF(G4476&lt;&gt;"", IF(COUNTIF($G$2:G4475, G4476), INDEX($A$2:$G$100000, MATCH(G4476, $G$2:G4475,0),1), FALSE), FALSE)</f>
        <v>0</v>
      </c>
      <c r="G4476" s="1">
        <v>55892</v>
      </c>
      <c r="H4476" s="1" t="s">
        <v>4571</v>
      </c>
    </row>
    <row r="4477" spans="1:8" x14ac:dyDescent="0.2">
      <c r="A4477" s="1">
        <v>4487</v>
      </c>
      <c r="B4477" s="1" t="str">
        <f t="shared" si="69"/>
        <v>Brookfield Power</v>
      </c>
      <c r="C4477" s="1" t="b">
        <f>IF(D4477&lt;&gt;"",IF(COUNTIF($D$2:D4476, D4477), INDEX($A$2:$D$100000, MATCH(D4477, $D$2:D4476,0),1), FALSE), FALSE)</f>
        <v>0</v>
      </c>
      <c r="F4477" s="1" t="b">
        <f>IF(G4477&lt;&gt;"", IF(COUNTIF($G$2:G4476, G4477), INDEX($A$2:$G$100000, MATCH(G4477, $G$2:G4476,0),1), FALSE), FALSE)</f>
        <v>0</v>
      </c>
      <c r="G4477" s="1">
        <v>55908</v>
      </c>
      <c r="H4477" s="1" t="s">
        <v>4572</v>
      </c>
    </row>
    <row r="4478" spans="1:8" x14ac:dyDescent="0.2">
      <c r="A4478" s="1">
        <v>4488</v>
      </c>
      <c r="B4478" s="1" t="str">
        <f t="shared" si="69"/>
        <v>CalPeak Power - Border LLC</v>
      </c>
      <c r="C4478" s="1" t="b">
        <f>IF(D4478&lt;&gt;"",IF(COUNTIF($D$2:D4477, D4478), INDEX($A$2:$D$100000, MATCH(D4478, $D$2:D4477,0),1), FALSE), FALSE)</f>
        <v>0</v>
      </c>
      <c r="F4478" s="1" t="b">
        <f>IF(G4478&lt;&gt;"", IF(COUNTIF($G$2:G4477, G4478), INDEX($A$2:$G$100000, MATCH(G4478, $G$2:G4477,0),1), FALSE), FALSE)</f>
        <v>0</v>
      </c>
      <c r="G4478" s="1">
        <v>55942</v>
      </c>
      <c r="H4478" s="1" t="s">
        <v>4573</v>
      </c>
    </row>
    <row r="4479" spans="1:8" x14ac:dyDescent="0.2">
      <c r="A4479" s="1">
        <v>4489</v>
      </c>
      <c r="B4479" s="1" t="str">
        <f t="shared" si="69"/>
        <v>CalPeak Power  - El Cajon LLC</v>
      </c>
      <c r="C4479" s="1" t="b">
        <f>IF(D4479&lt;&gt;"",IF(COUNTIF($D$2:D4478, D4479), INDEX($A$2:$D$100000, MATCH(D4479, $D$2:D4478,0),1), FALSE), FALSE)</f>
        <v>0</v>
      </c>
      <c r="F4479" s="1" t="b">
        <f>IF(G4479&lt;&gt;"", IF(COUNTIF($G$2:G4478, G4479), INDEX($A$2:$G$100000, MATCH(G4479, $G$2:G4478,0),1), FALSE), FALSE)</f>
        <v>0</v>
      </c>
      <c r="G4479" s="1">
        <v>55943</v>
      </c>
      <c r="H4479" s="1" t="s">
        <v>4574</v>
      </c>
    </row>
    <row r="4480" spans="1:8" x14ac:dyDescent="0.2">
      <c r="A4480" s="1">
        <v>4490</v>
      </c>
      <c r="B4480" s="1" t="str">
        <f t="shared" si="69"/>
        <v>CalPeak Power - Enterprise LLC</v>
      </c>
      <c r="C4480" s="1" t="b">
        <f>IF(D4480&lt;&gt;"",IF(COUNTIF($D$2:D4479, D4480), INDEX($A$2:$D$100000, MATCH(D4480, $D$2:D4479,0),1), FALSE), FALSE)</f>
        <v>0</v>
      </c>
      <c r="F4480" s="1" t="b">
        <f>IF(G4480&lt;&gt;"", IF(COUNTIF($G$2:G4479, G4480), INDEX($A$2:$G$100000, MATCH(G4480, $G$2:G4479,0),1), FALSE), FALSE)</f>
        <v>0</v>
      </c>
      <c r="G4480" s="1">
        <v>55944</v>
      </c>
      <c r="H4480" s="1" t="s">
        <v>4575</v>
      </c>
    </row>
    <row r="4481" spans="1:8" x14ac:dyDescent="0.2">
      <c r="A4481" s="1">
        <v>4491</v>
      </c>
      <c r="B4481" s="1" t="str">
        <f t="shared" si="69"/>
        <v>CalPeak Power - Panoche LLC</v>
      </c>
      <c r="C4481" s="1" t="b">
        <f>IF(D4481&lt;&gt;"",IF(COUNTIF($D$2:D4480, D4481), INDEX($A$2:$D$100000, MATCH(D4481, $D$2:D4480,0),1), FALSE), FALSE)</f>
        <v>0</v>
      </c>
      <c r="F4481" s="1" t="b">
        <f>IF(G4481&lt;&gt;"", IF(COUNTIF($G$2:G4480, G4481), INDEX($A$2:$G$100000, MATCH(G4481, $G$2:G4480,0),1), FALSE), FALSE)</f>
        <v>0</v>
      </c>
      <c r="G4481" s="1">
        <v>55945</v>
      </c>
      <c r="H4481" s="1" t="s">
        <v>4576</v>
      </c>
    </row>
    <row r="4482" spans="1:8" x14ac:dyDescent="0.2">
      <c r="A4482" s="1">
        <v>4492</v>
      </c>
      <c r="B4482" s="1" t="str">
        <f t="shared" ref="B4482:B4545" si="70">IF(H4482="",E4482,H4482)</f>
        <v>CalPeak Power - Vaca Dixon LLC</v>
      </c>
      <c r="C4482" s="1" t="b">
        <f>IF(D4482&lt;&gt;"",IF(COUNTIF($D$2:D4481, D4482), INDEX($A$2:$D$100000, MATCH(D4482, $D$2:D4481,0),1), FALSE), FALSE)</f>
        <v>0</v>
      </c>
      <c r="F4482" s="1" t="b">
        <f>IF(G4482&lt;&gt;"", IF(COUNTIF($G$2:G4481, G4482), INDEX($A$2:$G$100000, MATCH(G4482, $G$2:G4481,0),1), FALSE), FALSE)</f>
        <v>0</v>
      </c>
      <c r="G4482" s="1">
        <v>55946</v>
      </c>
      <c r="H4482" s="1" t="s">
        <v>4577</v>
      </c>
    </row>
    <row r="4483" spans="1:8" x14ac:dyDescent="0.2">
      <c r="A4483" s="1">
        <v>4493</v>
      </c>
      <c r="B4483" s="1" t="str">
        <f t="shared" si="70"/>
        <v>Christoffer Wind Energy I LLC</v>
      </c>
      <c r="C4483" s="1" t="b">
        <f>IF(D4483&lt;&gt;"",IF(COUNTIF($D$2:D4482, D4483), INDEX($A$2:$D$100000, MATCH(D4483, $D$2:D4482,0),1), FALSE), FALSE)</f>
        <v>0</v>
      </c>
      <c r="F4483" s="1" t="b">
        <f>IF(G4483&lt;&gt;"", IF(COUNTIF($G$2:G4482, G4483), INDEX($A$2:$G$100000, MATCH(G4483, $G$2:G4482,0),1), FALSE), FALSE)</f>
        <v>0</v>
      </c>
      <c r="G4483" s="1">
        <v>55954</v>
      </c>
      <c r="H4483" s="1" t="s">
        <v>4578</v>
      </c>
    </row>
    <row r="4484" spans="1:8" x14ac:dyDescent="0.2">
      <c r="A4484" s="1">
        <v>4494</v>
      </c>
      <c r="B4484" s="1" t="str">
        <f t="shared" si="70"/>
        <v>Christoffer Wind Energy II LLC</v>
      </c>
      <c r="C4484" s="1" t="b">
        <f>IF(D4484&lt;&gt;"",IF(COUNTIF($D$2:D4483, D4484), INDEX($A$2:$D$100000, MATCH(D4484, $D$2:D4483,0),1), FALSE), FALSE)</f>
        <v>0</v>
      </c>
      <c r="F4484" s="1" t="b">
        <f>IF(G4484&lt;&gt;"", IF(COUNTIF($G$2:G4483, G4484), INDEX($A$2:$G$100000, MATCH(G4484, $G$2:G4483,0),1), FALSE), FALSE)</f>
        <v>0</v>
      </c>
      <c r="G4484" s="1">
        <v>55955</v>
      </c>
      <c r="H4484" s="1" t="s">
        <v>4579</v>
      </c>
    </row>
    <row r="4485" spans="1:8" x14ac:dyDescent="0.2">
      <c r="A4485" s="1">
        <v>4495</v>
      </c>
      <c r="B4485" s="1" t="str">
        <f t="shared" si="70"/>
        <v>Christoffer Wind Energy III LLC</v>
      </c>
      <c r="C4485" s="1" t="b">
        <f>IF(D4485&lt;&gt;"",IF(COUNTIF($D$2:D4484, D4485), INDEX($A$2:$D$100000, MATCH(D4485, $D$2:D4484,0),1), FALSE), FALSE)</f>
        <v>0</v>
      </c>
      <c r="F4485" s="1" t="b">
        <f>IF(G4485&lt;&gt;"", IF(COUNTIF($G$2:G4484, G4485), INDEX($A$2:$G$100000, MATCH(G4485, $G$2:G4484,0),1), FALSE), FALSE)</f>
        <v>0</v>
      </c>
      <c r="G4485" s="1">
        <v>55956</v>
      </c>
      <c r="H4485" s="1" t="s">
        <v>4580</v>
      </c>
    </row>
    <row r="4486" spans="1:8" x14ac:dyDescent="0.2">
      <c r="A4486" s="1">
        <v>4496</v>
      </c>
      <c r="B4486" s="1" t="str">
        <f t="shared" si="70"/>
        <v>Christoffer Wind Energy IV LLC</v>
      </c>
      <c r="C4486" s="1" t="b">
        <f>IF(D4486&lt;&gt;"",IF(COUNTIF($D$2:D4485, D4486), INDEX($A$2:$D$100000, MATCH(D4486, $D$2:D4485,0),1), FALSE), FALSE)</f>
        <v>0</v>
      </c>
      <c r="F4486" s="1" t="b">
        <f>IF(G4486&lt;&gt;"", IF(COUNTIF($G$2:G4485, G4486), INDEX($A$2:$G$100000, MATCH(G4486, $G$2:G4485,0),1), FALSE), FALSE)</f>
        <v>0</v>
      </c>
      <c r="G4486" s="1">
        <v>55957</v>
      </c>
      <c r="H4486" s="1" t="s">
        <v>4581</v>
      </c>
    </row>
    <row r="4487" spans="1:8" x14ac:dyDescent="0.2">
      <c r="A4487" s="1">
        <v>4497</v>
      </c>
      <c r="B4487" s="1" t="str">
        <f t="shared" si="70"/>
        <v>Plum Point Energy Associates LLC</v>
      </c>
      <c r="C4487" s="1" t="b">
        <f>IF(D4487&lt;&gt;"",IF(COUNTIF($D$2:D4486, D4487), INDEX($A$2:$D$100000, MATCH(D4487, $D$2:D4486,0),1), FALSE), FALSE)</f>
        <v>0</v>
      </c>
      <c r="F4487" s="1" t="b">
        <f>IF(G4487&lt;&gt;"", IF(COUNTIF($G$2:G4486, G4487), INDEX($A$2:$G$100000, MATCH(G4487, $G$2:G4486,0),1), FALSE), FALSE)</f>
        <v>0</v>
      </c>
      <c r="G4487" s="1">
        <v>55995</v>
      </c>
      <c r="H4487" s="1" t="s">
        <v>4582</v>
      </c>
    </row>
    <row r="4488" spans="1:8" x14ac:dyDescent="0.2">
      <c r="A4488" s="1">
        <v>4498</v>
      </c>
      <c r="B4488" s="1" t="str">
        <f t="shared" si="70"/>
        <v>Marshall Wind 1 LLC</v>
      </c>
      <c r="C4488" s="1" t="b">
        <f>IF(D4488&lt;&gt;"",IF(COUNTIF($D$2:D4487, D4488), INDEX($A$2:$D$100000, MATCH(D4488, $D$2:D4487,0),1), FALSE), FALSE)</f>
        <v>0</v>
      </c>
      <c r="F4488" s="1" t="b">
        <f>IF(G4488&lt;&gt;"", IF(COUNTIF($G$2:G4487, G4488), INDEX($A$2:$G$100000, MATCH(G4488, $G$2:G4487,0),1), FALSE), FALSE)</f>
        <v>0</v>
      </c>
      <c r="G4488" s="1">
        <v>56034</v>
      </c>
      <c r="H4488" s="1" t="s">
        <v>4583</v>
      </c>
    </row>
    <row r="4489" spans="1:8" x14ac:dyDescent="0.2">
      <c r="A4489" s="1">
        <v>4499</v>
      </c>
      <c r="B4489" s="1" t="str">
        <f t="shared" si="70"/>
        <v>Marshall Wind 2 LLC</v>
      </c>
      <c r="C4489" s="1" t="b">
        <f>IF(D4489&lt;&gt;"",IF(COUNTIF($D$2:D4488, D4489), INDEX($A$2:$D$100000, MATCH(D4489, $D$2:D4488,0),1), FALSE), FALSE)</f>
        <v>0</v>
      </c>
      <c r="F4489" s="1" t="b">
        <f>IF(G4489&lt;&gt;"", IF(COUNTIF($G$2:G4488, G4489), INDEX($A$2:$G$100000, MATCH(G4489, $G$2:G4488,0),1), FALSE), FALSE)</f>
        <v>0</v>
      </c>
      <c r="G4489" s="1">
        <v>56035</v>
      </c>
      <c r="H4489" s="1" t="s">
        <v>4584</v>
      </c>
    </row>
    <row r="4490" spans="1:8" x14ac:dyDescent="0.2">
      <c r="A4490" s="1">
        <v>4500</v>
      </c>
      <c r="B4490" s="1" t="str">
        <f t="shared" si="70"/>
        <v>Marshall Wind 3 LLC</v>
      </c>
      <c r="C4490" s="1" t="b">
        <f>IF(D4490&lt;&gt;"",IF(COUNTIF($D$2:D4489, D4490), INDEX($A$2:$D$100000, MATCH(D4490, $D$2:D4489,0),1), FALSE), FALSE)</f>
        <v>0</v>
      </c>
      <c r="F4490" s="1" t="b">
        <f>IF(G4490&lt;&gt;"", IF(COUNTIF($G$2:G4489, G4490), INDEX($A$2:$G$100000, MATCH(G4490, $G$2:G4489,0),1), FALSE), FALSE)</f>
        <v>0</v>
      </c>
      <c r="G4490" s="1">
        <v>56036</v>
      </c>
      <c r="H4490" s="1" t="s">
        <v>4585</v>
      </c>
    </row>
    <row r="4491" spans="1:8" x14ac:dyDescent="0.2">
      <c r="A4491" s="1">
        <v>4501</v>
      </c>
      <c r="B4491" s="1" t="str">
        <f t="shared" si="70"/>
        <v>Marshall Wind 4 LLC</v>
      </c>
      <c r="C4491" s="1" t="b">
        <f>IF(D4491&lt;&gt;"",IF(COUNTIF($D$2:D4490, D4491), INDEX($A$2:$D$100000, MATCH(D4491, $D$2:D4490,0),1), FALSE), FALSE)</f>
        <v>0</v>
      </c>
      <c r="F4491" s="1" t="b">
        <f>IF(G4491&lt;&gt;"", IF(COUNTIF($G$2:G4490, G4491), INDEX($A$2:$G$100000, MATCH(G4491, $G$2:G4490,0),1), FALSE), FALSE)</f>
        <v>0</v>
      </c>
      <c r="G4491" s="1">
        <v>56037</v>
      </c>
      <c r="H4491" s="1" t="s">
        <v>4586</v>
      </c>
    </row>
    <row r="4492" spans="1:8" x14ac:dyDescent="0.2">
      <c r="A4492" s="1">
        <v>4502</v>
      </c>
      <c r="B4492" s="1" t="str">
        <f t="shared" si="70"/>
        <v>Marshall Wind 5 LLC</v>
      </c>
      <c r="C4492" s="1" t="b">
        <f>IF(D4492&lt;&gt;"",IF(COUNTIF($D$2:D4491, D4492), INDEX($A$2:$D$100000, MATCH(D4492, $D$2:D4491,0),1), FALSE), FALSE)</f>
        <v>0</v>
      </c>
      <c r="F4492" s="1" t="b">
        <f>IF(G4492&lt;&gt;"", IF(COUNTIF($G$2:G4491, G4492), INDEX($A$2:$G$100000, MATCH(G4492, $G$2:G4491,0),1), FALSE), FALSE)</f>
        <v>0</v>
      </c>
      <c r="G4492" s="1">
        <v>56038</v>
      </c>
      <c r="H4492" s="1" t="s">
        <v>4587</v>
      </c>
    </row>
    <row r="4493" spans="1:8" x14ac:dyDescent="0.2">
      <c r="A4493" s="1">
        <v>4503</v>
      </c>
      <c r="B4493" s="1" t="str">
        <f t="shared" si="70"/>
        <v>Marshall Wind 6 LLC</v>
      </c>
      <c r="C4493" s="1" t="b">
        <f>IF(D4493&lt;&gt;"",IF(COUNTIF($D$2:D4492, D4493), INDEX($A$2:$D$100000, MATCH(D4493, $D$2:D4492,0),1), FALSE), FALSE)</f>
        <v>0</v>
      </c>
      <c r="F4493" s="1" t="b">
        <f>IF(G4493&lt;&gt;"", IF(COUNTIF($G$2:G4492, G4493), INDEX($A$2:$G$100000, MATCH(G4493, $G$2:G4492,0),1), FALSE), FALSE)</f>
        <v>0</v>
      </c>
      <c r="G4493" s="1">
        <v>56039</v>
      </c>
      <c r="H4493" s="1" t="s">
        <v>4588</v>
      </c>
    </row>
    <row r="4494" spans="1:8" x14ac:dyDescent="0.2">
      <c r="A4494" s="1">
        <v>4504</v>
      </c>
      <c r="B4494" s="1" t="str">
        <f t="shared" si="70"/>
        <v>CMP Sartell LLC</v>
      </c>
      <c r="C4494" s="1" t="b">
        <f>IF(D4494&lt;&gt;"",IF(COUNTIF($D$2:D4493, D4494), INDEX($A$2:$D$100000, MATCH(D4494, $D$2:D4493,0),1), FALSE), FALSE)</f>
        <v>0</v>
      </c>
      <c r="F4494" s="1" t="b">
        <f>IF(G4494&lt;&gt;"", IF(COUNTIF($G$2:G4493, G4494), INDEX($A$2:$G$100000, MATCH(G4494, $G$2:G4493,0),1), FALSE), FALSE)</f>
        <v>0</v>
      </c>
      <c r="G4494" s="1">
        <v>56078</v>
      </c>
      <c r="H4494" s="1" t="s">
        <v>4589</v>
      </c>
    </row>
    <row r="4495" spans="1:8" x14ac:dyDescent="0.2">
      <c r="A4495" s="1">
        <v>4505</v>
      </c>
      <c r="B4495" s="1" t="str">
        <f t="shared" si="70"/>
        <v>FSE Blythe 1 LLC</v>
      </c>
      <c r="C4495" s="1" t="b">
        <f>IF(D4495&lt;&gt;"",IF(COUNTIF($D$2:D4494, D4495), INDEX($A$2:$D$100000, MATCH(D4495, $D$2:D4494,0),1), FALSE), FALSE)</f>
        <v>0</v>
      </c>
      <c r="F4495" s="1" t="b">
        <f>IF(G4495&lt;&gt;"", IF(COUNTIF($G$2:G4494, G4495), INDEX($A$2:$G$100000, MATCH(G4495, $G$2:G4494,0),1), FALSE), FALSE)</f>
        <v>0</v>
      </c>
      <c r="G4495" s="1">
        <v>56188</v>
      </c>
      <c r="H4495" s="1" t="s">
        <v>4590</v>
      </c>
    </row>
    <row r="4496" spans="1:8" x14ac:dyDescent="0.2">
      <c r="A4496" s="1">
        <v>4506</v>
      </c>
      <c r="B4496" s="1" t="str">
        <f t="shared" si="70"/>
        <v>Greenville Gas Producers LLC</v>
      </c>
      <c r="C4496" s="1" t="b">
        <f>IF(D4496&lt;&gt;"",IF(COUNTIF($D$2:D4495, D4496), INDEX($A$2:$D$100000, MATCH(D4496, $D$2:D4495,0),1), FALSE), FALSE)</f>
        <v>0</v>
      </c>
      <c r="F4496" s="1" t="b">
        <f>IF(G4496&lt;&gt;"", IF(COUNTIF($G$2:G4495, G4496), INDEX($A$2:$G$100000, MATCH(G4496, $G$2:G4495,0),1), FALSE), FALSE)</f>
        <v>0</v>
      </c>
      <c r="G4496" s="1">
        <v>56227</v>
      </c>
      <c r="H4496" s="1" t="s">
        <v>4591</v>
      </c>
    </row>
    <row r="4497" spans="1:8" x14ac:dyDescent="0.2">
      <c r="A4497" s="1">
        <v>4507</v>
      </c>
      <c r="B4497" s="1" t="str">
        <f t="shared" si="70"/>
        <v>Butter Creek Power LLC</v>
      </c>
      <c r="C4497" s="1" t="b">
        <f>IF(D4497&lt;&gt;"",IF(COUNTIF($D$2:D4496, D4497), INDEX($A$2:$D$100000, MATCH(D4497, $D$2:D4496,0),1), FALSE), FALSE)</f>
        <v>0</v>
      </c>
      <c r="F4497" s="1" t="b">
        <f>IF(G4497&lt;&gt;"", IF(COUNTIF($G$2:G4496, G4497), INDEX($A$2:$G$100000, MATCH(G4497, $G$2:G4496,0),1), FALSE), FALSE)</f>
        <v>0</v>
      </c>
      <c r="G4497" s="1">
        <v>56238</v>
      </c>
      <c r="H4497" s="1" t="s">
        <v>4592</v>
      </c>
    </row>
    <row r="4498" spans="1:8" x14ac:dyDescent="0.2">
      <c r="A4498" s="1">
        <v>4508</v>
      </c>
      <c r="B4498" s="1" t="str">
        <f t="shared" si="70"/>
        <v>Big Top LLC</v>
      </c>
      <c r="C4498" s="1" t="b">
        <f>IF(D4498&lt;&gt;"",IF(COUNTIF($D$2:D4497, D4498), INDEX($A$2:$D$100000, MATCH(D4498, $D$2:D4497,0),1), FALSE), FALSE)</f>
        <v>0</v>
      </c>
      <c r="F4498" s="1" t="b">
        <f>IF(G4498&lt;&gt;"", IF(COUNTIF($G$2:G4497, G4498), INDEX($A$2:$G$100000, MATCH(G4498, $G$2:G4497,0),1), FALSE), FALSE)</f>
        <v>0</v>
      </c>
      <c r="G4498" s="1">
        <v>56239</v>
      </c>
      <c r="H4498" s="1" t="s">
        <v>4593</v>
      </c>
    </row>
    <row r="4499" spans="1:8" x14ac:dyDescent="0.2">
      <c r="A4499" s="1">
        <v>4509</v>
      </c>
      <c r="B4499" s="1" t="str">
        <f t="shared" si="70"/>
        <v>Four Corners Windfarm LLC</v>
      </c>
      <c r="C4499" s="1" t="b">
        <f>IF(D4499&lt;&gt;"",IF(COUNTIF($D$2:D4498, D4499), INDEX($A$2:$D$100000, MATCH(D4499, $D$2:D4498,0),1), FALSE), FALSE)</f>
        <v>0</v>
      </c>
      <c r="F4499" s="1" t="b">
        <f>IF(G4499&lt;&gt;"", IF(COUNTIF($G$2:G4498, G4499), INDEX($A$2:$G$100000, MATCH(G4499, $G$2:G4498,0),1), FALSE), FALSE)</f>
        <v>0</v>
      </c>
      <c r="G4499" s="1">
        <v>56240</v>
      </c>
      <c r="H4499" s="1" t="s">
        <v>4594</v>
      </c>
    </row>
    <row r="4500" spans="1:8" x14ac:dyDescent="0.2">
      <c r="A4500" s="1">
        <v>4510</v>
      </c>
      <c r="B4500" s="1" t="str">
        <f t="shared" si="70"/>
        <v>Four Mile Canyon Windfarm LLC</v>
      </c>
      <c r="C4500" s="1" t="b">
        <f>IF(D4500&lt;&gt;"",IF(COUNTIF($D$2:D4499, D4500), INDEX($A$2:$D$100000, MATCH(D4500, $D$2:D4499,0),1), FALSE), FALSE)</f>
        <v>0</v>
      </c>
      <c r="F4500" s="1" t="b">
        <f>IF(G4500&lt;&gt;"", IF(COUNTIF($G$2:G4499, G4500), INDEX($A$2:$G$100000, MATCH(G4500, $G$2:G4499,0),1), FALSE), FALSE)</f>
        <v>0</v>
      </c>
      <c r="G4500" s="1">
        <v>56241</v>
      </c>
      <c r="H4500" s="1" t="s">
        <v>4595</v>
      </c>
    </row>
    <row r="4501" spans="1:8" x14ac:dyDescent="0.2">
      <c r="A4501" s="1">
        <v>4511</v>
      </c>
      <c r="B4501" s="1" t="str">
        <f t="shared" si="70"/>
        <v>Oregon Trail Windfarm LLC</v>
      </c>
      <c r="C4501" s="1" t="b">
        <f>IF(D4501&lt;&gt;"",IF(COUNTIF($D$2:D4500, D4501), INDEX($A$2:$D$100000, MATCH(D4501, $D$2:D4500,0),1), FALSE), FALSE)</f>
        <v>0</v>
      </c>
      <c r="F4501" s="1" t="b">
        <f>IF(G4501&lt;&gt;"", IF(COUNTIF($G$2:G4500, G4501), INDEX($A$2:$G$100000, MATCH(G4501, $G$2:G4500,0),1), FALSE), FALSE)</f>
        <v>0</v>
      </c>
      <c r="G4501" s="1">
        <v>56242</v>
      </c>
      <c r="H4501" s="1" t="s">
        <v>4596</v>
      </c>
    </row>
    <row r="4502" spans="1:8" x14ac:dyDescent="0.2">
      <c r="A4502" s="1">
        <v>4512</v>
      </c>
      <c r="B4502" s="1" t="str">
        <f t="shared" si="70"/>
        <v>Pacific Canyon Windfarm LLC</v>
      </c>
      <c r="C4502" s="1" t="b">
        <f>IF(D4502&lt;&gt;"",IF(COUNTIF($D$2:D4501, D4502), INDEX($A$2:$D$100000, MATCH(D4502, $D$2:D4501,0),1), FALSE), FALSE)</f>
        <v>0</v>
      </c>
      <c r="F4502" s="1" t="b">
        <f>IF(G4502&lt;&gt;"", IF(COUNTIF($G$2:G4501, G4502), INDEX($A$2:$G$100000, MATCH(G4502, $G$2:G4501,0),1), FALSE), FALSE)</f>
        <v>0</v>
      </c>
      <c r="G4502" s="1">
        <v>56243</v>
      </c>
      <c r="H4502" s="1" t="s">
        <v>4597</v>
      </c>
    </row>
    <row r="4503" spans="1:8" x14ac:dyDescent="0.2">
      <c r="A4503" s="1">
        <v>4513</v>
      </c>
      <c r="B4503" s="1" t="str">
        <f t="shared" si="70"/>
        <v>Sand Ranch Windfarm LLC</v>
      </c>
      <c r="C4503" s="1" t="b">
        <f>IF(D4503&lt;&gt;"",IF(COUNTIF($D$2:D4502, D4503), INDEX($A$2:$D$100000, MATCH(D4503, $D$2:D4502,0),1), FALSE), FALSE)</f>
        <v>0</v>
      </c>
      <c r="F4503" s="1" t="b">
        <f>IF(G4503&lt;&gt;"", IF(COUNTIF($G$2:G4502, G4503), INDEX($A$2:$G$100000, MATCH(G4503, $G$2:G4502,0),1), FALSE), FALSE)</f>
        <v>0</v>
      </c>
      <c r="G4503" s="1">
        <v>56244</v>
      </c>
      <c r="H4503" s="1" t="s">
        <v>4598</v>
      </c>
    </row>
    <row r="4504" spans="1:8" x14ac:dyDescent="0.2">
      <c r="A4504" s="1">
        <v>4514</v>
      </c>
      <c r="B4504" s="1" t="str">
        <f t="shared" si="70"/>
        <v>Wagon Trail LLC</v>
      </c>
      <c r="C4504" s="1" t="b">
        <f>IF(D4504&lt;&gt;"",IF(COUNTIF($D$2:D4503, D4504), INDEX($A$2:$D$100000, MATCH(D4504, $D$2:D4503,0),1), FALSE), FALSE)</f>
        <v>0</v>
      </c>
      <c r="F4504" s="1" t="b">
        <f>IF(G4504&lt;&gt;"", IF(COUNTIF($G$2:G4503, G4504), INDEX($A$2:$G$100000, MATCH(G4504, $G$2:G4503,0),1), FALSE), FALSE)</f>
        <v>0</v>
      </c>
      <c r="G4504" s="1">
        <v>56245</v>
      </c>
      <c r="H4504" s="1" t="s">
        <v>4599</v>
      </c>
    </row>
    <row r="4505" spans="1:8" x14ac:dyDescent="0.2">
      <c r="A4505" s="1">
        <v>4515</v>
      </c>
      <c r="B4505" s="1" t="str">
        <f t="shared" si="70"/>
        <v>Green Gas-Pioneer Crossing Energy LLC</v>
      </c>
      <c r="C4505" s="1" t="b">
        <f>IF(D4505&lt;&gt;"",IF(COUNTIF($D$2:D4504, D4505), INDEX($A$2:$D$100000, MATCH(D4505, $D$2:D4504,0),1), FALSE), FALSE)</f>
        <v>0</v>
      </c>
      <c r="F4505" s="1" t="b">
        <f>IF(G4505&lt;&gt;"", IF(COUNTIF($G$2:G4504, G4505), INDEX($A$2:$G$100000, MATCH(G4505, $G$2:G4504,0),1), FALSE), FALSE)</f>
        <v>0</v>
      </c>
      <c r="G4505" s="1">
        <v>56266</v>
      </c>
      <c r="H4505" s="1" t="s">
        <v>4600</v>
      </c>
    </row>
    <row r="4506" spans="1:8" x14ac:dyDescent="0.2">
      <c r="A4506" s="1">
        <v>4516</v>
      </c>
      <c r="B4506" s="1" t="str">
        <f t="shared" si="70"/>
        <v>Evergreen Wind Power III LLC</v>
      </c>
      <c r="C4506" s="1" t="b">
        <f>IF(D4506&lt;&gt;"",IF(COUNTIF($D$2:D4505, D4506), INDEX($A$2:$D$100000, MATCH(D4506, $D$2:D4505,0),1), FALSE), FALSE)</f>
        <v>0</v>
      </c>
      <c r="F4506" s="1" t="b">
        <f>IF(G4506&lt;&gt;"", IF(COUNTIF($G$2:G4505, G4506), INDEX($A$2:$G$100000, MATCH(G4506, $G$2:G4505,0),1), FALSE), FALSE)</f>
        <v>0</v>
      </c>
      <c r="G4506" s="1">
        <v>56280</v>
      </c>
      <c r="H4506" s="1" t="s">
        <v>4601</v>
      </c>
    </row>
    <row r="4507" spans="1:8" x14ac:dyDescent="0.2">
      <c r="A4507" s="1">
        <v>4517</v>
      </c>
      <c r="B4507" s="1" t="str">
        <f t="shared" si="70"/>
        <v>Stetson Mountain Wind II</v>
      </c>
      <c r="C4507" s="1" t="b">
        <f>IF(D4507&lt;&gt;"",IF(COUNTIF($D$2:D4506, D4507), INDEX($A$2:$D$100000, MATCH(D4507, $D$2:D4506,0),1), FALSE), FALSE)</f>
        <v>0</v>
      </c>
      <c r="F4507" s="1" t="b">
        <f>IF(G4507&lt;&gt;"", IF(COUNTIF($G$2:G4506, G4507), INDEX($A$2:$G$100000, MATCH(G4507, $G$2:G4506,0),1), FALSE), FALSE)</f>
        <v>0</v>
      </c>
      <c r="G4507" s="1">
        <v>56281</v>
      </c>
      <c r="H4507" s="1" t="s">
        <v>4602</v>
      </c>
    </row>
    <row r="4508" spans="1:8" x14ac:dyDescent="0.2">
      <c r="A4508" s="1">
        <v>4518</v>
      </c>
      <c r="B4508" s="1" t="str">
        <f t="shared" si="70"/>
        <v>Evergreen Wind Power V LLC</v>
      </c>
      <c r="C4508" s="1" t="b">
        <f>IF(D4508&lt;&gt;"",IF(COUNTIF($D$2:D4507, D4508), INDEX($A$2:$D$100000, MATCH(D4508, $D$2:D4507,0),1), FALSE), FALSE)</f>
        <v>0</v>
      </c>
      <c r="F4508" s="1" t="b">
        <f>IF(G4508&lt;&gt;"", IF(COUNTIF($G$2:G4507, G4508), INDEX($A$2:$G$100000, MATCH(G4508, $G$2:G4507,0),1), FALSE), FALSE)</f>
        <v>0</v>
      </c>
      <c r="G4508" s="1">
        <v>56283</v>
      </c>
      <c r="H4508" s="1" t="s">
        <v>4603</v>
      </c>
    </row>
    <row r="4509" spans="1:8" x14ac:dyDescent="0.2">
      <c r="A4509" s="1">
        <v>4519</v>
      </c>
      <c r="B4509" s="1" t="str">
        <f t="shared" si="70"/>
        <v>Town of Scotia Company  LLC</v>
      </c>
      <c r="C4509" s="1" t="b">
        <f>IF(D4509&lt;&gt;"",IF(COUNTIF($D$2:D4508, D4509), INDEX($A$2:$D$100000, MATCH(D4509, $D$2:D4508,0),1), FALSE), FALSE)</f>
        <v>0</v>
      </c>
      <c r="F4509" s="1" t="b">
        <f>IF(G4509&lt;&gt;"", IF(COUNTIF($G$2:G4508, G4509), INDEX($A$2:$G$100000, MATCH(G4509, $G$2:G4508,0),1), FALSE), FALSE)</f>
        <v>0</v>
      </c>
      <c r="G4509" s="1">
        <v>56305</v>
      </c>
      <c r="H4509" s="1" t="s">
        <v>4604</v>
      </c>
    </row>
    <row r="4510" spans="1:8" x14ac:dyDescent="0.2">
      <c r="A4510" s="1">
        <v>4520</v>
      </c>
      <c r="B4510" s="1" t="str">
        <f t="shared" si="70"/>
        <v>Standard Binghamton LLC</v>
      </c>
      <c r="C4510" s="1" t="b">
        <f>IF(D4510&lt;&gt;"",IF(COUNTIF($D$2:D4509, D4510), INDEX($A$2:$D$100000, MATCH(D4510, $D$2:D4509,0),1), FALSE), FALSE)</f>
        <v>0</v>
      </c>
      <c r="F4510" s="1" t="b">
        <f>IF(G4510&lt;&gt;"", IF(COUNTIF($G$2:G4509, G4510), INDEX($A$2:$G$100000, MATCH(G4510, $G$2:G4509,0),1), FALSE), FALSE)</f>
        <v>0</v>
      </c>
      <c r="G4510" s="1">
        <v>56317</v>
      </c>
      <c r="H4510" s="1" t="s">
        <v>4605</v>
      </c>
    </row>
    <row r="4511" spans="1:8" x14ac:dyDescent="0.2">
      <c r="A4511" s="1">
        <v>4521</v>
      </c>
      <c r="B4511" s="1" t="str">
        <f t="shared" si="70"/>
        <v>Milford Wind Corridor Phase I LLC</v>
      </c>
      <c r="C4511" s="1" t="b">
        <f>IF(D4511&lt;&gt;"",IF(COUNTIF($D$2:D4510, D4511), INDEX($A$2:$D$100000, MATCH(D4511, $D$2:D4510,0),1), FALSE), FALSE)</f>
        <v>0</v>
      </c>
      <c r="F4511" s="1" t="b">
        <f>IF(G4511&lt;&gt;"", IF(COUNTIF($G$2:G4510, G4511), INDEX($A$2:$G$100000, MATCH(G4511, $G$2:G4510,0),1), FALSE), FALSE)</f>
        <v>0</v>
      </c>
      <c r="G4511" s="1">
        <v>56336</v>
      </c>
      <c r="H4511" s="1" t="s">
        <v>4606</v>
      </c>
    </row>
    <row r="4512" spans="1:8" x14ac:dyDescent="0.2">
      <c r="A4512" s="1">
        <v>4522</v>
      </c>
      <c r="B4512" s="1" t="str">
        <f t="shared" si="70"/>
        <v>Vermont Wind LLC</v>
      </c>
      <c r="C4512" s="1" t="b">
        <f>IF(D4512&lt;&gt;"",IF(COUNTIF($D$2:D4511, D4512), INDEX($A$2:$D$100000, MATCH(D4512, $D$2:D4511,0),1), FALSE), FALSE)</f>
        <v>0</v>
      </c>
      <c r="F4512" s="1" t="b">
        <f>IF(G4512&lt;&gt;"", IF(COUNTIF($G$2:G4511, G4512), INDEX($A$2:$G$100000, MATCH(G4512, $G$2:G4511,0),1), FALSE), FALSE)</f>
        <v>0</v>
      </c>
      <c r="G4512" s="1">
        <v>56337</v>
      </c>
      <c r="H4512" s="1" t="s">
        <v>4607</v>
      </c>
    </row>
    <row r="4513" spans="1:8" x14ac:dyDescent="0.2">
      <c r="A4513" s="1">
        <v>4523</v>
      </c>
      <c r="B4513" s="1" t="str">
        <f t="shared" si="70"/>
        <v>Kahuku Wind Power LLC</v>
      </c>
      <c r="C4513" s="1" t="b">
        <f>IF(D4513&lt;&gt;"",IF(COUNTIF($D$2:D4512, D4513), INDEX($A$2:$D$100000, MATCH(D4513, $D$2:D4512,0),1), FALSE), FALSE)</f>
        <v>0</v>
      </c>
      <c r="F4513" s="1" t="b">
        <f>IF(G4513&lt;&gt;"", IF(COUNTIF($G$2:G4512, G4513), INDEX($A$2:$G$100000, MATCH(G4513, $G$2:G4512,0),1), FALSE), FALSE)</f>
        <v>0</v>
      </c>
      <c r="G4513" s="1">
        <v>56338</v>
      </c>
      <c r="H4513" s="1" t="s">
        <v>4608</v>
      </c>
    </row>
    <row r="4514" spans="1:8" x14ac:dyDescent="0.2">
      <c r="A4514" s="1">
        <v>4524</v>
      </c>
      <c r="B4514" s="1" t="str">
        <f t="shared" si="70"/>
        <v>SeaWest Asset Management Services Inc</v>
      </c>
      <c r="C4514" s="1" t="b">
        <f>IF(D4514&lt;&gt;"",IF(COUNTIF($D$2:D4513, D4514), INDEX($A$2:$D$100000, MATCH(D4514, $D$2:D4513,0),1), FALSE), FALSE)</f>
        <v>0</v>
      </c>
      <c r="F4514" s="1" t="b">
        <f>IF(G4514&lt;&gt;"", IF(COUNTIF($G$2:G4513, G4514), INDEX($A$2:$G$100000, MATCH(G4514, $G$2:G4513,0),1), FALSE), FALSE)</f>
        <v>0</v>
      </c>
      <c r="G4514" s="1">
        <v>56344</v>
      </c>
      <c r="H4514" s="1" t="s">
        <v>4609</v>
      </c>
    </row>
    <row r="4515" spans="1:8" x14ac:dyDescent="0.2">
      <c r="A4515" s="1">
        <v>4525</v>
      </c>
      <c r="B4515" s="1" t="str">
        <f t="shared" si="70"/>
        <v>CAMS NM LLC</v>
      </c>
      <c r="C4515" s="1" t="b">
        <f>IF(D4515&lt;&gt;"",IF(COUNTIF($D$2:D4514, D4515), INDEX($A$2:$D$100000, MATCH(D4515, $D$2:D4514,0),1), FALSE), FALSE)</f>
        <v>0</v>
      </c>
      <c r="F4515" s="1" t="b">
        <f>IF(G4515&lt;&gt;"", IF(COUNTIF($G$2:G4514, G4515), INDEX($A$2:$G$100000, MATCH(G4515, $G$2:G4514,0),1), FALSE), FALSE)</f>
        <v>0</v>
      </c>
      <c r="G4515" s="1">
        <v>56358</v>
      </c>
      <c r="H4515" s="1" t="s">
        <v>4610</v>
      </c>
    </row>
    <row r="4516" spans="1:8" x14ac:dyDescent="0.2">
      <c r="A4516" s="1">
        <v>4526</v>
      </c>
      <c r="B4516" s="1" t="str">
        <f t="shared" si="70"/>
        <v>TPF II Rolling Hills LLC</v>
      </c>
      <c r="C4516" s="1" t="b">
        <f>IF(D4516&lt;&gt;"",IF(COUNTIF($D$2:D4515, D4516), INDEX($A$2:$D$100000, MATCH(D4516, $D$2:D4515,0),1), FALSE), FALSE)</f>
        <v>0</v>
      </c>
      <c r="F4516" s="1" t="b">
        <f>IF(G4516&lt;&gt;"", IF(COUNTIF($G$2:G4515, G4516), INDEX($A$2:$G$100000, MATCH(G4516, $G$2:G4515,0),1), FALSE), FALSE)</f>
        <v>0</v>
      </c>
      <c r="G4516" s="1">
        <v>56371</v>
      </c>
      <c r="H4516" s="1" t="s">
        <v>4611</v>
      </c>
    </row>
    <row r="4517" spans="1:8" x14ac:dyDescent="0.2">
      <c r="A4517" s="1">
        <v>4527</v>
      </c>
      <c r="B4517" s="1" t="str">
        <f t="shared" si="70"/>
        <v>Stillwater Hydro Associates LLC</v>
      </c>
      <c r="C4517" s="1" t="b">
        <f>IF(D4517&lt;&gt;"",IF(COUNTIF($D$2:D4516, D4517), INDEX($A$2:$D$100000, MATCH(D4517, $D$2:D4516,0),1), FALSE), FALSE)</f>
        <v>0</v>
      </c>
      <c r="F4517" s="1" t="b">
        <f>IF(G4517&lt;&gt;"", IF(COUNTIF($G$2:G4516, G4517), INDEX($A$2:$G$100000, MATCH(G4517, $G$2:G4516,0),1), FALSE), FALSE)</f>
        <v>0</v>
      </c>
      <c r="G4517" s="1">
        <v>56372</v>
      </c>
      <c r="H4517" s="1" t="s">
        <v>4612</v>
      </c>
    </row>
    <row r="4518" spans="1:8" x14ac:dyDescent="0.2">
      <c r="A4518" s="1">
        <v>4528</v>
      </c>
      <c r="B4518" s="1" t="str">
        <f t="shared" si="70"/>
        <v>Simpson Tacoma Kraft Co LLC</v>
      </c>
      <c r="C4518" s="1" t="b">
        <f>IF(D4518&lt;&gt;"",IF(COUNTIF($D$2:D4517, D4518), INDEX($A$2:$D$100000, MATCH(D4518, $D$2:D4517,0),1), FALSE), FALSE)</f>
        <v>0</v>
      </c>
      <c r="F4518" s="1" t="b">
        <f>IF(G4518&lt;&gt;"", IF(COUNTIF($G$2:G4517, G4518), INDEX($A$2:$G$100000, MATCH(G4518, $G$2:G4517,0),1), FALSE), FALSE)</f>
        <v>0</v>
      </c>
      <c r="G4518" s="1">
        <v>56400</v>
      </c>
      <c r="H4518" s="1" t="s">
        <v>4613</v>
      </c>
    </row>
    <row r="4519" spans="1:8" x14ac:dyDescent="0.2">
      <c r="A4519" s="1">
        <v>4529</v>
      </c>
      <c r="B4519" s="1" t="str">
        <f t="shared" si="70"/>
        <v>Juniper Generation  LLC</v>
      </c>
      <c r="C4519" s="1" t="b">
        <f>IF(D4519&lt;&gt;"",IF(COUNTIF($D$2:D4518, D4519), INDEX($A$2:$D$100000, MATCH(D4519, $D$2:D4518,0),1), FALSE), FALSE)</f>
        <v>0</v>
      </c>
      <c r="F4519" s="1" t="b">
        <f>IF(G4519&lt;&gt;"", IF(COUNTIF($G$2:G4518, G4519), INDEX($A$2:$G$100000, MATCH(G4519, $G$2:G4518,0),1), FALSE), FALSE)</f>
        <v>0</v>
      </c>
      <c r="G4519" s="1">
        <v>56466</v>
      </c>
      <c r="H4519" s="1" t="s">
        <v>4614</v>
      </c>
    </row>
    <row r="4520" spans="1:8" x14ac:dyDescent="0.2">
      <c r="A4520" s="1">
        <v>4530</v>
      </c>
      <c r="B4520" s="1" t="str">
        <f t="shared" si="70"/>
        <v>Krayn Wind LLC</v>
      </c>
      <c r="C4520" s="1" t="b">
        <f>IF(D4520&lt;&gt;"",IF(COUNTIF($D$2:D4519, D4520), INDEX($A$2:$D$100000, MATCH(D4520, $D$2:D4519,0),1), FALSE), FALSE)</f>
        <v>0</v>
      </c>
      <c r="F4520" s="1" t="b">
        <f>IF(G4520&lt;&gt;"", IF(COUNTIF($G$2:G4519, G4520), INDEX($A$2:$G$100000, MATCH(G4520, $G$2:G4519,0),1), FALSE), FALSE)</f>
        <v>0</v>
      </c>
      <c r="G4520" s="1">
        <v>56487</v>
      </c>
      <c r="H4520" s="1" t="s">
        <v>4615</v>
      </c>
    </row>
    <row r="4521" spans="1:8" x14ac:dyDescent="0.2">
      <c r="A4521" s="1">
        <v>4531</v>
      </c>
      <c r="B4521" s="1" t="str">
        <f t="shared" si="70"/>
        <v>Beech Ridge Energy LLC</v>
      </c>
      <c r="C4521" s="1" t="b">
        <f>IF(D4521&lt;&gt;"",IF(COUNTIF($D$2:D4520, D4521), INDEX($A$2:$D$100000, MATCH(D4521, $D$2:D4520,0),1), FALSE), FALSE)</f>
        <v>0</v>
      </c>
      <c r="F4521" s="1" t="b">
        <f>IF(G4521&lt;&gt;"", IF(COUNTIF($G$2:G4520, G4521), INDEX($A$2:$G$100000, MATCH(G4521, $G$2:G4520,0),1), FALSE), FALSE)</f>
        <v>0</v>
      </c>
      <c r="G4521" s="1">
        <v>56494</v>
      </c>
      <c r="H4521" s="1" t="s">
        <v>4616</v>
      </c>
    </row>
    <row r="4522" spans="1:8" x14ac:dyDescent="0.2">
      <c r="A4522" s="1">
        <v>4532</v>
      </c>
      <c r="B4522" s="1" t="str">
        <f t="shared" si="70"/>
        <v>KPAQ Industries LLC</v>
      </c>
      <c r="C4522" s="1" t="b">
        <f>IF(D4522&lt;&gt;"",IF(COUNTIF($D$2:D4521, D4522), INDEX($A$2:$D$100000, MATCH(D4522, $D$2:D4521,0),1), FALSE), FALSE)</f>
        <v>0</v>
      </c>
      <c r="F4522" s="1" t="b">
        <f>IF(G4522&lt;&gt;"", IF(COUNTIF($G$2:G4521, G4522), INDEX($A$2:$G$100000, MATCH(G4522, $G$2:G4521,0),1), FALSE), FALSE)</f>
        <v>0</v>
      </c>
      <c r="G4522" s="1">
        <v>56500</v>
      </c>
      <c r="H4522" s="1" t="s">
        <v>4617</v>
      </c>
    </row>
    <row r="4523" spans="1:8" x14ac:dyDescent="0.2">
      <c r="A4523" s="1">
        <v>4533</v>
      </c>
      <c r="B4523" s="1" t="str">
        <f t="shared" si="70"/>
        <v>KEI (USA) Power Management Inc</v>
      </c>
      <c r="C4523" s="1" t="b">
        <f>IF(D4523&lt;&gt;"",IF(COUNTIF($D$2:D4522, D4523), INDEX($A$2:$D$100000, MATCH(D4523, $D$2:D4522,0),1), FALSE), FALSE)</f>
        <v>0</v>
      </c>
      <c r="F4523" s="1" t="b">
        <f>IF(G4523&lt;&gt;"", IF(COUNTIF($G$2:G4522, G4523), INDEX($A$2:$G$100000, MATCH(G4523, $G$2:G4522,0),1), FALSE), FALSE)</f>
        <v>0</v>
      </c>
      <c r="G4523" s="1">
        <v>56538</v>
      </c>
      <c r="H4523" s="1" t="s">
        <v>4618</v>
      </c>
    </row>
    <row r="4524" spans="1:8" x14ac:dyDescent="0.2">
      <c r="A4524" s="1">
        <v>4534</v>
      </c>
      <c r="B4524" s="1" t="str">
        <f t="shared" si="70"/>
        <v>Black Bear Hydro Partners LLC</v>
      </c>
      <c r="C4524" s="1" t="b">
        <f>IF(D4524&lt;&gt;"",IF(COUNTIF($D$2:D4523, D4524), INDEX($A$2:$D$100000, MATCH(D4524, $D$2:D4523,0),1), FALSE), FALSE)</f>
        <v>0</v>
      </c>
      <c r="F4524" s="1" t="b">
        <f>IF(G4524&lt;&gt;"", IF(COUNTIF($G$2:G4523, G4524), INDEX($A$2:$G$100000, MATCH(G4524, $G$2:G4523,0),1), FALSE), FALSE)</f>
        <v>0</v>
      </c>
      <c r="G4524" s="1">
        <v>56543</v>
      </c>
      <c r="H4524" s="1" t="s">
        <v>4619</v>
      </c>
    </row>
    <row r="4525" spans="1:8" x14ac:dyDescent="0.2">
      <c r="A4525" s="1">
        <v>4535</v>
      </c>
      <c r="B4525" s="1" t="str">
        <f t="shared" si="70"/>
        <v>Lost Creek Wind LLC</v>
      </c>
      <c r="C4525" s="1" t="b">
        <f>IF(D4525&lt;&gt;"",IF(COUNTIF($D$2:D4524, D4525), INDEX($A$2:$D$100000, MATCH(D4525, $D$2:D4524,0),1), FALSE), FALSE)</f>
        <v>0</v>
      </c>
      <c r="F4525" s="1" t="b">
        <f>IF(G4525&lt;&gt;"", IF(COUNTIF($G$2:G4524, G4525), INDEX($A$2:$G$100000, MATCH(G4525, $G$2:G4524,0),1), FALSE), FALSE)</f>
        <v>0</v>
      </c>
      <c r="G4525" s="1">
        <v>56548</v>
      </c>
      <c r="H4525" s="1" t="s">
        <v>4620</v>
      </c>
    </row>
    <row r="4526" spans="1:8" x14ac:dyDescent="0.2">
      <c r="A4526" s="1">
        <v>4536</v>
      </c>
      <c r="B4526" s="1" t="str">
        <f t="shared" si="70"/>
        <v>Vantage Wind Energy LLC</v>
      </c>
      <c r="C4526" s="1" t="b">
        <f>IF(D4526&lt;&gt;"",IF(COUNTIF($D$2:D4525, D4526), INDEX($A$2:$D$100000, MATCH(D4526, $D$2:D4525,0),1), FALSE), FALSE)</f>
        <v>0</v>
      </c>
      <c r="F4526" s="1" t="b">
        <f>IF(G4526&lt;&gt;"", IF(COUNTIF($G$2:G4525, G4526), INDEX($A$2:$G$100000, MATCH(G4526, $G$2:G4525,0),1), FALSE), FALSE)</f>
        <v>0</v>
      </c>
      <c r="G4526" s="1">
        <v>56550</v>
      </c>
      <c r="H4526" s="1" t="s">
        <v>4621</v>
      </c>
    </row>
    <row r="4527" spans="1:8" x14ac:dyDescent="0.2">
      <c r="A4527" s="1">
        <v>4537</v>
      </c>
      <c r="B4527" s="1" t="str">
        <f t="shared" si="70"/>
        <v>Union Tribune LLC</v>
      </c>
      <c r="C4527" s="1" t="b">
        <f>IF(D4527&lt;&gt;"",IF(COUNTIF($D$2:D4526, D4527), INDEX($A$2:$D$100000, MATCH(D4527, $D$2:D4526,0),1), FALSE), FALSE)</f>
        <v>0</v>
      </c>
      <c r="F4527" s="1" t="b">
        <f>IF(G4527&lt;&gt;"", IF(COUNTIF($G$2:G4526, G4527), INDEX($A$2:$G$100000, MATCH(G4527, $G$2:G4526,0),1), FALSE), FALSE)</f>
        <v>0</v>
      </c>
      <c r="G4527" s="1">
        <v>56596</v>
      </c>
      <c r="H4527" s="1" t="s">
        <v>4622</v>
      </c>
    </row>
    <row r="4528" spans="1:8" x14ac:dyDescent="0.2">
      <c r="A4528" s="1">
        <v>4538</v>
      </c>
      <c r="B4528" s="1" t="str">
        <f t="shared" si="70"/>
        <v>CPI USA NC LLC</v>
      </c>
      <c r="C4528" s="1" t="b">
        <f>IF(D4528&lt;&gt;"",IF(COUNTIF($D$2:D4527, D4528), INDEX($A$2:$D$100000, MATCH(D4528, $D$2:D4527,0),1), FALSE), FALSE)</f>
        <v>0</v>
      </c>
      <c r="F4528" s="1" t="b">
        <f>IF(G4528&lt;&gt;"", IF(COUNTIF($G$2:G4527, G4528), INDEX($A$2:$G$100000, MATCH(G4528, $G$2:G4527,0),1), FALSE), FALSE)</f>
        <v>0</v>
      </c>
      <c r="G4528" s="1">
        <v>56614</v>
      </c>
      <c r="H4528" s="1" t="s">
        <v>4623</v>
      </c>
    </row>
    <row r="4529" spans="1:8" x14ac:dyDescent="0.2">
      <c r="A4529" s="1">
        <v>4539</v>
      </c>
      <c r="B4529" s="1" t="str">
        <f t="shared" si="70"/>
        <v>First Solar Energy LLC</v>
      </c>
      <c r="C4529" s="1" t="b">
        <f>IF(D4529&lt;&gt;"",IF(COUNTIF($D$2:D4528, D4529), INDEX($A$2:$D$100000, MATCH(D4529, $D$2:D4528,0),1), FALSE), FALSE)</f>
        <v>0</v>
      </c>
      <c r="F4529" s="1" t="b">
        <f>IF(G4529&lt;&gt;"", IF(COUNTIF($G$2:G4528, G4529), INDEX($A$2:$G$100000, MATCH(G4529, $G$2:G4528,0),1), FALSE), FALSE)</f>
        <v>0</v>
      </c>
      <c r="G4529" s="1">
        <v>56615</v>
      </c>
      <c r="H4529" s="1" t="s">
        <v>4624</v>
      </c>
    </row>
    <row r="4530" spans="1:8" x14ac:dyDescent="0.2">
      <c r="A4530" s="1">
        <v>4540</v>
      </c>
      <c r="B4530" s="1" t="str">
        <f t="shared" si="70"/>
        <v>Oak Grove Gas Producers</v>
      </c>
      <c r="C4530" s="1" t="b">
        <f>IF(D4530&lt;&gt;"",IF(COUNTIF($D$2:D4529, D4530), INDEX($A$2:$D$100000, MATCH(D4530, $D$2:D4529,0),1), FALSE), FALSE)</f>
        <v>0</v>
      </c>
      <c r="F4530" s="1" t="b">
        <f>IF(G4530&lt;&gt;"", IF(COUNTIF($G$2:G4529, G4530), INDEX($A$2:$G$100000, MATCH(G4530, $G$2:G4529,0),1), FALSE), FALSE)</f>
        <v>0</v>
      </c>
      <c r="G4530" s="1">
        <v>56799</v>
      </c>
      <c r="H4530" s="1" t="s">
        <v>4625</v>
      </c>
    </row>
    <row r="4531" spans="1:8" x14ac:dyDescent="0.2">
      <c r="A4531" s="1">
        <v>4541</v>
      </c>
      <c r="B4531" s="1" t="str">
        <f t="shared" si="70"/>
        <v>MMA RC Power LP</v>
      </c>
      <c r="C4531" s="1" t="b">
        <f>IF(D4531&lt;&gt;"",IF(COUNTIF($D$2:D4530, D4531), INDEX($A$2:$D$100000, MATCH(D4531, $D$2:D4530,0),1), FALSE), FALSE)</f>
        <v>0</v>
      </c>
      <c r="F4531" s="1" t="b">
        <f>IF(G4531&lt;&gt;"", IF(COUNTIF($G$2:G4530, G4531), INDEX($A$2:$G$100000, MATCH(G4531, $G$2:G4530,0),1), FALSE), FALSE)</f>
        <v>0</v>
      </c>
      <c r="G4531" s="1">
        <v>56821</v>
      </c>
      <c r="H4531" s="1" t="s">
        <v>4626</v>
      </c>
    </row>
    <row r="4532" spans="1:8" x14ac:dyDescent="0.2">
      <c r="A4532" s="1">
        <v>4542</v>
      </c>
      <c r="B4532" s="1" t="str">
        <f t="shared" si="70"/>
        <v>Box Canyon LP</v>
      </c>
      <c r="C4532" s="1" t="b">
        <f>IF(D4532&lt;&gt;"",IF(COUNTIF($D$2:D4531, D4532), INDEX($A$2:$D$100000, MATCH(D4532, $D$2:D4531,0),1), FALSE), FALSE)</f>
        <v>0</v>
      </c>
      <c r="F4532" s="1" t="b">
        <f>IF(G4532&lt;&gt;"", IF(COUNTIF($G$2:G4531, G4532), INDEX($A$2:$G$100000, MATCH(G4532, $G$2:G4531,0),1), FALSE), FALSE)</f>
        <v>0</v>
      </c>
      <c r="G4532" s="1">
        <v>56841</v>
      </c>
      <c r="H4532" s="1" t="s">
        <v>4627</v>
      </c>
    </row>
    <row r="4533" spans="1:8" x14ac:dyDescent="0.2">
      <c r="A4533" s="1">
        <v>4543</v>
      </c>
      <c r="B4533" s="1" t="str">
        <f t="shared" si="70"/>
        <v>Valley NG Power Company LLC</v>
      </c>
      <c r="C4533" s="1" t="b">
        <f>IF(D4533&lt;&gt;"",IF(COUNTIF($D$2:D4532, D4533), INDEX($A$2:$D$100000, MATCH(D4533, $D$2:D4532,0),1), FALSE), FALSE)</f>
        <v>0</v>
      </c>
      <c r="F4533" s="1" t="b">
        <f>IF(G4533&lt;&gt;"", IF(COUNTIF($G$2:G4532, G4533), INDEX($A$2:$G$100000, MATCH(G4533, $G$2:G4532,0),1), FALSE), FALSE)</f>
        <v>0</v>
      </c>
      <c r="G4533" s="1">
        <v>56881</v>
      </c>
      <c r="H4533" s="1" t="s">
        <v>4628</v>
      </c>
    </row>
    <row r="4534" spans="1:8" x14ac:dyDescent="0.2">
      <c r="A4534" s="1">
        <v>4544</v>
      </c>
      <c r="B4534" s="1" t="str">
        <f t="shared" si="70"/>
        <v>International Paper Co-Huenene</v>
      </c>
      <c r="C4534" s="1" t="b">
        <f>IF(D4534&lt;&gt;"",IF(COUNTIF($D$2:D4533, D4534), INDEX($A$2:$D$100000, MATCH(D4534, $D$2:D4533,0),1), FALSE), FALSE)</f>
        <v>0</v>
      </c>
      <c r="F4534" s="1" t="b">
        <f>IF(G4534&lt;&gt;"", IF(COUNTIF($G$2:G4533, G4534), INDEX($A$2:$G$100000, MATCH(G4534, $G$2:G4533,0),1), FALSE), FALSE)</f>
        <v>0</v>
      </c>
      <c r="G4534" s="1">
        <v>56919</v>
      </c>
      <c r="H4534" s="1" t="s">
        <v>4629</v>
      </c>
    </row>
    <row r="4535" spans="1:8" x14ac:dyDescent="0.2">
      <c r="A4535" s="1">
        <v>4545</v>
      </c>
      <c r="B4535" s="1" t="str">
        <f t="shared" si="70"/>
        <v>Foundation ST Owner, LLC</v>
      </c>
      <c r="C4535" s="1" t="b">
        <f>IF(D4535&lt;&gt;"",IF(COUNTIF($D$2:D4534, D4535), INDEX($A$2:$D$100000, MATCH(D4535, $D$2:D4534,0),1), FALSE), FALSE)</f>
        <v>0</v>
      </c>
      <c r="F4535" s="1" t="b">
        <f>IF(G4535&lt;&gt;"", IF(COUNTIF($G$2:G4534, G4535), INDEX($A$2:$G$100000, MATCH(G4535, $G$2:G4534,0),1), FALSE), FALSE)</f>
        <v>0</v>
      </c>
      <c r="G4535" s="1">
        <v>56958</v>
      </c>
      <c r="H4535" s="1" t="s">
        <v>4630</v>
      </c>
    </row>
    <row r="4536" spans="1:8" x14ac:dyDescent="0.2">
      <c r="A4536" s="1">
        <v>4546</v>
      </c>
      <c r="B4536" s="1" t="str">
        <f t="shared" si="70"/>
        <v>Post Rock Wind Power Project, LLC</v>
      </c>
      <c r="C4536" s="1" t="b">
        <f>IF(D4536&lt;&gt;"",IF(COUNTIF($D$2:D4535, D4536), INDEX($A$2:$D$100000, MATCH(D4536, $D$2:D4535,0),1), FALSE), FALSE)</f>
        <v>0</v>
      </c>
      <c r="F4536" s="1" t="b">
        <f>IF(G4536&lt;&gt;"", IF(COUNTIF($G$2:G4535, G4536), INDEX($A$2:$G$100000, MATCH(G4536, $G$2:G4535,0),1), FALSE), FALSE)</f>
        <v>0</v>
      </c>
      <c r="G4536" s="1">
        <v>57002</v>
      </c>
      <c r="H4536" s="1" t="s">
        <v>4631</v>
      </c>
    </row>
    <row r="4537" spans="1:8" x14ac:dyDescent="0.2">
      <c r="A4537" s="1">
        <v>4547</v>
      </c>
      <c r="B4537" s="1" t="str">
        <f t="shared" si="70"/>
        <v>Blue Chip Energy LLC</v>
      </c>
      <c r="C4537" s="1" t="b">
        <f>IF(D4537&lt;&gt;"",IF(COUNTIF($D$2:D4536, D4537), INDEX($A$2:$D$100000, MATCH(D4537, $D$2:D4536,0),1), FALSE), FALSE)</f>
        <v>0</v>
      </c>
      <c r="F4537" s="1" t="b">
        <f>IF(G4537&lt;&gt;"", IF(COUNTIF($G$2:G4536, G4537), INDEX($A$2:$G$100000, MATCH(G4537, $G$2:G4536,0),1), FALSE), FALSE)</f>
        <v>0</v>
      </c>
      <c r="G4537" s="1">
        <v>57009</v>
      </c>
      <c r="H4537" s="1" t="s">
        <v>4632</v>
      </c>
    </row>
    <row r="4538" spans="1:8" x14ac:dyDescent="0.2">
      <c r="A4538" s="1">
        <v>4548</v>
      </c>
      <c r="B4538" s="1" t="str">
        <f t="shared" si="70"/>
        <v>Modern Mallard Energy LLC</v>
      </c>
      <c r="C4538" s="1" t="b">
        <f>IF(D4538&lt;&gt;"",IF(COUNTIF($D$2:D4537, D4538), INDEX($A$2:$D$100000, MATCH(D4538, $D$2:D4537,0),1), FALSE), FALSE)</f>
        <v>0</v>
      </c>
      <c r="F4538" s="1" t="b">
        <f>IF(G4538&lt;&gt;"", IF(COUNTIF($G$2:G4537, G4538), INDEX($A$2:$G$100000, MATCH(G4538, $G$2:G4537,0),1), FALSE), FALSE)</f>
        <v>0</v>
      </c>
      <c r="G4538" s="1">
        <v>57071</v>
      </c>
      <c r="H4538" s="1" t="s">
        <v>4280</v>
      </c>
    </row>
    <row r="4539" spans="1:8" x14ac:dyDescent="0.2">
      <c r="A4539" s="1">
        <v>4549</v>
      </c>
      <c r="B4539" s="1" t="str">
        <f t="shared" si="70"/>
        <v>MFP CO III, LLC</v>
      </c>
      <c r="C4539" s="1" t="b">
        <f>IF(D4539&lt;&gt;"",IF(COUNTIF($D$2:D4538, D4539), INDEX($A$2:$D$100000, MATCH(D4539, $D$2:D4538,0),1), FALSE), FALSE)</f>
        <v>0</v>
      </c>
      <c r="F4539" s="1" t="b">
        <f>IF(G4539&lt;&gt;"", IF(COUNTIF($G$2:G4538, G4539), INDEX($A$2:$G$100000, MATCH(G4539, $G$2:G4538,0),1), FALSE), FALSE)</f>
        <v>0</v>
      </c>
      <c r="G4539" s="1">
        <v>57072</v>
      </c>
      <c r="H4539" s="1" t="s">
        <v>4633</v>
      </c>
    </row>
    <row r="4540" spans="1:8" x14ac:dyDescent="0.2">
      <c r="A4540" s="1">
        <v>4550</v>
      </c>
      <c r="B4540" s="1" t="str">
        <f t="shared" si="70"/>
        <v>Windstar Energy LLC</v>
      </c>
      <c r="C4540" s="1" t="b">
        <f>IF(D4540&lt;&gt;"",IF(COUNTIF($D$2:D4539, D4540), INDEX($A$2:$D$100000, MATCH(D4540, $D$2:D4539,0),1), FALSE), FALSE)</f>
        <v>0</v>
      </c>
      <c r="F4540" s="1" t="b">
        <f>IF(G4540&lt;&gt;"", IF(COUNTIF($G$2:G4539, G4540), INDEX($A$2:$G$100000, MATCH(G4540, $G$2:G4539,0),1), FALSE), FALSE)</f>
        <v>0</v>
      </c>
      <c r="G4540" s="1">
        <v>57082</v>
      </c>
      <c r="H4540" s="1" t="s">
        <v>4634</v>
      </c>
    </row>
    <row r="4541" spans="1:8" x14ac:dyDescent="0.2">
      <c r="A4541" s="1">
        <v>4551</v>
      </c>
      <c r="B4541" s="1" t="str">
        <f t="shared" si="70"/>
        <v>Kingman Energy Corp</v>
      </c>
      <c r="C4541" s="1" t="b">
        <f>IF(D4541&lt;&gt;"",IF(COUNTIF($D$2:D4540, D4541), INDEX($A$2:$D$100000, MATCH(D4541, $D$2:D4540,0),1), FALSE), FALSE)</f>
        <v>0</v>
      </c>
      <c r="F4541" s="1" t="b">
        <f>IF(G4541&lt;&gt;"", IF(COUNTIF($G$2:G4540, G4541), INDEX($A$2:$G$100000, MATCH(G4541, $G$2:G4540,0),1), FALSE), FALSE)</f>
        <v>0</v>
      </c>
      <c r="G4541" s="1">
        <v>57083</v>
      </c>
      <c r="H4541" s="1" t="s">
        <v>4635</v>
      </c>
    </row>
    <row r="4542" spans="1:8" x14ac:dyDescent="0.2">
      <c r="A4542" s="1">
        <v>4552</v>
      </c>
      <c r="B4542" s="1" t="str">
        <f t="shared" si="70"/>
        <v>Jackson Power Company, LLC</v>
      </c>
      <c r="C4542" s="1" t="b">
        <f>IF(D4542&lt;&gt;"",IF(COUNTIF($D$2:D4541, D4542), INDEX($A$2:$D$100000, MATCH(D4542, $D$2:D4541,0),1), FALSE), FALSE)</f>
        <v>0</v>
      </c>
      <c r="F4542" s="1" t="b">
        <f>IF(G4542&lt;&gt;"", IF(COUNTIF($G$2:G4541, G4542), INDEX($A$2:$G$100000, MATCH(G4542, $G$2:G4541,0),1), FALSE), FALSE)</f>
        <v>0</v>
      </c>
      <c r="G4542" s="1">
        <v>57086</v>
      </c>
      <c r="H4542" s="1" t="s">
        <v>4636</v>
      </c>
    </row>
    <row r="4543" spans="1:8" x14ac:dyDescent="0.2">
      <c r="A4543" s="1">
        <v>4553</v>
      </c>
      <c r="B4543" s="1" t="str">
        <f t="shared" si="70"/>
        <v>Foundation AB Owner LLC</v>
      </c>
      <c r="C4543" s="1" t="b">
        <f>IF(D4543&lt;&gt;"",IF(COUNTIF($D$2:D4542, D4543), INDEX($A$2:$D$100000, MATCH(D4543, $D$2:D4542,0),1), FALSE), FALSE)</f>
        <v>0</v>
      </c>
      <c r="F4543" s="1" t="b">
        <f>IF(G4543&lt;&gt;"", IF(COUNTIF($G$2:G4542, G4543), INDEX($A$2:$G$100000, MATCH(G4543, $G$2:G4542,0),1), FALSE), FALSE)</f>
        <v>0</v>
      </c>
      <c r="G4543" s="1">
        <v>57110</v>
      </c>
      <c r="H4543" s="1" t="s">
        <v>4637</v>
      </c>
    </row>
    <row r="4544" spans="1:8" x14ac:dyDescent="0.2">
      <c r="A4544" s="1">
        <v>4554</v>
      </c>
      <c r="B4544" s="1" t="str">
        <f t="shared" si="70"/>
        <v>Foundation IE Owner, LLC</v>
      </c>
      <c r="C4544" s="1" t="b">
        <f>IF(D4544&lt;&gt;"",IF(COUNTIF($D$2:D4543, D4544), INDEX($A$2:$D$100000, MATCH(D4544, $D$2:D4543,0),1), FALSE), FALSE)</f>
        <v>0</v>
      </c>
      <c r="F4544" s="1" t="b">
        <f>IF(G4544&lt;&gt;"", IF(COUNTIF($G$2:G4543, G4544), INDEX($A$2:$G$100000, MATCH(G4544, $G$2:G4543,0),1), FALSE), FALSE)</f>
        <v>0</v>
      </c>
      <c r="G4544" s="1">
        <v>57111</v>
      </c>
      <c r="H4544" s="1" t="s">
        <v>4638</v>
      </c>
    </row>
    <row r="4545" spans="1:8" x14ac:dyDescent="0.2">
      <c r="A4545" s="1">
        <v>4555</v>
      </c>
      <c r="B4545" s="1" t="str">
        <f t="shared" si="70"/>
        <v>Tioga Solar Dinuba</v>
      </c>
      <c r="C4545" s="1" t="b">
        <f>IF(D4545&lt;&gt;"",IF(COUNTIF($D$2:D4544, D4545), INDEX($A$2:$D$100000, MATCH(D4545, $D$2:D4544,0),1), FALSE), FALSE)</f>
        <v>0</v>
      </c>
      <c r="F4545" s="1" t="b">
        <f>IF(G4545&lt;&gt;"", IF(COUNTIF($G$2:G4544, G4545), INDEX($A$2:$G$100000, MATCH(G4545, $G$2:G4544,0),1), FALSE), FALSE)</f>
        <v>0</v>
      </c>
      <c r="G4545" s="1">
        <v>57147</v>
      </c>
      <c r="H4545" s="1" t="s">
        <v>4639</v>
      </c>
    </row>
    <row r="4546" spans="1:8" x14ac:dyDescent="0.2">
      <c r="A4546" s="1">
        <v>4556</v>
      </c>
      <c r="B4546" s="1" t="str">
        <f t="shared" ref="B4546:B4609" si="71">IF(H4546="",E4546,H4546)</f>
        <v>Energy Equipment</v>
      </c>
      <c r="C4546" s="1" t="b">
        <f>IF(D4546&lt;&gt;"",IF(COUNTIF($D$2:D4545, D4546), INDEX($A$2:$D$100000, MATCH(D4546, $D$2:D4545,0),1), FALSE), FALSE)</f>
        <v>0</v>
      </c>
      <c r="F4546" s="1" t="b">
        <f>IF(G4546&lt;&gt;"", IF(COUNTIF($G$2:G4545, G4546), INDEX($A$2:$G$100000, MATCH(G4546, $G$2:G4545,0),1), FALSE), FALSE)</f>
        <v>0</v>
      </c>
      <c r="G4546" s="1">
        <v>57178</v>
      </c>
      <c r="H4546" s="1" t="s">
        <v>4640</v>
      </c>
    </row>
    <row r="4547" spans="1:8" x14ac:dyDescent="0.2">
      <c r="A4547" s="1">
        <v>4557</v>
      </c>
      <c r="B4547" s="1" t="str">
        <f t="shared" si="71"/>
        <v>ReEnergy Sterling CT LP</v>
      </c>
      <c r="C4547" s="1" t="b">
        <f>IF(D4547&lt;&gt;"",IF(COUNTIF($D$2:D4546, D4547), INDEX($A$2:$D$100000, MATCH(D4547, $D$2:D4546,0),1), FALSE), FALSE)</f>
        <v>0</v>
      </c>
      <c r="F4547" s="1" t="b">
        <f>IF(G4547&lt;&gt;"", IF(COUNTIF($G$2:G4546, G4547), INDEX($A$2:$G$100000, MATCH(G4547, $G$2:G4546,0),1), FALSE), FALSE)</f>
        <v>0</v>
      </c>
      <c r="G4547" s="1">
        <v>57182</v>
      </c>
      <c r="H4547" s="1" t="s">
        <v>4641</v>
      </c>
    </row>
    <row r="4548" spans="1:8" x14ac:dyDescent="0.2">
      <c r="A4548" s="1">
        <v>4558</v>
      </c>
      <c r="B4548" s="1" t="str">
        <f t="shared" si="71"/>
        <v>Richmond LLC</v>
      </c>
      <c r="C4548" s="1" t="b">
        <f>IF(D4548&lt;&gt;"",IF(COUNTIF($D$2:D4547, D4548), INDEX($A$2:$D$100000, MATCH(D4548, $D$2:D4547,0),1), FALSE), FALSE)</f>
        <v>0</v>
      </c>
      <c r="F4548" s="1" t="b">
        <f>IF(G4548&lt;&gt;"", IF(COUNTIF($G$2:G4547, G4548), INDEX($A$2:$G$100000, MATCH(G4548, $G$2:G4547,0),1), FALSE), FALSE)</f>
        <v>0</v>
      </c>
      <c r="G4548" s="1">
        <v>57198</v>
      </c>
      <c r="H4548" s="1" t="s">
        <v>4642</v>
      </c>
    </row>
    <row r="4549" spans="1:8" x14ac:dyDescent="0.2">
      <c r="A4549" s="1">
        <v>4559</v>
      </c>
      <c r="B4549" s="1" t="str">
        <f t="shared" si="71"/>
        <v>Howard Wind LLC</v>
      </c>
      <c r="C4549" s="1" t="b">
        <f>IF(D4549&lt;&gt;"",IF(COUNTIF($D$2:D4548, D4549), INDEX($A$2:$D$100000, MATCH(D4549, $D$2:D4548,0),1), FALSE), FALSE)</f>
        <v>0</v>
      </c>
      <c r="F4549" s="1" t="b">
        <f>IF(G4549&lt;&gt;"", IF(COUNTIF($G$2:G4548, G4549), INDEX($A$2:$G$100000, MATCH(G4549, $G$2:G4548,0),1), FALSE), FALSE)</f>
        <v>0</v>
      </c>
      <c r="G4549" s="1">
        <v>57204</v>
      </c>
      <c r="H4549" s="1" t="s">
        <v>4643</v>
      </c>
    </row>
    <row r="4550" spans="1:8" x14ac:dyDescent="0.2">
      <c r="A4550" s="1">
        <v>4560</v>
      </c>
      <c r="B4550" s="1" t="str">
        <f t="shared" si="71"/>
        <v>Great Northern Paper Company LLC</v>
      </c>
      <c r="C4550" s="1" t="b">
        <f>IF(D4550&lt;&gt;"",IF(COUNTIF($D$2:D4549, D4550), INDEX($A$2:$D$100000, MATCH(D4550, $D$2:D4549,0),1), FALSE), FALSE)</f>
        <v>0</v>
      </c>
      <c r="F4550" s="1" t="b">
        <f>IF(G4550&lt;&gt;"", IF(COUNTIF($G$2:G4549, G4550), INDEX($A$2:$G$100000, MATCH(G4550, $G$2:G4549,0),1), FALSE), FALSE)</f>
        <v>0</v>
      </c>
      <c r="G4550" s="1">
        <v>57207</v>
      </c>
      <c r="H4550" s="1" t="s">
        <v>4644</v>
      </c>
    </row>
    <row r="4551" spans="1:8" x14ac:dyDescent="0.2">
      <c r="A4551" s="1">
        <v>4561</v>
      </c>
      <c r="B4551" s="1" t="str">
        <f t="shared" si="71"/>
        <v>Apogee Technology Inc</v>
      </c>
      <c r="C4551" s="1" t="b">
        <f>IF(D4551&lt;&gt;"",IF(COUNTIF($D$2:D4550, D4551), INDEX($A$2:$D$100000, MATCH(D4551, $D$2:D4550,0),1), FALSE), FALSE)</f>
        <v>0</v>
      </c>
      <c r="F4551" s="1" t="b">
        <f>IF(G4551&lt;&gt;"", IF(COUNTIF($G$2:G4550, G4551), INDEX($A$2:$G$100000, MATCH(G4551, $G$2:G4550,0),1), FALSE), FALSE)</f>
        <v>0</v>
      </c>
      <c r="G4551" s="1">
        <v>57209</v>
      </c>
      <c r="H4551" s="1" t="s">
        <v>4645</v>
      </c>
    </row>
    <row r="4552" spans="1:8" x14ac:dyDescent="0.2">
      <c r="A4552" s="1">
        <v>4562</v>
      </c>
      <c r="B4552" s="1" t="str">
        <f t="shared" si="71"/>
        <v>LCEC Generation LLC</v>
      </c>
      <c r="C4552" s="1" t="b">
        <f>IF(D4552&lt;&gt;"",IF(COUNTIF($D$2:D4551, D4552), INDEX($A$2:$D$100000, MATCH(D4552, $D$2:D4551,0),1), FALSE), FALSE)</f>
        <v>0</v>
      </c>
      <c r="F4552" s="1" t="b">
        <f>IF(G4552&lt;&gt;"", IF(COUNTIF($G$2:G4551, G4552), INDEX($A$2:$G$100000, MATCH(G4552, $G$2:G4551,0),1), FALSE), FALSE)</f>
        <v>0</v>
      </c>
      <c r="G4552" s="1">
        <v>57214</v>
      </c>
      <c r="H4552" s="1" t="s">
        <v>4646</v>
      </c>
    </row>
    <row r="4553" spans="1:8" x14ac:dyDescent="0.2">
      <c r="A4553" s="1">
        <v>4563</v>
      </c>
      <c r="B4553" s="1" t="str">
        <f t="shared" si="71"/>
        <v>L'Energia Energy</v>
      </c>
      <c r="C4553" s="1" t="b">
        <f>IF(D4553&lt;&gt;"",IF(COUNTIF($D$2:D4552, D4553), INDEX($A$2:$D$100000, MATCH(D4553, $D$2:D4552,0),1), FALSE), FALSE)</f>
        <v>0</v>
      </c>
      <c r="F4553" s="1" t="b">
        <f>IF(G4553&lt;&gt;"", IF(COUNTIF($G$2:G4552, G4553), INDEX($A$2:$G$100000, MATCH(G4553, $G$2:G4552,0),1), FALSE), FALSE)</f>
        <v>0</v>
      </c>
      <c r="G4553" s="1">
        <v>57218</v>
      </c>
      <c r="H4553" s="1" t="s">
        <v>4647</v>
      </c>
    </row>
    <row r="4554" spans="1:8" x14ac:dyDescent="0.2">
      <c r="A4554" s="1">
        <v>4564</v>
      </c>
      <c r="B4554" s="1" t="str">
        <f t="shared" si="71"/>
        <v>MM Hartford Energy LLC</v>
      </c>
      <c r="C4554" s="1" t="b">
        <f>IF(D4554&lt;&gt;"",IF(COUNTIF($D$2:D4553, D4554), INDEX($A$2:$D$100000, MATCH(D4554, $D$2:D4553,0),1), FALSE), FALSE)</f>
        <v>0</v>
      </c>
      <c r="F4554" s="1" t="b">
        <f>IF(G4554&lt;&gt;"", IF(COUNTIF($G$2:G4553, G4554), INDEX($A$2:$G$100000, MATCH(G4554, $G$2:G4553,0),1), FALSE), FALSE)</f>
        <v>0</v>
      </c>
      <c r="G4554" s="1">
        <v>57234</v>
      </c>
      <c r="H4554" s="1" t="s">
        <v>4648</v>
      </c>
    </row>
    <row r="4555" spans="1:8" x14ac:dyDescent="0.2">
      <c r="A4555" s="1">
        <v>4565</v>
      </c>
      <c r="B4555" s="1" t="str">
        <f t="shared" si="71"/>
        <v>Newby Island II LLC</v>
      </c>
      <c r="C4555" s="1" t="b">
        <f>IF(D4555&lt;&gt;"",IF(COUNTIF($D$2:D4554, D4555), INDEX($A$2:$D$100000, MATCH(D4555, $D$2:D4554,0),1), FALSE), FALSE)</f>
        <v>0</v>
      </c>
      <c r="F4555" s="1" t="b">
        <f>IF(G4555&lt;&gt;"", IF(COUNTIF($G$2:G4554, G4555), INDEX($A$2:$G$100000, MATCH(G4555, $G$2:G4554,0),1), FALSE), FALSE)</f>
        <v>0</v>
      </c>
      <c r="G4555" s="1">
        <v>57238</v>
      </c>
      <c r="H4555" s="1" t="s">
        <v>4649</v>
      </c>
    </row>
    <row r="4556" spans="1:8" x14ac:dyDescent="0.2">
      <c r="A4556" s="1">
        <v>4566</v>
      </c>
      <c r="B4556" s="1" t="str">
        <f t="shared" si="71"/>
        <v>Guadalupe Power LLC</v>
      </c>
      <c r="C4556" s="1" t="b">
        <f>IF(D4556&lt;&gt;"",IF(COUNTIF($D$2:D4555, D4556), INDEX($A$2:$D$100000, MATCH(D4556, $D$2:D4555,0),1), FALSE), FALSE)</f>
        <v>0</v>
      </c>
      <c r="F4556" s="1" t="b">
        <f>IF(G4556&lt;&gt;"", IF(COUNTIF($G$2:G4555, G4556), INDEX($A$2:$G$100000, MATCH(G4556, $G$2:G4555,0),1), FALSE), FALSE)</f>
        <v>0</v>
      </c>
      <c r="G4556" s="1">
        <v>57239</v>
      </c>
      <c r="H4556" s="1" t="s">
        <v>4650</v>
      </c>
    </row>
    <row r="4557" spans="1:8" x14ac:dyDescent="0.2">
      <c r="A4557" s="1">
        <v>4567</v>
      </c>
      <c r="B4557" s="1" t="str">
        <f t="shared" si="71"/>
        <v>Marsh Road Power LLC</v>
      </c>
      <c r="C4557" s="1" t="b">
        <f>IF(D4557&lt;&gt;"",IF(COUNTIF($D$2:D4556, D4557), INDEX($A$2:$D$100000, MATCH(D4557, $D$2:D4556,0),1), FALSE), FALSE)</f>
        <v>0</v>
      </c>
      <c r="F4557" s="1" t="b">
        <f>IF(G4557&lt;&gt;"", IF(COUNTIF($G$2:G4556, G4557), INDEX($A$2:$G$100000, MATCH(G4557, $G$2:G4556,0),1), FALSE), FALSE)</f>
        <v>0</v>
      </c>
      <c r="G4557" s="1">
        <v>57240</v>
      </c>
      <c r="H4557" s="1" t="s">
        <v>4651</v>
      </c>
    </row>
    <row r="4558" spans="1:8" x14ac:dyDescent="0.2">
      <c r="A4558" s="1">
        <v>4568</v>
      </c>
      <c r="B4558" s="1" t="str">
        <f t="shared" si="71"/>
        <v>MM Colton Genco</v>
      </c>
      <c r="C4558" s="1" t="b">
        <f>IF(D4558&lt;&gt;"",IF(COUNTIF($D$2:D4557, D4558), INDEX($A$2:$D$100000, MATCH(D4558, $D$2:D4557,0),1), FALSE), FALSE)</f>
        <v>0</v>
      </c>
      <c r="F4558" s="1" t="b">
        <f>IF(G4558&lt;&gt;"", IF(COUNTIF($G$2:G4557, G4558), INDEX($A$2:$G$100000, MATCH(G4558, $G$2:G4557,0),1), FALSE), FALSE)</f>
        <v>0</v>
      </c>
      <c r="G4558" s="1">
        <v>57252</v>
      </c>
      <c r="H4558" s="1" t="s">
        <v>4652</v>
      </c>
    </row>
    <row r="4559" spans="1:8" x14ac:dyDescent="0.2">
      <c r="A4559" s="1">
        <v>4569</v>
      </c>
      <c r="B4559" s="1" t="str">
        <f t="shared" si="71"/>
        <v>Northbrook Energy LLC</v>
      </c>
      <c r="C4559" s="1" t="b">
        <f>IF(D4559&lt;&gt;"",IF(COUNTIF($D$2:D4558, D4559), INDEX($A$2:$D$100000, MATCH(D4559, $D$2:D4558,0),1), FALSE), FALSE)</f>
        <v>0</v>
      </c>
      <c r="F4559" s="1" t="b">
        <f>IF(G4559&lt;&gt;"", IF(COUNTIF($G$2:G4558, G4559), INDEX($A$2:$G$100000, MATCH(G4559, $G$2:G4558,0),1), FALSE), FALSE)</f>
        <v>0</v>
      </c>
      <c r="G4559" s="1">
        <v>57283</v>
      </c>
      <c r="H4559" s="1" t="s">
        <v>4653</v>
      </c>
    </row>
    <row r="4560" spans="1:8" x14ac:dyDescent="0.2">
      <c r="A4560" s="1">
        <v>4570</v>
      </c>
      <c r="B4560" s="1" t="str">
        <f t="shared" si="71"/>
        <v>Moorhead Public Service</v>
      </c>
      <c r="C4560" s="1" t="b">
        <f>IF(D4560&lt;&gt;"",IF(COUNTIF($D$2:D4559, D4560), INDEX($A$2:$D$100000, MATCH(D4560, $D$2:D4559,0),1), FALSE), FALSE)</f>
        <v>0</v>
      </c>
      <c r="F4560" s="1" t="b">
        <f>IF(G4560&lt;&gt;"", IF(COUNTIF($G$2:G4559, G4560), INDEX($A$2:$G$100000, MATCH(G4560, $G$2:G4559,0),1), FALSE), FALSE)</f>
        <v>0</v>
      </c>
      <c r="G4560" s="1">
        <v>57284</v>
      </c>
      <c r="H4560" s="1" t="s">
        <v>4654</v>
      </c>
    </row>
    <row r="4561" spans="1:8" x14ac:dyDescent="0.2">
      <c r="A4561" s="1">
        <v>4571</v>
      </c>
      <c r="B4561" s="1" t="str">
        <f t="shared" si="71"/>
        <v>Element Power US LLC</v>
      </c>
      <c r="C4561" s="1" t="b">
        <f>IF(D4561&lt;&gt;"",IF(COUNTIF($D$2:D4560, D4561), INDEX($A$2:$D$100000, MATCH(D4561, $D$2:D4560,0),1), FALSE), FALSE)</f>
        <v>0</v>
      </c>
      <c r="F4561" s="1" t="b">
        <f>IF(G4561&lt;&gt;"", IF(COUNTIF($G$2:G4560, G4561), INDEX($A$2:$G$100000, MATCH(G4561, $G$2:G4560,0),1), FALSE), FALSE)</f>
        <v>0</v>
      </c>
      <c r="G4561" s="1">
        <v>57327</v>
      </c>
      <c r="H4561" s="1" t="s">
        <v>4655</v>
      </c>
    </row>
    <row r="4562" spans="1:8" x14ac:dyDescent="0.2">
      <c r="A4562" s="1">
        <v>4572</v>
      </c>
      <c r="B4562" s="1" t="str">
        <f t="shared" si="71"/>
        <v>Brookfield Renewable Energy Group</v>
      </c>
      <c r="C4562" s="1" t="b">
        <f>IF(D4562&lt;&gt;"",IF(COUNTIF($D$2:D4561, D4562), INDEX($A$2:$D$100000, MATCH(D4562, $D$2:D4561,0),1), FALSE), FALSE)</f>
        <v>0</v>
      </c>
      <c r="F4562" s="1" t="b">
        <f>IF(G4562&lt;&gt;"", IF(COUNTIF($G$2:G4561, G4562), INDEX($A$2:$G$100000, MATCH(G4562, $G$2:G4561,0),1), FALSE), FALSE)</f>
        <v>0</v>
      </c>
      <c r="G4562" s="1">
        <v>57336</v>
      </c>
      <c r="H4562" s="1" t="s">
        <v>4656</v>
      </c>
    </row>
    <row r="4563" spans="1:8" x14ac:dyDescent="0.2">
      <c r="A4563" s="1">
        <v>4573</v>
      </c>
      <c r="B4563" s="1" t="str">
        <f t="shared" si="71"/>
        <v>Duke Energy Commercial Asset Management</v>
      </c>
      <c r="C4563" s="1" t="b">
        <f>IF(D4563&lt;&gt;"",IF(COUNTIF($D$2:D4562, D4563), INDEX($A$2:$D$100000, MATCH(D4563, $D$2:D4562,0),1), FALSE), FALSE)</f>
        <v>0</v>
      </c>
      <c r="F4563" s="1" t="b">
        <f>IF(G4563&lt;&gt;"", IF(COUNTIF($G$2:G4562, G4563), INDEX($A$2:$G$100000, MATCH(G4563, $G$2:G4562,0),1), FALSE), FALSE)</f>
        <v>0</v>
      </c>
      <c r="G4563" s="1">
        <v>57393</v>
      </c>
      <c r="H4563" s="1" t="s">
        <v>4657</v>
      </c>
    </row>
    <row r="4564" spans="1:8" x14ac:dyDescent="0.2">
      <c r="A4564" s="1">
        <v>4574</v>
      </c>
      <c r="B4564" s="1" t="str">
        <f t="shared" si="71"/>
        <v>CAMS Nevada LLC</v>
      </c>
      <c r="C4564" s="1" t="b">
        <f>IF(D4564&lt;&gt;"",IF(COUNTIF($D$2:D4563, D4564), INDEX($A$2:$D$100000, MATCH(D4564, $D$2:D4563,0),1), FALSE), FALSE)</f>
        <v>0</v>
      </c>
      <c r="F4564" s="1" t="b">
        <f>IF(G4564&lt;&gt;"", IF(COUNTIF($G$2:G4563, G4564), INDEX($A$2:$G$100000, MATCH(G4564, $G$2:G4563,0),1), FALSE), FALSE)</f>
        <v>0</v>
      </c>
      <c r="G4564" s="1">
        <v>57478</v>
      </c>
      <c r="H4564" s="1" t="s">
        <v>4658</v>
      </c>
    </row>
    <row r="4565" spans="1:8" x14ac:dyDescent="0.2">
      <c r="A4565" s="1">
        <v>4575</v>
      </c>
      <c r="B4565" s="1" t="str">
        <f t="shared" si="71"/>
        <v>MidAmerican Renewables LLC</v>
      </c>
      <c r="C4565" s="1" t="b">
        <f>IF(D4565&lt;&gt;"",IF(COUNTIF($D$2:D4564, D4565), INDEX($A$2:$D$100000, MATCH(D4565, $D$2:D4564,0),1), FALSE), FALSE)</f>
        <v>0</v>
      </c>
      <c r="F4565" s="1" t="b">
        <f>IF(G4565&lt;&gt;"", IF(COUNTIF($G$2:G4564, G4565), INDEX($A$2:$G$100000, MATCH(G4565, $G$2:G4564,0),1), FALSE), FALSE)</f>
        <v>0</v>
      </c>
      <c r="G4565" s="1">
        <v>57493</v>
      </c>
      <c r="H4565" s="1" t="s">
        <v>4659</v>
      </c>
    </row>
    <row r="4566" spans="1:8" x14ac:dyDescent="0.2">
      <c r="A4566" s="1">
        <v>4576</v>
      </c>
      <c r="B4566" s="1" t="str">
        <f t="shared" si="71"/>
        <v>NAES Salem Harbor</v>
      </c>
      <c r="C4566" s="1" t="b">
        <f>IF(D4566&lt;&gt;"",IF(COUNTIF($D$2:D4565, D4566), INDEX($A$2:$D$100000, MATCH(D4566, $D$2:D4565,0),1), FALSE), FALSE)</f>
        <v>0</v>
      </c>
      <c r="F4566" s="1" t="b">
        <f>IF(G4566&lt;&gt;"", IF(COUNTIF($G$2:G4565, G4566), INDEX($A$2:$G$100000, MATCH(G4566, $G$2:G4565,0),1), FALSE), FALSE)</f>
        <v>0</v>
      </c>
      <c r="G4566" s="1">
        <v>57501</v>
      </c>
      <c r="H4566" s="1" t="s">
        <v>4660</v>
      </c>
    </row>
    <row r="4567" spans="1:8" x14ac:dyDescent="0.2">
      <c r="A4567" s="1">
        <v>4577</v>
      </c>
      <c r="B4567" s="1" t="str">
        <f t="shared" si="71"/>
        <v>South Robeson Farm LLC</v>
      </c>
      <c r="C4567" s="1" t="b">
        <f>IF(D4567&lt;&gt;"",IF(COUNTIF($D$2:D4566, D4567), INDEX($A$2:$D$100000, MATCH(D4567, $D$2:D4566,0),1), FALSE), FALSE)</f>
        <v>0</v>
      </c>
      <c r="F4567" s="1" t="b">
        <f>IF(G4567&lt;&gt;"", IF(COUNTIF($G$2:G4566, G4567), INDEX($A$2:$G$100000, MATCH(G4567, $G$2:G4566,0),1), FALSE), FALSE)</f>
        <v>0</v>
      </c>
      <c r="G4567" s="1">
        <v>58249</v>
      </c>
      <c r="H4567" s="1" t="s">
        <v>4661</v>
      </c>
    </row>
    <row r="4568" spans="1:8" x14ac:dyDescent="0.2">
      <c r="A4568" s="1">
        <v>4578</v>
      </c>
      <c r="B4568" s="1" t="str">
        <f t="shared" si="71"/>
        <v>Raeford Farm LLC</v>
      </c>
      <c r="C4568" s="1" t="b">
        <f>IF(D4568&lt;&gt;"",IF(COUNTIF($D$2:D4567, D4568), INDEX($A$2:$D$100000, MATCH(D4568, $D$2:D4567,0),1), FALSE), FALSE)</f>
        <v>0</v>
      </c>
      <c r="F4568" s="1" t="b">
        <f>IF(G4568&lt;&gt;"", IF(COUNTIF($G$2:G4567, G4568), INDEX($A$2:$G$100000, MATCH(G4568, $G$2:G4567,0),1), FALSE), FALSE)</f>
        <v>0</v>
      </c>
      <c r="G4568" s="1">
        <v>58250</v>
      </c>
      <c r="H4568" s="1" t="s">
        <v>4662</v>
      </c>
    </row>
    <row r="4569" spans="1:8" x14ac:dyDescent="0.2">
      <c r="A4569" s="1">
        <v>4579</v>
      </c>
      <c r="B4569" s="1" t="str">
        <f t="shared" si="71"/>
        <v>PCIP Solar LLC</v>
      </c>
      <c r="C4569" s="1" t="b">
        <f>IF(D4569&lt;&gt;"",IF(COUNTIF($D$2:D4568, D4569), INDEX($A$2:$D$100000, MATCH(D4569, $D$2:D4568,0),1), FALSE), FALSE)</f>
        <v>0</v>
      </c>
      <c r="F4569" s="1" t="b">
        <f>IF(G4569&lt;&gt;"", IF(COUNTIF($G$2:G4568, G4569), INDEX($A$2:$G$100000, MATCH(G4569, $G$2:G4568,0),1), FALSE), FALSE)</f>
        <v>0</v>
      </c>
      <c r="G4569" s="1">
        <v>58271</v>
      </c>
      <c r="H4569" s="1" t="s">
        <v>4663</v>
      </c>
    </row>
    <row r="4570" spans="1:8" x14ac:dyDescent="0.2">
      <c r="A4570" s="1">
        <v>4580</v>
      </c>
      <c r="B4570" s="1" t="str">
        <f t="shared" si="71"/>
        <v>MidAmerican Solar LLC</v>
      </c>
      <c r="C4570" s="1" t="b">
        <f>IF(D4570&lt;&gt;"",IF(COUNTIF($D$2:D4569, D4570), INDEX($A$2:$D$100000, MATCH(D4570, $D$2:D4569,0),1), FALSE), FALSE)</f>
        <v>0</v>
      </c>
      <c r="F4570" s="1" t="b">
        <f>IF(G4570&lt;&gt;"", IF(COUNTIF($G$2:G4569, G4570), INDEX($A$2:$G$100000, MATCH(G4570, $G$2:G4569,0),1), FALSE), FALSE)</f>
        <v>0</v>
      </c>
      <c r="G4570" s="1">
        <v>58377</v>
      </c>
      <c r="H4570" s="1" t="s">
        <v>4664</v>
      </c>
    </row>
    <row r="4571" spans="1:8" x14ac:dyDescent="0.2">
      <c r="A4571" s="1">
        <v>4581</v>
      </c>
      <c r="B4571" s="1" t="str">
        <f t="shared" si="71"/>
        <v>ClearEdge Power</v>
      </c>
      <c r="C4571" s="1" t="b">
        <f>IF(D4571&lt;&gt;"",IF(COUNTIF($D$2:D4570, D4571), INDEX($A$2:$D$100000, MATCH(D4571, $D$2:D4570,0),1), FALSE), FALSE)</f>
        <v>0</v>
      </c>
      <c r="F4571" s="1" t="b">
        <f>IF(G4571&lt;&gt;"", IF(COUNTIF($G$2:G4570, G4571), INDEX($A$2:$G$100000, MATCH(G4571, $G$2:G4570,0),1), FALSE), FALSE)</f>
        <v>0</v>
      </c>
      <c r="G4571" s="1">
        <v>58436</v>
      </c>
      <c r="H4571" s="1" t="s">
        <v>4665</v>
      </c>
    </row>
    <row r="4572" spans="1:8" x14ac:dyDescent="0.2">
      <c r="A4572" s="1">
        <v>4582</v>
      </c>
      <c r="B4572" s="1" t="str">
        <f t="shared" si="71"/>
        <v>SDD Solar Project 4, LLC</v>
      </c>
      <c r="C4572" s="1" t="b">
        <f>IF(D4572&lt;&gt;"",IF(COUNTIF($D$2:D4571, D4572), INDEX($A$2:$D$100000, MATCH(D4572, $D$2:D4571,0),1), FALSE), FALSE)</f>
        <v>0</v>
      </c>
      <c r="F4572" s="1" t="b">
        <f>IF(G4572&lt;&gt;"", IF(COUNTIF($G$2:G4571, G4572), INDEX($A$2:$G$100000, MATCH(G4572, $G$2:G4571,0),1), FALSE), FALSE)</f>
        <v>0</v>
      </c>
      <c r="G4572" s="1">
        <v>58471</v>
      </c>
      <c r="H4572" s="1" t="s">
        <v>4666</v>
      </c>
    </row>
    <row r="4573" spans="1:8" x14ac:dyDescent="0.2">
      <c r="A4573" s="1">
        <v>4583</v>
      </c>
      <c r="B4573" s="1" t="str">
        <f t="shared" si="71"/>
        <v>Silverado Power</v>
      </c>
      <c r="C4573" s="1" t="b">
        <f>IF(D4573&lt;&gt;"",IF(COUNTIF($D$2:D4572, D4573), INDEX($A$2:$D$100000, MATCH(D4573, $D$2:D4572,0),1), FALSE), FALSE)</f>
        <v>0</v>
      </c>
      <c r="F4573" s="1" t="b">
        <f>IF(G4573&lt;&gt;"", IF(COUNTIF($G$2:G4572, G4573), INDEX($A$2:$G$100000, MATCH(G4573, $G$2:G4572,0),1), FALSE), FALSE)</f>
        <v>0</v>
      </c>
      <c r="G4573" s="1">
        <v>58579</v>
      </c>
      <c r="H4573" s="1" t="s">
        <v>4667</v>
      </c>
    </row>
    <row r="4574" spans="1:8" x14ac:dyDescent="0.2">
      <c r="A4574" s="1">
        <v>4584</v>
      </c>
      <c r="B4574" s="1" t="str">
        <f t="shared" si="71"/>
        <v>BioFuels Washington LLC</v>
      </c>
      <c r="C4574" s="1" t="b">
        <f>IF(D4574&lt;&gt;"",IF(COUNTIF($D$2:D4573, D4574), INDEX($A$2:$D$100000, MATCH(D4574, $D$2:D4573,0),1), FALSE), FALSE)</f>
        <v>0</v>
      </c>
      <c r="F4574" s="1" t="b">
        <f>IF(G4574&lt;&gt;"", IF(COUNTIF($G$2:G4573, G4574), INDEX($A$2:$G$100000, MATCH(G4574, $G$2:G4573,0),1), FALSE), FALSE)</f>
        <v>0</v>
      </c>
      <c r="G4574" s="1">
        <v>58619</v>
      </c>
      <c r="H4574" s="1" t="s">
        <v>4668</v>
      </c>
    </row>
    <row r="4575" spans="1:8" x14ac:dyDescent="0.2">
      <c r="A4575" s="1">
        <v>4585</v>
      </c>
      <c r="B4575" s="1" t="str">
        <f t="shared" si="71"/>
        <v>AlphaGen Power LLC</v>
      </c>
      <c r="C4575" s="1" t="b">
        <f>IF(D4575&lt;&gt;"",IF(COUNTIF($D$2:D4574, D4575), INDEX($A$2:$D$100000, MATCH(D4575, $D$2:D4574,0),1), FALSE), FALSE)</f>
        <v>0</v>
      </c>
      <c r="F4575" s="1" t="b">
        <f>IF(G4575&lt;&gt;"", IF(COUNTIF($G$2:G4574, G4575), INDEX($A$2:$G$100000, MATCH(G4575, $G$2:G4574,0),1), FALSE), FALSE)</f>
        <v>0</v>
      </c>
      <c r="G4575" s="1">
        <v>58666</v>
      </c>
      <c r="H4575" s="1" t="s">
        <v>4669</v>
      </c>
    </row>
    <row r="4576" spans="1:8" x14ac:dyDescent="0.2">
      <c r="A4576" s="1">
        <v>4586</v>
      </c>
      <c r="B4576" s="1" t="str">
        <f t="shared" si="71"/>
        <v>Dement Farm LLC</v>
      </c>
      <c r="C4576" s="1" t="b">
        <f>IF(D4576&lt;&gt;"",IF(COUNTIF($D$2:D4575, D4576), INDEX($A$2:$D$100000, MATCH(D4576, $D$2:D4575,0),1), FALSE), FALSE)</f>
        <v>0</v>
      </c>
      <c r="F4576" s="1" t="b">
        <f>IF(G4576&lt;&gt;"", IF(COUNTIF($G$2:G4575, G4576), INDEX($A$2:$G$100000, MATCH(G4576, $G$2:G4575,0),1), FALSE), FALSE)</f>
        <v>0</v>
      </c>
      <c r="G4576" s="1">
        <v>58751</v>
      </c>
      <c r="H4576" s="1" t="s">
        <v>4670</v>
      </c>
    </row>
    <row r="4577" spans="1:8" x14ac:dyDescent="0.2">
      <c r="A4577" s="1">
        <v>4587</v>
      </c>
      <c r="B4577" s="1" t="str">
        <f t="shared" si="71"/>
        <v>DG Solar Lessee LLC</v>
      </c>
      <c r="C4577" s="1" t="b">
        <f>IF(D4577&lt;&gt;"",IF(COUNTIF($D$2:D4576, D4577), INDEX($A$2:$D$100000, MATCH(D4577, $D$2:D4576,0),1), FALSE), FALSE)</f>
        <v>0</v>
      </c>
      <c r="F4577" s="1" t="b">
        <f>IF(G4577&lt;&gt;"", IF(COUNTIF($G$2:G4576, G4577), INDEX($A$2:$G$100000, MATCH(G4577, $G$2:G4576,0),1), FALSE), FALSE)</f>
        <v>0</v>
      </c>
      <c r="G4577" s="1">
        <v>58752</v>
      </c>
      <c r="H4577" s="1" t="s">
        <v>4671</v>
      </c>
    </row>
    <row r="4578" spans="1:8" x14ac:dyDescent="0.2">
      <c r="A4578" s="1">
        <v>4588</v>
      </c>
      <c r="B4578" s="1" t="str">
        <f t="shared" si="71"/>
        <v>Fairfield Wind Master Tenant LLC</v>
      </c>
      <c r="C4578" s="1" t="b">
        <f>IF(D4578&lt;&gt;"",IF(COUNTIF($D$2:D4577, D4578), INDEX($A$2:$D$100000, MATCH(D4578, $D$2:D4577,0),1), FALSE), FALSE)</f>
        <v>0</v>
      </c>
      <c r="F4578" s="1" t="b">
        <f>IF(G4578&lt;&gt;"", IF(COUNTIF($G$2:G4577, G4578), INDEX($A$2:$G$100000, MATCH(G4578, $G$2:G4577,0),1), FALSE), FALSE)</f>
        <v>0</v>
      </c>
      <c r="G4578" s="1">
        <v>58827</v>
      </c>
      <c r="H4578" s="1" t="s">
        <v>4672</v>
      </c>
    </row>
    <row r="4579" spans="1:8" x14ac:dyDescent="0.2">
      <c r="A4579" s="1">
        <v>4589</v>
      </c>
      <c r="B4579" s="1" t="str">
        <f t="shared" si="71"/>
        <v>Battleground Solar 1, LLC</v>
      </c>
      <c r="C4579" s="1" t="b">
        <f>IF(D4579&lt;&gt;"",IF(COUNTIF($D$2:D4578, D4579), INDEX($A$2:$D$100000, MATCH(D4579, $D$2:D4578,0),1), FALSE), FALSE)</f>
        <v>0</v>
      </c>
      <c r="F4579" s="1" t="b">
        <f>IF(G4579&lt;&gt;"", IF(COUNTIF($G$2:G4578, G4579), INDEX($A$2:$G$100000, MATCH(G4579, $G$2:G4578,0),1), FALSE), FALSE)</f>
        <v>0</v>
      </c>
      <c r="G4579" s="1">
        <v>58874</v>
      </c>
      <c r="H4579" s="1" t="s">
        <v>4673</v>
      </c>
    </row>
    <row r="4580" spans="1:8" x14ac:dyDescent="0.2">
      <c r="A4580" s="1">
        <v>4590</v>
      </c>
      <c r="B4580" s="1" t="str">
        <f t="shared" si="71"/>
        <v>FLS Solar 110 Solar LLC</v>
      </c>
      <c r="C4580" s="1" t="b">
        <f>IF(D4580&lt;&gt;"",IF(COUNTIF($D$2:D4579, D4580), INDEX($A$2:$D$100000, MATCH(D4580, $D$2:D4579,0),1), FALSE), FALSE)</f>
        <v>0</v>
      </c>
      <c r="F4580" s="1" t="b">
        <f>IF(G4580&lt;&gt;"", IF(COUNTIF($G$2:G4579, G4580), INDEX($A$2:$G$100000, MATCH(G4580, $G$2:G4579,0),1), FALSE), FALSE)</f>
        <v>0</v>
      </c>
      <c r="G4580" s="1">
        <v>58875</v>
      </c>
      <c r="H4580" s="1" t="s">
        <v>4674</v>
      </c>
    </row>
    <row r="4581" spans="1:8" x14ac:dyDescent="0.2">
      <c r="A4581" s="1">
        <v>4591</v>
      </c>
      <c r="B4581" s="1" t="str">
        <f t="shared" si="71"/>
        <v>Wallace Solar LLC</v>
      </c>
      <c r="C4581" s="1" t="b">
        <f>IF(D4581&lt;&gt;"",IF(COUNTIF($D$2:D4580, D4581), INDEX($A$2:$D$100000, MATCH(D4581, $D$2:D4580,0),1), FALSE), FALSE)</f>
        <v>0</v>
      </c>
      <c r="F4581" s="1" t="b">
        <f>IF(G4581&lt;&gt;"", IF(COUNTIF($G$2:G4580, G4581), INDEX($A$2:$G$100000, MATCH(G4581, $G$2:G4580,0),1), FALSE), FALSE)</f>
        <v>0</v>
      </c>
      <c r="G4581" s="1">
        <v>58885</v>
      </c>
      <c r="H4581" s="1" t="s">
        <v>4675</v>
      </c>
    </row>
    <row r="4582" spans="1:8" x14ac:dyDescent="0.2">
      <c r="A4582" s="1">
        <v>4592</v>
      </c>
      <c r="B4582" s="1" t="str">
        <f t="shared" si="71"/>
        <v>Kenansville Solar LLC</v>
      </c>
      <c r="C4582" s="1" t="b">
        <f>IF(D4582&lt;&gt;"",IF(COUNTIF($D$2:D4581, D4582), INDEX($A$2:$D$100000, MATCH(D4582, $D$2:D4581,0),1), FALSE), FALSE)</f>
        <v>0</v>
      </c>
      <c r="F4582" s="1" t="b">
        <f>IF(G4582&lt;&gt;"", IF(COUNTIF($G$2:G4581, G4582), INDEX($A$2:$G$100000, MATCH(G4582, $G$2:G4581,0),1), FALSE), FALSE)</f>
        <v>0</v>
      </c>
      <c r="G4582" s="1">
        <v>58886</v>
      </c>
      <c r="H4582" s="1" t="s">
        <v>4676</v>
      </c>
    </row>
    <row r="4583" spans="1:8" x14ac:dyDescent="0.2">
      <c r="A4583" s="1">
        <v>4593</v>
      </c>
      <c r="B4583" s="1" t="str">
        <f t="shared" si="71"/>
        <v>Warsaw Solar, LLC</v>
      </c>
      <c r="C4583" s="1" t="b">
        <f>IF(D4583&lt;&gt;"",IF(COUNTIF($D$2:D4582, D4583), INDEX($A$2:$D$100000, MATCH(D4583, $D$2:D4582,0),1), FALSE), FALSE)</f>
        <v>0</v>
      </c>
      <c r="F4583" s="1" t="b">
        <f>IF(G4583&lt;&gt;"", IF(COUNTIF($G$2:G4582, G4583), INDEX($A$2:$G$100000, MATCH(G4583, $G$2:G4582,0),1), FALSE), FALSE)</f>
        <v>0</v>
      </c>
      <c r="G4583" s="1">
        <v>58940</v>
      </c>
      <c r="H4583" s="1" t="s">
        <v>4677</v>
      </c>
    </row>
    <row r="4584" spans="1:8" x14ac:dyDescent="0.2">
      <c r="A4584" s="1">
        <v>4594</v>
      </c>
      <c r="B4584" s="1" t="str">
        <f t="shared" si="71"/>
        <v>Warsaw Solar 2 LLC</v>
      </c>
      <c r="C4584" s="1" t="b">
        <f>IF(D4584&lt;&gt;"",IF(COUNTIF($D$2:D4583, D4584), INDEX($A$2:$D$100000, MATCH(D4584, $D$2:D4583,0),1), FALSE), FALSE)</f>
        <v>0</v>
      </c>
      <c r="F4584" s="1" t="b">
        <f>IF(G4584&lt;&gt;"", IF(COUNTIF($G$2:G4583, G4584), INDEX($A$2:$G$100000, MATCH(G4584, $G$2:G4583,0),1), FALSE), FALSE)</f>
        <v>0</v>
      </c>
      <c r="G4584" s="1">
        <v>58941</v>
      </c>
      <c r="H4584" s="1" t="s">
        <v>4678</v>
      </c>
    </row>
    <row r="4585" spans="1:8" x14ac:dyDescent="0.2">
      <c r="A4585" s="1">
        <v>4595</v>
      </c>
      <c r="B4585" s="1" t="str">
        <f t="shared" si="71"/>
        <v>Windthorst-2 LLC</v>
      </c>
      <c r="C4585" s="1" t="b">
        <f>IF(D4585&lt;&gt;"",IF(COUNTIF($D$2:D4584, D4585), INDEX($A$2:$D$100000, MATCH(D4585, $D$2:D4584,0),1), FALSE), FALSE)</f>
        <v>0</v>
      </c>
      <c r="F4585" s="1" t="b">
        <f>IF(G4585&lt;&gt;"", IF(COUNTIF($G$2:G4584, G4585), INDEX($A$2:$G$100000, MATCH(G4585, $G$2:G4584,0),1), FALSE), FALSE)</f>
        <v>0</v>
      </c>
      <c r="G4585" s="1">
        <v>59044</v>
      </c>
      <c r="H4585" s="1" t="s">
        <v>4679</v>
      </c>
    </row>
    <row r="4586" spans="1:8" x14ac:dyDescent="0.2">
      <c r="A4586" s="1">
        <v>4596</v>
      </c>
      <c r="B4586" s="1" t="str">
        <f t="shared" si="71"/>
        <v>Ampersand Moretown Hydro LLC</v>
      </c>
      <c r="C4586" s="1" t="b">
        <f>IF(D4586&lt;&gt;"",IF(COUNTIF($D$2:D4585, D4586), INDEX($A$2:$D$100000, MATCH(D4586, $D$2:D4585,0),1), FALSE), FALSE)</f>
        <v>0</v>
      </c>
      <c r="F4586" s="1" t="b">
        <f>IF(G4586&lt;&gt;"", IF(COUNTIF($G$2:G4585, G4586), INDEX($A$2:$G$100000, MATCH(G4586, $G$2:G4585,0),1), FALSE), FALSE)</f>
        <v>0</v>
      </c>
      <c r="G4586" s="1">
        <v>59092</v>
      </c>
      <c r="H4586" s="1" t="s">
        <v>4680</v>
      </c>
    </row>
    <row r="4587" spans="1:8" x14ac:dyDescent="0.2">
      <c r="A4587" s="1">
        <v>4597</v>
      </c>
      <c r="B4587" s="1" t="str">
        <f t="shared" si="71"/>
        <v>FLS Solar 200, LLC</v>
      </c>
      <c r="C4587" s="1" t="b">
        <f>IF(D4587&lt;&gt;"",IF(COUNTIF($D$2:D4586, D4587), INDEX($A$2:$D$100000, MATCH(D4587, $D$2:D4586,0),1), FALSE), FALSE)</f>
        <v>0</v>
      </c>
      <c r="F4587" s="1" t="b">
        <f>IF(G4587&lt;&gt;"", IF(COUNTIF($G$2:G4586, G4587), INDEX($A$2:$G$100000, MATCH(G4587, $G$2:G4586,0),1), FALSE), FALSE)</f>
        <v>0</v>
      </c>
      <c r="G4587" s="1">
        <v>59293</v>
      </c>
      <c r="H4587" s="1" t="s">
        <v>4681</v>
      </c>
    </row>
    <row r="4588" spans="1:8" x14ac:dyDescent="0.2">
      <c r="A4588" s="1">
        <v>4598</v>
      </c>
      <c r="B4588" s="1" t="str">
        <f t="shared" si="71"/>
        <v>FLS Solar 170, LLC</v>
      </c>
      <c r="C4588" s="1" t="b">
        <f>IF(D4588&lt;&gt;"",IF(COUNTIF($D$2:D4587, D4588), INDEX($A$2:$D$100000, MATCH(D4588, $D$2:D4587,0),1), FALSE), FALSE)</f>
        <v>0</v>
      </c>
      <c r="F4588" s="1" t="b">
        <f>IF(G4588&lt;&gt;"", IF(COUNTIF($G$2:G4587, G4588), INDEX($A$2:$G$100000, MATCH(G4588, $G$2:G4587,0),1), FALSE), FALSE)</f>
        <v>0</v>
      </c>
      <c r="G4588" s="1">
        <v>59294</v>
      </c>
      <c r="H4588" s="1" t="s">
        <v>4682</v>
      </c>
    </row>
    <row r="4589" spans="1:8" x14ac:dyDescent="0.2">
      <c r="A4589" s="1">
        <v>4599</v>
      </c>
      <c r="B4589" s="1" t="str">
        <f t="shared" si="71"/>
        <v>Innovative Solar 14, LLC</v>
      </c>
      <c r="C4589" s="1" t="b">
        <f>IF(D4589&lt;&gt;"",IF(COUNTIF($D$2:D4588, D4589), INDEX($A$2:$D$100000, MATCH(D4589, $D$2:D4588,0),1), FALSE), FALSE)</f>
        <v>0</v>
      </c>
      <c r="F4589" s="1" t="b">
        <f>IF(G4589&lt;&gt;"", IF(COUNTIF($G$2:G4588, G4589), INDEX($A$2:$G$100000, MATCH(G4589, $G$2:G4588,0),1), FALSE), FALSE)</f>
        <v>0</v>
      </c>
      <c r="G4589" s="1">
        <v>59295</v>
      </c>
      <c r="H4589" s="1" t="s">
        <v>4683</v>
      </c>
    </row>
    <row r="4590" spans="1:8" x14ac:dyDescent="0.2">
      <c r="A4590" s="1">
        <v>4600</v>
      </c>
      <c r="B4590" s="1" t="str">
        <f t="shared" si="71"/>
        <v>Innovative Solar 15, LLC</v>
      </c>
      <c r="C4590" s="1" t="b">
        <f>IF(D4590&lt;&gt;"",IF(COUNTIF($D$2:D4589, D4590), INDEX($A$2:$D$100000, MATCH(D4590, $D$2:D4589,0),1), FALSE), FALSE)</f>
        <v>0</v>
      </c>
      <c r="F4590" s="1" t="b">
        <f>IF(G4590&lt;&gt;"", IF(COUNTIF($G$2:G4589, G4590), INDEX($A$2:$G$100000, MATCH(G4590, $G$2:G4589,0),1), FALSE), FALSE)</f>
        <v>0</v>
      </c>
      <c r="G4590" s="1">
        <v>59296</v>
      </c>
      <c r="H4590" s="1" t="s">
        <v>4684</v>
      </c>
    </row>
    <row r="4591" spans="1:8" x14ac:dyDescent="0.2">
      <c r="A4591" s="1">
        <v>4601</v>
      </c>
      <c r="B4591" s="1" t="str">
        <f t="shared" si="71"/>
        <v>Clear Horizons Dane, LLC</v>
      </c>
      <c r="C4591" s="1" t="b">
        <f>IF(D4591&lt;&gt;"",IF(COUNTIF($D$2:D4590, D4591), INDEX($A$2:$D$100000, MATCH(D4591, $D$2:D4590,0),1), FALSE), FALSE)</f>
        <v>0</v>
      </c>
      <c r="F4591" s="1" t="b">
        <f>IF(G4591&lt;&gt;"", IF(COUNTIF($G$2:G4590, G4591), INDEX($A$2:$G$100000, MATCH(G4591, $G$2:G4590,0),1), FALSE), FALSE)</f>
        <v>0</v>
      </c>
      <c r="G4591" s="1">
        <v>59301</v>
      </c>
      <c r="H4591" s="1" t="s">
        <v>4685</v>
      </c>
    </row>
    <row r="4592" spans="1:8" x14ac:dyDescent="0.2">
      <c r="A4592" s="1">
        <v>4602</v>
      </c>
      <c r="B4592" s="1" t="str">
        <f t="shared" si="71"/>
        <v>Biscoe Solar, LLC</v>
      </c>
      <c r="C4592" s="1" t="b">
        <f>IF(D4592&lt;&gt;"",IF(COUNTIF($D$2:D4591, D4592), INDEX($A$2:$D$100000, MATCH(D4592, $D$2:D4591,0),1), FALSE), FALSE)</f>
        <v>0</v>
      </c>
      <c r="F4592" s="1" t="b">
        <f>IF(G4592&lt;&gt;"", IF(COUNTIF($G$2:G4591, G4592), INDEX($A$2:$G$100000, MATCH(G4592, $G$2:G4591,0),1), FALSE), FALSE)</f>
        <v>0</v>
      </c>
      <c r="G4592" s="1">
        <v>59372</v>
      </c>
      <c r="H4592" s="1" t="s">
        <v>4686</v>
      </c>
    </row>
    <row r="4593" spans="1:8" x14ac:dyDescent="0.2">
      <c r="A4593" s="1">
        <v>4603</v>
      </c>
      <c r="B4593" s="1" t="str">
        <f t="shared" si="71"/>
        <v>Selma Solar, LLC</v>
      </c>
      <c r="C4593" s="1" t="b">
        <f>IF(D4593&lt;&gt;"",IF(COUNTIF($D$2:D4592, D4593), INDEX($A$2:$D$100000, MATCH(D4593, $D$2:D4592,0),1), FALSE), FALSE)</f>
        <v>0</v>
      </c>
      <c r="F4593" s="1" t="b">
        <f>IF(G4593&lt;&gt;"", IF(COUNTIF($G$2:G4592, G4593), INDEX($A$2:$G$100000, MATCH(G4593, $G$2:G4592,0),1), FALSE), FALSE)</f>
        <v>0</v>
      </c>
      <c r="G4593" s="1">
        <v>59374</v>
      </c>
      <c r="H4593" s="1" t="s">
        <v>4687</v>
      </c>
    </row>
    <row r="4594" spans="1:8" x14ac:dyDescent="0.2">
      <c r="A4594" s="1">
        <v>4604</v>
      </c>
      <c r="B4594" s="1" t="str">
        <f t="shared" si="71"/>
        <v>Charlie Solar, LLC</v>
      </c>
      <c r="C4594" s="1" t="b">
        <f>IF(D4594&lt;&gt;"",IF(COUNTIF($D$2:D4593, D4594), INDEX($A$2:$D$100000, MATCH(D4594, $D$2:D4593,0),1), FALSE), FALSE)</f>
        <v>0</v>
      </c>
      <c r="F4594" s="1" t="b">
        <f>IF(G4594&lt;&gt;"", IF(COUNTIF($G$2:G4593, G4594), INDEX($A$2:$G$100000, MATCH(G4594, $G$2:G4593,0),1), FALSE), FALSE)</f>
        <v>0</v>
      </c>
      <c r="G4594" s="1">
        <v>59378</v>
      </c>
      <c r="H4594" s="1" t="s">
        <v>4688</v>
      </c>
    </row>
    <row r="4595" spans="1:8" x14ac:dyDescent="0.2">
      <c r="A4595" s="1">
        <v>4605</v>
      </c>
      <c r="B4595" s="1" t="str">
        <f t="shared" si="71"/>
        <v>Covanta Energy Americas, Inc.</v>
      </c>
      <c r="C4595" s="1" t="b">
        <f>IF(D4595&lt;&gt;"",IF(COUNTIF($D$2:D4594, D4595), INDEX($A$2:$D$100000, MATCH(D4595, $D$2:D4594,0),1), FALSE), FALSE)</f>
        <v>0</v>
      </c>
      <c r="F4595" s="1" t="b">
        <f>IF(G4595&lt;&gt;"", IF(COUNTIF($G$2:G4594, G4595), INDEX($A$2:$G$100000, MATCH(G4595, $G$2:G4594,0),1), FALSE), FALSE)</f>
        <v>0</v>
      </c>
      <c r="G4595" s="1">
        <v>59479</v>
      </c>
      <c r="H4595" s="1" t="s">
        <v>4689</v>
      </c>
    </row>
    <row r="4596" spans="1:8" x14ac:dyDescent="0.2">
      <c r="A4596" s="1">
        <v>4606</v>
      </c>
      <c r="B4596" s="1" t="str">
        <f t="shared" si="71"/>
        <v>East to West Solar LLC</v>
      </c>
      <c r="C4596" s="1" t="b">
        <f>IF(D4596&lt;&gt;"",IF(COUNTIF($D$2:D4595, D4596), INDEX($A$2:$D$100000, MATCH(D4596, $D$2:D4595,0),1), FALSE), FALSE)</f>
        <v>0</v>
      </c>
      <c r="F4596" s="1" t="b">
        <f>IF(G4596&lt;&gt;"", IF(COUNTIF($G$2:G4595, G4596), INDEX($A$2:$G$100000, MATCH(G4596, $G$2:G4595,0),1), FALSE), FALSE)</f>
        <v>0</v>
      </c>
      <c r="G4596" s="1">
        <v>59572</v>
      </c>
      <c r="H4596" s="1" t="s">
        <v>4690</v>
      </c>
    </row>
    <row r="4597" spans="1:8" x14ac:dyDescent="0.2">
      <c r="A4597" s="1">
        <v>4607</v>
      </c>
      <c r="B4597" s="1" t="str">
        <f t="shared" si="71"/>
        <v>Solid Waste Authority of Central Ohio</v>
      </c>
      <c r="C4597" s="1" t="b">
        <f>IF(D4597&lt;&gt;"",IF(COUNTIF($D$2:D4596, D4597), INDEX($A$2:$D$100000, MATCH(D4597, $D$2:D4596,0),1), FALSE), FALSE)</f>
        <v>0</v>
      </c>
      <c r="F4597" s="1" t="b">
        <f>IF(G4597&lt;&gt;"", IF(COUNTIF($G$2:G4596, G4597), INDEX($A$2:$G$100000, MATCH(G4597, $G$2:G4596,0),1), FALSE), FALSE)</f>
        <v>0</v>
      </c>
      <c r="G4597" s="1">
        <v>59828</v>
      </c>
      <c r="H4597" s="1" t="s">
        <v>4691</v>
      </c>
    </row>
    <row r="4598" spans="1:8" x14ac:dyDescent="0.2">
      <c r="A4598" s="1">
        <v>4608</v>
      </c>
      <c r="B4598" s="1" t="str">
        <f t="shared" si="71"/>
        <v>Footprint Salem Harbor Development LP</v>
      </c>
      <c r="C4598" s="1" t="b">
        <f>IF(D4598&lt;&gt;"",IF(COUNTIF($D$2:D4597, D4598), INDEX($A$2:$D$100000, MATCH(D4598, $D$2:D4597,0),1), FALSE), FALSE)</f>
        <v>0</v>
      </c>
      <c r="F4598" s="1" t="b">
        <f>IF(G4598&lt;&gt;"", IF(COUNTIF($G$2:G4597, G4598), INDEX($A$2:$G$100000, MATCH(G4598, $G$2:G4597,0),1), FALSE), FALSE)</f>
        <v>0</v>
      </c>
      <c r="G4598" s="1">
        <v>59928</v>
      </c>
      <c r="H4598" s="1" t="s">
        <v>4692</v>
      </c>
    </row>
    <row r="4599" spans="1:8" x14ac:dyDescent="0.2">
      <c r="A4599" s="1">
        <v>4609</v>
      </c>
      <c r="B4599" s="1" t="str">
        <f t="shared" si="71"/>
        <v>Shelby County Energy Center, LLC</v>
      </c>
      <c r="C4599" s="1" t="b">
        <f>IF(D4599&lt;&gt;"",IF(COUNTIF($D$2:D4598, D4599), INDEX($A$2:$D$100000, MATCH(D4599, $D$2:D4598,0),1), FALSE), FALSE)</f>
        <v>0</v>
      </c>
      <c r="F4599" s="1" t="b">
        <f>IF(G4599&lt;&gt;"", IF(COUNTIF($G$2:G4598, G4599), INDEX($A$2:$G$100000, MATCH(G4599, $G$2:G4598,0),1), FALSE), FALSE)</f>
        <v>0</v>
      </c>
      <c r="G4599" s="1">
        <v>60168</v>
      </c>
      <c r="H4599" s="1" t="s">
        <v>4693</v>
      </c>
    </row>
    <row r="4600" spans="1:8" x14ac:dyDescent="0.2">
      <c r="A4600" s="1">
        <v>4610</v>
      </c>
      <c r="B4600" s="1" t="str">
        <f t="shared" si="71"/>
        <v>Sunray Energy 3 LLC</v>
      </c>
      <c r="C4600" s="1" t="b">
        <f>IF(D4600&lt;&gt;"",IF(COUNTIF($D$2:D4599, D4600), INDEX($A$2:$D$100000, MATCH(D4600, $D$2:D4599,0),1), FALSE), FALSE)</f>
        <v>0</v>
      </c>
      <c r="F4600" s="1" t="b">
        <f>IF(G4600&lt;&gt;"", IF(COUNTIF($G$2:G4599, G4600), INDEX($A$2:$G$100000, MATCH(G4600, $G$2:G4599,0),1), FALSE), FALSE)</f>
        <v>0</v>
      </c>
      <c r="G4600" s="1">
        <v>60247</v>
      </c>
      <c r="H4600" s="1" t="s">
        <v>4694</v>
      </c>
    </row>
    <row r="4601" spans="1:8" x14ac:dyDescent="0.2">
      <c r="A4601" s="1">
        <v>4611</v>
      </c>
      <c r="B4601" s="1" t="str">
        <f t="shared" si="71"/>
        <v>TC Ironwood</v>
      </c>
      <c r="C4601" s="1" t="b">
        <f>IF(D4601&lt;&gt;"",IF(COUNTIF($D$2:D4600, D4601), INDEX($A$2:$D$100000, MATCH(D4601, $D$2:D4600,0),1), FALSE), FALSE)</f>
        <v>0</v>
      </c>
      <c r="F4601" s="1" t="b">
        <f>IF(G4601&lt;&gt;"", IF(COUNTIF($G$2:G4600, G4601), INDEX($A$2:$G$100000, MATCH(G4601, $G$2:G4600,0),1), FALSE), FALSE)</f>
        <v>0</v>
      </c>
      <c r="G4601" s="1">
        <v>60414</v>
      </c>
      <c r="H4601" s="1" t="s">
        <v>4695</v>
      </c>
    </row>
    <row r="4602" spans="1:8" x14ac:dyDescent="0.2">
      <c r="A4602" s="1">
        <v>4612</v>
      </c>
      <c r="B4602" s="1" t="str">
        <f t="shared" si="71"/>
        <v>CP Crane Power, LLC</v>
      </c>
      <c r="C4602" s="1" t="b">
        <f>IF(D4602&lt;&gt;"",IF(COUNTIF($D$2:D4601, D4602), INDEX($A$2:$D$100000, MATCH(D4602, $D$2:D4601,0),1), FALSE), FALSE)</f>
        <v>0</v>
      </c>
      <c r="F4602" s="1" t="b">
        <f>IF(G4602&lt;&gt;"", IF(COUNTIF($G$2:G4601, G4602), INDEX($A$2:$G$100000, MATCH(G4602, $G$2:G4601,0),1), FALSE), FALSE)</f>
        <v>0</v>
      </c>
      <c r="G4602" s="1">
        <v>60415</v>
      </c>
      <c r="H4602" s="1" t="s">
        <v>4696</v>
      </c>
    </row>
    <row r="4603" spans="1:8" x14ac:dyDescent="0.2">
      <c r="A4603" s="1">
        <v>4613</v>
      </c>
      <c r="B4603" s="1" t="str">
        <f t="shared" si="71"/>
        <v>Holtwood LLC</v>
      </c>
      <c r="C4603" s="1" t="b">
        <f>IF(D4603&lt;&gt;"",IF(COUNTIF($D$2:D4602, D4603), INDEX($A$2:$D$100000, MATCH(D4603, $D$2:D4602,0),1), FALSE), FALSE)</f>
        <v>0</v>
      </c>
      <c r="F4603" s="1" t="b">
        <f>IF(G4603&lt;&gt;"", IF(COUNTIF($G$2:G4602, G4603), INDEX($A$2:$G$100000, MATCH(G4603, $G$2:G4602,0),1), FALSE), FALSE)</f>
        <v>0</v>
      </c>
      <c r="G4603" s="1">
        <v>60416</v>
      </c>
      <c r="H4603" s="1" t="s">
        <v>4697</v>
      </c>
    </row>
    <row r="4604" spans="1:8" x14ac:dyDescent="0.2">
      <c r="A4604" s="1">
        <v>4614</v>
      </c>
      <c r="B4604" s="1" t="str">
        <f t="shared" si="71"/>
        <v>Wallenpuapack Hydro</v>
      </c>
      <c r="C4604" s="1" t="b">
        <f>IF(D4604&lt;&gt;"",IF(COUNTIF($D$2:D4603, D4604), INDEX($A$2:$D$100000, MATCH(D4604, $D$2:D4603,0),1), FALSE), FALSE)</f>
        <v>0</v>
      </c>
      <c r="F4604" s="1" t="b">
        <f>IF(G4604&lt;&gt;"", IF(COUNTIF($G$2:G4603, G4604), INDEX($A$2:$G$100000, MATCH(G4604, $G$2:G4603,0),1), FALSE), FALSE)</f>
        <v>0</v>
      </c>
      <c r="G4604" s="1">
        <v>60417</v>
      </c>
      <c r="H4604" s="1" t="s">
        <v>4698</v>
      </c>
    </row>
    <row r="4605" spans="1:8" x14ac:dyDescent="0.2">
      <c r="A4605" s="1">
        <v>4615</v>
      </c>
      <c r="B4605" s="1" t="str">
        <f t="shared" si="71"/>
        <v>WakeSun LLC</v>
      </c>
      <c r="C4605" s="1" t="b">
        <f>IF(D4605&lt;&gt;"",IF(COUNTIF($D$2:D4604, D4605), INDEX($A$2:$D$100000, MATCH(D4605, $D$2:D4604,0),1), FALSE), FALSE)</f>
        <v>0</v>
      </c>
      <c r="F4605" s="1" t="b">
        <f>IF(G4605&lt;&gt;"", IF(COUNTIF($G$2:G4604, G4605), INDEX($A$2:$G$100000, MATCH(G4605, $G$2:G4604,0),1), FALSE), FALSE)</f>
        <v>0</v>
      </c>
      <c r="G4605" s="1">
        <v>60419</v>
      </c>
      <c r="H4605" s="1" t="s">
        <v>4699</v>
      </c>
    </row>
    <row r="4606" spans="1:8" x14ac:dyDescent="0.2">
      <c r="A4606" s="1">
        <v>4616</v>
      </c>
      <c r="B4606" s="1" t="str">
        <f t="shared" si="71"/>
        <v>Brandon Shores LLC</v>
      </c>
      <c r="C4606" s="1" t="b">
        <f>IF(D4606&lt;&gt;"",IF(COUNTIF($D$2:D4605, D4606), INDEX($A$2:$D$100000, MATCH(D4606, $D$2:D4605,0),1), FALSE), FALSE)</f>
        <v>0</v>
      </c>
      <c r="F4606" s="1" t="b">
        <f>IF(G4606&lt;&gt;"", IF(COUNTIF($G$2:G4605, G4606), INDEX($A$2:$G$100000, MATCH(G4606, $G$2:G4605,0),1), FALSE), FALSE)</f>
        <v>0</v>
      </c>
      <c r="G4606" s="1">
        <v>60421</v>
      </c>
      <c r="H4606" s="1" t="s">
        <v>4700</v>
      </c>
    </row>
    <row r="4607" spans="1:8" x14ac:dyDescent="0.2">
      <c r="A4607" s="1">
        <v>4617</v>
      </c>
      <c r="B4607" s="1" t="str">
        <f t="shared" si="71"/>
        <v>H.A. Wagner LLC</v>
      </c>
      <c r="C4607" s="1" t="b">
        <f>IF(D4607&lt;&gt;"",IF(COUNTIF($D$2:D4606, D4607), INDEX($A$2:$D$100000, MATCH(D4607, $D$2:D4606,0),1), FALSE), FALSE)</f>
        <v>0</v>
      </c>
      <c r="F4607" s="1" t="b">
        <f>IF(G4607&lt;&gt;"", IF(COUNTIF($G$2:G4606, G4607), INDEX($A$2:$G$100000, MATCH(G4607, $G$2:G4606,0),1), FALSE), FALSE)</f>
        <v>0</v>
      </c>
      <c r="G4607" s="1">
        <v>60422</v>
      </c>
      <c r="H4607" s="1" t="s">
        <v>4701</v>
      </c>
    </row>
    <row r="4608" spans="1:8" x14ac:dyDescent="0.2">
      <c r="A4608" s="1">
        <v>4618</v>
      </c>
      <c r="B4608" s="1" t="str">
        <f t="shared" si="71"/>
        <v>RPMA Operations LLC</v>
      </c>
      <c r="C4608" s="1" t="b">
        <f>IF(D4608&lt;&gt;"",IF(COUNTIF($D$2:D4607, D4608), INDEX($A$2:$D$100000, MATCH(D4608, $D$2:D4607,0),1), FALSE), FALSE)</f>
        <v>0</v>
      </c>
      <c r="F4608" s="1" t="b">
        <f>IF(G4608&lt;&gt;"", IF(COUNTIF($G$2:G4607, G4608), INDEX($A$2:$G$100000, MATCH(G4608, $G$2:G4607,0),1), FALSE), FALSE)</f>
        <v>0</v>
      </c>
      <c r="G4608" s="1">
        <v>60423</v>
      </c>
      <c r="H4608" s="1" t="s">
        <v>4702</v>
      </c>
    </row>
    <row r="4609" spans="1:8" x14ac:dyDescent="0.2">
      <c r="A4609" s="1">
        <v>4619</v>
      </c>
      <c r="B4609" s="1" t="str">
        <f t="shared" si="71"/>
        <v>MRP Generation Holdings, LLC</v>
      </c>
      <c r="C4609" s="1" t="b">
        <f>IF(D4609&lt;&gt;"",IF(COUNTIF($D$2:D4608, D4609), INDEX($A$2:$D$100000, MATCH(D4609, $D$2:D4608,0),1), FALSE), FALSE)</f>
        <v>0</v>
      </c>
      <c r="F4609" s="1" t="b">
        <f>IF(G4609&lt;&gt;"", IF(COUNTIF($G$2:G4608, G4609), INDEX($A$2:$G$100000, MATCH(G4609, $G$2:G4608,0),1), FALSE), FALSE)</f>
        <v>0</v>
      </c>
      <c r="G4609" s="1">
        <v>60431</v>
      </c>
      <c r="H4609" s="1" t="s">
        <v>4703</v>
      </c>
    </row>
    <row r="4610" spans="1:8" x14ac:dyDescent="0.2">
      <c r="A4610" s="1">
        <v>4620</v>
      </c>
      <c r="B4610" s="1" t="str">
        <f t="shared" ref="B4610:B4673" si="72">IF(H4610="",E4610,H4610)</f>
        <v>Middle River Power II, LLC</v>
      </c>
      <c r="C4610" s="1" t="b">
        <f>IF(D4610&lt;&gt;"",IF(COUNTIF($D$2:D4609, D4610), INDEX($A$2:$D$100000, MATCH(D4610, $D$2:D4609,0),1), FALSE), FALSE)</f>
        <v>0</v>
      </c>
      <c r="F4610" s="1" t="b">
        <f>IF(G4610&lt;&gt;"", IF(COUNTIF($G$2:G4609, G4610), INDEX($A$2:$G$100000, MATCH(G4610, $G$2:G4609,0),1), FALSE), FALSE)</f>
        <v>0</v>
      </c>
      <c r="G4610" s="1">
        <v>60432</v>
      </c>
      <c r="H4610" s="1" t="s">
        <v>4704</v>
      </c>
    </row>
    <row r="4611" spans="1:8" x14ac:dyDescent="0.2">
      <c r="A4611" s="1">
        <v>4621</v>
      </c>
      <c r="B4611" s="1" t="str">
        <f t="shared" si="72"/>
        <v>CXA Sundevil Power I</v>
      </c>
      <c r="C4611" s="1" t="b">
        <f>IF(D4611&lt;&gt;"",IF(COUNTIF($D$2:D4610, D4611), INDEX($A$2:$D$100000, MATCH(D4611, $D$2:D4610,0),1), FALSE), FALSE)</f>
        <v>0</v>
      </c>
      <c r="F4611" s="1" t="b">
        <f>IF(G4611&lt;&gt;"", IF(COUNTIF($G$2:G4610, G4611), INDEX($A$2:$G$100000, MATCH(G4611, $G$2:G4610,0),1), FALSE), FALSE)</f>
        <v>0</v>
      </c>
      <c r="G4611" s="1">
        <v>60459</v>
      </c>
      <c r="H4611" s="1" t="s">
        <v>4705</v>
      </c>
    </row>
    <row r="4612" spans="1:8" x14ac:dyDescent="0.2">
      <c r="A4612" s="1">
        <v>4622</v>
      </c>
      <c r="B4612" s="1" t="str">
        <f t="shared" si="72"/>
        <v>LaFrontera Holdings LLC</v>
      </c>
      <c r="C4612" s="1" t="b">
        <f>IF(D4612&lt;&gt;"",IF(COUNTIF($D$2:D4611, D4612), INDEX($A$2:$D$100000, MATCH(D4612, $D$2:D4611,0),1), FALSE), FALSE)</f>
        <v>0</v>
      </c>
      <c r="F4612" s="1" t="b">
        <f>IF(G4612&lt;&gt;"", IF(COUNTIF($G$2:G4611, G4612), INDEX($A$2:$G$100000, MATCH(G4612, $G$2:G4611,0),1), FALSE), FALSE)</f>
        <v>0</v>
      </c>
      <c r="G4612" s="1">
        <v>60477</v>
      </c>
      <c r="H4612" s="1" t="s">
        <v>4706</v>
      </c>
    </row>
    <row r="4613" spans="1:8" x14ac:dyDescent="0.2">
      <c r="A4613" s="1">
        <v>4623</v>
      </c>
      <c r="B4613" s="1" t="str">
        <f t="shared" si="72"/>
        <v>Aurora Generation LLC</v>
      </c>
      <c r="C4613" s="1" t="b">
        <f>IF(D4613&lt;&gt;"",IF(COUNTIF($D$2:D4612, D4613), INDEX($A$2:$D$100000, MATCH(D4613, $D$2:D4612,0),1), FALSE), FALSE)</f>
        <v>0</v>
      </c>
      <c r="F4613" s="1" t="b">
        <f>IF(G4613&lt;&gt;"", IF(COUNTIF($G$2:G4612, G4613), INDEX($A$2:$G$100000, MATCH(G4613, $G$2:G4612,0),1), FALSE), FALSE)</f>
        <v>0</v>
      </c>
      <c r="G4613" s="1">
        <v>60503</v>
      </c>
      <c r="H4613" s="1" t="s">
        <v>4707</v>
      </c>
    </row>
    <row r="4614" spans="1:8" x14ac:dyDescent="0.2">
      <c r="A4614" s="1">
        <v>4624</v>
      </c>
      <c r="B4614" s="1" t="str">
        <f t="shared" si="72"/>
        <v>Rockford Generation LLC</v>
      </c>
      <c r="C4614" s="1" t="b">
        <f>IF(D4614&lt;&gt;"",IF(COUNTIF($D$2:D4613, D4614), INDEX($A$2:$D$100000, MATCH(D4614, $D$2:D4613,0),1), FALSE), FALSE)</f>
        <v>0</v>
      </c>
      <c r="F4614" s="1" t="b">
        <f>IF(G4614&lt;&gt;"", IF(COUNTIF($G$2:G4613, G4614), INDEX($A$2:$G$100000, MATCH(G4614, $G$2:G4613,0),1), FALSE), FALSE)</f>
        <v>0</v>
      </c>
      <c r="G4614" s="1">
        <v>60504</v>
      </c>
      <c r="H4614" s="1" t="s">
        <v>4708</v>
      </c>
    </row>
    <row r="4615" spans="1:8" x14ac:dyDescent="0.2">
      <c r="A4615" s="1">
        <v>4625</v>
      </c>
      <c r="B4615" s="1" t="str">
        <f t="shared" si="72"/>
        <v>Nippon Dynawave Packaging Co.</v>
      </c>
      <c r="C4615" s="1" t="b">
        <f>IF(D4615&lt;&gt;"",IF(COUNTIF($D$2:D4614, D4615), INDEX($A$2:$D$100000, MATCH(D4615, $D$2:D4614,0),1), FALSE), FALSE)</f>
        <v>0</v>
      </c>
      <c r="F4615" s="1" t="b">
        <f>IF(G4615&lt;&gt;"", IF(COUNTIF($G$2:G4614, G4615), INDEX($A$2:$G$100000, MATCH(G4615, $G$2:G4614,0),1), FALSE), FALSE)</f>
        <v>0</v>
      </c>
      <c r="G4615" s="1">
        <v>60561</v>
      </c>
      <c r="H4615" s="1" t="s">
        <v>4709</v>
      </c>
    </row>
    <row r="4616" spans="1:8" x14ac:dyDescent="0.2">
      <c r="A4616" s="1">
        <v>4626</v>
      </c>
      <c r="B4616" s="1" t="str">
        <f t="shared" si="72"/>
        <v>Abitibi Consolidated-Lufkin</v>
      </c>
      <c r="C4616" s="1" t="b">
        <f>IF(D4616&lt;&gt;"",IF(COUNTIF($D$2:D4615, D4616), INDEX($A$2:$D$100000, MATCH(D4616, $D$2:D4615,0),1), FALSE), FALSE)</f>
        <v>0</v>
      </c>
      <c r="F4616" s="1">
        <f>IF(G4616&lt;&gt;"", IF(COUNTIF($G$2:G4615, G4616), INDEX($A$2:$G$100000, MATCH(G4616, $G$2:G4615,0),1), FALSE), FALSE)</f>
        <v>3843</v>
      </c>
      <c r="G4616" s="1">
        <v>65</v>
      </c>
      <c r="H4616" s="1" t="s">
        <v>3942</v>
      </c>
    </row>
    <row r="4617" spans="1:8" x14ac:dyDescent="0.2">
      <c r="A4617" s="1">
        <v>4627</v>
      </c>
      <c r="B4617" s="1" t="str">
        <f t="shared" si="72"/>
        <v>AERA Energy LLC-Oxford</v>
      </c>
      <c r="C4617" s="1" t="b">
        <f>IF(D4617&lt;&gt;"",IF(COUNTIF($D$2:D4616, D4617), INDEX($A$2:$D$100000, MATCH(D4617, $D$2:D4616,0),1), FALSE), FALSE)</f>
        <v>0</v>
      </c>
      <c r="F4617" s="1">
        <f>IF(G4617&lt;&gt;"", IF(COUNTIF($G$2:G4616, G4617), INDEX($A$2:$G$100000, MATCH(G4617, $G$2:G4616,0),1), FALSE), FALSE)</f>
        <v>3845</v>
      </c>
      <c r="G4617" s="1">
        <v>163</v>
      </c>
      <c r="H4617" s="1" t="s">
        <v>3944</v>
      </c>
    </row>
    <row r="4618" spans="1:8" x14ac:dyDescent="0.2">
      <c r="A4618" s="1">
        <v>4628</v>
      </c>
      <c r="B4618" s="1" t="str">
        <f t="shared" si="72"/>
        <v>AES  Placerita Inc</v>
      </c>
      <c r="C4618" s="1" t="b">
        <f>IF(D4618&lt;&gt;"",IF(COUNTIF($D$2:D4617, D4618), INDEX($A$2:$D$100000, MATCH(D4618, $D$2:D4617,0),1), FALSE), FALSE)</f>
        <v>0</v>
      </c>
      <c r="F4618" s="1">
        <f>IF(G4618&lt;&gt;"", IF(COUNTIF($G$2:G4617, G4618), INDEX($A$2:$G$100000, MATCH(G4618, $G$2:G4617,0),1), FALSE), FALSE)</f>
        <v>3846</v>
      </c>
      <c r="G4618" s="1">
        <v>178</v>
      </c>
      <c r="H4618" s="1" t="s">
        <v>3945</v>
      </c>
    </row>
    <row r="4619" spans="1:8" x14ac:dyDescent="0.2">
      <c r="A4619" s="1">
        <v>4629</v>
      </c>
      <c r="B4619" s="1" t="str">
        <f t="shared" si="72"/>
        <v>Agrium US Inc</v>
      </c>
      <c r="C4619" s="1" t="b">
        <f>IF(D4619&lt;&gt;"",IF(COUNTIF($D$2:D4618, D4619), INDEX($A$2:$D$100000, MATCH(D4619, $D$2:D4618,0),1), FALSE), FALSE)</f>
        <v>0</v>
      </c>
      <c r="F4619" s="1">
        <f>IF(G4619&lt;&gt;"", IF(COUNTIF($G$2:G4618, G4619), INDEX($A$2:$G$100000, MATCH(G4619, $G$2:G4618,0),1), FALSE), FALSE)</f>
        <v>3847</v>
      </c>
      <c r="G4619" s="1">
        <v>179</v>
      </c>
      <c r="H4619" s="1" t="s">
        <v>3946</v>
      </c>
    </row>
    <row r="4620" spans="1:8" x14ac:dyDescent="0.2">
      <c r="A4620" s="1">
        <v>4630</v>
      </c>
      <c r="B4620" s="1" t="str">
        <f t="shared" si="72"/>
        <v>Amalgamated Sugar Co LLC</v>
      </c>
      <c r="C4620" s="1" t="b">
        <f>IF(D4620&lt;&gt;"",IF(COUNTIF($D$2:D4619, D4620), INDEX($A$2:$D$100000, MATCH(D4620, $D$2:D4619,0),1), FALSE), FALSE)</f>
        <v>0</v>
      </c>
      <c r="F4620" s="1">
        <f>IF(G4620&lt;&gt;"", IF(COUNTIF($G$2:G4619, G4620), INDEX($A$2:$G$100000, MATCH(G4620, $G$2:G4619,0),1), FALSE), FALSE)</f>
        <v>3849</v>
      </c>
      <c r="G4620" s="1">
        <v>358</v>
      </c>
      <c r="H4620" s="1" t="s">
        <v>3948</v>
      </c>
    </row>
    <row r="4621" spans="1:8" x14ac:dyDescent="0.2">
      <c r="A4621" s="1">
        <v>4631</v>
      </c>
      <c r="B4621" s="1" t="str">
        <f t="shared" si="72"/>
        <v>Altamont Power LLC</v>
      </c>
      <c r="C4621" s="1" t="b">
        <f>IF(D4621&lt;&gt;"",IF(COUNTIF($D$2:D4620, D4621), INDEX($A$2:$D$100000, MATCH(D4621, $D$2:D4620,0),1), FALSE), FALSE)</f>
        <v>0</v>
      </c>
      <c r="F4621" s="1">
        <f>IF(G4621&lt;&gt;"", IF(COUNTIF($G$2:G4620, G4621), INDEX($A$2:$G$100000, MATCH(G4621, $G$2:G4620,0),1), FALSE), FALSE)</f>
        <v>3850</v>
      </c>
      <c r="G4621" s="1">
        <v>402</v>
      </c>
      <c r="H4621" s="1" t="s">
        <v>3949</v>
      </c>
    </row>
    <row r="4622" spans="1:8" x14ac:dyDescent="0.2">
      <c r="A4622" s="1">
        <v>4632</v>
      </c>
      <c r="B4622" s="1" t="str">
        <f t="shared" si="72"/>
        <v>Alsip Paper Condominium Assn</v>
      </c>
      <c r="C4622" s="1" t="b">
        <f>IF(D4622&lt;&gt;"",IF(COUNTIF($D$2:D4621, D4622), INDEX($A$2:$D$100000, MATCH(D4622, $D$2:D4621,0),1), FALSE), FALSE)</f>
        <v>0</v>
      </c>
      <c r="F4622" s="1">
        <f>IF(G4622&lt;&gt;"", IF(COUNTIF($G$2:G4621, G4622), INDEX($A$2:$G$100000, MATCH(G4622, $G$2:G4621,0),1), FALSE), FALSE)</f>
        <v>3851</v>
      </c>
      <c r="G4622" s="1">
        <v>404</v>
      </c>
      <c r="H4622" s="1" t="s">
        <v>3950</v>
      </c>
    </row>
    <row r="4623" spans="1:8" x14ac:dyDescent="0.2">
      <c r="A4623" s="1">
        <v>4633</v>
      </c>
      <c r="B4623" s="1" t="str">
        <f t="shared" si="72"/>
        <v>Alyeska Seafoods Inc</v>
      </c>
      <c r="C4623" s="1" t="b">
        <f>IF(D4623&lt;&gt;"",IF(COUNTIF($D$2:D4622, D4623), INDEX($A$2:$D$100000, MATCH(D4623, $D$2:D4622,0),1), FALSE), FALSE)</f>
        <v>0</v>
      </c>
      <c r="F4623" s="1">
        <f>IF(G4623&lt;&gt;"", IF(COUNTIF($G$2:G4622, G4623), INDEX($A$2:$G$100000, MATCH(G4623, $G$2:G4622,0),1), FALSE), FALSE)</f>
        <v>3852</v>
      </c>
      <c r="G4623" s="1">
        <v>431</v>
      </c>
      <c r="H4623" s="1" t="s">
        <v>3951</v>
      </c>
    </row>
    <row r="4624" spans="1:8" x14ac:dyDescent="0.2">
      <c r="A4624" s="1">
        <v>4634</v>
      </c>
      <c r="B4624" s="1" t="str">
        <f t="shared" si="72"/>
        <v>Art Institute of Chicago</v>
      </c>
      <c r="C4624" s="1" t="b">
        <f>IF(D4624&lt;&gt;"",IF(COUNTIF($D$2:D4623, D4624), INDEX($A$2:$D$100000, MATCH(D4624, $D$2:D4623,0),1), FALSE), FALSE)</f>
        <v>0</v>
      </c>
      <c r="F4624" s="1">
        <f>IF(G4624&lt;&gt;"", IF(COUNTIF($G$2:G4623, G4624), INDEX($A$2:$G$100000, MATCH(G4624, $G$2:G4623,0),1), FALSE), FALSE)</f>
        <v>3854</v>
      </c>
      <c r="G4624" s="1">
        <v>877</v>
      </c>
      <c r="H4624" s="1" t="s">
        <v>3953</v>
      </c>
    </row>
    <row r="4625" spans="1:8" x14ac:dyDescent="0.2">
      <c r="A4625" s="1">
        <v>4635</v>
      </c>
      <c r="B4625" s="1" t="str">
        <f t="shared" si="72"/>
        <v>Austin State Hospital</v>
      </c>
      <c r="C4625" s="1" t="b">
        <f>IF(D4625&lt;&gt;"",IF(COUNTIF($D$2:D4624, D4625), INDEX($A$2:$D$100000, MATCH(D4625, $D$2:D4624,0),1), FALSE), FALSE)</f>
        <v>0</v>
      </c>
      <c r="F4625" s="1">
        <f>IF(G4625&lt;&gt;"", IF(COUNTIF($G$2:G4624, G4625), INDEX($A$2:$G$100000, MATCH(G4625, $G$2:G4624,0),1), FALSE), FALSE)</f>
        <v>3857</v>
      </c>
      <c r="G4625" s="1">
        <v>1053</v>
      </c>
      <c r="H4625" s="1" t="s">
        <v>3956</v>
      </c>
    </row>
    <row r="4626" spans="1:8" x14ac:dyDescent="0.2">
      <c r="A4626" s="1">
        <v>4636</v>
      </c>
      <c r="B4626" s="1" t="str">
        <f t="shared" si="72"/>
        <v>Bassett Furniture Industries Inc</v>
      </c>
      <c r="C4626" s="1" t="b">
        <f>IF(D4626&lt;&gt;"",IF(COUNTIF($D$2:D4625, D4626), INDEX($A$2:$D$100000, MATCH(D4626, $D$2:D4625,0),1), FALSE), FALSE)</f>
        <v>0</v>
      </c>
      <c r="F4626" s="1">
        <f>IF(G4626&lt;&gt;"", IF(COUNTIF($G$2:G4625, G4626), INDEX($A$2:$G$100000, MATCH(G4626, $G$2:G4625,0),1), FALSE), FALSE)</f>
        <v>3858</v>
      </c>
      <c r="G4626" s="1">
        <v>1311</v>
      </c>
      <c r="H4626" s="1" t="s">
        <v>3957</v>
      </c>
    </row>
    <row r="4627" spans="1:8" x14ac:dyDescent="0.2">
      <c r="A4627" s="1">
        <v>4637</v>
      </c>
      <c r="B4627" s="1" t="str">
        <f t="shared" si="72"/>
        <v>City of Benkelman</v>
      </c>
      <c r="C4627" s="1" t="b">
        <f>IF(D4627&lt;&gt;"",IF(COUNTIF($D$2:D4626, D4627), INDEX($A$2:$D$100000, MATCH(D4627, $D$2:D4626,0),1), FALSE), FALSE)</f>
        <v>0</v>
      </c>
      <c r="F4627" s="1">
        <f>IF(G4627&lt;&gt;"", IF(COUNTIF($G$2:G4626, G4627), INDEX($A$2:$G$100000, MATCH(G4627, $G$2:G4626,0),1), FALSE), FALSE)</f>
        <v>3859</v>
      </c>
      <c r="G4627" s="1">
        <v>1554</v>
      </c>
      <c r="H4627" s="1" t="s">
        <v>3958</v>
      </c>
    </row>
    <row r="4628" spans="1:8" x14ac:dyDescent="0.2">
      <c r="A4628" s="1">
        <v>4638</v>
      </c>
      <c r="B4628" s="1" t="str">
        <f t="shared" si="72"/>
        <v>PUD No 1 of Benton County</v>
      </c>
      <c r="C4628" s="1" t="b">
        <f>IF(D4628&lt;&gt;"",IF(COUNTIF($D$2:D4627, D4628), INDEX($A$2:$D$100000, MATCH(D4628, $D$2:D4627,0),1), FALSE), FALSE)</f>
        <v>0</v>
      </c>
      <c r="F4628" s="1">
        <f>IF(G4628&lt;&gt;"", IF(COUNTIF($G$2:G4627, G4628), INDEX($A$2:$G$100000, MATCH(G4628, $G$2:G4627,0),1), FALSE), FALSE)</f>
        <v>3860</v>
      </c>
      <c r="G4628" s="1">
        <v>1579</v>
      </c>
      <c r="H4628" s="1" t="s">
        <v>3959</v>
      </c>
    </row>
    <row r="4629" spans="1:8" x14ac:dyDescent="0.2">
      <c r="A4629" s="1">
        <v>4639</v>
      </c>
      <c r="B4629" s="1" t="str">
        <f t="shared" si="72"/>
        <v>Big Cajun 1 Peakers</v>
      </c>
      <c r="C4629" s="1" t="b">
        <f>IF(D4629&lt;&gt;"",IF(COUNTIF($D$2:D4628, D4629), INDEX($A$2:$D$100000, MATCH(D4629, $D$2:D4628,0),1), FALSE), FALSE)</f>
        <v>0</v>
      </c>
      <c r="F4629" s="1">
        <f>IF(G4629&lt;&gt;"", IF(COUNTIF($G$2:G4628, G4629), INDEX($A$2:$G$100000, MATCH(G4629, $G$2:G4628,0),1), FALSE), FALSE)</f>
        <v>3861</v>
      </c>
      <c r="G4629" s="1">
        <v>1636</v>
      </c>
      <c r="H4629" s="1" t="s">
        <v>3960</v>
      </c>
    </row>
    <row r="4630" spans="1:8" x14ac:dyDescent="0.2">
      <c r="A4630" s="1">
        <v>4640</v>
      </c>
      <c r="B4630" s="1" t="str">
        <f t="shared" si="72"/>
        <v>Black Hills Ontario LLC</v>
      </c>
      <c r="C4630" s="1" t="b">
        <f>IF(D4630&lt;&gt;"",IF(COUNTIF($D$2:D4629, D4630), INDEX($A$2:$D$100000, MATCH(D4630, $D$2:D4629,0),1), FALSE), FALSE)</f>
        <v>0</v>
      </c>
      <c r="F4630" s="1">
        <f>IF(G4630&lt;&gt;"", IF(COUNTIF($G$2:G4629, G4630), INDEX($A$2:$G$100000, MATCH(G4630, $G$2:G4629,0),1), FALSE), FALSE)</f>
        <v>3863</v>
      </c>
      <c r="G4630" s="1">
        <v>1652</v>
      </c>
      <c r="H4630" s="1" t="s">
        <v>3962</v>
      </c>
    </row>
    <row r="4631" spans="1:8" x14ac:dyDescent="0.2">
      <c r="A4631" s="1">
        <f>A3855</f>
        <v>3864</v>
      </c>
      <c r="B4631" s="1" t="str">
        <f t="shared" si="72"/>
        <v>Bio-Energy Partners</v>
      </c>
      <c r="C4631" s="1" t="b">
        <f>IF(D4631&lt;&gt;"",IF(COUNTIF($D$2:D4630, D4631), INDEX($A$2:$D$100000, MATCH(D4631, $D$2:D4630,0),1), FALSE), FALSE)</f>
        <v>0</v>
      </c>
      <c r="F4631" s="1">
        <f>IF(G4631&lt;&gt;"", IF(COUNTIF($G$2:G4630, G4631), INDEX($A$2:$G$100000, MATCH(G4631, $G$2:G4630,0),1), FALSE), FALSE)</f>
        <v>3864</v>
      </c>
      <c r="G4631" s="1">
        <v>1687</v>
      </c>
      <c r="H4631" s="1" t="s">
        <v>3963</v>
      </c>
    </row>
    <row r="4632" spans="1:8" x14ac:dyDescent="0.2">
      <c r="A4632" s="1">
        <v>4642</v>
      </c>
      <c r="B4632" s="1" t="str">
        <f t="shared" si="72"/>
        <v>Black River Falls City of</v>
      </c>
      <c r="C4632" s="1" t="b">
        <f>IF(D4632&lt;&gt;"",IF(COUNTIF($D$2:D4631, D4632), INDEX($A$2:$D$100000, MATCH(D4632, $D$2:D4631,0),1), FALSE), FALSE)</f>
        <v>0</v>
      </c>
      <c r="F4632" s="1">
        <f>IF(G4632&lt;&gt;"", IF(COUNTIF($G$2:G4631, G4632), INDEX($A$2:$G$100000, MATCH(G4632, $G$2:G4631,0),1), FALSE), FALSE)</f>
        <v>3866</v>
      </c>
      <c r="G4632" s="1">
        <v>1776</v>
      </c>
      <c r="H4632" s="1" t="s">
        <v>3965</v>
      </c>
    </row>
    <row r="4633" spans="1:8" x14ac:dyDescent="0.2">
      <c r="A4633" s="1">
        <v>4643</v>
      </c>
      <c r="B4633" s="1" t="str">
        <f t="shared" si="72"/>
        <v>Borden Chemicals &amp; Plastics</v>
      </c>
      <c r="C4633" s="1" t="b">
        <f>IF(D4633&lt;&gt;"",IF(COUNTIF($D$2:D4632, D4633), INDEX($A$2:$D$100000, MATCH(D4633, $D$2:D4632,0),1), FALSE), FALSE)</f>
        <v>0</v>
      </c>
      <c r="F4633" s="1">
        <f>IF(G4633&lt;&gt;"", IF(COUNTIF($G$2:G4632, G4633), INDEX($A$2:$G$100000, MATCH(G4633, $G$2:G4632,0),1), FALSE), FALSE)</f>
        <v>3869</v>
      </c>
      <c r="G4633" s="1">
        <v>2029</v>
      </c>
      <c r="H4633" s="1" t="s">
        <v>3968</v>
      </c>
    </row>
    <row r="4634" spans="1:8" x14ac:dyDescent="0.2">
      <c r="A4634" s="1">
        <v>4644</v>
      </c>
      <c r="B4634" s="1" t="str">
        <f t="shared" si="72"/>
        <v>Brazos River Authority</v>
      </c>
      <c r="C4634" s="1" t="b">
        <f>IF(D4634&lt;&gt;"",IF(COUNTIF($D$2:D4633, D4634), INDEX($A$2:$D$100000, MATCH(D4634, $D$2:D4633,0),1), FALSE), FALSE)</f>
        <v>0</v>
      </c>
      <c r="F4634" s="1">
        <f>IF(G4634&lt;&gt;"", IF(COUNTIF($G$2:G4633, G4634), INDEX($A$2:$G$100000, MATCH(G4634, $G$2:G4633,0),1), FALSE), FALSE)</f>
        <v>3870</v>
      </c>
      <c r="G4634" s="1">
        <v>2176</v>
      </c>
      <c r="H4634" s="1" t="s">
        <v>3969</v>
      </c>
    </row>
    <row r="4635" spans="1:8" x14ac:dyDescent="0.2">
      <c r="A4635" s="1">
        <v>4645</v>
      </c>
      <c r="B4635" s="1" t="str">
        <f t="shared" si="72"/>
        <v>Bradford Dyeing Association Inc</v>
      </c>
      <c r="C4635" s="1" t="b">
        <f>IF(D4635&lt;&gt;"",IF(COUNTIF($D$2:D4634, D4635), INDEX($A$2:$D$100000, MATCH(D4635, $D$2:D4634,0),1), FALSE), FALSE)</f>
        <v>0</v>
      </c>
      <c r="F4635" s="1">
        <f>IF(G4635&lt;&gt;"", IF(COUNTIF($G$2:G4634, G4635), INDEX($A$2:$G$100000, MATCH(G4635, $G$2:G4634,0),1), FALSE), FALSE)</f>
        <v>3871</v>
      </c>
      <c r="G4635" s="1">
        <v>2184</v>
      </c>
      <c r="H4635" s="1" t="s">
        <v>3970</v>
      </c>
    </row>
    <row r="4636" spans="1:8" x14ac:dyDescent="0.2">
      <c r="A4636" s="1">
        <v>4646</v>
      </c>
      <c r="B4636" s="1" t="str">
        <f t="shared" si="72"/>
        <v>Baylor University</v>
      </c>
      <c r="C4636" s="1" t="b">
        <f>IF(D4636&lt;&gt;"",IF(COUNTIF($D$2:D4635, D4636), INDEX($A$2:$D$100000, MATCH(D4636, $D$2:D4635,0),1), FALSE), FALSE)</f>
        <v>0</v>
      </c>
      <c r="F4636" s="1">
        <f>IF(G4636&lt;&gt;"", IF(COUNTIF($G$2:G4635, G4636), INDEX($A$2:$G$100000, MATCH(G4636, $G$2:G4635,0),1), FALSE), FALSE)</f>
        <v>3872</v>
      </c>
      <c r="G4636" s="1">
        <v>2255</v>
      </c>
      <c r="H4636" s="1" t="s">
        <v>3971</v>
      </c>
    </row>
    <row r="4637" spans="1:8" x14ac:dyDescent="0.2">
      <c r="A4637" s="1">
        <v>4647</v>
      </c>
      <c r="B4637" s="1" t="str">
        <f t="shared" si="72"/>
        <v>City of Brownfield</v>
      </c>
      <c r="C4637" s="1" t="b">
        <f>IF(D4637&lt;&gt;"",IF(COUNTIF($D$2:D4636, D4637), INDEX($A$2:$D$100000, MATCH(D4637, $D$2:D4636,0),1), FALSE), FALSE)</f>
        <v>0</v>
      </c>
      <c r="F4637" s="1">
        <f>IF(G4637&lt;&gt;"", IF(COUNTIF($G$2:G4636, G4637), INDEX($A$2:$G$100000, MATCH(G4637, $G$2:G4636,0),1), FALSE), FALSE)</f>
        <v>3875</v>
      </c>
      <c r="G4637" s="1">
        <v>2404</v>
      </c>
      <c r="H4637" s="1" t="s">
        <v>3973</v>
      </c>
    </row>
    <row r="4638" spans="1:8" x14ac:dyDescent="0.2">
      <c r="A4638" s="1">
        <v>4648</v>
      </c>
      <c r="B4638" s="1" t="str">
        <f t="shared" si="72"/>
        <v>Brush Cogeneration Partners</v>
      </c>
      <c r="C4638" s="1" t="b">
        <f>IF(D4638&lt;&gt;"",IF(COUNTIF($D$2:D4637, D4638), INDEX($A$2:$D$100000, MATCH(D4638, $D$2:D4637,0),1), FALSE), FALSE)</f>
        <v>0</v>
      </c>
      <c r="F4638" s="1">
        <f>IF(G4638&lt;&gt;"", IF(COUNTIF($G$2:G4637, G4638), INDEX($A$2:$G$100000, MATCH(G4638, $G$2:G4637,0),1), FALSE), FALSE)</f>
        <v>3876</v>
      </c>
      <c r="G4638" s="1">
        <v>2430</v>
      </c>
      <c r="H4638" s="1" t="s">
        <v>3974</v>
      </c>
    </row>
    <row r="4639" spans="1:8" x14ac:dyDescent="0.2">
      <c r="A4639" s="1">
        <v>4649</v>
      </c>
      <c r="B4639" s="1" t="str">
        <f t="shared" si="72"/>
        <v>Caledonia Power I LLC</v>
      </c>
      <c r="C4639" s="1" t="b">
        <f>IF(D4639&lt;&gt;"",IF(COUNTIF($D$2:D4638, D4639), INDEX($A$2:$D$100000, MATCH(D4639, $D$2:D4638,0),1), FALSE), FALSE)</f>
        <v>0</v>
      </c>
      <c r="F4639" s="1">
        <f>IF(G4639&lt;&gt;"", IF(COUNTIF($G$2:G4638, G4639), INDEX($A$2:$G$100000, MATCH(G4639, $G$2:G4638,0),1), FALSE), FALSE)</f>
        <v>3879</v>
      </c>
      <c r="G4639" s="1">
        <v>2783</v>
      </c>
      <c r="H4639" s="1" t="s">
        <v>3977</v>
      </c>
    </row>
    <row r="4640" spans="1:8" x14ac:dyDescent="0.2">
      <c r="A4640" s="1">
        <f>A3871</f>
        <v>3880</v>
      </c>
      <c r="B4640" s="1" t="str">
        <f t="shared" si="72"/>
        <v>Calpine Corp</v>
      </c>
      <c r="C4640" s="1" t="b">
        <f>IF(D4640&lt;&gt;"",IF(COUNTIF($D$2:D4639, D4640), INDEX($A$2:$D$100000, MATCH(D4640, $D$2:D4639,0),1), FALSE), FALSE)</f>
        <v>0</v>
      </c>
      <c r="F4640" s="1">
        <f>IF(G4640&lt;&gt;"", IF(COUNTIF($G$2:G4639, G4640), INDEX($A$2:$G$100000, MATCH(G4640, $G$2:G4639,0),1), FALSE), FALSE)</f>
        <v>3880</v>
      </c>
      <c r="G4640" s="1">
        <v>2852</v>
      </c>
      <c r="H4640" s="1" t="s">
        <v>3978</v>
      </c>
    </row>
    <row r="4641" spans="1:8" x14ac:dyDescent="0.2">
      <c r="A4641" s="1">
        <v>4651</v>
      </c>
      <c r="B4641" s="1" t="str">
        <f t="shared" si="72"/>
        <v>Calpine Newark LLC</v>
      </c>
      <c r="C4641" s="1" t="b">
        <f>IF(D4641&lt;&gt;"",IF(COUNTIF($D$2:D4640, D4641), INDEX($A$2:$D$100000, MATCH(D4641, $D$2:D4640,0),1), FALSE), FALSE)</f>
        <v>0</v>
      </c>
      <c r="F4641" s="1">
        <f>IF(G4641&lt;&gt;"", IF(COUNTIF($G$2:G4640, G4641), INDEX($A$2:$G$100000, MATCH(G4641, $G$2:G4640,0),1), FALSE), FALSE)</f>
        <v>3882</v>
      </c>
      <c r="G4641" s="1">
        <v>2895</v>
      </c>
      <c r="H4641" s="1" t="s">
        <v>3980</v>
      </c>
    </row>
    <row r="4642" spans="1:8" x14ac:dyDescent="0.2">
      <c r="A4642" s="1">
        <v>4652</v>
      </c>
      <c r="B4642" s="1" t="str">
        <f t="shared" si="72"/>
        <v>Central Illinois Light Co</v>
      </c>
      <c r="C4642" s="1" t="b">
        <f>IF(D4642&lt;&gt;"",IF(COUNTIF($D$2:D4641, D4642), INDEX($A$2:$D$100000, MATCH(D4642, $D$2:D4641,0),1), FALSE), FALSE)</f>
        <v>0</v>
      </c>
      <c r="F4642" s="1">
        <f>IF(G4642&lt;&gt;"", IF(COUNTIF($G$2:G4641, G4642), INDEX($A$2:$G$100000, MATCH(G4642, $G$2:G4641,0),1), FALSE), FALSE)</f>
        <v>3887</v>
      </c>
      <c r="G4642" s="1">
        <v>3252</v>
      </c>
      <c r="H4642" s="1" t="s">
        <v>3985</v>
      </c>
    </row>
    <row r="4643" spans="1:8" x14ac:dyDescent="0.2">
      <c r="A4643" s="1">
        <v>4653</v>
      </c>
      <c r="B4643" s="1" t="str">
        <f t="shared" si="72"/>
        <v>Central Wayne Energy Rcvry LP</v>
      </c>
      <c r="C4643" s="1" t="b">
        <f>IF(D4643&lt;&gt;"",IF(COUNTIF($D$2:D4642, D4643), INDEX($A$2:$D$100000, MATCH(D4643, $D$2:D4642,0),1), FALSE), FALSE)</f>
        <v>0</v>
      </c>
      <c r="F4643" s="1">
        <f>IF(G4643&lt;&gt;"", IF(COUNTIF($G$2:G4642, G4643), INDEX($A$2:$G$100000, MATCH(G4643, $G$2:G4642,0),1), FALSE), FALSE)</f>
        <v>3889</v>
      </c>
      <c r="G4643" s="1">
        <v>3299</v>
      </c>
      <c r="H4643" s="1" t="s">
        <v>3987</v>
      </c>
    </row>
    <row r="4644" spans="1:8" x14ac:dyDescent="0.2">
      <c r="A4644" s="1">
        <v>4654</v>
      </c>
      <c r="B4644" s="1" t="str">
        <f t="shared" si="72"/>
        <v>Cargill Hammond</v>
      </c>
      <c r="C4644" s="1" t="b">
        <f>IF(D4644&lt;&gt;"",IF(COUNTIF($D$2:D4643, D4644), INDEX($A$2:$D$100000, MATCH(D4644, $D$2:D4643,0),1), FALSE), FALSE)</f>
        <v>0</v>
      </c>
      <c r="F4644" s="1">
        <f>IF(G4644&lt;&gt;"", IF(COUNTIF($G$2:G4643, G4644), INDEX($A$2:$G$100000, MATCH(G4644, $G$2:G4643,0),1), FALSE), FALSE)</f>
        <v>3890</v>
      </c>
      <c r="G4644" s="1">
        <v>3335</v>
      </c>
      <c r="H4644" s="1" t="s">
        <v>3988</v>
      </c>
    </row>
    <row r="4645" spans="1:8" x14ac:dyDescent="0.2">
      <c r="A4645" s="1">
        <v>4655</v>
      </c>
      <c r="B4645" s="1" t="str">
        <f t="shared" si="72"/>
        <v>CMS Distributed Power LLC</v>
      </c>
      <c r="C4645" s="1" t="b">
        <f>IF(D4645&lt;&gt;"",IF(COUNTIF($D$2:D4644, D4645), INDEX($A$2:$D$100000, MATCH(D4645, $D$2:D4644,0),1), FALSE), FALSE)</f>
        <v>0</v>
      </c>
      <c r="F4645" s="1">
        <f>IF(G4645&lt;&gt;"", IF(COUNTIF($G$2:G4644, G4645), INDEX($A$2:$G$100000, MATCH(G4645, $G$2:G4644,0),1), FALSE), FALSE)</f>
        <v>3894</v>
      </c>
      <c r="G4645" s="1">
        <v>3635</v>
      </c>
      <c r="H4645" s="1" t="s">
        <v>3992</v>
      </c>
    </row>
    <row r="4646" spans="1:8" x14ac:dyDescent="0.2">
      <c r="A4646" s="1">
        <v>4656</v>
      </c>
      <c r="B4646" s="1" t="str">
        <f t="shared" si="72"/>
        <v>Premcor Refining Group Inc</v>
      </c>
      <c r="C4646" s="1" t="b">
        <f>IF(D4646&lt;&gt;"",IF(COUNTIF($D$2:D4645, D4646), INDEX($A$2:$D$100000, MATCH(D4646, $D$2:D4645,0),1), FALSE), FALSE)</f>
        <v>0</v>
      </c>
      <c r="F4646" s="1">
        <f>IF(G4646&lt;&gt;"", IF(COUNTIF($G$2:G4645, G4646), INDEX($A$2:$G$100000, MATCH(G4646, $G$2:G4645,0),1), FALSE), FALSE)</f>
        <v>3895</v>
      </c>
      <c r="G4646" s="1">
        <v>3643</v>
      </c>
      <c r="H4646" s="1" t="s">
        <v>3993</v>
      </c>
    </row>
    <row r="4647" spans="1:8" x14ac:dyDescent="0.2">
      <c r="A4647" s="1">
        <v>4657</v>
      </c>
      <c r="B4647" s="1" t="str">
        <f t="shared" si="72"/>
        <v>City of Coleman</v>
      </c>
      <c r="C4647" s="1" t="b">
        <f>IF(D4647&lt;&gt;"",IF(COUNTIF($D$2:D4646, D4647), INDEX($A$2:$D$100000, MATCH(D4647, $D$2:D4646,0),1), FALSE), FALSE)</f>
        <v>0</v>
      </c>
      <c r="F4647" s="1">
        <f>IF(G4647&lt;&gt;"", IF(COUNTIF($G$2:G4646, G4647), INDEX($A$2:$G$100000, MATCH(G4647, $G$2:G4646,0),1), FALSE), FALSE)</f>
        <v>3897</v>
      </c>
      <c r="G4647" s="1">
        <v>3923</v>
      </c>
      <c r="H4647" s="1" t="s">
        <v>3995</v>
      </c>
    </row>
    <row r="4648" spans="1:8" x14ac:dyDescent="0.2">
      <c r="A4648" s="1">
        <v>4658</v>
      </c>
      <c r="B4648" s="1" t="str">
        <f t="shared" si="72"/>
        <v>Conectiv Delmarva Gen Inc</v>
      </c>
      <c r="C4648" s="1" t="b">
        <f>IF(D4648&lt;&gt;"",IF(COUNTIF($D$2:D4647, D4648), INDEX($A$2:$D$100000, MATCH(D4648, $D$2:D4647,0),1), FALSE), FALSE)</f>
        <v>0</v>
      </c>
      <c r="F4648" s="1">
        <f>IF(G4648&lt;&gt;"", IF(COUNTIF($G$2:G4647, G4648), INDEX($A$2:$G$100000, MATCH(G4648, $G$2:G4647,0),1), FALSE), FALSE)</f>
        <v>3900</v>
      </c>
      <c r="G4648" s="1">
        <v>4252</v>
      </c>
      <c r="H4648" s="1" t="s">
        <v>3998</v>
      </c>
    </row>
    <row r="4649" spans="1:8" x14ac:dyDescent="0.2">
      <c r="A4649" s="1">
        <v>4659</v>
      </c>
      <c r="B4649" s="1" t="str">
        <f t="shared" si="72"/>
        <v>Curtis Specialty Papers</v>
      </c>
      <c r="C4649" s="1" t="b">
        <f>IF(D4649&lt;&gt;"",IF(COUNTIF($D$2:D4648, D4649), INDEX($A$2:$D$100000, MATCH(D4649, $D$2:D4648,0),1), FALSE), FALSE)</f>
        <v>0</v>
      </c>
      <c r="F4649" s="1">
        <f>IF(G4649&lt;&gt;"", IF(COUNTIF($G$2:G4648, G4649), INDEX($A$2:$G$100000, MATCH(G4649, $G$2:G4648,0),1), FALSE), FALSE)</f>
        <v>3903</v>
      </c>
      <c r="G4649" s="1">
        <v>4664</v>
      </c>
      <c r="H4649" s="1" t="s">
        <v>4001</v>
      </c>
    </row>
    <row r="4650" spans="1:8" x14ac:dyDescent="0.2">
      <c r="A4650" s="1">
        <v>4660</v>
      </c>
      <c r="B4650" s="1" t="str">
        <f t="shared" si="72"/>
        <v>City of Denton</v>
      </c>
      <c r="C4650" s="1" t="b">
        <f>IF(D4650&lt;&gt;"",IF(COUNTIF($D$2:D4649, D4650), INDEX($A$2:$D$100000, MATCH(D4650, $D$2:D4649,0),1), FALSE), FALSE)</f>
        <v>0</v>
      </c>
      <c r="F4650" s="1">
        <f>IF(G4650&lt;&gt;"", IF(COUNTIF($G$2:G4649, G4650), INDEX($A$2:$G$100000, MATCH(G4650, $G$2:G4649,0),1), FALSE), FALSE)</f>
        <v>3906</v>
      </c>
      <c r="G4650" s="1">
        <v>5063</v>
      </c>
      <c r="H4650" s="1" t="s">
        <v>4004</v>
      </c>
    </row>
    <row r="4651" spans="1:8" x14ac:dyDescent="0.2">
      <c r="A4651" s="1">
        <v>4661</v>
      </c>
      <c r="B4651" s="1" t="str">
        <f t="shared" si="72"/>
        <v>Desert Power LP</v>
      </c>
      <c r="C4651" s="1" t="b">
        <f>IF(D4651&lt;&gt;"",IF(COUNTIF($D$2:D4650, D4651), INDEX($A$2:$D$100000, MATCH(D4651, $D$2:D4650,0),1), FALSE), FALSE)</f>
        <v>0</v>
      </c>
      <c r="F4651" s="1">
        <f>IF(G4651&lt;&gt;"", IF(COUNTIF($G$2:G4650, G4651), INDEX($A$2:$G$100000, MATCH(G4651, $G$2:G4650,0),1), FALSE), FALSE)</f>
        <v>3908</v>
      </c>
      <c r="G4651" s="1">
        <v>5137</v>
      </c>
      <c r="H4651" s="1" t="s">
        <v>4006</v>
      </c>
    </row>
    <row r="4652" spans="1:8" x14ac:dyDescent="0.2">
      <c r="A4652" s="1">
        <v>4662</v>
      </c>
      <c r="B4652" s="1" t="str">
        <f t="shared" si="72"/>
        <v>Diamond Walnut Growers Inc</v>
      </c>
      <c r="C4652" s="1" t="b">
        <f>IF(D4652&lt;&gt;"",IF(COUNTIF($D$2:D4651, D4652), INDEX($A$2:$D$100000, MATCH(D4652, $D$2:D4651,0),1), FALSE), FALSE)</f>
        <v>0</v>
      </c>
      <c r="F4652" s="1">
        <f>IF(G4652&lt;&gt;"", IF(COUNTIF($G$2:G4651, G4652), INDEX($A$2:$G$100000, MATCH(G4652, $G$2:G4651,0),1), FALSE), FALSE)</f>
        <v>3909</v>
      </c>
      <c r="G4652" s="1">
        <v>5189</v>
      </c>
      <c r="H4652" s="1" t="s">
        <v>4007</v>
      </c>
    </row>
    <row r="4653" spans="1:8" x14ac:dyDescent="0.2">
      <c r="A4653" s="1">
        <v>4663</v>
      </c>
      <c r="B4653" s="1" t="str">
        <f t="shared" si="72"/>
        <v>Duke Energy Field Services</v>
      </c>
      <c r="C4653" s="1" t="b">
        <f>IF(D4653&lt;&gt;"",IF(COUNTIF($D$2:D4652, D4653), INDEX($A$2:$D$100000, MATCH(D4653, $D$2:D4652,0),1), FALSE), FALSE)</f>
        <v>0</v>
      </c>
      <c r="F4653" s="1">
        <f>IF(G4653&lt;&gt;"", IF(COUNTIF($G$2:G4652, G4653), INDEX($A$2:$G$100000, MATCH(G4653, $G$2:G4652,0),1), FALSE), FALSE)</f>
        <v>3910</v>
      </c>
      <c r="G4653" s="1">
        <v>5460</v>
      </c>
      <c r="H4653" s="1" t="s">
        <v>4008</v>
      </c>
    </row>
    <row r="4654" spans="1:8" x14ac:dyDescent="0.2">
      <c r="A4654" s="1">
        <v>4664</v>
      </c>
      <c r="B4654" s="1" t="str">
        <f t="shared" si="72"/>
        <v>Duraco Products Inc</v>
      </c>
      <c r="C4654" s="1" t="b">
        <f>IF(D4654&lt;&gt;"",IF(COUNTIF($D$2:D4653, D4654), INDEX($A$2:$D$100000, MATCH(D4654, $D$2:D4653,0),1), FALSE), FALSE)</f>
        <v>0</v>
      </c>
      <c r="F4654" s="1">
        <f>IF(G4654&lt;&gt;"", IF(COUNTIF($G$2:G4653, G4654), INDEX($A$2:$G$100000, MATCH(G4654, $G$2:G4653,0),1), FALSE), FALSE)</f>
        <v>3911</v>
      </c>
      <c r="G4654" s="1">
        <v>5463</v>
      </c>
      <c r="H4654" s="1" t="s">
        <v>4009</v>
      </c>
    </row>
    <row r="4655" spans="1:8" x14ac:dyDescent="0.2">
      <c r="A4655" s="1">
        <v>4665</v>
      </c>
      <c r="B4655" s="1" t="str">
        <f t="shared" si="72"/>
        <v>Equity Office Properties Trust</v>
      </c>
      <c r="C4655" s="1" t="b">
        <f>IF(D4655&lt;&gt;"",IF(COUNTIF($D$2:D4654, D4655), INDEX($A$2:$D$100000, MATCH(D4655, $D$2:D4654,0),1), FALSE), FALSE)</f>
        <v>0</v>
      </c>
      <c r="F4655" s="1">
        <f>IF(G4655&lt;&gt;"", IF(COUNTIF($G$2:G4654, G4655), INDEX($A$2:$G$100000, MATCH(G4655, $G$2:G4654,0),1), FALSE), FALSE)</f>
        <v>3915</v>
      </c>
      <c r="G4655" s="1">
        <v>5942</v>
      </c>
      <c r="H4655" s="1" t="s">
        <v>4013</v>
      </c>
    </row>
    <row r="4656" spans="1:8" x14ac:dyDescent="0.2">
      <c r="A4656" s="1">
        <v>4666</v>
      </c>
      <c r="B4656" s="1" t="str">
        <f t="shared" si="72"/>
        <v>FiberMark</v>
      </c>
      <c r="C4656" s="1" t="b">
        <f>IF(D4656&lt;&gt;"",IF(COUNTIF($D$2:D4655, D4656), INDEX($A$2:$D$100000, MATCH(D4656, $D$2:D4655,0),1), FALSE), FALSE)</f>
        <v>0</v>
      </c>
      <c r="F4656" s="1">
        <f>IF(G4656&lt;&gt;"", IF(COUNTIF($G$2:G4655, G4656), INDEX($A$2:$G$100000, MATCH(G4656, $G$2:G4655,0),1), FALSE), FALSE)</f>
        <v>3919</v>
      </c>
      <c r="G4656" s="1">
        <v>6309</v>
      </c>
      <c r="H4656" s="1" t="s">
        <v>4017</v>
      </c>
    </row>
    <row r="4657" spans="1:8" x14ac:dyDescent="0.2">
      <c r="A4657" s="1">
        <v>4667</v>
      </c>
      <c r="B4657" s="1" t="str">
        <f t="shared" si="72"/>
        <v>Foothills Generating Co LLC</v>
      </c>
      <c r="C4657" s="1" t="b">
        <f>IF(D4657&lt;&gt;"",IF(COUNTIF($D$2:D4656, D4657), INDEX($A$2:$D$100000, MATCH(D4657, $D$2:D4656,0),1), FALSE), FALSE)</f>
        <v>0</v>
      </c>
      <c r="F4657" s="1">
        <f>IF(G4657&lt;&gt;"", IF(COUNTIF($G$2:G4656, G4657), INDEX($A$2:$G$100000, MATCH(G4657, $G$2:G4656,0),1), FALSE), FALSE)</f>
        <v>3922</v>
      </c>
      <c r="G4657" s="1">
        <v>6480</v>
      </c>
      <c r="H4657" s="1" t="s">
        <v>4020</v>
      </c>
    </row>
    <row r="4658" spans="1:8" x14ac:dyDescent="0.2">
      <c r="A4658" s="1">
        <v>4668</v>
      </c>
      <c r="B4658" s="1" t="str">
        <f t="shared" si="72"/>
        <v>Ford Motor Co</v>
      </c>
      <c r="C4658" s="1" t="b">
        <f>IF(D4658&lt;&gt;"",IF(COUNTIF($D$2:D4657, D4658), INDEX($A$2:$D$100000, MATCH(D4658, $D$2:D4657,0),1), FALSE), FALSE)</f>
        <v>0</v>
      </c>
      <c r="F4658" s="1">
        <f>IF(G4658&lt;&gt;"", IF(COUNTIF($G$2:G4657, G4658), INDEX($A$2:$G$100000, MATCH(G4658, $G$2:G4657,0),1), FALSE), FALSE)</f>
        <v>3923</v>
      </c>
      <c r="G4658" s="1">
        <v>6538</v>
      </c>
      <c r="H4658" s="1" t="s">
        <v>4021</v>
      </c>
    </row>
    <row r="4659" spans="1:8" x14ac:dyDescent="0.2">
      <c r="A4659" s="1">
        <v>4669</v>
      </c>
      <c r="B4659" s="1" t="str">
        <f t="shared" si="72"/>
        <v>Fort Valley Utility Comm</v>
      </c>
      <c r="C4659" s="1" t="b">
        <f>IF(D4659&lt;&gt;"",IF(COUNTIF($D$2:D4658, D4659), INDEX($A$2:$D$100000, MATCH(D4659, $D$2:D4658,0),1), FALSE), FALSE)</f>
        <v>0</v>
      </c>
      <c r="F4659" s="1">
        <f>IF(G4659&lt;&gt;"", IF(COUNTIF($G$2:G4658, G4659), INDEX($A$2:$G$100000, MATCH(G4659, $G$2:G4658,0),1), FALSE), FALSE)</f>
        <v>3924</v>
      </c>
      <c r="G4659" s="1">
        <v>6617</v>
      </c>
      <c r="H4659" s="1" t="s">
        <v>4022</v>
      </c>
    </row>
    <row r="4660" spans="1:8" x14ac:dyDescent="0.2">
      <c r="A4660" s="1">
        <v>4670</v>
      </c>
      <c r="B4660" s="1" t="str">
        <f t="shared" si="72"/>
        <v>City of Fredonia</v>
      </c>
      <c r="C4660" s="1" t="b">
        <f>IF(D4660&lt;&gt;"",IF(COUNTIF($D$2:D4659, D4660), INDEX($A$2:$D$100000, MATCH(D4660, $D$2:D4659,0),1), FALSE), FALSE)</f>
        <v>0</v>
      </c>
      <c r="F4660" s="1">
        <f>IF(G4660&lt;&gt;"", IF(COUNTIF($G$2:G4659, G4660), INDEX($A$2:$G$100000, MATCH(G4660, $G$2:G4659,0),1), FALSE), FALSE)</f>
        <v>3925</v>
      </c>
      <c r="G4660" s="1">
        <v>6762</v>
      </c>
      <c r="H4660" s="1" t="s">
        <v>4023</v>
      </c>
    </row>
    <row r="4661" spans="1:8" x14ac:dyDescent="0.2">
      <c r="A4661" s="1">
        <v>4671</v>
      </c>
      <c r="B4661" s="1" t="str">
        <f t="shared" si="72"/>
        <v>Fraser NH LLC</v>
      </c>
      <c r="C4661" s="1" t="b">
        <f>IF(D4661&lt;&gt;"",IF(COUNTIF($D$2:D4660, D4661), INDEX($A$2:$D$100000, MATCH(D4661, $D$2:D4660,0),1), FALSE), FALSE)</f>
        <v>0</v>
      </c>
      <c r="F4661" s="1">
        <f>IF(G4661&lt;&gt;"", IF(COUNTIF($G$2:G4660, G4661), INDEX($A$2:$G$100000, MATCH(G4661, $G$2:G4660,0),1), FALSE), FALSE)</f>
        <v>3926</v>
      </c>
      <c r="G4661" s="1">
        <v>6778</v>
      </c>
      <c r="H4661" s="1" t="s">
        <v>4024</v>
      </c>
    </row>
    <row r="4662" spans="1:8" x14ac:dyDescent="0.2">
      <c r="A4662" s="1">
        <v>4672</v>
      </c>
      <c r="B4662" s="1" t="str">
        <f t="shared" si="72"/>
        <v>Fulton Cogen Assoc- Fulton Cogen</v>
      </c>
      <c r="C4662" s="1" t="b">
        <f>IF(D4662&lt;&gt;"",IF(COUNTIF($D$2:D4661, D4662), INDEX($A$2:$D$100000, MATCH(D4662, $D$2:D4661,0),1), FALSE), FALSE)</f>
        <v>0</v>
      </c>
      <c r="F4662" s="1">
        <f>IF(G4662&lt;&gt;"", IF(COUNTIF($G$2:G4661, G4662), INDEX($A$2:$G$100000, MATCH(G4662, $G$2:G4661,0),1), FALSE), FALSE)</f>
        <v>3927</v>
      </c>
      <c r="G4662" s="1">
        <v>6837</v>
      </c>
      <c r="H4662" s="1" t="s">
        <v>4025</v>
      </c>
    </row>
    <row r="4663" spans="1:8" x14ac:dyDescent="0.2">
      <c r="A4663" s="1">
        <v>4673</v>
      </c>
      <c r="B4663" s="1" t="str">
        <f t="shared" si="72"/>
        <v>Gaylord Container Corp</v>
      </c>
      <c r="C4663" s="1" t="b">
        <f>IF(D4663&lt;&gt;"",IF(COUNTIF($D$2:D4662, D4663), INDEX($A$2:$D$100000, MATCH(D4663, $D$2:D4662,0),1), FALSE), FALSE)</f>
        <v>0</v>
      </c>
      <c r="F4663" s="1">
        <f>IF(G4663&lt;&gt;"", IF(COUNTIF($G$2:G4662, G4663), INDEX($A$2:$G$100000, MATCH(G4663, $G$2:G4662,0),1), FALSE), FALSE)</f>
        <v>3929</v>
      </c>
      <c r="G4663" s="1">
        <v>7042</v>
      </c>
      <c r="H4663" s="1" t="s">
        <v>4027</v>
      </c>
    </row>
    <row r="4664" spans="1:8" x14ac:dyDescent="0.2">
      <c r="A4664" s="1">
        <v>4674</v>
      </c>
      <c r="B4664" s="1" t="str">
        <f t="shared" si="72"/>
        <v>General Growth Properties Inc</v>
      </c>
      <c r="C4664" s="1" t="b">
        <f>IF(D4664&lt;&gt;"",IF(COUNTIF($D$2:D4663, D4664), INDEX($A$2:$D$100000, MATCH(D4664, $D$2:D4663,0),1), FALSE), FALSE)</f>
        <v>0</v>
      </c>
      <c r="F4664" s="1">
        <f>IF(G4664&lt;&gt;"", IF(COUNTIF($G$2:G4663, G4664), INDEX($A$2:$G$100000, MATCH(G4664, $G$2:G4663,0),1), FALSE), FALSE)</f>
        <v>3930</v>
      </c>
      <c r="G4664" s="1">
        <v>7055</v>
      </c>
      <c r="H4664" s="1" t="s">
        <v>4028</v>
      </c>
    </row>
    <row r="4665" spans="1:8" x14ac:dyDescent="0.2">
      <c r="A4665" s="1">
        <v>4675</v>
      </c>
      <c r="B4665" s="1" t="str">
        <f t="shared" si="72"/>
        <v>General Electric Erie Power</v>
      </c>
      <c r="C4665" s="1" t="b">
        <f>IF(D4665&lt;&gt;"",IF(COUNTIF($D$2:D4664, D4665), INDEX($A$2:$D$100000, MATCH(D4665, $D$2:D4664,0),1), FALSE), FALSE)</f>
        <v>0</v>
      </c>
      <c r="F4665" s="1">
        <f>IF(G4665&lt;&gt;"", IF(COUNTIF($G$2:G4664, G4665), INDEX($A$2:$G$100000, MATCH(G4665, $G$2:G4664,0),1), FALSE), FALSE)</f>
        <v>3932</v>
      </c>
      <c r="G4665" s="1">
        <v>7097</v>
      </c>
      <c r="H4665" s="1" t="s">
        <v>4029</v>
      </c>
    </row>
    <row r="4666" spans="1:8" x14ac:dyDescent="0.2">
      <c r="A4666" s="1">
        <v>4676</v>
      </c>
      <c r="B4666" s="1" t="str">
        <f t="shared" si="72"/>
        <v>City of Gonzales</v>
      </c>
      <c r="C4666" s="1" t="b">
        <f>IF(D4666&lt;&gt;"",IF(COUNTIF($D$2:D4665, D4666), INDEX($A$2:$D$100000, MATCH(D4666, $D$2:D4665,0),1), FALSE), FALSE)</f>
        <v>0</v>
      </c>
      <c r="F4666" s="1">
        <f>IF(G4666&lt;&gt;"", IF(COUNTIF($G$2:G4665, G4666), INDEX($A$2:$G$100000, MATCH(G4666, $G$2:G4665,0),1), FALSE), FALSE)</f>
        <v>3934</v>
      </c>
      <c r="G4666" s="1">
        <v>7370</v>
      </c>
      <c r="H4666" s="1" t="s">
        <v>4031</v>
      </c>
    </row>
    <row r="4667" spans="1:8" x14ac:dyDescent="0.2">
      <c r="A4667" s="1">
        <v>4677</v>
      </c>
      <c r="B4667" s="1" t="str">
        <f t="shared" si="72"/>
        <v>Goodyear Tire &amp; Rubber Co</v>
      </c>
      <c r="C4667" s="1" t="b">
        <f>IF(D4667&lt;&gt;"",IF(COUNTIF($D$2:D4666, D4667), INDEX($A$2:$D$100000, MATCH(D4667, $D$2:D4666,0),1), FALSE), FALSE)</f>
        <v>0</v>
      </c>
      <c r="F4667" s="1">
        <f>IF(G4667&lt;&gt;"", IF(COUNTIF($G$2:G4666, G4667), INDEX($A$2:$G$100000, MATCH(G4667, $G$2:G4666,0),1), FALSE), FALSE)</f>
        <v>3935</v>
      </c>
      <c r="G4667" s="1">
        <v>7392</v>
      </c>
      <c r="H4667" s="1" t="s">
        <v>2016</v>
      </c>
    </row>
    <row r="4668" spans="1:8" x14ac:dyDescent="0.2">
      <c r="A4668" s="1">
        <v>4678</v>
      </c>
      <c r="B4668" s="1" t="str">
        <f t="shared" si="72"/>
        <v>City of Greensburg</v>
      </c>
      <c r="C4668" s="1" t="b">
        <f>IF(D4668&lt;&gt;"",IF(COUNTIF($D$2:D4667, D4668), INDEX($A$2:$D$100000, MATCH(D4668, $D$2:D4667,0),1), FALSE), FALSE)</f>
        <v>0</v>
      </c>
      <c r="F4668" s="1">
        <f>IF(G4668&lt;&gt;"", IF(COUNTIF($G$2:G4667, G4668), INDEX($A$2:$G$100000, MATCH(G4668, $G$2:G4667,0),1), FALSE), FALSE)</f>
        <v>3936</v>
      </c>
      <c r="G4668" s="1">
        <v>7631</v>
      </c>
      <c r="H4668" s="1" t="s">
        <v>4032</v>
      </c>
    </row>
    <row r="4669" spans="1:8" x14ac:dyDescent="0.2">
      <c r="A4669" s="1">
        <v>4679</v>
      </c>
      <c r="B4669" s="1" t="str">
        <f t="shared" si="72"/>
        <v>Entergy Gulf States Inc</v>
      </c>
      <c r="C4669" s="1" t="b">
        <f>IF(D4669&lt;&gt;"",IF(COUNTIF($D$2:D4668, D4669), INDEX($A$2:$D$100000, MATCH(D4669, $D$2:D4668,0),1), FALSE), FALSE)</f>
        <v>0</v>
      </c>
      <c r="F4669" s="1">
        <f>IF(G4669&lt;&gt;"", IF(COUNTIF($G$2:G4668, G4669), INDEX($A$2:$G$100000, MATCH(G4669, $G$2:G4668,0),1), FALSE), FALSE)</f>
        <v>3938</v>
      </c>
      <c r="G4669" s="1">
        <v>7806</v>
      </c>
      <c r="H4669" s="1" t="s">
        <v>4034</v>
      </c>
    </row>
    <row r="4670" spans="1:8" x14ac:dyDescent="0.2">
      <c r="A4670" s="1">
        <v>4680</v>
      </c>
      <c r="B4670" s="1" t="str">
        <f t="shared" si="72"/>
        <v>Henderson City Utility Comm</v>
      </c>
      <c r="C4670" s="1" t="b">
        <f>IF(D4670&lt;&gt;"",IF(COUNTIF($D$2:D4669, D4670), INDEX($A$2:$D$100000, MATCH(D4670, $D$2:D4669,0),1), FALSE), FALSE)</f>
        <v>0</v>
      </c>
      <c r="F4670" s="1">
        <f>IF(G4670&lt;&gt;"", IF(COUNTIF($G$2:G4669, G4670), INDEX($A$2:$G$100000, MATCH(G4670, $G$2:G4669,0),1), FALSE), FALSE)</f>
        <v>3942</v>
      </c>
      <c r="G4670" s="1">
        <v>8449</v>
      </c>
      <c r="H4670" s="1" t="s">
        <v>4038</v>
      </c>
    </row>
    <row r="4671" spans="1:8" x14ac:dyDescent="0.2">
      <c r="A4671" s="1">
        <f>A3934</f>
        <v>3943</v>
      </c>
      <c r="B4671" s="1" t="str">
        <f t="shared" si="72"/>
        <v>Hercules Inc</v>
      </c>
      <c r="C4671" s="1" t="b">
        <f>IF(D4671&lt;&gt;"",IF(COUNTIF($D$2:D4670, D4671), INDEX($A$2:$D$100000, MATCH(D4671, $D$2:D4670,0),1), FALSE), FALSE)</f>
        <v>0</v>
      </c>
      <c r="F4671" s="1">
        <f>IF(G4671&lt;&gt;"", IF(COUNTIF($G$2:G4670, G4671), INDEX($A$2:$G$100000, MATCH(G4671, $G$2:G4670,0),1), FALSE), FALSE)</f>
        <v>3943</v>
      </c>
      <c r="G4671" s="1">
        <v>8479</v>
      </c>
      <c r="H4671" s="1" t="s">
        <v>4039</v>
      </c>
    </row>
    <row r="4672" spans="1:8" x14ac:dyDescent="0.2">
      <c r="A4672" s="1">
        <v>4682</v>
      </c>
      <c r="B4672" s="1" t="str">
        <f t="shared" si="72"/>
        <v>Hilo Coast Processing Co</v>
      </c>
      <c r="C4672" s="1" t="b">
        <f>IF(D4672&lt;&gt;"",IF(COUNTIF($D$2:D4671, D4672), INDEX($A$2:$D$100000, MATCH(D4672, $D$2:D4671,0),1), FALSE), FALSE)</f>
        <v>0</v>
      </c>
      <c r="F4672" s="1">
        <f>IF(G4672&lt;&gt;"", IF(COUNTIF($G$2:G4671, G4672), INDEX($A$2:$G$100000, MATCH(G4672, $G$2:G4671,0),1), FALSE), FALSE)</f>
        <v>3944</v>
      </c>
      <c r="G4672" s="1">
        <v>8634</v>
      </c>
      <c r="H4672" s="1" t="s">
        <v>4040</v>
      </c>
    </row>
    <row r="4673" spans="1:8" x14ac:dyDescent="0.2">
      <c r="A4673" s="1">
        <v>4683</v>
      </c>
      <c r="B4673" s="1" t="str">
        <f t="shared" si="72"/>
        <v>Indeck Operations Inc</v>
      </c>
      <c r="C4673" s="1" t="b">
        <f>IF(D4673&lt;&gt;"",IF(COUNTIF($D$2:D4672, D4673), INDEX($A$2:$D$100000, MATCH(D4673, $D$2:D4672,0),1), FALSE), FALSE)</f>
        <v>0</v>
      </c>
      <c r="F4673" s="1">
        <f>IF(G4673&lt;&gt;"", IF(COUNTIF($G$2:G4672, G4673), INDEX($A$2:$G$100000, MATCH(G4673, $G$2:G4672,0),1), FALSE), FALSE)</f>
        <v>3947</v>
      </c>
      <c r="G4673" s="1">
        <v>9255</v>
      </c>
      <c r="H4673" s="1" t="s">
        <v>4043</v>
      </c>
    </row>
    <row r="4674" spans="1:8" x14ac:dyDescent="0.2">
      <c r="A4674" s="1">
        <f>A2112</f>
        <v>2115</v>
      </c>
      <c r="B4674" s="1" t="str">
        <f t="shared" ref="B4674:B4737" si="73">IF(H4674="",E4674,H4674)</f>
        <v>International Paper Co</v>
      </c>
      <c r="C4674" s="1" t="b">
        <f>IF(D4674&lt;&gt;"",IF(COUNTIF($D$2:D4673, D4674), INDEX($A$2:$D$100000, MATCH(D4674, $D$2:D4673,0),1), FALSE), FALSE)</f>
        <v>0</v>
      </c>
      <c r="F4674" s="1" t="b">
        <f>IF(G4674&lt;&gt;"", IF(COUNTIF($G$2:G4673, G4674), INDEX($A$2:$G$100000, MATCH(G4674, $G$2:G4673,0),1), FALSE), FALSE)</f>
        <v>0</v>
      </c>
      <c r="G4674" s="1">
        <v>9356</v>
      </c>
      <c r="H4674" s="1" t="s">
        <v>2226</v>
      </c>
    </row>
    <row r="4675" spans="1:8" x14ac:dyDescent="0.2">
      <c r="A4675" s="1">
        <v>4685</v>
      </c>
      <c r="B4675" s="1" t="str">
        <f t="shared" si="73"/>
        <v>Japan Energy Corp Ltd</v>
      </c>
      <c r="C4675" s="1" t="b">
        <f>IF(D4675&lt;&gt;"",IF(COUNTIF($D$2:D4674, D4675), INDEX($A$2:$D$100000, MATCH(D4675, $D$2:D4674,0),1), FALSE), FALSE)</f>
        <v>0</v>
      </c>
      <c r="F4675" s="1">
        <f>IF(G4675&lt;&gt;"", IF(COUNTIF($G$2:G4674, G4675), INDEX($A$2:$G$100000, MATCH(G4675, $G$2:G4674,0),1), FALSE), FALSE)</f>
        <v>3952</v>
      </c>
      <c r="G4675" s="1">
        <v>9669</v>
      </c>
      <c r="H4675" s="1" t="s">
        <v>4047</v>
      </c>
    </row>
    <row r="4676" spans="1:8" x14ac:dyDescent="0.2">
      <c r="A4676" s="1">
        <v>4686</v>
      </c>
      <c r="B4676" s="1" t="str">
        <f t="shared" si="73"/>
        <v>Jeanerette Sugar Co Inc</v>
      </c>
      <c r="C4676" s="1" t="b">
        <f>IF(D4676&lt;&gt;"",IF(COUNTIF($D$2:D4675, D4676), INDEX($A$2:$D$100000, MATCH(D4676, $D$2:D4675,0),1), FALSE), FALSE)</f>
        <v>0</v>
      </c>
      <c r="F4676" s="1">
        <f>IF(G4676&lt;&gt;"", IF(COUNTIF($G$2:G4675, G4676), INDEX($A$2:$G$100000, MATCH(G4676, $G$2:G4675,0),1), FALSE), FALSE)</f>
        <v>3953</v>
      </c>
      <c r="G4676" s="1">
        <v>9681</v>
      </c>
      <c r="H4676" s="1" t="s">
        <v>4048</v>
      </c>
    </row>
    <row r="4677" spans="1:8" x14ac:dyDescent="0.2">
      <c r="A4677" s="1">
        <v>4687</v>
      </c>
      <c r="B4677" s="1" t="str">
        <f t="shared" si="73"/>
        <v>Kannapolis Energy Partners LLC</v>
      </c>
      <c r="C4677" s="1" t="b">
        <f>IF(D4677&lt;&gt;"",IF(COUNTIF($D$2:D4676, D4677), INDEX($A$2:$D$100000, MATCH(D4677, $D$2:D4676,0),1), FALSE), FALSE)</f>
        <v>0</v>
      </c>
      <c r="F4677" s="1">
        <f>IF(G4677&lt;&gt;"", IF(COUNTIF($G$2:G4676, G4677), INDEX($A$2:$G$100000, MATCH(G4677, $G$2:G4676,0),1), FALSE), FALSE)</f>
        <v>3955</v>
      </c>
      <c r="G4677" s="1">
        <v>10001</v>
      </c>
      <c r="H4677" s="1" t="s">
        <v>4050</v>
      </c>
    </row>
    <row r="4678" spans="1:8" x14ac:dyDescent="0.2">
      <c r="A4678" s="1">
        <v>4688</v>
      </c>
      <c r="B4678" s="1" t="str">
        <f t="shared" si="73"/>
        <v>Key West City of</v>
      </c>
      <c r="C4678" s="1" t="b">
        <f>IF(D4678&lt;&gt;"",IF(COUNTIF($D$2:D4677, D4678), INDEX($A$2:$D$100000, MATCH(D4678, $D$2:D4677,0),1), FALSE), FALSE)</f>
        <v>0</v>
      </c>
      <c r="F4678" s="1">
        <f>IF(G4678&lt;&gt;"", IF(COUNTIF($G$2:G4677, G4678), INDEX($A$2:$G$100000, MATCH(G4678, $G$2:G4677,0),1), FALSE), FALSE)</f>
        <v>3957</v>
      </c>
      <c r="G4678" s="1">
        <v>10226</v>
      </c>
      <c r="H4678" s="1" t="s">
        <v>4052</v>
      </c>
    </row>
    <row r="4679" spans="1:8" x14ac:dyDescent="0.2">
      <c r="A4679" s="1">
        <v>4689</v>
      </c>
      <c r="B4679" s="1" t="str">
        <f t="shared" si="73"/>
        <v>KMS Crossroads Inc</v>
      </c>
      <c r="C4679" s="1" t="b">
        <f>IF(D4679&lt;&gt;"",IF(COUNTIF($D$2:D4678, D4679), INDEX($A$2:$D$100000, MATCH(D4679, $D$2:D4678,0),1), FALSE), FALSE)</f>
        <v>0</v>
      </c>
      <c r="F4679" s="1">
        <f>IF(G4679&lt;&gt;"", IF(COUNTIF($G$2:G4678, G4679), INDEX($A$2:$G$100000, MATCH(G4679, $G$2:G4678,0),1), FALSE), FALSE)</f>
        <v>3960</v>
      </c>
      <c r="G4679" s="1">
        <v>10402</v>
      </c>
      <c r="H4679" s="1" t="s">
        <v>4055</v>
      </c>
    </row>
    <row r="4680" spans="1:8" x14ac:dyDescent="0.2">
      <c r="A4680" s="1">
        <v>4690</v>
      </c>
      <c r="B4680" s="1" t="str">
        <f t="shared" si="73"/>
        <v>Koppers Inc</v>
      </c>
      <c r="C4680" s="1" t="b">
        <f>IF(D4680&lt;&gt;"",IF(COUNTIF($D$2:D4679, D4680), INDEX($A$2:$D$100000, MATCH(D4680, $D$2:D4679,0),1), FALSE), FALSE)</f>
        <v>0</v>
      </c>
      <c r="F4680" s="1">
        <f>IF(G4680&lt;&gt;"", IF(COUNTIF($G$2:G4679, G4680), INDEX($A$2:$G$100000, MATCH(G4680, $G$2:G4679,0),1), FALSE), FALSE)</f>
        <v>3961</v>
      </c>
      <c r="G4680" s="1">
        <v>10432</v>
      </c>
      <c r="H4680" s="1" t="s">
        <v>4056</v>
      </c>
    </row>
    <row r="4681" spans="1:8" x14ac:dyDescent="0.2">
      <c r="A4681" s="1">
        <v>4691</v>
      </c>
      <c r="B4681" s="1" t="str">
        <f t="shared" si="73"/>
        <v>Lebanon Methane Recovery Inc</v>
      </c>
      <c r="C4681" s="1" t="b">
        <f>IF(D4681&lt;&gt;"",IF(COUNTIF($D$2:D4680, D4681), INDEX($A$2:$D$100000, MATCH(D4681, $D$2:D4680,0),1), FALSE), FALSE)</f>
        <v>0</v>
      </c>
      <c r="F4681" s="1">
        <f>IF(G4681&lt;&gt;"", IF(COUNTIF($G$2:G4680, G4681), INDEX($A$2:$G$100000, MATCH(G4681, $G$2:G4680,0),1), FALSE), FALSE)</f>
        <v>3965</v>
      </c>
      <c r="G4681" s="1">
        <v>10837</v>
      </c>
      <c r="H4681" s="1" t="s">
        <v>4060</v>
      </c>
    </row>
    <row r="4682" spans="1:8" x14ac:dyDescent="0.2">
      <c r="A4682" s="1">
        <v>4692</v>
      </c>
      <c r="B4682" s="1" t="str">
        <f t="shared" si="73"/>
        <v>Lenzing Fibers Corp</v>
      </c>
      <c r="C4682" s="1" t="b">
        <f>IF(D4682&lt;&gt;"",IF(COUNTIF($D$2:D4681, D4682), INDEX($A$2:$D$100000, MATCH(D4682, $D$2:D4681,0),1), FALSE), FALSE)</f>
        <v>0</v>
      </c>
      <c r="F4682" s="1">
        <f>IF(G4682&lt;&gt;"", IF(COUNTIF($G$2:G4681, G4682), INDEX($A$2:$G$100000, MATCH(G4682, $G$2:G4681,0),1), FALSE), FALSE)</f>
        <v>3967</v>
      </c>
      <c r="G4682" s="1">
        <v>10911</v>
      </c>
      <c r="H4682" s="1" t="s">
        <v>4062</v>
      </c>
    </row>
    <row r="4683" spans="1:8" x14ac:dyDescent="0.2">
      <c r="A4683" s="1">
        <v>4693</v>
      </c>
      <c r="B4683" s="1" t="str">
        <f t="shared" si="73"/>
        <v>City of Lewes</v>
      </c>
      <c r="C4683" s="1" t="b">
        <f>IF(D4683&lt;&gt;"",IF(COUNTIF($D$2:D4682, D4683), INDEX($A$2:$D$100000, MATCH(D4683, $D$2:D4682,0),1), FALSE), FALSE)</f>
        <v>0</v>
      </c>
      <c r="F4683" s="1">
        <f>IF(G4683&lt;&gt;"", IF(COUNTIF($G$2:G4682, G4683), INDEX($A$2:$G$100000, MATCH(G4683, $G$2:G4682,0),1), FALSE), FALSE)</f>
        <v>3968</v>
      </c>
      <c r="G4683" s="1">
        <v>10935</v>
      </c>
      <c r="H4683" s="1" t="s">
        <v>4063</v>
      </c>
    </row>
    <row r="4684" spans="1:8" x14ac:dyDescent="0.2">
      <c r="A4684" s="1">
        <v>4694</v>
      </c>
      <c r="B4684" s="1" t="str">
        <f t="shared" si="73"/>
        <v>Lewis Bakeries</v>
      </c>
      <c r="C4684" s="1" t="b">
        <f>IF(D4684&lt;&gt;"",IF(COUNTIF($D$2:D4683, D4684), INDEX($A$2:$D$100000, MATCH(D4684, $D$2:D4683,0),1), FALSE), FALSE)</f>
        <v>0</v>
      </c>
      <c r="F4684" s="1">
        <f>IF(G4684&lt;&gt;"", IF(COUNTIF($G$2:G4683, G4684), INDEX($A$2:$G$100000, MATCH(G4684, $G$2:G4683,0),1), FALSE), FALSE)</f>
        <v>3969</v>
      </c>
      <c r="G4684" s="1">
        <v>10950</v>
      </c>
      <c r="H4684" s="1" t="s">
        <v>4064</v>
      </c>
    </row>
    <row r="4685" spans="1:8" x14ac:dyDescent="0.2">
      <c r="A4685" s="1">
        <v>4695</v>
      </c>
      <c r="B4685" s="1" t="str">
        <f t="shared" si="73"/>
        <v>Lewiston City of</v>
      </c>
      <c r="C4685" s="1" t="b">
        <f>IF(D4685&lt;&gt;"",IF(COUNTIF($D$2:D4684, D4685), INDEX($A$2:$D$100000, MATCH(D4685, $D$2:D4684,0),1), FALSE), FALSE)</f>
        <v>0</v>
      </c>
      <c r="F4685" s="1">
        <f>IF(G4685&lt;&gt;"", IF(COUNTIF($G$2:G4684, G4685), INDEX($A$2:$G$100000, MATCH(G4685, $G$2:G4684,0),1), FALSE), FALSE)</f>
        <v>3970</v>
      </c>
      <c r="G4685" s="1">
        <v>10963</v>
      </c>
      <c r="H4685" s="1" t="s">
        <v>4065</v>
      </c>
    </row>
    <row r="4686" spans="1:8" x14ac:dyDescent="0.2">
      <c r="A4686" s="1">
        <v>4696</v>
      </c>
      <c r="B4686" s="1" t="str">
        <f t="shared" si="73"/>
        <v>Lone Star Steel Co</v>
      </c>
      <c r="C4686" s="1" t="b">
        <f>IF(D4686&lt;&gt;"",IF(COUNTIF($D$2:D4685, D4686), INDEX($A$2:$D$100000, MATCH(D4686, $D$2:D4685,0),1), FALSE), FALSE)</f>
        <v>0</v>
      </c>
      <c r="F4686" s="1">
        <f>IF(G4686&lt;&gt;"", IF(COUNTIF($G$2:G4685, G4686), INDEX($A$2:$G$100000, MATCH(G4686, $G$2:G4685,0),1), FALSE), FALSE)</f>
        <v>3972</v>
      </c>
      <c r="G4686" s="1">
        <v>11136</v>
      </c>
      <c r="H4686" s="1" t="s">
        <v>4067</v>
      </c>
    </row>
    <row r="4687" spans="1:8" x14ac:dyDescent="0.2">
      <c r="A4687" s="1">
        <v>4697</v>
      </c>
      <c r="B4687" s="1" t="str">
        <f t="shared" si="73"/>
        <v>Lotus Engineering Inc</v>
      </c>
      <c r="C4687" s="1" t="b">
        <f>IF(D4687&lt;&gt;"",IF(COUNTIF($D$2:D4686, D4687), INDEX($A$2:$D$100000, MATCH(D4687, $D$2:D4686,0),1), FALSE), FALSE)</f>
        <v>0</v>
      </c>
      <c r="F4687" s="1">
        <f>IF(G4687&lt;&gt;"", IF(COUNTIF($G$2:G4686, G4687), INDEX($A$2:$G$100000, MATCH(G4687, $G$2:G4686,0),1), FALSE), FALSE)</f>
        <v>3974</v>
      </c>
      <c r="G4687" s="1">
        <v>11213</v>
      </c>
      <c r="H4687" s="1" t="s">
        <v>4069</v>
      </c>
    </row>
    <row r="4688" spans="1:8" x14ac:dyDescent="0.2">
      <c r="A4688" s="1">
        <v>4698</v>
      </c>
      <c r="B4688" s="1" t="str">
        <f t="shared" si="73"/>
        <v>Los Angeles Cold Storage</v>
      </c>
      <c r="C4688" s="1" t="b">
        <f>IF(D4688&lt;&gt;"",IF(COUNTIF($D$2:D4687, D4688), INDEX($A$2:$D$100000, MATCH(D4688, $D$2:D4687,0),1), FALSE), FALSE)</f>
        <v>0</v>
      </c>
      <c r="F4688" s="1">
        <f>IF(G4688&lt;&gt;"", IF(COUNTIF($G$2:G4687, G4688), INDEX($A$2:$G$100000, MATCH(G4688, $G$2:G4687,0),1), FALSE), FALSE)</f>
        <v>3975</v>
      </c>
      <c r="G4688" s="1">
        <v>11262</v>
      </c>
      <c r="H4688" s="1" t="s">
        <v>4070</v>
      </c>
    </row>
    <row r="4689" spans="1:8" x14ac:dyDescent="0.2">
      <c r="A4689" s="1">
        <v>4699</v>
      </c>
      <c r="B4689" s="1" t="str">
        <f t="shared" si="73"/>
        <v>Madison Hydro Partners</v>
      </c>
      <c r="C4689" s="1" t="b">
        <f>IF(D4689&lt;&gt;"",IF(COUNTIF($D$2:D4688, D4689), INDEX($A$2:$D$100000, MATCH(D4689, $D$2:D4688,0),1), FALSE), FALSE)</f>
        <v>0</v>
      </c>
      <c r="F4689" s="1">
        <f>IF(G4689&lt;&gt;"", IF(COUNTIF($G$2:G4688, G4689), INDEX($A$2:$G$100000, MATCH(G4689, $G$2:G4688,0),1), FALSE), FALSE)</f>
        <v>3978</v>
      </c>
      <c r="G4689" s="1">
        <v>11468</v>
      </c>
      <c r="H4689" s="1" t="s">
        <v>4073</v>
      </c>
    </row>
    <row r="4690" spans="1:8" x14ac:dyDescent="0.2">
      <c r="A4690" s="1">
        <v>4700</v>
      </c>
      <c r="B4690" s="1" t="str">
        <f t="shared" si="73"/>
        <v>Town of Manilla</v>
      </c>
      <c r="C4690" s="1" t="b">
        <f>IF(D4690&lt;&gt;"",IF(COUNTIF($D$2:D4689, D4690), INDEX($A$2:$D$100000, MATCH(D4690, $D$2:D4689,0),1), FALSE), FALSE)</f>
        <v>0</v>
      </c>
      <c r="F4690" s="1">
        <f>IF(G4690&lt;&gt;"", IF(COUNTIF($G$2:G4689, G4690), INDEX($A$2:$G$100000, MATCH(G4690, $G$2:G4689,0),1), FALSE), FALSE)</f>
        <v>3980</v>
      </c>
      <c r="G4690" s="1">
        <v>11568</v>
      </c>
      <c r="H4690" s="1" t="s">
        <v>4075</v>
      </c>
    </row>
    <row r="4691" spans="1:8" x14ac:dyDescent="0.2">
      <c r="A4691" s="1">
        <v>4701</v>
      </c>
      <c r="B4691" s="1" t="str">
        <f t="shared" si="73"/>
        <v>Merrimac Paper Co Inc</v>
      </c>
      <c r="C4691" s="1" t="b">
        <f>IF(D4691&lt;&gt;"",IF(COUNTIF($D$2:D4690, D4691), INDEX($A$2:$D$100000, MATCH(D4691, $D$2:D4690,0),1), FALSE), FALSE)</f>
        <v>0</v>
      </c>
      <c r="F4691" s="1">
        <f>IF(G4691&lt;&gt;"", IF(COUNTIF($G$2:G4690, G4691), INDEX($A$2:$G$100000, MATCH(G4691, $G$2:G4690,0),1), FALSE), FALSE)</f>
        <v>3983</v>
      </c>
      <c r="G4691" s="1">
        <v>12339</v>
      </c>
      <c r="H4691" s="1" t="s">
        <v>4078</v>
      </c>
    </row>
    <row r="4692" spans="1:8" x14ac:dyDescent="0.2">
      <c r="A4692" s="1">
        <v>4702</v>
      </c>
      <c r="B4692" s="1" t="str">
        <f t="shared" si="73"/>
        <v>Mission Iowa Wind</v>
      </c>
      <c r="C4692" s="1" t="b">
        <f>IF(D4692&lt;&gt;"",IF(COUNTIF($D$2:D4691, D4692), INDEX($A$2:$D$100000, MATCH(D4692, $D$2:D4691,0),1), FALSE), FALSE)</f>
        <v>0</v>
      </c>
      <c r="F4692" s="1">
        <f>IF(G4692&lt;&gt;"", IF(COUNTIF($G$2:G4691, G4692), INDEX($A$2:$G$100000, MATCH(G4692, $G$2:G4691,0),1), FALSE), FALSE)</f>
        <v>3988</v>
      </c>
      <c r="G4692" s="1">
        <v>12666</v>
      </c>
      <c r="H4692" s="1" t="s">
        <v>4083</v>
      </c>
    </row>
    <row r="4693" spans="1:8" x14ac:dyDescent="0.2">
      <c r="A4693" s="1">
        <v>4703</v>
      </c>
      <c r="B4693" s="1" t="str">
        <f t="shared" si="73"/>
        <v>Worcester Energy Partners Inc</v>
      </c>
      <c r="C4693" s="1" t="b">
        <f>IF(D4693&lt;&gt;"",IF(COUNTIF($D$2:D4692, D4693), INDEX($A$2:$D$100000, MATCH(D4693, $D$2:D4692,0),1), FALSE), FALSE)</f>
        <v>0</v>
      </c>
      <c r="F4693" s="1">
        <f>IF(G4693&lt;&gt;"", IF(COUNTIF($G$2:G4692, G4693), INDEX($A$2:$G$100000, MATCH(G4693, $G$2:G4692,0),1), FALSE), FALSE)</f>
        <v>3994</v>
      </c>
      <c r="G4693" s="1">
        <v>12971</v>
      </c>
      <c r="H4693" s="1" t="s">
        <v>4089</v>
      </c>
    </row>
    <row r="4694" spans="1:8" x14ac:dyDescent="0.2">
      <c r="A4694" s="1">
        <v>4704</v>
      </c>
      <c r="B4694" s="1" t="str">
        <f t="shared" si="73"/>
        <v>Morton International Inc</v>
      </c>
      <c r="C4694" s="1" t="b">
        <f>IF(D4694&lt;&gt;"",IF(COUNTIF($D$2:D4693, D4694), INDEX($A$2:$D$100000, MATCH(D4694, $D$2:D4693,0),1), FALSE), FALSE)</f>
        <v>0</v>
      </c>
      <c r="F4694" s="1">
        <f>IF(G4694&lt;&gt;"", IF(COUNTIF($G$2:G4693, G4694), INDEX($A$2:$G$100000, MATCH(G4694, $G$2:G4693,0),1), FALSE), FALSE)</f>
        <v>3995</v>
      </c>
      <c r="G4694" s="1">
        <v>13034</v>
      </c>
      <c r="H4694" s="1" t="s">
        <v>4090</v>
      </c>
    </row>
    <row r="4695" spans="1:8" x14ac:dyDescent="0.2">
      <c r="A4695" s="1">
        <v>4705</v>
      </c>
      <c r="B4695" s="1" t="str">
        <f t="shared" si="73"/>
        <v>City of Neodesha</v>
      </c>
      <c r="C4695" s="1" t="b">
        <f>IF(D4695&lt;&gt;"",IF(COUNTIF($D$2:D4694, D4695), INDEX($A$2:$D$100000, MATCH(D4695, $D$2:D4694,0),1), FALSE), FALSE)</f>
        <v>0</v>
      </c>
      <c r="F4695" s="1">
        <f>IF(G4695&lt;&gt;"", IF(COUNTIF($G$2:G4694, G4695), INDEX($A$2:$G$100000, MATCH(G4695, $G$2:G4694,0),1), FALSE), FALSE)</f>
        <v>3998</v>
      </c>
      <c r="G4695" s="1">
        <v>13380</v>
      </c>
      <c r="H4695" s="1" t="s">
        <v>4093</v>
      </c>
    </row>
    <row r="4696" spans="1:8" x14ac:dyDescent="0.2">
      <c r="A4696" s="1">
        <v>4706</v>
      </c>
      <c r="B4696" s="1" t="str">
        <f t="shared" si="73"/>
        <v>Newark Group Inc</v>
      </c>
      <c r="C4696" s="1" t="b">
        <f>IF(D4696&lt;&gt;"",IF(COUNTIF($D$2:D4695, D4696), INDEX($A$2:$D$100000, MATCH(D4696, $D$2:D4695,0),1), FALSE), FALSE)</f>
        <v>0</v>
      </c>
      <c r="F4696" s="1">
        <f>IF(G4696&lt;&gt;"", IF(COUNTIF($G$2:G4695, G4696), INDEX($A$2:$G$100000, MATCH(G4696, $G$2:G4695,0),1), FALSE), FALSE)</f>
        <v>4001</v>
      </c>
      <c r="G4696" s="1">
        <v>13529</v>
      </c>
      <c r="H4696" s="1" t="s">
        <v>4096</v>
      </c>
    </row>
    <row r="4697" spans="1:8" x14ac:dyDescent="0.2">
      <c r="A4697" s="1">
        <v>4707</v>
      </c>
      <c r="B4697" s="1" t="str">
        <f t="shared" si="73"/>
        <v>Niagara Mohawk Power Corp</v>
      </c>
      <c r="C4697" s="1" t="b">
        <f>IF(D4697&lt;&gt;"",IF(COUNTIF($D$2:D4696, D4697), INDEX($A$2:$D$100000, MATCH(D4697, $D$2:D4696,0),1), FALSE), FALSE)</f>
        <v>0</v>
      </c>
      <c r="F4697" s="1">
        <f>IF(G4697&lt;&gt;"", IF(COUNTIF($G$2:G4696, G4697), INDEX($A$2:$G$100000, MATCH(G4697, $G$2:G4696,0),1), FALSE), FALSE)</f>
        <v>4002</v>
      </c>
      <c r="G4697" s="1">
        <v>13573</v>
      </c>
      <c r="H4697" s="1" t="s">
        <v>4097</v>
      </c>
    </row>
    <row r="4698" spans="1:8" x14ac:dyDescent="0.2">
      <c r="A4698" s="1">
        <v>4708</v>
      </c>
      <c r="B4698" s="1" t="str">
        <f t="shared" si="73"/>
        <v>Nicor Gas</v>
      </c>
      <c r="C4698" s="1" t="b">
        <f>IF(D4698&lt;&gt;"",IF(COUNTIF($D$2:D4697, D4698), INDEX($A$2:$D$100000, MATCH(D4698, $D$2:D4697,0),1), FALSE), FALSE)</f>
        <v>0</v>
      </c>
      <c r="F4698" s="1">
        <f>IF(G4698&lt;&gt;"", IF(COUNTIF($G$2:G4697, G4698), INDEX($A$2:$G$100000, MATCH(G4698, $G$2:G4697,0),1), FALSE), FALSE)</f>
        <v>4003</v>
      </c>
      <c r="G4698" s="1">
        <v>13593</v>
      </c>
      <c r="H4698" s="1" t="s">
        <v>4098</v>
      </c>
    </row>
    <row r="4699" spans="1:8" x14ac:dyDescent="0.2">
      <c r="A4699" s="1">
        <v>4709</v>
      </c>
      <c r="B4699" s="1" t="str">
        <f t="shared" si="73"/>
        <v>Offshore Systems Inc</v>
      </c>
      <c r="C4699" s="1" t="b">
        <f>IF(D4699&lt;&gt;"",IF(COUNTIF($D$2:D4698, D4699), INDEX($A$2:$D$100000, MATCH(D4699, $D$2:D4698,0),1), FALSE), FALSE)</f>
        <v>0</v>
      </c>
      <c r="F4699" s="1">
        <f>IF(G4699&lt;&gt;"", IF(COUNTIF($G$2:G4698, G4699), INDEX($A$2:$G$100000, MATCH(G4699, $G$2:G4698,0),1), FALSE), FALSE)</f>
        <v>4011</v>
      </c>
      <c r="G4699" s="1">
        <v>13972</v>
      </c>
      <c r="H4699" s="1" t="s">
        <v>4106</v>
      </c>
    </row>
    <row r="4700" spans="1:8" x14ac:dyDescent="0.2">
      <c r="A4700" s="1">
        <v>4710</v>
      </c>
      <c r="B4700" s="1" t="str">
        <f t="shared" si="73"/>
        <v>Ohio State University</v>
      </c>
      <c r="C4700" s="1" t="b">
        <f>IF(D4700&lt;&gt;"",IF(COUNTIF($D$2:D4699, D4700), INDEX($A$2:$D$100000, MATCH(D4700, $D$2:D4699,0),1), FALSE), FALSE)</f>
        <v>0</v>
      </c>
      <c r="F4700" s="1">
        <f>IF(G4700&lt;&gt;"", IF(COUNTIF($G$2:G4699, G4700), INDEX($A$2:$G$100000, MATCH(G4700, $G$2:G4699,0),1), FALSE), FALSE)</f>
        <v>4012</v>
      </c>
      <c r="G4700" s="1">
        <v>14013</v>
      </c>
      <c r="H4700" s="1" t="s">
        <v>4107</v>
      </c>
    </row>
    <row r="4701" spans="1:8" x14ac:dyDescent="0.2">
      <c r="A4701" s="1">
        <v>4711</v>
      </c>
      <c r="B4701" s="1" t="str">
        <f t="shared" si="73"/>
        <v>Onondaga Cogeneration LP</v>
      </c>
      <c r="C4701" s="1" t="b">
        <f>IF(D4701&lt;&gt;"",IF(COUNTIF($D$2:D4700, D4701), INDEX($A$2:$D$100000, MATCH(D4701, $D$2:D4700,0),1), FALSE), FALSE)</f>
        <v>0</v>
      </c>
      <c r="F4701" s="1">
        <f>IF(G4701&lt;&gt;"", IF(COUNTIF($G$2:G4700, G4701), INDEX($A$2:$G$100000, MATCH(G4701, $G$2:G4700,0),1), FALSE), FALSE)</f>
        <v>4014</v>
      </c>
      <c r="G4701" s="1">
        <v>14081</v>
      </c>
      <c r="H4701" s="1" t="s">
        <v>4109</v>
      </c>
    </row>
    <row r="4702" spans="1:8" x14ac:dyDescent="0.2">
      <c r="A4702" s="1">
        <v>4712</v>
      </c>
      <c r="B4702" s="1" t="str">
        <f t="shared" si="73"/>
        <v>Paper Pak Industries</v>
      </c>
      <c r="C4702" s="1" t="b">
        <f>IF(D4702&lt;&gt;"",IF(COUNTIF($D$2:D4701, D4702), INDEX($A$2:$D$100000, MATCH(D4702, $D$2:D4701,0),1), FALSE), FALSE)</f>
        <v>0</v>
      </c>
      <c r="F4702" s="1">
        <f>IF(G4702&lt;&gt;"", IF(COUNTIF($G$2:G4701, G4702), INDEX($A$2:$G$100000, MATCH(G4702, $G$2:G4701,0),1), FALSE), FALSE)</f>
        <v>4018</v>
      </c>
      <c r="G4702" s="1">
        <v>14387</v>
      </c>
      <c r="H4702" s="1" t="s">
        <v>4113</v>
      </c>
    </row>
    <row r="4703" spans="1:8" x14ac:dyDescent="0.2">
      <c r="A4703" s="1">
        <v>4713</v>
      </c>
      <c r="B4703" s="1" t="str">
        <f t="shared" si="73"/>
        <v>Palomar Medical Center</v>
      </c>
      <c r="C4703" s="1" t="b">
        <f>IF(D4703&lt;&gt;"",IF(COUNTIF($D$2:D4702, D4703), INDEX($A$2:$D$100000, MATCH(D4703, $D$2:D4702,0),1), FALSE), FALSE)</f>
        <v>0</v>
      </c>
      <c r="F4703" s="1">
        <f>IF(G4703&lt;&gt;"", IF(COUNTIF($G$2:G4702, G4703), INDEX($A$2:$G$100000, MATCH(G4703, $G$2:G4702,0),1), FALSE), FALSE)</f>
        <v>4019</v>
      </c>
      <c r="G4703" s="1">
        <v>14570</v>
      </c>
      <c r="H4703" s="1" t="s">
        <v>4114</v>
      </c>
    </row>
    <row r="4704" spans="1:8" x14ac:dyDescent="0.2">
      <c r="A4704" s="1">
        <v>4714</v>
      </c>
      <c r="B4704" s="1" t="str">
        <f t="shared" si="73"/>
        <v>City of Paullina</v>
      </c>
      <c r="C4704" s="1" t="b">
        <f>IF(D4704&lt;&gt;"",IF(COUNTIF($D$2:D4703, D4704), INDEX($A$2:$D$100000, MATCH(D4704, $D$2:D4703,0),1), FALSE), FALSE)</f>
        <v>0</v>
      </c>
      <c r="F4704" s="1">
        <f>IF(G4704&lt;&gt;"", IF(COUNTIF($G$2:G4703, G4704), INDEX($A$2:$G$100000, MATCH(G4704, $G$2:G4703,0),1), FALSE), FALSE)</f>
        <v>4020</v>
      </c>
      <c r="G4704" s="1">
        <v>14577</v>
      </c>
      <c r="H4704" s="1" t="s">
        <v>4115</v>
      </c>
    </row>
    <row r="4705" spans="1:8" x14ac:dyDescent="0.2">
      <c r="A4705" s="1">
        <v>4715</v>
      </c>
      <c r="B4705" s="1" t="str">
        <f t="shared" si="73"/>
        <v>Pekin Paperboard Co LP</v>
      </c>
      <c r="C4705" s="1" t="b">
        <f>IF(D4705&lt;&gt;"",IF(COUNTIF($D$2:D4704, D4705), INDEX($A$2:$D$100000, MATCH(D4705, $D$2:D4704,0),1), FALSE), FALSE)</f>
        <v>0</v>
      </c>
      <c r="F4705" s="1">
        <f>IF(G4705&lt;&gt;"", IF(COUNTIF($G$2:G4704, G4705), INDEX($A$2:$G$100000, MATCH(G4705, $G$2:G4704,0),1), FALSE), FALSE)</f>
        <v>4021</v>
      </c>
      <c r="G4705" s="1">
        <v>14661</v>
      </c>
      <c r="H4705" s="1" t="s">
        <v>4116</v>
      </c>
    </row>
    <row r="4706" spans="1:8" x14ac:dyDescent="0.2">
      <c r="A4706" s="1">
        <v>4716</v>
      </c>
      <c r="B4706" s="1" t="str">
        <f t="shared" si="73"/>
        <v>Penn Power Systems</v>
      </c>
      <c r="C4706" s="1" t="b">
        <f>IF(D4706&lt;&gt;"",IF(COUNTIF($D$2:D4705, D4706), INDEX($A$2:$D$100000, MATCH(D4706, $D$2:D4705,0),1), FALSE), FALSE)</f>
        <v>0</v>
      </c>
      <c r="F4706" s="1">
        <f>IF(G4706&lt;&gt;"", IF(COUNTIF($G$2:G4705, G4706), INDEX($A$2:$G$100000, MATCH(G4706, $G$2:G4705,0),1), FALSE), FALSE)</f>
        <v>4022</v>
      </c>
      <c r="G4706" s="1">
        <v>14687</v>
      </c>
      <c r="H4706" s="1" t="s">
        <v>4117</v>
      </c>
    </row>
    <row r="4707" spans="1:8" x14ac:dyDescent="0.2">
      <c r="A4707" s="1">
        <v>4717</v>
      </c>
      <c r="B4707" s="1" t="str">
        <f t="shared" si="73"/>
        <v>Phelps Dodge Chicago Rod</v>
      </c>
      <c r="C4707" s="1" t="b">
        <f>IF(D4707&lt;&gt;"",IF(COUNTIF($D$2:D4706, D4707), INDEX($A$2:$D$100000, MATCH(D4707, $D$2:D4706,0),1), FALSE), FALSE)</f>
        <v>0</v>
      </c>
      <c r="F4707" s="1">
        <f>IF(G4707&lt;&gt;"", IF(COUNTIF($G$2:G4706, G4707), INDEX($A$2:$G$100000, MATCH(G4707, $G$2:G4706,0),1), FALSE), FALSE)</f>
        <v>4023</v>
      </c>
      <c r="G4707" s="1">
        <v>14897</v>
      </c>
      <c r="H4707" s="1" t="s">
        <v>4118</v>
      </c>
    </row>
    <row r="4708" spans="1:8" x14ac:dyDescent="0.2">
      <c r="A4708" s="1">
        <v>4718</v>
      </c>
      <c r="B4708" s="1" t="str">
        <f t="shared" si="73"/>
        <v>Phelps Dodge Corp-Hidalgo</v>
      </c>
      <c r="C4708" s="1" t="b">
        <f>IF(D4708&lt;&gt;"",IF(COUNTIF($D$2:D4707, D4708), INDEX($A$2:$D$100000, MATCH(D4708, $D$2:D4707,0),1), FALSE), FALSE)</f>
        <v>0</v>
      </c>
      <c r="F4708" s="1">
        <f>IF(G4708&lt;&gt;"", IF(COUNTIF($G$2:G4707, G4708), INDEX($A$2:$G$100000, MATCH(G4708, $G$2:G4707,0),1), FALSE), FALSE)</f>
        <v>4025</v>
      </c>
      <c r="G4708" s="1">
        <v>14938</v>
      </c>
      <c r="H4708" s="1" t="s">
        <v>4120</v>
      </c>
    </row>
    <row r="4709" spans="1:8" x14ac:dyDescent="0.2">
      <c r="A4709" s="1">
        <v>4719</v>
      </c>
      <c r="B4709" s="1" t="str">
        <f t="shared" si="73"/>
        <v>Pure Resources</v>
      </c>
      <c r="C4709" s="1" t="b">
        <f>IF(D4709&lt;&gt;"",IF(COUNTIF($D$2:D4708, D4709), INDEX($A$2:$D$100000, MATCH(D4709, $D$2:D4708,0),1), FALSE), FALSE)</f>
        <v>0</v>
      </c>
      <c r="F4709" s="1">
        <f>IF(G4709&lt;&gt;"", IF(COUNTIF($G$2:G4708, G4709), INDEX($A$2:$G$100000, MATCH(G4709, $G$2:G4708,0),1), FALSE), FALSE)</f>
        <v>4033</v>
      </c>
      <c r="G4709" s="1">
        <v>15509</v>
      </c>
      <c r="H4709" s="1" t="s">
        <v>4127</v>
      </c>
    </row>
    <row r="4710" spans="1:8" x14ac:dyDescent="0.2">
      <c r="A4710" s="1">
        <v>4720</v>
      </c>
      <c r="B4710" s="1" t="str">
        <f t="shared" si="73"/>
        <v>R J Reynolds Tobacco Co</v>
      </c>
      <c r="C4710" s="1" t="b">
        <f>IF(D4710&lt;&gt;"",IF(COUNTIF($D$2:D4709, D4710), INDEX($A$2:$D$100000, MATCH(D4710, $D$2:D4709,0),1), FALSE), FALSE)</f>
        <v>0</v>
      </c>
      <c r="F4710" s="1">
        <f>IF(G4710&lt;&gt;"", IF(COUNTIF($G$2:G4709, G4710), INDEX($A$2:$G$100000, MATCH(G4710, $G$2:G4709,0),1), FALSE), FALSE)</f>
        <v>4035</v>
      </c>
      <c r="G4710" s="1">
        <v>15591</v>
      </c>
      <c r="H4710" s="1" t="s">
        <v>4129</v>
      </c>
    </row>
    <row r="4711" spans="1:8" x14ac:dyDescent="0.2">
      <c r="A4711" s="1">
        <v>4721</v>
      </c>
      <c r="B4711" s="1" t="str">
        <f t="shared" si="73"/>
        <v>CenterPoint Energy Svs.</v>
      </c>
      <c r="C4711" s="1" t="b">
        <f>IF(D4711&lt;&gt;"",IF(COUNTIF($D$2:D4710, D4711), INDEX($A$2:$D$100000, MATCH(D4711, $D$2:D4710,0),1), FALSE), FALSE)</f>
        <v>0</v>
      </c>
      <c r="F4711" s="1">
        <f>IF(G4711&lt;&gt;"", IF(COUNTIF($G$2:G4710, G4711), INDEX($A$2:$G$100000, MATCH(G4711, $G$2:G4710,0),1), FALSE), FALSE)</f>
        <v>4039</v>
      </c>
      <c r="G4711" s="1">
        <v>15880</v>
      </c>
      <c r="H4711" s="1" t="s">
        <v>4133</v>
      </c>
    </row>
    <row r="4712" spans="1:8" x14ac:dyDescent="0.2">
      <c r="A4712" s="1">
        <v>4722</v>
      </c>
      <c r="B4712" s="1" t="str">
        <f t="shared" si="73"/>
        <v>City of Rich Hill</v>
      </c>
      <c r="C4712" s="1" t="b">
        <f>IF(D4712&lt;&gt;"",IF(COUNTIF($D$2:D4711, D4712), INDEX($A$2:$D$100000, MATCH(D4712, $D$2:D4711,0),1), FALSE), FALSE)</f>
        <v>0</v>
      </c>
      <c r="F4712" s="1">
        <f>IF(G4712&lt;&gt;"", IF(COUNTIF($G$2:G4711, G4712), INDEX($A$2:$G$100000, MATCH(G4712, $G$2:G4711,0),1), FALSE), FALSE)</f>
        <v>4041</v>
      </c>
      <c r="G4712" s="1">
        <v>15943</v>
      </c>
      <c r="H4712" s="1" t="s">
        <v>4135</v>
      </c>
    </row>
    <row r="4713" spans="1:8" x14ac:dyDescent="0.2">
      <c r="A4713" s="1">
        <v>4723</v>
      </c>
      <c r="B4713" s="1" t="str">
        <f t="shared" si="73"/>
        <v>Reliant Energy Seward LLC</v>
      </c>
      <c r="C4713" s="1" t="b">
        <f>IF(D4713&lt;&gt;"",IF(COUNTIF($D$2:D4712, D4713), INDEX($A$2:$D$100000, MATCH(D4713, $D$2:D4712,0),1), FALSE), FALSE)</f>
        <v>0</v>
      </c>
      <c r="F4713" s="1">
        <f>IF(G4713&lt;&gt;"", IF(COUNTIF($G$2:G4712, G4713), INDEX($A$2:$G$100000, MATCH(G4713, $G$2:G4712,0),1), FALSE), FALSE)</f>
        <v>4042</v>
      </c>
      <c r="G4713" s="1">
        <v>15998</v>
      </c>
      <c r="H4713" s="1" t="s">
        <v>4136</v>
      </c>
    </row>
    <row r="4714" spans="1:8" x14ac:dyDescent="0.2">
      <c r="A4714" s="1">
        <v>4724</v>
      </c>
      <c r="B4714" s="1" t="str">
        <f t="shared" si="73"/>
        <v>City of Robstown</v>
      </c>
      <c r="C4714" s="1" t="b">
        <f>IF(D4714&lt;&gt;"",IF(COUNTIF($D$2:D4713, D4714), INDEX($A$2:$D$100000, MATCH(D4714, $D$2:D4713,0),1), FALSE), FALSE)</f>
        <v>0</v>
      </c>
      <c r="F4714" s="1">
        <f>IF(G4714&lt;&gt;"", IF(COUNTIF($G$2:G4713, G4714), INDEX($A$2:$G$100000, MATCH(G4714, $G$2:G4713,0),1), FALSE), FALSE)</f>
        <v>4046</v>
      </c>
      <c r="G4714" s="1">
        <v>16175</v>
      </c>
      <c r="H4714" s="1" t="s">
        <v>4140</v>
      </c>
    </row>
    <row r="4715" spans="1:8" x14ac:dyDescent="0.2">
      <c r="A4715" s="1">
        <v>4725</v>
      </c>
      <c r="B4715" s="1" t="str">
        <f t="shared" si="73"/>
        <v>Rock-Tenn</v>
      </c>
      <c r="C4715" s="1" t="b">
        <f>IF(D4715&lt;&gt;"",IF(COUNTIF($D$2:D4714, D4715), INDEX($A$2:$D$100000, MATCH(D4715, $D$2:D4714,0),1), FALSE), FALSE)</f>
        <v>0</v>
      </c>
      <c r="F4715" s="1">
        <f>IF(G4715&lt;&gt;"", IF(COUNTIF($G$2:G4714, G4715), INDEX($A$2:$G$100000, MATCH(G4715, $G$2:G4714,0),1), FALSE), FALSE)</f>
        <v>4047</v>
      </c>
      <c r="G4715" s="1">
        <v>16203</v>
      </c>
      <c r="H4715" s="1" t="s">
        <v>4141</v>
      </c>
    </row>
    <row r="4716" spans="1:8" x14ac:dyDescent="0.2">
      <c r="A4716" s="1">
        <v>4726</v>
      </c>
      <c r="B4716" s="1" t="str">
        <f t="shared" si="73"/>
        <v>Rollling Hills Landfill LLC</v>
      </c>
      <c r="C4716" s="1" t="b">
        <f>IF(D4716&lt;&gt;"",IF(COUNTIF($D$2:D4715, D4716), INDEX($A$2:$D$100000, MATCH(D4716, $D$2:D4715,0),1), FALSE), FALSE)</f>
        <v>0</v>
      </c>
      <c r="F4716" s="1">
        <f>IF(G4716&lt;&gt;"", IF(COUNTIF($G$2:G4715, G4716), INDEX($A$2:$G$100000, MATCH(G4716, $G$2:G4715,0),1), FALSE), FALSE)</f>
        <v>4048</v>
      </c>
      <c r="G4716" s="1">
        <v>16245</v>
      </c>
      <c r="H4716" s="1" t="s">
        <v>4142</v>
      </c>
    </row>
    <row r="4717" spans="1:8" x14ac:dyDescent="0.2">
      <c r="A4717" s="1">
        <v>4727</v>
      </c>
      <c r="B4717" s="1" t="str">
        <f t="shared" si="73"/>
        <v>Rowan University</v>
      </c>
      <c r="C4717" s="1" t="b">
        <f>IF(D4717&lt;&gt;"",IF(COUNTIF($D$2:D4716, D4717), INDEX($A$2:$D$100000, MATCH(D4717, $D$2:D4716,0),1), FALSE), FALSE)</f>
        <v>0</v>
      </c>
      <c r="F4717" s="1">
        <f>IF(G4717&lt;&gt;"", IF(COUNTIF($G$2:G4716, G4717), INDEX($A$2:$G$100000, MATCH(G4717, $G$2:G4716,0),1), FALSE), FALSE)</f>
        <v>4049</v>
      </c>
      <c r="G4717" s="1">
        <v>16397</v>
      </c>
      <c r="H4717" s="1" t="s">
        <v>4143</v>
      </c>
    </row>
    <row r="4718" spans="1:8" x14ac:dyDescent="0.2">
      <c r="A4718" s="1">
        <v>4728</v>
      </c>
      <c r="B4718" s="1" t="str">
        <f t="shared" si="73"/>
        <v>City of Ruston</v>
      </c>
      <c r="C4718" s="1" t="b">
        <f>IF(D4718&lt;&gt;"",IF(COUNTIF($D$2:D4717, D4718), INDEX($A$2:$D$100000, MATCH(D4718, $D$2:D4717,0),1), FALSE), FALSE)</f>
        <v>0</v>
      </c>
      <c r="F4718" s="1">
        <f>IF(G4718&lt;&gt;"", IF(COUNTIF($G$2:G4717, G4718), INDEX($A$2:$G$100000, MATCH(G4718, $G$2:G4717,0),1), FALSE), FALSE)</f>
        <v>4050</v>
      </c>
      <c r="G4718" s="1">
        <v>16463</v>
      </c>
      <c r="H4718" s="1" t="s">
        <v>4144</v>
      </c>
    </row>
    <row r="4719" spans="1:8" x14ac:dyDescent="0.2">
      <c r="A4719" s="1">
        <v>4729</v>
      </c>
      <c r="B4719" s="1" t="str">
        <f t="shared" si="73"/>
        <v>S&amp;L Cogeneration Co</v>
      </c>
      <c r="C4719" s="1" t="b">
        <f>IF(D4719&lt;&gt;"",IF(COUNTIF($D$2:D4718, D4719), INDEX($A$2:$D$100000, MATCH(D4719, $D$2:D4718,0),1), FALSE), FALSE)</f>
        <v>0</v>
      </c>
      <c r="F4719" s="1">
        <f>IF(G4719&lt;&gt;"", IF(COUNTIF($G$2:G4718, G4719), INDEX($A$2:$G$100000, MATCH(G4719, $G$2:G4718,0),1), FALSE), FALSE)</f>
        <v>4051</v>
      </c>
      <c r="G4719" s="1">
        <v>16502</v>
      </c>
      <c r="H4719" s="1" t="s">
        <v>4145</v>
      </c>
    </row>
    <row r="4720" spans="1:8" x14ac:dyDescent="0.2">
      <c r="A4720" s="1">
        <v>4730</v>
      </c>
      <c r="B4720" s="1" t="str">
        <f t="shared" si="73"/>
        <v>Salk Institute</v>
      </c>
      <c r="C4720" s="1" t="b">
        <f>IF(D4720&lt;&gt;"",IF(COUNTIF($D$2:D4719, D4720), INDEX($A$2:$D$100000, MATCH(D4720, $D$2:D4719,0),1), FALSE), FALSE)</f>
        <v>0</v>
      </c>
      <c r="F4720" s="1">
        <f>IF(G4720&lt;&gt;"", IF(COUNTIF($G$2:G4719, G4720), INDEX($A$2:$G$100000, MATCH(G4720, $G$2:G4719,0),1), FALSE), FALSE)</f>
        <v>4052</v>
      </c>
      <c r="G4720" s="1">
        <v>16504</v>
      </c>
      <c r="H4720" s="1" t="s">
        <v>4146</v>
      </c>
    </row>
    <row r="4721" spans="1:8" x14ac:dyDescent="0.2">
      <c r="A4721" s="1">
        <v>4731</v>
      </c>
      <c r="B4721" s="1" t="str">
        <f t="shared" si="73"/>
        <v>San Gorgonio Windplant</v>
      </c>
      <c r="C4721" s="1" t="b">
        <f>IF(D4721&lt;&gt;"",IF(COUNTIF($D$2:D4720, D4721), INDEX($A$2:$D$100000, MATCH(D4721, $D$2:D4720,0),1), FALSE), FALSE)</f>
        <v>0</v>
      </c>
      <c r="F4721" s="1">
        <f>IF(G4721&lt;&gt;"", IF(COUNTIF($G$2:G4720, G4721), INDEX($A$2:$G$100000, MATCH(G4721, $G$2:G4720,0),1), FALSE), FALSE)</f>
        <v>4054</v>
      </c>
      <c r="G4721" s="1">
        <v>16704</v>
      </c>
      <c r="H4721" s="1" t="s">
        <v>4148</v>
      </c>
    </row>
    <row r="4722" spans="1:8" x14ac:dyDescent="0.2">
      <c r="A4722" s="1">
        <v>4732</v>
      </c>
      <c r="B4722" s="1" t="str">
        <f t="shared" si="73"/>
        <v>Shenango Inc</v>
      </c>
      <c r="C4722" s="1" t="b">
        <f>IF(D4722&lt;&gt;"",IF(COUNTIF($D$2:D4721, D4722), INDEX($A$2:$D$100000, MATCH(D4722, $D$2:D4721,0),1), FALSE), FALSE)</f>
        <v>0</v>
      </c>
      <c r="F4722" s="1">
        <f>IF(G4722&lt;&gt;"", IF(COUNTIF($G$2:G4721, G4722), INDEX($A$2:$G$100000, MATCH(G4722, $G$2:G4721,0),1), FALSE), FALSE)</f>
        <v>4058</v>
      </c>
      <c r="G4722" s="1">
        <v>17062</v>
      </c>
      <c r="H4722" s="1" t="s">
        <v>4152</v>
      </c>
    </row>
    <row r="4723" spans="1:8" x14ac:dyDescent="0.2">
      <c r="A4723" s="1">
        <v>4733</v>
      </c>
      <c r="B4723" s="1" t="str">
        <f t="shared" si="73"/>
        <v>Simkins Industries Inc</v>
      </c>
      <c r="C4723" s="1" t="b">
        <f>IF(D4723&lt;&gt;"",IF(COUNTIF($D$2:D4722, D4723), INDEX($A$2:$D$100000, MATCH(D4723, $D$2:D4722,0),1), FALSE), FALSE)</f>
        <v>0</v>
      </c>
      <c r="F4723" s="1">
        <f>IF(G4723&lt;&gt;"", IF(COUNTIF($G$2:G4722, G4723), INDEX($A$2:$G$100000, MATCH(G4723, $G$2:G4722,0),1), FALSE), FALSE)</f>
        <v>4060</v>
      </c>
      <c r="G4723" s="1">
        <v>17207</v>
      </c>
      <c r="H4723" s="1" t="s">
        <v>4154</v>
      </c>
    </row>
    <row r="4724" spans="1:8" x14ac:dyDescent="0.2">
      <c r="A4724" s="1">
        <v>4734</v>
      </c>
      <c r="B4724" s="1" t="str">
        <f t="shared" si="73"/>
        <v>Small Hydro of Texas Inc</v>
      </c>
      <c r="C4724" s="1" t="b">
        <f>IF(D4724&lt;&gt;"",IF(COUNTIF($D$2:D4723, D4724), INDEX($A$2:$D$100000, MATCH(D4724, $D$2:D4723,0),1), FALSE), FALSE)</f>
        <v>0</v>
      </c>
      <c r="F4724" s="1">
        <f>IF(G4724&lt;&gt;"", IF(COUNTIF($G$2:G4723, G4724), INDEX($A$2:$G$100000, MATCH(G4724, $G$2:G4723,0),1), FALSE), FALSE)</f>
        <v>4061</v>
      </c>
      <c r="G4724" s="1">
        <v>17345</v>
      </c>
      <c r="H4724" s="1" t="s">
        <v>4155</v>
      </c>
    </row>
    <row r="4725" spans="1:8" x14ac:dyDescent="0.2">
      <c r="A4725" s="1">
        <v>4735</v>
      </c>
      <c r="B4725" s="1" t="str">
        <f t="shared" si="73"/>
        <v>Sonoco Products Co</v>
      </c>
      <c r="C4725" s="1" t="b">
        <f>IF(D4725&lt;&gt;"",IF(COUNTIF($D$2:D4724, D4725), INDEX($A$2:$D$100000, MATCH(D4725, $D$2:D4724,0),1), FALSE), FALSE)</f>
        <v>0</v>
      </c>
      <c r="F4725" s="1">
        <f>IF(G4725&lt;&gt;"", IF(COUNTIF($G$2:G4724, G4725), INDEX($A$2:$G$100000, MATCH(G4725, $G$2:G4724,0),1), FALSE), FALSE)</f>
        <v>4064</v>
      </c>
      <c r="G4725" s="1">
        <v>17542</v>
      </c>
      <c r="H4725" s="1" t="s">
        <v>3336</v>
      </c>
    </row>
    <row r="4726" spans="1:8" x14ac:dyDescent="0.2">
      <c r="A4726" s="1">
        <v>4736</v>
      </c>
      <c r="B4726" s="1" t="str">
        <f t="shared" si="73"/>
        <v>Southeast Missouri State Univ</v>
      </c>
      <c r="C4726" s="1" t="b">
        <f>IF(D4726&lt;&gt;"",IF(COUNTIF($D$2:D4725, D4726), INDEX($A$2:$D$100000, MATCH(D4726, $D$2:D4725,0),1), FALSE), FALSE)</f>
        <v>0</v>
      </c>
      <c r="F4726" s="1">
        <f>IF(G4726&lt;&gt;"", IF(COUNTIF($G$2:G4725, G4726), INDEX($A$2:$G$100000, MATCH(G4726, $G$2:G4725,0),1), FALSE), FALSE)</f>
        <v>4066</v>
      </c>
      <c r="G4726" s="1">
        <v>17594</v>
      </c>
      <c r="H4726" s="1" t="s">
        <v>4159</v>
      </c>
    </row>
    <row r="4727" spans="1:8" x14ac:dyDescent="0.2">
      <c r="A4727" s="1">
        <f>A4057</f>
        <v>4067</v>
      </c>
      <c r="B4727" s="1" t="str">
        <f t="shared" si="73"/>
        <v>South Glens Falls Energy LLC</v>
      </c>
      <c r="C4727" s="1" t="b">
        <f>IF(D4727&lt;&gt;"",IF(COUNTIF($D$2:D4726, D4727), INDEX($A$2:$D$100000, MATCH(D4727, $D$2:D4726,0),1), FALSE), FALSE)</f>
        <v>0</v>
      </c>
      <c r="F4727" s="1">
        <f>IF(G4727&lt;&gt;"", IF(COUNTIF($G$2:G4726, G4727), INDEX($A$2:$G$100000, MATCH(G4727, $G$2:G4726,0),1), FALSE), FALSE)</f>
        <v>4067</v>
      </c>
      <c r="G4727" s="1">
        <v>17607</v>
      </c>
      <c r="H4727" s="1" t="s">
        <v>4160</v>
      </c>
    </row>
    <row r="4728" spans="1:8" x14ac:dyDescent="0.2">
      <c r="A4728" s="1">
        <v>4738</v>
      </c>
      <c r="B4728" s="1" t="str">
        <f t="shared" si="73"/>
        <v>Specialty Minerals Inc</v>
      </c>
      <c r="C4728" s="1" t="b">
        <f>IF(D4728&lt;&gt;"",IF(COUNTIF($D$2:D4727, D4728), INDEX($A$2:$D$100000, MATCH(D4728, $D$2:D4727,0),1), FALSE), FALSE)</f>
        <v>0</v>
      </c>
      <c r="F4728" s="1">
        <f>IF(G4728&lt;&gt;"", IF(COUNTIF($G$2:G4727, G4728), INDEX($A$2:$G$100000, MATCH(G4728, $G$2:G4727,0),1), FALSE), FALSE)</f>
        <v>4068</v>
      </c>
      <c r="G4728" s="1">
        <v>17771</v>
      </c>
      <c r="H4728" s="1" t="s">
        <v>4161</v>
      </c>
    </row>
    <row r="4729" spans="1:8" x14ac:dyDescent="0.2">
      <c r="A4729" s="1">
        <v>4739</v>
      </c>
      <c r="B4729" s="1" t="str">
        <f t="shared" si="73"/>
        <v>St Mary's Hospital</v>
      </c>
      <c r="C4729" s="1" t="b">
        <f>IF(D4729&lt;&gt;"",IF(COUNTIF($D$2:D4728, D4729), INDEX($A$2:$D$100000, MATCH(D4729, $D$2:D4728,0),1), FALSE), FALSE)</f>
        <v>0</v>
      </c>
      <c r="F4729" s="1">
        <f>IF(G4729&lt;&gt;"", IF(COUNTIF($G$2:G4728, G4729), INDEX($A$2:$G$100000, MATCH(G4729, $G$2:G4728,0),1), FALSE), FALSE)</f>
        <v>4070</v>
      </c>
      <c r="G4729" s="1">
        <v>17945</v>
      </c>
      <c r="H4729" s="1" t="s">
        <v>3389</v>
      </c>
    </row>
    <row r="4730" spans="1:8" x14ac:dyDescent="0.2">
      <c r="A4730" s="1">
        <v>4740</v>
      </c>
      <c r="B4730" s="1" t="str">
        <f t="shared" si="73"/>
        <v>Starwood Hotels &amp; Resorts</v>
      </c>
      <c r="C4730" s="1" t="b">
        <f>IF(D4730&lt;&gt;"",IF(COUNTIF($D$2:D4729, D4730), INDEX($A$2:$D$100000, MATCH(D4730, $D$2:D4729,0),1), FALSE), FALSE)</f>
        <v>0</v>
      </c>
      <c r="F4730" s="1">
        <f>IF(G4730&lt;&gt;"", IF(COUNTIF($G$2:G4729, G4730), INDEX($A$2:$G$100000, MATCH(G4730, $G$2:G4729,0),1), FALSE), FALSE)</f>
        <v>4072</v>
      </c>
      <c r="G4730" s="1">
        <v>18007</v>
      </c>
      <c r="H4730" s="1" t="s">
        <v>4164</v>
      </c>
    </row>
    <row r="4731" spans="1:8" x14ac:dyDescent="0.2">
      <c r="A4731" s="1">
        <v>4741</v>
      </c>
      <c r="B4731" s="1" t="str">
        <f t="shared" si="73"/>
        <v>Summit Property Co LLC</v>
      </c>
      <c r="C4731" s="1" t="b">
        <f>IF(D4731&lt;&gt;"",IF(COUNTIF($D$2:D4730, D4731), INDEX($A$2:$D$100000, MATCH(D4731, $D$2:D4730,0),1), FALSE), FALSE)</f>
        <v>0</v>
      </c>
      <c r="F4731" s="1">
        <f>IF(G4731&lt;&gt;"", IF(COUNTIF($G$2:G4730, G4731), INDEX($A$2:$G$100000, MATCH(G4731, $G$2:G4730,0),1), FALSE), FALSE)</f>
        <v>4074</v>
      </c>
      <c r="G4731" s="1">
        <v>18311</v>
      </c>
      <c r="H4731" s="1" t="s">
        <v>4166</v>
      </c>
    </row>
    <row r="4732" spans="1:8" x14ac:dyDescent="0.2">
      <c r="A4732" s="1">
        <v>4742</v>
      </c>
      <c r="B4732" s="1" t="str">
        <f t="shared" si="73"/>
        <v>Sunnyside Cogen Partners</v>
      </c>
      <c r="C4732" s="1" t="b">
        <f>IF(D4732&lt;&gt;"",IF(COUNTIF($D$2:D4731, D4732), INDEX($A$2:$D$100000, MATCH(D4732, $D$2:D4731,0),1), FALSE), FALSE)</f>
        <v>0</v>
      </c>
      <c r="F4732" s="1">
        <f>IF(G4732&lt;&gt;"", IF(COUNTIF($G$2:G4731, G4732), INDEX($A$2:$G$100000, MATCH(G4732, $G$2:G4731,0),1), FALSE), FALSE)</f>
        <v>4075</v>
      </c>
      <c r="G4732" s="1">
        <v>18337</v>
      </c>
      <c r="H4732" s="1" t="s">
        <v>4167</v>
      </c>
    </row>
    <row r="4733" spans="1:8" x14ac:dyDescent="0.2">
      <c r="A4733" s="1">
        <v>4743</v>
      </c>
      <c r="B4733" s="1" t="str">
        <f t="shared" si="73"/>
        <v>American Sugar Refining, Inc.</v>
      </c>
      <c r="C4733" s="1" t="b">
        <f>IF(D4733&lt;&gt;"",IF(COUNTIF($D$2:D4732, D4733), INDEX($A$2:$D$100000, MATCH(D4733, $D$2:D4732,0),1), FALSE), FALSE)</f>
        <v>0</v>
      </c>
      <c r="F4733" s="1">
        <f>IF(G4733&lt;&gt;"", IF(COUNTIF($G$2:G4732, G4733), INDEX($A$2:$G$100000, MATCH(G4733, $G$2:G4732,0),1), FALSE), FALSE)</f>
        <v>4078</v>
      </c>
      <c r="G4733" s="1">
        <v>18564</v>
      </c>
      <c r="H4733" s="1" t="s">
        <v>608</v>
      </c>
    </row>
    <row r="4734" spans="1:8" x14ac:dyDescent="0.2">
      <c r="A4734" s="1">
        <v>4744</v>
      </c>
      <c r="B4734" s="1" t="str">
        <f t="shared" si="73"/>
        <v>City of Traverse City</v>
      </c>
      <c r="C4734" s="1" t="b">
        <f>IF(D4734&lt;&gt;"",IF(COUNTIF($D$2:D4733, D4734), INDEX($A$2:$D$100000, MATCH(D4734, $D$2:D4733,0),1), FALSE), FALSE)</f>
        <v>0</v>
      </c>
      <c r="F4734" s="1">
        <f>IF(G4734&lt;&gt;"", IF(COUNTIF($G$2:G4733, G4734), INDEX($A$2:$G$100000, MATCH(G4734, $G$2:G4733,0),1), FALSE), FALSE)</f>
        <v>4085</v>
      </c>
      <c r="G4734" s="1">
        <v>19125</v>
      </c>
      <c r="H4734" s="1" t="s">
        <v>4176</v>
      </c>
    </row>
    <row r="4735" spans="1:8" x14ac:dyDescent="0.2">
      <c r="A4735" s="1">
        <v>4745</v>
      </c>
      <c r="B4735" s="1" t="str">
        <f t="shared" si="73"/>
        <v>TRW Inc</v>
      </c>
      <c r="C4735" s="1" t="b">
        <f>IF(D4735&lt;&gt;"",IF(COUNTIF($D$2:D4734, D4735), INDEX($A$2:$D$100000, MATCH(D4735, $D$2:D4734,0),1), FALSE), FALSE)</f>
        <v>0</v>
      </c>
      <c r="F4735" s="1">
        <f>IF(G4735&lt;&gt;"", IF(COUNTIF($G$2:G4734, G4735), INDEX($A$2:$G$100000, MATCH(G4735, $G$2:G4734,0),1), FALSE), FALSE)</f>
        <v>4088</v>
      </c>
      <c r="G4735" s="1">
        <v>19222</v>
      </c>
      <c r="H4735" s="1" t="s">
        <v>4179</v>
      </c>
    </row>
    <row r="4736" spans="1:8" x14ac:dyDescent="0.2">
      <c r="A4736" s="1">
        <v>4746</v>
      </c>
      <c r="B4736" s="1" t="str">
        <f t="shared" si="73"/>
        <v>United Water Conservation Dist</v>
      </c>
      <c r="C4736" s="1" t="b">
        <f>IF(D4736&lt;&gt;"",IF(COUNTIF($D$2:D4735, D4736), INDEX($A$2:$D$100000, MATCH(D4736, $D$2:D4735,0),1), FALSE), FALSE)</f>
        <v>0</v>
      </c>
      <c r="F4736" s="1">
        <f>IF(G4736&lt;&gt;"", IF(COUNTIF($G$2:G4735, G4736), INDEX($A$2:$G$100000, MATCH(G4736, $G$2:G4735,0),1), FALSE), FALSE)</f>
        <v>4094</v>
      </c>
      <c r="G4736" s="1">
        <v>19532</v>
      </c>
      <c r="H4736" s="1" t="s">
        <v>4185</v>
      </c>
    </row>
    <row r="4737" spans="1:8" x14ac:dyDescent="0.2">
      <c r="A4737" s="1">
        <v>4747</v>
      </c>
      <c r="B4737" s="1" t="str">
        <f t="shared" si="73"/>
        <v>U S Agri Chemicals Corp</v>
      </c>
      <c r="C4737" s="1" t="b">
        <f>IF(D4737&lt;&gt;"",IF(COUNTIF($D$2:D4736, D4737), INDEX($A$2:$D$100000, MATCH(D4737, $D$2:D4736,0),1), FALSE), FALSE)</f>
        <v>0</v>
      </c>
      <c r="F4737" s="1">
        <f>IF(G4737&lt;&gt;"", IF(COUNTIF($G$2:G4736, G4737), INDEX($A$2:$G$100000, MATCH(G4737, $G$2:G4736,0),1), FALSE), FALSE)</f>
        <v>4095</v>
      </c>
      <c r="G4737" s="1">
        <v>19543</v>
      </c>
      <c r="H4737" s="1" t="s">
        <v>4186</v>
      </c>
    </row>
    <row r="4738" spans="1:8" x14ac:dyDescent="0.2">
      <c r="A4738" s="1">
        <v>4748</v>
      </c>
      <c r="B4738" s="1" t="str">
        <f t="shared" ref="B4738:B4801" si="74">IF(H4738="",E4738,H4738)</f>
        <v>Valero Refining Co - TX</v>
      </c>
      <c r="C4738" s="1" t="b">
        <f>IF(D4738&lt;&gt;"",IF(COUNTIF($D$2:D4737, D4738), INDEX($A$2:$D$100000, MATCH(D4738, $D$2:D4737,0),1), FALSE), FALSE)</f>
        <v>0</v>
      </c>
      <c r="F4738" s="1">
        <f>IF(G4738&lt;&gt;"", IF(COUNTIF($G$2:G4737, G4738), INDEX($A$2:$G$100000, MATCH(G4738, $G$2:G4737,0),1), FALSE), FALSE)</f>
        <v>4096</v>
      </c>
      <c r="G4738" s="1">
        <v>19699</v>
      </c>
      <c r="H4738" s="1" t="s">
        <v>4187</v>
      </c>
    </row>
    <row r="4739" spans="1:8" x14ac:dyDescent="0.2">
      <c r="A4739" s="1">
        <v>4749</v>
      </c>
      <c r="B4739" s="1" t="str">
        <f t="shared" si="74"/>
        <v>Velcro USA Inc</v>
      </c>
      <c r="C4739" s="1" t="b">
        <f>IF(D4739&lt;&gt;"",IF(COUNTIF($D$2:D4738, D4739), INDEX($A$2:$D$100000, MATCH(D4739, $D$2:D4738,0),1), FALSE), FALSE)</f>
        <v>0</v>
      </c>
      <c r="F4739" s="1">
        <f>IF(G4739&lt;&gt;"", IF(COUNTIF($G$2:G4738, G4739), INDEX($A$2:$G$100000, MATCH(G4739, $G$2:G4738,0),1), FALSE), FALSE)</f>
        <v>4098</v>
      </c>
      <c r="G4739" s="1">
        <v>19759</v>
      </c>
      <c r="H4739" s="1" t="s">
        <v>4189</v>
      </c>
    </row>
    <row r="4740" spans="1:8" x14ac:dyDescent="0.2">
      <c r="A4740" s="1">
        <v>4750</v>
      </c>
      <c r="B4740" s="1" t="str">
        <f t="shared" si="74"/>
        <v>Vineland Cogeneration LP</v>
      </c>
      <c r="C4740" s="1" t="b">
        <f>IF(D4740&lt;&gt;"",IF(COUNTIF($D$2:D4739, D4740), INDEX($A$2:$D$100000, MATCH(D4740, $D$2:D4739,0),1), FALSE), FALSE)</f>
        <v>0</v>
      </c>
      <c r="F4740" s="1">
        <f>IF(G4740&lt;&gt;"", IF(COUNTIF($G$2:G4739, G4740), INDEX($A$2:$G$100000, MATCH(G4740, $G$2:G4739,0),1), FALSE), FALSE)</f>
        <v>4099</v>
      </c>
      <c r="G4740" s="1">
        <v>19857</v>
      </c>
      <c r="H4740" s="1" t="s">
        <v>4190</v>
      </c>
    </row>
    <row r="4741" spans="1:8" x14ac:dyDescent="0.2">
      <c r="A4741" s="1">
        <v>4751</v>
      </c>
      <c r="B4741" s="1" t="str">
        <f t="shared" si="74"/>
        <v>Voss Industries</v>
      </c>
      <c r="C4741" s="1" t="b">
        <f>IF(D4741&lt;&gt;"",IF(COUNTIF($D$2:D4740, D4741), INDEX($A$2:$D$100000, MATCH(D4741, $D$2:D4740,0),1), FALSE), FALSE)</f>
        <v>0</v>
      </c>
      <c r="F4741" s="1">
        <f>IF(G4741&lt;&gt;"", IF(COUNTIF($G$2:G4740, G4741), INDEX($A$2:$G$100000, MATCH(G4741, $G$2:G4740,0),1), FALSE), FALSE)</f>
        <v>4100</v>
      </c>
      <c r="G4741" s="1">
        <v>19893</v>
      </c>
      <c r="H4741" s="1" t="s">
        <v>4191</v>
      </c>
    </row>
    <row r="4742" spans="1:8" x14ac:dyDescent="0.2">
      <c r="A4742" s="1">
        <v>4752</v>
      </c>
      <c r="B4742" s="1" t="str">
        <f t="shared" si="74"/>
        <v>City of Warren</v>
      </c>
      <c r="C4742" s="1" t="b">
        <f>IF(D4742&lt;&gt;"",IF(COUNTIF($D$2:D4741, D4742), INDEX($A$2:$D$100000, MATCH(D4742, $D$2:D4741,0),1), FALSE), FALSE)</f>
        <v>0</v>
      </c>
      <c r="F4742" s="1">
        <f>IF(G4742&lt;&gt;"", IF(COUNTIF($G$2:G4741, G4742), INDEX($A$2:$G$100000, MATCH(G4742, $G$2:G4741,0),1), FALSE), FALSE)</f>
        <v>4102</v>
      </c>
      <c r="G4742" s="1">
        <v>20110</v>
      </c>
      <c r="H4742" s="1" t="s">
        <v>4193</v>
      </c>
    </row>
    <row r="4743" spans="1:8" x14ac:dyDescent="0.2">
      <c r="A4743" s="1">
        <v>4753</v>
      </c>
      <c r="B4743" s="1" t="str">
        <f t="shared" si="74"/>
        <v>Warbasse Cogen</v>
      </c>
      <c r="C4743" s="1" t="b">
        <f>IF(D4743&lt;&gt;"",IF(COUNTIF($D$2:D4742, D4743), INDEX($A$2:$D$100000, MATCH(D4743, $D$2:D4742,0),1), FALSE), FALSE)</f>
        <v>0</v>
      </c>
      <c r="F4743" s="1">
        <f>IF(G4743&lt;&gt;"", IF(COUNTIF($G$2:G4742, G4743), INDEX($A$2:$G$100000, MATCH(G4743, $G$2:G4742,0),1), FALSE), FALSE)</f>
        <v>4103</v>
      </c>
      <c r="G4743" s="1">
        <v>20210</v>
      </c>
      <c r="H4743" s="1" t="s">
        <v>4194</v>
      </c>
    </row>
    <row r="4744" spans="1:8" x14ac:dyDescent="0.2">
      <c r="A4744" s="1">
        <v>4754</v>
      </c>
      <c r="B4744" s="1" t="str">
        <f t="shared" si="74"/>
        <v>Wausau Papers of New Hampshire</v>
      </c>
      <c r="C4744" s="1" t="b">
        <f>IF(D4744&lt;&gt;"",IF(COUNTIF($D$2:D4743, D4744), INDEX($A$2:$D$100000, MATCH(D4744, $D$2:D4743,0),1), FALSE), FALSE)</f>
        <v>0</v>
      </c>
      <c r="F4744" s="1">
        <f>IF(G4744&lt;&gt;"", IF(COUNTIF($G$2:G4743, G4744), INDEX($A$2:$G$100000, MATCH(G4744, $G$2:G4743,0),1), FALSE), FALSE)</f>
        <v>4104</v>
      </c>
      <c r="G4744" s="1">
        <v>20242</v>
      </c>
      <c r="H4744" s="1" t="s">
        <v>4195</v>
      </c>
    </row>
    <row r="4745" spans="1:8" x14ac:dyDescent="0.2">
      <c r="A4745" s="1">
        <v>4755</v>
      </c>
      <c r="B4745" s="1" t="str">
        <f t="shared" si="74"/>
        <v>West Pharmaceutical Services</v>
      </c>
      <c r="C4745" s="1" t="b">
        <f>IF(D4745&lt;&gt;"",IF(COUNTIF($D$2:D4744, D4745), INDEX($A$2:$D$100000, MATCH(D4745, $D$2:D4744,0),1), FALSE), FALSE)</f>
        <v>0</v>
      </c>
      <c r="F4745" s="1">
        <f>IF(G4745&lt;&gt;"", IF(COUNTIF($G$2:G4744, G4745), INDEX($A$2:$G$100000, MATCH(G4745, $G$2:G4744,0),1), FALSE), FALSE)</f>
        <v>4105</v>
      </c>
      <c r="G4745" s="1">
        <v>20281</v>
      </c>
      <c r="H4745" s="1" t="s">
        <v>4196</v>
      </c>
    </row>
    <row r="4746" spans="1:8" x14ac:dyDescent="0.2">
      <c r="A4746" s="1">
        <v>4756</v>
      </c>
      <c r="B4746" s="1" t="str">
        <f t="shared" si="74"/>
        <v>AEP Texas North Company</v>
      </c>
      <c r="C4746" s="1" t="b">
        <f>IF(D4746&lt;&gt;"",IF(COUNTIF($D$2:D4745, D4746), INDEX($A$2:$D$100000, MATCH(D4746, $D$2:D4745,0),1), FALSE), FALSE)</f>
        <v>0</v>
      </c>
      <c r="F4746" s="1">
        <f>IF(G4746&lt;&gt;"", IF(COUNTIF($G$2:G4745, G4746), INDEX($A$2:$G$100000, MATCH(G4746, $G$2:G4745,0),1), FALSE), FALSE)</f>
        <v>4106</v>
      </c>
      <c r="G4746" s="1">
        <v>20404</v>
      </c>
      <c r="H4746" s="1" t="s">
        <v>22</v>
      </c>
    </row>
    <row r="4747" spans="1:8" x14ac:dyDescent="0.2">
      <c r="A4747" s="1">
        <v>4757</v>
      </c>
      <c r="B4747" s="1" t="str">
        <f t="shared" si="74"/>
        <v>City of Whitesboro</v>
      </c>
      <c r="C4747" s="1" t="b">
        <f>IF(D4747&lt;&gt;"",IF(COUNTIF($D$2:D4746, D4747), INDEX($A$2:$D$100000, MATCH(D4747, $D$2:D4746,0),1), FALSE), FALSE)</f>
        <v>0</v>
      </c>
      <c r="F4747" s="1">
        <f>IF(G4747&lt;&gt;"", IF(COUNTIF($G$2:G4746, G4747), INDEX($A$2:$G$100000, MATCH(G4747, $G$2:G4746,0),1), FALSE), FALSE)</f>
        <v>4108</v>
      </c>
      <c r="G4747" s="1">
        <v>20588</v>
      </c>
      <c r="H4747" s="1" t="s">
        <v>4198</v>
      </c>
    </row>
    <row r="4748" spans="1:8" x14ac:dyDescent="0.2">
      <c r="A4748" s="1">
        <v>4758</v>
      </c>
      <c r="B4748" s="1" t="str">
        <f t="shared" si="74"/>
        <v>WPI Packaging &amp; Maint Co Inc</v>
      </c>
      <c r="C4748" s="1" t="b">
        <f>IF(D4748&lt;&gt;"",IF(COUNTIF($D$2:D4747, D4748), INDEX($A$2:$D$100000, MATCH(D4748, $D$2:D4747,0),1), FALSE), FALSE)</f>
        <v>0</v>
      </c>
      <c r="F4748" s="1">
        <f>IF(G4748&lt;&gt;"", IF(COUNTIF($G$2:G4747, G4748), INDEX($A$2:$G$100000, MATCH(G4748, $G$2:G4747,0),1), FALSE), FALSE)</f>
        <v>4111</v>
      </c>
      <c r="G4748" s="1">
        <v>21063</v>
      </c>
      <c r="H4748" s="1" t="s">
        <v>4201</v>
      </c>
    </row>
    <row r="4749" spans="1:8" x14ac:dyDescent="0.2">
      <c r="A4749" s="1">
        <v>4759</v>
      </c>
      <c r="B4749" s="1" t="str">
        <f t="shared" si="74"/>
        <v>Riverdale Mills Corp</v>
      </c>
      <c r="C4749" s="1" t="b">
        <f>IF(D4749&lt;&gt;"",IF(COUNTIF($D$2:D4748, D4749), INDEX($A$2:$D$100000, MATCH(D4749, $D$2:D4748,0),1), FALSE), FALSE)</f>
        <v>0</v>
      </c>
      <c r="F4749" s="1">
        <f>IF(G4749&lt;&gt;"", IF(COUNTIF($G$2:G4748, G4749), INDEX($A$2:$G$100000, MATCH(G4749, $G$2:G4748,0),1), FALSE), FALSE)</f>
        <v>4113</v>
      </c>
      <c r="G4749" s="1">
        <v>21678</v>
      </c>
      <c r="H4749" s="1" t="s">
        <v>4203</v>
      </c>
    </row>
    <row r="4750" spans="1:8" x14ac:dyDescent="0.2">
      <c r="A4750" s="1">
        <v>4760</v>
      </c>
      <c r="B4750" s="1" t="str">
        <f t="shared" si="74"/>
        <v>Valero Refining Co-Texas City</v>
      </c>
      <c r="C4750" s="1" t="b">
        <f>IF(D4750&lt;&gt;"",IF(COUNTIF($D$2:D4749, D4750), INDEX($A$2:$D$100000, MATCH(D4750, $D$2:D4749,0),1), FALSE), FALSE)</f>
        <v>0</v>
      </c>
      <c r="F4750" s="1">
        <f>IF(G4750&lt;&gt;"", IF(COUNTIF($G$2:G4749, G4750), INDEX($A$2:$G$100000, MATCH(G4750, $G$2:G4749,0),1), FALSE), FALSE)</f>
        <v>4114</v>
      </c>
      <c r="G4750" s="1">
        <v>21826</v>
      </c>
      <c r="H4750" s="1" t="s">
        <v>4204</v>
      </c>
    </row>
    <row r="4751" spans="1:8" x14ac:dyDescent="0.2">
      <c r="A4751" s="1">
        <v>4761</v>
      </c>
      <c r="B4751" s="1" t="str">
        <f t="shared" si="74"/>
        <v>Yountville Cogeneration Assoc</v>
      </c>
      <c r="C4751" s="1" t="b">
        <f>IF(D4751&lt;&gt;"",IF(COUNTIF($D$2:D4750, D4751), INDEX($A$2:$D$100000, MATCH(D4751, $D$2:D4750,0),1), FALSE), FALSE)</f>
        <v>0</v>
      </c>
      <c r="F4751" s="1">
        <f>IF(G4751&lt;&gt;"", IF(COUNTIF($G$2:G4750, G4751), INDEX($A$2:$G$100000, MATCH(G4751, $G$2:G4750,0),1), FALSE), FALSE)</f>
        <v>4119</v>
      </c>
      <c r="G4751" s="1">
        <v>22256</v>
      </c>
      <c r="H4751" s="1" t="s">
        <v>4209</v>
      </c>
    </row>
    <row r="4752" spans="1:8" x14ac:dyDescent="0.2">
      <c r="A4752" s="1">
        <v>4762</v>
      </c>
      <c r="B4752" s="1" t="str">
        <f t="shared" si="74"/>
        <v>Warren Power LLC</v>
      </c>
      <c r="C4752" s="1" t="b">
        <f>IF(D4752&lt;&gt;"",IF(COUNTIF($D$2:D4751, D4752), INDEX($A$2:$D$100000, MATCH(D4752, $D$2:D4751,0),1), FALSE), FALSE)</f>
        <v>0</v>
      </c>
      <c r="F4752" s="1">
        <f>IF(G4752&lt;&gt;"", IF(COUNTIF($G$2:G4751, G4752), INDEX($A$2:$G$100000, MATCH(G4752, $G$2:G4751,0),1), FALSE), FALSE)</f>
        <v>4120</v>
      </c>
      <c r="G4752" s="1">
        <v>22294</v>
      </c>
      <c r="H4752" s="1" t="s">
        <v>4210</v>
      </c>
    </row>
    <row r="4753" spans="1:8" x14ac:dyDescent="0.2">
      <c r="A4753" s="1">
        <v>4763</v>
      </c>
      <c r="B4753" s="1" t="str">
        <f t="shared" si="74"/>
        <v>Petro Operating Co</v>
      </c>
      <c r="C4753" s="1" t="b">
        <f>IF(D4753&lt;&gt;"",IF(COUNTIF($D$2:D4752, D4753), INDEX($A$2:$D$100000, MATCH(D4753, $D$2:D4752,0),1), FALSE), FALSE)</f>
        <v>0</v>
      </c>
      <c r="F4753" s="1">
        <f>IF(G4753&lt;&gt;"", IF(COUNTIF($G$2:G4752, G4753), INDEX($A$2:$G$100000, MATCH(G4753, $G$2:G4752,0),1), FALSE), FALSE)</f>
        <v>4123</v>
      </c>
      <c r="G4753" s="1">
        <v>22502</v>
      </c>
      <c r="H4753" s="1" t="s">
        <v>4213</v>
      </c>
    </row>
    <row r="4754" spans="1:8" x14ac:dyDescent="0.2">
      <c r="A4754" s="1">
        <v>4764</v>
      </c>
      <c r="B4754" s="1" t="str">
        <f t="shared" si="74"/>
        <v>Aera Energy LLC-Weir</v>
      </c>
      <c r="C4754" s="1" t="b">
        <f>IF(D4754&lt;&gt;"",IF(COUNTIF($D$2:D4753, D4754), INDEX($A$2:$D$100000, MATCH(D4754, $D$2:D4753,0),1), FALSE), FALSE)</f>
        <v>0</v>
      </c>
      <c r="F4754" s="1">
        <f>IF(G4754&lt;&gt;"", IF(COUNTIF($G$2:G4753, G4754), INDEX($A$2:$G$100000, MATCH(G4754, $G$2:G4753,0),1), FALSE), FALSE)</f>
        <v>4126</v>
      </c>
      <c r="G4754" s="1">
        <v>22999</v>
      </c>
      <c r="H4754" s="1" t="s">
        <v>4216</v>
      </c>
    </row>
    <row r="4755" spans="1:8" x14ac:dyDescent="0.2">
      <c r="A4755" s="1">
        <v>4765</v>
      </c>
      <c r="B4755" s="1" t="str">
        <f t="shared" si="74"/>
        <v>Sparks Regional Medical Center</v>
      </c>
      <c r="C4755" s="1" t="b">
        <f>IF(D4755&lt;&gt;"",IF(COUNTIF($D$2:D4754, D4755), INDEX($A$2:$D$100000, MATCH(D4755, $D$2:D4754,0),1), FALSE), FALSE)</f>
        <v>0</v>
      </c>
      <c r="F4755" s="1">
        <f>IF(G4755&lt;&gt;"", IF(COUNTIF($G$2:G4754, G4755), INDEX($A$2:$G$100000, MATCH(G4755, $G$2:G4754,0),1), FALSE), FALSE)</f>
        <v>4131</v>
      </c>
      <c r="G4755" s="1">
        <v>25983</v>
      </c>
      <c r="H4755" s="1" t="s">
        <v>4221</v>
      </c>
    </row>
    <row r="4756" spans="1:8" x14ac:dyDescent="0.2">
      <c r="A4756" s="1">
        <v>4766</v>
      </c>
      <c r="B4756" s="1" t="str">
        <f t="shared" si="74"/>
        <v>Love Box Co Inc</v>
      </c>
      <c r="C4756" s="1" t="b">
        <f>IF(D4756&lt;&gt;"",IF(COUNTIF($D$2:D4755, D4756), INDEX($A$2:$D$100000, MATCH(D4756, $D$2:D4755,0),1), FALSE), FALSE)</f>
        <v>0</v>
      </c>
      <c r="F4756" s="1">
        <f>IF(G4756&lt;&gt;"", IF(COUNTIF($G$2:G4755, G4756), INDEX($A$2:$G$100000, MATCH(G4756, $G$2:G4755,0),1), FALSE), FALSE)</f>
        <v>4132</v>
      </c>
      <c r="G4756" s="1">
        <v>26256</v>
      </c>
      <c r="H4756" s="1" t="s">
        <v>4222</v>
      </c>
    </row>
    <row r="4757" spans="1:8" x14ac:dyDescent="0.2">
      <c r="A4757" s="1">
        <v>4767</v>
      </c>
      <c r="B4757" s="1" t="str">
        <f t="shared" si="74"/>
        <v>Nitram Inc</v>
      </c>
      <c r="C4757" s="1" t="b">
        <f>IF(D4757&lt;&gt;"",IF(COUNTIF($D$2:D4756, D4757), INDEX($A$2:$D$100000, MATCH(D4757, $D$2:D4756,0),1), FALSE), FALSE)</f>
        <v>0</v>
      </c>
      <c r="F4757" s="1">
        <f>IF(G4757&lt;&gt;"", IF(COUNTIF($G$2:G4756, G4757), INDEX($A$2:$G$100000, MATCH(G4757, $G$2:G4756,0),1), FALSE), FALSE)</f>
        <v>4134</v>
      </c>
      <c r="G4757" s="1">
        <v>26644</v>
      </c>
      <c r="H4757" s="1" t="s">
        <v>4224</v>
      </c>
    </row>
    <row r="4758" spans="1:8" x14ac:dyDescent="0.2">
      <c r="A4758" s="1">
        <v>4768</v>
      </c>
      <c r="B4758" s="1" t="str">
        <f t="shared" si="74"/>
        <v>U S West Financial Service Inc</v>
      </c>
      <c r="C4758" s="1" t="b">
        <f>IF(D4758&lt;&gt;"",IF(COUNTIF($D$2:D4757, D4758), INDEX($A$2:$D$100000, MATCH(D4758, $D$2:D4757,0),1), FALSE), FALSE)</f>
        <v>0</v>
      </c>
      <c r="F4758" s="1">
        <f>IF(G4758&lt;&gt;"", IF(COUNTIF($G$2:G4757, G4758), INDEX($A$2:$G$100000, MATCH(G4758, $G$2:G4757,0),1), FALSE), FALSE)</f>
        <v>4135</v>
      </c>
      <c r="G4758" s="1">
        <v>26940</v>
      </c>
      <c r="H4758" s="1" t="s">
        <v>4225</v>
      </c>
    </row>
    <row r="4759" spans="1:8" x14ac:dyDescent="0.2">
      <c r="A4759" s="1">
        <v>4769</v>
      </c>
      <c r="B4759" s="1" t="str">
        <f t="shared" si="74"/>
        <v>Enron Wind Systems LLC</v>
      </c>
      <c r="C4759" s="1" t="b">
        <f>IF(D4759&lt;&gt;"",IF(COUNTIF($D$2:D4758, D4759), INDEX($A$2:$D$100000, MATCH(D4759, $D$2:D4758,0),1), FALSE), FALSE)</f>
        <v>0</v>
      </c>
      <c r="F4759" s="1">
        <f>IF(G4759&lt;&gt;"", IF(COUNTIF($G$2:G4758, G4759), INDEX($A$2:$G$100000, MATCH(G4759, $G$2:G4758,0),1), FALSE), FALSE)</f>
        <v>4137</v>
      </c>
      <c r="G4759" s="1">
        <v>27727</v>
      </c>
      <c r="H4759" s="1" t="s">
        <v>4227</v>
      </c>
    </row>
    <row r="4760" spans="1:8" x14ac:dyDescent="0.2">
      <c r="A4760" s="1">
        <v>4770</v>
      </c>
      <c r="B4760" s="1" t="str">
        <f t="shared" si="74"/>
        <v>San Jose City of</v>
      </c>
      <c r="C4760" s="1" t="b">
        <f>IF(D4760&lt;&gt;"",IF(COUNTIF($D$2:D4759, D4760), INDEX($A$2:$D$100000, MATCH(D4760, $D$2:D4759,0),1), FALSE), FALSE)</f>
        <v>0</v>
      </c>
      <c r="F4760" s="1">
        <f>IF(G4760&lt;&gt;"", IF(COUNTIF($G$2:G4759, G4760), INDEX($A$2:$G$100000, MATCH(G4760, $G$2:G4759,0),1), FALSE), FALSE)</f>
        <v>4140</v>
      </c>
      <c r="G4760" s="1">
        <v>30141</v>
      </c>
      <c r="H4760" s="1" t="s">
        <v>4230</v>
      </c>
    </row>
    <row r="4761" spans="1:8" x14ac:dyDescent="0.2">
      <c r="A4761" s="1">
        <v>4771</v>
      </c>
      <c r="B4761" s="1" t="str">
        <f t="shared" si="74"/>
        <v>University of California</v>
      </c>
      <c r="C4761" s="1" t="b">
        <f>IF(D4761&lt;&gt;"",IF(COUNTIF($D$2:D4760, D4761), INDEX($A$2:$D$100000, MATCH(D4761, $D$2:D4760,0),1), FALSE), FALSE)</f>
        <v>0</v>
      </c>
      <c r="F4761" s="1">
        <f>IF(G4761&lt;&gt;"", IF(COUNTIF($G$2:G4760, G4761), INDEX($A$2:$G$100000, MATCH(G4761, $G$2:G4760,0),1), FALSE), FALSE)</f>
        <v>4141</v>
      </c>
      <c r="G4761" s="1">
        <v>30803</v>
      </c>
      <c r="H4761" s="1" t="s">
        <v>4231</v>
      </c>
    </row>
    <row r="4762" spans="1:8" x14ac:dyDescent="0.2">
      <c r="A4762" s="1">
        <v>4772</v>
      </c>
      <c r="B4762" s="1" t="str">
        <f t="shared" si="74"/>
        <v>International Malting Co.</v>
      </c>
      <c r="C4762" s="1" t="b">
        <f>IF(D4762&lt;&gt;"",IF(COUNTIF($D$2:D4761, D4762), INDEX($A$2:$D$100000, MATCH(D4762, $D$2:D4761,0),1), FALSE), FALSE)</f>
        <v>0</v>
      </c>
      <c r="F4762" s="1">
        <f>IF(G4762&lt;&gt;"", IF(COUNTIF($G$2:G4761, G4762), INDEX($A$2:$G$100000, MATCH(G4762, $G$2:G4761,0),1), FALSE), FALSE)</f>
        <v>4142</v>
      </c>
      <c r="G4762" s="1">
        <v>33308</v>
      </c>
      <c r="H4762" s="1" t="s">
        <v>4232</v>
      </c>
    </row>
    <row r="4763" spans="1:8" x14ac:dyDescent="0.2">
      <c r="A4763" s="1">
        <v>4773</v>
      </c>
      <c r="B4763" s="1" t="str">
        <f t="shared" si="74"/>
        <v>FPL Energy Mason LLC</v>
      </c>
      <c r="C4763" s="1" t="b">
        <f>IF(D4763&lt;&gt;"",IF(COUNTIF($D$2:D4762, D4763), INDEX($A$2:$D$100000, MATCH(D4763, $D$2:D4762,0),1), FALSE), FALSE)</f>
        <v>0</v>
      </c>
      <c r="F4763" s="1">
        <f>IF(G4763&lt;&gt;"", IF(COUNTIF($G$2:G4762, G4763), INDEX($A$2:$G$100000, MATCH(G4763, $G$2:G4762,0),1), FALSE), FALSE)</f>
        <v>4144</v>
      </c>
      <c r="G4763" s="1">
        <v>34363</v>
      </c>
      <c r="H4763" s="1" t="s">
        <v>4234</v>
      </c>
    </row>
    <row r="4764" spans="1:8" x14ac:dyDescent="0.2">
      <c r="A4764" s="1">
        <v>4774</v>
      </c>
      <c r="B4764" s="1" t="str">
        <f t="shared" si="74"/>
        <v>DCOR LLC</v>
      </c>
      <c r="C4764" s="1" t="b">
        <f>IF(D4764&lt;&gt;"",IF(COUNTIF($D$2:D4763, D4764), INDEX($A$2:$D$100000, MATCH(D4764, $D$2:D4763,0),1), FALSE), FALSE)</f>
        <v>0</v>
      </c>
      <c r="F4764" s="1">
        <f>IF(G4764&lt;&gt;"", IF(COUNTIF($G$2:G4763, G4764), INDEX($A$2:$G$100000, MATCH(G4764, $G$2:G4763,0),1), FALSE), FALSE)</f>
        <v>4147</v>
      </c>
      <c r="G4764" s="1">
        <v>34649</v>
      </c>
      <c r="H4764" s="1" t="s">
        <v>4237</v>
      </c>
    </row>
    <row r="4765" spans="1:8" x14ac:dyDescent="0.2">
      <c r="A4765" s="1">
        <v>4775</v>
      </c>
      <c r="B4765" s="1" t="str">
        <f t="shared" si="74"/>
        <v>AG Energy LP</v>
      </c>
      <c r="C4765" s="1" t="b">
        <f>IF(D4765&lt;&gt;"",IF(COUNTIF($D$2:D4764, D4765), INDEX($A$2:$D$100000, MATCH(D4765, $D$2:D4764,0),1), FALSE), FALSE)</f>
        <v>0</v>
      </c>
      <c r="F4765" s="1">
        <f>IF(G4765&lt;&gt;"", IF(COUNTIF($G$2:G4764, G4765), INDEX($A$2:$G$100000, MATCH(G4765, $G$2:G4764,0),1), FALSE), FALSE)</f>
        <v>4149</v>
      </c>
      <c r="G4765" s="1">
        <v>40052</v>
      </c>
      <c r="H4765" s="1" t="s">
        <v>4239</v>
      </c>
    </row>
    <row r="4766" spans="1:8" x14ac:dyDescent="0.2">
      <c r="A4766" s="1">
        <v>4776</v>
      </c>
      <c r="B4766" s="1" t="str">
        <f t="shared" si="74"/>
        <v>Weirton Steel Corp</v>
      </c>
      <c r="C4766" s="1" t="b">
        <f>IF(D4766&lt;&gt;"",IF(COUNTIF($D$2:D4765, D4766), INDEX($A$2:$D$100000, MATCH(D4766, $D$2:D4765,0),1), FALSE), FALSE)</f>
        <v>0</v>
      </c>
      <c r="F4766" s="1">
        <f>IF(G4766&lt;&gt;"", IF(COUNTIF($G$2:G4765, G4766), INDEX($A$2:$G$100000, MATCH(G4766, $G$2:G4765,0),1), FALSE), FALSE)</f>
        <v>4151</v>
      </c>
      <c r="G4766" s="1">
        <v>40845</v>
      </c>
      <c r="H4766" s="1" t="s">
        <v>4241</v>
      </c>
    </row>
    <row r="4767" spans="1:8" x14ac:dyDescent="0.2">
      <c r="A4767" s="1">
        <v>4777</v>
      </c>
      <c r="B4767" s="1" t="str">
        <f t="shared" si="74"/>
        <v>8309 Tujunga Avenue Corp</v>
      </c>
      <c r="C4767" s="1" t="b">
        <f>IF(D4767&lt;&gt;"",IF(COUNTIF($D$2:D4766, D4767), INDEX($A$2:$D$100000, MATCH(D4767, $D$2:D4766,0),1), FALSE), FALSE)</f>
        <v>0</v>
      </c>
      <c r="F4767" s="1">
        <f>IF(G4767&lt;&gt;"", IF(COUNTIF($G$2:G4766, G4767), INDEX($A$2:$G$100000, MATCH(G4767, $G$2:G4766,0),1), FALSE), FALSE)</f>
        <v>4152</v>
      </c>
      <c r="G4767" s="1">
        <v>44135</v>
      </c>
      <c r="H4767" s="1" t="s">
        <v>4242</v>
      </c>
    </row>
    <row r="4768" spans="1:8" x14ac:dyDescent="0.2">
      <c r="A4768" s="1">
        <v>4778</v>
      </c>
      <c r="B4768" s="1" t="str">
        <f t="shared" si="74"/>
        <v>Groveton Paper Board, Inc</v>
      </c>
      <c r="C4768" s="1" t="b">
        <f>IF(D4768&lt;&gt;"",IF(COUNTIF($D$2:D4767, D4768), INDEX($A$2:$D$100000, MATCH(D4768, $D$2:D4767,0),1), FALSE), FALSE)</f>
        <v>0</v>
      </c>
      <c r="F4768" s="1">
        <f>IF(G4768&lt;&gt;"", IF(COUNTIF($G$2:G4767, G4768), INDEX($A$2:$G$100000, MATCH(G4768, $G$2:G4767,0),1), FALSE), FALSE)</f>
        <v>4155</v>
      </c>
      <c r="G4768" s="1">
        <v>49785</v>
      </c>
      <c r="H4768" s="1" t="s">
        <v>4245</v>
      </c>
    </row>
    <row r="4769" spans="1:8" x14ac:dyDescent="0.2">
      <c r="A4769" s="1">
        <v>4779</v>
      </c>
      <c r="B4769" s="1" t="str">
        <f t="shared" si="74"/>
        <v>Smithfield-Kinston Division</v>
      </c>
      <c r="C4769" s="1" t="b">
        <f>IF(D4769&lt;&gt;"",IF(COUNTIF($D$2:D4768, D4769), INDEX($A$2:$D$100000, MATCH(D4769, $D$2:D4768,0),1), FALSE), FALSE)</f>
        <v>0</v>
      </c>
      <c r="F4769" s="1">
        <f>IF(G4769&lt;&gt;"", IF(COUNTIF($G$2:G4768, G4769), INDEX($A$2:$G$100000, MATCH(G4769, $G$2:G4768,0),1), FALSE), FALSE)</f>
        <v>4157</v>
      </c>
      <c r="G4769" s="1">
        <v>49858</v>
      </c>
      <c r="H4769" s="1" t="s">
        <v>4247</v>
      </c>
    </row>
    <row r="4770" spans="1:8" x14ac:dyDescent="0.2">
      <c r="A4770" s="1">
        <v>4780</v>
      </c>
      <c r="B4770" s="1" t="str">
        <f t="shared" si="74"/>
        <v>Montenay Savannah Operations,  LP</v>
      </c>
      <c r="C4770" s="1" t="b">
        <f>IF(D4770&lt;&gt;"",IF(COUNTIF($D$2:D4769, D4770), INDEX($A$2:$D$100000, MATCH(D4770, $D$2:D4769,0),1), FALSE), FALSE)</f>
        <v>0</v>
      </c>
      <c r="F4770" s="1">
        <f>IF(G4770&lt;&gt;"", IF(COUNTIF($G$2:G4769, G4770), INDEX($A$2:$G$100000, MATCH(G4770, $G$2:G4769,0),1), FALSE), FALSE)</f>
        <v>4158</v>
      </c>
      <c r="G4770" s="1">
        <v>49879</v>
      </c>
      <c r="H4770" s="1" t="s">
        <v>4248</v>
      </c>
    </row>
    <row r="4771" spans="1:8" x14ac:dyDescent="0.2">
      <c r="A4771" s="1">
        <v>4781</v>
      </c>
      <c r="B4771" s="1" t="str">
        <f t="shared" si="74"/>
        <v>George Weston Bakeries</v>
      </c>
      <c r="C4771" s="1" t="b">
        <f>IF(D4771&lt;&gt;"",IF(COUNTIF($D$2:D4770, D4771), INDEX($A$2:$D$100000, MATCH(D4771, $D$2:D4770,0),1), FALSE), FALSE)</f>
        <v>0</v>
      </c>
      <c r="F4771" s="1">
        <f>IF(G4771&lt;&gt;"", IF(COUNTIF($G$2:G4770, G4771), INDEX($A$2:$G$100000, MATCH(G4771, $G$2:G4770,0),1), FALSE), FALSE)</f>
        <v>4159</v>
      </c>
      <c r="G4771" s="1">
        <v>49906</v>
      </c>
      <c r="H4771" s="1" t="s">
        <v>4249</v>
      </c>
    </row>
    <row r="4772" spans="1:8" x14ac:dyDescent="0.2">
      <c r="A4772" s="1">
        <v>4782</v>
      </c>
      <c r="B4772" s="1" t="str">
        <f t="shared" si="74"/>
        <v>Ainsworth Engineered USA LLC</v>
      </c>
      <c r="C4772" s="1" t="b">
        <f>IF(D4772&lt;&gt;"",IF(COUNTIF($D$2:D4771, D4772), INDEX($A$2:$D$100000, MATCH(D4772, $D$2:D4771,0),1), FALSE), FALSE)</f>
        <v>0</v>
      </c>
      <c r="F4772" s="1">
        <f>IF(G4772&lt;&gt;"", IF(COUNTIF($G$2:G4771, G4772), INDEX($A$2:$G$100000, MATCH(G4772, $G$2:G4771,0),1), FALSE), FALSE)</f>
        <v>4161</v>
      </c>
      <c r="G4772" s="1">
        <v>49955</v>
      </c>
      <c r="H4772" s="1" t="s">
        <v>4251</v>
      </c>
    </row>
    <row r="4773" spans="1:8" x14ac:dyDescent="0.2">
      <c r="A4773" s="1">
        <v>4783</v>
      </c>
      <c r="B4773" s="1" t="str">
        <f t="shared" si="74"/>
        <v>DSM Nutritional Products</v>
      </c>
      <c r="C4773" s="1" t="b">
        <f>IF(D4773&lt;&gt;"",IF(COUNTIF($D$2:D4772, D4773), INDEX($A$2:$D$100000, MATCH(D4773, $D$2:D4772,0),1), FALSE), FALSE)</f>
        <v>0</v>
      </c>
      <c r="F4773" s="1">
        <f>IF(G4773&lt;&gt;"", IF(COUNTIF($G$2:G4772, G4773), INDEX($A$2:$G$100000, MATCH(G4773, $G$2:G4772,0),1), FALSE), FALSE)</f>
        <v>4162</v>
      </c>
      <c r="G4773" s="1">
        <v>49964</v>
      </c>
      <c r="H4773" s="1" t="s">
        <v>4252</v>
      </c>
    </row>
    <row r="4774" spans="1:8" x14ac:dyDescent="0.2">
      <c r="A4774" s="1">
        <v>4784</v>
      </c>
      <c r="B4774" s="1" t="str">
        <f t="shared" si="74"/>
        <v>Grubb &amp; Ellis Management Services, Inc.</v>
      </c>
      <c r="C4774" s="1" t="b">
        <f>IF(D4774&lt;&gt;"",IF(COUNTIF($D$2:D4773, D4774), INDEX($A$2:$D$100000, MATCH(D4774, $D$2:D4773,0),1), FALSE), FALSE)</f>
        <v>0</v>
      </c>
      <c r="F4774" s="1">
        <f>IF(G4774&lt;&gt;"", IF(COUNTIF($G$2:G4773, G4774), INDEX($A$2:$G$100000, MATCH(G4774, $G$2:G4773,0),1), FALSE), FALSE)</f>
        <v>4166</v>
      </c>
      <c r="G4774" s="1">
        <v>50031</v>
      </c>
      <c r="H4774" s="1" t="s">
        <v>4256</v>
      </c>
    </row>
    <row r="4775" spans="1:8" x14ac:dyDescent="0.2">
      <c r="A4775" s="1">
        <v>4785</v>
      </c>
      <c r="B4775" s="1" t="str">
        <f t="shared" si="74"/>
        <v>DTE Biomass</v>
      </c>
      <c r="C4775" s="1" t="b">
        <f>IF(D4775&lt;&gt;"",IF(COUNTIF($D$2:D4774, D4775), INDEX($A$2:$D$100000, MATCH(D4775, $D$2:D4774,0),1), FALSE), FALSE)</f>
        <v>0</v>
      </c>
      <c r="F4775" s="1">
        <f>IF(G4775&lt;&gt;"", IF(COUNTIF($G$2:G4774, G4775), INDEX($A$2:$G$100000, MATCH(G4775, $G$2:G4774,0),1), FALSE), FALSE)</f>
        <v>4171</v>
      </c>
      <c r="G4775" s="1">
        <v>50098</v>
      </c>
      <c r="H4775" s="1" t="s">
        <v>4261</v>
      </c>
    </row>
    <row r="4776" spans="1:8" x14ac:dyDescent="0.2">
      <c r="A4776" s="1">
        <f>A4162</f>
        <v>4172</v>
      </c>
      <c r="B4776" s="1" t="str">
        <f t="shared" si="74"/>
        <v>Laidlaw Energy Group Inc.</v>
      </c>
      <c r="C4776" s="1" t="b">
        <f>IF(D4776&lt;&gt;"",IF(COUNTIF($D$2:D4775, D4776), INDEX($A$2:$D$100000, MATCH(D4776, $D$2:D4775,0),1), FALSE), FALSE)</f>
        <v>0</v>
      </c>
      <c r="F4776" s="1">
        <f>IF(G4776&lt;&gt;"", IF(COUNTIF($G$2:G4775, G4776), INDEX($A$2:$G$100000, MATCH(G4776, $G$2:G4775,0),1), FALSE), FALSE)</f>
        <v>4172</v>
      </c>
      <c r="G4776" s="1">
        <v>50099</v>
      </c>
      <c r="H4776" s="1" t="s">
        <v>4262</v>
      </c>
    </row>
    <row r="4777" spans="1:8" x14ac:dyDescent="0.2">
      <c r="A4777" s="1">
        <v>4787</v>
      </c>
      <c r="B4777" s="1" t="str">
        <f t="shared" si="74"/>
        <v>Cousins Properties Incorporated</v>
      </c>
      <c r="C4777" s="1" t="b">
        <f>IF(D4777&lt;&gt;"",IF(COUNTIF($D$2:D4776, D4777), INDEX($A$2:$D$100000, MATCH(D4777, $D$2:D4776,0),1), FALSE), FALSE)</f>
        <v>0</v>
      </c>
      <c r="F4777" s="1">
        <f>IF(G4777&lt;&gt;"", IF(COUNTIF($G$2:G4776, G4777), INDEX($A$2:$G$100000, MATCH(G4777, $G$2:G4776,0),1), FALSE), FALSE)</f>
        <v>4174</v>
      </c>
      <c r="G4777" s="1">
        <v>50110</v>
      </c>
      <c r="H4777" s="1" t="s">
        <v>4264</v>
      </c>
    </row>
    <row r="4778" spans="1:8" x14ac:dyDescent="0.2">
      <c r="A4778" s="1">
        <v>4788</v>
      </c>
      <c r="B4778" s="1" t="str">
        <f t="shared" si="74"/>
        <v>Hutchinson Hydro LLC</v>
      </c>
      <c r="C4778" s="1" t="b">
        <f>IF(D4778&lt;&gt;"",IF(COUNTIF($D$2:D4777, D4778), INDEX($A$2:$D$100000, MATCH(D4778, $D$2:D4777,0),1), FALSE), FALSE)</f>
        <v>0</v>
      </c>
      <c r="F4778" s="1">
        <f>IF(G4778&lt;&gt;"", IF(COUNTIF($G$2:G4777, G4778), INDEX($A$2:$G$100000, MATCH(G4778, $G$2:G4777,0),1), FALSE), FALSE)</f>
        <v>4175</v>
      </c>
      <c r="G4778" s="1">
        <v>50135</v>
      </c>
      <c r="H4778" s="1" t="s">
        <v>4265</v>
      </c>
    </row>
    <row r="4779" spans="1:8" x14ac:dyDescent="0.2">
      <c r="A4779" s="1">
        <v>4789</v>
      </c>
      <c r="B4779" s="1" t="str">
        <f t="shared" si="74"/>
        <v>U.S. Dept of the Interior, Bureau of Rec</v>
      </c>
      <c r="C4779" s="1" t="b">
        <f>IF(D4779&lt;&gt;"",IF(COUNTIF($D$2:D4778, D4779), INDEX($A$2:$D$100000, MATCH(D4779, $D$2:D4778,0),1), FALSE), FALSE)</f>
        <v>0</v>
      </c>
      <c r="F4779" s="1">
        <f>IF(G4779&lt;&gt;"", IF(COUNTIF($G$2:G4778, G4779), INDEX($A$2:$G$100000, MATCH(G4779, $G$2:G4778,0),1), FALSE), FALSE)</f>
        <v>4176</v>
      </c>
      <c r="G4779" s="1">
        <v>50137</v>
      </c>
      <c r="H4779" s="1" t="s">
        <v>4266</v>
      </c>
    </row>
    <row r="4780" spans="1:8" x14ac:dyDescent="0.2">
      <c r="A4780" s="1">
        <v>4790</v>
      </c>
      <c r="B4780" s="1" t="str">
        <f t="shared" si="74"/>
        <v>Western Renewable Energy  LLC</v>
      </c>
      <c r="C4780" s="1" t="b">
        <f>IF(D4780&lt;&gt;"",IF(COUNTIF($D$2:D4779, D4780), INDEX($A$2:$D$100000, MATCH(D4780, $D$2:D4779,0),1), FALSE), FALSE)</f>
        <v>0</v>
      </c>
      <c r="F4780" s="1">
        <f>IF(G4780&lt;&gt;"", IF(COUNTIF($G$2:G4779, G4780), INDEX($A$2:$G$100000, MATCH(G4780, $G$2:G4779,0),1), FALSE), FALSE)</f>
        <v>4178</v>
      </c>
      <c r="G4780" s="1">
        <v>54690</v>
      </c>
      <c r="H4780" s="1" t="s">
        <v>4268</v>
      </c>
    </row>
    <row r="4781" spans="1:8" x14ac:dyDescent="0.2">
      <c r="A4781" s="1">
        <v>4791</v>
      </c>
      <c r="B4781" s="1" t="str">
        <f t="shared" si="74"/>
        <v>St Marys Cement Inc</v>
      </c>
      <c r="C4781" s="1" t="b">
        <f>IF(D4781&lt;&gt;"",IF(COUNTIF($D$2:D4780, D4781), INDEX($A$2:$D$100000, MATCH(D4781, $D$2:D4780,0),1), FALSE), FALSE)</f>
        <v>0</v>
      </c>
      <c r="F4781" s="1">
        <f>IF(G4781&lt;&gt;"", IF(COUNTIF($G$2:G4780, G4781), INDEX($A$2:$G$100000, MATCH(G4781, $G$2:G4780,0),1), FALSE), FALSE)</f>
        <v>4180</v>
      </c>
      <c r="G4781" s="1">
        <v>54716</v>
      </c>
      <c r="H4781" s="1" t="s">
        <v>4270</v>
      </c>
    </row>
    <row r="4782" spans="1:8" x14ac:dyDescent="0.2">
      <c r="A4782" s="1">
        <v>4792</v>
      </c>
      <c r="B4782" s="1" t="str">
        <f t="shared" si="74"/>
        <v>Pepperell Realty LLC</v>
      </c>
      <c r="C4782" s="1" t="b">
        <f>IF(D4782&lt;&gt;"",IF(COUNTIF($D$2:D4781, D4782), INDEX($A$2:$D$100000, MATCH(D4782, $D$2:D4781,0),1), FALSE), FALSE)</f>
        <v>0</v>
      </c>
      <c r="F4782" s="1">
        <f>IF(G4782&lt;&gt;"", IF(COUNTIF($G$2:G4781, G4782), INDEX($A$2:$G$100000, MATCH(G4782, $G$2:G4781,0),1), FALSE), FALSE)</f>
        <v>4183</v>
      </c>
      <c r="G4782" s="1">
        <v>54726</v>
      </c>
      <c r="H4782" s="1" t="s">
        <v>4273</v>
      </c>
    </row>
    <row r="4783" spans="1:8" x14ac:dyDescent="0.2">
      <c r="A4783" s="1">
        <v>4793</v>
      </c>
      <c r="B4783" s="1" t="str">
        <f t="shared" si="74"/>
        <v>AES Western Power LLC</v>
      </c>
      <c r="C4783" s="1" t="b">
        <f>IF(D4783&lt;&gt;"",IF(COUNTIF($D$2:D4782, D4783), INDEX($A$2:$D$100000, MATCH(D4783, $D$2:D4782,0),1), FALSE), FALSE)</f>
        <v>0</v>
      </c>
      <c r="F4783" s="1">
        <f>IF(G4783&lt;&gt;"", IF(COUNTIF($G$2:G4782, G4783), INDEX($A$2:$G$100000, MATCH(G4783, $G$2:G4782,0),1), FALSE), FALSE)</f>
        <v>4185</v>
      </c>
      <c r="G4783" s="1">
        <v>54779</v>
      </c>
      <c r="H4783" s="1" t="s">
        <v>4275</v>
      </c>
    </row>
    <row r="4784" spans="1:8" x14ac:dyDescent="0.2">
      <c r="A4784" s="1">
        <v>4794</v>
      </c>
      <c r="B4784" s="1" t="str">
        <f t="shared" si="74"/>
        <v>Professional Plant Operations Inc</v>
      </c>
      <c r="C4784" s="1" t="b">
        <f>IF(D4784&lt;&gt;"",IF(COUNTIF($D$2:D4783, D4784), INDEX($A$2:$D$100000, MATCH(D4784, $D$2:D4783,0),1), FALSE), FALSE)</f>
        <v>0</v>
      </c>
      <c r="F4784" s="1">
        <f>IF(G4784&lt;&gt;"", IF(COUNTIF($G$2:G4783, G4784), INDEX($A$2:$G$100000, MATCH(G4784, $G$2:G4783,0),1), FALSE), FALSE)</f>
        <v>4186</v>
      </c>
      <c r="G4784" s="1">
        <v>54795</v>
      </c>
      <c r="H4784" s="1" t="s">
        <v>4276</v>
      </c>
    </row>
    <row r="4785" spans="1:8" x14ac:dyDescent="0.2">
      <c r="A4785" s="1">
        <v>4795</v>
      </c>
      <c r="B4785" s="1" t="str">
        <f t="shared" si="74"/>
        <v>Crozer Chester Medical Center</v>
      </c>
      <c r="C4785" s="1" t="b">
        <f>IF(D4785&lt;&gt;"",IF(COUNTIF($D$2:D4784, D4785), INDEX($A$2:$D$100000, MATCH(D4785, $D$2:D4784,0),1), FALSE), FALSE)</f>
        <v>0</v>
      </c>
      <c r="F4785" s="1">
        <f>IF(G4785&lt;&gt;"", IF(COUNTIF($G$2:G4784, G4785), INDEX($A$2:$G$100000, MATCH(G4785, $G$2:G4784,0),1), FALSE), FALSE)</f>
        <v>4188</v>
      </c>
      <c r="G4785" s="1">
        <v>54825</v>
      </c>
      <c r="H4785" s="1" t="s">
        <v>4278</v>
      </c>
    </row>
    <row r="4786" spans="1:8" x14ac:dyDescent="0.2">
      <c r="A4786" s="1">
        <v>4796</v>
      </c>
      <c r="B4786" s="1" t="str">
        <f t="shared" si="74"/>
        <v>DRG School Land LLC</v>
      </c>
      <c r="C4786" s="1" t="b">
        <f>IF(D4786&lt;&gt;"",IF(COUNTIF($D$2:D4785, D4786), INDEX($A$2:$D$100000, MATCH(D4786, $D$2:D4785,0),1), FALSE), FALSE)</f>
        <v>0</v>
      </c>
      <c r="F4786" s="1">
        <f>IF(G4786&lt;&gt;"", IF(COUNTIF($G$2:G4785, G4786), INDEX($A$2:$G$100000, MATCH(G4786, $G$2:G4785,0),1), FALSE), FALSE)</f>
        <v>4193</v>
      </c>
      <c r="G4786" s="1">
        <v>55702</v>
      </c>
      <c r="H4786" s="1" t="s">
        <v>4283</v>
      </c>
    </row>
    <row r="4787" spans="1:8" x14ac:dyDescent="0.2">
      <c r="A4787" s="1">
        <v>4797</v>
      </c>
      <c r="B4787" s="1" t="str">
        <f t="shared" si="74"/>
        <v>Vintage Production California LLC</v>
      </c>
      <c r="C4787" s="1" t="b">
        <f>IF(D4787&lt;&gt;"",IF(COUNTIF($D$2:D4786, D4787), INDEX($A$2:$D$100000, MATCH(D4787, $D$2:D4786,0),1), FALSE), FALSE)</f>
        <v>0</v>
      </c>
      <c r="F4787" s="1">
        <f>IF(G4787&lt;&gt;"", IF(COUNTIF($G$2:G4786, G4787), INDEX($A$2:$G$100000, MATCH(G4787, $G$2:G4786,0),1), FALSE), FALSE)</f>
        <v>4194</v>
      </c>
      <c r="G4787" s="1">
        <v>55715</v>
      </c>
      <c r="H4787" s="1" t="s">
        <v>4284</v>
      </c>
    </row>
    <row r="4788" spans="1:8" x14ac:dyDescent="0.2">
      <c r="A4788" s="1">
        <v>4798</v>
      </c>
      <c r="B4788" s="1" t="str">
        <f t="shared" si="74"/>
        <v>WVA Manufacturing LLC</v>
      </c>
      <c r="C4788" s="1" t="b">
        <f>IF(D4788&lt;&gt;"",IF(COUNTIF($D$2:D4787, D4788), INDEX($A$2:$D$100000, MATCH(D4788, $D$2:D4787,0),1), FALSE), FALSE)</f>
        <v>0</v>
      </c>
      <c r="F4788" s="1">
        <f>IF(G4788&lt;&gt;"", IF(COUNTIF($G$2:G4787, G4788), INDEX($A$2:$G$100000, MATCH(G4788, $G$2:G4787,0),1), FALSE), FALSE)</f>
        <v>4198</v>
      </c>
      <c r="G4788" s="1">
        <v>55779</v>
      </c>
      <c r="H4788" s="1" t="s">
        <v>4288</v>
      </c>
    </row>
    <row r="4789" spans="1:8" x14ac:dyDescent="0.2">
      <c r="A4789" s="1">
        <v>4799</v>
      </c>
      <c r="B4789" s="1" t="str">
        <f t="shared" si="74"/>
        <v>Cumberland and Western Resources</v>
      </c>
      <c r="C4789" s="1" t="b">
        <f>IF(D4789&lt;&gt;"",IF(COUNTIF($D$2:D4788, D4789), INDEX($A$2:$D$100000, MATCH(D4789, $D$2:D4788,0),1), FALSE), FALSE)</f>
        <v>0</v>
      </c>
      <c r="F4789" s="1">
        <f>IF(G4789&lt;&gt;"", IF(COUNTIF($G$2:G4788, G4789), INDEX($A$2:$G$100000, MATCH(G4789, $G$2:G4788,0),1), FALSE), FALSE)</f>
        <v>4199</v>
      </c>
      <c r="G4789" s="1">
        <v>55783</v>
      </c>
      <c r="H4789" s="1" t="s">
        <v>4289</v>
      </c>
    </row>
    <row r="4790" spans="1:8" x14ac:dyDescent="0.2">
      <c r="A4790" s="1">
        <v>4800</v>
      </c>
      <c r="B4790" s="1" t="str">
        <f t="shared" si="74"/>
        <v>Crosstex Energy Inc</v>
      </c>
      <c r="C4790" s="1" t="b">
        <f>IF(D4790&lt;&gt;"",IF(COUNTIF($D$2:D4789, D4790), INDEX($A$2:$D$100000, MATCH(D4790, $D$2:D4789,0),1), FALSE), FALSE)</f>
        <v>0</v>
      </c>
      <c r="F4790" s="1">
        <f>IF(G4790&lt;&gt;"", IF(COUNTIF($G$2:G4789, G4790), INDEX($A$2:$G$100000, MATCH(G4790, $G$2:G4789,0),1), FALSE), FALSE)</f>
        <v>4202</v>
      </c>
      <c r="G4790" s="1">
        <v>55854</v>
      </c>
      <c r="H4790" s="1" t="s">
        <v>4292</v>
      </c>
    </row>
    <row r="4791" spans="1:8" x14ac:dyDescent="0.2">
      <c r="A4791" s="1">
        <v>4801</v>
      </c>
      <c r="B4791" s="1" t="str">
        <f t="shared" si="74"/>
        <v>Cascades Tissue Group</v>
      </c>
      <c r="C4791" s="1" t="b">
        <f>IF(D4791&lt;&gt;"",IF(COUNTIF($D$2:D4790, D4791), INDEX($A$2:$D$100000, MATCH(D4791, $D$2:D4790,0),1), FALSE), FALSE)</f>
        <v>0</v>
      </c>
      <c r="F4791" s="1">
        <f>IF(G4791&lt;&gt;"", IF(COUNTIF($G$2:G4790, G4791), INDEX($A$2:$G$100000, MATCH(G4791, $G$2:G4790,0),1), FALSE), FALSE)</f>
        <v>4205</v>
      </c>
      <c r="G4791" s="1">
        <v>55915</v>
      </c>
      <c r="H4791" s="1" t="s">
        <v>4295</v>
      </c>
    </row>
    <row r="4792" spans="1:8" x14ac:dyDescent="0.2">
      <c r="A4792" s="1">
        <v>4802</v>
      </c>
      <c r="B4792" s="1" t="str">
        <f t="shared" si="74"/>
        <v>Renegy Susanville LLC</v>
      </c>
      <c r="C4792" s="1" t="b">
        <f>IF(D4792&lt;&gt;"",IF(COUNTIF($D$2:D4791, D4792), INDEX($A$2:$D$100000, MATCH(D4792, $D$2:D4791,0),1), FALSE), FALSE)</f>
        <v>0</v>
      </c>
      <c r="F4792" s="1">
        <f>IF(G4792&lt;&gt;"", IF(COUNTIF($G$2:G4791, G4792), INDEX($A$2:$G$100000, MATCH(G4792, $G$2:G4791,0),1), FALSE), FALSE)</f>
        <v>4206</v>
      </c>
      <c r="G4792" s="1">
        <v>55921</v>
      </c>
      <c r="H4792" s="1" t="s">
        <v>4296</v>
      </c>
    </row>
    <row r="4793" spans="1:8" x14ac:dyDescent="0.2">
      <c r="A4793" s="1">
        <v>4803</v>
      </c>
      <c r="B4793" s="1" t="str">
        <f t="shared" si="74"/>
        <v>CPV Maryland LLC</v>
      </c>
      <c r="C4793" s="1" t="b">
        <f>IF(D4793&lt;&gt;"",IF(COUNTIF($D$2:D4792, D4793), INDEX($A$2:$D$100000, MATCH(D4793, $D$2:D4792,0),1), FALSE), FALSE)</f>
        <v>0</v>
      </c>
      <c r="F4793" s="1">
        <f>IF(G4793&lt;&gt;"", IF(COUNTIF($G$2:G4792, G4793), INDEX($A$2:$G$100000, MATCH(G4793, $G$2:G4792,0),1), FALSE), FALSE)</f>
        <v>4211</v>
      </c>
      <c r="G4793" s="1">
        <v>56031</v>
      </c>
      <c r="H4793" s="1" t="s">
        <v>4301</v>
      </c>
    </row>
    <row r="4794" spans="1:8" x14ac:dyDescent="0.2">
      <c r="A4794" s="1">
        <v>4804</v>
      </c>
      <c r="B4794" s="1" t="str">
        <f t="shared" si="74"/>
        <v>Geneva Wood Fuels Inc</v>
      </c>
      <c r="C4794" s="1" t="b">
        <f>IF(D4794&lt;&gt;"",IF(COUNTIF($D$2:D4793, D4794), INDEX($A$2:$D$100000, MATCH(D4794, $D$2:D4793,0),1), FALSE), FALSE)</f>
        <v>0</v>
      </c>
      <c r="F4794" s="1">
        <f>IF(G4794&lt;&gt;"", IF(COUNTIF($G$2:G4793, G4794), INDEX($A$2:$G$100000, MATCH(G4794, $G$2:G4793,0),1), FALSE), FALSE)</f>
        <v>4226</v>
      </c>
      <c r="G4794" s="1">
        <v>56383</v>
      </c>
      <c r="H4794" s="1" t="s">
        <v>4316</v>
      </c>
    </row>
    <row r="4795" spans="1:8" x14ac:dyDescent="0.2">
      <c r="A4795" s="1">
        <v>4805</v>
      </c>
      <c r="B4795" s="1" t="str">
        <f t="shared" si="74"/>
        <v>Freshwater Pulp Company</v>
      </c>
      <c r="C4795" s="1" t="b">
        <f>IF(D4795&lt;&gt;"",IF(COUNTIF($D$2:D4794, D4795), INDEX($A$2:$D$100000, MATCH(D4795, $D$2:D4794,0),1), FALSE), FALSE)</f>
        <v>0</v>
      </c>
      <c r="F4795" s="1">
        <f>IF(G4795&lt;&gt;"", IF(COUNTIF($G$2:G4794, G4795), INDEX($A$2:$G$100000, MATCH(G4795, $G$2:G4794,0),1), FALSE), FALSE)</f>
        <v>4229</v>
      </c>
      <c r="G4795" s="1">
        <v>56391</v>
      </c>
      <c r="H4795" s="1" t="s">
        <v>4318</v>
      </c>
    </row>
    <row r="4796" spans="1:8" x14ac:dyDescent="0.2">
      <c r="A4796" s="1">
        <v>4806</v>
      </c>
      <c r="B4796" s="1" t="str">
        <f t="shared" si="74"/>
        <v>Hidalgo Wind Farm LLC</v>
      </c>
      <c r="C4796" s="1" t="b">
        <f>IF(D4796&lt;&gt;"",IF(COUNTIF($D$2:D4795, D4796), INDEX($A$2:$D$100000, MATCH(D4796, $D$2:D4795,0),1), FALSE), FALSE)</f>
        <v>0</v>
      </c>
      <c r="F4796" s="1">
        <f>IF(G4796&lt;&gt;"", IF(COUNTIF($G$2:G4795, G4796), INDEX($A$2:$G$100000, MATCH(G4796, $G$2:G4795,0),1), FALSE), FALSE)</f>
        <v>4249</v>
      </c>
      <c r="G4796" s="1">
        <v>56946</v>
      </c>
      <c r="H4796" s="1" t="s">
        <v>4338</v>
      </c>
    </row>
    <row r="4797" spans="1:8" x14ac:dyDescent="0.2">
      <c r="A4797" s="1">
        <v>4807</v>
      </c>
      <c r="B4797" s="1" t="str">
        <f t="shared" si="74"/>
        <v>Deepwater Wind Block Island LLC</v>
      </c>
      <c r="C4797" s="1" t="b">
        <f>IF(D4797&lt;&gt;"",IF(COUNTIF($D$2:D4796, D4797), INDEX($A$2:$D$100000, MATCH(D4797, $D$2:D4796,0),1), FALSE), FALSE)</f>
        <v>0</v>
      </c>
      <c r="F4797" s="1">
        <f>IF(G4797&lt;&gt;"", IF(COUNTIF($G$2:G4796, G4797), INDEX($A$2:$G$100000, MATCH(G4797, $G$2:G4796,0),1), FALSE), FALSE)</f>
        <v>4258</v>
      </c>
      <c r="G4797" s="1">
        <v>57406</v>
      </c>
      <c r="H4797" s="1" t="s">
        <v>4347</v>
      </c>
    </row>
    <row r="4798" spans="1:8" x14ac:dyDescent="0.2">
      <c r="A4798" s="1">
        <v>4808</v>
      </c>
      <c r="B4798" s="1" t="str">
        <f t="shared" si="74"/>
        <v>Jericho Rise Wind Farm LLC</v>
      </c>
      <c r="C4798" s="1" t="b">
        <f>IF(D4798&lt;&gt;"",IF(COUNTIF($D$2:D4797, D4798), INDEX($A$2:$D$100000, MATCH(D4798, $D$2:D4797,0),1), FALSE), FALSE)</f>
        <v>0</v>
      </c>
      <c r="F4798" s="1">
        <f>IF(G4798&lt;&gt;"", IF(COUNTIF($G$2:G4797, G4798), INDEX($A$2:$G$100000, MATCH(G4798, $G$2:G4797,0),1), FALSE), FALSE)</f>
        <v>4277</v>
      </c>
      <c r="G4798" s="1">
        <v>59362</v>
      </c>
      <c r="H4798" s="1" t="s">
        <v>4365</v>
      </c>
    </row>
    <row r="4799" spans="1:8" x14ac:dyDescent="0.2">
      <c r="A4799" s="1">
        <v>4809</v>
      </c>
      <c r="B4799" s="1" t="str">
        <f t="shared" si="74"/>
        <v>Innovative Solar 46, LLC</v>
      </c>
      <c r="C4799" s="1" t="b">
        <f>IF(D4799&lt;&gt;"",IF(COUNTIF($D$2:D4798, D4799), INDEX($A$2:$D$100000, MATCH(D4799, $D$2:D4798,0),1), FALSE), FALSE)</f>
        <v>0</v>
      </c>
      <c r="F4799" s="1">
        <f>IF(G4799&lt;&gt;"", IF(COUNTIF($G$2:G4798, G4799), INDEX($A$2:$G$100000, MATCH(G4799, $G$2:G4798,0),1), FALSE), FALSE)</f>
        <v>4279</v>
      </c>
      <c r="G4799" s="1">
        <v>59441</v>
      </c>
      <c r="H4799" s="1" t="s">
        <v>4367</v>
      </c>
    </row>
    <row r="4800" spans="1:8" x14ac:dyDescent="0.2">
      <c r="A4800" s="1">
        <v>4810</v>
      </c>
      <c r="B4800" s="1" t="str">
        <f t="shared" si="74"/>
        <v>North Star Solar PV LLC</v>
      </c>
      <c r="C4800" s="1" t="b">
        <f>IF(D4800&lt;&gt;"",IF(COUNTIF($D$2:D4799, D4800), INDEX($A$2:$D$100000, MATCH(D4800, $D$2:D4799,0),1), FALSE), FALSE)</f>
        <v>0</v>
      </c>
      <c r="F4800" s="1">
        <f>IF(G4800&lt;&gt;"", IF(COUNTIF($G$2:G4799, G4800), INDEX($A$2:$G$100000, MATCH(G4800, $G$2:G4799,0),1), FALSE), FALSE)</f>
        <v>4283</v>
      </c>
      <c r="G4800" s="1">
        <v>59634</v>
      </c>
      <c r="H4800" s="1" t="s">
        <v>4371</v>
      </c>
    </row>
    <row r="4801" spans="1:8" x14ac:dyDescent="0.2">
      <c r="A4801" s="1">
        <v>4811</v>
      </c>
      <c r="B4801" s="1" t="str">
        <f t="shared" si="74"/>
        <v>RE Astoria LLC</v>
      </c>
      <c r="C4801" s="1" t="b">
        <f>IF(D4801&lt;&gt;"",IF(COUNTIF($D$2:D4800, D4801), INDEX($A$2:$D$100000, MATCH(D4801, $D$2:D4800,0),1), FALSE), FALSE)</f>
        <v>0</v>
      </c>
      <c r="F4801" s="1">
        <f>IF(G4801&lt;&gt;"", IF(COUNTIF($G$2:G4800, G4801), INDEX($A$2:$G$100000, MATCH(G4801, $G$2:G4800,0),1), FALSE), FALSE)</f>
        <v>4284</v>
      </c>
      <c r="G4801" s="1">
        <v>59727</v>
      </c>
      <c r="H4801" s="1" t="s">
        <v>4372</v>
      </c>
    </row>
    <row r="4802" spans="1:8" x14ac:dyDescent="0.2">
      <c r="A4802" s="1">
        <v>4812</v>
      </c>
      <c r="B4802" s="1" t="str">
        <f t="shared" ref="B4802:B4865" si="75">IF(H4802="",E4802,H4802)</f>
        <v>RE Astoria 2 LLC</v>
      </c>
      <c r="C4802" s="1" t="b">
        <f>IF(D4802&lt;&gt;"",IF(COUNTIF($D$2:D4801, D4802), INDEX($A$2:$D$100000, MATCH(D4802, $D$2:D4801,0),1), FALSE), FALSE)</f>
        <v>0</v>
      </c>
      <c r="F4802" s="1">
        <f>IF(G4802&lt;&gt;"", IF(COUNTIF($G$2:G4801, G4802), INDEX($A$2:$G$100000, MATCH(G4802, $G$2:G4801,0),1), FALSE), FALSE)</f>
        <v>4285</v>
      </c>
      <c r="G4802" s="1">
        <v>59728</v>
      </c>
      <c r="H4802" s="1" t="s">
        <v>4373</v>
      </c>
    </row>
    <row r="4803" spans="1:8" x14ac:dyDescent="0.2">
      <c r="A4803" s="1">
        <v>4813</v>
      </c>
      <c r="B4803" s="1" t="str">
        <f t="shared" si="75"/>
        <v>Live Oak Solar, LLC</v>
      </c>
      <c r="C4803" s="1" t="b">
        <f>IF(D4803&lt;&gt;"",IF(COUNTIF($D$2:D4802, D4803), INDEX($A$2:$D$100000, MATCH(D4803, $D$2:D4802,0),1), FALSE), FALSE)</f>
        <v>0</v>
      </c>
      <c r="F4803" s="1">
        <f>IF(G4803&lt;&gt;"", IF(COUNTIF($G$2:G4802, G4803), INDEX($A$2:$G$100000, MATCH(G4803, $G$2:G4802,0),1), FALSE), FALSE)</f>
        <v>4287</v>
      </c>
      <c r="G4803" s="1">
        <v>59802</v>
      </c>
      <c r="H4803" s="1" t="s">
        <v>4375</v>
      </c>
    </row>
    <row r="4804" spans="1:8" x14ac:dyDescent="0.2">
      <c r="A4804" s="1">
        <v>4814</v>
      </c>
      <c r="B4804" s="1" t="str">
        <f t="shared" si="75"/>
        <v>Grand View PV Solar Two, LLC</v>
      </c>
      <c r="C4804" s="1" t="b">
        <f>IF(D4804&lt;&gt;"",IF(COUNTIF($D$2:D4803, D4804), INDEX($A$2:$D$100000, MATCH(D4804, $D$2:D4803,0),1), FALSE), FALSE)</f>
        <v>0</v>
      </c>
      <c r="F4804" s="1">
        <f>IF(G4804&lt;&gt;"", IF(COUNTIF($G$2:G4803, G4804), INDEX($A$2:$G$100000, MATCH(G4804, $G$2:G4803,0),1), FALSE), FALSE)</f>
        <v>4289</v>
      </c>
      <c r="G4804" s="1">
        <v>59806</v>
      </c>
      <c r="H4804" s="1" t="s">
        <v>4377</v>
      </c>
    </row>
    <row r="4805" spans="1:8" x14ac:dyDescent="0.2">
      <c r="A4805" s="1">
        <v>4815</v>
      </c>
      <c r="B4805" s="1" t="str">
        <f t="shared" si="75"/>
        <v>Sunflower Wind Project</v>
      </c>
      <c r="C4805" s="1" t="b">
        <f>IF(D4805&lt;&gt;"",IF(COUNTIF($D$2:D4804, D4805), INDEX($A$2:$D$100000, MATCH(D4805, $D$2:D4804,0),1), FALSE), FALSE)</f>
        <v>0</v>
      </c>
      <c r="F4805" s="1">
        <f>IF(G4805&lt;&gt;"", IF(COUNTIF($G$2:G4804, G4805), INDEX($A$2:$G$100000, MATCH(G4805, $G$2:G4804,0),1), FALSE), FALSE)</f>
        <v>4291</v>
      </c>
      <c r="G4805" s="1">
        <v>59839</v>
      </c>
      <c r="H4805" s="1" t="s">
        <v>4379</v>
      </c>
    </row>
    <row r="4806" spans="1:8" x14ac:dyDescent="0.2">
      <c r="A4806" s="1">
        <v>4816</v>
      </c>
      <c r="B4806" s="1" t="str">
        <f t="shared" si="75"/>
        <v>Innovative Solar 43, LLC</v>
      </c>
      <c r="C4806" s="1" t="b">
        <f>IF(D4806&lt;&gt;"",IF(COUNTIF($D$2:D4805, D4806), INDEX($A$2:$D$100000, MATCH(D4806, $D$2:D4805,0),1), FALSE), FALSE)</f>
        <v>0</v>
      </c>
      <c r="F4806" s="1">
        <f>IF(G4806&lt;&gt;"", IF(COUNTIF($G$2:G4805, G4806), INDEX($A$2:$G$100000, MATCH(G4806, $G$2:G4805,0),1), FALSE), FALSE)</f>
        <v>4294</v>
      </c>
      <c r="G4806" s="1">
        <v>59941</v>
      </c>
      <c r="H4806" s="1" t="s">
        <v>4382</v>
      </c>
    </row>
    <row r="4807" spans="1:8" x14ac:dyDescent="0.2">
      <c r="A4807" s="1">
        <v>4817</v>
      </c>
      <c r="B4807" s="1" t="str">
        <f t="shared" si="75"/>
        <v>Caprock Solar 1, LLC</v>
      </c>
      <c r="C4807" s="1" t="b">
        <f>IF(D4807&lt;&gt;"",IF(COUNTIF($D$2:D4806, D4807), INDEX($A$2:$D$100000, MATCH(D4807, $D$2:D4806,0),1), FALSE), FALSE)</f>
        <v>0</v>
      </c>
      <c r="F4807" s="1">
        <f>IF(G4807&lt;&gt;"", IF(COUNTIF($G$2:G4806, G4807), INDEX($A$2:$G$100000, MATCH(G4807, $G$2:G4806,0),1), FALSE), FALSE)</f>
        <v>4295</v>
      </c>
      <c r="G4807" s="1">
        <v>59991</v>
      </c>
      <c r="H4807" s="1" t="s">
        <v>4383</v>
      </c>
    </row>
    <row r="4808" spans="1:8" x14ac:dyDescent="0.2">
      <c r="A4808" s="1">
        <v>4818</v>
      </c>
      <c r="B4808" s="1" t="str">
        <f t="shared" si="75"/>
        <v>Frontier Windpower, LLC</v>
      </c>
      <c r="C4808" s="1" t="b">
        <f>IF(D4808&lt;&gt;"",IF(COUNTIF($D$2:D4807, D4808), INDEX($A$2:$D$100000, MATCH(D4808, $D$2:D4807,0),1), FALSE), FALSE)</f>
        <v>0</v>
      </c>
      <c r="F4808" s="1">
        <f>IF(G4808&lt;&gt;"", IF(COUNTIF($G$2:G4807, G4808), INDEX($A$2:$G$100000, MATCH(G4808, $G$2:G4807,0),1), FALSE), FALSE)</f>
        <v>4296</v>
      </c>
      <c r="G4808" s="1">
        <v>59998</v>
      </c>
      <c r="H4808" s="1" t="s">
        <v>4384</v>
      </c>
    </row>
    <row r="4809" spans="1:8" x14ac:dyDescent="0.2">
      <c r="A4809" s="1">
        <v>4819</v>
      </c>
      <c r="B4809" s="1" t="str">
        <f t="shared" si="75"/>
        <v>Bluestem Wind Energy, LLC</v>
      </c>
      <c r="C4809" s="1" t="b">
        <f>IF(D4809&lt;&gt;"",IF(COUNTIF($D$2:D4808, D4809), INDEX($A$2:$D$100000, MATCH(D4809, $D$2:D4808,0),1), FALSE), FALSE)</f>
        <v>0</v>
      </c>
      <c r="F4809" s="1">
        <f>IF(G4809&lt;&gt;"", IF(COUNTIF($G$2:G4808, G4809), INDEX($A$2:$G$100000, MATCH(G4809, $G$2:G4808,0),1), FALSE), FALSE)</f>
        <v>4297</v>
      </c>
      <c r="G4809" s="1">
        <v>60044</v>
      </c>
      <c r="H4809" s="1" t="s">
        <v>4385</v>
      </c>
    </row>
    <row r="4810" spans="1:8" x14ac:dyDescent="0.2">
      <c r="A4810" s="1">
        <v>4820</v>
      </c>
      <c r="B4810" s="1" t="str">
        <f t="shared" si="75"/>
        <v>San Isabel Solar, LLC</v>
      </c>
      <c r="C4810" s="1" t="b">
        <f>IF(D4810&lt;&gt;"",IF(COUNTIF($D$2:D4809, D4810), INDEX($A$2:$D$100000, MATCH(D4810, $D$2:D4809,0),1), FALSE), FALSE)</f>
        <v>0</v>
      </c>
      <c r="F4810" s="1">
        <f>IF(G4810&lt;&gt;"", IF(COUNTIF($G$2:G4809, G4810), INDEX($A$2:$G$100000, MATCH(G4810, $G$2:G4809,0),1), FALSE), FALSE)</f>
        <v>4299</v>
      </c>
      <c r="G4810" s="1">
        <v>60097</v>
      </c>
      <c r="H4810" s="1" t="s">
        <v>4387</v>
      </c>
    </row>
    <row r="4811" spans="1:8" x14ac:dyDescent="0.2">
      <c r="A4811" s="1">
        <v>4821</v>
      </c>
      <c r="B4811" s="1" t="str">
        <f t="shared" si="75"/>
        <v>Mesquite Solar 2, LLC</v>
      </c>
      <c r="C4811" s="1" t="b">
        <f>IF(D4811&lt;&gt;"",IF(COUNTIF($D$2:D4810, D4811), INDEX($A$2:$D$100000, MATCH(D4811, $D$2:D4810,0),1), FALSE), FALSE)</f>
        <v>0</v>
      </c>
      <c r="F4811" s="1">
        <f>IF(G4811&lt;&gt;"", IF(COUNTIF($G$2:G4810, G4811), INDEX($A$2:$G$100000, MATCH(G4811, $G$2:G4810,0),1), FALSE), FALSE)</f>
        <v>4300</v>
      </c>
      <c r="G4811" s="1">
        <v>60106</v>
      </c>
      <c r="H4811" s="1" t="s">
        <v>4388</v>
      </c>
    </row>
    <row r="4812" spans="1:8" x14ac:dyDescent="0.2">
      <c r="A4812" s="1">
        <v>4822</v>
      </c>
      <c r="B4812" s="1" t="str">
        <f t="shared" si="75"/>
        <v>Mesquite Solar 3, LLC</v>
      </c>
      <c r="C4812" s="1" t="b">
        <f>IF(D4812&lt;&gt;"",IF(COUNTIF($D$2:D4811, D4812), INDEX($A$2:$D$100000, MATCH(D4812, $D$2:D4811,0),1), FALSE), FALSE)</f>
        <v>0</v>
      </c>
      <c r="F4812" s="1">
        <f>IF(G4812&lt;&gt;"", IF(COUNTIF($G$2:G4811, G4812), INDEX($A$2:$G$100000, MATCH(G4812, $G$2:G4811,0),1), FALSE), FALSE)</f>
        <v>4301</v>
      </c>
      <c r="G4812" s="1">
        <v>60107</v>
      </c>
      <c r="H4812" s="1" t="s">
        <v>4389</v>
      </c>
    </row>
    <row r="4813" spans="1:8" x14ac:dyDescent="0.2">
      <c r="A4813" s="1">
        <v>4823</v>
      </c>
      <c r="B4813" s="1" t="str">
        <f t="shared" si="75"/>
        <v>Brady Wind II, LLC</v>
      </c>
      <c r="C4813" s="1" t="b">
        <f>IF(D4813&lt;&gt;"",IF(COUNTIF($D$2:D4812, D4813), INDEX($A$2:$D$100000, MATCH(D4813, $D$2:D4812,0),1), FALSE), FALSE)</f>
        <v>0</v>
      </c>
      <c r="F4813" s="1">
        <f>IF(G4813&lt;&gt;"", IF(COUNTIF($G$2:G4812, G4813), INDEX($A$2:$G$100000, MATCH(G4813, $G$2:G4812,0),1), FALSE), FALSE)</f>
        <v>4306</v>
      </c>
      <c r="G4813" s="1">
        <v>60149</v>
      </c>
      <c r="H4813" s="1" t="s">
        <v>4394</v>
      </c>
    </row>
    <row r="4814" spans="1:8" x14ac:dyDescent="0.2">
      <c r="A4814" s="1">
        <v>4824</v>
      </c>
      <c r="B4814" s="1" t="str">
        <f t="shared" si="75"/>
        <v>Three Peaks Power LLC</v>
      </c>
      <c r="C4814" s="1" t="b">
        <f>IF(D4814&lt;&gt;"",IF(COUNTIF($D$2:D4813, D4814), INDEX($A$2:$D$100000, MATCH(D4814, $D$2:D4813,0),1), FALSE), FALSE)</f>
        <v>0</v>
      </c>
      <c r="F4814" s="1">
        <f>IF(G4814&lt;&gt;"", IF(COUNTIF($G$2:G4813, G4814), INDEX($A$2:$G$100000, MATCH(G4814, $G$2:G4813,0),1), FALSE), FALSE)</f>
        <v>4313</v>
      </c>
      <c r="G4814" s="1">
        <v>60245</v>
      </c>
      <c r="H4814" s="1" t="s">
        <v>4400</v>
      </c>
    </row>
    <row r="4815" spans="1:8" x14ac:dyDescent="0.2">
      <c r="A4815" s="1">
        <v>4825</v>
      </c>
      <c r="B4815" s="1" t="str">
        <f t="shared" si="75"/>
        <v>Paulding Wind Farm III LLC</v>
      </c>
      <c r="C4815" s="1" t="b">
        <f>IF(D4815&lt;&gt;"",IF(COUNTIF($D$2:D4814, D4815), INDEX($A$2:$D$100000, MATCH(D4815, $D$2:D4814,0),1), FALSE), FALSE)</f>
        <v>0</v>
      </c>
      <c r="F4815" s="1">
        <f>IF(G4815&lt;&gt;"", IF(COUNTIF($G$2:G4814, G4815), INDEX($A$2:$G$100000, MATCH(G4815, $G$2:G4814,0),1), FALSE), FALSE)</f>
        <v>4314</v>
      </c>
      <c r="G4815" s="1">
        <v>60258</v>
      </c>
      <c r="H4815" s="1" t="s">
        <v>4401</v>
      </c>
    </row>
    <row r="4816" spans="1:8" x14ac:dyDescent="0.2">
      <c r="A4816" s="1">
        <v>4826</v>
      </c>
      <c r="B4816" s="1" t="str">
        <f t="shared" si="75"/>
        <v>SR South Loving, LLC</v>
      </c>
      <c r="C4816" s="1" t="b">
        <f>IF(D4816&lt;&gt;"",IF(COUNTIF($D$2:D4815, D4816), INDEX($A$2:$D$100000, MATCH(D4816, $D$2:D4815,0),1), FALSE), FALSE)</f>
        <v>0</v>
      </c>
      <c r="F4816" s="1">
        <f>IF(G4816&lt;&gt;"", IF(COUNTIF($G$2:G4815, G4816), INDEX($A$2:$G$100000, MATCH(G4816, $G$2:G4815,0),1), FALSE), FALSE)</f>
        <v>4315</v>
      </c>
      <c r="G4816" s="1">
        <v>60330</v>
      </c>
      <c r="H4816" s="1" t="s">
        <v>4402</v>
      </c>
    </row>
    <row r="4817" spans="1:9" x14ac:dyDescent="0.2">
      <c r="A4817" s="1">
        <v>4827</v>
      </c>
      <c r="B4817" s="1" t="str">
        <f t="shared" si="75"/>
        <v>Golden Fields Solar I, LLC</v>
      </c>
      <c r="C4817" s="1" t="b">
        <f>IF(D4817&lt;&gt;"",IF(COUNTIF($D$2:D4816, D4817), INDEX($A$2:$D$100000, MATCH(D4817, $D$2:D4816,0),1), FALSE), FALSE)</f>
        <v>0</v>
      </c>
      <c r="F4817" s="1">
        <f>IF(G4817&lt;&gt;"", IF(COUNTIF($G$2:G4816, G4817), INDEX($A$2:$G$100000, MATCH(G4817, $G$2:G4816,0),1), FALSE), FALSE)</f>
        <v>4316</v>
      </c>
      <c r="G4817" s="1">
        <v>60352</v>
      </c>
      <c r="H4817" s="1" t="s">
        <v>4403</v>
      </c>
    </row>
    <row r="4818" spans="1:9" x14ac:dyDescent="0.2">
      <c r="A4818" s="1">
        <v>4828</v>
      </c>
      <c r="B4818" s="1" t="str">
        <f t="shared" si="75"/>
        <v>Solar Star California, XLI, LLC</v>
      </c>
      <c r="C4818" s="1" t="b">
        <f>IF(D4818&lt;&gt;"",IF(COUNTIF($D$2:D4817, D4818), INDEX($A$2:$D$100000, MATCH(D4818, $D$2:D4817,0),1), FALSE), FALSE)</f>
        <v>0</v>
      </c>
      <c r="F4818" s="1">
        <f>IF(G4818&lt;&gt;"", IF(COUNTIF($G$2:G4817, G4818), INDEX($A$2:$G$100000, MATCH(G4818, $G$2:G4817,0),1), FALSE), FALSE)</f>
        <v>4317</v>
      </c>
      <c r="G4818" s="1">
        <v>60353</v>
      </c>
      <c r="H4818" s="1" t="s">
        <v>4404</v>
      </c>
    </row>
    <row r="4819" spans="1:9" x14ac:dyDescent="0.2">
      <c r="A4819" s="1">
        <v>4829</v>
      </c>
      <c r="B4819" s="1" t="str">
        <f t="shared" si="75"/>
        <v>Kelly Creek Wind, LLC</v>
      </c>
      <c r="C4819" s="1" t="b">
        <f>IF(D4819&lt;&gt;"",IF(COUNTIF($D$2:D4818, D4819), INDEX($A$2:$D$100000, MATCH(D4819, $D$2:D4818,0),1), FALSE), FALSE)</f>
        <v>0</v>
      </c>
      <c r="F4819" s="1">
        <f>IF(G4819&lt;&gt;"", IF(COUNTIF($G$2:G4818, G4819), INDEX($A$2:$G$100000, MATCH(G4819, $G$2:G4818,0),1), FALSE), FALSE)</f>
        <v>4318</v>
      </c>
      <c r="G4819" s="1">
        <v>60354</v>
      </c>
      <c r="H4819" s="1" t="s">
        <v>4405</v>
      </c>
    </row>
    <row r="4820" spans="1:9" x14ac:dyDescent="0.2">
      <c r="A4820" s="1">
        <v>4830</v>
      </c>
      <c r="B4820" s="1" t="str">
        <f t="shared" si="75"/>
        <v>Summit Farms LLC</v>
      </c>
      <c r="C4820" s="1" t="b">
        <f>IF(D4820&lt;&gt;"",IF(COUNTIF($D$2:D4819, D4820), INDEX($A$2:$D$100000, MATCH(D4820, $D$2:D4819,0),1), FALSE), FALSE)</f>
        <v>0</v>
      </c>
      <c r="F4820" s="1">
        <f>IF(G4820&lt;&gt;"", IF(COUNTIF($G$2:G4819, G4820), INDEX($A$2:$G$100000, MATCH(G4820, $G$2:G4819,0),1), FALSE), FALSE)</f>
        <v>4319</v>
      </c>
      <c r="G4820" s="1">
        <v>60359</v>
      </c>
      <c r="H4820" s="1" t="s">
        <v>4406</v>
      </c>
    </row>
    <row r="4821" spans="1:9" x14ac:dyDescent="0.2">
      <c r="A4821" s="1">
        <v>4831</v>
      </c>
      <c r="B4821" s="1" t="str">
        <f t="shared" si="75"/>
        <v>Ninnescah Wind Energy LLC</v>
      </c>
      <c r="C4821" s="1" t="b">
        <f>IF(D4821&lt;&gt;"",IF(COUNTIF($D$2:D4820, D4821), INDEX($A$2:$D$100000, MATCH(D4821, $D$2:D4820,0),1), FALSE), FALSE)</f>
        <v>0</v>
      </c>
      <c r="F4821" s="1">
        <f>IF(G4821&lt;&gt;"", IF(COUNTIF($G$2:G4820, G4821), INDEX($A$2:$G$100000, MATCH(G4821, $G$2:G4820,0),1), FALSE), FALSE)</f>
        <v>4320</v>
      </c>
      <c r="G4821" s="1">
        <v>60364</v>
      </c>
      <c r="H4821" s="1" t="s">
        <v>4407</v>
      </c>
    </row>
    <row r="4822" spans="1:9" x14ac:dyDescent="0.2">
      <c r="A4822" s="1">
        <v>4832</v>
      </c>
      <c r="B4822" s="1" t="str">
        <f t="shared" si="75"/>
        <v>Kingman Wind Energy, LLC</v>
      </c>
      <c r="C4822" s="1" t="b">
        <f>IF(D4822&lt;&gt;"",IF(COUNTIF($D$2:D4821, D4822), INDEX($A$2:$D$100000, MATCH(D4822, $D$2:D4821,0),1), FALSE), FALSE)</f>
        <v>0</v>
      </c>
      <c r="F4822" s="1">
        <f>IF(G4822&lt;&gt;"", IF(COUNTIF($G$2:G4821, G4822), INDEX($A$2:$G$100000, MATCH(G4822, $G$2:G4821,0),1), FALSE), FALSE)</f>
        <v>4321</v>
      </c>
      <c r="G4822" s="1">
        <v>60371</v>
      </c>
      <c r="H4822" s="1" t="s">
        <v>4408</v>
      </c>
    </row>
    <row r="4823" spans="1:9" x14ac:dyDescent="0.2">
      <c r="A4823" s="1">
        <v>4833</v>
      </c>
      <c r="B4823" s="1" t="str">
        <f t="shared" si="75"/>
        <v>Javelina Wind Energy II, LLC</v>
      </c>
      <c r="C4823" s="1" t="b">
        <f>IF(D4823&lt;&gt;"",IF(COUNTIF($D$2:D4822, D4823), INDEX($A$2:$D$100000, MATCH(D4823, $D$2:D4822,0),1), FALSE), FALSE)</f>
        <v>0</v>
      </c>
      <c r="F4823" s="1">
        <f>IF(G4823&lt;&gt;"", IF(COUNTIF($G$2:G4822, G4823), INDEX($A$2:$G$100000, MATCH(G4823, $G$2:G4822,0),1), FALSE), FALSE)</f>
        <v>4322</v>
      </c>
      <c r="G4823" s="1">
        <v>60384</v>
      </c>
      <c r="H4823" s="1" t="s">
        <v>4409</v>
      </c>
    </row>
    <row r="4824" spans="1:9" x14ac:dyDescent="0.2">
      <c r="A4824" s="1">
        <v>4834</v>
      </c>
      <c r="B4824" s="1" t="str">
        <f t="shared" si="75"/>
        <v>Osborn Wind Energy LLC</v>
      </c>
      <c r="C4824" s="1" t="b">
        <f>IF(D4824&lt;&gt;"",IF(COUNTIF($D$2:D4823, D4824), INDEX($A$2:$D$100000, MATCH(D4824, $D$2:D4823,0),1), FALSE), FALSE)</f>
        <v>0</v>
      </c>
      <c r="F4824" s="1">
        <f>IF(G4824&lt;&gt;"", IF(COUNTIF($G$2:G4823, G4824), INDEX($A$2:$G$100000, MATCH(G4824, $G$2:G4823,0),1), FALSE), FALSE)</f>
        <v>4323</v>
      </c>
      <c r="G4824" s="1">
        <v>60397</v>
      </c>
      <c r="H4824" s="1" t="s">
        <v>4410</v>
      </c>
    </row>
    <row r="4825" spans="1:9" x14ac:dyDescent="0.2">
      <c r="A4825" s="1">
        <v>4835</v>
      </c>
      <c r="B4825" s="1" t="str">
        <f t="shared" si="75"/>
        <v>Cimarron Bend Wind Project I, LLC</v>
      </c>
      <c r="C4825" s="1" t="b">
        <f>IF(D4825&lt;&gt;"",IF(COUNTIF($D$2:D4824, D4825), INDEX($A$2:$D$100000, MATCH(D4825, $D$2:D4824,0),1), FALSE), FALSE)</f>
        <v>0</v>
      </c>
      <c r="F4825" s="1">
        <f>IF(G4825&lt;&gt;"", IF(COUNTIF($G$2:G4824, G4825), INDEX($A$2:$G$100000, MATCH(G4825, $G$2:G4824,0),1), FALSE), FALSE)</f>
        <v>4324</v>
      </c>
      <c r="G4825" s="1">
        <v>60406</v>
      </c>
      <c r="H4825" s="1" t="s">
        <v>4411</v>
      </c>
    </row>
    <row r="4826" spans="1:9" x14ac:dyDescent="0.2">
      <c r="A4826" s="1">
        <v>4836</v>
      </c>
      <c r="B4826" s="1" t="str">
        <f t="shared" si="75"/>
        <v>CXA Sundevil Power II</v>
      </c>
      <c r="C4826" s="1" t="b">
        <f>IF(D4826&lt;&gt;"",IF(COUNTIF($D$2:D4825, D4826), INDEX($A$2:$D$100000, MATCH(D4826, $D$2:D4825,0),1), FALSE), FALSE)</f>
        <v>0</v>
      </c>
      <c r="F4826" s="1">
        <f>IF(G4826&lt;&gt;"", IF(COUNTIF($G$2:G4825, G4826), INDEX($A$2:$G$100000, MATCH(G4826, $G$2:G4825,0),1), FALSE), FALSE)</f>
        <v>4326</v>
      </c>
      <c r="G4826" s="1">
        <v>60460</v>
      </c>
      <c r="H4826" s="1" t="s">
        <v>4413</v>
      </c>
    </row>
    <row r="4827" spans="1:9" x14ac:dyDescent="0.2">
      <c r="A4827" s="1">
        <v>4837</v>
      </c>
      <c r="B4827" s="1" t="str">
        <f t="shared" si="75"/>
        <v>4C Acquisition, Llc</v>
      </c>
      <c r="C4827" s="1" t="b">
        <f>IF(D4827&lt;&gt;"",IF(COUNTIF($D$2:D4826, D4827), INDEX($A$2:$D$100000, MATCH(D4827, $D$2:D4826,0),1), FALSE), FALSE)</f>
        <v>0</v>
      </c>
      <c r="D4827" s="1">
        <v>513</v>
      </c>
      <c r="E4827" s="1" t="s">
        <v>4710</v>
      </c>
      <c r="F4827" s="1" t="b">
        <f>IF(G4827&lt;&gt;"", IF(COUNTIF($G$2:G4826, G4827), INDEX($A$2:$G$100000, MATCH(G4827, $G$2:G4826,0),1), FALSE), FALSE)</f>
        <v>0</v>
      </c>
      <c r="I4827" s="1" t="s">
        <v>4711</v>
      </c>
    </row>
    <row r="4828" spans="1:9" x14ac:dyDescent="0.2">
      <c r="A4828" s="1">
        <v>4838</v>
      </c>
      <c r="B4828" s="1" t="str">
        <f t="shared" si="75"/>
        <v>Transource West Virginia, LLC</v>
      </c>
      <c r="C4828" s="1" t="b">
        <f>IF(D4828&lt;&gt;"",IF(COUNTIF($D$2:D4827, D4828), INDEX($A$2:$D$100000, MATCH(D4828, $D$2:D4827,0),1), FALSE), FALSE)</f>
        <v>0</v>
      </c>
      <c r="D4828" s="1">
        <v>512</v>
      </c>
      <c r="E4828" s="1" t="s">
        <v>4712</v>
      </c>
      <c r="F4828" s="1" t="b">
        <f>IF(G4828&lt;&gt;"", IF(COUNTIF($G$2:G4827, G4828), INDEX($A$2:$G$100000, MATCH(G4828, $G$2:G4827,0),1), FALSE), FALSE)</f>
        <v>0</v>
      </c>
      <c r="I4828" s="1" t="s">
        <v>4711</v>
      </c>
    </row>
    <row r="4829" spans="1:9" x14ac:dyDescent="0.2">
      <c r="A4829" s="1">
        <v>4839</v>
      </c>
      <c r="B4829" s="1" t="str">
        <f t="shared" si="75"/>
        <v>ITC Interconnection LLC</v>
      </c>
      <c r="C4829" s="1" t="b">
        <f>IF(D4829&lt;&gt;"",IF(COUNTIF($D$2:D4828, D4829), INDEX($A$2:$D$100000, MATCH(D4829, $D$2:D4828,0),1), FALSE), FALSE)</f>
        <v>0</v>
      </c>
      <c r="D4829" s="1">
        <v>455</v>
      </c>
      <c r="E4829" s="1" t="s">
        <v>4713</v>
      </c>
      <c r="F4829" s="1" t="b">
        <f>IF(G4829&lt;&gt;"", IF(COUNTIF($G$2:G4828, G4829), INDEX($A$2:$G$100000, MATCH(G4829, $G$2:G4828,0),1), FALSE), FALSE)</f>
        <v>0</v>
      </c>
      <c r="I4829" s="1" t="s">
        <v>4711</v>
      </c>
    </row>
    <row r="4830" spans="1:9" x14ac:dyDescent="0.2">
      <c r="A4830" s="1">
        <v>4840</v>
      </c>
      <c r="B4830" s="1" t="str">
        <f t="shared" si="75"/>
        <v>South Central MCN LLC</v>
      </c>
      <c r="C4830" s="1" t="b">
        <f>IF(D4830&lt;&gt;"",IF(COUNTIF($D$2:D4829, D4830), INDEX($A$2:$D$100000, MATCH(D4830, $D$2:D4829,0),1), FALSE), FALSE)</f>
        <v>0</v>
      </c>
      <c r="D4830" s="1">
        <v>322</v>
      </c>
      <c r="E4830" s="1" t="s">
        <v>4714</v>
      </c>
      <c r="F4830" s="1" t="b">
        <f>IF(G4830&lt;&gt;"", IF(COUNTIF($G$2:G4829, G4830), INDEX($A$2:$G$100000, MATCH(G4830, $G$2:G4829,0),1), FALSE), FALSE)</f>
        <v>0</v>
      </c>
      <c r="I4830" s="1" t="s">
        <v>4711</v>
      </c>
    </row>
    <row r="4831" spans="1:9" x14ac:dyDescent="0.2">
      <c r="A4831" s="1">
        <v>4841</v>
      </c>
      <c r="B4831" s="1" t="str">
        <f t="shared" si="75"/>
        <v>Bowie Power Station LLC</v>
      </c>
      <c r="C4831" s="1" t="b">
        <f>IF(D4831&lt;&gt;"",IF(COUNTIF($D$2:D4830, D4831), INDEX($A$2:$D$100000, MATCH(D4831, $D$2:D4830,0),1), FALSE), FALSE)</f>
        <v>0</v>
      </c>
      <c r="F4831" s="1" t="b">
        <f>IF(G4831&lt;&gt;"", IF(COUNTIF($G$2:G4830, G4831), INDEX($A$2:$G$100000, MATCH(G4831, $G$2:G4830,0),1), FALSE), FALSE)</f>
        <v>0</v>
      </c>
      <c r="G4831" s="1">
        <v>2087</v>
      </c>
      <c r="H4831" s="1" t="s">
        <v>4715</v>
      </c>
      <c r="I4831" s="1" t="s">
        <v>4716</v>
      </c>
    </row>
    <row r="4832" spans="1:9" x14ac:dyDescent="0.2">
      <c r="A4832" s="1">
        <v>4842</v>
      </c>
      <c r="B4832" s="1" t="str">
        <f t="shared" si="75"/>
        <v>Gila Bend Power Partners LLC</v>
      </c>
      <c r="C4832" s="1" t="b">
        <f>IF(D4832&lt;&gt;"",IF(COUNTIF($D$2:D4831, D4832), INDEX($A$2:$D$100000, MATCH(D4832, $D$2:D4831,0),1), FALSE), FALSE)</f>
        <v>0</v>
      </c>
      <c r="F4832" s="1" t="b">
        <f>IF(G4832&lt;&gt;"", IF(COUNTIF($G$2:G4831, G4832), INDEX($A$2:$G$100000, MATCH(G4832, $G$2:G4831,0),1), FALSE), FALSE)</f>
        <v>0</v>
      </c>
      <c r="G4832" s="1">
        <v>7189</v>
      </c>
      <c r="H4832" s="1" t="s">
        <v>4717</v>
      </c>
      <c r="I4832" s="1" t="s">
        <v>4716</v>
      </c>
    </row>
    <row r="4833" spans="1:9" x14ac:dyDescent="0.2">
      <c r="A4833" s="1">
        <v>4844</v>
      </c>
      <c r="B4833" s="1" t="str">
        <f t="shared" si="75"/>
        <v>Hutzel Hospital</v>
      </c>
      <c r="C4833" s="1" t="b">
        <f>IF(D4833&lt;&gt;"",IF(COUNTIF($D$2:D4832, D4833), INDEX($A$2:$D$100000, MATCH(D4833, $D$2:D4832,0),1), FALSE), FALSE)</f>
        <v>0</v>
      </c>
      <c r="F4833" s="1" t="b">
        <f>IF(G4833&lt;&gt;"", IF(COUNTIF($G$2:G4832, G4833), INDEX($A$2:$G$100000, MATCH(G4833, $G$2:G4832,0),1), FALSE), FALSE)</f>
        <v>0</v>
      </c>
      <c r="G4833" s="1">
        <v>9109</v>
      </c>
      <c r="H4833" s="1" t="s">
        <v>4718</v>
      </c>
      <c r="I4833" s="1" t="s">
        <v>4716</v>
      </c>
    </row>
    <row r="4834" spans="1:9" x14ac:dyDescent="0.2">
      <c r="A4834" s="1">
        <v>4845</v>
      </c>
      <c r="B4834" s="1" t="str">
        <f t="shared" si="75"/>
        <v>Klamath Generation LLC</v>
      </c>
      <c r="C4834" s="1" t="b">
        <f>IF(D4834&lt;&gt;"",IF(COUNTIF($D$2:D4833, D4834), INDEX($A$2:$D$100000, MATCH(D4834, $D$2:D4833,0),1), FALSE), FALSE)</f>
        <v>0</v>
      </c>
      <c r="F4834" s="1" t="b">
        <f>IF(G4834&lt;&gt;"", IF(COUNTIF($G$2:G4833, G4834), INDEX($A$2:$G$100000, MATCH(G4834, $G$2:G4833,0),1), FALSE), FALSE)</f>
        <v>0</v>
      </c>
      <c r="G4834" s="1">
        <v>10379</v>
      </c>
      <c r="H4834" s="1" t="s">
        <v>4719</v>
      </c>
      <c r="I4834" s="1" t="s">
        <v>4716</v>
      </c>
    </row>
    <row r="4835" spans="1:9" x14ac:dyDescent="0.2">
      <c r="A4835" s="1">
        <v>4846</v>
      </c>
      <c r="B4835" s="1" t="str">
        <f t="shared" si="75"/>
        <v>Lima Energy Co</v>
      </c>
      <c r="C4835" s="1" t="b">
        <f>IF(D4835&lt;&gt;"",IF(COUNTIF($D$2:D4834, D4835), INDEX($A$2:$D$100000, MATCH(D4835, $D$2:D4834,0),1), FALSE), FALSE)</f>
        <v>0</v>
      </c>
      <c r="F4835" s="1" t="b">
        <f>IF(G4835&lt;&gt;"", IF(COUNTIF($G$2:G4834, G4835), INDEX($A$2:$G$100000, MATCH(G4835, $G$2:G4834,0),1), FALSE), FALSE)</f>
        <v>0</v>
      </c>
      <c r="G4835" s="1">
        <v>10998</v>
      </c>
      <c r="H4835" s="1" t="s">
        <v>4720</v>
      </c>
      <c r="I4835" s="1" t="s">
        <v>4716</v>
      </c>
    </row>
    <row r="4836" spans="1:9" x14ac:dyDescent="0.2">
      <c r="A4836" s="1">
        <v>4847</v>
      </c>
      <c r="B4836" s="1" t="str">
        <f t="shared" si="75"/>
        <v>Live Oaks Company LLC</v>
      </c>
      <c r="C4836" s="1" t="b">
        <f>IF(D4836&lt;&gt;"",IF(COUNTIF($D$2:D4835, D4836), INDEX($A$2:$D$100000, MATCH(D4836, $D$2:D4835,0),1), FALSE), FALSE)</f>
        <v>0</v>
      </c>
      <c r="F4836" s="1" t="b">
        <f>IF(G4836&lt;&gt;"", IF(COUNTIF($G$2:G4835, G4836), INDEX($A$2:$G$100000, MATCH(G4836, $G$2:G4835,0),1), FALSE), FALSE)</f>
        <v>0</v>
      </c>
      <c r="G4836" s="1">
        <v>11089</v>
      </c>
      <c r="H4836" s="1" t="s">
        <v>4721</v>
      </c>
      <c r="I4836" s="1" t="s">
        <v>4716</v>
      </c>
    </row>
    <row r="4837" spans="1:9" x14ac:dyDescent="0.2">
      <c r="A4837" s="1">
        <v>4848</v>
      </c>
      <c r="B4837" s="1" t="str">
        <f t="shared" si="75"/>
        <v>Perdue Agribusiness</v>
      </c>
      <c r="C4837" s="1" t="b">
        <f>IF(D4837&lt;&gt;"",IF(COUNTIF($D$2:D4836, D4837), INDEX($A$2:$D$100000, MATCH(D4837, $D$2:D4836,0),1), FALSE), FALSE)</f>
        <v>0</v>
      </c>
      <c r="F4837" s="1" t="b">
        <f>IF(G4837&lt;&gt;"", IF(COUNTIF($G$2:G4836, G4837), INDEX($A$2:$G$100000, MATCH(G4837, $G$2:G4836,0),1), FALSE), FALSE)</f>
        <v>0</v>
      </c>
      <c r="G4837" s="1">
        <v>14795</v>
      </c>
      <c r="H4837" s="1" t="s">
        <v>4722</v>
      </c>
      <c r="I4837" s="1" t="s">
        <v>4716</v>
      </c>
    </row>
    <row r="4838" spans="1:9" x14ac:dyDescent="0.2">
      <c r="A4838" s="1">
        <v>4849</v>
      </c>
      <c r="B4838" s="1" t="str">
        <f t="shared" si="75"/>
        <v>RTC Properties Inc</v>
      </c>
      <c r="C4838" s="1" t="b">
        <f>IF(D4838&lt;&gt;"",IF(COUNTIF($D$2:D4837, D4838), INDEX($A$2:$D$100000, MATCH(D4838, $D$2:D4837,0),1), FALSE), FALSE)</f>
        <v>0</v>
      </c>
      <c r="F4838" s="1" t="b">
        <f>IF(G4838&lt;&gt;"", IF(COUNTIF($G$2:G4837, G4838), INDEX($A$2:$G$100000, MATCH(G4838, $G$2:G4837,0),1), FALSE), FALSE)</f>
        <v>0</v>
      </c>
      <c r="G4838" s="1">
        <v>16380</v>
      </c>
      <c r="H4838" s="1" t="s">
        <v>4723</v>
      </c>
      <c r="I4838" s="1" t="s">
        <v>4716</v>
      </c>
    </row>
    <row r="4839" spans="1:9" x14ac:dyDescent="0.2">
      <c r="A4839" s="1">
        <v>4850</v>
      </c>
      <c r="B4839" s="1" t="str">
        <f t="shared" si="75"/>
        <v>St Francis Hospital</v>
      </c>
      <c r="C4839" s="1" t="b">
        <f>IF(D4839&lt;&gt;"",IF(COUNTIF($D$2:D4838, D4839), INDEX($A$2:$D$100000, MATCH(D4839, $D$2:D4838,0),1), FALSE), FALSE)</f>
        <v>0</v>
      </c>
      <c r="F4839" s="1" t="b">
        <f>IF(G4839&lt;&gt;"", IF(COUNTIF($G$2:G4838, G4839), INDEX($A$2:$G$100000, MATCH(G4839, $G$2:G4838,0),1), FALSE), FALSE)</f>
        <v>0</v>
      </c>
      <c r="G4839" s="1">
        <v>16548</v>
      </c>
      <c r="H4839" s="1" t="s">
        <v>4724</v>
      </c>
      <c r="I4839" s="1" t="s">
        <v>4716</v>
      </c>
    </row>
    <row r="4840" spans="1:9" x14ac:dyDescent="0.2">
      <c r="A4840" s="1">
        <v>4851</v>
      </c>
      <c r="B4840" s="1" t="str">
        <f t="shared" si="75"/>
        <v>CPV Towantic, LLC</v>
      </c>
      <c r="C4840" s="1" t="b">
        <f>IF(D4840&lt;&gt;"",IF(COUNTIF($D$2:D4839, D4840), INDEX($A$2:$D$100000, MATCH(D4840, $D$2:D4839,0),1), FALSE), FALSE)</f>
        <v>0</v>
      </c>
      <c r="F4840" s="1" t="b">
        <f>IF(G4840&lt;&gt;"", IF(COUNTIF($G$2:G4839, G4840), INDEX($A$2:$G$100000, MATCH(G4840, $G$2:G4839,0),1), FALSE), FALSE)</f>
        <v>0</v>
      </c>
      <c r="G4840" s="1">
        <v>19002</v>
      </c>
      <c r="H4840" s="1" t="s">
        <v>4725</v>
      </c>
      <c r="I4840" s="1" t="s">
        <v>4716</v>
      </c>
    </row>
    <row r="4841" spans="1:9" x14ac:dyDescent="0.2">
      <c r="A4841" s="1">
        <v>4852</v>
      </c>
      <c r="B4841" s="1" t="str">
        <f t="shared" si="75"/>
        <v>Two Elk Generation Partners LP</v>
      </c>
      <c r="C4841" s="1" t="b">
        <f>IF(D4841&lt;&gt;"",IF(COUNTIF($D$2:D4840, D4841), INDEX($A$2:$D$100000, MATCH(D4841, $D$2:D4840,0),1), FALSE), FALSE)</f>
        <v>0</v>
      </c>
      <c r="F4841" s="1" t="b">
        <f>IF(G4841&lt;&gt;"", IF(COUNTIF($G$2:G4840, G4841), INDEX($A$2:$G$100000, MATCH(G4841, $G$2:G4840,0),1), FALSE), FALSE)</f>
        <v>0</v>
      </c>
      <c r="G4841" s="1">
        <v>19316</v>
      </c>
      <c r="H4841" s="1" t="s">
        <v>4726</v>
      </c>
      <c r="I4841" s="1" t="s">
        <v>4716</v>
      </c>
    </row>
    <row r="4842" spans="1:9" x14ac:dyDescent="0.2">
      <c r="A4842" s="1">
        <v>4853</v>
      </c>
      <c r="B4842" s="1" t="str">
        <f t="shared" si="75"/>
        <v>Utah State University</v>
      </c>
      <c r="C4842" s="1" t="b">
        <f>IF(D4842&lt;&gt;"",IF(COUNTIF($D$2:D4841, D4842), INDEX($A$2:$D$100000, MATCH(D4842, $D$2:D4841,0),1), FALSE), FALSE)</f>
        <v>0</v>
      </c>
      <c r="F4842" s="1" t="b">
        <f>IF(G4842&lt;&gt;"", IF(COUNTIF($G$2:G4841, G4842), INDEX($A$2:$G$100000, MATCH(G4842, $G$2:G4841,0),1), FALSE), FALSE)</f>
        <v>0</v>
      </c>
      <c r="G4842" s="1">
        <v>19633</v>
      </c>
      <c r="H4842" s="1" t="s">
        <v>3734</v>
      </c>
      <c r="I4842" s="1" t="s">
        <v>4716</v>
      </c>
    </row>
    <row r="4843" spans="1:9" x14ac:dyDescent="0.2">
      <c r="A4843" s="1">
        <v>4854</v>
      </c>
      <c r="B4843" s="1" t="str">
        <f t="shared" si="75"/>
        <v>Vaagen Brothers Lumber Inc</v>
      </c>
      <c r="C4843" s="1" t="b">
        <f>IF(D4843&lt;&gt;"",IF(COUNTIF($D$2:D4842, D4843), INDEX($A$2:$D$100000, MATCH(D4843, $D$2:D4842,0),1), FALSE), FALSE)</f>
        <v>0</v>
      </c>
      <c r="F4843" s="1" t="b">
        <f>IF(G4843&lt;&gt;"", IF(COUNTIF($G$2:G4842, G4843), INDEX($A$2:$G$100000, MATCH(G4843, $G$2:G4842,0),1), FALSE), FALSE)</f>
        <v>0</v>
      </c>
      <c r="G4843" s="1">
        <v>19674</v>
      </c>
      <c r="H4843" s="1" t="s">
        <v>4727</v>
      </c>
      <c r="I4843" s="1" t="s">
        <v>4716</v>
      </c>
    </row>
    <row r="4844" spans="1:9" x14ac:dyDescent="0.2">
      <c r="A4844" s="1">
        <v>4855</v>
      </c>
      <c r="B4844" s="1" t="str">
        <f t="shared" si="75"/>
        <v>Washington Parish Engy Ctr LLC</v>
      </c>
      <c r="C4844" s="1" t="b">
        <f>IF(D4844&lt;&gt;"",IF(COUNTIF($D$2:D4843, D4844), INDEX($A$2:$D$100000, MATCH(D4844, $D$2:D4843,0),1), FALSE), FALSE)</f>
        <v>0</v>
      </c>
      <c r="F4844" s="1" t="b">
        <f>IF(G4844&lt;&gt;"", IF(COUNTIF($G$2:G4843, G4844), INDEX($A$2:$G$100000, MATCH(G4844, $G$2:G4843,0),1), FALSE), FALSE)</f>
        <v>0</v>
      </c>
      <c r="G4844" s="1">
        <v>20159</v>
      </c>
      <c r="H4844" s="1" t="s">
        <v>4728</v>
      </c>
      <c r="I4844" s="1" t="s">
        <v>4716</v>
      </c>
    </row>
    <row r="4845" spans="1:9" x14ac:dyDescent="0.2">
      <c r="A4845" s="1">
        <v>4856</v>
      </c>
      <c r="B4845" s="1" t="str">
        <f t="shared" si="75"/>
        <v>Portland City of</v>
      </c>
      <c r="C4845" s="1" t="b">
        <f>IF(D4845&lt;&gt;"",IF(COUNTIF($D$2:D4844, D4845), INDEX($A$2:$D$100000, MATCH(D4845, $D$2:D4844,0),1), FALSE), FALSE)</f>
        <v>0</v>
      </c>
      <c r="F4845" s="1" t="b">
        <f>IF(G4845&lt;&gt;"", IF(COUNTIF($G$2:G4844, G4845), INDEX($A$2:$G$100000, MATCH(G4845, $G$2:G4844,0),1), FALSE), FALSE)</f>
        <v>0</v>
      </c>
      <c r="G4845" s="1">
        <v>25835</v>
      </c>
      <c r="H4845" s="1" t="s">
        <v>4729</v>
      </c>
      <c r="I4845" s="1" t="s">
        <v>4716</v>
      </c>
    </row>
    <row r="4846" spans="1:9" x14ac:dyDescent="0.2">
      <c r="A4846" s="1">
        <v>4857</v>
      </c>
      <c r="B4846" s="1" t="str">
        <f t="shared" si="75"/>
        <v>Woonsocket City of</v>
      </c>
      <c r="C4846" s="1" t="b">
        <f>IF(D4846&lt;&gt;"",IF(COUNTIF($D$2:D4845, D4846), INDEX($A$2:$D$100000, MATCH(D4846, $D$2:D4845,0),1), FALSE), FALSE)</f>
        <v>0</v>
      </c>
      <c r="F4846" s="1" t="b">
        <f>IF(G4846&lt;&gt;"", IF(COUNTIF($G$2:G4845, G4846), INDEX($A$2:$G$100000, MATCH(G4846, $G$2:G4845,0),1), FALSE), FALSE)</f>
        <v>0</v>
      </c>
      <c r="G4846" s="1">
        <v>42890</v>
      </c>
      <c r="H4846" s="1" t="s">
        <v>4730</v>
      </c>
      <c r="I4846" s="1" t="s">
        <v>4716</v>
      </c>
    </row>
    <row r="4847" spans="1:9" x14ac:dyDescent="0.2">
      <c r="A4847" s="1">
        <v>4858</v>
      </c>
      <c r="B4847" s="1" t="str">
        <f t="shared" si="75"/>
        <v>Loring BioEnergy, LLC</v>
      </c>
      <c r="C4847" s="1" t="b">
        <f>IF(D4847&lt;&gt;"",IF(COUNTIF($D$2:D4846, D4847), INDEX($A$2:$D$100000, MATCH(D4847, $D$2:D4846,0),1), FALSE), FALSE)</f>
        <v>0</v>
      </c>
      <c r="F4847" s="1" t="b">
        <f>IF(G4847&lt;&gt;"", IF(COUNTIF($G$2:G4846, G4847), INDEX($A$2:$G$100000, MATCH(G4847, $G$2:G4846,0),1), FALSE), FALSE)</f>
        <v>0</v>
      </c>
      <c r="G4847" s="1">
        <v>49736</v>
      </c>
      <c r="H4847" s="1" t="s">
        <v>4731</v>
      </c>
      <c r="I4847" s="1" t="s">
        <v>4716</v>
      </c>
    </row>
    <row r="4848" spans="1:9" x14ac:dyDescent="0.2">
      <c r="A4848" s="1">
        <v>4859</v>
      </c>
      <c r="B4848" s="1" t="str">
        <f t="shared" si="75"/>
        <v>Cash Creek Generating LLC</v>
      </c>
      <c r="C4848" s="1" t="b">
        <f>IF(D4848&lt;&gt;"",IF(COUNTIF($D$2:D4847, D4848), INDEX($A$2:$D$100000, MATCH(D4848, $D$2:D4847,0),1), FALSE), FALSE)</f>
        <v>0</v>
      </c>
      <c r="F4848" s="1" t="b">
        <f>IF(G4848&lt;&gt;"", IF(COUNTIF($G$2:G4847, G4848), INDEX($A$2:$G$100000, MATCH(G4848, $G$2:G4847,0),1), FALSE), FALSE)</f>
        <v>0</v>
      </c>
      <c r="G4848" s="1">
        <v>49745</v>
      </c>
      <c r="H4848" s="1" t="s">
        <v>4732</v>
      </c>
      <c r="I4848" s="1" t="s">
        <v>4716</v>
      </c>
    </row>
    <row r="4849" spans="1:9" x14ac:dyDescent="0.2">
      <c r="A4849" s="1">
        <v>4860</v>
      </c>
      <c r="B4849" s="1" t="str">
        <f t="shared" si="75"/>
        <v>River Hill Power Company, LLC</v>
      </c>
      <c r="C4849" s="1" t="b">
        <f>IF(D4849&lt;&gt;"",IF(COUNTIF($D$2:D4848, D4849), INDEX($A$2:$D$100000, MATCH(D4849, $D$2:D4848,0),1), FALSE), FALSE)</f>
        <v>0</v>
      </c>
      <c r="F4849" s="1" t="b">
        <f>IF(G4849&lt;&gt;"", IF(COUNTIF($G$2:G4848, G4849), INDEX($A$2:$G$100000, MATCH(G4849, $G$2:G4848,0),1), FALSE), FALSE)</f>
        <v>0</v>
      </c>
      <c r="G4849" s="1">
        <v>49863</v>
      </c>
      <c r="H4849" s="1" t="s">
        <v>4733</v>
      </c>
      <c r="I4849" s="1" t="s">
        <v>4716</v>
      </c>
    </row>
    <row r="4850" spans="1:9" x14ac:dyDescent="0.2">
      <c r="A4850" s="1">
        <v>4861</v>
      </c>
      <c r="B4850" s="1" t="str">
        <f t="shared" si="75"/>
        <v>Longleaf Energy Associates, LLC</v>
      </c>
      <c r="C4850" s="1" t="b">
        <f>IF(D4850&lt;&gt;"",IF(COUNTIF($D$2:D4849, D4850), INDEX($A$2:$D$100000, MATCH(D4850, $D$2:D4849,0),1), FALSE), FALSE)</f>
        <v>0</v>
      </c>
      <c r="F4850" s="1" t="b">
        <f>IF(G4850&lt;&gt;"", IF(COUNTIF($G$2:G4849, G4850), INDEX($A$2:$G$100000, MATCH(G4850, $G$2:G4849,0),1), FALSE), FALSE)</f>
        <v>0</v>
      </c>
      <c r="G4850" s="1">
        <v>49886</v>
      </c>
      <c r="H4850" s="1" t="s">
        <v>4734</v>
      </c>
      <c r="I4850" s="1" t="s">
        <v>4716</v>
      </c>
    </row>
    <row r="4851" spans="1:9" x14ac:dyDescent="0.2">
      <c r="A4851" s="1">
        <v>4862</v>
      </c>
      <c r="B4851" s="1" t="str">
        <f t="shared" si="75"/>
        <v>Calhoun Port Authority</v>
      </c>
      <c r="C4851" s="1" t="b">
        <f>IF(D4851&lt;&gt;"",IF(COUNTIF($D$2:D4850, D4851), INDEX($A$2:$D$100000, MATCH(D4851, $D$2:D4850,0),1), FALSE), FALSE)</f>
        <v>0</v>
      </c>
      <c r="F4851" s="1" t="b">
        <f>IF(G4851&lt;&gt;"", IF(COUNTIF($G$2:G4850, G4851), INDEX($A$2:$G$100000, MATCH(G4851, $G$2:G4850,0),1), FALSE), FALSE)</f>
        <v>0</v>
      </c>
      <c r="G4851" s="1">
        <v>50053</v>
      </c>
      <c r="H4851" s="1" t="s">
        <v>4735</v>
      </c>
      <c r="I4851" s="1" t="s">
        <v>4716</v>
      </c>
    </row>
    <row r="4852" spans="1:9" x14ac:dyDescent="0.2">
      <c r="A4852" s="1">
        <v>4863</v>
      </c>
      <c r="B4852" s="1" t="str">
        <f t="shared" si="75"/>
        <v>Exergy Development Group</v>
      </c>
      <c r="C4852" s="1" t="b">
        <f>IF(D4852&lt;&gt;"",IF(COUNTIF($D$2:D4851, D4852), INDEX($A$2:$D$100000, MATCH(D4852, $D$2:D4851,0),1), FALSE), FALSE)</f>
        <v>0</v>
      </c>
      <c r="F4852" s="1" t="b">
        <f>IF(G4852&lt;&gt;"", IF(COUNTIF($G$2:G4851, G4852), INDEX($A$2:$G$100000, MATCH(G4852, $G$2:G4851,0),1), FALSE), FALSE)</f>
        <v>0</v>
      </c>
      <c r="G4852" s="1">
        <v>50127</v>
      </c>
      <c r="H4852" s="1" t="s">
        <v>4736</v>
      </c>
      <c r="I4852" s="1" t="s">
        <v>4716</v>
      </c>
    </row>
    <row r="4853" spans="1:9" x14ac:dyDescent="0.2">
      <c r="A4853" s="1">
        <v>4864</v>
      </c>
      <c r="B4853" s="1" t="str">
        <f t="shared" si="75"/>
        <v>Electric Transmission Texas LLC</v>
      </c>
      <c r="C4853" s="1" t="b">
        <f>IF(D4853&lt;&gt;"",IF(COUNTIF($D$2:D4852, D4853), INDEX($A$2:$D$100000, MATCH(D4853, $D$2:D4852,0),1), FALSE), FALSE)</f>
        <v>0</v>
      </c>
      <c r="F4853" s="1" t="b">
        <f>IF(G4853&lt;&gt;"", IF(COUNTIF($G$2:G4852, G4853), INDEX($A$2:$G$100000, MATCH(G4853, $G$2:G4852,0),1), FALSE), FALSE)</f>
        <v>0</v>
      </c>
      <c r="G4853" s="1">
        <v>50174</v>
      </c>
      <c r="H4853" s="1" t="s">
        <v>4737</v>
      </c>
      <c r="I4853" s="1" t="s">
        <v>4716</v>
      </c>
    </row>
    <row r="4854" spans="1:9" x14ac:dyDescent="0.2">
      <c r="A4854" s="1">
        <v>4865</v>
      </c>
      <c r="B4854" s="1" t="str">
        <f t="shared" si="75"/>
        <v>Robinson Power Company LLC</v>
      </c>
      <c r="C4854" s="1" t="b">
        <f>IF(D4854&lt;&gt;"",IF(COUNTIF($D$2:D4853, D4854), INDEX($A$2:$D$100000, MATCH(D4854, $D$2:D4853,0),1), FALSE), FALSE)</f>
        <v>0</v>
      </c>
      <c r="F4854" s="1" t="b">
        <f>IF(G4854&lt;&gt;"", IF(COUNTIF($G$2:G4853, G4854), INDEX($A$2:$G$100000, MATCH(G4854, $G$2:G4853,0),1), FALSE), FALSE)</f>
        <v>0</v>
      </c>
      <c r="G4854" s="1">
        <v>54866</v>
      </c>
      <c r="H4854" s="1" t="s">
        <v>4738</v>
      </c>
      <c r="I4854" s="1" t="s">
        <v>4716</v>
      </c>
    </row>
    <row r="4855" spans="1:9" x14ac:dyDescent="0.2">
      <c r="A4855" s="1">
        <v>4866</v>
      </c>
      <c r="B4855" s="1" t="str">
        <f t="shared" si="75"/>
        <v>Christian County Generation LLC</v>
      </c>
      <c r="C4855" s="1" t="b">
        <f>IF(D4855&lt;&gt;"",IF(COUNTIF($D$2:D4854, D4855), INDEX($A$2:$D$100000, MATCH(D4855, $D$2:D4854,0),1), FALSE), FALSE)</f>
        <v>0</v>
      </c>
      <c r="F4855" s="1" t="b">
        <f>IF(G4855&lt;&gt;"", IF(COUNTIF($G$2:G4854, G4855), INDEX($A$2:$G$100000, MATCH(G4855, $G$2:G4854,0),1), FALSE), FALSE)</f>
        <v>0</v>
      </c>
      <c r="G4855" s="1">
        <v>54867</v>
      </c>
      <c r="H4855" s="1" t="s">
        <v>4739</v>
      </c>
      <c r="I4855" s="1" t="s">
        <v>4716</v>
      </c>
    </row>
    <row r="4856" spans="1:9" x14ac:dyDescent="0.2">
      <c r="A4856" s="1">
        <v>4867</v>
      </c>
      <c r="B4856" s="1" t="str">
        <f t="shared" si="75"/>
        <v>WMPI PTY  LLC</v>
      </c>
      <c r="C4856" s="1" t="b">
        <f>IF(D4856&lt;&gt;"",IF(COUNTIF($D$2:D4855, D4856), INDEX($A$2:$D$100000, MATCH(D4856, $D$2:D4855,0),1), FALSE), FALSE)</f>
        <v>0</v>
      </c>
      <c r="F4856" s="1" t="b">
        <f>IF(G4856&lt;&gt;"", IF(COUNTIF($G$2:G4855, G4856), INDEX($A$2:$G$100000, MATCH(G4856, $G$2:G4855,0),1), FALSE), FALSE)</f>
        <v>0</v>
      </c>
      <c r="G4856" s="1">
        <v>54869</v>
      </c>
      <c r="H4856" s="1" t="s">
        <v>4740</v>
      </c>
      <c r="I4856" s="1" t="s">
        <v>4716</v>
      </c>
    </row>
    <row r="4857" spans="1:9" x14ac:dyDescent="0.2">
      <c r="A4857" s="1">
        <v>4868</v>
      </c>
      <c r="B4857" s="1" t="str">
        <f t="shared" si="75"/>
        <v>Tradewind Energy, Inc.</v>
      </c>
      <c r="C4857" s="1" t="b">
        <f>IF(D4857&lt;&gt;"",IF(COUNTIF($D$2:D4856, D4857), INDEX($A$2:$D$100000, MATCH(D4857, $D$2:D4856,0),1), FALSE), FALSE)</f>
        <v>0</v>
      </c>
      <c r="F4857" s="1" t="b">
        <f>IF(G4857&lt;&gt;"", IF(COUNTIF($G$2:G4856, G4857), INDEX($A$2:$G$100000, MATCH(G4857, $G$2:G4856,0),1), FALSE), FALSE)</f>
        <v>0</v>
      </c>
      <c r="G4857" s="1">
        <v>54906</v>
      </c>
      <c r="H4857" s="1" t="s">
        <v>4741</v>
      </c>
      <c r="I4857" s="1" t="s">
        <v>4716</v>
      </c>
    </row>
    <row r="4858" spans="1:9" x14ac:dyDescent="0.2">
      <c r="A4858" s="1">
        <v>4869</v>
      </c>
      <c r="B4858" s="1" t="str">
        <f t="shared" si="75"/>
        <v>BTEC Turbines LP</v>
      </c>
      <c r="C4858" s="1" t="b">
        <f>IF(D4858&lt;&gt;"",IF(COUNTIF($D$2:D4857, D4858), INDEX($A$2:$D$100000, MATCH(D4858, $D$2:D4857,0),1), FALSE), FALSE)</f>
        <v>0</v>
      </c>
      <c r="F4858" s="1" t="b">
        <f>IF(G4858&lt;&gt;"", IF(COUNTIF($G$2:G4857, G4858), INDEX($A$2:$G$100000, MATCH(G4858, $G$2:G4857,0),1), FALSE), FALSE)</f>
        <v>0</v>
      </c>
      <c r="G4858" s="1">
        <v>55712</v>
      </c>
      <c r="H4858" s="1" t="s">
        <v>4742</v>
      </c>
      <c r="I4858" s="1" t="s">
        <v>4716</v>
      </c>
    </row>
    <row r="4859" spans="1:9" x14ac:dyDescent="0.2">
      <c r="A4859" s="1">
        <v>4870</v>
      </c>
      <c r="B4859" s="1" t="str">
        <f t="shared" si="75"/>
        <v>Robbins Community Power LLC</v>
      </c>
      <c r="C4859" s="1" t="b">
        <f>IF(D4859&lt;&gt;"",IF(COUNTIF($D$2:D4858, D4859), INDEX($A$2:$D$100000, MATCH(D4859, $D$2:D4858,0),1), FALSE), FALSE)</f>
        <v>0</v>
      </c>
      <c r="F4859" s="1" t="b">
        <f>IF(G4859&lt;&gt;"", IF(COUNTIF($G$2:G4858, G4859), INDEX($A$2:$G$100000, MATCH(G4859, $G$2:G4858,0),1), FALSE), FALSE)</f>
        <v>0</v>
      </c>
      <c r="G4859" s="1">
        <v>55816</v>
      </c>
      <c r="H4859" s="1" t="s">
        <v>4743</v>
      </c>
      <c r="I4859" s="1" t="s">
        <v>4716</v>
      </c>
    </row>
    <row r="4860" spans="1:9" x14ac:dyDescent="0.2">
      <c r="A4860" s="1">
        <v>4871</v>
      </c>
      <c r="B4860" s="1" t="str">
        <f t="shared" si="75"/>
        <v>Wellington Development WVDT LLC</v>
      </c>
      <c r="C4860" s="1" t="b">
        <f>IF(D4860&lt;&gt;"",IF(COUNTIF($D$2:D4859, D4860), INDEX($A$2:$D$100000, MATCH(D4860, $D$2:D4859,0),1), FALSE), FALSE)</f>
        <v>0</v>
      </c>
      <c r="F4860" s="1" t="b">
        <f>IF(G4860&lt;&gt;"", IF(COUNTIF($G$2:G4859, G4860), INDEX($A$2:$G$100000, MATCH(G4860, $G$2:G4859,0),1), FALSE), FALSE)</f>
        <v>0</v>
      </c>
      <c r="G4860" s="1">
        <v>55904</v>
      </c>
      <c r="H4860" s="1" t="s">
        <v>4744</v>
      </c>
      <c r="I4860" s="1" t="s">
        <v>4716</v>
      </c>
    </row>
    <row r="4861" spans="1:9" x14ac:dyDescent="0.2">
      <c r="A4861" s="1">
        <v>4872</v>
      </c>
      <c r="B4861" s="1" t="str">
        <f t="shared" si="75"/>
        <v>Power4Georgians LLC</v>
      </c>
      <c r="C4861" s="1" t="b">
        <f>IF(D4861&lt;&gt;"",IF(COUNTIF($D$2:D4860, D4861), INDEX($A$2:$D$100000, MATCH(D4861, $D$2:D4860,0),1), FALSE), FALSE)</f>
        <v>0</v>
      </c>
      <c r="F4861" s="1" t="b">
        <f>IF(G4861&lt;&gt;"", IF(COUNTIF($G$2:G4860, G4861), INDEX($A$2:$G$100000, MATCH(G4861, $G$2:G4860,0),1), FALSE), FALSE)</f>
        <v>0</v>
      </c>
      <c r="G4861" s="1">
        <v>55927</v>
      </c>
      <c r="H4861" s="1" t="s">
        <v>4745</v>
      </c>
      <c r="I4861" s="1" t="s">
        <v>4716</v>
      </c>
    </row>
    <row r="4862" spans="1:9" x14ac:dyDescent="0.2">
      <c r="A4862" s="1">
        <v>4873</v>
      </c>
      <c r="B4862" s="1" t="str">
        <f t="shared" si="75"/>
        <v>Cape Wind Associates LLC</v>
      </c>
      <c r="C4862" s="1" t="b">
        <f>IF(D4862&lt;&gt;"",IF(COUNTIF($D$2:D4861, D4862), INDEX($A$2:$D$100000, MATCH(D4862, $D$2:D4861,0),1), FALSE), FALSE)</f>
        <v>0</v>
      </c>
      <c r="F4862" s="1" t="b">
        <f>IF(G4862&lt;&gt;"", IF(COUNTIF($G$2:G4861, G4862), INDEX($A$2:$G$100000, MATCH(G4862, $G$2:G4861,0),1), FALSE), FALSE)</f>
        <v>0</v>
      </c>
      <c r="G4862" s="1">
        <v>55929</v>
      </c>
      <c r="H4862" s="1" t="s">
        <v>4746</v>
      </c>
      <c r="I4862" s="1" t="s">
        <v>4716</v>
      </c>
    </row>
    <row r="4863" spans="1:9" x14ac:dyDescent="0.2">
      <c r="A4863" s="1">
        <v>4874</v>
      </c>
      <c r="B4863" s="1" t="str">
        <f t="shared" si="75"/>
        <v>GreenHunter Energy Inc</v>
      </c>
      <c r="C4863" s="1" t="b">
        <f>IF(D4863&lt;&gt;"",IF(COUNTIF($D$2:D4862, D4863), INDEX($A$2:$D$100000, MATCH(D4863, $D$2:D4862,0),1), FALSE), FALSE)</f>
        <v>0</v>
      </c>
      <c r="F4863" s="1" t="b">
        <f>IF(G4863&lt;&gt;"", IF(COUNTIF($G$2:G4862, G4863), INDEX($A$2:$G$100000, MATCH(G4863, $G$2:G4862,0),1), FALSE), FALSE)</f>
        <v>0</v>
      </c>
      <c r="G4863" s="1">
        <v>55960</v>
      </c>
      <c r="H4863" s="1" t="s">
        <v>4747</v>
      </c>
      <c r="I4863" s="1" t="s">
        <v>4716</v>
      </c>
    </row>
    <row r="4864" spans="1:9" x14ac:dyDescent="0.2">
      <c r="A4864" s="1">
        <v>4875</v>
      </c>
      <c r="B4864" s="1" t="str">
        <f t="shared" si="75"/>
        <v>Yellow Pine Energy Company LLC</v>
      </c>
      <c r="C4864" s="1" t="b">
        <f>IF(D4864&lt;&gt;"",IF(COUNTIF($D$2:D4863, D4864), INDEX($A$2:$D$100000, MATCH(D4864, $D$2:D4863,0),1), FALSE), FALSE)</f>
        <v>0</v>
      </c>
      <c r="F4864" s="1" t="b">
        <f>IF(G4864&lt;&gt;"", IF(COUNTIF($G$2:G4863, G4864), INDEX($A$2:$G$100000, MATCH(G4864, $G$2:G4863,0),1), FALSE), FALSE)</f>
        <v>0</v>
      </c>
      <c r="G4864" s="1">
        <v>56016</v>
      </c>
      <c r="H4864" s="1" t="s">
        <v>4748</v>
      </c>
      <c r="I4864" s="1" t="s">
        <v>4716</v>
      </c>
    </row>
    <row r="4865" spans="1:9" x14ac:dyDescent="0.2">
      <c r="A4865" s="1">
        <v>4876</v>
      </c>
      <c r="B4865" s="1" t="str">
        <f t="shared" si="75"/>
        <v>Avenal Power Center LLC</v>
      </c>
      <c r="C4865" s="1" t="b">
        <f>IF(D4865&lt;&gt;"",IF(COUNTIF($D$2:D4864, D4865), INDEX($A$2:$D$100000, MATCH(D4865, $D$2:D4864,0),1), FALSE), FALSE)</f>
        <v>0</v>
      </c>
      <c r="F4865" s="1" t="b">
        <f>IF(G4865&lt;&gt;"", IF(COUNTIF($G$2:G4864, G4865), INDEX($A$2:$G$100000, MATCH(G4865, $G$2:G4864,0),1), FALSE), FALSE)</f>
        <v>0</v>
      </c>
      <c r="G4865" s="1">
        <v>56017</v>
      </c>
      <c r="H4865" s="1" t="s">
        <v>4749</v>
      </c>
      <c r="I4865" s="1" t="s">
        <v>4716</v>
      </c>
    </row>
    <row r="4866" spans="1:9" x14ac:dyDescent="0.2">
      <c r="A4866" s="1">
        <v>4877</v>
      </c>
      <c r="B4866" s="1" t="str">
        <f t="shared" ref="B4866:B4929" si="76">IF(H4866="",E4866,H4866)</f>
        <v>Fibrowatt LLC</v>
      </c>
      <c r="C4866" s="1" t="b">
        <f>IF(D4866&lt;&gt;"",IF(COUNTIF($D$2:D4865, D4866), INDEX($A$2:$D$100000, MATCH(D4866, $D$2:D4865,0),1), FALSE), FALSE)</f>
        <v>0</v>
      </c>
      <c r="F4866" s="1" t="b">
        <f>IF(G4866&lt;&gt;"", IF(COUNTIF($G$2:G4865, G4866), INDEX($A$2:$G$100000, MATCH(G4866, $G$2:G4865,0),1), FALSE), FALSE)</f>
        <v>0</v>
      </c>
      <c r="G4866" s="1">
        <v>56029</v>
      </c>
      <c r="H4866" s="1" t="s">
        <v>4750</v>
      </c>
      <c r="I4866" s="1" t="s">
        <v>4716</v>
      </c>
    </row>
    <row r="4867" spans="1:9" x14ac:dyDescent="0.2">
      <c r="A4867" s="1">
        <v>4878</v>
      </c>
      <c r="B4867" s="1" t="str">
        <f t="shared" si="76"/>
        <v>Western GeoPower Inc</v>
      </c>
      <c r="C4867" s="1" t="b">
        <f>IF(D4867&lt;&gt;"",IF(COUNTIF($D$2:D4866, D4867), INDEX($A$2:$D$100000, MATCH(D4867, $D$2:D4866,0),1), FALSE), FALSE)</f>
        <v>0</v>
      </c>
      <c r="F4867" s="1" t="b">
        <f>IF(G4867&lt;&gt;"", IF(COUNTIF($G$2:G4866, G4867), INDEX($A$2:$G$100000, MATCH(G4867, $G$2:G4866,0),1), FALSE), FALSE)</f>
        <v>0</v>
      </c>
      <c r="G4867" s="1">
        <v>56060</v>
      </c>
      <c r="H4867" s="1" t="s">
        <v>4751</v>
      </c>
      <c r="I4867" s="1" t="s">
        <v>4716</v>
      </c>
    </row>
    <row r="4868" spans="1:9" x14ac:dyDescent="0.2">
      <c r="A4868" s="1">
        <v>4879</v>
      </c>
      <c r="B4868" s="1" t="str">
        <f t="shared" si="76"/>
        <v>Reedsport OPT Wave Park LLC</v>
      </c>
      <c r="C4868" s="1" t="b">
        <f>IF(D4868&lt;&gt;"",IF(COUNTIF($D$2:D4867, D4868), INDEX($A$2:$D$100000, MATCH(D4868, $D$2:D4867,0),1), FALSE), FALSE)</f>
        <v>0</v>
      </c>
      <c r="F4868" s="1" t="b">
        <f>IF(G4868&lt;&gt;"", IF(COUNTIF($G$2:G4867, G4868), INDEX($A$2:$G$100000, MATCH(G4868, $G$2:G4867,0),1), FALSE), FALSE)</f>
        <v>0</v>
      </c>
      <c r="G4868" s="1">
        <v>56061</v>
      </c>
      <c r="H4868" s="1" t="s">
        <v>4752</v>
      </c>
      <c r="I4868" s="1" t="s">
        <v>4716</v>
      </c>
    </row>
    <row r="4869" spans="1:9" x14ac:dyDescent="0.2">
      <c r="A4869" s="1">
        <v>4880</v>
      </c>
      <c r="B4869" s="1" t="str">
        <f t="shared" si="76"/>
        <v>Medicine Bow Fuel &amp; Power LLC</v>
      </c>
      <c r="C4869" s="1" t="b">
        <f>IF(D4869&lt;&gt;"",IF(COUNTIF($D$2:D4868, D4869), INDEX($A$2:$D$100000, MATCH(D4869, $D$2:D4868,0),1), FALSE), FALSE)</f>
        <v>0</v>
      </c>
      <c r="F4869" s="1" t="b">
        <f>IF(G4869&lt;&gt;"", IF(COUNTIF($G$2:G4868, G4869), INDEX($A$2:$G$100000, MATCH(G4869, $G$2:G4868,0),1), FALSE), FALSE)</f>
        <v>0</v>
      </c>
      <c r="G4869" s="1">
        <v>56094</v>
      </c>
      <c r="H4869" s="1" t="s">
        <v>4753</v>
      </c>
      <c r="I4869" s="1" t="s">
        <v>4716</v>
      </c>
    </row>
    <row r="4870" spans="1:9" x14ac:dyDescent="0.2">
      <c r="A4870" s="1">
        <v>4881</v>
      </c>
      <c r="B4870" s="1" t="str">
        <f t="shared" si="76"/>
        <v>Thompson River Power LLC</v>
      </c>
      <c r="C4870" s="1" t="b">
        <f>IF(D4870&lt;&gt;"",IF(COUNTIF($D$2:D4869, D4870), INDEX($A$2:$D$100000, MATCH(D4870, $D$2:D4869,0),1), FALSE), FALSE)</f>
        <v>0</v>
      </c>
      <c r="F4870" s="1" t="b">
        <f>IF(G4870&lt;&gt;"", IF(COUNTIF($G$2:G4869, G4870), INDEX($A$2:$G$100000, MATCH(G4870, $G$2:G4869,0),1), FALSE), FALSE)</f>
        <v>0</v>
      </c>
      <c r="G4870" s="1">
        <v>56110</v>
      </c>
      <c r="H4870" s="1" t="s">
        <v>4754</v>
      </c>
      <c r="I4870" s="1" t="s">
        <v>4716</v>
      </c>
    </row>
    <row r="4871" spans="1:9" x14ac:dyDescent="0.2">
      <c r="A4871" s="1">
        <v>4882</v>
      </c>
      <c r="B4871" s="1" t="str">
        <f t="shared" si="76"/>
        <v>GreenVolts Inc</v>
      </c>
      <c r="C4871" s="1" t="b">
        <f>IF(D4871&lt;&gt;"",IF(COUNTIF($D$2:D4870, D4871), INDEX($A$2:$D$100000, MATCH(D4871, $D$2:D4870,0),1), FALSE), FALSE)</f>
        <v>0</v>
      </c>
      <c r="F4871" s="1" t="b">
        <f>IF(G4871&lt;&gt;"", IF(COUNTIF($G$2:G4870, G4871), INDEX($A$2:$G$100000, MATCH(G4871, $G$2:G4870,0),1), FALSE), FALSE)</f>
        <v>0</v>
      </c>
      <c r="G4871" s="1">
        <v>56117</v>
      </c>
      <c r="H4871" s="1" t="s">
        <v>4755</v>
      </c>
      <c r="I4871" s="1" t="s">
        <v>4716</v>
      </c>
    </row>
    <row r="4872" spans="1:9" x14ac:dyDescent="0.2">
      <c r="A4872" s="1">
        <v>4883</v>
      </c>
      <c r="B4872" s="1" t="str">
        <f t="shared" si="76"/>
        <v>CPV Valley LLC</v>
      </c>
      <c r="C4872" s="1" t="b">
        <f>IF(D4872&lt;&gt;"",IF(COUNTIF($D$2:D4871, D4872), INDEX($A$2:$D$100000, MATCH(D4872, $D$2:D4871,0),1), FALSE), FALSE)</f>
        <v>0</v>
      </c>
      <c r="F4872" s="1" t="b">
        <f>IF(G4872&lt;&gt;"", IF(COUNTIF($G$2:G4871, G4872), INDEX($A$2:$G$100000, MATCH(G4872, $G$2:G4871,0),1), FALSE), FALSE)</f>
        <v>0</v>
      </c>
      <c r="G4872" s="1">
        <v>56204</v>
      </c>
      <c r="H4872" s="1" t="s">
        <v>4756</v>
      </c>
      <c r="I4872" s="1" t="s">
        <v>4716</v>
      </c>
    </row>
    <row r="4873" spans="1:9" x14ac:dyDescent="0.2">
      <c r="A4873" s="1">
        <v>4884</v>
      </c>
      <c r="B4873" s="1" t="str">
        <f t="shared" si="76"/>
        <v>Peregrine Biomass Development Company</v>
      </c>
      <c r="C4873" s="1" t="b">
        <f>IF(D4873&lt;&gt;"",IF(COUNTIF($D$2:D4872, D4873), INDEX($A$2:$D$100000, MATCH(D4873, $D$2:D4872,0),1), FALSE), FALSE)</f>
        <v>0</v>
      </c>
      <c r="F4873" s="1" t="b">
        <f>IF(G4873&lt;&gt;"", IF(COUNTIF($G$2:G4872, G4873), INDEX($A$2:$G$100000, MATCH(G4873, $G$2:G4872,0),1), FALSE), FALSE)</f>
        <v>0</v>
      </c>
      <c r="G4873" s="1">
        <v>56219</v>
      </c>
      <c r="H4873" s="1" t="s">
        <v>4757</v>
      </c>
      <c r="I4873" s="1" t="s">
        <v>4716</v>
      </c>
    </row>
    <row r="4874" spans="1:9" x14ac:dyDescent="0.2">
      <c r="A4874" s="1">
        <v>4885</v>
      </c>
      <c r="B4874" s="1" t="str">
        <f t="shared" si="76"/>
        <v>Evergreen Wind Power II LLC</v>
      </c>
      <c r="C4874" s="1" t="b">
        <f>IF(D4874&lt;&gt;"",IF(COUNTIF($D$2:D4873, D4874), INDEX($A$2:$D$100000, MATCH(D4874, $D$2:D4873,0),1), FALSE), FALSE)</f>
        <v>0</v>
      </c>
      <c r="F4874" s="1" t="b">
        <f>IF(G4874&lt;&gt;"", IF(COUNTIF($G$2:G4873, G4874), INDEX($A$2:$G$100000, MATCH(G4874, $G$2:G4873,0),1), FALSE), FALSE)</f>
        <v>0</v>
      </c>
      <c r="G4874" s="1">
        <v>56282</v>
      </c>
      <c r="H4874" s="1" t="s">
        <v>4758</v>
      </c>
      <c r="I4874" s="1" t="s">
        <v>4716</v>
      </c>
    </row>
    <row r="4875" spans="1:9" x14ac:dyDescent="0.2">
      <c r="A4875" s="1">
        <v>4886</v>
      </c>
      <c r="B4875" s="1" t="str">
        <f t="shared" si="76"/>
        <v>CPV Vaca Station LLC</v>
      </c>
      <c r="C4875" s="1" t="b">
        <f>IF(D4875&lt;&gt;"",IF(COUNTIF($D$2:D4874, D4875), INDEX($A$2:$D$100000, MATCH(D4875, $D$2:D4874,0),1), FALSE), FALSE)</f>
        <v>0</v>
      </c>
      <c r="F4875" s="1" t="b">
        <f>IF(G4875&lt;&gt;"", IF(COUNTIF($G$2:G4874, G4875), INDEX($A$2:$G$100000, MATCH(G4875, $G$2:G4874,0),1), FALSE), FALSE)</f>
        <v>0</v>
      </c>
      <c r="G4875" s="1">
        <v>56290</v>
      </c>
      <c r="H4875" s="1" t="s">
        <v>4759</v>
      </c>
      <c r="I4875" s="1" t="s">
        <v>4716</v>
      </c>
    </row>
    <row r="4876" spans="1:9" x14ac:dyDescent="0.2">
      <c r="A4876" s="1">
        <v>4887</v>
      </c>
      <c r="B4876" s="1" t="str">
        <f t="shared" si="76"/>
        <v>Champlain Wind LLC</v>
      </c>
      <c r="C4876" s="1" t="b">
        <f>IF(D4876&lt;&gt;"",IF(COUNTIF($D$2:D4875, D4876), INDEX($A$2:$D$100000, MATCH(D4876, $D$2:D4875,0),1), FALSE), FALSE)</f>
        <v>0</v>
      </c>
      <c r="F4876" s="1" t="b">
        <f>IF(G4876&lt;&gt;"", IF(COUNTIF($G$2:G4875, G4876), INDEX($A$2:$G$100000, MATCH(G4876, $G$2:G4875,0),1), FALSE), FALSE)</f>
        <v>0</v>
      </c>
      <c r="G4876" s="1">
        <v>56339</v>
      </c>
      <c r="H4876" s="1" t="s">
        <v>4760</v>
      </c>
      <c r="I4876" s="1" t="s">
        <v>4716</v>
      </c>
    </row>
    <row r="4877" spans="1:9" x14ac:dyDescent="0.2">
      <c r="A4877" s="1">
        <v>4888</v>
      </c>
      <c r="B4877" s="1" t="str">
        <f t="shared" si="76"/>
        <v>Kaheawa Wind Power II LLC</v>
      </c>
      <c r="C4877" s="1" t="b">
        <f>IF(D4877&lt;&gt;"",IF(COUNTIF($D$2:D4876, D4877), INDEX($A$2:$D$100000, MATCH(D4877, $D$2:D4876,0),1), FALSE), FALSE)</f>
        <v>0</v>
      </c>
      <c r="F4877" s="1" t="b">
        <f>IF(G4877&lt;&gt;"", IF(COUNTIF($G$2:G4876, G4877), INDEX($A$2:$G$100000, MATCH(G4877, $G$2:G4876,0),1), FALSE), FALSE)</f>
        <v>0</v>
      </c>
      <c r="G4877" s="1">
        <v>56341</v>
      </c>
      <c r="H4877" s="1" t="s">
        <v>4761</v>
      </c>
      <c r="I4877" s="1" t="s">
        <v>4716</v>
      </c>
    </row>
    <row r="4878" spans="1:9" x14ac:dyDescent="0.2">
      <c r="A4878" s="1">
        <v>4889</v>
      </c>
      <c r="B4878" s="1" t="str">
        <f t="shared" si="76"/>
        <v>Blue Sky East LLC</v>
      </c>
      <c r="C4878" s="1" t="b">
        <f>IF(D4878&lt;&gt;"",IF(COUNTIF($D$2:D4877, D4878), INDEX($A$2:$D$100000, MATCH(D4878, $D$2:D4877,0),1), FALSE), FALSE)</f>
        <v>0</v>
      </c>
      <c r="F4878" s="1" t="b">
        <f>IF(G4878&lt;&gt;"", IF(COUNTIF($G$2:G4877, G4878), INDEX($A$2:$G$100000, MATCH(G4878, $G$2:G4877,0),1), FALSE), FALSE)</f>
        <v>0</v>
      </c>
      <c r="G4878" s="1">
        <v>56342</v>
      </c>
      <c r="H4878" s="1" t="s">
        <v>4762</v>
      </c>
      <c r="I4878" s="1" t="s">
        <v>4716</v>
      </c>
    </row>
    <row r="4879" spans="1:9" x14ac:dyDescent="0.2">
      <c r="A4879" s="1">
        <v>4890</v>
      </c>
      <c r="B4879" s="1" t="str">
        <f t="shared" si="76"/>
        <v>Erie Wind LLC</v>
      </c>
      <c r="C4879" s="1" t="b">
        <f>IF(D4879&lt;&gt;"",IF(COUNTIF($D$2:D4878, D4879), INDEX($A$2:$D$100000, MATCH(D4879, $D$2:D4878,0),1), FALSE), FALSE)</f>
        <v>0</v>
      </c>
      <c r="F4879" s="1" t="b">
        <f>IF(G4879&lt;&gt;"", IF(COUNTIF($G$2:G4878, G4879), INDEX($A$2:$G$100000, MATCH(G4879, $G$2:G4878,0),1), FALSE), FALSE)</f>
        <v>0</v>
      </c>
      <c r="G4879" s="1">
        <v>56356</v>
      </c>
      <c r="H4879" s="1" t="s">
        <v>4763</v>
      </c>
      <c r="I4879" s="1" t="s">
        <v>4716</v>
      </c>
    </row>
    <row r="4880" spans="1:9" x14ac:dyDescent="0.2">
      <c r="A4880" s="1">
        <v>4891</v>
      </c>
      <c r="B4880" s="1" t="str">
        <f t="shared" si="76"/>
        <v>BIOENERGY POWER LLC</v>
      </c>
      <c r="C4880" s="1" t="b">
        <f>IF(D4880&lt;&gt;"",IF(COUNTIF($D$2:D4879, D4880), INDEX($A$2:$D$100000, MATCH(D4880, $D$2:D4879,0),1), FALSE), FALSE)</f>
        <v>0</v>
      </c>
      <c r="F4880" s="1" t="b">
        <f>IF(G4880&lt;&gt;"", IF(COUNTIF($G$2:G4879, G4880), INDEX($A$2:$G$100000, MATCH(G4880, $G$2:G4879,0),1), FALSE), FALSE)</f>
        <v>0</v>
      </c>
      <c r="G4880" s="1">
        <v>56407</v>
      </c>
      <c r="H4880" s="1" t="s">
        <v>4764</v>
      </c>
      <c r="I4880" s="1" t="s">
        <v>4716</v>
      </c>
    </row>
    <row r="4881" spans="1:9" x14ac:dyDescent="0.2">
      <c r="A4881" s="1">
        <v>4892</v>
      </c>
      <c r="B4881" s="1" t="str">
        <f t="shared" si="76"/>
        <v>Black Prairie Wind Farm LLC</v>
      </c>
      <c r="C4881" s="1" t="b">
        <f>IF(D4881&lt;&gt;"",IF(COUNTIF($D$2:D4880, D4881), INDEX($A$2:$D$100000, MATCH(D4881, $D$2:D4880,0),1), FALSE), FALSE)</f>
        <v>0</v>
      </c>
      <c r="F4881" s="1" t="b">
        <f>IF(G4881&lt;&gt;"", IF(COUNTIF($G$2:G4880, G4881), INDEX($A$2:$G$100000, MATCH(G4881, $G$2:G4880,0),1), FALSE), FALSE)</f>
        <v>0</v>
      </c>
      <c r="G4881" s="1">
        <v>56422</v>
      </c>
      <c r="H4881" s="1" t="s">
        <v>4765</v>
      </c>
      <c r="I4881" s="1" t="s">
        <v>4716</v>
      </c>
    </row>
    <row r="4882" spans="1:9" x14ac:dyDescent="0.2">
      <c r="A4882" s="1">
        <v>4893</v>
      </c>
      <c r="B4882" s="1" t="str">
        <f t="shared" si="76"/>
        <v>Quilt Block Wind Farm LLC</v>
      </c>
      <c r="C4882" s="1" t="b">
        <f>IF(D4882&lt;&gt;"",IF(COUNTIF($D$2:D4881, D4882), INDEX($A$2:$D$100000, MATCH(D4882, $D$2:D4881,0),1), FALSE), FALSE)</f>
        <v>0</v>
      </c>
      <c r="F4882" s="1" t="b">
        <f>IF(G4882&lt;&gt;"", IF(COUNTIF($G$2:G4881, G4882), INDEX($A$2:$G$100000, MATCH(G4882, $G$2:G4881,0),1), FALSE), FALSE)</f>
        <v>0</v>
      </c>
      <c r="G4882" s="1">
        <v>56424</v>
      </c>
      <c r="H4882" s="1" t="s">
        <v>4766</v>
      </c>
      <c r="I4882" s="1" t="s">
        <v>4716</v>
      </c>
    </row>
    <row r="4883" spans="1:9" x14ac:dyDescent="0.2">
      <c r="A4883" s="1">
        <v>4894</v>
      </c>
      <c r="B4883" s="1" t="str">
        <f t="shared" si="76"/>
        <v>Simpson Ridge Wind Farm LLC</v>
      </c>
      <c r="C4883" s="1" t="b">
        <f>IF(D4883&lt;&gt;"",IF(COUNTIF($D$2:D4882, D4883), INDEX($A$2:$D$100000, MATCH(D4883, $D$2:D4882,0),1), FALSE), FALSE)</f>
        <v>0</v>
      </c>
      <c r="F4883" s="1" t="b">
        <f>IF(G4883&lt;&gt;"", IF(COUNTIF($G$2:G4882, G4883), INDEX($A$2:$G$100000, MATCH(G4883, $G$2:G4882,0),1), FALSE), FALSE)</f>
        <v>0</v>
      </c>
      <c r="G4883" s="1">
        <v>56425</v>
      </c>
      <c r="H4883" s="1" t="s">
        <v>4767</v>
      </c>
      <c r="I4883" s="1" t="s">
        <v>4716</v>
      </c>
    </row>
    <row r="4884" spans="1:9" x14ac:dyDescent="0.2">
      <c r="A4884" s="1">
        <v>4895</v>
      </c>
      <c r="B4884" s="1" t="str">
        <f t="shared" si="76"/>
        <v>Liberty Green Renewables Indiana LLC</v>
      </c>
      <c r="C4884" s="1" t="b">
        <f>IF(D4884&lt;&gt;"",IF(COUNTIF($D$2:D4883, D4884), INDEX($A$2:$D$100000, MATCH(D4884, $D$2:D4883,0),1), FALSE), FALSE)</f>
        <v>0</v>
      </c>
      <c r="F4884" s="1" t="b">
        <f>IF(G4884&lt;&gt;"", IF(COUNTIF($G$2:G4883, G4884), INDEX($A$2:$G$100000, MATCH(G4884, $G$2:G4883,0),1), FALSE), FALSE)</f>
        <v>0</v>
      </c>
      <c r="G4884" s="1">
        <v>56512</v>
      </c>
      <c r="H4884" s="1" t="s">
        <v>4768</v>
      </c>
      <c r="I4884" s="1" t="s">
        <v>4716</v>
      </c>
    </row>
    <row r="4885" spans="1:9" x14ac:dyDescent="0.2">
      <c r="A4885" s="1">
        <v>4896</v>
      </c>
      <c r="B4885" s="1" t="str">
        <f t="shared" si="76"/>
        <v>LG Biomass Missouri LLC</v>
      </c>
      <c r="C4885" s="1" t="b">
        <f>IF(D4885&lt;&gt;"",IF(COUNTIF($D$2:D4884, D4885), INDEX($A$2:$D$100000, MATCH(D4885, $D$2:D4884,0),1), FALSE), FALSE)</f>
        <v>0</v>
      </c>
      <c r="F4885" s="1" t="b">
        <f>IF(G4885&lt;&gt;"", IF(COUNTIF($G$2:G4884, G4885), INDEX($A$2:$G$100000, MATCH(G4885, $G$2:G4884,0),1), FALSE), FALSE)</f>
        <v>0</v>
      </c>
      <c r="G4885" s="1">
        <v>56513</v>
      </c>
      <c r="H4885" s="1" t="s">
        <v>4769</v>
      </c>
      <c r="I4885" s="1" t="s">
        <v>4716</v>
      </c>
    </row>
    <row r="4886" spans="1:9" x14ac:dyDescent="0.2">
      <c r="A4886" s="1">
        <v>4897</v>
      </c>
      <c r="B4886" s="1" t="str">
        <f t="shared" si="76"/>
        <v>Baca Energy LLC</v>
      </c>
      <c r="C4886" s="1" t="b">
        <f>IF(D4886&lt;&gt;"",IF(COUNTIF($D$2:D4885, D4886), INDEX($A$2:$D$100000, MATCH(D4886, $D$2:D4885,0),1), FALSE), FALSE)</f>
        <v>0</v>
      </c>
      <c r="F4886" s="1" t="b">
        <f>IF(G4886&lt;&gt;"", IF(COUNTIF($G$2:G4885, G4886), INDEX($A$2:$G$100000, MATCH(G4886, $G$2:G4885,0),1), FALSE), FALSE)</f>
        <v>0</v>
      </c>
      <c r="G4886" s="1">
        <v>56524</v>
      </c>
      <c r="H4886" s="1" t="s">
        <v>4770</v>
      </c>
      <c r="I4886" s="1" t="s">
        <v>4716</v>
      </c>
    </row>
    <row r="4887" spans="1:9" x14ac:dyDescent="0.2">
      <c r="A4887" s="1">
        <v>4898</v>
      </c>
      <c r="B4887" s="1" t="str">
        <f t="shared" si="76"/>
        <v>Cricket Valley Energy Center LLC</v>
      </c>
      <c r="C4887" s="1" t="b">
        <f>IF(D4887&lt;&gt;"",IF(COUNTIF($D$2:D4886, D4887), INDEX($A$2:$D$100000, MATCH(D4887, $D$2:D4886,0),1), FALSE), FALSE)</f>
        <v>0</v>
      </c>
      <c r="F4887" s="1" t="b">
        <f>IF(G4887&lt;&gt;"", IF(COUNTIF($G$2:G4886, G4887), INDEX($A$2:$G$100000, MATCH(G4887, $G$2:G4886,0),1), FALSE), FALSE)</f>
        <v>0</v>
      </c>
      <c r="G4887" s="1">
        <v>56534</v>
      </c>
      <c r="H4887" s="1" t="s">
        <v>4771</v>
      </c>
      <c r="I4887" s="1" t="s">
        <v>4716</v>
      </c>
    </row>
    <row r="4888" spans="1:9" x14ac:dyDescent="0.2">
      <c r="A4888" s="1">
        <v>4899</v>
      </c>
      <c r="B4888" s="1" t="str">
        <f t="shared" si="76"/>
        <v>Orange County Biomass LLC</v>
      </c>
      <c r="C4888" s="1" t="b">
        <f>IF(D4888&lt;&gt;"",IF(COUNTIF($D$2:D4887, D4888), INDEX($A$2:$D$100000, MATCH(D4888, $D$2:D4887,0),1), FALSE), FALSE)</f>
        <v>0</v>
      </c>
      <c r="F4888" s="1" t="b">
        <f>IF(G4888&lt;&gt;"", IF(COUNTIF($G$2:G4887, G4888), INDEX($A$2:$G$100000, MATCH(G4888, $G$2:G4887,0),1), FALSE), FALSE)</f>
        <v>0</v>
      </c>
      <c r="G4888" s="1">
        <v>56591</v>
      </c>
      <c r="H4888" s="1" t="s">
        <v>4772</v>
      </c>
      <c r="I4888" s="1" t="s">
        <v>4716</v>
      </c>
    </row>
    <row r="4889" spans="1:9" x14ac:dyDescent="0.2">
      <c r="A4889" s="1">
        <v>4900</v>
      </c>
      <c r="B4889" s="1" t="str">
        <f t="shared" si="76"/>
        <v>Iowa Stored Energy Plant Agency</v>
      </c>
      <c r="C4889" s="1" t="b">
        <f>IF(D4889&lt;&gt;"",IF(COUNTIF($D$2:D4888, D4889), INDEX($A$2:$D$100000, MATCH(D4889, $D$2:D4888,0),1), FALSE), FALSE)</f>
        <v>0</v>
      </c>
      <c r="F4889" s="1" t="b">
        <f>IF(G4889&lt;&gt;"", IF(COUNTIF($G$2:G4888, G4889), INDEX($A$2:$G$100000, MATCH(G4889, $G$2:G4888,0),1), FALSE), FALSE)</f>
        <v>0</v>
      </c>
      <c r="G4889" s="1">
        <v>56628</v>
      </c>
      <c r="H4889" s="1" t="s">
        <v>4773</v>
      </c>
      <c r="I4889" s="1" t="s">
        <v>4716</v>
      </c>
    </row>
    <row r="4890" spans="1:9" x14ac:dyDescent="0.2">
      <c r="A4890" s="1">
        <v>4901</v>
      </c>
      <c r="B4890" s="1" t="str">
        <f t="shared" si="76"/>
        <v>Lake Country Wind Energy</v>
      </c>
      <c r="C4890" s="1" t="b">
        <f>IF(D4890&lt;&gt;"",IF(COUNTIF($D$2:D4889, D4890), INDEX($A$2:$D$100000, MATCH(D4890, $D$2:D4889,0),1), FALSE), FALSE)</f>
        <v>0</v>
      </c>
      <c r="F4890" s="1" t="b">
        <f>IF(G4890&lt;&gt;"", IF(COUNTIF($G$2:G4889, G4890), INDEX($A$2:$G$100000, MATCH(G4890, $G$2:G4889,0),1), FALSE), FALSE)</f>
        <v>0</v>
      </c>
      <c r="G4890" s="1">
        <v>56633</v>
      </c>
      <c r="H4890" s="1" t="s">
        <v>4774</v>
      </c>
      <c r="I4890" s="1" t="s">
        <v>4716</v>
      </c>
    </row>
    <row r="4891" spans="1:9" x14ac:dyDescent="0.2">
      <c r="A4891" s="1">
        <v>4902</v>
      </c>
      <c r="B4891" s="1" t="str">
        <f t="shared" si="76"/>
        <v>SUNY-University at Buffalo</v>
      </c>
      <c r="C4891" s="1" t="b">
        <f>IF(D4891&lt;&gt;"",IF(COUNTIF($D$2:D4890, D4891), INDEX($A$2:$D$100000, MATCH(D4891, $D$2:D4890,0),1), FALSE), FALSE)</f>
        <v>0</v>
      </c>
      <c r="F4891" s="1" t="b">
        <f>IF(G4891&lt;&gt;"", IF(COUNTIF($G$2:G4890, G4891), INDEX($A$2:$G$100000, MATCH(G4891, $G$2:G4890,0),1), FALSE), FALSE)</f>
        <v>0</v>
      </c>
      <c r="G4891" s="1">
        <v>56637</v>
      </c>
      <c r="H4891" s="1" t="s">
        <v>4775</v>
      </c>
      <c r="I4891" s="1" t="s">
        <v>4716</v>
      </c>
    </row>
    <row r="4892" spans="1:9" x14ac:dyDescent="0.2">
      <c r="A4892" s="1">
        <v>4903</v>
      </c>
      <c r="B4892" s="1" t="str">
        <f t="shared" si="76"/>
        <v>Rentech, Inc</v>
      </c>
      <c r="C4892" s="1" t="b">
        <f>IF(D4892&lt;&gt;"",IF(COUNTIF($D$2:D4891, D4892), INDEX($A$2:$D$100000, MATCH(D4892, $D$2:D4891,0),1), FALSE), FALSE)</f>
        <v>0</v>
      </c>
      <c r="F4892" s="1" t="b">
        <f>IF(G4892&lt;&gt;"", IF(COUNTIF($G$2:G4891, G4892), INDEX($A$2:$G$100000, MATCH(G4892, $G$2:G4891,0),1), FALSE), FALSE)</f>
        <v>0</v>
      </c>
      <c r="G4892" s="1">
        <v>56639</v>
      </c>
      <c r="H4892" s="1" t="s">
        <v>4776</v>
      </c>
      <c r="I4892" s="1" t="s">
        <v>4716</v>
      </c>
    </row>
    <row r="4893" spans="1:9" x14ac:dyDescent="0.2">
      <c r="A4893" s="1">
        <v>4904</v>
      </c>
      <c r="B4893" s="1" t="str">
        <f t="shared" si="76"/>
        <v>Rice Solar Energy LLC</v>
      </c>
      <c r="C4893" s="1" t="b">
        <f>IF(D4893&lt;&gt;"",IF(COUNTIF($D$2:D4892, D4893), INDEX($A$2:$D$100000, MATCH(D4893, $D$2:D4892,0),1), FALSE), FALSE)</f>
        <v>0</v>
      </c>
      <c r="F4893" s="1" t="b">
        <f>IF(G4893&lt;&gt;"", IF(COUNTIF($G$2:G4892, G4893), INDEX($A$2:$G$100000, MATCH(G4893, $G$2:G4892,0),1), FALSE), FALSE)</f>
        <v>0</v>
      </c>
      <c r="G4893" s="1">
        <v>56640</v>
      </c>
      <c r="H4893" s="1" t="s">
        <v>4777</v>
      </c>
      <c r="I4893" s="1" t="s">
        <v>4716</v>
      </c>
    </row>
    <row r="4894" spans="1:9" x14ac:dyDescent="0.2">
      <c r="A4894" s="1">
        <v>4905</v>
      </c>
      <c r="B4894" s="1" t="str">
        <f t="shared" si="76"/>
        <v>Solar Trust of America</v>
      </c>
      <c r="C4894" s="1" t="b">
        <f>IF(D4894&lt;&gt;"",IF(COUNTIF($D$2:D4893, D4894), INDEX($A$2:$D$100000, MATCH(D4894, $D$2:D4893,0),1), FALSE), FALSE)</f>
        <v>0</v>
      </c>
      <c r="F4894" s="1" t="b">
        <f>IF(G4894&lt;&gt;"", IF(COUNTIF($G$2:G4893, G4894), INDEX($A$2:$G$100000, MATCH(G4894, $G$2:G4893,0),1), FALSE), FALSE)</f>
        <v>0</v>
      </c>
      <c r="G4894" s="1">
        <v>56644</v>
      </c>
      <c r="H4894" s="1" t="s">
        <v>4778</v>
      </c>
      <c r="I4894" s="1" t="s">
        <v>4716</v>
      </c>
    </row>
    <row r="4895" spans="1:9" x14ac:dyDescent="0.2">
      <c r="A4895" s="1">
        <v>4906</v>
      </c>
      <c r="B4895" s="1" t="str">
        <f t="shared" si="76"/>
        <v>NRG Solar Alpine LLC</v>
      </c>
      <c r="C4895" s="1" t="b">
        <f>IF(D4895&lt;&gt;"",IF(COUNTIF($D$2:D4894, D4895), INDEX($A$2:$D$100000, MATCH(D4895, $D$2:D4894,0),1), FALSE), FALSE)</f>
        <v>0</v>
      </c>
      <c r="F4895" s="1" t="b">
        <f>IF(G4895&lt;&gt;"", IF(COUNTIF($G$2:G4894, G4895), INDEX($A$2:$G$100000, MATCH(G4895, $G$2:G4894,0),1), FALSE), FALSE)</f>
        <v>0</v>
      </c>
      <c r="G4895" s="1">
        <v>56647</v>
      </c>
      <c r="H4895" s="1" t="s">
        <v>4779</v>
      </c>
      <c r="I4895" s="1" t="s">
        <v>4716</v>
      </c>
    </row>
    <row r="4896" spans="1:9" x14ac:dyDescent="0.2">
      <c r="A4896" s="1">
        <v>4907</v>
      </c>
      <c r="B4896" s="1" t="str">
        <f t="shared" si="76"/>
        <v>Valley Bio-Energy LLC</v>
      </c>
      <c r="C4896" s="1" t="b">
        <f>IF(D4896&lt;&gt;"",IF(COUNTIF($D$2:D4895, D4896), INDEX($A$2:$D$100000, MATCH(D4896, $D$2:D4895,0),1), FALSE), FALSE)</f>
        <v>0</v>
      </c>
      <c r="F4896" s="1" t="b">
        <f>IF(G4896&lt;&gt;"", IF(COUNTIF($G$2:G4895, G4896), INDEX($A$2:$G$100000, MATCH(G4896, $G$2:G4895,0),1), FALSE), FALSE)</f>
        <v>0</v>
      </c>
      <c r="G4896" s="1">
        <v>56666</v>
      </c>
      <c r="H4896" s="1" t="s">
        <v>4780</v>
      </c>
      <c r="I4896" s="1" t="s">
        <v>4716</v>
      </c>
    </row>
    <row r="4897" spans="1:9" x14ac:dyDescent="0.2">
      <c r="A4897" s="1">
        <v>4908</v>
      </c>
      <c r="B4897" s="1" t="str">
        <f t="shared" si="76"/>
        <v>PV2 Energy, LLC</v>
      </c>
      <c r="C4897" s="1" t="b">
        <f>IF(D4897&lt;&gt;"",IF(COUNTIF($D$2:D4896, D4897), INDEX($A$2:$D$100000, MATCH(D4897, $D$2:D4896,0),1), FALSE), FALSE)</f>
        <v>0</v>
      </c>
      <c r="F4897" s="1" t="b">
        <f>IF(G4897&lt;&gt;"", IF(COUNTIF($G$2:G4896, G4897), INDEX($A$2:$G$100000, MATCH(G4897, $G$2:G4896,0),1), FALSE), FALSE)</f>
        <v>0</v>
      </c>
      <c r="G4897" s="1">
        <v>56676</v>
      </c>
      <c r="H4897" s="1" t="s">
        <v>4781</v>
      </c>
      <c r="I4897" s="1" t="s">
        <v>4716</v>
      </c>
    </row>
    <row r="4898" spans="1:9" x14ac:dyDescent="0.2">
      <c r="A4898" s="1">
        <v>4909</v>
      </c>
      <c r="B4898" s="1" t="str">
        <f t="shared" si="76"/>
        <v>Brockton Power Company LLC</v>
      </c>
      <c r="C4898" s="1" t="b">
        <f>IF(D4898&lt;&gt;"",IF(COUNTIF($D$2:D4897, D4898), INDEX($A$2:$D$100000, MATCH(D4898, $D$2:D4897,0),1), FALSE), FALSE)</f>
        <v>0</v>
      </c>
      <c r="F4898" s="1" t="b">
        <f>IF(G4898&lt;&gt;"", IF(COUNTIF($G$2:G4897, G4898), INDEX($A$2:$G$100000, MATCH(G4898, $G$2:G4897,0),1), FALSE), FALSE)</f>
        <v>0</v>
      </c>
      <c r="G4898" s="1">
        <v>56695</v>
      </c>
      <c r="H4898" s="1" t="s">
        <v>4782</v>
      </c>
      <c r="I4898" s="1" t="s">
        <v>4716</v>
      </c>
    </row>
    <row r="4899" spans="1:9" x14ac:dyDescent="0.2">
      <c r="A4899" s="1">
        <v>4910</v>
      </c>
      <c r="B4899" s="1" t="str">
        <f t="shared" si="76"/>
        <v>MP Wilson LLC</v>
      </c>
      <c r="C4899" s="1" t="b">
        <f>IF(D4899&lt;&gt;"",IF(COUNTIF($D$2:D4898, D4899), INDEX($A$2:$D$100000, MATCH(D4899, $D$2:D4898,0),1), FALSE), FALSE)</f>
        <v>0</v>
      </c>
      <c r="F4899" s="1" t="b">
        <f>IF(G4899&lt;&gt;"", IF(COUNTIF($G$2:G4898, G4899), INDEX($A$2:$G$100000, MATCH(G4899, $G$2:G4898,0),1), FALSE), FALSE)</f>
        <v>0</v>
      </c>
      <c r="G4899" s="1">
        <v>56708</v>
      </c>
      <c r="H4899" s="1" t="s">
        <v>4783</v>
      </c>
      <c r="I4899" s="1" t="s">
        <v>4716</v>
      </c>
    </row>
    <row r="4900" spans="1:9" x14ac:dyDescent="0.2">
      <c r="A4900" s="1">
        <v>4911</v>
      </c>
      <c r="B4900" s="1" t="str">
        <f t="shared" si="76"/>
        <v>Turning Point Solar LLC</v>
      </c>
      <c r="C4900" s="1" t="b">
        <f>IF(D4900&lt;&gt;"",IF(COUNTIF($D$2:D4899, D4900), INDEX($A$2:$D$100000, MATCH(D4900, $D$2:D4899,0),1), FALSE), FALSE)</f>
        <v>0</v>
      </c>
      <c r="F4900" s="1" t="b">
        <f>IF(G4900&lt;&gt;"", IF(COUNTIF($G$2:G4899, G4900), INDEX($A$2:$G$100000, MATCH(G4900, $G$2:G4899,0),1), FALSE), FALSE)</f>
        <v>0</v>
      </c>
      <c r="G4900" s="1">
        <v>56709</v>
      </c>
      <c r="H4900" s="1" t="s">
        <v>4784</v>
      </c>
      <c r="I4900" s="1" t="s">
        <v>4716</v>
      </c>
    </row>
    <row r="4901" spans="1:9" x14ac:dyDescent="0.2">
      <c r="A4901" s="1">
        <v>4912</v>
      </c>
      <c r="B4901" s="1" t="str">
        <f t="shared" si="76"/>
        <v>Klamath Falls Bioenergy LLC</v>
      </c>
      <c r="C4901" s="1" t="b">
        <f>IF(D4901&lt;&gt;"",IF(COUNTIF($D$2:D4900, D4901), INDEX($A$2:$D$100000, MATCH(D4901, $D$2:D4900,0),1), FALSE), FALSE)</f>
        <v>0</v>
      </c>
      <c r="F4901" s="1" t="b">
        <f>IF(G4901&lt;&gt;"", IF(COUNTIF($G$2:G4900, G4901), INDEX($A$2:$G$100000, MATCH(G4901, $G$2:G4900,0),1), FALSE), FALSE)</f>
        <v>0</v>
      </c>
      <c r="G4901" s="1">
        <v>56724</v>
      </c>
      <c r="H4901" s="1" t="s">
        <v>4785</v>
      </c>
      <c r="I4901" s="1" t="s">
        <v>4716</v>
      </c>
    </row>
    <row r="4902" spans="1:9" x14ac:dyDescent="0.2">
      <c r="A4902" s="1">
        <v>4913</v>
      </c>
      <c r="B4902" s="1" t="str">
        <f t="shared" si="76"/>
        <v>Avery Solar LLC</v>
      </c>
      <c r="C4902" s="1" t="b">
        <f>IF(D4902&lt;&gt;"",IF(COUNTIF($D$2:D4901, D4902), INDEX($A$2:$D$100000, MATCH(D4902, $D$2:D4901,0),1), FALSE), FALSE)</f>
        <v>0</v>
      </c>
      <c r="F4902" s="1" t="b">
        <f>IF(G4902&lt;&gt;"", IF(COUNTIF($G$2:G4901, G4902), INDEX($A$2:$G$100000, MATCH(G4902, $G$2:G4901,0),1), FALSE), FALSE)</f>
        <v>0</v>
      </c>
      <c r="G4902" s="1">
        <v>56725</v>
      </c>
      <c r="H4902" s="1" t="s">
        <v>4786</v>
      </c>
      <c r="I4902" s="1" t="s">
        <v>4716</v>
      </c>
    </row>
    <row r="4903" spans="1:9" x14ac:dyDescent="0.2">
      <c r="A4903" s="1">
        <v>4914</v>
      </c>
      <c r="B4903" s="1" t="str">
        <f t="shared" si="76"/>
        <v>Eco Energy LLC</v>
      </c>
      <c r="C4903" s="1" t="b">
        <f>IF(D4903&lt;&gt;"",IF(COUNTIF($D$2:D4902, D4903), INDEX($A$2:$D$100000, MATCH(D4903, $D$2:D4902,0),1), FALSE), FALSE)</f>
        <v>0</v>
      </c>
      <c r="F4903" s="1" t="b">
        <f>IF(G4903&lt;&gt;"", IF(COUNTIF($G$2:G4902, G4903), INDEX($A$2:$G$100000, MATCH(G4903, $G$2:G4902,0),1), FALSE), FALSE)</f>
        <v>0</v>
      </c>
      <c r="G4903" s="1">
        <v>56740</v>
      </c>
      <c r="H4903" s="1" t="s">
        <v>4787</v>
      </c>
      <c r="I4903" s="1" t="s">
        <v>4716</v>
      </c>
    </row>
    <row r="4904" spans="1:9" x14ac:dyDescent="0.2">
      <c r="A4904" s="1">
        <v>4915</v>
      </c>
      <c r="B4904" s="1" t="str">
        <f t="shared" si="76"/>
        <v>K Road Calico Solar, LLC</v>
      </c>
      <c r="C4904" s="1" t="b">
        <f>IF(D4904&lt;&gt;"",IF(COUNTIF($D$2:D4903, D4904), INDEX($A$2:$D$100000, MATCH(D4904, $D$2:D4903,0),1), FALSE), FALSE)</f>
        <v>0</v>
      </c>
      <c r="F4904" s="1" t="b">
        <f>IF(G4904&lt;&gt;"", IF(COUNTIF($G$2:G4903, G4904), INDEX($A$2:$G$100000, MATCH(G4904, $G$2:G4903,0),1), FALSE), FALSE)</f>
        <v>0</v>
      </c>
      <c r="G4904" s="1">
        <v>56743</v>
      </c>
      <c r="H4904" s="1" t="s">
        <v>4788</v>
      </c>
      <c r="I4904" s="1" t="s">
        <v>4716</v>
      </c>
    </row>
    <row r="4905" spans="1:9" x14ac:dyDescent="0.2">
      <c r="A4905" s="1">
        <v>4916</v>
      </c>
      <c r="B4905" s="1" t="str">
        <f t="shared" si="76"/>
        <v>NRG Solar LLC</v>
      </c>
      <c r="C4905" s="1" t="b">
        <f>IF(D4905&lt;&gt;"",IF(COUNTIF($D$2:D4904, D4905), INDEX($A$2:$D$100000, MATCH(D4905, $D$2:D4904,0),1), FALSE), FALSE)</f>
        <v>0</v>
      </c>
      <c r="F4905" s="1" t="b">
        <f>IF(G4905&lt;&gt;"", IF(COUNTIF($G$2:G4904, G4905), INDEX($A$2:$G$100000, MATCH(G4905, $G$2:G4904,0),1), FALSE), FALSE)</f>
        <v>0</v>
      </c>
      <c r="G4905" s="1">
        <v>56767</v>
      </c>
      <c r="H4905" s="1" t="s">
        <v>4789</v>
      </c>
      <c r="I4905" s="1" t="s">
        <v>4716</v>
      </c>
    </row>
    <row r="4906" spans="1:9" x14ac:dyDescent="0.2">
      <c r="A4906" s="1">
        <v>4917</v>
      </c>
      <c r="B4906" s="1" t="str">
        <f t="shared" si="76"/>
        <v>Bishop Hill Energy LLC</v>
      </c>
      <c r="C4906" s="1" t="b">
        <f>IF(D4906&lt;&gt;"",IF(COUNTIF($D$2:D4905, D4906), INDEX($A$2:$D$100000, MATCH(D4906, $D$2:D4905,0),1), FALSE), FALSE)</f>
        <v>0</v>
      </c>
      <c r="F4906" s="1" t="b">
        <f>IF(G4906&lt;&gt;"", IF(COUNTIF($G$2:G4905, G4906), INDEX($A$2:$G$100000, MATCH(G4906, $G$2:G4905,0),1), FALSE), FALSE)</f>
        <v>0</v>
      </c>
      <c r="G4906" s="1">
        <v>56781</v>
      </c>
      <c r="H4906" s="1" t="s">
        <v>4790</v>
      </c>
      <c r="I4906" s="1" t="s">
        <v>4716</v>
      </c>
    </row>
    <row r="4907" spans="1:9" x14ac:dyDescent="0.2">
      <c r="A4907" s="1">
        <v>4918</v>
      </c>
      <c r="B4907" s="1" t="str">
        <f t="shared" si="76"/>
        <v>TBE Montgomery LLC</v>
      </c>
      <c r="C4907" s="1" t="b">
        <f>IF(D4907&lt;&gt;"",IF(COUNTIF($D$2:D4906, D4907), INDEX($A$2:$D$100000, MATCH(D4907, $D$2:D4906,0),1), FALSE), FALSE)</f>
        <v>0</v>
      </c>
      <c r="F4907" s="1" t="b">
        <f>IF(G4907&lt;&gt;"", IF(COUNTIF($G$2:G4906, G4907), INDEX($A$2:$G$100000, MATCH(G4907, $G$2:G4906,0),1), FALSE), FALSE)</f>
        <v>0</v>
      </c>
      <c r="G4907" s="1">
        <v>56789</v>
      </c>
      <c r="H4907" s="1" t="s">
        <v>4791</v>
      </c>
      <c r="I4907" s="1" t="s">
        <v>4716</v>
      </c>
    </row>
    <row r="4908" spans="1:9" x14ac:dyDescent="0.2">
      <c r="A4908" s="1">
        <v>4919</v>
      </c>
      <c r="B4908" s="1" t="str">
        <f t="shared" si="76"/>
        <v>CE Obsidian Energy LLC</v>
      </c>
      <c r="C4908" s="1" t="b">
        <f>IF(D4908&lt;&gt;"",IF(COUNTIF($D$2:D4907, D4908), INDEX($A$2:$D$100000, MATCH(D4908, $D$2:D4907,0),1), FALSE), FALSE)</f>
        <v>0</v>
      </c>
      <c r="F4908" s="1" t="b">
        <f>IF(G4908&lt;&gt;"", IF(COUNTIF($G$2:G4907, G4908), INDEX($A$2:$G$100000, MATCH(G4908, $G$2:G4907,0),1), FALSE), FALSE)</f>
        <v>0</v>
      </c>
      <c r="G4908" s="1">
        <v>56794</v>
      </c>
      <c r="H4908" s="1" t="s">
        <v>4792</v>
      </c>
      <c r="I4908" s="1" t="s">
        <v>4716</v>
      </c>
    </row>
    <row r="4909" spans="1:9" x14ac:dyDescent="0.2">
      <c r="A4909" s="1">
        <v>4920</v>
      </c>
      <c r="B4909" s="1" t="str">
        <f t="shared" si="76"/>
        <v>Oneida Energy Inc</v>
      </c>
      <c r="C4909" s="1" t="b">
        <f>IF(D4909&lt;&gt;"",IF(COUNTIF($D$2:D4908, D4909), INDEX($A$2:$D$100000, MATCH(D4909, $D$2:D4908,0),1), FALSE), FALSE)</f>
        <v>0</v>
      </c>
      <c r="F4909" s="1" t="b">
        <f>IF(G4909&lt;&gt;"", IF(COUNTIF($G$2:G4908, G4909), INDEX($A$2:$G$100000, MATCH(G4909, $G$2:G4908,0),1), FALSE), FALSE)</f>
        <v>0</v>
      </c>
      <c r="G4909" s="1">
        <v>56825</v>
      </c>
      <c r="H4909" s="1" t="s">
        <v>4793</v>
      </c>
      <c r="I4909" s="1" t="s">
        <v>4716</v>
      </c>
    </row>
    <row r="4910" spans="1:9" x14ac:dyDescent="0.2">
      <c r="A4910" s="1">
        <v>4921</v>
      </c>
      <c r="B4910" s="1" t="str">
        <f t="shared" si="76"/>
        <v>Kit Carson Electric Coop, Inc</v>
      </c>
      <c r="C4910" s="1" t="b">
        <f>IF(D4910&lt;&gt;"",IF(COUNTIF($D$2:D4909, D4910), INDEX($A$2:$D$100000, MATCH(D4910, $D$2:D4909,0),1), FALSE), FALSE)</f>
        <v>0</v>
      </c>
      <c r="F4910" s="1" t="b">
        <f>IF(G4910&lt;&gt;"", IF(COUNTIF($G$2:G4909, G4910), INDEX($A$2:$G$100000, MATCH(G4910, $G$2:G4909,0),1), FALSE), FALSE)</f>
        <v>0</v>
      </c>
      <c r="G4910" s="1">
        <v>56832</v>
      </c>
      <c r="H4910" s="1" t="s">
        <v>4794</v>
      </c>
      <c r="I4910" s="1" t="s">
        <v>4716</v>
      </c>
    </row>
    <row r="4911" spans="1:9" x14ac:dyDescent="0.2">
      <c r="A4911" s="1">
        <v>4922</v>
      </c>
      <c r="B4911" s="1" t="str">
        <f t="shared" si="76"/>
        <v>MDL Holding Company LLC</v>
      </c>
      <c r="C4911" s="1" t="b">
        <f>IF(D4911&lt;&gt;"",IF(COUNTIF($D$2:D4910, D4911), INDEX($A$2:$D$100000, MATCH(D4911, $D$2:D4910,0),1), FALSE), FALSE)</f>
        <v>0</v>
      </c>
      <c r="F4911" s="1" t="b">
        <f>IF(G4911&lt;&gt;"", IF(COUNTIF($G$2:G4910, G4911), INDEX($A$2:$G$100000, MATCH(G4911, $G$2:G4910,0),1), FALSE), FALSE)</f>
        <v>0</v>
      </c>
      <c r="G4911" s="1">
        <v>56864</v>
      </c>
      <c r="H4911" s="1" t="s">
        <v>4795</v>
      </c>
      <c r="I4911" s="1" t="s">
        <v>4716</v>
      </c>
    </row>
    <row r="4912" spans="1:9" x14ac:dyDescent="0.2">
      <c r="A4912" s="1">
        <v>4923</v>
      </c>
      <c r="B4912" s="1" t="str">
        <f t="shared" si="76"/>
        <v>Greyback Wind LLC</v>
      </c>
      <c r="C4912" s="1" t="b">
        <f>IF(D4912&lt;&gt;"",IF(COUNTIF($D$2:D4911, D4912), INDEX($A$2:$D$100000, MATCH(D4912, $D$2:D4911,0),1), FALSE), FALSE)</f>
        <v>0</v>
      </c>
      <c r="F4912" s="1" t="b">
        <f>IF(G4912&lt;&gt;"", IF(COUNTIF($G$2:G4911, G4912), INDEX($A$2:$G$100000, MATCH(G4912, $G$2:G4911,0),1), FALSE), FALSE)</f>
        <v>0</v>
      </c>
      <c r="G4912" s="1">
        <v>56867</v>
      </c>
      <c r="H4912" s="1" t="s">
        <v>4796</v>
      </c>
      <c r="I4912" s="1" t="s">
        <v>4716</v>
      </c>
    </row>
    <row r="4913" spans="1:9" x14ac:dyDescent="0.2">
      <c r="A4913" s="1">
        <v>4924</v>
      </c>
      <c r="B4913" s="1" t="str">
        <f t="shared" si="76"/>
        <v>Palouse Wind LLC</v>
      </c>
      <c r="C4913" s="1" t="b">
        <f>IF(D4913&lt;&gt;"",IF(COUNTIF($D$2:D4912, D4913), INDEX($A$2:$D$100000, MATCH(D4913, $D$2:D4912,0),1), FALSE), FALSE)</f>
        <v>0</v>
      </c>
      <c r="F4913" s="1" t="b">
        <f>IF(G4913&lt;&gt;"", IF(COUNTIF($G$2:G4912, G4913), INDEX($A$2:$G$100000, MATCH(G4913, $G$2:G4912,0),1), FALSE), FALSE)</f>
        <v>0</v>
      </c>
      <c r="G4913" s="1">
        <v>56869</v>
      </c>
      <c r="H4913" s="1" t="s">
        <v>4797</v>
      </c>
      <c r="I4913" s="1" t="s">
        <v>4716</v>
      </c>
    </row>
    <row r="4914" spans="1:9" x14ac:dyDescent="0.2">
      <c r="A4914" s="1">
        <v>4925</v>
      </c>
      <c r="B4914" s="1" t="str">
        <f t="shared" si="76"/>
        <v>Blue Sky West LLC</v>
      </c>
      <c r="C4914" s="1" t="b">
        <f>IF(D4914&lt;&gt;"",IF(COUNTIF($D$2:D4913, D4914), INDEX($A$2:$D$100000, MATCH(D4914, $D$2:D4913,0),1), FALSE), FALSE)</f>
        <v>0</v>
      </c>
      <c r="F4914" s="1" t="b">
        <f>IF(G4914&lt;&gt;"", IF(COUNTIF($G$2:G4913, G4914), INDEX($A$2:$G$100000, MATCH(G4914, $G$2:G4913,0),1), FALSE), FALSE)</f>
        <v>0</v>
      </c>
      <c r="G4914" s="1">
        <v>56870</v>
      </c>
      <c r="H4914" s="1" t="s">
        <v>4798</v>
      </c>
      <c r="I4914" s="1" t="s">
        <v>4716</v>
      </c>
    </row>
    <row r="4915" spans="1:9" x14ac:dyDescent="0.2">
      <c r="A4915" s="1">
        <v>4926</v>
      </c>
      <c r="B4915" s="1" t="str">
        <f t="shared" si="76"/>
        <v>Contra Costa Generating Station LLC</v>
      </c>
      <c r="C4915" s="1" t="b">
        <f>IF(D4915&lt;&gt;"",IF(COUNTIF($D$2:D4914, D4915), INDEX($A$2:$D$100000, MATCH(D4915, $D$2:D4914,0),1), FALSE), FALSE)</f>
        <v>0</v>
      </c>
      <c r="F4915" s="1" t="b">
        <f>IF(G4915&lt;&gt;"", IF(COUNTIF($G$2:G4914, G4915), INDEX($A$2:$G$100000, MATCH(G4915, $G$2:G4914,0),1), FALSE), FALSE)</f>
        <v>0</v>
      </c>
      <c r="G4915" s="1">
        <v>56872</v>
      </c>
      <c r="H4915" s="1" t="s">
        <v>4799</v>
      </c>
      <c r="I4915" s="1" t="s">
        <v>4716</v>
      </c>
    </row>
    <row r="4916" spans="1:9" x14ac:dyDescent="0.2">
      <c r="A4916" s="1">
        <v>4927</v>
      </c>
      <c r="B4916" s="1" t="str">
        <f t="shared" si="76"/>
        <v>Milford Wind Corridor Phase III LLC</v>
      </c>
      <c r="C4916" s="1" t="b">
        <f>IF(D4916&lt;&gt;"",IF(COUNTIF($D$2:D4915, D4916), INDEX($A$2:$D$100000, MATCH(D4916, $D$2:D4915,0),1), FALSE), FALSE)</f>
        <v>0</v>
      </c>
      <c r="F4916" s="1" t="b">
        <f>IF(G4916&lt;&gt;"", IF(COUNTIF($G$2:G4915, G4916), INDEX($A$2:$G$100000, MATCH(G4916, $G$2:G4915,0),1), FALSE), FALSE)</f>
        <v>0</v>
      </c>
      <c r="G4916" s="1">
        <v>56873</v>
      </c>
      <c r="H4916" s="1" t="s">
        <v>4800</v>
      </c>
      <c r="I4916" s="1" t="s">
        <v>4716</v>
      </c>
    </row>
    <row r="4917" spans="1:9" x14ac:dyDescent="0.2">
      <c r="A4917" s="1">
        <v>4928</v>
      </c>
      <c r="B4917" s="1" t="str">
        <f t="shared" si="76"/>
        <v>DeCordova Power Company LLC</v>
      </c>
      <c r="C4917" s="1" t="b">
        <f>IF(D4917&lt;&gt;"",IF(COUNTIF($D$2:D4916, D4917), INDEX($A$2:$D$100000, MATCH(D4917, $D$2:D4916,0),1), FALSE), FALSE)</f>
        <v>0</v>
      </c>
      <c r="F4917" s="1" t="b">
        <f>IF(G4917&lt;&gt;"", IF(COUNTIF($G$2:G4916, G4917), INDEX($A$2:$G$100000, MATCH(G4917, $G$2:G4916,0),1), FALSE), FALSE)</f>
        <v>0</v>
      </c>
      <c r="G4917" s="1">
        <v>56882</v>
      </c>
      <c r="H4917" s="1" t="s">
        <v>4801</v>
      </c>
      <c r="I4917" s="1" t="s">
        <v>4716</v>
      </c>
    </row>
    <row r="4918" spans="1:9" x14ac:dyDescent="0.2">
      <c r="A4918" s="1">
        <v>4929</v>
      </c>
      <c r="B4918" s="1" t="str">
        <f t="shared" si="76"/>
        <v>Tradinghouse Power Company LLC</v>
      </c>
      <c r="C4918" s="1" t="b">
        <f>IF(D4918&lt;&gt;"",IF(COUNTIF($D$2:D4917, D4918), INDEX($A$2:$D$100000, MATCH(D4918, $D$2:D4917,0),1), FALSE), FALSE)</f>
        <v>0</v>
      </c>
      <c r="F4918" s="1" t="b">
        <f>IF(G4918&lt;&gt;"", IF(COUNTIF($G$2:G4917, G4918), INDEX($A$2:$G$100000, MATCH(G4918, $G$2:G4917,0),1), FALSE), FALSE)</f>
        <v>0</v>
      </c>
      <c r="G4918" s="1">
        <v>56883</v>
      </c>
      <c r="H4918" s="1" t="s">
        <v>4802</v>
      </c>
      <c r="I4918" s="1" t="s">
        <v>4716</v>
      </c>
    </row>
    <row r="4919" spans="1:9" x14ac:dyDescent="0.2">
      <c r="A4919" s="1">
        <v>4930</v>
      </c>
      <c r="B4919" s="1" t="str">
        <f t="shared" si="76"/>
        <v>Collin Power Company LLC</v>
      </c>
      <c r="C4919" s="1" t="b">
        <f>IF(D4919&lt;&gt;"",IF(COUNTIF($D$2:D4918, D4919), INDEX($A$2:$D$100000, MATCH(D4919, $D$2:D4918,0),1), FALSE), FALSE)</f>
        <v>0</v>
      </c>
      <c r="F4919" s="1" t="b">
        <f>IF(G4919&lt;&gt;"", IF(COUNTIF($G$2:G4918, G4919), INDEX($A$2:$G$100000, MATCH(G4919, $G$2:G4918,0),1), FALSE), FALSE)</f>
        <v>0</v>
      </c>
      <c r="G4919" s="1">
        <v>56885</v>
      </c>
      <c r="H4919" s="1" t="s">
        <v>4803</v>
      </c>
      <c r="I4919" s="1" t="s">
        <v>4716</v>
      </c>
    </row>
    <row r="4920" spans="1:9" x14ac:dyDescent="0.2">
      <c r="A4920" s="1">
        <v>4931</v>
      </c>
      <c r="B4920" s="1" t="str">
        <f t="shared" si="76"/>
        <v>Kalaeloa Solar One LLC</v>
      </c>
      <c r="C4920" s="1" t="b">
        <f>IF(D4920&lt;&gt;"",IF(COUNTIF($D$2:D4919, D4920), INDEX($A$2:$D$100000, MATCH(D4920, $D$2:D4919,0),1), FALSE), FALSE)</f>
        <v>0</v>
      </c>
      <c r="F4920" s="1" t="b">
        <f>IF(G4920&lt;&gt;"", IF(COUNTIF($G$2:G4919, G4920), INDEX($A$2:$G$100000, MATCH(G4920, $G$2:G4919,0),1), FALSE), FALSE)</f>
        <v>0</v>
      </c>
      <c r="G4920" s="1">
        <v>56911</v>
      </c>
      <c r="H4920" s="1" t="s">
        <v>4804</v>
      </c>
      <c r="I4920" s="1" t="s">
        <v>4716</v>
      </c>
    </row>
    <row r="4921" spans="1:9" x14ac:dyDescent="0.2">
      <c r="A4921" s="1">
        <v>4932</v>
      </c>
      <c r="B4921" s="1" t="str">
        <f t="shared" si="76"/>
        <v>Number Nine Wind Farm LLC</v>
      </c>
      <c r="C4921" s="1" t="b">
        <f>IF(D4921&lt;&gt;"",IF(COUNTIF($D$2:D4920, D4921), INDEX($A$2:$D$100000, MATCH(D4921, $D$2:D4920,0),1), FALSE), FALSE)</f>
        <v>0</v>
      </c>
      <c r="F4921" s="1" t="b">
        <f>IF(G4921&lt;&gt;"", IF(COUNTIF($G$2:G4920, G4921), INDEX($A$2:$G$100000, MATCH(G4921, $G$2:G4920,0),1), FALSE), FALSE)</f>
        <v>0</v>
      </c>
      <c r="G4921" s="1">
        <v>56935</v>
      </c>
      <c r="H4921" s="1" t="s">
        <v>4805</v>
      </c>
      <c r="I4921" s="1" t="s">
        <v>4716</v>
      </c>
    </row>
    <row r="4922" spans="1:9" x14ac:dyDescent="0.2">
      <c r="A4922" s="1">
        <v>4933</v>
      </c>
      <c r="B4922" s="1" t="str">
        <f t="shared" si="76"/>
        <v>IPL FIT Monrovia I LLC</v>
      </c>
      <c r="C4922" s="1" t="b">
        <f>IF(D4922&lt;&gt;"",IF(COUNTIF($D$2:D4921, D4922), INDEX($A$2:$D$100000, MATCH(D4922, $D$2:D4921,0),1), FALSE), FALSE)</f>
        <v>0</v>
      </c>
      <c r="F4922" s="1" t="b">
        <f>IF(G4922&lt;&gt;"", IF(COUNTIF($G$2:G4921, G4922), INDEX($A$2:$G$100000, MATCH(G4922, $G$2:G4921,0),1), FALSE), FALSE)</f>
        <v>0</v>
      </c>
      <c r="G4922" s="1">
        <v>56938</v>
      </c>
      <c r="H4922" s="1" t="s">
        <v>4806</v>
      </c>
      <c r="I4922" s="1" t="s">
        <v>4716</v>
      </c>
    </row>
    <row r="4923" spans="1:9" x14ac:dyDescent="0.2">
      <c r="A4923" s="1">
        <v>4934</v>
      </c>
      <c r="B4923" s="1" t="str">
        <f t="shared" si="76"/>
        <v>Lexington Chenoa Wind Farm II LLC</v>
      </c>
      <c r="C4923" s="1" t="b">
        <f>IF(D4923&lt;&gt;"",IF(COUNTIF($D$2:D4922, D4923), INDEX($A$2:$D$100000, MATCH(D4923, $D$2:D4922,0),1), FALSE), FALSE)</f>
        <v>0</v>
      </c>
      <c r="F4923" s="1" t="b">
        <f>IF(G4923&lt;&gt;"", IF(COUNTIF($G$2:G4922, G4923), INDEX($A$2:$G$100000, MATCH(G4923, $G$2:G4922,0),1), FALSE), FALSE)</f>
        <v>0</v>
      </c>
      <c r="G4923" s="1">
        <v>56939</v>
      </c>
      <c r="H4923" s="1" t="s">
        <v>4807</v>
      </c>
      <c r="I4923" s="1" t="s">
        <v>4716</v>
      </c>
    </row>
    <row r="4924" spans="1:9" x14ac:dyDescent="0.2">
      <c r="A4924" s="1">
        <v>4935</v>
      </c>
      <c r="B4924" s="1" t="str">
        <f t="shared" si="76"/>
        <v>Lexington Chenoa Wind Farm LLC</v>
      </c>
      <c r="C4924" s="1" t="b">
        <f>IF(D4924&lt;&gt;"",IF(COUNTIF($D$2:D4923, D4924), INDEX($A$2:$D$100000, MATCH(D4924, $D$2:D4923,0),1), FALSE), FALSE)</f>
        <v>0</v>
      </c>
      <c r="F4924" s="1" t="b">
        <f>IF(G4924&lt;&gt;"", IF(COUNTIF($G$2:G4923, G4924), INDEX($A$2:$G$100000, MATCH(G4924, $G$2:G4923,0),1), FALSE), FALSE)</f>
        <v>0</v>
      </c>
      <c r="G4924" s="1">
        <v>56940</v>
      </c>
      <c r="H4924" s="1" t="s">
        <v>4808</v>
      </c>
      <c r="I4924" s="1" t="s">
        <v>4716</v>
      </c>
    </row>
    <row r="4925" spans="1:9" x14ac:dyDescent="0.2">
      <c r="A4925" s="1">
        <v>4936</v>
      </c>
      <c r="B4925" s="1" t="str">
        <f t="shared" si="76"/>
        <v>Meadow Lake Wind Farm V LLC</v>
      </c>
      <c r="C4925" s="1" t="b">
        <f>IF(D4925&lt;&gt;"",IF(COUNTIF($D$2:D4924, D4925), INDEX($A$2:$D$100000, MATCH(D4925, $D$2:D4924,0),1), FALSE), FALSE)</f>
        <v>0</v>
      </c>
      <c r="F4925" s="1" t="b">
        <f>IF(G4925&lt;&gt;"", IF(COUNTIF($G$2:G4924, G4925), INDEX($A$2:$G$100000, MATCH(G4925, $G$2:G4924,0),1), FALSE), FALSE)</f>
        <v>0</v>
      </c>
      <c r="G4925" s="1">
        <v>56941</v>
      </c>
      <c r="H4925" s="1" t="s">
        <v>4809</v>
      </c>
      <c r="I4925" s="1" t="s">
        <v>4716</v>
      </c>
    </row>
    <row r="4926" spans="1:9" x14ac:dyDescent="0.2">
      <c r="A4926" s="1">
        <v>4937</v>
      </c>
      <c r="B4926" s="1" t="str">
        <f t="shared" si="76"/>
        <v>Blackstone Wind Farm III LLC</v>
      </c>
      <c r="C4926" s="1" t="b">
        <f>IF(D4926&lt;&gt;"",IF(COUNTIF($D$2:D4925, D4926), INDEX($A$2:$D$100000, MATCH(D4926, $D$2:D4925,0),1), FALSE), FALSE)</f>
        <v>0</v>
      </c>
      <c r="F4926" s="1" t="b">
        <f>IF(G4926&lt;&gt;"", IF(COUNTIF($G$2:G4925, G4926), INDEX($A$2:$G$100000, MATCH(G4926, $G$2:G4925,0),1), FALSE), FALSE)</f>
        <v>0</v>
      </c>
      <c r="G4926" s="1">
        <v>56943</v>
      </c>
      <c r="H4926" s="1" t="s">
        <v>4810</v>
      </c>
      <c r="I4926" s="1" t="s">
        <v>4716</v>
      </c>
    </row>
    <row r="4927" spans="1:9" x14ac:dyDescent="0.2">
      <c r="A4927" s="1">
        <v>4938</v>
      </c>
      <c r="B4927" s="1" t="str">
        <f t="shared" si="76"/>
        <v>Blackstone Wind Farm IV LLC</v>
      </c>
      <c r="C4927" s="1" t="b">
        <f>IF(D4927&lt;&gt;"",IF(COUNTIF($D$2:D4926, D4927), INDEX($A$2:$D$100000, MATCH(D4927, $D$2:D4926,0),1), FALSE), FALSE)</f>
        <v>0</v>
      </c>
      <c r="F4927" s="1" t="b">
        <f>IF(G4927&lt;&gt;"", IF(COUNTIF($G$2:G4926, G4927), INDEX($A$2:$G$100000, MATCH(G4927, $G$2:G4926,0),1), FALSE), FALSE)</f>
        <v>0</v>
      </c>
      <c r="G4927" s="1">
        <v>56944</v>
      </c>
      <c r="H4927" s="1" t="s">
        <v>4811</v>
      </c>
      <c r="I4927" s="1" t="s">
        <v>4716</v>
      </c>
    </row>
    <row r="4928" spans="1:9" x14ac:dyDescent="0.2">
      <c r="A4928" s="1">
        <v>4939</v>
      </c>
      <c r="B4928" s="1" t="str">
        <f t="shared" si="76"/>
        <v>Antelope Ridge Wind Power LLC</v>
      </c>
      <c r="C4928" s="1" t="b">
        <f>IF(D4928&lt;&gt;"",IF(COUNTIF($D$2:D4927, D4928), INDEX($A$2:$D$100000, MATCH(D4928, $D$2:D4927,0),1), FALSE), FALSE)</f>
        <v>0</v>
      </c>
      <c r="F4928" s="1" t="b">
        <f>IF(G4928&lt;&gt;"", IF(COUNTIF($G$2:G4927, G4928), INDEX($A$2:$G$100000, MATCH(G4928, $G$2:G4927,0),1), FALSE), FALSE)</f>
        <v>0</v>
      </c>
      <c r="G4928" s="1">
        <v>56947</v>
      </c>
      <c r="H4928" s="1" t="s">
        <v>4812</v>
      </c>
      <c r="I4928" s="1" t="s">
        <v>4716</v>
      </c>
    </row>
    <row r="4929" spans="1:9" x14ac:dyDescent="0.2">
      <c r="A4929" s="1">
        <v>4940</v>
      </c>
      <c r="B4929" s="1" t="str">
        <f t="shared" si="76"/>
        <v>Paulding Wind Farm LLC</v>
      </c>
      <c r="C4929" s="1" t="b">
        <f>IF(D4929&lt;&gt;"",IF(COUNTIF($D$2:D4928, D4929), INDEX($A$2:$D$100000, MATCH(D4929, $D$2:D4928,0),1), FALSE), FALSE)</f>
        <v>0</v>
      </c>
      <c r="F4929" s="1" t="b">
        <f>IF(G4929&lt;&gt;"", IF(COUNTIF($G$2:G4928, G4929), INDEX($A$2:$G$100000, MATCH(G4929, $G$2:G4928,0),1), FALSE), FALSE)</f>
        <v>0</v>
      </c>
      <c r="G4929" s="1">
        <v>56949</v>
      </c>
      <c r="H4929" s="1" t="s">
        <v>4813</v>
      </c>
      <c r="I4929" s="1" t="s">
        <v>4716</v>
      </c>
    </row>
    <row r="4930" spans="1:9" x14ac:dyDescent="0.2">
      <c r="A4930" s="1">
        <v>4941</v>
      </c>
      <c r="B4930" s="1" t="str">
        <f t="shared" ref="B4930:B4993" si="77">IF(H4930="",E4930,H4930)</f>
        <v>Beaver Wood Energy Fair Haven, LLC</v>
      </c>
      <c r="C4930" s="1" t="b">
        <f>IF(D4930&lt;&gt;"",IF(COUNTIF($D$2:D4929, D4930), INDEX($A$2:$D$100000, MATCH(D4930, $D$2:D4929,0),1), FALSE), FALSE)</f>
        <v>0</v>
      </c>
      <c r="F4930" s="1" t="b">
        <f>IF(G4930&lt;&gt;"", IF(COUNTIF($G$2:G4929, G4930), INDEX($A$2:$G$100000, MATCH(G4930, $G$2:G4929,0),1), FALSE), FALSE)</f>
        <v>0</v>
      </c>
      <c r="G4930" s="1">
        <v>56963</v>
      </c>
      <c r="H4930" s="1" t="s">
        <v>4814</v>
      </c>
      <c r="I4930" s="1" t="s">
        <v>4716</v>
      </c>
    </row>
    <row r="4931" spans="1:9" x14ac:dyDescent="0.2">
      <c r="A4931" s="1">
        <v>4942</v>
      </c>
      <c r="B4931" s="1" t="str">
        <f t="shared" si="77"/>
        <v>FRV Mojave Solar LP</v>
      </c>
      <c r="C4931" s="1" t="b">
        <f>IF(D4931&lt;&gt;"",IF(COUNTIF($D$2:D4930, D4931), INDEX($A$2:$D$100000, MATCH(D4931, $D$2:D4930,0),1), FALSE), FALSE)</f>
        <v>0</v>
      </c>
      <c r="F4931" s="1" t="b">
        <f>IF(G4931&lt;&gt;"", IF(COUNTIF($G$2:G4930, G4931), INDEX($A$2:$G$100000, MATCH(G4931, $G$2:G4930,0),1), FALSE), FALSE)</f>
        <v>0</v>
      </c>
      <c r="G4931" s="1">
        <v>56969</v>
      </c>
      <c r="H4931" s="1" t="s">
        <v>4815</v>
      </c>
      <c r="I4931" s="1" t="s">
        <v>4716</v>
      </c>
    </row>
    <row r="4932" spans="1:9" x14ac:dyDescent="0.2">
      <c r="A4932" s="1">
        <v>4943</v>
      </c>
      <c r="B4932" s="1" t="str">
        <f t="shared" si="77"/>
        <v>FRV Mojave Solar 4 LP</v>
      </c>
      <c r="C4932" s="1" t="b">
        <f>IF(D4932&lt;&gt;"",IF(COUNTIF($D$2:D4931, D4932), INDEX($A$2:$D$100000, MATCH(D4932, $D$2:D4931,0),1), FALSE), FALSE)</f>
        <v>0</v>
      </c>
      <c r="F4932" s="1" t="b">
        <f>IF(G4932&lt;&gt;"", IF(COUNTIF($G$2:G4931, G4932), INDEX($A$2:$G$100000, MATCH(G4932, $G$2:G4931,0),1), FALSE), FALSE)</f>
        <v>0</v>
      </c>
      <c r="G4932" s="1">
        <v>56970</v>
      </c>
      <c r="H4932" s="1" t="s">
        <v>4816</v>
      </c>
      <c r="I4932" s="1" t="s">
        <v>4716</v>
      </c>
    </row>
    <row r="4933" spans="1:9" x14ac:dyDescent="0.2">
      <c r="A4933" s="1">
        <v>4944</v>
      </c>
      <c r="B4933" s="1" t="str">
        <f t="shared" si="77"/>
        <v>Prairie Rose Wind Farm LLC</v>
      </c>
      <c r="C4933" s="1" t="b">
        <f>IF(D4933&lt;&gt;"",IF(COUNTIF($D$2:D4932, D4933), INDEX($A$2:$D$100000, MATCH(D4933, $D$2:D4932,0),1), FALSE), FALSE)</f>
        <v>0</v>
      </c>
      <c r="F4933" s="1" t="b">
        <f>IF(G4933&lt;&gt;"", IF(COUNTIF($G$2:G4932, G4933), INDEX($A$2:$G$100000, MATCH(G4933, $G$2:G4932,0),1), FALSE), FALSE)</f>
        <v>0</v>
      </c>
      <c r="G4933" s="1">
        <v>56973</v>
      </c>
      <c r="H4933" s="1" t="s">
        <v>4817</v>
      </c>
      <c r="I4933" s="1" t="s">
        <v>4716</v>
      </c>
    </row>
    <row r="4934" spans="1:9" x14ac:dyDescent="0.2">
      <c r="A4934" s="1">
        <v>4945</v>
      </c>
      <c r="B4934" s="1" t="str">
        <f t="shared" si="77"/>
        <v>Adobe Solar LP</v>
      </c>
      <c r="C4934" s="1" t="b">
        <f>IF(D4934&lt;&gt;"",IF(COUNTIF($D$2:D4933, D4934), INDEX($A$2:$D$100000, MATCH(D4934, $D$2:D4933,0),1), FALSE), FALSE)</f>
        <v>0</v>
      </c>
      <c r="F4934" s="1" t="b">
        <f>IF(G4934&lt;&gt;"", IF(COUNTIF($G$2:G4933, G4934), INDEX($A$2:$G$100000, MATCH(G4934, $G$2:G4933,0),1), FALSE), FALSE)</f>
        <v>0</v>
      </c>
      <c r="G4934" s="1">
        <v>56979</v>
      </c>
      <c r="H4934" s="1" t="s">
        <v>4818</v>
      </c>
      <c r="I4934" s="1" t="s">
        <v>4716</v>
      </c>
    </row>
    <row r="4935" spans="1:9" x14ac:dyDescent="0.2">
      <c r="A4935" s="1">
        <v>4946</v>
      </c>
      <c r="B4935" s="1" t="str">
        <f t="shared" si="77"/>
        <v>Gibson County Generation LLC</v>
      </c>
      <c r="C4935" s="1" t="b">
        <f>IF(D4935&lt;&gt;"",IF(COUNTIF($D$2:D4934, D4935), INDEX($A$2:$D$100000, MATCH(D4935, $D$2:D4934,0),1), FALSE), FALSE)</f>
        <v>0</v>
      </c>
      <c r="F4935" s="1" t="b">
        <f>IF(G4935&lt;&gt;"", IF(COUNTIF($G$2:G4934, G4935), INDEX($A$2:$G$100000, MATCH(G4935, $G$2:G4934,0),1), FALSE), FALSE)</f>
        <v>0</v>
      </c>
      <c r="G4935" s="1">
        <v>56983</v>
      </c>
      <c r="H4935" s="1" t="s">
        <v>4819</v>
      </c>
      <c r="I4935" s="1" t="s">
        <v>4716</v>
      </c>
    </row>
    <row r="4936" spans="1:9" x14ac:dyDescent="0.2">
      <c r="A4936" s="1">
        <v>4947</v>
      </c>
      <c r="B4936" s="1" t="str">
        <f t="shared" si="77"/>
        <v>NRG Solar Avra Valley LLC</v>
      </c>
      <c r="C4936" s="1" t="b">
        <f>IF(D4936&lt;&gt;"",IF(COUNTIF($D$2:D4935, D4936), INDEX($A$2:$D$100000, MATCH(D4936, $D$2:D4935,0),1), FALSE), FALSE)</f>
        <v>0</v>
      </c>
      <c r="F4936" s="1" t="b">
        <f>IF(G4936&lt;&gt;"", IF(COUNTIF($G$2:G4935, G4936), INDEX($A$2:$G$100000, MATCH(G4936, $G$2:G4935,0),1), FALSE), FALSE)</f>
        <v>0</v>
      </c>
      <c r="G4936" s="1">
        <v>56985</v>
      </c>
      <c r="H4936" s="1" t="s">
        <v>4820</v>
      </c>
      <c r="I4936" s="1" t="s">
        <v>4716</v>
      </c>
    </row>
    <row r="4937" spans="1:9" x14ac:dyDescent="0.2">
      <c r="A4937" s="1">
        <v>4948</v>
      </c>
      <c r="B4937" s="1" t="str">
        <f t="shared" si="77"/>
        <v>RRE Austin Solar LLC</v>
      </c>
      <c r="C4937" s="1" t="b">
        <f>IF(D4937&lt;&gt;"",IF(COUNTIF($D$2:D4936, D4937), INDEX($A$2:$D$100000, MATCH(D4937, $D$2:D4936,0),1), FALSE), FALSE)</f>
        <v>0</v>
      </c>
      <c r="F4937" s="1" t="b">
        <f>IF(G4937&lt;&gt;"", IF(COUNTIF($G$2:G4936, G4937), INDEX($A$2:$G$100000, MATCH(G4937, $G$2:G4936,0),1), FALSE), FALSE)</f>
        <v>0</v>
      </c>
      <c r="G4937" s="1">
        <v>56987</v>
      </c>
      <c r="H4937" s="1" t="s">
        <v>4821</v>
      </c>
      <c r="I4937" s="1" t="s">
        <v>4716</v>
      </c>
    </row>
    <row r="4938" spans="1:9" x14ac:dyDescent="0.2">
      <c r="A4938" s="1">
        <v>4949</v>
      </c>
      <c r="B4938" s="1" t="str">
        <f t="shared" si="77"/>
        <v>Arlington Valley Solar Energy LLC</v>
      </c>
      <c r="C4938" s="1" t="b">
        <f>IF(D4938&lt;&gt;"",IF(COUNTIF($D$2:D4937, D4938), INDEX($A$2:$D$100000, MATCH(D4938, $D$2:D4937,0),1), FALSE), FALSE)</f>
        <v>0</v>
      </c>
      <c r="F4938" s="1" t="b">
        <f>IF(G4938&lt;&gt;"", IF(COUNTIF($G$2:G4937, G4938), INDEX($A$2:$G$100000, MATCH(G4938, $G$2:G4937,0),1), FALSE), FALSE)</f>
        <v>0</v>
      </c>
      <c r="G4938" s="1">
        <v>57003</v>
      </c>
      <c r="H4938" s="1" t="s">
        <v>4822</v>
      </c>
      <c r="I4938" s="1" t="s">
        <v>4716</v>
      </c>
    </row>
    <row r="4939" spans="1:9" x14ac:dyDescent="0.2">
      <c r="A4939" s="1">
        <v>4950</v>
      </c>
      <c r="B4939" s="1" t="str">
        <f t="shared" si="77"/>
        <v>ConocoPhillips Texas</v>
      </c>
      <c r="C4939" s="1" t="b">
        <f>IF(D4939&lt;&gt;"",IF(COUNTIF($D$2:D4938, D4939), INDEX($A$2:$D$100000, MATCH(D4939, $D$2:D4938,0),1), FALSE), FALSE)</f>
        <v>0</v>
      </c>
      <c r="F4939" s="1" t="b">
        <f>IF(G4939&lt;&gt;"", IF(COUNTIF($G$2:G4938, G4939), INDEX($A$2:$G$100000, MATCH(G4939, $G$2:G4938,0),1), FALSE), FALSE)</f>
        <v>0</v>
      </c>
      <c r="G4939" s="1">
        <v>57019</v>
      </c>
      <c r="H4939" s="1" t="s">
        <v>4823</v>
      </c>
      <c r="I4939" s="1" t="s">
        <v>4716</v>
      </c>
    </row>
    <row r="4940" spans="1:9" x14ac:dyDescent="0.2">
      <c r="A4940" s="1">
        <v>4951</v>
      </c>
      <c r="B4940" s="1" t="str">
        <f t="shared" si="77"/>
        <v>West Butte Wind Power LLC</v>
      </c>
      <c r="C4940" s="1" t="b">
        <f>IF(D4940&lt;&gt;"",IF(COUNTIF($D$2:D4939, D4940), INDEX($A$2:$D$100000, MATCH(D4940, $D$2:D4939,0),1), FALSE), FALSE)</f>
        <v>0</v>
      </c>
      <c r="F4940" s="1" t="b">
        <f>IF(G4940&lt;&gt;"", IF(COUNTIF($G$2:G4939, G4940), INDEX($A$2:$G$100000, MATCH(G4940, $G$2:G4939,0),1), FALSE), FALSE)</f>
        <v>0</v>
      </c>
      <c r="G4940" s="1">
        <v>57028</v>
      </c>
      <c r="H4940" s="1" t="s">
        <v>4824</v>
      </c>
      <c r="I4940" s="1" t="s">
        <v>4716</v>
      </c>
    </row>
    <row r="4941" spans="1:9" x14ac:dyDescent="0.2">
      <c r="A4941" s="1">
        <v>4952</v>
      </c>
      <c r="B4941" s="1" t="str">
        <f t="shared" si="77"/>
        <v>Apex Power Contracting and Consulting</v>
      </c>
      <c r="C4941" s="1" t="b">
        <f>IF(D4941&lt;&gt;"",IF(COUNTIF($D$2:D4940, D4941), INDEX($A$2:$D$100000, MATCH(D4941, $D$2:D4940,0),1), FALSE), FALSE)</f>
        <v>0</v>
      </c>
      <c r="F4941" s="1" t="b">
        <f>IF(G4941&lt;&gt;"", IF(COUNTIF($G$2:G4940, G4941), INDEX($A$2:$G$100000, MATCH(G4941, $G$2:G4940,0),1), FALSE), FALSE)</f>
        <v>0</v>
      </c>
      <c r="G4941" s="1">
        <v>57062</v>
      </c>
      <c r="H4941" s="1" t="s">
        <v>4825</v>
      </c>
      <c r="I4941" s="1" t="s">
        <v>4716</v>
      </c>
    </row>
    <row r="4942" spans="1:9" x14ac:dyDescent="0.2">
      <c r="A4942" s="1">
        <v>4953</v>
      </c>
      <c r="B4942" s="1" t="str">
        <f t="shared" si="77"/>
        <v>NAES Corportation- (MA)</v>
      </c>
      <c r="C4942" s="1" t="b">
        <f>IF(D4942&lt;&gt;"",IF(COUNTIF($D$2:D4941, D4942), INDEX($A$2:$D$100000, MATCH(D4942, $D$2:D4941,0),1), FALSE), FALSE)</f>
        <v>0</v>
      </c>
      <c r="F4942" s="1" t="b">
        <f>IF(G4942&lt;&gt;"", IF(COUNTIF($G$2:G4941, G4942), INDEX($A$2:$G$100000, MATCH(G4942, $G$2:G4941,0),1), FALSE), FALSE)</f>
        <v>0</v>
      </c>
      <c r="G4942" s="1">
        <v>57070</v>
      </c>
      <c r="H4942" s="1" t="s">
        <v>4826</v>
      </c>
      <c r="I4942" s="1" t="s">
        <v>4716</v>
      </c>
    </row>
    <row r="4943" spans="1:9" x14ac:dyDescent="0.2">
      <c r="A4943" s="1">
        <v>4954</v>
      </c>
      <c r="B4943" s="1" t="str">
        <f t="shared" si="77"/>
        <v>BP Solar International</v>
      </c>
      <c r="C4943" s="1" t="b">
        <f>IF(D4943&lt;&gt;"",IF(COUNTIF($D$2:D4942, D4943), INDEX($A$2:$D$100000, MATCH(D4943, $D$2:D4942,0),1), FALSE), FALSE)</f>
        <v>0</v>
      </c>
      <c r="F4943" s="1" t="b">
        <f>IF(G4943&lt;&gt;"", IF(COUNTIF($G$2:G4942, G4943), INDEX($A$2:$G$100000, MATCH(G4943, $G$2:G4942,0),1), FALSE), FALSE)</f>
        <v>0</v>
      </c>
      <c r="G4943" s="1">
        <v>57085</v>
      </c>
      <c r="H4943" s="1" t="s">
        <v>4827</v>
      </c>
      <c r="I4943" s="1" t="s">
        <v>4716</v>
      </c>
    </row>
    <row r="4944" spans="1:9" x14ac:dyDescent="0.2">
      <c r="A4944" s="1">
        <v>4955</v>
      </c>
      <c r="B4944" s="1" t="str">
        <f t="shared" si="77"/>
        <v>St Joseph Energy Center LLC</v>
      </c>
      <c r="C4944" s="1" t="b">
        <f>IF(D4944&lt;&gt;"",IF(COUNTIF($D$2:D4943, D4944), INDEX($A$2:$D$100000, MATCH(D4944, $D$2:D4943,0),1), FALSE), FALSE)</f>
        <v>0</v>
      </c>
      <c r="F4944" s="1" t="b">
        <f>IF(G4944&lt;&gt;"", IF(COUNTIF($G$2:G4943, G4944), INDEX($A$2:$G$100000, MATCH(G4944, $G$2:G4943,0),1), FALSE), FALSE)</f>
        <v>0</v>
      </c>
      <c r="G4944" s="1">
        <v>57109</v>
      </c>
      <c r="H4944" s="1" t="s">
        <v>4828</v>
      </c>
      <c r="I4944" s="1" t="s">
        <v>4716</v>
      </c>
    </row>
    <row r="4945" spans="1:9" x14ac:dyDescent="0.2">
      <c r="A4945" s="1">
        <v>4956</v>
      </c>
      <c r="B4945" s="1" t="str">
        <f t="shared" si="77"/>
        <v>Third Quadrant Energy LLC</v>
      </c>
      <c r="C4945" s="1" t="b">
        <f>IF(D4945&lt;&gt;"",IF(COUNTIF($D$2:D4944, D4945), INDEX($A$2:$D$100000, MATCH(D4945, $D$2:D4944,0),1), FALSE), FALSE)</f>
        <v>0</v>
      </c>
      <c r="F4945" s="1" t="b">
        <f>IF(G4945&lt;&gt;"", IF(COUNTIF($G$2:G4944, G4945), INDEX($A$2:$G$100000, MATCH(G4945, $G$2:G4944,0),1), FALSE), FALSE)</f>
        <v>0</v>
      </c>
      <c r="G4945" s="1">
        <v>57125</v>
      </c>
      <c r="H4945" s="1" t="s">
        <v>4829</v>
      </c>
      <c r="I4945" s="1" t="s">
        <v>4716</v>
      </c>
    </row>
    <row r="4946" spans="1:9" x14ac:dyDescent="0.2">
      <c r="A4946" s="1">
        <v>4957</v>
      </c>
      <c r="B4946" s="1" t="str">
        <f t="shared" si="77"/>
        <v>New Jersey Power Development LLC</v>
      </c>
      <c r="C4946" s="1" t="b">
        <f>IF(D4946&lt;&gt;"",IF(COUNTIF($D$2:D4945, D4946), INDEX($A$2:$D$100000, MATCH(D4946, $D$2:D4945,0),1), FALSE), FALSE)</f>
        <v>0</v>
      </c>
      <c r="F4946" s="1" t="b">
        <f>IF(G4946&lt;&gt;"", IF(COUNTIF($G$2:G4945, G4946), INDEX($A$2:$G$100000, MATCH(G4946, $G$2:G4945,0),1), FALSE), FALSE)</f>
        <v>0</v>
      </c>
      <c r="G4946" s="1">
        <v>57129</v>
      </c>
      <c r="H4946" s="1" t="s">
        <v>4830</v>
      </c>
      <c r="I4946" s="1" t="s">
        <v>4716</v>
      </c>
    </row>
    <row r="4947" spans="1:9" x14ac:dyDescent="0.2">
      <c r="A4947" s="1">
        <v>4958</v>
      </c>
      <c r="B4947" s="1" t="str">
        <f t="shared" si="77"/>
        <v>Mountain View-Los Altos HS District</v>
      </c>
      <c r="C4947" s="1" t="b">
        <f>IF(D4947&lt;&gt;"",IF(COUNTIF($D$2:D4946, D4947), INDEX($A$2:$D$100000, MATCH(D4947, $D$2:D4946,0),1), FALSE), FALSE)</f>
        <v>0</v>
      </c>
      <c r="F4947" s="1" t="b">
        <f>IF(G4947&lt;&gt;"", IF(COUNTIF($G$2:G4946, G4947), INDEX($A$2:$G$100000, MATCH(G4947, $G$2:G4946,0),1), FALSE), FALSE)</f>
        <v>0</v>
      </c>
      <c r="G4947" s="1">
        <v>57143</v>
      </c>
      <c r="H4947" s="1" t="s">
        <v>4831</v>
      </c>
      <c r="I4947" s="1" t="s">
        <v>4716</v>
      </c>
    </row>
    <row r="4948" spans="1:9" x14ac:dyDescent="0.2">
      <c r="A4948" s="1">
        <v>4959</v>
      </c>
      <c r="B4948" s="1" t="str">
        <f t="shared" si="77"/>
        <v>River Bounty Inc</v>
      </c>
      <c r="C4948" s="1" t="b">
        <f>IF(D4948&lt;&gt;"",IF(COUNTIF($D$2:D4947, D4948), INDEX($A$2:$D$100000, MATCH(D4948, $D$2:D4947,0),1), FALSE), FALSE)</f>
        <v>0</v>
      </c>
      <c r="F4948" s="1" t="b">
        <f>IF(G4948&lt;&gt;"", IF(COUNTIF($G$2:G4947, G4948), INDEX($A$2:$G$100000, MATCH(G4948, $G$2:G4947,0),1), FALSE), FALSE)</f>
        <v>0</v>
      </c>
      <c r="G4948" s="1">
        <v>57190</v>
      </c>
      <c r="H4948" s="1" t="s">
        <v>4832</v>
      </c>
      <c r="I4948" s="1" t="s">
        <v>4716</v>
      </c>
    </row>
    <row r="4949" spans="1:9" x14ac:dyDescent="0.2">
      <c r="A4949" s="1">
        <v>4960</v>
      </c>
      <c r="B4949" s="1" t="str">
        <f t="shared" si="77"/>
        <v>K Road Moapa Solar LLC</v>
      </c>
      <c r="C4949" s="1" t="b">
        <f>IF(D4949&lt;&gt;"",IF(COUNTIF($D$2:D4948, D4949), INDEX($A$2:$D$100000, MATCH(D4949, $D$2:D4948,0),1), FALSE), FALSE)</f>
        <v>0</v>
      </c>
      <c r="F4949" s="1" t="b">
        <f>IF(G4949&lt;&gt;"", IF(COUNTIF($G$2:G4948, G4949), INDEX($A$2:$G$100000, MATCH(G4949, $G$2:G4948,0),1), FALSE), FALSE)</f>
        <v>0</v>
      </c>
      <c r="G4949" s="1">
        <v>57193</v>
      </c>
      <c r="H4949" s="1" t="s">
        <v>4833</v>
      </c>
      <c r="I4949" s="1" t="s">
        <v>4716</v>
      </c>
    </row>
    <row r="4950" spans="1:9" x14ac:dyDescent="0.2">
      <c r="A4950" s="1">
        <v>4961</v>
      </c>
      <c r="B4950" s="1" t="str">
        <f t="shared" si="77"/>
        <v>McKee City Solar Phase 2</v>
      </c>
      <c r="C4950" s="1" t="b">
        <f>IF(D4950&lt;&gt;"",IF(COUNTIF($D$2:D4949, D4950), INDEX($A$2:$D$100000, MATCH(D4950, $D$2:D4949,0),1), FALSE), FALSE)</f>
        <v>0</v>
      </c>
      <c r="F4950" s="1" t="b">
        <f>IF(G4950&lt;&gt;"", IF(COUNTIF($G$2:G4949, G4950), INDEX($A$2:$G$100000, MATCH(G4950, $G$2:G4949,0),1), FALSE), FALSE)</f>
        <v>0</v>
      </c>
      <c r="G4950" s="1">
        <v>57206</v>
      </c>
      <c r="H4950" s="1" t="s">
        <v>4834</v>
      </c>
      <c r="I4950" s="1" t="s">
        <v>4716</v>
      </c>
    </row>
    <row r="4951" spans="1:9" x14ac:dyDescent="0.2">
      <c r="A4951" s="1">
        <v>4962</v>
      </c>
      <c r="B4951" s="1" t="str">
        <f t="shared" si="77"/>
        <v>Richard Stockton College of New Jersey</v>
      </c>
      <c r="C4951" s="1" t="b">
        <f>IF(D4951&lt;&gt;"",IF(COUNTIF($D$2:D4950, D4951), INDEX($A$2:$D$100000, MATCH(D4951, $D$2:D4950,0),1), FALSE), FALSE)</f>
        <v>0</v>
      </c>
      <c r="F4951" s="1" t="b">
        <f>IF(G4951&lt;&gt;"", IF(COUNTIF($G$2:G4950, G4951), INDEX($A$2:$G$100000, MATCH(G4951, $G$2:G4950,0),1), FALSE), FALSE)</f>
        <v>0</v>
      </c>
      <c r="G4951" s="1">
        <v>57208</v>
      </c>
      <c r="H4951" s="1" t="s">
        <v>4835</v>
      </c>
      <c r="I4951" s="1" t="s">
        <v>4716</v>
      </c>
    </row>
    <row r="4952" spans="1:9" x14ac:dyDescent="0.2">
      <c r="A4952" s="1">
        <v>4963</v>
      </c>
      <c r="B4952" s="1" t="str">
        <f t="shared" si="77"/>
        <v>L'Oreal USA Products Inc</v>
      </c>
      <c r="C4952" s="1" t="b">
        <f>IF(D4952&lt;&gt;"",IF(COUNTIF($D$2:D4951, D4952), INDEX($A$2:$D$100000, MATCH(D4952, $D$2:D4951,0),1), FALSE), FALSE)</f>
        <v>0</v>
      </c>
      <c r="F4952" s="1" t="b">
        <f>IF(G4952&lt;&gt;"", IF(COUNTIF($G$2:G4951, G4952), INDEX($A$2:$G$100000, MATCH(G4952, $G$2:G4951,0),1), FALSE), FALSE)</f>
        <v>0</v>
      </c>
      <c r="G4952" s="1">
        <v>57210</v>
      </c>
      <c r="H4952" s="1" t="s">
        <v>4836</v>
      </c>
      <c r="I4952" s="1" t="s">
        <v>4716</v>
      </c>
    </row>
    <row r="4953" spans="1:9" x14ac:dyDescent="0.2">
      <c r="A4953" s="1">
        <v>4964</v>
      </c>
      <c r="B4953" s="1" t="str">
        <f t="shared" si="77"/>
        <v>Heller Industrial Parks</v>
      </c>
      <c r="C4953" s="1" t="b">
        <f>IF(D4953&lt;&gt;"",IF(COUNTIF($D$2:D4952, D4953), INDEX($A$2:$D$100000, MATCH(D4953, $D$2:D4952,0),1), FALSE), FALSE)</f>
        <v>0</v>
      </c>
      <c r="F4953" s="1" t="b">
        <f>IF(G4953&lt;&gt;"", IF(COUNTIF($G$2:G4952, G4953), INDEX($A$2:$G$100000, MATCH(G4953, $G$2:G4952,0),1), FALSE), FALSE)</f>
        <v>0</v>
      </c>
      <c r="G4953" s="1">
        <v>57212</v>
      </c>
      <c r="H4953" s="1" t="s">
        <v>4837</v>
      </c>
      <c r="I4953" s="1" t="s">
        <v>4716</v>
      </c>
    </row>
    <row r="4954" spans="1:9" x14ac:dyDescent="0.2">
      <c r="A4954" s="1">
        <v>4965</v>
      </c>
      <c r="B4954" s="1" t="str">
        <f t="shared" si="77"/>
        <v>Lowell LLC</v>
      </c>
      <c r="C4954" s="1" t="b">
        <f>IF(D4954&lt;&gt;"",IF(COUNTIF($D$2:D4953, D4954), INDEX($A$2:$D$100000, MATCH(D4954, $D$2:D4953,0),1), FALSE), FALSE)</f>
        <v>0</v>
      </c>
      <c r="F4954" s="1" t="b">
        <f>IF(G4954&lt;&gt;"", IF(COUNTIF($G$2:G4953, G4954), INDEX($A$2:$G$100000, MATCH(G4954, $G$2:G4953,0),1), FALSE), FALSE)</f>
        <v>0</v>
      </c>
      <c r="G4954" s="1">
        <v>57228</v>
      </c>
      <c r="H4954" s="1" t="s">
        <v>4838</v>
      </c>
      <c r="I4954" s="1" t="s">
        <v>4716</v>
      </c>
    </row>
    <row r="4955" spans="1:9" x14ac:dyDescent="0.2">
      <c r="A4955" s="1">
        <v>4966</v>
      </c>
      <c r="B4955" s="1" t="str">
        <f t="shared" si="77"/>
        <v>MM Tulare Energy LLC</v>
      </c>
      <c r="C4955" s="1" t="b">
        <f>IF(D4955&lt;&gt;"",IF(COUNTIF($D$2:D4954, D4955), INDEX($A$2:$D$100000, MATCH(D4955, $D$2:D4954,0),1), FALSE), FALSE)</f>
        <v>0</v>
      </c>
      <c r="F4955" s="1" t="b">
        <f>IF(G4955&lt;&gt;"", IF(COUNTIF($G$2:G4954, G4955), INDEX($A$2:$G$100000, MATCH(G4955, $G$2:G4954,0),1), FALSE), FALSE)</f>
        <v>0</v>
      </c>
      <c r="G4955" s="1">
        <v>57231</v>
      </c>
      <c r="H4955" s="1" t="s">
        <v>4839</v>
      </c>
      <c r="I4955" s="1" t="s">
        <v>4716</v>
      </c>
    </row>
    <row r="4956" spans="1:9" x14ac:dyDescent="0.2">
      <c r="A4956" s="1">
        <v>4967</v>
      </c>
      <c r="B4956" s="1" t="str">
        <f t="shared" si="77"/>
        <v>MM Cuyahoga Energy LLC</v>
      </c>
      <c r="C4956" s="1" t="b">
        <f>IF(D4956&lt;&gt;"",IF(COUNTIF($D$2:D4955, D4956), INDEX($A$2:$D$100000, MATCH(D4956, $D$2:D4955,0),1), FALSE), FALSE)</f>
        <v>0</v>
      </c>
      <c r="F4956" s="1" t="b">
        <f>IF(G4956&lt;&gt;"", IF(COUNTIF($G$2:G4955, G4956), INDEX($A$2:$G$100000, MATCH(G4956, $G$2:G4955,0),1), FALSE), FALSE)</f>
        <v>0</v>
      </c>
      <c r="G4956" s="1">
        <v>57236</v>
      </c>
      <c r="H4956" s="1" t="s">
        <v>4840</v>
      </c>
      <c r="I4956" s="1" t="s">
        <v>4716</v>
      </c>
    </row>
    <row r="4957" spans="1:9" x14ac:dyDescent="0.2">
      <c r="A4957" s="1">
        <v>4968</v>
      </c>
      <c r="B4957" s="1" t="str">
        <f t="shared" si="77"/>
        <v>Rio Nogales Power Project LLC</v>
      </c>
      <c r="C4957" s="1" t="b">
        <f>IF(D4957&lt;&gt;"",IF(COUNTIF($D$2:D4956, D4957), INDEX($A$2:$D$100000, MATCH(D4957, $D$2:D4956,0),1), FALSE), FALSE)</f>
        <v>0</v>
      </c>
      <c r="F4957" s="1" t="b">
        <f>IF(G4957&lt;&gt;"", IF(COUNTIF($G$2:G4956, G4957), INDEX($A$2:$G$100000, MATCH(G4957, $G$2:G4956,0),1), FALSE), FALSE)</f>
        <v>0</v>
      </c>
      <c r="G4957" s="1">
        <v>57265</v>
      </c>
      <c r="H4957" s="1" t="s">
        <v>4841</v>
      </c>
      <c r="I4957" s="1" t="s">
        <v>4716</v>
      </c>
    </row>
    <row r="4958" spans="1:9" x14ac:dyDescent="0.2">
      <c r="A4958" s="1">
        <v>4969</v>
      </c>
      <c r="B4958" s="1" t="str">
        <f t="shared" si="77"/>
        <v>Solar Partners</v>
      </c>
      <c r="C4958" s="1" t="b">
        <f>IF(D4958&lt;&gt;"",IF(COUNTIF($D$2:D4957, D4958), INDEX($A$2:$D$100000, MATCH(D4958, $D$2:D4957,0),1), FALSE), FALSE)</f>
        <v>0</v>
      </c>
      <c r="F4958" s="1" t="b">
        <f>IF(G4958&lt;&gt;"", IF(COUNTIF($G$2:G4957, G4958), INDEX($A$2:$G$100000, MATCH(G4958, $G$2:G4957,0),1), FALSE), FALSE)</f>
        <v>0</v>
      </c>
      <c r="G4958" s="1">
        <v>57270</v>
      </c>
      <c r="H4958" s="1" t="s">
        <v>4842</v>
      </c>
      <c r="I4958" s="1" t="s">
        <v>4716</v>
      </c>
    </row>
    <row r="4959" spans="1:9" x14ac:dyDescent="0.2">
      <c r="A4959" s="1">
        <v>4970</v>
      </c>
      <c r="B4959" s="1" t="str">
        <f t="shared" si="77"/>
        <v>Hidden Hills Solar I LLC</v>
      </c>
      <c r="C4959" s="1" t="b">
        <f>IF(D4959&lt;&gt;"",IF(COUNTIF($D$2:D4958, D4959), INDEX($A$2:$D$100000, MATCH(D4959, $D$2:D4958,0),1), FALSE), FALSE)</f>
        <v>0</v>
      </c>
      <c r="F4959" s="1" t="b">
        <f>IF(G4959&lt;&gt;"", IF(COUNTIF($G$2:G4958, G4959), INDEX($A$2:$G$100000, MATCH(G4959, $G$2:G4958,0),1), FALSE), FALSE)</f>
        <v>0</v>
      </c>
      <c r="G4959" s="1">
        <v>57277</v>
      </c>
      <c r="H4959" s="1" t="s">
        <v>4843</v>
      </c>
      <c r="I4959" s="1" t="s">
        <v>4716</v>
      </c>
    </row>
    <row r="4960" spans="1:9" x14ac:dyDescent="0.2">
      <c r="A4960" s="1">
        <v>4971</v>
      </c>
      <c r="B4960" s="1" t="str">
        <f t="shared" si="77"/>
        <v>Hidden Hills Solar II LLC</v>
      </c>
      <c r="C4960" s="1" t="b">
        <f>IF(D4960&lt;&gt;"",IF(COUNTIF($D$2:D4959, D4960), INDEX($A$2:$D$100000, MATCH(D4960, $D$2:D4959,0),1), FALSE), FALSE)</f>
        <v>0</v>
      </c>
      <c r="F4960" s="1" t="b">
        <f>IF(G4960&lt;&gt;"", IF(COUNTIF($G$2:G4959, G4960), INDEX($A$2:$G$100000, MATCH(G4960, $G$2:G4959,0),1), FALSE), FALSE)</f>
        <v>0</v>
      </c>
      <c r="G4960" s="1">
        <v>57278</v>
      </c>
      <c r="H4960" s="1" t="s">
        <v>4844</v>
      </c>
      <c r="I4960" s="1" t="s">
        <v>4716</v>
      </c>
    </row>
    <row r="4961" spans="1:9" x14ac:dyDescent="0.2">
      <c r="A4961" s="1">
        <v>4972</v>
      </c>
      <c r="B4961" s="1" t="str">
        <f t="shared" si="77"/>
        <v>California Portland Cement Co</v>
      </c>
      <c r="C4961" s="1" t="b">
        <f>IF(D4961&lt;&gt;"",IF(COUNTIF($D$2:D4960, D4961), INDEX($A$2:$D$100000, MATCH(D4961, $D$2:D4960,0),1), FALSE), FALSE)</f>
        <v>0</v>
      </c>
      <c r="F4961" s="1" t="b">
        <f>IF(G4961&lt;&gt;"", IF(COUNTIF($G$2:G4960, G4961), INDEX($A$2:$G$100000, MATCH(G4961, $G$2:G4960,0),1), FALSE), FALSE)</f>
        <v>0</v>
      </c>
      <c r="G4961" s="1">
        <v>57279</v>
      </c>
      <c r="H4961" s="1" t="s">
        <v>4845</v>
      </c>
      <c r="I4961" s="1" t="s">
        <v>4716</v>
      </c>
    </row>
    <row r="4962" spans="1:9" x14ac:dyDescent="0.2">
      <c r="A4962" s="1">
        <v>4973</v>
      </c>
      <c r="B4962" s="1" t="str">
        <f t="shared" si="77"/>
        <v>ACE - Sacramento Solar LLC</v>
      </c>
      <c r="C4962" s="1" t="b">
        <f>IF(D4962&lt;&gt;"",IF(COUNTIF($D$2:D4961, D4962), INDEX($A$2:$D$100000, MATCH(D4962, $D$2:D4961,0),1), FALSE), FALSE)</f>
        <v>0</v>
      </c>
      <c r="F4962" s="1" t="b">
        <f>IF(G4962&lt;&gt;"", IF(COUNTIF($G$2:G4961, G4962), INDEX($A$2:$G$100000, MATCH(G4962, $G$2:G4961,0),1), FALSE), FALSE)</f>
        <v>0</v>
      </c>
      <c r="G4962" s="1">
        <v>57312</v>
      </c>
      <c r="H4962" s="1" t="s">
        <v>4846</v>
      </c>
      <c r="I4962" s="1" t="s">
        <v>4716</v>
      </c>
    </row>
    <row r="4963" spans="1:9" x14ac:dyDescent="0.2">
      <c r="A4963" s="1">
        <v>4974</v>
      </c>
      <c r="B4963" s="1" t="str">
        <f t="shared" si="77"/>
        <v>Eagle Rock Field Services LLP</v>
      </c>
      <c r="C4963" s="1" t="b">
        <f>IF(D4963&lt;&gt;"",IF(COUNTIF($D$2:D4962, D4963), INDEX($A$2:$D$100000, MATCH(D4963, $D$2:D4962,0),1), FALSE), FALSE)</f>
        <v>0</v>
      </c>
      <c r="F4963" s="1" t="b">
        <f>IF(G4963&lt;&gt;"", IF(COUNTIF($G$2:G4962, G4963), INDEX($A$2:$G$100000, MATCH(G4963, $G$2:G4962,0),1), FALSE), FALSE)</f>
        <v>0</v>
      </c>
      <c r="G4963" s="1">
        <v>57325</v>
      </c>
      <c r="H4963" s="1" t="s">
        <v>4847</v>
      </c>
      <c r="I4963" s="1" t="s">
        <v>4716</v>
      </c>
    </row>
    <row r="4964" spans="1:9" x14ac:dyDescent="0.2">
      <c r="A4964" s="1">
        <v>4975</v>
      </c>
      <c r="B4964" s="1" t="str">
        <f t="shared" si="77"/>
        <v>Soitec Solar Development LLC</v>
      </c>
      <c r="C4964" s="1" t="b">
        <f>IF(D4964&lt;&gt;"",IF(COUNTIF($D$2:D4963, D4964), INDEX($A$2:$D$100000, MATCH(D4964, $D$2:D4963,0),1), FALSE), FALSE)</f>
        <v>0</v>
      </c>
      <c r="F4964" s="1" t="b">
        <f>IF(G4964&lt;&gt;"", IF(COUNTIF($G$2:G4963, G4964), INDEX($A$2:$G$100000, MATCH(G4964, $G$2:G4963,0),1), FALSE), FALSE)</f>
        <v>0</v>
      </c>
      <c r="G4964" s="1">
        <v>57331</v>
      </c>
      <c r="H4964" s="1" t="s">
        <v>4848</v>
      </c>
      <c r="I4964" s="1" t="s">
        <v>4716</v>
      </c>
    </row>
    <row r="4965" spans="1:9" x14ac:dyDescent="0.2">
      <c r="A4965" s="1">
        <v>4976</v>
      </c>
      <c r="B4965" s="1" t="str">
        <f t="shared" si="77"/>
        <v>GSG 6 LLC</v>
      </c>
      <c r="C4965" s="1" t="b">
        <f>IF(D4965&lt;&gt;"",IF(COUNTIF($D$2:D4964, D4965), INDEX($A$2:$D$100000, MATCH(D4965, $D$2:D4964,0),1), FALSE), FALSE)</f>
        <v>0</v>
      </c>
      <c r="F4965" s="1" t="b">
        <f>IF(G4965&lt;&gt;"", IF(COUNTIF($G$2:G4964, G4965), INDEX($A$2:$G$100000, MATCH(G4965, $G$2:G4964,0),1), FALSE), FALSE)</f>
        <v>0</v>
      </c>
      <c r="G4965" s="1">
        <v>57335</v>
      </c>
      <c r="H4965" s="1" t="s">
        <v>4849</v>
      </c>
      <c r="I4965" s="1" t="s">
        <v>4716</v>
      </c>
    </row>
    <row r="4966" spans="1:9" x14ac:dyDescent="0.2">
      <c r="A4966" s="1">
        <v>4977</v>
      </c>
      <c r="B4966" s="1" t="str">
        <f t="shared" si="77"/>
        <v>General Electric International Inc</v>
      </c>
      <c r="C4966" s="1" t="b">
        <f>IF(D4966&lt;&gt;"",IF(COUNTIF($D$2:D4965, D4966), INDEX($A$2:$D$100000, MATCH(D4966, $D$2:D4965,0),1), FALSE), FALSE)</f>
        <v>0</v>
      </c>
      <c r="F4966" s="1" t="b">
        <f>IF(G4966&lt;&gt;"", IF(COUNTIF($G$2:G4965, G4966), INDEX($A$2:$G$100000, MATCH(G4966, $G$2:G4965,0),1), FALSE), FALSE)</f>
        <v>0</v>
      </c>
      <c r="G4966" s="1">
        <v>57339</v>
      </c>
      <c r="H4966" s="1" t="s">
        <v>4850</v>
      </c>
      <c r="I4966" s="1" t="s">
        <v>4716</v>
      </c>
    </row>
    <row r="4967" spans="1:9" x14ac:dyDescent="0.2">
      <c r="A4967" s="1">
        <v>4978</v>
      </c>
      <c r="B4967" s="1" t="str">
        <f t="shared" si="77"/>
        <v>AES ES Westover LLC</v>
      </c>
      <c r="C4967" s="1" t="b">
        <f>IF(D4967&lt;&gt;"",IF(COUNTIF($D$2:D4966, D4967), INDEX($A$2:$D$100000, MATCH(D4967, $D$2:D4966,0),1), FALSE), FALSE)</f>
        <v>0</v>
      </c>
      <c r="F4967" s="1" t="b">
        <f>IF(G4967&lt;&gt;"", IF(COUNTIF($G$2:G4966, G4967), INDEX($A$2:$G$100000, MATCH(G4967, $G$2:G4966,0),1), FALSE), FALSE)</f>
        <v>0</v>
      </c>
      <c r="G4967" s="1">
        <v>57348</v>
      </c>
      <c r="H4967" s="1" t="s">
        <v>4851</v>
      </c>
      <c r="I4967" s="1" t="s">
        <v>4716</v>
      </c>
    </row>
    <row r="4968" spans="1:9" x14ac:dyDescent="0.2">
      <c r="A4968" s="1">
        <v>4979</v>
      </c>
      <c r="B4968" s="1" t="str">
        <f t="shared" si="77"/>
        <v>Highland North LLC</v>
      </c>
      <c r="C4968" s="1" t="b">
        <f>IF(D4968&lt;&gt;"",IF(COUNTIF($D$2:D4967, D4968), INDEX($A$2:$D$100000, MATCH(D4968, $D$2:D4967,0),1), FALSE), FALSE)</f>
        <v>0</v>
      </c>
      <c r="F4968" s="1" t="b">
        <f>IF(G4968&lt;&gt;"", IF(COUNTIF($G$2:G4967, G4968), INDEX($A$2:$G$100000, MATCH(G4968, $G$2:G4967,0),1), FALSE), FALSE)</f>
        <v>0</v>
      </c>
      <c r="G4968" s="1">
        <v>57364</v>
      </c>
      <c r="H4968" s="1" t="s">
        <v>4852</v>
      </c>
      <c r="I4968" s="1" t="s">
        <v>4716</v>
      </c>
    </row>
    <row r="4969" spans="1:9" x14ac:dyDescent="0.2">
      <c r="A4969" s="1">
        <v>4980</v>
      </c>
      <c r="B4969" s="1" t="str">
        <f t="shared" si="77"/>
        <v>Big Savage LLC</v>
      </c>
      <c r="C4969" s="1" t="b">
        <f>IF(D4969&lt;&gt;"",IF(COUNTIF($D$2:D4968, D4969), INDEX($A$2:$D$100000, MATCH(D4969, $D$2:D4968,0),1), FALSE), FALSE)</f>
        <v>0</v>
      </c>
      <c r="F4969" s="1" t="b">
        <f>IF(G4969&lt;&gt;"", IF(COUNTIF($G$2:G4968, G4969), INDEX($A$2:$G$100000, MATCH(G4969, $G$2:G4968,0),1), FALSE), FALSE)</f>
        <v>0</v>
      </c>
      <c r="G4969" s="1">
        <v>57373</v>
      </c>
      <c r="H4969" s="1" t="s">
        <v>4853</v>
      </c>
      <c r="I4969" s="1" t="s">
        <v>4716</v>
      </c>
    </row>
    <row r="4970" spans="1:9" x14ac:dyDescent="0.2">
      <c r="A4970" s="1">
        <v>4981</v>
      </c>
      <c r="B4970" s="1" t="str">
        <f t="shared" si="77"/>
        <v>Patton Wind LLC</v>
      </c>
      <c r="C4970" s="1" t="b">
        <f>IF(D4970&lt;&gt;"",IF(COUNTIF($D$2:D4969, D4970), INDEX($A$2:$D$100000, MATCH(D4970, $D$2:D4969,0),1), FALSE), FALSE)</f>
        <v>0</v>
      </c>
      <c r="F4970" s="1" t="b">
        <f>IF(G4970&lt;&gt;"", IF(COUNTIF($G$2:G4969, G4970), INDEX($A$2:$G$100000, MATCH(G4970, $G$2:G4969,0),1), FALSE), FALSE)</f>
        <v>0</v>
      </c>
      <c r="G4970" s="1">
        <v>57374</v>
      </c>
      <c r="H4970" s="1" t="s">
        <v>4854</v>
      </c>
      <c r="I4970" s="1" t="s">
        <v>4716</v>
      </c>
    </row>
    <row r="4971" spans="1:9" x14ac:dyDescent="0.2">
      <c r="A4971" s="1">
        <v>4982</v>
      </c>
      <c r="B4971" s="1" t="str">
        <f t="shared" si="77"/>
        <v>SPS Alpaugh 50, LLC</v>
      </c>
      <c r="C4971" s="1" t="b">
        <f>IF(D4971&lt;&gt;"",IF(COUNTIF($D$2:D4970, D4971), INDEX($A$2:$D$100000, MATCH(D4971, $D$2:D4970,0),1), FALSE), FALSE)</f>
        <v>0</v>
      </c>
      <c r="F4971" s="1" t="b">
        <f>IF(G4971&lt;&gt;"", IF(COUNTIF($G$2:G4970, G4971), INDEX($A$2:$G$100000, MATCH(G4971, $G$2:G4970,0),1), FALSE), FALSE)</f>
        <v>0</v>
      </c>
      <c r="G4971" s="1">
        <v>57375</v>
      </c>
      <c r="H4971" s="1" t="s">
        <v>4855</v>
      </c>
      <c r="I4971" s="1" t="s">
        <v>4716</v>
      </c>
    </row>
    <row r="4972" spans="1:9" x14ac:dyDescent="0.2">
      <c r="A4972" s="1">
        <v>4983</v>
      </c>
      <c r="B4972" s="1" t="str">
        <f t="shared" si="77"/>
        <v>SPS Alpaugh North, LLC</v>
      </c>
      <c r="C4972" s="1" t="b">
        <f>IF(D4972&lt;&gt;"",IF(COUNTIF($D$2:D4971, D4972), INDEX($A$2:$D$100000, MATCH(D4972, $D$2:D4971,0),1), FALSE), FALSE)</f>
        <v>0</v>
      </c>
      <c r="F4972" s="1" t="b">
        <f>IF(G4972&lt;&gt;"", IF(COUNTIF($G$2:G4971, G4972), INDEX($A$2:$G$100000, MATCH(G4972, $G$2:G4971,0),1), FALSE), FALSE)</f>
        <v>0</v>
      </c>
      <c r="G4972" s="1">
        <v>57376</v>
      </c>
      <c r="H4972" s="1" t="s">
        <v>4856</v>
      </c>
      <c r="I4972" s="1" t="s">
        <v>4716</v>
      </c>
    </row>
    <row r="4973" spans="1:9" x14ac:dyDescent="0.2">
      <c r="A4973" s="1">
        <v>4984</v>
      </c>
      <c r="B4973" s="1" t="str">
        <f t="shared" si="77"/>
        <v>California Ridge Wind Energy LLC</v>
      </c>
      <c r="C4973" s="1" t="b">
        <f>IF(D4973&lt;&gt;"",IF(COUNTIF($D$2:D4972, D4973), INDEX($A$2:$D$100000, MATCH(D4973, $D$2:D4972,0),1), FALSE), FALSE)</f>
        <v>0</v>
      </c>
      <c r="F4973" s="1" t="b">
        <f>IF(G4973&lt;&gt;"", IF(COUNTIF($G$2:G4972, G4973), INDEX($A$2:$G$100000, MATCH(G4973, $G$2:G4972,0),1), FALSE), FALSE)</f>
        <v>0</v>
      </c>
      <c r="G4973" s="1">
        <v>57385</v>
      </c>
      <c r="H4973" s="1" t="s">
        <v>4857</v>
      </c>
      <c r="I4973" s="1" t="s">
        <v>4716</v>
      </c>
    </row>
    <row r="4974" spans="1:9" x14ac:dyDescent="0.2">
      <c r="A4974" s="1">
        <v>4985</v>
      </c>
      <c r="B4974" s="1" t="str">
        <f t="shared" si="77"/>
        <v>Miller Coors Eden LLC</v>
      </c>
      <c r="C4974" s="1" t="b">
        <f>IF(D4974&lt;&gt;"",IF(COUNTIF($D$2:D4973, D4974), INDEX($A$2:$D$100000, MATCH(D4974, $D$2:D4973,0),1), FALSE), FALSE)</f>
        <v>0</v>
      </c>
      <c r="F4974" s="1" t="b">
        <f>IF(G4974&lt;&gt;"", IF(COUNTIF($G$2:G4973, G4974), INDEX($A$2:$G$100000, MATCH(G4974, $G$2:G4973,0),1), FALSE), FALSE)</f>
        <v>0</v>
      </c>
      <c r="G4974" s="1">
        <v>57424</v>
      </c>
      <c r="H4974" s="1" t="s">
        <v>4858</v>
      </c>
      <c r="I4974" s="1" t="s">
        <v>4716</v>
      </c>
    </row>
    <row r="4975" spans="1:9" x14ac:dyDescent="0.2">
      <c r="A4975" s="1">
        <v>4986</v>
      </c>
      <c r="B4975" s="1" t="str">
        <f t="shared" si="77"/>
        <v>Noble Energy Systems, Inc.</v>
      </c>
      <c r="C4975" s="1" t="b">
        <f>IF(D4975&lt;&gt;"",IF(COUNTIF($D$2:D4974, D4975), INDEX($A$2:$D$100000, MATCH(D4975, $D$2:D4974,0),1), FALSE), FALSE)</f>
        <v>0</v>
      </c>
      <c r="F4975" s="1" t="b">
        <f>IF(G4975&lt;&gt;"", IF(COUNTIF($G$2:G4974, G4975), INDEX($A$2:$G$100000, MATCH(G4975, $G$2:G4974,0),1), FALSE), FALSE)</f>
        <v>0</v>
      </c>
      <c r="G4975" s="1">
        <v>57470</v>
      </c>
      <c r="H4975" s="1" t="s">
        <v>4859</v>
      </c>
      <c r="I4975" s="1" t="s">
        <v>4716</v>
      </c>
    </row>
    <row r="4976" spans="1:9" x14ac:dyDescent="0.2">
      <c r="A4976" s="1">
        <v>4987</v>
      </c>
      <c r="B4976" s="1" t="str">
        <f t="shared" si="77"/>
        <v>HOW GM LLC</v>
      </c>
      <c r="C4976" s="1" t="b">
        <f>IF(D4976&lt;&gt;"",IF(COUNTIF($D$2:D4975, D4976), INDEX($A$2:$D$100000, MATCH(D4976, $D$2:D4975,0),1), FALSE), FALSE)</f>
        <v>0</v>
      </c>
      <c r="F4976" s="1" t="b">
        <f>IF(G4976&lt;&gt;"", IF(COUNTIF($G$2:G4975, G4976), INDEX($A$2:$G$100000, MATCH(G4976, $G$2:G4975,0),1), FALSE), FALSE)</f>
        <v>0</v>
      </c>
      <c r="G4976" s="1">
        <v>57475</v>
      </c>
      <c r="H4976" s="1" t="s">
        <v>4860</v>
      </c>
      <c r="I4976" s="1" t="s">
        <v>4716</v>
      </c>
    </row>
    <row r="4977" spans="1:9" x14ac:dyDescent="0.2">
      <c r="A4977" s="1">
        <v>4988</v>
      </c>
      <c r="B4977" s="1" t="str">
        <f t="shared" si="77"/>
        <v>Sandy Ridge Wind Energy LLC</v>
      </c>
      <c r="C4977" s="1" t="b">
        <f>IF(D4977&lt;&gt;"",IF(COUNTIF($D$2:D4976, D4977), INDEX($A$2:$D$100000, MATCH(D4977, $D$2:D4976,0),1), FALSE), FALSE)</f>
        <v>0</v>
      </c>
      <c r="F4977" s="1" t="b">
        <f>IF(G4977&lt;&gt;"", IF(COUNTIF($G$2:G4976, G4977), INDEX($A$2:$G$100000, MATCH(G4977, $G$2:G4976,0),1), FALSE), FALSE)</f>
        <v>0</v>
      </c>
      <c r="G4977" s="1">
        <v>57482</v>
      </c>
      <c r="H4977" s="1" t="s">
        <v>4861</v>
      </c>
      <c r="I4977" s="1" t="s">
        <v>4716</v>
      </c>
    </row>
    <row r="4978" spans="1:9" x14ac:dyDescent="0.2">
      <c r="A4978" s="1">
        <v>4989</v>
      </c>
      <c r="B4978" s="1" t="str">
        <f t="shared" si="77"/>
        <v>Gaelectric LLC</v>
      </c>
      <c r="C4978" s="1" t="b">
        <f>IF(D4978&lt;&gt;"",IF(COUNTIF($D$2:D4977, D4978), INDEX($A$2:$D$100000, MATCH(D4978, $D$2:D4977,0),1), FALSE), FALSE)</f>
        <v>0</v>
      </c>
      <c r="F4978" s="1" t="b">
        <f>IF(G4978&lt;&gt;"", IF(COUNTIF($G$2:G4977, G4978), INDEX($A$2:$G$100000, MATCH(G4978, $G$2:G4977,0),1), FALSE), FALSE)</f>
        <v>0</v>
      </c>
      <c r="G4978" s="1">
        <v>58146</v>
      </c>
      <c r="H4978" s="1" t="s">
        <v>4862</v>
      </c>
      <c r="I4978" s="1" t="s">
        <v>4716</v>
      </c>
    </row>
    <row r="4979" spans="1:9" x14ac:dyDescent="0.2">
      <c r="A4979" s="1">
        <v>4990</v>
      </c>
      <c r="B4979" s="1" t="str">
        <f t="shared" si="77"/>
        <v>Rio Mesa Solar I LLC</v>
      </c>
      <c r="C4979" s="1" t="b">
        <f>IF(D4979&lt;&gt;"",IF(COUNTIF($D$2:D4978, D4979), INDEX($A$2:$D$100000, MATCH(D4979, $D$2:D4978,0),1), FALSE), FALSE)</f>
        <v>0</v>
      </c>
      <c r="F4979" s="1" t="b">
        <f>IF(G4979&lt;&gt;"", IF(COUNTIF($G$2:G4978, G4979), INDEX($A$2:$G$100000, MATCH(G4979, $G$2:G4978,0),1), FALSE), FALSE)</f>
        <v>0</v>
      </c>
      <c r="G4979" s="1">
        <v>58168</v>
      </c>
      <c r="H4979" s="1" t="s">
        <v>4863</v>
      </c>
      <c r="I4979" s="1" t="s">
        <v>4716</v>
      </c>
    </row>
    <row r="4980" spans="1:9" x14ac:dyDescent="0.2">
      <c r="A4980" s="1">
        <v>4991</v>
      </c>
      <c r="B4980" s="1" t="str">
        <f t="shared" si="77"/>
        <v>Rio Mesa Solar II LLC</v>
      </c>
      <c r="C4980" s="1" t="b">
        <f>IF(D4980&lt;&gt;"",IF(COUNTIF($D$2:D4979, D4980), INDEX($A$2:$D$100000, MATCH(D4980, $D$2:D4979,0),1), FALSE), FALSE)</f>
        <v>0</v>
      </c>
      <c r="F4980" s="1" t="b">
        <f>IF(G4980&lt;&gt;"", IF(COUNTIF($G$2:G4979, G4980), INDEX($A$2:$G$100000, MATCH(G4980, $G$2:G4979,0),1), FALSE), FALSE)</f>
        <v>0</v>
      </c>
      <c r="G4980" s="1">
        <v>58169</v>
      </c>
      <c r="H4980" s="1" t="s">
        <v>4864</v>
      </c>
      <c r="I4980" s="1" t="s">
        <v>4716</v>
      </c>
    </row>
    <row r="4981" spans="1:9" x14ac:dyDescent="0.2">
      <c r="A4981" s="1">
        <v>4992</v>
      </c>
      <c r="B4981" s="1" t="str">
        <f t="shared" si="77"/>
        <v>Senate Wind Energy LLC</v>
      </c>
      <c r="C4981" s="1" t="b">
        <f>IF(D4981&lt;&gt;"",IF(COUNTIF($D$2:D4980, D4981), INDEX($A$2:$D$100000, MATCH(D4981, $D$2:D4980,0),1), FALSE), FALSE)</f>
        <v>0</v>
      </c>
      <c r="F4981" s="1" t="b">
        <f>IF(G4981&lt;&gt;"", IF(COUNTIF($G$2:G4980, G4981), INDEX($A$2:$G$100000, MATCH(G4981, $G$2:G4980,0),1), FALSE), FALSE)</f>
        <v>0</v>
      </c>
      <c r="G4981" s="1">
        <v>58192</v>
      </c>
      <c r="H4981" s="1" t="s">
        <v>4865</v>
      </c>
      <c r="I4981" s="1" t="s">
        <v>4716</v>
      </c>
    </row>
    <row r="4982" spans="1:9" x14ac:dyDescent="0.2">
      <c r="A4982" s="1">
        <v>4993</v>
      </c>
      <c r="B4982" s="1" t="str">
        <f t="shared" si="77"/>
        <v>Minonk Wind Energy LLC</v>
      </c>
      <c r="C4982" s="1" t="b">
        <f>IF(D4982&lt;&gt;"",IF(COUNTIF($D$2:D4981, D4982), INDEX($A$2:$D$100000, MATCH(D4982, $D$2:D4981,0),1), FALSE), FALSE)</f>
        <v>0</v>
      </c>
      <c r="F4982" s="1" t="b">
        <f>IF(G4982&lt;&gt;"", IF(COUNTIF($G$2:G4981, G4982), INDEX($A$2:$G$100000, MATCH(G4982, $G$2:G4981,0),1), FALSE), FALSE)</f>
        <v>0</v>
      </c>
      <c r="G4982" s="1">
        <v>58193</v>
      </c>
      <c r="H4982" s="1" t="s">
        <v>4866</v>
      </c>
      <c r="I4982" s="1" t="s">
        <v>4716</v>
      </c>
    </row>
    <row r="4983" spans="1:9" x14ac:dyDescent="0.2">
      <c r="A4983" s="1">
        <v>4994</v>
      </c>
      <c r="B4983" s="1" t="str">
        <f t="shared" si="77"/>
        <v>Tioga Solar Hemet WF1 LLC</v>
      </c>
      <c r="C4983" s="1" t="b">
        <f>IF(D4983&lt;&gt;"",IF(COUNTIF($D$2:D4982, D4983), INDEX($A$2:$D$100000, MATCH(D4983, $D$2:D4982,0),1), FALSE), FALSE)</f>
        <v>0</v>
      </c>
      <c r="F4983" s="1" t="b">
        <f>IF(G4983&lt;&gt;"", IF(COUNTIF($G$2:G4982, G4983), INDEX($A$2:$G$100000, MATCH(G4983, $G$2:G4982,0),1), FALSE), FALSE)</f>
        <v>0</v>
      </c>
      <c r="G4983" s="1">
        <v>58206</v>
      </c>
      <c r="H4983" s="1" t="s">
        <v>4867</v>
      </c>
      <c r="I4983" s="1" t="s">
        <v>4716</v>
      </c>
    </row>
    <row r="4984" spans="1:9" x14ac:dyDescent="0.2">
      <c r="A4984" s="1">
        <v>4995</v>
      </c>
      <c r="B4984" s="1" t="str">
        <f t="shared" si="77"/>
        <v>Tioga Solar Hemet DLL1 LLC</v>
      </c>
      <c r="C4984" s="1" t="b">
        <f>IF(D4984&lt;&gt;"",IF(COUNTIF($D$2:D4983, D4984), INDEX($A$2:$D$100000, MATCH(D4984, $D$2:D4983,0),1), FALSE), FALSE)</f>
        <v>0</v>
      </c>
      <c r="F4984" s="1" t="b">
        <f>IF(G4984&lt;&gt;"", IF(COUNTIF($G$2:G4983, G4984), INDEX($A$2:$G$100000, MATCH(G4984, $G$2:G4983,0),1), FALSE), FALSE)</f>
        <v>0</v>
      </c>
      <c r="G4984" s="1">
        <v>58219</v>
      </c>
      <c r="H4984" s="1" t="s">
        <v>4868</v>
      </c>
      <c r="I4984" s="1" t="s">
        <v>4716</v>
      </c>
    </row>
    <row r="4985" spans="1:9" x14ac:dyDescent="0.2">
      <c r="A4985" s="1">
        <v>4996</v>
      </c>
      <c r="B4985" s="1" t="str">
        <f t="shared" si="77"/>
        <v>Mass Midstate Solar 3 LLC</v>
      </c>
      <c r="C4985" s="1" t="b">
        <f>IF(D4985&lt;&gt;"",IF(COUNTIF($D$2:D4984, D4985), INDEX($A$2:$D$100000, MATCH(D4985, $D$2:D4984,0),1), FALSE), FALSE)</f>
        <v>0</v>
      </c>
      <c r="F4985" s="1" t="b">
        <f>IF(G4985&lt;&gt;"", IF(COUNTIF($G$2:G4984, G4985), INDEX($A$2:$G$100000, MATCH(G4985, $G$2:G4984,0),1), FALSE), FALSE)</f>
        <v>0</v>
      </c>
      <c r="G4985" s="1">
        <v>58251</v>
      </c>
      <c r="H4985" s="1" t="s">
        <v>4869</v>
      </c>
      <c r="I4985" s="1" t="s">
        <v>4716</v>
      </c>
    </row>
    <row r="4986" spans="1:9" x14ac:dyDescent="0.2">
      <c r="A4986" s="1">
        <v>4997</v>
      </c>
      <c r="B4986" s="1" t="str">
        <f t="shared" si="77"/>
        <v>Mass Midstate Solar 2 LLC</v>
      </c>
      <c r="C4986" s="1" t="b">
        <f>IF(D4986&lt;&gt;"",IF(COUNTIF($D$2:D4985, D4986), INDEX($A$2:$D$100000, MATCH(D4986, $D$2:D4985,0),1), FALSE), FALSE)</f>
        <v>0</v>
      </c>
      <c r="F4986" s="1" t="b">
        <f>IF(G4986&lt;&gt;"", IF(COUNTIF($G$2:G4985, G4986), INDEX($A$2:$G$100000, MATCH(G4986, $G$2:G4985,0),1), FALSE), FALSE)</f>
        <v>0</v>
      </c>
      <c r="G4986" s="1">
        <v>58252</v>
      </c>
      <c r="H4986" s="1" t="s">
        <v>4870</v>
      </c>
      <c r="I4986" s="1" t="s">
        <v>4716</v>
      </c>
    </row>
    <row r="4987" spans="1:9" x14ac:dyDescent="0.2">
      <c r="A4987" s="1">
        <v>4998</v>
      </c>
      <c r="B4987" s="1" t="str">
        <f t="shared" si="77"/>
        <v>Mass Midstate Solar 1 LLC</v>
      </c>
      <c r="C4987" s="1" t="b">
        <f>IF(D4987&lt;&gt;"",IF(COUNTIF($D$2:D4986, D4987), INDEX($A$2:$D$100000, MATCH(D4987, $D$2:D4986,0),1), FALSE), FALSE)</f>
        <v>0</v>
      </c>
      <c r="F4987" s="1" t="b">
        <f>IF(G4987&lt;&gt;"", IF(COUNTIF($G$2:G4986, G4987), INDEX($A$2:$G$100000, MATCH(G4987, $G$2:G4986,0),1), FALSE), FALSE)</f>
        <v>0</v>
      </c>
      <c r="G4987" s="1">
        <v>58255</v>
      </c>
      <c r="H4987" s="1" t="s">
        <v>4871</v>
      </c>
      <c r="I4987" s="1" t="s">
        <v>4716</v>
      </c>
    </row>
    <row r="4988" spans="1:9" x14ac:dyDescent="0.2">
      <c r="A4988" s="1">
        <v>4999</v>
      </c>
      <c r="B4988" s="1" t="str">
        <f t="shared" si="77"/>
        <v>Millbury Solar LLC</v>
      </c>
      <c r="C4988" s="1" t="b">
        <f>IF(D4988&lt;&gt;"",IF(COUNTIF($D$2:D4987, D4988), INDEX($A$2:$D$100000, MATCH(D4988, $D$2:D4987,0),1), FALSE), FALSE)</f>
        <v>0</v>
      </c>
      <c r="F4988" s="1" t="b">
        <f>IF(G4988&lt;&gt;"", IF(COUNTIF($G$2:G4987, G4988), INDEX($A$2:$G$100000, MATCH(G4988, $G$2:G4987,0),1), FALSE), FALSE)</f>
        <v>0</v>
      </c>
      <c r="G4988" s="1">
        <v>58256</v>
      </c>
      <c r="H4988" s="1" t="s">
        <v>4872</v>
      </c>
      <c r="I4988" s="1" t="s">
        <v>4716</v>
      </c>
    </row>
    <row r="4989" spans="1:9" x14ac:dyDescent="0.2">
      <c r="A4989" s="1">
        <v>5000</v>
      </c>
      <c r="B4989" s="1" t="str">
        <f t="shared" si="77"/>
        <v>Mililani South PV LLC</v>
      </c>
      <c r="C4989" s="1" t="b">
        <f>IF(D4989&lt;&gt;"",IF(COUNTIF($D$2:D4988, D4989), INDEX($A$2:$D$100000, MATCH(D4989, $D$2:D4988,0),1), FALSE), FALSE)</f>
        <v>0</v>
      </c>
      <c r="F4989" s="1" t="b">
        <f>IF(G4989&lt;&gt;"", IF(COUNTIF($G$2:G4988, G4989), INDEX($A$2:$G$100000, MATCH(G4989, $G$2:G4988,0),1), FALSE), FALSE)</f>
        <v>0</v>
      </c>
      <c r="G4989" s="1">
        <v>58257</v>
      </c>
      <c r="H4989" s="1" t="s">
        <v>4873</v>
      </c>
      <c r="I4989" s="1" t="s">
        <v>4716</v>
      </c>
    </row>
    <row r="4990" spans="1:9" x14ac:dyDescent="0.2">
      <c r="A4990" s="1">
        <v>5001</v>
      </c>
      <c r="B4990" s="1" t="str">
        <f t="shared" si="77"/>
        <v>Freetown Solar LLC</v>
      </c>
      <c r="C4990" s="1" t="b">
        <f>IF(D4990&lt;&gt;"",IF(COUNTIF($D$2:D4989, D4990), INDEX($A$2:$D$100000, MATCH(D4990, $D$2:D4989,0),1), FALSE), FALSE)</f>
        <v>0</v>
      </c>
      <c r="F4990" s="1" t="b">
        <f>IF(G4990&lt;&gt;"", IF(COUNTIF($G$2:G4989, G4990), INDEX($A$2:$G$100000, MATCH(G4990, $G$2:G4989,0),1), FALSE), FALSE)</f>
        <v>0</v>
      </c>
      <c r="G4990" s="1">
        <v>58259</v>
      </c>
      <c r="H4990" s="1" t="s">
        <v>4874</v>
      </c>
      <c r="I4990" s="1" t="s">
        <v>4716</v>
      </c>
    </row>
    <row r="4991" spans="1:9" x14ac:dyDescent="0.2">
      <c r="A4991" s="1">
        <v>5002</v>
      </c>
      <c r="B4991" s="1" t="str">
        <f t="shared" si="77"/>
        <v>Belectric Inc</v>
      </c>
      <c r="C4991" s="1" t="b">
        <f>IF(D4991&lt;&gt;"",IF(COUNTIF($D$2:D4990, D4991), INDEX($A$2:$D$100000, MATCH(D4991, $D$2:D4990,0),1), FALSE), FALSE)</f>
        <v>0</v>
      </c>
      <c r="F4991" s="1" t="b">
        <f>IF(G4991&lt;&gt;"", IF(COUNTIF($G$2:G4990, G4991), INDEX($A$2:$G$100000, MATCH(G4991, $G$2:G4990,0),1), FALSE), FALSE)</f>
        <v>0</v>
      </c>
      <c r="G4991" s="1">
        <v>58262</v>
      </c>
      <c r="H4991" s="1" t="s">
        <v>4875</v>
      </c>
      <c r="I4991" s="1" t="s">
        <v>4716</v>
      </c>
    </row>
    <row r="4992" spans="1:9" x14ac:dyDescent="0.2">
      <c r="A4992" s="1">
        <v>5003</v>
      </c>
      <c r="B4992" s="1" t="str">
        <f t="shared" si="77"/>
        <v>AZ Solar 1 LLC</v>
      </c>
      <c r="C4992" s="1" t="b">
        <f>IF(D4992&lt;&gt;"",IF(COUNTIF($D$2:D4991, D4992), INDEX($A$2:$D$100000, MATCH(D4992, $D$2:D4991,0),1), FALSE), FALSE)</f>
        <v>0</v>
      </c>
      <c r="F4992" s="1" t="b">
        <f>IF(G4992&lt;&gt;"", IF(COUNTIF($G$2:G4991, G4992), INDEX($A$2:$G$100000, MATCH(G4992, $G$2:G4991,0),1), FALSE), FALSE)</f>
        <v>0</v>
      </c>
      <c r="G4992" s="1">
        <v>58266</v>
      </c>
      <c r="H4992" s="1" t="s">
        <v>4876</v>
      </c>
      <c r="I4992" s="1" t="s">
        <v>4716</v>
      </c>
    </row>
    <row r="4993" spans="1:9" x14ac:dyDescent="0.2">
      <c r="A4993" s="1">
        <v>5004</v>
      </c>
      <c r="B4993" s="1" t="str">
        <f t="shared" si="77"/>
        <v>Scottsdale Solar Holdings LLC</v>
      </c>
      <c r="C4993" s="1" t="b">
        <f>IF(D4993&lt;&gt;"",IF(COUNTIF($D$2:D4992, D4993), INDEX($A$2:$D$100000, MATCH(D4993, $D$2:D4992,0),1), FALSE), FALSE)</f>
        <v>0</v>
      </c>
      <c r="F4993" s="1" t="b">
        <f>IF(G4993&lt;&gt;"", IF(COUNTIF($G$2:G4992, G4993), INDEX($A$2:$G$100000, MATCH(G4993, $G$2:G4992,0),1), FALSE), FALSE)</f>
        <v>0</v>
      </c>
      <c r="G4993" s="1">
        <v>58267</v>
      </c>
      <c r="H4993" s="1" t="s">
        <v>4877</v>
      </c>
      <c r="I4993" s="1" t="s">
        <v>4716</v>
      </c>
    </row>
    <row r="4994" spans="1:9" x14ac:dyDescent="0.2">
      <c r="A4994" s="1">
        <v>5005</v>
      </c>
      <c r="B4994" s="1" t="str">
        <f t="shared" ref="B4994:B5057" si="78">IF(H4994="",E4994,H4994)</f>
        <v>Fuquay Farm LLC</v>
      </c>
      <c r="C4994" s="1" t="b">
        <f>IF(D4994&lt;&gt;"",IF(COUNTIF($D$2:D4993, D4994), INDEX($A$2:$D$100000, MATCH(D4994, $D$2:D4993,0),1), FALSE), FALSE)</f>
        <v>0</v>
      </c>
      <c r="F4994" s="1" t="b">
        <f>IF(G4994&lt;&gt;"", IF(COUNTIF($G$2:G4993, G4994), INDEX($A$2:$G$100000, MATCH(G4994, $G$2:G4993,0),1), FALSE), FALSE)</f>
        <v>0</v>
      </c>
      <c r="G4994" s="1">
        <v>58317</v>
      </c>
      <c r="H4994" s="1" t="s">
        <v>4878</v>
      </c>
      <c r="I4994" s="1" t="s">
        <v>4716</v>
      </c>
    </row>
    <row r="4995" spans="1:9" x14ac:dyDescent="0.2">
      <c r="A4995" s="1">
        <v>5006</v>
      </c>
      <c r="B4995" s="1" t="str">
        <f t="shared" si="78"/>
        <v>Rochelle Energy Center LLC</v>
      </c>
      <c r="C4995" s="1" t="b">
        <f>IF(D4995&lt;&gt;"",IF(COUNTIF($D$2:D4994, D4995), INDEX($A$2:$D$100000, MATCH(D4995, $D$2:D4994,0),1), FALSE), FALSE)</f>
        <v>0</v>
      </c>
      <c r="F4995" s="1" t="b">
        <f>IF(G4995&lt;&gt;"", IF(COUNTIF($G$2:G4994, G4995), INDEX($A$2:$G$100000, MATCH(G4995, $G$2:G4994,0),1), FALSE), FALSE)</f>
        <v>0</v>
      </c>
      <c r="G4995" s="1">
        <v>58362</v>
      </c>
      <c r="H4995" s="1" t="s">
        <v>4879</v>
      </c>
      <c r="I4995" s="1" t="s">
        <v>4716</v>
      </c>
    </row>
    <row r="4996" spans="1:9" x14ac:dyDescent="0.2">
      <c r="A4996" s="1">
        <v>5007</v>
      </c>
      <c r="B4996" s="1" t="str">
        <f t="shared" si="78"/>
        <v>NextEra Blythe Solar Energy Center, LLC</v>
      </c>
      <c r="C4996" s="1" t="b">
        <f>IF(D4996&lt;&gt;"",IF(COUNTIF($D$2:D4995, D4996), INDEX($A$2:$D$100000, MATCH(D4996, $D$2:D4995,0),1), FALSE), FALSE)</f>
        <v>0</v>
      </c>
      <c r="F4996" s="1" t="b">
        <f>IF(G4996&lt;&gt;"", IF(COUNTIF($G$2:G4995, G4996), INDEX($A$2:$G$100000, MATCH(G4996, $G$2:G4995,0),1), FALSE), FALSE)</f>
        <v>0</v>
      </c>
      <c r="G4996" s="1">
        <v>58371</v>
      </c>
      <c r="H4996" s="1" t="s">
        <v>4880</v>
      </c>
      <c r="I4996" s="1" t="s">
        <v>4716</v>
      </c>
    </row>
    <row r="4997" spans="1:9" x14ac:dyDescent="0.2">
      <c r="A4997" s="1">
        <v>5008</v>
      </c>
      <c r="B4997" s="1" t="str">
        <f t="shared" si="78"/>
        <v>Troutdale Energy Center LLC</v>
      </c>
      <c r="C4997" s="1" t="b">
        <f>IF(D4997&lt;&gt;"",IF(COUNTIF($D$2:D4996, D4997), INDEX($A$2:$D$100000, MATCH(D4997, $D$2:D4996,0),1), FALSE), FALSE)</f>
        <v>0</v>
      </c>
      <c r="F4997" s="1" t="b">
        <f>IF(G4997&lt;&gt;"", IF(COUNTIF($G$2:G4996, G4997), INDEX($A$2:$G$100000, MATCH(G4997, $G$2:G4996,0),1), FALSE), FALSE)</f>
        <v>0</v>
      </c>
      <c r="G4997" s="1">
        <v>58381</v>
      </c>
      <c r="H4997" s="1" t="s">
        <v>4881</v>
      </c>
      <c r="I4997" s="1" t="s">
        <v>4716</v>
      </c>
    </row>
    <row r="4998" spans="1:9" x14ac:dyDescent="0.2">
      <c r="A4998" s="1">
        <v>5009</v>
      </c>
      <c r="B4998" s="1" t="str">
        <f t="shared" si="78"/>
        <v>Chilocco Wind Farm LLC</v>
      </c>
      <c r="C4998" s="1" t="b">
        <f>IF(D4998&lt;&gt;"",IF(COUNTIF($D$2:D4997, D4998), INDEX($A$2:$D$100000, MATCH(D4998, $D$2:D4997,0),1), FALSE), FALSE)</f>
        <v>0</v>
      </c>
      <c r="F4998" s="1" t="b">
        <f>IF(G4998&lt;&gt;"", IF(COUNTIF($G$2:G4997, G4998), INDEX($A$2:$G$100000, MATCH(G4998, $G$2:G4997,0),1), FALSE), FALSE)</f>
        <v>0</v>
      </c>
      <c r="G4998" s="1">
        <v>58391</v>
      </c>
      <c r="H4998" s="1" t="s">
        <v>4882</v>
      </c>
      <c r="I4998" s="1" t="s">
        <v>4716</v>
      </c>
    </row>
    <row r="4999" spans="1:9" x14ac:dyDescent="0.2">
      <c r="A4999" s="1">
        <v>5010</v>
      </c>
      <c r="B4999" s="1" t="str">
        <f t="shared" si="78"/>
        <v>Future Power PA</v>
      </c>
      <c r="C4999" s="1" t="b">
        <f>IF(D4999&lt;&gt;"",IF(COUNTIF($D$2:D4998, D4999), INDEX($A$2:$D$100000, MATCH(D4999, $D$2:D4998,0),1), FALSE), FALSE)</f>
        <v>0</v>
      </c>
      <c r="F4999" s="1" t="b">
        <f>IF(G4999&lt;&gt;"", IF(COUNTIF($G$2:G4998, G4999), INDEX($A$2:$G$100000, MATCH(G4999, $G$2:G4998,0),1), FALSE), FALSE)</f>
        <v>0</v>
      </c>
      <c r="G4999" s="1">
        <v>58409</v>
      </c>
      <c r="H4999" s="1" t="s">
        <v>4883</v>
      </c>
      <c r="I4999" s="1" t="s">
        <v>4716</v>
      </c>
    </row>
    <row r="5000" spans="1:9" x14ac:dyDescent="0.2">
      <c r="A5000" s="1">
        <v>5011</v>
      </c>
      <c r="B5000" s="1" t="str">
        <f t="shared" si="78"/>
        <v>Agincourt Solar Project</v>
      </c>
      <c r="C5000" s="1" t="b">
        <f>IF(D5000&lt;&gt;"",IF(COUNTIF($D$2:D4999, D5000), INDEX($A$2:$D$100000, MATCH(D5000, $D$2:D4999,0),1), FALSE), FALSE)</f>
        <v>0</v>
      </c>
      <c r="F5000" s="1" t="b">
        <f>IF(G5000&lt;&gt;"", IF(COUNTIF($G$2:G4999, G5000), INDEX($A$2:$G$100000, MATCH(G5000, $G$2:G4999,0),1), FALSE), FALSE)</f>
        <v>0</v>
      </c>
      <c r="G5000" s="1">
        <v>58411</v>
      </c>
      <c r="H5000" s="1" t="s">
        <v>4884</v>
      </c>
      <c r="I5000" s="1" t="s">
        <v>4716</v>
      </c>
    </row>
    <row r="5001" spans="1:9" x14ac:dyDescent="0.2">
      <c r="A5001" s="1">
        <v>5012</v>
      </c>
      <c r="B5001" s="1" t="str">
        <f t="shared" si="78"/>
        <v>Victor Dry Farm Ranch</v>
      </c>
      <c r="C5001" s="1" t="b">
        <f>IF(D5001&lt;&gt;"",IF(COUNTIF($D$2:D5000, D5001), INDEX($A$2:$D$100000, MATCH(D5001, $D$2:D5000,0),1), FALSE), FALSE)</f>
        <v>0</v>
      </c>
      <c r="F5001" s="1" t="b">
        <f>IF(G5001&lt;&gt;"", IF(COUNTIF($G$2:G5000, G5001), INDEX($A$2:$G$100000, MATCH(G5001, $G$2:G5000,0),1), FALSE), FALSE)</f>
        <v>0</v>
      </c>
      <c r="G5001" s="1">
        <v>58414</v>
      </c>
      <c r="H5001" s="1" t="s">
        <v>4885</v>
      </c>
      <c r="I5001" s="1" t="s">
        <v>4716</v>
      </c>
    </row>
    <row r="5002" spans="1:9" x14ac:dyDescent="0.2">
      <c r="A5002" s="1">
        <v>5013</v>
      </c>
      <c r="B5002" s="1" t="str">
        <f t="shared" si="78"/>
        <v>Battery Utility of Ohio LLC</v>
      </c>
      <c r="C5002" s="1" t="b">
        <f>IF(D5002&lt;&gt;"",IF(COUNTIF($D$2:D5001, D5002), INDEX($A$2:$D$100000, MATCH(D5002, $D$2:D5001,0),1), FALSE), FALSE)</f>
        <v>0</v>
      </c>
      <c r="F5002" s="1" t="b">
        <f>IF(G5002&lt;&gt;"", IF(COUNTIF($G$2:G5001, G5002), INDEX($A$2:$G$100000, MATCH(G5002, $G$2:G5001,0),1), FALSE), FALSE)</f>
        <v>0</v>
      </c>
      <c r="G5002" s="1">
        <v>58462</v>
      </c>
      <c r="H5002" s="1" t="s">
        <v>4886</v>
      </c>
      <c r="I5002" s="1" t="s">
        <v>4716</v>
      </c>
    </row>
    <row r="5003" spans="1:9" x14ac:dyDescent="0.2">
      <c r="A5003" s="1">
        <v>5014</v>
      </c>
      <c r="B5003" s="1" t="str">
        <f t="shared" si="78"/>
        <v>Revolution Energy Solutions LLC</v>
      </c>
      <c r="C5003" s="1" t="b">
        <f>IF(D5003&lt;&gt;"",IF(COUNTIF($D$2:D5002, D5003), INDEX($A$2:$D$100000, MATCH(D5003, $D$2:D5002,0),1), FALSE), FALSE)</f>
        <v>0</v>
      </c>
      <c r="F5003" s="1" t="b">
        <f>IF(G5003&lt;&gt;"", IF(COUNTIF($G$2:G5002, G5003), INDEX($A$2:$G$100000, MATCH(G5003, $G$2:G5002,0),1), FALSE), FALSE)</f>
        <v>0</v>
      </c>
      <c r="G5003" s="1">
        <v>58522</v>
      </c>
      <c r="H5003" s="1" t="s">
        <v>4887</v>
      </c>
      <c r="I5003" s="1" t="s">
        <v>4716</v>
      </c>
    </row>
    <row r="5004" spans="1:9" x14ac:dyDescent="0.2">
      <c r="A5004" s="1">
        <v>5015</v>
      </c>
      <c r="B5004" s="1" t="str">
        <f t="shared" si="78"/>
        <v>Beryl Solar, LLC</v>
      </c>
      <c r="C5004" s="1" t="b">
        <f>IF(D5004&lt;&gt;"",IF(COUNTIF($D$2:D5003, D5004), INDEX($A$2:$D$100000, MATCH(D5004, $D$2:D5003,0),1), FALSE), FALSE)</f>
        <v>0</v>
      </c>
      <c r="F5004" s="1" t="b">
        <f>IF(G5004&lt;&gt;"", IF(COUNTIF($G$2:G5003, G5004), INDEX($A$2:$G$100000, MATCH(G5004, $G$2:G5003,0),1), FALSE), FALSE)</f>
        <v>0</v>
      </c>
      <c r="G5004" s="1">
        <v>58554</v>
      </c>
      <c r="H5004" s="1" t="s">
        <v>4888</v>
      </c>
      <c r="I5004" s="1" t="s">
        <v>4716</v>
      </c>
    </row>
    <row r="5005" spans="1:9" x14ac:dyDescent="0.2">
      <c r="A5005" s="1">
        <v>5016</v>
      </c>
      <c r="B5005" s="1" t="str">
        <f t="shared" si="78"/>
        <v>Cedar Valley Solar, LLC</v>
      </c>
      <c r="C5005" s="1" t="b">
        <f>IF(D5005&lt;&gt;"",IF(COUNTIF($D$2:D5004, D5005), INDEX($A$2:$D$100000, MATCH(D5005, $D$2:D5004,0),1), FALSE), FALSE)</f>
        <v>0</v>
      </c>
      <c r="F5005" s="1" t="b">
        <f>IF(G5005&lt;&gt;"", IF(COUNTIF($G$2:G5004, G5005), INDEX($A$2:$G$100000, MATCH(G5005, $G$2:G5004,0),1), FALSE), FALSE)</f>
        <v>0</v>
      </c>
      <c r="G5005" s="1">
        <v>58556</v>
      </c>
      <c r="H5005" s="1" t="s">
        <v>4889</v>
      </c>
      <c r="I5005" s="1" t="s">
        <v>4716</v>
      </c>
    </row>
    <row r="5006" spans="1:9" x14ac:dyDescent="0.2">
      <c r="A5006" s="1">
        <v>5017</v>
      </c>
      <c r="B5006" s="1" t="str">
        <f t="shared" si="78"/>
        <v>Buckhorn Solar, LLC</v>
      </c>
      <c r="C5006" s="1" t="b">
        <f>IF(D5006&lt;&gt;"",IF(COUNTIF($D$2:D5005, D5006), INDEX($A$2:$D$100000, MATCH(D5006, $D$2:D5005,0),1), FALSE), FALSE)</f>
        <v>0</v>
      </c>
      <c r="F5006" s="1" t="b">
        <f>IF(G5006&lt;&gt;"", IF(COUNTIF($G$2:G5005, G5006), INDEX($A$2:$G$100000, MATCH(G5006, $G$2:G5005,0),1), FALSE), FALSE)</f>
        <v>0</v>
      </c>
      <c r="G5006" s="1">
        <v>58557</v>
      </c>
      <c r="H5006" s="1" t="s">
        <v>4890</v>
      </c>
      <c r="I5006" s="1" t="s">
        <v>4716</v>
      </c>
    </row>
    <row r="5007" spans="1:9" x14ac:dyDescent="0.2">
      <c r="A5007" s="1">
        <v>5018</v>
      </c>
      <c r="B5007" s="1" t="str">
        <f t="shared" si="78"/>
        <v>Milford Flat Solar, LLC</v>
      </c>
      <c r="C5007" s="1" t="b">
        <f>IF(D5007&lt;&gt;"",IF(COUNTIF($D$2:D5006, D5007), INDEX($A$2:$D$100000, MATCH(D5007, $D$2:D5006,0),1), FALSE), FALSE)</f>
        <v>0</v>
      </c>
      <c r="F5007" s="1" t="b">
        <f>IF(G5007&lt;&gt;"", IF(COUNTIF($G$2:G5006, G5007), INDEX($A$2:$G$100000, MATCH(G5007, $G$2:G5006,0),1), FALSE), FALSE)</f>
        <v>0</v>
      </c>
      <c r="G5007" s="1">
        <v>58558</v>
      </c>
      <c r="H5007" s="1" t="s">
        <v>4891</v>
      </c>
      <c r="I5007" s="1" t="s">
        <v>4716</v>
      </c>
    </row>
    <row r="5008" spans="1:9" x14ac:dyDescent="0.2">
      <c r="A5008" s="1">
        <v>5019</v>
      </c>
      <c r="B5008" s="1" t="str">
        <f t="shared" si="78"/>
        <v>Laho Solar, LLC</v>
      </c>
      <c r="C5008" s="1" t="b">
        <f>IF(D5008&lt;&gt;"",IF(COUNTIF($D$2:D5007, D5008), INDEX($A$2:$D$100000, MATCH(D5008, $D$2:D5007,0),1), FALSE), FALSE)</f>
        <v>0</v>
      </c>
      <c r="F5008" s="1" t="b">
        <f>IF(G5008&lt;&gt;"", IF(COUNTIF($G$2:G5007, G5008), INDEX($A$2:$G$100000, MATCH(G5008, $G$2:G5007,0),1), FALSE), FALSE)</f>
        <v>0</v>
      </c>
      <c r="G5008" s="1">
        <v>58559</v>
      </c>
      <c r="H5008" s="1" t="s">
        <v>4892</v>
      </c>
      <c r="I5008" s="1" t="s">
        <v>4716</v>
      </c>
    </row>
    <row r="5009" spans="1:9" x14ac:dyDescent="0.2">
      <c r="A5009" s="1">
        <v>5020</v>
      </c>
      <c r="B5009" s="1" t="str">
        <f t="shared" si="78"/>
        <v>Greenville Solar, LLC</v>
      </c>
      <c r="C5009" s="1" t="b">
        <f>IF(D5009&lt;&gt;"",IF(COUNTIF($D$2:D5008, D5009), INDEX($A$2:$D$100000, MATCH(D5009, $D$2:D5008,0),1), FALSE), FALSE)</f>
        <v>0</v>
      </c>
      <c r="F5009" s="1" t="b">
        <f>IF(G5009&lt;&gt;"", IF(COUNTIF($G$2:G5008, G5009), INDEX($A$2:$G$100000, MATCH(G5009, $G$2:G5008,0),1), FALSE), FALSE)</f>
        <v>0</v>
      </c>
      <c r="G5009" s="1">
        <v>58560</v>
      </c>
      <c r="H5009" s="1" t="s">
        <v>4893</v>
      </c>
      <c r="I5009" s="1" t="s">
        <v>4716</v>
      </c>
    </row>
    <row r="5010" spans="1:9" x14ac:dyDescent="0.2">
      <c r="A5010" s="1">
        <v>5021</v>
      </c>
      <c r="B5010" s="1" t="str">
        <f t="shared" si="78"/>
        <v>Granite Peak Solar, LLC</v>
      </c>
      <c r="C5010" s="1" t="b">
        <f>IF(D5010&lt;&gt;"",IF(COUNTIF($D$2:D5009, D5010), INDEX($A$2:$D$100000, MATCH(D5010, $D$2:D5009,0),1), FALSE), FALSE)</f>
        <v>0</v>
      </c>
      <c r="F5010" s="1" t="b">
        <f>IF(G5010&lt;&gt;"", IF(COUNTIF($G$2:G5009, G5010), INDEX($A$2:$G$100000, MATCH(G5010, $G$2:G5009,0),1), FALSE), FALSE)</f>
        <v>0</v>
      </c>
      <c r="G5010" s="1">
        <v>58561</v>
      </c>
      <c r="H5010" s="1" t="s">
        <v>4894</v>
      </c>
      <c r="I5010" s="1" t="s">
        <v>4716</v>
      </c>
    </row>
    <row r="5011" spans="1:9" x14ac:dyDescent="0.2">
      <c r="A5011" s="1">
        <v>5022</v>
      </c>
      <c r="B5011" s="1" t="str">
        <f t="shared" si="78"/>
        <v>Blueberry One, LLC</v>
      </c>
      <c r="C5011" s="1" t="b">
        <f>IF(D5011&lt;&gt;"",IF(COUNTIF($D$2:D5010, D5011), INDEX($A$2:$D$100000, MATCH(D5011, $D$2:D5010,0),1), FALSE), FALSE)</f>
        <v>0</v>
      </c>
      <c r="F5011" s="1" t="b">
        <f>IF(G5011&lt;&gt;"", IF(COUNTIF($G$2:G5010, G5011), INDEX($A$2:$G$100000, MATCH(G5011, $G$2:G5010,0),1), FALSE), FALSE)</f>
        <v>0</v>
      </c>
      <c r="G5011" s="1">
        <v>58562</v>
      </c>
      <c r="H5011" s="1" t="s">
        <v>4895</v>
      </c>
      <c r="I5011" s="1" t="s">
        <v>4716</v>
      </c>
    </row>
    <row r="5012" spans="1:9" x14ac:dyDescent="0.2">
      <c r="A5012" s="1">
        <v>5023</v>
      </c>
      <c r="B5012" s="1" t="str">
        <f t="shared" si="78"/>
        <v>Isabella Fish Flow Hydro Project LLC</v>
      </c>
      <c r="C5012" s="1" t="b">
        <f>IF(D5012&lt;&gt;"",IF(COUNTIF($D$2:D5011, D5012), INDEX($A$2:$D$100000, MATCH(D5012, $D$2:D5011,0),1), FALSE), FALSE)</f>
        <v>0</v>
      </c>
      <c r="F5012" s="1" t="b">
        <f>IF(G5012&lt;&gt;"", IF(COUNTIF($G$2:G5011, G5012), INDEX($A$2:$G$100000, MATCH(G5012, $G$2:G5011,0),1), FALSE), FALSE)</f>
        <v>0</v>
      </c>
      <c r="G5012" s="1">
        <v>58563</v>
      </c>
      <c r="H5012" s="1" t="s">
        <v>4896</v>
      </c>
      <c r="I5012" s="1" t="s">
        <v>4716</v>
      </c>
    </row>
    <row r="5013" spans="1:9" x14ac:dyDescent="0.2">
      <c r="A5013" s="1">
        <v>5024</v>
      </c>
      <c r="B5013" s="1" t="str">
        <f t="shared" si="78"/>
        <v>Canton Mountain Wind LLC</v>
      </c>
      <c r="C5013" s="1" t="b">
        <f>IF(D5013&lt;&gt;"",IF(COUNTIF($D$2:D5012, D5013), INDEX($A$2:$D$100000, MATCH(D5013, $D$2:D5012,0),1), FALSE), FALSE)</f>
        <v>0</v>
      </c>
      <c r="F5013" s="1" t="b">
        <f>IF(G5013&lt;&gt;"", IF(COUNTIF($G$2:G5012, G5013), INDEX($A$2:$G$100000, MATCH(G5013, $G$2:G5012,0),1), FALSE), FALSE)</f>
        <v>0</v>
      </c>
      <c r="G5013" s="1">
        <v>58574</v>
      </c>
      <c r="H5013" s="1" t="s">
        <v>4897</v>
      </c>
      <c r="I5013" s="1" t="s">
        <v>4716</v>
      </c>
    </row>
    <row r="5014" spans="1:9" x14ac:dyDescent="0.2">
      <c r="A5014" s="1">
        <v>5025</v>
      </c>
      <c r="B5014" s="1" t="str">
        <f t="shared" si="78"/>
        <v>National Solar Power Partners LLC</v>
      </c>
      <c r="C5014" s="1" t="b">
        <f>IF(D5014&lt;&gt;"",IF(COUNTIF($D$2:D5013, D5014), INDEX($A$2:$D$100000, MATCH(D5014, $D$2:D5013,0),1), FALSE), FALSE)</f>
        <v>0</v>
      </c>
      <c r="F5014" s="1" t="b">
        <f>IF(G5014&lt;&gt;"", IF(COUNTIF($G$2:G5013, G5014), INDEX($A$2:$G$100000, MATCH(G5014, $G$2:G5013,0),1), FALSE), FALSE)</f>
        <v>0</v>
      </c>
      <c r="G5014" s="1">
        <v>58588</v>
      </c>
      <c r="H5014" s="1" t="s">
        <v>4898</v>
      </c>
      <c r="I5014" s="1" t="s">
        <v>4716</v>
      </c>
    </row>
    <row r="5015" spans="1:9" x14ac:dyDescent="0.2">
      <c r="A5015" s="1">
        <v>5026</v>
      </c>
      <c r="B5015" s="1" t="str">
        <f t="shared" si="78"/>
        <v>Orbit Energy Charlotte</v>
      </c>
      <c r="C5015" s="1" t="b">
        <f>IF(D5015&lt;&gt;"",IF(COUNTIF($D$2:D5014, D5015), INDEX($A$2:$D$100000, MATCH(D5015, $D$2:D5014,0),1), FALSE), FALSE)</f>
        <v>0</v>
      </c>
      <c r="F5015" s="1" t="b">
        <f>IF(G5015&lt;&gt;"", IF(COUNTIF($G$2:G5014, G5015), INDEX($A$2:$G$100000, MATCH(G5015, $G$2:G5014,0),1), FALSE), FALSE)</f>
        <v>0</v>
      </c>
      <c r="G5015" s="1">
        <v>58589</v>
      </c>
      <c r="H5015" s="1" t="s">
        <v>4899</v>
      </c>
      <c r="I5015" s="1" t="s">
        <v>4716</v>
      </c>
    </row>
    <row r="5016" spans="1:9" x14ac:dyDescent="0.2">
      <c r="A5016" s="1">
        <v>5027</v>
      </c>
      <c r="B5016" s="1" t="str">
        <f t="shared" si="78"/>
        <v>Enivromission, Inc</v>
      </c>
      <c r="C5016" s="1" t="b">
        <f>IF(D5016&lt;&gt;"",IF(COUNTIF($D$2:D5015, D5016), INDEX($A$2:$D$100000, MATCH(D5016, $D$2:D5015,0),1), FALSE), FALSE)</f>
        <v>0</v>
      </c>
      <c r="F5016" s="1" t="b">
        <f>IF(G5016&lt;&gt;"", IF(COUNTIF($G$2:G5015, G5016), INDEX($A$2:$G$100000, MATCH(G5016, $G$2:G5015,0),1), FALSE), FALSE)</f>
        <v>0</v>
      </c>
      <c r="G5016" s="1">
        <v>58597</v>
      </c>
      <c r="H5016" s="1" t="s">
        <v>4900</v>
      </c>
      <c r="I5016" s="1" t="s">
        <v>4716</v>
      </c>
    </row>
    <row r="5017" spans="1:9" x14ac:dyDescent="0.2">
      <c r="A5017" s="1">
        <v>5028</v>
      </c>
      <c r="B5017" s="1" t="str">
        <f t="shared" si="78"/>
        <v>Waihonu North LLC</v>
      </c>
      <c r="C5017" s="1" t="b">
        <f>IF(D5017&lt;&gt;"",IF(COUNTIF($D$2:D5016, D5017), INDEX($A$2:$D$100000, MATCH(D5017, $D$2:D5016,0),1), FALSE), FALSE)</f>
        <v>0</v>
      </c>
      <c r="F5017" s="1" t="b">
        <f>IF(G5017&lt;&gt;"", IF(COUNTIF($G$2:G5016, G5017), INDEX($A$2:$G$100000, MATCH(G5017, $G$2:G5016,0),1), FALSE), FALSE)</f>
        <v>0</v>
      </c>
      <c r="G5017" s="1">
        <v>58600</v>
      </c>
      <c r="H5017" s="1" t="s">
        <v>4901</v>
      </c>
      <c r="I5017" s="1" t="s">
        <v>4716</v>
      </c>
    </row>
    <row r="5018" spans="1:9" x14ac:dyDescent="0.2">
      <c r="A5018" s="1">
        <v>5029</v>
      </c>
      <c r="B5018" s="1" t="str">
        <f t="shared" si="78"/>
        <v>Waihonu South LLC</v>
      </c>
      <c r="C5018" s="1" t="b">
        <f>IF(D5018&lt;&gt;"",IF(COUNTIF($D$2:D5017, D5018), INDEX($A$2:$D$100000, MATCH(D5018, $D$2:D5017,0),1), FALSE), FALSE)</f>
        <v>0</v>
      </c>
      <c r="F5018" s="1" t="b">
        <f>IF(G5018&lt;&gt;"", IF(COUNTIF($G$2:G5017, G5018), INDEX($A$2:$G$100000, MATCH(G5018, $G$2:G5017,0),1), FALSE), FALSE)</f>
        <v>0</v>
      </c>
      <c r="G5018" s="1">
        <v>58601</v>
      </c>
      <c r="H5018" s="1" t="s">
        <v>4902</v>
      </c>
      <c r="I5018" s="1" t="s">
        <v>4716</v>
      </c>
    </row>
    <row r="5019" spans="1:9" x14ac:dyDescent="0.2">
      <c r="A5019" s="1">
        <v>5030</v>
      </c>
      <c r="B5019" s="1" t="str">
        <f t="shared" si="78"/>
        <v>Aloha Solar Energy Fund I LLC</v>
      </c>
      <c r="C5019" s="1" t="b">
        <f>IF(D5019&lt;&gt;"",IF(COUNTIF($D$2:D5018, D5019), INDEX($A$2:$D$100000, MATCH(D5019, $D$2:D5018,0),1), FALSE), FALSE)</f>
        <v>0</v>
      </c>
      <c r="F5019" s="1" t="b">
        <f>IF(G5019&lt;&gt;"", IF(COUNTIF($G$2:G5018, G5019), INDEX($A$2:$G$100000, MATCH(G5019, $G$2:G5018,0),1), FALSE), FALSE)</f>
        <v>0</v>
      </c>
      <c r="G5019" s="1">
        <v>58603</v>
      </c>
      <c r="H5019" s="1" t="s">
        <v>4903</v>
      </c>
      <c r="I5019" s="1" t="s">
        <v>4716</v>
      </c>
    </row>
    <row r="5020" spans="1:9" x14ac:dyDescent="0.2">
      <c r="A5020" s="1">
        <v>5031</v>
      </c>
      <c r="B5020" s="1" t="str">
        <f t="shared" si="78"/>
        <v>Mauka Fit One LLC</v>
      </c>
      <c r="C5020" s="1" t="b">
        <f>IF(D5020&lt;&gt;"",IF(COUNTIF($D$2:D5019, D5020), INDEX($A$2:$D$100000, MATCH(D5020, $D$2:D5019,0),1), FALSE), FALSE)</f>
        <v>0</v>
      </c>
      <c r="F5020" s="1" t="b">
        <f>IF(G5020&lt;&gt;"", IF(COUNTIF($G$2:G5019, G5020), INDEX($A$2:$G$100000, MATCH(G5020, $G$2:G5019,0),1), FALSE), FALSE)</f>
        <v>0</v>
      </c>
      <c r="G5020" s="1">
        <v>58606</v>
      </c>
      <c r="H5020" s="1" t="s">
        <v>4904</v>
      </c>
      <c r="I5020" s="1" t="s">
        <v>4716</v>
      </c>
    </row>
    <row r="5021" spans="1:9" x14ac:dyDescent="0.2">
      <c r="A5021" s="1">
        <v>5032</v>
      </c>
      <c r="B5021" s="1" t="str">
        <f t="shared" si="78"/>
        <v>OwnEnergy Inc</v>
      </c>
      <c r="C5021" s="1" t="b">
        <f>IF(D5021&lt;&gt;"",IF(COUNTIF($D$2:D5020, D5021), INDEX($A$2:$D$100000, MATCH(D5021, $D$2:D5020,0),1), FALSE), FALSE)</f>
        <v>0</v>
      </c>
      <c r="F5021" s="1" t="b">
        <f>IF(G5021&lt;&gt;"", IF(COUNTIF($G$2:G5020, G5021), INDEX($A$2:$G$100000, MATCH(G5021, $G$2:G5020,0),1), FALSE), FALSE)</f>
        <v>0</v>
      </c>
      <c r="G5021" s="1">
        <v>58609</v>
      </c>
      <c r="H5021" s="1" t="s">
        <v>4905</v>
      </c>
      <c r="I5021" s="1" t="s">
        <v>4716</v>
      </c>
    </row>
    <row r="5022" spans="1:9" x14ac:dyDescent="0.2">
      <c r="A5022" s="1">
        <v>5033</v>
      </c>
      <c r="B5022" s="1" t="str">
        <f t="shared" si="78"/>
        <v>Route 66 Wind Power LLC</v>
      </c>
      <c r="C5022" s="1" t="b">
        <f>IF(D5022&lt;&gt;"",IF(COUNTIF($D$2:D5021, D5022), INDEX($A$2:$D$100000, MATCH(D5022, $D$2:D5021,0),1), FALSE), FALSE)</f>
        <v>0</v>
      </c>
      <c r="F5022" s="1" t="b">
        <f>IF(G5022&lt;&gt;"", IF(COUNTIF($G$2:G5021, G5022), INDEX($A$2:$G$100000, MATCH(G5022, $G$2:G5021,0),1), FALSE), FALSE)</f>
        <v>0</v>
      </c>
      <c r="G5022" s="1">
        <v>58613</v>
      </c>
      <c r="H5022" s="1" t="s">
        <v>4906</v>
      </c>
      <c r="I5022" s="1" t="s">
        <v>4716</v>
      </c>
    </row>
    <row r="5023" spans="1:9" x14ac:dyDescent="0.2">
      <c r="A5023" s="1">
        <v>5034</v>
      </c>
      <c r="B5023" s="1" t="str">
        <f t="shared" si="78"/>
        <v>Hancock Wind LLC</v>
      </c>
      <c r="C5023" s="1" t="b">
        <f>IF(D5023&lt;&gt;"",IF(COUNTIF($D$2:D5022, D5023), INDEX($A$2:$D$100000, MATCH(D5023, $D$2:D5022,0),1), FALSE), FALSE)</f>
        <v>0</v>
      </c>
      <c r="F5023" s="1" t="b">
        <f>IF(G5023&lt;&gt;"", IF(COUNTIF($G$2:G5022, G5023), INDEX($A$2:$G$100000, MATCH(G5023, $G$2:G5022,0),1), FALSE), FALSE)</f>
        <v>0</v>
      </c>
      <c r="G5023" s="1">
        <v>58614</v>
      </c>
      <c r="H5023" s="1" t="s">
        <v>4907</v>
      </c>
      <c r="I5023" s="1" t="s">
        <v>4716</v>
      </c>
    </row>
    <row r="5024" spans="1:9" x14ac:dyDescent="0.2">
      <c r="A5024" s="1">
        <v>5035</v>
      </c>
      <c r="B5024" s="1" t="str">
        <f t="shared" si="78"/>
        <v>Osage Wind, LLC</v>
      </c>
      <c r="C5024" s="1" t="b">
        <f>IF(D5024&lt;&gt;"",IF(COUNTIF($D$2:D5023, D5024), INDEX($A$2:$D$100000, MATCH(D5024, $D$2:D5023,0),1), FALSE), FALSE)</f>
        <v>0</v>
      </c>
      <c r="F5024" s="1" t="b">
        <f>IF(G5024&lt;&gt;"", IF(COUNTIF($G$2:G5023, G5024), INDEX($A$2:$G$100000, MATCH(G5024, $G$2:G5023,0),1), FALSE), FALSE)</f>
        <v>0</v>
      </c>
      <c r="G5024" s="1">
        <v>58616</v>
      </c>
      <c r="H5024" s="1" t="s">
        <v>4908</v>
      </c>
      <c r="I5024" s="1" t="s">
        <v>4716</v>
      </c>
    </row>
    <row r="5025" spans="1:9" x14ac:dyDescent="0.2">
      <c r="A5025" s="1">
        <v>5036</v>
      </c>
      <c r="B5025" s="1" t="str">
        <f t="shared" si="78"/>
        <v>Grande Prairie Wind, LLC</v>
      </c>
      <c r="C5025" s="1" t="b">
        <f>IF(D5025&lt;&gt;"",IF(COUNTIF($D$2:D5024, D5025), INDEX($A$2:$D$100000, MATCH(D5025, $D$2:D5024,0),1), FALSE), FALSE)</f>
        <v>0</v>
      </c>
      <c r="F5025" s="1" t="b">
        <f>IF(G5025&lt;&gt;"", IF(COUNTIF($G$2:G5024, G5025), INDEX($A$2:$G$100000, MATCH(G5025, $G$2:G5024,0),1), FALSE), FALSE)</f>
        <v>0</v>
      </c>
      <c r="G5025" s="1">
        <v>58623</v>
      </c>
      <c r="H5025" s="1" t="s">
        <v>4909</v>
      </c>
      <c r="I5025" s="1" t="s">
        <v>4716</v>
      </c>
    </row>
    <row r="5026" spans="1:9" x14ac:dyDescent="0.2">
      <c r="A5026" s="1">
        <v>5037</v>
      </c>
      <c r="B5026" s="1" t="str">
        <f t="shared" si="78"/>
        <v>Walnut Ridge Wind, LLC</v>
      </c>
      <c r="C5026" s="1" t="b">
        <f>IF(D5026&lt;&gt;"",IF(COUNTIF($D$2:D5025, D5026), INDEX($A$2:$D$100000, MATCH(D5026, $D$2:D5025,0),1), FALSE), FALSE)</f>
        <v>0</v>
      </c>
      <c r="F5026" s="1" t="b">
        <f>IF(G5026&lt;&gt;"", IF(COUNTIF($G$2:G5025, G5026), INDEX($A$2:$G$100000, MATCH(G5026, $G$2:G5025,0),1), FALSE), FALSE)</f>
        <v>0</v>
      </c>
      <c r="G5026" s="1">
        <v>58624</v>
      </c>
      <c r="H5026" s="1" t="s">
        <v>4910</v>
      </c>
      <c r="I5026" s="1" t="s">
        <v>4716</v>
      </c>
    </row>
    <row r="5027" spans="1:9" x14ac:dyDescent="0.2">
      <c r="A5027" s="1">
        <v>5038</v>
      </c>
      <c r="B5027" s="1" t="str">
        <f t="shared" si="78"/>
        <v>Paynesville Wind, LLC</v>
      </c>
      <c r="C5027" s="1" t="b">
        <f>IF(D5027&lt;&gt;"",IF(COUNTIF($D$2:D5026, D5027), INDEX($A$2:$D$100000, MATCH(D5027, $D$2:D5026,0),1), FALSE), FALSE)</f>
        <v>0</v>
      </c>
      <c r="F5027" s="1" t="b">
        <f>IF(G5027&lt;&gt;"", IF(COUNTIF($G$2:G5026, G5027), INDEX($A$2:$G$100000, MATCH(G5027, $G$2:G5026,0),1), FALSE), FALSE)</f>
        <v>0</v>
      </c>
      <c r="G5027" s="1">
        <v>58626</v>
      </c>
      <c r="H5027" s="1" t="s">
        <v>4911</v>
      </c>
      <c r="I5027" s="1" t="s">
        <v>4716</v>
      </c>
    </row>
    <row r="5028" spans="1:9" x14ac:dyDescent="0.2">
      <c r="A5028" s="1">
        <v>5039</v>
      </c>
      <c r="B5028" s="1" t="str">
        <f t="shared" si="78"/>
        <v>East Kapolei Solar LLC</v>
      </c>
      <c r="C5028" s="1" t="b">
        <f>IF(D5028&lt;&gt;"",IF(COUNTIF($D$2:D5027, D5028), INDEX($A$2:$D$100000, MATCH(D5028, $D$2:D5027,0),1), FALSE), FALSE)</f>
        <v>0</v>
      </c>
      <c r="F5028" s="1" t="b">
        <f>IF(G5028&lt;&gt;"", IF(COUNTIF($G$2:G5027, G5028), INDEX($A$2:$G$100000, MATCH(G5028, $G$2:G5027,0),1), FALSE), FALSE)</f>
        <v>0</v>
      </c>
      <c r="G5028" s="1">
        <v>58642</v>
      </c>
      <c r="H5028" s="1" t="s">
        <v>4912</v>
      </c>
      <c r="I5028" s="1" t="s">
        <v>4716</v>
      </c>
    </row>
    <row r="5029" spans="1:9" x14ac:dyDescent="0.2">
      <c r="A5029" s="1">
        <v>5040</v>
      </c>
      <c r="B5029" s="1" t="str">
        <f t="shared" si="78"/>
        <v>Oxbow Creek Energy LLC</v>
      </c>
      <c r="C5029" s="1" t="b">
        <f>IF(D5029&lt;&gt;"",IF(COUNTIF($D$2:D5028, D5029), INDEX($A$2:$D$100000, MATCH(D5029, $D$2:D5028,0),1), FALSE), FALSE)</f>
        <v>0</v>
      </c>
      <c r="F5029" s="1" t="b">
        <f>IF(G5029&lt;&gt;"", IF(COUNTIF($G$2:G5028, G5029), INDEX($A$2:$G$100000, MATCH(G5029, $G$2:G5028,0),1), FALSE), FALSE)</f>
        <v>0</v>
      </c>
      <c r="G5029" s="1">
        <v>58653</v>
      </c>
      <c r="H5029" s="1" t="s">
        <v>4913</v>
      </c>
      <c r="I5029" s="1" t="s">
        <v>4716</v>
      </c>
    </row>
    <row r="5030" spans="1:9" x14ac:dyDescent="0.2">
      <c r="A5030" s="1">
        <v>5041</v>
      </c>
      <c r="B5030" s="1" t="str">
        <f t="shared" si="78"/>
        <v>Pheasant Run Wind II, LLC</v>
      </c>
      <c r="C5030" s="1" t="b">
        <f>IF(D5030&lt;&gt;"",IF(COUNTIF($D$2:D5029, D5030), INDEX($A$2:$D$100000, MATCH(D5030, $D$2:D5029,0),1), FALSE), FALSE)</f>
        <v>0</v>
      </c>
      <c r="F5030" s="1" t="b">
        <f>IF(G5030&lt;&gt;"", IF(COUNTIF($G$2:G5029, G5030), INDEX($A$2:$G$100000, MATCH(G5030, $G$2:G5029,0),1), FALSE), FALSE)</f>
        <v>0</v>
      </c>
      <c r="G5030" s="1">
        <v>58656</v>
      </c>
      <c r="H5030" s="1" t="s">
        <v>4914</v>
      </c>
      <c r="I5030" s="1" t="s">
        <v>4716</v>
      </c>
    </row>
    <row r="5031" spans="1:9" x14ac:dyDescent="0.2">
      <c r="A5031" s="1">
        <v>5042</v>
      </c>
      <c r="B5031" s="1" t="str">
        <f t="shared" si="78"/>
        <v>Sunlight Partners</v>
      </c>
      <c r="C5031" s="1" t="b">
        <f>IF(D5031&lt;&gt;"",IF(COUNTIF($D$2:D5030, D5031), INDEX($A$2:$D$100000, MATCH(D5031, $D$2:D5030,0),1), FALSE), FALSE)</f>
        <v>0</v>
      </c>
      <c r="F5031" s="1" t="b">
        <f>IF(G5031&lt;&gt;"", IF(COUNTIF($G$2:G5030, G5031), INDEX($A$2:$G$100000, MATCH(G5031, $G$2:G5030,0),1), FALSE), FALSE)</f>
        <v>0</v>
      </c>
      <c r="G5031" s="1">
        <v>58658</v>
      </c>
      <c r="H5031" s="1" t="s">
        <v>4915</v>
      </c>
      <c r="I5031" s="1" t="s">
        <v>4716</v>
      </c>
    </row>
    <row r="5032" spans="1:9" x14ac:dyDescent="0.2">
      <c r="A5032" s="1">
        <v>5043</v>
      </c>
      <c r="B5032" s="1" t="str">
        <f t="shared" si="78"/>
        <v>Blue Mountain Power Partners</v>
      </c>
      <c r="C5032" s="1" t="b">
        <f>IF(D5032&lt;&gt;"",IF(COUNTIF($D$2:D5031, D5032), INDEX($A$2:$D$100000, MATCH(D5032, $D$2:D5031,0),1), FALSE), FALSE)</f>
        <v>0</v>
      </c>
      <c r="F5032" s="1" t="b">
        <f>IF(G5032&lt;&gt;"", IF(COUNTIF($G$2:G5031, G5032), INDEX($A$2:$G$100000, MATCH(G5032, $G$2:G5031,0),1), FALSE), FALSE)</f>
        <v>0</v>
      </c>
      <c r="G5032" s="1">
        <v>58662</v>
      </c>
      <c r="H5032" s="1" t="s">
        <v>4916</v>
      </c>
      <c r="I5032" s="1" t="s">
        <v>4716</v>
      </c>
    </row>
    <row r="5033" spans="1:9" x14ac:dyDescent="0.2">
      <c r="A5033" s="1">
        <v>5044</v>
      </c>
      <c r="B5033" s="1" t="str">
        <f t="shared" si="78"/>
        <v>Longhorn Holdings, LLC</v>
      </c>
      <c r="C5033" s="1" t="b">
        <f>IF(D5033&lt;&gt;"",IF(COUNTIF($D$2:D5032, D5033), INDEX($A$2:$D$100000, MATCH(D5033, $D$2:D5032,0),1), FALSE), FALSE)</f>
        <v>0</v>
      </c>
      <c r="F5033" s="1" t="b">
        <f>IF(G5033&lt;&gt;"", IF(COUNTIF($G$2:G5032, G5033), INDEX($A$2:$G$100000, MATCH(G5033, $G$2:G5032,0),1), FALSE), FALSE)</f>
        <v>0</v>
      </c>
      <c r="G5033" s="1">
        <v>58673</v>
      </c>
      <c r="H5033" s="1" t="s">
        <v>4917</v>
      </c>
      <c r="I5033" s="1" t="s">
        <v>4716</v>
      </c>
    </row>
    <row r="5034" spans="1:9" x14ac:dyDescent="0.2">
      <c r="A5034" s="1">
        <v>5045</v>
      </c>
      <c r="B5034" s="1" t="str">
        <f t="shared" si="78"/>
        <v>Sonne One, LLC</v>
      </c>
      <c r="C5034" s="1" t="b">
        <f>IF(D5034&lt;&gt;"",IF(COUNTIF($D$2:D5033, D5034), INDEX($A$2:$D$100000, MATCH(D5034, $D$2:D5033,0),1), FALSE), FALSE)</f>
        <v>0</v>
      </c>
      <c r="F5034" s="1" t="b">
        <f>IF(G5034&lt;&gt;"", IF(COUNTIF($G$2:G5033, G5034), INDEX($A$2:$G$100000, MATCH(G5034, $G$2:G5033,0),1), FALSE), FALSE)</f>
        <v>0</v>
      </c>
      <c r="G5034" s="1">
        <v>58674</v>
      </c>
      <c r="H5034" s="1" t="s">
        <v>4918</v>
      </c>
      <c r="I5034" s="1" t="s">
        <v>4716</v>
      </c>
    </row>
    <row r="5035" spans="1:9" x14ac:dyDescent="0.2">
      <c r="A5035" s="1">
        <v>5046</v>
      </c>
      <c r="B5035" s="1" t="str">
        <f t="shared" si="78"/>
        <v>Ameren Energy Medina Valley</v>
      </c>
      <c r="C5035" s="1" t="b">
        <f>IF(D5035&lt;&gt;"",IF(COUNTIF($D$2:D5034, D5035), INDEX($A$2:$D$100000, MATCH(D5035, $D$2:D5034,0),1), FALSE), FALSE)</f>
        <v>0</v>
      </c>
      <c r="F5035" s="1" t="b">
        <f>IF(G5035&lt;&gt;"", IF(COUNTIF($G$2:G5034, G5035), INDEX($A$2:$G$100000, MATCH(G5035, $G$2:G5034,0),1), FALSE), FALSE)</f>
        <v>0</v>
      </c>
      <c r="G5035" s="1">
        <v>58676</v>
      </c>
      <c r="H5035" s="1" t="s">
        <v>4919</v>
      </c>
      <c r="I5035" s="1" t="s">
        <v>4716</v>
      </c>
    </row>
    <row r="5036" spans="1:9" x14ac:dyDescent="0.2">
      <c r="A5036" s="1">
        <v>5047</v>
      </c>
      <c r="B5036" s="1" t="str">
        <f t="shared" si="78"/>
        <v>Kirkwall Holdings, LLC</v>
      </c>
      <c r="C5036" s="1" t="b">
        <f>IF(D5036&lt;&gt;"",IF(COUNTIF($D$2:D5035, D5036), INDEX($A$2:$D$100000, MATCH(D5036, $D$2:D5035,0),1), FALSE), FALSE)</f>
        <v>0</v>
      </c>
      <c r="F5036" s="1" t="b">
        <f>IF(G5036&lt;&gt;"", IF(COUNTIF($G$2:G5035, G5036), INDEX($A$2:$G$100000, MATCH(G5036, $G$2:G5035,0),1), FALSE), FALSE)</f>
        <v>0</v>
      </c>
      <c r="G5036" s="1">
        <v>58679</v>
      </c>
      <c r="H5036" s="1" t="s">
        <v>4920</v>
      </c>
      <c r="I5036" s="1" t="s">
        <v>4716</v>
      </c>
    </row>
    <row r="5037" spans="1:9" x14ac:dyDescent="0.2">
      <c r="A5037" s="1">
        <v>5048</v>
      </c>
      <c r="B5037" s="1" t="str">
        <f t="shared" si="78"/>
        <v>Ayrshire Holdings, LLC</v>
      </c>
      <c r="C5037" s="1" t="b">
        <f>IF(D5037&lt;&gt;"",IF(COUNTIF($D$2:D5036, D5037), INDEX($A$2:$D$100000, MATCH(D5037, $D$2:D5036,0),1), FALSE), FALSE)</f>
        <v>0</v>
      </c>
      <c r="F5037" s="1" t="b">
        <f>IF(G5037&lt;&gt;"", IF(COUNTIF($G$2:G5036, G5037), INDEX($A$2:$G$100000, MATCH(G5037, $G$2:G5036,0),1), FALSE), FALSE)</f>
        <v>0</v>
      </c>
      <c r="G5037" s="1">
        <v>58680</v>
      </c>
      <c r="H5037" s="1" t="s">
        <v>4921</v>
      </c>
      <c r="I5037" s="1" t="s">
        <v>4716</v>
      </c>
    </row>
    <row r="5038" spans="1:9" x14ac:dyDescent="0.2">
      <c r="A5038" s="1">
        <v>5049</v>
      </c>
      <c r="B5038" s="1" t="str">
        <f t="shared" si="78"/>
        <v>Hop Bottom Energy LLC</v>
      </c>
      <c r="C5038" s="1" t="b">
        <f>IF(D5038&lt;&gt;"",IF(COUNTIF($D$2:D5037, D5038), INDEX($A$2:$D$100000, MATCH(D5038, $D$2:D5037,0),1), FALSE), FALSE)</f>
        <v>0</v>
      </c>
      <c r="F5038" s="1" t="b">
        <f>IF(G5038&lt;&gt;"", IF(COUNTIF($G$2:G5037, G5038), INDEX($A$2:$G$100000, MATCH(G5038, $G$2:G5037,0),1), FALSE), FALSE)</f>
        <v>0</v>
      </c>
      <c r="G5038" s="1">
        <v>58684</v>
      </c>
      <c r="H5038" s="1" t="s">
        <v>4922</v>
      </c>
      <c r="I5038" s="1" t="s">
        <v>4716</v>
      </c>
    </row>
    <row r="5039" spans="1:9" x14ac:dyDescent="0.2">
      <c r="A5039" s="1">
        <v>5050</v>
      </c>
      <c r="B5039" s="1" t="str">
        <f t="shared" si="78"/>
        <v>Beaver Dam Energy LLC</v>
      </c>
      <c r="C5039" s="1" t="b">
        <f>IF(D5039&lt;&gt;"",IF(COUNTIF($D$2:D5038, D5039), INDEX($A$2:$D$100000, MATCH(D5039, $D$2:D5038,0),1), FALSE), FALSE)</f>
        <v>0</v>
      </c>
      <c r="F5039" s="1" t="b">
        <f>IF(G5039&lt;&gt;"", IF(COUNTIF($G$2:G5038, G5039), INDEX($A$2:$G$100000, MATCH(G5039, $G$2:G5038,0),1), FALSE), FALSE)</f>
        <v>0</v>
      </c>
      <c r="G5039" s="1">
        <v>58685</v>
      </c>
      <c r="H5039" s="1" t="s">
        <v>4923</v>
      </c>
      <c r="I5039" s="1" t="s">
        <v>4716</v>
      </c>
    </row>
    <row r="5040" spans="1:9" x14ac:dyDescent="0.2">
      <c r="A5040" s="1">
        <v>5051</v>
      </c>
      <c r="B5040" s="1" t="str">
        <f t="shared" si="78"/>
        <v>Alpaca Energy LLC</v>
      </c>
      <c r="C5040" s="1" t="b">
        <f>IF(D5040&lt;&gt;"",IF(COUNTIF($D$2:D5039, D5040), INDEX($A$2:$D$100000, MATCH(D5040, $D$2:D5039,0),1), FALSE), FALSE)</f>
        <v>0</v>
      </c>
      <c r="F5040" s="1" t="b">
        <f>IF(G5040&lt;&gt;"", IF(COUNTIF($G$2:G5039, G5040), INDEX($A$2:$G$100000, MATCH(G5040, $G$2:G5039,0),1), FALSE), FALSE)</f>
        <v>0</v>
      </c>
      <c r="G5040" s="1">
        <v>58686</v>
      </c>
      <c r="H5040" s="1" t="s">
        <v>4924</v>
      </c>
      <c r="I5040" s="1" t="s">
        <v>4716</v>
      </c>
    </row>
    <row r="5041" spans="1:9" x14ac:dyDescent="0.2">
      <c r="A5041" s="1">
        <v>5052</v>
      </c>
      <c r="B5041" s="1" t="str">
        <f t="shared" si="78"/>
        <v>Bayles Energy LLC</v>
      </c>
      <c r="C5041" s="1" t="b">
        <f>IF(D5041&lt;&gt;"",IF(COUNTIF($D$2:D5040, D5041), INDEX($A$2:$D$100000, MATCH(D5041, $D$2:D5040,0),1), FALSE), FALSE)</f>
        <v>0</v>
      </c>
      <c r="F5041" s="1" t="b">
        <f>IF(G5041&lt;&gt;"", IF(COUNTIF($G$2:G5040, G5041), INDEX($A$2:$G$100000, MATCH(G5041, $G$2:G5040,0),1), FALSE), FALSE)</f>
        <v>0</v>
      </c>
      <c r="G5041" s="1">
        <v>58687</v>
      </c>
      <c r="H5041" s="1" t="s">
        <v>4925</v>
      </c>
      <c r="I5041" s="1" t="s">
        <v>4716</v>
      </c>
    </row>
    <row r="5042" spans="1:9" x14ac:dyDescent="0.2">
      <c r="A5042" s="1">
        <v>5053</v>
      </c>
      <c r="B5042" s="1" t="str">
        <f t="shared" si="78"/>
        <v>Kelly Energy LLC</v>
      </c>
      <c r="C5042" s="1" t="b">
        <f>IF(D5042&lt;&gt;"",IF(COUNTIF($D$2:D5041, D5042), INDEX($A$2:$D$100000, MATCH(D5042, $D$2:D5041,0),1), FALSE), FALSE)</f>
        <v>0</v>
      </c>
      <c r="F5042" s="1" t="b">
        <f>IF(G5042&lt;&gt;"", IF(COUNTIF($G$2:G5041, G5042), INDEX($A$2:$G$100000, MATCH(G5042, $G$2:G5041,0),1), FALSE), FALSE)</f>
        <v>0</v>
      </c>
      <c r="G5042" s="1">
        <v>58688</v>
      </c>
      <c r="H5042" s="1" t="s">
        <v>4926</v>
      </c>
      <c r="I5042" s="1" t="s">
        <v>4716</v>
      </c>
    </row>
    <row r="5043" spans="1:9" x14ac:dyDescent="0.2">
      <c r="A5043" s="1">
        <v>5054</v>
      </c>
      <c r="B5043" s="1" t="str">
        <f t="shared" si="78"/>
        <v>Milan Energy LLC</v>
      </c>
      <c r="C5043" s="1" t="b">
        <f>IF(D5043&lt;&gt;"",IF(COUNTIF($D$2:D5042, D5043), INDEX($A$2:$D$100000, MATCH(D5043, $D$2:D5042,0),1), FALSE), FALSE)</f>
        <v>0</v>
      </c>
      <c r="F5043" s="1" t="b">
        <f>IF(G5043&lt;&gt;"", IF(COUNTIF($G$2:G5042, G5043), INDEX($A$2:$G$100000, MATCH(G5043, $G$2:G5042,0),1), FALSE), FALSE)</f>
        <v>0</v>
      </c>
      <c r="G5043" s="1">
        <v>58689</v>
      </c>
      <c r="H5043" s="1" t="s">
        <v>4927</v>
      </c>
      <c r="I5043" s="1" t="s">
        <v>4716</v>
      </c>
    </row>
    <row r="5044" spans="1:9" x14ac:dyDescent="0.2">
      <c r="A5044" s="1">
        <v>5055</v>
      </c>
      <c r="B5044" s="1" t="str">
        <f t="shared" si="78"/>
        <v>Red Glen Energy LLC</v>
      </c>
      <c r="C5044" s="1" t="b">
        <f>IF(D5044&lt;&gt;"",IF(COUNTIF($D$2:D5043, D5044), INDEX($A$2:$D$100000, MATCH(D5044, $D$2:D5043,0),1), FALSE), FALSE)</f>
        <v>0</v>
      </c>
      <c r="F5044" s="1" t="b">
        <f>IF(G5044&lt;&gt;"", IF(COUNTIF($G$2:G5043, G5044), INDEX($A$2:$G$100000, MATCH(G5044, $G$2:G5043,0),1), FALSE), FALSE)</f>
        <v>0</v>
      </c>
      <c r="G5044" s="1">
        <v>58690</v>
      </c>
      <c r="H5044" s="1" t="s">
        <v>4928</v>
      </c>
      <c r="I5044" s="1" t="s">
        <v>4716</v>
      </c>
    </row>
    <row r="5045" spans="1:9" x14ac:dyDescent="0.2">
      <c r="A5045" s="1">
        <v>5056</v>
      </c>
      <c r="B5045" s="1" t="str">
        <f t="shared" si="78"/>
        <v>Shippenville Energy LLC</v>
      </c>
      <c r="C5045" s="1" t="b">
        <f>IF(D5045&lt;&gt;"",IF(COUNTIF($D$2:D5044, D5045), INDEX($A$2:$D$100000, MATCH(D5045, $D$2:D5044,0),1), FALSE), FALSE)</f>
        <v>0</v>
      </c>
      <c r="F5045" s="1" t="b">
        <f>IF(G5045&lt;&gt;"", IF(COUNTIF($G$2:G5044, G5045), INDEX($A$2:$G$100000, MATCH(G5045, $G$2:G5044,0),1), FALSE), FALSE)</f>
        <v>0</v>
      </c>
      <c r="G5045" s="1">
        <v>58691</v>
      </c>
      <c r="H5045" s="1" t="s">
        <v>4929</v>
      </c>
      <c r="I5045" s="1" t="s">
        <v>4716</v>
      </c>
    </row>
    <row r="5046" spans="1:9" x14ac:dyDescent="0.2">
      <c r="A5046" s="1">
        <v>5057</v>
      </c>
      <c r="B5046" s="1" t="str">
        <f t="shared" si="78"/>
        <v>Florey Knob LLC</v>
      </c>
      <c r="C5046" s="1" t="b">
        <f>IF(D5046&lt;&gt;"",IF(COUNTIF($D$2:D5045, D5046), INDEX($A$2:$D$100000, MATCH(D5046, $D$2:D5045,0),1), FALSE), FALSE)</f>
        <v>0</v>
      </c>
      <c r="F5046" s="1" t="b">
        <f>IF(G5046&lt;&gt;"", IF(COUNTIF($G$2:G5045, G5046), INDEX($A$2:$G$100000, MATCH(G5046, $G$2:G5045,0),1), FALSE), FALSE)</f>
        <v>0</v>
      </c>
      <c r="G5046" s="1">
        <v>58692</v>
      </c>
      <c r="H5046" s="1" t="s">
        <v>4930</v>
      </c>
      <c r="I5046" s="1" t="s">
        <v>4716</v>
      </c>
    </row>
    <row r="5047" spans="1:9" x14ac:dyDescent="0.2">
      <c r="A5047" s="1">
        <v>5058</v>
      </c>
      <c r="B5047" s="1" t="str">
        <f t="shared" si="78"/>
        <v>Heliosage LLC</v>
      </c>
      <c r="C5047" s="1" t="b">
        <f>IF(D5047&lt;&gt;"",IF(COUNTIF($D$2:D5046, D5047), INDEX($A$2:$D$100000, MATCH(D5047, $D$2:D5046,0),1), FALSE), FALSE)</f>
        <v>0</v>
      </c>
      <c r="F5047" s="1" t="b">
        <f>IF(G5047&lt;&gt;"", IF(COUNTIF($G$2:G5046, G5047), INDEX($A$2:$G$100000, MATCH(G5047, $G$2:G5046,0),1), FALSE), FALSE)</f>
        <v>0</v>
      </c>
      <c r="G5047" s="1">
        <v>58695</v>
      </c>
      <c r="H5047" s="1" t="s">
        <v>4931</v>
      </c>
      <c r="I5047" s="1" t="s">
        <v>4716</v>
      </c>
    </row>
    <row r="5048" spans="1:9" x14ac:dyDescent="0.2">
      <c r="A5048" s="1">
        <v>5059</v>
      </c>
      <c r="B5048" s="1" t="str">
        <f t="shared" si="78"/>
        <v>AES Energy Storage</v>
      </c>
      <c r="C5048" s="1" t="b">
        <f>IF(D5048&lt;&gt;"",IF(COUNTIF($D$2:D5047, D5048), INDEX($A$2:$D$100000, MATCH(D5048, $D$2:D5047,0),1), FALSE), FALSE)</f>
        <v>0</v>
      </c>
      <c r="F5048" s="1" t="b">
        <f>IF(G5048&lt;&gt;"", IF(COUNTIF($G$2:G5047, G5048), INDEX($A$2:$G$100000, MATCH(G5048, $G$2:G5047,0),1), FALSE), FALSE)</f>
        <v>0</v>
      </c>
      <c r="G5048" s="1">
        <v>58702</v>
      </c>
      <c r="H5048" s="1" t="s">
        <v>4932</v>
      </c>
      <c r="I5048" s="1" t="s">
        <v>4716</v>
      </c>
    </row>
    <row r="5049" spans="1:9" x14ac:dyDescent="0.2">
      <c r="A5049" s="1">
        <v>5060</v>
      </c>
      <c r="B5049" s="1" t="str">
        <f t="shared" si="78"/>
        <v>Sonne Two LLC</v>
      </c>
      <c r="C5049" s="1" t="b">
        <f>IF(D5049&lt;&gt;"",IF(COUNTIF($D$2:D5048, D5049), INDEX($A$2:$D$100000, MATCH(D5049, $D$2:D5048,0),1), FALSE), FALSE)</f>
        <v>0</v>
      </c>
      <c r="F5049" s="1" t="b">
        <f>IF(G5049&lt;&gt;"", IF(COUNTIF($G$2:G5048, G5049), INDEX($A$2:$G$100000, MATCH(G5049, $G$2:G5048,0),1), FALSE), FALSE)</f>
        <v>0</v>
      </c>
      <c r="G5049" s="1">
        <v>58704</v>
      </c>
      <c r="H5049" s="1" t="s">
        <v>4933</v>
      </c>
      <c r="I5049" s="1" t="s">
        <v>4716</v>
      </c>
    </row>
    <row r="5050" spans="1:9" x14ac:dyDescent="0.2">
      <c r="A5050" s="1">
        <v>5061</v>
      </c>
      <c r="B5050" s="1" t="str">
        <f t="shared" si="78"/>
        <v>67RK 8me LLC</v>
      </c>
      <c r="C5050" s="1" t="b">
        <f>IF(D5050&lt;&gt;"",IF(COUNTIF($D$2:D5049, D5050), INDEX($A$2:$D$100000, MATCH(D5050, $D$2:D5049,0),1), FALSE), FALSE)</f>
        <v>0</v>
      </c>
      <c r="F5050" s="1" t="b">
        <f>IF(G5050&lt;&gt;"", IF(COUNTIF($G$2:G5049, G5050), INDEX($A$2:$G$100000, MATCH(G5050, $G$2:G5049,0),1), FALSE), FALSE)</f>
        <v>0</v>
      </c>
      <c r="G5050" s="1">
        <v>58706</v>
      </c>
      <c r="H5050" s="1" t="s">
        <v>4934</v>
      </c>
      <c r="I5050" s="1" t="s">
        <v>4716</v>
      </c>
    </row>
    <row r="5051" spans="1:9" x14ac:dyDescent="0.2">
      <c r="A5051" s="1">
        <v>5062</v>
      </c>
      <c r="B5051" s="1" t="str">
        <f t="shared" si="78"/>
        <v>Torch Renewable Energy LLC</v>
      </c>
      <c r="C5051" s="1" t="b">
        <f>IF(D5051&lt;&gt;"",IF(COUNTIF($D$2:D5050, D5051), INDEX($A$2:$D$100000, MATCH(D5051, $D$2:D5050,0),1), FALSE), FALSE)</f>
        <v>0</v>
      </c>
      <c r="F5051" s="1" t="b">
        <f>IF(G5051&lt;&gt;"", IF(COUNTIF($G$2:G5050, G5051), INDEX($A$2:$G$100000, MATCH(G5051, $G$2:G5050,0),1), FALSE), FALSE)</f>
        <v>0</v>
      </c>
      <c r="G5051" s="1">
        <v>58707</v>
      </c>
      <c r="H5051" s="1" t="s">
        <v>4935</v>
      </c>
      <c r="I5051" s="1" t="s">
        <v>4716</v>
      </c>
    </row>
    <row r="5052" spans="1:9" x14ac:dyDescent="0.2">
      <c r="A5052" s="1">
        <v>5063</v>
      </c>
      <c r="B5052" s="1" t="str">
        <f t="shared" si="78"/>
        <v>Na Pua Makani Power Partners LLC</v>
      </c>
      <c r="C5052" s="1" t="b">
        <f>IF(D5052&lt;&gt;"",IF(COUNTIF($D$2:D5051, D5052), INDEX($A$2:$D$100000, MATCH(D5052, $D$2:D5051,0),1), FALSE), FALSE)</f>
        <v>0</v>
      </c>
      <c r="F5052" s="1" t="b">
        <f>IF(G5052&lt;&gt;"", IF(COUNTIF($G$2:G5051, G5052), INDEX($A$2:$G$100000, MATCH(G5052, $G$2:G5051,0),1), FALSE), FALSE)</f>
        <v>0</v>
      </c>
      <c r="G5052" s="1">
        <v>58718</v>
      </c>
      <c r="H5052" s="1" t="s">
        <v>4936</v>
      </c>
      <c r="I5052" s="1" t="s">
        <v>4716</v>
      </c>
    </row>
    <row r="5053" spans="1:9" x14ac:dyDescent="0.2">
      <c r="A5053" s="1">
        <v>5064</v>
      </c>
      <c r="B5053" s="1" t="str">
        <f t="shared" si="78"/>
        <v>Jordan Cove Energy Project LP</v>
      </c>
      <c r="C5053" s="1" t="b">
        <f>IF(D5053&lt;&gt;"",IF(COUNTIF($D$2:D5052, D5053), INDEX($A$2:$D$100000, MATCH(D5053, $D$2:D5052,0),1), FALSE), FALSE)</f>
        <v>0</v>
      </c>
      <c r="F5053" s="1" t="b">
        <f>IF(G5053&lt;&gt;"", IF(COUNTIF($G$2:G5052, G5053), INDEX($A$2:$G$100000, MATCH(G5053, $G$2:G5052,0),1), FALSE), FALSE)</f>
        <v>0</v>
      </c>
      <c r="G5053" s="1">
        <v>58722</v>
      </c>
      <c r="H5053" s="1" t="s">
        <v>4937</v>
      </c>
      <c r="I5053" s="1" t="s">
        <v>4716</v>
      </c>
    </row>
    <row r="5054" spans="1:9" x14ac:dyDescent="0.2">
      <c r="A5054" s="1">
        <v>5065</v>
      </c>
      <c r="B5054" s="1" t="str">
        <f t="shared" si="78"/>
        <v>Warsaw Farm LLC</v>
      </c>
      <c r="C5054" s="1" t="b">
        <f>IF(D5054&lt;&gt;"",IF(COUNTIF($D$2:D5053, D5054), INDEX($A$2:$D$100000, MATCH(D5054, $D$2:D5053,0),1), FALSE), FALSE)</f>
        <v>0</v>
      </c>
      <c r="F5054" s="1" t="b">
        <f>IF(G5054&lt;&gt;"", IF(COUNTIF($G$2:G5053, G5054), INDEX($A$2:$G$100000, MATCH(G5054, $G$2:G5053,0),1), FALSE), FALSE)</f>
        <v>0</v>
      </c>
      <c r="G5054" s="1">
        <v>58723</v>
      </c>
      <c r="H5054" s="1" t="s">
        <v>4938</v>
      </c>
      <c r="I5054" s="1" t="s">
        <v>4716</v>
      </c>
    </row>
    <row r="5055" spans="1:9" x14ac:dyDescent="0.2">
      <c r="A5055" s="1">
        <v>5066</v>
      </c>
      <c r="B5055" s="1" t="str">
        <f t="shared" si="78"/>
        <v>Greenville Farm 2 LLC</v>
      </c>
      <c r="C5055" s="1" t="b">
        <f>IF(D5055&lt;&gt;"",IF(COUNTIF($D$2:D5054, D5055), INDEX($A$2:$D$100000, MATCH(D5055, $D$2:D5054,0),1), FALSE), FALSE)</f>
        <v>0</v>
      </c>
      <c r="F5055" s="1" t="b">
        <f>IF(G5055&lt;&gt;"", IF(COUNTIF($G$2:G5054, G5055), INDEX($A$2:$G$100000, MATCH(G5055, $G$2:G5054,0),1), FALSE), FALSE)</f>
        <v>0</v>
      </c>
      <c r="G5055" s="1">
        <v>58725</v>
      </c>
      <c r="H5055" s="1" t="s">
        <v>4939</v>
      </c>
      <c r="I5055" s="1" t="s">
        <v>4716</v>
      </c>
    </row>
    <row r="5056" spans="1:9" x14ac:dyDescent="0.2">
      <c r="A5056" s="1">
        <v>5067</v>
      </c>
      <c r="B5056" s="1" t="str">
        <f t="shared" si="78"/>
        <v>Mayodan Farm LLC</v>
      </c>
      <c r="C5056" s="1" t="b">
        <f>IF(D5056&lt;&gt;"",IF(COUNTIF($D$2:D5055, D5056), INDEX($A$2:$D$100000, MATCH(D5056, $D$2:D5055,0),1), FALSE), FALSE)</f>
        <v>0</v>
      </c>
      <c r="F5056" s="1" t="b">
        <f>IF(G5056&lt;&gt;"", IF(COUNTIF($G$2:G5055, G5056), INDEX($A$2:$G$100000, MATCH(G5056, $G$2:G5055,0),1), FALSE), FALSE)</f>
        <v>0</v>
      </c>
      <c r="G5056" s="1">
        <v>58727</v>
      </c>
      <c r="H5056" s="1" t="s">
        <v>4940</v>
      </c>
      <c r="I5056" s="1" t="s">
        <v>4716</v>
      </c>
    </row>
    <row r="5057" spans="1:9" x14ac:dyDescent="0.2">
      <c r="A5057" s="1">
        <v>5068</v>
      </c>
      <c r="B5057" s="1" t="str">
        <f t="shared" si="78"/>
        <v>Ostrich Farm LLC</v>
      </c>
      <c r="C5057" s="1" t="b">
        <f>IF(D5057&lt;&gt;"",IF(COUNTIF($D$2:D5056, D5057), INDEX($A$2:$D$100000, MATCH(D5057, $D$2:D5056,0),1), FALSE), FALSE)</f>
        <v>0</v>
      </c>
      <c r="F5057" s="1" t="b">
        <f>IF(G5057&lt;&gt;"", IF(COUNTIF($G$2:G5056, G5057), INDEX($A$2:$G$100000, MATCH(G5057, $G$2:G5056,0),1), FALSE), FALSE)</f>
        <v>0</v>
      </c>
      <c r="G5057" s="1">
        <v>58731</v>
      </c>
      <c r="H5057" s="1" t="s">
        <v>4941</v>
      </c>
      <c r="I5057" s="1" t="s">
        <v>4716</v>
      </c>
    </row>
    <row r="5058" spans="1:9" x14ac:dyDescent="0.2">
      <c r="A5058" s="1">
        <v>5069</v>
      </c>
      <c r="B5058" s="1" t="str">
        <f t="shared" ref="B5058:B5121" si="79">IF(H5058="",E5058,H5058)</f>
        <v>Peanut Farm LLC</v>
      </c>
      <c r="C5058" s="1" t="b">
        <f>IF(D5058&lt;&gt;"",IF(COUNTIF($D$2:D5057, D5058), INDEX($A$2:$D$100000, MATCH(D5058, $D$2:D5057,0),1), FALSE), FALSE)</f>
        <v>0</v>
      </c>
      <c r="F5058" s="1" t="b">
        <f>IF(G5058&lt;&gt;"", IF(COUNTIF($G$2:G5057, G5058), INDEX($A$2:$G$100000, MATCH(G5058, $G$2:G5057,0),1), FALSE), FALSE)</f>
        <v>0</v>
      </c>
      <c r="G5058" s="1">
        <v>58733</v>
      </c>
      <c r="H5058" s="1" t="s">
        <v>4942</v>
      </c>
      <c r="I5058" s="1" t="s">
        <v>4716</v>
      </c>
    </row>
    <row r="5059" spans="1:9" x14ac:dyDescent="0.2">
      <c r="A5059" s="1">
        <v>5070</v>
      </c>
      <c r="B5059" s="1" t="str">
        <f t="shared" si="79"/>
        <v>Enfield Farm LLC</v>
      </c>
      <c r="C5059" s="1" t="b">
        <f>IF(D5059&lt;&gt;"",IF(COUNTIF($D$2:D5058, D5059), INDEX($A$2:$D$100000, MATCH(D5059, $D$2:D5058,0),1), FALSE), FALSE)</f>
        <v>0</v>
      </c>
      <c r="F5059" s="1" t="b">
        <f>IF(G5059&lt;&gt;"", IF(COUNTIF($G$2:G5058, G5059), INDEX($A$2:$G$100000, MATCH(G5059, $G$2:G5058,0),1), FALSE), FALSE)</f>
        <v>0</v>
      </c>
      <c r="G5059" s="1">
        <v>58739</v>
      </c>
      <c r="H5059" s="1" t="s">
        <v>4943</v>
      </c>
      <c r="I5059" s="1" t="s">
        <v>4716</v>
      </c>
    </row>
    <row r="5060" spans="1:9" x14ac:dyDescent="0.2">
      <c r="A5060" s="1">
        <v>5071</v>
      </c>
      <c r="B5060" s="1" t="str">
        <f t="shared" si="79"/>
        <v>Chatham Park Solar Farm LLC</v>
      </c>
      <c r="C5060" s="1" t="b">
        <f>IF(D5060&lt;&gt;"",IF(COUNTIF($D$2:D5059, D5060), INDEX($A$2:$D$100000, MATCH(D5060, $D$2:D5059,0),1), FALSE), FALSE)</f>
        <v>0</v>
      </c>
      <c r="F5060" s="1" t="b">
        <f>IF(G5060&lt;&gt;"", IF(COUNTIF($G$2:G5059, G5060), INDEX($A$2:$G$100000, MATCH(G5060, $G$2:G5059,0),1), FALSE), FALSE)</f>
        <v>0</v>
      </c>
      <c r="G5060" s="1">
        <v>58746</v>
      </c>
      <c r="H5060" s="1" t="s">
        <v>4944</v>
      </c>
      <c r="I5060" s="1" t="s">
        <v>4716</v>
      </c>
    </row>
    <row r="5061" spans="1:9" x14ac:dyDescent="0.2">
      <c r="A5061" s="1">
        <v>5072</v>
      </c>
      <c r="B5061" s="1" t="str">
        <f t="shared" si="79"/>
        <v>Wheelabrator Frederick, LLC</v>
      </c>
      <c r="C5061" s="1" t="b">
        <f>IF(D5061&lt;&gt;"",IF(COUNTIF($D$2:D5060, D5061), INDEX($A$2:$D$100000, MATCH(D5061, $D$2:D5060,0),1), FALSE), FALSE)</f>
        <v>0</v>
      </c>
      <c r="F5061" s="1" t="b">
        <f>IF(G5061&lt;&gt;"", IF(COUNTIF($G$2:G5060, G5061), INDEX($A$2:$G$100000, MATCH(G5061, $G$2:G5060,0),1), FALSE), FALSE)</f>
        <v>0</v>
      </c>
      <c r="G5061" s="1">
        <v>58757</v>
      </c>
      <c r="H5061" s="1" t="s">
        <v>4945</v>
      </c>
      <c r="I5061" s="1" t="s">
        <v>4716</v>
      </c>
    </row>
    <row r="5062" spans="1:9" x14ac:dyDescent="0.2">
      <c r="A5062" s="1">
        <v>5073</v>
      </c>
      <c r="B5062" s="1" t="str">
        <f t="shared" si="79"/>
        <v>CPV Smyth Generation Company LLC</v>
      </c>
      <c r="C5062" s="1" t="b">
        <f>IF(D5062&lt;&gt;"",IF(COUNTIF($D$2:D5061, D5062), INDEX($A$2:$D$100000, MATCH(D5062, $D$2:D5061,0),1), FALSE), FALSE)</f>
        <v>0</v>
      </c>
      <c r="F5062" s="1" t="b">
        <f>IF(G5062&lt;&gt;"", IF(COUNTIF($G$2:G5061, G5062), INDEX($A$2:$G$100000, MATCH(G5062, $G$2:G5061,0),1), FALSE), FALSE)</f>
        <v>0</v>
      </c>
      <c r="G5062" s="1">
        <v>58758</v>
      </c>
      <c r="H5062" s="1" t="s">
        <v>4946</v>
      </c>
      <c r="I5062" s="1" t="s">
        <v>4716</v>
      </c>
    </row>
    <row r="5063" spans="1:9" x14ac:dyDescent="0.2">
      <c r="A5063" s="1">
        <v>5074</v>
      </c>
      <c r="B5063" s="1" t="str">
        <f t="shared" si="79"/>
        <v>White Camp Solar LLC</v>
      </c>
      <c r="C5063" s="1" t="b">
        <f>IF(D5063&lt;&gt;"",IF(COUNTIF($D$2:D5062, D5063), INDEX($A$2:$D$100000, MATCH(D5063, $D$2:D5062,0),1), FALSE), FALSE)</f>
        <v>0</v>
      </c>
      <c r="F5063" s="1" t="b">
        <f>IF(G5063&lt;&gt;"", IF(COUNTIF($G$2:G5062, G5063), INDEX($A$2:$G$100000, MATCH(G5063, $G$2:G5062,0),1), FALSE), FALSE)</f>
        <v>0</v>
      </c>
      <c r="G5063" s="1">
        <v>58761</v>
      </c>
      <c r="H5063" s="1" t="s">
        <v>4947</v>
      </c>
      <c r="I5063" s="1" t="s">
        <v>4716</v>
      </c>
    </row>
    <row r="5064" spans="1:9" x14ac:dyDescent="0.2">
      <c r="A5064" s="1">
        <v>5075</v>
      </c>
      <c r="B5064" s="1" t="str">
        <f t="shared" si="79"/>
        <v>Sargas Texas, LLC</v>
      </c>
      <c r="C5064" s="1" t="b">
        <f>IF(D5064&lt;&gt;"",IF(COUNTIF($D$2:D5063, D5064), INDEX($A$2:$D$100000, MATCH(D5064, $D$2:D5063,0),1), FALSE), FALSE)</f>
        <v>0</v>
      </c>
      <c r="F5064" s="1" t="b">
        <f>IF(G5064&lt;&gt;"", IF(COUNTIF($G$2:G5063, G5064), INDEX($A$2:$G$100000, MATCH(G5064, $G$2:G5063,0),1), FALSE), FALSE)</f>
        <v>0</v>
      </c>
      <c r="G5064" s="1">
        <v>58762</v>
      </c>
      <c r="H5064" s="1" t="s">
        <v>4948</v>
      </c>
      <c r="I5064" s="1" t="s">
        <v>4716</v>
      </c>
    </row>
    <row r="5065" spans="1:9" x14ac:dyDescent="0.2">
      <c r="A5065" s="1">
        <v>5076</v>
      </c>
      <c r="B5065" s="1" t="str">
        <f t="shared" si="79"/>
        <v>LotusWorks-Summit Ridge I, LLC</v>
      </c>
      <c r="C5065" s="1" t="b">
        <f>IF(D5065&lt;&gt;"",IF(COUNTIF($D$2:D5064, D5065), INDEX($A$2:$D$100000, MATCH(D5065, $D$2:D5064,0),1), FALSE), FALSE)</f>
        <v>0</v>
      </c>
      <c r="F5065" s="1" t="b">
        <f>IF(G5065&lt;&gt;"", IF(COUNTIF($G$2:G5064, G5065), INDEX($A$2:$G$100000, MATCH(G5065, $G$2:G5064,0),1), FALSE), FALSE)</f>
        <v>0</v>
      </c>
      <c r="G5065" s="1">
        <v>58763</v>
      </c>
      <c r="H5065" s="1" t="s">
        <v>4949</v>
      </c>
      <c r="I5065" s="1" t="s">
        <v>4716</v>
      </c>
    </row>
    <row r="5066" spans="1:9" x14ac:dyDescent="0.2">
      <c r="A5066" s="1">
        <v>5077</v>
      </c>
      <c r="B5066" s="1" t="str">
        <f t="shared" si="79"/>
        <v>FGE Texas I LLC</v>
      </c>
      <c r="C5066" s="1" t="b">
        <f>IF(D5066&lt;&gt;"",IF(COUNTIF($D$2:D5065, D5066), INDEX($A$2:$D$100000, MATCH(D5066, $D$2:D5065,0),1), FALSE), FALSE)</f>
        <v>0</v>
      </c>
      <c r="F5066" s="1" t="b">
        <f>IF(G5066&lt;&gt;"", IF(COUNTIF($G$2:G5065, G5066), INDEX($A$2:$G$100000, MATCH(G5066, $G$2:G5065,0),1), FALSE), FALSE)</f>
        <v>0</v>
      </c>
      <c r="G5066" s="1">
        <v>58765</v>
      </c>
      <c r="H5066" s="1" t="s">
        <v>4950</v>
      </c>
      <c r="I5066" s="1" t="s">
        <v>4716</v>
      </c>
    </row>
    <row r="5067" spans="1:9" x14ac:dyDescent="0.2">
      <c r="A5067" s="1">
        <v>5078</v>
      </c>
      <c r="B5067" s="1" t="str">
        <f t="shared" si="79"/>
        <v>FGE Texas II LLC</v>
      </c>
      <c r="C5067" s="1" t="b">
        <f>IF(D5067&lt;&gt;"",IF(COUNTIF($D$2:D5066, D5067), INDEX($A$2:$D$100000, MATCH(D5067, $D$2:D5066,0),1), FALSE), FALSE)</f>
        <v>0</v>
      </c>
      <c r="F5067" s="1" t="b">
        <f>IF(G5067&lt;&gt;"", IF(COUNTIF($G$2:G5066, G5067), INDEX($A$2:$G$100000, MATCH(G5067, $G$2:G5066,0),1), FALSE), FALSE)</f>
        <v>0</v>
      </c>
      <c r="G5067" s="1">
        <v>58766</v>
      </c>
      <c r="H5067" s="1" t="s">
        <v>4951</v>
      </c>
      <c r="I5067" s="1" t="s">
        <v>4716</v>
      </c>
    </row>
    <row r="5068" spans="1:9" x14ac:dyDescent="0.2">
      <c r="A5068" s="1">
        <v>5079</v>
      </c>
      <c r="B5068" s="1" t="str">
        <f t="shared" si="79"/>
        <v>Pondera Development LLC</v>
      </c>
      <c r="C5068" s="1" t="b">
        <f>IF(D5068&lt;&gt;"",IF(COUNTIF($D$2:D5067, D5068), INDEX($A$2:$D$100000, MATCH(D5068, $D$2:D5067,0),1), FALSE), FALSE)</f>
        <v>0</v>
      </c>
      <c r="F5068" s="1" t="b">
        <f>IF(G5068&lt;&gt;"", IF(COUNTIF($G$2:G5067, G5068), INDEX($A$2:$G$100000, MATCH(G5068, $G$2:G5067,0),1), FALSE), FALSE)</f>
        <v>0</v>
      </c>
      <c r="G5068" s="1">
        <v>58768</v>
      </c>
      <c r="H5068" s="1" t="s">
        <v>4952</v>
      </c>
      <c r="I5068" s="1" t="s">
        <v>4716</v>
      </c>
    </row>
    <row r="5069" spans="1:9" x14ac:dyDescent="0.2">
      <c r="A5069" s="1">
        <v>5080</v>
      </c>
      <c r="B5069" s="1" t="str">
        <f t="shared" si="79"/>
        <v>Marseilles Land and Water Company</v>
      </c>
      <c r="C5069" s="1" t="b">
        <f>IF(D5069&lt;&gt;"",IF(COUNTIF($D$2:D5068, D5069), INDEX($A$2:$D$100000, MATCH(D5069, $D$2:D5068,0),1), FALSE), FALSE)</f>
        <v>0</v>
      </c>
      <c r="F5069" s="1" t="b">
        <f>IF(G5069&lt;&gt;"", IF(COUNTIF($G$2:G5068, G5069), INDEX($A$2:$G$100000, MATCH(G5069, $G$2:G5068,0),1), FALSE), FALSE)</f>
        <v>0</v>
      </c>
      <c r="G5069" s="1">
        <v>58783</v>
      </c>
      <c r="H5069" s="1" t="s">
        <v>4953</v>
      </c>
      <c r="I5069" s="1" t="s">
        <v>4716</v>
      </c>
    </row>
    <row r="5070" spans="1:9" x14ac:dyDescent="0.2">
      <c r="A5070" s="1">
        <v>5081</v>
      </c>
      <c r="B5070" s="1" t="str">
        <f t="shared" si="79"/>
        <v>ClearVista Energy LLC</v>
      </c>
      <c r="C5070" s="1" t="b">
        <f>IF(D5070&lt;&gt;"",IF(COUNTIF($D$2:D5069, D5070), INDEX($A$2:$D$100000, MATCH(D5070, $D$2:D5069,0),1), FALSE), FALSE)</f>
        <v>0</v>
      </c>
      <c r="F5070" s="1" t="b">
        <f>IF(G5070&lt;&gt;"", IF(COUNTIF($G$2:G5069, G5070), INDEX($A$2:$G$100000, MATCH(G5070, $G$2:G5069,0),1), FALSE), FALSE)</f>
        <v>0</v>
      </c>
      <c r="G5070" s="1">
        <v>58792</v>
      </c>
      <c r="H5070" s="1" t="s">
        <v>4954</v>
      </c>
      <c r="I5070" s="1" t="s">
        <v>4716</v>
      </c>
    </row>
    <row r="5071" spans="1:9" x14ac:dyDescent="0.2">
      <c r="A5071" s="1">
        <v>5082</v>
      </c>
      <c r="B5071" s="1" t="str">
        <f t="shared" si="79"/>
        <v>American Wind Energy Management Corp.</v>
      </c>
      <c r="C5071" s="1" t="b">
        <f>IF(D5071&lt;&gt;"",IF(COUNTIF($D$2:D5070, D5071), INDEX($A$2:$D$100000, MATCH(D5071, $D$2:D5070,0),1), FALSE), FALSE)</f>
        <v>0</v>
      </c>
      <c r="F5071" s="1" t="b">
        <f>IF(G5071&lt;&gt;"", IF(COUNTIF($G$2:G5070, G5071), INDEX($A$2:$G$100000, MATCH(G5071, $G$2:G5070,0),1), FALSE), FALSE)</f>
        <v>0</v>
      </c>
      <c r="G5071" s="1">
        <v>58794</v>
      </c>
      <c r="H5071" s="1" t="s">
        <v>4955</v>
      </c>
      <c r="I5071" s="1" t="s">
        <v>4716</v>
      </c>
    </row>
    <row r="5072" spans="1:9" x14ac:dyDescent="0.2">
      <c r="A5072" s="1">
        <v>5083</v>
      </c>
      <c r="B5072" s="1" t="str">
        <f t="shared" si="79"/>
        <v>Trishe Wind Colorado</v>
      </c>
      <c r="C5072" s="1" t="b">
        <f>IF(D5072&lt;&gt;"",IF(COUNTIF($D$2:D5071, D5072), INDEX($A$2:$D$100000, MATCH(D5072, $D$2:D5071,0),1), FALSE), FALSE)</f>
        <v>0</v>
      </c>
      <c r="F5072" s="1" t="b">
        <f>IF(G5072&lt;&gt;"", IF(COUNTIF($G$2:G5071, G5072), INDEX($A$2:$G$100000, MATCH(G5072, $G$2:G5071,0),1), FALSE), FALSE)</f>
        <v>0</v>
      </c>
      <c r="G5072" s="1">
        <v>58796</v>
      </c>
      <c r="H5072" s="1" t="s">
        <v>4956</v>
      </c>
      <c r="I5072" s="1" t="s">
        <v>4716</v>
      </c>
    </row>
    <row r="5073" spans="1:9" x14ac:dyDescent="0.2">
      <c r="A5073" s="1">
        <v>5084</v>
      </c>
      <c r="B5073" s="1" t="str">
        <f t="shared" si="79"/>
        <v>Shell Chemical Appalachia LLC</v>
      </c>
      <c r="C5073" s="1" t="b">
        <f>IF(D5073&lt;&gt;"",IF(COUNTIF($D$2:D5072, D5073), INDEX($A$2:$D$100000, MATCH(D5073, $D$2:D5072,0),1), FALSE), FALSE)</f>
        <v>0</v>
      </c>
      <c r="F5073" s="1" t="b">
        <f>IF(G5073&lt;&gt;"", IF(COUNTIF($G$2:G5072, G5073), INDEX($A$2:$G$100000, MATCH(G5073, $G$2:G5072,0),1), FALSE), FALSE)</f>
        <v>0</v>
      </c>
      <c r="G5073" s="1">
        <v>58798</v>
      </c>
      <c r="H5073" s="1" t="s">
        <v>4957</v>
      </c>
      <c r="I5073" s="1" t="s">
        <v>4716</v>
      </c>
    </row>
    <row r="5074" spans="1:9" x14ac:dyDescent="0.2">
      <c r="A5074" s="1">
        <v>5085</v>
      </c>
      <c r="B5074" s="1" t="str">
        <f t="shared" si="79"/>
        <v>Lake Erie Energy Development Corp</v>
      </c>
      <c r="C5074" s="1" t="b">
        <f>IF(D5074&lt;&gt;"",IF(COUNTIF($D$2:D5073, D5074), INDEX($A$2:$D$100000, MATCH(D5074, $D$2:D5073,0),1), FALSE), FALSE)</f>
        <v>0</v>
      </c>
      <c r="F5074" s="1" t="b">
        <f>IF(G5074&lt;&gt;"", IF(COUNTIF($G$2:G5073, G5074), INDEX($A$2:$G$100000, MATCH(G5074, $G$2:G5073,0),1), FALSE), FALSE)</f>
        <v>0</v>
      </c>
      <c r="G5074" s="1">
        <v>58804</v>
      </c>
      <c r="H5074" s="1" t="s">
        <v>4958</v>
      </c>
      <c r="I5074" s="1" t="s">
        <v>4716</v>
      </c>
    </row>
    <row r="5075" spans="1:9" x14ac:dyDescent="0.2">
      <c r="A5075" s="1">
        <v>5086</v>
      </c>
      <c r="B5075" s="1" t="str">
        <f t="shared" si="79"/>
        <v>Geenex LLC</v>
      </c>
      <c r="C5075" s="1" t="b">
        <f>IF(D5075&lt;&gt;"",IF(COUNTIF($D$2:D5074, D5075), INDEX($A$2:$D$100000, MATCH(D5075, $D$2:D5074,0),1), FALSE), FALSE)</f>
        <v>0</v>
      </c>
      <c r="F5075" s="1" t="b">
        <f>IF(G5075&lt;&gt;"", IF(COUNTIF($G$2:G5074, G5075), INDEX($A$2:$G$100000, MATCH(G5075, $G$2:G5074,0),1), FALSE), FALSE)</f>
        <v>0</v>
      </c>
      <c r="G5075" s="1">
        <v>58810</v>
      </c>
      <c r="H5075" s="1" t="s">
        <v>4959</v>
      </c>
      <c r="I5075" s="1" t="s">
        <v>4716</v>
      </c>
    </row>
    <row r="5076" spans="1:9" x14ac:dyDescent="0.2">
      <c r="A5076" s="1">
        <v>5087</v>
      </c>
      <c r="B5076" s="1" t="str">
        <f t="shared" si="79"/>
        <v>Sibley Wind Substation LLC</v>
      </c>
      <c r="C5076" s="1" t="b">
        <f>IF(D5076&lt;&gt;"",IF(COUNTIF($D$2:D5075, D5076), INDEX($A$2:$D$100000, MATCH(D5076, $D$2:D5075,0),1), FALSE), FALSE)</f>
        <v>0</v>
      </c>
      <c r="F5076" s="1" t="b">
        <f>IF(G5076&lt;&gt;"", IF(COUNTIF($G$2:G5075, G5076), INDEX($A$2:$G$100000, MATCH(G5076, $G$2:G5075,0),1), FALSE), FALSE)</f>
        <v>0</v>
      </c>
      <c r="G5076" s="1">
        <v>58814</v>
      </c>
      <c r="H5076" s="1" t="s">
        <v>4960</v>
      </c>
      <c r="I5076" s="1" t="s">
        <v>4716</v>
      </c>
    </row>
    <row r="5077" spans="1:9" x14ac:dyDescent="0.2">
      <c r="A5077" s="1">
        <v>5088</v>
      </c>
      <c r="B5077" s="1" t="str">
        <f t="shared" si="79"/>
        <v>KDC Solar RTC LLC</v>
      </c>
      <c r="C5077" s="1" t="b">
        <f>IF(D5077&lt;&gt;"",IF(COUNTIF($D$2:D5076, D5077), INDEX($A$2:$D$100000, MATCH(D5077, $D$2:D5076,0),1), FALSE), FALSE)</f>
        <v>0</v>
      </c>
      <c r="F5077" s="1" t="b">
        <f>IF(G5077&lt;&gt;"", IF(COUNTIF($G$2:G5076, G5077), INDEX($A$2:$G$100000, MATCH(G5077, $G$2:G5076,0),1), FALSE), FALSE)</f>
        <v>0</v>
      </c>
      <c r="G5077" s="1">
        <v>58815</v>
      </c>
      <c r="H5077" s="1" t="s">
        <v>4961</v>
      </c>
      <c r="I5077" s="1" t="s">
        <v>4716</v>
      </c>
    </row>
    <row r="5078" spans="1:9" x14ac:dyDescent="0.2">
      <c r="A5078" s="1">
        <v>5089</v>
      </c>
      <c r="B5078" s="1" t="str">
        <f t="shared" si="79"/>
        <v>Thunder Spirit Wind, LLC</v>
      </c>
      <c r="C5078" s="1" t="b">
        <f>IF(D5078&lt;&gt;"",IF(COUNTIF($D$2:D5077, D5078), INDEX($A$2:$D$100000, MATCH(D5078, $D$2:D5077,0),1), FALSE), FALSE)</f>
        <v>0</v>
      </c>
      <c r="F5078" s="1" t="b">
        <f>IF(G5078&lt;&gt;"", IF(COUNTIF($G$2:G5077, G5078), INDEX($A$2:$G$100000, MATCH(G5078, $G$2:G5077,0),1), FALSE), FALSE)</f>
        <v>0</v>
      </c>
      <c r="G5078" s="1">
        <v>58826</v>
      </c>
      <c r="H5078" s="1" t="s">
        <v>4962</v>
      </c>
      <c r="I5078" s="1" t="s">
        <v>4716</v>
      </c>
    </row>
    <row r="5079" spans="1:9" x14ac:dyDescent="0.2">
      <c r="A5079" s="1">
        <v>5090</v>
      </c>
      <c r="B5079" s="1" t="str">
        <f t="shared" si="79"/>
        <v>Akron Energy Systems LLC</v>
      </c>
      <c r="C5079" s="1" t="b">
        <f>IF(D5079&lt;&gt;"",IF(COUNTIF($D$2:D5078, D5079), INDEX($A$2:$D$100000, MATCH(D5079, $D$2:D5078,0),1), FALSE), FALSE)</f>
        <v>0</v>
      </c>
      <c r="F5079" s="1" t="b">
        <f>IF(G5079&lt;&gt;"", IF(COUNTIF($G$2:G5078, G5079), INDEX($A$2:$G$100000, MATCH(G5079, $G$2:G5078,0),1), FALSE), FALSE)</f>
        <v>0</v>
      </c>
      <c r="G5079" s="1">
        <v>58835</v>
      </c>
      <c r="H5079" s="1" t="s">
        <v>4963</v>
      </c>
      <c r="I5079" s="1" t="s">
        <v>4716</v>
      </c>
    </row>
    <row r="5080" spans="1:9" x14ac:dyDescent="0.2">
      <c r="A5080" s="1">
        <v>5091</v>
      </c>
      <c r="B5080" s="1" t="str">
        <f t="shared" si="79"/>
        <v>Sunwind Energy Solutions, LLLP</v>
      </c>
      <c r="C5080" s="1" t="b">
        <f>IF(D5080&lt;&gt;"",IF(COUNTIF($D$2:D5079, D5080), INDEX($A$2:$D$100000, MATCH(D5080, $D$2:D5079,0),1), FALSE), FALSE)</f>
        <v>0</v>
      </c>
      <c r="F5080" s="1" t="b">
        <f>IF(G5080&lt;&gt;"", IF(COUNTIF($G$2:G5079, G5080), INDEX($A$2:$G$100000, MATCH(G5080, $G$2:G5079,0),1), FALSE), FALSE)</f>
        <v>0</v>
      </c>
      <c r="G5080" s="1">
        <v>58836</v>
      </c>
      <c r="H5080" s="1" t="s">
        <v>4964</v>
      </c>
      <c r="I5080" s="1" t="s">
        <v>4716</v>
      </c>
    </row>
    <row r="5081" spans="1:9" x14ac:dyDescent="0.2">
      <c r="A5081" s="1">
        <v>5092</v>
      </c>
      <c r="B5081" s="1" t="str">
        <f t="shared" si="79"/>
        <v>Parrey, LLC</v>
      </c>
      <c r="C5081" s="1" t="b">
        <f>IF(D5081&lt;&gt;"",IF(COUNTIF($D$2:D5080, D5081), INDEX($A$2:$D$100000, MATCH(D5081, $D$2:D5080,0),1), FALSE), FALSE)</f>
        <v>0</v>
      </c>
      <c r="F5081" s="1" t="b">
        <f>IF(G5081&lt;&gt;"", IF(COUNTIF($G$2:G5080, G5081), INDEX($A$2:$G$100000, MATCH(G5081, $G$2:G5080,0),1), FALSE), FALSE)</f>
        <v>0</v>
      </c>
      <c r="G5081" s="1">
        <v>58838</v>
      </c>
      <c r="H5081" s="1" t="s">
        <v>4965</v>
      </c>
      <c r="I5081" s="1" t="s">
        <v>4716</v>
      </c>
    </row>
    <row r="5082" spans="1:9" x14ac:dyDescent="0.2">
      <c r="A5082" s="1">
        <v>5093</v>
      </c>
      <c r="B5082" s="1" t="str">
        <f t="shared" si="79"/>
        <v>Copenhagen Wind Farm, LLC</v>
      </c>
      <c r="C5082" s="1" t="b">
        <f>IF(D5082&lt;&gt;"",IF(COUNTIF($D$2:D5081, D5082), INDEX($A$2:$D$100000, MATCH(D5082, $D$2:D5081,0),1), FALSE), FALSE)</f>
        <v>0</v>
      </c>
      <c r="F5082" s="1" t="b">
        <f>IF(G5082&lt;&gt;"", IF(COUNTIF($G$2:G5081, G5082), INDEX($A$2:$G$100000, MATCH(G5082, $G$2:G5081,0),1), FALSE), FALSE)</f>
        <v>0</v>
      </c>
      <c r="G5082" s="1">
        <v>58840</v>
      </c>
      <c r="H5082" s="1" t="s">
        <v>4966</v>
      </c>
      <c r="I5082" s="1" t="s">
        <v>4716</v>
      </c>
    </row>
    <row r="5083" spans="1:9" x14ac:dyDescent="0.2">
      <c r="A5083" s="1">
        <v>5094</v>
      </c>
      <c r="B5083" s="1" t="str">
        <f t="shared" si="79"/>
        <v>Power Company of Wyoming LLC</v>
      </c>
      <c r="C5083" s="1" t="b">
        <f>IF(D5083&lt;&gt;"",IF(COUNTIF($D$2:D5082, D5083), INDEX($A$2:$D$100000, MATCH(D5083, $D$2:D5082,0),1), FALSE), FALSE)</f>
        <v>0</v>
      </c>
      <c r="F5083" s="1" t="b">
        <f>IF(G5083&lt;&gt;"", IF(COUNTIF($G$2:G5082, G5083), INDEX($A$2:$G$100000, MATCH(G5083, $G$2:G5082,0),1), FALSE), FALSE)</f>
        <v>0</v>
      </c>
      <c r="G5083" s="1">
        <v>58842</v>
      </c>
      <c r="H5083" s="1" t="s">
        <v>4967</v>
      </c>
      <c r="I5083" s="1" t="s">
        <v>4716</v>
      </c>
    </row>
    <row r="5084" spans="1:9" x14ac:dyDescent="0.2">
      <c r="A5084" s="1">
        <v>5095</v>
      </c>
      <c r="B5084" s="1" t="str">
        <f t="shared" si="79"/>
        <v>Searchlight Wind Energy LLC</v>
      </c>
      <c r="C5084" s="1" t="b">
        <f>IF(D5084&lt;&gt;"",IF(COUNTIF($D$2:D5083, D5084), INDEX($A$2:$D$100000, MATCH(D5084, $D$2:D5083,0),1), FALSE), FALSE)</f>
        <v>0</v>
      </c>
      <c r="F5084" s="1" t="b">
        <f>IF(G5084&lt;&gt;"", IF(COUNTIF($G$2:G5083, G5084), INDEX($A$2:$G$100000, MATCH(G5084, $G$2:G5083,0),1), FALSE), FALSE)</f>
        <v>0</v>
      </c>
      <c r="G5084" s="1">
        <v>58843</v>
      </c>
      <c r="H5084" s="1" t="s">
        <v>4968</v>
      </c>
      <c r="I5084" s="1" t="s">
        <v>4716</v>
      </c>
    </row>
    <row r="5085" spans="1:9" x14ac:dyDescent="0.2">
      <c r="A5085" s="1">
        <v>5096</v>
      </c>
      <c r="B5085" s="1" t="str">
        <f t="shared" si="79"/>
        <v>Southeast Renewable Fuels, LLC</v>
      </c>
      <c r="C5085" s="1" t="b">
        <f>IF(D5085&lt;&gt;"",IF(COUNTIF($D$2:D5084, D5085), INDEX($A$2:$D$100000, MATCH(D5085, $D$2:D5084,0),1), FALSE), FALSE)</f>
        <v>0</v>
      </c>
      <c r="F5085" s="1" t="b">
        <f>IF(G5085&lt;&gt;"", IF(COUNTIF($G$2:G5084, G5085), INDEX($A$2:$G$100000, MATCH(G5085, $G$2:G5084,0),1), FALSE), FALSE)</f>
        <v>0</v>
      </c>
      <c r="G5085" s="1">
        <v>58846</v>
      </c>
      <c r="H5085" s="1" t="s">
        <v>4969</v>
      </c>
      <c r="I5085" s="1" t="s">
        <v>4716</v>
      </c>
    </row>
    <row r="5086" spans="1:9" x14ac:dyDescent="0.2">
      <c r="A5086" s="1">
        <v>5097</v>
      </c>
      <c r="B5086" s="1" t="str">
        <f t="shared" si="79"/>
        <v>Carlsbad Energy Center</v>
      </c>
      <c r="C5086" s="1" t="b">
        <f>IF(D5086&lt;&gt;"",IF(COUNTIF($D$2:D5085, D5086), INDEX($A$2:$D$100000, MATCH(D5086, $D$2:D5085,0),1), FALSE), FALSE)</f>
        <v>0</v>
      </c>
      <c r="F5086" s="1" t="b">
        <f>IF(G5086&lt;&gt;"", IF(COUNTIF($G$2:G5085, G5086), INDEX($A$2:$G$100000, MATCH(G5086, $G$2:G5085,0),1), FALSE), FALSE)</f>
        <v>0</v>
      </c>
      <c r="G5086" s="1">
        <v>58847</v>
      </c>
      <c r="H5086" s="1" t="s">
        <v>4970</v>
      </c>
      <c r="I5086" s="1" t="s">
        <v>4716</v>
      </c>
    </row>
    <row r="5087" spans="1:9" x14ac:dyDescent="0.2">
      <c r="A5087" s="1">
        <v>5098</v>
      </c>
      <c r="B5087" s="1" t="str">
        <f t="shared" si="79"/>
        <v>Green Energy Partners LLC</v>
      </c>
      <c r="C5087" s="1" t="b">
        <f>IF(D5087&lt;&gt;"",IF(COUNTIF($D$2:D5086, D5087), INDEX($A$2:$D$100000, MATCH(D5087, $D$2:D5086,0),1), FALSE), FALSE)</f>
        <v>0</v>
      </c>
      <c r="F5087" s="1" t="b">
        <f>IF(G5087&lt;&gt;"", IF(COUNTIF($G$2:G5086, G5087), INDEX($A$2:$G$100000, MATCH(G5087, $G$2:G5086,0),1), FALSE), FALSE)</f>
        <v>0</v>
      </c>
      <c r="G5087" s="1">
        <v>58848</v>
      </c>
      <c r="H5087" s="1" t="s">
        <v>4971</v>
      </c>
      <c r="I5087" s="1" t="s">
        <v>4716</v>
      </c>
    </row>
    <row r="5088" spans="1:9" x14ac:dyDescent="0.2">
      <c r="A5088" s="1">
        <v>5099</v>
      </c>
      <c r="B5088" s="1" t="str">
        <f t="shared" si="79"/>
        <v>Mariah North West LLC</v>
      </c>
      <c r="C5088" s="1" t="b">
        <f>IF(D5088&lt;&gt;"",IF(COUNTIF($D$2:D5087, D5088), INDEX($A$2:$D$100000, MATCH(D5088, $D$2:D5087,0),1), FALSE), FALSE)</f>
        <v>0</v>
      </c>
      <c r="F5088" s="1" t="b">
        <f>IF(G5088&lt;&gt;"", IF(COUNTIF($G$2:G5087, G5088), INDEX($A$2:$G$100000, MATCH(G5088, $G$2:G5087,0),1), FALSE), FALSE)</f>
        <v>0</v>
      </c>
      <c r="G5088" s="1">
        <v>58849</v>
      </c>
      <c r="H5088" s="1" t="s">
        <v>4972</v>
      </c>
      <c r="I5088" s="1" t="s">
        <v>4716</v>
      </c>
    </row>
    <row r="5089" spans="1:9" x14ac:dyDescent="0.2">
      <c r="A5089" s="1">
        <v>5100</v>
      </c>
      <c r="B5089" s="1" t="str">
        <f t="shared" si="79"/>
        <v>Mariah South LLC</v>
      </c>
      <c r="C5089" s="1" t="b">
        <f>IF(D5089&lt;&gt;"",IF(COUNTIF($D$2:D5088, D5089), INDEX($A$2:$D$100000, MATCH(D5089, $D$2:D5088,0),1), FALSE), FALSE)</f>
        <v>0</v>
      </c>
      <c r="F5089" s="1" t="b">
        <f>IF(G5089&lt;&gt;"", IF(COUNTIF($G$2:G5088, G5089), INDEX($A$2:$G$100000, MATCH(G5089, $G$2:G5088,0),1), FALSE), FALSE)</f>
        <v>0</v>
      </c>
      <c r="G5089" s="1">
        <v>58850</v>
      </c>
      <c r="H5089" s="1" t="s">
        <v>4973</v>
      </c>
      <c r="I5089" s="1" t="s">
        <v>4716</v>
      </c>
    </row>
    <row r="5090" spans="1:9" x14ac:dyDescent="0.2">
      <c r="A5090" s="1">
        <v>5101</v>
      </c>
      <c r="B5090" s="1" t="str">
        <f t="shared" si="79"/>
        <v>65HK 8me LLC</v>
      </c>
      <c r="C5090" s="1" t="b">
        <f>IF(D5090&lt;&gt;"",IF(COUNTIF($D$2:D5089, D5090), INDEX($A$2:$D$100000, MATCH(D5090, $D$2:D5089,0),1), FALSE), FALSE)</f>
        <v>0</v>
      </c>
      <c r="F5090" s="1" t="b">
        <f>IF(G5090&lt;&gt;"", IF(COUNTIF($G$2:G5089, G5090), INDEX($A$2:$G$100000, MATCH(G5090, $G$2:G5089,0),1), FALSE), FALSE)</f>
        <v>0</v>
      </c>
      <c r="G5090" s="1">
        <v>58856</v>
      </c>
      <c r="H5090" s="1" t="s">
        <v>4974</v>
      </c>
      <c r="I5090" s="1" t="s">
        <v>4716</v>
      </c>
    </row>
    <row r="5091" spans="1:9" x14ac:dyDescent="0.2">
      <c r="A5091" s="1">
        <v>5102</v>
      </c>
      <c r="B5091" s="1" t="str">
        <f t="shared" si="79"/>
        <v>87RL 8me LLC</v>
      </c>
      <c r="C5091" s="1" t="b">
        <f>IF(D5091&lt;&gt;"",IF(COUNTIF($D$2:D5090, D5091), INDEX($A$2:$D$100000, MATCH(D5091, $D$2:D5090,0),1), FALSE), FALSE)</f>
        <v>0</v>
      </c>
      <c r="F5091" s="1" t="b">
        <f>IF(G5091&lt;&gt;"", IF(COUNTIF($G$2:G5090, G5091), INDEX($A$2:$G$100000, MATCH(G5091, $G$2:G5090,0),1), FALSE), FALSE)</f>
        <v>0</v>
      </c>
      <c r="G5091" s="1">
        <v>58857</v>
      </c>
      <c r="H5091" s="1" t="s">
        <v>4975</v>
      </c>
      <c r="I5091" s="1" t="s">
        <v>4716</v>
      </c>
    </row>
    <row r="5092" spans="1:9" x14ac:dyDescent="0.2">
      <c r="A5092" s="1">
        <v>5103</v>
      </c>
      <c r="B5092" s="1" t="str">
        <f t="shared" si="79"/>
        <v>Blue Heron Hydro LLC</v>
      </c>
      <c r="C5092" s="1" t="b">
        <f>IF(D5092&lt;&gt;"",IF(COUNTIF($D$2:D5091, D5092), INDEX($A$2:$D$100000, MATCH(D5092, $D$2:D5091,0),1), FALSE), FALSE)</f>
        <v>0</v>
      </c>
      <c r="F5092" s="1" t="b">
        <f>IF(G5092&lt;&gt;"", IF(COUNTIF($G$2:G5091, G5092), INDEX($A$2:$G$100000, MATCH(G5092, $G$2:G5091,0),1), FALSE), FALSE)</f>
        <v>0</v>
      </c>
      <c r="G5092" s="1">
        <v>58877</v>
      </c>
      <c r="H5092" s="1" t="s">
        <v>4976</v>
      </c>
      <c r="I5092" s="1" t="s">
        <v>4716</v>
      </c>
    </row>
    <row r="5093" spans="1:9" x14ac:dyDescent="0.2">
      <c r="A5093" s="1">
        <v>5104</v>
      </c>
      <c r="B5093" s="1" t="str">
        <f t="shared" si="79"/>
        <v>Watkins Glen Wind LLC</v>
      </c>
      <c r="C5093" s="1" t="b">
        <f>IF(D5093&lt;&gt;"",IF(COUNTIF($D$2:D5092, D5093), INDEX($A$2:$D$100000, MATCH(D5093, $D$2:D5092,0),1), FALSE), FALSE)</f>
        <v>0</v>
      </c>
      <c r="F5093" s="1" t="b">
        <f>IF(G5093&lt;&gt;"", IF(COUNTIF($G$2:G5092, G5093), INDEX($A$2:$G$100000, MATCH(G5093, $G$2:G5092,0),1), FALSE), FALSE)</f>
        <v>0</v>
      </c>
      <c r="G5093" s="1">
        <v>58878</v>
      </c>
      <c r="H5093" s="1" t="s">
        <v>4977</v>
      </c>
      <c r="I5093" s="1" t="s">
        <v>4716</v>
      </c>
    </row>
    <row r="5094" spans="1:9" x14ac:dyDescent="0.2">
      <c r="A5094" s="1">
        <v>5105</v>
      </c>
      <c r="B5094" s="1" t="str">
        <f t="shared" si="79"/>
        <v>Gallegos Wind Farm LLC</v>
      </c>
      <c r="C5094" s="1" t="b">
        <f>IF(D5094&lt;&gt;"",IF(COUNTIF($D$2:D5093, D5094), INDEX($A$2:$D$100000, MATCH(D5094, $D$2:D5093,0),1), FALSE), FALSE)</f>
        <v>0</v>
      </c>
      <c r="F5094" s="1" t="b">
        <f>IF(G5094&lt;&gt;"", IF(COUNTIF($G$2:G5093, G5094), INDEX($A$2:$G$100000, MATCH(G5094, $G$2:G5093,0),1), FALSE), FALSE)</f>
        <v>0</v>
      </c>
      <c r="G5094" s="1">
        <v>58880</v>
      </c>
      <c r="H5094" s="1" t="s">
        <v>4978</v>
      </c>
      <c r="I5094" s="1" t="s">
        <v>4716</v>
      </c>
    </row>
    <row r="5095" spans="1:9" x14ac:dyDescent="0.2">
      <c r="A5095" s="1">
        <v>5106</v>
      </c>
      <c r="B5095" s="1" t="str">
        <f t="shared" si="79"/>
        <v>Apex Bethel Energy Center</v>
      </c>
      <c r="C5095" s="1" t="b">
        <f>IF(D5095&lt;&gt;"",IF(COUNTIF($D$2:D5094, D5095), INDEX($A$2:$D$100000, MATCH(D5095, $D$2:D5094,0),1), FALSE), FALSE)</f>
        <v>0</v>
      </c>
      <c r="F5095" s="1" t="b">
        <f>IF(G5095&lt;&gt;"", IF(COUNTIF($G$2:G5094, G5095), INDEX($A$2:$G$100000, MATCH(G5095, $G$2:G5094,0),1), FALSE), FALSE)</f>
        <v>0</v>
      </c>
      <c r="G5095" s="1">
        <v>58881</v>
      </c>
      <c r="H5095" s="1" t="s">
        <v>4979</v>
      </c>
      <c r="I5095" s="1" t="s">
        <v>4716</v>
      </c>
    </row>
    <row r="5096" spans="1:9" x14ac:dyDescent="0.2">
      <c r="A5096" s="1">
        <v>5107</v>
      </c>
      <c r="B5096" s="1" t="str">
        <f t="shared" si="79"/>
        <v>Michelangelo Wind 3 LLC</v>
      </c>
      <c r="C5096" s="1" t="b">
        <f>IF(D5096&lt;&gt;"",IF(COUNTIF($D$2:D5095, D5096), INDEX($A$2:$D$100000, MATCH(D5096, $D$2:D5095,0),1), FALSE), FALSE)</f>
        <v>0</v>
      </c>
      <c r="F5096" s="1" t="b">
        <f>IF(G5096&lt;&gt;"", IF(COUNTIF($G$2:G5095, G5096), INDEX($A$2:$G$100000, MATCH(G5096, $G$2:G5095,0),1), FALSE), FALSE)</f>
        <v>0</v>
      </c>
      <c r="G5096" s="1">
        <v>58887</v>
      </c>
      <c r="H5096" s="1" t="s">
        <v>4980</v>
      </c>
      <c r="I5096" s="1" t="s">
        <v>4716</v>
      </c>
    </row>
    <row r="5097" spans="1:9" x14ac:dyDescent="0.2">
      <c r="A5097" s="1">
        <v>5108</v>
      </c>
      <c r="B5097" s="1" t="str">
        <f t="shared" si="79"/>
        <v>Jericho Power LLC</v>
      </c>
      <c r="C5097" s="1" t="b">
        <f>IF(D5097&lt;&gt;"",IF(COUNTIF($D$2:D5096, D5097), INDEX($A$2:$D$100000, MATCH(D5097, $D$2:D5096,0),1), FALSE), FALSE)</f>
        <v>0</v>
      </c>
      <c r="F5097" s="1" t="b">
        <f>IF(G5097&lt;&gt;"", IF(COUNTIF($G$2:G5096, G5097), INDEX($A$2:$G$100000, MATCH(G5097, $G$2:G5096,0),1), FALSE), FALSE)</f>
        <v>0</v>
      </c>
      <c r="G5097" s="1">
        <v>58891</v>
      </c>
      <c r="H5097" s="1" t="s">
        <v>4981</v>
      </c>
      <c r="I5097" s="1" t="s">
        <v>4716</v>
      </c>
    </row>
    <row r="5098" spans="1:9" x14ac:dyDescent="0.2">
      <c r="A5098" s="1">
        <v>5109</v>
      </c>
      <c r="B5098" s="1" t="str">
        <f t="shared" si="79"/>
        <v>Marshall Wind Energy LLC</v>
      </c>
      <c r="C5098" s="1" t="b">
        <f>IF(D5098&lt;&gt;"",IF(COUNTIF($D$2:D5097, D5098), INDEX($A$2:$D$100000, MATCH(D5098, $D$2:D5097,0),1), FALSE), FALSE)</f>
        <v>0</v>
      </c>
      <c r="F5098" s="1" t="b">
        <f>IF(G5098&lt;&gt;"", IF(COUNTIF($G$2:G5097, G5098), INDEX($A$2:$G$100000, MATCH(G5098, $G$2:G5097,0),1), FALSE), FALSE)</f>
        <v>0</v>
      </c>
      <c r="G5098" s="1">
        <v>58895</v>
      </c>
      <c r="H5098" s="1" t="s">
        <v>4982</v>
      </c>
      <c r="I5098" s="1" t="s">
        <v>4716</v>
      </c>
    </row>
    <row r="5099" spans="1:9" x14ac:dyDescent="0.2">
      <c r="A5099" s="1">
        <v>5110</v>
      </c>
      <c r="B5099" s="1" t="str">
        <f t="shared" si="79"/>
        <v>70SM 8me LLC</v>
      </c>
      <c r="C5099" s="1" t="b">
        <f>IF(D5099&lt;&gt;"",IF(COUNTIF($D$2:D5098, D5099), INDEX($A$2:$D$100000, MATCH(D5099, $D$2:D5098,0),1), FALSE), FALSE)</f>
        <v>0</v>
      </c>
      <c r="F5099" s="1" t="b">
        <f>IF(G5099&lt;&gt;"", IF(COUNTIF($G$2:G5098, G5099), INDEX($A$2:$G$100000, MATCH(G5099, $G$2:G5098,0),1), FALSE), FALSE)</f>
        <v>0</v>
      </c>
      <c r="G5099" s="1">
        <v>58897</v>
      </c>
      <c r="H5099" s="1" t="s">
        <v>4983</v>
      </c>
      <c r="I5099" s="1" t="s">
        <v>4716</v>
      </c>
    </row>
    <row r="5100" spans="1:9" x14ac:dyDescent="0.2">
      <c r="A5100" s="1">
        <v>5111</v>
      </c>
      <c r="B5100" s="1" t="str">
        <f t="shared" si="79"/>
        <v>Hydro Green Energy</v>
      </c>
      <c r="C5100" s="1" t="b">
        <f>IF(D5100&lt;&gt;"",IF(COUNTIF($D$2:D5099, D5100), INDEX($A$2:$D$100000, MATCH(D5100, $D$2:D5099,0),1), FALSE), FALSE)</f>
        <v>0</v>
      </c>
      <c r="F5100" s="1" t="b">
        <f>IF(G5100&lt;&gt;"", IF(COUNTIF($G$2:G5099, G5100), INDEX($A$2:$G$100000, MATCH(G5100, $G$2:G5099,0),1), FALSE), FALSE)</f>
        <v>0</v>
      </c>
      <c r="G5100" s="1">
        <v>58901</v>
      </c>
      <c r="H5100" s="1" t="s">
        <v>4984</v>
      </c>
      <c r="I5100" s="1" t="s">
        <v>4716</v>
      </c>
    </row>
    <row r="5101" spans="1:9" x14ac:dyDescent="0.2">
      <c r="A5101" s="1">
        <v>5112</v>
      </c>
      <c r="B5101" s="1" t="str">
        <f t="shared" si="79"/>
        <v>Dobbins Mill Farm</v>
      </c>
      <c r="C5101" s="1" t="b">
        <f>IF(D5101&lt;&gt;"",IF(COUNTIF($D$2:D5100, D5101), INDEX($A$2:$D$100000, MATCH(D5101, $D$2:D5100,0),1), FALSE), FALSE)</f>
        <v>0</v>
      </c>
      <c r="F5101" s="1" t="b">
        <f>IF(G5101&lt;&gt;"", IF(COUNTIF($G$2:G5100, G5101), INDEX($A$2:$G$100000, MATCH(G5101, $G$2:G5100,0),1), FALSE), FALSE)</f>
        <v>0</v>
      </c>
      <c r="G5101" s="1">
        <v>58907</v>
      </c>
      <c r="H5101" s="1" t="s">
        <v>4985</v>
      </c>
      <c r="I5101" s="1" t="s">
        <v>4716</v>
      </c>
    </row>
    <row r="5102" spans="1:9" x14ac:dyDescent="0.2">
      <c r="A5102" s="1">
        <v>5113</v>
      </c>
      <c r="B5102" s="1" t="str">
        <f t="shared" si="79"/>
        <v>Fremont Farm LLC</v>
      </c>
      <c r="C5102" s="1" t="b">
        <f>IF(D5102&lt;&gt;"",IF(COUNTIF($D$2:D5101, D5102), INDEX($A$2:$D$100000, MATCH(D5102, $D$2:D5101,0),1), FALSE), FALSE)</f>
        <v>0</v>
      </c>
      <c r="F5102" s="1" t="b">
        <f>IF(G5102&lt;&gt;"", IF(COUNTIF($G$2:G5101, G5102), INDEX($A$2:$G$100000, MATCH(G5102, $G$2:G5101,0),1), FALSE), FALSE)</f>
        <v>0</v>
      </c>
      <c r="G5102" s="1">
        <v>58909</v>
      </c>
      <c r="H5102" s="1" t="s">
        <v>4986</v>
      </c>
      <c r="I5102" s="1" t="s">
        <v>4716</v>
      </c>
    </row>
    <row r="5103" spans="1:9" x14ac:dyDescent="0.2">
      <c r="A5103" s="1">
        <v>5114</v>
      </c>
      <c r="B5103" s="1" t="str">
        <f t="shared" si="79"/>
        <v>Gantt Farm LLC</v>
      </c>
      <c r="C5103" s="1" t="b">
        <f>IF(D5103&lt;&gt;"",IF(COUNTIF($D$2:D5102, D5103), INDEX($A$2:$D$100000, MATCH(D5103, $D$2:D5102,0),1), FALSE), FALSE)</f>
        <v>0</v>
      </c>
      <c r="F5103" s="1" t="b">
        <f>IF(G5103&lt;&gt;"", IF(COUNTIF($G$2:G5102, G5103), INDEX($A$2:$G$100000, MATCH(G5103, $G$2:G5102,0),1), FALSE), FALSE)</f>
        <v>0</v>
      </c>
      <c r="G5103" s="1">
        <v>58910</v>
      </c>
      <c r="H5103" s="1" t="s">
        <v>4987</v>
      </c>
      <c r="I5103" s="1" t="s">
        <v>4716</v>
      </c>
    </row>
    <row r="5104" spans="1:9" x14ac:dyDescent="0.2">
      <c r="A5104" s="1">
        <v>5115</v>
      </c>
      <c r="B5104" s="1" t="str">
        <f t="shared" si="79"/>
        <v>Roady Lane Farm LLC</v>
      </c>
      <c r="C5104" s="1" t="b">
        <f>IF(D5104&lt;&gt;"",IF(COUNTIF($D$2:D5103, D5104), INDEX($A$2:$D$100000, MATCH(D5104, $D$2:D5103,0),1), FALSE), FALSE)</f>
        <v>0</v>
      </c>
      <c r="F5104" s="1" t="b">
        <f>IF(G5104&lt;&gt;"", IF(COUNTIF($G$2:G5103, G5104), INDEX($A$2:$G$100000, MATCH(G5104, $G$2:G5103,0),1), FALSE), FALSE)</f>
        <v>0</v>
      </c>
      <c r="G5104" s="1">
        <v>58914</v>
      </c>
      <c r="H5104" s="1" t="s">
        <v>4988</v>
      </c>
      <c r="I5104" s="1" t="s">
        <v>4716</v>
      </c>
    </row>
    <row r="5105" spans="1:9" x14ac:dyDescent="0.2">
      <c r="A5105" s="1">
        <v>5116</v>
      </c>
      <c r="B5105" s="1" t="str">
        <f t="shared" si="79"/>
        <v>West Siler Farm LLC</v>
      </c>
      <c r="C5105" s="1" t="b">
        <f>IF(D5105&lt;&gt;"",IF(COUNTIF($D$2:D5104, D5105), INDEX($A$2:$D$100000, MATCH(D5105, $D$2:D5104,0),1), FALSE), FALSE)</f>
        <v>0</v>
      </c>
      <c r="F5105" s="1" t="b">
        <f>IF(G5105&lt;&gt;"", IF(COUNTIF($G$2:G5104, G5105), INDEX($A$2:$G$100000, MATCH(G5105, $G$2:G5104,0),1), FALSE), FALSE)</f>
        <v>0</v>
      </c>
      <c r="G5105" s="1">
        <v>58918</v>
      </c>
      <c r="H5105" s="1" t="s">
        <v>4989</v>
      </c>
      <c r="I5105" s="1" t="s">
        <v>4716</v>
      </c>
    </row>
    <row r="5106" spans="1:9" x14ac:dyDescent="0.2">
      <c r="A5106" s="1">
        <v>5117</v>
      </c>
      <c r="B5106" s="1" t="str">
        <f t="shared" si="79"/>
        <v>Tantgent Energy Solutions</v>
      </c>
      <c r="C5106" s="1" t="b">
        <f>IF(D5106&lt;&gt;"",IF(COUNTIF($D$2:D5105, D5106), INDEX($A$2:$D$100000, MATCH(D5106, $D$2:D5105,0),1), FALSE), FALSE)</f>
        <v>0</v>
      </c>
      <c r="F5106" s="1" t="b">
        <f>IF(G5106&lt;&gt;"", IF(COUNTIF($G$2:G5105, G5106), INDEX($A$2:$G$100000, MATCH(G5106, $G$2:G5105,0),1), FALSE), FALSE)</f>
        <v>0</v>
      </c>
      <c r="G5106" s="1">
        <v>58930</v>
      </c>
      <c r="H5106" s="1" t="s">
        <v>4990</v>
      </c>
      <c r="I5106" s="1" t="s">
        <v>4716</v>
      </c>
    </row>
    <row r="5107" spans="1:9" x14ac:dyDescent="0.2">
      <c r="A5107" s="1">
        <v>5118</v>
      </c>
      <c r="B5107" s="1" t="str">
        <f t="shared" si="79"/>
        <v>Freeport LNG Development L.P</v>
      </c>
      <c r="C5107" s="1" t="b">
        <f>IF(D5107&lt;&gt;"",IF(COUNTIF($D$2:D5106, D5107), INDEX($A$2:$D$100000, MATCH(D5107, $D$2:D5106,0),1), FALSE), FALSE)</f>
        <v>0</v>
      </c>
      <c r="F5107" s="1" t="b">
        <f>IF(G5107&lt;&gt;"", IF(COUNTIF($G$2:G5106, G5107), INDEX($A$2:$G$100000, MATCH(G5107, $G$2:G5106,0),1), FALSE), FALSE)</f>
        <v>0</v>
      </c>
      <c r="G5107" s="1">
        <v>58959</v>
      </c>
      <c r="H5107" s="1" t="s">
        <v>4991</v>
      </c>
      <c r="I5107" s="1" t="s">
        <v>4716</v>
      </c>
    </row>
    <row r="5108" spans="1:9" x14ac:dyDescent="0.2">
      <c r="A5108" s="1">
        <v>5119</v>
      </c>
      <c r="B5108" s="1" t="str">
        <f t="shared" si="79"/>
        <v>Woodland Solar LLC</v>
      </c>
      <c r="C5108" s="1" t="b">
        <f>IF(D5108&lt;&gt;"",IF(COUNTIF($D$2:D5107, D5108), INDEX($A$2:$D$100000, MATCH(D5108, $D$2:D5107,0),1), FALSE), FALSE)</f>
        <v>0</v>
      </c>
      <c r="F5108" s="1" t="b">
        <f>IF(G5108&lt;&gt;"", IF(COUNTIF($G$2:G5107, G5108), INDEX($A$2:$G$100000, MATCH(G5108, $G$2:G5107,0),1), FALSE), FALSE)</f>
        <v>0</v>
      </c>
      <c r="G5108" s="1">
        <v>58982</v>
      </c>
      <c r="H5108" s="1" t="s">
        <v>4992</v>
      </c>
      <c r="I5108" s="1" t="s">
        <v>4716</v>
      </c>
    </row>
    <row r="5109" spans="1:9" x14ac:dyDescent="0.2">
      <c r="A5109" s="1">
        <v>5120</v>
      </c>
      <c r="B5109" s="1" t="str">
        <f t="shared" si="79"/>
        <v>Winton Solar LLC</v>
      </c>
      <c r="C5109" s="1" t="b">
        <f>IF(D5109&lt;&gt;"",IF(COUNTIF($D$2:D5108, D5109), INDEX($A$2:$D$100000, MATCH(D5109, $D$2:D5108,0),1), FALSE), FALSE)</f>
        <v>0</v>
      </c>
      <c r="F5109" s="1" t="b">
        <f>IF(G5109&lt;&gt;"", IF(COUNTIF($G$2:G5108, G5109), INDEX($A$2:$G$100000, MATCH(G5109, $G$2:G5108,0),1), FALSE), FALSE)</f>
        <v>0</v>
      </c>
      <c r="G5109" s="1">
        <v>58984</v>
      </c>
      <c r="H5109" s="1" t="s">
        <v>4993</v>
      </c>
      <c r="I5109" s="1" t="s">
        <v>4716</v>
      </c>
    </row>
    <row r="5110" spans="1:9" x14ac:dyDescent="0.2">
      <c r="A5110" s="1">
        <v>5121</v>
      </c>
      <c r="B5110" s="1" t="str">
        <f t="shared" si="79"/>
        <v>B&amp;H Wind LLC</v>
      </c>
      <c r="C5110" s="1" t="b">
        <f>IF(D5110&lt;&gt;"",IF(COUNTIF($D$2:D5109, D5110), INDEX($A$2:$D$100000, MATCH(D5110, $D$2:D5109,0),1), FALSE), FALSE)</f>
        <v>0</v>
      </c>
      <c r="F5110" s="1" t="b">
        <f>IF(G5110&lt;&gt;"", IF(COUNTIF($G$2:G5109, G5110), INDEX($A$2:$G$100000, MATCH(G5110, $G$2:G5109,0),1), FALSE), FALSE)</f>
        <v>0</v>
      </c>
      <c r="G5110" s="1">
        <v>58987</v>
      </c>
      <c r="H5110" s="1" t="s">
        <v>4994</v>
      </c>
      <c r="I5110" s="1" t="s">
        <v>4716</v>
      </c>
    </row>
    <row r="5111" spans="1:9" x14ac:dyDescent="0.2">
      <c r="A5111" s="1">
        <v>5122</v>
      </c>
      <c r="B5111" s="1" t="str">
        <f t="shared" si="79"/>
        <v>Chapman Ranch Wind LLC</v>
      </c>
      <c r="C5111" s="1" t="b">
        <f>IF(D5111&lt;&gt;"",IF(COUNTIF($D$2:D5110, D5111), INDEX($A$2:$D$100000, MATCH(D5111, $D$2:D5110,0),1), FALSE), FALSE)</f>
        <v>0</v>
      </c>
      <c r="F5111" s="1" t="b">
        <f>IF(G5111&lt;&gt;"", IF(COUNTIF($G$2:G5110, G5111), INDEX($A$2:$G$100000, MATCH(G5111, $G$2:G5110,0),1), FALSE), FALSE)</f>
        <v>0</v>
      </c>
      <c r="G5111" s="1">
        <v>58998</v>
      </c>
      <c r="H5111" s="1" t="s">
        <v>4995</v>
      </c>
      <c r="I5111" s="1" t="s">
        <v>4716</v>
      </c>
    </row>
    <row r="5112" spans="1:9" x14ac:dyDescent="0.2">
      <c r="A5112" s="1">
        <v>5123</v>
      </c>
      <c r="B5112" s="1" t="str">
        <f t="shared" si="79"/>
        <v>Sonoran West Solar Holdings LLC</v>
      </c>
      <c r="C5112" s="1" t="b">
        <f>IF(D5112&lt;&gt;"",IF(COUNTIF($D$2:D5111, D5112), INDEX($A$2:$D$100000, MATCH(D5112, $D$2:D5111,0),1), FALSE), FALSE)</f>
        <v>0</v>
      </c>
      <c r="F5112" s="1" t="b">
        <f>IF(G5112&lt;&gt;"", IF(COUNTIF($G$2:G5111, G5112), INDEX($A$2:$G$100000, MATCH(G5112, $G$2:G5111,0),1), FALSE), FALSE)</f>
        <v>0</v>
      </c>
      <c r="G5112" s="1">
        <v>58999</v>
      </c>
      <c r="H5112" s="1" t="s">
        <v>4996</v>
      </c>
      <c r="I5112" s="1" t="s">
        <v>4716</v>
      </c>
    </row>
    <row r="5113" spans="1:9" x14ac:dyDescent="0.2">
      <c r="A5113" s="1">
        <v>5124</v>
      </c>
      <c r="B5113" s="1" t="str">
        <f t="shared" si="79"/>
        <v>Holger Holdings LLC</v>
      </c>
      <c r="C5113" s="1" t="b">
        <f>IF(D5113&lt;&gt;"",IF(COUNTIF($D$2:D5112, D5113), INDEX($A$2:$D$100000, MATCH(D5113, $D$2:D5112,0),1), FALSE), FALSE)</f>
        <v>0</v>
      </c>
      <c r="F5113" s="1" t="b">
        <f>IF(G5113&lt;&gt;"", IF(COUNTIF($G$2:G5112, G5113), INDEX($A$2:$G$100000, MATCH(G5113, $G$2:G5112,0),1), FALSE), FALSE)</f>
        <v>0</v>
      </c>
      <c r="G5113" s="1">
        <v>59000</v>
      </c>
      <c r="H5113" s="1" t="s">
        <v>4997</v>
      </c>
      <c r="I5113" s="1" t="s">
        <v>4716</v>
      </c>
    </row>
    <row r="5114" spans="1:9" x14ac:dyDescent="0.2">
      <c r="A5114" s="1">
        <v>5125</v>
      </c>
      <c r="B5114" s="1" t="str">
        <f t="shared" si="79"/>
        <v>Faison Farm LLC</v>
      </c>
      <c r="C5114" s="1" t="b">
        <f>IF(D5114&lt;&gt;"",IF(COUNTIF($D$2:D5113, D5114), INDEX($A$2:$D$100000, MATCH(D5114, $D$2:D5113,0),1), FALSE), FALSE)</f>
        <v>0</v>
      </c>
      <c r="F5114" s="1" t="b">
        <f>IF(G5114&lt;&gt;"", IF(COUNTIF($G$2:G5113, G5114), INDEX($A$2:$G$100000, MATCH(G5114, $G$2:G5113,0),1), FALSE), FALSE)</f>
        <v>0</v>
      </c>
      <c r="G5114" s="1">
        <v>59001</v>
      </c>
      <c r="H5114" s="1" t="s">
        <v>4998</v>
      </c>
      <c r="I5114" s="1" t="s">
        <v>4716</v>
      </c>
    </row>
    <row r="5115" spans="1:9" x14ac:dyDescent="0.2">
      <c r="A5115" s="1">
        <v>5126</v>
      </c>
      <c r="B5115" s="1" t="str">
        <f t="shared" si="79"/>
        <v>Garland Farm LLC</v>
      </c>
      <c r="C5115" s="1" t="b">
        <f>IF(D5115&lt;&gt;"",IF(COUNTIF($D$2:D5114, D5115), INDEX($A$2:$D$100000, MATCH(D5115, $D$2:D5114,0),1), FALSE), FALSE)</f>
        <v>0</v>
      </c>
      <c r="F5115" s="1" t="b">
        <f>IF(G5115&lt;&gt;"", IF(COUNTIF($G$2:G5114, G5115), INDEX($A$2:$G$100000, MATCH(G5115, $G$2:G5114,0),1), FALSE), FALSE)</f>
        <v>0</v>
      </c>
      <c r="G5115" s="1">
        <v>59002</v>
      </c>
      <c r="H5115" s="1" t="s">
        <v>4999</v>
      </c>
      <c r="I5115" s="1" t="s">
        <v>4716</v>
      </c>
    </row>
    <row r="5116" spans="1:9" x14ac:dyDescent="0.2">
      <c r="A5116" s="1">
        <v>5127</v>
      </c>
      <c r="B5116" s="1" t="str">
        <f t="shared" si="79"/>
        <v>Jackson Solar Farm LLC</v>
      </c>
      <c r="C5116" s="1" t="b">
        <f>IF(D5116&lt;&gt;"",IF(COUNTIF($D$2:D5115, D5116), INDEX($A$2:$D$100000, MATCH(D5116, $D$2:D5115,0),1), FALSE), FALSE)</f>
        <v>0</v>
      </c>
      <c r="F5116" s="1" t="b">
        <f>IF(G5116&lt;&gt;"", IF(COUNTIF($G$2:G5115, G5116), INDEX($A$2:$G$100000, MATCH(G5116, $G$2:G5115,0),1), FALSE), FALSE)</f>
        <v>0</v>
      </c>
      <c r="G5116" s="1">
        <v>59003</v>
      </c>
      <c r="H5116" s="1" t="s">
        <v>5000</v>
      </c>
      <c r="I5116" s="1" t="s">
        <v>4716</v>
      </c>
    </row>
    <row r="5117" spans="1:9" x14ac:dyDescent="0.2">
      <c r="A5117" s="1">
        <v>5128</v>
      </c>
      <c r="B5117" s="1" t="str">
        <f t="shared" si="79"/>
        <v>Angus Holdings LLC</v>
      </c>
      <c r="C5117" s="1" t="b">
        <f>IF(D5117&lt;&gt;"",IF(COUNTIF($D$2:D5116, D5117), INDEX($A$2:$D$100000, MATCH(D5117, $D$2:D5116,0),1), FALSE), FALSE)</f>
        <v>0</v>
      </c>
      <c r="F5117" s="1" t="b">
        <f>IF(G5117&lt;&gt;"", IF(COUNTIF($G$2:G5116, G5117), INDEX($A$2:$G$100000, MATCH(G5117, $G$2:G5116,0),1), FALSE), FALSE)</f>
        <v>0</v>
      </c>
      <c r="G5117" s="1">
        <v>59005</v>
      </c>
      <c r="H5117" s="1" t="s">
        <v>5001</v>
      </c>
      <c r="I5117" s="1" t="s">
        <v>4716</v>
      </c>
    </row>
    <row r="5118" spans="1:9" x14ac:dyDescent="0.2">
      <c r="A5118" s="1">
        <v>5129</v>
      </c>
      <c r="B5118" s="1" t="str">
        <f t="shared" si="79"/>
        <v>Calypso Farm LLC</v>
      </c>
      <c r="C5118" s="1" t="b">
        <f>IF(D5118&lt;&gt;"",IF(COUNTIF($D$2:D5117, D5118), INDEX($A$2:$D$100000, MATCH(D5118, $D$2:D5117,0),1), FALSE), FALSE)</f>
        <v>0</v>
      </c>
      <c r="F5118" s="1" t="b">
        <f>IF(G5118&lt;&gt;"", IF(COUNTIF($G$2:G5117, G5118), INDEX($A$2:$G$100000, MATCH(G5118, $G$2:G5117,0),1), FALSE), FALSE)</f>
        <v>0</v>
      </c>
      <c r="G5118" s="1">
        <v>59006</v>
      </c>
      <c r="H5118" s="1" t="s">
        <v>5002</v>
      </c>
      <c r="I5118" s="1" t="s">
        <v>4716</v>
      </c>
    </row>
    <row r="5119" spans="1:9" x14ac:dyDescent="0.2">
      <c r="A5119" s="1">
        <v>5130</v>
      </c>
      <c r="B5119" s="1" t="str">
        <f t="shared" si="79"/>
        <v>Clipperton Holdings LLC</v>
      </c>
      <c r="C5119" s="1" t="b">
        <f>IF(D5119&lt;&gt;"",IF(COUNTIF($D$2:D5118, D5119), INDEX($A$2:$D$100000, MATCH(D5119, $D$2:D5118,0),1), FALSE), FALSE)</f>
        <v>0</v>
      </c>
      <c r="F5119" s="1" t="b">
        <f>IF(G5119&lt;&gt;"", IF(COUNTIF($G$2:G5118, G5119), INDEX($A$2:$G$100000, MATCH(G5119, $G$2:G5118,0),1), FALSE), FALSE)</f>
        <v>0</v>
      </c>
      <c r="G5119" s="1">
        <v>59007</v>
      </c>
      <c r="H5119" s="1" t="s">
        <v>5003</v>
      </c>
      <c r="I5119" s="1" t="s">
        <v>4716</v>
      </c>
    </row>
    <row r="5120" spans="1:9" x14ac:dyDescent="0.2">
      <c r="A5120" s="1">
        <v>5131</v>
      </c>
      <c r="B5120" s="1" t="str">
        <f t="shared" si="79"/>
        <v>Guersney Holdings LLC</v>
      </c>
      <c r="C5120" s="1" t="b">
        <f>IF(D5120&lt;&gt;"",IF(COUNTIF($D$2:D5119, D5120), INDEX($A$2:$D$100000, MATCH(D5120, $D$2:D5119,0),1), FALSE), FALSE)</f>
        <v>0</v>
      </c>
      <c r="F5120" s="1" t="b">
        <f>IF(G5120&lt;&gt;"", IF(COUNTIF($G$2:G5119, G5120), INDEX($A$2:$G$100000, MATCH(G5120, $G$2:G5119,0),1), FALSE), FALSE)</f>
        <v>0</v>
      </c>
      <c r="G5120" s="1">
        <v>59008</v>
      </c>
      <c r="H5120" s="1" t="s">
        <v>5004</v>
      </c>
      <c r="I5120" s="1" t="s">
        <v>4716</v>
      </c>
    </row>
    <row r="5121" spans="1:9" x14ac:dyDescent="0.2">
      <c r="A5121" s="1">
        <v>5132</v>
      </c>
      <c r="B5121" s="1" t="str">
        <f t="shared" si="79"/>
        <v>Hereford Holdings LLC</v>
      </c>
      <c r="C5121" s="1" t="b">
        <f>IF(D5121&lt;&gt;"",IF(COUNTIF($D$2:D5120, D5121), INDEX($A$2:$D$100000, MATCH(D5121, $D$2:D5120,0),1), FALSE), FALSE)</f>
        <v>0</v>
      </c>
      <c r="F5121" s="1" t="b">
        <f>IF(G5121&lt;&gt;"", IF(COUNTIF($G$2:G5120, G5121), INDEX($A$2:$G$100000, MATCH(G5121, $G$2:G5120,0),1), FALSE), FALSE)</f>
        <v>0</v>
      </c>
      <c r="G5121" s="1">
        <v>59009</v>
      </c>
      <c r="H5121" s="1" t="s">
        <v>5005</v>
      </c>
      <c r="I5121" s="1" t="s">
        <v>4716</v>
      </c>
    </row>
    <row r="5122" spans="1:9" x14ac:dyDescent="0.2">
      <c r="A5122" s="1">
        <v>5133</v>
      </c>
      <c r="B5122" s="1" t="str">
        <f t="shared" ref="B5122:B5185" si="80">IF(H5122="",E5122,H5122)</f>
        <v>Rhubarb One LLC</v>
      </c>
      <c r="C5122" s="1" t="b">
        <f>IF(D5122&lt;&gt;"",IF(COUNTIF($D$2:D5121, D5122), INDEX($A$2:$D$100000, MATCH(D5122, $D$2:D5121,0),1), FALSE), FALSE)</f>
        <v>0</v>
      </c>
      <c r="F5122" s="1" t="b">
        <f>IF(G5122&lt;&gt;"", IF(COUNTIF($G$2:G5121, G5122), INDEX($A$2:$G$100000, MATCH(G5122, $G$2:G5121,0),1), FALSE), FALSE)</f>
        <v>0</v>
      </c>
      <c r="G5122" s="1">
        <v>59010</v>
      </c>
      <c r="H5122" s="1" t="s">
        <v>5006</v>
      </c>
      <c r="I5122" s="1" t="s">
        <v>4716</v>
      </c>
    </row>
    <row r="5123" spans="1:9" x14ac:dyDescent="0.2">
      <c r="A5123" s="1">
        <v>5134</v>
      </c>
      <c r="B5123" s="1" t="str">
        <f t="shared" si="80"/>
        <v>Tiburon Holdings</v>
      </c>
      <c r="C5123" s="1" t="b">
        <f>IF(D5123&lt;&gt;"",IF(COUNTIF($D$2:D5122, D5123), INDEX($A$2:$D$100000, MATCH(D5123, $D$2:D5122,0),1), FALSE), FALSE)</f>
        <v>0</v>
      </c>
      <c r="F5123" s="1" t="b">
        <f>IF(G5123&lt;&gt;"", IF(COUNTIF($G$2:G5122, G5123), INDEX($A$2:$G$100000, MATCH(G5123, $G$2:G5122,0),1), FALSE), FALSE)</f>
        <v>0</v>
      </c>
      <c r="G5123" s="1">
        <v>59011</v>
      </c>
      <c r="H5123" s="1" t="s">
        <v>5007</v>
      </c>
      <c r="I5123" s="1" t="s">
        <v>4716</v>
      </c>
    </row>
    <row r="5124" spans="1:9" x14ac:dyDescent="0.2">
      <c r="A5124" s="1">
        <v>5135</v>
      </c>
      <c r="B5124" s="1" t="str">
        <f t="shared" si="80"/>
        <v>Passadumkeag Windpark LLC</v>
      </c>
      <c r="C5124" s="1" t="b">
        <f>IF(D5124&lt;&gt;"",IF(COUNTIF($D$2:D5123, D5124), INDEX($A$2:$D$100000, MATCH(D5124, $D$2:D5123,0),1), FALSE), FALSE)</f>
        <v>0</v>
      </c>
      <c r="F5124" s="1" t="b">
        <f>IF(G5124&lt;&gt;"", IF(COUNTIF($G$2:G5123, G5124), INDEX($A$2:$G$100000, MATCH(G5124, $G$2:G5123,0),1), FALSE), FALSE)</f>
        <v>0</v>
      </c>
      <c r="G5124" s="1">
        <v>59016</v>
      </c>
      <c r="H5124" s="1" t="s">
        <v>5008</v>
      </c>
      <c r="I5124" s="1" t="s">
        <v>4716</v>
      </c>
    </row>
    <row r="5125" spans="1:9" x14ac:dyDescent="0.2">
      <c r="A5125" s="1">
        <v>5136</v>
      </c>
      <c r="B5125" s="1" t="str">
        <f t="shared" si="80"/>
        <v>Optimum Wind 5 LLC</v>
      </c>
      <c r="C5125" s="1" t="b">
        <f>IF(D5125&lt;&gt;"",IF(COUNTIF($D$2:D5124, D5125), INDEX($A$2:$D$100000, MATCH(D5125, $D$2:D5124,0),1), FALSE), FALSE)</f>
        <v>0</v>
      </c>
      <c r="F5125" s="1" t="b">
        <f>IF(G5125&lt;&gt;"", IF(COUNTIF($G$2:G5124, G5125), INDEX($A$2:$G$100000, MATCH(G5125, $G$2:G5124,0),1), FALSE), FALSE)</f>
        <v>0</v>
      </c>
      <c r="G5125" s="1">
        <v>59017</v>
      </c>
      <c r="H5125" s="1" t="s">
        <v>5009</v>
      </c>
      <c r="I5125" s="1" t="s">
        <v>4716</v>
      </c>
    </row>
    <row r="5126" spans="1:9" x14ac:dyDescent="0.2">
      <c r="A5126" s="1">
        <v>5137</v>
      </c>
      <c r="B5126" s="1" t="str">
        <f t="shared" si="80"/>
        <v>Optimum Wind 6 LLC</v>
      </c>
      <c r="C5126" s="1" t="b">
        <f>IF(D5126&lt;&gt;"",IF(COUNTIF($D$2:D5125, D5126), INDEX($A$2:$D$100000, MATCH(D5126, $D$2:D5125,0),1), FALSE), FALSE)</f>
        <v>0</v>
      </c>
      <c r="F5126" s="1" t="b">
        <f>IF(G5126&lt;&gt;"", IF(COUNTIF($G$2:G5125, G5126), INDEX($A$2:$G$100000, MATCH(G5126, $G$2:G5125,0),1), FALSE), FALSE)</f>
        <v>0</v>
      </c>
      <c r="G5126" s="1">
        <v>59018</v>
      </c>
      <c r="H5126" s="1" t="s">
        <v>5010</v>
      </c>
      <c r="I5126" s="1" t="s">
        <v>4716</v>
      </c>
    </row>
    <row r="5127" spans="1:9" x14ac:dyDescent="0.2">
      <c r="A5127" s="1">
        <v>5138</v>
      </c>
      <c r="B5127" s="1" t="str">
        <f t="shared" si="80"/>
        <v>Optimum Wind 7 LLC</v>
      </c>
      <c r="C5127" s="1" t="b">
        <f>IF(D5127&lt;&gt;"",IF(COUNTIF($D$2:D5126, D5127), INDEX($A$2:$D$100000, MATCH(D5127, $D$2:D5126,0),1), FALSE), FALSE)</f>
        <v>0</v>
      </c>
      <c r="F5127" s="1" t="b">
        <f>IF(G5127&lt;&gt;"", IF(COUNTIF($G$2:G5126, G5127), INDEX($A$2:$G$100000, MATCH(G5127, $G$2:G5126,0),1), FALSE), FALSE)</f>
        <v>0</v>
      </c>
      <c r="G5127" s="1">
        <v>59019</v>
      </c>
      <c r="H5127" s="1" t="s">
        <v>5011</v>
      </c>
      <c r="I5127" s="1" t="s">
        <v>4716</v>
      </c>
    </row>
    <row r="5128" spans="1:9" x14ac:dyDescent="0.2">
      <c r="A5128" s="1">
        <v>5139</v>
      </c>
      <c r="B5128" s="1" t="str">
        <f t="shared" si="80"/>
        <v>Venus Wind 3 LLC</v>
      </c>
      <c r="C5128" s="1" t="b">
        <f>IF(D5128&lt;&gt;"",IF(COUNTIF($D$2:D5127, D5128), INDEX($A$2:$D$100000, MATCH(D5128, $D$2:D5127,0),1), FALSE), FALSE)</f>
        <v>0</v>
      </c>
      <c r="F5128" s="1" t="b">
        <f>IF(G5128&lt;&gt;"", IF(COUNTIF($G$2:G5127, G5128), INDEX($A$2:$G$100000, MATCH(G5128, $G$2:G5127,0),1), FALSE), FALSE)</f>
        <v>0</v>
      </c>
      <c r="G5128" s="1">
        <v>59021</v>
      </c>
      <c r="H5128" s="1" t="s">
        <v>5012</v>
      </c>
      <c r="I5128" s="1" t="s">
        <v>4716</v>
      </c>
    </row>
    <row r="5129" spans="1:9" x14ac:dyDescent="0.2">
      <c r="A5129" s="1">
        <v>5140</v>
      </c>
      <c r="B5129" s="1" t="str">
        <f t="shared" si="80"/>
        <v>Leonardo Wind 1 LLC</v>
      </c>
      <c r="C5129" s="1" t="b">
        <f>IF(D5129&lt;&gt;"",IF(COUNTIF($D$2:D5128, D5129), INDEX($A$2:$D$100000, MATCH(D5129, $D$2:D5128,0),1), FALSE), FALSE)</f>
        <v>0</v>
      </c>
      <c r="F5129" s="1" t="b">
        <f>IF(G5129&lt;&gt;"", IF(COUNTIF($G$2:G5128, G5129), INDEX($A$2:$G$100000, MATCH(G5129, $G$2:G5128,0),1), FALSE), FALSE)</f>
        <v>0</v>
      </c>
      <c r="G5129" s="1">
        <v>59022</v>
      </c>
      <c r="H5129" s="1" t="s">
        <v>5013</v>
      </c>
      <c r="I5129" s="1" t="s">
        <v>4716</v>
      </c>
    </row>
    <row r="5130" spans="1:9" x14ac:dyDescent="0.2">
      <c r="A5130" s="1">
        <v>5141</v>
      </c>
      <c r="B5130" s="1" t="str">
        <f t="shared" si="80"/>
        <v>Leonardo Wind 3 LLC</v>
      </c>
      <c r="C5130" s="1" t="b">
        <f>IF(D5130&lt;&gt;"",IF(COUNTIF($D$2:D5129, D5130), INDEX($A$2:$D$100000, MATCH(D5130, $D$2:D5129,0),1), FALSE), FALSE)</f>
        <v>0</v>
      </c>
      <c r="F5130" s="1" t="b">
        <f>IF(G5130&lt;&gt;"", IF(COUNTIF($G$2:G5129, G5130), INDEX($A$2:$G$100000, MATCH(G5130, $G$2:G5129,0),1), FALSE), FALSE)</f>
        <v>0</v>
      </c>
      <c r="G5130" s="1">
        <v>59023</v>
      </c>
      <c r="H5130" s="1" t="s">
        <v>5014</v>
      </c>
      <c r="I5130" s="1" t="s">
        <v>4716</v>
      </c>
    </row>
    <row r="5131" spans="1:9" x14ac:dyDescent="0.2">
      <c r="A5131" s="1">
        <v>5142</v>
      </c>
      <c r="B5131" s="1" t="str">
        <f t="shared" si="80"/>
        <v>Optimum Wind 4 LLC</v>
      </c>
      <c r="C5131" s="1" t="b">
        <f>IF(D5131&lt;&gt;"",IF(COUNTIF($D$2:D5130, D5131), INDEX($A$2:$D$100000, MATCH(D5131, $D$2:D5130,0),1), FALSE), FALSE)</f>
        <v>0</v>
      </c>
      <c r="F5131" s="1" t="b">
        <f>IF(G5131&lt;&gt;"", IF(COUNTIF($G$2:G5130, G5131), INDEX($A$2:$G$100000, MATCH(G5131, $G$2:G5130,0),1), FALSE), FALSE)</f>
        <v>0</v>
      </c>
      <c r="G5131" s="1">
        <v>59024</v>
      </c>
      <c r="H5131" s="1" t="s">
        <v>5015</v>
      </c>
      <c r="I5131" s="1" t="s">
        <v>4716</v>
      </c>
    </row>
    <row r="5132" spans="1:9" x14ac:dyDescent="0.2">
      <c r="A5132" s="1">
        <v>5143</v>
      </c>
      <c r="B5132" s="1" t="str">
        <f t="shared" si="80"/>
        <v>Optimum Wind 3 LLC</v>
      </c>
      <c r="C5132" s="1" t="b">
        <f>IF(D5132&lt;&gt;"",IF(COUNTIF($D$2:D5131, D5132), INDEX($A$2:$D$100000, MATCH(D5132, $D$2:D5131,0),1), FALSE), FALSE)</f>
        <v>0</v>
      </c>
      <c r="F5132" s="1" t="b">
        <f>IF(G5132&lt;&gt;"", IF(COUNTIF($G$2:G5131, G5132), INDEX($A$2:$G$100000, MATCH(G5132, $G$2:G5131,0),1), FALSE), FALSE)</f>
        <v>0</v>
      </c>
      <c r="G5132" s="1">
        <v>59025</v>
      </c>
      <c r="H5132" s="1" t="s">
        <v>5016</v>
      </c>
      <c r="I5132" s="1" t="s">
        <v>4716</v>
      </c>
    </row>
    <row r="5133" spans="1:9" x14ac:dyDescent="0.2">
      <c r="A5133" s="1">
        <v>5144</v>
      </c>
      <c r="B5133" s="1" t="str">
        <f t="shared" si="80"/>
        <v>Michelangelo Wind 1 LLC</v>
      </c>
      <c r="C5133" s="1" t="b">
        <f>IF(D5133&lt;&gt;"",IF(COUNTIF($D$2:D5132, D5133), INDEX($A$2:$D$100000, MATCH(D5133, $D$2:D5132,0),1), FALSE), FALSE)</f>
        <v>0</v>
      </c>
      <c r="F5133" s="1" t="b">
        <f>IF(G5133&lt;&gt;"", IF(COUNTIF($G$2:G5132, G5133), INDEX($A$2:$G$100000, MATCH(G5133, $G$2:G5132,0),1), FALSE), FALSE)</f>
        <v>0</v>
      </c>
      <c r="G5133" s="1">
        <v>59026</v>
      </c>
      <c r="H5133" s="1" t="s">
        <v>5017</v>
      </c>
      <c r="I5133" s="1" t="s">
        <v>4716</v>
      </c>
    </row>
    <row r="5134" spans="1:9" x14ac:dyDescent="0.2">
      <c r="A5134" s="1">
        <v>5145</v>
      </c>
      <c r="B5134" s="1" t="str">
        <f t="shared" si="80"/>
        <v>Michelangelo Wind 4 LLC</v>
      </c>
      <c r="C5134" s="1" t="b">
        <f>IF(D5134&lt;&gt;"",IF(COUNTIF($D$2:D5133, D5134), INDEX($A$2:$D$100000, MATCH(D5134, $D$2:D5133,0),1), FALSE), FALSE)</f>
        <v>0</v>
      </c>
      <c r="F5134" s="1" t="b">
        <f>IF(G5134&lt;&gt;"", IF(COUNTIF($G$2:G5133, G5134), INDEX($A$2:$G$100000, MATCH(G5134, $G$2:G5133,0),1), FALSE), FALSE)</f>
        <v>0</v>
      </c>
      <c r="G5134" s="1">
        <v>59027</v>
      </c>
      <c r="H5134" s="1" t="s">
        <v>5018</v>
      </c>
      <c r="I5134" s="1" t="s">
        <v>4716</v>
      </c>
    </row>
    <row r="5135" spans="1:9" x14ac:dyDescent="0.2">
      <c r="A5135" s="1">
        <v>5146</v>
      </c>
      <c r="B5135" s="1" t="str">
        <f t="shared" si="80"/>
        <v>Tri Global Energy, LLC</v>
      </c>
      <c r="C5135" s="1" t="b">
        <f>IF(D5135&lt;&gt;"",IF(COUNTIF($D$2:D5134, D5135), INDEX($A$2:$D$100000, MATCH(D5135, $D$2:D5134,0),1), FALSE), FALSE)</f>
        <v>0</v>
      </c>
      <c r="F5135" s="1" t="b">
        <f>IF(G5135&lt;&gt;"", IF(COUNTIF($G$2:G5134, G5135), INDEX($A$2:$G$100000, MATCH(G5135, $G$2:G5134,0),1), FALSE), FALSE)</f>
        <v>0</v>
      </c>
      <c r="G5135" s="1">
        <v>59056</v>
      </c>
      <c r="H5135" s="1" t="s">
        <v>5019</v>
      </c>
      <c r="I5135" s="1" t="s">
        <v>4716</v>
      </c>
    </row>
    <row r="5136" spans="1:9" x14ac:dyDescent="0.2">
      <c r="A5136" s="1">
        <v>5147</v>
      </c>
      <c r="B5136" s="1" t="str">
        <f t="shared" si="80"/>
        <v>Van Erk Dairy LLC</v>
      </c>
      <c r="C5136" s="1" t="b">
        <f>IF(D5136&lt;&gt;"",IF(COUNTIF($D$2:D5135, D5136), INDEX($A$2:$D$100000, MATCH(D5136, $D$2:D5135,0),1), FALSE), FALSE)</f>
        <v>0</v>
      </c>
      <c r="F5136" s="1" t="b">
        <f>IF(G5136&lt;&gt;"", IF(COUNTIF($G$2:G5135, G5136), INDEX($A$2:$G$100000, MATCH(G5136, $G$2:G5135,0),1), FALSE), FALSE)</f>
        <v>0</v>
      </c>
      <c r="G5136" s="1">
        <v>59079</v>
      </c>
      <c r="H5136" s="1" t="s">
        <v>5020</v>
      </c>
      <c r="I5136" s="1" t="s">
        <v>4716</v>
      </c>
    </row>
    <row r="5137" spans="1:9" x14ac:dyDescent="0.2">
      <c r="A5137" s="1">
        <v>5148</v>
      </c>
      <c r="B5137" s="1" t="str">
        <f t="shared" si="80"/>
        <v>Soleil Energy Solutions, LLC</v>
      </c>
      <c r="C5137" s="1" t="b">
        <f>IF(D5137&lt;&gt;"",IF(COUNTIF($D$2:D5136, D5137), INDEX($A$2:$D$100000, MATCH(D5137, $D$2:D5136,0),1), FALSE), FALSE)</f>
        <v>0</v>
      </c>
      <c r="F5137" s="1" t="b">
        <f>IF(G5137&lt;&gt;"", IF(COUNTIF($G$2:G5136, G5137), INDEX($A$2:$G$100000, MATCH(G5137, $G$2:G5136,0),1), FALSE), FALSE)</f>
        <v>0</v>
      </c>
      <c r="G5137" s="1">
        <v>59080</v>
      </c>
      <c r="H5137" s="1" t="s">
        <v>5021</v>
      </c>
      <c r="I5137" s="1" t="s">
        <v>4716</v>
      </c>
    </row>
    <row r="5138" spans="1:9" x14ac:dyDescent="0.2">
      <c r="A5138" s="1">
        <v>5149</v>
      </c>
      <c r="B5138" s="1" t="str">
        <f t="shared" si="80"/>
        <v>Trishe Wind Ohio LLC</v>
      </c>
      <c r="C5138" s="1" t="b">
        <f>IF(D5138&lt;&gt;"",IF(COUNTIF($D$2:D5137, D5138), INDEX($A$2:$D$100000, MATCH(D5138, $D$2:D5137,0),1), FALSE), FALSE)</f>
        <v>0</v>
      </c>
      <c r="F5138" s="1" t="b">
        <f>IF(G5138&lt;&gt;"", IF(COUNTIF($G$2:G5137, G5138), INDEX($A$2:$G$100000, MATCH(G5138, $G$2:G5137,0),1), FALSE), FALSE)</f>
        <v>0</v>
      </c>
      <c r="G5138" s="1">
        <v>59098</v>
      </c>
      <c r="H5138" s="1" t="s">
        <v>5022</v>
      </c>
      <c r="I5138" s="1" t="s">
        <v>4716</v>
      </c>
    </row>
    <row r="5139" spans="1:9" x14ac:dyDescent="0.2">
      <c r="A5139" s="1">
        <v>5150</v>
      </c>
      <c r="B5139" s="1" t="str">
        <f t="shared" si="80"/>
        <v>NTE Texas, LLC</v>
      </c>
      <c r="C5139" s="1" t="b">
        <f>IF(D5139&lt;&gt;"",IF(COUNTIF($D$2:D5138, D5139), INDEX($A$2:$D$100000, MATCH(D5139, $D$2:D5138,0),1), FALSE), FALSE)</f>
        <v>0</v>
      </c>
      <c r="F5139" s="1" t="b">
        <f>IF(G5139&lt;&gt;"", IF(COUNTIF($G$2:G5138, G5139), INDEX($A$2:$G$100000, MATCH(G5139, $G$2:G5138,0),1), FALSE), FALSE)</f>
        <v>0</v>
      </c>
      <c r="G5139" s="1">
        <v>59101</v>
      </c>
      <c r="H5139" s="1" t="s">
        <v>5023</v>
      </c>
      <c r="I5139" s="1" t="s">
        <v>4716</v>
      </c>
    </row>
    <row r="5140" spans="1:9" x14ac:dyDescent="0.2">
      <c r="A5140" s="1">
        <v>5151</v>
      </c>
      <c r="B5140" s="1" t="str">
        <f t="shared" si="80"/>
        <v>WED Coventry One, LLC</v>
      </c>
      <c r="C5140" s="1" t="b">
        <f>IF(D5140&lt;&gt;"",IF(COUNTIF($D$2:D5139, D5140), INDEX($A$2:$D$100000, MATCH(D5140, $D$2:D5139,0),1), FALSE), FALSE)</f>
        <v>0</v>
      </c>
      <c r="F5140" s="1" t="b">
        <f>IF(G5140&lt;&gt;"", IF(COUNTIF($G$2:G5139, G5140), INDEX($A$2:$G$100000, MATCH(G5140, $G$2:G5139,0),1), FALSE), FALSE)</f>
        <v>0</v>
      </c>
      <c r="G5140" s="1">
        <v>59105</v>
      </c>
      <c r="H5140" s="1" t="s">
        <v>5024</v>
      </c>
      <c r="I5140" s="1" t="s">
        <v>4716</v>
      </c>
    </row>
    <row r="5141" spans="1:9" x14ac:dyDescent="0.2">
      <c r="A5141" s="1">
        <v>5152</v>
      </c>
      <c r="B5141" s="1" t="str">
        <f t="shared" si="80"/>
        <v>WED Coventry Two, LLC</v>
      </c>
      <c r="C5141" s="1" t="b">
        <f>IF(D5141&lt;&gt;"",IF(COUNTIF($D$2:D5140, D5141), INDEX($A$2:$D$100000, MATCH(D5141, $D$2:D5140,0),1), FALSE), FALSE)</f>
        <v>0</v>
      </c>
      <c r="F5141" s="1" t="b">
        <f>IF(G5141&lt;&gt;"", IF(COUNTIF($G$2:G5140, G5141), INDEX($A$2:$G$100000, MATCH(G5141, $G$2:G5140,0),1), FALSE), FALSE)</f>
        <v>0</v>
      </c>
      <c r="G5141" s="1">
        <v>59106</v>
      </c>
      <c r="H5141" s="1" t="s">
        <v>5025</v>
      </c>
      <c r="I5141" s="1" t="s">
        <v>4716</v>
      </c>
    </row>
    <row r="5142" spans="1:9" x14ac:dyDescent="0.2">
      <c r="A5142" s="1">
        <v>5153</v>
      </c>
      <c r="B5142" s="1" t="str">
        <f t="shared" si="80"/>
        <v>WED Coventry Three, LLC</v>
      </c>
      <c r="C5142" s="1" t="b">
        <f>IF(D5142&lt;&gt;"",IF(COUNTIF($D$2:D5141, D5142), INDEX($A$2:$D$100000, MATCH(D5142, $D$2:D5141,0),1), FALSE), FALSE)</f>
        <v>0</v>
      </c>
      <c r="F5142" s="1" t="b">
        <f>IF(G5142&lt;&gt;"", IF(COUNTIF($G$2:G5141, G5142), INDEX($A$2:$G$100000, MATCH(G5142, $G$2:G5141,0),1), FALSE), FALSE)</f>
        <v>0</v>
      </c>
      <c r="G5142" s="1">
        <v>59107</v>
      </c>
      <c r="H5142" s="1" t="s">
        <v>5026</v>
      </c>
      <c r="I5142" s="1" t="s">
        <v>4716</v>
      </c>
    </row>
    <row r="5143" spans="1:9" x14ac:dyDescent="0.2">
      <c r="A5143" s="1">
        <v>5154</v>
      </c>
      <c r="B5143" s="1" t="str">
        <f t="shared" si="80"/>
        <v>WED Coventry Four, LLC</v>
      </c>
      <c r="C5143" s="1" t="b">
        <f>IF(D5143&lt;&gt;"",IF(COUNTIF($D$2:D5142, D5143), INDEX($A$2:$D$100000, MATCH(D5143, $D$2:D5142,0),1), FALSE), FALSE)</f>
        <v>0</v>
      </c>
      <c r="F5143" s="1" t="b">
        <f>IF(G5143&lt;&gt;"", IF(COUNTIF($G$2:G5142, G5143), INDEX($A$2:$G$100000, MATCH(G5143, $G$2:G5142,0),1), FALSE), FALSE)</f>
        <v>0</v>
      </c>
      <c r="G5143" s="1">
        <v>59108</v>
      </c>
      <c r="H5143" s="1" t="s">
        <v>5027</v>
      </c>
      <c r="I5143" s="1" t="s">
        <v>4716</v>
      </c>
    </row>
    <row r="5144" spans="1:9" x14ac:dyDescent="0.2">
      <c r="A5144" s="1">
        <v>5155</v>
      </c>
      <c r="B5144" s="1" t="str">
        <f t="shared" si="80"/>
        <v>SUNE BEACON SITE 2, LLC</v>
      </c>
      <c r="C5144" s="1" t="b">
        <f>IF(D5144&lt;&gt;"",IF(COUNTIF($D$2:D5143, D5144), INDEX($A$2:$D$100000, MATCH(D5144, $D$2:D5143,0),1), FALSE), FALSE)</f>
        <v>0</v>
      </c>
      <c r="F5144" s="1" t="b">
        <f>IF(G5144&lt;&gt;"", IF(COUNTIF($G$2:G5143, G5144), INDEX($A$2:$G$100000, MATCH(G5144, $G$2:G5143,0),1), FALSE), FALSE)</f>
        <v>0</v>
      </c>
      <c r="G5144" s="1">
        <v>59109</v>
      </c>
      <c r="H5144" s="1" t="s">
        <v>5028</v>
      </c>
      <c r="I5144" s="1" t="s">
        <v>4716</v>
      </c>
    </row>
    <row r="5145" spans="1:9" x14ac:dyDescent="0.2">
      <c r="A5145" s="1">
        <v>5156</v>
      </c>
      <c r="B5145" s="1" t="str">
        <f t="shared" si="80"/>
        <v>SUNE BEACON SITE 5, LLC</v>
      </c>
      <c r="C5145" s="1" t="b">
        <f>IF(D5145&lt;&gt;"",IF(COUNTIF($D$2:D5144, D5145), INDEX($A$2:$D$100000, MATCH(D5145, $D$2:D5144,0),1), FALSE), FALSE)</f>
        <v>0</v>
      </c>
      <c r="F5145" s="1" t="b">
        <f>IF(G5145&lt;&gt;"", IF(COUNTIF($G$2:G5144, G5145), INDEX($A$2:$G$100000, MATCH(G5145, $G$2:G5144,0),1), FALSE), FALSE)</f>
        <v>0</v>
      </c>
      <c r="G5145" s="1">
        <v>59110</v>
      </c>
      <c r="H5145" s="1" t="s">
        <v>5029</v>
      </c>
      <c r="I5145" s="1" t="s">
        <v>4716</v>
      </c>
    </row>
    <row r="5146" spans="1:9" x14ac:dyDescent="0.2">
      <c r="A5146" s="1">
        <v>5157</v>
      </c>
      <c r="B5146" s="1" t="str">
        <f t="shared" si="80"/>
        <v>Crawford Renewable Energy, LLC</v>
      </c>
      <c r="C5146" s="1" t="b">
        <f>IF(D5146&lt;&gt;"",IF(COUNTIF($D$2:D5145, D5146), INDEX($A$2:$D$100000, MATCH(D5146, $D$2:D5145,0),1), FALSE), FALSE)</f>
        <v>0</v>
      </c>
      <c r="F5146" s="1" t="b">
        <f>IF(G5146&lt;&gt;"", IF(COUNTIF($G$2:G5145, G5146), INDEX($A$2:$G$100000, MATCH(G5146, $G$2:G5145,0),1), FALSE), FALSE)</f>
        <v>0</v>
      </c>
      <c r="G5146" s="1">
        <v>59111</v>
      </c>
      <c r="H5146" s="1" t="s">
        <v>5030</v>
      </c>
      <c r="I5146" s="1" t="s">
        <v>4716</v>
      </c>
    </row>
    <row r="5147" spans="1:9" x14ac:dyDescent="0.2">
      <c r="A5147" s="1">
        <v>5158</v>
      </c>
      <c r="B5147" s="1" t="str">
        <f t="shared" si="80"/>
        <v>Hecate Energy Beacon Solar 1, LLC</v>
      </c>
      <c r="C5147" s="1" t="b">
        <f>IF(D5147&lt;&gt;"",IF(COUNTIF($D$2:D5146, D5147), INDEX($A$2:$D$100000, MATCH(D5147, $D$2:D5146,0),1), FALSE), FALSE)</f>
        <v>0</v>
      </c>
      <c r="F5147" s="1" t="b">
        <f>IF(G5147&lt;&gt;"", IF(COUNTIF($G$2:G5146, G5147), INDEX($A$2:$G$100000, MATCH(G5147, $G$2:G5146,0),1), FALSE), FALSE)</f>
        <v>0</v>
      </c>
      <c r="G5147" s="1">
        <v>59112</v>
      </c>
      <c r="H5147" s="1" t="s">
        <v>5031</v>
      </c>
      <c r="I5147" s="1" t="s">
        <v>4716</v>
      </c>
    </row>
    <row r="5148" spans="1:9" x14ac:dyDescent="0.2">
      <c r="A5148" s="1">
        <v>5159</v>
      </c>
      <c r="B5148" s="1" t="str">
        <f t="shared" si="80"/>
        <v>Hecate Energy Beacon Solar 3, LLC</v>
      </c>
      <c r="C5148" s="1" t="b">
        <f>IF(D5148&lt;&gt;"",IF(COUNTIF($D$2:D5147, D5148), INDEX($A$2:$D$100000, MATCH(D5148, $D$2:D5147,0),1), FALSE), FALSE)</f>
        <v>0</v>
      </c>
      <c r="F5148" s="1" t="b">
        <f>IF(G5148&lt;&gt;"", IF(COUNTIF($G$2:G5147, G5148), INDEX($A$2:$G$100000, MATCH(G5148, $G$2:G5147,0),1), FALSE), FALSE)</f>
        <v>0</v>
      </c>
      <c r="G5148" s="1">
        <v>59113</v>
      </c>
      <c r="H5148" s="1" t="s">
        <v>5032</v>
      </c>
      <c r="I5148" s="1" t="s">
        <v>4716</v>
      </c>
    </row>
    <row r="5149" spans="1:9" x14ac:dyDescent="0.2">
      <c r="A5149" s="1">
        <v>5160</v>
      </c>
      <c r="B5149" s="1" t="str">
        <f t="shared" si="80"/>
        <v>Hecate Energy Beacon Solar 4, LLC</v>
      </c>
      <c r="C5149" s="1" t="b">
        <f>IF(D5149&lt;&gt;"",IF(COUNTIF($D$2:D5148, D5149), INDEX($A$2:$D$100000, MATCH(D5149, $D$2:D5148,0),1), FALSE), FALSE)</f>
        <v>0</v>
      </c>
      <c r="F5149" s="1" t="b">
        <f>IF(G5149&lt;&gt;"", IF(COUNTIF($G$2:G5148, G5149), INDEX($A$2:$G$100000, MATCH(G5149, $G$2:G5148,0),1), FALSE), FALSE)</f>
        <v>0</v>
      </c>
      <c r="G5149" s="1">
        <v>59114</v>
      </c>
      <c r="H5149" s="1" t="s">
        <v>5033</v>
      </c>
      <c r="I5149" s="1" t="s">
        <v>4716</v>
      </c>
    </row>
    <row r="5150" spans="1:9" x14ac:dyDescent="0.2">
      <c r="A5150" s="1">
        <v>5161</v>
      </c>
      <c r="B5150" s="1" t="str">
        <f t="shared" si="80"/>
        <v>WED Coventry Five, LLC</v>
      </c>
      <c r="C5150" s="1" t="b">
        <f>IF(D5150&lt;&gt;"",IF(COUNTIF($D$2:D5149, D5150), INDEX($A$2:$D$100000, MATCH(D5150, $D$2:D5149,0),1), FALSE), FALSE)</f>
        <v>0</v>
      </c>
      <c r="F5150" s="1" t="b">
        <f>IF(G5150&lt;&gt;"", IF(COUNTIF($G$2:G5149, G5150), INDEX($A$2:$G$100000, MATCH(G5150, $G$2:G5149,0),1), FALSE), FALSE)</f>
        <v>0</v>
      </c>
      <c r="G5150" s="1">
        <v>59116</v>
      </c>
      <c r="H5150" s="1" t="s">
        <v>5034</v>
      </c>
      <c r="I5150" s="1" t="s">
        <v>4716</v>
      </c>
    </row>
    <row r="5151" spans="1:9" x14ac:dyDescent="0.2">
      <c r="A5151" s="1">
        <v>5162</v>
      </c>
      <c r="B5151" s="1" t="str">
        <f t="shared" si="80"/>
        <v>WED Coventry Six, LLC</v>
      </c>
      <c r="C5151" s="1" t="b">
        <f>IF(D5151&lt;&gt;"",IF(COUNTIF($D$2:D5150, D5151), INDEX($A$2:$D$100000, MATCH(D5151, $D$2:D5150,0),1), FALSE), FALSE)</f>
        <v>0</v>
      </c>
      <c r="F5151" s="1" t="b">
        <f>IF(G5151&lt;&gt;"", IF(COUNTIF($G$2:G5150, G5151), INDEX($A$2:$G$100000, MATCH(G5151, $G$2:G5150,0),1), FALSE), FALSE)</f>
        <v>0</v>
      </c>
      <c r="G5151" s="1">
        <v>59117</v>
      </c>
      <c r="H5151" s="1" t="s">
        <v>5035</v>
      </c>
      <c r="I5151" s="1" t="s">
        <v>4716</v>
      </c>
    </row>
    <row r="5152" spans="1:9" x14ac:dyDescent="0.2">
      <c r="A5152" s="1">
        <v>5163</v>
      </c>
      <c r="B5152" s="1" t="str">
        <f t="shared" si="80"/>
        <v>NTE Carolinas, LLC</v>
      </c>
      <c r="C5152" s="1" t="b">
        <f>IF(D5152&lt;&gt;"",IF(COUNTIF($D$2:D5151, D5152), INDEX($A$2:$D$100000, MATCH(D5152, $D$2:D5151,0),1), FALSE), FALSE)</f>
        <v>0</v>
      </c>
      <c r="F5152" s="1" t="b">
        <f>IF(G5152&lt;&gt;"", IF(COUNTIF($G$2:G5151, G5152), INDEX($A$2:$G$100000, MATCH(G5152, $G$2:G5151,0),1), FALSE), FALSE)</f>
        <v>0</v>
      </c>
      <c r="G5152" s="1">
        <v>59123</v>
      </c>
      <c r="H5152" s="1" t="s">
        <v>5036</v>
      </c>
      <c r="I5152" s="1" t="s">
        <v>4716</v>
      </c>
    </row>
    <row r="5153" spans="1:9" x14ac:dyDescent="0.2">
      <c r="A5153" s="1">
        <v>5164</v>
      </c>
      <c r="B5153" s="1" t="str">
        <f t="shared" si="80"/>
        <v>NTE Ohio LLC</v>
      </c>
      <c r="C5153" s="1" t="b">
        <f>IF(D5153&lt;&gt;"",IF(COUNTIF($D$2:D5152, D5153), INDEX($A$2:$D$100000, MATCH(D5153, $D$2:D5152,0),1), FALSE), FALSE)</f>
        <v>0</v>
      </c>
      <c r="F5153" s="1" t="b">
        <f>IF(G5153&lt;&gt;"", IF(COUNTIF($G$2:G5152, G5153), INDEX($A$2:$G$100000, MATCH(G5153, $G$2:G5152,0),1), FALSE), FALSE)</f>
        <v>0</v>
      </c>
      <c r="G5153" s="1">
        <v>59124</v>
      </c>
      <c r="H5153" s="1" t="s">
        <v>5037</v>
      </c>
      <c r="I5153" s="1" t="s">
        <v>4716</v>
      </c>
    </row>
    <row r="5154" spans="1:9" x14ac:dyDescent="0.2">
      <c r="A5154" s="1">
        <v>5165</v>
      </c>
      <c r="B5154" s="1" t="str">
        <f t="shared" si="80"/>
        <v>Sumitomo Corporation of the Americas</v>
      </c>
      <c r="C5154" s="1" t="b">
        <f>IF(D5154&lt;&gt;"",IF(COUNTIF($D$2:D5153, D5154), INDEX($A$2:$D$100000, MATCH(D5154, $D$2:D5153,0),1), FALSE), FALSE)</f>
        <v>0</v>
      </c>
      <c r="F5154" s="1" t="b">
        <f>IF(G5154&lt;&gt;"", IF(COUNTIF($G$2:G5153, G5154), INDEX($A$2:$G$100000, MATCH(G5154, $G$2:G5153,0),1), FALSE), FALSE)</f>
        <v>0</v>
      </c>
      <c r="G5154" s="1">
        <v>59131</v>
      </c>
      <c r="H5154" s="1" t="s">
        <v>5038</v>
      </c>
      <c r="I5154" s="1" t="s">
        <v>4716</v>
      </c>
    </row>
    <row r="5155" spans="1:9" x14ac:dyDescent="0.2">
      <c r="A5155" s="1">
        <v>5166</v>
      </c>
      <c r="B5155" s="1" t="str">
        <f t="shared" si="80"/>
        <v>Palmer Renewable Energy</v>
      </c>
      <c r="C5155" s="1" t="b">
        <f>IF(D5155&lt;&gt;"",IF(COUNTIF($D$2:D5154, D5155), INDEX($A$2:$D$100000, MATCH(D5155, $D$2:D5154,0),1), FALSE), FALSE)</f>
        <v>0</v>
      </c>
      <c r="F5155" s="1" t="b">
        <f>IF(G5155&lt;&gt;"", IF(COUNTIF($G$2:G5154, G5155), INDEX($A$2:$G$100000, MATCH(G5155, $G$2:G5154,0),1), FALSE), FALSE)</f>
        <v>0</v>
      </c>
      <c r="G5155" s="1">
        <v>59137</v>
      </c>
      <c r="H5155" s="1" t="s">
        <v>5039</v>
      </c>
      <c r="I5155" s="1" t="s">
        <v>4716</v>
      </c>
    </row>
    <row r="5156" spans="1:9" x14ac:dyDescent="0.2">
      <c r="A5156" s="1">
        <v>5167</v>
      </c>
      <c r="B5156" s="1" t="str">
        <f t="shared" si="80"/>
        <v>Hydrogen Energy California, LLC</v>
      </c>
      <c r="C5156" s="1" t="b">
        <f>IF(D5156&lt;&gt;"",IF(COUNTIF($D$2:D5155, D5156), INDEX($A$2:$D$100000, MATCH(D5156, $D$2:D5155,0),1), FALSE), FALSE)</f>
        <v>0</v>
      </c>
      <c r="F5156" s="1" t="b">
        <f>IF(G5156&lt;&gt;"", IF(COUNTIF($G$2:G5155, G5156), INDEX($A$2:$G$100000, MATCH(G5156, $G$2:G5155,0),1), FALSE), FALSE)</f>
        <v>0</v>
      </c>
      <c r="G5156" s="1">
        <v>59142</v>
      </c>
      <c r="H5156" s="1" t="s">
        <v>5040</v>
      </c>
      <c r="I5156" s="1" t="s">
        <v>4716</v>
      </c>
    </row>
    <row r="5157" spans="1:9" x14ac:dyDescent="0.2">
      <c r="A5157" s="1">
        <v>5168</v>
      </c>
      <c r="B5157" s="1" t="str">
        <f t="shared" si="80"/>
        <v>Great Bay Wind I, LLC</v>
      </c>
      <c r="C5157" s="1" t="b">
        <f>IF(D5157&lt;&gt;"",IF(COUNTIF($D$2:D5156, D5157), INDEX($A$2:$D$100000, MATCH(D5157, $D$2:D5156,0),1), FALSE), FALSE)</f>
        <v>0</v>
      </c>
      <c r="F5157" s="1" t="b">
        <f>IF(G5157&lt;&gt;"", IF(COUNTIF($G$2:G5156, G5157), INDEX($A$2:$G$100000, MATCH(G5157, $G$2:G5156,0),1), FALSE), FALSE)</f>
        <v>0</v>
      </c>
      <c r="G5157" s="1">
        <v>59161</v>
      </c>
      <c r="H5157" s="1" t="s">
        <v>5041</v>
      </c>
      <c r="I5157" s="1" t="s">
        <v>4716</v>
      </c>
    </row>
    <row r="5158" spans="1:9" x14ac:dyDescent="0.2">
      <c r="A5158" s="1">
        <v>5169</v>
      </c>
      <c r="B5158" s="1" t="str">
        <f t="shared" si="80"/>
        <v>DESRI V LA County Solar, LLC</v>
      </c>
      <c r="C5158" s="1" t="b">
        <f>IF(D5158&lt;&gt;"",IF(COUNTIF($D$2:D5157, D5158), INDEX($A$2:$D$100000, MATCH(D5158, $D$2:D5157,0),1), FALSE), FALSE)</f>
        <v>0</v>
      </c>
      <c r="F5158" s="1" t="b">
        <f>IF(G5158&lt;&gt;"", IF(COUNTIF($G$2:G5157, G5158), INDEX($A$2:$G$100000, MATCH(G5158, $G$2:G5157,0),1), FALSE), FALSE)</f>
        <v>0</v>
      </c>
      <c r="G5158" s="1">
        <v>59163</v>
      </c>
      <c r="H5158" s="1" t="s">
        <v>5042</v>
      </c>
      <c r="I5158" s="1" t="s">
        <v>4716</v>
      </c>
    </row>
    <row r="5159" spans="1:9" x14ac:dyDescent="0.2">
      <c r="A5159" s="1">
        <v>5170</v>
      </c>
      <c r="B5159" s="1" t="str">
        <f t="shared" si="80"/>
        <v>Mesquite Lake Water &amp; Power Plant #1</v>
      </c>
      <c r="C5159" s="1" t="b">
        <f>IF(D5159&lt;&gt;"",IF(COUNTIF($D$2:D5158, D5159), INDEX($A$2:$D$100000, MATCH(D5159, $D$2:D5158,0),1), FALSE), FALSE)</f>
        <v>0</v>
      </c>
      <c r="F5159" s="1" t="b">
        <f>IF(G5159&lt;&gt;"", IF(COUNTIF($G$2:G5158, G5159), INDEX($A$2:$G$100000, MATCH(G5159, $G$2:G5158,0),1), FALSE), FALSE)</f>
        <v>0</v>
      </c>
      <c r="G5159" s="1">
        <v>59186</v>
      </c>
      <c r="H5159" s="1" t="s">
        <v>5043</v>
      </c>
      <c r="I5159" s="1" t="s">
        <v>4716</v>
      </c>
    </row>
    <row r="5160" spans="1:9" x14ac:dyDescent="0.2">
      <c r="A5160" s="1">
        <v>5171</v>
      </c>
      <c r="B5160" s="1" t="str">
        <f t="shared" si="80"/>
        <v>Humboldt Bay Harbor Rec &amp; Con Dist</v>
      </c>
      <c r="C5160" s="1" t="b">
        <f>IF(D5160&lt;&gt;"",IF(COUNTIF($D$2:D5159, D5160), INDEX($A$2:$D$100000, MATCH(D5160, $D$2:D5159,0),1), FALSE), FALSE)</f>
        <v>0</v>
      </c>
      <c r="F5160" s="1" t="b">
        <f>IF(G5160&lt;&gt;"", IF(COUNTIF($G$2:G5159, G5160), INDEX($A$2:$G$100000, MATCH(G5160, $G$2:G5159,0),1), FALSE), FALSE)</f>
        <v>0</v>
      </c>
      <c r="G5160" s="1">
        <v>59191</v>
      </c>
      <c r="H5160" s="1" t="s">
        <v>5044</v>
      </c>
      <c r="I5160" s="1" t="s">
        <v>4716</v>
      </c>
    </row>
    <row r="5161" spans="1:9" x14ac:dyDescent="0.2">
      <c r="A5161" s="1">
        <v>5172</v>
      </c>
      <c r="B5161" s="1" t="str">
        <f t="shared" si="80"/>
        <v>Amity Energy, LLC</v>
      </c>
      <c r="C5161" s="1" t="b">
        <f>IF(D5161&lt;&gt;"",IF(COUNTIF($D$2:D5160, D5161), INDEX($A$2:$D$100000, MATCH(D5161, $D$2:D5160,0),1), FALSE), FALSE)</f>
        <v>0</v>
      </c>
      <c r="F5161" s="1" t="b">
        <f>IF(G5161&lt;&gt;"", IF(COUNTIF($G$2:G5160, G5161), INDEX($A$2:$G$100000, MATCH(G5161, $G$2:G5160,0),1), FALSE), FALSE)</f>
        <v>0</v>
      </c>
      <c r="G5161" s="1">
        <v>59192</v>
      </c>
      <c r="H5161" s="1" t="s">
        <v>5045</v>
      </c>
      <c r="I5161" s="1" t="s">
        <v>4716</v>
      </c>
    </row>
    <row r="5162" spans="1:9" x14ac:dyDescent="0.2">
      <c r="A5162" s="1">
        <v>5173</v>
      </c>
      <c r="B5162" s="1" t="str">
        <f t="shared" si="80"/>
        <v>Basswood Energy, LLC</v>
      </c>
      <c r="C5162" s="1" t="b">
        <f>IF(D5162&lt;&gt;"",IF(COUNTIF($D$2:D5161, D5162), INDEX($A$2:$D$100000, MATCH(D5162, $D$2:D5161,0),1), FALSE), FALSE)</f>
        <v>0</v>
      </c>
      <c r="F5162" s="1" t="b">
        <f>IF(G5162&lt;&gt;"", IF(COUNTIF($G$2:G5161, G5162), INDEX($A$2:$G$100000, MATCH(G5162, $G$2:G5161,0),1), FALSE), FALSE)</f>
        <v>0</v>
      </c>
      <c r="G5162" s="1">
        <v>59193</v>
      </c>
      <c r="H5162" s="1" t="s">
        <v>5046</v>
      </c>
      <c r="I5162" s="1" t="s">
        <v>4716</v>
      </c>
    </row>
    <row r="5163" spans="1:9" x14ac:dyDescent="0.2">
      <c r="A5163" s="1">
        <v>5174</v>
      </c>
      <c r="B5163" s="1" t="str">
        <f t="shared" si="80"/>
        <v>Purdys Run Energy, LLC</v>
      </c>
      <c r="C5163" s="1" t="b">
        <f>IF(D5163&lt;&gt;"",IF(COUNTIF($D$2:D5162, D5163), INDEX($A$2:$D$100000, MATCH(D5163, $D$2:D5162,0),1), FALSE), FALSE)</f>
        <v>0</v>
      </c>
      <c r="F5163" s="1" t="b">
        <f>IF(G5163&lt;&gt;"", IF(COUNTIF($G$2:G5162, G5163), INDEX($A$2:$G$100000, MATCH(G5163, $G$2:G5162,0),1), FALSE), FALSE)</f>
        <v>0</v>
      </c>
      <c r="G5163" s="1">
        <v>59194</v>
      </c>
      <c r="H5163" s="1" t="s">
        <v>5047</v>
      </c>
      <c r="I5163" s="1" t="s">
        <v>4716</v>
      </c>
    </row>
    <row r="5164" spans="1:9" x14ac:dyDescent="0.2">
      <c r="A5164" s="1">
        <v>5175</v>
      </c>
      <c r="B5164" s="1" t="str">
        <f t="shared" si="80"/>
        <v>Oak Tree Energy, LLC</v>
      </c>
      <c r="C5164" s="1" t="b">
        <f>IF(D5164&lt;&gt;"",IF(COUNTIF($D$2:D5163, D5164), INDEX($A$2:$D$100000, MATCH(D5164, $D$2:D5163,0),1), FALSE), FALSE)</f>
        <v>0</v>
      </c>
      <c r="F5164" s="1" t="b">
        <f>IF(G5164&lt;&gt;"", IF(COUNTIF($G$2:G5163, G5164), INDEX($A$2:$G$100000, MATCH(G5164, $G$2:G5163,0),1), FALSE), FALSE)</f>
        <v>0</v>
      </c>
      <c r="G5164" s="1">
        <v>59210</v>
      </c>
      <c r="H5164" s="1" t="s">
        <v>5048</v>
      </c>
      <c r="I5164" s="1" t="s">
        <v>4716</v>
      </c>
    </row>
    <row r="5165" spans="1:9" x14ac:dyDescent="0.2">
      <c r="A5165" s="1">
        <v>5176</v>
      </c>
      <c r="B5165" s="1" t="str">
        <f t="shared" si="80"/>
        <v>Kay Wind LLC</v>
      </c>
      <c r="C5165" s="1" t="b">
        <f>IF(D5165&lt;&gt;"",IF(COUNTIF($D$2:D5164, D5165), INDEX($A$2:$D$100000, MATCH(D5165, $D$2:D5164,0),1), FALSE), FALSE)</f>
        <v>0</v>
      </c>
      <c r="F5165" s="1" t="b">
        <f>IF(G5165&lt;&gt;"", IF(COUNTIF($G$2:G5164, G5165), INDEX($A$2:$G$100000, MATCH(G5165, $G$2:G5164,0),1), FALSE), FALSE)</f>
        <v>0</v>
      </c>
      <c r="G5165" s="1">
        <v>59227</v>
      </c>
      <c r="H5165" s="1" t="s">
        <v>5049</v>
      </c>
      <c r="I5165" s="1" t="s">
        <v>4716</v>
      </c>
    </row>
    <row r="5166" spans="1:9" x14ac:dyDescent="0.2">
      <c r="A5166" s="1">
        <v>5177</v>
      </c>
      <c r="B5166" s="1" t="str">
        <f t="shared" si="80"/>
        <v>Bowerman Power LFG, LLC</v>
      </c>
      <c r="C5166" s="1" t="b">
        <f>IF(D5166&lt;&gt;"",IF(COUNTIF($D$2:D5165, D5166), INDEX($A$2:$D$100000, MATCH(D5166, $D$2:D5165,0),1), FALSE), FALSE)</f>
        <v>0</v>
      </c>
      <c r="F5166" s="1" t="b">
        <f>IF(G5166&lt;&gt;"", IF(COUNTIF($G$2:G5165, G5166), INDEX($A$2:$G$100000, MATCH(G5166, $G$2:G5165,0),1), FALSE), FALSE)</f>
        <v>0</v>
      </c>
      <c r="G5166" s="1">
        <v>59228</v>
      </c>
      <c r="H5166" s="1" t="s">
        <v>5050</v>
      </c>
      <c r="I5166" s="1" t="s">
        <v>4716</v>
      </c>
    </row>
    <row r="5167" spans="1:9" x14ac:dyDescent="0.2">
      <c r="A5167" s="1">
        <v>5178</v>
      </c>
      <c r="B5167" s="1" t="str">
        <f t="shared" si="80"/>
        <v>Cogentrix Development Holdings, LLC</v>
      </c>
      <c r="C5167" s="1" t="b">
        <f>IF(D5167&lt;&gt;"",IF(COUNTIF($D$2:D5166, D5167), INDEX($A$2:$D$100000, MATCH(D5167, $D$2:D5166,0),1), FALSE), FALSE)</f>
        <v>0</v>
      </c>
      <c r="F5167" s="1" t="b">
        <f>IF(G5167&lt;&gt;"", IF(COUNTIF($G$2:G5166, G5167), INDEX($A$2:$G$100000, MATCH(G5167, $G$2:G5166,0),1), FALSE), FALSE)</f>
        <v>0</v>
      </c>
      <c r="G5167" s="1">
        <v>59235</v>
      </c>
      <c r="H5167" s="1" t="s">
        <v>5051</v>
      </c>
      <c r="I5167" s="1" t="s">
        <v>4716</v>
      </c>
    </row>
    <row r="5168" spans="1:9" x14ac:dyDescent="0.2">
      <c r="A5168" s="1">
        <v>5179</v>
      </c>
      <c r="B5168" s="1" t="str">
        <f t="shared" si="80"/>
        <v>Alamo Solar, LLC</v>
      </c>
      <c r="C5168" s="1" t="b">
        <f>IF(D5168&lt;&gt;"",IF(COUNTIF($D$2:D5167, D5168), INDEX($A$2:$D$100000, MATCH(D5168, $D$2:D5167,0),1), FALSE), FALSE)</f>
        <v>0</v>
      </c>
      <c r="F5168" s="1" t="b">
        <f>IF(G5168&lt;&gt;"", IF(COUNTIF($G$2:G5167, G5168), INDEX($A$2:$G$100000, MATCH(G5168, $G$2:G5167,0),1), FALSE), FALSE)</f>
        <v>0</v>
      </c>
      <c r="G5168" s="1">
        <v>59236</v>
      </c>
      <c r="H5168" s="1" t="s">
        <v>5052</v>
      </c>
      <c r="I5168" s="1" t="s">
        <v>4716</v>
      </c>
    </row>
    <row r="5169" spans="1:9" x14ac:dyDescent="0.2">
      <c r="A5169" s="1">
        <v>5180</v>
      </c>
      <c r="B5169" s="1" t="str">
        <f t="shared" si="80"/>
        <v>Lanier Solar</v>
      </c>
      <c r="C5169" s="1" t="b">
        <f>IF(D5169&lt;&gt;"",IF(COUNTIF($D$2:D5168, D5169), INDEX($A$2:$D$100000, MATCH(D5169, $D$2:D5168,0),1), FALSE), FALSE)</f>
        <v>0</v>
      </c>
      <c r="F5169" s="1" t="b">
        <f>IF(G5169&lt;&gt;"", IF(COUNTIF($G$2:G5168, G5169), INDEX($A$2:$G$100000, MATCH(G5169, $G$2:G5168,0),1), FALSE), FALSE)</f>
        <v>0</v>
      </c>
      <c r="G5169" s="1">
        <v>59245</v>
      </c>
      <c r="H5169" s="1" t="s">
        <v>5053</v>
      </c>
      <c r="I5169" s="1" t="s">
        <v>4716</v>
      </c>
    </row>
    <row r="5170" spans="1:9" x14ac:dyDescent="0.2">
      <c r="A5170" s="1">
        <v>5181</v>
      </c>
      <c r="B5170" s="1" t="str">
        <f t="shared" si="80"/>
        <v>Bearford Solar II LLC</v>
      </c>
      <c r="C5170" s="1" t="b">
        <f>IF(D5170&lt;&gt;"",IF(COUNTIF($D$2:D5169, D5170), INDEX($A$2:$D$100000, MATCH(D5170, $D$2:D5169,0),1), FALSE), FALSE)</f>
        <v>0</v>
      </c>
      <c r="F5170" s="1" t="b">
        <f>IF(G5170&lt;&gt;"", IF(COUNTIF($G$2:G5169, G5170), INDEX($A$2:$G$100000, MATCH(G5170, $G$2:G5169,0),1), FALSE), FALSE)</f>
        <v>0</v>
      </c>
      <c r="G5170" s="1">
        <v>59247</v>
      </c>
      <c r="H5170" s="1" t="s">
        <v>5054</v>
      </c>
      <c r="I5170" s="1" t="s">
        <v>4716</v>
      </c>
    </row>
    <row r="5171" spans="1:9" x14ac:dyDescent="0.2">
      <c r="A5171" s="1">
        <v>5182</v>
      </c>
      <c r="B5171" s="1" t="str">
        <f t="shared" si="80"/>
        <v>Oregon Windfarms, LLC</v>
      </c>
      <c r="C5171" s="1" t="b">
        <f>IF(D5171&lt;&gt;"",IF(COUNTIF($D$2:D5170, D5171), INDEX($A$2:$D$100000, MATCH(D5171, $D$2:D5170,0),1), FALSE), FALSE)</f>
        <v>0</v>
      </c>
      <c r="F5171" s="1" t="b">
        <f>IF(G5171&lt;&gt;"", IF(COUNTIF($G$2:G5170, G5171), INDEX($A$2:$G$100000, MATCH(G5171, $G$2:G5170,0),1), FALSE), FALSE)</f>
        <v>0</v>
      </c>
      <c r="G5171" s="1">
        <v>59253</v>
      </c>
      <c r="H5171" s="1" t="s">
        <v>5055</v>
      </c>
      <c r="I5171" s="1" t="s">
        <v>4716</v>
      </c>
    </row>
    <row r="5172" spans="1:9" x14ac:dyDescent="0.2">
      <c r="A5172" s="1">
        <v>5183</v>
      </c>
      <c r="B5172" s="1" t="str">
        <f t="shared" si="80"/>
        <v>Giffen Solar Park, LLC</v>
      </c>
      <c r="C5172" s="1" t="b">
        <f>IF(D5172&lt;&gt;"",IF(COUNTIF($D$2:D5171, D5172), INDEX($A$2:$D$100000, MATCH(D5172, $D$2:D5171,0),1), FALSE), FALSE)</f>
        <v>0</v>
      </c>
      <c r="F5172" s="1" t="b">
        <f>IF(G5172&lt;&gt;"", IF(COUNTIF($G$2:G5171, G5172), INDEX($A$2:$G$100000, MATCH(G5172, $G$2:G5171,0),1), FALSE), FALSE)</f>
        <v>0</v>
      </c>
      <c r="G5172" s="1">
        <v>59257</v>
      </c>
      <c r="H5172" s="1" t="s">
        <v>5056</v>
      </c>
      <c r="I5172" s="1" t="s">
        <v>4716</v>
      </c>
    </row>
    <row r="5173" spans="1:9" x14ac:dyDescent="0.2">
      <c r="A5173" s="1">
        <v>5184</v>
      </c>
      <c r="B5173" s="1" t="str">
        <f t="shared" si="80"/>
        <v>Blackwell Solar Park, LLC</v>
      </c>
      <c r="C5173" s="1" t="b">
        <f>IF(D5173&lt;&gt;"",IF(COUNTIF($D$2:D5172, D5173), INDEX($A$2:$D$100000, MATCH(D5173, $D$2:D5172,0),1), FALSE), FALSE)</f>
        <v>0</v>
      </c>
      <c r="F5173" s="1" t="b">
        <f>IF(G5173&lt;&gt;"", IF(COUNTIF($G$2:G5172, G5173), INDEX($A$2:$G$100000, MATCH(G5173, $G$2:G5172,0),1), FALSE), FALSE)</f>
        <v>0</v>
      </c>
      <c r="G5173" s="1">
        <v>59259</v>
      </c>
      <c r="H5173" s="1" t="s">
        <v>5057</v>
      </c>
      <c r="I5173" s="1" t="s">
        <v>4716</v>
      </c>
    </row>
    <row r="5174" spans="1:9" x14ac:dyDescent="0.2">
      <c r="A5174" s="1">
        <v>5185</v>
      </c>
      <c r="B5174" s="1" t="str">
        <f t="shared" si="80"/>
        <v>Wright Solar Park, LLC</v>
      </c>
      <c r="C5174" s="1" t="b">
        <f>IF(D5174&lt;&gt;"",IF(COUNTIF($D$2:D5173, D5174), INDEX($A$2:$D$100000, MATCH(D5174, $D$2:D5173,0),1), FALSE), FALSE)</f>
        <v>0</v>
      </c>
      <c r="F5174" s="1" t="b">
        <f>IF(G5174&lt;&gt;"", IF(COUNTIF($G$2:G5173, G5174), INDEX($A$2:$G$100000, MATCH(G5174, $G$2:G5173,0),1), FALSE), FALSE)</f>
        <v>0</v>
      </c>
      <c r="G5174" s="1">
        <v>59260</v>
      </c>
      <c r="H5174" s="1" t="s">
        <v>5058</v>
      </c>
      <c r="I5174" s="1" t="s">
        <v>4716</v>
      </c>
    </row>
    <row r="5175" spans="1:9" x14ac:dyDescent="0.2">
      <c r="A5175" s="1">
        <v>5186</v>
      </c>
      <c r="B5175" s="1" t="str">
        <f t="shared" si="80"/>
        <v>NRG Solar Oasis, LLC</v>
      </c>
      <c r="C5175" s="1" t="b">
        <f>IF(D5175&lt;&gt;"",IF(COUNTIF($D$2:D5174, D5175), INDEX($A$2:$D$100000, MATCH(D5175, $D$2:D5174,0),1), FALSE), FALSE)</f>
        <v>0</v>
      </c>
      <c r="F5175" s="1" t="b">
        <f>IF(G5175&lt;&gt;"", IF(COUNTIF($G$2:G5174, G5175), INDEX($A$2:$G$100000, MATCH(G5175, $G$2:G5174,0),1), FALSE), FALSE)</f>
        <v>0</v>
      </c>
      <c r="G5175" s="1">
        <v>59262</v>
      </c>
      <c r="H5175" s="1" t="s">
        <v>5059</v>
      </c>
      <c r="I5175" s="1" t="s">
        <v>4716</v>
      </c>
    </row>
    <row r="5176" spans="1:9" x14ac:dyDescent="0.2">
      <c r="A5176" s="1">
        <v>5187</v>
      </c>
      <c r="B5176" s="1" t="str">
        <f t="shared" si="80"/>
        <v>Fresh Air Energy XVIII, LLC</v>
      </c>
      <c r="C5176" s="1" t="b">
        <f>IF(D5176&lt;&gt;"",IF(COUNTIF($D$2:D5175, D5176), INDEX($A$2:$D$100000, MATCH(D5176, $D$2:D5175,0),1), FALSE), FALSE)</f>
        <v>0</v>
      </c>
      <c r="F5176" s="1" t="b">
        <f>IF(G5176&lt;&gt;"", IF(COUNTIF($G$2:G5175, G5176), INDEX($A$2:$G$100000, MATCH(G5176, $G$2:G5175,0),1), FALSE), FALSE)</f>
        <v>0</v>
      </c>
      <c r="G5176" s="1">
        <v>59263</v>
      </c>
      <c r="H5176" s="1" t="s">
        <v>5060</v>
      </c>
      <c r="I5176" s="1" t="s">
        <v>4716</v>
      </c>
    </row>
    <row r="5177" spans="1:9" x14ac:dyDescent="0.2">
      <c r="A5177" s="1">
        <v>5188</v>
      </c>
      <c r="B5177" s="1" t="str">
        <f t="shared" si="80"/>
        <v>41MB 8me, LLC</v>
      </c>
      <c r="C5177" s="1" t="b">
        <f>IF(D5177&lt;&gt;"",IF(COUNTIF($D$2:D5176, D5177), INDEX($A$2:$D$100000, MATCH(D5177, $D$2:D5176,0),1), FALSE), FALSE)</f>
        <v>0</v>
      </c>
      <c r="F5177" s="1" t="b">
        <f>IF(G5177&lt;&gt;"", IF(COUNTIF($G$2:G5176, G5177), INDEX($A$2:$G$100000, MATCH(G5177, $G$2:G5176,0),1), FALSE), FALSE)</f>
        <v>0</v>
      </c>
      <c r="G5177" s="1">
        <v>59272</v>
      </c>
      <c r="H5177" s="1" t="s">
        <v>5061</v>
      </c>
      <c r="I5177" s="1" t="s">
        <v>4716</v>
      </c>
    </row>
    <row r="5178" spans="1:9" x14ac:dyDescent="0.2">
      <c r="A5178" s="1">
        <v>5189</v>
      </c>
      <c r="B5178" s="1" t="str">
        <f t="shared" si="80"/>
        <v>Gateway Energy Center, LLC</v>
      </c>
      <c r="C5178" s="1" t="b">
        <f>IF(D5178&lt;&gt;"",IF(COUNTIF($D$2:D5177, D5178), INDEX($A$2:$D$100000, MATCH(D5178, $D$2:D5177,0),1), FALSE), FALSE)</f>
        <v>0</v>
      </c>
      <c r="F5178" s="1" t="b">
        <f>IF(G5178&lt;&gt;"", IF(COUNTIF($G$2:G5177, G5178), INDEX($A$2:$G$100000, MATCH(G5178, $G$2:G5177,0),1), FALSE), FALSE)</f>
        <v>0</v>
      </c>
      <c r="G5178" s="1">
        <v>59283</v>
      </c>
      <c r="H5178" s="1" t="s">
        <v>5062</v>
      </c>
      <c r="I5178" s="1" t="s">
        <v>4716</v>
      </c>
    </row>
    <row r="5179" spans="1:9" x14ac:dyDescent="0.2">
      <c r="A5179" s="1">
        <v>5190</v>
      </c>
      <c r="B5179" s="1" t="str">
        <f t="shared" si="80"/>
        <v>Innovative Solar 6, LLC</v>
      </c>
      <c r="C5179" s="1" t="b">
        <f>IF(D5179&lt;&gt;"",IF(COUNTIF($D$2:D5178, D5179), INDEX($A$2:$D$100000, MATCH(D5179, $D$2:D5178,0),1), FALSE), FALSE)</f>
        <v>0</v>
      </c>
      <c r="F5179" s="1" t="b">
        <f>IF(G5179&lt;&gt;"", IF(COUNTIF($G$2:G5178, G5179), INDEX($A$2:$G$100000, MATCH(G5179, $G$2:G5178,0),1), FALSE), FALSE)</f>
        <v>0</v>
      </c>
      <c r="G5179" s="1">
        <v>59285</v>
      </c>
      <c r="H5179" s="1" t="s">
        <v>5063</v>
      </c>
      <c r="I5179" s="1" t="s">
        <v>4716</v>
      </c>
    </row>
    <row r="5180" spans="1:9" x14ac:dyDescent="0.2">
      <c r="A5180" s="1">
        <v>5191</v>
      </c>
      <c r="B5180" s="1" t="str">
        <f t="shared" si="80"/>
        <v>Bearford Farm, LLC</v>
      </c>
      <c r="C5180" s="1" t="b">
        <f>IF(D5180&lt;&gt;"",IF(COUNTIF($D$2:D5179, D5180), INDEX($A$2:$D$100000, MATCH(D5180, $D$2:D5179,0),1), FALSE), FALSE)</f>
        <v>0</v>
      </c>
      <c r="F5180" s="1" t="b">
        <f>IF(G5180&lt;&gt;"", IF(COUNTIF($G$2:G5179, G5180), INDEX($A$2:$G$100000, MATCH(G5180, $G$2:G5179,0),1), FALSE), FALSE)</f>
        <v>0</v>
      </c>
      <c r="G5180" s="1">
        <v>59308</v>
      </c>
      <c r="H5180" s="1" t="s">
        <v>5064</v>
      </c>
      <c r="I5180" s="1" t="s">
        <v>4716</v>
      </c>
    </row>
    <row r="5181" spans="1:9" x14ac:dyDescent="0.2">
      <c r="A5181" s="1">
        <v>5192</v>
      </c>
      <c r="B5181" s="1" t="str">
        <f t="shared" si="80"/>
        <v>Bradley Farm LLC</v>
      </c>
      <c r="C5181" s="1" t="b">
        <f>IF(D5181&lt;&gt;"",IF(COUNTIF($D$2:D5180, D5181), INDEX($A$2:$D$100000, MATCH(D5181, $D$2:D5180,0),1), FALSE), FALSE)</f>
        <v>0</v>
      </c>
      <c r="F5181" s="1" t="b">
        <f>IF(G5181&lt;&gt;"", IF(COUNTIF($G$2:G5180, G5181), INDEX($A$2:$G$100000, MATCH(G5181, $G$2:G5180,0),1), FALSE), FALSE)</f>
        <v>0</v>
      </c>
      <c r="G5181" s="1">
        <v>59315</v>
      </c>
      <c r="H5181" s="1" t="s">
        <v>5065</v>
      </c>
      <c r="I5181" s="1" t="s">
        <v>4716</v>
      </c>
    </row>
    <row r="5182" spans="1:9" x14ac:dyDescent="0.2">
      <c r="A5182" s="1">
        <v>5193</v>
      </c>
      <c r="B5182" s="1" t="str">
        <f t="shared" si="80"/>
        <v>Laurinburg Industrial Solar LLC</v>
      </c>
      <c r="C5182" s="1" t="b">
        <f>IF(D5182&lt;&gt;"",IF(COUNTIF($D$2:D5181, D5182), INDEX($A$2:$D$100000, MATCH(D5182, $D$2:D5181,0),1), FALSE), FALSE)</f>
        <v>0</v>
      </c>
      <c r="F5182" s="1" t="b">
        <f>IF(G5182&lt;&gt;"", IF(COUNTIF($G$2:G5181, G5182), INDEX($A$2:$G$100000, MATCH(G5182, $G$2:G5181,0),1), FALSE), FALSE)</f>
        <v>0</v>
      </c>
      <c r="G5182" s="1">
        <v>59316</v>
      </c>
      <c r="H5182" s="1" t="s">
        <v>5066</v>
      </c>
      <c r="I5182" s="1" t="s">
        <v>4716</v>
      </c>
    </row>
    <row r="5183" spans="1:9" x14ac:dyDescent="0.2">
      <c r="A5183" s="1">
        <v>5194</v>
      </c>
      <c r="B5183" s="1" t="str">
        <f t="shared" si="80"/>
        <v>Toprak LLC</v>
      </c>
      <c r="C5183" s="1" t="b">
        <f>IF(D5183&lt;&gt;"",IF(COUNTIF($D$2:D5182, D5183), INDEX($A$2:$D$100000, MATCH(D5183, $D$2:D5182,0),1), FALSE), FALSE)</f>
        <v>0</v>
      </c>
      <c r="F5183" s="1" t="b">
        <f>IF(G5183&lt;&gt;"", IF(COUNTIF($G$2:G5182, G5183), INDEX($A$2:$G$100000, MATCH(G5183, $G$2:G5182,0),1), FALSE), FALSE)</f>
        <v>0</v>
      </c>
      <c r="G5183" s="1">
        <v>59317</v>
      </c>
      <c r="H5183" s="1" t="s">
        <v>5067</v>
      </c>
      <c r="I5183" s="1" t="s">
        <v>4716</v>
      </c>
    </row>
    <row r="5184" spans="1:9" x14ac:dyDescent="0.2">
      <c r="A5184" s="1">
        <v>5195</v>
      </c>
      <c r="B5184" s="1" t="str">
        <f t="shared" si="80"/>
        <v>Soy Solar LLC</v>
      </c>
      <c r="C5184" s="1" t="b">
        <f>IF(D5184&lt;&gt;"",IF(COUNTIF($D$2:D5183, D5184), INDEX($A$2:$D$100000, MATCH(D5184, $D$2:D5183,0),1), FALSE), FALSE)</f>
        <v>0</v>
      </c>
      <c r="F5184" s="1" t="b">
        <f>IF(G5184&lt;&gt;"", IF(COUNTIF($G$2:G5183, G5184), INDEX($A$2:$G$100000, MATCH(G5184, $G$2:G5183,0),1), FALSE), FALSE)</f>
        <v>0</v>
      </c>
      <c r="G5184" s="1">
        <v>59318</v>
      </c>
      <c r="H5184" s="1" t="s">
        <v>5068</v>
      </c>
      <c r="I5184" s="1" t="s">
        <v>4716</v>
      </c>
    </row>
    <row r="5185" spans="1:9" x14ac:dyDescent="0.2">
      <c r="A5185" s="1">
        <v>5196</v>
      </c>
      <c r="B5185" s="1" t="str">
        <f t="shared" si="80"/>
        <v>Cotton Solar, LLC</v>
      </c>
      <c r="C5185" s="1" t="b">
        <f>IF(D5185&lt;&gt;"",IF(COUNTIF($D$2:D5184, D5185), INDEX($A$2:$D$100000, MATCH(D5185, $D$2:D5184,0),1), FALSE), FALSE)</f>
        <v>0</v>
      </c>
      <c r="F5185" s="1" t="b">
        <f>IF(G5185&lt;&gt;"", IF(COUNTIF($G$2:G5184, G5185), INDEX($A$2:$G$100000, MATCH(G5185, $G$2:G5184,0),1), FALSE), FALSE)</f>
        <v>0</v>
      </c>
      <c r="G5185" s="1">
        <v>59319</v>
      </c>
      <c r="H5185" s="1" t="s">
        <v>5069</v>
      </c>
      <c r="I5185" s="1" t="s">
        <v>4716</v>
      </c>
    </row>
    <row r="5186" spans="1:9" x14ac:dyDescent="0.2">
      <c r="A5186" s="1">
        <v>5197</v>
      </c>
      <c r="B5186" s="1" t="str">
        <f t="shared" ref="B5186:B5249" si="81">IF(H5186="",E5186,H5186)</f>
        <v>Millikan Farm, LLC</v>
      </c>
      <c r="C5186" s="1" t="b">
        <f>IF(D5186&lt;&gt;"",IF(COUNTIF($D$2:D5185, D5186), INDEX($A$2:$D$100000, MATCH(D5186, $D$2:D5185,0),1), FALSE), FALSE)</f>
        <v>0</v>
      </c>
      <c r="F5186" s="1" t="b">
        <f>IF(G5186&lt;&gt;"", IF(COUNTIF($G$2:G5185, G5186), INDEX($A$2:$G$100000, MATCH(G5186, $G$2:G5185,0),1), FALSE), FALSE)</f>
        <v>0</v>
      </c>
      <c r="G5186" s="1">
        <v>59321</v>
      </c>
      <c r="H5186" s="1" t="s">
        <v>5070</v>
      </c>
      <c r="I5186" s="1" t="s">
        <v>4716</v>
      </c>
    </row>
    <row r="5187" spans="1:9" x14ac:dyDescent="0.2">
      <c r="A5187" s="1">
        <v>5198</v>
      </c>
      <c r="B5187" s="1" t="str">
        <f t="shared" si="81"/>
        <v>Monroe Moore Farm, LLC</v>
      </c>
      <c r="C5187" s="1" t="b">
        <f>IF(D5187&lt;&gt;"",IF(COUNTIF($D$2:D5186, D5187), INDEX($A$2:$D$100000, MATCH(D5187, $D$2:D5186,0),1), FALSE), FALSE)</f>
        <v>0</v>
      </c>
      <c r="F5187" s="1" t="b">
        <f>IF(G5187&lt;&gt;"", IF(COUNTIF($G$2:G5186, G5187), INDEX($A$2:$G$100000, MATCH(G5187, $G$2:G5186,0),1), FALSE), FALSE)</f>
        <v>0</v>
      </c>
      <c r="G5187" s="1">
        <v>59323</v>
      </c>
      <c r="H5187" s="1" t="s">
        <v>5071</v>
      </c>
      <c r="I5187" s="1" t="s">
        <v>4716</v>
      </c>
    </row>
    <row r="5188" spans="1:9" x14ac:dyDescent="0.2">
      <c r="A5188" s="1">
        <v>5199</v>
      </c>
      <c r="B5188" s="1" t="str">
        <f t="shared" si="81"/>
        <v>North Siler Farm, LLC</v>
      </c>
      <c r="C5188" s="1" t="b">
        <f>IF(D5188&lt;&gt;"",IF(COUNTIF($D$2:D5187, D5188), INDEX($A$2:$D$100000, MATCH(D5188, $D$2:D5187,0),1), FALSE), FALSE)</f>
        <v>0</v>
      </c>
      <c r="F5188" s="1" t="b">
        <f>IF(G5188&lt;&gt;"", IF(COUNTIF($G$2:G5187, G5188), INDEX($A$2:$G$100000, MATCH(G5188, $G$2:G5187,0),1), FALSE), FALSE)</f>
        <v>0</v>
      </c>
      <c r="G5188" s="1">
        <v>59325</v>
      </c>
      <c r="H5188" s="1" t="s">
        <v>5072</v>
      </c>
      <c r="I5188" s="1" t="s">
        <v>4716</v>
      </c>
    </row>
    <row r="5189" spans="1:9" x14ac:dyDescent="0.2">
      <c r="A5189" s="1">
        <v>5200</v>
      </c>
      <c r="B5189" s="1" t="str">
        <f t="shared" si="81"/>
        <v>Tarboro Farm, LLC</v>
      </c>
      <c r="C5189" s="1" t="b">
        <f>IF(D5189&lt;&gt;"",IF(COUNTIF($D$2:D5188, D5189), INDEX($A$2:$D$100000, MATCH(D5189, $D$2:D5188,0),1), FALSE), FALSE)</f>
        <v>0</v>
      </c>
      <c r="F5189" s="1" t="b">
        <f>IF(G5189&lt;&gt;"", IF(COUNTIF($G$2:G5188, G5189), INDEX($A$2:$G$100000, MATCH(G5189, $G$2:G5188,0),1), FALSE), FALSE)</f>
        <v>0</v>
      </c>
      <c r="G5189" s="1">
        <v>59327</v>
      </c>
      <c r="H5189" s="1" t="s">
        <v>5073</v>
      </c>
      <c r="I5189" s="1" t="s">
        <v>4716</v>
      </c>
    </row>
    <row r="5190" spans="1:9" x14ac:dyDescent="0.2">
      <c r="A5190" s="1">
        <v>5201</v>
      </c>
      <c r="B5190" s="1" t="str">
        <f t="shared" si="81"/>
        <v>Tart Farm, LLC</v>
      </c>
      <c r="C5190" s="1" t="b">
        <f>IF(D5190&lt;&gt;"",IF(COUNTIF($D$2:D5189, D5190), INDEX($A$2:$D$100000, MATCH(D5190, $D$2:D5189,0),1), FALSE), FALSE)</f>
        <v>0</v>
      </c>
      <c r="F5190" s="1" t="b">
        <f>IF(G5190&lt;&gt;"", IF(COUNTIF($G$2:G5189, G5190), INDEX($A$2:$G$100000, MATCH(G5190, $G$2:G5189,0),1), FALSE), FALSE)</f>
        <v>0</v>
      </c>
      <c r="G5190" s="1">
        <v>59328</v>
      </c>
      <c r="H5190" s="1" t="s">
        <v>5074</v>
      </c>
      <c r="I5190" s="1" t="s">
        <v>4716</v>
      </c>
    </row>
    <row r="5191" spans="1:9" x14ac:dyDescent="0.2">
      <c r="A5191" s="1">
        <v>5202</v>
      </c>
      <c r="B5191" s="1" t="str">
        <f t="shared" si="81"/>
        <v>Wellons Farm, LLC</v>
      </c>
      <c r="C5191" s="1" t="b">
        <f>IF(D5191&lt;&gt;"",IF(COUNTIF($D$2:D5190, D5191), INDEX($A$2:$D$100000, MATCH(D5191, $D$2:D5190,0),1), FALSE), FALSE)</f>
        <v>0</v>
      </c>
      <c r="F5191" s="1" t="b">
        <f>IF(G5191&lt;&gt;"", IF(COUNTIF($G$2:G5190, G5191), INDEX($A$2:$G$100000, MATCH(G5191, $G$2:G5190,0),1), FALSE), FALSE)</f>
        <v>0</v>
      </c>
      <c r="G5191" s="1">
        <v>59329</v>
      </c>
      <c r="H5191" s="1" t="s">
        <v>5075</v>
      </c>
      <c r="I5191" s="1" t="s">
        <v>4716</v>
      </c>
    </row>
    <row r="5192" spans="1:9" x14ac:dyDescent="0.2">
      <c r="A5192" s="1">
        <v>5203</v>
      </c>
      <c r="B5192" s="1" t="str">
        <f t="shared" si="81"/>
        <v>Wommack Farm, LLC</v>
      </c>
      <c r="C5192" s="1" t="b">
        <f>IF(D5192&lt;&gt;"",IF(COUNTIF($D$2:D5191, D5192), INDEX($A$2:$D$100000, MATCH(D5192, $D$2:D5191,0),1), FALSE), FALSE)</f>
        <v>0</v>
      </c>
      <c r="F5192" s="1" t="b">
        <f>IF(G5192&lt;&gt;"", IF(COUNTIF($G$2:G5191, G5192), INDEX($A$2:$G$100000, MATCH(G5192, $G$2:G5191,0),1), FALSE), FALSE)</f>
        <v>0</v>
      </c>
      <c r="G5192" s="1">
        <v>59330</v>
      </c>
      <c r="H5192" s="1" t="s">
        <v>5076</v>
      </c>
      <c r="I5192" s="1" t="s">
        <v>4716</v>
      </c>
    </row>
    <row r="5193" spans="1:9" x14ac:dyDescent="0.2">
      <c r="A5193" s="1">
        <v>5204</v>
      </c>
      <c r="B5193" s="1" t="str">
        <f t="shared" si="81"/>
        <v>Pit 64 Farm, LLC</v>
      </c>
      <c r="C5193" s="1" t="b">
        <f>IF(D5193&lt;&gt;"",IF(COUNTIF($D$2:D5192, D5193), INDEX($A$2:$D$100000, MATCH(D5193, $D$2:D5192,0),1), FALSE), FALSE)</f>
        <v>0</v>
      </c>
      <c r="F5193" s="1" t="b">
        <f>IF(G5193&lt;&gt;"", IF(COUNTIF($G$2:G5192, G5193), INDEX($A$2:$G$100000, MATCH(G5193, $G$2:G5192,0),1), FALSE), FALSE)</f>
        <v>0</v>
      </c>
      <c r="G5193" s="1">
        <v>59333</v>
      </c>
      <c r="H5193" s="1" t="s">
        <v>5077</v>
      </c>
      <c r="I5193" s="1" t="s">
        <v>4716</v>
      </c>
    </row>
    <row r="5194" spans="1:9" x14ac:dyDescent="0.2">
      <c r="A5194" s="1">
        <v>5205</v>
      </c>
      <c r="B5194" s="1" t="str">
        <f t="shared" si="81"/>
        <v>Rutherford Farm, LLC</v>
      </c>
      <c r="C5194" s="1" t="b">
        <f>IF(D5194&lt;&gt;"",IF(COUNTIF($D$2:D5193, D5194), INDEX($A$2:$D$100000, MATCH(D5194, $D$2:D5193,0),1), FALSE), FALSE)</f>
        <v>0</v>
      </c>
      <c r="F5194" s="1" t="b">
        <f>IF(G5194&lt;&gt;"", IF(COUNTIF($G$2:G5193, G5194), INDEX($A$2:$G$100000, MATCH(G5194, $G$2:G5193,0),1), FALSE), FALSE)</f>
        <v>0</v>
      </c>
      <c r="G5194" s="1">
        <v>59334</v>
      </c>
      <c r="H5194" s="1" t="s">
        <v>5078</v>
      </c>
      <c r="I5194" s="1" t="s">
        <v>4716</v>
      </c>
    </row>
    <row r="5195" spans="1:9" x14ac:dyDescent="0.2">
      <c r="A5195" s="1">
        <v>5206</v>
      </c>
      <c r="B5195" s="1" t="str">
        <f t="shared" si="81"/>
        <v>Sandy Ridge Solar Farm, LLC</v>
      </c>
      <c r="C5195" s="1" t="b">
        <f>IF(D5195&lt;&gt;"",IF(COUNTIF($D$2:D5194, D5195), INDEX($A$2:$D$100000, MATCH(D5195, $D$2:D5194,0),1), FALSE), FALSE)</f>
        <v>0</v>
      </c>
      <c r="F5195" s="1" t="b">
        <f>IF(G5195&lt;&gt;"", IF(COUNTIF($G$2:G5194, G5195), INDEX($A$2:$G$100000, MATCH(G5195, $G$2:G5194,0),1), FALSE), FALSE)</f>
        <v>0</v>
      </c>
      <c r="G5195" s="1">
        <v>59335</v>
      </c>
      <c r="H5195" s="1" t="s">
        <v>5079</v>
      </c>
      <c r="I5195" s="1" t="s">
        <v>4716</v>
      </c>
    </row>
    <row r="5196" spans="1:9" x14ac:dyDescent="0.2">
      <c r="A5196" s="1">
        <v>5207</v>
      </c>
      <c r="B5196" s="1" t="str">
        <f t="shared" si="81"/>
        <v>Schell Solar Farm, LLC</v>
      </c>
      <c r="C5196" s="1" t="b">
        <f>IF(D5196&lt;&gt;"",IF(COUNTIF($D$2:D5195, D5196), INDEX($A$2:$D$100000, MATCH(D5196, $D$2:D5195,0),1), FALSE), FALSE)</f>
        <v>0</v>
      </c>
      <c r="F5196" s="1" t="b">
        <f>IF(G5196&lt;&gt;"", IF(COUNTIF($G$2:G5195, G5196), INDEX($A$2:$G$100000, MATCH(G5196, $G$2:G5195,0),1), FALSE), FALSE)</f>
        <v>0</v>
      </c>
      <c r="G5196" s="1">
        <v>59336</v>
      </c>
      <c r="H5196" s="1" t="s">
        <v>5080</v>
      </c>
      <c r="I5196" s="1" t="s">
        <v>4716</v>
      </c>
    </row>
    <row r="5197" spans="1:9" x14ac:dyDescent="0.2">
      <c r="A5197" s="1">
        <v>5208</v>
      </c>
      <c r="B5197" s="1" t="str">
        <f t="shared" si="81"/>
        <v>Sedberry Farm, LLC</v>
      </c>
      <c r="C5197" s="1" t="b">
        <f>IF(D5197&lt;&gt;"",IF(COUNTIF($D$2:D5196, D5197), INDEX($A$2:$D$100000, MATCH(D5197, $D$2:D5196,0),1), FALSE), FALSE)</f>
        <v>0</v>
      </c>
      <c r="F5197" s="1" t="b">
        <f>IF(G5197&lt;&gt;"", IF(COUNTIF($G$2:G5196, G5197), INDEX($A$2:$G$100000, MATCH(G5197, $G$2:G5196,0),1), FALSE), FALSE)</f>
        <v>0</v>
      </c>
      <c r="G5197" s="1">
        <v>59337</v>
      </c>
      <c r="H5197" s="1" t="s">
        <v>5081</v>
      </c>
      <c r="I5197" s="1" t="s">
        <v>4716</v>
      </c>
    </row>
    <row r="5198" spans="1:9" x14ac:dyDescent="0.2">
      <c r="A5198" s="1">
        <v>5209</v>
      </c>
      <c r="B5198" s="1" t="str">
        <f t="shared" si="81"/>
        <v>Spring Valley Farm 2, LLC</v>
      </c>
      <c r="C5198" s="1" t="b">
        <f>IF(D5198&lt;&gt;"",IF(COUNTIF($D$2:D5197, D5198), INDEX($A$2:$D$100000, MATCH(D5198, $D$2:D5197,0),1), FALSE), FALSE)</f>
        <v>0</v>
      </c>
      <c r="F5198" s="1" t="b">
        <f>IF(G5198&lt;&gt;"", IF(COUNTIF($G$2:G5197, G5198), INDEX($A$2:$G$100000, MATCH(G5198, $G$2:G5197,0),1), FALSE), FALSE)</f>
        <v>0</v>
      </c>
      <c r="G5198" s="1">
        <v>59338</v>
      </c>
      <c r="H5198" s="1" t="s">
        <v>5082</v>
      </c>
      <c r="I5198" s="1" t="s">
        <v>4716</v>
      </c>
    </row>
    <row r="5199" spans="1:9" x14ac:dyDescent="0.2">
      <c r="A5199" s="1">
        <v>5210</v>
      </c>
      <c r="B5199" s="1" t="str">
        <f t="shared" si="81"/>
        <v>Spring Valley Farm, LLC</v>
      </c>
      <c r="C5199" s="1" t="b">
        <f>IF(D5199&lt;&gt;"",IF(COUNTIF($D$2:D5198, D5199), INDEX($A$2:$D$100000, MATCH(D5199, $D$2:D5198,0),1), FALSE), FALSE)</f>
        <v>0</v>
      </c>
      <c r="F5199" s="1" t="b">
        <f>IF(G5199&lt;&gt;"", IF(COUNTIF($G$2:G5198, G5199), INDEX($A$2:$G$100000, MATCH(G5199, $G$2:G5198,0),1), FALSE), FALSE)</f>
        <v>0</v>
      </c>
      <c r="G5199" s="1">
        <v>59339</v>
      </c>
      <c r="H5199" s="1" t="s">
        <v>5083</v>
      </c>
      <c r="I5199" s="1" t="s">
        <v>4716</v>
      </c>
    </row>
    <row r="5200" spans="1:9" x14ac:dyDescent="0.2">
      <c r="A5200" s="1">
        <v>5211</v>
      </c>
      <c r="B5200" s="1" t="str">
        <f t="shared" si="81"/>
        <v>Maricopa West Solar PV, LLC</v>
      </c>
      <c r="C5200" s="1" t="b">
        <f>IF(D5200&lt;&gt;"",IF(COUNTIF($D$2:D5199, D5200), INDEX($A$2:$D$100000, MATCH(D5200, $D$2:D5199,0),1), FALSE), FALSE)</f>
        <v>0</v>
      </c>
      <c r="F5200" s="1" t="b">
        <f>IF(G5200&lt;&gt;"", IF(COUNTIF($G$2:G5199, G5200), INDEX($A$2:$G$100000, MATCH(G5200, $G$2:G5199,0),1), FALSE), FALSE)</f>
        <v>0</v>
      </c>
      <c r="G5200" s="1">
        <v>59341</v>
      </c>
      <c r="H5200" s="1" t="s">
        <v>5084</v>
      </c>
      <c r="I5200" s="1" t="s">
        <v>4716</v>
      </c>
    </row>
    <row r="5201" spans="1:9" x14ac:dyDescent="0.2">
      <c r="A5201" s="1">
        <v>5212</v>
      </c>
      <c r="B5201" s="1" t="str">
        <f t="shared" si="81"/>
        <v>Maricopa West Solar PV 2, LLC</v>
      </c>
      <c r="C5201" s="1" t="b">
        <f>IF(D5201&lt;&gt;"",IF(COUNTIF($D$2:D5200, D5201), INDEX($A$2:$D$100000, MATCH(D5201, $D$2:D5200,0),1), FALSE), FALSE)</f>
        <v>0</v>
      </c>
      <c r="F5201" s="1" t="b">
        <f>IF(G5201&lt;&gt;"", IF(COUNTIF($G$2:G5200, G5201), INDEX($A$2:$G$100000, MATCH(G5201, $G$2:G5200,0),1), FALSE), FALSE)</f>
        <v>0</v>
      </c>
      <c r="G5201" s="1">
        <v>59342</v>
      </c>
      <c r="H5201" s="1" t="s">
        <v>5085</v>
      </c>
      <c r="I5201" s="1" t="s">
        <v>4716</v>
      </c>
    </row>
    <row r="5202" spans="1:9" x14ac:dyDescent="0.2">
      <c r="A5202" s="1">
        <v>5213</v>
      </c>
      <c r="B5202" s="1" t="str">
        <f t="shared" si="81"/>
        <v>Maricopa East Solar PV, LLC</v>
      </c>
      <c r="C5202" s="1" t="b">
        <f>IF(D5202&lt;&gt;"",IF(COUNTIF($D$2:D5201, D5202), INDEX($A$2:$D$100000, MATCH(D5202, $D$2:D5201,0),1), FALSE), FALSE)</f>
        <v>0</v>
      </c>
      <c r="F5202" s="1" t="b">
        <f>IF(G5202&lt;&gt;"", IF(COUNTIF($G$2:G5201, G5202), INDEX($A$2:$G$100000, MATCH(G5202, $G$2:G5201,0),1), FALSE), FALSE)</f>
        <v>0</v>
      </c>
      <c r="G5202" s="1">
        <v>59343</v>
      </c>
      <c r="H5202" s="1" t="s">
        <v>5086</v>
      </c>
      <c r="I5202" s="1" t="s">
        <v>4716</v>
      </c>
    </row>
    <row r="5203" spans="1:9" x14ac:dyDescent="0.2">
      <c r="A5203" s="1">
        <v>5214</v>
      </c>
      <c r="B5203" s="1" t="str">
        <f t="shared" si="81"/>
        <v>W Power LLC</v>
      </c>
      <c r="C5203" s="1" t="b">
        <f>IF(D5203&lt;&gt;"",IF(COUNTIF($D$2:D5202, D5203), INDEX($A$2:$D$100000, MATCH(D5203, $D$2:D5202,0),1), FALSE), FALSE)</f>
        <v>0</v>
      </c>
      <c r="F5203" s="1" t="b">
        <f>IF(G5203&lt;&gt;"", IF(COUNTIF($G$2:G5202, G5203), INDEX($A$2:$G$100000, MATCH(G5203, $G$2:G5202,0),1), FALSE), FALSE)</f>
        <v>0</v>
      </c>
      <c r="G5203" s="1">
        <v>59347</v>
      </c>
      <c r="H5203" s="1" t="s">
        <v>5087</v>
      </c>
      <c r="I5203" s="1" t="s">
        <v>4716</v>
      </c>
    </row>
    <row r="5204" spans="1:9" x14ac:dyDescent="0.2">
      <c r="A5204" s="1">
        <v>5215</v>
      </c>
      <c r="B5204" s="1" t="str">
        <f t="shared" si="81"/>
        <v>LKL Kingfisher, LLC</v>
      </c>
      <c r="C5204" s="1" t="b">
        <f>IF(D5204&lt;&gt;"",IF(COUNTIF($D$2:D5203, D5204), INDEX($A$2:$D$100000, MATCH(D5204, $D$2:D5203,0),1), FALSE), FALSE)</f>
        <v>0</v>
      </c>
      <c r="F5204" s="1" t="b">
        <f>IF(G5204&lt;&gt;"", IF(COUNTIF($G$2:G5203, G5204), INDEX($A$2:$G$100000, MATCH(G5204, $G$2:G5203,0),1), FALSE), FALSE)</f>
        <v>0</v>
      </c>
      <c r="G5204" s="1">
        <v>59355</v>
      </c>
      <c r="H5204" s="1" t="s">
        <v>5088</v>
      </c>
      <c r="I5204" s="1" t="s">
        <v>4716</v>
      </c>
    </row>
    <row r="5205" spans="1:9" x14ac:dyDescent="0.2">
      <c r="A5205" s="1">
        <v>5216</v>
      </c>
      <c r="B5205" s="1" t="str">
        <f t="shared" si="81"/>
        <v>Navasota Energy Generation Holdings</v>
      </c>
      <c r="C5205" s="1" t="b">
        <f>IF(D5205&lt;&gt;"",IF(COUNTIF($D$2:D5204, D5205), INDEX($A$2:$D$100000, MATCH(D5205, $D$2:D5204,0),1), FALSE), FALSE)</f>
        <v>0</v>
      </c>
      <c r="F5205" s="1" t="b">
        <f>IF(G5205&lt;&gt;"", IF(COUNTIF($G$2:G5204, G5205), INDEX($A$2:$G$100000, MATCH(G5205, $G$2:G5204,0),1), FALSE), FALSE)</f>
        <v>0</v>
      </c>
      <c r="G5205" s="1">
        <v>59357</v>
      </c>
      <c r="H5205" s="1" t="s">
        <v>5089</v>
      </c>
      <c r="I5205" s="1" t="s">
        <v>4716</v>
      </c>
    </row>
    <row r="5206" spans="1:9" x14ac:dyDescent="0.2">
      <c r="A5206" s="1">
        <v>5217</v>
      </c>
      <c r="B5206" s="1" t="str">
        <f t="shared" si="81"/>
        <v>Nick Solar, LLC</v>
      </c>
      <c r="C5206" s="1" t="b">
        <f>IF(D5206&lt;&gt;"",IF(COUNTIF($D$2:D5205, D5206), INDEX($A$2:$D$100000, MATCH(D5206, $D$2:D5205,0),1), FALSE), FALSE)</f>
        <v>0</v>
      </c>
      <c r="F5206" s="1" t="b">
        <f>IF(G5206&lt;&gt;"", IF(COUNTIF($G$2:G5205, G5206), INDEX($A$2:$G$100000, MATCH(G5206, $G$2:G5205,0),1), FALSE), FALSE)</f>
        <v>0</v>
      </c>
      <c r="G5206" s="1">
        <v>59373</v>
      </c>
      <c r="H5206" s="1" t="s">
        <v>5090</v>
      </c>
      <c r="I5206" s="1" t="s">
        <v>4716</v>
      </c>
    </row>
    <row r="5207" spans="1:9" x14ac:dyDescent="0.2">
      <c r="A5207" s="1">
        <v>5218</v>
      </c>
      <c r="B5207" s="1" t="str">
        <f t="shared" si="81"/>
        <v>Beth Solar, LLC</v>
      </c>
      <c r="C5207" s="1" t="b">
        <f>IF(D5207&lt;&gt;"",IF(COUNTIF($D$2:D5206, D5207), INDEX($A$2:$D$100000, MATCH(D5207, $D$2:D5206,0),1), FALSE), FALSE)</f>
        <v>0</v>
      </c>
      <c r="F5207" s="1" t="b">
        <f>IF(G5207&lt;&gt;"", IF(COUNTIF($G$2:G5206, G5207), INDEX($A$2:$G$100000, MATCH(G5207, $G$2:G5206,0),1), FALSE), FALSE)</f>
        <v>0</v>
      </c>
      <c r="G5207" s="1">
        <v>59376</v>
      </c>
      <c r="H5207" s="1" t="s">
        <v>5091</v>
      </c>
      <c r="I5207" s="1" t="s">
        <v>4716</v>
      </c>
    </row>
    <row r="5208" spans="1:9" x14ac:dyDescent="0.2">
      <c r="A5208" s="1">
        <v>5219</v>
      </c>
      <c r="B5208" s="1" t="str">
        <f t="shared" si="81"/>
        <v>Big Boy Solar, LLC</v>
      </c>
      <c r="C5208" s="1" t="b">
        <f>IF(D5208&lt;&gt;"",IF(COUNTIF($D$2:D5207, D5208), INDEX($A$2:$D$100000, MATCH(D5208, $D$2:D5207,0),1), FALSE), FALSE)</f>
        <v>0</v>
      </c>
      <c r="F5208" s="1" t="b">
        <f>IF(G5208&lt;&gt;"", IF(COUNTIF($G$2:G5207, G5208), INDEX($A$2:$G$100000, MATCH(G5208, $G$2:G5207,0),1), FALSE), FALSE)</f>
        <v>0</v>
      </c>
      <c r="G5208" s="1">
        <v>59377</v>
      </c>
      <c r="H5208" s="1" t="s">
        <v>5092</v>
      </c>
      <c r="I5208" s="1" t="s">
        <v>4716</v>
      </c>
    </row>
    <row r="5209" spans="1:9" x14ac:dyDescent="0.2">
      <c r="A5209" s="1">
        <v>5220</v>
      </c>
      <c r="B5209" s="1" t="str">
        <f t="shared" si="81"/>
        <v>Lotus Solar, LLC</v>
      </c>
      <c r="C5209" s="1" t="b">
        <f>IF(D5209&lt;&gt;"",IF(COUNTIF($D$2:D5208, D5209), INDEX($A$2:$D$100000, MATCH(D5209, $D$2:D5208,0),1), FALSE), FALSE)</f>
        <v>0</v>
      </c>
      <c r="F5209" s="1" t="b">
        <f>IF(G5209&lt;&gt;"", IF(COUNTIF($G$2:G5208, G5209), INDEX($A$2:$G$100000, MATCH(G5209, $G$2:G5208,0),1), FALSE), FALSE)</f>
        <v>0</v>
      </c>
      <c r="G5209" s="1">
        <v>59379</v>
      </c>
      <c r="H5209" s="1" t="s">
        <v>5093</v>
      </c>
      <c r="I5209" s="1" t="s">
        <v>4716</v>
      </c>
    </row>
    <row r="5210" spans="1:9" x14ac:dyDescent="0.2">
      <c r="A5210" s="1">
        <v>5221</v>
      </c>
      <c r="B5210" s="1" t="str">
        <f t="shared" si="81"/>
        <v>Border Winds Energy, LLC</v>
      </c>
      <c r="C5210" s="1" t="b">
        <f>IF(D5210&lt;&gt;"",IF(COUNTIF($D$2:D5209, D5210), INDEX($A$2:$D$100000, MATCH(D5210, $D$2:D5209,0),1), FALSE), FALSE)</f>
        <v>0</v>
      </c>
      <c r="F5210" s="1" t="b">
        <f>IF(G5210&lt;&gt;"", IF(COUNTIF($G$2:G5209, G5210), INDEX($A$2:$G$100000, MATCH(G5210, $G$2:G5209,0),1), FALSE), FALSE)</f>
        <v>0</v>
      </c>
      <c r="G5210" s="1">
        <v>59382</v>
      </c>
      <c r="H5210" s="1" t="s">
        <v>5094</v>
      </c>
      <c r="I5210" s="1" t="s">
        <v>4716</v>
      </c>
    </row>
    <row r="5211" spans="1:9" x14ac:dyDescent="0.2">
      <c r="A5211" s="1">
        <v>5222</v>
      </c>
      <c r="B5211" s="1" t="str">
        <f t="shared" si="81"/>
        <v>Pleasant Valley Wind, LLC</v>
      </c>
      <c r="C5211" s="1" t="b">
        <f>IF(D5211&lt;&gt;"",IF(COUNTIF($D$2:D5210, D5211), INDEX($A$2:$D$100000, MATCH(D5211, $D$2:D5210,0),1), FALSE), FALSE)</f>
        <v>0</v>
      </c>
      <c r="F5211" s="1" t="b">
        <f>IF(G5211&lt;&gt;"", IF(COUNTIF($G$2:G5210, G5211), INDEX($A$2:$G$100000, MATCH(G5211, $G$2:G5210,0),1), FALSE), FALSE)</f>
        <v>0</v>
      </c>
      <c r="G5211" s="1">
        <v>59383</v>
      </c>
      <c r="H5211" s="1" t="s">
        <v>5095</v>
      </c>
      <c r="I5211" s="1" t="s">
        <v>4716</v>
      </c>
    </row>
    <row r="5212" spans="1:9" x14ac:dyDescent="0.2">
      <c r="A5212" s="1">
        <v>5223</v>
      </c>
      <c r="B5212" s="1" t="str">
        <f t="shared" si="81"/>
        <v>Jamesville Solar LLC</v>
      </c>
      <c r="C5212" s="1" t="b">
        <f>IF(D5212&lt;&gt;"",IF(COUNTIF($D$2:D5211, D5212), INDEX($A$2:$D$100000, MATCH(D5212, $D$2:D5211,0),1), FALSE), FALSE)</f>
        <v>0</v>
      </c>
      <c r="F5212" s="1" t="b">
        <f>IF(G5212&lt;&gt;"", IF(COUNTIF($G$2:G5211, G5212), INDEX($A$2:$G$100000, MATCH(G5212, $G$2:G5211,0),1), FALSE), FALSE)</f>
        <v>0</v>
      </c>
      <c r="G5212" s="1">
        <v>59401</v>
      </c>
      <c r="H5212" s="1" t="s">
        <v>5096</v>
      </c>
      <c r="I5212" s="1" t="s">
        <v>4716</v>
      </c>
    </row>
    <row r="5213" spans="1:9" x14ac:dyDescent="0.2">
      <c r="A5213" s="1">
        <v>5224</v>
      </c>
      <c r="B5213" s="1" t="str">
        <f t="shared" si="81"/>
        <v>Garysburg Solar LLC</v>
      </c>
      <c r="C5213" s="1" t="b">
        <f>IF(D5213&lt;&gt;"",IF(COUNTIF($D$2:D5212, D5213), INDEX($A$2:$D$100000, MATCH(D5213, $D$2:D5212,0),1), FALSE), FALSE)</f>
        <v>0</v>
      </c>
      <c r="F5213" s="1" t="b">
        <f>IF(G5213&lt;&gt;"", IF(COUNTIF($G$2:G5212, G5213), INDEX($A$2:$G$100000, MATCH(G5213, $G$2:G5212,0),1), FALSE), FALSE)</f>
        <v>0</v>
      </c>
      <c r="G5213" s="1">
        <v>59402</v>
      </c>
      <c r="H5213" s="1" t="s">
        <v>5097</v>
      </c>
      <c r="I5213" s="1" t="s">
        <v>4716</v>
      </c>
    </row>
    <row r="5214" spans="1:9" x14ac:dyDescent="0.2">
      <c r="A5214" s="1">
        <v>5225</v>
      </c>
      <c r="B5214" s="1" t="str">
        <f t="shared" si="81"/>
        <v>Gaston Solar LLC</v>
      </c>
      <c r="C5214" s="1" t="b">
        <f>IF(D5214&lt;&gt;"",IF(COUNTIF($D$2:D5213, D5214), INDEX($A$2:$D$100000, MATCH(D5214, $D$2:D5213,0),1), FALSE), FALSE)</f>
        <v>0</v>
      </c>
      <c r="F5214" s="1" t="b">
        <f>IF(G5214&lt;&gt;"", IF(COUNTIF($G$2:G5213, G5214), INDEX($A$2:$G$100000, MATCH(G5214, $G$2:G5213,0),1), FALSE), FALSE)</f>
        <v>0</v>
      </c>
      <c r="G5214" s="1">
        <v>59403</v>
      </c>
      <c r="H5214" s="1" t="s">
        <v>5098</v>
      </c>
      <c r="I5214" s="1" t="s">
        <v>4716</v>
      </c>
    </row>
    <row r="5215" spans="1:9" x14ac:dyDescent="0.2">
      <c r="A5215" s="1">
        <v>5226</v>
      </c>
      <c r="B5215" s="1" t="str">
        <f t="shared" si="81"/>
        <v>Seaboard Solar LLC</v>
      </c>
      <c r="C5215" s="1" t="b">
        <f>IF(D5215&lt;&gt;"",IF(COUNTIF($D$2:D5214, D5215), INDEX($A$2:$D$100000, MATCH(D5215, $D$2:D5214,0),1), FALSE), FALSE)</f>
        <v>0</v>
      </c>
      <c r="F5215" s="1" t="b">
        <f>IF(G5215&lt;&gt;"", IF(COUNTIF($G$2:G5214, G5215), INDEX($A$2:$G$100000, MATCH(G5215, $G$2:G5214,0),1), FALSE), FALSE)</f>
        <v>0</v>
      </c>
      <c r="G5215" s="1">
        <v>59404</v>
      </c>
      <c r="H5215" s="1" t="s">
        <v>5099</v>
      </c>
      <c r="I5215" s="1" t="s">
        <v>4716</v>
      </c>
    </row>
    <row r="5216" spans="1:9" x14ac:dyDescent="0.2">
      <c r="A5216" s="1">
        <v>5227</v>
      </c>
      <c r="B5216" s="1" t="str">
        <f t="shared" si="81"/>
        <v>Weldon Solar LLC</v>
      </c>
      <c r="C5216" s="1" t="b">
        <f>IF(D5216&lt;&gt;"",IF(COUNTIF($D$2:D5215, D5216), INDEX($A$2:$D$100000, MATCH(D5216, $D$2:D5215,0),1), FALSE), FALSE)</f>
        <v>0</v>
      </c>
      <c r="F5216" s="1" t="b">
        <f>IF(G5216&lt;&gt;"", IF(COUNTIF($G$2:G5215, G5216), INDEX($A$2:$G$100000, MATCH(G5216, $G$2:G5215,0),1), FALSE), FALSE)</f>
        <v>0</v>
      </c>
      <c r="G5216" s="1">
        <v>59405</v>
      </c>
      <c r="H5216" s="1" t="s">
        <v>5100</v>
      </c>
      <c r="I5216" s="1" t="s">
        <v>4716</v>
      </c>
    </row>
    <row r="5217" spans="1:9" x14ac:dyDescent="0.2">
      <c r="A5217" s="1">
        <v>5228</v>
      </c>
      <c r="B5217" s="1" t="str">
        <f t="shared" si="81"/>
        <v>Tarboro Solar LLC</v>
      </c>
      <c r="C5217" s="1" t="b">
        <f>IF(D5217&lt;&gt;"",IF(COUNTIF($D$2:D5216, D5217), INDEX($A$2:$D$100000, MATCH(D5217, $D$2:D5216,0),1), FALSE), FALSE)</f>
        <v>0</v>
      </c>
      <c r="F5217" s="1" t="b">
        <f>IF(G5217&lt;&gt;"", IF(COUNTIF($G$2:G5216, G5217), INDEX($A$2:$G$100000, MATCH(G5217, $G$2:G5216,0),1), FALSE), FALSE)</f>
        <v>0</v>
      </c>
      <c r="G5217" s="1">
        <v>59412</v>
      </c>
      <c r="H5217" s="1" t="s">
        <v>5101</v>
      </c>
      <c r="I5217" s="1" t="s">
        <v>4716</v>
      </c>
    </row>
    <row r="5218" spans="1:9" x14ac:dyDescent="0.2">
      <c r="A5218" s="1">
        <v>5229</v>
      </c>
      <c r="B5218" s="1" t="str">
        <f t="shared" si="81"/>
        <v>Clear Creek Power</v>
      </c>
      <c r="C5218" s="1" t="b">
        <f>IF(D5218&lt;&gt;"",IF(COUNTIF($D$2:D5217, D5218), INDEX($A$2:$D$100000, MATCH(D5218, $D$2:D5217,0),1), FALSE), FALSE)</f>
        <v>0</v>
      </c>
      <c r="F5218" s="1" t="b">
        <f>IF(G5218&lt;&gt;"", IF(COUNTIF($G$2:G5217, G5218), INDEX($A$2:$G$100000, MATCH(G5218, $G$2:G5217,0),1), FALSE), FALSE)</f>
        <v>0</v>
      </c>
      <c r="G5218" s="1">
        <v>59432</v>
      </c>
      <c r="H5218" s="1" t="s">
        <v>5102</v>
      </c>
      <c r="I5218" s="1" t="s">
        <v>4716</v>
      </c>
    </row>
    <row r="5219" spans="1:9" x14ac:dyDescent="0.2">
      <c r="A5219" s="1">
        <v>5230</v>
      </c>
      <c r="B5219" s="1" t="str">
        <f t="shared" si="81"/>
        <v>Imperial Valley Solar Co (IVSC) 2, LLC</v>
      </c>
      <c r="C5219" s="1" t="b">
        <f>IF(D5219&lt;&gt;"",IF(COUNTIF($D$2:D5218, D5219), INDEX($A$2:$D$100000, MATCH(D5219, $D$2:D5218,0),1), FALSE), FALSE)</f>
        <v>0</v>
      </c>
      <c r="F5219" s="1" t="b">
        <f>IF(G5219&lt;&gt;"", IF(COUNTIF($G$2:G5218, G5219), INDEX($A$2:$G$100000, MATCH(G5219, $G$2:G5218,0),1), FALSE), FALSE)</f>
        <v>0</v>
      </c>
      <c r="G5219" s="1">
        <v>59433</v>
      </c>
      <c r="H5219" s="1" t="s">
        <v>5103</v>
      </c>
      <c r="I5219" s="1" t="s">
        <v>4716</v>
      </c>
    </row>
    <row r="5220" spans="1:9" x14ac:dyDescent="0.2">
      <c r="A5220" s="1">
        <v>5231</v>
      </c>
      <c r="B5220" s="1" t="str">
        <f t="shared" si="81"/>
        <v>Mattawoman Energy, LLC</v>
      </c>
      <c r="C5220" s="1" t="b">
        <f>IF(D5220&lt;&gt;"",IF(COUNTIF($D$2:D5219, D5220), INDEX($A$2:$D$100000, MATCH(D5220, $D$2:D5219,0),1), FALSE), FALSE)</f>
        <v>0</v>
      </c>
      <c r="F5220" s="1" t="b">
        <f>IF(G5220&lt;&gt;"", IF(COUNTIF($G$2:G5219, G5220), INDEX($A$2:$G$100000, MATCH(G5220, $G$2:G5219,0),1), FALSE), FALSE)</f>
        <v>0</v>
      </c>
      <c r="G5220" s="1">
        <v>59434</v>
      </c>
      <c r="H5220" s="1" t="s">
        <v>5104</v>
      </c>
      <c r="I5220" s="1" t="s">
        <v>4716</v>
      </c>
    </row>
    <row r="5221" spans="1:9" x14ac:dyDescent="0.2">
      <c r="A5221" s="1">
        <v>5232</v>
      </c>
      <c r="B5221" s="1" t="str">
        <f t="shared" si="81"/>
        <v>Innovative Solar 37, LLC</v>
      </c>
      <c r="C5221" s="1" t="b">
        <f>IF(D5221&lt;&gt;"",IF(COUNTIF($D$2:D5220, D5221), INDEX($A$2:$D$100000, MATCH(D5221, $D$2:D5220,0),1), FALSE), FALSE)</f>
        <v>0</v>
      </c>
      <c r="F5221" s="1" t="b">
        <f>IF(G5221&lt;&gt;"", IF(COUNTIF($G$2:G5220, G5221), INDEX($A$2:$G$100000, MATCH(G5221, $G$2:G5220,0),1), FALSE), FALSE)</f>
        <v>0</v>
      </c>
      <c r="G5221" s="1">
        <v>59435</v>
      </c>
      <c r="H5221" s="1" t="s">
        <v>5105</v>
      </c>
      <c r="I5221" s="1" t="s">
        <v>4716</v>
      </c>
    </row>
    <row r="5222" spans="1:9" x14ac:dyDescent="0.2">
      <c r="A5222" s="1">
        <v>5233</v>
      </c>
      <c r="B5222" s="1" t="str">
        <f t="shared" si="81"/>
        <v>Innovative Solar 47, LLC</v>
      </c>
      <c r="C5222" s="1" t="b">
        <f>IF(D5222&lt;&gt;"",IF(COUNTIF($D$2:D5221, D5222), INDEX($A$2:$D$100000, MATCH(D5222, $D$2:D5221,0),1), FALSE), FALSE)</f>
        <v>0</v>
      </c>
      <c r="F5222" s="1" t="b">
        <f>IF(G5222&lt;&gt;"", IF(COUNTIF($G$2:G5221, G5222), INDEX($A$2:$G$100000, MATCH(G5222, $G$2:G5221,0),1), FALSE), FALSE)</f>
        <v>0</v>
      </c>
      <c r="G5222" s="1">
        <v>59436</v>
      </c>
      <c r="H5222" s="1" t="s">
        <v>5106</v>
      </c>
      <c r="I5222" s="1" t="s">
        <v>4716</v>
      </c>
    </row>
    <row r="5223" spans="1:9" x14ac:dyDescent="0.2">
      <c r="A5223" s="1">
        <v>5234</v>
      </c>
      <c r="B5223" s="1" t="str">
        <f t="shared" si="81"/>
        <v>Innovative Solar 53, LLC</v>
      </c>
      <c r="C5223" s="1" t="b">
        <f>IF(D5223&lt;&gt;"",IF(COUNTIF($D$2:D5222, D5223), INDEX($A$2:$D$100000, MATCH(D5223, $D$2:D5222,0),1), FALSE), FALSE)</f>
        <v>0</v>
      </c>
      <c r="F5223" s="1" t="b">
        <f>IF(G5223&lt;&gt;"", IF(COUNTIF($G$2:G5222, G5223), INDEX($A$2:$G$100000, MATCH(G5223, $G$2:G5222,0),1), FALSE), FALSE)</f>
        <v>0</v>
      </c>
      <c r="G5223" s="1">
        <v>59438</v>
      </c>
      <c r="H5223" s="1" t="s">
        <v>5107</v>
      </c>
      <c r="I5223" s="1" t="s">
        <v>4716</v>
      </c>
    </row>
    <row r="5224" spans="1:9" x14ac:dyDescent="0.2">
      <c r="A5224" s="1">
        <v>5235</v>
      </c>
      <c r="B5224" s="1" t="str">
        <f t="shared" si="81"/>
        <v>Innovative Solar 54, LLC</v>
      </c>
      <c r="C5224" s="1" t="b">
        <f>IF(D5224&lt;&gt;"",IF(COUNTIF($D$2:D5223, D5224), INDEX($A$2:$D$100000, MATCH(D5224, $D$2:D5223,0),1), FALSE), FALSE)</f>
        <v>0</v>
      </c>
      <c r="F5224" s="1" t="b">
        <f>IF(G5224&lt;&gt;"", IF(COUNTIF($G$2:G5223, G5224), INDEX($A$2:$G$100000, MATCH(G5224, $G$2:G5223,0),1), FALSE), FALSE)</f>
        <v>0</v>
      </c>
      <c r="G5224" s="1">
        <v>59439</v>
      </c>
      <c r="H5224" s="1" t="s">
        <v>5108</v>
      </c>
      <c r="I5224" s="1" t="s">
        <v>4716</v>
      </c>
    </row>
    <row r="5225" spans="1:9" x14ac:dyDescent="0.2">
      <c r="A5225" s="1">
        <v>5236</v>
      </c>
      <c r="B5225" s="1" t="str">
        <f t="shared" si="81"/>
        <v>Innovative Solar 23, LLC</v>
      </c>
      <c r="C5225" s="1" t="b">
        <f>IF(D5225&lt;&gt;"",IF(COUNTIF($D$2:D5224, D5225), INDEX($A$2:$D$100000, MATCH(D5225, $D$2:D5224,0),1), FALSE), FALSE)</f>
        <v>0</v>
      </c>
      <c r="F5225" s="1" t="b">
        <f>IF(G5225&lt;&gt;"", IF(COUNTIF($G$2:G5224, G5225), INDEX($A$2:$G$100000, MATCH(G5225, $G$2:G5224,0),1), FALSE), FALSE)</f>
        <v>0</v>
      </c>
      <c r="G5225" s="1">
        <v>59440</v>
      </c>
      <c r="H5225" s="1" t="s">
        <v>5109</v>
      </c>
      <c r="I5225" s="1" t="s">
        <v>4716</v>
      </c>
    </row>
    <row r="5226" spans="1:9" x14ac:dyDescent="0.2">
      <c r="A5226" s="1">
        <v>5237</v>
      </c>
      <c r="B5226" s="1" t="str">
        <f t="shared" si="81"/>
        <v>Innovative Solar 33, LLC</v>
      </c>
      <c r="C5226" s="1" t="b">
        <f>IF(D5226&lt;&gt;"",IF(COUNTIF($D$2:D5225, D5226), INDEX($A$2:$D$100000, MATCH(D5226, $D$2:D5225,0),1), FALSE), FALSE)</f>
        <v>0</v>
      </c>
      <c r="F5226" s="1" t="b">
        <f>IF(G5226&lt;&gt;"", IF(COUNTIF($G$2:G5225, G5226), INDEX($A$2:$G$100000, MATCH(G5226, $G$2:G5225,0),1), FALSE), FALSE)</f>
        <v>0</v>
      </c>
      <c r="G5226" s="1">
        <v>59442</v>
      </c>
      <c r="H5226" s="1" t="s">
        <v>5110</v>
      </c>
      <c r="I5226" s="1" t="s">
        <v>4716</v>
      </c>
    </row>
    <row r="5227" spans="1:9" x14ac:dyDescent="0.2">
      <c r="A5227" s="1">
        <v>5238</v>
      </c>
      <c r="B5227" s="1" t="str">
        <f t="shared" si="81"/>
        <v>Innovative Solar 34, LLC</v>
      </c>
      <c r="C5227" s="1" t="b">
        <f>IF(D5227&lt;&gt;"",IF(COUNTIF($D$2:D5226, D5227), INDEX($A$2:$D$100000, MATCH(D5227, $D$2:D5226,0),1), FALSE), FALSE)</f>
        <v>0</v>
      </c>
      <c r="F5227" s="1" t="b">
        <f>IF(G5227&lt;&gt;"", IF(COUNTIF($G$2:G5226, G5227), INDEX($A$2:$G$100000, MATCH(G5227, $G$2:G5226,0),1), FALSE), FALSE)</f>
        <v>0</v>
      </c>
      <c r="G5227" s="1">
        <v>59443</v>
      </c>
      <c r="H5227" s="1" t="s">
        <v>5111</v>
      </c>
      <c r="I5227" s="1" t="s">
        <v>4716</v>
      </c>
    </row>
    <row r="5228" spans="1:9" x14ac:dyDescent="0.2">
      <c r="A5228" s="1">
        <v>5239</v>
      </c>
      <c r="B5228" s="1" t="str">
        <f t="shared" si="81"/>
        <v>Innovative Solar 38, LLC</v>
      </c>
      <c r="C5228" s="1" t="b">
        <f>IF(D5228&lt;&gt;"",IF(COUNTIF($D$2:D5227, D5228), INDEX($A$2:$D$100000, MATCH(D5228, $D$2:D5227,0),1), FALSE), FALSE)</f>
        <v>0</v>
      </c>
      <c r="F5228" s="1" t="b">
        <f>IF(G5228&lt;&gt;"", IF(COUNTIF($G$2:G5227, G5228), INDEX($A$2:$G$100000, MATCH(G5228, $G$2:G5227,0),1), FALSE), FALSE)</f>
        <v>0</v>
      </c>
      <c r="G5228" s="1">
        <v>59444</v>
      </c>
      <c r="H5228" s="1" t="s">
        <v>5112</v>
      </c>
      <c r="I5228" s="1" t="s">
        <v>4716</v>
      </c>
    </row>
    <row r="5229" spans="1:9" x14ac:dyDescent="0.2">
      <c r="A5229" s="1">
        <v>5240</v>
      </c>
      <c r="B5229" s="1" t="str">
        <f t="shared" si="81"/>
        <v>Innovative Solar 55, LLC</v>
      </c>
      <c r="C5229" s="1" t="b">
        <f>IF(D5229&lt;&gt;"",IF(COUNTIF($D$2:D5228, D5229), INDEX($A$2:$D$100000, MATCH(D5229, $D$2:D5228,0),1), FALSE), FALSE)</f>
        <v>0</v>
      </c>
      <c r="F5229" s="1" t="b">
        <f>IF(G5229&lt;&gt;"", IF(COUNTIF($G$2:G5228, G5229), INDEX($A$2:$G$100000, MATCH(G5229, $G$2:G5228,0),1), FALSE), FALSE)</f>
        <v>0</v>
      </c>
      <c r="G5229" s="1">
        <v>59446</v>
      </c>
      <c r="H5229" s="1" t="s">
        <v>5113</v>
      </c>
      <c r="I5229" s="1" t="s">
        <v>4716</v>
      </c>
    </row>
    <row r="5230" spans="1:9" x14ac:dyDescent="0.2">
      <c r="A5230" s="1">
        <v>5241</v>
      </c>
      <c r="B5230" s="1" t="str">
        <f t="shared" si="81"/>
        <v>Innovative Solar 64, LLC</v>
      </c>
      <c r="C5230" s="1" t="b">
        <f>IF(D5230&lt;&gt;"",IF(COUNTIF($D$2:D5229, D5230), INDEX($A$2:$D$100000, MATCH(D5230, $D$2:D5229,0),1), FALSE), FALSE)</f>
        <v>0</v>
      </c>
      <c r="F5230" s="1" t="b">
        <f>IF(G5230&lt;&gt;"", IF(COUNTIF($G$2:G5229, G5230), INDEX($A$2:$G$100000, MATCH(G5230, $G$2:G5229,0),1), FALSE), FALSE)</f>
        <v>0</v>
      </c>
      <c r="G5230" s="1">
        <v>59447</v>
      </c>
      <c r="H5230" s="1" t="s">
        <v>5114</v>
      </c>
      <c r="I5230" s="1" t="s">
        <v>4716</v>
      </c>
    </row>
    <row r="5231" spans="1:9" x14ac:dyDescent="0.2">
      <c r="A5231" s="1">
        <v>5242</v>
      </c>
      <c r="B5231" s="1" t="str">
        <f t="shared" si="81"/>
        <v>Innovative Solar 67, LLC</v>
      </c>
      <c r="C5231" s="1" t="b">
        <f>IF(D5231&lt;&gt;"",IF(COUNTIF($D$2:D5230, D5231), INDEX($A$2:$D$100000, MATCH(D5231, $D$2:D5230,0),1), FALSE), FALSE)</f>
        <v>0</v>
      </c>
      <c r="F5231" s="1" t="b">
        <f>IF(G5231&lt;&gt;"", IF(COUNTIF($G$2:G5230, G5231), INDEX($A$2:$G$100000, MATCH(G5231, $G$2:G5230,0),1), FALSE), FALSE)</f>
        <v>0</v>
      </c>
      <c r="G5231" s="1">
        <v>59448</v>
      </c>
      <c r="H5231" s="1" t="s">
        <v>5115</v>
      </c>
      <c r="I5231" s="1" t="s">
        <v>4716</v>
      </c>
    </row>
    <row r="5232" spans="1:9" x14ac:dyDescent="0.2">
      <c r="A5232" s="1">
        <v>5243</v>
      </c>
      <c r="B5232" s="1" t="str">
        <f t="shared" si="81"/>
        <v>Innovative Solar 68, LLC</v>
      </c>
      <c r="C5232" s="1" t="b">
        <f>IF(D5232&lt;&gt;"",IF(COUNTIF($D$2:D5231, D5232), INDEX($A$2:$D$100000, MATCH(D5232, $D$2:D5231,0),1), FALSE), FALSE)</f>
        <v>0</v>
      </c>
      <c r="F5232" s="1" t="b">
        <f>IF(G5232&lt;&gt;"", IF(COUNTIF($G$2:G5231, G5232), INDEX($A$2:$G$100000, MATCH(G5232, $G$2:G5231,0),1), FALSE), FALSE)</f>
        <v>0</v>
      </c>
      <c r="G5232" s="1">
        <v>59449</v>
      </c>
      <c r="H5232" s="1" t="s">
        <v>5116</v>
      </c>
      <c r="I5232" s="1" t="s">
        <v>4716</v>
      </c>
    </row>
    <row r="5233" spans="1:9" x14ac:dyDescent="0.2">
      <c r="A5233" s="1">
        <v>5244</v>
      </c>
      <c r="B5233" s="1" t="str">
        <f t="shared" si="81"/>
        <v>Innovative Solar 71, LLC</v>
      </c>
      <c r="C5233" s="1" t="b">
        <f>IF(D5233&lt;&gt;"",IF(COUNTIF($D$2:D5232, D5233), INDEX($A$2:$D$100000, MATCH(D5233, $D$2:D5232,0),1), FALSE), FALSE)</f>
        <v>0</v>
      </c>
      <c r="F5233" s="1" t="b">
        <f>IF(G5233&lt;&gt;"", IF(COUNTIF($G$2:G5232, G5233), INDEX($A$2:$G$100000, MATCH(G5233, $G$2:G5232,0),1), FALSE), FALSE)</f>
        <v>0</v>
      </c>
      <c r="G5233" s="1">
        <v>59450</v>
      </c>
      <c r="H5233" s="1" t="s">
        <v>5117</v>
      </c>
      <c r="I5233" s="1" t="s">
        <v>4716</v>
      </c>
    </row>
    <row r="5234" spans="1:9" x14ac:dyDescent="0.2">
      <c r="A5234" s="1">
        <v>5245</v>
      </c>
      <c r="B5234" s="1" t="str">
        <f t="shared" si="81"/>
        <v>Innovative Solar 72, LLC</v>
      </c>
      <c r="C5234" s="1" t="b">
        <f>IF(D5234&lt;&gt;"",IF(COUNTIF($D$2:D5233, D5234), INDEX($A$2:$D$100000, MATCH(D5234, $D$2:D5233,0),1), FALSE), FALSE)</f>
        <v>0</v>
      </c>
      <c r="F5234" s="1" t="b">
        <f>IF(G5234&lt;&gt;"", IF(COUNTIF($G$2:G5233, G5234), INDEX($A$2:$G$100000, MATCH(G5234, $G$2:G5233,0),1), FALSE), FALSE)</f>
        <v>0</v>
      </c>
      <c r="G5234" s="1">
        <v>59451</v>
      </c>
      <c r="H5234" s="1" t="s">
        <v>5118</v>
      </c>
      <c r="I5234" s="1" t="s">
        <v>4716</v>
      </c>
    </row>
    <row r="5235" spans="1:9" x14ac:dyDescent="0.2">
      <c r="A5235" s="1">
        <v>5246</v>
      </c>
      <c r="B5235" s="1" t="str">
        <f t="shared" si="81"/>
        <v>Solscient Energy, LLC</v>
      </c>
      <c r="C5235" s="1" t="b">
        <f>IF(D5235&lt;&gt;"",IF(COUNTIF($D$2:D5234, D5235), INDEX($A$2:$D$100000, MATCH(D5235, $D$2:D5234,0),1), FALSE), FALSE)</f>
        <v>0</v>
      </c>
      <c r="F5235" s="1" t="b">
        <f>IF(G5235&lt;&gt;"", IF(COUNTIF($G$2:G5234, G5235), INDEX($A$2:$G$100000, MATCH(G5235, $G$2:G5234,0),1), FALSE), FALSE)</f>
        <v>0</v>
      </c>
      <c r="G5235" s="1">
        <v>59454</v>
      </c>
      <c r="H5235" s="1" t="s">
        <v>5119</v>
      </c>
      <c r="I5235" s="1" t="s">
        <v>4716</v>
      </c>
    </row>
    <row r="5236" spans="1:9" x14ac:dyDescent="0.2">
      <c r="A5236" s="1">
        <v>5247</v>
      </c>
      <c r="B5236" s="1" t="str">
        <f t="shared" si="81"/>
        <v>Zuni Solar, LLC</v>
      </c>
      <c r="C5236" s="1" t="b">
        <f>IF(D5236&lt;&gt;"",IF(COUNTIF($D$2:D5235, D5236), INDEX($A$2:$D$100000, MATCH(D5236, $D$2:D5235,0),1), FALSE), FALSE)</f>
        <v>0</v>
      </c>
      <c r="F5236" s="1" t="b">
        <f>IF(G5236&lt;&gt;"", IF(COUNTIF($G$2:G5235, G5236), INDEX($A$2:$G$100000, MATCH(G5236, $G$2:G5235,0),1), FALSE), FALSE)</f>
        <v>0</v>
      </c>
      <c r="G5236" s="1">
        <v>59456</v>
      </c>
      <c r="H5236" s="1" t="s">
        <v>5120</v>
      </c>
      <c r="I5236" s="1" t="s">
        <v>4716</v>
      </c>
    </row>
    <row r="5237" spans="1:9" x14ac:dyDescent="0.2">
      <c r="A5237" s="1">
        <v>5248</v>
      </c>
      <c r="B5237" s="1" t="str">
        <f t="shared" si="81"/>
        <v>Current Energy Group</v>
      </c>
      <c r="C5237" s="1" t="b">
        <f>IF(D5237&lt;&gt;"",IF(COUNTIF($D$2:D5236, D5237), INDEX($A$2:$D$100000, MATCH(D5237, $D$2:D5236,0),1), FALSE), FALSE)</f>
        <v>0</v>
      </c>
      <c r="F5237" s="1" t="b">
        <f>IF(G5237&lt;&gt;"", IF(COUNTIF($G$2:G5236, G5237), INDEX($A$2:$G$100000, MATCH(G5237, $G$2:G5236,0),1), FALSE), FALSE)</f>
        <v>0</v>
      </c>
      <c r="G5237" s="1">
        <v>59464</v>
      </c>
      <c r="H5237" s="1" t="s">
        <v>5121</v>
      </c>
      <c r="I5237" s="1" t="s">
        <v>4716</v>
      </c>
    </row>
    <row r="5238" spans="1:9" x14ac:dyDescent="0.2">
      <c r="A5238" s="1">
        <v>5249</v>
      </c>
      <c r="B5238" s="1" t="str">
        <f t="shared" si="81"/>
        <v>Clark Solar 1, LLC</v>
      </c>
      <c r="C5238" s="1" t="b">
        <f>IF(D5238&lt;&gt;"",IF(COUNTIF($D$2:D5237, D5238), INDEX($A$2:$D$100000, MATCH(D5238, $D$2:D5237,0),1), FALSE), FALSE)</f>
        <v>0</v>
      </c>
      <c r="F5238" s="1" t="b">
        <f>IF(G5238&lt;&gt;"", IF(COUNTIF($G$2:G5237, G5238), INDEX($A$2:$G$100000, MATCH(G5238, $G$2:G5237,0),1), FALSE), FALSE)</f>
        <v>0</v>
      </c>
      <c r="G5238" s="1">
        <v>59465</v>
      </c>
      <c r="H5238" s="1" t="s">
        <v>5122</v>
      </c>
      <c r="I5238" s="1" t="s">
        <v>4716</v>
      </c>
    </row>
    <row r="5239" spans="1:9" x14ac:dyDescent="0.2">
      <c r="A5239" s="1">
        <v>5250</v>
      </c>
      <c r="B5239" s="1" t="str">
        <f t="shared" si="81"/>
        <v>Clark Solar 2, LLC</v>
      </c>
      <c r="C5239" s="1" t="b">
        <f>IF(D5239&lt;&gt;"",IF(COUNTIF($D$2:D5238, D5239), INDEX($A$2:$D$100000, MATCH(D5239, $D$2:D5238,0),1), FALSE), FALSE)</f>
        <v>0</v>
      </c>
      <c r="F5239" s="1" t="b">
        <f>IF(G5239&lt;&gt;"", IF(COUNTIF($G$2:G5238, G5239), INDEX($A$2:$G$100000, MATCH(G5239, $G$2:G5238,0),1), FALSE), FALSE)</f>
        <v>0</v>
      </c>
      <c r="G5239" s="1">
        <v>59466</v>
      </c>
      <c r="H5239" s="1" t="s">
        <v>5123</v>
      </c>
      <c r="I5239" s="1" t="s">
        <v>4716</v>
      </c>
    </row>
    <row r="5240" spans="1:9" x14ac:dyDescent="0.2">
      <c r="A5240" s="1">
        <v>5251</v>
      </c>
      <c r="B5240" s="1" t="str">
        <f t="shared" si="81"/>
        <v>Clark Solar 3, LLC</v>
      </c>
      <c r="C5240" s="1" t="b">
        <f>IF(D5240&lt;&gt;"",IF(COUNTIF($D$2:D5239, D5240), INDEX($A$2:$D$100000, MATCH(D5240, $D$2:D5239,0),1), FALSE), FALSE)</f>
        <v>0</v>
      </c>
      <c r="F5240" s="1" t="b">
        <f>IF(G5240&lt;&gt;"", IF(COUNTIF($G$2:G5239, G5240), INDEX($A$2:$G$100000, MATCH(G5240, $G$2:G5239,0),1), FALSE), FALSE)</f>
        <v>0</v>
      </c>
      <c r="G5240" s="1">
        <v>59467</v>
      </c>
      <c r="H5240" s="1" t="s">
        <v>5124</v>
      </c>
      <c r="I5240" s="1" t="s">
        <v>4716</v>
      </c>
    </row>
    <row r="5241" spans="1:9" x14ac:dyDescent="0.2">
      <c r="A5241" s="1">
        <v>5252</v>
      </c>
      <c r="B5241" s="1" t="str">
        <f t="shared" si="81"/>
        <v>Clark Solar 4, LLC</v>
      </c>
      <c r="C5241" s="1" t="b">
        <f>IF(D5241&lt;&gt;"",IF(COUNTIF($D$2:D5240, D5241), INDEX($A$2:$D$100000, MATCH(D5241, $D$2:D5240,0),1), FALSE), FALSE)</f>
        <v>0</v>
      </c>
      <c r="F5241" s="1" t="b">
        <f>IF(G5241&lt;&gt;"", IF(COUNTIF($G$2:G5240, G5241), INDEX($A$2:$G$100000, MATCH(G5241, $G$2:G5240,0),1), FALSE), FALSE)</f>
        <v>0</v>
      </c>
      <c r="G5241" s="1">
        <v>59468</v>
      </c>
      <c r="H5241" s="1" t="s">
        <v>5125</v>
      </c>
      <c r="I5241" s="1" t="s">
        <v>4716</v>
      </c>
    </row>
    <row r="5242" spans="1:9" x14ac:dyDescent="0.2">
      <c r="A5242" s="1">
        <v>5253</v>
      </c>
      <c r="B5242" s="1" t="str">
        <f t="shared" si="81"/>
        <v>Mountain Home Solar, LLC</v>
      </c>
      <c r="C5242" s="1" t="b">
        <f>IF(D5242&lt;&gt;"",IF(COUNTIF($D$2:D5241, D5242), INDEX($A$2:$D$100000, MATCH(D5242, $D$2:D5241,0),1), FALSE), FALSE)</f>
        <v>0</v>
      </c>
      <c r="F5242" s="1" t="b">
        <f>IF(G5242&lt;&gt;"", IF(COUNTIF($G$2:G5241, G5242), INDEX($A$2:$G$100000, MATCH(G5242, $G$2:G5241,0),1), FALSE), FALSE)</f>
        <v>0</v>
      </c>
      <c r="G5242" s="1">
        <v>59469</v>
      </c>
      <c r="H5242" s="1" t="s">
        <v>5126</v>
      </c>
      <c r="I5242" s="1" t="s">
        <v>4716</v>
      </c>
    </row>
    <row r="5243" spans="1:9" x14ac:dyDescent="0.2">
      <c r="A5243" s="1">
        <v>5254</v>
      </c>
      <c r="B5243" s="1" t="str">
        <f t="shared" si="81"/>
        <v>Pocatello Solar 1, LLC</v>
      </c>
      <c r="C5243" s="1" t="b">
        <f>IF(D5243&lt;&gt;"",IF(COUNTIF($D$2:D5242, D5243), INDEX($A$2:$D$100000, MATCH(D5243, $D$2:D5242,0),1), FALSE), FALSE)</f>
        <v>0</v>
      </c>
      <c r="F5243" s="1" t="b">
        <f>IF(G5243&lt;&gt;"", IF(COUNTIF($G$2:G5242, G5243), INDEX($A$2:$G$100000, MATCH(G5243, $G$2:G5242,0),1), FALSE), FALSE)</f>
        <v>0</v>
      </c>
      <c r="G5243" s="1">
        <v>59470</v>
      </c>
      <c r="H5243" s="1" t="s">
        <v>5127</v>
      </c>
      <c r="I5243" s="1" t="s">
        <v>4716</v>
      </c>
    </row>
    <row r="5244" spans="1:9" x14ac:dyDescent="0.2">
      <c r="A5244" s="1">
        <v>5255</v>
      </c>
      <c r="B5244" s="1" t="str">
        <f t="shared" si="81"/>
        <v>BQ Energy LLC</v>
      </c>
      <c r="C5244" s="1" t="b">
        <f>IF(D5244&lt;&gt;"",IF(COUNTIF($D$2:D5243, D5244), INDEX($A$2:$D$100000, MATCH(D5244, $D$2:D5243,0),1), FALSE), FALSE)</f>
        <v>0</v>
      </c>
      <c r="F5244" s="1" t="b">
        <f>IF(G5244&lt;&gt;"", IF(COUNTIF($G$2:G5243, G5244), INDEX($A$2:$G$100000, MATCH(G5244, $G$2:G5243,0),1), FALSE), FALSE)</f>
        <v>0</v>
      </c>
      <c r="G5244" s="1">
        <v>59474</v>
      </c>
      <c r="H5244" s="1" t="s">
        <v>5128</v>
      </c>
      <c r="I5244" s="1" t="s">
        <v>4716</v>
      </c>
    </row>
    <row r="5245" spans="1:9" x14ac:dyDescent="0.2">
      <c r="A5245" s="1">
        <v>5256</v>
      </c>
      <c r="B5245" s="1" t="str">
        <f t="shared" si="81"/>
        <v>BRE NC Solar, LLC</v>
      </c>
      <c r="C5245" s="1" t="b">
        <f>IF(D5245&lt;&gt;"",IF(COUNTIF($D$2:D5244, D5245), INDEX($A$2:$D$100000, MATCH(D5245, $D$2:D5244,0),1), FALSE), FALSE)</f>
        <v>0</v>
      </c>
      <c r="F5245" s="1" t="b">
        <f>IF(G5245&lt;&gt;"", IF(COUNTIF($G$2:G5244, G5245), INDEX($A$2:$G$100000, MATCH(G5245, $G$2:G5244,0),1), FALSE), FALSE)</f>
        <v>0</v>
      </c>
      <c r="G5245" s="1">
        <v>59476</v>
      </c>
      <c r="H5245" s="1" t="s">
        <v>5129</v>
      </c>
      <c r="I5245" s="1" t="s">
        <v>4716</v>
      </c>
    </row>
    <row r="5246" spans="1:9" x14ac:dyDescent="0.2">
      <c r="A5246" s="1">
        <v>5257</v>
      </c>
      <c r="B5246" s="1" t="str">
        <f t="shared" si="81"/>
        <v>Aulander Solar LLC</v>
      </c>
      <c r="C5246" s="1" t="b">
        <f>IF(D5246&lt;&gt;"",IF(COUNTIF($D$2:D5245, D5246), INDEX($A$2:$D$100000, MATCH(D5246, $D$2:D5245,0),1), FALSE), FALSE)</f>
        <v>0</v>
      </c>
      <c r="F5246" s="1" t="b">
        <f>IF(G5246&lt;&gt;"", IF(COUNTIF($G$2:G5245, G5246), INDEX($A$2:$G$100000, MATCH(G5246, $G$2:G5245,0),1), FALSE), FALSE)</f>
        <v>0</v>
      </c>
      <c r="G5246" s="1">
        <v>59480</v>
      </c>
      <c r="H5246" s="1" t="s">
        <v>5130</v>
      </c>
      <c r="I5246" s="1" t="s">
        <v>4716</v>
      </c>
    </row>
    <row r="5247" spans="1:9" x14ac:dyDescent="0.2">
      <c r="A5247" s="1">
        <v>5258</v>
      </c>
      <c r="B5247" s="1" t="str">
        <f t="shared" si="81"/>
        <v>Franklinton Solar LLC</v>
      </c>
      <c r="C5247" s="1" t="b">
        <f>IF(D5247&lt;&gt;"",IF(COUNTIF($D$2:D5246, D5247), INDEX($A$2:$D$100000, MATCH(D5247, $D$2:D5246,0),1), FALSE), FALSE)</f>
        <v>0</v>
      </c>
      <c r="F5247" s="1" t="b">
        <f>IF(G5247&lt;&gt;"", IF(COUNTIF($G$2:G5246, G5247), INDEX($A$2:$G$100000, MATCH(G5247, $G$2:G5246,0),1), FALSE), FALSE)</f>
        <v>0</v>
      </c>
      <c r="G5247" s="1">
        <v>59481</v>
      </c>
      <c r="H5247" s="1" t="s">
        <v>5131</v>
      </c>
      <c r="I5247" s="1" t="s">
        <v>4716</v>
      </c>
    </row>
    <row r="5248" spans="1:9" x14ac:dyDescent="0.2">
      <c r="A5248" s="1">
        <v>5259</v>
      </c>
      <c r="B5248" s="1" t="str">
        <f t="shared" si="81"/>
        <v>Ameresco Tempe</v>
      </c>
      <c r="C5248" s="1" t="b">
        <f>IF(D5248&lt;&gt;"",IF(COUNTIF($D$2:D5247, D5248), INDEX($A$2:$D$100000, MATCH(D5248, $D$2:D5247,0),1), FALSE), FALSE)</f>
        <v>0</v>
      </c>
      <c r="F5248" s="1" t="b">
        <f>IF(G5248&lt;&gt;"", IF(COUNTIF($G$2:G5247, G5248), INDEX($A$2:$G$100000, MATCH(G5248, $G$2:G5247,0),1), FALSE), FALSE)</f>
        <v>0</v>
      </c>
      <c r="G5248" s="1">
        <v>59482</v>
      </c>
      <c r="H5248" s="1" t="s">
        <v>5132</v>
      </c>
      <c r="I5248" s="1" t="s">
        <v>4716</v>
      </c>
    </row>
    <row r="5249" spans="1:9" x14ac:dyDescent="0.2">
      <c r="A5249" s="1">
        <v>5260</v>
      </c>
      <c r="B5249" s="1" t="str">
        <f t="shared" si="81"/>
        <v>Moundsville Power, LLC</v>
      </c>
      <c r="C5249" s="1" t="b">
        <f>IF(D5249&lt;&gt;"",IF(COUNTIF($D$2:D5248, D5249), INDEX($A$2:$D$100000, MATCH(D5249, $D$2:D5248,0),1), FALSE), FALSE)</f>
        <v>0</v>
      </c>
      <c r="F5249" s="1" t="b">
        <f>IF(G5249&lt;&gt;"", IF(COUNTIF($G$2:G5248, G5249), INDEX($A$2:$G$100000, MATCH(G5249, $G$2:G5248,0),1), FALSE), FALSE)</f>
        <v>0</v>
      </c>
      <c r="G5249" s="1">
        <v>59487</v>
      </c>
      <c r="H5249" s="1" t="s">
        <v>5133</v>
      </c>
      <c r="I5249" s="1" t="s">
        <v>4716</v>
      </c>
    </row>
    <row r="5250" spans="1:9" x14ac:dyDescent="0.2">
      <c r="A5250" s="1">
        <v>5261</v>
      </c>
      <c r="B5250" s="1" t="str">
        <f t="shared" ref="B5250:B5313" si="82">IF(H5250="",E5250,H5250)</f>
        <v>Perennial-Wind Chaser LLC</v>
      </c>
      <c r="C5250" s="1" t="b">
        <f>IF(D5250&lt;&gt;"",IF(COUNTIF($D$2:D5249, D5250), INDEX($A$2:$D$100000, MATCH(D5250, $D$2:D5249,0),1), FALSE), FALSE)</f>
        <v>0</v>
      </c>
      <c r="F5250" s="1" t="b">
        <f>IF(G5250&lt;&gt;"", IF(COUNTIF($G$2:G5249, G5250), INDEX($A$2:$G$100000, MATCH(G5250, $G$2:G5249,0),1), FALSE), FALSE)</f>
        <v>0</v>
      </c>
      <c r="G5250" s="1">
        <v>59489</v>
      </c>
      <c r="H5250" s="1" t="s">
        <v>5134</v>
      </c>
      <c r="I5250" s="1" t="s">
        <v>4716</v>
      </c>
    </row>
    <row r="5251" spans="1:9" x14ac:dyDescent="0.2">
      <c r="A5251" s="1">
        <v>5262</v>
      </c>
      <c r="B5251" s="1" t="str">
        <f t="shared" si="82"/>
        <v>Neches Station, LLC</v>
      </c>
      <c r="C5251" s="1" t="b">
        <f>IF(D5251&lt;&gt;"",IF(COUNTIF($D$2:D5250, D5251), INDEX($A$2:$D$100000, MATCH(D5251, $D$2:D5250,0),1), FALSE), FALSE)</f>
        <v>0</v>
      </c>
      <c r="F5251" s="1" t="b">
        <f>IF(G5251&lt;&gt;"", IF(COUNTIF($G$2:G5250, G5251), INDEX($A$2:$G$100000, MATCH(G5251, $G$2:G5250,0),1), FALSE), FALSE)</f>
        <v>0</v>
      </c>
      <c r="G5251" s="1">
        <v>59490</v>
      </c>
      <c r="H5251" s="1" t="s">
        <v>5135</v>
      </c>
      <c r="I5251" s="1" t="s">
        <v>4716</v>
      </c>
    </row>
    <row r="5252" spans="1:9" x14ac:dyDescent="0.2">
      <c r="A5252" s="1">
        <v>5263</v>
      </c>
      <c r="B5252" s="1" t="str">
        <f t="shared" si="82"/>
        <v>River Mountains Solar, LLC</v>
      </c>
      <c r="C5252" s="1" t="b">
        <f>IF(D5252&lt;&gt;"",IF(COUNTIF($D$2:D5251, D5252), INDEX($A$2:$D$100000, MATCH(D5252, $D$2:D5251,0),1), FALSE), FALSE)</f>
        <v>0</v>
      </c>
      <c r="F5252" s="1" t="b">
        <f>IF(G5252&lt;&gt;"", IF(COUNTIF($G$2:G5251, G5252), INDEX($A$2:$G$100000, MATCH(G5252, $G$2:G5251,0),1), FALSE), FALSE)</f>
        <v>0</v>
      </c>
      <c r="G5252" s="1">
        <v>59514</v>
      </c>
      <c r="H5252" s="1" t="s">
        <v>5136</v>
      </c>
      <c r="I5252" s="1" t="s">
        <v>4716</v>
      </c>
    </row>
    <row r="5253" spans="1:9" x14ac:dyDescent="0.2">
      <c r="A5253" s="1">
        <v>5264</v>
      </c>
      <c r="B5253" s="1" t="str">
        <f t="shared" si="82"/>
        <v>BWC Origination 5, LLC</v>
      </c>
      <c r="C5253" s="1" t="b">
        <f>IF(D5253&lt;&gt;"",IF(COUNTIF($D$2:D5252, D5253), INDEX($A$2:$D$100000, MATCH(D5253, $D$2:D5252,0),1), FALSE), FALSE)</f>
        <v>0</v>
      </c>
      <c r="F5253" s="1" t="b">
        <f>IF(G5253&lt;&gt;"", IF(COUNTIF($G$2:G5252, G5253), INDEX($A$2:$G$100000, MATCH(G5253, $G$2:G5252,0),1), FALSE), FALSE)</f>
        <v>0</v>
      </c>
      <c r="G5253" s="1">
        <v>59520</v>
      </c>
      <c r="H5253" s="1" t="s">
        <v>5137</v>
      </c>
      <c r="I5253" s="1" t="s">
        <v>4716</v>
      </c>
    </row>
    <row r="5254" spans="1:9" x14ac:dyDescent="0.2">
      <c r="A5254" s="1">
        <v>5265</v>
      </c>
      <c r="B5254" s="1" t="str">
        <f t="shared" si="82"/>
        <v>Oregon Clean Energy Center</v>
      </c>
      <c r="C5254" s="1" t="b">
        <f>IF(D5254&lt;&gt;"",IF(COUNTIF($D$2:D5253, D5254), INDEX($A$2:$D$100000, MATCH(D5254, $D$2:D5253,0),1), FALSE), FALSE)</f>
        <v>0</v>
      </c>
      <c r="F5254" s="1" t="b">
        <f>IF(G5254&lt;&gt;"", IF(COUNTIF($G$2:G5253, G5254), INDEX($A$2:$G$100000, MATCH(G5254, $G$2:G5253,0),1), FALSE), FALSE)</f>
        <v>0</v>
      </c>
      <c r="G5254" s="1">
        <v>59534</v>
      </c>
      <c r="H5254" s="1" t="s">
        <v>5138</v>
      </c>
      <c r="I5254" s="1" t="s">
        <v>4716</v>
      </c>
    </row>
    <row r="5255" spans="1:9" x14ac:dyDescent="0.2">
      <c r="A5255" s="1">
        <v>5266</v>
      </c>
      <c r="B5255" s="1" t="str">
        <f t="shared" si="82"/>
        <v>Carroll County Energy LLC</v>
      </c>
      <c r="C5255" s="1" t="b">
        <f>IF(D5255&lt;&gt;"",IF(COUNTIF($D$2:D5254, D5255), INDEX($A$2:$D$100000, MATCH(D5255, $D$2:D5254,0),1), FALSE), FALSE)</f>
        <v>0</v>
      </c>
      <c r="F5255" s="1" t="b">
        <f>IF(G5255&lt;&gt;"", IF(COUNTIF($G$2:G5254, G5255), INDEX($A$2:$G$100000, MATCH(G5255, $G$2:G5254,0),1), FALSE), FALSE)</f>
        <v>0</v>
      </c>
      <c r="G5255" s="1">
        <v>59541</v>
      </c>
      <c r="H5255" s="1" t="s">
        <v>5139</v>
      </c>
      <c r="I5255" s="1" t="s">
        <v>4716</v>
      </c>
    </row>
    <row r="5256" spans="1:9" x14ac:dyDescent="0.2">
      <c r="A5256" s="1">
        <v>5267</v>
      </c>
      <c r="B5256" s="1" t="str">
        <f t="shared" si="82"/>
        <v>TWE Ahoskie Solar Project, LLC</v>
      </c>
      <c r="C5256" s="1" t="b">
        <f>IF(D5256&lt;&gt;"",IF(COUNTIF($D$2:D5255, D5256), INDEX($A$2:$D$100000, MATCH(D5256, $D$2:D5255,0),1), FALSE), FALSE)</f>
        <v>0</v>
      </c>
      <c r="F5256" s="1" t="b">
        <f>IF(G5256&lt;&gt;"", IF(COUNTIF($G$2:G5255, G5256), INDEX($A$2:$G$100000, MATCH(G5256, $G$2:G5255,0),1), FALSE), FALSE)</f>
        <v>0</v>
      </c>
      <c r="G5256" s="1">
        <v>59569</v>
      </c>
      <c r="H5256" s="1" t="s">
        <v>5140</v>
      </c>
      <c r="I5256" s="1" t="s">
        <v>4716</v>
      </c>
    </row>
    <row r="5257" spans="1:9" x14ac:dyDescent="0.2">
      <c r="A5257" s="1">
        <v>5268</v>
      </c>
      <c r="B5257" s="1" t="str">
        <f t="shared" si="82"/>
        <v>TWE Kelford Solar Project, LLC</v>
      </c>
      <c r="C5257" s="1" t="b">
        <f>IF(D5257&lt;&gt;"",IF(COUNTIF($D$2:D5256, D5257), INDEX($A$2:$D$100000, MATCH(D5257, $D$2:D5256,0),1), FALSE), FALSE)</f>
        <v>0</v>
      </c>
      <c r="F5257" s="1" t="b">
        <f>IF(G5257&lt;&gt;"", IF(COUNTIF($G$2:G5256, G5257), INDEX($A$2:$G$100000, MATCH(G5257, $G$2:G5256,0),1), FALSE), FALSE)</f>
        <v>0</v>
      </c>
      <c r="G5257" s="1">
        <v>59570</v>
      </c>
      <c r="H5257" s="1" t="s">
        <v>5141</v>
      </c>
      <c r="I5257" s="1" t="s">
        <v>4716</v>
      </c>
    </row>
    <row r="5258" spans="1:9" x14ac:dyDescent="0.2">
      <c r="A5258" s="1">
        <v>5269</v>
      </c>
      <c r="B5258" s="1" t="str">
        <f t="shared" si="82"/>
        <v>Lake Creek 3 Power Company LLC</v>
      </c>
      <c r="C5258" s="1" t="b">
        <f>IF(D5258&lt;&gt;"",IF(COUNTIF($D$2:D5257, D5258), INDEX($A$2:$D$100000, MATCH(D5258, $D$2:D5257,0),1), FALSE), FALSE)</f>
        <v>0</v>
      </c>
      <c r="F5258" s="1" t="b">
        <f>IF(G5258&lt;&gt;"", IF(COUNTIF($G$2:G5257, G5258), INDEX($A$2:$G$100000, MATCH(G5258, $G$2:G5257,0),1), FALSE), FALSE)</f>
        <v>0</v>
      </c>
      <c r="G5258" s="1">
        <v>59588</v>
      </c>
      <c r="H5258" s="1" t="s">
        <v>5142</v>
      </c>
      <c r="I5258" s="1" t="s">
        <v>4716</v>
      </c>
    </row>
    <row r="5259" spans="1:9" x14ac:dyDescent="0.2">
      <c r="A5259" s="1">
        <v>5270</v>
      </c>
      <c r="B5259" s="1" t="str">
        <f t="shared" si="82"/>
        <v>Black Oak Wind Farm LLC</v>
      </c>
      <c r="C5259" s="1" t="b">
        <f>IF(D5259&lt;&gt;"",IF(COUNTIF($D$2:D5258, D5259), INDEX($A$2:$D$100000, MATCH(D5259, $D$2:D5258,0),1), FALSE), FALSE)</f>
        <v>0</v>
      </c>
      <c r="F5259" s="1" t="b">
        <f>IF(G5259&lt;&gt;"", IF(COUNTIF($G$2:G5258, G5259), INDEX($A$2:$G$100000, MATCH(G5259, $G$2:G5258,0),1), FALSE), FALSE)</f>
        <v>0</v>
      </c>
      <c r="G5259" s="1">
        <v>59594</v>
      </c>
      <c r="H5259" s="1" t="s">
        <v>5143</v>
      </c>
      <c r="I5259" s="1" t="s">
        <v>4716</v>
      </c>
    </row>
    <row r="5260" spans="1:9" x14ac:dyDescent="0.2">
      <c r="A5260" s="1">
        <v>5271</v>
      </c>
      <c r="B5260" s="1" t="str">
        <f t="shared" si="82"/>
        <v>Tooele Army Depot</v>
      </c>
      <c r="C5260" s="1" t="b">
        <f>IF(D5260&lt;&gt;"",IF(COUNTIF($D$2:D5259, D5260), INDEX($A$2:$D$100000, MATCH(D5260, $D$2:D5259,0),1), FALSE), FALSE)</f>
        <v>0</v>
      </c>
      <c r="F5260" s="1" t="b">
        <f>IF(G5260&lt;&gt;"", IF(COUNTIF($G$2:G5259, G5260), INDEX($A$2:$G$100000, MATCH(G5260, $G$2:G5259,0),1), FALSE), FALSE)</f>
        <v>0</v>
      </c>
      <c r="G5260" s="1">
        <v>59598</v>
      </c>
      <c r="H5260" s="1" t="s">
        <v>5144</v>
      </c>
      <c r="I5260" s="1" t="s">
        <v>4716</v>
      </c>
    </row>
    <row r="5261" spans="1:9" x14ac:dyDescent="0.2">
      <c r="A5261" s="1">
        <v>5272</v>
      </c>
      <c r="B5261" s="1" t="str">
        <f t="shared" si="82"/>
        <v>South Louisburg Solar LLC</v>
      </c>
      <c r="C5261" s="1" t="b">
        <f>IF(D5261&lt;&gt;"",IF(COUNTIF($D$2:D5260, D5261), INDEX($A$2:$D$100000, MATCH(D5261, $D$2:D5260,0),1), FALSE), FALSE)</f>
        <v>0</v>
      </c>
      <c r="F5261" s="1" t="b">
        <f>IF(G5261&lt;&gt;"", IF(COUNTIF($G$2:G5260, G5261), INDEX($A$2:$G$100000, MATCH(G5261, $G$2:G5260,0),1), FALSE), FALSE)</f>
        <v>0</v>
      </c>
      <c r="G5261" s="1">
        <v>59605</v>
      </c>
      <c r="H5261" s="1" t="s">
        <v>5145</v>
      </c>
      <c r="I5261" s="1" t="s">
        <v>4716</v>
      </c>
    </row>
    <row r="5262" spans="1:9" x14ac:dyDescent="0.2">
      <c r="A5262" s="1">
        <v>5273</v>
      </c>
      <c r="B5262" s="1" t="str">
        <f t="shared" si="82"/>
        <v>Westminster Place</v>
      </c>
      <c r="C5262" s="1" t="b">
        <f>IF(D5262&lt;&gt;"",IF(COUNTIF($D$2:D5261, D5262), INDEX($A$2:$D$100000, MATCH(D5262, $D$2:D5261,0),1), FALSE), FALSE)</f>
        <v>0</v>
      </c>
      <c r="F5262" s="1" t="b">
        <f>IF(G5262&lt;&gt;"", IF(COUNTIF($G$2:G5261, G5262), INDEX($A$2:$G$100000, MATCH(G5262, $G$2:G5261,0),1), FALSE), FALSE)</f>
        <v>0</v>
      </c>
      <c r="G5262" s="1">
        <v>59606</v>
      </c>
      <c r="H5262" s="1" t="s">
        <v>5146</v>
      </c>
      <c r="I5262" s="1" t="s">
        <v>4716</v>
      </c>
    </row>
    <row r="5263" spans="1:9" x14ac:dyDescent="0.2">
      <c r="A5263" s="1">
        <v>5274</v>
      </c>
      <c r="B5263" s="1" t="str">
        <f t="shared" si="82"/>
        <v>Sunshine Valley Solar LLC</v>
      </c>
      <c r="C5263" s="1" t="b">
        <f>IF(D5263&lt;&gt;"",IF(COUNTIF($D$2:D5262, D5263), INDEX($A$2:$D$100000, MATCH(D5263, $D$2:D5262,0),1), FALSE), FALSE)</f>
        <v>0</v>
      </c>
      <c r="F5263" s="1" t="b">
        <f>IF(G5263&lt;&gt;"", IF(COUNTIF($G$2:G5262, G5263), INDEX($A$2:$G$100000, MATCH(G5263, $G$2:G5262,0),1), FALSE), FALSE)</f>
        <v>0</v>
      </c>
      <c r="G5263" s="1">
        <v>59607</v>
      </c>
      <c r="H5263" s="1" t="s">
        <v>5147</v>
      </c>
      <c r="I5263" s="1" t="s">
        <v>4716</v>
      </c>
    </row>
    <row r="5264" spans="1:9" x14ac:dyDescent="0.2">
      <c r="A5264" s="1">
        <v>5275</v>
      </c>
      <c r="B5264" s="1" t="str">
        <f t="shared" si="82"/>
        <v>Playa Solar LLC</v>
      </c>
      <c r="C5264" s="1" t="b">
        <f>IF(D5264&lt;&gt;"",IF(COUNTIF($D$2:D5263, D5264), INDEX($A$2:$D$100000, MATCH(D5264, $D$2:D5263,0),1), FALSE), FALSE)</f>
        <v>0</v>
      </c>
      <c r="F5264" s="1" t="b">
        <f>IF(G5264&lt;&gt;"", IF(COUNTIF($G$2:G5263, G5264), INDEX($A$2:$G$100000, MATCH(G5264, $G$2:G5263,0),1), FALSE), FALSE)</f>
        <v>0</v>
      </c>
      <c r="G5264" s="1">
        <v>59608</v>
      </c>
      <c r="H5264" s="1" t="s">
        <v>5148</v>
      </c>
      <c r="I5264" s="1" t="s">
        <v>4716</v>
      </c>
    </row>
    <row r="5265" spans="1:9" x14ac:dyDescent="0.2">
      <c r="A5265" s="1">
        <v>5276</v>
      </c>
      <c r="B5265" s="1" t="str">
        <f t="shared" si="82"/>
        <v>North Carolina Renewable Power</v>
      </c>
      <c r="C5265" s="1" t="b">
        <f>IF(D5265&lt;&gt;"",IF(COUNTIF($D$2:D5264, D5265), INDEX($A$2:$D$100000, MATCH(D5265, $D$2:D5264,0),1), FALSE), FALSE)</f>
        <v>0</v>
      </c>
      <c r="F5265" s="1" t="b">
        <f>IF(G5265&lt;&gt;"", IF(COUNTIF($G$2:G5264, G5265), INDEX($A$2:$G$100000, MATCH(G5265, $G$2:G5264,0),1), FALSE), FALSE)</f>
        <v>0</v>
      </c>
      <c r="G5265" s="1">
        <v>59621</v>
      </c>
      <c r="H5265" s="1" t="s">
        <v>5149</v>
      </c>
      <c r="I5265" s="1" t="s">
        <v>4716</v>
      </c>
    </row>
    <row r="5266" spans="1:9" x14ac:dyDescent="0.2">
      <c r="A5266" s="1">
        <v>5277</v>
      </c>
      <c r="B5266" s="1" t="str">
        <f t="shared" si="82"/>
        <v>Ahana Renewables, LLC</v>
      </c>
      <c r="C5266" s="1" t="b">
        <f>IF(D5266&lt;&gt;"",IF(COUNTIF($D$2:D5265, D5266), INDEX($A$2:$D$100000, MATCH(D5266, $D$2:D5265,0),1), FALSE), FALSE)</f>
        <v>0</v>
      </c>
      <c r="F5266" s="1" t="b">
        <f>IF(G5266&lt;&gt;"", IF(COUNTIF($G$2:G5265, G5266), INDEX($A$2:$G$100000, MATCH(G5266, $G$2:G5265,0),1), FALSE), FALSE)</f>
        <v>0</v>
      </c>
      <c r="G5266" s="1">
        <v>59622</v>
      </c>
      <c r="H5266" s="1" t="s">
        <v>5150</v>
      </c>
      <c r="I5266" s="1" t="s">
        <v>4716</v>
      </c>
    </row>
    <row r="5267" spans="1:9" x14ac:dyDescent="0.2">
      <c r="A5267" s="1">
        <v>5278</v>
      </c>
      <c r="B5267" s="1" t="str">
        <f t="shared" si="82"/>
        <v>Infigen Energy US Development LLC</v>
      </c>
      <c r="C5267" s="1" t="b">
        <f>IF(D5267&lt;&gt;"",IF(COUNTIF($D$2:D5266, D5267), INDEX($A$2:$D$100000, MATCH(D5267, $D$2:D5266,0),1), FALSE), FALSE)</f>
        <v>0</v>
      </c>
      <c r="F5267" s="1" t="b">
        <f>IF(G5267&lt;&gt;"", IF(COUNTIF($G$2:G5266, G5267), INDEX($A$2:$G$100000, MATCH(G5267, $G$2:G5266,0),1), FALSE), FALSE)</f>
        <v>0</v>
      </c>
      <c r="G5267" s="1">
        <v>59628</v>
      </c>
      <c r="H5267" s="1" t="s">
        <v>5151</v>
      </c>
      <c r="I5267" s="1" t="s">
        <v>4716</v>
      </c>
    </row>
    <row r="5268" spans="1:9" x14ac:dyDescent="0.2">
      <c r="A5268" s="1">
        <v>5279</v>
      </c>
      <c r="B5268" s="1" t="str">
        <f t="shared" si="82"/>
        <v>Great Bay Solar I LLC</v>
      </c>
      <c r="C5268" s="1" t="b">
        <f>IF(D5268&lt;&gt;"",IF(COUNTIF($D$2:D5267, D5268), INDEX($A$2:$D$100000, MATCH(D5268, $D$2:D5267,0),1), FALSE), FALSE)</f>
        <v>0</v>
      </c>
      <c r="F5268" s="1" t="b">
        <f>IF(G5268&lt;&gt;"", IF(COUNTIF($G$2:G5267, G5268), INDEX($A$2:$G$100000, MATCH(G5268, $G$2:G5267,0),1), FALSE), FALSE)</f>
        <v>0</v>
      </c>
      <c r="G5268" s="1">
        <v>59633</v>
      </c>
      <c r="H5268" s="1" t="s">
        <v>5152</v>
      </c>
      <c r="I5268" s="1" t="s">
        <v>4716</v>
      </c>
    </row>
    <row r="5269" spans="1:9" x14ac:dyDescent="0.2">
      <c r="A5269" s="1">
        <v>5280</v>
      </c>
      <c r="B5269" s="1" t="str">
        <f t="shared" si="82"/>
        <v>Summit Texas Clean Energy</v>
      </c>
      <c r="C5269" s="1" t="b">
        <f>IF(D5269&lt;&gt;"",IF(COUNTIF($D$2:D5268, D5269), INDEX($A$2:$D$100000, MATCH(D5269, $D$2:D5268,0),1), FALSE), FALSE)</f>
        <v>0</v>
      </c>
      <c r="F5269" s="1" t="b">
        <f>IF(G5269&lt;&gt;"", IF(COUNTIF($G$2:G5268, G5269), INDEX($A$2:$G$100000, MATCH(G5269, $G$2:G5268,0),1), FALSE), FALSE)</f>
        <v>0</v>
      </c>
      <c r="G5269" s="1">
        <v>59646</v>
      </c>
      <c r="H5269" s="1" t="s">
        <v>5153</v>
      </c>
      <c r="I5269" s="1" t="s">
        <v>4716</v>
      </c>
    </row>
    <row r="5270" spans="1:9" x14ac:dyDescent="0.2">
      <c r="A5270" s="1">
        <v>5281</v>
      </c>
      <c r="B5270" s="1" t="str">
        <f t="shared" si="82"/>
        <v>Little Bear Solar 1 LLC</v>
      </c>
      <c r="C5270" s="1" t="b">
        <f>IF(D5270&lt;&gt;"",IF(COUNTIF($D$2:D5269, D5270), INDEX($A$2:$D$100000, MATCH(D5270, $D$2:D5269,0),1), FALSE), FALSE)</f>
        <v>0</v>
      </c>
      <c r="F5270" s="1" t="b">
        <f>IF(G5270&lt;&gt;"", IF(COUNTIF($G$2:G5269, G5270), INDEX($A$2:$G$100000, MATCH(G5270, $G$2:G5269,0),1), FALSE), FALSE)</f>
        <v>0</v>
      </c>
      <c r="G5270" s="1">
        <v>59655</v>
      </c>
      <c r="H5270" s="1" t="s">
        <v>5154</v>
      </c>
      <c r="I5270" s="1" t="s">
        <v>4716</v>
      </c>
    </row>
    <row r="5271" spans="1:9" x14ac:dyDescent="0.2">
      <c r="A5271" s="1">
        <v>5282</v>
      </c>
      <c r="B5271" s="1" t="str">
        <f t="shared" si="82"/>
        <v>Desert Quartzite LLC</v>
      </c>
      <c r="C5271" s="1" t="b">
        <f>IF(D5271&lt;&gt;"",IF(COUNTIF($D$2:D5270, D5271), INDEX($A$2:$D$100000, MATCH(D5271, $D$2:D5270,0),1), FALSE), FALSE)</f>
        <v>0</v>
      </c>
      <c r="F5271" s="1" t="b">
        <f>IF(G5271&lt;&gt;"", IF(COUNTIF($G$2:G5270, G5271), INDEX($A$2:$G$100000, MATCH(G5271, $G$2:G5270,0),1), FALSE), FALSE)</f>
        <v>0</v>
      </c>
      <c r="G5271" s="1">
        <v>59656</v>
      </c>
      <c r="H5271" s="1" t="s">
        <v>5155</v>
      </c>
      <c r="I5271" s="1" t="s">
        <v>4716</v>
      </c>
    </row>
    <row r="5272" spans="1:9" x14ac:dyDescent="0.2">
      <c r="A5272" s="1">
        <v>5283</v>
      </c>
      <c r="B5272" s="1" t="str">
        <f t="shared" si="82"/>
        <v>Kingbird Solar LLC</v>
      </c>
      <c r="C5272" s="1" t="b">
        <f>IF(D5272&lt;&gt;"",IF(COUNTIF($D$2:D5271, D5272), INDEX($A$2:$D$100000, MATCH(D5272, $D$2:D5271,0),1), FALSE), FALSE)</f>
        <v>0</v>
      </c>
      <c r="F5272" s="1" t="b">
        <f>IF(G5272&lt;&gt;"", IF(COUNTIF($G$2:G5271, G5272), INDEX($A$2:$G$100000, MATCH(G5272, $G$2:G5271,0),1), FALSE), FALSE)</f>
        <v>0</v>
      </c>
      <c r="G5272" s="1">
        <v>59657</v>
      </c>
      <c r="H5272" s="1" t="s">
        <v>5156</v>
      </c>
      <c r="I5272" s="1" t="s">
        <v>4716</v>
      </c>
    </row>
    <row r="5273" spans="1:9" x14ac:dyDescent="0.2">
      <c r="A5273" s="1">
        <v>5284</v>
      </c>
      <c r="B5273" s="1" t="str">
        <f t="shared" si="82"/>
        <v>Aiya Solar Project, LLC</v>
      </c>
      <c r="C5273" s="1" t="b">
        <f>IF(D5273&lt;&gt;"",IF(COUNTIF($D$2:D5272, D5273), INDEX($A$2:$D$100000, MATCH(D5273, $D$2:D5272,0),1), FALSE), FALSE)</f>
        <v>0</v>
      </c>
      <c r="F5273" s="1" t="b">
        <f>IF(G5273&lt;&gt;"", IF(COUNTIF($G$2:G5272, G5273), INDEX($A$2:$G$100000, MATCH(G5273, $G$2:G5272,0),1), FALSE), FALSE)</f>
        <v>0</v>
      </c>
      <c r="G5273" s="1">
        <v>59659</v>
      </c>
      <c r="H5273" s="1" t="s">
        <v>5157</v>
      </c>
      <c r="I5273" s="1" t="s">
        <v>4716</v>
      </c>
    </row>
    <row r="5274" spans="1:9" x14ac:dyDescent="0.2">
      <c r="A5274" s="1">
        <v>5285</v>
      </c>
      <c r="B5274" s="1" t="str">
        <f t="shared" si="82"/>
        <v>Riverside Fuel Cell, LLC</v>
      </c>
      <c r="C5274" s="1" t="b">
        <f>IF(D5274&lt;&gt;"",IF(COUNTIF($D$2:D5273, D5274), INDEX($A$2:$D$100000, MATCH(D5274, $D$2:D5273,0),1), FALSE), FALSE)</f>
        <v>0</v>
      </c>
      <c r="F5274" s="1" t="b">
        <f>IF(G5274&lt;&gt;"", IF(COUNTIF($G$2:G5273, G5274), INDEX($A$2:$G$100000, MATCH(G5274, $G$2:G5273,0),1), FALSE), FALSE)</f>
        <v>0</v>
      </c>
      <c r="G5274" s="1">
        <v>59662</v>
      </c>
      <c r="H5274" s="1" t="s">
        <v>5158</v>
      </c>
      <c r="I5274" s="1" t="s">
        <v>4716</v>
      </c>
    </row>
    <row r="5275" spans="1:9" x14ac:dyDescent="0.2">
      <c r="A5275" s="1">
        <v>5286</v>
      </c>
      <c r="B5275" s="1" t="str">
        <f t="shared" si="82"/>
        <v>North Rosamond Solar LLC</v>
      </c>
      <c r="C5275" s="1" t="b">
        <f>IF(D5275&lt;&gt;"",IF(COUNTIF($D$2:D5274, D5275), INDEX($A$2:$D$100000, MATCH(D5275, $D$2:D5274,0),1), FALSE), FALSE)</f>
        <v>0</v>
      </c>
      <c r="F5275" s="1" t="b">
        <f>IF(G5275&lt;&gt;"", IF(COUNTIF($G$2:G5274, G5275), INDEX($A$2:$G$100000, MATCH(G5275, $G$2:G5274,0),1), FALSE), FALSE)</f>
        <v>0</v>
      </c>
      <c r="G5275" s="1">
        <v>59663</v>
      </c>
      <c r="H5275" s="1" t="s">
        <v>5159</v>
      </c>
      <c r="I5275" s="1" t="s">
        <v>4716</v>
      </c>
    </row>
    <row r="5276" spans="1:9" x14ac:dyDescent="0.2">
      <c r="A5276" s="1">
        <v>5287</v>
      </c>
      <c r="B5276" s="1" t="str">
        <f t="shared" si="82"/>
        <v>Windhub Solar A, LLC</v>
      </c>
      <c r="C5276" s="1" t="b">
        <f>IF(D5276&lt;&gt;"",IF(COUNTIF($D$2:D5275, D5276), INDEX($A$2:$D$100000, MATCH(D5276, $D$2:D5275,0),1), FALSE), FALSE)</f>
        <v>0</v>
      </c>
      <c r="F5276" s="1" t="b">
        <f>IF(G5276&lt;&gt;"", IF(COUNTIF($G$2:G5275, G5276), INDEX($A$2:$G$100000, MATCH(G5276, $G$2:G5275,0),1), FALSE), FALSE)</f>
        <v>0</v>
      </c>
      <c r="G5276" s="1">
        <v>59664</v>
      </c>
      <c r="H5276" s="1" t="s">
        <v>5160</v>
      </c>
      <c r="I5276" s="1" t="s">
        <v>4716</v>
      </c>
    </row>
    <row r="5277" spans="1:9" x14ac:dyDescent="0.2">
      <c r="A5277" s="1">
        <v>5288</v>
      </c>
      <c r="B5277" s="1" t="str">
        <f t="shared" si="82"/>
        <v>Little Bear Solar 2 LLC</v>
      </c>
      <c r="C5277" s="1" t="b">
        <f>IF(D5277&lt;&gt;"",IF(COUNTIF($D$2:D5276, D5277), INDEX($A$2:$D$100000, MATCH(D5277, $D$2:D5276,0),1), FALSE), FALSE)</f>
        <v>0</v>
      </c>
      <c r="F5277" s="1" t="b">
        <f>IF(G5277&lt;&gt;"", IF(COUNTIF($G$2:G5276, G5277), INDEX($A$2:$G$100000, MATCH(G5277, $G$2:G5276,0),1), FALSE), FALSE)</f>
        <v>0</v>
      </c>
      <c r="G5277" s="1">
        <v>59666</v>
      </c>
      <c r="H5277" s="1" t="s">
        <v>5161</v>
      </c>
      <c r="I5277" s="1" t="s">
        <v>4716</v>
      </c>
    </row>
    <row r="5278" spans="1:9" x14ac:dyDescent="0.2">
      <c r="A5278" s="1">
        <v>5289</v>
      </c>
      <c r="B5278" s="1" t="str">
        <f t="shared" si="82"/>
        <v>Mount Olive Solar LLC</v>
      </c>
      <c r="C5278" s="1" t="b">
        <f>IF(D5278&lt;&gt;"",IF(COUNTIF($D$2:D5277, D5278), INDEX($A$2:$D$100000, MATCH(D5278, $D$2:D5277,0),1), FALSE), FALSE)</f>
        <v>0</v>
      </c>
      <c r="F5278" s="1" t="b">
        <f>IF(G5278&lt;&gt;"", IF(COUNTIF($G$2:G5277, G5278), INDEX($A$2:$G$100000, MATCH(G5278, $G$2:G5277,0),1), FALSE), FALSE)</f>
        <v>0</v>
      </c>
      <c r="G5278" s="1">
        <v>59668</v>
      </c>
      <c r="H5278" s="1" t="s">
        <v>5162</v>
      </c>
      <c r="I5278" s="1" t="s">
        <v>4716</v>
      </c>
    </row>
    <row r="5279" spans="1:9" x14ac:dyDescent="0.2">
      <c r="A5279" s="1">
        <v>5290</v>
      </c>
      <c r="B5279" s="1" t="str">
        <f t="shared" si="82"/>
        <v>Louisburg Solar LLC</v>
      </c>
      <c r="C5279" s="1" t="b">
        <f>IF(D5279&lt;&gt;"",IF(COUNTIF($D$2:D5278, D5279), INDEX($A$2:$D$100000, MATCH(D5279, $D$2:D5278,0),1), FALSE), FALSE)</f>
        <v>0</v>
      </c>
      <c r="F5279" s="1" t="b">
        <f>IF(G5279&lt;&gt;"", IF(COUNTIF($G$2:G5278, G5279), INDEX($A$2:$G$100000, MATCH(G5279, $G$2:G5278,0),1), FALSE), FALSE)</f>
        <v>0</v>
      </c>
      <c r="G5279" s="1">
        <v>59669</v>
      </c>
      <c r="H5279" s="1" t="s">
        <v>5163</v>
      </c>
      <c r="I5279" s="1" t="s">
        <v>4716</v>
      </c>
    </row>
    <row r="5280" spans="1:9" x14ac:dyDescent="0.2">
      <c r="A5280" s="1">
        <v>5291</v>
      </c>
      <c r="B5280" s="1" t="str">
        <f t="shared" si="82"/>
        <v>Moxie Freedom LLC</v>
      </c>
      <c r="C5280" s="1" t="b">
        <f>IF(D5280&lt;&gt;"",IF(COUNTIF($D$2:D5279, D5280), INDEX($A$2:$D$100000, MATCH(D5280, $D$2:D5279,0),1), FALSE), FALSE)</f>
        <v>0</v>
      </c>
      <c r="F5280" s="1" t="b">
        <f>IF(G5280&lt;&gt;"", IF(COUNTIF($G$2:G5279, G5280), INDEX($A$2:$G$100000, MATCH(G5280, $G$2:G5279,0),1), FALSE), FALSE)</f>
        <v>0</v>
      </c>
      <c r="G5280" s="1">
        <v>59675</v>
      </c>
      <c r="H5280" s="1" t="s">
        <v>5164</v>
      </c>
      <c r="I5280" s="1" t="s">
        <v>4716</v>
      </c>
    </row>
    <row r="5281" spans="1:9" x14ac:dyDescent="0.2">
      <c r="A5281" s="1">
        <v>5292</v>
      </c>
      <c r="B5281" s="1" t="str">
        <f t="shared" si="82"/>
        <v>Middlesex Energy Center LLC</v>
      </c>
      <c r="C5281" s="1" t="b">
        <f>IF(D5281&lt;&gt;"",IF(COUNTIF($D$2:D5280, D5281), INDEX($A$2:$D$100000, MATCH(D5281, $D$2:D5280,0),1), FALSE), FALSE)</f>
        <v>0</v>
      </c>
      <c r="F5281" s="1" t="b">
        <f>IF(G5281&lt;&gt;"", IF(COUNTIF($G$2:G5280, G5281), INDEX($A$2:$G$100000, MATCH(G5281, $G$2:G5280,0),1), FALSE), FALSE)</f>
        <v>0</v>
      </c>
      <c r="G5281" s="1">
        <v>59677</v>
      </c>
      <c r="H5281" s="1" t="s">
        <v>5165</v>
      </c>
      <c r="I5281" s="1" t="s">
        <v>4716</v>
      </c>
    </row>
    <row r="5282" spans="1:9" x14ac:dyDescent="0.2">
      <c r="A5282" s="1">
        <v>5293</v>
      </c>
      <c r="B5282" s="1" t="str">
        <f t="shared" si="82"/>
        <v>KDC Solar PR1, LLC</v>
      </c>
      <c r="C5282" s="1" t="b">
        <f>IF(D5282&lt;&gt;"",IF(COUNTIF($D$2:D5281, D5282), INDEX($A$2:$D$100000, MATCH(D5282, $D$2:D5281,0),1), FALSE), FALSE)</f>
        <v>0</v>
      </c>
      <c r="F5282" s="1" t="b">
        <f>IF(G5282&lt;&gt;"", IF(COUNTIF($G$2:G5281, G5282), INDEX($A$2:$G$100000, MATCH(G5282, $G$2:G5281,0),1), FALSE), FALSE)</f>
        <v>0</v>
      </c>
      <c r="G5282" s="1">
        <v>59678</v>
      </c>
      <c r="H5282" s="1" t="s">
        <v>5166</v>
      </c>
      <c r="I5282" s="1" t="s">
        <v>4716</v>
      </c>
    </row>
    <row r="5283" spans="1:9" x14ac:dyDescent="0.2">
      <c r="A5283" s="1">
        <v>5294</v>
      </c>
      <c r="B5283" s="1" t="str">
        <f t="shared" si="82"/>
        <v>Lillington Solar LLC</v>
      </c>
      <c r="C5283" s="1" t="b">
        <f>IF(D5283&lt;&gt;"",IF(COUNTIF($D$2:D5282, D5283), INDEX($A$2:$D$100000, MATCH(D5283, $D$2:D5282,0),1), FALSE), FALSE)</f>
        <v>0</v>
      </c>
      <c r="F5283" s="1" t="b">
        <f>IF(G5283&lt;&gt;"", IF(COUNTIF($G$2:G5282, G5283), INDEX($A$2:$G$100000, MATCH(G5283, $G$2:G5282,0),1), FALSE), FALSE)</f>
        <v>0</v>
      </c>
      <c r="G5283" s="1">
        <v>59680</v>
      </c>
      <c r="H5283" s="1" t="s">
        <v>5167</v>
      </c>
      <c r="I5283" s="1" t="s">
        <v>4716</v>
      </c>
    </row>
    <row r="5284" spans="1:9" x14ac:dyDescent="0.2">
      <c r="A5284" s="1">
        <v>5295</v>
      </c>
      <c r="B5284" s="1" t="str">
        <f t="shared" si="82"/>
        <v>Smithfield Solar LLC</v>
      </c>
      <c r="C5284" s="1" t="b">
        <f>IF(D5284&lt;&gt;"",IF(COUNTIF($D$2:D5283, D5284), INDEX($A$2:$D$100000, MATCH(D5284, $D$2:D5283,0),1), FALSE), FALSE)</f>
        <v>0</v>
      </c>
      <c r="F5284" s="1" t="b">
        <f>IF(G5284&lt;&gt;"", IF(COUNTIF($G$2:G5283, G5284), INDEX($A$2:$G$100000, MATCH(G5284, $G$2:G5283,0),1), FALSE), FALSE)</f>
        <v>0</v>
      </c>
      <c r="G5284" s="1">
        <v>59681</v>
      </c>
      <c r="H5284" s="1" t="s">
        <v>5168</v>
      </c>
      <c r="I5284" s="1" t="s">
        <v>4716</v>
      </c>
    </row>
    <row r="5285" spans="1:9" x14ac:dyDescent="0.2">
      <c r="A5285" s="1">
        <v>5296</v>
      </c>
      <c r="B5285" s="1" t="str">
        <f t="shared" si="82"/>
        <v>Pollocksville Solar LLC</v>
      </c>
      <c r="C5285" s="1" t="b">
        <f>IF(D5285&lt;&gt;"",IF(COUNTIF($D$2:D5284, D5285), INDEX($A$2:$D$100000, MATCH(D5285, $D$2:D5284,0),1), FALSE), FALSE)</f>
        <v>0</v>
      </c>
      <c r="F5285" s="1" t="b">
        <f>IF(G5285&lt;&gt;"", IF(COUNTIF($G$2:G5284, G5285), INDEX($A$2:$G$100000, MATCH(G5285, $G$2:G5284,0),1), FALSE), FALSE)</f>
        <v>0</v>
      </c>
      <c r="G5285" s="1">
        <v>59682</v>
      </c>
      <c r="H5285" s="1" t="s">
        <v>5169</v>
      </c>
      <c r="I5285" s="1" t="s">
        <v>4716</v>
      </c>
    </row>
    <row r="5286" spans="1:9" x14ac:dyDescent="0.2">
      <c r="A5286" s="1">
        <v>5297</v>
      </c>
      <c r="B5286" s="1" t="str">
        <f t="shared" si="82"/>
        <v>Rockwood Energy Center LLC</v>
      </c>
      <c r="C5286" s="1" t="b">
        <f>IF(D5286&lt;&gt;"",IF(COUNTIF($D$2:D5285, D5286), INDEX($A$2:$D$100000, MATCH(D5286, $D$2:D5285,0),1), FALSE), FALSE)</f>
        <v>0</v>
      </c>
      <c r="F5286" s="1" t="b">
        <f>IF(G5286&lt;&gt;"", IF(COUNTIF($G$2:G5285, G5286), INDEX($A$2:$G$100000, MATCH(G5286, $G$2:G5285,0),1), FALSE), FALSE)</f>
        <v>0</v>
      </c>
      <c r="G5286" s="1">
        <v>59683</v>
      </c>
      <c r="H5286" s="1" t="s">
        <v>5170</v>
      </c>
      <c r="I5286" s="1" t="s">
        <v>4716</v>
      </c>
    </row>
    <row r="5287" spans="1:9" x14ac:dyDescent="0.2">
      <c r="A5287" s="1">
        <v>5298</v>
      </c>
      <c r="B5287" s="1" t="str">
        <f t="shared" si="82"/>
        <v>Coronado Power Ventures LLC</v>
      </c>
      <c r="C5287" s="1" t="b">
        <f>IF(D5287&lt;&gt;"",IF(COUNTIF($D$2:D5286, D5287), INDEX($A$2:$D$100000, MATCH(D5287, $D$2:D5286,0),1), FALSE), FALSE)</f>
        <v>0</v>
      </c>
      <c r="F5287" s="1" t="b">
        <f>IF(G5287&lt;&gt;"", IF(COUNTIF($G$2:G5286, G5287), INDEX($A$2:$G$100000, MATCH(G5287, $G$2:G5286,0),1), FALSE), FALSE)</f>
        <v>0</v>
      </c>
      <c r="G5287" s="1">
        <v>59686</v>
      </c>
      <c r="H5287" s="1" t="s">
        <v>5171</v>
      </c>
      <c r="I5287" s="1" t="s">
        <v>4716</v>
      </c>
    </row>
    <row r="5288" spans="1:9" x14ac:dyDescent="0.2">
      <c r="A5288" s="1">
        <v>5299</v>
      </c>
      <c r="B5288" s="1" t="str">
        <f t="shared" si="82"/>
        <v>AltaGas Sonoran Energy Inc</v>
      </c>
      <c r="C5288" s="1" t="b">
        <f>IF(D5288&lt;&gt;"",IF(COUNTIF($D$2:D5287, D5288), INDEX($A$2:$D$100000, MATCH(D5288, $D$2:D5287,0),1), FALSE), FALSE)</f>
        <v>0</v>
      </c>
      <c r="F5288" s="1" t="b">
        <f>IF(G5288&lt;&gt;"", IF(COUNTIF($G$2:G5287, G5288), INDEX($A$2:$G$100000, MATCH(G5288, $G$2:G5287,0),1), FALSE), FALSE)</f>
        <v>0</v>
      </c>
      <c r="G5288" s="1">
        <v>59687</v>
      </c>
      <c r="H5288" s="1" t="s">
        <v>5172</v>
      </c>
      <c r="I5288" s="1" t="s">
        <v>4716</v>
      </c>
    </row>
    <row r="5289" spans="1:9" x14ac:dyDescent="0.2">
      <c r="A5289" s="1">
        <v>5300</v>
      </c>
      <c r="B5289" s="1" t="str">
        <f t="shared" si="82"/>
        <v>Vance Solar Farm LLC</v>
      </c>
      <c r="C5289" s="1" t="b">
        <f>IF(D5289&lt;&gt;"",IF(COUNTIF($D$2:D5288, D5289), INDEX($A$2:$D$100000, MATCH(D5289, $D$2:D5288,0),1), FALSE), FALSE)</f>
        <v>0</v>
      </c>
      <c r="F5289" s="1" t="b">
        <f>IF(G5289&lt;&gt;"", IF(COUNTIF($G$2:G5288, G5289), INDEX($A$2:$G$100000, MATCH(G5289, $G$2:G5288,0),1), FALSE), FALSE)</f>
        <v>0</v>
      </c>
      <c r="G5289" s="1">
        <v>59690</v>
      </c>
      <c r="H5289" s="1" t="s">
        <v>5173</v>
      </c>
      <c r="I5289" s="1" t="s">
        <v>4716</v>
      </c>
    </row>
    <row r="5290" spans="1:9" x14ac:dyDescent="0.2">
      <c r="A5290" s="1">
        <v>5301</v>
      </c>
      <c r="B5290" s="1" t="str">
        <f t="shared" si="82"/>
        <v>Meadowbrook Solar Farm LLC</v>
      </c>
      <c r="C5290" s="1" t="b">
        <f>IF(D5290&lt;&gt;"",IF(COUNTIF($D$2:D5289, D5290), INDEX($A$2:$D$100000, MATCH(D5290, $D$2:D5289,0),1), FALSE), FALSE)</f>
        <v>0</v>
      </c>
      <c r="F5290" s="1" t="b">
        <f>IF(G5290&lt;&gt;"", IF(COUNTIF($G$2:G5289, G5290), INDEX($A$2:$G$100000, MATCH(G5290, $G$2:G5289,0),1), FALSE), FALSE)</f>
        <v>0</v>
      </c>
      <c r="G5290" s="1">
        <v>59691</v>
      </c>
      <c r="H5290" s="1" t="s">
        <v>5174</v>
      </c>
      <c r="I5290" s="1" t="s">
        <v>4716</v>
      </c>
    </row>
    <row r="5291" spans="1:9" x14ac:dyDescent="0.2">
      <c r="A5291" s="1">
        <v>5302</v>
      </c>
      <c r="B5291" s="1" t="str">
        <f t="shared" si="82"/>
        <v>Coats Solar Farm LLC</v>
      </c>
      <c r="C5291" s="1" t="b">
        <f>IF(D5291&lt;&gt;"",IF(COUNTIF($D$2:D5290, D5291), INDEX($A$2:$D$100000, MATCH(D5291, $D$2:D5290,0),1), FALSE), FALSE)</f>
        <v>0</v>
      </c>
      <c r="F5291" s="1" t="b">
        <f>IF(G5291&lt;&gt;"", IF(COUNTIF($G$2:G5290, G5291), INDEX($A$2:$G$100000, MATCH(G5291, $G$2:G5290,0),1), FALSE), FALSE)</f>
        <v>0</v>
      </c>
      <c r="G5291" s="1">
        <v>59692</v>
      </c>
      <c r="H5291" s="1" t="s">
        <v>5175</v>
      </c>
      <c r="I5291" s="1" t="s">
        <v>4716</v>
      </c>
    </row>
    <row r="5292" spans="1:9" x14ac:dyDescent="0.2">
      <c r="A5292" s="1">
        <v>5303</v>
      </c>
      <c r="B5292" s="1" t="str">
        <f t="shared" si="82"/>
        <v>Cline Solar Farm LLC</v>
      </c>
      <c r="C5292" s="1" t="b">
        <f>IF(D5292&lt;&gt;"",IF(COUNTIF($D$2:D5291, D5292), INDEX($A$2:$D$100000, MATCH(D5292, $D$2:D5291,0),1), FALSE), FALSE)</f>
        <v>0</v>
      </c>
      <c r="F5292" s="1" t="b">
        <f>IF(G5292&lt;&gt;"", IF(COUNTIF($G$2:G5291, G5292), INDEX($A$2:$G$100000, MATCH(G5292, $G$2:G5291,0),1), FALSE), FALSE)</f>
        <v>0</v>
      </c>
      <c r="G5292" s="1">
        <v>59693</v>
      </c>
      <c r="H5292" s="1" t="s">
        <v>5176</v>
      </c>
      <c r="I5292" s="1" t="s">
        <v>4716</v>
      </c>
    </row>
    <row r="5293" spans="1:9" x14ac:dyDescent="0.2">
      <c r="A5293" s="1">
        <v>5304</v>
      </c>
      <c r="B5293" s="1" t="str">
        <f t="shared" si="82"/>
        <v>Soluga Farms IV</v>
      </c>
      <c r="C5293" s="1" t="b">
        <f>IF(D5293&lt;&gt;"",IF(COUNTIF($D$2:D5292, D5293), INDEX($A$2:$D$100000, MATCH(D5293, $D$2:D5292,0),1), FALSE), FALSE)</f>
        <v>0</v>
      </c>
      <c r="F5293" s="1" t="b">
        <f>IF(G5293&lt;&gt;"", IF(COUNTIF($G$2:G5292, G5293), INDEX($A$2:$G$100000, MATCH(G5293, $G$2:G5292,0),1), FALSE), FALSE)</f>
        <v>0</v>
      </c>
      <c r="G5293" s="1">
        <v>59696</v>
      </c>
      <c r="H5293" s="1" t="s">
        <v>5177</v>
      </c>
      <c r="I5293" s="1" t="s">
        <v>4716</v>
      </c>
    </row>
    <row r="5294" spans="1:9" x14ac:dyDescent="0.2">
      <c r="A5294" s="1">
        <v>5305</v>
      </c>
      <c r="B5294" s="1" t="str">
        <f t="shared" si="82"/>
        <v>Snow Mountain Solar Project, LLC</v>
      </c>
      <c r="C5294" s="1" t="b">
        <f>IF(D5294&lt;&gt;"",IF(COUNTIF($D$2:D5293, D5294), INDEX($A$2:$D$100000, MATCH(D5294, $D$2:D5293,0),1), FALSE), FALSE)</f>
        <v>0</v>
      </c>
      <c r="F5294" s="1" t="b">
        <f>IF(G5294&lt;&gt;"", IF(COUNTIF($G$2:G5293, G5294), INDEX($A$2:$G$100000, MATCH(G5294, $G$2:G5293,0),1), FALSE), FALSE)</f>
        <v>0</v>
      </c>
      <c r="G5294" s="1">
        <v>59697</v>
      </c>
      <c r="H5294" s="1" t="s">
        <v>5178</v>
      </c>
      <c r="I5294" s="1" t="s">
        <v>4716</v>
      </c>
    </row>
    <row r="5295" spans="1:9" x14ac:dyDescent="0.2">
      <c r="A5295" s="1">
        <v>5306</v>
      </c>
      <c r="B5295" s="1" t="str">
        <f t="shared" si="82"/>
        <v>Sky Global Power One Pledgor, LLC</v>
      </c>
      <c r="C5295" s="1" t="b">
        <f>IF(D5295&lt;&gt;"",IF(COUNTIF($D$2:D5294, D5295), INDEX($A$2:$D$100000, MATCH(D5295, $D$2:D5294,0),1), FALSE), FALSE)</f>
        <v>0</v>
      </c>
      <c r="F5295" s="1" t="b">
        <f>IF(G5295&lt;&gt;"", IF(COUNTIF($G$2:G5294, G5295), INDEX($A$2:$G$100000, MATCH(G5295, $G$2:G5294,0),1), FALSE), FALSE)</f>
        <v>0</v>
      </c>
      <c r="G5295" s="1">
        <v>59698</v>
      </c>
      <c r="H5295" s="1" t="s">
        <v>5179</v>
      </c>
      <c r="I5295" s="1" t="s">
        <v>4716</v>
      </c>
    </row>
    <row r="5296" spans="1:9" x14ac:dyDescent="0.2">
      <c r="A5296" s="1">
        <v>5307</v>
      </c>
      <c r="B5296" s="1" t="str">
        <f t="shared" si="82"/>
        <v>RE Tranquillity LLC</v>
      </c>
      <c r="C5296" s="1" t="b">
        <f>IF(D5296&lt;&gt;"",IF(COUNTIF($D$2:D5295, D5296), INDEX($A$2:$D$100000, MATCH(D5296, $D$2:D5295,0),1), FALSE), FALSE)</f>
        <v>0</v>
      </c>
      <c r="F5296" s="1" t="b">
        <f>IF(G5296&lt;&gt;"", IF(COUNTIF($G$2:G5295, G5296), INDEX($A$2:$G$100000, MATCH(G5296, $G$2:G5295,0),1), FALSE), FALSE)</f>
        <v>0</v>
      </c>
      <c r="G5296" s="1">
        <v>59700</v>
      </c>
      <c r="H5296" s="1" t="s">
        <v>5180</v>
      </c>
      <c r="I5296" s="1" t="s">
        <v>4716</v>
      </c>
    </row>
    <row r="5297" spans="1:9" x14ac:dyDescent="0.2">
      <c r="A5297" s="1">
        <v>5308</v>
      </c>
      <c r="B5297" s="1" t="str">
        <f t="shared" si="82"/>
        <v>RE Tranquillity 8 LLC</v>
      </c>
      <c r="C5297" s="1" t="b">
        <f>IF(D5297&lt;&gt;"",IF(COUNTIF($D$2:D5296, D5297), INDEX($A$2:$D$100000, MATCH(D5297, $D$2:D5296,0),1), FALSE), FALSE)</f>
        <v>0</v>
      </c>
      <c r="F5297" s="1" t="b">
        <f>IF(G5297&lt;&gt;"", IF(COUNTIF($G$2:G5296, G5297), INDEX($A$2:$G$100000, MATCH(G5297, $G$2:G5296,0),1), FALSE), FALSE)</f>
        <v>0</v>
      </c>
      <c r="G5297" s="1">
        <v>59701</v>
      </c>
      <c r="H5297" s="1" t="s">
        <v>5181</v>
      </c>
      <c r="I5297" s="1" t="s">
        <v>4716</v>
      </c>
    </row>
    <row r="5298" spans="1:9" x14ac:dyDescent="0.2">
      <c r="A5298" s="1">
        <v>5309</v>
      </c>
      <c r="B5298" s="1" t="str">
        <f t="shared" si="82"/>
        <v>Iron Springs Solar, LLC</v>
      </c>
      <c r="C5298" s="1" t="b">
        <f>IF(D5298&lt;&gt;"",IF(COUNTIF($D$2:D5297, D5298), INDEX($A$2:$D$100000, MATCH(D5298, $D$2:D5297,0),1), FALSE), FALSE)</f>
        <v>0</v>
      </c>
      <c r="F5298" s="1" t="b">
        <f>IF(G5298&lt;&gt;"", IF(COUNTIF($G$2:G5297, G5298), INDEX($A$2:$G$100000, MATCH(G5298, $G$2:G5297,0),1), FALSE), FALSE)</f>
        <v>0</v>
      </c>
      <c r="G5298" s="1">
        <v>59705</v>
      </c>
      <c r="H5298" s="1" t="s">
        <v>5182</v>
      </c>
      <c r="I5298" s="1" t="s">
        <v>4716</v>
      </c>
    </row>
    <row r="5299" spans="1:9" x14ac:dyDescent="0.2">
      <c r="A5299" s="1">
        <v>5310</v>
      </c>
      <c r="B5299" s="1" t="str">
        <f t="shared" si="82"/>
        <v>Granite Mountain Solar West, LLC</v>
      </c>
      <c r="C5299" s="1" t="b">
        <f>IF(D5299&lt;&gt;"",IF(COUNTIF($D$2:D5298, D5299), INDEX($A$2:$D$100000, MATCH(D5299, $D$2:D5298,0),1), FALSE), FALSE)</f>
        <v>0</v>
      </c>
      <c r="F5299" s="1" t="b">
        <f>IF(G5299&lt;&gt;"", IF(COUNTIF($G$2:G5298, G5299), INDEX($A$2:$G$100000, MATCH(G5299, $G$2:G5298,0),1), FALSE), FALSE)</f>
        <v>0</v>
      </c>
      <c r="G5299" s="1">
        <v>59708</v>
      </c>
      <c r="H5299" s="1" t="s">
        <v>5183</v>
      </c>
      <c r="I5299" s="1" t="s">
        <v>4716</v>
      </c>
    </row>
    <row r="5300" spans="1:9" x14ac:dyDescent="0.2">
      <c r="A5300" s="1">
        <v>5311</v>
      </c>
      <c r="B5300" s="1" t="str">
        <f t="shared" si="82"/>
        <v>Granite Mountain Solar East LLC</v>
      </c>
      <c r="C5300" s="1" t="b">
        <f>IF(D5300&lt;&gt;"",IF(COUNTIF($D$2:D5299, D5300), INDEX($A$2:$D$100000, MATCH(D5300, $D$2:D5299,0),1), FALSE), FALSE)</f>
        <v>0</v>
      </c>
      <c r="F5300" s="1" t="b">
        <f>IF(G5300&lt;&gt;"", IF(COUNTIF($G$2:G5299, G5300), INDEX($A$2:$G$100000, MATCH(G5300, $G$2:G5299,0),1), FALSE), FALSE)</f>
        <v>0</v>
      </c>
      <c r="G5300" s="1">
        <v>59709</v>
      </c>
      <c r="H5300" s="1" t="s">
        <v>5184</v>
      </c>
      <c r="I5300" s="1" t="s">
        <v>4716</v>
      </c>
    </row>
    <row r="5301" spans="1:9" x14ac:dyDescent="0.2">
      <c r="A5301" s="1">
        <v>5312</v>
      </c>
      <c r="B5301" s="1" t="str">
        <f t="shared" si="82"/>
        <v>AES Tait LLC</v>
      </c>
      <c r="C5301" s="1" t="b">
        <f>IF(D5301&lt;&gt;"",IF(COUNTIF($D$2:D5300, D5301), INDEX($A$2:$D$100000, MATCH(D5301, $D$2:D5300,0),1), FALSE), FALSE)</f>
        <v>0</v>
      </c>
      <c r="F5301" s="1" t="b">
        <f>IF(G5301&lt;&gt;"", IF(COUNTIF($G$2:G5300, G5301), INDEX($A$2:$G$100000, MATCH(G5301, $G$2:G5300,0),1), FALSE), FALSE)</f>
        <v>0</v>
      </c>
      <c r="G5301" s="1">
        <v>59712</v>
      </c>
      <c r="H5301" s="1" t="s">
        <v>5185</v>
      </c>
      <c r="I5301" s="1" t="s">
        <v>4716</v>
      </c>
    </row>
    <row r="5302" spans="1:9" x14ac:dyDescent="0.2">
      <c r="A5302" s="1">
        <v>5313</v>
      </c>
      <c r="B5302" s="1" t="str">
        <f t="shared" si="82"/>
        <v>Potrero Hills Energy Producers, LLC</v>
      </c>
      <c r="C5302" s="1" t="b">
        <f>IF(D5302&lt;&gt;"",IF(COUNTIF($D$2:D5301, D5302), INDEX($A$2:$D$100000, MATCH(D5302, $D$2:D5301,0),1), FALSE), FALSE)</f>
        <v>0</v>
      </c>
      <c r="F5302" s="1" t="b">
        <f>IF(G5302&lt;&gt;"", IF(COUNTIF($G$2:G5301, G5302), INDEX($A$2:$G$100000, MATCH(G5302, $G$2:G5301,0),1), FALSE), FALSE)</f>
        <v>0</v>
      </c>
      <c r="G5302" s="1">
        <v>59713</v>
      </c>
      <c r="H5302" s="1" t="s">
        <v>5186</v>
      </c>
      <c r="I5302" s="1" t="s">
        <v>4716</v>
      </c>
    </row>
    <row r="5303" spans="1:9" x14ac:dyDescent="0.2">
      <c r="A5303" s="1">
        <v>5314</v>
      </c>
      <c r="B5303" s="1" t="str">
        <f t="shared" si="82"/>
        <v>Antrim Wind Energy LLC</v>
      </c>
      <c r="C5303" s="1" t="b">
        <f>IF(D5303&lt;&gt;"",IF(COUNTIF($D$2:D5302, D5303), INDEX($A$2:$D$100000, MATCH(D5303, $D$2:D5302,0),1), FALSE), FALSE)</f>
        <v>0</v>
      </c>
      <c r="F5303" s="1" t="b">
        <f>IF(G5303&lt;&gt;"", IF(COUNTIF($G$2:G5302, G5303), INDEX($A$2:$G$100000, MATCH(G5303, $G$2:G5302,0),1), FALSE), FALSE)</f>
        <v>0</v>
      </c>
      <c r="G5303" s="1">
        <v>59714</v>
      </c>
      <c r="H5303" s="1" t="s">
        <v>5187</v>
      </c>
      <c r="I5303" s="1" t="s">
        <v>4716</v>
      </c>
    </row>
    <row r="5304" spans="1:9" x14ac:dyDescent="0.2">
      <c r="A5304" s="1">
        <v>5315</v>
      </c>
      <c r="B5304" s="1" t="str">
        <f t="shared" si="82"/>
        <v>Joliet Battery Storage LLC</v>
      </c>
      <c r="C5304" s="1" t="b">
        <f>IF(D5304&lt;&gt;"",IF(COUNTIF($D$2:D5303, D5304), INDEX($A$2:$D$100000, MATCH(D5304, $D$2:D5303,0),1), FALSE), FALSE)</f>
        <v>0</v>
      </c>
      <c r="F5304" s="1" t="b">
        <f>IF(G5304&lt;&gt;"", IF(COUNTIF($G$2:G5303, G5304), INDEX($A$2:$G$100000, MATCH(G5304, $G$2:G5303,0),1), FALSE), FALSE)</f>
        <v>0</v>
      </c>
      <c r="G5304" s="1">
        <v>59717</v>
      </c>
      <c r="H5304" s="1" t="s">
        <v>5188</v>
      </c>
      <c r="I5304" s="1" t="s">
        <v>4716</v>
      </c>
    </row>
    <row r="5305" spans="1:9" x14ac:dyDescent="0.2">
      <c r="A5305" s="1">
        <v>5316</v>
      </c>
      <c r="B5305" s="1" t="str">
        <f t="shared" si="82"/>
        <v>West Chicago Battery Storage LLC</v>
      </c>
      <c r="C5305" s="1" t="b">
        <f>IF(D5305&lt;&gt;"",IF(COUNTIF($D$2:D5304, D5305), INDEX($A$2:$D$100000, MATCH(D5305, $D$2:D5304,0),1), FALSE), FALSE)</f>
        <v>0</v>
      </c>
      <c r="F5305" s="1" t="b">
        <f>IF(G5305&lt;&gt;"", IF(COUNTIF($G$2:G5304, G5305), INDEX($A$2:$G$100000, MATCH(G5305, $G$2:G5304,0),1), FALSE), FALSE)</f>
        <v>0</v>
      </c>
      <c r="G5305" s="1">
        <v>59718</v>
      </c>
      <c r="H5305" s="1" t="s">
        <v>5189</v>
      </c>
      <c r="I5305" s="1" t="s">
        <v>4716</v>
      </c>
    </row>
    <row r="5306" spans="1:9" x14ac:dyDescent="0.2">
      <c r="A5306" s="1">
        <v>5317</v>
      </c>
      <c r="B5306" s="1" t="str">
        <f t="shared" si="82"/>
        <v>Ariel Solar, LLC</v>
      </c>
      <c r="C5306" s="1" t="b">
        <f>IF(D5306&lt;&gt;"",IF(COUNTIF($D$2:D5305, D5306), INDEX($A$2:$D$100000, MATCH(D5306, $D$2:D5305,0),1), FALSE), FALSE)</f>
        <v>0</v>
      </c>
      <c r="F5306" s="1" t="b">
        <f>IF(G5306&lt;&gt;"", IF(COUNTIF($G$2:G5305, G5306), INDEX($A$2:$G$100000, MATCH(G5306, $G$2:G5305,0),1), FALSE), FALSE)</f>
        <v>0</v>
      </c>
      <c r="G5306" s="1">
        <v>59725</v>
      </c>
      <c r="H5306" s="1" t="s">
        <v>5190</v>
      </c>
      <c r="I5306" s="1" t="s">
        <v>4716</v>
      </c>
    </row>
    <row r="5307" spans="1:9" x14ac:dyDescent="0.2">
      <c r="A5307" s="1">
        <v>5318</v>
      </c>
      <c r="B5307" s="1" t="str">
        <f t="shared" si="82"/>
        <v>Windhub Solar B, LLC</v>
      </c>
      <c r="C5307" s="1" t="b">
        <f>IF(D5307&lt;&gt;"",IF(COUNTIF($D$2:D5306, D5307), INDEX($A$2:$D$100000, MATCH(D5307, $D$2:D5306,0),1), FALSE), FALSE)</f>
        <v>0</v>
      </c>
      <c r="F5307" s="1" t="b">
        <f>IF(G5307&lt;&gt;"", IF(COUNTIF($G$2:G5306, G5307), INDEX($A$2:$G$100000, MATCH(G5307, $G$2:G5306,0),1), FALSE), FALSE)</f>
        <v>0</v>
      </c>
      <c r="G5307" s="1">
        <v>59726</v>
      </c>
      <c r="H5307" s="1" t="s">
        <v>5191</v>
      </c>
      <c r="I5307" s="1" t="s">
        <v>4716</v>
      </c>
    </row>
    <row r="5308" spans="1:9" x14ac:dyDescent="0.2">
      <c r="A5308" s="1">
        <v>5319</v>
      </c>
      <c r="B5308" s="1" t="str">
        <f t="shared" si="82"/>
        <v>Windham Solar LLC</v>
      </c>
      <c r="C5308" s="1" t="b">
        <f>IF(D5308&lt;&gt;"",IF(COUNTIF($D$2:D5307, D5308), INDEX($A$2:$D$100000, MATCH(D5308, $D$2:D5307,0),1), FALSE), FALSE)</f>
        <v>0</v>
      </c>
      <c r="F5308" s="1" t="b">
        <f>IF(G5308&lt;&gt;"", IF(COUNTIF($G$2:G5307, G5308), INDEX($A$2:$G$100000, MATCH(G5308, $G$2:G5307,0),1), FALSE), FALSE)</f>
        <v>0</v>
      </c>
      <c r="G5308" s="1">
        <v>59731</v>
      </c>
      <c r="H5308" s="1" t="s">
        <v>5192</v>
      </c>
      <c r="I5308" s="1" t="s">
        <v>4716</v>
      </c>
    </row>
    <row r="5309" spans="1:9" x14ac:dyDescent="0.2">
      <c r="A5309" s="1">
        <v>5320</v>
      </c>
      <c r="B5309" s="1" t="str">
        <f t="shared" si="82"/>
        <v>Enerparc CA2, LLC</v>
      </c>
      <c r="C5309" s="1" t="b">
        <f>IF(D5309&lt;&gt;"",IF(COUNTIF($D$2:D5308, D5309), INDEX($A$2:$D$100000, MATCH(D5309, $D$2:D5308,0),1), FALSE), FALSE)</f>
        <v>0</v>
      </c>
      <c r="F5309" s="1" t="b">
        <f>IF(G5309&lt;&gt;"", IF(COUNTIF($G$2:G5308, G5309), INDEX($A$2:$G$100000, MATCH(G5309, $G$2:G5308,0),1), FALSE), FALSE)</f>
        <v>0</v>
      </c>
      <c r="G5309" s="1">
        <v>59735</v>
      </c>
      <c r="H5309" s="1" t="s">
        <v>5193</v>
      </c>
      <c r="I5309" s="1" t="s">
        <v>4716</v>
      </c>
    </row>
    <row r="5310" spans="1:9" x14ac:dyDescent="0.2">
      <c r="A5310" s="1">
        <v>5321</v>
      </c>
      <c r="B5310" s="1" t="str">
        <f t="shared" si="82"/>
        <v>American Capital Energy</v>
      </c>
      <c r="C5310" s="1" t="b">
        <f>IF(D5310&lt;&gt;"",IF(COUNTIF($D$2:D5309, D5310), INDEX($A$2:$D$100000, MATCH(D5310, $D$2:D5309,0),1), FALSE), FALSE)</f>
        <v>0</v>
      </c>
      <c r="F5310" s="1" t="b">
        <f>IF(G5310&lt;&gt;"", IF(COUNTIF($G$2:G5309, G5310), INDEX($A$2:$G$100000, MATCH(G5310, $G$2:G5309,0),1), FALSE), FALSE)</f>
        <v>0</v>
      </c>
      <c r="G5310" s="1">
        <v>59737</v>
      </c>
      <c r="H5310" s="1" t="s">
        <v>5194</v>
      </c>
      <c r="I5310" s="1" t="s">
        <v>4716</v>
      </c>
    </row>
    <row r="5311" spans="1:9" x14ac:dyDescent="0.2">
      <c r="A5311" s="1">
        <v>5322</v>
      </c>
      <c r="B5311" s="1" t="str">
        <f t="shared" si="82"/>
        <v>ONFORCE Solar</v>
      </c>
      <c r="C5311" s="1" t="b">
        <f>IF(D5311&lt;&gt;"",IF(COUNTIF($D$2:D5310, D5311), INDEX($A$2:$D$100000, MATCH(D5311, $D$2:D5310,0),1), FALSE), FALSE)</f>
        <v>0</v>
      </c>
      <c r="F5311" s="1" t="b">
        <f>IF(G5311&lt;&gt;"", IF(COUNTIF($G$2:G5310, G5311), INDEX($A$2:$G$100000, MATCH(G5311, $G$2:G5310,0),1), FALSE), FALSE)</f>
        <v>0</v>
      </c>
      <c r="G5311" s="1">
        <v>59740</v>
      </c>
      <c r="H5311" s="1" t="s">
        <v>5195</v>
      </c>
      <c r="I5311" s="1" t="s">
        <v>4716</v>
      </c>
    </row>
    <row r="5312" spans="1:9" x14ac:dyDescent="0.2">
      <c r="A5312" s="1">
        <v>5323</v>
      </c>
      <c r="B5312" s="1" t="str">
        <f t="shared" si="82"/>
        <v>RE Roserock</v>
      </c>
      <c r="C5312" s="1" t="b">
        <f>IF(D5312&lt;&gt;"",IF(COUNTIF($D$2:D5311, D5312), INDEX($A$2:$D$100000, MATCH(D5312, $D$2:D5311,0),1), FALSE), FALSE)</f>
        <v>0</v>
      </c>
      <c r="F5312" s="1" t="b">
        <f>IF(G5312&lt;&gt;"", IF(COUNTIF($G$2:G5311, G5312), INDEX($A$2:$G$100000, MATCH(G5312, $G$2:G5311,0),1), FALSE), FALSE)</f>
        <v>0</v>
      </c>
      <c r="G5312" s="1">
        <v>59741</v>
      </c>
      <c r="H5312" s="1" t="s">
        <v>5196</v>
      </c>
      <c r="I5312" s="1" t="s">
        <v>4716</v>
      </c>
    </row>
    <row r="5313" spans="1:9" x14ac:dyDescent="0.2">
      <c r="A5313" s="1">
        <v>5324</v>
      </c>
      <c r="B5313" s="1" t="str">
        <f t="shared" si="82"/>
        <v>GASNA 31P LLC</v>
      </c>
      <c r="C5313" s="1" t="b">
        <f>IF(D5313&lt;&gt;"",IF(COUNTIF($D$2:D5312, D5313), INDEX($A$2:$D$100000, MATCH(D5313, $D$2:D5312,0),1), FALSE), FALSE)</f>
        <v>0</v>
      </c>
      <c r="F5313" s="1" t="b">
        <f>IF(G5313&lt;&gt;"", IF(COUNTIF($G$2:G5312, G5313), INDEX($A$2:$G$100000, MATCH(G5313, $G$2:G5312,0),1), FALSE), FALSE)</f>
        <v>0</v>
      </c>
      <c r="G5313" s="1">
        <v>59742</v>
      </c>
      <c r="H5313" s="1" t="s">
        <v>5197</v>
      </c>
      <c r="I5313" s="1" t="s">
        <v>4716</v>
      </c>
    </row>
    <row r="5314" spans="1:9" x14ac:dyDescent="0.2">
      <c r="A5314" s="1">
        <v>5325</v>
      </c>
      <c r="B5314" s="1" t="str">
        <f t="shared" ref="B5314:B5377" si="83">IF(H5314="",E5314,H5314)</f>
        <v>Murphy Flat Power, LLC</v>
      </c>
      <c r="C5314" s="1" t="b">
        <f>IF(D5314&lt;&gt;"",IF(COUNTIF($D$2:D5313, D5314), INDEX($A$2:$D$100000, MATCH(D5314, $D$2:D5313,0),1), FALSE), FALSE)</f>
        <v>0</v>
      </c>
      <c r="F5314" s="1" t="b">
        <f>IF(G5314&lt;&gt;"", IF(COUNTIF($G$2:G5313, G5314), INDEX($A$2:$G$100000, MATCH(G5314, $G$2:G5313,0),1), FALSE), FALSE)</f>
        <v>0</v>
      </c>
      <c r="G5314" s="1">
        <v>59755</v>
      </c>
      <c r="H5314" s="1" t="s">
        <v>5198</v>
      </c>
      <c r="I5314" s="1" t="s">
        <v>4716</v>
      </c>
    </row>
    <row r="5315" spans="1:9" x14ac:dyDescent="0.2">
      <c r="A5315" s="1">
        <v>5326</v>
      </c>
      <c r="B5315" s="1" t="str">
        <f t="shared" si="83"/>
        <v>Orchard Ranch Solar, LLC</v>
      </c>
      <c r="C5315" s="1" t="b">
        <f>IF(D5315&lt;&gt;"",IF(COUNTIF($D$2:D5314, D5315), INDEX($A$2:$D$100000, MATCH(D5315, $D$2:D5314,0),1), FALSE), FALSE)</f>
        <v>0</v>
      </c>
      <c r="F5315" s="1" t="b">
        <f>IF(G5315&lt;&gt;"", IF(COUNTIF($G$2:G5314, G5315), INDEX($A$2:$G$100000, MATCH(G5315, $G$2:G5314,0),1), FALSE), FALSE)</f>
        <v>0</v>
      </c>
      <c r="G5315" s="1">
        <v>59756</v>
      </c>
      <c r="H5315" s="1" t="s">
        <v>5199</v>
      </c>
      <c r="I5315" s="1" t="s">
        <v>4716</v>
      </c>
    </row>
    <row r="5316" spans="1:9" x14ac:dyDescent="0.2">
      <c r="A5316" s="1">
        <v>5327</v>
      </c>
      <c r="B5316" s="1" t="str">
        <f t="shared" si="83"/>
        <v>American Falls Solar LLC</v>
      </c>
      <c r="C5316" s="1" t="b">
        <f>IF(D5316&lt;&gt;"",IF(COUNTIF($D$2:D5315, D5316), INDEX($A$2:$D$100000, MATCH(D5316, $D$2:D5315,0),1), FALSE), FALSE)</f>
        <v>0</v>
      </c>
      <c r="F5316" s="1" t="b">
        <f>IF(G5316&lt;&gt;"", IF(COUNTIF($G$2:G5315, G5316), INDEX($A$2:$G$100000, MATCH(G5316, $G$2:G5315,0),1), FALSE), FALSE)</f>
        <v>0</v>
      </c>
      <c r="G5316" s="1">
        <v>59757</v>
      </c>
      <c r="H5316" s="1" t="s">
        <v>5200</v>
      </c>
      <c r="I5316" s="1" t="s">
        <v>4716</v>
      </c>
    </row>
    <row r="5317" spans="1:9" x14ac:dyDescent="0.2">
      <c r="A5317" s="1">
        <v>5328</v>
      </c>
      <c r="B5317" s="1" t="str">
        <f t="shared" si="83"/>
        <v>American Falls Solar II, LLC</v>
      </c>
      <c r="C5317" s="1" t="b">
        <f>IF(D5317&lt;&gt;"",IF(COUNTIF($D$2:D5316, D5317), INDEX($A$2:$D$100000, MATCH(D5317, $D$2:D5316,0),1), FALSE), FALSE)</f>
        <v>0</v>
      </c>
      <c r="F5317" s="1" t="b">
        <f>IF(G5317&lt;&gt;"", IF(COUNTIF($G$2:G5316, G5317), INDEX($A$2:$G$100000, MATCH(G5317, $G$2:G5316,0),1), FALSE), FALSE)</f>
        <v>0</v>
      </c>
      <c r="G5317" s="1">
        <v>59758</v>
      </c>
      <c r="H5317" s="1" t="s">
        <v>5201</v>
      </c>
      <c r="I5317" s="1" t="s">
        <v>4716</v>
      </c>
    </row>
    <row r="5318" spans="1:9" x14ac:dyDescent="0.2">
      <c r="A5318" s="1">
        <v>5329</v>
      </c>
      <c r="B5318" s="1" t="str">
        <f t="shared" si="83"/>
        <v>Grant Wind, LLC</v>
      </c>
      <c r="C5318" s="1" t="b">
        <f>IF(D5318&lt;&gt;"",IF(COUNTIF($D$2:D5317, D5318), INDEX($A$2:$D$100000, MATCH(D5318, $D$2:D5317,0),1), FALSE), FALSE)</f>
        <v>0</v>
      </c>
      <c r="F5318" s="1" t="b">
        <f>IF(G5318&lt;&gt;"", IF(COUNTIF($G$2:G5317, G5318), INDEX($A$2:$G$100000, MATCH(G5318, $G$2:G5317,0),1), FALSE), FALSE)</f>
        <v>0</v>
      </c>
      <c r="G5318" s="1">
        <v>59759</v>
      </c>
      <c r="H5318" s="1" t="s">
        <v>5202</v>
      </c>
      <c r="I5318" s="1" t="s">
        <v>4716</v>
      </c>
    </row>
    <row r="5319" spans="1:9" x14ac:dyDescent="0.2">
      <c r="A5319" s="1">
        <v>5330</v>
      </c>
      <c r="B5319" s="1" t="str">
        <f t="shared" si="83"/>
        <v>McLean Homestead, LLC</v>
      </c>
      <c r="C5319" s="1" t="b">
        <f>IF(D5319&lt;&gt;"",IF(COUNTIF($D$2:D5318, D5319), INDEX($A$2:$D$100000, MATCH(D5319, $D$2:D5318,0),1), FALSE), FALSE)</f>
        <v>0</v>
      </c>
      <c r="F5319" s="1" t="b">
        <f>IF(G5319&lt;&gt;"", IF(COUNTIF($G$2:G5318, G5319), INDEX($A$2:$G$100000, MATCH(G5319, $G$2:G5318,0),1), FALSE), FALSE)</f>
        <v>0</v>
      </c>
      <c r="G5319" s="1">
        <v>59761</v>
      </c>
      <c r="H5319" s="1" t="s">
        <v>5203</v>
      </c>
      <c r="I5319" s="1" t="s">
        <v>4716</v>
      </c>
    </row>
    <row r="5320" spans="1:9" x14ac:dyDescent="0.2">
      <c r="A5320" s="1">
        <v>5331</v>
      </c>
      <c r="B5320" s="1" t="str">
        <f t="shared" si="83"/>
        <v>Waipio PV, LLC</v>
      </c>
      <c r="C5320" s="1" t="b">
        <f>IF(D5320&lt;&gt;"",IF(COUNTIF($D$2:D5319, D5320), INDEX($A$2:$D$100000, MATCH(D5320, $D$2:D5319,0),1), FALSE), FALSE)</f>
        <v>0</v>
      </c>
      <c r="F5320" s="1" t="b">
        <f>IF(G5320&lt;&gt;"", IF(COUNTIF($G$2:G5319, G5320), INDEX($A$2:$G$100000, MATCH(G5320, $G$2:G5319,0),1), FALSE), FALSE)</f>
        <v>0</v>
      </c>
      <c r="G5320" s="1">
        <v>59764</v>
      </c>
      <c r="H5320" s="1" t="s">
        <v>5204</v>
      </c>
      <c r="I5320" s="1" t="s">
        <v>4716</v>
      </c>
    </row>
    <row r="5321" spans="1:9" x14ac:dyDescent="0.2">
      <c r="A5321" s="1">
        <v>5332</v>
      </c>
      <c r="B5321" s="1" t="str">
        <f t="shared" si="83"/>
        <v>Eight Flags Energy LLC</v>
      </c>
      <c r="C5321" s="1" t="b">
        <f>IF(D5321&lt;&gt;"",IF(COUNTIF($D$2:D5320, D5321), INDEX($A$2:$D$100000, MATCH(D5321, $D$2:D5320,0),1), FALSE), FALSE)</f>
        <v>0</v>
      </c>
      <c r="F5321" s="1" t="b">
        <f>IF(G5321&lt;&gt;"", IF(COUNTIF($G$2:G5320, G5321), INDEX($A$2:$G$100000, MATCH(G5321, $G$2:G5320,0),1), FALSE), FALSE)</f>
        <v>0</v>
      </c>
      <c r="G5321" s="1">
        <v>59765</v>
      </c>
      <c r="H5321" s="1" t="s">
        <v>5205</v>
      </c>
      <c r="I5321" s="1" t="s">
        <v>4716</v>
      </c>
    </row>
    <row r="5322" spans="1:9" x14ac:dyDescent="0.2">
      <c r="A5322" s="1">
        <v>5333</v>
      </c>
      <c r="B5322" s="1" t="str">
        <f t="shared" si="83"/>
        <v>SR Jenkins, LLC</v>
      </c>
      <c r="C5322" s="1" t="b">
        <f>IF(D5322&lt;&gt;"",IF(COUNTIF($D$2:D5321, D5322), INDEX($A$2:$D$100000, MATCH(D5322, $D$2:D5321,0),1), FALSE), FALSE)</f>
        <v>0</v>
      </c>
      <c r="F5322" s="1" t="b">
        <f>IF(G5322&lt;&gt;"", IF(COUNTIF($G$2:G5321, G5322), INDEX($A$2:$G$100000, MATCH(G5322, $G$2:G5321,0),1), FALSE), FALSE)</f>
        <v>0</v>
      </c>
      <c r="G5322" s="1">
        <v>59766</v>
      </c>
      <c r="H5322" s="1" t="s">
        <v>5206</v>
      </c>
      <c r="I5322" s="1" t="s">
        <v>4716</v>
      </c>
    </row>
    <row r="5323" spans="1:9" x14ac:dyDescent="0.2">
      <c r="A5323" s="1">
        <v>5334</v>
      </c>
      <c r="B5323" s="1" t="str">
        <f t="shared" si="83"/>
        <v>Shorthorn Holdings, LLC</v>
      </c>
      <c r="C5323" s="1" t="b">
        <f>IF(D5323&lt;&gt;"",IF(COUNTIF($D$2:D5322, D5323), INDEX($A$2:$D$100000, MATCH(D5323, $D$2:D5322,0),1), FALSE), FALSE)</f>
        <v>0</v>
      </c>
      <c r="F5323" s="1" t="b">
        <f>IF(G5323&lt;&gt;"", IF(COUNTIF($G$2:G5322, G5323), INDEX($A$2:$G$100000, MATCH(G5323, $G$2:G5322,0),1), FALSE), FALSE)</f>
        <v>0</v>
      </c>
      <c r="G5323" s="1">
        <v>59770</v>
      </c>
      <c r="H5323" s="1" t="s">
        <v>5207</v>
      </c>
      <c r="I5323" s="1" t="s">
        <v>4716</v>
      </c>
    </row>
    <row r="5324" spans="1:9" x14ac:dyDescent="0.2">
      <c r="A5324" s="1">
        <v>5335</v>
      </c>
      <c r="B5324" s="1" t="str">
        <f t="shared" si="83"/>
        <v>Pecan Solar LLC</v>
      </c>
      <c r="C5324" s="1" t="b">
        <f>IF(D5324&lt;&gt;"",IF(COUNTIF($D$2:D5323, D5324), INDEX($A$2:$D$100000, MATCH(D5324, $D$2:D5323,0),1), FALSE), FALSE)</f>
        <v>0</v>
      </c>
      <c r="F5324" s="1" t="b">
        <f>IF(G5324&lt;&gt;"", IF(COUNTIF($G$2:G5323, G5324), INDEX($A$2:$G$100000, MATCH(G5324, $G$2:G5323,0),1), FALSE), FALSE)</f>
        <v>0</v>
      </c>
      <c r="G5324" s="1">
        <v>59771</v>
      </c>
      <c r="H5324" s="1" t="s">
        <v>5208</v>
      </c>
      <c r="I5324" s="1" t="s">
        <v>4716</v>
      </c>
    </row>
    <row r="5325" spans="1:9" x14ac:dyDescent="0.2">
      <c r="A5325" s="1">
        <v>5336</v>
      </c>
      <c r="B5325" s="1" t="str">
        <f t="shared" si="83"/>
        <v>SunE Solar XVIII Project 1, LLC</v>
      </c>
      <c r="C5325" s="1" t="b">
        <f>IF(D5325&lt;&gt;"",IF(COUNTIF($D$2:D5324, D5325), INDEX($A$2:$D$100000, MATCH(D5325, $D$2:D5324,0),1), FALSE), FALSE)</f>
        <v>0</v>
      </c>
      <c r="F5325" s="1" t="b">
        <f>IF(G5325&lt;&gt;"", IF(COUNTIF($G$2:G5324, G5325), INDEX($A$2:$G$100000, MATCH(G5325, $G$2:G5324,0),1), FALSE), FALSE)</f>
        <v>0</v>
      </c>
      <c r="G5325" s="1">
        <v>59772</v>
      </c>
      <c r="H5325" s="1" t="s">
        <v>5209</v>
      </c>
      <c r="I5325" s="1" t="s">
        <v>4716</v>
      </c>
    </row>
    <row r="5326" spans="1:9" x14ac:dyDescent="0.2">
      <c r="A5326" s="1">
        <v>5337</v>
      </c>
      <c r="B5326" s="1" t="str">
        <f t="shared" si="83"/>
        <v>SunE Solar XVI Lessor, LLC</v>
      </c>
      <c r="C5326" s="1" t="b">
        <f>IF(D5326&lt;&gt;"",IF(COUNTIF($D$2:D5325, D5326), INDEX($A$2:$D$100000, MATCH(D5326, $D$2:D5325,0),1), FALSE), FALSE)</f>
        <v>0</v>
      </c>
      <c r="F5326" s="1" t="b">
        <f>IF(G5326&lt;&gt;"", IF(COUNTIF($G$2:G5325, G5326), INDEX($A$2:$G$100000, MATCH(G5326, $G$2:G5325,0),1), FALSE), FALSE)</f>
        <v>0</v>
      </c>
      <c r="G5326" s="1">
        <v>59773</v>
      </c>
      <c r="H5326" s="1" t="s">
        <v>5210</v>
      </c>
      <c r="I5326" s="1" t="s">
        <v>4716</v>
      </c>
    </row>
    <row r="5327" spans="1:9" x14ac:dyDescent="0.2">
      <c r="A5327" s="1">
        <v>5338</v>
      </c>
      <c r="B5327" s="1" t="str">
        <f t="shared" si="83"/>
        <v>Frontier Solar, LLC</v>
      </c>
      <c r="C5327" s="1" t="b">
        <f>IF(D5327&lt;&gt;"",IF(COUNTIF($D$2:D5326, D5327), INDEX($A$2:$D$100000, MATCH(D5327, $D$2:D5326,0),1), FALSE), FALSE)</f>
        <v>0</v>
      </c>
      <c r="F5327" s="1" t="b">
        <f>IF(G5327&lt;&gt;"", IF(COUNTIF($G$2:G5326, G5327), INDEX($A$2:$G$100000, MATCH(G5327, $G$2:G5326,0),1), FALSE), FALSE)</f>
        <v>0</v>
      </c>
      <c r="G5327" s="1">
        <v>59776</v>
      </c>
      <c r="H5327" s="1" t="s">
        <v>5211</v>
      </c>
      <c r="I5327" s="1" t="s">
        <v>4716</v>
      </c>
    </row>
    <row r="5328" spans="1:9" x14ac:dyDescent="0.2">
      <c r="A5328" s="1">
        <v>5339</v>
      </c>
      <c r="B5328" s="1" t="str">
        <f t="shared" si="83"/>
        <v>Buckthorn Westex, LLC</v>
      </c>
      <c r="C5328" s="1" t="b">
        <f>IF(D5328&lt;&gt;"",IF(COUNTIF($D$2:D5327, D5328), INDEX($A$2:$D$100000, MATCH(D5328, $D$2:D5327,0),1), FALSE), FALSE)</f>
        <v>0</v>
      </c>
      <c r="F5328" s="1" t="b">
        <f>IF(G5328&lt;&gt;"", IF(COUNTIF($G$2:G5327, G5328), INDEX($A$2:$G$100000, MATCH(G5328, $G$2:G5327,0),1), FALSE), FALSE)</f>
        <v>0</v>
      </c>
      <c r="G5328" s="1">
        <v>59777</v>
      </c>
      <c r="H5328" s="1" t="s">
        <v>5212</v>
      </c>
      <c r="I5328" s="1" t="s">
        <v>4716</v>
      </c>
    </row>
    <row r="5329" spans="1:9" x14ac:dyDescent="0.2">
      <c r="A5329" s="1">
        <v>5340</v>
      </c>
      <c r="B5329" s="1" t="str">
        <f t="shared" si="83"/>
        <v>Shoreham Solar Commons</v>
      </c>
      <c r="C5329" s="1" t="b">
        <f>IF(D5329&lt;&gt;"",IF(COUNTIF($D$2:D5328, D5329), INDEX($A$2:$D$100000, MATCH(D5329, $D$2:D5328,0),1), FALSE), FALSE)</f>
        <v>0</v>
      </c>
      <c r="F5329" s="1" t="b">
        <f>IF(G5329&lt;&gt;"", IF(COUNTIF($G$2:G5328, G5329), INDEX($A$2:$G$100000, MATCH(G5329, $G$2:G5328,0),1), FALSE), FALSE)</f>
        <v>0</v>
      </c>
      <c r="G5329" s="1">
        <v>59779</v>
      </c>
      <c r="H5329" s="1" t="s">
        <v>5213</v>
      </c>
      <c r="I5329" s="1" t="s">
        <v>4716</v>
      </c>
    </row>
    <row r="5330" spans="1:9" x14ac:dyDescent="0.2">
      <c r="A5330" s="1">
        <v>5341</v>
      </c>
      <c r="B5330" s="1" t="str">
        <f t="shared" si="83"/>
        <v>Innovative Solar 63, LLC</v>
      </c>
      <c r="C5330" s="1" t="b">
        <f>IF(D5330&lt;&gt;"",IF(COUNTIF($D$2:D5329, D5330), INDEX($A$2:$D$100000, MATCH(D5330, $D$2:D5329,0),1), FALSE), FALSE)</f>
        <v>0</v>
      </c>
      <c r="F5330" s="1" t="b">
        <f>IF(G5330&lt;&gt;"", IF(COUNTIF($G$2:G5329, G5330), INDEX($A$2:$G$100000, MATCH(G5330, $G$2:G5329,0),1), FALSE), FALSE)</f>
        <v>0</v>
      </c>
      <c r="G5330" s="1">
        <v>59784</v>
      </c>
      <c r="H5330" s="1" t="s">
        <v>5214</v>
      </c>
      <c r="I5330" s="1" t="s">
        <v>4716</v>
      </c>
    </row>
    <row r="5331" spans="1:9" x14ac:dyDescent="0.2">
      <c r="A5331" s="1">
        <v>5342</v>
      </c>
      <c r="B5331" s="1" t="str">
        <f t="shared" si="83"/>
        <v>Steel Bridge Solar. LLC</v>
      </c>
      <c r="C5331" s="1" t="b">
        <f>IF(D5331&lt;&gt;"",IF(COUNTIF($D$2:D5330, D5331), INDEX($A$2:$D$100000, MATCH(D5331, $D$2:D5330,0),1), FALSE), FALSE)</f>
        <v>0</v>
      </c>
      <c r="F5331" s="1" t="b">
        <f>IF(G5331&lt;&gt;"", IF(COUNTIF($G$2:G5330, G5331), INDEX($A$2:$G$100000, MATCH(G5331, $G$2:G5330,0),1), FALSE), FALSE)</f>
        <v>0</v>
      </c>
      <c r="G5331" s="1">
        <v>59788</v>
      </c>
      <c r="H5331" s="1" t="s">
        <v>5215</v>
      </c>
      <c r="I5331" s="1" t="s">
        <v>4716</v>
      </c>
    </row>
    <row r="5332" spans="1:9" x14ac:dyDescent="0.2">
      <c r="A5332" s="1">
        <v>5343</v>
      </c>
      <c r="B5332" s="1" t="str">
        <f t="shared" si="83"/>
        <v>Avalon Solar Partners II, LLC</v>
      </c>
      <c r="C5332" s="1" t="b">
        <f>IF(D5332&lt;&gt;"",IF(COUNTIF($D$2:D5331, D5332), INDEX($A$2:$D$100000, MATCH(D5332, $D$2:D5331,0),1), FALSE), FALSE)</f>
        <v>0</v>
      </c>
      <c r="F5332" s="1" t="b">
        <f>IF(G5332&lt;&gt;"", IF(COUNTIF($G$2:G5331, G5332), INDEX($A$2:$G$100000, MATCH(G5332, $G$2:G5331,0),1), FALSE), FALSE)</f>
        <v>0</v>
      </c>
      <c r="G5332" s="1">
        <v>59789</v>
      </c>
      <c r="H5332" s="1" t="s">
        <v>5216</v>
      </c>
      <c r="I5332" s="1" t="s">
        <v>4716</v>
      </c>
    </row>
    <row r="5333" spans="1:9" x14ac:dyDescent="0.2">
      <c r="A5333" s="1">
        <v>5344</v>
      </c>
      <c r="B5333" s="1" t="str">
        <f t="shared" si="83"/>
        <v>Syncarpha Bondsville, LLC</v>
      </c>
      <c r="C5333" s="1" t="b">
        <f>IF(D5333&lt;&gt;"",IF(COUNTIF($D$2:D5332, D5333), INDEX($A$2:$D$100000, MATCH(D5333, $D$2:D5332,0),1), FALSE), FALSE)</f>
        <v>0</v>
      </c>
      <c r="F5333" s="1" t="b">
        <f>IF(G5333&lt;&gt;"", IF(COUNTIF($G$2:G5332, G5333), INDEX($A$2:$G$100000, MATCH(G5333, $G$2:G5332,0),1), FALSE), FALSE)</f>
        <v>0</v>
      </c>
      <c r="G5333" s="1">
        <v>59826</v>
      </c>
      <c r="H5333" s="1" t="s">
        <v>5217</v>
      </c>
      <c r="I5333" s="1" t="s">
        <v>4716</v>
      </c>
    </row>
    <row r="5334" spans="1:9" x14ac:dyDescent="0.2">
      <c r="A5334" s="1">
        <v>5345</v>
      </c>
      <c r="B5334" s="1" t="str">
        <f t="shared" si="83"/>
        <v>Green Farm Solar LLC</v>
      </c>
      <c r="C5334" s="1" t="b">
        <f>IF(D5334&lt;&gt;"",IF(COUNTIF($D$2:D5333, D5334), INDEX($A$2:$D$100000, MATCH(D5334, $D$2:D5333,0),1), FALSE), FALSE)</f>
        <v>0</v>
      </c>
      <c r="F5334" s="1" t="b">
        <f>IF(G5334&lt;&gt;"", IF(COUNTIF($G$2:G5333, G5334), INDEX($A$2:$G$100000, MATCH(G5334, $G$2:G5333,0),1), FALSE), FALSE)</f>
        <v>0</v>
      </c>
      <c r="G5334" s="1">
        <v>59835</v>
      </c>
      <c r="H5334" s="1" t="s">
        <v>5218</v>
      </c>
      <c r="I5334" s="1" t="s">
        <v>4716</v>
      </c>
    </row>
    <row r="5335" spans="1:9" x14ac:dyDescent="0.2">
      <c r="A5335" s="1">
        <v>5346</v>
      </c>
      <c r="B5335" s="1" t="str">
        <f t="shared" si="83"/>
        <v>Simons Solar Farm LLC</v>
      </c>
      <c r="C5335" s="1" t="b">
        <f>IF(D5335&lt;&gt;"",IF(COUNTIF($D$2:D5334, D5335), INDEX($A$2:$D$100000, MATCH(D5335, $D$2:D5334,0),1), FALSE), FALSE)</f>
        <v>0</v>
      </c>
      <c r="F5335" s="1" t="b">
        <f>IF(G5335&lt;&gt;"", IF(COUNTIF($G$2:G5334, G5335), INDEX($A$2:$G$100000, MATCH(G5335, $G$2:G5334,0),1), FALSE), FALSE)</f>
        <v>0</v>
      </c>
      <c r="G5335" s="1">
        <v>59836</v>
      </c>
      <c r="H5335" s="1" t="s">
        <v>5219</v>
      </c>
      <c r="I5335" s="1" t="s">
        <v>4716</v>
      </c>
    </row>
    <row r="5336" spans="1:9" x14ac:dyDescent="0.2">
      <c r="A5336" s="1">
        <v>5347</v>
      </c>
      <c r="B5336" s="1" t="str">
        <f t="shared" si="83"/>
        <v>South Plains Wind Energy II, LLC</v>
      </c>
      <c r="C5336" s="1" t="b">
        <f>IF(D5336&lt;&gt;"",IF(COUNTIF($D$2:D5335, D5336), INDEX($A$2:$D$100000, MATCH(D5336, $D$2:D5335,0),1), FALSE), FALSE)</f>
        <v>0</v>
      </c>
      <c r="F5336" s="1" t="b">
        <f>IF(G5336&lt;&gt;"", IF(COUNTIF($G$2:G5335, G5336), INDEX($A$2:$G$100000, MATCH(G5336, $G$2:G5335,0),1), FALSE), FALSE)</f>
        <v>0</v>
      </c>
      <c r="G5336" s="1">
        <v>59837</v>
      </c>
      <c r="H5336" s="1" t="s">
        <v>5220</v>
      </c>
      <c r="I5336" s="1" t="s">
        <v>4716</v>
      </c>
    </row>
    <row r="5337" spans="1:9" x14ac:dyDescent="0.2">
      <c r="A5337" s="1">
        <v>5348</v>
      </c>
      <c r="B5337" s="1" t="str">
        <f t="shared" si="83"/>
        <v>Wallace Solar 2 LLC</v>
      </c>
      <c r="C5337" s="1" t="b">
        <f>IF(D5337&lt;&gt;"",IF(COUNTIF($D$2:D5336, D5337), INDEX($A$2:$D$100000, MATCH(D5337, $D$2:D5336,0),1), FALSE), FALSE)</f>
        <v>0</v>
      </c>
      <c r="F5337" s="1" t="b">
        <f>IF(G5337&lt;&gt;"", IF(COUNTIF($G$2:G5336, G5337), INDEX($A$2:$G$100000, MATCH(G5337, $G$2:G5336,0),1), FALSE), FALSE)</f>
        <v>0</v>
      </c>
      <c r="G5337" s="1">
        <v>59840</v>
      </c>
      <c r="H5337" s="1" t="s">
        <v>5221</v>
      </c>
      <c r="I5337" s="1" t="s">
        <v>4716</v>
      </c>
    </row>
    <row r="5338" spans="1:9" x14ac:dyDescent="0.2">
      <c r="A5338" s="1">
        <v>5349</v>
      </c>
      <c r="B5338" s="1" t="str">
        <f t="shared" si="83"/>
        <v>70SM1 8ME LLC</v>
      </c>
      <c r="C5338" s="1" t="b">
        <f>IF(D5338&lt;&gt;"",IF(COUNTIF($D$2:D5337, D5338), INDEX($A$2:$D$100000, MATCH(D5338, $D$2:D5337,0),1), FALSE), FALSE)</f>
        <v>0</v>
      </c>
      <c r="F5338" s="1" t="b">
        <f>IF(G5338&lt;&gt;"", IF(COUNTIF($G$2:G5337, G5338), INDEX($A$2:$G$100000, MATCH(G5338, $G$2:G5337,0),1), FALSE), FALSE)</f>
        <v>0</v>
      </c>
      <c r="G5338" s="1">
        <v>59841</v>
      </c>
      <c r="H5338" s="1" t="s">
        <v>5222</v>
      </c>
      <c r="I5338" s="1" t="s">
        <v>4716</v>
      </c>
    </row>
    <row r="5339" spans="1:9" x14ac:dyDescent="0.2">
      <c r="A5339" s="1">
        <v>5350</v>
      </c>
      <c r="B5339" s="1" t="str">
        <f t="shared" si="83"/>
        <v>Blythe Solar III, LLC</v>
      </c>
      <c r="C5339" s="1" t="b">
        <f>IF(D5339&lt;&gt;"",IF(COUNTIF($D$2:D5338, D5339), INDEX($A$2:$D$100000, MATCH(D5339, $D$2:D5338,0),1), FALSE), FALSE)</f>
        <v>0</v>
      </c>
      <c r="F5339" s="1" t="b">
        <f>IF(G5339&lt;&gt;"", IF(COUNTIF($G$2:G5338, G5339), INDEX($A$2:$G$100000, MATCH(G5339, $G$2:G5338,0),1), FALSE), FALSE)</f>
        <v>0</v>
      </c>
      <c r="G5339" s="1">
        <v>59844</v>
      </c>
      <c r="H5339" s="1" t="s">
        <v>5223</v>
      </c>
      <c r="I5339" s="1" t="s">
        <v>4716</v>
      </c>
    </row>
    <row r="5340" spans="1:9" x14ac:dyDescent="0.2">
      <c r="A5340" s="1">
        <v>5351</v>
      </c>
      <c r="B5340" s="1" t="str">
        <f t="shared" si="83"/>
        <v>Blythe Solar IV, LLC</v>
      </c>
      <c r="C5340" s="1" t="b">
        <f>IF(D5340&lt;&gt;"",IF(COUNTIF($D$2:D5339, D5340), INDEX($A$2:$D$100000, MATCH(D5340, $D$2:D5339,0),1), FALSE), FALSE)</f>
        <v>0</v>
      </c>
      <c r="F5340" s="1" t="b">
        <f>IF(G5340&lt;&gt;"", IF(COUNTIF($G$2:G5339, G5340), INDEX($A$2:$G$100000, MATCH(G5340, $G$2:G5339,0),1), FALSE), FALSE)</f>
        <v>0</v>
      </c>
      <c r="G5340" s="1">
        <v>59845</v>
      </c>
      <c r="H5340" s="1" t="s">
        <v>5224</v>
      </c>
      <c r="I5340" s="1" t="s">
        <v>4716</v>
      </c>
    </row>
    <row r="5341" spans="1:9" x14ac:dyDescent="0.2">
      <c r="A5341" s="1">
        <v>5352</v>
      </c>
      <c r="B5341" s="1" t="str">
        <f t="shared" si="83"/>
        <v>Kenneth Solar LLC</v>
      </c>
      <c r="C5341" s="1" t="b">
        <f>IF(D5341&lt;&gt;"",IF(COUNTIF($D$2:D5340, D5341), INDEX($A$2:$D$100000, MATCH(D5341, $D$2:D5340,0),1), FALSE), FALSE)</f>
        <v>0</v>
      </c>
      <c r="F5341" s="1" t="b">
        <f>IF(G5341&lt;&gt;"", IF(COUNTIF($G$2:G5340, G5341), INDEX($A$2:$G$100000, MATCH(G5341, $G$2:G5340,0),1), FALSE), FALSE)</f>
        <v>0</v>
      </c>
      <c r="G5341" s="1">
        <v>59850</v>
      </c>
      <c r="H5341" s="1" t="s">
        <v>5225</v>
      </c>
      <c r="I5341" s="1" t="s">
        <v>4716</v>
      </c>
    </row>
    <row r="5342" spans="1:9" x14ac:dyDescent="0.2">
      <c r="A5342" s="1">
        <v>5353</v>
      </c>
      <c r="B5342" s="1" t="str">
        <f t="shared" si="83"/>
        <v>Jacob Solar LLC</v>
      </c>
      <c r="C5342" s="1" t="b">
        <f>IF(D5342&lt;&gt;"",IF(COUNTIF($D$2:D5341, D5342), INDEX($A$2:$D$100000, MATCH(D5342, $D$2:D5341,0),1), FALSE), FALSE)</f>
        <v>0</v>
      </c>
      <c r="F5342" s="1" t="b">
        <f>IF(G5342&lt;&gt;"", IF(COUNTIF($G$2:G5341, G5342), INDEX($A$2:$G$100000, MATCH(G5342, $G$2:G5341,0),1), FALSE), FALSE)</f>
        <v>0</v>
      </c>
      <c r="G5342" s="1">
        <v>59851</v>
      </c>
      <c r="H5342" s="1" t="s">
        <v>5226</v>
      </c>
      <c r="I5342" s="1" t="s">
        <v>4716</v>
      </c>
    </row>
    <row r="5343" spans="1:9" x14ac:dyDescent="0.2">
      <c r="A5343" s="1">
        <v>5354</v>
      </c>
      <c r="B5343" s="1" t="str">
        <f t="shared" si="83"/>
        <v>Happy Solar LLC</v>
      </c>
      <c r="C5343" s="1" t="b">
        <f>IF(D5343&lt;&gt;"",IF(COUNTIF($D$2:D5342, D5343), INDEX($A$2:$D$100000, MATCH(D5343, $D$2:D5342,0),1), FALSE), FALSE)</f>
        <v>0</v>
      </c>
      <c r="F5343" s="1" t="b">
        <f>IF(G5343&lt;&gt;"", IF(COUNTIF($G$2:G5342, G5343), INDEX($A$2:$G$100000, MATCH(G5343, $G$2:G5342,0),1), FALSE), FALSE)</f>
        <v>0</v>
      </c>
      <c r="G5343" s="1">
        <v>59853</v>
      </c>
      <c r="H5343" s="1" t="s">
        <v>5227</v>
      </c>
      <c r="I5343" s="1" t="s">
        <v>4716</v>
      </c>
    </row>
    <row r="5344" spans="1:9" x14ac:dyDescent="0.2">
      <c r="A5344" s="1">
        <v>5355</v>
      </c>
      <c r="B5344" s="1" t="str">
        <f t="shared" si="83"/>
        <v>Maverick Solar LLC</v>
      </c>
      <c r="C5344" s="1" t="b">
        <f>IF(D5344&lt;&gt;"",IF(COUNTIF($D$2:D5343, D5344), INDEX($A$2:$D$100000, MATCH(D5344, $D$2:D5343,0),1), FALSE), FALSE)</f>
        <v>0</v>
      </c>
      <c r="F5344" s="1" t="b">
        <f>IF(G5344&lt;&gt;"", IF(COUNTIF($G$2:G5343, G5344), INDEX($A$2:$G$100000, MATCH(G5344, $G$2:G5343,0),1), FALSE), FALSE)</f>
        <v>0</v>
      </c>
      <c r="G5344" s="1">
        <v>59856</v>
      </c>
      <c r="H5344" s="1" t="s">
        <v>5228</v>
      </c>
      <c r="I5344" s="1" t="s">
        <v>4716</v>
      </c>
    </row>
    <row r="5345" spans="1:9" x14ac:dyDescent="0.2">
      <c r="A5345" s="1">
        <v>5356</v>
      </c>
      <c r="B5345" s="1" t="str">
        <f t="shared" si="83"/>
        <v>Murdock Solar LLC</v>
      </c>
      <c r="C5345" s="1" t="b">
        <f>IF(D5345&lt;&gt;"",IF(COUNTIF($D$2:D5344, D5345), INDEX($A$2:$D$100000, MATCH(D5345, $D$2:D5344,0),1), FALSE), FALSE)</f>
        <v>0</v>
      </c>
      <c r="F5345" s="1" t="b">
        <f>IF(G5345&lt;&gt;"", IF(COUNTIF($G$2:G5344, G5345), INDEX($A$2:$G$100000, MATCH(G5345, $G$2:G5344,0),1), FALSE), FALSE)</f>
        <v>0</v>
      </c>
      <c r="G5345" s="1">
        <v>59857</v>
      </c>
      <c r="H5345" s="1" t="s">
        <v>5229</v>
      </c>
      <c r="I5345" s="1" t="s">
        <v>4716</v>
      </c>
    </row>
    <row r="5346" spans="1:9" x14ac:dyDescent="0.2">
      <c r="A5346" s="1">
        <v>5357</v>
      </c>
      <c r="B5346" s="1" t="str">
        <f t="shared" si="83"/>
        <v>Chei Solar LLC</v>
      </c>
      <c r="C5346" s="1" t="b">
        <f>IF(D5346&lt;&gt;"",IF(COUNTIF($D$2:D5345, D5346), INDEX($A$2:$D$100000, MATCH(D5346, $D$2:D5345,0),1), FALSE), FALSE)</f>
        <v>0</v>
      </c>
      <c r="F5346" s="1" t="b">
        <f>IF(G5346&lt;&gt;"", IF(COUNTIF($G$2:G5345, G5346), INDEX($A$2:$G$100000, MATCH(G5346, $G$2:G5345,0),1), FALSE), FALSE)</f>
        <v>0</v>
      </c>
      <c r="G5346" s="1">
        <v>59858</v>
      </c>
      <c r="H5346" s="1" t="s">
        <v>5230</v>
      </c>
      <c r="I5346" s="1" t="s">
        <v>4716</v>
      </c>
    </row>
    <row r="5347" spans="1:9" x14ac:dyDescent="0.2">
      <c r="A5347" s="1">
        <v>5358</v>
      </c>
      <c r="B5347" s="1" t="str">
        <f t="shared" si="83"/>
        <v>Jett Creek</v>
      </c>
      <c r="C5347" s="1" t="b">
        <f>IF(D5347&lt;&gt;"",IF(COUNTIF($D$2:D5346, D5347), INDEX($A$2:$D$100000, MATCH(D5347, $D$2:D5346,0),1), FALSE), FALSE)</f>
        <v>0</v>
      </c>
      <c r="F5347" s="1" t="b">
        <f>IF(G5347&lt;&gt;"", IF(COUNTIF($G$2:G5346, G5347), INDEX($A$2:$G$100000, MATCH(G5347, $G$2:G5346,0),1), FALSE), FALSE)</f>
        <v>0</v>
      </c>
      <c r="G5347" s="1">
        <v>59860</v>
      </c>
      <c r="H5347" s="1" t="s">
        <v>5231</v>
      </c>
      <c r="I5347" s="1" t="s">
        <v>4716</v>
      </c>
    </row>
    <row r="5348" spans="1:9" x14ac:dyDescent="0.2">
      <c r="A5348" s="1">
        <v>5359</v>
      </c>
      <c r="B5348" s="1" t="str">
        <f t="shared" si="83"/>
        <v>Benson Creek</v>
      </c>
      <c r="C5348" s="1" t="b">
        <f>IF(D5348&lt;&gt;"",IF(COUNTIF($D$2:D5347, D5348), INDEX($A$2:$D$100000, MATCH(D5348, $D$2:D5347,0),1), FALSE), FALSE)</f>
        <v>0</v>
      </c>
      <c r="F5348" s="1" t="b">
        <f>IF(G5348&lt;&gt;"", IF(COUNTIF($G$2:G5347, G5348), INDEX($A$2:$G$100000, MATCH(G5348, $G$2:G5347,0),1), FALSE), FALSE)</f>
        <v>0</v>
      </c>
      <c r="G5348" s="1">
        <v>59861</v>
      </c>
      <c r="H5348" s="1" t="s">
        <v>5232</v>
      </c>
      <c r="I5348" s="1" t="s">
        <v>4716</v>
      </c>
    </row>
    <row r="5349" spans="1:9" x14ac:dyDescent="0.2">
      <c r="A5349" s="1">
        <v>5360</v>
      </c>
      <c r="B5349" s="1" t="str">
        <f t="shared" si="83"/>
        <v>Durbin Creek</v>
      </c>
      <c r="C5349" s="1" t="b">
        <f>IF(D5349&lt;&gt;"",IF(COUNTIF($D$2:D5348, D5349), INDEX($A$2:$D$100000, MATCH(D5349, $D$2:D5348,0),1), FALSE), FALSE)</f>
        <v>0</v>
      </c>
      <c r="F5349" s="1" t="b">
        <f>IF(G5349&lt;&gt;"", IF(COUNTIF($G$2:G5348, G5349), INDEX($A$2:$G$100000, MATCH(G5349, $G$2:G5348,0),1), FALSE), FALSE)</f>
        <v>0</v>
      </c>
      <c r="G5349" s="1">
        <v>59862</v>
      </c>
      <c r="H5349" s="1" t="s">
        <v>5233</v>
      </c>
      <c r="I5349" s="1" t="s">
        <v>4716</v>
      </c>
    </row>
    <row r="5350" spans="1:9" x14ac:dyDescent="0.2">
      <c r="A5350" s="1">
        <v>5361</v>
      </c>
      <c r="B5350" s="1" t="str">
        <f t="shared" si="83"/>
        <v>Prospector</v>
      </c>
      <c r="C5350" s="1" t="b">
        <f>IF(D5350&lt;&gt;"",IF(COUNTIF($D$2:D5349, D5350), INDEX($A$2:$D$100000, MATCH(D5350, $D$2:D5349,0),1), FALSE), FALSE)</f>
        <v>0</v>
      </c>
      <c r="F5350" s="1" t="b">
        <f>IF(G5350&lt;&gt;"", IF(COUNTIF($G$2:G5349, G5350), INDEX($A$2:$G$100000, MATCH(G5350, $G$2:G5349,0),1), FALSE), FALSE)</f>
        <v>0</v>
      </c>
      <c r="G5350" s="1">
        <v>59863</v>
      </c>
      <c r="H5350" s="1" t="s">
        <v>5234</v>
      </c>
      <c r="I5350" s="1" t="s">
        <v>4716</v>
      </c>
    </row>
    <row r="5351" spans="1:9" x14ac:dyDescent="0.2">
      <c r="A5351" s="1">
        <v>5362</v>
      </c>
      <c r="B5351" s="1" t="str">
        <f t="shared" si="83"/>
        <v>Willow Spring</v>
      </c>
      <c r="C5351" s="1" t="b">
        <f>IF(D5351&lt;&gt;"",IF(COUNTIF($D$2:D5350, D5351), INDEX($A$2:$D$100000, MATCH(D5351, $D$2:D5350,0),1), FALSE), FALSE)</f>
        <v>0</v>
      </c>
      <c r="F5351" s="1" t="b">
        <f>IF(G5351&lt;&gt;"", IF(COUNTIF($G$2:G5350, G5351), INDEX($A$2:$G$100000, MATCH(G5351, $G$2:G5350,0),1), FALSE), FALSE)</f>
        <v>0</v>
      </c>
      <c r="G5351" s="1">
        <v>59864</v>
      </c>
      <c r="H5351" s="1" t="s">
        <v>5235</v>
      </c>
      <c r="I5351" s="1" t="s">
        <v>4716</v>
      </c>
    </row>
    <row r="5352" spans="1:9" x14ac:dyDescent="0.2">
      <c r="A5352" s="1">
        <v>5363</v>
      </c>
      <c r="B5352" s="1" t="str">
        <f t="shared" si="83"/>
        <v>UIL Distributed Resources, LLC</v>
      </c>
      <c r="C5352" s="1" t="b">
        <f>IF(D5352&lt;&gt;"",IF(COUNTIF($D$2:D5351, D5352), INDEX($A$2:$D$100000, MATCH(D5352, $D$2:D5351,0),1), FALSE), FALSE)</f>
        <v>0</v>
      </c>
      <c r="F5352" s="1" t="b">
        <f>IF(G5352&lt;&gt;"", IF(COUNTIF($G$2:G5351, G5352), INDEX($A$2:$G$100000, MATCH(G5352, $G$2:G5351,0),1), FALSE), FALSE)</f>
        <v>0</v>
      </c>
      <c r="G5352" s="1">
        <v>59885</v>
      </c>
      <c r="H5352" s="1" t="s">
        <v>5236</v>
      </c>
      <c r="I5352" s="1" t="s">
        <v>4716</v>
      </c>
    </row>
    <row r="5353" spans="1:9" x14ac:dyDescent="0.2">
      <c r="A5353" s="1">
        <v>5364</v>
      </c>
      <c r="B5353" s="1" t="str">
        <f t="shared" si="83"/>
        <v>Northern Water Hydropower Enterprise</v>
      </c>
      <c r="C5353" s="1" t="b">
        <f>IF(D5353&lt;&gt;"",IF(COUNTIF($D$2:D5352, D5353), INDEX($A$2:$D$100000, MATCH(D5353, $D$2:D5352,0),1), FALSE), FALSE)</f>
        <v>0</v>
      </c>
      <c r="F5353" s="1" t="b">
        <f>IF(G5353&lt;&gt;"", IF(COUNTIF($G$2:G5352, G5353), INDEX($A$2:$G$100000, MATCH(G5353, $G$2:G5352,0),1), FALSE), FALSE)</f>
        <v>0</v>
      </c>
      <c r="G5353" s="1">
        <v>59893</v>
      </c>
      <c r="H5353" s="1" t="s">
        <v>5237</v>
      </c>
      <c r="I5353" s="1" t="s">
        <v>4716</v>
      </c>
    </row>
    <row r="5354" spans="1:9" x14ac:dyDescent="0.2">
      <c r="A5354" s="1">
        <v>5365</v>
      </c>
      <c r="B5354" s="1" t="str">
        <f t="shared" si="83"/>
        <v>Upco Power 1, LLC</v>
      </c>
      <c r="C5354" s="1" t="b">
        <f>IF(D5354&lt;&gt;"",IF(COUNTIF($D$2:D5353, D5354), INDEX($A$2:$D$100000, MATCH(D5354, $D$2:D5353,0),1), FALSE), FALSE)</f>
        <v>0</v>
      </c>
      <c r="F5354" s="1" t="b">
        <f>IF(G5354&lt;&gt;"", IF(COUNTIF($G$2:G5353, G5354), INDEX($A$2:$G$100000, MATCH(G5354, $G$2:G5353,0),1), FALSE), FALSE)</f>
        <v>0</v>
      </c>
      <c r="G5354" s="1">
        <v>59896</v>
      </c>
      <c r="H5354" s="1" t="s">
        <v>5238</v>
      </c>
      <c r="I5354" s="1" t="s">
        <v>4716</v>
      </c>
    </row>
    <row r="5355" spans="1:9" x14ac:dyDescent="0.2">
      <c r="A5355" s="1">
        <v>5366</v>
      </c>
      <c r="B5355" s="1" t="str">
        <f t="shared" si="83"/>
        <v>LKL Goldfinch, LLC</v>
      </c>
      <c r="C5355" s="1" t="b">
        <f>IF(D5355&lt;&gt;"",IF(COUNTIF($D$2:D5354, D5355), INDEX($A$2:$D$100000, MATCH(D5355, $D$2:D5354,0),1), FALSE), FALSE)</f>
        <v>0</v>
      </c>
      <c r="F5355" s="1" t="b">
        <f>IF(G5355&lt;&gt;"", IF(COUNTIF($G$2:G5354, G5355), INDEX($A$2:$G$100000, MATCH(G5355, $G$2:G5354,0),1), FALSE), FALSE)</f>
        <v>0</v>
      </c>
      <c r="G5355" s="1">
        <v>59897</v>
      </c>
      <c r="H5355" s="1" t="s">
        <v>5239</v>
      </c>
      <c r="I5355" s="1" t="s">
        <v>4716</v>
      </c>
    </row>
    <row r="5356" spans="1:9" x14ac:dyDescent="0.2">
      <c r="A5356" s="1">
        <v>5367</v>
      </c>
      <c r="B5356" s="1" t="str">
        <f t="shared" si="83"/>
        <v>Kawailoa Solar, LLC</v>
      </c>
      <c r="C5356" s="1" t="b">
        <f>IF(D5356&lt;&gt;"",IF(COUNTIF($D$2:D5355, D5356), INDEX($A$2:$D$100000, MATCH(D5356, $D$2:D5355,0),1), FALSE), FALSE)</f>
        <v>0</v>
      </c>
      <c r="F5356" s="1" t="b">
        <f>IF(G5356&lt;&gt;"", IF(COUNTIF($G$2:G5355, G5356), INDEX($A$2:$G$100000, MATCH(G5356, $G$2:G5355,0),1), FALSE), FALSE)</f>
        <v>0</v>
      </c>
      <c r="G5356" s="1">
        <v>59898</v>
      </c>
      <c r="H5356" s="1" t="s">
        <v>5240</v>
      </c>
      <c r="I5356" s="1" t="s">
        <v>4716</v>
      </c>
    </row>
    <row r="5357" spans="1:9" x14ac:dyDescent="0.2">
      <c r="A5357" s="1">
        <v>5368</v>
      </c>
      <c r="B5357" s="1" t="str">
        <f t="shared" si="83"/>
        <v>OEE XVII, LLC</v>
      </c>
      <c r="C5357" s="1" t="b">
        <f>IF(D5357&lt;&gt;"",IF(COUNTIF($D$2:D5356, D5357), INDEX($A$2:$D$100000, MATCH(D5357, $D$2:D5356,0),1), FALSE), FALSE)</f>
        <v>0</v>
      </c>
      <c r="F5357" s="1" t="b">
        <f>IF(G5357&lt;&gt;"", IF(COUNTIF($G$2:G5356, G5357), INDEX($A$2:$G$100000, MATCH(G5357, $G$2:G5356,0),1), FALSE), FALSE)</f>
        <v>0</v>
      </c>
      <c r="G5357" s="1">
        <v>59899</v>
      </c>
      <c r="H5357" s="1" t="s">
        <v>5241</v>
      </c>
      <c r="I5357" s="1" t="s">
        <v>4716</v>
      </c>
    </row>
    <row r="5358" spans="1:9" x14ac:dyDescent="0.2">
      <c r="A5358" s="1">
        <v>5369</v>
      </c>
      <c r="B5358" s="1" t="str">
        <f t="shared" si="83"/>
        <v>Candace Solar LLC</v>
      </c>
      <c r="C5358" s="1" t="b">
        <f>IF(D5358&lt;&gt;"",IF(COUNTIF($D$2:D5357, D5358), INDEX($A$2:$D$100000, MATCH(D5358, $D$2:D5357,0),1), FALSE), FALSE)</f>
        <v>0</v>
      </c>
      <c r="F5358" s="1" t="b">
        <f>IF(G5358&lt;&gt;"", IF(COUNTIF($G$2:G5357, G5358), INDEX($A$2:$G$100000, MATCH(G5358, $G$2:G5357,0),1), FALSE), FALSE)</f>
        <v>0</v>
      </c>
      <c r="G5358" s="1">
        <v>59903</v>
      </c>
      <c r="H5358" s="1" t="s">
        <v>5242</v>
      </c>
      <c r="I5358" s="1" t="s">
        <v>4716</v>
      </c>
    </row>
    <row r="5359" spans="1:9" x14ac:dyDescent="0.2">
      <c r="A5359" s="1">
        <v>5370</v>
      </c>
      <c r="B5359" s="1" t="str">
        <f t="shared" si="83"/>
        <v>Audrey Solar LLC</v>
      </c>
      <c r="C5359" s="1" t="b">
        <f>IF(D5359&lt;&gt;"",IF(COUNTIF($D$2:D5358, D5359), INDEX($A$2:$D$100000, MATCH(D5359, $D$2:D5358,0),1), FALSE), FALSE)</f>
        <v>0</v>
      </c>
      <c r="F5359" s="1" t="b">
        <f>IF(G5359&lt;&gt;"", IF(COUNTIF($G$2:G5358, G5359), INDEX($A$2:$G$100000, MATCH(G5359, $G$2:G5358,0),1), FALSE), FALSE)</f>
        <v>0</v>
      </c>
      <c r="G5359" s="1">
        <v>59910</v>
      </c>
      <c r="H5359" s="1" t="s">
        <v>5243</v>
      </c>
      <c r="I5359" s="1" t="s">
        <v>4716</v>
      </c>
    </row>
    <row r="5360" spans="1:9" x14ac:dyDescent="0.2">
      <c r="A5360" s="1">
        <v>5371</v>
      </c>
      <c r="B5360" s="1" t="str">
        <f t="shared" si="83"/>
        <v>Milo Solar LLC</v>
      </c>
      <c r="C5360" s="1" t="b">
        <f>IF(D5360&lt;&gt;"",IF(COUNTIF($D$2:D5359, D5360), INDEX($A$2:$D$100000, MATCH(D5360, $D$2:D5359,0),1), FALSE), FALSE)</f>
        <v>0</v>
      </c>
      <c r="F5360" s="1" t="b">
        <f>IF(G5360&lt;&gt;"", IF(COUNTIF($G$2:G5359, G5360), INDEX($A$2:$G$100000, MATCH(G5360, $G$2:G5359,0),1), FALSE), FALSE)</f>
        <v>0</v>
      </c>
      <c r="G5360" s="1">
        <v>59911</v>
      </c>
      <c r="H5360" s="1" t="s">
        <v>5244</v>
      </c>
      <c r="I5360" s="1" t="s">
        <v>4716</v>
      </c>
    </row>
    <row r="5361" spans="1:9" x14ac:dyDescent="0.2">
      <c r="A5361" s="1">
        <v>5372</v>
      </c>
      <c r="B5361" s="1" t="str">
        <f t="shared" si="83"/>
        <v>Amethyst Solar LLC</v>
      </c>
      <c r="C5361" s="1" t="b">
        <f>IF(D5361&lt;&gt;"",IF(COUNTIF($D$2:D5360, D5361), INDEX($A$2:$D$100000, MATCH(D5361, $D$2:D5360,0),1), FALSE), FALSE)</f>
        <v>0</v>
      </c>
      <c r="F5361" s="1" t="b">
        <f>IF(G5361&lt;&gt;"", IF(COUNTIF($G$2:G5360, G5361), INDEX($A$2:$G$100000, MATCH(G5361, $G$2:G5360,0),1), FALSE), FALSE)</f>
        <v>0</v>
      </c>
      <c r="G5361" s="1">
        <v>59912</v>
      </c>
      <c r="H5361" s="1" t="s">
        <v>5245</v>
      </c>
      <c r="I5361" s="1" t="s">
        <v>4716</v>
      </c>
    </row>
    <row r="5362" spans="1:9" x14ac:dyDescent="0.2">
      <c r="A5362" s="1">
        <v>5373</v>
      </c>
      <c r="B5362" s="1" t="str">
        <f t="shared" si="83"/>
        <v>Minnie Solar LLC</v>
      </c>
      <c r="C5362" s="1" t="b">
        <f>IF(D5362&lt;&gt;"",IF(COUNTIF($D$2:D5361, D5362), INDEX($A$2:$D$100000, MATCH(D5362, $D$2:D5361,0),1), FALSE), FALSE)</f>
        <v>0</v>
      </c>
      <c r="F5362" s="1" t="b">
        <f>IF(G5362&lt;&gt;"", IF(COUNTIF($G$2:G5361, G5362), INDEX($A$2:$G$100000, MATCH(G5362, $G$2:G5361,0),1), FALSE), FALSE)</f>
        <v>0</v>
      </c>
      <c r="G5362" s="1">
        <v>59913</v>
      </c>
      <c r="H5362" s="1" t="s">
        <v>5246</v>
      </c>
      <c r="I5362" s="1" t="s">
        <v>4716</v>
      </c>
    </row>
    <row r="5363" spans="1:9" x14ac:dyDescent="0.2">
      <c r="A5363" s="1">
        <v>5374</v>
      </c>
      <c r="B5363" s="1" t="str">
        <f t="shared" si="83"/>
        <v>Sophie Solar LLC</v>
      </c>
      <c r="C5363" s="1" t="b">
        <f>IF(D5363&lt;&gt;"",IF(COUNTIF($D$2:D5362, D5363), INDEX($A$2:$D$100000, MATCH(D5363, $D$2:D5362,0),1), FALSE), FALSE)</f>
        <v>0</v>
      </c>
      <c r="F5363" s="1" t="b">
        <f>IF(G5363&lt;&gt;"", IF(COUNTIF($G$2:G5362, G5363), INDEX($A$2:$G$100000, MATCH(G5363, $G$2:G5362,0),1), FALSE), FALSE)</f>
        <v>0</v>
      </c>
      <c r="G5363" s="1">
        <v>59914</v>
      </c>
      <c r="H5363" s="1" t="s">
        <v>5247</v>
      </c>
      <c r="I5363" s="1" t="s">
        <v>4716</v>
      </c>
    </row>
    <row r="5364" spans="1:9" x14ac:dyDescent="0.2">
      <c r="A5364" s="1">
        <v>5375</v>
      </c>
      <c r="B5364" s="1" t="str">
        <f t="shared" si="83"/>
        <v>Star Solar LLC</v>
      </c>
      <c r="C5364" s="1" t="b">
        <f>IF(D5364&lt;&gt;"",IF(COUNTIF($D$2:D5363, D5364), INDEX($A$2:$D$100000, MATCH(D5364, $D$2:D5363,0),1), FALSE), FALSE)</f>
        <v>0</v>
      </c>
      <c r="F5364" s="1" t="b">
        <f>IF(G5364&lt;&gt;"", IF(COUNTIF($G$2:G5363, G5364), INDEX($A$2:$G$100000, MATCH(G5364, $G$2:G5363,0),1), FALSE), FALSE)</f>
        <v>0</v>
      </c>
      <c r="G5364" s="1">
        <v>59915</v>
      </c>
      <c r="H5364" s="1" t="s">
        <v>5248</v>
      </c>
      <c r="I5364" s="1" t="s">
        <v>4716</v>
      </c>
    </row>
    <row r="5365" spans="1:9" x14ac:dyDescent="0.2">
      <c r="A5365" s="1">
        <v>5376</v>
      </c>
      <c r="B5365" s="1" t="str">
        <f t="shared" si="83"/>
        <v>Owen Solar LLC</v>
      </c>
      <c r="C5365" s="1" t="b">
        <f>IF(D5365&lt;&gt;"",IF(COUNTIF($D$2:D5364, D5365), INDEX($A$2:$D$100000, MATCH(D5365, $D$2:D5364,0),1), FALSE), FALSE)</f>
        <v>0</v>
      </c>
      <c r="F5365" s="1" t="b">
        <f>IF(G5365&lt;&gt;"", IF(COUNTIF($G$2:G5364, G5365), INDEX($A$2:$G$100000, MATCH(G5365, $G$2:G5364,0),1), FALSE), FALSE)</f>
        <v>0</v>
      </c>
      <c r="G5365" s="1">
        <v>59916</v>
      </c>
      <c r="H5365" s="1" t="s">
        <v>5249</v>
      </c>
      <c r="I5365" s="1" t="s">
        <v>4716</v>
      </c>
    </row>
    <row r="5366" spans="1:9" x14ac:dyDescent="0.2">
      <c r="A5366" s="1">
        <v>5377</v>
      </c>
      <c r="B5366" s="1" t="str">
        <f t="shared" si="83"/>
        <v>Baltimore Church Solar, LLC</v>
      </c>
      <c r="C5366" s="1" t="b">
        <f>IF(D5366&lt;&gt;"",IF(COUNTIF($D$2:D5365, D5366), INDEX($A$2:$D$100000, MATCH(D5366, $D$2:D5365,0),1), FALSE), FALSE)</f>
        <v>0</v>
      </c>
      <c r="F5366" s="1" t="b">
        <f>IF(G5366&lt;&gt;"", IF(COUNTIF($G$2:G5365, G5366), INDEX($A$2:$G$100000, MATCH(G5366, $G$2:G5365,0),1), FALSE), FALSE)</f>
        <v>0</v>
      </c>
      <c r="G5366" s="1">
        <v>59935</v>
      </c>
      <c r="H5366" s="1" t="s">
        <v>5250</v>
      </c>
      <c r="I5366" s="1" t="s">
        <v>4716</v>
      </c>
    </row>
    <row r="5367" spans="1:9" x14ac:dyDescent="0.2">
      <c r="A5367" s="1">
        <v>5378</v>
      </c>
      <c r="B5367" s="1" t="str">
        <f t="shared" si="83"/>
        <v>Lemoore PV1, LLC</v>
      </c>
      <c r="C5367" s="1" t="b">
        <f>IF(D5367&lt;&gt;"",IF(COUNTIF($D$2:D5366, D5367), INDEX($A$2:$D$100000, MATCH(D5367, $D$2:D5366,0),1), FALSE), FALSE)</f>
        <v>0</v>
      </c>
      <c r="F5367" s="1" t="b">
        <f>IF(G5367&lt;&gt;"", IF(COUNTIF($G$2:G5366, G5367), INDEX($A$2:$G$100000, MATCH(G5367, $G$2:G5366,0),1), FALSE), FALSE)</f>
        <v>0</v>
      </c>
      <c r="G5367" s="1">
        <v>59937</v>
      </c>
      <c r="H5367" s="1" t="s">
        <v>5251</v>
      </c>
      <c r="I5367" s="1" t="s">
        <v>4716</v>
      </c>
    </row>
    <row r="5368" spans="1:9" x14ac:dyDescent="0.2">
      <c r="A5368" s="1">
        <v>5379</v>
      </c>
      <c r="B5368" s="1" t="str">
        <f t="shared" si="83"/>
        <v>Cohen Farm Solar, LLC</v>
      </c>
      <c r="C5368" s="1" t="b">
        <f>IF(D5368&lt;&gt;"",IF(COUNTIF($D$2:D5367, D5368), INDEX($A$2:$D$100000, MATCH(D5368, $D$2:D5367,0),1), FALSE), FALSE)</f>
        <v>0</v>
      </c>
      <c r="F5368" s="1" t="b">
        <f>IF(G5368&lt;&gt;"", IF(COUNTIF($G$2:G5367, G5368), INDEX($A$2:$G$100000, MATCH(G5368, $G$2:G5367,0),1), FALSE), FALSE)</f>
        <v>0</v>
      </c>
      <c r="G5368" s="1">
        <v>59938</v>
      </c>
      <c r="H5368" s="1" t="s">
        <v>5252</v>
      </c>
      <c r="I5368" s="1" t="s">
        <v>4716</v>
      </c>
    </row>
    <row r="5369" spans="1:9" x14ac:dyDescent="0.2">
      <c r="A5369" s="1">
        <v>5380</v>
      </c>
      <c r="B5369" s="1" t="str">
        <f t="shared" si="83"/>
        <v>Floyd Solar, LLC</v>
      </c>
      <c r="C5369" s="1" t="b">
        <f>IF(D5369&lt;&gt;"",IF(COUNTIF($D$2:D5368, D5369), INDEX($A$2:$D$100000, MATCH(D5369, $D$2:D5368,0),1), FALSE), FALSE)</f>
        <v>0</v>
      </c>
      <c r="F5369" s="1" t="b">
        <f>IF(G5369&lt;&gt;"", IF(COUNTIF($G$2:G5368, G5369), INDEX($A$2:$G$100000, MATCH(G5369, $G$2:G5368,0),1), FALSE), FALSE)</f>
        <v>0</v>
      </c>
      <c r="G5369" s="1">
        <v>59939</v>
      </c>
      <c r="H5369" s="1" t="s">
        <v>5253</v>
      </c>
      <c r="I5369" s="1" t="s">
        <v>4716</v>
      </c>
    </row>
    <row r="5370" spans="1:9" x14ac:dyDescent="0.2">
      <c r="A5370" s="1">
        <v>5381</v>
      </c>
      <c r="B5370" s="1" t="str">
        <f t="shared" si="83"/>
        <v>McDougald Solar, LLC</v>
      </c>
      <c r="C5370" s="1" t="b">
        <f>IF(D5370&lt;&gt;"",IF(COUNTIF($D$2:D5369, D5370), INDEX($A$2:$D$100000, MATCH(D5370, $D$2:D5369,0),1), FALSE), FALSE)</f>
        <v>0</v>
      </c>
      <c r="F5370" s="1" t="b">
        <f>IF(G5370&lt;&gt;"", IF(COUNTIF($G$2:G5369, G5370), INDEX($A$2:$G$100000, MATCH(G5370, $G$2:G5369,0),1), FALSE), FALSE)</f>
        <v>0</v>
      </c>
      <c r="G5370" s="1">
        <v>59940</v>
      </c>
      <c r="H5370" s="1" t="s">
        <v>5254</v>
      </c>
      <c r="I5370" s="1" t="s">
        <v>4716</v>
      </c>
    </row>
    <row r="5371" spans="1:9" x14ac:dyDescent="0.2">
      <c r="A5371" s="1">
        <v>5382</v>
      </c>
      <c r="B5371" s="1" t="str">
        <f t="shared" si="83"/>
        <v>TWE New Bern Solar Project, LLC</v>
      </c>
      <c r="C5371" s="1" t="b">
        <f>IF(D5371&lt;&gt;"",IF(COUNTIF($D$2:D5370, D5371), INDEX($A$2:$D$100000, MATCH(D5371, $D$2:D5370,0),1), FALSE), FALSE)</f>
        <v>0</v>
      </c>
      <c r="F5371" s="1" t="b">
        <f>IF(G5371&lt;&gt;"", IF(COUNTIF($G$2:G5370, G5371), INDEX($A$2:$G$100000, MATCH(G5371, $G$2:G5370,0),1), FALSE), FALSE)</f>
        <v>0</v>
      </c>
      <c r="G5371" s="1">
        <v>59963</v>
      </c>
      <c r="H5371" s="1" t="s">
        <v>5255</v>
      </c>
      <c r="I5371" s="1" t="s">
        <v>4716</v>
      </c>
    </row>
    <row r="5372" spans="1:9" x14ac:dyDescent="0.2">
      <c r="A5372" s="1">
        <v>5383</v>
      </c>
      <c r="B5372" s="1" t="str">
        <f t="shared" si="83"/>
        <v>ESC Brooke County Power I</v>
      </c>
      <c r="C5372" s="1" t="b">
        <f>IF(D5372&lt;&gt;"",IF(COUNTIF($D$2:D5371, D5372), INDEX($A$2:$D$100000, MATCH(D5372, $D$2:D5371,0),1), FALSE), FALSE)</f>
        <v>0</v>
      </c>
      <c r="F5372" s="1" t="b">
        <f>IF(G5372&lt;&gt;"", IF(COUNTIF($G$2:G5371, G5372), INDEX($A$2:$G$100000, MATCH(G5372, $G$2:G5371,0),1), FALSE), FALSE)</f>
        <v>0</v>
      </c>
      <c r="G5372" s="1">
        <v>59964</v>
      </c>
      <c r="H5372" s="1" t="s">
        <v>5256</v>
      </c>
      <c r="I5372" s="1" t="s">
        <v>4716</v>
      </c>
    </row>
    <row r="5373" spans="1:9" x14ac:dyDescent="0.2">
      <c r="A5373" s="1">
        <v>5384</v>
      </c>
      <c r="B5373" s="1" t="str">
        <f t="shared" si="83"/>
        <v>ESC Tioga County Power</v>
      </c>
      <c r="C5373" s="1" t="b">
        <f>IF(D5373&lt;&gt;"",IF(COUNTIF($D$2:D5372, D5373), INDEX($A$2:$D$100000, MATCH(D5373, $D$2:D5372,0),1), FALSE), FALSE)</f>
        <v>0</v>
      </c>
      <c r="F5373" s="1" t="b">
        <f>IF(G5373&lt;&gt;"", IF(COUNTIF($G$2:G5372, G5373), INDEX($A$2:$G$100000, MATCH(G5373, $G$2:G5372,0),1), FALSE), FALSE)</f>
        <v>0</v>
      </c>
      <c r="G5373" s="1">
        <v>59965</v>
      </c>
      <c r="H5373" s="1" t="s">
        <v>5257</v>
      </c>
      <c r="I5373" s="1" t="s">
        <v>4716</v>
      </c>
    </row>
    <row r="5374" spans="1:9" x14ac:dyDescent="0.2">
      <c r="A5374" s="1">
        <v>5385</v>
      </c>
      <c r="B5374" s="1" t="str">
        <f t="shared" si="83"/>
        <v>ESC Harrison County Power</v>
      </c>
      <c r="C5374" s="1" t="b">
        <f>IF(D5374&lt;&gt;"",IF(COUNTIF($D$2:D5373, D5374), INDEX($A$2:$D$100000, MATCH(D5374, $D$2:D5373,0),1), FALSE), FALSE)</f>
        <v>0</v>
      </c>
      <c r="F5374" s="1" t="b">
        <f>IF(G5374&lt;&gt;"", IF(COUNTIF($G$2:G5373, G5374), INDEX($A$2:$G$100000, MATCH(G5374, $G$2:G5373,0),1), FALSE), FALSE)</f>
        <v>0</v>
      </c>
      <c r="G5374" s="1">
        <v>59966</v>
      </c>
      <c r="H5374" s="1" t="s">
        <v>5258</v>
      </c>
      <c r="I5374" s="1" t="s">
        <v>4716</v>
      </c>
    </row>
    <row r="5375" spans="1:9" x14ac:dyDescent="0.2">
      <c r="A5375" s="1">
        <v>5386</v>
      </c>
      <c r="B5375" s="1" t="str">
        <f t="shared" si="83"/>
        <v>Phoenix Energy</v>
      </c>
      <c r="C5375" s="1" t="b">
        <f>IF(D5375&lt;&gt;"",IF(COUNTIF($D$2:D5374, D5375), INDEX($A$2:$D$100000, MATCH(D5375, $D$2:D5374,0),1), FALSE), FALSE)</f>
        <v>0</v>
      </c>
      <c r="F5375" s="1" t="b">
        <f>IF(G5375&lt;&gt;"", IF(COUNTIF($G$2:G5374, G5375), INDEX($A$2:$G$100000, MATCH(G5375, $G$2:G5374,0),1), FALSE), FALSE)</f>
        <v>0</v>
      </c>
      <c r="G5375" s="1">
        <v>59967</v>
      </c>
      <c r="H5375" s="1" t="s">
        <v>5259</v>
      </c>
      <c r="I5375" s="1" t="s">
        <v>4716</v>
      </c>
    </row>
    <row r="5376" spans="1:9" x14ac:dyDescent="0.2">
      <c r="A5376" s="1">
        <v>5387</v>
      </c>
      <c r="B5376" s="1" t="str">
        <f t="shared" si="83"/>
        <v>Whitethorn Solar LLC</v>
      </c>
      <c r="C5376" s="1" t="b">
        <f>IF(D5376&lt;&gt;"",IF(COUNTIF($D$2:D5375, D5376), INDEX($A$2:$D$100000, MATCH(D5376, $D$2:D5375,0),1), FALSE), FALSE)</f>
        <v>0</v>
      </c>
      <c r="F5376" s="1" t="b">
        <f>IF(G5376&lt;&gt;"", IF(COUNTIF($G$2:G5375, G5376), INDEX($A$2:$G$100000, MATCH(G5376, $G$2:G5375,0),1), FALSE), FALSE)</f>
        <v>0</v>
      </c>
      <c r="G5376" s="1">
        <v>59969</v>
      </c>
      <c r="H5376" s="1" t="s">
        <v>5260</v>
      </c>
      <c r="I5376" s="1" t="s">
        <v>4716</v>
      </c>
    </row>
    <row r="5377" spans="1:9" x14ac:dyDescent="0.2">
      <c r="A5377" s="1">
        <v>5388</v>
      </c>
      <c r="B5377" s="1" t="str">
        <f t="shared" si="83"/>
        <v>Kenansville Solar 2 LLC</v>
      </c>
      <c r="C5377" s="1" t="b">
        <f>IF(D5377&lt;&gt;"",IF(COUNTIF($D$2:D5376, D5377), INDEX($A$2:$D$100000, MATCH(D5377, $D$2:D5376,0),1), FALSE), FALSE)</f>
        <v>0</v>
      </c>
      <c r="F5377" s="1" t="b">
        <f>IF(G5377&lt;&gt;"", IF(COUNTIF($G$2:G5376, G5377), INDEX($A$2:$G$100000, MATCH(G5377, $G$2:G5376,0),1), FALSE), FALSE)</f>
        <v>0</v>
      </c>
      <c r="G5377" s="1">
        <v>59971</v>
      </c>
      <c r="H5377" s="1" t="s">
        <v>5261</v>
      </c>
      <c r="I5377" s="1" t="s">
        <v>4716</v>
      </c>
    </row>
    <row r="5378" spans="1:9" x14ac:dyDescent="0.2">
      <c r="A5378" s="1">
        <v>5389</v>
      </c>
      <c r="B5378" s="1" t="str">
        <f t="shared" ref="B5378:B5441" si="84">IF(H5378="",E5378,H5378)</f>
        <v>Marshall Solar Energy Project</v>
      </c>
      <c r="C5378" s="1" t="b">
        <f>IF(D5378&lt;&gt;"",IF(COUNTIF($D$2:D5377, D5378), INDEX($A$2:$D$100000, MATCH(D5378, $D$2:D5377,0),1), FALSE), FALSE)</f>
        <v>0</v>
      </c>
      <c r="F5378" s="1" t="b">
        <f>IF(G5378&lt;&gt;"", IF(COUNTIF($G$2:G5377, G5378), INDEX($A$2:$G$100000, MATCH(G5378, $G$2:G5377,0),1), FALSE), FALSE)</f>
        <v>0</v>
      </c>
      <c r="G5378" s="1">
        <v>59973</v>
      </c>
      <c r="H5378" s="1" t="s">
        <v>5262</v>
      </c>
      <c r="I5378" s="1" t="s">
        <v>4716</v>
      </c>
    </row>
    <row r="5379" spans="1:9" x14ac:dyDescent="0.2">
      <c r="A5379" s="1">
        <v>5390</v>
      </c>
      <c r="B5379" s="1" t="str">
        <f t="shared" si="84"/>
        <v>Hemlock Solar LLC</v>
      </c>
      <c r="C5379" s="1" t="b">
        <f>IF(D5379&lt;&gt;"",IF(COUNTIF($D$2:D5378, D5379), INDEX($A$2:$D$100000, MATCH(D5379, $D$2:D5378,0),1), FALSE), FALSE)</f>
        <v>0</v>
      </c>
      <c r="F5379" s="1" t="b">
        <f>IF(G5379&lt;&gt;"", IF(COUNTIF($G$2:G5378, G5379), INDEX($A$2:$G$100000, MATCH(G5379, $G$2:G5378,0),1), FALSE), FALSE)</f>
        <v>0</v>
      </c>
      <c r="G5379" s="1">
        <v>59977</v>
      </c>
      <c r="H5379" s="1" t="s">
        <v>5263</v>
      </c>
      <c r="I5379" s="1" t="s">
        <v>4716</v>
      </c>
    </row>
    <row r="5380" spans="1:9" x14ac:dyDescent="0.2">
      <c r="A5380" s="1">
        <v>5391</v>
      </c>
      <c r="B5380" s="1" t="str">
        <f t="shared" si="84"/>
        <v>HXNAir Solar One LLC</v>
      </c>
      <c r="C5380" s="1" t="b">
        <f>IF(D5380&lt;&gt;"",IF(COUNTIF($D$2:D5379, D5380), INDEX($A$2:$D$100000, MATCH(D5380, $D$2:D5379,0),1), FALSE), FALSE)</f>
        <v>0</v>
      </c>
      <c r="F5380" s="1" t="b">
        <f>IF(G5380&lt;&gt;"", IF(COUNTIF($G$2:G5379, G5380), INDEX($A$2:$G$100000, MATCH(G5380, $G$2:G5379,0),1), FALSE), FALSE)</f>
        <v>0</v>
      </c>
      <c r="G5380" s="1">
        <v>59978</v>
      </c>
      <c r="H5380" s="1" t="s">
        <v>5264</v>
      </c>
      <c r="I5380" s="1" t="s">
        <v>4716</v>
      </c>
    </row>
    <row r="5381" spans="1:9" x14ac:dyDescent="0.2">
      <c r="A5381" s="1">
        <v>5392</v>
      </c>
      <c r="B5381" s="1" t="str">
        <f t="shared" si="84"/>
        <v>Cotton Plains Wind I, LLC</v>
      </c>
      <c r="C5381" s="1" t="b">
        <f>IF(D5381&lt;&gt;"",IF(COUNTIF($D$2:D5380, D5381), INDEX($A$2:$D$100000, MATCH(D5381, $D$2:D5380,0),1), FALSE), FALSE)</f>
        <v>0</v>
      </c>
      <c r="F5381" s="1" t="b">
        <f>IF(G5381&lt;&gt;"", IF(COUNTIF($G$2:G5380, G5381), INDEX($A$2:$G$100000, MATCH(G5381, $G$2:G5380,0),1), FALSE), FALSE)</f>
        <v>0</v>
      </c>
      <c r="G5381" s="1">
        <v>59979</v>
      </c>
      <c r="H5381" s="1" t="s">
        <v>5265</v>
      </c>
      <c r="I5381" s="1" t="s">
        <v>4716</v>
      </c>
    </row>
    <row r="5382" spans="1:9" x14ac:dyDescent="0.2">
      <c r="A5382" s="1">
        <v>5393</v>
      </c>
      <c r="B5382" s="1" t="str">
        <f t="shared" si="84"/>
        <v>Caprock Solar 2, LLC</v>
      </c>
      <c r="C5382" s="1" t="b">
        <f>IF(D5382&lt;&gt;"",IF(COUNTIF($D$2:D5381, D5382), INDEX($A$2:$D$100000, MATCH(D5382, $D$2:D5381,0),1), FALSE), FALSE)</f>
        <v>0</v>
      </c>
      <c r="F5382" s="1" t="b">
        <f>IF(G5382&lt;&gt;"", IF(COUNTIF($G$2:G5381, G5382), INDEX($A$2:$G$100000, MATCH(G5382, $G$2:G5381,0),1), FALSE), FALSE)</f>
        <v>0</v>
      </c>
      <c r="G5382" s="1">
        <v>59992</v>
      </c>
      <c r="H5382" s="1" t="s">
        <v>5266</v>
      </c>
      <c r="I5382" s="1" t="s">
        <v>4716</v>
      </c>
    </row>
    <row r="5383" spans="1:9" x14ac:dyDescent="0.2">
      <c r="A5383" s="1">
        <v>5394</v>
      </c>
      <c r="B5383" s="1" t="str">
        <f t="shared" si="84"/>
        <v>Long Farm 46 Solar, LLC</v>
      </c>
      <c r="C5383" s="1" t="b">
        <f>IF(D5383&lt;&gt;"",IF(COUNTIF($D$2:D5382, D5383), INDEX($A$2:$D$100000, MATCH(D5383, $D$2:D5382,0),1), FALSE), FALSE)</f>
        <v>0</v>
      </c>
      <c r="F5383" s="1" t="b">
        <f>IF(G5383&lt;&gt;"", IF(COUNTIF($G$2:G5382, G5383), INDEX($A$2:$G$100000, MATCH(G5383, $G$2:G5382,0),1), FALSE), FALSE)</f>
        <v>0</v>
      </c>
      <c r="G5383" s="1">
        <v>59996</v>
      </c>
      <c r="H5383" s="1" t="s">
        <v>5267</v>
      </c>
      <c r="I5383" s="1" t="s">
        <v>4716</v>
      </c>
    </row>
    <row r="5384" spans="1:9" x14ac:dyDescent="0.2">
      <c r="A5384" s="1">
        <v>5395</v>
      </c>
      <c r="B5384" s="1" t="str">
        <f t="shared" si="84"/>
        <v>Customized Energy Solutions</v>
      </c>
      <c r="C5384" s="1" t="b">
        <f>IF(D5384&lt;&gt;"",IF(COUNTIF($D$2:D5383, D5384), INDEX($A$2:$D$100000, MATCH(D5384, $D$2:D5383,0),1), FALSE), FALSE)</f>
        <v>0</v>
      </c>
      <c r="F5384" s="1" t="b">
        <f>IF(G5384&lt;&gt;"", IF(COUNTIF($G$2:G5383, G5384), INDEX($A$2:$G$100000, MATCH(G5384, $G$2:G5383,0),1), FALSE), FALSE)</f>
        <v>0</v>
      </c>
      <c r="G5384" s="1">
        <v>59997</v>
      </c>
      <c r="H5384" s="1" t="s">
        <v>5268</v>
      </c>
      <c r="I5384" s="1" t="s">
        <v>4716</v>
      </c>
    </row>
    <row r="5385" spans="1:9" x14ac:dyDescent="0.2">
      <c r="A5385" s="1">
        <v>5396</v>
      </c>
      <c r="B5385" s="1" t="str">
        <f t="shared" si="84"/>
        <v>Rocksprings Val Verde Wind, LLC</v>
      </c>
      <c r="C5385" s="1" t="b">
        <f>IF(D5385&lt;&gt;"",IF(COUNTIF($D$2:D5384, D5385), INDEX($A$2:$D$100000, MATCH(D5385, $D$2:D5384,0),1), FALSE), FALSE)</f>
        <v>0</v>
      </c>
      <c r="F5385" s="1" t="b">
        <f>IF(G5385&lt;&gt;"", IF(COUNTIF($G$2:G5384, G5385), INDEX($A$2:$G$100000, MATCH(G5385, $G$2:G5384,0),1), FALSE), FALSE)</f>
        <v>0</v>
      </c>
      <c r="G5385" s="1">
        <v>59999</v>
      </c>
      <c r="H5385" s="1" t="s">
        <v>5269</v>
      </c>
      <c r="I5385" s="1" t="s">
        <v>4716</v>
      </c>
    </row>
    <row r="5386" spans="1:9" x14ac:dyDescent="0.2">
      <c r="A5386" s="1">
        <v>5397</v>
      </c>
      <c r="B5386" s="1" t="str">
        <f t="shared" si="84"/>
        <v>Halyard Energy Wharton, LLC</v>
      </c>
      <c r="C5386" s="1" t="b">
        <f>IF(D5386&lt;&gt;"",IF(COUNTIF($D$2:D5385, D5386), INDEX($A$2:$D$100000, MATCH(D5386, $D$2:D5385,0),1), FALSE), FALSE)</f>
        <v>0</v>
      </c>
      <c r="F5386" s="1" t="b">
        <f>IF(G5386&lt;&gt;"", IF(COUNTIF($G$2:G5385, G5386), INDEX($A$2:$G$100000, MATCH(G5386, $G$2:G5385,0),1), FALSE), FALSE)</f>
        <v>0</v>
      </c>
      <c r="G5386" s="1">
        <v>60002</v>
      </c>
      <c r="H5386" s="1" t="s">
        <v>5270</v>
      </c>
      <c r="I5386" s="1" t="s">
        <v>4716</v>
      </c>
    </row>
    <row r="5387" spans="1:9" x14ac:dyDescent="0.2">
      <c r="A5387" s="1">
        <v>5398</v>
      </c>
      <c r="B5387" s="1" t="str">
        <f t="shared" si="84"/>
        <v>96WI 8ME, LLC</v>
      </c>
      <c r="C5387" s="1" t="b">
        <f>IF(D5387&lt;&gt;"",IF(COUNTIF($D$2:D5386, D5387), INDEX($A$2:$D$100000, MATCH(D5387, $D$2:D5386,0),1), FALSE), FALSE)</f>
        <v>0</v>
      </c>
      <c r="F5387" s="1" t="b">
        <f>IF(G5387&lt;&gt;"", IF(COUNTIF($G$2:G5386, G5387), INDEX($A$2:$G$100000, MATCH(G5387, $G$2:G5386,0),1), FALSE), FALSE)</f>
        <v>0</v>
      </c>
      <c r="G5387" s="1">
        <v>60019</v>
      </c>
      <c r="H5387" s="1" t="s">
        <v>5271</v>
      </c>
      <c r="I5387" s="1" t="s">
        <v>4716</v>
      </c>
    </row>
    <row r="5388" spans="1:9" x14ac:dyDescent="0.2">
      <c r="A5388" s="1">
        <v>5399</v>
      </c>
      <c r="B5388" s="1" t="str">
        <f t="shared" si="84"/>
        <v>Michigan Wind 3, LLC</v>
      </c>
      <c r="C5388" s="1" t="b">
        <f>IF(D5388&lt;&gt;"",IF(COUNTIF($D$2:D5387, D5388), INDEX($A$2:$D$100000, MATCH(D5388, $D$2:D5387,0),1), FALSE), FALSE)</f>
        <v>0</v>
      </c>
      <c r="F5388" s="1" t="b">
        <f>IF(G5388&lt;&gt;"", IF(COUNTIF($G$2:G5387, G5388), INDEX($A$2:$G$100000, MATCH(G5388, $G$2:G5387,0),1), FALSE), FALSE)</f>
        <v>0</v>
      </c>
      <c r="G5388" s="1">
        <v>60035</v>
      </c>
      <c r="H5388" s="1" t="s">
        <v>5272</v>
      </c>
      <c r="I5388" s="1" t="s">
        <v>4716</v>
      </c>
    </row>
    <row r="5389" spans="1:9" x14ac:dyDescent="0.2">
      <c r="A5389" s="1">
        <v>5400</v>
      </c>
      <c r="B5389" s="1" t="str">
        <f t="shared" si="84"/>
        <v>Hale Wind Energy</v>
      </c>
      <c r="C5389" s="1" t="b">
        <f>IF(D5389&lt;&gt;"",IF(COUNTIF($D$2:D5388, D5389), INDEX($A$2:$D$100000, MATCH(D5389, $D$2:D5388,0),1), FALSE), FALSE)</f>
        <v>0</v>
      </c>
      <c r="F5389" s="1" t="b">
        <f>IF(G5389&lt;&gt;"", IF(COUNTIF($G$2:G5388, G5389), INDEX($A$2:$G$100000, MATCH(G5389, $G$2:G5388,0),1), FALSE), FALSE)</f>
        <v>0</v>
      </c>
      <c r="G5389" s="1">
        <v>60040</v>
      </c>
      <c r="H5389" s="1" t="s">
        <v>5273</v>
      </c>
      <c r="I5389" s="1" t="s">
        <v>4716</v>
      </c>
    </row>
    <row r="5390" spans="1:9" x14ac:dyDescent="0.2">
      <c r="A5390" s="1">
        <v>5401</v>
      </c>
      <c r="B5390" s="1" t="str">
        <f t="shared" si="84"/>
        <v>Fluvanna Wind Energy LLC</v>
      </c>
      <c r="C5390" s="1" t="b">
        <f>IF(D5390&lt;&gt;"",IF(COUNTIF($D$2:D5389, D5390), INDEX($A$2:$D$100000, MATCH(D5390, $D$2:D5389,0),1), FALSE), FALSE)</f>
        <v>0</v>
      </c>
      <c r="F5390" s="1" t="b">
        <f>IF(G5390&lt;&gt;"", IF(COUNTIF($G$2:G5389, G5390), INDEX($A$2:$G$100000, MATCH(G5390, $G$2:G5389,0),1), FALSE), FALSE)</f>
        <v>0</v>
      </c>
      <c r="G5390" s="1">
        <v>60042</v>
      </c>
      <c r="H5390" s="1" t="s">
        <v>5274</v>
      </c>
      <c r="I5390" s="1" t="s">
        <v>4716</v>
      </c>
    </row>
    <row r="5391" spans="1:9" x14ac:dyDescent="0.2">
      <c r="A5391" s="1">
        <v>5402</v>
      </c>
      <c r="B5391" s="1" t="str">
        <f t="shared" si="84"/>
        <v>Stainback Solar Farm, LLC</v>
      </c>
      <c r="C5391" s="1" t="b">
        <f>IF(D5391&lt;&gt;"",IF(COUNTIF($D$2:D5390, D5391), INDEX($A$2:$D$100000, MATCH(D5391, $D$2:D5390,0),1), FALSE), FALSE)</f>
        <v>0</v>
      </c>
      <c r="F5391" s="1" t="b">
        <f>IF(G5391&lt;&gt;"", IF(COUNTIF($G$2:G5390, G5391), INDEX($A$2:$G$100000, MATCH(G5391, $G$2:G5390,0),1), FALSE), FALSE)</f>
        <v>0</v>
      </c>
      <c r="G5391" s="1">
        <v>60045</v>
      </c>
      <c r="H5391" s="1" t="s">
        <v>5275</v>
      </c>
      <c r="I5391" s="1" t="s">
        <v>4716</v>
      </c>
    </row>
    <row r="5392" spans="1:9" x14ac:dyDescent="0.2">
      <c r="A5392" s="1">
        <v>5403</v>
      </c>
      <c r="B5392" s="1" t="str">
        <f t="shared" si="84"/>
        <v>TPE Alta Luna, LLC</v>
      </c>
      <c r="C5392" s="1" t="b">
        <f>IF(D5392&lt;&gt;"",IF(COUNTIF($D$2:D5391, D5392), INDEX($A$2:$D$100000, MATCH(D5392, $D$2:D5391,0),1), FALSE), FALSE)</f>
        <v>0</v>
      </c>
      <c r="F5392" s="1" t="b">
        <f>IF(G5392&lt;&gt;"", IF(COUNTIF($G$2:G5391, G5392), INDEX($A$2:$G$100000, MATCH(G5392, $G$2:G5391,0),1), FALSE), FALSE)</f>
        <v>0</v>
      </c>
      <c r="G5392" s="1">
        <v>60046</v>
      </c>
      <c r="H5392" s="1" t="s">
        <v>5276</v>
      </c>
      <c r="I5392" s="1" t="s">
        <v>4716</v>
      </c>
    </row>
    <row r="5393" spans="1:9" x14ac:dyDescent="0.2">
      <c r="A5393" s="1">
        <v>5404</v>
      </c>
      <c r="B5393" s="1" t="str">
        <f t="shared" si="84"/>
        <v>PHR Holdings LLC</v>
      </c>
      <c r="C5393" s="1" t="b">
        <f>IF(D5393&lt;&gt;"",IF(COUNTIF($D$2:D5392, D5393), INDEX($A$2:$D$100000, MATCH(D5393, $D$2:D5392,0),1), FALSE), FALSE)</f>
        <v>0</v>
      </c>
      <c r="F5393" s="1" t="b">
        <f>IF(G5393&lt;&gt;"", IF(COUNTIF($G$2:G5392, G5393), INDEX($A$2:$G$100000, MATCH(G5393, $G$2:G5392,0),1), FALSE), FALSE)</f>
        <v>0</v>
      </c>
      <c r="G5393" s="1">
        <v>60048</v>
      </c>
      <c r="H5393" s="1" t="s">
        <v>5277</v>
      </c>
      <c r="I5393" s="1" t="s">
        <v>4716</v>
      </c>
    </row>
    <row r="5394" spans="1:9" x14ac:dyDescent="0.2">
      <c r="A5394" s="1">
        <v>5405</v>
      </c>
      <c r="B5394" s="1" t="str">
        <f t="shared" si="84"/>
        <v>Halyard Energy Henderson, LLC</v>
      </c>
      <c r="C5394" s="1" t="b">
        <f>IF(D5394&lt;&gt;"",IF(COUNTIF($D$2:D5393, D5394), INDEX($A$2:$D$100000, MATCH(D5394, $D$2:D5393,0),1), FALSE), FALSE)</f>
        <v>0</v>
      </c>
      <c r="F5394" s="1" t="b">
        <f>IF(G5394&lt;&gt;"", IF(COUNTIF($G$2:G5393, G5394), INDEX($A$2:$G$100000, MATCH(G5394, $G$2:G5393,0),1), FALSE), FALSE)</f>
        <v>0</v>
      </c>
      <c r="G5394" s="1">
        <v>60050</v>
      </c>
      <c r="H5394" s="1" t="s">
        <v>5278</v>
      </c>
      <c r="I5394" s="1" t="s">
        <v>4716</v>
      </c>
    </row>
    <row r="5395" spans="1:9" x14ac:dyDescent="0.2">
      <c r="A5395" s="1">
        <v>5406</v>
      </c>
      <c r="B5395" s="1" t="str">
        <f t="shared" si="84"/>
        <v>Duke Energy Florida Solar Solutions</v>
      </c>
      <c r="C5395" s="1" t="b">
        <f>IF(D5395&lt;&gt;"",IF(COUNTIF($D$2:D5394, D5395), INDEX($A$2:$D$100000, MATCH(D5395, $D$2:D5394,0),1), FALSE), FALSE)</f>
        <v>0</v>
      </c>
      <c r="F5395" s="1" t="b">
        <f>IF(G5395&lt;&gt;"", IF(COUNTIF($G$2:G5394, G5395), INDEX($A$2:$G$100000, MATCH(G5395, $G$2:G5394,0),1), FALSE), FALSE)</f>
        <v>0</v>
      </c>
      <c r="G5395" s="1">
        <v>60054</v>
      </c>
      <c r="H5395" s="1" t="s">
        <v>5279</v>
      </c>
      <c r="I5395" s="1" t="s">
        <v>4716</v>
      </c>
    </row>
    <row r="5396" spans="1:9" x14ac:dyDescent="0.2">
      <c r="A5396" s="1">
        <v>5407</v>
      </c>
      <c r="B5396" s="1" t="str">
        <f t="shared" si="84"/>
        <v>ZGlobal Inc</v>
      </c>
      <c r="C5396" s="1" t="b">
        <f>IF(D5396&lt;&gt;"",IF(COUNTIF($D$2:D5395, D5396), INDEX($A$2:$D$100000, MATCH(D5396, $D$2:D5395,0),1), FALSE), FALSE)</f>
        <v>0</v>
      </c>
      <c r="F5396" s="1" t="b">
        <f>IF(G5396&lt;&gt;"", IF(COUNTIF($G$2:G5395, G5396), INDEX($A$2:$G$100000, MATCH(G5396, $G$2:G5395,0),1), FALSE), FALSE)</f>
        <v>0</v>
      </c>
      <c r="G5396" s="1">
        <v>60059</v>
      </c>
      <c r="H5396" s="1" t="s">
        <v>5280</v>
      </c>
      <c r="I5396" s="1" t="s">
        <v>4716</v>
      </c>
    </row>
    <row r="5397" spans="1:9" x14ac:dyDescent="0.2">
      <c r="A5397" s="1">
        <v>5408</v>
      </c>
      <c r="B5397" s="1" t="str">
        <f t="shared" si="84"/>
        <v>SR Mavericks, LLC</v>
      </c>
      <c r="C5397" s="1" t="b">
        <f>IF(D5397&lt;&gt;"",IF(COUNTIF($D$2:D5396, D5397), INDEX($A$2:$D$100000, MATCH(D5397, $D$2:D5396,0),1), FALSE), FALSE)</f>
        <v>0</v>
      </c>
      <c r="F5397" s="1" t="b">
        <f>IF(G5397&lt;&gt;"", IF(COUNTIF($G$2:G5396, G5397), INDEX($A$2:$G$100000, MATCH(G5397, $G$2:G5396,0),1), FALSE), FALSE)</f>
        <v>0</v>
      </c>
      <c r="G5397" s="1">
        <v>60060</v>
      </c>
      <c r="H5397" s="1" t="s">
        <v>5281</v>
      </c>
      <c r="I5397" s="1" t="s">
        <v>4716</v>
      </c>
    </row>
    <row r="5398" spans="1:9" x14ac:dyDescent="0.2">
      <c r="A5398" s="1">
        <v>5409</v>
      </c>
      <c r="B5398" s="1" t="str">
        <f t="shared" si="84"/>
        <v>Clean Path Energy Center, LLC</v>
      </c>
      <c r="C5398" s="1" t="b">
        <f>IF(D5398&lt;&gt;"",IF(COUNTIF($D$2:D5397, D5398), INDEX($A$2:$D$100000, MATCH(D5398, $D$2:D5397,0),1), FALSE), FALSE)</f>
        <v>0</v>
      </c>
      <c r="F5398" s="1" t="b">
        <f>IF(G5398&lt;&gt;"", IF(COUNTIF($G$2:G5397, G5398), INDEX($A$2:$G$100000, MATCH(G5398, $G$2:G5397,0),1), FALSE), FALSE)</f>
        <v>0</v>
      </c>
      <c r="G5398" s="1">
        <v>60064</v>
      </c>
      <c r="H5398" s="1" t="s">
        <v>5282</v>
      </c>
      <c r="I5398" s="1" t="s">
        <v>4716</v>
      </c>
    </row>
    <row r="5399" spans="1:9" x14ac:dyDescent="0.2">
      <c r="A5399" s="1">
        <v>5410</v>
      </c>
      <c r="B5399" s="1" t="str">
        <f t="shared" si="84"/>
        <v>Westside Assets LLC</v>
      </c>
      <c r="C5399" s="1" t="b">
        <f>IF(D5399&lt;&gt;"",IF(COUNTIF($D$2:D5398, D5399), INDEX($A$2:$D$100000, MATCH(D5399, $D$2:D5398,0),1), FALSE), FALSE)</f>
        <v>0</v>
      </c>
      <c r="F5399" s="1" t="b">
        <f>IF(G5399&lt;&gt;"", IF(COUNTIF($G$2:G5398, G5399), INDEX($A$2:$G$100000, MATCH(G5399, $G$2:G5398,0),1), FALSE), FALSE)</f>
        <v>0</v>
      </c>
      <c r="G5399" s="1">
        <v>60067</v>
      </c>
      <c r="H5399" s="1" t="s">
        <v>5283</v>
      </c>
      <c r="I5399" s="1" t="s">
        <v>4716</v>
      </c>
    </row>
    <row r="5400" spans="1:9" x14ac:dyDescent="0.2">
      <c r="A5400" s="1">
        <v>5411</v>
      </c>
      <c r="B5400" s="1" t="str">
        <f t="shared" si="84"/>
        <v>Jester Solar LLC</v>
      </c>
      <c r="C5400" s="1" t="b">
        <f>IF(D5400&lt;&gt;"",IF(COUNTIF($D$2:D5399, D5400), INDEX($A$2:$D$100000, MATCH(D5400, $D$2:D5399,0),1), FALSE), FALSE)</f>
        <v>0</v>
      </c>
      <c r="F5400" s="1" t="b">
        <f>IF(G5400&lt;&gt;"", IF(COUNTIF($G$2:G5399, G5400), INDEX($A$2:$G$100000, MATCH(G5400, $G$2:G5399,0),1), FALSE), FALSE)</f>
        <v>0</v>
      </c>
      <c r="G5400" s="1">
        <v>60069</v>
      </c>
      <c r="H5400" s="1" t="s">
        <v>5284</v>
      </c>
      <c r="I5400" s="1" t="s">
        <v>4716</v>
      </c>
    </row>
    <row r="5401" spans="1:9" x14ac:dyDescent="0.2">
      <c r="A5401" s="1">
        <v>5412</v>
      </c>
      <c r="B5401" s="1" t="str">
        <f t="shared" si="84"/>
        <v>Organ Church Solar</v>
      </c>
      <c r="C5401" s="1" t="b">
        <f>IF(D5401&lt;&gt;"",IF(COUNTIF($D$2:D5400, D5401), INDEX($A$2:$D$100000, MATCH(D5401, $D$2:D5400,0),1), FALSE), FALSE)</f>
        <v>0</v>
      </c>
      <c r="F5401" s="1" t="b">
        <f>IF(G5401&lt;&gt;"", IF(COUNTIF($G$2:G5400, G5401), INDEX($A$2:$G$100000, MATCH(G5401, $G$2:G5400,0),1), FALSE), FALSE)</f>
        <v>0</v>
      </c>
      <c r="G5401" s="1">
        <v>60070</v>
      </c>
      <c r="H5401" s="1" t="s">
        <v>5285</v>
      </c>
      <c r="I5401" s="1" t="s">
        <v>4716</v>
      </c>
    </row>
    <row r="5402" spans="1:9" x14ac:dyDescent="0.2">
      <c r="A5402" s="1">
        <v>5413</v>
      </c>
      <c r="B5402" s="1" t="str">
        <f t="shared" si="84"/>
        <v>Trinity Solar, LLC</v>
      </c>
      <c r="C5402" s="1" t="b">
        <f>IF(D5402&lt;&gt;"",IF(COUNTIF($D$2:D5401, D5402), INDEX($A$2:$D$100000, MATCH(D5402, $D$2:D5401,0),1), FALSE), FALSE)</f>
        <v>0</v>
      </c>
      <c r="F5402" s="1" t="b">
        <f>IF(G5402&lt;&gt;"", IF(COUNTIF($G$2:G5401, G5402), INDEX($A$2:$G$100000, MATCH(G5402, $G$2:G5401,0),1), FALSE), FALSE)</f>
        <v>0</v>
      </c>
      <c r="G5402" s="1">
        <v>60071</v>
      </c>
      <c r="H5402" s="1" t="s">
        <v>5286</v>
      </c>
      <c r="I5402" s="1" t="s">
        <v>4716</v>
      </c>
    </row>
    <row r="5403" spans="1:9" x14ac:dyDescent="0.2">
      <c r="A5403" s="1">
        <v>5414</v>
      </c>
      <c r="B5403" s="1" t="str">
        <f t="shared" si="84"/>
        <v>Willard Solar, LLC</v>
      </c>
      <c r="C5403" s="1" t="b">
        <f>IF(D5403&lt;&gt;"",IF(COUNTIF($D$2:D5402, D5403), INDEX($A$2:$D$100000, MATCH(D5403, $D$2:D5402,0),1), FALSE), FALSE)</f>
        <v>0</v>
      </c>
      <c r="F5403" s="1" t="b">
        <f>IF(G5403&lt;&gt;"", IF(COUNTIF($G$2:G5402, G5403), INDEX($A$2:$G$100000, MATCH(G5403, $G$2:G5402,0),1), FALSE), FALSE)</f>
        <v>0</v>
      </c>
      <c r="G5403" s="1">
        <v>60072</v>
      </c>
      <c r="H5403" s="1" t="s">
        <v>5287</v>
      </c>
      <c r="I5403" s="1" t="s">
        <v>4716</v>
      </c>
    </row>
    <row r="5404" spans="1:9" x14ac:dyDescent="0.2">
      <c r="A5404" s="1">
        <v>5415</v>
      </c>
      <c r="B5404" s="1" t="str">
        <f t="shared" si="84"/>
        <v>St. Matthews Solar, LLC</v>
      </c>
      <c r="C5404" s="1" t="b">
        <f>IF(D5404&lt;&gt;"",IF(COUNTIF($D$2:D5403, D5404), INDEX($A$2:$D$100000, MATCH(D5404, $D$2:D5403,0),1), FALSE), FALSE)</f>
        <v>0</v>
      </c>
      <c r="F5404" s="1" t="b">
        <f>IF(G5404&lt;&gt;"", IF(COUNTIF($G$2:G5403, G5404), INDEX($A$2:$G$100000, MATCH(G5404, $G$2:G5403,0),1), FALSE), FALSE)</f>
        <v>0</v>
      </c>
      <c r="G5404" s="1">
        <v>60073</v>
      </c>
      <c r="H5404" s="1" t="s">
        <v>5288</v>
      </c>
      <c r="I5404" s="1" t="s">
        <v>4716</v>
      </c>
    </row>
    <row r="5405" spans="1:9" x14ac:dyDescent="0.2">
      <c r="A5405" s="1">
        <v>5416</v>
      </c>
      <c r="B5405" s="1" t="str">
        <f t="shared" si="84"/>
        <v>Ajax Solar, LLC</v>
      </c>
      <c r="C5405" s="1" t="b">
        <f>IF(D5405&lt;&gt;"",IF(COUNTIF($D$2:D5404, D5405), INDEX($A$2:$D$100000, MATCH(D5405, $D$2:D5404,0),1), FALSE), FALSE)</f>
        <v>0</v>
      </c>
      <c r="F5405" s="1" t="b">
        <f>IF(G5405&lt;&gt;"", IF(COUNTIF($G$2:G5404, G5405), INDEX($A$2:$G$100000, MATCH(G5405, $G$2:G5404,0),1), FALSE), FALSE)</f>
        <v>0</v>
      </c>
      <c r="G5405" s="1">
        <v>60074</v>
      </c>
      <c r="H5405" s="1" t="s">
        <v>5289</v>
      </c>
      <c r="I5405" s="1" t="s">
        <v>4716</v>
      </c>
    </row>
    <row r="5406" spans="1:9" x14ac:dyDescent="0.2">
      <c r="A5406" s="1">
        <v>5417</v>
      </c>
      <c r="B5406" s="1" t="str">
        <f t="shared" si="84"/>
        <v>Climax Solar, LLC</v>
      </c>
      <c r="C5406" s="1" t="b">
        <f>IF(D5406&lt;&gt;"",IF(COUNTIF($D$2:D5405, D5406), INDEX($A$2:$D$100000, MATCH(D5406, $D$2:D5405,0),1), FALSE), FALSE)</f>
        <v>0</v>
      </c>
      <c r="F5406" s="1" t="b">
        <f>IF(G5406&lt;&gt;"", IF(COUNTIF($G$2:G5405, G5406), INDEX($A$2:$G$100000, MATCH(G5406, $G$2:G5405,0),1), FALSE), FALSE)</f>
        <v>0</v>
      </c>
      <c r="G5406" s="1">
        <v>60075</v>
      </c>
      <c r="H5406" s="1" t="s">
        <v>5290</v>
      </c>
      <c r="I5406" s="1" t="s">
        <v>4716</v>
      </c>
    </row>
    <row r="5407" spans="1:9" x14ac:dyDescent="0.2">
      <c r="A5407" s="1">
        <v>5418</v>
      </c>
      <c r="B5407" s="1" t="str">
        <f t="shared" si="84"/>
        <v>Crawford Solar, LLC</v>
      </c>
      <c r="C5407" s="1" t="b">
        <f>IF(D5407&lt;&gt;"",IF(COUNTIF($D$2:D5406, D5407), INDEX($A$2:$D$100000, MATCH(D5407, $D$2:D5406,0),1), FALSE), FALSE)</f>
        <v>0</v>
      </c>
      <c r="F5407" s="1" t="b">
        <f>IF(G5407&lt;&gt;"", IF(COUNTIF($G$2:G5406, G5407), INDEX($A$2:$G$100000, MATCH(G5407, $G$2:G5406,0),1), FALSE), FALSE)</f>
        <v>0</v>
      </c>
      <c r="G5407" s="1">
        <v>60076</v>
      </c>
      <c r="H5407" s="1" t="s">
        <v>5291</v>
      </c>
      <c r="I5407" s="1" t="s">
        <v>4716</v>
      </c>
    </row>
    <row r="5408" spans="1:9" x14ac:dyDescent="0.2">
      <c r="A5408" s="1">
        <v>5419</v>
      </c>
      <c r="B5408" s="1" t="str">
        <f t="shared" si="84"/>
        <v>Crimson Solar, LLC</v>
      </c>
      <c r="C5408" s="1" t="b">
        <f>IF(D5408&lt;&gt;"",IF(COUNTIF($D$2:D5407, D5408), INDEX($A$2:$D$100000, MATCH(D5408, $D$2:D5407,0),1), FALSE), FALSE)</f>
        <v>0</v>
      </c>
      <c r="F5408" s="1" t="b">
        <f>IF(G5408&lt;&gt;"", IF(COUNTIF($G$2:G5407, G5408), INDEX($A$2:$G$100000, MATCH(G5408, $G$2:G5407,0),1), FALSE), FALSE)</f>
        <v>0</v>
      </c>
      <c r="G5408" s="1">
        <v>60077</v>
      </c>
      <c r="H5408" s="1" t="s">
        <v>5292</v>
      </c>
      <c r="I5408" s="1" t="s">
        <v>4716</v>
      </c>
    </row>
    <row r="5409" spans="1:9" x14ac:dyDescent="0.2">
      <c r="A5409" s="1">
        <v>5420</v>
      </c>
      <c r="B5409" s="1" t="str">
        <f t="shared" si="84"/>
        <v>Bladen Solar Farm, LLC</v>
      </c>
      <c r="C5409" s="1" t="b">
        <f>IF(D5409&lt;&gt;"",IF(COUNTIF($D$2:D5408, D5409), INDEX($A$2:$D$100000, MATCH(D5409, $D$2:D5408,0),1), FALSE), FALSE)</f>
        <v>0</v>
      </c>
      <c r="F5409" s="1" t="b">
        <f>IF(G5409&lt;&gt;"", IF(COUNTIF($G$2:G5408, G5409), INDEX($A$2:$G$100000, MATCH(G5409, $G$2:G5408,0),1), FALSE), FALSE)</f>
        <v>0</v>
      </c>
      <c r="G5409" s="1">
        <v>60078</v>
      </c>
      <c r="H5409" s="1" t="s">
        <v>5293</v>
      </c>
      <c r="I5409" s="1" t="s">
        <v>4716</v>
      </c>
    </row>
    <row r="5410" spans="1:9" x14ac:dyDescent="0.2">
      <c r="A5410" s="1">
        <v>5421</v>
      </c>
      <c r="B5410" s="1" t="str">
        <f t="shared" si="84"/>
        <v>Whiteville Solar 2, LLC</v>
      </c>
      <c r="C5410" s="1" t="b">
        <f>IF(D5410&lt;&gt;"",IF(COUNTIF($D$2:D5409, D5410), INDEX($A$2:$D$100000, MATCH(D5410, $D$2:D5409,0),1), FALSE), FALSE)</f>
        <v>0</v>
      </c>
      <c r="F5410" s="1" t="b">
        <f>IF(G5410&lt;&gt;"", IF(COUNTIF($G$2:G5409, G5410), INDEX($A$2:$G$100000, MATCH(G5410, $G$2:G5409,0),1), FALSE), FALSE)</f>
        <v>0</v>
      </c>
      <c r="G5410" s="1">
        <v>60079</v>
      </c>
      <c r="H5410" s="1" t="s">
        <v>5294</v>
      </c>
      <c r="I5410" s="1" t="s">
        <v>4716</v>
      </c>
    </row>
    <row r="5411" spans="1:9" x14ac:dyDescent="0.2">
      <c r="A5411" s="1">
        <v>5422</v>
      </c>
      <c r="B5411" s="1" t="str">
        <f t="shared" si="84"/>
        <v>ECOsponsible LLC</v>
      </c>
      <c r="C5411" s="1" t="b">
        <f>IF(D5411&lt;&gt;"",IF(COUNTIF($D$2:D5410, D5411), INDEX($A$2:$D$100000, MATCH(D5411, $D$2:D5410,0),1), FALSE), FALSE)</f>
        <v>0</v>
      </c>
      <c r="F5411" s="1" t="b">
        <f>IF(G5411&lt;&gt;"", IF(COUNTIF($G$2:G5410, G5411), INDEX($A$2:$G$100000, MATCH(G5411, $G$2:G5410,0),1), FALSE), FALSE)</f>
        <v>0</v>
      </c>
      <c r="G5411" s="1">
        <v>60082</v>
      </c>
      <c r="H5411" s="1" t="s">
        <v>5295</v>
      </c>
      <c r="I5411" s="1" t="s">
        <v>4716</v>
      </c>
    </row>
    <row r="5412" spans="1:9" x14ac:dyDescent="0.2">
      <c r="A5412" s="1">
        <v>5423</v>
      </c>
      <c r="B5412" s="1" t="str">
        <f t="shared" si="84"/>
        <v>Clinton Battery Utility, LLC</v>
      </c>
      <c r="C5412" s="1" t="b">
        <f>IF(D5412&lt;&gt;"",IF(COUNTIF($D$2:D5411, D5412), INDEX($A$2:$D$100000, MATCH(D5412, $D$2:D5411,0),1), FALSE), FALSE)</f>
        <v>0</v>
      </c>
      <c r="F5412" s="1" t="b">
        <f>IF(G5412&lt;&gt;"", IF(COUNTIF($G$2:G5411, G5412), INDEX($A$2:$G$100000, MATCH(G5412, $G$2:G5411,0),1), FALSE), FALSE)</f>
        <v>0</v>
      </c>
      <c r="G5412" s="1">
        <v>60094</v>
      </c>
      <c r="H5412" s="1" t="s">
        <v>5296</v>
      </c>
      <c r="I5412" s="1" t="s">
        <v>4716</v>
      </c>
    </row>
    <row r="5413" spans="1:9" x14ac:dyDescent="0.2">
      <c r="A5413" s="1">
        <v>5424</v>
      </c>
      <c r="B5413" s="1" t="str">
        <f t="shared" si="84"/>
        <v>High Pockets Solar, LLC</v>
      </c>
      <c r="C5413" s="1" t="b">
        <f>IF(D5413&lt;&gt;"",IF(COUNTIF($D$2:D5412, D5413), INDEX($A$2:$D$100000, MATCH(D5413, $D$2:D5412,0),1), FALSE), FALSE)</f>
        <v>0</v>
      </c>
      <c r="F5413" s="1" t="b">
        <f>IF(G5413&lt;&gt;"", IF(COUNTIF($G$2:G5412, G5413), INDEX($A$2:$G$100000, MATCH(G5413, $G$2:G5412,0),1), FALSE), FALSE)</f>
        <v>0</v>
      </c>
      <c r="G5413" s="1">
        <v>60095</v>
      </c>
      <c r="H5413" s="1" t="s">
        <v>5297</v>
      </c>
      <c r="I5413" s="1" t="s">
        <v>4716</v>
      </c>
    </row>
    <row r="5414" spans="1:9" x14ac:dyDescent="0.2">
      <c r="A5414" s="1">
        <v>5425</v>
      </c>
      <c r="B5414" s="1" t="str">
        <f t="shared" si="84"/>
        <v>Calvert Energy LLC</v>
      </c>
      <c r="C5414" s="1" t="b">
        <f>IF(D5414&lt;&gt;"",IF(COUNTIF($D$2:D5413, D5414), INDEX($A$2:$D$100000, MATCH(D5414, $D$2:D5413,0),1), FALSE), FALSE)</f>
        <v>0</v>
      </c>
      <c r="F5414" s="1" t="b">
        <f>IF(G5414&lt;&gt;"", IF(COUNTIF($G$2:G5413, G5414), INDEX($A$2:$G$100000, MATCH(G5414, $G$2:G5413,0),1), FALSE), FALSE)</f>
        <v>0</v>
      </c>
      <c r="G5414" s="1">
        <v>60096</v>
      </c>
      <c r="H5414" s="1" t="s">
        <v>5298</v>
      </c>
      <c r="I5414" s="1" t="s">
        <v>4716</v>
      </c>
    </row>
    <row r="5415" spans="1:9" x14ac:dyDescent="0.2">
      <c r="A5415" s="1">
        <v>5426</v>
      </c>
      <c r="B5415" s="1" t="str">
        <f t="shared" si="84"/>
        <v>MS Solar 2, LLC</v>
      </c>
      <c r="C5415" s="1" t="b">
        <f>IF(D5415&lt;&gt;"",IF(COUNTIF($D$2:D5414, D5415), INDEX($A$2:$D$100000, MATCH(D5415, $D$2:D5414,0),1), FALSE), FALSE)</f>
        <v>0</v>
      </c>
      <c r="F5415" s="1" t="b">
        <f>IF(G5415&lt;&gt;"", IF(COUNTIF($G$2:G5414, G5415), INDEX($A$2:$G$100000, MATCH(G5415, $G$2:G5414,0),1), FALSE), FALSE)</f>
        <v>0</v>
      </c>
      <c r="G5415" s="1">
        <v>60098</v>
      </c>
      <c r="H5415" s="1" t="s">
        <v>5299</v>
      </c>
      <c r="I5415" s="1" t="s">
        <v>4716</v>
      </c>
    </row>
    <row r="5416" spans="1:9" x14ac:dyDescent="0.2">
      <c r="A5416" s="1">
        <v>5427</v>
      </c>
      <c r="B5416" s="1" t="str">
        <f t="shared" si="84"/>
        <v>MS Solar 3, LLC</v>
      </c>
      <c r="C5416" s="1" t="b">
        <f>IF(D5416&lt;&gt;"",IF(COUNTIF($D$2:D5415, D5416), INDEX($A$2:$D$100000, MATCH(D5416, $D$2:D5415,0),1), FALSE), FALSE)</f>
        <v>0</v>
      </c>
      <c r="F5416" s="1" t="b">
        <f>IF(G5416&lt;&gt;"", IF(COUNTIF($G$2:G5415, G5416), INDEX($A$2:$G$100000, MATCH(G5416, $G$2:G5415,0),1), FALSE), FALSE)</f>
        <v>0</v>
      </c>
      <c r="G5416" s="1">
        <v>60099</v>
      </c>
      <c r="H5416" s="1" t="s">
        <v>5300</v>
      </c>
      <c r="I5416" s="1" t="s">
        <v>4716</v>
      </c>
    </row>
    <row r="5417" spans="1:9" x14ac:dyDescent="0.2">
      <c r="A5417" s="1">
        <v>5428</v>
      </c>
      <c r="B5417" s="1" t="str">
        <f t="shared" si="84"/>
        <v>PSEG Keys Energy Center, LLC</v>
      </c>
      <c r="C5417" s="1" t="b">
        <f>IF(D5417&lt;&gt;"",IF(COUNTIF($D$2:D5416, D5417), INDEX($A$2:$D$100000, MATCH(D5417, $D$2:D5416,0),1), FALSE), FALSE)</f>
        <v>0</v>
      </c>
      <c r="F5417" s="1" t="b">
        <f>IF(G5417&lt;&gt;"", IF(COUNTIF($G$2:G5416, G5417), INDEX($A$2:$G$100000, MATCH(G5417, $G$2:G5416,0),1), FALSE), FALSE)</f>
        <v>0</v>
      </c>
      <c r="G5417" s="1">
        <v>60100</v>
      </c>
      <c r="H5417" s="1" t="s">
        <v>5301</v>
      </c>
      <c r="I5417" s="1" t="s">
        <v>4716</v>
      </c>
    </row>
    <row r="5418" spans="1:9" x14ac:dyDescent="0.2">
      <c r="A5418" s="1">
        <v>5429</v>
      </c>
      <c r="B5418" s="1" t="str">
        <f t="shared" si="84"/>
        <v>97WI 8ME, LLC</v>
      </c>
      <c r="C5418" s="1" t="b">
        <f>IF(D5418&lt;&gt;"",IF(COUNTIF($D$2:D5417, D5418), INDEX($A$2:$D$100000, MATCH(D5418, $D$2:D5417,0),1), FALSE), FALSE)</f>
        <v>0</v>
      </c>
      <c r="F5418" s="1" t="b">
        <f>IF(G5418&lt;&gt;"", IF(COUNTIF($G$2:G5417, G5418), INDEX($A$2:$G$100000, MATCH(G5418, $G$2:G5417,0),1), FALSE), FALSE)</f>
        <v>0</v>
      </c>
      <c r="G5418" s="1">
        <v>60112</v>
      </c>
      <c r="H5418" s="1" t="s">
        <v>5302</v>
      </c>
      <c r="I5418" s="1" t="s">
        <v>4716</v>
      </c>
    </row>
    <row r="5419" spans="1:9" x14ac:dyDescent="0.2">
      <c r="A5419" s="1">
        <v>5430</v>
      </c>
      <c r="B5419" s="1" t="str">
        <f t="shared" si="84"/>
        <v>SunShare</v>
      </c>
      <c r="C5419" s="1" t="b">
        <f>IF(D5419&lt;&gt;"",IF(COUNTIF($D$2:D5418, D5419), INDEX($A$2:$D$100000, MATCH(D5419, $D$2:D5418,0),1), FALSE), FALSE)</f>
        <v>0</v>
      </c>
      <c r="F5419" s="1" t="b">
        <f>IF(G5419&lt;&gt;"", IF(COUNTIF($G$2:G5418, G5419), INDEX($A$2:$G$100000, MATCH(G5419, $G$2:G5418,0),1), FALSE), FALSE)</f>
        <v>0</v>
      </c>
      <c r="G5419" s="1">
        <v>60117</v>
      </c>
      <c r="H5419" s="1" t="s">
        <v>5303</v>
      </c>
      <c r="I5419" s="1" t="s">
        <v>4716</v>
      </c>
    </row>
    <row r="5420" spans="1:9" x14ac:dyDescent="0.2">
      <c r="A5420" s="1">
        <v>5431</v>
      </c>
      <c r="B5420" s="1" t="str">
        <f t="shared" si="84"/>
        <v>83WI 8ME, LLC</v>
      </c>
      <c r="C5420" s="1" t="b">
        <f>IF(D5420&lt;&gt;"",IF(COUNTIF($D$2:D5419, D5420), INDEX($A$2:$D$100000, MATCH(D5420, $D$2:D5419,0),1), FALSE), FALSE)</f>
        <v>0</v>
      </c>
      <c r="F5420" s="1" t="b">
        <f>IF(G5420&lt;&gt;"", IF(COUNTIF($G$2:G5419, G5420), INDEX($A$2:$G$100000, MATCH(G5420, $G$2:G5419,0),1), FALSE), FALSE)</f>
        <v>0</v>
      </c>
      <c r="G5420" s="1">
        <v>60118</v>
      </c>
      <c r="H5420" s="1" t="s">
        <v>5304</v>
      </c>
      <c r="I5420" s="1" t="s">
        <v>4716</v>
      </c>
    </row>
    <row r="5421" spans="1:9" x14ac:dyDescent="0.2">
      <c r="A5421" s="1">
        <v>5432</v>
      </c>
      <c r="B5421" s="1" t="str">
        <f t="shared" si="84"/>
        <v>Providence Solar Center, LLC</v>
      </c>
      <c r="C5421" s="1" t="b">
        <f>IF(D5421&lt;&gt;"",IF(COUNTIF($D$2:D5420, D5421), INDEX($A$2:$D$100000, MATCH(D5421, $D$2:D5420,0),1), FALSE), FALSE)</f>
        <v>0</v>
      </c>
      <c r="F5421" s="1" t="b">
        <f>IF(G5421&lt;&gt;"", IF(COUNTIF($G$2:G5420, G5421), INDEX($A$2:$G$100000, MATCH(G5421, $G$2:G5420,0),1), FALSE), FALSE)</f>
        <v>0</v>
      </c>
      <c r="G5421" s="1">
        <v>60125</v>
      </c>
      <c r="H5421" s="1" t="s">
        <v>5305</v>
      </c>
      <c r="I5421" s="1" t="s">
        <v>4716</v>
      </c>
    </row>
    <row r="5422" spans="1:9" x14ac:dyDescent="0.2">
      <c r="A5422" s="1">
        <v>5433</v>
      </c>
      <c r="B5422" s="1" t="str">
        <f t="shared" si="84"/>
        <v>Albany Green Energy, LLC</v>
      </c>
      <c r="C5422" s="1" t="b">
        <f>IF(D5422&lt;&gt;"",IF(COUNTIF($D$2:D5421, D5422), INDEX($A$2:$D$100000, MATCH(D5422, $D$2:D5421,0),1), FALSE), FALSE)</f>
        <v>0</v>
      </c>
      <c r="F5422" s="1" t="b">
        <f>IF(G5422&lt;&gt;"", IF(COUNTIF($G$2:G5421, G5422), INDEX($A$2:$G$100000, MATCH(G5422, $G$2:G5421,0),1), FALSE), FALSE)</f>
        <v>0</v>
      </c>
      <c r="G5422" s="1">
        <v>60130</v>
      </c>
      <c r="H5422" s="1" t="s">
        <v>5306</v>
      </c>
      <c r="I5422" s="1" t="s">
        <v>4716</v>
      </c>
    </row>
    <row r="5423" spans="1:9" x14ac:dyDescent="0.2">
      <c r="A5423" s="1">
        <v>5434</v>
      </c>
      <c r="B5423" s="1" t="str">
        <f t="shared" si="84"/>
        <v>South Field Energy, LLC</v>
      </c>
      <c r="C5423" s="1" t="b">
        <f>IF(D5423&lt;&gt;"",IF(COUNTIF($D$2:D5422, D5423), INDEX($A$2:$D$100000, MATCH(D5423, $D$2:D5422,0),1), FALSE), FALSE)</f>
        <v>0</v>
      </c>
      <c r="F5423" s="1" t="b">
        <f>IF(G5423&lt;&gt;"", IF(COUNTIF($G$2:G5422, G5423), INDEX($A$2:$G$100000, MATCH(G5423, $G$2:G5422,0),1), FALSE), FALSE)</f>
        <v>0</v>
      </c>
      <c r="G5423" s="1">
        <v>60131</v>
      </c>
      <c r="H5423" s="1" t="s">
        <v>5307</v>
      </c>
      <c r="I5423" s="1" t="s">
        <v>4716</v>
      </c>
    </row>
    <row r="5424" spans="1:9" x14ac:dyDescent="0.2">
      <c r="A5424" s="1">
        <v>5435</v>
      </c>
      <c r="B5424" s="1" t="str">
        <f t="shared" si="84"/>
        <v>Boulder Solar Power, LLC</v>
      </c>
      <c r="C5424" s="1" t="b">
        <f>IF(D5424&lt;&gt;"",IF(COUNTIF($D$2:D5423, D5424), INDEX($A$2:$D$100000, MATCH(D5424, $D$2:D5423,0),1), FALSE), FALSE)</f>
        <v>0</v>
      </c>
      <c r="F5424" s="1" t="b">
        <f>IF(G5424&lt;&gt;"", IF(COUNTIF($G$2:G5423, G5424), INDEX($A$2:$G$100000, MATCH(G5424, $G$2:G5423,0),1), FALSE), FALSE)</f>
        <v>0</v>
      </c>
      <c r="G5424" s="1">
        <v>60136</v>
      </c>
      <c r="H5424" s="1" t="s">
        <v>5308</v>
      </c>
      <c r="I5424" s="1" t="s">
        <v>4716</v>
      </c>
    </row>
    <row r="5425" spans="1:9" x14ac:dyDescent="0.2">
      <c r="A5425" s="1">
        <v>5436</v>
      </c>
      <c r="B5425" s="1" t="str">
        <f t="shared" si="84"/>
        <v>Wortham Solar Farm, LLC</v>
      </c>
      <c r="C5425" s="1" t="b">
        <f>IF(D5425&lt;&gt;"",IF(COUNTIF($D$2:D5424, D5425), INDEX($A$2:$D$100000, MATCH(D5425, $D$2:D5424,0),1), FALSE), FALSE)</f>
        <v>0</v>
      </c>
      <c r="F5425" s="1" t="b">
        <f>IF(G5425&lt;&gt;"", IF(COUNTIF($G$2:G5424, G5425), INDEX($A$2:$G$100000, MATCH(G5425, $G$2:G5424,0),1), FALSE), FALSE)</f>
        <v>0</v>
      </c>
      <c r="G5425" s="1">
        <v>60142</v>
      </c>
      <c r="H5425" s="1" t="s">
        <v>5309</v>
      </c>
      <c r="I5425" s="1" t="s">
        <v>4716</v>
      </c>
    </row>
    <row r="5426" spans="1:9" x14ac:dyDescent="0.2">
      <c r="A5426" s="1">
        <v>5437</v>
      </c>
      <c r="B5426" s="1" t="str">
        <f t="shared" si="84"/>
        <v>NRG Solar Las Vegas MB 2</v>
      </c>
      <c r="C5426" s="1" t="b">
        <f>IF(D5426&lt;&gt;"",IF(COUNTIF($D$2:D5425, D5426), INDEX($A$2:$D$100000, MATCH(D5426, $D$2:D5425,0),1), FALSE), FALSE)</f>
        <v>0</v>
      </c>
      <c r="F5426" s="1" t="b">
        <f>IF(G5426&lt;&gt;"", IF(COUNTIF($G$2:G5425, G5426), INDEX($A$2:$G$100000, MATCH(G5426, $G$2:G5425,0),1), FALSE), FALSE)</f>
        <v>0</v>
      </c>
      <c r="G5426" s="1">
        <v>60145</v>
      </c>
      <c r="H5426" s="1" t="s">
        <v>5310</v>
      </c>
      <c r="I5426" s="1" t="s">
        <v>4716</v>
      </c>
    </row>
    <row r="5427" spans="1:9" x14ac:dyDescent="0.2">
      <c r="A5427" s="1">
        <v>5438</v>
      </c>
      <c r="B5427" s="1" t="str">
        <f t="shared" si="84"/>
        <v>Enerparc Solar Development, LLC</v>
      </c>
      <c r="C5427" s="1" t="b">
        <f>IF(D5427&lt;&gt;"",IF(COUNTIF($D$2:D5426, D5427), INDEX($A$2:$D$100000, MATCH(D5427, $D$2:D5426,0),1), FALSE), FALSE)</f>
        <v>0</v>
      </c>
      <c r="F5427" s="1" t="b">
        <f>IF(G5427&lt;&gt;"", IF(COUNTIF($G$2:G5426, G5427), INDEX($A$2:$G$100000, MATCH(G5427, $G$2:G5426,0),1), FALSE), FALSE)</f>
        <v>0</v>
      </c>
      <c r="G5427" s="1">
        <v>60147</v>
      </c>
      <c r="H5427" s="1" t="s">
        <v>5311</v>
      </c>
      <c r="I5427" s="1" t="s">
        <v>4716</v>
      </c>
    </row>
    <row r="5428" spans="1:9" x14ac:dyDescent="0.2">
      <c r="A5428" s="1">
        <v>5439</v>
      </c>
      <c r="B5428" s="1" t="str">
        <f t="shared" si="84"/>
        <v>SunE DB42, LLC</v>
      </c>
      <c r="C5428" s="1" t="b">
        <f>IF(D5428&lt;&gt;"",IF(COUNTIF($D$2:D5427, D5428), INDEX($A$2:$D$100000, MATCH(D5428, $D$2:D5427,0),1), FALSE), FALSE)</f>
        <v>0</v>
      </c>
      <c r="F5428" s="1" t="b">
        <f>IF(G5428&lt;&gt;"", IF(COUNTIF($G$2:G5427, G5428), INDEX($A$2:$G$100000, MATCH(G5428, $G$2:G5427,0),1), FALSE), FALSE)</f>
        <v>0</v>
      </c>
      <c r="G5428" s="1">
        <v>60150</v>
      </c>
      <c r="H5428" s="1" t="s">
        <v>5312</v>
      </c>
      <c r="I5428" s="1" t="s">
        <v>4716</v>
      </c>
    </row>
    <row r="5429" spans="1:9" x14ac:dyDescent="0.2">
      <c r="A5429" s="1">
        <v>5440</v>
      </c>
      <c r="B5429" s="1" t="str">
        <f t="shared" si="84"/>
        <v>White Street Renewables LLC</v>
      </c>
      <c r="C5429" s="1" t="b">
        <f>IF(D5429&lt;&gt;"",IF(COUNTIF($D$2:D5428, D5429), INDEX($A$2:$D$100000, MATCH(D5429, $D$2:D5428,0),1), FALSE), FALSE)</f>
        <v>0</v>
      </c>
      <c r="F5429" s="1" t="b">
        <f>IF(G5429&lt;&gt;"", IF(COUNTIF($G$2:G5428, G5429), INDEX($A$2:$G$100000, MATCH(G5429, $G$2:G5428,0),1), FALSE), FALSE)</f>
        <v>0</v>
      </c>
      <c r="G5429" s="1">
        <v>60154</v>
      </c>
      <c r="H5429" s="1" t="s">
        <v>5313</v>
      </c>
      <c r="I5429" s="1" t="s">
        <v>4716</v>
      </c>
    </row>
    <row r="5430" spans="1:9" x14ac:dyDescent="0.2">
      <c r="A5430" s="1">
        <v>5441</v>
      </c>
      <c r="B5430" s="1" t="str">
        <f t="shared" si="84"/>
        <v>Old Settler Wind, LLC</v>
      </c>
      <c r="C5430" s="1" t="b">
        <f>IF(D5430&lt;&gt;"",IF(COUNTIF($D$2:D5429, D5430), INDEX($A$2:$D$100000, MATCH(D5430, $D$2:D5429,0),1), FALSE), FALSE)</f>
        <v>0</v>
      </c>
      <c r="F5430" s="1" t="b">
        <f>IF(G5430&lt;&gt;"", IF(COUNTIF($G$2:G5429, G5430), INDEX($A$2:$G$100000, MATCH(G5430, $G$2:G5429,0),1), FALSE), FALSE)</f>
        <v>0</v>
      </c>
      <c r="G5430" s="1">
        <v>60155</v>
      </c>
      <c r="H5430" s="1" t="s">
        <v>5314</v>
      </c>
      <c r="I5430" s="1" t="s">
        <v>4716</v>
      </c>
    </row>
    <row r="5431" spans="1:9" x14ac:dyDescent="0.2">
      <c r="A5431" s="1">
        <v>5442</v>
      </c>
      <c r="B5431" s="1" t="str">
        <f t="shared" si="84"/>
        <v>White Farm Solar, LLC</v>
      </c>
      <c r="C5431" s="1" t="b">
        <f>IF(D5431&lt;&gt;"",IF(COUNTIF($D$2:D5430, D5431), INDEX($A$2:$D$100000, MATCH(D5431, $D$2:D5430,0),1), FALSE), FALSE)</f>
        <v>0</v>
      </c>
      <c r="F5431" s="1" t="b">
        <f>IF(G5431&lt;&gt;"", IF(COUNTIF($G$2:G5430, G5431), INDEX($A$2:$G$100000, MATCH(G5431, $G$2:G5430,0),1), FALSE), FALSE)</f>
        <v>0</v>
      </c>
      <c r="G5431" s="1">
        <v>60156</v>
      </c>
      <c r="H5431" s="1" t="s">
        <v>5315</v>
      </c>
      <c r="I5431" s="1" t="s">
        <v>4716</v>
      </c>
    </row>
    <row r="5432" spans="1:9" x14ac:dyDescent="0.2">
      <c r="A5432" s="1">
        <v>5443</v>
      </c>
      <c r="B5432" s="1" t="str">
        <f t="shared" si="84"/>
        <v>Flint Hill Solar, LLC</v>
      </c>
      <c r="C5432" s="1" t="b">
        <f>IF(D5432&lt;&gt;"",IF(COUNTIF($D$2:D5431, D5432), INDEX($A$2:$D$100000, MATCH(D5432, $D$2:D5431,0),1), FALSE), FALSE)</f>
        <v>0</v>
      </c>
      <c r="F5432" s="1" t="b">
        <f>IF(G5432&lt;&gt;"", IF(COUNTIF($G$2:G5431, G5432), INDEX($A$2:$G$100000, MATCH(G5432, $G$2:G5431,0),1), FALSE), FALSE)</f>
        <v>0</v>
      </c>
      <c r="G5432" s="1">
        <v>60158</v>
      </c>
      <c r="H5432" s="1" t="s">
        <v>5316</v>
      </c>
      <c r="I5432" s="1" t="s">
        <v>4716</v>
      </c>
    </row>
    <row r="5433" spans="1:9" x14ac:dyDescent="0.2">
      <c r="A5433" s="1">
        <v>5444</v>
      </c>
      <c r="B5433" s="1" t="str">
        <f t="shared" si="84"/>
        <v>RES America Developments Inc</v>
      </c>
      <c r="C5433" s="1" t="b">
        <f>IF(D5433&lt;&gt;"",IF(COUNTIF($D$2:D5432, D5433), INDEX($A$2:$D$100000, MATCH(D5433, $D$2:D5432,0),1), FALSE), FALSE)</f>
        <v>0</v>
      </c>
      <c r="F5433" s="1" t="b">
        <f>IF(G5433&lt;&gt;"", IF(COUNTIF($G$2:G5432, G5433), INDEX($A$2:$G$100000, MATCH(G5433, $G$2:G5432,0),1), FALSE), FALSE)</f>
        <v>0</v>
      </c>
      <c r="G5433" s="1">
        <v>60159</v>
      </c>
      <c r="H5433" s="1" t="s">
        <v>5317</v>
      </c>
      <c r="I5433" s="1" t="s">
        <v>4716</v>
      </c>
    </row>
    <row r="5434" spans="1:9" x14ac:dyDescent="0.2">
      <c r="A5434" s="1">
        <v>5445</v>
      </c>
      <c r="B5434" s="1" t="str">
        <f t="shared" si="84"/>
        <v>Snow Camp, LLC</v>
      </c>
      <c r="C5434" s="1" t="b">
        <f>IF(D5434&lt;&gt;"",IF(COUNTIF($D$2:D5433, D5434), INDEX($A$2:$D$100000, MATCH(D5434, $D$2:D5433,0),1), FALSE), FALSE)</f>
        <v>0</v>
      </c>
      <c r="F5434" s="1" t="b">
        <f>IF(G5434&lt;&gt;"", IF(COUNTIF($G$2:G5433, G5434), INDEX($A$2:$G$100000, MATCH(G5434, $G$2:G5433,0),1), FALSE), FALSE)</f>
        <v>0</v>
      </c>
      <c r="G5434" s="1">
        <v>60161</v>
      </c>
      <c r="H5434" s="1" t="s">
        <v>5318</v>
      </c>
      <c r="I5434" s="1" t="s">
        <v>4716</v>
      </c>
    </row>
    <row r="5435" spans="1:9" x14ac:dyDescent="0.2">
      <c r="A5435" s="1">
        <v>5446</v>
      </c>
      <c r="B5435" s="1" t="str">
        <f t="shared" si="84"/>
        <v>Panda Hummel Station LLC</v>
      </c>
      <c r="C5435" s="1" t="b">
        <f>IF(D5435&lt;&gt;"",IF(COUNTIF($D$2:D5434, D5435), INDEX($A$2:$D$100000, MATCH(D5435, $D$2:D5434,0),1), FALSE), FALSE)</f>
        <v>0</v>
      </c>
      <c r="F5435" s="1" t="b">
        <f>IF(G5435&lt;&gt;"", IF(COUNTIF($G$2:G5434, G5435), INDEX($A$2:$G$100000, MATCH(G5435, $G$2:G5434,0),1), FALSE), FALSE)</f>
        <v>0</v>
      </c>
      <c r="G5435" s="1">
        <v>60162</v>
      </c>
      <c r="H5435" s="1" t="s">
        <v>5319</v>
      </c>
      <c r="I5435" s="1" t="s">
        <v>4716</v>
      </c>
    </row>
    <row r="5436" spans="1:9" x14ac:dyDescent="0.2">
      <c r="A5436" s="1">
        <v>5447</v>
      </c>
      <c r="B5436" s="1" t="str">
        <f t="shared" si="84"/>
        <v>ILR Landfill</v>
      </c>
      <c r="C5436" s="1" t="b">
        <f>IF(D5436&lt;&gt;"",IF(COUNTIF($D$2:D5435, D5436), INDEX($A$2:$D$100000, MATCH(D5436, $D$2:D5435,0),1), FALSE), FALSE)</f>
        <v>0</v>
      </c>
      <c r="F5436" s="1" t="b">
        <f>IF(G5436&lt;&gt;"", IF(COUNTIF($G$2:G5435, G5436), INDEX($A$2:$G$100000, MATCH(G5436, $G$2:G5435,0),1), FALSE), FALSE)</f>
        <v>0</v>
      </c>
      <c r="G5436" s="1">
        <v>60164</v>
      </c>
      <c r="H5436" s="1" t="s">
        <v>5320</v>
      </c>
      <c r="I5436" s="1" t="s">
        <v>4716</v>
      </c>
    </row>
    <row r="5437" spans="1:9" x14ac:dyDescent="0.2">
      <c r="A5437" s="1">
        <v>5448</v>
      </c>
      <c r="B5437" s="1" t="str">
        <f t="shared" si="84"/>
        <v>Concord Blue Eagar, LLC</v>
      </c>
      <c r="C5437" s="1" t="b">
        <f>IF(D5437&lt;&gt;"",IF(COUNTIF($D$2:D5436, D5437), INDEX($A$2:$D$100000, MATCH(D5437, $D$2:D5436,0),1), FALSE), FALSE)</f>
        <v>0</v>
      </c>
      <c r="F5437" s="1" t="b">
        <f>IF(G5437&lt;&gt;"", IF(COUNTIF($G$2:G5436, G5437), INDEX($A$2:$G$100000, MATCH(G5437, $G$2:G5436,0),1), FALSE), FALSE)</f>
        <v>0</v>
      </c>
      <c r="G5437" s="1">
        <v>60167</v>
      </c>
      <c r="H5437" s="1" t="s">
        <v>5321</v>
      </c>
      <c r="I5437" s="1" t="s">
        <v>4716</v>
      </c>
    </row>
    <row r="5438" spans="1:9" x14ac:dyDescent="0.2">
      <c r="A5438" s="1">
        <v>5449</v>
      </c>
      <c r="B5438" s="1" t="str">
        <f t="shared" si="84"/>
        <v>Clean Energy Future-Lordstown, LLC</v>
      </c>
      <c r="C5438" s="1" t="b">
        <f>IF(D5438&lt;&gt;"",IF(COUNTIF($D$2:D5437, D5438), INDEX($A$2:$D$100000, MATCH(D5438, $D$2:D5437,0),1), FALSE), FALSE)</f>
        <v>0</v>
      </c>
      <c r="F5438" s="1" t="b">
        <f>IF(G5438&lt;&gt;"", IF(COUNTIF($G$2:G5437, G5438), INDEX($A$2:$G$100000, MATCH(G5438, $G$2:G5437,0),1), FALSE), FALSE)</f>
        <v>0</v>
      </c>
      <c r="G5438" s="1">
        <v>60170</v>
      </c>
      <c r="H5438" s="1" t="s">
        <v>5322</v>
      </c>
      <c r="I5438" s="1" t="s">
        <v>4716</v>
      </c>
    </row>
    <row r="5439" spans="1:9" x14ac:dyDescent="0.2">
      <c r="A5439" s="1">
        <v>5450</v>
      </c>
      <c r="B5439" s="1" t="str">
        <f t="shared" si="84"/>
        <v>Solar Star Arizona XIII, LLC</v>
      </c>
      <c r="C5439" s="1" t="b">
        <f>IF(D5439&lt;&gt;"",IF(COUNTIF($D$2:D5438, D5439), INDEX($A$2:$D$100000, MATCH(D5439, $D$2:D5438,0),1), FALSE), FALSE)</f>
        <v>0</v>
      </c>
      <c r="F5439" s="1" t="b">
        <f>IF(G5439&lt;&gt;"", IF(COUNTIF($G$2:G5438, G5439), INDEX($A$2:$G$100000, MATCH(G5439, $G$2:G5438,0),1), FALSE), FALSE)</f>
        <v>0</v>
      </c>
      <c r="G5439" s="1">
        <v>60177</v>
      </c>
      <c r="H5439" s="1" t="s">
        <v>5323</v>
      </c>
      <c r="I5439" s="1" t="s">
        <v>4716</v>
      </c>
    </row>
    <row r="5440" spans="1:9" x14ac:dyDescent="0.2">
      <c r="A5440" s="1">
        <v>5451</v>
      </c>
      <c r="B5440" s="1" t="str">
        <f t="shared" si="84"/>
        <v>Shoe Creek Solar, LLC</v>
      </c>
      <c r="C5440" s="1" t="b">
        <f>IF(D5440&lt;&gt;"",IF(COUNTIF($D$2:D5439, D5440), INDEX($A$2:$D$100000, MATCH(D5440, $D$2:D5439,0),1), FALSE), FALSE)</f>
        <v>0</v>
      </c>
      <c r="F5440" s="1" t="b">
        <f>IF(G5440&lt;&gt;"", IF(COUNTIF($G$2:G5439, G5440), INDEX($A$2:$G$100000, MATCH(G5440, $G$2:G5439,0),1), FALSE), FALSE)</f>
        <v>0</v>
      </c>
      <c r="G5440" s="1">
        <v>60178</v>
      </c>
      <c r="H5440" s="1" t="s">
        <v>5324</v>
      </c>
      <c r="I5440" s="1" t="s">
        <v>4716</v>
      </c>
    </row>
    <row r="5441" spans="1:9" x14ac:dyDescent="0.2">
      <c r="A5441" s="1">
        <v>5452</v>
      </c>
      <c r="B5441" s="1" t="str">
        <f t="shared" si="84"/>
        <v>Duroc Holdings, LLC</v>
      </c>
      <c r="C5441" s="1" t="b">
        <f>IF(D5441&lt;&gt;"",IF(COUNTIF($D$2:D5440, D5441), INDEX($A$2:$D$100000, MATCH(D5441, $D$2:D5440,0),1), FALSE), FALSE)</f>
        <v>0</v>
      </c>
      <c r="F5441" s="1" t="b">
        <f>IF(G5441&lt;&gt;"", IF(COUNTIF($G$2:G5440, G5441), INDEX($A$2:$G$100000, MATCH(G5441, $G$2:G5440,0),1), FALSE), FALSE)</f>
        <v>0</v>
      </c>
      <c r="G5441" s="1">
        <v>60179</v>
      </c>
      <c r="H5441" s="1" t="s">
        <v>5325</v>
      </c>
      <c r="I5441" s="1" t="s">
        <v>4716</v>
      </c>
    </row>
    <row r="5442" spans="1:9" x14ac:dyDescent="0.2">
      <c r="A5442" s="1">
        <v>5453</v>
      </c>
      <c r="B5442" s="1" t="str">
        <f t="shared" ref="B5442:B5505" si="85">IF(H5442="",E5442,H5442)</f>
        <v>SRJFC, LLC</v>
      </c>
      <c r="C5442" s="1" t="b">
        <f>IF(D5442&lt;&gt;"",IF(COUNTIF($D$2:D5441, D5442), INDEX($A$2:$D$100000, MATCH(D5442, $D$2:D5441,0),1), FALSE), FALSE)</f>
        <v>0</v>
      </c>
      <c r="F5442" s="1" t="b">
        <f>IF(G5442&lt;&gt;"", IF(COUNTIF($G$2:G5441, G5442), INDEX($A$2:$G$100000, MATCH(G5442, $G$2:G5441,0),1), FALSE), FALSE)</f>
        <v>0</v>
      </c>
      <c r="G5442" s="1">
        <v>60182</v>
      </c>
      <c r="H5442" s="1" t="s">
        <v>5326</v>
      </c>
      <c r="I5442" s="1" t="s">
        <v>4716</v>
      </c>
    </row>
    <row r="5443" spans="1:9" x14ac:dyDescent="0.2">
      <c r="A5443" s="1">
        <v>5454</v>
      </c>
      <c r="B5443" s="1" t="str">
        <f t="shared" si="85"/>
        <v>SolNCPower10, LLC</v>
      </c>
      <c r="C5443" s="1" t="b">
        <f>IF(D5443&lt;&gt;"",IF(COUNTIF($D$2:D5442, D5443), INDEX($A$2:$D$100000, MATCH(D5443, $D$2:D5442,0),1), FALSE), FALSE)</f>
        <v>0</v>
      </c>
      <c r="F5443" s="1" t="b">
        <f>IF(G5443&lt;&gt;"", IF(COUNTIF($G$2:G5442, G5443), INDEX($A$2:$G$100000, MATCH(G5443, $G$2:G5442,0),1), FALSE), FALSE)</f>
        <v>0</v>
      </c>
      <c r="G5443" s="1">
        <v>60183</v>
      </c>
      <c r="H5443" s="1" t="s">
        <v>5327</v>
      </c>
      <c r="I5443" s="1" t="s">
        <v>4716</v>
      </c>
    </row>
    <row r="5444" spans="1:9" x14ac:dyDescent="0.2">
      <c r="A5444" s="1">
        <v>5455</v>
      </c>
      <c r="B5444" s="1" t="str">
        <f t="shared" si="85"/>
        <v>Tropico, LLC</v>
      </c>
      <c r="C5444" s="1" t="b">
        <f>IF(D5444&lt;&gt;"",IF(COUNTIF($D$2:D5443, D5444), INDEX($A$2:$D$100000, MATCH(D5444, $D$2:D5443,0),1), FALSE), FALSE)</f>
        <v>0</v>
      </c>
      <c r="F5444" s="1" t="b">
        <f>IF(G5444&lt;&gt;"", IF(COUNTIF($G$2:G5443, G5444), INDEX($A$2:$G$100000, MATCH(G5444, $G$2:G5443,0),1), FALSE), FALSE)</f>
        <v>0</v>
      </c>
      <c r="G5444" s="1">
        <v>60184</v>
      </c>
      <c r="H5444" s="1" t="s">
        <v>5328</v>
      </c>
      <c r="I5444" s="1" t="s">
        <v>4716</v>
      </c>
    </row>
    <row r="5445" spans="1:9" x14ac:dyDescent="0.2">
      <c r="A5445" s="1">
        <v>5456</v>
      </c>
      <c r="B5445" s="1" t="str">
        <f t="shared" si="85"/>
        <v>Nicolis, LLC</v>
      </c>
      <c r="C5445" s="1" t="b">
        <f>IF(D5445&lt;&gt;"",IF(COUNTIF($D$2:D5444, D5445), INDEX($A$2:$D$100000, MATCH(D5445, $D$2:D5444,0),1), FALSE), FALSE)</f>
        <v>0</v>
      </c>
      <c r="F5445" s="1" t="b">
        <f>IF(G5445&lt;&gt;"", IF(COUNTIF($G$2:G5444, G5445), INDEX($A$2:$G$100000, MATCH(G5445, $G$2:G5444,0),1), FALSE), FALSE)</f>
        <v>0</v>
      </c>
      <c r="G5445" s="1">
        <v>60185</v>
      </c>
      <c r="H5445" s="1" t="s">
        <v>5329</v>
      </c>
      <c r="I5445" s="1" t="s">
        <v>4716</v>
      </c>
    </row>
    <row r="5446" spans="1:9" x14ac:dyDescent="0.2">
      <c r="A5446" s="1">
        <v>5457</v>
      </c>
      <c r="B5446" s="1" t="str">
        <f t="shared" si="85"/>
        <v>Granger Energy of Morgantown</v>
      </c>
      <c r="C5446" s="1" t="b">
        <f>IF(D5446&lt;&gt;"",IF(COUNTIF($D$2:D5445, D5446), INDEX($A$2:$D$100000, MATCH(D5446, $D$2:D5445,0),1), FALSE), FALSE)</f>
        <v>0</v>
      </c>
      <c r="F5446" s="1" t="b">
        <f>IF(G5446&lt;&gt;"", IF(COUNTIF($G$2:G5445, G5446), INDEX($A$2:$G$100000, MATCH(G5446, $G$2:G5445,0),1), FALSE), FALSE)</f>
        <v>0</v>
      </c>
      <c r="G5446" s="1">
        <v>60187</v>
      </c>
      <c r="H5446" s="1" t="s">
        <v>5330</v>
      </c>
      <c r="I5446" s="1" t="s">
        <v>4716</v>
      </c>
    </row>
    <row r="5447" spans="1:9" x14ac:dyDescent="0.2">
      <c r="A5447" s="1">
        <v>5458</v>
      </c>
      <c r="B5447" s="1" t="str">
        <f t="shared" si="85"/>
        <v>SJA Solar, LLC</v>
      </c>
      <c r="C5447" s="1" t="b">
        <f>IF(D5447&lt;&gt;"",IF(COUNTIF($D$2:D5446, D5447), INDEX($A$2:$D$100000, MATCH(D5447, $D$2:D5446,0),1), FALSE), FALSE)</f>
        <v>0</v>
      </c>
      <c r="F5447" s="1" t="b">
        <f>IF(G5447&lt;&gt;"", IF(COUNTIF($G$2:G5446, G5447), INDEX($A$2:$G$100000, MATCH(G5447, $G$2:G5446,0),1), FALSE), FALSE)</f>
        <v>0</v>
      </c>
      <c r="G5447" s="1">
        <v>60189</v>
      </c>
      <c r="H5447" s="1" t="s">
        <v>5331</v>
      </c>
      <c r="I5447" s="1" t="s">
        <v>4716</v>
      </c>
    </row>
    <row r="5448" spans="1:9" x14ac:dyDescent="0.2">
      <c r="A5448" s="1">
        <v>5459</v>
      </c>
      <c r="B5448" s="1" t="str">
        <f t="shared" si="85"/>
        <v>MC1 Solar Farm, LLC</v>
      </c>
      <c r="C5448" s="1" t="b">
        <f>IF(D5448&lt;&gt;"",IF(COUNTIF($D$2:D5447, D5448), INDEX($A$2:$D$100000, MATCH(D5448, $D$2:D5447,0),1), FALSE), FALSE)</f>
        <v>0</v>
      </c>
      <c r="F5448" s="1" t="b">
        <f>IF(G5448&lt;&gt;"", IF(COUNTIF($G$2:G5447, G5448), INDEX($A$2:$G$100000, MATCH(G5448, $G$2:G5447,0),1), FALSE), FALSE)</f>
        <v>0</v>
      </c>
      <c r="G5448" s="1">
        <v>60190</v>
      </c>
      <c r="H5448" s="1" t="s">
        <v>5332</v>
      </c>
      <c r="I5448" s="1" t="s">
        <v>4716</v>
      </c>
    </row>
    <row r="5449" spans="1:9" x14ac:dyDescent="0.2">
      <c r="A5449" s="1">
        <v>5460</v>
      </c>
      <c r="B5449" s="1" t="str">
        <f t="shared" si="85"/>
        <v>Warbler Holdings, LLC</v>
      </c>
      <c r="C5449" s="1" t="b">
        <f>IF(D5449&lt;&gt;"",IF(COUNTIF($D$2:D5448, D5449), INDEX($A$2:$D$100000, MATCH(D5449, $D$2:D5448,0),1), FALSE), FALSE)</f>
        <v>0</v>
      </c>
      <c r="F5449" s="1" t="b">
        <f>IF(G5449&lt;&gt;"", IF(COUNTIF($G$2:G5448, G5449), INDEX($A$2:$G$100000, MATCH(G5449, $G$2:G5448,0),1), FALSE), FALSE)</f>
        <v>0</v>
      </c>
      <c r="G5449" s="1">
        <v>60192</v>
      </c>
      <c r="H5449" s="1" t="s">
        <v>5333</v>
      </c>
      <c r="I5449" s="1" t="s">
        <v>4716</v>
      </c>
    </row>
    <row r="5450" spans="1:9" x14ac:dyDescent="0.2">
      <c r="A5450" s="1">
        <v>5461</v>
      </c>
      <c r="B5450" s="1" t="str">
        <f t="shared" si="85"/>
        <v>Tamworth Holdings, LLC</v>
      </c>
      <c r="C5450" s="1" t="b">
        <f>IF(D5450&lt;&gt;"",IF(COUNTIF($D$2:D5449, D5450), INDEX($A$2:$D$100000, MATCH(D5450, $D$2:D5449,0),1), FALSE), FALSE)</f>
        <v>0</v>
      </c>
      <c r="F5450" s="1" t="b">
        <f>IF(G5450&lt;&gt;"", IF(COUNTIF($G$2:G5449, G5450), INDEX($A$2:$G$100000, MATCH(G5450, $G$2:G5449,0),1), FALSE), FALSE)</f>
        <v>0</v>
      </c>
      <c r="G5450" s="1">
        <v>60193</v>
      </c>
      <c r="H5450" s="1" t="s">
        <v>5334</v>
      </c>
      <c r="I5450" s="1" t="s">
        <v>4716</v>
      </c>
    </row>
    <row r="5451" spans="1:9" x14ac:dyDescent="0.2">
      <c r="A5451" s="1">
        <v>5462</v>
      </c>
      <c r="B5451" s="1" t="str">
        <f t="shared" si="85"/>
        <v>Groton Fuel Cell 1, LLC</v>
      </c>
      <c r="C5451" s="1" t="b">
        <f>IF(D5451&lt;&gt;"",IF(COUNTIF($D$2:D5450, D5451), INDEX($A$2:$D$100000, MATCH(D5451, $D$2:D5450,0),1), FALSE), FALSE)</f>
        <v>0</v>
      </c>
      <c r="F5451" s="1" t="b">
        <f>IF(G5451&lt;&gt;"", IF(COUNTIF($G$2:G5450, G5451), INDEX($A$2:$G$100000, MATCH(G5451, $G$2:G5450,0),1), FALSE), FALSE)</f>
        <v>0</v>
      </c>
      <c r="G5451" s="1">
        <v>60195</v>
      </c>
      <c r="H5451" s="1" t="s">
        <v>5335</v>
      </c>
      <c r="I5451" s="1" t="s">
        <v>4716</v>
      </c>
    </row>
    <row r="5452" spans="1:9" x14ac:dyDescent="0.2">
      <c r="A5452" s="1">
        <v>5463</v>
      </c>
      <c r="B5452" s="1" t="str">
        <f t="shared" si="85"/>
        <v>St. Pauls Solar 1, LLC</v>
      </c>
      <c r="C5452" s="1" t="b">
        <f>IF(D5452&lt;&gt;"",IF(COUNTIF($D$2:D5451, D5452), INDEX($A$2:$D$100000, MATCH(D5452, $D$2:D5451,0),1), FALSE), FALSE)</f>
        <v>0</v>
      </c>
      <c r="F5452" s="1" t="b">
        <f>IF(G5452&lt;&gt;"", IF(COUNTIF($G$2:G5451, G5452), INDEX($A$2:$G$100000, MATCH(G5452, $G$2:G5451,0),1), FALSE), FALSE)</f>
        <v>0</v>
      </c>
      <c r="G5452" s="1">
        <v>60197</v>
      </c>
      <c r="H5452" s="1" t="s">
        <v>5336</v>
      </c>
      <c r="I5452" s="1" t="s">
        <v>4716</v>
      </c>
    </row>
    <row r="5453" spans="1:9" x14ac:dyDescent="0.2">
      <c r="A5453" s="1">
        <v>5464</v>
      </c>
      <c r="B5453" s="1" t="str">
        <f t="shared" si="85"/>
        <v>Kennedy Solar, LLC</v>
      </c>
      <c r="C5453" s="1" t="b">
        <f>IF(D5453&lt;&gt;"",IF(COUNTIF($D$2:D5452, D5453), INDEX($A$2:$D$100000, MATCH(D5453, $D$2:D5452,0),1), FALSE), FALSE)</f>
        <v>0</v>
      </c>
      <c r="F5453" s="1" t="b">
        <f>IF(G5453&lt;&gt;"", IF(COUNTIF($G$2:G5452, G5453), INDEX($A$2:$G$100000, MATCH(G5453, $G$2:G5452,0),1), FALSE), FALSE)</f>
        <v>0</v>
      </c>
      <c r="G5453" s="1">
        <v>60198</v>
      </c>
      <c r="H5453" s="1" t="s">
        <v>5337</v>
      </c>
      <c r="I5453" s="1" t="s">
        <v>4716</v>
      </c>
    </row>
    <row r="5454" spans="1:9" x14ac:dyDescent="0.2">
      <c r="A5454" s="1">
        <v>5465</v>
      </c>
      <c r="B5454" s="1" t="str">
        <f t="shared" si="85"/>
        <v>Innovative Solar 65, LLC</v>
      </c>
      <c r="C5454" s="1" t="b">
        <f>IF(D5454&lt;&gt;"",IF(COUNTIF($D$2:D5453, D5454), INDEX($A$2:$D$100000, MATCH(D5454, $D$2:D5453,0),1), FALSE), FALSE)</f>
        <v>0</v>
      </c>
      <c r="F5454" s="1" t="b">
        <f>IF(G5454&lt;&gt;"", IF(COUNTIF($G$2:G5453, G5454), INDEX($A$2:$G$100000, MATCH(G5454, $G$2:G5453,0),1), FALSE), FALSE)</f>
        <v>0</v>
      </c>
      <c r="G5454" s="1">
        <v>60199</v>
      </c>
      <c r="H5454" s="1" t="s">
        <v>5338</v>
      </c>
      <c r="I5454" s="1" t="s">
        <v>4716</v>
      </c>
    </row>
    <row r="5455" spans="1:9" x14ac:dyDescent="0.2">
      <c r="A5455" s="1">
        <v>5466</v>
      </c>
      <c r="B5455" s="1" t="str">
        <f t="shared" si="85"/>
        <v>Lincoln Solar, LLC</v>
      </c>
      <c r="C5455" s="1" t="b">
        <f>IF(D5455&lt;&gt;"",IF(COUNTIF($D$2:D5454, D5455), INDEX($A$2:$D$100000, MATCH(D5455, $D$2:D5454,0),1), FALSE), FALSE)</f>
        <v>0</v>
      </c>
      <c r="F5455" s="1" t="b">
        <f>IF(G5455&lt;&gt;"", IF(COUNTIF($G$2:G5454, G5455), INDEX($A$2:$G$100000, MATCH(G5455, $G$2:G5454,0),1), FALSE), FALSE)</f>
        <v>0</v>
      </c>
      <c r="G5455" s="1">
        <v>60200</v>
      </c>
      <c r="H5455" s="1" t="s">
        <v>5339</v>
      </c>
      <c r="I5455" s="1" t="s">
        <v>4716</v>
      </c>
    </row>
    <row r="5456" spans="1:9" x14ac:dyDescent="0.2">
      <c r="A5456" s="1">
        <v>5467</v>
      </c>
      <c r="B5456" s="1" t="str">
        <f t="shared" si="85"/>
        <v>Exum Farm Solar, LLC</v>
      </c>
      <c r="C5456" s="1" t="b">
        <f>IF(D5456&lt;&gt;"",IF(COUNTIF($D$2:D5455, D5456), INDEX($A$2:$D$100000, MATCH(D5456, $D$2:D5455,0),1), FALSE), FALSE)</f>
        <v>0</v>
      </c>
      <c r="F5456" s="1" t="b">
        <f>IF(G5456&lt;&gt;"", IF(COUNTIF($G$2:G5455, G5456), INDEX($A$2:$G$100000, MATCH(G5456, $G$2:G5455,0),1), FALSE), FALSE)</f>
        <v>0</v>
      </c>
      <c r="G5456" s="1">
        <v>60201</v>
      </c>
      <c r="H5456" s="1" t="s">
        <v>5340</v>
      </c>
      <c r="I5456" s="1" t="s">
        <v>4716</v>
      </c>
    </row>
    <row r="5457" spans="1:9" x14ac:dyDescent="0.2">
      <c r="A5457" s="1">
        <v>5468</v>
      </c>
      <c r="B5457" s="1" t="str">
        <f t="shared" si="85"/>
        <v>CB Bladen Solar, LLC</v>
      </c>
      <c r="C5457" s="1" t="b">
        <f>IF(D5457&lt;&gt;"",IF(COUNTIF($D$2:D5456, D5457), INDEX($A$2:$D$100000, MATCH(D5457, $D$2:D5456,0),1), FALSE), FALSE)</f>
        <v>0</v>
      </c>
      <c r="F5457" s="1" t="b">
        <f>IF(G5457&lt;&gt;"", IF(COUNTIF($G$2:G5456, G5457), INDEX($A$2:$G$100000, MATCH(G5457, $G$2:G5456,0),1), FALSE), FALSE)</f>
        <v>0</v>
      </c>
      <c r="G5457" s="1">
        <v>60204</v>
      </c>
      <c r="H5457" s="1" t="s">
        <v>5341</v>
      </c>
      <c r="I5457" s="1" t="s">
        <v>4716</v>
      </c>
    </row>
    <row r="5458" spans="1:9" x14ac:dyDescent="0.2">
      <c r="A5458" s="1">
        <v>5469</v>
      </c>
      <c r="B5458" s="1" t="str">
        <f t="shared" si="85"/>
        <v>Solar Star California XL, LLC</v>
      </c>
      <c r="C5458" s="1" t="b">
        <f>IF(D5458&lt;&gt;"",IF(COUNTIF($D$2:D5457, D5458), INDEX($A$2:$D$100000, MATCH(D5458, $D$2:D5457,0),1), FALSE), FALSE)</f>
        <v>0</v>
      </c>
      <c r="F5458" s="1" t="b">
        <f>IF(G5458&lt;&gt;"", IF(COUNTIF($G$2:G5457, G5458), INDEX($A$2:$G$100000, MATCH(G5458, $G$2:G5457,0),1), FALSE), FALSE)</f>
        <v>0</v>
      </c>
      <c r="G5458" s="1">
        <v>60206</v>
      </c>
      <c r="H5458" s="1" t="s">
        <v>5342</v>
      </c>
      <c r="I5458" s="1" t="s">
        <v>4716</v>
      </c>
    </row>
    <row r="5459" spans="1:9" x14ac:dyDescent="0.2">
      <c r="A5459" s="1">
        <v>5470</v>
      </c>
      <c r="B5459" s="1" t="str">
        <f t="shared" si="85"/>
        <v>Pisgah Mountain, LLC</v>
      </c>
      <c r="C5459" s="1" t="b">
        <f>IF(D5459&lt;&gt;"",IF(COUNTIF($D$2:D5458, D5459), INDEX($A$2:$D$100000, MATCH(D5459, $D$2:D5458,0),1), FALSE), FALSE)</f>
        <v>0</v>
      </c>
      <c r="F5459" s="1" t="b">
        <f>IF(G5459&lt;&gt;"", IF(COUNTIF($G$2:G5458, G5459), INDEX($A$2:$G$100000, MATCH(G5459, $G$2:G5458,0),1), FALSE), FALSE)</f>
        <v>0</v>
      </c>
      <c r="G5459" s="1">
        <v>60207</v>
      </c>
      <c r="H5459" s="1" t="s">
        <v>5343</v>
      </c>
      <c r="I5459" s="1" t="s">
        <v>4716</v>
      </c>
    </row>
    <row r="5460" spans="1:9" x14ac:dyDescent="0.2">
      <c r="A5460" s="1">
        <v>5471</v>
      </c>
      <c r="B5460" s="1" t="str">
        <f t="shared" si="85"/>
        <v>Nash 97 Solar, LLC</v>
      </c>
      <c r="C5460" s="1" t="b">
        <f>IF(D5460&lt;&gt;"",IF(COUNTIF($D$2:D5459, D5460), INDEX($A$2:$D$100000, MATCH(D5460, $D$2:D5459,0),1), FALSE), FALSE)</f>
        <v>0</v>
      </c>
      <c r="F5460" s="1" t="b">
        <f>IF(G5460&lt;&gt;"", IF(COUNTIF($G$2:G5459, G5460), INDEX($A$2:$G$100000, MATCH(G5460, $G$2:G5459,0),1), FALSE), FALSE)</f>
        <v>0</v>
      </c>
      <c r="G5460" s="1">
        <v>60211</v>
      </c>
      <c r="H5460" s="1" t="s">
        <v>5344</v>
      </c>
      <c r="I5460" s="1" t="s">
        <v>4716</v>
      </c>
    </row>
    <row r="5461" spans="1:9" x14ac:dyDescent="0.2">
      <c r="A5461" s="1">
        <v>5472</v>
      </c>
      <c r="B5461" s="1" t="str">
        <f t="shared" si="85"/>
        <v>South Winston Farm, LLC</v>
      </c>
      <c r="C5461" s="1" t="b">
        <f>IF(D5461&lt;&gt;"",IF(COUNTIF($D$2:D5460, D5461), INDEX($A$2:$D$100000, MATCH(D5461, $D$2:D5460,0),1), FALSE), FALSE)</f>
        <v>0</v>
      </c>
      <c r="F5461" s="1" t="b">
        <f>IF(G5461&lt;&gt;"", IF(COUNTIF($G$2:G5460, G5461), INDEX($A$2:$G$100000, MATCH(G5461, $G$2:G5460,0),1), FALSE), FALSE)</f>
        <v>0</v>
      </c>
      <c r="G5461" s="1">
        <v>60212</v>
      </c>
      <c r="H5461" s="1" t="s">
        <v>5345</v>
      </c>
      <c r="I5461" s="1" t="s">
        <v>4716</v>
      </c>
    </row>
    <row r="5462" spans="1:9" x14ac:dyDescent="0.2">
      <c r="A5462" s="1">
        <v>5473</v>
      </c>
      <c r="B5462" s="1" t="str">
        <f t="shared" si="85"/>
        <v>Modlin Solar, LLC</v>
      </c>
      <c r="C5462" s="1" t="b">
        <f>IF(D5462&lt;&gt;"",IF(COUNTIF($D$2:D5461, D5462), INDEX($A$2:$D$100000, MATCH(D5462, $D$2:D5461,0),1), FALSE), FALSE)</f>
        <v>0</v>
      </c>
      <c r="F5462" s="1" t="b">
        <f>IF(G5462&lt;&gt;"", IF(COUNTIF($G$2:G5461, G5462), INDEX($A$2:$G$100000, MATCH(G5462, $G$2:G5461,0),1), FALSE), FALSE)</f>
        <v>0</v>
      </c>
      <c r="G5462" s="1">
        <v>60213</v>
      </c>
      <c r="H5462" s="1" t="s">
        <v>5346</v>
      </c>
      <c r="I5462" s="1" t="s">
        <v>4716</v>
      </c>
    </row>
    <row r="5463" spans="1:9" x14ac:dyDescent="0.2">
      <c r="A5463" s="1">
        <v>5474</v>
      </c>
      <c r="B5463" s="1" t="str">
        <f t="shared" si="85"/>
        <v>Maxton Solar, LLC</v>
      </c>
      <c r="C5463" s="1" t="b">
        <f>IF(D5463&lt;&gt;"",IF(COUNTIF($D$2:D5462, D5463), INDEX($A$2:$D$100000, MATCH(D5463, $D$2:D5462,0),1), FALSE), FALSE)</f>
        <v>0</v>
      </c>
      <c r="F5463" s="1" t="b">
        <f>IF(G5463&lt;&gt;"", IF(COUNTIF($G$2:G5462, G5463), INDEX($A$2:$G$100000, MATCH(G5463, $G$2:G5462,0),1), FALSE), FALSE)</f>
        <v>0</v>
      </c>
      <c r="G5463" s="1">
        <v>60214</v>
      </c>
      <c r="H5463" s="1" t="s">
        <v>5347</v>
      </c>
      <c r="I5463" s="1" t="s">
        <v>4716</v>
      </c>
    </row>
    <row r="5464" spans="1:9" x14ac:dyDescent="0.2">
      <c r="A5464" s="1">
        <v>5475</v>
      </c>
      <c r="B5464" s="1" t="str">
        <f t="shared" si="85"/>
        <v>Hardison Farm Solar, LLC</v>
      </c>
      <c r="C5464" s="1" t="b">
        <f>IF(D5464&lt;&gt;"",IF(COUNTIF($D$2:D5463, D5464), INDEX($A$2:$D$100000, MATCH(D5464, $D$2:D5463,0),1), FALSE), FALSE)</f>
        <v>0</v>
      </c>
      <c r="F5464" s="1" t="b">
        <f>IF(G5464&lt;&gt;"", IF(COUNTIF($G$2:G5463, G5464), INDEX($A$2:$G$100000, MATCH(G5464, $G$2:G5463,0),1), FALSE), FALSE)</f>
        <v>0</v>
      </c>
      <c r="G5464" s="1">
        <v>60215</v>
      </c>
      <c r="H5464" s="1" t="s">
        <v>5348</v>
      </c>
      <c r="I5464" s="1" t="s">
        <v>4716</v>
      </c>
    </row>
    <row r="5465" spans="1:9" x14ac:dyDescent="0.2">
      <c r="A5465" s="1">
        <v>5476</v>
      </c>
      <c r="B5465" s="1" t="str">
        <f t="shared" si="85"/>
        <v>Sullivan Solar, LLC</v>
      </c>
      <c r="C5465" s="1" t="b">
        <f>IF(D5465&lt;&gt;"",IF(COUNTIF($D$2:D5464, D5465), INDEX($A$2:$D$100000, MATCH(D5465, $D$2:D5464,0),1), FALSE), FALSE)</f>
        <v>0</v>
      </c>
      <c r="F5465" s="1" t="b">
        <f>IF(G5465&lt;&gt;"", IF(COUNTIF($G$2:G5464, G5465), INDEX($A$2:$G$100000, MATCH(G5465, $G$2:G5464,0),1), FALSE), FALSE)</f>
        <v>0</v>
      </c>
      <c r="G5465" s="1">
        <v>60216</v>
      </c>
      <c r="H5465" s="1" t="s">
        <v>5349</v>
      </c>
      <c r="I5465" s="1" t="s">
        <v>4716</v>
      </c>
    </row>
    <row r="5466" spans="1:9" x14ac:dyDescent="0.2">
      <c r="A5466" s="1">
        <v>5477</v>
      </c>
      <c r="B5466" s="1" t="str">
        <f t="shared" si="85"/>
        <v>San Bernardino Valley Municipal Water District</v>
      </c>
      <c r="C5466" s="1" t="b">
        <f>IF(D5466&lt;&gt;"",IF(COUNTIF($D$2:D5465, D5466), INDEX($A$2:$D$100000, MATCH(D5466, $D$2:D5465,0),1), FALSE), FALSE)</f>
        <v>0</v>
      </c>
      <c r="F5466" s="1" t="b">
        <f>IF(G5466&lt;&gt;"", IF(COUNTIF($G$2:G5465, G5466), INDEX($A$2:$G$100000, MATCH(G5466, $G$2:G5465,0),1), FALSE), FALSE)</f>
        <v>0</v>
      </c>
      <c r="G5466" s="1">
        <v>60217</v>
      </c>
      <c r="H5466" s="1" t="s">
        <v>5350</v>
      </c>
      <c r="I5466" s="1" t="s">
        <v>4716</v>
      </c>
    </row>
    <row r="5467" spans="1:9" x14ac:dyDescent="0.2">
      <c r="A5467" s="1">
        <v>5478</v>
      </c>
      <c r="B5467" s="1" t="str">
        <f t="shared" si="85"/>
        <v>North Slope LLC</v>
      </c>
      <c r="C5467" s="1" t="b">
        <f>IF(D5467&lt;&gt;"",IF(COUNTIF($D$2:D5466, D5467), INDEX($A$2:$D$100000, MATCH(D5467, $D$2:D5466,0),1), FALSE), FALSE)</f>
        <v>0</v>
      </c>
      <c r="F5467" s="1" t="b">
        <f>IF(G5467&lt;&gt;"", IF(COUNTIF($G$2:G5466, G5467), INDEX($A$2:$G$100000, MATCH(G5467, $G$2:G5466,0),1), FALSE), FALSE)</f>
        <v>0</v>
      </c>
      <c r="G5467" s="1">
        <v>60221</v>
      </c>
      <c r="H5467" s="1" t="s">
        <v>5351</v>
      </c>
      <c r="I5467" s="1" t="s">
        <v>4716</v>
      </c>
    </row>
    <row r="5468" spans="1:9" x14ac:dyDescent="0.2">
      <c r="A5468" s="1">
        <v>5479</v>
      </c>
      <c r="B5468" s="1" t="str">
        <f t="shared" si="85"/>
        <v>Haida Energy, Inc.</v>
      </c>
      <c r="C5468" s="1" t="b">
        <f>IF(D5468&lt;&gt;"",IF(COUNTIF($D$2:D5467, D5468), INDEX($A$2:$D$100000, MATCH(D5468, $D$2:D5467,0),1), FALSE), FALSE)</f>
        <v>0</v>
      </c>
      <c r="F5468" s="1" t="b">
        <f>IF(G5468&lt;&gt;"", IF(COUNTIF($G$2:G5467, G5468), INDEX($A$2:$G$100000, MATCH(G5468, $G$2:G5467,0),1), FALSE), FALSE)</f>
        <v>0</v>
      </c>
      <c r="G5468" s="1">
        <v>60222</v>
      </c>
      <c r="H5468" s="1" t="s">
        <v>5352</v>
      </c>
      <c r="I5468" s="1" t="s">
        <v>4716</v>
      </c>
    </row>
    <row r="5469" spans="1:9" x14ac:dyDescent="0.2">
      <c r="A5469" s="1">
        <v>5480</v>
      </c>
      <c r="B5469" s="1" t="str">
        <f t="shared" si="85"/>
        <v>Ketchikan Electric Company</v>
      </c>
      <c r="C5469" s="1" t="b">
        <f>IF(D5469&lt;&gt;"",IF(COUNTIF($D$2:D5468, D5469), INDEX($A$2:$D$100000, MATCH(D5469, $D$2:D5468,0),1), FALSE), FALSE)</f>
        <v>0</v>
      </c>
      <c r="F5469" s="1" t="b">
        <f>IF(G5469&lt;&gt;"", IF(COUNTIF($G$2:G5468, G5469), INDEX($A$2:$G$100000, MATCH(G5469, $G$2:G5468,0),1), FALSE), FALSE)</f>
        <v>0</v>
      </c>
      <c r="G5469" s="1">
        <v>60223</v>
      </c>
      <c r="H5469" s="1" t="s">
        <v>5353</v>
      </c>
      <c r="I5469" s="1" t="s">
        <v>4716</v>
      </c>
    </row>
    <row r="5470" spans="1:9" x14ac:dyDescent="0.2">
      <c r="A5470" s="1">
        <v>5481</v>
      </c>
      <c r="B5470" s="1" t="str">
        <f t="shared" si="85"/>
        <v>Quail Holdings, LLC</v>
      </c>
      <c r="C5470" s="1" t="b">
        <f>IF(D5470&lt;&gt;"",IF(COUNTIF($D$2:D5469, D5470), INDEX($A$2:$D$100000, MATCH(D5470, $D$2:D5469,0),1), FALSE), FALSE)</f>
        <v>0</v>
      </c>
      <c r="F5470" s="1" t="b">
        <f>IF(G5470&lt;&gt;"", IF(COUNTIF($G$2:G5469, G5470), INDEX($A$2:$G$100000, MATCH(G5470, $G$2:G5469,0),1), FALSE), FALSE)</f>
        <v>0</v>
      </c>
      <c r="G5470" s="1">
        <v>60229</v>
      </c>
      <c r="H5470" s="1" t="s">
        <v>5354</v>
      </c>
      <c r="I5470" s="1" t="s">
        <v>4716</v>
      </c>
    </row>
    <row r="5471" spans="1:9" x14ac:dyDescent="0.2">
      <c r="A5471" s="1">
        <v>5482</v>
      </c>
      <c r="B5471" s="1" t="str">
        <f t="shared" si="85"/>
        <v>SEC LHNY Solar One, LLC</v>
      </c>
      <c r="C5471" s="1" t="b">
        <f>IF(D5471&lt;&gt;"",IF(COUNTIF($D$2:D5470, D5471), INDEX($A$2:$D$100000, MATCH(D5471, $D$2:D5470,0),1), FALSE), FALSE)</f>
        <v>0</v>
      </c>
      <c r="F5471" s="1" t="b">
        <f>IF(G5471&lt;&gt;"", IF(COUNTIF($G$2:G5470, G5471), INDEX($A$2:$G$100000, MATCH(G5471, $G$2:G5470,0),1), FALSE), FALSE)</f>
        <v>0</v>
      </c>
      <c r="G5471" s="1">
        <v>60231</v>
      </c>
      <c r="H5471" s="1" t="s">
        <v>5355</v>
      </c>
      <c r="I5471" s="1" t="s">
        <v>4716</v>
      </c>
    </row>
    <row r="5472" spans="1:9" x14ac:dyDescent="0.2">
      <c r="A5472" s="1">
        <v>5483</v>
      </c>
      <c r="B5472" s="1" t="str">
        <f t="shared" si="85"/>
        <v>Williamston West Farm, LLC</v>
      </c>
      <c r="C5472" s="1" t="b">
        <f>IF(D5472&lt;&gt;"",IF(COUNTIF($D$2:D5471, D5472), INDEX($A$2:$D$100000, MATCH(D5472, $D$2:D5471,0),1), FALSE), FALSE)</f>
        <v>0</v>
      </c>
      <c r="F5472" s="1" t="b">
        <f>IF(G5472&lt;&gt;"", IF(COUNTIF($G$2:G5471, G5472), INDEX($A$2:$G$100000, MATCH(G5472, $G$2:G5471,0),1), FALSE), FALSE)</f>
        <v>0</v>
      </c>
      <c r="G5472" s="1">
        <v>60234</v>
      </c>
      <c r="H5472" s="1" t="s">
        <v>5356</v>
      </c>
      <c r="I5472" s="1" t="s">
        <v>4716</v>
      </c>
    </row>
    <row r="5473" spans="1:9" x14ac:dyDescent="0.2">
      <c r="A5473" s="1">
        <v>5484</v>
      </c>
      <c r="B5473" s="1" t="str">
        <f t="shared" si="85"/>
        <v>Whitakers Farm, LLC</v>
      </c>
      <c r="C5473" s="1" t="b">
        <f>IF(D5473&lt;&gt;"",IF(COUNTIF($D$2:D5472, D5473), INDEX($A$2:$D$100000, MATCH(D5473, $D$2:D5472,0),1), FALSE), FALSE)</f>
        <v>0</v>
      </c>
      <c r="F5473" s="1" t="b">
        <f>IF(G5473&lt;&gt;"", IF(COUNTIF($G$2:G5472, G5473), INDEX($A$2:$G$100000, MATCH(G5473, $G$2:G5472,0),1), FALSE), FALSE)</f>
        <v>0</v>
      </c>
      <c r="G5473" s="1">
        <v>60237</v>
      </c>
      <c r="H5473" s="1" t="s">
        <v>5357</v>
      </c>
      <c r="I5473" s="1" t="s">
        <v>4716</v>
      </c>
    </row>
    <row r="5474" spans="1:9" x14ac:dyDescent="0.2">
      <c r="A5474" s="1">
        <v>5485</v>
      </c>
      <c r="B5474" s="1" t="str">
        <f t="shared" si="85"/>
        <v>Oneida DG Solar, LLC</v>
      </c>
      <c r="C5474" s="1" t="b">
        <f>IF(D5474&lt;&gt;"",IF(COUNTIF($D$2:D5473, D5474), INDEX($A$2:$D$100000, MATCH(D5474, $D$2:D5473,0),1), FALSE), FALSE)</f>
        <v>0</v>
      </c>
      <c r="F5474" s="1" t="b">
        <f>IF(G5474&lt;&gt;"", IF(COUNTIF($G$2:G5473, G5474), INDEX($A$2:$G$100000, MATCH(G5474, $G$2:G5473,0),1), FALSE), FALSE)</f>
        <v>0</v>
      </c>
      <c r="G5474" s="1">
        <v>60239</v>
      </c>
      <c r="H5474" s="1" t="s">
        <v>5358</v>
      </c>
      <c r="I5474" s="1" t="s">
        <v>4716</v>
      </c>
    </row>
    <row r="5475" spans="1:9" x14ac:dyDescent="0.2">
      <c r="A5475" s="1">
        <v>5486</v>
      </c>
      <c r="B5475" s="1" t="str">
        <f t="shared" si="85"/>
        <v>SEC CRSD Solar One, LLC</v>
      </c>
      <c r="C5475" s="1" t="b">
        <f>IF(D5475&lt;&gt;"",IF(COUNTIF($D$2:D5474, D5475), INDEX($A$2:$D$100000, MATCH(D5475, $D$2:D5474,0),1), FALSE), FALSE)</f>
        <v>0</v>
      </c>
      <c r="F5475" s="1" t="b">
        <f>IF(G5475&lt;&gt;"", IF(COUNTIF($G$2:G5474, G5475), INDEX($A$2:$G$100000, MATCH(G5475, $G$2:G5474,0),1), FALSE), FALSE)</f>
        <v>0</v>
      </c>
      <c r="G5475" s="1">
        <v>60240</v>
      </c>
      <c r="H5475" s="1" t="s">
        <v>5359</v>
      </c>
      <c r="I5475" s="1" t="s">
        <v>4716</v>
      </c>
    </row>
    <row r="5476" spans="1:9" x14ac:dyDescent="0.2">
      <c r="A5476" s="1">
        <v>5487</v>
      </c>
      <c r="B5476" s="1" t="str">
        <f t="shared" si="85"/>
        <v>Athens Energy, LLC</v>
      </c>
      <c r="C5476" s="1" t="b">
        <f>IF(D5476&lt;&gt;"",IF(COUNTIF($D$2:D5475, D5476), INDEX($A$2:$D$100000, MATCH(D5476, $D$2:D5475,0),1), FALSE), FALSE)</f>
        <v>0</v>
      </c>
      <c r="F5476" s="1" t="b">
        <f>IF(G5476&lt;&gt;"", IF(COUNTIF($G$2:G5475, G5476), INDEX($A$2:$G$100000, MATCH(G5476, $G$2:G5475,0),1), FALSE), FALSE)</f>
        <v>0</v>
      </c>
      <c r="G5476" s="1">
        <v>60242</v>
      </c>
      <c r="H5476" s="1" t="s">
        <v>5360</v>
      </c>
      <c r="I5476" s="1" t="s">
        <v>4716</v>
      </c>
    </row>
    <row r="5477" spans="1:9" x14ac:dyDescent="0.2">
      <c r="A5477" s="1">
        <v>5488</v>
      </c>
      <c r="B5477" s="1" t="str">
        <f t="shared" si="85"/>
        <v>Agilon Energy LLC</v>
      </c>
      <c r="C5477" s="1" t="b">
        <f>IF(D5477&lt;&gt;"",IF(COUNTIF($D$2:D5476, D5477), INDEX($A$2:$D$100000, MATCH(D5477, $D$2:D5476,0),1), FALSE), FALSE)</f>
        <v>0</v>
      </c>
      <c r="F5477" s="1" t="b">
        <f>IF(G5477&lt;&gt;"", IF(COUNTIF($G$2:G5476, G5477), INDEX($A$2:$G$100000, MATCH(G5477, $G$2:G5476,0),1), FALSE), FALSE)</f>
        <v>0</v>
      </c>
      <c r="G5477" s="1">
        <v>60248</v>
      </c>
      <c r="H5477" s="1" t="s">
        <v>5361</v>
      </c>
      <c r="I5477" s="1" t="s">
        <v>4716</v>
      </c>
    </row>
    <row r="5478" spans="1:9" x14ac:dyDescent="0.2">
      <c r="A5478" s="1">
        <v>5489</v>
      </c>
      <c r="B5478" s="1" t="str">
        <f t="shared" si="85"/>
        <v>Tenaska Pennsylvania Partners, LLC</v>
      </c>
      <c r="C5478" s="1" t="b">
        <f>IF(D5478&lt;&gt;"",IF(COUNTIF($D$2:D5477, D5478), INDEX($A$2:$D$100000, MATCH(D5478, $D$2:D5477,0),1), FALSE), FALSE)</f>
        <v>0</v>
      </c>
      <c r="F5478" s="1" t="b">
        <f>IF(G5478&lt;&gt;"", IF(COUNTIF($G$2:G5477, G5478), INDEX($A$2:$G$100000, MATCH(G5478, $G$2:G5477,0),1), FALSE), FALSE)</f>
        <v>0</v>
      </c>
      <c r="G5478" s="1">
        <v>60249</v>
      </c>
      <c r="H5478" s="1" t="s">
        <v>5362</v>
      </c>
      <c r="I5478" s="1" t="s">
        <v>4716</v>
      </c>
    </row>
    <row r="5479" spans="1:9" x14ac:dyDescent="0.2">
      <c r="A5479" s="1">
        <v>5490</v>
      </c>
      <c r="B5479" s="1" t="str">
        <f t="shared" si="85"/>
        <v>DG Bethlehem Solar, LLC</v>
      </c>
      <c r="C5479" s="1" t="b">
        <f>IF(D5479&lt;&gt;"",IF(COUNTIF($D$2:D5478, D5479), INDEX($A$2:$D$100000, MATCH(D5479, $D$2:D5478,0),1), FALSE), FALSE)</f>
        <v>0</v>
      </c>
      <c r="F5479" s="1" t="b">
        <f>IF(G5479&lt;&gt;"", IF(COUNTIF($G$2:G5478, G5479), INDEX($A$2:$G$100000, MATCH(G5479, $G$2:G5478,0),1), FALSE), FALSE)</f>
        <v>0</v>
      </c>
      <c r="G5479" s="1">
        <v>60250</v>
      </c>
      <c r="H5479" s="1" t="s">
        <v>5363</v>
      </c>
      <c r="I5479" s="1" t="s">
        <v>4716</v>
      </c>
    </row>
    <row r="5480" spans="1:9" x14ac:dyDescent="0.2">
      <c r="A5480" s="1">
        <v>5491</v>
      </c>
      <c r="B5480" s="1" t="str">
        <f t="shared" si="85"/>
        <v>GRP Franklin Renewable Energy Facility, LLC</v>
      </c>
      <c r="C5480" s="1" t="b">
        <f>IF(D5480&lt;&gt;"",IF(COUNTIF($D$2:D5479, D5480), INDEX($A$2:$D$100000, MATCH(D5480, $D$2:D5479,0),1), FALSE), FALSE)</f>
        <v>0</v>
      </c>
      <c r="F5480" s="1" t="b">
        <f>IF(G5480&lt;&gt;"", IF(COUNTIF($G$2:G5479, G5480), INDEX($A$2:$G$100000, MATCH(G5480, $G$2:G5479,0),1), FALSE), FALSE)</f>
        <v>0</v>
      </c>
      <c r="G5480" s="1">
        <v>60251</v>
      </c>
      <c r="H5480" s="1" t="s">
        <v>5364</v>
      </c>
      <c r="I5480" s="1" t="s">
        <v>4716</v>
      </c>
    </row>
    <row r="5481" spans="1:9" x14ac:dyDescent="0.2">
      <c r="A5481" s="1">
        <v>5492</v>
      </c>
      <c r="B5481" s="1" t="str">
        <f t="shared" si="85"/>
        <v>Friendswood Energy Genco, LLC</v>
      </c>
      <c r="C5481" s="1" t="b">
        <f>IF(D5481&lt;&gt;"",IF(COUNTIF($D$2:D5480, D5481), INDEX($A$2:$D$100000, MATCH(D5481, $D$2:D5480,0),1), FALSE), FALSE)</f>
        <v>0</v>
      </c>
      <c r="F5481" s="1" t="b">
        <f>IF(G5481&lt;&gt;"", IF(COUNTIF($G$2:G5480, G5481), INDEX($A$2:$G$100000, MATCH(G5481, $G$2:G5480,0),1), FALSE), FALSE)</f>
        <v>0</v>
      </c>
      <c r="G5481" s="1">
        <v>60252</v>
      </c>
      <c r="H5481" s="1" t="s">
        <v>5365</v>
      </c>
      <c r="I5481" s="1" t="s">
        <v>4716</v>
      </c>
    </row>
    <row r="5482" spans="1:9" x14ac:dyDescent="0.2">
      <c r="A5482" s="1">
        <v>5493</v>
      </c>
      <c r="B5482" s="1" t="str">
        <f t="shared" si="85"/>
        <v>Solar Glynn LLC</v>
      </c>
      <c r="C5482" s="1" t="b">
        <f>IF(D5482&lt;&gt;"",IF(COUNTIF($D$2:D5481, D5482), INDEX($A$2:$D$100000, MATCH(D5482, $D$2:D5481,0),1), FALSE), FALSE)</f>
        <v>0</v>
      </c>
      <c r="F5482" s="1" t="b">
        <f>IF(G5482&lt;&gt;"", IF(COUNTIF($G$2:G5481, G5482), INDEX($A$2:$G$100000, MATCH(G5482, $G$2:G5481,0),1), FALSE), FALSE)</f>
        <v>0</v>
      </c>
      <c r="G5482" s="1">
        <v>60257</v>
      </c>
      <c r="H5482" s="1" t="s">
        <v>5366</v>
      </c>
      <c r="I5482" s="1" t="s">
        <v>4716</v>
      </c>
    </row>
    <row r="5483" spans="1:9" x14ac:dyDescent="0.2">
      <c r="A5483" s="1">
        <v>5494</v>
      </c>
      <c r="B5483" s="1" t="str">
        <f t="shared" si="85"/>
        <v>Green River Wind Farm, LLC</v>
      </c>
      <c r="C5483" s="1" t="b">
        <f>IF(D5483&lt;&gt;"",IF(COUNTIF($D$2:D5482, D5483), INDEX($A$2:$D$100000, MATCH(D5483, $D$2:D5482,0),1), FALSE), FALSE)</f>
        <v>0</v>
      </c>
      <c r="F5483" s="1" t="b">
        <f>IF(G5483&lt;&gt;"", IF(COUNTIF($G$2:G5482, G5483), INDEX($A$2:$G$100000, MATCH(G5483, $G$2:G5482,0),1), FALSE), FALSE)</f>
        <v>0</v>
      </c>
      <c r="G5483" s="1">
        <v>60259</v>
      </c>
      <c r="H5483" s="1" t="s">
        <v>5367</v>
      </c>
      <c r="I5483" s="1" t="s">
        <v>4716</v>
      </c>
    </row>
    <row r="5484" spans="1:9" x14ac:dyDescent="0.2">
      <c r="A5484" s="1">
        <v>5495</v>
      </c>
      <c r="B5484" s="1" t="str">
        <f t="shared" si="85"/>
        <v>Electrical Power worX Corp</v>
      </c>
      <c r="C5484" s="1" t="b">
        <f>IF(D5484&lt;&gt;"",IF(COUNTIF($D$2:D5483, D5484), INDEX($A$2:$D$100000, MATCH(D5484, $D$2:D5483,0),1), FALSE), FALSE)</f>
        <v>0</v>
      </c>
      <c r="F5484" s="1" t="b">
        <f>IF(G5484&lt;&gt;"", IF(COUNTIF($G$2:G5483, G5484), INDEX($A$2:$G$100000, MATCH(G5484, $G$2:G5483,0),1), FALSE), FALSE)</f>
        <v>0</v>
      </c>
      <c r="G5484" s="1">
        <v>60262</v>
      </c>
      <c r="H5484" s="1" t="s">
        <v>5368</v>
      </c>
      <c r="I5484" s="1" t="s">
        <v>4716</v>
      </c>
    </row>
    <row r="5485" spans="1:9" x14ac:dyDescent="0.2">
      <c r="A5485" s="1">
        <v>5496</v>
      </c>
      <c r="B5485" s="1" t="str">
        <f t="shared" si="85"/>
        <v>SR Skylark B, LLC</v>
      </c>
      <c r="C5485" s="1" t="b">
        <f>IF(D5485&lt;&gt;"",IF(COUNTIF($D$2:D5484, D5485), INDEX($A$2:$D$100000, MATCH(D5485, $D$2:D5484,0),1), FALSE), FALSE)</f>
        <v>0</v>
      </c>
      <c r="F5485" s="1" t="b">
        <f>IF(G5485&lt;&gt;"", IF(COUNTIF($G$2:G5484, G5485), INDEX($A$2:$G$100000, MATCH(G5485, $G$2:G5484,0),1), FALSE), FALSE)</f>
        <v>0</v>
      </c>
      <c r="G5485" s="1">
        <v>60263</v>
      </c>
      <c r="H5485" s="1" t="s">
        <v>5369</v>
      </c>
      <c r="I5485" s="1" t="s">
        <v>4716</v>
      </c>
    </row>
    <row r="5486" spans="1:9" x14ac:dyDescent="0.2">
      <c r="A5486" s="1">
        <v>5497</v>
      </c>
      <c r="B5486" s="1" t="str">
        <f t="shared" si="85"/>
        <v>Germantown Solar, LLC</v>
      </c>
      <c r="C5486" s="1" t="b">
        <f>IF(D5486&lt;&gt;"",IF(COUNTIF($D$2:D5485, D5486), INDEX($A$2:$D$100000, MATCH(D5486, $D$2:D5485,0),1), FALSE), FALSE)</f>
        <v>0</v>
      </c>
      <c r="F5486" s="1" t="b">
        <f>IF(G5486&lt;&gt;"", IF(COUNTIF($G$2:G5485, G5486), INDEX($A$2:$G$100000, MATCH(G5486, $G$2:G5485,0),1), FALSE), FALSE)</f>
        <v>0</v>
      </c>
      <c r="G5486" s="1">
        <v>60264</v>
      </c>
      <c r="H5486" s="1" t="s">
        <v>5370</v>
      </c>
      <c r="I5486" s="1" t="s">
        <v>4716</v>
      </c>
    </row>
    <row r="5487" spans="1:9" x14ac:dyDescent="0.2">
      <c r="A5487" s="1">
        <v>5498</v>
      </c>
      <c r="B5487" s="1" t="str">
        <f t="shared" si="85"/>
        <v>Hartz Solar Hamilton LLC</v>
      </c>
      <c r="C5487" s="1" t="b">
        <f>IF(D5487&lt;&gt;"",IF(COUNTIF($D$2:D5486, D5487), INDEX($A$2:$D$100000, MATCH(D5487, $D$2:D5486,0),1), FALSE), FALSE)</f>
        <v>0</v>
      </c>
      <c r="F5487" s="1" t="b">
        <f>IF(G5487&lt;&gt;"", IF(COUNTIF($G$2:G5486, G5487), INDEX($A$2:$G$100000, MATCH(G5487, $G$2:G5486,0),1), FALSE), FALSE)</f>
        <v>0</v>
      </c>
      <c r="G5487" s="1">
        <v>60267</v>
      </c>
      <c r="H5487" s="1" t="s">
        <v>5371</v>
      </c>
      <c r="I5487" s="1" t="s">
        <v>4716</v>
      </c>
    </row>
    <row r="5488" spans="1:9" x14ac:dyDescent="0.2">
      <c r="A5488" s="1">
        <v>5499</v>
      </c>
      <c r="B5488" s="1" t="str">
        <f t="shared" si="85"/>
        <v>Hartz Solar LLC</v>
      </c>
      <c r="C5488" s="1" t="b">
        <f>IF(D5488&lt;&gt;"",IF(COUNTIF($D$2:D5487, D5488), INDEX($A$2:$D$100000, MATCH(D5488, $D$2:D5487,0),1), FALSE), FALSE)</f>
        <v>0</v>
      </c>
      <c r="F5488" s="1" t="b">
        <f>IF(G5488&lt;&gt;"", IF(COUNTIF($G$2:G5487, G5488), INDEX($A$2:$G$100000, MATCH(G5488, $G$2:G5487,0),1), FALSE), FALSE)</f>
        <v>0</v>
      </c>
      <c r="G5488" s="1">
        <v>60268</v>
      </c>
      <c r="H5488" s="1" t="s">
        <v>5372</v>
      </c>
      <c r="I5488" s="1" t="s">
        <v>4716</v>
      </c>
    </row>
    <row r="5489" spans="1:9" x14ac:dyDescent="0.2">
      <c r="A5489" s="1">
        <v>5500</v>
      </c>
      <c r="B5489" s="1" t="str">
        <f t="shared" si="85"/>
        <v>Clark Canyon Hydro, LLC</v>
      </c>
      <c r="C5489" s="1" t="b">
        <f>IF(D5489&lt;&gt;"",IF(COUNTIF($D$2:D5488, D5489), INDEX($A$2:$D$100000, MATCH(D5489, $D$2:D5488,0),1), FALSE), FALSE)</f>
        <v>0</v>
      </c>
      <c r="F5489" s="1" t="b">
        <f>IF(G5489&lt;&gt;"", IF(COUNTIF($G$2:G5488, G5489), INDEX($A$2:$G$100000, MATCH(G5489, $G$2:G5488,0),1), FALSE), FALSE)</f>
        <v>0</v>
      </c>
      <c r="G5489" s="1">
        <v>60270</v>
      </c>
      <c r="H5489" s="1" t="s">
        <v>5373</v>
      </c>
      <c r="I5489" s="1" t="s">
        <v>4716</v>
      </c>
    </row>
    <row r="5490" spans="1:9" x14ac:dyDescent="0.2">
      <c r="A5490" s="1">
        <v>5501</v>
      </c>
      <c r="B5490" s="1" t="str">
        <f t="shared" si="85"/>
        <v>Longboat Solar, LLC</v>
      </c>
      <c r="C5490" s="1" t="b">
        <f>IF(D5490&lt;&gt;"",IF(COUNTIF($D$2:D5489, D5490), INDEX($A$2:$D$100000, MATCH(D5490, $D$2:D5489,0),1), FALSE), FALSE)</f>
        <v>0</v>
      </c>
      <c r="F5490" s="1" t="b">
        <f>IF(G5490&lt;&gt;"", IF(COUNTIF($G$2:G5489, G5490), INDEX($A$2:$G$100000, MATCH(G5490, $G$2:G5489,0),1), FALSE), FALSE)</f>
        <v>0</v>
      </c>
      <c r="G5490" s="1">
        <v>60271</v>
      </c>
      <c r="H5490" s="1" t="s">
        <v>5374</v>
      </c>
      <c r="I5490" s="1" t="s">
        <v>4716</v>
      </c>
    </row>
    <row r="5491" spans="1:9" x14ac:dyDescent="0.2">
      <c r="A5491" s="1">
        <v>5502</v>
      </c>
      <c r="B5491" s="1" t="str">
        <f t="shared" si="85"/>
        <v>Tyler Bluff Wind Project, LLC</v>
      </c>
      <c r="C5491" s="1" t="b">
        <f>IF(D5491&lt;&gt;"",IF(COUNTIF($D$2:D5490, D5491), INDEX($A$2:$D$100000, MATCH(D5491, $D$2:D5490,0),1), FALSE), FALSE)</f>
        <v>0</v>
      </c>
      <c r="F5491" s="1" t="b">
        <f>IF(G5491&lt;&gt;"", IF(COUNTIF($G$2:G5490, G5491), INDEX($A$2:$G$100000, MATCH(G5491, $G$2:G5490,0),1), FALSE), FALSE)</f>
        <v>0</v>
      </c>
      <c r="G5491" s="1">
        <v>60273</v>
      </c>
      <c r="H5491" s="1" t="s">
        <v>5375</v>
      </c>
      <c r="I5491" s="1" t="s">
        <v>4716</v>
      </c>
    </row>
    <row r="5492" spans="1:9" x14ac:dyDescent="0.2">
      <c r="A5492" s="1">
        <v>5503</v>
      </c>
      <c r="B5492" s="1" t="str">
        <f t="shared" si="85"/>
        <v>54 KR 8me LLC</v>
      </c>
      <c r="C5492" s="1" t="b">
        <f>IF(D5492&lt;&gt;"",IF(COUNTIF($D$2:D5491, D5492), INDEX($A$2:$D$100000, MATCH(D5492, $D$2:D5491,0),1), FALSE), FALSE)</f>
        <v>0</v>
      </c>
      <c r="F5492" s="1" t="b">
        <f>IF(G5492&lt;&gt;"", IF(COUNTIF($G$2:G5491, G5492), INDEX($A$2:$G$100000, MATCH(G5492, $G$2:G5491,0),1), FALSE), FALSE)</f>
        <v>0</v>
      </c>
      <c r="G5492" s="1">
        <v>60277</v>
      </c>
      <c r="H5492" s="1" t="s">
        <v>5376</v>
      </c>
      <c r="I5492" s="1" t="s">
        <v>4716</v>
      </c>
    </row>
    <row r="5493" spans="1:9" x14ac:dyDescent="0.2">
      <c r="A5493" s="1">
        <v>5504</v>
      </c>
      <c r="B5493" s="1" t="str">
        <f t="shared" si="85"/>
        <v>64KT 8me LLC</v>
      </c>
      <c r="C5493" s="1" t="b">
        <f>IF(D5493&lt;&gt;"",IF(COUNTIF($D$2:D5492, D5493), INDEX($A$2:$D$100000, MATCH(D5493, $D$2:D5492,0),1), FALSE), FALSE)</f>
        <v>0</v>
      </c>
      <c r="F5493" s="1" t="b">
        <f>IF(G5493&lt;&gt;"", IF(COUNTIF($G$2:G5492, G5493), INDEX($A$2:$G$100000, MATCH(G5493, $G$2:G5492,0),1), FALSE), FALSE)</f>
        <v>0</v>
      </c>
      <c r="G5493" s="1">
        <v>60278</v>
      </c>
      <c r="H5493" s="1" t="s">
        <v>5377</v>
      </c>
      <c r="I5493" s="1" t="s">
        <v>4716</v>
      </c>
    </row>
    <row r="5494" spans="1:9" x14ac:dyDescent="0.2">
      <c r="A5494" s="1">
        <v>5505</v>
      </c>
      <c r="B5494" s="1" t="str">
        <f t="shared" si="85"/>
        <v>Greenfield Wind, LLC</v>
      </c>
      <c r="C5494" s="1" t="b">
        <f>IF(D5494&lt;&gt;"",IF(COUNTIF($D$2:D5493, D5494), INDEX($A$2:$D$100000, MATCH(D5494, $D$2:D5493,0),1), FALSE), FALSE)</f>
        <v>0</v>
      </c>
      <c r="F5494" s="1" t="b">
        <f>IF(G5494&lt;&gt;"", IF(COUNTIF($G$2:G5493, G5494), INDEX($A$2:$G$100000, MATCH(G5494, $G$2:G5493,0),1), FALSE), FALSE)</f>
        <v>0</v>
      </c>
      <c r="G5494" s="1">
        <v>60279</v>
      </c>
      <c r="H5494" s="1" t="s">
        <v>5378</v>
      </c>
      <c r="I5494" s="1" t="s">
        <v>4716</v>
      </c>
    </row>
    <row r="5495" spans="1:9" x14ac:dyDescent="0.2">
      <c r="A5495" s="1">
        <v>5506</v>
      </c>
      <c r="B5495" s="1" t="str">
        <f t="shared" si="85"/>
        <v>River Road Solar, LLC</v>
      </c>
      <c r="C5495" s="1" t="b">
        <f>IF(D5495&lt;&gt;"",IF(COUNTIF($D$2:D5494, D5495), INDEX($A$2:$D$100000, MATCH(D5495, $D$2:D5494,0),1), FALSE), FALSE)</f>
        <v>0</v>
      </c>
      <c r="F5495" s="1" t="b">
        <f>IF(G5495&lt;&gt;"", IF(COUNTIF($G$2:G5494, G5495), INDEX($A$2:$G$100000, MATCH(G5495, $G$2:G5494,0),1), FALSE), FALSE)</f>
        <v>0</v>
      </c>
      <c r="G5495" s="1">
        <v>60280</v>
      </c>
      <c r="H5495" s="1" t="s">
        <v>5379</v>
      </c>
      <c r="I5495" s="1" t="s">
        <v>4716</v>
      </c>
    </row>
    <row r="5496" spans="1:9" x14ac:dyDescent="0.2">
      <c r="A5496" s="1">
        <v>5507</v>
      </c>
      <c r="B5496" s="1" t="str">
        <f t="shared" si="85"/>
        <v>Altus Power America Management, LLC</v>
      </c>
      <c r="C5496" s="1" t="b">
        <f>IF(D5496&lt;&gt;"",IF(COUNTIF($D$2:D5495, D5496), INDEX($A$2:$D$100000, MATCH(D5496, $D$2:D5495,0),1), FALSE), FALSE)</f>
        <v>0</v>
      </c>
      <c r="F5496" s="1" t="b">
        <f>IF(G5496&lt;&gt;"", IF(COUNTIF($G$2:G5495, G5496), INDEX($A$2:$G$100000, MATCH(G5496, $G$2:G5495,0),1), FALSE), FALSE)</f>
        <v>0</v>
      </c>
      <c r="G5496" s="1">
        <v>60281</v>
      </c>
      <c r="H5496" s="1" t="s">
        <v>5380</v>
      </c>
      <c r="I5496" s="1" t="s">
        <v>4716</v>
      </c>
    </row>
    <row r="5497" spans="1:9" x14ac:dyDescent="0.2">
      <c r="A5497" s="1">
        <v>5508</v>
      </c>
      <c r="B5497" s="1" t="str">
        <f t="shared" si="85"/>
        <v>Valley Center</v>
      </c>
      <c r="C5497" s="1" t="b">
        <f>IF(D5497&lt;&gt;"",IF(COUNTIF($D$2:D5496, D5497), INDEX($A$2:$D$100000, MATCH(D5497, $D$2:D5496,0),1), FALSE), FALSE)</f>
        <v>0</v>
      </c>
      <c r="F5497" s="1" t="b">
        <f>IF(G5497&lt;&gt;"", IF(COUNTIF($G$2:G5496, G5497), INDEX($A$2:$G$100000, MATCH(G5497, $G$2:G5496,0),1), FALSE), FALSE)</f>
        <v>0</v>
      </c>
      <c r="G5497" s="1">
        <v>60282</v>
      </c>
      <c r="H5497" s="1" t="s">
        <v>5381</v>
      </c>
      <c r="I5497" s="1" t="s">
        <v>4716</v>
      </c>
    </row>
    <row r="5498" spans="1:9" x14ac:dyDescent="0.2">
      <c r="A5498" s="1">
        <v>5509</v>
      </c>
      <c r="B5498" s="1" t="str">
        <f t="shared" si="85"/>
        <v>Cattle Ridge Wind Farm, LLC</v>
      </c>
      <c r="C5498" s="1" t="b">
        <f>IF(D5498&lt;&gt;"",IF(COUNTIF($D$2:D5497, D5498), INDEX($A$2:$D$100000, MATCH(D5498, $D$2:D5497,0),1), FALSE), FALSE)</f>
        <v>0</v>
      </c>
      <c r="F5498" s="1" t="b">
        <f>IF(G5498&lt;&gt;"", IF(COUNTIF($G$2:G5497, G5498), INDEX($A$2:$G$100000, MATCH(G5498, $G$2:G5497,0),1), FALSE), FALSE)</f>
        <v>0</v>
      </c>
      <c r="G5498" s="1">
        <v>60288</v>
      </c>
      <c r="H5498" s="1" t="s">
        <v>5382</v>
      </c>
      <c r="I5498" s="1" t="s">
        <v>4716</v>
      </c>
    </row>
    <row r="5499" spans="1:9" x14ac:dyDescent="0.2">
      <c r="A5499" s="1">
        <v>5510</v>
      </c>
      <c r="B5499" s="1" t="str">
        <f t="shared" si="85"/>
        <v>Blazing Star Wind Farm, LLC</v>
      </c>
      <c r="C5499" s="1" t="b">
        <f>IF(D5499&lt;&gt;"",IF(COUNTIF($D$2:D5498, D5499), INDEX($A$2:$D$100000, MATCH(D5499, $D$2:D5498,0),1), FALSE), FALSE)</f>
        <v>0</v>
      </c>
      <c r="F5499" s="1" t="b">
        <f>IF(G5499&lt;&gt;"", IF(COUNTIF($G$2:G5498, G5499), INDEX($A$2:$G$100000, MATCH(G5499, $G$2:G5498,0),1), FALSE), FALSE)</f>
        <v>0</v>
      </c>
      <c r="G5499" s="1">
        <v>60289</v>
      </c>
      <c r="H5499" s="1" t="s">
        <v>5383</v>
      </c>
      <c r="I5499" s="1" t="s">
        <v>4716</v>
      </c>
    </row>
    <row r="5500" spans="1:9" x14ac:dyDescent="0.2">
      <c r="A5500" s="1">
        <v>5511</v>
      </c>
      <c r="B5500" s="1" t="str">
        <f t="shared" si="85"/>
        <v>Crocker Wind Farm, LLC</v>
      </c>
      <c r="C5500" s="1" t="b">
        <f>IF(D5500&lt;&gt;"",IF(COUNTIF($D$2:D5499, D5500), INDEX($A$2:$D$100000, MATCH(D5500, $D$2:D5499,0),1), FALSE), FALSE)</f>
        <v>0</v>
      </c>
      <c r="F5500" s="1" t="b">
        <f>IF(G5500&lt;&gt;"", IF(COUNTIF($G$2:G5499, G5500), INDEX($A$2:$G$100000, MATCH(G5500, $G$2:G5499,0),1), FALSE), FALSE)</f>
        <v>0</v>
      </c>
      <c r="G5500" s="1">
        <v>60290</v>
      </c>
      <c r="H5500" s="1" t="s">
        <v>5384</v>
      </c>
      <c r="I5500" s="1" t="s">
        <v>4716</v>
      </c>
    </row>
    <row r="5501" spans="1:9" x14ac:dyDescent="0.2">
      <c r="A5501" s="1">
        <v>5512</v>
      </c>
      <c r="B5501" s="1" t="str">
        <f t="shared" si="85"/>
        <v>Advanced Solar Power Holdings, Inc</v>
      </c>
      <c r="C5501" s="1" t="b">
        <f>IF(D5501&lt;&gt;"",IF(COUNTIF($D$2:D5500, D5501), INDEX($A$2:$D$100000, MATCH(D5501, $D$2:D5500,0),1), FALSE), FALSE)</f>
        <v>0</v>
      </c>
      <c r="F5501" s="1" t="b">
        <f>IF(G5501&lt;&gt;"", IF(COUNTIF($G$2:G5500, G5501), INDEX($A$2:$G$100000, MATCH(G5501, $G$2:G5500,0),1), FALSE), FALSE)</f>
        <v>0</v>
      </c>
      <c r="G5501" s="1">
        <v>60292</v>
      </c>
      <c r="H5501" s="1" t="s">
        <v>5385</v>
      </c>
      <c r="I5501" s="1" t="s">
        <v>4716</v>
      </c>
    </row>
    <row r="5502" spans="1:9" x14ac:dyDescent="0.2">
      <c r="A5502" s="1">
        <v>5513</v>
      </c>
      <c r="B5502" s="1" t="str">
        <f t="shared" si="85"/>
        <v>DG Colorado Solar, LLC</v>
      </c>
      <c r="C5502" s="1" t="b">
        <f>IF(D5502&lt;&gt;"",IF(COUNTIF($D$2:D5501, D5502), INDEX($A$2:$D$100000, MATCH(D5502, $D$2:D5501,0),1), FALSE), FALSE)</f>
        <v>0</v>
      </c>
      <c r="F5502" s="1" t="b">
        <f>IF(G5502&lt;&gt;"", IF(COUNTIF($G$2:G5501, G5502), INDEX($A$2:$G$100000, MATCH(G5502, $G$2:G5501,0),1), FALSE), FALSE)</f>
        <v>0</v>
      </c>
      <c r="G5502" s="1">
        <v>60293</v>
      </c>
      <c r="H5502" s="1" t="s">
        <v>5386</v>
      </c>
      <c r="I5502" s="1" t="s">
        <v>4716</v>
      </c>
    </row>
    <row r="5503" spans="1:9" x14ac:dyDescent="0.2">
      <c r="A5503" s="1">
        <v>5515</v>
      </c>
      <c r="B5503" s="1" t="str">
        <f t="shared" si="85"/>
        <v>upper michigan energy resources company (pudl determined)</v>
      </c>
      <c r="C5503" s="1" t="b">
        <f>IF(D5503&lt;&gt;"",IF(COUNTIF($D$2:D5502, D5503), INDEX($A$2:$D$100000, MATCH(D5503, $D$2:D5502,0),1), FALSE), FALSE)</f>
        <v>0</v>
      </c>
      <c r="D5503" s="1">
        <v>519</v>
      </c>
      <c r="E5503" s="1" t="s">
        <v>5387</v>
      </c>
      <c r="F5503" s="1" t="b">
        <f>IF(G5503&lt;&gt;"", IF(COUNTIF($G$2:G5502, G5503), INDEX($A$2:$G$100000, MATCH(G5503, $G$2:G5502,0),1), FALSE), FALSE)</f>
        <v>0</v>
      </c>
    </row>
    <row r="5504" spans="1:9" x14ac:dyDescent="0.2">
      <c r="A5504" s="1">
        <v>5516</v>
      </c>
      <c r="B5504" s="1" t="str">
        <f t="shared" si="85"/>
        <v>luning energy holdings llc, invenergy investments (pudl determined)</v>
      </c>
      <c r="C5504" s="1" t="b">
        <f>IF(D5504&lt;&gt;"",IF(COUNTIF($D$2:D5503, D5504), INDEX($A$2:$D$100000, MATCH(D5504, $D$2:D5503,0),1), FALSE), FALSE)</f>
        <v>0</v>
      </c>
      <c r="D5504" s="1">
        <v>522</v>
      </c>
      <c r="E5504" s="1" t="s">
        <v>5388</v>
      </c>
      <c r="F5504" s="1" t="b">
        <f>IF(G5504&lt;&gt;"", IF(COUNTIF($G$2:G5503, G5504), INDEX($A$2:$G$100000, MATCH(G5504, $G$2:G5503,0),1), FALSE), FALSE)</f>
        <v>0</v>
      </c>
    </row>
    <row r="5505" spans="1:8" x14ac:dyDescent="0.2">
      <c r="A5505" s="1">
        <v>25</v>
      </c>
      <c r="B5505" s="1" t="str">
        <f t="shared" si="85"/>
        <v>Ameren Illinois</v>
      </c>
      <c r="C5505" s="1" t="b">
        <f>IF(D5505&lt;&gt;"",IF(COUNTIF($D$2:D5504, D5505), INDEX($A$2:$D$100000, MATCH(D5505, $D$2:D5504,0),1), FALSE), FALSE)</f>
        <v>0</v>
      </c>
      <c r="D5505" s="1">
        <v>443</v>
      </c>
      <c r="E5505" s="1" t="s">
        <v>5390</v>
      </c>
      <c r="F5505" s="1" t="b">
        <f>IF(G5505&lt;&gt;"", IF(COUNTIF($G$2:G5504, G5505), INDEX($A$2:$G$100000, MATCH(G5505, $G$2:G5504,0),1), FALSE), FALSE)</f>
        <v>0</v>
      </c>
      <c r="G5505" s="1">
        <v>61576</v>
      </c>
      <c r="H5505" s="1" t="s">
        <v>5389</v>
      </c>
    </row>
    <row r="5506" spans="1:8" x14ac:dyDescent="0.2">
      <c r="A5506" s="1">
        <v>230</v>
      </c>
      <c r="B5506" s="1" t="str">
        <f t="shared" ref="B5506:B5569" si="86">IF(H5506="",E5506,H5506)</f>
        <v>NSTAR Electric Company</v>
      </c>
      <c r="C5506" s="1" t="b">
        <f>IF(D5506&lt;&gt;"",IF(COUNTIF($D$2:D5505, D5506), INDEX($A$2:$D$100000, MATCH(D5506, $D$2:D5505,0),1), FALSE), FALSE)</f>
        <v>0</v>
      </c>
      <c r="D5506" s="1">
        <v>309</v>
      </c>
      <c r="E5506" s="1" t="s">
        <v>5391</v>
      </c>
      <c r="F5506" s="1" t="b">
        <f>IF(G5506&lt;&gt;"", IF(COUNTIF($G$2:G5505, G5506), INDEX($A$2:$G$100000, MATCH(G5506, $G$2:G5505,0),1), FALSE), FALSE)</f>
        <v>0</v>
      </c>
      <c r="G5506" s="1">
        <v>54913</v>
      </c>
      <c r="H5506" s="1" t="s">
        <v>5391</v>
      </c>
    </row>
    <row r="5507" spans="1:8" x14ac:dyDescent="0.2">
      <c r="A5507" s="1">
        <v>335</v>
      </c>
      <c r="B5507" s="1" t="str">
        <f t="shared" si="86"/>
        <v>United Power, Inc</v>
      </c>
      <c r="C5507" s="1" t="b">
        <f>IF(D5507&lt;&gt;"",IF(COUNTIF($D$2:D5506, D5507), INDEX($A$2:$D$100000, MATCH(D5507, $D$2:D5506,0),1), FALSE), FALSE)</f>
        <v>0</v>
      </c>
      <c r="D5507" s="1">
        <v>429</v>
      </c>
      <c r="E5507" s="1" t="s">
        <v>5393</v>
      </c>
      <c r="F5507" s="1" t="b">
        <f>IF(G5507&lt;&gt;"", IF(COUNTIF($G$2:G5506, G5507), INDEX($A$2:$G$100000, MATCH(G5507, $G$2:G5506,0),1), FALSE), FALSE)</f>
        <v>0</v>
      </c>
      <c r="G5507" s="1">
        <v>19499</v>
      </c>
      <c r="H5507" s="1" t="s">
        <v>5392</v>
      </c>
    </row>
    <row r="5508" spans="1:8" x14ac:dyDescent="0.2">
      <c r="A5508" s="1">
        <v>5521</v>
      </c>
      <c r="B5508" s="1" t="str">
        <f t="shared" si="86"/>
        <v>Conectiv Atlantic Generation Inc</v>
      </c>
      <c r="C5508" s="1" t="b">
        <f>IF(D5508&lt;&gt;"",IF(COUNTIF($D$2:D5507, D5508), INDEX($A$2:$D$100000, MATCH(D5508, $D$2:D5507,0),1), FALSE), FALSE)</f>
        <v>0</v>
      </c>
      <c r="F5508" s="1" t="b">
        <f>IF(G5508&lt;&gt;"", IF(COUNTIF($G$2:G5507, G5508), INDEX($A$2:$G$100000, MATCH(G5508, $G$2:G5507,0),1), FALSE), FALSE)</f>
        <v>0</v>
      </c>
      <c r="G5508" s="3">
        <v>4158</v>
      </c>
      <c r="H5508" s="3" t="s">
        <v>5394</v>
      </c>
    </row>
    <row r="5509" spans="1:8" x14ac:dyDescent="0.2">
      <c r="A5509" s="1">
        <v>5522</v>
      </c>
      <c r="B5509" s="1" t="str">
        <f t="shared" si="86"/>
        <v>The Premcor Refining Group Inc</v>
      </c>
      <c r="C5509" s="1" t="b">
        <f>IF(D5509&lt;&gt;"",IF(COUNTIF($D$2:D5508, D5509), INDEX($A$2:$D$100000, MATCH(D5509, $D$2:D5508,0),1), FALSE), FALSE)</f>
        <v>0</v>
      </c>
      <c r="F5509" s="1" t="b">
        <f>IF(G5509&lt;&gt;"", IF(COUNTIF($G$2:G5508, G5509), INDEX($A$2:$G$100000, MATCH(G5509, $G$2:G5508,0),1), FALSE), FALSE)</f>
        <v>0</v>
      </c>
      <c r="G5509" s="1">
        <v>54787</v>
      </c>
      <c r="H5509" s="1" t="s">
        <v>5395</v>
      </c>
    </row>
    <row r="5510" spans="1:8" x14ac:dyDescent="0.2">
      <c r="A5510" s="1">
        <v>5523</v>
      </c>
      <c r="B5510" s="1" t="str">
        <f t="shared" si="86"/>
        <v>Calpine Pittsburg LLC</v>
      </c>
      <c r="C5510" s="1" t="b">
        <f>IF(D5510&lt;&gt;"",IF(COUNTIF($D$2:D5509, D5510), INDEX($A$2:$D$100000, MATCH(D5510, $D$2:D5509,0),1), FALSE), FALSE)</f>
        <v>0</v>
      </c>
      <c r="F5510" s="1" t="b">
        <f>IF(G5510&lt;&gt;"", IF(COUNTIF($G$2:G5509, G5510), INDEX($A$2:$G$100000, MATCH(G5510, $G$2:G5509,0),1), FALSE), FALSE)</f>
        <v>0</v>
      </c>
      <c r="G5510" s="1">
        <v>2819</v>
      </c>
      <c r="H5510" s="1" t="s">
        <v>5396</v>
      </c>
    </row>
    <row r="5511" spans="1:8" x14ac:dyDescent="0.2">
      <c r="A5511" s="1">
        <v>5524</v>
      </c>
      <c r="B5511" s="1" t="str">
        <f t="shared" si="86"/>
        <v>FPL Energy Operating Servs Inc</v>
      </c>
      <c r="C5511" s="1" t="b">
        <f>IF(D5511&lt;&gt;"",IF(COUNTIF($D$2:D5510, D5511), INDEX($A$2:$D$100000, MATCH(D5511, $D$2:D5510,0),1), FALSE), FALSE)</f>
        <v>0</v>
      </c>
      <c r="F5511" s="1" t="b">
        <f>IF(G5511&lt;&gt;"", IF(COUNTIF($G$2:G5510, G5511), INDEX($A$2:$G$100000, MATCH(G5511, $G$2:G5510,0),1), FALSE), FALSE)</f>
        <v>0</v>
      </c>
      <c r="G5511" s="1">
        <v>6811</v>
      </c>
      <c r="H5511" s="1" t="s">
        <v>5397</v>
      </c>
    </row>
    <row r="5512" spans="1:8" x14ac:dyDescent="0.2">
      <c r="A5512" s="1">
        <v>5525</v>
      </c>
      <c r="B5512" s="1" t="str">
        <f t="shared" si="86"/>
        <v>Southeastern Public Serv Auth</v>
      </c>
      <c r="C5512" s="1" t="b">
        <f>IF(D5512&lt;&gt;"",IF(COUNTIF($D$2:D5511, D5512), INDEX($A$2:$D$100000, MATCH(D5512, $D$2:D5511,0),1), FALSE), FALSE)</f>
        <v>0</v>
      </c>
      <c r="F5512" s="1" t="b">
        <f>IF(G5512&lt;&gt;"", IF(COUNTIF($G$2:G5511, G5512), INDEX($A$2:$G$100000, MATCH(G5512, $G$2:G5511,0),1), FALSE), FALSE)</f>
        <v>0</v>
      </c>
      <c r="G5512" s="1">
        <v>42018</v>
      </c>
      <c r="H5512" s="1" t="s">
        <v>5398</v>
      </c>
    </row>
    <row r="5513" spans="1:8" x14ac:dyDescent="0.2">
      <c r="A5513" s="1">
        <v>5526</v>
      </c>
      <c r="B5513" s="1" t="str">
        <f t="shared" si="86"/>
        <v>Conectiv Bethlehem LLC</v>
      </c>
      <c r="C5513" s="1" t="b">
        <f>IF(D5513&lt;&gt;"",IF(COUNTIF($D$2:D5512, D5513), INDEX($A$2:$D$100000, MATCH(D5513, $D$2:D5512,0),1), FALSE), FALSE)</f>
        <v>0</v>
      </c>
      <c r="F5513" s="1" t="b">
        <f>IF(G5513&lt;&gt;"", IF(COUNTIF($G$2:G5512, G5513), INDEX($A$2:$G$100000, MATCH(G5513, $G$2:G5512,0),1), FALSE), FALSE)</f>
        <v>0</v>
      </c>
      <c r="G5513" s="1">
        <v>4175</v>
      </c>
      <c r="H5513" s="1" t="s">
        <v>5399</v>
      </c>
    </row>
    <row r="5514" spans="1:8" x14ac:dyDescent="0.2">
      <c r="A5514" s="1">
        <v>5527</v>
      </c>
      <c r="B5514" s="1" t="str">
        <f t="shared" si="86"/>
        <v>Victoria WLE, LP</v>
      </c>
      <c r="C5514" s="1" t="b">
        <f>IF(D5514&lt;&gt;"",IF(COUNTIF($D$2:D5513, D5514), INDEX($A$2:$D$100000, MATCH(D5514, $D$2:D5513,0),1), FALSE), FALSE)</f>
        <v>0</v>
      </c>
      <c r="F5514" s="1" t="b">
        <f>IF(G5514&lt;&gt;"", IF(COUNTIF($G$2:G5513, G5514), INDEX($A$2:$G$100000, MATCH(G5514, $G$2:G5513,0),1), FALSE), FALSE)</f>
        <v>0</v>
      </c>
      <c r="G5514" s="1">
        <v>60638</v>
      </c>
      <c r="H5514" s="1" t="s">
        <v>5400</v>
      </c>
    </row>
    <row r="5515" spans="1:8" x14ac:dyDescent="0.2">
      <c r="A5515" s="1">
        <v>5528</v>
      </c>
      <c r="B5515" s="1" t="str">
        <f t="shared" si="86"/>
        <v>Catalyst Paper - Biron Mill</v>
      </c>
      <c r="C5515" s="1" t="b">
        <f>IF(D5515&lt;&gt;"",IF(COUNTIF($D$2:D5514, D5515), INDEX($A$2:$D$100000, MATCH(D5515, $D$2:D5514,0),1), FALSE), FALSE)</f>
        <v>0</v>
      </c>
      <c r="F5515" s="1" t="b">
        <f>IF(G5515&lt;&gt;"", IF(COUNTIF($G$2:G5514, G5515), INDEX($A$2:$G$100000, MATCH(G5515, $G$2:G5514,0),1), FALSE), FALSE)</f>
        <v>0</v>
      </c>
      <c r="G5515" s="1">
        <v>60660</v>
      </c>
      <c r="H5515" s="1" t="s">
        <v>5401</v>
      </c>
    </row>
    <row r="5516" spans="1:8" x14ac:dyDescent="0.2">
      <c r="A5516" s="1">
        <v>5529</v>
      </c>
      <c r="B5516" s="1" t="str">
        <f t="shared" si="86"/>
        <v>Catalyst Paper Operations, Inc</v>
      </c>
      <c r="C5516" s="1" t="b">
        <f>IF(D5516&lt;&gt;"",IF(COUNTIF($D$2:D5515, D5516), INDEX($A$2:$D$100000, MATCH(D5516, $D$2:D5515,0),1), FALSE), FALSE)</f>
        <v>0</v>
      </c>
      <c r="F5516" s="1" t="b">
        <f>IF(G5516&lt;&gt;"", IF(COUNTIF($G$2:G5515, G5516), INDEX($A$2:$G$100000, MATCH(G5516, $G$2:G5515,0),1), FALSE), FALSE)</f>
        <v>0</v>
      </c>
      <c r="G5516" s="1">
        <v>60999</v>
      </c>
      <c r="H5516" s="1" t="s">
        <v>5402</v>
      </c>
    </row>
    <row r="5517" spans="1:8" x14ac:dyDescent="0.2">
      <c r="A5517" s="1">
        <v>5530</v>
      </c>
      <c r="B5517" s="1" t="str">
        <f t="shared" si="86"/>
        <v>Westlake Chemical Natrium Plant</v>
      </c>
      <c r="C5517" s="1" t="b">
        <f>IF(D5517&lt;&gt;"",IF(COUNTIF($D$2:D5516, D5517), INDEX($A$2:$D$100000, MATCH(D5517, $D$2:D5516,0),1), FALSE), FALSE)</f>
        <v>0</v>
      </c>
      <c r="F5517" s="1" t="b">
        <f>IF(G5517&lt;&gt;"", IF(COUNTIF($G$2:G5516, G5517), INDEX($A$2:$G$100000, MATCH(G5517, $G$2:G5516,0),1), FALSE), FALSE)</f>
        <v>0</v>
      </c>
      <c r="G5517" s="1">
        <v>60586</v>
      </c>
      <c r="H5517" s="1" t="s">
        <v>5403</v>
      </c>
    </row>
    <row r="5518" spans="1:8" x14ac:dyDescent="0.2">
      <c r="A5518" s="1">
        <v>5531</v>
      </c>
      <c r="B5518" s="1" t="str">
        <f t="shared" si="86"/>
        <v>Nautilus Power LLC</v>
      </c>
      <c r="C5518" s="1" t="b">
        <f>IF(D5518&lt;&gt;"",IF(COUNTIF($D$2:D5517, D5518), INDEX($A$2:$D$100000, MATCH(D5518, $D$2:D5517,0),1), FALSE), FALSE)</f>
        <v>0</v>
      </c>
      <c r="F5518" s="1" t="b">
        <f>IF(G5518&lt;&gt;"", IF(COUNTIF($G$2:G5517, G5518), INDEX($A$2:$G$100000, MATCH(G5518, $G$2:G5517,0),1), FALSE), FALSE)</f>
        <v>0</v>
      </c>
      <c r="G5518" s="1">
        <v>60789</v>
      </c>
      <c r="H5518" s="1" t="s">
        <v>5404</v>
      </c>
    </row>
    <row r="5519" spans="1:8" x14ac:dyDescent="0.2">
      <c r="A5519" s="1">
        <v>5532</v>
      </c>
      <c r="B5519" s="1" t="str">
        <f t="shared" si="86"/>
        <v>Helix Ravenswood, LLC</v>
      </c>
      <c r="C5519" s="1" t="b">
        <f>IF(D5519&lt;&gt;"",IF(COUNTIF($D$2:D5518, D5519), INDEX($A$2:$D$100000, MATCH(D5519, $D$2:D5518,0),1), FALSE), FALSE)</f>
        <v>0</v>
      </c>
      <c r="F5519" s="1" t="b">
        <f>IF(G5519&lt;&gt;"", IF(COUNTIF($G$2:G5518, G5519), INDEX($A$2:$G$100000, MATCH(G5519, $G$2:G5518,0),1), FALSE), FALSE)</f>
        <v>0</v>
      </c>
      <c r="G5519" s="1">
        <v>61130</v>
      </c>
      <c r="H5519" s="1" t="s">
        <v>5405</v>
      </c>
    </row>
    <row r="5520" spans="1:8" x14ac:dyDescent="0.2">
      <c r="A5520" s="1">
        <v>5533</v>
      </c>
      <c r="B5520" s="1" t="str">
        <f t="shared" si="86"/>
        <v>Gavin Power, LLC</v>
      </c>
      <c r="C5520" s="1" t="b">
        <f>IF(D5520&lt;&gt;"",IF(COUNTIF($D$2:D5519, D5520), INDEX($A$2:$D$100000, MATCH(D5520, $D$2:D5519,0),1), FALSE), FALSE)</f>
        <v>0</v>
      </c>
      <c r="F5520" s="1" t="b">
        <f>IF(G5520&lt;&gt;"", IF(COUNTIF($G$2:G5519, G5520), INDEX($A$2:$G$100000, MATCH(G5520, $G$2:G5519,0),1), FALSE), FALSE)</f>
        <v>0</v>
      </c>
      <c r="G5520" s="1">
        <v>61135</v>
      </c>
      <c r="H5520" s="1" t="s">
        <v>5406</v>
      </c>
    </row>
    <row r="5521" spans="1:8" x14ac:dyDescent="0.2">
      <c r="A5521" s="1">
        <v>5534</v>
      </c>
      <c r="B5521" s="1" t="str">
        <f t="shared" si="86"/>
        <v>City Point Energy Center</v>
      </c>
      <c r="C5521" s="1" t="b">
        <f>IF(D5521&lt;&gt;"",IF(COUNTIF($D$2:D5520, D5521), INDEX($A$2:$D$100000, MATCH(D5521, $D$2:D5520,0),1), FALSE), FALSE)</f>
        <v>0</v>
      </c>
      <c r="F5521" s="1" t="b">
        <f>IF(G5521&lt;&gt;"", IF(COUNTIF($G$2:G5520, G5521), INDEX($A$2:$G$100000, MATCH(G5521, $G$2:G5520,0),1), FALSE), FALSE)</f>
        <v>0</v>
      </c>
      <c r="G5521" s="1">
        <v>61138</v>
      </c>
      <c r="H5521" s="1" t="s">
        <v>5407</v>
      </c>
    </row>
    <row r="5522" spans="1:8" x14ac:dyDescent="0.2">
      <c r="A5522" s="1">
        <v>5535</v>
      </c>
      <c r="B5522" s="1" t="str">
        <f t="shared" si="86"/>
        <v>Scrubgrass Generating Company LP</v>
      </c>
      <c r="C5522" s="1" t="b">
        <f>IF(D5522&lt;&gt;"",IF(COUNTIF($D$2:D5521, D5522), INDEX($A$2:$D$100000, MATCH(D5522, $D$2:D5521,0),1), FALSE), FALSE)</f>
        <v>0</v>
      </c>
      <c r="F5522" s="1" t="b">
        <f>IF(G5522&lt;&gt;"", IF(COUNTIF($G$2:G5521, G5522), INDEX($A$2:$G$100000, MATCH(G5522, $G$2:G5521,0),1), FALSE), FALSE)</f>
        <v>0</v>
      </c>
      <c r="G5522" s="1">
        <v>16814</v>
      </c>
      <c r="H5522" s="1" t="s">
        <v>5408</v>
      </c>
    </row>
    <row r="5523" spans="1:8" x14ac:dyDescent="0.2">
      <c r="A5523" s="1">
        <v>5536</v>
      </c>
      <c r="B5523" s="1" t="str">
        <f t="shared" si="86"/>
        <v>CXA La Paloma LLC</v>
      </c>
      <c r="C5523" s="1" t="b">
        <f>IF(D5523&lt;&gt;"",IF(COUNTIF($D$2:D5522, D5523), INDEX($A$2:$D$100000, MATCH(D5523, $D$2:D5522,0),1), FALSE), FALSE)</f>
        <v>0</v>
      </c>
      <c r="F5523" s="1" t="b">
        <f>IF(G5523&lt;&gt;"", IF(COUNTIF($G$2:G5522, G5523), INDEX($A$2:$G$100000, MATCH(G5523, $G$2:G5522,0),1), FALSE), FALSE)</f>
        <v>0</v>
      </c>
      <c r="G5523" s="1">
        <v>61173</v>
      </c>
      <c r="H5523" s="1" t="s">
        <v>5409</v>
      </c>
    </row>
    <row r="5524" spans="1:8" x14ac:dyDescent="0.2">
      <c r="A5524" s="1">
        <v>5537</v>
      </c>
      <c r="B5524" s="1" t="str">
        <f t="shared" si="86"/>
        <v>Darby Power, LLC</v>
      </c>
      <c r="C5524" s="1" t="b">
        <f>IF(D5524&lt;&gt;"",IF(COUNTIF($D$2:D5523, D5524), INDEX($A$2:$D$100000, MATCH(D5524, $D$2:D5523,0),1), FALSE), FALSE)</f>
        <v>0</v>
      </c>
      <c r="F5524" s="1" t="b">
        <f>IF(G5524&lt;&gt;"", IF(COUNTIF($G$2:G5523, G5524), INDEX($A$2:$G$100000, MATCH(G5524, $G$2:G5523,0),1), FALSE), FALSE)</f>
        <v>0</v>
      </c>
      <c r="G5524" s="1">
        <v>61134</v>
      </c>
      <c r="H5524" s="1" t="s">
        <v>5410</v>
      </c>
    </row>
    <row r="5525" spans="1:8" x14ac:dyDescent="0.2">
      <c r="A5525" s="1">
        <v>5538</v>
      </c>
      <c r="B5525" s="1" t="str">
        <f t="shared" si="86"/>
        <v>Helix, Ironwood LLC</v>
      </c>
      <c r="C5525" s="1" t="b">
        <f>IF(D5525&lt;&gt;"",IF(COUNTIF($D$2:D5524, D5525), INDEX($A$2:$D$100000, MATCH(D5525, $D$2:D5524,0),1), FALSE), FALSE)</f>
        <v>0</v>
      </c>
      <c r="F5525" s="1" t="b">
        <f>IF(G5525&lt;&gt;"", IF(COUNTIF($G$2:G5524, G5525), INDEX($A$2:$G$100000, MATCH(G5525, $G$2:G5524,0),1), FALSE), FALSE)</f>
        <v>0</v>
      </c>
      <c r="G5525" s="1">
        <v>61121</v>
      </c>
      <c r="H5525" s="1" t="s">
        <v>5411</v>
      </c>
    </row>
    <row r="5526" spans="1:8" x14ac:dyDescent="0.2">
      <c r="A5526" s="1">
        <v>5539</v>
      </c>
      <c r="B5526" s="1" t="str">
        <f t="shared" si="86"/>
        <v>Elgin Energy Center LLC</v>
      </c>
      <c r="C5526" s="1" t="b">
        <f>IF(D5526&lt;&gt;"",IF(COUNTIF($D$2:D5525, D5526), INDEX($A$2:$D$100000, MATCH(D5526, $D$2:D5525,0),1), FALSE), FALSE)</f>
        <v>0</v>
      </c>
      <c r="F5526" s="1" t="b">
        <f>IF(G5526&lt;&gt;"", IF(COUNTIF($G$2:G5525, G5526), INDEX($A$2:$G$100000, MATCH(G5526, $G$2:G5525,0),1), FALSE), FALSE)</f>
        <v>0</v>
      </c>
      <c r="G5526" s="1">
        <v>61192</v>
      </c>
      <c r="H5526" s="1" t="s">
        <v>5412</v>
      </c>
    </row>
    <row r="5527" spans="1:8" x14ac:dyDescent="0.2">
      <c r="A5527" s="1">
        <v>5540</v>
      </c>
      <c r="B5527" s="1" t="str">
        <f t="shared" si="86"/>
        <v>Lawrenceburg Power, LLC</v>
      </c>
      <c r="C5527" s="1" t="b">
        <f>IF(D5527&lt;&gt;"",IF(COUNTIF($D$2:D5526, D5527), INDEX($A$2:$D$100000, MATCH(D5527, $D$2:D5526,0),1), FALSE), FALSE)</f>
        <v>0</v>
      </c>
      <c r="F5527" s="1" t="b">
        <f>IF(G5527&lt;&gt;"", IF(COUNTIF($G$2:G5526, G5527), INDEX($A$2:$G$100000, MATCH(G5527, $G$2:G5526,0),1), FALSE), FALSE)</f>
        <v>0</v>
      </c>
      <c r="G5527" s="1">
        <v>61137</v>
      </c>
      <c r="H5527" s="1" t="s">
        <v>5413</v>
      </c>
    </row>
    <row r="5528" spans="1:8" x14ac:dyDescent="0.2">
      <c r="A5528" s="1">
        <v>5541</v>
      </c>
      <c r="B5528" s="1" t="str">
        <f t="shared" si="86"/>
        <v>Waterford Power, LLC</v>
      </c>
      <c r="C5528" s="1" t="b">
        <f>IF(D5528&lt;&gt;"",IF(COUNTIF($D$2:D5527, D5528), INDEX($A$2:$D$100000, MATCH(D5528, $D$2:D5527,0),1), FALSE), FALSE)</f>
        <v>0</v>
      </c>
      <c r="F5528" s="1" t="b">
        <f>IF(G5528&lt;&gt;"", IF(COUNTIF($G$2:G5527, G5528), INDEX($A$2:$G$100000, MATCH(G5528, $G$2:G5527,0),1), FALSE), FALSE)</f>
        <v>0</v>
      </c>
      <c r="G5528" s="1">
        <v>61136</v>
      </c>
      <c r="H5528" s="1" t="s">
        <v>5414</v>
      </c>
    </row>
    <row r="5529" spans="1:8" x14ac:dyDescent="0.2">
      <c r="A5529" s="1">
        <v>5542</v>
      </c>
      <c r="B5529" s="1" t="str">
        <f t="shared" si="86"/>
        <v>Utah Municipal Power Agency</v>
      </c>
      <c r="C5529" s="1" t="b">
        <f>IF(D5529&lt;&gt;"",IF(COUNTIF($D$2:D5528, D5529), INDEX($A$2:$D$100000, MATCH(D5529, $D$2:D5528,0),1), FALSE), FALSE)</f>
        <v>0</v>
      </c>
      <c r="F5529" s="1" t="b">
        <f>IF(G5529&lt;&gt;"", IF(COUNTIF($G$2:G5528, G5529), INDEX($A$2:$G$100000, MATCH(G5529, $G$2:G5528,0),1), FALSE), FALSE)</f>
        <v>0</v>
      </c>
      <c r="G5529" s="1">
        <v>24431</v>
      </c>
      <c r="H5529" s="1" t="s">
        <v>5415</v>
      </c>
    </row>
    <row r="5530" spans="1:8" x14ac:dyDescent="0.2">
      <c r="A5530" s="1">
        <v>5543</v>
      </c>
      <c r="B5530" s="1" t="str">
        <f t="shared" si="86"/>
        <v>Springdale Energy LLC</v>
      </c>
      <c r="C5530" s="1" t="b">
        <f>IF(D5530&lt;&gt;"",IF(COUNTIF($D$2:D5529, D5530), INDEX($A$2:$D$100000, MATCH(D5530, $D$2:D5529,0),1), FALSE), FALSE)</f>
        <v>0</v>
      </c>
      <c r="F5530" s="1" t="b">
        <f>IF(G5530&lt;&gt;"", IF(COUNTIF($G$2:G5529, G5530), INDEX($A$2:$G$100000, MATCH(G5530, $G$2:G5529,0),1), FALSE), FALSE)</f>
        <v>0</v>
      </c>
      <c r="G5530" s="1">
        <v>61267</v>
      </c>
      <c r="H5530" s="1" t="s">
        <v>5416</v>
      </c>
    </row>
    <row r="5531" spans="1:8" x14ac:dyDescent="0.2">
      <c r="A5531" s="1">
        <v>5544</v>
      </c>
      <c r="B5531" s="1" t="str">
        <f t="shared" si="86"/>
        <v>NRG Canal 3 Development LLC</v>
      </c>
      <c r="C5531" s="1" t="b">
        <f>IF(D5531&lt;&gt;"",IF(COUNTIF($D$2:D5530, D5531), INDEX($A$2:$D$100000, MATCH(D5531, $D$2:D5530,0),1), FALSE), FALSE)</f>
        <v>0</v>
      </c>
      <c r="F5531" s="1" t="b">
        <f>IF(G5531&lt;&gt;"", IF(COUNTIF($G$2:G5530, G5531), INDEX($A$2:$G$100000, MATCH(G5531, $G$2:G5530,0),1), FALSE), FALSE)</f>
        <v>0</v>
      </c>
      <c r="G5531" s="1">
        <v>61708</v>
      </c>
      <c r="H5531" s="1" t="s">
        <v>5417</v>
      </c>
    </row>
    <row r="5532" spans="1:8" x14ac:dyDescent="0.2">
      <c r="A5532" s="1">
        <v>5545</v>
      </c>
      <c r="B5532" s="1" t="str">
        <f t="shared" si="86"/>
        <v>Granite Shore Power</v>
      </c>
      <c r="C5532" s="1" t="b">
        <f>IF(D5532&lt;&gt;"",IF(COUNTIF($D$2:D5531, D5532), INDEX($A$2:$D$100000, MATCH(D5532, $D$2:D5531,0),1), FALSE), FALSE)</f>
        <v>0</v>
      </c>
      <c r="F5532" s="1" t="b">
        <f>IF(G5532&lt;&gt;"", IF(COUNTIF($G$2:G5531, G5532), INDEX($A$2:$G$100000, MATCH(G5532, $G$2:G5531,0),1), FALSE), FALSE)</f>
        <v>0</v>
      </c>
      <c r="G5532" s="1">
        <v>62032</v>
      </c>
      <c r="H5532" s="1" t="s">
        <v>5418</v>
      </c>
    </row>
    <row r="5533" spans="1:8" x14ac:dyDescent="0.2">
      <c r="A5533" s="1">
        <v>5546</v>
      </c>
      <c r="B5533" s="1" t="str">
        <f t="shared" si="86"/>
        <v>Cardinal Operating Company</v>
      </c>
      <c r="C5533" s="1" t="b">
        <f>IF(D5533&lt;&gt;"",IF(COUNTIF($D$2:D5532, D5533), INDEX($A$2:$D$100000, MATCH(D5533, $D$2:D5532,0),1), FALSE), FALSE)</f>
        <v>0</v>
      </c>
      <c r="F5533" s="1" t="b">
        <f>IF(G5533&lt;&gt;"", IF(COUNTIF($G$2:G5532, G5533), INDEX($A$2:$G$100000, MATCH(G5533, $G$2:G5532,0),1), FALSE), FALSE)</f>
        <v>0</v>
      </c>
      <c r="G5533" s="1">
        <v>61412</v>
      </c>
      <c r="H5533" s="1" t="s">
        <v>5419</v>
      </c>
    </row>
    <row r="5534" spans="1:8" x14ac:dyDescent="0.2">
      <c r="A5534" s="1">
        <v>5547</v>
      </c>
      <c r="B5534" s="1" t="str">
        <f t="shared" si="86"/>
        <v>Kimura Power LLC</v>
      </c>
      <c r="C5534" s="1" t="b">
        <f>IF(D5534&lt;&gt;"",IF(COUNTIF($D$2:D5533, D5534), INDEX($A$2:$D$100000, MATCH(D5534, $D$2:D5533,0),1), FALSE), FALSE)</f>
        <v>0</v>
      </c>
      <c r="F5534" s="1" t="b">
        <f>IF(G5534&lt;&gt;"", IF(COUNTIF($G$2:G5533, G5534), INDEX($A$2:$G$100000, MATCH(G5534, $G$2:G5533,0),1), FALSE), FALSE)</f>
        <v>0</v>
      </c>
      <c r="G5534" s="1">
        <v>61919</v>
      </c>
      <c r="H5534" s="1" t="s">
        <v>5420</v>
      </c>
    </row>
    <row r="5535" spans="1:8" x14ac:dyDescent="0.2">
      <c r="A5535" s="1">
        <v>5548</v>
      </c>
      <c r="B5535" s="1" t="str">
        <f t="shared" si="86"/>
        <v>Seward Generating LLC</v>
      </c>
      <c r="C5535" s="1" t="b">
        <f>IF(D5535&lt;&gt;"",IF(COUNTIF($D$2:D5534, D5535), INDEX($A$2:$D$100000, MATCH(D5535, $D$2:D5534,0),1), FALSE), FALSE)</f>
        <v>0</v>
      </c>
      <c r="F5535" s="1" t="b">
        <f>IF(G5535&lt;&gt;"", IF(COUNTIF($G$2:G5534, G5535), INDEX($A$2:$G$100000, MATCH(G5535, $G$2:G5534,0),1), FALSE), FALSE)</f>
        <v>0</v>
      </c>
      <c r="G5535" s="1">
        <v>61781</v>
      </c>
      <c r="H5535" s="1" t="s">
        <v>5421</v>
      </c>
    </row>
    <row r="5536" spans="1:8" x14ac:dyDescent="0.2">
      <c r="A5536" s="1">
        <v>5549</v>
      </c>
      <c r="B5536" s="1" t="str">
        <f t="shared" si="86"/>
        <v>Edgewater Generation, LLC</v>
      </c>
      <c r="C5536" s="1" t="b">
        <f>IF(D5536&lt;&gt;"",IF(COUNTIF($D$2:D5535, D5536), INDEX($A$2:$D$100000, MATCH(D5536, $D$2:D5535,0),1), FALSE), FALSE)</f>
        <v>0</v>
      </c>
      <c r="F5536" s="1" t="b">
        <f>IF(G5536&lt;&gt;"", IF(COUNTIF($G$2:G5535, G5536), INDEX($A$2:$G$100000, MATCH(G5536, $G$2:G5535,0),1), FALSE), FALSE)</f>
        <v>0</v>
      </c>
      <c r="G5536" s="1">
        <v>61786</v>
      </c>
      <c r="H5536" s="1" t="s">
        <v>5422</v>
      </c>
    </row>
    <row r="5537" spans="1:8" x14ac:dyDescent="0.2">
      <c r="A5537" s="1">
        <v>5550</v>
      </c>
      <c r="B5537" s="1" t="str">
        <f t="shared" si="86"/>
        <v>Mountain Creek Power, LLC</v>
      </c>
      <c r="C5537" s="1" t="b">
        <f>IF(D5537&lt;&gt;"",IF(COUNTIF($D$2:D5536, D5537), INDEX($A$2:$D$100000, MATCH(D5537, $D$2:D5536,0),1), FALSE), FALSE)</f>
        <v>0</v>
      </c>
      <c r="F5537" s="1" t="b">
        <f>IF(G5537&lt;&gt;"", IF(COUNTIF($G$2:G5536, G5537), INDEX($A$2:$G$100000, MATCH(G5537, $G$2:G5536,0),1), FALSE), FALSE)</f>
        <v>0</v>
      </c>
      <c r="G5537" s="1">
        <v>62026</v>
      </c>
      <c r="H5537" s="1" t="s">
        <v>5423</v>
      </c>
    </row>
    <row r="5538" spans="1:8" x14ac:dyDescent="0.2">
      <c r="A5538" s="1">
        <v>5551</v>
      </c>
      <c r="B5538" s="1" t="str">
        <f t="shared" si="86"/>
        <v>Pixelle Specialty Solutions LLC - (OH)</v>
      </c>
      <c r="C5538" s="1" t="b">
        <f>IF(D5538&lt;&gt;"",IF(COUNTIF($D$2:D5537, D5538), INDEX($A$2:$D$100000, MATCH(D5538, $D$2:D5537,0),1), FALSE), FALSE)</f>
        <v>0</v>
      </c>
      <c r="F5538" s="1" t="b">
        <f>IF(G5538&lt;&gt;"", IF(COUNTIF($G$2:G5537, G5538), INDEX($A$2:$G$100000, MATCH(G5538, $G$2:G5537,0),1), FALSE), FALSE)</f>
        <v>0</v>
      </c>
      <c r="G5538" s="1">
        <v>61723</v>
      </c>
      <c r="H5538" s="1" t="s">
        <v>5424</v>
      </c>
    </row>
    <row r="5539" spans="1:8" ht="17" x14ac:dyDescent="0.2">
      <c r="A5539" s="1">
        <v>5552</v>
      </c>
      <c r="B5539" s="1" t="str">
        <f t="shared" si="86"/>
        <v>nd paper llc</v>
      </c>
      <c r="C5539" s="1" t="b">
        <f>IF(D5539&lt;&gt;"",IF(COUNTIF($D$2:D5538, D5539), INDEX($A$2:$D$100000, MATCH(D5539, $D$2:D5538,0),1), FALSE), FALSE)</f>
        <v>0</v>
      </c>
      <c r="F5539" s="1" t="b">
        <f>IF(G5539&lt;&gt;"", IF(COUNTIF($G$2:G5538, G5539), INDEX($A$2:$G$100000, MATCH(G5539, $G$2:G5538,0),1), FALSE), FALSE)</f>
        <v>0</v>
      </c>
      <c r="G5539" s="1">
        <v>61813</v>
      </c>
      <c r="H5539" s="4" t="s">
        <v>5425</v>
      </c>
    </row>
    <row r="5540" spans="1:8" x14ac:dyDescent="0.2">
      <c r="A5540" s="1">
        <v>5553</v>
      </c>
      <c r="B5540" s="1" t="str">
        <f t="shared" si="86"/>
        <v>Pixelle Specialty Solutions LLC - (PA)</v>
      </c>
      <c r="C5540" s="1" t="b">
        <f>IF(D5540&lt;&gt;"",IF(COUNTIF($D$2:D5539, D5540), INDEX($A$2:$D$100000, MATCH(D5540, $D$2:D5539,0),1), FALSE), FALSE)</f>
        <v>0</v>
      </c>
      <c r="F5540" s="1" t="b">
        <f>IF(G5540&lt;&gt;"", IF(COUNTIF($G$2:G5539, G5540), INDEX($A$2:$G$100000, MATCH(G5540, $G$2:G5539,0),1), FALSE), FALSE)</f>
        <v>0</v>
      </c>
      <c r="G5540" s="1">
        <v>61988</v>
      </c>
      <c r="H5540" s="1" t="s">
        <v>5426</v>
      </c>
    </row>
    <row r="5541" spans="1:8" x14ac:dyDescent="0.2">
      <c r="A5541" s="1">
        <v>5554</v>
      </c>
      <c r="B5541" s="1" t="str">
        <f t="shared" si="86"/>
        <v>Veolia Energy Operating Service</v>
      </c>
      <c r="C5541" s="1" t="b">
        <f>IF(D5541&lt;&gt;"",IF(COUNTIF($D$2:D5540, D5541), INDEX($A$2:$D$100000, MATCH(D5541, $D$2:D5540,0),1), FALSE), FALSE)</f>
        <v>0</v>
      </c>
      <c r="F5541" s="1" t="b">
        <f>IF(G5541&lt;&gt;"", IF(COUNTIF($G$2:G5540, G5541), INDEX($A$2:$G$100000, MATCH(G5541, $G$2:G5540,0),1), FALSE), FALSE)</f>
        <v>0</v>
      </c>
      <c r="G5541" s="1">
        <v>61854</v>
      </c>
      <c r="H5541" s="1" t="s">
        <v>5427</v>
      </c>
    </row>
    <row r="5542" spans="1:8" x14ac:dyDescent="0.2">
      <c r="A5542" s="1">
        <v>5555</v>
      </c>
      <c r="B5542" s="1" t="str">
        <f t="shared" si="86"/>
        <v xml:space="preserve">Oleander Holdings LLC </v>
      </c>
      <c r="C5542" s="1" t="b">
        <f>IF(D5542&lt;&gt;"",IF(COUNTIF($D$2:D5541, D5542), INDEX($A$2:$D$100000, MATCH(D5542, $D$2:D5541,0),1), FALSE), FALSE)</f>
        <v>0</v>
      </c>
      <c r="F5542" s="1" t="b">
        <f>IF(G5542&lt;&gt;"", IF(COUNTIF($G$2:G5541, G5542), INDEX($A$2:$G$100000, MATCH(G5542, $G$2:G5541,0),1), FALSE), FALSE)</f>
        <v>0</v>
      </c>
      <c r="G5542" s="1">
        <v>61905</v>
      </c>
      <c r="H5542" s="1" t="s">
        <v>5428</v>
      </c>
    </row>
    <row r="5543" spans="1:8" x14ac:dyDescent="0.2">
      <c r="A5543" s="1">
        <v>5556</v>
      </c>
      <c r="B5543" s="1" t="str">
        <f t="shared" si="86"/>
        <v>LaPorte Power, LLC</v>
      </c>
      <c r="C5543" s="1" t="b">
        <f>IF(D5543&lt;&gt;"",IF(COUNTIF($D$2:D5542, D5543), INDEX($A$2:$D$100000, MATCH(D5543, $D$2:D5542,0),1), FALSE), FALSE)</f>
        <v>0</v>
      </c>
      <c r="F5543" s="1" t="b">
        <f>IF(G5543&lt;&gt;"", IF(COUNTIF($G$2:G5542, G5543), INDEX($A$2:$G$100000, MATCH(G5543, $G$2:G5542,0),1), FALSE), FALSE)</f>
        <v>0</v>
      </c>
      <c r="G5543" s="1">
        <v>62027</v>
      </c>
      <c r="H5543" s="1" t="s">
        <v>5429</v>
      </c>
    </row>
    <row r="5544" spans="1:8" x14ac:dyDescent="0.2">
      <c r="A5544" s="1">
        <v>5557</v>
      </c>
      <c r="B5544" s="1" t="str">
        <f t="shared" si="86"/>
        <v>Stanton Clean Energy LLC</v>
      </c>
      <c r="C5544" s="1" t="b">
        <f>IF(D5544&lt;&gt;"",IF(COUNTIF($D$2:D5543, D5544), INDEX($A$2:$D$100000, MATCH(D5544, $D$2:D5543,0),1), FALSE), FALSE)</f>
        <v>0</v>
      </c>
      <c r="F5544" s="1" t="b">
        <f>IF(G5544&lt;&gt;"", IF(COUNTIF($G$2:G5543, G5544), INDEX($A$2:$G$100000, MATCH(G5544, $G$2:G5543,0),1), FALSE), FALSE)</f>
        <v>0</v>
      </c>
      <c r="G5544" s="1">
        <v>61903</v>
      </c>
      <c r="H5544" s="1" t="s">
        <v>5430</v>
      </c>
    </row>
    <row r="5545" spans="1:8" x14ac:dyDescent="0.2">
      <c r="A5545" s="1">
        <v>5558</v>
      </c>
      <c r="B5545" s="1" t="str">
        <f t="shared" si="86"/>
        <v>Kestrel Acquisition, LLC</v>
      </c>
      <c r="C5545" s="1" t="b">
        <f>IF(D5545&lt;&gt;"",IF(COUNTIF($D$2:D5544, D5545), INDEX($A$2:$D$100000, MATCH(D5545, $D$2:D5544,0),1), FALSE), FALSE)</f>
        <v>0</v>
      </c>
      <c r="F5545" s="1" t="b">
        <f>IF(G5545&lt;&gt;"", IF(COUNTIF($G$2:G5544, G5545), INDEX($A$2:$G$100000, MATCH(G5545, $G$2:G5544,0),1), FALSE), FALSE)</f>
        <v>0</v>
      </c>
      <c r="G5545" s="1">
        <v>61913</v>
      </c>
      <c r="H5545" s="1" t="s">
        <v>5431</v>
      </c>
    </row>
    <row r="5546" spans="1:8" x14ac:dyDescent="0.2">
      <c r="A5546" s="1">
        <v>5559</v>
      </c>
      <c r="B5546" s="1" t="str">
        <f t="shared" si="86"/>
        <v>NRG Chalk Point CT</v>
      </c>
      <c r="C5546" s="1" t="b">
        <f>IF(D5546&lt;&gt;"",IF(COUNTIF($D$2:D5545, D5546), INDEX($A$2:$D$100000, MATCH(D5546, $D$2:D5545,0),1), FALSE), FALSE)</f>
        <v>0</v>
      </c>
      <c r="F5546" s="1" t="b">
        <f>IF(G5546&lt;&gt;"", IF(COUNTIF($G$2:G5545, G5546), INDEX($A$2:$G$100000, MATCH(G5546, $G$2:G5545,0),1), FALSE), FALSE)</f>
        <v>0</v>
      </c>
      <c r="G5546" s="1">
        <v>61505</v>
      </c>
      <c r="H5546" s="1" t="s">
        <v>5432</v>
      </c>
    </row>
    <row r="5547" spans="1:8" x14ac:dyDescent="0.2">
      <c r="A5547" s="1">
        <v>5560</v>
      </c>
      <c r="B5547" s="1" t="str">
        <f t="shared" si="86"/>
        <v>Sayreville Power, LLC</v>
      </c>
      <c r="C5547" s="1" t="b">
        <f>IF(D5547&lt;&gt;"",IF(COUNTIF($D$2:D5546, D5547), INDEX($A$2:$D$100000, MATCH(D5547, $D$2:D5546,0),1), FALSE), FALSE)</f>
        <v>0</v>
      </c>
      <c r="F5547" s="1" t="b">
        <f>IF(G5547&lt;&gt;"", IF(COUNTIF($G$2:G5546, G5547), INDEX($A$2:$G$100000, MATCH(G5547, $G$2:G5546,0),1), FALSE), FALSE)</f>
        <v>0</v>
      </c>
      <c r="G5547" s="1">
        <v>63034</v>
      </c>
      <c r="H5547" s="1" t="s">
        <v>5433</v>
      </c>
    </row>
    <row r="5548" spans="1:8" x14ac:dyDescent="0.2">
      <c r="A5548" s="1">
        <v>5561</v>
      </c>
      <c r="B5548" s="1" t="str">
        <f t="shared" si="86"/>
        <v>Gilbert Power, LLC</v>
      </c>
      <c r="C5548" s="1" t="b">
        <f>IF(D5548&lt;&gt;"",IF(COUNTIF($D$2:D5547, D5548), INDEX($A$2:$D$100000, MATCH(D5548, $D$2:D5547,0),1), FALSE), FALSE)</f>
        <v>0</v>
      </c>
      <c r="F5548" s="1" t="b">
        <f>IF(G5548&lt;&gt;"", IF(COUNTIF($G$2:G5547, G5548), INDEX($A$2:$G$100000, MATCH(G5548, $G$2:G5547,0),1), FALSE), FALSE)</f>
        <v>0</v>
      </c>
      <c r="G5548" s="1">
        <v>63033</v>
      </c>
      <c r="H5548" s="1" t="s">
        <v>5434</v>
      </c>
    </row>
    <row r="5549" spans="1:8" x14ac:dyDescent="0.2">
      <c r="A5549" s="1">
        <v>5562</v>
      </c>
      <c r="B5549" s="1" t="str">
        <f t="shared" si="86"/>
        <v>Vermillion Power LLC</v>
      </c>
      <c r="C5549" s="1" t="b">
        <f>IF(D5549&lt;&gt;"",IF(COUNTIF($D$2:D5548, D5549), INDEX($A$2:$D$100000, MATCH(D5549, $D$2:D5548,0),1), FALSE), FALSE)</f>
        <v>0</v>
      </c>
      <c r="F5549" s="1" t="b">
        <f>IF(G5549&lt;&gt;"", IF(COUNTIF($G$2:G5548, G5549), INDEX($A$2:$G$100000, MATCH(G5549, $G$2:G5548,0),1), FALSE), FALSE)</f>
        <v>0</v>
      </c>
      <c r="G5549" s="1">
        <v>63239</v>
      </c>
      <c r="H5549" s="1" t="s">
        <v>5435</v>
      </c>
    </row>
    <row r="5550" spans="1:8" x14ac:dyDescent="0.2">
      <c r="A5550" s="1">
        <v>5563</v>
      </c>
      <c r="B5550" s="1" t="str">
        <f t="shared" si="86"/>
        <v>Brunot Island Power, LLC</v>
      </c>
      <c r="C5550" s="1" t="b">
        <f>IF(D5550&lt;&gt;"",IF(COUNTIF($D$2:D5549, D5550), INDEX($A$2:$D$100000, MATCH(D5550, $D$2:D5549,0),1), FALSE), FALSE)</f>
        <v>0</v>
      </c>
      <c r="F5550" s="1" t="b">
        <f>IF(G5550&lt;&gt;"", IF(COUNTIF($G$2:G5549, G5550), INDEX($A$2:$G$100000, MATCH(G5550, $G$2:G5549,0),1), FALSE), FALSE)</f>
        <v>0</v>
      </c>
      <c r="G5550" s="1">
        <v>63032</v>
      </c>
      <c r="H5550" s="1" t="s">
        <v>5436</v>
      </c>
    </row>
    <row r="5551" spans="1:8" x14ac:dyDescent="0.2">
      <c r="A5551" s="1">
        <v>5564</v>
      </c>
      <c r="B5551" s="1" t="str">
        <f t="shared" si="86"/>
        <v>KeyCon Operating LLC</v>
      </c>
      <c r="C5551" s="1" t="b">
        <f>IF(D5551&lt;&gt;"",IF(COUNTIF($D$2:D5550, D5551), INDEX($A$2:$D$100000, MATCH(D5551, $D$2:D5550,0),1), FALSE), FALSE)</f>
        <v>0</v>
      </c>
      <c r="F5551" s="1" t="b">
        <f>IF(G5551&lt;&gt;"", IF(COUNTIF($G$2:G5550, G5551), INDEX($A$2:$G$100000, MATCH(G5551, $G$2:G5550,0),1), FALSE), FALSE)</f>
        <v>0</v>
      </c>
      <c r="G5551" s="1">
        <v>63047</v>
      </c>
      <c r="H5551" s="1" t="s">
        <v>5437</v>
      </c>
    </row>
    <row r="5552" spans="1:8" x14ac:dyDescent="0.2">
      <c r="A5552" s="1">
        <v>5565</v>
      </c>
      <c r="B5552" s="1" t="str">
        <f t="shared" si="86"/>
        <v>Shawville Power, LLC</v>
      </c>
      <c r="C5552" s="1" t="b">
        <f>IF(D5552&lt;&gt;"",IF(COUNTIF($D$2:D5551, D5552), INDEX($A$2:$D$100000, MATCH(D5552, $D$2:D5551,0),1), FALSE), FALSE)</f>
        <v>0</v>
      </c>
      <c r="F5552" s="1" t="b">
        <f>IF(G5552&lt;&gt;"", IF(COUNTIF($G$2:G5551, G5552), INDEX($A$2:$G$100000, MATCH(G5552, $G$2:G5551,0),1), FALSE), FALSE)</f>
        <v>0</v>
      </c>
      <c r="G5552" s="1">
        <v>63044</v>
      </c>
      <c r="H5552" s="1" t="s">
        <v>5438</v>
      </c>
    </row>
    <row r="5553" spans="1:8" x14ac:dyDescent="0.2">
      <c r="A5553" s="1">
        <v>5566</v>
      </c>
      <c r="B5553" s="1" t="str">
        <f t="shared" si="86"/>
        <v>New Castle Power, LLC</v>
      </c>
      <c r="C5553" s="1" t="b">
        <f>IF(D5553&lt;&gt;"",IF(COUNTIF($D$2:D5552, D5553), INDEX($A$2:$D$100000, MATCH(D5553, $D$2:D5552,0),1), FALSE), FALSE)</f>
        <v>0</v>
      </c>
      <c r="F5553" s="1" t="b">
        <f>IF(G5553&lt;&gt;"", IF(COUNTIF($G$2:G5552, G5553), INDEX($A$2:$G$100000, MATCH(G5553, $G$2:G5552,0),1), FALSE), FALSE)</f>
        <v>0</v>
      </c>
      <c r="G5553" s="1">
        <v>63031</v>
      </c>
      <c r="H5553" s="1" t="s">
        <v>5439</v>
      </c>
    </row>
    <row r="5554" spans="1:8" x14ac:dyDescent="0.2">
      <c r="A5554" s="1">
        <v>5567</v>
      </c>
      <c r="B5554" s="1" t="str">
        <f t="shared" si="86"/>
        <v>Manchester Street, LLC.</v>
      </c>
      <c r="C5554" s="1" t="b">
        <f>IF(D5554&lt;&gt;"",IF(COUNTIF($D$2:D5553, D5554), INDEX($A$2:$D$100000, MATCH(D5554, $D$2:D5553,0),1), FALSE), FALSE)</f>
        <v>0</v>
      </c>
      <c r="F5554" s="1" t="b">
        <f>IF(G5554&lt;&gt;"", IF(COUNTIF($G$2:G5553, G5554), INDEX($A$2:$G$100000, MATCH(G5554, $G$2:G5553,0),1), FALSE), FALSE)</f>
        <v>0</v>
      </c>
      <c r="G5554" s="1">
        <v>63350</v>
      </c>
      <c r="H5554" s="1" t="s">
        <v>5440</v>
      </c>
    </row>
    <row r="5555" spans="1:8" x14ac:dyDescent="0.2">
      <c r="A5555" s="1">
        <v>5568</v>
      </c>
      <c r="B5555" s="1" t="str">
        <f t="shared" si="86"/>
        <v>WestRock North Charleston</v>
      </c>
      <c r="C5555" s="1" t="b">
        <f>IF(D5555&lt;&gt;"",IF(COUNTIF($D$2:D5554, D5555), INDEX($A$2:$D$100000, MATCH(D5555, $D$2:D5554,0),1), FALSE), FALSE)</f>
        <v>0</v>
      </c>
      <c r="F5555" s="1" t="b">
        <f>IF(G5555&lt;&gt;"", IF(COUNTIF($G$2:G5554, G5555), INDEX($A$2:$G$100000, MATCH(G5555, $G$2:G5554,0),1), FALSE), FALSE)</f>
        <v>0</v>
      </c>
      <c r="G5555" s="1">
        <v>63284</v>
      </c>
      <c r="H5555" s="1" t="s">
        <v>5441</v>
      </c>
    </row>
    <row r="5556" spans="1:8" x14ac:dyDescent="0.2">
      <c r="A5556" s="1">
        <v>5569</v>
      </c>
      <c r="B5556" s="1" t="str">
        <f t="shared" si="86"/>
        <v>Logan Generating Company LP</v>
      </c>
      <c r="C5556" s="1" t="b">
        <f>IF(D5556&lt;&gt;"",IF(COUNTIF($D$2:D5555, D5556), INDEX($A$2:$D$100000, MATCH(D5556, $D$2:D5555,0),1), FALSE), FALSE)</f>
        <v>0</v>
      </c>
      <c r="F5556" s="1" t="b">
        <f>IF(G5556&lt;&gt;"", IF(COUNTIF($G$2:G5555, G5556), INDEX($A$2:$G$100000, MATCH(G5556, $G$2:G5555,0),1), FALSE), FALSE)</f>
        <v>0</v>
      </c>
      <c r="G5556" s="1">
        <v>63046</v>
      </c>
      <c r="H5556" s="1" t="s">
        <v>5442</v>
      </c>
    </row>
    <row r="5557" spans="1:8" x14ac:dyDescent="0.2">
      <c r="A5557" s="1">
        <v>5570</v>
      </c>
      <c r="B5557" s="1" t="str">
        <f t="shared" si="86"/>
        <v>Rockgen Energy LLC</v>
      </c>
      <c r="C5557" s="1" t="b">
        <f>IF(D5557&lt;&gt;"",IF(COUNTIF($D$2:D5556, D5557), INDEX($A$2:$D$100000, MATCH(D5557, $D$2:D5556,0),1), FALSE), FALSE)</f>
        <v>0</v>
      </c>
      <c r="F5557" s="1" t="b">
        <f>IF(G5557&lt;&gt;"", IF(COUNTIF($G$2:G5556, G5557), INDEX($A$2:$G$100000, MATCH(G5557, $G$2:G5556,0),1), FALSE), FALSE)</f>
        <v>0</v>
      </c>
      <c r="G5557" s="1">
        <v>56085</v>
      </c>
      <c r="H5557" s="1" t="s">
        <v>5443</v>
      </c>
    </row>
    <row r="5558" spans="1:8" x14ac:dyDescent="0.2">
      <c r="A5558" s="1">
        <v>5571</v>
      </c>
      <c r="B5558" s="1" t="str">
        <f t="shared" si="86"/>
        <v>Northeast Texas Elec Coop, Inc</v>
      </c>
      <c r="C5558" s="1" t="b">
        <f>IF(D5558&lt;&gt;"",IF(COUNTIF($D$2:D5557, D5558), INDEX($A$2:$D$100000, MATCH(D5558, $D$2:D5557,0),1), FALSE), FALSE)</f>
        <v>0</v>
      </c>
      <c r="F5558" s="1" t="b">
        <f>IF(G5558&lt;&gt;"", IF(COUNTIF($G$2:G5557, G5558), INDEX($A$2:$G$100000, MATCH(G5558, $G$2:G5557,0),1), FALSE), FALSE)</f>
        <v>0</v>
      </c>
      <c r="G5558" s="1">
        <v>13670</v>
      </c>
      <c r="H5558" s="1" t="s">
        <v>5444</v>
      </c>
    </row>
    <row r="5559" spans="1:8" x14ac:dyDescent="0.2">
      <c r="A5559" s="1">
        <v>5572</v>
      </c>
      <c r="B5559" s="1" t="str">
        <f t="shared" si="86"/>
        <v>Birdsboro Power LLC</v>
      </c>
      <c r="C5559" s="1" t="b">
        <f>IF(D5559&lt;&gt;"",IF(COUNTIF($D$2:D5558, D5559), INDEX($A$2:$D$100000, MATCH(D5559, $D$2:D5558,0),1), FALSE), FALSE)</f>
        <v>0</v>
      </c>
      <c r="F5559" s="1" t="b">
        <f>IF(G5559&lt;&gt;"", IF(COUNTIF($G$2:G5558, G5559), INDEX($A$2:$G$100000, MATCH(G5559, $G$2:G5558,0),1), FALSE), FALSE)</f>
        <v>0</v>
      </c>
      <c r="G5559" s="1">
        <v>60672</v>
      </c>
      <c r="H5559" s="1" t="s">
        <v>5445</v>
      </c>
    </row>
    <row r="5560" spans="1:8" x14ac:dyDescent="0.2">
      <c r="A5560" s="1">
        <v>5573</v>
      </c>
      <c r="B5560" s="1" t="str">
        <f t="shared" si="86"/>
        <v>CPV Fairview, LLC</v>
      </c>
      <c r="C5560" s="1" t="b">
        <f>IF(D5560&lt;&gt;"",IF(COUNTIF($D$2:D5559, D5560), INDEX($A$2:$D$100000, MATCH(D5560, $D$2:D5559,0),1), FALSE), FALSE)</f>
        <v>0</v>
      </c>
      <c r="F5560" s="1" t="b">
        <f>IF(G5560&lt;&gt;"", IF(COUNTIF($G$2:G5559, G5560), INDEX($A$2:$G$100000, MATCH(G5560, $G$2:G5559,0),1), FALSE), FALSE)</f>
        <v>0</v>
      </c>
      <c r="G5560" s="1">
        <v>60350</v>
      </c>
      <c r="H5560" s="1" t="s">
        <v>5446</v>
      </c>
    </row>
    <row r="5561" spans="1:8" x14ac:dyDescent="0.2">
      <c r="A5561" s="1">
        <v>5574</v>
      </c>
      <c r="B5561" s="1" t="str">
        <f t="shared" si="86"/>
        <v>Fortistar Castleton Power</v>
      </c>
      <c r="C5561" s="1" t="b">
        <f>IF(D5561&lt;&gt;"",IF(COUNTIF($D$2:D5560, D5561), INDEX($A$2:$D$100000, MATCH(D5561, $D$2:D5560,0),1), FALSE), FALSE)</f>
        <v>0</v>
      </c>
      <c r="F5561" s="1" t="b">
        <f>IF(G5561&lt;&gt;"", IF(COUNTIF($G$2:G5560, G5561), INDEX($A$2:$G$100000, MATCH(G5561, $G$2:G5560,0),1), FALSE), FALSE)</f>
        <v>0</v>
      </c>
      <c r="G5561" s="1">
        <v>60741</v>
      </c>
      <c r="H5561" s="1" t="s">
        <v>5447</v>
      </c>
    </row>
    <row r="5562" spans="1:8" x14ac:dyDescent="0.2">
      <c r="A5562" s="1">
        <v>5575</v>
      </c>
      <c r="B5562" s="1" t="str">
        <f t="shared" si="86"/>
        <v>Veolia NA - Municipal &amp; Commercial Business</v>
      </c>
      <c r="C5562" s="1" t="b">
        <f>IF(D5562&lt;&gt;"",IF(COUNTIF($D$2:D5561, D5562), INDEX($A$2:$D$100000, MATCH(D5562, $D$2:D5561,0),1), FALSE), FALSE)</f>
        <v>0</v>
      </c>
      <c r="F5562" s="1" t="b">
        <f>IF(G5562&lt;&gt;"", IF(COUNTIF($G$2:G5561, G5562), INDEX($A$2:$G$100000, MATCH(G5562, $G$2:G5561,0),1), FALSE), FALSE)</f>
        <v>0</v>
      </c>
      <c r="G5562" s="1">
        <v>60641</v>
      </c>
      <c r="H5562" s="1" t="s">
        <v>5448</v>
      </c>
    </row>
    <row r="5563" spans="1:8" x14ac:dyDescent="0.2">
      <c r="A5563" s="1">
        <v>5576</v>
      </c>
      <c r="B5563" s="1" t="str">
        <f t="shared" si="86"/>
        <v>Quantum Lake Power, LP</v>
      </c>
      <c r="C5563" s="1" t="b">
        <f>IF(D5563&lt;&gt;"",IF(COUNTIF($D$2:D5562, D5563), INDEX($A$2:$D$100000, MATCH(D5563, $D$2:D5562,0),1), FALSE), FALSE)</f>
        <v>0</v>
      </c>
      <c r="F5563" s="1" t="b">
        <f>IF(G5563&lt;&gt;"", IF(COUNTIF($G$2:G5562, G5563), INDEX($A$2:$G$100000, MATCH(G5563, $G$2:G5562,0),1), FALSE), FALSE)</f>
        <v>0</v>
      </c>
      <c r="G5563" s="1">
        <v>60717</v>
      </c>
      <c r="H5563" s="1" t="s">
        <v>5449</v>
      </c>
    </row>
    <row r="5564" spans="1:8" x14ac:dyDescent="0.2">
      <c r="A5564" s="1">
        <v>5577</v>
      </c>
      <c r="B5564" s="1" t="str">
        <f t="shared" si="86"/>
        <v>Michigan Power Limited Partnership</v>
      </c>
      <c r="C5564" s="1" t="b">
        <f>IF(D5564&lt;&gt;"",IF(COUNTIF($D$2:D5563, D5564), INDEX($A$2:$D$100000, MATCH(D5564, $D$2:D5563,0),1), FALSE), FALSE)</f>
        <v>0</v>
      </c>
      <c r="F5564" s="1" t="b">
        <f>IF(G5564&lt;&gt;"", IF(COUNTIF($G$2:G5563, G5564), INDEX($A$2:$G$100000, MATCH(G5564, $G$2:G5563,0),1), FALSE), FALSE)</f>
        <v>0</v>
      </c>
      <c r="G5564" s="1">
        <v>12455</v>
      </c>
      <c r="H5564" s="1" t="s">
        <v>5450</v>
      </c>
    </row>
    <row r="5565" spans="1:8" x14ac:dyDescent="0.2">
      <c r="A5565" s="1">
        <v>5578</v>
      </c>
      <c r="B5565" s="1" t="str">
        <f t="shared" si="86"/>
        <v>Appleton Coated LLC</v>
      </c>
      <c r="C5565" s="1" t="b">
        <f>IF(D5565&lt;&gt;"",IF(COUNTIF($D$2:D5564, D5565), INDEX($A$2:$D$100000, MATCH(D5565, $D$2:D5564,0),1), FALSE), FALSE)</f>
        <v>0</v>
      </c>
      <c r="F5565" s="1" t="b">
        <f>IF(G5565&lt;&gt;"", IF(COUNTIF($G$2:G5564, G5565), INDEX($A$2:$G$100000, MATCH(G5565, $G$2:G5564,0),1), FALSE), FALSE)</f>
        <v>0</v>
      </c>
      <c r="G5565" s="1">
        <v>744</v>
      </c>
      <c r="H5565" s="1" t="s">
        <v>5451</v>
      </c>
    </row>
    <row r="5566" spans="1:8" x14ac:dyDescent="0.2">
      <c r="A5566" s="1">
        <v>5579</v>
      </c>
      <c r="B5566" s="1" t="str">
        <f t="shared" si="86"/>
        <v>Capitol District Energy Center</v>
      </c>
      <c r="C5566" s="1" t="b">
        <f>IF(D5566&lt;&gt;"",IF(COUNTIF($D$2:D5565, D5566), INDEX($A$2:$D$100000, MATCH(D5566, $D$2:D5565,0),1), FALSE), FALSE)</f>
        <v>0</v>
      </c>
      <c r="F5566" s="1" t="b">
        <f>IF(G5566&lt;&gt;"", IF(COUNTIF($G$2:G5565, G5566), INDEX($A$2:$G$100000, MATCH(G5566, $G$2:G5565,0),1), FALSE), FALSE)</f>
        <v>0</v>
      </c>
      <c r="G5566" s="1">
        <v>2956</v>
      </c>
      <c r="H5566" s="1" t="s">
        <v>5452</v>
      </c>
    </row>
    <row r="5567" spans="1:8" x14ac:dyDescent="0.2">
      <c r="A5567" s="1">
        <v>5580</v>
      </c>
      <c r="B5567" s="1" t="str">
        <f t="shared" si="86"/>
        <v>Consolidated Edison Energy, Inc.</v>
      </c>
      <c r="C5567" s="1" t="b">
        <f>IF(D5567&lt;&gt;"",IF(COUNTIF($D$2:D5566, D5567), INDEX($A$2:$D$100000, MATCH(D5567, $D$2:D5566,0),1), FALSE), FALSE)</f>
        <v>0</v>
      </c>
      <c r="F5567" s="1" t="b">
        <f>IF(G5567&lt;&gt;"", IF(COUNTIF($G$2:G5566, G5567), INDEX($A$2:$G$100000, MATCH(G5567, $G$2:G5566,0),1), FALSE), FALSE)</f>
        <v>0</v>
      </c>
      <c r="G5567" s="1">
        <v>61536</v>
      </c>
      <c r="H5567" s="1" t="s">
        <v>5453</v>
      </c>
    </row>
    <row r="5568" spans="1:8" x14ac:dyDescent="0.2">
      <c r="A5568" s="1">
        <v>5581</v>
      </c>
      <c r="B5568" s="1" t="str">
        <f t="shared" si="86"/>
        <v>Berkeley Cogeneration Facility</v>
      </c>
      <c r="C5568" s="1" t="b">
        <f>IF(D5568&lt;&gt;"",IF(COUNTIF($D$2:D5567, D5568), INDEX($A$2:$D$100000, MATCH(D5568, $D$2:D5567,0),1), FALSE), FALSE)</f>
        <v>0</v>
      </c>
      <c r="F5568" s="1" t="b">
        <f>IF(G5568&lt;&gt;"", IF(COUNTIF($G$2:G5567, G5568), INDEX($A$2:$G$100000, MATCH(G5568, $G$2:G5567,0),1), FALSE), FALSE)</f>
        <v>0</v>
      </c>
      <c r="G5568" s="1">
        <v>61261</v>
      </c>
      <c r="H5568" s="1" t="s">
        <v>5454</v>
      </c>
    </row>
    <row r="5569" spans="1:8" x14ac:dyDescent="0.2">
      <c r="A5569" s="1">
        <v>5582</v>
      </c>
      <c r="B5569" s="1" t="str">
        <f t="shared" si="86"/>
        <v>Hamakua Energy, LLC</v>
      </c>
      <c r="C5569" s="1" t="b">
        <f>IF(D5569&lt;&gt;"",IF(COUNTIF($D$2:D5568, D5569), INDEX($A$2:$D$100000, MATCH(D5569, $D$2:D5568,0),1), FALSE), FALSE)</f>
        <v>0</v>
      </c>
      <c r="F5569" s="1" t="b">
        <f>IF(G5569&lt;&gt;"", IF(COUNTIF($G$2:G5568, G5569), INDEX($A$2:$G$100000, MATCH(G5569, $G$2:G5568,0),1), FALSE), FALSE)</f>
        <v>0</v>
      </c>
      <c r="G5569" s="1">
        <v>61213</v>
      </c>
      <c r="H5569" s="1" t="s">
        <v>5455</v>
      </c>
    </row>
    <row r="5570" spans="1:8" x14ac:dyDescent="0.2">
      <c r="A5570" s="1">
        <v>5583</v>
      </c>
      <c r="B5570" s="1" t="str">
        <f t="shared" ref="B5570:B5633" si="87">IF(H5570="",E5570,H5570)</f>
        <v>Genesis Alkali, LLC</v>
      </c>
      <c r="C5570" s="1" t="b">
        <f>IF(D5570&lt;&gt;"",IF(COUNTIF($D$2:D5569, D5570), INDEX($A$2:$D$100000, MATCH(D5570, $D$2:D5569,0),1), FALSE), FALSE)</f>
        <v>0</v>
      </c>
      <c r="F5570" s="1" t="b">
        <f>IF(G5570&lt;&gt;"", IF(COUNTIF($G$2:G5569, G5570), INDEX($A$2:$G$100000, MATCH(G5570, $G$2:G5569,0),1), FALSE), FALSE)</f>
        <v>0</v>
      </c>
      <c r="G5570" s="1">
        <v>61167</v>
      </c>
      <c r="H5570" s="1" t="s">
        <v>5456</v>
      </c>
    </row>
    <row r="5571" spans="1:8" x14ac:dyDescent="0.2">
      <c r="A5571" s="1">
        <v>5584</v>
      </c>
      <c r="B5571" s="1" t="str">
        <f t="shared" si="87"/>
        <v xml:space="preserve">Walleye Power, LLC </v>
      </c>
      <c r="C5571" s="1" t="b">
        <f>IF(D5571&lt;&gt;"",IF(COUNTIF($D$2:D5570, D5571), INDEX($A$2:$D$100000, MATCH(D5571, $D$2:D5570,0),1), FALSE), FALSE)</f>
        <v>0</v>
      </c>
      <c r="F5571" s="1" t="b">
        <f>IF(G5571&lt;&gt;"", IF(COUNTIF($G$2:G5570, G5571), INDEX($A$2:$G$100000, MATCH(G5571, $G$2:G5570,0),1), FALSE), FALSE)</f>
        <v>0</v>
      </c>
      <c r="G5571" s="1">
        <v>62031</v>
      </c>
      <c r="H5571" s="1" t="s">
        <v>5457</v>
      </c>
    </row>
    <row r="5572" spans="1:8" x14ac:dyDescent="0.2">
      <c r="A5572" s="1">
        <v>5585</v>
      </c>
      <c r="B5572" s="1" t="str">
        <f t="shared" si="87"/>
        <v>Terra-Gen Operating Co-Solar</v>
      </c>
      <c r="C5572" s="1" t="b">
        <f>IF(D5572&lt;&gt;"",IF(COUNTIF($D$2:D5571, D5572), INDEX($A$2:$D$100000, MATCH(D5572, $D$2:D5571,0),1), FALSE), FALSE)</f>
        <v>0</v>
      </c>
      <c r="F5572" s="1" t="b">
        <f>IF(G5572&lt;&gt;"", IF(COUNTIF($G$2:G5571, G5572), INDEX($A$2:$G$100000, MATCH(G5572, $G$2:G5571,0),1), FALSE), FALSE)</f>
        <v>0</v>
      </c>
      <c r="G5572" s="1">
        <v>61950</v>
      </c>
      <c r="H5572" s="1" t="s">
        <v>5458</v>
      </c>
    </row>
    <row r="5573" spans="1:8" x14ac:dyDescent="0.2">
      <c r="A5573" s="1">
        <v>5586</v>
      </c>
      <c r="B5573" s="1" t="str">
        <f t="shared" si="87"/>
        <v xml:space="preserve">ARP-Loyalton Cogen LLC        </v>
      </c>
      <c r="C5573" s="1" t="b">
        <f>IF(D5573&lt;&gt;"",IF(COUNTIF($D$2:D5572, D5573), INDEX($A$2:$D$100000, MATCH(D5573, $D$2:D5572,0),1), FALSE), FALSE)</f>
        <v>0</v>
      </c>
      <c r="F5573" s="1" t="b">
        <f>IF(G5573&lt;&gt;"", IF(COUNTIF($G$2:G5572, G5573), INDEX($A$2:$G$100000, MATCH(G5573, $G$2:G5572,0),1), FALSE), FALSE)</f>
        <v>0</v>
      </c>
      <c r="G5573" s="1">
        <v>61379</v>
      </c>
      <c r="H5573" s="1" t="s">
        <v>5459</v>
      </c>
    </row>
    <row r="5574" spans="1:8" x14ac:dyDescent="0.2">
      <c r="A5574" s="1">
        <v>5587</v>
      </c>
      <c r="B5574" s="1" t="str">
        <f t="shared" si="87"/>
        <v>International Paper - Flint River Mill</v>
      </c>
      <c r="C5574" s="1" t="b">
        <f>IF(D5574&lt;&gt;"",IF(COUNTIF($D$2:D5573, D5574), INDEX($A$2:$D$100000, MATCH(D5574, $D$2:D5573,0),1), FALSE), FALSE)</f>
        <v>0</v>
      </c>
      <c r="F5574" s="1" t="b">
        <f>IF(G5574&lt;&gt;"", IF(COUNTIF($G$2:G5573, G5574), INDEX($A$2:$G$100000, MATCH(G5574, $G$2:G5573,0),1), FALSE), FALSE)</f>
        <v>0</v>
      </c>
      <c r="G5574" s="1">
        <v>61982</v>
      </c>
      <c r="H5574" s="1" t="s">
        <v>5460</v>
      </c>
    </row>
    <row r="5575" spans="1:8" x14ac:dyDescent="0.2">
      <c r="A5575" s="1">
        <v>5588</v>
      </c>
      <c r="B5575" s="1" t="str">
        <f t="shared" si="87"/>
        <v>Metropolitan State Hospital</v>
      </c>
      <c r="C5575" s="1" t="b">
        <f>IF(D5575&lt;&gt;"",IF(COUNTIF($D$2:D5574, D5575), INDEX($A$2:$D$100000, MATCH(D5575, $D$2:D5574,0),1), FALSE), FALSE)</f>
        <v>0</v>
      </c>
      <c r="F5575" s="1" t="b">
        <f>IF(G5575&lt;&gt;"", IF(COUNTIF($G$2:G5574, G5575), INDEX($A$2:$G$100000, MATCH(G5575, $G$2:G5574,0),1), FALSE), FALSE)</f>
        <v>0</v>
      </c>
      <c r="G5575" s="1">
        <v>61941</v>
      </c>
      <c r="H5575" s="1" t="s">
        <v>5461</v>
      </c>
    </row>
    <row r="5576" spans="1:8" x14ac:dyDescent="0.2">
      <c r="A5576" s="1">
        <v>5589</v>
      </c>
      <c r="B5576" s="1" t="str">
        <f t="shared" si="87"/>
        <v>Ahlstrom-Munksjo</v>
      </c>
      <c r="C5576" s="1" t="b">
        <f>IF(D5576&lt;&gt;"",IF(COUNTIF($D$2:D5575, D5576), INDEX($A$2:$D$100000, MATCH(D5576, $D$2:D5575,0),1), FALSE), FALSE)</f>
        <v>0</v>
      </c>
      <c r="F5576" s="1" t="b">
        <f>IF(G5576&lt;&gt;"", IF(COUNTIF($G$2:G5575, G5576), INDEX($A$2:$G$100000, MATCH(G5576, $G$2:G5575,0),1), FALSE), FALSE)</f>
        <v>0</v>
      </c>
      <c r="G5576" s="1">
        <v>61707</v>
      </c>
      <c r="H5576" s="1" t="s">
        <v>5462</v>
      </c>
    </row>
    <row r="5577" spans="1:8" x14ac:dyDescent="0.2">
      <c r="A5577" s="1">
        <v>5590</v>
      </c>
      <c r="B5577" s="1" t="str">
        <f t="shared" si="87"/>
        <v>Graphic Packaging International - Texarkana</v>
      </c>
      <c r="C5577" s="1" t="b">
        <f>IF(D5577&lt;&gt;"",IF(COUNTIF($D$2:D5576, D5577), INDEX($A$2:$D$100000, MATCH(D5577, $D$2:D5576,0),1), FALSE), FALSE)</f>
        <v>0</v>
      </c>
      <c r="F5577" s="1" t="b">
        <f>IF(G5577&lt;&gt;"", IF(COUNTIF($G$2:G5576, G5577), INDEX($A$2:$G$100000, MATCH(G5577, $G$2:G5576,0),1), FALSE), FALSE)</f>
        <v>0</v>
      </c>
      <c r="G5577" s="1">
        <v>61963</v>
      </c>
      <c r="H5577" s="1" t="s">
        <v>5463</v>
      </c>
    </row>
    <row r="5578" spans="1:8" x14ac:dyDescent="0.2">
      <c r="A5578" s="1">
        <v>5591</v>
      </c>
      <c r="B5578" s="1" t="str">
        <f t="shared" si="87"/>
        <v>Graphic Packaging International - Augusta</v>
      </c>
      <c r="C5578" s="1" t="b">
        <f>IF(D5578&lt;&gt;"",IF(COUNTIF($D$2:D5577, D5578), INDEX($A$2:$D$100000, MATCH(D5578, $D$2:D5577,0),1), FALSE), FALSE)</f>
        <v>0</v>
      </c>
      <c r="F5578" s="1" t="b">
        <f>IF(G5578&lt;&gt;"", IF(COUNTIF($G$2:G5577, G5578), INDEX($A$2:$G$100000, MATCH(G5578, $G$2:G5577,0),1), FALSE), FALSE)</f>
        <v>0</v>
      </c>
      <c r="G5578" s="1">
        <v>61880</v>
      </c>
      <c r="H5578" s="1" t="s">
        <v>5464</v>
      </c>
    </row>
    <row r="5579" spans="1:8" x14ac:dyDescent="0.2">
      <c r="A5579" s="1">
        <v>5592</v>
      </c>
      <c r="B5579" s="1" t="str">
        <f t="shared" si="87"/>
        <v>Burney Power Operations</v>
      </c>
      <c r="C5579" s="1" t="b">
        <f>IF(D5579&lt;&gt;"",IF(COUNTIF($D$2:D5578, D5579), INDEX($A$2:$D$100000, MATCH(D5579, $D$2:D5578,0),1), FALSE), FALSE)</f>
        <v>0</v>
      </c>
      <c r="F5579" s="1" t="b">
        <f>IF(G5579&lt;&gt;"", IF(COUNTIF($G$2:G5578, G5579), INDEX($A$2:$G$100000, MATCH(G5579, $G$2:G5578,0),1), FALSE), FALSE)</f>
        <v>0</v>
      </c>
      <c r="G5579" s="1">
        <v>62970</v>
      </c>
      <c r="H5579" s="1" t="s">
        <v>5465</v>
      </c>
    </row>
    <row r="5580" spans="1:8" x14ac:dyDescent="0.2">
      <c r="A5580" s="1">
        <v>5593</v>
      </c>
      <c r="B5580" s="1" t="str">
        <f t="shared" si="87"/>
        <v>Camden Plant Holdings LLC</v>
      </c>
      <c r="C5580" s="1" t="b">
        <f>IF(D5580&lt;&gt;"",IF(COUNTIF($D$2:D5579, D5580), INDEX($A$2:$D$100000, MATCH(D5580, $D$2:D5579,0),1), FALSE), FALSE)</f>
        <v>0</v>
      </c>
      <c r="F5580" s="1" t="b">
        <f>IF(G5580&lt;&gt;"", IF(COUNTIF($G$2:G5579, G5580), INDEX($A$2:$G$100000, MATCH(G5580, $G$2:G5579,0),1), FALSE), FALSE)</f>
        <v>0</v>
      </c>
      <c r="G5580" s="1">
        <v>63360</v>
      </c>
      <c r="H5580" s="1" t="s">
        <v>5466</v>
      </c>
    </row>
    <row r="5581" spans="1:8" x14ac:dyDescent="0.2">
      <c r="A5581" s="1">
        <v>5594</v>
      </c>
      <c r="B5581" s="1" t="str">
        <f t="shared" si="87"/>
        <v>Stored Solar J&amp;WE</v>
      </c>
      <c r="C5581" s="1" t="b">
        <f>IF(D5581&lt;&gt;"",IF(COUNTIF($D$2:D5580, D5581), INDEX($A$2:$D$100000, MATCH(D5581, $D$2:D5580,0),1), FALSE), FALSE)</f>
        <v>0</v>
      </c>
      <c r="F5581" s="1" t="b">
        <f>IF(G5581&lt;&gt;"", IF(COUNTIF($G$2:G5580, G5581), INDEX($A$2:$G$100000, MATCH(G5581, $G$2:G5580,0),1), FALSE), FALSE)</f>
        <v>0</v>
      </c>
      <c r="G5581" s="1">
        <v>62815</v>
      </c>
      <c r="H5581" s="1" t="s">
        <v>5467</v>
      </c>
    </row>
    <row r="5582" spans="1:8" x14ac:dyDescent="0.2">
      <c r="A5582" s="1">
        <v>5595</v>
      </c>
      <c r="B5582" s="1" t="str">
        <f t="shared" si="87"/>
        <v>Bluestone Coke LLC</v>
      </c>
      <c r="C5582" s="1" t="b">
        <f>IF(D5582&lt;&gt;"",IF(COUNTIF($D$2:D5581, D5582), INDEX($A$2:$D$100000, MATCH(D5582, $D$2:D5581,0),1), FALSE), FALSE)</f>
        <v>0</v>
      </c>
      <c r="F5582" s="1" t="b">
        <f>IF(G5582&lt;&gt;"", IF(COUNTIF($G$2:G5581, G5582), INDEX($A$2:$G$100000, MATCH(G5582, $G$2:G5581,0),1), FALSE), FALSE)</f>
        <v>0</v>
      </c>
      <c r="G5582" s="1">
        <v>62972</v>
      </c>
      <c r="H5582" s="1" t="s">
        <v>5468</v>
      </c>
    </row>
    <row r="5583" spans="1:8" x14ac:dyDescent="0.2">
      <c r="A5583" s="1">
        <v>5596</v>
      </c>
      <c r="B5583" s="1" t="str">
        <f t="shared" si="87"/>
        <v>Elmwood Park Power LLC</v>
      </c>
      <c r="C5583" s="1" t="b">
        <f>IF(D5583&lt;&gt;"",IF(COUNTIF($D$2:D5582, D5583), INDEX($A$2:$D$100000, MATCH(D5583, $D$2:D5582,0),1), FALSE), FALSE)</f>
        <v>0</v>
      </c>
      <c r="F5583" s="1" t="b">
        <f>IF(G5583&lt;&gt;"", IF(COUNTIF($G$2:G5582, G5583), INDEX($A$2:$G$100000, MATCH(G5583, $G$2:G5582,0),1), FALSE), FALSE)</f>
        <v>0</v>
      </c>
      <c r="G5583" s="1">
        <v>63363</v>
      </c>
      <c r="H5583" s="1" t="s">
        <v>5469</v>
      </c>
    </row>
    <row r="5584" spans="1:8" x14ac:dyDescent="0.2">
      <c r="A5584" s="1">
        <v>5597</v>
      </c>
      <c r="B5584" s="1" t="str">
        <f t="shared" si="87"/>
        <v>Allendale Biomass LLC</v>
      </c>
      <c r="C5584" s="1" t="b">
        <f>IF(D5584&lt;&gt;"",IF(COUNTIF($D$2:D5583, D5584), INDEX($A$2:$D$100000, MATCH(D5584, $D$2:D5583,0),1), FALSE), FALSE)</f>
        <v>0</v>
      </c>
      <c r="F5584" s="1" t="b">
        <f>IF(G5584&lt;&gt;"", IF(COUNTIF($G$2:G5583, G5584), INDEX($A$2:$G$100000, MATCH(G5584, $G$2:G5583,0),1), FALSE), FALSE)</f>
        <v>0</v>
      </c>
      <c r="G5584" s="1">
        <v>63513</v>
      </c>
      <c r="H5584" s="1" t="s">
        <v>5470</v>
      </c>
    </row>
    <row r="5585" spans="1:8" x14ac:dyDescent="0.2">
      <c r="A5585" s="1">
        <v>5598</v>
      </c>
      <c r="B5585" s="1" t="str">
        <f t="shared" si="87"/>
        <v>Dorchester Biomass LLC</v>
      </c>
      <c r="C5585" s="1" t="b">
        <f>IF(D5585&lt;&gt;"",IF(COUNTIF($D$2:D5584, D5585), INDEX($A$2:$D$100000, MATCH(D5585, $D$2:D5584,0),1), FALSE), FALSE)</f>
        <v>0</v>
      </c>
      <c r="F5585" s="1" t="b">
        <f>IF(G5585&lt;&gt;"", IF(COUNTIF($G$2:G5584, G5585), INDEX($A$2:$G$100000, MATCH(G5585, $G$2:G5584,0),1), FALSE), FALSE)</f>
        <v>0</v>
      </c>
      <c r="G5585" s="1">
        <v>63514</v>
      </c>
      <c r="H5585" s="1" t="s">
        <v>5471</v>
      </c>
    </row>
    <row r="5586" spans="1:8" x14ac:dyDescent="0.2">
      <c r="A5586" s="1">
        <v>5599</v>
      </c>
      <c r="B5586" s="1" t="str">
        <f t="shared" si="87"/>
        <v>POET Biorefining - Jewell</v>
      </c>
      <c r="C5586" s="1" t="b">
        <f>IF(D5586&lt;&gt;"",IF(COUNTIF($D$2:D5585, D5586), INDEX($A$2:$D$100000, MATCH(D5586, $D$2:D5585,0),1), FALSE), FALSE)</f>
        <v>0</v>
      </c>
      <c r="F5586" s="1" t="b">
        <f>IF(G5586&lt;&gt;"", IF(COUNTIF($G$2:G5585, G5586), INDEX($A$2:$G$100000, MATCH(G5586, $G$2:G5585,0),1), FALSE), FALSE)</f>
        <v>0</v>
      </c>
      <c r="G5586" s="1">
        <v>63506</v>
      </c>
      <c r="H5586" s="1" t="s">
        <v>5472</v>
      </c>
    </row>
    <row r="5587" spans="1:8" x14ac:dyDescent="0.2">
      <c r="A5587" s="1">
        <v>5600</v>
      </c>
      <c r="B5587" s="1" t="str">
        <f t="shared" si="87"/>
        <v>POET Biorefining Caro, LLC</v>
      </c>
      <c r="C5587" s="1" t="b">
        <f>IF(D5587&lt;&gt;"",IF(COUNTIF($D$2:D5586, D5587), INDEX($A$2:$D$100000, MATCH(D5587, $D$2:D5586,0),1), FALSE), FALSE)</f>
        <v>0</v>
      </c>
      <c r="F5587" s="1" t="b">
        <f>IF(G5587&lt;&gt;"", IF(COUNTIF($G$2:G5586, G5587), INDEX($A$2:$G$100000, MATCH(G5587, $G$2:G5586,0),1), FALSE), FALSE)</f>
        <v>0</v>
      </c>
      <c r="G5587" s="1">
        <v>63509</v>
      </c>
      <c r="H5587" s="1" t="s">
        <v>5473</v>
      </c>
    </row>
    <row r="5588" spans="1:8" x14ac:dyDescent="0.2">
      <c r="A5588" s="1">
        <v>5601</v>
      </c>
      <c r="B5588" s="1" t="str">
        <f t="shared" si="87"/>
        <v>POET Biorefining-Hanlontown, LLC</v>
      </c>
      <c r="C5588" s="1" t="b">
        <f>IF(D5588&lt;&gt;"",IF(COUNTIF($D$2:D5587, D5588), INDEX($A$2:$D$100000, MATCH(D5588, $D$2:D5587,0),1), FALSE), FALSE)</f>
        <v>0</v>
      </c>
      <c r="F5588" s="1" t="b">
        <f>IF(G5588&lt;&gt;"", IF(COUNTIF($G$2:G5587, G5588), INDEX($A$2:$G$100000, MATCH(G5588, $G$2:G5587,0),1), FALSE), FALSE)</f>
        <v>0</v>
      </c>
      <c r="G5588" s="1">
        <v>63508</v>
      </c>
      <c r="H5588" s="1" t="s">
        <v>5474</v>
      </c>
    </row>
    <row r="5589" spans="1:8" x14ac:dyDescent="0.2">
      <c r="A5589" s="1">
        <v>5602</v>
      </c>
      <c r="B5589" s="1" t="str">
        <f t="shared" si="87"/>
        <v>POET Biorefining - Hudson</v>
      </c>
      <c r="C5589" s="1" t="b">
        <f>IF(D5589&lt;&gt;"",IF(COUNTIF($D$2:D5588, D5589), INDEX($A$2:$D$100000, MATCH(D5589, $D$2:D5588,0),1), FALSE), FALSE)</f>
        <v>0</v>
      </c>
      <c r="F5589" s="1" t="b">
        <f>IF(G5589&lt;&gt;"", IF(COUNTIF($G$2:G5588, G5589), INDEX($A$2:$G$100000, MATCH(G5589, $G$2:G5588,0),1), FALSE), FALSE)</f>
        <v>0</v>
      </c>
      <c r="G5589" s="1">
        <v>63584</v>
      </c>
      <c r="H5589" s="1" t="s">
        <v>5475</v>
      </c>
    </row>
    <row r="5590" spans="1:8" x14ac:dyDescent="0.2">
      <c r="A5590" s="1">
        <v>5603</v>
      </c>
      <c r="B5590" s="1" t="str">
        <f t="shared" si="87"/>
        <v>Avondale Mills Inc</v>
      </c>
      <c r="C5590" s="1" t="b">
        <f>IF(D5590&lt;&gt;"",IF(COUNTIF($D$2:D5589, D5590), INDEX($A$2:$D$100000, MATCH(D5590, $D$2:D5589,0),1), FALSE), FALSE)</f>
        <v>0</v>
      </c>
      <c r="F5590" s="1" t="b">
        <f>IF(G5590&lt;&gt;"", IF(COUNTIF($G$2:G5589, G5590), INDEX($A$2:$G$100000, MATCH(G5590, $G$2:G5589,0),1), FALSE), FALSE)</f>
        <v>0</v>
      </c>
      <c r="G5590" s="1">
        <v>885</v>
      </c>
      <c r="H5590" s="1" t="s">
        <v>5476</v>
      </c>
    </row>
    <row r="5591" spans="1:8" x14ac:dyDescent="0.2">
      <c r="A5591" s="1">
        <v>5604</v>
      </c>
      <c r="B5591" s="1" t="str">
        <f t="shared" si="87"/>
        <v>Eli Lilly &amp; Co</v>
      </c>
      <c r="C5591" s="1" t="b">
        <f>IF(D5591&lt;&gt;"",IF(COUNTIF($D$2:D5590, D5591), INDEX($A$2:$D$100000, MATCH(D5591, $D$2:D5590,0),1), FALSE), FALSE)</f>
        <v>0</v>
      </c>
      <c r="F5591" s="1" t="b">
        <f>IF(G5591&lt;&gt;"", IF(COUNTIF($G$2:G5590, G5591), INDEX($A$2:$G$100000, MATCH(G5591, $G$2:G5590,0),1), FALSE), FALSE)</f>
        <v>0</v>
      </c>
      <c r="G5591" s="1">
        <v>5781</v>
      </c>
      <c r="H5591" s="1" t="s">
        <v>5477</v>
      </c>
    </row>
    <row r="5592" spans="1:8" x14ac:dyDescent="0.2">
      <c r="A5592" s="1">
        <v>5605</v>
      </c>
      <c r="B5592" s="1" t="str">
        <f t="shared" si="87"/>
        <v>Conectiv Vineland Solar LLC</v>
      </c>
      <c r="C5592" s="1" t="b">
        <f>IF(D5592&lt;&gt;"",IF(COUNTIF($D$2:D5591, D5592), INDEX($A$2:$D$100000, MATCH(D5592, $D$2:D5591,0),1), FALSE), FALSE)</f>
        <v>0</v>
      </c>
      <c r="F5592" s="1" t="b">
        <f>IF(G5592&lt;&gt;"", IF(COUNTIF($G$2:G5591, G5592), INDEX($A$2:$G$100000, MATCH(G5592, $G$2:G5591,0),1), FALSE), FALSE)</f>
        <v>0</v>
      </c>
      <c r="G5592" s="1">
        <v>56346</v>
      </c>
      <c r="H5592" s="1" t="s">
        <v>5478</v>
      </c>
    </row>
    <row r="5593" spans="1:8" x14ac:dyDescent="0.2">
      <c r="A5593" s="1">
        <v>5606</v>
      </c>
      <c r="B5593" s="1" t="str">
        <f t="shared" si="87"/>
        <v>Southeast Alaska Power Agency</v>
      </c>
      <c r="C5593" s="1" t="b">
        <f>IF(D5593&lt;&gt;"",IF(COUNTIF($D$2:D5592, D5593), INDEX($A$2:$D$100000, MATCH(D5593, $D$2:D5592,0),1), FALSE), FALSE)</f>
        <v>0</v>
      </c>
      <c r="F5593" s="1" t="b">
        <f>IF(G5593&lt;&gt;"", IF(COUNTIF($G$2:G5592, G5593), INDEX($A$2:$G$100000, MATCH(G5593, $G$2:G5592,0),1), FALSE), FALSE)</f>
        <v>0</v>
      </c>
      <c r="G5593" s="1">
        <v>60123</v>
      </c>
      <c r="H5593" s="1" t="s">
        <v>5479</v>
      </c>
    </row>
    <row r="5594" spans="1:8" x14ac:dyDescent="0.2">
      <c r="A5594" s="1">
        <v>5607</v>
      </c>
      <c r="B5594" s="1" t="str">
        <f t="shared" si="87"/>
        <v>PB Nutclif Master, LLC</v>
      </c>
      <c r="C5594" s="1" t="b">
        <f>IF(D5594&lt;&gt;"",IF(COUNTIF($D$2:D5593, D5594), INDEX($A$2:$D$100000, MATCH(D5594, $D$2:D5593,0),1), FALSE), FALSE)</f>
        <v>0</v>
      </c>
      <c r="F5594" s="1" t="b">
        <f>IF(G5594&lt;&gt;"", IF(COUNTIF($G$2:G5593, G5594), INDEX($A$2:$G$100000, MATCH(G5594, $G$2:G5593,0),1), FALSE), FALSE)</f>
        <v>0</v>
      </c>
      <c r="G5594" s="1">
        <v>60557</v>
      </c>
      <c r="H5594" s="1" t="s">
        <v>5480</v>
      </c>
    </row>
    <row r="5595" spans="1:8" x14ac:dyDescent="0.2">
      <c r="A5595" s="1">
        <v>5608</v>
      </c>
      <c r="B5595" s="1" t="str">
        <f t="shared" si="87"/>
        <v>WCAC Operating Company</v>
      </c>
      <c r="C5595" s="1" t="b">
        <f>IF(D5595&lt;&gt;"",IF(COUNTIF($D$2:D5594, D5595), INDEX($A$2:$D$100000, MATCH(D5595, $D$2:D5594,0),1), FALSE), FALSE)</f>
        <v>0</v>
      </c>
      <c r="F5595" s="1" t="b">
        <f>IF(G5595&lt;&gt;"", IF(COUNTIF($G$2:G5594, G5595), INDEX($A$2:$G$100000, MATCH(G5595, $G$2:G5594,0),1), FALSE), FALSE)</f>
        <v>0</v>
      </c>
      <c r="G5595" s="1">
        <v>60662</v>
      </c>
      <c r="H5595" s="1" t="s">
        <v>5481</v>
      </c>
    </row>
    <row r="5596" spans="1:8" x14ac:dyDescent="0.2">
      <c r="A5596" s="1">
        <v>5609</v>
      </c>
      <c r="B5596" s="1" t="str">
        <f t="shared" si="87"/>
        <v>Marcus Hook 50 L.P</v>
      </c>
      <c r="C5596" s="1" t="b">
        <f>IF(D5596&lt;&gt;"",IF(COUNTIF($D$2:D5595, D5596), INDEX($A$2:$D$100000, MATCH(D5596, $D$2:D5595,0),1), FALSE), FALSE)</f>
        <v>0</v>
      </c>
      <c r="F5596" s="1" t="b">
        <f>IF(G5596&lt;&gt;"", IF(COUNTIF($G$2:G5595, G5596), INDEX($A$2:$G$100000, MATCH(G5596, $G$2:G5595,0),1), FALSE), FALSE)</f>
        <v>0</v>
      </c>
      <c r="G5596" s="1">
        <v>60771</v>
      </c>
      <c r="H5596" s="1" t="s">
        <v>5482</v>
      </c>
    </row>
    <row r="5597" spans="1:8" x14ac:dyDescent="0.2">
      <c r="A5597" s="1">
        <v>5610</v>
      </c>
      <c r="B5597" s="1" t="str">
        <f t="shared" si="87"/>
        <v>Olsen Power Partners</v>
      </c>
      <c r="C5597" s="1" t="b">
        <f>IF(D5597&lt;&gt;"",IF(COUNTIF($D$2:D5596, D5597), INDEX($A$2:$D$100000, MATCH(D5597, $D$2:D5596,0),1), FALSE), FALSE)</f>
        <v>0</v>
      </c>
      <c r="F5597" s="1" t="b">
        <f>IF(G5597&lt;&gt;"", IF(COUNTIF($G$2:G5596, G5597), INDEX($A$2:$G$100000, MATCH(G5597, $G$2:G5596,0),1), FALSE), FALSE)</f>
        <v>0</v>
      </c>
      <c r="G5597" s="1">
        <v>60821</v>
      </c>
      <c r="H5597" s="1" t="s">
        <v>5483</v>
      </c>
    </row>
    <row r="5598" spans="1:8" x14ac:dyDescent="0.2">
      <c r="A5598" s="1">
        <v>5611</v>
      </c>
      <c r="B5598" s="1" t="str">
        <f t="shared" si="87"/>
        <v>Black River Hydroelectric, LLC</v>
      </c>
      <c r="C5598" s="1" t="b">
        <f>IF(D5598&lt;&gt;"",IF(COUNTIF($D$2:D5597, D5598), INDEX($A$2:$D$100000, MATCH(D5598, $D$2:D5597,0),1), FALSE), FALSE)</f>
        <v>0</v>
      </c>
      <c r="F5598" s="1" t="b">
        <f>IF(G5598&lt;&gt;"", IF(COUNTIF($G$2:G5597, G5598), INDEX($A$2:$G$100000, MATCH(G5598, $G$2:G5597,0),1), FALSE), FALSE)</f>
        <v>0</v>
      </c>
      <c r="G5598" s="1">
        <v>60779</v>
      </c>
      <c r="H5598" s="1" t="s">
        <v>5484</v>
      </c>
    </row>
    <row r="5599" spans="1:8" x14ac:dyDescent="0.2">
      <c r="A5599" s="1">
        <v>5612</v>
      </c>
      <c r="B5599" s="1" t="str">
        <f t="shared" si="87"/>
        <v>Torrance Refining Company, LLC</v>
      </c>
      <c r="C5599" s="1" t="b">
        <f>IF(D5599&lt;&gt;"",IF(COUNTIF($D$2:D5598, D5599), INDEX($A$2:$D$100000, MATCH(D5599, $D$2:D5598,0),1), FALSE), FALSE)</f>
        <v>0</v>
      </c>
      <c r="F5599" s="1" t="b">
        <f>IF(G5599&lt;&gt;"", IF(COUNTIF($G$2:G5598, G5599), INDEX($A$2:$G$100000, MATCH(G5599, $G$2:G5598,0),1), FALSE), FALSE)</f>
        <v>0</v>
      </c>
      <c r="G5599" s="1">
        <v>60657</v>
      </c>
      <c r="H5599" s="1" t="s">
        <v>5485</v>
      </c>
    </row>
    <row r="5600" spans="1:8" x14ac:dyDescent="0.2">
      <c r="A5600" s="1">
        <v>5613</v>
      </c>
      <c r="B5600" s="1" t="str">
        <f t="shared" si="87"/>
        <v>Smith Creek Hydro, LLC</v>
      </c>
      <c r="C5600" s="1" t="b">
        <f>IF(D5600&lt;&gt;"",IF(COUNTIF($D$2:D5599, D5600), INDEX($A$2:$D$100000, MATCH(D5600, $D$2:D5599,0),1), FALSE), FALSE)</f>
        <v>0</v>
      </c>
      <c r="F5600" s="1" t="b">
        <f>IF(G5600&lt;&gt;"", IF(COUNTIF($G$2:G5599, G5600), INDEX($A$2:$G$100000, MATCH(G5600, $G$2:G5599,0),1), FALSE), FALSE)</f>
        <v>0</v>
      </c>
      <c r="G5600" s="1">
        <v>60900</v>
      </c>
      <c r="H5600" s="1" t="s">
        <v>5486</v>
      </c>
    </row>
    <row r="5601" spans="1:8" x14ac:dyDescent="0.2">
      <c r="A5601" s="1">
        <v>5614</v>
      </c>
      <c r="B5601" s="1" t="str">
        <f t="shared" si="87"/>
        <v>Vitro Architectural Glass</v>
      </c>
      <c r="C5601" s="1" t="b">
        <f>IF(D5601&lt;&gt;"",IF(COUNTIF($D$2:D5600, D5601), INDEX($A$2:$D$100000, MATCH(D5601, $D$2:D5600,0),1), FALSE), FALSE)</f>
        <v>0</v>
      </c>
      <c r="F5601" s="1" t="b">
        <f>IF(G5601&lt;&gt;"", IF(COUNTIF($G$2:G5600, G5601), INDEX($A$2:$G$100000, MATCH(G5601, $G$2:G5600,0),1), FALSE), FALSE)</f>
        <v>0</v>
      </c>
      <c r="G5601" s="1">
        <v>60538</v>
      </c>
      <c r="H5601" s="1" t="s">
        <v>5487</v>
      </c>
    </row>
    <row r="5602" spans="1:8" x14ac:dyDescent="0.2">
      <c r="A5602" s="1">
        <v>5615</v>
      </c>
      <c r="B5602" s="1" t="str">
        <f t="shared" si="87"/>
        <v>Sentinel Peak Resources California, LLC</v>
      </c>
      <c r="C5602" s="1" t="b">
        <f>IF(D5602&lt;&gt;"",IF(COUNTIF($D$2:D5601, D5602), INDEX($A$2:$D$100000, MATCH(D5602, $D$2:D5601,0),1), FALSE), FALSE)</f>
        <v>0</v>
      </c>
      <c r="F5602" s="1" t="b">
        <f>IF(G5602&lt;&gt;"", IF(COUNTIF($G$2:G5601, G5602), INDEX($A$2:$G$100000, MATCH(G5602, $G$2:G5601,0),1), FALSE), FALSE)</f>
        <v>0</v>
      </c>
      <c r="G5602" s="1">
        <v>60637</v>
      </c>
      <c r="H5602" s="1" t="s">
        <v>5488</v>
      </c>
    </row>
    <row r="5603" spans="1:8" x14ac:dyDescent="0.2">
      <c r="A5603" s="1">
        <v>5616</v>
      </c>
      <c r="B5603" s="1" t="str">
        <f t="shared" si="87"/>
        <v>GP Center Holdings LLC</v>
      </c>
      <c r="C5603" s="1" t="b">
        <f>IF(D5603&lt;&gt;"",IF(COUNTIF($D$2:D5602, D5603), INDEX($A$2:$D$100000, MATCH(D5603, $D$2:D5602,0),1), FALSE), FALSE)</f>
        <v>0</v>
      </c>
      <c r="F5603" s="1" t="b">
        <f>IF(G5603&lt;&gt;"", IF(COUNTIF($G$2:G5602, G5603), INDEX($A$2:$G$100000, MATCH(G5603, $G$2:G5602,0),1), FALSE), FALSE)</f>
        <v>0</v>
      </c>
      <c r="G5603" s="1">
        <v>60564</v>
      </c>
      <c r="H5603" s="1" t="s">
        <v>5489</v>
      </c>
    </row>
    <row r="5604" spans="1:8" x14ac:dyDescent="0.2">
      <c r="A5604" s="1">
        <v>5617</v>
      </c>
      <c r="B5604" s="1" t="str">
        <f t="shared" si="87"/>
        <v>Walton Discover LLC</v>
      </c>
      <c r="C5604" s="1" t="b">
        <f>IF(D5604&lt;&gt;"",IF(COUNTIF($D$2:D5603, D5604), INDEX($A$2:$D$100000, MATCH(D5604, $D$2:D5603,0),1), FALSE), FALSE)</f>
        <v>0</v>
      </c>
      <c r="F5604" s="1" t="b">
        <f>IF(G5604&lt;&gt;"", IF(COUNTIF($G$2:G5603, G5604), INDEX($A$2:$G$100000, MATCH(G5604, $G$2:G5603,0),1), FALSE), FALSE)</f>
        <v>0</v>
      </c>
      <c r="G5604" s="1">
        <v>60492</v>
      </c>
      <c r="H5604" s="1" t="s">
        <v>5490</v>
      </c>
    </row>
    <row r="5605" spans="1:8" x14ac:dyDescent="0.2">
      <c r="A5605" s="1">
        <v>5618</v>
      </c>
      <c r="B5605" s="1" t="str">
        <f t="shared" si="87"/>
        <v>Community Renewables, LLC</v>
      </c>
      <c r="C5605" s="1" t="b">
        <f>IF(D5605&lt;&gt;"",IF(COUNTIF($D$2:D5604, D5605), INDEX($A$2:$D$100000, MATCH(D5605, $D$2:D5604,0),1), FALSE), FALSE)</f>
        <v>0</v>
      </c>
      <c r="F5605" s="1" t="b">
        <f>IF(G5605&lt;&gt;"", IF(COUNTIF($G$2:G5604, G5605), INDEX($A$2:$G$100000, MATCH(G5605, $G$2:G5604,0),1), FALSE), FALSE)</f>
        <v>0</v>
      </c>
      <c r="G5605" s="1">
        <v>60580</v>
      </c>
      <c r="H5605" s="1" t="s">
        <v>5491</v>
      </c>
    </row>
    <row r="5606" spans="1:8" x14ac:dyDescent="0.2">
      <c r="A5606" s="1">
        <v>5619</v>
      </c>
      <c r="B5606" s="1" t="str">
        <f t="shared" si="87"/>
        <v>Walton Bainbridge LLC</v>
      </c>
      <c r="C5606" s="1" t="b">
        <f>IF(D5606&lt;&gt;"",IF(COUNTIF($D$2:D5605, D5606), INDEX($A$2:$D$100000, MATCH(D5606, $D$2:D5605,0),1), FALSE), FALSE)</f>
        <v>0</v>
      </c>
      <c r="F5606" s="1" t="b">
        <f>IF(G5606&lt;&gt;"", IF(COUNTIF($G$2:G5605, G5606), INDEX($A$2:$G$100000, MATCH(G5606, $G$2:G5605,0),1), FALSE), FALSE)</f>
        <v>0</v>
      </c>
      <c r="G5606" s="1">
        <v>60493</v>
      </c>
      <c r="H5606" s="1" t="s">
        <v>5492</v>
      </c>
    </row>
    <row r="5607" spans="1:8" x14ac:dyDescent="0.2">
      <c r="A5607" s="1">
        <v>5620</v>
      </c>
      <c r="B5607" s="1" t="str">
        <f t="shared" si="87"/>
        <v>Rock County Energy Center, LLC</v>
      </c>
      <c r="C5607" s="1" t="b">
        <f>IF(D5607&lt;&gt;"",IF(COUNTIF($D$2:D5606, D5607), INDEX($A$2:$D$100000, MATCH(D5607, $D$2:D5606,0),1), FALSE), FALSE)</f>
        <v>0</v>
      </c>
      <c r="F5607" s="1" t="b">
        <f>IF(G5607&lt;&gt;"", IF(COUNTIF($G$2:G5606, G5607), INDEX($A$2:$G$100000, MATCH(G5607, $G$2:G5606,0),1), FALSE), FALSE)</f>
        <v>0</v>
      </c>
      <c r="G5607" s="1">
        <v>60558</v>
      </c>
      <c r="H5607" s="1" t="s">
        <v>5493</v>
      </c>
    </row>
    <row r="5608" spans="1:8" x14ac:dyDescent="0.2">
      <c r="A5608" s="1">
        <v>5621</v>
      </c>
      <c r="B5608" s="1" t="str">
        <f t="shared" si="87"/>
        <v>31st Street Energy LLC</v>
      </c>
      <c r="C5608" s="1" t="b">
        <f>IF(D5608&lt;&gt;"",IF(COUNTIF($D$2:D5607, D5608), INDEX($A$2:$D$100000, MATCH(D5608, $D$2:D5607,0),1), FALSE), FALSE)</f>
        <v>0</v>
      </c>
      <c r="F5608" s="1" t="b">
        <f>IF(G5608&lt;&gt;"", IF(COUNTIF($G$2:G5607, G5608), INDEX($A$2:$G$100000, MATCH(G5608, $G$2:G5607,0),1), FALSE), FALSE)</f>
        <v>0</v>
      </c>
      <c r="G5608" s="1">
        <v>60540</v>
      </c>
      <c r="H5608" s="1" t="s">
        <v>5494</v>
      </c>
    </row>
    <row r="5609" spans="1:8" x14ac:dyDescent="0.2">
      <c r="A5609" s="1">
        <v>5622</v>
      </c>
      <c r="B5609" s="1" t="str">
        <f t="shared" si="87"/>
        <v>Will County Energy LLC</v>
      </c>
      <c r="C5609" s="1" t="b">
        <f>IF(D5609&lt;&gt;"",IF(COUNTIF($D$2:D5608, D5609), INDEX($A$2:$D$100000, MATCH(D5609, $D$2:D5608,0),1), FALSE), FALSE)</f>
        <v>0</v>
      </c>
      <c r="F5609" s="1" t="b">
        <f>IF(G5609&lt;&gt;"", IF(COUNTIF($G$2:G5608, G5609), INDEX($A$2:$G$100000, MATCH(G5609, $G$2:G5608,0),1), FALSE), FALSE)</f>
        <v>0</v>
      </c>
      <c r="G5609" s="1">
        <v>60539</v>
      </c>
      <c r="H5609" s="1" t="s">
        <v>5495</v>
      </c>
    </row>
    <row r="5610" spans="1:8" x14ac:dyDescent="0.2">
      <c r="A5610" s="1">
        <v>5623</v>
      </c>
      <c r="B5610" s="1" t="str">
        <f t="shared" si="87"/>
        <v>Midwest Power Partners LLC</v>
      </c>
      <c r="C5610" s="1" t="b">
        <f>IF(D5610&lt;&gt;"",IF(COUNTIF($D$2:D5609, D5610), INDEX($A$2:$D$100000, MATCH(D5610, $D$2:D5609,0),1), FALSE), FALSE)</f>
        <v>0</v>
      </c>
      <c r="F5610" s="1" t="b">
        <f>IF(G5610&lt;&gt;"", IF(COUNTIF($G$2:G5609, G5610), INDEX($A$2:$G$100000, MATCH(G5610, $G$2:G5609,0),1), FALSE), FALSE)</f>
        <v>0</v>
      </c>
      <c r="G5610" s="1">
        <v>60661</v>
      </c>
      <c r="H5610" s="1" t="s">
        <v>5496</v>
      </c>
    </row>
    <row r="5611" spans="1:8" x14ac:dyDescent="0.2">
      <c r="A5611" s="1">
        <v>5624</v>
      </c>
      <c r="B5611" s="1" t="str">
        <f t="shared" si="87"/>
        <v>Bio Energy Washington, LLC</v>
      </c>
      <c r="C5611" s="1" t="b">
        <f>IF(D5611&lt;&gt;"",IF(COUNTIF($D$2:D5610, D5611), INDEX($A$2:$D$100000, MATCH(D5611, $D$2:D5610,0),1), FALSE), FALSE)</f>
        <v>0</v>
      </c>
      <c r="F5611" s="1" t="b">
        <f>IF(G5611&lt;&gt;"", IF(COUNTIF($G$2:G5610, G5611), INDEX($A$2:$G$100000, MATCH(G5611, $G$2:G5610,0),1), FALSE), FALSE)</f>
        <v>0</v>
      </c>
      <c r="G5611" s="1">
        <v>60736</v>
      </c>
      <c r="H5611" s="1" t="s">
        <v>5497</v>
      </c>
    </row>
    <row r="5612" spans="1:8" x14ac:dyDescent="0.2">
      <c r="A5612" s="1">
        <v>5625</v>
      </c>
      <c r="B5612" s="1" t="str">
        <f t="shared" si="87"/>
        <v>Pico Energy, LLC</v>
      </c>
      <c r="C5612" s="1" t="b">
        <f>IF(D5612&lt;&gt;"",IF(COUNTIF($D$2:D5611, D5612), INDEX($A$2:$D$100000, MATCH(D5612, $D$2:D5611,0),1), FALSE), FALSE)</f>
        <v>0</v>
      </c>
      <c r="F5612" s="1" t="b">
        <f>IF(G5612&lt;&gt;"", IF(COUNTIF($G$2:G5611, G5612), INDEX($A$2:$G$100000, MATCH(G5612, $G$2:G5611,0),1), FALSE), FALSE)</f>
        <v>0</v>
      </c>
      <c r="G5612" s="1">
        <v>60524</v>
      </c>
      <c r="H5612" s="1" t="s">
        <v>5498</v>
      </c>
    </row>
    <row r="5613" spans="1:8" x14ac:dyDescent="0.2">
      <c r="A5613" s="1">
        <v>5626</v>
      </c>
      <c r="B5613" s="1" t="str">
        <f t="shared" si="87"/>
        <v>Kettle Butte Dairy LLC</v>
      </c>
      <c r="C5613" s="1" t="b">
        <f>IF(D5613&lt;&gt;"",IF(COUNTIF($D$2:D5612, D5613), INDEX($A$2:$D$100000, MATCH(D5613, $D$2:D5612,0),1), FALSE), FALSE)</f>
        <v>0</v>
      </c>
      <c r="F5613" s="1" t="b">
        <f>IF(G5613&lt;&gt;"", IF(COUNTIF($G$2:G5612, G5613), INDEX($A$2:$G$100000, MATCH(G5613, $G$2:G5612,0),1), FALSE), FALSE)</f>
        <v>0</v>
      </c>
      <c r="G5613" s="1">
        <v>60582</v>
      </c>
      <c r="H5613" s="1" t="s">
        <v>5499</v>
      </c>
    </row>
    <row r="5614" spans="1:8" x14ac:dyDescent="0.2">
      <c r="A5614" s="1">
        <v>5627</v>
      </c>
      <c r="B5614" s="1" t="str">
        <f t="shared" si="87"/>
        <v>City of Auburn, New York</v>
      </c>
      <c r="C5614" s="1" t="b">
        <f>IF(D5614&lt;&gt;"",IF(COUNTIF($D$2:D5613, D5614), INDEX($A$2:$D$100000, MATCH(D5614, $D$2:D5613,0),1), FALSE), FALSE)</f>
        <v>0</v>
      </c>
      <c r="F5614" s="1" t="b">
        <f>IF(G5614&lt;&gt;"", IF(COUNTIF($G$2:G5613, G5614), INDEX($A$2:$G$100000, MATCH(G5614, $G$2:G5613,0),1), FALSE), FALSE)</f>
        <v>0</v>
      </c>
      <c r="G5614" s="1">
        <v>60545</v>
      </c>
      <c r="H5614" s="1" t="s">
        <v>5500</v>
      </c>
    </row>
    <row r="5615" spans="1:8" x14ac:dyDescent="0.2">
      <c r="A5615" s="1">
        <v>5628</v>
      </c>
      <c r="B5615" s="1" t="str">
        <f t="shared" si="87"/>
        <v>FRB Solar LLC</v>
      </c>
      <c r="C5615" s="1" t="b">
        <f>IF(D5615&lt;&gt;"",IF(COUNTIF($D$2:D5614, D5615), INDEX($A$2:$D$100000, MATCH(D5615, $D$2:D5614,0),1), FALSE), FALSE)</f>
        <v>0</v>
      </c>
      <c r="F5615" s="1" t="b">
        <f>IF(G5615&lt;&gt;"", IF(COUNTIF($G$2:G5614, G5615), INDEX($A$2:$G$100000, MATCH(G5615, $G$2:G5614,0),1), FALSE), FALSE)</f>
        <v>0</v>
      </c>
      <c r="G5615" s="1">
        <v>61055</v>
      </c>
      <c r="H5615" s="1" t="s">
        <v>5501</v>
      </c>
    </row>
    <row r="5616" spans="1:8" x14ac:dyDescent="0.2">
      <c r="A5616" s="1">
        <v>5629</v>
      </c>
      <c r="B5616" s="1" t="str">
        <f t="shared" si="87"/>
        <v>Tesla Inc.</v>
      </c>
      <c r="C5616" s="1" t="b">
        <f>IF(D5616&lt;&gt;"",IF(COUNTIF($D$2:D5615, D5616), INDEX($A$2:$D$100000, MATCH(D5616, $D$2:D5615,0),1), FALSE), FALSE)</f>
        <v>0</v>
      </c>
      <c r="F5616" s="1" t="b">
        <f>IF(G5616&lt;&gt;"", IF(COUNTIF($G$2:G5615, G5616), INDEX($A$2:$G$100000, MATCH(G5616, $G$2:G5615,0),1), FALSE), FALSE)</f>
        <v>0</v>
      </c>
      <c r="G5616" s="1">
        <v>60947</v>
      </c>
      <c r="H5616" s="1" t="s">
        <v>5502</v>
      </c>
    </row>
    <row r="5617" spans="1:8" x14ac:dyDescent="0.2">
      <c r="A5617" s="1">
        <v>5630</v>
      </c>
      <c r="B5617" s="1" t="str">
        <f t="shared" si="87"/>
        <v>Vitro Flat Glass LLC</v>
      </c>
      <c r="C5617" s="1" t="b">
        <f>IF(D5617&lt;&gt;"",IF(COUNTIF($D$2:D5616, D5617), INDEX($A$2:$D$100000, MATCH(D5617, $D$2:D5616,0),1), FALSE), FALSE)</f>
        <v>0</v>
      </c>
      <c r="F5617" s="1" t="b">
        <f>IF(G5617&lt;&gt;"", IF(COUNTIF($G$2:G5616, G5617), INDEX($A$2:$G$100000, MATCH(G5617, $G$2:G5616,0),1), FALSE), FALSE)</f>
        <v>0</v>
      </c>
      <c r="G5617" s="1">
        <v>60608</v>
      </c>
      <c r="H5617" s="1" t="s">
        <v>5503</v>
      </c>
    </row>
    <row r="5618" spans="1:8" x14ac:dyDescent="0.2">
      <c r="A5618" s="1">
        <v>5631</v>
      </c>
      <c r="B5618" s="1" t="str">
        <f t="shared" si="87"/>
        <v>Dunn Paper East Hartford, LLC</v>
      </c>
      <c r="C5618" s="1" t="b">
        <f>IF(D5618&lt;&gt;"",IF(COUNTIF($D$2:D5617, D5618), INDEX($A$2:$D$100000, MATCH(D5618, $D$2:D5617,0),1), FALSE), FALSE)</f>
        <v>0</v>
      </c>
      <c r="F5618" s="1" t="b">
        <f>IF(G5618&lt;&gt;"", IF(COUNTIF($G$2:G5617, G5618), INDEX($A$2:$G$100000, MATCH(G5618, $G$2:G5617,0),1), FALSE), FALSE)</f>
        <v>0</v>
      </c>
      <c r="G5618" s="1">
        <v>60642</v>
      </c>
      <c r="H5618" s="1" t="s">
        <v>5504</v>
      </c>
    </row>
    <row r="5619" spans="1:8" x14ac:dyDescent="0.2">
      <c r="A5619" s="1">
        <v>5632</v>
      </c>
      <c r="B5619" s="1" t="str">
        <f t="shared" si="87"/>
        <v>Neuse River Solar Farm, LLC (NRSF)</v>
      </c>
      <c r="C5619" s="1" t="b">
        <f>IF(D5619&lt;&gt;"",IF(COUNTIF($D$2:D5618, D5619), INDEX($A$2:$D$100000, MATCH(D5619, $D$2:D5618,0),1), FALSE), FALSE)</f>
        <v>0</v>
      </c>
      <c r="F5619" s="1" t="b">
        <f>IF(G5619&lt;&gt;"", IF(COUNTIF($G$2:G5618, G5619), INDEX($A$2:$G$100000, MATCH(G5619, $G$2:G5618,0),1), FALSE), FALSE)</f>
        <v>0</v>
      </c>
      <c r="G5619" s="1">
        <v>60837</v>
      </c>
      <c r="H5619" s="1" t="s">
        <v>5505</v>
      </c>
    </row>
    <row r="5620" spans="1:8" x14ac:dyDescent="0.2">
      <c r="A5620" s="1">
        <v>5633</v>
      </c>
      <c r="B5620" s="1" t="str">
        <f t="shared" si="87"/>
        <v>Paradise Solar Urban Renewal, LLC</v>
      </c>
      <c r="C5620" s="1" t="b">
        <f>IF(D5620&lt;&gt;"",IF(COUNTIF($D$2:D5619, D5620), INDEX($A$2:$D$100000, MATCH(D5620, $D$2:D5619,0),1), FALSE), FALSE)</f>
        <v>0</v>
      </c>
      <c r="F5620" s="1" t="b">
        <f>IF(G5620&lt;&gt;"", IF(COUNTIF($G$2:G5619, G5620), INDEX($A$2:$G$100000, MATCH(G5620, $G$2:G5619,0),1), FALSE), FALSE)</f>
        <v>0</v>
      </c>
      <c r="G5620" s="1">
        <v>60842</v>
      </c>
      <c r="H5620" s="1" t="s">
        <v>5506</v>
      </c>
    </row>
    <row r="5621" spans="1:8" x14ac:dyDescent="0.2">
      <c r="A5621" s="1">
        <v>5634</v>
      </c>
      <c r="B5621" s="1" t="str">
        <f t="shared" si="87"/>
        <v>Cypress Creek Renewables</v>
      </c>
      <c r="C5621" s="1" t="b">
        <f>IF(D5621&lt;&gt;"",IF(COUNTIF($D$2:D5620, D5621), INDEX($A$2:$D$100000, MATCH(D5621, $D$2:D5620,0),1), FALSE), FALSE)</f>
        <v>0</v>
      </c>
      <c r="F5621" s="1" t="b">
        <f>IF(G5621&lt;&gt;"", IF(COUNTIF($G$2:G5620, G5621), INDEX($A$2:$G$100000, MATCH(G5621, $G$2:G5620,0),1), FALSE), FALSE)</f>
        <v>0</v>
      </c>
      <c r="G5621" s="1">
        <v>61060</v>
      </c>
      <c r="H5621" s="1" t="s">
        <v>5507</v>
      </c>
    </row>
    <row r="5622" spans="1:8" x14ac:dyDescent="0.2">
      <c r="A5622" s="1">
        <v>5635</v>
      </c>
      <c r="B5622" s="1" t="str">
        <f t="shared" si="87"/>
        <v>South Fork Wind LLC</v>
      </c>
      <c r="C5622" s="1" t="b">
        <f>IF(D5622&lt;&gt;"",IF(COUNTIF($D$2:D5621, D5622), INDEX($A$2:$D$100000, MATCH(D5622, $D$2:D5621,0),1), FALSE), FALSE)</f>
        <v>0</v>
      </c>
      <c r="F5622" s="1" t="b">
        <f>IF(G5622&lt;&gt;"", IF(COUNTIF($G$2:G5621, G5622), INDEX($A$2:$G$100000, MATCH(G5622, $G$2:G5621,0),1), FALSE), FALSE)</f>
        <v>0</v>
      </c>
      <c r="G5622" s="1">
        <v>60458</v>
      </c>
      <c r="H5622" s="1" t="s">
        <v>5508</v>
      </c>
    </row>
    <row r="5623" spans="1:8" x14ac:dyDescent="0.2">
      <c r="A5623" s="1">
        <v>5636</v>
      </c>
      <c r="B5623" s="1" t="str">
        <f t="shared" si="87"/>
        <v>NRG Yield LLC</v>
      </c>
      <c r="C5623" s="1" t="b">
        <f>IF(D5623&lt;&gt;"",IF(COUNTIF($D$2:D5622, D5623), INDEX($A$2:$D$100000, MATCH(D5623, $D$2:D5622,0),1), FALSE), FALSE)</f>
        <v>0</v>
      </c>
      <c r="F5623" s="1" t="b">
        <f>IF(G5623&lt;&gt;"", IF(COUNTIF($G$2:G5622, G5623), INDEX($A$2:$G$100000, MATCH(G5623, $G$2:G5622,0),1), FALSE), FALSE)</f>
        <v>0</v>
      </c>
      <c r="G5623" s="1">
        <v>60015</v>
      </c>
      <c r="H5623" s="1" t="s">
        <v>5509</v>
      </c>
    </row>
    <row r="5624" spans="1:8" x14ac:dyDescent="0.2">
      <c r="A5624" s="1">
        <v>5637</v>
      </c>
      <c r="B5624" s="1" t="str">
        <f t="shared" si="87"/>
        <v>Rio Bravo Solar I, LLC</v>
      </c>
      <c r="C5624" s="1" t="b">
        <f>IF(D5624&lt;&gt;"",IF(COUNTIF($D$2:D5623, D5624), INDEX($A$2:$D$100000, MATCH(D5624, $D$2:D5623,0),1), FALSE), FALSE)</f>
        <v>0</v>
      </c>
      <c r="F5624" s="1" t="b">
        <f>IF(G5624&lt;&gt;"", IF(COUNTIF($G$2:G5623, G5624), INDEX($A$2:$G$100000, MATCH(G5624, $G$2:G5623,0),1), FALSE), FALSE)</f>
        <v>0</v>
      </c>
      <c r="G5624" s="1">
        <v>60605</v>
      </c>
      <c r="H5624" s="1" t="s">
        <v>5510</v>
      </c>
    </row>
    <row r="5625" spans="1:8" x14ac:dyDescent="0.2">
      <c r="A5625" s="1">
        <v>5638</v>
      </c>
      <c r="B5625" s="1" t="str">
        <f t="shared" si="87"/>
        <v>Rio Bravo Solar II, LLC</v>
      </c>
      <c r="C5625" s="1" t="b">
        <f>IF(D5625&lt;&gt;"",IF(COUNTIF($D$2:D5624, D5625), INDEX($A$2:$D$100000, MATCH(D5625, $D$2:D5624,0),1), FALSE), FALSE)</f>
        <v>0</v>
      </c>
      <c r="F5625" s="1" t="b">
        <f>IF(G5625&lt;&gt;"", IF(COUNTIF($G$2:G5624, G5625), INDEX($A$2:$G$100000, MATCH(G5625, $G$2:G5624,0),1), FALSE), FALSE)</f>
        <v>0</v>
      </c>
      <c r="G5625" s="1">
        <v>60606</v>
      </c>
      <c r="H5625" s="1" t="s">
        <v>5511</v>
      </c>
    </row>
    <row r="5626" spans="1:8" x14ac:dyDescent="0.2">
      <c r="A5626" s="1">
        <v>5639</v>
      </c>
      <c r="B5626" s="1" t="str">
        <f t="shared" si="87"/>
        <v>Wildwood Solar II, LLC</v>
      </c>
      <c r="C5626" s="1" t="b">
        <f>IF(D5626&lt;&gt;"",IF(COUNTIF($D$2:D5625, D5626), INDEX($A$2:$D$100000, MATCH(D5626, $D$2:D5625,0),1), FALSE), FALSE)</f>
        <v>0</v>
      </c>
      <c r="F5626" s="1" t="b">
        <f>IF(G5626&lt;&gt;"", IF(COUNTIF($G$2:G5625, G5626), INDEX($A$2:$G$100000, MATCH(G5626, $G$2:G5625,0),1), FALSE), FALSE)</f>
        <v>0</v>
      </c>
      <c r="G5626" s="1">
        <v>60607</v>
      </c>
      <c r="H5626" s="1" t="s">
        <v>5512</v>
      </c>
    </row>
    <row r="5627" spans="1:8" x14ac:dyDescent="0.2">
      <c r="A5627" s="1">
        <v>5640</v>
      </c>
      <c r="B5627" s="1" t="str">
        <f t="shared" si="87"/>
        <v>Mammoth Plains Wind Project</v>
      </c>
      <c r="C5627" s="1" t="b">
        <f>IF(D5627&lt;&gt;"",IF(COUNTIF($D$2:D5626, D5627), INDEX($A$2:$D$100000, MATCH(D5627, $D$2:D5626,0),1), FALSE), FALSE)</f>
        <v>0</v>
      </c>
      <c r="F5627" s="1" t="b">
        <f>IF(G5627&lt;&gt;"", IF(COUNTIF($G$2:G5626, G5627), INDEX($A$2:$G$100000, MATCH(G5627, $G$2:G5626,0),1), FALSE), FALSE)</f>
        <v>0</v>
      </c>
      <c r="G5627" s="1">
        <v>60768</v>
      </c>
      <c r="H5627" s="1" t="s">
        <v>5513</v>
      </c>
    </row>
    <row r="5628" spans="1:8" x14ac:dyDescent="0.2">
      <c r="A5628" s="1">
        <v>5641</v>
      </c>
      <c r="B5628" s="1" t="str">
        <f t="shared" si="87"/>
        <v>Enerparc Inc.</v>
      </c>
      <c r="C5628" s="1" t="b">
        <f>IF(D5628&lt;&gt;"",IF(COUNTIF($D$2:D5627, D5628), INDEX($A$2:$D$100000, MATCH(D5628, $D$2:D5627,0),1), FALSE), FALSE)</f>
        <v>0</v>
      </c>
      <c r="F5628" s="1" t="b">
        <f>IF(G5628&lt;&gt;"", IF(COUNTIF($G$2:G5627, G5628), INDEX($A$2:$G$100000, MATCH(G5628, $G$2:G5627,0),1), FALSE), FALSE)</f>
        <v>0</v>
      </c>
      <c r="G5628" s="1">
        <v>60496</v>
      </c>
      <c r="H5628" s="1" t="s">
        <v>5514</v>
      </c>
    </row>
    <row r="5629" spans="1:8" x14ac:dyDescent="0.2">
      <c r="A5629" s="1">
        <v>5642</v>
      </c>
      <c r="B5629" s="1" t="str">
        <f t="shared" si="87"/>
        <v>Amherst Consulting LLC</v>
      </c>
      <c r="C5629" s="1" t="b">
        <f>IF(D5629&lt;&gt;"",IF(COUNTIF($D$2:D5628, D5629), INDEX($A$2:$D$100000, MATCH(D5629, $D$2:D5628,0),1), FALSE), FALSE)</f>
        <v>0</v>
      </c>
      <c r="F5629" s="1" t="b">
        <f>IF(G5629&lt;&gt;"", IF(COUNTIF($G$2:G5628, G5629), INDEX($A$2:$G$100000, MATCH(G5629, $G$2:G5628,0),1), FALSE), FALSE)</f>
        <v>0</v>
      </c>
      <c r="G5629" s="1">
        <v>60954</v>
      </c>
      <c r="H5629" s="1" t="s">
        <v>5515</v>
      </c>
    </row>
    <row r="5630" spans="1:8" x14ac:dyDescent="0.2">
      <c r="A5630" s="1">
        <v>5643</v>
      </c>
      <c r="B5630" s="1" t="str">
        <f t="shared" si="87"/>
        <v>Cline Solar, LLC</v>
      </c>
      <c r="C5630" s="1" t="b">
        <f>IF(D5630&lt;&gt;"",IF(COUNTIF($D$2:D5629, D5630), INDEX($A$2:$D$100000, MATCH(D5630, $D$2:D5629,0),1), FALSE), FALSE)</f>
        <v>0</v>
      </c>
      <c r="F5630" s="1" t="b">
        <f>IF(G5630&lt;&gt;"", IF(COUNTIF($G$2:G5629, G5630), INDEX($A$2:$G$100000, MATCH(G5630, $G$2:G5629,0),1), FALSE), FALSE)</f>
        <v>0</v>
      </c>
      <c r="G5630" s="1">
        <v>60990</v>
      </c>
      <c r="H5630" s="1" t="s">
        <v>5516</v>
      </c>
    </row>
    <row r="5631" spans="1:8" x14ac:dyDescent="0.2">
      <c r="A5631" s="1">
        <v>5644</v>
      </c>
      <c r="B5631" s="1" t="str">
        <f t="shared" si="87"/>
        <v>Clarkstown Solar LLC</v>
      </c>
      <c r="C5631" s="1" t="b">
        <f>IF(D5631&lt;&gt;"",IF(COUNTIF($D$2:D5630, D5631), INDEX($A$2:$D$100000, MATCH(D5631, $D$2:D5630,0),1), FALSE), FALSE)</f>
        <v>0</v>
      </c>
      <c r="F5631" s="1" t="b">
        <f>IF(G5631&lt;&gt;"", IF(COUNTIF($G$2:G5630, G5631), INDEX($A$2:$G$100000, MATCH(G5631, $G$2:G5630,0),1), FALSE), FALSE)</f>
        <v>0</v>
      </c>
      <c r="G5631" s="1">
        <v>60790</v>
      </c>
      <c r="H5631" s="1" t="s">
        <v>5517</v>
      </c>
    </row>
    <row r="5632" spans="1:8" x14ac:dyDescent="0.2">
      <c r="A5632" s="1">
        <v>5645</v>
      </c>
      <c r="B5632" s="1" t="str">
        <f t="shared" si="87"/>
        <v>NRG DG Lakeland LLC</v>
      </c>
      <c r="C5632" s="1" t="b">
        <f>IF(D5632&lt;&gt;"",IF(COUNTIF($D$2:D5631, D5632), INDEX($A$2:$D$100000, MATCH(D5632, $D$2:D5631,0),1), FALSE), FALSE)</f>
        <v>0</v>
      </c>
      <c r="F5632" s="1" t="b">
        <f>IF(G5632&lt;&gt;"", IF(COUNTIF($G$2:G5631, G5632), INDEX($A$2:$G$100000, MATCH(G5632, $G$2:G5631,0),1), FALSE), FALSE)</f>
        <v>0</v>
      </c>
      <c r="G5632" s="1">
        <v>60972</v>
      </c>
      <c r="H5632" s="1" t="s">
        <v>5518</v>
      </c>
    </row>
    <row r="5633" spans="1:8" x14ac:dyDescent="0.2">
      <c r="A5633" s="1">
        <v>5646</v>
      </c>
      <c r="B5633" s="1" t="str">
        <f t="shared" si="87"/>
        <v>Rancho Seco Solar, LLC</v>
      </c>
      <c r="C5633" s="1" t="b">
        <f>IF(D5633&lt;&gt;"",IF(COUNTIF($D$2:D5632, D5633), INDEX($A$2:$D$100000, MATCH(D5633, $D$2:D5632,0),1), FALSE), FALSE)</f>
        <v>0</v>
      </c>
      <c r="F5633" s="1" t="b">
        <f>IF(G5633&lt;&gt;"", IF(COUNTIF($G$2:G5632, G5633), INDEX($A$2:$G$100000, MATCH(G5633, $G$2:G5632,0),1), FALSE), FALSE)</f>
        <v>0</v>
      </c>
      <c r="G5633" s="1">
        <v>60413</v>
      </c>
      <c r="H5633" s="1" t="s">
        <v>5519</v>
      </c>
    </row>
    <row r="5634" spans="1:8" x14ac:dyDescent="0.2">
      <c r="A5634" s="1">
        <v>5647</v>
      </c>
      <c r="B5634" s="1" t="str">
        <f t="shared" ref="B5634:B5697" si="88">IF(H5634="",E5634,H5634)</f>
        <v>SunShare Management</v>
      </c>
      <c r="C5634" s="1" t="b">
        <f>IF(D5634&lt;&gt;"",IF(COUNTIF($D$2:D5633, D5634), INDEX($A$2:$D$100000, MATCH(D5634, $D$2:D5633,0),1), FALSE), FALSE)</f>
        <v>0</v>
      </c>
      <c r="F5634" s="1" t="b">
        <f>IF(G5634&lt;&gt;"", IF(COUNTIF($G$2:G5633, G5634), INDEX($A$2:$G$100000, MATCH(G5634, $G$2:G5633,0),1), FALSE), FALSE)</f>
        <v>0</v>
      </c>
      <c r="G5634" s="1">
        <v>60970</v>
      </c>
      <c r="H5634" s="1" t="s">
        <v>5520</v>
      </c>
    </row>
    <row r="5635" spans="1:8" x14ac:dyDescent="0.2">
      <c r="A5635" s="1">
        <v>5648</v>
      </c>
      <c r="B5635" s="1" t="str">
        <f t="shared" si="88"/>
        <v>University Of Arkansas</v>
      </c>
      <c r="C5635" s="1" t="b">
        <f>IF(D5635&lt;&gt;"",IF(COUNTIF($D$2:D5634, D5635), INDEX($A$2:$D$100000, MATCH(D5635, $D$2:D5634,0),1), FALSE), FALSE)</f>
        <v>0</v>
      </c>
      <c r="F5635" s="1" t="b">
        <f>IF(G5635&lt;&gt;"", IF(COUNTIF($G$2:G5634, G5635), INDEX($A$2:$G$100000, MATCH(G5635, $G$2:G5634,0),1), FALSE), FALSE)</f>
        <v>0</v>
      </c>
      <c r="G5635" s="1">
        <v>60295</v>
      </c>
      <c r="H5635" s="1" t="s">
        <v>5521</v>
      </c>
    </row>
    <row r="5636" spans="1:8" x14ac:dyDescent="0.2">
      <c r="A5636" s="1">
        <v>5649</v>
      </c>
      <c r="B5636" s="1" t="str">
        <f t="shared" si="88"/>
        <v>Limerick Road Solar, LLC</v>
      </c>
      <c r="C5636" s="1" t="b">
        <f>IF(D5636&lt;&gt;"",IF(COUNTIF($D$2:D5635, D5636), INDEX($A$2:$D$100000, MATCH(D5636, $D$2:D5635,0),1), FALSE), FALSE)</f>
        <v>0</v>
      </c>
      <c r="F5636" s="1" t="b">
        <f>IF(G5636&lt;&gt;"", IF(COUNTIF($G$2:G5635, G5636), INDEX($A$2:$G$100000, MATCH(G5636, $G$2:G5635,0),1), FALSE), FALSE)</f>
        <v>0</v>
      </c>
      <c r="G5636" s="1">
        <v>60297</v>
      </c>
      <c r="H5636" s="1" t="s">
        <v>5522</v>
      </c>
    </row>
    <row r="5637" spans="1:8" x14ac:dyDescent="0.2">
      <c r="A5637" s="1">
        <v>5650</v>
      </c>
      <c r="B5637" s="1" t="str">
        <f t="shared" si="88"/>
        <v>Langdon Solar Farm, LLC</v>
      </c>
      <c r="C5637" s="1" t="b">
        <f>IF(D5637&lt;&gt;"",IF(COUNTIF($D$2:D5636, D5637), INDEX($A$2:$D$100000, MATCH(D5637, $D$2:D5636,0),1), FALSE), FALSE)</f>
        <v>0</v>
      </c>
      <c r="F5637" s="1" t="b">
        <f>IF(G5637&lt;&gt;"", IF(COUNTIF($G$2:G5636, G5637), INDEX($A$2:$G$100000, MATCH(G5637, $G$2:G5636,0),1), FALSE), FALSE)</f>
        <v>0</v>
      </c>
      <c r="G5637" s="1">
        <v>60298</v>
      </c>
      <c r="H5637" s="1" t="s">
        <v>5523</v>
      </c>
    </row>
    <row r="5638" spans="1:8" x14ac:dyDescent="0.2">
      <c r="A5638" s="1">
        <v>5651</v>
      </c>
      <c r="B5638" s="1" t="str">
        <f t="shared" si="88"/>
        <v>Wind GEM, LLC</v>
      </c>
      <c r="C5638" s="1" t="b">
        <f>IF(D5638&lt;&gt;"",IF(COUNTIF($D$2:D5637, D5638), INDEX($A$2:$D$100000, MATCH(D5638, $D$2:D5637,0),1), FALSE), FALSE)</f>
        <v>0</v>
      </c>
      <c r="F5638" s="1" t="b">
        <f>IF(G5638&lt;&gt;"", IF(COUNTIF($G$2:G5637, G5638), INDEX($A$2:$G$100000, MATCH(G5638, $G$2:G5637,0),1), FALSE), FALSE)</f>
        <v>0</v>
      </c>
      <c r="G5638" s="1">
        <v>60302</v>
      </c>
      <c r="H5638" s="1" t="s">
        <v>5524</v>
      </c>
    </row>
    <row r="5639" spans="1:8" x14ac:dyDescent="0.2">
      <c r="A5639" s="1">
        <v>5652</v>
      </c>
      <c r="B5639" s="1" t="str">
        <f t="shared" si="88"/>
        <v>158th Fighter Wing</v>
      </c>
      <c r="C5639" s="1" t="b">
        <f>IF(D5639&lt;&gt;"",IF(COUNTIF($D$2:D5638, D5639), INDEX($A$2:$D$100000, MATCH(D5639, $D$2:D5638,0),1), FALSE), FALSE)</f>
        <v>0</v>
      </c>
      <c r="F5639" s="1" t="b">
        <f>IF(G5639&lt;&gt;"", IF(COUNTIF($G$2:G5638, G5639), INDEX($A$2:$G$100000, MATCH(G5639, $G$2:G5638,0),1), FALSE), FALSE)</f>
        <v>0</v>
      </c>
      <c r="G5639" s="1">
        <v>60301</v>
      </c>
      <c r="H5639" s="1" t="s">
        <v>5525</v>
      </c>
    </row>
    <row r="5640" spans="1:8" x14ac:dyDescent="0.2">
      <c r="A5640" s="1">
        <v>5653</v>
      </c>
      <c r="B5640" s="1" t="str">
        <f t="shared" si="88"/>
        <v>Southerland Farm Solar, LLC</v>
      </c>
      <c r="C5640" s="1" t="b">
        <f>IF(D5640&lt;&gt;"",IF(COUNTIF($D$2:D5639, D5640), INDEX($A$2:$D$100000, MATCH(D5640, $D$2:D5639,0),1), FALSE), FALSE)</f>
        <v>0</v>
      </c>
      <c r="F5640" s="1" t="b">
        <f>IF(G5640&lt;&gt;"", IF(COUNTIF($G$2:G5639, G5640), INDEX($A$2:$G$100000, MATCH(G5640, $G$2:G5639,0),1), FALSE), FALSE)</f>
        <v>0</v>
      </c>
      <c r="G5640" s="1">
        <v>60327</v>
      </c>
      <c r="H5640" s="1" t="s">
        <v>5526</v>
      </c>
    </row>
    <row r="5641" spans="1:8" x14ac:dyDescent="0.2">
      <c r="A5641" s="1">
        <v>5654</v>
      </c>
      <c r="B5641" s="1" t="str">
        <f t="shared" si="88"/>
        <v>Selmer North Solar I, LLC</v>
      </c>
      <c r="C5641" s="1" t="b">
        <f>IF(D5641&lt;&gt;"",IF(COUNTIF($D$2:D5640, D5641), INDEX($A$2:$D$100000, MATCH(D5641, $D$2:D5640,0),1), FALSE), FALSE)</f>
        <v>0</v>
      </c>
      <c r="F5641" s="1" t="b">
        <f>IF(G5641&lt;&gt;"", IF(COUNTIF($G$2:G5640, G5641), INDEX($A$2:$G$100000, MATCH(G5641, $G$2:G5640,0),1), FALSE), FALSE)</f>
        <v>0</v>
      </c>
      <c r="G5641" s="1">
        <v>60331</v>
      </c>
      <c r="H5641" s="1" t="s">
        <v>5527</v>
      </c>
    </row>
    <row r="5642" spans="1:8" x14ac:dyDescent="0.2">
      <c r="A5642" s="1">
        <v>5655</v>
      </c>
      <c r="B5642" s="1" t="str">
        <f t="shared" si="88"/>
        <v>Selmer North Solar II, LLC</v>
      </c>
      <c r="C5642" s="1" t="b">
        <f>IF(D5642&lt;&gt;"",IF(COUNTIF($D$2:D5641, D5642), INDEX($A$2:$D$100000, MATCH(D5642, $D$2:D5641,0),1), FALSE), FALSE)</f>
        <v>0</v>
      </c>
      <c r="F5642" s="1" t="b">
        <f>IF(G5642&lt;&gt;"", IF(COUNTIF($G$2:G5641, G5642), INDEX($A$2:$G$100000, MATCH(G5642, $G$2:G5641,0),1), FALSE), FALSE)</f>
        <v>0</v>
      </c>
      <c r="G5642" s="1">
        <v>60332</v>
      </c>
      <c r="H5642" s="1" t="s">
        <v>5528</v>
      </c>
    </row>
    <row r="5643" spans="1:8" x14ac:dyDescent="0.2">
      <c r="A5643" s="1">
        <v>5656</v>
      </c>
      <c r="B5643" s="1" t="str">
        <f t="shared" si="88"/>
        <v>SDGE Batteries</v>
      </c>
      <c r="C5643" s="1" t="b">
        <f>IF(D5643&lt;&gt;"",IF(COUNTIF($D$2:D5642, D5643), INDEX($A$2:$D$100000, MATCH(D5643, $D$2:D5642,0),1), FALSE), FALSE)</f>
        <v>0</v>
      </c>
      <c r="F5643" s="1" t="b">
        <f>IF(G5643&lt;&gt;"", IF(COUNTIF($G$2:G5642, G5643), INDEX($A$2:$G$100000, MATCH(G5643, $G$2:G5642,0),1), FALSE), FALSE)</f>
        <v>0</v>
      </c>
      <c r="G5643" s="1">
        <v>60336</v>
      </c>
      <c r="H5643" s="1" t="s">
        <v>5529</v>
      </c>
    </row>
    <row r="5644" spans="1:8" x14ac:dyDescent="0.2">
      <c r="A5644" s="1">
        <v>5657</v>
      </c>
      <c r="B5644" s="1" t="str">
        <f t="shared" si="88"/>
        <v>HQC Rock River Solar Power Generation Station LLC</v>
      </c>
      <c r="C5644" s="1" t="b">
        <f>IF(D5644&lt;&gt;"",IF(COUNTIF($D$2:D5643, D5644), INDEX($A$2:$D$100000, MATCH(D5644, $D$2:D5643,0),1), FALSE), FALSE)</f>
        <v>0</v>
      </c>
      <c r="F5644" s="1" t="b">
        <f>IF(G5644&lt;&gt;"", IF(COUNTIF($G$2:G5643, G5644), INDEX($A$2:$G$100000, MATCH(G5644, $G$2:G5643,0),1), FALSE), FALSE)</f>
        <v>0</v>
      </c>
      <c r="G5644" s="1">
        <v>60338</v>
      </c>
      <c r="H5644" s="1" t="s">
        <v>5530</v>
      </c>
    </row>
    <row r="5645" spans="1:8" x14ac:dyDescent="0.2">
      <c r="A5645" s="1">
        <v>5658</v>
      </c>
      <c r="B5645" s="1" t="str">
        <f t="shared" si="88"/>
        <v>Wadesboro Farm 2, LLC</v>
      </c>
      <c r="C5645" s="1" t="b">
        <f>IF(D5645&lt;&gt;"",IF(COUNTIF($D$2:D5644, D5645), INDEX($A$2:$D$100000, MATCH(D5645, $D$2:D5644,0),1), FALSE), FALSE)</f>
        <v>0</v>
      </c>
      <c r="F5645" s="1" t="b">
        <f>IF(G5645&lt;&gt;"", IF(COUNTIF($G$2:G5644, G5645), INDEX($A$2:$G$100000, MATCH(G5645, $G$2:G5644,0),1), FALSE), FALSE)</f>
        <v>0</v>
      </c>
      <c r="G5645" s="1">
        <v>60341</v>
      </c>
      <c r="H5645" s="1" t="s">
        <v>5531</v>
      </c>
    </row>
    <row r="5646" spans="1:8" x14ac:dyDescent="0.2">
      <c r="A5646" s="1">
        <v>5659</v>
      </c>
      <c r="B5646" s="1" t="str">
        <f t="shared" si="88"/>
        <v>Wadesboro Farm 3, LLC</v>
      </c>
      <c r="C5646" s="1" t="b">
        <f>IF(D5646&lt;&gt;"",IF(COUNTIF($D$2:D5645, D5646), INDEX($A$2:$D$100000, MATCH(D5646, $D$2:D5645,0),1), FALSE), FALSE)</f>
        <v>0</v>
      </c>
      <c r="F5646" s="1" t="b">
        <f>IF(G5646&lt;&gt;"", IF(COUNTIF($G$2:G5645, G5646), INDEX($A$2:$G$100000, MATCH(G5646, $G$2:G5645,0),1), FALSE), FALSE)</f>
        <v>0</v>
      </c>
      <c r="G5646" s="1">
        <v>60342</v>
      </c>
      <c r="H5646" s="1" t="s">
        <v>5532</v>
      </c>
    </row>
    <row r="5647" spans="1:8" x14ac:dyDescent="0.2">
      <c r="A5647" s="1">
        <v>5660</v>
      </c>
      <c r="B5647" s="1" t="str">
        <f t="shared" si="88"/>
        <v>Kojak Farm, LLC</v>
      </c>
      <c r="C5647" s="1" t="b">
        <f>IF(D5647&lt;&gt;"",IF(COUNTIF($D$2:D5646, D5647), INDEX($A$2:$D$100000, MATCH(D5647, $D$2:D5646,0),1), FALSE), FALSE)</f>
        <v>0</v>
      </c>
      <c r="F5647" s="1" t="b">
        <f>IF(G5647&lt;&gt;"", IF(COUNTIF($G$2:G5646, G5647), INDEX($A$2:$G$100000, MATCH(G5647, $G$2:G5646,0),1), FALSE), FALSE)</f>
        <v>0</v>
      </c>
      <c r="G5647" s="1">
        <v>60344</v>
      </c>
      <c r="H5647" s="1" t="s">
        <v>5533</v>
      </c>
    </row>
    <row r="5648" spans="1:8" x14ac:dyDescent="0.2">
      <c r="A5648" s="1">
        <v>5661</v>
      </c>
      <c r="B5648" s="1" t="str">
        <f t="shared" si="88"/>
        <v>Meriwether Farm, LLC</v>
      </c>
      <c r="C5648" s="1" t="b">
        <f>IF(D5648&lt;&gt;"",IF(COUNTIF($D$2:D5647, D5648), INDEX($A$2:$D$100000, MATCH(D5648, $D$2:D5647,0),1), FALSE), FALSE)</f>
        <v>0</v>
      </c>
      <c r="F5648" s="1" t="b">
        <f>IF(G5648&lt;&gt;"", IF(COUNTIF($G$2:G5647, G5648), INDEX($A$2:$G$100000, MATCH(G5648, $G$2:G5647,0),1), FALSE), FALSE)</f>
        <v>0</v>
      </c>
      <c r="G5648" s="1">
        <v>60345</v>
      </c>
      <c r="H5648" s="1" t="s">
        <v>5534</v>
      </c>
    </row>
    <row r="5649" spans="1:8" x14ac:dyDescent="0.2">
      <c r="A5649" s="1">
        <v>5662</v>
      </c>
      <c r="B5649" s="1" t="str">
        <f t="shared" si="88"/>
        <v>Soluga Farms III, LLC</v>
      </c>
      <c r="C5649" s="1" t="b">
        <f>IF(D5649&lt;&gt;"",IF(COUNTIF($D$2:D5648, D5649), INDEX($A$2:$D$100000, MATCH(D5649, $D$2:D5648,0),1), FALSE), FALSE)</f>
        <v>0</v>
      </c>
      <c r="F5649" s="1" t="b">
        <f>IF(G5649&lt;&gt;"", IF(COUNTIF($G$2:G5648, G5649), INDEX($A$2:$G$100000, MATCH(G5649, $G$2:G5648,0),1), FALSE), FALSE)</f>
        <v>0</v>
      </c>
      <c r="G5649" s="1">
        <v>60346</v>
      </c>
      <c r="H5649" s="1" t="s">
        <v>5535</v>
      </c>
    </row>
    <row r="5650" spans="1:8" x14ac:dyDescent="0.2">
      <c r="A5650" s="1">
        <v>5663</v>
      </c>
      <c r="B5650" s="1" t="str">
        <f t="shared" si="88"/>
        <v>Walton Electric Member Corp</v>
      </c>
      <c r="C5650" s="1" t="b">
        <f>IF(D5650&lt;&gt;"",IF(COUNTIF($D$2:D5649, D5650), INDEX($A$2:$D$100000, MATCH(D5650, $D$2:D5649,0),1), FALSE), FALSE)</f>
        <v>0</v>
      </c>
      <c r="F5650" s="1" t="b">
        <f>IF(G5650&lt;&gt;"", IF(COUNTIF($G$2:G5649, G5650), INDEX($A$2:$G$100000, MATCH(G5650, $G$2:G5649,0),1), FALSE), FALSE)</f>
        <v>0</v>
      </c>
      <c r="G5650" s="1">
        <v>20065</v>
      </c>
      <c r="H5650" s="1" t="s">
        <v>5536</v>
      </c>
    </row>
    <row r="5651" spans="1:8" x14ac:dyDescent="0.2">
      <c r="A5651" s="1">
        <v>5664</v>
      </c>
      <c r="B5651" s="1" t="str">
        <f t="shared" si="88"/>
        <v>Rush Springs Wind Project</v>
      </c>
      <c r="C5651" s="1" t="b">
        <f>IF(D5651&lt;&gt;"",IF(COUNTIF($D$2:D5650, D5651), INDEX($A$2:$D$100000, MATCH(D5651, $D$2:D5650,0),1), FALSE), FALSE)</f>
        <v>0</v>
      </c>
      <c r="F5651" s="1" t="b">
        <f>IF(G5651&lt;&gt;"", IF(COUNTIF($G$2:G5650, G5651), INDEX($A$2:$G$100000, MATCH(G5651, $G$2:G5650,0),1), FALSE), FALSE)</f>
        <v>0</v>
      </c>
      <c r="G5651" s="1">
        <v>60819</v>
      </c>
      <c r="H5651" s="1" t="s">
        <v>5537</v>
      </c>
    </row>
    <row r="5652" spans="1:8" x14ac:dyDescent="0.2">
      <c r="A5652" s="1">
        <v>5665</v>
      </c>
      <c r="B5652" s="1" t="str">
        <f t="shared" si="88"/>
        <v>BC Solar</v>
      </c>
      <c r="C5652" s="1" t="b">
        <f>IF(D5652&lt;&gt;"",IF(COUNTIF($D$2:D5651, D5652), INDEX($A$2:$D$100000, MATCH(D5652, $D$2:D5651,0),1), FALSE), FALSE)</f>
        <v>0</v>
      </c>
      <c r="F5652" s="1" t="b">
        <f>IF(G5652&lt;&gt;"", IF(COUNTIF($G$2:G5651, G5652), INDEX($A$2:$G$100000, MATCH(G5652, $G$2:G5651,0),1), FALSE), FALSE)</f>
        <v>0</v>
      </c>
      <c r="G5652" s="1">
        <v>60358</v>
      </c>
      <c r="H5652" s="1" t="s">
        <v>5538</v>
      </c>
    </row>
    <row r="5653" spans="1:8" x14ac:dyDescent="0.2">
      <c r="A5653" s="1">
        <v>5666</v>
      </c>
      <c r="B5653" s="1" t="str">
        <f t="shared" si="88"/>
        <v>NRG Renew Canal 1 LLC</v>
      </c>
      <c r="C5653" s="1" t="b">
        <f>IF(D5653&lt;&gt;"",IF(COUNTIF($D$2:D5652, D5653), INDEX($A$2:$D$100000, MATCH(D5653, $D$2:D5652,0),1), FALSE), FALSE)</f>
        <v>0</v>
      </c>
      <c r="F5653" s="1" t="b">
        <f>IF(G5653&lt;&gt;"", IF(COUNTIF($G$2:G5652, G5653), INDEX($A$2:$G$100000, MATCH(G5653, $G$2:G5652,0),1), FALSE), FALSE)</f>
        <v>0</v>
      </c>
      <c r="G5653" s="1">
        <v>60365</v>
      </c>
      <c r="H5653" s="1" t="s">
        <v>5539</v>
      </c>
    </row>
    <row r="5654" spans="1:8" x14ac:dyDescent="0.2">
      <c r="A5654" s="1">
        <v>5667</v>
      </c>
      <c r="B5654" s="1" t="str">
        <f t="shared" si="88"/>
        <v>Bunn Level Farm, LLC</v>
      </c>
      <c r="C5654" s="1" t="b">
        <f>IF(D5654&lt;&gt;"",IF(COUNTIF($D$2:D5653, D5654), INDEX($A$2:$D$100000, MATCH(D5654, $D$2:D5653,0),1), FALSE), FALSE)</f>
        <v>0</v>
      </c>
      <c r="F5654" s="1" t="b">
        <f>IF(G5654&lt;&gt;"", IF(COUNTIF($G$2:G5653, G5654), INDEX($A$2:$G$100000, MATCH(G5654, $G$2:G5653,0),1), FALSE), FALSE)</f>
        <v>0</v>
      </c>
      <c r="G5654" s="1">
        <v>60378</v>
      </c>
      <c r="H5654" s="1" t="s">
        <v>5540</v>
      </c>
    </row>
    <row r="5655" spans="1:8" x14ac:dyDescent="0.2">
      <c r="A5655" s="1">
        <v>5668</v>
      </c>
      <c r="B5655" s="1" t="str">
        <f t="shared" si="88"/>
        <v>North Nash Farm, LLC</v>
      </c>
      <c r="C5655" s="1" t="b">
        <f>IF(D5655&lt;&gt;"",IF(COUNTIF($D$2:D5654, D5655), INDEX($A$2:$D$100000, MATCH(D5655, $D$2:D5654,0),1), FALSE), FALSE)</f>
        <v>0</v>
      </c>
      <c r="F5655" s="1" t="b">
        <f>IF(G5655&lt;&gt;"", IF(COUNTIF($G$2:G5654, G5655), INDEX($A$2:$G$100000, MATCH(G5655, $G$2:G5654,0),1), FALSE), FALSE)</f>
        <v>0</v>
      </c>
      <c r="G5655" s="1">
        <v>60390</v>
      </c>
      <c r="H5655" s="1" t="s">
        <v>5541</v>
      </c>
    </row>
    <row r="5656" spans="1:8" x14ac:dyDescent="0.2">
      <c r="A5656" s="1">
        <v>5669</v>
      </c>
      <c r="B5656" s="1" t="str">
        <f t="shared" si="88"/>
        <v>Willey Battery Utility, LLC</v>
      </c>
      <c r="C5656" s="1" t="b">
        <f>IF(D5656&lt;&gt;"",IF(COUNTIF($D$2:D5655, D5656), INDEX($A$2:$D$100000, MATCH(D5656, $D$2:D5655,0),1), FALSE), FALSE)</f>
        <v>0</v>
      </c>
      <c r="F5656" s="1" t="b">
        <f>IF(G5656&lt;&gt;"", IF(COUNTIF($G$2:G5655, G5656), INDEX($A$2:$G$100000, MATCH(G5656, $G$2:G5655,0),1), FALSE), FALSE)</f>
        <v>0</v>
      </c>
      <c r="G5656" s="1">
        <v>60394</v>
      </c>
      <c r="H5656" s="1" t="s">
        <v>5542</v>
      </c>
    </row>
    <row r="5657" spans="1:8" x14ac:dyDescent="0.2">
      <c r="A5657" s="1">
        <v>5670</v>
      </c>
      <c r="B5657" s="1" t="str">
        <f t="shared" si="88"/>
        <v>Constellation New Energy Inc.</v>
      </c>
      <c r="C5657" s="1" t="b">
        <f>IF(D5657&lt;&gt;"",IF(COUNTIF($D$2:D5656, D5657), INDEX($A$2:$D$100000, MATCH(D5657, $D$2:D5656,0),1), FALSE), FALSE)</f>
        <v>0</v>
      </c>
      <c r="F5657" s="1" t="b">
        <f>IF(G5657&lt;&gt;"", IF(COUNTIF($G$2:G5656, G5657), INDEX($A$2:$G$100000, MATCH(G5657, $G$2:G5656,0),1), FALSE), FALSE)</f>
        <v>0</v>
      </c>
      <c r="G5657" s="1">
        <v>60396</v>
      </c>
      <c r="H5657" s="1" t="s">
        <v>5543</v>
      </c>
    </row>
    <row r="5658" spans="1:8" x14ac:dyDescent="0.2">
      <c r="A5658" s="1">
        <v>5671</v>
      </c>
      <c r="B5658" s="1" t="str">
        <f t="shared" si="88"/>
        <v>Tannery Road Solar, LLC</v>
      </c>
      <c r="C5658" s="1" t="b">
        <f>IF(D5658&lt;&gt;"",IF(COUNTIF($D$2:D5657, D5658), INDEX($A$2:$D$100000, MATCH(D5658, $D$2:D5657,0),1), FALSE), FALSE)</f>
        <v>0</v>
      </c>
      <c r="F5658" s="1" t="b">
        <f>IF(G5658&lt;&gt;"", IF(COUNTIF($G$2:G5657, G5658), INDEX($A$2:$G$100000, MATCH(G5658, $G$2:G5657,0),1), FALSE), FALSE)</f>
        <v>0</v>
      </c>
      <c r="G5658" s="1">
        <v>60401</v>
      </c>
      <c r="H5658" s="1" t="s">
        <v>5544</v>
      </c>
    </row>
    <row r="5659" spans="1:8" x14ac:dyDescent="0.2">
      <c r="A5659" s="1">
        <v>5672</v>
      </c>
      <c r="B5659" s="1" t="str">
        <f t="shared" si="88"/>
        <v>Constellation Solar Arizona 2, LLC</v>
      </c>
      <c r="C5659" s="1" t="b">
        <f>IF(D5659&lt;&gt;"",IF(COUNTIF($D$2:D5658, D5659), INDEX($A$2:$D$100000, MATCH(D5659, $D$2:D5658,0),1), FALSE), FALSE)</f>
        <v>0</v>
      </c>
      <c r="F5659" s="1" t="b">
        <f>IF(G5659&lt;&gt;"", IF(COUNTIF($G$2:G5658, G5659), INDEX($A$2:$G$100000, MATCH(G5659, $G$2:G5658,0),1), FALSE), FALSE)</f>
        <v>0</v>
      </c>
      <c r="G5659" s="1">
        <v>60404</v>
      </c>
      <c r="H5659" s="1" t="s">
        <v>5545</v>
      </c>
    </row>
    <row r="5660" spans="1:8" x14ac:dyDescent="0.2">
      <c r="A5660" s="1">
        <v>5673</v>
      </c>
      <c r="B5660" s="1" t="str">
        <f t="shared" si="88"/>
        <v>Pierre Solar</v>
      </c>
      <c r="C5660" s="1" t="b">
        <f>IF(D5660&lt;&gt;"",IF(COUNTIF($D$2:D5659, D5660), INDEX($A$2:$D$100000, MATCH(D5660, $D$2:D5659,0),1), FALSE), FALSE)</f>
        <v>0</v>
      </c>
      <c r="F5660" s="1" t="b">
        <f>IF(G5660&lt;&gt;"", IF(COUNTIF($G$2:G5659, G5660), INDEX($A$2:$G$100000, MATCH(G5660, $G$2:G5659,0),1), FALSE), FALSE)</f>
        <v>0</v>
      </c>
      <c r="G5660" s="1">
        <v>60408</v>
      </c>
      <c r="H5660" s="1" t="s">
        <v>5546</v>
      </c>
    </row>
    <row r="5661" spans="1:8" x14ac:dyDescent="0.2">
      <c r="A5661" s="1">
        <v>5674</v>
      </c>
      <c r="B5661" s="1" t="str">
        <f t="shared" si="88"/>
        <v>Four Peaks Energy Inc</v>
      </c>
      <c r="C5661" s="1" t="b">
        <f>IF(D5661&lt;&gt;"",IF(COUNTIF($D$2:D5660, D5661), INDEX($A$2:$D$100000, MATCH(D5661, $D$2:D5660,0),1), FALSE), FALSE)</f>
        <v>0</v>
      </c>
      <c r="F5661" s="1" t="b">
        <f>IF(G5661&lt;&gt;"", IF(COUNTIF($G$2:G5660, G5661), INDEX($A$2:$G$100000, MATCH(G5661, $G$2:G5660,0),1), FALSE), FALSE)</f>
        <v>0</v>
      </c>
      <c r="G5661" s="1">
        <v>56226</v>
      </c>
      <c r="H5661" s="1" t="s">
        <v>5547</v>
      </c>
    </row>
    <row r="5662" spans="1:8" x14ac:dyDescent="0.2">
      <c r="A5662" s="1">
        <v>5675</v>
      </c>
      <c r="B5662" s="1" t="str">
        <f t="shared" si="88"/>
        <v>Wind Colebrook South</v>
      </c>
      <c r="C5662" s="1" t="b">
        <f>IF(D5662&lt;&gt;"",IF(COUNTIF($D$2:D5661, D5662), INDEX($A$2:$D$100000, MATCH(D5662, $D$2:D5661,0),1), FALSE), FALSE)</f>
        <v>0</v>
      </c>
      <c r="F5662" s="1" t="b">
        <f>IF(G5662&lt;&gt;"", IF(COUNTIF($G$2:G5661, G5662), INDEX($A$2:$G$100000, MATCH(G5662, $G$2:G5661,0),1), FALSE), FALSE)</f>
        <v>0</v>
      </c>
      <c r="G5662" s="1">
        <v>60430</v>
      </c>
      <c r="H5662" s="1" t="s">
        <v>5548</v>
      </c>
    </row>
    <row r="5663" spans="1:8" x14ac:dyDescent="0.2">
      <c r="A5663" s="1">
        <v>5676</v>
      </c>
      <c r="B5663" s="1" t="str">
        <f t="shared" si="88"/>
        <v>Rincon Solar I, LLC</v>
      </c>
      <c r="C5663" s="1" t="b">
        <f>IF(D5663&lt;&gt;"",IF(COUNTIF($D$2:D5662, D5663), INDEX($A$2:$D$100000, MATCH(D5663, $D$2:D5662,0),1), FALSE), FALSE)</f>
        <v>0</v>
      </c>
      <c r="F5663" s="1" t="b">
        <f>IF(G5663&lt;&gt;"", IF(COUNTIF($G$2:G5662, G5663), INDEX($A$2:$G$100000, MATCH(G5663, $G$2:G5662,0),1), FALSE), FALSE)</f>
        <v>0</v>
      </c>
      <c r="G5663" s="1">
        <v>60424</v>
      </c>
      <c r="H5663" s="1" t="s">
        <v>5549</v>
      </c>
    </row>
    <row r="5664" spans="1:8" x14ac:dyDescent="0.2">
      <c r="A5664" s="1">
        <v>5677</v>
      </c>
      <c r="B5664" s="1" t="str">
        <f t="shared" si="88"/>
        <v>Green City Recovery, LLC</v>
      </c>
      <c r="C5664" s="1" t="b">
        <f>IF(D5664&lt;&gt;"",IF(COUNTIF($D$2:D5663, D5664), INDEX($A$2:$D$100000, MATCH(D5664, $D$2:D5663,0),1), FALSE), FALSE)</f>
        <v>0</v>
      </c>
      <c r="F5664" s="1" t="b">
        <f>IF(G5664&lt;&gt;"", IF(COUNTIF($G$2:G5663, G5664), INDEX($A$2:$G$100000, MATCH(G5664, $G$2:G5663,0),1), FALSE), FALSE)</f>
        <v>0</v>
      </c>
      <c r="G5664" s="1">
        <v>60428</v>
      </c>
      <c r="H5664" s="1" t="s">
        <v>5550</v>
      </c>
    </row>
    <row r="5665" spans="1:8" x14ac:dyDescent="0.2">
      <c r="A5665" s="1">
        <v>5678</v>
      </c>
      <c r="B5665" s="1" t="str">
        <f t="shared" si="88"/>
        <v>Chisago Community Solar</v>
      </c>
      <c r="C5665" s="1" t="b">
        <f>IF(D5665&lt;&gt;"",IF(COUNTIF($D$2:D5664, D5665), INDEX($A$2:$D$100000, MATCH(D5665, $D$2:D5664,0),1), FALSE), FALSE)</f>
        <v>0</v>
      </c>
      <c r="F5665" s="1" t="b">
        <f>IF(G5665&lt;&gt;"", IF(COUNTIF($G$2:G5664, G5665), INDEX($A$2:$G$100000, MATCH(G5665, $G$2:G5664,0),1), FALSE), FALSE)</f>
        <v>0</v>
      </c>
      <c r="G5665" s="1">
        <v>60434</v>
      </c>
      <c r="H5665" s="1" t="s">
        <v>5551</v>
      </c>
    </row>
    <row r="5666" spans="1:8" x14ac:dyDescent="0.2">
      <c r="A5666" s="1">
        <v>5679</v>
      </c>
      <c r="B5666" s="1" t="str">
        <f t="shared" si="88"/>
        <v>Sunrise Community Solar</v>
      </c>
      <c r="C5666" s="1" t="b">
        <f>IF(D5666&lt;&gt;"",IF(COUNTIF($D$2:D5665, D5666), INDEX($A$2:$D$100000, MATCH(D5666, $D$2:D5665,0),1), FALSE), FALSE)</f>
        <v>0</v>
      </c>
      <c r="F5666" s="1" t="b">
        <f>IF(G5666&lt;&gt;"", IF(COUNTIF($G$2:G5665, G5666), INDEX($A$2:$G$100000, MATCH(G5666, $G$2:G5665,0),1), FALSE), FALSE)</f>
        <v>0</v>
      </c>
      <c r="G5666" s="1">
        <v>60436</v>
      </c>
      <c r="H5666" s="1" t="s">
        <v>5552</v>
      </c>
    </row>
    <row r="5667" spans="1:8" x14ac:dyDescent="0.2">
      <c r="A5667" s="1">
        <v>5680</v>
      </c>
      <c r="B5667" s="1" t="str">
        <f t="shared" si="88"/>
        <v>Rosemount Community Solar</v>
      </c>
      <c r="C5667" s="1" t="b">
        <f>IF(D5667&lt;&gt;"",IF(COUNTIF($D$2:D5666, D5667), INDEX($A$2:$D$100000, MATCH(D5667, $D$2:D5666,0),1), FALSE), FALSE)</f>
        <v>0</v>
      </c>
      <c r="F5667" s="1" t="b">
        <f>IF(G5667&lt;&gt;"", IF(COUNTIF($G$2:G5666, G5667), INDEX($A$2:$G$100000, MATCH(G5667, $G$2:G5666,0),1), FALSE), FALSE)</f>
        <v>0</v>
      </c>
      <c r="G5667" s="1">
        <v>60437</v>
      </c>
      <c r="H5667" s="1" t="s">
        <v>5553</v>
      </c>
    </row>
    <row r="5668" spans="1:8" x14ac:dyDescent="0.2">
      <c r="A5668" s="1">
        <v>5681</v>
      </c>
      <c r="B5668" s="1" t="str">
        <f t="shared" si="88"/>
        <v>Paynesville Community Solar</v>
      </c>
      <c r="C5668" s="1" t="b">
        <f>IF(D5668&lt;&gt;"",IF(COUNTIF($D$2:D5667, D5668), INDEX($A$2:$D$100000, MATCH(D5668, $D$2:D5667,0),1), FALSE), FALSE)</f>
        <v>0</v>
      </c>
      <c r="F5668" s="1" t="b">
        <f>IF(G5668&lt;&gt;"", IF(COUNTIF($G$2:G5667, G5668), INDEX($A$2:$G$100000, MATCH(G5668, $G$2:G5667,0),1), FALSE), FALSE)</f>
        <v>0</v>
      </c>
      <c r="G5668" s="1">
        <v>60438</v>
      </c>
      <c r="H5668" s="1" t="s">
        <v>5554</v>
      </c>
    </row>
    <row r="5669" spans="1:8" x14ac:dyDescent="0.2">
      <c r="A5669" s="1">
        <v>5682</v>
      </c>
      <c r="B5669" s="1" t="str">
        <f t="shared" si="88"/>
        <v>Northfield Community Solar</v>
      </c>
      <c r="C5669" s="1" t="b">
        <f>IF(D5669&lt;&gt;"",IF(COUNTIF($D$2:D5668, D5669), INDEX($A$2:$D$100000, MATCH(D5669, $D$2:D5668,0),1), FALSE), FALSE)</f>
        <v>0</v>
      </c>
      <c r="F5669" s="1" t="b">
        <f>IF(G5669&lt;&gt;"", IF(COUNTIF($G$2:G5668, G5669), INDEX($A$2:$G$100000, MATCH(G5669, $G$2:G5668,0),1), FALSE), FALSE)</f>
        <v>0</v>
      </c>
      <c r="G5669" s="1">
        <v>60440</v>
      </c>
      <c r="H5669" s="1" t="s">
        <v>5555</v>
      </c>
    </row>
    <row r="5670" spans="1:8" x14ac:dyDescent="0.2">
      <c r="A5670" s="1">
        <v>5683</v>
      </c>
      <c r="B5670" s="1" t="str">
        <f t="shared" si="88"/>
        <v>Green Cow Power LLC</v>
      </c>
      <c r="C5670" s="1" t="b">
        <f>IF(D5670&lt;&gt;"",IF(COUNTIF($D$2:D5669, D5670), INDEX($A$2:$D$100000, MATCH(D5670, $D$2:D5669,0),1), FALSE), FALSE)</f>
        <v>0</v>
      </c>
      <c r="F5670" s="1" t="b">
        <f>IF(G5670&lt;&gt;"", IF(COUNTIF($G$2:G5669, G5670), INDEX($A$2:$G$100000, MATCH(G5670, $G$2:G5669,0),1), FALSE), FALSE)</f>
        <v>0</v>
      </c>
      <c r="G5670" s="1">
        <v>60441</v>
      </c>
      <c r="H5670" s="1" t="s">
        <v>5556</v>
      </c>
    </row>
    <row r="5671" spans="1:8" x14ac:dyDescent="0.2">
      <c r="A5671" s="1">
        <v>5684</v>
      </c>
      <c r="B5671" s="1" t="str">
        <f t="shared" si="88"/>
        <v>Argonne National Laboratory</v>
      </c>
      <c r="C5671" s="1" t="b">
        <f>IF(D5671&lt;&gt;"",IF(COUNTIF($D$2:D5670, D5671), INDEX($A$2:$D$100000, MATCH(D5671, $D$2:D5670,0),1), FALSE), FALSE)</f>
        <v>0</v>
      </c>
      <c r="F5671" s="1" t="b">
        <f>IF(G5671&lt;&gt;"", IF(COUNTIF($G$2:G5670, G5671), INDEX($A$2:$G$100000, MATCH(G5671, $G$2:G5670,0),1), FALSE), FALSE)</f>
        <v>0</v>
      </c>
      <c r="G5671" s="1">
        <v>60444</v>
      </c>
      <c r="H5671" s="1" t="s">
        <v>5557</v>
      </c>
    </row>
    <row r="5672" spans="1:8" x14ac:dyDescent="0.2">
      <c r="A5672" s="1">
        <v>5685</v>
      </c>
      <c r="B5672" s="1" t="str">
        <f t="shared" si="88"/>
        <v>SEPV Imperial, LLC</v>
      </c>
      <c r="C5672" s="1" t="b">
        <f>IF(D5672&lt;&gt;"",IF(COUNTIF($D$2:D5671, D5672), INDEX($A$2:$D$100000, MATCH(D5672, $D$2:D5671,0),1), FALSE), FALSE)</f>
        <v>0</v>
      </c>
      <c r="F5672" s="1" t="b">
        <f>IF(G5672&lt;&gt;"", IF(COUNTIF($G$2:G5671, G5672), INDEX($A$2:$G$100000, MATCH(G5672, $G$2:G5671,0),1), FALSE), FALSE)</f>
        <v>0</v>
      </c>
      <c r="G5672" s="1">
        <v>60445</v>
      </c>
      <c r="H5672" s="1" t="s">
        <v>5558</v>
      </c>
    </row>
    <row r="5673" spans="1:8" x14ac:dyDescent="0.2">
      <c r="A5673" s="1">
        <v>5686</v>
      </c>
      <c r="B5673" s="1" t="str">
        <f t="shared" si="88"/>
        <v>KDC Solar GRQ LLC</v>
      </c>
      <c r="C5673" s="1" t="b">
        <f>IF(D5673&lt;&gt;"",IF(COUNTIF($D$2:D5672, D5673), INDEX($A$2:$D$100000, MATCH(D5673, $D$2:D5672,0),1), FALSE), FALSE)</f>
        <v>0</v>
      </c>
      <c r="F5673" s="1" t="b">
        <f>IF(G5673&lt;&gt;"", IF(COUNTIF($G$2:G5672, G5673), INDEX($A$2:$G$100000, MATCH(G5673, $G$2:G5672,0),1), FALSE), FALSE)</f>
        <v>0</v>
      </c>
      <c r="G5673" s="1">
        <v>60447</v>
      </c>
      <c r="H5673" s="1" t="s">
        <v>5559</v>
      </c>
    </row>
    <row r="5674" spans="1:8" x14ac:dyDescent="0.2">
      <c r="A5674" s="1">
        <v>5687</v>
      </c>
      <c r="B5674" s="1" t="str">
        <f t="shared" si="88"/>
        <v>KDC Solar Bergen 1</v>
      </c>
      <c r="C5674" s="1" t="b">
        <f>IF(D5674&lt;&gt;"",IF(COUNTIF($D$2:D5673, D5674), INDEX($A$2:$D$100000, MATCH(D5674, $D$2:D5673,0),1), FALSE), FALSE)</f>
        <v>0</v>
      </c>
      <c r="F5674" s="1" t="b">
        <f>IF(G5674&lt;&gt;"", IF(COUNTIF($G$2:G5673, G5674), INDEX($A$2:$G$100000, MATCH(G5674, $G$2:G5673,0),1), FALSE), FALSE)</f>
        <v>0</v>
      </c>
      <c r="G5674" s="1">
        <v>60446</v>
      </c>
      <c r="H5674" s="1" t="s">
        <v>5560</v>
      </c>
    </row>
    <row r="5675" spans="1:8" x14ac:dyDescent="0.2">
      <c r="A5675" s="1">
        <v>5688</v>
      </c>
      <c r="B5675" s="1" t="str">
        <f t="shared" si="88"/>
        <v>Powin Energy</v>
      </c>
      <c r="C5675" s="1" t="b">
        <f>IF(D5675&lt;&gt;"",IF(COUNTIF($D$2:D5674, D5675), INDEX($A$2:$D$100000, MATCH(D5675, $D$2:D5674,0),1), FALSE), FALSE)</f>
        <v>0</v>
      </c>
      <c r="F5675" s="1" t="b">
        <f>IF(G5675&lt;&gt;"", IF(COUNTIF($G$2:G5674, G5675), INDEX($A$2:$G$100000, MATCH(G5675, $G$2:G5674,0),1), FALSE), FALSE)</f>
        <v>0</v>
      </c>
      <c r="G5675" s="1">
        <v>60450</v>
      </c>
      <c r="H5675" s="1" t="s">
        <v>5561</v>
      </c>
    </row>
    <row r="5676" spans="1:8" x14ac:dyDescent="0.2">
      <c r="A5676" s="1">
        <v>5689</v>
      </c>
      <c r="B5676" s="1" t="str">
        <f t="shared" si="88"/>
        <v>Roper Farm, LLC</v>
      </c>
      <c r="C5676" s="1" t="b">
        <f>IF(D5676&lt;&gt;"",IF(COUNTIF($D$2:D5675, D5676), INDEX($A$2:$D$100000, MATCH(D5676, $D$2:D5675,0),1), FALSE), FALSE)</f>
        <v>0</v>
      </c>
      <c r="F5676" s="1" t="b">
        <f>IF(G5676&lt;&gt;"", IF(COUNTIF($G$2:G5675, G5676), INDEX($A$2:$G$100000, MATCH(G5676, $G$2:G5675,0),1), FALSE), FALSE)</f>
        <v>0</v>
      </c>
      <c r="G5676" s="1">
        <v>60451</v>
      </c>
      <c r="H5676" s="1" t="s">
        <v>5562</v>
      </c>
    </row>
    <row r="5677" spans="1:8" x14ac:dyDescent="0.2">
      <c r="A5677" s="1">
        <v>5690</v>
      </c>
      <c r="B5677" s="1" t="str">
        <f t="shared" si="88"/>
        <v>KDC Solar PFI LLC</v>
      </c>
      <c r="C5677" s="1" t="b">
        <f>IF(D5677&lt;&gt;"",IF(COUNTIF($D$2:D5676, D5677), INDEX($A$2:$D$100000, MATCH(D5677, $D$2:D5676,0),1), FALSE), FALSE)</f>
        <v>0</v>
      </c>
      <c r="F5677" s="1" t="b">
        <f>IF(G5677&lt;&gt;"", IF(COUNTIF($G$2:G5676, G5677), INDEX($A$2:$G$100000, MATCH(G5677, $G$2:G5676,0),1), FALSE), FALSE)</f>
        <v>0</v>
      </c>
      <c r="G5677" s="1">
        <v>60449</v>
      </c>
      <c r="H5677" s="1" t="s">
        <v>5563</v>
      </c>
    </row>
    <row r="5678" spans="1:8" x14ac:dyDescent="0.2">
      <c r="A5678" s="1">
        <v>5691</v>
      </c>
      <c r="B5678" s="1" t="str">
        <f t="shared" si="88"/>
        <v>Victory Solar LLC</v>
      </c>
      <c r="C5678" s="1" t="b">
        <f>IF(D5678&lt;&gt;"",IF(COUNTIF($D$2:D5677, D5678), INDEX($A$2:$D$100000, MATCH(D5678, $D$2:D5677,0),1), FALSE), FALSE)</f>
        <v>0</v>
      </c>
      <c r="F5678" s="1" t="b">
        <f>IF(G5678&lt;&gt;"", IF(COUNTIF($G$2:G5677, G5678), INDEX($A$2:$G$100000, MATCH(G5678, $G$2:G5677,0),1), FALSE), FALSE)</f>
        <v>0</v>
      </c>
      <c r="G5678" s="1">
        <v>60452</v>
      </c>
      <c r="H5678" s="1" t="s">
        <v>5564</v>
      </c>
    </row>
    <row r="5679" spans="1:8" x14ac:dyDescent="0.2">
      <c r="A5679" s="1">
        <v>5692</v>
      </c>
      <c r="B5679" s="1" t="str">
        <f t="shared" si="88"/>
        <v>Community Foodbank of NJ</v>
      </c>
      <c r="C5679" s="1" t="b">
        <f>IF(D5679&lt;&gt;"",IF(COUNTIF($D$2:D5678, D5679), INDEX($A$2:$D$100000, MATCH(D5679, $D$2:D5678,0),1), FALSE), FALSE)</f>
        <v>0</v>
      </c>
      <c r="F5679" s="1" t="b">
        <f>IF(G5679&lt;&gt;"", IF(COUNTIF($G$2:G5678, G5679), INDEX($A$2:$G$100000, MATCH(G5679, $G$2:G5678,0),1), FALSE), FALSE)</f>
        <v>0</v>
      </c>
      <c r="G5679" s="1">
        <v>60462</v>
      </c>
      <c r="H5679" s="1" t="s">
        <v>5565</v>
      </c>
    </row>
    <row r="5680" spans="1:8" x14ac:dyDescent="0.2">
      <c r="A5680" s="1">
        <v>5693</v>
      </c>
      <c r="B5680" s="1" t="str">
        <f t="shared" si="88"/>
        <v>Hew Fulton Farm, LLC</v>
      </c>
      <c r="C5680" s="1" t="b">
        <f>IF(D5680&lt;&gt;"",IF(COUNTIF($D$2:D5679, D5680), INDEX($A$2:$D$100000, MATCH(D5680, $D$2:D5679,0),1), FALSE), FALSE)</f>
        <v>0</v>
      </c>
      <c r="F5680" s="1" t="b">
        <f>IF(G5680&lt;&gt;"", IF(COUNTIF($G$2:G5679, G5680), INDEX($A$2:$G$100000, MATCH(G5680, $G$2:G5679,0),1), FALSE), FALSE)</f>
        <v>0</v>
      </c>
      <c r="G5680" s="1">
        <v>60464</v>
      </c>
      <c r="H5680" s="1" t="s">
        <v>5566</v>
      </c>
    </row>
    <row r="5681" spans="1:8" x14ac:dyDescent="0.2">
      <c r="A5681" s="1">
        <v>5694</v>
      </c>
      <c r="B5681" s="1" t="str">
        <f t="shared" si="88"/>
        <v>McGoogan Farm, LLC</v>
      </c>
      <c r="C5681" s="1" t="b">
        <f>IF(D5681&lt;&gt;"",IF(COUNTIF($D$2:D5680, D5681), INDEX($A$2:$D$100000, MATCH(D5681, $D$2:D5680,0),1), FALSE), FALSE)</f>
        <v>0</v>
      </c>
      <c r="F5681" s="1" t="b">
        <f>IF(G5681&lt;&gt;"", IF(COUNTIF($G$2:G5680, G5681), INDEX($A$2:$G$100000, MATCH(G5681, $G$2:G5680,0),1), FALSE), FALSE)</f>
        <v>0</v>
      </c>
      <c r="G5681" s="1">
        <v>60465</v>
      </c>
      <c r="H5681" s="1" t="s">
        <v>5567</v>
      </c>
    </row>
    <row r="5682" spans="1:8" x14ac:dyDescent="0.2">
      <c r="A5682" s="1">
        <v>5695</v>
      </c>
      <c r="B5682" s="1" t="str">
        <f t="shared" si="88"/>
        <v>Royal Wine Corp</v>
      </c>
      <c r="C5682" s="1" t="b">
        <f>IF(D5682&lt;&gt;"",IF(COUNTIF($D$2:D5681, D5682), INDEX($A$2:$D$100000, MATCH(D5682, $D$2:D5681,0),1), FALSE), FALSE)</f>
        <v>0</v>
      </c>
      <c r="F5682" s="1" t="b">
        <f>IF(G5682&lt;&gt;"", IF(COUNTIF($G$2:G5681, G5682), INDEX($A$2:$G$100000, MATCH(G5682, $G$2:G5681,0),1), FALSE), FALSE)</f>
        <v>0</v>
      </c>
      <c r="G5682" s="1">
        <v>60467</v>
      </c>
      <c r="H5682" s="1" t="s">
        <v>5568</v>
      </c>
    </row>
    <row r="5683" spans="1:8" x14ac:dyDescent="0.2">
      <c r="A5683" s="1">
        <v>5696</v>
      </c>
      <c r="B5683" s="1" t="str">
        <f t="shared" si="88"/>
        <v>Williamston Speight Solar, LLC</v>
      </c>
      <c r="C5683" s="1" t="b">
        <f>IF(D5683&lt;&gt;"",IF(COUNTIF($D$2:D5682, D5683), INDEX($A$2:$D$100000, MATCH(D5683, $D$2:D5682,0),1), FALSE), FALSE)</f>
        <v>0</v>
      </c>
      <c r="F5683" s="1" t="b">
        <f>IF(G5683&lt;&gt;"", IF(COUNTIF($G$2:G5682, G5683), INDEX($A$2:$G$100000, MATCH(G5683, $G$2:G5682,0),1), FALSE), FALSE)</f>
        <v>0</v>
      </c>
      <c r="G5683" s="1">
        <v>60454</v>
      </c>
      <c r="H5683" s="1" t="s">
        <v>5569</v>
      </c>
    </row>
    <row r="5684" spans="1:8" x14ac:dyDescent="0.2">
      <c r="A5684" s="1">
        <v>5697</v>
      </c>
      <c r="B5684" s="1" t="str">
        <f t="shared" si="88"/>
        <v>DCO Energy LLC</v>
      </c>
      <c r="C5684" s="1" t="b">
        <f>IF(D5684&lt;&gt;"",IF(COUNTIF($D$2:D5683, D5684), INDEX($A$2:$D$100000, MATCH(D5684, $D$2:D5683,0),1), FALSE), FALSE)</f>
        <v>0</v>
      </c>
      <c r="F5684" s="1" t="b">
        <f>IF(G5684&lt;&gt;"", IF(COUNTIF($G$2:G5683, G5684), INDEX($A$2:$G$100000, MATCH(G5684, $G$2:G5683,0),1), FALSE), FALSE)</f>
        <v>0</v>
      </c>
      <c r="G5684" s="1">
        <v>56996</v>
      </c>
      <c r="H5684" s="1" t="s">
        <v>5570</v>
      </c>
    </row>
    <row r="5685" spans="1:8" x14ac:dyDescent="0.2">
      <c r="A5685" s="1">
        <v>5698</v>
      </c>
      <c r="B5685" s="1" t="str">
        <f t="shared" si="88"/>
        <v>Northwestern Lake Forest Hospital</v>
      </c>
      <c r="C5685" s="1" t="b">
        <f>IF(D5685&lt;&gt;"",IF(COUNTIF($D$2:D5684, D5685), INDEX($A$2:$D$100000, MATCH(D5685, $D$2:D5684,0),1), FALSE), FALSE)</f>
        <v>0</v>
      </c>
      <c r="F5685" s="1" t="b">
        <f>IF(G5685&lt;&gt;"", IF(COUNTIF($G$2:G5684, G5685), INDEX($A$2:$G$100000, MATCH(G5685, $G$2:G5684,0),1), FALSE), FALSE)</f>
        <v>0</v>
      </c>
      <c r="G5685" s="1">
        <v>60481</v>
      </c>
      <c r="H5685" s="1" t="s">
        <v>5571</v>
      </c>
    </row>
    <row r="5686" spans="1:8" x14ac:dyDescent="0.2">
      <c r="A5686" s="1">
        <v>5699</v>
      </c>
      <c r="B5686" s="1" t="str">
        <f t="shared" si="88"/>
        <v>South Atlantic Services Inc</v>
      </c>
      <c r="C5686" s="1" t="b">
        <f>IF(D5686&lt;&gt;"",IF(COUNTIF($D$2:D5685, D5686), INDEX($A$2:$D$100000, MATCH(D5686, $D$2:D5685,0),1), FALSE), FALSE)</f>
        <v>0</v>
      </c>
      <c r="F5686" s="1" t="b">
        <f>IF(G5686&lt;&gt;"", IF(COUNTIF($G$2:G5685, G5686), INDEX($A$2:$G$100000, MATCH(G5686, $G$2:G5685,0),1), FALSE), FALSE)</f>
        <v>0</v>
      </c>
      <c r="G5686" s="1">
        <v>60478</v>
      </c>
      <c r="H5686" s="1" t="s">
        <v>5572</v>
      </c>
    </row>
    <row r="5687" spans="1:8" x14ac:dyDescent="0.2">
      <c r="A5687" s="1">
        <v>5700</v>
      </c>
      <c r="B5687" s="1" t="str">
        <f t="shared" si="88"/>
        <v>Catawba Solar LLC</v>
      </c>
      <c r="C5687" s="1" t="b">
        <f>IF(D5687&lt;&gt;"",IF(COUNTIF($D$2:D5686, D5687), INDEX($A$2:$D$100000, MATCH(D5687, $D$2:D5686,0),1), FALSE), FALSE)</f>
        <v>0</v>
      </c>
      <c r="F5687" s="1" t="b">
        <f>IF(G5687&lt;&gt;"", IF(COUNTIF($G$2:G5686, G5687), INDEX($A$2:$G$100000, MATCH(G5687, $G$2:G5686,0),1), FALSE), FALSE)</f>
        <v>0</v>
      </c>
      <c r="G5687" s="1">
        <v>60480</v>
      </c>
      <c r="H5687" s="1" t="s">
        <v>5573</v>
      </c>
    </row>
    <row r="5688" spans="1:8" x14ac:dyDescent="0.2">
      <c r="A5688" s="1">
        <v>5701</v>
      </c>
      <c r="B5688" s="1" t="str">
        <f t="shared" si="88"/>
        <v>Deutsche Bank</v>
      </c>
      <c r="C5688" s="1" t="b">
        <f>IF(D5688&lt;&gt;"",IF(COUNTIF($D$2:D5687, D5688), INDEX($A$2:$D$100000, MATCH(D5688, $D$2:D5687,0),1), FALSE), FALSE)</f>
        <v>0</v>
      </c>
      <c r="F5688" s="1" t="b">
        <f>IF(G5688&lt;&gt;"", IF(COUNTIF($G$2:G5687, G5688), INDEX($A$2:$G$100000, MATCH(G5688, $G$2:G5687,0),1), FALSE), FALSE)</f>
        <v>0</v>
      </c>
      <c r="G5688" s="1">
        <v>60960</v>
      </c>
      <c r="H5688" s="1" t="s">
        <v>5574</v>
      </c>
    </row>
    <row r="5689" spans="1:8" x14ac:dyDescent="0.2">
      <c r="A5689" s="1">
        <v>5702</v>
      </c>
      <c r="B5689" s="1" t="str">
        <f t="shared" si="88"/>
        <v>Gemini Technologies Services, Inc.</v>
      </c>
      <c r="C5689" s="1" t="b">
        <f>IF(D5689&lt;&gt;"",IF(COUNTIF($D$2:D5688, D5689), INDEX($A$2:$D$100000, MATCH(D5689, $D$2:D5688,0),1), FALSE), FALSE)</f>
        <v>0</v>
      </c>
      <c r="F5689" s="1" t="b">
        <f>IF(G5689&lt;&gt;"", IF(COUNTIF($G$2:G5688, G5689), INDEX($A$2:$G$100000, MATCH(G5689, $G$2:G5688,0),1), FALSE), FALSE)</f>
        <v>0</v>
      </c>
      <c r="G5689" s="1">
        <v>60961</v>
      </c>
      <c r="H5689" s="1" t="s">
        <v>5575</v>
      </c>
    </row>
    <row r="5690" spans="1:8" x14ac:dyDescent="0.2">
      <c r="A5690" s="1">
        <v>5703</v>
      </c>
      <c r="B5690" s="1" t="str">
        <f t="shared" si="88"/>
        <v>Shotco Energy, LLC</v>
      </c>
      <c r="C5690" s="1" t="b">
        <f>IF(D5690&lt;&gt;"",IF(COUNTIF($D$2:D5689, D5690), INDEX($A$2:$D$100000, MATCH(D5690, $D$2:D5689,0),1), FALSE), FALSE)</f>
        <v>0</v>
      </c>
      <c r="F5690" s="1" t="b">
        <f>IF(G5690&lt;&gt;"", IF(COUNTIF($G$2:G5689, G5690), INDEX($A$2:$G$100000, MATCH(G5690, $G$2:G5689,0),1), FALSE), FALSE)</f>
        <v>0</v>
      </c>
      <c r="G5690" s="1">
        <v>60483</v>
      </c>
      <c r="H5690" s="1" t="s">
        <v>5576</v>
      </c>
    </row>
    <row r="5691" spans="1:8" x14ac:dyDescent="0.2">
      <c r="A5691" s="1">
        <v>5704</v>
      </c>
      <c r="B5691" s="1" t="str">
        <f t="shared" si="88"/>
        <v>Summit Water Nexus, Mount Holly, LLC</v>
      </c>
      <c r="C5691" s="1" t="b">
        <f>IF(D5691&lt;&gt;"",IF(COUNTIF($D$2:D5690, D5691), INDEX($A$2:$D$100000, MATCH(D5691, $D$2:D5690,0),1), FALSE), FALSE)</f>
        <v>0</v>
      </c>
      <c r="F5691" s="1" t="b">
        <f>IF(G5691&lt;&gt;"", IF(COUNTIF($G$2:G5690, G5691), INDEX($A$2:$G$100000, MATCH(G5691, $G$2:G5690,0),1), FALSE), FALSE)</f>
        <v>0</v>
      </c>
      <c r="G5691" s="1">
        <v>60955</v>
      </c>
      <c r="H5691" s="1" t="s">
        <v>5577</v>
      </c>
    </row>
    <row r="5692" spans="1:8" x14ac:dyDescent="0.2">
      <c r="A5692" s="1">
        <v>5705</v>
      </c>
      <c r="B5692" s="1" t="str">
        <f t="shared" si="88"/>
        <v>Sabert Corporation</v>
      </c>
      <c r="C5692" s="1" t="b">
        <f>IF(D5692&lt;&gt;"",IF(COUNTIF($D$2:D5691, D5692), INDEX($A$2:$D$100000, MATCH(D5692, $D$2:D5691,0),1), FALSE), FALSE)</f>
        <v>0</v>
      </c>
      <c r="F5692" s="1" t="b">
        <f>IF(G5692&lt;&gt;"", IF(COUNTIF($G$2:G5691, G5692), INDEX($A$2:$G$100000, MATCH(G5692, $G$2:G5691,0),1), FALSE), FALSE)</f>
        <v>0</v>
      </c>
      <c r="G5692" s="1">
        <v>61023</v>
      </c>
      <c r="H5692" s="1" t="s">
        <v>5578</v>
      </c>
    </row>
    <row r="5693" spans="1:8" x14ac:dyDescent="0.2">
      <c r="A5693" s="1">
        <v>5706</v>
      </c>
      <c r="B5693" s="1" t="str">
        <f t="shared" si="88"/>
        <v>Goya Foods Inc.</v>
      </c>
      <c r="C5693" s="1" t="b">
        <f>IF(D5693&lt;&gt;"",IF(COUNTIF($D$2:D5692, D5693), INDEX($A$2:$D$100000, MATCH(D5693, $D$2:D5692,0),1), FALSE), FALSE)</f>
        <v>0</v>
      </c>
      <c r="F5693" s="1" t="b">
        <f>IF(G5693&lt;&gt;"", IF(COUNTIF($G$2:G5692, G5693), INDEX($A$2:$G$100000, MATCH(G5693, $G$2:G5692,0),1), FALSE), FALSE)</f>
        <v>0</v>
      </c>
      <c r="G5693" s="1">
        <v>60993</v>
      </c>
      <c r="H5693" s="1" t="s">
        <v>5579</v>
      </c>
    </row>
    <row r="5694" spans="1:8" x14ac:dyDescent="0.2">
      <c r="A5694" s="1">
        <v>5707</v>
      </c>
      <c r="B5694" s="1" t="str">
        <f t="shared" si="88"/>
        <v>Prudential Insurance Company of America (NJ)</v>
      </c>
      <c r="C5694" s="1" t="b">
        <f>IF(D5694&lt;&gt;"",IF(COUNTIF($D$2:D5693, D5694), INDEX($A$2:$D$100000, MATCH(D5694, $D$2:D5693,0),1), FALSE), FALSE)</f>
        <v>0</v>
      </c>
      <c r="F5694" s="1" t="b">
        <f>IF(G5694&lt;&gt;"", IF(COUNTIF($G$2:G5693, G5694), INDEX($A$2:$G$100000, MATCH(G5694, $G$2:G5693,0),1), FALSE), FALSE)</f>
        <v>0</v>
      </c>
      <c r="G5694" s="1">
        <v>60989</v>
      </c>
      <c r="H5694" s="1" t="s">
        <v>5580</v>
      </c>
    </row>
    <row r="5695" spans="1:8" x14ac:dyDescent="0.2">
      <c r="A5695" s="1">
        <v>5708</v>
      </c>
      <c r="B5695" s="1" t="str">
        <f t="shared" si="88"/>
        <v>UGI Energy Services, LLC</v>
      </c>
      <c r="C5695" s="1" t="b">
        <f>IF(D5695&lt;&gt;"",IF(COUNTIF($D$2:D5694, D5695), INDEX($A$2:$D$100000, MATCH(D5695, $D$2:D5694,0),1), FALSE), FALSE)</f>
        <v>0</v>
      </c>
      <c r="F5695" s="1" t="b">
        <f>IF(G5695&lt;&gt;"", IF(COUNTIF($G$2:G5694, G5695), INDEX($A$2:$G$100000, MATCH(G5695, $G$2:G5694,0),1), FALSE), FALSE)</f>
        <v>0</v>
      </c>
      <c r="G5695" s="1">
        <v>60508</v>
      </c>
      <c r="H5695" s="1" t="s">
        <v>5581</v>
      </c>
    </row>
    <row r="5696" spans="1:8" x14ac:dyDescent="0.2">
      <c r="A5696" s="1">
        <v>5709</v>
      </c>
      <c r="B5696" s="1" t="str">
        <f t="shared" si="88"/>
        <v>Conergy Projects, Inc.</v>
      </c>
      <c r="C5696" s="1" t="b">
        <f>IF(D5696&lt;&gt;"",IF(COUNTIF($D$2:D5695, D5696), INDEX($A$2:$D$100000, MATCH(D5696, $D$2:D5695,0),1), FALSE), FALSE)</f>
        <v>0</v>
      </c>
      <c r="F5696" s="1" t="b">
        <f>IF(G5696&lt;&gt;"", IF(COUNTIF($G$2:G5695, G5696), INDEX($A$2:$G$100000, MATCH(G5696, $G$2:G5695,0),1), FALSE), FALSE)</f>
        <v>0</v>
      </c>
      <c r="G5696" s="1">
        <v>60510</v>
      </c>
      <c r="H5696" s="1" t="s">
        <v>5582</v>
      </c>
    </row>
    <row r="5697" spans="1:8" x14ac:dyDescent="0.2">
      <c r="A5697" s="1">
        <v>5710</v>
      </c>
      <c r="B5697" s="1" t="str">
        <f t="shared" si="88"/>
        <v>SR Houston Holdings, LLC</v>
      </c>
      <c r="C5697" s="1" t="b">
        <f>IF(D5697&lt;&gt;"",IF(COUNTIF($D$2:D5696, D5697), INDEX($A$2:$D$100000, MATCH(D5697, $D$2:D5696,0),1), FALSE), FALSE)</f>
        <v>0</v>
      </c>
      <c r="F5697" s="1" t="b">
        <f>IF(G5697&lt;&gt;"", IF(COUNTIF($G$2:G5696, G5697), INDEX($A$2:$G$100000, MATCH(G5697, $G$2:G5696,0),1), FALSE), FALSE)</f>
        <v>0</v>
      </c>
      <c r="G5697" s="1">
        <v>60511</v>
      </c>
      <c r="H5697" s="1" t="s">
        <v>5583</v>
      </c>
    </row>
    <row r="5698" spans="1:8" x14ac:dyDescent="0.2">
      <c r="A5698" s="1">
        <v>5711</v>
      </c>
      <c r="B5698" s="1" t="str">
        <f t="shared" ref="B5698:B5761" si="89">IF(H5698="",E5698,H5698)</f>
        <v>Iron Horse Solar 1, LLC</v>
      </c>
      <c r="C5698" s="1" t="b">
        <f>IF(D5698&lt;&gt;"",IF(COUNTIF($D$2:D5697, D5698), INDEX($A$2:$D$100000, MATCH(D5698, $D$2:D5697,0),1), FALSE), FALSE)</f>
        <v>0</v>
      </c>
      <c r="F5698" s="1" t="b">
        <f>IF(G5698&lt;&gt;"", IF(COUNTIF($G$2:G5697, G5698), INDEX($A$2:$G$100000, MATCH(G5698, $G$2:G5697,0),1), FALSE), FALSE)</f>
        <v>0</v>
      </c>
      <c r="G5698" s="1">
        <v>60514</v>
      </c>
      <c r="H5698" s="1" t="s">
        <v>5584</v>
      </c>
    </row>
    <row r="5699" spans="1:8" x14ac:dyDescent="0.2">
      <c r="A5699" s="1">
        <v>5712</v>
      </c>
      <c r="B5699" s="1" t="str">
        <f t="shared" si="89"/>
        <v>NES Rutgers LLC</v>
      </c>
      <c r="C5699" s="1" t="b">
        <f>IF(D5699&lt;&gt;"",IF(COUNTIF($D$2:D5698, D5699), INDEX($A$2:$D$100000, MATCH(D5699, $D$2:D5698,0),1), FALSE), FALSE)</f>
        <v>0</v>
      </c>
      <c r="F5699" s="1" t="b">
        <f>IF(G5699&lt;&gt;"", IF(COUNTIF($G$2:G5698, G5699), INDEX($A$2:$G$100000, MATCH(G5699, $G$2:G5698,0),1), FALSE), FALSE)</f>
        <v>0</v>
      </c>
      <c r="G5699" s="1">
        <v>60516</v>
      </c>
      <c r="H5699" s="1" t="s">
        <v>5585</v>
      </c>
    </row>
    <row r="5700" spans="1:8" x14ac:dyDescent="0.2">
      <c r="A5700" s="1">
        <v>5713</v>
      </c>
      <c r="B5700" s="1" t="str">
        <f t="shared" si="89"/>
        <v>126 Grove Solar LLC</v>
      </c>
      <c r="C5700" s="1" t="b">
        <f>IF(D5700&lt;&gt;"",IF(COUNTIF($D$2:D5699, D5700), INDEX($A$2:$D$100000, MATCH(D5700, $D$2:D5699,0),1), FALSE), FALSE)</f>
        <v>0</v>
      </c>
      <c r="F5700" s="1" t="b">
        <f>IF(G5700&lt;&gt;"", IF(COUNTIF($G$2:G5699, G5700), INDEX($A$2:$G$100000, MATCH(G5700, $G$2:G5699,0),1), FALSE), FALSE)</f>
        <v>0</v>
      </c>
      <c r="G5700" s="1">
        <v>60517</v>
      </c>
      <c r="H5700" s="1" t="s">
        <v>5586</v>
      </c>
    </row>
    <row r="5701" spans="1:8" x14ac:dyDescent="0.2">
      <c r="A5701" s="1">
        <v>5714</v>
      </c>
      <c r="B5701" s="1" t="str">
        <f t="shared" si="89"/>
        <v>SoCore Energy LLC</v>
      </c>
      <c r="C5701" s="1" t="b">
        <f>IF(D5701&lt;&gt;"",IF(COUNTIF($D$2:D5700, D5701), INDEX($A$2:$D$100000, MATCH(D5701, $D$2:D5700,0),1), FALSE), FALSE)</f>
        <v>0</v>
      </c>
      <c r="F5701" s="1" t="b">
        <f>IF(G5701&lt;&gt;"", IF(COUNTIF($G$2:G5700, G5701), INDEX($A$2:$G$100000, MATCH(G5701, $G$2:G5700,0),1), FALSE), FALSE)</f>
        <v>0</v>
      </c>
      <c r="G5701" s="1">
        <v>60520</v>
      </c>
      <c r="H5701" s="1" t="s">
        <v>5587</v>
      </c>
    </row>
    <row r="5702" spans="1:8" x14ac:dyDescent="0.2">
      <c r="A5702" s="1">
        <v>5715</v>
      </c>
      <c r="B5702" s="1" t="str">
        <f t="shared" si="89"/>
        <v>Kokomo Solar 1, LLC</v>
      </c>
      <c r="C5702" s="1" t="b">
        <f>IF(D5702&lt;&gt;"",IF(COUNTIF($D$2:D5701, D5702), INDEX($A$2:$D$100000, MATCH(D5702, $D$2:D5701,0),1), FALSE), FALSE)</f>
        <v>0</v>
      </c>
      <c r="F5702" s="1" t="b">
        <f>IF(G5702&lt;&gt;"", IF(COUNTIF($G$2:G5701, G5702), INDEX($A$2:$G$100000, MATCH(G5702, $G$2:G5701,0),1), FALSE), FALSE)</f>
        <v>0</v>
      </c>
      <c r="G5702" s="1">
        <v>60505</v>
      </c>
      <c r="H5702" s="1" t="s">
        <v>5588</v>
      </c>
    </row>
    <row r="5703" spans="1:8" x14ac:dyDescent="0.2">
      <c r="A5703" s="1">
        <v>5716</v>
      </c>
      <c r="B5703" s="1" t="str">
        <f t="shared" si="89"/>
        <v>Equity Industrial Turbines</v>
      </c>
      <c r="C5703" s="1" t="b">
        <f>IF(D5703&lt;&gt;"",IF(COUNTIF($D$2:D5702, D5703), INDEX($A$2:$D$100000, MATCH(D5703, $D$2:D5702,0),1), FALSE), FALSE)</f>
        <v>0</v>
      </c>
      <c r="F5703" s="1" t="b">
        <f>IF(G5703&lt;&gt;"", IF(COUNTIF($G$2:G5702, G5703), INDEX($A$2:$G$100000, MATCH(G5703, $G$2:G5702,0),1), FALSE), FALSE)</f>
        <v>0</v>
      </c>
      <c r="G5703" s="1">
        <v>60521</v>
      </c>
      <c r="H5703" s="1" t="s">
        <v>5589</v>
      </c>
    </row>
    <row r="5704" spans="1:8" x14ac:dyDescent="0.2">
      <c r="A5704" s="1">
        <v>5717</v>
      </c>
      <c r="B5704" s="1" t="str">
        <f t="shared" si="89"/>
        <v>Bashaw Solar 1, LLC</v>
      </c>
      <c r="C5704" s="1" t="b">
        <f>IF(D5704&lt;&gt;"",IF(COUNTIF($D$2:D5703, D5704), INDEX($A$2:$D$100000, MATCH(D5704, $D$2:D5703,0),1), FALSE), FALSE)</f>
        <v>0</v>
      </c>
      <c r="F5704" s="1" t="b">
        <f>IF(G5704&lt;&gt;"", IF(COUNTIF($G$2:G5703, G5704), INDEX($A$2:$G$100000, MATCH(G5704, $G$2:G5703,0),1), FALSE), FALSE)</f>
        <v>0</v>
      </c>
      <c r="G5704" s="1">
        <v>60484</v>
      </c>
      <c r="H5704" s="1" t="s">
        <v>5590</v>
      </c>
    </row>
    <row r="5705" spans="1:8" x14ac:dyDescent="0.2">
      <c r="A5705" s="1">
        <v>5718</v>
      </c>
      <c r="B5705" s="1" t="str">
        <f t="shared" si="89"/>
        <v>Solar Star California, XLIV, LLC</v>
      </c>
      <c r="C5705" s="1" t="b">
        <f>IF(D5705&lt;&gt;"",IF(COUNTIF($D$2:D5704, D5705), INDEX($A$2:$D$100000, MATCH(D5705, $D$2:D5704,0),1), FALSE), FALSE)</f>
        <v>0</v>
      </c>
      <c r="F5705" s="1" t="b">
        <f>IF(G5705&lt;&gt;"", IF(COUNTIF($G$2:G5704, G5705), INDEX($A$2:$G$100000, MATCH(G5705, $G$2:G5704,0),1), FALSE), FALSE)</f>
        <v>0</v>
      </c>
      <c r="G5705" s="1">
        <v>60525</v>
      </c>
      <c r="H5705" s="1" t="s">
        <v>5591</v>
      </c>
    </row>
    <row r="5706" spans="1:8" x14ac:dyDescent="0.2">
      <c r="A5706" s="1">
        <v>5719</v>
      </c>
      <c r="B5706" s="1" t="str">
        <f t="shared" si="89"/>
        <v>Sutton Solar, LLC</v>
      </c>
      <c r="C5706" s="1" t="b">
        <f>IF(D5706&lt;&gt;"",IF(COUNTIF($D$2:D5705, D5706), INDEX($A$2:$D$100000, MATCH(D5706, $D$2:D5705,0),1), FALSE), FALSE)</f>
        <v>0</v>
      </c>
      <c r="F5706" s="1" t="b">
        <f>IF(G5706&lt;&gt;"", IF(COUNTIF($G$2:G5705, G5706), INDEX($A$2:$G$100000, MATCH(G5706, $G$2:G5705,0),1), FALSE), FALSE)</f>
        <v>0</v>
      </c>
      <c r="G5706" s="1">
        <v>60529</v>
      </c>
      <c r="H5706" s="1" t="s">
        <v>5592</v>
      </c>
    </row>
    <row r="5707" spans="1:8" x14ac:dyDescent="0.2">
      <c r="A5707" s="1">
        <v>5720</v>
      </c>
      <c r="B5707" s="1" t="str">
        <f t="shared" si="89"/>
        <v>Nexamp Peak, LLC</v>
      </c>
      <c r="C5707" s="1" t="b">
        <f>IF(D5707&lt;&gt;"",IF(COUNTIF($D$2:D5706, D5707), INDEX($A$2:$D$100000, MATCH(D5707, $D$2:D5706,0),1), FALSE), FALSE)</f>
        <v>0</v>
      </c>
      <c r="F5707" s="1" t="b">
        <f>IF(G5707&lt;&gt;"", IF(COUNTIF($G$2:G5706, G5707), INDEX($A$2:$G$100000, MATCH(G5707, $G$2:G5706,0),1), FALSE), FALSE)</f>
        <v>0</v>
      </c>
      <c r="G5707" s="1">
        <v>60530</v>
      </c>
      <c r="H5707" s="1" t="s">
        <v>5593</v>
      </c>
    </row>
    <row r="5708" spans="1:8" x14ac:dyDescent="0.2">
      <c r="A5708" s="1">
        <v>5721</v>
      </c>
      <c r="B5708" s="1" t="str">
        <f t="shared" si="89"/>
        <v>Town of Stafford, CT</v>
      </c>
      <c r="C5708" s="1" t="b">
        <f>IF(D5708&lt;&gt;"",IF(COUNTIF($D$2:D5707, D5708), INDEX($A$2:$D$100000, MATCH(D5708, $D$2:D5707,0),1), FALSE), FALSE)</f>
        <v>0</v>
      </c>
      <c r="F5708" s="1" t="b">
        <f>IF(G5708&lt;&gt;"", IF(COUNTIF($G$2:G5707, G5708), INDEX($A$2:$G$100000, MATCH(G5708, $G$2:G5707,0),1), FALSE), FALSE)</f>
        <v>0</v>
      </c>
      <c r="G5708" s="1">
        <v>60911</v>
      </c>
      <c r="H5708" s="1" t="s">
        <v>5594</v>
      </c>
    </row>
    <row r="5709" spans="1:8" x14ac:dyDescent="0.2">
      <c r="A5709" s="1">
        <v>5722</v>
      </c>
      <c r="B5709" s="1" t="str">
        <f t="shared" si="89"/>
        <v>Bernhardt Furniture Company</v>
      </c>
      <c r="C5709" s="1" t="b">
        <f>IF(D5709&lt;&gt;"",IF(COUNTIF($D$2:D5708, D5709), INDEX($A$2:$D$100000, MATCH(D5709, $D$2:D5708,0),1), FALSE), FALSE)</f>
        <v>0</v>
      </c>
      <c r="F5709" s="1" t="b">
        <f>IF(G5709&lt;&gt;"", IF(COUNTIF($G$2:G5708, G5709), INDEX($A$2:$G$100000, MATCH(G5709, $G$2:G5708,0),1), FALSE), FALSE)</f>
        <v>0</v>
      </c>
      <c r="G5709" s="1">
        <v>60532</v>
      </c>
      <c r="H5709" s="1" t="s">
        <v>5595</v>
      </c>
    </row>
    <row r="5710" spans="1:8" x14ac:dyDescent="0.2">
      <c r="A5710" s="1">
        <v>5723</v>
      </c>
      <c r="B5710" s="1" t="str">
        <f t="shared" si="89"/>
        <v>Pavant Solar III LLC</v>
      </c>
      <c r="C5710" s="1" t="b">
        <f>IF(D5710&lt;&gt;"",IF(COUNTIF($D$2:D5709, D5710), INDEX($A$2:$D$100000, MATCH(D5710, $D$2:D5709,0),1), FALSE), FALSE)</f>
        <v>0</v>
      </c>
      <c r="F5710" s="1" t="b">
        <f>IF(G5710&lt;&gt;"", IF(COUNTIF($G$2:G5709, G5710), INDEX($A$2:$G$100000, MATCH(G5710, $G$2:G5709,0),1), FALSE), FALSE)</f>
        <v>0</v>
      </c>
      <c r="G5710" s="1">
        <v>60536</v>
      </c>
      <c r="H5710" s="1" t="s">
        <v>5596</v>
      </c>
    </row>
    <row r="5711" spans="1:8" x14ac:dyDescent="0.2">
      <c r="A5711" s="1">
        <v>5724</v>
      </c>
      <c r="B5711" s="1" t="str">
        <f t="shared" si="89"/>
        <v>Mt. Tom Solar, LLC</v>
      </c>
      <c r="C5711" s="1" t="b">
        <f>IF(D5711&lt;&gt;"",IF(COUNTIF($D$2:D5710, D5711), INDEX($A$2:$D$100000, MATCH(D5711, $D$2:D5710,0),1), FALSE), FALSE)</f>
        <v>0</v>
      </c>
      <c r="F5711" s="1" t="b">
        <f>IF(G5711&lt;&gt;"", IF(COUNTIF($G$2:G5710, G5711), INDEX($A$2:$G$100000, MATCH(G5711, $G$2:G5710,0),1), FALSE), FALSE)</f>
        <v>0</v>
      </c>
      <c r="G5711" s="1">
        <v>60471</v>
      </c>
      <c r="H5711" s="1" t="s">
        <v>5597</v>
      </c>
    </row>
    <row r="5712" spans="1:8" x14ac:dyDescent="0.2">
      <c r="A5712" s="1">
        <v>5725</v>
      </c>
      <c r="B5712" s="1" t="str">
        <f t="shared" si="89"/>
        <v>Materials Innovation Recycling Authority</v>
      </c>
      <c r="C5712" s="1" t="b">
        <f>IF(D5712&lt;&gt;"",IF(COUNTIF($D$2:D5711, D5712), INDEX($A$2:$D$100000, MATCH(D5712, $D$2:D5711,0),1), FALSE), FALSE)</f>
        <v>0</v>
      </c>
      <c r="F5712" s="1" t="b">
        <f>IF(G5712&lt;&gt;"", IF(COUNTIF($G$2:G5711, G5712), INDEX($A$2:$G$100000, MATCH(G5712, $G$2:G5711,0),1), FALSE), FALSE)</f>
        <v>0</v>
      </c>
      <c r="G5712" s="1">
        <v>60166</v>
      </c>
      <c r="H5712" s="1" t="s">
        <v>5598</v>
      </c>
    </row>
    <row r="5713" spans="1:8" x14ac:dyDescent="0.2">
      <c r="A5713" s="1">
        <v>5726</v>
      </c>
      <c r="B5713" s="1" t="str">
        <f t="shared" si="89"/>
        <v>Green Energy Machine, LLC</v>
      </c>
      <c r="C5713" s="1" t="b">
        <f>IF(D5713&lt;&gt;"",IF(COUNTIF($D$2:D5712, D5713), INDEX($A$2:$D$100000, MATCH(D5713, $D$2:D5712,0),1), FALSE), FALSE)</f>
        <v>0</v>
      </c>
      <c r="F5713" s="1" t="b">
        <f>IF(G5713&lt;&gt;"", IF(COUNTIF($G$2:G5712, G5713), INDEX($A$2:$G$100000, MATCH(G5713, $G$2:G5712,0),1), FALSE), FALSE)</f>
        <v>0</v>
      </c>
      <c r="G5713" s="1">
        <v>60567</v>
      </c>
      <c r="H5713" s="1" t="s">
        <v>5599</v>
      </c>
    </row>
    <row r="5714" spans="1:8" x14ac:dyDescent="0.2">
      <c r="A5714" s="1">
        <v>5727</v>
      </c>
      <c r="B5714" s="1" t="str">
        <f t="shared" si="89"/>
        <v>AEP Onsite Partners</v>
      </c>
      <c r="C5714" s="1" t="b">
        <f>IF(D5714&lt;&gt;"",IF(COUNTIF($D$2:D5713, D5714), INDEX($A$2:$D$100000, MATCH(D5714, $D$2:D5713,0),1), FALSE), FALSE)</f>
        <v>0</v>
      </c>
      <c r="F5714" s="1" t="b">
        <f>IF(G5714&lt;&gt;"", IF(COUNTIF($G$2:G5713, G5714), INDEX($A$2:$G$100000, MATCH(G5714, $G$2:G5713,0),1), FALSE), FALSE)</f>
        <v>0</v>
      </c>
      <c r="G5714" s="1">
        <v>60571</v>
      </c>
      <c r="H5714" s="1" t="s">
        <v>5600</v>
      </c>
    </row>
    <row r="5715" spans="1:8" x14ac:dyDescent="0.2">
      <c r="A5715" s="1">
        <v>5728</v>
      </c>
      <c r="B5715" s="1" t="str">
        <f t="shared" si="89"/>
        <v>AlsoEnergy</v>
      </c>
      <c r="C5715" s="1" t="b">
        <f>IF(D5715&lt;&gt;"",IF(COUNTIF($D$2:D5714, D5715), INDEX($A$2:$D$100000, MATCH(D5715, $D$2:D5714,0),1), FALSE), FALSE)</f>
        <v>0</v>
      </c>
      <c r="F5715" s="1" t="b">
        <f>IF(G5715&lt;&gt;"", IF(COUNTIF($G$2:G5714, G5715), INDEX($A$2:$G$100000, MATCH(G5715, $G$2:G5714,0),1), FALSE), FALSE)</f>
        <v>0</v>
      </c>
      <c r="G5715" s="1">
        <v>60572</v>
      </c>
      <c r="H5715" s="1" t="s">
        <v>5601</v>
      </c>
    </row>
    <row r="5716" spans="1:8" x14ac:dyDescent="0.2">
      <c r="A5716" s="1">
        <v>5729</v>
      </c>
      <c r="B5716" s="1" t="str">
        <f t="shared" si="89"/>
        <v>Oak Leaf Solar V LLC</v>
      </c>
      <c r="C5716" s="1" t="b">
        <f>IF(D5716&lt;&gt;"",IF(COUNTIF($D$2:D5715, D5716), INDEX($A$2:$D$100000, MATCH(D5716, $D$2:D5715,0),1), FALSE), FALSE)</f>
        <v>0</v>
      </c>
      <c r="F5716" s="1" t="b">
        <f>IF(G5716&lt;&gt;"", IF(COUNTIF($G$2:G5715, G5716), INDEX($A$2:$G$100000, MATCH(G5716, $G$2:G5715,0),1), FALSE), FALSE)</f>
        <v>0</v>
      </c>
      <c r="G5716" s="1">
        <v>60573</v>
      </c>
      <c r="H5716" s="1" t="s">
        <v>5602</v>
      </c>
    </row>
    <row r="5717" spans="1:8" x14ac:dyDescent="0.2">
      <c r="A5717" s="1">
        <v>5730</v>
      </c>
      <c r="B5717" s="1" t="str">
        <f t="shared" si="89"/>
        <v>Ozarks Electric Coop Corp - (AR)</v>
      </c>
      <c r="C5717" s="1" t="b">
        <f>IF(D5717&lt;&gt;"",IF(COUNTIF($D$2:D5716, D5717), INDEX($A$2:$D$100000, MATCH(D5717, $D$2:D5716,0),1), FALSE), FALSE)</f>
        <v>0</v>
      </c>
      <c r="F5717" s="1" t="b">
        <f>IF(G5717&lt;&gt;"", IF(COUNTIF($G$2:G5716, G5717), INDEX($A$2:$G$100000, MATCH(G5717, $G$2:G5716,0),1), FALSE), FALSE)</f>
        <v>0</v>
      </c>
      <c r="G5717" s="1">
        <v>14289</v>
      </c>
      <c r="H5717" s="1" t="s">
        <v>5603</v>
      </c>
    </row>
    <row r="5718" spans="1:8" x14ac:dyDescent="0.2">
      <c r="A5718" s="1">
        <v>5731</v>
      </c>
      <c r="B5718" s="1" t="str">
        <f t="shared" si="89"/>
        <v>Dublin Solar I, LLC</v>
      </c>
      <c r="C5718" s="1" t="b">
        <f>IF(D5718&lt;&gt;"",IF(COUNTIF($D$2:D5717, D5718), INDEX($A$2:$D$100000, MATCH(D5718, $D$2:D5717,0),1), FALSE), FALSE)</f>
        <v>0</v>
      </c>
      <c r="F5718" s="1" t="b">
        <f>IF(G5718&lt;&gt;"", IF(COUNTIF($G$2:G5717, G5718), INDEX($A$2:$G$100000, MATCH(G5718, $G$2:G5717,0),1), FALSE), FALSE)</f>
        <v>0</v>
      </c>
      <c r="G5718" s="1">
        <v>60581</v>
      </c>
      <c r="H5718" s="1" t="s">
        <v>5604</v>
      </c>
    </row>
    <row r="5719" spans="1:8" x14ac:dyDescent="0.2">
      <c r="A5719" s="1">
        <v>5732</v>
      </c>
      <c r="B5719" s="1" t="str">
        <f t="shared" si="89"/>
        <v>CCC Hastings Renewable Energy, LLC</v>
      </c>
      <c r="C5719" s="1" t="b">
        <f>IF(D5719&lt;&gt;"",IF(COUNTIF($D$2:D5718, D5719), INDEX($A$2:$D$100000, MATCH(D5719, $D$2:D5718,0),1), FALSE), FALSE)</f>
        <v>0</v>
      </c>
      <c r="F5719" s="1" t="b">
        <f>IF(G5719&lt;&gt;"", IF(COUNTIF($G$2:G5718, G5719), INDEX($A$2:$G$100000, MATCH(G5719, $G$2:G5718,0),1), FALSE), FALSE)</f>
        <v>0</v>
      </c>
      <c r="G5719" s="1">
        <v>60578</v>
      </c>
      <c r="H5719" s="1" t="s">
        <v>5605</v>
      </c>
    </row>
    <row r="5720" spans="1:8" x14ac:dyDescent="0.2">
      <c r="A5720" s="1">
        <v>5733</v>
      </c>
      <c r="B5720" s="1" t="str">
        <f t="shared" si="89"/>
        <v>Creston Ridge, LLC</v>
      </c>
      <c r="C5720" s="1" t="b">
        <f>IF(D5720&lt;&gt;"",IF(COUNTIF($D$2:D5719, D5720), INDEX($A$2:$D$100000, MATCH(D5720, $D$2:D5719,0),1), FALSE), FALSE)</f>
        <v>0</v>
      </c>
      <c r="F5720" s="1" t="b">
        <f>IF(G5720&lt;&gt;"", IF(COUNTIF($G$2:G5719, G5720), INDEX($A$2:$G$100000, MATCH(G5720, $G$2:G5719,0),1), FALSE), FALSE)</f>
        <v>0</v>
      </c>
      <c r="G5720" s="1">
        <v>60577</v>
      </c>
      <c r="H5720" s="1" t="s">
        <v>5606</v>
      </c>
    </row>
    <row r="5721" spans="1:8" x14ac:dyDescent="0.2">
      <c r="A5721" s="1">
        <v>5734</v>
      </c>
      <c r="B5721" s="1" t="str">
        <f t="shared" si="89"/>
        <v>Sterling Municipal Light Department</v>
      </c>
      <c r="C5721" s="1" t="b">
        <f>IF(D5721&lt;&gt;"",IF(COUNTIF($D$2:D5720, D5721), INDEX($A$2:$D$100000, MATCH(D5721, $D$2:D5720,0),1), FALSE), FALSE)</f>
        <v>0</v>
      </c>
      <c r="F5721" s="1" t="b">
        <f>IF(G5721&lt;&gt;"", IF(COUNTIF($G$2:G5720, G5721), INDEX($A$2:$G$100000, MATCH(G5721, $G$2:G5720,0),1), FALSE), FALSE)</f>
        <v>0</v>
      </c>
      <c r="G5721" s="1">
        <v>58375</v>
      </c>
      <c r="H5721" s="1" t="s">
        <v>5607</v>
      </c>
    </row>
    <row r="5722" spans="1:8" x14ac:dyDescent="0.2">
      <c r="A5722" s="1">
        <v>5735</v>
      </c>
      <c r="B5722" s="1" t="str">
        <f t="shared" si="89"/>
        <v>Onyx Asset Services Group</v>
      </c>
      <c r="C5722" s="1" t="b">
        <f>IF(D5722&lt;&gt;"",IF(COUNTIF($D$2:D5721, D5722), INDEX($A$2:$D$100000, MATCH(D5722, $D$2:D5721,0),1), FALSE), FALSE)</f>
        <v>0</v>
      </c>
      <c r="F5722" s="1" t="b">
        <f>IF(G5722&lt;&gt;"", IF(COUNTIF($G$2:G5721, G5722), INDEX($A$2:$G$100000, MATCH(G5722, $G$2:G5721,0),1), FALSE), FALSE)</f>
        <v>0</v>
      </c>
      <c r="G5722" s="1">
        <v>60584</v>
      </c>
      <c r="H5722" s="1" t="s">
        <v>5608</v>
      </c>
    </row>
    <row r="5723" spans="1:8" x14ac:dyDescent="0.2">
      <c r="A5723" s="1">
        <v>5736</v>
      </c>
      <c r="B5723" s="1" t="str">
        <f t="shared" si="89"/>
        <v>OSLH, LLC</v>
      </c>
      <c r="C5723" s="1" t="b">
        <f>IF(D5723&lt;&gt;"",IF(COUNTIF($D$2:D5722, D5723), INDEX($A$2:$D$100000, MATCH(D5723, $D$2:D5722,0),1), FALSE), FALSE)</f>
        <v>0</v>
      </c>
      <c r="F5723" s="1" t="b">
        <f>IF(G5723&lt;&gt;"", IF(COUNTIF($G$2:G5722, G5723), INDEX($A$2:$G$100000, MATCH(G5723, $G$2:G5722,0),1), FALSE), FALSE)</f>
        <v>0</v>
      </c>
      <c r="G5723" s="1">
        <v>60610</v>
      </c>
      <c r="H5723" s="1" t="s">
        <v>5609</v>
      </c>
    </row>
    <row r="5724" spans="1:8" x14ac:dyDescent="0.2">
      <c r="A5724" s="1">
        <v>5737</v>
      </c>
      <c r="B5724" s="1" t="str">
        <f t="shared" si="89"/>
        <v>Solar Star California XLVIII, LLC</v>
      </c>
      <c r="C5724" s="1" t="b">
        <f>IF(D5724&lt;&gt;"",IF(COUNTIF($D$2:D5723, D5724), INDEX($A$2:$D$100000, MATCH(D5724, $D$2:D5723,0),1), FALSE), FALSE)</f>
        <v>0</v>
      </c>
      <c r="F5724" s="1" t="b">
        <f>IF(G5724&lt;&gt;"", IF(COUNTIF($G$2:G5723, G5724), INDEX($A$2:$G$100000, MATCH(G5724, $G$2:G5723,0),1), FALSE), FALSE)</f>
        <v>0</v>
      </c>
      <c r="G5724" s="1">
        <v>60630</v>
      </c>
      <c r="H5724" s="1" t="s">
        <v>5610</v>
      </c>
    </row>
    <row r="5725" spans="1:8" x14ac:dyDescent="0.2">
      <c r="A5725" s="1">
        <v>5738</v>
      </c>
      <c r="B5725" s="1" t="str">
        <f t="shared" si="89"/>
        <v>Atkinson Farm, LLC</v>
      </c>
      <c r="C5725" s="1" t="b">
        <f>IF(D5725&lt;&gt;"",IF(COUNTIF($D$2:D5724, D5725), INDEX($A$2:$D$100000, MATCH(D5725, $D$2:D5724,0),1), FALSE), FALSE)</f>
        <v>0</v>
      </c>
      <c r="F5725" s="1" t="b">
        <f>IF(G5725&lt;&gt;"", IF(COUNTIF($G$2:G5724, G5725), INDEX($A$2:$G$100000, MATCH(G5725, $G$2:G5724,0),1), FALSE), FALSE)</f>
        <v>0</v>
      </c>
      <c r="G5725" s="1">
        <v>60616</v>
      </c>
      <c r="H5725" s="1" t="s">
        <v>5611</v>
      </c>
    </row>
    <row r="5726" spans="1:8" x14ac:dyDescent="0.2">
      <c r="A5726" s="1">
        <v>5739</v>
      </c>
      <c r="B5726" s="1" t="str">
        <f t="shared" si="89"/>
        <v>Lindberg Field Solar 2, LLC</v>
      </c>
      <c r="C5726" s="1" t="b">
        <f>IF(D5726&lt;&gt;"",IF(COUNTIF($D$2:D5725, D5726), INDEX($A$2:$D$100000, MATCH(D5726, $D$2:D5725,0),1), FALSE), FALSE)</f>
        <v>0</v>
      </c>
      <c r="F5726" s="1" t="b">
        <f>IF(G5726&lt;&gt;"", IF(COUNTIF($G$2:G5725, G5726), INDEX($A$2:$G$100000, MATCH(G5726, $G$2:G5725,0),1), FALSE), FALSE)</f>
        <v>0</v>
      </c>
      <c r="G5726" s="1">
        <v>60618</v>
      </c>
      <c r="H5726" s="1" t="s">
        <v>5612</v>
      </c>
    </row>
    <row r="5727" spans="1:8" x14ac:dyDescent="0.2">
      <c r="A5727" s="1">
        <v>5740</v>
      </c>
      <c r="B5727" s="1" t="str">
        <f t="shared" si="89"/>
        <v>Elizabethtown Solar LLC</v>
      </c>
      <c r="C5727" s="1" t="b">
        <f>IF(D5727&lt;&gt;"",IF(COUNTIF($D$2:D5726, D5727), INDEX($A$2:$D$100000, MATCH(D5727, $D$2:D5726,0),1), FALSE), FALSE)</f>
        <v>0</v>
      </c>
      <c r="F5727" s="1" t="b">
        <f>IF(G5727&lt;&gt;"", IF(COUNTIF($G$2:G5726, G5727), INDEX($A$2:$G$100000, MATCH(G5727, $G$2:G5726,0),1), FALSE), FALSE)</f>
        <v>0</v>
      </c>
      <c r="G5727" s="1">
        <v>60620</v>
      </c>
      <c r="H5727" s="1" t="s">
        <v>5613</v>
      </c>
    </row>
    <row r="5728" spans="1:8" x14ac:dyDescent="0.2">
      <c r="A5728" s="1">
        <v>5741</v>
      </c>
      <c r="B5728" s="1" t="str">
        <f t="shared" si="89"/>
        <v>Florence Solar W3-080, LLC</v>
      </c>
      <c r="C5728" s="1" t="b">
        <f>IF(D5728&lt;&gt;"",IF(COUNTIF($D$2:D5727, D5728), INDEX($A$2:$D$100000, MATCH(D5728, $D$2:D5727,0),1), FALSE), FALSE)</f>
        <v>0</v>
      </c>
      <c r="F5728" s="1" t="b">
        <f>IF(G5728&lt;&gt;"", IF(COUNTIF($G$2:G5727, G5728), INDEX($A$2:$G$100000, MATCH(G5728, $G$2:G5727,0),1), FALSE), FALSE)</f>
        <v>0</v>
      </c>
      <c r="G5728" s="1">
        <v>60612</v>
      </c>
      <c r="H5728" s="1" t="s">
        <v>5614</v>
      </c>
    </row>
    <row r="5729" spans="1:8" x14ac:dyDescent="0.2">
      <c r="A5729" s="1">
        <v>5742</v>
      </c>
      <c r="B5729" s="1" t="str">
        <f t="shared" si="89"/>
        <v>Darlington Solar, LLC</v>
      </c>
      <c r="C5729" s="1" t="b">
        <f>IF(D5729&lt;&gt;"",IF(COUNTIF($D$2:D5728, D5729), INDEX($A$2:$D$100000, MATCH(D5729, $D$2:D5728,0),1), FALSE), FALSE)</f>
        <v>0</v>
      </c>
      <c r="F5729" s="1" t="b">
        <f>IF(G5729&lt;&gt;"", IF(COUNTIF($G$2:G5728, G5729), INDEX($A$2:$G$100000, MATCH(G5729, $G$2:G5728,0),1), FALSE), FALSE)</f>
        <v>0</v>
      </c>
      <c r="G5729" s="1">
        <v>60611</v>
      </c>
      <c r="H5729" s="1" t="s">
        <v>5615</v>
      </c>
    </row>
    <row r="5730" spans="1:8" x14ac:dyDescent="0.2">
      <c r="A5730" s="1">
        <v>5743</v>
      </c>
      <c r="B5730" s="1" t="str">
        <f t="shared" si="89"/>
        <v>Brick Standard, LLC</v>
      </c>
      <c r="C5730" s="1" t="b">
        <f>IF(D5730&lt;&gt;"",IF(COUNTIF($D$2:D5729, D5730), INDEX($A$2:$D$100000, MATCH(D5730, $D$2:D5729,0),1), FALSE), FALSE)</f>
        <v>0</v>
      </c>
      <c r="F5730" s="1" t="b">
        <f>IF(G5730&lt;&gt;"", IF(COUNTIF($G$2:G5729, G5730), INDEX($A$2:$G$100000, MATCH(G5730, $G$2:G5729,0),1), FALSE), FALSE)</f>
        <v>0</v>
      </c>
      <c r="G5730" s="1">
        <v>60640</v>
      </c>
      <c r="H5730" s="1" t="s">
        <v>5616</v>
      </c>
    </row>
    <row r="5731" spans="1:8" x14ac:dyDescent="0.2">
      <c r="A5731" s="1">
        <v>5744</v>
      </c>
      <c r="B5731" s="1" t="str">
        <f t="shared" si="89"/>
        <v>WED Portsmouth One, LLC</v>
      </c>
      <c r="C5731" s="1" t="b">
        <f>IF(D5731&lt;&gt;"",IF(COUNTIF($D$2:D5730, D5731), INDEX($A$2:$D$100000, MATCH(D5731, $D$2:D5730,0),1), FALSE), FALSE)</f>
        <v>0</v>
      </c>
      <c r="F5731" s="1" t="b">
        <f>IF(G5731&lt;&gt;"", IF(COUNTIF($G$2:G5730, G5731), INDEX($A$2:$G$100000, MATCH(G5731, $G$2:G5730,0),1), FALSE), FALSE)</f>
        <v>0</v>
      </c>
      <c r="G5731" s="1">
        <v>60621</v>
      </c>
      <c r="H5731" s="1" t="s">
        <v>5617</v>
      </c>
    </row>
    <row r="5732" spans="1:8" x14ac:dyDescent="0.2">
      <c r="A5732" s="1">
        <v>5745</v>
      </c>
      <c r="B5732" s="1" t="str">
        <f t="shared" si="89"/>
        <v>Artemis Solar LLC</v>
      </c>
      <c r="C5732" s="1" t="b">
        <f>IF(D5732&lt;&gt;"",IF(COUNTIF($D$2:D5731, D5732), INDEX($A$2:$D$100000, MATCH(D5732, $D$2:D5731,0),1), FALSE), FALSE)</f>
        <v>0</v>
      </c>
      <c r="F5732" s="1" t="b">
        <f>IF(G5732&lt;&gt;"", IF(COUNTIF($G$2:G5731, G5732), INDEX($A$2:$G$100000, MATCH(G5732, $G$2:G5731,0),1), FALSE), FALSE)</f>
        <v>0</v>
      </c>
      <c r="G5732" s="1">
        <v>60643</v>
      </c>
      <c r="H5732" s="1" t="s">
        <v>5618</v>
      </c>
    </row>
    <row r="5733" spans="1:8" x14ac:dyDescent="0.2">
      <c r="A5733" s="1">
        <v>5746</v>
      </c>
      <c r="B5733" s="1" t="str">
        <f t="shared" si="89"/>
        <v>Montefiore-Westchester Square</v>
      </c>
      <c r="C5733" s="1" t="b">
        <f>IF(D5733&lt;&gt;"",IF(COUNTIF($D$2:D5732, D5733), INDEX($A$2:$D$100000, MATCH(D5733, $D$2:D5732,0),1), FALSE), FALSE)</f>
        <v>0</v>
      </c>
      <c r="F5733" s="1" t="b">
        <f>IF(G5733&lt;&gt;"", IF(COUNTIF($G$2:G5732, G5733), INDEX($A$2:$G$100000, MATCH(G5733, $G$2:G5732,0),1), FALSE), FALSE)</f>
        <v>0</v>
      </c>
      <c r="G5733" s="1">
        <v>60675</v>
      </c>
      <c r="H5733" s="1" t="s">
        <v>5619</v>
      </c>
    </row>
    <row r="5734" spans="1:8" x14ac:dyDescent="0.2">
      <c r="A5734" s="1">
        <v>5747</v>
      </c>
      <c r="B5734" s="1" t="str">
        <f t="shared" si="89"/>
        <v>New York Presbyterian Hospital</v>
      </c>
      <c r="C5734" s="1" t="b">
        <f>IF(D5734&lt;&gt;"",IF(COUNTIF($D$2:D5733, D5734), INDEX($A$2:$D$100000, MATCH(D5734, $D$2:D5733,0),1), FALSE), FALSE)</f>
        <v>0</v>
      </c>
      <c r="F5734" s="1" t="b">
        <f>IF(G5734&lt;&gt;"", IF(COUNTIF($G$2:G5733, G5734), INDEX($A$2:$G$100000, MATCH(G5734, $G$2:G5733,0),1), FALSE), FALSE)</f>
        <v>0</v>
      </c>
      <c r="G5734" s="1">
        <v>60676</v>
      </c>
      <c r="H5734" s="1" t="s">
        <v>5620</v>
      </c>
    </row>
    <row r="5735" spans="1:8" x14ac:dyDescent="0.2">
      <c r="A5735" s="1">
        <v>5748</v>
      </c>
      <c r="B5735" s="1" t="str">
        <f t="shared" si="89"/>
        <v>Pacific Ethanol Stockton</v>
      </c>
      <c r="C5735" s="1" t="b">
        <f>IF(D5735&lt;&gt;"",IF(COUNTIF($D$2:D5734, D5735), INDEX($A$2:$D$100000, MATCH(D5735, $D$2:D5734,0),1), FALSE), FALSE)</f>
        <v>0</v>
      </c>
      <c r="F5735" s="1" t="b">
        <f>IF(G5735&lt;&gt;"", IF(COUNTIF($G$2:G5734, G5735), INDEX($A$2:$G$100000, MATCH(G5735, $G$2:G5734,0),1), FALSE), FALSE)</f>
        <v>0</v>
      </c>
      <c r="G5735" s="1">
        <v>60658</v>
      </c>
      <c r="H5735" s="1" t="s">
        <v>5621</v>
      </c>
    </row>
    <row r="5736" spans="1:8" x14ac:dyDescent="0.2">
      <c r="A5736" s="1">
        <v>5749</v>
      </c>
      <c r="B5736" s="1" t="str">
        <f t="shared" si="89"/>
        <v>Laertes Solar LLC</v>
      </c>
      <c r="C5736" s="1" t="b">
        <f>IF(D5736&lt;&gt;"",IF(COUNTIF($D$2:D5735, D5736), INDEX($A$2:$D$100000, MATCH(D5736, $D$2:D5735,0),1), FALSE), FALSE)</f>
        <v>0</v>
      </c>
      <c r="F5736" s="1" t="b">
        <f>IF(G5736&lt;&gt;"", IF(COUNTIF($G$2:G5735, G5736), INDEX($A$2:$G$100000, MATCH(G5736, $G$2:G5735,0),1), FALSE), FALSE)</f>
        <v>0</v>
      </c>
      <c r="G5736" s="1">
        <v>60669</v>
      </c>
      <c r="H5736" s="1" t="s">
        <v>5622</v>
      </c>
    </row>
    <row r="5737" spans="1:8" x14ac:dyDescent="0.2">
      <c r="A5737" s="1">
        <v>5750</v>
      </c>
      <c r="B5737" s="1" t="str">
        <f t="shared" si="89"/>
        <v>Stone Solar, LLC</v>
      </c>
      <c r="C5737" s="1" t="b">
        <f>IF(D5737&lt;&gt;"",IF(COUNTIF($D$2:D5736, D5737), INDEX($A$2:$D$100000, MATCH(D5737, $D$2:D5736,0),1), FALSE), FALSE)</f>
        <v>0</v>
      </c>
      <c r="F5737" s="1" t="b">
        <f>IF(G5737&lt;&gt;"", IF(COUNTIF($G$2:G5736, G5737), INDEX($A$2:$G$100000, MATCH(G5737, $G$2:G5736,0),1), FALSE), FALSE)</f>
        <v>0</v>
      </c>
      <c r="G5737" s="1">
        <v>60699</v>
      </c>
      <c r="H5737" s="1" t="s">
        <v>5623</v>
      </c>
    </row>
    <row r="5738" spans="1:8" x14ac:dyDescent="0.2">
      <c r="A5738" s="1">
        <v>5751</v>
      </c>
      <c r="B5738" s="1" t="str">
        <f t="shared" si="89"/>
        <v>Tripple State Farm, LLC</v>
      </c>
      <c r="C5738" s="1" t="b">
        <f>IF(D5738&lt;&gt;"",IF(COUNTIF($D$2:D5737, D5738), INDEX($A$2:$D$100000, MATCH(D5738, $D$2:D5737,0),1), FALSE), FALSE)</f>
        <v>0</v>
      </c>
      <c r="F5738" s="1" t="b">
        <f>IF(G5738&lt;&gt;"", IF(COUNTIF($G$2:G5737, G5738), INDEX($A$2:$G$100000, MATCH(G5738, $G$2:G5737,0),1), FALSE), FALSE)</f>
        <v>0</v>
      </c>
      <c r="G5738" s="1">
        <v>60700</v>
      </c>
      <c r="H5738" s="1" t="s">
        <v>5624</v>
      </c>
    </row>
    <row r="5739" spans="1:8" x14ac:dyDescent="0.2">
      <c r="A5739" s="1">
        <v>5752</v>
      </c>
      <c r="B5739" s="1" t="str">
        <f t="shared" si="89"/>
        <v>Wadesboro Farm 1, LLC</v>
      </c>
      <c r="C5739" s="1" t="b">
        <f>IF(D5739&lt;&gt;"",IF(COUNTIF($D$2:D5738, D5739), INDEX($A$2:$D$100000, MATCH(D5739, $D$2:D5738,0),1), FALSE), FALSE)</f>
        <v>0</v>
      </c>
      <c r="F5739" s="1" t="b">
        <f>IF(G5739&lt;&gt;"", IF(COUNTIF($G$2:G5738, G5739), INDEX($A$2:$G$100000, MATCH(G5739, $G$2:G5738,0),1), FALSE), FALSE)</f>
        <v>0</v>
      </c>
      <c r="G5739" s="1">
        <v>60701</v>
      </c>
      <c r="H5739" s="1" t="s">
        <v>5625</v>
      </c>
    </row>
    <row r="5740" spans="1:8" x14ac:dyDescent="0.2">
      <c r="A5740" s="1">
        <v>5753</v>
      </c>
      <c r="B5740" s="1" t="str">
        <f t="shared" si="89"/>
        <v>Delco Farm, LLC</v>
      </c>
      <c r="C5740" s="1" t="b">
        <f>IF(D5740&lt;&gt;"",IF(COUNTIF($D$2:D5739, D5740), INDEX($A$2:$D$100000, MATCH(D5740, $D$2:D5739,0),1), FALSE), FALSE)</f>
        <v>0</v>
      </c>
      <c r="F5740" s="1" t="b">
        <f>IF(G5740&lt;&gt;"", IF(COUNTIF($G$2:G5739, G5740), INDEX($A$2:$G$100000, MATCH(G5740, $G$2:G5739,0),1), FALSE), FALSE)</f>
        <v>0</v>
      </c>
      <c r="G5740" s="1">
        <v>60702</v>
      </c>
      <c r="H5740" s="1" t="s">
        <v>5626</v>
      </c>
    </row>
    <row r="5741" spans="1:8" x14ac:dyDescent="0.2">
      <c r="A5741" s="1">
        <v>5754</v>
      </c>
      <c r="B5741" s="1" t="str">
        <f t="shared" si="89"/>
        <v>Fisher Solar Farm, LLC</v>
      </c>
      <c r="C5741" s="1" t="b">
        <f>IF(D5741&lt;&gt;"",IF(COUNTIF($D$2:D5740, D5741), INDEX($A$2:$D$100000, MATCH(D5741, $D$2:D5740,0),1), FALSE), FALSE)</f>
        <v>0</v>
      </c>
      <c r="F5741" s="1" t="b">
        <f>IF(G5741&lt;&gt;"", IF(COUNTIF($G$2:G5740, G5741), INDEX($A$2:$G$100000, MATCH(G5741, $G$2:G5740,0),1), FALSE), FALSE)</f>
        <v>0</v>
      </c>
      <c r="G5741" s="1">
        <v>60703</v>
      </c>
      <c r="H5741" s="1" t="s">
        <v>5627</v>
      </c>
    </row>
    <row r="5742" spans="1:8" x14ac:dyDescent="0.2">
      <c r="A5742" s="1">
        <v>5755</v>
      </c>
      <c r="B5742" s="1" t="str">
        <f t="shared" si="89"/>
        <v>Kinston Davis Farm, LLC</v>
      </c>
      <c r="C5742" s="1" t="b">
        <f>IF(D5742&lt;&gt;"",IF(COUNTIF($D$2:D5741, D5742), INDEX($A$2:$D$100000, MATCH(D5742, $D$2:D5741,0),1), FALSE), FALSE)</f>
        <v>0</v>
      </c>
      <c r="F5742" s="1" t="b">
        <f>IF(G5742&lt;&gt;"", IF(COUNTIF($G$2:G5741, G5742), INDEX($A$2:$G$100000, MATCH(G5742, $G$2:G5741,0),1), FALSE), FALSE)</f>
        <v>0</v>
      </c>
      <c r="G5742" s="1">
        <v>60704</v>
      </c>
      <c r="H5742" s="1" t="s">
        <v>5628</v>
      </c>
    </row>
    <row r="5743" spans="1:8" x14ac:dyDescent="0.2">
      <c r="A5743" s="1">
        <v>5756</v>
      </c>
      <c r="B5743" s="1" t="str">
        <f t="shared" si="89"/>
        <v>Laurinburg Farm, LLC</v>
      </c>
      <c r="C5743" s="1" t="b">
        <f>IF(D5743&lt;&gt;"",IF(COUNTIF($D$2:D5742, D5743), INDEX($A$2:$D$100000, MATCH(D5743, $D$2:D5742,0),1), FALSE), FALSE)</f>
        <v>0</v>
      </c>
      <c r="F5743" s="1" t="b">
        <f>IF(G5743&lt;&gt;"", IF(COUNTIF($G$2:G5742, G5743), INDEX($A$2:$G$100000, MATCH(G5743, $G$2:G5742,0),1), FALSE), FALSE)</f>
        <v>0</v>
      </c>
      <c r="G5743" s="1">
        <v>60705</v>
      </c>
      <c r="H5743" s="1" t="s">
        <v>5629</v>
      </c>
    </row>
    <row r="5744" spans="1:8" x14ac:dyDescent="0.2">
      <c r="A5744" s="1">
        <v>5757</v>
      </c>
      <c r="B5744" s="1" t="str">
        <f t="shared" si="89"/>
        <v>Mills Anson Farm, LLC</v>
      </c>
      <c r="C5744" s="1" t="b">
        <f>IF(D5744&lt;&gt;"",IF(COUNTIF($D$2:D5743, D5744), INDEX($A$2:$D$100000, MATCH(D5744, $D$2:D5743,0),1), FALSE), FALSE)</f>
        <v>0</v>
      </c>
      <c r="F5744" s="1" t="b">
        <f>IF(G5744&lt;&gt;"", IF(COUNTIF($G$2:G5743, G5744), INDEX($A$2:$G$100000, MATCH(G5744, $G$2:G5743,0),1), FALSE), FALSE)</f>
        <v>0</v>
      </c>
      <c r="G5744" s="1">
        <v>60706</v>
      </c>
      <c r="H5744" s="1" t="s">
        <v>5630</v>
      </c>
    </row>
    <row r="5745" spans="1:8" x14ac:dyDescent="0.2">
      <c r="A5745" s="1">
        <v>5758</v>
      </c>
      <c r="B5745" s="1" t="str">
        <f t="shared" si="89"/>
        <v>Old Wire Farm, LLC</v>
      </c>
      <c r="C5745" s="1" t="b">
        <f>IF(D5745&lt;&gt;"",IF(COUNTIF($D$2:D5744, D5745), INDEX($A$2:$D$100000, MATCH(D5745, $D$2:D5744,0),1), FALSE), FALSE)</f>
        <v>0</v>
      </c>
      <c r="F5745" s="1" t="b">
        <f>IF(G5745&lt;&gt;"", IF(COUNTIF($G$2:G5744, G5745), INDEX($A$2:$G$100000, MATCH(G5745, $G$2:G5744,0),1), FALSE), FALSE)</f>
        <v>0</v>
      </c>
      <c r="G5745" s="1">
        <v>60707</v>
      </c>
      <c r="H5745" s="1" t="s">
        <v>5631</v>
      </c>
    </row>
    <row r="5746" spans="1:8" x14ac:dyDescent="0.2">
      <c r="A5746" s="1">
        <v>5759</v>
      </c>
      <c r="B5746" s="1" t="str">
        <f t="shared" si="89"/>
        <v>Railroad Farm 2, LLC</v>
      </c>
      <c r="C5746" s="1" t="b">
        <f>IF(D5746&lt;&gt;"",IF(COUNTIF($D$2:D5745, D5746), INDEX($A$2:$D$100000, MATCH(D5746, $D$2:D5745,0),1), FALSE), FALSE)</f>
        <v>0</v>
      </c>
      <c r="F5746" s="1" t="b">
        <f>IF(G5746&lt;&gt;"", IF(COUNTIF($G$2:G5745, G5746), INDEX($A$2:$G$100000, MATCH(G5746, $G$2:G5745,0),1), FALSE), FALSE)</f>
        <v>0</v>
      </c>
      <c r="G5746" s="1">
        <v>60708</v>
      </c>
      <c r="H5746" s="1" t="s">
        <v>5632</v>
      </c>
    </row>
    <row r="5747" spans="1:8" x14ac:dyDescent="0.2">
      <c r="A5747" s="1">
        <v>5760</v>
      </c>
      <c r="B5747" s="1" t="str">
        <f t="shared" si="89"/>
        <v>Sampson Solar, LLC</v>
      </c>
      <c r="C5747" s="1" t="b">
        <f>IF(D5747&lt;&gt;"",IF(COUNTIF($D$2:D5746, D5747), INDEX($A$2:$D$100000, MATCH(D5747, $D$2:D5746,0),1), FALSE), FALSE)</f>
        <v>0</v>
      </c>
      <c r="F5747" s="1" t="b">
        <f>IF(G5747&lt;&gt;"", IF(COUNTIF($G$2:G5746, G5747), INDEX($A$2:$G$100000, MATCH(G5747, $G$2:G5746,0),1), FALSE), FALSE)</f>
        <v>0</v>
      </c>
      <c r="G5747" s="1">
        <v>60709</v>
      </c>
      <c r="H5747" s="1" t="s">
        <v>5633</v>
      </c>
    </row>
    <row r="5748" spans="1:8" x14ac:dyDescent="0.2">
      <c r="A5748" s="1">
        <v>5761</v>
      </c>
      <c r="B5748" s="1" t="str">
        <f t="shared" si="89"/>
        <v>Marie's Way Solar I, LLC</v>
      </c>
      <c r="C5748" s="1" t="b">
        <f>IF(D5748&lt;&gt;"",IF(COUNTIF($D$2:D5747, D5748), INDEX($A$2:$D$100000, MATCH(D5748, $D$2:D5747,0),1), FALSE), FALSE)</f>
        <v>0</v>
      </c>
      <c r="F5748" s="1" t="b">
        <f>IF(G5748&lt;&gt;"", IF(COUNTIF($G$2:G5747, G5748), INDEX($A$2:$G$100000, MATCH(G5748, $G$2:G5747,0),1), FALSE), FALSE)</f>
        <v>0</v>
      </c>
      <c r="G5748" s="1">
        <v>60710</v>
      </c>
      <c r="H5748" s="1" t="s">
        <v>5634</v>
      </c>
    </row>
    <row r="5749" spans="1:8" x14ac:dyDescent="0.2">
      <c r="A5749" s="1">
        <v>5762</v>
      </c>
      <c r="B5749" s="1" t="str">
        <f t="shared" si="89"/>
        <v>Quichapa 1 LLC</v>
      </c>
      <c r="C5749" s="1" t="b">
        <f>IF(D5749&lt;&gt;"",IF(COUNTIF($D$2:D5748, D5749), INDEX($A$2:$D$100000, MATCH(D5749, $D$2:D5748,0),1), FALSE), FALSE)</f>
        <v>0</v>
      </c>
      <c r="F5749" s="1" t="b">
        <f>IF(G5749&lt;&gt;"", IF(COUNTIF($G$2:G5748, G5749), INDEX($A$2:$G$100000, MATCH(G5749, $G$2:G5748,0),1), FALSE), FALSE)</f>
        <v>0</v>
      </c>
      <c r="G5749" s="1">
        <v>60731</v>
      </c>
      <c r="H5749" s="1" t="s">
        <v>5635</v>
      </c>
    </row>
    <row r="5750" spans="1:8" x14ac:dyDescent="0.2">
      <c r="A5750" s="1">
        <v>5763</v>
      </c>
      <c r="B5750" s="1" t="str">
        <f t="shared" si="89"/>
        <v>Quichapa 2 LLC</v>
      </c>
      <c r="C5750" s="1" t="b">
        <f>IF(D5750&lt;&gt;"",IF(COUNTIF($D$2:D5749, D5750), INDEX($A$2:$D$100000, MATCH(D5750, $D$2:D5749,0),1), FALSE), FALSE)</f>
        <v>0</v>
      </c>
      <c r="F5750" s="1" t="b">
        <f>IF(G5750&lt;&gt;"", IF(COUNTIF($G$2:G5749, G5750), INDEX($A$2:$G$100000, MATCH(G5750, $G$2:G5749,0),1), FALSE), FALSE)</f>
        <v>0</v>
      </c>
      <c r="G5750" s="1">
        <v>60732</v>
      </c>
      <c r="H5750" s="1" t="s">
        <v>5636</v>
      </c>
    </row>
    <row r="5751" spans="1:8" x14ac:dyDescent="0.2">
      <c r="A5751" s="1">
        <v>5764</v>
      </c>
      <c r="B5751" s="1" t="str">
        <f t="shared" si="89"/>
        <v>Quichapa 3 LLC</v>
      </c>
      <c r="C5751" s="1" t="b">
        <f>IF(D5751&lt;&gt;"",IF(COUNTIF($D$2:D5750, D5751), INDEX($A$2:$D$100000, MATCH(D5751, $D$2:D5750,0),1), FALSE), FALSE)</f>
        <v>0</v>
      </c>
      <c r="F5751" s="1" t="b">
        <f>IF(G5751&lt;&gt;"", IF(COUNTIF($G$2:G5750, G5751), INDEX($A$2:$G$100000, MATCH(G5751, $G$2:G5750,0),1), FALSE), FALSE)</f>
        <v>0</v>
      </c>
      <c r="G5751" s="1">
        <v>60733</v>
      </c>
      <c r="H5751" s="1" t="s">
        <v>5637</v>
      </c>
    </row>
    <row r="5752" spans="1:8" x14ac:dyDescent="0.2">
      <c r="A5752" s="1">
        <v>5765</v>
      </c>
      <c r="B5752" s="1" t="str">
        <f t="shared" si="89"/>
        <v>Town of Stowe- (VT)</v>
      </c>
      <c r="C5752" s="1" t="b">
        <f>IF(D5752&lt;&gt;"",IF(COUNTIF($D$2:D5751, D5752), INDEX($A$2:$D$100000, MATCH(D5752, $D$2:D5751,0),1), FALSE), FALSE)</f>
        <v>0</v>
      </c>
      <c r="F5752" s="1" t="b">
        <f>IF(G5752&lt;&gt;"", IF(COUNTIF($G$2:G5751, G5752), INDEX($A$2:$G$100000, MATCH(G5752, $G$2:G5751,0),1), FALSE), FALSE)</f>
        <v>0</v>
      </c>
      <c r="G5752" s="1">
        <v>27316</v>
      </c>
      <c r="H5752" s="1" t="s">
        <v>5638</v>
      </c>
    </row>
    <row r="5753" spans="1:8" x14ac:dyDescent="0.2">
      <c r="A5753" s="1">
        <v>5766</v>
      </c>
      <c r="B5753" s="1" t="str">
        <f t="shared" si="89"/>
        <v>Tolson Solar, LLC</v>
      </c>
      <c r="C5753" s="1" t="b">
        <f>IF(D5753&lt;&gt;"",IF(COUNTIF($D$2:D5752, D5753), INDEX($A$2:$D$100000, MATCH(D5753, $D$2:D5752,0),1), FALSE), FALSE)</f>
        <v>0</v>
      </c>
      <c r="F5753" s="1" t="b">
        <f>IF(G5753&lt;&gt;"", IF(COUNTIF($G$2:G5752, G5753), INDEX($A$2:$G$100000, MATCH(G5753, $G$2:G5752,0),1), FALSE), FALSE)</f>
        <v>0</v>
      </c>
      <c r="G5753" s="1">
        <v>60751</v>
      </c>
      <c r="H5753" s="1" t="s">
        <v>5639</v>
      </c>
    </row>
    <row r="5754" spans="1:8" x14ac:dyDescent="0.2">
      <c r="A5754" s="1">
        <v>5767</v>
      </c>
      <c r="B5754" s="1" t="str">
        <f t="shared" si="89"/>
        <v>MILL SOLAR 1 LLC</v>
      </c>
      <c r="C5754" s="1" t="b">
        <f>IF(D5754&lt;&gt;"",IF(COUNTIF($D$2:D5753, D5754), INDEX($A$2:$D$100000, MATCH(D5754, $D$2:D5753,0),1), FALSE), FALSE)</f>
        <v>0</v>
      </c>
      <c r="F5754" s="1" t="b">
        <f>IF(G5754&lt;&gt;"", IF(COUNTIF($G$2:G5753, G5754), INDEX($A$2:$G$100000, MATCH(G5754, $G$2:G5753,0),1), FALSE), FALSE)</f>
        <v>0</v>
      </c>
      <c r="G5754" s="1">
        <v>60777</v>
      </c>
      <c r="H5754" s="1" t="s">
        <v>5640</v>
      </c>
    </row>
    <row r="5755" spans="1:8" x14ac:dyDescent="0.2">
      <c r="A5755" s="1">
        <v>5768</v>
      </c>
      <c r="B5755" s="1" t="str">
        <f t="shared" si="89"/>
        <v>RB Manufacturing LLC</v>
      </c>
      <c r="C5755" s="1" t="b">
        <f>IF(D5755&lt;&gt;"",IF(COUNTIF($D$2:D5754, D5755), INDEX($A$2:$D$100000, MATCH(D5755, $D$2:D5754,0),1), FALSE), FALSE)</f>
        <v>0</v>
      </c>
      <c r="F5755" s="1" t="b">
        <f>IF(G5755&lt;&gt;"", IF(COUNTIF($G$2:G5754, G5755), INDEX($A$2:$G$100000, MATCH(G5755, $G$2:G5754,0),1), FALSE), FALSE)</f>
        <v>0</v>
      </c>
      <c r="G5755" s="1">
        <v>60752</v>
      </c>
      <c r="H5755" s="1" t="s">
        <v>5641</v>
      </c>
    </row>
    <row r="5756" spans="1:8" x14ac:dyDescent="0.2">
      <c r="A5756" s="1">
        <v>5769</v>
      </c>
      <c r="B5756" s="1" t="str">
        <f t="shared" si="89"/>
        <v>BCC Solar III, LLC</v>
      </c>
      <c r="C5756" s="1" t="b">
        <f>IF(D5756&lt;&gt;"",IF(COUNTIF($D$2:D5755, D5756), INDEX($A$2:$D$100000, MATCH(D5756, $D$2:D5755,0),1), FALSE), FALSE)</f>
        <v>0</v>
      </c>
      <c r="F5756" s="1" t="b">
        <f>IF(G5756&lt;&gt;"", IF(COUNTIF($G$2:G5755, G5756), INDEX($A$2:$G$100000, MATCH(G5756, $G$2:G5755,0),1), FALSE), FALSE)</f>
        <v>0</v>
      </c>
      <c r="G5756" s="1">
        <v>60792</v>
      </c>
      <c r="H5756" s="1" t="s">
        <v>5642</v>
      </c>
    </row>
    <row r="5757" spans="1:8" x14ac:dyDescent="0.2">
      <c r="A5757" s="1">
        <v>5770</v>
      </c>
      <c r="B5757" s="1" t="str">
        <f t="shared" si="89"/>
        <v>J.T. Hobby and Son, Inc.</v>
      </c>
      <c r="C5757" s="1" t="b">
        <f>IF(D5757&lt;&gt;"",IF(COUNTIF($D$2:D5756, D5757), INDEX($A$2:$D$100000, MATCH(D5757, $D$2:D5756,0),1), FALSE), FALSE)</f>
        <v>0</v>
      </c>
      <c r="F5757" s="1" t="b">
        <f>IF(G5757&lt;&gt;"", IF(COUNTIF($G$2:G5756, G5757), INDEX($A$2:$G$100000, MATCH(G5757, $G$2:G5756,0),1), FALSE), FALSE)</f>
        <v>0</v>
      </c>
      <c r="G5757" s="1">
        <v>60818</v>
      </c>
      <c r="H5757" s="1" t="s">
        <v>5643</v>
      </c>
    </row>
    <row r="5758" spans="1:8" x14ac:dyDescent="0.2">
      <c r="A5758" s="1">
        <v>5771</v>
      </c>
      <c r="B5758" s="1" t="str">
        <f t="shared" si="89"/>
        <v>Shavano Falls Hydro LLC ? Shavano Project</v>
      </c>
      <c r="C5758" s="1" t="b">
        <f>IF(D5758&lt;&gt;"",IF(COUNTIF($D$2:D5757, D5758), INDEX($A$2:$D$100000, MATCH(D5758, $D$2:D5757,0),1), FALSE), FALSE)</f>
        <v>0</v>
      </c>
      <c r="F5758" s="1" t="b">
        <f>IF(G5758&lt;&gt;"", IF(COUNTIF($G$2:G5757, G5758), INDEX($A$2:$G$100000, MATCH(G5758, $G$2:G5757,0),1), FALSE), FALSE)</f>
        <v>0</v>
      </c>
      <c r="G5758" s="1">
        <v>60815</v>
      </c>
      <c r="H5758" s="1" t="s">
        <v>5644</v>
      </c>
    </row>
    <row r="5759" spans="1:8" x14ac:dyDescent="0.2">
      <c r="A5759" s="1">
        <v>5772</v>
      </c>
      <c r="B5759" s="1" t="str">
        <f t="shared" si="89"/>
        <v>Shavano Falls Hydro LLC - Drop 4 Project</v>
      </c>
      <c r="C5759" s="1" t="b">
        <f>IF(D5759&lt;&gt;"",IF(COUNTIF($D$2:D5758, D5759), INDEX($A$2:$D$100000, MATCH(D5759, $D$2:D5758,0),1), FALSE), FALSE)</f>
        <v>0</v>
      </c>
      <c r="F5759" s="1" t="b">
        <f>IF(G5759&lt;&gt;"", IF(COUNTIF($G$2:G5758, G5759), INDEX($A$2:$G$100000, MATCH(G5759, $G$2:G5758,0),1), FALSE), FALSE)</f>
        <v>0</v>
      </c>
      <c r="G5759" s="1">
        <v>60813</v>
      </c>
      <c r="H5759" s="1" t="s">
        <v>5645</v>
      </c>
    </row>
    <row r="5760" spans="1:8" x14ac:dyDescent="0.2">
      <c r="A5760" s="1">
        <v>5773</v>
      </c>
      <c r="B5760" s="1" t="str">
        <f t="shared" si="89"/>
        <v>Merck - Upper Gwynedd Solar Array</v>
      </c>
      <c r="C5760" s="1" t="b">
        <f>IF(D5760&lt;&gt;"",IF(COUNTIF($D$2:D5759, D5760), INDEX($A$2:$D$100000, MATCH(D5760, $D$2:D5759,0),1), FALSE), FALSE)</f>
        <v>0</v>
      </c>
      <c r="F5760" s="1" t="b">
        <f>IF(G5760&lt;&gt;"", IF(COUNTIF($G$2:G5759, G5760), INDEX($A$2:$G$100000, MATCH(G5760, $G$2:G5759,0),1), FALSE), FALSE)</f>
        <v>0</v>
      </c>
      <c r="G5760" s="1">
        <v>60812</v>
      </c>
      <c r="H5760" s="1" t="s">
        <v>5646</v>
      </c>
    </row>
    <row r="5761" spans="1:8" x14ac:dyDescent="0.2">
      <c r="A5761" s="1">
        <v>5774</v>
      </c>
      <c r="B5761" s="1" t="str">
        <f t="shared" si="89"/>
        <v>Finger Lakes Solar I, LLC</v>
      </c>
      <c r="C5761" s="1" t="b">
        <f>IF(D5761&lt;&gt;"",IF(COUNTIF($D$2:D5760, D5761), INDEX($A$2:$D$100000, MATCH(D5761, $D$2:D5760,0),1), FALSE), FALSE)</f>
        <v>0</v>
      </c>
      <c r="F5761" s="1" t="b">
        <f>IF(G5761&lt;&gt;"", IF(COUNTIF($G$2:G5760, G5761), INDEX($A$2:$G$100000, MATCH(G5761, $G$2:G5760,0),1), FALSE), FALSE)</f>
        <v>0</v>
      </c>
      <c r="G5761" s="1">
        <v>60833</v>
      </c>
      <c r="H5761" s="1" t="s">
        <v>5647</v>
      </c>
    </row>
    <row r="5762" spans="1:8" x14ac:dyDescent="0.2">
      <c r="A5762" s="1">
        <v>5775</v>
      </c>
      <c r="B5762" s="1" t="str">
        <f t="shared" ref="B5762:B5825" si="90">IF(H5762="",E5762,H5762)</f>
        <v>North Side Energy Company</v>
      </c>
      <c r="C5762" s="1" t="b">
        <f>IF(D5762&lt;&gt;"",IF(COUNTIF($D$2:D5761, D5762), INDEX($A$2:$D$100000, MATCH(D5762, $D$2:D5761,0),1), FALSE), FALSE)</f>
        <v>0</v>
      </c>
      <c r="F5762" s="1" t="b">
        <f>IF(G5762&lt;&gt;"", IF(COUNTIF($G$2:G5761, G5762), INDEX($A$2:$G$100000, MATCH(G5762, $G$2:G5761,0),1), FALSE), FALSE)</f>
        <v>0</v>
      </c>
      <c r="G5762" s="1">
        <v>60851</v>
      </c>
      <c r="H5762" s="1" t="s">
        <v>5648</v>
      </c>
    </row>
    <row r="5763" spans="1:8" x14ac:dyDescent="0.2">
      <c r="A5763" s="1">
        <v>5776</v>
      </c>
      <c r="B5763" s="1" t="str">
        <f t="shared" si="90"/>
        <v>350 Clark Solar NG, LLC</v>
      </c>
      <c r="C5763" s="1" t="b">
        <f>IF(D5763&lt;&gt;"",IF(COUNTIF($D$2:D5762, D5763), INDEX($A$2:$D$100000, MATCH(D5763, $D$2:D5762,0),1), FALSE), FALSE)</f>
        <v>0</v>
      </c>
      <c r="F5763" s="1" t="b">
        <f>IF(G5763&lt;&gt;"", IF(COUNTIF($G$2:G5762, G5763), INDEX($A$2:$G$100000, MATCH(G5763, $G$2:G5762,0),1), FALSE), FALSE)</f>
        <v>0</v>
      </c>
      <c r="G5763" s="1">
        <v>60857</v>
      </c>
      <c r="H5763" s="1" t="s">
        <v>5649</v>
      </c>
    </row>
    <row r="5764" spans="1:8" x14ac:dyDescent="0.2">
      <c r="A5764" s="1">
        <v>5777</v>
      </c>
      <c r="B5764" s="1" t="str">
        <f t="shared" si="90"/>
        <v>433 Purchase Solar NG, LLC</v>
      </c>
      <c r="C5764" s="1" t="b">
        <f>IF(D5764&lt;&gt;"",IF(COUNTIF($D$2:D5763, D5764), INDEX($A$2:$D$100000, MATCH(D5764, $D$2:D5763,0),1), FALSE), FALSE)</f>
        <v>0</v>
      </c>
      <c r="F5764" s="1" t="b">
        <f>IF(G5764&lt;&gt;"", IF(COUNTIF($G$2:G5763, G5764), INDEX($A$2:$G$100000, MATCH(G5764, $G$2:G5763,0),1), FALSE), FALSE)</f>
        <v>0</v>
      </c>
      <c r="G5764" s="1">
        <v>60858</v>
      </c>
      <c r="H5764" s="1" t="s">
        <v>5650</v>
      </c>
    </row>
    <row r="5765" spans="1:8" x14ac:dyDescent="0.2">
      <c r="A5765" s="1">
        <v>5778</v>
      </c>
      <c r="B5765" s="1" t="str">
        <f t="shared" si="90"/>
        <v>NY - PRESBYTERIAN HOSPITAL-525 E 68TH ST</v>
      </c>
      <c r="C5765" s="1" t="b">
        <f>IF(D5765&lt;&gt;"",IF(COUNTIF($D$2:D5764, D5765), INDEX($A$2:$D$100000, MATCH(D5765, $D$2:D5764,0),1), FALSE), FALSE)</f>
        <v>0</v>
      </c>
      <c r="F5765" s="1" t="b">
        <f>IF(G5765&lt;&gt;"", IF(COUNTIF($G$2:G5764, G5765), INDEX($A$2:$G$100000, MATCH(G5765, $G$2:G5764,0),1), FALSE), FALSE)</f>
        <v>0</v>
      </c>
      <c r="G5765" s="1">
        <v>60883</v>
      </c>
      <c r="H5765" s="1" t="s">
        <v>5651</v>
      </c>
    </row>
    <row r="5766" spans="1:8" x14ac:dyDescent="0.2">
      <c r="A5766" s="1">
        <v>5779</v>
      </c>
      <c r="B5766" s="1" t="str">
        <f t="shared" si="90"/>
        <v>Glopak Corporation</v>
      </c>
      <c r="C5766" s="1" t="b">
        <f>IF(D5766&lt;&gt;"",IF(COUNTIF($D$2:D5765, D5766), INDEX($A$2:$D$100000, MATCH(D5766, $D$2:D5765,0),1), FALSE), FALSE)</f>
        <v>0</v>
      </c>
      <c r="F5766" s="1" t="b">
        <f>IF(G5766&lt;&gt;"", IF(COUNTIF($G$2:G5765, G5766), INDEX($A$2:$G$100000, MATCH(G5766, $G$2:G5765,0),1), FALSE), FALSE)</f>
        <v>0</v>
      </c>
      <c r="G5766" s="1">
        <v>60864</v>
      </c>
      <c r="H5766" s="1" t="s">
        <v>5652</v>
      </c>
    </row>
    <row r="5767" spans="1:8" x14ac:dyDescent="0.2">
      <c r="A5767" s="1">
        <v>5780</v>
      </c>
      <c r="B5767" s="1" t="str">
        <f t="shared" si="90"/>
        <v>The Biltmore Company</v>
      </c>
      <c r="C5767" s="1" t="b">
        <f>IF(D5767&lt;&gt;"",IF(COUNTIF($D$2:D5766, D5767), INDEX($A$2:$D$100000, MATCH(D5767, $D$2:D5766,0),1), FALSE), FALSE)</f>
        <v>0</v>
      </c>
      <c r="F5767" s="1" t="b">
        <f>IF(G5767&lt;&gt;"", IF(COUNTIF($G$2:G5766, G5767), INDEX($A$2:$G$100000, MATCH(G5767, $G$2:G5766,0),1), FALSE), FALSE)</f>
        <v>0</v>
      </c>
      <c r="G5767" s="1">
        <v>60880</v>
      </c>
      <c r="H5767" s="1" t="s">
        <v>5653</v>
      </c>
    </row>
    <row r="5768" spans="1:8" x14ac:dyDescent="0.2">
      <c r="A5768" s="1">
        <v>5781</v>
      </c>
      <c r="B5768" s="1" t="str">
        <f t="shared" si="90"/>
        <v>US Dept of Army, Garrison, APG</v>
      </c>
      <c r="C5768" s="1" t="b">
        <f>IF(D5768&lt;&gt;"",IF(COUNTIF($D$2:D5767, D5768), INDEX($A$2:$D$100000, MATCH(D5768, $D$2:D5767,0),1), FALSE), FALSE)</f>
        <v>0</v>
      </c>
      <c r="F5768" s="1" t="b">
        <f>IF(G5768&lt;&gt;"", IF(COUNTIF($G$2:G5767, G5768), INDEX($A$2:$G$100000, MATCH(G5768, $G$2:G5767,0),1), FALSE), FALSE)</f>
        <v>0</v>
      </c>
      <c r="G5768" s="1">
        <v>60890</v>
      </c>
      <c r="H5768" s="1" t="s">
        <v>5654</v>
      </c>
    </row>
    <row r="5769" spans="1:8" x14ac:dyDescent="0.2">
      <c r="A5769" s="1">
        <v>5782</v>
      </c>
      <c r="B5769" s="1" t="str">
        <f t="shared" si="90"/>
        <v>BWC Salmon Brook, LLC</v>
      </c>
      <c r="C5769" s="1" t="b">
        <f>IF(D5769&lt;&gt;"",IF(COUNTIF($D$2:D5768, D5769), INDEX($A$2:$D$100000, MATCH(D5769, $D$2:D5768,0),1), FALSE), FALSE)</f>
        <v>0</v>
      </c>
      <c r="F5769" s="1" t="b">
        <f>IF(G5769&lt;&gt;"", IF(COUNTIF($G$2:G5768, G5769), INDEX($A$2:$G$100000, MATCH(G5769, $G$2:G5768,0),1), FALSE), FALSE)</f>
        <v>0</v>
      </c>
      <c r="G5769" s="1">
        <v>60979</v>
      </c>
      <c r="H5769" s="1" t="s">
        <v>5655</v>
      </c>
    </row>
    <row r="5770" spans="1:8" x14ac:dyDescent="0.2">
      <c r="A5770" s="1">
        <v>5783</v>
      </c>
      <c r="B5770" s="1" t="str">
        <f t="shared" si="90"/>
        <v>BWC French River, LLC</v>
      </c>
      <c r="C5770" s="1" t="b">
        <f>IF(D5770&lt;&gt;"",IF(COUNTIF($D$2:D5769, D5770), INDEX($A$2:$D$100000, MATCH(D5770, $D$2:D5769,0),1), FALSE), FALSE)</f>
        <v>0</v>
      </c>
      <c r="F5770" s="1" t="b">
        <f>IF(G5770&lt;&gt;"", IF(COUNTIF($G$2:G5769, G5770), INDEX($A$2:$G$100000, MATCH(G5770, $G$2:G5769,0),1), FALSE), FALSE)</f>
        <v>0</v>
      </c>
      <c r="G5770" s="1">
        <v>60980</v>
      </c>
      <c r="H5770" s="1" t="s">
        <v>5656</v>
      </c>
    </row>
    <row r="5771" spans="1:8" x14ac:dyDescent="0.2">
      <c r="A5771" s="1">
        <v>5784</v>
      </c>
      <c r="B5771" s="1" t="str">
        <f t="shared" si="90"/>
        <v>Tarrant Regional Water District</v>
      </c>
      <c r="C5771" s="1" t="b">
        <f>IF(D5771&lt;&gt;"",IF(COUNTIF($D$2:D5770, D5771), INDEX($A$2:$D$100000, MATCH(D5771, $D$2:D5770,0),1), FALSE), FALSE)</f>
        <v>0</v>
      </c>
      <c r="F5771" s="1" t="b">
        <f>IF(G5771&lt;&gt;"", IF(COUNTIF($G$2:G5770, G5771), INDEX($A$2:$G$100000, MATCH(G5771, $G$2:G5770,0),1), FALSE), FALSE)</f>
        <v>0</v>
      </c>
      <c r="G5771" s="1">
        <v>60995</v>
      </c>
      <c r="H5771" s="1" t="s">
        <v>5657</v>
      </c>
    </row>
    <row r="5772" spans="1:8" x14ac:dyDescent="0.2">
      <c r="A5772" s="1">
        <v>5785</v>
      </c>
      <c r="B5772" s="1" t="str">
        <f t="shared" si="90"/>
        <v>IGS Solar I, LLC</v>
      </c>
      <c r="C5772" s="1" t="b">
        <f>IF(D5772&lt;&gt;"",IF(COUNTIF($D$2:D5771, D5772), INDEX($A$2:$D$100000, MATCH(D5772, $D$2:D5771,0),1), FALSE), FALSE)</f>
        <v>0</v>
      </c>
      <c r="F5772" s="1" t="b">
        <f>IF(G5772&lt;&gt;"", IF(COUNTIF($G$2:G5771, G5772), INDEX($A$2:$G$100000, MATCH(G5772, $G$2:G5771,0),1), FALSE), FALSE)</f>
        <v>0</v>
      </c>
      <c r="G5772" s="1">
        <v>60994</v>
      </c>
      <c r="H5772" s="1" t="s">
        <v>5658</v>
      </c>
    </row>
    <row r="5773" spans="1:8" x14ac:dyDescent="0.2">
      <c r="A5773" s="1">
        <v>5786</v>
      </c>
      <c r="B5773" s="1" t="str">
        <f t="shared" si="90"/>
        <v>LSE Centaurus LLC</v>
      </c>
      <c r="C5773" s="1" t="b">
        <f>IF(D5773&lt;&gt;"",IF(COUNTIF($D$2:D5772, D5773), INDEX($A$2:$D$100000, MATCH(D5773, $D$2:D5772,0),1), FALSE), FALSE)</f>
        <v>0</v>
      </c>
      <c r="F5773" s="1" t="b">
        <f>IF(G5773&lt;&gt;"", IF(COUNTIF($G$2:G5772, G5773), INDEX($A$2:$G$100000, MATCH(G5773, $G$2:G5772,0),1), FALSE), FALSE)</f>
        <v>0</v>
      </c>
      <c r="G5773" s="1">
        <v>61009</v>
      </c>
      <c r="H5773" s="1" t="s">
        <v>5659</v>
      </c>
    </row>
    <row r="5774" spans="1:8" x14ac:dyDescent="0.2">
      <c r="A5774" s="1">
        <v>5787</v>
      </c>
      <c r="B5774" s="1" t="str">
        <f t="shared" si="90"/>
        <v>Kearsarge Bellingham LLC</v>
      </c>
      <c r="C5774" s="1" t="b">
        <f>IF(D5774&lt;&gt;"",IF(COUNTIF($D$2:D5773, D5774), INDEX($A$2:$D$100000, MATCH(D5774, $D$2:D5773,0),1), FALSE), FALSE)</f>
        <v>0</v>
      </c>
      <c r="F5774" s="1" t="b">
        <f>IF(G5774&lt;&gt;"", IF(COUNTIF($G$2:G5773, G5774), INDEX($A$2:$G$100000, MATCH(G5774, $G$2:G5773,0),1), FALSE), FALSE)</f>
        <v>0</v>
      </c>
      <c r="G5774" s="1">
        <v>61011</v>
      </c>
      <c r="H5774" s="1" t="s">
        <v>5660</v>
      </c>
    </row>
    <row r="5775" spans="1:8" x14ac:dyDescent="0.2">
      <c r="A5775" s="1">
        <v>5788</v>
      </c>
      <c r="B5775" s="1" t="str">
        <f t="shared" si="90"/>
        <v>LSE Canis Major LLC</v>
      </c>
      <c r="C5775" s="1" t="b">
        <f>IF(D5775&lt;&gt;"",IF(COUNTIF($D$2:D5774, D5775), INDEX($A$2:$D$100000, MATCH(D5775, $D$2:D5774,0),1), FALSE), FALSE)</f>
        <v>0</v>
      </c>
      <c r="F5775" s="1" t="b">
        <f>IF(G5775&lt;&gt;"", IF(COUNTIF($G$2:G5774, G5775), INDEX($A$2:$G$100000, MATCH(G5775, $G$2:G5774,0),1), FALSE), FALSE)</f>
        <v>0</v>
      </c>
      <c r="G5775" s="1">
        <v>61025</v>
      </c>
      <c r="H5775" s="1" t="s">
        <v>5661</v>
      </c>
    </row>
    <row r="5776" spans="1:8" x14ac:dyDescent="0.2">
      <c r="A5776" s="1">
        <v>5789</v>
      </c>
      <c r="B5776" s="1" t="str">
        <f t="shared" si="90"/>
        <v>LSE Canis Minor LLC</v>
      </c>
      <c r="C5776" s="1" t="b">
        <f>IF(D5776&lt;&gt;"",IF(COUNTIF($D$2:D5775, D5776), INDEX($A$2:$D$100000, MATCH(D5776, $D$2:D5775,0),1), FALSE), FALSE)</f>
        <v>0</v>
      </c>
      <c r="F5776" s="1" t="b">
        <f>IF(G5776&lt;&gt;"", IF(COUNTIF($G$2:G5775, G5776), INDEX($A$2:$G$100000, MATCH(G5776, $G$2:G5775,0),1), FALSE), FALSE)</f>
        <v>0</v>
      </c>
      <c r="G5776" s="1">
        <v>61043</v>
      </c>
      <c r="H5776" s="1" t="s">
        <v>5662</v>
      </c>
    </row>
    <row r="5777" spans="1:8" x14ac:dyDescent="0.2">
      <c r="A5777" s="1">
        <v>5790</v>
      </c>
      <c r="B5777" s="1" t="str">
        <f t="shared" si="90"/>
        <v>NYC-HH Coney Island Hospital</v>
      </c>
      <c r="C5777" s="1" t="b">
        <f>IF(D5777&lt;&gt;"",IF(COUNTIF($D$2:D5776, D5777), INDEX($A$2:$D$100000, MATCH(D5777, $D$2:D5776,0),1), FALSE), FALSE)</f>
        <v>0</v>
      </c>
      <c r="F5777" s="1" t="b">
        <f>IF(G5777&lt;&gt;"", IF(COUNTIF($G$2:G5776, G5777), INDEX($A$2:$G$100000, MATCH(G5777, $G$2:G5776,0),1), FALSE), FALSE)</f>
        <v>0</v>
      </c>
      <c r="G5777" s="1">
        <v>61049</v>
      </c>
      <c r="H5777" s="1" t="s">
        <v>5663</v>
      </c>
    </row>
    <row r="5778" spans="1:8" x14ac:dyDescent="0.2">
      <c r="A5778" s="1">
        <v>5791</v>
      </c>
      <c r="B5778" s="1" t="str">
        <f t="shared" si="90"/>
        <v>The NY Times Production Facility</v>
      </c>
      <c r="C5778" s="1" t="b">
        <f>IF(D5778&lt;&gt;"",IF(COUNTIF($D$2:D5777, D5778), INDEX($A$2:$D$100000, MATCH(D5778, $D$2:D5777,0),1), FALSE), FALSE)</f>
        <v>0</v>
      </c>
      <c r="F5778" s="1" t="b">
        <f>IF(G5778&lt;&gt;"", IF(COUNTIF($G$2:G5777, G5778), INDEX($A$2:$G$100000, MATCH(G5778, $G$2:G5777,0),1), FALSE), FALSE)</f>
        <v>0</v>
      </c>
      <c r="G5778" s="1">
        <v>61050</v>
      </c>
      <c r="H5778" s="1" t="s">
        <v>5664</v>
      </c>
    </row>
    <row r="5779" spans="1:8" x14ac:dyDescent="0.2">
      <c r="A5779" s="1">
        <v>5792</v>
      </c>
      <c r="B5779" s="1" t="str">
        <f t="shared" si="90"/>
        <v>Town of West Boylston - (MA)</v>
      </c>
      <c r="C5779" s="1" t="b">
        <f>IF(D5779&lt;&gt;"",IF(COUNTIF($D$2:D5778, D5779), INDEX($A$2:$D$100000, MATCH(D5779, $D$2:D5778,0),1), FALSE), FALSE)</f>
        <v>0</v>
      </c>
      <c r="F5779" s="1" t="b">
        <f>IF(G5779&lt;&gt;"", IF(COUNTIF($G$2:G5778, G5779), INDEX($A$2:$G$100000, MATCH(G5779, $G$2:G5778,0),1), FALSE), FALSE)</f>
        <v>0</v>
      </c>
      <c r="G5779" s="1">
        <v>20326</v>
      </c>
      <c r="H5779" s="1" t="s">
        <v>5665</v>
      </c>
    </row>
    <row r="5780" spans="1:8" x14ac:dyDescent="0.2">
      <c r="A5780" s="1">
        <v>5793</v>
      </c>
      <c r="B5780" s="1" t="str">
        <f t="shared" si="90"/>
        <v>Mount Sinai Hospital</v>
      </c>
      <c r="C5780" s="1" t="b">
        <f>IF(D5780&lt;&gt;"",IF(COUNTIF($D$2:D5779, D5780), INDEX($A$2:$D$100000, MATCH(D5780, $D$2:D5779,0),1), FALSE), FALSE)</f>
        <v>0</v>
      </c>
      <c r="F5780" s="1" t="b">
        <f>IF(G5780&lt;&gt;"", IF(COUNTIF($G$2:G5779, G5780), INDEX($A$2:$G$100000, MATCH(G5780, $G$2:G5779,0),1), FALSE), FALSE)</f>
        <v>0</v>
      </c>
      <c r="G5780" s="1">
        <v>61053</v>
      </c>
      <c r="H5780" s="1" t="s">
        <v>5666</v>
      </c>
    </row>
    <row r="5781" spans="1:8" x14ac:dyDescent="0.2">
      <c r="A5781" s="1">
        <v>5794</v>
      </c>
      <c r="B5781" s="1" t="str">
        <f t="shared" si="90"/>
        <v>Great River Hydro, LLC</v>
      </c>
      <c r="C5781" s="1" t="b">
        <f>IF(D5781&lt;&gt;"",IF(COUNTIF($D$2:D5780, D5781), INDEX($A$2:$D$100000, MATCH(D5781, $D$2:D5780,0),1), FALSE), FALSE)</f>
        <v>0</v>
      </c>
      <c r="F5781" s="1" t="b">
        <f>IF(G5781&lt;&gt;"", IF(COUNTIF($G$2:G5780, G5781), INDEX($A$2:$G$100000, MATCH(G5781, $G$2:G5780,0),1), FALSE), FALSE)</f>
        <v>0</v>
      </c>
      <c r="G5781" s="1">
        <v>61122</v>
      </c>
      <c r="H5781" s="1" t="s">
        <v>5667</v>
      </c>
    </row>
    <row r="5782" spans="1:8" ht="17" x14ac:dyDescent="0.2">
      <c r="A5782" s="1">
        <v>5795</v>
      </c>
      <c r="B5782" s="1" t="str">
        <f t="shared" si="90"/>
        <v>nautilus hydro, llc</v>
      </c>
      <c r="C5782" s="1" t="b">
        <f>IF(D5782&lt;&gt;"",IF(COUNTIF($D$2:D5781, D5782), INDEX($A$2:$D$100000, MATCH(D5782, $D$2:D5781,0),1), FALSE), FALSE)</f>
        <v>0</v>
      </c>
      <c r="F5782" s="1" t="b">
        <f>IF(G5782&lt;&gt;"", IF(COUNTIF($G$2:G5781, G5782), INDEX($A$2:$G$100000, MATCH(G5782, $G$2:G5781,0),1), FALSE), FALSE)</f>
        <v>0</v>
      </c>
      <c r="G5782" s="1">
        <v>61350</v>
      </c>
      <c r="H5782" s="4" t="s">
        <v>5668</v>
      </c>
    </row>
    <row r="5783" spans="1:8" x14ac:dyDescent="0.2">
      <c r="A5783" s="1">
        <v>5796</v>
      </c>
      <c r="B5783" s="1" t="str">
        <f t="shared" si="90"/>
        <v>Energy Keepers Inc</v>
      </c>
      <c r="C5783" s="1" t="b">
        <f>IF(D5783&lt;&gt;"",IF(COUNTIF($D$2:D5782, D5783), INDEX($A$2:$D$100000, MATCH(D5783, $D$2:D5782,0),1), FALSE), FALSE)</f>
        <v>0</v>
      </c>
      <c r="F5783" s="1" t="b">
        <f>IF(G5783&lt;&gt;"", IF(COUNTIF($G$2:G5782, G5783), INDEX($A$2:$G$100000, MATCH(G5783, $G$2:G5782,0),1), FALSE), FALSE)</f>
        <v>0</v>
      </c>
      <c r="G5783" s="1">
        <v>60973</v>
      </c>
      <c r="H5783" s="1" t="s">
        <v>5669</v>
      </c>
    </row>
    <row r="5784" spans="1:8" x14ac:dyDescent="0.2">
      <c r="A5784" s="1">
        <v>5797</v>
      </c>
      <c r="B5784" s="1" t="str">
        <f t="shared" si="90"/>
        <v>Forked River Power, LLC</v>
      </c>
      <c r="C5784" s="1" t="b">
        <f>IF(D5784&lt;&gt;"",IF(COUNTIF($D$2:D5783, D5784), INDEX($A$2:$D$100000, MATCH(D5784, $D$2:D5783,0),1), FALSE), FALSE)</f>
        <v>0</v>
      </c>
      <c r="F5784" s="1" t="b">
        <f>IF(G5784&lt;&gt;"", IF(COUNTIF($G$2:G5783, G5784), INDEX($A$2:$G$100000, MATCH(G5784, $G$2:G5783,0),1), FALSE), FALSE)</f>
        <v>0</v>
      </c>
      <c r="G5784" s="1">
        <v>61358</v>
      </c>
      <c r="H5784" s="1" t="s">
        <v>5670</v>
      </c>
    </row>
    <row r="5785" spans="1:8" x14ac:dyDescent="0.2">
      <c r="A5785" s="1">
        <v>5798</v>
      </c>
      <c r="B5785" s="1" t="str">
        <f t="shared" si="90"/>
        <v>HH Management, LLC</v>
      </c>
      <c r="C5785" s="1" t="b">
        <f>IF(D5785&lt;&gt;"",IF(COUNTIF($D$2:D5784, D5785), INDEX($A$2:$D$100000, MATCH(D5785, $D$2:D5784,0),1), FALSE), FALSE)</f>
        <v>0</v>
      </c>
      <c r="F5785" s="1" t="b">
        <f>IF(G5785&lt;&gt;"", IF(COUNTIF($G$2:G5784, G5785), INDEX($A$2:$G$100000, MATCH(G5785, $G$2:G5784,0),1), FALSE), FALSE)</f>
        <v>0</v>
      </c>
      <c r="G5785" s="1">
        <v>61279</v>
      </c>
      <c r="H5785" s="1" t="s">
        <v>5671</v>
      </c>
    </row>
    <row r="5786" spans="1:8" x14ac:dyDescent="0.2">
      <c r="A5786" s="1">
        <v>5799</v>
      </c>
      <c r="B5786" s="1" t="str">
        <f t="shared" si="90"/>
        <v>Energy Developments, Inc II</v>
      </c>
      <c r="C5786" s="1" t="b">
        <f>IF(D5786&lt;&gt;"",IF(COUNTIF($D$2:D5785, D5786), INDEX($A$2:$D$100000, MATCH(D5786, $D$2:D5785,0),1), FALSE), FALSE)</f>
        <v>0</v>
      </c>
      <c r="F5786" s="1" t="b">
        <f>IF(G5786&lt;&gt;"", IF(COUNTIF($G$2:G5785, G5786), INDEX($A$2:$G$100000, MATCH(G5786, $G$2:G5785,0),1), FALSE), FALSE)</f>
        <v>0</v>
      </c>
      <c r="G5786" s="1">
        <v>61236</v>
      </c>
      <c r="H5786" s="1" t="s">
        <v>5672</v>
      </c>
    </row>
    <row r="5787" spans="1:8" x14ac:dyDescent="0.2">
      <c r="A5787" s="1">
        <v>5800</v>
      </c>
      <c r="B5787" s="1" t="str">
        <f t="shared" si="90"/>
        <v>Sugar River Power LLC</v>
      </c>
      <c r="C5787" s="1" t="b">
        <f>IF(D5787&lt;&gt;"",IF(COUNTIF($D$2:D5786, D5787), INDEX($A$2:$D$100000, MATCH(D5787, $D$2:D5786,0),1), FALSE), FALSE)</f>
        <v>0</v>
      </c>
      <c r="F5787" s="1" t="b">
        <f>IF(G5787&lt;&gt;"", IF(COUNTIF($G$2:G5786, G5787), INDEX($A$2:$G$100000, MATCH(G5787, $G$2:G5786,0),1), FALSE), FALSE)</f>
        <v>0</v>
      </c>
      <c r="G5787" s="1">
        <v>60832</v>
      </c>
      <c r="H5787" s="1" t="s">
        <v>5673</v>
      </c>
    </row>
    <row r="5788" spans="1:8" x14ac:dyDescent="0.2">
      <c r="A5788" s="1">
        <v>5801</v>
      </c>
      <c r="B5788" s="1" t="str">
        <f t="shared" si="90"/>
        <v>Red Marlin Wind Ventures, LLC</v>
      </c>
      <c r="C5788" s="1" t="b">
        <f>IF(D5788&lt;&gt;"",IF(COUNTIF($D$2:D5787, D5788), INDEX($A$2:$D$100000, MATCH(D5788, $D$2:D5787,0),1), FALSE), FALSE)</f>
        <v>0</v>
      </c>
      <c r="F5788" s="1" t="b">
        <f>IF(G5788&lt;&gt;"", IF(COUNTIF($G$2:G5787, G5788), INDEX($A$2:$G$100000, MATCH(G5788, $G$2:G5787,0),1), FALSE), FALSE)</f>
        <v>0</v>
      </c>
      <c r="G5788" s="1">
        <v>61208</v>
      </c>
      <c r="H5788" s="1" t="s">
        <v>5674</v>
      </c>
    </row>
    <row r="5789" spans="1:8" x14ac:dyDescent="0.2">
      <c r="A5789" s="1">
        <v>5802</v>
      </c>
      <c r="B5789" s="1" t="str">
        <f t="shared" si="90"/>
        <v>Andeavor</v>
      </c>
      <c r="C5789" s="1" t="b">
        <f>IF(D5789&lt;&gt;"",IF(COUNTIF($D$2:D5788, D5789), INDEX($A$2:$D$100000, MATCH(D5789, $D$2:D5788,0),1), FALSE), FALSE)</f>
        <v>0</v>
      </c>
      <c r="F5789" s="1" t="b">
        <f>IF(G5789&lt;&gt;"", IF(COUNTIF($G$2:G5788, G5789), INDEX($A$2:$G$100000, MATCH(G5789, $G$2:G5788,0),1), FALSE), FALSE)</f>
        <v>0</v>
      </c>
      <c r="G5789" s="1">
        <v>61452</v>
      </c>
      <c r="H5789" s="1" t="s">
        <v>5675</v>
      </c>
    </row>
    <row r="5790" spans="1:8" x14ac:dyDescent="0.2">
      <c r="A5790" s="1">
        <v>5803</v>
      </c>
      <c r="B5790" s="1" t="str">
        <f t="shared" si="90"/>
        <v>Terra-Gen 251 Wind, LLC</v>
      </c>
      <c r="C5790" s="1" t="b">
        <f>IF(D5790&lt;&gt;"",IF(COUNTIF($D$2:D5789, D5790), INDEX($A$2:$D$100000, MATCH(D5790, $D$2:D5789,0),1), FALSE), FALSE)</f>
        <v>0</v>
      </c>
      <c r="F5790" s="1" t="b">
        <f>IF(G5790&lt;&gt;"", IF(COUNTIF($G$2:G5789, G5790), INDEX($A$2:$G$100000, MATCH(G5790, $G$2:G5789,0),1), FALSE), FALSE)</f>
        <v>0</v>
      </c>
      <c r="G5790" s="1">
        <v>61444</v>
      </c>
      <c r="H5790" s="1" t="s">
        <v>5676</v>
      </c>
    </row>
    <row r="5791" spans="1:8" x14ac:dyDescent="0.2">
      <c r="A5791" s="1">
        <v>5804</v>
      </c>
      <c r="B5791" s="1" t="str">
        <f t="shared" si="90"/>
        <v>DCII-250 Williams Street NW, LLC</v>
      </c>
      <c r="C5791" s="1" t="b">
        <f>IF(D5791&lt;&gt;"",IF(COUNTIF($D$2:D5790, D5791), INDEX($A$2:$D$100000, MATCH(D5791, $D$2:D5790,0),1), FALSE), FALSE)</f>
        <v>0</v>
      </c>
      <c r="F5791" s="1" t="b">
        <f>IF(G5791&lt;&gt;"", IF(COUNTIF($G$2:G5790, G5791), INDEX($A$2:$G$100000, MATCH(G5791, $G$2:G5790,0),1), FALSE), FALSE)</f>
        <v>0</v>
      </c>
      <c r="G5791" s="1">
        <v>61186</v>
      </c>
      <c r="H5791" s="1" t="s">
        <v>5677</v>
      </c>
    </row>
    <row r="5792" spans="1:8" x14ac:dyDescent="0.2">
      <c r="A5792" s="1">
        <v>5805</v>
      </c>
      <c r="B5792" s="1" t="str">
        <f t="shared" si="90"/>
        <v>Yolo County Community Services Department</v>
      </c>
      <c r="C5792" s="1" t="b">
        <f>IF(D5792&lt;&gt;"",IF(COUNTIF($D$2:D5791, D5792), INDEX($A$2:$D$100000, MATCH(D5792, $D$2:D5791,0),1), FALSE), FALSE)</f>
        <v>0</v>
      </c>
      <c r="F5792" s="1" t="b">
        <f>IF(G5792&lt;&gt;"", IF(COUNTIF($G$2:G5791, G5792), INDEX($A$2:$G$100000, MATCH(G5792, $G$2:G5791,0),1), FALSE), FALSE)</f>
        <v>0</v>
      </c>
      <c r="G5792" s="1">
        <v>61324</v>
      </c>
      <c r="H5792" s="1" t="s">
        <v>5678</v>
      </c>
    </row>
    <row r="5793" spans="1:8" x14ac:dyDescent="0.2">
      <c r="A5793" s="1">
        <v>5806</v>
      </c>
      <c r="B5793" s="1" t="str">
        <f t="shared" si="90"/>
        <v>Gans Energy LLC</v>
      </c>
      <c r="C5793" s="1" t="b">
        <f>IF(D5793&lt;&gt;"",IF(COUNTIF($D$2:D5792, D5793), INDEX($A$2:$D$100000, MATCH(D5793, $D$2:D5792,0),1), FALSE), FALSE)</f>
        <v>0</v>
      </c>
      <c r="F5793" s="1" t="b">
        <f>IF(G5793&lt;&gt;"", IF(COUNTIF($G$2:G5792, G5793), INDEX($A$2:$G$100000, MATCH(G5793, $G$2:G5792,0),1), FALSE), FALSE)</f>
        <v>0</v>
      </c>
      <c r="G5793" s="1">
        <v>61317</v>
      </c>
      <c r="H5793" s="1" t="s">
        <v>5679</v>
      </c>
    </row>
    <row r="5794" spans="1:8" x14ac:dyDescent="0.2">
      <c r="A5794" s="1">
        <v>5807</v>
      </c>
      <c r="B5794" s="1" t="str">
        <f t="shared" si="90"/>
        <v>City of Binghamton</v>
      </c>
      <c r="C5794" s="1" t="b">
        <f>IF(D5794&lt;&gt;"",IF(COUNTIF($D$2:D5793, D5794), INDEX($A$2:$D$100000, MATCH(D5794, $D$2:D5793,0),1), FALSE), FALSE)</f>
        <v>0</v>
      </c>
      <c r="F5794" s="1" t="b">
        <f>IF(G5794&lt;&gt;"", IF(COUNTIF($G$2:G5793, G5794), INDEX($A$2:$G$100000, MATCH(G5794, $G$2:G5793,0),1), FALSE), FALSE)</f>
        <v>0</v>
      </c>
      <c r="G5794" s="1">
        <v>61469</v>
      </c>
      <c r="H5794" s="1" t="s">
        <v>5680</v>
      </c>
    </row>
    <row r="5795" spans="1:8" x14ac:dyDescent="0.2">
      <c r="A5795" s="1">
        <v>5808</v>
      </c>
      <c r="B5795" s="1" t="str">
        <f t="shared" si="90"/>
        <v>Chambersburg Energy, LLC</v>
      </c>
      <c r="C5795" s="1" t="b">
        <f>IF(D5795&lt;&gt;"",IF(COUNTIF($D$2:D5794, D5795), INDEX($A$2:$D$100000, MATCH(D5795, $D$2:D5794,0),1), FALSE), FALSE)</f>
        <v>0</v>
      </c>
      <c r="F5795" s="1" t="b">
        <f>IF(G5795&lt;&gt;"", IF(COUNTIF($G$2:G5794, G5795), INDEX($A$2:$G$100000, MATCH(G5795, $G$2:G5794,0),1), FALSE), FALSE)</f>
        <v>0</v>
      </c>
      <c r="G5795" s="1">
        <v>61320</v>
      </c>
      <c r="H5795" s="1" t="s">
        <v>5681</v>
      </c>
    </row>
    <row r="5796" spans="1:8" x14ac:dyDescent="0.2">
      <c r="A5796" s="1">
        <v>5809</v>
      </c>
      <c r="B5796" s="1" t="str">
        <f t="shared" si="90"/>
        <v>Buchanan Generation, LLC</v>
      </c>
      <c r="C5796" s="1" t="b">
        <f>IF(D5796&lt;&gt;"",IF(COUNTIF($D$2:D5795, D5796), INDEX($A$2:$D$100000, MATCH(D5796, $D$2:D5795,0),1), FALSE), FALSE)</f>
        <v>0</v>
      </c>
      <c r="F5796" s="1" t="b">
        <f>IF(G5796&lt;&gt;"", IF(COUNTIF($G$2:G5795, G5796), INDEX($A$2:$G$100000, MATCH(G5796, $G$2:G5795,0),1), FALSE), FALSE)</f>
        <v>0</v>
      </c>
      <c r="G5796" s="1">
        <v>61318</v>
      </c>
      <c r="H5796" s="1" t="s">
        <v>5682</v>
      </c>
    </row>
    <row r="5797" spans="1:8" x14ac:dyDescent="0.2">
      <c r="A5797" s="1">
        <v>5810</v>
      </c>
      <c r="B5797" s="1" t="str">
        <f t="shared" si="90"/>
        <v>Alexander &amp; Baldwin, Inc.</v>
      </c>
      <c r="C5797" s="1" t="b">
        <f>IF(D5797&lt;&gt;"",IF(COUNTIF($D$2:D5796, D5797), INDEX($A$2:$D$100000, MATCH(D5797, $D$2:D5796,0),1), FALSE), FALSE)</f>
        <v>0</v>
      </c>
      <c r="F5797" s="1" t="b">
        <f>IF(G5797&lt;&gt;"", IF(COUNTIF($G$2:G5796, G5797), INDEX($A$2:$G$100000, MATCH(G5797, $G$2:G5796,0),1), FALSE), FALSE)</f>
        <v>0</v>
      </c>
      <c r="G5797" s="1">
        <v>61262</v>
      </c>
      <c r="H5797" s="1" t="s">
        <v>5683</v>
      </c>
    </row>
    <row r="5798" spans="1:8" x14ac:dyDescent="0.2">
      <c r="A5798" s="1">
        <v>5811</v>
      </c>
      <c r="B5798" s="1" t="str">
        <f t="shared" si="90"/>
        <v>Bridge Energy LLC</v>
      </c>
      <c r="C5798" s="1" t="b">
        <f>IF(D5798&lt;&gt;"",IF(COUNTIF($D$2:D5797, D5798), INDEX($A$2:$D$100000, MATCH(D5798, $D$2:D5797,0),1), FALSE), FALSE)</f>
        <v>0</v>
      </c>
      <c r="F5798" s="1" t="b">
        <f>IF(G5798&lt;&gt;"", IF(COUNTIF($G$2:G5797, G5798), INDEX($A$2:$G$100000, MATCH(G5798, $G$2:G5797,0),1), FALSE), FALSE)</f>
        <v>0</v>
      </c>
      <c r="G5798" s="1">
        <v>61143</v>
      </c>
      <c r="H5798" s="1" t="s">
        <v>5684</v>
      </c>
    </row>
    <row r="5799" spans="1:8" x14ac:dyDescent="0.2">
      <c r="A5799" s="1">
        <v>5812</v>
      </c>
      <c r="B5799" s="1" t="str">
        <f t="shared" si="90"/>
        <v>Kimball Wind, LLC</v>
      </c>
      <c r="C5799" s="1" t="b">
        <f>IF(D5799&lt;&gt;"",IF(COUNTIF($D$2:D5798, D5799), INDEX($A$2:$D$100000, MATCH(D5799, $D$2:D5798,0),1), FALSE), FALSE)</f>
        <v>0</v>
      </c>
      <c r="F5799" s="1" t="b">
        <f>IF(G5799&lt;&gt;"", IF(COUNTIF($G$2:G5798, G5799), INDEX($A$2:$G$100000, MATCH(G5799, $G$2:G5798,0),1), FALSE), FALSE)</f>
        <v>0</v>
      </c>
      <c r="G5799" s="1">
        <v>61369</v>
      </c>
      <c r="H5799" s="1" t="s">
        <v>5685</v>
      </c>
    </row>
    <row r="5800" spans="1:8" x14ac:dyDescent="0.2">
      <c r="A5800" s="1">
        <v>5813</v>
      </c>
      <c r="B5800" s="1" t="str">
        <f t="shared" si="90"/>
        <v>TG Windfarm LLC</v>
      </c>
      <c r="C5800" s="1" t="b">
        <f>IF(D5800&lt;&gt;"",IF(COUNTIF($D$2:D5799, D5800), INDEX($A$2:$D$100000, MATCH(D5800, $D$2:D5799,0),1), FALSE), FALSE)</f>
        <v>0</v>
      </c>
      <c r="F5800" s="1" t="b">
        <f>IF(G5800&lt;&gt;"", IF(COUNTIF($G$2:G5799, G5800), INDEX($A$2:$G$100000, MATCH(G5800, $G$2:G5799,0),1), FALSE), FALSE)</f>
        <v>0</v>
      </c>
      <c r="G5800" s="1">
        <v>61141</v>
      </c>
      <c r="H5800" s="1" t="s">
        <v>5686</v>
      </c>
    </row>
    <row r="5801" spans="1:8" x14ac:dyDescent="0.2">
      <c r="A5801" s="1">
        <v>5814</v>
      </c>
      <c r="B5801" s="1" t="str">
        <f t="shared" si="90"/>
        <v>CG Windfarm LLC</v>
      </c>
      <c r="C5801" s="1" t="b">
        <f>IF(D5801&lt;&gt;"",IF(COUNTIF($D$2:D5800, D5801), INDEX($A$2:$D$100000, MATCH(D5801, $D$2:D5800,0),1), FALSE), FALSE)</f>
        <v>0</v>
      </c>
      <c r="F5801" s="1" t="b">
        <f>IF(G5801&lt;&gt;"", IF(COUNTIF($G$2:G5800, G5801), INDEX($A$2:$G$100000, MATCH(G5801, $G$2:G5800,0),1), FALSE), FALSE)</f>
        <v>0</v>
      </c>
      <c r="G5801" s="1">
        <v>61140</v>
      </c>
      <c r="H5801" s="1" t="s">
        <v>5687</v>
      </c>
    </row>
    <row r="5802" spans="1:8" x14ac:dyDescent="0.2">
      <c r="A5802" s="1">
        <v>5815</v>
      </c>
      <c r="B5802" s="1" t="str">
        <f t="shared" si="90"/>
        <v>Bisson Windfarm LLC</v>
      </c>
      <c r="C5802" s="1" t="b">
        <f>IF(D5802&lt;&gt;"",IF(COUNTIF($D$2:D5801, D5802), INDEX($A$2:$D$100000, MATCH(D5802, $D$2:D5801,0),1), FALSE), FALSE)</f>
        <v>0</v>
      </c>
      <c r="F5802" s="1" t="b">
        <f>IF(G5802&lt;&gt;"", IF(COUNTIF($G$2:G5801, G5802), INDEX($A$2:$G$100000, MATCH(G5802, $G$2:G5801,0),1), FALSE), FALSE)</f>
        <v>0</v>
      </c>
      <c r="G5802" s="1">
        <v>61139</v>
      </c>
      <c r="H5802" s="1" t="s">
        <v>5688</v>
      </c>
    </row>
    <row r="5803" spans="1:8" x14ac:dyDescent="0.2">
      <c r="A5803" s="1">
        <v>5816</v>
      </c>
      <c r="B5803" s="1" t="str">
        <f t="shared" si="90"/>
        <v>Westridge Windfarm LLC</v>
      </c>
      <c r="C5803" s="1" t="b">
        <f>IF(D5803&lt;&gt;"",IF(COUNTIF($D$2:D5802, D5803), INDEX($A$2:$D$100000, MATCH(D5803, $D$2:D5802,0),1), FALSE), FALSE)</f>
        <v>0</v>
      </c>
      <c r="F5803" s="1" t="b">
        <f>IF(G5803&lt;&gt;"", IF(COUNTIF($G$2:G5802, G5803), INDEX($A$2:$G$100000, MATCH(G5803, $G$2:G5802,0),1), FALSE), FALSE)</f>
        <v>0</v>
      </c>
      <c r="G5803" s="1">
        <v>61142</v>
      </c>
      <c r="H5803" s="1" t="s">
        <v>5689</v>
      </c>
    </row>
    <row r="5804" spans="1:8" x14ac:dyDescent="0.2">
      <c r="A5804" s="1">
        <v>5817</v>
      </c>
      <c r="B5804" s="1" t="str">
        <f t="shared" si="90"/>
        <v>K-brink Windfarm, LLC</v>
      </c>
      <c r="C5804" s="1" t="b">
        <f>IF(D5804&lt;&gt;"",IF(COUNTIF($D$2:D5803, D5804), INDEX($A$2:$D$100000, MATCH(D5804, $D$2:D5803,0),1), FALSE), FALSE)</f>
        <v>0</v>
      </c>
      <c r="F5804" s="1" t="b">
        <f>IF(G5804&lt;&gt;"", IF(COUNTIF($G$2:G5803, G5804), INDEX($A$2:$G$100000, MATCH(G5804, $G$2:G5803,0),1), FALSE), FALSE)</f>
        <v>0</v>
      </c>
      <c r="G5804" s="1">
        <v>61120</v>
      </c>
      <c r="H5804" s="1" t="s">
        <v>5690</v>
      </c>
    </row>
    <row r="5805" spans="1:8" x14ac:dyDescent="0.2">
      <c r="A5805" s="1">
        <v>5818</v>
      </c>
      <c r="B5805" s="1" t="str">
        <f t="shared" si="90"/>
        <v>Boeve Windfarm LLC</v>
      </c>
      <c r="C5805" s="1" t="b">
        <f>IF(D5805&lt;&gt;"",IF(COUNTIF($D$2:D5804, D5805), INDEX($A$2:$D$100000, MATCH(D5805, $D$2:D5804,0),1), FALSE), FALSE)</f>
        <v>0</v>
      </c>
      <c r="F5805" s="1" t="b">
        <f>IF(G5805&lt;&gt;"", IF(COUNTIF($G$2:G5804, G5805), INDEX($A$2:$G$100000, MATCH(G5805, $G$2:G5804,0),1), FALSE), FALSE)</f>
        <v>0</v>
      </c>
      <c r="G5805" s="1">
        <v>49874</v>
      </c>
      <c r="H5805" s="1" t="s">
        <v>5691</v>
      </c>
    </row>
    <row r="5806" spans="1:8" x14ac:dyDescent="0.2">
      <c r="A5806" s="1">
        <v>5819</v>
      </c>
      <c r="B5806" s="1" t="str">
        <f t="shared" si="90"/>
        <v>Hunlock Energy, LLC</v>
      </c>
      <c r="C5806" s="1" t="b">
        <f>IF(D5806&lt;&gt;"",IF(COUNTIF($D$2:D5805, D5806), INDEX($A$2:$D$100000, MATCH(D5806, $D$2:D5805,0),1), FALSE), FALSE)</f>
        <v>0</v>
      </c>
      <c r="F5806" s="1" t="b">
        <f>IF(G5806&lt;&gt;"", IF(COUNTIF($G$2:G5805, G5806), INDEX($A$2:$G$100000, MATCH(G5806, $G$2:G5805,0),1), FALSE), FALSE)</f>
        <v>0</v>
      </c>
      <c r="G5806" s="1">
        <v>61319</v>
      </c>
      <c r="H5806" s="1" t="s">
        <v>5692</v>
      </c>
    </row>
    <row r="5807" spans="1:8" x14ac:dyDescent="0.2">
      <c r="A5807" s="1">
        <v>5820</v>
      </c>
      <c r="B5807" s="1" t="str">
        <f t="shared" si="90"/>
        <v>Cycle Power Partners</v>
      </c>
      <c r="C5807" s="1" t="b">
        <f>IF(D5807&lt;&gt;"",IF(COUNTIF($D$2:D5806, D5807), INDEX($A$2:$D$100000, MATCH(D5807, $D$2:D5806,0),1), FALSE), FALSE)</f>
        <v>0</v>
      </c>
      <c r="F5807" s="1" t="b">
        <f>IF(G5807&lt;&gt;"", IF(COUNTIF($G$2:G5806, G5807), INDEX($A$2:$G$100000, MATCH(G5807, $G$2:G5806,0),1), FALSE), FALSE)</f>
        <v>0</v>
      </c>
      <c r="G5807" s="1">
        <v>61185</v>
      </c>
      <c r="H5807" s="1" t="s">
        <v>5693</v>
      </c>
    </row>
    <row r="5808" spans="1:8" x14ac:dyDescent="0.2">
      <c r="A5808" s="1">
        <v>5821</v>
      </c>
      <c r="B5808" s="1" t="str">
        <f t="shared" si="90"/>
        <v>Helix Maine Wind Development, LLC</v>
      </c>
      <c r="C5808" s="1" t="b">
        <f>IF(D5808&lt;&gt;"",IF(COUNTIF($D$2:D5807, D5808), INDEX($A$2:$D$100000, MATCH(D5808, $D$2:D5807,0),1), FALSE), FALSE)</f>
        <v>0</v>
      </c>
      <c r="F5808" s="1" t="b">
        <f>IF(G5808&lt;&gt;"", IF(COUNTIF($G$2:G5807, G5808), INDEX($A$2:$G$100000, MATCH(G5808, $G$2:G5807,0),1), FALSE), FALSE)</f>
        <v>0</v>
      </c>
      <c r="G5808" s="1">
        <v>61191</v>
      </c>
      <c r="H5808" s="1" t="s">
        <v>5694</v>
      </c>
    </row>
    <row r="5809" spans="1:8" x14ac:dyDescent="0.2">
      <c r="A5809" s="1">
        <v>5822</v>
      </c>
      <c r="B5809" s="1" t="str">
        <f t="shared" si="90"/>
        <v>Konoike Pacific</v>
      </c>
      <c r="C5809" s="1" t="b">
        <f>IF(D5809&lt;&gt;"",IF(COUNTIF($D$2:D5808, D5809), INDEX($A$2:$D$100000, MATCH(D5809, $D$2:D5808,0),1), FALSE), FALSE)</f>
        <v>0</v>
      </c>
      <c r="F5809" s="1" t="b">
        <f>IF(G5809&lt;&gt;"", IF(COUNTIF($G$2:G5808, G5809), INDEX($A$2:$G$100000, MATCH(G5809, $G$2:G5808,0),1), FALSE), FALSE)</f>
        <v>0</v>
      </c>
      <c r="G5809" s="1">
        <v>57320</v>
      </c>
      <c r="H5809" s="1" t="s">
        <v>5695</v>
      </c>
    </row>
    <row r="5810" spans="1:8" x14ac:dyDescent="0.2">
      <c r="A5810" s="1">
        <v>5823</v>
      </c>
      <c r="B5810" s="1" t="str">
        <f t="shared" si="90"/>
        <v>Metropolitan Transportation Authority</v>
      </c>
      <c r="C5810" s="1" t="b">
        <f>IF(D5810&lt;&gt;"",IF(COUNTIF($D$2:D5809, D5810), INDEX($A$2:$D$100000, MATCH(D5810, $D$2:D5809,0),1), FALSE), FALSE)</f>
        <v>0</v>
      </c>
      <c r="F5810" s="1" t="b">
        <f>IF(G5810&lt;&gt;"", IF(COUNTIF($G$2:G5809, G5810), INDEX($A$2:$G$100000, MATCH(G5810, $G$2:G5809,0),1), FALSE), FALSE)</f>
        <v>0</v>
      </c>
      <c r="G5810" s="1">
        <v>57275</v>
      </c>
      <c r="H5810" s="1" t="s">
        <v>5696</v>
      </c>
    </row>
    <row r="5811" spans="1:8" x14ac:dyDescent="0.2">
      <c r="A5811" s="1">
        <v>5824</v>
      </c>
      <c r="B5811" s="1" t="str">
        <f t="shared" si="90"/>
        <v>Los Angeles Community College District</v>
      </c>
      <c r="C5811" s="1" t="b">
        <f>IF(D5811&lt;&gt;"",IF(COUNTIF($D$2:D5810, D5811), INDEX($A$2:$D$100000, MATCH(D5811, $D$2:D5810,0),1), FALSE), FALSE)</f>
        <v>0</v>
      </c>
      <c r="F5811" s="1" t="b">
        <f>IF(G5811&lt;&gt;"", IF(COUNTIF($G$2:G5810, G5811), INDEX($A$2:$G$100000, MATCH(G5811, $G$2:G5810,0),1), FALSE), FALSE)</f>
        <v>0</v>
      </c>
      <c r="G5811" s="1">
        <v>57276</v>
      </c>
      <c r="H5811" s="1" t="s">
        <v>5697</v>
      </c>
    </row>
    <row r="5812" spans="1:8" x14ac:dyDescent="0.2">
      <c r="A5812" s="1">
        <v>5825</v>
      </c>
      <c r="B5812" s="1" t="str">
        <f t="shared" si="90"/>
        <v>Solar Park Gainesville, LLC</v>
      </c>
      <c r="C5812" s="1" t="b">
        <f>IF(D5812&lt;&gt;"",IF(COUNTIF($D$2:D5811, D5812), INDEX($A$2:$D$100000, MATCH(D5812, $D$2:D5811,0),1), FALSE), FALSE)</f>
        <v>0</v>
      </c>
      <c r="F5812" s="1" t="b">
        <f>IF(G5812&lt;&gt;"", IF(COUNTIF($G$2:G5811, G5812), INDEX($A$2:$G$100000, MATCH(G5812, $G$2:G5811,0),1), FALSE), FALSE)</f>
        <v>0</v>
      </c>
      <c r="G5812" s="1">
        <v>61203</v>
      </c>
      <c r="H5812" s="1" t="s">
        <v>5698</v>
      </c>
    </row>
    <row r="5813" spans="1:8" x14ac:dyDescent="0.2">
      <c r="A5813" s="1">
        <v>5826</v>
      </c>
      <c r="B5813" s="1" t="str">
        <f t="shared" si="90"/>
        <v>Cube District Energy, LLC</v>
      </c>
      <c r="C5813" s="1" t="b">
        <f>IF(D5813&lt;&gt;"",IF(COUNTIF($D$2:D5812, D5813), INDEX($A$2:$D$100000, MATCH(D5813, $D$2:D5812,0),1), FALSE), FALSE)</f>
        <v>0</v>
      </c>
      <c r="F5813" s="1" t="b">
        <f>IF(G5813&lt;&gt;"", IF(COUNTIF($G$2:G5812, G5813), INDEX($A$2:$G$100000, MATCH(G5813, $G$2:G5812,0),1), FALSE), FALSE)</f>
        <v>0</v>
      </c>
      <c r="G5813" s="1">
        <v>61038</v>
      </c>
      <c r="H5813" s="1" t="s">
        <v>5699</v>
      </c>
    </row>
    <row r="5814" spans="1:8" x14ac:dyDescent="0.2">
      <c r="A5814" s="1">
        <v>5827</v>
      </c>
      <c r="B5814" s="1" t="str">
        <f t="shared" si="90"/>
        <v>Axium US Solar Holdings LLC</v>
      </c>
      <c r="C5814" s="1" t="b">
        <f>IF(D5814&lt;&gt;"",IF(COUNTIF($D$2:D5813, D5814), INDEX($A$2:$D$100000, MATCH(D5814, $D$2:D5813,0),1), FALSE), FALSE)</f>
        <v>0</v>
      </c>
      <c r="F5814" s="1" t="b">
        <f>IF(G5814&lt;&gt;"", IF(COUNTIF($G$2:G5813, G5814), INDEX($A$2:$G$100000, MATCH(G5814, $G$2:G5813,0),1), FALSE), FALSE)</f>
        <v>0</v>
      </c>
      <c r="G5814" s="1">
        <v>60898</v>
      </c>
      <c r="H5814" s="1" t="s">
        <v>5700</v>
      </c>
    </row>
    <row r="5815" spans="1:8" x14ac:dyDescent="0.2">
      <c r="A5815" s="1">
        <v>5828</v>
      </c>
      <c r="B5815" s="1" t="str">
        <f t="shared" si="90"/>
        <v>VA Sepulveda Ambulatory Care Center</v>
      </c>
      <c r="C5815" s="1" t="b">
        <f>IF(D5815&lt;&gt;"",IF(COUNTIF($D$2:D5814, D5815), INDEX($A$2:$D$100000, MATCH(D5815, $D$2:D5814,0),1), FALSE), FALSE)</f>
        <v>0</v>
      </c>
      <c r="F5815" s="1" t="b">
        <f>IF(G5815&lt;&gt;"", IF(COUNTIF($G$2:G5814, G5815), INDEX($A$2:$G$100000, MATCH(G5815, $G$2:G5814,0),1), FALSE), FALSE)</f>
        <v>0</v>
      </c>
      <c r="G5815" s="1">
        <v>59553</v>
      </c>
      <c r="H5815" s="1" t="s">
        <v>5701</v>
      </c>
    </row>
    <row r="5816" spans="1:8" x14ac:dyDescent="0.2">
      <c r="A5816" s="1">
        <v>5829</v>
      </c>
      <c r="B5816" s="1" t="str">
        <f t="shared" si="90"/>
        <v>CBS Broadcasting, Inc.</v>
      </c>
      <c r="C5816" s="1" t="b">
        <f>IF(D5816&lt;&gt;"",IF(COUNTIF($D$2:D5815, D5816), INDEX($A$2:$D$100000, MATCH(D5816, $D$2:D5815,0),1), FALSE), FALSE)</f>
        <v>0</v>
      </c>
      <c r="F5816" s="1" t="b">
        <f>IF(G5816&lt;&gt;"", IF(COUNTIF($G$2:G5815, G5816), INDEX($A$2:$G$100000, MATCH(G5816, $G$2:G5815,0),1), FALSE), FALSE)</f>
        <v>0</v>
      </c>
      <c r="G5816" s="1">
        <v>61247</v>
      </c>
      <c r="H5816" s="1" t="s">
        <v>5702</v>
      </c>
    </row>
    <row r="5817" spans="1:8" x14ac:dyDescent="0.2">
      <c r="A5817" s="1">
        <v>5830</v>
      </c>
      <c r="B5817" s="1" t="str">
        <f t="shared" si="90"/>
        <v>SRE Utility Solar 1, LLC</v>
      </c>
      <c r="C5817" s="1" t="b">
        <f>IF(D5817&lt;&gt;"",IF(COUNTIF($D$2:D5816, D5817), INDEX($A$2:$D$100000, MATCH(D5817, $D$2:D5816,0),1), FALSE), FALSE)</f>
        <v>0</v>
      </c>
      <c r="F5817" s="1" t="b">
        <f>IF(G5817&lt;&gt;"", IF(COUNTIF($G$2:G5816, G5817), INDEX($A$2:$G$100000, MATCH(G5817, $G$2:G5816,0),1), FALSE), FALSE)</f>
        <v>0</v>
      </c>
      <c r="G5817" s="1">
        <v>61119</v>
      </c>
      <c r="H5817" s="1" t="s">
        <v>5703</v>
      </c>
    </row>
    <row r="5818" spans="1:8" x14ac:dyDescent="0.2">
      <c r="A5818" s="1">
        <v>5831</v>
      </c>
      <c r="B5818" s="1" t="str">
        <f t="shared" si="90"/>
        <v>Entropy Investment Management, LLC</v>
      </c>
      <c r="C5818" s="1" t="b">
        <f>IF(D5818&lt;&gt;"",IF(COUNTIF($D$2:D5817, D5818), INDEX($A$2:$D$100000, MATCH(D5818, $D$2:D5817,0),1), FALSE), FALSE)</f>
        <v>0</v>
      </c>
      <c r="F5818" s="1" t="b">
        <f>IF(G5818&lt;&gt;"", IF(COUNTIF($G$2:G5817, G5818), INDEX($A$2:$G$100000, MATCH(G5818, $G$2:G5817,0),1), FALSE), FALSE)</f>
        <v>0</v>
      </c>
      <c r="G5818" s="1">
        <v>61249</v>
      </c>
      <c r="H5818" s="1" t="s">
        <v>5704</v>
      </c>
    </row>
    <row r="5819" spans="1:8" x14ac:dyDescent="0.2">
      <c r="A5819" s="1">
        <v>5832</v>
      </c>
      <c r="B5819" s="1" t="str">
        <f t="shared" si="90"/>
        <v>Apple Blossom Wind, LLC</v>
      </c>
      <c r="C5819" s="1" t="b">
        <f>IF(D5819&lt;&gt;"",IF(COUNTIF($D$2:D5818, D5819), INDEX($A$2:$D$100000, MATCH(D5819, $D$2:D5818,0),1), FALSE), FALSE)</f>
        <v>0</v>
      </c>
      <c r="F5819" s="1" t="b">
        <f>IF(G5819&lt;&gt;"", IF(COUNTIF($G$2:G5818, G5819), INDEX($A$2:$G$100000, MATCH(G5819, $G$2:G5818,0),1), FALSE), FALSE)</f>
        <v>0</v>
      </c>
      <c r="G5819" s="1">
        <v>60456</v>
      </c>
      <c r="H5819" s="1" t="s">
        <v>5705</v>
      </c>
    </row>
    <row r="5820" spans="1:8" x14ac:dyDescent="0.2">
      <c r="A5820" s="1">
        <v>5833</v>
      </c>
      <c r="B5820" s="1" t="str">
        <f t="shared" si="90"/>
        <v>CD Global Solar Holdings, LLC</v>
      </c>
      <c r="C5820" s="1" t="b">
        <f>IF(D5820&lt;&gt;"",IF(COUNTIF($D$2:D5819, D5820), INDEX($A$2:$D$100000, MATCH(D5820, $D$2:D5819,0),1), FALSE), FALSE)</f>
        <v>0</v>
      </c>
      <c r="F5820" s="1" t="b">
        <f>IF(G5820&lt;&gt;"", IF(COUNTIF($G$2:G5819, G5820), INDEX($A$2:$G$100000, MATCH(G5820, $G$2:G5819,0),1), FALSE), FALSE)</f>
        <v>0</v>
      </c>
      <c r="G5820" s="1">
        <v>60865</v>
      </c>
      <c r="H5820" s="1" t="s">
        <v>5706</v>
      </c>
    </row>
    <row r="5821" spans="1:8" x14ac:dyDescent="0.2">
      <c r="A5821" s="1">
        <v>5834</v>
      </c>
      <c r="B5821" s="1" t="str">
        <f t="shared" si="90"/>
        <v>Powergen Development Group, LLC</v>
      </c>
      <c r="C5821" s="1" t="b">
        <f>IF(D5821&lt;&gt;"",IF(COUNTIF($D$2:D5820, D5821), INDEX($A$2:$D$100000, MATCH(D5821, $D$2:D5820,0),1), FALSE), FALSE)</f>
        <v>0</v>
      </c>
      <c r="F5821" s="1" t="b">
        <f>IF(G5821&lt;&gt;"", IF(COUNTIF($G$2:G5820, G5821), INDEX($A$2:$G$100000, MATCH(G5821, $G$2:G5820,0),1), FALSE), FALSE)</f>
        <v>0</v>
      </c>
      <c r="G5821" s="1">
        <v>61484</v>
      </c>
      <c r="H5821" s="1" t="s">
        <v>5707</v>
      </c>
    </row>
    <row r="5822" spans="1:8" x14ac:dyDescent="0.2">
      <c r="A5822" s="1">
        <v>5835</v>
      </c>
      <c r="B5822" s="1" t="str">
        <f t="shared" si="90"/>
        <v>Solarenewal LLC</v>
      </c>
      <c r="C5822" s="1" t="b">
        <f>IF(D5822&lt;&gt;"",IF(COUNTIF($D$2:D5821, D5822), INDEX($A$2:$D$100000, MATCH(D5822, $D$2:D5821,0),1), FALSE), FALSE)</f>
        <v>0</v>
      </c>
      <c r="F5822" s="1" t="b">
        <f>IF(G5822&lt;&gt;"", IF(COUNTIF($G$2:G5821, G5822), INDEX($A$2:$G$100000, MATCH(G5822, $G$2:G5821,0),1), FALSE), FALSE)</f>
        <v>0</v>
      </c>
      <c r="G5822" s="1">
        <v>61315</v>
      </c>
      <c r="H5822" s="1" t="s">
        <v>5708</v>
      </c>
    </row>
    <row r="5823" spans="1:8" x14ac:dyDescent="0.2">
      <c r="A5823" s="1">
        <v>5836</v>
      </c>
      <c r="B5823" s="1" t="str">
        <f t="shared" si="90"/>
        <v>Dominion Renewable Energy - Fremont</v>
      </c>
      <c r="C5823" s="1" t="b">
        <f>IF(D5823&lt;&gt;"",IF(COUNTIF($D$2:D5822, D5823), INDEX($A$2:$D$100000, MATCH(D5823, $D$2:D5822,0),1), FALSE), FALSE)</f>
        <v>0</v>
      </c>
      <c r="F5823" s="1" t="b">
        <f>IF(G5823&lt;&gt;"", IF(COUNTIF($G$2:G5822, G5823), INDEX($A$2:$G$100000, MATCH(G5823, $G$2:G5822,0),1), FALSE), FALSE)</f>
        <v>0</v>
      </c>
      <c r="G5823" s="1">
        <v>61175</v>
      </c>
      <c r="H5823" s="1" t="s">
        <v>5709</v>
      </c>
    </row>
    <row r="5824" spans="1:8" x14ac:dyDescent="0.2">
      <c r="A5824" s="1">
        <v>5837</v>
      </c>
      <c r="B5824" s="1" t="str">
        <f t="shared" si="90"/>
        <v>Dominion Renewable Energy - Clipperton</v>
      </c>
      <c r="C5824" s="1" t="b">
        <f>IF(D5824&lt;&gt;"",IF(COUNTIF($D$2:D5823, D5824), INDEX($A$2:$D$100000, MATCH(D5824, $D$2:D5823,0),1), FALSE), FALSE)</f>
        <v>0</v>
      </c>
      <c r="F5824" s="1" t="b">
        <f>IF(G5824&lt;&gt;"", IF(COUNTIF($G$2:G5823, G5824), INDEX($A$2:$G$100000, MATCH(G5824, $G$2:G5823,0),1), FALSE), FALSE)</f>
        <v>0</v>
      </c>
      <c r="G5824" s="1">
        <v>61176</v>
      </c>
      <c r="H5824" s="1" t="s">
        <v>5710</v>
      </c>
    </row>
    <row r="5825" spans="1:8" x14ac:dyDescent="0.2">
      <c r="A5825" s="1">
        <v>5838</v>
      </c>
      <c r="B5825" s="1" t="str">
        <f t="shared" si="90"/>
        <v>Gulf Coast Solar Center I (CA)</v>
      </c>
      <c r="C5825" s="1" t="b">
        <f>IF(D5825&lt;&gt;"",IF(COUNTIF($D$2:D5824, D5825), INDEX($A$2:$D$100000, MATCH(D5825, $D$2:D5824,0),1), FALSE), FALSE)</f>
        <v>0</v>
      </c>
      <c r="F5825" s="1" t="b">
        <f>IF(G5825&lt;&gt;"", IF(COUNTIF($G$2:G5824, G5825), INDEX($A$2:$G$100000, MATCH(G5825, $G$2:G5824,0),1), FALSE), FALSE)</f>
        <v>0</v>
      </c>
      <c r="G5825" s="1">
        <v>60738</v>
      </c>
      <c r="H5825" s="1" t="s">
        <v>5711</v>
      </c>
    </row>
    <row r="5826" spans="1:8" x14ac:dyDescent="0.2">
      <c r="A5826" s="1">
        <v>5839</v>
      </c>
      <c r="B5826" s="1" t="str">
        <f t="shared" ref="B5826:B5889" si="91">IF(H5826="",E5826,H5826)</f>
        <v>Gulf Coast Solar Center II (CA)</v>
      </c>
      <c r="C5826" s="1" t="b">
        <f>IF(D5826&lt;&gt;"",IF(COUNTIF($D$2:D5825, D5826), INDEX($A$2:$D$100000, MATCH(D5826, $D$2:D5825,0),1), FALSE), FALSE)</f>
        <v>0</v>
      </c>
      <c r="F5826" s="1" t="b">
        <f>IF(G5826&lt;&gt;"", IF(COUNTIF($G$2:G5825, G5826), INDEX($A$2:$G$100000, MATCH(G5826, $G$2:G5825,0),1), FALSE), FALSE)</f>
        <v>0</v>
      </c>
      <c r="G5826" s="1">
        <v>60739</v>
      </c>
      <c r="H5826" s="1" t="s">
        <v>5712</v>
      </c>
    </row>
    <row r="5827" spans="1:8" x14ac:dyDescent="0.2">
      <c r="A5827" s="1">
        <v>5840</v>
      </c>
      <c r="B5827" s="1" t="str">
        <f t="shared" si="91"/>
        <v>Gulf Coast Solar Center III (CA)</v>
      </c>
      <c r="C5827" s="1" t="b">
        <f>IF(D5827&lt;&gt;"",IF(COUNTIF($D$2:D5826, D5827), INDEX($A$2:$D$100000, MATCH(D5827, $D$2:D5826,0),1), FALSE), FALSE)</f>
        <v>0</v>
      </c>
      <c r="F5827" s="1" t="b">
        <f>IF(G5827&lt;&gt;"", IF(COUNTIF($G$2:G5826, G5827), INDEX($A$2:$G$100000, MATCH(G5827, $G$2:G5826,0),1), FALSE), FALSE)</f>
        <v>0</v>
      </c>
      <c r="G5827" s="1">
        <v>60740</v>
      </c>
      <c r="H5827" s="1" t="s">
        <v>5713</v>
      </c>
    </row>
    <row r="5828" spans="1:8" x14ac:dyDescent="0.2">
      <c r="A5828" s="1">
        <v>5841</v>
      </c>
      <c r="B5828" s="1" t="str">
        <f t="shared" si="91"/>
        <v>Green Pastures Wind I, LLC</v>
      </c>
      <c r="C5828" s="1" t="b">
        <f>IF(D5828&lt;&gt;"",IF(COUNTIF($D$2:D5827, D5828), INDEX($A$2:$D$100000, MATCH(D5828, $D$2:D5827,0),1), FALSE), FALSE)</f>
        <v>0</v>
      </c>
      <c r="F5828" s="1" t="b">
        <f>IF(G5828&lt;&gt;"", IF(COUNTIF($G$2:G5827, G5828), INDEX($A$2:$G$100000, MATCH(G5828, $G$2:G5827,0),1), FALSE), FALSE)</f>
        <v>0</v>
      </c>
      <c r="G5828" s="1">
        <v>59501</v>
      </c>
      <c r="H5828" s="1" t="s">
        <v>5714</v>
      </c>
    </row>
    <row r="5829" spans="1:8" x14ac:dyDescent="0.2">
      <c r="A5829" s="1">
        <v>5842</v>
      </c>
      <c r="B5829" s="1" t="str">
        <f t="shared" si="91"/>
        <v>Green Pastures Wind II, LLC</v>
      </c>
      <c r="C5829" s="1" t="b">
        <f>IF(D5829&lt;&gt;"",IF(COUNTIF($D$2:D5828, D5829), INDEX($A$2:$D$100000, MATCH(D5829, $D$2:D5828,0),1), FALSE), FALSE)</f>
        <v>0</v>
      </c>
      <c r="F5829" s="1" t="b">
        <f>IF(G5829&lt;&gt;"", IF(COUNTIF($G$2:G5828, G5829), INDEX($A$2:$G$100000, MATCH(G5829, $G$2:G5828,0),1), FALSE), FALSE)</f>
        <v>0</v>
      </c>
      <c r="G5829" s="1">
        <v>59502</v>
      </c>
      <c r="H5829" s="1" t="s">
        <v>5715</v>
      </c>
    </row>
    <row r="5830" spans="1:8" x14ac:dyDescent="0.2">
      <c r="A5830" s="1">
        <v>5843</v>
      </c>
      <c r="B5830" s="1" t="str">
        <f t="shared" si="91"/>
        <v>Fremont Regional Digester</v>
      </c>
      <c r="C5830" s="1" t="b">
        <f>IF(D5830&lt;&gt;"",IF(COUNTIF($D$2:D5829, D5830), INDEX($A$2:$D$100000, MATCH(D5830, $D$2:D5829,0),1), FALSE), FALSE)</f>
        <v>0</v>
      </c>
      <c r="F5830" s="1" t="b">
        <f>IF(G5830&lt;&gt;"", IF(COUNTIF($G$2:G5829, G5830), INDEX($A$2:$G$100000, MATCH(G5830, $G$2:G5829,0),1), FALSE), FALSE)</f>
        <v>0</v>
      </c>
      <c r="G5830" s="1">
        <v>61129</v>
      </c>
      <c r="H5830" s="1" t="s">
        <v>5716</v>
      </c>
    </row>
    <row r="5831" spans="1:8" x14ac:dyDescent="0.2">
      <c r="A5831" s="1">
        <v>5844</v>
      </c>
      <c r="B5831" s="1" t="str">
        <f t="shared" si="91"/>
        <v>Town of Munster</v>
      </c>
      <c r="C5831" s="1" t="b">
        <f>IF(D5831&lt;&gt;"",IF(COUNTIF($D$2:D5830, D5831), INDEX($A$2:$D$100000, MATCH(D5831, $D$2:D5830,0),1), FALSE), FALSE)</f>
        <v>0</v>
      </c>
      <c r="F5831" s="1" t="b">
        <f>IF(G5831&lt;&gt;"", IF(COUNTIF($G$2:G5830, G5831), INDEX($A$2:$G$100000, MATCH(G5831, $G$2:G5830,0),1), FALSE), FALSE)</f>
        <v>0</v>
      </c>
      <c r="G5831" s="1">
        <v>59591</v>
      </c>
      <c r="H5831" s="1" t="s">
        <v>5717</v>
      </c>
    </row>
    <row r="5832" spans="1:8" x14ac:dyDescent="0.2">
      <c r="A5832" s="1">
        <v>5845</v>
      </c>
      <c r="B5832" s="1" t="str">
        <f t="shared" si="91"/>
        <v>Great Valley Solar Portfolio Holdings, LLC</v>
      </c>
      <c r="C5832" s="1" t="b">
        <f>IF(D5832&lt;&gt;"",IF(COUNTIF($D$2:D5831, D5832), INDEX($A$2:$D$100000, MATCH(D5832, $D$2:D5831,0),1), FALSE), FALSE)</f>
        <v>0</v>
      </c>
      <c r="F5832" s="1" t="b">
        <f>IF(G5832&lt;&gt;"", IF(COUNTIF($G$2:G5831, G5832), INDEX($A$2:$G$100000, MATCH(G5832, $G$2:G5831,0),1), FALSE), FALSE)</f>
        <v>0</v>
      </c>
      <c r="G5832" s="1">
        <v>61124</v>
      </c>
      <c r="H5832" s="1" t="s">
        <v>5718</v>
      </c>
    </row>
    <row r="5833" spans="1:8" x14ac:dyDescent="0.2">
      <c r="A5833" s="1">
        <v>5846</v>
      </c>
      <c r="B5833" s="1" t="str">
        <f t="shared" si="91"/>
        <v>Scatter Solar - Mashpee Landfill</v>
      </c>
      <c r="C5833" s="1" t="b">
        <f>IF(D5833&lt;&gt;"",IF(COUNTIF($D$2:D5832, D5833), INDEX($A$2:$D$100000, MATCH(D5833, $D$2:D5832,0),1), FALSE), FALSE)</f>
        <v>0</v>
      </c>
      <c r="F5833" s="1" t="b">
        <f>IF(G5833&lt;&gt;"", IF(COUNTIF($G$2:G5832, G5833), INDEX($A$2:$G$100000, MATCH(G5833, $G$2:G5832,0),1), FALSE), FALSE)</f>
        <v>0</v>
      </c>
      <c r="G5833" s="1">
        <v>60959</v>
      </c>
      <c r="H5833" s="1" t="s">
        <v>5719</v>
      </c>
    </row>
    <row r="5834" spans="1:8" x14ac:dyDescent="0.2">
      <c r="A5834" s="1">
        <v>5847</v>
      </c>
      <c r="B5834" s="1" t="str">
        <f t="shared" si="91"/>
        <v>Fresh Air Energy XXXV, LLC</v>
      </c>
      <c r="C5834" s="1" t="b">
        <f>IF(D5834&lt;&gt;"",IF(COUNTIF($D$2:D5833, D5834), INDEX($A$2:$D$100000, MATCH(D5834, $D$2:D5833,0),1), FALSE), FALSE)</f>
        <v>0</v>
      </c>
      <c r="F5834" s="1" t="b">
        <f>IF(G5834&lt;&gt;"", IF(COUNTIF($G$2:G5833, G5834), INDEX($A$2:$G$100000, MATCH(G5834, $G$2:G5833,0),1), FALSE), FALSE)</f>
        <v>0</v>
      </c>
      <c r="G5834" s="1">
        <v>60507</v>
      </c>
      <c r="H5834" s="1" t="s">
        <v>5720</v>
      </c>
    </row>
    <row r="5835" spans="1:8" x14ac:dyDescent="0.2">
      <c r="A5835" s="1">
        <v>5848</v>
      </c>
      <c r="B5835" s="1" t="str">
        <f t="shared" si="91"/>
        <v>California Flats Solar 130, LLC</v>
      </c>
      <c r="C5835" s="1" t="b">
        <f>IF(D5835&lt;&gt;"",IF(COUNTIF($D$2:D5834, D5835), INDEX($A$2:$D$100000, MATCH(D5835, $D$2:D5834,0),1), FALSE), FALSE)</f>
        <v>0</v>
      </c>
      <c r="F5835" s="1" t="b">
        <f>IF(G5835&lt;&gt;"", IF(COUNTIF($G$2:G5834, G5835), INDEX($A$2:$G$100000, MATCH(G5835, $G$2:G5834,0),1), FALSE), FALSE)</f>
        <v>0</v>
      </c>
      <c r="G5835" s="1">
        <v>61423</v>
      </c>
      <c r="H5835" s="1" t="s">
        <v>5721</v>
      </c>
    </row>
    <row r="5836" spans="1:8" x14ac:dyDescent="0.2">
      <c r="A5836" s="1">
        <v>5849</v>
      </c>
      <c r="B5836" s="1" t="str">
        <f t="shared" si="91"/>
        <v>Cuyama Solar, LLC</v>
      </c>
      <c r="C5836" s="1" t="b">
        <f>IF(D5836&lt;&gt;"",IF(COUNTIF($D$2:D5835, D5836), INDEX($A$2:$D$100000, MATCH(D5836, $D$2:D5835,0),1), FALSE), FALSE)</f>
        <v>0</v>
      </c>
      <c r="F5836" s="1" t="b">
        <f>IF(G5836&lt;&gt;"", IF(COUNTIF($G$2:G5835, G5836), INDEX($A$2:$G$100000, MATCH(G5836, $G$2:G5835,0),1), FALSE), FALSE)</f>
        <v>0</v>
      </c>
      <c r="G5836" s="1">
        <v>61112</v>
      </c>
      <c r="H5836" s="1" t="s">
        <v>5722</v>
      </c>
    </row>
    <row r="5837" spans="1:8" x14ac:dyDescent="0.2">
      <c r="A5837" s="1">
        <v>5850</v>
      </c>
      <c r="B5837" s="1" t="str">
        <f t="shared" si="91"/>
        <v>Portal Ridge Solar, LLC</v>
      </c>
      <c r="C5837" s="1" t="b">
        <f>IF(D5837&lt;&gt;"",IF(COUNTIF($D$2:D5836, D5837), INDEX($A$2:$D$100000, MATCH(D5837, $D$2:D5836,0),1), FALSE), FALSE)</f>
        <v>0</v>
      </c>
      <c r="F5837" s="1" t="b">
        <f>IF(G5837&lt;&gt;"", IF(COUNTIF($G$2:G5836, G5837), INDEX($A$2:$G$100000, MATCH(G5837, $G$2:G5836,0),1), FALSE), FALSE)</f>
        <v>0</v>
      </c>
      <c r="G5837" s="1">
        <v>60412</v>
      </c>
      <c r="H5837" s="1" t="s">
        <v>5723</v>
      </c>
    </row>
    <row r="5838" spans="1:8" x14ac:dyDescent="0.2">
      <c r="A5838" s="1">
        <v>5851</v>
      </c>
      <c r="B5838" s="1" t="str">
        <f t="shared" si="91"/>
        <v>Peaker Power, LLC</v>
      </c>
      <c r="C5838" s="1" t="b">
        <f>IF(D5838&lt;&gt;"",IF(COUNTIF($D$2:D5837, D5838), INDEX($A$2:$D$100000, MATCH(D5838, $D$2:D5837,0),1), FALSE), FALSE)</f>
        <v>0</v>
      </c>
      <c r="F5838" s="1" t="b">
        <f>IF(G5838&lt;&gt;"", IF(COUNTIF($G$2:G5837, G5838), INDEX($A$2:$G$100000, MATCH(G5838, $G$2:G5837,0),1), FALSE), FALSE)</f>
        <v>0</v>
      </c>
      <c r="G5838" s="1">
        <v>61199</v>
      </c>
      <c r="H5838" s="1" t="s">
        <v>5724</v>
      </c>
    </row>
    <row r="5839" spans="1:8" x14ac:dyDescent="0.2">
      <c r="A5839" s="1">
        <v>5852</v>
      </c>
      <c r="B5839" s="1" t="str">
        <f t="shared" si="91"/>
        <v>Innovative Solar 42, LLC</v>
      </c>
      <c r="C5839" s="1" t="b">
        <f>IF(D5839&lt;&gt;"",IF(COUNTIF($D$2:D5838, D5839), INDEX($A$2:$D$100000, MATCH(D5839, $D$2:D5838,0),1), FALSE), FALSE)</f>
        <v>0</v>
      </c>
      <c r="F5839" s="1" t="b">
        <f>IF(G5839&lt;&gt;"", IF(COUNTIF($G$2:G5838, G5839), INDEX($A$2:$G$100000, MATCH(G5839, $G$2:G5838,0),1), FALSE), FALSE)</f>
        <v>0</v>
      </c>
      <c r="G5839" s="1">
        <v>60303</v>
      </c>
      <c r="H5839" s="1" t="s">
        <v>5725</v>
      </c>
    </row>
    <row r="5840" spans="1:8" x14ac:dyDescent="0.2">
      <c r="A5840" s="1">
        <v>5853</v>
      </c>
      <c r="B5840" s="1" t="str">
        <f t="shared" si="91"/>
        <v>Innovative Solar 31, LLC</v>
      </c>
      <c r="C5840" s="1" t="b">
        <f>IF(D5840&lt;&gt;"",IF(COUNTIF($D$2:D5839, D5840), INDEX($A$2:$D$100000, MATCH(D5840, $D$2:D5839,0),1), FALSE), FALSE)</f>
        <v>0</v>
      </c>
      <c r="F5840" s="1" t="b">
        <f>IF(G5840&lt;&gt;"", IF(COUNTIF($G$2:G5839, G5840), INDEX($A$2:$G$100000, MATCH(G5840, $G$2:G5839,0),1), FALSE), FALSE)</f>
        <v>0</v>
      </c>
      <c r="G5840" s="1">
        <v>60304</v>
      </c>
      <c r="H5840" s="1" t="s">
        <v>5726</v>
      </c>
    </row>
    <row r="5841" spans="1:8" x14ac:dyDescent="0.2">
      <c r="A5841" s="1">
        <v>5854</v>
      </c>
      <c r="B5841" s="1" t="str">
        <f t="shared" si="91"/>
        <v>Hattiesburg Farm, LLC</v>
      </c>
      <c r="C5841" s="1" t="b">
        <f>IF(D5841&lt;&gt;"",IF(COUNTIF($D$2:D5840, D5841), INDEX($A$2:$D$100000, MATCH(D5841, $D$2:D5840,0),1), FALSE), FALSE)</f>
        <v>0</v>
      </c>
      <c r="F5841" s="1" t="b">
        <f>IF(G5841&lt;&gt;"", IF(COUNTIF($G$2:G5840, G5841), INDEX($A$2:$G$100000, MATCH(G5841, $G$2:G5840,0),1), FALSE), FALSE)</f>
        <v>0</v>
      </c>
      <c r="G5841" s="1">
        <v>60326</v>
      </c>
      <c r="H5841" s="1" t="s">
        <v>5727</v>
      </c>
    </row>
    <row r="5842" spans="1:8" x14ac:dyDescent="0.2">
      <c r="A5842" s="1">
        <v>5855</v>
      </c>
      <c r="B5842" s="1" t="str">
        <f t="shared" si="91"/>
        <v>NRG Solar Blythe II LLC</v>
      </c>
      <c r="C5842" s="1" t="b">
        <f>IF(D5842&lt;&gt;"",IF(COUNTIF($D$2:D5841, D5842), INDEX($A$2:$D$100000, MATCH(D5842, $D$2:D5841,0),1), FALSE), FALSE)</f>
        <v>0</v>
      </c>
      <c r="F5842" s="1" t="b">
        <f>IF(G5842&lt;&gt;"", IF(COUNTIF($G$2:G5841, G5842), INDEX($A$2:$G$100000, MATCH(G5842, $G$2:G5841,0),1), FALSE), FALSE)</f>
        <v>0</v>
      </c>
      <c r="G5842" s="1">
        <v>60307</v>
      </c>
      <c r="H5842" s="1" t="s">
        <v>5728</v>
      </c>
    </row>
    <row r="5843" spans="1:8" x14ac:dyDescent="0.2">
      <c r="A5843" s="1">
        <v>5856</v>
      </c>
      <c r="B5843" s="1" t="str">
        <f t="shared" si="91"/>
        <v>Hector Farm, LLC</v>
      </c>
      <c r="C5843" s="1" t="b">
        <f>IF(D5843&lt;&gt;"",IF(COUNTIF($D$2:D5842, D5843), INDEX($A$2:$D$100000, MATCH(D5843, $D$2:D5842,0),1), FALSE), FALSE)</f>
        <v>0</v>
      </c>
      <c r="F5843" s="1" t="b">
        <f>IF(G5843&lt;&gt;"", IF(COUNTIF($G$2:G5842, G5843), INDEX($A$2:$G$100000, MATCH(G5843, $G$2:G5842,0),1), FALSE), FALSE)</f>
        <v>0</v>
      </c>
      <c r="G5843" s="1">
        <v>60343</v>
      </c>
      <c r="H5843" s="1" t="s">
        <v>5729</v>
      </c>
    </row>
    <row r="5844" spans="1:8" x14ac:dyDescent="0.2">
      <c r="A5844" s="1">
        <v>5857</v>
      </c>
      <c r="B5844" s="1" t="str">
        <f t="shared" si="91"/>
        <v>FL Solar 1, LLC</v>
      </c>
      <c r="C5844" s="1" t="b">
        <f>IF(D5844&lt;&gt;"",IF(COUNTIF($D$2:D5843, D5844), INDEX($A$2:$D$100000, MATCH(D5844, $D$2:D5843,0),1), FALSE), FALSE)</f>
        <v>0</v>
      </c>
      <c r="F5844" s="1" t="b">
        <f>IF(G5844&lt;&gt;"", IF(COUNTIF($G$2:G5843, G5844), INDEX($A$2:$G$100000, MATCH(G5844, $G$2:G5843,0),1), FALSE), FALSE)</f>
        <v>0</v>
      </c>
      <c r="G5844" s="1">
        <v>60348</v>
      </c>
      <c r="H5844" s="1" t="s">
        <v>5730</v>
      </c>
    </row>
    <row r="5845" spans="1:8" x14ac:dyDescent="0.2">
      <c r="A5845" s="1">
        <v>5858</v>
      </c>
      <c r="B5845" s="1" t="str">
        <f t="shared" si="91"/>
        <v>AL Solar A, LLC</v>
      </c>
      <c r="C5845" s="1" t="b">
        <f>IF(D5845&lt;&gt;"",IF(COUNTIF($D$2:D5844, D5845), INDEX($A$2:$D$100000, MATCH(D5845, $D$2:D5844,0),1), FALSE), FALSE)</f>
        <v>0</v>
      </c>
      <c r="F5845" s="1" t="b">
        <f>IF(G5845&lt;&gt;"", IF(COUNTIF($G$2:G5844, G5845), INDEX($A$2:$G$100000, MATCH(G5845, $G$2:G5844,0),1), FALSE), FALSE)</f>
        <v>0</v>
      </c>
      <c r="G5845" s="1">
        <v>60347</v>
      </c>
      <c r="H5845" s="1" t="s">
        <v>5731</v>
      </c>
    </row>
    <row r="5846" spans="1:8" x14ac:dyDescent="0.2">
      <c r="A5846" s="1">
        <v>5859</v>
      </c>
      <c r="B5846" s="1" t="str">
        <f t="shared" si="91"/>
        <v>City of Worcester DPW</v>
      </c>
      <c r="C5846" s="1" t="b">
        <f>IF(D5846&lt;&gt;"",IF(COUNTIF($D$2:D5845, D5846), INDEX($A$2:$D$100000, MATCH(D5846, $D$2:D5845,0),1), FALSE), FALSE)</f>
        <v>0</v>
      </c>
      <c r="F5846" s="1" t="b">
        <f>IF(G5846&lt;&gt;"", IF(COUNTIF($G$2:G5845, G5846), INDEX($A$2:$G$100000, MATCH(G5846, $G$2:G5845,0),1), FALSE), FALSE)</f>
        <v>0</v>
      </c>
      <c r="G5846" s="1">
        <v>60369</v>
      </c>
      <c r="H5846" s="1" t="s">
        <v>5732</v>
      </c>
    </row>
    <row r="5847" spans="1:8" x14ac:dyDescent="0.2">
      <c r="A5847" s="1">
        <v>5860</v>
      </c>
      <c r="B5847" s="1" t="str">
        <f t="shared" si="91"/>
        <v>DG AMP Solar, LLC</v>
      </c>
      <c r="C5847" s="1" t="b">
        <f>IF(D5847&lt;&gt;"",IF(COUNTIF($D$2:D5846, D5847), INDEX($A$2:$D$100000, MATCH(D5847, $D$2:D5846,0),1), FALSE), FALSE)</f>
        <v>0</v>
      </c>
      <c r="F5847" s="1" t="b">
        <f>IF(G5847&lt;&gt;"", IF(COUNTIF($G$2:G5846, G5847), INDEX($A$2:$G$100000, MATCH(G5847, $G$2:G5846,0),1), FALSE), FALSE)</f>
        <v>0</v>
      </c>
      <c r="G5847" s="1">
        <v>60370</v>
      </c>
      <c r="H5847" s="1" t="s">
        <v>5733</v>
      </c>
    </row>
    <row r="5848" spans="1:8" x14ac:dyDescent="0.2">
      <c r="A5848" s="1">
        <v>5861</v>
      </c>
      <c r="B5848" s="1" t="str">
        <f t="shared" si="91"/>
        <v>Cork Oak Solar LLC</v>
      </c>
      <c r="C5848" s="1" t="b">
        <f>IF(D5848&lt;&gt;"",IF(COUNTIF($D$2:D5847, D5848), INDEX($A$2:$D$100000, MATCH(D5848, $D$2:D5847,0),1), FALSE), FALSE)</f>
        <v>0</v>
      </c>
      <c r="F5848" s="1" t="b">
        <f>IF(G5848&lt;&gt;"", IF(COUNTIF($G$2:G5847, G5848), INDEX($A$2:$G$100000, MATCH(G5848, $G$2:G5847,0),1), FALSE), FALSE)</f>
        <v>0</v>
      </c>
      <c r="G5848" s="1">
        <v>60380</v>
      </c>
      <c r="H5848" s="1" t="s">
        <v>5734</v>
      </c>
    </row>
    <row r="5849" spans="1:8" x14ac:dyDescent="0.2">
      <c r="A5849" s="1">
        <v>5862</v>
      </c>
      <c r="B5849" s="1" t="str">
        <f t="shared" si="91"/>
        <v>Sunflower Solar LLC</v>
      </c>
      <c r="C5849" s="1" t="b">
        <f>IF(D5849&lt;&gt;"",IF(COUNTIF($D$2:D5848, D5849), INDEX($A$2:$D$100000, MATCH(D5849, $D$2:D5848,0),1), FALSE), FALSE)</f>
        <v>0</v>
      </c>
      <c r="F5849" s="1" t="b">
        <f>IF(G5849&lt;&gt;"", IF(COUNTIF($G$2:G5848, G5849), INDEX($A$2:$G$100000, MATCH(G5849, $G$2:G5848,0),1), FALSE), FALSE)</f>
        <v>0</v>
      </c>
      <c r="G5849" s="1">
        <v>60381</v>
      </c>
      <c r="H5849" s="1" t="s">
        <v>5735</v>
      </c>
    </row>
    <row r="5850" spans="1:8" x14ac:dyDescent="0.2">
      <c r="A5850" s="1">
        <v>5863</v>
      </c>
      <c r="B5850" s="1" t="str">
        <f t="shared" si="91"/>
        <v>NRG Solar Mule, LLC</v>
      </c>
      <c r="C5850" s="1" t="b">
        <f>IF(D5850&lt;&gt;"",IF(COUNTIF($D$2:D5849, D5850), INDEX($A$2:$D$100000, MATCH(D5850, $D$2:D5849,0),1), FALSE), FALSE)</f>
        <v>0</v>
      </c>
      <c r="F5850" s="1" t="b">
        <f>IF(G5850&lt;&gt;"", IF(COUNTIF($G$2:G5849, G5850), INDEX($A$2:$G$100000, MATCH(G5850, $G$2:G5849,0),1), FALSE), FALSE)</f>
        <v>0</v>
      </c>
      <c r="G5850" s="1">
        <v>60363</v>
      </c>
      <c r="H5850" s="1" t="s">
        <v>5736</v>
      </c>
    </row>
    <row r="5851" spans="1:8" x14ac:dyDescent="0.2">
      <c r="A5851" s="1">
        <v>5864</v>
      </c>
      <c r="B5851" s="1" t="str">
        <f t="shared" si="91"/>
        <v>Moffett Solar 1, LLC</v>
      </c>
      <c r="C5851" s="1" t="b">
        <f>IF(D5851&lt;&gt;"",IF(COUNTIF($D$2:D5850, D5851), INDEX($A$2:$D$100000, MATCH(D5851, $D$2:D5850,0),1), FALSE), FALSE)</f>
        <v>0</v>
      </c>
      <c r="F5851" s="1" t="b">
        <f>IF(G5851&lt;&gt;"", IF(COUNTIF($G$2:G5850, G5851), INDEX($A$2:$G$100000, MATCH(G5851, $G$2:G5850,0),1), FALSE), FALSE)</f>
        <v>0</v>
      </c>
      <c r="G5851" s="1">
        <v>60392</v>
      </c>
      <c r="H5851" s="1" t="s">
        <v>5737</v>
      </c>
    </row>
    <row r="5852" spans="1:8" x14ac:dyDescent="0.2">
      <c r="A5852" s="1">
        <v>5865</v>
      </c>
      <c r="B5852" s="1" t="str">
        <f t="shared" si="91"/>
        <v>Ridgeland Solar Farm I, LLC</v>
      </c>
      <c r="C5852" s="1" t="b">
        <f>IF(D5852&lt;&gt;"",IF(COUNTIF($D$2:D5851, D5852), INDEX($A$2:$D$100000, MATCH(D5852, $D$2:D5851,0),1), FALSE), FALSE)</f>
        <v>0</v>
      </c>
      <c r="F5852" s="1" t="b">
        <f>IF(G5852&lt;&gt;"", IF(COUNTIF($G$2:G5851, G5852), INDEX($A$2:$G$100000, MATCH(G5852, $G$2:G5851,0),1), FALSE), FALSE)</f>
        <v>0</v>
      </c>
      <c r="G5852" s="1">
        <v>60393</v>
      </c>
      <c r="H5852" s="1" t="s">
        <v>5738</v>
      </c>
    </row>
    <row r="5853" spans="1:8" x14ac:dyDescent="0.2">
      <c r="A5853" s="1">
        <v>5866</v>
      </c>
      <c r="B5853" s="1" t="str">
        <f t="shared" si="91"/>
        <v>Nixa Solar, LLC</v>
      </c>
      <c r="C5853" s="1" t="b">
        <f>IF(D5853&lt;&gt;"",IF(COUNTIF($D$2:D5852, D5853), INDEX($A$2:$D$100000, MATCH(D5853, $D$2:D5852,0),1), FALSE), FALSE)</f>
        <v>0</v>
      </c>
      <c r="F5853" s="1" t="b">
        <f>IF(G5853&lt;&gt;"", IF(COUNTIF($G$2:G5852, G5853), INDEX($A$2:$G$100000, MATCH(G5853, $G$2:G5852,0),1), FALSE), FALSE)</f>
        <v>0</v>
      </c>
      <c r="G5853" s="1">
        <v>60398</v>
      </c>
      <c r="H5853" s="1" t="s">
        <v>5739</v>
      </c>
    </row>
    <row r="5854" spans="1:8" x14ac:dyDescent="0.2">
      <c r="A5854" s="1">
        <v>5867</v>
      </c>
      <c r="B5854" s="1" t="str">
        <f t="shared" si="91"/>
        <v>TRS Fuel Cell, LLC</v>
      </c>
      <c r="C5854" s="1" t="b">
        <f>IF(D5854&lt;&gt;"",IF(COUNTIF($D$2:D5853, D5854), INDEX($A$2:$D$100000, MATCH(D5854, $D$2:D5853,0),1), FALSE), FALSE)</f>
        <v>0</v>
      </c>
      <c r="F5854" s="1" t="b">
        <f>IF(G5854&lt;&gt;"", IF(COUNTIF($G$2:G5853, G5854), INDEX($A$2:$G$100000, MATCH(G5854, $G$2:G5853,0),1), FALSE), FALSE)</f>
        <v>0</v>
      </c>
      <c r="G5854" s="1">
        <v>60403</v>
      </c>
      <c r="H5854" s="1" t="s">
        <v>5740</v>
      </c>
    </row>
    <row r="5855" spans="1:8" x14ac:dyDescent="0.2">
      <c r="A5855" s="1">
        <v>5868</v>
      </c>
      <c r="B5855" s="1" t="str">
        <f t="shared" si="91"/>
        <v>Cimarron Bend Wind Project II, LLC</v>
      </c>
      <c r="C5855" s="1" t="b">
        <f>IF(D5855&lt;&gt;"",IF(COUNTIF($D$2:D5854, D5855), INDEX($A$2:$D$100000, MATCH(D5855, $D$2:D5854,0),1), FALSE), FALSE)</f>
        <v>0</v>
      </c>
      <c r="F5855" s="1" t="b">
        <f>IF(G5855&lt;&gt;"", IF(COUNTIF($G$2:G5854, G5855), INDEX($A$2:$G$100000, MATCH(G5855, $G$2:G5854,0),1), FALSE), FALSE)</f>
        <v>0</v>
      </c>
      <c r="G5855" s="1">
        <v>60407</v>
      </c>
      <c r="H5855" s="1" t="s">
        <v>5741</v>
      </c>
    </row>
    <row r="5856" spans="1:8" x14ac:dyDescent="0.2">
      <c r="A5856" s="1">
        <v>5869</v>
      </c>
      <c r="B5856" s="1" t="str">
        <f t="shared" si="91"/>
        <v>Blue Summit Storage, LLC</v>
      </c>
      <c r="C5856" s="1" t="b">
        <f>IF(D5856&lt;&gt;"",IF(COUNTIF($D$2:D5855, D5856), INDEX($A$2:$D$100000, MATCH(D5856, $D$2:D5855,0),1), FALSE), FALSE)</f>
        <v>0</v>
      </c>
      <c r="F5856" s="1" t="b">
        <f>IF(G5856&lt;&gt;"", IF(COUNTIF($G$2:G5855, G5856), INDEX($A$2:$G$100000, MATCH(G5856, $G$2:G5855,0),1), FALSE), FALSE)</f>
        <v>0</v>
      </c>
      <c r="G5856" s="1">
        <v>60409</v>
      </c>
      <c r="H5856" s="1" t="s">
        <v>5742</v>
      </c>
    </row>
    <row r="5857" spans="1:8" x14ac:dyDescent="0.2">
      <c r="A5857" s="1">
        <v>5870</v>
      </c>
      <c r="B5857" s="1" t="str">
        <f t="shared" si="91"/>
        <v>APTIM Environmental &amp; Infrastructure</v>
      </c>
      <c r="C5857" s="1" t="b">
        <f>IF(D5857&lt;&gt;"",IF(COUNTIF($D$2:D5856, D5857), INDEX($A$2:$D$100000, MATCH(D5857, $D$2:D5856,0),1), FALSE), FALSE)</f>
        <v>0</v>
      </c>
      <c r="F5857" s="1" t="b">
        <f>IF(G5857&lt;&gt;"", IF(COUNTIF($G$2:G5856, G5857), INDEX($A$2:$G$100000, MATCH(G5857, $G$2:G5856,0),1), FALSE), FALSE)</f>
        <v>0</v>
      </c>
      <c r="G5857" s="1">
        <v>61351</v>
      </c>
      <c r="H5857" s="1" t="s">
        <v>5743</v>
      </c>
    </row>
    <row r="5858" spans="1:8" x14ac:dyDescent="0.2">
      <c r="A5858" s="1">
        <v>5871</v>
      </c>
      <c r="B5858" s="1" t="str">
        <f t="shared" si="91"/>
        <v>Ursa Community Solar</v>
      </c>
      <c r="C5858" s="1" t="b">
        <f>IF(D5858&lt;&gt;"",IF(COUNTIF($D$2:D5857, D5858), INDEX($A$2:$D$100000, MATCH(D5858, $D$2:D5857,0),1), FALSE), FALSE)</f>
        <v>0</v>
      </c>
      <c r="F5858" s="1" t="b">
        <f>IF(G5858&lt;&gt;"", IF(COUNTIF($G$2:G5857, G5858), INDEX($A$2:$G$100000, MATCH(G5858, $G$2:G5857,0),1), FALSE), FALSE)</f>
        <v>0</v>
      </c>
      <c r="G5858" s="1">
        <v>60435</v>
      </c>
      <c r="H5858" s="1" t="s">
        <v>5744</v>
      </c>
    </row>
    <row r="5859" spans="1:8" x14ac:dyDescent="0.2">
      <c r="A5859" s="1">
        <v>5872</v>
      </c>
      <c r="B5859" s="1" t="str">
        <f t="shared" si="91"/>
        <v>Orion Community Solar</v>
      </c>
      <c r="C5859" s="1" t="b">
        <f>IF(D5859&lt;&gt;"",IF(COUNTIF($D$2:D5858, D5859), INDEX($A$2:$D$100000, MATCH(D5859, $D$2:D5858,0),1), FALSE), FALSE)</f>
        <v>0</v>
      </c>
      <c r="F5859" s="1" t="b">
        <f>IF(G5859&lt;&gt;"", IF(COUNTIF($G$2:G5858, G5859), INDEX($A$2:$G$100000, MATCH(G5859, $G$2:G5858,0),1), FALSE), FALSE)</f>
        <v>0</v>
      </c>
      <c r="G5859" s="1">
        <v>60439</v>
      </c>
      <c r="H5859" s="1" t="s">
        <v>5745</v>
      </c>
    </row>
    <row r="5860" spans="1:8" x14ac:dyDescent="0.2">
      <c r="A5860" s="1">
        <v>5873</v>
      </c>
      <c r="B5860" s="1" t="str">
        <f t="shared" si="91"/>
        <v>Clean Focus Renewables, Inc.</v>
      </c>
      <c r="C5860" s="1" t="b">
        <f>IF(D5860&lt;&gt;"",IF(COUNTIF($D$2:D5859, D5860), INDEX($A$2:$D$100000, MATCH(D5860, $D$2:D5859,0),1), FALSE), FALSE)</f>
        <v>0</v>
      </c>
      <c r="F5860" s="1" t="b">
        <f>IF(G5860&lt;&gt;"", IF(COUNTIF($G$2:G5859, G5860), INDEX($A$2:$G$100000, MATCH(G5860, $G$2:G5859,0),1), FALSE), FALSE)</f>
        <v>0</v>
      </c>
      <c r="G5860" s="1">
        <v>60609</v>
      </c>
      <c r="H5860" s="1" t="s">
        <v>5746</v>
      </c>
    </row>
    <row r="5861" spans="1:8" x14ac:dyDescent="0.2">
      <c r="A5861" s="1">
        <v>5874</v>
      </c>
      <c r="B5861" s="1" t="str">
        <f t="shared" si="91"/>
        <v>Simcoe Solar</v>
      </c>
      <c r="C5861" s="1" t="b">
        <f>IF(D5861&lt;&gt;"",IF(COUNTIF($D$2:D5860, D5861), INDEX($A$2:$D$100000, MATCH(D5861, $D$2:D5860,0),1), FALSE), FALSE)</f>
        <v>0</v>
      </c>
      <c r="F5861" s="1" t="b">
        <f>IF(G5861&lt;&gt;"", IF(COUNTIF($G$2:G5860, G5861), INDEX($A$2:$G$100000, MATCH(G5861, $G$2:G5860,0),1), FALSE), FALSE)</f>
        <v>0</v>
      </c>
      <c r="G5861" s="1">
        <v>60448</v>
      </c>
      <c r="H5861" s="1" t="s">
        <v>5747</v>
      </c>
    </row>
    <row r="5862" spans="1:8" x14ac:dyDescent="0.2">
      <c r="A5862" s="1">
        <v>5875</v>
      </c>
      <c r="B5862" s="1" t="str">
        <f t="shared" si="91"/>
        <v>esVolta LP</v>
      </c>
      <c r="C5862" s="1" t="b">
        <f>IF(D5862&lt;&gt;"",IF(COUNTIF($D$2:D5861, D5862), INDEX($A$2:$D$100000, MATCH(D5862, $D$2:D5861,0),1), FALSE), FALSE)</f>
        <v>0</v>
      </c>
      <c r="F5862" s="1" t="b">
        <f>IF(G5862&lt;&gt;"", IF(COUNTIF($G$2:G5861, G5862), INDEX($A$2:$G$100000, MATCH(G5862, $G$2:G5861,0),1), FALSE), FALSE)</f>
        <v>0</v>
      </c>
      <c r="G5862" s="1">
        <v>61198</v>
      </c>
      <c r="H5862" s="1" t="s">
        <v>5748</v>
      </c>
    </row>
    <row r="5863" spans="1:8" x14ac:dyDescent="0.2">
      <c r="A5863" s="1">
        <v>5876</v>
      </c>
      <c r="B5863" s="1" t="str">
        <f t="shared" si="91"/>
        <v>Phantom Solar, LLC</v>
      </c>
      <c r="C5863" s="1" t="b">
        <f>IF(D5863&lt;&gt;"",IF(COUNTIF($D$2:D5862, D5863), INDEX($A$2:$D$100000, MATCH(D5863, $D$2:D5862,0),1), FALSE), FALSE)</f>
        <v>0</v>
      </c>
      <c r="F5863" s="1" t="b">
        <f>IF(G5863&lt;&gt;"", IF(COUNTIF($G$2:G5862, G5863), INDEX($A$2:$G$100000, MATCH(G5863, $G$2:G5862,0),1), FALSE), FALSE)</f>
        <v>0</v>
      </c>
      <c r="G5863" s="1">
        <v>60400</v>
      </c>
      <c r="H5863" s="1" t="s">
        <v>5749</v>
      </c>
    </row>
    <row r="5864" spans="1:8" x14ac:dyDescent="0.2">
      <c r="A5864" s="1">
        <v>5877</v>
      </c>
      <c r="B5864" s="1" t="str">
        <f t="shared" si="91"/>
        <v>LSDP 11, LLC</v>
      </c>
      <c r="C5864" s="1" t="b">
        <f>IF(D5864&lt;&gt;"",IF(COUNTIF($D$2:D5863, D5864), INDEX($A$2:$D$100000, MATCH(D5864, $D$2:D5863,0),1), FALSE), FALSE)</f>
        <v>0</v>
      </c>
      <c r="F5864" s="1" t="b">
        <f>IF(G5864&lt;&gt;"", IF(COUNTIF($G$2:G5863, G5864), INDEX($A$2:$G$100000, MATCH(G5864, $G$2:G5863,0),1), FALSE), FALSE)</f>
        <v>0</v>
      </c>
      <c r="G5864" s="1">
        <v>60461</v>
      </c>
      <c r="H5864" s="1" t="s">
        <v>5750</v>
      </c>
    </row>
    <row r="5865" spans="1:8" x14ac:dyDescent="0.2">
      <c r="A5865" s="1">
        <v>5878</v>
      </c>
      <c r="B5865" s="1" t="str">
        <f t="shared" si="91"/>
        <v>Tungsten Mountain</v>
      </c>
      <c r="C5865" s="1" t="b">
        <f>IF(D5865&lt;&gt;"",IF(COUNTIF($D$2:D5864, D5865), INDEX($A$2:$D$100000, MATCH(D5865, $D$2:D5864,0),1), FALSE), FALSE)</f>
        <v>0</v>
      </c>
      <c r="F5865" s="1" t="b">
        <f>IF(G5865&lt;&gt;"", IF(COUNTIF($G$2:G5864, G5865), INDEX($A$2:$G$100000, MATCH(G5865, $G$2:G5864,0),1), FALSE), FALSE)</f>
        <v>0</v>
      </c>
      <c r="G5865" s="1">
        <v>60472</v>
      </c>
      <c r="H5865" s="1" t="s">
        <v>5751</v>
      </c>
    </row>
    <row r="5866" spans="1:8" x14ac:dyDescent="0.2">
      <c r="A5866" s="1">
        <v>5879</v>
      </c>
      <c r="B5866" s="1" t="str">
        <f t="shared" si="91"/>
        <v>PVN Milliken, LLC</v>
      </c>
      <c r="C5866" s="1" t="b">
        <f>IF(D5866&lt;&gt;"",IF(COUNTIF($D$2:D5865, D5866), INDEX($A$2:$D$100000, MATCH(D5866, $D$2:D5865,0),1), FALSE), FALSE)</f>
        <v>0</v>
      </c>
      <c r="F5866" s="1" t="b">
        <f>IF(G5866&lt;&gt;"", IF(COUNTIF($G$2:G5865, G5866), INDEX($A$2:$G$100000, MATCH(G5866, $G$2:G5865,0),1), FALSE), FALSE)</f>
        <v>0</v>
      </c>
      <c r="G5866" s="1">
        <v>60455</v>
      </c>
      <c r="H5866" s="1" t="s">
        <v>5752</v>
      </c>
    </row>
    <row r="5867" spans="1:8" x14ac:dyDescent="0.2">
      <c r="A5867" s="1">
        <v>5880</v>
      </c>
      <c r="B5867" s="1" t="str">
        <f t="shared" si="91"/>
        <v>Iron Horse Solar 4, LLC</v>
      </c>
      <c r="C5867" s="1" t="b">
        <f>IF(D5867&lt;&gt;"",IF(COUNTIF($D$2:D5866, D5867), INDEX($A$2:$D$100000, MATCH(D5867, $D$2:D5866,0),1), FALSE), FALSE)</f>
        <v>0</v>
      </c>
      <c r="F5867" s="1" t="b">
        <f>IF(G5867&lt;&gt;"", IF(COUNTIF($G$2:G5866, G5867), INDEX($A$2:$G$100000, MATCH(G5867, $G$2:G5866,0),1), FALSE), FALSE)</f>
        <v>0</v>
      </c>
      <c r="G5867" s="1">
        <v>60479</v>
      </c>
      <c r="H5867" s="1" t="s">
        <v>5753</v>
      </c>
    </row>
    <row r="5868" spans="1:8" x14ac:dyDescent="0.2">
      <c r="A5868" s="1">
        <v>5881</v>
      </c>
      <c r="B5868" s="1" t="str">
        <f t="shared" si="91"/>
        <v>Syncarpha Lexington, LLC</v>
      </c>
      <c r="C5868" s="1" t="b">
        <f>IF(D5868&lt;&gt;"",IF(COUNTIF($D$2:D5867, D5868), INDEX($A$2:$D$100000, MATCH(D5868, $D$2:D5867,0),1), FALSE), FALSE)</f>
        <v>0</v>
      </c>
      <c r="F5868" s="1" t="b">
        <f>IF(G5868&lt;&gt;"", IF(COUNTIF($G$2:G5867, G5868), INDEX($A$2:$G$100000, MATCH(G5868, $G$2:G5867,0),1), FALSE), FALSE)</f>
        <v>0</v>
      </c>
      <c r="G5868" s="1">
        <v>61132</v>
      </c>
      <c r="H5868" s="1" t="s">
        <v>5754</v>
      </c>
    </row>
    <row r="5869" spans="1:8" x14ac:dyDescent="0.2">
      <c r="A5869" s="1">
        <v>5882</v>
      </c>
      <c r="B5869" s="1" t="str">
        <f t="shared" si="91"/>
        <v>Webster Holdco LLC</v>
      </c>
      <c r="C5869" s="1" t="b">
        <f>IF(D5869&lt;&gt;"",IF(COUNTIF($D$2:D5868, D5869), INDEX($A$2:$D$100000, MATCH(D5869, $D$2:D5868,0),1), FALSE), FALSE)</f>
        <v>0</v>
      </c>
      <c r="F5869" s="1" t="b">
        <f>IF(G5869&lt;&gt;"", IF(COUNTIF($G$2:G5868, G5869), INDEX($A$2:$G$100000, MATCH(G5869, $G$2:G5868,0),1), FALSE), FALSE)</f>
        <v>0</v>
      </c>
      <c r="G5869" s="1">
        <v>60486</v>
      </c>
      <c r="H5869" s="1" t="s">
        <v>5755</v>
      </c>
    </row>
    <row r="5870" spans="1:8" x14ac:dyDescent="0.2">
      <c r="A5870" s="1">
        <v>5883</v>
      </c>
      <c r="B5870" s="1" t="str">
        <f t="shared" si="91"/>
        <v>Farmington Holdco LLC</v>
      </c>
      <c r="C5870" s="1" t="b">
        <f>IF(D5870&lt;&gt;"",IF(COUNTIF($D$2:D5869, D5870), INDEX($A$2:$D$100000, MATCH(D5870, $D$2:D5869,0),1), FALSE), FALSE)</f>
        <v>0</v>
      </c>
      <c r="F5870" s="1" t="b">
        <f>IF(G5870&lt;&gt;"", IF(COUNTIF($G$2:G5869, G5870), INDEX($A$2:$G$100000, MATCH(G5870, $G$2:G5869,0),1), FALSE), FALSE)</f>
        <v>0</v>
      </c>
      <c r="G5870" s="1">
        <v>60501</v>
      </c>
      <c r="H5870" s="1" t="s">
        <v>5756</v>
      </c>
    </row>
    <row r="5871" spans="1:8" x14ac:dyDescent="0.2">
      <c r="A5871" s="1">
        <v>5884</v>
      </c>
      <c r="B5871" s="1" t="str">
        <f t="shared" si="91"/>
        <v>Dodge Holdco LLC</v>
      </c>
      <c r="C5871" s="1" t="b">
        <f>IF(D5871&lt;&gt;"",IF(COUNTIF($D$2:D5870, D5871), INDEX($A$2:$D$100000, MATCH(D5871, $D$2:D5870,0),1), FALSE), FALSE)</f>
        <v>0</v>
      </c>
      <c r="F5871" s="1" t="b">
        <f>IF(G5871&lt;&gt;"", IF(COUNTIF($G$2:G5870, G5871), INDEX($A$2:$G$100000, MATCH(G5871, $G$2:G5870,0),1), FALSE), FALSE)</f>
        <v>0</v>
      </c>
      <c r="G5871" s="1">
        <v>60485</v>
      </c>
      <c r="H5871" s="1" t="s">
        <v>5757</v>
      </c>
    </row>
    <row r="5872" spans="1:8" x14ac:dyDescent="0.2">
      <c r="A5872" s="1">
        <v>5885</v>
      </c>
      <c r="B5872" s="1" t="str">
        <f t="shared" si="91"/>
        <v>Hwy 14 Holdco, LLC</v>
      </c>
      <c r="C5872" s="1" t="b">
        <f>IF(D5872&lt;&gt;"",IF(COUNTIF($D$2:D5871, D5872), INDEX($A$2:$D$100000, MATCH(D5872, $D$2:D5871,0),1), FALSE), FALSE)</f>
        <v>0</v>
      </c>
      <c r="F5872" s="1" t="b">
        <f>IF(G5872&lt;&gt;"", IF(COUNTIF($G$2:G5871, G5872), INDEX($A$2:$G$100000, MATCH(G5872, $G$2:G5871,0),1), FALSE), FALSE)</f>
        <v>0</v>
      </c>
      <c r="G5872" s="1">
        <v>60488</v>
      </c>
      <c r="H5872" s="1" t="s">
        <v>5758</v>
      </c>
    </row>
    <row r="5873" spans="1:8" x14ac:dyDescent="0.2">
      <c r="A5873" s="1">
        <v>5886</v>
      </c>
      <c r="B5873" s="1" t="str">
        <f t="shared" si="91"/>
        <v>Pine Island Holdco, LLC</v>
      </c>
      <c r="C5873" s="1" t="b">
        <f>IF(D5873&lt;&gt;"",IF(COUNTIF($D$2:D5872, D5873), INDEX($A$2:$D$100000, MATCH(D5873, $D$2:D5872,0),1), FALSE), FALSE)</f>
        <v>0</v>
      </c>
      <c r="F5873" s="1" t="b">
        <f>IF(G5873&lt;&gt;"", IF(COUNTIF($G$2:G5872, G5873), INDEX($A$2:$G$100000, MATCH(G5873, $G$2:G5872,0),1), FALSE), FALSE)</f>
        <v>0</v>
      </c>
      <c r="G5873" s="1">
        <v>60490</v>
      </c>
      <c r="H5873" s="1" t="s">
        <v>5759</v>
      </c>
    </row>
    <row r="5874" spans="1:8" x14ac:dyDescent="0.2">
      <c r="A5874" s="1">
        <v>5887</v>
      </c>
      <c r="B5874" s="1" t="str">
        <f t="shared" si="91"/>
        <v>Big Lake Holdco LLC</v>
      </c>
      <c r="C5874" s="1" t="b">
        <f>IF(D5874&lt;&gt;"",IF(COUNTIF($D$2:D5873, D5874), INDEX($A$2:$D$100000, MATCH(D5874, $D$2:D5873,0),1), FALSE), FALSE)</f>
        <v>0</v>
      </c>
      <c r="F5874" s="1" t="b">
        <f>IF(G5874&lt;&gt;"", IF(COUNTIF($G$2:G5873, G5874), INDEX($A$2:$G$100000, MATCH(G5874, $G$2:G5873,0),1), FALSE), FALSE)</f>
        <v>0</v>
      </c>
      <c r="G5874" s="1">
        <v>60489</v>
      </c>
      <c r="H5874" s="1" t="s">
        <v>5760</v>
      </c>
    </row>
    <row r="5875" spans="1:8" x14ac:dyDescent="0.2">
      <c r="A5875" s="1">
        <v>5888</v>
      </c>
      <c r="B5875" s="1" t="str">
        <f t="shared" si="91"/>
        <v>Forest Lake Holdco LLC</v>
      </c>
      <c r="C5875" s="1" t="b">
        <f>IF(D5875&lt;&gt;"",IF(COUNTIF($D$2:D5874, D5875), INDEX($A$2:$D$100000, MATCH(D5875, $D$2:D5874,0),1), FALSE), FALSE)</f>
        <v>0</v>
      </c>
      <c r="F5875" s="1" t="b">
        <f>IF(G5875&lt;&gt;"", IF(COUNTIF($G$2:G5874, G5875), INDEX($A$2:$G$100000, MATCH(G5875, $G$2:G5874,0),1), FALSE), FALSE)</f>
        <v>0</v>
      </c>
      <c r="G5875" s="1">
        <v>60491</v>
      </c>
      <c r="H5875" s="1" t="s">
        <v>5761</v>
      </c>
    </row>
    <row r="5876" spans="1:8" x14ac:dyDescent="0.2">
      <c r="A5876" s="1">
        <v>5889</v>
      </c>
      <c r="B5876" s="1" t="str">
        <f t="shared" si="91"/>
        <v>Wabasha Holdco LLC</v>
      </c>
      <c r="C5876" s="1" t="b">
        <f>IF(D5876&lt;&gt;"",IF(COUNTIF($D$2:D5875, D5876), INDEX($A$2:$D$100000, MATCH(D5876, $D$2:D5875,0),1), FALSE), FALSE)</f>
        <v>0</v>
      </c>
      <c r="F5876" s="1" t="b">
        <f>IF(G5876&lt;&gt;"", IF(COUNTIF($G$2:G5875, G5876), INDEX($A$2:$G$100000, MATCH(G5876, $G$2:G5875,0),1), FALSE), FALSE)</f>
        <v>0</v>
      </c>
      <c r="G5876" s="1">
        <v>60487</v>
      </c>
      <c r="H5876" s="1" t="s">
        <v>5762</v>
      </c>
    </row>
    <row r="5877" spans="1:8" x14ac:dyDescent="0.2">
      <c r="A5877" s="1">
        <v>5890</v>
      </c>
      <c r="B5877" s="1" t="str">
        <f t="shared" si="91"/>
        <v>Bird Machine Solar Farm, LLC</v>
      </c>
      <c r="C5877" s="1" t="b">
        <f>IF(D5877&lt;&gt;"",IF(COUNTIF($D$2:D5876, D5877), INDEX($A$2:$D$100000, MATCH(D5877, $D$2:D5876,0),1), FALSE), FALSE)</f>
        <v>0</v>
      </c>
      <c r="F5877" s="1" t="b">
        <f>IF(G5877&lt;&gt;"", IF(COUNTIF($G$2:G5876, G5877), INDEX($A$2:$G$100000, MATCH(G5877, $G$2:G5876,0),1), FALSE), FALSE)</f>
        <v>0</v>
      </c>
      <c r="G5877" s="1">
        <v>60513</v>
      </c>
      <c r="H5877" s="1" t="s">
        <v>5763</v>
      </c>
    </row>
    <row r="5878" spans="1:8" x14ac:dyDescent="0.2">
      <c r="A5878" s="1">
        <v>5891</v>
      </c>
      <c r="B5878" s="1" t="str">
        <f t="shared" si="91"/>
        <v>Astra Wind LLC</v>
      </c>
      <c r="C5878" s="1" t="b">
        <f>IF(D5878&lt;&gt;"",IF(COUNTIF($D$2:D5877, D5878), INDEX($A$2:$D$100000, MATCH(D5878, $D$2:D5877,0),1), FALSE), FALSE)</f>
        <v>0</v>
      </c>
      <c r="F5878" s="1" t="b">
        <f>IF(G5878&lt;&gt;"", IF(COUNTIF($G$2:G5877, G5878), INDEX($A$2:$G$100000, MATCH(G5878, $G$2:G5877,0),1), FALSE), FALSE)</f>
        <v>0</v>
      </c>
      <c r="G5878" s="1">
        <v>60515</v>
      </c>
      <c r="H5878" s="1" t="s">
        <v>5764</v>
      </c>
    </row>
    <row r="5879" spans="1:8" x14ac:dyDescent="0.2">
      <c r="A5879" s="1">
        <v>5892</v>
      </c>
      <c r="B5879" s="1" t="str">
        <f t="shared" si="91"/>
        <v>California PV Energy 2, LLC</v>
      </c>
      <c r="C5879" s="1" t="b">
        <f>IF(D5879&lt;&gt;"",IF(COUNTIF($D$2:D5878, D5879), INDEX($A$2:$D$100000, MATCH(D5879, $D$2:D5878,0),1), FALSE), FALSE)</f>
        <v>0</v>
      </c>
      <c r="F5879" s="1" t="b">
        <f>IF(G5879&lt;&gt;"", IF(COUNTIF($G$2:G5878, G5879), INDEX($A$2:$G$100000, MATCH(G5879, $G$2:G5878,0),1), FALSE), FALSE)</f>
        <v>0</v>
      </c>
      <c r="G5879" s="1">
        <v>60518</v>
      </c>
      <c r="H5879" s="1" t="s">
        <v>5765</v>
      </c>
    </row>
    <row r="5880" spans="1:8" x14ac:dyDescent="0.2">
      <c r="A5880" s="1">
        <v>5893</v>
      </c>
      <c r="B5880" s="1" t="str">
        <f t="shared" si="91"/>
        <v>Deerfield Wind Energy, LLC</v>
      </c>
      <c r="C5880" s="1" t="b">
        <f>IF(D5880&lt;&gt;"",IF(COUNTIF($D$2:D5879, D5880), INDEX($A$2:$D$100000, MATCH(D5880, $D$2:D5879,0),1), FALSE), FALSE)</f>
        <v>0</v>
      </c>
      <c r="F5880" s="1" t="b">
        <f>IF(G5880&lt;&gt;"", IF(COUNTIF($G$2:G5879, G5880), INDEX($A$2:$G$100000, MATCH(G5880, $G$2:G5879,0),1), FALSE), FALSE)</f>
        <v>0</v>
      </c>
      <c r="G5880" s="1">
        <v>60537</v>
      </c>
      <c r="H5880" s="1" t="s">
        <v>5766</v>
      </c>
    </row>
    <row r="5881" spans="1:8" x14ac:dyDescent="0.2">
      <c r="A5881" s="1">
        <v>5894</v>
      </c>
      <c r="B5881" s="1" t="str">
        <f t="shared" si="91"/>
        <v>AEP Renewables</v>
      </c>
      <c r="C5881" s="1" t="b">
        <f>IF(D5881&lt;&gt;"",IF(COUNTIF($D$2:D5880, D5881), INDEX($A$2:$D$100000, MATCH(D5881, $D$2:D5880,0),1), FALSE), FALSE)</f>
        <v>0</v>
      </c>
      <c r="F5881" s="1" t="b">
        <f>IF(G5881&lt;&gt;"", IF(COUNTIF($G$2:G5880, G5881), INDEX($A$2:$G$100000, MATCH(G5881, $G$2:G5880,0),1), FALSE), FALSE)</f>
        <v>0</v>
      </c>
      <c r="G5881" s="1">
        <v>60639</v>
      </c>
      <c r="H5881" s="1" t="s">
        <v>5767</v>
      </c>
    </row>
    <row r="5882" spans="1:8" x14ac:dyDescent="0.2">
      <c r="A5882" s="1">
        <v>5895</v>
      </c>
      <c r="B5882" s="1" t="str">
        <f t="shared" si="91"/>
        <v>Willow Springs Windfarm, LLC</v>
      </c>
      <c r="C5882" s="1" t="b">
        <f>IF(D5882&lt;&gt;"",IF(COUNTIF($D$2:D5881, D5882), INDEX($A$2:$D$100000, MATCH(D5882, $D$2:D5881,0),1), FALSE), FALSE)</f>
        <v>0</v>
      </c>
      <c r="F5882" s="1" t="b">
        <f>IF(G5882&lt;&gt;"", IF(COUNTIF($G$2:G5881, G5882), INDEX($A$2:$G$100000, MATCH(G5882, $G$2:G5881,0),1), FALSE), FALSE)</f>
        <v>0</v>
      </c>
      <c r="G5882" s="1">
        <v>60542</v>
      </c>
      <c r="H5882" s="1" t="s">
        <v>5768</v>
      </c>
    </row>
    <row r="5883" spans="1:8" x14ac:dyDescent="0.2">
      <c r="A5883" s="1">
        <v>5896</v>
      </c>
      <c r="B5883" s="1" t="str">
        <f t="shared" si="91"/>
        <v>Dermott Wind, LLC</v>
      </c>
      <c r="C5883" s="1" t="b">
        <f>IF(D5883&lt;&gt;"",IF(COUNTIF($D$2:D5882, D5883), INDEX($A$2:$D$100000, MATCH(D5883, $D$2:D5882,0),1), FALSE), FALSE)</f>
        <v>0</v>
      </c>
      <c r="F5883" s="1" t="b">
        <f>IF(G5883&lt;&gt;"", IF(COUNTIF($G$2:G5882, G5883), INDEX($A$2:$G$100000, MATCH(G5883, $G$2:G5882,0),1), FALSE), FALSE)</f>
        <v>0</v>
      </c>
      <c r="G5883" s="1">
        <v>60543</v>
      </c>
      <c r="H5883" s="1" t="s">
        <v>5769</v>
      </c>
    </row>
    <row r="5884" spans="1:8" x14ac:dyDescent="0.2">
      <c r="A5884" s="1">
        <v>5897</v>
      </c>
      <c r="B5884" s="1" t="str">
        <f t="shared" si="91"/>
        <v>Oliver Wind III, LLC</v>
      </c>
      <c r="C5884" s="1" t="b">
        <f>IF(D5884&lt;&gt;"",IF(COUNTIF($D$2:D5883, D5884), INDEX($A$2:$D$100000, MATCH(D5884, $D$2:D5883,0),1), FALSE), FALSE)</f>
        <v>0</v>
      </c>
      <c r="F5884" s="1" t="b">
        <f>IF(G5884&lt;&gt;"", IF(COUNTIF($G$2:G5883, G5884), INDEX($A$2:$G$100000, MATCH(G5884, $G$2:G5883,0),1), FALSE), FALSE)</f>
        <v>0</v>
      </c>
      <c r="G5884" s="1">
        <v>60562</v>
      </c>
      <c r="H5884" s="1" t="s">
        <v>5770</v>
      </c>
    </row>
    <row r="5885" spans="1:8" x14ac:dyDescent="0.2">
      <c r="A5885" s="1">
        <v>5898</v>
      </c>
      <c r="B5885" s="1" t="str">
        <f t="shared" si="91"/>
        <v>Ameresco Glendale Road Solar PV LLC</v>
      </c>
      <c r="C5885" s="1" t="b">
        <f>IF(D5885&lt;&gt;"",IF(COUNTIF($D$2:D5884, D5885), INDEX($A$2:$D$100000, MATCH(D5885, $D$2:D5884,0),1), FALSE), FALSE)</f>
        <v>0</v>
      </c>
      <c r="F5885" s="1" t="b">
        <f>IF(G5885&lt;&gt;"", IF(COUNTIF($G$2:G5884, G5885), INDEX($A$2:$G$100000, MATCH(G5885, $G$2:G5884,0),1), FALSE), FALSE)</f>
        <v>0</v>
      </c>
      <c r="G5885" s="1">
        <v>60541</v>
      </c>
      <c r="H5885" s="1" t="s">
        <v>5771</v>
      </c>
    </row>
    <row r="5886" spans="1:8" x14ac:dyDescent="0.2">
      <c r="A5886" s="1">
        <v>5899</v>
      </c>
      <c r="B5886" s="1" t="str">
        <f t="shared" si="91"/>
        <v>Westmont Solar, LLC</v>
      </c>
      <c r="C5886" s="1" t="b">
        <f>IF(D5886&lt;&gt;"",IF(COUNTIF($D$2:D5885, D5886), INDEX($A$2:$D$100000, MATCH(D5886, $D$2:D5885,0),1), FALSE), FALSE)</f>
        <v>0</v>
      </c>
      <c r="F5886" s="1" t="b">
        <f>IF(G5886&lt;&gt;"", IF(COUNTIF($G$2:G5885, G5886), INDEX($A$2:$G$100000, MATCH(G5886, $G$2:G5885,0),1), FALSE), FALSE)</f>
        <v>0</v>
      </c>
      <c r="G5886" s="1">
        <v>60991</v>
      </c>
      <c r="H5886" s="1" t="s">
        <v>5772</v>
      </c>
    </row>
    <row r="5887" spans="1:8" x14ac:dyDescent="0.2">
      <c r="A5887" s="1">
        <v>5900</v>
      </c>
      <c r="B5887" s="1" t="str">
        <f t="shared" si="91"/>
        <v>Antlia Community Solar</v>
      </c>
      <c r="C5887" s="1" t="b">
        <f>IF(D5887&lt;&gt;"",IF(COUNTIF($D$2:D5886, D5887), INDEX($A$2:$D$100000, MATCH(D5887, $D$2:D5886,0),1), FALSE), FALSE)</f>
        <v>0</v>
      </c>
      <c r="F5887" s="1" t="b">
        <f>IF(G5887&lt;&gt;"", IF(COUNTIF($G$2:G5886, G5887), INDEX($A$2:$G$100000, MATCH(G5887, $G$2:G5886,0),1), FALSE), FALSE)</f>
        <v>0</v>
      </c>
      <c r="G5887" s="1">
        <v>60587</v>
      </c>
      <c r="H5887" s="1" t="s">
        <v>5773</v>
      </c>
    </row>
    <row r="5888" spans="1:8" x14ac:dyDescent="0.2">
      <c r="A5888" s="1">
        <v>5901</v>
      </c>
      <c r="B5888" s="1" t="str">
        <f t="shared" si="91"/>
        <v>Aries Community Solar</v>
      </c>
      <c r="C5888" s="1" t="b">
        <f>IF(D5888&lt;&gt;"",IF(COUNTIF($D$2:D5887, D5888), INDEX($A$2:$D$100000, MATCH(D5888, $D$2:D5887,0),1), FALSE), FALSE)</f>
        <v>0</v>
      </c>
      <c r="F5888" s="1" t="b">
        <f>IF(G5888&lt;&gt;"", IF(COUNTIF($G$2:G5887, G5888), INDEX($A$2:$G$100000, MATCH(G5888, $G$2:G5887,0),1), FALSE), FALSE)</f>
        <v>0</v>
      </c>
      <c r="G5888" s="1">
        <v>60588</v>
      </c>
      <c r="H5888" s="1" t="s">
        <v>5774</v>
      </c>
    </row>
    <row r="5889" spans="1:8" x14ac:dyDescent="0.2">
      <c r="A5889" s="1">
        <v>5902</v>
      </c>
      <c r="B5889" s="1" t="str">
        <f t="shared" si="91"/>
        <v>Centaurus Community Solar</v>
      </c>
      <c r="C5889" s="1" t="b">
        <f>IF(D5889&lt;&gt;"",IF(COUNTIF($D$2:D5888, D5889), INDEX($A$2:$D$100000, MATCH(D5889, $D$2:D5888,0),1), FALSE), FALSE)</f>
        <v>0</v>
      </c>
      <c r="F5889" s="1" t="b">
        <f>IF(G5889&lt;&gt;"", IF(COUNTIF($G$2:G5888, G5889), INDEX($A$2:$G$100000, MATCH(G5889, $G$2:G5888,0),1), FALSE), FALSE)</f>
        <v>0</v>
      </c>
      <c r="G5889" s="1">
        <v>60589</v>
      </c>
      <c r="H5889" s="1" t="s">
        <v>5775</v>
      </c>
    </row>
    <row r="5890" spans="1:8" x14ac:dyDescent="0.2">
      <c r="A5890" s="1">
        <v>5903</v>
      </c>
      <c r="B5890" s="1" t="str">
        <f t="shared" ref="B5890:B5953" si="92">IF(H5890="",E5890,H5890)</f>
        <v>Gemini Community Solar</v>
      </c>
      <c r="C5890" s="1" t="b">
        <f>IF(D5890&lt;&gt;"",IF(COUNTIF($D$2:D5889, D5890), INDEX($A$2:$D$100000, MATCH(D5890, $D$2:D5889,0),1), FALSE), FALSE)</f>
        <v>0</v>
      </c>
      <c r="F5890" s="1" t="b">
        <f>IF(G5890&lt;&gt;"", IF(COUNTIF($G$2:G5889, G5890), INDEX($A$2:$G$100000, MATCH(G5890, $G$2:G5889,0),1), FALSE), FALSE)</f>
        <v>0</v>
      </c>
      <c r="G5890" s="1">
        <v>60590</v>
      </c>
      <c r="H5890" s="1" t="s">
        <v>5776</v>
      </c>
    </row>
    <row r="5891" spans="1:8" x14ac:dyDescent="0.2">
      <c r="A5891" s="1">
        <v>5904</v>
      </c>
      <c r="B5891" s="1" t="str">
        <f t="shared" si="92"/>
        <v>Mapleton Community Solar</v>
      </c>
      <c r="C5891" s="1" t="b">
        <f>IF(D5891&lt;&gt;"",IF(COUNTIF($D$2:D5890, D5891), INDEX($A$2:$D$100000, MATCH(D5891, $D$2:D5890,0),1), FALSE), FALSE)</f>
        <v>0</v>
      </c>
      <c r="F5891" s="1" t="b">
        <f>IF(G5891&lt;&gt;"", IF(COUNTIF($G$2:G5890, G5891), INDEX($A$2:$G$100000, MATCH(G5891, $G$2:G5890,0),1), FALSE), FALSE)</f>
        <v>0</v>
      </c>
      <c r="G5891" s="1">
        <v>60591</v>
      </c>
      <c r="H5891" s="1" t="s">
        <v>5777</v>
      </c>
    </row>
    <row r="5892" spans="1:8" x14ac:dyDescent="0.2">
      <c r="A5892" s="1">
        <v>5905</v>
      </c>
      <c r="B5892" s="1" t="str">
        <f t="shared" si="92"/>
        <v>Morgan Community Solar</v>
      </c>
      <c r="C5892" s="1" t="b">
        <f>IF(D5892&lt;&gt;"",IF(COUNTIF($D$2:D5891, D5892), INDEX($A$2:$D$100000, MATCH(D5892, $D$2:D5891,0),1), FALSE), FALSE)</f>
        <v>0</v>
      </c>
      <c r="F5892" s="1" t="b">
        <f>IF(G5892&lt;&gt;"", IF(COUNTIF($G$2:G5891, G5892), INDEX($A$2:$G$100000, MATCH(G5892, $G$2:G5891,0),1), FALSE), FALSE)</f>
        <v>0</v>
      </c>
      <c r="G5892" s="1">
        <v>60592</v>
      </c>
      <c r="H5892" s="1" t="s">
        <v>5778</v>
      </c>
    </row>
    <row r="5893" spans="1:8" x14ac:dyDescent="0.2">
      <c r="A5893" s="1">
        <v>5906</v>
      </c>
      <c r="B5893" s="1" t="str">
        <f t="shared" si="92"/>
        <v>Spica Community Solar</v>
      </c>
      <c r="C5893" s="1" t="b">
        <f>IF(D5893&lt;&gt;"",IF(COUNTIF($D$2:D5892, D5893), INDEX($A$2:$D$100000, MATCH(D5893, $D$2:D5892,0),1), FALSE), FALSE)</f>
        <v>0</v>
      </c>
      <c r="F5893" s="1" t="b">
        <f>IF(G5893&lt;&gt;"", IF(COUNTIF($G$2:G5892, G5893), INDEX($A$2:$G$100000, MATCH(G5893, $G$2:G5892,0),1), FALSE), FALSE)</f>
        <v>0</v>
      </c>
      <c r="G5893" s="1">
        <v>60593</v>
      </c>
      <c r="H5893" s="1" t="s">
        <v>5779</v>
      </c>
    </row>
    <row r="5894" spans="1:8" x14ac:dyDescent="0.2">
      <c r="A5894" s="1">
        <v>5907</v>
      </c>
      <c r="B5894" s="1" t="str">
        <f t="shared" si="92"/>
        <v>Vega Community Solar</v>
      </c>
      <c r="C5894" s="1" t="b">
        <f>IF(D5894&lt;&gt;"",IF(COUNTIF($D$2:D5893, D5894), INDEX($A$2:$D$100000, MATCH(D5894, $D$2:D5893,0),1), FALSE), FALSE)</f>
        <v>0</v>
      </c>
      <c r="F5894" s="1" t="b">
        <f>IF(G5894&lt;&gt;"", IF(COUNTIF($G$2:G5893, G5894), INDEX($A$2:$G$100000, MATCH(G5894, $G$2:G5893,0),1), FALSE), FALSE)</f>
        <v>0</v>
      </c>
      <c r="G5894" s="1">
        <v>60594</v>
      </c>
      <c r="H5894" s="1" t="s">
        <v>5780</v>
      </c>
    </row>
    <row r="5895" spans="1:8" x14ac:dyDescent="0.2">
      <c r="A5895" s="1">
        <v>5908</v>
      </c>
      <c r="B5895" s="1" t="str">
        <f t="shared" si="92"/>
        <v>Spartan PV 1, LLC</v>
      </c>
      <c r="C5895" s="1" t="b">
        <f>IF(D5895&lt;&gt;"",IF(COUNTIF($D$2:D5894, D5895), INDEX($A$2:$D$100000, MATCH(D5895, $D$2:D5894,0),1), FALSE), FALSE)</f>
        <v>0</v>
      </c>
      <c r="F5895" s="1" t="b">
        <f>IF(G5895&lt;&gt;"", IF(COUNTIF($G$2:G5894, G5895), INDEX($A$2:$G$100000, MATCH(G5895, $G$2:G5894,0),1), FALSE), FALSE)</f>
        <v>0</v>
      </c>
      <c r="G5895" s="1">
        <v>60595</v>
      </c>
      <c r="H5895" s="1" t="s">
        <v>5781</v>
      </c>
    </row>
    <row r="5896" spans="1:8" x14ac:dyDescent="0.2">
      <c r="A5896" s="1">
        <v>5909</v>
      </c>
      <c r="B5896" s="1" t="str">
        <f t="shared" si="92"/>
        <v>Whitney Point Solar, LLC</v>
      </c>
      <c r="C5896" s="1" t="b">
        <f>IF(D5896&lt;&gt;"",IF(COUNTIF($D$2:D5895, D5896), INDEX($A$2:$D$100000, MATCH(D5896, $D$2:D5895,0),1), FALSE), FALSE)</f>
        <v>0</v>
      </c>
      <c r="F5896" s="1" t="b">
        <f>IF(G5896&lt;&gt;"", IF(COUNTIF($G$2:G5895, G5896), INDEX($A$2:$G$100000, MATCH(G5896, $G$2:G5895,0),1), FALSE), FALSE)</f>
        <v>0</v>
      </c>
      <c r="G5896" s="1">
        <v>60619</v>
      </c>
      <c r="H5896" s="1" t="s">
        <v>5782</v>
      </c>
    </row>
    <row r="5897" spans="1:8" x14ac:dyDescent="0.2">
      <c r="A5897" s="1">
        <v>5910</v>
      </c>
      <c r="B5897" s="1" t="str">
        <f t="shared" si="92"/>
        <v>Westside Solar, LLC</v>
      </c>
      <c r="C5897" s="1" t="b">
        <f>IF(D5897&lt;&gt;"",IF(COUNTIF($D$2:D5896, D5897), INDEX($A$2:$D$100000, MATCH(D5897, $D$2:D5896,0),1), FALSE), FALSE)</f>
        <v>0</v>
      </c>
      <c r="F5897" s="1" t="b">
        <f>IF(G5897&lt;&gt;"", IF(COUNTIF($G$2:G5896, G5897), INDEX($A$2:$G$100000, MATCH(G5897, $G$2:G5896,0),1), FALSE), FALSE)</f>
        <v>0</v>
      </c>
      <c r="G5897" s="1">
        <v>60614</v>
      </c>
      <c r="H5897" s="1" t="s">
        <v>5783</v>
      </c>
    </row>
    <row r="5898" spans="1:8" x14ac:dyDescent="0.2">
      <c r="A5898" s="1">
        <v>5911</v>
      </c>
      <c r="B5898" s="1" t="str">
        <f t="shared" si="92"/>
        <v>Buckthorn Wind Project, LLC</v>
      </c>
      <c r="C5898" s="1" t="b">
        <f>IF(D5898&lt;&gt;"",IF(COUNTIF($D$2:D5897, D5898), INDEX($A$2:$D$100000, MATCH(D5898, $D$2:D5897,0),1), FALSE), FALSE)</f>
        <v>0</v>
      </c>
      <c r="F5898" s="1" t="b">
        <f>IF(G5898&lt;&gt;"", IF(COUNTIF($G$2:G5897, G5898), INDEX($A$2:$G$100000, MATCH(G5898, $G$2:G5897,0),1), FALSE), FALSE)</f>
        <v>0</v>
      </c>
      <c r="G5898" s="1">
        <v>60617</v>
      </c>
      <c r="H5898" s="1" t="s">
        <v>5784</v>
      </c>
    </row>
    <row r="5899" spans="1:8" x14ac:dyDescent="0.2">
      <c r="A5899" s="1">
        <v>5912</v>
      </c>
      <c r="B5899" s="1" t="str">
        <f t="shared" si="92"/>
        <v>SolaireHolman 1, LLC</v>
      </c>
      <c r="C5899" s="1" t="b">
        <f>IF(D5899&lt;&gt;"",IF(COUNTIF($D$2:D5898, D5899), INDEX($A$2:$D$100000, MATCH(D5899, $D$2:D5898,0),1), FALSE), FALSE)</f>
        <v>0</v>
      </c>
      <c r="F5899" s="1" t="b">
        <f>IF(G5899&lt;&gt;"", IF(COUNTIF($G$2:G5898, G5899), INDEX($A$2:$G$100000, MATCH(G5899, $G$2:G5898,0),1), FALSE), FALSE)</f>
        <v>0</v>
      </c>
      <c r="G5899" s="1">
        <v>60636</v>
      </c>
      <c r="H5899" s="1" t="s">
        <v>5785</v>
      </c>
    </row>
    <row r="5900" spans="1:8" x14ac:dyDescent="0.2">
      <c r="A5900" s="1">
        <v>5913</v>
      </c>
      <c r="B5900" s="1" t="str">
        <f t="shared" si="92"/>
        <v>AEM Wind LLC</v>
      </c>
      <c r="C5900" s="1" t="b">
        <f>IF(D5900&lt;&gt;"",IF(COUNTIF($D$2:D5899, D5900), INDEX($A$2:$D$100000, MATCH(D5900, $D$2:D5899,0),1), FALSE), FALSE)</f>
        <v>0</v>
      </c>
      <c r="F5900" s="1" t="b">
        <f>IF(G5900&lt;&gt;"", IF(COUNTIF($G$2:G5899, G5900), INDEX($A$2:$G$100000, MATCH(G5900, $G$2:G5899,0),1), FALSE), FALSE)</f>
        <v>0</v>
      </c>
      <c r="G5900" s="1">
        <v>60634</v>
      </c>
      <c r="H5900" s="1" t="s">
        <v>5786</v>
      </c>
    </row>
    <row r="5901" spans="1:8" x14ac:dyDescent="0.2">
      <c r="A5901" s="1">
        <v>5914</v>
      </c>
      <c r="B5901" s="1" t="str">
        <f t="shared" si="92"/>
        <v>Iron Horse Battery Storage, LLC</v>
      </c>
      <c r="C5901" s="1" t="b">
        <f>IF(D5901&lt;&gt;"",IF(COUNTIF($D$2:D5900, D5901), INDEX($A$2:$D$100000, MATCH(D5901, $D$2:D5900,0),1), FALSE), FALSE)</f>
        <v>0</v>
      </c>
      <c r="F5901" s="1" t="b">
        <f>IF(G5901&lt;&gt;"", IF(COUNTIF($G$2:G5900, G5901), INDEX($A$2:$G$100000, MATCH(G5901, $G$2:G5900,0),1), FALSE), FALSE)</f>
        <v>0</v>
      </c>
      <c r="G5901" s="1">
        <v>60633</v>
      </c>
      <c r="H5901" s="1" t="s">
        <v>5787</v>
      </c>
    </row>
    <row r="5902" spans="1:8" x14ac:dyDescent="0.2">
      <c r="A5902" s="1">
        <v>5915</v>
      </c>
      <c r="B5902" s="1" t="str">
        <f t="shared" si="92"/>
        <v>OEE XXIII LLC</v>
      </c>
      <c r="C5902" s="1" t="b">
        <f>IF(D5902&lt;&gt;"",IF(COUNTIF($D$2:D5901, D5902), INDEX($A$2:$D$100000, MATCH(D5902, $D$2:D5901,0),1), FALSE), FALSE)</f>
        <v>0</v>
      </c>
      <c r="F5902" s="1" t="b">
        <f>IF(G5902&lt;&gt;"", IF(COUNTIF($G$2:G5901, G5902), INDEX($A$2:$G$100000, MATCH(G5902, $G$2:G5901,0),1), FALSE), FALSE)</f>
        <v>0</v>
      </c>
      <c r="G5902" s="1">
        <v>60645</v>
      </c>
      <c r="H5902" s="1" t="s">
        <v>5788</v>
      </c>
    </row>
    <row r="5903" spans="1:8" x14ac:dyDescent="0.2">
      <c r="A5903" s="1">
        <v>5916</v>
      </c>
      <c r="B5903" s="1" t="str">
        <f t="shared" si="92"/>
        <v>SCDA Solar 1, LLC</v>
      </c>
      <c r="C5903" s="1" t="b">
        <f>IF(D5903&lt;&gt;"",IF(COUNTIF($D$2:D5902, D5903), INDEX($A$2:$D$100000, MATCH(D5903, $D$2:D5902,0),1), FALSE), FALSE)</f>
        <v>0</v>
      </c>
      <c r="F5903" s="1" t="b">
        <f>IF(G5903&lt;&gt;"", IF(COUNTIF($G$2:G5902, G5903), INDEX($A$2:$G$100000, MATCH(G5903, $G$2:G5902,0),1), FALSE), FALSE)</f>
        <v>0</v>
      </c>
      <c r="G5903" s="1">
        <v>60648</v>
      </c>
      <c r="H5903" s="1" t="s">
        <v>5789</v>
      </c>
    </row>
    <row r="5904" spans="1:8" x14ac:dyDescent="0.2">
      <c r="A5904" s="1">
        <v>5917</v>
      </c>
      <c r="B5904" s="1" t="str">
        <f t="shared" si="92"/>
        <v>Redbrook Solar 1, LLC</v>
      </c>
      <c r="C5904" s="1" t="b">
        <f>IF(D5904&lt;&gt;"",IF(COUNTIF($D$2:D5903, D5904), INDEX($A$2:$D$100000, MATCH(D5904, $D$2:D5903,0),1), FALSE), FALSE)</f>
        <v>0</v>
      </c>
      <c r="F5904" s="1" t="b">
        <f>IF(G5904&lt;&gt;"", IF(COUNTIF($G$2:G5903, G5904), INDEX($A$2:$G$100000, MATCH(G5904, $G$2:G5903,0),1), FALSE), FALSE)</f>
        <v>0</v>
      </c>
      <c r="G5904" s="1">
        <v>60649</v>
      </c>
      <c r="H5904" s="1" t="s">
        <v>5790</v>
      </c>
    </row>
    <row r="5905" spans="1:8" x14ac:dyDescent="0.2">
      <c r="A5905" s="1">
        <v>5918</v>
      </c>
      <c r="B5905" s="1" t="str">
        <f t="shared" si="92"/>
        <v>Brook Street Solar 1, LLC</v>
      </c>
      <c r="C5905" s="1" t="b">
        <f>IF(D5905&lt;&gt;"",IF(COUNTIF($D$2:D5904, D5905), INDEX($A$2:$D$100000, MATCH(D5905, $D$2:D5904,0),1), FALSE), FALSE)</f>
        <v>0</v>
      </c>
      <c r="F5905" s="1" t="b">
        <f>IF(G5905&lt;&gt;"", IF(COUNTIF($G$2:G5904, G5905), INDEX($A$2:$G$100000, MATCH(G5905, $G$2:G5904,0),1), FALSE), FALSE)</f>
        <v>0</v>
      </c>
      <c r="G5905" s="1">
        <v>60650</v>
      </c>
      <c r="H5905" s="1" t="s">
        <v>5791</v>
      </c>
    </row>
    <row r="5906" spans="1:8" x14ac:dyDescent="0.2">
      <c r="A5906" s="1">
        <v>5919</v>
      </c>
      <c r="B5906" s="1" t="str">
        <f t="shared" si="92"/>
        <v>Spring Street Solar 1, LLC</v>
      </c>
      <c r="C5906" s="1" t="b">
        <f>IF(D5906&lt;&gt;"",IF(COUNTIF($D$2:D5905, D5906), INDEX($A$2:$D$100000, MATCH(D5906, $D$2:D5905,0),1), FALSE), FALSE)</f>
        <v>0</v>
      </c>
      <c r="F5906" s="1" t="b">
        <f>IF(G5906&lt;&gt;"", IF(COUNTIF($G$2:G5905, G5906), INDEX($A$2:$G$100000, MATCH(G5906, $G$2:G5905,0),1), FALSE), FALSE)</f>
        <v>0</v>
      </c>
      <c r="G5906" s="1">
        <v>60651</v>
      </c>
      <c r="H5906" s="1" t="s">
        <v>5792</v>
      </c>
    </row>
    <row r="5907" spans="1:8" x14ac:dyDescent="0.2">
      <c r="A5907" s="1">
        <v>5920</v>
      </c>
      <c r="B5907" s="1" t="str">
        <f t="shared" si="92"/>
        <v>Bullock Road Solar 1, LLC</v>
      </c>
      <c r="C5907" s="1" t="b">
        <f>IF(D5907&lt;&gt;"",IF(COUNTIF($D$2:D5906, D5907), INDEX($A$2:$D$100000, MATCH(D5907, $D$2:D5906,0),1), FALSE), FALSE)</f>
        <v>0</v>
      </c>
      <c r="F5907" s="1" t="b">
        <f>IF(G5907&lt;&gt;"", IF(COUNTIF($G$2:G5906, G5907), INDEX($A$2:$G$100000, MATCH(G5907, $G$2:G5906,0),1), FALSE), FALSE)</f>
        <v>0</v>
      </c>
      <c r="G5907" s="1">
        <v>60655</v>
      </c>
      <c r="H5907" s="1" t="s">
        <v>5793</v>
      </c>
    </row>
    <row r="5908" spans="1:8" x14ac:dyDescent="0.2">
      <c r="A5908" s="1">
        <v>5921</v>
      </c>
      <c r="B5908" s="1" t="str">
        <f t="shared" si="92"/>
        <v>Stafford St Solar 1, LLC</v>
      </c>
      <c r="C5908" s="1" t="b">
        <f>IF(D5908&lt;&gt;"",IF(COUNTIF($D$2:D5907, D5908), INDEX($A$2:$D$100000, MATCH(D5908, $D$2:D5907,0),1), FALSE), FALSE)</f>
        <v>0</v>
      </c>
      <c r="F5908" s="1" t="b">
        <f>IF(G5908&lt;&gt;"", IF(COUNTIF($G$2:G5907, G5908), INDEX($A$2:$G$100000, MATCH(G5908, $G$2:G5907,0),1), FALSE), FALSE)</f>
        <v>0</v>
      </c>
      <c r="G5908" s="1">
        <v>60652</v>
      </c>
      <c r="H5908" s="1" t="s">
        <v>5794</v>
      </c>
    </row>
    <row r="5909" spans="1:8" x14ac:dyDescent="0.2">
      <c r="A5909" s="1">
        <v>5922</v>
      </c>
      <c r="B5909" s="1" t="str">
        <f t="shared" si="92"/>
        <v>Stafford St Solar 2, LLC</v>
      </c>
      <c r="C5909" s="1" t="b">
        <f>IF(D5909&lt;&gt;"",IF(COUNTIF($D$2:D5908, D5909), INDEX($A$2:$D$100000, MATCH(D5909, $D$2:D5908,0),1), FALSE), FALSE)</f>
        <v>0</v>
      </c>
      <c r="F5909" s="1" t="b">
        <f>IF(G5909&lt;&gt;"", IF(COUNTIF($G$2:G5908, G5909), INDEX($A$2:$G$100000, MATCH(G5909, $G$2:G5908,0),1), FALSE), FALSE)</f>
        <v>0</v>
      </c>
      <c r="G5909" s="1">
        <v>60653</v>
      </c>
      <c r="H5909" s="1" t="s">
        <v>5795</v>
      </c>
    </row>
    <row r="5910" spans="1:8" x14ac:dyDescent="0.2">
      <c r="A5910" s="1">
        <v>5923</v>
      </c>
      <c r="B5910" s="1" t="str">
        <f t="shared" si="92"/>
        <v>Stafford St Solar 3, LLC</v>
      </c>
      <c r="C5910" s="1" t="b">
        <f>IF(D5910&lt;&gt;"",IF(COUNTIF($D$2:D5909, D5910), INDEX($A$2:$D$100000, MATCH(D5910, $D$2:D5909,0),1), FALSE), FALSE)</f>
        <v>0</v>
      </c>
      <c r="F5910" s="1" t="b">
        <f>IF(G5910&lt;&gt;"", IF(COUNTIF($G$2:G5909, G5910), INDEX($A$2:$G$100000, MATCH(G5910, $G$2:G5909,0),1), FALSE), FALSE)</f>
        <v>0</v>
      </c>
      <c r="G5910" s="1">
        <v>60654</v>
      </c>
      <c r="H5910" s="1" t="s">
        <v>5796</v>
      </c>
    </row>
    <row r="5911" spans="1:8" x14ac:dyDescent="0.2">
      <c r="A5911" s="1">
        <v>5924</v>
      </c>
      <c r="B5911" s="1" t="str">
        <f t="shared" si="92"/>
        <v>Seward Wind LLC</v>
      </c>
      <c r="C5911" s="1" t="b">
        <f>IF(D5911&lt;&gt;"",IF(COUNTIF($D$2:D5910, D5911), INDEX($A$2:$D$100000, MATCH(D5911, $D$2:D5910,0),1), FALSE), FALSE)</f>
        <v>0</v>
      </c>
      <c r="F5911" s="1" t="b">
        <f>IF(G5911&lt;&gt;"", IF(COUNTIF($G$2:G5910, G5911), INDEX($A$2:$G$100000, MATCH(G5911, $G$2:G5910,0),1), FALSE), FALSE)</f>
        <v>0</v>
      </c>
      <c r="G5911" s="1">
        <v>61275</v>
      </c>
      <c r="H5911" s="1" t="s">
        <v>5797</v>
      </c>
    </row>
    <row r="5912" spans="1:8" x14ac:dyDescent="0.2">
      <c r="A5912" s="1">
        <v>5925</v>
      </c>
      <c r="B5912" s="1" t="str">
        <f t="shared" si="92"/>
        <v>ETCAP NES CS MN 12 LLC</v>
      </c>
      <c r="C5912" s="1" t="b">
        <f>IF(D5912&lt;&gt;"",IF(COUNTIF($D$2:D5911, D5912), INDEX($A$2:$D$100000, MATCH(D5912, $D$2:D5911,0),1), FALSE), FALSE)</f>
        <v>0</v>
      </c>
      <c r="F5912" s="1" t="b">
        <f>IF(G5912&lt;&gt;"", IF(COUNTIF($G$2:G5911, G5912), INDEX($A$2:$G$100000, MATCH(G5912, $G$2:G5911,0),1), FALSE), FALSE)</f>
        <v>0</v>
      </c>
      <c r="G5912" s="1">
        <v>60901</v>
      </c>
      <c r="H5912" s="1" t="s">
        <v>5798</v>
      </c>
    </row>
    <row r="5913" spans="1:8" x14ac:dyDescent="0.2">
      <c r="A5913" s="1">
        <v>5926</v>
      </c>
      <c r="B5913" s="1" t="str">
        <f t="shared" si="92"/>
        <v>Foundation CA Fund VIII Manager, LLC</v>
      </c>
      <c r="C5913" s="1" t="b">
        <f>IF(D5913&lt;&gt;"",IF(COUNTIF($D$2:D5912, D5913), INDEX($A$2:$D$100000, MATCH(D5913, $D$2:D5912,0),1), FALSE), FALSE)</f>
        <v>0</v>
      </c>
      <c r="F5913" s="1" t="b">
        <f>IF(G5913&lt;&gt;"", IF(COUNTIF($G$2:G5912, G5913), INDEX($A$2:$G$100000, MATCH(G5913, $G$2:G5912,0),1), FALSE), FALSE)</f>
        <v>0</v>
      </c>
      <c r="G5913" s="1">
        <v>60690</v>
      </c>
      <c r="H5913" s="1" t="s">
        <v>5799</v>
      </c>
    </row>
    <row r="5914" spans="1:8" x14ac:dyDescent="0.2">
      <c r="A5914" s="1">
        <v>5927</v>
      </c>
      <c r="B5914" s="1" t="str">
        <f t="shared" si="92"/>
        <v>Ameresco BWC Wading River LLC</v>
      </c>
      <c r="C5914" s="1" t="b">
        <f>IF(D5914&lt;&gt;"",IF(COUNTIF($D$2:D5913, D5914), INDEX($A$2:$D$100000, MATCH(D5914, $D$2:D5913,0),1), FALSE), FALSE)</f>
        <v>0</v>
      </c>
      <c r="F5914" s="1" t="b">
        <f>IF(G5914&lt;&gt;"", IF(COUNTIF($G$2:G5913, G5914), INDEX($A$2:$G$100000, MATCH(G5914, $G$2:G5913,0),1), FALSE), FALSE)</f>
        <v>0</v>
      </c>
      <c r="G5914" s="1">
        <v>60692</v>
      </c>
      <c r="H5914" s="1" t="s">
        <v>5800</v>
      </c>
    </row>
    <row r="5915" spans="1:8" x14ac:dyDescent="0.2">
      <c r="A5915" s="1">
        <v>5928</v>
      </c>
      <c r="B5915" s="1" t="str">
        <f t="shared" si="92"/>
        <v>Lemond Solar Center LLC</v>
      </c>
      <c r="C5915" s="1" t="b">
        <f>IF(D5915&lt;&gt;"",IF(COUNTIF($D$2:D5914, D5915), INDEX($A$2:$D$100000, MATCH(D5915, $D$2:D5914,0),1), FALSE), FALSE)</f>
        <v>0</v>
      </c>
      <c r="F5915" s="1" t="b">
        <f>IF(G5915&lt;&gt;"", IF(COUNTIF($G$2:G5914, G5915), INDEX($A$2:$G$100000, MATCH(G5915, $G$2:G5914,0),1), FALSE), FALSE)</f>
        <v>0</v>
      </c>
      <c r="G5915" s="1">
        <v>60695</v>
      </c>
      <c r="H5915" s="1" t="s">
        <v>5801</v>
      </c>
    </row>
    <row r="5916" spans="1:8" x14ac:dyDescent="0.2">
      <c r="A5916" s="1">
        <v>5929</v>
      </c>
      <c r="B5916" s="1" t="str">
        <f t="shared" si="92"/>
        <v>VRF Battery Plant</v>
      </c>
      <c r="C5916" s="1" t="b">
        <f>IF(D5916&lt;&gt;"",IF(COUNTIF($D$2:D5915, D5916), INDEX($A$2:$D$100000, MATCH(D5916, $D$2:D5915,0),1), FALSE), FALSE)</f>
        <v>0</v>
      </c>
      <c r="F5916" s="1" t="b">
        <f>IF(G5916&lt;&gt;"", IF(COUNTIF($G$2:G5915, G5916), INDEX($A$2:$G$100000, MATCH(G5916, $G$2:G5915,0),1), FALSE), FALSE)</f>
        <v>0</v>
      </c>
      <c r="G5916" s="1">
        <v>60723</v>
      </c>
      <c r="H5916" s="1" t="s">
        <v>5802</v>
      </c>
    </row>
    <row r="5917" spans="1:8" x14ac:dyDescent="0.2">
      <c r="A5917" s="1">
        <v>5930</v>
      </c>
      <c r="B5917" s="1" t="str">
        <f t="shared" si="92"/>
        <v>Manteca Land PV, LLC</v>
      </c>
      <c r="C5917" s="1" t="b">
        <f>IF(D5917&lt;&gt;"",IF(COUNTIF($D$2:D5916, D5917), INDEX($A$2:$D$100000, MATCH(D5917, $D$2:D5916,0),1), FALSE), FALSE)</f>
        <v>0</v>
      </c>
      <c r="F5917" s="1" t="b">
        <f>IF(G5917&lt;&gt;"", IF(COUNTIF($G$2:G5916, G5917), INDEX($A$2:$G$100000, MATCH(G5917, $G$2:G5916,0),1), FALSE), FALSE)</f>
        <v>0</v>
      </c>
      <c r="G5917" s="1">
        <v>60727</v>
      </c>
      <c r="H5917" s="1" t="s">
        <v>5803</v>
      </c>
    </row>
    <row r="5918" spans="1:8" x14ac:dyDescent="0.2">
      <c r="A5918" s="1">
        <v>5931</v>
      </c>
      <c r="B5918" s="1" t="str">
        <f t="shared" si="92"/>
        <v>Delano Land 1, LLC</v>
      </c>
      <c r="C5918" s="1" t="b">
        <f>IF(D5918&lt;&gt;"",IF(COUNTIF($D$2:D5917, D5918), INDEX($A$2:$D$100000, MATCH(D5918, $D$2:D5917,0),1), FALSE), FALSE)</f>
        <v>0</v>
      </c>
      <c r="F5918" s="1" t="b">
        <f>IF(G5918&lt;&gt;"", IF(COUNTIF($G$2:G5917, G5918), INDEX($A$2:$G$100000, MATCH(G5918, $G$2:G5917,0),1), FALSE), FALSE)</f>
        <v>0</v>
      </c>
      <c r="G5918" s="1">
        <v>60728</v>
      </c>
      <c r="H5918" s="1" t="s">
        <v>5804</v>
      </c>
    </row>
    <row r="5919" spans="1:8" x14ac:dyDescent="0.2">
      <c r="A5919" s="1">
        <v>5932</v>
      </c>
      <c r="B5919" s="1" t="str">
        <f t="shared" si="92"/>
        <v>Bakersfield PV 1, LLC</v>
      </c>
      <c r="C5919" s="1" t="b">
        <f>IF(D5919&lt;&gt;"",IF(COUNTIF($D$2:D5918, D5919), INDEX($A$2:$D$100000, MATCH(D5919, $D$2:D5918,0),1), FALSE), FALSE)</f>
        <v>0</v>
      </c>
      <c r="F5919" s="1" t="b">
        <f>IF(G5919&lt;&gt;"", IF(COUNTIF($G$2:G5918, G5919), INDEX($A$2:$G$100000, MATCH(G5919, $G$2:G5918,0),1), FALSE), FALSE)</f>
        <v>0</v>
      </c>
      <c r="G5919" s="1">
        <v>60729</v>
      </c>
      <c r="H5919" s="1" t="s">
        <v>5805</v>
      </c>
    </row>
    <row r="5920" spans="1:8" x14ac:dyDescent="0.2">
      <c r="A5920" s="1">
        <v>5933</v>
      </c>
      <c r="B5920" s="1" t="str">
        <f t="shared" si="92"/>
        <v>Bakersfield Industrial PV 1, LLC</v>
      </c>
      <c r="C5920" s="1" t="b">
        <f>IF(D5920&lt;&gt;"",IF(COUNTIF($D$2:D5919, D5920), INDEX($A$2:$D$100000, MATCH(D5920, $D$2:D5919,0),1), FALSE), FALSE)</f>
        <v>0</v>
      </c>
      <c r="F5920" s="1" t="b">
        <f>IF(G5920&lt;&gt;"", IF(COUNTIF($G$2:G5919, G5920), INDEX($A$2:$G$100000, MATCH(G5920, $G$2:G5919,0),1), FALSE), FALSE)</f>
        <v>0</v>
      </c>
      <c r="G5920" s="1">
        <v>60730</v>
      </c>
      <c r="H5920" s="1" t="s">
        <v>5806</v>
      </c>
    </row>
    <row r="5921" spans="1:8" x14ac:dyDescent="0.2">
      <c r="A5921" s="1">
        <v>5934</v>
      </c>
      <c r="B5921" s="1" t="str">
        <f t="shared" si="92"/>
        <v>Elizabeth Mines Solar 1, LLC</v>
      </c>
      <c r="C5921" s="1" t="b">
        <f>IF(D5921&lt;&gt;"",IF(COUNTIF($D$2:D5920, D5921), INDEX($A$2:$D$100000, MATCH(D5921, $D$2:D5920,0),1), FALSE), FALSE)</f>
        <v>0</v>
      </c>
      <c r="F5921" s="1" t="b">
        <f>IF(G5921&lt;&gt;"", IF(COUNTIF($G$2:G5920, G5921), INDEX($A$2:$G$100000, MATCH(G5921, $G$2:G5920,0),1), FALSE), FALSE)</f>
        <v>0</v>
      </c>
      <c r="G5921" s="1">
        <v>60734</v>
      </c>
      <c r="H5921" s="1" t="s">
        <v>5807</v>
      </c>
    </row>
    <row r="5922" spans="1:8" x14ac:dyDescent="0.2">
      <c r="A5922" s="1">
        <v>5935</v>
      </c>
      <c r="B5922" s="1" t="str">
        <f t="shared" si="92"/>
        <v>Bedford Solar, LLC</v>
      </c>
      <c r="C5922" s="1" t="b">
        <f>IF(D5922&lt;&gt;"",IF(COUNTIF($D$2:D5921, D5922), INDEX($A$2:$D$100000, MATCH(D5922, $D$2:D5921,0),1), FALSE), FALSE)</f>
        <v>0</v>
      </c>
      <c r="F5922" s="1" t="b">
        <f>IF(G5922&lt;&gt;"", IF(COUNTIF($G$2:G5921, G5922), INDEX($A$2:$G$100000, MATCH(G5922, $G$2:G5921,0),1), FALSE), FALSE)</f>
        <v>0</v>
      </c>
      <c r="G5922" s="1">
        <v>60746</v>
      </c>
      <c r="H5922" s="1" t="s">
        <v>5808</v>
      </c>
    </row>
    <row r="5923" spans="1:8" x14ac:dyDescent="0.2">
      <c r="A5923" s="1">
        <v>5936</v>
      </c>
      <c r="B5923" s="1" t="str">
        <f t="shared" si="92"/>
        <v>Wadesboro Solar, LLC</v>
      </c>
      <c r="C5923" s="1" t="b">
        <f>IF(D5923&lt;&gt;"",IF(COUNTIF($D$2:D5922, D5923), INDEX($A$2:$D$100000, MATCH(D5923, $D$2:D5922,0),1), FALSE), FALSE)</f>
        <v>0</v>
      </c>
      <c r="F5923" s="1" t="b">
        <f>IF(G5923&lt;&gt;"", IF(COUNTIF($G$2:G5922, G5923), INDEX($A$2:$G$100000, MATCH(G5923, $G$2:G5922,0),1), FALSE), FALSE)</f>
        <v>0</v>
      </c>
      <c r="G5923" s="1">
        <v>60749</v>
      </c>
      <c r="H5923" s="1" t="s">
        <v>5809</v>
      </c>
    </row>
    <row r="5924" spans="1:8" x14ac:dyDescent="0.2">
      <c r="A5924" s="1">
        <v>5937</v>
      </c>
      <c r="B5924" s="1" t="str">
        <f t="shared" si="92"/>
        <v>Columbus Solar Project</v>
      </c>
      <c r="C5924" s="1" t="b">
        <f>IF(D5924&lt;&gt;"",IF(COUNTIF($D$2:D5923, D5924), INDEX($A$2:$D$100000, MATCH(D5924, $D$2:D5923,0),1), FALSE), FALSE)</f>
        <v>0</v>
      </c>
      <c r="F5924" s="1" t="b">
        <f>IF(G5924&lt;&gt;"", IF(COUNTIF($G$2:G5923, G5924), INDEX($A$2:$G$100000, MATCH(G5924, $G$2:G5923,0),1), FALSE), FALSE)</f>
        <v>0</v>
      </c>
      <c r="G5924" s="1">
        <v>60795</v>
      </c>
      <c r="H5924" s="1" t="s">
        <v>5810</v>
      </c>
    </row>
    <row r="5925" spans="1:8" x14ac:dyDescent="0.2">
      <c r="A5925" s="1">
        <v>5938</v>
      </c>
      <c r="B5925" s="1" t="str">
        <f t="shared" si="92"/>
        <v>EE Waianae Solar Project LLC</v>
      </c>
      <c r="C5925" s="1" t="b">
        <f>IF(D5925&lt;&gt;"",IF(COUNTIF($D$2:D5924, D5925), INDEX($A$2:$D$100000, MATCH(D5925, $D$2:D5924,0),1), FALSE), FALSE)</f>
        <v>0</v>
      </c>
      <c r="F5925" s="1" t="b">
        <f>IF(G5925&lt;&gt;"", IF(COUNTIF($G$2:G5924, G5925), INDEX($A$2:$G$100000, MATCH(G5925, $G$2:G5924,0),1), FALSE), FALSE)</f>
        <v>0</v>
      </c>
      <c r="G5925" s="1">
        <v>60793</v>
      </c>
      <c r="H5925" s="1" t="s">
        <v>5811</v>
      </c>
    </row>
    <row r="5926" spans="1:8" x14ac:dyDescent="0.2">
      <c r="A5926" s="1">
        <v>5939</v>
      </c>
      <c r="B5926" s="1" t="str">
        <f t="shared" si="92"/>
        <v>Pegasus Community Solar</v>
      </c>
      <c r="C5926" s="1" t="b">
        <f>IF(D5926&lt;&gt;"",IF(COUNTIF($D$2:D5925, D5926), INDEX($A$2:$D$100000, MATCH(D5926, $D$2:D5925,0),1), FALSE), FALSE)</f>
        <v>0</v>
      </c>
      <c r="F5926" s="1" t="b">
        <f>IF(G5926&lt;&gt;"", IF(COUNTIF($G$2:G5925, G5926), INDEX($A$2:$G$100000, MATCH(G5926, $G$2:G5925,0),1), FALSE), FALSE)</f>
        <v>0</v>
      </c>
      <c r="G5926" s="1">
        <v>60823</v>
      </c>
      <c r="H5926" s="1" t="s">
        <v>5812</v>
      </c>
    </row>
    <row r="5927" spans="1:8" x14ac:dyDescent="0.2">
      <c r="A5927" s="1">
        <v>5940</v>
      </c>
      <c r="B5927" s="1" t="str">
        <f t="shared" si="92"/>
        <v>Capella Community Solar</v>
      </c>
      <c r="C5927" s="1" t="b">
        <f>IF(D5927&lt;&gt;"",IF(COUNTIF($D$2:D5926, D5927), INDEX($A$2:$D$100000, MATCH(D5927, $D$2:D5926,0),1), FALSE), FALSE)</f>
        <v>0</v>
      </c>
      <c r="F5927" s="1" t="b">
        <f>IF(G5927&lt;&gt;"", IF(COUNTIF($G$2:G5926, G5927), INDEX($A$2:$G$100000, MATCH(G5927, $G$2:G5926,0),1), FALSE), FALSE)</f>
        <v>0</v>
      </c>
      <c r="G5927" s="1">
        <v>60826</v>
      </c>
      <c r="H5927" s="1" t="s">
        <v>5813</v>
      </c>
    </row>
    <row r="5928" spans="1:8" x14ac:dyDescent="0.2">
      <c r="A5928" s="1">
        <v>5941</v>
      </c>
      <c r="B5928" s="1" t="str">
        <f t="shared" si="92"/>
        <v>Caelum Community Solar</v>
      </c>
      <c r="C5928" s="1" t="b">
        <f>IF(D5928&lt;&gt;"",IF(COUNTIF($D$2:D5927, D5928), INDEX($A$2:$D$100000, MATCH(D5928, $D$2:D5927,0),1), FALSE), FALSE)</f>
        <v>0</v>
      </c>
      <c r="F5928" s="1" t="b">
        <f>IF(G5928&lt;&gt;"", IF(COUNTIF($G$2:G5927, G5928), INDEX($A$2:$G$100000, MATCH(G5928, $G$2:G5927,0),1), FALSE), FALSE)</f>
        <v>0</v>
      </c>
      <c r="G5928" s="1">
        <v>60829</v>
      </c>
      <c r="H5928" s="1" t="s">
        <v>5814</v>
      </c>
    </row>
    <row r="5929" spans="1:8" x14ac:dyDescent="0.2">
      <c r="A5929" s="1">
        <v>5942</v>
      </c>
      <c r="B5929" s="1" t="str">
        <f t="shared" si="92"/>
        <v>Andromeda Community Solar</v>
      </c>
      <c r="C5929" s="1" t="b">
        <f>IF(D5929&lt;&gt;"",IF(COUNTIF($D$2:D5928, D5929), INDEX($A$2:$D$100000, MATCH(D5929, $D$2:D5928,0),1), FALSE), FALSE)</f>
        <v>0</v>
      </c>
      <c r="F5929" s="1" t="b">
        <f>IF(G5929&lt;&gt;"", IF(COUNTIF($G$2:G5928, G5929), INDEX($A$2:$G$100000, MATCH(G5929, $G$2:G5928,0),1), FALSE), FALSE)</f>
        <v>0</v>
      </c>
      <c r="G5929" s="1">
        <v>60828</v>
      </c>
      <c r="H5929" s="1" t="s">
        <v>5815</v>
      </c>
    </row>
    <row r="5930" spans="1:8" x14ac:dyDescent="0.2">
      <c r="A5930" s="1">
        <v>5943</v>
      </c>
      <c r="B5930" s="1" t="str">
        <f t="shared" si="92"/>
        <v>Boston Medical Center</v>
      </c>
      <c r="C5930" s="1" t="b">
        <f>IF(D5930&lt;&gt;"",IF(COUNTIF($D$2:D5929, D5930), INDEX($A$2:$D$100000, MATCH(D5930, $D$2:D5929,0),1), FALSE), FALSE)</f>
        <v>0</v>
      </c>
      <c r="F5930" s="1" t="b">
        <f>IF(G5930&lt;&gt;"", IF(COUNTIF($G$2:G5929, G5930), INDEX($A$2:$G$100000, MATCH(G5930, $G$2:G5929,0),1), FALSE), FALSE)</f>
        <v>0</v>
      </c>
      <c r="G5930" s="1">
        <v>60816</v>
      </c>
      <c r="H5930" s="1" t="s">
        <v>5816</v>
      </c>
    </row>
    <row r="5931" spans="1:8" x14ac:dyDescent="0.2">
      <c r="A5931" s="1">
        <v>5944</v>
      </c>
      <c r="B5931" s="1" t="str">
        <f t="shared" si="92"/>
        <v>Drop 5 Hydro LLC</v>
      </c>
      <c r="C5931" s="1" t="b">
        <f>IF(D5931&lt;&gt;"",IF(COUNTIF($D$2:D5930, D5931), INDEX($A$2:$D$100000, MATCH(D5931, $D$2:D5930,0),1), FALSE), FALSE)</f>
        <v>0</v>
      </c>
      <c r="F5931" s="1" t="b">
        <f>IF(G5931&lt;&gt;"", IF(COUNTIF($G$2:G5930, G5931), INDEX($A$2:$G$100000, MATCH(G5931, $G$2:G5930,0),1), FALSE), FALSE)</f>
        <v>0</v>
      </c>
      <c r="G5931" s="1">
        <v>60814</v>
      </c>
      <c r="H5931" s="1" t="s">
        <v>5817</v>
      </c>
    </row>
    <row r="5932" spans="1:8" x14ac:dyDescent="0.2">
      <c r="A5932" s="1">
        <v>5945</v>
      </c>
      <c r="B5932" s="1" t="str">
        <f t="shared" si="92"/>
        <v>Pima Energy Storage System</v>
      </c>
      <c r="C5932" s="1" t="b">
        <f>IF(D5932&lt;&gt;"",IF(COUNTIF($D$2:D5931, D5932), INDEX($A$2:$D$100000, MATCH(D5932, $D$2:D5931,0),1), FALSE), FALSE)</f>
        <v>0</v>
      </c>
      <c r="F5932" s="1" t="b">
        <f>IF(G5932&lt;&gt;"", IF(COUNTIF($G$2:G5931, G5932), INDEX($A$2:$G$100000, MATCH(G5932, $G$2:G5931,0),1), FALSE), FALSE)</f>
        <v>0</v>
      </c>
      <c r="G5932" s="1">
        <v>60834</v>
      </c>
      <c r="H5932" s="1" t="s">
        <v>5818</v>
      </c>
    </row>
    <row r="5933" spans="1:8" x14ac:dyDescent="0.2">
      <c r="A5933" s="1">
        <v>5946</v>
      </c>
      <c r="B5933" s="1" t="str">
        <f t="shared" si="92"/>
        <v>Spencer Farm, LLC</v>
      </c>
      <c r="C5933" s="1" t="b">
        <f>IF(D5933&lt;&gt;"",IF(COUNTIF($D$2:D5932, D5933), INDEX($A$2:$D$100000, MATCH(D5933, $D$2:D5932,0),1), FALSE), FALSE)</f>
        <v>0</v>
      </c>
      <c r="F5933" s="1" t="b">
        <f>IF(G5933&lt;&gt;"", IF(COUNTIF($G$2:G5932, G5933), INDEX($A$2:$G$100000, MATCH(G5933, $G$2:G5932,0),1), FALSE), FALSE)</f>
        <v>0</v>
      </c>
      <c r="G5933" s="1">
        <v>60848</v>
      </c>
      <c r="H5933" s="1" t="s">
        <v>5819</v>
      </c>
    </row>
    <row r="5934" spans="1:8" x14ac:dyDescent="0.2">
      <c r="A5934" s="1">
        <v>5947</v>
      </c>
      <c r="B5934" s="1" t="str">
        <f t="shared" si="92"/>
        <v>Redbed Plains Wind Farm LLC</v>
      </c>
      <c r="C5934" s="1" t="b">
        <f>IF(D5934&lt;&gt;"",IF(COUNTIF($D$2:D5933, D5934), INDEX($A$2:$D$100000, MATCH(D5934, $D$2:D5933,0),1), FALSE), FALSE)</f>
        <v>0</v>
      </c>
      <c r="F5934" s="1" t="b">
        <f>IF(G5934&lt;&gt;"", IF(COUNTIF($G$2:G5933, G5934), INDEX($A$2:$G$100000, MATCH(G5934, $G$2:G5933,0),1), FALSE), FALSE)</f>
        <v>0</v>
      </c>
      <c r="G5934" s="1">
        <v>60859</v>
      </c>
      <c r="H5934" s="1" t="s">
        <v>5820</v>
      </c>
    </row>
    <row r="5935" spans="1:8" x14ac:dyDescent="0.2">
      <c r="A5935" s="1">
        <v>5948</v>
      </c>
      <c r="B5935" s="1" t="str">
        <f t="shared" si="92"/>
        <v>Golden Hills Interconnection Wind, LLC</v>
      </c>
      <c r="C5935" s="1" t="b">
        <f>IF(D5935&lt;&gt;"",IF(COUNTIF($D$2:D5934, D5935), INDEX($A$2:$D$100000, MATCH(D5935, $D$2:D5934,0),1), FALSE), FALSE)</f>
        <v>0</v>
      </c>
      <c r="F5935" s="1" t="b">
        <f>IF(G5935&lt;&gt;"", IF(COUNTIF($G$2:G5934, G5935), INDEX($A$2:$G$100000, MATCH(G5935, $G$2:G5934,0),1), FALSE), FALSE)</f>
        <v>0</v>
      </c>
      <c r="G5935" s="1">
        <v>60811</v>
      </c>
      <c r="H5935" s="1" t="s">
        <v>5821</v>
      </c>
    </row>
    <row r="5936" spans="1:8" x14ac:dyDescent="0.2">
      <c r="A5936" s="1">
        <v>5949</v>
      </c>
      <c r="B5936" s="1" t="str">
        <f t="shared" si="92"/>
        <v>ACE-Stanton, LLC</v>
      </c>
      <c r="C5936" s="1" t="b">
        <f>IF(D5936&lt;&gt;"",IF(COUNTIF($D$2:D5935, D5936), INDEX($A$2:$D$100000, MATCH(D5936, $D$2:D5935,0),1), FALSE), FALSE)</f>
        <v>0</v>
      </c>
      <c r="F5936" s="1" t="b">
        <f>IF(G5936&lt;&gt;"", IF(COUNTIF($G$2:G5935, G5936), INDEX($A$2:$G$100000, MATCH(G5936, $G$2:G5935,0),1), FALSE), FALSE)</f>
        <v>0</v>
      </c>
      <c r="G5936" s="1">
        <v>60862</v>
      </c>
      <c r="H5936" s="1" t="s">
        <v>5822</v>
      </c>
    </row>
    <row r="5937" spans="1:8" x14ac:dyDescent="0.2">
      <c r="A5937" s="1">
        <v>5950</v>
      </c>
      <c r="B5937" s="1" t="str">
        <f t="shared" si="92"/>
        <v>ACE-Stanton A, LLC</v>
      </c>
      <c r="C5937" s="1" t="b">
        <f>IF(D5937&lt;&gt;"",IF(COUNTIF($D$2:D5936, D5937), INDEX($A$2:$D$100000, MATCH(D5937, $D$2:D5936,0),1), FALSE), FALSE)</f>
        <v>0</v>
      </c>
      <c r="F5937" s="1" t="b">
        <f>IF(G5937&lt;&gt;"", IF(COUNTIF($G$2:G5936, G5937), INDEX($A$2:$G$100000, MATCH(G5937, $G$2:G5936,0),1), FALSE), FALSE)</f>
        <v>0</v>
      </c>
      <c r="G5937" s="1">
        <v>60863</v>
      </c>
      <c r="H5937" s="1" t="s">
        <v>5823</v>
      </c>
    </row>
    <row r="5938" spans="1:8" x14ac:dyDescent="0.2">
      <c r="A5938" s="1">
        <v>5951</v>
      </c>
      <c r="B5938" s="1" t="str">
        <f t="shared" si="92"/>
        <v>USPS LA Solar FiT A &amp; B</v>
      </c>
      <c r="C5938" s="1" t="b">
        <f>IF(D5938&lt;&gt;"",IF(COUNTIF($D$2:D5937, D5938), INDEX($A$2:$D$100000, MATCH(D5938, $D$2:D5937,0),1), FALSE), FALSE)</f>
        <v>0</v>
      </c>
      <c r="F5938" s="1" t="b">
        <f>IF(G5938&lt;&gt;"", IF(COUNTIF($G$2:G5937, G5938), INDEX($A$2:$G$100000, MATCH(G5938, $G$2:G5937,0),1), FALSE), FALSE)</f>
        <v>0</v>
      </c>
      <c r="G5938" s="1">
        <v>60950</v>
      </c>
      <c r="H5938" s="1" t="s">
        <v>5824</v>
      </c>
    </row>
    <row r="5939" spans="1:8" x14ac:dyDescent="0.2">
      <c r="A5939" s="1">
        <v>5952</v>
      </c>
      <c r="B5939" s="1" t="str">
        <f t="shared" si="92"/>
        <v>NGI-Kayenta Solar Lessor I, LLC</v>
      </c>
      <c r="C5939" s="1" t="b">
        <f>IF(D5939&lt;&gt;"",IF(COUNTIF($D$2:D5938, D5939), INDEX($A$2:$D$100000, MATCH(D5939, $D$2:D5938,0),1), FALSE), FALSE)</f>
        <v>0</v>
      </c>
      <c r="F5939" s="1" t="b">
        <f>IF(G5939&lt;&gt;"", IF(COUNTIF($G$2:G5938, G5939), INDEX($A$2:$G$100000, MATCH(G5939, $G$2:G5938,0),1), FALSE), FALSE)</f>
        <v>0</v>
      </c>
      <c r="G5939" s="1">
        <v>60879</v>
      </c>
      <c r="H5939" s="1" t="s">
        <v>5825</v>
      </c>
    </row>
    <row r="5940" spans="1:8" x14ac:dyDescent="0.2">
      <c r="A5940" s="1">
        <v>5953</v>
      </c>
      <c r="B5940" s="1" t="str">
        <f t="shared" si="92"/>
        <v>GCL New Energy, Inc.</v>
      </c>
      <c r="C5940" s="1" t="b">
        <f>IF(D5940&lt;&gt;"",IF(COUNTIF($D$2:D5939, D5940), INDEX($A$2:$D$100000, MATCH(D5940, $D$2:D5939,0),1), FALSE), FALSE)</f>
        <v>0</v>
      </c>
      <c r="F5940" s="1" t="b">
        <f>IF(G5940&lt;&gt;"", IF(COUNTIF($G$2:G5939, G5940), INDEX($A$2:$G$100000, MATCH(G5940, $G$2:G5939,0),1), FALSE), FALSE)</f>
        <v>0</v>
      </c>
      <c r="G5940" s="1">
        <v>60888</v>
      </c>
      <c r="H5940" s="1" t="s">
        <v>5826</v>
      </c>
    </row>
    <row r="5941" spans="1:8" x14ac:dyDescent="0.2">
      <c r="A5941" s="1">
        <v>5954</v>
      </c>
      <c r="B5941" s="1" t="str">
        <f t="shared" si="92"/>
        <v>Farley Road Solar, LLC</v>
      </c>
      <c r="C5941" s="1" t="b">
        <f>IF(D5941&lt;&gt;"",IF(COUNTIF($D$2:D5940, D5941), INDEX($A$2:$D$100000, MATCH(D5941, $D$2:D5940,0),1), FALSE), FALSE)</f>
        <v>0</v>
      </c>
      <c r="F5941" s="1" t="b">
        <f>IF(G5941&lt;&gt;"", IF(COUNTIF($G$2:G5940, G5941), INDEX($A$2:$G$100000, MATCH(G5941, $G$2:G5940,0),1), FALSE), FALSE)</f>
        <v>0</v>
      </c>
      <c r="G5941" s="1">
        <v>60921</v>
      </c>
      <c r="H5941" s="1" t="s">
        <v>5827</v>
      </c>
    </row>
    <row r="5942" spans="1:8" x14ac:dyDescent="0.2">
      <c r="A5942" s="1">
        <v>5955</v>
      </c>
      <c r="B5942" s="1" t="str">
        <f t="shared" si="92"/>
        <v>Belchertown Renewables, LLC</v>
      </c>
      <c r="C5942" s="1" t="b">
        <f>IF(D5942&lt;&gt;"",IF(COUNTIF($D$2:D5941, D5942), INDEX($A$2:$D$100000, MATCH(D5942, $D$2:D5941,0),1), FALSE), FALSE)</f>
        <v>0</v>
      </c>
      <c r="F5942" s="1" t="b">
        <f>IF(G5942&lt;&gt;"", IF(COUNTIF($G$2:G5941, G5942), INDEX($A$2:$G$100000, MATCH(G5942, $G$2:G5941,0),1), FALSE), FALSE)</f>
        <v>0</v>
      </c>
      <c r="G5942" s="1">
        <v>60922</v>
      </c>
      <c r="H5942" s="1" t="s">
        <v>5828</v>
      </c>
    </row>
    <row r="5943" spans="1:8" x14ac:dyDescent="0.2">
      <c r="A5943" s="1">
        <v>5956</v>
      </c>
      <c r="B5943" s="1" t="str">
        <f t="shared" si="92"/>
        <v>Theodore Drive Solar, LLC</v>
      </c>
      <c r="C5943" s="1" t="b">
        <f>IF(D5943&lt;&gt;"",IF(COUNTIF($D$2:D5942, D5943), INDEX($A$2:$D$100000, MATCH(D5943, $D$2:D5942,0),1), FALSE), FALSE)</f>
        <v>0</v>
      </c>
      <c r="F5943" s="1" t="b">
        <f>IF(G5943&lt;&gt;"", IF(COUNTIF($G$2:G5942, G5943), INDEX($A$2:$G$100000, MATCH(G5943, $G$2:G5942,0),1), FALSE), FALSE)</f>
        <v>0</v>
      </c>
      <c r="G5943" s="1">
        <v>60923</v>
      </c>
      <c r="H5943" s="1" t="s">
        <v>5829</v>
      </c>
    </row>
    <row r="5944" spans="1:8" x14ac:dyDescent="0.2">
      <c r="A5944" s="1">
        <v>5957</v>
      </c>
      <c r="B5944" s="1" t="str">
        <f t="shared" si="92"/>
        <v>Upton Solar, LLC</v>
      </c>
      <c r="C5944" s="1" t="b">
        <f>IF(D5944&lt;&gt;"",IF(COUNTIF($D$2:D5943, D5944), INDEX($A$2:$D$100000, MATCH(D5944, $D$2:D5943,0),1), FALSE), FALSE)</f>
        <v>0</v>
      </c>
      <c r="F5944" s="1" t="b">
        <f>IF(G5944&lt;&gt;"", IF(COUNTIF($G$2:G5943, G5944), INDEX($A$2:$G$100000, MATCH(G5944, $G$2:G5943,0),1), FALSE), FALSE)</f>
        <v>0</v>
      </c>
      <c r="G5944" s="1">
        <v>60924</v>
      </c>
      <c r="H5944" s="1" t="s">
        <v>5830</v>
      </c>
    </row>
    <row r="5945" spans="1:8" x14ac:dyDescent="0.2">
      <c r="A5945" s="1">
        <v>5958</v>
      </c>
      <c r="B5945" s="1" t="str">
        <f t="shared" si="92"/>
        <v>Pleasantdale Road Solar, LLC</v>
      </c>
      <c r="C5945" s="1" t="b">
        <f>IF(D5945&lt;&gt;"",IF(COUNTIF($D$2:D5944, D5945), INDEX($A$2:$D$100000, MATCH(D5945, $D$2:D5944,0),1), FALSE), FALSE)</f>
        <v>0</v>
      </c>
      <c r="F5945" s="1" t="b">
        <f>IF(G5945&lt;&gt;"", IF(COUNTIF($G$2:G5944, G5945), INDEX($A$2:$G$100000, MATCH(G5945, $G$2:G5944,0),1), FALSE), FALSE)</f>
        <v>0</v>
      </c>
      <c r="G5945" s="1">
        <v>60925</v>
      </c>
      <c r="H5945" s="1" t="s">
        <v>5831</v>
      </c>
    </row>
    <row r="5946" spans="1:8" x14ac:dyDescent="0.2">
      <c r="A5946" s="1">
        <v>5959</v>
      </c>
      <c r="B5946" s="1" t="str">
        <f t="shared" si="92"/>
        <v>Hatfield Renewables, LLC</v>
      </c>
      <c r="C5946" s="1" t="b">
        <f>IF(D5946&lt;&gt;"",IF(COUNTIF($D$2:D5945, D5946), INDEX($A$2:$D$100000, MATCH(D5946, $D$2:D5945,0),1), FALSE), FALSE)</f>
        <v>0</v>
      </c>
      <c r="F5946" s="1" t="b">
        <f>IF(G5946&lt;&gt;"", IF(COUNTIF($G$2:G5945, G5946), INDEX($A$2:$G$100000, MATCH(G5946, $G$2:G5945,0),1), FALSE), FALSE)</f>
        <v>0</v>
      </c>
      <c r="G5946" s="1">
        <v>60926</v>
      </c>
      <c r="H5946" s="1" t="s">
        <v>5832</v>
      </c>
    </row>
    <row r="5947" spans="1:8" x14ac:dyDescent="0.2">
      <c r="A5947" s="1">
        <v>5960</v>
      </c>
      <c r="B5947" s="1" t="str">
        <f t="shared" si="92"/>
        <v>Bluff Point Wind, LLC</v>
      </c>
      <c r="C5947" s="1" t="b">
        <f>IF(D5947&lt;&gt;"",IF(COUNTIF($D$2:D5946, D5947), INDEX($A$2:$D$100000, MATCH(D5947, $D$2:D5946,0),1), FALSE), FALSE)</f>
        <v>0</v>
      </c>
      <c r="F5947" s="1" t="b">
        <f>IF(G5947&lt;&gt;"", IF(COUNTIF($G$2:G5946, G5947), INDEX($A$2:$G$100000, MATCH(G5947, $G$2:G5946,0),1), FALSE), FALSE)</f>
        <v>0</v>
      </c>
      <c r="G5947" s="1">
        <v>60944</v>
      </c>
      <c r="H5947" s="1" t="s">
        <v>5833</v>
      </c>
    </row>
    <row r="5948" spans="1:8" x14ac:dyDescent="0.2">
      <c r="A5948" s="1">
        <v>5961</v>
      </c>
      <c r="B5948" s="1" t="str">
        <f t="shared" si="92"/>
        <v>Peterson Road Solar, LLC</v>
      </c>
      <c r="C5948" s="1" t="b">
        <f>IF(D5948&lt;&gt;"",IF(COUNTIF($D$2:D5947, D5948), INDEX($A$2:$D$100000, MATCH(D5948, $D$2:D5947,0),1), FALSE), FALSE)</f>
        <v>0</v>
      </c>
      <c r="F5948" s="1" t="b">
        <f>IF(G5948&lt;&gt;"", IF(COUNTIF($G$2:G5947, G5948), INDEX($A$2:$G$100000, MATCH(G5948, $G$2:G5947,0),1), FALSE), FALSE)</f>
        <v>0</v>
      </c>
      <c r="G5948" s="1">
        <v>60920</v>
      </c>
      <c r="H5948" s="1" t="s">
        <v>5834</v>
      </c>
    </row>
    <row r="5949" spans="1:8" x14ac:dyDescent="0.2">
      <c r="A5949" s="1">
        <v>5962</v>
      </c>
      <c r="B5949" s="1" t="str">
        <f t="shared" si="92"/>
        <v>Sampson Road Solar, LLC</v>
      </c>
      <c r="C5949" s="1" t="b">
        <f>IF(D5949&lt;&gt;"",IF(COUNTIF($D$2:D5948, D5949), INDEX($A$2:$D$100000, MATCH(D5949, $D$2:D5948,0),1), FALSE), FALSE)</f>
        <v>0</v>
      </c>
      <c r="F5949" s="1" t="b">
        <f>IF(G5949&lt;&gt;"", IF(COUNTIF($G$2:G5948, G5949), INDEX($A$2:$G$100000, MATCH(G5949, $G$2:G5948,0),1), FALSE), FALSE)</f>
        <v>0</v>
      </c>
      <c r="G5949" s="1">
        <v>60919</v>
      </c>
      <c r="H5949" s="1" t="s">
        <v>5835</v>
      </c>
    </row>
    <row r="5950" spans="1:8" x14ac:dyDescent="0.2">
      <c r="A5950" s="1">
        <v>5963</v>
      </c>
      <c r="B5950" s="1" t="str">
        <f t="shared" si="92"/>
        <v>SR Kersey, LLC</v>
      </c>
      <c r="C5950" s="1" t="b">
        <f>IF(D5950&lt;&gt;"",IF(COUNTIF($D$2:D5949, D5950), INDEX($A$2:$D$100000, MATCH(D5950, $D$2:D5949,0),1), FALSE), FALSE)</f>
        <v>0</v>
      </c>
      <c r="F5950" s="1" t="b">
        <f>IF(G5950&lt;&gt;"", IF(COUNTIF($G$2:G5949, G5950), INDEX($A$2:$G$100000, MATCH(G5950, $G$2:G5949,0),1), FALSE), FALSE)</f>
        <v>0</v>
      </c>
      <c r="G5950" s="1">
        <v>60916</v>
      </c>
      <c r="H5950" s="1" t="s">
        <v>5836</v>
      </c>
    </row>
    <row r="5951" spans="1:8" x14ac:dyDescent="0.2">
      <c r="A5951" s="1">
        <v>5964</v>
      </c>
      <c r="B5951" s="1" t="str">
        <f t="shared" si="92"/>
        <v>Golden Hills Solar, LLC</v>
      </c>
      <c r="C5951" s="1" t="b">
        <f>IF(D5951&lt;&gt;"",IF(COUNTIF($D$2:D5950, D5951), INDEX($A$2:$D$100000, MATCH(D5951, $D$2:D5950,0),1), FALSE), FALSE)</f>
        <v>0</v>
      </c>
      <c r="F5951" s="1" t="b">
        <f>IF(G5951&lt;&gt;"", IF(COUNTIF($G$2:G5950, G5951), INDEX($A$2:$G$100000, MATCH(G5951, $G$2:G5950,0),1), FALSE), FALSE)</f>
        <v>0</v>
      </c>
      <c r="G5951" s="1">
        <v>60917</v>
      </c>
      <c r="H5951" s="1" t="s">
        <v>5837</v>
      </c>
    </row>
    <row r="5952" spans="1:8" x14ac:dyDescent="0.2">
      <c r="A5952" s="1">
        <v>5965</v>
      </c>
      <c r="B5952" s="1" t="str">
        <f t="shared" si="92"/>
        <v>Saluda Solar II, LLC</v>
      </c>
      <c r="C5952" s="1" t="b">
        <f>IF(D5952&lt;&gt;"",IF(COUNTIF($D$2:D5951, D5952), INDEX($A$2:$D$100000, MATCH(D5952, $D$2:D5951,0),1), FALSE), FALSE)</f>
        <v>0</v>
      </c>
      <c r="F5952" s="1" t="b">
        <f>IF(G5952&lt;&gt;"", IF(COUNTIF($G$2:G5951, G5952), INDEX($A$2:$G$100000, MATCH(G5952, $G$2:G5951,0),1), FALSE), FALSE)</f>
        <v>0</v>
      </c>
      <c r="G5952" s="1">
        <v>60962</v>
      </c>
      <c r="H5952" s="1" t="s">
        <v>5838</v>
      </c>
    </row>
    <row r="5953" spans="1:8" x14ac:dyDescent="0.2">
      <c r="A5953" s="1">
        <v>5966</v>
      </c>
      <c r="B5953" s="1" t="str">
        <f t="shared" si="92"/>
        <v>Odyssey Solar, LLC</v>
      </c>
      <c r="C5953" s="1" t="b">
        <f>IF(D5953&lt;&gt;"",IF(COUNTIF($D$2:D5952, D5953), INDEX($A$2:$D$100000, MATCH(D5953, $D$2:D5952,0),1), FALSE), FALSE)</f>
        <v>0</v>
      </c>
      <c r="F5953" s="1" t="b">
        <f>IF(G5953&lt;&gt;"", IF(COUNTIF($G$2:G5952, G5953), INDEX($A$2:$G$100000, MATCH(G5953, $G$2:G5952,0),1), FALSE), FALSE)</f>
        <v>0</v>
      </c>
      <c r="G5953" s="1">
        <v>60963</v>
      </c>
      <c r="H5953" s="1" t="s">
        <v>5839</v>
      </c>
    </row>
    <row r="5954" spans="1:8" x14ac:dyDescent="0.2">
      <c r="A5954" s="1">
        <v>5967</v>
      </c>
      <c r="B5954" s="1" t="str">
        <f t="shared" ref="B5954:B6017" si="93">IF(H5954="",E5954,H5954)</f>
        <v>Pine Gate Renewables</v>
      </c>
      <c r="C5954" s="1" t="b">
        <f>IF(D5954&lt;&gt;"",IF(COUNTIF($D$2:D5953, D5954), INDEX($A$2:$D$100000, MATCH(D5954, $D$2:D5953,0),1), FALSE), FALSE)</f>
        <v>0</v>
      </c>
      <c r="F5954" s="1" t="b">
        <f>IF(G5954&lt;&gt;"", IF(COUNTIF($G$2:G5953, G5954), INDEX($A$2:$G$100000, MATCH(G5954, $G$2:G5953,0),1), FALSE), FALSE)</f>
        <v>0</v>
      </c>
      <c r="G5954" s="1">
        <v>61298</v>
      </c>
      <c r="H5954" s="1" t="s">
        <v>5840</v>
      </c>
    </row>
    <row r="5955" spans="1:8" x14ac:dyDescent="0.2">
      <c r="A5955" s="1">
        <v>5968</v>
      </c>
      <c r="B5955" s="1" t="str">
        <f t="shared" si="93"/>
        <v>Crater Community Solar</v>
      </c>
      <c r="C5955" s="1" t="b">
        <f>IF(D5955&lt;&gt;"",IF(COUNTIF($D$2:D5954, D5955), INDEX($A$2:$D$100000, MATCH(D5955, $D$2:D5954,0),1), FALSE), FALSE)</f>
        <v>0</v>
      </c>
      <c r="F5955" s="1" t="b">
        <f>IF(G5955&lt;&gt;"", IF(COUNTIF($G$2:G5954, G5955), INDEX($A$2:$G$100000, MATCH(G5955, $G$2:G5954,0),1), FALSE), FALSE)</f>
        <v>0</v>
      </c>
      <c r="G5955" s="1">
        <v>60967</v>
      </c>
      <c r="H5955" s="1" t="s">
        <v>5841</v>
      </c>
    </row>
    <row r="5956" spans="1:8" x14ac:dyDescent="0.2">
      <c r="A5956" s="1">
        <v>5969</v>
      </c>
      <c r="B5956" s="1" t="str">
        <f t="shared" si="93"/>
        <v>Hog Creek Wind Project LLC</v>
      </c>
      <c r="C5956" s="1" t="b">
        <f>IF(D5956&lt;&gt;"",IF(COUNTIF($D$2:D5955, D5956), INDEX($A$2:$D$100000, MATCH(D5956, $D$2:D5955,0),1), FALSE), FALSE)</f>
        <v>0</v>
      </c>
      <c r="F5956" s="1" t="b">
        <f>IF(G5956&lt;&gt;"", IF(COUNTIF($G$2:G5955, G5956), INDEX($A$2:$G$100000, MATCH(G5956, $G$2:G5955,0),1), FALSE), FALSE)</f>
        <v>0</v>
      </c>
      <c r="G5956" s="1">
        <v>60969</v>
      </c>
      <c r="H5956" s="1" t="s">
        <v>5842</v>
      </c>
    </row>
    <row r="5957" spans="1:8" x14ac:dyDescent="0.2">
      <c r="A5957" s="1">
        <v>5970</v>
      </c>
      <c r="B5957" s="1" t="str">
        <f t="shared" si="93"/>
        <v>SP Solar 5, LLC</v>
      </c>
      <c r="C5957" s="1" t="b">
        <f>IF(D5957&lt;&gt;"",IF(COUNTIF($D$2:D5956, D5957), INDEX($A$2:$D$100000, MATCH(D5957, $D$2:D5956,0),1), FALSE), FALSE)</f>
        <v>0</v>
      </c>
      <c r="F5957" s="1" t="b">
        <f>IF(G5957&lt;&gt;"", IF(COUNTIF($G$2:G5956, G5957), INDEX($A$2:$G$100000, MATCH(G5957, $G$2:G5956,0),1), FALSE), FALSE)</f>
        <v>0</v>
      </c>
      <c r="G5957" s="1">
        <v>60978</v>
      </c>
      <c r="H5957" s="1" t="s">
        <v>5843</v>
      </c>
    </row>
    <row r="5958" spans="1:8" x14ac:dyDescent="0.2">
      <c r="A5958" s="1">
        <v>5971</v>
      </c>
      <c r="B5958" s="1" t="str">
        <f t="shared" si="93"/>
        <v>Equuleus Community Solar Gardens, LLC</v>
      </c>
      <c r="C5958" s="1" t="b">
        <f>IF(D5958&lt;&gt;"",IF(COUNTIF($D$2:D5957, D5958), INDEX($A$2:$D$100000, MATCH(D5958, $D$2:D5957,0),1), FALSE), FALSE)</f>
        <v>0</v>
      </c>
      <c r="F5958" s="1" t="b">
        <f>IF(G5958&lt;&gt;"", IF(COUNTIF($G$2:G5957, G5958), INDEX($A$2:$G$100000, MATCH(G5958, $G$2:G5957,0),1), FALSE), FALSE)</f>
        <v>0</v>
      </c>
      <c r="G5958" s="1">
        <v>61000</v>
      </c>
      <c r="H5958" s="1" t="s">
        <v>5844</v>
      </c>
    </row>
    <row r="5959" spans="1:8" x14ac:dyDescent="0.2">
      <c r="A5959" s="1">
        <v>5972</v>
      </c>
      <c r="B5959" s="1" t="str">
        <f t="shared" si="93"/>
        <v>AES Distributed Energy</v>
      </c>
      <c r="C5959" s="1" t="b">
        <f>IF(D5959&lt;&gt;"",IF(COUNTIF($D$2:D5958, D5959), INDEX($A$2:$D$100000, MATCH(D5959, $D$2:D5958,0),1), FALSE), FALSE)</f>
        <v>0</v>
      </c>
      <c r="F5959" s="1" t="b">
        <f>IF(G5959&lt;&gt;"", IF(COUNTIF($G$2:G5958, G5959), INDEX($A$2:$G$100000, MATCH(G5959, $G$2:G5958,0),1), FALSE), FALSE)</f>
        <v>0</v>
      </c>
      <c r="G5959" s="1">
        <v>61012</v>
      </c>
      <c r="H5959" s="1" t="s">
        <v>5845</v>
      </c>
    </row>
    <row r="5960" spans="1:8" x14ac:dyDescent="0.2">
      <c r="A5960" s="1">
        <v>5973</v>
      </c>
      <c r="B5960" s="1" t="str">
        <f t="shared" si="93"/>
        <v>Northern Westchester Hospital</v>
      </c>
      <c r="C5960" s="1" t="b">
        <f>IF(D5960&lt;&gt;"",IF(COUNTIF($D$2:D5959, D5960), INDEX($A$2:$D$100000, MATCH(D5960, $D$2:D5959,0),1), FALSE), FALSE)</f>
        <v>0</v>
      </c>
      <c r="F5960" s="1" t="b">
        <f>IF(G5960&lt;&gt;"", IF(COUNTIF($G$2:G5959, G5960), INDEX($A$2:$G$100000, MATCH(G5960, $G$2:G5959,0),1), FALSE), FALSE)</f>
        <v>0</v>
      </c>
      <c r="G5960" s="1">
        <v>61013</v>
      </c>
      <c r="H5960" s="1" t="s">
        <v>5846</v>
      </c>
    </row>
    <row r="5961" spans="1:8" x14ac:dyDescent="0.2">
      <c r="A5961" s="1">
        <v>5974</v>
      </c>
      <c r="B5961" s="1" t="str">
        <f t="shared" si="93"/>
        <v>DodgeSun, LLC</v>
      </c>
      <c r="C5961" s="1" t="b">
        <f>IF(D5961&lt;&gt;"",IF(COUNTIF($D$2:D5960, D5961), INDEX($A$2:$D$100000, MATCH(D5961, $D$2:D5960,0),1), FALSE), FALSE)</f>
        <v>0</v>
      </c>
      <c r="F5961" s="1" t="b">
        <f>IF(G5961&lt;&gt;"", IF(COUNTIF($G$2:G5960, G5961), INDEX($A$2:$G$100000, MATCH(G5961, $G$2:G5960,0),1), FALSE), FALSE)</f>
        <v>0</v>
      </c>
      <c r="G5961" s="1">
        <v>61014</v>
      </c>
      <c r="H5961" s="1" t="s">
        <v>5847</v>
      </c>
    </row>
    <row r="5962" spans="1:8" x14ac:dyDescent="0.2">
      <c r="A5962" s="1">
        <v>5975</v>
      </c>
      <c r="B5962" s="1" t="str">
        <f t="shared" si="93"/>
        <v>SunE Koppelman 1, LLC</v>
      </c>
      <c r="C5962" s="1" t="b">
        <f>IF(D5962&lt;&gt;"",IF(COUNTIF($D$2:D5961, D5962), INDEX($A$2:$D$100000, MATCH(D5962, $D$2:D5961,0),1), FALSE), FALSE)</f>
        <v>0</v>
      </c>
      <c r="F5962" s="1" t="b">
        <f>IF(G5962&lt;&gt;"", IF(COUNTIF($G$2:G5961, G5962), INDEX($A$2:$G$100000, MATCH(G5962, $G$2:G5961,0),1), FALSE), FALSE)</f>
        <v>0</v>
      </c>
      <c r="G5962" s="1">
        <v>61016</v>
      </c>
      <c r="H5962" s="1" t="s">
        <v>5848</v>
      </c>
    </row>
    <row r="5963" spans="1:8" x14ac:dyDescent="0.2">
      <c r="A5963" s="1">
        <v>5976</v>
      </c>
      <c r="B5963" s="1" t="str">
        <f t="shared" si="93"/>
        <v>SunE Rengstorf 1, LLC</v>
      </c>
      <c r="C5963" s="1" t="b">
        <f>IF(D5963&lt;&gt;"",IF(COUNTIF($D$2:D5962, D5963), INDEX($A$2:$D$100000, MATCH(D5963, $D$2:D5962,0),1), FALSE), FALSE)</f>
        <v>0</v>
      </c>
      <c r="F5963" s="1" t="b">
        <f>IF(G5963&lt;&gt;"", IF(COUNTIF($G$2:G5962, G5963), INDEX($A$2:$G$100000, MATCH(G5963, $G$2:G5962,0),1), FALSE), FALSE)</f>
        <v>0</v>
      </c>
      <c r="G5963" s="1">
        <v>61018</v>
      </c>
      <c r="H5963" s="1" t="s">
        <v>5849</v>
      </c>
    </row>
    <row r="5964" spans="1:8" x14ac:dyDescent="0.2">
      <c r="A5964" s="1">
        <v>5977</v>
      </c>
      <c r="B5964" s="1" t="str">
        <f t="shared" si="93"/>
        <v>Constellation Solar Georgia 2, LLC</v>
      </c>
      <c r="C5964" s="1" t="b">
        <f>IF(D5964&lt;&gt;"",IF(COUNTIF($D$2:D5963, D5964), INDEX($A$2:$D$100000, MATCH(D5964, $D$2:D5963,0),1), FALSE), FALSE)</f>
        <v>0</v>
      </c>
      <c r="F5964" s="1" t="b">
        <f>IF(G5964&lt;&gt;"", IF(COUNTIF($G$2:G5963, G5964), INDEX($A$2:$G$100000, MATCH(G5964, $G$2:G5963,0),1), FALSE), FALSE)</f>
        <v>0</v>
      </c>
      <c r="G5964" s="1">
        <v>61032</v>
      </c>
      <c r="H5964" s="1" t="s">
        <v>5850</v>
      </c>
    </row>
    <row r="5965" spans="1:8" x14ac:dyDescent="0.2">
      <c r="A5965" s="1">
        <v>5978</v>
      </c>
      <c r="B5965" s="1" t="str">
        <f t="shared" si="93"/>
        <v>LSE Cassiopeia LLC</v>
      </c>
      <c r="C5965" s="1" t="b">
        <f>IF(D5965&lt;&gt;"",IF(COUNTIF($D$2:D5964, D5965), INDEX($A$2:$D$100000, MATCH(D5965, $D$2:D5964,0),1), FALSE), FALSE)</f>
        <v>0</v>
      </c>
      <c r="F5965" s="1" t="b">
        <f>IF(G5965&lt;&gt;"", IF(COUNTIF($G$2:G5964, G5965), INDEX($A$2:$G$100000, MATCH(G5965, $G$2:G5964,0),1), FALSE), FALSE)</f>
        <v>0</v>
      </c>
      <c r="G5965" s="1">
        <v>61028</v>
      </c>
      <c r="H5965" s="1" t="s">
        <v>5851</v>
      </c>
    </row>
    <row r="5966" spans="1:8" x14ac:dyDescent="0.2">
      <c r="A5966" s="1">
        <v>5979</v>
      </c>
      <c r="B5966" s="1" t="str">
        <f t="shared" si="93"/>
        <v>Deep Branch Farm, LLC</v>
      </c>
      <c r="C5966" s="1" t="b">
        <f>IF(D5966&lt;&gt;"",IF(COUNTIF($D$2:D5965, D5966), INDEX($A$2:$D$100000, MATCH(D5966, $D$2:D5965,0),1), FALSE), FALSE)</f>
        <v>0</v>
      </c>
      <c r="F5966" s="1" t="b">
        <f>IF(G5966&lt;&gt;"", IF(COUNTIF($G$2:G5965, G5966), INDEX($A$2:$G$100000, MATCH(G5966, $G$2:G5965,0),1), FALSE), FALSE)</f>
        <v>0</v>
      </c>
      <c r="G5966" s="1">
        <v>61024</v>
      </c>
      <c r="H5966" s="1" t="s">
        <v>5852</v>
      </c>
    </row>
    <row r="5967" spans="1:8" x14ac:dyDescent="0.2">
      <c r="A5967" s="1">
        <v>5980</v>
      </c>
      <c r="B5967" s="1" t="str">
        <f t="shared" si="93"/>
        <v>Pikeville Farm, LLC</v>
      </c>
      <c r="C5967" s="1" t="b">
        <f>IF(D5967&lt;&gt;"",IF(COUNTIF($D$2:D5966, D5967), INDEX($A$2:$D$100000, MATCH(D5967, $D$2:D5966,0),1), FALSE), FALSE)</f>
        <v>0</v>
      </c>
      <c r="F5967" s="1" t="b">
        <f>IF(G5967&lt;&gt;"", IF(COUNTIF($G$2:G5966, G5967), INDEX($A$2:$G$100000, MATCH(G5967, $G$2:G5966,0),1), FALSE), FALSE)</f>
        <v>0</v>
      </c>
      <c r="G5967" s="1">
        <v>61039</v>
      </c>
      <c r="H5967" s="1" t="s">
        <v>5853</v>
      </c>
    </row>
    <row r="5968" spans="1:8" x14ac:dyDescent="0.2">
      <c r="A5968" s="1">
        <v>5981</v>
      </c>
      <c r="B5968" s="1" t="str">
        <f t="shared" si="93"/>
        <v>Moorings Farm 2, LLC</v>
      </c>
      <c r="C5968" s="1" t="b">
        <f>IF(D5968&lt;&gt;"",IF(COUNTIF($D$2:D5967, D5968), INDEX($A$2:$D$100000, MATCH(D5968, $D$2:D5967,0),1), FALSE), FALSE)</f>
        <v>0</v>
      </c>
      <c r="F5968" s="1" t="b">
        <f>IF(G5968&lt;&gt;"", IF(COUNTIF($G$2:G5967, G5968), INDEX($A$2:$G$100000, MATCH(G5968, $G$2:G5967,0),1), FALSE), FALSE)</f>
        <v>0</v>
      </c>
      <c r="G5968" s="1">
        <v>61040</v>
      </c>
      <c r="H5968" s="1" t="s">
        <v>5854</v>
      </c>
    </row>
    <row r="5969" spans="1:8" x14ac:dyDescent="0.2">
      <c r="A5969" s="1">
        <v>5982</v>
      </c>
      <c r="B5969" s="1" t="str">
        <f t="shared" si="93"/>
        <v>Essex Solar Center, LLC</v>
      </c>
      <c r="C5969" s="1" t="b">
        <f>IF(D5969&lt;&gt;"",IF(COUNTIF($D$2:D5968, D5969), INDEX($A$2:$D$100000, MATCH(D5969, $D$2:D5968,0),1), FALSE), FALSE)</f>
        <v>0</v>
      </c>
      <c r="F5969" s="1" t="b">
        <f>IF(G5969&lt;&gt;"", IF(COUNTIF($G$2:G5968, G5969), INDEX($A$2:$G$100000, MATCH(G5969, $G$2:G5968,0),1), FALSE), FALSE)</f>
        <v>0</v>
      </c>
      <c r="G5969" s="1">
        <v>61157</v>
      </c>
      <c r="H5969" s="1" t="s">
        <v>5855</v>
      </c>
    </row>
    <row r="5970" spans="1:8" x14ac:dyDescent="0.2">
      <c r="A5970" s="1">
        <v>5983</v>
      </c>
      <c r="B5970" s="1" t="str">
        <f t="shared" si="93"/>
        <v>Cottonwood Wind Project</v>
      </c>
      <c r="C5970" s="1" t="b">
        <f>IF(D5970&lt;&gt;"",IF(COUNTIF($D$2:D5969, D5970), INDEX($A$2:$D$100000, MATCH(D5970, $D$2:D5969,0),1), FALSE), FALSE)</f>
        <v>0</v>
      </c>
      <c r="F5970" s="1" t="b">
        <f>IF(G5970&lt;&gt;"", IF(COUNTIF($G$2:G5969, G5970), INDEX($A$2:$G$100000, MATCH(G5970, $G$2:G5969,0),1), FALSE), FALSE)</f>
        <v>0</v>
      </c>
      <c r="G5970" s="1">
        <v>61042</v>
      </c>
      <c r="H5970" s="1" t="s">
        <v>5856</v>
      </c>
    </row>
    <row r="5971" spans="1:8" ht="17" x14ac:dyDescent="0.2">
      <c r="A5971" s="1">
        <v>5984</v>
      </c>
      <c r="B5971" s="1" t="str">
        <f t="shared" si="93"/>
        <v>one ten partner, llc</v>
      </c>
      <c r="C5971" s="1" t="b">
        <f>IF(D5971&lt;&gt;"",IF(COUNTIF($D$2:D5970, D5971), INDEX($A$2:$D$100000, MATCH(D5971, $D$2:D5970,0),1), FALSE), FALSE)</f>
        <v>0</v>
      </c>
      <c r="F5971" s="1" t="b">
        <f>IF(G5971&lt;&gt;"", IF(COUNTIF($G$2:G5970, G5971), INDEX($A$2:$G$100000, MATCH(G5971, $G$2:G5970,0),1), FALSE), FALSE)</f>
        <v>0</v>
      </c>
      <c r="G5971" s="1">
        <v>61058</v>
      </c>
      <c r="H5971" s="4" t="s">
        <v>5857</v>
      </c>
    </row>
    <row r="5972" spans="1:8" x14ac:dyDescent="0.2">
      <c r="A5972" s="1">
        <v>5985</v>
      </c>
      <c r="B5972" s="1" t="str">
        <f t="shared" si="93"/>
        <v>ET CAP OR HOLDINGS LLC</v>
      </c>
      <c r="C5972" s="1" t="b">
        <f>IF(D5972&lt;&gt;"",IF(COUNTIF($D$2:D5971, D5972), INDEX($A$2:$D$100000, MATCH(D5972, $D$2:D5971,0),1), FALSE), FALSE)</f>
        <v>0</v>
      </c>
      <c r="F5972" s="1" t="b">
        <f>IF(G5972&lt;&gt;"", IF(COUNTIF($G$2:G5971, G5972), INDEX($A$2:$G$100000, MATCH(G5972, $G$2:G5971,0),1), FALSE), FALSE)</f>
        <v>0</v>
      </c>
      <c r="G5972" s="1">
        <v>60853</v>
      </c>
      <c r="H5972" s="1" t="s">
        <v>5858</v>
      </c>
    </row>
    <row r="5973" spans="1:8" ht="17" x14ac:dyDescent="0.2">
      <c r="A5973" s="1">
        <v>5986</v>
      </c>
      <c r="B5973" s="1" t="str">
        <f t="shared" si="93"/>
        <v>poudre valley r e a, inc</v>
      </c>
      <c r="C5973" s="1" t="b">
        <f>IF(D5973&lt;&gt;"",IF(COUNTIF($D$2:D5972, D5973), INDEX($A$2:$D$100000, MATCH(D5973, $D$2:D5972,0),1), FALSE), FALSE)</f>
        <v>0</v>
      </c>
      <c r="F5973" s="1" t="b">
        <f>IF(G5973&lt;&gt;"", IF(COUNTIF($G$2:G5972, G5973), INDEX($A$2:$G$100000, MATCH(G5973, $G$2:G5972,0),1), FALSE), FALSE)</f>
        <v>0</v>
      </c>
      <c r="G5973" s="1">
        <v>15257</v>
      </c>
      <c r="H5973" s="4" t="s">
        <v>5859</v>
      </c>
    </row>
    <row r="5974" spans="1:8" x14ac:dyDescent="0.2">
      <c r="A5974" s="1">
        <v>5987</v>
      </c>
      <c r="B5974" s="1" t="str">
        <f t="shared" si="93"/>
        <v>IGS ORIX Solar I, LLC</v>
      </c>
      <c r="C5974" s="1" t="b">
        <f>IF(D5974&lt;&gt;"",IF(COUNTIF($D$2:D5973, D5974), INDEX($A$2:$D$100000, MATCH(D5974, $D$2:D5973,0),1), FALSE), FALSE)</f>
        <v>0</v>
      </c>
      <c r="F5974" s="1" t="b">
        <f>IF(G5974&lt;&gt;"", IF(COUNTIF($G$2:G5973, G5974), INDEX($A$2:$G$100000, MATCH(G5974, $G$2:G5973,0),1), FALSE), FALSE)</f>
        <v>0</v>
      </c>
      <c r="G5974" s="1">
        <v>61077</v>
      </c>
      <c r="H5974" s="1" t="s">
        <v>5860</v>
      </c>
    </row>
    <row r="5975" spans="1:8" x14ac:dyDescent="0.2">
      <c r="A5975" s="1">
        <v>5988</v>
      </c>
      <c r="B5975" s="1" t="str">
        <f t="shared" si="93"/>
        <v>Northfield Holdco LLC</v>
      </c>
      <c r="C5975" s="1" t="b">
        <f>IF(D5975&lt;&gt;"",IF(COUNTIF($D$2:D5974, D5975), INDEX($A$2:$D$100000, MATCH(D5975, $D$2:D5974,0),1), FALSE), FALSE)</f>
        <v>0</v>
      </c>
      <c r="F5975" s="1" t="b">
        <f>IF(G5975&lt;&gt;"", IF(COUNTIF($G$2:G5974, G5975), INDEX($A$2:$G$100000, MATCH(G5975, $G$2:G5974,0),1), FALSE), FALSE)</f>
        <v>0</v>
      </c>
      <c r="G5975" s="1">
        <v>61071</v>
      </c>
      <c r="H5975" s="1" t="s">
        <v>5861</v>
      </c>
    </row>
    <row r="5976" spans="1:8" x14ac:dyDescent="0.2">
      <c r="A5976" s="1">
        <v>5989</v>
      </c>
      <c r="B5976" s="1" t="str">
        <f t="shared" si="93"/>
        <v>Waterford Holdco LLC</v>
      </c>
      <c r="C5976" s="1" t="b">
        <f>IF(D5976&lt;&gt;"",IF(COUNTIF($D$2:D5975, D5976), INDEX($A$2:$D$100000, MATCH(D5976, $D$2:D5975,0),1), FALSE), FALSE)</f>
        <v>0</v>
      </c>
      <c r="F5976" s="1" t="b">
        <f>IF(G5976&lt;&gt;"", IF(COUNTIF($G$2:G5975, G5976), INDEX($A$2:$G$100000, MATCH(G5976, $G$2:G5975,0),1), FALSE), FALSE)</f>
        <v>0</v>
      </c>
      <c r="G5976" s="1">
        <v>61072</v>
      </c>
      <c r="H5976" s="1" t="s">
        <v>5862</v>
      </c>
    </row>
    <row r="5977" spans="1:8" x14ac:dyDescent="0.2">
      <c r="A5977" s="1">
        <v>5990</v>
      </c>
      <c r="B5977" s="1" t="str">
        <f t="shared" si="93"/>
        <v>Minnesota Solar CSG 19, LLC</v>
      </c>
      <c r="C5977" s="1" t="b">
        <f>IF(D5977&lt;&gt;"",IF(COUNTIF($D$2:D5976, D5977), INDEX($A$2:$D$100000, MATCH(D5977, $D$2:D5976,0),1), FALSE), FALSE)</f>
        <v>0</v>
      </c>
      <c r="F5977" s="1" t="b">
        <f>IF(G5977&lt;&gt;"", IF(COUNTIF($G$2:G5976, G5977), INDEX($A$2:$G$100000, MATCH(G5977, $G$2:G5976,0),1), FALSE), FALSE)</f>
        <v>0</v>
      </c>
      <c r="G5977" s="1">
        <v>61075</v>
      </c>
      <c r="H5977" s="1" t="s">
        <v>5863</v>
      </c>
    </row>
    <row r="5978" spans="1:8" x14ac:dyDescent="0.2">
      <c r="A5978" s="1">
        <v>5991</v>
      </c>
      <c r="B5978" s="1" t="str">
        <f t="shared" si="93"/>
        <v>Minnesota Solar CSG 21, LLC</v>
      </c>
      <c r="C5978" s="1" t="b">
        <f>IF(D5978&lt;&gt;"",IF(COUNTIF($D$2:D5977, D5978), INDEX($A$2:$D$100000, MATCH(D5978, $D$2:D5977,0),1), FALSE), FALSE)</f>
        <v>0</v>
      </c>
      <c r="F5978" s="1" t="b">
        <f>IF(G5978&lt;&gt;"", IF(COUNTIF($G$2:G5977, G5978), INDEX($A$2:$G$100000, MATCH(G5978, $G$2:G5977,0),1), FALSE), FALSE)</f>
        <v>0</v>
      </c>
      <c r="G5978" s="1">
        <v>61074</v>
      </c>
      <c r="H5978" s="1" t="s">
        <v>5864</v>
      </c>
    </row>
    <row r="5979" spans="1:8" x14ac:dyDescent="0.2">
      <c r="A5979" s="1">
        <v>5992</v>
      </c>
      <c r="B5979" s="1" t="str">
        <f t="shared" si="93"/>
        <v>Minnesota Solar CSG 9, LLC</v>
      </c>
      <c r="C5979" s="1" t="b">
        <f>IF(D5979&lt;&gt;"",IF(COUNTIF($D$2:D5978, D5979), INDEX($A$2:$D$100000, MATCH(D5979, $D$2:D5978,0),1), FALSE), FALSE)</f>
        <v>0</v>
      </c>
      <c r="F5979" s="1" t="b">
        <f>IF(G5979&lt;&gt;"", IF(COUNTIF($G$2:G5978, G5979), INDEX($A$2:$G$100000, MATCH(G5979, $G$2:G5978,0),1), FALSE), FALSE)</f>
        <v>0</v>
      </c>
      <c r="G5979" s="1">
        <v>61073</v>
      </c>
      <c r="H5979" s="1" t="s">
        <v>5865</v>
      </c>
    </row>
    <row r="5980" spans="1:8" x14ac:dyDescent="0.2">
      <c r="A5980" s="1">
        <v>5993</v>
      </c>
      <c r="B5980" s="1" t="str">
        <f t="shared" si="93"/>
        <v>Minnesota Solar CSG 4, LLC</v>
      </c>
      <c r="C5980" s="1" t="b">
        <f>IF(D5980&lt;&gt;"",IF(COUNTIF($D$2:D5979, D5980), INDEX($A$2:$D$100000, MATCH(D5980, $D$2:D5979,0),1), FALSE), FALSE)</f>
        <v>0</v>
      </c>
      <c r="F5980" s="1" t="b">
        <f>IF(G5980&lt;&gt;"", IF(COUNTIF($G$2:G5979, G5980), INDEX($A$2:$G$100000, MATCH(G5980, $G$2:G5979,0),1), FALSE), FALSE)</f>
        <v>0</v>
      </c>
      <c r="G5980" s="1">
        <v>61076</v>
      </c>
      <c r="H5980" s="1" t="s">
        <v>5866</v>
      </c>
    </row>
    <row r="5981" spans="1:8" x14ac:dyDescent="0.2">
      <c r="A5981" s="1">
        <v>5994</v>
      </c>
      <c r="B5981" s="1" t="str">
        <f t="shared" si="93"/>
        <v>Palmer Solar Center, LLC</v>
      </c>
      <c r="C5981" s="1" t="b">
        <f>IF(D5981&lt;&gt;"",IF(COUNTIF($D$2:D5980, D5981), INDEX($A$2:$D$100000, MATCH(D5981, $D$2:D5980,0),1), FALSE), FALSE)</f>
        <v>0</v>
      </c>
      <c r="F5981" s="1" t="b">
        <f>IF(G5981&lt;&gt;"", IF(COUNTIF($G$2:G5980, G5981), INDEX($A$2:$G$100000, MATCH(G5981, $G$2:G5980,0),1), FALSE), FALSE)</f>
        <v>0</v>
      </c>
      <c r="G5981" s="1">
        <v>61159</v>
      </c>
      <c r="H5981" s="1" t="s">
        <v>5867</v>
      </c>
    </row>
    <row r="5982" spans="1:8" x14ac:dyDescent="0.2">
      <c r="A5982" s="1">
        <v>5995</v>
      </c>
      <c r="B5982" s="1" t="str">
        <f t="shared" si="93"/>
        <v>Martin Solar Center, LLC</v>
      </c>
      <c r="C5982" s="1" t="b">
        <f>IF(D5982&lt;&gt;"",IF(COUNTIF($D$2:D5981, D5982), INDEX($A$2:$D$100000, MATCH(D5982, $D$2:D5981,0),1), FALSE), FALSE)</f>
        <v>0</v>
      </c>
      <c r="F5982" s="1" t="b">
        <f>IF(G5982&lt;&gt;"", IF(COUNTIF($G$2:G5981, G5982), INDEX($A$2:$G$100000, MATCH(G5982, $G$2:G5981,0),1), FALSE), FALSE)</f>
        <v>0</v>
      </c>
      <c r="G5982" s="1">
        <v>61158</v>
      </c>
      <c r="H5982" s="1" t="s">
        <v>5868</v>
      </c>
    </row>
    <row r="5983" spans="1:8" x14ac:dyDescent="0.2">
      <c r="A5983" s="1">
        <v>5996</v>
      </c>
      <c r="B5983" s="1" t="str">
        <f t="shared" si="93"/>
        <v>SR Platte</v>
      </c>
      <c r="C5983" s="1" t="b">
        <f>IF(D5983&lt;&gt;"",IF(COUNTIF($D$2:D5982, D5983), INDEX($A$2:$D$100000, MATCH(D5983, $D$2:D5982,0),1), FALSE), FALSE)</f>
        <v>0</v>
      </c>
      <c r="F5983" s="1" t="b">
        <f>IF(G5983&lt;&gt;"", IF(COUNTIF($G$2:G5982, G5983), INDEX($A$2:$G$100000, MATCH(G5983, $G$2:G5982,0),1), FALSE), FALSE)</f>
        <v>0</v>
      </c>
      <c r="G5983" s="1">
        <v>61081</v>
      </c>
      <c r="H5983" s="1" t="s">
        <v>5869</v>
      </c>
    </row>
    <row r="5984" spans="1:8" x14ac:dyDescent="0.2">
      <c r="A5984" s="1">
        <v>5997</v>
      </c>
      <c r="B5984" s="1" t="str">
        <f t="shared" si="93"/>
        <v>Vandenberg Solar I, LLC</v>
      </c>
      <c r="C5984" s="1" t="b">
        <f>IF(D5984&lt;&gt;"",IF(COUNTIF($D$2:D5983, D5984), INDEX($A$2:$D$100000, MATCH(D5984, $D$2:D5983,0),1), FALSE), FALSE)</f>
        <v>0</v>
      </c>
      <c r="F5984" s="1" t="b">
        <f>IF(G5984&lt;&gt;"", IF(COUNTIF($G$2:G5983, G5984), INDEX($A$2:$G$100000, MATCH(G5984, $G$2:G5983,0),1), FALSE), FALSE)</f>
        <v>0</v>
      </c>
      <c r="G5984" s="1">
        <v>61082</v>
      </c>
      <c r="H5984" s="1" t="s">
        <v>5870</v>
      </c>
    </row>
    <row r="5985" spans="1:8" x14ac:dyDescent="0.2">
      <c r="A5985" s="1">
        <v>5998</v>
      </c>
      <c r="B5985" s="1" t="str">
        <f t="shared" si="93"/>
        <v>San Luis Solar Garden LLC</v>
      </c>
      <c r="C5985" s="1" t="b">
        <f>IF(D5985&lt;&gt;"",IF(COUNTIF($D$2:D5984, D5985), INDEX($A$2:$D$100000, MATCH(D5985, $D$2:D5984,0),1), FALSE), FALSE)</f>
        <v>0</v>
      </c>
      <c r="F5985" s="1" t="b">
        <f>IF(G5985&lt;&gt;"", IF(COUNTIF($G$2:G5984, G5985), INDEX($A$2:$G$100000, MATCH(G5985, $G$2:G5984,0),1), FALSE), FALSE)</f>
        <v>0</v>
      </c>
      <c r="G5985" s="1">
        <v>61090</v>
      </c>
      <c r="H5985" s="1" t="s">
        <v>5871</v>
      </c>
    </row>
    <row r="5986" spans="1:8" x14ac:dyDescent="0.2">
      <c r="A5986" s="1">
        <v>5999</v>
      </c>
      <c r="B5986" s="1" t="str">
        <f t="shared" si="93"/>
        <v>Hopewell Valley High School</v>
      </c>
      <c r="C5986" s="1" t="b">
        <f>IF(D5986&lt;&gt;"",IF(COUNTIF($D$2:D5985, D5986), INDEX($A$2:$D$100000, MATCH(D5986, $D$2:D5985,0),1), FALSE), FALSE)</f>
        <v>0</v>
      </c>
      <c r="F5986" s="1" t="b">
        <f>IF(G5986&lt;&gt;"", IF(COUNTIF($G$2:G5985, G5986), INDEX($A$2:$G$100000, MATCH(G5986, $G$2:G5985,0),1), FALSE), FALSE)</f>
        <v>0</v>
      </c>
      <c r="G5986" s="1">
        <v>61091</v>
      </c>
      <c r="H5986" s="1" t="s">
        <v>5872</v>
      </c>
    </row>
    <row r="5987" spans="1:8" x14ac:dyDescent="0.2">
      <c r="A5987" s="1">
        <v>6000</v>
      </c>
      <c r="B5987" s="1" t="str">
        <f t="shared" si="93"/>
        <v>CoreSite Real Estate 1656 McCarthy, L.P.</v>
      </c>
      <c r="C5987" s="1" t="b">
        <f>IF(D5987&lt;&gt;"",IF(COUNTIF($D$2:D5986, D5987), INDEX($A$2:$D$100000, MATCH(D5987, $D$2:D5986,0),1), FALSE), FALSE)</f>
        <v>0</v>
      </c>
      <c r="F5987" s="1" t="b">
        <f>IF(G5987&lt;&gt;"", IF(COUNTIF($G$2:G5986, G5987), INDEX($A$2:$G$100000, MATCH(G5987, $G$2:G5986,0),1), FALSE), FALSE)</f>
        <v>0</v>
      </c>
      <c r="G5987" s="1">
        <v>61089</v>
      </c>
      <c r="H5987" s="1" t="s">
        <v>5873</v>
      </c>
    </row>
    <row r="5988" spans="1:8" x14ac:dyDescent="0.2">
      <c r="A5988" s="1">
        <v>6001</v>
      </c>
      <c r="B5988" s="1" t="str">
        <f t="shared" si="93"/>
        <v>SL Babylon, LLC</v>
      </c>
      <c r="C5988" s="1" t="b">
        <f>IF(D5988&lt;&gt;"",IF(COUNTIF($D$2:D5987, D5988), INDEX($A$2:$D$100000, MATCH(D5988, $D$2:D5987,0),1), FALSE), FALSE)</f>
        <v>0</v>
      </c>
      <c r="F5988" s="1" t="b">
        <f>IF(G5988&lt;&gt;"", IF(COUNTIF($G$2:G5987, G5988), INDEX($A$2:$G$100000, MATCH(G5988, $G$2:G5987,0),1), FALSE), FALSE)</f>
        <v>0</v>
      </c>
      <c r="G5988" s="1">
        <v>61093</v>
      </c>
      <c r="H5988" s="1" t="s">
        <v>5874</v>
      </c>
    </row>
    <row r="5989" spans="1:8" x14ac:dyDescent="0.2">
      <c r="A5989" s="1">
        <v>6002</v>
      </c>
      <c r="B5989" s="1" t="str">
        <f t="shared" si="93"/>
        <v>NYU LANGONE HEALTH</v>
      </c>
      <c r="C5989" s="1" t="b">
        <f>IF(D5989&lt;&gt;"",IF(COUNTIF($D$2:D5988, D5989), INDEX($A$2:$D$100000, MATCH(D5989, $D$2:D5988,0),1), FALSE), FALSE)</f>
        <v>0</v>
      </c>
      <c r="F5989" s="1" t="b">
        <f>IF(G5989&lt;&gt;"", IF(COUNTIF($G$2:G5988, G5989), INDEX($A$2:$G$100000, MATCH(G5989, $G$2:G5988,0),1), FALSE), FALSE)</f>
        <v>0</v>
      </c>
      <c r="G5989" s="1">
        <v>61094</v>
      </c>
      <c r="H5989" s="1" t="s">
        <v>5875</v>
      </c>
    </row>
    <row r="5990" spans="1:8" x14ac:dyDescent="0.2">
      <c r="A5990" s="1">
        <v>6003</v>
      </c>
      <c r="B5990" s="1" t="str">
        <f t="shared" si="93"/>
        <v>Cameron Solar, LLC</v>
      </c>
      <c r="C5990" s="1" t="b">
        <f>IF(D5990&lt;&gt;"",IF(COUNTIF($D$2:D5989, D5990), INDEX($A$2:$D$100000, MATCH(D5990, $D$2:D5989,0),1), FALSE), FALSE)</f>
        <v>0</v>
      </c>
      <c r="F5990" s="1" t="b">
        <f>IF(G5990&lt;&gt;"", IF(COUNTIF($G$2:G5989, G5990), INDEX($A$2:$G$100000, MATCH(G5990, $G$2:G5989,0),1), FALSE), FALSE)</f>
        <v>0</v>
      </c>
      <c r="G5990" s="1">
        <v>61096</v>
      </c>
      <c r="H5990" s="1" t="s">
        <v>5876</v>
      </c>
    </row>
    <row r="5991" spans="1:8" x14ac:dyDescent="0.2">
      <c r="A5991" s="1">
        <v>6004</v>
      </c>
      <c r="B5991" s="1" t="str">
        <f t="shared" si="93"/>
        <v>Estill Solar I, LLC</v>
      </c>
      <c r="C5991" s="1" t="b">
        <f>IF(D5991&lt;&gt;"",IF(COUNTIF($D$2:D5990, D5991), INDEX($A$2:$D$100000, MATCH(D5991, $D$2:D5990,0),1), FALSE), FALSE)</f>
        <v>0</v>
      </c>
      <c r="F5991" s="1" t="b">
        <f>IF(G5991&lt;&gt;"", IF(COUNTIF($G$2:G5990, G5991), INDEX($A$2:$G$100000, MATCH(G5991, $G$2:G5990,0),1), FALSE), FALSE)</f>
        <v>0</v>
      </c>
      <c r="G5991" s="1">
        <v>61097</v>
      </c>
      <c r="H5991" s="1" t="s">
        <v>5877</v>
      </c>
    </row>
    <row r="5992" spans="1:8" x14ac:dyDescent="0.2">
      <c r="A5992" s="1">
        <v>6005</v>
      </c>
      <c r="B5992" s="1" t="str">
        <f t="shared" si="93"/>
        <v>First Citizens Bank</v>
      </c>
      <c r="C5992" s="1" t="b">
        <f>IF(D5992&lt;&gt;"",IF(COUNTIF($D$2:D5991, D5992), INDEX($A$2:$D$100000, MATCH(D5992, $D$2:D5991,0),1), FALSE), FALSE)</f>
        <v>0</v>
      </c>
      <c r="F5992" s="1" t="b">
        <f>IF(G5992&lt;&gt;"", IF(COUNTIF($G$2:G5991, G5992), INDEX($A$2:$G$100000, MATCH(G5992, $G$2:G5991,0),1), FALSE), FALSE)</f>
        <v>0</v>
      </c>
      <c r="G5992" s="1">
        <v>61099</v>
      </c>
      <c r="H5992" s="1" t="s">
        <v>5878</v>
      </c>
    </row>
    <row r="5993" spans="1:8" ht="17" x14ac:dyDescent="0.2">
      <c r="A5993" s="1">
        <v>6006</v>
      </c>
      <c r="B5993" s="1" t="str">
        <f t="shared" si="93"/>
        <v>e-volve energy holdings llc</v>
      </c>
      <c r="C5993" s="1" t="b">
        <f>IF(D5993&lt;&gt;"",IF(COUNTIF($D$2:D5992, D5993), INDEX($A$2:$D$100000, MATCH(D5993, $D$2:D5992,0),1), FALSE), FALSE)</f>
        <v>0</v>
      </c>
      <c r="F5993" s="1" t="b">
        <f>IF(G5993&lt;&gt;"", IF(COUNTIF($G$2:G5992, G5993), INDEX($A$2:$G$100000, MATCH(G5993, $G$2:G5992,0),1), FALSE), FALSE)</f>
        <v>0</v>
      </c>
      <c r="G5993" s="1">
        <v>61100</v>
      </c>
      <c r="H5993" s="4" t="s">
        <v>5879</v>
      </c>
    </row>
    <row r="5994" spans="1:8" x14ac:dyDescent="0.2">
      <c r="A5994" s="1">
        <v>6007</v>
      </c>
      <c r="B5994" s="1" t="str">
        <f t="shared" si="93"/>
        <v>Hampton Solar II, LLC</v>
      </c>
      <c r="C5994" s="1" t="b">
        <f>IF(D5994&lt;&gt;"",IF(COUNTIF($D$2:D5993, D5994), INDEX($A$2:$D$100000, MATCH(D5994, $D$2:D5993,0),1), FALSE), FALSE)</f>
        <v>0</v>
      </c>
      <c r="F5994" s="1" t="b">
        <f>IF(G5994&lt;&gt;"", IF(COUNTIF($G$2:G5993, G5994), INDEX($A$2:$G$100000, MATCH(G5994, $G$2:G5993,0),1), FALSE), FALSE)</f>
        <v>0</v>
      </c>
      <c r="G5994" s="1">
        <v>61095</v>
      </c>
      <c r="H5994" s="1" t="s">
        <v>5880</v>
      </c>
    </row>
    <row r="5995" spans="1:8" x14ac:dyDescent="0.2">
      <c r="A5995" s="1">
        <v>6008</v>
      </c>
      <c r="B5995" s="1" t="str">
        <f t="shared" si="93"/>
        <v>DG New Jersey Solar, LLC</v>
      </c>
      <c r="C5995" s="1" t="b">
        <f>IF(D5995&lt;&gt;"",IF(COUNTIF($D$2:D5994, D5995), INDEX($A$2:$D$100000, MATCH(D5995, $D$2:D5994,0),1), FALSE), FALSE)</f>
        <v>0</v>
      </c>
      <c r="F5995" s="1" t="b">
        <f>IF(G5995&lt;&gt;"", IF(COUNTIF($G$2:G5994, G5995), INDEX($A$2:$G$100000, MATCH(G5995, $G$2:G5994,0),1), FALSE), FALSE)</f>
        <v>0</v>
      </c>
      <c r="G5995" s="1">
        <v>61111</v>
      </c>
      <c r="H5995" s="1" t="s">
        <v>5881</v>
      </c>
    </row>
    <row r="5996" spans="1:8" x14ac:dyDescent="0.2">
      <c r="A5996" s="1">
        <v>6009</v>
      </c>
      <c r="B5996" s="1" t="str">
        <f t="shared" si="93"/>
        <v>DG Camden, LLC</v>
      </c>
      <c r="C5996" s="1" t="b">
        <f>IF(D5996&lt;&gt;"",IF(COUNTIF($D$2:D5995, D5996), INDEX($A$2:$D$100000, MATCH(D5996, $D$2:D5995,0),1), FALSE), FALSE)</f>
        <v>0</v>
      </c>
      <c r="F5996" s="1" t="b">
        <f>IF(G5996&lt;&gt;"", IF(COUNTIF($G$2:G5995, G5996), INDEX($A$2:$G$100000, MATCH(G5996, $G$2:G5995,0),1), FALSE), FALSE)</f>
        <v>0</v>
      </c>
      <c r="G5996" s="1">
        <v>61113</v>
      </c>
      <c r="H5996" s="1" t="s">
        <v>5882</v>
      </c>
    </row>
    <row r="5997" spans="1:8" x14ac:dyDescent="0.2">
      <c r="A5997" s="1">
        <v>6010</v>
      </c>
      <c r="B5997" s="1" t="str">
        <f t="shared" si="93"/>
        <v>301 Chestnut Solar NG, LLC</v>
      </c>
      <c r="C5997" s="1" t="b">
        <f>IF(D5997&lt;&gt;"",IF(COUNTIF($D$2:D5996, D5997), INDEX($A$2:$D$100000, MATCH(D5997, $D$2:D5996,0),1), FALSE), FALSE)</f>
        <v>0</v>
      </c>
      <c r="F5997" s="1" t="b">
        <f>IF(G5997&lt;&gt;"", IF(COUNTIF($G$2:G5996, G5997), INDEX($A$2:$G$100000, MATCH(G5997, $G$2:G5996,0),1), FALSE), FALSE)</f>
        <v>0</v>
      </c>
      <c r="G5997" s="1">
        <v>61125</v>
      </c>
      <c r="H5997" s="1" t="s">
        <v>5883</v>
      </c>
    </row>
    <row r="5998" spans="1:8" x14ac:dyDescent="0.2">
      <c r="A5998" s="1">
        <v>6011</v>
      </c>
      <c r="B5998" s="1" t="str">
        <f t="shared" si="93"/>
        <v>Swamp Fox Solar, LLC</v>
      </c>
      <c r="C5998" s="1" t="b">
        <f>IF(D5998&lt;&gt;"",IF(COUNTIF($D$2:D5997, D5998), INDEX($A$2:$D$100000, MATCH(D5998, $D$2:D5997,0),1), FALSE), FALSE)</f>
        <v>0</v>
      </c>
      <c r="F5998" s="1" t="b">
        <f>IF(G5998&lt;&gt;"", IF(COUNTIF($G$2:G5997, G5998), INDEX($A$2:$G$100000, MATCH(G5998, $G$2:G5997,0),1), FALSE), FALSE)</f>
        <v>0</v>
      </c>
      <c r="G5998" s="1">
        <v>61126</v>
      </c>
      <c r="H5998" s="1" t="s">
        <v>5884</v>
      </c>
    </row>
    <row r="5999" spans="1:8" x14ac:dyDescent="0.2">
      <c r="A5999" s="1">
        <v>6012</v>
      </c>
      <c r="B5999" s="1" t="str">
        <f t="shared" si="93"/>
        <v>Champion Solar, LLC</v>
      </c>
      <c r="C5999" s="1" t="b">
        <f>IF(D5999&lt;&gt;"",IF(COUNTIF($D$2:D5998, D5999), INDEX($A$2:$D$100000, MATCH(D5999, $D$2:D5998,0),1), FALSE), FALSE)</f>
        <v>0</v>
      </c>
      <c r="F5999" s="1" t="b">
        <f>IF(G5999&lt;&gt;"", IF(COUNTIF($G$2:G5998, G5999), INDEX($A$2:$G$100000, MATCH(G5999, $G$2:G5998,0),1), FALSE), FALSE)</f>
        <v>0</v>
      </c>
      <c r="G5999" s="1">
        <v>61127</v>
      </c>
      <c r="H5999" s="1" t="s">
        <v>5885</v>
      </c>
    </row>
    <row r="6000" spans="1:8" x14ac:dyDescent="0.2">
      <c r="A6000" s="1">
        <v>6013</v>
      </c>
      <c r="B6000" s="1" t="str">
        <f t="shared" si="93"/>
        <v>Haley Solar, LLC</v>
      </c>
      <c r="C6000" s="1" t="b">
        <f>IF(D6000&lt;&gt;"",IF(COUNTIF($D$2:D5999, D6000), INDEX($A$2:$D$100000, MATCH(D6000, $D$2:D5999,0),1), FALSE), FALSE)</f>
        <v>0</v>
      </c>
      <c r="F6000" s="1" t="b">
        <f>IF(G6000&lt;&gt;"", IF(COUNTIF($G$2:G5999, G6000), INDEX($A$2:$G$100000, MATCH(G6000, $G$2:G5999,0),1), FALSE), FALSE)</f>
        <v>0</v>
      </c>
      <c r="G6000" s="1">
        <v>61128</v>
      </c>
      <c r="H6000" s="1" t="s">
        <v>5886</v>
      </c>
    </row>
    <row r="6001" spans="1:8" x14ac:dyDescent="0.2">
      <c r="A6001" s="1">
        <v>6014</v>
      </c>
      <c r="B6001" s="1" t="str">
        <f t="shared" si="93"/>
        <v>Ameresco, Inc - Weston</v>
      </c>
      <c r="C6001" s="1" t="b">
        <f>IF(D6001&lt;&gt;"",IF(COUNTIF($D$2:D6000, D6001), INDEX($A$2:$D$100000, MATCH(D6001, $D$2:D6000,0),1), FALSE), FALSE)</f>
        <v>0</v>
      </c>
      <c r="F6001" s="1" t="b">
        <f>IF(G6001&lt;&gt;"", IF(COUNTIF($G$2:G6000, G6001), INDEX($A$2:$G$100000, MATCH(G6001, $G$2:G6000,0),1), FALSE), FALSE)</f>
        <v>0</v>
      </c>
      <c r="G6001" s="1">
        <v>61146</v>
      </c>
      <c r="H6001" s="1" t="s">
        <v>5887</v>
      </c>
    </row>
    <row r="6002" spans="1:8" x14ac:dyDescent="0.2">
      <c r="A6002" s="1">
        <v>6015</v>
      </c>
      <c r="B6002" s="1" t="str">
        <f t="shared" si="93"/>
        <v>Ameresco, Inc - Braintree</v>
      </c>
      <c r="C6002" s="1" t="b">
        <f>IF(D6002&lt;&gt;"",IF(COUNTIF($D$2:D6001, D6002), INDEX($A$2:$D$100000, MATCH(D6002, $D$2:D6001,0),1), FALSE), FALSE)</f>
        <v>0</v>
      </c>
      <c r="F6002" s="1" t="b">
        <f>IF(G6002&lt;&gt;"", IF(COUNTIF($G$2:G6001, G6002), INDEX($A$2:$G$100000, MATCH(G6002, $G$2:G6001,0),1), FALSE), FALSE)</f>
        <v>0</v>
      </c>
      <c r="G6002" s="1">
        <v>61147</v>
      </c>
      <c r="H6002" s="1" t="s">
        <v>5888</v>
      </c>
    </row>
    <row r="6003" spans="1:8" x14ac:dyDescent="0.2">
      <c r="A6003" s="1">
        <v>6016</v>
      </c>
      <c r="B6003" s="1" t="str">
        <f t="shared" si="93"/>
        <v>Ameresco, Inc - GELD</v>
      </c>
      <c r="C6003" s="1" t="b">
        <f>IF(D6003&lt;&gt;"",IF(COUNTIF($D$2:D6002, D6003), INDEX($A$2:$D$100000, MATCH(D6003, $D$2:D6002,0),1), FALSE), FALSE)</f>
        <v>0</v>
      </c>
      <c r="F6003" s="1" t="b">
        <f>IF(G6003&lt;&gt;"", IF(COUNTIF($G$2:G6002, G6003), INDEX($A$2:$G$100000, MATCH(G6003, $G$2:G6002,0),1), FALSE), FALSE)</f>
        <v>0</v>
      </c>
      <c r="G6003" s="1">
        <v>61148</v>
      </c>
      <c r="H6003" s="1" t="s">
        <v>5889</v>
      </c>
    </row>
    <row r="6004" spans="1:8" x14ac:dyDescent="0.2">
      <c r="A6004" s="1">
        <v>6017</v>
      </c>
      <c r="B6004" s="1" t="str">
        <f t="shared" si="93"/>
        <v>Fort Hays State University</v>
      </c>
      <c r="C6004" s="1" t="b">
        <f>IF(D6004&lt;&gt;"",IF(COUNTIF($D$2:D6003, D6004), INDEX($A$2:$D$100000, MATCH(D6004, $D$2:D6003,0),1), FALSE), FALSE)</f>
        <v>0</v>
      </c>
      <c r="F6004" s="1" t="b">
        <f>IF(G6004&lt;&gt;"", IF(COUNTIF($G$2:G6003, G6004), INDEX($A$2:$G$100000, MATCH(G6004, $G$2:G6003,0),1), FALSE), FALSE)</f>
        <v>0</v>
      </c>
      <c r="G6004" s="1">
        <v>61149</v>
      </c>
      <c r="H6004" s="1" t="s">
        <v>5890</v>
      </c>
    </row>
    <row r="6005" spans="1:8" x14ac:dyDescent="0.2">
      <c r="A6005" s="1">
        <v>6018</v>
      </c>
      <c r="B6005" s="1" t="str">
        <f t="shared" si="93"/>
        <v>NRG DG Haverhill LLC</v>
      </c>
      <c r="C6005" s="1" t="b">
        <f>IF(D6005&lt;&gt;"",IF(COUNTIF($D$2:D6004, D6005), INDEX($A$2:$D$100000, MATCH(D6005, $D$2:D6004,0),1), FALSE), FALSE)</f>
        <v>0</v>
      </c>
      <c r="F6005" s="1" t="b">
        <f>IF(G6005&lt;&gt;"", IF(COUNTIF($G$2:G6004, G6005), INDEX($A$2:$G$100000, MATCH(G6005, $G$2:G6004,0),1), FALSE), FALSE)</f>
        <v>0</v>
      </c>
      <c r="G6005" s="1">
        <v>61151</v>
      </c>
      <c r="H6005" s="1" t="s">
        <v>5891</v>
      </c>
    </row>
    <row r="6006" spans="1:8" x14ac:dyDescent="0.2">
      <c r="A6006" s="1">
        <v>6019</v>
      </c>
      <c r="B6006" s="1" t="str">
        <f t="shared" si="93"/>
        <v>Good Samaritan Hospital</v>
      </c>
      <c r="C6006" s="1" t="b">
        <f>IF(D6006&lt;&gt;"",IF(COUNTIF($D$2:D6005, D6006), INDEX($A$2:$D$100000, MATCH(D6006, $D$2:D6005,0),1), FALSE), FALSE)</f>
        <v>0</v>
      </c>
      <c r="F6006" s="1" t="b">
        <f>IF(G6006&lt;&gt;"", IF(COUNTIF($G$2:G6005, G6006), INDEX($A$2:$G$100000, MATCH(G6006, $G$2:G6005,0),1), FALSE), FALSE)</f>
        <v>0</v>
      </c>
      <c r="G6006" s="1">
        <v>61152</v>
      </c>
      <c r="H6006" s="1" t="s">
        <v>5892</v>
      </c>
    </row>
    <row r="6007" spans="1:8" x14ac:dyDescent="0.2">
      <c r="A6007" s="1">
        <v>6020</v>
      </c>
      <c r="B6007" s="1" t="str">
        <f t="shared" si="93"/>
        <v>Montevue Lane Solar, LLC</v>
      </c>
      <c r="C6007" s="1" t="b">
        <f>IF(D6007&lt;&gt;"",IF(COUNTIF($D$2:D6006, D6007), INDEX($A$2:$D$100000, MATCH(D6007, $D$2:D6006,0),1), FALSE), FALSE)</f>
        <v>0</v>
      </c>
      <c r="F6007" s="1" t="b">
        <f>IF(G6007&lt;&gt;"", IF(COUNTIF($G$2:G6006, G6007), INDEX($A$2:$G$100000, MATCH(G6007, $G$2:G6006,0),1), FALSE), FALSE)</f>
        <v>0</v>
      </c>
      <c r="G6007" s="1">
        <v>61153</v>
      </c>
      <c r="H6007" s="1" t="s">
        <v>5893</v>
      </c>
    </row>
    <row r="6008" spans="1:8" x14ac:dyDescent="0.2">
      <c r="A6008" s="1">
        <v>6021</v>
      </c>
      <c r="B6008" s="1" t="str">
        <f t="shared" si="93"/>
        <v>NRG DG Crystal Spring LLC</v>
      </c>
      <c r="C6008" s="1" t="b">
        <f>IF(D6008&lt;&gt;"",IF(COUNTIF($D$2:D6007, D6008), INDEX($A$2:$D$100000, MATCH(D6008, $D$2:D6007,0),1), FALSE), FALSE)</f>
        <v>0</v>
      </c>
      <c r="F6008" s="1" t="b">
        <f>IF(G6008&lt;&gt;"", IF(COUNTIF($G$2:G6007, G6008), INDEX($A$2:$G$100000, MATCH(G6008, $G$2:G6007,0),1), FALSE), FALSE)</f>
        <v>0</v>
      </c>
      <c r="G6008" s="1">
        <v>61155</v>
      </c>
      <c r="H6008" s="1" t="s">
        <v>5894</v>
      </c>
    </row>
    <row r="6009" spans="1:8" x14ac:dyDescent="0.2">
      <c r="A6009" s="1">
        <v>6022</v>
      </c>
      <c r="B6009" s="1" t="str">
        <f t="shared" si="93"/>
        <v>NMRD Data Center, LLC</v>
      </c>
      <c r="C6009" s="1" t="b">
        <f>IF(D6009&lt;&gt;"",IF(COUNTIF($D$2:D6008, D6009), INDEX($A$2:$D$100000, MATCH(D6009, $D$2:D6008,0),1), FALSE), FALSE)</f>
        <v>0</v>
      </c>
      <c r="F6009" s="1" t="b">
        <f>IF(G6009&lt;&gt;"", IF(COUNTIF($G$2:G6008, G6009), INDEX($A$2:$G$100000, MATCH(G6009, $G$2:G6008,0),1), FALSE), FALSE)</f>
        <v>0</v>
      </c>
      <c r="G6009" s="1">
        <v>61156</v>
      </c>
      <c r="H6009" s="1" t="s">
        <v>5895</v>
      </c>
    </row>
    <row r="6010" spans="1:8" x14ac:dyDescent="0.2">
      <c r="A6010" s="1">
        <v>6023</v>
      </c>
      <c r="B6010" s="1" t="str">
        <f t="shared" si="93"/>
        <v>Woodline Solar, LLC</v>
      </c>
      <c r="C6010" s="1" t="b">
        <f>IF(D6010&lt;&gt;"",IF(COUNTIF($D$2:D6009, D6010), INDEX($A$2:$D$100000, MATCH(D6010, $D$2:D6009,0),1), FALSE), FALSE)</f>
        <v>0</v>
      </c>
      <c r="F6010" s="1" t="b">
        <f>IF(G6010&lt;&gt;"", IF(COUNTIF($G$2:G6009, G6010), INDEX($A$2:$G$100000, MATCH(G6010, $G$2:G6009,0),1), FALSE), FALSE)</f>
        <v>0</v>
      </c>
      <c r="G6010" s="1">
        <v>61160</v>
      </c>
      <c r="H6010" s="1" t="s">
        <v>5896</v>
      </c>
    </row>
    <row r="6011" spans="1:8" x14ac:dyDescent="0.2">
      <c r="A6011" s="1">
        <v>6024</v>
      </c>
      <c r="B6011" s="1" t="str">
        <f t="shared" si="93"/>
        <v>Norwest Energy 7, LLC</v>
      </c>
      <c r="C6011" s="1" t="b">
        <f>IF(D6011&lt;&gt;"",IF(COUNTIF($D$2:D6010, D6011), INDEX($A$2:$D$100000, MATCH(D6011, $D$2:D6010,0),1), FALSE), FALSE)</f>
        <v>0</v>
      </c>
      <c r="F6011" s="1" t="b">
        <f>IF(G6011&lt;&gt;"", IF(COUNTIF($G$2:G6010, G6011), INDEX($A$2:$G$100000, MATCH(G6011, $G$2:G6010,0),1), FALSE), FALSE)</f>
        <v>0</v>
      </c>
      <c r="G6011" s="1">
        <v>61161</v>
      </c>
      <c r="H6011" s="1" t="s">
        <v>5897</v>
      </c>
    </row>
    <row r="6012" spans="1:8" x14ac:dyDescent="0.2">
      <c r="A6012" s="1">
        <v>6025</v>
      </c>
      <c r="B6012" s="1" t="str">
        <f t="shared" si="93"/>
        <v>Denver Metro Solar LLC</v>
      </c>
      <c r="C6012" s="1" t="b">
        <f>IF(D6012&lt;&gt;"",IF(COUNTIF($D$2:D6011, D6012), INDEX($A$2:$D$100000, MATCH(D6012, $D$2:D6011,0),1), FALSE), FALSE)</f>
        <v>0</v>
      </c>
      <c r="F6012" s="1" t="b">
        <f>IF(G6012&lt;&gt;"", IF(COUNTIF($G$2:G6011, G6012), INDEX($A$2:$G$100000, MATCH(G6012, $G$2:G6011,0),1), FALSE), FALSE)</f>
        <v>0</v>
      </c>
      <c r="G6012" s="1">
        <v>61163</v>
      </c>
      <c r="H6012" s="1" t="s">
        <v>5898</v>
      </c>
    </row>
    <row r="6013" spans="1:8" x14ac:dyDescent="0.2">
      <c r="A6013" s="1">
        <v>6026</v>
      </c>
      <c r="B6013" s="1" t="str">
        <f t="shared" si="93"/>
        <v>Woodhull Hospital</v>
      </c>
      <c r="C6013" s="1" t="b">
        <f>IF(D6013&lt;&gt;"",IF(COUNTIF($D$2:D6012, D6013), INDEX($A$2:$D$100000, MATCH(D6013, $D$2:D6012,0),1), FALSE), FALSE)</f>
        <v>0</v>
      </c>
      <c r="F6013" s="1" t="b">
        <f>IF(G6013&lt;&gt;"", IF(COUNTIF($G$2:G6012, G6013), INDEX($A$2:$G$100000, MATCH(G6013, $G$2:G6012,0),1), FALSE), FALSE)</f>
        <v>0</v>
      </c>
      <c r="G6013" s="1">
        <v>61162</v>
      </c>
      <c r="H6013" s="1" t="s">
        <v>5899</v>
      </c>
    </row>
    <row r="6014" spans="1:8" x14ac:dyDescent="0.2">
      <c r="A6014" s="1">
        <v>6027</v>
      </c>
      <c r="B6014" s="1" t="str">
        <f t="shared" si="93"/>
        <v>Generate Capital</v>
      </c>
      <c r="C6014" s="1" t="b">
        <f>IF(D6014&lt;&gt;"",IF(COUNTIF($D$2:D6013, D6014), INDEX($A$2:$D$100000, MATCH(D6014, $D$2:D6013,0),1), FALSE), FALSE)</f>
        <v>0</v>
      </c>
      <c r="F6014" s="1" t="b">
        <f>IF(G6014&lt;&gt;"", IF(COUNTIF($G$2:G6013, G6014), INDEX($A$2:$G$100000, MATCH(G6014, $G$2:G6013,0),1), FALSE), FALSE)</f>
        <v>0</v>
      </c>
      <c r="G6014" s="1">
        <v>61194</v>
      </c>
      <c r="H6014" s="1" t="s">
        <v>5900</v>
      </c>
    </row>
    <row r="6015" spans="1:8" x14ac:dyDescent="0.2">
      <c r="A6015" s="1">
        <v>6028</v>
      </c>
      <c r="B6015" s="1" t="str">
        <f t="shared" si="93"/>
        <v>NRG DG Foxborough Elm LLC</v>
      </c>
      <c r="C6015" s="1" t="b">
        <f>IF(D6015&lt;&gt;"",IF(COUNTIF($D$2:D6014, D6015), INDEX($A$2:$D$100000, MATCH(D6015, $D$2:D6014,0),1), FALSE), FALSE)</f>
        <v>0</v>
      </c>
      <c r="F6015" s="1" t="b">
        <f>IF(G6015&lt;&gt;"", IF(COUNTIF($G$2:G6014, G6015), INDEX($A$2:$G$100000, MATCH(G6015, $G$2:G6014,0),1), FALSE), FALSE)</f>
        <v>0</v>
      </c>
      <c r="G6015" s="1">
        <v>61189</v>
      </c>
      <c r="H6015" s="1" t="s">
        <v>5901</v>
      </c>
    </row>
    <row r="6016" spans="1:8" x14ac:dyDescent="0.2">
      <c r="A6016" s="1">
        <v>6029</v>
      </c>
      <c r="B6016" s="1" t="str">
        <f t="shared" si="93"/>
        <v>Town of Foxborough - Landfill (SREC II)</v>
      </c>
      <c r="C6016" s="1" t="b">
        <f>IF(D6016&lt;&gt;"",IF(COUNTIF($D$2:D6015, D6016), INDEX($A$2:$D$100000, MATCH(D6016, $D$2:D6015,0),1), FALSE), FALSE)</f>
        <v>0</v>
      </c>
      <c r="F6016" s="1" t="b">
        <f>IF(G6016&lt;&gt;"", IF(COUNTIF($G$2:G6015, G6016), INDEX($A$2:$G$100000, MATCH(G6016, $G$2:G6015,0),1), FALSE), FALSE)</f>
        <v>0</v>
      </c>
      <c r="G6016" s="1">
        <v>61190</v>
      </c>
      <c r="H6016" s="1" t="s">
        <v>5902</v>
      </c>
    </row>
    <row r="6017" spans="1:8" x14ac:dyDescent="0.2">
      <c r="A6017" s="1">
        <v>6030</v>
      </c>
      <c r="B6017" s="1" t="str">
        <f t="shared" si="93"/>
        <v>Flambeau Solar Partners, LLC</v>
      </c>
      <c r="C6017" s="1" t="b">
        <f>IF(D6017&lt;&gt;"",IF(COUNTIF($D$2:D6016, D6017), INDEX($A$2:$D$100000, MATCH(D6017, $D$2:D6016,0),1), FALSE), FALSE)</f>
        <v>0</v>
      </c>
      <c r="F6017" s="1" t="b">
        <f>IF(G6017&lt;&gt;"", IF(COUNTIF($G$2:G6016, G6017), INDEX($A$2:$G$100000, MATCH(G6017, $G$2:G6016,0),1), FALSE), FALSE)</f>
        <v>0</v>
      </c>
      <c r="G6017" s="1">
        <v>61202</v>
      </c>
      <c r="H6017" s="1" t="s">
        <v>5903</v>
      </c>
    </row>
    <row r="6018" spans="1:8" x14ac:dyDescent="0.2">
      <c r="A6018" s="1">
        <v>6031</v>
      </c>
      <c r="B6018" s="1" t="str">
        <f t="shared" ref="B6018:B6081" si="94">IF(H6018="",E6018,H6018)</f>
        <v>WED Kingstown Solar I, LLC</v>
      </c>
      <c r="C6018" s="1" t="b">
        <f>IF(D6018&lt;&gt;"",IF(COUNTIF($D$2:D6017, D6018), INDEX($A$2:$D$100000, MATCH(D6018, $D$2:D6017,0),1), FALSE), FALSE)</f>
        <v>0</v>
      </c>
      <c r="F6018" s="1" t="b">
        <f>IF(G6018&lt;&gt;"", IF(COUNTIF($G$2:G6017, G6018), INDEX($A$2:$G$100000, MATCH(G6018, $G$2:G6017,0),1), FALSE), FALSE)</f>
        <v>0</v>
      </c>
      <c r="G6018" s="1">
        <v>61216</v>
      </c>
      <c r="H6018" s="1" t="s">
        <v>5904</v>
      </c>
    </row>
    <row r="6019" spans="1:8" x14ac:dyDescent="0.2">
      <c r="A6019" s="1">
        <v>6032</v>
      </c>
      <c r="B6019" s="1" t="str">
        <f t="shared" si="94"/>
        <v>WED Stilson Solar, LLC</v>
      </c>
      <c r="C6019" s="1" t="b">
        <f>IF(D6019&lt;&gt;"",IF(COUNTIF($D$2:D6018, D6019), INDEX($A$2:$D$100000, MATCH(D6019, $D$2:D6018,0),1), FALSE), FALSE)</f>
        <v>0</v>
      </c>
      <c r="F6019" s="1" t="b">
        <f>IF(G6019&lt;&gt;"", IF(COUNTIF($G$2:G6018, G6019), INDEX($A$2:$G$100000, MATCH(G6019, $G$2:G6018,0),1), FALSE), FALSE)</f>
        <v>0</v>
      </c>
      <c r="G6019" s="1">
        <v>61217</v>
      </c>
      <c r="H6019" s="1" t="s">
        <v>5905</v>
      </c>
    </row>
    <row r="6020" spans="1:8" x14ac:dyDescent="0.2">
      <c r="A6020" s="1">
        <v>6033</v>
      </c>
      <c r="B6020" s="1" t="str">
        <f t="shared" si="94"/>
        <v>SunE Solano SP Owner, LLC</v>
      </c>
      <c r="C6020" s="1" t="b">
        <f>IF(D6020&lt;&gt;"",IF(COUNTIF($D$2:D6019, D6020), INDEX($A$2:$D$100000, MATCH(D6020, $D$2:D6019,0),1), FALSE), FALSE)</f>
        <v>0</v>
      </c>
      <c r="F6020" s="1" t="b">
        <f>IF(G6020&lt;&gt;"", IF(COUNTIF($G$2:G6019, G6020), INDEX($A$2:$G$100000, MATCH(G6020, $G$2:G6019,0),1), FALSE), FALSE)</f>
        <v>0</v>
      </c>
      <c r="G6020" s="1">
        <v>61224</v>
      </c>
      <c r="H6020" s="1" t="s">
        <v>5906</v>
      </c>
    </row>
    <row r="6021" spans="1:8" x14ac:dyDescent="0.2">
      <c r="A6021" s="1">
        <v>6034</v>
      </c>
      <c r="B6021" s="1" t="str">
        <f t="shared" si="94"/>
        <v>SunE Corcoran SP Owner, LLC</v>
      </c>
      <c r="C6021" s="1" t="b">
        <f>IF(D6021&lt;&gt;"",IF(COUNTIF($D$2:D6020, D6021), INDEX($A$2:$D$100000, MATCH(D6021, $D$2:D6020,0),1), FALSE), FALSE)</f>
        <v>0</v>
      </c>
      <c r="F6021" s="1" t="b">
        <f>IF(G6021&lt;&gt;"", IF(COUNTIF($G$2:G6020, G6021), INDEX($A$2:$G$100000, MATCH(G6021, $G$2:G6020,0),1), FALSE), FALSE)</f>
        <v>0</v>
      </c>
      <c r="G6021" s="1">
        <v>61225</v>
      </c>
      <c r="H6021" s="1" t="s">
        <v>5907</v>
      </c>
    </row>
    <row r="6022" spans="1:8" x14ac:dyDescent="0.2">
      <c r="A6022" s="1">
        <v>6035</v>
      </c>
      <c r="B6022" s="1" t="str">
        <f t="shared" si="94"/>
        <v>SunE Wasco SP Owner, LLC</v>
      </c>
      <c r="C6022" s="1" t="b">
        <f>IF(D6022&lt;&gt;"",IF(COUNTIF($D$2:D6021, D6022), INDEX($A$2:$D$100000, MATCH(D6022, $D$2:D6021,0),1), FALSE), FALSE)</f>
        <v>0</v>
      </c>
      <c r="F6022" s="1" t="b">
        <f>IF(G6022&lt;&gt;"", IF(COUNTIF($G$2:G6021, G6022), INDEX($A$2:$G$100000, MATCH(G6022, $G$2:G6021,0),1), FALSE), FALSE)</f>
        <v>0</v>
      </c>
      <c r="G6022" s="1">
        <v>61226</v>
      </c>
      <c r="H6022" s="1" t="s">
        <v>5908</v>
      </c>
    </row>
    <row r="6023" spans="1:8" x14ac:dyDescent="0.2">
      <c r="A6023" s="1">
        <v>6036</v>
      </c>
      <c r="B6023" s="1" t="str">
        <f t="shared" si="94"/>
        <v>Nautilus Solar Solutions</v>
      </c>
      <c r="C6023" s="1" t="b">
        <f>IF(D6023&lt;&gt;"",IF(COUNTIF($D$2:D6022, D6023), INDEX($A$2:$D$100000, MATCH(D6023, $D$2:D6022,0),1), FALSE), FALSE)</f>
        <v>0</v>
      </c>
      <c r="F6023" s="1" t="b">
        <f>IF(G6023&lt;&gt;"", IF(COUNTIF($G$2:G6022, G6023), INDEX($A$2:$G$100000, MATCH(G6023, $G$2:G6022,0),1), FALSE), FALSE)</f>
        <v>0</v>
      </c>
      <c r="G6023" s="1">
        <v>61227</v>
      </c>
      <c r="H6023" s="1" t="s">
        <v>5909</v>
      </c>
    </row>
    <row r="6024" spans="1:8" x14ac:dyDescent="0.2">
      <c r="A6024" s="1">
        <v>6037</v>
      </c>
      <c r="B6024" s="1" t="str">
        <f t="shared" si="94"/>
        <v>Golden Renewable Energy, LLC</v>
      </c>
      <c r="C6024" s="1" t="b">
        <f>IF(D6024&lt;&gt;"",IF(COUNTIF($D$2:D6023, D6024), INDEX($A$2:$D$100000, MATCH(D6024, $D$2:D6023,0),1), FALSE), FALSE)</f>
        <v>0</v>
      </c>
      <c r="F6024" s="1" t="b">
        <f>IF(G6024&lt;&gt;"", IF(COUNTIF($G$2:G6023, G6024), INDEX($A$2:$G$100000, MATCH(G6024, $G$2:G6023,0),1), FALSE), FALSE)</f>
        <v>0</v>
      </c>
      <c r="G6024" s="1">
        <v>61237</v>
      </c>
      <c r="H6024" s="1" t="s">
        <v>5910</v>
      </c>
    </row>
    <row r="6025" spans="1:8" x14ac:dyDescent="0.2">
      <c r="A6025" s="1">
        <v>6038</v>
      </c>
      <c r="B6025" s="1" t="str">
        <f t="shared" si="94"/>
        <v>NRG DG Tufts Science LLC</v>
      </c>
      <c r="C6025" s="1" t="b">
        <f>IF(D6025&lt;&gt;"",IF(COUNTIF($D$2:D6024, D6025), INDEX($A$2:$D$100000, MATCH(D6025, $D$2:D6024,0),1), FALSE), FALSE)</f>
        <v>0</v>
      </c>
      <c r="F6025" s="1" t="b">
        <f>IF(G6025&lt;&gt;"", IF(COUNTIF($G$2:G6024, G6025), INDEX($A$2:$G$100000, MATCH(G6025, $G$2:G6024,0),1), FALSE), FALSE)</f>
        <v>0</v>
      </c>
      <c r="G6025" s="1">
        <v>61233</v>
      </c>
      <c r="H6025" s="1" t="s">
        <v>5911</v>
      </c>
    </row>
    <row r="6026" spans="1:8" x14ac:dyDescent="0.2">
      <c r="A6026" s="1">
        <v>6039</v>
      </c>
      <c r="B6026" s="1" t="str">
        <f t="shared" si="94"/>
        <v>NRG DG Dighton LLC</v>
      </c>
      <c r="C6026" s="1" t="b">
        <f>IF(D6026&lt;&gt;"",IF(COUNTIF($D$2:D6025, D6026), INDEX($A$2:$D$100000, MATCH(D6026, $D$2:D6025,0),1), FALSE), FALSE)</f>
        <v>0</v>
      </c>
      <c r="F6026" s="1" t="b">
        <f>IF(G6026&lt;&gt;"", IF(COUNTIF($G$2:G6025, G6026), INDEX($A$2:$G$100000, MATCH(G6026, $G$2:G6025,0),1), FALSE), FALSE)</f>
        <v>0</v>
      </c>
      <c r="G6026" s="1">
        <v>61234</v>
      </c>
      <c r="H6026" s="1" t="s">
        <v>5912</v>
      </c>
    </row>
    <row r="6027" spans="1:8" x14ac:dyDescent="0.2">
      <c r="A6027" s="1">
        <v>6040</v>
      </c>
      <c r="B6027" s="1" t="str">
        <f t="shared" si="94"/>
        <v>NRG DG Tufts Knoll LLC</v>
      </c>
      <c r="C6027" s="1" t="b">
        <f>IF(D6027&lt;&gt;"",IF(COUNTIF($D$2:D6026, D6027), INDEX($A$2:$D$100000, MATCH(D6027, $D$2:D6026,0),1), FALSE), FALSE)</f>
        <v>0</v>
      </c>
      <c r="F6027" s="1" t="b">
        <f>IF(G6027&lt;&gt;"", IF(COUNTIF($G$2:G6026, G6027), INDEX($A$2:$G$100000, MATCH(G6027, $G$2:G6026,0),1), FALSE), FALSE)</f>
        <v>0</v>
      </c>
      <c r="G6027" s="1">
        <v>61231</v>
      </c>
      <c r="H6027" s="1" t="s">
        <v>5913</v>
      </c>
    </row>
    <row r="6028" spans="1:8" x14ac:dyDescent="0.2">
      <c r="A6028" s="1">
        <v>6041</v>
      </c>
      <c r="B6028" s="1" t="str">
        <f t="shared" si="94"/>
        <v>NRG DG Webster LLC</v>
      </c>
      <c r="C6028" s="1" t="b">
        <f>IF(D6028&lt;&gt;"",IF(COUNTIF($D$2:D6027, D6028), INDEX($A$2:$D$100000, MATCH(D6028, $D$2:D6027,0),1), FALSE), FALSE)</f>
        <v>0</v>
      </c>
      <c r="F6028" s="1" t="b">
        <f>IF(G6028&lt;&gt;"", IF(COUNTIF($G$2:G6027, G6028), INDEX($A$2:$G$100000, MATCH(G6028, $G$2:G6027,0),1), FALSE), FALSE)</f>
        <v>0</v>
      </c>
      <c r="G6028" s="1">
        <v>61232</v>
      </c>
      <c r="H6028" s="1" t="s">
        <v>5914</v>
      </c>
    </row>
    <row r="6029" spans="1:8" x14ac:dyDescent="0.2">
      <c r="A6029" s="1">
        <v>6042</v>
      </c>
      <c r="B6029" s="1" t="str">
        <f t="shared" si="94"/>
        <v>Hitchcock Hydro, LLC</v>
      </c>
      <c r="C6029" s="1" t="b">
        <f>IF(D6029&lt;&gt;"",IF(COUNTIF($D$2:D6028, D6029), INDEX($A$2:$D$100000, MATCH(D6029, $D$2:D6028,0),1), FALSE), FALSE)</f>
        <v>0</v>
      </c>
      <c r="F6029" s="1" t="b">
        <f>IF(G6029&lt;&gt;"", IF(COUNTIF($G$2:G6028, G6029), INDEX($A$2:$G$100000, MATCH(G6029, $G$2:G6028,0),1), FALSE), FALSE)</f>
        <v>0</v>
      </c>
      <c r="G6029" s="1">
        <v>61253</v>
      </c>
      <c r="H6029" s="1" t="s">
        <v>5915</v>
      </c>
    </row>
    <row r="6030" spans="1:8" x14ac:dyDescent="0.2">
      <c r="A6030" s="1">
        <v>6043</v>
      </c>
      <c r="B6030" s="1" t="str">
        <f t="shared" si="94"/>
        <v>C-S Canal Hydro, LLC</v>
      </c>
      <c r="C6030" s="1" t="b">
        <f>IF(D6030&lt;&gt;"",IF(COUNTIF($D$2:D6029, D6030), INDEX($A$2:$D$100000, MATCH(D6030, $D$2:D6029,0),1), FALSE), FALSE)</f>
        <v>0</v>
      </c>
      <c r="F6030" s="1" t="b">
        <f>IF(G6030&lt;&gt;"", IF(COUNTIF($G$2:G6029, G6030), INDEX($A$2:$G$100000, MATCH(G6030, $G$2:G6029,0),1), FALSE), FALSE)</f>
        <v>0</v>
      </c>
      <c r="G6030" s="1">
        <v>61252</v>
      </c>
      <c r="H6030" s="1" t="s">
        <v>5916</v>
      </c>
    </row>
    <row r="6031" spans="1:8" x14ac:dyDescent="0.2">
      <c r="A6031" s="1">
        <v>6044</v>
      </c>
      <c r="B6031" s="1" t="str">
        <f t="shared" si="94"/>
        <v>August Wind Energy, LLC</v>
      </c>
      <c r="C6031" s="1" t="b">
        <f>IF(D6031&lt;&gt;"",IF(COUNTIF($D$2:D6030, D6031), INDEX($A$2:$D$100000, MATCH(D6031, $D$2:D6030,0),1), FALSE), FALSE)</f>
        <v>0</v>
      </c>
      <c r="F6031" s="1" t="b">
        <f>IF(G6031&lt;&gt;"", IF(COUNTIF($G$2:G6030, G6031), INDEX($A$2:$G$100000, MATCH(G6031, $G$2:G6030,0),1), FALSE), FALSE)</f>
        <v>0</v>
      </c>
      <c r="G6031" s="1">
        <v>61254</v>
      </c>
      <c r="H6031" s="1" t="s">
        <v>5917</v>
      </c>
    </row>
    <row r="6032" spans="1:8" x14ac:dyDescent="0.2">
      <c r="A6032" s="1">
        <v>6045</v>
      </c>
      <c r="B6032" s="1" t="str">
        <f t="shared" si="94"/>
        <v>Fiber Recovery, Inc</v>
      </c>
      <c r="C6032" s="1" t="b">
        <f>IF(D6032&lt;&gt;"",IF(COUNTIF($D$2:D6031, D6032), INDEX($A$2:$D$100000, MATCH(D6032, $D$2:D6031,0),1), FALSE), FALSE)</f>
        <v>0</v>
      </c>
      <c r="F6032" s="1" t="b">
        <f>IF(G6032&lt;&gt;"", IF(COUNTIF($G$2:G6031, G6032), INDEX($A$2:$G$100000, MATCH(G6032, $G$2:G6031,0),1), FALSE), FALSE)</f>
        <v>0</v>
      </c>
      <c r="G6032" s="1">
        <v>61266</v>
      </c>
      <c r="H6032" s="1" t="s">
        <v>5918</v>
      </c>
    </row>
    <row r="6033" spans="1:8" x14ac:dyDescent="0.2">
      <c r="A6033" s="1">
        <v>6046</v>
      </c>
      <c r="B6033" s="1" t="str">
        <f t="shared" si="94"/>
        <v>Cougar Solar, LLC</v>
      </c>
      <c r="C6033" s="1" t="b">
        <f>IF(D6033&lt;&gt;"",IF(COUNTIF($D$2:D6032, D6033), INDEX($A$2:$D$100000, MATCH(D6033, $D$2:D6032,0),1), FALSE), FALSE)</f>
        <v>0</v>
      </c>
      <c r="F6033" s="1" t="b">
        <f>IF(G6033&lt;&gt;"", IF(COUNTIF($G$2:G6032, G6033), INDEX($A$2:$G$100000, MATCH(G6033, $G$2:G6032,0),1), FALSE), FALSE)</f>
        <v>0</v>
      </c>
      <c r="G6033" s="1">
        <v>61269</v>
      </c>
      <c r="H6033" s="1" t="s">
        <v>5919</v>
      </c>
    </row>
    <row r="6034" spans="1:8" x14ac:dyDescent="0.2">
      <c r="A6034" s="1">
        <v>6047</v>
      </c>
      <c r="B6034" s="1" t="str">
        <f t="shared" si="94"/>
        <v>Creston Ridge II, LLC</v>
      </c>
      <c r="C6034" s="1" t="b">
        <f>IF(D6034&lt;&gt;"",IF(COUNTIF($D$2:D6033, D6034), INDEX($A$2:$D$100000, MATCH(D6034, $D$2:D6033,0),1), FALSE), FALSE)</f>
        <v>0</v>
      </c>
      <c r="F6034" s="1" t="b">
        <f>IF(G6034&lt;&gt;"", IF(COUNTIF($G$2:G6033, G6034), INDEX($A$2:$G$100000, MATCH(G6034, $G$2:G6033,0),1), FALSE), FALSE)</f>
        <v>0</v>
      </c>
      <c r="G6034" s="1">
        <v>61280</v>
      </c>
      <c r="H6034" s="1" t="s">
        <v>5920</v>
      </c>
    </row>
    <row r="6035" spans="1:8" x14ac:dyDescent="0.2">
      <c r="A6035" s="1">
        <v>6048</v>
      </c>
      <c r="B6035" s="1" t="str">
        <f t="shared" si="94"/>
        <v>NC State University, Energy Systems</v>
      </c>
      <c r="C6035" s="1" t="b">
        <f>IF(D6035&lt;&gt;"",IF(COUNTIF($D$2:D6034, D6035), INDEX($A$2:$D$100000, MATCH(D6035, $D$2:D6034,0),1), FALSE), FALSE)</f>
        <v>0</v>
      </c>
      <c r="F6035" s="1" t="b">
        <f>IF(G6035&lt;&gt;"", IF(COUNTIF($G$2:G6034, G6035), INDEX($A$2:$G$100000, MATCH(G6035, $G$2:G6034,0),1), FALSE), FALSE)</f>
        <v>0</v>
      </c>
      <c r="G6035" s="1">
        <v>61292</v>
      </c>
      <c r="H6035" s="1" t="s">
        <v>5921</v>
      </c>
    </row>
    <row r="6036" spans="1:8" x14ac:dyDescent="0.2">
      <c r="A6036" s="1">
        <v>6049</v>
      </c>
      <c r="B6036" s="1" t="str">
        <f t="shared" si="94"/>
        <v>HQC Tatanka Wi Solar Power Generation LLC</v>
      </c>
      <c r="C6036" s="1" t="b">
        <f>IF(D6036&lt;&gt;"",IF(COUNTIF($D$2:D6035, D6036), INDEX($A$2:$D$100000, MATCH(D6036, $D$2:D6035,0),1), FALSE), FALSE)</f>
        <v>0</v>
      </c>
      <c r="F6036" s="1" t="b">
        <f>IF(G6036&lt;&gt;"", IF(COUNTIF($G$2:G6035, G6036), INDEX($A$2:$G$100000, MATCH(G6036, $G$2:G6035,0),1), FALSE), FALSE)</f>
        <v>0</v>
      </c>
      <c r="G6036" s="1">
        <v>61299</v>
      </c>
      <c r="H6036" s="1" t="s">
        <v>5922</v>
      </c>
    </row>
    <row r="6037" spans="1:8" x14ac:dyDescent="0.2">
      <c r="A6037" s="1">
        <v>6050</v>
      </c>
      <c r="B6037" s="1" t="str">
        <f t="shared" si="94"/>
        <v>North Gooding Main Hydro LLC</v>
      </c>
      <c r="C6037" s="1" t="b">
        <f>IF(D6037&lt;&gt;"",IF(COUNTIF($D$2:D6036, D6037), INDEX($A$2:$D$100000, MATCH(D6037, $D$2:D6036,0),1), FALSE), FALSE)</f>
        <v>0</v>
      </c>
      <c r="F6037" s="1" t="b">
        <f>IF(G6037&lt;&gt;"", IF(COUNTIF($G$2:G6036, G6037), INDEX($A$2:$G$100000, MATCH(G6037, $G$2:G6036,0),1), FALSE), FALSE)</f>
        <v>0</v>
      </c>
      <c r="G6037" s="1">
        <v>61305</v>
      </c>
      <c r="H6037" s="1" t="s">
        <v>5923</v>
      </c>
    </row>
    <row r="6038" spans="1:8" x14ac:dyDescent="0.2">
      <c r="A6038" s="1">
        <v>6051</v>
      </c>
      <c r="B6038" s="1" t="str">
        <f t="shared" si="94"/>
        <v>Lockheed Martin RMS</v>
      </c>
      <c r="C6038" s="1" t="b">
        <f>IF(D6038&lt;&gt;"",IF(COUNTIF($D$2:D6037, D6038), INDEX($A$2:$D$100000, MATCH(D6038, $D$2:D6037,0),1), FALSE), FALSE)</f>
        <v>0</v>
      </c>
      <c r="F6038" s="1" t="b">
        <f>IF(G6038&lt;&gt;"", IF(COUNTIF($G$2:G6037, G6038), INDEX($A$2:$G$100000, MATCH(G6038, $G$2:G6037,0),1), FALSE), FALSE)</f>
        <v>0</v>
      </c>
      <c r="G6038" s="1">
        <v>61307</v>
      </c>
      <c r="H6038" s="1" t="s">
        <v>5924</v>
      </c>
    </row>
    <row r="6039" spans="1:8" x14ac:dyDescent="0.2">
      <c r="A6039" s="1">
        <v>6052</v>
      </c>
      <c r="B6039" s="1" t="str">
        <f t="shared" si="94"/>
        <v>TIG Sun Energy IV, LLC</v>
      </c>
      <c r="C6039" s="1" t="b">
        <f>IF(D6039&lt;&gt;"",IF(COUNTIF($D$2:D6038, D6039), INDEX($A$2:$D$100000, MATCH(D6039, $D$2:D6038,0),1), FALSE), FALSE)</f>
        <v>0</v>
      </c>
      <c r="F6039" s="1" t="b">
        <f>IF(G6039&lt;&gt;"", IF(COUNTIF($G$2:G6038, G6039), INDEX($A$2:$G$100000, MATCH(G6039, $G$2:G6038,0),1), FALSE), FALSE)</f>
        <v>0</v>
      </c>
      <c r="G6039" s="1">
        <v>61322</v>
      </c>
      <c r="H6039" s="1" t="s">
        <v>5925</v>
      </c>
    </row>
    <row r="6040" spans="1:8" x14ac:dyDescent="0.2">
      <c r="A6040" s="1">
        <v>6053</v>
      </c>
      <c r="B6040" s="1" t="str">
        <f t="shared" si="94"/>
        <v>Sikorsky Aircraft Corporation</v>
      </c>
      <c r="C6040" s="1" t="b">
        <f>IF(D6040&lt;&gt;"",IF(COUNTIF($D$2:D6039, D6040), INDEX($A$2:$D$100000, MATCH(D6040, $D$2:D6039,0),1), FALSE), FALSE)</f>
        <v>0</v>
      </c>
      <c r="F6040" s="1" t="b">
        <f>IF(G6040&lt;&gt;"", IF(COUNTIF($G$2:G6039, G6040), INDEX($A$2:$G$100000, MATCH(G6040, $G$2:G6039,0),1), FALSE), FALSE)</f>
        <v>0</v>
      </c>
      <c r="G6040" s="1">
        <v>61332</v>
      </c>
      <c r="H6040" s="1" t="s">
        <v>5926</v>
      </c>
    </row>
    <row r="6041" spans="1:8" x14ac:dyDescent="0.2">
      <c r="A6041" s="1">
        <v>6054</v>
      </c>
      <c r="B6041" s="1" t="str">
        <f t="shared" si="94"/>
        <v xml:space="preserve">Scotch Settlement        </v>
      </c>
      <c r="C6041" s="1" t="b">
        <f>IF(D6041&lt;&gt;"",IF(COUNTIF($D$2:D6040, D6041), INDEX($A$2:$D$100000, MATCH(D6041, $D$2:D6040,0),1), FALSE), FALSE)</f>
        <v>0</v>
      </c>
      <c r="F6041" s="1" t="b">
        <f>IF(G6041&lt;&gt;"", IF(COUNTIF($G$2:G6040, G6041), INDEX($A$2:$G$100000, MATCH(G6041, $G$2:G6040,0),1), FALSE), FALSE)</f>
        <v>0</v>
      </c>
      <c r="G6041" s="1">
        <v>61347</v>
      </c>
      <c r="H6041" s="1" t="s">
        <v>5927</v>
      </c>
    </row>
    <row r="6042" spans="1:8" x14ac:dyDescent="0.2">
      <c r="A6042" s="1">
        <v>6055</v>
      </c>
      <c r="B6042" s="1" t="str">
        <f t="shared" si="94"/>
        <v>Solten Plainville 6000, LLC</v>
      </c>
      <c r="C6042" s="1" t="b">
        <f>IF(D6042&lt;&gt;"",IF(COUNTIF($D$2:D6041, D6042), INDEX($A$2:$D$100000, MATCH(D6042, $D$2:D6041,0),1), FALSE), FALSE)</f>
        <v>0</v>
      </c>
      <c r="F6042" s="1" t="b">
        <f>IF(G6042&lt;&gt;"", IF(COUNTIF($G$2:G6041, G6042), INDEX($A$2:$G$100000, MATCH(G6042, $G$2:G6041,0),1), FALSE), FALSE)</f>
        <v>0</v>
      </c>
      <c r="G6042" s="1">
        <v>61354</v>
      </c>
      <c r="H6042" s="1" t="s">
        <v>5928</v>
      </c>
    </row>
    <row r="6043" spans="1:8" x14ac:dyDescent="0.2">
      <c r="A6043" s="1">
        <v>6056</v>
      </c>
      <c r="B6043" s="1" t="str">
        <f t="shared" si="94"/>
        <v>Solten Randolph 4500, LLC</v>
      </c>
      <c r="C6043" s="1" t="b">
        <f>IF(D6043&lt;&gt;"",IF(COUNTIF($D$2:D6042, D6043), INDEX($A$2:$D$100000, MATCH(D6043, $D$2:D6042,0),1), FALSE), FALSE)</f>
        <v>0</v>
      </c>
      <c r="F6043" s="1" t="b">
        <f>IF(G6043&lt;&gt;"", IF(COUNTIF($G$2:G6042, G6043), INDEX($A$2:$G$100000, MATCH(G6043, $G$2:G6042,0),1), FALSE), FALSE)</f>
        <v>0</v>
      </c>
      <c r="G6043" s="1">
        <v>61356</v>
      </c>
      <c r="H6043" s="1" t="s">
        <v>5929</v>
      </c>
    </row>
    <row r="6044" spans="1:8" x14ac:dyDescent="0.2">
      <c r="A6044" s="1">
        <v>6057</v>
      </c>
      <c r="B6044" s="1" t="str">
        <f t="shared" si="94"/>
        <v>Haywood Solar</v>
      </c>
      <c r="C6044" s="1" t="b">
        <f>IF(D6044&lt;&gt;"",IF(COUNTIF($D$2:D6043, D6044), INDEX($A$2:$D$100000, MATCH(D6044, $D$2:D6043,0),1), FALSE), FALSE)</f>
        <v>0</v>
      </c>
      <c r="F6044" s="1" t="b">
        <f>IF(G6044&lt;&gt;"", IF(COUNTIF($G$2:G6043, G6044), INDEX($A$2:$G$100000, MATCH(G6044, $G$2:G6043,0),1), FALSE), FALSE)</f>
        <v>0</v>
      </c>
      <c r="G6044" s="1">
        <v>61357</v>
      </c>
      <c r="H6044" s="1" t="s">
        <v>5930</v>
      </c>
    </row>
    <row r="6045" spans="1:8" x14ac:dyDescent="0.2">
      <c r="A6045" s="1">
        <v>6058</v>
      </c>
      <c r="B6045" s="1" t="str">
        <f t="shared" si="94"/>
        <v>Seneca Nation</v>
      </c>
      <c r="C6045" s="1" t="b">
        <f>IF(D6045&lt;&gt;"",IF(COUNTIF($D$2:D6044, D6045), INDEX($A$2:$D$100000, MATCH(D6045, $D$2:D6044,0),1), FALSE), FALSE)</f>
        <v>0</v>
      </c>
      <c r="F6045" s="1" t="b">
        <f>IF(G6045&lt;&gt;"", IF(COUNTIF($G$2:G6044, G6045), INDEX($A$2:$G$100000, MATCH(G6045, $G$2:G6044,0),1), FALSE), FALSE)</f>
        <v>0</v>
      </c>
      <c r="G6045" s="1">
        <v>61363</v>
      </c>
      <c r="H6045" s="1" t="s">
        <v>5931</v>
      </c>
    </row>
    <row r="6046" spans="1:8" x14ac:dyDescent="0.2">
      <c r="A6046" s="1">
        <v>6059</v>
      </c>
      <c r="B6046" s="1" t="str">
        <f t="shared" si="94"/>
        <v>Philadelphia Authority for Industrial Development</v>
      </c>
      <c r="C6046" s="1" t="b">
        <f>IF(D6046&lt;&gt;"",IF(COUNTIF($D$2:D6045, D6046), INDEX($A$2:$D$100000, MATCH(D6046, $D$2:D6045,0),1), FALSE), FALSE)</f>
        <v>0</v>
      </c>
      <c r="F6046" s="1" t="b">
        <f>IF(G6046&lt;&gt;"", IF(COUNTIF($G$2:G6045, G6046), INDEX($A$2:$G$100000, MATCH(G6046, $G$2:G6045,0),1), FALSE), FALSE)</f>
        <v>0</v>
      </c>
      <c r="G6046" s="1">
        <v>61353</v>
      </c>
      <c r="H6046" s="1" t="s">
        <v>5932</v>
      </c>
    </row>
    <row r="6047" spans="1:8" x14ac:dyDescent="0.2">
      <c r="A6047" s="1">
        <v>6060</v>
      </c>
      <c r="B6047" s="1" t="str">
        <f t="shared" si="94"/>
        <v>GWCC PV Solar Farm</v>
      </c>
      <c r="C6047" s="1" t="b">
        <f>IF(D6047&lt;&gt;"",IF(COUNTIF($D$2:D6046, D6047), INDEX($A$2:$D$100000, MATCH(D6047, $D$2:D6046,0),1), FALSE), FALSE)</f>
        <v>0</v>
      </c>
      <c r="F6047" s="1" t="b">
        <f>IF(G6047&lt;&gt;"", IF(COUNTIF($G$2:G6046, G6047), INDEX($A$2:$G$100000, MATCH(G6047, $G$2:G6046,0),1), FALSE), FALSE)</f>
        <v>0</v>
      </c>
      <c r="G6047" s="1">
        <v>61362</v>
      </c>
      <c r="H6047" s="1" t="s">
        <v>5933</v>
      </c>
    </row>
    <row r="6048" spans="1:8" x14ac:dyDescent="0.2">
      <c r="A6048" s="1">
        <v>6061</v>
      </c>
      <c r="B6048" s="1" t="str">
        <f t="shared" si="94"/>
        <v>Lockheed Martin RMS Syracuse</v>
      </c>
      <c r="C6048" s="1" t="b">
        <f>IF(D6048&lt;&gt;"",IF(COUNTIF($D$2:D6047, D6048), INDEX($A$2:$D$100000, MATCH(D6048, $D$2:D6047,0),1), FALSE), FALSE)</f>
        <v>0</v>
      </c>
      <c r="F6048" s="1" t="b">
        <f>IF(G6048&lt;&gt;"", IF(COUNTIF($G$2:G6047, G6048), INDEX($A$2:$G$100000, MATCH(G6048, $G$2:G6047,0),1), FALSE), FALSE)</f>
        <v>0</v>
      </c>
      <c r="G6048" s="1">
        <v>61364</v>
      </c>
      <c r="H6048" s="1" t="s">
        <v>5934</v>
      </c>
    </row>
    <row r="6049" spans="1:8" x14ac:dyDescent="0.2">
      <c r="A6049" s="1">
        <v>6062</v>
      </c>
      <c r="B6049" s="1" t="str">
        <f t="shared" si="94"/>
        <v>Southern Current One, LLC</v>
      </c>
      <c r="C6049" s="1" t="b">
        <f>IF(D6049&lt;&gt;"",IF(COUNTIF($D$2:D6048, D6049), INDEX($A$2:$D$100000, MATCH(D6049, $D$2:D6048,0),1), FALSE), FALSE)</f>
        <v>0</v>
      </c>
      <c r="F6049" s="1" t="b">
        <f>IF(G6049&lt;&gt;"", IF(COUNTIF($G$2:G6048, G6049), INDEX($A$2:$G$100000, MATCH(G6049, $G$2:G6048,0),1), FALSE), FALSE)</f>
        <v>0</v>
      </c>
      <c r="G6049" s="1">
        <v>61375</v>
      </c>
      <c r="H6049" s="1" t="s">
        <v>5935</v>
      </c>
    </row>
    <row r="6050" spans="1:8" x14ac:dyDescent="0.2">
      <c r="A6050" s="1">
        <v>6063</v>
      </c>
      <c r="B6050" s="1" t="str">
        <f t="shared" si="94"/>
        <v>Gaston County Solid Waste and Recycling Division</v>
      </c>
      <c r="C6050" s="1" t="b">
        <f>IF(D6050&lt;&gt;"",IF(COUNTIF($D$2:D6049, D6050), INDEX($A$2:$D$100000, MATCH(D6050, $D$2:D6049,0),1), FALSE), FALSE)</f>
        <v>0</v>
      </c>
      <c r="F6050" s="1" t="b">
        <f>IF(G6050&lt;&gt;"", IF(COUNTIF($G$2:G6049, G6050), INDEX($A$2:$G$100000, MATCH(G6050, $G$2:G6049,0),1), FALSE), FALSE)</f>
        <v>0</v>
      </c>
      <c r="G6050" s="1">
        <v>61382</v>
      </c>
      <c r="H6050" s="1" t="s">
        <v>5936</v>
      </c>
    </row>
    <row r="6051" spans="1:8" x14ac:dyDescent="0.2">
      <c r="A6051" s="1">
        <v>6064</v>
      </c>
      <c r="B6051" s="1" t="str">
        <f t="shared" si="94"/>
        <v>Douglas County Forest Products</v>
      </c>
      <c r="C6051" s="1" t="b">
        <f>IF(D6051&lt;&gt;"",IF(COUNTIF($D$2:D6050, D6051), INDEX($A$2:$D$100000, MATCH(D6051, $D$2:D6050,0),1), FALSE), FALSE)</f>
        <v>0</v>
      </c>
      <c r="F6051" s="1" t="b">
        <f>IF(G6051&lt;&gt;"", IF(COUNTIF($G$2:G6050, G6051), INDEX($A$2:$G$100000, MATCH(G6051, $G$2:G6050,0),1), FALSE), FALSE)</f>
        <v>0</v>
      </c>
      <c r="G6051" s="1">
        <v>61393</v>
      </c>
      <c r="H6051" s="1" t="s">
        <v>5937</v>
      </c>
    </row>
    <row r="6052" spans="1:8" x14ac:dyDescent="0.2">
      <c r="A6052" s="1">
        <v>6065</v>
      </c>
      <c r="B6052" s="1" t="str">
        <f t="shared" si="94"/>
        <v>Gore Mountain Solar II, LLC</v>
      </c>
      <c r="C6052" s="1" t="b">
        <f>IF(D6052&lt;&gt;"",IF(COUNTIF($D$2:D6051, D6052), INDEX($A$2:$D$100000, MATCH(D6052, $D$2:D6051,0),1), FALSE), FALSE)</f>
        <v>0</v>
      </c>
      <c r="F6052" s="1" t="b">
        <f>IF(G6052&lt;&gt;"", IF(COUNTIF($G$2:G6051, G6052), INDEX($A$2:$G$100000, MATCH(G6052, $G$2:G6051,0),1), FALSE), FALSE)</f>
        <v>0</v>
      </c>
      <c r="G6052" s="1">
        <v>61391</v>
      </c>
      <c r="H6052" s="1" t="s">
        <v>5938</v>
      </c>
    </row>
    <row r="6053" spans="1:8" x14ac:dyDescent="0.2">
      <c r="A6053" s="1">
        <v>6066</v>
      </c>
      <c r="B6053" s="1" t="str">
        <f t="shared" si="94"/>
        <v>HGS solar I, LLC</v>
      </c>
      <c r="C6053" s="1" t="b">
        <f>IF(D6053&lt;&gt;"",IF(COUNTIF($D$2:D6052, D6053), INDEX($A$2:$D$100000, MATCH(D6053, $D$2:D6052,0),1), FALSE), FALSE)</f>
        <v>0</v>
      </c>
      <c r="F6053" s="1" t="b">
        <f>IF(G6053&lt;&gt;"", IF(COUNTIF($G$2:G6052, G6053), INDEX($A$2:$G$100000, MATCH(G6053, $G$2:G6052,0),1), FALSE), FALSE)</f>
        <v>0</v>
      </c>
      <c r="G6053" s="1">
        <v>61387</v>
      </c>
      <c r="H6053" s="1" t="s">
        <v>5939</v>
      </c>
    </row>
    <row r="6054" spans="1:8" x14ac:dyDescent="0.2">
      <c r="A6054" s="1">
        <v>6067</v>
      </c>
      <c r="B6054" s="1" t="str">
        <f t="shared" si="94"/>
        <v>Syncarpha Hancock I, LLC</v>
      </c>
      <c r="C6054" s="1" t="b">
        <f>IF(D6054&lt;&gt;"",IF(COUNTIF($D$2:D6053, D6054), INDEX($A$2:$D$100000, MATCH(D6054, $D$2:D6053,0),1), FALSE), FALSE)</f>
        <v>0</v>
      </c>
      <c r="F6054" s="1" t="b">
        <f>IF(G6054&lt;&gt;"", IF(COUNTIF($G$2:G6053, G6054), INDEX($A$2:$G$100000, MATCH(G6054, $G$2:G6053,0),1), FALSE), FALSE)</f>
        <v>0</v>
      </c>
      <c r="G6054" s="1">
        <v>61388</v>
      </c>
      <c r="H6054" s="1" t="s">
        <v>5940</v>
      </c>
    </row>
    <row r="6055" spans="1:8" x14ac:dyDescent="0.2">
      <c r="A6055" s="1">
        <v>6068</v>
      </c>
      <c r="B6055" s="1" t="str">
        <f t="shared" si="94"/>
        <v>Syncarpha Hancock II, LLC</v>
      </c>
      <c r="C6055" s="1" t="b">
        <f>IF(D6055&lt;&gt;"",IF(COUNTIF($D$2:D6054, D6055), INDEX($A$2:$D$100000, MATCH(D6055, $D$2:D6054,0),1), FALSE), FALSE)</f>
        <v>0</v>
      </c>
      <c r="F6055" s="1" t="b">
        <f>IF(G6055&lt;&gt;"", IF(COUNTIF($G$2:G6054, G6055), INDEX($A$2:$G$100000, MATCH(G6055, $G$2:G6054,0),1), FALSE), FALSE)</f>
        <v>0</v>
      </c>
      <c r="G6055" s="1">
        <v>61389</v>
      </c>
      <c r="H6055" s="1" t="s">
        <v>5941</v>
      </c>
    </row>
    <row r="6056" spans="1:8" x14ac:dyDescent="0.2">
      <c r="A6056" s="1">
        <v>6069</v>
      </c>
      <c r="B6056" s="1" t="str">
        <f t="shared" si="94"/>
        <v>Syncarpha Hancock III, LLC</v>
      </c>
      <c r="C6056" s="1" t="b">
        <f>IF(D6056&lt;&gt;"",IF(COUNTIF($D$2:D6055, D6056), INDEX($A$2:$D$100000, MATCH(D6056, $D$2:D6055,0),1), FALSE), FALSE)</f>
        <v>0</v>
      </c>
      <c r="F6056" s="1" t="b">
        <f>IF(G6056&lt;&gt;"", IF(COUNTIF($G$2:G6055, G6056), INDEX($A$2:$G$100000, MATCH(G6056, $G$2:G6055,0),1), FALSE), FALSE)</f>
        <v>0</v>
      </c>
      <c r="G6056" s="1">
        <v>61390</v>
      </c>
      <c r="H6056" s="1" t="s">
        <v>5942</v>
      </c>
    </row>
    <row r="6057" spans="1:8" x14ac:dyDescent="0.2">
      <c r="A6057" s="1">
        <v>6070</v>
      </c>
      <c r="B6057" s="1" t="str">
        <f t="shared" si="94"/>
        <v>Syncarpha Still River, LLC</v>
      </c>
      <c r="C6057" s="1" t="b">
        <f>IF(D6057&lt;&gt;"",IF(COUNTIF($D$2:D6056, D6057), INDEX($A$2:$D$100000, MATCH(D6057, $D$2:D6056,0),1), FALSE), FALSE)</f>
        <v>0</v>
      </c>
      <c r="F6057" s="1" t="b">
        <f>IF(G6057&lt;&gt;"", IF(COUNTIF($G$2:G6056, G6057), INDEX($A$2:$G$100000, MATCH(G6057, $G$2:G6056,0),1), FALSE), FALSE)</f>
        <v>0</v>
      </c>
      <c r="G6057" s="1">
        <v>61392</v>
      </c>
      <c r="H6057" s="1" t="s">
        <v>5943</v>
      </c>
    </row>
    <row r="6058" spans="1:8" x14ac:dyDescent="0.2">
      <c r="A6058" s="1">
        <v>6071</v>
      </c>
      <c r="B6058" s="1" t="str">
        <f t="shared" si="94"/>
        <v xml:space="preserve">Brevard Energy, LLC        </v>
      </c>
      <c r="C6058" s="1" t="b">
        <f>IF(D6058&lt;&gt;"",IF(COUNTIF($D$2:D6057, D6058), INDEX($A$2:$D$100000, MATCH(D6058, $D$2:D6057,0),1), FALSE), FALSE)</f>
        <v>0</v>
      </c>
      <c r="F6058" s="1" t="b">
        <f>IF(G6058&lt;&gt;"", IF(COUNTIF($G$2:G6057, G6058), INDEX($A$2:$G$100000, MATCH(G6058, $G$2:G6057,0),1), FALSE), FALSE)</f>
        <v>0</v>
      </c>
      <c r="G6058" s="1">
        <v>61400</v>
      </c>
      <c r="H6058" s="1" t="s">
        <v>5944</v>
      </c>
    </row>
    <row r="6059" spans="1:8" x14ac:dyDescent="0.2">
      <c r="A6059" s="1">
        <v>6072</v>
      </c>
      <c r="B6059" s="1" t="str">
        <f t="shared" si="94"/>
        <v xml:space="preserve">Hernando Energy        </v>
      </c>
      <c r="C6059" s="1" t="b">
        <f>IF(D6059&lt;&gt;"",IF(COUNTIF($D$2:D6058, D6059), INDEX($A$2:$D$100000, MATCH(D6059, $D$2:D6058,0),1), FALSE), FALSE)</f>
        <v>0</v>
      </c>
      <c r="F6059" s="1" t="b">
        <f>IF(G6059&lt;&gt;"", IF(COUNTIF($G$2:G6058, G6059), INDEX($A$2:$G$100000, MATCH(G6059, $G$2:G6058,0),1), FALSE), FALSE)</f>
        <v>0</v>
      </c>
      <c r="G6059" s="1">
        <v>61402</v>
      </c>
      <c r="H6059" s="1" t="s">
        <v>5945</v>
      </c>
    </row>
    <row r="6060" spans="1:8" x14ac:dyDescent="0.2">
      <c r="A6060" s="1">
        <v>6073</v>
      </c>
      <c r="B6060" s="1" t="str">
        <f t="shared" si="94"/>
        <v xml:space="preserve">Seminole Energy, LLC        </v>
      </c>
      <c r="C6060" s="1" t="b">
        <f>IF(D6060&lt;&gt;"",IF(COUNTIF($D$2:D6059, D6060), INDEX($A$2:$D$100000, MATCH(D6060, $D$2:D6059,0),1), FALSE), FALSE)</f>
        <v>0</v>
      </c>
      <c r="F6060" s="1" t="b">
        <f>IF(G6060&lt;&gt;"", IF(COUNTIF($G$2:G6059, G6060), INDEX($A$2:$G$100000, MATCH(G6060, $G$2:G6059,0),1), FALSE), FALSE)</f>
        <v>0</v>
      </c>
      <c r="G6060" s="1">
        <v>61403</v>
      </c>
      <c r="H6060" s="1" t="s">
        <v>5946</v>
      </c>
    </row>
    <row r="6061" spans="1:8" ht="17" x14ac:dyDescent="0.2">
      <c r="A6061" s="1">
        <v>6074</v>
      </c>
      <c r="B6061" s="1" t="str">
        <f t="shared" si="94"/>
        <v>hilltopper power, llc</v>
      </c>
      <c r="C6061" s="1" t="b">
        <f>IF(D6061&lt;&gt;"",IF(COUNTIF($D$2:D6060, D6061), INDEX($A$2:$D$100000, MATCH(D6061, $D$2:D6060,0),1), FALSE), FALSE)</f>
        <v>0</v>
      </c>
      <c r="F6061" s="1" t="b">
        <f>IF(G6061&lt;&gt;"", IF(COUNTIF($G$2:G6060, G6061), INDEX($A$2:$G$100000, MATCH(G6061, $G$2:G6060,0),1), FALSE), FALSE)</f>
        <v>0</v>
      </c>
      <c r="G6061" s="1">
        <v>61415</v>
      </c>
      <c r="H6061" s="4" t="s">
        <v>5947</v>
      </c>
    </row>
    <row r="6062" spans="1:8" x14ac:dyDescent="0.2">
      <c r="A6062" s="1">
        <v>6075</v>
      </c>
      <c r="B6062" s="1" t="str">
        <f t="shared" si="94"/>
        <v>Princeton Energy Center LLC</v>
      </c>
      <c r="C6062" s="1" t="b">
        <f>IF(D6062&lt;&gt;"",IF(COUNTIF($D$2:D6061, D6062), INDEX($A$2:$D$100000, MATCH(D6062, $D$2:D6061,0),1), FALSE), FALSE)</f>
        <v>0</v>
      </c>
      <c r="F6062" s="1" t="b">
        <f>IF(G6062&lt;&gt;"", IF(COUNTIF($G$2:G6061, G6062), INDEX($A$2:$G$100000, MATCH(G6062, $G$2:G6061,0),1), FALSE), FALSE)</f>
        <v>0</v>
      </c>
      <c r="G6062" s="1">
        <v>61440</v>
      </c>
      <c r="H6062" s="1" t="s">
        <v>5948</v>
      </c>
    </row>
    <row r="6063" spans="1:8" x14ac:dyDescent="0.2">
      <c r="A6063" s="1">
        <v>6076</v>
      </c>
      <c r="B6063" s="1" t="str">
        <f t="shared" si="94"/>
        <v>Ameren Missouri</v>
      </c>
      <c r="C6063" s="1" t="b">
        <f>IF(D6063&lt;&gt;"",IF(COUNTIF($D$2:D6062, D6063), INDEX($A$2:$D$100000, MATCH(D6063, $D$2:D6062,0),1), FALSE), FALSE)</f>
        <v>0</v>
      </c>
      <c r="F6063" s="1" t="b">
        <f>IF(G6063&lt;&gt;"", IF(COUNTIF($G$2:G6062, G6063), INDEX($A$2:$G$100000, MATCH(G6063, $G$2:G6062,0),1), FALSE), FALSE)</f>
        <v>0</v>
      </c>
      <c r="G6063" s="1">
        <v>59495</v>
      </c>
      <c r="H6063" s="1" t="s">
        <v>5949</v>
      </c>
    </row>
    <row r="6064" spans="1:8" x14ac:dyDescent="0.2">
      <c r="A6064" s="1">
        <v>6077</v>
      </c>
      <c r="B6064" s="1" t="str">
        <f t="shared" si="94"/>
        <v>SP Solar 7, LLC</v>
      </c>
      <c r="C6064" s="1" t="b">
        <f>IF(D6064&lt;&gt;"",IF(COUNTIF($D$2:D6063, D6064), INDEX($A$2:$D$100000, MATCH(D6064, $D$2:D6063,0),1), FALSE), FALSE)</f>
        <v>0</v>
      </c>
      <c r="F6064" s="1" t="b">
        <f>IF(G6064&lt;&gt;"", IF(COUNTIF($G$2:G6063, G6064), INDEX($A$2:$G$100000, MATCH(G6064, $G$2:G6063,0),1), FALSE), FALSE)</f>
        <v>0</v>
      </c>
      <c r="G6064" s="1">
        <v>61451</v>
      </c>
      <c r="H6064" s="1" t="s">
        <v>5950</v>
      </c>
    </row>
    <row r="6065" spans="1:8" x14ac:dyDescent="0.2">
      <c r="A6065" s="1">
        <v>6078</v>
      </c>
      <c r="B6065" s="1" t="str">
        <f t="shared" si="94"/>
        <v>SP Solar 8, LLC</v>
      </c>
      <c r="C6065" s="1" t="b">
        <f>IF(D6065&lt;&gt;"",IF(COUNTIF($D$2:D6064, D6065), INDEX($A$2:$D$100000, MATCH(D6065, $D$2:D6064,0),1), FALSE), FALSE)</f>
        <v>0</v>
      </c>
      <c r="F6065" s="1" t="b">
        <f>IF(G6065&lt;&gt;"", IF(COUNTIF($G$2:G6064, G6065), INDEX($A$2:$G$100000, MATCH(G6065, $G$2:G6064,0),1), FALSE), FALSE)</f>
        <v>0</v>
      </c>
      <c r="G6065" s="1">
        <v>61450</v>
      </c>
      <c r="H6065" s="1" t="s">
        <v>5951</v>
      </c>
    </row>
    <row r="6066" spans="1:8" x14ac:dyDescent="0.2">
      <c r="A6066" s="1">
        <v>6079</v>
      </c>
      <c r="B6066" s="1" t="str">
        <f t="shared" si="94"/>
        <v>Silverton Solar, LLC</v>
      </c>
      <c r="C6066" s="1" t="b">
        <f>IF(D6066&lt;&gt;"",IF(COUNTIF($D$2:D6065, D6066), INDEX($A$2:$D$100000, MATCH(D6066, $D$2:D6065,0),1), FALSE), FALSE)</f>
        <v>0</v>
      </c>
      <c r="F6066" s="1" t="b">
        <f>IF(G6066&lt;&gt;"", IF(COUNTIF($G$2:G6065, G6066), INDEX($A$2:$G$100000, MATCH(G6066, $G$2:G6065,0),1), FALSE), FALSE)</f>
        <v>0</v>
      </c>
      <c r="G6066" s="1">
        <v>61449</v>
      </c>
      <c r="H6066" s="1" t="s">
        <v>5952</v>
      </c>
    </row>
    <row r="6067" spans="1:8" x14ac:dyDescent="0.2">
      <c r="A6067" s="1">
        <v>6080</v>
      </c>
      <c r="B6067" s="1" t="str">
        <f t="shared" si="94"/>
        <v>Sheep Solar, LLC</v>
      </c>
      <c r="C6067" s="1" t="b">
        <f>IF(D6067&lt;&gt;"",IF(COUNTIF($D$2:D6066, D6067), INDEX($A$2:$D$100000, MATCH(D6067, $D$2:D6066,0),1), FALSE), FALSE)</f>
        <v>0</v>
      </c>
      <c r="F6067" s="1" t="b">
        <f>IF(G6067&lt;&gt;"", IF(COUNTIF($G$2:G6066, G6067), INDEX($A$2:$G$100000, MATCH(G6067, $G$2:G6066,0),1), FALSE), FALSE)</f>
        <v>0</v>
      </c>
      <c r="G6067" s="1">
        <v>61448</v>
      </c>
      <c r="H6067" s="1" t="s">
        <v>5953</v>
      </c>
    </row>
    <row r="6068" spans="1:8" x14ac:dyDescent="0.2">
      <c r="A6068" s="1">
        <v>6081</v>
      </c>
      <c r="B6068" s="1" t="str">
        <f t="shared" si="94"/>
        <v>SP Solar 6, LLC</v>
      </c>
      <c r="C6068" s="1" t="b">
        <f>IF(D6068&lt;&gt;"",IF(COUNTIF($D$2:D6067, D6068), INDEX($A$2:$D$100000, MATCH(D6068, $D$2:D6067,0),1), FALSE), FALSE)</f>
        <v>0</v>
      </c>
      <c r="F6068" s="1" t="b">
        <f>IF(G6068&lt;&gt;"", IF(COUNTIF($G$2:G6067, G6068), INDEX($A$2:$G$100000, MATCH(G6068, $G$2:G6067,0),1), FALSE), FALSE)</f>
        <v>0</v>
      </c>
      <c r="G6068" s="1">
        <v>61445</v>
      </c>
      <c r="H6068" s="1" t="s">
        <v>5954</v>
      </c>
    </row>
    <row r="6069" spans="1:8" x14ac:dyDescent="0.2">
      <c r="A6069" s="1">
        <v>6082</v>
      </c>
      <c r="B6069" s="1" t="str">
        <f t="shared" si="94"/>
        <v>SP Solar 1, LLC</v>
      </c>
      <c r="C6069" s="1" t="b">
        <f>IF(D6069&lt;&gt;"",IF(COUNTIF($D$2:D6068, D6069), INDEX($A$2:$D$100000, MATCH(D6069, $D$2:D6068,0),1), FALSE), FALSE)</f>
        <v>0</v>
      </c>
      <c r="F6069" s="1" t="b">
        <f>IF(G6069&lt;&gt;"", IF(COUNTIF($G$2:G6068, G6069), INDEX($A$2:$G$100000, MATCH(G6069, $G$2:G6068,0),1), FALSE), FALSE)</f>
        <v>0</v>
      </c>
      <c r="G6069" s="1">
        <v>61447</v>
      </c>
      <c r="H6069" s="1" t="s">
        <v>5955</v>
      </c>
    </row>
    <row r="6070" spans="1:8" x14ac:dyDescent="0.2">
      <c r="A6070" s="1">
        <v>6083</v>
      </c>
      <c r="B6070" s="1" t="str">
        <f t="shared" si="94"/>
        <v>Freedom Solar, LLC</v>
      </c>
      <c r="C6070" s="1" t="b">
        <f>IF(D6070&lt;&gt;"",IF(COUNTIF($D$2:D6069, D6070), INDEX($A$2:$D$100000, MATCH(D6070, $D$2:D6069,0),1), FALSE), FALSE)</f>
        <v>0</v>
      </c>
      <c r="F6070" s="1" t="b">
        <f>IF(G6070&lt;&gt;"", IF(COUNTIF($G$2:G6069, G6070), INDEX($A$2:$G$100000, MATCH(G6070, $G$2:G6069,0),1), FALSE), FALSE)</f>
        <v>0</v>
      </c>
      <c r="G6070" s="1">
        <v>61446</v>
      </c>
      <c r="H6070" s="1" t="s">
        <v>5956</v>
      </c>
    </row>
    <row r="6071" spans="1:8" x14ac:dyDescent="0.2">
      <c r="A6071" s="1">
        <v>6084</v>
      </c>
      <c r="B6071" s="1" t="str">
        <f t="shared" si="94"/>
        <v>Soboba Band of Luiseno Indians</v>
      </c>
      <c r="C6071" s="1" t="b">
        <f>IF(D6071&lt;&gt;"",IF(COUNTIF($D$2:D6070, D6071), INDEX($A$2:$D$100000, MATCH(D6071, $D$2:D6070,0),1), FALSE), FALSE)</f>
        <v>0</v>
      </c>
      <c r="F6071" s="1" t="b">
        <f>IF(G6071&lt;&gt;"", IF(COUNTIF($G$2:G6070, G6071), INDEX($A$2:$G$100000, MATCH(G6071, $G$2:G6070,0),1), FALSE), FALSE)</f>
        <v>0</v>
      </c>
      <c r="G6071" s="1">
        <v>61453</v>
      </c>
      <c r="H6071" s="1" t="s">
        <v>5957</v>
      </c>
    </row>
    <row r="6072" spans="1:8" x14ac:dyDescent="0.2">
      <c r="A6072" s="1">
        <v>6085</v>
      </c>
      <c r="B6072" s="1" t="str">
        <f t="shared" si="94"/>
        <v>NorWest Energy 14, LLC</v>
      </c>
      <c r="C6072" s="1" t="b">
        <f>IF(D6072&lt;&gt;"",IF(COUNTIF($D$2:D6071, D6072), INDEX($A$2:$D$100000, MATCH(D6072, $D$2:D6071,0),1), FALSE), FALSE)</f>
        <v>0</v>
      </c>
      <c r="F6072" s="1" t="b">
        <f>IF(G6072&lt;&gt;"", IF(COUNTIF($G$2:G6071, G6072), INDEX($A$2:$G$100000, MATCH(G6072, $G$2:G6071,0),1), FALSE), FALSE)</f>
        <v>0</v>
      </c>
      <c r="G6072" s="1">
        <v>61454</v>
      </c>
      <c r="H6072" s="1" t="s">
        <v>5958</v>
      </c>
    </row>
    <row r="6073" spans="1:8" x14ac:dyDescent="0.2">
      <c r="A6073" s="1">
        <v>6086</v>
      </c>
      <c r="B6073" s="1" t="str">
        <f t="shared" si="94"/>
        <v>Cleveland Thermal, LLC</v>
      </c>
      <c r="C6073" s="1" t="b">
        <f>IF(D6073&lt;&gt;"",IF(COUNTIF($D$2:D6072, D6073), INDEX($A$2:$D$100000, MATCH(D6073, $D$2:D6072,0),1), FALSE), FALSE)</f>
        <v>0</v>
      </c>
      <c r="F6073" s="1" t="b">
        <f>IF(G6073&lt;&gt;"", IF(COUNTIF($G$2:G6072, G6073), INDEX($A$2:$G$100000, MATCH(G6073, $G$2:G6072,0),1), FALSE), FALSE)</f>
        <v>0</v>
      </c>
      <c r="G6073" s="1">
        <v>61457</v>
      </c>
      <c r="H6073" s="1" t="s">
        <v>5959</v>
      </c>
    </row>
    <row r="6074" spans="1:8" x14ac:dyDescent="0.2">
      <c r="A6074" s="1">
        <v>6087</v>
      </c>
      <c r="B6074" s="1" t="str">
        <f t="shared" si="94"/>
        <v>PYCO Industries, Inc.</v>
      </c>
      <c r="C6074" s="1" t="b">
        <f>IF(D6074&lt;&gt;"",IF(COUNTIF($D$2:D6073, D6074), INDEX($A$2:$D$100000, MATCH(D6074, $D$2:D6073,0),1), FALSE), FALSE)</f>
        <v>0</v>
      </c>
      <c r="F6074" s="1" t="b">
        <f>IF(G6074&lt;&gt;"", IF(COUNTIF($G$2:G6073, G6074), INDEX($A$2:$G$100000, MATCH(G6074, $G$2:G6073,0),1), FALSE), FALSE)</f>
        <v>0</v>
      </c>
      <c r="G6074" s="1">
        <v>61470</v>
      </c>
      <c r="H6074" s="1" t="s">
        <v>5960</v>
      </c>
    </row>
    <row r="6075" spans="1:8" x14ac:dyDescent="0.2">
      <c r="A6075" s="1">
        <v>6088</v>
      </c>
      <c r="B6075" s="1" t="str">
        <f t="shared" si="94"/>
        <v>Central Utah Water Conservancy District</v>
      </c>
      <c r="C6075" s="1" t="b">
        <f>IF(D6075&lt;&gt;"",IF(COUNTIF($D$2:D6074, D6075), INDEX($A$2:$D$100000, MATCH(D6075, $D$2:D6074,0),1), FALSE), FALSE)</f>
        <v>0</v>
      </c>
      <c r="F6075" s="1" t="b">
        <f>IF(G6075&lt;&gt;"", IF(COUNTIF($G$2:G6074, G6075), INDEX($A$2:$G$100000, MATCH(G6075, $G$2:G6074,0),1), FALSE), FALSE)</f>
        <v>0</v>
      </c>
      <c r="G6075" s="1">
        <v>61476</v>
      </c>
      <c r="H6075" s="1" t="s">
        <v>5961</v>
      </c>
    </row>
    <row r="6076" spans="1:8" x14ac:dyDescent="0.2">
      <c r="A6076" s="1">
        <v>6089</v>
      </c>
      <c r="B6076" s="1" t="str">
        <f t="shared" si="94"/>
        <v>Toray Plastics America</v>
      </c>
      <c r="C6076" s="1" t="b">
        <f>IF(D6076&lt;&gt;"",IF(COUNTIF($D$2:D6075, D6076), INDEX($A$2:$D$100000, MATCH(D6076, $D$2:D6075,0),1), FALSE), FALSE)</f>
        <v>0</v>
      </c>
      <c r="F6076" s="1" t="b">
        <f>IF(G6076&lt;&gt;"", IF(COUNTIF($G$2:G6075, G6076), INDEX($A$2:$G$100000, MATCH(G6076, $G$2:G6075,0),1), FALSE), FALSE)</f>
        <v>0</v>
      </c>
      <c r="G6076" s="1">
        <v>61478</v>
      </c>
      <c r="H6076" s="1" t="s">
        <v>5962</v>
      </c>
    </row>
    <row r="6077" spans="1:8" x14ac:dyDescent="0.2">
      <c r="A6077" s="1">
        <v>6090</v>
      </c>
      <c r="B6077" s="1" t="str">
        <f t="shared" si="94"/>
        <v>Dix Solar, L.L.C</v>
      </c>
      <c r="C6077" s="1" t="b">
        <f>IF(D6077&lt;&gt;"",IF(COUNTIF($D$2:D6076, D6077), INDEX($A$2:$D$100000, MATCH(D6077, $D$2:D6076,0),1), FALSE), FALSE)</f>
        <v>0</v>
      </c>
      <c r="F6077" s="1" t="b">
        <f>IF(G6077&lt;&gt;"", IF(COUNTIF($G$2:G6076, G6077), INDEX($A$2:$G$100000, MATCH(G6077, $G$2:G6076,0),1), FALSE), FALSE)</f>
        <v>0</v>
      </c>
      <c r="G6077" s="1">
        <v>61483</v>
      </c>
      <c r="H6077" s="1" t="s">
        <v>5963</v>
      </c>
    </row>
    <row r="6078" spans="1:8" x14ac:dyDescent="0.2">
      <c r="A6078" s="1">
        <v>6091</v>
      </c>
      <c r="B6078" s="1" t="str">
        <f t="shared" si="94"/>
        <v>BNB Camden Solar LLC</v>
      </c>
      <c r="C6078" s="1" t="b">
        <f>IF(D6078&lt;&gt;"",IF(COUNTIF($D$2:D6077, D6078), INDEX($A$2:$D$100000, MATCH(D6078, $D$2:D6077,0),1), FALSE), FALSE)</f>
        <v>0</v>
      </c>
      <c r="F6078" s="1" t="b">
        <f>IF(G6078&lt;&gt;"", IF(COUNTIF($G$2:G6077, G6078), INDEX($A$2:$G$100000, MATCH(G6078, $G$2:G6077,0),1), FALSE), FALSE)</f>
        <v>0</v>
      </c>
      <c r="G6078" s="1">
        <v>61508</v>
      </c>
      <c r="H6078" s="1" t="s">
        <v>5964</v>
      </c>
    </row>
    <row r="6079" spans="1:8" x14ac:dyDescent="0.2">
      <c r="A6079" s="1">
        <v>6092</v>
      </c>
      <c r="B6079" s="1" t="str">
        <f t="shared" si="94"/>
        <v>PGC Plano I, LLC</v>
      </c>
      <c r="C6079" s="1" t="b">
        <f>IF(D6079&lt;&gt;"",IF(COUNTIF($D$2:D6078, D6079), INDEX($A$2:$D$100000, MATCH(D6079, $D$2:D6078,0),1), FALSE), FALSE)</f>
        <v>0</v>
      </c>
      <c r="F6079" s="1" t="b">
        <f>IF(G6079&lt;&gt;"", IF(COUNTIF($G$2:G6078, G6079), INDEX($A$2:$G$100000, MATCH(G6079, $G$2:G6078,0),1), FALSE), FALSE)</f>
        <v>0</v>
      </c>
      <c r="G6079" s="1">
        <v>61509</v>
      </c>
      <c r="H6079" s="1" t="s">
        <v>5965</v>
      </c>
    </row>
    <row r="6080" spans="1:8" x14ac:dyDescent="0.2">
      <c r="A6080" s="1">
        <v>6093</v>
      </c>
      <c r="B6080" s="1" t="str">
        <f t="shared" si="94"/>
        <v>Redstone Solar I, LLC</v>
      </c>
      <c r="C6080" s="1" t="b">
        <f>IF(D6080&lt;&gt;"",IF(COUNTIF($D$2:D6079, D6080), INDEX($A$2:$D$100000, MATCH(D6080, $D$2:D6079,0),1), FALSE), FALSE)</f>
        <v>0</v>
      </c>
      <c r="F6080" s="1" t="b">
        <f>IF(G6080&lt;&gt;"", IF(COUNTIF($G$2:G6079, G6080), INDEX($A$2:$G$100000, MATCH(G6080, $G$2:G6079,0),1), FALSE), FALSE)</f>
        <v>0</v>
      </c>
      <c r="G6080" s="1">
        <v>61513</v>
      </c>
      <c r="H6080" s="1" t="s">
        <v>5966</v>
      </c>
    </row>
    <row r="6081" spans="1:8" x14ac:dyDescent="0.2">
      <c r="A6081" s="1">
        <v>6094</v>
      </c>
      <c r="B6081" s="1" t="str">
        <f t="shared" si="94"/>
        <v>Central Rivers Power NH, LLC</v>
      </c>
      <c r="C6081" s="1" t="b">
        <f>IF(D6081&lt;&gt;"",IF(COUNTIF($D$2:D6080, D6081), INDEX($A$2:$D$100000, MATCH(D6081, $D$2:D6080,0),1), FALSE), FALSE)</f>
        <v>0</v>
      </c>
      <c r="F6081" s="1" t="b">
        <f>IF(G6081&lt;&gt;"", IF(COUNTIF($G$2:G6080, G6081), INDEX($A$2:$G$100000, MATCH(G6081, $G$2:G6080,0),1), FALSE), FALSE)</f>
        <v>0</v>
      </c>
      <c r="G6081" s="1">
        <v>62775</v>
      </c>
      <c r="H6081" s="1" t="s">
        <v>5967</v>
      </c>
    </row>
    <row r="6082" spans="1:8" x14ac:dyDescent="0.2">
      <c r="A6082" s="1">
        <v>6095</v>
      </c>
      <c r="B6082" s="1" t="str">
        <f t="shared" ref="B6082:B6145" si="95">IF(H6082="",E6082,H6082)</f>
        <v>Cushaw Hydro LLC</v>
      </c>
      <c r="C6082" s="1" t="b">
        <f>IF(D6082&lt;&gt;"",IF(COUNTIF($D$2:D6081, D6082), INDEX($A$2:$D$100000, MATCH(D6082, $D$2:D6081,0),1), FALSE), FALSE)</f>
        <v>0</v>
      </c>
      <c r="F6082" s="1" t="b">
        <f>IF(G6082&lt;&gt;"", IF(COUNTIF($G$2:G6081, G6082), INDEX($A$2:$G$100000, MATCH(G6082, $G$2:G6081,0),1), FALSE), FALSE)</f>
        <v>0</v>
      </c>
      <c r="G6082" s="1">
        <v>61891</v>
      </c>
      <c r="H6082" s="1" t="s">
        <v>5968</v>
      </c>
    </row>
    <row r="6083" spans="1:8" x14ac:dyDescent="0.2">
      <c r="A6083" s="1">
        <v>6096</v>
      </c>
      <c r="B6083" s="1" t="str">
        <f t="shared" si="95"/>
        <v>Hydro Sierra Energy, LLC</v>
      </c>
      <c r="C6083" s="1" t="b">
        <f>IF(D6083&lt;&gt;"",IF(COUNTIF($D$2:D6082, D6083), INDEX($A$2:$D$100000, MATCH(D6083, $D$2:D6082,0),1), FALSE), FALSE)</f>
        <v>0</v>
      </c>
      <c r="F6083" s="1" t="b">
        <f>IF(G6083&lt;&gt;"", IF(COUNTIF($G$2:G6082, G6083), INDEX($A$2:$G$100000, MATCH(G6083, $G$2:G6082,0),1), FALSE), FALSE)</f>
        <v>0</v>
      </c>
      <c r="G6083" s="1">
        <v>61958</v>
      </c>
      <c r="H6083" s="1" t="s">
        <v>5969</v>
      </c>
    </row>
    <row r="6084" spans="1:8" x14ac:dyDescent="0.2">
      <c r="A6084" s="1">
        <v>6097</v>
      </c>
      <c r="B6084" s="1" t="str">
        <f t="shared" si="95"/>
        <v>City of Nashua, NH</v>
      </c>
      <c r="C6084" s="1" t="b">
        <f>IF(D6084&lt;&gt;"",IF(COUNTIF($D$2:D6083, D6084), INDEX($A$2:$D$100000, MATCH(D6084, $D$2:D6083,0),1), FALSE), FALSE)</f>
        <v>0</v>
      </c>
      <c r="F6084" s="1" t="b">
        <f>IF(G6084&lt;&gt;"", IF(COUNTIF($G$2:G6083, G6084), INDEX($A$2:$G$100000, MATCH(G6084, $G$2:G6083,0),1), FALSE), FALSE)</f>
        <v>0</v>
      </c>
      <c r="G6084" s="1">
        <v>61979</v>
      </c>
      <c r="H6084" s="1" t="s">
        <v>5970</v>
      </c>
    </row>
    <row r="6085" spans="1:8" x14ac:dyDescent="0.2">
      <c r="A6085" s="1">
        <v>6098</v>
      </c>
      <c r="B6085" s="1" t="str">
        <f t="shared" si="95"/>
        <v>Wood Hydro, LLC</v>
      </c>
      <c r="C6085" s="1" t="b">
        <f>IF(D6085&lt;&gt;"",IF(COUNTIF($D$2:D6084, D6085), INDEX($A$2:$D$100000, MATCH(D6085, $D$2:D6084,0),1), FALSE), FALSE)</f>
        <v>0</v>
      </c>
      <c r="F6085" s="1" t="b">
        <f>IF(G6085&lt;&gt;"", IF(COUNTIF($G$2:G6084, G6085), INDEX($A$2:$G$100000, MATCH(G6085, $G$2:G6084,0),1), FALSE), FALSE)</f>
        <v>0</v>
      </c>
      <c r="G6085" s="1">
        <v>62045</v>
      </c>
      <c r="H6085" s="1" t="s">
        <v>5971</v>
      </c>
    </row>
    <row r="6086" spans="1:8" x14ac:dyDescent="0.2">
      <c r="A6086" s="1">
        <v>6099</v>
      </c>
      <c r="B6086" s="1" t="str">
        <f t="shared" si="95"/>
        <v>GlidePath Power Operations LLC</v>
      </c>
      <c r="C6086" s="1" t="b">
        <f>IF(D6086&lt;&gt;"",IF(COUNTIF($D$2:D6085, D6086), INDEX($A$2:$D$100000, MATCH(D6086, $D$2:D6085,0),1), FALSE), FALSE)</f>
        <v>0</v>
      </c>
      <c r="F6086" s="1" t="b">
        <f>IF(G6086&lt;&gt;"", IF(COUNTIF($G$2:G6085, G6086), INDEX($A$2:$G$100000, MATCH(G6086, $G$2:G6085,0),1), FALSE), FALSE)</f>
        <v>0</v>
      </c>
      <c r="G6086" s="1">
        <v>61728</v>
      </c>
      <c r="H6086" s="1" t="s">
        <v>5972</v>
      </c>
    </row>
    <row r="6087" spans="1:8" x14ac:dyDescent="0.2">
      <c r="A6087" s="1">
        <v>6100</v>
      </c>
      <c r="B6087" s="1" t="str">
        <f t="shared" si="95"/>
        <v>Tehachapi Wind Wall, LLC</v>
      </c>
      <c r="C6087" s="1" t="b">
        <f>IF(D6087&lt;&gt;"",IF(COUNTIF($D$2:D6086, D6087), INDEX($A$2:$D$100000, MATCH(D6087, $D$2:D6086,0),1), FALSE), FALSE)</f>
        <v>0</v>
      </c>
      <c r="F6087" s="1" t="b">
        <f>IF(G6087&lt;&gt;"", IF(COUNTIF($G$2:G6086, G6087), INDEX($A$2:$G$100000, MATCH(G6087, $G$2:G6086,0),1), FALSE), FALSE)</f>
        <v>0</v>
      </c>
      <c r="G6087" s="1">
        <v>62092</v>
      </c>
      <c r="H6087" s="1" t="s">
        <v>5973</v>
      </c>
    </row>
    <row r="6088" spans="1:8" x14ac:dyDescent="0.2">
      <c r="A6088" s="1">
        <v>6101</v>
      </c>
      <c r="B6088" s="1" t="str">
        <f t="shared" si="95"/>
        <v>Cox Operating LLC</v>
      </c>
      <c r="C6088" s="1" t="b">
        <f>IF(D6088&lt;&gt;"",IF(COUNTIF($D$2:D6087, D6088), INDEX($A$2:$D$100000, MATCH(D6088, $D$2:D6087,0),1), FALSE), FALSE)</f>
        <v>0</v>
      </c>
      <c r="F6088" s="1" t="b">
        <f>IF(G6088&lt;&gt;"", IF(COUNTIF($G$2:G6087, G6088), INDEX($A$2:$G$100000, MATCH(G6088, $G$2:G6087,0),1), FALSE), FALSE)</f>
        <v>0</v>
      </c>
      <c r="G6088" s="1">
        <v>62043</v>
      </c>
      <c r="H6088" s="1" t="s">
        <v>5974</v>
      </c>
    </row>
    <row r="6089" spans="1:8" x14ac:dyDescent="0.2">
      <c r="A6089" s="1">
        <v>6102</v>
      </c>
      <c r="B6089" s="1" t="str">
        <f t="shared" si="95"/>
        <v>Llano Estacado Wind Ranch</v>
      </c>
      <c r="C6089" s="1" t="b">
        <f>IF(D6089&lt;&gt;"",IF(COUNTIF($D$2:D6088, D6089), INDEX($A$2:$D$100000, MATCH(D6089, $D$2:D6088,0),1), FALSE), FALSE)</f>
        <v>0</v>
      </c>
      <c r="F6089" s="1" t="b">
        <f>IF(G6089&lt;&gt;"", IF(COUNTIF($G$2:G6088, G6089), INDEX($A$2:$G$100000, MATCH(G6089, $G$2:G6088,0),1), FALSE), FALSE)</f>
        <v>0</v>
      </c>
      <c r="G6089" s="1">
        <v>62136</v>
      </c>
      <c r="H6089" s="1" t="s">
        <v>5975</v>
      </c>
    </row>
    <row r="6090" spans="1:8" x14ac:dyDescent="0.2">
      <c r="A6090" s="1">
        <v>6103</v>
      </c>
      <c r="B6090" s="1" t="str">
        <f t="shared" si="95"/>
        <v>Eastridge Wind Project</v>
      </c>
      <c r="C6090" s="1" t="b">
        <f>IF(D6090&lt;&gt;"",IF(COUNTIF($D$2:D6089, D6090), INDEX($A$2:$D$100000, MATCH(D6090, $D$2:D6089,0),1), FALSE), FALSE)</f>
        <v>0</v>
      </c>
      <c r="F6090" s="1" t="b">
        <f>IF(G6090&lt;&gt;"", IF(COUNTIF($G$2:G6089, G6090), INDEX($A$2:$G$100000, MATCH(G6090, $G$2:G6089,0),1), FALSE), FALSE)</f>
        <v>0</v>
      </c>
      <c r="G6090" s="1">
        <v>62005</v>
      </c>
      <c r="H6090" s="1" t="s">
        <v>5976</v>
      </c>
    </row>
    <row r="6091" spans="1:8" x14ac:dyDescent="0.2">
      <c r="A6091" s="1">
        <v>6104</v>
      </c>
      <c r="B6091" s="1" t="str">
        <f t="shared" si="95"/>
        <v>Windom Wind Project</v>
      </c>
      <c r="C6091" s="1" t="b">
        <f>IF(D6091&lt;&gt;"",IF(COUNTIF($D$2:D6090, D6091), INDEX($A$2:$D$100000, MATCH(D6091, $D$2:D6090,0),1), FALSE), FALSE)</f>
        <v>0</v>
      </c>
      <c r="F6091" s="1" t="b">
        <f>IF(G6091&lt;&gt;"", IF(COUNTIF($G$2:G6090, G6091), INDEX($A$2:$G$100000, MATCH(G6091, $G$2:G6090,0),1), FALSE), FALSE)</f>
        <v>0</v>
      </c>
      <c r="G6091" s="1">
        <v>62007</v>
      </c>
      <c r="H6091" s="1" t="s">
        <v>5977</v>
      </c>
    </row>
    <row r="6092" spans="1:8" x14ac:dyDescent="0.2">
      <c r="A6092" s="1">
        <v>6105</v>
      </c>
      <c r="B6092" s="1" t="str">
        <f t="shared" si="95"/>
        <v>Silver Star I Power Partners LLC</v>
      </c>
      <c r="C6092" s="1" t="b">
        <f>IF(D6092&lt;&gt;"",IF(COUNTIF($D$2:D6091, D6092), INDEX($A$2:$D$100000, MATCH(D6092, $D$2:D6091,0),1), FALSE), FALSE)</f>
        <v>0</v>
      </c>
      <c r="F6092" s="1" t="b">
        <f>IF(G6092&lt;&gt;"", IF(COUNTIF($G$2:G6091, G6092), INDEX($A$2:$G$100000, MATCH(G6092, $G$2:G6091,0),1), FALSE), FALSE)</f>
        <v>0</v>
      </c>
      <c r="G6092" s="1">
        <v>62076</v>
      </c>
      <c r="H6092" s="1" t="s">
        <v>5978</v>
      </c>
    </row>
    <row r="6093" spans="1:8" x14ac:dyDescent="0.2">
      <c r="A6093" s="1">
        <v>6106</v>
      </c>
      <c r="B6093" s="1" t="str">
        <f t="shared" si="95"/>
        <v>Great Plains Windpark Legacy LLC</v>
      </c>
      <c r="C6093" s="1" t="b">
        <f>IF(D6093&lt;&gt;"",IF(COUNTIF($D$2:D6092, D6093), INDEX($A$2:$D$100000, MATCH(D6093, $D$2:D6092,0),1), FALSE), FALSE)</f>
        <v>0</v>
      </c>
      <c r="F6093" s="1" t="b">
        <f>IF(G6093&lt;&gt;"", IF(COUNTIF($G$2:G6092, G6093), INDEX($A$2:$G$100000, MATCH(G6093, $G$2:G6092,0),1), FALSE), FALSE)</f>
        <v>0</v>
      </c>
      <c r="G6093" s="1">
        <v>61671</v>
      </c>
      <c r="H6093" s="1" t="s">
        <v>5979</v>
      </c>
    </row>
    <row r="6094" spans="1:8" x14ac:dyDescent="0.2">
      <c r="A6094" s="1">
        <v>6107</v>
      </c>
      <c r="B6094" s="1" t="str">
        <f t="shared" si="95"/>
        <v>Longroad Energy Services LLC</v>
      </c>
      <c r="C6094" s="1" t="b">
        <f>IF(D6094&lt;&gt;"",IF(COUNTIF($D$2:D6093, D6094), INDEX($A$2:$D$100000, MATCH(D6094, $D$2:D6093,0),1), FALSE), FALSE)</f>
        <v>0</v>
      </c>
      <c r="F6094" s="1" t="b">
        <f>IF(G6094&lt;&gt;"", IF(COUNTIF($G$2:G6093, G6094), INDEX($A$2:$G$100000, MATCH(G6094, $G$2:G6093,0),1), FALSE), FALSE)</f>
        <v>0</v>
      </c>
      <c r="G6094" s="1">
        <v>61219</v>
      </c>
      <c r="H6094" s="1" t="s">
        <v>5980</v>
      </c>
    </row>
    <row r="6095" spans="1:8" x14ac:dyDescent="0.2">
      <c r="A6095" s="1">
        <v>6108</v>
      </c>
      <c r="B6095" s="1" t="str">
        <f t="shared" si="95"/>
        <v>BlackRock Inc.</v>
      </c>
      <c r="C6095" s="1" t="b">
        <f>IF(D6095&lt;&gt;"",IF(COUNTIF($D$2:D6094, D6095), INDEX($A$2:$D$100000, MATCH(D6095, $D$2:D6094,0),1), FALSE), FALSE)</f>
        <v>0</v>
      </c>
      <c r="F6095" s="1" t="b">
        <f>IF(G6095&lt;&gt;"", IF(COUNTIF($G$2:G6094, G6095), INDEX($A$2:$G$100000, MATCH(G6095, $G$2:G6094,0),1), FALSE), FALSE)</f>
        <v>0</v>
      </c>
      <c r="G6095" s="1">
        <v>61975</v>
      </c>
      <c r="H6095" s="1" t="s">
        <v>5981</v>
      </c>
    </row>
    <row r="6096" spans="1:8" x14ac:dyDescent="0.2">
      <c r="A6096" s="1">
        <v>6109</v>
      </c>
      <c r="B6096" s="1" t="str">
        <f t="shared" si="95"/>
        <v>Kettle Butte Digester, LLC</v>
      </c>
      <c r="C6096" s="1" t="b">
        <f>IF(D6096&lt;&gt;"",IF(COUNTIF($D$2:D6095, D6096), INDEX($A$2:$D$100000, MATCH(D6096, $D$2:D6095,0),1), FALSE), FALSE)</f>
        <v>0</v>
      </c>
      <c r="F6096" s="1" t="b">
        <f>IF(G6096&lt;&gt;"", IF(COUNTIF($G$2:G6095, G6096), INDEX($A$2:$G$100000, MATCH(G6096, $G$2:G6095,0),1), FALSE), FALSE)</f>
        <v>0</v>
      </c>
      <c r="G6096" s="1">
        <v>62697</v>
      </c>
      <c r="H6096" s="1" t="s">
        <v>5982</v>
      </c>
    </row>
    <row r="6097" spans="1:8" x14ac:dyDescent="0.2">
      <c r="A6097" s="1">
        <v>6110</v>
      </c>
      <c r="B6097" s="1" t="str">
        <f t="shared" si="95"/>
        <v>Sherbino II Wind Farm LLC</v>
      </c>
      <c r="C6097" s="1" t="b">
        <f>IF(D6097&lt;&gt;"",IF(COUNTIF($D$2:D6096, D6097), INDEX($A$2:$D$100000, MATCH(D6097, $D$2:D6096,0),1), FALSE), FALSE)</f>
        <v>0</v>
      </c>
      <c r="F6097" s="1" t="b">
        <f>IF(G6097&lt;&gt;"", IF(COUNTIF($G$2:G6096, G6097), INDEX($A$2:$G$100000, MATCH(G6097, $G$2:G6096,0),1), FALSE), FALSE)</f>
        <v>0</v>
      </c>
      <c r="G6097" s="1">
        <v>62077</v>
      </c>
      <c r="H6097" s="1" t="s">
        <v>5983</v>
      </c>
    </row>
    <row r="6098" spans="1:8" x14ac:dyDescent="0.2">
      <c r="A6098" s="1">
        <v>6111</v>
      </c>
      <c r="B6098" s="1" t="str">
        <f t="shared" si="95"/>
        <v>Trinity Hills Wind Farm LLC</v>
      </c>
      <c r="C6098" s="1" t="b">
        <f>IF(D6098&lt;&gt;"",IF(COUNTIF($D$2:D6097, D6098), INDEX($A$2:$D$100000, MATCH(D6098, $D$2:D6097,0),1), FALSE), FALSE)</f>
        <v>0</v>
      </c>
      <c r="F6098" s="1" t="b">
        <f>IF(G6098&lt;&gt;"", IF(COUNTIF($G$2:G6097, G6098), INDEX($A$2:$G$100000, MATCH(G6098, $G$2:G6097,0),1), FALSE), FALSE)</f>
        <v>0</v>
      </c>
      <c r="G6098" s="1">
        <v>62075</v>
      </c>
      <c r="H6098" s="1" t="s">
        <v>5984</v>
      </c>
    </row>
    <row r="6099" spans="1:8" x14ac:dyDescent="0.2">
      <c r="A6099" s="1">
        <v>6112</v>
      </c>
      <c r="B6099" s="1" t="str">
        <f t="shared" si="95"/>
        <v>Convergent Energy and Power LP</v>
      </c>
      <c r="C6099" s="1" t="b">
        <f>IF(D6099&lt;&gt;"",IF(COUNTIF($D$2:D6098, D6099), INDEX($A$2:$D$100000, MATCH(D6099, $D$2:D6098,0),1), FALSE), FALSE)</f>
        <v>0</v>
      </c>
      <c r="F6099" s="1" t="b">
        <f>IF(G6099&lt;&gt;"", IF(COUNTIF($G$2:G6098, G6099), INDEX($A$2:$G$100000, MATCH(G6099, $G$2:G6098,0),1), FALSE), FALSE)</f>
        <v>0</v>
      </c>
      <c r="G6099" s="1">
        <v>61978</v>
      </c>
      <c r="H6099" s="1" t="s">
        <v>5985</v>
      </c>
    </row>
    <row r="6100" spans="1:8" x14ac:dyDescent="0.2">
      <c r="A6100" s="1">
        <v>6113</v>
      </c>
      <c r="B6100" s="1" t="str">
        <f t="shared" si="95"/>
        <v>GSRP</v>
      </c>
      <c r="C6100" s="1" t="b">
        <f>IF(D6100&lt;&gt;"",IF(COUNTIF($D$2:D6099, D6100), INDEX($A$2:$D$100000, MATCH(D6100, $D$2:D6099,0),1), FALSE), FALSE)</f>
        <v>0</v>
      </c>
      <c r="F6100" s="1" t="b">
        <f>IF(G6100&lt;&gt;"", IF(COUNTIF($G$2:G6099, G6100), INDEX($A$2:$G$100000, MATCH(G6100, $G$2:G6099,0),1), FALSE), FALSE)</f>
        <v>0</v>
      </c>
      <c r="G6100" s="1">
        <v>61944</v>
      </c>
      <c r="H6100" s="1" t="s">
        <v>5986</v>
      </c>
    </row>
    <row r="6101" spans="1:8" x14ac:dyDescent="0.2">
      <c r="A6101" s="1">
        <v>6114</v>
      </c>
      <c r="B6101" s="1" t="str">
        <f t="shared" si="95"/>
        <v>CD Arevon USA, Inc.</v>
      </c>
      <c r="C6101" s="1" t="b">
        <f>IF(D6101&lt;&gt;"",IF(COUNTIF($D$2:D6100, D6101), INDEX($A$2:$D$100000, MATCH(D6101, $D$2:D6100,0),1), FALSE), FALSE)</f>
        <v>0</v>
      </c>
      <c r="F6101" s="1" t="b">
        <f>IF(G6101&lt;&gt;"", IF(COUNTIF($G$2:G6100, G6101), INDEX($A$2:$G$100000, MATCH(G6101, $G$2:G6100,0),1), FALSE), FALSE)</f>
        <v>0</v>
      </c>
      <c r="G6101" s="1">
        <v>61230</v>
      </c>
      <c r="H6101" s="1" t="s">
        <v>5987</v>
      </c>
    </row>
    <row r="6102" spans="1:8" x14ac:dyDescent="0.2">
      <c r="A6102" s="1">
        <v>6115</v>
      </c>
      <c r="B6102" s="1" t="str">
        <f t="shared" si="95"/>
        <v>CleanCapital</v>
      </c>
      <c r="C6102" s="1" t="b">
        <f>IF(D6102&lt;&gt;"",IF(COUNTIF($D$2:D6101, D6102), INDEX($A$2:$D$100000, MATCH(D6102, $D$2:D6101,0),1), FALSE), FALSE)</f>
        <v>0</v>
      </c>
      <c r="F6102" s="1" t="b">
        <f>IF(G6102&lt;&gt;"", IF(COUNTIF($G$2:G6101, G6102), INDEX($A$2:$G$100000, MATCH(G6102, $G$2:G6101,0),1), FALSE), FALSE)</f>
        <v>0</v>
      </c>
      <c r="G6102" s="1">
        <v>62060</v>
      </c>
      <c r="H6102" s="1" t="s">
        <v>5988</v>
      </c>
    </row>
    <row r="6103" spans="1:8" x14ac:dyDescent="0.2">
      <c r="A6103" s="1">
        <v>6116</v>
      </c>
      <c r="B6103" s="1" t="str">
        <f t="shared" si="95"/>
        <v>Depot Park Solar Farm</v>
      </c>
      <c r="C6103" s="1" t="b">
        <f>IF(D6103&lt;&gt;"",IF(COUNTIF($D$2:D6102, D6103), INDEX($A$2:$D$100000, MATCH(D6103, $D$2:D6102,0),1), FALSE), FALSE)</f>
        <v>0</v>
      </c>
      <c r="F6103" s="1" t="b">
        <f>IF(G6103&lt;&gt;"", IF(COUNTIF($G$2:G6102, G6103), INDEX($A$2:$G$100000, MATCH(G6103, $G$2:G6102,0),1), FALSE), FALSE)</f>
        <v>0</v>
      </c>
      <c r="G6103" s="1">
        <v>62034</v>
      </c>
      <c r="H6103" s="1" t="s">
        <v>5989</v>
      </c>
    </row>
    <row r="6104" spans="1:8" x14ac:dyDescent="0.2">
      <c r="A6104" s="1">
        <v>6117</v>
      </c>
      <c r="B6104" s="1" t="str">
        <f t="shared" si="95"/>
        <v>Rosendale Renewable Energy, LLC</v>
      </c>
      <c r="C6104" s="1" t="b">
        <f>IF(D6104&lt;&gt;"",IF(COUNTIF($D$2:D6103, D6104), INDEX($A$2:$D$100000, MATCH(D6104, $D$2:D6103,0),1), FALSE), FALSE)</f>
        <v>0</v>
      </c>
      <c r="F6104" s="1" t="b">
        <f>IF(G6104&lt;&gt;"", IF(COUNTIF($G$2:G6103, G6104), INDEX($A$2:$G$100000, MATCH(G6104, $G$2:G6103,0),1), FALSE), FALSE)</f>
        <v>0</v>
      </c>
      <c r="G6104" s="1">
        <v>62639</v>
      </c>
      <c r="H6104" s="1" t="s">
        <v>5990</v>
      </c>
    </row>
    <row r="6105" spans="1:8" x14ac:dyDescent="0.2">
      <c r="A6105" s="1">
        <v>6118</v>
      </c>
      <c r="B6105" s="1" t="str">
        <f t="shared" si="95"/>
        <v>Fusion Solar Centre, L.L.C</v>
      </c>
      <c r="C6105" s="1" t="b">
        <f>IF(D6105&lt;&gt;"",IF(COUNTIF($D$2:D6104, D6105), INDEX($A$2:$D$100000, MATCH(D6105, $D$2:D6104,0),1), FALSE), FALSE)</f>
        <v>0</v>
      </c>
      <c r="F6105" s="1" t="b">
        <f>IF(G6105&lt;&gt;"", IF(COUNTIF($G$2:G6104, G6105), INDEX($A$2:$G$100000, MATCH(G6105, $G$2:G6104,0),1), FALSE), FALSE)</f>
        <v>0</v>
      </c>
      <c r="G6105" s="1">
        <v>60556</v>
      </c>
      <c r="H6105" s="1" t="s">
        <v>5991</v>
      </c>
    </row>
    <row r="6106" spans="1:8" x14ac:dyDescent="0.2">
      <c r="A6106" s="1">
        <v>6119</v>
      </c>
      <c r="B6106" s="1" t="str">
        <f t="shared" si="95"/>
        <v>5 Research Parkway Wallingford LLC</v>
      </c>
      <c r="C6106" s="1" t="b">
        <f>IF(D6106&lt;&gt;"",IF(COUNTIF($D$2:D6105, D6106), INDEX($A$2:$D$100000, MATCH(D6106, $D$2:D6105,0),1), FALSE), FALSE)</f>
        <v>0</v>
      </c>
      <c r="F6106" s="1" t="b">
        <f>IF(G6106&lt;&gt;"", IF(COUNTIF($G$2:G6105, G6106), INDEX($A$2:$G$100000, MATCH(G6106, $G$2:G6105,0),1), FALSE), FALSE)</f>
        <v>0</v>
      </c>
      <c r="G6106" s="1">
        <v>61968</v>
      </c>
      <c r="H6106" s="1" t="s">
        <v>5992</v>
      </c>
    </row>
    <row r="6107" spans="1:8" x14ac:dyDescent="0.2">
      <c r="A6107" s="1">
        <v>6120</v>
      </c>
      <c r="B6107" s="1" t="str">
        <f t="shared" si="95"/>
        <v>Lorenzo Wind, LLC</v>
      </c>
      <c r="C6107" s="1" t="b">
        <f>IF(D6107&lt;&gt;"",IF(COUNTIF($D$2:D6106, D6107), INDEX($A$2:$D$100000, MATCH(D6107, $D$2:D6106,0),1), FALSE), FALSE)</f>
        <v>0</v>
      </c>
      <c r="F6107" s="1" t="b">
        <f>IF(G6107&lt;&gt;"", IF(COUNTIF($G$2:G6106, G6107), INDEX($A$2:$G$100000, MATCH(G6107, $G$2:G6106,0),1), FALSE), FALSE)</f>
        <v>0</v>
      </c>
      <c r="G6107" s="1">
        <v>61133</v>
      </c>
      <c r="H6107" s="1" t="s">
        <v>5993</v>
      </c>
    </row>
    <row r="6108" spans="1:8" x14ac:dyDescent="0.2">
      <c r="A6108" s="1">
        <v>6121</v>
      </c>
      <c r="B6108" s="1" t="str">
        <f t="shared" si="95"/>
        <v>G&amp;S Solar Installers LLC</v>
      </c>
      <c r="C6108" s="1" t="b">
        <f>IF(D6108&lt;&gt;"",IF(COUNTIF($D$2:D6107, D6108), INDEX($A$2:$D$100000, MATCH(D6108, $D$2:D6107,0),1), FALSE), FALSE)</f>
        <v>0</v>
      </c>
      <c r="F6108" s="1" t="b">
        <f>IF(G6108&lt;&gt;"", IF(COUNTIF($G$2:G6107, G6108), INDEX($A$2:$G$100000, MATCH(G6108, $G$2:G6107,0),1), FALSE), FALSE)</f>
        <v>0</v>
      </c>
      <c r="G6108" s="1">
        <v>62629</v>
      </c>
      <c r="H6108" s="1" t="s">
        <v>5994</v>
      </c>
    </row>
    <row r="6109" spans="1:8" x14ac:dyDescent="0.2">
      <c r="A6109" s="1">
        <v>6122</v>
      </c>
      <c r="B6109" s="1" t="str">
        <f t="shared" si="95"/>
        <v>John Laing US Solar Corp.</v>
      </c>
      <c r="C6109" s="1" t="b">
        <f>IF(D6109&lt;&gt;"",IF(COUNTIF($D$2:D6108, D6109), INDEX($A$2:$D$100000, MATCH(D6109, $D$2:D6108,0),1), FALSE), FALSE)</f>
        <v>0</v>
      </c>
      <c r="F6109" s="1" t="b">
        <f>IF(G6109&lt;&gt;"", IF(COUNTIF($G$2:G6108, G6109), INDEX($A$2:$G$100000, MATCH(G6109, $G$2:G6108,0),1), FALSE), FALSE)</f>
        <v>0</v>
      </c>
      <c r="G6109" s="1">
        <v>61694</v>
      </c>
      <c r="H6109" s="1" t="s">
        <v>5995</v>
      </c>
    </row>
    <row r="6110" spans="1:8" x14ac:dyDescent="0.2">
      <c r="A6110" s="1">
        <v>6123</v>
      </c>
      <c r="B6110" s="1" t="str">
        <f t="shared" si="95"/>
        <v>Equilon Enterprises LLC d/b/a Shell Oil</v>
      </c>
      <c r="C6110" s="1" t="b">
        <f>IF(D6110&lt;&gt;"",IF(COUNTIF($D$2:D6109, D6110), INDEX($A$2:$D$100000, MATCH(D6110, $D$2:D6109,0),1), FALSE), FALSE)</f>
        <v>0</v>
      </c>
      <c r="F6110" s="1" t="b">
        <f>IF(G6110&lt;&gt;"", IF(COUNTIF($G$2:G6109, G6110), INDEX($A$2:$G$100000, MATCH(G6110, $G$2:G6109,0),1), FALSE), FALSE)</f>
        <v>0</v>
      </c>
      <c r="G6110" s="1">
        <v>61909</v>
      </c>
      <c r="H6110" s="1" t="s">
        <v>5996</v>
      </c>
    </row>
    <row r="6111" spans="1:8" x14ac:dyDescent="0.2">
      <c r="A6111" s="1">
        <v>6124</v>
      </c>
      <c r="B6111" s="1" t="str">
        <f t="shared" si="95"/>
        <v>Generate Fremont Digester, LLC.</v>
      </c>
      <c r="C6111" s="1" t="b">
        <f>IF(D6111&lt;&gt;"",IF(COUNTIF($D$2:D6110, D6111), INDEX($A$2:$D$100000, MATCH(D6111, $D$2:D6110,0),1), FALSE), FALSE)</f>
        <v>0</v>
      </c>
      <c r="F6111" s="1" t="b">
        <f>IF(G6111&lt;&gt;"", IF(COUNTIF($G$2:G6110, G6111), INDEX($A$2:$G$100000, MATCH(G6111, $G$2:G6110,0),1), FALSE), FALSE)</f>
        <v>0</v>
      </c>
      <c r="G6111" s="1">
        <v>62127</v>
      </c>
      <c r="H6111" s="1" t="s">
        <v>5997</v>
      </c>
    </row>
    <row r="6112" spans="1:8" x14ac:dyDescent="0.2">
      <c r="A6112" s="1">
        <v>6125</v>
      </c>
      <c r="B6112" s="1" t="str">
        <f t="shared" si="95"/>
        <v>Bearkat TE Partnership LLC</v>
      </c>
      <c r="C6112" s="1" t="b">
        <f>IF(D6112&lt;&gt;"",IF(COUNTIF($D$2:D6111, D6112), INDEX($A$2:$D$100000, MATCH(D6112, $D$2:D6111,0),1), FALSE), FALSE)</f>
        <v>0</v>
      </c>
      <c r="F6112" s="1" t="b">
        <f>IF(G6112&lt;&gt;"", IF(COUNTIF($G$2:G6111, G6112), INDEX($A$2:$G$100000, MATCH(G6112, $G$2:G6111,0),1), FALSE), FALSE)</f>
        <v>0</v>
      </c>
      <c r="G6112" s="1">
        <v>61006</v>
      </c>
      <c r="H6112" s="1" t="s">
        <v>5998</v>
      </c>
    </row>
    <row r="6113" spans="1:8" x14ac:dyDescent="0.2">
      <c r="A6113" s="1">
        <v>6126</v>
      </c>
      <c r="B6113" s="1" t="str">
        <f t="shared" si="95"/>
        <v>Upton County Solar 2 LLC</v>
      </c>
      <c r="C6113" s="1" t="b">
        <f>IF(D6113&lt;&gt;"",IF(COUNTIF($D$2:D6112, D6113), INDEX($A$2:$D$100000, MATCH(D6113, $D$2:D6112,0),1), FALSE), FALSE)</f>
        <v>0</v>
      </c>
      <c r="F6113" s="1" t="b">
        <f>IF(G6113&lt;&gt;"", IF(COUNTIF($G$2:G6112, G6113), INDEX($A$2:$G$100000, MATCH(G6113, $G$2:G6112,0),1), FALSE), FALSE)</f>
        <v>0</v>
      </c>
      <c r="G6113" s="1">
        <v>61123</v>
      </c>
      <c r="H6113" s="1" t="s">
        <v>5999</v>
      </c>
    </row>
    <row r="6114" spans="1:8" x14ac:dyDescent="0.2">
      <c r="A6114" s="1">
        <v>6127</v>
      </c>
      <c r="B6114" s="1" t="str">
        <f t="shared" si="95"/>
        <v>Sol Systems</v>
      </c>
      <c r="C6114" s="1" t="b">
        <f>IF(D6114&lt;&gt;"",IF(COUNTIF($D$2:D6113, D6114), INDEX($A$2:$D$100000, MATCH(D6114, $D$2:D6113,0),1), FALSE), FALSE)</f>
        <v>0</v>
      </c>
      <c r="F6114" s="1" t="b">
        <f>IF(G6114&lt;&gt;"", IF(COUNTIF($G$2:G6113, G6114), INDEX($A$2:$G$100000, MATCH(G6114, $G$2:G6113,0),1), FALSE), FALSE)</f>
        <v>0</v>
      </c>
      <c r="G6114" s="1">
        <v>61677</v>
      </c>
      <c r="H6114" s="1" t="s">
        <v>6000</v>
      </c>
    </row>
    <row r="6115" spans="1:8" x14ac:dyDescent="0.2">
      <c r="A6115" s="1">
        <v>6128</v>
      </c>
      <c r="B6115" s="1" t="str">
        <f t="shared" si="95"/>
        <v>Radian Generation</v>
      </c>
      <c r="C6115" s="1" t="b">
        <f>IF(D6115&lt;&gt;"",IF(COUNTIF($D$2:D6114, D6115), INDEX($A$2:$D$100000, MATCH(D6115, $D$2:D6114,0),1), FALSE), FALSE)</f>
        <v>0</v>
      </c>
      <c r="F6115" s="1" t="b">
        <f>IF(G6115&lt;&gt;"", IF(COUNTIF($G$2:G6114, G6115), INDEX($A$2:$G$100000, MATCH(G6115, $G$2:G6114,0),1), FALSE), FALSE)</f>
        <v>0</v>
      </c>
      <c r="G6115" s="1">
        <v>61494</v>
      </c>
      <c r="H6115" s="1" t="s">
        <v>6001</v>
      </c>
    </row>
    <row r="6116" spans="1:8" x14ac:dyDescent="0.2">
      <c r="A6116" s="1">
        <v>6129</v>
      </c>
      <c r="B6116" s="1" t="str">
        <f t="shared" si="95"/>
        <v>Blue Cloud Wind Energy</v>
      </c>
      <c r="C6116" s="1" t="b">
        <f>IF(D6116&lt;&gt;"",IF(COUNTIF($D$2:D6115, D6116), INDEX($A$2:$D$100000, MATCH(D6116, $D$2:D6115,0),1), FALSE), FALSE)</f>
        <v>0</v>
      </c>
      <c r="F6116" s="1" t="b">
        <f>IF(G6116&lt;&gt;"", IF(COUNTIF($G$2:G6115, G6116), INDEX($A$2:$G$100000, MATCH(G6116, $G$2:G6115,0),1), FALSE), FALSE)</f>
        <v>0</v>
      </c>
      <c r="G6116" s="1">
        <v>61974</v>
      </c>
      <c r="H6116" s="1" t="s">
        <v>6002</v>
      </c>
    </row>
    <row r="6117" spans="1:8" x14ac:dyDescent="0.2">
      <c r="A6117" s="1">
        <v>6130</v>
      </c>
      <c r="B6117" s="1" t="str">
        <f t="shared" si="95"/>
        <v>Groton Fuel Cell 1 LLC</v>
      </c>
      <c r="C6117" s="1" t="b">
        <f>IF(D6117&lt;&gt;"",IF(COUNTIF($D$2:D6116, D6117), INDEX($A$2:$D$100000, MATCH(D6117, $D$2:D6116,0),1), FALSE), FALSE)</f>
        <v>0</v>
      </c>
      <c r="F6117" s="1" t="b">
        <f>IF(G6117&lt;&gt;"", IF(COUNTIF($G$2:G6116, G6117), INDEX($A$2:$G$100000, MATCH(G6117, $G$2:G6116,0),1), FALSE), FALSE)</f>
        <v>0</v>
      </c>
      <c r="G6117" s="1">
        <v>62093</v>
      </c>
      <c r="H6117" s="1" t="s">
        <v>6003</v>
      </c>
    </row>
    <row r="6118" spans="1:8" x14ac:dyDescent="0.2">
      <c r="A6118" s="1">
        <v>6131</v>
      </c>
      <c r="B6118" s="1" t="str">
        <f t="shared" si="95"/>
        <v>SR Millington, LLC</v>
      </c>
      <c r="C6118" s="1" t="b">
        <f>IF(D6118&lt;&gt;"",IF(COUNTIF($D$2:D6117, D6118), INDEX($A$2:$D$100000, MATCH(D6118, $D$2:D6117,0),1), FALSE), FALSE)</f>
        <v>0</v>
      </c>
      <c r="F6118" s="1" t="b">
        <f>IF(G6118&lt;&gt;"", IF(COUNTIF($G$2:G6117, G6118), INDEX($A$2:$G$100000, MATCH(G6118, $G$2:G6117,0),1), FALSE), FALSE)</f>
        <v>0</v>
      </c>
      <c r="G6118" s="1">
        <v>60334</v>
      </c>
      <c r="H6118" s="1" t="s">
        <v>6004</v>
      </c>
    </row>
    <row r="6119" spans="1:8" x14ac:dyDescent="0.2">
      <c r="A6119" s="1">
        <v>6132</v>
      </c>
      <c r="B6119" s="1" t="str">
        <f t="shared" si="95"/>
        <v>GASNA 6P, LLC</v>
      </c>
      <c r="C6119" s="1" t="b">
        <f>IF(D6119&lt;&gt;"",IF(COUNTIF($D$2:D6118, D6119), INDEX($A$2:$D$100000, MATCH(D6119, $D$2:D6118,0),1), FALSE), FALSE)</f>
        <v>0</v>
      </c>
      <c r="F6119" s="1" t="b">
        <f>IF(G6119&lt;&gt;"", IF(COUNTIF($G$2:G6118, G6119), INDEX($A$2:$G$100000, MATCH(G6119, $G$2:G6118,0),1), FALSE), FALSE)</f>
        <v>0</v>
      </c>
      <c r="G6119" s="1">
        <v>60399</v>
      </c>
      <c r="H6119" s="1" t="s">
        <v>6005</v>
      </c>
    </row>
    <row r="6120" spans="1:8" x14ac:dyDescent="0.2">
      <c r="A6120" s="1">
        <v>6133</v>
      </c>
      <c r="B6120" s="1" t="str">
        <f t="shared" si="95"/>
        <v>Annapolis Solar Park, LLC</v>
      </c>
      <c r="C6120" s="1" t="b">
        <f>IF(D6120&lt;&gt;"",IF(COUNTIF($D$2:D6119, D6120), INDEX($A$2:$D$100000, MATCH(D6120, $D$2:D6119,0),1), FALSE), FALSE)</f>
        <v>0</v>
      </c>
      <c r="F6120" s="1" t="b">
        <f>IF(G6120&lt;&gt;"", IF(COUNTIF($G$2:G6119, G6120), INDEX($A$2:$G$100000, MATCH(G6120, $G$2:G6119,0),1), FALSE), FALSE)</f>
        <v>0</v>
      </c>
      <c r="G6120" s="1">
        <v>61827</v>
      </c>
      <c r="H6120" s="1" t="s">
        <v>6006</v>
      </c>
    </row>
    <row r="6121" spans="1:8" x14ac:dyDescent="0.2">
      <c r="A6121" s="1">
        <v>6134</v>
      </c>
      <c r="B6121" s="1" t="str">
        <f t="shared" si="95"/>
        <v>Rattlesnake Power, LLC</v>
      </c>
      <c r="C6121" s="1" t="b">
        <f>IF(D6121&lt;&gt;"",IF(COUNTIF($D$2:D6120, D6121), INDEX($A$2:$D$100000, MATCH(D6121, $D$2:D6120,0),1), FALSE), FALSE)</f>
        <v>0</v>
      </c>
      <c r="F6121" s="1" t="b">
        <f>IF(G6121&lt;&gt;"", IF(COUNTIF($G$2:G6120, G6121), INDEX($A$2:$G$100000, MATCH(G6121, $G$2:G6120,0),1), FALSE), FALSE)</f>
        <v>0</v>
      </c>
      <c r="G6121" s="1">
        <v>60443</v>
      </c>
      <c r="H6121" s="1" t="s">
        <v>6007</v>
      </c>
    </row>
    <row r="6122" spans="1:8" x14ac:dyDescent="0.2">
      <c r="A6122" s="1">
        <v>6135</v>
      </c>
      <c r="B6122" s="1" t="str">
        <f t="shared" si="95"/>
        <v>Bluebell Solar, LLC</v>
      </c>
      <c r="C6122" s="1" t="b">
        <f>IF(D6122&lt;&gt;"",IF(COUNTIF($D$2:D6121, D6122), INDEX($A$2:$D$100000, MATCH(D6122, $D$2:D6121,0),1), FALSE), FALSE)</f>
        <v>0</v>
      </c>
      <c r="F6122" s="1" t="b">
        <f>IF(G6122&lt;&gt;"", IF(COUNTIF($G$2:G6121, G6122), INDEX($A$2:$G$100000, MATCH(G6122, $G$2:G6121,0),1), FALSE), FALSE)</f>
        <v>0</v>
      </c>
      <c r="G6122" s="1">
        <v>60476</v>
      </c>
      <c r="H6122" s="1" t="s">
        <v>6008</v>
      </c>
    </row>
    <row r="6123" spans="1:8" x14ac:dyDescent="0.2">
      <c r="A6123" s="1">
        <v>6136</v>
      </c>
      <c r="B6123" s="1" t="str">
        <f t="shared" si="95"/>
        <v>Sunpin Holdings, LLC</v>
      </c>
      <c r="C6123" s="1" t="b">
        <f>IF(D6123&lt;&gt;"",IF(COUNTIF($D$2:D6122, D6123), INDEX($A$2:$D$100000, MATCH(D6123, $D$2:D6122,0),1), FALSE), FALSE)</f>
        <v>0</v>
      </c>
      <c r="F6123" s="1" t="b">
        <f>IF(G6123&lt;&gt;"", IF(COUNTIF($G$2:G6122, G6123), INDEX($A$2:$G$100000, MATCH(G6123, $G$2:G6122,0),1), FALSE), FALSE)</f>
        <v>0</v>
      </c>
      <c r="G6123" s="1">
        <v>60495</v>
      </c>
      <c r="H6123" s="1" t="s">
        <v>6009</v>
      </c>
    </row>
    <row r="6124" spans="1:8" x14ac:dyDescent="0.2">
      <c r="A6124" s="1">
        <v>6137</v>
      </c>
      <c r="B6124" s="1" t="str">
        <f t="shared" si="95"/>
        <v>CCC Solar Holdings LLC</v>
      </c>
      <c r="C6124" s="1" t="b">
        <f>IF(D6124&lt;&gt;"",IF(COUNTIF($D$2:D6123, D6124), INDEX($A$2:$D$100000, MATCH(D6124, $D$2:D6123,0),1), FALSE), FALSE)</f>
        <v>0</v>
      </c>
      <c r="F6124" s="1" t="b">
        <f>IF(G6124&lt;&gt;"", IF(COUNTIF($G$2:G6123, G6124), INDEX($A$2:$G$100000, MATCH(G6124, $G$2:G6123,0),1), FALSE), FALSE)</f>
        <v>0</v>
      </c>
      <c r="G6124" s="1">
        <v>61561</v>
      </c>
      <c r="H6124" s="1" t="s">
        <v>6010</v>
      </c>
    </row>
    <row r="6125" spans="1:8" x14ac:dyDescent="0.2">
      <c r="A6125" s="1">
        <v>6138</v>
      </c>
      <c r="B6125" s="1" t="str">
        <f t="shared" si="95"/>
        <v>NET Power, LLC</v>
      </c>
      <c r="C6125" s="1" t="b">
        <f>IF(D6125&lt;&gt;"",IF(COUNTIF($D$2:D6124, D6125), INDEX($A$2:$D$100000, MATCH(D6125, $D$2:D6124,0),1), FALSE), FALSE)</f>
        <v>0</v>
      </c>
      <c r="F6125" s="1" t="b">
        <f>IF(G6125&lt;&gt;"", IF(COUNTIF($G$2:G6124, G6125), INDEX($A$2:$G$100000, MATCH(G6125, $G$2:G6124,0),1), FALSE), FALSE)</f>
        <v>0</v>
      </c>
      <c r="G6125" s="1">
        <v>60018</v>
      </c>
      <c r="H6125" s="1" t="s">
        <v>6011</v>
      </c>
    </row>
    <row r="6126" spans="1:8" x14ac:dyDescent="0.2">
      <c r="A6126" s="1">
        <v>6139</v>
      </c>
      <c r="B6126" s="1" t="str">
        <f t="shared" si="95"/>
        <v>Violet Solar, LLC</v>
      </c>
      <c r="C6126" s="1" t="b">
        <f>IF(D6126&lt;&gt;"",IF(COUNTIF($D$2:D6125, D6126), INDEX($A$2:$D$100000, MATCH(D6126, $D$2:D6125,0),1), FALSE), FALSE)</f>
        <v>0</v>
      </c>
      <c r="F6126" s="1" t="b">
        <f>IF(G6126&lt;&gt;"", IF(COUNTIF($G$2:G6125, G6126), INDEX($A$2:$G$100000, MATCH(G6126, $G$2:G6125,0),1), FALSE), FALSE)</f>
        <v>0</v>
      </c>
      <c r="G6126" s="1">
        <v>60597</v>
      </c>
      <c r="H6126" s="1" t="s">
        <v>6012</v>
      </c>
    </row>
    <row r="6127" spans="1:8" x14ac:dyDescent="0.2">
      <c r="A6127" s="1">
        <v>6140</v>
      </c>
      <c r="B6127" s="1" t="str">
        <f t="shared" si="95"/>
        <v>Northern Cardinal Solar LLC</v>
      </c>
      <c r="C6127" s="1" t="b">
        <f>IF(D6127&lt;&gt;"",IF(COUNTIF($D$2:D6126, D6127), INDEX($A$2:$D$100000, MATCH(D6127, $D$2:D6126,0),1), FALSE), FALSE)</f>
        <v>0</v>
      </c>
      <c r="F6127" s="1" t="b">
        <f>IF(G6127&lt;&gt;"", IF(COUNTIF($G$2:G6126, G6127), INDEX($A$2:$G$100000, MATCH(G6127, $G$2:G6126,0),1), FALSE), FALSE)</f>
        <v>0</v>
      </c>
      <c r="G6127" s="1">
        <v>60635</v>
      </c>
      <c r="H6127" s="1" t="s">
        <v>6013</v>
      </c>
    </row>
    <row r="6128" spans="1:8" x14ac:dyDescent="0.2">
      <c r="A6128" s="1">
        <v>6141</v>
      </c>
      <c r="B6128" s="1" t="str">
        <f t="shared" si="95"/>
        <v>OEE XXIV LLC</v>
      </c>
      <c r="C6128" s="1" t="b">
        <f>IF(D6128&lt;&gt;"",IF(COUNTIF($D$2:D6127, D6128), INDEX($A$2:$D$100000, MATCH(D6128, $D$2:D6127,0),1), FALSE), FALSE)</f>
        <v>0</v>
      </c>
      <c r="F6128" s="1" t="b">
        <f>IF(G6128&lt;&gt;"", IF(COUNTIF($G$2:G6127, G6128), INDEX($A$2:$G$100000, MATCH(G6128, $G$2:G6127,0),1), FALSE), FALSE)</f>
        <v>0</v>
      </c>
      <c r="G6128" s="1">
        <v>60644</v>
      </c>
      <c r="H6128" s="1" t="s">
        <v>6014</v>
      </c>
    </row>
    <row r="6129" spans="1:8" x14ac:dyDescent="0.2">
      <c r="A6129" s="1">
        <v>6142</v>
      </c>
      <c r="B6129" s="1" t="str">
        <f t="shared" si="95"/>
        <v>NRG MN Community LLC</v>
      </c>
      <c r="C6129" s="1" t="b">
        <f>IF(D6129&lt;&gt;"",IF(COUNTIF($D$2:D6128, D6129), INDEX($A$2:$D$100000, MATCH(D6129, $D$2:D6128,0),1), FALSE), FALSE)</f>
        <v>0</v>
      </c>
      <c r="F6129" s="1" t="b">
        <f>IF(G6129&lt;&gt;"", IF(COUNTIF($G$2:G6128, G6129), INDEX($A$2:$G$100000, MATCH(G6129, $G$2:G6128,0),1), FALSE), FALSE)</f>
        <v>0</v>
      </c>
      <c r="G6129" s="1">
        <v>62033</v>
      </c>
      <c r="H6129" s="1" t="s">
        <v>6015</v>
      </c>
    </row>
    <row r="6130" spans="1:8" x14ac:dyDescent="0.2">
      <c r="A6130" s="1">
        <v>6143</v>
      </c>
      <c r="B6130" s="1" t="str">
        <f t="shared" si="95"/>
        <v>AES LAWAI SOLAR, LLC</v>
      </c>
      <c r="C6130" s="1" t="b">
        <f>IF(D6130&lt;&gt;"",IF(COUNTIF($D$2:D6129, D6130), INDEX($A$2:$D$100000, MATCH(D6130, $D$2:D6129,0),1), FALSE), FALSE)</f>
        <v>0</v>
      </c>
      <c r="F6130" s="1" t="b">
        <f>IF(G6130&lt;&gt;"", IF(COUNTIF($G$2:G6129, G6130), INDEX($A$2:$G$100000, MATCH(G6130, $G$2:G6129,0),1), FALSE), FALSE)</f>
        <v>0</v>
      </c>
      <c r="G6130" s="1">
        <v>60691</v>
      </c>
      <c r="H6130" s="1" t="s">
        <v>6016</v>
      </c>
    </row>
    <row r="6131" spans="1:8" x14ac:dyDescent="0.2">
      <c r="A6131" s="1">
        <v>6144</v>
      </c>
      <c r="B6131" s="1" t="str">
        <f t="shared" si="95"/>
        <v>South Maui Renewable Resources LLC</v>
      </c>
      <c r="C6131" s="1" t="b">
        <f>IF(D6131&lt;&gt;"",IF(COUNTIF($D$2:D6130, D6131), INDEX($A$2:$D$100000, MATCH(D6131, $D$2:D6130,0),1), FALSE), FALSE)</f>
        <v>0</v>
      </c>
      <c r="F6131" s="1" t="b">
        <f>IF(G6131&lt;&gt;"", IF(COUNTIF($G$2:G6130, G6131), INDEX($A$2:$G$100000, MATCH(G6131, $G$2:G6130,0),1), FALSE), FALSE)</f>
        <v>0</v>
      </c>
      <c r="G6131" s="1">
        <v>60712</v>
      </c>
      <c r="H6131" s="1" t="s">
        <v>6017</v>
      </c>
    </row>
    <row r="6132" spans="1:8" x14ac:dyDescent="0.2">
      <c r="A6132" s="1">
        <v>6145</v>
      </c>
      <c r="B6132" s="1" t="str">
        <f t="shared" si="95"/>
        <v>Ku'ia Solar LLC</v>
      </c>
      <c r="C6132" s="1" t="b">
        <f>IF(D6132&lt;&gt;"",IF(COUNTIF($D$2:D6131, D6132), INDEX($A$2:$D$100000, MATCH(D6132, $D$2:D6131,0),1), FALSE), FALSE)</f>
        <v>0</v>
      </c>
      <c r="F6132" s="1" t="b">
        <f>IF(G6132&lt;&gt;"", IF(COUNTIF($G$2:G6131, G6132), INDEX($A$2:$G$100000, MATCH(G6132, $G$2:G6131,0),1), FALSE), FALSE)</f>
        <v>0</v>
      </c>
      <c r="G6132" s="1">
        <v>60713</v>
      </c>
      <c r="H6132" s="1" t="s">
        <v>6018</v>
      </c>
    </row>
    <row r="6133" spans="1:8" x14ac:dyDescent="0.2">
      <c r="A6133" s="1">
        <v>6146</v>
      </c>
      <c r="B6133" s="1" t="str">
        <f t="shared" si="95"/>
        <v>Salisbury Solar, LLC</v>
      </c>
      <c r="C6133" s="1" t="b">
        <f>IF(D6133&lt;&gt;"",IF(COUNTIF($D$2:D6132, D6133), INDEX($A$2:$D$100000, MATCH(D6133, $D$2:D6132,0),1), FALSE), FALSE)</f>
        <v>0</v>
      </c>
      <c r="F6133" s="1" t="b">
        <f>IF(G6133&lt;&gt;"", IF(COUNTIF($G$2:G6132, G6133), INDEX($A$2:$G$100000, MATCH(G6133, $G$2:G6132,0),1), FALSE), FALSE)</f>
        <v>0</v>
      </c>
      <c r="G6133" s="1">
        <v>60748</v>
      </c>
      <c r="H6133" s="1" t="s">
        <v>6019</v>
      </c>
    </row>
    <row r="6134" spans="1:8" x14ac:dyDescent="0.2">
      <c r="A6134" s="1">
        <v>6147</v>
      </c>
      <c r="B6134" s="1" t="str">
        <f t="shared" si="95"/>
        <v>ETCAP NES CS MN 06 LLC</v>
      </c>
      <c r="C6134" s="1" t="b">
        <f>IF(D6134&lt;&gt;"",IF(COUNTIF($D$2:D6133, D6134), INDEX($A$2:$D$100000, MATCH(D6134, $D$2:D6133,0),1), FALSE), FALSE)</f>
        <v>0</v>
      </c>
      <c r="F6134" s="1" t="b">
        <f>IF(G6134&lt;&gt;"", IF(COUNTIF($G$2:G6133, G6134), INDEX($A$2:$G$100000, MATCH(G6134, $G$2:G6133,0),1), FALSE), FALSE)</f>
        <v>0</v>
      </c>
      <c r="G6134" s="1">
        <v>60904</v>
      </c>
      <c r="H6134" s="1" t="s">
        <v>6020</v>
      </c>
    </row>
    <row r="6135" spans="1:8" x14ac:dyDescent="0.2">
      <c r="A6135" s="1">
        <v>6148</v>
      </c>
      <c r="B6135" s="1" t="str">
        <f t="shared" si="95"/>
        <v>ETCAP NES CS MN 03 LLC</v>
      </c>
      <c r="C6135" s="1" t="b">
        <f>IF(D6135&lt;&gt;"",IF(COUNTIF($D$2:D6134, D6135), INDEX($A$2:$D$100000, MATCH(D6135, $D$2:D6134,0),1), FALSE), FALSE)</f>
        <v>0</v>
      </c>
      <c r="F6135" s="1" t="b">
        <f>IF(G6135&lt;&gt;"", IF(COUNTIF($G$2:G6134, G6135), INDEX($A$2:$G$100000, MATCH(G6135, $G$2:G6134,0),1), FALSE), FALSE)</f>
        <v>0</v>
      </c>
      <c r="G6135" s="1">
        <v>60905</v>
      </c>
      <c r="H6135" s="1" t="s">
        <v>6021</v>
      </c>
    </row>
    <row r="6136" spans="1:8" x14ac:dyDescent="0.2">
      <c r="A6136" s="1">
        <v>6149</v>
      </c>
      <c r="B6136" s="1" t="str">
        <f t="shared" si="95"/>
        <v>WasecaSun, LLC</v>
      </c>
      <c r="C6136" s="1" t="b">
        <f>IF(D6136&lt;&gt;"",IF(COUNTIF($D$2:D6135, D6136), INDEX($A$2:$D$100000, MATCH(D6136, $D$2:D6135,0),1), FALSE), FALSE)</f>
        <v>0</v>
      </c>
      <c r="F6136" s="1" t="b">
        <f>IF(G6136&lt;&gt;"", IF(COUNTIF($G$2:G6135, G6136), INDEX($A$2:$G$100000, MATCH(G6136, $G$2:G6135,0),1), FALSE), FALSE)</f>
        <v>0</v>
      </c>
      <c r="G6136" s="1">
        <v>61144</v>
      </c>
      <c r="H6136" s="1" t="s">
        <v>6022</v>
      </c>
    </row>
    <row r="6137" spans="1:8" x14ac:dyDescent="0.2">
      <c r="A6137" s="1">
        <v>6150</v>
      </c>
      <c r="B6137" s="1" t="str">
        <f t="shared" si="95"/>
        <v>New Mexico Renewable Development LLC</v>
      </c>
      <c r="C6137" s="1" t="b">
        <f>IF(D6137&lt;&gt;"",IF(COUNTIF($D$2:D6136, D6137), INDEX($A$2:$D$100000, MATCH(D6137, $D$2:D6136,0),1), FALSE), FALSE)</f>
        <v>0</v>
      </c>
      <c r="F6137" s="1" t="b">
        <f>IF(G6137&lt;&gt;"", IF(COUNTIF($G$2:G6136, G6137), INDEX($A$2:$G$100000, MATCH(G6137, $G$2:G6136,0),1), FALSE), FALSE)</f>
        <v>0</v>
      </c>
      <c r="G6137" s="1">
        <v>61724</v>
      </c>
      <c r="H6137" s="1" t="s">
        <v>6023</v>
      </c>
    </row>
    <row r="6138" spans="1:8" x14ac:dyDescent="0.2">
      <c r="A6138" s="1">
        <v>6151</v>
      </c>
      <c r="B6138" s="1" t="str">
        <f t="shared" si="95"/>
        <v>Taurus Community Solar</v>
      </c>
      <c r="C6138" s="1" t="b">
        <f>IF(D6138&lt;&gt;"",IF(COUNTIF($D$2:D6137, D6138), INDEX($A$2:$D$100000, MATCH(D6138, $D$2:D6137,0),1), FALSE), FALSE)</f>
        <v>0</v>
      </c>
      <c r="F6138" s="1" t="b">
        <f>IF(G6138&lt;&gt;"", IF(COUNTIF($G$2:G6137, G6138), INDEX($A$2:$G$100000, MATCH(G6138, $G$2:G6137,0),1), FALSE), FALSE)</f>
        <v>0</v>
      </c>
      <c r="G6138" s="1">
        <v>60822</v>
      </c>
      <c r="H6138" s="1" t="s">
        <v>6024</v>
      </c>
    </row>
    <row r="6139" spans="1:8" x14ac:dyDescent="0.2">
      <c r="A6139" s="1">
        <v>6152</v>
      </c>
      <c r="B6139" s="1" t="str">
        <f t="shared" si="95"/>
        <v>Antares Community Solar</v>
      </c>
      <c r="C6139" s="1" t="b">
        <f>IF(D6139&lt;&gt;"",IF(COUNTIF($D$2:D6138, D6139), INDEX($A$2:$D$100000, MATCH(D6139, $D$2:D6138,0),1), FALSE), FALSE)</f>
        <v>0</v>
      </c>
      <c r="F6139" s="1" t="b">
        <f>IF(G6139&lt;&gt;"", IF(COUNTIF($G$2:G6138, G6139), INDEX($A$2:$G$100000, MATCH(G6139, $G$2:G6138,0),1), FALSE), FALSE)</f>
        <v>0</v>
      </c>
      <c r="G6139" s="1">
        <v>60824</v>
      </c>
      <c r="H6139" s="1" t="s">
        <v>6025</v>
      </c>
    </row>
    <row r="6140" spans="1:8" x14ac:dyDescent="0.2">
      <c r="A6140" s="1">
        <v>6153</v>
      </c>
      <c r="B6140" s="1" t="str">
        <f t="shared" si="95"/>
        <v>Corvus Community Solar</v>
      </c>
      <c r="C6140" s="1" t="b">
        <f>IF(D6140&lt;&gt;"",IF(COUNTIF($D$2:D6139, D6140), INDEX($A$2:$D$100000, MATCH(D6140, $D$2:D6139,0),1), FALSE), FALSE)</f>
        <v>0</v>
      </c>
      <c r="F6140" s="1" t="b">
        <f>IF(G6140&lt;&gt;"", IF(COUNTIF($G$2:G6139, G6140), INDEX($A$2:$G$100000, MATCH(G6140, $G$2:G6139,0),1), FALSE), FALSE)</f>
        <v>0</v>
      </c>
      <c r="G6140" s="1">
        <v>60825</v>
      </c>
      <c r="H6140" s="1" t="s">
        <v>6026</v>
      </c>
    </row>
    <row r="6141" spans="1:8" x14ac:dyDescent="0.2">
      <c r="A6141" s="1">
        <v>6154</v>
      </c>
      <c r="B6141" s="1" t="str">
        <f t="shared" si="95"/>
        <v>Carina Community Solar</v>
      </c>
      <c r="C6141" s="1" t="b">
        <f>IF(D6141&lt;&gt;"",IF(COUNTIF($D$2:D6140, D6141), INDEX($A$2:$D$100000, MATCH(D6141, $D$2:D6140,0),1), FALSE), FALSE)</f>
        <v>0</v>
      </c>
      <c r="F6141" s="1" t="b">
        <f>IF(G6141&lt;&gt;"", IF(COUNTIF($G$2:G6140, G6141), INDEX($A$2:$G$100000, MATCH(G6141, $G$2:G6140,0),1), FALSE), FALSE)</f>
        <v>0</v>
      </c>
      <c r="G6141" s="1">
        <v>60827</v>
      </c>
      <c r="H6141" s="1" t="s">
        <v>6027</v>
      </c>
    </row>
    <row r="6142" spans="1:8" x14ac:dyDescent="0.2">
      <c r="A6142" s="1">
        <v>6155</v>
      </c>
      <c r="B6142" s="1" t="str">
        <f t="shared" si="95"/>
        <v>Lyra Community Solar</v>
      </c>
      <c r="C6142" s="1" t="b">
        <f>IF(D6142&lt;&gt;"",IF(COUNTIF($D$2:D6141, D6142), INDEX($A$2:$D$100000, MATCH(D6142, $D$2:D6141,0),1), FALSE), FALSE)</f>
        <v>0</v>
      </c>
      <c r="F6142" s="1" t="b">
        <f>IF(G6142&lt;&gt;"", IF(COUNTIF($G$2:G6141, G6142), INDEX($A$2:$G$100000, MATCH(G6142, $G$2:G6141,0),1), FALSE), FALSE)</f>
        <v>0</v>
      </c>
      <c r="G6142" s="1">
        <v>60830</v>
      </c>
      <c r="H6142" s="1" t="s">
        <v>6028</v>
      </c>
    </row>
    <row r="6143" spans="1:8" x14ac:dyDescent="0.2">
      <c r="A6143" s="1">
        <v>6156</v>
      </c>
      <c r="B6143" s="1" t="str">
        <f t="shared" si="95"/>
        <v>Argo Navis Community Solar</v>
      </c>
      <c r="C6143" s="1" t="b">
        <f>IF(D6143&lt;&gt;"",IF(COUNTIF($D$2:D6142, D6143), INDEX($A$2:$D$100000, MATCH(D6143, $D$2:D6142,0),1), FALSE), FALSE)</f>
        <v>0</v>
      </c>
      <c r="F6143" s="1" t="b">
        <f>IF(G6143&lt;&gt;"", IF(COUNTIF($G$2:G6142, G6143), INDEX($A$2:$G$100000, MATCH(G6143, $G$2:G6142,0),1), FALSE), FALSE)</f>
        <v>0</v>
      </c>
      <c r="G6143" s="1">
        <v>60831</v>
      </c>
      <c r="H6143" s="1" t="s">
        <v>6029</v>
      </c>
    </row>
    <row r="6144" spans="1:8" x14ac:dyDescent="0.2">
      <c r="A6144" s="1">
        <v>6157</v>
      </c>
      <c r="B6144" s="1" t="str">
        <f t="shared" si="95"/>
        <v>Flat Top Wind I, LLC</v>
      </c>
      <c r="C6144" s="1" t="b">
        <f>IF(D6144&lt;&gt;"",IF(COUNTIF($D$2:D6143, D6144), INDEX($A$2:$D$100000, MATCH(D6144, $D$2:D6143,0),1), FALSE), FALSE)</f>
        <v>0</v>
      </c>
      <c r="F6144" s="1" t="b">
        <f>IF(G6144&lt;&gt;"", IF(COUNTIF($G$2:G6143, G6144), INDEX($A$2:$G$100000, MATCH(G6144, $G$2:G6143,0),1), FALSE), FALSE)</f>
        <v>0</v>
      </c>
      <c r="G6144" s="1">
        <v>60844</v>
      </c>
      <c r="H6144" s="1" t="s">
        <v>6030</v>
      </c>
    </row>
    <row r="6145" spans="1:8" x14ac:dyDescent="0.2">
      <c r="A6145" s="1">
        <v>6158</v>
      </c>
      <c r="B6145" s="1" t="str">
        <f t="shared" si="95"/>
        <v>Stuttgart Solar, LLC</v>
      </c>
      <c r="C6145" s="1" t="b">
        <f>IF(D6145&lt;&gt;"",IF(COUNTIF($D$2:D6144, D6145), INDEX($A$2:$D$100000, MATCH(D6145, $D$2:D6144,0),1), FALSE), FALSE)</f>
        <v>0</v>
      </c>
      <c r="F6145" s="1" t="b">
        <f>IF(G6145&lt;&gt;"", IF(COUNTIF($G$2:G6144, G6145), INDEX($A$2:$G$100000, MATCH(G6145, $G$2:G6144,0),1), FALSE), FALSE)</f>
        <v>0</v>
      </c>
      <c r="G6145" s="1">
        <v>60871</v>
      </c>
      <c r="H6145" s="1" t="s">
        <v>6031</v>
      </c>
    </row>
    <row r="6146" spans="1:8" x14ac:dyDescent="0.2">
      <c r="A6146" s="1">
        <v>6159</v>
      </c>
      <c r="B6146" s="1" t="str">
        <f t="shared" ref="B6146:B6209" si="96">IF(H6146="",E6146,H6146)</f>
        <v>Johnson County Rural E M C</v>
      </c>
      <c r="C6146" s="1" t="b">
        <f>IF(D6146&lt;&gt;"",IF(COUNTIF($D$2:D6145, D6146), INDEX($A$2:$D$100000, MATCH(D6146, $D$2:D6145,0),1), FALSE), FALSE)</f>
        <v>0</v>
      </c>
      <c r="F6146" s="1" t="b">
        <f>IF(G6146&lt;&gt;"", IF(COUNTIF($G$2:G6145, G6146), INDEX($A$2:$G$100000, MATCH(G6146, $G$2:G6145,0),1), FALSE), FALSE)</f>
        <v>0</v>
      </c>
      <c r="G6146" s="1">
        <v>9778</v>
      </c>
      <c r="H6146" s="1" t="s">
        <v>6032</v>
      </c>
    </row>
    <row r="6147" spans="1:8" x14ac:dyDescent="0.2">
      <c r="A6147" s="1">
        <v>6160</v>
      </c>
      <c r="B6147" s="1" t="str">
        <f t="shared" si="96"/>
        <v>Thunder Ranch Wind Project, LLC</v>
      </c>
      <c r="C6147" s="1" t="b">
        <f>IF(D6147&lt;&gt;"",IF(COUNTIF($D$2:D6146, D6147), INDEX($A$2:$D$100000, MATCH(D6147, $D$2:D6146,0),1), FALSE), FALSE)</f>
        <v>0</v>
      </c>
      <c r="F6147" s="1" t="b">
        <f>IF(G6147&lt;&gt;"", IF(COUNTIF($G$2:G6146, G6147), INDEX($A$2:$G$100000, MATCH(G6147, $G$2:G6146,0),1), FALSE), FALSE)</f>
        <v>0</v>
      </c>
      <c r="G6147" s="1">
        <v>60881</v>
      </c>
      <c r="H6147" s="1" t="s">
        <v>6033</v>
      </c>
    </row>
    <row r="6148" spans="1:8" x14ac:dyDescent="0.2">
      <c r="A6148" s="1">
        <v>6161</v>
      </c>
      <c r="B6148" s="1" t="str">
        <f t="shared" si="96"/>
        <v>Red Dirt Wind Project, LLC</v>
      </c>
      <c r="C6148" s="1" t="b">
        <f>IF(D6148&lt;&gt;"",IF(COUNTIF($D$2:D6147, D6148), INDEX($A$2:$D$100000, MATCH(D6148, $D$2:D6147,0),1), FALSE), FALSE)</f>
        <v>0</v>
      </c>
      <c r="F6148" s="1" t="b">
        <f>IF(G6148&lt;&gt;"", IF(COUNTIF($G$2:G6147, G6148), INDEX($A$2:$G$100000, MATCH(G6148, $G$2:G6147,0),1), FALSE), FALSE)</f>
        <v>0</v>
      </c>
      <c r="G6148" s="1">
        <v>60882</v>
      </c>
      <c r="H6148" s="1" t="s">
        <v>6034</v>
      </c>
    </row>
    <row r="6149" spans="1:8" x14ac:dyDescent="0.2">
      <c r="A6149" s="1">
        <v>6162</v>
      </c>
      <c r="B6149" s="1" t="str">
        <f t="shared" si="96"/>
        <v>Gray Hawk Solar, LLC</v>
      </c>
      <c r="C6149" s="1" t="b">
        <f>IF(D6149&lt;&gt;"",IF(COUNTIF($D$2:D6148, D6149), INDEX($A$2:$D$100000, MATCH(D6149, $D$2:D6148,0),1), FALSE), FALSE)</f>
        <v>0</v>
      </c>
      <c r="F6149" s="1" t="b">
        <f>IF(G6149&lt;&gt;"", IF(COUNTIF($G$2:G6148, G6149), INDEX($A$2:$G$100000, MATCH(G6149, $G$2:G6148,0),1), FALSE), FALSE)</f>
        <v>0</v>
      </c>
      <c r="G6149" s="1">
        <v>60886</v>
      </c>
      <c r="H6149" s="1" t="s">
        <v>6035</v>
      </c>
    </row>
    <row r="6150" spans="1:8" x14ac:dyDescent="0.2">
      <c r="A6150" s="1">
        <v>6163</v>
      </c>
      <c r="B6150" s="1" t="str">
        <f t="shared" si="96"/>
        <v>Hampton Solar I, LLC</v>
      </c>
      <c r="C6150" s="1" t="b">
        <f>IF(D6150&lt;&gt;"",IF(COUNTIF($D$2:D6149, D6150), INDEX($A$2:$D$100000, MATCH(D6150, $D$2:D6149,0),1), FALSE), FALSE)</f>
        <v>0</v>
      </c>
      <c r="F6150" s="1" t="b">
        <f>IF(G6150&lt;&gt;"", IF(COUNTIF($G$2:G6149, G6150), INDEX($A$2:$G$100000, MATCH(G6150, $G$2:G6149,0),1), FALSE), FALSE)</f>
        <v>0</v>
      </c>
      <c r="G6150" s="1">
        <v>60964</v>
      </c>
      <c r="H6150" s="1" t="s">
        <v>6036</v>
      </c>
    </row>
    <row r="6151" spans="1:8" x14ac:dyDescent="0.2">
      <c r="A6151" s="1">
        <v>6164</v>
      </c>
      <c r="B6151" s="1" t="str">
        <f t="shared" si="96"/>
        <v>Cameron Solar II, LLC</v>
      </c>
      <c r="C6151" s="1" t="b">
        <f>IF(D6151&lt;&gt;"",IF(COUNTIF($D$2:D6150, D6151), INDEX($A$2:$D$100000, MATCH(D6151, $D$2:D6150,0),1), FALSE), FALSE)</f>
        <v>0</v>
      </c>
      <c r="F6151" s="1" t="b">
        <f>IF(G6151&lt;&gt;"", IF(COUNTIF($G$2:G6150, G6151), INDEX($A$2:$G$100000, MATCH(G6151, $G$2:G6150,0),1), FALSE), FALSE)</f>
        <v>0</v>
      </c>
      <c r="G6151" s="1">
        <v>60965</v>
      </c>
      <c r="H6151" s="1" t="s">
        <v>6037</v>
      </c>
    </row>
    <row r="6152" spans="1:8" x14ac:dyDescent="0.2">
      <c r="A6152" s="1">
        <v>6165</v>
      </c>
      <c r="B6152" s="1" t="str">
        <f t="shared" si="96"/>
        <v>Barnwell Solar, LLC</v>
      </c>
      <c r="C6152" s="1" t="b">
        <f>IF(D6152&lt;&gt;"",IF(COUNTIF($D$2:D6151, D6152), INDEX($A$2:$D$100000, MATCH(D6152, $D$2:D6151,0),1), FALSE), FALSE)</f>
        <v>0</v>
      </c>
      <c r="F6152" s="1" t="b">
        <f>IF(G6152&lt;&gt;"", IF(COUNTIF($G$2:G6151, G6152), INDEX($A$2:$G$100000, MATCH(G6152, $G$2:G6151,0),1), FALSE), FALSE)</f>
        <v>0</v>
      </c>
      <c r="G6152" s="1">
        <v>60966</v>
      </c>
      <c r="H6152" s="1" t="s">
        <v>6038</v>
      </c>
    </row>
    <row r="6153" spans="1:8" x14ac:dyDescent="0.2">
      <c r="A6153" s="1">
        <v>6166</v>
      </c>
      <c r="B6153" s="1" t="str">
        <f t="shared" si="96"/>
        <v>Delphinus Community Solar</v>
      </c>
      <c r="C6153" s="1" t="b">
        <f>IF(D6153&lt;&gt;"",IF(COUNTIF($D$2:D6152, D6153), INDEX($A$2:$D$100000, MATCH(D6153, $D$2:D6152,0),1), FALSE), FALSE)</f>
        <v>0</v>
      </c>
      <c r="F6153" s="1" t="b">
        <f>IF(G6153&lt;&gt;"", IF(COUNTIF($G$2:G6152, G6153), INDEX($A$2:$G$100000, MATCH(G6153, $G$2:G6152,0),1), FALSE), FALSE)</f>
        <v>0</v>
      </c>
      <c r="G6153" s="1">
        <v>60968</v>
      </c>
      <c r="H6153" s="1" t="s">
        <v>6039</v>
      </c>
    </row>
    <row r="6154" spans="1:8" x14ac:dyDescent="0.2">
      <c r="A6154" s="1">
        <v>6167</v>
      </c>
      <c r="B6154" s="1" t="str">
        <f t="shared" si="96"/>
        <v>OEE XXV LLC</v>
      </c>
      <c r="C6154" s="1" t="b">
        <f>IF(D6154&lt;&gt;"",IF(COUNTIF($D$2:D6153, D6154), INDEX($A$2:$D$100000, MATCH(D6154, $D$2:D6153,0),1), FALSE), FALSE)</f>
        <v>0</v>
      </c>
      <c r="F6154" s="1" t="b">
        <f>IF(G6154&lt;&gt;"", IF(COUNTIF($G$2:G6153, G6154), INDEX($A$2:$G$100000, MATCH(G6154, $G$2:G6153,0),1), FALSE), FALSE)</f>
        <v>0</v>
      </c>
      <c r="G6154" s="1">
        <v>60996</v>
      </c>
      <c r="H6154" s="1" t="s">
        <v>6040</v>
      </c>
    </row>
    <row r="6155" spans="1:8" ht="17" x14ac:dyDescent="0.2">
      <c r="A6155" s="1">
        <v>6168</v>
      </c>
      <c r="B6155" s="1" t="str">
        <f t="shared" si="96"/>
        <v>d e shaw &amp; co., lp</v>
      </c>
      <c r="C6155" s="1" t="b">
        <f>IF(D6155&lt;&gt;"",IF(COUNTIF($D$2:D6154, D6155), INDEX($A$2:$D$100000, MATCH(D6155, $D$2:D6154,0),1), FALSE), FALSE)</f>
        <v>0</v>
      </c>
      <c r="F6155" s="1" t="b">
        <f>IF(G6155&lt;&gt;"", IF(COUNTIF($G$2:G6154, G6155), INDEX($A$2:$G$100000, MATCH(G6155, $G$2:G6154,0),1), FALSE), FALSE)</f>
        <v>0</v>
      </c>
      <c r="G6155" s="1">
        <v>61801</v>
      </c>
      <c r="H6155" s="4" t="s">
        <v>6041</v>
      </c>
    </row>
    <row r="6156" spans="1:8" x14ac:dyDescent="0.2">
      <c r="A6156" s="1">
        <v>6169</v>
      </c>
      <c r="B6156" s="1" t="str">
        <f t="shared" si="96"/>
        <v>Sweetwater Solar LLC</v>
      </c>
      <c r="C6156" s="1" t="b">
        <f>IF(D6156&lt;&gt;"",IF(COUNTIF($D$2:D6155, D6156), INDEX($A$2:$D$100000, MATCH(D6156, $D$2:D6155,0),1), FALSE), FALSE)</f>
        <v>0</v>
      </c>
      <c r="F6156" s="1" t="b">
        <f>IF(G6156&lt;&gt;"", IF(COUNTIF($G$2:G6155, G6156), INDEX($A$2:$G$100000, MATCH(G6156, $G$2:G6155,0),1), FALSE), FALSE)</f>
        <v>0</v>
      </c>
      <c r="G6156" s="1">
        <v>61005</v>
      </c>
      <c r="H6156" s="1" t="s">
        <v>6042</v>
      </c>
    </row>
    <row r="6157" spans="1:8" x14ac:dyDescent="0.2">
      <c r="A6157" s="1">
        <v>6170</v>
      </c>
      <c r="B6157" s="1" t="str">
        <f t="shared" si="96"/>
        <v>ETCAP NES CS MN 08 LLC</v>
      </c>
      <c r="C6157" s="1" t="b">
        <f>IF(D6157&lt;&gt;"",IF(COUNTIF($D$2:D6156, D6157), INDEX($A$2:$D$100000, MATCH(D6157, $D$2:D6156,0),1), FALSE), FALSE)</f>
        <v>0</v>
      </c>
      <c r="F6157" s="1" t="b">
        <f>IF(G6157&lt;&gt;"", IF(COUNTIF($G$2:G6156, G6157), INDEX($A$2:$G$100000, MATCH(G6157, $G$2:G6156,0),1), FALSE), FALSE)</f>
        <v>0</v>
      </c>
      <c r="G6157" s="1">
        <v>61015</v>
      </c>
      <c r="H6157" s="1" t="s">
        <v>6043</v>
      </c>
    </row>
    <row r="6158" spans="1:8" x14ac:dyDescent="0.2">
      <c r="A6158" s="1">
        <v>6171</v>
      </c>
      <c r="B6158" s="1" t="str">
        <f t="shared" si="96"/>
        <v>Lindstrom CSG 1, LLC</v>
      </c>
      <c r="C6158" s="1" t="b">
        <f>IF(D6158&lt;&gt;"",IF(COUNTIF($D$2:D6157, D6158), INDEX($A$2:$D$100000, MATCH(D6158, $D$2:D6157,0),1), FALSE), FALSE)</f>
        <v>0</v>
      </c>
      <c r="F6158" s="1" t="b">
        <f>IF(G6158&lt;&gt;"", IF(COUNTIF($G$2:G6157, G6158), INDEX($A$2:$G$100000, MATCH(G6158, $G$2:G6157,0),1), FALSE), FALSE)</f>
        <v>0</v>
      </c>
      <c r="G6158" s="1">
        <v>61017</v>
      </c>
      <c r="H6158" s="1" t="s">
        <v>6044</v>
      </c>
    </row>
    <row r="6159" spans="1:8" x14ac:dyDescent="0.2">
      <c r="A6159" s="1">
        <v>6172</v>
      </c>
      <c r="B6159" s="1" t="str">
        <f t="shared" si="96"/>
        <v>SunE St. Cloud 1, LLC</v>
      </c>
      <c r="C6159" s="1" t="b">
        <f>IF(D6159&lt;&gt;"",IF(COUNTIF($D$2:D6158, D6159), INDEX($A$2:$D$100000, MATCH(D6159, $D$2:D6158,0),1), FALSE), FALSE)</f>
        <v>0</v>
      </c>
      <c r="F6159" s="1" t="b">
        <f>IF(G6159&lt;&gt;"", IF(COUNTIF($G$2:G6158, G6159), INDEX($A$2:$G$100000, MATCH(G6159, $G$2:G6158,0),1), FALSE), FALSE)</f>
        <v>0</v>
      </c>
      <c r="G6159" s="1">
        <v>61019</v>
      </c>
      <c r="H6159" s="1" t="s">
        <v>6045</v>
      </c>
    </row>
    <row r="6160" spans="1:8" x14ac:dyDescent="0.2">
      <c r="A6160" s="1">
        <v>6173</v>
      </c>
      <c r="B6160" s="1" t="str">
        <f t="shared" si="96"/>
        <v>Latitude Solar Center, LLC</v>
      </c>
      <c r="C6160" s="1" t="b">
        <f>IF(D6160&lt;&gt;"",IF(COUNTIF($D$2:D6159, D6160), INDEX($A$2:$D$100000, MATCH(D6160, $D$2:D6159,0),1), FALSE), FALSE)</f>
        <v>0</v>
      </c>
      <c r="F6160" s="1" t="b">
        <f>IF(G6160&lt;&gt;"", IF(COUNTIF($G$2:G6159, G6160), INDEX($A$2:$G$100000, MATCH(G6160, $G$2:G6159,0),1), FALSE), FALSE)</f>
        <v>0</v>
      </c>
      <c r="G6160" s="1">
        <v>61976</v>
      </c>
      <c r="H6160" s="1" t="s">
        <v>6046</v>
      </c>
    </row>
    <row r="6161" spans="1:8" x14ac:dyDescent="0.2">
      <c r="A6161" s="1">
        <v>6174</v>
      </c>
      <c r="B6161" s="1" t="str">
        <f t="shared" si="96"/>
        <v>Foundation CA Fund IX Manager, LLC</v>
      </c>
      <c r="C6161" s="1" t="b">
        <f>IF(D6161&lt;&gt;"",IF(COUNTIF($D$2:D6160, D6161), INDEX($A$2:$D$100000, MATCH(D6161, $D$2:D6160,0),1), FALSE), FALSE)</f>
        <v>0</v>
      </c>
      <c r="F6161" s="1" t="b">
        <f>IF(G6161&lt;&gt;"", IF(COUNTIF($G$2:G6160, G6161), INDEX($A$2:$G$100000, MATCH(G6161, $G$2:G6160,0),1), FALSE), FALSE)</f>
        <v>0</v>
      </c>
      <c r="G6161" s="1">
        <v>61070</v>
      </c>
      <c r="H6161" s="1" t="s">
        <v>6047</v>
      </c>
    </row>
    <row r="6162" spans="1:8" x14ac:dyDescent="0.2">
      <c r="A6162" s="1">
        <v>6175</v>
      </c>
      <c r="B6162" s="1" t="str">
        <f t="shared" si="96"/>
        <v>North Smithfield Solar Power 1, LLC</v>
      </c>
      <c r="C6162" s="1" t="b">
        <f>IF(D6162&lt;&gt;"",IF(COUNTIF($D$2:D6161, D6162), INDEX($A$2:$D$100000, MATCH(D6162, $D$2:D6161,0),1), FALSE), FALSE)</f>
        <v>0</v>
      </c>
      <c r="F6162" s="1" t="b">
        <f>IF(G6162&lt;&gt;"", IF(COUNTIF($G$2:G6161, G6162), INDEX($A$2:$G$100000, MATCH(G6162, $G$2:G6161,0),1), FALSE), FALSE)</f>
        <v>0</v>
      </c>
      <c r="G6162" s="1">
        <v>61080</v>
      </c>
      <c r="H6162" s="1" t="s">
        <v>6048</v>
      </c>
    </row>
    <row r="6163" spans="1:8" x14ac:dyDescent="0.2">
      <c r="A6163" s="1">
        <v>6176</v>
      </c>
      <c r="B6163" s="1" t="str">
        <f t="shared" si="96"/>
        <v>CoreSite Real Estate 2972 Stender, L.P.</v>
      </c>
      <c r="C6163" s="1" t="b">
        <f>IF(D6163&lt;&gt;"",IF(COUNTIF($D$2:D6162, D6163), INDEX($A$2:$D$100000, MATCH(D6163, $D$2:D6162,0),1), FALSE), FALSE)</f>
        <v>0</v>
      </c>
      <c r="F6163" s="1" t="b">
        <f>IF(G6163&lt;&gt;"", IF(COUNTIF($G$2:G6162, G6163), INDEX($A$2:$G$100000, MATCH(G6163, $G$2:G6162,0),1), FALSE), FALSE)</f>
        <v>0</v>
      </c>
      <c r="G6163" s="1">
        <v>61078</v>
      </c>
      <c r="H6163" s="1" t="s">
        <v>6049</v>
      </c>
    </row>
    <row r="6164" spans="1:8" x14ac:dyDescent="0.2">
      <c r="A6164" s="1">
        <v>6177</v>
      </c>
      <c r="B6164" s="1" t="str">
        <f t="shared" si="96"/>
        <v>CoreSite Real Estate 55 S. Market Street, LLC</v>
      </c>
      <c r="C6164" s="1" t="b">
        <f>IF(D6164&lt;&gt;"",IF(COUNTIF($D$2:D6163, D6164), INDEX($A$2:$D$100000, MATCH(D6164, $D$2:D6163,0),1), FALSE), FALSE)</f>
        <v>0</v>
      </c>
      <c r="F6164" s="1" t="b">
        <f>IF(G6164&lt;&gt;"", IF(COUNTIF($G$2:G6163, G6164), INDEX($A$2:$G$100000, MATCH(G6164, $G$2:G6163,0),1), FALSE), FALSE)</f>
        <v>0</v>
      </c>
      <c r="G6164" s="1">
        <v>61088</v>
      </c>
      <c r="H6164" s="1" t="s">
        <v>6050</v>
      </c>
    </row>
    <row r="6165" spans="1:8" x14ac:dyDescent="0.2">
      <c r="A6165" s="1">
        <v>6178</v>
      </c>
      <c r="B6165" s="1" t="str">
        <f t="shared" si="96"/>
        <v>CoreSite Real Estate 2901 Coronado, L.P.</v>
      </c>
      <c r="C6165" s="1" t="b">
        <f>IF(D6165&lt;&gt;"",IF(COUNTIF($D$2:D6164, D6165), INDEX($A$2:$D$100000, MATCH(D6165, $D$2:D6164,0),1), FALSE), FALSE)</f>
        <v>0</v>
      </c>
      <c r="F6165" s="1" t="b">
        <f>IF(G6165&lt;&gt;"", IF(COUNTIF($G$2:G6164, G6165), INDEX($A$2:$G$100000, MATCH(G6165, $G$2:G6164,0),1), FALSE), FALSE)</f>
        <v>0</v>
      </c>
      <c r="G6165" s="1">
        <v>61086</v>
      </c>
      <c r="H6165" s="1" t="s">
        <v>6051</v>
      </c>
    </row>
    <row r="6166" spans="1:8" x14ac:dyDescent="0.2">
      <c r="A6166" s="1">
        <v>6179</v>
      </c>
      <c r="B6166" s="1" t="str">
        <f t="shared" si="96"/>
        <v>CoreSite Real Estate 3032 Coronado, L.P.</v>
      </c>
      <c r="C6166" s="1" t="b">
        <f>IF(D6166&lt;&gt;"",IF(COUNTIF($D$2:D6165, D6166), INDEX($A$2:$D$100000, MATCH(D6166, $D$2:D6165,0),1), FALSE), FALSE)</f>
        <v>0</v>
      </c>
      <c r="F6166" s="1" t="b">
        <f>IF(G6166&lt;&gt;"", IF(COUNTIF($G$2:G6165, G6166), INDEX($A$2:$G$100000, MATCH(G6166, $G$2:G6165,0),1), FALSE), FALSE)</f>
        <v>0</v>
      </c>
      <c r="G6166" s="1">
        <v>61087</v>
      </c>
      <c r="H6166" s="1" t="s">
        <v>6052</v>
      </c>
    </row>
    <row r="6167" spans="1:8" x14ac:dyDescent="0.2">
      <c r="A6167" s="1">
        <v>6180</v>
      </c>
      <c r="B6167" s="1" t="str">
        <f t="shared" si="96"/>
        <v>Minnesota Solar CSG 1, LLC</v>
      </c>
      <c r="C6167" s="1" t="b">
        <f>IF(D6167&lt;&gt;"",IF(COUNTIF($D$2:D6166, D6167), INDEX($A$2:$D$100000, MATCH(D6167, $D$2:D6166,0),1), FALSE), FALSE)</f>
        <v>0</v>
      </c>
      <c r="F6167" s="1" t="b">
        <f>IF(G6167&lt;&gt;"", IF(COUNTIF($G$2:G6166, G6167), INDEX($A$2:$G$100000, MATCH(G6167, $G$2:G6166,0),1), FALSE), FALSE)</f>
        <v>0</v>
      </c>
      <c r="G6167" s="1">
        <v>61101</v>
      </c>
      <c r="H6167" s="1" t="s">
        <v>6053</v>
      </c>
    </row>
    <row r="6168" spans="1:8" x14ac:dyDescent="0.2">
      <c r="A6168" s="1">
        <v>6181</v>
      </c>
      <c r="B6168" s="1" t="str">
        <f t="shared" si="96"/>
        <v>Minnesota Solar CSG 8, LLC</v>
      </c>
      <c r="C6168" s="1" t="b">
        <f>IF(D6168&lt;&gt;"",IF(COUNTIF($D$2:D6167, D6168), INDEX($A$2:$D$100000, MATCH(D6168, $D$2:D6167,0),1), FALSE), FALSE)</f>
        <v>0</v>
      </c>
      <c r="F6168" s="1" t="b">
        <f>IF(G6168&lt;&gt;"", IF(COUNTIF($G$2:G6167, G6168), INDEX($A$2:$G$100000, MATCH(G6168, $G$2:G6167,0),1), FALSE), FALSE)</f>
        <v>0</v>
      </c>
      <c r="G6168" s="1">
        <v>61102</v>
      </c>
      <c r="H6168" s="1" t="s">
        <v>6054</v>
      </c>
    </row>
    <row r="6169" spans="1:8" x14ac:dyDescent="0.2">
      <c r="A6169" s="1">
        <v>6182</v>
      </c>
      <c r="B6169" s="1" t="str">
        <f t="shared" si="96"/>
        <v>ABEC #2 LLC</v>
      </c>
      <c r="C6169" s="1" t="b">
        <f>IF(D6169&lt;&gt;"",IF(COUNTIF($D$2:D6168, D6169), INDEX($A$2:$D$100000, MATCH(D6169, $D$2:D6168,0),1), FALSE), FALSE)</f>
        <v>0</v>
      </c>
      <c r="F6169" s="1" t="b">
        <f>IF(G6169&lt;&gt;"", IF(COUNTIF($G$2:G6168, G6169), INDEX($A$2:$G$100000, MATCH(G6169, $G$2:G6168,0),1), FALSE), FALSE)</f>
        <v>0</v>
      </c>
      <c r="G6169" s="1">
        <v>61105</v>
      </c>
      <c r="H6169" s="1" t="s">
        <v>6055</v>
      </c>
    </row>
    <row r="6170" spans="1:8" x14ac:dyDescent="0.2">
      <c r="A6170" s="1">
        <v>6183</v>
      </c>
      <c r="B6170" s="1" t="str">
        <f t="shared" si="96"/>
        <v>ABEC #3 LLC</v>
      </c>
      <c r="C6170" s="1" t="b">
        <f>IF(D6170&lt;&gt;"",IF(COUNTIF($D$2:D6169, D6170), INDEX($A$2:$D$100000, MATCH(D6170, $D$2:D6169,0),1), FALSE), FALSE)</f>
        <v>0</v>
      </c>
      <c r="F6170" s="1" t="b">
        <f>IF(G6170&lt;&gt;"", IF(COUNTIF($G$2:G6169, G6170), INDEX($A$2:$G$100000, MATCH(G6170, $G$2:G6169,0),1), FALSE), FALSE)</f>
        <v>0</v>
      </c>
      <c r="G6170" s="1">
        <v>61106</v>
      </c>
      <c r="H6170" s="1" t="s">
        <v>6056</v>
      </c>
    </row>
    <row r="6171" spans="1:8" x14ac:dyDescent="0.2">
      <c r="A6171" s="1">
        <v>6184</v>
      </c>
      <c r="B6171" s="1" t="str">
        <f t="shared" si="96"/>
        <v>ABEC #4 LLC</v>
      </c>
      <c r="C6171" s="1" t="b">
        <f>IF(D6171&lt;&gt;"",IF(COUNTIF($D$2:D6170, D6171), INDEX($A$2:$D$100000, MATCH(D6171, $D$2:D6170,0),1), FALSE), FALSE)</f>
        <v>0</v>
      </c>
      <c r="F6171" s="1" t="b">
        <f>IF(G6171&lt;&gt;"", IF(COUNTIF($G$2:G6170, G6171), INDEX($A$2:$G$100000, MATCH(G6171, $G$2:G6170,0),1), FALSE), FALSE)</f>
        <v>0</v>
      </c>
      <c r="G6171" s="1">
        <v>61107</v>
      </c>
      <c r="H6171" s="1" t="s">
        <v>6057</v>
      </c>
    </row>
    <row r="6172" spans="1:8" x14ac:dyDescent="0.2">
      <c r="A6172" s="1">
        <v>6185</v>
      </c>
      <c r="B6172" s="1" t="str">
        <f t="shared" si="96"/>
        <v>RJC I CSG LLC</v>
      </c>
      <c r="C6172" s="1" t="b">
        <f>IF(D6172&lt;&gt;"",IF(COUNTIF($D$2:D6171, D6172), INDEX($A$2:$D$100000, MATCH(D6172, $D$2:D6171,0),1), FALSE), FALSE)</f>
        <v>0</v>
      </c>
      <c r="F6172" s="1" t="b">
        <f>IF(G6172&lt;&gt;"", IF(COUNTIF($G$2:G6171, G6172), INDEX($A$2:$G$100000, MATCH(G6172, $G$2:G6171,0),1), FALSE), FALSE)</f>
        <v>0</v>
      </c>
      <c r="G6172" s="1">
        <v>61108</v>
      </c>
      <c r="H6172" s="1" t="s">
        <v>6058</v>
      </c>
    </row>
    <row r="6173" spans="1:8" x14ac:dyDescent="0.2">
      <c r="A6173" s="1">
        <v>6186</v>
      </c>
      <c r="B6173" s="1" t="str">
        <f t="shared" si="96"/>
        <v>Huneke I CSG LLC</v>
      </c>
      <c r="C6173" s="1" t="b">
        <f>IF(D6173&lt;&gt;"",IF(COUNTIF($D$2:D6172, D6173), INDEX($A$2:$D$100000, MATCH(D6173, $D$2:D6172,0),1), FALSE), FALSE)</f>
        <v>0</v>
      </c>
      <c r="F6173" s="1" t="b">
        <f>IF(G6173&lt;&gt;"", IF(COUNTIF($G$2:G6172, G6173), INDEX($A$2:$G$100000, MATCH(G6173, $G$2:G6172,0),1), FALSE), FALSE)</f>
        <v>0</v>
      </c>
      <c r="G6173" s="1">
        <v>61109</v>
      </c>
      <c r="H6173" s="1" t="s">
        <v>6059</v>
      </c>
    </row>
    <row r="6174" spans="1:8" x14ac:dyDescent="0.2">
      <c r="A6174" s="1">
        <v>6187</v>
      </c>
      <c r="B6174" s="1" t="str">
        <f t="shared" si="96"/>
        <v>Krause CSG LLC</v>
      </c>
      <c r="C6174" s="1" t="b">
        <f>IF(D6174&lt;&gt;"",IF(COUNTIF($D$2:D6173, D6174), INDEX($A$2:$D$100000, MATCH(D6174, $D$2:D6173,0),1), FALSE), FALSE)</f>
        <v>0</v>
      </c>
      <c r="F6174" s="1" t="b">
        <f>IF(G6174&lt;&gt;"", IF(COUNTIF($G$2:G6173, G6174), INDEX($A$2:$G$100000, MATCH(G6174, $G$2:G6173,0),1), FALSE), FALSE)</f>
        <v>0</v>
      </c>
      <c r="G6174" s="1">
        <v>61110</v>
      </c>
      <c r="H6174" s="1" t="s">
        <v>6060</v>
      </c>
    </row>
    <row r="6175" spans="1:8" x14ac:dyDescent="0.2">
      <c r="A6175" s="1">
        <v>6188</v>
      </c>
      <c r="B6175" s="1" t="str">
        <f t="shared" si="96"/>
        <v>School Sisters CSG LLC</v>
      </c>
      <c r="C6175" s="1" t="b">
        <f>IF(D6175&lt;&gt;"",IF(COUNTIF($D$2:D6174, D6175), INDEX($A$2:$D$100000, MATCH(D6175, $D$2:D6174,0),1), FALSE), FALSE)</f>
        <v>0</v>
      </c>
      <c r="F6175" s="1" t="b">
        <f>IF(G6175&lt;&gt;"", IF(COUNTIF($G$2:G6174, G6175), INDEX($A$2:$G$100000, MATCH(G6175, $G$2:G6174,0),1), FALSE), FALSE)</f>
        <v>0</v>
      </c>
      <c r="G6175" s="1">
        <v>61114</v>
      </c>
      <c r="H6175" s="1" t="s">
        <v>6061</v>
      </c>
    </row>
    <row r="6176" spans="1:8" x14ac:dyDescent="0.2">
      <c r="A6176" s="1">
        <v>6189</v>
      </c>
      <c r="B6176" s="1" t="str">
        <f t="shared" si="96"/>
        <v>Mustang Solar LLC</v>
      </c>
      <c r="C6176" s="1" t="b">
        <f>IF(D6176&lt;&gt;"",IF(COUNTIF($D$2:D6175, D6176), INDEX($A$2:$D$100000, MATCH(D6176, $D$2:D6175,0),1), FALSE), FALSE)</f>
        <v>0</v>
      </c>
      <c r="F6176" s="1" t="b">
        <f>IF(G6176&lt;&gt;"", IF(COUNTIF($G$2:G6175, G6176), INDEX($A$2:$G$100000, MATCH(G6176, $G$2:G6175,0),1), FALSE), FALSE)</f>
        <v>0</v>
      </c>
      <c r="G6176" s="1">
        <v>61461</v>
      </c>
      <c r="H6176" s="1" t="s">
        <v>6062</v>
      </c>
    </row>
    <row r="6177" spans="1:8" x14ac:dyDescent="0.2">
      <c r="A6177" s="1">
        <v>6190</v>
      </c>
      <c r="B6177" s="1" t="str">
        <f t="shared" si="96"/>
        <v>The Allen Hospital</v>
      </c>
      <c r="C6177" s="1" t="b">
        <f>IF(D6177&lt;&gt;"",IF(COUNTIF($D$2:D6176, D6177), INDEX($A$2:$D$100000, MATCH(D6177, $D$2:D6176,0),1), FALSE), FALSE)</f>
        <v>0</v>
      </c>
      <c r="F6177" s="1" t="b">
        <f>IF(G6177&lt;&gt;"", IF(COUNTIF($G$2:G6176, G6177), INDEX($A$2:$G$100000, MATCH(G6177, $G$2:G6176,0),1), FALSE), FALSE)</f>
        <v>0</v>
      </c>
      <c r="G6177" s="1">
        <v>61164</v>
      </c>
      <c r="H6177" s="1" t="s">
        <v>6063</v>
      </c>
    </row>
    <row r="6178" spans="1:8" x14ac:dyDescent="0.2">
      <c r="A6178" s="1">
        <v>6191</v>
      </c>
      <c r="B6178" s="1" t="str">
        <f t="shared" si="96"/>
        <v>Mount Sinai Beth Israel</v>
      </c>
      <c r="C6178" s="1" t="b">
        <f>IF(D6178&lt;&gt;"",IF(COUNTIF($D$2:D6177, D6178), INDEX($A$2:$D$100000, MATCH(D6178, $D$2:D6177,0),1), FALSE), FALSE)</f>
        <v>0</v>
      </c>
      <c r="F6178" s="1" t="b">
        <f>IF(G6178&lt;&gt;"", IF(COUNTIF($G$2:G6177, G6178), INDEX($A$2:$G$100000, MATCH(G6178, $G$2:G6177,0),1), FALSE), FALSE)</f>
        <v>0</v>
      </c>
      <c r="G6178" s="1">
        <v>61165</v>
      </c>
      <c r="H6178" s="1" t="s">
        <v>6064</v>
      </c>
    </row>
    <row r="6179" spans="1:8" x14ac:dyDescent="0.2">
      <c r="A6179" s="1">
        <v>6192</v>
      </c>
      <c r="B6179" s="1" t="str">
        <f t="shared" si="96"/>
        <v>Veseli Solar I LLC</v>
      </c>
      <c r="C6179" s="1" t="b">
        <f>IF(D6179&lt;&gt;"",IF(COUNTIF($D$2:D6178, D6179), INDEX($A$2:$D$100000, MATCH(D6179, $D$2:D6178,0),1), FALSE), FALSE)</f>
        <v>0</v>
      </c>
      <c r="F6179" s="1" t="b">
        <f>IF(G6179&lt;&gt;"", IF(COUNTIF($G$2:G6178, G6179), INDEX($A$2:$G$100000, MATCH(G6179, $G$2:G6178,0),1), FALSE), FALSE)</f>
        <v>0</v>
      </c>
      <c r="G6179" s="1">
        <v>61168</v>
      </c>
      <c r="H6179" s="1" t="s">
        <v>6065</v>
      </c>
    </row>
    <row r="6180" spans="1:8" x14ac:dyDescent="0.2">
      <c r="A6180" s="1">
        <v>6193</v>
      </c>
      <c r="B6180" s="1" t="str">
        <f t="shared" si="96"/>
        <v>New Germany Solar I LLC</v>
      </c>
      <c r="C6180" s="1" t="b">
        <f>IF(D6180&lt;&gt;"",IF(COUNTIF($D$2:D6179, D6180), INDEX($A$2:$D$100000, MATCH(D6180, $D$2:D6179,0),1), FALSE), FALSE)</f>
        <v>0</v>
      </c>
      <c r="F6180" s="1" t="b">
        <f>IF(G6180&lt;&gt;"", IF(COUNTIF($G$2:G6179, G6180), INDEX($A$2:$G$100000, MATCH(G6180, $G$2:G6179,0),1), FALSE), FALSE)</f>
        <v>0</v>
      </c>
      <c r="G6180" s="1">
        <v>61169</v>
      </c>
      <c r="H6180" s="1" t="s">
        <v>6066</v>
      </c>
    </row>
    <row r="6181" spans="1:8" x14ac:dyDescent="0.2">
      <c r="A6181" s="1">
        <v>6194</v>
      </c>
      <c r="B6181" s="1" t="str">
        <f t="shared" si="96"/>
        <v>Lake Waconia Solar LLC</v>
      </c>
      <c r="C6181" s="1" t="b">
        <f>IF(D6181&lt;&gt;"",IF(COUNTIF($D$2:D6180, D6181), INDEX($A$2:$D$100000, MATCH(D6181, $D$2:D6180,0),1), FALSE), FALSE)</f>
        <v>0</v>
      </c>
      <c r="F6181" s="1" t="b">
        <f>IF(G6181&lt;&gt;"", IF(COUNTIF($G$2:G6180, G6181), INDEX($A$2:$G$100000, MATCH(G6181, $G$2:G6180,0),1), FALSE), FALSE)</f>
        <v>0</v>
      </c>
      <c r="G6181" s="1">
        <v>61170</v>
      </c>
      <c r="H6181" s="1" t="s">
        <v>6067</v>
      </c>
    </row>
    <row r="6182" spans="1:8" x14ac:dyDescent="0.2">
      <c r="A6182" s="1">
        <v>6195</v>
      </c>
      <c r="B6182" s="1" t="str">
        <f t="shared" si="96"/>
        <v>Lake Waconia Solar IV LLC</v>
      </c>
      <c r="C6182" s="1" t="b">
        <f>IF(D6182&lt;&gt;"",IF(COUNTIF($D$2:D6181, D6182), INDEX($A$2:$D$100000, MATCH(D6182, $D$2:D6181,0),1), FALSE), FALSE)</f>
        <v>0</v>
      </c>
      <c r="F6182" s="1" t="b">
        <f>IF(G6182&lt;&gt;"", IF(COUNTIF($G$2:G6181, G6182), INDEX($A$2:$G$100000, MATCH(G6182, $G$2:G6181,0),1), FALSE), FALSE)</f>
        <v>0</v>
      </c>
      <c r="G6182" s="1">
        <v>61171</v>
      </c>
      <c r="H6182" s="1" t="s">
        <v>6068</v>
      </c>
    </row>
    <row r="6183" spans="1:8" x14ac:dyDescent="0.2">
      <c r="A6183" s="1">
        <v>6196</v>
      </c>
      <c r="B6183" s="1" t="str">
        <f t="shared" si="96"/>
        <v>Zumbro Solar LLC</v>
      </c>
      <c r="C6183" s="1" t="b">
        <f>IF(D6183&lt;&gt;"",IF(COUNTIF($D$2:D6182, D6183), INDEX($A$2:$D$100000, MATCH(D6183, $D$2:D6182,0),1), FALSE), FALSE)</f>
        <v>0</v>
      </c>
      <c r="F6183" s="1" t="b">
        <f>IF(G6183&lt;&gt;"", IF(COUNTIF($G$2:G6182, G6183), INDEX($A$2:$G$100000, MATCH(G6183, $G$2:G6182,0),1), FALSE), FALSE)</f>
        <v>0</v>
      </c>
      <c r="G6183" s="1">
        <v>61172</v>
      </c>
      <c r="H6183" s="1" t="s">
        <v>6069</v>
      </c>
    </row>
    <row r="6184" spans="1:8" x14ac:dyDescent="0.2">
      <c r="A6184" s="1">
        <v>6197</v>
      </c>
      <c r="B6184" s="1" t="str">
        <f t="shared" si="96"/>
        <v>DG Minnesota CSG, LLC</v>
      </c>
      <c r="C6184" s="1" t="b">
        <f>IF(D6184&lt;&gt;"",IF(COUNTIF($D$2:D6183, D6184), INDEX($A$2:$D$100000, MATCH(D6184, $D$2:D6183,0),1), FALSE), FALSE)</f>
        <v>0</v>
      </c>
      <c r="F6184" s="1" t="b">
        <f>IF(G6184&lt;&gt;"", IF(COUNTIF($G$2:G6183, G6184), INDEX($A$2:$G$100000, MATCH(G6184, $G$2:G6183,0),1), FALSE), FALSE)</f>
        <v>0</v>
      </c>
      <c r="G6184" s="1">
        <v>61187</v>
      </c>
      <c r="H6184" s="1" t="s">
        <v>6070</v>
      </c>
    </row>
    <row r="6185" spans="1:8" x14ac:dyDescent="0.2">
      <c r="A6185" s="1">
        <v>6198</v>
      </c>
      <c r="B6185" s="1" t="str">
        <f t="shared" si="96"/>
        <v>West Texas A&amp;M University</v>
      </c>
      <c r="C6185" s="1" t="b">
        <f>IF(D6185&lt;&gt;"",IF(COUNTIF($D$2:D6184, D6185), INDEX($A$2:$D$100000, MATCH(D6185, $D$2:D6184,0),1), FALSE), FALSE)</f>
        <v>0</v>
      </c>
      <c r="F6185" s="1" t="b">
        <f>IF(G6185&lt;&gt;"", IF(COUNTIF($G$2:G6184, G6185), INDEX($A$2:$G$100000, MATCH(G6185, $G$2:G6184,0),1), FALSE), FALSE)</f>
        <v>0</v>
      </c>
      <c r="G6185" s="1">
        <v>61188</v>
      </c>
      <c r="H6185" s="1" t="s">
        <v>6071</v>
      </c>
    </row>
    <row r="6186" spans="1:8" x14ac:dyDescent="0.2">
      <c r="A6186" s="1">
        <v>6199</v>
      </c>
      <c r="B6186" s="1" t="str">
        <f t="shared" si="96"/>
        <v>Stenner Creek Solar LLC</v>
      </c>
      <c r="C6186" s="1" t="b">
        <f>IF(D6186&lt;&gt;"",IF(COUNTIF($D$2:D6185, D6186), INDEX($A$2:$D$100000, MATCH(D6186, $D$2:D6185,0),1), FALSE), FALSE)</f>
        <v>0</v>
      </c>
      <c r="F6186" s="1" t="b">
        <f>IF(G6186&lt;&gt;"", IF(COUNTIF($G$2:G6185, G6186), INDEX($A$2:$G$100000, MATCH(G6186, $G$2:G6185,0),1), FALSE), FALSE)</f>
        <v>0</v>
      </c>
      <c r="G6186" s="1">
        <v>61210</v>
      </c>
      <c r="H6186" s="1" t="s">
        <v>6072</v>
      </c>
    </row>
    <row r="6187" spans="1:8" x14ac:dyDescent="0.2">
      <c r="A6187" s="1">
        <v>6200</v>
      </c>
      <c r="B6187" s="1" t="str">
        <f t="shared" si="96"/>
        <v>Montgomery County Solar</v>
      </c>
      <c r="C6187" s="1" t="b">
        <f>IF(D6187&lt;&gt;"",IF(COUNTIF($D$2:D6186, D6187), INDEX($A$2:$D$100000, MATCH(D6187, $D$2:D6186,0),1), FALSE), FALSE)</f>
        <v>0</v>
      </c>
      <c r="F6187" s="1" t="b">
        <f>IF(G6187&lt;&gt;"", IF(COUNTIF($G$2:G6186, G6187), INDEX($A$2:$G$100000, MATCH(G6187, $G$2:G6186,0),1), FALSE), FALSE)</f>
        <v>0</v>
      </c>
      <c r="G6187" s="1">
        <v>61211</v>
      </c>
      <c r="H6187" s="1" t="s">
        <v>6073</v>
      </c>
    </row>
    <row r="6188" spans="1:8" x14ac:dyDescent="0.2">
      <c r="A6188" s="1">
        <v>6201</v>
      </c>
      <c r="B6188" s="1" t="str">
        <f t="shared" si="96"/>
        <v>Heartland Divide Wind Project, LLC</v>
      </c>
      <c r="C6188" s="1" t="b">
        <f>IF(D6188&lt;&gt;"",IF(COUNTIF($D$2:D6187, D6188), INDEX($A$2:$D$100000, MATCH(D6188, $D$2:D6187,0),1), FALSE), FALSE)</f>
        <v>0</v>
      </c>
      <c r="F6188" s="1" t="b">
        <f>IF(G6188&lt;&gt;"", IF(COUNTIF($G$2:G6187, G6188), INDEX($A$2:$G$100000, MATCH(G6188, $G$2:G6187,0),1), FALSE), FALSE)</f>
        <v>0</v>
      </c>
      <c r="G6188" s="1">
        <v>61214</v>
      </c>
      <c r="H6188" s="1" t="s">
        <v>6074</v>
      </c>
    </row>
    <row r="6189" spans="1:8" x14ac:dyDescent="0.2">
      <c r="A6189" s="1">
        <v>6202</v>
      </c>
      <c r="B6189" s="1" t="str">
        <f t="shared" si="96"/>
        <v>NC 102 Project LLC</v>
      </c>
      <c r="C6189" s="1" t="b">
        <f>IF(D6189&lt;&gt;"",IF(COUNTIF($D$2:D6188, D6189), INDEX($A$2:$D$100000, MATCH(D6189, $D$2:D6188,0),1), FALSE), FALSE)</f>
        <v>0</v>
      </c>
      <c r="F6189" s="1" t="b">
        <f>IF(G6189&lt;&gt;"", IF(COUNTIF($G$2:G6188, G6189), INDEX($A$2:$G$100000, MATCH(G6189, $G$2:G6188,0),1), FALSE), FALSE)</f>
        <v>0</v>
      </c>
      <c r="G6189" s="1">
        <v>61209</v>
      </c>
      <c r="H6189" s="1" t="s">
        <v>6075</v>
      </c>
    </row>
    <row r="6190" spans="1:8" x14ac:dyDescent="0.2">
      <c r="A6190" s="1">
        <v>6203</v>
      </c>
      <c r="B6190" s="1" t="str">
        <f t="shared" si="96"/>
        <v>Turtle Creek Wind Farm LLC</v>
      </c>
      <c r="C6190" s="1" t="b">
        <f>IF(D6190&lt;&gt;"",IF(COUNTIF($D$2:D6189, D6190), INDEX($A$2:$D$100000, MATCH(D6190, $D$2:D6189,0),1), FALSE), FALSE)</f>
        <v>0</v>
      </c>
      <c r="F6190" s="1" t="b">
        <f>IF(G6190&lt;&gt;"", IF(COUNTIF($G$2:G6189, G6190), INDEX($A$2:$G$100000, MATCH(G6190, $G$2:G6189,0),1), FALSE), FALSE)</f>
        <v>0</v>
      </c>
      <c r="G6190" s="1">
        <v>61330</v>
      </c>
      <c r="H6190" s="1" t="s">
        <v>6076</v>
      </c>
    </row>
    <row r="6191" spans="1:8" x14ac:dyDescent="0.2">
      <c r="A6191" s="1">
        <v>6204</v>
      </c>
      <c r="B6191" s="1" t="str">
        <f t="shared" si="96"/>
        <v>OEE XXVI LLC</v>
      </c>
      <c r="C6191" s="1" t="b">
        <f>IF(D6191&lt;&gt;"",IF(COUNTIF($D$2:D6190, D6191), INDEX($A$2:$D$100000, MATCH(D6191, $D$2:D6190,0),1), FALSE), FALSE)</f>
        <v>0</v>
      </c>
      <c r="F6191" s="1" t="b">
        <f>IF(G6191&lt;&gt;"", IF(COUNTIF($G$2:G6190, G6191), INDEX($A$2:$G$100000, MATCH(G6191, $G$2:G6190,0),1), FALSE), FALSE)</f>
        <v>0</v>
      </c>
      <c r="G6191" s="1">
        <v>61278</v>
      </c>
      <c r="H6191" s="1" t="s">
        <v>6077</v>
      </c>
    </row>
    <row r="6192" spans="1:8" x14ac:dyDescent="0.2">
      <c r="A6192" s="1">
        <v>6205</v>
      </c>
      <c r="B6192" s="1" t="str">
        <f t="shared" si="96"/>
        <v>Vista Energy Storage, LLC</v>
      </c>
      <c r="C6192" s="1" t="b">
        <f>IF(D6192&lt;&gt;"",IF(COUNTIF($D$2:D6191, D6192), INDEX($A$2:$D$100000, MATCH(D6192, $D$2:D6191,0),1), FALSE), FALSE)</f>
        <v>0</v>
      </c>
      <c r="F6192" s="1" t="b">
        <f>IF(G6192&lt;&gt;"", IF(COUNTIF($G$2:G6191, G6192), INDEX($A$2:$G$100000, MATCH(G6192, $G$2:G6191,0),1), FALSE), FALSE)</f>
        <v>0</v>
      </c>
      <c r="G6192" s="1">
        <v>61277</v>
      </c>
      <c r="H6192" s="1" t="s">
        <v>6078</v>
      </c>
    </row>
    <row r="6193" spans="1:8" x14ac:dyDescent="0.2">
      <c r="A6193" s="1">
        <v>6206</v>
      </c>
      <c r="B6193" s="1" t="str">
        <f t="shared" si="96"/>
        <v>Scandia CSG LLC</v>
      </c>
      <c r="C6193" s="1" t="b">
        <f>IF(D6193&lt;&gt;"",IF(COUNTIF($D$2:D6192, D6193), INDEX($A$2:$D$100000, MATCH(D6193, $D$2:D6192,0),1), FALSE), FALSE)</f>
        <v>0</v>
      </c>
      <c r="F6193" s="1" t="b">
        <f>IF(G6193&lt;&gt;"", IF(COUNTIF($G$2:G6192, G6193), INDEX($A$2:$G$100000, MATCH(G6193, $G$2:G6192,0),1), FALSE), FALSE)</f>
        <v>0</v>
      </c>
      <c r="G6193" s="1">
        <v>61284</v>
      </c>
      <c r="H6193" s="1" t="s">
        <v>6079</v>
      </c>
    </row>
    <row r="6194" spans="1:8" x14ac:dyDescent="0.2">
      <c r="A6194" s="1">
        <v>6207</v>
      </c>
      <c r="B6194" s="1" t="str">
        <f t="shared" si="96"/>
        <v>RJC II CSG LLC</v>
      </c>
      <c r="C6194" s="1" t="b">
        <f>IF(D6194&lt;&gt;"",IF(COUNTIF($D$2:D6193, D6194), INDEX($A$2:$D$100000, MATCH(D6194, $D$2:D6193,0),1), FALSE), FALSE)</f>
        <v>0</v>
      </c>
      <c r="F6194" s="1" t="b">
        <f>IF(G6194&lt;&gt;"", IF(COUNTIF($G$2:G6193, G6194), INDEX($A$2:$G$100000, MATCH(G6194, $G$2:G6193,0),1), FALSE), FALSE)</f>
        <v>0</v>
      </c>
      <c r="G6194" s="1">
        <v>61285</v>
      </c>
      <c r="H6194" s="1" t="s">
        <v>6080</v>
      </c>
    </row>
    <row r="6195" spans="1:8" x14ac:dyDescent="0.2">
      <c r="A6195" s="1">
        <v>6208</v>
      </c>
      <c r="B6195" s="1" t="str">
        <f t="shared" si="96"/>
        <v>Betcher CSG LLC</v>
      </c>
      <c r="C6195" s="1" t="b">
        <f>IF(D6195&lt;&gt;"",IF(COUNTIF($D$2:D6194, D6195), INDEX($A$2:$D$100000, MATCH(D6195, $D$2:D6194,0),1), FALSE), FALSE)</f>
        <v>0</v>
      </c>
      <c r="F6195" s="1" t="b">
        <f>IF(G6195&lt;&gt;"", IF(COUNTIF($G$2:G6194, G6195), INDEX($A$2:$G$100000, MATCH(G6195, $G$2:G6194,0),1), FALSE), FALSE)</f>
        <v>0</v>
      </c>
      <c r="G6195" s="1">
        <v>61256</v>
      </c>
      <c r="H6195" s="1" t="s">
        <v>6081</v>
      </c>
    </row>
    <row r="6196" spans="1:8" x14ac:dyDescent="0.2">
      <c r="A6196" s="1">
        <v>6209</v>
      </c>
      <c r="B6196" s="1" t="str">
        <f t="shared" si="96"/>
        <v>Arkwright Summit Wind Farm LLC</v>
      </c>
      <c r="C6196" s="1" t="b">
        <f>IF(D6196&lt;&gt;"",IF(COUNTIF($D$2:D6195, D6196), INDEX($A$2:$D$100000, MATCH(D6196, $D$2:D6195,0),1), FALSE), FALSE)</f>
        <v>0</v>
      </c>
      <c r="F6196" s="1" t="b">
        <f>IF(G6196&lt;&gt;"", IF(COUNTIF($G$2:G6195, G6196), INDEX($A$2:$G$100000, MATCH(G6196, $G$2:G6195,0),1), FALSE), FALSE)</f>
        <v>0</v>
      </c>
      <c r="G6196" s="1">
        <v>58261</v>
      </c>
      <c r="H6196" s="1" t="s">
        <v>6082</v>
      </c>
    </row>
    <row r="6197" spans="1:8" x14ac:dyDescent="0.2">
      <c r="A6197" s="1">
        <v>6210</v>
      </c>
      <c r="B6197" s="1" t="str">
        <f t="shared" si="96"/>
        <v>Wildcat Ranch Wind Project, LLC</v>
      </c>
      <c r="C6197" s="1" t="b">
        <f>IF(D6197&lt;&gt;"",IF(COUNTIF($D$2:D6196, D6197), INDEX($A$2:$D$100000, MATCH(D6197, $D$2:D6196,0),1), FALSE), FALSE)</f>
        <v>0</v>
      </c>
      <c r="F6197" s="1" t="b">
        <f>IF(G6197&lt;&gt;"", IF(COUNTIF($G$2:G6196, G6197), INDEX($A$2:$G$100000, MATCH(G6197, $G$2:G6196,0),1), FALSE), FALSE)</f>
        <v>0</v>
      </c>
      <c r="G6197" s="1">
        <v>61291</v>
      </c>
      <c r="H6197" s="1" t="s">
        <v>6083</v>
      </c>
    </row>
    <row r="6198" spans="1:8" x14ac:dyDescent="0.2">
      <c r="A6198" s="1">
        <v>6211</v>
      </c>
      <c r="B6198" s="1" t="str">
        <f t="shared" si="96"/>
        <v>Perennial Wind, LLC</v>
      </c>
      <c r="C6198" s="1" t="b">
        <f>IF(D6198&lt;&gt;"",IF(COUNTIF($D$2:D6197, D6198), INDEX($A$2:$D$100000, MATCH(D6198, $D$2:D6197,0),1), FALSE), FALSE)</f>
        <v>0</v>
      </c>
      <c r="F6198" s="1" t="b">
        <f>IF(G6198&lt;&gt;"", IF(COUNTIF($G$2:G6197, G6198), INDEX($A$2:$G$100000, MATCH(G6198, $G$2:G6197,0),1), FALSE), FALSE)</f>
        <v>0</v>
      </c>
      <c r="G6198" s="1">
        <v>61288</v>
      </c>
      <c r="H6198" s="1" t="s">
        <v>6084</v>
      </c>
    </row>
    <row r="6199" spans="1:8" x14ac:dyDescent="0.2">
      <c r="A6199" s="1">
        <v>6212</v>
      </c>
      <c r="B6199" s="1" t="str">
        <f t="shared" si="96"/>
        <v>Pinal Central Energy Center, LLC</v>
      </c>
      <c r="C6199" s="1" t="b">
        <f>IF(D6199&lt;&gt;"",IF(COUNTIF($D$2:D6198, D6199), INDEX($A$2:$D$100000, MATCH(D6199, $D$2:D6198,0),1), FALSE), FALSE)</f>
        <v>0</v>
      </c>
      <c r="F6199" s="1" t="b">
        <f>IF(G6199&lt;&gt;"", IF(COUNTIF($G$2:G6198, G6199), INDEX($A$2:$G$100000, MATCH(G6199, $G$2:G6198,0),1), FALSE), FALSE)</f>
        <v>0</v>
      </c>
      <c r="G6199" s="1">
        <v>61295</v>
      </c>
      <c r="H6199" s="1" t="s">
        <v>6085</v>
      </c>
    </row>
    <row r="6200" spans="1:8" x14ac:dyDescent="0.2">
      <c r="A6200" s="1">
        <v>6213</v>
      </c>
      <c r="B6200" s="1" t="str">
        <f t="shared" si="96"/>
        <v>Johnson I CSG LLC</v>
      </c>
      <c r="C6200" s="1" t="b">
        <f>IF(D6200&lt;&gt;"",IF(COUNTIF($D$2:D6199, D6200), INDEX($A$2:$D$100000, MATCH(D6200, $D$2:D6199,0),1), FALSE), FALSE)</f>
        <v>0</v>
      </c>
      <c r="F6200" s="1" t="b">
        <f>IF(G6200&lt;&gt;"", IF(COUNTIF($G$2:G6199, G6200), INDEX($A$2:$G$100000, MATCH(G6200, $G$2:G6199,0),1), FALSE), FALSE)</f>
        <v>0</v>
      </c>
      <c r="G6200" s="1">
        <v>61287</v>
      </c>
      <c r="H6200" s="1" t="s">
        <v>6086</v>
      </c>
    </row>
    <row r="6201" spans="1:8" x14ac:dyDescent="0.2">
      <c r="A6201" s="1">
        <v>6214</v>
      </c>
      <c r="B6201" s="1" t="str">
        <f t="shared" si="96"/>
        <v>Grimm CSG LLC</v>
      </c>
      <c r="C6201" s="1" t="b">
        <f>IF(D6201&lt;&gt;"",IF(COUNTIF($D$2:D6200, D6201), INDEX($A$2:$D$100000, MATCH(D6201, $D$2:D6200,0),1), FALSE), FALSE)</f>
        <v>0</v>
      </c>
      <c r="F6201" s="1" t="b">
        <f>IF(G6201&lt;&gt;"", IF(COUNTIF($G$2:G6200, G6201), INDEX($A$2:$G$100000, MATCH(G6201, $G$2:G6200,0),1), FALSE), FALSE)</f>
        <v>0</v>
      </c>
      <c r="G6201" s="1">
        <v>61303</v>
      </c>
      <c r="H6201" s="1" t="s">
        <v>6087</v>
      </c>
    </row>
    <row r="6202" spans="1:8" x14ac:dyDescent="0.2">
      <c r="A6202" s="1">
        <v>6215</v>
      </c>
      <c r="B6202" s="1" t="str">
        <f t="shared" si="96"/>
        <v>Foreman's Hill CSG LLC</v>
      </c>
      <c r="C6202" s="1" t="b">
        <f>IF(D6202&lt;&gt;"",IF(COUNTIF($D$2:D6201, D6202), INDEX($A$2:$D$100000, MATCH(D6202, $D$2:D6201,0),1), FALSE), FALSE)</f>
        <v>0</v>
      </c>
      <c r="F6202" s="1" t="b">
        <f>IF(G6202&lt;&gt;"", IF(COUNTIF($G$2:G6201, G6202), INDEX($A$2:$G$100000, MATCH(G6202, $G$2:G6201,0),1), FALSE), FALSE)</f>
        <v>0</v>
      </c>
      <c r="G6202" s="1">
        <v>61304</v>
      </c>
      <c r="H6202" s="1" t="s">
        <v>6088</v>
      </c>
    </row>
    <row r="6203" spans="1:8" x14ac:dyDescent="0.2">
      <c r="A6203" s="1">
        <v>6216</v>
      </c>
      <c r="B6203" s="1" t="str">
        <f t="shared" si="96"/>
        <v>Johnson II CSG LLC</v>
      </c>
      <c r="C6203" s="1" t="b">
        <f>IF(D6203&lt;&gt;"",IF(COUNTIF($D$2:D6202, D6203), INDEX($A$2:$D$100000, MATCH(D6203, $D$2:D6202,0),1), FALSE), FALSE)</f>
        <v>0</v>
      </c>
      <c r="F6203" s="1" t="b">
        <f>IF(G6203&lt;&gt;"", IF(COUNTIF($G$2:G6202, G6203), INDEX($A$2:$G$100000, MATCH(G6203, $G$2:G6202,0),1), FALSE), FALSE)</f>
        <v>0</v>
      </c>
      <c r="G6203" s="1">
        <v>61309</v>
      </c>
      <c r="H6203" s="1" t="s">
        <v>6089</v>
      </c>
    </row>
    <row r="6204" spans="1:8" x14ac:dyDescent="0.2">
      <c r="A6204" s="1">
        <v>6217</v>
      </c>
      <c r="B6204" s="1" t="str">
        <f t="shared" si="96"/>
        <v>Lamesa Solar II, L.L.C.</v>
      </c>
      <c r="C6204" s="1" t="b">
        <f>IF(D6204&lt;&gt;"",IF(COUNTIF($D$2:D6203, D6204), INDEX($A$2:$D$100000, MATCH(D6204, $D$2:D6203,0),1), FALSE), FALSE)</f>
        <v>0</v>
      </c>
      <c r="F6204" s="1" t="b">
        <f>IF(G6204&lt;&gt;"", IF(COUNTIF($G$2:G6203, G6204), INDEX($A$2:$G$100000, MATCH(G6204, $G$2:G6203,0),1), FALSE), FALSE)</f>
        <v>0</v>
      </c>
      <c r="G6204" s="1">
        <v>62080</v>
      </c>
      <c r="H6204" s="1" t="s">
        <v>6090</v>
      </c>
    </row>
    <row r="6205" spans="1:8" x14ac:dyDescent="0.2">
      <c r="A6205" s="1">
        <v>6218</v>
      </c>
      <c r="B6205" s="1" t="str">
        <f t="shared" si="96"/>
        <v>PowerFin ASL 1, LLC</v>
      </c>
      <c r="C6205" s="1" t="b">
        <f>IF(D6205&lt;&gt;"",IF(COUNTIF($D$2:D6204, D6205), INDEX($A$2:$D$100000, MATCH(D6205, $D$2:D6204,0),1), FALSE), FALSE)</f>
        <v>0</v>
      </c>
      <c r="F6205" s="1" t="b">
        <f>IF(G6205&lt;&gt;"", IF(COUNTIF($G$2:G6204, G6205), INDEX($A$2:$G$100000, MATCH(G6205, $G$2:G6204,0),1), FALSE), FALSE)</f>
        <v>0</v>
      </c>
      <c r="G6205" s="1">
        <v>61323</v>
      </c>
      <c r="H6205" s="1" t="s">
        <v>6091</v>
      </c>
    </row>
    <row r="6206" spans="1:8" x14ac:dyDescent="0.2">
      <c r="A6206" s="1">
        <v>6219</v>
      </c>
      <c r="B6206" s="1" t="str">
        <f t="shared" si="96"/>
        <v>CommonWealth New Bedford Energy LLC</v>
      </c>
      <c r="C6206" s="1" t="b">
        <f>IF(D6206&lt;&gt;"",IF(COUNTIF($D$2:D6205, D6206), INDEX($A$2:$D$100000, MATCH(D6206, $D$2:D6205,0),1), FALSE), FALSE)</f>
        <v>0</v>
      </c>
      <c r="F6206" s="1" t="b">
        <f>IF(G6206&lt;&gt;"", IF(COUNTIF($G$2:G6205, G6206), INDEX($A$2:$G$100000, MATCH(G6206, $G$2:G6205,0),1), FALSE), FALSE)</f>
        <v>0</v>
      </c>
      <c r="G6206" s="1">
        <v>61335</v>
      </c>
      <c r="H6206" s="1" t="s">
        <v>6092</v>
      </c>
    </row>
    <row r="6207" spans="1:8" x14ac:dyDescent="0.2">
      <c r="A6207" s="1">
        <v>6220</v>
      </c>
      <c r="B6207" s="1" t="str">
        <f t="shared" si="96"/>
        <v>Arcturus Community Solar Garden, LLC</v>
      </c>
      <c r="C6207" s="1" t="b">
        <f>IF(D6207&lt;&gt;"",IF(COUNTIF($D$2:D6206, D6207), INDEX($A$2:$D$100000, MATCH(D6207, $D$2:D6206,0),1), FALSE), FALSE)</f>
        <v>0</v>
      </c>
      <c r="F6207" s="1" t="b">
        <f>IF(G6207&lt;&gt;"", IF(COUNTIF($G$2:G6206, G6207), INDEX($A$2:$G$100000, MATCH(G6207, $G$2:G6206,0),1), FALSE), FALSE)</f>
        <v>0</v>
      </c>
      <c r="G6207" s="1">
        <v>61327</v>
      </c>
      <c r="H6207" s="1" t="s">
        <v>6093</v>
      </c>
    </row>
    <row r="6208" spans="1:8" x14ac:dyDescent="0.2">
      <c r="A6208" s="1">
        <v>6221</v>
      </c>
      <c r="B6208" s="1" t="str">
        <f t="shared" si="96"/>
        <v>Auriga Community Solar Garden, LLC</v>
      </c>
      <c r="C6208" s="1" t="b">
        <f>IF(D6208&lt;&gt;"",IF(COUNTIF($D$2:D6207, D6208), INDEX($A$2:$D$100000, MATCH(D6208, $D$2:D6207,0),1), FALSE), FALSE)</f>
        <v>0</v>
      </c>
      <c r="F6208" s="1" t="b">
        <f>IF(G6208&lt;&gt;"", IF(COUNTIF($G$2:G6207, G6208), INDEX($A$2:$G$100000, MATCH(G6208, $G$2:G6207,0),1), FALSE), FALSE)</f>
        <v>0</v>
      </c>
      <c r="G6208" s="1">
        <v>61328</v>
      </c>
      <c r="H6208" s="1" t="s">
        <v>6094</v>
      </c>
    </row>
    <row r="6209" spans="1:8" x14ac:dyDescent="0.2">
      <c r="A6209" s="1">
        <v>6222</v>
      </c>
      <c r="B6209" s="1" t="str">
        <f t="shared" si="96"/>
        <v>Sagitta Community Solar Garden, LLC</v>
      </c>
      <c r="C6209" s="1" t="b">
        <f>IF(D6209&lt;&gt;"",IF(COUNTIF($D$2:D6208, D6209), INDEX($A$2:$D$100000, MATCH(D6209, $D$2:D6208,0),1), FALSE), FALSE)</f>
        <v>0</v>
      </c>
      <c r="F6209" s="1" t="b">
        <f>IF(G6209&lt;&gt;"", IF(COUNTIF($G$2:G6208, G6209), INDEX($A$2:$G$100000, MATCH(G6209, $G$2:G6208,0),1), FALSE), FALSE)</f>
        <v>0</v>
      </c>
      <c r="G6209" s="1">
        <v>61333</v>
      </c>
      <c r="H6209" s="1" t="s">
        <v>6095</v>
      </c>
    </row>
    <row r="6210" spans="1:8" x14ac:dyDescent="0.2">
      <c r="A6210" s="1">
        <v>6223</v>
      </c>
      <c r="B6210" s="1" t="str">
        <f t="shared" ref="B6210:B6273" si="97">IF(H6210="",E6210,H6210)</f>
        <v>Libra Community Solar Garden, LLC</v>
      </c>
      <c r="C6210" s="1" t="b">
        <f>IF(D6210&lt;&gt;"",IF(COUNTIF($D$2:D6209, D6210), INDEX($A$2:$D$100000, MATCH(D6210, $D$2:D6209,0),1), FALSE), FALSE)</f>
        <v>0</v>
      </c>
      <c r="F6210" s="1" t="b">
        <f>IF(G6210&lt;&gt;"", IF(COUNTIF($G$2:G6209, G6210), INDEX($A$2:$G$100000, MATCH(G6210, $G$2:G6209,0),1), FALSE), FALSE)</f>
        <v>0</v>
      </c>
      <c r="G6210" s="1">
        <v>61334</v>
      </c>
      <c r="H6210" s="1" t="s">
        <v>6096</v>
      </c>
    </row>
    <row r="6211" spans="1:8" x14ac:dyDescent="0.2">
      <c r="A6211" s="1">
        <v>6224</v>
      </c>
      <c r="B6211" s="1" t="str">
        <f t="shared" si="97"/>
        <v>Leo Community Solar, LLC</v>
      </c>
      <c r="C6211" s="1" t="b">
        <f>IF(D6211&lt;&gt;"",IF(COUNTIF($D$2:D6210, D6211), INDEX($A$2:$D$100000, MATCH(D6211, $D$2:D6210,0),1), FALSE), FALSE)</f>
        <v>0</v>
      </c>
      <c r="F6211" s="1" t="b">
        <f>IF(G6211&lt;&gt;"", IF(COUNTIF($G$2:G6210, G6211), INDEX($A$2:$G$100000, MATCH(G6211, $G$2:G6210,0),1), FALSE), FALSE)</f>
        <v>0</v>
      </c>
      <c r="G6211" s="1">
        <v>61342</v>
      </c>
      <c r="H6211" s="1" t="s">
        <v>6097</v>
      </c>
    </row>
    <row r="6212" spans="1:8" x14ac:dyDescent="0.2">
      <c r="A6212" s="1">
        <v>6225</v>
      </c>
      <c r="B6212" s="1" t="str">
        <f t="shared" si="97"/>
        <v xml:space="preserve">PCS Energy, LLC         </v>
      </c>
      <c r="C6212" s="1" t="b">
        <f>IF(D6212&lt;&gt;"",IF(COUNTIF($D$2:D6211, D6212), INDEX($A$2:$D$100000, MATCH(D6212, $D$2:D6211,0),1), FALSE), FALSE)</f>
        <v>0</v>
      </c>
      <c r="F6212" s="1" t="b">
        <f>IF(G6212&lt;&gt;"", IF(COUNTIF($G$2:G6211, G6212), INDEX($A$2:$G$100000, MATCH(G6212, $G$2:G6211,0),1), FALSE), FALSE)</f>
        <v>0</v>
      </c>
      <c r="G6212" s="1">
        <v>61348</v>
      </c>
      <c r="H6212" s="1" t="s">
        <v>6098</v>
      </c>
    </row>
    <row r="6213" spans="1:8" x14ac:dyDescent="0.2">
      <c r="A6213" s="1">
        <v>6226</v>
      </c>
      <c r="B6213" s="1" t="str">
        <f t="shared" si="97"/>
        <v>Lisbon West</v>
      </c>
      <c r="C6213" s="1" t="b">
        <f>IF(D6213&lt;&gt;"",IF(COUNTIF($D$2:D6212, D6213), INDEX($A$2:$D$100000, MATCH(D6213, $D$2:D6212,0),1), FALSE), FALSE)</f>
        <v>0</v>
      </c>
      <c r="F6213" s="1" t="b">
        <f>IF(G6213&lt;&gt;"", IF(COUNTIF($G$2:G6212, G6213), INDEX($A$2:$G$100000, MATCH(G6213, $G$2:G6212,0),1), FALSE), FALSE)</f>
        <v>0</v>
      </c>
      <c r="G6213" s="1">
        <v>61345</v>
      </c>
      <c r="H6213" s="1" t="s">
        <v>6099</v>
      </c>
    </row>
    <row r="6214" spans="1:8" x14ac:dyDescent="0.2">
      <c r="A6214" s="1">
        <v>6227</v>
      </c>
      <c r="B6214" s="1" t="str">
        <f t="shared" si="97"/>
        <v>Lisbon East</v>
      </c>
      <c r="C6214" s="1" t="b">
        <f>IF(D6214&lt;&gt;"",IF(COUNTIF($D$2:D6213, D6214), INDEX($A$2:$D$100000, MATCH(D6214, $D$2:D6213,0),1), FALSE), FALSE)</f>
        <v>0</v>
      </c>
      <c r="F6214" s="1" t="b">
        <f>IF(G6214&lt;&gt;"", IF(COUNTIF($G$2:G6213, G6214), INDEX($A$2:$G$100000, MATCH(G6214, $G$2:G6213,0),1), FALSE), FALSE)</f>
        <v>0</v>
      </c>
      <c r="G6214" s="1">
        <v>61346</v>
      </c>
      <c r="H6214" s="1" t="s">
        <v>6100</v>
      </c>
    </row>
    <row r="6215" spans="1:8" x14ac:dyDescent="0.2">
      <c r="A6215" s="1">
        <v>6228</v>
      </c>
      <c r="B6215" s="1" t="str">
        <f t="shared" si="97"/>
        <v>Advanced Microgrid Solutions</v>
      </c>
      <c r="C6215" s="1" t="b">
        <f>IF(D6215&lt;&gt;"",IF(COUNTIF($D$2:D6214, D6215), INDEX($A$2:$D$100000, MATCH(D6215, $D$2:D6214,0),1), FALSE), FALSE)</f>
        <v>0</v>
      </c>
      <c r="F6215" s="1" t="b">
        <f>IF(G6215&lt;&gt;"", IF(COUNTIF($G$2:G6214, G6215), INDEX($A$2:$G$100000, MATCH(G6215, $G$2:G6214,0),1), FALSE), FALSE)</f>
        <v>0</v>
      </c>
      <c r="G6215" s="1">
        <v>61344</v>
      </c>
      <c r="H6215" s="1" t="s">
        <v>6101</v>
      </c>
    </row>
    <row r="6216" spans="1:8" x14ac:dyDescent="0.2">
      <c r="A6216" s="1">
        <v>6229</v>
      </c>
      <c r="B6216" s="1" t="str">
        <f t="shared" si="97"/>
        <v>Woods Hill Solar, LLC</v>
      </c>
      <c r="C6216" s="1" t="b">
        <f>IF(D6216&lt;&gt;"",IF(COUNTIF($D$2:D6215, D6216), INDEX($A$2:$D$100000, MATCH(D6216, $D$2:D6215,0),1), FALSE), FALSE)</f>
        <v>0</v>
      </c>
      <c r="F6216" s="1" t="b">
        <f>IF(G6216&lt;&gt;"", IF(COUNTIF($G$2:G6215, G6216), INDEX($A$2:$G$100000, MATCH(G6216, $G$2:G6215,0),1), FALSE), FALSE)</f>
        <v>0</v>
      </c>
      <c r="G6216" s="1">
        <v>61366</v>
      </c>
      <c r="H6216" s="1" t="s">
        <v>6102</v>
      </c>
    </row>
    <row r="6217" spans="1:8" x14ac:dyDescent="0.2">
      <c r="A6217" s="1">
        <v>6230</v>
      </c>
      <c r="B6217" s="1" t="str">
        <f t="shared" si="97"/>
        <v>Walton Solar</v>
      </c>
      <c r="C6217" s="1" t="b">
        <f>IF(D6217&lt;&gt;"",IF(COUNTIF($D$2:D6216, D6217), INDEX($A$2:$D$100000, MATCH(D6217, $D$2:D6216,0),1), FALSE), FALSE)</f>
        <v>0</v>
      </c>
      <c r="F6217" s="1" t="b">
        <f>IF(G6217&lt;&gt;"", IF(COUNTIF($G$2:G6216, G6217), INDEX($A$2:$G$100000, MATCH(G6217, $G$2:G6216,0),1), FALSE), FALSE)</f>
        <v>0</v>
      </c>
      <c r="G6217" s="1">
        <v>61361</v>
      </c>
      <c r="H6217" s="1" t="s">
        <v>6103</v>
      </c>
    </row>
    <row r="6218" spans="1:8" x14ac:dyDescent="0.2">
      <c r="A6218" s="1">
        <v>6231</v>
      </c>
      <c r="B6218" s="1" t="str">
        <f t="shared" si="97"/>
        <v>MERIT SI</v>
      </c>
      <c r="C6218" s="1" t="b">
        <f>IF(D6218&lt;&gt;"",IF(COUNTIF($D$2:D6217, D6218), INDEX($A$2:$D$100000, MATCH(D6218, $D$2:D6217,0),1), FALSE), FALSE)</f>
        <v>0</v>
      </c>
      <c r="F6218" s="1" t="b">
        <f>IF(G6218&lt;&gt;"", IF(COUNTIF($G$2:G6217, G6218), INDEX($A$2:$G$100000, MATCH(G6218, $G$2:G6217,0),1), FALSE), FALSE)</f>
        <v>0</v>
      </c>
      <c r="G6218" s="1">
        <v>61373</v>
      </c>
      <c r="H6218" s="1" t="s">
        <v>6104</v>
      </c>
    </row>
    <row r="6219" spans="1:8" x14ac:dyDescent="0.2">
      <c r="A6219" s="1">
        <v>6232</v>
      </c>
      <c r="B6219" s="1" t="str">
        <f t="shared" si="97"/>
        <v>SunSelect 1</v>
      </c>
      <c r="C6219" s="1" t="b">
        <f>IF(D6219&lt;&gt;"",IF(COUNTIF($D$2:D6218, D6219), INDEX($A$2:$D$100000, MATCH(D6219, $D$2:D6218,0),1), FALSE), FALSE)</f>
        <v>0</v>
      </c>
      <c r="F6219" s="1" t="b">
        <f>IF(G6219&lt;&gt;"", IF(COUNTIF($G$2:G6218, G6219), INDEX($A$2:$G$100000, MATCH(G6219, $G$2:G6218,0),1), FALSE), FALSE)</f>
        <v>0</v>
      </c>
      <c r="G6219" s="1">
        <v>61376</v>
      </c>
      <c r="H6219" s="1" t="s">
        <v>6105</v>
      </c>
    </row>
    <row r="6220" spans="1:8" x14ac:dyDescent="0.2">
      <c r="A6220" s="1">
        <v>6233</v>
      </c>
      <c r="B6220" s="1" t="str">
        <f t="shared" si="97"/>
        <v>Meadow Lake Wind Farm VI LLC</v>
      </c>
      <c r="C6220" s="1" t="b">
        <f>IF(D6220&lt;&gt;"",IF(COUNTIF($D$2:D6219, D6220), INDEX($A$2:$D$100000, MATCH(D6220, $D$2:D6219,0),1), FALSE), FALSE)</f>
        <v>0</v>
      </c>
      <c r="F6220" s="1" t="b">
        <f>IF(G6220&lt;&gt;"", IF(COUNTIF($G$2:G6219, G6220), INDEX($A$2:$G$100000, MATCH(G6220, $G$2:G6219,0),1), FALSE), FALSE)</f>
        <v>0</v>
      </c>
      <c r="G6220" s="1">
        <v>61381</v>
      </c>
      <c r="H6220" s="1" t="s">
        <v>6106</v>
      </c>
    </row>
    <row r="6221" spans="1:8" x14ac:dyDescent="0.2">
      <c r="A6221" s="1">
        <v>6234</v>
      </c>
      <c r="B6221" s="1" t="str">
        <f t="shared" si="97"/>
        <v>MN Solar Community, LLC</v>
      </c>
      <c r="C6221" s="1" t="b">
        <f>IF(D6221&lt;&gt;"",IF(COUNTIF($D$2:D6220, D6221), INDEX($A$2:$D$100000, MATCH(D6221, $D$2:D6220,0),1), FALSE), FALSE)</f>
        <v>0</v>
      </c>
      <c r="F6221" s="1" t="b">
        <f>IF(G6221&lt;&gt;"", IF(COUNTIF($G$2:G6220, G6221), INDEX($A$2:$G$100000, MATCH(G6221, $G$2:G6220,0),1), FALSE), FALSE)</f>
        <v>0</v>
      </c>
      <c r="G6221" s="1">
        <v>61383</v>
      </c>
      <c r="H6221" s="1" t="s">
        <v>6107</v>
      </c>
    </row>
    <row r="6222" spans="1:8" x14ac:dyDescent="0.2">
      <c r="A6222" s="1">
        <v>6235</v>
      </c>
      <c r="B6222" s="1" t="str">
        <f t="shared" si="97"/>
        <v>Town of Otis</v>
      </c>
      <c r="C6222" s="1" t="b">
        <f>IF(D6222&lt;&gt;"",IF(COUNTIF($D$2:D6221, D6222), INDEX($A$2:$D$100000, MATCH(D6222, $D$2:D6221,0),1), FALSE), FALSE)</f>
        <v>0</v>
      </c>
      <c r="F6222" s="1" t="b">
        <f>IF(G6222&lt;&gt;"", IF(COUNTIF($G$2:G6221, G6222), INDEX($A$2:$G$100000, MATCH(G6222, $G$2:G6221,0),1), FALSE), FALSE)</f>
        <v>0</v>
      </c>
      <c r="G6222" s="1">
        <v>61397</v>
      </c>
      <c r="H6222" s="1" t="s">
        <v>6108</v>
      </c>
    </row>
    <row r="6223" spans="1:8" x14ac:dyDescent="0.2">
      <c r="A6223" s="1">
        <v>6236</v>
      </c>
      <c r="B6223" s="1" t="str">
        <f t="shared" si="97"/>
        <v>Stage Gulch Solar, LLC</v>
      </c>
      <c r="C6223" s="1" t="b">
        <f>IF(D6223&lt;&gt;"",IF(COUNTIF($D$2:D6222, D6223), INDEX($A$2:$D$100000, MATCH(D6223, $D$2:D6222,0),1), FALSE), FALSE)</f>
        <v>0</v>
      </c>
      <c r="F6223" s="1" t="b">
        <f>IF(G6223&lt;&gt;"", IF(COUNTIF($G$2:G6222, G6223), INDEX($A$2:$G$100000, MATCH(G6223, $G$2:G6222,0),1), FALSE), FALSE)</f>
        <v>0</v>
      </c>
      <c r="G6223" s="1">
        <v>61418</v>
      </c>
      <c r="H6223" s="1" t="s">
        <v>6109</v>
      </c>
    </row>
    <row r="6224" spans="1:8" x14ac:dyDescent="0.2">
      <c r="A6224" s="1">
        <v>6237</v>
      </c>
      <c r="B6224" s="1" t="str">
        <f t="shared" si="97"/>
        <v>Lavio Solar, LLC</v>
      </c>
      <c r="C6224" s="1" t="b">
        <f>IF(D6224&lt;&gt;"",IF(COUNTIF($D$2:D6223, D6224), INDEX($A$2:$D$100000, MATCH(D6224, $D$2:D6223,0),1), FALSE), FALSE)</f>
        <v>0</v>
      </c>
      <c r="F6224" s="1" t="b">
        <f>IF(G6224&lt;&gt;"", IF(COUNTIF($G$2:G6223, G6224), INDEX($A$2:$G$100000, MATCH(G6224, $G$2:G6223,0),1), FALSE), FALSE)</f>
        <v>0</v>
      </c>
      <c r="G6224" s="1">
        <v>61417</v>
      </c>
      <c r="H6224" s="1" t="s">
        <v>6110</v>
      </c>
    </row>
    <row r="6225" spans="1:8" x14ac:dyDescent="0.2">
      <c r="A6225" s="1">
        <v>6238</v>
      </c>
      <c r="B6225" s="1" t="str">
        <f t="shared" si="97"/>
        <v>Heyer CSG LLC</v>
      </c>
      <c r="C6225" s="1" t="b">
        <f>IF(D6225&lt;&gt;"",IF(COUNTIF($D$2:D6224, D6225), INDEX($A$2:$D$100000, MATCH(D6225, $D$2:D6224,0),1), FALSE), FALSE)</f>
        <v>0</v>
      </c>
      <c r="F6225" s="1" t="b">
        <f>IF(G6225&lt;&gt;"", IF(COUNTIF($G$2:G6224, G6225), INDEX($A$2:$G$100000, MATCH(G6225, $G$2:G6224,0),1), FALSE), FALSE)</f>
        <v>0</v>
      </c>
      <c r="G6225" s="1">
        <v>61409</v>
      </c>
      <c r="H6225" s="1" t="s">
        <v>6111</v>
      </c>
    </row>
    <row r="6226" spans="1:8" x14ac:dyDescent="0.2">
      <c r="A6226" s="1">
        <v>6239</v>
      </c>
      <c r="B6226" s="1" t="str">
        <f t="shared" si="97"/>
        <v>EGP Stillwater Solar PV II, LLC</v>
      </c>
      <c r="C6226" s="1" t="b">
        <f>IF(D6226&lt;&gt;"",IF(COUNTIF($D$2:D6225, D6226), INDEX($A$2:$D$100000, MATCH(D6226, $D$2:D6225,0),1), FALSE), FALSE)</f>
        <v>0</v>
      </c>
      <c r="F6226" s="1" t="b">
        <f>IF(G6226&lt;&gt;"", IF(COUNTIF($G$2:G6225, G6226), INDEX($A$2:$G$100000, MATCH(G6226, $G$2:G6225,0),1), FALSE), FALSE)</f>
        <v>0</v>
      </c>
      <c r="G6226" s="1">
        <v>61435</v>
      </c>
      <c r="H6226" s="1" t="s">
        <v>6112</v>
      </c>
    </row>
    <row r="6227" spans="1:8" x14ac:dyDescent="0.2">
      <c r="A6227" s="1">
        <v>6240</v>
      </c>
      <c r="B6227" s="1" t="str">
        <f t="shared" si="97"/>
        <v>Titan Solar, LLC</v>
      </c>
      <c r="C6227" s="1" t="b">
        <f>IF(D6227&lt;&gt;"",IF(COUNTIF($D$2:D6226, D6227), INDEX($A$2:$D$100000, MATCH(D6227, $D$2:D6226,0),1), FALSE), FALSE)</f>
        <v>0</v>
      </c>
      <c r="F6227" s="1" t="b">
        <f>IF(G6227&lt;&gt;"", IF(COUNTIF($G$2:G6226, G6227), INDEX($A$2:$G$100000, MATCH(G6227, $G$2:G6226,0),1), FALSE), FALSE)</f>
        <v>0</v>
      </c>
      <c r="G6227" s="1">
        <v>61436</v>
      </c>
      <c r="H6227" s="1" t="s">
        <v>6113</v>
      </c>
    </row>
    <row r="6228" spans="1:8" x14ac:dyDescent="0.2">
      <c r="A6228" s="1">
        <v>6241</v>
      </c>
      <c r="B6228" s="1" t="str">
        <f t="shared" si="97"/>
        <v>Ranchland Solar, LLC</v>
      </c>
      <c r="C6228" s="1" t="b">
        <f>IF(D6228&lt;&gt;"",IF(COUNTIF($D$2:D6227, D6228), INDEX($A$2:$D$100000, MATCH(D6228, $D$2:D6227,0),1), FALSE), FALSE)</f>
        <v>0</v>
      </c>
      <c r="F6228" s="1" t="b">
        <f>IF(G6228&lt;&gt;"", IF(COUNTIF($G$2:G6227, G6228), INDEX($A$2:$G$100000, MATCH(G6228, $G$2:G6227,0),1), FALSE), FALSE)</f>
        <v>0</v>
      </c>
      <c r="G6228" s="1">
        <v>61425</v>
      </c>
      <c r="H6228" s="1" t="s">
        <v>6114</v>
      </c>
    </row>
    <row r="6229" spans="1:8" x14ac:dyDescent="0.2">
      <c r="A6229" s="1">
        <v>6242</v>
      </c>
      <c r="B6229" s="1" t="str">
        <f t="shared" si="97"/>
        <v>Kearsarge Concord II LLC</v>
      </c>
      <c r="C6229" s="1" t="b">
        <f>IF(D6229&lt;&gt;"",IF(COUNTIF($D$2:D6228, D6229), INDEX($A$2:$D$100000, MATCH(D6229, $D$2:D6228,0),1), FALSE), FALSE)</f>
        <v>0</v>
      </c>
      <c r="F6229" s="1" t="b">
        <f>IF(G6229&lt;&gt;"", IF(COUNTIF($G$2:G6228, G6229), INDEX($A$2:$G$100000, MATCH(G6229, $G$2:G6228,0),1), FALSE), FALSE)</f>
        <v>0</v>
      </c>
      <c r="G6229" s="1">
        <v>61428</v>
      </c>
      <c r="H6229" s="1" t="s">
        <v>6115</v>
      </c>
    </row>
    <row r="6230" spans="1:8" x14ac:dyDescent="0.2">
      <c r="A6230" s="1">
        <v>6243</v>
      </c>
      <c r="B6230" s="1" t="str">
        <f t="shared" si="97"/>
        <v>Kearsarge Granby LLC</v>
      </c>
      <c r="C6230" s="1" t="b">
        <f>IF(D6230&lt;&gt;"",IF(COUNTIF($D$2:D6229, D6230), INDEX($A$2:$D$100000, MATCH(D6230, $D$2:D6229,0),1), FALSE), FALSE)</f>
        <v>0</v>
      </c>
      <c r="F6230" s="1" t="b">
        <f>IF(G6230&lt;&gt;"", IF(COUNTIF($G$2:G6229, G6230), INDEX($A$2:$G$100000, MATCH(G6230, $G$2:G6229,0),1), FALSE), FALSE)</f>
        <v>0</v>
      </c>
      <c r="G6230" s="1">
        <v>61426</v>
      </c>
      <c r="H6230" s="1" t="s">
        <v>6116</v>
      </c>
    </row>
    <row r="6231" spans="1:8" x14ac:dyDescent="0.2">
      <c r="A6231" s="1">
        <v>6244</v>
      </c>
      <c r="B6231" s="1" t="str">
        <f t="shared" si="97"/>
        <v>Good Fellow Solar 1 PH1, LLC</v>
      </c>
      <c r="C6231" s="1" t="b">
        <f>IF(D6231&lt;&gt;"",IF(COUNTIF($D$2:D6230, D6231), INDEX($A$2:$D$100000, MATCH(D6231, $D$2:D6230,0),1), FALSE), FALSE)</f>
        <v>0</v>
      </c>
      <c r="F6231" s="1" t="b">
        <f>IF(G6231&lt;&gt;"", IF(COUNTIF($G$2:G6230, G6231), INDEX($A$2:$G$100000, MATCH(G6231, $G$2:G6230,0),1), FALSE), FALSE)</f>
        <v>0</v>
      </c>
      <c r="G6231" s="1">
        <v>61443</v>
      </c>
      <c r="H6231" s="1" t="s">
        <v>6117</v>
      </c>
    </row>
    <row r="6232" spans="1:8" x14ac:dyDescent="0.2">
      <c r="A6232" s="1">
        <v>6245</v>
      </c>
      <c r="B6232" s="1" t="str">
        <f t="shared" si="97"/>
        <v>Dignity - Siena Campus</v>
      </c>
      <c r="C6232" s="1" t="b">
        <f>IF(D6232&lt;&gt;"",IF(COUNTIF($D$2:D6231, D6232), INDEX($A$2:$D$100000, MATCH(D6232, $D$2:D6231,0),1), FALSE), FALSE)</f>
        <v>0</v>
      </c>
      <c r="F6232" s="1" t="b">
        <f>IF(G6232&lt;&gt;"", IF(COUNTIF($G$2:G6231, G6232), INDEX($A$2:$G$100000, MATCH(G6232, $G$2:G6231,0),1), FALSE), FALSE)</f>
        <v>0</v>
      </c>
      <c r="G6232" s="1">
        <v>61442</v>
      </c>
      <c r="H6232" s="1" t="s">
        <v>6118</v>
      </c>
    </row>
    <row r="6233" spans="1:8" x14ac:dyDescent="0.2">
      <c r="A6233" s="1">
        <v>6246</v>
      </c>
      <c r="B6233" s="1" t="str">
        <f t="shared" si="97"/>
        <v>Minco Wind IV, LLC</v>
      </c>
      <c r="C6233" s="1" t="b">
        <f>IF(D6233&lt;&gt;"",IF(COUNTIF($D$2:D6232, D6233), INDEX($A$2:$D$100000, MATCH(D6233, $D$2:D6232,0),1), FALSE), FALSE)</f>
        <v>0</v>
      </c>
      <c r="F6233" s="1" t="b">
        <f>IF(G6233&lt;&gt;"", IF(COUNTIF($G$2:G6232, G6233), INDEX($A$2:$G$100000, MATCH(G6233, $G$2:G6232,0),1), FALSE), FALSE)</f>
        <v>0</v>
      </c>
      <c r="G6233" s="1">
        <v>61458</v>
      </c>
      <c r="H6233" s="1" t="s">
        <v>6119</v>
      </c>
    </row>
    <row r="6234" spans="1:8" x14ac:dyDescent="0.2">
      <c r="A6234" s="1">
        <v>6247</v>
      </c>
      <c r="B6234" s="1" t="str">
        <f t="shared" si="97"/>
        <v>Today's Power, Inc.</v>
      </c>
      <c r="C6234" s="1" t="b">
        <f>IF(D6234&lt;&gt;"",IF(COUNTIF($D$2:D6233, D6234), INDEX($A$2:$D$100000, MATCH(D6234, $D$2:D6233,0),1), FALSE), FALSE)</f>
        <v>0</v>
      </c>
      <c r="F6234" s="1" t="b">
        <f>IF(G6234&lt;&gt;"", IF(COUNTIF($G$2:G6233, G6234), INDEX($A$2:$G$100000, MATCH(G6234, $G$2:G6233,0),1), FALSE), FALSE)</f>
        <v>0</v>
      </c>
      <c r="G6234" s="1">
        <v>61204</v>
      </c>
      <c r="H6234" s="1" t="s">
        <v>6120</v>
      </c>
    </row>
    <row r="6235" spans="1:8" x14ac:dyDescent="0.2">
      <c r="A6235" s="1">
        <v>6248</v>
      </c>
      <c r="B6235" s="1" t="str">
        <f t="shared" si="97"/>
        <v>Amana Society Service Co</v>
      </c>
      <c r="C6235" s="1" t="b">
        <f>IF(D6235&lt;&gt;"",IF(COUNTIF($D$2:D6234, D6235), INDEX($A$2:$D$100000, MATCH(D6235, $D$2:D6234,0),1), FALSE), FALSE)</f>
        <v>0</v>
      </c>
      <c r="F6235" s="1" t="b">
        <f>IF(G6235&lt;&gt;"", IF(COUNTIF($G$2:G6234, G6235), INDEX($A$2:$G$100000, MATCH(G6235, $G$2:G6234,0),1), FALSE), FALSE)</f>
        <v>0</v>
      </c>
      <c r="G6235" s="1">
        <v>471</v>
      </c>
      <c r="H6235" s="1" t="s">
        <v>6121</v>
      </c>
    </row>
    <row r="6236" spans="1:8" x14ac:dyDescent="0.2">
      <c r="A6236" s="1">
        <v>6249</v>
      </c>
      <c r="B6236" s="1" t="str">
        <f t="shared" si="97"/>
        <v>Dignity - San Martin</v>
      </c>
      <c r="C6236" s="1" t="b">
        <f>IF(D6236&lt;&gt;"",IF(COUNTIF($D$2:D6235, D6236), INDEX($A$2:$D$100000, MATCH(D6236, $D$2:D6235,0),1), FALSE), FALSE)</f>
        <v>0</v>
      </c>
      <c r="F6236" s="1" t="b">
        <f>IF(G6236&lt;&gt;"", IF(COUNTIF($G$2:G6235, G6236), INDEX($A$2:$G$100000, MATCH(G6236, $G$2:G6235,0),1), FALSE), FALSE)</f>
        <v>0</v>
      </c>
      <c r="G6236" s="1">
        <v>61481</v>
      </c>
      <c r="H6236" s="1" t="s">
        <v>6122</v>
      </c>
    </row>
    <row r="6237" spans="1:8" x14ac:dyDescent="0.2">
      <c r="A6237" s="1">
        <v>6250</v>
      </c>
      <c r="B6237" s="1" t="str">
        <f t="shared" si="97"/>
        <v>Scenic Hill Solar III LLC</v>
      </c>
      <c r="C6237" s="1" t="b">
        <f>IF(D6237&lt;&gt;"",IF(COUNTIF($D$2:D6236, D6237), INDEX($A$2:$D$100000, MATCH(D6237, $D$2:D6236,0),1), FALSE), FALSE)</f>
        <v>0</v>
      </c>
      <c r="F6237" s="1" t="b">
        <f>IF(G6237&lt;&gt;"", IF(COUNTIF($G$2:G6236, G6237), INDEX($A$2:$G$100000, MATCH(G6237, $G$2:G6236,0),1), FALSE), FALSE)</f>
        <v>0</v>
      </c>
      <c r="G6237" s="1">
        <v>61486</v>
      </c>
      <c r="H6237" s="1" t="s">
        <v>6123</v>
      </c>
    </row>
    <row r="6238" spans="1:8" x14ac:dyDescent="0.2">
      <c r="A6238" s="1">
        <v>6251</v>
      </c>
      <c r="B6238" s="1" t="str">
        <f t="shared" si="97"/>
        <v>Montevideo Solar LLC</v>
      </c>
      <c r="C6238" s="1" t="b">
        <f>IF(D6238&lt;&gt;"",IF(COUNTIF($D$2:D6237, D6238), INDEX($A$2:$D$100000, MATCH(D6238, $D$2:D6237,0),1), FALSE), FALSE)</f>
        <v>0</v>
      </c>
      <c r="F6238" s="1" t="b">
        <f>IF(G6238&lt;&gt;"", IF(COUNTIF($G$2:G6237, G6238), INDEX($A$2:$G$100000, MATCH(G6238, $G$2:G6237,0),1), FALSE), FALSE)</f>
        <v>0</v>
      </c>
      <c r="G6238" s="1">
        <v>61487</v>
      </c>
      <c r="H6238" s="1" t="s">
        <v>6124</v>
      </c>
    </row>
    <row r="6239" spans="1:8" x14ac:dyDescent="0.2">
      <c r="A6239" s="1">
        <v>6252</v>
      </c>
      <c r="B6239" s="1" t="str">
        <f t="shared" si="97"/>
        <v>Persimmon Creek Wind Farm 1, LLC</v>
      </c>
      <c r="C6239" s="1" t="b">
        <f>IF(D6239&lt;&gt;"",IF(COUNTIF($D$2:D6238, D6239), INDEX($A$2:$D$100000, MATCH(D6239, $D$2:D6238,0),1), FALSE), FALSE)</f>
        <v>0</v>
      </c>
      <c r="F6239" s="1" t="b">
        <f>IF(G6239&lt;&gt;"", IF(COUNTIF($G$2:G6238, G6239), INDEX($A$2:$G$100000, MATCH(G6239, $G$2:G6238,0),1), FALSE), FALSE)</f>
        <v>0</v>
      </c>
      <c r="G6239" s="1">
        <v>61495</v>
      </c>
      <c r="H6239" s="1" t="s">
        <v>6125</v>
      </c>
    </row>
    <row r="6240" spans="1:8" x14ac:dyDescent="0.2">
      <c r="A6240" s="1">
        <v>6253</v>
      </c>
      <c r="B6240" s="1" t="str">
        <f t="shared" si="97"/>
        <v>ReNew Petra Integrators, LLC</v>
      </c>
      <c r="C6240" s="1" t="b">
        <f>IF(D6240&lt;&gt;"",IF(COUNTIF($D$2:D6239, D6240), INDEX($A$2:$D$100000, MATCH(D6240, $D$2:D6239,0),1), FALSE), FALSE)</f>
        <v>0</v>
      </c>
      <c r="F6240" s="1" t="b">
        <f>IF(G6240&lt;&gt;"", IF(COUNTIF($G$2:G6239, G6240), INDEX($A$2:$G$100000, MATCH(G6240, $G$2:G6239,0),1), FALSE), FALSE)</f>
        <v>0</v>
      </c>
      <c r="G6240" s="1">
        <v>61491</v>
      </c>
      <c r="H6240" s="1" t="s">
        <v>6126</v>
      </c>
    </row>
    <row r="6241" spans="1:8" x14ac:dyDescent="0.2">
      <c r="A6241" s="1">
        <v>6254</v>
      </c>
      <c r="B6241" s="1" t="str">
        <f t="shared" si="97"/>
        <v>Stryker 22, L.L.C.</v>
      </c>
      <c r="C6241" s="1" t="b">
        <f>IF(D6241&lt;&gt;"",IF(COUNTIF($D$2:D6240, D6241), INDEX($A$2:$D$100000, MATCH(D6241, $D$2:D6240,0),1), FALSE), FALSE)</f>
        <v>0</v>
      </c>
      <c r="F6241" s="1" t="b">
        <f>IF(G6241&lt;&gt;"", IF(COUNTIF($G$2:G6240, G6241), INDEX($A$2:$G$100000, MATCH(G6241, $G$2:G6240,0),1), FALSE), FALSE)</f>
        <v>0</v>
      </c>
      <c r="G6241" s="1">
        <v>61506</v>
      </c>
      <c r="H6241" s="1" t="s">
        <v>6127</v>
      </c>
    </row>
    <row r="6242" spans="1:8" x14ac:dyDescent="0.2">
      <c r="A6242" s="1">
        <v>6255</v>
      </c>
      <c r="B6242" s="1" t="str">
        <f t="shared" si="97"/>
        <v>Plumsted 537 LLC</v>
      </c>
      <c r="C6242" s="1" t="b">
        <f>IF(D6242&lt;&gt;"",IF(COUNTIF($D$2:D6241, D6242), INDEX($A$2:$D$100000, MATCH(D6242, $D$2:D6241,0),1), FALSE), FALSE)</f>
        <v>0</v>
      </c>
      <c r="F6242" s="1" t="b">
        <f>IF(G6242&lt;&gt;"", IF(COUNTIF($G$2:G6241, G6242), INDEX($A$2:$G$100000, MATCH(G6242, $G$2:G6241,0),1), FALSE), FALSE)</f>
        <v>0</v>
      </c>
      <c r="G6242" s="1">
        <v>61507</v>
      </c>
      <c r="H6242" s="1" t="s">
        <v>6128</v>
      </c>
    </row>
    <row r="6243" spans="1:8" x14ac:dyDescent="0.2">
      <c r="A6243" s="1">
        <v>6256</v>
      </c>
      <c r="B6243" s="1" t="str">
        <f t="shared" si="97"/>
        <v>National Raisin</v>
      </c>
      <c r="C6243" s="1" t="b">
        <f>IF(D6243&lt;&gt;"",IF(COUNTIF($D$2:D6242, D6243), INDEX($A$2:$D$100000, MATCH(D6243, $D$2:D6242,0),1), FALSE), FALSE)</f>
        <v>0</v>
      </c>
      <c r="F6243" s="1" t="b">
        <f>IF(G6243&lt;&gt;"", IF(COUNTIF($G$2:G6242, G6243), INDEX($A$2:$G$100000, MATCH(G6243, $G$2:G6242,0),1), FALSE), FALSE)</f>
        <v>0</v>
      </c>
      <c r="G6243" s="1">
        <v>61510</v>
      </c>
      <c r="H6243" s="1" t="s">
        <v>6129</v>
      </c>
    </row>
    <row r="6244" spans="1:8" x14ac:dyDescent="0.2">
      <c r="A6244" s="1">
        <v>6257</v>
      </c>
      <c r="B6244" s="1" t="str">
        <f t="shared" si="97"/>
        <v>Agilitas Energy, LLC</v>
      </c>
      <c r="C6244" s="1" t="b">
        <f>IF(D6244&lt;&gt;"",IF(COUNTIF($D$2:D6243, D6244), INDEX($A$2:$D$100000, MATCH(D6244, $D$2:D6243,0),1), FALSE), FALSE)</f>
        <v>0</v>
      </c>
      <c r="F6244" s="1" t="b">
        <f>IF(G6244&lt;&gt;"", IF(COUNTIF($G$2:G6243, G6244), INDEX($A$2:$G$100000, MATCH(G6244, $G$2:G6243,0),1), FALSE), FALSE)</f>
        <v>0</v>
      </c>
      <c r="G6244" s="1">
        <v>61514</v>
      </c>
      <c r="H6244" s="1" t="s">
        <v>6130</v>
      </c>
    </row>
    <row r="6245" spans="1:8" x14ac:dyDescent="0.2">
      <c r="A6245" s="1">
        <v>6258</v>
      </c>
      <c r="B6245" s="1" t="str">
        <f t="shared" si="97"/>
        <v>Kearsarge Oppenheim LLC</v>
      </c>
      <c r="C6245" s="1" t="b">
        <f>IF(D6245&lt;&gt;"",IF(COUNTIF($D$2:D6244, D6245), INDEX($A$2:$D$100000, MATCH(D6245, $D$2:D6244,0),1), FALSE), FALSE)</f>
        <v>0</v>
      </c>
      <c r="F6245" s="1" t="b">
        <f>IF(G6245&lt;&gt;"", IF(COUNTIF($G$2:G6244, G6245), INDEX($A$2:$G$100000, MATCH(G6245, $G$2:G6244,0),1), FALSE), FALSE)</f>
        <v>0</v>
      </c>
      <c r="G6245" s="1">
        <v>61520</v>
      </c>
      <c r="H6245" s="1" t="s">
        <v>6131</v>
      </c>
    </row>
    <row r="6246" spans="1:8" x14ac:dyDescent="0.2">
      <c r="A6246" s="1">
        <v>6259</v>
      </c>
      <c r="B6246" s="1" t="str">
        <f t="shared" si="97"/>
        <v>Tahoka Wind, LLC</v>
      </c>
      <c r="C6246" s="1" t="b">
        <f>IF(D6246&lt;&gt;"",IF(COUNTIF($D$2:D6245, D6246), INDEX($A$2:$D$100000, MATCH(D6246, $D$2:D6245,0),1), FALSE), FALSE)</f>
        <v>0</v>
      </c>
      <c r="F6246" s="1" t="b">
        <f>IF(G6246&lt;&gt;"", IF(COUNTIF($G$2:G6245, G6246), INDEX($A$2:$G$100000, MATCH(G6246, $G$2:G6245,0),1), FALSE), FALSE)</f>
        <v>0</v>
      </c>
      <c r="G6246" s="1">
        <v>61527</v>
      </c>
      <c r="H6246" s="1" t="s">
        <v>6132</v>
      </c>
    </row>
    <row r="6247" spans="1:8" x14ac:dyDescent="0.2">
      <c r="A6247" s="1">
        <v>6260</v>
      </c>
      <c r="B6247" s="1" t="str">
        <f t="shared" si="97"/>
        <v>Viridity Energy Solutions, Inc.</v>
      </c>
      <c r="C6247" s="1" t="b">
        <f>IF(D6247&lt;&gt;"",IF(COUNTIF($D$2:D6246, D6247), INDEX($A$2:$D$100000, MATCH(D6247, $D$2:D6246,0),1), FALSE), FALSE)</f>
        <v>0</v>
      </c>
      <c r="F6247" s="1" t="b">
        <f>IF(G6247&lt;&gt;"", IF(COUNTIF($G$2:G6246, G6247), INDEX($A$2:$G$100000, MATCH(G6247, $G$2:G6246,0),1), FALSE), FALSE)</f>
        <v>0</v>
      </c>
      <c r="G6247" s="1">
        <v>61522</v>
      </c>
      <c r="H6247" s="1" t="s">
        <v>6133</v>
      </c>
    </row>
    <row r="6248" spans="1:8" x14ac:dyDescent="0.2">
      <c r="A6248" s="1">
        <v>6261</v>
      </c>
      <c r="B6248" s="1" t="str">
        <f t="shared" si="97"/>
        <v>Cumberland Land Holdings, LLC</v>
      </c>
      <c r="C6248" s="1" t="b">
        <f>IF(D6248&lt;&gt;"",IF(COUNTIF($D$2:D6247, D6248), INDEX($A$2:$D$100000, MATCH(D6248, $D$2:D6247,0),1), FALSE), FALSE)</f>
        <v>0</v>
      </c>
      <c r="F6248" s="1" t="b">
        <f>IF(G6248&lt;&gt;"", IF(COUNTIF($G$2:G6247, G6248), INDEX($A$2:$G$100000, MATCH(G6248, $G$2:G6247,0),1), FALSE), FALSE)</f>
        <v>0</v>
      </c>
      <c r="G6248" s="1">
        <v>61528</v>
      </c>
      <c r="H6248" s="1" t="s">
        <v>6134</v>
      </c>
    </row>
    <row r="6249" spans="1:8" x14ac:dyDescent="0.2">
      <c r="A6249" s="1">
        <v>6262</v>
      </c>
      <c r="B6249" s="1" t="str">
        <f t="shared" si="97"/>
        <v>Casa Mesa Wind, LLC</v>
      </c>
      <c r="C6249" s="1" t="b">
        <f>IF(D6249&lt;&gt;"",IF(COUNTIF($D$2:D6248, D6249), INDEX($A$2:$D$100000, MATCH(D6249, $D$2:D6248,0),1), FALSE), FALSE)</f>
        <v>0</v>
      </c>
      <c r="F6249" s="1" t="b">
        <f>IF(G6249&lt;&gt;"", IF(COUNTIF($G$2:G6248, G6249), INDEX($A$2:$G$100000, MATCH(G6249, $G$2:G6248,0),1), FALSE), FALSE)</f>
        <v>0</v>
      </c>
      <c r="G6249" s="1">
        <v>61531</v>
      </c>
      <c r="H6249" s="1" t="s">
        <v>6135</v>
      </c>
    </row>
    <row r="6250" spans="1:8" x14ac:dyDescent="0.2">
      <c r="A6250" s="1">
        <v>6263</v>
      </c>
      <c r="B6250" s="1" t="str">
        <f t="shared" si="97"/>
        <v>Armadillo Flats Wind Project, LLC</v>
      </c>
      <c r="C6250" s="1" t="b">
        <f>IF(D6250&lt;&gt;"",IF(COUNTIF($D$2:D6249, D6250), INDEX($A$2:$D$100000, MATCH(D6250, $D$2:D6249,0),1), FALSE), FALSE)</f>
        <v>0</v>
      </c>
      <c r="F6250" s="1" t="b">
        <f>IF(G6250&lt;&gt;"", IF(COUNTIF($G$2:G6249, G6250), INDEX($A$2:$G$100000, MATCH(G6250, $G$2:G6249,0),1), FALSE), FALSE)</f>
        <v>0</v>
      </c>
      <c r="G6250" s="1">
        <v>61530</v>
      </c>
      <c r="H6250" s="1" t="s">
        <v>6136</v>
      </c>
    </row>
    <row r="6251" spans="1:8" x14ac:dyDescent="0.2">
      <c r="A6251" s="1">
        <v>6264</v>
      </c>
      <c r="B6251" s="1" t="str">
        <f t="shared" si="97"/>
        <v>Georgia-Pacific Wood Products LLC</v>
      </c>
      <c r="C6251" s="1" t="b">
        <f>IF(D6251&lt;&gt;"",IF(COUNTIF($D$2:D6250, D6251), INDEX($A$2:$D$100000, MATCH(D6251, $D$2:D6250,0),1), FALSE), FALSE)</f>
        <v>0</v>
      </c>
      <c r="F6251" s="1" t="b">
        <f>IF(G6251&lt;&gt;"", IF(COUNTIF($G$2:G6250, G6251), INDEX($A$2:$G$100000, MATCH(G6251, $G$2:G6250,0),1), FALSE), FALSE)</f>
        <v>0</v>
      </c>
      <c r="G6251" s="1">
        <v>61499</v>
      </c>
      <c r="H6251" s="1" t="s">
        <v>6137</v>
      </c>
    </row>
    <row r="6252" spans="1:8" x14ac:dyDescent="0.2">
      <c r="A6252" s="1">
        <v>6265</v>
      </c>
      <c r="B6252" s="1" t="str">
        <f t="shared" si="97"/>
        <v>Adams Nielson Solar, LLC</v>
      </c>
      <c r="C6252" s="1" t="b">
        <f>IF(D6252&lt;&gt;"",IF(COUNTIF($D$2:D6251, D6252), INDEX($A$2:$D$100000, MATCH(D6252, $D$2:D6251,0),1), FALSE), FALSE)</f>
        <v>0</v>
      </c>
      <c r="F6252" s="1" t="b">
        <f>IF(G6252&lt;&gt;"", IF(COUNTIF($G$2:G6251, G6252), INDEX($A$2:$G$100000, MATCH(G6252, $G$2:G6251,0),1), FALSE), FALSE)</f>
        <v>0</v>
      </c>
      <c r="G6252" s="1">
        <v>61529</v>
      </c>
      <c r="H6252" s="1" t="s">
        <v>6138</v>
      </c>
    </row>
    <row r="6253" spans="1:8" x14ac:dyDescent="0.2">
      <c r="A6253" s="1">
        <v>6266</v>
      </c>
      <c r="B6253" s="1" t="str">
        <f t="shared" si="97"/>
        <v>Ecogy Delaware II LLC.</v>
      </c>
      <c r="C6253" s="1" t="b">
        <f>IF(D6253&lt;&gt;"",IF(COUNTIF($D$2:D6252, D6253), INDEX($A$2:$D$100000, MATCH(D6253, $D$2:D6252,0),1), FALSE), FALSE)</f>
        <v>0</v>
      </c>
      <c r="F6253" s="1" t="b">
        <f>IF(G6253&lt;&gt;"", IF(COUNTIF($G$2:G6252, G6253), INDEX($A$2:$G$100000, MATCH(G6253, $G$2:G6252,0),1), FALSE), FALSE)</f>
        <v>0</v>
      </c>
      <c r="G6253" s="1">
        <v>61538</v>
      </c>
      <c r="H6253" s="1" t="s">
        <v>6139</v>
      </c>
    </row>
    <row r="6254" spans="1:8" x14ac:dyDescent="0.2">
      <c r="A6254" s="1">
        <v>6267</v>
      </c>
      <c r="B6254" s="1" t="str">
        <f t="shared" si="97"/>
        <v>Abbot Solar, LLC</v>
      </c>
      <c r="C6254" s="1" t="b">
        <f>IF(D6254&lt;&gt;"",IF(COUNTIF($D$2:D6253, D6254), INDEX($A$2:$D$100000, MATCH(D6254, $D$2:D6253,0),1), FALSE), FALSE)</f>
        <v>0</v>
      </c>
      <c r="F6254" s="1" t="b">
        <f>IF(G6254&lt;&gt;"", IF(COUNTIF($G$2:G6253, G6254), INDEX($A$2:$G$100000, MATCH(G6254, $G$2:G6253,0),1), FALSE), FALSE)</f>
        <v>0</v>
      </c>
      <c r="G6254" s="1">
        <v>61542</v>
      </c>
      <c r="H6254" s="1" t="s">
        <v>6140</v>
      </c>
    </row>
    <row r="6255" spans="1:8" x14ac:dyDescent="0.2">
      <c r="A6255" s="1">
        <v>6268</v>
      </c>
      <c r="B6255" s="1" t="str">
        <f t="shared" si="97"/>
        <v>Blacktip Solar, LLC</v>
      </c>
      <c r="C6255" s="1" t="b">
        <f>IF(D6255&lt;&gt;"",IF(COUNTIF($D$2:D6254, D6255), INDEX($A$2:$D$100000, MATCH(D6255, $D$2:D6254,0),1), FALSE), FALSE)</f>
        <v>0</v>
      </c>
      <c r="F6255" s="1" t="b">
        <f>IF(G6255&lt;&gt;"", IF(COUNTIF($G$2:G6254, G6255), INDEX($A$2:$G$100000, MATCH(G6255, $G$2:G6254,0),1), FALSE), FALSE)</f>
        <v>0</v>
      </c>
      <c r="G6255" s="1">
        <v>61545</v>
      </c>
      <c r="H6255" s="1" t="s">
        <v>6141</v>
      </c>
    </row>
    <row r="6256" spans="1:8" x14ac:dyDescent="0.2">
      <c r="A6256" s="1">
        <v>6269</v>
      </c>
      <c r="B6256" s="1" t="str">
        <f t="shared" si="97"/>
        <v>Bond Solar, LLC</v>
      </c>
      <c r="C6256" s="1" t="b">
        <f>IF(D6256&lt;&gt;"",IF(COUNTIF($D$2:D6255, D6256), INDEX($A$2:$D$100000, MATCH(D6256, $D$2:D6255,0),1), FALSE), FALSE)</f>
        <v>0</v>
      </c>
      <c r="F6256" s="1" t="b">
        <f>IF(G6256&lt;&gt;"", IF(COUNTIF($G$2:G6255, G6256), INDEX($A$2:$G$100000, MATCH(G6256, $G$2:G6255,0),1), FALSE), FALSE)</f>
        <v>0</v>
      </c>
      <c r="G6256" s="1">
        <v>61547</v>
      </c>
      <c r="H6256" s="1" t="s">
        <v>6142</v>
      </c>
    </row>
    <row r="6257" spans="1:8" x14ac:dyDescent="0.2">
      <c r="A6257" s="1">
        <v>6270</v>
      </c>
      <c r="B6257" s="1" t="str">
        <f t="shared" si="97"/>
        <v>Gary Solar, LLC</v>
      </c>
      <c r="C6257" s="1" t="b">
        <f>IF(D6257&lt;&gt;"",IF(COUNTIF($D$2:D6256, D6257), INDEX($A$2:$D$100000, MATCH(D6257, $D$2:D6256,0),1), FALSE), FALSE)</f>
        <v>0</v>
      </c>
      <c r="F6257" s="1" t="b">
        <f>IF(G6257&lt;&gt;"", IF(COUNTIF($G$2:G6256, G6257), INDEX($A$2:$G$100000, MATCH(G6257, $G$2:G6256,0),1), FALSE), FALSE)</f>
        <v>0</v>
      </c>
      <c r="G6257" s="1">
        <v>61548</v>
      </c>
      <c r="H6257" s="1" t="s">
        <v>6143</v>
      </c>
    </row>
    <row r="6258" spans="1:8" x14ac:dyDescent="0.2">
      <c r="A6258" s="1">
        <v>6271</v>
      </c>
      <c r="B6258" s="1" t="str">
        <f t="shared" si="97"/>
        <v>Jessamine Solar, LLC</v>
      </c>
      <c r="C6258" s="1" t="b">
        <f>IF(D6258&lt;&gt;"",IF(COUNTIF($D$2:D6257, D6258), INDEX($A$2:$D$100000, MATCH(D6258, $D$2:D6257,0),1), FALSE), FALSE)</f>
        <v>0</v>
      </c>
      <c r="F6258" s="1" t="b">
        <f>IF(G6258&lt;&gt;"", IF(COUNTIF($G$2:G6257, G6258), INDEX($A$2:$G$100000, MATCH(G6258, $G$2:G6257,0),1), FALSE), FALSE)</f>
        <v>0</v>
      </c>
      <c r="G6258" s="1">
        <v>61550</v>
      </c>
      <c r="H6258" s="1" t="s">
        <v>6144</v>
      </c>
    </row>
    <row r="6259" spans="1:8" x14ac:dyDescent="0.2">
      <c r="A6259" s="1">
        <v>6272</v>
      </c>
      <c r="B6259" s="1" t="str">
        <f t="shared" si="97"/>
        <v>River Solar, LLC</v>
      </c>
      <c r="C6259" s="1" t="b">
        <f>IF(D6259&lt;&gt;"",IF(COUNTIF($D$2:D6258, D6259), INDEX($A$2:$D$100000, MATCH(D6259, $D$2:D6258,0),1), FALSE), FALSE)</f>
        <v>0</v>
      </c>
      <c r="F6259" s="1" t="b">
        <f>IF(G6259&lt;&gt;"", IF(COUNTIF($G$2:G6258, G6259), INDEX($A$2:$G$100000, MATCH(G6259, $G$2:G6258,0),1), FALSE), FALSE)</f>
        <v>0</v>
      </c>
      <c r="G6259" s="1">
        <v>61554</v>
      </c>
      <c r="H6259" s="1" t="s">
        <v>6145</v>
      </c>
    </row>
    <row r="6260" spans="1:8" x14ac:dyDescent="0.2">
      <c r="A6260" s="1">
        <v>6273</v>
      </c>
      <c r="B6260" s="1" t="str">
        <f t="shared" si="97"/>
        <v>Sapphire Solar, LLC</v>
      </c>
      <c r="C6260" s="1" t="b">
        <f>IF(D6260&lt;&gt;"",IF(COUNTIF($D$2:D6259, D6260), INDEX($A$2:$D$100000, MATCH(D6260, $D$2:D6259,0),1), FALSE), FALSE)</f>
        <v>0</v>
      </c>
      <c r="F6260" s="1" t="b">
        <f>IF(G6260&lt;&gt;"", IF(COUNTIF($G$2:G6259, G6260), INDEX($A$2:$G$100000, MATCH(G6260, $G$2:G6259,0),1), FALSE), FALSE)</f>
        <v>0</v>
      </c>
      <c r="G6260" s="1">
        <v>61555</v>
      </c>
      <c r="H6260" s="1" t="s">
        <v>6146</v>
      </c>
    </row>
    <row r="6261" spans="1:8" x14ac:dyDescent="0.2">
      <c r="A6261" s="1">
        <v>6274</v>
      </c>
      <c r="B6261" s="1" t="str">
        <f t="shared" si="97"/>
        <v>South Solar, LLC</v>
      </c>
      <c r="C6261" s="1" t="b">
        <f>IF(D6261&lt;&gt;"",IF(COUNTIF($D$2:D6260, D6261), INDEX($A$2:$D$100000, MATCH(D6261, $D$2:D6260,0),1), FALSE), FALSE)</f>
        <v>0</v>
      </c>
      <c r="F6261" s="1" t="b">
        <f>IF(G6261&lt;&gt;"", IF(COUNTIF($G$2:G6260, G6261), INDEX($A$2:$G$100000, MATCH(G6261, $G$2:G6260,0),1), FALSE), FALSE)</f>
        <v>0</v>
      </c>
      <c r="G6261" s="1">
        <v>61556</v>
      </c>
      <c r="H6261" s="1" t="s">
        <v>6147</v>
      </c>
    </row>
    <row r="6262" spans="1:8" x14ac:dyDescent="0.2">
      <c r="A6262" s="1">
        <v>6275</v>
      </c>
      <c r="B6262" s="1" t="str">
        <f t="shared" si="97"/>
        <v>Whitt Solar, LLC</v>
      </c>
      <c r="C6262" s="1" t="b">
        <f>IF(D6262&lt;&gt;"",IF(COUNTIF($D$2:D6261, D6262), INDEX($A$2:$D$100000, MATCH(D6262, $D$2:D6261,0),1), FALSE), FALSE)</f>
        <v>0</v>
      </c>
      <c r="F6262" s="1" t="b">
        <f>IF(G6262&lt;&gt;"", IF(COUNTIF($G$2:G6261, G6262), INDEX($A$2:$G$100000, MATCH(G6262, $G$2:G6261,0),1), FALSE), FALSE)</f>
        <v>0</v>
      </c>
      <c r="G6262" s="1">
        <v>61559</v>
      </c>
      <c r="H6262" s="1" t="s">
        <v>6148</v>
      </c>
    </row>
    <row r="6263" spans="1:8" x14ac:dyDescent="0.2">
      <c r="A6263" s="1">
        <v>6276</v>
      </c>
      <c r="B6263" s="1" t="str">
        <f t="shared" si="97"/>
        <v>Willis Solar, LLC</v>
      </c>
      <c r="C6263" s="1" t="b">
        <f>IF(D6263&lt;&gt;"",IF(COUNTIF($D$2:D6262, D6263), INDEX($A$2:$D$100000, MATCH(D6263, $D$2:D6262,0),1), FALSE), FALSE)</f>
        <v>0</v>
      </c>
      <c r="F6263" s="1" t="b">
        <f>IF(G6263&lt;&gt;"", IF(COUNTIF($G$2:G6262, G6263), INDEX($A$2:$G$100000, MATCH(G6263, $G$2:G6262,0),1), FALSE), FALSE)</f>
        <v>0</v>
      </c>
      <c r="G6263" s="1">
        <v>61560</v>
      </c>
      <c r="H6263" s="1" t="s">
        <v>6149</v>
      </c>
    </row>
    <row r="6264" spans="1:8" x14ac:dyDescent="0.2">
      <c r="A6264" s="1">
        <v>6277</v>
      </c>
      <c r="B6264" s="1" t="str">
        <f t="shared" si="97"/>
        <v>Delta Solar Power I, LLC</v>
      </c>
      <c r="C6264" s="1" t="b">
        <f>IF(D6264&lt;&gt;"",IF(COUNTIF($D$2:D6263, D6264), INDEX($A$2:$D$100000, MATCH(D6264, $D$2:D6263,0),1), FALSE), FALSE)</f>
        <v>0</v>
      </c>
      <c r="F6264" s="1" t="b">
        <f>IF(G6264&lt;&gt;"", IF(COUNTIF($G$2:G6263, G6264), INDEX($A$2:$G$100000, MATCH(G6264, $G$2:G6263,0),1), FALSE), FALSE)</f>
        <v>0</v>
      </c>
      <c r="G6264" s="1">
        <v>61406</v>
      </c>
      <c r="H6264" s="1" t="s">
        <v>6150</v>
      </c>
    </row>
    <row r="6265" spans="1:8" x14ac:dyDescent="0.2">
      <c r="A6265" s="1">
        <v>6278</v>
      </c>
      <c r="B6265" s="1" t="str">
        <f t="shared" si="97"/>
        <v>Delta Solar Power II, LLC</v>
      </c>
      <c r="C6265" s="1" t="b">
        <f>IF(D6265&lt;&gt;"",IF(COUNTIF($D$2:D6264, D6265), INDEX($A$2:$D$100000, MATCH(D6265, $D$2:D6264,0),1), FALSE), FALSE)</f>
        <v>0</v>
      </c>
      <c r="F6265" s="1" t="b">
        <f>IF(G6265&lt;&gt;"", IF(COUNTIF($G$2:G6264, G6265), INDEX($A$2:$G$100000, MATCH(G6265, $G$2:G6264,0),1), FALSE), FALSE)</f>
        <v>0</v>
      </c>
      <c r="G6265" s="1">
        <v>61407</v>
      </c>
      <c r="H6265" s="1" t="s">
        <v>6151</v>
      </c>
    </row>
    <row r="6266" spans="1:8" x14ac:dyDescent="0.2">
      <c r="A6266" s="1">
        <v>6279</v>
      </c>
      <c r="B6266" s="1" t="str">
        <f t="shared" si="97"/>
        <v>Pratt Wind, LLC</v>
      </c>
      <c r="C6266" s="1" t="b">
        <f>IF(D6266&lt;&gt;"",IF(COUNTIF($D$2:D6265, D6266), INDEX($A$2:$D$100000, MATCH(D6266, $D$2:D6265,0),1), FALSE), FALSE)</f>
        <v>0</v>
      </c>
      <c r="F6266" s="1" t="b">
        <f>IF(G6266&lt;&gt;"", IF(COUNTIF($G$2:G6265, G6266), INDEX($A$2:$G$100000, MATCH(G6266, $G$2:G6265,0),1), FALSE), FALSE)</f>
        <v>0</v>
      </c>
      <c r="G6266" s="1">
        <v>61537</v>
      </c>
      <c r="H6266" s="1" t="s">
        <v>6152</v>
      </c>
    </row>
    <row r="6267" spans="1:8" ht="17" x14ac:dyDescent="0.2">
      <c r="A6267" s="1">
        <v>6280</v>
      </c>
      <c r="B6267" s="1" t="str">
        <f t="shared" si="97"/>
        <v>coolridge solar i, llc</v>
      </c>
      <c r="C6267" s="1" t="b">
        <f>IF(D6267&lt;&gt;"",IF(COUNTIF($D$2:D6266, D6267), INDEX($A$2:$D$100000, MATCH(D6267, $D$2:D6266,0),1), FALSE), FALSE)</f>
        <v>0</v>
      </c>
      <c r="F6267" s="1" t="b">
        <f>IF(G6267&lt;&gt;"", IF(COUNTIF($G$2:G6266, G6267), INDEX($A$2:$G$100000, MATCH(G6267, $G$2:G6266,0),1), FALSE), FALSE)</f>
        <v>0</v>
      </c>
      <c r="G6267" s="1">
        <v>61540</v>
      </c>
      <c r="H6267" s="4" t="s">
        <v>6153</v>
      </c>
    </row>
    <row r="6268" spans="1:8" x14ac:dyDescent="0.2">
      <c r="A6268" s="1">
        <v>6281</v>
      </c>
      <c r="B6268" s="1" t="str">
        <f t="shared" si="97"/>
        <v>DP-C2 Episode 1 LLC</v>
      </c>
      <c r="C6268" s="1" t="b">
        <f>IF(D6268&lt;&gt;"",IF(COUNTIF($D$2:D6267, D6268), INDEX($A$2:$D$100000, MATCH(D6268, $D$2:D6267,0),1), FALSE), FALSE)</f>
        <v>0</v>
      </c>
      <c r="F6268" s="1" t="b">
        <f>IF(G6268&lt;&gt;"", IF(COUNTIF($G$2:G6267, G6268), INDEX($A$2:$G$100000, MATCH(G6268, $G$2:G6267,0),1), FALSE), FALSE)</f>
        <v>0</v>
      </c>
      <c r="G6268" s="1">
        <v>61567</v>
      </c>
      <c r="H6268" s="1" t="s">
        <v>6154</v>
      </c>
    </row>
    <row r="6269" spans="1:8" x14ac:dyDescent="0.2">
      <c r="A6269" s="1">
        <v>6282</v>
      </c>
      <c r="B6269" s="1" t="str">
        <f t="shared" si="97"/>
        <v>Peony Solar, LLC</v>
      </c>
      <c r="C6269" s="1" t="b">
        <f>IF(D6269&lt;&gt;"",IF(COUNTIF($D$2:D6268, D6269), INDEX($A$2:$D$100000, MATCH(D6269, $D$2:D6268,0),1), FALSE), FALSE)</f>
        <v>0</v>
      </c>
      <c r="F6269" s="1" t="b">
        <f>IF(G6269&lt;&gt;"", IF(COUNTIF($G$2:G6268, G6269), INDEX($A$2:$G$100000, MATCH(G6269, $G$2:G6268,0),1), FALSE), FALSE)</f>
        <v>0</v>
      </c>
      <c r="G6269" s="1">
        <v>61566</v>
      </c>
      <c r="H6269" s="1" t="s">
        <v>6155</v>
      </c>
    </row>
    <row r="6270" spans="1:8" x14ac:dyDescent="0.2">
      <c r="A6270" s="1">
        <v>6283</v>
      </c>
      <c r="B6270" s="1" t="str">
        <f t="shared" si="97"/>
        <v>Prinsburg CSG I, LLC</v>
      </c>
      <c r="C6270" s="1" t="b">
        <f>IF(D6270&lt;&gt;"",IF(COUNTIF($D$2:D6269, D6270), INDEX($A$2:$D$100000, MATCH(D6270, $D$2:D6269,0),1), FALSE), FALSE)</f>
        <v>0</v>
      </c>
      <c r="F6270" s="1" t="b">
        <f>IF(G6270&lt;&gt;"", IF(COUNTIF($G$2:G6269, G6270), INDEX($A$2:$G$100000, MATCH(G6270, $G$2:G6269,0),1), FALSE), FALSE)</f>
        <v>0</v>
      </c>
      <c r="G6270" s="1">
        <v>61573</v>
      </c>
      <c r="H6270" s="1" t="s">
        <v>6156</v>
      </c>
    </row>
    <row r="6271" spans="1:8" x14ac:dyDescent="0.2">
      <c r="A6271" s="1">
        <v>6284</v>
      </c>
      <c r="B6271" s="1" t="str">
        <f t="shared" si="97"/>
        <v>Clara City CSG I, LLC</v>
      </c>
      <c r="C6271" s="1" t="b">
        <f>IF(D6271&lt;&gt;"",IF(COUNTIF($D$2:D6270, D6271), INDEX($A$2:$D$100000, MATCH(D6271, $D$2:D6270,0),1), FALSE), FALSE)</f>
        <v>0</v>
      </c>
      <c r="F6271" s="1" t="b">
        <f>IF(G6271&lt;&gt;"", IF(COUNTIF($G$2:G6270, G6271), INDEX($A$2:$G$100000, MATCH(G6271, $G$2:G6270,0),1), FALSE), FALSE)</f>
        <v>0</v>
      </c>
      <c r="G6271" s="1">
        <v>61571</v>
      </c>
      <c r="H6271" s="1" t="s">
        <v>6157</v>
      </c>
    </row>
    <row r="6272" spans="1:8" x14ac:dyDescent="0.2">
      <c r="A6272" s="1">
        <v>6285</v>
      </c>
      <c r="B6272" s="1" t="str">
        <f t="shared" si="97"/>
        <v>FL Solar 5, LLC</v>
      </c>
      <c r="C6272" s="1" t="b">
        <f>IF(D6272&lt;&gt;"",IF(COUNTIF($D$2:D6271, D6272), INDEX($A$2:$D$100000, MATCH(D6272, $D$2:D6271,0),1), FALSE), FALSE)</f>
        <v>0</v>
      </c>
      <c r="F6272" s="1" t="b">
        <f>IF(G6272&lt;&gt;"", IF(COUNTIF($G$2:G6271, G6272), INDEX($A$2:$G$100000, MATCH(G6272, $G$2:G6271,0),1), FALSE), FALSE)</f>
        <v>0</v>
      </c>
      <c r="G6272" s="1">
        <v>61579</v>
      </c>
      <c r="H6272" s="1" t="s">
        <v>6158</v>
      </c>
    </row>
    <row r="6273" spans="1:8" x14ac:dyDescent="0.2">
      <c r="A6273" s="1">
        <v>6286</v>
      </c>
      <c r="B6273" s="1" t="str">
        <f t="shared" si="97"/>
        <v>Pacific Ethanol Madera</v>
      </c>
      <c r="C6273" s="1" t="b">
        <f>IF(D6273&lt;&gt;"",IF(COUNTIF($D$2:D6272, D6273), INDEX($A$2:$D$100000, MATCH(D6273, $D$2:D6272,0),1), FALSE), FALSE)</f>
        <v>0</v>
      </c>
      <c r="F6273" s="1" t="b">
        <f>IF(G6273&lt;&gt;"", IF(COUNTIF($G$2:G6272, G6273), INDEX($A$2:$G$100000, MATCH(G6273, $G$2:G6272,0),1), FALSE), FALSE)</f>
        <v>0</v>
      </c>
      <c r="G6273" s="1">
        <v>61575</v>
      </c>
      <c r="H6273" s="1" t="s">
        <v>6159</v>
      </c>
    </row>
    <row r="6274" spans="1:8" x14ac:dyDescent="0.2">
      <c r="A6274" s="1">
        <v>6287</v>
      </c>
      <c r="B6274" s="1" t="str">
        <f t="shared" ref="B6274:B6337" si="98">IF(H6274="",E6274,H6274)</f>
        <v>Gavilan District College Solar Project</v>
      </c>
      <c r="C6274" s="1" t="b">
        <f>IF(D6274&lt;&gt;"",IF(COUNTIF($D$2:D6273, D6274), INDEX($A$2:$D$100000, MATCH(D6274, $D$2:D6273,0),1), FALSE), FALSE)</f>
        <v>0</v>
      </c>
      <c r="F6274" s="1" t="b">
        <f>IF(G6274&lt;&gt;"", IF(COUNTIF($G$2:G6273, G6274), INDEX($A$2:$G$100000, MATCH(G6274, $G$2:G6273,0),1), FALSE), FALSE)</f>
        <v>0</v>
      </c>
      <c r="G6274" s="1">
        <v>61872</v>
      </c>
      <c r="H6274" s="1" t="s">
        <v>6160</v>
      </c>
    </row>
    <row r="6275" spans="1:8" x14ac:dyDescent="0.2">
      <c r="A6275" s="1">
        <v>6288</v>
      </c>
      <c r="B6275" s="1" t="str">
        <f t="shared" si="98"/>
        <v>Solar University, LLC</v>
      </c>
      <c r="C6275" s="1" t="b">
        <f>IF(D6275&lt;&gt;"",IF(COUNTIF($D$2:D6274, D6275), INDEX($A$2:$D$100000, MATCH(D6275, $D$2:D6274,0),1), FALSE), FALSE)</f>
        <v>0</v>
      </c>
      <c r="F6275" s="1" t="b">
        <f>IF(G6275&lt;&gt;"", IF(COUNTIF($G$2:G6274, G6275), INDEX($A$2:$G$100000, MATCH(G6275, $G$2:G6274,0),1), FALSE), FALSE)</f>
        <v>0</v>
      </c>
      <c r="G6275" s="1">
        <v>61591</v>
      </c>
      <c r="H6275" s="1" t="s">
        <v>6161</v>
      </c>
    </row>
    <row r="6276" spans="1:8" x14ac:dyDescent="0.2">
      <c r="A6276" s="1">
        <v>6289</v>
      </c>
      <c r="B6276" s="1" t="str">
        <f t="shared" si="98"/>
        <v>USS Big Lake 1 LLC</v>
      </c>
      <c r="C6276" s="1" t="b">
        <f>IF(D6276&lt;&gt;"",IF(COUNTIF($D$2:D6275, D6276), INDEX($A$2:$D$100000, MATCH(D6276, $D$2:D6275,0),1), FALSE), FALSE)</f>
        <v>0</v>
      </c>
      <c r="F6276" s="1" t="b">
        <f>IF(G6276&lt;&gt;"", IF(COUNTIF($G$2:G6275, G6276), INDEX($A$2:$G$100000, MATCH(G6276, $G$2:G6275,0),1), FALSE), FALSE)</f>
        <v>0</v>
      </c>
      <c r="G6276" s="1">
        <v>61580</v>
      </c>
      <c r="H6276" s="1" t="s">
        <v>6162</v>
      </c>
    </row>
    <row r="6277" spans="1:8" x14ac:dyDescent="0.2">
      <c r="A6277" s="1">
        <v>6290</v>
      </c>
      <c r="B6277" s="1" t="str">
        <f t="shared" si="98"/>
        <v>USS Good Solar LLC</v>
      </c>
      <c r="C6277" s="1" t="b">
        <f>IF(D6277&lt;&gt;"",IF(COUNTIF($D$2:D6276, D6277), INDEX($A$2:$D$100000, MATCH(D6277, $D$2:D6276,0),1), FALSE), FALSE)</f>
        <v>0</v>
      </c>
      <c r="F6277" s="1" t="b">
        <f>IF(G6277&lt;&gt;"", IF(COUNTIF($G$2:G6276, G6277), INDEX($A$2:$G$100000, MATCH(G6277, $G$2:G6276,0),1), FALSE), FALSE)</f>
        <v>0</v>
      </c>
      <c r="G6277" s="1">
        <v>61581</v>
      </c>
      <c r="H6277" s="1" t="s">
        <v>6163</v>
      </c>
    </row>
    <row r="6278" spans="1:8" x14ac:dyDescent="0.2">
      <c r="A6278" s="1">
        <v>6291</v>
      </c>
      <c r="B6278" s="1" t="str">
        <f t="shared" si="98"/>
        <v>USS Kasch Solar LLC</v>
      </c>
      <c r="C6278" s="1" t="b">
        <f>IF(D6278&lt;&gt;"",IF(COUNTIF($D$2:D6277, D6278), INDEX($A$2:$D$100000, MATCH(D6278, $D$2:D6277,0),1), FALSE), FALSE)</f>
        <v>0</v>
      </c>
      <c r="F6278" s="1" t="b">
        <f>IF(G6278&lt;&gt;"", IF(COUNTIF($G$2:G6277, G6278), INDEX($A$2:$G$100000, MATCH(G6278, $G$2:G6277,0),1), FALSE), FALSE)</f>
        <v>0</v>
      </c>
      <c r="G6278" s="1">
        <v>61582</v>
      </c>
      <c r="H6278" s="1" t="s">
        <v>6164</v>
      </c>
    </row>
    <row r="6279" spans="1:8" x14ac:dyDescent="0.2">
      <c r="A6279" s="1">
        <v>6292</v>
      </c>
      <c r="B6279" s="1" t="str">
        <f t="shared" si="98"/>
        <v>USS Rockpoint Solar LLC</v>
      </c>
      <c r="C6279" s="1" t="b">
        <f>IF(D6279&lt;&gt;"",IF(COUNTIF($D$2:D6278, D6279), INDEX($A$2:$D$100000, MATCH(D6279, $D$2:D6278,0),1), FALSE), FALSE)</f>
        <v>0</v>
      </c>
      <c r="F6279" s="1" t="b">
        <f>IF(G6279&lt;&gt;"", IF(COUNTIF($G$2:G6278, G6279), INDEX($A$2:$G$100000, MATCH(G6279, $G$2:G6278,0),1), FALSE), FALSE)</f>
        <v>0</v>
      </c>
      <c r="G6279" s="1">
        <v>61583</v>
      </c>
      <c r="H6279" s="1" t="s">
        <v>6165</v>
      </c>
    </row>
    <row r="6280" spans="1:8" x14ac:dyDescent="0.2">
      <c r="A6280" s="1">
        <v>6293</v>
      </c>
      <c r="B6280" s="1" t="str">
        <f t="shared" si="98"/>
        <v>The Bank of New York</v>
      </c>
      <c r="C6280" s="1" t="b">
        <f>IF(D6280&lt;&gt;"",IF(COUNTIF($D$2:D6279, D6280), INDEX($A$2:$D$100000, MATCH(D6280, $D$2:D6279,0),1), FALSE), FALSE)</f>
        <v>0</v>
      </c>
      <c r="F6280" s="1" t="b">
        <f>IF(G6280&lt;&gt;"", IF(COUNTIF($G$2:G6279, G6280), INDEX($A$2:$G$100000, MATCH(G6280, $G$2:G6279,0),1), FALSE), FALSE)</f>
        <v>0</v>
      </c>
      <c r="G6280" s="1">
        <v>61578</v>
      </c>
      <c r="H6280" s="1" t="s">
        <v>6166</v>
      </c>
    </row>
    <row r="6281" spans="1:8" x14ac:dyDescent="0.2">
      <c r="A6281" s="1">
        <v>6294</v>
      </c>
      <c r="B6281" s="1" t="str">
        <f t="shared" si="98"/>
        <v>Brooklyn Hospital Center</v>
      </c>
      <c r="C6281" s="1" t="b">
        <f>IF(D6281&lt;&gt;"",IF(COUNTIF($D$2:D6280, D6281), INDEX($A$2:$D$100000, MATCH(D6281, $D$2:D6280,0),1), FALSE), FALSE)</f>
        <v>0</v>
      </c>
      <c r="F6281" s="1" t="b">
        <f>IF(G6281&lt;&gt;"", IF(COUNTIF($G$2:G6280, G6281), INDEX($A$2:$G$100000, MATCH(G6281, $G$2:G6280,0),1), FALSE), FALSE)</f>
        <v>0</v>
      </c>
      <c r="G6281" s="1">
        <v>61584</v>
      </c>
      <c r="H6281" s="1" t="s">
        <v>6167</v>
      </c>
    </row>
    <row r="6282" spans="1:8" x14ac:dyDescent="0.2">
      <c r="A6282" s="1">
        <v>6295</v>
      </c>
      <c r="B6282" s="1" t="str">
        <f t="shared" si="98"/>
        <v>Saint Catherine of Siena Medical Center</v>
      </c>
      <c r="C6282" s="1" t="b">
        <f>IF(D6282&lt;&gt;"",IF(COUNTIF($D$2:D6281, D6282), INDEX($A$2:$D$100000, MATCH(D6282, $D$2:D6281,0),1), FALSE), FALSE)</f>
        <v>0</v>
      </c>
      <c r="F6282" s="1" t="b">
        <f>IF(G6282&lt;&gt;"", IF(COUNTIF($G$2:G6281, G6282), INDEX($A$2:$G$100000, MATCH(G6282, $G$2:G6281,0),1), FALSE), FALSE)</f>
        <v>0</v>
      </c>
      <c r="G6282" s="1">
        <v>61577</v>
      </c>
      <c r="H6282" s="1" t="s">
        <v>6168</v>
      </c>
    </row>
    <row r="6283" spans="1:8" x14ac:dyDescent="0.2">
      <c r="A6283" s="1">
        <v>6296</v>
      </c>
      <c r="B6283" s="1" t="str">
        <f t="shared" si="98"/>
        <v>Novel Solar Three, LLC</v>
      </c>
      <c r="C6283" s="1" t="b">
        <f>IF(D6283&lt;&gt;"",IF(COUNTIF($D$2:D6282, D6283), INDEX($A$2:$D$100000, MATCH(D6283, $D$2:D6282,0),1), FALSE), FALSE)</f>
        <v>0</v>
      </c>
      <c r="F6283" s="1" t="b">
        <f>IF(G6283&lt;&gt;"", IF(COUNTIF($G$2:G6282, G6283), INDEX($A$2:$G$100000, MATCH(G6283, $G$2:G6282,0),1), FALSE), FALSE)</f>
        <v>0</v>
      </c>
      <c r="G6283" s="1">
        <v>61598</v>
      </c>
      <c r="H6283" s="1" t="s">
        <v>6169</v>
      </c>
    </row>
    <row r="6284" spans="1:8" x14ac:dyDescent="0.2">
      <c r="A6284" s="1">
        <v>6297</v>
      </c>
      <c r="B6284" s="1" t="str">
        <f t="shared" si="98"/>
        <v>Solar Star California LXVI, LLC</v>
      </c>
      <c r="C6284" s="1" t="b">
        <f>IF(D6284&lt;&gt;"",IF(COUNTIF($D$2:D6283, D6284), INDEX($A$2:$D$100000, MATCH(D6284, $D$2:D6283,0),1), FALSE), FALSE)</f>
        <v>0</v>
      </c>
      <c r="F6284" s="1" t="b">
        <f>IF(G6284&lt;&gt;"", IF(COUNTIF($G$2:G6283, G6284), INDEX($A$2:$G$100000, MATCH(G6284, $G$2:G6283,0),1), FALSE), FALSE)</f>
        <v>0</v>
      </c>
      <c r="G6284" s="1">
        <v>61600</v>
      </c>
      <c r="H6284" s="1" t="s">
        <v>6170</v>
      </c>
    </row>
    <row r="6285" spans="1:8" x14ac:dyDescent="0.2">
      <c r="A6285" s="1">
        <v>6298</v>
      </c>
      <c r="B6285" s="1" t="str">
        <f t="shared" si="98"/>
        <v>Page Solar Farm, LLC</v>
      </c>
      <c r="C6285" s="1" t="b">
        <f>IF(D6285&lt;&gt;"",IF(COUNTIF($D$2:D6284, D6285), INDEX($A$2:$D$100000, MATCH(D6285, $D$2:D6284,0),1), FALSE), FALSE)</f>
        <v>0</v>
      </c>
      <c r="F6285" s="1" t="b">
        <f>IF(G6285&lt;&gt;"", IF(COUNTIF($G$2:G6284, G6285), INDEX($A$2:$G$100000, MATCH(G6285, $G$2:G6284,0),1), FALSE), FALSE)</f>
        <v>0</v>
      </c>
      <c r="G6285" s="1">
        <v>61603</v>
      </c>
      <c r="H6285" s="1" t="s">
        <v>6171</v>
      </c>
    </row>
    <row r="6286" spans="1:8" x14ac:dyDescent="0.2">
      <c r="A6286" s="1">
        <v>6299</v>
      </c>
      <c r="B6286" s="1" t="str">
        <f t="shared" si="98"/>
        <v>Holsum Irish Dairy</v>
      </c>
      <c r="C6286" s="1" t="b">
        <f>IF(D6286&lt;&gt;"",IF(COUNTIF($D$2:D6285, D6286), INDEX($A$2:$D$100000, MATCH(D6286, $D$2:D6285,0),1), FALSE), FALSE)</f>
        <v>0</v>
      </c>
      <c r="F6286" s="1" t="b">
        <f>IF(G6286&lt;&gt;"", IF(COUNTIF($G$2:G6285, G6286), INDEX($A$2:$G$100000, MATCH(G6286, $G$2:G6285,0),1), FALSE), FALSE)</f>
        <v>0</v>
      </c>
      <c r="G6286" s="1">
        <v>61595</v>
      </c>
      <c r="H6286" s="1" t="s">
        <v>6172</v>
      </c>
    </row>
    <row r="6287" spans="1:8" x14ac:dyDescent="0.2">
      <c r="A6287" s="1">
        <v>6300</v>
      </c>
      <c r="B6287" s="1" t="str">
        <f t="shared" si="98"/>
        <v>Solar Star California XLII, LLC</v>
      </c>
      <c r="C6287" s="1" t="b">
        <f>IF(D6287&lt;&gt;"",IF(COUNTIF($D$2:D6286, D6287), INDEX($A$2:$D$100000, MATCH(D6287, $D$2:D6286,0),1), FALSE), FALSE)</f>
        <v>0</v>
      </c>
      <c r="F6287" s="1" t="b">
        <f>IF(G6287&lt;&gt;"", IF(COUNTIF($G$2:G6286, G6287), INDEX($A$2:$G$100000, MATCH(G6287, $G$2:G6286,0),1), FALSE), FALSE)</f>
        <v>0</v>
      </c>
      <c r="G6287" s="1">
        <v>61602</v>
      </c>
      <c r="H6287" s="1" t="s">
        <v>6173</v>
      </c>
    </row>
    <row r="6288" spans="1:8" x14ac:dyDescent="0.2">
      <c r="A6288" s="1">
        <v>6301</v>
      </c>
      <c r="B6288" s="1" t="str">
        <f t="shared" si="98"/>
        <v>Caldwell Wastewater Treatment Plant</v>
      </c>
      <c r="C6288" s="1" t="b">
        <f>IF(D6288&lt;&gt;"",IF(COUNTIF($D$2:D6287, D6288), INDEX($A$2:$D$100000, MATCH(D6288, $D$2:D6287,0),1), FALSE), FALSE)</f>
        <v>0</v>
      </c>
      <c r="F6288" s="1" t="b">
        <f>IF(G6288&lt;&gt;"", IF(COUNTIF($G$2:G6287, G6288), INDEX($A$2:$G$100000, MATCH(G6288, $G$2:G6287,0),1), FALSE), FALSE)</f>
        <v>0</v>
      </c>
      <c r="G6288" s="1">
        <v>61597</v>
      </c>
      <c r="H6288" s="1" t="s">
        <v>6174</v>
      </c>
    </row>
    <row r="6289" spans="1:8" x14ac:dyDescent="0.2">
      <c r="A6289" s="1">
        <v>6302</v>
      </c>
      <c r="B6289" s="1" t="str">
        <f t="shared" si="98"/>
        <v>Solar Star California XLVII, LLC</v>
      </c>
      <c r="C6289" s="1" t="b">
        <f>IF(D6289&lt;&gt;"",IF(COUNTIF($D$2:D6288, D6289), INDEX($A$2:$D$100000, MATCH(D6289, $D$2:D6288,0),1), FALSE), FALSE)</f>
        <v>0</v>
      </c>
      <c r="F6289" s="1" t="b">
        <f>IF(G6289&lt;&gt;"", IF(COUNTIF($G$2:G6288, G6289), INDEX($A$2:$G$100000, MATCH(G6289, $G$2:G6288,0),1), FALSE), FALSE)</f>
        <v>0</v>
      </c>
      <c r="G6289" s="1">
        <v>61601</v>
      </c>
      <c r="H6289" s="1" t="s">
        <v>6175</v>
      </c>
    </row>
    <row r="6290" spans="1:8" x14ac:dyDescent="0.2">
      <c r="A6290" s="1">
        <v>6303</v>
      </c>
      <c r="B6290" s="1" t="str">
        <f t="shared" si="98"/>
        <v>Enfield Community Solar</v>
      </c>
      <c r="C6290" s="1" t="b">
        <f>IF(D6290&lt;&gt;"",IF(COUNTIF($D$2:D6289, D6290), INDEX($A$2:$D$100000, MATCH(D6290, $D$2:D6289,0),1), FALSE), FALSE)</f>
        <v>0</v>
      </c>
      <c r="F6290" s="1" t="b">
        <f>IF(G6290&lt;&gt;"", IF(COUNTIF($G$2:G6289, G6290), INDEX($A$2:$G$100000, MATCH(G6290, $G$2:G6289,0),1), FALSE), FALSE)</f>
        <v>0</v>
      </c>
      <c r="G6290" s="1">
        <v>61599</v>
      </c>
      <c r="H6290" s="1" t="s">
        <v>6176</v>
      </c>
    </row>
    <row r="6291" spans="1:8" x14ac:dyDescent="0.2">
      <c r="A6291" s="1">
        <v>6304</v>
      </c>
      <c r="B6291" s="1" t="str">
        <f t="shared" si="98"/>
        <v>Delaware River Solar, LLC</v>
      </c>
      <c r="C6291" s="1" t="b">
        <f>IF(D6291&lt;&gt;"",IF(COUNTIF($D$2:D6290, D6291), INDEX($A$2:$D$100000, MATCH(D6291, $D$2:D6290,0),1), FALSE), FALSE)</f>
        <v>0</v>
      </c>
      <c r="F6291" s="1" t="b">
        <f>IF(G6291&lt;&gt;"", IF(COUNTIF($G$2:G6290, G6291), INDEX($A$2:$G$100000, MATCH(G6291, $G$2:G6290,0),1), FALSE), FALSE)</f>
        <v>0</v>
      </c>
      <c r="G6291" s="1">
        <v>61610</v>
      </c>
      <c r="H6291" s="1" t="s">
        <v>6177</v>
      </c>
    </row>
    <row r="6292" spans="1:8" x14ac:dyDescent="0.2">
      <c r="A6292" s="1">
        <v>6305</v>
      </c>
      <c r="B6292" s="1" t="str">
        <f t="shared" si="98"/>
        <v>Sonoma County Junior College District</v>
      </c>
      <c r="C6292" s="1" t="b">
        <f>IF(D6292&lt;&gt;"",IF(COUNTIF($D$2:D6291, D6292), INDEX($A$2:$D$100000, MATCH(D6292, $D$2:D6291,0),1), FALSE), FALSE)</f>
        <v>0</v>
      </c>
      <c r="F6292" s="1" t="b">
        <f>IF(G6292&lt;&gt;"", IF(COUNTIF($G$2:G6291, G6292), INDEX($A$2:$G$100000, MATCH(G6292, $G$2:G6291,0),1), FALSE), FALSE)</f>
        <v>0</v>
      </c>
      <c r="G6292" s="1">
        <v>61987</v>
      </c>
      <c r="H6292" s="1" t="s">
        <v>6178</v>
      </c>
    </row>
    <row r="6293" spans="1:8" x14ac:dyDescent="0.2">
      <c r="A6293" s="1">
        <v>6306</v>
      </c>
      <c r="B6293" s="1" t="str">
        <f t="shared" si="98"/>
        <v>IOS II LLC</v>
      </c>
      <c r="C6293" s="1" t="b">
        <f>IF(D6293&lt;&gt;"",IF(COUNTIF($D$2:D6292, D6293), INDEX($A$2:$D$100000, MATCH(D6293, $D$2:D6292,0),1), FALSE), FALSE)</f>
        <v>0</v>
      </c>
      <c r="F6293" s="1" t="b">
        <f>IF(G6293&lt;&gt;"", IF(COUNTIF($G$2:G6292, G6293), INDEX($A$2:$G$100000, MATCH(G6293, $G$2:G6292,0),1), FALSE), FALSE)</f>
        <v>0</v>
      </c>
      <c r="G6293" s="1">
        <v>61620</v>
      </c>
      <c r="H6293" s="1" t="s">
        <v>6179</v>
      </c>
    </row>
    <row r="6294" spans="1:8" x14ac:dyDescent="0.2">
      <c r="A6294" s="1">
        <v>6307</v>
      </c>
      <c r="B6294" s="1" t="str">
        <f t="shared" si="98"/>
        <v>USS Solar Rapids LLC</v>
      </c>
      <c r="C6294" s="1" t="b">
        <f>IF(D6294&lt;&gt;"",IF(COUNTIF($D$2:D6293, D6294), INDEX($A$2:$D$100000, MATCH(D6294, $D$2:D6293,0),1), FALSE), FALSE)</f>
        <v>0</v>
      </c>
      <c r="F6294" s="1" t="b">
        <f>IF(G6294&lt;&gt;"", IF(COUNTIF($G$2:G6293, G6294), INDEX($A$2:$G$100000, MATCH(G6294, $G$2:G6293,0),1), FALSE), FALSE)</f>
        <v>0</v>
      </c>
      <c r="G6294" s="1">
        <v>61631</v>
      </c>
      <c r="H6294" s="1" t="s">
        <v>6180</v>
      </c>
    </row>
    <row r="6295" spans="1:8" x14ac:dyDescent="0.2">
      <c r="A6295" s="1">
        <v>6308</v>
      </c>
      <c r="B6295" s="1" t="str">
        <f t="shared" si="98"/>
        <v>USS Solar Dawn LLC</v>
      </c>
      <c r="C6295" s="1" t="b">
        <f>IF(D6295&lt;&gt;"",IF(COUNTIF($D$2:D6294, D6295), INDEX($A$2:$D$100000, MATCH(D6295, $D$2:D6294,0),1), FALSE), FALSE)</f>
        <v>0</v>
      </c>
      <c r="F6295" s="1" t="b">
        <f>IF(G6295&lt;&gt;"", IF(COUNTIF($G$2:G6294, G6295), INDEX($A$2:$G$100000, MATCH(G6295, $G$2:G6294,0),1), FALSE), FALSE)</f>
        <v>0</v>
      </c>
      <c r="G6295" s="1">
        <v>61630</v>
      </c>
      <c r="H6295" s="1" t="s">
        <v>6181</v>
      </c>
    </row>
    <row r="6296" spans="1:8" x14ac:dyDescent="0.2">
      <c r="A6296" s="1">
        <v>6309</v>
      </c>
      <c r="B6296" s="1" t="str">
        <f t="shared" si="98"/>
        <v>USS Norelius Solar LLC</v>
      </c>
      <c r="C6296" s="1" t="b">
        <f>IF(D6296&lt;&gt;"",IF(COUNTIF($D$2:D6295, D6296), INDEX($A$2:$D$100000, MATCH(D6296, $D$2:D6295,0),1), FALSE), FALSE)</f>
        <v>0</v>
      </c>
      <c r="F6296" s="1" t="b">
        <f>IF(G6296&lt;&gt;"", IF(COUNTIF($G$2:G6295, G6296), INDEX($A$2:$G$100000, MATCH(G6296, $G$2:G6295,0),1), FALSE), FALSE)</f>
        <v>0</v>
      </c>
      <c r="G6296" s="1">
        <v>61629</v>
      </c>
      <c r="H6296" s="1" t="s">
        <v>6182</v>
      </c>
    </row>
    <row r="6297" spans="1:8" x14ac:dyDescent="0.2">
      <c r="A6297" s="1">
        <v>6310</v>
      </c>
      <c r="B6297" s="1" t="str">
        <f t="shared" si="98"/>
        <v>USS Nillie Corn Solar LLC</v>
      </c>
      <c r="C6297" s="1" t="b">
        <f>IF(D6297&lt;&gt;"",IF(COUNTIF($D$2:D6296, D6297), INDEX($A$2:$D$100000, MATCH(D6297, $D$2:D6296,0),1), FALSE), FALSE)</f>
        <v>0</v>
      </c>
      <c r="F6297" s="1" t="b">
        <f>IF(G6297&lt;&gt;"", IF(COUNTIF($G$2:G6296, G6297), INDEX($A$2:$G$100000, MATCH(G6297, $G$2:G6296,0),1), FALSE), FALSE)</f>
        <v>0</v>
      </c>
      <c r="G6297" s="1">
        <v>61628</v>
      </c>
      <c r="H6297" s="1" t="s">
        <v>6183</v>
      </c>
    </row>
    <row r="6298" spans="1:8" x14ac:dyDescent="0.2">
      <c r="A6298" s="1">
        <v>6311</v>
      </c>
      <c r="B6298" s="1" t="str">
        <f t="shared" si="98"/>
        <v>USS JJ Solar LLC</v>
      </c>
      <c r="C6298" s="1" t="b">
        <f>IF(D6298&lt;&gt;"",IF(COUNTIF($D$2:D6297, D6298), INDEX($A$2:$D$100000, MATCH(D6298, $D$2:D6297,0),1), FALSE), FALSE)</f>
        <v>0</v>
      </c>
      <c r="F6298" s="1" t="b">
        <f>IF(G6298&lt;&gt;"", IF(COUNTIF($G$2:G6297, G6298), INDEX($A$2:$G$100000, MATCH(G6298, $G$2:G6297,0),1), FALSE), FALSE)</f>
        <v>0</v>
      </c>
      <c r="G6298" s="1">
        <v>61627</v>
      </c>
      <c r="H6298" s="1" t="s">
        <v>6184</v>
      </c>
    </row>
    <row r="6299" spans="1:8" x14ac:dyDescent="0.2">
      <c r="A6299" s="1">
        <v>6312</v>
      </c>
      <c r="B6299" s="1" t="str">
        <f t="shared" si="98"/>
        <v>USS Dubhe Solar LLC</v>
      </c>
      <c r="C6299" s="1" t="b">
        <f>IF(D6299&lt;&gt;"",IF(COUNTIF($D$2:D6298, D6299), INDEX($A$2:$D$100000, MATCH(D6299, $D$2:D6298,0),1), FALSE), FALSE)</f>
        <v>0</v>
      </c>
      <c r="F6299" s="1" t="b">
        <f>IF(G6299&lt;&gt;"", IF(COUNTIF($G$2:G6298, G6299), INDEX($A$2:$G$100000, MATCH(G6299, $G$2:G6298,0),1), FALSE), FALSE)</f>
        <v>0</v>
      </c>
      <c r="G6299" s="1">
        <v>61626</v>
      </c>
      <c r="H6299" s="1" t="s">
        <v>6185</v>
      </c>
    </row>
    <row r="6300" spans="1:8" x14ac:dyDescent="0.2">
      <c r="A6300" s="1">
        <v>6313</v>
      </c>
      <c r="B6300" s="1" t="str">
        <f t="shared" si="98"/>
        <v>USS Brockway Solar LLC</v>
      </c>
      <c r="C6300" s="1" t="b">
        <f>IF(D6300&lt;&gt;"",IF(COUNTIF($D$2:D6299, D6300), INDEX($A$2:$D$100000, MATCH(D6300, $D$2:D6299,0),1), FALSE), FALSE)</f>
        <v>0</v>
      </c>
      <c r="F6300" s="1" t="b">
        <f>IF(G6300&lt;&gt;"", IF(COUNTIF($G$2:G6299, G6300), INDEX($A$2:$G$100000, MATCH(G6300, $G$2:G6299,0),1), FALSE), FALSE)</f>
        <v>0</v>
      </c>
      <c r="G6300" s="1">
        <v>61625</v>
      </c>
      <c r="H6300" s="1" t="s">
        <v>6186</v>
      </c>
    </row>
    <row r="6301" spans="1:8" x14ac:dyDescent="0.2">
      <c r="A6301" s="1">
        <v>6314</v>
      </c>
      <c r="B6301" s="1" t="str">
        <f t="shared" si="98"/>
        <v>Kingsbrook Jewish Medical Center</v>
      </c>
      <c r="C6301" s="1" t="b">
        <f>IF(D6301&lt;&gt;"",IF(COUNTIF($D$2:D6300, D6301), INDEX($A$2:$D$100000, MATCH(D6301, $D$2:D6300,0),1), FALSE), FALSE)</f>
        <v>0</v>
      </c>
      <c r="F6301" s="1" t="b">
        <f>IF(G6301&lt;&gt;"", IF(COUNTIF($G$2:G6300, G6301), INDEX($A$2:$G$100000, MATCH(G6301, $G$2:G6300,0),1), FALSE), FALSE)</f>
        <v>0</v>
      </c>
      <c r="G6301" s="1">
        <v>61618</v>
      </c>
      <c r="H6301" s="1" t="s">
        <v>6187</v>
      </c>
    </row>
    <row r="6302" spans="1:8" x14ac:dyDescent="0.2">
      <c r="A6302" s="1">
        <v>6315</v>
      </c>
      <c r="B6302" s="1" t="str">
        <f t="shared" si="98"/>
        <v>St Johns Riverside Hospital</v>
      </c>
      <c r="C6302" s="1" t="b">
        <f>IF(D6302&lt;&gt;"",IF(COUNTIF($D$2:D6301, D6302), INDEX($A$2:$D$100000, MATCH(D6302, $D$2:D6301,0),1), FALSE), FALSE)</f>
        <v>0</v>
      </c>
      <c r="F6302" s="1" t="b">
        <f>IF(G6302&lt;&gt;"", IF(COUNTIF($G$2:G6301, G6302), INDEX($A$2:$G$100000, MATCH(G6302, $G$2:G6301,0),1), FALSE), FALSE)</f>
        <v>0</v>
      </c>
      <c r="G6302" s="1">
        <v>61619</v>
      </c>
      <c r="H6302" s="1" t="s">
        <v>6188</v>
      </c>
    </row>
    <row r="6303" spans="1:8" x14ac:dyDescent="0.2">
      <c r="A6303" s="1">
        <v>6316</v>
      </c>
      <c r="B6303" s="1" t="str">
        <f t="shared" si="98"/>
        <v>AVS Phase 2 LLC</v>
      </c>
      <c r="C6303" s="1" t="b">
        <f>IF(D6303&lt;&gt;"",IF(COUNTIF($D$2:D6302, D6303), INDEX($A$2:$D$100000, MATCH(D6303, $D$2:D6302,0),1), FALSE), FALSE)</f>
        <v>0</v>
      </c>
      <c r="F6303" s="1" t="b">
        <f>IF(G6303&lt;&gt;"", IF(COUNTIF($G$2:G6302, G6303), INDEX($A$2:$G$100000, MATCH(G6303, $G$2:G6302,0),1), FALSE), FALSE)</f>
        <v>0</v>
      </c>
      <c r="G6303" s="1">
        <v>61633</v>
      </c>
      <c r="H6303" s="1" t="s">
        <v>6189</v>
      </c>
    </row>
    <row r="6304" spans="1:8" x14ac:dyDescent="0.2">
      <c r="A6304" s="1">
        <v>6317</v>
      </c>
      <c r="B6304" s="1" t="str">
        <f t="shared" si="98"/>
        <v>Quarter Horse Farm LLC</v>
      </c>
      <c r="C6304" s="1" t="b">
        <f>IF(D6304&lt;&gt;"",IF(COUNTIF($D$2:D6303, D6304), INDEX($A$2:$D$100000, MATCH(D6304, $D$2:D6303,0),1), FALSE), FALSE)</f>
        <v>0</v>
      </c>
      <c r="F6304" s="1" t="b">
        <f>IF(G6304&lt;&gt;"", IF(COUNTIF($G$2:G6303, G6304), INDEX($A$2:$G$100000, MATCH(G6304, $G$2:G6303,0),1), FALSE), FALSE)</f>
        <v>0</v>
      </c>
      <c r="G6304" s="1">
        <v>61640</v>
      </c>
      <c r="H6304" s="1" t="s">
        <v>6190</v>
      </c>
    </row>
    <row r="6305" spans="1:8" x14ac:dyDescent="0.2">
      <c r="A6305" s="1">
        <v>6318</v>
      </c>
      <c r="B6305" s="1" t="str">
        <f t="shared" si="98"/>
        <v>Atkinson Solar II LLC</v>
      </c>
      <c r="C6305" s="1" t="b">
        <f>IF(D6305&lt;&gt;"",IF(COUNTIF($D$2:D6304, D6305), INDEX($A$2:$D$100000, MATCH(D6305, $D$2:D6304,0),1), FALSE), FALSE)</f>
        <v>0</v>
      </c>
      <c r="F6305" s="1" t="b">
        <f>IF(G6305&lt;&gt;"", IF(COUNTIF($G$2:G6304, G6305), INDEX($A$2:$G$100000, MATCH(G6305, $G$2:G6304,0),1), FALSE), FALSE)</f>
        <v>0</v>
      </c>
      <c r="G6305" s="1">
        <v>61639</v>
      </c>
      <c r="H6305" s="1" t="s">
        <v>6191</v>
      </c>
    </row>
    <row r="6306" spans="1:8" x14ac:dyDescent="0.2">
      <c r="A6306" s="1">
        <v>6319</v>
      </c>
      <c r="B6306" s="1" t="str">
        <f t="shared" si="98"/>
        <v>Warrenton Solar I LLC</v>
      </c>
      <c r="C6306" s="1" t="b">
        <f>IF(D6306&lt;&gt;"",IF(COUNTIF($D$2:D6305, D6306), INDEX($A$2:$D$100000, MATCH(D6306, $D$2:D6305,0),1), FALSE), FALSE)</f>
        <v>0</v>
      </c>
      <c r="F6306" s="1" t="b">
        <f>IF(G6306&lt;&gt;"", IF(COUNTIF($G$2:G6305, G6306), INDEX($A$2:$G$100000, MATCH(G6306, $G$2:G6305,0),1), FALSE), FALSE)</f>
        <v>0</v>
      </c>
      <c r="G6306" s="1">
        <v>61645</v>
      </c>
      <c r="H6306" s="1" t="s">
        <v>6192</v>
      </c>
    </row>
    <row r="6307" spans="1:8" x14ac:dyDescent="0.2">
      <c r="A6307" s="1">
        <v>6320</v>
      </c>
      <c r="B6307" s="1" t="str">
        <f t="shared" si="98"/>
        <v>Bladenboro Farm 2 LLC</v>
      </c>
      <c r="C6307" s="1" t="b">
        <f>IF(D6307&lt;&gt;"",IF(COUNTIF($D$2:D6306, D6307), INDEX($A$2:$D$100000, MATCH(D6307, $D$2:D6306,0),1), FALSE), FALSE)</f>
        <v>0</v>
      </c>
      <c r="F6307" s="1" t="b">
        <f>IF(G6307&lt;&gt;"", IF(COUNTIF($G$2:G6306, G6307), INDEX($A$2:$G$100000, MATCH(G6307, $G$2:G6306,0),1), FALSE), FALSE)</f>
        <v>0</v>
      </c>
      <c r="G6307" s="1">
        <v>61644</v>
      </c>
      <c r="H6307" s="1" t="s">
        <v>6193</v>
      </c>
    </row>
    <row r="6308" spans="1:8" x14ac:dyDescent="0.2">
      <c r="A6308" s="1">
        <v>6321</v>
      </c>
      <c r="B6308" s="1" t="str">
        <f t="shared" si="98"/>
        <v>Sadiebrook Solar LLC</v>
      </c>
      <c r="C6308" s="1" t="b">
        <f>IF(D6308&lt;&gt;"",IF(COUNTIF($D$2:D6307, D6308), INDEX($A$2:$D$100000, MATCH(D6308, $D$2:D6307,0),1), FALSE), FALSE)</f>
        <v>0</v>
      </c>
      <c r="F6308" s="1" t="b">
        <f>IF(G6308&lt;&gt;"", IF(COUNTIF($G$2:G6307, G6308), INDEX($A$2:$G$100000, MATCH(G6308, $G$2:G6307,0),1), FALSE), FALSE)</f>
        <v>0</v>
      </c>
      <c r="G6308" s="1">
        <v>61641</v>
      </c>
      <c r="H6308" s="1" t="s">
        <v>6194</v>
      </c>
    </row>
    <row r="6309" spans="1:8" x14ac:dyDescent="0.2">
      <c r="A6309" s="1">
        <v>6322</v>
      </c>
      <c r="B6309" s="1" t="str">
        <f t="shared" si="98"/>
        <v>Lane Solar Farm LLC</v>
      </c>
      <c r="C6309" s="1" t="b">
        <f>IF(D6309&lt;&gt;"",IF(COUNTIF($D$2:D6308, D6309), INDEX($A$2:$D$100000, MATCH(D6309, $D$2:D6308,0),1), FALSE), FALSE)</f>
        <v>0</v>
      </c>
      <c r="F6309" s="1" t="b">
        <f>IF(G6309&lt;&gt;"", IF(COUNTIF($G$2:G6308, G6309), INDEX($A$2:$G$100000, MATCH(G6309, $G$2:G6308,0),1), FALSE), FALSE)</f>
        <v>0</v>
      </c>
      <c r="G6309" s="1">
        <v>61642</v>
      </c>
      <c r="H6309" s="1" t="s">
        <v>6195</v>
      </c>
    </row>
    <row r="6310" spans="1:8" x14ac:dyDescent="0.2">
      <c r="A6310" s="1">
        <v>6323</v>
      </c>
      <c r="B6310" s="1" t="str">
        <f t="shared" si="98"/>
        <v>WED Green Hill, LLC</v>
      </c>
      <c r="C6310" s="1" t="b">
        <f>IF(D6310&lt;&gt;"",IF(COUNTIF($D$2:D6309, D6310), INDEX($A$2:$D$100000, MATCH(D6310, $D$2:D6309,0),1), FALSE), FALSE)</f>
        <v>0</v>
      </c>
      <c r="F6310" s="1" t="b">
        <f>IF(G6310&lt;&gt;"", IF(COUNTIF($G$2:G6309, G6310), INDEX($A$2:$G$100000, MATCH(G6310, $G$2:G6309,0),1), FALSE), FALSE)</f>
        <v>0</v>
      </c>
      <c r="G6310" s="1">
        <v>61648</v>
      </c>
      <c r="H6310" s="1" t="s">
        <v>6196</v>
      </c>
    </row>
    <row r="6311" spans="1:8" x14ac:dyDescent="0.2">
      <c r="A6311" s="1">
        <v>6324</v>
      </c>
      <c r="B6311" s="1" t="str">
        <f t="shared" si="98"/>
        <v>WED Shun I, LLC</v>
      </c>
      <c r="C6311" s="1" t="b">
        <f>IF(D6311&lt;&gt;"",IF(COUNTIF($D$2:D6310, D6311), INDEX($A$2:$D$100000, MATCH(D6311, $D$2:D6310,0),1), FALSE), FALSE)</f>
        <v>0</v>
      </c>
      <c r="F6311" s="1" t="b">
        <f>IF(G6311&lt;&gt;"", IF(COUNTIF($G$2:G6310, G6311), INDEX($A$2:$G$100000, MATCH(G6311, $G$2:G6310,0),1), FALSE), FALSE)</f>
        <v>0</v>
      </c>
      <c r="G6311" s="1">
        <v>61652</v>
      </c>
      <c r="H6311" s="1" t="s">
        <v>6197</v>
      </c>
    </row>
    <row r="6312" spans="1:8" x14ac:dyDescent="0.2">
      <c r="A6312" s="1">
        <v>6325</v>
      </c>
      <c r="B6312" s="1" t="str">
        <f t="shared" si="98"/>
        <v>WED Shun II, LLC</v>
      </c>
      <c r="C6312" s="1" t="b">
        <f>IF(D6312&lt;&gt;"",IF(COUNTIF($D$2:D6311, D6312), INDEX($A$2:$D$100000, MATCH(D6312, $D$2:D6311,0),1), FALSE), FALSE)</f>
        <v>0</v>
      </c>
      <c r="F6312" s="1" t="b">
        <f>IF(G6312&lt;&gt;"", IF(COUNTIF($G$2:G6311, G6312), INDEX($A$2:$G$100000, MATCH(G6312, $G$2:G6311,0),1), FALSE), FALSE)</f>
        <v>0</v>
      </c>
      <c r="G6312" s="1">
        <v>61653</v>
      </c>
      <c r="H6312" s="1" t="s">
        <v>6198</v>
      </c>
    </row>
    <row r="6313" spans="1:8" x14ac:dyDescent="0.2">
      <c r="A6313" s="1">
        <v>6326</v>
      </c>
      <c r="B6313" s="1" t="str">
        <f t="shared" si="98"/>
        <v>WED Shun III, LLC</v>
      </c>
      <c r="C6313" s="1" t="b">
        <f>IF(D6313&lt;&gt;"",IF(COUNTIF($D$2:D6312, D6313), INDEX($A$2:$D$100000, MATCH(D6313, $D$2:D6312,0),1), FALSE), FALSE)</f>
        <v>0</v>
      </c>
      <c r="F6313" s="1" t="b">
        <f>IF(G6313&lt;&gt;"", IF(COUNTIF($G$2:G6312, G6313), INDEX($A$2:$G$100000, MATCH(G6313, $G$2:G6312,0),1), FALSE), FALSE)</f>
        <v>0</v>
      </c>
      <c r="G6313" s="1">
        <v>61654</v>
      </c>
      <c r="H6313" s="1" t="s">
        <v>6199</v>
      </c>
    </row>
    <row r="6314" spans="1:8" x14ac:dyDescent="0.2">
      <c r="A6314" s="1">
        <v>6327</v>
      </c>
      <c r="B6314" s="1" t="str">
        <f t="shared" si="98"/>
        <v>Greenskies</v>
      </c>
      <c r="C6314" s="1" t="b">
        <f>IF(D6314&lt;&gt;"",IF(COUNTIF($D$2:D6313, D6314), INDEX($A$2:$D$100000, MATCH(D6314, $D$2:D6313,0),1), FALSE), FALSE)</f>
        <v>0</v>
      </c>
      <c r="F6314" s="1" t="b">
        <f>IF(G6314&lt;&gt;"", IF(COUNTIF($G$2:G6313, G6314), INDEX($A$2:$G$100000, MATCH(G6314, $G$2:G6313,0),1), FALSE), FALSE)</f>
        <v>0</v>
      </c>
      <c r="G6314" s="1">
        <v>61674</v>
      </c>
      <c r="H6314" s="1" t="s">
        <v>6200</v>
      </c>
    </row>
    <row r="6315" spans="1:8" x14ac:dyDescent="0.2">
      <c r="A6315" s="1">
        <v>6328</v>
      </c>
      <c r="B6315" s="1" t="str">
        <f t="shared" si="98"/>
        <v>Beloit Memorial Hospital</v>
      </c>
      <c r="C6315" s="1" t="b">
        <f>IF(D6315&lt;&gt;"",IF(COUNTIF($D$2:D6314, D6315), INDEX($A$2:$D$100000, MATCH(D6315, $D$2:D6314,0),1), FALSE), FALSE)</f>
        <v>0</v>
      </c>
      <c r="F6315" s="1" t="b">
        <f>IF(G6315&lt;&gt;"", IF(COUNTIF($G$2:G6314, G6315), INDEX($A$2:$G$100000, MATCH(G6315, $G$2:G6314,0),1), FALSE), FALSE)</f>
        <v>0</v>
      </c>
      <c r="G6315" s="1">
        <v>61967</v>
      </c>
      <c r="H6315" s="1" t="s">
        <v>6201</v>
      </c>
    </row>
    <row r="6316" spans="1:8" x14ac:dyDescent="0.2">
      <c r="A6316" s="1">
        <v>6329</v>
      </c>
      <c r="B6316" s="1" t="str">
        <f t="shared" si="98"/>
        <v>SS PA II PSU LLC</v>
      </c>
      <c r="C6316" s="1" t="b">
        <f>IF(D6316&lt;&gt;"",IF(COUNTIF($D$2:D6315, D6316), INDEX($A$2:$D$100000, MATCH(D6316, $D$2:D6315,0),1), FALSE), FALSE)</f>
        <v>0</v>
      </c>
      <c r="F6316" s="1" t="b">
        <f>IF(G6316&lt;&gt;"", IF(COUNTIF($G$2:G6315, G6316), INDEX($A$2:$G$100000, MATCH(G6316, $G$2:G6315,0),1), FALSE), FALSE)</f>
        <v>0</v>
      </c>
      <c r="G6316" s="1">
        <v>61675</v>
      </c>
      <c r="H6316" s="1" t="s">
        <v>6202</v>
      </c>
    </row>
    <row r="6317" spans="1:8" x14ac:dyDescent="0.2">
      <c r="A6317" s="1">
        <v>6330</v>
      </c>
      <c r="B6317" s="1" t="str">
        <f t="shared" si="98"/>
        <v>Roseman Energy, LLC</v>
      </c>
      <c r="C6317" s="1" t="b">
        <f>IF(D6317&lt;&gt;"",IF(COUNTIF($D$2:D6316, D6317), INDEX($A$2:$D$100000, MATCH(D6317, $D$2:D6316,0),1), FALSE), FALSE)</f>
        <v>0</v>
      </c>
      <c r="F6317" s="1" t="b">
        <f>IF(G6317&lt;&gt;"", IF(COUNTIF($G$2:G6316, G6317), INDEX($A$2:$G$100000, MATCH(G6317, $G$2:G6316,0),1), FALSE), FALSE)</f>
        <v>0</v>
      </c>
      <c r="G6317" s="1">
        <v>61676</v>
      </c>
      <c r="H6317" s="1" t="s">
        <v>6203</v>
      </c>
    </row>
    <row r="6318" spans="1:8" x14ac:dyDescent="0.2">
      <c r="A6318" s="1">
        <v>6331</v>
      </c>
      <c r="B6318" s="1" t="str">
        <f t="shared" si="98"/>
        <v>MSC-GreyCloud01 LLC</v>
      </c>
      <c r="C6318" s="1" t="b">
        <f>IF(D6318&lt;&gt;"",IF(COUNTIF($D$2:D6317, D6318), INDEX($A$2:$D$100000, MATCH(D6318, $D$2:D6317,0),1), FALSE), FALSE)</f>
        <v>0</v>
      </c>
      <c r="F6318" s="1" t="b">
        <f>IF(G6318&lt;&gt;"", IF(COUNTIF($G$2:G6317, G6318), INDEX($A$2:$G$100000, MATCH(G6318, $G$2:G6317,0),1), FALSE), FALSE)</f>
        <v>0</v>
      </c>
      <c r="G6318" s="1">
        <v>61679</v>
      </c>
      <c r="H6318" s="1" t="s">
        <v>6204</v>
      </c>
    </row>
    <row r="6319" spans="1:8" x14ac:dyDescent="0.2">
      <c r="A6319" s="1">
        <v>6332</v>
      </c>
      <c r="B6319" s="1" t="str">
        <f t="shared" si="98"/>
        <v>MSC-Scandia01 LLC</v>
      </c>
      <c r="C6319" s="1" t="b">
        <f>IF(D6319&lt;&gt;"",IF(COUNTIF($D$2:D6318, D6319), INDEX($A$2:$D$100000, MATCH(D6319, $D$2:D6318,0),1), FALSE), FALSE)</f>
        <v>0</v>
      </c>
      <c r="F6319" s="1" t="b">
        <f>IF(G6319&lt;&gt;"", IF(COUNTIF($G$2:G6318, G6319), INDEX($A$2:$G$100000, MATCH(G6319, $G$2:G6318,0),1), FALSE), FALSE)</f>
        <v>0</v>
      </c>
      <c r="G6319" s="1">
        <v>61680</v>
      </c>
      <c r="H6319" s="1" t="s">
        <v>6205</v>
      </c>
    </row>
    <row r="6320" spans="1:8" x14ac:dyDescent="0.2">
      <c r="A6320" s="1">
        <v>6333</v>
      </c>
      <c r="B6320" s="1" t="str">
        <f t="shared" si="98"/>
        <v>Minisink Solar 1 LLC</v>
      </c>
      <c r="C6320" s="1" t="b">
        <f>IF(D6320&lt;&gt;"",IF(COUNTIF($D$2:D6319, D6320), INDEX($A$2:$D$100000, MATCH(D6320, $D$2:D6319,0),1), FALSE), FALSE)</f>
        <v>0</v>
      </c>
      <c r="F6320" s="1" t="b">
        <f>IF(G6320&lt;&gt;"", IF(COUNTIF($G$2:G6319, G6320), INDEX($A$2:$G$100000, MATCH(G6320, $G$2:G6319,0),1), FALSE), FALSE)</f>
        <v>0</v>
      </c>
      <c r="G6320" s="1">
        <v>61681</v>
      </c>
      <c r="H6320" s="1" t="s">
        <v>6206</v>
      </c>
    </row>
    <row r="6321" spans="1:8" x14ac:dyDescent="0.2">
      <c r="A6321" s="1">
        <v>6334</v>
      </c>
      <c r="B6321" s="1" t="str">
        <f t="shared" si="98"/>
        <v>Minisink Solar 2 LLC</v>
      </c>
      <c r="C6321" s="1" t="b">
        <f>IF(D6321&lt;&gt;"",IF(COUNTIF($D$2:D6320, D6321), INDEX($A$2:$D$100000, MATCH(D6321, $D$2:D6320,0),1), FALSE), FALSE)</f>
        <v>0</v>
      </c>
      <c r="F6321" s="1" t="b">
        <f>IF(G6321&lt;&gt;"", IF(COUNTIF($G$2:G6320, G6321), INDEX($A$2:$G$100000, MATCH(G6321, $G$2:G6320,0),1), FALSE), FALSE)</f>
        <v>0</v>
      </c>
      <c r="G6321" s="1">
        <v>61682</v>
      </c>
      <c r="H6321" s="1" t="s">
        <v>6207</v>
      </c>
    </row>
    <row r="6322" spans="1:8" x14ac:dyDescent="0.2">
      <c r="A6322" s="1">
        <v>6335</v>
      </c>
      <c r="B6322" s="1" t="str">
        <f t="shared" si="98"/>
        <v>Syncarpha Eagle Nest I, LLC</v>
      </c>
      <c r="C6322" s="1" t="b">
        <f>IF(D6322&lt;&gt;"",IF(COUNTIF($D$2:D6321, D6322), INDEX($A$2:$D$100000, MATCH(D6322, $D$2:D6321,0),1), FALSE), FALSE)</f>
        <v>0</v>
      </c>
      <c r="F6322" s="1" t="b">
        <f>IF(G6322&lt;&gt;"", IF(COUNTIF($G$2:G6321, G6322), INDEX($A$2:$G$100000, MATCH(G6322, $G$2:G6321,0),1), FALSE), FALSE)</f>
        <v>0</v>
      </c>
      <c r="G6322" s="1">
        <v>61685</v>
      </c>
      <c r="H6322" s="1" t="s">
        <v>6208</v>
      </c>
    </row>
    <row r="6323" spans="1:8" x14ac:dyDescent="0.2">
      <c r="A6323" s="1">
        <v>6336</v>
      </c>
      <c r="B6323" s="1" t="str">
        <f t="shared" si="98"/>
        <v>Chaffey Community College District</v>
      </c>
      <c r="C6323" s="1" t="b">
        <f>IF(D6323&lt;&gt;"",IF(COUNTIF($D$2:D6322, D6323), INDEX($A$2:$D$100000, MATCH(D6323, $D$2:D6322,0),1), FALSE), FALSE)</f>
        <v>0</v>
      </c>
      <c r="F6323" s="1" t="b">
        <f>IF(G6323&lt;&gt;"", IF(COUNTIF($G$2:G6322, G6323), INDEX($A$2:$G$100000, MATCH(G6323, $G$2:G6322,0),1), FALSE), FALSE)</f>
        <v>0</v>
      </c>
      <c r="G6323" s="1">
        <v>61686</v>
      </c>
      <c r="H6323" s="1" t="s">
        <v>6209</v>
      </c>
    </row>
    <row r="6324" spans="1:8" x14ac:dyDescent="0.2">
      <c r="A6324" s="1">
        <v>6337</v>
      </c>
      <c r="B6324" s="1" t="str">
        <f t="shared" si="98"/>
        <v>Galactic Wind</v>
      </c>
      <c r="C6324" s="1" t="b">
        <f>IF(D6324&lt;&gt;"",IF(COUNTIF($D$2:D6323, D6324), INDEX($A$2:$D$100000, MATCH(D6324, $D$2:D6323,0),1), FALSE), FALSE)</f>
        <v>0</v>
      </c>
      <c r="F6324" s="1" t="b">
        <f>IF(G6324&lt;&gt;"", IF(COUNTIF($G$2:G6323, G6324), INDEX($A$2:$G$100000, MATCH(G6324, $G$2:G6323,0),1), FALSE), FALSE)</f>
        <v>0</v>
      </c>
      <c r="G6324" s="1">
        <v>61667</v>
      </c>
      <c r="H6324" s="1" t="s">
        <v>6210</v>
      </c>
    </row>
    <row r="6325" spans="1:8" x14ac:dyDescent="0.2">
      <c r="A6325" s="1">
        <v>6338</v>
      </c>
      <c r="B6325" s="1" t="str">
        <f t="shared" si="98"/>
        <v>Epic Hosting, LLC</v>
      </c>
      <c r="C6325" s="1" t="b">
        <f>IF(D6325&lt;&gt;"",IF(COUNTIF($D$2:D6324, D6325), INDEX($A$2:$D$100000, MATCH(D6325, $D$2:D6324,0),1), FALSE), FALSE)</f>
        <v>0</v>
      </c>
      <c r="F6325" s="1" t="b">
        <f>IF(G6325&lt;&gt;"", IF(COUNTIF($G$2:G6324, G6325), INDEX($A$2:$G$100000, MATCH(G6325, $G$2:G6324,0),1), FALSE), FALSE)</f>
        <v>0</v>
      </c>
      <c r="G6325" s="1">
        <v>61702</v>
      </c>
      <c r="H6325" s="1" t="s">
        <v>6211</v>
      </c>
    </row>
    <row r="6326" spans="1:8" x14ac:dyDescent="0.2">
      <c r="A6326" s="1">
        <v>6339</v>
      </c>
      <c r="B6326" s="1" t="str">
        <f t="shared" si="98"/>
        <v>Ballston Solar LLC</v>
      </c>
      <c r="C6326" s="1" t="b">
        <f>IF(D6326&lt;&gt;"",IF(COUNTIF($D$2:D6325, D6326), INDEX($A$2:$D$100000, MATCH(D6326, $D$2:D6325,0),1), FALSE), FALSE)</f>
        <v>0</v>
      </c>
      <c r="F6326" s="1" t="b">
        <f>IF(G6326&lt;&gt;"", IF(COUNTIF($G$2:G6325, G6326), INDEX($A$2:$G$100000, MATCH(G6326, $G$2:G6325,0),1), FALSE), FALSE)</f>
        <v>0</v>
      </c>
      <c r="G6326" s="1">
        <v>61703</v>
      </c>
      <c r="H6326" s="1" t="s">
        <v>6212</v>
      </c>
    </row>
    <row r="6327" spans="1:8" x14ac:dyDescent="0.2">
      <c r="A6327" s="1">
        <v>6340</v>
      </c>
      <c r="B6327" s="1" t="str">
        <f t="shared" si="98"/>
        <v>Labish Solar LLC</v>
      </c>
      <c r="C6327" s="1" t="b">
        <f>IF(D6327&lt;&gt;"",IF(COUNTIF($D$2:D6326, D6327), INDEX($A$2:$D$100000, MATCH(D6327, $D$2:D6326,0),1), FALSE), FALSE)</f>
        <v>0</v>
      </c>
      <c r="F6327" s="1" t="b">
        <f>IF(G6327&lt;&gt;"", IF(COUNTIF($G$2:G6326, G6327), INDEX($A$2:$G$100000, MATCH(G6327, $G$2:G6326,0),1), FALSE), FALSE)</f>
        <v>0</v>
      </c>
      <c r="G6327" s="1">
        <v>61704</v>
      </c>
      <c r="H6327" s="1" t="s">
        <v>6213</v>
      </c>
    </row>
    <row r="6328" spans="1:8" x14ac:dyDescent="0.2">
      <c r="A6328" s="1">
        <v>6341</v>
      </c>
      <c r="B6328" s="1" t="str">
        <f t="shared" si="98"/>
        <v>Birch Power LLC</v>
      </c>
      <c r="C6328" s="1" t="b">
        <f>IF(D6328&lt;&gt;"",IF(COUNTIF($D$2:D6327, D6328), INDEX($A$2:$D$100000, MATCH(D6328, $D$2:D6327,0),1), FALSE), FALSE)</f>
        <v>0</v>
      </c>
      <c r="F6328" s="1" t="b">
        <f>IF(G6328&lt;&gt;"", IF(COUNTIF($G$2:G6327, G6328), INDEX($A$2:$G$100000, MATCH(G6328, $G$2:G6327,0),1), FALSE), FALSE)</f>
        <v>0</v>
      </c>
      <c r="G6328" s="1">
        <v>61706</v>
      </c>
      <c r="H6328" s="1" t="s">
        <v>6214</v>
      </c>
    </row>
    <row r="6329" spans="1:8" x14ac:dyDescent="0.2">
      <c r="A6329" s="1">
        <v>6342</v>
      </c>
      <c r="B6329" s="1" t="str">
        <f t="shared" si="98"/>
        <v>SR Jonesborough II, LLC</v>
      </c>
      <c r="C6329" s="1" t="b">
        <f>IF(D6329&lt;&gt;"",IF(COUNTIF($D$2:D6328, D6329), INDEX($A$2:$D$100000, MATCH(D6329, $D$2:D6328,0),1), FALSE), FALSE)</f>
        <v>0</v>
      </c>
      <c r="F6329" s="1" t="b">
        <f>IF(G6329&lt;&gt;"", IF(COUNTIF($G$2:G6328, G6329), INDEX($A$2:$G$100000, MATCH(G6329, $G$2:G6328,0),1), FALSE), FALSE)</f>
        <v>0</v>
      </c>
      <c r="G6329" s="1">
        <v>61691</v>
      </c>
      <c r="H6329" s="1" t="s">
        <v>6215</v>
      </c>
    </row>
    <row r="6330" spans="1:8" x14ac:dyDescent="0.2">
      <c r="A6330" s="1">
        <v>6343</v>
      </c>
      <c r="B6330" s="1" t="str">
        <f t="shared" si="98"/>
        <v>Maimonides Medical Center</v>
      </c>
      <c r="C6330" s="1" t="b">
        <f>IF(D6330&lt;&gt;"",IF(COUNTIF($D$2:D6329, D6330), INDEX($A$2:$D$100000, MATCH(D6330, $D$2:D6329,0),1), FALSE), FALSE)</f>
        <v>0</v>
      </c>
      <c r="F6330" s="1" t="b">
        <f>IF(G6330&lt;&gt;"", IF(COUNTIF($G$2:G6329, G6330), INDEX($A$2:$G$100000, MATCH(G6330, $G$2:G6329,0),1), FALSE), FALSE)</f>
        <v>0</v>
      </c>
      <c r="G6330" s="1">
        <v>61690</v>
      </c>
      <c r="H6330" s="1" t="s">
        <v>6216</v>
      </c>
    </row>
    <row r="6331" spans="1:8" x14ac:dyDescent="0.2">
      <c r="A6331" s="1">
        <v>6344</v>
      </c>
      <c r="B6331" s="1" t="str">
        <f t="shared" si="98"/>
        <v>Hadley 2 Solar, LLC</v>
      </c>
      <c r="C6331" s="1" t="b">
        <f>IF(D6331&lt;&gt;"",IF(COUNTIF($D$2:D6330, D6331), INDEX($A$2:$D$100000, MATCH(D6331, $D$2:D6330,0),1), FALSE), FALSE)</f>
        <v>0</v>
      </c>
      <c r="F6331" s="1" t="b">
        <f>IF(G6331&lt;&gt;"", IF(COUNTIF($G$2:G6330, G6331), INDEX($A$2:$G$100000, MATCH(G6331, $G$2:G6330,0),1), FALSE), FALSE)</f>
        <v>0</v>
      </c>
      <c r="G6331" s="1">
        <v>61700</v>
      </c>
      <c r="H6331" s="1" t="s">
        <v>6217</v>
      </c>
    </row>
    <row r="6332" spans="1:8" x14ac:dyDescent="0.2">
      <c r="A6332" s="1">
        <v>6345</v>
      </c>
      <c r="B6332" s="1" t="str">
        <f t="shared" si="98"/>
        <v>Solten East Bridgewater 6000, LLC</v>
      </c>
      <c r="C6332" s="1" t="b">
        <f>IF(D6332&lt;&gt;"",IF(COUNTIF($D$2:D6331, D6332), INDEX($A$2:$D$100000, MATCH(D6332, $D$2:D6331,0),1), FALSE), FALSE)</f>
        <v>0</v>
      </c>
      <c r="F6332" s="1" t="b">
        <f>IF(G6332&lt;&gt;"", IF(COUNTIF($G$2:G6331, G6332), INDEX($A$2:$G$100000, MATCH(G6332, $G$2:G6331,0),1), FALSE), FALSE)</f>
        <v>0</v>
      </c>
      <c r="G6332" s="1">
        <v>61696</v>
      </c>
      <c r="H6332" s="1" t="s">
        <v>6218</v>
      </c>
    </row>
    <row r="6333" spans="1:8" x14ac:dyDescent="0.2">
      <c r="A6333" s="1">
        <v>6346</v>
      </c>
      <c r="B6333" s="1" t="str">
        <f t="shared" si="98"/>
        <v>Griffin Road Solar, LLC</v>
      </c>
      <c r="C6333" s="1" t="b">
        <f>IF(D6333&lt;&gt;"",IF(COUNTIF($D$2:D6332, D6333), INDEX($A$2:$D$100000, MATCH(D6333, $D$2:D6332,0),1), FALSE), FALSE)</f>
        <v>0</v>
      </c>
      <c r="F6333" s="1" t="b">
        <f>IF(G6333&lt;&gt;"", IF(COUNTIF($G$2:G6332, G6333), INDEX($A$2:$G$100000, MATCH(G6333, $G$2:G6332,0),1), FALSE), FALSE)</f>
        <v>0</v>
      </c>
      <c r="G6333" s="1">
        <v>61693</v>
      </c>
      <c r="H6333" s="1" t="s">
        <v>6219</v>
      </c>
    </row>
    <row r="6334" spans="1:8" x14ac:dyDescent="0.2">
      <c r="A6334" s="1">
        <v>6347</v>
      </c>
      <c r="B6334" s="1" t="str">
        <f t="shared" si="98"/>
        <v>Ashby Solar, LLC</v>
      </c>
      <c r="C6334" s="1" t="b">
        <f>IF(D6334&lt;&gt;"",IF(COUNTIF($D$2:D6333, D6334), INDEX($A$2:$D$100000, MATCH(D6334, $D$2:D6333,0),1), FALSE), FALSE)</f>
        <v>0</v>
      </c>
      <c r="F6334" s="1" t="b">
        <f>IF(G6334&lt;&gt;"", IF(COUNTIF($G$2:G6333, G6334), INDEX($A$2:$G$100000, MATCH(G6334, $G$2:G6333,0),1), FALSE), FALSE)</f>
        <v>0</v>
      </c>
      <c r="G6334" s="1">
        <v>61692</v>
      </c>
      <c r="H6334" s="1" t="s">
        <v>6220</v>
      </c>
    </row>
    <row r="6335" spans="1:8" x14ac:dyDescent="0.2">
      <c r="A6335" s="1">
        <v>6348</v>
      </c>
      <c r="B6335" s="1" t="str">
        <f t="shared" si="98"/>
        <v>Dudley Solar, LLC</v>
      </c>
      <c r="C6335" s="1" t="b">
        <f>IF(D6335&lt;&gt;"",IF(COUNTIF($D$2:D6334, D6335), INDEX($A$2:$D$100000, MATCH(D6335, $D$2:D6334,0),1), FALSE), FALSE)</f>
        <v>0</v>
      </c>
      <c r="F6335" s="1" t="b">
        <f>IF(G6335&lt;&gt;"", IF(COUNTIF($G$2:G6334, G6335), INDEX($A$2:$G$100000, MATCH(G6335, $G$2:G6334,0),1), FALSE), FALSE)</f>
        <v>0</v>
      </c>
      <c r="G6335" s="1">
        <v>61698</v>
      </c>
      <c r="H6335" s="1" t="s">
        <v>6221</v>
      </c>
    </row>
    <row r="6336" spans="1:8" x14ac:dyDescent="0.2">
      <c r="A6336" s="1">
        <v>6349</v>
      </c>
      <c r="B6336" s="1" t="str">
        <f t="shared" si="98"/>
        <v>Monson Solar, LLC</v>
      </c>
      <c r="C6336" s="1" t="b">
        <f>IF(D6336&lt;&gt;"",IF(COUNTIF($D$2:D6335, D6336), INDEX($A$2:$D$100000, MATCH(D6336, $D$2:D6335,0),1), FALSE), FALSE)</f>
        <v>0</v>
      </c>
      <c r="F6336" s="1" t="b">
        <f>IF(G6336&lt;&gt;"", IF(COUNTIF($G$2:G6335, G6336), INDEX($A$2:$G$100000, MATCH(G6336, $G$2:G6335,0),1), FALSE), FALSE)</f>
        <v>0</v>
      </c>
      <c r="G6336" s="1">
        <v>61725</v>
      </c>
      <c r="H6336" s="1" t="s">
        <v>6222</v>
      </c>
    </row>
    <row r="6337" spans="1:8" x14ac:dyDescent="0.2">
      <c r="A6337" s="1">
        <v>6350</v>
      </c>
      <c r="B6337" s="1" t="str">
        <f t="shared" si="98"/>
        <v>NJ Solar 1, LLC</v>
      </c>
      <c r="C6337" s="1" t="b">
        <f>IF(D6337&lt;&gt;"",IF(COUNTIF($D$2:D6336, D6337), INDEX($A$2:$D$100000, MATCH(D6337, $D$2:D6336,0),1), FALSE), FALSE)</f>
        <v>0</v>
      </c>
      <c r="F6337" s="1" t="b">
        <f>IF(G6337&lt;&gt;"", IF(COUNTIF($G$2:G6336, G6337), INDEX($A$2:$G$100000, MATCH(G6337, $G$2:G6336,0),1), FALSE), FALSE)</f>
        <v>0</v>
      </c>
      <c r="G6337" s="1">
        <v>61740</v>
      </c>
      <c r="H6337" s="1" t="s">
        <v>6223</v>
      </c>
    </row>
    <row r="6338" spans="1:8" x14ac:dyDescent="0.2">
      <c r="A6338" s="1">
        <v>6351</v>
      </c>
      <c r="B6338" s="1" t="str">
        <f t="shared" ref="B6338:B6401" si="99">IF(H6338="",E6338,H6338)</f>
        <v>Westminster Renewables, LLC</v>
      </c>
      <c r="C6338" s="1" t="b">
        <f>IF(D6338&lt;&gt;"",IF(COUNTIF($D$2:D6337, D6338), INDEX($A$2:$D$100000, MATCH(D6338, $D$2:D6337,0),1), FALSE), FALSE)</f>
        <v>0</v>
      </c>
      <c r="F6338" s="1" t="b">
        <f>IF(G6338&lt;&gt;"", IF(COUNTIF($G$2:G6337, G6338), INDEX($A$2:$G$100000, MATCH(G6338, $G$2:G6337,0),1), FALSE), FALSE)</f>
        <v>0</v>
      </c>
      <c r="G6338" s="1">
        <v>61744</v>
      </c>
      <c r="H6338" s="1" t="s">
        <v>6224</v>
      </c>
    </row>
    <row r="6339" spans="1:8" x14ac:dyDescent="0.2">
      <c r="A6339" s="1">
        <v>6352</v>
      </c>
      <c r="B6339" s="1" t="str">
        <f t="shared" si="99"/>
        <v>Otis Elevator Company</v>
      </c>
      <c r="C6339" s="1" t="b">
        <f>IF(D6339&lt;&gt;"",IF(COUNTIF($D$2:D6338, D6339), INDEX($A$2:$D$100000, MATCH(D6339, $D$2:D6338,0),1), FALSE), FALSE)</f>
        <v>0</v>
      </c>
      <c r="F6339" s="1" t="b">
        <f>IF(G6339&lt;&gt;"", IF(COUNTIF($G$2:G6338, G6339), INDEX($A$2:$G$100000, MATCH(G6339, $G$2:G6338,0),1), FALSE), FALSE)</f>
        <v>0</v>
      </c>
      <c r="G6339" s="1">
        <v>61756</v>
      </c>
      <c r="H6339" s="1" t="s">
        <v>6225</v>
      </c>
    </row>
    <row r="6340" spans="1:8" x14ac:dyDescent="0.2">
      <c r="A6340" s="1">
        <v>6353</v>
      </c>
      <c r="B6340" s="1" t="str">
        <f t="shared" si="99"/>
        <v>Solar Star California LXIII, LLC</v>
      </c>
      <c r="C6340" s="1" t="b">
        <f>IF(D6340&lt;&gt;"",IF(COUNTIF($D$2:D6339, D6340), INDEX($A$2:$D$100000, MATCH(D6340, $D$2:D6339,0),1), FALSE), FALSE)</f>
        <v>0</v>
      </c>
      <c r="F6340" s="1" t="b">
        <f>IF(G6340&lt;&gt;"", IF(COUNTIF($G$2:G6339, G6340), INDEX($A$2:$G$100000, MATCH(G6340, $G$2:G6339,0),1), FALSE), FALSE)</f>
        <v>0</v>
      </c>
      <c r="G6340" s="1">
        <v>61766</v>
      </c>
      <c r="H6340" s="1" t="s">
        <v>6226</v>
      </c>
    </row>
    <row r="6341" spans="1:8" x14ac:dyDescent="0.2">
      <c r="A6341" s="1">
        <v>6354</v>
      </c>
      <c r="B6341" s="1" t="str">
        <f t="shared" si="99"/>
        <v>NYC-HH-New Bellevue Hospital</v>
      </c>
      <c r="C6341" s="1" t="b">
        <f>IF(D6341&lt;&gt;"",IF(COUNTIF($D$2:D6340, D6341), INDEX($A$2:$D$100000, MATCH(D6341, $D$2:D6340,0),1), FALSE), FALSE)</f>
        <v>0</v>
      </c>
      <c r="F6341" s="1" t="b">
        <f>IF(G6341&lt;&gt;"", IF(COUNTIF($G$2:G6340, G6341), INDEX($A$2:$G$100000, MATCH(G6341, $G$2:G6340,0),1), FALSE), FALSE)</f>
        <v>0</v>
      </c>
      <c r="G6341" s="1">
        <v>61774</v>
      </c>
      <c r="H6341" s="1" t="s">
        <v>6227</v>
      </c>
    </row>
    <row r="6342" spans="1:8" x14ac:dyDescent="0.2">
      <c r="A6342" s="1">
        <v>6355</v>
      </c>
      <c r="B6342" s="1" t="str">
        <f t="shared" si="99"/>
        <v>Westchester County Medical Center</v>
      </c>
      <c r="C6342" s="1" t="b">
        <f>IF(D6342&lt;&gt;"",IF(COUNTIF($D$2:D6341, D6342), INDEX($A$2:$D$100000, MATCH(D6342, $D$2:D6341,0),1), FALSE), FALSE)</f>
        <v>0</v>
      </c>
      <c r="F6342" s="1" t="b">
        <f>IF(G6342&lt;&gt;"", IF(COUNTIF($G$2:G6341, G6342), INDEX($A$2:$G$100000, MATCH(G6342, $G$2:G6341,0),1), FALSE), FALSE)</f>
        <v>0</v>
      </c>
      <c r="G6342" s="1">
        <v>61802</v>
      </c>
      <c r="H6342" s="1" t="s">
        <v>6228</v>
      </c>
    </row>
    <row r="6343" spans="1:8" x14ac:dyDescent="0.2">
      <c r="A6343" s="1">
        <v>6356</v>
      </c>
      <c r="B6343" s="1" t="str">
        <f t="shared" si="99"/>
        <v>NYPH-Queens</v>
      </c>
      <c r="C6343" s="1" t="b">
        <f>IF(D6343&lt;&gt;"",IF(COUNTIF($D$2:D6342, D6343), INDEX($A$2:$D$100000, MATCH(D6343, $D$2:D6342,0),1), FALSE), FALSE)</f>
        <v>0</v>
      </c>
      <c r="F6343" s="1" t="b">
        <f>IF(G6343&lt;&gt;"", IF(COUNTIF($G$2:G6342, G6343), INDEX($A$2:$G$100000, MATCH(G6343, $G$2:G6342,0),1), FALSE), FALSE)</f>
        <v>0</v>
      </c>
      <c r="G6343" s="1">
        <v>61800</v>
      </c>
      <c r="H6343" s="1" t="s">
        <v>6229</v>
      </c>
    </row>
    <row r="6344" spans="1:8" x14ac:dyDescent="0.2">
      <c r="A6344" s="1">
        <v>6357</v>
      </c>
      <c r="B6344" s="1" t="str">
        <f t="shared" si="99"/>
        <v>Kern Highschool District Solar,LLC</v>
      </c>
      <c r="C6344" s="1" t="b">
        <f>IF(D6344&lt;&gt;"",IF(COUNTIF($D$2:D6343, D6344), INDEX($A$2:$D$100000, MATCH(D6344, $D$2:D6343,0),1), FALSE), FALSE)</f>
        <v>0</v>
      </c>
      <c r="F6344" s="1" t="b">
        <f>IF(G6344&lt;&gt;"", IF(COUNTIF($G$2:G6343, G6344), INDEX($A$2:$G$100000, MATCH(G6344, $G$2:G6343,0),1), FALSE), FALSE)</f>
        <v>0</v>
      </c>
      <c r="G6344" s="1">
        <v>61798</v>
      </c>
      <c r="H6344" s="1" t="s">
        <v>6230</v>
      </c>
    </row>
    <row r="6345" spans="1:8" x14ac:dyDescent="0.2">
      <c r="A6345" s="1">
        <v>6358</v>
      </c>
      <c r="B6345" s="1" t="str">
        <f t="shared" si="99"/>
        <v>AES LA FiT Sun Valley LLC</v>
      </c>
      <c r="C6345" s="1" t="b">
        <f>IF(D6345&lt;&gt;"",IF(COUNTIF($D$2:D6344, D6345), INDEX($A$2:$D$100000, MATCH(D6345, $D$2:D6344,0),1), FALSE), FALSE)</f>
        <v>0</v>
      </c>
      <c r="F6345" s="1" t="b">
        <f>IF(G6345&lt;&gt;"", IF(COUNTIF($G$2:G6344, G6345), INDEX($A$2:$G$100000, MATCH(G6345, $G$2:G6344,0),1), FALSE), FALSE)</f>
        <v>0</v>
      </c>
      <c r="G6345" s="1">
        <v>61811</v>
      </c>
      <c r="H6345" s="1" t="s">
        <v>6231</v>
      </c>
    </row>
    <row r="6346" spans="1:8" x14ac:dyDescent="0.2">
      <c r="A6346" s="1">
        <v>6359</v>
      </c>
      <c r="B6346" s="1" t="str">
        <f t="shared" si="99"/>
        <v>AES LA FiT Francisco LLC</v>
      </c>
      <c r="C6346" s="1" t="b">
        <f>IF(D6346&lt;&gt;"",IF(COUNTIF($D$2:D6345, D6346), INDEX($A$2:$D$100000, MATCH(D6346, $D$2:D6345,0),1), FALSE), FALSE)</f>
        <v>0</v>
      </c>
      <c r="F6346" s="1" t="b">
        <f>IF(G6346&lt;&gt;"", IF(COUNTIF($G$2:G6345, G6346), INDEX($A$2:$G$100000, MATCH(G6346, $G$2:G6345,0),1), FALSE), FALSE)</f>
        <v>0</v>
      </c>
      <c r="G6346" s="1">
        <v>61812</v>
      </c>
      <c r="H6346" s="1" t="s">
        <v>6232</v>
      </c>
    </row>
    <row r="6347" spans="1:8" x14ac:dyDescent="0.2">
      <c r="A6347" s="1">
        <v>6360</v>
      </c>
      <c r="B6347" s="1" t="str">
        <f t="shared" si="99"/>
        <v>Palmer's Creek Wind Farm, LLC</v>
      </c>
      <c r="C6347" s="1" t="b">
        <f>IF(D6347&lt;&gt;"",IF(COUNTIF($D$2:D6346, D6347), INDEX($A$2:$D$100000, MATCH(D6347, $D$2:D6346,0),1), FALSE), FALSE)</f>
        <v>0</v>
      </c>
      <c r="F6347" s="1" t="b">
        <f>IF(G6347&lt;&gt;"", IF(COUNTIF($G$2:G6346, G6347), INDEX($A$2:$G$100000, MATCH(G6347, $G$2:G6346,0),1), FALSE), FALSE)</f>
        <v>0</v>
      </c>
      <c r="G6347" s="1">
        <v>61815</v>
      </c>
      <c r="H6347" s="1" t="s">
        <v>6233</v>
      </c>
    </row>
    <row r="6348" spans="1:8" x14ac:dyDescent="0.2">
      <c r="A6348" s="1">
        <v>6361</v>
      </c>
      <c r="B6348" s="1" t="str">
        <f t="shared" si="99"/>
        <v>Western Sugar Cooperative  - Billings</v>
      </c>
      <c r="C6348" s="1" t="b">
        <f>IF(D6348&lt;&gt;"",IF(COUNTIF($D$2:D6347, D6348), INDEX($A$2:$D$100000, MATCH(D6348, $D$2:D6347,0),1), FALSE), FALSE)</f>
        <v>0</v>
      </c>
      <c r="F6348" s="1" t="b">
        <f>IF(G6348&lt;&gt;"", IF(COUNTIF($G$2:G6347, G6348), INDEX($A$2:$G$100000, MATCH(G6348, $G$2:G6347,0),1), FALSE), FALSE)</f>
        <v>0</v>
      </c>
      <c r="G6348" s="1">
        <v>61819</v>
      </c>
      <c r="H6348" s="1" t="s">
        <v>6234</v>
      </c>
    </row>
    <row r="6349" spans="1:8" x14ac:dyDescent="0.2">
      <c r="A6349" s="1">
        <v>6362</v>
      </c>
      <c r="B6349" s="1" t="str">
        <f t="shared" si="99"/>
        <v>Cedar Falls Solar Farm, LLC</v>
      </c>
      <c r="C6349" s="1" t="b">
        <f>IF(D6349&lt;&gt;"",IF(COUNTIF($D$2:D6348, D6349), INDEX($A$2:$D$100000, MATCH(D6349, $D$2:D6348,0),1), FALSE), FALSE)</f>
        <v>0</v>
      </c>
      <c r="F6349" s="1" t="b">
        <f>IF(G6349&lt;&gt;"", IF(COUNTIF($G$2:G6348, G6349), INDEX($A$2:$G$100000, MATCH(G6349, $G$2:G6348,0),1), FALSE), FALSE)</f>
        <v>0</v>
      </c>
      <c r="G6349" s="1">
        <v>61824</v>
      </c>
      <c r="H6349" s="1" t="s">
        <v>6235</v>
      </c>
    </row>
    <row r="6350" spans="1:8" x14ac:dyDescent="0.2">
      <c r="A6350" s="1">
        <v>6363</v>
      </c>
      <c r="B6350" s="1" t="str">
        <f t="shared" si="99"/>
        <v>Mechanicville Hydroelectric Station</v>
      </c>
      <c r="C6350" s="1" t="b">
        <f>IF(D6350&lt;&gt;"",IF(COUNTIF($D$2:D6349, D6350), INDEX($A$2:$D$100000, MATCH(D6350, $D$2:D6349,0),1), FALSE), FALSE)</f>
        <v>0</v>
      </c>
      <c r="F6350" s="1" t="b">
        <f>IF(G6350&lt;&gt;"", IF(COUNTIF($G$2:G6349, G6350), INDEX($A$2:$G$100000, MATCH(G6350, $G$2:G6349,0),1), FALSE), FALSE)</f>
        <v>0</v>
      </c>
      <c r="G6350" s="1">
        <v>61822</v>
      </c>
      <c r="H6350" s="1" t="s">
        <v>6236</v>
      </c>
    </row>
    <row r="6351" spans="1:8" x14ac:dyDescent="0.2">
      <c r="A6351" s="1">
        <v>6364</v>
      </c>
      <c r="B6351" s="1" t="str">
        <f t="shared" si="99"/>
        <v>Northstar Macy's Maryland 2015, LLC</v>
      </c>
      <c r="C6351" s="1" t="b">
        <f>IF(D6351&lt;&gt;"",IF(COUNTIF($D$2:D6350, D6351), INDEX($A$2:$D$100000, MATCH(D6351, $D$2:D6350,0),1), FALSE), FALSE)</f>
        <v>0</v>
      </c>
      <c r="F6351" s="1" t="b">
        <f>IF(G6351&lt;&gt;"", IF(COUNTIF($G$2:G6350, G6351), INDEX($A$2:$G$100000, MATCH(G6351, $G$2:G6350,0),1), FALSE), FALSE)</f>
        <v>0</v>
      </c>
      <c r="G6351" s="1">
        <v>61821</v>
      </c>
      <c r="H6351" s="1" t="s">
        <v>6237</v>
      </c>
    </row>
    <row r="6352" spans="1:8" x14ac:dyDescent="0.2">
      <c r="A6352" s="1">
        <v>6365</v>
      </c>
      <c r="B6352" s="1" t="str">
        <f t="shared" si="99"/>
        <v>Polk County Renewables, LLC</v>
      </c>
      <c r="C6352" s="1" t="b">
        <f>IF(D6352&lt;&gt;"",IF(COUNTIF($D$2:D6351, D6352), INDEX($A$2:$D$100000, MATCH(D6352, $D$2:D6351,0),1), FALSE), FALSE)</f>
        <v>0</v>
      </c>
      <c r="F6352" s="1" t="b">
        <f>IF(G6352&lt;&gt;"", IF(COUNTIF($G$2:G6351, G6352), INDEX($A$2:$G$100000, MATCH(G6352, $G$2:G6351,0),1), FALSE), FALSE)</f>
        <v>0</v>
      </c>
      <c r="G6352" s="1">
        <v>61845</v>
      </c>
      <c r="H6352" s="1" t="s">
        <v>6238</v>
      </c>
    </row>
    <row r="6353" spans="1:8" x14ac:dyDescent="0.2">
      <c r="A6353" s="1">
        <v>6366</v>
      </c>
      <c r="B6353" s="1" t="str">
        <f t="shared" si="99"/>
        <v>Aulander Holloman Solar, LLC</v>
      </c>
      <c r="C6353" s="1" t="b">
        <f>IF(D6353&lt;&gt;"",IF(COUNTIF($D$2:D6352, D6353), INDEX($A$2:$D$100000, MATCH(D6353, $D$2:D6352,0),1), FALSE), FALSE)</f>
        <v>0</v>
      </c>
      <c r="F6353" s="1" t="b">
        <f>IF(G6353&lt;&gt;"", IF(COUNTIF($G$2:G6352, G6353), INDEX($A$2:$G$100000, MATCH(G6353, $G$2:G6352,0),1), FALSE), FALSE)</f>
        <v>0</v>
      </c>
      <c r="G6353" s="1">
        <v>61838</v>
      </c>
      <c r="H6353" s="1" t="s">
        <v>6239</v>
      </c>
    </row>
    <row r="6354" spans="1:8" x14ac:dyDescent="0.2">
      <c r="A6354" s="1">
        <v>6367</v>
      </c>
      <c r="B6354" s="1" t="str">
        <f t="shared" si="99"/>
        <v>Barre Solar III LLC</v>
      </c>
      <c r="C6354" s="1" t="b">
        <f>IF(D6354&lt;&gt;"",IF(COUNTIF($D$2:D6353, D6354), INDEX($A$2:$D$100000, MATCH(D6354, $D$2:D6353,0),1), FALSE), FALSE)</f>
        <v>0</v>
      </c>
      <c r="F6354" s="1" t="b">
        <f>IF(G6354&lt;&gt;"", IF(COUNTIF($G$2:G6353, G6354), INDEX($A$2:$G$100000, MATCH(G6354, $G$2:G6353,0),1), FALSE), FALSE)</f>
        <v>0</v>
      </c>
      <c r="G6354" s="1">
        <v>61889</v>
      </c>
      <c r="H6354" s="1" t="s">
        <v>6240</v>
      </c>
    </row>
    <row r="6355" spans="1:8" x14ac:dyDescent="0.2">
      <c r="A6355" s="1">
        <v>6368</v>
      </c>
      <c r="B6355" s="1" t="str">
        <f t="shared" si="99"/>
        <v>NYP-Lower Manhattan Hospital</v>
      </c>
      <c r="C6355" s="1" t="b">
        <f>IF(D6355&lt;&gt;"",IF(COUNTIF($D$2:D6354, D6355), INDEX($A$2:$D$100000, MATCH(D6355, $D$2:D6354,0),1), FALSE), FALSE)</f>
        <v>0</v>
      </c>
      <c r="F6355" s="1" t="b">
        <f>IF(G6355&lt;&gt;"", IF(COUNTIF($G$2:G6354, G6355), INDEX($A$2:$G$100000, MATCH(G6355, $G$2:G6354,0),1), FALSE), FALSE)</f>
        <v>0</v>
      </c>
      <c r="G6355" s="1">
        <v>61892</v>
      </c>
      <c r="H6355" s="1" t="s">
        <v>6241</v>
      </c>
    </row>
    <row r="6356" spans="1:8" x14ac:dyDescent="0.2">
      <c r="A6356" s="1">
        <v>6369</v>
      </c>
      <c r="B6356" s="1" t="str">
        <f t="shared" si="99"/>
        <v>BWC Origination 18, LLC</v>
      </c>
      <c r="C6356" s="1" t="b">
        <f>IF(D6356&lt;&gt;"",IF(COUNTIF($D$2:D6355, D6356), INDEX($A$2:$D$100000, MATCH(D6356, $D$2:D6355,0),1), FALSE), FALSE)</f>
        <v>0</v>
      </c>
      <c r="F6356" s="1" t="b">
        <f>IF(G6356&lt;&gt;"", IF(COUNTIF($G$2:G6355, G6356), INDEX($A$2:$G$100000, MATCH(G6356, $G$2:G6355,0),1), FALSE), FALSE)</f>
        <v>0</v>
      </c>
      <c r="G6356" s="1">
        <v>61894</v>
      </c>
      <c r="H6356" s="1" t="s">
        <v>6242</v>
      </c>
    </row>
    <row r="6357" spans="1:8" x14ac:dyDescent="0.2">
      <c r="A6357" s="1">
        <v>6370</v>
      </c>
      <c r="B6357" s="1" t="str">
        <f t="shared" si="99"/>
        <v>BWC Gibbs Brook, LLC</v>
      </c>
      <c r="C6357" s="1" t="b">
        <f>IF(D6357&lt;&gt;"",IF(COUNTIF($D$2:D6356, D6357), INDEX($A$2:$D$100000, MATCH(D6357, $D$2:D6356,0),1), FALSE), FALSE)</f>
        <v>0</v>
      </c>
      <c r="F6357" s="1" t="b">
        <f>IF(G6357&lt;&gt;"", IF(COUNTIF($G$2:G6356, G6357), INDEX($A$2:$G$100000, MATCH(G6357, $G$2:G6356,0),1), FALSE), FALSE)</f>
        <v>0</v>
      </c>
      <c r="G6357" s="1">
        <v>61895</v>
      </c>
      <c r="H6357" s="1" t="s">
        <v>6243</v>
      </c>
    </row>
    <row r="6358" spans="1:8" x14ac:dyDescent="0.2">
      <c r="A6358" s="1">
        <v>6371</v>
      </c>
      <c r="B6358" s="1" t="str">
        <f t="shared" si="99"/>
        <v>BWC Wareham River, LLC</v>
      </c>
      <c r="C6358" s="1" t="b">
        <f>IF(D6358&lt;&gt;"",IF(COUNTIF($D$2:D6357, D6358), INDEX($A$2:$D$100000, MATCH(D6358, $D$2:D6357,0),1), FALSE), FALSE)</f>
        <v>0</v>
      </c>
      <c r="F6358" s="1" t="b">
        <f>IF(G6358&lt;&gt;"", IF(COUNTIF($G$2:G6357, G6358), INDEX($A$2:$G$100000, MATCH(G6358, $G$2:G6357,0),1), FALSE), FALSE)</f>
        <v>0</v>
      </c>
      <c r="G6358" s="1">
        <v>61896</v>
      </c>
      <c r="H6358" s="1" t="s">
        <v>6244</v>
      </c>
    </row>
    <row r="6359" spans="1:8" x14ac:dyDescent="0.2">
      <c r="A6359" s="1">
        <v>6372</v>
      </c>
      <c r="B6359" s="1" t="str">
        <f t="shared" si="99"/>
        <v>BWC Harlow Brook, LLC</v>
      </c>
      <c r="C6359" s="1" t="b">
        <f>IF(D6359&lt;&gt;"",IF(COUNTIF($D$2:D6358, D6359), INDEX($A$2:$D$100000, MATCH(D6359, $D$2:D6358,0),1), FALSE), FALSE)</f>
        <v>0</v>
      </c>
      <c r="F6359" s="1" t="b">
        <f>IF(G6359&lt;&gt;"", IF(COUNTIF($G$2:G6358, G6359), INDEX($A$2:$G$100000, MATCH(G6359, $G$2:G6358,0),1), FALSE), FALSE)</f>
        <v>0</v>
      </c>
      <c r="G6359" s="1">
        <v>61897</v>
      </c>
      <c r="H6359" s="1" t="s">
        <v>6245</v>
      </c>
    </row>
    <row r="6360" spans="1:8" x14ac:dyDescent="0.2">
      <c r="A6360" s="1">
        <v>6373</v>
      </c>
      <c r="B6360" s="1" t="str">
        <f t="shared" si="99"/>
        <v>BWC Pocasset River, LLC</v>
      </c>
      <c r="C6360" s="1" t="b">
        <f>IF(D6360&lt;&gt;"",IF(COUNTIF($D$2:D6359, D6360), INDEX($A$2:$D$100000, MATCH(D6360, $D$2:D6359,0),1), FALSE), FALSE)</f>
        <v>0</v>
      </c>
      <c r="F6360" s="1" t="b">
        <f>IF(G6360&lt;&gt;"", IF(COUNTIF($G$2:G6359, G6360), INDEX($A$2:$G$100000, MATCH(G6360, $G$2:G6359,0),1), FALSE), FALSE)</f>
        <v>0</v>
      </c>
      <c r="G6360" s="1">
        <v>61898</v>
      </c>
      <c r="H6360" s="1" t="s">
        <v>6246</v>
      </c>
    </row>
    <row r="6361" spans="1:8" x14ac:dyDescent="0.2">
      <c r="A6361" s="1">
        <v>6374</v>
      </c>
      <c r="B6361" s="1" t="str">
        <f t="shared" si="99"/>
        <v>Valta Energy</v>
      </c>
      <c r="C6361" s="1" t="b">
        <f>IF(D6361&lt;&gt;"",IF(COUNTIF($D$2:D6360, D6361), INDEX($A$2:$D$100000, MATCH(D6361, $D$2:D6360,0),1), FALSE), FALSE)</f>
        <v>0</v>
      </c>
      <c r="F6361" s="1" t="b">
        <f>IF(G6361&lt;&gt;"", IF(COUNTIF($G$2:G6360, G6361), INDEX($A$2:$G$100000, MATCH(G6361, $G$2:G6360,0),1), FALSE), FALSE)</f>
        <v>0</v>
      </c>
      <c r="G6361" s="1">
        <v>61980</v>
      </c>
      <c r="H6361" s="1" t="s">
        <v>6247</v>
      </c>
    </row>
    <row r="6362" spans="1:8" x14ac:dyDescent="0.2">
      <c r="A6362" s="1">
        <v>6375</v>
      </c>
      <c r="B6362" s="1" t="str">
        <f t="shared" si="99"/>
        <v>Bell Bay Solar Farm</v>
      </c>
      <c r="C6362" s="1" t="b">
        <f>IF(D6362&lt;&gt;"",IF(COUNTIF($D$2:D6361, D6362), INDEX($A$2:$D$100000, MATCH(D6362, $D$2:D6361,0),1), FALSE), FALSE)</f>
        <v>0</v>
      </c>
      <c r="F6362" s="1" t="b">
        <f>IF(G6362&lt;&gt;"", IF(COUNTIF($G$2:G6361, G6362), INDEX($A$2:$G$100000, MATCH(G6362, $G$2:G6361,0),1), FALSE), FALSE)</f>
        <v>0</v>
      </c>
      <c r="G6362" s="1">
        <v>61927</v>
      </c>
      <c r="H6362" s="1" t="s">
        <v>6248</v>
      </c>
    </row>
    <row r="6363" spans="1:8" x14ac:dyDescent="0.2">
      <c r="A6363" s="1">
        <v>6376</v>
      </c>
      <c r="B6363" s="1" t="str">
        <f t="shared" si="99"/>
        <v>Albert Einstein College of Medicine</v>
      </c>
      <c r="C6363" s="1" t="b">
        <f>IF(D6363&lt;&gt;"",IF(COUNTIF($D$2:D6362, D6363), INDEX($A$2:$D$100000, MATCH(D6363, $D$2:D6362,0),1), FALSE), FALSE)</f>
        <v>0</v>
      </c>
      <c r="F6363" s="1" t="b">
        <f>IF(G6363&lt;&gt;"", IF(COUNTIF($G$2:G6362, G6363), INDEX($A$2:$G$100000, MATCH(G6363, $G$2:G6362,0),1), FALSE), FALSE)</f>
        <v>0</v>
      </c>
      <c r="G6363" s="1">
        <v>61936</v>
      </c>
      <c r="H6363" s="1" t="s">
        <v>6249</v>
      </c>
    </row>
    <row r="6364" spans="1:8" x14ac:dyDescent="0.2">
      <c r="A6364" s="1">
        <v>6377</v>
      </c>
      <c r="B6364" s="1" t="str">
        <f t="shared" si="99"/>
        <v>Standard Solar</v>
      </c>
      <c r="C6364" s="1" t="b">
        <f>IF(D6364&lt;&gt;"",IF(COUNTIF($D$2:D6363, D6364), INDEX($A$2:$D$100000, MATCH(D6364, $D$2:D6363,0),1), FALSE), FALSE)</f>
        <v>0</v>
      </c>
      <c r="F6364" s="1" t="b">
        <f>IF(G6364&lt;&gt;"", IF(COUNTIF($G$2:G6363, G6364), INDEX($A$2:$G$100000, MATCH(G6364, $G$2:G6363,0),1), FALSE), FALSE)</f>
        <v>0</v>
      </c>
      <c r="G6364" s="1">
        <v>60531</v>
      </c>
      <c r="H6364" s="1" t="s">
        <v>6250</v>
      </c>
    </row>
    <row r="6365" spans="1:8" x14ac:dyDescent="0.2">
      <c r="A6365" s="1">
        <v>6378</v>
      </c>
      <c r="B6365" s="1" t="str">
        <f t="shared" si="99"/>
        <v>NYP-Hudson Valley Hospital Center</v>
      </c>
      <c r="C6365" s="1" t="b">
        <f>IF(D6365&lt;&gt;"",IF(COUNTIF($D$2:D6364, D6365), INDEX($A$2:$D$100000, MATCH(D6365, $D$2:D6364,0),1), FALSE), FALSE)</f>
        <v>0</v>
      </c>
      <c r="F6365" s="1" t="b">
        <f>IF(G6365&lt;&gt;"", IF(COUNTIF($G$2:G6364, G6365), INDEX($A$2:$G$100000, MATCH(G6365, $G$2:G6364,0),1), FALSE), FALSE)</f>
        <v>0</v>
      </c>
      <c r="G6365" s="1">
        <v>61947</v>
      </c>
      <c r="H6365" s="1" t="s">
        <v>6251</v>
      </c>
    </row>
    <row r="6366" spans="1:8" x14ac:dyDescent="0.2">
      <c r="A6366" s="1">
        <v>6379</v>
      </c>
      <c r="B6366" s="1" t="str">
        <f t="shared" si="99"/>
        <v>Regeneron Pharmaceuticals Inc.</v>
      </c>
      <c r="C6366" s="1" t="b">
        <f>IF(D6366&lt;&gt;"",IF(COUNTIF($D$2:D6365, D6366), INDEX($A$2:$D$100000, MATCH(D6366, $D$2:D6365,0),1), FALSE), FALSE)</f>
        <v>0</v>
      </c>
      <c r="F6366" s="1" t="b">
        <f>IF(G6366&lt;&gt;"", IF(COUNTIF($G$2:G6365, G6366), INDEX($A$2:$G$100000, MATCH(G6366, $G$2:G6365,0),1), FALSE), FALSE)</f>
        <v>0</v>
      </c>
      <c r="G6366" s="1">
        <v>61948</v>
      </c>
      <c r="H6366" s="1" t="s">
        <v>6252</v>
      </c>
    </row>
    <row r="6367" spans="1:8" x14ac:dyDescent="0.2">
      <c r="A6367" s="1">
        <v>6380</v>
      </c>
      <c r="B6367" s="1" t="str">
        <f t="shared" si="99"/>
        <v>Monroe County (NY)</v>
      </c>
      <c r="C6367" s="1" t="b">
        <f>IF(D6367&lt;&gt;"",IF(COUNTIF($D$2:D6366, D6367), INDEX($A$2:$D$100000, MATCH(D6367, $D$2:D6366,0),1), FALSE), FALSE)</f>
        <v>0</v>
      </c>
      <c r="F6367" s="1" t="b">
        <f>IF(G6367&lt;&gt;"", IF(COUNTIF($G$2:G6366, G6367), INDEX($A$2:$G$100000, MATCH(G6367, $G$2:G6366,0),1), FALSE), FALSE)</f>
        <v>0</v>
      </c>
      <c r="G6367" s="1">
        <v>60791</v>
      </c>
      <c r="H6367" s="1" t="s">
        <v>6253</v>
      </c>
    </row>
    <row r="6368" spans="1:8" x14ac:dyDescent="0.2">
      <c r="A6368" s="1">
        <v>6381</v>
      </c>
      <c r="B6368" s="1" t="str">
        <f t="shared" si="99"/>
        <v>Lake Region Community Hybrid, LLC</v>
      </c>
      <c r="C6368" s="1" t="b">
        <f>IF(D6368&lt;&gt;"",IF(COUNTIF($D$2:D6367, D6368), INDEX($A$2:$D$100000, MATCH(D6368, $D$2:D6367,0),1), FALSE), FALSE)</f>
        <v>0</v>
      </c>
      <c r="F6368" s="1" t="b">
        <f>IF(G6368&lt;&gt;"", IF(COUNTIF($G$2:G6367, G6368), INDEX($A$2:$G$100000, MATCH(G6368, $G$2:G6367,0),1), FALSE), FALSE)</f>
        <v>0</v>
      </c>
      <c r="G6368" s="1">
        <v>61893</v>
      </c>
      <c r="H6368" s="1" t="s">
        <v>6254</v>
      </c>
    </row>
    <row r="6369" spans="1:8" x14ac:dyDescent="0.2">
      <c r="A6369" s="1">
        <v>6382</v>
      </c>
      <c r="B6369" s="1" t="str">
        <f t="shared" si="99"/>
        <v>Nashville Electric Service</v>
      </c>
      <c r="C6369" s="1" t="b">
        <f>IF(D6369&lt;&gt;"",IF(COUNTIF($D$2:D6368, D6369), INDEX($A$2:$D$100000, MATCH(D6369, $D$2:D6368,0),1), FALSE), FALSE)</f>
        <v>0</v>
      </c>
      <c r="F6369" s="1" t="b">
        <f>IF(G6369&lt;&gt;"", IF(COUNTIF($G$2:G6368, G6369), INDEX($A$2:$G$100000, MATCH(G6369, $G$2:G6368,0),1), FALSE), FALSE)</f>
        <v>0</v>
      </c>
      <c r="G6369" s="1">
        <v>13216</v>
      </c>
      <c r="H6369" s="1" t="s">
        <v>6255</v>
      </c>
    </row>
    <row r="6370" spans="1:8" x14ac:dyDescent="0.2">
      <c r="A6370" s="1">
        <v>6383</v>
      </c>
      <c r="B6370" s="1" t="str">
        <f t="shared" si="99"/>
        <v>HCE Moore I, LLC</v>
      </c>
      <c r="C6370" s="1" t="b">
        <f>IF(D6370&lt;&gt;"",IF(COUNTIF($D$2:D6369, D6370), INDEX($A$2:$D$100000, MATCH(D6370, $D$2:D6369,0),1), FALSE), FALSE)</f>
        <v>0</v>
      </c>
      <c r="F6370" s="1" t="b">
        <f>IF(G6370&lt;&gt;"", IF(COUNTIF($G$2:G6369, G6370), INDEX($A$2:$G$100000, MATCH(G6370, $G$2:G6369,0),1), FALSE), FALSE)</f>
        <v>0</v>
      </c>
      <c r="G6370" s="1">
        <v>62041</v>
      </c>
      <c r="H6370" s="1" t="s">
        <v>6256</v>
      </c>
    </row>
    <row r="6371" spans="1:8" x14ac:dyDescent="0.2">
      <c r="A6371" s="1">
        <v>6384</v>
      </c>
      <c r="B6371" s="1" t="str">
        <f t="shared" si="99"/>
        <v>Three Bridge Farm, LLC</v>
      </c>
      <c r="C6371" s="1" t="b">
        <f>IF(D6371&lt;&gt;"",IF(COUNTIF($D$2:D6370, D6371), INDEX($A$2:$D$100000, MATCH(D6371, $D$2:D6370,0),1), FALSE), FALSE)</f>
        <v>0</v>
      </c>
      <c r="F6371" s="1" t="b">
        <f>IF(G6371&lt;&gt;"", IF(COUNTIF($G$2:G6370, G6371), INDEX($A$2:$G$100000, MATCH(G6371, $G$2:G6370,0),1), FALSE), FALSE)</f>
        <v>0</v>
      </c>
      <c r="G6371" s="1">
        <v>62040</v>
      </c>
      <c r="H6371" s="1" t="s">
        <v>6257</v>
      </c>
    </row>
    <row r="6372" spans="1:8" x14ac:dyDescent="0.2">
      <c r="A6372" s="1">
        <v>6385</v>
      </c>
      <c r="B6372" s="1" t="str">
        <f t="shared" si="99"/>
        <v>Kearsarge Johnstown 1 LLC</v>
      </c>
      <c r="C6372" s="1" t="b">
        <f>IF(D6372&lt;&gt;"",IF(COUNTIF($D$2:D6371, D6372), INDEX($A$2:$D$100000, MATCH(D6372, $D$2:D6371,0),1), FALSE), FALSE)</f>
        <v>0</v>
      </c>
      <c r="F6372" s="1" t="b">
        <f>IF(G6372&lt;&gt;"", IF(COUNTIF($G$2:G6371, G6372), INDEX($A$2:$G$100000, MATCH(G6372, $G$2:G6371,0),1), FALSE), FALSE)</f>
        <v>0</v>
      </c>
      <c r="G6372" s="1">
        <v>62052</v>
      </c>
      <c r="H6372" s="1" t="s">
        <v>6258</v>
      </c>
    </row>
    <row r="6373" spans="1:8" x14ac:dyDescent="0.2">
      <c r="A6373" s="1">
        <v>6386</v>
      </c>
      <c r="B6373" s="1" t="str">
        <f t="shared" si="99"/>
        <v>Kearsarge GB LLC</v>
      </c>
      <c r="C6373" s="1" t="b">
        <f>IF(D6373&lt;&gt;"",IF(COUNTIF($D$2:D6372, D6373), INDEX($A$2:$D$100000, MATCH(D6373, $D$2:D6372,0),1), FALSE), FALSE)</f>
        <v>0</v>
      </c>
      <c r="F6373" s="1" t="b">
        <f>IF(G6373&lt;&gt;"", IF(COUNTIF($G$2:G6372, G6373), INDEX($A$2:$G$100000, MATCH(G6373, $G$2:G6372,0),1), FALSE), FALSE)</f>
        <v>0</v>
      </c>
      <c r="G6373" s="1">
        <v>62053</v>
      </c>
      <c r="H6373" s="1" t="s">
        <v>6259</v>
      </c>
    </row>
    <row r="6374" spans="1:8" x14ac:dyDescent="0.2">
      <c r="A6374" s="1">
        <v>6387</v>
      </c>
      <c r="B6374" s="1" t="str">
        <f t="shared" si="99"/>
        <v>Kearsarge SKSC1 LLC</v>
      </c>
      <c r="C6374" s="1" t="b">
        <f>IF(D6374&lt;&gt;"",IF(COUNTIF($D$2:D6373, D6374), INDEX($A$2:$D$100000, MATCH(D6374, $D$2:D6373,0),1), FALSE), FALSE)</f>
        <v>0</v>
      </c>
      <c r="F6374" s="1" t="b">
        <f>IF(G6374&lt;&gt;"", IF(COUNTIF($G$2:G6373, G6374), INDEX($A$2:$G$100000, MATCH(G6374, $G$2:G6373,0),1), FALSE), FALSE)</f>
        <v>0</v>
      </c>
      <c r="G6374" s="1">
        <v>62054</v>
      </c>
      <c r="H6374" s="1" t="s">
        <v>6260</v>
      </c>
    </row>
    <row r="6375" spans="1:8" x14ac:dyDescent="0.2">
      <c r="A6375" s="1">
        <v>6388</v>
      </c>
      <c r="B6375" s="1" t="str">
        <f t="shared" si="99"/>
        <v>Kearsarge Uxbridge LLC</v>
      </c>
      <c r="C6375" s="1" t="b">
        <f>IF(D6375&lt;&gt;"",IF(COUNTIF($D$2:D6374, D6375), INDEX($A$2:$D$100000, MATCH(D6375, $D$2:D6374,0),1), FALSE), FALSE)</f>
        <v>0</v>
      </c>
      <c r="F6375" s="1" t="b">
        <f>IF(G6375&lt;&gt;"", IF(COUNTIF($G$2:G6374, G6375), INDEX($A$2:$G$100000, MATCH(G6375, $G$2:G6374,0),1), FALSE), FALSE)</f>
        <v>0</v>
      </c>
      <c r="G6375" s="1">
        <v>62055</v>
      </c>
      <c r="H6375" s="1" t="s">
        <v>6261</v>
      </c>
    </row>
    <row r="6376" spans="1:8" x14ac:dyDescent="0.2">
      <c r="A6376" s="1">
        <v>6389</v>
      </c>
      <c r="B6376" s="1" t="str">
        <f t="shared" si="99"/>
        <v>Kearsarge Johnstown 2 LLC</v>
      </c>
      <c r="C6376" s="1" t="b">
        <f>IF(D6376&lt;&gt;"",IF(COUNTIF($D$2:D6375, D6376), INDEX($A$2:$D$100000, MATCH(D6376, $D$2:D6375,0),1), FALSE), FALSE)</f>
        <v>0</v>
      </c>
      <c r="F6376" s="1" t="b">
        <f>IF(G6376&lt;&gt;"", IF(COUNTIF($G$2:G6375, G6376), INDEX($A$2:$G$100000, MATCH(G6376, $G$2:G6375,0),1), FALSE), FALSE)</f>
        <v>0</v>
      </c>
      <c r="G6376" s="1">
        <v>62056</v>
      </c>
      <c r="H6376" s="1" t="s">
        <v>6262</v>
      </c>
    </row>
    <row r="6377" spans="1:8" x14ac:dyDescent="0.2">
      <c r="A6377" s="1">
        <v>6390</v>
      </c>
      <c r="B6377" s="1" t="str">
        <f t="shared" si="99"/>
        <v>Kearsarge Montague LLC</v>
      </c>
      <c r="C6377" s="1" t="b">
        <f>IF(D6377&lt;&gt;"",IF(COUNTIF($D$2:D6376, D6377), INDEX($A$2:$D$100000, MATCH(D6377, $D$2:D6376,0),1), FALSE), FALSE)</f>
        <v>0</v>
      </c>
      <c r="F6377" s="1" t="b">
        <f>IF(G6377&lt;&gt;"", IF(COUNTIF($G$2:G6376, G6377), INDEX($A$2:$G$100000, MATCH(G6377, $G$2:G6376,0),1), FALSE), FALSE)</f>
        <v>0</v>
      </c>
      <c r="G6377" s="1">
        <v>62057</v>
      </c>
      <c r="H6377" s="1" t="s">
        <v>6263</v>
      </c>
    </row>
    <row r="6378" spans="1:8" x14ac:dyDescent="0.2">
      <c r="A6378" s="1">
        <v>6391</v>
      </c>
      <c r="B6378" s="1" t="str">
        <f t="shared" si="99"/>
        <v>Kearsarge SKSC2 LLC</v>
      </c>
      <c r="C6378" s="1" t="b">
        <f>IF(D6378&lt;&gt;"",IF(COUNTIF($D$2:D6377, D6378), INDEX($A$2:$D$100000, MATCH(D6378, $D$2:D6377,0),1), FALSE), FALSE)</f>
        <v>0</v>
      </c>
      <c r="F6378" s="1" t="b">
        <f>IF(G6378&lt;&gt;"", IF(COUNTIF($G$2:G6377, G6378), INDEX($A$2:$G$100000, MATCH(G6378, $G$2:G6377,0),1), FALSE), FALSE)</f>
        <v>0</v>
      </c>
      <c r="G6378" s="1">
        <v>62058</v>
      </c>
      <c r="H6378" s="1" t="s">
        <v>6264</v>
      </c>
    </row>
    <row r="6379" spans="1:8" x14ac:dyDescent="0.2">
      <c r="A6379" s="1">
        <v>6392</v>
      </c>
      <c r="B6379" s="1" t="str">
        <f t="shared" si="99"/>
        <v>EnterSolar</v>
      </c>
      <c r="C6379" s="1" t="b">
        <f>IF(D6379&lt;&gt;"",IF(COUNTIF($D$2:D6378, D6379), INDEX($A$2:$D$100000, MATCH(D6379, $D$2:D6378,0),1), FALSE), FALSE)</f>
        <v>0</v>
      </c>
      <c r="F6379" s="1" t="b">
        <f>IF(G6379&lt;&gt;"", IF(COUNTIF($G$2:G6378, G6379), INDEX($A$2:$G$100000, MATCH(G6379, $G$2:G6378,0),1), FALSE), FALSE)</f>
        <v>0</v>
      </c>
      <c r="G6379" s="1">
        <v>62067</v>
      </c>
      <c r="H6379" s="1" t="s">
        <v>6265</v>
      </c>
    </row>
    <row r="6380" spans="1:8" x14ac:dyDescent="0.2">
      <c r="A6380" s="1">
        <v>6393</v>
      </c>
      <c r="B6380" s="1" t="str">
        <f t="shared" si="99"/>
        <v>Route 14A CDG Solar North and South, LLC</v>
      </c>
      <c r="C6380" s="1" t="b">
        <f>IF(D6380&lt;&gt;"",IF(COUNTIF($D$2:D6379, D6380), INDEX($A$2:$D$100000, MATCH(D6380, $D$2:D6379,0),1), FALSE), FALSE)</f>
        <v>0</v>
      </c>
      <c r="F6380" s="1" t="b">
        <f>IF(G6380&lt;&gt;"", IF(COUNTIF($G$2:G6379, G6380), INDEX($A$2:$G$100000, MATCH(G6380, $G$2:G6379,0),1), FALSE), FALSE)</f>
        <v>0</v>
      </c>
      <c r="G6380" s="1">
        <v>62071</v>
      </c>
      <c r="H6380" s="1" t="s">
        <v>6266</v>
      </c>
    </row>
    <row r="6381" spans="1:8" x14ac:dyDescent="0.2">
      <c r="A6381" s="1">
        <v>6394</v>
      </c>
      <c r="B6381" s="1" t="str">
        <f t="shared" si="99"/>
        <v>Tanglewood Circle Solar 1 LLC</v>
      </c>
      <c r="C6381" s="1" t="b">
        <f>IF(D6381&lt;&gt;"",IF(COUNTIF($D$2:D6380, D6381), INDEX($A$2:$D$100000, MATCH(D6381, $D$2:D6380,0),1), FALSE), FALSE)</f>
        <v>0</v>
      </c>
      <c r="F6381" s="1" t="b">
        <f>IF(G6381&lt;&gt;"", IF(COUNTIF($G$2:G6380, G6381), INDEX($A$2:$G$100000, MATCH(G6381, $G$2:G6380,0),1), FALSE), FALSE)</f>
        <v>0</v>
      </c>
      <c r="G6381" s="1">
        <v>62073</v>
      </c>
      <c r="H6381" s="1" t="s">
        <v>6267</v>
      </c>
    </row>
    <row r="6382" spans="1:8" x14ac:dyDescent="0.2">
      <c r="A6382" s="1">
        <v>6395</v>
      </c>
      <c r="B6382" s="1" t="str">
        <f t="shared" si="99"/>
        <v>PFMG Solar Grossmont Helix LLC</v>
      </c>
      <c r="C6382" s="1" t="b">
        <f>IF(D6382&lt;&gt;"",IF(COUNTIF($D$2:D6381, D6382), INDEX($A$2:$D$100000, MATCH(D6382, $D$2:D6381,0),1), FALSE), FALSE)</f>
        <v>0</v>
      </c>
      <c r="F6382" s="1" t="b">
        <f>IF(G6382&lt;&gt;"", IF(COUNTIF($G$2:G6381, G6382), INDEX($A$2:$G$100000, MATCH(G6382, $G$2:G6381,0),1), FALSE), FALSE)</f>
        <v>0</v>
      </c>
      <c r="G6382" s="1">
        <v>62028</v>
      </c>
      <c r="H6382" s="1" t="s">
        <v>6268</v>
      </c>
    </row>
    <row r="6383" spans="1:8" x14ac:dyDescent="0.2">
      <c r="A6383" s="1">
        <v>6396</v>
      </c>
      <c r="B6383" s="1" t="str">
        <f t="shared" si="99"/>
        <v>SunRaise Investments, LLC</v>
      </c>
      <c r="C6383" s="1" t="b">
        <f>IF(D6383&lt;&gt;"",IF(COUNTIF($D$2:D6382, D6383), INDEX($A$2:$D$100000, MATCH(D6383, $D$2:D6382,0),1), FALSE), FALSE)</f>
        <v>0</v>
      </c>
      <c r="F6383" s="1" t="b">
        <f>IF(G6383&lt;&gt;"", IF(COUNTIF($G$2:G6382, G6383), INDEX($A$2:$G$100000, MATCH(G6383, $G$2:G6382,0),1), FALSE), FALSE)</f>
        <v>0</v>
      </c>
      <c r="G6383" s="1">
        <v>62123</v>
      </c>
      <c r="H6383" s="1" t="s">
        <v>6269</v>
      </c>
    </row>
    <row r="6384" spans="1:8" ht="17" x14ac:dyDescent="0.2">
      <c r="A6384" s="1">
        <v>6397</v>
      </c>
      <c r="B6384" s="1" t="str">
        <f t="shared" si="99"/>
        <v>city of cuyahoga falls - (oh)</v>
      </c>
      <c r="C6384" s="1" t="b">
        <f>IF(D6384&lt;&gt;"",IF(COUNTIF($D$2:D6383, D6384), INDEX($A$2:$D$100000, MATCH(D6384, $D$2:D6383,0),1), FALSE), FALSE)</f>
        <v>0</v>
      </c>
      <c r="F6384" s="1" t="b">
        <f>IF(G6384&lt;&gt;"", IF(COUNTIF($G$2:G6383, G6384), INDEX($A$2:$G$100000, MATCH(G6384, $G$2:G6383,0),1), FALSE), FALSE)</f>
        <v>0</v>
      </c>
      <c r="G6384" s="1">
        <v>4683</v>
      </c>
      <c r="H6384" s="4" t="s">
        <v>6270</v>
      </c>
    </row>
    <row r="6385" spans="1:8" x14ac:dyDescent="0.2">
      <c r="A6385" s="1">
        <v>6398</v>
      </c>
      <c r="B6385" s="1" t="str">
        <f t="shared" si="99"/>
        <v>2016 ESA Project Company, LLC</v>
      </c>
      <c r="C6385" s="1" t="b">
        <f>IF(D6385&lt;&gt;"",IF(COUNTIF($D$2:D6384, D6385), INDEX($A$2:$D$100000, MATCH(D6385, $D$2:D6384,0),1), FALSE), FALSE)</f>
        <v>0</v>
      </c>
      <c r="F6385" s="1" t="b">
        <f>IF(G6385&lt;&gt;"", IF(COUNTIF($G$2:G6384, G6385), INDEX($A$2:$G$100000, MATCH(G6385, $G$2:G6384,0),1), FALSE), FALSE)</f>
        <v>0</v>
      </c>
      <c r="G6385" s="1">
        <v>62150</v>
      </c>
      <c r="H6385" s="1" t="s">
        <v>6271</v>
      </c>
    </row>
    <row r="6386" spans="1:8" x14ac:dyDescent="0.2">
      <c r="A6386" s="1">
        <v>6399</v>
      </c>
      <c r="B6386" s="1" t="str">
        <f t="shared" si="99"/>
        <v>County of Santa Clara (CA)</v>
      </c>
      <c r="C6386" s="1" t="b">
        <f>IF(D6386&lt;&gt;"",IF(COUNTIF($D$2:D6385, D6386), INDEX($A$2:$D$100000, MATCH(D6386, $D$2:D6385,0),1), FALSE), FALSE)</f>
        <v>0</v>
      </c>
      <c r="F6386" s="1" t="b">
        <f>IF(G6386&lt;&gt;"", IF(COUNTIF($G$2:G6385, G6386), INDEX($A$2:$G$100000, MATCH(G6386, $G$2:G6385,0),1), FALSE), FALSE)</f>
        <v>0</v>
      </c>
      <c r="G6386" s="1">
        <v>62628</v>
      </c>
      <c r="H6386" s="1" t="s">
        <v>6272</v>
      </c>
    </row>
    <row r="6387" spans="1:8" x14ac:dyDescent="0.2">
      <c r="A6387" s="1">
        <v>6400</v>
      </c>
      <c r="B6387" s="1" t="str">
        <f t="shared" si="99"/>
        <v>Sandy Solar, LLC</v>
      </c>
      <c r="C6387" s="1" t="b">
        <f>IF(D6387&lt;&gt;"",IF(COUNTIF($D$2:D6386, D6387), INDEX($A$2:$D$100000, MATCH(D6387, $D$2:D6386,0),1), FALSE), FALSE)</f>
        <v>0</v>
      </c>
      <c r="F6387" s="1" t="b">
        <f>IF(G6387&lt;&gt;"", IF(COUNTIF($G$2:G6386, G6387), INDEX($A$2:$G$100000, MATCH(G6387, $G$2:G6386,0),1), FALSE), FALSE)</f>
        <v>0</v>
      </c>
      <c r="G6387" s="1">
        <v>62158</v>
      </c>
      <c r="H6387" s="1" t="s">
        <v>6273</v>
      </c>
    </row>
    <row r="6388" spans="1:8" x14ac:dyDescent="0.2">
      <c r="A6388" s="1">
        <v>6401</v>
      </c>
      <c r="B6388" s="1" t="str">
        <f t="shared" si="99"/>
        <v>Chowan Jehu Road Solar, LLC</v>
      </c>
      <c r="C6388" s="1" t="b">
        <f>IF(D6388&lt;&gt;"",IF(COUNTIF($D$2:D6387, D6388), INDEX($A$2:$D$100000, MATCH(D6388, $D$2:D6387,0),1), FALSE), FALSE)</f>
        <v>0</v>
      </c>
      <c r="F6388" s="1" t="b">
        <f>IF(G6388&lt;&gt;"", IF(COUNTIF($G$2:G6387, G6388), INDEX($A$2:$G$100000, MATCH(G6388, $G$2:G6387,0),1), FALSE), FALSE)</f>
        <v>0</v>
      </c>
      <c r="G6388" s="1">
        <v>62159</v>
      </c>
      <c r="H6388" s="1" t="s">
        <v>6274</v>
      </c>
    </row>
    <row r="6389" spans="1:8" x14ac:dyDescent="0.2">
      <c r="A6389" s="1">
        <v>6402</v>
      </c>
      <c r="B6389" s="1" t="str">
        <f t="shared" si="99"/>
        <v>DG Northeast Solar II, LLC</v>
      </c>
      <c r="C6389" s="1" t="b">
        <f>IF(D6389&lt;&gt;"",IF(COUNTIF($D$2:D6388, D6389), INDEX($A$2:$D$100000, MATCH(D6389, $D$2:D6388,0),1), FALSE), FALSE)</f>
        <v>0</v>
      </c>
      <c r="F6389" s="1" t="b">
        <f>IF(G6389&lt;&gt;"", IF(COUNTIF($G$2:G6388, G6389), INDEX($A$2:$G$100000, MATCH(G6389, $G$2:G6388,0),1), FALSE), FALSE)</f>
        <v>0</v>
      </c>
      <c r="G6389" s="1">
        <v>62155</v>
      </c>
      <c r="H6389" s="1" t="s">
        <v>6275</v>
      </c>
    </row>
    <row r="6390" spans="1:8" x14ac:dyDescent="0.2">
      <c r="A6390" s="1">
        <v>6403</v>
      </c>
      <c r="B6390" s="1" t="str">
        <f t="shared" si="99"/>
        <v>Wildberry Solar Center</v>
      </c>
      <c r="C6390" s="1" t="b">
        <f>IF(D6390&lt;&gt;"",IF(COUNTIF($D$2:D6389, D6390), INDEX($A$2:$D$100000, MATCH(D6390, $D$2:D6389,0),1), FALSE), FALSE)</f>
        <v>0</v>
      </c>
      <c r="F6390" s="1" t="b">
        <f>IF(G6390&lt;&gt;"", IF(COUNTIF($G$2:G6389, G6390), INDEX($A$2:$G$100000, MATCH(G6390, $G$2:G6389,0),1), FALSE), FALSE)</f>
        <v>0</v>
      </c>
      <c r="G6390" s="1">
        <v>62692</v>
      </c>
      <c r="H6390" s="1" t="s">
        <v>6276</v>
      </c>
    </row>
    <row r="6391" spans="1:8" x14ac:dyDescent="0.2">
      <c r="A6391" s="1">
        <v>6404</v>
      </c>
      <c r="B6391" s="1" t="str">
        <f t="shared" si="99"/>
        <v>Ulster Solar LLC</v>
      </c>
      <c r="C6391" s="1" t="b">
        <f>IF(D6391&lt;&gt;"",IF(COUNTIF($D$2:D6390, D6391), INDEX($A$2:$D$100000, MATCH(D6391, $D$2:D6390,0),1), FALSE), FALSE)</f>
        <v>0</v>
      </c>
      <c r="F6391" s="1" t="b">
        <f>IF(G6391&lt;&gt;"", IF(COUNTIF($G$2:G6390, G6391), INDEX($A$2:$G$100000, MATCH(G6391, $G$2:G6390,0),1), FALSE), FALSE)</f>
        <v>0</v>
      </c>
      <c r="G6391" s="1">
        <v>62684</v>
      </c>
      <c r="H6391" s="1" t="s">
        <v>6277</v>
      </c>
    </row>
    <row r="6392" spans="1:8" x14ac:dyDescent="0.2">
      <c r="A6392" s="1">
        <v>6405</v>
      </c>
      <c r="B6392" s="1" t="str">
        <f t="shared" si="99"/>
        <v>Hecate Energy Blair Road LLC</v>
      </c>
      <c r="C6392" s="1" t="b">
        <f>IF(D6392&lt;&gt;"",IF(COUNTIF($D$2:D6391, D6392), INDEX($A$2:$D$100000, MATCH(D6392, $D$2:D6391,0),1), FALSE), FALSE)</f>
        <v>0</v>
      </c>
      <c r="F6392" s="1" t="b">
        <f>IF(G6392&lt;&gt;"", IF(COUNTIF($G$2:G6391, G6392), INDEX($A$2:$G$100000, MATCH(G6392, $G$2:G6391,0),1), FALSE), FALSE)</f>
        <v>0</v>
      </c>
      <c r="G6392" s="1">
        <v>62690</v>
      </c>
      <c r="H6392" s="1" t="s">
        <v>6278</v>
      </c>
    </row>
    <row r="6393" spans="1:8" x14ac:dyDescent="0.2">
      <c r="A6393" s="1">
        <v>6406</v>
      </c>
      <c r="B6393" s="1" t="str">
        <f t="shared" si="99"/>
        <v>Helios NY I, LLC</v>
      </c>
      <c r="C6393" s="1" t="b">
        <f>IF(D6393&lt;&gt;"",IF(COUNTIF($D$2:D6392, D6393), INDEX($A$2:$D$100000, MATCH(D6393, $D$2:D6392,0),1), FALSE), FALSE)</f>
        <v>0</v>
      </c>
      <c r="F6393" s="1" t="b">
        <f>IF(G6393&lt;&gt;"", IF(COUNTIF($G$2:G6392, G6393), INDEX($A$2:$G$100000, MATCH(G6393, $G$2:G6392,0),1), FALSE), FALSE)</f>
        <v>0</v>
      </c>
      <c r="G6393" s="1">
        <v>62688</v>
      </c>
      <c r="H6393" s="1" t="s">
        <v>6279</v>
      </c>
    </row>
    <row r="6394" spans="1:8" x14ac:dyDescent="0.2">
      <c r="A6394" s="1">
        <v>6407</v>
      </c>
      <c r="B6394" s="1" t="str">
        <f t="shared" si="99"/>
        <v>Bloomington Solar I</v>
      </c>
      <c r="C6394" s="1" t="b">
        <f>IF(D6394&lt;&gt;"",IF(COUNTIF($D$2:D6393, D6394), INDEX($A$2:$D$100000, MATCH(D6394, $D$2:D6393,0),1), FALSE), FALSE)</f>
        <v>0</v>
      </c>
      <c r="F6394" s="1" t="b">
        <f>IF(G6394&lt;&gt;"", IF(COUNTIF($G$2:G6393, G6394), INDEX($A$2:$G$100000, MATCH(G6394, $G$2:G6393,0),1), FALSE), FALSE)</f>
        <v>0</v>
      </c>
      <c r="G6394" s="1">
        <v>62703</v>
      </c>
      <c r="H6394" s="1" t="s">
        <v>6280</v>
      </c>
    </row>
    <row r="6395" spans="1:8" x14ac:dyDescent="0.2">
      <c r="A6395" s="1">
        <v>6408</v>
      </c>
      <c r="B6395" s="1" t="str">
        <f t="shared" si="99"/>
        <v>RIT Henrietta Solar 1, LLC</v>
      </c>
      <c r="C6395" s="1" t="b">
        <f>IF(D6395&lt;&gt;"",IF(COUNTIF($D$2:D6394, D6395), INDEX($A$2:$D$100000, MATCH(D6395, $D$2:D6394,0),1), FALSE), FALSE)</f>
        <v>0</v>
      </c>
      <c r="F6395" s="1" t="b">
        <f>IF(G6395&lt;&gt;"", IF(COUNTIF($G$2:G6394, G6395), INDEX($A$2:$G$100000, MATCH(G6395, $G$2:G6394,0),1), FALSE), FALSE)</f>
        <v>0</v>
      </c>
      <c r="G6395" s="1">
        <v>62678</v>
      </c>
      <c r="H6395" s="1" t="s">
        <v>6281</v>
      </c>
    </row>
    <row r="6396" spans="1:8" x14ac:dyDescent="0.2">
      <c r="A6396" s="1">
        <v>6409</v>
      </c>
      <c r="B6396" s="1" t="str">
        <f t="shared" si="99"/>
        <v>TDX Sand Point Generating, LLC</v>
      </c>
      <c r="C6396" s="1" t="b">
        <f>IF(D6396&lt;&gt;"",IF(COUNTIF($D$2:D6395, D6396), INDEX($A$2:$D$100000, MATCH(D6396, $D$2:D6395,0),1), FALSE), FALSE)</f>
        <v>0</v>
      </c>
      <c r="F6396" s="1" t="b">
        <f>IF(G6396&lt;&gt;"", IF(COUNTIF($G$2:G6395, G6396), INDEX($A$2:$G$100000, MATCH(G6396, $G$2:G6395,0),1), FALSE), FALSE)</f>
        <v>0</v>
      </c>
      <c r="G6396" s="1">
        <v>63560</v>
      </c>
      <c r="H6396" s="1" t="s">
        <v>6282</v>
      </c>
    </row>
    <row r="6397" spans="1:8" x14ac:dyDescent="0.2">
      <c r="A6397" s="1">
        <v>6410</v>
      </c>
      <c r="B6397" s="1" t="str">
        <f t="shared" si="99"/>
        <v>SRIV Partnership LLC</v>
      </c>
      <c r="C6397" s="1" t="b">
        <f>IF(D6397&lt;&gt;"",IF(COUNTIF($D$2:D6396, D6397), INDEX($A$2:$D$100000, MATCH(D6397, $D$2:D6396,0),1), FALSE), FALSE)</f>
        <v>0</v>
      </c>
      <c r="F6397" s="1" t="b">
        <f>IF(G6397&lt;&gt;"", IF(COUNTIF($G$2:G6396, G6397), INDEX($A$2:$G$100000, MATCH(G6397, $G$2:G6396,0),1), FALSE), FALSE)</f>
        <v>0</v>
      </c>
      <c r="G6397" s="1">
        <v>62042</v>
      </c>
      <c r="H6397" s="1" t="s">
        <v>6283</v>
      </c>
    </row>
    <row r="6398" spans="1:8" x14ac:dyDescent="0.2">
      <c r="A6398" s="1">
        <v>6411</v>
      </c>
      <c r="B6398" s="1" t="str">
        <f t="shared" si="99"/>
        <v>City of Truman</v>
      </c>
      <c r="C6398" s="1" t="b">
        <f>IF(D6398&lt;&gt;"",IF(COUNTIF($D$2:D6397, D6398), INDEX($A$2:$D$100000, MATCH(D6398, $D$2:D6397,0),1), FALSE), FALSE)</f>
        <v>0</v>
      </c>
      <c r="F6398" s="1" t="b">
        <f>IF(G6398&lt;&gt;"", IF(COUNTIF($G$2:G6397, G6398), INDEX($A$2:$G$100000, MATCH(G6398, $G$2:G6397,0),1), FALSE), FALSE)</f>
        <v>0</v>
      </c>
      <c r="G6398" s="1">
        <v>63000</v>
      </c>
      <c r="H6398" s="1" t="s">
        <v>6284</v>
      </c>
    </row>
    <row r="6399" spans="1:8" x14ac:dyDescent="0.2">
      <c r="A6399" s="1">
        <v>6412</v>
      </c>
      <c r="B6399" s="1" t="str">
        <f t="shared" si="99"/>
        <v>North Central Public Pwr Dist</v>
      </c>
      <c r="C6399" s="1" t="b">
        <f>IF(D6399&lt;&gt;"",IF(COUNTIF($D$2:D6398, D6399), INDEX($A$2:$D$100000, MATCH(D6399, $D$2:D6398,0),1), FALSE), FALSE)</f>
        <v>0</v>
      </c>
      <c r="F6399" s="1" t="b">
        <f>IF(G6399&lt;&gt;"", IF(COUNTIF($G$2:G6398, G6399), INDEX($A$2:$G$100000, MATCH(G6399, $G$2:G6398,0),1), FALSE), FALSE)</f>
        <v>0</v>
      </c>
      <c r="G6399" s="1">
        <v>13698</v>
      </c>
      <c r="H6399" s="1" t="s">
        <v>6285</v>
      </c>
    </row>
    <row r="6400" spans="1:8" x14ac:dyDescent="0.2">
      <c r="A6400" s="1">
        <v>6413</v>
      </c>
      <c r="B6400" s="1" t="str">
        <f t="shared" si="99"/>
        <v>Northbrook Tuxedo, LLC</v>
      </c>
      <c r="C6400" s="1" t="b">
        <f>IF(D6400&lt;&gt;"",IF(COUNTIF($D$2:D6399, D6400), INDEX($A$2:$D$100000, MATCH(D6400, $D$2:D6399,0),1), FALSE), FALSE)</f>
        <v>0</v>
      </c>
      <c r="F6400" s="1" t="b">
        <f>IF(G6400&lt;&gt;"", IF(COUNTIF($G$2:G6399, G6400), INDEX($A$2:$G$100000, MATCH(G6400, $G$2:G6399,0),1), FALSE), FALSE)</f>
        <v>0</v>
      </c>
      <c r="G6400" s="1">
        <v>63011</v>
      </c>
      <c r="H6400" s="1" t="s">
        <v>6286</v>
      </c>
    </row>
    <row r="6401" spans="1:8" x14ac:dyDescent="0.2">
      <c r="A6401" s="1">
        <v>6414</v>
      </c>
      <c r="B6401" s="1" t="str">
        <f t="shared" si="99"/>
        <v>Northbrook Carolina Hydro II, LLC</v>
      </c>
      <c r="C6401" s="1" t="b">
        <f>IF(D6401&lt;&gt;"",IF(COUNTIF($D$2:D6400, D6401), INDEX($A$2:$D$100000, MATCH(D6401, $D$2:D6400,0),1), FALSE), FALSE)</f>
        <v>0</v>
      </c>
      <c r="F6401" s="1" t="b">
        <f>IF(G6401&lt;&gt;"", IF(COUNTIF($G$2:G6400, G6401), INDEX($A$2:$G$100000, MATCH(G6401, $G$2:G6400,0),1), FALSE), FALSE)</f>
        <v>0</v>
      </c>
      <c r="G6401" s="1">
        <v>63010</v>
      </c>
      <c r="H6401" s="1" t="s">
        <v>6287</v>
      </c>
    </row>
    <row r="6402" spans="1:8" x14ac:dyDescent="0.2">
      <c r="A6402" s="1">
        <v>6415</v>
      </c>
      <c r="B6402" s="1" t="str">
        <f t="shared" ref="B6402:B6465" si="100">IF(H6402="",E6402,H6402)</f>
        <v>Niles Power, LLC</v>
      </c>
      <c r="C6402" s="1" t="b">
        <f>IF(D6402&lt;&gt;"",IF(COUNTIF($D$2:D6401, D6402), INDEX($A$2:$D$100000, MATCH(D6402, $D$2:D6401,0),1), FALSE), FALSE)</f>
        <v>0</v>
      </c>
      <c r="F6402" s="1" t="b">
        <f>IF(G6402&lt;&gt;"", IF(COUNTIF($G$2:G6401, G6402), INDEX($A$2:$G$100000, MATCH(G6402, $G$2:G6401,0),1), FALSE), FALSE)</f>
        <v>0</v>
      </c>
      <c r="G6402" s="1">
        <v>63030</v>
      </c>
      <c r="H6402" s="1" t="s">
        <v>6288</v>
      </c>
    </row>
    <row r="6403" spans="1:8" x14ac:dyDescent="0.2">
      <c r="A6403" s="1">
        <v>6416</v>
      </c>
      <c r="B6403" s="1" t="str">
        <f t="shared" si="100"/>
        <v>Hamilton Power, LLC</v>
      </c>
      <c r="C6403" s="1" t="b">
        <f>IF(D6403&lt;&gt;"",IF(COUNTIF($D$2:D6402, D6403), INDEX($A$2:$D$100000, MATCH(D6403, $D$2:D6402,0),1), FALSE), FALSE)</f>
        <v>0</v>
      </c>
      <c r="F6403" s="1" t="b">
        <f>IF(G6403&lt;&gt;"", IF(COUNTIF($G$2:G6402, G6403), INDEX($A$2:$G$100000, MATCH(G6403, $G$2:G6402,0),1), FALSE), FALSE)</f>
        <v>0</v>
      </c>
      <c r="G6403" s="1">
        <v>63035</v>
      </c>
      <c r="H6403" s="1" t="s">
        <v>6289</v>
      </c>
    </row>
    <row r="6404" spans="1:8" x14ac:dyDescent="0.2">
      <c r="A6404" s="1">
        <v>6417</v>
      </c>
      <c r="B6404" s="1" t="str">
        <f t="shared" si="100"/>
        <v>Hunterstown Power, LLC</v>
      </c>
      <c r="C6404" s="1" t="b">
        <f>IF(D6404&lt;&gt;"",IF(COUNTIF($D$2:D6403, D6404), INDEX($A$2:$D$100000, MATCH(D6404, $D$2:D6403,0),1), FALSE), FALSE)</f>
        <v>0</v>
      </c>
      <c r="F6404" s="1" t="b">
        <f>IF(G6404&lt;&gt;"", IF(COUNTIF($G$2:G6403, G6404), INDEX($A$2:$G$100000, MATCH(G6404, $G$2:G6403,0),1), FALSE), FALSE)</f>
        <v>0</v>
      </c>
      <c r="G6404" s="1">
        <v>63036</v>
      </c>
      <c r="H6404" s="1" t="s">
        <v>6290</v>
      </c>
    </row>
    <row r="6405" spans="1:8" x14ac:dyDescent="0.2">
      <c r="A6405" s="1">
        <v>6418</v>
      </c>
      <c r="B6405" s="1" t="str">
        <f t="shared" si="100"/>
        <v>Mountain Power, LLC</v>
      </c>
      <c r="C6405" s="1" t="b">
        <f>IF(D6405&lt;&gt;"",IF(COUNTIF($D$2:D6404, D6405), INDEX($A$2:$D$100000, MATCH(D6405, $D$2:D6404,0),1), FALSE), FALSE)</f>
        <v>0</v>
      </c>
      <c r="F6405" s="1" t="b">
        <f>IF(G6405&lt;&gt;"", IF(COUNTIF($G$2:G6404, G6405), INDEX($A$2:$G$100000, MATCH(G6405, $G$2:G6404,0),1), FALSE), FALSE)</f>
        <v>0</v>
      </c>
      <c r="G6405" s="1">
        <v>63037</v>
      </c>
      <c r="H6405" s="1" t="s">
        <v>6291</v>
      </c>
    </row>
    <row r="6406" spans="1:8" x14ac:dyDescent="0.2">
      <c r="A6406" s="1">
        <v>6419</v>
      </c>
      <c r="B6406" s="1" t="str">
        <f t="shared" si="100"/>
        <v>Orrtanna Power, LLC</v>
      </c>
      <c r="C6406" s="1" t="b">
        <f>IF(D6406&lt;&gt;"",IF(COUNTIF($D$2:D6405, D6406), INDEX($A$2:$D$100000, MATCH(D6406, $D$2:D6405,0),1), FALSE), FALSE)</f>
        <v>0</v>
      </c>
      <c r="F6406" s="1" t="b">
        <f>IF(G6406&lt;&gt;"", IF(COUNTIF($G$2:G6405, G6406), INDEX($A$2:$G$100000, MATCH(G6406, $G$2:G6405,0),1), FALSE), FALSE)</f>
        <v>0</v>
      </c>
      <c r="G6406" s="1">
        <v>63038</v>
      </c>
      <c r="H6406" s="1" t="s">
        <v>6292</v>
      </c>
    </row>
    <row r="6407" spans="1:8" x14ac:dyDescent="0.2">
      <c r="A6407" s="1">
        <v>6420</v>
      </c>
      <c r="B6407" s="1" t="str">
        <f t="shared" si="100"/>
        <v>Portland Power, LLC</v>
      </c>
      <c r="C6407" s="1" t="b">
        <f>IF(D6407&lt;&gt;"",IF(COUNTIF($D$2:D6406, D6407), INDEX($A$2:$D$100000, MATCH(D6407, $D$2:D6406,0),1), FALSE), FALSE)</f>
        <v>0</v>
      </c>
      <c r="F6407" s="1" t="b">
        <f>IF(G6407&lt;&gt;"", IF(COUNTIF($G$2:G6406, G6407), INDEX($A$2:$G$100000, MATCH(G6407, $G$2:G6406,0),1), FALSE), FALSE)</f>
        <v>0</v>
      </c>
      <c r="G6407" s="1">
        <v>63039</v>
      </c>
      <c r="H6407" s="1" t="s">
        <v>6293</v>
      </c>
    </row>
    <row r="6408" spans="1:8" x14ac:dyDescent="0.2">
      <c r="A6408" s="1">
        <v>6421</v>
      </c>
      <c r="B6408" s="1" t="str">
        <f t="shared" si="100"/>
        <v>Shawnee Power, LLC</v>
      </c>
      <c r="C6408" s="1" t="b">
        <f>IF(D6408&lt;&gt;"",IF(COUNTIF($D$2:D6407, D6408), INDEX($A$2:$D$100000, MATCH(D6408, $D$2:D6407,0),1), FALSE), FALSE)</f>
        <v>0</v>
      </c>
      <c r="F6408" s="1" t="b">
        <f>IF(G6408&lt;&gt;"", IF(COUNTIF($G$2:G6407, G6408), INDEX($A$2:$G$100000, MATCH(G6408, $G$2:G6407,0),1), FALSE), FALSE)</f>
        <v>0</v>
      </c>
      <c r="G6408" s="1">
        <v>63040</v>
      </c>
      <c r="H6408" s="1" t="s">
        <v>6294</v>
      </c>
    </row>
    <row r="6409" spans="1:8" x14ac:dyDescent="0.2">
      <c r="A6409" s="1">
        <v>6422</v>
      </c>
      <c r="B6409" s="1" t="str">
        <f t="shared" si="100"/>
        <v>Titus Power, LLC</v>
      </c>
      <c r="C6409" s="1" t="b">
        <f>IF(D6409&lt;&gt;"",IF(COUNTIF($D$2:D6408, D6409), INDEX($A$2:$D$100000, MATCH(D6409, $D$2:D6408,0),1), FALSE), FALSE)</f>
        <v>0</v>
      </c>
      <c r="F6409" s="1" t="b">
        <f>IF(G6409&lt;&gt;"", IF(COUNTIF($G$2:G6408, G6409), INDEX($A$2:$G$100000, MATCH(G6409, $G$2:G6408,0),1), FALSE), FALSE)</f>
        <v>0</v>
      </c>
      <c r="G6409" s="1">
        <v>63041</v>
      </c>
      <c r="H6409" s="1" t="s">
        <v>6295</v>
      </c>
    </row>
    <row r="6410" spans="1:8" x14ac:dyDescent="0.2">
      <c r="A6410" s="1">
        <v>6423</v>
      </c>
      <c r="B6410" s="1" t="str">
        <f t="shared" si="100"/>
        <v>Tolna Power, LLC</v>
      </c>
      <c r="C6410" s="1" t="b">
        <f>IF(D6410&lt;&gt;"",IF(COUNTIF($D$2:D6409, D6410), INDEX($A$2:$D$100000, MATCH(D6410, $D$2:D6409,0),1), FALSE), FALSE)</f>
        <v>0</v>
      </c>
      <c r="F6410" s="1" t="b">
        <f>IF(G6410&lt;&gt;"", IF(COUNTIF($G$2:G6409, G6410), INDEX($A$2:$G$100000, MATCH(G6410, $G$2:G6409,0),1), FALSE), FALSE)</f>
        <v>0</v>
      </c>
      <c r="G6410" s="1">
        <v>63042</v>
      </c>
      <c r="H6410" s="1" t="s">
        <v>6296</v>
      </c>
    </row>
    <row r="6411" spans="1:8" x14ac:dyDescent="0.2">
      <c r="A6411" s="1">
        <v>6424</v>
      </c>
      <c r="B6411" s="1" t="str">
        <f t="shared" si="100"/>
        <v>Blossburg Power, LLC</v>
      </c>
      <c r="C6411" s="1" t="b">
        <f>IF(D6411&lt;&gt;"",IF(COUNTIF($D$2:D6410, D6411), INDEX($A$2:$D$100000, MATCH(D6411, $D$2:D6410,0),1), FALSE), FALSE)</f>
        <v>0</v>
      </c>
      <c r="F6411" s="1" t="b">
        <f>IF(G6411&lt;&gt;"", IF(COUNTIF($G$2:G6410, G6411), INDEX($A$2:$G$100000, MATCH(G6411, $G$2:G6410,0),1), FALSE), FALSE)</f>
        <v>0</v>
      </c>
      <c r="G6411" s="1">
        <v>63043</v>
      </c>
      <c r="H6411" s="1" t="s">
        <v>6297</v>
      </c>
    </row>
    <row r="6412" spans="1:8" x14ac:dyDescent="0.2">
      <c r="A6412" s="1">
        <v>6425</v>
      </c>
      <c r="B6412" s="1" t="str">
        <f t="shared" si="100"/>
        <v>Warren Generation, LLC</v>
      </c>
      <c r="C6412" s="1" t="b">
        <f>IF(D6412&lt;&gt;"",IF(COUNTIF($D$2:D6411, D6412), INDEX($A$2:$D$100000, MATCH(D6412, $D$2:D6411,0),1), FALSE), FALSE)</f>
        <v>0</v>
      </c>
      <c r="F6412" s="1" t="b">
        <f>IF(G6412&lt;&gt;"", IF(COUNTIF($G$2:G6411, G6412), INDEX($A$2:$G$100000, MATCH(G6412, $G$2:G6411,0),1), FALSE), FALSE)</f>
        <v>0</v>
      </c>
      <c r="G6412" s="1">
        <v>63045</v>
      </c>
      <c r="H6412" s="1" t="s">
        <v>6298</v>
      </c>
    </row>
    <row r="6413" spans="1:8" x14ac:dyDescent="0.2">
      <c r="A6413" s="1">
        <v>6426</v>
      </c>
      <c r="B6413" s="1" t="str">
        <f t="shared" si="100"/>
        <v>COE Bridgewater LLC c/o Thor Equities, LLC</v>
      </c>
      <c r="C6413" s="1" t="b">
        <f>IF(D6413&lt;&gt;"",IF(COUNTIF($D$2:D6412, D6413), INDEX($A$2:$D$100000, MATCH(D6413, $D$2:D6412,0),1), FALSE), FALSE)</f>
        <v>0</v>
      </c>
      <c r="F6413" s="1" t="b">
        <f>IF(G6413&lt;&gt;"", IF(COUNTIF($G$2:G6412, G6413), INDEX($A$2:$G$100000, MATCH(G6413, $G$2:G6412,0),1), FALSE), FALSE)</f>
        <v>0</v>
      </c>
      <c r="G6413" s="1">
        <v>62860</v>
      </c>
      <c r="H6413" s="1" t="s">
        <v>6299</v>
      </c>
    </row>
    <row r="6414" spans="1:8" x14ac:dyDescent="0.2">
      <c r="A6414" s="1">
        <v>6427</v>
      </c>
      <c r="B6414" s="1" t="str">
        <f t="shared" si="100"/>
        <v>Silicon Hills Campus, LLC</v>
      </c>
      <c r="C6414" s="1" t="b">
        <f>IF(D6414&lt;&gt;"",IF(COUNTIF($D$2:D6413, D6414), INDEX($A$2:$D$100000, MATCH(D6414, $D$2:D6413,0),1), FALSE), FALSE)</f>
        <v>0</v>
      </c>
      <c r="F6414" s="1" t="b">
        <f>IF(G6414&lt;&gt;"", IF(COUNTIF($G$2:G6413, G6414), INDEX($A$2:$G$100000, MATCH(G6414, $G$2:G6413,0),1), FALSE), FALSE)</f>
        <v>0</v>
      </c>
      <c r="G6414" s="1">
        <v>62903</v>
      </c>
      <c r="H6414" s="1" t="s">
        <v>6300</v>
      </c>
    </row>
    <row r="6415" spans="1:8" x14ac:dyDescent="0.2">
      <c r="A6415" s="1">
        <v>6428</v>
      </c>
      <c r="B6415" s="1" t="str">
        <f t="shared" si="100"/>
        <v>Brookfield Renewable Trading and Marketing LP</v>
      </c>
      <c r="C6415" s="1" t="b">
        <f>IF(D6415&lt;&gt;"",IF(COUNTIF($D$2:D6414, D6415), INDEX($A$2:$D$100000, MATCH(D6415, $D$2:D6414,0),1), FALSE), FALSE)</f>
        <v>0</v>
      </c>
      <c r="F6415" s="1" t="b">
        <f>IF(G6415&lt;&gt;"", IF(COUNTIF($G$2:G6414, G6415), INDEX($A$2:$G$100000, MATCH(G6415, $G$2:G6414,0),1), FALSE), FALSE)</f>
        <v>0</v>
      </c>
      <c r="G6415" s="1">
        <v>63235</v>
      </c>
      <c r="H6415" s="1" t="s">
        <v>6301</v>
      </c>
    </row>
    <row r="6416" spans="1:8" x14ac:dyDescent="0.2">
      <c r="A6416" s="1">
        <v>6429</v>
      </c>
      <c r="B6416" s="1" t="str">
        <f t="shared" si="100"/>
        <v>GR Catalyst Two LLC</v>
      </c>
      <c r="C6416" s="1" t="b">
        <f>IF(D6416&lt;&gt;"",IF(COUNTIF($D$2:D6415, D6416), INDEX($A$2:$D$100000, MATCH(D6416, $D$2:D6415,0),1), FALSE), FALSE)</f>
        <v>0</v>
      </c>
      <c r="F6416" s="1" t="b">
        <f>IF(G6416&lt;&gt;"", IF(COUNTIF($G$2:G6415, G6416), INDEX($A$2:$G$100000, MATCH(G6416, $G$2:G6415,0),1), FALSE), FALSE)</f>
        <v>0</v>
      </c>
      <c r="G6416" s="1">
        <v>63070</v>
      </c>
      <c r="H6416" s="1" t="s">
        <v>6302</v>
      </c>
    </row>
    <row r="6417" spans="1:8" x14ac:dyDescent="0.2">
      <c r="A6417" s="1">
        <v>6430</v>
      </c>
      <c r="B6417" s="1" t="str">
        <f t="shared" si="100"/>
        <v>Dichotomy Collins Hydro LLC</v>
      </c>
      <c r="C6417" s="1" t="b">
        <f>IF(D6417&lt;&gt;"",IF(COUNTIF($D$2:D6416, D6417), INDEX($A$2:$D$100000, MATCH(D6417, $D$2:D6416,0),1), FALSE), FALSE)</f>
        <v>0</v>
      </c>
      <c r="F6417" s="1" t="b">
        <f>IF(G6417&lt;&gt;"", IF(COUNTIF($G$2:G6416, G6417), INDEX($A$2:$G$100000, MATCH(G6417, $G$2:G6416,0),1), FALSE), FALSE)</f>
        <v>0</v>
      </c>
      <c r="G6417" s="1">
        <v>63181</v>
      </c>
      <c r="H6417" s="1" t="s">
        <v>6303</v>
      </c>
    </row>
    <row r="6418" spans="1:8" x14ac:dyDescent="0.2">
      <c r="A6418" s="1">
        <v>6431</v>
      </c>
      <c r="B6418" s="1" t="str">
        <f t="shared" si="100"/>
        <v>Black Hills Electric Generation LLC</v>
      </c>
      <c r="C6418" s="1" t="b">
        <f>IF(D6418&lt;&gt;"",IF(COUNTIF($D$2:D6417, D6418), INDEX($A$2:$D$100000, MATCH(D6418, $D$2:D6417,0),1), FALSE), FALSE)</f>
        <v>0</v>
      </c>
      <c r="F6418" s="1" t="b">
        <f>IF(G6418&lt;&gt;"", IF(COUNTIF($G$2:G6417, G6418), INDEX($A$2:$G$100000, MATCH(G6418, $G$2:G6417,0),1), FALSE), FALSE)</f>
        <v>0</v>
      </c>
      <c r="G6418" s="1">
        <v>61973</v>
      </c>
      <c r="H6418" s="1" t="s">
        <v>6304</v>
      </c>
    </row>
    <row r="6419" spans="1:8" x14ac:dyDescent="0.2">
      <c r="A6419" s="1">
        <v>6432</v>
      </c>
      <c r="B6419" s="1" t="str">
        <f t="shared" si="100"/>
        <v>State of Minnesota Department of Administration</v>
      </c>
      <c r="C6419" s="1" t="b">
        <f>IF(D6419&lt;&gt;"",IF(COUNTIF($D$2:D6418, D6419), INDEX($A$2:$D$100000, MATCH(D6419, $D$2:D6418,0),1), FALSE), FALSE)</f>
        <v>0</v>
      </c>
      <c r="F6419" s="1" t="b">
        <f>IF(G6419&lt;&gt;"", IF(COUNTIF($G$2:G6418, G6419), INDEX($A$2:$G$100000, MATCH(G6419, $G$2:G6418,0),1), FALSE), FALSE)</f>
        <v>0</v>
      </c>
      <c r="G6419" s="1">
        <v>62851</v>
      </c>
      <c r="H6419" s="1" t="s">
        <v>6305</v>
      </c>
    </row>
    <row r="6420" spans="1:8" x14ac:dyDescent="0.2">
      <c r="A6420" s="1">
        <v>6433</v>
      </c>
      <c r="B6420" s="1" t="str">
        <f t="shared" si="100"/>
        <v>Mahi Pono LLC</v>
      </c>
      <c r="C6420" s="1" t="b">
        <f>IF(D6420&lt;&gt;"",IF(COUNTIF($D$2:D6419, D6420), INDEX($A$2:$D$100000, MATCH(D6420, $D$2:D6419,0),1), FALSE), FALSE)</f>
        <v>0</v>
      </c>
      <c r="F6420" s="1" t="b">
        <f>IF(G6420&lt;&gt;"", IF(COUNTIF($G$2:G6419, G6420), INDEX($A$2:$G$100000, MATCH(G6420, $G$2:G6419,0),1), FALSE), FALSE)</f>
        <v>0</v>
      </c>
      <c r="G6420" s="1">
        <v>62818</v>
      </c>
      <c r="H6420" s="1" t="s">
        <v>6306</v>
      </c>
    </row>
    <row r="6421" spans="1:8" x14ac:dyDescent="0.2">
      <c r="A6421" s="1">
        <v>6434</v>
      </c>
      <c r="B6421" s="1" t="str">
        <f t="shared" si="100"/>
        <v>NedPower Mt Storm LLC</v>
      </c>
      <c r="C6421" s="1" t="b">
        <f>IF(D6421&lt;&gt;"",IF(COUNTIF($D$2:D6420, D6421), INDEX($A$2:$D$100000, MATCH(D6421, $D$2:D6420,0),1), FALSE), FALSE)</f>
        <v>0</v>
      </c>
      <c r="F6421" s="1" t="b">
        <f>IF(G6421&lt;&gt;"", IF(COUNTIF($G$2:G6420, G6421), INDEX($A$2:$G$100000, MATCH(G6421, $G$2:G6420,0),1), FALSE), FALSE)</f>
        <v>0</v>
      </c>
      <c r="G6421" s="1">
        <v>62810</v>
      </c>
      <c r="H6421" s="1" t="s">
        <v>6307</v>
      </c>
    </row>
    <row r="6422" spans="1:8" x14ac:dyDescent="0.2">
      <c r="A6422" s="1">
        <v>6435</v>
      </c>
      <c r="B6422" s="1" t="str">
        <f t="shared" si="100"/>
        <v>Energy Power Partners</v>
      </c>
      <c r="C6422" s="1" t="b">
        <f>IF(D6422&lt;&gt;"",IF(COUNTIF($D$2:D6421, D6422), INDEX($A$2:$D$100000, MATCH(D6422, $D$2:D6421,0),1), FALSE), FALSE)</f>
        <v>0</v>
      </c>
      <c r="F6422" s="1" t="b">
        <f>IF(G6422&lt;&gt;"", IF(COUNTIF($G$2:G6421, G6422), INDEX($A$2:$G$100000, MATCH(G6422, $G$2:G6421,0),1), FALSE), FALSE)</f>
        <v>0</v>
      </c>
      <c r="G6422" s="1">
        <v>62884</v>
      </c>
      <c r="H6422" s="1" t="s">
        <v>6308</v>
      </c>
    </row>
    <row r="6423" spans="1:8" x14ac:dyDescent="0.2">
      <c r="A6423" s="1">
        <v>6436</v>
      </c>
      <c r="B6423" s="1" t="str">
        <f t="shared" si="100"/>
        <v>Sherbino Mesa I Windfarm LLC</v>
      </c>
      <c r="C6423" s="1" t="b">
        <f>IF(D6423&lt;&gt;"",IF(COUNTIF($D$2:D6422, D6423), INDEX($A$2:$D$100000, MATCH(D6423, $D$2:D6422,0),1), FALSE), FALSE)</f>
        <v>0</v>
      </c>
      <c r="F6423" s="1" t="b">
        <f>IF(G6423&lt;&gt;"", IF(COUNTIF($G$2:G6422, G6423), INDEX($A$2:$G$100000, MATCH(G6423, $G$2:G6422,0),1), FALSE), FALSE)</f>
        <v>0</v>
      </c>
      <c r="G6423" s="1">
        <v>62811</v>
      </c>
      <c r="H6423" s="1" t="s">
        <v>6309</v>
      </c>
    </row>
    <row r="6424" spans="1:8" x14ac:dyDescent="0.2">
      <c r="A6424" s="1">
        <v>6437</v>
      </c>
      <c r="B6424" s="1" t="str">
        <f t="shared" si="100"/>
        <v>Marshall Wind Farm, LLC</v>
      </c>
      <c r="C6424" s="1" t="b">
        <f>IF(D6424&lt;&gt;"",IF(COUNTIF($D$2:D6423, D6424), INDEX($A$2:$D$100000, MATCH(D6424, $D$2:D6423,0),1), FALSE), FALSE)</f>
        <v>0</v>
      </c>
      <c r="F6424" s="1" t="b">
        <f>IF(G6424&lt;&gt;"", IF(COUNTIF($G$2:G6423, G6424), INDEX($A$2:$G$100000, MATCH(G6424, $G$2:G6423,0),1), FALSE), FALSE)</f>
        <v>0</v>
      </c>
      <c r="G6424" s="1">
        <v>63166</v>
      </c>
      <c r="H6424" s="1" t="s">
        <v>6310</v>
      </c>
    </row>
    <row r="6425" spans="1:8" x14ac:dyDescent="0.2">
      <c r="A6425" s="1">
        <v>6438</v>
      </c>
      <c r="B6425" s="1" t="str">
        <f t="shared" si="100"/>
        <v>Occidental College</v>
      </c>
      <c r="C6425" s="1" t="b">
        <f>IF(D6425&lt;&gt;"",IF(COUNTIF($D$2:D6424, D6425), INDEX($A$2:$D$100000, MATCH(D6425, $D$2:D6424,0),1), FALSE), FALSE)</f>
        <v>0</v>
      </c>
      <c r="F6425" s="1" t="b">
        <f>IF(G6425&lt;&gt;"", IF(COUNTIF($G$2:G6424, G6425), INDEX($A$2:$G$100000, MATCH(G6425, $G$2:G6424,0),1), FALSE), FALSE)</f>
        <v>0</v>
      </c>
      <c r="G6425" s="1">
        <v>59551</v>
      </c>
      <c r="H6425" s="1" t="s">
        <v>6311</v>
      </c>
    </row>
    <row r="6426" spans="1:8" x14ac:dyDescent="0.2">
      <c r="A6426" s="1">
        <v>6439</v>
      </c>
      <c r="B6426" s="1" t="str">
        <f t="shared" si="100"/>
        <v>Axium Arizona Renewables, LLC</v>
      </c>
      <c r="C6426" s="1" t="b">
        <f>IF(D6426&lt;&gt;"",IF(COUNTIF($D$2:D6425, D6426), INDEX($A$2:$D$100000, MATCH(D6426, $D$2:D6425,0),1), FALSE), FALSE)</f>
        <v>0</v>
      </c>
      <c r="F6426" s="1" t="b">
        <f>IF(G6426&lt;&gt;"", IF(COUNTIF($G$2:G6425, G6426), INDEX($A$2:$G$100000, MATCH(G6426, $G$2:G6425,0),1), FALSE), FALSE)</f>
        <v>0</v>
      </c>
      <c r="G6426" s="1">
        <v>63287</v>
      </c>
      <c r="H6426" s="1" t="s">
        <v>6312</v>
      </c>
    </row>
    <row r="6427" spans="1:8" x14ac:dyDescent="0.2">
      <c r="A6427" s="1">
        <v>6440</v>
      </c>
      <c r="B6427" s="1" t="str">
        <f t="shared" si="100"/>
        <v>Oppidum Renewables USA, LLC</v>
      </c>
      <c r="C6427" s="1" t="b">
        <f>IF(D6427&lt;&gt;"",IF(COUNTIF($D$2:D6426, D6427), INDEX($A$2:$D$100000, MATCH(D6427, $D$2:D6426,0),1), FALSE), FALSE)</f>
        <v>0</v>
      </c>
      <c r="F6427" s="1" t="b">
        <f>IF(G6427&lt;&gt;"", IF(COUNTIF($G$2:G6426, G6427), INDEX($A$2:$G$100000, MATCH(G6427, $G$2:G6426,0),1), FALSE), FALSE)</f>
        <v>0</v>
      </c>
      <c r="G6427" s="1">
        <v>63026</v>
      </c>
      <c r="H6427" s="1" t="s">
        <v>6313</v>
      </c>
    </row>
    <row r="6428" spans="1:8" x14ac:dyDescent="0.2">
      <c r="A6428" s="1">
        <v>6441</v>
      </c>
      <c r="B6428" s="1" t="str">
        <f t="shared" si="100"/>
        <v>BEAM US, LLC</v>
      </c>
      <c r="C6428" s="1" t="b">
        <f>IF(D6428&lt;&gt;"",IF(COUNTIF($D$2:D6427, D6428), INDEX($A$2:$D$100000, MATCH(D6428, $D$2:D6427,0),1), FALSE), FALSE)</f>
        <v>0</v>
      </c>
      <c r="F6428" s="1" t="b">
        <f>IF(G6428&lt;&gt;"", IF(COUNTIF($G$2:G6427, G6428), INDEX($A$2:$G$100000, MATCH(G6428, $G$2:G6427,0),1), FALSE), FALSE)</f>
        <v>0</v>
      </c>
      <c r="G6428" s="1">
        <v>63024</v>
      </c>
      <c r="H6428" s="1" t="s">
        <v>6314</v>
      </c>
    </row>
    <row r="6429" spans="1:8" x14ac:dyDescent="0.2">
      <c r="A6429" s="1">
        <v>6442</v>
      </c>
      <c r="B6429" s="1" t="str">
        <f t="shared" si="100"/>
        <v>Silver State Solar Power North, LLC</v>
      </c>
      <c r="C6429" s="1" t="b">
        <f>IF(D6429&lt;&gt;"",IF(COUNTIF($D$2:D6428, D6429), INDEX($A$2:$D$100000, MATCH(D6429, $D$2:D6428,0),1), FALSE), FALSE)</f>
        <v>0</v>
      </c>
      <c r="F6429" s="1" t="b">
        <f>IF(G6429&lt;&gt;"", IF(COUNTIF($G$2:G6428, G6429), INDEX($A$2:$G$100000, MATCH(G6429, $G$2:G6428,0),1), FALSE), FALSE)</f>
        <v>0</v>
      </c>
      <c r="G6429" s="1">
        <v>62968</v>
      </c>
      <c r="H6429" s="1" t="s">
        <v>6315</v>
      </c>
    </row>
    <row r="6430" spans="1:8" x14ac:dyDescent="0.2">
      <c r="A6430" s="1">
        <v>6443</v>
      </c>
      <c r="B6430" s="1" t="str">
        <f t="shared" si="100"/>
        <v>Terraform Arcadia</v>
      </c>
      <c r="C6430" s="1" t="b">
        <f>IF(D6430&lt;&gt;"",IF(COUNTIF($D$2:D6429, D6430), INDEX($A$2:$D$100000, MATCH(D6430, $D$2:D6429,0),1), FALSE), FALSE)</f>
        <v>0</v>
      </c>
      <c r="F6430" s="1" t="b">
        <f>IF(G6430&lt;&gt;"", IF(COUNTIF($G$2:G6429, G6430), INDEX($A$2:$G$100000, MATCH(G6430, $G$2:G6429,0),1), FALSE), FALSE)</f>
        <v>0</v>
      </c>
      <c r="G6430" s="1">
        <v>63249</v>
      </c>
      <c r="H6430" s="1" t="s">
        <v>6316</v>
      </c>
    </row>
    <row r="6431" spans="1:8" x14ac:dyDescent="0.2">
      <c r="A6431" s="1">
        <v>6444</v>
      </c>
      <c r="B6431" s="1" t="str">
        <f t="shared" si="100"/>
        <v>Gamma Genco CV LLC</v>
      </c>
      <c r="C6431" s="1" t="b">
        <f>IF(D6431&lt;&gt;"",IF(COUNTIF($D$2:D6430, D6431), INDEX($A$2:$D$100000, MATCH(D6431, $D$2:D6430,0),1), FALSE), FALSE)</f>
        <v>0</v>
      </c>
      <c r="F6431" s="1" t="b">
        <f>IF(G6431&lt;&gt;"", IF(COUNTIF($G$2:G6430, G6431), INDEX($A$2:$G$100000, MATCH(G6431, $G$2:G6430,0),1), FALSE), FALSE)</f>
        <v>0</v>
      </c>
      <c r="G6431" s="1">
        <v>62948</v>
      </c>
      <c r="H6431" s="1" t="s">
        <v>6317</v>
      </c>
    </row>
    <row r="6432" spans="1:8" x14ac:dyDescent="0.2">
      <c r="A6432" s="1">
        <v>6445</v>
      </c>
      <c r="B6432" s="1" t="str">
        <f t="shared" si="100"/>
        <v>CVI CleanCapital Solar 4 LLC</v>
      </c>
      <c r="C6432" s="1" t="b">
        <f>IF(D6432&lt;&gt;"",IF(COUNTIF($D$2:D6431, D6432), INDEX($A$2:$D$100000, MATCH(D6432, $D$2:D6431,0),1), FALSE), FALSE)</f>
        <v>0</v>
      </c>
      <c r="F6432" s="1" t="b">
        <f>IF(G6432&lt;&gt;"", IF(COUNTIF($G$2:G6431, G6432), INDEX($A$2:$G$100000, MATCH(G6432, $G$2:G6431,0),1), FALSE), FALSE)</f>
        <v>0</v>
      </c>
      <c r="G6432" s="1">
        <v>63068</v>
      </c>
      <c r="H6432" s="1" t="s">
        <v>6318</v>
      </c>
    </row>
    <row r="6433" spans="1:8" x14ac:dyDescent="0.2">
      <c r="A6433" s="1">
        <v>6446</v>
      </c>
      <c r="B6433" s="1" t="str">
        <f t="shared" si="100"/>
        <v>Gamma Genco CV II LLC</v>
      </c>
      <c r="C6433" s="1" t="b">
        <f>IF(D6433&lt;&gt;"",IF(COUNTIF($D$2:D6432, D6433), INDEX($A$2:$D$100000, MATCH(D6433, $D$2:D6432,0),1), FALSE), FALSE)</f>
        <v>0</v>
      </c>
      <c r="F6433" s="1" t="b">
        <f>IF(G6433&lt;&gt;"", IF(COUNTIF($G$2:G6432, G6433), INDEX($A$2:$G$100000, MATCH(G6433, $G$2:G6432,0),1), FALSE), FALSE)</f>
        <v>0</v>
      </c>
      <c r="G6433" s="1">
        <v>62949</v>
      </c>
      <c r="H6433" s="1" t="s">
        <v>6319</v>
      </c>
    </row>
    <row r="6434" spans="1:8" x14ac:dyDescent="0.2">
      <c r="A6434" s="1">
        <v>6447</v>
      </c>
      <c r="B6434" s="1" t="str">
        <f t="shared" si="100"/>
        <v>Televison City Studios, LLC.</v>
      </c>
      <c r="C6434" s="1" t="b">
        <f>IF(D6434&lt;&gt;"",IF(COUNTIF($D$2:D6433, D6434), INDEX($A$2:$D$100000, MATCH(D6434, $D$2:D6433,0),1), FALSE), FALSE)</f>
        <v>0</v>
      </c>
      <c r="F6434" s="1" t="b">
        <f>IF(G6434&lt;&gt;"", IF(COUNTIF($G$2:G6433, G6434), INDEX($A$2:$G$100000, MATCH(G6434, $G$2:G6433,0),1), FALSE), FALSE)</f>
        <v>0</v>
      </c>
      <c r="G6434" s="1">
        <v>63330</v>
      </c>
      <c r="H6434" s="1" t="s">
        <v>6320</v>
      </c>
    </row>
    <row r="6435" spans="1:8" x14ac:dyDescent="0.2">
      <c r="A6435" s="1">
        <v>6448</v>
      </c>
      <c r="B6435" s="1" t="str">
        <f t="shared" si="100"/>
        <v>Lanikuhana Solar LLC</v>
      </c>
      <c r="C6435" s="1" t="b">
        <f>IF(D6435&lt;&gt;"",IF(COUNTIF($D$2:D6434, D6435), INDEX($A$2:$D$100000, MATCH(D6435, $D$2:D6434,0),1), FALSE), FALSE)</f>
        <v>0</v>
      </c>
      <c r="F6435" s="1" t="b">
        <f>IF(G6435&lt;&gt;"", IF(COUNTIF($G$2:G6434, G6435), INDEX($A$2:$G$100000, MATCH(G6435, $G$2:G6434,0),1), FALSE), FALSE)</f>
        <v>0</v>
      </c>
      <c r="G6435" s="1">
        <v>60987</v>
      </c>
      <c r="H6435" s="1" t="s">
        <v>6321</v>
      </c>
    </row>
    <row r="6436" spans="1:8" x14ac:dyDescent="0.2">
      <c r="A6436" s="1">
        <v>6449</v>
      </c>
      <c r="B6436" s="1" t="str">
        <f t="shared" si="100"/>
        <v>Palmetto Power Management LLC</v>
      </c>
      <c r="C6436" s="1" t="b">
        <f>IF(D6436&lt;&gt;"",IF(COUNTIF($D$2:D6435, D6436), INDEX($A$2:$D$100000, MATCH(D6436, $D$2:D6435,0),1), FALSE), FALSE)</f>
        <v>0</v>
      </c>
      <c r="F6436" s="1" t="b">
        <f>IF(G6436&lt;&gt;"", IF(COUNTIF($G$2:G6435, G6436), INDEX($A$2:$G$100000, MATCH(G6436, $G$2:G6435,0),1), FALSE), FALSE)</f>
        <v>0</v>
      </c>
      <c r="G6436" s="1">
        <v>63248</v>
      </c>
      <c r="H6436" s="1" t="s">
        <v>6322</v>
      </c>
    </row>
    <row r="6437" spans="1:8" x14ac:dyDescent="0.2">
      <c r="A6437" s="1">
        <v>6450</v>
      </c>
      <c r="B6437" s="1" t="str">
        <f t="shared" si="100"/>
        <v>Frontier Operation Services</v>
      </c>
      <c r="C6437" s="1" t="b">
        <f>IF(D6437&lt;&gt;"",IF(COUNTIF($D$2:D6436, D6437), INDEX($A$2:$D$100000, MATCH(D6437, $D$2:D6436,0),1), FALSE), FALSE)</f>
        <v>0</v>
      </c>
      <c r="F6437" s="1" t="b">
        <f>IF(G6437&lt;&gt;"", IF(COUNTIF($G$2:G6436, G6437), INDEX($A$2:$G$100000, MATCH(G6437, $G$2:G6436,0),1), FALSE), FALSE)</f>
        <v>0</v>
      </c>
      <c r="G6437" s="1">
        <v>63199</v>
      </c>
      <c r="H6437" s="1" t="s">
        <v>6323</v>
      </c>
    </row>
    <row r="6438" spans="1:8" x14ac:dyDescent="0.2">
      <c r="A6438" s="1">
        <v>6451</v>
      </c>
      <c r="B6438" s="1" t="str">
        <f t="shared" si="100"/>
        <v>Bridgeport Fuel Cell, LLC</v>
      </c>
      <c r="C6438" s="1" t="b">
        <f>IF(D6438&lt;&gt;"",IF(COUNTIF($D$2:D6437, D6438), INDEX($A$2:$D$100000, MATCH(D6438, $D$2:D6437,0),1), FALSE), FALSE)</f>
        <v>0</v>
      </c>
      <c r="F6438" s="1" t="b">
        <f>IF(G6438&lt;&gt;"", IF(COUNTIF($G$2:G6437, G6438), INDEX($A$2:$G$100000, MATCH(G6438, $G$2:G6437,0),1), FALSE), FALSE)</f>
        <v>0</v>
      </c>
      <c r="G6438" s="1">
        <v>63130</v>
      </c>
      <c r="H6438" s="1" t="s">
        <v>6324</v>
      </c>
    </row>
    <row r="6439" spans="1:8" x14ac:dyDescent="0.2">
      <c r="A6439" s="1">
        <v>6452</v>
      </c>
      <c r="B6439" s="1" t="str">
        <f t="shared" si="100"/>
        <v>Viresco Turtle Lake</v>
      </c>
      <c r="C6439" s="1" t="b">
        <f>IF(D6439&lt;&gt;"",IF(COUNTIF($D$2:D6438, D6439), INDEX($A$2:$D$100000, MATCH(D6439, $D$2:D6438,0),1), FALSE), FALSE)</f>
        <v>0</v>
      </c>
      <c r="F6439" s="1" t="b">
        <f>IF(G6439&lt;&gt;"", IF(COUNTIF($G$2:G6438, G6439), INDEX($A$2:$G$100000, MATCH(G6439, $G$2:G6438,0),1), FALSE), FALSE)</f>
        <v>0</v>
      </c>
      <c r="G6439" s="1">
        <v>63479</v>
      </c>
      <c r="H6439" s="1" t="s">
        <v>6325</v>
      </c>
    </row>
    <row r="6440" spans="1:8" x14ac:dyDescent="0.2">
      <c r="A6440" s="1">
        <v>6453</v>
      </c>
      <c r="B6440" s="1" t="str">
        <f t="shared" si="100"/>
        <v>Keechi Wind, LLC</v>
      </c>
      <c r="C6440" s="1" t="b">
        <f>IF(D6440&lt;&gt;"",IF(COUNTIF($D$2:D6439, D6440), INDEX($A$2:$D$100000, MATCH(D6440, $D$2:D6439,0),1), FALSE), FALSE)</f>
        <v>0</v>
      </c>
      <c r="F6440" s="1" t="b">
        <f>IF(G6440&lt;&gt;"", IF(COUNTIF($G$2:G6439, G6440), INDEX($A$2:$G$100000, MATCH(G6440, $G$2:G6439,0),1), FALSE), FALSE)</f>
        <v>0</v>
      </c>
      <c r="G6440" s="1">
        <v>62969</v>
      </c>
      <c r="H6440" s="1" t="s">
        <v>6326</v>
      </c>
    </row>
    <row r="6441" spans="1:8" x14ac:dyDescent="0.2">
      <c r="A6441" s="1">
        <v>6454</v>
      </c>
      <c r="B6441" s="1" t="str">
        <f t="shared" si="100"/>
        <v>CVI CleanCapital Solar 5 LLC</v>
      </c>
      <c r="C6441" s="1" t="b">
        <f>IF(D6441&lt;&gt;"",IF(COUNTIF($D$2:D6440, D6441), INDEX($A$2:$D$100000, MATCH(D6441, $D$2:D6440,0),1), FALSE), FALSE)</f>
        <v>0</v>
      </c>
      <c r="F6441" s="1" t="b">
        <f>IF(G6441&lt;&gt;"", IF(COUNTIF($G$2:G6440, G6441), INDEX($A$2:$G$100000, MATCH(G6441, $G$2:G6440,0),1), FALSE), FALSE)</f>
        <v>0</v>
      </c>
      <c r="G6441" s="1">
        <v>63069</v>
      </c>
      <c r="H6441" s="1" t="s">
        <v>6327</v>
      </c>
    </row>
    <row r="6442" spans="1:8" x14ac:dyDescent="0.2">
      <c r="A6442" s="1">
        <v>6455</v>
      </c>
      <c r="B6442" s="1" t="str">
        <f t="shared" si="100"/>
        <v>Rattlesnake Creek Wind Project, LLC</v>
      </c>
      <c r="C6442" s="1" t="b">
        <f>IF(D6442&lt;&gt;"",IF(COUNTIF($D$2:D6441, D6442), INDEX($A$2:$D$100000, MATCH(D6442, $D$2:D6441,0),1), FALSE), FALSE)</f>
        <v>0</v>
      </c>
      <c r="F6442" s="1" t="b">
        <f>IF(G6442&lt;&gt;"", IF(COUNTIF($G$2:G6441, G6442), INDEX($A$2:$G$100000, MATCH(G6442, $G$2:G6441,0),1), FALSE), FALSE)</f>
        <v>0</v>
      </c>
      <c r="G6442" s="1">
        <v>61414</v>
      </c>
      <c r="H6442" s="1" t="s">
        <v>6328</v>
      </c>
    </row>
    <row r="6443" spans="1:8" x14ac:dyDescent="0.2">
      <c r="A6443" s="1">
        <v>6456</v>
      </c>
      <c r="B6443" s="1" t="str">
        <f t="shared" si="100"/>
        <v>USF Surry LLC</v>
      </c>
      <c r="C6443" s="1" t="b">
        <f>IF(D6443&lt;&gt;"",IF(COUNTIF($D$2:D6442, D6443), INDEX($A$2:$D$100000, MATCH(D6443, $D$2:D6442,0),1), FALSE), FALSE)</f>
        <v>0</v>
      </c>
      <c r="F6443" s="1" t="b">
        <f>IF(G6443&lt;&gt;"", IF(COUNTIF($G$2:G6442, G6443), INDEX($A$2:$G$100000, MATCH(G6443, $G$2:G6442,0),1), FALSE), FALSE)</f>
        <v>0</v>
      </c>
      <c r="G6443" s="1">
        <v>63233</v>
      </c>
      <c r="H6443" s="1" t="s">
        <v>6329</v>
      </c>
    </row>
    <row r="6444" spans="1:8" x14ac:dyDescent="0.2">
      <c r="A6444" s="1">
        <v>6457</v>
      </c>
      <c r="B6444" s="1" t="str">
        <f t="shared" si="100"/>
        <v>Lordstown Motors Corp</v>
      </c>
      <c r="C6444" s="1" t="b">
        <f>IF(D6444&lt;&gt;"",IF(COUNTIF($D$2:D6443, D6444), INDEX($A$2:$D$100000, MATCH(D6444, $D$2:D6443,0),1), FALSE), FALSE)</f>
        <v>0</v>
      </c>
      <c r="F6444" s="1" t="b">
        <f>IF(G6444&lt;&gt;"", IF(COUNTIF($G$2:G6443, G6444), INDEX($A$2:$G$100000, MATCH(G6444, $G$2:G6443,0),1), FALSE), FALSE)</f>
        <v>0</v>
      </c>
      <c r="G6444" s="1">
        <v>63438</v>
      </c>
      <c r="H6444" s="1" t="s">
        <v>6330</v>
      </c>
    </row>
    <row r="6445" spans="1:8" x14ac:dyDescent="0.2">
      <c r="A6445" s="1">
        <v>6458</v>
      </c>
      <c r="B6445" s="1" t="str">
        <f t="shared" si="100"/>
        <v>EDP Renewables North America LLC</v>
      </c>
      <c r="C6445" s="1" t="b">
        <f>IF(D6445&lt;&gt;"",IF(COUNTIF($D$2:D6444, D6445), INDEX($A$2:$D$100000, MATCH(D6445, $D$2:D6444,0),1), FALSE), FALSE)</f>
        <v>0</v>
      </c>
      <c r="F6445" s="1" t="b">
        <f>IF(G6445&lt;&gt;"", IF(COUNTIF($G$2:G6444, G6445), INDEX($A$2:$G$100000, MATCH(G6445, $G$2:G6444,0),1), FALSE), FALSE)</f>
        <v>0</v>
      </c>
      <c r="G6445" s="1">
        <v>61785</v>
      </c>
      <c r="H6445" s="1" t="s">
        <v>1708</v>
      </c>
    </row>
    <row r="6446" spans="1:8" x14ac:dyDescent="0.2">
      <c r="A6446" s="1">
        <v>6459</v>
      </c>
      <c r="B6446" s="1" t="str">
        <f t="shared" si="100"/>
        <v>North Rosamond Solar, LLC</v>
      </c>
      <c r="C6446" s="1" t="b">
        <f>IF(D6446&lt;&gt;"",IF(COUNTIF($D$2:D6445, D6446), INDEX($A$2:$D$100000, MATCH(D6446, $D$2:D6445,0),1), FALSE), FALSE)</f>
        <v>0</v>
      </c>
      <c r="F6446" s="1" t="b">
        <f>IF(G6446&lt;&gt;"", IF(COUNTIF($G$2:G6445, G6446), INDEX($A$2:$G$100000, MATCH(G6446, $G$2:G6445,0),1), FALSE), FALSE)</f>
        <v>0</v>
      </c>
      <c r="G6446" s="1">
        <v>61943</v>
      </c>
      <c r="H6446" s="1" t="s">
        <v>6331</v>
      </c>
    </row>
    <row r="6447" spans="1:8" x14ac:dyDescent="0.2">
      <c r="A6447" s="1">
        <v>6460</v>
      </c>
      <c r="B6447" s="1" t="str">
        <f t="shared" si="100"/>
        <v>DG LF Solar, LLC</v>
      </c>
      <c r="C6447" s="1" t="b">
        <f>IF(D6447&lt;&gt;"",IF(COUNTIF($D$2:D6446, D6447), INDEX($A$2:$D$100000, MATCH(D6447, $D$2:D6446,0),1), FALSE), FALSE)</f>
        <v>0</v>
      </c>
      <c r="F6447" s="1" t="b">
        <f>IF(G6447&lt;&gt;"", IF(COUNTIF($G$2:G6446, G6447), INDEX($A$2:$G$100000, MATCH(G6447, $G$2:G6446,0),1), FALSE), FALSE)</f>
        <v>0</v>
      </c>
      <c r="G6447" s="1">
        <v>62710</v>
      </c>
      <c r="H6447" s="1" t="s">
        <v>6332</v>
      </c>
    </row>
    <row r="6448" spans="1:8" x14ac:dyDescent="0.2">
      <c r="A6448" s="1">
        <v>6461</v>
      </c>
      <c r="B6448" s="1" t="str">
        <f t="shared" si="100"/>
        <v>Five Forks Solar</v>
      </c>
      <c r="C6448" s="1" t="b">
        <f>IF(D6448&lt;&gt;"",IF(COUNTIF($D$2:D6447, D6448), INDEX($A$2:$D$100000, MATCH(D6448, $D$2:D6447,0),1), FALSE), FALSE)</f>
        <v>0</v>
      </c>
      <c r="F6448" s="1" t="b">
        <f>IF(G6448&lt;&gt;"", IF(COUNTIF($G$2:G6447, G6448), INDEX($A$2:$G$100000, MATCH(G6448, $G$2:G6447,0),1), FALSE), FALSE)</f>
        <v>0</v>
      </c>
      <c r="G6448" s="1">
        <v>61857</v>
      </c>
      <c r="H6448" s="1" t="s">
        <v>6333</v>
      </c>
    </row>
    <row r="6449" spans="1:8" x14ac:dyDescent="0.2">
      <c r="A6449" s="1">
        <v>6462</v>
      </c>
      <c r="B6449" s="1" t="str">
        <f t="shared" si="100"/>
        <v>Bearkat Wind Energy 1, LLC</v>
      </c>
      <c r="C6449" s="1" t="b">
        <f>IF(D6449&lt;&gt;"",IF(COUNTIF($D$2:D6448, D6449), INDEX($A$2:$D$100000, MATCH(D6449, $D$2:D6448,0),1), FALSE), FALSE)</f>
        <v>0</v>
      </c>
      <c r="F6449" s="1" t="b">
        <f>IF(G6449&lt;&gt;"", IF(COUNTIF($G$2:G6448, G6449), INDEX($A$2:$G$100000, MATCH(G6449, $G$2:G6448,0),1), FALSE), FALSE)</f>
        <v>0</v>
      </c>
      <c r="G6449" s="1">
        <v>63428</v>
      </c>
      <c r="H6449" s="1" t="s">
        <v>6334</v>
      </c>
    </row>
    <row r="6450" spans="1:8" x14ac:dyDescent="0.2">
      <c r="A6450" s="1">
        <v>6463</v>
      </c>
      <c r="B6450" s="1" t="str">
        <f t="shared" si="100"/>
        <v>New Creek Wind, LLC</v>
      </c>
      <c r="C6450" s="1" t="b">
        <f>IF(D6450&lt;&gt;"",IF(COUNTIF($D$2:D6449, D6450), INDEX($A$2:$D$100000, MATCH(D6450, $D$2:D6449,0),1), FALSE), FALSE)</f>
        <v>0</v>
      </c>
      <c r="F6450" s="1" t="b">
        <f>IF(G6450&lt;&gt;"", IF(COUNTIF($G$2:G6449, G6450), INDEX($A$2:$G$100000, MATCH(G6450, $G$2:G6449,0),1), FALSE), FALSE)</f>
        <v>0</v>
      </c>
      <c r="G6450" s="1">
        <v>62967</v>
      </c>
      <c r="H6450" s="1" t="s">
        <v>6335</v>
      </c>
    </row>
    <row r="6451" spans="1:8" x14ac:dyDescent="0.2">
      <c r="A6451" s="1">
        <v>6464</v>
      </c>
      <c r="B6451" s="1" t="str">
        <f t="shared" si="100"/>
        <v>Central Antelope Dry Ranch B LLC</v>
      </c>
      <c r="C6451" s="1" t="b">
        <f>IF(D6451&lt;&gt;"",IF(COUNTIF($D$2:D6450, D6451), INDEX($A$2:$D$100000, MATCH(D6451, $D$2:D6450,0),1), FALSE), FALSE)</f>
        <v>0</v>
      </c>
      <c r="F6451" s="1" t="b">
        <f>IF(G6451&lt;&gt;"", IF(COUNTIF($G$2:G6450, G6451), INDEX($A$2:$G$100000, MATCH(G6451, $G$2:G6450,0),1), FALSE), FALSE)</f>
        <v>0</v>
      </c>
      <c r="G6451" s="1">
        <v>63250</v>
      </c>
      <c r="H6451" s="1" t="s">
        <v>6336</v>
      </c>
    </row>
    <row r="6452" spans="1:8" x14ac:dyDescent="0.2">
      <c r="A6452" s="1">
        <v>6465</v>
      </c>
      <c r="B6452" s="1" t="str">
        <f t="shared" si="100"/>
        <v>Willow Spring Solar LLC</v>
      </c>
      <c r="C6452" s="1" t="b">
        <f>IF(D6452&lt;&gt;"",IF(COUNTIF($D$2:D6451, D6452), INDEX($A$2:$D$100000, MATCH(D6452, $D$2:D6451,0),1), FALSE), FALSE)</f>
        <v>0</v>
      </c>
      <c r="F6452" s="1" t="b">
        <f>IF(G6452&lt;&gt;"", IF(COUNTIF($G$2:G6451, G6452), INDEX($A$2:$G$100000, MATCH(G6452, $G$2:G6451,0),1), FALSE), FALSE)</f>
        <v>0</v>
      </c>
      <c r="G6452" s="1">
        <v>61672</v>
      </c>
      <c r="H6452" s="1" t="s">
        <v>6337</v>
      </c>
    </row>
    <row r="6453" spans="1:8" x14ac:dyDescent="0.2">
      <c r="A6453" s="1">
        <v>6466</v>
      </c>
      <c r="B6453" s="1" t="str">
        <f t="shared" si="100"/>
        <v>Ringer Hill Wind LLC</v>
      </c>
      <c r="C6453" s="1" t="b">
        <f>IF(D6453&lt;&gt;"",IF(COUNTIF($D$2:D6452, D6453), INDEX($A$2:$D$100000, MATCH(D6453, $D$2:D6452,0),1), FALSE), FALSE)</f>
        <v>0</v>
      </c>
      <c r="F6453" s="1" t="b">
        <f>IF(G6453&lt;&gt;"", IF(COUNTIF($G$2:G6452, G6453), INDEX($A$2:$G$100000, MATCH(G6453, $G$2:G6452,0),1), FALSE), FALSE)</f>
        <v>0</v>
      </c>
      <c r="G6453" s="1">
        <v>62892</v>
      </c>
      <c r="H6453" s="1" t="s">
        <v>6338</v>
      </c>
    </row>
    <row r="6454" spans="1:8" x14ac:dyDescent="0.2">
      <c r="A6454" s="1">
        <v>6467</v>
      </c>
      <c r="B6454" s="1" t="str">
        <f t="shared" si="100"/>
        <v>Navisun LLC</v>
      </c>
      <c r="C6454" s="1" t="b">
        <f>IF(D6454&lt;&gt;"",IF(COUNTIF($D$2:D6453, D6454), INDEX($A$2:$D$100000, MATCH(D6454, $D$2:D6453,0),1), FALSE), FALSE)</f>
        <v>0</v>
      </c>
      <c r="F6454" s="1" t="b">
        <f>IF(G6454&lt;&gt;"", IF(COUNTIF($G$2:G6453, G6454), INDEX($A$2:$G$100000, MATCH(G6454, $G$2:G6453,0),1), FALSE), FALSE)</f>
        <v>0</v>
      </c>
      <c r="G6454" s="1">
        <v>62836</v>
      </c>
      <c r="H6454" s="1" t="s">
        <v>6339</v>
      </c>
    </row>
    <row r="6455" spans="1:8" ht="17" x14ac:dyDescent="0.2">
      <c r="A6455" s="1">
        <v>6468</v>
      </c>
      <c r="B6455" s="1" t="str">
        <f t="shared" si="100"/>
        <v>cattle ridge wind holdings, llc</v>
      </c>
      <c r="C6455" s="1" t="b">
        <f>IF(D6455&lt;&gt;"",IF(COUNTIF($D$2:D6454, D6455), INDEX($A$2:$D$100000, MATCH(D6455, $D$2:D6454,0),1), FALSE), FALSE)</f>
        <v>0</v>
      </c>
      <c r="F6455" s="1" t="b">
        <f>IF(G6455&lt;&gt;"", IF(COUNTIF($G$2:G6454, G6455), INDEX($A$2:$G$100000, MATCH(G6455, $G$2:G6454,0),1), FALSE), FALSE)</f>
        <v>0</v>
      </c>
      <c r="G6455" s="1">
        <v>61416</v>
      </c>
      <c r="H6455" s="4" t="s">
        <v>6340</v>
      </c>
    </row>
    <row r="6456" spans="1:8" x14ac:dyDescent="0.2">
      <c r="A6456" s="1">
        <v>6469</v>
      </c>
      <c r="B6456" s="1" t="str">
        <f t="shared" si="100"/>
        <v>Big Level Wind LLC</v>
      </c>
      <c r="C6456" s="1" t="b">
        <f>IF(D6456&lt;&gt;"",IF(COUNTIF($D$2:D6455, D6456), INDEX($A$2:$D$100000, MATCH(D6456, $D$2:D6455,0),1), FALSE), FALSE)</f>
        <v>0</v>
      </c>
      <c r="F6456" s="1" t="b">
        <f>IF(G6456&lt;&gt;"", IF(COUNTIF($G$2:G6455, G6456), INDEX($A$2:$G$100000, MATCH(G6456, $G$2:G6455,0),1), FALSE), FALSE)</f>
        <v>0</v>
      </c>
      <c r="G6456" s="1">
        <v>60328</v>
      </c>
      <c r="H6456" s="1" t="s">
        <v>6341</v>
      </c>
    </row>
    <row r="6457" spans="1:8" x14ac:dyDescent="0.2">
      <c r="A6457" s="1">
        <v>6470</v>
      </c>
      <c r="B6457" s="1" t="str">
        <f t="shared" si="100"/>
        <v>Constellation Solar MC, LLC</v>
      </c>
      <c r="C6457" s="1" t="b">
        <f>IF(D6457&lt;&gt;"",IF(COUNTIF($D$2:D6456, D6457), INDEX($A$2:$D$100000, MATCH(D6457, $D$2:D6456,0),1), FALSE), FALSE)</f>
        <v>0</v>
      </c>
      <c r="F6457" s="1" t="b">
        <f>IF(G6457&lt;&gt;"", IF(COUNTIF($G$2:G6456, G6457), INDEX($A$2:$G$100000, MATCH(G6457, $G$2:G6456,0),1), FALSE), FALSE)</f>
        <v>0</v>
      </c>
      <c r="G6457" s="1">
        <v>61419</v>
      </c>
      <c r="H6457" s="1" t="s">
        <v>6342</v>
      </c>
    </row>
    <row r="6458" spans="1:8" x14ac:dyDescent="0.2">
      <c r="A6458" s="1">
        <v>6471</v>
      </c>
      <c r="B6458" s="1" t="str">
        <f t="shared" si="100"/>
        <v>Tanager Holdings, LLC</v>
      </c>
      <c r="C6458" s="1" t="b">
        <f>IF(D6458&lt;&gt;"",IF(COUNTIF($D$2:D6457, D6458), INDEX($A$2:$D$100000, MATCH(D6458, $D$2:D6457,0),1), FALSE), FALSE)</f>
        <v>0</v>
      </c>
      <c r="F6458" s="1" t="b">
        <f>IF(G6458&lt;&gt;"", IF(COUNTIF($G$2:G6457, G6458), INDEX($A$2:$G$100000, MATCH(G6458, $G$2:G6457,0),1), FALSE), FALSE)</f>
        <v>0</v>
      </c>
      <c r="G6458" s="1">
        <v>60410</v>
      </c>
      <c r="H6458" s="1" t="s">
        <v>6343</v>
      </c>
    </row>
    <row r="6459" spans="1:8" x14ac:dyDescent="0.2">
      <c r="A6459" s="1">
        <v>6472</v>
      </c>
      <c r="B6459" s="1" t="str">
        <f t="shared" si="100"/>
        <v>Coyote Ridge LLC</v>
      </c>
      <c r="C6459" s="1" t="b">
        <f>IF(D6459&lt;&gt;"",IF(COUNTIF($D$2:D6458, D6459), INDEX($A$2:$D$100000, MATCH(D6459, $D$2:D6458,0),1), FALSE), FALSE)</f>
        <v>0</v>
      </c>
      <c r="F6459" s="1" t="b">
        <f>IF(G6459&lt;&gt;"", IF(COUNTIF($G$2:G6458, G6459), INDEX($A$2:$G$100000, MATCH(G6459, $G$2:G6458,0),1), FALSE), FALSE)</f>
        <v>0</v>
      </c>
      <c r="G6459" s="1">
        <v>63083</v>
      </c>
      <c r="H6459" s="1" t="s">
        <v>6344</v>
      </c>
    </row>
    <row r="6460" spans="1:8" x14ac:dyDescent="0.2">
      <c r="A6460" s="1">
        <v>6473</v>
      </c>
      <c r="B6460" s="1" t="str">
        <f t="shared" si="100"/>
        <v>Geronimo Energy</v>
      </c>
      <c r="C6460" s="1" t="b">
        <f>IF(D6460&lt;&gt;"",IF(COUNTIF($D$2:D6459, D6460), INDEX($A$2:$D$100000, MATCH(D6460, $D$2:D6459,0),1), FALSE), FALSE)</f>
        <v>0</v>
      </c>
      <c r="F6460" s="1" t="b">
        <f>IF(G6460&lt;&gt;"", IF(COUNTIF($G$2:G6459, G6460), INDEX($A$2:$G$100000, MATCH(G6460, $G$2:G6459,0),1), FALSE), FALSE)</f>
        <v>0</v>
      </c>
      <c r="G6460" s="1">
        <v>62759</v>
      </c>
      <c r="H6460" s="1" t="s">
        <v>6345</v>
      </c>
    </row>
    <row r="6461" spans="1:8" x14ac:dyDescent="0.2">
      <c r="A6461" s="1">
        <v>6474</v>
      </c>
      <c r="B6461" s="1" t="str">
        <f t="shared" si="100"/>
        <v>Gamble Solar, LLC</v>
      </c>
      <c r="C6461" s="1" t="b">
        <f>IF(D6461&lt;&gt;"",IF(COUNTIF($D$2:D6460, D6461), INDEX($A$2:$D$100000, MATCH(D6461, $D$2:D6460,0),1), FALSE), FALSE)</f>
        <v>0</v>
      </c>
      <c r="F6461" s="1" t="b">
        <f>IF(G6461&lt;&gt;"", IF(COUNTIF($G$2:G6460, G6461), INDEX($A$2:$G$100000, MATCH(G6461, $G$2:G6460,0),1), FALSE), FALSE)</f>
        <v>0</v>
      </c>
      <c r="G6461" s="1">
        <v>60747</v>
      </c>
      <c r="H6461" s="1" t="s">
        <v>6346</v>
      </c>
    </row>
    <row r="6462" spans="1:8" x14ac:dyDescent="0.2">
      <c r="A6462" s="1">
        <v>6475</v>
      </c>
      <c r="B6462" s="1" t="str">
        <f t="shared" si="100"/>
        <v>Imperial Valley Solar 3, LLC</v>
      </c>
      <c r="C6462" s="1" t="b">
        <f>IF(D6462&lt;&gt;"",IF(COUNTIF($D$2:D6461, D6462), INDEX($A$2:$D$100000, MATCH(D6462, $D$2:D6461,0),1), FALSE), FALSE)</f>
        <v>0</v>
      </c>
      <c r="F6462" s="1" t="b">
        <f>IF(G6462&lt;&gt;"", IF(COUNTIF($G$2:G6461, G6462), INDEX($A$2:$G$100000, MATCH(G6462, $G$2:G6461,0),1), FALSE), FALSE)</f>
        <v>0</v>
      </c>
      <c r="G6462" s="1">
        <v>63447</v>
      </c>
      <c r="H6462" s="1" t="s">
        <v>6347</v>
      </c>
    </row>
    <row r="6463" spans="1:8" x14ac:dyDescent="0.2">
      <c r="A6463" s="1">
        <v>6476</v>
      </c>
      <c r="B6463" s="1" t="str">
        <f t="shared" si="100"/>
        <v>GRP Madison Renewable Energy Facility, LLC</v>
      </c>
      <c r="C6463" s="1" t="b">
        <f>IF(D6463&lt;&gt;"",IF(COUNTIF($D$2:D6462, D6463), INDEX($A$2:$D$100000, MATCH(D6463, $D$2:D6462,0),1), FALSE), FALSE)</f>
        <v>0</v>
      </c>
      <c r="F6463" s="1" t="b">
        <f>IF(G6463&lt;&gt;"", IF(COUNTIF($G$2:G6462, G6463), INDEX($A$2:$G$100000, MATCH(G6463, $G$2:G6462,0),1), FALSE), FALSE)</f>
        <v>0</v>
      </c>
      <c r="G6463" s="1">
        <v>60846</v>
      </c>
      <c r="H6463" s="1" t="s">
        <v>6348</v>
      </c>
    </row>
    <row r="6464" spans="1:8" x14ac:dyDescent="0.2">
      <c r="A6464" s="1">
        <v>6477</v>
      </c>
      <c r="B6464" s="1" t="str">
        <f t="shared" si="100"/>
        <v>Agilon Energy Holdings II, LLC</v>
      </c>
      <c r="C6464" s="1" t="b">
        <f>IF(D6464&lt;&gt;"",IF(COUNTIF($D$2:D6463, D6464), INDEX($A$2:$D$100000, MATCH(D6464, $D$2:D6463,0),1), FALSE), FALSE)</f>
        <v>0</v>
      </c>
      <c r="F6464" s="1" t="b">
        <f>IF(G6464&lt;&gt;"", IF(COUNTIF($G$2:G6463, G6464), INDEX($A$2:$G$100000, MATCH(G6464, $G$2:G6463,0),1), FALSE), FALSE)</f>
        <v>0</v>
      </c>
      <c r="G6464" s="1">
        <v>61608</v>
      </c>
      <c r="H6464" s="1" t="s">
        <v>6349</v>
      </c>
    </row>
    <row r="6465" spans="1:8" x14ac:dyDescent="0.2">
      <c r="A6465" s="1">
        <v>6478</v>
      </c>
      <c r="B6465" s="1" t="str">
        <f t="shared" si="100"/>
        <v>Wolf Run Energy LLC</v>
      </c>
      <c r="C6465" s="1" t="b">
        <f>IF(D6465&lt;&gt;"",IF(COUNTIF($D$2:D6464, D6465), INDEX($A$2:$D$100000, MATCH(D6465, $D$2:D6464,0),1), FALSE), FALSE)</f>
        <v>0</v>
      </c>
      <c r="F6465" s="1" t="b">
        <f>IF(G6465&lt;&gt;"", IF(COUNTIF($G$2:G6464, G6465), INDEX($A$2:$G$100000, MATCH(G6465, $G$2:G6464,0),1), FALSE), FALSE)</f>
        <v>0</v>
      </c>
      <c r="G6465" s="1">
        <v>60875</v>
      </c>
      <c r="H6465" s="1" t="s">
        <v>6350</v>
      </c>
    </row>
    <row r="6466" spans="1:8" x14ac:dyDescent="0.2">
      <c r="A6466" s="1">
        <v>6479</v>
      </c>
      <c r="B6466" s="1" t="str">
        <f t="shared" ref="B6466:B6529" si="101">IF(H6466="",E6466,H6466)</f>
        <v>Imperial Valley Solar 2, LLC</v>
      </c>
      <c r="C6466" s="1" t="b">
        <f>IF(D6466&lt;&gt;"",IF(COUNTIF($D$2:D6465, D6466), INDEX($A$2:$D$100000, MATCH(D6466, $D$2:D6465,0),1), FALSE), FALSE)</f>
        <v>0</v>
      </c>
      <c r="F6466" s="1" t="b">
        <f>IF(G6466&lt;&gt;"", IF(COUNTIF($G$2:G6465, G6466), INDEX($A$2:$G$100000, MATCH(G6466, $G$2:G6465,0),1), FALSE), FALSE)</f>
        <v>0</v>
      </c>
      <c r="G6466" s="1">
        <v>60986</v>
      </c>
      <c r="H6466" s="1" t="s">
        <v>6351</v>
      </c>
    </row>
    <row r="6467" spans="1:8" x14ac:dyDescent="0.2">
      <c r="A6467" s="1">
        <v>5515</v>
      </c>
      <c r="B6467" s="1" t="str">
        <f t="shared" si="101"/>
        <v>Upper Michigan Energy Resources Company</v>
      </c>
      <c r="C6467" s="1" t="b">
        <f>IF(D6467&lt;&gt;"",IF(COUNTIF($D$2:D6466, D6467), INDEX($A$2:$D$100000, MATCH(D6467, $D$2:D6466,0),1), FALSE), FALSE)</f>
        <v>0</v>
      </c>
      <c r="F6467" s="1" t="b">
        <f>IF(G6467&lt;&gt;"", IF(COUNTIF($G$2:G6466, G6467), INDEX($A$2:$G$100000, MATCH(G6467, $G$2:G6466,0),1), FALSE), FALSE)</f>
        <v>0</v>
      </c>
      <c r="G6467" s="1">
        <v>61029</v>
      </c>
      <c r="H6467" s="1" t="s">
        <v>6352</v>
      </c>
    </row>
    <row r="6468" spans="1:8" x14ac:dyDescent="0.2">
      <c r="A6468" s="1">
        <v>6481</v>
      </c>
      <c r="B6468" s="1" t="str">
        <f t="shared" si="101"/>
        <v>Foard City Wind, LLC</v>
      </c>
      <c r="C6468" s="1" t="b">
        <f>IF(D6468&lt;&gt;"",IF(COUNTIF($D$2:D6467, D6468), INDEX($A$2:$D$100000, MATCH(D6468, $D$2:D6467,0),1), FALSE), FALSE)</f>
        <v>0</v>
      </c>
      <c r="F6468" s="1" t="b">
        <f>IF(G6468&lt;&gt;"", IF(COUNTIF($G$2:G6467, G6468), INDEX($A$2:$G$100000, MATCH(G6468, $G$2:G6467,0),1), FALSE), FALSE)</f>
        <v>0</v>
      </c>
      <c r="G6468" s="1">
        <v>61037</v>
      </c>
      <c r="H6468" s="1" t="s">
        <v>6353</v>
      </c>
    </row>
    <row r="6469" spans="1:8" x14ac:dyDescent="0.2">
      <c r="A6469" s="1">
        <v>6482</v>
      </c>
      <c r="B6469" s="1" t="str">
        <f t="shared" si="101"/>
        <v>Fluvanna Wind Energy 2 LLC</v>
      </c>
      <c r="C6469" s="1" t="b">
        <f>IF(D6469&lt;&gt;"",IF(COUNTIF($D$2:D6468, D6469), INDEX($A$2:$D$100000, MATCH(D6469, $D$2:D6468,0),1), FALSE), FALSE)</f>
        <v>0</v>
      </c>
      <c r="F6469" s="1" t="b">
        <f>IF(G6469&lt;&gt;"", IF(COUNTIF($G$2:G6468, G6469), INDEX($A$2:$G$100000, MATCH(G6469, $G$2:G6468,0),1), FALSE), FALSE)</f>
        <v>0</v>
      </c>
      <c r="G6469" s="1">
        <v>61054</v>
      </c>
      <c r="H6469" s="1" t="s">
        <v>6354</v>
      </c>
    </row>
    <row r="6470" spans="1:8" x14ac:dyDescent="0.2">
      <c r="A6470" s="1">
        <v>6483</v>
      </c>
      <c r="B6470" s="1" t="str">
        <f t="shared" si="101"/>
        <v>Techren Solar I LLC</v>
      </c>
      <c r="C6470" s="1" t="b">
        <f>IF(D6470&lt;&gt;"",IF(COUNTIF($D$2:D6469, D6470), INDEX($A$2:$D$100000, MATCH(D6470, $D$2:D6469,0),1), FALSE), FALSE)</f>
        <v>0</v>
      </c>
      <c r="F6470" s="1" t="b">
        <f>IF(G6470&lt;&gt;"", IF(COUNTIF($G$2:G6469, G6470), INDEX($A$2:$G$100000, MATCH(G6470, $G$2:G6469,0),1), FALSE), FALSE)</f>
        <v>0</v>
      </c>
      <c r="G6470" s="1">
        <v>61532</v>
      </c>
      <c r="H6470" s="1" t="s">
        <v>6355</v>
      </c>
    </row>
    <row r="6471" spans="1:8" x14ac:dyDescent="0.2">
      <c r="A6471" s="1">
        <v>6484</v>
      </c>
      <c r="B6471" s="1" t="str">
        <f t="shared" si="101"/>
        <v>Dominion Energy Inc</v>
      </c>
      <c r="C6471" s="1" t="b">
        <f>IF(D6471&lt;&gt;"",IF(COUNTIF($D$2:D6470, D6471), INDEX($A$2:$D$100000, MATCH(D6471, $D$2:D6470,0),1), FALSE), FALSE)</f>
        <v>0</v>
      </c>
      <c r="F6471" s="1" t="b">
        <f>IF(G6471&lt;&gt;"", IF(COUNTIF($G$2:G6470, G6471), INDEX($A$2:$G$100000, MATCH(G6471, $G$2:G6470,0),1), FALSE), FALSE)</f>
        <v>0</v>
      </c>
      <c r="G6471" s="1">
        <v>5248</v>
      </c>
      <c r="H6471" s="1" t="s">
        <v>6356</v>
      </c>
    </row>
    <row r="6472" spans="1:8" x14ac:dyDescent="0.2">
      <c r="A6472" s="1">
        <v>6485</v>
      </c>
      <c r="B6472" s="1" t="str">
        <f t="shared" si="101"/>
        <v>Hilltopper Wind Project, LLC</v>
      </c>
      <c r="C6472" s="1" t="b">
        <f>IF(D6472&lt;&gt;"",IF(COUNTIF($D$2:D6471, D6472), INDEX($A$2:$D$100000, MATCH(D6472, $D$2:D6471,0),1), FALSE), FALSE)</f>
        <v>0</v>
      </c>
      <c r="F6472" s="1" t="b">
        <f>IF(G6472&lt;&gt;"", IF(COUNTIF($G$2:G6471, G6472), INDEX($A$2:$G$100000, MATCH(G6472, $G$2:G6471,0),1), FALSE), FALSE)</f>
        <v>0</v>
      </c>
      <c r="G6472" s="1">
        <v>61365</v>
      </c>
      <c r="H6472" s="1" t="s">
        <v>6357</v>
      </c>
    </row>
    <row r="6473" spans="1:8" x14ac:dyDescent="0.2">
      <c r="A6473" s="1">
        <v>6486</v>
      </c>
      <c r="B6473" s="1" t="str">
        <f t="shared" si="101"/>
        <v>SunSelect Produce (California) Inc</v>
      </c>
      <c r="C6473" s="1" t="b">
        <f>IF(D6473&lt;&gt;"",IF(COUNTIF($D$2:D6472, D6473), INDEX($A$2:$D$100000, MATCH(D6473, $D$2:D6472,0),1), FALSE), FALSE)</f>
        <v>0</v>
      </c>
      <c r="F6473" s="1" t="b">
        <f>IF(G6473&lt;&gt;"", IF(COUNTIF($G$2:G6472, G6473), INDEX($A$2:$G$100000, MATCH(G6473, $G$2:G6472,0),1), FALSE), FALSE)</f>
        <v>0</v>
      </c>
      <c r="G6473" s="1">
        <v>63182</v>
      </c>
      <c r="H6473" s="1" t="s">
        <v>6358</v>
      </c>
    </row>
    <row r="6474" spans="1:8" x14ac:dyDescent="0.2">
      <c r="A6474" s="1">
        <v>6487</v>
      </c>
      <c r="B6474" s="1" t="str">
        <f t="shared" si="101"/>
        <v>Midway Wind, LLC</v>
      </c>
      <c r="C6474" s="1" t="b">
        <f>IF(D6474&lt;&gt;"",IF(COUNTIF($D$2:D6473, D6474), INDEX($A$2:$D$100000, MATCH(D6474, $D$2:D6473,0),1), FALSE), FALSE)</f>
        <v>0</v>
      </c>
      <c r="F6474" s="1" t="b">
        <f>IF(G6474&lt;&gt;"", IF(COUNTIF($G$2:G6473, G6474), INDEX($A$2:$G$100000, MATCH(G6474, $G$2:G6473,0),1), FALSE), FALSE)</f>
        <v>0</v>
      </c>
      <c r="G6474" s="1">
        <v>61396</v>
      </c>
      <c r="H6474" s="1" t="s">
        <v>6359</v>
      </c>
    </row>
    <row r="6475" spans="1:8" x14ac:dyDescent="0.2">
      <c r="A6475" s="1">
        <v>6488</v>
      </c>
      <c r="B6475" s="1" t="str">
        <f t="shared" si="101"/>
        <v xml:space="preserve">North 301 Solar        </v>
      </c>
      <c r="C6475" s="1" t="b">
        <f>IF(D6475&lt;&gt;"",IF(COUNTIF($D$2:D6474, D6475), INDEX($A$2:$D$100000, MATCH(D6475, $D$2:D6474,0),1), FALSE), FALSE)</f>
        <v>0</v>
      </c>
      <c r="F6475" s="1" t="b">
        <f>IF(G6475&lt;&gt;"", IF(COUNTIF($G$2:G6474, G6475), INDEX($A$2:$G$100000, MATCH(G6475, $G$2:G6474,0),1), FALSE), FALSE)</f>
        <v>0</v>
      </c>
      <c r="G6475" s="1">
        <v>61401</v>
      </c>
      <c r="H6475" s="1" t="s">
        <v>6360</v>
      </c>
    </row>
    <row r="6476" spans="1:8" x14ac:dyDescent="0.2">
      <c r="A6476" s="1">
        <v>6489</v>
      </c>
      <c r="B6476" s="1" t="str">
        <f t="shared" si="101"/>
        <v xml:space="preserve">Edenton Solar        </v>
      </c>
      <c r="C6476" s="1" t="b">
        <f>IF(D6476&lt;&gt;"",IF(COUNTIF($D$2:D6475, D6476), INDEX($A$2:$D$100000, MATCH(D6476, $D$2:D6475,0),1), FALSE), FALSE)</f>
        <v>0</v>
      </c>
      <c r="F6476" s="1" t="b">
        <f>IF(G6476&lt;&gt;"", IF(COUNTIF($G$2:G6475, G6476), INDEX($A$2:$G$100000, MATCH(G6476, $G$2:G6475,0),1), FALSE), FALSE)</f>
        <v>0</v>
      </c>
      <c r="G6476" s="1">
        <v>61404</v>
      </c>
      <c r="H6476" s="1" t="s">
        <v>6361</v>
      </c>
    </row>
    <row r="6477" spans="1:8" x14ac:dyDescent="0.2">
      <c r="A6477" s="1">
        <v>6490</v>
      </c>
      <c r="B6477" s="1" t="str">
        <f t="shared" si="101"/>
        <v>Enel Green Power Diamond Vista Wind Project, LLC</v>
      </c>
      <c r="C6477" s="1" t="b">
        <f>IF(D6477&lt;&gt;"",IF(COUNTIF($D$2:D6476, D6477), INDEX($A$2:$D$100000, MATCH(D6477, $D$2:D6476,0),1), FALSE), FALSE)</f>
        <v>0</v>
      </c>
      <c r="F6477" s="1" t="b">
        <f>IF(G6477&lt;&gt;"", IF(COUNTIF($G$2:G6476, G6477), INDEX($A$2:$G$100000, MATCH(G6477, $G$2:G6476,0),1), FALSE), FALSE)</f>
        <v>0</v>
      </c>
      <c r="G6477" s="1">
        <v>61413</v>
      </c>
      <c r="H6477" s="1" t="s">
        <v>6362</v>
      </c>
    </row>
    <row r="6478" spans="1:8" x14ac:dyDescent="0.2">
      <c r="A6478" s="1">
        <v>6491</v>
      </c>
      <c r="B6478" s="1" t="str">
        <f t="shared" si="101"/>
        <v>Hope Farm Solar, LLC</v>
      </c>
      <c r="C6478" s="1" t="b">
        <f>IF(D6478&lt;&gt;"",IF(COUNTIF($D$2:D6477, D6478), INDEX($A$2:$D$100000, MATCH(D6478, $D$2:D6477,0),1), FALSE), FALSE)</f>
        <v>0</v>
      </c>
      <c r="F6478" s="1" t="b">
        <f>IF(G6478&lt;&gt;"", IF(COUNTIF($G$2:G6477, G6478), INDEX($A$2:$G$100000, MATCH(G6478, $G$2:G6477,0),1), FALSE), FALSE)</f>
        <v>0</v>
      </c>
      <c r="G6478" s="1">
        <v>61456</v>
      </c>
      <c r="H6478" s="1" t="s">
        <v>6363</v>
      </c>
    </row>
    <row r="6479" spans="1:8" x14ac:dyDescent="0.2">
      <c r="A6479" s="1">
        <v>6492</v>
      </c>
      <c r="B6479" s="1" t="str">
        <f t="shared" si="101"/>
        <v>Central CA Fuel Cell 2, LLC</v>
      </c>
      <c r="C6479" s="1" t="b">
        <f>IF(D6479&lt;&gt;"",IF(COUNTIF($D$2:D6478, D6479), INDEX($A$2:$D$100000, MATCH(D6479, $D$2:D6478,0),1), FALSE), FALSE)</f>
        <v>0</v>
      </c>
      <c r="F6479" s="1" t="b">
        <f>IF(G6479&lt;&gt;"", IF(COUNTIF($G$2:G6478, G6479), INDEX($A$2:$G$100000, MATCH(G6479, $G$2:G6478,0),1), FALSE), FALSE)</f>
        <v>0</v>
      </c>
      <c r="G6479" s="1">
        <v>61467</v>
      </c>
      <c r="H6479" s="1" t="s">
        <v>6364</v>
      </c>
    </row>
    <row r="6480" spans="1:8" x14ac:dyDescent="0.2">
      <c r="A6480" s="1">
        <v>6493</v>
      </c>
      <c r="B6480" s="1" t="str">
        <f t="shared" si="101"/>
        <v>AES ES GILBERT, LLC</v>
      </c>
      <c r="C6480" s="1" t="b">
        <f>IF(D6480&lt;&gt;"",IF(COUNTIF($D$2:D6479, D6480), INDEX($A$2:$D$100000, MATCH(D6480, $D$2:D6479,0),1), FALSE), FALSE)</f>
        <v>0</v>
      </c>
      <c r="F6480" s="1" t="b">
        <f>IF(G6480&lt;&gt;"", IF(COUNTIF($G$2:G6479, G6480), INDEX($A$2:$G$100000, MATCH(G6480, $G$2:G6479,0),1), FALSE), FALSE)</f>
        <v>0</v>
      </c>
      <c r="G6480" s="1">
        <v>61482</v>
      </c>
      <c r="H6480" s="1" t="s">
        <v>6365</v>
      </c>
    </row>
    <row r="6481" spans="1:8" x14ac:dyDescent="0.2">
      <c r="A6481" s="1">
        <v>6494</v>
      </c>
      <c r="B6481" s="1" t="str">
        <f t="shared" si="101"/>
        <v>Rio Bravo Windpower, LLC</v>
      </c>
      <c r="C6481" s="1" t="b">
        <f>IF(D6481&lt;&gt;"",IF(COUNTIF($D$2:D6480, D6481), INDEX($A$2:$D$100000, MATCH(D6481, $D$2:D6480,0),1), FALSE), FALSE)</f>
        <v>0</v>
      </c>
      <c r="F6481" s="1" t="b">
        <f>IF(G6481&lt;&gt;"", IF(COUNTIF($G$2:G6480, G6481), INDEX($A$2:$G$100000, MATCH(G6481, $G$2:G6480,0),1), FALSE), FALSE)</f>
        <v>0</v>
      </c>
      <c r="G6481" s="1">
        <v>61485</v>
      </c>
      <c r="H6481" s="1" t="s">
        <v>6366</v>
      </c>
    </row>
    <row r="6482" spans="1:8" x14ac:dyDescent="0.2">
      <c r="A6482" s="1">
        <v>6495</v>
      </c>
      <c r="B6482" s="1" t="str">
        <f t="shared" si="101"/>
        <v>Sholes Wind Energy Center, LLC</v>
      </c>
      <c r="C6482" s="1" t="b">
        <f>IF(D6482&lt;&gt;"",IF(COUNTIF($D$2:D6481, D6482), INDEX($A$2:$D$100000, MATCH(D6482, $D$2:D6481,0),1), FALSE), FALSE)</f>
        <v>0</v>
      </c>
      <c r="F6482" s="1" t="b">
        <f>IF(G6482&lt;&gt;"", IF(COUNTIF($G$2:G6481, G6482), INDEX($A$2:$G$100000, MATCH(G6482, $G$2:G6481,0),1), FALSE), FALSE)</f>
        <v>0</v>
      </c>
      <c r="G6482" s="1">
        <v>61502</v>
      </c>
      <c r="H6482" s="1" t="s">
        <v>6367</v>
      </c>
    </row>
    <row r="6483" spans="1:8" x14ac:dyDescent="0.2">
      <c r="A6483" s="1">
        <v>6496</v>
      </c>
      <c r="B6483" s="1" t="str">
        <f t="shared" si="101"/>
        <v>Phoebe Energy Project, LLC</v>
      </c>
      <c r="C6483" s="1" t="b">
        <f>IF(D6483&lt;&gt;"",IF(COUNTIF($D$2:D6482, D6483), INDEX($A$2:$D$100000, MATCH(D6483, $D$2:D6482,0),1), FALSE), FALSE)</f>
        <v>0</v>
      </c>
      <c r="F6483" s="1" t="b">
        <f>IF(G6483&lt;&gt;"", IF(COUNTIF($G$2:G6482, G6483), INDEX($A$2:$G$100000, MATCH(G6483, $G$2:G6482,0),1), FALSE), FALSE)</f>
        <v>0</v>
      </c>
      <c r="G6483" s="1">
        <v>61515</v>
      </c>
      <c r="H6483" s="1" t="s">
        <v>6368</v>
      </c>
    </row>
    <row r="6484" spans="1:8" x14ac:dyDescent="0.2">
      <c r="A6484" s="1">
        <v>6497</v>
      </c>
      <c r="B6484" s="1" t="str">
        <f t="shared" si="101"/>
        <v>Frontenac Holdco LLC</v>
      </c>
      <c r="C6484" s="1" t="b">
        <f>IF(D6484&lt;&gt;"",IF(COUNTIF($D$2:D6483, D6484), INDEX($A$2:$D$100000, MATCH(D6484, $D$2:D6483,0),1), FALSE), FALSE)</f>
        <v>0</v>
      </c>
      <c r="F6484" s="1" t="b">
        <f>IF(G6484&lt;&gt;"", IF(COUNTIF($G$2:G6483, G6484), INDEX($A$2:$G$100000, MATCH(G6484, $G$2:G6483,0),1), FALSE), FALSE)</f>
        <v>0</v>
      </c>
      <c r="G6484" s="1">
        <v>61518</v>
      </c>
      <c r="H6484" s="1" t="s">
        <v>6369</v>
      </c>
    </row>
    <row r="6485" spans="1:8" x14ac:dyDescent="0.2">
      <c r="A6485" s="1">
        <v>6498</v>
      </c>
      <c r="B6485" s="1" t="str">
        <f t="shared" si="101"/>
        <v>Techren Solar II LLC</v>
      </c>
      <c r="C6485" s="1" t="b">
        <f>IF(D6485&lt;&gt;"",IF(COUNTIF($D$2:D6484, D6485), INDEX($A$2:$D$100000, MATCH(D6485, $D$2:D6484,0),1), FALSE), FALSE)</f>
        <v>0</v>
      </c>
      <c r="F6485" s="1" t="b">
        <f>IF(G6485&lt;&gt;"", IF(COUNTIF($G$2:G6484, G6485), INDEX($A$2:$G$100000, MATCH(G6485, $G$2:G6484,0),1), FALSE), FALSE)</f>
        <v>0</v>
      </c>
      <c r="G6485" s="1">
        <v>61533</v>
      </c>
      <c r="H6485" s="1" t="s">
        <v>6370</v>
      </c>
    </row>
    <row r="6486" spans="1:8" x14ac:dyDescent="0.2">
      <c r="A6486" s="1">
        <v>6499</v>
      </c>
      <c r="B6486" s="1" t="str">
        <f t="shared" si="101"/>
        <v>Bloom Solar, LLC</v>
      </c>
      <c r="C6486" s="1" t="b">
        <f>IF(D6486&lt;&gt;"",IF(COUNTIF($D$2:D6485, D6486), INDEX($A$2:$D$100000, MATCH(D6486, $D$2:D6485,0),1), FALSE), FALSE)</f>
        <v>0</v>
      </c>
      <c r="F6486" s="1" t="b">
        <f>IF(G6486&lt;&gt;"", IF(COUNTIF($G$2:G6485, G6486), INDEX($A$2:$G$100000, MATCH(G6486, $G$2:G6485,0),1), FALSE), FALSE)</f>
        <v>0</v>
      </c>
      <c r="G6486" s="1">
        <v>61546</v>
      </c>
      <c r="H6486" s="1" t="s">
        <v>6371</v>
      </c>
    </row>
    <row r="6487" spans="1:8" x14ac:dyDescent="0.2">
      <c r="A6487" s="1">
        <v>6500</v>
      </c>
      <c r="B6487" s="1" t="str">
        <f t="shared" si="101"/>
        <v>Goldenrod Solar, LLC</v>
      </c>
      <c r="C6487" s="1" t="b">
        <f>IF(D6487&lt;&gt;"",IF(COUNTIF($D$2:D6486, D6487), INDEX($A$2:$D$100000, MATCH(D6487, $D$2:D6486,0),1), FALSE), FALSE)</f>
        <v>0</v>
      </c>
      <c r="F6487" s="1" t="b">
        <f>IF(G6487&lt;&gt;"", IF(COUNTIF($G$2:G6486, G6487), INDEX($A$2:$G$100000, MATCH(G6487, $G$2:G6486,0),1), FALSE), FALSE)</f>
        <v>0</v>
      </c>
      <c r="G6487" s="1">
        <v>61549</v>
      </c>
      <c r="H6487" s="1" t="s">
        <v>6372</v>
      </c>
    </row>
    <row r="6488" spans="1:8" x14ac:dyDescent="0.2">
      <c r="A6488" s="1">
        <v>6501</v>
      </c>
      <c r="B6488" s="1" t="str">
        <f t="shared" si="101"/>
        <v>Pelzer Solar I, LLC</v>
      </c>
      <c r="C6488" s="1" t="b">
        <f>IF(D6488&lt;&gt;"",IF(COUNTIF($D$2:D6487, D6488), INDEX($A$2:$D$100000, MATCH(D6488, $D$2:D6487,0),1), FALSE), FALSE)</f>
        <v>0</v>
      </c>
      <c r="F6488" s="1" t="b">
        <f>IF(G6488&lt;&gt;"", IF(COUNTIF($G$2:G6487, G6488), INDEX($A$2:$G$100000, MATCH(G6488, $G$2:G6487,0),1), FALSE), FALSE)</f>
        <v>0</v>
      </c>
      <c r="G6488" s="1">
        <v>61552</v>
      </c>
      <c r="H6488" s="1" t="s">
        <v>6373</v>
      </c>
    </row>
    <row r="6489" spans="1:8" x14ac:dyDescent="0.2">
      <c r="A6489" s="1">
        <v>6502</v>
      </c>
      <c r="B6489" s="1" t="str">
        <f t="shared" si="101"/>
        <v>Vincent Solar, LLC</v>
      </c>
      <c r="C6489" s="1" t="b">
        <f>IF(D6489&lt;&gt;"",IF(COUNTIF($D$2:D6488, D6489), INDEX($A$2:$D$100000, MATCH(D6489, $D$2:D6488,0),1), FALSE), FALSE)</f>
        <v>0</v>
      </c>
      <c r="F6489" s="1" t="b">
        <f>IF(G6489&lt;&gt;"", IF(COUNTIF($G$2:G6488, G6489), INDEX($A$2:$G$100000, MATCH(G6489, $G$2:G6488,0),1), FALSE), FALSE)</f>
        <v>0</v>
      </c>
      <c r="G6489" s="1">
        <v>61557</v>
      </c>
      <c r="H6489" s="1" t="s">
        <v>6374</v>
      </c>
    </row>
    <row r="6490" spans="1:8" x14ac:dyDescent="0.2">
      <c r="A6490" s="1">
        <v>6503</v>
      </c>
      <c r="B6490" s="1" t="str">
        <f t="shared" si="101"/>
        <v>Watauga Solar, LLC</v>
      </c>
      <c r="C6490" s="1" t="b">
        <f>IF(D6490&lt;&gt;"",IF(COUNTIF($D$2:D6489, D6490), INDEX($A$2:$D$100000, MATCH(D6490, $D$2:D6489,0),1), FALSE), FALSE)</f>
        <v>0</v>
      </c>
      <c r="F6490" s="1" t="b">
        <f>IF(G6490&lt;&gt;"", IF(COUNTIF($G$2:G6489, G6490), INDEX($A$2:$G$100000, MATCH(G6490, $G$2:G6489,0),1), FALSE), FALSE)</f>
        <v>0</v>
      </c>
      <c r="G6490" s="1">
        <v>61558</v>
      </c>
      <c r="H6490" s="1" t="s">
        <v>6375</v>
      </c>
    </row>
    <row r="6491" spans="1:8" x14ac:dyDescent="0.2">
      <c r="A6491" s="1">
        <v>6504</v>
      </c>
      <c r="B6491" s="1" t="str">
        <f t="shared" si="101"/>
        <v>Chisago Holdco LLC</v>
      </c>
      <c r="C6491" s="1" t="b">
        <f>IF(D6491&lt;&gt;"",IF(COUNTIF($D$2:D6490, D6491), INDEX($A$2:$D$100000, MATCH(D6491, $D$2:D6490,0),1), FALSE), FALSE)</f>
        <v>0</v>
      </c>
      <c r="F6491" s="1" t="b">
        <f>IF(G6491&lt;&gt;"", IF(COUNTIF($G$2:G6490, G6491), INDEX($A$2:$G$100000, MATCH(G6491, $G$2:G6490,0),1), FALSE), FALSE)</f>
        <v>0</v>
      </c>
      <c r="G6491" s="1">
        <v>61568</v>
      </c>
      <c r="H6491" s="1" t="s">
        <v>6376</v>
      </c>
    </row>
    <row r="6492" spans="1:8" x14ac:dyDescent="0.2">
      <c r="A6492" s="1">
        <v>6505</v>
      </c>
      <c r="B6492" s="1" t="str">
        <f t="shared" si="101"/>
        <v>Torrecillas Wind Energy, LLC</v>
      </c>
      <c r="C6492" s="1" t="b">
        <f>IF(D6492&lt;&gt;"",IF(COUNTIF($D$2:D6491, D6492), INDEX($A$2:$D$100000, MATCH(D6492, $D$2:D6491,0),1), FALSE), FALSE)</f>
        <v>0</v>
      </c>
      <c r="F6492" s="1" t="b">
        <f>IF(G6492&lt;&gt;"", IF(COUNTIF($G$2:G6491, G6492), INDEX($A$2:$G$100000, MATCH(G6492, $G$2:G6491,0),1), FALSE), FALSE)</f>
        <v>0</v>
      </c>
      <c r="G6492" s="1">
        <v>61562</v>
      </c>
      <c r="H6492" s="1" t="s">
        <v>6377</v>
      </c>
    </row>
    <row r="6493" spans="1:8" x14ac:dyDescent="0.2">
      <c r="A6493" s="1">
        <v>6506</v>
      </c>
      <c r="B6493" s="1" t="str">
        <f t="shared" si="101"/>
        <v>Blue Summit II Wind, LLC</v>
      </c>
      <c r="C6493" s="1" t="b">
        <f>IF(D6493&lt;&gt;"",IF(COUNTIF($D$2:D6492, D6493), INDEX($A$2:$D$100000, MATCH(D6493, $D$2:D6492,0),1), FALSE), FALSE)</f>
        <v>0</v>
      </c>
      <c r="F6493" s="1" t="b">
        <f>IF(G6493&lt;&gt;"", IF(COUNTIF($G$2:G6492, G6493), INDEX($A$2:$G$100000, MATCH(G6493, $G$2:G6492,0),1), FALSE), FALSE)</f>
        <v>0</v>
      </c>
      <c r="G6493" s="1">
        <v>61563</v>
      </c>
      <c r="H6493" s="1" t="s">
        <v>6378</v>
      </c>
    </row>
    <row r="6494" spans="1:8" x14ac:dyDescent="0.2">
      <c r="A6494" s="1">
        <v>6507</v>
      </c>
      <c r="B6494" s="1" t="str">
        <f t="shared" si="101"/>
        <v>Rankin Solar Center, LLC</v>
      </c>
      <c r="C6494" s="1" t="b">
        <f>IF(D6494&lt;&gt;"",IF(COUNTIF($D$2:D6493, D6494), INDEX($A$2:$D$100000, MATCH(D6494, $D$2:D6493,0),1), FALSE), FALSE)</f>
        <v>0</v>
      </c>
      <c r="F6494" s="1" t="b">
        <f>IF(G6494&lt;&gt;"", IF(COUNTIF($G$2:G6493, G6494), INDEX($A$2:$G$100000, MATCH(G6494, $G$2:G6493,0),1), FALSE), FALSE)</f>
        <v>0</v>
      </c>
      <c r="G6494" s="1">
        <v>61586</v>
      </c>
      <c r="H6494" s="1" t="s">
        <v>6379</v>
      </c>
    </row>
    <row r="6495" spans="1:8" x14ac:dyDescent="0.2">
      <c r="A6495" s="1">
        <v>6508</v>
      </c>
      <c r="B6495" s="1" t="str">
        <f t="shared" si="101"/>
        <v>Sartell Holdco LLC</v>
      </c>
      <c r="C6495" s="1" t="b">
        <f>IF(D6495&lt;&gt;"",IF(COUNTIF($D$2:D6494, D6495), INDEX($A$2:$D$100000, MATCH(D6495, $D$2:D6494,0),1), FALSE), FALSE)</f>
        <v>0</v>
      </c>
      <c r="F6495" s="1" t="b">
        <f>IF(G6495&lt;&gt;"", IF(COUNTIF($G$2:G6494, G6495), INDEX($A$2:$G$100000, MATCH(G6495, $G$2:G6494,0),1), FALSE), FALSE)</f>
        <v>0</v>
      </c>
      <c r="G6495" s="1">
        <v>61613</v>
      </c>
      <c r="H6495" s="1" t="s">
        <v>6380</v>
      </c>
    </row>
    <row r="6496" spans="1:8" x14ac:dyDescent="0.2">
      <c r="A6496" s="1">
        <v>6509</v>
      </c>
      <c r="B6496" s="1" t="str">
        <f t="shared" si="101"/>
        <v>Rollingstone Holdco LLC</v>
      </c>
      <c r="C6496" s="1" t="b">
        <f>IF(D6496&lt;&gt;"",IF(COUNTIF($D$2:D6495, D6496), INDEX($A$2:$D$100000, MATCH(D6496, $D$2:D6495,0),1), FALSE), FALSE)</f>
        <v>0</v>
      </c>
      <c r="F6496" s="1" t="b">
        <f>IF(G6496&lt;&gt;"", IF(COUNTIF($G$2:G6495, G6496), INDEX($A$2:$G$100000, MATCH(G6496, $G$2:G6495,0),1), FALSE), FALSE)</f>
        <v>0</v>
      </c>
      <c r="G6496" s="1">
        <v>61614</v>
      </c>
      <c r="H6496" s="1" t="s">
        <v>6381</v>
      </c>
    </row>
    <row r="6497" spans="1:8" x14ac:dyDescent="0.2">
      <c r="A6497" s="1">
        <v>6510</v>
      </c>
      <c r="B6497" s="1" t="str">
        <f t="shared" si="101"/>
        <v>Solar Provider Group MN I LLC</v>
      </c>
      <c r="C6497" s="1" t="b">
        <f>IF(D6497&lt;&gt;"",IF(COUNTIF($D$2:D6496, D6497), INDEX($A$2:$D$100000, MATCH(D6497, $D$2:D6496,0),1), FALSE), FALSE)</f>
        <v>0</v>
      </c>
      <c r="F6497" s="1" t="b">
        <f>IF(G6497&lt;&gt;"", IF(COUNTIF($G$2:G6496, G6497), INDEX($A$2:$G$100000, MATCH(G6497, $G$2:G6496,0),1), FALSE), FALSE)</f>
        <v>0</v>
      </c>
      <c r="G6497" s="1">
        <v>61616</v>
      </c>
      <c r="H6497" s="1" t="s">
        <v>6382</v>
      </c>
    </row>
    <row r="6498" spans="1:8" x14ac:dyDescent="0.2">
      <c r="A6498" s="1">
        <v>6511</v>
      </c>
      <c r="B6498" s="1" t="str">
        <f t="shared" si="101"/>
        <v>Alpha Value Solar, LLC</v>
      </c>
      <c r="C6498" s="1" t="b">
        <f>IF(D6498&lt;&gt;"",IF(COUNTIF($D$2:D6497, D6498), INDEX($A$2:$D$100000, MATCH(D6498, $D$2:D6497,0),1), FALSE), FALSE)</f>
        <v>0</v>
      </c>
      <c r="F6498" s="1" t="b">
        <f>IF(G6498&lt;&gt;"", IF(COUNTIF($G$2:G6497, G6498), INDEX($A$2:$G$100000, MATCH(G6498, $G$2:G6497,0),1), FALSE), FALSE)</f>
        <v>0</v>
      </c>
      <c r="G6498" s="1">
        <v>61617</v>
      </c>
      <c r="H6498" s="1" t="s">
        <v>6383</v>
      </c>
    </row>
    <row r="6499" spans="1:8" x14ac:dyDescent="0.2">
      <c r="A6499" s="1">
        <v>6512</v>
      </c>
      <c r="B6499" s="1" t="str">
        <f t="shared" si="101"/>
        <v>SR Hazlehurst III, LLC</v>
      </c>
      <c r="C6499" s="1" t="b">
        <f>IF(D6499&lt;&gt;"",IF(COUNTIF($D$2:D6498, D6499), INDEX($A$2:$D$100000, MATCH(D6499, $D$2:D6498,0),1), FALSE), FALSE)</f>
        <v>0</v>
      </c>
      <c r="F6499" s="1" t="b">
        <f>IF(G6499&lt;&gt;"", IF(COUNTIF($G$2:G6498, G6499), INDEX($A$2:$G$100000, MATCH(G6499, $G$2:G6498,0),1), FALSE), FALSE)</f>
        <v>0</v>
      </c>
      <c r="G6499" s="1">
        <v>61635</v>
      </c>
      <c r="H6499" s="1" t="s">
        <v>6384</v>
      </c>
    </row>
    <row r="6500" spans="1:8" x14ac:dyDescent="0.2">
      <c r="A6500" s="1">
        <v>6513</v>
      </c>
      <c r="B6500" s="1" t="str">
        <f t="shared" si="101"/>
        <v>Panda Solar NC 1, LLC</v>
      </c>
      <c r="C6500" s="1" t="b">
        <f>IF(D6500&lt;&gt;"",IF(COUNTIF($D$2:D6499, D6500), INDEX($A$2:$D$100000, MATCH(D6500, $D$2:D6499,0),1), FALSE), FALSE)</f>
        <v>0</v>
      </c>
      <c r="F6500" s="1" t="b">
        <f>IF(G6500&lt;&gt;"", IF(COUNTIF($G$2:G6499, G6500), INDEX($A$2:$G$100000, MATCH(G6500, $G$2:G6499,0),1), FALSE), FALSE)</f>
        <v>0</v>
      </c>
      <c r="G6500" s="1">
        <v>61612</v>
      </c>
      <c r="H6500" s="1" t="s">
        <v>6385</v>
      </c>
    </row>
    <row r="6501" spans="1:8" x14ac:dyDescent="0.2">
      <c r="A6501" s="1">
        <v>6514</v>
      </c>
      <c r="B6501" s="1" t="str">
        <f t="shared" si="101"/>
        <v>WED Plainfield II, LLC</v>
      </c>
      <c r="C6501" s="1" t="b">
        <f>IF(D6501&lt;&gt;"",IF(COUNTIF($D$2:D6500, D6501), INDEX($A$2:$D$100000, MATCH(D6501, $D$2:D6500,0),1), FALSE), FALSE)</f>
        <v>0</v>
      </c>
      <c r="F6501" s="1" t="b">
        <f>IF(G6501&lt;&gt;"", IF(COUNTIF($G$2:G6500, G6501), INDEX($A$2:$G$100000, MATCH(G6501, $G$2:G6500,0),1), FALSE), FALSE)</f>
        <v>0</v>
      </c>
      <c r="G6501" s="1">
        <v>61649</v>
      </c>
      <c r="H6501" s="1" t="s">
        <v>6386</v>
      </c>
    </row>
    <row r="6502" spans="1:8" x14ac:dyDescent="0.2">
      <c r="A6502" s="1">
        <v>6515</v>
      </c>
      <c r="B6502" s="1" t="str">
        <f t="shared" si="101"/>
        <v>WED Plainfield III, LLC</v>
      </c>
      <c r="C6502" s="1" t="b">
        <f>IF(D6502&lt;&gt;"",IF(COUNTIF($D$2:D6501, D6502), INDEX($A$2:$D$100000, MATCH(D6502, $D$2:D6501,0),1), FALSE), FALSE)</f>
        <v>0</v>
      </c>
      <c r="F6502" s="1" t="b">
        <f>IF(G6502&lt;&gt;"", IF(COUNTIF($G$2:G6501, G6502), INDEX($A$2:$G$100000, MATCH(G6502, $G$2:G6501,0),1), FALSE), FALSE)</f>
        <v>0</v>
      </c>
      <c r="G6502" s="1">
        <v>61650</v>
      </c>
      <c r="H6502" s="1" t="s">
        <v>6387</v>
      </c>
    </row>
    <row r="6503" spans="1:8" x14ac:dyDescent="0.2">
      <c r="A6503" s="1">
        <v>6516</v>
      </c>
      <c r="B6503" s="1" t="str">
        <f t="shared" si="101"/>
        <v>WED Plainfield, LLC</v>
      </c>
      <c r="C6503" s="1" t="b">
        <f>IF(D6503&lt;&gt;"",IF(COUNTIF($D$2:D6502, D6503), INDEX($A$2:$D$100000, MATCH(D6503, $D$2:D6502,0),1), FALSE), FALSE)</f>
        <v>0</v>
      </c>
      <c r="F6503" s="1" t="b">
        <f>IF(G6503&lt;&gt;"", IF(COUNTIF($G$2:G6502, G6503), INDEX($A$2:$G$100000, MATCH(G6503, $G$2:G6502,0),1), FALSE), FALSE)</f>
        <v>0</v>
      </c>
      <c r="G6503" s="1">
        <v>61651</v>
      </c>
      <c r="H6503" s="1" t="s">
        <v>6388</v>
      </c>
    </row>
    <row r="6504" spans="1:8" x14ac:dyDescent="0.2">
      <c r="A6504" s="1">
        <v>6517</v>
      </c>
      <c r="B6504" s="1" t="str">
        <f t="shared" si="101"/>
        <v>WED GW Solar, LLC CSG</v>
      </c>
      <c r="C6504" s="1" t="b">
        <f>IF(D6504&lt;&gt;"",IF(COUNTIF($D$2:D6503, D6504), INDEX($A$2:$D$100000, MATCH(D6504, $D$2:D6503,0),1), FALSE), FALSE)</f>
        <v>0</v>
      </c>
      <c r="F6504" s="1" t="b">
        <f>IF(G6504&lt;&gt;"", IF(COUNTIF($G$2:G6503, G6504), INDEX($A$2:$G$100000, MATCH(G6504, $G$2:G6503,0),1), FALSE), FALSE)</f>
        <v>0</v>
      </c>
      <c r="G6504" s="1">
        <v>61666</v>
      </c>
      <c r="H6504" s="1" t="s">
        <v>6389</v>
      </c>
    </row>
    <row r="6505" spans="1:8" x14ac:dyDescent="0.2">
      <c r="A6505" s="1">
        <v>6518</v>
      </c>
      <c r="B6505" s="1" t="str">
        <f t="shared" si="101"/>
        <v>Panda Solar NC 2, LLC</v>
      </c>
      <c r="C6505" s="1" t="b">
        <f>IF(D6505&lt;&gt;"",IF(COUNTIF($D$2:D6504, D6505), INDEX($A$2:$D$100000, MATCH(D6505, $D$2:D6504,0),1), FALSE), FALSE)</f>
        <v>0</v>
      </c>
      <c r="F6505" s="1" t="b">
        <f>IF(G6505&lt;&gt;"", IF(COUNTIF($G$2:G6504, G6505), INDEX($A$2:$G$100000, MATCH(G6505, $G$2:G6504,0),1), FALSE), FALSE)</f>
        <v>0</v>
      </c>
      <c r="G6505" s="1">
        <v>61655</v>
      </c>
      <c r="H6505" s="1" t="s">
        <v>6390</v>
      </c>
    </row>
    <row r="6506" spans="1:8" x14ac:dyDescent="0.2">
      <c r="A6506" s="1">
        <v>6519</v>
      </c>
      <c r="B6506" s="1" t="str">
        <f t="shared" si="101"/>
        <v>Panda Solar NC 3, LLC</v>
      </c>
      <c r="C6506" s="1" t="b">
        <f>IF(D6506&lt;&gt;"",IF(COUNTIF($D$2:D6505, D6506), INDEX($A$2:$D$100000, MATCH(D6506, $D$2:D6505,0),1), FALSE), FALSE)</f>
        <v>0</v>
      </c>
      <c r="F6506" s="1" t="b">
        <f>IF(G6506&lt;&gt;"", IF(COUNTIF($G$2:G6505, G6506), INDEX($A$2:$G$100000, MATCH(G6506, $G$2:G6505,0),1), FALSE), FALSE)</f>
        <v>0</v>
      </c>
      <c r="G6506" s="1">
        <v>61656</v>
      </c>
      <c r="H6506" s="1" t="s">
        <v>6391</v>
      </c>
    </row>
    <row r="6507" spans="1:8" x14ac:dyDescent="0.2">
      <c r="A6507" s="1">
        <v>6520</v>
      </c>
      <c r="B6507" s="1" t="str">
        <f t="shared" si="101"/>
        <v xml:space="preserve">Panda Solar NC 4, LLC </v>
      </c>
      <c r="C6507" s="1" t="b">
        <f>IF(D6507&lt;&gt;"",IF(COUNTIF($D$2:D6506, D6507), INDEX($A$2:$D$100000, MATCH(D6507, $D$2:D6506,0),1), FALSE), FALSE)</f>
        <v>0</v>
      </c>
      <c r="F6507" s="1" t="b">
        <f>IF(G6507&lt;&gt;"", IF(COUNTIF($G$2:G6506, G6507), INDEX($A$2:$G$100000, MATCH(G6507, $G$2:G6506,0),1), FALSE), FALSE)</f>
        <v>0</v>
      </c>
      <c r="G6507" s="1">
        <v>61657</v>
      </c>
      <c r="H6507" s="1" t="s">
        <v>6392</v>
      </c>
    </row>
    <row r="6508" spans="1:8" x14ac:dyDescent="0.2">
      <c r="A6508" s="1">
        <v>6521</v>
      </c>
      <c r="B6508" s="1" t="str">
        <f t="shared" si="101"/>
        <v>Panda Solar NC 5, LLC</v>
      </c>
      <c r="C6508" s="1" t="b">
        <f>IF(D6508&lt;&gt;"",IF(COUNTIF($D$2:D6507, D6508), INDEX($A$2:$D$100000, MATCH(D6508, $D$2:D6507,0),1), FALSE), FALSE)</f>
        <v>0</v>
      </c>
      <c r="F6508" s="1" t="b">
        <f>IF(G6508&lt;&gt;"", IF(COUNTIF($G$2:G6507, G6508), INDEX($A$2:$G$100000, MATCH(G6508, $G$2:G6507,0),1), FALSE), FALSE)</f>
        <v>0</v>
      </c>
      <c r="G6508" s="1">
        <v>61658</v>
      </c>
      <c r="H6508" s="1" t="s">
        <v>6393</v>
      </c>
    </row>
    <row r="6509" spans="1:8" x14ac:dyDescent="0.2">
      <c r="A6509" s="1">
        <v>6522</v>
      </c>
      <c r="B6509" s="1" t="str">
        <f t="shared" si="101"/>
        <v>Panda Solar NC 6, LLC</v>
      </c>
      <c r="C6509" s="1" t="b">
        <f>IF(D6509&lt;&gt;"",IF(COUNTIF($D$2:D6508, D6509), INDEX($A$2:$D$100000, MATCH(D6509, $D$2:D6508,0),1), FALSE), FALSE)</f>
        <v>0</v>
      </c>
      <c r="F6509" s="1" t="b">
        <f>IF(G6509&lt;&gt;"", IF(COUNTIF($G$2:G6508, G6509), INDEX($A$2:$G$100000, MATCH(G6509, $G$2:G6508,0),1), FALSE), FALSE)</f>
        <v>0</v>
      </c>
      <c r="G6509" s="1">
        <v>61660</v>
      </c>
      <c r="H6509" s="1" t="s">
        <v>6394</v>
      </c>
    </row>
    <row r="6510" spans="1:8" x14ac:dyDescent="0.2">
      <c r="A6510" s="1">
        <v>6523</v>
      </c>
      <c r="B6510" s="1" t="str">
        <f t="shared" si="101"/>
        <v>Panda Solar NC 7 , LLC</v>
      </c>
      <c r="C6510" s="1" t="b">
        <f>IF(D6510&lt;&gt;"",IF(COUNTIF($D$2:D6509, D6510), INDEX($A$2:$D$100000, MATCH(D6510, $D$2:D6509,0),1), FALSE), FALSE)</f>
        <v>0</v>
      </c>
      <c r="F6510" s="1" t="b">
        <f>IF(G6510&lt;&gt;"", IF(COUNTIF($G$2:G6509, G6510), INDEX($A$2:$G$100000, MATCH(G6510, $G$2:G6509,0),1), FALSE), FALSE)</f>
        <v>0</v>
      </c>
      <c r="G6510" s="1">
        <v>61659</v>
      </c>
      <c r="H6510" s="1" t="s">
        <v>6395</v>
      </c>
    </row>
    <row r="6511" spans="1:8" x14ac:dyDescent="0.2">
      <c r="A6511" s="1">
        <v>6524</v>
      </c>
      <c r="B6511" s="1" t="str">
        <f t="shared" si="101"/>
        <v>Panda Solar NC 8, LLC</v>
      </c>
      <c r="C6511" s="1" t="b">
        <f>IF(D6511&lt;&gt;"",IF(COUNTIF($D$2:D6510, D6511), INDEX($A$2:$D$100000, MATCH(D6511, $D$2:D6510,0),1), FALSE), FALSE)</f>
        <v>0</v>
      </c>
      <c r="F6511" s="1" t="b">
        <f>IF(G6511&lt;&gt;"", IF(COUNTIF($G$2:G6510, G6511), INDEX($A$2:$G$100000, MATCH(G6511, $G$2:G6510,0),1), FALSE), FALSE)</f>
        <v>0</v>
      </c>
      <c r="G6511" s="1">
        <v>61661</v>
      </c>
      <c r="H6511" s="1" t="s">
        <v>6396</v>
      </c>
    </row>
    <row r="6512" spans="1:8" x14ac:dyDescent="0.2">
      <c r="A6512" s="1">
        <v>6525</v>
      </c>
      <c r="B6512" s="1" t="str">
        <f t="shared" si="101"/>
        <v>Panda Solar NC 9, LLC</v>
      </c>
      <c r="C6512" s="1" t="b">
        <f>IF(D6512&lt;&gt;"",IF(COUNTIF($D$2:D6511, D6512), INDEX($A$2:$D$100000, MATCH(D6512, $D$2:D6511,0),1), FALSE), FALSE)</f>
        <v>0</v>
      </c>
      <c r="F6512" s="1" t="b">
        <f>IF(G6512&lt;&gt;"", IF(COUNTIF($G$2:G6511, G6512), INDEX($A$2:$G$100000, MATCH(G6512, $G$2:G6511,0),1), FALSE), FALSE)</f>
        <v>0</v>
      </c>
      <c r="G6512" s="1">
        <v>61662</v>
      </c>
      <c r="H6512" s="1" t="s">
        <v>6397</v>
      </c>
    </row>
    <row r="6513" spans="1:8" x14ac:dyDescent="0.2">
      <c r="A6513" s="1">
        <v>6526</v>
      </c>
      <c r="B6513" s="1" t="str">
        <f t="shared" si="101"/>
        <v>Panda Solar NC 10, LLC</v>
      </c>
      <c r="C6513" s="1" t="b">
        <f>IF(D6513&lt;&gt;"",IF(COUNTIF($D$2:D6512, D6513), INDEX($A$2:$D$100000, MATCH(D6513, $D$2:D6512,0),1), FALSE), FALSE)</f>
        <v>0</v>
      </c>
      <c r="F6513" s="1" t="b">
        <f>IF(G6513&lt;&gt;"", IF(COUNTIF($G$2:G6512, G6513), INDEX($A$2:$G$100000, MATCH(G6513, $G$2:G6512,0),1), FALSE), FALSE)</f>
        <v>0</v>
      </c>
      <c r="G6513" s="1">
        <v>61663</v>
      </c>
      <c r="H6513" s="1" t="s">
        <v>6398</v>
      </c>
    </row>
    <row r="6514" spans="1:8" x14ac:dyDescent="0.2">
      <c r="A6514" s="1">
        <v>6527</v>
      </c>
      <c r="B6514" s="1" t="str">
        <f t="shared" si="101"/>
        <v>Panda Solar NC 11, LLC</v>
      </c>
      <c r="C6514" s="1" t="b">
        <f>IF(D6514&lt;&gt;"",IF(COUNTIF($D$2:D6513, D6514), INDEX($A$2:$D$100000, MATCH(D6514, $D$2:D6513,0),1), FALSE), FALSE)</f>
        <v>0</v>
      </c>
      <c r="F6514" s="1" t="b">
        <f>IF(G6514&lt;&gt;"", IF(COUNTIF($G$2:G6513, G6514), INDEX($A$2:$G$100000, MATCH(G6514, $G$2:G6513,0),1), FALSE), FALSE)</f>
        <v>0</v>
      </c>
      <c r="G6514" s="1">
        <v>61664</v>
      </c>
      <c r="H6514" s="1" t="s">
        <v>6399</v>
      </c>
    </row>
    <row r="6515" spans="1:8" x14ac:dyDescent="0.2">
      <c r="A6515" s="1">
        <v>6528</v>
      </c>
      <c r="B6515" s="1" t="str">
        <f t="shared" si="101"/>
        <v>KCE NY 1, LLC</v>
      </c>
      <c r="C6515" s="1" t="b">
        <f>IF(D6515&lt;&gt;"",IF(COUNTIF($D$2:D6514, D6515), INDEX($A$2:$D$100000, MATCH(D6515, $D$2:D6514,0),1), FALSE), FALSE)</f>
        <v>0</v>
      </c>
      <c r="F6515" s="1" t="b">
        <f>IF(G6515&lt;&gt;"", IF(COUNTIF($G$2:G6514, G6515), INDEX($A$2:$G$100000, MATCH(G6515, $G$2:G6514,0),1), FALSE), FALSE)</f>
        <v>0</v>
      </c>
      <c r="G6515" s="1">
        <v>61687</v>
      </c>
      <c r="H6515" s="1" t="s">
        <v>6400</v>
      </c>
    </row>
    <row r="6516" spans="1:8" x14ac:dyDescent="0.2">
      <c r="A6516" s="1">
        <v>6529</v>
      </c>
      <c r="B6516" s="1" t="str">
        <f t="shared" si="101"/>
        <v>ENGIE Generation North America LLC</v>
      </c>
      <c r="C6516" s="1" t="b">
        <f>IF(D6516&lt;&gt;"",IF(COUNTIF($D$2:D6515, D6516), INDEX($A$2:$D$100000, MATCH(D6516, $D$2:D6515,0),1), FALSE), FALSE)</f>
        <v>0</v>
      </c>
      <c r="F6516" s="1" t="b">
        <f>IF(G6516&lt;&gt;"", IF(COUNTIF($G$2:G6515, G6516), INDEX($A$2:$G$100000, MATCH(G6516, $G$2:G6515,0),1), FALSE), FALSE)</f>
        <v>0</v>
      </c>
      <c r="G6516" s="1">
        <v>61688</v>
      </c>
      <c r="H6516" s="1" t="s">
        <v>6401</v>
      </c>
    </row>
    <row r="6517" spans="1:8" x14ac:dyDescent="0.2">
      <c r="A6517" s="1">
        <v>6530</v>
      </c>
      <c r="B6517" s="1" t="str">
        <f t="shared" si="101"/>
        <v>NY Baldwin I, LLC</v>
      </c>
      <c r="C6517" s="1" t="b">
        <f>IF(D6517&lt;&gt;"",IF(COUNTIF($D$2:D6516, D6517), INDEX($A$2:$D$100000, MATCH(D6517, $D$2:D6516,0),1), FALSE), FALSE)</f>
        <v>0</v>
      </c>
      <c r="F6517" s="1" t="b">
        <f>IF(G6517&lt;&gt;"", IF(COUNTIF($G$2:G6516, G6517), INDEX($A$2:$G$100000, MATCH(G6517, $G$2:G6516,0),1), FALSE), FALSE)</f>
        <v>0</v>
      </c>
      <c r="G6517" s="1">
        <v>62706</v>
      </c>
      <c r="H6517" s="1" t="s">
        <v>6402</v>
      </c>
    </row>
    <row r="6518" spans="1:8" x14ac:dyDescent="0.2">
      <c r="A6518" s="1">
        <v>6531</v>
      </c>
      <c r="B6518" s="1" t="str">
        <f t="shared" si="101"/>
        <v>SR Meridian III</v>
      </c>
      <c r="C6518" s="1" t="b">
        <f>IF(D6518&lt;&gt;"",IF(COUNTIF($D$2:D6517, D6518), INDEX($A$2:$D$100000, MATCH(D6518, $D$2:D6517,0),1), FALSE), FALSE)</f>
        <v>0</v>
      </c>
      <c r="F6518" s="1" t="b">
        <f>IF(G6518&lt;&gt;"", IF(COUNTIF($G$2:G6517, G6518), INDEX($A$2:$G$100000, MATCH(G6518, $G$2:G6517,0),1), FALSE), FALSE)</f>
        <v>0</v>
      </c>
      <c r="G6518" s="1">
        <v>61701</v>
      </c>
      <c r="H6518" s="1" t="s">
        <v>6403</v>
      </c>
    </row>
    <row r="6519" spans="1:8" x14ac:dyDescent="0.2">
      <c r="A6519" s="1">
        <v>6532</v>
      </c>
      <c r="B6519" s="1" t="str">
        <f t="shared" si="101"/>
        <v>SR Meridian II</v>
      </c>
      <c r="C6519" s="1" t="b">
        <f>IF(D6519&lt;&gt;"",IF(COUNTIF($D$2:D6518, D6519), INDEX($A$2:$D$100000, MATCH(D6519, $D$2:D6518,0),1), FALSE), FALSE)</f>
        <v>0</v>
      </c>
      <c r="F6519" s="1" t="b">
        <f>IF(G6519&lt;&gt;"", IF(COUNTIF($G$2:G6518, G6519), INDEX($A$2:$G$100000, MATCH(G6519, $G$2:G6518,0),1), FALSE), FALSE)</f>
        <v>0</v>
      </c>
      <c r="G6519" s="1">
        <v>61699</v>
      </c>
      <c r="H6519" s="1" t="s">
        <v>6404</v>
      </c>
    </row>
    <row r="6520" spans="1:8" x14ac:dyDescent="0.2">
      <c r="A6520" s="1">
        <v>6533</v>
      </c>
      <c r="B6520" s="1" t="str">
        <f t="shared" si="101"/>
        <v>Boring Solar LLC</v>
      </c>
      <c r="C6520" s="1" t="b">
        <f>IF(D6520&lt;&gt;"",IF(COUNTIF($D$2:D6519, D6520), INDEX($A$2:$D$100000, MATCH(D6520, $D$2:D6519,0),1), FALSE), FALSE)</f>
        <v>0</v>
      </c>
      <c r="F6520" s="1" t="b">
        <f>IF(G6520&lt;&gt;"", IF(COUNTIF($G$2:G6519, G6520), INDEX($A$2:$G$100000, MATCH(G6520, $G$2:G6519,0),1), FALSE), FALSE)</f>
        <v>0</v>
      </c>
      <c r="G6520" s="1">
        <v>61705</v>
      </c>
      <c r="H6520" s="1" t="s">
        <v>6405</v>
      </c>
    </row>
    <row r="6521" spans="1:8" x14ac:dyDescent="0.2">
      <c r="A6521" s="1">
        <v>6534</v>
      </c>
      <c r="B6521" s="1" t="str">
        <f t="shared" si="101"/>
        <v>CI-II Mitchell Holding LLC</v>
      </c>
      <c r="C6521" s="1" t="b">
        <f>IF(D6521&lt;&gt;"",IF(COUNTIF($D$2:D6520, D6521), INDEX($A$2:$D$100000, MATCH(D6521, $D$2:D6520,0),1), FALSE), FALSE)</f>
        <v>0</v>
      </c>
      <c r="F6521" s="1" t="b">
        <f>IF(G6521&lt;&gt;"", IF(COUNTIF($G$2:G6520, G6521), INDEX($A$2:$G$100000, MATCH(G6521, $G$2:G6520,0),1), FALSE), FALSE)</f>
        <v>0</v>
      </c>
      <c r="G6521" s="1">
        <v>63184</v>
      </c>
      <c r="H6521" s="1" t="s">
        <v>6406</v>
      </c>
    </row>
    <row r="6522" spans="1:8" x14ac:dyDescent="0.2">
      <c r="A6522" s="1">
        <v>6535</v>
      </c>
      <c r="B6522" s="1" t="str">
        <f t="shared" si="101"/>
        <v>Mesteno Wind</v>
      </c>
      <c r="C6522" s="1" t="b">
        <f>IF(D6522&lt;&gt;"",IF(COUNTIF($D$2:D6521, D6522), INDEX($A$2:$D$100000, MATCH(D6522, $D$2:D6521,0),1), FALSE), FALSE)</f>
        <v>0</v>
      </c>
      <c r="F6522" s="1" t="b">
        <f>IF(G6522&lt;&gt;"", IF(COUNTIF($G$2:G6521, G6522), INDEX($A$2:$G$100000, MATCH(G6522, $G$2:G6521,0),1), FALSE), FALSE)</f>
        <v>0</v>
      </c>
      <c r="G6522" s="1">
        <v>61770</v>
      </c>
      <c r="H6522" s="1" t="s">
        <v>6407</v>
      </c>
    </row>
    <row r="6523" spans="1:8" x14ac:dyDescent="0.2">
      <c r="A6523" s="1">
        <v>6536</v>
      </c>
      <c r="B6523" s="1" t="str">
        <f t="shared" si="101"/>
        <v>Ranchero Wind Farm LLC</v>
      </c>
      <c r="C6523" s="1" t="b">
        <f>IF(D6523&lt;&gt;"",IF(COUNTIF($D$2:D6522, D6523), INDEX($A$2:$D$100000, MATCH(D6523, $D$2:D6522,0),1), FALSE), FALSE)</f>
        <v>0</v>
      </c>
      <c r="F6523" s="1" t="b">
        <f>IF(G6523&lt;&gt;"", IF(COUNTIF($G$2:G6522, G6523), INDEX($A$2:$G$100000, MATCH(G6523, $G$2:G6522,0),1), FALSE), FALSE)</f>
        <v>0</v>
      </c>
      <c r="G6523" s="1">
        <v>61771</v>
      </c>
      <c r="H6523" s="1" t="s">
        <v>6408</v>
      </c>
    </row>
    <row r="6524" spans="1:8" x14ac:dyDescent="0.2">
      <c r="A6524" s="1">
        <v>6537</v>
      </c>
      <c r="B6524" s="1" t="str">
        <f t="shared" si="101"/>
        <v>Lockett Windfarm, LLC</v>
      </c>
      <c r="C6524" s="1" t="b">
        <f>IF(D6524&lt;&gt;"",IF(COUNTIF($D$2:D6523, D6524), INDEX($A$2:$D$100000, MATCH(D6524, $D$2:D6523,0),1), FALSE), FALSE)</f>
        <v>0</v>
      </c>
      <c r="F6524" s="1" t="b">
        <f>IF(G6524&lt;&gt;"", IF(COUNTIF($G$2:G6523, G6524), INDEX($A$2:$G$100000, MATCH(G6524, $G$2:G6523,0),1), FALSE), FALSE)</f>
        <v>0</v>
      </c>
      <c r="G6524" s="1">
        <v>61886</v>
      </c>
      <c r="H6524" s="1" t="s">
        <v>6409</v>
      </c>
    </row>
    <row r="6525" spans="1:8" x14ac:dyDescent="0.2">
      <c r="A6525" s="1">
        <v>6538</v>
      </c>
      <c r="B6525" s="1" t="str">
        <f t="shared" si="101"/>
        <v>SR Arlington II, LLC</v>
      </c>
      <c r="C6525" s="1" t="b">
        <f>IF(D6525&lt;&gt;"",IF(COUNTIF($D$2:D6524, D6525), INDEX($A$2:$D$100000, MATCH(D6525, $D$2:D6524,0),1), FALSE), FALSE)</f>
        <v>0</v>
      </c>
      <c r="F6525" s="1" t="b">
        <f>IF(G6525&lt;&gt;"", IF(COUNTIF($G$2:G6524, G6525), INDEX($A$2:$G$100000, MATCH(G6525, $G$2:G6524,0),1), FALSE), FALSE)</f>
        <v>0</v>
      </c>
      <c r="G6525" s="1">
        <v>61899</v>
      </c>
      <c r="H6525" s="1" t="s">
        <v>6410</v>
      </c>
    </row>
    <row r="6526" spans="1:8" x14ac:dyDescent="0.2">
      <c r="A6526" s="1">
        <v>6539</v>
      </c>
      <c r="B6526" s="1" t="str">
        <f t="shared" si="101"/>
        <v>JBAB Solar I, LLC.</v>
      </c>
      <c r="C6526" s="1" t="b">
        <f>IF(D6526&lt;&gt;"",IF(COUNTIF($D$2:D6525, D6526), INDEX($A$2:$D$100000, MATCH(D6526, $D$2:D6525,0),1), FALSE), FALSE)</f>
        <v>0</v>
      </c>
      <c r="F6526" s="1" t="b">
        <f>IF(G6526&lt;&gt;"", IF(COUNTIF($G$2:G6525, G6526), INDEX($A$2:$G$100000, MATCH(G6526, $G$2:G6525,0),1), FALSE), FALSE)</f>
        <v>0</v>
      </c>
      <c r="G6526" s="1">
        <v>61907</v>
      </c>
      <c r="H6526" s="1" t="s">
        <v>6411</v>
      </c>
    </row>
    <row r="6527" spans="1:8" x14ac:dyDescent="0.2">
      <c r="A6527" s="1">
        <v>6540</v>
      </c>
      <c r="B6527" s="1" t="str">
        <f t="shared" si="101"/>
        <v>Dougherty County Solar, LLC</v>
      </c>
      <c r="C6527" s="1" t="b">
        <f>IF(D6527&lt;&gt;"",IF(COUNTIF($D$2:D6526, D6527), INDEX($A$2:$D$100000, MATCH(D6527, $D$2:D6526,0),1), FALSE), FALSE)</f>
        <v>0</v>
      </c>
      <c r="F6527" s="1" t="b">
        <f>IF(G6527&lt;&gt;"", IF(COUNTIF($G$2:G6526, G6527), INDEX($A$2:$G$100000, MATCH(G6527, $G$2:G6526,0),1), FALSE), FALSE)</f>
        <v>0</v>
      </c>
      <c r="G6527" s="1">
        <v>61911</v>
      </c>
      <c r="H6527" s="1" t="s">
        <v>6412</v>
      </c>
    </row>
    <row r="6528" spans="1:8" x14ac:dyDescent="0.2">
      <c r="A6528" s="1">
        <v>6541</v>
      </c>
      <c r="B6528" s="1" t="str">
        <f t="shared" si="101"/>
        <v>Grazing Yak Solar, LLC</v>
      </c>
      <c r="C6528" s="1" t="b">
        <f>IF(D6528&lt;&gt;"",IF(COUNTIF($D$2:D6527, D6528), INDEX($A$2:$D$100000, MATCH(D6528, $D$2:D6527,0),1), FALSE), FALSE)</f>
        <v>0</v>
      </c>
      <c r="F6528" s="1" t="b">
        <f>IF(G6528&lt;&gt;"", IF(COUNTIF($G$2:G6527, G6528), INDEX($A$2:$G$100000, MATCH(G6528, $G$2:G6527,0),1), FALSE), FALSE)</f>
        <v>0</v>
      </c>
      <c r="G6528" s="1">
        <v>61912</v>
      </c>
      <c r="H6528" s="1" t="s">
        <v>6413</v>
      </c>
    </row>
    <row r="6529" spans="1:8" x14ac:dyDescent="0.2">
      <c r="A6529" s="1">
        <v>6542</v>
      </c>
      <c r="B6529" s="1" t="str">
        <f t="shared" si="101"/>
        <v>Emmons-Logan Wind, LLC</v>
      </c>
      <c r="C6529" s="1" t="b">
        <f>IF(D6529&lt;&gt;"",IF(COUNTIF($D$2:D6528, D6529), INDEX($A$2:$D$100000, MATCH(D6529, $D$2:D6528,0),1), FALSE), FALSE)</f>
        <v>0</v>
      </c>
      <c r="F6529" s="1" t="b">
        <f>IF(G6529&lt;&gt;"", IF(COUNTIF($G$2:G6528, G6529), INDEX($A$2:$G$100000, MATCH(G6529, $G$2:G6528,0),1), FALSE), FALSE)</f>
        <v>0</v>
      </c>
      <c r="G6529" s="1">
        <v>61915</v>
      </c>
      <c r="H6529" s="1" t="s">
        <v>6414</v>
      </c>
    </row>
    <row r="6530" spans="1:8" x14ac:dyDescent="0.2">
      <c r="A6530" s="1">
        <v>6543</v>
      </c>
      <c r="B6530" s="1" t="str">
        <f t="shared" ref="B6530:B6593" si="102">IF(H6530="",E6530,H6530)</f>
        <v>Spencer-Tioga Solar, LLC</v>
      </c>
      <c r="C6530" s="1" t="b">
        <f>IF(D6530&lt;&gt;"",IF(COUNTIF($D$2:D6529, D6530), INDEX($A$2:$D$100000, MATCH(D6530, $D$2:D6529,0),1), FALSE), FALSE)</f>
        <v>0</v>
      </c>
      <c r="F6530" s="1" t="b">
        <f>IF(G6530&lt;&gt;"", IF(COUNTIF($G$2:G6529, G6530), INDEX($A$2:$G$100000, MATCH(G6530, $G$2:G6529,0),1), FALSE), FALSE)</f>
        <v>0</v>
      </c>
      <c r="G6530" s="1">
        <v>61916</v>
      </c>
      <c r="H6530" s="1" t="s">
        <v>6415</v>
      </c>
    </row>
    <row r="6531" spans="1:8" x14ac:dyDescent="0.2">
      <c r="A6531" s="1">
        <v>6544</v>
      </c>
      <c r="B6531" s="1" t="str">
        <f t="shared" si="102"/>
        <v>Jamison Solar Farm</v>
      </c>
      <c r="C6531" s="1" t="b">
        <f>IF(D6531&lt;&gt;"",IF(COUNTIF($D$2:D6530, D6531), INDEX($A$2:$D$100000, MATCH(D6531, $D$2:D6530,0),1), FALSE), FALSE)</f>
        <v>0</v>
      </c>
      <c r="F6531" s="1" t="b">
        <f>IF(G6531&lt;&gt;"", IF(COUNTIF($G$2:G6530, G6531), INDEX($A$2:$G$100000, MATCH(G6531, $G$2:G6530,0),1), FALSE), FALSE)</f>
        <v>0</v>
      </c>
      <c r="G6531" s="1">
        <v>61928</v>
      </c>
      <c r="H6531" s="1" t="s">
        <v>6416</v>
      </c>
    </row>
    <row r="6532" spans="1:8" x14ac:dyDescent="0.2">
      <c r="A6532" s="1">
        <v>6545</v>
      </c>
      <c r="B6532" s="1" t="str">
        <f t="shared" si="102"/>
        <v>Runway Solar Farm</v>
      </c>
      <c r="C6532" s="1" t="b">
        <f>IF(D6532&lt;&gt;"",IF(COUNTIF($D$2:D6531, D6532), INDEX($A$2:$D$100000, MATCH(D6532, $D$2:D6531,0),1), FALSE), FALSE)</f>
        <v>0</v>
      </c>
      <c r="F6532" s="1" t="b">
        <f>IF(G6532&lt;&gt;"", IF(COUNTIF($G$2:G6531, G6532), INDEX($A$2:$G$100000, MATCH(G6532, $G$2:G6531,0),1), FALSE), FALSE)</f>
        <v>0</v>
      </c>
      <c r="G6532" s="1">
        <v>61929</v>
      </c>
      <c r="H6532" s="1" t="s">
        <v>6417</v>
      </c>
    </row>
    <row r="6533" spans="1:8" x14ac:dyDescent="0.2">
      <c r="A6533" s="1">
        <v>6546</v>
      </c>
      <c r="B6533" s="1" t="str">
        <f t="shared" si="102"/>
        <v>CI III VK I TE Partnership LLC</v>
      </c>
      <c r="C6533" s="1" t="b">
        <f>IF(D6533&lt;&gt;"",IF(COUNTIF($D$2:D6532, D6533), INDEX($A$2:$D$100000, MATCH(D6533, $D$2:D6532,0),1), FALSE), FALSE)</f>
        <v>0</v>
      </c>
      <c r="F6533" s="1" t="b">
        <f>IF(G6533&lt;&gt;"", IF(COUNTIF($G$2:G6532, G6533), INDEX($A$2:$G$100000, MATCH(G6533, $G$2:G6532,0),1), FALSE), FALSE)</f>
        <v>0</v>
      </c>
      <c r="G6533" s="1">
        <v>61934</v>
      </c>
      <c r="H6533" s="1" t="s">
        <v>6418</v>
      </c>
    </row>
    <row r="6534" spans="1:8" x14ac:dyDescent="0.2">
      <c r="A6534" s="1">
        <v>6547</v>
      </c>
      <c r="B6534" s="1" t="str">
        <f t="shared" si="102"/>
        <v>Middlesex-Yates Solar, LLC</v>
      </c>
      <c r="C6534" s="1" t="b">
        <f>IF(D6534&lt;&gt;"",IF(COUNTIF($D$2:D6533, D6534), INDEX($A$2:$D$100000, MATCH(D6534, $D$2:D6533,0),1), FALSE), FALSE)</f>
        <v>0</v>
      </c>
      <c r="F6534" s="1" t="b">
        <f>IF(G6534&lt;&gt;"", IF(COUNTIF($G$2:G6533, G6534), INDEX($A$2:$G$100000, MATCH(G6534, $G$2:G6533,0),1), FALSE), FALSE)</f>
        <v>0</v>
      </c>
      <c r="G6534" s="1">
        <v>61925</v>
      </c>
      <c r="H6534" s="1" t="s">
        <v>6419</v>
      </c>
    </row>
    <row r="6535" spans="1:8" x14ac:dyDescent="0.2">
      <c r="A6535" s="1">
        <v>6548</v>
      </c>
      <c r="B6535" s="1" t="str">
        <f t="shared" si="102"/>
        <v>Dryden-Tompkins Solar I, LLC</v>
      </c>
      <c r="C6535" s="1" t="b">
        <f>IF(D6535&lt;&gt;"",IF(COUNTIF($D$2:D6534, D6535), INDEX($A$2:$D$100000, MATCH(D6535, $D$2:D6534,0),1), FALSE), FALSE)</f>
        <v>0</v>
      </c>
      <c r="F6535" s="1" t="b">
        <f>IF(G6535&lt;&gt;"", IF(COUNTIF($G$2:G6534, G6535), INDEX($A$2:$G$100000, MATCH(G6535, $G$2:G6534,0),1), FALSE), FALSE)</f>
        <v>0</v>
      </c>
      <c r="G6535" s="1">
        <v>61926</v>
      </c>
      <c r="H6535" s="1" t="s">
        <v>6420</v>
      </c>
    </row>
    <row r="6536" spans="1:8" x14ac:dyDescent="0.2">
      <c r="A6536" s="1">
        <v>6549</v>
      </c>
      <c r="B6536" s="1" t="str">
        <f t="shared" si="102"/>
        <v>Hanford Renewable Energy LLC</v>
      </c>
      <c r="C6536" s="1" t="b">
        <f>IF(D6536&lt;&gt;"",IF(COUNTIF($D$2:D6535, D6536), INDEX($A$2:$D$100000, MATCH(D6536, $D$2:D6535,0),1), FALSE), FALSE)</f>
        <v>0</v>
      </c>
      <c r="F6536" s="1" t="b">
        <f>IF(G6536&lt;&gt;"", IF(COUNTIF($G$2:G6535, G6536), INDEX($A$2:$G$100000, MATCH(G6536, $G$2:G6535,0),1), FALSE), FALSE)</f>
        <v>0</v>
      </c>
      <c r="G6536" s="1">
        <v>61952</v>
      </c>
      <c r="H6536" s="1" t="s">
        <v>6421</v>
      </c>
    </row>
    <row r="6537" spans="1:8" x14ac:dyDescent="0.2">
      <c r="A6537" s="1">
        <v>6550</v>
      </c>
      <c r="B6537" s="1" t="str">
        <f t="shared" si="102"/>
        <v>Spencer TGC Westminster, LLC</v>
      </c>
      <c r="C6537" s="1" t="b">
        <f>IF(D6537&lt;&gt;"",IF(COUNTIF($D$2:D6536, D6537), INDEX($A$2:$D$100000, MATCH(D6537, $D$2:D6536,0),1), FALSE), FALSE)</f>
        <v>0</v>
      </c>
      <c r="F6537" s="1" t="b">
        <f>IF(G6537&lt;&gt;"", IF(COUNTIF($G$2:G6536, G6537), INDEX($A$2:$G$100000, MATCH(G6537, $G$2:G6536,0),1), FALSE), FALSE)</f>
        <v>0</v>
      </c>
      <c r="G6537" s="1">
        <v>61966</v>
      </c>
      <c r="H6537" s="1" t="s">
        <v>6422</v>
      </c>
    </row>
    <row r="6538" spans="1:8" x14ac:dyDescent="0.2">
      <c r="A6538" s="1">
        <v>6551</v>
      </c>
      <c r="B6538" s="1" t="str">
        <f t="shared" si="102"/>
        <v>JLL-One Rockwood Road</v>
      </c>
      <c r="C6538" s="1" t="b">
        <f>IF(D6538&lt;&gt;"",IF(COUNTIF($D$2:D6537, D6538), INDEX($A$2:$D$100000, MATCH(D6538, $D$2:D6537,0),1), FALSE), FALSE)</f>
        <v>0</v>
      </c>
      <c r="F6538" s="1" t="b">
        <f>IF(G6538&lt;&gt;"", IF(COUNTIF($G$2:G6537, G6538), INDEX($A$2:$G$100000, MATCH(G6538, $G$2:G6537,0),1), FALSE), FALSE)</f>
        <v>0</v>
      </c>
      <c r="G6538" s="1">
        <v>61955</v>
      </c>
      <c r="H6538" s="1" t="s">
        <v>6423</v>
      </c>
    </row>
    <row r="6539" spans="1:8" x14ac:dyDescent="0.2">
      <c r="A6539" s="1">
        <v>6552</v>
      </c>
      <c r="B6539" s="1" t="str">
        <f t="shared" si="102"/>
        <v>South Nassau Communities Hospital</v>
      </c>
      <c r="C6539" s="1" t="b">
        <f>IF(D6539&lt;&gt;"",IF(COUNTIF($D$2:D6538, D6539), INDEX($A$2:$D$100000, MATCH(D6539, $D$2:D6538,0),1), FALSE), FALSE)</f>
        <v>0</v>
      </c>
      <c r="F6539" s="1" t="b">
        <f>IF(G6539&lt;&gt;"", IF(COUNTIF($G$2:G6538, G6539), INDEX($A$2:$G$100000, MATCH(G6539, $G$2:G6538,0),1), FALSE), FALSE)</f>
        <v>0</v>
      </c>
      <c r="G6539" s="1">
        <v>61956</v>
      </c>
      <c r="H6539" s="1" t="s">
        <v>6424</v>
      </c>
    </row>
    <row r="6540" spans="1:8" x14ac:dyDescent="0.2">
      <c r="A6540" s="1">
        <v>6553</v>
      </c>
      <c r="B6540" s="1" t="str">
        <f t="shared" si="102"/>
        <v>Lapetus Energy Project LLC</v>
      </c>
      <c r="C6540" s="1" t="b">
        <f>IF(D6540&lt;&gt;"",IF(COUNTIF($D$2:D6539, D6540), INDEX($A$2:$D$100000, MATCH(D6540, $D$2:D6539,0),1), FALSE), FALSE)</f>
        <v>0</v>
      </c>
      <c r="F6540" s="1" t="b">
        <f>IF(G6540&lt;&gt;"", IF(COUNTIF($G$2:G6539, G6540), INDEX($A$2:$G$100000, MATCH(G6540, $G$2:G6539,0),1), FALSE), FALSE)</f>
        <v>0</v>
      </c>
      <c r="G6540" s="1">
        <v>61960</v>
      </c>
      <c r="H6540" s="1" t="s">
        <v>6425</v>
      </c>
    </row>
    <row r="6541" spans="1:8" x14ac:dyDescent="0.2">
      <c r="A6541" s="1">
        <v>6554</v>
      </c>
      <c r="B6541" s="1" t="str">
        <f t="shared" si="102"/>
        <v>Kimberly Clark - Mobile Alabama</v>
      </c>
      <c r="C6541" s="1" t="b">
        <f>IF(D6541&lt;&gt;"",IF(COUNTIF($D$2:D6540, D6541), INDEX($A$2:$D$100000, MATCH(D6541, $D$2:D6540,0),1), FALSE), FALSE)</f>
        <v>0</v>
      </c>
      <c r="F6541" s="1" t="b">
        <f>IF(G6541&lt;&gt;"", IF(COUNTIF($G$2:G6540, G6541), INDEX($A$2:$G$100000, MATCH(G6541, $G$2:G6540,0),1), FALSE), FALSE)</f>
        <v>0</v>
      </c>
      <c r="G6541" s="1">
        <v>61964</v>
      </c>
      <c r="H6541" s="1" t="s">
        <v>6426</v>
      </c>
    </row>
    <row r="6542" spans="1:8" x14ac:dyDescent="0.2">
      <c r="A6542" s="1">
        <v>6555</v>
      </c>
      <c r="B6542" s="1" t="str">
        <f t="shared" si="102"/>
        <v>St. Johns Episcopal Hospital</v>
      </c>
      <c r="C6542" s="1" t="b">
        <f>IF(D6542&lt;&gt;"",IF(COUNTIF($D$2:D6541, D6542), INDEX($A$2:$D$100000, MATCH(D6542, $D$2:D6541,0),1), FALSE), FALSE)</f>
        <v>0</v>
      </c>
      <c r="F6542" s="1" t="b">
        <f>IF(G6542&lt;&gt;"", IF(COUNTIF($G$2:G6541, G6542), INDEX($A$2:$G$100000, MATCH(G6542, $G$2:G6541,0),1), FALSE), FALSE)</f>
        <v>0</v>
      </c>
      <c r="G6542" s="1">
        <v>61965</v>
      </c>
      <c r="H6542" s="1" t="s">
        <v>6427</v>
      </c>
    </row>
    <row r="6543" spans="1:8" x14ac:dyDescent="0.2">
      <c r="A6543" s="1">
        <v>6556</v>
      </c>
      <c r="B6543" s="1" t="str">
        <f t="shared" si="102"/>
        <v>Altorfer Inc.</v>
      </c>
      <c r="C6543" s="1" t="b">
        <f>IF(D6543&lt;&gt;"",IF(COUNTIF($D$2:D6542, D6543), INDEX($A$2:$D$100000, MATCH(D6543, $D$2:D6542,0),1), FALSE), FALSE)</f>
        <v>0</v>
      </c>
      <c r="F6543" s="1" t="b">
        <f>IF(G6543&lt;&gt;"", IF(COUNTIF($G$2:G6542, G6543), INDEX($A$2:$G$100000, MATCH(G6543, $G$2:G6542,0),1), FALSE), FALSE)</f>
        <v>0</v>
      </c>
      <c r="G6543" s="1">
        <v>61969</v>
      </c>
      <c r="H6543" s="1" t="s">
        <v>6428</v>
      </c>
    </row>
    <row r="6544" spans="1:8" x14ac:dyDescent="0.2">
      <c r="A6544" s="1">
        <v>6557</v>
      </c>
      <c r="B6544" s="1" t="str">
        <f t="shared" si="102"/>
        <v>St. Joseph Hospital (NY)</v>
      </c>
      <c r="C6544" s="1" t="b">
        <f>IF(D6544&lt;&gt;"",IF(COUNTIF($D$2:D6543, D6544), INDEX($A$2:$D$100000, MATCH(D6544, $D$2:D6543,0),1), FALSE), FALSE)</f>
        <v>0</v>
      </c>
      <c r="F6544" s="1" t="b">
        <f>IF(G6544&lt;&gt;"", IF(COUNTIF($G$2:G6543, G6544), INDEX($A$2:$G$100000, MATCH(G6544, $G$2:G6543,0),1), FALSE), FALSE)</f>
        <v>0</v>
      </c>
      <c r="G6544" s="1">
        <v>61970</v>
      </c>
      <c r="H6544" s="1" t="s">
        <v>6429</v>
      </c>
    </row>
    <row r="6545" spans="1:8" x14ac:dyDescent="0.2">
      <c r="A6545" s="1">
        <v>6558</v>
      </c>
      <c r="B6545" s="1" t="str">
        <f t="shared" si="102"/>
        <v>Mt.Sinai-St.Lukes Rsvlt. Hospital Center</v>
      </c>
      <c r="C6545" s="1" t="b">
        <f>IF(D6545&lt;&gt;"",IF(COUNTIF($D$2:D6544, D6545), INDEX($A$2:$D$100000, MATCH(D6545, $D$2:D6544,0),1), FALSE), FALSE)</f>
        <v>0</v>
      </c>
      <c r="F6545" s="1" t="b">
        <f>IF(G6545&lt;&gt;"", IF(COUNTIF($G$2:G6544, G6545), INDEX($A$2:$G$100000, MATCH(G6545, $G$2:G6544,0),1), FALSE), FALSE)</f>
        <v>0</v>
      </c>
      <c r="G6545" s="1">
        <v>61971</v>
      </c>
      <c r="H6545" s="1" t="s">
        <v>6430</v>
      </c>
    </row>
    <row r="6546" spans="1:8" x14ac:dyDescent="0.2">
      <c r="A6546" s="1">
        <v>6559</v>
      </c>
      <c r="B6546" s="1" t="str">
        <f t="shared" si="102"/>
        <v>Farmers Electric Coop - (IA)</v>
      </c>
      <c r="C6546" s="1" t="b">
        <f>IF(D6546&lt;&gt;"",IF(COUNTIF($D$2:D6545, D6546), INDEX($A$2:$D$100000, MATCH(D6546, $D$2:D6545,0),1), FALSE), FALSE)</f>
        <v>0</v>
      </c>
      <c r="F6546" s="1" t="b">
        <f>IF(G6546&lt;&gt;"", IF(COUNTIF($G$2:G6545, G6546), INDEX($A$2:$G$100000, MATCH(G6546, $G$2:G6545,0),1), FALSE), FALSE)</f>
        <v>0</v>
      </c>
      <c r="G6546" s="1">
        <v>6168</v>
      </c>
      <c r="H6546" s="1" t="s">
        <v>6431</v>
      </c>
    </row>
    <row r="6547" spans="1:8" x14ac:dyDescent="0.2">
      <c r="A6547" s="1">
        <v>6560</v>
      </c>
      <c r="B6547" s="1" t="str">
        <f t="shared" si="102"/>
        <v>CMR Solar, LLC</v>
      </c>
      <c r="C6547" s="1" t="b">
        <f>IF(D6547&lt;&gt;"",IF(COUNTIF($D$2:D6546, D6547), INDEX($A$2:$D$100000, MATCH(D6547, $D$2:D6546,0),1), FALSE), FALSE)</f>
        <v>0</v>
      </c>
      <c r="F6547" s="1" t="b">
        <f>IF(G6547&lt;&gt;"", IF(COUNTIF($G$2:G6546, G6547), INDEX($A$2:$G$100000, MATCH(G6547, $G$2:G6546,0),1), FALSE), FALSE)</f>
        <v>0</v>
      </c>
      <c r="G6547" s="1">
        <v>62003</v>
      </c>
      <c r="H6547" s="1" t="s">
        <v>6432</v>
      </c>
    </row>
    <row r="6548" spans="1:8" x14ac:dyDescent="0.2">
      <c r="A6548" s="1">
        <v>6561</v>
      </c>
      <c r="B6548" s="1" t="str">
        <f t="shared" si="102"/>
        <v>Flowers Solar LLC</v>
      </c>
      <c r="C6548" s="1" t="b">
        <f>IF(D6548&lt;&gt;"",IF(COUNTIF($D$2:D6547, D6548), INDEX($A$2:$D$100000, MATCH(D6548, $D$2:D6547,0),1), FALSE), FALSE)</f>
        <v>0</v>
      </c>
      <c r="F6548" s="1" t="b">
        <f>IF(G6548&lt;&gt;"", IF(COUNTIF($G$2:G6547, G6548), INDEX($A$2:$G$100000, MATCH(G6548, $G$2:G6547,0),1), FALSE), FALSE)</f>
        <v>0</v>
      </c>
      <c r="G6548" s="1">
        <v>62004</v>
      </c>
      <c r="H6548" s="1" t="s">
        <v>6433</v>
      </c>
    </row>
    <row r="6549" spans="1:8" x14ac:dyDescent="0.2">
      <c r="A6549" s="1">
        <v>6562</v>
      </c>
      <c r="B6549" s="1" t="str">
        <f t="shared" si="102"/>
        <v>Prairie Queen Wind Farm LLC</v>
      </c>
      <c r="C6549" s="1" t="b">
        <f>IF(D6549&lt;&gt;"",IF(COUNTIF($D$2:D6548, D6549), INDEX($A$2:$D$100000, MATCH(D6549, $D$2:D6548,0),1), FALSE), FALSE)</f>
        <v>0</v>
      </c>
      <c r="F6549" s="1" t="b">
        <f>IF(G6549&lt;&gt;"", IF(COUNTIF($G$2:G6548, G6549), INDEX($A$2:$G$100000, MATCH(G6549, $G$2:G6548,0),1), FALSE), FALSE)</f>
        <v>0</v>
      </c>
      <c r="G6549" s="1">
        <v>62010</v>
      </c>
      <c r="H6549" s="1" t="s">
        <v>6434</v>
      </c>
    </row>
    <row r="6550" spans="1:8" x14ac:dyDescent="0.2">
      <c r="A6550" s="1">
        <v>6563</v>
      </c>
      <c r="B6550" s="1" t="str">
        <f t="shared" si="102"/>
        <v>ACB Energy Partners LLC</v>
      </c>
      <c r="C6550" s="1" t="b">
        <f>IF(D6550&lt;&gt;"",IF(COUNTIF($D$2:D6549, D6550), INDEX($A$2:$D$100000, MATCH(D6550, $D$2:D6549,0),1), FALSE), FALSE)</f>
        <v>0</v>
      </c>
      <c r="F6550" s="1" t="b">
        <f>IF(G6550&lt;&gt;"", IF(COUNTIF($G$2:G6549, G6550), INDEX($A$2:$G$100000, MATCH(G6550, $G$2:G6549,0),1), FALSE), FALSE)</f>
        <v>0</v>
      </c>
      <c r="G6550" s="1">
        <v>61977</v>
      </c>
      <c r="H6550" s="1" t="s">
        <v>6435</v>
      </c>
    </row>
    <row r="6551" spans="1:8" x14ac:dyDescent="0.2">
      <c r="A6551" s="1">
        <v>6564</v>
      </c>
      <c r="B6551" s="1" t="str">
        <f t="shared" si="102"/>
        <v>NY Mooers I, LLC</v>
      </c>
      <c r="C6551" s="1" t="b">
        <f>IF(D6551&lt;&gt;"",IF(COUNTIF($D$2:D6550, D6551), INDEX($A$2:$D$100000, MATCH(D6551, $D$2:D6550,0),1), FALSE), FALSE)</f>
        <v>0</v>
      </c>
      <c r="F6551" s="1" t="b">
        <f>IF(G6551&lt;&gt;"", IF(COUNTIF($G$2:G6550, G6551), INDEX($A$2:$G$100000, MATCH(G6551, $G$2:G6550,0),1), FALSE), FALSE)</f>
        <v>0</v>
      </c>
      <c r="G6551" s="1">
        <v>62630</v>
      </c>
      <c r="H6551" s="1" t="s">
        <v>6436</v>
      </c>
    </row>
    <row r="6552" spans="1:8" x14ac:dyDescent="0.2">
      <c r="A6552" s="1">
        <v>6565</v>
      </c>
      <c r="B6552" s="1" t="str">
        <f t="shared" si="102"/>
        <v>NY Mooers II, LLC</v>
      </c>
      <c r="C6552" s="1" t="b">
        <f>IF(D6552&lt;&gt;"",IF(COUNTIF($D$2:D6551, D6552), INDEX($A$2:$D$100000, MATCH(D6552, $D$2:D6551,0),1), FALSE), FALSE)</f>
        <v>0</v>
      </c>
      <c r="F6552" s="1" t="b">
        <f>IF(G6552&lt;&gt;"", IF(COUNTIF($G$2:G6551, G6552), INDEX($A$2:$G$100000, MATCH(G6552, $G$2:G6551,0),1), FALSE), FALSE)</f>
        <v>0</v>
      </c>
      <c r="G6552" s="1">
        <v>62631</v>
      </c>
      <c r="H6552" s="1" t="s">
        <v>6437</v>
      </c>
    </row>
    <row r="6553" spans="1:8" x14ac:dyDescent="0.2">
      <c r="A6553" s="1">
        <v>6566</v>
      </c>
      <c r="B6553" s="1" t="str">
        <f t="shared" si="102"/>
        <v>NY Mooers III, LLC</v>
      </c>
      <c r="C6553" s="1" t="b">
        <f>IF(D6553&lt;&gt;"",IF(COUNTIF($D$2:D6552, D6553), INDEX($A$2:$D$100000, MATCH(D6553, $D$2:D6552,0),1), FALSE), FALSE)</f>
        <v>0</v>
      </c>
      <c r="F6553" s="1" t="b">
        <f>IF(G6553&lt;&gt;"", IF(COUNTIF($G$2:G6552, G6553), INDEX($A$2:$G$100000, MATCH(G6553, $G$2:G6552,0),1), FALSE), FALSE)</f>
        <v>0</v>
      </c>
      <c r="G6553" s="1">
        <v>62632</v>
      </c>
      <c r="H6553" s="1" t="s">
        <v>6438</v>
      </c>
    </row>
    <row r="6554" spans="1:8" x14ac:dyDescent="0.2">
      <c r="A6554" s="1">
        <v>6567</v>
      </c>
      <c r="B6554" s="1" t="str">
        <f t="shared" si="102"/>
        <v>MSC-Scott01 LLC</v>
      </c>
      <c r="C6554" s="1" t="b">
        <f>IF(D6554&lt;&gt;"",IF(COUNTIF($D$2:D6553, D6554), INDEX($A$2:$D$100000, MATCH(D6554, $D$2:D6553,0),1), FALSE), FALSE)</f>
        <v>0</v>
      </c>
      <c r="F6554" s="1" t="b">
        <f>IF(G6554&lt;&gt;"", IF(COUNTIF($G$2:G6553, G6554), INDEX($A$2:$G$100000, MATCH(G6554, $G$2:G6553,0),1), FALSE), FALSE)</f>
        <v>0</v>
      </c>
      <c r="G6554" s="1">
        <v>62035</v>
      </c>
      <c r="H6554" s="1" t="s">
        <v>6439</v>
      </c>
    </row>
    <row r="6555" spans="1:8" x14ac:dyDescent="0.2">
      <c r="A6555" s="1">
        <v>6568</v>
      </c>
      <c r="B6555" s="1" t="str">
        <f t="shared" si="102"/>
        <v>MSC-Chisago01 LLC</v>
      </c>
      <c r="C6555" s="1" t="b">
        <f>IF(D6555&lt;&gt;"",IF(COUNTIF($D$2:D6554, D6555), INDEX($A$2:$D$100000, MATCH(D6555, $D$2:D6554,0),1), FALSE), FALSE)</f>
        <v>0</v>
      </c>
      <c r="F6555" s="1" t="b">
        <f>IF(G6555&lt;&gt;"", IF(COUNTIF($G$2:G6554, G6555), INDEX($A$2:$G$100000, MATCH(G6555, $G$2:G6554,0),1), FALSE), FALSE)</f>
        <v>0</v>
      </c>
      <c r="G6555" s="1">
        <v>62038</v>
      </c>
      <c r="H6555" s="1" t="s">
        <v>6440</v>
      </c>
    </row>
    <row r="6556" spans="1:8" x14ac:dyDescent="0.2">
      <c r="A6556" s="1">
        <v>6569</v>
      </c>
      <c r="B6556" s="1" t="str">
        <f t="shared" si="102"/>
        <v>MSC-Rice01 LLC</v>
      </c>
      <c r="C6556" s="1" t="b">
        <f>IF(D6556&lt;&gt;"",IF(COUNTIF($D$2:D6555, D6556), INDEX($A$2:$D$100000, MATCH(D6556, $D$2:D6555,0),1), FALSE), FALSE)</f>
        <v>0</v>
      </c>
      <c r="F6556" s="1" t="b">
        <f>IF(G6556&lt;&gt;"", IF(COUNTIF($G$2:G6555, G6556), INDEX($A$2:$G$100000, MATCH(G6556, $G$2:G6555,0),1), FALSE), FALSE)</f>
        <v>0</v>
      </c>
      <c r="G6556" s="1">
        <v>62039</v>
      </c>
      <c r="H6556" s="1" t="s">
        <v>6441</v>
      </c>
    </row>
    <row r="6557" spans="1:8" x14ac:dyDescent="0.2">
      <c r="A6557" s="1">
        <v>6570</v>
      </c>
      <c r="B6557" s="1" t="str">
        <f t="shared" si="102"/>
        <v>MSC-Chisago02 LLC</v>
      </c>
      <c r="C6557" s="1" t="b">
        <f>IF(D6557&lt;&gt;"",IF(COUNTIF($D$2:D6556, D6557), INDEX($A$2:$D$100000, MATCH(D6557, $D$2:D6556,0),1), FALSE), FALSE)</f>
        <v>0</v>
      </c>
      <c r="F6557" s="1" t="b">
        <f>IF(G6557&lt;&gt;"", IF(COUNTIF($G$2:G6556, G6557), INDEX($A$2:$G$100000, MATCH(G6557, $G$2:G6556,0),1), FALSE), FALSE)</f>
        <v>0</v>
      </c>
      <c r="G6557" s="1">
        <v>62037</v>
      </c>
      <c r="H6557" s="1" t="s">
        <v>6442</v>
      </c>
    </row>
    <row r="6558" spans="1:8" x14ac:dyDescent="0.2">
      <c r="A6558" s="1">
        <v>6571</v>
      </c>
      <c r="B6558" s="1" t="str">
        <f t="shared" si="102"/>
        <v>Kearsarge Wilmington LLC</v>
      </c>
      <c r="C6558" s="1" t="b">
        <f>IF(D6558&lt;&gt;"",IF(COUNTIF($D$2:D6557, D6558), INDEX($A$2:$D$100000, MATCH(D6558, $D$2:D6557,0),1), FALSE), FALSE)</f>
        <v>0</v>
      </c>
      <c r="F6558" s="1" t="b">
        <f>IF(G6558&lt;&gt;"", IF(COUNTIF($G$2:G6557, G6558), INDEX($A$2:$G$100000, MATCH(G6558, $G$2:G6557,0),1), FALSE), FALSE)</f>
        <v>0</v>
      </c>
      <c r="G6558" s="1">
        <v>62059</v>
      </c>
      <c r="H6558" s="1" t="s">
        <v>6443</v>
      </c>
    </row>
    <row r="6559" spans="1:8" x14ac:dyDescent="0.2">
      <c r="A6559" s="1">
        <v>6572</v>
      </c>
      <c r="B6559" s="1" t="str">
        <f t="shared" si="102"/>
        <v>Airport Solar LLC</v>
      </c>
      <c r="C6559" s="1" t="b">
        <f>IF(D6559&lt;&gt;"",IF(COUNTIF($D$2:D6558, D6559), INDEX($A$2:$D$100000, MATCH(D6559, $D$2:D6558,0),1), FALSE), FALSE)</f>
        <v>0</v>
      </c>
      <c r="F6559" s="1" t="b">
        <f>IF(G6559&lt;&gt;"", IF(COUNTIF($G$2:G6558, G6559), INDEX($A$2:$G$100000, MATCH(G6559, $G$2:G6558,0),1), FALSE), FALSE)</f>
        <v>0</v>
      </c>
      <c r="G6559" s="1">
        <v>62051</v>
      </c>
      <c r="H6559" s="1" t="s">
        <v>6444</v>
      </c>
    </row>
    <row r="6560" spans="1:8" x14ac:dyDescent="0.2">
      <c r="A6560" s="1">
        <v>6573</v>
      </c>
      <c r="B6560" s="1" t="str">
        <f t="shared" si="102"/>
        <v>Blue Summit III Wind, LLC</v>
      </c>
      <c r="C6560" s="1" t="b">
        <f>IF(D6560&lt;&gt;"",IF(COUNTIF($D$2:D6559, D6560), INDEX($A$2:$D$100000, MATCH(D6560, $D$2:D6559,0),1), FALSE), FALSE)</f>
        <v>0</v>
      </c>
      <c r="F6560" s="1" t="b">
        <f>IF(G6560&lt;&gt;"", IF(COUNTIF($G$2:G6559, G6560), INDEX($A$2:$G$100000, MATCH(G6560, $G$2:G6559,0),1), FALSE), FALSE)</f>
        <v>0</v>
      </c>
      <c r="G6560" s="1">
        <v>62063</v>
      </c>
      <c r="H6560" s="1" t="s">
        <v>6445</v>
      </c>
    </row>
    <row r="6561" spans="1:8" x14ac:dyDescent="0.2">
      <c r="A6561" s="1">
        <v>6574</v>
      </c>
      <c r="B6561" s="1" t="str">
        <f t="shared" si="102"/>
        <v>GD Richmond Buttonwoods I, LLC</v>
      </c>
      <c r="C6561" s="1" t="b">
        <f>IF(D6561&lt;&gt;"",IF(COUNTIF($D$2:D6560, D6561), INDEX($A$2:$D$100000, MATCH(D6561, $D$2:D6560,0),1), FALSE), FALSE)</f>
        <v>0</v>
      </c>
      <c r="F6561" s="1" t="b">
        <f>IF(G6561&lt;&gt;"", IF(COUNTIF($G$2:G6560, G6561), INDEX($A$2:$G$100000, MATCH(G6561, $G$2:G6560,0),1), FALSE), FALSE)</f>
        <v>0</v>
      </c>
      <c r="G6561" s="1">
        <v>62062</v>
      </c>
      <c r="H6561" s="1" t="s">
        <v>6446</v>
      </c>
    </row>
    <row r="6562" spans="1:8" x14ac:dyDescent="0.2">
      <c r="A6562" s="1">
        <v>6575</v>
      </c>
      <c r="B6562" s="1" t="str">
        <f t="shared" si="102"/>
        <v>Jiminy Peak Mountain Resort, LLC</v>
      </c>
      <c r="C6562" s="1" t="b">
        <f>IF(D6562&lt;&gt;"",IF(COUNTIF($D$2:D6561, D6562), INDEX($A$2:$D$100000, MATCH(D6562, $D$2:D6561,0),1), FALSE), FALSE)</f>
        <v>0</v>
      </c>
      <c r="F6562" s="1" t="b">
        <f>IF(G6562&lt;&gt;"", IF(COUNTIF($G$2:G6561, G6562), INDEX($A$2:$G$100000, MATCH(G6562, $G$2:G6561,0),1), FALSE), FALSE)</f>
        <v>0</v>
      </c>
      <c r="G6562" s="1">
        <v>62069</v>
      </c>
      <c r="H6562" s="1" t="s">
        <v>6447</v>
      </c>
    </row>
    <row r="6563" spans="1:8" x14ac:dyDescent="0.2">
      <c r="A6563" s="1">
        <v>6576</v>
      </c>
      <c r="B6563" s="1" t="str">
        <f t="shared" si="102"/>
        <v>Plainfield Solar LLC</v>
      </c>
      <c r="C6563" s="1" t="b">
        <f>IF(D6563&lt;&gt;"",IF(COUNTIF($D$2:D6562, D6563), INDEX($A$2:$D$100000, MATCH(D6563, $D$2:D6562,0),1), FALSE), FALSE)</f>
        <v>0</v>
      </c>
      <c r="F6563" s="1" t="b">
        <f>IF(G6563&lt;&gt;"", IF(COUNTIF($G$2:G6562, G6563), INDEX($A$2:$G$100000, MATCH(G6563, $G$2:G6562,0),1), FALSE), FALSE)</f>
        <v>0</v>
      </c>
      <c r="G6563" s="1">
        <v>62070</v>
      </c>
      <c r="H6563" s="1" t="s">
        <v>6448</v>
      </c>
    </row>
    <row r="6564" spans="1:8" x14ac:dyDescent="0.2">
      <c r="A6564" s="1">
        <v>6577</v>
      </c>
      <c r="B6564" s="1" t="str">
        <f t="shared" si="102"/>
        <v>Tolland Solar NG LLC</v>
      </c>
      <c r="C6564" s="1" t="b">
        <f>IF(D6564&lt;&gt;"",IF(COUNTIF($D$2:D6563, D6564), INDEX($A$2:$D$100000, MATCH(D6564, $D$2:D6563,0),1), FALSE), FALSE)</f>
        <v>0</v>
      </c>
      <c r="F6564" s="1" t="b">
        <f>IF(G6564&lt;&gt;"", IF(COUNTIF($G$2:G6563, G6564), INDEX($A$2:$G$100000, MATCH(G6564, $G$2:G6563,0),1), FALSE), FALSE)</f>
        <v>0</v>
      </c>
      <c r="G6564" s="1">
        <v>62068</v>
      </c>
      <c r="H6564" s="1" t="s">
        <v>6449</v>
      </c>
    </row>
    <row r="6565" spans="1:8" x14ac:dyDescent="0.2">
      <c r="A6565" s="1">
        <v>6578</v>
      </c>
      <c r="B6565" s="1" t="str">
        <f t="shared" si="102"/>
        <v>Newfield Solar LLC</v>
      </c>
      <c r="C6565" s="1" t="b">
        <f>IF(D6565&lt;&gt;"",IF(COUNTIF($D$2:D6564, D6565), INDEX($A$2:$D$100000, MATCH(D6565, $D$2:D6564,0),1), FALSE), FALSE)</f>
        <v>0</v>
      </c>
      <c r="F6565" s="1" t="b">
        <f>IF(G6565&lt;&gt;"", IF(COUNTIF($G$2:G6564, G6565), INDEX($A$2:$G$100000, MATCH(G6565, $G$2:G6564,0),1), FALSE), FALSE)</f>
        <v>0</v>
      </c>
      <c r="G6565" s="1">
        <v>62072</v>
      </c>
      <c r="H6565" s="1" t="s">
        <v>6450</v>
      </c>
    </row>
    <row r="6566" spans="1:8" x14ac:dyDescent="0.2">
      <c r="A6566" s="1">
        <v>6579</v>
      </c>
      <c r="B6566" s="1" t="str">
        <f t="shared" si="102"/>
        <v>Quitman Solar, LLC</v>
      </c>
      <c r="C6566" s="1" t="b">
        <f>IF(D6566&lt;&gt;"",IF(COUNTIF($D$2:D6565, D6566), INDEX($A$2:$D$100000, MATCH(D6566, $D$2:D6565,0),1), FALSE), FALSE)</f>
        <v>0</v>
      </c>
      <c r="F6566" s="1" t="b">
        <f>IF(G6566&lt;&gt;"", IF(COUNTIF($G$2:G6565, G6566), INDEX($A$2:$G$100000, MATCH(G6566, $G$2:G6565,0),1), FALSE), FALSE)</f>
        <v>0</v>
      </c>
      <c r="G6566" s="1">
        <v>61910</v>
      </c>
      <c r="H6566" s="1" t="s">
        <v>6451</v>
      </c>
    </row>
    <row r="6567" spans="1:8" x14ac:dyDescent="0.2">
      <c r="A6567" s="1">
        <v>6580</v>
      </c>
      <c r="B6567" s="1" t="str">
        <f t="shared" si="102"/>
        <v>DG Florham Park Solar LLC</v>
      </c>
      <c r="C6567" s="1" t="b">
        <f>IF(D6567&lt;&gt;"",IF(COUNTIF($D$2:D6566, D6567), INDEX($A$2:$D$100000, MATCH(D6567, $D$2:D6566,0),1), FALSE), FALSE)</f>
        <v>0</v>
      </c>
      <c r="F6567" s="1" t="b">
        <f>IF(G6567&lt;&gt;"", IF(COUNTIF($G$2:G6566, G6567), INDEX($A$2:$G$100000, MATCH(G6567, $G$2:G6566,0),1), FALSE), FALSE)</f>
        <v>0</v>
      </c>
      <c r="G6567" s="1">
        <v>62084</v>
      </c>
      <c r="H6567" s="1" t="s">
        <v>6452</v>
      </c>
    </row>
    <row r="6568" spans="1:8" x14ac:dyDescent="0.2">
      <c r="A6568" s="1">
        <v>6581</v>
      </c>
      <c r="B6568" s="1" t="str">
        <f t="shared" si="102"/>
        <v>Montefiore Mount Vernon Hospital</v>
      </c>
      <c r="C6568" s="1" t="b">
        <f>IF(D6568&lt;&gt;"",IF(COUNTIF($D$2:D6567, D6568), INDEX($A$2:$D$100000, MATCH(D6568, $D$2:D6567,0),1), FALSE), FALSE)</f>
        <v>0</v>
      </c>
      <c r="F6568" s="1" t="b">
        <f>IF(G6568&lt;&gt;"", IF(COUNTIF($G$2:G6567, G6568), INDEX($A$2:$G$100000, MATCH(G6568, $G$2:G6567,0),1), FALSE), FALSE)</f>
        <v>0</v>
      </c>
      <c r="G6568" s="1">
        <v>62087</v>
      </c>
      <c r="H6568" s="1" t="s">
        <v>6453</v>
      </c>
    </row>
    <row r="6569" spans="1:8" x14ac:dyDescent="0.2">
      <c r="A6569" s="1">
        <v>6582</v>
      </c>
      <c r="B6569" s="1" t="str">
        <f t="shared" si="102"/>
        <v>Lyon-Lincoln Electric Cooperative, Inc.</v>
      </c>
      <c r="C6569" s="1" t="b">
        <f>IF(D6569&lt;&gt;"",IF(COUNTIF($D$2:D6568, D6569), INDEX($A$2:$D$100000, MATCH(D6569, $D$2:D6568,0),1), FALSE), FALSE)</f>
        <v>0</v>
      </c>
      <c r="F6569" s="1" t="b">
        <f>IF(G6569&lt;&gt;"", IF(COUNTIF($G$2:G6568, G6569), INDEX($A$2:$G$100000, MATCH(G6569, $G$2:G6568,0),1), FALSE), FALSE)</f>
        <v>0</v>
      </c>
      <c r="G6569" s="1">
        <v>11345</v>
      </c>
      <c r="H6569" s="1" t="s">
        <v>6454</v>
      </c>
    </row>
    <row r="6570" spans="1:8" x14ac:dyDescent="0.2">
      <c r="A6570" s="1">
        <v>6583</v>
      </c>
      <c r="B6570" s="1" t="str">
        <f t="shared" si="102"/>
        <v>Connell East LLC.</v>
      </c>
      <c r="C6570" s="1" t="b">
        <f>IF(D6570&lt;&gt;"",IF(COUNTIF($D$2:D6569, D6570), INDEX($A$2:$D$100000, MATCH(D6570, $D$2:D6569,0),1), FALSE), FALSE)</f>
        <v>0</v>
      </c>
      <c r="F6570" s="1" t="b">
        <f>IF(G6570&lt;&gt;"", IF(COUNTIF($G$2:G6569, G6570), INDEX($A$2:$G$100000, MATCH(G6570, $G$2:G6569,0),1), FALSE), FALSE)</f>
        <v>0</v>
      </c>
      <c r="G6570" s="1">
        <v>62095</v>
      </c>
      <c r="H6570" s="1" t="s">
        <v>6455</v>
      </c>
    </row>
    <row r="6571" spans="1:8" x14ac:dyDescent="0.2">
      <c r="A6571" s="1">
        <v>6584</v>
      </c>
      <c r="B6571" s="1" t="str">
        <f t="shared" si="102"/>
        <v>Cookstown Solar Farm, LLC</v>
      </c>
      <c r="C6571" s="1" t="b">
        <f>IF(D6571&lt;&gt;"",IF(COUNTIF($D$2:D6570, D6571), INDEX($A$2:$D$100000, MATCH(D6571, $D$2:D6570,0),1), FALSE), FALSE)</f>
        <v>0</v>
      </c>
      <c r="F6571" s="1" t="b">
        <f>IF(G6571&lt;&gt;"", IF(COUNTIF($G$2:G6570, G6571), INDEX($A$2:$G$100000, MATCH(G6571, $G$2:G6570,0),1), FALSE), FALSE)</f>
        <v>0</v>
      </c>
      <c r="G6571" s="1">
        <v>62098</v>
      </c>
      <c r="H6571" s="1" t="s">
        <v>6456</v>
      </c>
    </row>
    <row r="6572" spans="1:8" x14ac:dyDescent="0.2">
      <c r="A6572" s="1">
        <v>6585</v>
      </c>
      <c r="B6572" s="1" t="str">
        <f t="shared" si="102"/>
        <v>Changeup Solar, LLC</v>
      </c>
      <c r="C6572" s="1" t="b">
        <f>IF(D6572&lt;&gt;"",IF(COUNTIF($D$2:D6571, D6572), INDEX($A$2:$D$100000, MATCH(D6572, $D$2:D6571,0),1), FALSE), FALSE)</f>
        <v>0</v>
      </c>
      <c r="F6572" s="1" t="b">
        <f>IF(G6572&lt;&gt;"", IF(COUNTIF($G$2:G6571, G6572), INDEX($A$2:$G$100000, MATCH(G6572, $G$2:G6571,0),1), FALSE), FALSE)</f>
        <v>0</v>
      </c>
      <c r="G6572" s="1">
        <v>62099</v>
      </c>
      <c r="H6572" s="1" t="s">
        <v>6457</v>
      </c>
    </row>
    <row r="6573" spans="1:8" x14ac:dyDescent="0.2">
      <c r="A6573" s="1">
        <v>6586</v>
      </c>
      <c r="B6573" s="1" t="str">
        <f t="shared" si="102"/>
        <v>Starr Farm, LLC</v>
      </c>
      <c r="C6573" s="1" t="b">
        <f>IF(D6573&lt;&gt;"",IF(COUNTIF($D$2:D6572, D6573), INDEX($A$2:$D$100000, MATCH(D6573, $D$2:D6572,0),1), FALSE), FALSE)</f>
        <v>0</v>
      </c>
      <c r="F6573" s="1" t="b">
        <f>IF(G6573&lt;&gt;"", IF(COUNTIF($G$2:G6572, G6573), INDEX($A$2:$G$100000, MATCH(G6573, $G$2:G6572,0),1), FALSE), FALSE)</f>
        <v>0</v>
      </c>
      <c r="G6573" s="1">
        <v>62100</v>
      </c>
      <c r="H6573" s="1" t="s">
        <v>6458</v>
      </c>
    </row>
    <row r="6574" spans="1:8" x14ac:dyDescent="0.2">
      <c r="A6574" s="1">
        <v>6587</v>
      </c>
      <c r="B6574" s="1" t="str">
        <f t="shared" si="102"/>
        <v>Badger Farm, LLC</v>
      </c>
      <c r="C6574" s="1" t="b">
        <f>IF(D6574&lt;&gt;"",IF(COUNTIF($D$2:D6573, D6574), INDEX($A$2:$D$100000, MATCH(D6574, $D$2:D6573,0),1), FALSE), FALSE)</f>
        <v>0</v>
      </c>
      <c r="F6574" s="1" t="b">
        <f>IF(G6574&lt;&gt;"", IF(COUNTIF($G$2:G6573, G6574), INDEX($A$2:$G$100000, MATCH(G6574, $G$2:G6573,0),1), FALSE), FALSE)</f>
        <v>0</v>
      </c>
      <c r="G6574" s="1">
        <v>62101</v>
      </c>
      <c r="H6574" s="1" t="s">
        <v>6459</v>
      </c>
    </row>
    <row r="6575" spans="1:8" x14ac:dyDescent="0.2">
      <c r="A6575" s="1">
        <v>6588</v>
      </c>
      <c r="B6575" s="1" t="str">
        <f t="shared" si="102"/>
        <v>Rockland Bakery Inc.</v>
      </c>
      <c r="C6575" s="1" t="b">
        <f>IF(D6575&lt;&gt;"",IF(COUNTIF($D$2:D6574, D6575), INDEX($A$2:$D$100000, MATCH(D6575, $D$2:D6574,0),1), FALSE), FALSE)</f>
        <v>0</v>
      </c>
      <c r="F6575" s="1" t="b">
        <f>IF(G6575&lt;&gt;"", IF(COUNTIF($G$2:G6574, G6575), INDEX($A$2:$G$100000, MATCH(G6575, $G$2:G6574,0),1), FALSE), FALSE)</f>
        <v>0</v>
      </c>
      <c r="G6575" s="1">
        <v>62110</v>
      </c>
      <c r="H6575" s="1" t="s">
        <v>6460</v>
      </c>
    </row>
    <row r="6576" spans="1:8" x14ac:dyDescent="0.2">
      <c r="A6576" s="1">
        <v>6589</v>
      </c>
      <c r="B6576" s="1" t="str">
        <f t="shared" si="102"/>
        <v>Achilles Farm, LLC</v>
      </c>
      <c r="C6576" s="1" t="b">
        <f>IF(D6576&lt;&gt;"",IF(COUNTIF($D$2:D6575, D6576), INDEX($A$2:$D$100000, MATCH(D6576, $D$2:D6575,0),1), FALSE), FALSE)</f>
        <v>0</v>
      </c>
      <c r="F6576" s="1" t="b">
        <f>IF(G6576&lt;&gt;"", IF(COUNTIF($G$2:G6575, G6576), INDEX($A$2:$G$100000, MATCH(G6576, $G$2:G6575,0),1), FALSE), FALSE)</f>
        <v>0</v>
      </c>
      <c r="G6576" s="1">
        <v>62105</v>
      </c>
      <c r="H6576" s="1" t="s">
        <v>6461</v>
      </c>
    </row>
    <row r="6577" spans="1:8" x14ac:dyDescent="0.2">
      <c r="A6577" s="1">
        <v>6590</v>
      </c>
      <c r="B6577" s="1" t="str">
        <f t="shared" si="102"/>
        <v>Overlook Medical Center</v>
      </c>
      <c r="C6577" s="1" t="b">
        <f>IF(D6577&lt;&gt;"",IF(COUNTIF($D$2:D6576, D6577), INDEX($A$2:$D$100000, MATCH(D6577, $D$2:D6576,0),1), FALSE), FALSE)</f>
        <v>0</v>
      </c>
      <c r="F6577" s="1" t="b">
        <f>IF(G6577&lt;&gt;"", IF(COUNTIF($G$2:G6576, G6577), INDEX($A$2:$G$100000, MATCH(G6577, $G$2:G6576,0),1), FALSE), FALSE)</f>
        <v>0</v>
      </c>
      <c r="G6577" s="1">
        <v>62112</v>
      </c>
      <c r="H6577" s="1" t="s">
        <v>6462</v>
      </c>
    </row>
    <row r="6578" spans="1:8" x14ac:dyDescent="0.2">
      <c r="A6578" s="1">
        <v>6591</v>
      </c>
      <c r="B6578" s="1" t="str">
        <f t="shared" si="102"/>
        <v>Arborgate Farm, LLC</v>
      </c>
      <c r="C6578" s="1" t="b">
        <f>IF(D6578&lt;&gt;"",IF(COUNTIF($D$2:D6577, D6578), INDEX($A$2:$D$100000, MATCH(D6578, $D$2:D6577,0),1), FALSE), FALSE)</f>
        <v>0</v>
      </c>
      <c r="F6578" s="1" t="b">
        <f>IF(G6578&lt;&gt;"", IF(COUNTIF($G$2:G6577, G6578), INDEX($A$2:$G$100000, MATCH(G6578, $G$2:G6577,0),1), FALSE), FALSE)</f>
        <v>0</v>
      </c>
      <c r="G6578" s="1">
        <v>62104</v>
      </c>
      <c r="H6578" s="1" t="s">
        <v>6463</v>
      </c>
    </row>
    <row r="6579" spans="1:8" x14ac:dyDescent="0.2">
      <c r="A6579" s="1">
        <v>6592</v>
      </c>
      <c r="B6579" s="1" t="str">
        <f t="shared" si="102"/>
        <v>Wadesboro Farm 4, LLC</v>
      </c>
      <c r="C6579" s="1" t="b">
        <f>IF(D6579&lt;&gt;"",IF(COUNTIF($D$2:D6578, D6579), INDEX($A$2:$D$100000, MATCH(D6579, $D$2:D6578,0),1), FALSE), FALSE)</f>
        <v>0</v>
      </c>
      <c r="F6579" s="1" t="b">
        <f>IF(G6579&lt;&gt;"", IF(COUNTIF($G$2:G6578, G6579), INDEX($A$2:$G$100000, MATCH(G6579, $G$2:G6578,0),1), FALSE), FALSE)</f>
        <v>0</v>
      </c>
      <c r="G6579" s="1">
        <v>62114</v>
      </c>
      <c r="H6579" s="1" t="s">
        <v>6464</v>
      </c>
    </row>
    <row r="6580" spans="1:8" x14ac:dyDescent="0.2">
      <c r="A6580" s="1">
        <v>6593</v>
      </c>
      <c r="B6580" s="1" t="str">
        <f t="shared" si="102"/>
        <v>NVSS-II</v>
      </c>
      <c r="C6580" s="1" t="b">
        <f>IF(D6580&lt;&gt;"",IF(COUNTIF($D$2:D6579, D6580), INDEX($A$2:$D$100000, MATCH(D6580, $D$2:D6579,0),1), FALSE), FALSE)</f>
        <v>0</v>
      </c>
      <c r="F6580" s="1" t="b">
        <f>IF(G6580&lt;&gt;"", IF(COUNTIF($G$2:G6579, G6580), INDEX($A$2:$G$100000, MATCH(G6580, $G$2:G6579,0),1), FALSE), FALSE)</f>
        <v>0</v>
      </c>
      <c r="G6580" s="1">
        <v>63423</v>
      </c>
      <c r="H6580" s="1" t="s">
        <v>6465</v>
      </c>
    </row>
    <row r="6581" spans="1:8" x14ac:dyDescent="0.2">
      <c r="A6581" s="1">
        <v>6594</v>
      </c>
      <c r="B6581" s="1" t="str">
        <f t="shared" si="102"/>
        <v>Arizona State University FDM</v>
      </c>
      <c r="C6581" s="1" t="b">
        <f>IF(D6581&lt;&gt;"",IF(COUNTIF($D$2:D6580, D6581), INDEX($A$2:$D$100000, MATCH(D6581, $D$2:D6580,0),1), FALSE), FALSE)</f>
        <v>0</v>
      </c>
      <c r="F6581" s="1" t="b">
        <f>IF(G6581&lt;&gt;"", IF(COUNTIF($G$2:G6580, G6581), INDEX($A$2:$G$100000, MATCH(G6581, $G$2:G6580,0),1), FALSE), FALSE)</f>
        <v>0</v>
      </c>
      <c r="G6581" s="1">
        <v>62083</v>
      </c>
      <c r="H6581" s="1" t="s">
        <v>6466</v>
      </c>
    </row>
    <row r="6582" spans="1:8" x14ac:dyDescent="0.2">
      <c r="A6582" s="1">
        <v>6595</v>
      </c>
      <c r="B6582" s="1" t="str">
        <f t="shared" si="102"/>
        <v>Minuteman Eenergy Storage, LLC</v>
      </c>
      <c r="C6582" s="1" t="b">
        <f>IF(D6582&lt;&gt;"",IF(COUNTIF($D$2:D6581, D6582), INDEX($A$2:$D$100000, MATCH(D6582, $D$2:D6581,0),1), FALSE), FALSE)</f>
        <v>0</v>
      </c>
      <c r="F6582" s="1" t="b">
        <f>IF(G6582&lt;&gt;"", IF(COUNTIF($G$2:G6581, G6582), INDEX($A$2:$G$100000, MATCH(G6582, $G$2:G6581,0),1), FALSE), FALSE)</f>
        <v>0</v>
      </c>
      <c r="G6582" s="1">
        <v>62122</v>
      </c>
      <c r="H6582" s="1" t="s">
        <v>6467</v>
      </c>
    </row>
    <row r="6583" spans="1:8" x14ac:dyDescent="0.2">
      <c r="A6583" s="1">
        <v>6596</v>
      </c>
      <c r="B6583" s="1" t="str">
        <f t="shared" si="102"/>
        <v>MBS TextBook  Exhcange LLC</v>
      </c>
      <c r="C6583" s="1" t="b">
        <f>IF(D6583&lt;&gt;"",IF(COUNTIF($D$2:D6582, D6583), INDEX($A$2:$D$100000, MATCH(D6583, $D$2:D6582,0),1), FALSE), FALSE)</f>
        <v>0</v>
      </c>
      <c r="F6583" s="1" t="b">
        <f>IF(G6583&lt;&gt;"", IF(COUNTIF($G$2:G6582, G6583), INDEX($A$2:$G$100000, MATCH(G6583, $G$2:G6582,0),1), FALSE), FALSE)</f>
        <v>0</v>
      </c>
      <c r="G6583" s="1">
        <v>61984</v>
      </c>
      <c r="H6583" s="1" t="s">
        <v>6468</v>
      </c>
    </row>
    <row r="6584" spans="1:8" x14ac:dyDescent="0.2">
      <c r="A6584" s="1">
        <v>6597</v>
      </c>
      <c r="B6584" s="1" t="str">
        <f t="shared" si="102"/>
        <v>OEE XXX LLC</v>
      </c>
      <c r="C6584" s="1" t="b">
        <f>IF(D6584&lt;&gt;"",IF(COUNTIF($D$2:D6583, D6584), INDEX($A$2:$D$100000, MATCH(D6584, $D$2:D6583,0),1), FALSE), FALSE)</f>
        <v>0</v>
      </c>
      <c r="F6584" s="1" t="b">
        <f>IF(G6584&lt;&gt;"", IF(COUNTIF($G$2:G6583, G6584), INDEX($A$2:$G$100000, MATCH(G6584, $G$2:G6583,0),1), FALSE), FALSE)</f>
        <v>0</v>
      </c>
      <c r="G6584" s="1">
        <v>62128</v>
      </c>
      <c r="H6584" s="1" t="s">
        <v>6469</v>
      </c>
    </row>
    <row r="6585" spans="1:8" x14ac:dyDescent="0.2">
      <c r="A6585" s="1">
        <v>6598</v>
      </c>
      <c r="B6585" s="1" t="str">
        <f t="shared" si="102"/>
        <v>HL Solar LLC</v>
      </c>
      <c r="C6585" s="1" t="b">
        <f>IF(D6585&lt;&gt;"",IF(COUNTIF($D$2:D6584, D6585), INDEX($A$2:$D$100000, MATCH(D6585, $D$2:D6584,0),1), FALSE), FALSE)</f>
        <v>0</v>
      </c>
      <c r="F6585" s="1" t="b">
        <f>IF(G6585&lt;&gt;"", IF(COUNTIF($G$2:G6584, G6585), INDEX($A$2:$G$100000, MATCH(G6585, $G$2:G6584,0),1), FALSE), FALSE)</f>
        <v>0</v>
      </c>
      <c r="G6585" s="1">
        <v>62131</v>
      </c>
      <c r="H6585" s="1" t="s">
        <v>6470</v>
      </c>
    </row>
    <row r="6586" spans="1:8" x14ac:dyDescent="0.2">
      <c r="A6586" s="1">
        <v>6599</v>
      </c>
      <c r="B6586" s="1" t="str">
        <f t="shared" si="102"/>
        <v>DWW Solar ll LLC</v>
      </c>
      <c r="C6586" s="1" t="b">
        <f>IF(D6586&lt;&gt;"",IF(COUNTIF($D$2:D6585, D6586), INDEX($A$2:$D$100000, MATCH(D6586, $D$2:D6585,0),1), FALSE), FALSE)</f>
        <v>0</v>
      </c>
      <c r="F6586" s="1" t="b">
        <f>IF(G6586&lt;&gt;"", IF(COUNTIF($G$2:G6585, G6586), INDEX($A$2:$G$100000, MATCH(G6586, $G$2:G6585,0),1), FALSE), FALSE)</f>
        <v>0</v>
      </c>
      <c r="G6586" s="1">
        <v>62132</v>
      </c>
      <c r="H6586" s="1" t="s">
        <v>6471</v>
      </c>
    </row>
    <row r="6587" spans="1:8" x14ac:dyDescent="0.2">
      <c r="A6587" s="1">
        <v>6600</v>
      </c>
      <c r="B6587" s="1" t="str">
        <f t="shared" si="102"/>
        <v>Lafayette Horizon Solar CSG LLC</v>
      </c>
      <c r="C6587" s="1" t="b">
        <f>IF(D6587&lt;&gt;"",IF(COUNTIF($D$2:D6586, D6587), INDEX($A$2:$D$100000, MATCH(D6587, $D$2:D6586,0),1), FALSE), FALSE)</f>
        <v>0</v>
      </c>
      <c r="F6587" s="1" t="b">
        <f>IF(G6587&lt;&gt;"", IF(COUNTIF($G$2:G6586, G6587), INDEX($A$2:$G$100000, MATCH(G6587, $G$2:G6586,0),1), FALSE), FALSE)</f>
        <v>0</v>
      </c>
      <c r="G6587" s="1">
        <v>62147</v>
      </c>
      <c r="H6587" s="1" t="s">
        <v>6472</v>
      </c>
    </row>
    <row r="6588" spans="1:8" x14ac:dyDescent="0.2">
      <c r="A6588" s="1">
        <v>6601</v>
      </c>
      <c r="B6588" s="1" t="str">
        <f t="shared" si="102"/>
        <v>Nautilus Goat Island Solar CSG LLC</v>
      </c>
      <c r="C6588" s="1" t="b">
        <f>IF(D6588&lt;&gt;"",IF(COUNTIF($D$2:D6587, D6588), INDEX($A$2:$D$100000, MATCH(D6588, $D$2:D6587,0),1), FALSE), FALSE)</f>
        <v>0</v>
      </c>
      <c r="F6588" s="1" t="b">
        <f>IF(G6588&lt;&gt;"", IF(COUNTIF($G$2:G6587, G6588), INDEX($A$2:$G$100000, MATCH(G6588, $G$2:G6587,0),1), FALSE), FALSE)</f>
        <v>0</v>
      </c>
      <c r="G6588" s="1">
        <v>62149</v>
      </c>
      <c r="H6588" s="1" t="s">
        <v>6473</v>
      </c>
    </row>
    <row r="6589" spans="1:8" x14ac:dyDescent="0.2">
      <c r="A6589" s="1">
        <v>6602</v>
      </c>
      <c r="B6589" s="1" t="str">
        <f t="shared" si="102"/>
        <v>Alchemy Renewable Energy</v>
      </c>
      <c r="C6589" s="1" t="b">
        <f>IF(D6589&lt;&gt;"",IF(COUNTIF($D$2:D6588, D6589), INDEX($A$2:$D$100000, MATCH(D6589, $D$2:D6588,0),1), FALSE), FALSE)</f>
        <v>0</v>
      </c>
      <c r="F6589" s="1" t="b">
        <f>IF(G6589&lt;&gt;"", IF(COUNTIF($G$2:G6588, G6589), INDEX($A$2:$G$100000, MATCH(G6589, $G$2:G6588,0),1), FALSE), FALSE)</f>
        <v>0</v>
      </c>
      <c r="G6589" s="1">
        <v>62627</v>
      </c>
      <c r="H6589" s="1" t="s">
        <v>6474</v>
      </c>
    </row>
    <row r="6590" spans="1:8" x14ac:dyDescent="0.2">
      <c r="A6590" s="1">
        <v>6603</v>
      </c>
      <c r="B6590" s="1" t="str">
        <f t="shared" si="102"/>
        <v>RP Napa Solar 1, LLC</v>
      </c>
      <c r="C6590" s="1" t="b">
        <f>IF(D6590&lt;&gt;"",IF(COUNTIF($D$2:D6589, D6590), INDEX($A$2:$D$100000, MATCH(D6590, $D$2:D6589,0),1), FALSE), FALSE)</f>
        <v>0</v>
      </c>
      <c r="F6590" s="1" t="b">
        <f>IF(G6590&lt;&gt;"", IF(COUNTIF($G$2:G6589, G6590), INDEX($A$2:$G$100000, MATCH(G6590, $G$2:G6589,0),1), FALSE), FALSE)</f>
        <v>0</v>
      </c>
      <c r="G6590" s="1">
        <v>62162</v>
      </c>
      <c r="H6590" s="1" t="s">
        <v>6475</v>
      </c>
    </row>
    <row r="6591" spans="1:8" x14ac:dyDescent="0.2">
      <c r="A6591" s="1">
        <v>6604</v>
      </c>
      <c r="B6591" s="1" t="str">
        <f t="shared" si="102"/>
        <v>Shiloh Hwy 1108 Solar, LLC</v>
      </c>
      <c r="C6591" s="1" t="b">
        <f>IF(D6591&lt;&gt;"",IF(COUNTIF($D$2:D6590, D6591), INDEX($A$2:$D$100000, MATCH(D6591, $D$2:D6590,0),1), FALSE), FALSE)</f>
        <v>0</v>
      </c>
      <c r="F6591" s="1" t="b">
        <f>IF(G6591&lt;&gt;"", IF(COUNTIF($G$2:G6590, G6591), INDEX($A$2:$G$100000, MATCH(G6591, $G$2:G6590,0),1), FALSE), FALSE)</f>
        <v>0</v>
      </c>
      <c r="G6591" s="1">
        <v>62157</v>
      </c>
      <c r="H6591" s="1" t="s">
        <v>6476</v>
      </c>
    </row>
    <row r="6592" spans="1:8" x14ac:dyDescent="0.2">
      <c r="A6592" s="1">
        <v>6605</v>
      </c>
      <c r="B6592" s="1" t="str">
        <f t="shared" si="102"/>
        <v>Chester Woods Point Solar, LLC</v>
      </c>
      <c r="C6592" s="1" t="b">
        <f>IF(D6592&lt;&gt;"",IF(COUNTIF($D$2:D6591, D6592), INDEX($A$2:$D$100000, MATCH(D6592, $D$2:D6591,0),1), FALSE), FALSE)</f>
        <v>0</v>
      </c>
      <c r="F6592" s="1" t="b">
        <f>IF(G6592&lt;&gt;"", IF(COUNTIF($G$2:G6591, G6592), INDEX($A$2:$G$100000, MATCH(G6592, $G$2:G6591,0),1), FALSE), FALSE)</f>
        <v>0</v>
      </c>
      <c r="G6592" s="1">
        <v>62634</v>
      </c>
      <c r="H6592" s="1" t="s">
        <v>6477</v>
      </c>
    </row>
    <row r="6593" spans="1:8" x14ac:dyDescent="0.2">
      <c r="A6593" s="1">
        <v>6606</v>
      </c>
      <c r="B6593" s="1" t="str">
        <f t="shared" si="102"/>
        <v>DG 1 Acquisition Co., LLC</v>
      </c>
      <c r="C6593" s="1" t="b">
        <f>IF(D6593&lt;&gt;"",IF(COUNTIF($D$2:D6592, D6593), INDEX($A$2:$D$100000, MATCH(D6593, $D$2:D6592,0),1), FALSE), FALSE)</f>
        <v>0</v>
      </c>
      <c r="F6593" s="1" t="b">
        <f>IF(G6593&lt;&gt;"", IF(COUNTIF($G$2:G6592, G6593), INDEX($A$2:$G$100000, MATCH(G6593, $G$2:G6592,0),1), FALSE), FALSE)</f>
        <v>0</v>
      </c>
      <c r="G6593" s="1">
        <v>62648</v>
      </c>
      <c r="H6593" s="1" t="s">
        <v>6478</v>
      </c>
    </row>
    <row r="6594" spans="1:8" x14ac:dyDescent="0.2">
      <c r="A6594" s="1">
        <v>6607</v>
      </c>
      <c r="B6594" s="1" t="str">
        <f t="shared" ref="B6594:B6657" si="103">IF(H6594="",E6594,H6594)</f>
        <v>East Hampton Energy Storage Center, LLC</v>
      </c>
      <c r="C6594" s="1" t="b">
        <f>IF(D6594&lt;&gt;"",IF(COUNTIF($D$2:D6593, D6594), INDEX($A$2:$D$100000, MATCH(D6594, $D$2:D6593,0),1), FALSE), FALSE)</f>
        <v>0</v>
      </c>
      <c r="F6594" s="1" t="b">
        <f>IF(G6594&lt;&gt;"", IF(COUNTIF($G$2:G6593, G6594), INDEX($A$2:$G$100000, MATCH(G6594, $G$2:G6593,0),1), FALSE), FALSE)</f>
        <v>0</v>
      </c>
      <c r="G6594" s="1">
        <v>62652</v>
      </c>
      <c r="H6594" s="1" t="s">
        <v>6479</v>
      </c>
    </row>
    <row r="6595" spans="1:8" x14ac:dyDescent="0.2">
      <c r="A6595" s="1">
        <v>6608</v>
      </c>
      <c r="B6595" s="1" t="str">
        <f t="shared" si="103"/>
        <v>Montauk Energy Storage Center, LLC</v>
      </c>
      <c r="C6595" s="1" t="b">
        <f>IF(D6595&lt;&gt;"",IF(COUNTIF($D$2:D6594, D6595), INDEX($A$2:$D$100000, MATCH(D6595, $D$2:D6594,0),1), FALSE), FALSE)</f>
        <v>0</v>
      </c>
      <c r="F6595" s="1" t="b">
        <f>IF(G6595&lt;&gt;"", IF(COUNTIF($G$2:G6594, G6595), INDEX($A$2:$G$100000, MATCH(G6595, $G$2:G6594,0),1), FALSE), FALSE)</f>
        <v>0</v>
      </c>
      <c r="G6595" s="1">
        <v>62651</v>
      </c>
      <c r="H6595" s="1" t="s">
        <v>6480</v>
      </c>
    </row>
    <row r="6596" spans="1:8" x14ac:dyDescent="0.2">
      <c r="A6596" s="1">
        <v>6609</v>
      </c>
      <c r="B6596" s="1" t="str">
        <f t="shared" si="103"/>
        <v>Phoenix Solar South Farms LLC</v>
      </c>
      <c r="C6596" s="1" t="b">
        <f>IF(D6596&lt;&gt;"",IF(COUNTIF($D$2:D6595, D6596), INDEX($A$2:$D$100000, MATCH(D6596, $D$2:D6595,0),1), FALSE), FALSE)</f>
        <v>0</v>
      </c>
      <c r="F6596" s="1" t="b">
        <f>IF(G6596&lt;&gt;"", IF(COUNTIF($G$2:G6595, G6596), INDEX($A$2:$G$100000, MATCH(G6596, $G$2:G6595,0),1), FALSE), FALSE)</f>
        <v>0</v>
      </c>
      <c r="G6596" s="1">
        <v>62656</v>
      </c>
      <c r="H6596" s="1" t="s">
        <v>6481</v>
      </c>
    </row>
    <row r="6597" spans="1:8" x14ac:dyDescent="0.2">
      <c r="A6597" s="1">
        <v>6610</v>
      </c>
      <c r="B6597" s="1" t="str">
        <f t="shared" si="103"/>
        <v>Harbec Energy</v>
      </c>
      <c r="C6597" s="1" t="b">
        <f>IF(D6597&lt;&gt;"",IF(COUNTIF($D$2:D6596, D6597), INDEX($A$2:$D$100000, MATCH(D6597, $D$2:D6596,0),1), FALSE), FALSE)</f>
        <v>0</v>
      </c>
      <c r="F6597" s="1" t="b">
        <f>IF(G6597&lt;&gt;"", IF(COUNTIF($G$2:G6596, G6597), INDEX($A$2:$G$100000, MATCH(G6597, $G$2:G6596,0),1), FALSE), FALSE)</f>
        <v>0</v>
      </c>
      <c r="G6597" s="1">
        <v>62657</v>
      </c>
      <c r="H6597" s="1" t="s">
        <v>6482</v>
      </c>
    </row>
    <row r="6598" spans="1:8" x14ac:dyDescent="0.2">
      <c r="A6598" s="1">
        <v>6611</v>
      </c>
      <c r="B6598" s="1" t="str">
        <f t="shared" si="103"/>
        <v>KDC Solar ASGM LLC</v>
      </c>
      <c r="C6598" s="1" t="b">
        <f>IF(D6598&lt;&gt;"",IF(COUNTIF($D$2:D6597, D6598), INDEX($A$2:$D$100000, MATCH(D6598, $D$2:D6597,0),1), FALSE), FALSE)</f>
        <v>0</v>
      </c>
      <c r="F6598" s="1" t="b">
        <f>IF(G6598&lt;&gt;"", IF(COUNTIF($G$2:G6597, G6598), INDEX($A$2:$G$100000, MATCH(G6598, $G$2:G6597,0),1), FALSE), FALSE)</f>
        <v>0</v>
      </c>
      <c r="G6598" s="1">
        <v>62649</v>
      </c>
      <c r="H6598" s="1" t="s">
        <v>6483</v>
      </c>
    </row>
    <row r="6599" spans="1:8" x14ac:dyDescent="0.2">
      <c r="A6599" s="1">
        <v>6612</v>
      </c>
      <c r="B6599" s="1" t="str">
        <f t="shared" si="103"/>
        <v>MSC-Empire01, LLC</v>
      </c>
      <c r="C6599" s="1" t="b">
        <f>IF(D6599&lt;&gt;"",IF(COUNTIF($D$2:D6598, D6599), INDEX($A$2:$D$100000, MATCH(D6599, $D$2:D6598,0),1), FALSE), FALSE)</f>
        <v>0</v>
      </c>
      <c r="F6599" s="1" t="b">
        <f>IF(G6599&lt;&gt;"", IF(COUNTIF($G$2:G6598, G6599), INDEX($A$2:$G$100000, MATCH(G6599, $G$2:G6598,0),1), FALSE), FALSE)</f>
        <v>0</v>
      </c>
      <c r="G6599" s="1">
        <v>62660</v>
      </c>
      <c r="H6599" s="1" t="s">
        <v>6484</v>
      </c>
    </row>
    <row r="6600" spans="1:8" x14ac:dyDescent="0.2">
      <c r="A6600" s="1">
        <v>6613</v>
      </c>
      <c r="B6600" s="1" t="str">
        <f t="shared" si="103"/>
        <v>Mount Joy Wire Corp</v>
      </c>
      <c r="C6600" s="1" t="b">
        <f>IF(D6600&lt;&gt;"",IF(COUNTIF($D$2:D6599, D6600), INDEX($A$2:$D$100000, MATCH(D6600, $D$2:D6599,0),1), FALSE), FALSE)</f>
        <v>0</v>
      </c>
      <c r="F6600" s="1" t="b">
        <f>IF(G6600&lt;&gt;"", IF(COUNTIF($G$2:G6599, G6600), INDEX($A$2:$G$100000, MATCH(G6600, $G$2:G6599,0),1), FALSE), FALSE)</f>
        <v>0</v>
      </c>
      <c r="G6600" s="1">
        <v>62658</v>
      </c>
      <c r="H6600" s="1" t="s">
        <v>6485</v>
      </c>
    </row>
    <row r="6601" spans="1:8" x14ac:dyDescent="0.2">
      <c r="A6601" s="1">
        <v>6614</v>
      </c>
      <c r="B6601" s="1" t="str">
        <f t="shared" si="103"/>
        <v>Butter Solar, LLC</v>
      </c>
      <c r="C6601" s="1" t="b">
        <f>IF(D6601&lt;&gt;"",IF(COUNTIF($D$2:D6600, D6601), INDEX($A$2:$D$100000, MATCH(D6601, $D$2:D6600,0),1), FALSE), FALSE)</f>
        <v>0</v>
      </c>
      <c r="F6601" s="1" t="b">
        <f>IF(G6601&lt;&gt;"", IF(COUNTIF($G$2:G6600, G6601), INDEX($A$2:$G$100000, MATCH(G6601, $G$2:G6600,0),1), FALSE), FALSE)</f>
        <v>0</v>
      </c>
      <c r="G6601" s="1">
        <v>62662</v>
      </c>
      <c r="H6601" s="1" t="s">
        <v>6486</v>
      </c>
    </row>
    <row r="6602" spans="1:8" x14ac:dyDescent="0.2">
      <c r="A6602" s="1">
        <v>6615</v>
      </c>
      <c r="B6602" s="1" t="str">
        <f t="shared" si="103"/>
        <v>KDC Solar CSCP LLC</v>
      </c>
      <c r="C6602" s="1" t="b">
        <f>IF(D6602&lt;&gt;"",IF(COUNTIF($D$2:D6601, D6602), INDEX($A$2:$D$100000, MATCH(D6602, $D$2:D6601,0),1), FALSE), FALSE)</f>
        <v>0</v>
      </c>
      <c r="F6602" s="1" t="b">
        <f>IF(G6602&lt;&gt;"", IF(COUNTIF($G$2:G6601, G6602), INDEX($A$2:$G$100000, MATCH(G6602, $G$2:G6601,0),1), FALSE), FALSE)</f>
        <v>0</v>
      </c>
      <c r="G6602" s="1">
        <v>62666</v>
      </c>
      <c r="H6602" s="1" t="s">
        <v>6487</v>
      </c>
    </row>
    <row r="6603" spans="1:8" x14ac:dyDescent="0.2">
      <c r="A6603" s="1">
        <v>6616</v>
      </c>
      <c r="B6603" s="1" t="str">
        <f t="shared" si="103"/>
        <v>OEE XXVIII LLC</v>
      </c>
      <c r="C6603" s="1" t="b">
        <f>IF(D6603&lt;&gt;"",IF(COUNTIF($D$2:D6602, D6603), INDEX($A$2:$D$100000, MATCH(D6603, $D$2:D6602,0),1), FALSE), FALSE)</f>
        <v>0</v>
      </c>
      <c r="F6603" s="1" t="b">
        <f>IF(G6603&lt;&gt;"", IF(COUNTIF($G$2:G6602, G6603), INDEX($A$2:$G$100000, MATCH(G6603, $G$2:G6602,0),1), FALSE), FALSE)</f>
        <v>0</v>
      </c>
      <c r="G6603" s="1">
        <v>62644</v>
      </c>
      <c r="H6603" s="1" t="s">
        <v>6488</v>
      </c>
    </row>
    <row r="6604" spans="1:8" x14ac:dyDescent="0.2">
      <c r="A6604" s="1">
        <v>6617</v>
      </c>
      <c r="B6604" s="1" t="str">
        <f t="shared" si="103"/>
        <v>RC Energy AA LLC</v>
      </c>
      <c r="C6604" s="1" t="b">
        <f>IF(D6604&lt;&gt;"",IF(COUNTIF($D$2:D6603, D6604), INDEX($A$2:$D$100000, MATCH(D6604, $D$2:D6603,0),1), FALSE), FALSE)</f>
        <v>0</v>
      </c>
      <c r="F6604" s="1" t="b">
        <f>IF(G6604&lt;&gt;"", IF(COUNTIF($G$2:G6603, G6604), INDEX($A$2:$G$100000, MATCH(G6604, $G$2:G6603,0),1), FALSE), FALSE)</f>
        <v>0</v>
      </c>
      <c r="G6604" s="1">
        <v>62655</v>
      </c>
      <c r="H6604" s="1" t="s">
        <v>6489</v>
      </c>
    </row>
    <row r="6605" spans="1:8" x14ac:dyDescent="0.2">
      <c r="A6605" s="1">
        <v>6618</v>
      </c>
      <c r="B6605" s="1" t="str">
        <f t="shared" si="103"/>
        <v>Greenville NY 1, LLC</v>
      </c>
      <c r="C6605" s="1" t="b">
        <f>IF(D6605&lt;&gt;"",IF(COUNTIF($D$2:D6604, D6605), INDEX($A$2:$D$100000, MATCH(D6605, $D$2:D6604,0),1), FALSE), FALSE)</f>
        <v>0</v>
      </c>
      <c r="F6605" s="1" t="b">
        <f>IF(G6605&lt;&gt;"", IF(COUNTIF($G$2:G6604, G6605), INDEX($A$2:$G$100000, MATCH(G6605, $G$2:G6604,0),1), FALSE), FALSE)</f>
        <v>0</v>
      </c>
      <c r="G6605" s="1">
        <v>62674</v>
      </c>
      <c r="H6605" s="1" t="s">
        <v>6490</v>
      </c>
    </row>
    <row r="6606" spans="1:8" x14ac:dyDescent="0.2">
      <c r="A6606" s="1">
        <v>6619</v>
      </c>
      <c r="B6606" s="1" t="str">
        <f t="shared" si="103"/>
        <v>Hopkinton MA 1, LLC</v>
      </c>
      <c r="C6606" s="1" t="b">
        <f>IF(D6606&lt;&gt;"",IF(COUNTIF($D$2:D6605, D6606), INDEX($A$2:$D$100000, MATCH(D6606, $D$2:D6605,0),1), FALSE), FALSE)</f>
        <v>0</v>
      </c>
      <c r="F6606" s="1" t="b">
        <f>IF(G6606&lt;&gt;"", IF(COUNTIF($G$2:G6605, G6606), INDEX($A$2:$G$100000, MATCH(G6606, $G$2:G6605,0),1), FALSE), FALSE)</f>
        <v>0</v>
      </c>
      <c r="G6606" s="1">
        <v>62673</v>
      </c>
      <c r="H6606" s="1" t="s">
        <v>6491</v>
      </c>
    </row>
    <row r="6607" spans="1:8" x14ac:dyDescent="0.2">
      <c r="A6607" s="1">
        <v>6620</v>
      </c>
      <c r="B6607" s="1" t="str">
        <f t="shared" si="103"/>
        <v>Chester NY 1, LLC</v>
      </c>
      <c r="C6607" s="1" t="b">
        <f>IF(D6607&lt;&gt;"",IF(COUNTIF($D$2:D6606, D6607), INDEX($A$2:$D$100000, MATCH(D6607, $D$2:D6606,0),1), FALSE), FALSE)</f>
        <v>0</v>
      </c>
      <c r="F6607" s="1" t="b">
        <f>IF(G6607&lt;&gt;"", IF(COUNTIF($G$2:G6606, G6607), INDEX($A$2:$G$100000, MATCH(G6607, $G$2:G6606,0),1), FALSE), FALSE)</f>
        <v>0</v>
      </c>
      <c r="G6607" s="1">
        <v>62671</v>
      </c>
      <c r="H6607" s="1" t="s">
        <v>6492</v>
      </c>
    </row>
    <row r="6608" spans="1:8" x14ac:dyDescent="0.2">
      <c r="A6608" s="1">
        <v>6621</v>
      </c>
      <c r="B6608" s="1" t="str">
        <f t="shared" si="103"/>
        <v>Carver MA 2, LLC</v>
      </c>
      <c r="C6608" s="1" t="b">
        <f>IF(D6608&lt;&gt;"",IF(COUNTIF($D$2:D6607, D6608), INDEX($A$2:$D$100000, MATCH(D6608, $D$2:D6607,0),1), FALSE), FALSE)</f>
        <v>0</v>
      </c>
      <c r="F6608" s="1" t="b">
        <f>IF(G6608&lt;&gt;"", IF(COUNTIF($G$2:G6607, G6608), INDEX($A$2:$G$100000, MATCH(G6608, $G$2:G6607,0),1), FALSE), FALSE)</f>
        <v>0</v>
      </c>
      <c r="G6608" s="1">
        <v>62670</v>
      </c>
      <c r="H6608" s="1" t="s">
        <v>6493</v>
      </c>
    </row>
    <row r="6609" spans="1:8" x14ac:dyDescent="0.2">
      <c r="A6609" s="1">
        <v>6622</v>
      </c>
      <c r="B6609" s="1" t="str">
        <f t="shared" si="103"/>
        <v>Westtown NY 1, LLC</v>
      </c>
      <c r="C6609" s="1" t="b">
        <f>IF(D6609&lt;&gt;"",IF(COUNTIF($D$2:D6608, D6609), INDEX($A$2:$D$100000, MATCH(D6609, $D$2:D6608,0),1), FALSE), FALSE)</f>
        <v>0</v>
      </c>
      <c r="F6609" s="1" t="b">
        <f>IF(G6609&lt;&gt;"", IF(COUNTIF($G$2:G6608, G6609), INDEX($A$2:$G$100000, MATCH(G6609, $G$2:G6608,0),1), FALSE), FALSE)</f>
        <v>0</v>
      </c>
      <c r="G6609" s="1">
        <v>62669</v>
      </c>
      <c r="H6609" s="1" t="s">
        <v>6494</v>
      </c>
    </row>
    <row r="6610" spans="1:8" x14ac:dyDescent="0.2">
      <c r="A6610" s="1">
        <v>6623</v>
      </c>
      <c r="B6610" s="1" t="str">
        <f t="shared" si="103"/>
        <v>Novel Martin Solar One LLC</v>
      </c>
      <c r="C6610" s="1" t="b">
        <f>IF(D6610&lt;&gt;"",IF(COUNTIF($D$2:D6609, D6610), INDEX($A$2:$D$100000, MATCH(D6610, $D$2:D6609,0),1), FALSE), FALSE)</f>
        <v>0</v>
      </c>
      <c r="F6610" s="1" t="b">
        <f>IF(G6610&lt;&gt;"", IF(COUNTIF($G$2:G6609, G6610), INDEX($A$2:$G$100000, MATCH(G6610, $G$2:G6609,0),1), FALSE), FALSE)</f>
        <v>0</v>
      </c>
      <c r="G6610" s="1">
        <v>62691</v>
      </c>
      <c r="H6610" s="1" t="s">
        <v>6495</v>
      </c>
    </row>
    <row r="6611" spans="1:8" x14ac:dyDescent="0.2">
      <c r="A6611" s="1">
        <v>6624</v>
      </c>
      <c r="B6611" s="1" t="str">
        <f t="shared" si="103"/>
        <v>General Services Administration - Region 8</v>
      </c>
      <c r="C6611" s="1" t="b">
        <f>IF(D6611&lt;&gt;"",IF(COUNTIF($D$2:D6610, D6611), INDEX($A$2:$D$100000, MATCH(D6611, $D$2:D6610,0),1), FALSE), FALSE)</f>
        <v>0</v>
      </c>
      <c r="F6611" s="1" t="b">
        <f>IF(G6611&lt;&gt;"", IF(COUNTIF($G$2:G6610, G6611), INDEX($A$2:$G$100000, MATCH(G6611, $G$2:G6610,0),1), FALSE), FALSE)</f>
        <v>0</v>
      </c>
      <c r="G6611" s="1">
        <v>62645</v>
      </c>
      <c r="H6611" s="1" t="s">
        <v>6496</v>
      </c>
    </row>
    <row r="6612" spans="1:8" x14ac:dyDescent="0.2">
      <c r="A6612" s="1">
        <v>6625</v>
      </c>
      <c r="B6612" s="1" t="str">
        <f t="shared" si="103"/>
        <v>Winona Solar I LLC</v>
      </c>
      <c r="C6612" s="1" t="b">
        <f>IF(D6612&lt;&gt;"",IF(COUNTIF($D$2:D6611, D6612), INDEX($A$2:$D$100000, MATCH(D6612, $D$2:D6611,0),1), FALSE), FALSE)</f>
        <v>0</v>
      </c>
      <c r="F6612" s="1" t="b">
        <f>IF(G6612&lt;&gt;"", IF(COUNTIF($G$2:G6611, G6612), INDEX($A$2:$G$100000, MATCH(G6612, $G$2:G6611,0),1), FALSE), FALSE)</f>
        <v>0</v>
      </c>
      <c r="G6612" s="1">
        <v>62712</v>
      </c>
      <c r="H6612" s="1" t="s">
        <v>6497</v>
      </c>
    </row>
    <row r="6613" spans="1:8" x14ac:dyDescent="0.2">
      <c r="A6613" s="1">
        <v>6626</v>
      </c>
      <c r="B6613" s="1" t="str">
        <f t="shared" si="103"/>
        <v>Wabasha Solar LLC</v>
      </c>
      <c r="C6613" s="1" t="b">
        <f>IF(D6613&lt;&gt;"",IF(COUNTIF($D$2:D6612, D6613), INDEX($A$2:$D$100000, MATCH(D6613, $D$2:D6612,0),1), FALSE), FALSE)</f>
        <v>0</v>
      </c>
      <c r="F6613" s="1" t="b">
        <f>IF(G6613&lt;&gt;"", IF(COUNTIF($G$2:G6612, G6613), INDEX($A$2:$G$100000, MATCH(G6613, $G$2:G6612,0),1), FALSE), FALSE)</f>
        <v>0</v>
      </c>
      <c r="G6613" s="1">
        <v>62711</v>
      </c>
      <c r="H6613" s="1" t="s">
        <v>6498</v>
      </c>
    </row>
    <row r="6614" spans="1:8" x14ac:dyDescent="0.2">
      <c r="A6614" s="1">
        <v>6627</v>
      </c>
      <c r="B6614" s="1" t="str">
        <f t="shared" si="103"/>
        <v>Green Street Power Partners</v>
      </c>
      <c r="C6614" s="1" t="b">
        <f>IF(D6614&lt;&gt;"",IF(COUNTIF($D$2:D6613, D6614), INDEX($A$2:$D$100000, MATCH(D6614, $D$2:D6613,0),1), FALSE), FALSE)</f>
        <v>0</v>
      </c>
      <c r="F6614" s="1" t="b">
        <f>IF(G6614&lt;&gt;"", IF(COUNTIF($G$2:G6613, G6614), INDEX($A$2:$G$100000, MATCH(G6614, $G$2:G6613,0),1), FALSE), FALSE)</f>
        <v>0</v>
      </c>
      <c r="G6614" s="1">
        <v>62719</v>
      </c>
      <c r="H6614" s="1" t="s">
        <v>6499</v>
      </c>
    </row>
    <row r="6615" spans="1:8" x14ac:dyDescent="0.2">
      <c r="A6615" s="1">
        <v>6628</v>
      </c>
      <c r="B6615" s="1" t="str">
        <f t="shared" si="103"/>
        <v>NY Enfield I LLC</v>
      </c>
      <c r="C6615" s="1" t="b">
        <f>IF(D6615&lt;&gt;"",IF(COUNTIF($D$2:D6614, D6615), INDEX($A$2:$D$100000, MATCH(D6615, $D$2:D6614,0),1), FALSE), FALSE)</f>
        <v>0</v>
      </c>
      <c r="F6615" s="1" t="b">
        <f>IF(G6615&lt;&gt;"", IF(COUNTIF($G$2:G6614, G6615), INDEX($A$2:$G$100000, MATCH(G6615, $G$2:G6614,0),1), FALSE), FALSE)</f>
        <v>0</v>
      </c>
      <c r="G6615" s="1">
        <v>63179</v>
      </c>
      <c r="H6615" s="1" t="s">
        <v>6500</v>
      </c>
    </row>
    <row r="6616" spans="1:8" x14ac:dyDescent="0.2">
      <c r="A6616" s="1">
        <v>6629</v>
      </c>
      <c r="B6616" s="1" t="str">
        <f t="shared" si="103"/>
        <v>Acushnet</v>
      </c>
      <c r="C6616" s="1" t="b">
        <f>IF(D6616&lt;&gt;"",IF(COUNTIF($D$2:D6615, D6616), INDEX($A$2:$D$100000, MATCH(D6616, $D$2:D6615,0),1), FALSE), FALSE)</f>
        <v>0</v>
      </c>
      <c r="F6616" s="1" t="b">
        <f>IF(G6616&lt;&gt;"", IF(COUNTIF($G$2:G6615, G6616), INDEX($A$2:$G$100000, MATCH(G6616, $G$2:G6615,0),1), FALSE), FALSE)</f>
        <v>0</v>
      </c>
      <c r="G6616" s="1">
        <v>63332</v>
      </c>
      <c r="H6616" s="1" t="s">
        <v>6501</v>
      </c>
    </row>
    <row r="6617" spans="1:8" x14ac:dyDescent="0.2">
      <c r="A6617" s="1">
        <v>6630</v>
      </c>
      <c r="B6617" s="1" t="str">
        <f t="shared" si="103"/>
        <v>Nextsun Energy Littleton LLC</v>
      </c>
      <c r="C6617" s="1" t="b">
        <f>IF(D6617&lt;&gt;"",IF(COUNTIF($D$2:D6616, D6617), INDEX($A$2:$D$100000, MATCH(D6617, $D$2:D6616,0),1), FALSE), FALSE)</f>
        <v>0</v>
      </c>
      <c r="F6617" s="1" t="b">
        <f>IF(G6617&lt;&gt;"", IF(COUNTIF($G$2:G6616, G6617), INDEX($A$2:$G$100000, MATCH(G6617, $G$2:G6616,0),1), FALSE), FALSE)</f>
        <v>0</v>
      </c>
      <c r="G6617" s="1">
        <v>62727</v>
      </c>
      <c r="H6617" s="1" t="s">
        <v>6502</v>
      </c>
    </row>
    <row r="6618" spans="1:8" x14ac:dyDescent="0.2">
      <c r="A6618" s="1">
        <v>6631</v>
      </c>
      <c r="B6618" s="1" t="str">
        <f t="shared" si="103"/>
        <v>Marengo Battery Storage LLC</v>
      </c>
      <c r="C6618" s="1" t="b">
        <f>IF(D6618&lt;&gt;"",IF(COUNTIF($D$2:D6617, D6618), INDEX($A$2:$D$100000, MATCH(D6618, $D$2:D6617,0),1), FALSE), FALSE)</f>
        <v>0</v>
      </c>
      <c r="F6618" s="1" t="b">
        <f>IF(G6618&lt;&gt;"", IF(COUNTIF($G$2:G6617, G6618), INDEX($A$2:$G$100000, MATCH(G6618, $G$2:G6617,0),1), FALSE), FALSE)</f>
        <v>0</v>
      </c>
      <c r="G6618" s="1">
        <v>62707</v>
      </c>
      <c r="H6618" s="1" t="s">
        <v>6503</v>
      </c>
    </row>
    <row r="6619" spans="1:8" x14ac:dyDescent="0.2">
      <c r="A6619" s="1">
        <v>6632</v>
      </c>
      <c r="B6619" s="1" t="str">
        <f t="shared" si="103"/>
        <v>Otter River Road Solar LLC</v>
      </c>
      <c r="C6619" s="1" t="b">
        <f>IF(D6619&lt;&gt;"",IF(COUNTIF($D$2:D6618, D6619), INDEX($A$2:$D$100000, MATCH(D6619, $D$2:D6618,0),1), FALSE), FALSE)</f>
        <v>0</v>
      </c>
      <c r="F6619" s="1" t="b">
        <f>IF(G6619&lt;&gt;"", IF(COUNTIF($G$2:G6618, G6619), INDEX($A$2:$G$100000, MATCH(G6619, $G$2:G6618,0),1), FALSE), FALSE)</f>
        <v>0</v>
      </c>
      <c r="G6619" s="1">
        <v>62739</v>
      </c>
      <c r="H6619" s="1" t="s">
        <v>6504</v>
      </c>
    </row>
    <row r="6620" spans="1:8" x14ac:dyDescent="0.2">
      <c r="A6620" s="1">
        <v>6633</v>
      </c>
      <c r="B6620" s="1" t="str">
        <f t="shared" si="103"/>
        <v>Carolina Poultry Power</v>
      </c>
      <c r="C6620" s="1" t="b">
        <f>IF(D6620&lt;&gt;"",IF(COUNTIF($D$2:D6619, D6620), INDEX($A$2:$D$100000, MATCH(D6620, $D$2:D6619,0),1), FALSE), FALSE)</f>
        <v>0</v>
      </c>
      <c r="F6620" s="1" t="b">
        <f>IF(G6620&lt;&gt;"", IF(COUNTIF($G$2:G6619, G6620), INDEX($A$2:$G$100000, MATCH(G6620, $G$2:G6619,0),1), FALSE), FALSE)</f>
        <v>0</v>
      </c>
      <c r="G6620" s="1">
        <v>62749</v>
      </c>
      <c r="H6620" s="1" t="s">
        <v>6505</v>
      </c>
    </row>
    <row r="6621" spans="1:8" x14ac:dyDescent="0.2">
      <c r="A6621" s="1">
        <v>6634</v>
      </c>
      <c r="B6621" s="1" t="str">
        <f t="shared" si="103"/>
        <v>Westbound Solar LLC</v>
      </c>
      <c r="C6621" s="1" t="b">
        <f>IF(D6621&lt;&gt;"",IF(COUNTIF($D$2:D6620, D6621), INDEX($A$2:$D$100000, MATCH(D6621, $D$2:D6620,0),1), FALSE), FALSE)</f>
        <v>0</v>
      </c>
      <c r="F6621" s="1" t="b">
        <f>IF(G6621&lt;&gt;"", IF(COUNTIF($G$2:G6620, G6621), INDEX($A$2:$G$100000, MATCH(G6621, $G$2:G6620,0),1), FALSE), FALSE)</f>
        <v>0</v>
      </c>
      <c r="G6621" s="1">
        <v>62715</v>
      </c>
      <c r="H6621" s="1" t="s">
        <v>6506</v>
      </c>
    </row>
    <row r="6622" spans="1:8" x14ac:dyDescent="0.2">
      <c r="A6622" s="1">
        <v>6635</v>
      </c>
      <c r="B6622" s="1" t="str">
        <f t="shared" si="103"/>
        <v>GSPP Boxborough Littleton, LLC</v>
      </c>
      <c r="C6622" s="1" t="b">
        <f>IF(D6622&lt;&gt;"",IF(COUNTIF($D$2:D6621, D6622), INDEX($A$2:$D$100000, MATCH(D6622, $D$2:D6621,0),1), FALSE), FALSE)</f>
        <v>0</v>
      </c>
      <c r="F6622" s="1" t="b">
        <f>IF(G6622&lt;&gt;"", IF(COUNTIF($G$2:G6621, G6622), INDEX($A$2:$G$100000, MATCH(G6622, $G$2:G6621,0),1), FALSE), FALSE)</f>
        <v>0</v>
      </c>
      <c r="G6622" s="1">
        <v>62762</v>
      </c>
      <c r="H6622" s="1" t="s">
        <v>6507</v>
      </c>
    </row>
    <row r="6623" spans="1:8" x14ac:dyDescent="0.2">
      <c r="A6623" s="1">
        <v>6636</v>
      </c>
      <c r="B6623" s="1" t="str">
        <f t="shared" si="103"/>
        <v>Somerville Solar, LLC</v>
      </c>
      <c r="C6623" s="1" t="b">
        <f>IF(D6623&lt;&gt;"",IF(COUNTIF($D$2:D6622, D6623), INDEX($A$2:$D$100000, MATCH(D6623, $D$2:D6622,0),1), FALSE), FALSE)</f>
        <v>0</v>
      </c>
      <c r="F6623" s="1" t="b">
        <f>IF(G6623&lt;&gt;"", IF(COUNTIF($G$2:G6622, G6623), INDEX($A$2:$G$100000, MATCH(G6623, $G$2:G6622,0),1), FALSE), FALSE)</f>
        <v>0</v>
      </c>
      <c r="G6623" s="1">
        <v>62766</v>
      </c>
      <c r="H6623" s="1" t="s">
        <v>6508</v>
      </c>
    </row>
    <row r="6624" spans="1:8" x14ac:dyDescent="0.2">
      <c r="A6624" s="1">
        <v>6637</v>
      </c>
      <c r="B6624" s="1" t="str">
        <f t="shared" si="103"/>
        <v>Phoenix Contact Services, Inc</v>
      </c>
      <c r="C6624" s="1" t="b">
        <f>IF(D6624&lt;&gt;"",IF(COUNTIF($D$2:D6623, D6624), INDEX($A$2:$D$100000, MATCH(D6624, $D$2:D6623,0),1), FALSE), FALSE)</f>
        <v>0</v>
      </c>
      <c r="F6624" s="1" t="b">
        <f>IF(G6624&lt;&gt;"", IF(COUNTIF($G$2:G6623, G6624), INDEX($A$2:$G$100000, MATCH(G6624, $G$2:G6623,0),1), FALSE), FALSE)</f>
        <v>0</v>
      </c>
      <c r="G6624" s="1">
        <v>62767</v>
      </c>
      <c r="H6624" s="1" t="s">
        <v>6509</v>
      </c>
    </row>
    <row r="6625" spans="1:8" x14ac:dyDescent="0.2">
      <c r="A6625" s="1">
        <v>6638</v>
      </c>
      <c r="B6625" s="1" t="str">
        <f t="shared" si="103"/>
        <v>NorthPark Solar, LLC</v>
      </c>
      <c r="C6625" s="1" t="b">
        <f>IF(D6625&lt;&gt;"",IF(COUNTIF($D$2:D6624, D6625), INDEX($A$2:$D$100000, MATCH(D6625, $D$2:D6624,0),1), FALSE), FALSE)</f>
        <v>0</v>
      </c>
      <c r="F6625" s="1" t="b">
        <f>IF(G6625&lt;&gt;"", IF(COUNTIF($G$2:G6624, G6625), INDEX($A$2:$G$100000, MATCH(G6625, $G$2:G6624,0),1), FALSE), FALSE)</f>
        <v>0</v>
      </c>
      <c r="G6625" s="1">
        <v>62771</v>
      </c>
      <c r="H6625" s="1" t="s">
        <v>6510</v>
      </c>
    </row>
    <row r="6626" spans="1:8" x14ac:dyDescent="0.2">
      <c r="A6626" s="1">
        <v>6639</v>
      </c>
      <c r="B6626" s="1" t="str">
        <f t="shared" si="103"/>
        <v>Day Four Solar LLC</v>
      </c>
      <c r="C6626" s="1" t="b">
        <f>IF(D6626&lt;&gt;"",IF(COUNTIF($D$2:D6625, D6626), INDEX($A$2:$D$100000, MATCH(D6626, $D$2:D6625,0),1), FALSE), FALSE)</f>
        <v>0</v>
      </c>
      <c r="F6626" s="1" t="b">
        <f>IF(G6626&lt;&gt;"", IF(COUNTIF($G$2:G6625, G6626), INDEX($A$2:$G$100000, MATCH(G6626, $G$2:G6625,0),1), FALSE), FALSE)</f>
        <v>0</v>
      </c>
      <c r="G6626" s="1">
        <v>62770</v>
      </c>
      <c r="H6626" s="1" t="s">
        <v>6511</v>
      </c>
    </row>
    <row r="6627" spans="1:8" x14ac:dyDescent="0.2">
      <c r="A6627" s="1">
        <v>6640</v>
      </c>
      <c r="B6627" s="1" t="str">
        <f t="shared" si="103"/>
        <v>Augusta Solar Farm, LLC</v>
      </c>
      <c r="C6627" s="1" t="b">
        <f>IF(D6627&lt;&gt;"",IF(COUNTIF($D$2:D6626, D6627), INDEX($A$2:$D$100000, MATCH(D6627, $D$2:D6626,0),1), FALSE), FALSE)</f>
        <v>0</v>
      </c>
      <c r="F6627" s="1" t="b">
        <f>IF(G6627&lt;&gt;"", IF(COUNTIF($G$2:G6626, G6627), INDEX($A$2:$G$100000, MATCH(G6627, $G$2:G6626,0),1), FALSE), FALSE)</f>
        <v>0</v>
      </c>
      <c r="G6627" s="1">
        <v>62769</v>
      </c>
      <c r="H6627" s="1" t="s">
        <v>6512</v>
      </c>
    </row>
    <row r="6628" spans="1:8" x14ac:dyDescent="0.2">
      <c r="A6628" s="1">
        <v>6641</v>
      </c>
      <c r="B6628" s="1" t="str">
        <f t="shared" si="103"/>
        <v>Gopher Energy Storage, LLC</v>
      </c>
      <c r="C6628" s="1" t="b">
        <f>IF(D6628&lt;&gt;"",IF(COUNTIF($D$2:D6627, D6628), INDEX($A$2:$D$100000, MATCH(D6628, $D$2:D6627,0),1), FALSE), FALSE)</f>
        <v>0</v>
      </c>
      <c r="F6628" s="1" t="b">
        <f>IF(G6628&lt;&gt;"", IF(COUNTIF($G$2:G6627, G6628), INDEX($A$2:$G$100000, MATCH(G6628, $G$2:G6627,0),1), FALSE), FALSE)</f>
        <v>0</v>
      </c>
      <c r="G6628" s="1">
        <v>62731</v>
      </c>
      <c r="H6628" s="1" t="s">
        <v>6513</v>
      </c>
    </row>
    <row r="6629" spans="1:8" x14ac:dyDescent="0.2">
      <c r="A6629" s="1">
        <v>6642</v>
      </c>
      <c r="B6629" s="1" t="str">
        <f t="shared" si="103"/>
        <v>Kearsarge Gill LLC</v>
      </c>
      <c r="C6629" s="1" t="b">
        <f>IF(D6629&lt;&gt;"",IF(COUNTIF($D$2:D6628, D6629), INDEX($A$2:$D$100000, MATCH(D6629, $D$2:D6628,0),1), FALSE), FALSE)</f>
        <v>0</v>
      </c>
      <c r="F6629" s="1" t="b">
        <f>IF(G6629&lt;&gt;"", IF(COUNTIF($G$2:G6628, G6629), INDEX($A$2:$G$100000, MATCH(G6629, $G$2:G6628,0),1), FALSE), FALSE)</f>
        <v>0</v>
      </c>
      <c r="G6629" s="1">
        <v>62773</v>
      </c>
      <c r="H6629" s="1" t="s">
        <v>6514</v>
      </c>
    </row>
    <row r="6630" spans="1:8" x14ac:dyDescent="0.2">
      <c r="A6630" s="1">
        <v>6643</v>
      </c>
      <c r="B6630" s="1" t="str">
        <f t="shared" si="103"/>
        <v>Burrstone Energy Center</v>
      </c>
      <c r="C6630" s="1" t="b">
        <f>IF(D6630&lt;&gt;"",IF(COUNTIF($D$2:D6629, D6630), INDEX($A$2:$D$100000, MATCH(D6630, $D$2:D6629,0),1), FALSE), FALSE)</f>
        <v>0</v>
      </c>
      <c r="F6630" s="1" t="b">
        <f>IF(G6630&lt;&gt;"", IF(COUNTIF($G$2:G6629, G6630), INDEX($A$2:$G$100000, MATCH(G6630, $G$2:G6629,0),1), FALSE), FALSE)</f>
        <v>0</v>
      </c>
      <c r="G6630" s="1">
        <v>62777</v>
      </c>
      <c r="H6630" s="1" t="s">
        <v>6515</v>
      </c>
    </row>
    <row r="6631" spans="1:8" x14ac:dyDescent="0.2">
      <c r="A6631" s="1">
        <v>6644</v>
      </c>
      <c r="B6631" s="1" t="str">
        <f t="shared" si="103"/>
        <v>Kenyon Energy KS Solar 1 LLC</v>
      </c>
      <c r="C6631" s="1" t="b">
        <f>IF(D6631&lt;&gt;"",IF(COUNTIF($D$2:D6630, D6631), INDEX($A$2:$D$100000, MATCH(D6631, $D$2:D6630,0),1), FALSE), FALSE)</f>
        <v>0</v>
      </c>
      <c r="F6631" s="1" t="b">
        <f>IF(G6631&lt;&gt;"", IF(COUNTIF($G$2:G6630, G6631), INDEX($A$2:$G$100000, MATCH(G6631, $G$2:G6630,0),1), FALSE), FALSE)</f>
        <v>0</v>
      </c>
      <c r="G6631" s="1">
        <v>62784</v>
      </c>
      <c r="H6631" s="1" t="s">
        <v>6516</v>
      </c>
    </row>
    <row r="6632" spans="1:8" x14ac:dyDescent="0.2">
      <c r="A6632" s="1">
        <v>6645</v>
      </c>
      <c r="B6632" s="1" t="str">
        <f t="shared" si="103"/>
        <v>C2 Starratt Solar LLC</v>
      </c>
      <c r="C6632" s="1" t="b">
        <f>IF(D6632&lt;&gt;"",IF(COUNTIF($D$2:D6631, D6632), INDEX($A$2:$D$100000, MATCH(D6632, $D$2:D6631,0),1), FALSE), FALSE)</f>
        <v>0</v>
      </c>
      <c r="F6632" s="1" t="b">
        <f>IF(G6632&lt;&gt;"", IF(COUNTIF($G$2:G6631, G6632), INDEX($A$2:$G$100000, MATCH(G6632, $G$2:G6631,0),1), FALSE), FALSE)</f>
        <v>0</v>
      </c>
      <c r="G6632" s="1">
        <v>62764</v>
      </c>
      <c r="H6632" s="1" t="s">
        <v>6517</v>
      </c>
    </row>
    <row r="6633" spans="1:8" x14ac:dyDescent="0.2">
      <c r="A6633" s="1">
        <v>6646</v>
      </c>
      <c r="B6633" s="1" t="str">
        <f t="shared" si="103"/>
        <v>Dickinson Solar, LLC</v>
      </c>
      <c r="C6633" s="1" t="b">
        <f>IF(D6633&lt;&gt;"",IF(COUNTIF($D$2:D6632, D6633), INDEX($A$2:$D$100000, MATCH(D6633, $D$2:D6632,0),1), FALSE), FALSE)</f>
        <v>0</v>
      </c>
      <c r="F6633" s="1" t="b">
        <f>IF(G6633&lt;&gt;"", IF(COUNTIF($G$2:G6632, G6633), INDEX($A$2:$G$100000, MATCH(G6633, $G$2:G6632,0),1), FALSE), FALSE)</f>
        <v>0</v>
      </c>
      <c r="G6633" s="1">
        <v>62795</v>
      </c>
      <c r="H6633" s="1" t="s">
        <v>6518</v>
      </c>
    </row>
    <row r="6634" spans="1:8" x14ac:dyDescent="0.2">
      <c r="A6634" s="1">
        <v>6647</v>
      </c>
      <c r="B6634" s="1" t="str">
        <f t="shared" si="103"/>
        <v>DG Georgia Solar II, LLC</v>
      </c>
      <c r="C6634" s="1" t="b">
        <f>IF(D6634&lt;&gt;"",IF(COUNTIF($D$2:D6633, D6634), INDEX($A$2:$D$100000, MATCH(D6634, $D$2:D6633,0),1), FALSE), FALSE)</f>
        <v>0</v>
      </c>
      <c r="F6634" s="1" t="b">
        <f>IF(G6634&lt;&gt;"", IF(COUNTIF($G$2:G6633, G6634), INDEX($A$2:$G$100000, MATCH(G6634, $G$2:G6633,0),1), FALSE), FALSE)</f>
        <v>0</v>
      </c>
      <c r="G6634" s="1">
        <v>62817</v>
      </c>
      <c r="H6634" s="1" t="s">
        <v>6519</v>
      </c>
    </row>
    <row r="6635" spans="1:8" x14ac:dyDescent="0.2">
      <c r="A6635" s="1">
        <v>6648</v>
      </c>
      <c r="B6635" s="1" t="str">
        <f t="shared" si="103"/>
        <v>Novel Brooten Solar LLC CSG</v>
      </c>
      <c r="C6635" s="1" t="b">
        <f>IF(D6635&lt;&gt;"",IF(COUNTIF($D$2:D6634, D6635), INDEX($A$2:$D$100000, MATCH(D6635, $D$2:D6634,0),1), FALSE), FALSE)</f>
        <v>0</v>
      </c>
      <c r="F6635" s="1" t="b">
        <f>IF(G6635&lt;&gt;"", IF(COUNTIF($G$2:G6634, G6635), INDEX($A$2:$G$100000, MATCH(G6635, $G$2:G6634,0),1), FALSE), FALSE)</f>
        <v>0</v>
      </c>
      <c r="G6635" s="1">
        <v>62829</v>
      </c>
      <c r="H6635" s="1" t="s">
        <v>6520</v>
      </c>
    </row>
    <row r="6636" spans="1:8" x14ac:dyDescent="0.2">
      <c r="A6636" s="1">
        <v>6649</v>
      </c>
      <c r="B6636" s="1" t="str">
        <f t="shared" si="103"/>
        <v>REA Investments, LLC</v>
      </c>
      <c r="C6636" s="1" t="b">
        <f>IF(D6636&lt;&gt;"",IF(COUNTIF($D$2:D6635, D6636), INDEX($A$2:$D$100000, MATCH(D6636, $D$2:D6635,0),1), FALSE), FALSE)</f>
        <v>0</v>
      </c>
      <c r="F6636" s="1" t="b">
        <f>IF(G6636&lt;&gt;"", IF(COUNTIF($G$2:G6635, G6636), INDEX($A$2:$G$100000, MATCH(G6636, $G$2:G6635,0),1), FALSE), FALSE)</f>
        <v>0</v>
      </c>
      <c r="G6636" s="1">
        <v>63359</v>
      </c>
      <c r="H6636" s="1" t="s">
        <v>6521</v>
      </c>
    </row>
    <row r="6637" spans="1:8" x14ac:dyDescent="0.2">
      <c r="A6637" s="1">
        <v>6650</v>
      </c>
      <c r="B6637" s="1" t="str">
        <f t="shared" si="103"/>
        <v>Syncarpha Blandford, LLC</v>
      </c>
      <c r="C6637" s="1" t="b">
        <f>IF(D6637&lt;&gt;"",IF(COUNTIF($D$2:D6636, D6637), INDEX($A$2:$D$100000, MATCH(D6637, $D$2:D6636,0),1), FALSE), FALSE)</f>
        <v>0</v>
      </c>
      <c r="F6637" s="1" t="b">
        <f>IF(G6637&lt;&gt;"", IF(COUNTIF($G$2:G6636, G6637), INDEX($A$2:$G$100000, MATCH(G6637, $G$2:G6636,0),1), FALSE), FALSE)</f>
        <v>0</v>
      </c>
      <c r="G6637" s="1">
        <v>62822</v>
      </c>
      <c r="H6637" s="1" t="s">
        <v>6522</v>
      </c>
    </row>
    <row r="6638" spans="1:8" x14ac:dyDescent="0.2">
      <c r="A6638" s="1">
        <v>6651</v>
      </c>
      <c r="B6638" s="1" t="str">
        <f t="shared" si="103"/>
        <v>National Grid</v>
      </c>
      <c r="C6638" s="1" t="b">
        <f>IF(D6638&lt;&gt;"",IF(COUNTIF($D$2:D6637, D6638), INDEX($A$2:$D$100000, MATCH(D6638, $D$2:D6637,0),1), FALSE), FALSE)</f>
        <v>0</v>
      </c>
      <c r="F6638" s="1" t="b">
        <f>IF(G6638&lt;&gt;"", IF(COUNTIF($G$2:G6637, G6638), INDEX($A$2:$G$100000, MATCH(G6638, $G$2:G6637,0),1), FALSE), FALSE)</f>
        <v>0</v>
      </c>
      <c r="G6638" s="1">
        <v>56404</v>
      </c>
      <c r="H6638" s="1" t="s">
        <v>6523</v>
      </c>
    </row>
    <row r="6639" spans="1:8" x14ac:dyDescent="0.2">
      <c r="A6639" s="1">
        <v>6652</v>
      </c>
      <c r="B6639" s="1" t="str">
        <f t="shared" si="103"/>
        <v>Novel Pederson Solar LLC CSG</v>
      </c>
      <c r="C6639" s="1" t="b">
        <f>IF(D6639&lt;&gt;"",IF(COUNTIF($D$2:D6638, D6639), INDEX($A$2:$D$100000, MATCH(D6639, $D$2:D6638,0),1), FALSE), FALSE)</f>
        <v>0</v>
      </c>
      <c r="F6639" s="1" t="b">
        <f>IF(G6639&lt;&gt;"", IF(COUNTIF($G$2:G6638, G6639), INDEX($A$2:$G$100000, MATCH(G6639, $G$2:G6638,0),1), FALSE), FALSE)</f>
        <v>0</v>
      </c>
      <c r="G6639" s="1">
        <v>62847</v>
      </c>
      <c r="H6639" s="1" t="s">
        <v>6524</v>
      </c>
    </row>
    <row r="6640" spans="1:8" x14ac:dyDescent="0.2">
      <c r="A6640" s="1">
        <v>6653</v>
      </c>
      <c r="B6640" s="1" t="str">
        <f t="shared" si="103"/>
        <v>Solar Star California LXXVIII, LLC</v>
      </c>
      <c r="C6640" s="1" t="b">
        <f>IF(D6640&lt;&gt;"",IF(COUNTIF($D$2:D6639, D6640), INDEX($A$2:$D$100000, MATCH(D6640, $D$2:D6639,0),1), FALSE), FALSE)</f>
        <v>0</v>
      </c>
      <c r="F6640" s="1" t="b">
        <f>IF(G6640&lt;&gt;"", IF(COUNTIF($G$2:G6639, G6640), INDEX($A$2:$G$100000, MATCH(G6640, $G$2:G6639,0),1), FALSE), FALSE)</f>
        <v>0</v>
      </c>
      <c r="G6640" s="1">
        <v>62854</v>
      </c>
      <c r="H6640" s="1" t="s">
        <v>6525</v>
      </c>
    </row>
    <row r="6641" spans="1:8" x14ac:dyDescent="0.2">
      <c r="A6641" s="1">
        <v>6654</v>
      </c>
      <c r="B6641" s="1" t="str">
        <f t="shared" si="103"/>
        <v>Lightsource Renewable Energy Asset Management, LLC</v>
      </c>
      <c r="C6641" s="1" t="b">
        <f>IF(D6641&lt;&gt;"",IF(COUNTIF($D$2:D6640, D6641), INDEX($A$2:$D$100000, MATCH(D6641, $D$2:D6640,0),1), FALSE), FALSE)</f>
        <v>0</v>
      </c>
      <c r="F6641" s="1" t="b">
        <f>IF(G6641&lt;&gt;"", IF(COUNTIF($G$2:G6640, G6641), INDEX($A$2:$G$100000, MATCH(G6641, $G$2:G6640,0),1), FALSE), FALSE)</f>
        <v>0</v>
      </c>
      <c r="G6641" s="1">
        <v>62842</v>
      </c>
      <c r="H6641" s="1" t="s">
        <v>6526</v>
      </c>
    </row>
    <row r="6642" spans="1:8" x14ac:dyDescent="0.2">
      <c r="A6642" s="1">
        <v>6655</v>
      </c>
      <c r="B6642" s="1" t="str">
        <f t="shared" si="103"/>
        <v>LSE Dorado, LLC</v>
      </c>
      <c r="C6642" s="1" t="b">
        <f>IF(D6642&lt;&gt;"",IF(COUNTIF($D$2:D6641, D6642), INDEX($A$2:$D$100000, MATCH(D6642, $D$2:D6641,0),1), FALSE), FALSE)</f>
        <v>0</v>
      </c>
      <c r="F6642" s="1" t="b">
        <f>IF(G6642&lt;&gt;"", IF(COUNTIF($G$2:G6641, G6642), INDEX($A$2:$G$100000, MATCH(G6642, $G$2:G6641,0),1), FALSE), FALSE)</f>
        <v>0</v>
      </c>
      <c r="G6642" s="1">
        <v>62838</v>
      </c>
      <c r="H6642" s="1" t="s">
        <v>6527</v>
      </c>
    </row>
    <row r="6643" spans="1:8" x14ac:dyDescent="0.2">
      <c r="A6643" s="1">
        <v>6656</v>
      </c>
      <c r="B6643" s="1" t="str">
        <f t="shared" si="103"/>
        <v>ESA Four Oaks 2 NC LLC</v>
      </c>
      <c r="C6643" s="1" t="b">
        <f>IF(D6643&lt;&gt;"",IF(COUNTIF($D$2:D6642, D6643), INDEX($A$2:$D$100000, MATCH(D6643, $D$2:D6642,0),1), FALSE), FALSE)</f>
        <v>0</v>
      </c>
      <c r="F6643" s="1" t="b">
        <f>IF(G6643&lt;&gt;"", IF(COUNTIF($G$2:G6642, G6643), INDEX($A$2:$G$100000, MATCH(G6643, $G$2:G6642,0),1), FALSE), FALSE)</f>
        <v>0</v>
      </c>
      <c r="G6643" s="1">
        <v>62845</v>
      </c>
      <c r="H6643" s="1" t="s">
        <v>6528</v>
      </c>
    </row>
    <row r="6644" spans="1:8" x14ac:dyDescent="0.2">
      <c r="A6644" s="1">
        <v>6657</v>
      </c>
      <c r="B6644" s="1" t="str">
        <f t="shared" si="103"/>
        <v>Open Mountain Energy LLC.</v>
      </c>
      <c r="C6644" s="1" t="b">
        <f>IF(D6644&lt;&gt;"",IF(COUNTIF($D$2:D6643, D6644), INDEX($A$2:$D$100000, MATCH(D6644, $D$2:D6643,0),1), FALSE), FALSE)</f>
        <v>0</v>
      </c>
      <c r="F6644" s="1" t="b">
        <f>IF(G6644&lt;&gt;"", IF(COUNTIF($G$2:G6643, G6644), INDEX($A$2:$G$100000, MATCH(G6644, $G$2:G6643,0),1), FALSE), FALSE)</f>
        <v>0</v>
      </c>
      <c r="G6644" s="1">
        <v>62861</v>
      </c>
      <c r="H6644" s="1" t="s">
        <v>6529</v>
      </c>
    </row>
    <row r="6645" spans="1:8" x14ac:dyDescent="0.2">
      <c r="A6645" s="1">
        <v>6658</v>
      </c>
      <c r="B6645" s="1" t="str">
        <f t="shared" si="103"/>
        <v>Heritage Sustainable Energy. LLC</v>
      </c>
      <c r="C6645" s="1" t="b">
        <f>IF(D6645&lt;&gt;"",IF(COUNTIF($D$2:D6644, D6645), INDEX($A$2:$D$100000, MATCH(D6645, $D$2:D6644,0),1), FALSE), FALSE)</f>
        <v>0</v>
      </c>
      <c r="F6645" s="1" t="b">
        <f>IF(G6645&lt;&gt;"", IF(COUNTIF($G$2:G6644, G6645), INDEX($A$2:$G$100000, MATCH(G6645, $G$2:G6644,0),1), FALSE), FALSE)</f>
        <v>0</v>
      </c>
      <c r="G6645" s="1">
        <v>62870</v>
      </c>
      <c r="H6645" s="1" t="s">
        <v>6530</v>
      </c>
    </row>
    <row r="6646" spans="1:8" x14ac:dyDescent="0.2">
      <c r="A6646" s="1">
        <v>6659</v>
      </c>
      <c r="B6646" s="1" t="str">
        <f t="shared" si="103"/>
        <v>Forefront Power, LLC</v>
      </c>
      <c r="C6646" s="1" t="b">
        <f>IF(D6646&lt;&gt;"",IF(COUNTIF($D$2:D6645, D6646), INDEX($A$2:$D$100000, MATCH(D6646, $D$2:D6645,0),1), FALSE), FALSE)</f>
        <v>0</v>
      </c>
      <c r="F6646" s="1" t="b">
        <f>IF(G6646&lt;&gt;"", IF(COUNTIF($G$2:G6645, G6646), INDEX($A$2:$G$100000, MATCH(G6646, $G$2:G6645,0),1), FALSE), FALSE)</f>
        <v>0</v>
      </c>
      <c r="G6646" s="1">
        <v>62856</v>
      </c>
      <c r="H6646" s="1" t="s">
        <v>6531</v>
      </c>
    </row>
    <row r="6647" spans="1:8" x14ac:dyDescent="0.2">
      <c r="A6647" s="1">
        <v>6660</v>
      </c>
      <c r="B6647" s="1" t="str">
        <f t="shared" si="103"/>
        <v>Jefferson Torresdale Hospital</v>
      </c>
      <c r="C6647" s="1" t="b">
        <f>IF(D6647&lt;&gt;"",IF(COUNTIF($D$2:D6646, D6647), INDEX($A$2:$D$100000, MATCH(D6647, $D$2:D6646,0),1), FALSE), FALSE)</f>
        <v>0</v>
      </c>
      <c r="F6647" s="1" t="b">
        <f>IF(G6647&lt;&gt;"", IF(COUNTIF($G$2:G6646, G6647), INDEX($A$2:$G$100000, MATCH(G6647, $G$2:G6646,0),1), FALSE), FALSE)</f>
        <v>0</v>
      </c>
      <c r="G6647" s="1">
        <v>62877</v>
      </c>
      <c r="H6647" s="1" t="s">
        <v>6532</v>
      </c>
    </row>
    <row r="6648" spans="1:8" x14ac:dyDescent="0.2">
      <c r="A6648" s="1">
        <v>6661</v>
      </c>
      <c r="B6648" s="1" t="str">
        <f t="shared" si="103"/>
        <v>CalCity Solar 1 , LLC</v>
      </c>
      <c r="C6648" s="1" t="b">
        <f>IF(D6648&lt;&gt;"",IF(COUNTIF($D$2:D6647, D6648), INDEX($A$2:$D$100000, MATCH(D6648, $D$2:D6647,0),1), FALSE), FALSE)</f>
        <v>0</v>
      </c>
      <c r="F6648" s="1" t="b">
        <f>IF(G6648&lt;&gt;"", IF(COUNTIF($G$2:G6647, G6648), INDEX($A$2:$G$100000, MATCH(G6648, $G$2:G6647,0),1), FALSE), FALSE)</f>
        <v>0</v>
      </c>
      <c r="G6648" s="1">
        <v>62885</v>
      </c>
      <c r="H6648" s="1" t="s">
        <v>6533</v>
      </c>
    </row>
    <row r="6649" spans="1:8" x14ac:dyDescent="0.2">
      <c r="A6649" s="1">
        <v>6662</v>
      </c>
      <c r="B6649" s="1" t="str">
        <f t="shared" si="103"/>
        <v>Highline Services, LLC</v>
      </c>
      <c r="C6649" s="1" t="b">
        <f>IF(D6649&lt;&gt;"",IF(COUNTIF($D$2:D6648, D6649), INDEX($A$2:$D$100000, MATCH(D6649, $D$2:D6648,0),1), FALSE), FALSE)</f>
        <v>0</v>
      </c>
      <c r="F6649" s="1" t="b">
        <f>IF(G6649&lt;&gt;"", IF(COUNTIF($G$2:G6648, G6649), INDEX($A$2:$G$100000, MATCH(G6649, $G$2:G6648,0),1), FALSE), FALSE)</f>
        <v>0</v>
      </c>
      <c r="G6649" s="1">
        <v>62902</v>
      </c>
      <c r="H6649" s="1" t="s">
        <v>6534</v>
      </c>
    </row>
    <row r="6650" spans="1:8" x14ac:dyDescent="0.2">
      <c r="A6650" s="1">
        <v>6663</v>
      </c>
      <c r="B6650" s="1" t="str">
        <f t="shared" si="103"/>
        <v>Hannibal Board of Public Works Power Plant</v>
      </c>
      <c r="C6650" s="1" t="b">
        <f>IF(D6650&lt;&gt;"",IF(COUNTIF($D$2:D6649, D6650), INDEX($A$2:$D$100000, MATCH(D6650, $D$2:D6649,0),1), FALSE), FALSE)</f>
        <v>0</v>
      </c>
      <c r="F6650" s="1" t="b">
        <f>IF(G6650&lt;&gt;"", IF(COUNTIF($G$2:G6649, G6650), INDEX($A$2:$G$100000, MATCH(G6650, $G$2:G6649,0),1), FALSE), FALSE)</f>
        <v>0</v>
      </c>
      <c r="G6650" s="1">
        <v>62901</v>
      </c>
      <c r="H6650" s="1" t="s">
        <v>6535</v>
      </c>
    </row>
    <row r="6651" spans="1:8" x14ac:dyDescent="0.2">
      <c r="A6651" s="1">
        <v>6664</v>
      </c>
      <c r="B6651" s="1" t="str">
        <f t="shared" si="103"/>
        <v>Madison Energy Holdings LLC</v>
      </c>
      <c r="C6651" s="1" t="b">
        <f>IF(D6651&lt;&gt;"",IF(COUNTIF($D$2:D6650, D6651), INDEX($A$2:$D$100000, MATCH(D6651, $D$2:D6650,0),1), FALSE), FALSE)</f>
        <v>0</v>
      </c>
      <c r="F6651" s="1" t="b">
        <f>IF(G6651&lt;&gt;"", IF(COUNTIF($G$2:G6650, G6651), INDEX($A$2:$G$100000, MATCH(G6651, $G$2:G6650,0),1), FALSE), FALSE)</f>
        <v>0</v>
      </c>
      <c r="G6651" s="1">
        <v>62915</v>
      </c>
      <c r="H6651" s="1" t="s">
        <v>6536</v>
      </c>
    </row>
    <row r="6652" spans="1:8" x14ac:dyDescent="0.2">
      <c r="A6652" s="1">
        <v>6665</v>
      </c>
      <c r="B6652" s="1" t="str">
        <f t="shared" si="103"/>
        <v>Syncarpha El Rito I, LLC</v>
      </c>
      <c r="C6652" s="1" t="b">
        <f>IF(D6652&lt;&gt;"",IF(COUNTIF($D$2:D6651, D6652), INDEX($A$2:$D$100000, MATCH(D6652, $D$2:D6651,0),1), FALSE), FALSE)</f>
        <v>0</v>
      </c>
      <c r="F6652" s="1" t="b">
        <f>IF(G6652&lt;&gt;"", IF(COUNTIF($G$2:G6651, G6652), INDEX($A$2:$G$100000, MATCH(G6652, $G$2:G6651,0),1), FALSE), FALSE)</f>
        <v>0</v>
      </c>
      <c r="G6652" s="1">
        <v>62904</v>
      </c>
      <c r="H6652" s="1" t="s">
        <v>6537</v>
      </c>
    </row>
    <row r="6653" spans="1:8" x14ac:dyDescent="0.2">
      <c r="A6653" s="1">
        <v>6666</v>
      </c>
      <c r="B6653" s="1" t="str">
        <f t="shared" si="103"/>
        <v>Mountain Parks Services, Inc.</v>
      </c>
      <c r="C6653" s="1" t="b">
        <f>IF(D6653&lt;&gt;"",IF(COUNTIF($D$2:D6652, D6653), INDEX($A$2:$D$100000, MATCH(D6653, $D$2:D6652,0),1), FALSE), FALSE)</f>
        <v>0</v>
      </c>
      <c r="F6653" s="1" t="b">
        <f>IF(G6653&lt;&gt;"", IF(COUNTIF($G$2:G6652, G6653), INDEX($A$2:$G$100000, MATCH(G6653, $G$2:G6652,0),1), FALSE), FALSE)</f>
        <v>0</v>
      </c>
      <c r="G6653" s="1">
        <v>62961</v>
      </c>
      <c r="H6653" s="1" t="s">
        <v>6538</v>
      </c>
    </row>
    <row r="6654" spans="1:8" x14ac:dyDescent="0.2">
      <c r="A6654" s="1">
        <v>6667</v>
      </c>
      <c r="B6654" s="1" t="str">
        <f t="shared" si="103"/>
        <v>Hartmann Community Solar LLC</v>
      </c>
      <c r="C6654" s="1" t="b">
        <f>IF(D6654&lt;&gt;"",IF(COUNTIF($D$2:D6653, D6654), INDEX($A$2:$D$100000, MATCH(D6654, $D$2:D6653,0),1), FALSE), FALSE)</f>
        <v>0</v>
      </c>
      <c r="F6654" s="1" t="b">
        <f>IF(G6654&lt;&gt;"", IF(COUNTIF($G$2:G6653, G6654), INDEX($A$2:$G$100000, MATCH(G6654, $G$2:G6653,0),1), FALSE), FALSE)</f>
        <v>0</v>
      </c>
      <c r="G6654" s="1">
        <v>62962</v>
      </c>
      <c r="H6654" s="1" t="s">
        <v>6539</v>
      </c>
    </row>
    <row r="6655" spans="1:8" x14ac:dyDescent="0.2">
      <c r="A6655" s="1">
        <v>6668</v>
      </c>
      <c r="B6655" s="1" t="str">
        <f t="shared" si="103"/>
        <v>E. Goenner Community Solar LLC</v>
      </c>
      <c r="C6655" s="1" t="b">
        <f>IF(D6655&lt;&gt;"",IF(COUNTIF($D$2:D6654, D6655), INDEX($A$2:$D$100000, MATCH(D6655, $D$2:D6654,0),1), FALSE), FALSE)</f>
        <v>0</v>
      </c>
      <c r="F6655" s="1" t="b">
        <f>IF(G6655&lt;&gt;"", IF(COUNTIF($G$2:G6654, G6655), INDEX($A$2:$G$100000, MATCH(G6655, $G$2:G6654,0),1), FALSE), FALSE)</f>
        <v>0</v>
      </c>
      <c r="G6655" s="1">
        <v>62963</v>
      </c>
      <c r="H6655" s="1" t="s">
        <v>6540</v>
      </c>
    </row>
    <row r="6656" spans="1:8" x14ac:dyDescent="0.2">
      <c r="A6656" s="1">
        <v>6669</v>
      </c>
      <c r="B6656" s="1" t="str">
        <f t="shared" si="103"/>
        <v>Schwinghamer Community Solar LLC</v>
      </c>
      <c r="C6656" s="1" t="b">
        <f>IF(D6656&lt;&gt;"",IF(COUNTIF($D$2:D6655, D6656), INDEX($A$2:$D$100000, MATCH(D6656, $D$2:D6655,0),1), FALSE), FALSE)</f>
        <v>0</v>
      </c>
      <c r="F6656" s="1" t="b">
        <f>IF(G6656&lt;&gt;"", IF(COUNTIF($G$2:G6655, G6656), INDEX($A$2:$G$100000, MATCH(G6656, $G$2:G6655,0),1), FALSE), FALSE)</f>
        <v>0</v>
      </c>
      <c r="G6656" s="1">
        <v>62965</v>
      </c>
      <c r="H6656" s="1" t="s">
        <v>6541</v>
      </c>
    </row>
    <row r="6657" spans="1:8" x14ac:dyDescent="0.2">
      <c r="A6657" s="1">
        <v>6670</v>
      </c>
      <c r="B6657" s="1" t="str">
        <f t="shared" si="103"/>
        <v>STAG St. Paul Community Solar LLC</v>
      </c>
      <c r="C6657" s="1" t="b">
        <f>IF(D6657&lt;&gt;"",IF(COUNTIF($D$2:D6656, D6657), INDEX($A$2:$D$100000, MATCH(D6657, $D$2:D6656,0),1), FALSE), FALSE)</f>
        <v>0</v>
      </c>
      <c r="F6657" s="1" t="b">
        <f>IF(G6657&lt;&gt;"", IF(COUNTIF($G$2:G6656, G6657), INDEX($A$2:$G$100000, MATCH(G6657, $G$2:G6656,0),1), FALSE), FALSE)</f>
        <v>0</v>
      </c>
      <c r="G6657" s="1">
        <v>62966</v>
      </c>
      <c r="H6657" s="1" t="s">
        <v>6542</v>
      </c>
    </row>
    <row r="6658" spans="1:8" x14ac:dyDescent="0.2">
      <c r="A6658" s="1">
        <v>6671</v>
      </c>
      <c r="B6658" s="1" t="str">
        <f t="shared" ref="B6658:B6721" si="104">IF(H6658="",E6658,H6658)</f>
        <v>Solar Planet Power</v>
      </c>
      <c r="C6658" s="1" t="b">
        <f>IF(D6658&lt;&gt;"",IF(COUNTIF($D$2:D6657, D6658), INDEX($A$2:$D$100000, MATCH(D6658, $D$2:D6657,0),1), FALSE), FALSE)</f>
        <v>0</v>
      </c>
      <c r="F6658" s="1" t="b">
        <f>IF(G6658&lt;&gt;"", IF(COUNTIF($G$2:G6657, G6658), INDEX($A$2:$G$100000, MATCH(G6658, $G$2:G6657,0),1), FALSE), FALSE)</f>
        <v>0</v>
      </c>
      <c r="G6658" s="1">
        <v>62923</v>
      </c>
      <c r="H6658" s="1" t="s">
        <v>6543</v>
      </c>
    </row>
    <row r="6659" spans="1:8" x14ac:dyDescent="0.2">
      <c r="A6659" s="1">
        <v>6672</v>
      </c>
      <c r="B6659" s="1" t="str">
        <f t="shared" si="104"/>
        <v>Imeson Solar Farm LLC</v>
      </c>
      <c r="C6659" s="1" t="b">
        <f>IF(D6659&lt;&gt;"",IF(COUNTIF($D$2:D6658, D6659), INDEX($A$2:$D$100000, MATCH(D6659, $D$2:D6658,0),1), FALSE), FALSE)</f>
        <v>0</v>
      </c>
      <c r="F6659" s="1" t="b">
        <f>IF(G6659&lt;&gt;"", IF(COUNTIF($G$2:G6658, G6659), INDEX($A$2:$G$100000, MATCH(G6659, $G$2:G6658,0),1), FALSE), FALSE)</f>
        <v>0</v>
      </c>
      <c r="G6659" s="1">
        <v>62894</v>
      </c>
      <c r="H6659" s="1" t="s">
        <v>6544</v>
      </c>
    </row>
    <row r="6660" spans="1:8" x14ac:dyDescent="0.2">
      <c r="A6660" s="1">
        <v>6673</v>
      </c>
      <c r="B6660" s="1" t="str">
        <f t="shared" si="104"/>
        <v>FL Solar 4, LLC</v>
      </c>
      <c r="C6660" s="1" t="b">
        <f>IF(D6660&lt;&gt;"",IF(COUNTIF($D$2:D6659, D6660), INDEX($A$2:$D$100000, MATCH(D6660, $D$2:D6659,0),1), FALSE), FALSE)</f>
        <v>0</v>
      </c>
      <c r="F6660" s="1" t="b">
        <f>IF(G6660&lt;&gt;"", IF(COUNTIF($G$2:G6659, G6660), INDEX($A$2:$G$100000, MATCH(G6660, $G$2:G6659,0),1), FALSE), FALSE)</f>
        <v>0</v>
      </c>
      <c r="G6660" s="1">
        <v>62951</v>
      </c>
      <c r="H6660" s="1" t="s">
        <v>6545</v>
      </c>
    </row>
    <row r="6661" spans="1:8" x14ac:dyDescent="0.2">
      <c r="A6661" s="1">
        <v>6674</v>
      </c>
      <c r="B6661" s="1" t="str">
        <f t="shared" si="104"/>
        <v>Vanguard Energy Partners, LLC</v>
      </c>
      <c r="C6661" s="1" t="b">
        <f>IF(D6661&lt;&gt;"",IF(COUNTIF($D$2:D6660, D6661), INDEX($A$2:$D$100000, MATCH(D6661, $D$2:D6660,0),1), FALSE), FALSE)</f>
        <v>0</v>
      </c>
      <c r="F6661" s="1" t="b">
        <f>IF(G6661&lt;&gt;"", IF(COUNTIF($G$2:G6660, G6661), INDEX($A$2:$G$100000, MATCH(G6661, $G$2:G6660,0),1), FALSE), FALSE)</f>
        <v>0</v>
      </c>
      <c r="G6661" s="1">
        <v>60474</v>
      </c>
      <c r="H6661" s="1" t="s">
        <v>6546</v>
      </c>
    </row>
    <row r="6662" spans="1:8" ht="17" x14ac:dyDescent="0.2">
      <c r="A6662" s="1">
        <v>6675</v>
      </c>
      <c r="B6662" s="1" t="str">
        <f t="shared" si="104"/>
        <v>vermont public pwr supply auth</v>
      </c>
      <c r="C6662" s="1" t="b">
        <f>IF(D6662&lt;&gt;"",IF(COUNTIF($D$2:D6661, D6662), INDEX($A$2:$D$100000, MATCH(D6662, $D$2:D6661,0),1), FALSE), FALSE)</f>
        <v>0</v>
      </c>
      <c r="F6662" s="1" t="b">
        <f>IF(G6662&lt;&gt;"", IF(COUNTIF($G$2:G6661, G6662), INDEX($A$2:$G$100000, MATCH(G6662, $G$2:G6661,0),1), FALSE), FALSE)</f>
        <v>0</v>
      </c>
      <c r="G6662" s="1">
        <v>19780</v>
      </c>
      <c r="H6662" s="4" t="s">
        <v>6547</v>
      </c>
    </row>
    <row r="6663" spans="1:8" x14ac:dyDescent="0.2">
      <c r="A6663" s="1">
        <v>6676</v>
      </c>
      <c r="B6663" s="1" t="str">
        <f t="shared" si="104"/>
        <v>DG California Solar LLC</v>
      </c>
      <c r="C6663" s="1" t="b">
        <f>IF(D6663&lt;&gt;"",IF(COUNTIF($D$2:D6662, D6663), INDEX($A$2:$D$100000, MATCH(D6663, $D$2:D6662,0),1), FALSE), FALSE)</f>
        <v>0</v>
      </c>
      <c r="F6663" s="1" t="b">
        <f>IF(G6663&lt;&gt;"", IF(COUNTIF($G$2:G6662, G6663), INDEX($A$2:$G$100000, MATCH(G6663, $G$2:G6662,0),1), FALSE), FALSE)</f>
        <v>0</v>
      </c>
      <c r="G6663" s="1">
        <v>62988</v>
      </c>
      <c r="H6663" s="1" t="s">
        <v>6548</v>
      </c>
    </row>
    <row r="6664" spans="1:8" x14ac:dyDescent="0.2">
      <c r="A6664" s="1">
        <v>6677</v>
      </c>
      <c r="B6664" s="1" t="str">
        <f t="shared" si="104"/>
        <v>Rafael Solar LLC</v>
      </c>
      <c r="C6664" s="1" t="b">
        <f>IF(D6664&lt;&gt;"",IF(COUNTIF($D$2:D6663, D6664), INDEX($A$2:$D$100000, MATCH(D6664, $D$2:D6663,0),1), FALSE), FALSE)</f>
        <v>0</v>
      </c>
      <c r="F6664" s="1" t="b">
        <f>IF(G6664&lt;&gt;"", IF(COUNTIF($G$2:G6663, G6664), INDEX($A$2:$G$100000, MATCH(G6664, $G$2:G6663,0),1), FALSE), FALSE)</f>
        <v>0</v>
      </c>
      <c r="G6664" s="1">
        <v>62989</v>
      </c>
      <c r="H6664" s="1" t="s">
        <v>6549</v>
      </c>
    </row>
    <row r="6665" spans="1:8" x14ac:dyDescent="0.2">
      <c r="A6665" s="1">
        <v>6678</v>
      </c>
      <c r="B6665" s="1" t="str">
        <f t="shared" si="104"/>
        <v>Case Creek Solar LLC</v>
      </c>
      <c r="C6665" s="1" t="b">
        <f>IF(D6665&lt;&gt;"",IF(COUNTIF($D$2:D6664, D6665), INDEX($A$2:$D$100000, MATCH(D6665, $D$2:D6664,0),1), FALSE), FALSE)</f>
        <v>0</v>
      </c>
      <c r="F6665" s="1" t="b">
        <f>IF(G6665&lt;&gt;"", IF(COUNTIF($G$2:G6664, G6665), INDEX($A$2:$G$100000, MATCH(G6665, $G$2:G6664,0),1), FALSE), FALSE)</f>
        <v>0</v>
      </c>
      <c r="G6665" s="1">
        <v>62990</v>
      </c>
      <c r="H6665" s="1" t="s">
        <v>6550</v>
      </c>
    </row>
    <row r="6666" spans="1:8" x14ac:dyDescent="0.2">
      <c r="A6666" s="1">
        <v>6679</v>
      </c>
      <c r="B6666" s="1" t="str">
        <f t="shared" si="104"/>
        <v>Kale Patch Solar LLC</v>
      </c>
      <c r="C6666" s="1" t="b">
        <f>IF(D6666&lt;&gt;"",IF(COUNTIF($D$2:D6665, D6666), INDEX($A$2:$D$100000, MATCH(D6666, $D$2:D6665,0),1), FALSE), FALSE)</f>
        <v>0</v>
      </c>
      <c r="F6666" s="1" t="b">
        <f>IF(G6666&lt;&gt;"", IF(COUNTIF($G$2:G6665, G6666), INDEX($A$2:$G$100000, MATCH(G6666, $G$2:G6665,0),1), FALSE), FALSE)</f>
        <v>0</v>
      </c>
      <c r="G6666" s="1">
        <v>62991</v>
      </c>
      <c r="H6666" s="1" t="s">
        <v>6551</v>
      </c>
    </row>
    <row r="6667" spans="1:8" x14ac:dyDescent="0.2">
      <c r="A6667" s="1">
        <v>6680</v>
      </c>
      <c r="B6667" s="1" t="str">
        <f t="shared" si="104"/>
        <v>Johnson Melloh Solutions</v>
      </c>
      <c r="C6667" s="1" t="b">
        <f>IF(D6667&lt;&gt;"",IF(COUNTIF($D$2:D6666, D6667), INDEX($A$2:$D$100000, MATCH(D6667, $D$2:D6666,0),1), FALSE), FALSE)</f>
        <v>0</v>
      </c>
      <c r="F6667" s="1" t="b">
        <f>IF(G6667&lt;&gt;"", IF(COUNTIF($G$2:G6666, G6667), INDEX($A$2:$G$100000, MATCH(G6667, $G$2:G6666,0),1), FALSE), FALSE)</f>
        <v>0</v>
      </c>
      <c r="G6667" s="1">
        <v>62947</v>
      </c>
      <c r="H6667" s="1" t="s">
        <v>6552</v>
      </c>
    </row>
    <row r="6668" spans="1:8" x14ac:dyDescent="0.2">
      <c r="A6668" s="1">
        <v>6681</v>
      </c>
      <c r="B6668" s="1" t="str">
        <f t="shared" si="104"/>
        <v>HG Solar Development, LLC</v>
      </c>
      <c r="C6668" s="1" t="b">
        <f>IF(D6668&lt;&gt;"",IF(COUNTIF($D$2:D6667, D6668), INDEX($A$2:$D$100000, MATCH(D6668, $D$2:D6667,0),1), FALSE), FALSE)</f>
        <v>0</v>
      </c>
      <c r="F6668" s="1" t="b">
        <f>IF(G6668&lt;&gt;"", IF(COUNTIF($G$2:G6667, G6668), INDEX($A$2:$G$100000, MATCH(G6668, $G$2:G6667,0),1), FALSE), FALSE)</f>
        <v>0</v>
      </c>
      <c r="G6668" s="1">
        <v>62950</v>
      </c>
      <c r="H6668" s="1" t="s">
        <v>6553</v>
      </c>
    </row>
    <row r="6669" spans="1:8" x14ac:dyDescent="0.2">
      <c r="A6669" s="1">
        <v>6682</v>
      </c>
      <c r="B6669" s="1" t="str">
        <f t="shared" si="104"/>
        <v>AGA TAG Solar IV LLC</v>
      </c>
      <c r="C6669" s="1" t="b">
        <f>IF(D6669&lt;&gt;"",IF(COUNTIF($D$2:D6668, D6669), INDEX($A$2:$D$100000, MATCH(D6669, $D$2:D6668,0),1), FALSE), FALSE)</f>
        <v>0</v>
      </c>
      <c r="F6669" s="1" t="b">
        <f>IF(G6669&lt;&gt;"", IF(COUNTIF($G$2:G6668, G6669), INDEX($A$2:$G$100000, MATCH(G6669, $G$2:G6668,0),1), FALSE), FALSE)</f>
        <v>0</v>
      </c>
      <c r="G6669" s="1">
        <v>63006</v>
      </c>
      <c r="H6669" s="1" t="s">
        <v>6554</v>
      </c>
    </row>
    <row r="6670" spans="1:8" x14ac:dyDescent="0.2">
      <c r="A6670" s="1">
        <v>6683</v>
      </c>
      <c r="B6670" s="1" t="str">
        <f t="shared" si="104"/>
        <v>Cox Enterprises</v>
      </c>
      <c r="C6670" s="1" t="b">
        <f>IF(D6670&lt;&gt;"",IF(COUNTIF($D$2:D6669, D6670), INDEX($A$2:$D$100000, MATCH(D6670, $D$2:D6669,0),1), FALSE), FALSE)</f>
        <v>0</v>
      </c>
      <c r="F6670" s="1" t="b">
        <f>IF(G6670&lt;&gt;"", IF(COUNTIF($G$2:G6669, G6670), INDEX($A$2:$G$100000, MATCH(G6670, $G$2:G6669,0),1), FALSE), FALSE)</f>
        <v>0</v>
      </c>
      <c r="G6670" s="1">
        <v>62998</v>
      </c>
      <c r="H6670" s="1" t="s">
        <v>6555</v>
      </c>
    </row>
    <row r="6671" spans="1:8" x14ac:dyDescent="0.2">
      <c r="A6671" s="1">
        <v>6684</v>
      </c>
      <c r="B6671" s="1" t="str">
        <f t="shared" si="104"/>
        <v>Dynamic Energy Solutions, LLC</v>
      </c>
      <c r="C6671" s="1" t="b">
        <f>IF(D6671&lt;&gt;"",IF(COUNTIF($D$2:D6670, D6671), INDEX($A$2:$D$100000, MATCH(D6671, $D$2:D6670,0),1), FALSE), FALSE)</f>
        <v>0</v>
      </c>
      <c r="F6671" s="1" t="b">
        <f>IF(G6671&lt;&gt;"", IF(COUNTIF($G$2:G6670, G6671), INDEX($A$2:$G$100000, MATCH(G6671, $G$2:G6670,0),1), FALSE), FALSE)</f>
        <v>0</v>
      </c>
      <c r="G6671" s="1">
        <v>62994</v>
      </c>
      <c r="H6671" s="1" t="s">
        <v>6556</v>
      </c>
    </row>
    <row r="6672" spans="1:8" x14ac:dyDescent="0.2">
      <c r="A6672" s="1">
        <v>6685</v>
      </c>
      <c r="B6672" s="1" t="str">
        <f t="shared" si="104"/>
        <v>O'Neill Creek Solar LLC</v>
      </c>
      <c r="C6672" s="1" t="b">
        <f>IF(D6672&lt;&gt;"",IF(COUNTIF($D$2:D6671, D6672), INDEX($A$2:$D$100000, MATCH(D6672, $D$2:D6671,0),1), FALSE), FALSE)</f>
        <v>0</v>
      </c>
      <c r="F6672" s="1" t="b">
        <f>IF(G6672&lt;&gt;"", IF(COUNTIF($G$2:G6671, G6672), INDEX($A$2:$G$100000, MATCH(G6672, $G$2:G6671,0),1), FALSE), FALSE)</f>
        <v>0</v>
      </c>
      <c r="G6672" s="1">
        <v>62992</v>
      </c>
      <c r="H6672" s="1" t="s">
        <v>6557</v>
      </c>
    </row>
    <row r="6673" spans="1:8" x14ac:dyDescent="0.2">
      <c r="A6673" s="1">
        <v>6686</v>
      </c>
      <c r="B6673" s="1" t="str">
        <f t="shared" si="104"/>
        <v>Veolia North America</v>
      </c>
      <c r="C6673" s="1" t="b">
        <f>IF(D6673&lt;&gt;"",IF(COUNTIF($D$2:D6672, D6673), INDEX($A$2:$D$100000, MATCH(D6673, $D$2:D6672,0),1), FALSE), FALSE)</f>
        <v>0</v>
      </c>
      <c r="F6673" s="1" t="b">
        <f>IF(G6673&lt;&gt;"", IF(COUNTIF($G$2:G6672, G6673), INDEX($A$2:$G$100000, MATCH(G6673, $G$2:G6672,0),1), FALSE), FALSE)</f>
        <v>0</v>
      </c>
      <c r="G6673" s="1">
        <v>62997</v>
      </c>
      <c r="H6673" s="1" t="s">
        <v>6558</v>
      </c>
    </row>
    <row r="6674" spans="1:8" x14ac:dyDescent="0.2">
      <c r="A6674" s="1">
        <v>6687</v>
      </c>
      <c r="B6674" s="1" t="str">
        <f t="shared" si="104"/>
        <v>Old Court Rd Solar, LLC</v>
      </c>
      <c r="C6674" s="1" t="b">
        <f>IF(D6674&lt;&gt;"",IF(COUNTIF($D$2:D6673, D6674), INDEX($A$2:$D$100000, MATCH(D6674, $D$2:D6673,0),1), FALSE), FALSE)</f>
        <v>0</v>
      </c>
      <c r="F6674" s="1" t="b">
        <f>IF(G6674&lt;&gt;"", IF(COUNTIF($G$2:G6673, G6674), INDEX($A$2:$G$100000, MATCH(G6674, $G$2:G6673,0),1), FALSE), FALSE)</f>
        <v>0</v>
      </c>
      <c r="G6674" s="1">
        <v>62999</v>
      </c>
      <c r="H6674" s="1" t="s">
        <v>6559</v>
      </c>
    </row>
    <row r="6675" spans="1:8" x14ac:dyDescent="0.2">
      <c r="A6675" s="1">
        <v>6688</v>
      </c>
      <c r="B6675" s="1" t="str">
        <f t="shared" si="104"/>
        <v>Limelight Solar II LLC</v>
      </c>
      <c r="C6675" s="1" t="b">
        <f>IF(D6675&lt;&gt;"",IF(COUNTIF($D$2:D6674, D6675), INDEX($A$2:$D$100000, MATCH(D6675, $D$2:D6674,0),1), FALSE), FALSE)</f>
        <v>0</v>
      </c>
      <c r="F6675" s="1" t="b">
        <f>IF(G6675&lt;&gt;"", IF(COUNTIF($G$2:G6674, G6675), INDEX($A$2:$G$100000, MATCH(G6675, $G$2:G6674,0),1), FALSE), FALSE)</f>
        <v>0</v>
      </c>
      <c r="G6675" s="1">
        <v>63016</v>
      </c>
      <c r="H6675" s="1" t="s">
        <v>6560</v>
      </c>
    </row>
    <row r="6676" spans="1:8" x14ac:dyDescent="0.2">
      <c r="A6676" s="1">
        <v>6689</v>
      </c>
      <c r="B6676" s="1" t="str">
        <f t="shared" si="104"/>
        <v>ATOOD Solar III LLC</v>
      </c>
      <c r="C6676" s="1" t="b">
        <f>IF(D6676&lt;&gt;"",IF(COUNTIF($D$2:D6675, D6676), INDEX($A$2:$D$100000, MATCH(D6676, $D$2:D6675,0),1), FALSE), FALSE)</f>
        <v>0</v>
      </c>
      <c r="F6676" s="1" t="b">
        <f>IF(G6676&lt;&gt;"", IF(COUNTIF($G$2:G6675, G6676), INDEX($A$2:$G$100000, MATCH(G6676, $G$2:G6675,0),1), FALSE), FALSE)</f>
        <v>0</v>
      </c>
      <c r="G6676" s="1">
        <v>63018</v>
      </c>
      <c r="H6676" s="1" t="s">
        <v>6561</v>
      </c>
    </row>
    <row r="6677" spans="1:8" x14ac:dyDescent="0.2">
      <c r="A6677" s="1">
        <v>6690</v>
      </c>
      <c r="B6677" s="1" t="str">
        <f t="shared" si="104"/>
        <v>Francis Scott Key Mall</v>
      </c>
      <c r="C6677" s="1" t="b">
        <f>IF(D6677&lt;&gt;"",IF(COUNTIF($D$2:D6676, D6677), INDEX($A$2:$D$100000, MATCH(D6677, $D$2:D6676,0),1), FALSE), FALSE)</f>
        <v>0</v>
      </c>
      <c r="F6677" s="1" t="b">
        <f>IF(G6677&lt;&gt;"", IF(COUNTIF($G$2:G6676, G6677), INDEX($A$2:$G$100000, MATCH(G6677, $G$2:G6676,0),1), FALSE), FALSE)</f>
        <v>0</v>
      </c>
      <c r="G6677" s="1">
        <v>63054</v>
      </c>
      <c r="H6677" s="1" t="s">
        <v>6562</v>
      </c>
    </row>
    <row r="6678" spans="1:8" x14ac:dyDescent="0.2">
      <c r="A6678" s="1">
        <v>6691</v>
      </c>
      <c r="B6678" s="1" t="str">
        <f t="shared" si="104"/>
        <v>Altamonte Mall</v>
      </c>
      <c r="C6678" s="1" t="b">
        <f>IF(D6678&lt;&gt;"",IF(COUNTIF($D$2:D6677, D6678), INDEX($A$2:$D$100000, MATCH(D6678, $D$2:D6677,0),1), FALSE), FALSE)</f>
        <v>0</v>
      </c>
      <c r="F6678" s="1" t="b">
        <f>IF(G6678&lt;&gt;"", IF(COUNTIF($G$2:G6677, G6678), INDEX($A$2:$G$100000, MATCH(G6678, $G$2:G6677,0),1), FALSE), FALSE)</f>
        <v>0</v>
      </c>
      <c r="G6678" s="1">
        <v>63055</v>
      </c>
      <c r="H6678" s="1" t="s">
        <v>6563</v>
      </c>
    </row>
    <row r="6679" spans="1:8" x14ac:dyDescent="0.2">
      <c r="A6679" s="1">
        <v>6692</v>
      </c>
      <c r="B6679" s="1" t="str">
        <f t="shared" si="104"/>
        <v>Pembroke Lakes Mall</v>
      </c>
      <c r="C6679" s="1" t="b">
        <f>IF(D6679&lt;&gt;"",IF(COUNTIF($D$2:D6678, D6679), INDEX($A$2:$D$100000, MATCH(D6679, $D$2:D6678,0),1), FALSE), FALSE)</f>
        <v>0</v>
      </c>
      <c r="F6679" s="1" t="b">
        <f>IF(G6679&lt;&gt;"", IF(COUNTIF($G$2:G6678, G6679), INDEX($A$2:$G$100000, MATCH(G6679, $G$2:G6678,0),1), FALSE), FALSE)</f>
        <v>0</v>
      </c>
      <c r="G6679" s="1">
        <v>63056</v>
      </c>
      <c r="H6679" s="1" t="s">
        <v>6564</v>
      </c>
    </row>
    <row r="6680" spans="1:8" x14ac:dyDescent="0.2">
      <c r="A6680" s="1">
        <v>6693</v>
      </c>
      <c r="B6680" s="1" t="str">
        <f t="shared" si="104"/>
        <v>Short Hills Mall</v>
      </c>
      <c r="C6680" s="1" t="b">
        <f>IF(D6680&lt;&gt;"",IF(COUNTIF($D$2:D6679, D6680), INDEX($A$2:$D$100000, MATCH(D6680, $D$2:D6679,0),1), FALSE), FALSE)</f>
        <v>0</v>
      </c>
      <c r="F6680" s="1" t="b">
        <f>IF(G6680&lt;&gt;"", IF(COUNTIF($G$2:G6679, G6680), INDEX($A$2:$G$100000, MATCH(G6680, $G$2:G6679,0),1), FALSE), FALSE)</f>
        <v>0</v>
      </c>
      <c r="G6680" s="1">
        <v>63057</v>
      </c>
      <c r="H6680" s="1" t="s">
        <v>6565</v>
      </c>
    </row>
    <row r="6681" spans="1:8" x14ac:dyDescent="0.2">
      <c r="A6681" s="1">
        <v>6694</v>
      </c>
      <c r="B6681" s="1" t="str">
        <f t="shared" si="104"/>
        <v>AC Power 1, LLC</v>
      </c>
      <c r="C6681" s="1" t="b">
        <f>IF(D6681&lt;&gt;"",IF(COUNTIF($D$2:D6680, D6681), INDEX($A$2:$D$100000, MATCH(D6681, $D$2:D6680,0),1), FALSE), FALSE)</f>
        <v>0</v>
      </c>
      <c r="F6681" s="1" t="b">
        <f>IF(G6681&lt;&gt;"", IF(COUNTIF($G$2:G6680, G6681), INDEX($A$2:$G$100000, MATCH(G6681, $G$2:G6680,0),1), FALSE), FALSE)</f>
        <v>0</v>
      </c>
      <c r="G6681" s="1">
        <v>62982</v>
      </c>
      <c r="H6681" s="1" t="s">
        <v>6566</v>
      </c>
    </row>
    <row r="6682" spans="1:8" x14ac:dyDescent="0.2">
      <c r="A6682" s="1">
        <v>6695</v>
      </c>
      <c r="B6682" s="1" t="str">
        <f t="shared" si="104"/>
        <v>DG Northeast 1, LLC</v>
      </c>
      <c r="C6682" s="1" t="b">
        <f>IF(D6682&lt;&gt;"",IF(COUNTIF($D$2:D6681, D6682), INDEX($A$2:$D$100000, MATCH(D6682, $D$2:D6681,0),1), FALSE), FALSE)</f>
        <v>0</v>
      </c>
      <c r="F6682" s="1" t="b">
        <f>IF(G6682&lt;&gt;"", IF(COUNTIF($G$2:G6681, G6682), INDEX($A$2:$G$100000, MATCH(G6682, $G$2:G6681,0),1), FALSE), FALSE)</f>
        <v>0</v>
      </c>
      <c r="G6682" s="1">
        <v>63058</v>
      </c>
      <c r="H6682" s="1" t="s">
        <v>6567</v>
      </c>
    </row>
    <row r="6683" spans="1:8" x14ac:dyDescent="0.2">
      <c r="A6683" s="1">
        <v>6696</v>
      </c>
      <c r="B6683" s="1" t="str">
        <f t="shared" si="104"/>
        <v>Valero Wilmington</v>
      </c>
      <c r="C6683" s="1" t="b">
        <f>IF(D6683&lt;&gt;"",IF(COUNTIF($D$2:D6682, D6683), INDEX($A$2:$D$100000, MATCH(D6683, $D$2:D6682,0),1), FALSE), FALSE)</f>
        <v>0</v>
      </c>
      <c r="F6683" s="1" t="b">
        <f>IF(G6683&lt;&gt;"", IF(COUNTIF($G$2:G6682, G6683), INDEX($A$2:$G$100000, MATCH(G6683, $G$2:G6682,0),1), FALSE), FALSE)</f>
        <v>0</v>
      </c>
      <c r="G6683" s="1">
        <v>63067</v>
      </c>
      <c r="H6683" s="1" t="s">
        <v>6568</v>
      </c>
    </row>
    <row r="6684" spans="1:8" x14ac:dyDescent="0.2">
      <c r="A6684" s="1">
        <v>6697</v>
      </c>
      <c r="B6684" s="1" t="str">
        <f t="shared" si="104"/>
        <v>DG Amaze New Jersey, LLC</v>
      </c>
      <c r="C6684" s="1" t="b">
        <f>IF(D6684&lt;&gt;"",IF(COUNTIF($D$2:D6683, D6684), INDEX($A$2:$D$100000, MATCH(D6684, $D$2:D6683,0),1), FALSE), FALSE)</f>
        <v>0</v>
      </c>
      <c r="F6684" s="1" t="b">
        <f>IF(G6684&lt;&gt;"", IF(COUNTIF($G$2:G6683, G6684), INDEX($A$2:$G$100000, MATCH(G6684, $G$2:G6683,0),1), FALSE), FALSE)</f>
        <v>0</v>
      </c>
      <c r="G6684" s="1">
        <v>63071</v>
      </c>
      <c r="H6684" s="1" t="s">
        <v>6569</v>
      </c>
    </row>
    <row r="6685" spans="1:8" x14ac:dyDescent="0.2">
      <c r="A6685" s="1">
        <v>6698</v>
      </c>
      <c r="B6685" s="1" t="str">
        <f t="shared" si="104"/>
        <v>Brass Mill Center</v>
      </c>
      <c r="C6685" s="1" t="b">
        <f>IF(D6685&lt;&gt;"",IF(COUNTIF($D$2:D6684, D6685), INDEX($A$2:$D$100000, MATCH(D6685, $D$2:D6684,0),1), FALSE), FALSE)</f>
        <v>0</v>
      </c>
      <c r="F6685" s="1" t="b">
        <f>IF(G6685&lt;&gt;"", IF(COUNTIF($G$2:G6684, G6685), INDEX($A$2:$G$100000, MATCH(G6685, $G$2:G6684,0),1), FALSE), FALSE)</f>
        <v>0</v>
      </c>
      <c r="G6685" s="1">
        <v>63060</v>
      </c>
      <c r="H6685" s="1" t="s">
        <v>6570</v>
      </c>
    </row>
    <row r="6686" spans="1:8" x14ac:dyDescent="0.2">
      <c r="A6686" s="1">
        <v>6699</v>
      </c>
      <c r="B6686" s="1" t="str">
        <f t="shared" si="104"/>
        <v>White Marsh Mall</v>
      </c>
      <c r="C6686" s="1" t="b">
        <f>IF(D6686&lt;&gt;"",IF(COUNTIF($D$2:D6685, D6686), INDEX($A$2:$D$100000, MATCH(D6686, $D$2:D6685,0),1), FALSE), FALSE)</f>
        <v>0</v>
      </c>
      <c r="F6686" s="1" t="b">
        <f>IF(G6686&lt;&gt;"", IF(COUNTIF($G$2:G6685, G6686), INDEX($A$2:$G$100000, MATCH(G6686, $G$2:G6685,0),1), FALSE), FALSE)</f>
        <v>0</v>
      </c>
      <c r="G6686" s="1">
        <v>63062</v>
      </c>
      <c r="H6686" s="1" t="s">
        <v>6571</v>
      </c>
    </row>
    <row r="6687" spans="1:8" x14ac:dyDescent="0.2">
      <c r="A6687" s="1">
        <v>6700</v>
      </c>
      <c r="B6687" s="1" t="str">
        <f t="shared" si="104"/>
        <v>Natick Mall</v>
      </c>
      <c r="C6687" s="1" t="b">
        <f>IF(D6687&lt;&gt;"",IF(COUNTIF($D$2:D6686, D6687), INDEX($A$2:$D$100000, MATCH(D6687, $D$2:D6686,0),1), FALSE), FALSE)</f>
        <v>0</v>
      </c>
      <c r="F6687" s="1" t="b">
        <f>IF(G6687&lt;&gt;"", IF(COUNTIF($G$2:G6686, G6687), INDEX($A$2:$G$100000, MATCH(G6687, $G$2:G6686,0),1), FALSE), FALSE)</f>
        <v>0</v>
      </c>
      <c r="G6687" s="1">
        <v>63061</v>
      </c>
      <c r="H6687" s="1" t="s">
        <v>6572</v>
      </c>
    </row>
    <row r="6688" spans="1:8" x14ac:dyDescent="0.2">
      <c r="A6688" s="1">
        <v>6701</v>
      </c>
      <c r="B6688" s="1" t="str">
        <f t="shared" si="104"/>
        <v>Diamond Properties</v>
      </c>
      <c r="C6688" s="1" t="b">
        <f>IF(D6688&lt;&gt;"",IF(COUNTIF($D$2:D6687, D6688), INDEX($A$2:$D$100000, MATCH(D6688, $D$2:D6687,0),1), FALSE), FALSE)</f>
        <v>0</v>
      </c>
      <c r="F6688" s="1" t="b">
        <f>IF(G6688&lt;&gt;"", IF(COUNTIF($G$2:G6687, G6688), INDEX($A$2:$G$100000, MATCH(G6688, $G$2:G6687,0),1), FALSE), FALSE)</f>
        <v>0</v>
      </c>
      <c r="G6688" s="1">
        <v>63059</v>
      </c>
      <c r="H6688" s="1" t="s">
        <v>6573</v>
      </c>
    </row>
    <row r="6689" spans="1:8" x14ac:dyDescent="0.2">
      <c r="A6689" s="1">
        <v>6702</v>
      </c>
      <c r="B6689" s="1" t="str">
        <f t="shared" si="104"/>
        <v>Cincinnati Zoo &amp; Botanical Garden</v>
      </c>
      <c r="C6689" s="1" t="b">
        <f>IF(D6689&lt;&gt;"",IF(COUNTIF($D$2:D6688, D6689), INDEX($A$2:$D$100000, MATCH(D6689, $D$2:D6688,0),1), FALSE), FALSE)</f>
        <v>0</v>
      </c>
      <c r="F6689" s="1" t="b">
        <f>IF(G6689&lt;&gt;"", IF(COUNTIF($G$2:G6688, G6689), INDEX($A$2:$G$100000, MATCH(G6689, $G$2:G6688,0),1), FALSE), FALSE)</f>
        <v>0</v>
      </c>
      <c r="G6689" s="1">
        <v>63079</v>
      </c>
      <c r="H6689" s="1" t="s">
        <v>6574</v>
      </c>
    </row>
    <row r="6690" spans="1:8" x14ac:dyDescent="0.2">
      <c r="A6690" s="1">
        <v>6703</v>
      </c>
      <c r="B6690" s="1" t="str">
        <f t="shared" si="104"/>
        <v>SOLV Inc.</v>
      </c>
      <c r="C6690" s="1" t="b">
        <f>IF(D6690&lt;&gt;"",IF(COUNTIF($D$2:D6689, D6690), INDEX($A$2:$D$100000, MATCH(D6690, $D$2:D6689,0),1), FALSE), FALSE)</f>
        <v>0</v>
      </c>
      <c r="F6690" s="1" t="b">
        <f>IF(G6690&lt;&gt;"", IF(COUNTIF($G$2:G6689, G6690), INDEX($A$2:$G$100000, MATCH(G6690, $G$2:G6689,0),1), FALSE), FALSE)</f>
        <v>0</v>
      </c>
      <c r="G6690" s="1">
        <v>63065</v>
      </c>
      <c r="H6690" s="1" t="s">
        <v>6575</v>
      </c>
    </row>
    <row r="6691" spans="1:8" x14ac:dyDescent="0.2">
      <c r="A6691" s="1">
        <v>6704</v>
      </c>
      <c r="B6691" s="1" t="str">
        <f t="shared" si="104"/>
        <v>Solar Star California LXIV, LLC</v>
      </c>
      <c r="C6691" s="1" t="b">
        <f>IF(D6691&lt;&gt;"",IF(COUNTIF($D$2:D6690, D6691), INDEX($A$2:$D$100000, MATCH(D6691, $D$2:D6690,0),1), FALSE), FALSE)</f>
        <v>0</v>
      </c>
      <c r="F6691" s="1" t="b">
        <f>IF(G6691&lt;&gt;"", IF(COUNTIF($G$2:G6690, G6691), INDEX($A$2:$G$100000, MATCH(G6691, $G$2:G6690,0),1), FALSE), FALSE)</f>
        <v>0</v>
      </c>
      <c r="G6691" s="1">
        <v>63091</v>
      </c>
      <c r="H6691" s="1" t="s">
        <v>6576</v>
      </c>
    </row>
    <row r="6692" spans="1:8" x14ac:dyDescent="0.2">
      <c r="A6692" s="1">
        <v>6705</v>
      </c>
      <c r="B6692" s="1" t="str">
        <f t="shared" si="104"/>
        <v>Bluefin Origination 1, LLC</v>
      </c>
      <c r="C6692" s="1" t="b">
        <f>IF(D6692&lt;&gt;"",IF(COUNTIF($D$2:D6691, D6692), INDEX($A$2:$D$100000, MATCH(D6692, $D$2:D6691,0),1), FALSE), FALSE)</f>
        <v>0</v>
      </c>
      <c r="F6692" s="1" t="b">
        <f>IF(G6692&lt;&gt;"", IF(COUNTIF($G$2:G6691, G6692), INDEX($A$2:$G$100000, MATCH(G6692, $G$2:G6691,0),1), FALSE), FALSE)</f>
        <v>0</v>
      </c>
      <c r="G6692" s="1">
        <v>63080</v>
      </c>
      <c r="H6692" s="1" t="s">
        <v>6577</v>
      </c>
    </row>
    <row r="6693" spans="1:8" x14ac:dyDescent="0.2">
      <c r="A6693" s="1">
        <v>6706</v>
      </c>
      <c r="B6693" s="1" t="str">
        <f t="shared" si="104"/>
        <v>Starvation Solar I, LLC</v>
      </c>
      <c r="C6693" s="1" t="b">
        <f>IF(D6693&lt;&gt;"",IF(COUNTIF($D$2:D6692, D6693), INDEX($A$2:$D$100000, MATCH(D6693, $D$2:D6692,0),1), FALSE), FALSE)</f>
        <v>0</v>
      </c>
      <c r="F6693" s="1" t="b">
        <f>IF(G6693&lt;&gt;"", IF(COUNTIF($G$2:G6692, G6693), INDEX($A$2:$G$100000, MATCH(G6693, $G$2:G6692,0),1), FALSE), FALSE)</f>
        <v>0</v>
      </c>
      <c r="G6693" s="1">
        <v>63121</v>
      </c>
      <c r="H6693" s="1" t="s">
        <v>6578</v>
      </c>
    </row>
    <row r="6694" spans="1:8" x14ac:dyDescent="0.2">
      <c r="A6694" s="1">
        <v>6707</v>
      </c>
      <c r="B6694" s="1" t="str">
        <f t="shared" si="104"/>
        <v>Architect of the Capitol, Capitol Power Plant</v>
      </c>
      <c r="C6694" s="1" t="b">
        <f>IF(D6694&lt;&gt;"",IF(COUNTIF($D$2:D6693, D6694), INDEX($A$2:$D$100000, MATCH(D6694, $D$2:D6693,0),1), FALSE), FALSE)</f>
        <v>0</v>
      </c>
      <c r="F6694" s="1" t="b">
        <f>IF(G6694&lt;&gt;"", IF(COUNTIF($G$2:G6693, G6694), INDEX($A$2:$G$100000, MATCH(G6694, $G$2:G6693,0),1), FALSE), FALSE)</f>
        <v>0</v>
      </c>
      <c r="G6694" s="1">
        <v>63113</v>
      </c>
      <c r="H6694" s="1" t="s">
        <v>6579</v>
      </c>
    </row>
    <row r="6695" spans="1:8" x14ac:dyDescent="0.2">
      <c r="A6695" s="1">
        <v>6708</v>
      </c>
      <c r="B6695" s="1" t="str">
        <f t="shared" si="104"/>
        <v>AZ Solar 1, LLC</v>
      </c>
      <c r="C6695" s="1" t="b">
        <f>IF(D6695&lt;&gt;"",IF(COUNTIF($D$2:D6694, D6695), INDEX($A$2:$D$100000, MATCH(D6695, $D$2:D6694,0),1), FALSE), FALSE)</f>
        <v>0</v>
      </c>
      <c r="F6695" s="1" t="b">
        <f>IF(G6695&lt;&gt;"", IF(COUNTIF($G$2:G6694, G6695), INDEX($A$2:$G$100000, MATCH(G6695, $G$2:G6694,0),1), FALSE), FALSE)</f>
        <v>0</v>
      </c>
      <c r="G6695" s="1">
        <v>63115</v>
      </c>
      <c r="H6695" s="1" t="s">
        <v>6580</v>
      </c>
    </row>
    <row r="6696" spans="1:8" x14ac:dyDescent="0.2">
      <c r="A6696" s="1">
        <v>6709</v>
      </c>
      <c r="B6696" s="1" t="str">
        <f t="shared" si="104"/>
        <v>GA Solar 3, LLC</v>
      </c>
      <c r="C6696" s="1" t="b">
        <f>IF(D6696&lt;&gt;"",IF(COUNTIF($D$2:D6695, D6696), INDEX($A$2:$D$100000, MATCH(D6696, $D$2:D6695,0),1), FALSE), FALSE)</f>
        <v>0</v>
      </c>
      <c r="F6696" s="1" t="b">
        <f>IF(G6696&lt;&gt;"", IF(COUNTIF($G$2:G6695, G6696), INDEX($A$2:$G$100000, MATCH(G6696, $G$2:G6695,0),1), FALSE), FALSE)</f>
        <v>0</v>
      </c>
      <c r="G6696" s="1">
        <v>63114</v>
      </c>
      <c r="H6696" s="1" t="s">
        <v>6581</v>
      </c>
    </row>
    <row r="6697" spans="1:8" x14ac:dyDescent="0.2">
      <c r="A6697" s="1">
        <v>6710</v>
      </c>
      <c r="B6697" s="1" t="str">
        <f t="shared" si="104"/>
        <v>AMOR IX, LLC</v>
      </c>
      <c r="C6697" s="1" t="b">
        <f>IF(D6697&lt;&gt;"",IF(COUNTIF($D$2:D6696, D6697), INDEX($A$2:$D$100000, MATCH(D6697, $D$2:D6696,0),1), FALSE), FALSE)</f>
        <v>0</v>
      </c>
      <c r="F6697" s="1" t="b">
        <f>IF(G6697&lt;&gt;"", IF(COUNTIF($G$2:G6696, G6697), INDEX($A$2:$G$100000, MATCH(G6697, $G$2:G6696,0),1), FALSE), FALSE)</f>
        <v>0</v>
      </c>
      <c r="G6697" s="1">
        <v>63102</v>
      </c>
      <c r="H6697" s="1" t="s">
        <v>6582</v>
      </c>
    </row>
    <row r="6698" spans="1:8" x14ac:dyDescent="0.2">
      <c r="A6698" s="1">
        <v>6711</v>
      </c>
      <c r="B6698" s="1" t="str">
        <f t="shared" si="104"/>
        <v>Phelan Pinon Hills Community Services District</v>
      </c>
      <c r="C6698" s="1" t="b">
        <f>IF(D6698&lt;&gt;"",IF(COUNTIF($D$2:D6697, D6698), INDEX($A$2:$D$100000, MATCH(D6698, $D$2:D6697,0),1), FALSE), FALSE)</f>
        <v>0</v>
      </c>
      <c r="F6698" s="1" t="b">
        <f>IF(G6698&lt;&gt;"", IF(COUNTIF($G$2:G6697, G6698), INDEX($A$2:$G$100000, MATCH(G6698, $G$2:G6697,0),1), FALSE), FALSE)</f>
        <v>0</v>
      </c>
      <c r="G6698" s="1">
        <v>63125</v>
      </c>
      <c r="H6698" s="1" t="s">
        <v>6583</v>
      </c>
    </row>
    <row r="6699" spans="1:8" x14ac:dyDescent="0.2">
      <c r="A6699" s="1">
        <v>6712</v>
      </c>
      <c r="B6699" s="1" t="str">
        <f t="shared" si="104"/>
        <v>Solar Star California XXVIII, LLC</v>
      </c>
      <c r="C6699" s="1" t="b">
        <f>IF(D6699&lt;&gt;"",IF(COUNTIF($D$2:D6698, D6699), INDEX($A$2:$D$100000, MATCH(D6699, $D$2:D6698,0),1), FALSE), FALSE)</f>
        <v>0</v>
      </c>
      <c r="F6699" s="1" t="b">
        <f>IF(G6699&lt;&gt;"", IF(COUNTIF($G$2:G6698, G6699), INDEX($A$2:$G$100000, MATCH(G6699, $G$2:G6698,0),1), FALSE), FALSE)</f>
        <v>0</v>
      </c>
      <c r="G6699" s="1">
        <v>63142</v>
      </c>
      <c r="H6699" s="1" t="s">
        <v>6584</v>
      </c>
    </row>
    <row r="6700" spans="1:8" x14ac:dyDescent="0.2">
      <c r="A6700" s="1">
        <v>6713</v>
      </c>
      <c r="B6700" s="1" t="str">
        <f t="shared" si="104"/>
        <v>Cuming County Renewables. LLC</v>
      </c>
      <c r="C6700" s="1" t="b">
        <f>IF(D6700&lt;&gt;"",IF(COUNTIF($D$2:D6699, D6700), INDEX($A$2:$D$100000, MATCH(D6700, $D$2:D6699,0),1), FALSE), FALSE)</f>
        <v>0</v>
      </c>
      <c r="F6700" s="1" t="b">
        <f>IF(G6700&lt;&gt;"", IF(COUNTIF($G$2:G6699, G6700), INDEX($A$2:$G$100000, MATCH(G6700, $G$2:G6699,0),1), FALSE), FALSE)</f>
        <v>0</v>
      </c>
      <c r="G6700" s="1">
        <v>63124</v>
      </c>
      <c r="H6700" s="1" t="s">
        <v>6585</v>
      </c>
    </row>
    <row r="6701" spans="1:8" x14ac:dyDescent="0.2">
      <c r="A6701" s="1">
        <v>6714</v>
      </c>
      <c r="B6701" s="1" t="str">
        <f t="shared" si="104"/>
        <v>Kearsarge Amesbury LLC</v>
      </c>
      <c r="C6701" s="1" t="b">
        <f>IF(D6701&lt;&gt;"",IF(COUNTIF($D$2:D6700, D6701), INDEX($A$2:$D$100000, MATCH(D6701, $D$2:D6700,0),1), FALSE), FALSE)</f>
        <v>0</v>
      </c>
      <c r="F6701" s="1" t="b">
        <f>IF(G6701&lt;&gt;"", IF(COUNTIF($G$2:G6700, G6701), INDEX($A$2:$G$100000, MATCH(G6701, $G$2:G6700,0),1), FALSE), FALSE)</f>
        <v>0</v>
      </c>
      <c r="G6701" s="1">
        <v>63163</v>
      </c>
      <c r="H6701" s="1" t="s">
        <v>6586</v>
      </c>
    </row>
    <row r="6702" spans="1:8" x14ac:dyDescent="0.2">
      <c r="A6702" s="1">
        <v>6715</v>
      </c>
      <c r="B6702" s="1" t="str">
        <f t="shared" si="104"/>
        <v>Stearns Solar I LLC</v>
      </c>
      <c r="C6702" s="1" t="b">
        <f>IF(D6702&lt;&gt;"",IF(COUNTIF($D$2:D6701, D6702), INDEX($A$2:$D$100000, MATCH(D6702, $D$2:D6701,0),1), FALSE), FALSE)</f>
        <v>0</v>
      </c>
      <c r="F6702" s="1" t="b">
        <f>IF(G6702&lt;&gt;"", IF(COUNTIF($G$2:G6701, G6702), INDEX($A$2:$G$100000, MATCH(G6702, $G$2:G6701,0),1), FALSE), FALSE)</f>
        <v>0</v>
      </c>
      <c r="G6702" s="1">
        <v>63159</v>
      </c>
      <c r="H6702" s="1" t="s">
        <v>6587</v>
      </c>
    </row>
    <row r="6703" spans="1:8" x14ac:dyDescent="0.2">
      <c r="A6703" s="1">
        <v>6716</v>
      </c>
      <c r="B6703" s="1" t="str">
        <f t="shared" si="104"/>
        <v>Olinda Trail Solar LLC</v>
      </c>
      <c r="C6703" s="1" t="b">
        <f>IF(D6703&lt;&gt;"",IF(COUNTIF($D$2:D6702, D6703), INDEX($A$2:$D$100000, MATCH(D6703, $D$2:D6702,0),1), FALSE), FALSE)</f>
        <v>0</v>
      </c>
      <c r="F6703" s="1" t="b">
        <f>IF(G6703&lt;&gt;"", IF(COUNTIF($G$2:G6702, G6703), INDEX($A$2:$G$100000, MATCH(G6703, $G$2:G6702,0),1), FALSE), FALSE)</f>
        <v>0</v>
      </c>
      <c r="G6703" s="1">
        <v>63160</v>
      </c>
      <c r="H6703" s="1" t="s">
        <v>6588</v>
      </c>
    </row>
    <row r="6704" spans="1:8" x14ac:dyDescent="0.2">
      <c r="A6704" s="1">
        <v>6717</v>
      </c>
      <c r="B6704" s="1" t="str">
        <f t="shared" si="104"/>
        <v>New Munich Solar LLC</v>
      </c>
      <c r="C6704" s="1" t="b">
        <f>IF(D6704&lt;&gt;"",IF(COUNTIF($D$2:D6703, D6704), INDEX($A$2:$D$100000, MATCH(D6704, $D$2:D6703,0),1), FALSE), FALSE)</f>
        <v>0</v>
      </c>
      <c r="F6704" s="1" t="b">
        <f>IF(G6704&lt;&gt;"", IF(COUNTIF($G$2:G6703, G6704), INDEX($A$2:$G$100000, MATCH(G6704, $G$2:G6703,0),1), FALSE), FALSE)</f>
        <v>0</v>
      </c>
      <c r="G6704" s="1">
        <v>63161</v>
      </c>
      <c r="H6704" s="1" t="s">
        <v>6589</v>
      </c>
    </row>
    <row r="6705" spans="1:8" x14ac:dyDescent="0.2">
      <c r="A6705" s="1">
        <v>6718</v>
      </c>
      <c r="B6705" s="1" t="str">
        <f t="shared" si="104"/>
        <v>Clara City Solar LLC</v>
      </c>
      <c r="C6705" s="1" t="b">
        <f>IF(D6705&lt;&gt;"",IF(COUNTIF($D$2:D6704, D6705), INDEX($A$2:$D$100000, MATCH(D6705, $D$2:D6704,0),1), FALSE), FALSE)</f>
        <v>0</v>
      </c>
      <c r="F6705" s="1" t="b">
        <f>IF(G6705&lt;&gt;"", IF(COUNTIF($G$2:G6704, G6705), INDEX($A$2:$G$100000, MATCH(G6705, $G$2:G6704,0),1), FALSE), FALSE)</f>
        <v>0</v>
      </c>
      <c r="G6705" s="1">
        <v>63162</v>
      </c>
      <c r="H6705" s="1" t="s">
        <v>6590</v>
      </c>
    </row>
    <row r="6706" spans="1:8" x14ac:dyDescent="0.2">
      <c r="A6706" s="1">
        <v>6719</v>
      </c>
      <c r="B6706" s="1" t="str">
        <f t="shared" si="104"/>
        <v>Abundant Solar Power Inc.</v>
      </c>
      <c r="C6706" s="1" t="b">
        <f>IF(D6706&lt;&gt;"",IF(COUNTIF($D$2:D6705, D6706), INDEX($A$2:$D$100000, MATCH(D6706, $D$2:D6705,0),1), FALSE), FALSE)</f>
        <v>0</v>
      </c>
      <c r="F6706" s="1" t="b">
        <f>IF(G6706&lt;&gt;"", IF(COUNTIF($G$2:G6705, G6706), INDEX($A$2:$G$100000, MATCH(G6706, $G$2:G6705,0),1), FALSE), FALSE)</f>
        <v>0</v>
      </c>
      <c r="G6706" s="1">
        <v>63004</v>
      </c>
      <c r="H6706" s="1" t="s">
        <v>6591</v>
      </c>
    </row>
    <row r="6707" spans="1:8" x14ac:dyDescent="0.2">
      <c r="A6707" s="1">
        <v>6720</v>
      </c>
      <c r="B6707" s="1" t="str">
        <f t="shared" si="104"/>
        <v>Clearway Energy, Inc</v>
      </c>
      <c r="C6707" s="1" t="b">
        <f>IF(D6707&lt;&gt;"",IF(COUNTIF($D$2:D6706, D6707), INDEX($A$2:$D$100000, MATCH(D6707, $D$2:D6706,0),1), FALSE), FALSE)</f>
        <v>0</v>
      </c>
      <c r="F6707" s="1" t="b">
        <f>IF(G6707&lt;&gt;"", IF(COUNTIF($G$2:G6706, G6707), INDEX($A$2:$G$100000, MATCH(G6707, $G$2:G6706,0),1), FALSE), FALSE)</f>
        <v>0</v>
      </c>
      <c r="G6707" s="1">
        <v>61939</v>
      </c>
      <c r="H6707" s="1" t="s">
        <v>6592</v>
      </c>
    </row>
    <row r="6708" spans="1:8" x14ac:dyDescent="0.2">
      <c r="A6708" s="1">
        <v>6721</v>
      </c>
      <c r="B6708" s="1" t="str">
        <f t="shared" si="104"/>
        <v>Neighborhood Power Corp.</v>
      </c>
      <c r="C6708" s="1" t="b">
        <f>IF(D6708&lt;&gt;"",IF(COUNTIF($D$2:D6707, D6708), INDEX($A$2:$D$100000, MATCH(D6708, $D$2:D6707,0),1), FALSE), FALSE)</f>
        <v>0</v>
      </c>
      <c r="F6708" s="1" t="b">
        <f>IF(G6708&lt;&gt;"", IF(COUNTIF($G$2:G6707, G6708), INDEX($A$2:$G$100000, MATCH(G6708, $G$2:G6707,0),1), FALSE), FALSE)</f>
        <v>0</v>
      </c>
      <c r="G6708" s="1">
        <v>63185</v>
      </c>
      <c r="H6708" s="1" t="s">
        <v>6593</v>
      </c>
    </row>
    <row r="6709" spans="1:8" x14ac:dyDescent="0.2">
      <c r="A6709" s="1">
        <v>6722</v>
      </c>
      <c r="B6709" s="1" t="str">
        <f t="shared" si="104"/>
        <v>Lang Solar Farm, LLC</v>
      </c>
      <c r="C6709" s="1" t="b">
        <f>IF(D6709&lt;&gt;"",IF(COUNTIF($D$2:D6708, D6709), INDEX($A$2:$D$100000, MATCH(D6709, $D$2:D6708,0),1), FALSE), FALSE)</f>
        <v>0</v>
      </c>
      <c r="F6709" s="1" t="b">
        <f>IF(G6709&lt;&gt;"", IF(COUNTIF($G$2:G6708, G6709), INDEX($A$2:$G$100000, MATCH(G6709, $G$2:G6708,0),1), FALSE), FALSE)</f>
        <v>0</v>
      </c>
      <c r="G6709" s="1">
        <v>63197</v>
      </c>
      <c r="H6709" s="1" t="s">
        <v>6594</v>
      </c>
    </row>
    <row r="6710" spans="1:8" x14ac:dyDescent="0.2">
      <c r="A6710" s="1">
        <v>6723</v>
      </c>
      <c r="B6710" s="1" t="str">
        <f t="shared" si="104"/>
        <v>Malmedal Garden LLC</v>
      </c>
      <c r="C6710" s="1" t="b">
        <f>IF(D6710&lt;&gt;"",IF(COUNTIF($D$2:D6709, D6710), INDEX($A$2:$D$100000, MATCH(D6710, $D$2:D6709,0),1), FALSE), FALSE)</f>
        <v>0</v>
      </c>
      <c r="F6710" s="1" t="b">
        <f>IF(G6710&lt;&gt;"", IF(COUNTIF($G$2:G6709, G6710), INDEX($A$2:$G$100000, MATCH(G6710, $G$2:G6709,0),1), FALSE), FALSE)</f>
        <v>0</v>
      </c>
      <c r="G6710" s="1">
        <v>63194</v>
      </c>
      <c r="H6710" s="1" t="s">
        <v>6595</v>
      </c>
    </row>
    <row r="6711" spans="1:8" x14ac:dyDescent="0.2">
      <c r="A6711" s="1">
        <v>6724</v>
      </c>
      <c r="B6711" s="1" t="str">
        <f t="shared" si="104"/>
        <v>Wollan Garden LLC</v>
      </c>
      <c r="C6711" s="1" t="b">
        <f>IF(D6711&lt;&gt;"",IF(COUNTIF($D$2:D6710, D6711), INDEX($A$2:$D$100000, MATCH(D6711, $D$2:D6710,0),1), FALSE), FALSE)</f>
        <v>0</v>
      </c>
      <c r="F6711" s="1" t="b">
        <f>IF(G6711&lt;&gt;"", IF(COUNTIF($G$2:G6710, G6711), INDEX($A$2:$G$100000, MATCH(G6711, $G$2:G6710,0),1), FALSE), FALSE)</f>
        <v>0</v>
      </c>
      <c r="G6711" s="1">
        <v>63195</v>
      </c>
      <c r="H6711" s="1" t="s">
        <v>6596</v>
      </c>
    </row>
    <row r="6712" spans="1:8" x14ac:dyDescent="0.2">
      <c r="A6712" s="1">
        <v>6725</v>
      </c>
      <c r="B6712" s="1" t="str">
        <f t="shared" si="104"/>
        <v>RE-VFO LLC</v>
      </c>
      <c r="C6712" s="1" t="b">
        <f>IF(D6712&lt;&gt;"",IF(COUNTIF($D$2:D6711, D6712), INDEX($A$2:$D$100000, MATCH(D6712, $D$2:D6711,0),1), FALSE), FALSE)</f>
        <v>0</v>
      </c>
      <c r="F6712" s="1" t="b">
        <f>IF(G6712&lt;&gt;"", IF(COUNTIF($G$2:G6711, G6712), INDEX($A$2:$G$100000, MATCH(G6712, $G$2:G6711,0),1), FALSE), FALSE)</f>
        <v>0</v>
      </c>
      <c r="G6712" s="1">
        <v>63198</v>
      </c>
      <c r="H6712" s="1" t="s">
        <v>6597</v>
      </c>
    </row>
    <row r="6713" spans="1:8" x14ac:dyDescent="0.2">
      <c r="A6713" s="1">
        <v>6726</v>
      </c>
      <c r="B6713" s="1" t="str">
        <f t="shared" si="104"/>
        <v>Selective Insurance</v>
      </c>
      <c r="C6713" s="1" t="b">
        <f>IF(D6713&lt;&gt;"",IF(COUNTIF($D$2:D6712, D6713), INDEX($A$2:$D$100000, MATCH(D6713, $D$2:D6712,0),1), FALSE), FALSE)</f>
        <v>0</v>
      </c>
      <c r="F6713" s="1" t="b">
        <f>IF(G6713&lt;&gt;"", IF(COUNTIF($G$2:G6712, G6713), INDEX($A$2:$G$100000, MATCH(G6713, $G$2:G6712,0),1), FALSE), FALSE)</f>
        <v>0</v>
      </c>
      <c r="G6713" s="1">
        <v>63203</v>
      </c>
      <c r="H6713" s="1" t="s">
        <v>6598</v>
      </c>
    </row>
    <row r="6714" spans="1:8" x14ac:dyDescent="0.2">
      <c r="A6714" s="1">
        <v>6727</v>
      </c>
      <c r="B6714" s="1" t="str">
        <f t="shared" si="104"/>
        <v>Bonefish Solar, LLC</v>
      </c>
      <c r="C6714" s="1" t="b">
        <f>IF(D6714&lt;&gt;"",IF(COUNTIF($D$2:D6713, D6714), INDEX($A$2:$D$100000, MATCH(D6714, $D$2:D6713,0),1), FALSE), FALSE)</f>
        <v>0</v>
      </c>
      <c r="F6714" s="1" t="b">
        <f>IF(G6714&lt;&gt;"", IF(COUNTIF($G$2:G6713, G6714), INDEX($A$2:$G$100000, MATCH(G6714, $G$2:G6713,0),1), FALSE), FALSE)</f>
        <v>0</v>
      </c>
      <c r="G6714" s="1">
        <v>63201</v>
      </c>
      <c r="H6714" s="1" t="s">
        <v>6599</v>
      </c>
    </row>
    <row r="6715" spans="1:8" x14ac:dyDescent="0.2">
      <c r="A6715" s="1">
        <v>6728</v>
      </c>
      <c r="B6715" s="1" t="str">
        <f t="shared" si="104"/>
        <v>The George Washington University</v>
      </c>
      <c r="C6715" s="1" t="b">
        <f>IF(D6715&lt;&gt;"",IF(COUNTIF($D$2:D6714, D6715), INDEX($A$2:$D$100000, MATCH(D6715, $D$2:D6714,0),1), FALSE), FALSE)</f>
        <v>0</v>
      </c>
      <c r="F6715" s="1" t="b">
        <f>IF(G6715&lt;&gt;"", IF(COUNTIF($G$2:G6714, G6715), INDEX($A$2:$G$100000, MATCH(G6715, $G$2:G6714,0),1), FALSE), FALSE)</f>
        <v>0</v>
      </c>
      <c r="G6715" s="1">
        <v>63209</v>
      </c>
      <c r="H6715" s="1" t="s">
        <v>6600</v>
      </c>
    </row>
    <row r="6716" spans="1:8" x14ac:dyDescent="0.2">
      <c r="A6716" s="1">
        <v>6729</v>
      </c>
      <c r="B6716" s="1" t="str">
        <f t="shared" si="104"/>
        <v>Roberds Garden LLC</v>
      </c>
      <c r="C6716" s="1" t="b">
        <f>IF(D6716&lt;&gt;"",IF(COUNTIF($D$2:D6715, D6716), INDEX($A$2:$D$100000, MATCH(D6716, $D$2:D6715,0),1), FALSE), FALSE)</f>
        <v>0</v>
      </c>
      <c r="F6716" s="1" t="b">
        <f>IF(G6716&lt;&gt;"", IF(COUNTIF($G$2:G6715, G6716), INDEX($A$2:$G$100000, MATCH(G6716, $G$2:G6715,0),1), FALSE), FALSE)</f>
        <v>0</v>
      </c>
      <c r="G6716" s="1">
        <v>63219</v>
      </c>
      <c r="H6716" s="1" t="s">
        <v>6601</v>
      </c>
    </row>
    <row r="6717" spans="1:8" x14ac:dyDescent="0.2">
      <c r="A6717" s="1">
        <v>6730</v>
      </c>
      <c r="B6717" s="1" t="str">
        <f t="shared" si="104"/>
        <v>Clear Garden LLC</v>
      </c>
      <c r="C6717" s="1" t="b">
        <f>IF(D6717&lt;&gt;"",IF(COUNTIF($D$2:D6716, D6717), INDEX($A$2:$D$100000, MATCH(D6717, $D$2:D6716,0),1), FALSE), FALSE)</f>
        <v>0</v>
      </c>
      <c r="F6717" s="1" t="b">
        <f>IF(G6717&lt;&gt;"", IF(COUNTIF($G$2:G6716, G6717), INDEX($A$2:$G$100000, MATCH(G6717, $G$2:G6716,0),1), FALSE), FALSE)</f>
        <v>0</v>
      </c>
      <c r="G6717" s="1">
        <v>63215</v>
      </c>
      <c r="H6717" s="1" t="s">
        <v>6602</v>
      </c>
    </row>
    <row r="6718" spans="1:8" x14ac:dyDescent="0.2">
      <c r="A6718" s="1">
        <v>6731</v>
      </c>
      <c r="B6718" s="1" t="str">
        <f t="shared" si="104"/>
        <v>ACM Energy, LLC</v>
      </c>
      <c r="C6718" s="1" t="b">
        <f>IF(D6718&lt;&gt;"",IF(COUNTIF($D$2:D6717, D6718), INDEX($A$2:$D$100000, MATCH(D6718, $D$2:D6717,0),1), FALSE), FALSE)</f>
        <v>0</v>
      </c>
      <c r="F6718" s="1" t="b">
        <f>IF(G6718&lt;&gt;"", IF(COUNTIF($G$2:G6717, G6718), INDEX($A$2:$G$100000, MATCH(G6718, $G$2:G6717,0),1), FALSE), FALSE)</f>
        <v>0</v>
      </c>
      <c r="G6718" s="1">
        <v>63222</v>
      </c>
      <c r="H6718" s="1" t="s">
        <v>6603</v>
      </c>
    </row>
    <row r="6719" spans="1:8" x14ac:dyDescent="0.2">
      <c r="A6719" s="1">
        <v>6732</v>
      </c>
      <c r="B6719" s="1" t="str">
        <f t="shared" si="104"/>
        <v>ECP Uptown Campus LLC</v>
      </c>
      <c r="C6719" s="1" t="b">
        <f>IF(D6719&lt;&gt;"",IF(COUNTIF($D$2:D6718, D6719), INDEX($A$2:$D$100000, MATCH(D6719, $D$2:D6718,0),1), FALSE), FALSE)</f>
        <v>0</v>
      </c>
      <c r="F6719" s="1" t="b">
        <f>IF(G6719&lt;&gt;"", IF(COUNTIF($G$2:G6718, G6719), INDEX($A$2:$G$100000, MATCH(G6719, $G$2:G6718,0),1), FALSE), FALSE)</f>
        <v>0</v>
      </c>
      <c r="G6719" s="1">
        <v>63220</v>
      </c>
      <c r="H6719" s="1" t="s">
        <v>6604</v>
      </c>
    </row>
    <row r="6720" spans="1:8" x14ac:dyDescent="0.2">
      <c r="A6720" s="1">
        <v>6733</v>
      </c>
      <c r="B6720" s="1" t="str">
        <f t="shared" si="104"/>
        <v>CalCom Energy</v>
      </c>
      <c r="C6720" s="1" t="b">
        <f>IF(D6720&lt;&gt;"",IF(COUNTIF($D$2:D6719, D6720), INDEX($A$2:$D$100000, MATCH(D6720, $D$2:D6719,0),1), FALSE), FALSE)</f>
        <v>0</v>
      </c>
      <c r="F6720" s="1" t="b">
        <f>IF(G6720&lt;&gt;"", IF(COUNTIF($G$2:G6719, G6720), INDEX($A$2:$G$100000, MATCH(G6720, $G$2:G6719,0),1), FALSE), FALSE)</f>
        <v>0</v>
      </c>
      <c r="G6720" s="1">
        <v>63226</v>
      </c>
      <c r="H6720" s="1" t="s">
        <v>6605</v>
      </c>
    </row>
    <row r="6721" spans="1:8" x14ac:dyDescent="0.2">
      <c r="A6721" s="1">
        <v>6734</v>
      </c>
      <c r="B6721" s="1" t="str">
        <f t="shared" si="104"/>
        <v>DCO Burlington</v>
      </c>
      <c r="C6721" s="1" t="b">
        <f>IF(D6721&lt;&gt;"",IF(COUNTIF($D$2:D6720, D6721), INDEX($A$2:$D$100000, MATCH(D6721, $D$2:D6720,0),1), FALSE), FALSE)</f>
        <v>0</v>
      </c>
      <c r="F6721" s="1" t="b">
        <f>IF(G6721&lt;&gt;"", IF(COUNTIF($G$2:G6720, G6721), INDEX($A$2:$G$100000, MATCH(G6721, $G$2:G6720,0),1), FALSE), FALSE)</f>
        <v>0</v>
      </c>
      <c r="G6721" s="1">
        <v>63218</v>
      </c>
      <c r="H6721" s="1" t="s">
        <v>6606</v>
      </c>
    </row>
    <row r="6722" spans="1:8" x14ac:dyDescent="0.2">
      <c r="A6722" s="1">
        <v>6735</v>
      </c>
      <c r="B6722" s="1" t="str">
        <f t="shared" ref="B6722:B6785" si="105">IF(H6722="",E6722,H6722)</f>
        <v>UMM Energy Partners LLC.</v>
      </c>
      <c r="C6722" s="1" t="b">
        <f>IF(D6722&lt;&gt;"",IF(COUNTIF($D$2:D6721, D6722), INDEX($A$2:$D$100000, MATCH(D6722, $D$2:D6721,0),1), FALSE), FALSE)</f>
        <v>0</v>
      </c>
      <c r="F6722" s="1" t="b">
        <f>IF(G6722&lt;&gt;"", IF(COUNTIF($G$2:G6721, G6722), INDEX($A$2:$G$100000, MATCH(G6722, $G$2:G6721,0),1), FALSE), FALSE)</f>
        <v>0</v>
      </c>
      <c r="G6722" s="1">
        <v>63230</v>
      </c>
      <c r="H6722" s="1" t="s">
        <v>6607</v>
      </c>
    </row>
    <row r="6723" spans="1:8" x14ac:dyDescent="0.2">
      <c r="A6723" s="1">
        <v>6736</v>
      </c>
      <c r="B6723" s="1" t="str">
        <f t="shared" si="105"/>
        <v>CBH Lessor LLC</v>
      </c>
      <c r="C6723" s="1" t="b">
        <f>IF(D6723&lt;&gt;"",IF(COUNTIF($D$2:D6722, D6723), INDEX($A$2:$D$100000, MATCH(D6723, $D$2:D6722,0),1), FALSE), FALSE)</f>
        <v>0</v>
      </c>
      <c r="F6723" s="1" t="b">
        <f>IF(G6723&lt;&gt;"", IF(COUNTIF($G$2:G6722, G6723), INDEX($A$2:$G$100000, MATCH(G6723, $G$2:G6722,0),1), FALSE), FALSE)</f>
        <v>0</v>
      </c>
      <c r="G6723" s="1">
        <v>63242</v>
      </c>
      <c r="H6723" s="1" t="s">
        <v>6608</v>
      </c>
    </row>
    <row r="6724" spans="1:8" x14ac:dyDescent="0.2">
      <c r="A6724" s="1">
        <v>6737</v>
      </c>
      <c r="B6724" s="1" t="str">
        <f t="shared" si="105"/>
        <v>Solar Star Prime 1 LLC</v>
      </c>
      <c r="C6724" s="1" t="b">
        <f>IF(D6724&lt;&gt;"",IF(COUNTIF($D$2:D6723, D6724), INDEX($A$2:$D$100000, MATCH(D6724, $D$2:D6723,0),1), FALSE), FALSE)</f>
        <v>0</v>
      </c>
      <c r="F6724" s="1" t="b">
        <f>IF(G6724&lt;&gt;"", IF(COUNTIF($G$2:G6723, G6724), INDEX($A$2:$G$100000, MATCH(G6724, $G$2:G6723,0),1), FALSE), FALSE)</f>
        <v>0</v>
      </c>
      <c r="G6724" s="1">
        <v>63259</v>
      </c>
      <c r="H6724" s="1" t="s">
        <v>6609</v>
      </c>
    </row>
    <row r="6725" spans="1:8" x14ac:dyDescent="0.2">
      <c r="A6725" s="1">
        <v>6738</v>
      </c>
      <c r="B6725" s="1" t="str">
        <f t="shared" si="105"/>
        <v>Essex County Correctional Facility Cogen</v>
      </c>
      <c r="C6725" s="1" t="b">
        <f>IF(D6725&lt;&gt;"",IF(COUNTIF($D$2:D6724, D6725), INDEX($A$2:$D$100000, MATCH(D6725, $D$2:D6724,0),1), FALSE), FALSE)</f>
        <v>0</v>
      </c>
      <c r="F6725" s="1" t="b">
        <f>IF(G6725&lt;&gt;"", IF(COUNTIF($G$2:G6724, G6725), INDEX($A$2:$G$100000, MATCH(G6725, $G$2:G6724,0),1), FALSE), FALSE)</f>
        <v>0</v>
      </c>
      <c r="G6725" s="1">
        <v>63229</v>
      </c>
      <c r="H6725" s="1" t="s">
        <v>6610</v>
      </c>
    </row>
    <row r="6726" spans="1:8" x14ac:dyDescent="0.2">
      <c r="A6726" s="1">
        <v>6739</v>
      </c>
      <c r="B6726" s="1" t="str">
        <f t="shared" si="105"/>
        <v>Arcadia Solar, LLC</v>
      </c>
      <c r="C6726" s="1" t="b">
        <f>IF(D6726&lt;&gt;"",IF(COUNTIF($D$2:D6725, D6726), INDEX($A$2:$D$100000, MATCH(D6726, $D$2:D6725,0),1), FALSE), FALSE)</f>
        <v>0</v>
      </c>
      <c r="F6726" s="1" t="b">
        <f>IF(G6726&lt;&gt;"", IF(COUNTIF($G$2:G6725, G6726), INDEX($A$2:$G$100000, MATCH(G6726, $G$2:G6725,0),1), FALSE), FALSE)</f>
        <v>0</v>
      </c>
      <c r="G6726" s="1">
        <v>63258</v>
      </c>
      <c r="H6726" s="1" t="s">
        <v>6611</v>
      </c>
    </row>
    <row r="6727" spans="1:8" x14ac:dyDescent="0.2">
      <c r="A6727" s="1">
        <v>6740</v>
      </c>
      <c r="B6727" s="1" t="str">
        <f t="shared" si="105"/>
        <v>38 Degrees North, LLC</v>
      </c>
      <c r="C6727" s="1" t="b">
        <f>IF(D6727&lt;&gt;"",IF(COUNTIF($D$2:D6726, D6727), INDEX($A$2:$D$100000, MATCH(D6727, $D$2:D6726,0),1), FALSE), FALSE)</f>
        <v>0</v>
      </c>
      <c r="F6727" s="1" t="b">
        <f>IF(G6727&lt;&gt;"", IF(COUNTIF($G$2:G6726, G6727), INDEX($A$2:$G$100000, MATCH(G6727, $G$2:G6726,0),1), FALSE), FALSE)</f>
        <v>0</v>
      </c>
      <c r="G6727" s="1">
        <v>63281</v>
      </c>
      <c r="H6727" s="1" t="s">
        <v>6612</v>
      </c>
    </row>
    <row r="6728" spans="1:8" x14ac:dyDescent="0.2">
      <c r="A6728" s="1">
        <v>6741</v>
      </c>
      <c r="B6728" s="1" t="str">
        <f t="shared" si="105"/>
        <v>SR Kersey II, LLC</v>
      </c>
      <c r="C6728" s="1" t="b">
        <f>IF(D6728&lt;&gt;"",IF(COUNTIF($D$2:D6727, D6728), INDEX($A$2:$D$100000, MATCH(D6728, $D$2:D6727,0),1), FALSE), FALSE)</f>
        <v>0</v>
      </c>
      <c r="F6728" s="1" t="b">
        <f>IF(G6728&lt;&gt;"", IF(COUNTIF($G$2:G6727, G6728), INDEX($A$2:$G$100000, MATCH(G6728, $G$2:G6727,0),1), FALSE), FALSE)</f>
        <v>0</v>
      </c>
      <c r="G6728" s="1">
        <v>63282</v>
      </c>
      <c r="H6728" s="1" t="s">
        <v>6613</v>
      </c>
    </row>
    <row r="6729" spans="1:8" x14ac:dyDescent="0.2">
      <c r="A6729" s="1">
        <v>6742</v>
      </c>
      <c r="B6729" s="1" t="str">
        <f t="shared" si="105"/>
        <v>SR Skylark C, LLC</v>
      </c>
      <c r="C6729" s="1" t="b">
        <f>IF(D6729&lt;&gt;"",IF(COUNTIF($D$2:D6728, D6729), INDEX($A$2:$D$100000, MATCH(D6729, $D$2:D6728,0),1), FALSE), FALSE)</f>
        <v>0</v>
      </c>
      <c r="F6729" s="1" t="b">
        <f>IF(G6729&lt;&gt;"", IF(COUNTIF($G$2:G6728, G6729), INDEX($A$2:$G$100000, MATCH(G6729, $G$2:G6728,0),1), FALSE), FALSE)</f>
        <v>0</v>
      </c>
      <c r="G6729" s="1">
        <v>63283</v>
      </c>
      <c r="H6729" s="1" t="s">
        <v>6614</v>
      </c>
    </row>
    <row r="6730" spans="1:8" x14ac:dyDescent="0.2">
      <c r="A6730" s="1">
        <v>6743</v>
      </c>
      <c r="B6730" s="1" t="str">
        <f t="shared" si="105"/>
        <v>Tate and Lyle Ingredients, LLC</v>
      </c>
      <c r="C6730" s="1" t="b">
        <f>IF(D6730&lt;&gt;"",IF(COUNTIF($D$2:D6729, D6730), INDEX($A$2:$D$100000, MATCH(D6730, $D$2:D6729,0),1), FALSE), FALSE)</f>
        <v>0</v>
      </c>
      <c r="F6730" s="1" t="b">
        <f>IF(G6730&lt;&gt;"", IF(COUNTIF($G$2:G6729, G6730), INDEX($A$2:$G$100000, MATCH(G6730, $G$2:G6729,0),1), FALSE), FALSE)</f>
        <v>0</v>
      </c>
      <c r="G6730" s="1">
        <v>63346</v>
      </c>
      <c r="H6730" s="1" t="s">
        <v>6615</v>
      </c>
    </row>
    <row r="6731" spans="1:8" x14ac:dyDescent="0.2">
      <c r="A6731" s="1">
        <v>6744</v>
      </c>
      <c r="B6731" s="1" t="str">
        <f t="shared" si="105"/>
        <v>SunE P11L Holdings, LLC</v>
      </c>
      <c r="C6731" s="1" t="b">
        <f>IF(D6731&lt;&gt;"",IF(COUNTIF($D$2:D6730, D6731), INDEX($A$2:$D$100000, MATCH(D6731, $D$2:D6730,0),1), FALSE), FALSE)</f>
        <v>0</v>
      </c>
      <c r="F6731" s="1" t="b">
        <f>IF(G6731&lt;&gt;"", IF(COUNTIF($G$2:G6730, G6731), INDEX($A$2:$G$100000, MATCH(G6731, $G$2:G6730,0),1), FALSE), FALSE)</f>
        <v>0</v>
      </c>
      <c r="G6731" s="1">
        <v>63344</v>
      </c>
      <c r="H6731" s="1" t="s">
        <v>6616</v>
      </c>
    </row>
    <row r="6732" spans="1:8" x14ac:dyDescent="0.2">
      <c r="A6732" s="1">
        <v>6745</v>
      </c>
      <c r="B6732" s="1" t="str">
        <f t="shared" si="105"/>
        <v>38DN Power Fund 1 LLC</v>
      </c>
      <c r="C6732" s="1" t="b">
        <f>IF(D6732&lt;&gt;"",IF(COUNTIF($D$2:D6731, D6732), INDEX($A$2:$D$100000, MATCH(D6732, $D$2:D6731,0),1), FALSE), FALSE)</f>
        <v>0</v>
      </c>
      <c r="F6732" s="1" t="b">
        <f>IF(G6732&lt;&gt;"", IF(COUNTIF($G$2:G6731, G6732), INDEX($A$2:$G$100000, MATCH(G6732, $G$2:G6731,0),1), FALSE), FALSE)</f>
        <v>0</v>
      </c>
      <c r="G6732" s="1">
        <v>63368</v>
      </c>
      <c r="H6732" s="1" t="s">
        <v>6617</v>
      </c>
    </row>
    <row r="6733" spans="1:8" x14ac:dyDescent="0.2">
      <c r="A6733" s="1">
        <v>6746</v>
      </c>
      <c r="B6733" s="1" t="str">
        <f t="shared" si="105"/>
        <v>C2 MA Lakeville, LLC</v>
      </c>
      <c r="C6733" s="1" t="b">
        <f>IF(D6733&lt;&gt;"",IF(COUNTIF($D$2:D6732, D6733), INDEX($A$2:$D$100000, MATCH(D6733, $D$2:D6732,0),1), FALSE), FALSE)</f>
        <v>0</v>
      </c>
      <c r="F6733" s="1" t="b">
        <f>IF(G6733&lt;&gt;"", IF(COUNTIF($G$2:G6732, G6733), INDEX($A$2:$G$100000, MATCH(G6733, $G$2:G6732,0),1), FALSE), FALSE)</f>
        <v>0</v>
      </c>
      <c r="G6733" s="1">
        <v>63391</v>
      </c>
      <c r="H6733" s="1" t="s">
        <v>6618</v>
      </c>
    </row>
    <row r="6734" spans="1:8" x14ac:dyDescent="0.2">
      <c r="A6734" s="1">
        <v>6747</v>
      </c>
      <c r="B6734" s="1" t="str">
        <f t="shared" si="105"/>
        <v>Norwalk Hospital</v>
      </c>
      <c r="C6734" s="1" t="b">
        <f>IF(D6734&lt;&gt;"",IF(COUNTIF($D$2:D6733, D6734), INDEX($A$2:$D$100000, MATCH(D6734, $D$2:D6733,0),1), FALSE), FALSE)</f>
        <v>0</v>
      </c>
      <c r="F6734" s="1" t="b">
        <f>IF(G6734&lt;&gt;"", IF(COUNTIF($G$2:G6733, G6734), INDEX($A$2:$G$100000, MATCH(G6734, $G$2:G6733,0),1), FALSE), FALSE)</f>
        <v>0</v>
      </c>
      <c r="G6734" s="1">
        <v>63392</v>
      </c>
      <c r="H6734" s="1" t="s">
        <v>6619</v>
      </c>
    </row>
    <row r="6735" spans="1:8" x14ac:dyDescent="0.2">
      <c r="A6735" s="1">
        <v>6748</v>
      </c>
      <c r="B6735" s="1" t="str">
        <f t="shared" si="105"/>
        <v>GWE Cranberry Solar RT, LLC</v>
      </c>
      <c r="C6735" s="1" t="b">
        <f>IF(D6735&lt;&gt;"",IF(COUNTIF($D$2:D6734, D6735), INDEX($A$2:$D$100000, MATCH(D6735, $D$2:D6734,0),1), FALSE), FALSE)</f>
        <v>0</v>
      </c>
      <c r="F6735" s="1" t="b">
        <f>IF(G6735&lt;&gt;"", IF(COUNTIF($G$2:G6734, G6735), INDEX($A$2:$G$100000, MATCH(G6735, $G$2:G6734,0),1), FALSE), FALSE)</f>
        <v>0</v>
      </c>
      <c r="G6735" s="1">
        <v>63409</v>
      </c>
      <c r="H6735" s="1" t="s">
        <v>6620</v>
      </c>
    </row>
    <row r="6736" spans="1:8" x14ac:dyDescent="0.2">
      <c r="A6736" s="1">
        <v>6749</v>
      </c>
      <c r="B6736" s="1" t="str">
        <f t="shared" si="105"/>
        <v>Mount Hope Solar 1 LLC</v>
      </c>
      <c r="C6736" s="1" t="b">
        <f>IF(D6736&lt;&gt;"",IF(COUNTIF($D$2:D6735, D6736), INDEX($A$2:$D$100000, MATCH(D6736, $D$2:D6735,0),1), FALSE), FALSE)</f>
        <v>0</v>
      </c>
      <c r="F6736" s="1" t="b">
        <f>IF(G6736&lt;&gt;"", IF(COUNTIF($G$2:G6735, G6736), INDEX($A$2:$G$100000, MATCH(G6736, $G$2:G6735,0),1), FALSE), FALSE)</f>
        <v>0</v>
      </c>
      <c r="G6736" s="1">
        <v>63443</v>
      </c>
      <c r="H6736" s="1" t="s">
        <v>6621</v>
      </c>
    </row>
    <row r="6737" spans="1:8" x14ac:dyDescent="0.2">
      <c r="A6737" s="1">
        <v>6750</v>
      </c>
      <c r="B6737" s="1" t="str">
        <f t="shared" si="105"/>
        <v>Bluestone Solar LLC</v>
      </c>
      <c r="C6737" s="1" t="b">
        <f>IF(D6737&lt;&gt;"",IF(COUNTIF($D$2:D6736, D6737), INDEX($A$2:$D$100000, MATCH(D6737, $D$2:D6736,0),1), FALSE), FALSE)</f>
        <v>0</v>
      </c>
      <c r="F6737" s="1" t="b">
        <f>IF(G6737&lt;&gt;"", IF(COUNTIF($G$2:G6736, G6737), INDEX($A$2:$G$100000, MATCH(G6737, $G$2:G6736,0),1), FALSE), FALSE)</f>
        <v>0</v>
      </c>
      <c r="G6737" s="1">
        <v>63444</v>
      </c>
      <c r="H6737" s="1" t="s">
        <v>6622</v>
      </c>
    </row>
    <row r="6738" spans="1:8" x14ac:dyDescent="0.2">
      <c r="A6738" s="1">
        <v>6751</v>
      </c>
      <c r="B6738" s="1" t="str">
        <f t="shared" si="105"/>
        <v>Underhill Solar LLC</v>
      </c>
      <c r="C6738" s="1" t="b">
        <f>IF(D6738&lt;&gt;"",IF(COUNTIF($D$2:D6737, D6738), INDEX($A$2:$D$100000, MATCH(D6738, $D$2:D6737,0),1), FALSE), FALSE)</f>
        <v>0</v>
      </c>
      <c r="F6738" s="1" t="b">
        <f>IF(G6738&lt;&gt;"", IF(COUNTIF($G$2:G6737, G6738), INDEX($A$2:$G$100000, MATCH(G6738, $G$2:G6737,0),1), FALSE), FALSE)</f>
        <v>0</v>
      </c>
      <c r="G6738" s="1">
        <v>63445</v>
      </c>
      <c r="H6738" s="1" t="s">
        <v>6623</v>
      </c>
    </row>
    <row r="6739" spans="1:8" x14ac:dyDescent="0.2">
      <c r="A6739" s="1">
        <v>6752</v>
      </c>
      <c r="B6739" s="1" t="str">
        <f t="shared" si="105"/>
        <v>Grabinski Solar LLC</v>
      </c>
      <c r="C6739" s="1" t="b">
        <f>IF(D6739&lt;&gt;"",IF(COUNTIF($D$2:D6738, D6739), INDEX($A$2:$D$100000, MATCH(D6739, $D$2:D6738,0),1), FALSE), FALSE)</f>
        <v>0</v>
      </c>
      <c r="F6739" s="1" t="b">
        <f>IF(G6739&lt;&gt;"", IF(COUNTIF($G$2:G6738, G6739), INDEX($A$2:$G$100000, MATCH(G6739, $G$2:G6738,0),1), FALSE), FALSE)</f>
        <v>0</v>
      </c>
      <c r="G6739" s="1">
        <v>63446</v>
      </c>
      <c r="H6739" s="1" t="s">
        <v>6624</v>
      </c>
    </row>
    <row r="6740" spans="1:8" x14ac:dyDescent="0.2">
      <c r="A6740" s="1">
        <v>6753</v>
      </c>
      <c r="B6740" s="1" t="str">
        <f t="shared" si="105"/>
        <v>Southern Idaho Solid Waste</v>
      </c>
      <c r="C6740" s="1" t="b">
        <f>IF(D6740&lt;&gt;"",IF(COUNTIF($D$2:D6739, D6740), INDEX($A$2:$D$100000, MATCH(D6740, $D$2:D6739,0),1), FALSE), FALSE)</f>
        <v>0</v>
      </c>
      <c r="F6740" s="1" t="b">
        <f>IF(G6740&lt;&gt;"", IF(COUNTIF($G$2:G6739, G6740), INDEX($A$2:$G$100000, MATCH(G6740, $G$2:G6739,0),1), FALSE), FALSE)</f>
        <v>0</v>
      </c>
      <c r="G6740" s="1">
        <v>63439</v>
      </c>
      <c r="H6740" s="1" t="s">
        <v>6625</v>
      </c>
    </row>
    <row r="6741" spans="1:8" x14ac:dyDescent="0.2">
      <c r="A6741" s="1">
        <v>6754</v>
      </c>
      <c r="B6741" s="1" t="str">
        <f t="shared" si="105"/>
        <v>DG Illinois Solar, LLC</v>
      </c>
      <c r="C6741" s="1" t="b">
        <f>IF(D6741&lt;&gt;"",IF(COUNTIF($D$2:D6740, D6741), INDEX($A$2:$D$100000, MATCH(D6741, $D$2:D6740,0),1), FALSE), FALSE)</f>
        <v>0</v>
      </c>
      <c r="F6741" s="1" t="b">
        <f>IF(G6741&lt;&gt;"", IF(COUNTIF($G$2:G6740, G6741), INDEX($A$2:$G$100000, MATCH(G6741, $G$2:G6740,0),1), FALSE), FALSE)</f>
        <v>0</v>
      </c>
      <c r="G6741" s="1">
        <v>63505</v>
      </c>
      <c r="H6741" s="1" t="s">
        <v>6626</v>
      </c>
    </row>
    <row r="6742" spans="1:8" x14ac:dyDescent="0.2">
      <c r="A6742" s="1">
        <v>6755</v>
      </c>
      <c r="B6742" s="1" t="str">
        <f t="shared" si="105"/>
        <v>POET Biorefining - Marion, LLC</v>
      </c>
      <c r="C6742" s="1" t="b">
        <f>IF(D6742&lt;&gt;"",IF(COUNTIF($D$2:D6741, D6742), INDEX($A$2:$D$100000, MATCH(D6742, $D$2:D6741,0),1), FALSE), FALSE)</f>
        <v>0</v>
      </c>
      <c r="F6742" s="1" t="b">
        <f>IF(G6742&lt;&gt;"", IF(COUNTIF($G$2:G6741, G6742), INDEX($A$2:$G$100000, MATCH(G6742, $G$2:G6741,0),1), FALSE), FALSE)</f>
        <v>0</v>
      </c>
      <c r="G6742" s="1">
        <v>63510</v>
      </c>
      <c r="H6742" s="1" t="s">
        <v>6627</v>
      </c>
    </row>
    <row r="6743" spans="1:8" x14ac:dyDescent="0.2">
      <c r="A6743" s="1">
        <v>6756</v>
      </c>
      <c r="B6743" s="1" t="str">
        <f t="shared" si="105"/>
        <v>DG Southwest Solar Portfolio 2019, LLC</v>
      </c>
      <c r="C6743" s="1" t="b">
        <f>IF(D6743&lt;&gt;"",IF(COUNTIF($D$2:D6742, D6743), INDEX($A$2:$D$100000, MATCH(D6743, $D$2:D6742,0),1), FALSE), FALSE)</f>
        <v>0</v>
      </c>
      <c r="F6743" s="1" t="b">
        <f>IF(G6743&lt;&gt;"", IF(COUNTIF($G$2:G6742, G6743), INDEX($A$2:$G$100000, MATCH(G6743, $G$2:G6742,0),1), FALSE), FALSE)</f>
        <v>0</v>
      </c>
      <c r="G6743" s="1">
        <v>63521</v>
      </c>
      <c r="H6743" s="1" t="s">
        <v>6628</v>
      </c>
    </row>
    <row r="6744" spans="1:8" x14ac:dyDescent="0.2">
      <c r="A6744" s="1">
        <v>6757</v>
      </c>
      <c r="B6744" s="1" t="str">
        <f t="shared" si="105"/>
        <v>missing respondent 0</v>
      </c>
      <c r="C6744" s="1" t="b">
        <f>IF(D6744&lt;&gt;"",IF(COUNTIF($D$2:D6743, D6744), INDEX($A$2:$D$100000, MATCH(D6744, $D$2:D6743,0),1), FALSE), FALSE)</f>
        <v>0</v>
      </c>
      <c r="D6744" s="1">
        <v>0</v>
      </c>
      <c r="E6744" s="1" t="s">
        <v>6629</v>
      </c>
      <c r="F6744" s="1" t="b">
        <f>IF(G6744&lt;&gt;"", IF(COUNTIF($G$2:G6743, G6744), INDEX($A$2:$G$100000, MATCH(G6744, $G$2:G6743,0),1), FALSE), FALSE)</f>
        <v>0</v>
      </c>
    </row>
    <row r="6745" spans="1:8" x14ac:dyDescent="0.2">
      <c r="A6745" s="1">
        <v>97</v>
      </c>
      <c r="B6745" s="1" t="str">
        <f t="shared" si="105"/>
        <v>duke energy progress, llc</v>
      </c>
      <c r="C6745" s="1">
        <f>IF(D6745&lt;&gt;"",IF(COUNTIF($D$2:D6744, D6745), INDEX($A$2:$D$100000, MATCH(D6745, $D$2:D6744,0),1), FALSE), FALSE)</f>
        <v>97</v>
      </c>
      <c r="D6745" s="1">
        <v>17</v>
      </c>
      <c r="E6745" s="1" t="s">
        <v>6630</v>
      </c>
      <c r="F6745" s="1" t="b">
        <f>IF(G6745&lt;&gt;"", IF(COUNTIF($G$2:G6744, G6745), INDEX($A$2:$G$100000, MATCH(G6745, $G$2:G6744,0),1), FALSE), FALSE)</f>
        <v>0</v>
      </c>
    </row>
    <row r="6746" spans="1:8" x14ac:dyDescent="0.2">
      <c r="A6746" s="1">
        <v>91</v>
      </c>
      <c r="B6746" s="1" t="str">
        <f t="shared" si="105"/>
        <v>duke energy florida, llc</v>
      </c>
      <c r="C6746" s="1">
        <f>IF(D6746&lt;&gt;"",IF(COUNTIF($D$2:D6745, D6746), INDEX($A$2:$D$100000, MATCH(D6746, $D$2:D6745,0),1), FALSE), FALSE)</f>
        <v>91</v>
      </c>
      <c r="D6746" s="1">
        <v>55</v>
      </c>
      <c r="E6746" s="1" t="s">
        <v>6631</v>
      </c>
      <c r="F6746" s="1" t="b">
        <f>IF(G6746&lt;&gt;"", IF(COUNTIF($G$2:G6745, G6746), INDEX($A$2:$G$100000, MATCH(G6746, $G$2:G6745,0),1), FALSE), FALSE)</f>
        <v>0</v>
      </c>
    </row>
    <row r="6747" spans="1:8" x14ac:dyDescent="0.2">
      <c r="A6747" s="1">
        <v>108</v>
      </c>
      <c r="B6747" s="1" t="str">
        <f t="shared" si="105"/>
        <v>el investment company</v>
      </c>
      <c r="C6747" s="1">
        <f>IF(D6747&lt;&gt;"",IF(COUNTIF($D$2:D6746, D6747), INDEX($A$2:$D$100000, MATCH(D6747, $D$2:D6746,0),1), FALSE), FALSE)</f>
        <v>107</v>
      </c>
      <c r="D6747" s="1">
        <v>87</v>
      </c>
      <c r="E6747" s="1" t="s">
        <v>6632</v>
      </c>
      <c r="F6747" s="1" t="b">
        <f>IF(G6747&lt;&gt;"", IF(COUNTIF($G$2:G6746, G6747), INDEX($A$2:$G$100000, MATCH(G6747, $G$2:G6746,0),1), FALSE), FALSE)</f>
        <v>0</v>
      </c>
    </row>
    <row r="6748" spans="1:8" x14ac:dyDescent="0.2">
      <c r="A6748" s="1">
        <v>92</v>
      </c>
      <c r="B6748" s="1" t="str">
        <f t="shared" si="105"/>
        <v>duke energy indiana, llc</v>
      </c>
      <c r="C6748" s="1">
        <f>IF(D6748&lt;&gt;"",IF(COUNTIF($D$2:D6747, D6748), INDEX($A$2:$D$100000, MATCH(D6748, $D$2:D6747,0),1), FALSE), FALSE)</f>
        <v>92</v>
      </c>
      <c r="D6748" s="1">
        <v>144</v>
      </c>
      <c r="E6748" s="1" t="s">
        <v>6633</v>
      </c>
      <c r="F6748" s="1" t="b">
        <f>IF(G6748&lt;&gt;"", IF(COUNTIF($G$2:G6747, G6748), INDEX($A$2:$G$100000, MATCH(G6748, $G$2:G6747,0),1), FALSE), FALSE)</f>
        <v>0</v>
      </c>
    </row>
    <row r="6749" spans="1:8" x14ac:dyDescent="0.2">
      <c r="A6749" s="1">
        <v>6762</v>
      </c>
      <c r="B6749" s="1" t="str">
        <f t="shared" si="105"/>
        <v>missing respondent 223</v>
      </c>
      <c r="C6749" s="1" t="b">
        <f>IF(D6749&lt;&gt;"",IF(COUNTIF($D$2:D6748, D6749), INDEX($A$2:$D$100000, MATCH(D6749, $D$2:D6748,0),1), FALSE), FALSE)</f>
        <v>0</v>
      </c>
      <c r="D6749" s="1">
        <v>223</v>
      </c>
      <c r="E6749" s="1" t="s">
        <v>6634</v>
      </c>
      <c r="F6749" s="1" t="b">
        <f>IF(G6749&lt;&gt;"", IF(COUNTIF($G$2:G6748, G6749), INDEX($A$2:$G$100000, MATCH(G6749, $G$2:G6748,0),1), FALSE), FALSE)</f>
        <v>0</v>
      </c>
    </row>
    <row r="6750" spans="1:8" x14ac:dyDescent="0.2">
      <c r="A6750" s="1">
        <v>6763</v>
      </c>
      <c r="B6750" s="1" t="str">
        <f t="shared" si="105"/>
        <v>missing respondent 252</v>
      </c>
      <c r="C6750" s="1" t="b">
        <f>IF(D6750&lt;&gt;"",IF(COUNTIF($D$2:D6749, D6750), INDEX($A$2:$D$100000, MATCH(D6750, $D$2:D6749,0),1), FALSE), FALSE)</f>
        <v>0</v>
      </c>
      <c r="D6750" s="1">
        <v>252</v>
      </c>
      <c r="E6750" s="1" t="s">
        <v>6635</v>
      </c>
      <c r="F6750" s="1" t="b">
        <f>IF(G6750&lt;&gt;"", IF(COUNTIF($G$2:G6749, G6750), INDEX($A$2:$G$100000, MATCH(G6750, $G$2:G6749,0),1), FALSE), FALSE)</f>
        <v>0</v>
      </c>
    </row>
    <row r="6751" spans="1:8" x14ac:dyDescent="0.2">
      <c r="A6751" s="1">
        <v>6764</v>
      </c>
      <c r="B6751" s="1" t="str">
        <f t="shared" si="105"/>
        <v>missing respondent 253</v>
      </c>
      <c r="C6751" s="1" t="b">
        <f>IF(D6751&lt;&gt;"",IF(COUNTIF($D$2:D6750, D6751), INDEX($A$2:$D$100000, MATCH(D6751, $D$2:D6750,0),1), FALSE), FALSE)</f>
        <v>0</v>
      </c>
      <c r="D6751" s="1">
        <v>253</v>
      </c>
      <c r="E6751" s="1" t="s">
        <v>6636</v>
      </c>
      <c r="F6751" s="1" t="b">
        <f>IF(G6751&lt;&gt;"", IF(COUNTIF($G$2:G6750, G6751), INDEX($A$2:$G$100000, MATCH(G6751, $G$2:G6750,0),1), FALSE), FALSE)</f>
        <v>0</v>
      </c>
    </row>
    <row r="6752" spans="1:8" x14ac:dyDescent="0.2">
      <c r="A6752" s="1">
        <v>5514</v>
      </c>
      <c r="B6752" s="1" t="str">
        <f t="shared" si="105"/>
        <v>aep texas (pudl determined)</v>
      </c>
      <c r="C6752" s="1" t="b">
        <f>IF(D6752&lt;&gt;"",IF(COUNTIF($D$2:D6751, D6752), INDEX($A$2:$D$100000, MATCH(D6752, $D$2:D6751,0),1), FALSE), FALSE)</f>
        <v>0</v>
      </c>
      <c r="D6752" s="1">
        <v>514</v>
      </c>
      <c r="E6752" s="1" t="s">
        <v>6637</v>
      </c>
      <c r="F6752" s="1" t="b">
        <f>IF(G6752&lt;&gt;"", IF(COUNTIF($G$2:G6751, G6752), INDEX($A$2:$G$100000, MATCH(G6752, $G$2:G6751,0),1), FALSE), FALSE)</f>
        <v>0</v>
      </c>
    </row>
    <row r="6753" spans="1:8" x14ac:dyDescent="0.2">
      <c r="A6753" s="1">
        <v>6766</v>
      </c>
      <c r="B6753" s="1" t="str">
        <f t="shared" si="105"/>
        <v>missing respondent 515</v>
      </c>
      <c r="C6753" s="1" t="b">
        <f>IF(D6753&lt;&gt;"",IF(COUNTIF($D$2:D6752, D6753), INDEX($A$2:$D$100000, MATCH(D6753, $D$2:D6752,0),1), FALSE), FALSE)</f>
        <v>0</v>
      </c>
      <c r="D6753" s="1">
        <v>515</v>
      </c>
      <c r="E6753" s="1" t="s">
        <v>6638</v>
      </c>
      <c r="F6753" s="1" t="b">
        <f>IF(G6753&lt;&gt;"", IF(COUNTIF($G$2:G6752, G6753), INDEX($A$2:$G$100000, MATCH(G6753, $G$2:G6752,0),1), FALSE), FALSE)</f>
        <v>0</v>
      </c>
    </row>
    <row r="6754" spans="1:8" x14ac:dyDescent="0.2">
      <c r="A6754" s="1">
        <v>6767</v>
      </c>
      <c r="B6754" s="1" t="str">
        <f t="shared" si="105"/>
        <v>missing respondent 516</v>
      </c>
      <c r="C6754" s="1" t="b">
        <f>IF(D6754&lt;&gt;"",IF(COUNTIF($D$2:D6753, D6754), INDEX($A$2:$D$100000, MATCH(D6754, $D$2:D6753,0),1), FALSE), FALSE)</f>
        <v>0</v>
      </c>
      <c r="D6754" s="1">
        <v>516</v>
      </c>
      <c r="E6754" s="1" t="s">
        <v>6639</v>
      </c>
      <c r="F6754" s="1" t="b">
        <f>IF(G6754&lt;&gt;"", IF(COUNTIF($G$2:G6753, G6754), INDEX($A$2:$G$100000, MATCH(G6754, $G$2:G6753,0),1), FALSE), FALSE)</f>
        <v>0</v>
      </c>
    </row>
    <row r="6755" spans="1:8" x14ac:dyDescent="0.2">
      <c r="A6755" s="1">
        <v>6768</v>
      </c>
      <c r="B6755" s="1" t="str">
        <f t="shared" si="105"/>
        <v>missing respondent 517</v>
      </c>
      <c r="C6755" s="1" t="b">
        <f>IF(D6755&lt;&gt;"",IF(COUNTIF($D$2:D6754, D6755), INDEX($A$2:$D$100000, MATCH(D6755, $D$2:D6754,0),1), FALSE), FALSE)</f>
        <v>0</v>
      </c>
      <c r="D6755" s="1">
        <v>517</v>
      </c>
      <c r="E6755" s="1" t="s">
        <v>6640</v>
      </c>
      <c r="F6755" s="1" t="b">
        <f>IF(G6755&lt;&gt;"", IF(COUNTIF($G$2:G6754, G6755), INDEX($A$2:$G$100000, MATCH(G6755, $G$2:G6754,0),1), FALSE), FALSE)</f>
        <v>0</v>
      </c>
    </row>
    <row r="6756" spans="1:8" x14ac:dyDescent="0.2">
      <c r="A6756" s="1">
        <v>6769</v>
      </c>
      <c r="B6756" s="1" t="str">
        <f t="shared" si="105"/>
        <v>missing respondent 518</v>
      </c>
      <c r="C6756" s="1" t="b">
        <f>IF(D6756&lt;&gt;"",IF(COUNTIF($D$2:D6755, D6756), INDEX($A$2:$D$100000, MATCH(D6756, $D$2:D6755,0),1), FALSE), FALSE)</f>
        <v>0</v>
      </c>
      <c r="D6756" s="1">
        <v>518</v>
      </c>
      <c r="E6756" s="1" t="s">
        <v>6641</v>
      </c>
      <c r="F6756" s="1" t="b">
        <f>IF(G6756&lt;&gt;"", IF(COUNTIF($G$2:G6755, G6756), INDEX($A$2:$G$100000, MATCH(G6756, $G$2:G6755,0),1), FALSE), FALSE)</f>
        <v>0</v>
      </c>
    </row>
    <row r="6757" spans="1:8" x14ac:dyDescent="0.2">
      <c r="A6757" s="1">
        <v>6771</v>
      </c>
      <c r="B6757" s="1" t="str">
        <f t="shared" si="105"/>
        <v>missing respondent 520</v>
      </c>
      <c r="C6757" s="1" t="b">
        <f>IF(D6757&lt;&gt;"",IF(COUNTIF($D$2:D6756, D6757), INDEX($A$2:$D$100000, MATCH(D6757, $D$2:D6756,0),1), FALSE), FALSE)</f>
        <v>0</v>
      </c>
      <c r="D6757" s="1">
        <v>520</v>
      </c>
      <c r="E6757" s="1" t="s">
        <v>6642</v>
      </c>
      <c r="F6757" s="1" t="b">
        <f>IF(G6757&lt;&gt;"", IF(COUNTIF($G$2:G6756, G6757), INDEX($A$2:$G$100000, MATCH(G6757, $G$2:G6756,0),1), FALSE), FALSE)</f>
        <v>0</v>
      </c>
    </row>
    <row r="6758" spans="1:8" x14ac:dyDescent="0.2">
      <c r="A6758" s="1">
        <v>6772</v>
      </c>
      <c r="B6758" s="1" t="str">
        <f t="shared" si="105"/>
        <v>missing respondent 521</v>
      </c>
      <c r="C6758" s="1" t="b">
        <f>IF(D6758&lt;&gt;"",IF(COUNTIF($D$2:D6757, D6758), INDEX($A$2:$D$100000, MATCH(D6758, $D$2:D6757,0),1), FALSE), FALSE)</f>
        <v>0</v>
      </c>
      <c r="D6758" s="1">
        <v>521</v>
      </c>
      <c r="E6758" s="1" t="s">
        <v>6643</v>
      </c>
      <c r="F6758" s="1" t="b">
        <f>IF(G6758&lt;&gt;"", IF(COUNTIF($G$2:G6757, G6758), INDEX($A$2:$G$100000, MATCH(G6758, $G$2:G6757,0),1), FALSE), FALSE)</f>
        <v>0</v>
      </c>
    </row>
    <row r="6759" spans="1:8" x14ac:dyDescent="0.2">
      <c r="A6759" s="1">
        <v>6773</v>
      </c>
      <c r="B6759" s="1" t="str">
        <f t="shared" si="105"/>
        <v>missing respondent 523</v>
      </c>
      <c r="C6759" s="1" t="b">
        <f>IF(D6759&lt;&gt;"",IF(COUNTIF($D$2:D6758, D6759), INDEX($A$2:$D$100000, MATCH(D6759, $D$2:D6758,0),1), FALSE), FALSE)</f>
        <v>0</v>
      </c>
      <c r="D6759" s="1">
        <v>523</v>
      </c>
      <c r="E6759" s="1" t="s">
        <v>6644</v>
      </c>
      <c r="F6759" s="1" t="b">
        <f>IF(G6759&lt;&gt;"", IF(COUNTIF($G$2:G6758, G6759), INDEX($A$2:$G$100000, MATCH(G6759, $G$2:G6758,0),1), FALSE), FALSE)</f>
        <v>0</v>
      </c>
    </row>
    <row r="6760" spans="1:8" x14ac:dyDescent="0.2">
      <c r="A6760" s="1">
        <v>6774</v>
      </c>
      <c r="B6760" s="1" t="str">
        <f t="shared" si="105"/>
        <v>missing respondent 527</v>
      </c>
      <c r="C6760" s="1" t="b">
        <f>IF(D6760&lt;&gt;"",IF(COUNTIF($D$2:D6759, D6760), INDEX($A$2:$D$100000, MATCH(D6760, $D$2:D6759,0),1), FALSE), FALSE)</f>
        <v>0</v>
      </c>
      <c r="D6760" s="1">
        <v>527</v>
      </c>
      <c r="E6760" s="1" t="s">
        <v>6645</v>
      </c>
      <c r="F6760" s="1" t="b">
        <f>IF(G6760&lt;&gt;"", IF(COUNTIF($G$2:G6759, G6760), INDEX($A$2:$G$100000, MATCH(G6760, $G$2:G6759,0),1), FALSE), FALSE)</f>
        <v>0</v>
      </c>
    </row>
    <row r="6761" spans="1:8" x14ac:dyDescent="0.2">
      <c r="A6761" s="1">
        <v>6775</v>
      </c>
      <c r="B6761" s="1" t="str">
        <f t="shared" si="105"/>
        <v>missing respondent 528</v>
      </c>
      <c r="C6761" s="1" t="b">
        <f>IF(D6761&lt;&gt;"",IF(COUNTIF($D$2:D6760, D6761), INDEX($A$2:$D$100000, MATCH(D6761, $D$2:D6760,0),1), FALSE), FALSE)</f>
        <v>0</v>
      </c>
      <c r="D6761" s="1">
        <v>528</v>
      </c>
      <c r="E6761" s="1" t="s">
        <v>6646</v>
      </c>
      <c r="F6761" s="1" t="b">
        <f>IF(G6761&lt;&gt;"", IF(COUNTIF($G$2:G6760, G6761), INDEX($A$2:$G$100000, MATCH(G6761, $G$2:G6760,0),1), FALSE), FALSE)</f>
        <v>0</v>
      </c>
    </row>
    <row r="6762" spans="1:8" x14ac:dyDescent="0.2">
      <c r="A6762" s="1">
        <v>3514</v>
      </c>
      <c r="B6762" s="1" t="str">
        <f t="shared" si="105"/>
        <v>tri-state generation and transmission association (pudl determined)</v>
      </c>
      <c r="C6762" s="1" t="b">
        <f>IF(D6762&lt;&gt;"",IF(COUNTIF($D$2:D6761, D6762), INDEX($A$2:$D$100000, MATCH(D6762, $D$2:D6761,0),1), FALSE), FALSE)</f>
        <v>0</v>
      </c>
      <c r="D6762" s="1">
        <v>529</v>
      </c>
      <c r="E6762" s="1" t="s">
        <v>6647</v>
      </c>
      <c r="F6762" s="1" t="b">
        <f>IF(G6762&lt;&gt;"", IF(COUNTIF($G$2:G6761, G6762), INDEX($A$2:$G$100000, MATCH(G6762, $G$2:G6761,0),1), FALSE), FALSE)</f>
        <v>0</v>
      </c>
    </row>
    <row r="6763" spans="1:8" x14ac:dyDescent="0.2">
      <c r="A6763" s="1">
        <v>582</v>
      </c>
      <c r="B6763" s="1" t="str">
        <f t="shared" si="105"/>
        <v>basin electric power cooperative (pudl determined)</v>
      </c>
      <c r="C6763" s="1" t="b">
        <f>IF(D6763&lt;&gt;"",IF(COUNTIF($D$2:D6762, D6763), INDEX($A$2:$D$100000, MATCH(D6763, $D$2:D6762,0),1), FALSE), FALSE)</f>
        <v>0</v>
      </c>
      <c r="D6763" s="1">
        <v>531</v>
      </c>
      <c r="E6763" s="1" t="s">
        <v>6648</v>
      </c>
      <c r="F6763" s="1" t="b">
        <f>IF(G6763&lt;&gt;"", IF(COUNTIF($G$2:G6762, G6763), INDEX($A$2:$G$100000, MATCH(G6763, $G$2:G6762,0),1), FALSE), FALSE)</f>
        <v>0</v>
      </c>
    </row>
    <row r="6764" spans="1:8" x14ac:dyDescent="0.2">
      <c r="A6764" s="1">
        <v>6778</v>
      </c>
      <c r="B6764" s="1" t="str">
        <f t="shared" si="105"/>
        <v>missing respondent 900</v>
      </c>
      <c r="C6764" s="1" t="b">
        <f>IF(D6764&lt;&gt;"",IF(COUNTIF($D$2:D6763, D6764), INDEX($A$2:$D$100000, MATCH(D6764, $D$2:D6763,0),1), FALSE), FALSE)</f>
        <v>0</v>
      </c>
      <c r="D6764" s="1">
        <v>900</v>
      </c>
      <c r="E6764" s="1" t="s">
        <v>6649</v>
      </c>
      <c r="F6764" s="1" t="b">
        <f>IF(G6764&lt;&gt;"", IF(COUNTIF($G$2:G6763, G6764), INDEX($A$2:$G$100000, MATCH(G6764, $G$2:G6763,0),1), FALSE), FALSE)</f>
        <v>0</v>
      </c>
    </row>
    <row r="6765" spans="1:8" x14ac:dyDescent="0.2">
      <c r="A6765" s="1">
        <v>6779</v>
      </c>
      <c r="B6765" s="1" t="str">
        <f t="shared" si="105"/>
        <v>missing respondent 1000</v>
      </c>
      <c r="C6765" s="1" t="b">
        <f>IF(D6765&lt;&gt;"",IF(COUNTIF($D$2:D6764, D6765), INDEX($A$2:$D$100000, MATCH(D6765, $D$2:D6764,0),1), FALSE), FALSE)</f>
        <v>0</v>
      </c>
      <c r="D6765" s="1">
        <v>1000</v>
      </c>
      <c r="E6765" s="1" t="s">
        <v>6650</v>
      </c>
      <c r="F6765" s="1" t="b">
        <f>IF(G6765&lt;&gt;"", IF(COUNTIF($G$2:G6764, G6765), INDEX($A$2:$G$100000, MATCH(G6765, $G$2:G6764,0),1), FALSE), FALSE)</f>
        <v>0</v>
      </c>
    </row>
    <row r="6766" spans="1:8" x14ac:dyDescent="0.2">
      <c r="A6766" s="1">
        <v>6780</v>
      </c>
      <c r="B6766" s="1" t="str">
        <f t="shared" si="105"/>
        <v>missing respondent 1001</v>
      </c>
      <c r="C6766" s="1" t="b">
        <f>IF(D6766&lt;&gt;"",IF(COUNTIF($D$2:D6765, D6766), INDEX($A$2:$D$100000, MATCH(D6766, $D$2:D6765,0),1), FALSE), FALSE)</f>
        <v>0</v>
      </c>
      <c r="D6766" s="1">
        <v>1001</v>
      </c>
      <c r="E6766" s="1" t="s">
        <v>6651</v>
      </c>
      <c r="F6766" s="1" t="b">
        <f>IF(G6766&lt;&gt;"", IF(COUNTIF($G$2:G6765, G6766), INDEX($A$2:$G$100000, MATCH(G6766, $G$2:G6765,0),1), FALSE), FALSE)</f>
        <v>0</v>
      </c>
    </row>
    <row r="6767" spans="1:8" x14ac:dyDescent="0.2">
      <c r="A6767" s="1">
        <v>6781</v>
      </c>
      <c r="B6767" s="1" t="str">
        <f t="shared" si="105"/>
        <v>missing respondent 1003</v>
      </c>
      <c r="C6767" s="1" t="b">
        <f>IF(D6767&lt;&gt;"",IF(COUNTIF($D$2:D6766, D6767), INDEX($A$2:$D$100000, MATCH(D6767, $D$2:D6766,0),1), FALSE), FALSE)</f>
        <v>0</v>
      </c>
      <c r="D6767" s="1">
        <v>1003</v>
      </c>
      <c r="E6767" s="1" t="s">
        <v>6652</v>
      </c>
      <c r="F6767" s="1" t="b">
        <f>IF(G6767&lt;&gt;"", IF(COUNTIF($G$2:G6766, G6767), INDEX($A$2:$G$100000, MATCH(G6767, $G$2:G6766,0),1), FALSE), FALSE)</f>
        <v>0</v>
      </c>
    </row>
    <row r="6768" spans="1:8" x14ac:dyDescent="0.2">
      <c r="A6768" s="1">
        <v>6782</v>
      </c>
      <c r="B6768" s="1" t="str">
        <f t="shared" si="105"/>
        <v>Reliant Energy HL&amp;P</v>
      </c>
      <c r="C6768" s="1" t="b">
        <f>IF(D6768&lt;&gt;"",IF(COUNTIF($D$2:D6767, D6768), INDEX($A$2:$D$100000, MATCH(D6768, $D$2:D6767,0),1), FALSE), FALSE)</f>
        <v>0</v>
      </c>
      <c r="F6768" s="1" t="b">
        <f>IF(G6768&lt;&gt;"", IF(COUNTIF($G$2:G6767, G6768), INDEX($A$2:$G$100000, MATCH(G6768, $G$2:G6767,0),1), FALSE), FALSE)</f>
        <v>0</v>
      </c>
      <c r="G6768" s="1">
        <v>8901</v>
      </c>
      <c r="H6768" s="1" t="s">
        <v>6653</v>
      </c>
    </row>
    <row r="6769" spans="1:8" x14ac:dyDescent="0.2">
      <c r="A6769" s="1">
        <v>6783</v>
      </c>
      <c r="B6769" s="1" t="str">
        <f t="shared" si="105"/>
        <v>Texas Genco II, LP</v>
      </c>
      <c r="C6769" s="1" t="b">
        <f>IF(D6769&lt;&gt;"",IF(COUNTIF($D$2:D6768, D6769), INDEX($A$2:$D$100000, MATCH(D6769, $D$2:D6768,0),1), FALSE), FALSE)</f>
        <v>0</v>
      </c>
      <c r="F6769" s="1" t="b">
        <f>IF(G6769&lt;&gt;"", IF(COUNTIF($G$2:G6768, G6769), INDEX($A$2:$G$100000, MATCH(G6769, $G$2:G6768,0),1), FALSE), FALSE)</f>
        <v>0</v>
      </c>
      <c r="G6769" s="1">
        <v>50023</v>
      </c>
      <c r="H6769" s="1" t="s">
        <v>6654</v>
      </c>
    </row>
    <row r="6770" spans="1:8" x14ac:dyDescent="0.2">
      <c r="A6770" s="1">
        <v>6784</v>
      </c>
      <c r="B6770" s="1" t="str">
        <f t="shared" si="105"/>
        <v>Exelon Gen Co LLC</v>
      </c>
      <c r="C6770" s="1" t="b">
        <f>IF(D6770&lt;&gt;"",IF(COUNTIF($D$2:D6769, D6770), INDEX($A$2:$D$100000, MATCH(D6770, $D$2:D6769,0),1), FALSE), FALSE)</f>
        <v>0</v>
      </c>
      <c r="F6770" s="1" t="b">
        <f>IF(G6770&lt;&gt;"", IF(COUNTIF($G$2:G6769, G6770), INDEX($A$2:$G$100000, MATCH(G6770, $G$2:G6769,0),1), FALSE), FALSE)</f>
        <v>0</v>
      </c>
      <c r="G6770" s="1">
        <v>6083</v>
      </c>
      <c r="H6770" s="1" t="s">
        <v>6655</v>
      </c>
    </row>
    <row r="6771" spans="1:8" x14ac:dyDescent="0.2">
      <c r="A6771" s="1">
        <v>6785</v>
      </c>
      <c r="B6771" s="1" t="str">
        <f t="shared" si="105"/>
        <v>American Electric Power Co Inc</v>
      </c>
      <c r="C6771" s="1" t="b">
        <f>IF(D6771&lt;&gt;"",IF(COUNTIF($D$2:D6770, D6771), INDEX($A$2:$D$100000, MATCH(D6771, $D$2:D6770,0),1), FALSE), FALSE)</f>
        <v>0</v>
      </c>
      <c r="F6771" s="1" t="b">
        <f>IF(G6771&lt;&gt;"", IF(COUNTIF($G$2:G6770, G6771), INDEX($A$2:$G$100000, MATCH(G6771, $G$2:G6770,0),1), FALSE), FALSE)</f>
        <v>0</v>
      </c>
      <c r="G6771" s="1">
        <v>829</v>
      </c>
      <c r="H6771" s="1" t="s">
        <v>6656</v>
      </c>
    </row>
    <row r="6772" spans="1:8" x14ac:dyDescent="0.2">
      <c r="A6772" s="1">
        <v>6786</v>
      </c>
      <c r="B6772" s="1" t="str">
        <f t="shared" si="105"/>
        <v>Energy Developement Group</v>
      </c>
      <c r="C6772" s="1" t="b">
        <f>IF(D6772&lt;&gt;"",IF(COUNTIF($D$2:D6771, D6772), INDEX($A$2:$D$100000, MATCH(D6772, $D$2:D6771,0),1), FALSE), FALSE)</f>
        <v>0</v>
      </c>
      <c r="F6772" s="1" t="b">
        <f>IF(G6772&lt;&gt;"", IF(COUNTIF($G$2:G6771, G6772), INDEX($A$2:$G$100000, MATCH(G6772, $G$2:G6771,0),1), FALSE), FALSE)</f>
        <v>0</v>
      </c>
      <c r="G6772" s="1">
        <v>5886</v>
      </c>
      <c r="H6772" s="1" t="s">
        <v>6657</v>
      </c>
    </row>
    <row r="6773" spans="1:8" x14ac:dyDescent="0.2">
      <c r="A6773" s="1">
        <v>6787</v>
      </c>
      <c r="B6773" s="1" t="str">
        <f t="shared" si="105"/>
        <v>Duke Energy North America LLC</v>
      </c>
      <c r="C6773" s="1" t="b">
        <f>IF(D6773&lt;&gt;"",IF(COUNTIF($D$2:D6772, D6773), INDEX($A$2:$D$100000, MATCH(D6773, $D$2:D6772,0),1), FALSE), FALSE)</f>
        <v>0</v>
      </c>
      <c r="F6773" s="1" t="b">
        <f>IF(G6773&lt;&gt;"", IF(COUNTIF($G$2:G6772, G6773), INDEX($A$2:$G$100000, MATCH(G6773, $G$2:G6772,0),1), FALSE), FALSE)</f>
        <v>0</v>
      </c>
      <c r="G6773" s="1">
        <v>5507</v>
      </c>
      <c r="H6773" s="1" t="s">
        <v>6658</v>
      </c>
    </row>
    <row r="6774" spans="1:8" x14ac:dyDescent="0.2">
      <c r="A6774" s="1">
        <f>A249</f>
        <v>251</v>
      </c>
      <c r="B6774" s="1" t="str">
        <f t="shared" si="105"/>
        <v>Pennsylvania Power Co</v>
      </c>
      <c r="C6774" s="1" t="b">
        <f>IF(D6774&lt;&gt;"",IF(COUNTIF($D$2:D6773, D6774), INDEX($A$2:$D$100000, MATCH(D6774, $D$2:D6773,0),1), FALSE), FALSE)</f>
        <v>0</v>
      </c>
      <c r="F6774" s="1" t="b">
        <f>IF(G6774&lt;&gt;"", IF(COUNTIF($G$2:G6773, G6774), INDEX($A$2:$G$100000, MATCH(G6774, $G$2:G6773,0),1), FALSE), FALSE)</f>
        <v>0</v>
      </c>
      <c r="G6774" s="1">
        <v>14716</v>
      </c>
      <c r="H6774" s="1" t="s">
        <v>6659</v>
      </c>
    </row>
    <row r="6775" spans="1:8" x14ac:dyDescent="0.2">
      <c r="A6775" s="1">
        <f>A203</f>
        <v>203</v>
      </c>
      <c r="B6775" s="1" t="str">
        <f t="shared" si="105"/>
        <v>National Grid Generation, LLC</v>
      </c>
      <c r="C6775" s="1" t="b">
        <f>IF(D6775&lt;&gt;"",IF(COUNTIF($D$2:D6774, D6775), INDEX($A$2:$D$100000, MATCH(D6775, $D$2:D6774,0),1), FALSE), FALSE)</f>
        <v>0</v>
      </c>
      <c r="F6775" s="1" t="b">
        <f>IF(G6775&lt;&gt;"", IF(COUNTIF($G$2:G6774, G6775), INDEX($A$2:$G$100000, MATCH(G6775, $G$2:G6774,0),1), FALSE), FALSE)</f>
        <v>0</v>
      </c>
      <c r="G6775" s="1">
        <v>26751</v>
      </c>
      <c r="H6775" s="1" t="s">
        <v>6660</v>
      </c>
    </row>
    <row r="6776" spans="1:8" x14ac:dyDescent="0.2">
      <c r="A6776" s="1">
        <v>6790</v>
      </c>
      <c r="B6776" s="1" t="str">
        <f t="shared" si="105"/>
        <v>Energy Harbor Nuclear Generation LLC</v>
      </c>
      <c r="C6776" s="1" t="b">
        <f>IF(D6776&lt;&gt;"",IF(COUNTIF($D$2:D6775, D6776), INDEX($A$2:$D$100000, MATCH(D6776, $D$2:D6775,0),1), FALSE), FALSE)</f>
        <v>0</v>
      </c>
      <c r="F6776" s="1" t="b">
        <f>IF(G6776&lt;&gt;"", IF(COUNTIF($G$2:G6775, G6776), INDEX($A$2:$G$100000, MATCH(G6776, $G$2:G6775,0),1), FALSE), FALSE)</f>
        <v>0</v>
      </c>
      <c r="G6776" s="1">
        <v>64225</v>
      </c>
      <c r="H6776" s="1" t="s">
        <v>6661</v>
      </c>
    </row>
    <row r="6777" spans="1:8" x14ac:dyDescent="0.2">
      <c r="A6777" s="1">
        <f>A232</f>
        <v>234</v>
      </c>
      <c r="B6777" s="1" t="str">
        <f t="shared" si="105"/>
        <v>Ohio Edison Co</v>
      </c>
      <c r="C6777" s="1" t="b">
        <f>IF(D6777&lt;&gt;"",IF(COUNTIF($D$2:D6776, D6777), INDEX($A$2:$D$100000, MATCH(D6777, $D$2:D6776,0),1), FALSE), FALSE)</f>
        <v>0</v>
      </c>
      <c r="F6777" s="1" t="b">
        <f>IF(G6777&lt;&gt;"", IF(COUNTIF($G$2:G6776, G6777), INDEX($A$2:$G$100000, MATCH(G6777, $G$2:G6776,0),1), FALSE), FALSE)</f>
        <v>0</v>
      </c>
      <c r="G6777" s="1">
        <v>13998</v>
      </c>
      <c r="H6777" s="1" t="s">
        <v>6662</v>
      </c>
    </row>
    <row r="6778" spans="1:8" x14ac:dyDescent="0.2">
      <c r="A6778" s="1">
        <v>6793</v>
      </c>
      <c r="B6778" s="1" t="str">
        <f t="shared" si="105"/>
        <v>El Paso Merchant Energy Co</v>
      </c>
      <c r="C6778" s="1" t="b">
        <f>IF(D6778&lt;&gt;"",IF(COUNTIF($D$2:D6777, D6778), INDEX($A$2:$D$100000, MATCH(D6778, $D$2:D6777,0),1), FALSE), FALSE)</f>
        <v>0</v>
      </c>
      <c r="F6778" s="1" t="b">
        <f>IF(G6778&lt;&gt;"", IF(COUNTIF($G$2:G6777, G6778), INDEX($A$2:$G$100000, MATCH(G6778, $G$2:G6777,0),1), FALSE), FALSE)</f>
        <v>0</v>
      </c>
      <c r="G6778" s="1">
        <v>3842</v>
      </c>
      <c r="H6778" s="1" t="s">
        <v>6663</v>
      </c>
    </row>
    <row r="6779" spans="1:8" x14ac:dyDescent="0.2">
      <c r="A6779" s="1">
        <v>6794</v>
      </c>
      <c r="B6779" s="1" t="str">
        <f t="shared" si="105"/>
        <v>Central Power &amp; Light Co</v>
      </c>
      <c r="C6779" s="1" t="b">
        <f>IF(D6779&lt;&gt;"",IF(COUNTIF($D$2:D6778, D6779), INDEX($A$2:$D$100000, MATCH(D6779, $D$2:D6778,0),1), FALSE), FALSE)</f>
        <v>0</v>
      </c>
      <c r="F6779" s="1" t="b">
        <f>IF(G6779&lt;&gt;"", IF(COUNTIF($G$2:G6778, G6779), INDEX($A$2:$G$100000, MATCH(G6779, $G$2:G6778,0),1), FALSE), FALSE)</f>
        <v>0</v>
      </c>
      <c r="G6779" s="1">
        <v>3278</v>
      </c>
      <c r="H6779" s="1" t="s">
        <v>6664</v>
      </c>
    </row>
    <row r="6780" spans="1:8" x14ac:dyDescent="0.2">
      <c r="A6780" s="1">
        <v>6795</v>
      </c>
      <c r="B6780" s="1" t="str">
        <f t="shared" si="105"/>
        <v>Energy Harbor Generation LLC</v>
      </c>
      <c r="C6780" s="1" t="b">
        <f>IF(D6780&lt;&gt;"",IF(COUNTIF($D$2:D6779, D6780), INDEX($A$2:$D$100000, MATCH(D6780, $D$2:D6779,0),1), FALSE), FALSE)</f>
        <v>0</v>
      </c>
      <c r="F6780" s="1" t="b">
        <f>IF(G6780&lt;&gt;"", IF(COUNTIF($G$2:G6779, G6780), INDEX($A$2:$G$100000, MATCH(G6780, $G$2:G6779,0),1), FALSE), FALSE)</f>
        <v>0</v>
      </c>
      <c r="G6780" s="1">
        <v>64226</v>
      </c>
      <c r="H6780" s="1" t="s">
        <v>6665</v>
      </c>
    </row>
    <row r="6781" spans="1:8" x14ac:dyDescent="0.2">
      <c r="A6781" s="1">
        <v>6796</v>
      </c>
      <c r="B6781" s="1" t="str">
        <f t="shared" si="105"/>
        <v>Conectiv Mid-Merit Inc</v>
      </c>
      <c r="C6781" s="1" t="b">
        <f>IF(D6781&lt;&gt;"",IF(COUNTIF($D$2:D6780, D6781), INDEX($A$2:$D$100000, MATCH(D6781, $D$2:D6780,0),1), FALSE), FALSE)</f>
        <v>0</v>
      </c>
      <c r="F6781" s="1" t="b">
        <f>IF(G6781&lt;&gt;"", IF(COUNTIF($G$2:G6780, G6781), INDEX($A$2:$G$100000, MATCH(G6781, $G$2:G6780,0),1), FALSE), FALSE)</f>
        <v>0</v>
      </c>
      <c r="G6781" s="1">
        <v>4188</v>
      </c>
      <c r="H6781" s="1" t="s">
        <v>6666</v>
      </c>
    </row>
    <row r="6782" spans="1:8" x14ac:dyDescent="0.2">
      <c r="A6782" s="1">
        <f>A70</f>
        <v>70</v>
      </c>
      <c r="B6782" s="1" t="str">
        <f t="shared" si="105"/>
        <v>Cleveland Electric Illuminatin</v>
      </c>
      <c r="C6782" s="1" t="b">
        <f>IF(D6782&lt;&gt;"",IF(COUNTIF($D$2:D6781, D6782), INDEX($A$2:$D$100000, MATCH(D6782, $D$2:D6781,0),1), FALSE), FALSE)</f>
        <v>0</v>
      </c>
      <c r="F6782" s="1" t="b">
        <f>IF(G6782&lt;&gt;"", IF(COUNTIF($G$2:G6781, G6782), INDEX($A$2:$G$100000, MATCH(G6782, $G$2:G6781,0),1), FALSE), FALSE)</f>
        <v>0</v>
      </c>
      <c r="G6782" s="1">
        <v>3755</v>
      </c>
      <c r="H6782" s="1" t="s">
        <v>6667</v>
      </c>
    </row>
    <row r="6783" spans="1:8" x14ac:dyDescent="0.2">
      <c r="A6783" s="1">
        <f>A283</f>
        <v>285</v>
      </c>
      <c r="B6783" s="1" t="str">
        <f t="shared" si="105"/>
        <v>Savannah Electric &amp; Power Co</v>
      </c>
      <c r="C6783" s="1" t="b">
        <f>IF(D6783&lt;&gt;"",IF(COUNTIF($D$2:D6782, D6783), INDEX($A$2:$D$100000, MATCH(D6783, $D$2:D6782,0),1), FALSE), FALSE)</f>
        <v>0</v>
      </c>
      <c r="F6783" s="1" t="b">
        <f>IF(G6783&lt;&gt;"", IF(COUNTIF($G$2:G6782, G6783), INDEX($A$2:$G$100000, MATCH(G6783, $G$2:G6782,0),1), FALSE), FALSE)</f>
        <v>0</v>
      </c>
      <c r="G6783" s="1">
        <v>16687</v>
      </c>
      <c r="H6783" s="1" t="s">
        <v>6668</v>
      </c>
    </row>
    <row r="6784" spans="1:8" x14ac:dyDescent="0.2">
      <c r="A6784" s="1">
        <v>6799</v>
      </c>
      <c r="B6784" s="1" t="str">
        <f t="shared" si="105"/>
        <v>Pickering Environ Consultants</v>
      </c>
      <c r="C6784" s="1" t="b">
        <f>IF(D6784&lt;&gt;"",IF(COUNTIF($D$2:D6783, D6784), INDEX($A$2:$D$100000, MATCH(D6784, $D$2:D6783,0),1), FALSE), FALSE)</f>
        <v>0</v>
      </c>
      <c r="F6784" s="1" t="b">
        <f>IF(G6784&lt;&gt;"", IF(COUNTIF($G$2:G6783, G6784), INDEX($A$2:$G$100000, MATCH(G6784, $G$2:G6783,0),1), FALSE), FALSE)</f>
        <v>0</v>
      </c>
      <c r="G6784" s="1">
        <v>15005</v>
      </c>
      <c r="H6784" s="1" t="s">
        <v>6669</v>
      </c>
    </row>
    <row r="6785" spans="1:8" x14ac:dyDescent="0.2">
      <c r="A6785" s="1">
        <f>A94</f>
        <v>94</v>
      </c>
      <c r="B6785" s="1" t="str">
        <f t="shared" si="105"/>
        <v>Duke Energy Moss Landing LLC</v>
      </c>
      <c r="C6785" s="1" t="b">
        <f>IF(D6785&lt;&gt;"",IF(COUNTIF($D$2:D6784, D6785), INDEX($A$2:$D$100000, MATCH(D6785, $D$2:D6784,0),1), FALSE), FALSE)</f>
        <v>0</v>
      </c>
      <c r="F6785" s="1" t="b">
        <f>IF(G6785&lt;&gt;"", IF(COUNTIF($G$2:G6784, G6785), INDEX($A$2:$G$100000, MATCH(G6785, $G$2:G6784,0),1), FALSE), FALSE)</f>
        <v>0</v>
      </c>
      <c r="G6785" s="1">
        <v>21335</v>
      </c>
      <c r="H6785" s="1" t="s">
        <v>122</v>
      </c>
    </row>
    <row r="6786" spans="1:8" x14ac:dyDescent="0.2">
      <c r="A6786" s="1">
        <v>6801</v>
      </c>
      <c r="B6786" s="1" t="str">
        <f t="shared" ref="B6786:B6849" si="106">IF(H6786="",E6786,H6786)</f>
        <v>Toltec Power Station LLC</v>
      </c>
      <c r="C6786" s="1" t="b">
        <f>IF(D6786&lt;&gt;"",IF(COUNTIF($D$2:D6785, D6786), INDEX($A$2:$D$100000, MATCH(D6786, $D$2:D6785,0),1), FALSE), FALSE)</f>
        <v>0</v>
      </c>
      <c r="F6786" s="1" t="b">
        <f>IF(G6786&lt;&gt;"", IF(COUNTIF($G$2:G6785, G6786), INDEX($A$2:$G$100000, MATCH(G6786, $G$2:G6785,0),1), FALSE), FALSE)</f>
        <v>0</v>
      </c>
      <c r="G6786" s="1">
        <v>19003</v>
      </c>
      <c r="H6786" s="1" t="s">
        <v>6670</v>
      </c>
    </row>
    <row r="6787" spans="1:8" x14ac:dyDescent="0.2">
      <c r="A6787" s="1">
        <v>6802</v>
      </c>
      <c r="B6787" s="1" t="str">
        <f t="shared" si="106"/>
        <v>Reliant Energy Power Gen Inc</v>
      </c>
      <c r="C6787" s="1" t="b">
        <f>IF(D6787&lt;&gt;"",IF(COUNTIF($D$2:D6786, D6787), INDEX($A$2:$D$100000, MATCH(D6787, $D$2:D6786,0),1), FALSE), FALSE)</f>
        <v>0</v>
      </c>
      <c r="F6787" s="1" t="b">
        <f>IF(G6787&lt;&gt;"", IF(COUNTIF($G$2:G6786, G6787), INDEX($A$2:$G$100000, MATCH(G6787, $G$2:G6786,0),1), FALSE), FALSE)</f>
        <v>0</v>
      </c>
      <c r="G6787" s="1">
        <v>29945</v>
      </c>
      <c r="H6787" s="1" t="s">
        <v>6671</v>
      </c>
    </row>
    <row r="6788" spans="1:8" x14ac:dyDescent="0.2">
      <c r="A6788" s="1">
        <v>6803</v>
      </c>
      <c r="B6788" s="1" t="str">
        <f t="shared" si="106"/>
        <v>Southern Co Services Inc</v>
      </c>
      <c r="C6788" s="1" t="b">
        <f>IF(D6788&lt;&gt;"",IF(COUNTIF($D$2:D6787, D6788), INDEX($A$2:$D$100000, MATCH(D6788, $D$2:D6787,0),1), FALSE), FALSE)</f>
        <v>0</v>
      </c>
      <c r="F6788" s="1" t="b">
        <f>IF(G6788&lt;&gt;"", IF(COUNTIF($G$2:G6787, G6788), INDEX($A$2:$G$100000, MATCH(G6788, $G$2:G6787,0),1), FALSE), FALSE)</f>
        <v>0</v>
      </c>
      <c r="G6788" s="1">
        <v>18195</v>
      </c>
      <c r="H6788" s="1" t="s">
        <v>6672</v>
      </c>
    </row>
    <row r="6789" spans="1:8" x14ac:dyDescent="0.2">
      <c r="A6789" s="1">
        <v>6804</v>
      </c>
      <c r="B6789" s="1" t="str">
        <f t="shared" si="106"/>
        <v>AmerGen Energy Co LLC</v>
      </c>
      <c r="C6789" s="1" t="b">
        <f>IF(D6789&lt;&gt;"",IF(COUNTIF($D$2:D6788, D6789), INDEX($A$2:$D$100000, MATCH(D6789, $D$2:D6788,0),1), FALSE), FALSE)</f>
        <v>0</v>
      </c>
      <c r="F6789" s="1" t="b">
        <f>IF(G6789&lt;&gt;"", IF(COUNTIF($G$2:G6788, G6789), INDEX($A$2:$G$100000, MATCH(G6789, $G$2:G6788,0),1), FALSE), FALSE)</f>
        <v>0</v>
      </c>
      <c r="G6789" s="1">
        <v>39185</v>
      </c>
      <c r="H6789" s="1" t="s">
        <v>6673</v>
      </c>
    </row>
    <row r="6790" spans="1:8" x14ac:dyDescent="0.2">
      <c r="A6790" s="1">
        <v>6805</v>
      </c>
      <c r="B6790" s="1" t="str">
        <f t="shared" si="106"/>
        <v>TPS-Arkansas Operations</v>
      </c>
      <c r="C6790" s="1" t="b">
        <f>IF(D6790&lt;&gt;"",IF(COUNTIF($D$2:D6789, D6790), INDEX($A$2:$D$100000, MATCH(D6790, $D$2:D6789,0),1), FALSE), FALSE)</f>
        <v>0</v>
      </c>
      <c r="F6790" s="1" t="b">
        <f>IF(G6790&lt;&gt;"", IF(COUNTIF($G$2:G6789, G6790), INDEX($A$2:$G$100000, MATCH(G6790, $G$2:G6789,0),1), FALSE), FALSE)</f>
        <v>0</v>
      </c>
      <c r="G6790" s="1">
        <v>19175</v>
      </c>
      <c r="H6790" s="1" t="s">
        <v>6674</v>
      </c>
    </row>
    <row r="6791" spans="1:8" x14ac:dyDescent="0.2">
      <c r="A6791" s="1">
        <v>6806</v>
      </c>
      <c r="B6791" s="1" t="str">
        <f t="shared" si="106"/>
        <v>STEAG Power LLC</v>
      </c>
      <c r="C6791" s="1" t="b">
        <f>IF(D6791&lt;&gt;"",IF(COUNTIF($D$2:D6790, D6791), INDEX($A$2:$D$100000, MATCH(D6791, $D$2:D6790,0),1), FALSE), FALSE)</f>
        <v>0</v>
      </c>
      <c r="F6791" s="1" t="b">
        <f>IF(G6791&lt;&gt;"", IF(COUNTIF($G$2:G6790, G6791), INDEX($A$2:$G$100000, MATCH(G6791, $G$2:G6790,0),1), FALSE), FALSE)</f>
        <v>0</v>
      </c>
      <c r="G6791" s="1">
        <v>16510</v>
      </c>
      <c r="H6791" s="1" t="s">
        <v>6675</v>
      </c>
    </row>
    <row r="6792" spans="1:8" x14ac:dyDescent="0.2">
      <c r="A6792" s="1">
        <v>6807</v>
      </c>
      <c r="B6792" s="1" t="str">
        <f t="shared" si="106"/>
        <v>Progress Genco Ventures LLC</v>
      </c>
      <c r="C6792" s="1" t="b">
        <f>IF(D6792&lt;&gt;"",IF(COUNTIF($D$2:D6791, D6792), INDEX($A$2:$D$100000, MATCH(D6792, $D$2:D6791,0),1), FALSE), FALSE)</f>
        <v>0</v>
      </c>
      <c r="F6792" s="1" t="b">
        <f>IF(G6792&lt;&gt;"", IF(COUNTIF($G$2:G6791, G6792), INDEX($A$2:$G$100000, MATCH(G6792, $G$2:G6791,0),1), FALSE), FALSE)</f>
        <v>0</v>
      </c>
      <c r="G6792" s="1">
        <v>15381</v>
      </c>
      <c r="H6792" s="1" t="s">
        <v>6676</v>
      </c>
    </row>
    <row r="6793" spans="1:8" x14ac:dyDescent="0.2">
      <c r="A6793" s="1">
        <v>6808</v>
      </c>
      <c r="B6793" s="1" t="str">
        <f t="shared" si="106"/>
        <v>Enviro Power LLC</v>
      </c>
      <c r="C6793" s="1" t="b">
        <f>IF(D6793&lt;&gt;"",IF(COUNTIF($D$2:D6792, D6793), INDEX($A$2:$D$100000, MATCH(D6793, $D$2:D6792,0),1), FALSE), FALSE)</f>
        <v>0</v>
      </c>
      <c r="F6793" s="1" t="b">
        <f>IF(G6793&lt;&gt;"", IF(COUNTIF($G$2:G6792, G6793), INDEX($A$2:$G$100000, MATCH(G6793, $G$2:G6792,0),1), FALSE), FALSE)</f>
        <v>0</v>
      </c>
      <c r="G6793" s="1">
        <v>5976</v>
      </c>
      <c r="H6793" s="1" t="s">
        <v>6677</v>
      </c>
    </row>
    <row r="6794" spans="1:8" x14ac:dyDescent="0.2">
      <c r="A6794" s="1">
        <v>6809</v>
      </c>
      <c r="B6794" s="1" t="str">
        <f t="shared" si="106"/>
        <v>Panda Global Services</v>
      </c>
      <c r="C6794" s="1" t="b">
        <f>IF(D6794&lt;&gt;"",IF(COUNTIF($D$2:D6793, D6794), INDEX($A$2:$D$100000, MATCH(D6794, $D$2:D6793,0),1), FALSE), FALSE)</f>
        <v>0</v>
      </c>
      <c r="F6794" s="1" t="b">
        <f>IF(G6794&lt;&gt;"", IF(COUNTIF($G$2:G6793, G6794), INDEX($A$2:$G$100000, MATCH(G6794, $G$2:G6793,0),1), FALSE), FALSE)</f>
        <v>0</v>
      </c>
      <c r="G6794" s="1">
        <v>14475</v>
      </c>
      <c r="H6794" s="1" t="s">
        <v>6678</v>
      </c>
    </row>
    <row r="6795" spans="1:8" x14ac:dyDescent="0.2">
      <c r="A6795" s="1">
        <v>6810</v>
      </c>
      <c r="B6795" s="1" t="str">
        <f t="shared" si="106"/>
        <v>Western Kentucky Energy Corp</v>
      </c>
      <c r="C6795" s="1" t="b">
        <f>IF(D6795&lt;&gt;"",IF(COUNTIF($D$2:D6794, D6795), INDEX($A$2:$D$100000, MATCH(D6795, $D$2:D6794,0),1), FALSE), FALSE)</f>
        <v>0</v>
      </c>
      <c r="F6795" s="1" t="b">
        <f>IF(G6795&lt;&gt;"", IF(COUNTIF($G$2:G6794, G6795), INDEX($A$2:$G$100000, MATCH(G6795, $G$2:G6794,0),1), FALSE), FALSE)</f>
        <v>0</v>
      </c>
      <c r="G6795" s="1">
        <v>20546</v>
      </c>
      <c r="H6795" s="1" t="s">
        <v>6679</v>
      </c>
    </row>
    <row r="6796" spans="1:8" x14ac:dyDescent="0.2">
      <c r="A6796" s="1">
        <v>6811</v>
      </c>
      <c r="B6796" s="1" t="str">
        <f t="shared" si="106"/>
        <v>InterGen North America</v>
      </c>
      <c r="C6796" s="1" t="b">
        <f>IF(D6796&lt;&gt;"",IF(COUNTIF($D$2:D6795, D6796), INDEX($A$2:$D$100000, MATCH(D6796, $D$2:D6795,0),1), FALSE), FALSE)</f>
        <v>0</v>
      </c>
      <c r="F6796" s="1" t="b">
        <f>IF(G6796&lt;&gt;"", IF(COUNTIF($G$2:G6795, G6796), INDEX($A$2:$G$100000, MATCH(G6796, $G$2:G6795,0),1), FALSE), FALSE)</f>
        <v>0</v>
      </c>
      <c r="G6796" s="1">
        <v>9325</v>
      </c>
      <c r="H6796" s="1" t="s">
        <v>6680</v>
      </c>
    </row>
    <row r="6797" spans="1:8" x14ac:dyDescent="0.2">
      <c r="A6797" s="1">
        <v>6812</v>
      </c>
      <c r="B6797" s="1" t="str">
        <f t="shared" si="106"/>
        <v>Calpine Construction Finance C</v>
      </c>
      <c r="C6797" s="1" t="b">
        <f>IF(D6797&lt;&gt;"",IF(COUNTIF($D$2:D6796, D6797), INDEX($A$2:$D$100000, MATCH(D6797, $D$2:D6796,0),1), FALSE), FALSE)</f>
        <v>0</v>
      </c>
      <c r="F6797" s="1" t="b">
        <f>IF(G6797&lt;&gt;"", IF(COUNTIF($G$2:G6796, G6797), INDEX($A$2:$G$100000, MATCH(G6797, $G$2:G6796,0),1), FALSE), FALSE)</f>
        <v>0</v>
      </c>
      <c r="G6797" s="1">
        <v>24106</v>
      </c>
      <c r="H6797" s="1" t="s">
        <v>6681</v>
      </c>
    </row>
    <row r="6798" spans="1:8" x14ac:dyDescent="0.2">
      <c r="A6798" s="1">
        <v>6813</v>
      </c>
      <c r="B6798" s="1" t="str">
        <f t="shared" si="106"/>
        <v>Chambers Energy LP</v>
      </c>
      <c r="C6798" s="1" t="b">
        <f>IF(D6798&lt;&gt;"",IF(COUNTIF($D$2:D6797, D6798), INDEX($A$2:$D$100000, MATCH(D6798, $D$2:D6797,0),1), FALSE), FALSE)</f>
        <v>0</v>
      </c>
      <c r="F6798" s="1" t="b">
        <f>IF(G6798&lt;&gt;"", IF(COUNTIF($G$2:G6797, G6798), INDEX($A$2:$G$100000, MATCH(G6798, $G$2:G6797,0),1), FALSE), FALSE)</f>
        <v>0</v>
      </c>
      <c r="G6798" s="1">
        <v>8155</v>
      </c>
      <c r="H6798" s="1" t="s">
        <v>6682</v>
      </c>
    </row>
    <row r="6799" spans="1:8" x14ac:dyDescent="0.2">
      <c r="A6799" s="1">
        <f>A322</f>
        <v>324</v>
      </c>
      <c r="B6799" s="1" t="str">
        <f t="shared" si="106"/>
        <v>The Toledo Edison Co</v>
      </c>
      <c r="C6799" s="1" t="b">
        <f>IF(D6799&lt;&gt;"",IF(COUNTIF($D$2:D6798, D6799), INDEX($A$2:$D$100000, MATCH(D6799, $D$2:D6798,0),1), FALSE), FALSE)</f>
        <v>0</v>
      </c>
      <c r="F6799" s="1" t="b">
        <f>IF(G6799&lt;&gt;"", IF(COUNTIF($G$2:G6798, G6799), INDEX($A$2:$G$100000, MATCH(G6799, $G$2:G6798,0),1), FALSE), FALSE)</f>
        <v>0</v>
      </c>
      <c r="G6799" s="1">
        <v>18997</v>
      </c>
      <c r="H6799" s="1" t="s">
        <v>6683</v>
      </c>
    </row>
    <row r="6800" spans="1:8" x14ac:dyDescent="0.2">
      <c r="A6800" s="1">
        <v>6815</v>
      </c>
      <c r="B6800" s="1" t="str">
        <f t="shared" si="106"/>
        <v>Guernsey Power Station LLC</v>
      </c>
      <c r="C6800" s="1" t="b">
        <f>IF(D6800&lt;&gt;"",IF(COUNTIF($D$2:D6799, D6800), INDEX($A$2:$D$100000, MATCH(D6800, $D$2:D6799,0),1), FALSE), FALSE)</f>
        <v>0</v>
      </c>
      <c r="F6800" s="1" t="b">
        <f>IF(G6800&lt;&gt;"", IF(COUNTIF($G$2:G6799, G6800), INDEX($A$2:$G$100000, MATCH(G6800, $G$2:G6799,0),1), FALSE), FALSE)</f>
        <v>0</v>
      </c>
      <c r="G6800" s="1">
        <v>62806</v>
      </c>
      <c r="H6800" s="1" t="s">
        <v>6684</v>
      </c>
    </row>
    <row r="6801" spans="1:8" x14ac:dyDescent="0.2">
      <c r="A6801" s="1">
        <v>6816</v>
      </c>
      <c r="B6801" s="1" t="str">
        <f t="shared" si="106"/>
        <v>Dominion Resources Inc</v>
      </c>
      <c r="C6801" s="1" t="b">
        <f>IF(D6801&lt;&gt;"",IF(COUNTIF($D$2:D6800, D6801), INDEX($A$2:$D$100000, MATCH(D6801, $D$2:D6800,0),1), FALSE), FALSE)</f>
        <v>0</v>
      </c>
      <c r="F6801" s="1" t="b">
        <f>IF(G6801&lt;&gt;"", IF(COUNTIF($G$2:G6800, G6801), INDEX($A$2:$G$100000, MATCH(G6801, $G$2:G6800,0),1), FALSE), FALSE)</f>
        <v>0</v>
      </c>
      <c r="G6801" s="1">
        <v>5255</v>
      </c>
      <c r="H6801" s="1" t="s">
        <v>6685</v>
      </c>
    </row>
    <row r="6802" spans="1:8" x14ac:dyDescent="0.2">
      <c r="A6802" s="1">
        <v>6817</v>
      </c>
      <c r="B6802" s="1" t="str">
        <f t="shared" si="106"/>
        <v>Tenaska Arkansas Partners LP</v>
      </c>
      <c r="C6802" s="1" t="b">
        <f>IF(D6802&lt;&gt;"",IF(COUNTIF($D$2:D6801, D6802), INDEX($A$2:$D$100000, MATCH(D6802, $D$2:D6801,0),1), FALSE), FALSE)</f>
        <v>0</v>
      </c>
      <c r="F6802" s="1" t="b">
        <f>IF(G6802&lt;&gt;"", IF(COUNTIF($G$2:G6801, G6802), INDEX($A$2:$G$100000, MATCH(G6802, $G$2:G6801,0),1), FALSE), FALSE)</f>
        <v>0</v>
      </c>
      <c r="G6802" s="1">
        <v>18844</v>
      </c>
      <c r="H6802" s="1" t="s">
        <v>6686</v>
      </c>
    </row>
    <row r="6803" spans="1:8" x14ac:dyDescent="0.2">
      <c r="A6803" s="1">
        <v>6818</v>
      </c>
      <c r="B6803" s="1" t="str">
        <f t="shared" si="106"/>
        <v>Tenaska Indiana Partners LP</v>
      </c>
      <c r="C6803" s="1" t="b">
        <f>IF(D6803&lt;&gt;"",IF(COUNTIF($D$2:D6802, D6803), INDEX($A$2:$D$100000, MATCH(D6803, $D$2:D6802,0),1), FALSE), FALSE)</f>
        <v>0</v>
      </c>
      <c r="F6803" s="1" t="b">
        <f>IF(G6803&lt;&gt;"", IF(COUNTIF($G$2:G6802, G6803), INDEX($A$2:$G$100000, MATCH(G6803, $G$2:G6802,0),1), FALSE), FALSE)</f>
        <v>0</v>
      </c>
      <c r="G6803" s="1">
        <v>18555</v>
      </c>
      <c r="H6803" s="1" t="s">
        <v>6687</v>
      </c>
    </row>
    <row r="6804" spans="1:8" x14ac:dyDescent="0.2">
      <c r="A6804" s="1">
        <v>6819</v>
      </c>
      <c r="B6804" s="1" t="str">
        <f t="shared" si="106"/>
        <v>GenOn Bowline, LLC</v>
      </c>
      <c r="C6804" s="1" t="b">
        <f>IF(D6804&lt;&gt;"",IF(COUNTIF($D$2:D6803, D6804), INDEX($A$2:$D$100000, MATCH(D6804, $D$2:D6803,0),1), FALSE), FALSE)</f>
        <v>0</v>
      </c>
      <c r="F6804" s="1" t="b">
        <f>IF(G6804&lt;&gt;"", IF(COUNTIF($G$2:G6803, G6804), INDEX($A$2:$G$100000, MATCH(G6804, $G$2:G6803,0),1), FALSE), FALSE)</f>
        <v>0</v>
      </c>
      <c r="G6804" s="1">
        <v>64082</v>
      </c>
      <c r="H6804" s="1" t="s">
        <v>6688</v>
      </c>
    </row>
    <row r="6805" spans="1:8" x14ac:dyDescent="0.2">
      <c r="A6805" s="1">
        <v>6820</v>
      </c>
      <c r="B6805" s="1" t="str">
        <f t="shared" si="106"/>
        <v>Free State Electric LLC</v>
      </c>
      <c r="C6805" s="1" t="b">
        <f>IF(D6805&lt;&gt;"",IF(COUNTIF($D$2:D6804, D6805), INDEX($A$2:$D$100000, MATCH(D6805, $D$2:D6804,0),1), FALSE), FALSE)</f>
        <v>0</v>
      </c>
      <c r="F6805" s="1" t="b">
        <f>IF(G6805&lt;&gt;"", IF(COUNTIF($G$2:G6804, G6805), INDEX($A$2:$G$100000, MATCH(G6805, $G$2:G6804,0),1), FALSE), FALSE)</f>
        <v>0</v>
      </c>
      <c r="G6805" s="1">
        <v>6767</v>
      </c>
      <c r="H6805" s="1" t="s">
        <v>6689</v>
      </c>
    </row>
    <row r="6806" spans="1:8" x14ac:dyDescent="0.2">
      <c r="A6806" s="1">
        <v>6821</v>
      </c>
      <c r="B6806" s="1" t="str">
        <f t="shared" si="106"/>
        <v>Shreveport-Bossier Port of</v>
      </c>
      <c r="C6806" s="1" t="b">
        <f>IF(D6806&lt;&gt;"",IF(COUNTIF($D$2:D6805, D6806), INDEX($A$2:$D$100000, MATCH(D6806, $D$2:D6805,0),1), FALSE), FALSE)</f>
        <v>0</v>
      </c>
      <c r="F6806" s="1" t="b">
        <f>IF(G6806&lt;&gt;"", IF(COUNTIF($G$2:G6805, G6806), INDEX($A$2:$G$100000, MATCH(G6806, $G$2:G6805,0),1), FALSE), FALSE)</f>
        <v>0</v>
      </c>
      <c r="G6806" s="1">
        <v>17129</v>
      </c>
      <c r="H6806" s="1" t="s">
        <v>6690</v>
      </c>
    </row>
    <row r="6807" spans="1:8" x14ac:dyDescent="0.2">
      <c r="A6807" s="1">
        <v>6822</v>
      </c>
      <c r="B6807" s="1" t="str">
        <f t="shared" si="106"/>
        <v>IPA Operations Inc</v>
      </c>
      <c r="C6807" s="1" t="b">
        <f>IF(D6807&lt;&gt;"",IF(COUNTIF($D$2:D6806, D6807), INDEX($A$2:$D$100000, MATCH(D6807, $D$2:D6806,0),1), FALSE), FALSE)</f>
        <v>0</v>
      </c>
      <c r="F6807" s="1" t="b">
        <f>IF(G6807&lt;&gt;"", IF(COUNTIF($G$2:G6806, G6807), INDEX($A$2:$G$100000, MATCH(G6807, $G$2:G6806,0),1), FALSE), FALSE)</f>
        <v>0</v>
      </c>
      <c r="G6807" s="1">
        <v>739</v>
      </c>
      <c r="H6807" s="1" t="s">
        <v>6691</v>
      </c>
    </row>
    <row r="6808" spans="1:8" x14ac:dyDescent="0.2">
      <c r="A6808" s="1">
        <v>6823</v>
      </c>
      <c r="B6808" s="1" t="str">
        <f t="shared" si="106"/>
        <v>Chickahominy Power LLC</v>
      </c>
      <c r="C6808" s="1" t="b">
        <f>IF(D6808&lt;&gt;"",IF(COUNTIF($D$2:D6807, D6808), INDEX($A$2:$D$100000, MATCH(D6808, $D$2:D6807,0),1), FALSE), FALSE)</f>
        <v>0</v>
      </c>
      <c r="F6808" s="1" t="b">
        <f>IF(G6808&lt;&gt;"", IF(COUNTIF($G$2:G6807, G6808), INDEX($A$2:$G$100000, MATCH(G6808, $G$2:G6807,0),1), FALSE), FALSE)</f>
        <v>0</v>
      </c>
      <c r="G6808" s="1">
        <v>63558</v>
      </c>
      <c r="H6808" s="1" t="s">
        <v>6692</v>
      </c>
    </row>
    <row r="6809" spans="1:8" x14ac:dyDescent="0.2">
      <c r="A6809" s="1">
        <v>6824</v>
      </c>
      <c r="B6809" s="1" t="str">
        <f t="shared" si="106"/>
        <v>Aquila, Inc.</v>
      </c>
      <c r="C6809" s="1" t="b">
        <f>IF(D6809&lt;&gt;"",IF(COUNTIF($D$2:D6808, D6809), INDEX($A$2:$D$100000, MATCH(D6809, $D$2:D6808,0),1), FALSE), FALSE)</f>
        <v>0</v>
      </c>
      <c r="F6809" s="1" t="b">
        <f>IF(G6809&lt;&gt;"", IF(COUNTIF($G$2:G6808, G6809), INDEX($A$2:$G$100000, MATCH(G6809, $G$2:G6808,0),1), FALSE), FALSE)</f>
        <v>0</v>
      </c>
      <c r="G6809" s="1">
        <v>770</v>
      </c>
      <c r="H6809" s="1" t="s">
        <v>6693</v>
      </c>
    </row>
    <row r="6810" spans="1:8" x14ac:dyDescent="0.2">
      <c r="A6810" s="1">
        <v>6825</v>
      </c>
      <c r="B6810" s="1" t="str">
        <f t="shared" si="106"/>
        <v>Ormond Beach Power, LLC</v>
      </c>
      <c r="C6810" s="1" t="b">
        <f>IF(D6810&lt;&gt;"",IF(COUNTIF($D$2:D6809, D6810), INDEX($A$2:$D$100000, MATCH(D6810, $D$2:D6809,0),1), FALSE), FALSE)</f>
        <v>0</v>
      </c>
      <c r="F6810" s="1" t="b">
        <f>IF(G6810&lt;&gt;"", IF(COUNTIF($G$2:G6809, G6810), INDEX($A$2:$G$100000, MATCH(G6810, $G$2:G6809,0),1), FALSE), FALSE)</f>
        <v>0</v>
      </c>
      <c r="G6810" s="1">
        <v>63843</v>
      </c>
      <c r="H6810" s="1" t="s">
        <v>6694</v>
      </c>
    </row>
    <row r="6811" spans="1:8" x14ac:dyDescent="0.2">
      <c r="A6811" s="1">
        <v>6826</v>
      </c>
      <c r="B6811" s="1" t="str">
        <f t="shared" si="106"/>
        <v>Orion Power Holdings Inc</v>
      </c>
      <c r="C6811" s="1" t="b">
        <f>IF(D6811&lt;&gt;"",IF(COUNTIF($D$2:D6810, D6811), INDEX($A$2:$D$100000, MATCH(D6811, $D$2:D6810,0),1), FALSE), FALSE)</f>
        <v>0</v>
      </c>
      <c r="F6811" s="1" t="b">
        <f>IF(G6811&lt;&gt;"", IF(COUNTIF($G$2:G6810, G6811), INDEX($A$2:$G$100000, MATCH(G6811, $G$2:G6810,0),1), FALSE), FALSE)</f>
        <v>0</v>
      </c>
      <c r="G6811" s="1">
        <v>14207</v>
      </c>
      <c r="H6811" s="1" t="s">
        <v>6695</v>
      </c>
    </row>
    <row r="6812" spans="1:8" x14ac:dyDescent="0.2">
      <c r="A6812" s="1">
        <v>6827</v>
      </c>
      <c r="B6812" s="1" t="str">
        <f t="shared" si="106"/>
        <v>Peace Valley Generation Co LLC</v>
      </c>
      <c r="C6812" s="1" t="b">
        <f>IF(D6812&lt;&gt;"",IF(COUNTIF($D$2:D6811, D6812), INDEX($A$2:$D$100000, MATCH(D6812, $D$2:D6811,0),1), FALSE), FALSE)</f>
        <v>0</v>
      </c>
      <c r="F6812" s="1" t="b">
        <f>IF(G6812&lt;&gt;"", IF(COUNTIF($G$2:G6811, G6812), INDEX($A$2:$G$100000, MATCH(G6812, $G$2:G6811,0),1), FALSE), FALSE)</f>
        <v>0</v>
      </c>
      <c r="G6812" s="1">
        <v>14635</v>
      </c>
      <c r="H6812" s="1" t="s">
        <v>6696</v>
      </c>
    </row>
    <row r="6813" spans="1:8" x14ac:dyDescent="0.2">
      <c r="A6813" s="1">
        <v>6828</v>
      </c>
      <c r="B6813" s="1" t="str">
        <f t="shared" si="106"/>
        <v>Barton Shoals Energy LLC</v>
      </c>
      <c r="C6813" s="1" t="b">
        <f>IF(D6813&lt;&gt;"",IF(COUNTIF($D$2:D6812, D6813), INDEX($A$2:$D$100000, MATCH(D6813, $D$2:D6812,0),1), FALSE), FALSE)</f>
        <v>0</v>
      </c>
      <c r="F6813" s="1" t="b">
        <f>IF(G6813&lt;&gt;"", IF(COUNTIF($G$2:G6812, G6813), INDEX($A$2:$G$100000, MATCH(G6813, $G$2:G6812,0),1), FALSE), FALSE)</f>
        <v>0</v>
      </c>
      <c r="G6813" s="1">
        <v>1298</v>
      </c>
      <c r="H6813" s="1" t="s">
        <v>6697</v>
      </c>
    </row>
    <row r="6814" spans="1:8" x14ac:dyDescent="0.2">
      <c r="A6814" s="1">
        <v>6829</v>
      </c>
      <c r="B6814" s="1" t="str">
        <f t="shared" si="106"/>
        <v>Dynegy Operating Co</v>
      </c>
      <c r="C6814" s="1" t="b">
        <f>IF(D6814&lt;&gt;"",IF(COUNTIF($D$2:D6813, D6814), INDEX($A$2:$D$100000, MATCH(D6814, $D$2:D6813,0),1), FALSE), FALSE)</f>
        <v>0</v>
      </c>
      <c r="F6814" s="1" t="b">
        <f>IF(G6814&lt;&gt;"", IF(COUNTIF($G$2:G6813, G6814), INDEX($A$2:$G$100000, MATCH(G6814, $G$2:G6813,0),1), FALSE), FALSE)</f>
        <v>0</v>
      </c>
      <c r="G6814" s="1">
        <v>5506</v>
      </c>
      <c r="H6814" s="1" t="s">
        <v>6698</v>
      </c>
    </row>
    <row r="6815" spans="1:8" x14ac:dyDescent="0.2">
      <c r="A6815" s="1">
        <v>6830</v>
      </c>
      <c r="B6815" s="1" t="str">
        <f t="shared" si="106"/>
        <v>Thoroughbred Generating Statio</v>
      </c>
      <c r="C6815" s="1" t="b">
        <f>IF(D6815&lt;&gt;"",IF(COUNTIF($D$2:D6814, D6815), INDEX($A$2:$D$100000, MATCH(D6815, $D$2:D6814,0),1), FALSE), FALSE)</f>
        <v>0</v>
      </c>
      <c r="F6815" s="1" t="b">
        <f>IF(G6815&lt;&gt;"", IF(COUNTIF($G$2:G6814, G6815), INDEX($A$2:$G$100000, MATCH(G6815, $G$2:G6814,0),1), FALSE), FALSE)</f>
        <v>0</v>
      </c>
      <c r="G6815" s="1">
        <v>18870</v>
      </c>
      <c r="H6815" s="1" t="s">
        <v>6699</v>
      </c>
    </row>
    <row r="6816" spans="1:8" x14ac:dyDescent="0.2">
      <c r="A6816" s="1">
        <v>6831</v>
      </c>
      <c r="B6816" s="1" t="str">
        <f t="shared" si="106"/>
        <v>Toquop Energy Inc</v>
      </c>
      <c r="C6816" s="1" t="b">
        <f>IF(D6816&lt;&gt;"",IF(COUNTIF($D$2:D6815, D6816), INDEX($A$2:$D$100000, MATCH(D6816, $D$2:D6815,0),1), FALSE), FALSE)</f>
        <v>0</v>
      </c>
      <c r="F6816" s="1" t="b">
        <f>IF(G6816&lt;&gt;"", IF(COUNTIF($G$2:G6815, G6816), INDEX($A$2:$G$100000, MATCH(G6816, $G$2:G6815,0),1), FALSE), FALSE)</f>
        <v>0</v>
      </c>
      <c r="G6816" s="1">
        <v>19029</v>
      </c>
      <c r="H6816" s="1" t="s">
        <v>6700</v>
      </c>
    </row>
    <row r="6817" spans="1:8" x14ac:dyDescent="0.2">
      <c r="A6817" s="1">
        <v>6832</v>
      </c>
      <c r="B6817" s="1" t="str">
        <f t="shared" si="106"/>
        <v>ProEnergy Services</v>
      </c>
      <c r="C6817" s="1" t="b">
        <f>IF(D6817&lt;&gt;"",IF(COUNTIF($D$2:D6816, D6817), INDEX($A$2:$D$100000, MATCH(D6817, $D$2:D6816,0),1), FALSE), FALSE)</f>
        <v>0</v>
      </c>
      <c r="F6817" s="1" t="b">
        <f>IF(G6817&lt;&gt;"", IF(COUNTIF($G$2:G6816, G6817), INDEX($A$2:$G$100000, MATCH(G6817, $G$2:G6816,0),1), FALSE), FALSE)</f>
        <v>0</v>
      </c>
      <c r="G6817" s="1">
        <v>63082</v>
      </c>
      <c r="H6817" s="1" t="s">
        <v>6701</v>
      </c>
    </row>
    <row r="6818" spans="1:8" x14ac:dyDescent="0.2">
      <c r="A6818" s="1">
        <v>6833</v>
      </c>
      <c r="B6818" s="1" t="str">
        <f t="shared" si="106"/>
        <v>Reliant Energy NJ Holding LLC</v>
      </c>
      <c r="C6818" s="1" t="b">
        <f>IF(D6818&lt;&gt;"",IF(COUNTIF($D$2:D6817, D6818), INDEX($A$2:$D$100000, MATCH(D6818, $D$2:D6817,0),1), FALSE), FALSE)</f>
        <v>0</v>
      </c>
      <c r="F6818" s="1" t="b">
        <f>IF(G6818&lt;&gt;"", IF(COUNTIF($G$2:G6817, G6818), INDEX($A$2:$G$100000, MATCH(G6818, $G$2:G6817,0),1), FALSE), FALSE)</f>
        <v>0</v>
      </c>
      <c r="G6818" s="1">
        <v>15864</v>
      </c>
      <c r="H6818" s="1" t="s">
        <v>6702</v>
      </c>
    </row>
    <row r="6819" spans="1:8" x14ac:dyDescent="0.2">
      <c r="A6819" s="1">
        <v>6834</v>
      </c>
      <c r="B6819" s="1" t="str">
        <f t="shared" si="106"/>
        <v>Duke Energy Hot Spring LLC</v>
      </c>
      <c r="C6819" s="1" t="b">
        <f>IF(D6819&lt;&gt;"",IF(COUNTIF($D$2:D6818, D6819), INDEX($A$2:$D$100000, MATCH(D6819, $D$2:D6818,0),1), FALSE), FALSE)</f>
        <v>0</v>
      </c>
      <c r="F6819" s="1" t="b">
        <f>IF(G6819&lt;&gt;"", IF(COUNTIF($G$2:G6818, G6819), INDEX($A$2:$G$100000, MATCH(G6819, $G$2:G6818,0),1), FALSE), FALSE)</f>
        <v>0</v>
      </c>
      <c r="G6819" s="1">
        <v>25258</v>
      </c>
      <c r="H6819" s="1" t="s">
        <v>6703</v>
      </c>
    </row>
    <row r="6820" spans="1:8" x14ac:dyDescent="0.2">
      <c r="A6820" s="1">
        <v>6835</v>
      </c>
      <c r="B6820" s="1" t="str">
        <f t="shared" si="106"/>
        <v>174 Power Global Corp.</v>
      </c>
      <c r="C6820" s="1" t="b">
        <f>IF(D6820&lt;&gt;"",IF(COUNTIF($D$2:D6819, D6820), INDEX($A$2:$D$100000, MATCH(D6820, $D$2:D6819,0),1), FALSE), FALSE)</f>
        <v>0</v>
      </c>
      <c r="F6820" s="1" t="b">
        <f>IF(G6820&lt;&gt;"", IF(COUNTIF($G$2:G6819, G6820), INDEX($A$2:$G$100000, MATCH(G6820, $G$2:G6819,0),1), FALSE), FALSE)</f>
        <v>0</v>
      </c>
      <c r="G6820" s="1">
        <v>61222</v>
      </c>
      <c r="H6820" s="1" t="s">
        <v>6704</v>
      </c>
    </row>
    <row r="6821" spans="1:8" x14ac:dyDescent="0.2">
      <c r="A6821" s="1">
        <v>6836</v>
      </c>
      <c r="B6821" s="1" t="str">
        <f t="shared" si="106"/>
        <v>Innogy Renewables US LLC</v>
      </c>
      <c r="C6821" s="1" t="b">
        <f>IF(D6821&lt;&gt;"",IF(COUNTIF($D$2:D6820, D6821), INDEX($A$2:$D$100000, MATCH(D6821, $D$2:D6820,0),1), FALSE), FALSE)</f>
        <v>0</v>
      </c>
      <c r="F6821" s="1" t="b">
        <f>IF(G6821&lt;&gt;"", IF(COUNTIF($G$2:G6820, G6821), INDEX($A$2:$G$100000, MATCH(G6821, $G$2:G6820,0),1), FALSE), FALSE)</f>
        <v>0</v>
      </c>
      <c r="G6821" s="1">
        <v>61853</v>
      </c>
      <c r="H6821" s="1" t="s">
        <v>6705</v>
      </c>
    </row>
    <row r="6822" spans="1:8" x14ac:dyDescent="0.2">
      <c r="A6822" s="1">
        <v>6838</v>
      </c>
      <c r="B6822" s="1" t="str">
        <f t="shared" si="106"/>
        <v>Astoria Generating Co LP</v>
      </c>
      <c r="C6822" s="1" t="b">
        <f>IF(D6822&lt;&gt;"",IF(COUNTIF($D$2:D6821, D6822), INDEX($A$2:$D$100000, MATCH(D6822, $D$2:D6821,0),1), FALSE), FALSE)</f>
        <v>0</v>
      </c>
      <c r="F6822" s="1" t="b">
        <f>IF(G6822&lt;&gt;"", IF(COUNTIF($G$2:G6821, G6822), INDEX($A$2:$G$100000, MATCH(G6822, $G$2:G6821,0),1), FALSE), FALSE)</f>
        <v>0</v>
      </c>
      <c r="G6822" s="1">
        <v>22983</v>
      </c>
      <c r="H6822" s="1" t="s">
        <v>6706</v>
      </c>
    </row>
    <row r="6823" spans="1:8" x14ac:dyDescent="0.2">
      <c r="A6823" s="1">
        <f>A1704</f>
        <v>1707</v>
      </c>
      <c r="B6823" s="1" t="str">
        <f t="shared" si="106"/>
        <v>Fairless Energy LLC</v>
      </c>
      <c r="C6823" s="1" t="b">
        <f>IF(D6823&lt;&gt;"",IF(COUNTIF($D$2:D6822, D6823), INDEX($A$2:$D$100000, MATCH(D6823, $D$2:D6822,0),1), FALSE), FALSE)</f>
        <v>0</v>
      </c>
      <c r="F6823" s="1" t="b">
        <f>IF(G6823&lt;&gt;"", IF(COUNTIF($G$2:G6822, G6823), INDEX($A$2:$G$100000, MATCH(G6823, $G$2:G6822,0),1), FALSE), FALSE)</f>
        <v>0</v>
      </c>
      <c r="G6823" s="1">
        <v>6123</v>
      </c>
      <c r="H6823" s="1" t="s">
        <v>1820</v>
      </c>
    </row>
    <row r="6824" spans="1:8" x14ac:dyDescent="0.2">
      <c r="A6824" s="1">
        <v>6840</v>
      </c>
      <c r="B6824" s="1" t="str">
        <f t="shared" si="106"/>
        <v>Redbud Energy LP</v>
      </c>
      <c r="C6824" s="1" t="b">
        <f>IF(D6824&lt;&gt;"",IF(COUNTIF($D$2:D6823, D6824), INDEX($A$2:$D$100000, MATCH(D6824, $D$2:D6823,0),1), FALSE), FALSE)</f>
        <v>0</v>
      </c>
      <c r="F6824" s="1" t="b">
        <f>IF(G6824&lt;&gt;"", IF(COUNTIF($G$2:G6823, G6824), INDEX($A$2:$G$100000, MATCH(G6824, $G$2:G6823,0),1), FALSE), FALSE)</f>
        <v>0</v>
      </c>
      <c r="G6824" s="1">
        <v>55745</v>
      </c>
      <c r="H6824" s="1" t="s">
        <v>6707</v>
      </c>
    </row>
    <row r="6825" spans="1:8" x14ac:dyDescent="0.2">
      <c r="A6825" s="1">
        <v>6841</v>
      </c>
      <c r="B6825" s="1" t="str">
        <f t="shared" si="106"/>
        <v>Goose Lake Generating Co LLC</v>
      </c>
      <c r="C6825" s="1" t="b">
        <f>IF(D6825&lt;&gt;"",IF(COUNTIF($D$2:D6824, D6825), INDEX($A$2:$D$100000, MATCH(D6825, $D$2:D6824,0),1), FALSE), FALSE)</f>
        <v>0</v>
      </c>
      <c r="F6825" s="1" t="b">
        <f>IF(G6825&lt;&gt;"", IF(COUNTIF($G$2:G6824, G6825), INDEX($A$2:$G$100000, MATCH(G6825, $G$2:G6824,0),1), FALSE), FALSE)</f>
        <v>0</v>
      </c>
      <c r="G6825" s="1">
        <v>7427</v>
      </c>
      <c r="H6825" s="1" t="s">
        <v>6708</v>
      </c>
    </row>
    <row r="6826" spans="1:8" x14ac:dyDescent="0.2">
      <c r="A6826" s="1">
        <v>6842</v>
      </c>
      <c r="B6826" s="1" t="str">
        <f t="shared" si="106"/>
        <v>Bonnet Carre' Power LLC</v>
      </c>
      <c r="C6826" s="1" t="b">
        <f>IF(D6826&lt;&gt;"",IF(COUNTIF($D$2:D6825, D6826), INDEX($A$2:$D$100000, MATCH(D6826, $D$2:D6825,0),1), FALSE), FALSE)</f>
        <v>0</v>
      </c>
      <c r="F6826" s="1" t="b">
        <f>IF(G6826&lt;&gt;"", IF(COUNTIF($G$2:G6825, G6826), INDEX($A$2:$G$100000, MATCH(G6826, $G$2:G6825,0),1), FALSE), FALSE)</f>
        <v>0</v>
      </c>
      <c r="G6826" s="1">
        <v>1940</v>
      </c>
      <c r="H6826" s="1" t="s">
        <v>6709</v>
      </c>
    </row>
    <row r="6827" spans="1:8" x14ac:dyDescent="0.2">
      <c r="A6827" s="1">
        <v>6843</v>
      </c>
      <c r="B6827" s="1" t="str">
        <f t="shared" si="106"/>
        <v>Duke Energy Hanging Rock LLC</v>
      </c>
      <c r="C6827" s="1" t="b">
        <f>IF(D6827&lt;&gt;"",IF(COUNTIF($D$2:D6826, D6827), INDEX($A$2:$D$100000, MATCH(D6827, $D$2:D6826,0),1), FALSE), FALSE)</f>
        <v>0</v>
      </c>
      <c r="F6827" s="1" t="b">
        <f>IF(G6827&lt;&gt;"", IF(COUNTIF($G$2:G6826, G6827), INDEX($A$2:$G$100000, MATCH(G6827, $G$2:G6826,0),1), FALSE), FALSE)</f>
        <v>0</v>
      </c>
      <c r="G6827" s="1">
        <v>5428</v>
      </c>
      <c r="H6827" s="1" t="s">
        <v>6710</v>
      </c>
    </row>
    <row r="6828" spans="1:8" x14ac:dyDescent="0.2">
      <c r="A6828" s="1">
        <v>6844</v>
      </c>
      <c r="B6828" s="1" t="str">
        <f t="shared" si="106"/>
        <v>Midway Power LLC</v>
      </c>
      <c r="C6828" s="1" t="b">
        <f>IF(D6828&lt;&gt;"",IF(COUNTIF($D$2:D6827, D6828), INDEX($A$2:$D$100000, MATCH(D6828, $D$2:D6827,0),1), FALSE), FALSE)</f>
        <v>0</v>
      </c>
      <c r="F6828" s="1" t="b">
        <f>IF(G6828&lt;&gt;"", IF(COUNTIF($G$2:G6827, G6828), INDEX($A$2:$G$100000, MATCH(G6828, $G$2:G6827,0),1), FALSE), FALSE)</f>
        <v>0</v>
      </c>
      <c r="G6828" s="1">
        <v>12516</v>
      </c>
      <c r="H6828" s="1" t="s">
        <v>6711</v>
      </c>
    </row>
    <row r="6829" spans="1:8" x14ac:dyDescent="0.2">
      <c r="A6829" s="1">
        <v>6845</v>
      </c>
      <c r="B6829" s="1" t="str">
        <f t="shared" si="106"/>
        <v>Harrison Power LLC</v>
      </c>
      <c r="C6829" s="1" t="b">
        <f>IF(D6829&lt;&gt;"",IF(COUNTIF($D$2:D6828, D6829), INDEX($A$2:$D$100000, MATCH(D6829, $D$2:D6828,0),1), FALSE), FALSE)</f>
        <v>0</v>
      </c>
      <c r="F6829" s="1" t="b">
        <f>IF(G6829&lt;&gt;"", IF(COUNTIF($G$2:G6828, G6829), INDEX($A$2:$G$100000, MATCH(G6829, $G$2:G6828,0),1), FALSE), FALSE)</f>
        <v>0</v>
      </c>
      <c r="G6829" s="1">
        <v>61638</v>
      </c>
      <c r="H6829" s="1" t="s">
        <v>6712</v>
      </c>
    </row>
    <row r="6830" spans="1:8" x14ac:dyDescent="0.2">
      <c r="A6830" s="1">
        <v>6846</v>
      </c>
      <c r="B6830" s="1" t="str">
        <f t="shared" si="106"/>
        <v>Sempra Energy Resources</v>
      </c>
      <c r="C6830" s="1" t="b">
        <f>IF(D6830&lt;&gt;"",IF(COUNTIF($D$2:D6829, D6830), INDEX($A$2:$D$100000, MATCH(D6830, $D$2:D6829,0),1), FALSE), FALSE)</f>
        <v>0</v>
      </c>
      <c r="F6830" s="1" t="b">
        <f>IF(G6830&lt;&gt;"", IF(COUNTIF($G$2:G6829, G6830), INDEX($A$2:$G$100000, MATCH(G6830, $G$2:G6829,0),1), FALSE), FALSE)</f>
        <v>0</v>
      </c>
      <c r="G6830" s="1">
        <v>16885</v>
      </c>
      <c r="H6830" s="1" t="s">
        <v>6713</v>
      </c>
    </row>
    <row r="6831" spans="1:8" x14ac:dyDescent="0.2">
      <c r="A6831" s="1">
        <v>6847</v>
      </c>
      <c r="B6831" s="1" t="str">
        <f t="shared" si="106"/>
        <v>LSP-Pike Energy LLC</v>
      </c>
      <c r="C6831" s="1" t="b">
        <f>IF(D6831&lt;&gt;"",IF(COUNTIF($D$2:D6830, D6831), INDEX($A$2:$D$100000, MATCH(D6831, $D$2:D6830,0),1), FALSE), FALSE)</f>
        <v>0</v>
      </c>
      <c r="F6831" s="1" t="b">
        <f>IF(G6831&lt;&gt;"", IF(COUNTIF($G$2:G6830, G6831), INDEX($A$2:$G$100000, MATCH(G6831, $G$2:G6830,0),1), FALSE), FALSE)</f>
        <v>0</v>
      </c>
      <c r="G6831" s="1">
        <v>11182</v>
      </c>
      <c r="H6831" s="1" t="s">
        <v>6714</v>
      </c>
    </row>
    <row r="6832" spans="1:8" x14ac:dyDescent="0.2">
      <c r="A6832" s="1">
        <v>6848</v>
      </c>
      <c r="B6832" s="1" t="str">
        <f t="shared" si="106"/>
        <v>CPV Three Rivers, LLC</v>
      </c>
      <c r="C6832" s="1" t="b">
        <f>IF(D6832&lt;&gt;"",IF(COUNTIF($D$2:D6831, D6832), INDEX($A$2:$D$100000, MATCH(D6832, $D$2:D6831,0),1), FALSE), FALSE)</f>
        <v>0</v>
      </c>
      <c r="F6832" s="1" t="b">
        <f>IF(G6832&lt;&gt;"", IF(COUNTIF($G$2:G6831, G6832), INDEX($A$2:$G$100000, MATCH(G6832, $G$2:G6831,0),1), FALSE), FALSE)</f>
        <v>0</v>
      </c>
      <c r="G6832" s="1">
        <v>63601</v>
      </c>
      <c r="H6832" s="1" t="s">
        <v>6715</v>
      </c>
    </row>
    <row r="6833" spans="1:8" x14ac:dyDescent="0.2">
      <c r="A6833" s="1">
        <v>6849</v>
      </c>
      <c r="B6833" s="1" t="str">
        <f t="shared" si="106"/>
        <v>Reliant Energy Signal Peak LLC</v>
      </c>
      <c r="C6833" s="1" t="b">
        <f>IF(D6833&lt;&gt;"",IF(COUNTIF($D$2:D6832, D6833), INDEX($A$2:$D$100000, MATCH(D6833, $D$2:D6832,0),1), FALSE), FALSE)</f>
        <v>0</v>
      </c>
      <c r="F6833" s="1" t="b">
        <f>IF(G6833&lt;&gt;"", IF(COUNTIF($G$2:G6832, G6833), INDEX($A$2:$G$100000, MATCH(G6833, $G$2:G6832,0),1), FALSE), FALSE)</f>
        <v>0</v>
      </c>
      <c r="G6833" s="1">
        <v>15881</v>
      </c>
      <c r="H6833" s="1" t="s">
        <v>6716</v>
      </c>
    </row>
    <row r="6834" spans="1:8" x14ac:dyDescent="0.2">
      <c r="A6834" s="1">
        <v>6850</v>
      </c>
      <c r="B6834" s="1" t="str">
        <f t="shared" si="106"/>
        <v>Duke Energy Curry LLC</v>
      </c>
      <c r="C6834" s="1" t="b">
        <f>IF(D6834&lt;&gt;"",IF(COUNTIF($D$2:D6833, D6834), INDEX($A$2:$D$100000, MATCH(D6834, $D$2:D6833,0),1), FALSE), FALSE)</f>
        <v>0</v>
      </c>
      <c r="F6834" s="1" t="b">
        <f>IF(G6834&lt;&gt;"", IF(COUNTIF($G$2:G6833, G6834), INDEX($A$2:$G$100000, MATCH(G6834, $G$2:G6833,0),1), FALSE), FALSE)</f>
        <v>0</v>
      </c>
      <c r="G6834" s="1">
        <v>5478</v>
      </c>
      <c r="H6834" s="1" t="s">
        <v>6717</v>
      </c>
    </row>
    <row r="6835" spans="1:8" x14ac:dyDescent="0.2">
      <c r="A6835" s="1">
        <v>6851</v>
      </c>
      <c r="B6835" s="1" t="str">
        <f t="shared" si="106"/>
        <v>Renovo Energy Center</v>
      </c>
      <c r="C6835" s="1" t="b">
        <f>IF(D6835&lt;&gt;"",IF(COUNTIF($D$2:D6834, D6835), INDEX($A$2:$D$100000, MATCH(D6835, $D$2:D6834,0),1), FALSE), FALSE)</f>
        <v>0</v>
      </c>
      <c r="F6835" s="1" t="b">
        <f>IF(G6835&lt;&gt;"", IF(COUNTIF($G$2:G6834, G6835), INDEX($A$2:$G$100000, MATCH(G6835, $G$2:G6834,0),1), FALSE), FALSE)</f>
        <v>0</v>
      </c>
      <c r="G6835" s="1">
        <v>60473</v>
      </c>
      <c r="H6835" s="1" t="s">
        <v>6718</v>
      </c>
    </row>
    <row r="6836" spans="1:8" x14ac:dyDescent="0.2">
      <c r="A6836" s="1">
        <v>6852</v>
      </c>
      <c r="B6836" s="1" t="str">
        <f t="shared" si="106"/>
        <v>Lincoln Land Energy Center LLC</v>
      </c>
      <c r="C6836" s="1" t="b">
        <f>IF(D6836&lt;&gt;"",IF(COUNTIF($D$2:D6835, D6836), INDEX($A$2:$D$100000, MATCH(D6836, $D$2:D6835,0),1), FALSE), FALSE)</f>
        <v>0</v>
      </c>
      <c r="F6836" s="1" t="b">
        <f>IF(G6836&lt;&gt;"", IF(COUNTIF($G$2:G6835, G6836), INDEX($A$2:$G$100000, MATCH(G6836, $G$2:G6835,0),1), FALSE), FALSE)</f>
        <v>0</v>
      </c>
      <c r="G6836" s="1">
        <v>61596</v>
      </c>
      <c r="H6836" s="1" t="s">
        <v>6719</v>
      </c>
    </row>
    <row r="6837" spans="1:8" x14ac:dyDescent="0.2">
      <c r="A6837" s="1">
        <v>6853</v>
      </c>
      <c r="B6837" s="1" t="str">
        <f t="shared" si="106"/>
        <v>LSP-Kendall Energy LLC</v>
      </c>
      <c r="C6837" s="1" t="b">
        <f>IF(D6837&lt;&gt;"",IF(COUNTIF($D$2:D6836, D6837), INDEX($A$2:$D$100000, MATCH(D6837, $D$2:D6836,0),1), FALSE), FALSE)</f>
        <v>0</v>
      </c>
      <c r="F6837" s="1" t="b">
        <f>IF(G6837&lt;&gt;"", IF(COUNTIF($G$2:G6836, G6837), INDEX($A$2:$G$100000, MATCH(G6837, $G$2:G6836,0),1), FALSE), FALSE)</f>
        <v>0</v>
      </c>
      <c r="G6837" s="1">
        <v>11289</v>
      </c>
      <c r="H6837" s="1" t="s">
        <v>6720</v>
      </c>
    </row>
    <row r="6838" spans="1:8" x14ac:dyDescent="0.2">
      <c r="A6838" s="1">
        <v>6854</v>
      </c>
      <c r="B6838" s="1" t="str">
        <f t="shared" si="106"/>
        <v>Panda Tallmadge Power LP</v>
      </c>
      <c r="C6838" s="1" t="b">
        <f>IF(D6838&lt;&gt;"",IF(COUNTIF($D$2:D6837, D6838), INDEX($A$2:$D$100000, MATCH(D6838, $D$2:D6837,0),1), FALSE), FALSE)</f>
        <v>0</v>
      </c>
      <c r="F6838" s="1" t="b">
        <f>IF(G6838&lt;&gt;"", IF(COUNTIF($G$2:G6837, G6838), INDEX($A$2:$G$100000, MATCH(G6838, $G$2:G6837,0),1), FALSE), FALSE)</f>
        <v>0</v>
      </c>
      <c r="G6838" s="1">
        <v>14429</v>
      </c>
      <c r="H6838" s="1" t="s">
        <v>6721</v>
      </c>
    </row>
    <row r="6839" spans="1:8" x14ac:dyDescent="0.2">
      <c r="A6839" s="1">
        <v>6855</v>
      </c>
      <c r="B6839" s="1" t="str">
        <f t="shared" si="106"/>
        <v>Duke Energy Trimble LLC</v>
      </c>
      <c r="C6839" s="1" t="b">
        <f>IF(D6839&lt;&gt;"",IF(COUNTIF($D$2:D6838, D6839), INDEX($A$2:$D$100000, MATCH(D6839, $D$2:D6838,0),1), FALSE), FALSE)</f>
        <v>0</v>
      </c>
      <c r="F6839" s="1" t="b">
        <f>IF(G6839&lt;&gt;"", IF(COUNTIF($G$2:G6838, G6839), INDEX($A$2:$G$100000, MATCH(G6839, $G$2:G6838,0),1), FALSE), FALSE)</f>
        <v>0</v>
      </c>
      <c r="G6839" s="1">
        <v>5437</v>
      </c>
      <c r="H6839" s="1" t="s">
        <v>6722</v>
      </c>
    </row>
    <row r="6840" spans="1:8" x14ac:dyDescent="0.2">
      <c r="A6840" s="1">
        <v>6856</v>
      </c>
      <c r="B6840" s="1" t="str">
        <f t="shared" si="106"/>
        <v>Mountainview Power Co Inc</v>
      </c>
      <c r="C6840" s="1" t="b">
        <f>IF(D6840&lt;&gt;"",IF(COUNTIF($D$2:D6839, D6840), INDEX($A$2:$D$100000, MATCH(D6840, $D$2:D6839,0),1), FALSE), FALSE)</f>
        <v>0</v>
      </c>
      <c r="F6840" s="1" t="b">
        <f>IF(G6840&lt;&gt;"", IF(COUNTIF($G$2:G6839, G6840), INDEX($A$2:$G$100000, MATCH(G6840, $G$2:G6839,0),1), FALSE), FALSE)</f>
        <v>0</v>
      </c>
      <c r="G6840" s="1">
        <v>13069</v>
      </c>
      <c r="H6840" s="1" t="s">
        <v>6723</v>
      </c>
    </row>
    <row r="6841" spans="1:8" x14ac:dyDescent="0.2">
      <c r="A6841" s="1">
        <v>6857</v>
      </c>
      <c r="B6841" s="1" t="str">
        <f t="shared" si="106"/>
        <v>PSEG Lawrenceburg Engy Co LLC</v>
      </c>
      <c r="C6841" s="1" t="b">
        <f>IF(D6841&lt;&gt;"",IF(COUNTIF($D$2:D6840, D6841), INDEX($A$2:$D$100000, MATCH(D6841, $D$2:D6840,0),1), FALSE), FALSE)</f>
        <v>0</v>
      </c>
      <c r="F6841" s="1" t="b">
        <f>IF(G6841&lt;&gt;"", IF(COUNTIF($G$2:G6840, G6841), INDEX($A$2:$G$100000, MATCH(G6841, $G$2:G6840,0),1), FALSE), FALSE)</f>
        <v>0</v>
      </c>
      <c r="G6841" s="1">
        <v>14307</v>
      </c>
      <c r="H6841" s="1" t="s">
        <v>6724</v>
      </c>
    </row>
    <row r="6842" spans="1:8" x14ac:dyDescent="0.2">
      <c r="A6842" s="1">
        <v>6858</v>
      </c>
      <c r="B6842" s="1" t="str">
        <f t="shared" si="106"/>
        <v>Mirant Gastonia LLC</v>
      </c>
      <c r="C6842" s="1" t="b">
        <f>IF(D6842&lt;&gt;"",IF(COUNTIF($D$2:D6841, D6842), INDEX($A$2:$D$100000, MATCH(D6842, $D$2:D6841,0),1), FALSE), FALSE)</f>
        <v>0</v>
      </c>
      <c r="F6842" s="1" t="b">
        <f>IF(G6842&lt;&gt;"", IF(COUNTIF($G$2:G6841, G6842), INDEX($A$2:$G$100000, MATCH(G6842, $G$2:G6841,0),1), FALSE), FALSE)</f>
        <v>0</v>
      </c>
      <c r="G6842" s="1">
        <v>12718</v>
      </c>
      <c r="H6842" s="1" t="s">
        <v>6725</v>
      </c>
    </row>
    <row r="6843" spans="1:8" x14ac:dyDescent="0.2">
      <c r="A6843" s="1">
        <v>6859</v>
      </c>
      <c r="B6843" s="1" t="str">
        <f t="shared" si="106"/>
        <v>Jackson Generation, LLC</v>
      </c>
      <c r="C6843" s="1" t="b">
        <f>IF(D6843&lt;&gt;"",IF(COUNTIF($D$2:D6842, D6843), INDEX($A$2:$D$100000, MATCH(D6843, $D$2:D6842,0),1), FALSE), FALSE)</f>
        <v>0</v>
      </c>
      <c r="F6843" s="1" t="b">
        <f>IF(G6843&lt;&gt;"", IF(COUNTIF($G$2:G6842, G6843), INDEX($A$2:$G$100000, MATCH(G6843, $G$2:G6842,0),1), FALSE), FALSE)</f>
        <v>0</v>
      </c>
      <c r="G6843" s="1">
        <v>62787</v>
      </c>
      <c r="H6843" s="1" t="s">
        <v>6726</v>
      </c>
    </row>
    <row r="6844" spans="1:8" x14ac:dyDescent="0.2">
      <c r="A6844" s="1">
        <v>6860</v>
      </c>
      <c r="B6844" s="1" t="str">
        <f t="shared" si="106"/>
        <v>Mirant Americas Inc</v>
      </c>
      <c r="C6844" s="1" t="b">
        <f>IF(D6844&lt;&gt;"",IF(COUNTIF($D$2:D6843, D6844), INDEX($A$2:$D$100000, MATCH(D6844, $D$2:D6843,0),1), FALSE), FALSE)</f>
        <v>0</v>
      </c>
      <c r="F6844" s="1" t="b">
        <f>IF(G6844&lt;&gt;"", IF(COUNTIF($G$2:G6843, G6844), INDEX($A$2:$G$100000, MATCH(G6844, $G$2:G6843,0),1), FALSE), FALSE)</f>
        <v>0</v>
      </c>
      <c r="G6844" s="1">
        <v>12617</v>
      </c>
      <c r="H6844" s="1" t="s">
        <v>6727</v>
      </c>
    </row>
    <row r="6845" spans="1:8" x14ac:dyDescent="0.2">
      <c r="A6845" s="1">
        <v>6861</v>
      </c>
      <c r="B6845" s="1" t="str">
        <f t="shared" si="106"/>
        <v>Duke Energy North Amer-Murray</v>
      </c>
      <c r="C6845" s="1" t="b">
        <f>IF(D6845&lt;&gt;"",IF(COUNTIF($D$2:D6844, D6845), INDEX($A$2:$D$100000, MATCH(D6845, $D$2:D6844,0),1), FALSE), FALSE)</f>
        <v>0</v>
      </c>
      <c r="F6845" s="1" t="b">
        <f>IF(G6845&lt;&gt;"", IF(COUNTIF($G$2:G6844, G6845), INDEX($A$2:$G$100000, MATCH(G6845, $G$2:G6844,0),1), FALSE), FALSE)</f>
        <v>0</v>
      </c>
      <c r="G6845" s="1">
        <v>5491</v>
      </c>
      <c r="H6845" s="1" t="s">
        <v>6728</v>
      </c>
    </row>
    <row r="6846" spans="1:8" x14ac:dyDescent="0.2">
      <c r="A6846" s="1">
        <v>6862</v>
      </c>
      <c r="B6846" s="1" t="str">
        <f t="shared" si="106"/>
        <v>Liberty Generating Co LLC</v>
      </c>
      <c r="C6846" s="1" t="b">
        <f>IF(D6846&lt;&gt;"",IF(COUNTIF($D$2:D6845, D6846), INDEX($A$2:$D$100000, MATCH(D6846, $D$2:D6845,0),1), FALSE), FALSE)</f>
        <v>0</v>
      </c>
      <c r="F6846" s="1" t="b">
        <f>IF(G6846&lt;&gt;"", IF(COUNTIF($G$2:G6845, G6846), INDEX($A$2:$G$100000, MATCH(G6846, $G$2:G6845,0),1), FALSE), FALSE)</f>
        <v>0</v>
      </c>
      <c r="G6846" s="1">
        <v>10786</v>
      </c>
      <c r="H6846" s="1" t="s">
        <v>6729</v>
      </c>
    </row>
    <row r="6847" spans="1:8" x14ac:dyDescent="0.2">
      <c r="A6847" s="1">
        <v>6863</v>
      </c>
      <c r="B6847" s="1" t="str">
        <f t="shared" si="106"/>
        <v>Indeck Niles, LLC</v>
      </c>
      <c r="C6847" s="1" t="b">
        <f>IF(D6847&lt;&gt;"",IF(COUNTIF($D$2:D6846, D6847), INDEX($A$2:$D$100000, MATCH(D6847, $D$2:D6846,0),1), FALSE), FALSE)</f>
        <v>0</v>
      </c>
      <c r="F6847" s="1" t="b">
        <f>IF(G6847&lt;&gt;"", IF(COUNTIF($G$2:G6846, G6847), INDEX($A$2:$G$100000, MATCH(G6847, $G$2:G6846,0),1), FALSE), FALSE)</f>
        <v>0</v>
      </c>
      <c r="G6847" s="1">
        <v>61395</v>
      </c>
      <c r="H6847" s="1" t="s">
        <v>6730</v>
      </c>
    </row>
    <row r="6848" spans="1:8" x14ac:dyDescent="0.2">
      <c r="A6848" s="1">
        <v>6865</v>
      </c>
      <c r="B6848" s="1" t="str">
        <f t="shared" si="106"/>
        <v>CED Operating Co LLC</v>
      </c>
      <c r="C6848" s="1" t="b">
        <f>IF(D6848&lt;&gt;"",IF(COUNTIF($D$2:D6847, D6848), INDEX($A$2:$D$100000, MATCH(D6848, $D$2:D6847,0),1), FALSE), FALSE)</f>
        <v>0</v>
      </c>
      <c r="F6848" s="1" t="b">
        <f>IF(G6848&lt;&gt;"", IF(COUNTIF($G$2:G6847, G6848), INDEX($A$2:$G$100000, MATCH(G6848, $G$2:G6847,0),1), FALSE), FALSE)</f>
        <v>0</v>
      </c>
      <c r="G6848" s="1">
        <v>50106</v>
      </c>
      <c r="H6848" s="1" t="s">
        <v>6731</v>
      </c>
    </row>
    <row r="6849" spans="1:8" x14ac:dyDescent="0.2">
      <c r="A6849" s="1">
        <v>6866</v>
      </c>
      <c r="B6849" s="1" t="str">
        <f t="shared" si="106"/>
        <v>Calpine Eastern Corp-Blue Heron</v>
      </c>
      <c r="C6849" s="1" t="b">
        <f>IF(D6849&lt;&gt;"",IF(COUNTIF($D$2:D6848, D6849), INDEX($A$2:$D$100000, MATCH(D6849, $D$2:D6848,0),1), FALSE), FALSE)</f>
        <v>0</v>
      </c>
      <c r="F6849" s="1" t="b">
        <f>IF(G6849&lt;&gt;"", IF(COUNTIF($G$2:G6848, G6849), INDEX($A$2:$G$100000, MATCH(G6849, $G$2:G6848,0),1), FALSE), FALSE)</f>
        <v>0</v>
      </c>
      <c r="G6849" s="1">
        <v>49934</v>
      </c>
      <c r="H6849" s="1" t="s">
        <v>6732</v>
      </c>
    </row>
    <row r="6850" spans="1:8" x14ac:dyDescent="0.2">
      <c r="A6850" s="1">
        <v>6867</v>
      </c>
      <c r="B6850" s="1" t="str">
        <f t="shared" ref="B6850:B6913" si="107">IF(H6850="",E6850,H6850)</f>
        <v>Ridge Energy Stor&amp;Grid Serv LP</v>
      </c>
      <c r="C6850" s="1" t="b">
        <f>IF(D6850&lt;&gt;"",IF(COUNTIF($D$2:D6849, D6850), INDEX($A$2:$D$100000, MATCH(D6850, $D$2:D6849,0),1), FALSE), FALSE)</f>
        <v>0</v>
      </c>
      <c r="F6850" s="1" t="b">
        <f>IF(G6850&lt;&gt;"", IF(COUNTIF($G$2:G6849, G6850), INDEX($A$2:$G$100000, MATCH(G6850, $G$2:G6849,0),1), FALSE), FALSE)</f>
        <v>0</v>
      </c>
      <c r="G6850" s="1">
        <v>16008</v>
      </c>
      <c r="H6850" s="1" t="s">
        <v>6733</v>
      </c>
    </row>
    <row r="6851" spans="1:8" x14ac:dyDescent="0.2">
      <c r="A6851" s="1">
        <v>6868</v>
      </c>
      <c r="B6851" s="1" t="str">
        <f t="shared" si="107"/>
        <v>COB Energy Facility LLC</v>
      </c>
      <c r="C6851" s="1" t="b">
        <f>IF(D6851&lt;&gt;"",IF(COUNTIF($D$2:D6850, D6851), INDEX($A$2:$D$100000, MATCH(D6851, $D$2:D6850,0),1), FALSE), FALSE)</f>
        <v>0</v>
      </c>
      <c r="F6851" s="1" t="b">
        <f>IF(G6851&lt;&gt;"", IF(COUNTIF($G$2:G6850, G6851), INDEX($A$2:$G$100000, MATCH(G6851, $G$2:G6850,0),1), FALSE), FALSE)</f>
        <v>0</v>
      </c>
      <c r="G6851" s="1">
        <v>4053</v>
      </c>
      <c r="H6851" s="1" t="s">
        <v>6734</v>
      </c>
    </row>
    <row r="6852" spans="1:8" x14ac:dyDescent="0.2">
      <c r="A6852" s="1">
        <v>6869</v>
      </c>
      <c r="B6852" s="1" t="str">
        <f t="shared" si="107"/>
        <v>NRG North Central Op Inc</v>
      </c>
      <c r="C6852" s="1" t="b">
        <f>IF(D6852&lt;&gt;"",IF(COUNTIF($D$2:D6851, D6852), INDEX($A$2:$D$100000, MATCH(D6852, $D$2:D6851,0),1), FALSE), FALSE)</f>
        <v>0</v>
      </c>
      <c r="F6852" s="1" t="b">
        <f>IF(G6852&lt;&gt;"", IF(COUNTIF($G$2:G6851, G6852), INDEX($A$2:$G$100000, MATCH(G6852, $G$2:G6851,0),1), FALSE), FALSE)</f>
        <v>0</v>
      </c>
      <c r="G6852" s="1">
        <v>22366</v>
      </c>
      <c r="H6852" s="1" t="s">
        <v>6735</v>
      </c>
    </row>
    <row r="6853" spans="1:8" x14ac:dyDescent="0.2">
      <c r="A6853" s="1">
        <v>6870</v>
      </c>
      <c r="B6853" s="1" t="str">
        <f t="shared" si="107"/>
        <v>San Joaquin Valley Energy Center</v>
      </c>
      <c r="C6853" s="1" t="b">
        <f>IF(D6853&lt;&gt;"",IF(COUNTIF($D$2:D6852, D6853), INDEX($A$2:$D$100000, MATCH(D6853, $D$2:D6852,0),1), FALSE), FALSE)</f>
        <v>0</v>
      </c>
      <c r="F6853" s="1" t="b">
        <f>IF(G6853&lt;&gt;"", IF(COUNTIF($G$2:G6852, G6853), INDEX($A$2:$G$100000, MATCH(G6853, $G$2:G6852,0),1), FALSE), FALSE)</f>
        <v>0</v>
      </c>
      <c r="G6853" s="1">
        <v>16620</v>
      </c>
      <c r="H6853" s="1" t="s">
        <v>6736</v>
      </c>
    </row>
    <row r="6854" spans="1:8" x14ac:dyDescent="0.2">
      <c r="A6854" s="1">
        <v>6871</v>
      </c>
      <c r="B6854" s="1" t="str">
        <f t="shared" si="107"/>
        <v>Aquila Services Inc</v>
      </c>
      <c r="C6854" s="1" t="b">
        <f>IF(D6854&lt;&gt;"",IF(COUNTIF($D$2:D6853, D6854), INDEX($A$2:$D$100000, MATCH(D6854, $D$2:D6853,0),1), FALSE), FALSE)</f>
        <v>0</v>
      </c>
      <c r="F6854" s="1" t="b">
        <f>IF(G6854&lt;&gt;"", IF(COUNTIF($G$2:G6853, G6854), INDEX($A$2:$G$100000, MATCH(G6854, $G$2:G6853,0),1), FALSE), FALSE)</f>
        <v>0</v>
      </c>
      <c r="G6854" s="1">
        <v>757</v>
      </c>
      <c r="H6854" s="1" t="s">
        <v>6737</v>
      </c>
    </row>
    <row r="6855" spans="1:8" x14ac:dyDescent="0.2">
      <c r="A6855" s="1">
        <v>6872</v>
      </c>
      <c r="B6855" s="1" t="str">
        <f t="shared" si="107"/>
        <v>Berrien Energy Center, LLC</v>
      </c>
      <c r="C6855" s="1" t="b">
        <f>IF(D6855&lt;&gt;"",IF(COUNTIF($D$2:D6854, D6855), INDEX($A$2:$D$100000, MATCH(D6855, $D$2:D6854,0),1), FALSE), FALSE)</f>
        <v>0</v>
      </c>
      <c r="F6855" s="1" t="b">
        <f>IF(G6855&lt;&gt;"", IF(COUNTIF($G$2:G6854, G6855), INDEX($A$2:$G$100000, MATCH(G6855, $G$2:G6854,0),1), FALSE), FALSE)</f>
        <v>0</v>
      </c>
      <c r="G6855" s="1">
        <v>1684</v>
      </c>
      <c r="H6855" s="1" t="s">
        <v>6738</v>
      </c>
    </row>
    <row r="6856" spans="1:8" x14ac:dyDescent="0.2">
      <c r="A6856" s="1">
        <v>6873</v>
      </c>
      <c r="B6856" s="1" t="str">
        <f t="shared" si="107"/>
        <v>Northeast Generating Co</v>
      </c>
      <c r="C6856" s="1" t="b">
        <f>IF(D6856&lt;&gt;"",IF(COUNTIF($D$2:D6855, D6856), INDEX($A$2:$D$100000, MATCH(D6856, $D$2:D6855,0),1), FALSE), FALSE)</f>
        <v>0</v>
      </c>
      <c r="F6856" s="1" t="b">
        <f>IF(G6856&lt;&gt;"", IF(COUNTIF($G$2:G6855, G6856), INDEX($A$2:$G$100000, MATCH(G6856, $G$2:G6855,0),1), FALSE), FALSE)</f>
        <v>0</v>
      </c>
      <c r="G6856" s="1">
        <v>27972</v>
      </c>
      <c r="H6856" s="1" t="s">
        <v>6739</v>
      </c>
    </row>
    <row r="6857" spans="1:8" x14ac:dyDescent="0.2">
      <c r="A6857" s="1">
        <v>6874</v>
      </c>
      <c r="B6857" s="1" t="str">
        <f t="shared" si="107"/>
        <v>Central Operating Co</v>
      </c>
      <c r="C6857" s="1" t="b">
        <f>IF(D6857&lt;&gt;"",IF(COUNTIF($D$2:D6856, D6857), INDEX($A$2:$D$100000, MATCH(D6857, $D$2:D6856,0),1), FALSE), FALSE)</f>
        <v>0</v>
      </c>
      <c r="F6857" s="1" t="b">
        <f>IF(G6857&lt;&gt;"", IF(COUNTIF($G$2:G6856, G6857), INDEX($A$2:$G$100000, MATCH(G6857, $G$2:G6856,0),1), FALSE), FALSE)</f>
        <v>0</v>
      </c>
      <c r="G6857" s="1">
        <v>3277</v>
      </c>
      <c r="H6857" s="1" t="s">
        <v>6740</v>
      </c>
    </row>
    <row r="6858" spans="1:8" x14ac:dyDescent="0.2">
      <c r="A6858" s="1">
        <v>6875</v>
      </c>
      <c r="B6858" s="1" t="str">
        <f t="shared" si="107"/>
        <v>Ramapo Energy Ltd Partnership</v>
      </c>
      <c r="C6858" s="1" t="b">
        <f>IF(D6858&lt;&gt;"",IF(COUNTIF($D$2:D6857, D6858), INDEX($A$2:$D$100000, MATCH(D6858, $D$2:D6857,0),1), FALSE), FALSE)</f>
        <v>0</v>
      </c>
      <c r="F6858" s="1" t="b">
        <f>IF(G6858&lt;&gt;"", IF(COUNTIF($G$2:G6857, G6858), INDEX($A$2:$G$100000, MATCH(G6858, $G$2:G6857,0),1), FALSE), FALSE)</f>
        <v>0</v>
      </c>
      <c r="G6858" s="1">
        <v>15642</v>
      </c>
      <c r="H6858" s="1" t="s">
        <v>6741</v>
      </c>
    </row>
    <row r="6859" spans="1:8" x14ac:dyDescent="0.2">
      <c r="A6859" s="1">
        <v>6876</v>
      </c>
      <c r="B6859" s="1" t="str">
        <f t="shared" si="107"/>
        <v>Ocean Wind, LLC</v>
      </c>
      <c r="C6859" s="1" t="b">
        <f>IF(D6859&lt;&gt;"",IF(COUNTIF($D$2:D6858, D6859), INDEX($A$2:$D$100000, MATCH(D6859, $D$2:D6858,0),1), FALSE), FALSE)</f>
        <v>0</v>
      </c>
      <c r="F6859" s="1" t="b">
        <f>IF(G6859&lt;&gt;"", IF(COUNTIF($G$2:G6858, G6859), INDEX($A$2:$G$100000, MATCH(G6859, $G$2:G6858,0),1), FALSE), FALSE)</f>
        <v>0</v>
      </c>
      <c r="G6859" s="1">
        <v>63720</v>
      </c>
      <c r="H6859" s="1" t="s">
        <v>6742</v>
      </c>
    </row>
    <row r="6860" spans="1:8" x14ac:dyDescent="0.2">
      <c r="A6860" s="1">
        <v>6877</v>
      </c>
      <c r="B6860" s="1" t="str">
        <f t="shared" si="107"/>
        <v>East Altamont Energy Ctr LLC</v>
      </c>
      <c r="C6860" s="1" t="b">
        <f>IF(D6860&lt;&gt;"",IF(COUNTIF($D$2:D6859, D6860), INDEX($A$2:$D$100000, MATCH(D6860, $D$2:D6859,0),1), FALSE), FALSE)</f>
        <v>0</v>
      </c>
      <c r="F6860" s="1" t="b">
        <f>IF(G6860&lt;&gt;"", IF(COUNTIF($G$2:G6859, G6860), INDEX($A$2:$G$100000, MATCH(G6860, $G$2:G6859,0),1), FALSE), FALSE)</f>
        <v>0</v>
      </c>
      <c r="G6860" s="1">
        <v>5561</v>
      </c>
      <c r="H6860" s="1" t="s">
        <v>6743</v>
      </c>
    </row>
    <row r="6861" spans="1:8" x14ac:dyDescent="0.2">
      <c r="A6861" s="1">
        <v>6878</v>
      </c>
      <c r="B6861" s="1" t="str">
        <f t="shared" si="107"/>
        <v>Panda Black Prairie LP</v>
      </c>
      <c r="C6861" s="1" t="b">
        <f>IF(D6861&lt;&gt;"",IF(COUNTIF($D$2:D6860, D6861), INDEX($A$2:$D$100000, MATCH(D6861, $D$2:D6860,0),1), FALSE), FALSE)</f>
        <v>0</v>
      </c>
      <c r="F6861" s="1" t="b">
        <f>IF(G6861&lt;&gt;"", IF(COUNTIF($G$2:G6860, G6861), INDEX($A$2:$G$100000, MATCH(G6861, $G$2:G6860,0),1), FALSE), FALSE)</f>
        <v>0</v>
      </c>
      <c r="G6861" s="1">
        <v>14403</v>
      </c>
      <c r="H6861" s="1" t="s">
        <v>6744</v>
      </c>
    </row>
    <row r="6862" spans="1:8" x14ac:dyDescent="0.2">
      <c r="A6862" s="1">
        <f>A6847</f>
        <v>6863</v>
      </c>
      <c r="B6862" s="1" t="str">
        <f t="shared" si="107"/>
        <v>Indeck-Niles LLC</v>
      </c>
      <c r="C6862" s="1" t="b">
        <f>IF(D6862&lt;&gt;"",IF(COUNTIF($D$2:D6861, D6862), INDEX($A$2:$D$100000, MATCH(D6862, $D$2:D6861,0),1), FALSE), FALSE)</f>
        <v>0</v>
      </c>
      <c r="F6862" s="1" t="b">
        <f>IF(G6862&lt;&gt;"", IF(COUNTIF($G$2:G6861, G6862), INDEX($A$2:$G$100000, MATCH(G6862, $G$2:G6861,0),1), FALSE), FALSE)</f>
        <v>0</v>
      </c>
      <c r="G6862" s="1">
        <v>9271</v>
      </c>
      <c r="H6862" s="1" t="s">
        <v>6745</v>
      </c>
    </row>
    <row r="6863" spans="1:8" x14ac:dyDescent="0.2">
      <c r="A6863" s="1">
        <v>6880</v>
      </c>
      <c r="B6863" s="1" t="str">
        <f t="shared" si="107"/>
        <v>Edinburg Energy LP</v>
      </c>
      <c r="C6863" s="1" t="b">
        <f>IF(D6863&lt;&gt;"",IF(COUNTIF($D$2:D6862, D6863), INDEX($A$2:$D$100000, MATCH(D6863, $D$2:D6862,0),1), FALSE), FALSE)</f>
        <v>0</v>
      </c>
      <c r="F6863" s="1" t="b">
        <f>IF(G6863&lt;&gt;"", IF(COUNTIF($G$2:G6862, G6863), INDEX($A$2:$G$100000, MATCH(G6863, $G$2:G6862,0),1), FALSE), FALSE)</f>
        <v>0</v>
      </c>
      <c r="G6863" s="1">
        <v>29833</v>
      </c>
      <c r="H6863" s="1" t="s">
        <v>6746</v>
      </c>
    </row>
    <row r="6864" spans="1:8" x14ac:dyDescent="0.2">
      <c r="A6864" s="1">
        <v>6881</v>
      </c>
      <c r="B6864" s="1" t="str">
        <f t="shared" si="107"/>
        <v>Reliant Energy Power Ops I Inc</v>
      </c>
      <c r="C6864" s="1" t="b">
        <f>IF(D6864&lt;&gt;"",IF(COUNTIF($D$2:D6863, D6864), INDEX($A$2:$D$100000, MATCH(D6864, $D$2:D6863,0),1), FALSE), FALSE)</f>
        <v>0</v>
      </c>
      <c r="F6864" s="1" t="b">
        <f>IF(G6864&lt;&gt;"", IF(COUNTIF($G$2:G6863, G6864), INDEX($A$2:$G$100000, MATCH(G6864, $G$2:G6863,0),1), FALSE), FALSE)</f>
        <v>0</v>
      </c>
      <c r="G6864" s="1">
        <v>15843</v>
      </c>
      <c r="H6864" s="1" t="s">
        <v>6747</v>
      </c>
    </row>
    <row r="6865" spans="1:8" x14ac:dyDescent="0.2">
      <c r="A6865" s="1">
        <v>6882</v>
      </c>
      <c r="B6865" s="1" t="str">
        <f t="shared" si="107"/>
        <v>Lawrence Energy Center, LLC</v>
      </c>
      <c r="C6865" s="1" t="b">
        <f>IF(D6865&lt;&gt;"",IF(COUNTIF($D$2:D6864, D6865), INDEX($A$2:$D$100000, MATCH(D6865, $D$2:D6864,0),1), FALSE), FALSE)</f>
        <v>0</v>
      </c>
      <c r="F6865" s="1" t="b">
        <f>IF(G6865&lt;&gt;"", IF(COUNTIF($G$2:G6864, G6865), INDEX($A$2:$G$100000, MATCH(G6865, $G$2:G6864,0),1), FALSE), FALSE)</f>
        <v>0</v>
      </c>
      <c r="G6865" s="1">
        <v>10793</v>
      </c>
      <c r="H6865" s="1" t="s">
        <v>6748</v>
      </c>
    </row>
    <row r="6866" spans="1:8" x14ac:dyDescent="0.2">
      <c r="A6866" s="1">
        <v>6883</v>
      </c>
      <c r="B6866" s="1" t="str">
        <f t="shared" si="107"/>
        <v>U S Gen New England Inc</v>
      </c>
      <c r="C6866" s="1" t="b">
        <f>IF(D6866&lt;&gt;"",IF(COUNTIF($D$2:D6865, D6866), INDEX($A$2:$D$100000, MATCH(D6866, $D$2:D6865,0),1), FALSE), FALSE)</f>
        <v>0</v>
      </c>
      <c r="F6866" s="1" t="b">
        <f>IF(G6866&lt;&gt;"", IF(COUNTIF($G$2:G6865, G6866), INDEX($A$2:$G$100000, MATCH(G6866, $G$2:G6865,0),1), FALSE), FALSE)</f>
        <v>0</v>
      </c>
      <c r="G6866" s="1">
        <v>23106</v>
      </c>
      <c r="H6866" s="1" t="s">
        <v>6749</v>
      </c>
    </row>
    <row r="6867" spans="1:8" x14ac:dyDescent="0.2">
      <c r="A6867" s="1">
        <v>6884</v>
      </c>
      <c r="B6867" s="1" t="str">
        <f t="shared" si="107"/>
        <v>Gemini Solar</v>
      </c>
      <c r="C6867" s="1" t="b">
        <f>IF(D6867&lt;&gt;"",IF(COUNTIF($D$2:D6866, D6867), INDEX($A$2:$D$100000, MATCH(D6867, $D$2:D6866,0),1), FALSE), FALSE)</f>
        <v>0</v>
      </c>
      <c r="F6867" s="1" t="b">
        <f>IF(G6867&lt;&gt;"", IF(COUNTIF($G$2:G6866, G6867), INDEX($A$2:$G$100000, MATCH(G6867, $G$2:G6866,0),1), FALSE), FALSE)</f>
        <v>0</v>
      </c>
      <c r="G6867" s="1">
        <v>63117</v>
      </c>
      <c r="H6867" s="1" t="s">
        <v>6750</v>
      </c>
    </row>
    <row r="6868" spans="1:8" x14ac:dyDescent="0.2">
      <c r="A6868" s="1">
        <v>6885</v>
      </c>
      <c r="B6868" s="1" t="str">
        <f t="shared" si="107"/>
        <v>Jackson County Power LLC</v>
      </c>
      <c r="C6868" s="1" t="b">
        <f>IF(D6868&lt;&gt;"",IF(COUNTIF($D$2:D6867, D6868), INDEX($A$2:$D$100000, MATCH(D6868, $D$2:D6867,0),1), FALSE), FALSE)</f>
        <v>0</v>
      </c>
      <c r="F6868" s="1" t="b">
        <f>IF(G6868&lt;&gt;"", IF(COUNTIF($G$2:G6867, G6868), INDEX($A$2:$G$100000, MATCH(G6868, $G$2:G6867,0),1), FALSE), FALSE)</f>
        <v>0</v>
      </c>
      <c r="G6868" s="1">
        <v>9578</v>
      </c>
      <c r="H6868" s="1" t="s">
        <v>6751</v>
      </c>
    </row>
    <row r="6869" spans="1:8" x14ac:dyDescent="0.2">
      <c r="A6869" s="1">
        <v>6886</v>
      </c>
      <c r="B6869" s="1" t="str">
        <f t="shared" si="107"/>
        <v>Pinnacle West Energy</v>
      </c>
      <c r="C6869" s="1" t="b">
        <f>IF(D6869&lt;&gt;"",IF(COUNTIF($D$2:D6868, D6869), INDEX($A$2:$D$100000, MATCH(D6869, $D$2:D6868,0),1), FALSE), FALSE)</f>
        <v>0</v>
      </c>
      <c r="F6869" s="1" t="b">
        <f>IF(G6869&lt;&gt;"", IF(COUNTIF($G$2:G6868, G6869), INDEX($A$2:$G$100000, MATCH(G6869, $G$2:G6868,0),1), FALSE), FALSE)</f>
        <v>0</v>
      </c>
      <c r="G6869" s="1">
        <v>33205</v>
      </c>
      <c r="H6869" s="1" t="s">
        <v>6752</v>
      </c>
    </row>
    <row r="6870" spans="1:8" x14ac:dyDescent="0.2">
      <c r="A6870" s="1">
        <v>6887</v>
      </c>
      <c r="B6870" s="1" t="str">
        <f t="shared" si="107"/>
        <v>NRG Bourbonnais LLC</v>
      </c>
      <c r="C6870" s="1" t="b">
        <f>IF(D6870&lt;&gt;"",IF(COUNTIF($D$2:D6869, D6870), INDEX($A$2:$D$100000, MATCH(D6870, $D$2:D6869,0),1), FALSE), FALSE)</f>
        <v>0</v>
      </c>
      <c r="F6870" s="1" t="b">
        <f>IF(G6870&lt;&gt;"", IF(COUNTIF($G$2:G6869, G6870), INDEX($A$2:$G$100000, MATCH(G6870, $G$2:G6869,0),1), FALSE), FALSE)</f>
        <v>0</v>
      </c>
      <c r="G6870" s="1">
        <v>13345</v>
      </c>
      <c r="H6870" s="1" t="s">
        <v>6753</v>
      </c>
    </row>
    <row r="6871" spans="1:8" x14ac:dyDescent="0.2">
      <c r="A6871" s="1">
        <v>6888</v>
      </c>
      <c r="B6871" s="1" t="str">
        <f t="shared" si="107"/>
        <v>Mirant Sugar Creek LLC</v>
      </c>
      <c r="C6871" s="1" t="b">
        <f>IF(D6871&lt;&gt;"",IF(COUNTIF($D$2:D6870, D6871), INDEX($A$2:$D$100000, MATCH(D6871, $D$2:D6870,0),1), FALSE), FALSE)</f>
        <v>0</v>
      </c>
      <c r="F6871" s="1" t="b">
        <f>IF(G6871&lt;&gt;"", IF(COUNTIF($G$2:G6870, G6871), INDEX($A$2:$G$100000, MATCH(G6871, $G$2:G6870,0),1), FALSE), FALSE)</f>
        <v>0</v>
      </c>
      <c r="G6871" s="1">
        <v>27371</v>
      </c>
      <c r="H6871" s="1" t="s">
        <v>6754</v>
      </c>
    </row>
    <row r="6872" spans="1:8" x14ac:dyDescent="0.2">
      <c r="A6872" s="1">
        <v>6889</v>
      </c>
      <c r="B6872" s="1" t="str">
        <f t="shared" si="107"/>
        <v>Sugar Creek Power Company LLC</v>
      </c>
      <c r="C6872" s="1" t="b">
        <f>IF(D6872&lt;&gt;"",IF(COUNTIF($D$2:D6871, D6872), INDEX($A$2:$D$100000, MATCH(D6872, $D$2:D6871,0),1), FALSE), FALSE)</f>
        <v>0</v>
      </c>
      <c r="F6872" s="1" t="b">
        <f>IF(G6872&lt;&gt;"", IF(COUNTIF($G$2:G6871, G6872), INDEX($A$2:$G$100000, MATCH(G6872, $G$2:G6871,0),1), FALSE), FALSE)</f>
        <v>0</v>
      </c>
      <c r="G6872" s="1">
        <v>55848</v>
      </c>
      <c r="H6872" s="1" t="s">
        <v>6755</v>
      </c>
    </row>
    <row r="6873" spans="1:8" x14ac:dyDescent="0.2">
      <c r="A6873" s="1">
        <v>6890</v>
      </c>
      <c r="B6873" s="1" t="str">
        <f t="shared" si="107"/>
        <v>Wisvest Connecticut LLC</v>
      </c>
      <c r="C6873" s="1" t="b">
        <f>IF(D6873&lt;&gt;"",IF(COUNTIF($D$2:D6872, D6873), INDEX($A$2:$D$100000, MATCH(D6873, $D$2:D6872,0),1), FALSE), FALSE)</f>
        <v>0</v>
      </c>
      <c r="F6873" s="1" t="b">
        <f>IF(G6873&lt;&gt;"", IF(COUNTIF($G$2:G6872, G6873), INDEX($A$2:$G$100000, MATCH(G6873, $G$2:G6872,0),1), FALSE), FALSE)</f>
        <v>0</v>
      </c>
      <c r="G6873" s="1">
        <v>20884</v>
      </c>
      <c r="H6873" s="1" t="s">
        <v>6756</v>
      </c>
    </row>
    <row r="6874" spans="1:8" x14ac:dyDescent="0.2">
      <c r="A6874" s="1">
        <v>6891</v>
      </c>
      <c r="B6874" s="1" t="str">
        <f t="shared" si="107"/>
        <v>C4GT, LLC</v>
      </c>
      <c r="C6874" s="1" t="b">
        <f>IF(D6874&lt;&gt;"",IF(COUNTIF($D$2:D6873, D6874), INDEX($A$2:$D$100000, MATCH(D6874, $D$2:D6873,0),1), FALSE), FALSE)</f>
        <v>0</v>
      </c>
      <c r="F6874" s="1" t="b">
        <f>IF(G6874&lt;&gt;"", IF(COUNTIF($G$2:G6873, G6874), INDEX($A$2:$G$100000, MATCH(G6874, $G$2:G6873,0),1), FALSE), FALSE)</f>
        <v>0</v>
      </c>
      <c r="G6874" s="1">
        <v>61386</v>
      </c>
      <c r="H6874" s="1" t="s">
        <v>6757</v>
      </c>
    </row>
    <row r="6875" spans="1:8" x14ac:dyDescent="0.2">
      <c r="A6875" s="1">
        <v>6892</v>
      </c>
      <c r="B6875" s="1" t="str">
        <f t="shared" si="107"/>
        <v>Duke Energy Morro Bay LLC</v>
      </c>
      <c r="C6875" s="1" t="b">
        <f>IF(D6875&lt;&gt;"",IF(COUNTIF($D$2:D6874, D6875), INDEX($A$2:$D$100000, MATCH(D6875, $D$2:D6874,0),1), FALSE), FALSE)</f>
        <v>0</v>
      </c>
      <c r="F6875" s="1" t="b">
        <f>IF(G6875&lt;&gt;"", IF(COUNTIF($G$2:G6874, G6875), INDEX($A$2:$G$100000, MATCH(G6875, $G$2:G6874,0),1), FALSE), FALSE)</f>
        <v>0</v>
      </c>
      <c r="G6875" s="1">
        <v>21333</v>
      </c>
      <c r="H6875" s="1" t="s">
        <v>6758</v>
      </c>
    </row>
    <row r="6876" spans="1:8" x14ac:dyDescent="0.2">
      <c r="A6876" s="1">
        <v>6893</v>
      </c>
      <c r="B6876" s="1" t="str">
        <f t="shared" si="107"/>
        <v>LS Power - Morro Bay LLC</v>
      </c>
      <c r="C6876" s="1" t="b">
        <f>IF(D6876&lt;&gt;"",IF(COUNTIF($D$2:D6875, D6876), INDEX($A$2:$D$100000, MATCH(D6876, $D$2:D6875,0),1), FALSE), FALSE)</f>
        <v>0</v>
      </c>
      <c r="F6876" s="1" t="b">
        <f>IF(G6876&lt;&gt;"", IF(COUNTIF($G$2:G6875, G6876), INDEX($A$2:$G$100000, MATCH(G6876, $G$2:G6875,0),1), FALSE), FALSE)</f>
        <v>0</v>
      </c>
      <c r="G6876" s="1">
        <v>54801</v>
      </c>
      <c r="H6876" s="1" t="s">
        <v>6759</v>
      </c>
    </row>
    <row r="6877" spans="1:8" x14ac:dyDescent="0.2">
      <c r="A6877" s="1">
        <v>6894</v>
      </c>
      <c r="B6877" s="1" t="str">
        <f t="shared" si="107"/>
        <v>Nacogdoches Power LLC</v>
      </c>
      <c r="C6877" s="1" t="b">
        <f>IF(D6877&lt;&gt;"",IF(COUNTIF($D$2:D6876, D6877), INDEX($A$2:$D$100000, MATCH(D6877, $D$2:D6876,0),1), FALSE), FALSE)</f>
        <v>0</v>
      </c>
      <c r="F6877" s="1" t="b">
        <f>IF(G6877&lt;&gt;"", IF(COUNTIF($G$2:G6876, G6877), INDEX($A$2:$G$100000, MATCH(G6877, $G$2:G6876,0),1), FALSE), FALSE)</f>
        <v>0</v>
      </c>
      <c r="G6877" s="1">
        <v>50173</v>
      </c>
      <c r="H6877" s="1" t="s">
        <v>6760</v>
      </c>
    </row>
    <row r="6878" spans="1:8" x14ac:dyDescent="0.2">
      <c r="A6878" s="1">
        <v>6895</v>
      </c>
      <c r="B6878" s="1" t="str">
        <f t="shared" si="107"/>
        <v>Hickory Run Energy, LLC</v>
      </c>
      <c r="C6878" s="1" t="b">
        <f>IF(D6878&lt;&gt;"",IF(COUNTIF($D$2:D6877, D6878), INDEX($A$2:$D$100000, MATCH(D6878, $D$2:D6877,0),1), FALSE), FALSE)</f>
        <v>0</v>
      </c>
      <c r="F6878" s="1" t="b">
        <f>IF(G6878&lt;&gt;"", IF(COUNTIF($G$2:G6877, G6878), INDEX($A$2:$G$100000, MATCH(G6878, $G$2:G6877,0),1), FALSE), FALSE)</f>
        <v>0</v>
      </c>
      <c r="G6878" s="1">
        <v>60659</v>
      </c>
      <c r="H6878" s="1" t="s">
        <v>6761</v>
      </c>
    </row>
    <row r="6879" spans="1:8" x14ac:dyDescent="0.2">
      <c r="A6879" s="1">
        <v>6896</v>
      </c>
      <c r="B6879" s="1" t="str">
        <f t="shared" si="107"/>
        <v>Haywood Energy Center LLC</v>
      </c>
      <c r="C6879" s="1" t="b">
        <f>IF(D6879&lt;&gt;"",IF(COUNTIF($D$2:D6878, D6879), INDEX($A$2:$D$100000, MATCH(D6879, $D$2:D6878,0),1), FALSE), FALSE)</f>
        <v>0</v>
      </c>
      <c r="F6879" s="1" t="b">
        <f>IF(G6879&lt;&gt;"", IF(COUNTIF($G$2:G6878, G6879), INDEX($A$2:$G$100000, MATCH(G6879, $G$2:G6878,0),1), FALSE), FALSE)</f>
        <v>0</v>
      </c>
      <c r="G6879" s="1">
        <v>8329</v>
      </c>
      <c r="H6879" s="1" t="s">
        <v>6762</v>
      </c>
    </row>
    <row r="6880" spans="1:8" x14ac:dyDescent="0.2">
      <c r="A6880" s="1">
        <v>6897</v>
      </c>
      <c r="B6880" s="1" t="str">
        <f t="shared" si="107"/>
        <v>LG&amp;E Power Tiger Creek LLC</v>
      </c>
      <c r="C6880" s="1" t="b">
        <f>IF(D6880&lt;&gt;"",IF(COUNTIF($D$2:D6879, D6880), INDEX($A$2:$D$100000, MATCH(D6880, $D$2:D6879,0),1), FALSE), FALSE)</f>
        <v>0</v>
      </c>
      <c r="F6880" s="1" t="b">
        <f>IF(G6880&lt;&gt;"", IF(COUNTIF($G$2:G6879, G6880), INDEX($A$2:$G$100000, MATCH(G6880, $G$2:G6879,0),1), FALSE), FALSE)</f>
        <v>0</v>
      </c>
      <c r="G6880" s="1">
        <v>10931</v>
      </c>
      <c r="H6880" s="1" t="s">
        <v>6763</v>
      </c>
    </row>
    <row r="6881" spans="1:8" x14ac:dyDescent="0.2">
      <c r="A6881" s="1">
        <v>6898</v>
      </c>
      <c r="B6881" s="1" t="str">
        <f t="shared" si="107"/>
        <v>Tenaska Alabama IV Partners LP</v>
      </c>
      <c r="C6881" s="1" t="b">
        <f>IF(D6881&lt;&gt;"",IF(COUNTIF($D$2:D6880, D6881), INDEX($A$2:$D$100000, MATCH(D6881, $D$2:D6880,0),1), FALSE), FALSE)</f>
        <v>0</v>
      </c>
      <c r="F6881" s="1" t="b">
        <f>IF(G6881&lt;&gt;"", IF(COUNTIF($G$2:G6880, G6881), INDEX($A$2:$G$100000, MATCH(G6881, $G$2:G6880,0),1), FALSE), FALSE)</f>
        <v>0</v>
      </c>
      <c r="G6881" s="1">
        <v>18556</v>
      </c>
      <c r="H6881" s="1" t="s">
        <v>6764</v>
      </c>
    </row>
    <row r="6882" spans="1:8" x14ac:dyDescent="0.2">
      <c r="A6882" s="1">
        <v>6899</v>
      </c>
      <c r="B6882" s="1" t="str">
        <f t="shared" si="107"/>
        <v>Addis Energy Center LLC</v>
      </c>
      <c r="C6882" s="1" t="b">
        <f>IF(D6882&lt;&gt;"",IF(COUNTIF($D$2:D6881, D6882), INDEX($A$2:$D$100000, MATCH(D6882, $D$2:D6881,0),1), FALSE), FALSE)</f>
        <v>0</v>
      </c>
      <c r="F6882" s="1" t="b">
        <f>IF(G6882&lt;&gt;"", IF(COUNTIF($G$2:G6881, G6882), INDEX($A$2:$G$100000, MATCH(G6882, $G$2:G6881,0),1), FALSE), FALSE)</f>
        <v>0</v>
      </c>
      <c r="G6882" s="1">
        <v>114</v>
      </c>
      <c r="H6882" s="1" t="s">
        <v>6765</v>
      </c>
    </row>
    <row r="6883" spans="1:8" x14ac:dyDescent="0.2">
      <c r="A6883" s="1">
        <v>6900</v>
      </c>
      <c r="B6883" s="1" t="str">
        <f t="shared" si="107"/>
        <v>26SB 8me LLC</v>
      </c>
      <c r="C6883" s="1" t="b">
        <f>IF(D6883&lt;&gt;"",IF(COUNTIF($D$2:D6882, D6883), INDEX($A$2:$D$100000, MATCH(D6883, $D$2:D6882,0),1), FALSE), FALSE)</f>
        <v>0</v>
      </c>
      <c r="F6883" s="1" t="b">
        <f>IF(G6883&lt;&gt;"", IF(COUNTIF($G$2:G6882, G6883), INDEX($A$2:$G$100000, MATCH(G6883, $G$2:G6882,0),1), FALSE), FALSE)</f>
        <v>0</v>
      </c>
      <c r="G6883" s="1">
        <v>63806</v>
      </c>
      <c r="H6883" s="1" t="s">
        <v>6766</v>
      </c>
    </row>
    <row r="6884" spans="1:8" x14ac:dyDescent="0.2">
      <c r="A6884" s="1">
        <v>6901</v>
      </c>
      <c r="B6884" s="1" t="str">
        <f t="shared" si="107"/>
        <v>302PN 8me LLC</v>
      </c>
      <c r="C6884" s="1" t="b">
        <f>IF(D6884&lt;&gt;"",IF(COUNTIF($D$2:D6883, D6884), INDEX($A$2:$D$100000, MATCH(D6884, $D$2:D6883,0),1), FALSE), FALSE)</f>
        <v>0</v>
      </c>
      <c r="F6884" s="1" t="b">
        <f>IF(G6884&lt;&gt;"", IF(COUNTIF($G$2:G6883, G6884), INDEX($A$2:$G$100000, MATCH(G6884, $G$2:G6883,0),1), FALSE), FALSE)</f>
        <v>0</v>
      </c>
      <c r="G6884" s="1">
        <v>63807</v>
      </c>
      <c r="H6884" s="1" t="s">
        <v>6767</v>
      </c>
    </row>
    <row r="6885" spans="1:8" x14ac:dyDescent="0.2">
      <c r="A6885" s="1">
        <v>6902</v>
      </c>
      <c r="B6885" s="1" t="str">
        <f t="shared" si="107"/>
        <v>50LW 8me LLC</v>
      </c>
      <c r="C6885" s="1" t="b">
        <f>IF(D6885&lt;&gt;"",IF(COUNTIF($D$2:D6884, D6885), INDEX($A$2:$D$100000, MATCH(D6885, $D$2:D6884,0),1), FALSE), FALSE)</f>
        <v>0</v>
      </c>
      <c r="F6885" s="1" t="b">
        <f>IF(G6885&lt;&gt;"", IF(COUNTIF($G$2:G6884, G6885), INDEX($A$2:$G$100000, MATCH(G6885, $G$2:G6884,0),1), FALSE), FALSE)</f>
        <v>0</v>
      </c>
      <c r="G6885" s="1">
        <v>63805</v>
      </c>
      <c r="H6885" s="1" t="s">
        <v>6768</v>
      </c>
    </row>
    <row r="6886" spans="1:8" x14ac:dyDescent="0.2">
      <c r="A6886" s="1">
        <v>6904</v>
      </c>
      <c r="B6886" s="1" t="str">
        <f t="shared" si="107"/>
        <v>Orion Power Holding of New Yor</v>
      </c>
      <c r="C6886" s="1" t="b">
        <f>IF(D6886&lt;&gt;"",IF(COUNTIF($D$2:D6885, D6886), INDEX($A$2:$D$100000, MATCH(D6886, $D$2:D6885,0),1), FALSE), FALSE)</f>
        <v>0</v>
      </c>
      <c r="F6886" s="1" t="b">
        <f>IF(G6886&lt;&gt;"", IF(COUNTIF($G$2:G6885, G6886), INDEX($A$2:$G$100000, MATCH(G6886, $G$2:G6885,0),1), FALSE), FALSE)</f>
        <v>0</v>
      </c>
      <c r="G6886" s="1">
        <v>14185</v>
      </c>
      <c r="H6886" s="1" t="s">
        <v>6769</v>
      </c>
    </row>
    <row r="6887" spans="1:8" x14ac:dyDescent="0.2">
      <c r="A6887" s="1">
        <v>6905</v>
      </c>
      <c r="B6887" s="1" t="str">
        <f t="shared" si="107"/>
        <v>Katco Funding LP</v>
      </c>
      <c r="C6887" s="1" t="b">
        <f>IF(D6887&lt;&gt;"",IF(COUNTIF($D$2:D6886, D6887), INDEX($A$2:$D$100000, MATCH(D6887, $D$2:D6886,0),1), FALSE), FALSE)</f>
        <v>0</v>
      </c>
      <c r="F6887" s="1" t="b">
        <f>IF(G6887&lt;&gt;"", IF(COUNTIF($G$2:G6886, G6887), INDEX($A$2:$G$100000, MATCH(G6887, $G$2:G6886,0),1), FALSE), FALSE)</f>
        <v>0</v>
      </c>
      <c r="G6887" s="1">
        <v>10047</v>
      </c>
      <c r="H6887" s="1" t="s">
        <v>6770</v>
      </c>
    </row>
    <row r="6888" spans="1:8" x14ac:dyDescent="0.2">
      <c r="A6888" s="1">
        <v>6906</v>
      </c>
      <c r="B6888" s="1" t="str">
        <f t="shared" si="107"/>
        <v>Indeck-Elwood LLC</v>
      </c>
      <c r="C6888" s="1" t="b">
        <f>IF(D6888&lt;&gt;"",IF(COUNTIF($D$2:D6887, D6888), INDEX($A$2:$D$100000, MATCH(D6888, $D$2:D6887,0),1), FALSE), FALSE)</f>
        <v>0</v>
      </c>
      <c r="F6888" s="1" t="b">
        <f>IF(G6888&lt;&gt;"", IF(COUNTIF($G$2:G6887, G6888), INDEX($A$2:$G$100000, MATCH(G6888, $G$2:G6887,0),1), FALSE), FALSE)</f>
        <v>0</v>
      </c>
      <c r="G6888" s="1">
        <v>9279</v>
      </c>
      <c r="H6888" s="1" t="s">
        <v>6771</v>
      </c>
    </row>
    <row r="6889" spans="1:8" x14ac:dyDescent="0.2">
      <c r="A6889" s="1">
        <v>6907</v>
      </c>
      <c r="B6889" s="1" t="str">
        <f t="shared" si="107"/>
        <v>Broad River Energy LLC</v>
      </c>
      <c r="C6889" s="1" t="b">
        <f>IF(D6889&lt;&gt;"",IF(COUNTIF($D$2:D6888, D6889), INDEX($A$2:$D$100000, MATCH(D6889, $D$2:D6888,0),1), FALSE), FALSE)</f>
        <v>0</v>
      </c>
      <c r="F6889" s="1" t="b">
        <f>IF(G6889&lt;&gt;"", IF(COUNTIF($G$2:G6888, G6889), INDEX($A$2:$G$100000, MATCH(G6889, $G$2:G6888,0),1), FALSE), FALSE)</f>
        <v>0</v>
      </c>
      <c r="G6889" s="1">
        <v>2267</v>
      </c>
      <c r="H6889" s="1" t="s">
        <v>823</v>
      </c>
    </row>
    <row r="6890" spans="1:8" x14ac:dyDescent="0.2">
      <c r="A6890" s="1">
        <v>6909</v>
      </c>
      <c r="B6890" s="1" t="str">
        <f t="shared" si="107"/>
        <v>Mirant Zeeland LLC</v>
      </c>
      <c r="C6890" s="1" t="b">
        <f>IF(D6890&lt;&gt;"",IF(COUNTIF($D$2:D6889, D6890), INDEX($A$2:$D$100000, MATCH(D6890, $D$2:D6889,0),1), FALSE), FALSE)</f>
        <v>0</v>
      </c>
      <c r="F6890" s="1" t="b">
        <f>IF(G6890&lt;&gt;"", IF(COUNTIF($G$2:G6889, G6890), INDEX($A$2:$G$100000, MATCH(G6890, $G$2:G6889,0),1), FALSE), FALSE)</f>
        <v>0</v>
      </c>
      <c r="G6890" s="1">
        <v>12672</v>
      </c>
      <c r="H6890" s="1" t="s">
        <v>6772</v>
      </c>
    </row>
    <row r="6891" spans="1:8" x14ac:dyDescent="0.2">
      <c r="A6891" s="1">
        <v>6910</v>
      </c>
      <c r="B6891" s="1" t="str">
        <f t="shared" si="107"/>
        <v>Exelon New England Holdings LL</v>
      </c>
      <c r="C6891" s="1" t="b">
        <f>IF(D6891&lt;&gt;"",IF(COUNTIF($D$2:D6890, D6891), INDEX($A$2:$D$100000, MATCH(D6891, $D$2:D6890,0),1), FALSE), FALSE)</f>
        <v>0</v>
      </c>
      <c r="F6891" s="1" t="b">
        <f>IF(G6891&lt;&gt;"", IF(COUNTIF($G$2:G6890, G6891), INDEX($A$2:$G$100000, MATCH(G6891, $G$2:G6890,0),1), FALSE), FALSE)</f>
        <v>0</v>
      </c>
      <c r="G6891" s="1">
        <v>17256</v>
      </c>
      <c r="H6891" s="1" t="s">
        <v>6773</v>
      </c>
    </row>
    <row r="6892" spans="1:8" x14ac:dyDescent="0.2">
      <c r="A6892" s="1">
        <v>6911</v>
      </c>
      <c r="B6892" s="1" t="str">
        <f t="shared" si="107"/>
        <v>Lincoln Operating Services, LLC</v>
      </c>
      <c r="C6892" s="1" t="b">
        <f>IF(D6892&lt;&gt;"",IF(COUNTIF($D$2:D6891, D6892), INDEX($A$2:$D$100000, MATCH(D6892, $D$2:D6891,0),1), FALSE), FALSE)</f>
        <v>0</v>
      </c>
      <c r="F6892" s="1" t="b">
        <f>IF(G6892&lt;&gt;"", IF(COUNTIF($G$2:G6891, G6892), INDEX($A$2:$G$100000, MATCH(G6892, $G$2:G6891,0),1), FALSE), FALSE)</f>
        <v>0</v>
      </c>
      <c r="G6892" s="1">
        <v>64030</v>
      </c>
      <c r="H6892" s="1" t="s">
        <v>6774</v>
      </c>
    </row>
    <row r="6893" spans="1:8" x14ac:dyDescent="0.2">
      <c r="A6893" s="1">
        <v>6912</v>
      </c>
      <c r="B6893" s="1" t="str">
        <f t="shared" si="107"/>
        <v>Altura Power</v>
      </c>
      <c r="C6893" s="1" t="b">
        <f>IF(D6893&lt;&gt;"",IF(COUNTIF($D$2:D6892, D6893), INDEX($A$2:$D$100000, MATCH(D6893, $D$2:D6892,0),1), FALSE), FALSE)</f>
        <v>0</v>
      </c>
      <c r="F6893" s="1" t="b">
        <f>IF(G6893&lt;&gt;"", IF(COUNTIF($G$2:G6892, G6893), INDEX($A$2:$G$100000, MATCH(G6893, $G$2:G6892,0),1), FALSE), FALSE)</f>
        <v>0</v>
      </c>
      <c r="G6893" s="1">
        <v>54891</v>
      </c>
      <c r="H6893" s="1" t="s">
        <v>6775</v>
      </c>
    </row>
    <row r="6894" spans="1:8" x14ac:dyDescent="0.2">
      <c r="A6894" s="1">
        <v>6913</v>
      </c>
      <c r="B6894" s="1" t="str">
        <f t="shared" si="107"/>
        <v>Peducah Energy LLC</v>
      </c>
      <c r="C6894" s="1" t="b">
        <f>IF(D6894&lt;&gt;"",IF(COUNTIF($D$2:D6893, D6894), INDEX($A$2:$D$100000, MATCH(D6894, $D$2:D6893,0),1), FALSE), FALSE)</f>
        <v>0</v>
      </c>
      <c r="F6894" s="1" t="b">
        <f>IF(G6894&lt;&gt;"", IF(COUNTIF($G$2:G6893, G6894), INDEX($A$2:$G$100000, MATCH(G6894, $G$2:G6893,0),1), FALSE), FALSE)</f>
        <v>0</v>
      </c>
      <c r="G6894" s="1">
        <v>14382</v>
      </c>
      <c r="H6894" s="1" t="s">
        <v>6776</v>
      </c>
    </row>
    <row r="6895" spans="1:8" x14ac:dyDescent="0.2">
      <c r="A6895" s="1">
        <v>6915</v>
      </c>
      <c r="B6895" s="1" t="str">
        <f t="shared" si="107"/>
        <v>Entergy Power Generation Corp</v>
      </c>
      <c r="C6895" s="1" t="b">
        <f>IF(D6895&lt;&gt;"",IF(COUNTIF($D$2:D6894, D6895), INDEX($A$2:$D$100000, MATCH(D6895, $D$2:D6894,0),1), FALSE), FALSE)</f>
        <v>0</v>
      </c>
      <c r="F6895" s="1" t="b">
        <f>IF(G6895&lt;&gt;"", IF(COUNTIF($G$2:G6894, G6895), INDEX($A$2:$G$100000, MATCH(G6895, $G$2:G6894,0),1), FALSE), FALSE)</f>
        <v>0</v>
      </c>
      <c r="G6895" s="1">
        <v>6059</v>
      </c>
      <c r="H6895" s="1" t="s">
        <v>6777</v>
      </c>
    </row>
    <row r="6896" spans="1:8" x14ac:dyDescent="0.2">
      <c r="A6896" s="1">
        <v>6916</v>
      </c>
      <c r="B6896" s="1" t="str">
        <f t="shared" si="107"/>
        <v>Greenville Generating Co LLC</v>
      </c>
      <c r="C6896" s="1" t="b">
        <f>IF(D6896&lt;&gt;"",IF(COUNTIF($D$2:D6895, D6896), INDEX($A$2:$D$100000, MATCH(D6896, $D$2:D6895,0),1), FALSE), FALSE)</f>
        <v>0</v>
      </c>
      <c r="F6896" s="1" t="b">
        <f>IF(G6896&lt;&gt;"", IF(COUNTIF($G$2:G6895, G6896), INDEX($A$2:$G$100000, MATCH(G6896, $G$2:G6895,0),1), FALSE), FALSE)</f>
        <v>0</v>
      </c>
      <c r="G6896" s="1">
        <v>7673</v>
      </c>
      <c r="H6896" s="1" t="s">
        <v>6778</v>
      </c>
    </row>
    <row r="6897" spans="1:8" x14ac:dyDescent="0.2">
      <c r="A6897" s="1">
        <v>6917</v>
      </c>
      <c r="B6897" s="1" t="str">
        <f t="shared" si="107"/>
        <v>PSEG Waterford Energy LLC</v>
      </c>
      <c r="C6897" s="1" t="b">
        <f>IF(D6897&lt;&gt;"",IF(COUNTIF($D$2:D6896, D6897), INDEX($A$2:$D$100000, MATCH(D6897, $D$2:D6896,0),1), FALSE), FALSE)</f>
        <v>0</v>
      </c>
      <c r="F6897" s="1" t="b">
        <f>IF(G6897&lt;&gt;"", IF(COUNTIF($G$2:G6896, G6897), INDEX($A$2:$G$100000, MATCH(G6897, $G$2:G6896,0),1), FALSE), FALSE)</f>
        <v>0</v>
      </c>
      <c r="G6897" s="1">
        <v>15577</v>
      </c>
      <c r="H6897" s="1" t="s">
        <v>6779</v>
      </c>
    </row>
    <row r="6898" spans="1:8" x14ac:dyDescent="0.2">
      <c r="A6898" s="1">
        <v>6918</v>
      </c>
      <c r="B6898" s="1" t="str">
        <f t="shared" si="107"/>
        <v>Reliant Energy Channelview LP</v>
      </c>
      <c r="C6898" s="1" t="b">
        <f>IF(D6898&lt;&gt;"",IF(COUNTIF($D$2:D6897, D6898), INDEX($A$2:$D$100000, MATCH(D6898, $D$2:D6897,0),1), FALSE), FALSE)</f>
        <v>0</v>
      </c>
      <c r="F6898" s="1" t="b">
        <f>IF(G6898&lt;&gt;"", IF(COUNTIF($G$2:G6897, G6898), INDEX($A$2:$G$100000, MATCH(G6898, $G$2:G6897,0),1), FALSE), FALSE)</f>
        <v>0</v>
      </c>
      <c r="G6898" s="1">
        <v>15988</v>
      </c>
      <c r="H6898" s="1" t="s">
        <v>6780</v>
      </c>
    </row>
    <row r="6899" spans="1:8" x14ac:dyDescent="0.2">
      <c r="A6899" s="1">
        <v>6919</v>
      </c>
      <c r="B6899" s="1" t="str">
        <f t="shared" si="107"/>
        <v>CPV Terrapin, LLC</v>
      </c>
      <c r="C6899" s="1" t="b">
        <f>IF(D6899&lt;&gt;"",IF(COUNTIF($D$2:D6898, D6899), INDEX($A$2:$D$100000, MATCH(D6899, $D$2:D6898,0),1), FALSE), FALSE)</f>
        <v>0</v>
      </c>
      <c r="F6899" s="1" t="b">
        <f>IF(G6899&lt;&gt;"", IF(COUNTIF($G$2:G6898, G6899), INDEX($A$2:$G$100000, MATCH(G6899, $G$2:G6898,0),1), FALSE), FALSE)</f>
        <v>0</v>
      </c>
      <c r="G6899" s="1">
        <v>4686</v>
      </c>
      <c r="H6899" s="1" t="s">
        <v>6781</v>
      </c>
    </row>
    <row r="6900" spans="1:8" x14ac:dyDescent="0.2">
      <c r="A6900" s="1">
        <v>6920</v>
      </c>
      <c r="B6900" s="1" t="str">
        <f t="shared" si="107"/>
        <v>Mantua Creek Generating Co</v>
      </c>
      <c r="C6900" s="1" t="b">
        <f>IF(D6900&lt;&gt;"",IF(COUNTIF($D$2:D6899, D6900), INDEX($A$2:$D$100000, MATCH(D6900, $D$2:D6899,0),1), FALSE), FALSE)</f>
        <v>0</v>
      </c>
      <c r="F6900" s="1" t="b">
        <f>IF(G6900&lt;&gt;"", IF(COUNTIF($G$2:G6899, G6900), INDEX($A$2:$G$100000, MATCH(G6900, $G$2:G6899,0),1), FALSE), FALSE)</f>
        <v>0</v>
      </c>
      <c r="G6900" s="1">
        <v>27321</v>
      </c>
      <c r="H6900" s="1" t="s">
        <v>6782</v>
      </c>
    </row>
    <row r="6901" spans="1:8" x14ac:dyDescent="0.2">
      <c r="A6901" s="1">
        <v>6921</v>
      </c>
      <c r="B6901" s="1" t="str">
        <f t="shared" si="107"/>
        <v>Mirant Portage County LLC</v>
      </c>
      <c r="C6901" s="1" t="b">
        <f>IF(D6901&lt;&gt;"",IF(COUNTIF($D$2:D6900, D6901), INDEX($A$2:$D$100000, MATCH(D6901, $D$2:D6900,0),1), FALSE), FALSE)</f>
        <v>0</v>
      </c>
      <c r="F6901" s="1" t="b">
        <f>IF(G6901&lt;&gt;"", IF(COUNTIF($G$2:G6900, G6901), INDEX($A$2:$G$100000, MATCH(G6901, $G$2:G6900,0),1), FALSE), FALSE)</f>
        <v>0</v>
      </c>
      <c r="G6901" s="1">
        <v>15230</v>
      </c>
      <c r="H6901" s="1" t="s">
        <v>6783</v>
      </c>
    </row>
    <row r="6902" spans="1:8" x14ac:dyDescent="0.2">
      <c r="A6902" s="1">
        <v>6922</v>
      </c>
      <c r="B6902" s="1" t="str">
        <f t="shared" si="107"/>
        <v>MEP Investments LLC</v>
      </c>
      <c r="C6902" s="1" t="b">
        <f>IF(D6902&lt;&gt;"",IF(COUNTIF($D$2:D6901, D6902), INDEX($A$2:$D$100000, MATCH(D6902, $D$2:D6901,0),1), FALSE), FALSE)</f>
        <v>0</v>
      </c>
      <c r="F6902" s="1" t="b">
        <f>IF(G6902&lt;&gt;"", IF(COUNTIF($G$2:G6901, G6902), INDEX($A$2:$G$100000, MATCH(G6902, $G$2:G6901,0),1), FALSE), FALSE)</f>
        <v>0</v>
      </c>
      <c r="G6902" s="1">
        <v>12218</v>
      </c>
      <c r="H6902" s="1" t="s">
        <v>6784</v>
      </c>
    </row>
    <row r="6903" spans="1:8" x14ac:dyDescent="0.2">
      <c r="A6903" s="1">
        <v>6923</v>
      </c>
      <c r="B6903" s="1" t="str">
        <f t="shared" si="107"/>
        <v>Southaven Operating Servs LLC</v>
      </c>
      <c r="C6903" s="1" t="b">
        <f>IF(D6903&lt;&gt;"",IF(COUNTIF($D$2:D6902, D6903), INDEX($A$2:$D$100000, MATCH(D6903, $D$2:D6902,0),1), FALSE), FALSE)</f>
        <v>0</v>
      </c>
      <c r="F6903" s="1" t="b">
        <f>IF(G6903&lt;&gt;"", IF(COUNTIF($G$2:G6902, G6903), INDEX($A$2:$G$100000, MATCH(G6903, $G$2:G6902,0),1), FALSE), FALSE)</f>
        <v>0</v>
      </c>
      <c r="G6903" s="1">
        <v>17638</v>
      </c>
      <c r="H6903" s="1" t="s">
        <v>6785</v>
      </c>
    </row>
    <row r="6904" spans="1:8" x14ac:dyDescent="0.2">
      <c r="A6904" s="1">
        <v>6924</v>
      </c>
      <c r="B6904" s="1" t="str">
        <f t="shared" si="107"/>
        <v>Ouachita Operating Services LL</v>
      </c>
      <c r="C6904" s="1" t="b">
        <f>IF(D6904&lt;&gt;"",IF(COUNTIF($D$2:D6903, D6904), INDEX($A$2:$D$100000, MATCH(D6904, $D$2:D6903,0),1), FALSE), FALSE)</f>
        <v>0</v>
      </c>
      <c r="F6904" s="1" t="b">
        <f>IF(G6904&lt;&gt;"", IF(COUNTIF($G$2:G6903, G6904), INDEX($A$2:$G$100000, MATCH(G6904, $G$2:G6903,0),1), FALSE), FALSE)</f>
        <v>0</v>
      </c>
      <c r="G6904" s="1">
        <v>14286</v>
      </c>
      <c r="H6904" s="1" t="s">
        <v>6786</v>
      </c>
    </row>
    <row r="6905" spans="1:8" x14ac:dyDescent="0.2">
      <c r="A6905" s="1">
        <v>6925</v>
      </c>
      <c r="B6905" s="1" t="str">
        <f t="shared" si="107"/>
        <v>Shelby Power I LLC</v>
      </c>
      <c r="C6905" s="1" t="b">
        <f>IF(D6905&lt;&gt;"",IF(COUNTIF($D$2:D6904, D6905), INDEX($A$2:$D$100000, MATCH(D6905, $D$2:D6904,0),1), FALSE), FALSE)</f>
        <v>0</v>
      </c>
      <c r="F6905" s="1" t="b">
        <f>IF(G6905&lt;&gt;"", IF(COUNTIF($G$2:G6904, G6905), INDEX($A$2:$G$100000, MATCH(G6905, $G$2:G6904,0),1), FALSE), FALSE)</f>
        <v>0</v>
      </c>
      <c r="G6905" s="1">
        <v>17042</v>
      </c>
      <c r="H6905" s="1" t="s">
        <v>6787</v>
      </c>
    </row>
    <row r="6906" spans="1:8" x14ac:dyDescent="0.2">
      <c r="A6906" s="1">
        <v>6927</v>
      </c>
      <c r="B6906" s="1" t="str">
        <f t="shared" si="107"/>
        <v>Rio Nogales Power Project LP</v>
      </c>
      <c r="C6906" s="1" t="b">
        <f>IF(D6906&lt;&gt;"",IF(COUNTIF($D$2:D6905, D6906), INDEX($A$2:$D$100000, MATCH(D6906, $D$2:D6905,0),1), FALSE), FALSE)</f>
        <v>0</v>
      </c>
      <c r="F6906" s="1" t="b">
        <f>IF(G6906&lt;&gt;"", IF(COUNTIF($G$2:G6905, G6906), INDEX($A$2:$G$100000, MATCH(G6906, $G$2:G6905,0),1), FALSE), FALSE)</f>
        <v>0</v>
      </c>
      <c r="G6906" s="1">
        <v>14068</v>
      </c>
      <c r="H6906" s="1" t="s">
        <v>6788</v>
      </c>
    </row>
    <row r="6907" spans="1:8" x14ac:dyDescent="0.2">
      <c r="A6907" s="1">
        <v>6928</v>
      </c>
      <c r="B6907" s="1" t="str">
        <f t="shared" si="107"/>
        <v>Reliant Energy Hunterstown LLC</v>
      </c>
      <c r="C6907" s="1" t="b">
        <f>IF(D6907&lt;&gt;"",IF(COUNTIF($D$2:D6906, D6907), INDEX($A$2:$D$100000, MATCH(D6907, $D$2:D6906,0),1), FALSE), FALSE)</f>
        <v>0</v>
      </c>
      <c r="F6907" s="1" t="b">
        <f>IF(G6907&lt;&gt;"", IF(COUNTIF($G$2:G6906, G6907), INDEX($A$2:$G$100000, MATCH(G6907, $G$2:G6906,0),1), FALSE), FALSE)</f>
        <v>0</v>
      </c>
      <c r="G6907" s="1">
        <v>15885</v>
      </c>
      <c r="H6907" s="1" t="s">
        <v>6789</v>
      </c>
    </row>
    <row r="6908" spans="1:8" x14ac:dyDescent="0.2">
      <c r="A6908" s="1">
        <v>6929</v>
      </c>
      <c r="B6908" s="1" t="str">
        <f t="shared" si="107"/>
        <v>Renewable Energy Ventures LLC</v>
      </c>
      <c r="C6908" s="1" t="b">
        <f>IF(D6908&lt;&gt;"",IF(COUNTIF($D$2:D6907, D6908), INDEX($A$2:$D$100000, MATCH(D6908, $D$2:D6907,0),1), FALSE), FALSE)</f>
        <v>0</v>
      </c>
      <c r="F6908" s="1" t="b">
        <f>IF(G6908&lt;&gt;"", IF(COUNTIF($G$2:G6907, G6908), INDEX($A$2:$G$100000, MATCH(G6908, $G$2:G6907,0),1), FALSE), FALSE)</f>
        <v>0</v>
      </c>
      <c r="G6908" s="1">
        <v>63726</v>
      </c>
      <c r="H6908" s="1" t="s">
        <v>6790</v>
      </c>
    </row>
    <row r="6909" spans="1:8" x14ac:dyDescent="0.2">
      <c r="A6909" s="1">
        <v>6930</v>
      </c>
      <c r="B6909" s="1" t="str">
        <f t="shared" si="107"/>
        <v>Caithness Big Sandy LLC</v>
      </c>
      <c r="C6909" s="1" t="b">
        <f>IF(D6909&lt;&gt;"",IF(COUNTIF($D$2:D6908, D6909), INDEX($A$2:$D$100000, MATCH(D6909, $D$2:D6908,0),1), FALSE), FALSE)</f>
        <v>0</v>
      </c>
      <c r="F6909" s="1" t="b">
        <f>IF(G6909&lt;&gt;"", IF(COUNTIF($G$2:G6908, G6909), INDEX($A$2:$G$100000, MATCH(G6909, $G$2:G6908,0),1), FALSE), FALSE)</f>
        <v>0</v>
      </c>
      <c r="G6909" s="1">
        <v>2790</v>
      </c>
      <c r="H6909" s="1" t="s">
        <v>6791</v>
      </c>
    </row>
    <row r="6910" spans="1:8" x14ac:dyDescent="0.2">
      <c r="A6910" s="1">
        <v>6931</v>
      </c>
      <c r="B6910" s="1" t="str">
        <f t="shared" si="107"/>
        <v>Hamilton Patriot O &amp; M LLC</v>
      </c>
      <c r="C6910" s="1" t="b">
        <f>IF(D6910&lt;&gt;"",IF(COUNTIF($D$2:D6909, D6910), INDEX($A$2:$D$100000, MATCH(D6910, $D$2:D6909,0),1), FALSE), FALSE)</f>
        <v>0</v>
      </c>
      <c r="F6910" s="1" t="b">
        <f>IF(G6910&lt;&gt;"", IF(COUNTIF($G$2:G6909, G6910), INDEX($A$2:$G$100000, MATCH(G6910, $G$2:G6909,0),1), FALSE), FALSE)</f>
        <v>0</v>
      </c>
      <c r="G6910" s="1">
        <v>64025</v>
      </c>
      <c r="H6910" s="1" t="s">
        <v>6792</v>
      </c>
    </row>
    <row r="6911" spans="1:8" x14ac:dyDescent="0.2">
      <c r="A6911" s="1">
        <v>6932</v>
      </c>
      <c r="B6911" s="1" t="str">
        <f t="shared" si="107"/>
        <v>Mirant Danville LLC</v>
      </c>
      <c r="C6911" s="1" t="b">
        <f>IF(D6911&lt;&gt;"",IF(COUNTIF($D$2:D6910, D6911), INDEX($A$2:$D$100000, MATCH(D6911, $D$2:D6910,0),1), FALSE), FALSE)</f>
        <v>0</v>
      </c>
      <c r="F6911" s="1" t="b">
        <f>IF(G6911&lt;&gt;"", IF(COUNTIF($G$2:G6910, G6911), INDEX($A$2:$G$100000, MATCH(G6911, $G$2:G6910,0),1), FALSE), FALSE)</f>
        <v>0</v>
      </c>
      <c r="G6911" s="1">
        <v>12721</v>
      </c>
      <c r="H6911" s="1" t="s">
        <v>6793</v>
      </c>
    </row>
    <row r="6912" spans="1:8" x14ac:dyDescent="0.2">
      <c r="A6912" s="1">
        <v>6934</v>
      </c>
      <c r="B6912" s="1" t="str">
        <f t="shared" si="107"/>
        <v>Endless Mountains Energy LLC</v>
      </c>
      <c r="C6912" s="1" t="b">
        <f>IF(D6912&lt;&gt;"",IF(COUNTIF($D$2:D6911, D6912), INDEX($A$2:$D$100000, MATCH(D6912, $D$2:D6911,0),1), FALSE), FALSE)</f>
        <v>0</v>
      </c>
      <c r="F6912" s="1" t="b">
        <f>IF(G6912&lt;&gt;"", IF(COUNTIF($G$2:G6911, G6912), INDEX($A$2:$G$100000, MATCH(G6912, $G$2:G6911,0),1), FALSE), FALSE)</f>
        <v>0</v>
      </c>
      <c r="G6912" s="1">
        <v>5879</v>
      </c>
      <c r="H6912" s="1" t="s">
        <v>6794</v>
      </c>
    </row>
    <row r="6913" spans="1:8" x14ac:dyDescent="0.2">
      <c r="A6913" s="1">
        <v>6935</v>
      </c>
      <c r="B6913" s="1" t="str">
        <f t="shared" si="107"/>
        <v>Calpine Eastern Corp-Lone Oak</v>
      </c>
      <c r="C6913" s="1" t="b">
        <f>IF(D6913&lt;&gt;"",IF(COUNTIF($D$2:D6912, D6913), INDEX($A$2:$D$100000, MATCH(D6913, $D$2:D6912,0),1), FALSE), FALSE)</f>
        <v>0</v>
      </c>
      <c r="F6913" s="1" t="b">
        <f>IF(G6913&lt;&gt;"", IF(COUNTIF($G$2:G6912, G6913), INDEX($A$2:$G$100000, MATCH(G6913, $G$2:G6912,0),1), FALSE), FALSE)</f>
        <v>0</v>
      </c>
      <c r="G6913" s="1">
        <v>49933</v>
      </c>
      <c r="H6913" s="1" t="s">
        <v>6795</v>
      </c>
    </row>
    <row r="6914" spans="1:8" x14ac:dyDescent="0.2">
      <c r="A6914" s="1">
        <v>6936</v>
      </c>
      <c r="B6914" s="1" t="str">
        <f t="shared" ref="B6914:B6977" si="108">IF(H6914="",E6914,H6914)</f>
        <v>AES Hoytdale LLC</v>
      </c>
      <c r="C6914" s="1" t="b">
        <f>IF(D6914&lt;&gt;"",IF(COUNTIF($D$2:D6913, D6914), INDEX($A$2:$D$100000, MATCH(D6914, $D$2:D6913,0),1), FALSE), FALSE)</f>
        <v>0</v>
      </c>
      <c r="F6914" s="1" t="b">
        <f>IF(G6914&lt;&gt;"", IF(COUNTIF($G$2:G6913, G6914), INDEX($A$2:$G$100000, MATCH(G6914, $G$2:G6913,0),1), FALSE), FALSE)</f>
        <v>0</v>
      </c>
      <c r="G6914" s="1">
        <v>46</v>
      </c>
      <c r="H6914" s="1" t="s">
        <v>6796</v>
      </c>
    </row>
    <row r="6915" spans="1:8" x14ac:dyDescent="0.2">
      <c r="A6915" s="1">
        <f>A1993</f>
        <v>1996</v>
      </c>
      <c r="B6915" s="1" t="str">
        <f t="shared" si="108"/>
        <v>High Desert Power Project LLC</v>
      </c>
      <c r="C6915" s="1" t="b">
        <f>IF(D6915&lt;&gt;"",IF(COUNTIF($D$2:D6914, D6915), INDEX($A$2:$D$100000, MATCH(D6915, $D$2:D6914,0),1), FALSE), FALSE)</f>
        <v>0</v>
      </c>
      <c r="F6915" s="1" t="b">
        <f>IF(G6915&lt;&gt;"", IF(COUNTIF($G$2:G6914, G6915), INDEX($A$2:$G$100000, MATCH(G6915, $G$2:G6914,0),1), FALSE), FALSE)</f>
        <v>0</v>
      </c>
      <c r="G6915" s="1">
        <v>8654</v>
      </c>
      <c r="H6915" s="1" t="s">
        <v>2107</v>
      </c>
    </row>
    <row r="6916" spans="1:8" x14ac:dyDescent="0.2">
      <c r="A6916" s="1">
        <v>6938</v>
      </c>
      <c r="B6916" s="1" t="str">
        <f t="shared" si="108"/>
        <v>Stirling Energy Systems Solar One LLC</v>
      </c>
      <c r="C6916" s="1" t="b">
        <f>IF(D6916&lt;&gt;"",IF(COUNTIF($D$2:D6915, D6916), INDEX($A$2:$D$100000, MATCH(D6916, $D$2:D6915,0),1), FALSE), FALSE)</f>
        <v>0</v>
      </c>
      <c r="F6916" s="1" t="b">
        <f>IF(G6916&lt;&gt;"", IF(COUNTIF($G$2:G6915, G6916), INDEX($A$2:$G$100000, MATCH(G6916, $G$2:G6915,0),1), FALSE), FALSE)</f>
        <v>0</v>
      </c>
      <c r="G6916" s="1">
        <v>56166</v>
      </c>
      <c r="H6916" s="1" t="s">
        <v>6797</v>
      </c>
    </row>
    <row r="6917" spans="1:8" x14ac:dyDescent="0.2">
      <c r="A6917" s="1">
        <v>6939</v>
      </c>
      <c r="B6917" s="1" t="str">
        <f t="shared" si="108"/>
        <v>Midwest Power LLC</v>
      </c>
      <c r="C6917" s="1" t="b">
        <f>IF(D6917&lt;&gt;"",IF(COUNTIF($D$2:D6916, D6917), INDEX($A$2:$D$100000, MATCH(D6917, $D$2:D6916,0),1), FALSE), FALSE)</f>
        <v>0</v>
      </c>
      <c r="F6917" s="1" t="b">
        <f>IF(G6917&lt;&gt;"", IF(COUNTIF($G$2:G6916, G6917), INDEX($A$2:$G$100000, MATCH(G6917, $G$2:G6916,0),1), FALSE), FALSE)</f>
        <v>0</v>
      </c>
      <c r="G6917" s="1">
        <v>12529</v>
      </c>
      <c r="H6917" s="1" t="s">
        <v>6798</v>
      </c>
    </row>
    <row r="6918" spans="1:8" x14ac:dyDescent="0.2">
      <c r="A6918" s="1">
        <v>6940</v>
      </c>
      <c r="B6918" s="1" t="str">
        <f t="shared" si="108"/>
        <v>NTE Connecticut, LLC</v>
      </c>
      <c r="C6918" s="1" t="b">
        <f>IF(D6918&lt;&gt;"",IF(COUNTIF($D$2:D6917, D6918), INDEX($A$2:$D$100000, MATCH(D6918, $D$2:D6917,0),1), FALSE), FALSE)</f>
        <v>0</v>
      </c>
      <c r="F6918" s="1" t="b">
        <f>IF(G6918&lt;&gt;"", IF(COUNTIF($G$2:G6917, G6918), INDEX($A$2:$G$100000, MATCH(G6918, $G$2:G6917,0),1), FALSE), FALSE)</f>
        <v>0</v>
      </c>
      <c r="G6918" s="1">
        <v>60836</v>
      </c>
      <c r="H6918" s="1" t="s">
        <v>6799</v>
      </c>
    </row>
    <row r="6919" spans="1:8" x14ac:dyDescent="0.2">
      <c r="A6919" s="1">
        <v>6941</v>
      </c>
      <c r="B6919" s="1" t="str">
        <f t="shared" si="108"/>
        <v>Airtricity Forest Creek Wind Farm LLC</v>
      </c>
      <c r="C6919" s="1" t="b">
        <f>IF(D6919&lt;&gt;"",IF(COUNTIF($D$2:D6918, D6919), INDEX($A$2:$D$100000, MATCH(D6919, $D$2:D6918,0),1), FALSE), FALSE)</f>
        <v>0</v>
      </c>
      <c r="F6919" s="1" t="b">
        <f>IF(G6919&lt;&gt;"", IF(COUNTIF($G$2:G6918, G6919), INDEX($A$2:$G$100000, MATCH(G6919, $G$2:G6918,0),1), FALSE), FALSE)</f>
        <v>0</v>
      </c>
      <c r="G6919" s="1">
        <v>54758</v>
      </c>
      <c r="H6919" s="1" t="s">
        <v>6800</v>
      </c>
    </row>
    <row r="6920" spans="1:8" x14ac:dyDescent="0.2">
      <c r="A6920" s="1">
        <v>6942</v>
      </c>
      <c r="B6920" s="1" t="str">
        <f t="shared" si="108"/>
        <v>Taft Cogeneration LP</v>
      </c>
      <c r="C6920" s="1" t="b">
        <f>IF(D6920&lt;&gt;"",IF(COUNTIF($D$2:D6919, D6920), INDEX($A$2:$D$100000, MATCH(D6920, $D$2:D6919,0),1), FALSE), FALSE)</f>
        <v>0</v>
      </c>
      <c r="F6920" s="1" t="b">
        <f>IF(G6920&lt;&gt;"", IF(COUNTIF($G$2:G6919, G6920), INDEX($A$2:$G$100000, MATCH(G6920, $G$2:G6919,0),1), FALSE), FALSE)</f>
        <v>0</v>
      </c>
      <c r="G6920" s="1">
        <v>30968</v>
      </c>
      <c r="H6920" s="1" t="s">
        <v>6801</v>
      </c>
    </row>
    <row r="6921" spans="1:8" x14ac:dyDescent="0.2">
      <c r="A6921" s="1">
        <v>6943</v>
      </c>
      <c r="B6921" s="1" t="str">
        <f t="shared" si="108"/>
        <v>Perryville Energy Partners</v>
      </c>
      <c r="C6921" s="1" t="b">
        <f>IF(D6921&lt;&gt;"",IF(COUNTIF($D$2:D6920, D6921), INDEX($A$2:$D$100000, MATCH(D6921, $D$2:D6920,0),1), FALSE), FALSE)</f>
        <v>0</v>
      </c>
      <c r="F6921" s="1" t="b">
        <f>IF(G6921&lt;&gt;"", IF(COUNTIF($G$2:G6920, G6921), INDEX($A$2:$G$100000, MATCH(G6921, $G$2:G6920,0),1), FALSE), FALSE)</f>
        <v>0</v>
      </c>
      <c r="G6921" s="1">
        <v>14438</v>
      </c>
      <c r="H6921" s="1" t="s">
        <v>6802</v>
      </c>
    </row>
    <row r="6922" spans="1:8" x14ac:dyDescent="0.2">
      <c r="A6922" s="1">
        <v>6944</v>
      </c>
      <c r="B6922" s="1" t="str">
        <f t="shared" si="108"/>
        <v>Gateway Power Project LP</v>
      </c>
      <c r="C6922" s="1" t="b">
        <f>IF(D6922&lt;&gt;"",IF(COUNTIF($D$2:D6921, D6922), INDEX($A$2:$D$100000, MATCH(D6922, $D$2:D6921,0),1), FALSE), FALSE)</f>
        <v>0</v>
      </c>
      <c r="F6922" s="1" t="b">
        <f>IF(G6922&lt;&gt;"", IF(COUNTIF($G$2:G6921, G6922), INDEX($A$2:$G$100000, MATCH(G6922, $G$2:G6921,0),1), FALSE), FALSE)</f>
        <v>0</v>
      </c>
      <c r="G6922" s="1">
        <v>7013</v>
      </c>
      <c r="H6922" s="1" t="s">
        <v>6803</v>
      </c>
    </row>
    <row r="6923" spans="1:8" x14ac:dyDescent="0.2">
      <c r="A6923" s="1">
        <v>6945</v>
      </c>
      <c r="B6923" s="1" t="str">
        <f t="shared" si="108"/>
        <v>Gorham Energy LP</v>
      </c>
      <c r="C6923" s="1" t="b">
        <f>IF(D6923&lt;&gt;"",IF(COUNTIF($D$2:D6922, D6923), INDEX($A$2:$D$100000, MATCH(D6923, $D$2:D6922,0),1), FALSE), FALSE)</f>
        <v>0</v>
      </c>
      <c r="F6923" s="1" t="b">
        <f>IF(G6923&lt;&gt;"", IF(COUNTIF($G$2:G6922, G6923), INDEX($A$2:$G$100000, MATCH(G6923, $G$2:G6922,0),1), FALSE), FALSE)</f>
        <v>0</v>
      </c>
      <c r="G6923" s="1">
        <v>7495</v>
      </c>
      <c r="H6923" s="1" t="s">
        <v>6804</v>
      </c>
    </row>
    <row r="6924" spans="1:8" x14ac:dyDescent="0.2">
      <c r="A6924" s="1">
        <v>6946</v>
      </c>
      <c r="B6924" s="1" t="str">
        <f t="shared" si="108"/>
        <v>Calpine Eastern Corp-Hillabee</v>
      </c>
      <c r="C6924" s="1" t="b">
        <f>IF(D6924&lt;&gt;"",IF(COUNTIF($D$2:D6923, D6924), INDEX($A$2:$D$100000, MATCH(D6924, $D$2:D6923,0),1), FALSE), FALSE)</f>
        <v>0</v>
      </c>
      <c r="F6924" s="1" t="b">
        <f>IF(G6924&lt;&gt;"", IF(COUNTIF($G$2:G6923, G6924), INDEX($A$2:$G$100000, MATCH(G6924, $G$2:G6923,0),1), FALSE), FALSE)</f>
        <v>0</v>
      </c>
      <c r="G6924" s="1">
        <v>2879</v>
      </c>
      <c r="H6924" s="1" t="s">
        <v>6805</v>
      </c>
    </row>
    <row r="6925" spans="1:8" x14ac:dyDescent="0.2">
      <c r="A6925" s="1">
        <v>6947</v>
      </c>
      <c r="B6925" s="1" t="str">
        <f t="shared" si="108"/>
        <v>Titan Land Development Co LLC</v>
      </c>
      <c r="C6925" s="1" t="b">
        <f>IF(D6925&lt;&gt;"",IF(COUNTIF($D$2:D6924, D6925), INDEX($A$2:$D$100000, MATCH(D6925, $D$2:D6924,0),1), FALSE), FALSE)</f>
        <v>0</v>
      </c>
      <c r="F6925" s="1" t="b">
        <f>IF(G6925&lt;&gt;"", IF(COUNTIF($G$2:G6924, G6925), INDEX($A$2:$G$100000, MATCH(G6925, $G$2:G6924,0),1), FALSE), FALSE)</f>
        <v>0</v>
      </c>
      <c r="G6925" s="1">
        <v>18958</v>
      </c>
      <c r="H6925" s="1" t="s">
        <v>6806</v>
      </c>
    </row>
    <row r="6926" spans="1:8" x14ac:dyDescent="0.2">
      <c r="A6926" s="1">
        <v>6949</v>
      </c>
      <c r="B6926" s="1" t="str">
        <f t="shared" si="108"/>
        <v>Duke Energy Lee LLC</v>
      </c>
      <c r="C6926" s="1" t="b">
        <f>IF(D6926&lt;&gt;"",IF(COUNTIF($D$2:D6925, D6926), INDEX($A$2:$D$100000, MATCH(D6926, $D$2:D6925,0),1), FALSE), FALSE)</f>
        <v>0</v>
      </c>
      <c r="F6926" s="1" t="b">
        <f>IF(G6926&lt;&gt;"", IF(COUNTIF($G$2:G6925, G6926), INDEX($A$2:$G$100000, MATCH(G6926, $G$2:G6925,0),1), FALSE), FALSE)</f>
        <v>0</v>
      </c>
      <c r="G6926" s="1">
        <v>5440</v>
      </c>
      <c r="H6926" s="1" t="s">
        <v>6807</v>
      </c>
    </row>
    <row r="6927" spans="1:8" x14ac:dyDescent="0.2">
      <c r="A6927" s="1">
        <v>6950</v>
      </c>
      <c r="B6927" s="1" t="str">
        <f t="shared" si="108"/>
        <v>Rockingham Power LLC</v>
      </c>
      <c r="C6927" s="1" t="b">
        <f>IF(D6927&lt;&gt;"",IF(COUNTIF($D$2:D6926, D6927), INDEX($A$2:$D$100000, MATCH(D6927, $D$2:D6926,0),1), FALSE), FALSE)</f>
        <v>0</v>
      </c>
      <c r="F6927" s="1" t="b">
        <f>IF(G6927&lt;&gt;"", IF(COUNTIF($G$2:G6926, G6927), INDEX($A$2:$G$100000, MATCH(G6927, $G$2:G6926,0),1), FALSE), FALSE)</f>
        <v>0</v>
      </c>
      <c r="G6927" s="1">
        <v>27009</v>
      </c>
      <c r="H6927" s="1" t="s">
        <v>6808</v>
      </c>
    </row>
    <row r="6928" spans="1:8" x14ac:dyDescent="0.2">
      <c r="A6928" s="1">
        <v>6951</v>
      </c>
      <c r="B6928" s="1" t="str">
        <f t="shared" si="108"/>
        <v>Wood Group Power Operations Inc</v>
      </c>
      <c r="C6928" s="1" t="b">
        <f>IF(D6928&lt;&gt;"",IF(COUNTIF($D$2:D6927, D6928), INDEX($A$2:$D$100000, MATCH(D6928, $D$2:D6927,0),1), FALSE), FALSE)</f>
        <v>0</v>
      </c>
      <c r="F6928" s="1" t="b">
        <f>IF(G6928&lt;&gt;"", IF(COUNTIF($G$2:G6927, G6928), INDEX($A$2:$G$100000, MATCH(G6928, $G$2:G6927,0),1), FALSE), FALSE)</f>
        <v>0</v>
      </c>
      <c r="G6928" s="1">
        <v>55905</v>
      </c>
      <c r="H6928" s="1" t="s">
        <v>6809</v>
      </c>
    </row>
    <row r="6929" spans="1:8" x14ac:dyDescent="0.2">
      <c r="A6929" s="1">
        <v>6952</v>
      </c>
      <c r="B6929" s="1" t="str">
        <f t="shared" si="108"/>
        <v>Hartburg Power LLC</v>
      </c>
      <c r="C6929" s="1" t="b">
        <f>IF(D6929&lt;&gt;"",IF(COUNTIF($D$2:D6928, D6929), INDEX($A$2:$D$100000, MATCH(D6929, $D$2:D6928,0),1), FALSE), FALSE)</f>
        <v>0</v>
      </c>
      <c r="F6929" s="1" t="b">
        <f>IF(G6929&lt;&gt;"", IF(COUNTIF($G$2:G6928, G6929), INDEX($A$2:$G$100000, MATCH(G6929, $G$2:G6928,0),1), FALSE), FALSE)</f>
        <v>0</v>
      </c>
      <c r="G6929" s="1">
        <v>8207</v>
      </c>
      <c r="H6929" s="1" t="s">
        <v>6810</v>
      </c>
    </row>
    <row r="6930" spans="1:8" x14ac:dyDescent="0.2">
      <c r="A6930" s="1">
        <v>6953</v>
      </c>
      <c r="B6930" s="1" t="str">
        <f t="shared" si="108"/>
        <v>Caledonia Operating Serv LLC</v>
      </c>
      <c r="C6930" s="1" t="b">
        <f>IF(D6930&lt;&gt;"",IF(COUNTIF($D$2:D6929, D6930), INDEX($A$2:$D$100000, MATCH(D6930, $D$2:D6929,0),1), FALSE), FALSE)</f>
        <v>0</v>
      </c>
      <c r="F6930" s="1" t="b">
        <f>IF(G6930&lt;&gt;"", IF(COUNTIF($G$2:G6929, G6930), INDEX($A$2:$G$100000, MATCH(G6930, $G$2:G6929,0),1), FALSE), FALSE)</f>
        <v>0</v>
      </c>
      <c r="G6930" s="1">
        <v>2795</v>
      </c>
      <c r="H6930" s="1" t="s">
        <v>6811</v>
      </c>
    </row>
    <row r="6931" spans="1:8" x14ac:dyDescent="0.2">
      <c r="A6931" s="1">
        <v>6954</v>
      </c>
      <c r="B6931" s="1" t="str">
        <f t="shared" si="108"/>
        <v>Cogentrix of Lawrence County,</v>
      </c>
      <c r="C6931" s="1" t="b">
        <f>IF(D6931&lt;&gt;"",IF(COUNTIF($D$2:D6930, D6931), INDEX($A$2:$D$100000, MATCH(D6931, $D$2:D6930,0),1), FALSE), FALSE)</f>
        <v>0</v>
      </c>
      <c r="F6931" s="1" t="b">
        <f>IF(G6931&lt;&gt;"", IF(COUNTIF($G$2:G6930, G6931), INDEX($A$2:$G$100000, MATCH(G6931, $G$2:G6930,0),1), FALSE), FALSE)</f>
        <v>0</v>
      </c>
      <c r="G6931" s="1">
        <v>3888</v>
      </c>
      <c r="H6931" s="1" t="s">
        <v>6812</v>
      </c>
    </row>
    <row r="6932" spans="1:8" x14ac:dyDescent="0.2">
      <c r="A6932" s="1">
        <v>6955</v>
      </c>
      <c r="B6932" s="1" t="str">
        <f t="shared" si="108"/>
        <v>Blount County Energy LLC</v>
      </c>
      <c r="C6932" s="1" t="b">
        <f>IF(D6932&lt;&gt;"",IF(COUNTIF($D$2:D6931, D6932), INDEX($A$2:$D$100000, MATCH(D6932, $D$2:D6931,0),1), FALSE), FALSE)</f>
        <v>0</v>
      </c>
      <c r="F6932" s="1" t="b">
        <f>IF(G6932&lt;&gt;"", IF(COUNTIF($G$2:G6931, G6932), INDEX($A$2:$G$100000, MATCH(G6932, $G$2:G6931,0),1), FALSE), FALSE)</f>
        <v>0</v>
      </c>
      <c r="G6932" s="1">
        <v>1882</v>
      </c>
      <c r="H6932" s="1" t="s">
        <v>6813</v>
      </c>
    </row>
    <row r="6933" spans="1:8" x14ac:dyDescent="0.2">
      <c r="A6933" s="1">
        <v>6956</v>
      </c>
      <c r="B6933" s="1" t="str">
        <f t="shared" si="108"/>
        <v>Haymaker Energy Project LLC</v>
      </c>
      <c r="C6933" s="1" t="b">
        <f>IF(D6933&lt;&gt;"",IF(COUNTIF($D$2:D6932, D6933), INDEX($A$2:$D$100000, MATCH(D6933, $D$2:D6932,0),1), FALSE), FALSE)</f>
        <v>0</v>
      </c>
      <c r="F6933" s="1" t="b">
        <f>IF(G6933&lt;&gt;"", IF(COUNTIF($G$2:G6932, G6933), INDEX($A$2:$G$100000, MATCH(G6933, $G$2:G6932,0),1), FALSE), FALSE)</f>
        <v>0</v>
      </c>
      <c r="G6933" s="1">
        <v>63553</v>
      </c>
      <c r="H6933" s="1" t="s">
        <v>6814</v>
      </c>
    </row>
    <row r="6934" spans="1:8" x14ac:dyDescent="0.2">
      <c r="A6934" s="1">
        <v>6957</v>
      </c>
      <c r="B6934" s="1" t="str">
        <f t="shared" si="108"/>
        <v>Candela Renewables, LLC</v>
      </c>
      <c r="C6934" s="1" t="b">
        <f>IF(D6934&lt;&gt;"",IF(COUNTIF($D$2:D6933, D6934), INDEX($A$2:$D$100000, MATCH(D6934, $D$2:D6933,0),1), FALSE), FALSE)</f>
        <v>0</v>
      </c>
      <c r="F6934" s="1" t="b">
        <f>IF(G6934&lt;&gt;"", IF(COUNTIF($G$2:G6933, G6934), INDEX($A$2:$G$100000, MATCH(G6934, $G$2:G6933,0),1), FALSE), FALSE)</f>
        <v>0</v>
      </c>
      <c r="G6934" s="1">
        <v>63465</v>
      </c>
      <c r="H6934" s="1" t="s">
        <v>6815</v>
      </c>
    </row>
    <row r="6935" spans="1:8" x14ac:dyDescent="0.2">
      <c r="A6935" s="1">
        <v>6958</v>
      </c>
      <c r="B6935" s="1" t="str">
        <f t="shared" si="108"/>
        <v>Heritage Power LLC</v>
      </c>
      <c r="C6935" s="1" t="b">
        <f>IF(D6935&lt;&gt;"",IF(COUNTIF($D$2:D6934, D6935), INDEX($A$2:$D$100000, MATCH(D6935, $D$2:D6934,0),1), FALSE), FALSE)</f>
        <v>0</v>
      </c>
      <c r="F6935" s="1" t="b">
        <f>IF(G6935&lt;&gt;"", IF(COUNTIF($G$2:G6934, G6935), INDEX($A$2:$G$100000, MATCH(G6935, $G$2:G6934,0),1), FALSE), FALSE)</f>
        <v>0</v>
      </c>
      <c r="G6935" s="1">
        <v>8501</v>
      </c>
      <c r="H6935" s="1" t="s">
        <v>6816</v>
      </c>
    </row>
    <row r="6936" spans="1:8" x14ac:dyDescent="0.2">
      <c r="A6936" s="1">
        <v>6959</v>
      </c>
      <c r="B6936" s="1" t="str">
        <f t="shared" si="108"/>
        <v>Vineyard Wind LLC</v>
      </c>
      <c r="C6936" s="1" t="b">
        <f>IF(D6936&lt;&gt;"",IF(COUNTIF($D$2:D6935, D6936), INDEX($A$2:$D$100000, MATCH(D6936, $D$2:D6935,0),1), FALSE), FALSE)</f>
        <v>0</v>
      </c>
      <c r="F6936" s="1" t="b">
        <f>IF(G6936&lt;&gt;"", IF(COUNTIF($G$2:G6935, G6936), INDEX($A$2:$G$100000, MATCH(G6936, $G$2:G6935,0),1), FALSE), FALSE)</f>
        <v>0</v>
      </c>
      <c r="G6936" s="1">
        <v>62895</v>
      </c>
      <c r="H6936" s="1" t="s">
        <v>6817</v>
      </c>
    </row>
    <row r="6937" spans="1:8" x14ac:dyDescent="0.2">
      <c r="A6937" s="1">
        <v>6960</v>
      </c>
      <c r="B6937" s="1" t="str">
        <f t="shared" si="108"/>
        <v>Oleander Power Project LP</v>
      </c>
      <c r="C6937" s="1" t="b">
        <f>IF(D6937&lt;&gt;"",IF(COUNTIF($D$2:D6936, D6937), INDEX($A$2:$D$100000, MATCH(D6937, $D$2:D6936,0),1), FALSE), FALSE)</f>
        <v>0</v>
      </c>
      <c r="F6937" s="1" t="b">
        <f>IF(G6937&lt;&gt;"", IF(COUNTIF($G$2:G6936, G6937), INDEX($A$2:$G$100000, MATCH(G6937, $G$2:G6936,0),1), FALSE), FALSE)</f>
        <v>0</v>
      </c>
      <c r="G6937" s="1">
        <v>22313</v>
      </c>
      <c r="H6937" s="1" t="s">
        <v>6818</v>
      </c>
    </row>
    <row r="6938" spans="1:8" x14ac:dyDescent="0.2">
      <c r="A6938" s="1">
        <v>6961</v>
      </c>
      <c r="B6938" s="1" t="str">
        <f t="shared" si="108"/>
        <v>Lee Power Partners LLC</v>
      </c>
      <c r="C6938" s="1" t="b">
        <f>IF(D6938&lt;&gt;"",IF(COUNTIF($D$2:D6937, D6938), INDEX($A$2:$D$100000, MATCH(D6938, $D$2:D6937,0),1), FALSE), FALSE)</f>
        <v>0</v>
      </c>
      <c r="F6938" s="1" t="b">
        <f>IF(G6938&lt;&gt;"", IF(COUNTIF($G$2:G6937, G6938), INDEX($A$2:$G$100000, MATCH(G6938, $G$2:G6937,0),1), FALSE), FALSE)</f>
        <v>0</v>
      </c>
      <c r="G6938" s="1">
        <v>10913</v>
      </c>
      <c r="H6938" s="1" t="s">
        <v>6819</v>
      </c>
    </row>
    <row r="6939" spans="1:8" x14ac:dyDescent="0.2">
      <c r="A6939" s="1">
        <v>6962</v>
      </c>
      <c r="B6939" s="1" t="str">
        <f t="shared" si="108"/>
        <v>Orion Power Operating Services</v>
      </c>
      <c r="C6939" s="1" t="b">
        <f>IF(D6939&lt;&gt;"",IF(COUNTIF($D$2:D6938, D6939), INDEX($A$2:$D$100000, MATCH(D6939, $D$2:D6938,0),1), FALSE), FALSE)</f>
        <v>0</v>
      </c>
      <c r="F6939" s="1" t="b">
        <f>IF(G6939&lt;&gt;"", IF(COUNTIF($G$2:G6938, G6939), INDEX($A$2:$G$100000, MATCH(G6939, $G$2:G6938,0),1), FALSE), FALSE)</f>
        <v>0</v>
      </c>
      <c r="G6939" s="1">
        <v>14046</v>
      </c>
      <c r="H6939" s="1" t="s">
        <v>6820</v>
      </c>
    </row>
    <row r="6940" spans="1:8" x14ac:dyDescent="0.2">
      <c r="A6940" s="1">
        <v>6963</v>
      </c>
      <c r="B6940" s="1" t="str">
        <f t="shared" si="108"/>
        <v>Air Solutions Inc</v>
      </c>
      <c r="C6940" s="1" t="b">
        <f>IF(D6940&lt;&gt;"",IF(COUNTIF($D$2:D6939, D6940), INDEX($A$2:$D$100000, MATCH(D6940, $D$2:D6939,0),1), FALSE), FALSE)</f>
        <v>0</v>
      </c>
      <c r="F6940" s="1" t="b">
        <f>IF(G6940&lt;&gt;"", IF(COUNTIF($G$2:G6939, G6940), INDEX($A$2:$G$100000, MATCH(G6940, $G$2:G6939,0),1), FALSE), FALSE)</f>
        <v>0</v>
      </c>
      <c r="G6940" s="1">
        <v>32874</v>
      </c>
      <c r="H6940" s="1" t="s">
        <v>6821</v>
      </c>
    </row>
    <row r="6941" spans="1:8" x14ac:dyDescent="0.2">
      <c r="A6941" s="1">
        <v>6964</v>
      </c>
      <c r="B6941" s="1" t="str">
        <f t="shared" si="108"/>
        <v>Augusta Energy LLC</v>
      </c>
      <c r="C6941" s="1" t="b">
        <f>IF(D6941&lt;&gt;"",IF(COUNTIF($D$2:D6940, D6941), INDEX($A$2:$D$100000, MATCH(D6941, $D$2:D6940,0),1), FALSE), FALSE)</f>
        <v>0</v>
      </c>
      <c r="F6941" s="1" t="b">
        <f>IF(G6941&lt;&gt;"", IF(COUNTIF($G$2:G6940, G6941), INDEX($A$2:$G$100000, MATCH(G6941, $G$2:G6940,0),1), FALSE), FALSE)</f>
        <v>0</v>
      </c>
      <c r="G6941" s="1">
        <v>23142</v>
      </c>
      <c r="H6941" s="1" t="s">
        <v>6822</v>
      </c>
    </row>
    <row r="6942" spans="1:8" x14ac:dyDescent="0.2">
      <c r="A6942" s="1">
        <v>6965</v>
      </c>
      <c r="B6942" s="1" t="str">
        <f t="shared" si="108"/>
        <v>Fond du Lac Energy Center LLC</v>
      </c>
      <c r="C6942" s="1" t="b">
        <f>IF(D6942&lt;&gt;"",IF(COUNTIF($D$2:D6941, D6942), INDEX($A$2:$D$100000, MATCH(D6942, $D$2:D6941,0),1), FALSE), FALSE)</f>
        <v>0</v>
      </c>
      <c r="F6942" s="1" t="b">
        <f>IF(G6942&lt;&gt;"", IF(COUNTIF($G$2:G6941, G6942), INDEX($A$2:$G$100000, MATCH(G6942, $G$2:G6941,0),1), FALSE), FALSE)</f>
        <v>0</v>
      </c>
      <c r="G6942" s="1">
        <v>6497</v>
      </c>
      <c r="H6942" s="1" t="s">
        <v>6823</v>
      </c>
    </row>
    <row r="6943" spans="1:8" x14ac:dyDescent="0.2">
      <c r="A6943" s="1">
        <v>6966</v>
      </c>
      <c r="B6943" s="1" t="str">
        <f t="shared" si="108"/>
        <v>MEC Holdings, LLC</v>
      </c>
      <c r="C6943" s="1" t="b">
        <f>IF(D6943&lt;&gt;"",IF(COUNTIF($D$2:D6942, D6943), INDEX($A$2:$D$100000, MATCH(D6943, $D$2:D6942,0),1), FALSE), FALSE)</f>
        <v>0</v>
      </c>
      <c r="F6943" s="1" t="b">
        <f>IF(G6943&lt;&gt;"", IF(COUNTIF($G$2:G6942, G6943), INDEX($A$2:$G$100000, MATCH(G6943, $G$2:G6942,0),1), FALSE), FALSE)</f>
        <v>0</v>
      </c>
      <c r="G6943" s="1">
        <v>63705</v>
      </c>
      <c r="H6943" s="1" t="s">
        <v>6824</v>
      </c>
    </row>
    <row r="6944" spans="1:8" x14ac:dyDescent="0.2">
      <c r="A6944" s="1">
        <v>6967</v>
      </c>
      <c r="B6944" s="1" t="str">
        <f t="shared" si="108"/>
        <v>Worthington Generation LLC</v>
      </c>
      <c r="C6944" s="1" t="b">
        <f>IF(D6944&lt;&gt;"",IF(COUNTIF($D$2:D6943, D6944), INDEX($A$2:$D$100000, MATCH(D6944, $D$2:D6943,0),1), FALSE), FALSE)</f>
        <v>0</v>
      </c>
      <c r="F6944" s="1" t="b">
        <f>IF(G6944&lt;&gt;"", IF(COUNTIF($G$2:G6943, G6944), INDEX($A$2:$G$100000, MATCH(G6944, $G$2:G6943,0),1), FALSE), FALSE)</f>
        <v>0</v>
      </c>
      <c r="G6944" s="1">
        <v>35475</v>
      </c>
      <c r="H6944" s="1" t="s">
        <v>6825</v>
      </c>
    </row>
    <row r="6945" spans="1:8" x14ac:dyDescent="0.2">
      <c r="A6945" s="1">
        <v>6969</v>
      </c>
      <c r="B6945" s="1" t="str">
        <f t="shared" si="108"/>
        <v>Dynegy - South Bay LLC</v>
      </c>
      <c r="C6945" s="1" t="b">
        <f>IF(D6945&lt;&gt;"",IF(COUNTIF($D$2:D6944, D6945), INDEX($A$2:$D$100000, MATCH(D6945, $D$2:D6944,0),1), FALSE), FALSE)</f>
        <v>0</v>
      </c>
      <c r="F6945" s="1" t="b">
        <f>IF(G6945&lt;&gt;"", IF(COUNTIF($G$2:G6944, G6945), INDEX($A$2:$G$100000, MATCH(G6945, $G$2:G6944,0),1), FALSE), FALSE)</f>
        <v>0</v>
      </c>
      <c r="G6945" s="1">
        <v>54804</v>
      </c>
      <c r="H6945" s="1" t="s">
        <v>6826</v>
      </c>
    </row>
    <row r="6946" spans="1:8" x14ac:dyDescent="0.2">
      <c r="A6946" s="1">
        <v>6970</v>
      </c>
      <c r="B6946" s="1" t="str">
        <f t="shared" si="108"/>
        <v>San Diego Port</v>
      </c>
      <c r="C6946" s="1" t="b">
        <f>IF(D6946&lt;&gt;"",IF(COUNTIF($D$2:D6945, D6946), INDEX($A$2:$D$100000, MATCH(D6946, $D$2:D6945,0),1), FALSE), FALSE)</f>
        <v>0</v>
      </c>
      <c r="F6946" s="1" t="b">
        <f>IF(G6946&lt;&gt;"", IF(COUNTIF($G$2:G6945, G6946), INDEX($A$2:$G$100000, MATCH(G6946, $G$2:G6945,0),1), FALSE), FALSE)</f>
        <v>0</v>
      </c>
      <c r="G6946" s="1">
        <v>16615</v>
      </c>
      <c r="H6946" s="1" t="s">
        <v>6827</v>
      </c>
    </row>
    <row r="6947" spans="1:8" x14ac:dyDescent="0.2">
      <c r="A6947" s="1">
        <v>6971</v>
      </c>
      <c r="B6947" s="1" t="str">
        <f t="shared" si="108"/>
        <v>Calpine Construction Fin Co LP</v>
      </c>
      <c r="C6947" s="1" t="b">
        <f>IF(D6947&lt;&gt;"",IF(COUNTIF($D$2:D6946, D6947), INDEX($A$2:$D$100000, MATCH(D6947, $D$2:D6946,0),1), FALSE), FALSE)</f>
        <v>0</v>
      </c>
      <c r="F6947" s="1" t="b">
        <f>IF(G6947&lt;&gt;"", IF(COUNTIF($G$2:G6946, G6947), INDEX($A$2:$G$100000, MATCH(G6947, $G$2:G6946,0),1), FALSE), FALSE)</f>
        <v>0</v>
      </c>
      <c r="G6947" s="1">
        <v>29123</v>
      </c>
      <c r="H6947" s="1" t="s">
        <v>6828</v>
      </c>
    </row>
    <row r="6948" spans="1:8" x14ac:dyDescent="0.2">
      <c r="A6948" s="1">
        <v>6972</v>
      </c>
      <c r="B6948" s="1" t="str">
        <f t="shared" si="108"/>
        <v>Worley Parsons Group, Inc.</v>
      </c>
      <c r="C6948" s="1" t="b">
        <f>IF(D6948&lt;&gt;"",IF(COUNTIF($D$2:D6947, D6948), INDEX($A$2:$D$100000, MATCH(D6948, $D$2:D6947,0),1), FALSE), FALSE)</f>
        <v>0</v>
      </c>
      <c r="F6948" s="1" t="b">
        <f>IF(G6948&lt;&gt;"", IF(COUNTIF($G$2:G6947, G6948), INDEX($A$2:$G$100000, MATCH(G6948, $G$2:G6947,0),1), FALSE), FALSE)</f>
        <v>0</v>
      </c>
      <c r="G6948" s="1">
        <v>55714</v>
      </c>
      <c r="H6948" s="1" t="s">
        <v>6829</v>
      </c>
    </row>
    <row r="6949" spans="1:8" x14ac:dyDescent="0.2">
      <c r="A6949" s="1">
        <f>A6808</f>
        <v>6823</v>
      </c>
      <c r="B6949" s="1" t="str">
        <f t="shared" si="108"/>
        <v>Chickahominy Power LLC</v>
      </c>
      <c r="C6949" s="1" t="b">
        <f>IF(D6949&lt;&gt;"",IF(COUNTIF($D$2:D6948, D6949), INDEX($A$2:$D$100000, MATCH(D6949, $D$2:D6948,0),1), FALSE), FALSE)</f>
        <v>0</v>
      </c>
      <c r="F6949" s="1" t="b">
        <f>IF(G6949&lt;&gt;"", IF(COUNTIF($G$2:G6948, G6949), INDEX($A$2:$G$100000, MATCH(G6949, $G$2:G6948,0),1), FALSE), FALSE)</f>
        <v>0</v>
      </c>
      <c r="G6949" s="1">
        <v>3560</v>
      </c>
      <c r="H6949" s="1" t="s">
        <v>6692</v>
      </c>
    </row>
    <row r="6950" spans="1:8" x14ac:dyDescent="0.2">
      <c r="A6950" s="1">
        <v>6974</v>
      </c>
      <c r="B6950" s="1" t="str">
        <f t="shared" si="108"/>
        <v>90FI 8me, LLC</v>
      </c>
      <c r="C6950" s="1" t="b">
        <f>IF(D6950&lt;&gt;"",IF(COUNTIF($D$2:D6949, D6950), INDEX($A$2:$D$100000, MATCH(D6950, $D$2:D6949,0),1), FALSE), FALSE)</f>
        <v>0</v>
      </c>
      <c r="F6950" s="1" t="b">
        <f>IF(G6950&lt;&gt;"", IF(COUNTIF($G$2:G6949, G6950), INDEX($A$2:$G$100000, MATCH(G6950, $G$2:G6949,0),1), FALSE), FALSE)</f>
        <v>0</v>
      </c>
      <c r="G6950" s="1">
        <v>64245</v>
      </c>
      <c r="H6950" s="1" t="s">
        <v>6830</v>
      </c>
    </row>
    <row r="6951" spans="1:8" x14ac:dyDescent="0.2">
      <c r="A6951" s="1">
        <v>6975</v>
      </c>
      <c r="B6951" s="1" t="str">
        <f t="shared" si="108"/>
        <v>Oklaunion Power Station</v>
      </c>
      <c r="C6951" s="1" t="b">
        <f>IF(D6951&lt;&gt;"",IF(COUNTIF($D$2:D6950, D6951), INDEX($A$2:$D$100000, MATCH(D6951, $D$2:D6950,0),1), FALSE), FALSE)</f>
        <v>0</v>
      </c>
      <c r="F6951" s="1" t="b">
        <f>IF(G6951&lt;&gt;"", IF(COUNTIF($G$2:G6950, G6951), INDEX($A$2:$G$100000, MATCH(G6951, $G$2:G6950,0),1), FALSE), FALSE)</f>
        <v>0</v>
      </c>
      <c r="G6951" s="1">
        <v>63884</v>
      </c>
      <c r="H6951" s="1" t="s">
        <v>6831</v>
      </c>
    </row>
    <row r="6952" spans="1:8" x14ac:dyDescent="0.2">
      <c r="A6952" s="1">
        <v>6976</v>
      </c>
      <c r="B6952" s="1" t="str">
        <f t="shared" si="108"/>
        <v>LSP Services Plum Point  LLC</v>
      </c>
      <c r="C6952" s="1" t="b">
        <f>IF(D6952&lt;&gt;"",IF(COUNTIF($D$2:D6951, D6952), INDEX($A$2:$D$100000, MATCH(D6952, $D$2:D6951,0),1), FALSE), FALSE)</f>
        <v>0</v>
      </c>
      <c r="F6952" s="1" t="b">
        <f>IF(G6952&lt;&gt;"", IF(COUNTIF($G$2:G6951, G6952), INDEX($A$2:$G$100000, MATCH(G6952, $G$2:G6951,0),1), FALSE), FALSE)</f>
        <v>0</v>
      </c>
      <c r="G6952" s="1">
        <v>54868</v>
      </c>
      <c r="H6952" s="1" t="s">
        <v>6832</v>
      </c>
    </row>
    <row r="6953" spans="1:8" x14ac:dyDescent="0.2">
      <c r="A6953" s="1">
        <v>6977</v>
      </c>
      <c r="B6953" s="1" t="str">
        <f t="shared" si="108"/>
        <v>Besicorp-Empire Power Company, LLC</v>
      </c>
      <c r="C6953" s="1" t="b">
        <f>IF(D6953&lt;&gt;"",IF(COUNTIF($D$2:D6952, D6953), INDEX($A$2:$D$100000, MATCH(D6953, $D$2:D6952,0),1), FALSE), FALSE)</f>
        <v>0</v>
      </c>
      <c r="F6953" s="1" t="b">
        <f>IF(G6953&lt;&gt;"", IF(COUNTIF($G$2:G6952, G6953), INDEX($A$2:$G$100000, MATCH(G6953, $G$2:G6952,0),1), FALSE), FALSE)</f>
        <v>0</v>
      </c>
      <c r="G6953" s="1">
        <v>49999</v>
      </c>
      <c r="H6953" s="1" t="s">
        <v>6833</v>
      </c>
    </row>
    <row r="6954" spans="1:8" x14ac:dyDescent="0.2">
      <c r="A6954" s="1">
        <v>6978</v>
      </c>
      <c r="B6954" s="1" t="str">
        <f t="shared" si="108"/>
        <v>Duke Egy Arlington Vly Egy LLC</v>
      </c>
      <c r="C6954" s="1" t="b">
        <f>IF(D6954&lt;&gt;"",IF(COUNTIF($D$2:D6953, D6954), INDEX($A$2:$D$100000, MATCH(D6954, $D$2:D6953,0),1), FALSE), FALSE)</f>
        <v>0</v>
      </c>
      <c r="F6954" s="1" t="b">
        <f>IF(G6954&lt;&gt;"", IF(COUNTIF($G$2:G6953, G6954), INDEX($A$2:$G$100000, MATCH(G6954, $G$2:G6953,0),1), FALSE), FALSE)</f>
        <v>0</v>
      </c>
      <c r="G6954" s="1">
        <v>5393</v>
      </c>
      <c r="H6954" s="1" t="s">
        <v>6834</v>
      </c>
    </row>
    <row r="6955" spans="1:8" x14ac:dyDescent="0.2">
      <c r="A6955" s="1">
        <v>6980</v>
      </c>
      <c r="B6955" s="1" t="str">
        <f t="shared" si="108"/>
        <v>Reliant Energy Desert Basin LP</v>
      </c>
      <c r="C6955" s="1" t="b">
        <f>IF(D6955&lt;&gt;"",IF(COUNTIF($D$2:D6954, D6955), INDEX($A$2:$D$100000, MATCH(D6955, $D$2:D6954,0),1), FALSE), FALSE)</f>
        <v>0</v>
      </c>
      <c r="F6955" s="1" t="b">
        <f>IF(G6955&lt;&gt;"", IF(COUNTIF($G$2:G6954, G6955), INDEX($A$2:$G$100000, MATCH(G6955, $G$2:G6954,0),1), FALSE), FALSE)</f>
        <v>0</v>
      </c>
      <c r="G6955" s="1">
        <v>29941</v>
      </c>
      <c r="H6955" s="1" t="s">
        <v>6835</v>
      </c>
    </row>
    <row r="6956" spans="1:8" x14ac:dyDescent="0.2">
      <c r="A6956" s="1">
        <v>6982</v>
      </c>
      <c r="B6956" s="1" t="str">
        <f t="shared" si="108"/>
        <v>Holland Energy LLC</v>
      </c>
      <c r="C6956" s="1" t="b">
        <f>IF(D6956&lt;&gt;"",IF(COUNTIF($D$2:D6955, D6956), INDEX($A$2:$D$100000, MATCH(D6956, $D$2:D6955,0),1), FALSE), FALSE)</f>
        <v>0</v>
      </c>
      <c r="F6956" s="1" t="b">
        <f>IF(G6956&lt;&gt;"", IF(COUNTIF($G$2:G6955, G6956), INDEX($A$2:$G$100000, MATCH(G6956, $G$2:G6955,0),1), FALSE), FALSE)</f>
        <v>0</v>
      </c>
      <c r="G6956" s="1">
        <v>8722</v>
      </c>
      <c r="H6956" s="1" t="s">
        <v>6836</v>
      </c>
    </row>
    <row r="6957" spans="1:8" x14ac:dyDescent="0.2">
      <c r="A6957" s="1">
        <v>6983</v>
      </c>
      <c r="B6957" s="1" t="str">
        <f t="shared" si="108"/>
        <v>West Georgia Generating Co LP</v>
      </c>
      <c r="C6957" s="1" t="b">
        <f>IF(D6957&lt;&gt;"",IF(COUNTIF($D$2:D6956, D6957), INDEX($A$2:$D$100000, MATCH(D6957, $D$2:D6956,0),1), FALSE), FALSE)</f>
        <v>0</v>
      </c>
      <c r="F6957" s="1" t="b">
        <f>IF(G6957&lt;&gt;"", IF(COUNTIF($G$2:G6956, G6957), INDEX($A$2:$G$100000, MATCH(G6957, $G$2:G6956,0),1), FALSE), FALSE)</f>
        <v>0</v>
      </c>
      <c r="G6957" s="1">
        <v>31349</v>
      </c>
      <c r="H6957" s="1" t="s">
        <v>6837</v>
      </c>
    </row>
    <row r="6958" spans="1:8" x14ac:dyDescent="0.2">
      <c r="A6958" s="1">
        <v>6984</v>
      </c>
      <c r="B6958" s="1" t="str">
        <f t="shared" si="108"/>
        <v>West Georgia Generating Company LLC</v>
      </c>
      <c r="C6958" s="1" t="b">
        <f>IF(D6958&lt;&gt;"",IF(COUNTIF($D$2:D6957, D6958), INDEX($A$2:$D$100000, MATCH(D6958, $D$2:D6957,0),1), FALSE), FALSE)</f>
        <v>0</v>
      </c>
      <c r="F6958" s="1" t="b">
        <f>IF(G6958&lt;&gt;"", IF(COUNTIF($G$2:G6957, G6958), INDEX($A$2:$G$100000, MATCH(G6958, $G$2:G6957,0),1), FALSE), FALSE)</f>
        <v>0</v>
      </c>
      <c r="G6958" s="1">
        <v>55913</v>
      </c>
      <c r="H6958" s="1" t="s">
        <v>6838</v>
      </c>
    </row>
    <row r="6959" spans="1:8" x14ac:dyDescent="0.2">
      <c r="A6959" s="1">
        <v>6985</v>
      </c>
      <c r="B6959" s="1" t="str">
        <f t="shared" si="108"/>
        <v>Skeleton Creek Energy Center</v>
      </c>
      <c r="C6959" s="1" t="b">
        <f>IF(D6959&lt;&gt;"",IF(COUNTIF($D$2:D6958, D6959), INDEX($A$2:$D$100000, MATCH(D6959, $D$2:D6958,0),1), FALSE), FALSE)</f>
        <v>0</v>
      </c>
      <c r="F6959" s="1" t="b">
        <f>IF(G6959&lt;&gt;"", IF(COUNTIF($G$2:G6958, G6959), INDEX($A$2:$G$100000, MATCH(G6959, $G$2:G6958,0),1), FALSE), FALSE)</f>
        <v>0</v>
      </c>
      <c r="G6959" s="1">
        <v>62023</v>
      </c>
      <c r="H6959" s="1" t="s">
        <v>6839</v>
      </c>
    </row>
    <row r="6960" spans="1:8" x14ac:dyDescent="0.2">
      <c r="A6960" s="1">
        <v>6986</v>
      </c>
      <c r="B6960" s="1" t="str">
        <f t="shared" si="108"/>
        <v>Wellton-Mohawk &amp; Yuma &amp; Dome</v>
      </c>
      <c r="C6960" s="1" t="b">
        <f>IF(D6960&lt;&gt;"",IF(COUNTIF($D$2:D6959, D6960), INDEX($A$2:$D$100000, MATCH(D6960, $D$2:D6959,0),1), FALSE), FALSE)</f>
        <v>0</v>
      </c>
      <c r="F6960" s="1" t="b">
        <f>IF(G6960&lt;&gt;"", IF(COUNTIF($G$2:G6959, G6960), INDEX($A$2:$G$100000, MATCH(G6960, $G$2:G6959,0),1), FALSE), FALSE)</f>
        <v>0</v>
      </c>
      <c r="G6960" s="1">
        <v>20351</v>
      </c>
      <c r="H6960" s="1" t="s">
        <v>6840</v>
      </c>
    </row>
    <row r="6961" spans="1:8" x14ac:dyDescent="0.2">
      <c r="A6961" s="1">
        <v>6987</v>
      </c>
      <c r="B6961" s="1" t="str">
        <f t="shared" si="108"/>
        <v>Duke Energy Kaufman LP</v>
      </c>
      <c r="C6961" s="1" t="b">
        <f>IF(D6961&lt;&gt;"",IF(COUNTIF($D$2:D6960, D6961), INDEX($A$2:$D$100000, MATCH(D6961, $D$2:D6960,0),1), FALSE), FALSE)</f>
        <v>0</v>
      </c>
      <c r="F6961" s="1" t="b">
        <f>IF(G6961&lt;&gt;"", IF(COUNTIF($G$2:G6960, G6961), INDEX($A$2:$G$100000, MATCH(G6961, $G$2:G6960,0),1), FALSE), FALSE)</f>
        <v>0</v>
      </c>
      <c r="G6961" s="1">
        <v>5450</v>
      </c>
      <c r="H6961" s="1" t="s">
        <v>6841</v>
      </c>
    </row>
    <row r="6962" spans="1:8" x14ac:dyDescent="0.2">
      <c r="A6962" s="1">
        <v>6988</v>
      </c>
      <c r="B6962" s="1" t="str">
        <f t="shared" si="108"/>
        <v>AES Huntington Beach Energy, LLC</v>
      </c>
      <c r="C6962" s="1" t="b">
        <f>IF(D6962&lt;&gt;"",IF(COUNTIF($D$2:D6961, D6962), INDEX($A$2:$D$100000, MATCH(D6962, $D$2:D6961,0),1), FALSE), FALSE)</f>
        <v>0</v>
      </c>
      <c r="F6962" s="1" t="b">
        <f>IF(G6962&lt;&gt;"", IF(COUNTIF($G$2:G6961, G6962), INDEX($A$2:$G$100000, MATCH(G6962, $G$2:G6961,0),1), FALSE), FALSE)</f>
        <v>0</v>
      </c>
      <c r="G6962" s="1">
        <v>61670</v>
      </c>
      <c r="H6962" s="1" t="s">
        <v>6842</v>
      </c>
    </row>
    <row r="6963" spans="1:8" x14ac:dyDescent="0.2">
      <c r="A6963" s="1">
        <v>6989</v>
      </c>
      <c r="B6963" s="1" t="str">
        <f t="shared" si="108"/>
        <v>Duke Energy Enterprise LLC</v>
      </c>
      <c r="C6963" s="1" t="b">
        <f>IF(D6963&lt;&gt;"",IF(COUNTIF($D$2:D6962, D6963), INDEX($A$2:$D$100000, MATCH(D6963, $D$2:D6962,0),1), FALSE), FALSE)</f>
        <v>0</v>
      </c>
      <c r="F6963" s="1" t="b">
        <f>IF(G6963&lt;&gt;"", IF(COUNTIF($G$2:G6962, G6963), INDEX($A$2:$G$100000, MATCH(G6963, $G$2:G6962,0),1), FALSE), FALSE)</f>
        <v>0</v>
      </c>
      <c r="G6963" s="1">
        <v>31380</v>
      </c>
      <c r="H6963" s="1" t="s">
        <v>6843</v>
      </c>
    </row>
    <row r="6964" spans="1:8" x14ac:dyDescent="0.2">
      <c r="A6964" s="1">
        <v>6990</v>
      </c>
      <c r="B6964" s="1" t="str">
        <f t="shared" si="108"/>
        <v>Des Plains Green Land Dev LLC</v>
      </c>
      <c r="C6964" s="1" t="b">
        <f>IF(D6964&lt;&gt;"",IF(COUNTIF($D$2:D6963, D6964), INDEX($A$2:$D$100000, MATCH(D6964, $D$2:D6963,0),1), FALSE), FALSE)</f>
        <v>0</v>
      </c>
      <c r="F6964" s="1" t="b">
        <f>IF(G6964&lt;&gt;"", IF(COUNTIF($G$2:G6963, G6964), INDEX($A$2:$G$100000, MATCH(G6964, $G$2:G6963,0),1), FALSE), FALSE)</f>
        <v>0</v>
      </c>
      <c r="G6964" s="1">
        <v>22371</v>
      </c>
      <c r="H6964" s="1" t="s">
        <v>6844</v>
      </c>
    </row>
    <row r="6965" spans="1:8" x14ac:dyDescent="0.2">
      <c r="A6965" s="1">
        <v>6991</v>
      </c>
      <c r="B6965" s="1" t="str">
        <f t="shared" si="108"/>
        <v>Duke Energy Baker LLC</v>
      </c>
      <c r="C6965" s="1" t="b">
        <f>IF(D6965&lt;&gt;"",IF(COUNTIF($D$2:D6964, D6965), INDEX($A$2:$D$100000, MATCH(D6965, $D$2:D6964,0),1), FALSE), FALSE)</f>
        <v>0</v>
      </c>
      <c r="F6965" s="1" t="b">
        <f>IF(G6965&lt;&gt;"", IF(COUNTIF($G$2:G6964, G6965), INDEX($A$2:$G$100000, MATCH(G6965, $G$2:G6964,0),1), FALSE), FALSE)</f>
        <v>0</v>
      </c>
      <c r="G6965" s="1">
        <v>5361</v>
      </c>
      <c r="H6965" s="1" t="s">
        <v>6845</v>
      </c>
    </row>
    <row r="6966" spans="1:8" x14ac:dyDescent="0.2">
      <c r="A6966" s="1">
        <v>6992</v>
      </c>
      <c r="B6966" s="1" t="str">
        <f t="shared" si="108"/>
        <v>Duke Energy Sandersville LLC</v>
      </c>
      <c r="C6966" s="1" t="b">
        <f>IF(D6966&lt;&gt;"",IF(COUNTIF($D$2:D6965, D6966), INDEX($A$2:$D$100000, MATCH(D6966, $D$2:D6965,0),1), FALSE), FALSE)</f>
        <v>0</v>
      </c>
      <c r="F6966" s="1" t="b">
        <f>IF(G6966&lt;&gt;"", IF(COUNTIF($G$2:G6965, G6966), INDEX($A$2:$G$100000, MATCH(G6966, $G$2:G6965,0),1), FALSE), FALSE)</f>
        <v>0</v>
      </c>
      <c r="G6966" s="1">
        <v>5595</v>
      </c>
      <c r="H6966" s="1" t="s">
        <v>6846</v>
      </c>
    </row>
    <row r="6967" spans="1:8" x14ac:dyDescent="0.2">
      <c r="A6967" s="1">
        <v>6993</v>
      </c>
      <c r="B6967" s="1" t="str">
        <f t="shared" si="108"/>
        <v>Duke Energy Fort Pierce LLC</v>
      </c>
      <c r="C6967" s="1" t="b">
        <f>IF(D6967&lt;&gt;"",IF(COUNTIF($D$2:D6966, D6967), INDEX($A$2:$D$100000, MATCH(D6967, $D$2:D6966,0),1), FALSE), FALSE)</f>
        <v>0</v>
      </c>
      <c r="F6967" s="1" t="b">
        <f>IF(G6967&lt;&gt;"", IF(COUNTIF($G$2:G6966, G6967), INDEX($A$2:$G$100000, MATCH(G6967, $G$2:G6966,0),1), FALSE), FALSE)</f>
        <v>0</v>
      </c>
      <c r="G6967" s="1">
        <v>5474</v>
      </c>
      <c r="H6967" s="1" t="s">
        <v>6847</v>
      </c>
    </row>
    <row r="6968" spans="1:8" x14ac:dyDescent="0.2">
      <c r="A6968" s="1">
        <v>6994</v>
      </c>
      <c r="B6968" s="1" t="str">
        <f t="shared" si="108"/>
        <v>Reliant Energy Bighorn LLC</v>
      </c>
      <c r="C6968" s="1" t="b">
        <f>IF(D6968&lt;&gt;"",IF(COUNTIF($D$2:D6967, D6968), INDEX($A$2:$D$100000, MATCH(D6968, $D$2:D6967,0),1), FALSE), FALSE)</f>
        <v>0</v>
      </c>
      <c r="F6968" s="1" t="b">
        <f>IF(G6968&lt;&gt;"", IF(COUNTIF($G$2:G6967, G6968), INDEX($A$2:$G$100000, MATCH(G6968, $G$2:G6967,0),1), FALSE), FALSE)</f>
        <v>0</v>
      </c>
      <c r="G6968" s="1">
        <v>15790</v>
      </c>
      <c r="H6968" s="1" t="s">
        <v>6848</v>
      </c>
    </row>
    <row r="6969" spans="1:8" x14ac:dyDescent="0.2">
      <c r="A6969" s="1">
        <v>6995</v>
      </c>
      <c r="B6969" s="1" t="str">
        <f t="shared" si="108"/>
        <v>Tenaska Armstrong Energy</v>
      </c>
      <c r="C6969" s="1" t="b">
        <f>IF(D6969&lt;&gt;"",IF(COUNTIF($D$2:D6968, D6969), INDEX($A$2:$D$100000, MATCH(D6969, $D$2:D6968,0),1), FALSE), FALSE)</f>
        <v>0</v>
      </c>
      <c r="F6969" s="1" t="b">
        <f>IF(G6969&lt;&gt;"", IF(COUNTIF($G$2:G6968, G6969), INDEX($A$2:$G$100000, MATCH(G6969, $G$2:G6968,0),1), FALSE), FALSE)</f>
        <v>0</v>
      </c>
      <c r="G6969" s="1">
        <v>55748</v>
      </c>
      <c r="H6969" s="1" t="s">
        <v>6849</v>
      </c>
    </row>
    <row r="6970" spans="1:8" x14ac:dyDescent="0.2">
      <c r="A6970" s="1">
        <v>6996</v>
      </c>
      <c r="B6970" s="1" t="str">
        <f t="shared" si="108"/>
        <v>International Power America Inc</v>
      </c>
      <c r="C6970" s="1" t="b">
        <f>IF(D6970&lt;&gt;"",IF(COUNTIF($D$2:D6969, D6970), INDEX($A$2:$D$100000, MATCH(D6970, $D$2:D6969,0),1), FALSE), FALSE)</f>
        <v>0</v>
      </c>
      <c r="F6970" s="1" t="b">
        <f>IF(G6970&lt;&gt;"", IF(COUNTIF($G$2:G6969, G6970), INDEX($A$2:$G$100000, MATCH(G6970, $G$2:G6969,0),1), FALSE), FALSE)</f>
        <v>0</v>
      </c>
      <c r="G6970" s="1">
        <v>56328</v>
      </c>
      <c r="H6970" s="1" t="s">
        <v>6850</v>
      </c>
    </row>
    <row r="6971" spans="1:8" x14ac:dyDescent="0.2">
      <c r="A6971" s="1">
        <v>6997</v>
      </c>
      <c r="B6971" s="1" t="str">
        <f t="shared" si="108"/>
        <v>Dominion Troy Inc.</v>
      </c>
      <c r="C6971" s="1" t="b">
        <f>IF(D6971&lt;&gt;"",IF(COUNTIF($D$2:D6970, D6971), INDEX($A$2:$D$100000, MATCH(D6971, $D$2:D6970,0),1), FALSE), FALSE)</f>
        <v>0</v>
      </c>
      <c r="F6971" s="1" t="b">
        <f>IF(G6971&lt;&gt;"", IF(COUNTIF($G$2:G6970, G6971), INDEX($A$2:$G$100000, MATCH(G6971, $G$2:G6970,0),1), FALSE), FALSE)</f>
        <v>0</v>
      </c>
      <c r="G6971" s="1">
        <v>49822</v>
      </c>
      <c r="H6971" s="1" t="s">
        <v>6851</v>
      </c>
    </row>
    <row r="6972" spans="1:8" x14ac:dyDescent="0.2">
      <c r="A6972" s="1">
        <v>6998</v>
      </c>
      <c r="B6972" s="1" t="str">
        <f t="shared" si="108"/>
        <v>AP Holdings Southaven, LLC</v>
      </c>
      <c r="C6972" s="1" t="b">
        <f>IF(D6972&lt;&gt;"",IF(COUNTIF($D$2:D6971, D6972), INDEX($A$2:$D$100000, MATCH(D6972, $D$2:D6971,0),1), FALSE), FALSE)</f>
        <v>0</v>
      </c>
      <c r="F6972" s="1" t="b">
        <f>IF(G6972&lt;&gt;"", IF(COUNTIF($G$2:G6971, G6972), INDEX($A$2:$G$100000, MATCH(G6972, $G$2:G6971,0),1), FALSE), FALSE)</f>
        <v>0</v>
      </c>
      <c r="G6972" s="1">
        <v>56901</v>
      </c>
      <c r="H6972" s="1" t="s">
        <v>6852</v>
      </c>
    </row>
    <row r="6973" spans="1:8" x14ac:dyDescent="0.2">
      <c r="A6973" s="1">
        <v>6999</v>
      </c>
      <c r="B6973" s="1" t="str">
        <f t="shared" si="108"/>
        <v>Duke Energy Southaven LLC</v>
      </c>
      <c r="C6973" s="1" t="b">
        <f>IF(D6973&lt;&gt;"",IF(COUNTIF($D$2:D6972, D6973), INDEX($A$2:$D$100000, MATCH(D6973, $D$2:D6972,0),1), FALSE), FALSE)</f>
        <v>0</v>
      </c>
      <c r="F6973" s="1" t="b">
        <f>IF(G6973&lt;&gt;"", IF(COUNTIF($G$2:G6972, G6973), INDEX($A$2:$G$100000, MATCH(G6973, $G$2:G6972,0),1), FALSE), FALSE)</f>
        <v>0</v>
      </c>
      <c r="G6973" s="1">
        <v>5444</v>
      </c>
      <c r="H6973" s="1" t="s">
        <v>6853</v>
      </c>
    </row>
    <row r="6974" spans="1:8" x14ac:dyDescent="0.2">
      <c r="A6974" s="1">
        <v>7000</v>
      </c>
      <c r="B6974" s="1" t="str">
        <f t="shared" si="108"/>
        <v>Dominion Armstrong Inc.</v>
      </c>
      <c r="C6974" s="1" t="b">
        <f>IF(D6974&lt;&gt;"",IF(COUNTIF($D$2:D6973, D6974), INDEX($A$2:$D$100000, MATCH(D6974, $D$2:D6973,0),1), FALSE), FALSE)</f>
        <v>0</v>
      </c>
      <c r="F6974" s="1" t="b">
        <f>IF(G6974&lt;&gt;"", IF(COUNTIF($G$2:G6973, G6974), INDEX($A$2:$G$100000, MATCH(G6974, $G$2:G6973,0),1), FALSE), FALSE)</f>
        <v>0</v>
      </c>
      <c r="G6974" s="1">
        <v>49820</v>
      </c>
      <c r="H6974" s="1" t="s">
        <v>6854</v>
      </c>
    </row>
    <row r="6975" spans="1:8" x14ac:dyDescent="0.2">
      <c r="A6975" s="1">
        <v>7001</v>
      </c>
      <c r="B6975" s="1" t="str">
        <f t="shared" si="108"/>
        <v>Duke Energy Marshall Cnty LLC</v>
      </c>
      <c r="C6975" s="1" t="b">
        <f>IF(D6975&lt;&gt;"",IF(COUNTIF($D$2:D6974, D6975), INDEX($A$2:$D$100000, MATCH(D6975, $D$2:D6974,0),1), FALSE), FALSE)</f>
        <v>0</v>
      </c>
      <c r="F6975" s="1" t="b">
        <f>IF(G6975&lt;&gt;"", IF(COUNTIF($G$2:G6974, G6975), INDEX($A$2:$G$100000, MATCH(G6975, $G$2:G6974,0),1), FALSE), FALSE)</f>
        <v>0</v>
      </c>
      <c r="G6975" s="1">
        <v>25259</v>
      </c>
      <c r="H6975" s="1" t="s">
        <v>6855</v>
      </c>
    </row>
    <row r="6976" spans="1:8" x14ac:dyDescent="0.2">
      <c r="A6976" s="1">
        <v>7002</v>
      </c>
      <c r="B6976" s="1" t="str">
        <f t="shared" si="108"/>
        <v>APT Generation LLC</v>
      </c>
      <c r="C6976" s="1" t="b">
        <f>IF(D6976&lt;&gt;"",IF(COUNTIF($D$2:D6975, D6976), INDEX($A$2:$D$100000, MATCH(D6976, $D$2:D6975,0),1), FALSE), FALSE)</f>
        <v>0</v>
      </c>
      <c r="F6976" s="1" t="b">
        <f>IF(G6976&lt;&gt;"", IF(COUNTIF($G$2:G6975, G6976), INDEX($A$2:$G$100000, MATCH(G6976, $G$2:G6975,0),1), FALSE), FALSE)</f>
        <v>0</v>
      </c>
      <c r="G6976" s="1">
        <v>55769</v>
      </c>
      <c r="H6976" s="1" t="s">
        <v>6856</v>
      </c>
    </row>
    <row r="6977" spans="1:8" x14ac:dyDescent="0.2">
      <c r="A6977" s="1">
        <v>7003</v>
      </c>
      <c r="B6977" s="1" t="str">
        <f t="shared" si="108"/>
        <v>Sumas Energy 2 Inc</v>
      </c>
      <c r="C6977" s="1" t="b">
        <f>IF(D6977&lt;&gt;"",IF(COUNTIF($D$2:D6976, D6977), INDEX($A$2:$D$100000, MATCH(D6977, $D$2:D6976,0),1), FALSE), FALSE)</f>
        <v>0</v>
      </c>
      <c r="F6977" s="1" t="b">
        <f>IF(G6977&lt;&gt;"", IF(COUNTIF($G$2:G6976, G6977), INDEX($A$2:$G$100000, MATCH(G6977, $G$2:G6976,0),1), FALSE), FALSE)</f>
        <v>0</v>
      </c>
      <c r="G6977" s="1">
        <v>18335</v>
      </c>
      <c r="H6977" s="1" t="s">
        <v>6857</v>
      </c>
    </row>
    <row r="6978" spans="1:8" x14ac:dyDescent="0.2">
      <c r="A6978" s="1">
        <v>7004</v>
      </c>
      <c r="B6978" s="1" t="str">
        <f t="shared" ref="B6978:B7041" si="109">IF(H6978="",E6978,H6978)</f>
        <v>Duke Energy Vermillion LLC</v>
      </c>
      <c r="C6978" s="1" t="b">
        <f>IF(D6978&lt;&gt;"",IF(COUNTIF($D$2:D6977, D6978), INDEX($A$2:$D$100000, MATCH(D6978, $D$2:D6977,0),1), FALSE), FALSE)</f>
        <v>0</v>
      </c>
      <c r="F6978" s="1" t="b">
        <f>IF(G6978&lt;&gt;"", IF(COUNTIF($G$2:G6977, G6978), INDEX($A$2:$G$100000, MATCH(G6978, $G$2:G6977,0),1), FALSE), FALSE)</f>
        <v>0</v>
      </c>
      <c r="G6978" s="1">
        <v>31396</v>
      </c>
      <c r="H6978" s="1" t="s">
        <v>6858</v>
      </c>
    </row>
    <row r="6979" spans="1:8" x14ac:dyDescent="0.2">
      <c r="A6979" s="1">
        <v>7005</v>
      </c>
      <c r="B6979" s="1" t="str">
        <f t="shared" si="109"/>
        <v>Duke Energy Madison LLC</v>
      </c>
      <c r="C6979" s="1" t="b">
        <f>IF(D6979&lt;&gt;"",IF(COUNTIF($D$2:D6978, D6979), INDEX($A$2:$D$100000, MATCH(D6979, $D$2:D6978,0),1), FALSE), FALSE)</f>
        <v>0</v>
      </c>
      <c r="F6979" s="1" t="b">
        <f>IF(G6979&lt;&gt;"", IF(COUNTIF($G$2:G6978, G6979), INDEX($A$2:$G$100000, MATCH(G6979, $G$2:G6978,0),1), FALSE), FALSE)</f>
        <v>0</v>
      </c>
      <c r="G6979" s="1">
        <v>31041</v>
      </c>
      <c r="H6979" s="1" t="s">
        <v>6859</v>
      </c>
    </row>
    <row r="6980" spans="1:8" x14ac:dyDescent="0.2">
      <c r="A6980" s="1">
        <v>7006</v>
      </c>
      <c r="B6980" s="1" t="str">
        <f t="shared" si="109"/>
        <v>White Oak Power Co LLC</v>
      </c>
      <c r="C6980" s="1" t="b">
        <f>IF(D6980&lt;&gt;"",IF(COUNTIF($D$2:D6979, D6980), INDEX($A$2:$D$100000, MATCH(D6980, $D$2:D6979,0),1), FALSE), FALSE)</f>
        <v>0</v>
      </c>
      <c r="F6980" s="1" t="b">
        <f>IF(G6980&lt;&gt;"", IF(COUNTIF($G$2:G6979, G6980), INDEX($A$2:$G$100000, MATCH(G6980, $G$2:G6979,0),1), FALSE), FALSE)</f>
        <v>0</v>
      </c>
      <c r="G6980" s="1">
        <v>20467</v>
      </c>
      <c r="H6980" s="1" t="s">
        <v>6860</v>
      </c>
    </row>
    <row r="6981" spans="1:8" x14ac:dyDescent="0.2">
      <c r="A6981" s="1">
        <v>7007</v>
      </c>
      <c r="B6981" s="1" t="str">
        <f t="shared" si="109"/>
        <v>Summer Shade Devt Co LLC</v>
      </c>
      <c r="C6981" s="1" t="b">
        <f>IF(D6981&lt;&gt;"",IF(COUNTIF($D$2:D6980, D6981), INDEX($A$2:$D$100000, MATCH(D6981, $D$2:D6980,0),1), FALSE), FALSE)</f>
        <v>0</v>
      </c>
      <c r="F6981" s="1" t="b">
        <f>IF(G6981&lt;&gt;"", IF(COUNTIF($G$2:G6980, G6981), INDEX($A$2:$G$100000, MATCH(G6981, $G$2:G6980,0),1), FALSE), FALSE)</f>
        <v>0</v>
      </c>
      <c r="G6981" s="1">
        <v>18236</v>
      </c>
      <c r="H6981" s="1" t="s">
        <v>6861</v>
      </c>
    </row>
    <row r="6982" spans="1:8" x14ac:dyDescent="0.2">
      <c r="A6982" s="1">
        <v>7008</v>
      </c>
      <c r="B6982" s="1" t="str">
        <f t="shared" si="109"/>
        <v>Turner Energy Center LLC</v>
      </c>
      <c r="C6982" s="1" t="b">
        <f>IF(D6982&lt;&gt;"",IF(COUNTIF($D$2:D6981, D6982), INDEX($A$2:$D$100000, MATCH(D6982, $D$2:D6981,0),1), FALSE), FALSE)</f>
        <v>0</v>
      </c>
      <c r="F6982" s="1" t="b">
        <f>IF(G6982&lt;&gt;"", IF(COUNTIF($G$2:G6981, G6982), INDEX($A$2:$G$100000, MATCH(G6982, $G$2:G6981,0),1), FALSE), FALSE)</f>
        <v>0</v>
      </c>
      <c r="G6982" s="1">
        <v>19294</v>
      </c>
      <c r="H6982" s="1" t="s">
        <v>6862</v>
      </c>
    </row>
    <row r="6983" spans="1:8" x14ac:dyDescent="0.2">
      <c r="A6983" s="1">
        <v>7009</v>
      </c>
      <c r="B6983" s="1" t="str">
        <f t="shared" si="109"/>
        <v>TPS McAdams LLC</v>
      </c>
      <c r="C6983" s="1" t="b">
        <f>IF(D6983&lt;&gt;"",IF(COUNTIF($D$2:D6982, D6983), INDEX($A$2:$D$100000, MATCH(D6983, $D$2:D6982,0),1), FALSE), FALSE)</f>
        <v>0</v>
      </c>
      <c r="F6983" s="1" t="b">
        <f>IF(G6983&lt;&gt;"", IF(COUNTIF($G$2:G6982, G6983), INDEX($A$2:$G$100000, MATCH(G6983, $G$2:G6982,0),1), FALSE), FALSE)</f>
        <v>0</v>
      </c>
      <c r="G6983" s="1">
        <v>18592</v>
      </c>
      <c r="H6983" s="1" t="s">
        <v>6863</v>
      </c>
    </row>
    <row r="6984" spans="1:8" x14ac:dyDescent="0.2">
      <c r="A6984" s="1">
        <v>7010</v>
      </c>
      <c r="B6984" s="1" t="str">
        <f t="shared" si="109"/>
        <v>TPS Dell LLC</v>
      </c>
      <c r="C6984" s="1" t="b">
        <f>IF(D6984&lt;&gt;"",IF(COUNTIF($D$2:D6983, D6984), INDEX($A$2:$D$100000, MATCH(D6984, $D$2:D6983,0),1), FALSE), FALSE)</f>
        <v>0</v>
      </c>
      <c r="F6984" s="1" t="b">
        <f>IF(G6984&lt;&gt;"", IF(COUNTIF($G$2:G6983, G6984), INDEX($A$2:$G$100000, MATCH(G6984, $G$2:G6983,0),1), FALSE), FALSE)</f>
        <v>0</v>
      </c>
      <c r="G6984" s="1">
        <v>18533</v>
      </c>
      <c r="H6984" s="1" t="s">
        <v>6864</v>
      </c>
    </row>
    <row r="6985" spans="1:8" x14ac:dyDescent="0.2">
      <c r="A6985" s="1">
        <v>7011</v>
      </c>
      <c r="B6985" s="1" t="str">
        <f t="shared" si="109"/>
        <v>Dominion Dresden Inc.</v>
      </c>
      <c r="C6985" s="1" t="b">
        <f>IF(D6985&lt;&gt;"",IF(COUNTIF($D$2:D6984, D6985), INDEX($A$2:$D$100000, MATCH(D6985, $D$2:D6984,0),1), FALSE), FALSE)</f>
        <v>0</v>
      </c>
      <c r="F6985" s="1" t="b">
        <f>IF(G6985&lt;&gt;"", IF(COUNTIF($G$2:G6984, G6985), INDEX($A$2:$G$100000, MATCH(G6985, $G$2:G6984,0),1), FALSE), FALSE)</f>
        <v>0</v>
      </c>
      <c r="G6985" s="1">
        <v>49821</v>
      </c>
      <c r="H6985" s="1" t="s">
        <v>6865</v>
      </c>
    </row>
    <row r="6986" spans="1:8" x14ac:dyDescent="0.2">
      <c r="A6986" s="1">
        <v>7012</v>
      </c>
      <c r="B6986" s="1" t="str">
        <f t="shared" si="109"/>
        <v>Duke Energy McAllen LP</v>
      </c>
      <c r="C6986" s="1" t="b">
        <f>IF(D6986&lt;&gt;"",IF(COUNTIF($D$2:D6985, D6986), INDEX($A$2:$D$100000, MATCH(D6986, $D$2:D6985,0),1), FALSE), FALSE)</f>
        <v>0</v>
      </c>
      <c r="F6986" s="1" t="b">
        <f>IF(G6986&lt;&gt;"", IF(COUNTIF($G$2:G6985, G6986), INDEX($A$2:$G$100000, MATCH(G6986, $G$2:G6985,0),1), FALSE), FALSE)</f>
        <v>0</v>
      </c>
      <c r="G6986" s="1">
        <v>5569</v>
      </c>
      <c r="H6986" s="1" t="s">
        <v>6866</v>
      </c>
    </row>
    <row r="6987" spans="1:8" x14ac:dyDescent="0.2">
      <c r="A6987" s="1">
        <v>7013</v>
      </c>
      <c r="B6987" s="1" t="str">
        <f t="shared" si="109"/>
        <v>AES Alamitos Energy, LLC</v>
      </c>
      <c r="C6987" s="1" t="b">
        <f>IF(D6987&lt;&gt;"",IF(COUNTIF($D$2:D6986, D6987), INDEX($A$2:$D$100000, MATCH(D6987, $D$2:D6986,0),1), FALSE), FALSE)</f>
        <v>0</v>
      </c>
      <c r="F6987" s="1" t="b">
        <f>IF(G6987&lt;&gt;"", IF(COUNTIF($G$2:G6986, G6987), INDEX($A$2:$G$100000, MATCH(G6987, $G$2:G6986,0),1), FALSE), FALSE)</f>
        <v>0</v>
      </c>
      <c r="G6987" s="1">
        <v>61669</v>
      </c>
      <c r="H6987" s="1" t="s">
        <v>6867</v>
      </c>
    </row>
    <row r="6988" spans="1:8" x14ac:dyDescent="0.2">
      <c r="A6988" s="1">
        <v>7014</v>
      </c>
      <c r="B6988" s="1" t="str">
        <f t="shared" si="109"/>
        <v>Merchant Energy Partners</v>
      </c>
      <c r="C6988" s="1" t="b">
        <f>IF(D6988&lt;&gt;"",IF(COUNTIF($D$2:D6987, D6988), INDEX($A$2:$D$100000, MATCH(D6988, $D$2:D6987,0),1), FALSE), FALSE)</f>
        <v>0</v>
      </c>
      <c r="F6988" s="1" t="b">
        <f>IF(G6988&lt;&gt;"", IF(COUNTIF($G$2:G6987, G6988), INDEX($A$2:$G$100000, MATCH(G6988, $G$2:G6987,0),1), FALSE), FALSE)</f>
        <v>0</v>
      </c>
      <c r="G6988" s="1">
        <v>24033</v>
      </c>
      <c r="H6988" s="1" t="s">
        <v>6868</v>
      </c>
    </row>
    <row r="6989" spans="1:8" x14ac:dyDescent="0.2">
      <c r="A6989" s="1">
        <v>7015</v>
      </c>
      <c r="B6989" s="1" t="str">
        <f t="shared" si="109"/>
        <v>Duke Energy Fayette LLC</v>
      </c>
      <c r="C6989" s="1" t="b">
        <f>IF(D6989&lt;&gt;"",IF(COUNTIF($D$2:D6988, D6989), INDEX($A$2:$D$100000, MATCH(D6989, $D$2:D6988,0),1), FALSE), FALSE)</f>
        <v>0</v>
      </c>
      <c r="F6989" s="1" t="b">
        <f>IF(G6989&lt;&gt;"", IF(COUNTIF($G$2:G6988, G6989), INDEX($A$2:$G$100000, MATCH(G6989, $G$2:G6988,0),1), FALSE), FALSE)</f>
        <v>0</v>
      </c>
      <c r="G6989" s="1">
        <v>5396</v>
      </c>
      <c r="H6989" s="1" t="s">
        <v>6869</v>
      </c>
    </row>
    <row r="6990" spans="1:8" x14ac:dyDescent="0.2">
      <c r="A6990" s="1">
        <v>7016</v>
      </c>
      <c r="B6990" s="1" t="str">
        <f t="shared" si="109"/>
        <v>Mirant Corp</v>
      </c>
      <c r="C6990" s="1" t="b">
        <f>IF(D6990&lt;&gt;"",IF(COUNTIF($D$2:D6989, D6990), INDEX($A$2:$D$100000, MATCH(D6990, $D$2:D6989,0),1), FALSE), FALSE)</f>
        <v>0</v>
      </c>
      <c r="F6990" s="1" t="b">
        <f>IF(G6990&lt;&gt;"", IF(COUNTIF($G$2:G6989, G6990), INDEX($A$2:$G$100000, MATCH(G6990, $G$2:G6989,0),1), FALSE), FALSE)</f>
        <v>0</v>
      </c>
      <c r="G6990" s="1">
        <v>12668</v>
      </c>
      <c r="H6990" s="1" t="s">
        <v>6870</v>
      </c>
    </row>
    <row r="6991" spans="1:8" x14ac:dyDescent="0.2">
      <c r="A6991" s="1">
        <v>7017</v>
      </c>
      <c r="B6991" s="1" t="str">
        <f t="shared" si="109"/>
        <v>Hammond Energy LLC</v>
      </c>
      <c r="C6991" s="1" t="b">
        <f>IF(D6991&lt;&gt;"",IF(COUNTIF($D$2:D6990, D6991), INDEX($A$2:$D$100000, MATCH(D6991, $D$2:D6990,0),1), FALSE), FALSE)</f>
        <v>0</v>
      </c>
      <c r="F6991" s="1" t="b">
        <f>IF(G6991&lt;&gt;"", IF(COUNTIF($G$2:G6990, G6991), INDEX($A$2:$G$100000, MATCH(G6991, $G$2:G6990,0),1), FALSE), FALSE)</f>
        <v>0</v>
      </c>
      <c r="G6991" s="1">
        <v>8020</v>
      </c>
      <c r="H6991" s="1" t="s">
        <v>6871</v>
      </c>
    </row>
    <row r="6992" spans="1:8" x14ac:dyDescent="0.2">
      <c r="A6992" s="1">
        <v>7018</v>
      </c>
      <c r="B6992" s="1" t="str">
        <f t="shared" si="109"/>
        <v>Calpine Corp-Inland Empire</v>
      </c>
      <c r="C6992" s="1" t="b">
        <f>IF(D6992&lt;&gt;"",IF(COUNTIF($D$2:D6991, D6992), INDEX($A$2:$D$100000, MATCH(D6992, $D$2:D6991,0),1), FALSE), FALSE)</f>
        <v>0</v>
      </c>
      <c r="F6992" s="1" t="b">
        <f>IF(G6992&lt;&gt;"", IF(COUNTIF($G$2:G6991, G6992), INDEX($A$2:$G$100000, MATCH(G6992, $G$2:G6991,0),1), FALSE), FALSE)</f>
        <v>0</v>
      </c>
      <c r="G6992" s="1">
        <v>2908</v>
      </c>
      <c r="H6992" s="1" t="s">
        <v>6872</v>
      </c>
    </row>
    <row r="6993" spans="1:8" x14ac:dyDescent="0.2">
      <c r="A6993" s="1">
        <v>7019</v>
      </c>
      <c r="B6993" s="1" t="str">
        <f t="shared" si="109"/>
        <v>Magnolia Generating LLC</v>
      </c>
      <c r="C6993" s="1" t="b">
        <f>IF(D6993&lt;&gt;"",IF(COUNTIF($D$2:D6992, D6993), INDEX($A$2:$D$100000, MATCH(D6993, $D$2:D6992,0),1), FALSE), FALSE)</f>
        <v>0</v>
      </c>
      <c r="F6993" s="1" t="b">
        <f>IF(G6993&lt;&gt;"", IF(COUNTIF($G$2:G6992, G6993), INDEX($A$2:$G$100000, MATCH(G6993, $G$2:G6992,0),1), FALSE), FALSE)</f>
        <v>0</v>
      </c>
      <c r="G6993" s="1">
        <v>11461</v>
      </c>
      <c r="H6993" s="1" t="s">
        <v>6873</v>
      </c>
    </row>
    <row r="6994" spans="1:8" x14ac:dyDescent="0.2">
      <c r="A6994" s="1">
        <v>7020</v>
      </c>
      <c r="B6994" s="1" t="str">
        <f t="shared" si="109"/>
        <v>Duke Energy Moapa LLC</v>
      </c>
      <c r="C6994" s="1" t="b">
        <f>IF(D6994&lt;&gt;"",IF(COUNTIF($D$2:D6993, D6994), INDEX($A$2:$D$100000, MATCH(D6994, $D$2:D6993,0),1), FALSE), FALSE)</f>
        <v>0</v>
      </c>
      <c r="F6994" s="1" t="b">
        <f>IF(G6994&lt;&gt;"", IF(COUNTIF($G$2:G6993, G6994), INDEX($A$2:$G$100000, MATCH(G6994, $G$2:G6993,0),1), FALSE), FALSE)</f>
        <v>0</v>
      </c>
      <c r="G6994" s="1">
        <v>35402</v>
      </c>
      <c r="H6994" s="1" t="s">
        <v>6874</v>
      </c>
    </row>
    <row r="6995" spans="1:8" x14ac:dyDescent="0.2">
      <c r="A6995" s="1">
        <v>7022</v>
      </c>
      <c r="B6995" s="1" t="str">
        <f t="shared" si="109"/>
        <v>Hill Top Energy Center, LLC</v>
      </c>
      <c r="C6995" s="1" t="b">
        <f>IF(D6995&lt;&gt;"",IF(COUNTIF($D$2:D6994, D6995), INDEX($A$2:$D$100000, MATCH(D6995, $D$2:D6994,0),1), FALSE), FALSE)</f>
        <v>0</v>
      </c>
      <c r="F6995" s="1" t="b">
        <f>IF(G6995&lt;&gt;"", IF(COUNTIF($G$2:G6994, G6995), INDEX($A$2:$G$100000, MATCH(G6995, $G$2:G6994,0),1), FALSE), FALSE)</f>
        <v>0</v>
      </c>
      <c r="G6995" s="1">
        <v>62064</v>
      </c>
      <c r="H6995" s="1" t="s">
        <v>6875</v>
      </c>
    </row>
    <row r="6996" spans="1:8" x14ac:dyDescent="0.2">
      <c r="A6996" s="1">
        <v>7023</v>
      </c>
      <c r="B6996" s="1" t="str">
        <f t="shared" si="109"/>
        <v>Duke Energy Ruston LLC</v>
      </c>
      <c r="C6996" s="1" t="b">
        <f>IF(D6996&lt;&gt;"",IF(COUNTIF($D$2:D6995, D6996), INDEX($A$2:$D$100000, MATCH(D6996, $D$2:D6995,0),1), FALSE), FALSE)</f>
        <v>0</v>
      </c>
      <c r="F6996" s="1" t="b">
        <f>IF(G6996&lt;&gt;"", IF(COUNTIF($G$2:G6995, G6996), INDEX($A$2:$G$100000, MATCH(G6996, $G$2:G6995,0),1), FALSE), FALSE)</f>
        <v>0</v>
      </c>
      <c r="G6996" s="1">
        <v>5436</v>
      </c>
      <c r="H6996" s="1" t="s">
        <v>6876</v>
      </c>
    </row>
    <row r="6997" spans="1:8" x14ac:dyDescent="0.2">
      <c r="A6997" s="1">
        <v>7025</v>
      </c>
      <c r="B6997" s="1" t="str">
        <f t="shared" si="109"/>
        <v>Kendall New Century Dev LLC</v>
      </c>
      <c r="C6997" s="1" t="b">
        <f>IF(D6997&lt;&gt;"",IF(COUNTIF($D$2:D6996, D6997), INDEX($A$2:$D$100000, MATCH(D6997, $D$2:D6996,0),1), FALSE), FALSE)</f>
        <v>0</v>
      </c>
      <c r="F6997" s="1" t="b">
        <f>IF(G6997&lt;&gt;"", IF(COUNTIF($G$2:G6996, G6997), INDEX($A$2:$G$100000, MATCH(G6997, $G$2:G6996,0),1), FALSE), FALSE)</f>
        <v>0</v>
      </c>
      <c r="G6997" s="1">
        <v>10131</v>
      </c>
      <c r="H6997" s="1" t="s">
        <v>6877</v>
      </c>
    </row>
    <row r="6998" spans="1:8" x14ac:dyDescent="0.2">
      <c r="A6998" s="1">
        <v>7026</v>
      </c>
      <c r="B6998" s="1" t="str">
        <f t="shared" si="109"/>
        <v>Valencia Energy Facility</v>
      </c>
      <c r="C6998" s="1" t="b">
        <f>IF(D6998&lt;&gt;"",IF(COUNTIF($D$2:D6997, D6998), INDEX($A$2:$D$100000, MATCH(D6998, $D$2:D6997,0),1), FALSE), FALSE)</f>
        <v>0</v>
      </c>
      <c r="F6998" s="1" t="b">
        <f>IF(G6998&lt;&gt;"", IF(COUNTIF($G$2:G6997, G6998), INDEX($A$2:$G$100000, MATCH(G6998, $G$2:G6997,0),1), FALSE), FALSE)</f>
        <v>0</v>
      </c>
      <c r="G6998" s="1">
        <v>19684</v>
      </c>
      <c r="H6998" s="1" t="s">
        <v>6878</v>
      </c>
    </row>
    <row r="6999" spans="1:8" x14ac:dyDescent="0.2">
      <c r="A6999" s="1">
        <v>7027</v>
      </c>
      <c r="B6999" s="1" t="str">
        <f t="shared" si="109"/>
        <v>Griffith Energy LLC</v>
      </c>
      <c r="C6999" s="1" t="b">
        <f>IF(D6999&lt;&gt;"",IF(COUNTIF($D$2:D6998, D6999), INDEX($A$2:$D$100000, MATCH(D6999, $D$2:D6998,0),1), FALSE), FALSE)</f>
        <v>0</v>
      </c>
      <c r="F6999" s="1" t="b">
        <f>IF(G6999&lt;&gt;"", IF(COUNTIF($G$2:G6998, G6999), INDEX($A$2:$G$100000, MATCH(G6999, $G$2:G6998,0),1), FALSE), FALSE)</f>
        <v>0</v>
      </c>
      <c r="G6999" s="1">
        <v>26223</v>
      </c>
      <c r="H6999" s="1" t="s">
        <v>6879</v>
      </c>
    </row>
    <row r="7000" spans="1:8" x14ac:dyDescent="0.2">
      <c r="A7000" s="1">
        <v>7028</v>
      </c>
      <c r="B7000" s="1" t="str">
        <f t="shared" si="109"/>
        <v>Corporate Growth Solutions, LLC</v>
      </c>
      <c r="C7000" s="1" t="b">
        <f>IF(D7000&lt;&gt;"",IF(COUNTIF($D$2:D6999, D7000), INDEX($A$2:$D$100000, MATCH(D7000, $D$2:D6999,0),1), FALSE), FALSE)</f>
        <v>0</v>
      </c>
      <c r="F7000" s="1" t="b">
        <f>IF(G7000&lt;&gt;"", IF(COUNTIF($G$2:G6999, G7000), INDEX($A$2:$G$100000, MATCH(G7000, $G$2:G6999,0),1), FALSE), FALSE)</f>
        <v>0</v>
      </c>
      <c r="G7000" s="1">
        <v>63996</v>
      </c>
      <c r="H7000" s="1" t="s">
        <v>6880</v>
      </c>
    </row>
    <row r="7001" spans="1:8" x14ac:dyDescent="0.2">
      <c r="A7001" s="1">
        <v>7029</v>
      </c>
      <c r="B7001" s="1" t="str">
        <f t="shared" si="109"/>
        <v>Kinder Morgan Virginia LLC</v>
      </c>
      <c r="C7001" s="1" t="b">
        <f>IF(D7001&lt;&gt;"",IF(COUNTIF($D$2:D7000, D7001), INDEX($A$2:$D$100000, MATCH(D7001, $D$2:D7000,0),1), FALSE), FALSE)</f>
        <v>0</v>
      </c>
      <c r="F7001" s="1" t="b">
        <f>IF(G7001&lt;&gt;"", IF(COUNTIF($G$2:G7000, G7001), INDEX($A$2:$G$100000, MATCH(G7001, $G$2:G7000,0),1), FALSE), FALSE)</f>
        <v>0</v>
      </c>
      <c r="G7001" s="1">
        <v>10227</v>
      </c>
      <c r="H7001" s="1" t="s">
        <v>6881</v>
      </c>
    </row>
    <row r="7002" spans="1:8" x14ac:dyDescent="0.2">
      <c r="A7002" s="1">
        <v>7030</v>
      </c>
      <c r="B7002" s="1" t="str">
        <f t="shared" si="109"/>
        <v>Kinder Morgan Alabama LLC</v>
      </c>
      <c r="C7002" s="1" t="b">
        <f>IF(D7002&lt;&gt;"",IF(COUNTIF($D$2:D7001, D7002), INDEX($A$2:$D$100000, MATCH(D7002, $D$2:D7001,0),1), FALSE), FALSE)</f>
        <v>0</v>
      </c>
      <c r="F7002" s="1" t="b">
        <f>IF(G7002&lt;&gt;"", IF(COUNTIF($G$2:G7001, G7002), INDEX($A$2:$G$100000, MATCH(G7002, $G$2:G7001,0),1), FALSE), FALSE)</f>
        <v>0</v>
      </c>
      <c r="G7002" s="1">
        <v>10289</v>
      </c>
      <c r="H7002" s="1" t="s">
        <v>6882</v>
      </c>
    </row>
    <row r="7003" spans="1:8" x14ac:dyDescent="0.2">
      <c r="A7003" s="1">
        <v>7031</v>
      </c>
      <c r="B7003" s="1" t="str">
        <f t="shared" si="109"/>
        <v>Duke Energy Luna LLC</v>
      </c>
      <c r="C7003" s="1" t="b">
        <f>IF(D7003&lt;&gt;"",IF(COUNTIF($D$2:D7002, D7003), INDEX($A$2:$D$100000, MATCH(D7003, $D$2:D7002,0),1), FALSE), FALSE)</f>
        <v>0</v>
      </c>
      <c r="F7003" s="1" t="b">
        <f>IF(G7003&lt;&gt;"", IF(COUNTIF($G$2:G7002, G7003), INDEX($A$2:$G$100000, MATCH(G7003, $G$2:G7002,0),1), FALSE), FALSE)</f>
        <v>0</v>
      </c>
      <c r="G7003" s="1">
        <v>35403</v>
      </c>
      <c r="H7003" s="1" t="s">
        <v>6883</v>
      </c>
    </row>
    <row r="7004" spans="1:8" x14ac:dyDescent="0.2">
      <c r="A7004" s="1">
        <v>7032</v>
      </c>
      <c r="B7004" s="1" t="str">
        <f t="shared" si="109"/>
        <v>Hecate Grid Swiftsure LLC</v>
      </c>
      <c r="C7004" s="1" t="b">
        <f>IF(D7004&lt;&gt;"",IF(COUNTIF($D$2:D7003, D7004), INDEX($A$2:$D$100000, MATCH(D7004, $D$2:D7003,0),1), FALSE), FALSE)</f>
        <v>0</v>
      </c>
      <c r="F7004" s="1" t="b">
        <f>IF(G7004&lt;&gt;"", IF(COUNTIF($G$2:G7003, G7004), INDEX($A$2:$G$100000, MATCH(G7004, $G$2:G7003,0),1), FALSE), FALSE)</f>
        <v>0</v>
      </c>
      <c r="G7004" s="1">
        <v>63838</v>
      </c>
      <c r="H7004" s="1" t="s">
        <v>6884</v>
      </c>
    </row>
    <row r="7005" spans="1:8" x14ac:dyDescent="0.2">
      <c r="A7005" s="1">
        <v>7033</v>
      </c>
      <c r="B7005" s="1" t="str">
        <f t="shared" si="109"/>
        <v>Invenergy LLC</v>
      </c>
      <c r="C7005" s="1" t="b">
        <f>IF(D7005&lt;&gt;"",IF(COUNTIF($D$2:D7004, D7005), INDEX($A$2:$D$100000, MATCH(D7005, $D$2:D7004,0),1), FALSE), FALSE)</f>
        <v>0</v>
      </c>
      <c r="F7005" s="1" t="b">
        <f>IF(G7005&lt;&gt;"", IF(COUNTIF($G$2:G7004, G7005), INDEX($A$2:$G$100000, MATCH(G7005, $G$2:G7004,0),1), FALSE), FALSE)</f>
        <v>0</v>
      </c>
      <c r="G7005" s="1">
        <v>54757</v>
      </c>
      <c r="H7005" s="1" t="s">
        <v>6885</v>
      </c>
    </row>
    <row r="7006" spans="1:8" x14ac:dyDescent="0.2">
      <c r="A7006" s="1">
        <v>7034</v>
      </c>
      <c r="B7006" s="1" t="str">
        <f t="shared" si="109"/>
        <v>Kinder Morgan Georgia LLC</v>
      </c>
      <c r="C7006" s="1" t="b">
        <f>IF(D7006&lt;&gt;"",IF(COUNTIF($D$2:D7005, D7006), INDEX($A$2:$D$100000, MATCH(D7006, $D$2:D7005,0),1), FALSE), FALSE)</f>
        <v>0</v>
      </c>
      <c r="F7006" s="1" t="b">
        <f>IF(G7006&lt;&gt;"", IF(COUNTIF($G$2:G7005, G7006), INDEX($A$2:$G$100000, MATCH(G7006, $G$2:G7005,0),1), FALSE), FALSE)</f>
        <v>0</v>
      </c>
      <c r="G7006" s="1">
        <v>10306</v>
      </c>
      <c r="H7006" s="1" t="s">
        <v>6886</v>
      </c>
    </row>
    <row r="7007" spans="1:8" x14ac:dyDescent="0.2">
      <c r="A7007" s="1">
        <v>7035</v>
      </c>
      <c r="B7007" s="1" t="str">
        <f t="shared" si="109"/>
        <v>Kinder Morgan Arkansas LLC</v>
      </c>
      <c r="C7007" s="1" t="b">
        <f>IF(D7007&lt;&gt;"",IF(COUNTIF($D$2:D7006, D7007), INDEX($A$2:$D$100000, MATCH(D7007, $D$2:D7006,0),1), FALSE), FALSE)</f>
        <v>0</v>
      </c>
      <c r="F7007" s="1" t="b">
        <f>IF(G7007&lt;&gt;"", IF(COUNTIF($G$2:G7006, G7007), INDEX($A$2:$G$100000, MATCH(G7007, $G$2:G7006,0),1), FALSE), FALSE)</f>
        <v>0</v>
      </c>
      <c r="G7007" s="1">
        <v>10301</v>
      </c>
      <c r="H7007" s="1" t="s">
        <v>6887</v>
      </c>
    </row>
    <row r="7008" spans="1:8" x14ac:dyDescent="0.2">
      <c r="A7008" s="1">
        <v>7036</v>
      </c>
      <c r="B7008" s="1" t="str">
        <f t="shared" si="109"/>
        <v>Kinder Morgan Missouri LLC</v>
      </c>
      <c r="C7008" s="1" t="b">
        <f>IF(D7008&lt;&gt;"",IF(COUNTIF($D$2:D7007, D7008), INDEX($A$2:$D$100000, MATCH(D7008, $D$2:D7007,0),1), FALSE), FALSE)</f>
        <v>0</v>
      </c>
      <c r="F7008" s="1" t="b">
        <f>IF(G7008&lt;&gt;"", IF(COUNTIF($G$2:G7007, G7008), INDEX($A$2:$G$100000, MATCH(G7008, $G$2:G7007,0),1), FALSE), FALSE)</f>
        <v>0</v>
      </c>
      <c r="G7008" s="1">
        <v>10281</v>
      </c>
      <c r="H7008" s="1" t="s">
        <v>6888</v>
      </c>
    </row>
    <row r="7009" spans="1:8" x14ac:dyDescent="0.2">
      <c r="A7009" s="1">
        <v>7037</v>
      </c>
      <c r="B7009" s="1" t="str">
        <f t="shared" si="109"/>
        <v>Acadia Bay Energy Co LLC</v>
      </c>
      <c r="C7009" s="1" t="b">
        <f>IF(D7009&lt;&gt;"",IF(COUNTIF($D$2:D7008, D7009), INDEX($A$2:$D$100000, MATCH(D7009, $D$2:D7008,0),1), FALSE), FALSE)</f>
        <v>0</v>
      </c>
      <c r="F7009" s="1" t="b">
        <f>IF(G7009&lt;&gt;"", IF(COUNTIF($G$2:G7008, G7009), INDEX($A$2:$G$100000, MATCH(G7009, $G$2:G7008,0),1), FALSE), FALSE)</f>
        <v>0</v>
      </c>
      <c r="G7009" s="1">
        <v>60</v>
      </c>
      <c r="H7009" s="1" t="s">
        <v>6889</v>
      </c>
    </row>
    <row r="7010" spans="1:8" x14ac:dyDescent="0.2">
      <c r="A7010" s="1">
        <v>7038</v>
      </c>
      <c r="B7010" s="1" t="str">
        <f t="shared" si="109"/>
        <v>Mirant Wyandotte LLC</v>
      </c>
      <c r="C7010" s="1" t="b">
        <f>IF(D7010&lt;&gt;"",IF(COUNTIF($D$2:D7009, D7010), INDEX($A$2:$D$100000, MATCH(D7010, $D$2:D7009,0),1), FALSE), FALSE)</f>
        <v>0</v>
      </c>
      <c r="F7010" s="1" t="b">
        <f>IF(G7010&lt;&gt;"", IF(COUNTIF($G$2:G7009, G7010), INDEX($A$2:$G$100000, MATCH(G7010, $G$2:G7009,0),1), FALSE), FALSE)</f>
        <v>0</v>
      </c>
      <c r="G7010" s="1">
        <v>12676</v>
      </c>
      <c r="H7010" s="1" t="s">
        <v>6890</v>
      </c>
    </row>
    <row r="7011" spans="1:8" x14ac:dyDescent="0.2">
      <c r="A7011" s="1">
        <v>7039</v>
      </c>
      <c r="B7011" s="1" t="str">
        <f t="shared" si="109"/>
        <v>Cogen Lyondell</v>
      </c>
      <c r="C7011" s="1" t="b">
        <f>IF(D7011&lt;&gt;"",IF(COUNTIF($D$2:D7010, D7011), INDEX($A$2:$D$100000, MATCH(D7011, $D$2:D7010,0),1), FALSE), FALSE)</f>
        <v>0</v>
      </c>
      <c r="F7011" s="1" t="b">
        <f>IF(G7011&lt;&gt;"", IF(COUNTIF($G$2:G7010, G7011), INDEX($A$2:$G$100000, MATCH(G7011, $G$2:G7010,0),1), FALSE), FALSE)</f>
        <v>0</v>
      </c>
      <c r="G7011" s="1">
        <v>49862</v>
      </c>
      <c r="H7011" s="1" t="s">
        <v>6891</v>
      </c>
    </row>
    <row r="7012" spans="1:8" x14ac:dyDescent="0.2">
      <c r="A7012" s="1">
        <v>7040</v>
      </c>
      <c r="B7012" s="1" t="str">
        <f t="shared" si="109"/>
        <v>Duke Energy Cook LLC</v>
      </c>
      <c r="C7012" s="1" t="b">
        <f>IF(D7012&lt;&gt;"",IF(COUNTIF($D$2:D7011, D7012), INDEX($A$2:$D$100000, MATCH(D7012, $D$2:D7011,0),1), FALSE), FALSE)</f>
        <v>0</v>
      </c>
      <c r="F7012" s="1" t="b">
        <f>IF(G7012&lt;&gt;"", IF(COUNTIF($G$2:G7011, G7012), INDEX($A$2:$G$100000, MATCH(G7012, $G$2:G7011,0),1), FALSE), FALSE)</f>
        <v>0</v>
      </c>
      <c r="G7012" s="1">
        <v>31288</v>
      </c>
      <c r="H7012" s="1" t="s">
        <v>6892</v>
      </c>
    </row>
    <row r="7013" spans="1:8" x14ac:dyDescent="0.2">
      <c r="A7013" s="1">
        <v>7041</v>
      </c>
      <c r="B7013" s="1" t="str">
        <f t="shared" si="109"/>
        <v>Jackson County Generating LLC</v>
      </c>
      <c r="C7013" s="1" t="b">
        <f>IF(D7013&lt;&gt;"",IF(COUNTIF($D$2:D7012, D7013), INDEX($A$2:$D$100000, MATCH(D7013, $D$2:D7012,0),1), FALSE), FALSE)</f>
        <v>0</v>
      </c>
      <c r="F7013" s="1" t="b">
        <f>IF(G7013&lt;&gt;"", IF(COUNTIF($G$2:G7012, G7013), INDEX($A$2:$G$100000, MATCH(G7013, $G$2:G7012,0),1), FALSE), FALSE)</f>
        <v>0</v>
      </c>
      <c r="G7013" s="1">
        <v>9562</v>
      </c>
      <c r="H7013" s="1" t="s">
        <v>6893</v>
      </c>
    </row>
    <row r="7014" spans="1:8" x14ac:dyDescent="0.2">
      <c r="A7014" s="1">
        <v>7042</v>
      </c>
      <c r="B7014" s="1" t="str">
        <f t="shared" si="109"/>
        <v>Duke Energy Stephens LLC</v>
      </c>
      <c r="C7014" s="1" t="b">
        <f>IF(D7014&lt;&gt;"",IF(COUNTIF($D$2:D7013, D7014), INDEX($A$2:$D$100000, MATCH(D7014, $D$2:D7013,0),1), FALSE), FALSE)</f>
        <v>0</v>
      </c>
      <c r="F7014" s="1" t="b">
        <f>IF(G7014&lt;&gt;"", IF(COUNTIF($G$2:G7013, G7014), INDEX($A$2:$G$100000, MATCH(G7014, $G$2:G7013,0),1), FALSE), FALSE)</f>
        <v>0</v>
      </c>
      <c r="G7014" s="1">
        <v>5439</v>
      </c>
      <c r="H7014" s="1" t="s">
        <v>6894</v>
      </c>
    </row>
    <row r="7015" spans="1:8" x14ac:dyDescent="0.2">
      <c r="A7015" s="1">
        <v>7043</v>
      </c>
      <c r="B7015" s="1" t="str">
        <f t="shared" si="109"/>
        <v>Duke Energy Knox LLC</v>
      </c>
      <c r="C7015" s="1" t="b">
        <f>IF(D7015&lt;&gt;"",IF(COUNTIF($D$2:D7014, D7015), INDEX($A$2:$D$100000, MATCH(D7015, $D$2:D7014,0),1), FALSE), FALSE)</f>
        <v>0</v>
      </c>
      <c r="F7015" s="1" t="b">
        <f>IF(G7015&lt;&gt;"", IF(COUNTIF($G$2:G7014, G7015), INDEX($A$2:$G$100000, MATCH(G7015, $G$2:G7014,0),1), FALSE), FALSE)</f>
        <v>0</v>
      </c>
      <c r="G7015" s="1">
        <v>5408</v>
      </c>
      <c r="H7015" s="1" t="s">
        <v>6895</v>
      </c>
    </row>
    <row r="7016" spans="1:8" x14ac:dyDescent="0.2">
      <c r="A7016" s="1">
        <v>7044</v>
      </c>
      <c r="B7016" s="1" t="str">
        <f t="shared" si="109"/>
        <v>Catoctin Power LLC</v>
      </c>
      <c r="C7016" s="1" t="b">
        <f>IF(D7016&lt;&gt;"",IF(COUNTIF($D$2:D7015, D7016), INDEX($A$2:$D$100000, MATCH(D7016, $D$2:D7015,0),1), FALSE), FALSE)</f>
        <v>0</v>
      </c>
      <c r="F7016" s="1" t="b">
        <f>IF(G7016&lt;&gt;"", IF(COUNTIF($G$2:G7015, G7016), INDEX($A$2:$G$100000, MATCH(G7016, $G$2:G7015,0),1), FALSE), FALSE)</f>
        <v>0</v>
      </c>
      <c r="G7016" s="1">
        <v>49954</v>
      </c>
      <c r="H7016" s="1" t="s">
        <v>6896</v>
      </c>
    </row>
    <row r="7017" spans="1:8" x14ac:dyDescent="0.2">
      <c r="A7017" s="1">
        <v>7045</v>
      </c>
      <c r="B7017" s="1" t="str">
        <f t="shared" si="109"/>
        <v>Duke Energy Bell LP</v>
      </c>
      <c r="C7017" s="1" t="b">
        <f>IF(D7017&lt;&gt;"",IF(COUNTIF($D$2:D7016, D7017), INDEX($A$2:$D$100000, MATCH(D7017, $D$2:D7016,0),1), FALSE), FALSE)</f>
        <v>0</v>
      </c>
      <c r="F7017" s="1" t="b">
        <f>IF(G7017&lt;&gt;"", IF(COUNTIF($G$2:G7016, G7017), INDEX($A$2:$G$100000, MATCH(G7017, $G$2:G7016,0),1), FALSE), FALSE)</f>
        <v>0</v>
      </c>
      <c r="G7017" s="1">
        <v>25260</v>
      </c>
      <c r="H7017" s="1" t="s">
        <v>6897</v>
      </c>
    </row>
    <row r="7018" spans="1:8" x14ac:dyDescent="0.2">
      <c r="A7018" s="1">
        <v>7046</v>
      </c>
      <c r="B7018" s="1" t="str">
        <f t="shared" si="109"/>
        <v>Duke Energy Bollinger LLC</v>
      </c>
      <c r="C7018" s="1" t="b">
        <f>IF(D7018&lt;&gt;"",IF(COUNTIF($D$2:D7017, D7018), INDEX($A$2:$D$100000, MATCH(D7018, $D$2:D7017,0),1), FALSE), FALSE)</f>
        <v>0</v>
      </c>
      <c r="F7018" s="1" t="b">
        <f>IF(G7018&lt;&gt;"", IF(COUNTIF($G$2:G7017, G7018), INDEX($A$2:$G$100000, MATCH(G7018, $G$2:G7017,0),1), FALSE), FALSE)</f>
        <v>0</v>
      </c>
      <c r="G7018" s="1">
        <v>5423</v>
      </c>
      <c r="H7018" s="1" t="s">
        <v>6898</v>
      </c>
    </row>
    <row r="7019" spans="1:8" x14ac:dyDescent="0.2">
      <c r="A7019" s="1">
        <v>7047</v>
      </c>
      <c r="B7019" s="1" t="str">
        <f t="shared" si="109"/>
        <v>Duke Energy Metcalfe LLC</v>
      </c>
      <c r="C7019" s="1" t="b">
        <f>IF(D7019&lt;&gt;"",IF(COUNTIF($D$2:D7018, D7019), INDEX($A$2:$D$100000, MATCH(D7019, $D$2:D7018,0),1), FALSE), FALSE)</f>
        <v>0</v>
      </c>
      <c r="F7019" s="1" t="b">
        <f>IF(G7019&lt;&gt;"", IF(COUNTIF($G$2:G7018, G7019), INDEX($A$2:$G$100000, MATCH(G7019, $G$2:G7018,0),1), FALSE), FALSE)</f>
        <v>0</v>
      </c>
      <c r="G7019" s="1">
        <v>5409</v>
      </c>
      <c r="H7019" s="1" t="s">
        <v>6899</v>
      </c>
    </row>
    <row r="7020" spans="1:8" x14ac:dyDescent="0.2">
      <c r="A7020" s="1">
        <v>7048</v>
      </c>
      <c r="B7020" s="1" t="str">
        <f t="shared" si="109"/>
        <v>Duke Energy Knox II LLC</v>
      </c>
      <c r="C7020" s="1" t="b">
        <f>IF(D7020&lt;&gt;"",IF(COUNTIF($D$2:D7019, D7020), INDEX($A$2:$D$100000, MATCH(D7020, $D$2:D7019,0),1), FALSE), FALSE)</f>
        <v>0</v>
      </c>
      <c r="F7020" s="1" t="b">
        <f>IF(G7020&lt;&gt;"", IF(COUNTIF($G$2:G7019, G7020), INDEX($A$2:$G$100000, MATCH(G7020, $G$2:G7019,0),1), FALSE), FALSE)</f>
        <v>0</v>
      </c>
      <c r="G7020" s="1">
        <v>5410</v>
      </c>
      <c r="H7020" s="1" t="s">
        <v>6900</v>
      </c>
    </row>
    <row r="7021" spans="1:8" x14ac:dyDescent="0.2">
      <c r="A7021" s="1">
        <v>7049</v>
      </c>
      <c r="B7021" s="1" t="str">
        <f t="shared" si="109"/>
        <v>MC Energy Partners LP</v>
      </c>
      <c r="C7021" s="1" t="b">
        <f>IF(D7021&lt;&gt;"",IF(COUNTIF($D$2:D7020, D7021), INDEX($A$2:$D$100000, MATCH(D7021, $D$2:D7020,0),1), FALSE), FALSE)</f>
        <v>0</v>
      </c>
      <c r="F7021" s="1" t="b">
        <f>IF(G7021&lt;&gt;"", IF(COUNTIF($G$2:G7020, G7021), INDEX($A$2:$G$100000, MATCH(G7021, $G$2:G7020,0),1), FALSE), FALSE)</f>
        <v>0</v>
      </c>
      <c r="G7021" s="1">
        <v>11417</v>
      </c>
      <c r="H7021" s="1" t="s">
        <v>6901</v>
      </c>
    </row>
    <row r="7022" spans="1:8" x14ac:dyDescent="0.2">
      <c r="A7022" s="1">
        <v>7050</v>
      </c>
      <c r="B7022" s="1" t="str">
        <f t="shared" si="109"/>
        <v>Duke Energy Orleans LLC</v>
      </c>
      <c r="C7022" s="1" t="b">
        <f>IF(D7022&lt;&gt;"",IF(COUNTIF($D$2:D7021, D7022), INDEX($A$2:$D$100000, MATCH(D7022, $D$2:D7021,0),1), FALSE), FALSE)</f>
        <v>0</v>
      </c>
      <c r="F7022" s="1" t="b">
        <f>IF(G7022&lt;&gt;"", IF(COUNTIF($G$2:G7021, G7022), INDEX($A$2:$G$100000, MATCH(G7022, $G$2:G7021,0),1), FALSE), FALSE)</f>
        <v>0</v>
      </c>
      <c r="G7022" s="1">
        <v>5441</v>
      </c>
      <c r="H7022" s="1" t="s">
        <v>6902</v>
      </c>
    </row>
    <row r="7023" spans="1:8" x14ac:dyDescent="0.2">
      <c r="A7023" s="1">
        <v>7051</v>
      </c>
      <c r="B7023" s="1" t="str">
        <f t="shared" si="109"/>
        <v>Duke Energy Homochitto LLC</v>
      </c>
      <c r="C7023" s="1" t="b">
        <f>IF(D7023&lt;&gt;"",IF(COUNTIF($D$2:D7022, D7023), INDEX($A$2:$D$100000, MATCH(D7023, $D$2:D7022,0),1), FALSE), FALSE)</f>
        <v>0</v>
      </c>
      <c r="F7023" s="1" t="b">
        <f>IF(G7023&lt;&gt;"", IF(COUNTIF($G$2:G7022, G7023), INDEX($A$2:$G$100000, MATCH(G7023, $G$2:G7022,0),1), FALSE), FALSE)</f>
        <v>0</v>
      </c>
      <c r="G7023" s="1">
        <v>5447</v>
      </c>
      <c r="H7023" s="1" t="s">
        <v>6903</v>
      </c>
    </row>
    <row r="7024" spans="1:8" x14ac:dyDescent="0.2">
      <c r="A7024" s="1">
        <v>7052</v>
      </c>
      <c r="B7024" s="1" t="str">
        <f t="shared" si="109"/>
        <v>Duke Energy Frederick LLC</v>
      </c>
      <c r="C7024" s="1" t="b">
        <f>IF(D7024&lt;&gt;"",IF(COUNTIF($D$2:D7023, D7024), INDEX($A$2:$D$100000, MATCH(D7024, $D$2:D7023,0),1), FALSE), FALSE)</f>
        <v>0</v>
      </c>
      <c r="F7024" s="1" t="b">
        <f>IF(G7024&lt;&gt;"", IF(COUNTIF($G$2:G7023, G7024), INDEX($A$2:$G$100000, MATCH(G7024, $G$2:G7023,0),1), FALSE), FALSE)</f>
        <v>0</v>
      </c>
      <c r="G7024" s="1">
        <v>5476</v>
      </c>
      <c r="H7024" s="1" t="s">
        <v>6904</v>
      </c>
    </row>
    <row r="7025" spans="1:8" x14ac:dyDescent="0.2">
      <c r="A7025" s="1">
        <v>7053</v>
      </c>
      <c r="B7025" s="1" t="str">
        <f t="shared" si="109"/>
        <v>Duke Energy Leavenworth LLC</v>
      </c>
      <c r="C7025" s="1" t="b">
        <f>IF(D7025&lt;&gt;"",IF(COUNTIF($D$2:D7024, D7025), INDEX($A$2:$D$100000, MATCH(D7025, $D$2:D7024,0),1), FALSE), FALSE)</f>
        <v>0</v>
      </c>
      <c r="F7025" s="1" t="b">
        <f>IF(G7025&lt;&gt;"", IF(COUNTIF($G$2:G7024, G7025), INDEX($A$2:$G$100000, MATCH(G7025, $G$2:G7024,0),1), FALSE), FALSE)</f>
        <v>0</v>
      </c>
      <c r="G7025" s="1">
        <v>5468</v>
      </c>
      <c r="H7025" s="1" t="s">
        <v>6905</v>
      </c>
    </row>
    <row r="7026" spans="1:8" x14ac:dyDescent="0.2">
      <c r="A7026" s="1">
        <v>7054</v>
      </c>
      <c r="B7026" s="1" t="str">
        <f t="shared" si="109"/>
        <v>Duke Energy Kankakee LLC</v>
      </c>
      <c r="C7026" s="1" t="b">
        <f>IF(D7026&lt;&gt;"",IF(COUNTIF($D$2:D7025, D7026), INDEX($A$2:$D$100000, MATCH(D7026, $D$2:D7025,0),1), FALSE), FALSE)</f>
        <v>0</v>
      </c>
      <c r="F7026" s="1" t="b">
        <f>IF(G7026&lt;&gt;"", IF(COUNTIF($G$2:G7025, G7026), INDEX($A$2:$G$100000, MATCH(G7026, $G$2:G7025,0),1), FALSE), FALSE)</f>
        <v>0</v>
      </c>
      <c r="G7026" s="1">
        <v>31322</v>
      </c>
      <c r="H7026" s="1" t="s">
        <v>6906</v>
      </c>
    </row>
    <row r="7027" spans="1:8" x14ac:dyDescent="0.2">
      <c r="A7027" s="1">
        <v>7055</v>
      </c>
      <c r="B7027" s="1" t="str">
        <f t="shared" si="109"/>
        <v>Whiting Clean Energy Inc</v>
      </c>
      <c r="C7027" s="1" t="b">
        <f>IF(D7027&lt;&gt;"",IF(COUNTIF($D$2:D7026, D7027), INDEX($A$2:$D$100000, MATCH(D7027, $D$2:D7026,0),1), FALSE), FALSE)</f>
        <v>0</v>
      </c>
      <c r="F7027" s="1" t="b">
        <f>IF(G7027&lt;&gt;"", IF(COUNTIF($G$2:G7026, G7027), INDEX($A$2:$G$100000, MATCH(G7027, $G$2:G7026,0),1), FALSE), FALSE)</f>
        <v>0</v>
      </c>
      <c r="G7027" s="1">
        <v>20592</v>
      </c>
      <c r="H7027" s="1" t="s">
        <v>6907</v>
      </c>
    </row>
    <row r="7028" spans="1:8" x14ac:dyDescent="0.2">
      <c r="A7028" s="1">
        <v>7056</v>
      </c>
      <c r="B7028" s="1" t="str">
        <f t="shared" si="109"/>
        <v>Squirrel Creek Energy LLC</v>
      </c>
      <c r="C7028" s="1" t="b">
        <f>IF(D7028&lt;&gt;"",IF(COUNTIF($D$2:D7027, D7028), INDEX($A$2:$D$100000, MATCH(D7028, $D$2:D7027,0),1), FALSE), FALSE)</f>
        <v>0</v>
      </c>
      <c r="F7028" s="1" t="b">
        <f>IF(G7028&lt;&gt;"", IF(COUNTIF($G$2:G7027, G7028), INDEX($A$2:$G$100000, MATCH(G7028, $G$2:G7027,0),1), FALSE), FALSE)</f>
        <v>0</v>
      </c>
      <c r="G7028" s="1">
        <v>54914</v>
      </c>
      <c r="H7028" s="1" t="s">
        <v>6908</v>
      </c>
    </row>
    <row r="7029" spans="1:8" x14ac:dyDescent="0.2">
      <c r="A7029" s="1">
        <v>7057</v>
      </c>
      <c r="B7029" s="1" t="str">
        <f t="shared" si="109"/>
        <v>Genova Oklahoma I LLC</v>
      </c>
      <c r="C7029" s="1" t="b">
        <f>IF(D7029&lt;&gt;"",IF(COUNTIF($D$2:D7028, D7029), INDEX($A$2:$D$100000, MATCH(D7029, $D$2:D7028,0),1), FALSE), FALSE)</f>
        <v>0</v>
      </c>
      <c r="F7029" s="1" t="b">
        <f>IF(G7029&lt;&gt;"", IF(COUNTIF($G$2:G7028, G7029), INDEX($A$2:$G$100000, MATCH(G7029, $G$2:G7028,0),1), FALSE), FALSE)</f>
        <v>0</v>
      </c>
      <c r="G7029" s="1">
        <v>7113</v>
      </c>
      <c r="H7029" s="1" t="s">
        <v>6909</v>
      </c>
    </row>
    <row r="7030" spans="1:8" x14ac:dyDescent="0.2">
      <c r="A7030" s="1">
        <v>7058</v>
      </c>
      <c r="B7030" s="1" t="str">
        <f t="shared" si="109"/>
        <v>Genova Arkansas I LLC</v>
      </c>
      <c r="C7030" s="1" t="b">
        <f>IF(D7030&lt;&gt;"",IF(COUNTIF($D$2:D7029, D7030), INDEX($A$2:$D$100000, MATCH(D7030, $D$2:D7029,0),1), FALSE), FALSE)</f>
        <v>0</v>
      </c>
      <c r="F7030" s="1" t="b">
        <f>IF(G7030&lt;&gt;"", IF(COUNTIF($G$2:G7029, G7030), INDEX($A$2:$G$100000, MATCH(G7030, $G$2:G7029,0),1), FALSE), FALSE)</f>
        <v>0</v>
      </c>
      <c r="G7030" s="1">
        <v>7112</v>
      </c>
      <c r="H7030" s="1" t="s">
        <v>6910</v>
      </c>
    </row>
    <row r="7031" spans="1:8" x14ac:dyDescent="0.2">
      <c r="A7031" s="1">
        <v>7059</v>
      </c>
      <c r="B7031" s="1" t="str">
        <f t="shared" si="109"/>
        <v>Southern Energy Co</v>
      </c>
      <c r="C7031" s="1" t="b">
        <f>IF(D7031&lt;&gt;"",IF(COUNTIF($D$2:D7030, D7031), INDEX($A$2:$D$100000, MATCH(D7031, $D$2:D7030,0),1), FALSE), FALSE)</f>
        <v>0</v>
      </c>
      <c r="F7031" s="1" t="b">
        <f>IF(G7031&lt;&gt;"", IF(COUNTIF($G$2:G7030, G7031), INDEX($A$2:$G$100000, MATCH(G7031, $G$2:G7030,0),1), FALSE), FALSE)</f>
        <v>0</v>
      </c>
      <c r="G7031" s="1">
        <v>17766</v>
      </c>
      <c r="H7031" s="1" t="s">
        <v>6911</v>
      </c>
    </row>
    <row r="7032" spans="1:8" x14ac:dyDescent="0.2">
      <c r="A7032" s="1">
        <v>7060</v>
      </c>
      <c r="B7032" s="1" t="str">
        <f t="shared" si="109"/>
        <v>GenPower Anderson LLC</v>
      </c>
      <c r="C7032" s="1" t="b">
        <f>IF(D7032&lt;&gt;"",IF(COUNTIF($D$2:D7031, D7032), INDEX($A$2:$D$100000, MATCH(D7032, $D$2:D7031,0),1), FALSE), FALSE)</f>
        <v>0</v>
      </c>
      <c r="F7032" s="1" t="b">
        <f>IF(G7032&lt;&gt;"", IF(COUNTIF($G$2:G7031, G7032), INDEX($A$2:$G$100000, MATCH(G7032, $G$2:G7031,0),1), FALSE), FALSE)</f>
        <v>0</v>
      </c>
      <c r="G7032" s="1">
        <v>7109</v>
      </c>
      <c r="H7032" s="1" t="s">
        <v>6912</v>
      </c>
    </row>
    <row r="7033" spans="1:8" x14ac:dyDescent="0.2">
      <c r="A7033" s="1">
        <v>7061</v>
      </c>
      <c r="B7033" s="1" t="str">
        <f t="shared" si="109"/>
        <v>Umatilla Generating Co LP</v>
      </c>
      <c r="C7033" s="1" t="b">
        <f>IF(D7033&lt;&gt;"",IF(COUNTIF($D$2:D7032, D7033), INDEX($A$2:$D$100000, MATCH(D7033, $D$2:D7032,0),1), FALSE), FALSE)</f>
        <v>0</v>
      </c>
      <c r="F7033" s="1" t="b">
        <f>IF(G7033&lt;&gt;"", IF(COUNTIF($G$2:G7032, G7033), INDEX($A$2:$G$100000, MATCH(G7033, $G$2:G7032,0),1), FALSE), FALSE)</f>
        <v>0</v>
      </c>
      <c r="G7033" s="1">
        <v>19417</v>
      </c>
      <c r="H7033" s="1" t="s">
        <v>6913</v>
      </c>
    </row>
    <row r="7034" spans="1:8" x14ac:dyDescent="0.2">
      <c r="A7034" s="1">
        <v>7062</v>
      </c>
      <c r="B7034" s="1" t="str">
        <f t="shared" si="109"/>
        <v>Reliant Energy Arrow Canyon</v>
      </c>
      <c r="C7034" s="1" t="b">
        <f>IF(D7034&lt;&gt;"",IF(COUNTIF($D$2:D7033, D7034), INDEX($A$2:$D$100000, MATCH(D7034, $D$2:D7033,0),1), FALSE), FALSE)</f>
        <v>0</v>
      </c>
      <c r="F7034" s="1" t="b">
        <f>IF(G7034&lt;&gt;"", IF(COUNTIF($G$2:G7033, G7034), INDEX($A$2:$G$100000, MATCH(G7034, $G$2:G7033,0),1), FALSE), FALSE)</f>
        <v>0</v>
      </c>
      <c r="G7034" s="1">
        <v>15851</v>
      </c>
      <c r="H7034" s="1" t="s">
        <v>6914</v>
      </c>
    </row>
    <row r="7035" spans="1:8" x14ac:dyDescent="0.2">
      <c r="A7035" s="1">
        <v>7063</v>
      </c>
      <c r="B7035" s="1" t="str">
        <f t="shared" si="109"/>
        <v>Kinder Morgan Illinois LLC</v>
      </c>
      <c r="C7035" s="1" t="b">
        <f>IF(D7035&lt;&gt;"",IF(COUNTIF($D$2:D7034, D7035), INDEX($A$2:$D$100000, MATCH(D7035, $D$2:D7034,0),1), FALSE), FALSE)</f>
        <v>0</v>
      </c>
      <c r="F7035" s="1" t="b">
        <f>IF(G7035&lt;&gt;"", IF(COUNTIF($G$2:G7034, G7035), INDEX($A$2:$G$100000, MATCH(G7035, $G$2:G7034,0),1), FALSE), FALSE)</f>
        <v>0</v>
      </c>
      <c r="G7035" s="1">
        <v>10280</v>
      </c>
      <c r="H7035" s="1" t="s">
        <v>6915</v>
      </c>
    </row>
    <row r="7036" spans="1:8" x14ac:dyDescent="0.2">
      <c r="A7036" s="1">
        <v>7064</v>
      </c>
      <c r="B7036" s="1" t="str">
        <f t="shared" si="109"/>
        <v>Duke Energy Vigo LLC</v>
      </c>
      <c r="C7036" s="1" t="b">
        <f>IF(D7036&lt;&gt;"",IF(COUNTIF($D$2:D7035, D7036), INDEX($A$2:$D$100000, MATCH(D7036, $D$2:D7035,0),1), FALSE), FALSE)</f>
        <v>0</v>
      </c>
      <c r="F7036" s="1" t="b">
        <f>IF(G7036&lt;&gt;"", IF(COUNTIF($G$2:G7035, G7036), INDEX($A$2:$G$100000, MATCH(G7036, $G$2:G7035,0),1), FALSE), FALSE)</f>
        <v>0</v>
      </c>
      <c r="G7036" s="1">
        <v>5421</v>
      </c>
      <c r="H7036" s="1" t="s">
        <v>6916</v>
      </c>
    </row>
    <row r="7037" spans="1:8" x14ac:dyDescent="0.2">
      <c r="A7037" s="1">
        <v>7065</v>
      </c>
      <c r="B7037" s="1" t="str">
        <f t="shared" si="109"/>
        <v>Duke Energy Washoe LLC</v>
      </c>
      <c r="C7037" s="1" t="b">
        <f>IF(D7037&lt;&gt;"",IF(COUNTIF($D$2:D7036, D7037), INDEX($A$2:$D$100000, MATCH(D7037, $D$2:D7036,0),1), FALSE), FALSE)</f>
        <v>0</v>
      </c>
      <c r="F7037" s="1" t="b">
        <f>IF(G7037&lt;&gt;"", IF(COUNTIF($G$2:G7036, G7037), INDEX($A$2:$G$100000, MATCH(G7037, $G$2:G7036,0),1), FALSE), FALSE)</f>
        <v>0</v>
      </c>
      <c r="G7037" s="1">
        <v>5405</v>
      </c>
      <c r="H7037" s="1" t="s">
        <v>6917</v>
      </c>
    </row>
    <row r="7038" spans="1:8" x14ac:dyDescent="0.2">
      <c r="A7038" s="1">
        <v>7066</v>
      </c>
      <c r="B7038" s="1" t="str">
        <f t="shared" si="109"/>
        <v>Dome Valley Energy Partners, L</v>
      </c>
      <c r="C7038" s="1" t="b">
        <f>IF(D7038&lt;&gt;"",IF(COUNTIF($D$2:D7037, D7038), INDEX($A$2:$D$100000, MATCH(D7038, $D$2:D7037,0),1), FALSE), FALSE)</f>
        <v>0</v>
      </c>
      <c r="F7038" s="1" t="b">
        <f>IF(G7038&lt;&gt;"", IF(COUNTIF($G$2:G7037, G7038), INDEX($A$2:$G$100000, MATCH(G7038, $G$2:G7037,0),1), FALSE), FALSE)</f>
        <v>0</v>
      </c>
      <c r="G7038" s="1">
        <v>5273</v>
      </c>
      <c r="H7038" s="1" t="s">
        <v>6918</v>
      </c>
    </row>
    <row r="7039" spans="1:8" x14ac:dyDescent="0.2">
      <c r="A7039" s="1">
        <v>7067</v>
      </c>
      <c r="B7039" s="1" t="str">
        <f t="shared" si="109"/>
        <v>Calpine Operating Services</v>
      </c>
      <c r="C7039" s="1" t="b">
        <f>IF(D7039&lt;&gt;"",IF(COUNTIF($D$2:D7038, D7039), INDEX($A$2:$D$100000, MATCH(D7039, $D$2:D7038,0),1), FALSE), FALSE)</f>
        <v>0</v>
      </c>
      <c r="F7039" s="1" t="b">
        <f>IF(G7039&lt;&gt;"", IF(COUNTIF($G$2:G7038, G7039), INDEX($A$2:$G$100000, MATCH(G7039, $G$2:G7038,0),1), FALSE), FALSE)</f>
        <v>0</v>
      </c>
      <c r="G7039" s="1">
        <v>50011</v>
      </c>
      <c r="H7039" s="1" t="s">
        <v>6919</v>
      </c>
    </row>
    <row r="7040" spans="1:8" x14ac:dyDescent="0.2">
      <c r="A7040" s="1">
        <v>7068</v>
      </c>
      <c r="B7040" s="1" t="str">
        <f t="shared" si="109"/>
        <v>Limerick Partners LLC</v>
      </c>
      <c r="C7040" s="1" t="b">
        <f>IF(D7040&lt;&gt;"",IF(COUNTIF($D$2:D7039, D7040), INDEX($A$2:$D$100000, MATCH(D7040, $D$2:D7039,0),1), FALSE), FALSE)</f>
        <v>0</v>
      </c>
      <c r="F7040" s="1" t="b">
        <f>IF(G7040&lt;&gt;"", IF(COUNTIF($G$2:G7039, G7040), INDEX($A$2:$G$100000, MATCH(G7040, $G$2:G7039,0),1), FALSE), FALSE)</f>
        <v>0</v>
      </c>
      <c r="G7040" s="1">
        <v>11049</v>
      </c>
      <c r="H7040" s="1" t="s">
        <v>6920</v>
      </c>
    </row>
    <row r="7041" spans="1:8" x14ac:dyDescent="0.2">
      <c r="A7041" s="1">
        <v>7069</v>
      </c>
      <c r="B7041" s="1" t="str">
        <f t="shared" si="109"/>
        <v>North American Energy Services Company</v>
      </c>
      <c r="C7041" s="1" t="b">
        <f>IF(D7041&lt;&gt;"",IF(COUNTIF($D$2:D7040, D7041), INDEX($A$2:$D$100000, MATCH(D7041, $D$2:D7040,0),1), FALSE), FALSE)</f>
        <v>0</v>
      </c>
      <c r="F7041" s="1" t="b">
        <f>IF(G7041&lt;&gt;"", IF(COUNTIF($G$2:G7040, G7041), INDEX($A$2:$G$100000, MATCH(G7041, $G$2:G7040,0),1), FALSE), FALSE)</f>
        <v>0</v>
      </c>
      <c r="G7041" s="1">
        <v>54687</v>
      </c>
      <c r="H7041" s="1" t="s">
        <v>6921</v>
      </c>
    </row>
    <row r="7042" spans="1:8" x14ac:dyDescent="0.2">
      <c r="A7042" s="1">
        <v>7070</v>
      </c>
      <c r="B7042" s="1" t="str">
        <f t="shared" ref="B7042:B7105" si="110">IF(H7042="",E7042,H7042)</f>
        <v>Valcour Operating Services, LLC</v>
      </c>
      <c r="C7042" s="1" t="b">
        <f>IF(D7042&lt;&gt;"",IF(COUNTIF($D$2:D7041, D7042), INDEX($A$2:$D$100000, MATCH(D7042, $D$2:D7041,0),1), FALSE), FALSE)</f>
        <v>0</v>
      </c>
      <c r="F7042" s="1" t="b">
        <f>IF(G7042&lt;&gt;"", IF(COUNTIF($G$2:G7041, G7042), INDEX($A$2:$G$100000, MATCH(G7042, $G$2:G7041,0),1), FALSE), FALSE)</f>
        <v>0</v>
      </c>
      <c r="G7042" s="1">
        <v>63858</v>
      </c>
      <c r="H7042" s="1" t="s">
        <v>6922</v>
      </c>
    </row>
    <row r="7043" spans="1:8" x14ac:dyDescent="0.2">
      <c r="A7043" s="1">
        <v>7071</v>
      </c>
      <c r="B7043" s="1" t="str">
        <f t="shared" si="110"/>
        <v>LG&amp;E Power Monroe LLC</v>
      </c>
      <c r="C7043" s="1" t="b">
        <f>IF(D7043&lt;&gt;"",IF(COUNTIF($D$2:D7042, D7043), INDEX($A$2:$D$100000, MATCH(D7043, $D$2:D7042,0),1), FALSE), FALSE)</f>
        <v>0</v>
      </c>
      <c r="F7043" s="1" t="b">
        <f>IF(G7043&lt;&gt;"", IF(COUNTIF($G$2:G7042, G7043), INDEX($A$2:$G$100000, MATCH(G7043, $G$2:G7042,0),1), FALSE), FALSE)</f>
        <v>0</v>
      </c>
      <c r="G7043" s="1">
        <v>30146</v>
      </c>
      <c r="H7043" s="1" t="s">
        <v>6923</v>
      </c>
    </row>
    <row r="7044" spans="1:8" x14ac:dyDescent="0.2">
      <c r="A7044" s="1">
        <v>7072</v>
      </c>
      <c r="B7044" s="1" t="str">
        <f t="shared" si="110"/>
        <v>Bayou Verret Energy Center</v>
      </c>
      <c r="C7044" s="1" t="b">
        <f>IF(D7044&lt;&gt;"",IF(COUNTIF($D$2:D7043, D7044), INDEX($A$2:$D$100000, MATCH(D7044, $D$2:D7043,0),1), FALSE), FALSE)</f>
        <v>0</v>
      </c>
      <c r="F7044" s="1" t="b">
        <f>IF(G7044&lt;&gt;"", IF(COUNTIF($G$2:G7043, G7044), INDEX($A$2:$G$100000, MATCH(G7044, $G$2:G7043,0),1), FALSE), FALSE)</f>
        <v>0</v>
      </c>
      <c r="G7044" s="1">
        <v>22252</v>
      </c>
      <c r="H7044" s="1" t="s">
        <v>6924</v>
      </c>
    </row>
    <row r="7045" spans="1:8" x14ac:dyDescent="0.2">
      <c r="A7045" s="1">
        <v>7073</v>
      </c>
      <c r="B7045" s="1" t="str">
        <f t="shared" si="110"/>
        <v>Sunset Energy Fleet LLC</v>
      </c>
      <c r="C7045" s="1" t="b">
        <f>IF(D7045&lt;&gt;"",IF(COUNTIF($D$2:D7044, D7045), INDEX($A$2:$D$100000, MATCH(D7045, $D$2:D7044,0),1), FALSE), FALSE)</f>
        <v>0</v>
      </c>
      <c r="F7045" s="1" t="b">
        <f>IF(G7045&lt;&gt;"", IF(COUNTIF($G$2:G7044, G7045), INDEX($A$2:$G$100000, MATCH(G7045, $G$2:G7044,0),1), FALSE), FALSE)</f>
        <v>0</v>
      </c>
      <c r="G7045" s="1">
        <v>18325</v>
      </c>
      <c r="H7045" s="1" t="s">
        <v>6925</v>
      </c>
    </row>
    <row r="7046" spans="1:8" x14ac:dyDescent="0.2">
      <c r="A7046" s="1">
        <v>7074</v>
      </c>
      <c r="B7046" s="1" t="str">
        <f t="shared" si="110"/>
        <v>Thompson Creek Energy LLC</v>
      </c>
      <c r="C7046" s="1" t="b">
        <f>IF(D7046&lt;&gt;"",IF(COUNTIF($D$2:D7045, D7046), INDEX($A$2:$D$100000, MATCH(D7046, $D$2:D7045,0),1), FALSE), FALSE)</f>
        <v>0</v>
      </c>
      <c r="F7046" s="1" t="b">
        <f>IF(G7046&lt;&gt;"", IF(COUNTIF($G$2:G7045, G7046), INDEX($A$2:$G$100000, MATCH(G7046, $G$2:G7045,0),1), FALSE), FALSE)</f>
        <v>0</v>
      </c>
      <c r="G7046" s="1">
        <v>18853</v>
      </c>
      <c r="H7046" s="1" t="s">
        <v>6926</v>
      </c>
    </row>
    <row r="7047" spans="1:8" x14ac:dyDescent="0.2">
      <c r="A7047" s="1">
        <v>7075</v>
      </c>
      <c r="B7047" s="1" t="str">
        <f t="shared" si="110"/>
        <v>GenPower LLC</v>
      </c>
      <c r="C7047" s="1" t="b">
        <f>IF(D7047&lt;&gt;"",IF(COUNTIF($D$2:D7046, D7047), INDEX($A$2:$D$100000, MATCH(D7047, $D$2:D7046,0),1), FALSE), FALSE)</f>
        <v>0</v>
      </c>
      <c r="F7047" s="1" t="b">
        <f>IF(G7047&lt;&gt;"", IF(COUNTIF($G$2:G7046, G7047), INDEX($A$2:$G$100000, MATCH(G7047, $G$2:G7046,0),1), FALSE), FALSE)</f>
        <v>0</v>
      </c>
      <c r="G7047" s="1">
        <v>7156</v>
      </c>
      <c r="H7047" s="1" t="s">
        <v>6927</v>
      </c>
    </row>
    <row r="7048" spans="1:8" x14ac:dyDescent="0.2">
      <c r="A7048" s="1">
        <v>7076</v>
      </c>
      <c r="B7048" s="1" t="str">
        <f t="shared" si="110"/>
        <v>CPV Warren, LLC</v>
      </c>
      <c r="C7048" s="1" t="b">
        <f>IF(D7048&lt;&gt;"",IF(COUNTIF($D$2:D7047, D7048), INDEX($A$2:$D$100000, MATCH(D7048, $D$2:D7047,0),1), FALSE), FALSE)</f>
        <v>0</v>
      </c>
      <c r="F7048" s="1" t="b">
        <f>IF(G7048&lt;&gt;"", IF(COUNTIF($G$2:G7047, G7048), INDEX($A$2:$G$100000, MATCH(G7048, $G$2:G7047,0),1), FALSE), FALSE)</f>
        <v>0</v>
      </c>
      <c r="G7048" s="1">
        <v>4694</v>
      </c>
      <c r="H7048" s="1" t="s">
        <v>6928</v>
      </c>
    </row>
    <row r="7049" spans="1:8" x14ac:dyDescent="0.2">
      <c r="A7049" s="1">
        <v>7077</v>
      </c>
      <c r="B7049" s="1" t="str">
        <f t="shared" si="110"/>
        <v>Reliant Energy Indian Riv LLC</v>
      </c>
      <c r="C7049" s="1" t="b">
        <f>IF(D7049&lt;&gt;"",IF(COUNTIF($D$2:D7048, D7049), INDEX($A$2:$D$100000, MATCH(D7049, $D$2:D7048,0),1), FALSE), FALSE)</f>
        <v>0</v>
      </c>
      <c r="F7049" s="1" t="b">
        <f>IF(G7049&lt;&gt;"", IF(COUNTIF($G$2:G7048, G7049), INDEX($A$2:$G$100000, MATCH(G7049, $G$2:G7048,0),1), FALSE), FALSE)</f>
        <v>0</v>
      </c>
      <c r="G7049" s="1">
        <v>15853</v>
      </c>
      <c r="H7049" s="1" t="s">
        <v>6929</v>
      </c>
    </row>
    <row r="7050" spans="1:8" x14ac:dyDescent="0.2">
      <c r="A7050" s="1">
        <v>7078</v>
      </c>
      <c r="B7050" s="1" t="str">
        <f t="shared" si="110"/>
        <v>Mirant Las Vegas LLC</v>
      </c>
      <c r="C7050" s="1" t="b">
        <f>IF(D7050&lt;&gt;"",IF(COUNTIF($D$2:D7049, D7050), INDEX($A$2:$D$100000, MATCH(D7050, $D$2:D7049,0),1), FALSE), FALSE)</f>
        <v>0</v>
      </c>
      <c r="F7050" s="1" t="b">
        <f>IF(G7050&lt;&gt;"", IF(COUNTIF($G$2:G7049, G7050), INDEX($A$2:$G$100000, MATCH(G7050, $G$2:G7049,0),1), FALSE), FALSE)</f>
        <v>0</v>
      </c>
      <c r="G7050" s="1">
        <v>12728</v>
      </c>
      <c r="H7050" s="1" t="s">
        <v>6930</v>
      </c>
    </row>
    <row r="7051" spans="1:8" x14ac:dyDescent="0.2">
      <c r="A7051" s="1">
        <v>7079</v>
      </c>
      <c r="B7051" s="1" t="str">
        <f t="shared" si="110"/>
        <v>ANP-Coleto Creek</v>
      </c>
      <c r="C7051" s="1" t="b">
        <f>IF(D7051&lt;&gt;"",IF(COUNTIF($D$2:D7050, D7051), INDEX($A$2:$D$100000, MATCH(D7051, $D$2:D7050,0),1), FALSE), FALSE)</f>
        <v>0</v>
      </c>
      <c r="F7051" s="1" t="b">
        <f>IF(G7051&lt;&gt;"", IF(COUNTIF($G$2:G7050, G7051), INDEX($A$2:$G$100000, MATCH(G7051, $G$2:G7050,0),1), FALSE), FALSE)</f>
        <v>0</v>
      </c>
      <c r="G7051" s="1">
        <v>54865</v>
      </c>
      <c r="H7051" s="1" t="s">
        <v>6931</v>
      </c>
    </row>
    <row r="7052" spans="1:8" x14ac:dyDescent="0.2">
      <c r="A7052" s="1">
        <v>7081</v>
      </c>
      <c r="B7052" s="1" t="str">
        <f t="shared" si="110"/>
        <v>Federal Power Avenal LLC</v>
      </c>
      <c r="C7052" s="1" t="b">
        <f>IF(D7052&lt;&gt;"",IF(COUNTIF($D$2:D7051, D7052), INDEX($A$2:$D$100000, MATCH(D7052, $D$2:D7051,0),1), FALSE), FALSE)</f>
        <v>0</v>
      </c>
      <c r="F7052" s="1" t="b">
        <f>IF(G7052&lt;&gt;"", IF(COUNTIF($G$2:G7051, G7052), INDEX($A$2:$G$100000, MATCH(G7052, $G$2:G7051,0),1), FALSE), FALSE)</f>
        <v>0</v>
      </c>
      <c r="G7052" s="1">
        <v>56141</v>
      </c>
      <c r="H7052" s="1" t="s">
        <v>6932</v>
      </c>
    </row>
    <row r="7053" spans="1:8" x14ac:dyDescent="0.2">
      <c r="A7053" s="1">
        <v>7082</v>
      </c>
      <c r="B7053" s="1" t="str">
        <f t="shared" si="110"/>
        <v>20SD 8me LLC</v>
      </c>
      <c r="C7053" s="1" t="b">
        <f>IF(D7053&lt;&gt;"",IF(COUNTIF($D$2:D7052, D7053), INDEX($A$2:$D$100000, MATCH(D7053, $D$2:D7052,0),1), FALSE), FALSE)</f>
        <v>0</v>
      </c>
      <c r="F7053" s="1" t="b">
        <f>IF(G7053&lt;&gt;"", IF(COUNTIF($G$2:G7052, G7053), INDEX($A$2:$G$100000, MATCH(G7053, $G$2:G7052,0),1), FALSE), FALSE)</f>
        <v>0</v>
      </c>
      <c r="G7053" s="1">
        <v>64247</v>
      </c>
      <c r="H7053" s="1" t="s">
        <v>6933</v>
      </c>
    </row>
    <row r="7054" spans="1:8" x14ac:dyDescent="0.2">
      <c r="A7054" s="1">
        <v>7083</v>
      </c>
      <c r="B7054" s="1" t="str">
        <f t="shared" si="110"/>
        <v>Reliant Energy Oseola LLC</v>
      </c>
      <c r="C7054" s="1" t="b">
        <f>IF(D7054&lt;&gt;"",IF(COUNTIF($D$2:D7053, D7054), INDEX($A$2:$D$100000, MATCH(D7054, $D$2:D7053,0),1), FALSE), FALSE)</f>
        <v>0</v>
      </c>
      <c r="F7054" s="1" t="b">
        <f>IF(G7054&lt;&gt;"", IF(COUNTIF($G$2:G7053, G7054), INDEX($A$2:$G$100000, MATCH(G7054, $G$2:G7053,0),1), FALSE), FALSE)</f>
        <v>0</v>
      </c>
      <c r="G7054" s="1">
        <v>16049</v>
      </c>
      <c r="H7054" s="1" t="s">
        <v>6934</v>
      </c>
    </row>
    <row r="7055" spans="1:8" x14ac:dyDescent="0.2">
      <c r="A7055" s="1">
        <v>7084</v>
      </c>
      <c r="B7055" s="1" t="str">
        <f t="shared" si="110"/>
        <v>Castleman Power Development LLC</v>
      </c>
      <c r="C7055" s="1" t="b">
        <f>IF(D7055&lt;&gt;"",IF(COUNTIF($D$2:D7054, D7055), INDEX($A$2:$D$100000, MATCH(D7055, $D$2:D7054,0),1), FALSE), FALSE)</f>
        <v>0</v>
      </c>
      <c r="F7055" s="1" t="b">
        <f>IF(G7055&lt;&gt;"", IF(COUNTIF($G$2:G7054, G7055), INDEX($A$2:$G$100000, MATCH(G7055, $G$2:G7054,0),1), FALSE), FALSE)</f>
        <v>0</v>
      </c>
      <c r="G7055" s="1">
        <v>62050</v>
      </c>
      <c r="H7055" s="1" t="s">
        <v>6935</v>
      </c>
    </row>
    <row r="7056" spans="1:8" x14ac:dyDescent="0.2">
      <c r="A7056" s="1">
        <v>7085</v>
      </c>
      <c r="B7056" s="1" t="str">
        <f t="shared" si="110"/>
        <v>Duke Energy Washington LLC</v>
      </c>
      <c r="C7056" s="1" t="b">
        <f>IF(D7056&lt;&gt;"",IF(COUNTIF($D$2:D7055, D7056), INDEX($A$2:$D$100000, MATCH(D7056, $D$2:D7055,0),1), FALSE), FALSE)</f>
        <v>0</v>
      </c>
      <c r="F7056" s="1" t="b">
        <f>IF(G7056&lt;&gt;"", IF(COUNTIF($G$2:G7055, G7056), INDEX($A$2:$G$100000, MATCH(G7056, $G$2:G7055,0),1), FALSE), FALSE)</f>
        <v>0</v>
      </c>
      <c r="G7056" s="1">
        <v>5445</v>
      </c>
      <c r="H7056" s="1" t="s">
        <v>6936</v>
      </c>
    </row>
    <row r="7057" spans="1:8" x14ac:dyDescent="0.2">
      <c r="A7057" s="1">
        <v>7086</v>
      </c>
      <c r="B7057" s="1" t="str">
        <f t="shared" si="110"/>
        <v>Wrightsville Power Fac LLC</v>
      </c>
      <c r="C7057" s="1" t="b">
        <f>IF(D7057&lt;&gt;"",IF(COUNTIF($D$2:D7056, D7057), INDEX($A$2:$D$100000, MATCH(D7057, $D$2:D7056,0),1), FALSE), FALSE)</f>
        <v>0</v>
      </c>
      <c r="F7057" s="1" t="b">
        <f>IF(G7057&lt;&gt;"", IF(COUNTIF($G$2:G7056, G7057), INDEX($A$2:$G$100000, MATCH(G7057, $G$2:G7056,0),1), FALSE), FALSE)</f>
        <v>0</v>
      </c>
      <c r="G7057" s="1">
        <v>10388</v>
      </c>
      <c r="H7057" s="1" t="s">
        <v>6937</v>
      </c>
    </row>
    <row r="7058" spans="1:8" x14ac:dyDescent="0.2">
      <c r="A7058" s="1">
        <v>7087</v>
      </c>
      <c r="B7058" s="1" t="str">
        <f t="shared" si="110"/>
        <v>Calpine Corp &amp; Gentex Pwr Corp</v>
      </c>
      <c r="C7058" s="1" t="b">
        <f>IF(D7058&lt;&gt;"",IF(COUNTIF($D$2:D7057, D7058), INDEX($A$2:$D$100000, MATCH(D7058, $D$2:D7057,0),1), FALSE), FALSE)</f>
        <v>0</v>
      </c>
      <c r="F7058" s="1" t="b">
        <f>IF(G7058&lt;&gt;"", IF(COUNTIF($G$2:G7057, G7058), INDEX($A$2:$G$100000, MATCH(G7058, $G$2:G7057,0),1), FALSE), FALSE)</f>
        <v>0</v>
      </c>
      <c r="G7058" s="1">
        <v>2981</v>
      </c>
      <c r="H7058" s="1" t="s">
        <v>6938</v>
      </c>
    </row>
    <row r="7059" spans="1:8" x14ac:dyDescent="0.2">
      <c r="A7059" s="1">
        <v>7088</v>
      </c>
      <c r="B7059" s="1" t="str">
        <f t="shared" si="110"/>
        <v>Chehalis Power Generation LP</v>
      </c>
      <c r="C7059" s="1" t="b">
        <f>IF(D7059&lt;&gt;"",IF(COUNTIF($D$2:D7058, D7059), INDEX($A$2:$D$100000, MATCH(D7059, $D$2:D7058,0),1), FALSE), FALSE)</f>
        <v>0</v>
      </c>
      <c r="F7059" s="1" t="b">
        <f>IF(G7059&lt;&gt;"", IF(COUNTIF($G$2:G7058, G7059), INDEX($A$2:$G$100000, MATCH(G7059, $G$2:G7058,0),1), FALSE), FALSE)</f>
        <v>0</v>
      </c>
      <c r="G7059" s="1">
        <v>3571</v>
      </c>
      <c r="H7059" s="1" t="s">
        <v>6939</v>
      </c>
    </row>
    <row r="7060" spans="1:8" x14ac:dyDescent="0.2">
      <c r="A7060" s="1">
        <v>7089</v>
      </c>
      <c r="B7060" s="1" t="str">
        <f t="shared" si="110"/>
        <v>7X Energy, Inc.</v>
      </c>
      <c r="C7060" s="1" t="b">
        <f>IF(D7060&lt;&gt;"",IF(COUNTIF($D$2:D7059, D7060), INDEX($A$2:$D$100000, MATCH(D7060, $D$2:D7059,0),1), FALSE), FALSE)</f>
        <v>0</v>
      </c>
      <c r="F7060" s="1" t="b">
        <f>IF(G7060&lt;&gt;"", IF(COUNTIF($G$2:G7059, G7060), INDEX($A$2:$G$100000, MATCH(G7060, $G$2:G7059,0),1), FALSE), FALSE)</f>
        <v>0</v>
      </c>
      <c r="G7060" s="1">
        <v>62006</v>
      </c>
      <c r="H7060" s="1" t="s">
        <v>6940</v>
      </c>
    </row>
    <row r="7061" spans="1:8" x14ac:dyDescent="0.2">
      <c r="A7061" s="1">
        <v>7090</v>
      </c>
      <c r="B7061" s="1" t="str">
        <f t="shared" si="110"/>
        <v>Haywood Power I LLC</v>
      </c>
      <c r="C7061" s="1" t="b">
        <f>IF(D7061&lt;&gt;"",IF(COUNTIF($D$2:D7060, D7061), INDEX($A$2:$D$100000, MATCH(D7061, $D$2:D7060,0),1), FALSE), FALSE)</f>
        <v>0</v>
      </c>
      <c r="F7061" s="1" t="b">
        <f>IF(G7061&lt;&gt;"", IF(COUNTIF($G$2:G7060, G7061), INDEX($A$2:$G$100000, MATCH(G7061, $G$2:G7060,0),1), FALSE), FALSE)</f>
        <v>0</v>
      </c>
      <c r="G7061" s="1">
        <v>8273</v>
      </c>
      <c r="H7061" s="1" t="s">
        <v>6941</v>
      </c>
    </row>
    <row r="7062" spans="1:8" x14ac:dyDescent="0.2">
      <c r="A7062" s="1">
        <v>7091</v>
      </c>
      <c r="B7062" s="1" t="str">
        <f t="shared" si="110"/>
        <v>Archer Power Partners LP</v>
      </c>
      <c r="C7062" s="1" t="b">
        <f>IF(D7062&lt;&gt;"",IF(COUNTIF($D$2:D7061, D7062), INDEX($A$2:$D$100000, MATCH(D7062, $D$2:D7061,0),1), FALSE), FALSE)</f>
        <v>0</v>
      </c>
      <c r="F7062" s="1" t="b">
        <f>IF(G7062&lt;&gt;"", IF(COUNTIF($G$2:G7061, G7062), INDEX($A$2:$G$100000, MATCH(G7062, $G$2:G7061,0),1), FALSE), FALSE)</f>
        <v>0</v>
      </c>
      <c r="G7062" s="1">
        <v>834</v>
      </c>
      <c r="H7062" s="1" t="s">
        <v>6942</v>
      </c>
    </row>
    <row r="7063" spans="1:8" x14ac:dyDescent="0.2">
      <c r="A7063" s="1">
        <v>7092</v>
      </c>
      <c r="B7063" s="1" t="str">
        <f t="shared" si="110"/>
        <v>Wawayanda Energy Center, LLC</v>
      </c>
      <c r="C7063" s="1" t="b">
        <f>IF(D7063&lt;&gt;"",IF(COUNTIF($D$2:D7062, D7063), INDEX($A$2:$D$100000, MATCH(D7063, $D$2:D7062,0),1), FALSE), FALSE)</f>
        <v>0</v>
      </c>
      <c r="F7063" s="1" t="b">
        <f>IF(G7063&lt;&gt;"", IF(COUNTIF($G$2:G7062, G7063), INDEX($A$2:$G$100000, MATCH(G7063, $G$2:G7062,0),1), FALSE), FALSE)</f>
        <v>0</v>
      </c>
      <c r="G7063" s="1">
        <v>20053</v>
      </c>
      <c r="H7063" s="1" t="s">
        <v>6943</v>
      </c>
    </row>
    <row r="7064" spans="1:8" x14ac:dyDescent="0.2">
      <c r="A7064" s="1">
        <v>7093</v>
      </c>
      <c r="B7064" s="1" t="str">
        <f t="shared" si="110"/>
        <v>Palomar Energy LLC</v>
      </c>
      <c r="C7064" s="1" t="b">
        <f>IF(D7064&lt;&gt;"",IF(COUNTIF($D$2:D7063, D7064), INDEX($A$2:$D$100000, MATCH(D7064, $D$2:D7063,0),1), FALSE), FALSE)</f>
        <v>0</v>
      </c>
      <c r="F7064" s="1" t="b">
        <f>IF(G7064&lt;&gt;"", IF(COUNTIF($G$2:G7063, G7064), INDEX($A$2:$G$100000, MATCH(G7064, $G$2:G7063,0),1), FALSE), FALSE)</f>
        <v>0</v>
      </c>
      <c r="G7064" s="1">
        <v>14402</v>
      </c>
      <c r="H7064" s="1" t="s">
        <v>6944</v>
      </c>
    </row>
    <row r="7065" spans="1:8" x14ac:dyDescent="0.2">
      <c r="A7065" s="1">
        <v>7094</v>
      </c>
      <c r="B7065" s="1" t="str">
        <f t="shared" si="110"/>
        <v>Franklin County Power LLC</v>
      </c>
      <c r="C7065" s="1" t="b">
        <f>IF(D7065&lt;&gt;"",IF(COUNTIF($D$2:D7064, D7065), INDEX($A$2:$D$100000, MATCH(D7065, $D$2:D7064,0),1), FALSE), FALSE)</f>
        <v>0</v>
      </c>
      <c r="F7065" s="1" t="b">
        <f>IF(G7065&lt;&gt;"", IF(COUNTIF($G$2:G7064, G7065), INDEX($A$2:$G$100000, MATCH(G7065, $G$2:G7064,0),1), FALSE), FALSE)</f>
        <v>0</v>
      </c>
      <c r="G7065" s="1">
        <v>6687</v>
      </c>
      <c r="H7065" s="1" t="s">
        <v>6945</v>
      </c>
    </row>
    <row r="7066" spans="1:8" x14ac:dyDescent="0.2">
      <c r="A7066" s="1">
        <v>7095</v>
      </c>
      <c r="B7066" s="1" t="str">
        <f t="shared" si="110"/>
        <v>Clay County Power LLC</v>
      </c>
      <c r="C7066" s="1" t="b">
        <f>IF(D7066&lt;&gt;"",IF(COUNTIF($D$2:D7065, D7066), INDEX($A$2:$D$100000, MATCH(D7066, $D$2:D7065,0),1), FALSE), FALSE)</f>
        <v>0</v>
      </c>
      <c r="F7066" s="1" t="b">
        <f>IF(G7066&lt;&gt;"", IF(COUNTIF($G$2:G7065, G7066), INDEX($A$2:$G$100000, MATCH(G7066, $G$2:G7065,0),1), FALSE), FALSE)</f>
        <v>0</v>
      </c>
      <c r="G7066" s="1">
        <v>3723</v>
      </c>
      <c r="H7066" s="1" t="s">
        <v>6946</v>
      </c>
    </row>
    <row r="7067" spans="1:8" x14ac:dyDescent="0.2">
      <c r="A7067" s="1">
        <v>7096</v>
      </c>
      <c r="B7067" s="1" t="str">
        <f t="shared" si="110"/>
        <v>Kentucky Mountain Power LLC</v>
      </c>
      <c r="C7067" s="1" t="b">
        <f>IF(D7067&lt;&gt;"",IF(COUNTIF($D$2:D7066, D7067), INDEX($A$2:$D$100000, MATCH(D7067, $D$2:D7066,0),1), FALSE), FALSE)</f>
        <v>0</v>
      </c>
      <c r="F7067" s="1" t="b">
        <f>IF(G7067&lt;&gt;"", IF(COUNTIF($G$2:G7066, G7067), INDEX($A$2:$G$100000, MATCH(G7067, $G$2:G7066,0),1), FALSE), FALSE)</f>
        <v>0</v>
      </c>
      <c r="G7067" s="1">
        <v>10118</v>
      </c>
      <c r="H7067" s="1" t="s">
        <v>6947</v>
      </c>
    </row>
    <row r="7068" spans="1:8" x14ac:dyDescent="0.2">
      <c r="A7068" s="1">
        <v>7097</v>
      </c>
      <c r="B7068" s="1" t="str">
        <f t="shared" si="110"/>
        <v>Franklin County Pwr of IL LLC</v>
      </c>
      <c r="C7068" s="1" t="b">
        <f>IF(D7068&lt;&gt;"",IF(COUNTIF($D$2:D7067, D7068), INDEX($A$2:$D$100000, MATCH(D7068, $D$2:D7067,0),1), FALSE), FALSE)</f>
        <v>0</v>
      </c>
      <c r="F7068" s="1" t="b">
        <f>IF(G7068&lt;&gt;"", IF(COUNTIF($G$2:G7067, G7068), INDEX($A$2:$G$100000, MATCH(G7068, $G$2:G7067,0),1), FALSE), FALSE)</f>
        <v>0</v>
      </c>
      <c r="G7068" s="1">
        <v>6727</v>
      </c>
      <c r="H7068" s="1" t="s">
        <v>6948</v>
      </c>
    </row>
    <row r="7069" spans="1:8" x14ac:dyDescent="0.2">
      <c r="A7069" s="1">
        <v>7098</v>
      </c>
      <c r="B7069" s="1" t="str">
        <f t="shared" si="110"/>
        <v>Kentucky Pioneer Inc</v>
      </c>
      <c r="C7069" s="1" t="b">
        <f>IF(D7069&lt;&gt;"",IF(COUNTIF($D$2:D7068, D7069), INDEX($A$2:$D$100000, MATCH(D7069, $D$2:D7068,0),1), FALSE), FALSE)</f>
        <v>0</v>
      </c>
      <c r="F7069" s="1" t="b">
        <f>IF(G7069&lt;&gt;"", IF(COUNTIF($G$2:G7068, G7069), INDEX($A$2:$G$100000, MATCH(G7069, $G$2:G7068,0),1), FALSE), FALSE)</f>
        <v>0</v>
      </c>
      <c r="G7069" s="1">
        <v>10175</v>
      </c>
      <c r="H7069" s="1" t="s">
        <v>6949</v>
      </c>
    </row>
    <row r="7070" spans="1:8" x14ac:dyDescent="0.2">
      <c r="A7070" s="1">
        <v>7099</v>
      </c>
      <c r="B7070" s="1" t="str">
        <f t="shared" si="110"/>
        <v>Navitas Energy</v>
      </c>
      <c r="C7070" s="1" t="b">
        <f>IF(D7070&lt;&gt;"",IF(COUNTIF($D$2:D7069, D7070), INDEX($A$2:$D$100000, MATCH(D7070, $D$2:D7069,0),1), FALSE), FALSE)</f>
        <v>0</v>
      </c>
      <c r="F7070" s="1" t="b">
        <f>IF(G7070&lt;&gt;"", IF(COUNTIF($G$2:G7069, G7070), INDEX($A$2:$G$100000, MATCH(G7070, $G$2:G7069,0),1), FALSE), FALSE)</f>
        <v>0</v>
      </c>
      <c r="G7070" s="1">
        <v>13575</v>
      </c>
      <c r="H7070" s="1" t="s">
        <v>6950</v>
      </c>
    </row>
    <row r="7071" spans="1:8" x14ac:dyDescent="0.2">
      <c r="A7071" s="1">
        <v>7100</v>
      </c>
      <c r="B7071" s="1" t="str">
        <f t="shared" si="110"/>
        <v>New Albany Energy Dev Co LLC</v>
      </c>
      <c r="C7071" s="1" t="b">
        <f>IF(D7071&lt;&gt;"",IF(COUNTIF($D$2:D7070, D7071), INDEX($A$2:$D$100000, MATCH(D7071, $D$2:D7070,0),1), FALSE), FALSE)</f>
        <v>0</v>
      </c>
      <c r="F7071" s="1" t="b">
        <f>IF(G7071&lt;&gt;"", IF(COUNTIF($G$2:G7070, G7071), INDEX($A$2:$G$100000, MATCH(G7071, $G$2:G7070,0),1), FALSE), FALSE)</f>
        <v>0</v>
      </c>
      <c r="G7071" s="1">
        <v>13413</v>
      </c>
      <c r="H7071" s="1" t="s">
        <v>6951</v>
      </c>
    </row>
    <row r="7072" spans="1:8" x14ac:dyDescent="0.2">
      <c r="A7072" s="1">
        <v>7101</v>
      </c>
      <c r="B7072" s="1" t="str">
        <f t="shared" si="110"/>
        <v>City of Victorville</v>
      </c>
      <c r="C7072" s="1" t="b">
        <f>IF(D7072&lt;&gt;"",IF(COUNTIF($D$2:D7071, D7072), INDEX($A$2:$D$100000, MATCH(D7072, $D$2:D7071,0),1), FALSE), FALSE)</f>
        <v>0</v>
      </c>
      <c r="F7072" s="1" t="b">
        <f>IF(G7072&lt;&gt;"", IF(COUNTIF($G$2:G7071, G7072), INDEX($A$2:$G$100000, MATCH(G7072, $G$2:G7071,0),1), FALSE), FALSE)</f>
        <v>0</v>
      </c>
      <c r="G7072" s="1">
        <v>55962</v>
      </c>
      <c r="H7072" s="1" t="s">
        <v>6952</v>
      </c>
    </row>
    <row r="7073" spans="1:8" x14ac:dyDescent="0.2">
      <c r="A7073" s="1">
        <v>7102</v>
      </c>
      <c r="B7073" s="1" t="str">
        <f t="shared" si="110"/>
        <v>Ocean Peaking Power LP</v>
      </c>
      <c r="C7073" s="1" t="b">
        <f>IF(D7073&lt;&gt;"",IF(COUNTIF($D$2:D7072, D7073), INDEX($A$2:$D$100000, MATCH(D7073, $D$2:D7072,0),1), FALSE), FALSE)</f>
        <v>0</v>
      </c>
      <c r="F7073" s="1" t="b">
        <f>IF(G7073&lt;&gt;"", IF(COUNTIF($G$2:G7072, G7073), INDEX($A$2:$G$100000, MATCH(G7073, $G$2:G7072,0),1), FALSE), FALSE)</f>
        <v>0</v>
      </c>
      <c r="G7073" s="1">
        <v>20246</v>
      </c>
      <c r="H7073" s="1" t="s">
        <v>6953</v>
      </c>
    </row>
    <row r="7074" spans="1:8" x14ac:dyDescent="0.2">
      <c r="A7074" s="1">
        <v>7103</v>
      </c>
      <c r="B7074" s="1" t="str">
        <f t="shared" si="110"/>
        <v>AES Cypress LLC</v>
      </c>
      <c r="C7074" s="1" t="b">
        <f>IF(D7074&lt;&gt;"",IF(COUNTIF($D$2:D7073, D7074), INDEX($A$2:$D$100000, MATCH(D7074, $D$2:D7073,0),1), FALSE), FALSE)</f>
        <v>0</v>
      </c>
      <c r="F7074" s="1" t="b">
        <f>IF(G7074&lt;&gt;"", IF(COUNTIF($G$2:G7073, G7074), INDEX($A$2:$G$100000, MATCH(G7074, $G$2:G7073,0),1), FALSE), FALSE)</f>
        <v>0</v>
      </c>
      <c r="G7074" s="1">
        <v>20</v>
      </c>
      <c r="H7074" s="1" t="s">
        <v>6954</v>
      </c>
    </row>
    <row r="7075" spans="1:8" x14ac:dyDescent="0.2">
      <c r="A7075" s="1">
        <v>7104</v>
      </c>
      <c r="B7075" s="1" t="str">
        <f t="shared" si="110"/>
        <v>Shady Hills Energy Center, LLC</v>
      </c>
      <c r="C7075" s="1" t="b">
        <f>IF(D7075&lt;&gt;"",IF(COUNTIF($D$2:D7074, D7075), INDEX($A$2:$D$100000, MATCH(D7075, $D$2:D7074,0),1), FALSE), FALSE)</f>
        <v>0</v>
      </c>
      <c r="F7075" s="1" t="b">
        <f>IF(G7075&lt;&gt;"", IF(COUNTIF($G$2:G7074, G7075), INDEX($A$2:$G$100000, MATCH(G7075, $G$2:G7074,0),1), FALSE), FALSE)</f>
        <v>0</v>
      </c>
      <c r="G7075" s="1">
        <v>63488</v>
      </c>
      <c r="H7075" s="1" t="s">
        <v>6955</v>
      </c>
    </row>
    <row r="7076" spans="1:8" x14ac:dyDescent="0.2">
      <c r="A7076" s="1">
        <v>7105</v>
      </c>
      <c r="B7076" s="1" t="str">
        <f t="shared" si="110"/>
        <v>Flint Valley Energy Dev Co LLC</v>
      </c>
      <c r="C7076" s="1" t="b">
        <f>IF(D7076&lt;&gt;"",IF(COUNTIF($D$2:D7075, D7076), INDEX($A$2:$D$100000, MATCH(D7076, $D$2:D7075,0),1), FALSE), FALSE)</f>
        <v>0</v>
      </c>
      <c r="F7076" s="1" t="b">
        <f>IF(G7076&lt;&gt;"", IF(COUNTIF($G$2:G7075, G7076), INDEX($A$2:$G$100000, MATCH(G7076, $G$2:G7075,0),1), FALSE), FALSE)</f>
        <v>0</v>
      </c>
      <c r="G7076" s="1">
        <v>6414</v>
      </c>
      <c r="H7076" s="1" t="s">
        <v>6956</v>
      </c>
    </row>
    <row r="7077" spans="1:8" x14ac:dyDescent="0.2">
      <c r="A7077" s="1">
        <v>7106</v>
      </c>
      <c r="B7077" s="1" t="str">
        <f t="shared" si="110"/>
        <v>Summit Vineyard LLC</v>
      </c>
      <c r="C7077" s="1" t="b">
        <f>IF(D7077&lt;&gt;"",IF(COUNTIF($D$2:D7076, D7077), INDEX($A$2:$D$100000, MATCH(D7077, $D$2:D7076,0),1), FALSE), FALSE)</f>
        <v>0</v>
      </c>
      <c r="F7077" s="1" t="b">
        <f>IF(G7077&lt;&gt;"", IF(COUNTIF($G$2:G7076, G7077), INDEX($A$2:$G$100000, MATCH(G7077, $G$2:G7076,0),1), FALSE), FALSE)</f>
        <v>0</v>
      </c>
      <c r="G7077" s="1">
        <v>49961</v>
      </c>
      <c r="H7077" s="1" t="s">
        <v>6957</v>
      </c>
    </row>
    <row r="7078" spans="1:8" x14ac:dyDescent="0.2">
      <c r="A7078" s="1">
        <v>7107</v>
      </c>
      <c r="B7078" s="1" t="str">
        <f t="shared" si="110"/>
        <v>Allegheny Energy Supply Gleaso</v>
      </c>
      <c r="C7078" s="1" t="b">
        <f>IF(D7078&lt;&gt;"",IF(COUNTIF($D$2:D7077, D7078), INDEX($A$2:$D$100000, MATCH(D7078, $D$2:D7077,0),1), FALSE), FALSE)</f>
        <v>0</v>
      </c>
      <c r="F7078" s="1" t="b">
        <f>IF(G7078&lt;&gt;"", IF(COUNTIF($G$2:G7077, G7078), INDEX($A$2:$G$100000, MATCH(G7078, $G$2:G7077,0),1), FALSE), FALSE)</f>
        <v>0</v>
      </c>
      <c r="G7078" s="1">
        <v>354</v>
      </c>
      <c r="H7078" s="1" t="s">
        <v>6958</v>
      </c>
    </row>
    <row r="7079" spans="1:8" x14ac:dyDescent="0.2">
      <c r="A7079" s="1">
        <v>7108</v>
      </c>
      <c r="B7079" s="1" t="str">
        <f t="shared" si="110"/>
        <v>Westward Energy LLC</v>
      </c>
      <c r="C7079" s="1" t="b">
        <f>IF(D7079&lt;&gt;"",IF(COUNTIF($D$2:D7078, D7079), INDEX($A$2:$D$100000, MATCH(D7079, $D$2:D7078,0),1), FALSE), FALSE)</f>
        <v>0</v>
      </c>
      <c r="F7079" s="1" t="b">
        <f>IF(G7079&lt;&gt;"", IF(COUNTIF($G$2:G7078, G7079), INDEX($A$2:$G$100000, MATCH(G7079, $G$2:G7078,0),1), FALSE), FALSE)</f>
        <v>0</v>
      </c>
      <c r="G7079" s="1">
        <v>20325</v>
      </c>
      <c r="H7079" s="1" t="s">
        <v>6959</v>
      </c>
    </row>
    <row r="7080" spans="1:8" x14ac:dyDescent="0.2">
      <c r="A7080" s="1">
        <v>7109</v>
      </c>
      <c r="B7080" s="1" t="str">
        <f t="shared" si="110"/>
        <v>Hartwell Development Co LLC</v>
      </c>
      <c r="C7080" s="1" t="b">
        <f>IF(D7080&lt;&gt;"",IF(COUNTIF($D$2:D7079, D7080), INDEX($A$2:$D$100000, MATCH(D7080, $D$2:D7079,0),1), FALSE), FALSE)</f>
        <v>0</v>
      </c>
      <c r="F7080" s="1" t="b">
        <f>IF(G7080&lt;&gt;"", IF(COUNTIF($G$2:G7079, G7080), INDEX($A$2:$G$100000, MATCH(G7080, $G$2:G7079,0),1), FALSE), FALSE)</f>
        <v>0</v>
      </c>
      <c r="G7080" s="1">
        <v>8218</v>
      </c>
      <c r="H7080" s="1" t="s">
        <v>6960</v>
      </c>
    </row>
    <row r="7081" spans="1:8" x14ac:dyDescent="0.2">
      <c r="A7081" s="1">
        <v>7110</v>
      </c>
      <c r="B7081" s="1" t="str">
        <f t="shared" si="110"/>
        <v>Athens Development Co LLC</v>
      </c>
      <c r="C7081" s="1" t="b">
        <f>IF(D7081&lt;&gt;"",IF(COUNTIF($D$2:D7080, D7081), INDEX($A$2:$D$100000, MATCH(D7081, $D$2:D7080,0),1), FALSE), FALSE)</f>
        <v>0</v>
      </c>
      <c r="F7081" s="1" t="b">
        <f>IF(G7081&lt;&gt;"", IF(COUNTIF($G$2:G7080, G7081), INDEX($A$2:$G$100000, MATCH(G7081, $G$2:G7080,0),1), FALSE), FALSE)</f>
        <v>0</v>
      </c>
      <c r="G7081" s="1">
        <v>949</v>
      </c>
      <c r="H7081" s="1" t="s">
        <v>6961</v>
      </c>
    </row>
    <row r="7082" spans="1:8" x14ac:dyDescent="0.2">
      <c r="A7082" s="1">
        <v>7111</v>
      </c>
      <c r="B7082" s="1" t="str">
        <f t="shared" si="110"/>
        <v>CoGen Funding LP</v>
      </c>
      <c r="C7082" s="1" t="b">
        <f>IF(D7082&lt;&gt;"",IF(COUNTIF($D$2:D7081, D7082), INDEX($A$2:$D$100000, MATCH(D7082, $D$2:D7081,0),1), FALSE), FALSE)</f>
        <v>0</v>
      </c>
      <c r="F7082" s="1" t="b">
        <f>IF(G7082&lt;&gt;"", IF(COUNTIF($G$2:G7081, G7082), INDEX($A$2:$G$100000, MATCH(G7082, $G$2:G7081,0),1), FALSE), FALSE)</f>
        <v>0</v>
      </c>
      <c r="G7082" s="1">
        <v>21216</v>
      </c>
      <c r="H7082" s="1" t="s">
        <v>6962</v>
      </c>
    </row>
    <row r="7083" spans="1:8" x14ac:dyDescent="0.2">
      <c r="A7083" s="1">
        <v>7112</v>
      </c>
      <c r="B7083" s="1" t="str">
        <f t="shared" si="110"/>
        <v>IDC Bellingham</v>
      </c>
      <c r="C7083" s="1" t="b">
        <f>IF(D7083&lt;&gt;"",IF(COUNTIF($D$2:D7082, D7083), INDEX($A$2:$D$100000, MATCH(D7083, $D$2:D7082,0),1), FALSE), FALSE)</f>
        <v>0</v>
      </c>
      <c r="F7083" s="1" t="b">
        <f>IF(G7083&lt;&gt;"", IF(COUNTIF($G$2:G7082, G7083), INDEX($A$2:$G$100000, MATCH(G7083, $G$2:G7082,0),1), FALSE), FALSE)</f>
        <v>0</v>
      </c>
      <c r="G7083" s="1">
        <v>9194</v>
      </c>
      <c r="H7083" s="1" t="s">
        <v>6963</v>
      </c>
    </row>
    <row r="7084" spans="1:8" x14ac:dyDescent="0.2">
      <c r="A7084" s="1">
        <v>7113</v>
      </c>
      <c r="B7084" s="1" t="str">
        <f t="shared" si="110"/>
        <v>Brookhaven Energy LP</v>
      </c>
      <c r="C7084" s="1" t="b">
        <f>IF(D7084&lt;&gt;"",IF(COUNTIF($D$2:D7083, D7084), INDEX($A$2:$D$100000, MATCH(D7084, $D$2:D7083,0),1), FALSE), FALSE)</f>
        <v>0</v>
      </c>
      <c r="F7084" s="1" t="b">
        <f>IF(G7084&lt;&gt;"", IF(COUNTIF($G$2:G7083, G7084), INDEX($A$2:$G$100000, MATCH(G7084, $G$2:G7083,0),1), FALSE), FALSE)</f>
        <v>0</v>
      </c>
      <c r="G7084" s="1">
        <v>2253</v>
      </c>
      <c r="H7084" s="1" t="s">
        <v>6964</v>
      </c>
    </row>
    <row r="7085" spans="1:8" x14ac:dyDescent="0.2">
      <c r="A7085" s="1">
        <v>7114</v>
      </c>
      <c r="B7085" s="1" t="str">
        <f t="shared" si="110"/>
        <v>Calvert City Power I LLC</v>
      </c>
      <c r="C7085" s="1" t="b">
        <f>IF(D7085&lt;&gt;"",IF(COUNTIF($D$2:D7084, D7085), INDEX($A$2:$D$100000, MATCH(D7085, $D$2:D7084,0),1), FALSE), FALSE)</f>
        <v>0</v>
      </c>
      <c r="F7085" s="1" t="b">
        <f>IF(G7085&lt;&gt;"", IF(COUNTIF($G$2:G7084, G7085), INDEX($A$2:$G$100000, MATCH(G7085, $G$2:G7084,0),1), FALSE), FALSE)</f>
        <v>0</v>
      </c>
      <c r="G7085" s="1">
        <v>2822</v>
      </c>
      <c r="H7085" s="1" t="s">
        <v>6965</v>
      </c>
    </row>
    <row r="7086" spans="1:8" x14ac:dyDescent="0.2">
      <c r="A7086" s="1">
        <v>7115</v>
      </c>
      <c r="B7086" s="1" t="str">
        <f t="shared" si="110"/>
        <v>LSP-Hardee Energy LLC</v>
      </c>
      <c r="C7086" s="1" t="b">
        <f>IF(D7086&lt;&gt;"",IF(COUNTIF($D$2:D7085, D7086), INDEX($A$2:$D$100000, MATCH(D7086, $D$2:D7085,0),1), FALSE), FALSE)</f>
        <v>0</v>
      </c>
      <c r="F7086" s="1" t="b">
        <f>IF(G7086&lt;&gt;"", IF(COUNTIF($G$2:G7085, G7086), INDEX($A$2:$G$100000, MATCH(G7086, $G$2:G7085,0),1), FALSE), FALSE)</f>
        <v>0</v>
      </c>
      <c r="G7086" s="1">
        <v>11303</v>
      </c>
      <c r="H7086" s="1" t="s">
        <v>6966</v>
      </c>
    </row>
    <row r="7087" spans="1:8" x14ac:dyDescent="0.2">
      <c r="A7087" s="1">
        <v>7116</v>
      </c>
      <c r="B7087" s="1" t="str">
        <f t="shared" si="110"/>
        <v>Commonwealth Shore Power</v>
      </c>
      <c r="C7087" s="1" t="b">
        <f>IF(D7087&lt;&gt;"",IF(COUNTIF($D$2:D7086, D7087), INDEX($A$2:$D$100000, MATCH(D7087, $D$2:D7086,0),1), FALSE), FALSE)</f>
        <v>0</v>
      </c>
      <c r="F7087" s="1" t="b">
        <f>IF(G7087&lt;&gt;"", IF(COUNTIF($G$2:G7086, G7087), INDEX($A$2:$G$100000, MATCH(G7087, $G$2:G7086,0),1), FALSE), FALSE)</f>
        <v>0</v>
      </c>
      <c r="G7087" s="1">
        <v>49752</v>
      </c>
      <c r="H7087" s="1" t="s">
        <v>6967</v>
      </c>
    </row>
    <row r="7088" spans="1:8" x14ac:dyDescent="0.2">
      <c r="A7088" s="1">
        <v>7117</v>
      </c>
      <c r="B7088" s="1" t="str">
        <f t="shared" si="110"/>
        <v>Stirling Energy Systems Solar Three LLC</v>
      </c>
      <c r="C7088" s="1" t="b">
        <f>IF(D7088&lt;&gt;"",IF(COUNTIF($D$2:D7087, D7088), INDEX($A$2:$D$100000, MATCH(D7088, $D$2:D7087,0),1), FALSE), FALSE)</f>
        <v>0</v>
      </c>
      <c r="F7088" s="1" t="b">
        <f>IF(G7088&lt;&gt;"", IF(COUNTIF($G$2:G7087, G7088), INDEX($A$2:$G$100000, MATCH(G7088, $G$2:G7087,0),1), FALSE), FALSE)</f>
        <v>0</v>
      </c>
      <c r="G7088" s="1">
        <v>56168</v>
      </c>
      <c r="H7088" s="1" t="s">
        <v>6968</v>
      </c>
    </row>
    <row r="7089" spans="1:8" x14ac:dyDescent="0.2">
      <c r="A7089" s="1">
        <v>7118</v>
      </c>
      <c r="B7089" s="1" t="str">
        <f t="shared" si="110"/>
        <v>PDC-El Paso Meriden LLC</v>
      </c>
      <c r="C7089" s="1" t="b">
        <f>IF(D7089&lt;&gt;"",IF(COUNTIF($D$2:D7088, D7089), INDEX($A$2:$D$100000, MATCH(D7089, $D$2:D7088,0),1), FALSE), FALSE)</f>
        <v>0</v>
      </c>
      <c r="F7089" s="1" t="b">
        <f>IF(G7089&lt;&gt;"", IF(COUNTIF($G$2:G7088, G7089), INDEX($A$2:$G$100000, MATCH(G7089, $G$2:G7088,0),1), FALSE), FALSE)</f>
        <v>0</v>
      </c>
      <c r="G7089" s="1">
        <v>15491</v>
      </c>
      <c r="H7089" s="1" t="s">
        <v>6969</v>
      </c>
    </row>
    <row r="7090" spans="1:8" x14ac:dyDescent="0.2">
      <c r="A7090" s="1">
        <v>7119</v>
      </c>
      <c r="B7090" s="1" t="str">
        <f t="shared" si="110"/>
        <v>High Lonesome Wind Power, LLC</v>
      </c>
      <c r="C7090" s="1" t="b">
        <f>IF(D7090&lt;&gt;"",IF(COUNTIF($D$2:D7089, D7090), INDEX($A$2:$D$100000, MATCH(D7090, $D$2:D7089,0),1), FALSE), FALSE)</f>
        <v>0</v>
      </c>
      <c r="F7090" s="1" t="b">
        <f>IF(G7090&lt;&gt;"", IF(COUNTIF($G$2:G7089, G7090), INDEX($A$2:$G$100000, MATCH(G7090, $G$2:G7089,0),1), FALSE), FALSE)</f>
        <v>0</v>
      </c>
      <c r="G7090" s="1">
        <v>62046</v>
      </c>
      <c r="H7090" s="1" t="s">
        <v>6970</v>
      </c>
    </row>
    <row r="7091" spans="1:8" x14ac:dyDescent="0.2">
      <c r="A7091" s="1">
        <v>7120</v>
      </c>
      <c r="B7091" s="1" t="str">
        <f t="shared" si="110"/>
        <v>Peace River Station LLC</v>
      </c>
      <c r="C7091" s="1" t="b">
        <f>IF(D7091&lt;&gt;"",IF(COUNTIF($D$2:D7090, D7091), INDEX($A$2:$D$100000, MATCH(D7091, $D$2:D7090,0),1), FALSE), FALSE)</f>
        <v>0</v>
      </c>
      <c r="F7091" s="1" t="b">
        <f>IF(G7091&lt;&gt;"", IF(COUNTIF($G$2:G7090, G7091), INDEX($A$2:$G$100000, MATCH(G7091, $G$2:G7090,0),1), FALSE), FALSE)</f>
        <v>0</v>
      </c>
      <c r="G7091" s="1">
        <v>14612</v>
      </c>
      <c r="H7091" s="1" t="s">
        <v>6971</v>
      </c>
    </row>
    <row r="7092" spans="1:8" x14ac:dyDescent="0.2">
      <c r="A7092" s="1">
        <v>7121</v>
      </c>
      <c r="B7092" s="1" t="str">
        <f t="shared" si="110"/>
        <v>Indeck-Chicago Heights LLC</v>
      </c>
      <c r="C7092" s="1" t="b">
        <f>IF(D7092&lt;&gt;"",IF(COUNTIF($D$2:D7091, D7092), INDEX($A$2:$D$100000, MATCH(D7092, $D$2:D7091,0),1), FALSE), FALSE)</f>
        <v>0</v>
      </c>
      <c r="F7092" s="1" t="b">
        <f>IF(G7092&lt;&gt;"", IF(COUNTIF($G$2:G7091, G7092), INDEX($A$2:$G$100000, MATCH(G7092, $G$2:G7091,0),1), FALSE), FALSE)</f>
        <v>0</v>
      </c>
      <c r="G7092" s="1">
        <v>26450</v>
      </c>
      <c r="H7092" s="1" t="s">
        <v>6972</v>
      </c>
    </row>
    <row r="7093" spans="1:8" x14ac:dyDescent="0.2">
      <c r="A7093" s="1">
        <v>7122</v>
      </c>
      <c r="B7093" s="1" t="str">
        <f t="shared" si="110"/>
        <v>Entergy Power Group</v>
      </c>
      <c r="C7093" s="1" t="b">
        <f>IF(D7093&lt;&gt;"",IF(COUNTIF($D$2:D7092, D7093), INDEX($A$2:$D$100000, MATCH(D7093, $D$2:D7092,0),1), FALSE), FALSE)</f>
        <v>0</v>
      </c>
      <c r="F7093" s="1" t="b">
        <f>IF(G7093&lt;&gt;"", IF(COUNTIF($G$2:G7092, G7093), INDEX($A$2:$G$100000, MATCH(G7093, $G$2:G7092,0),1), FALSE), FALSE)</f>
        <v>0</v>
      </c>
      <c r="G7093" s="1">
        <v>21733</v>
      </c>
      <c r="H7093" s="1" t="s">
        <v>6973</v>
      </c>
    </row>
    <row r="7094" spans="1:8" x14ac:dyDescent="0.2">
      <c r="A7094" s="1">
        <v>7123</v>
      </c>
      <c r="B7094" s="1" t="str">
        <f t="shared" si="110"/>
        <v>Pic Energy Services</v>
      </c>
      <c r="C7094" s="1" t="b">
        <f>IF(D7094&lt;&gt;"",IF(COUNTIF($D$2:D7093, D7094), INDEX($A$2:$D$100000, MATCH(D7094, $D$2:D7093,0),1), FALSE), FALSE)</f>
        <v>0</v>
      </c>
      <c r="F7094" s="1" t="b">
        <f>IF(G7094&lt;&gt;"", IF(COUNTIF($G$2:G7093, G7094), INDEX($A$2:$G$100000, MATCH(G7094, $G$2:G7093,0),1), FALSE), FALSE)</f>
        <v>0</v>
      </c>
      <c r="G7094" s="1">
        <v>14997</v>
      </c>
      <c r="H7094" s="1" t="s">
        <v>6974</v>
      </c>
    </row>
    <row r="7095" spans="1:8" x14ac:dyDescent="0.2">
      <c r="A7095" s="1">
        <v>7124</v>
      </c>
      <c r="B7095" s="1" t="str">
        <f t="shared" si="110"/>
        <v>NTE Carolinas II, LLC</v>
      </c>
      <c r="C7095" s="1" t="b">
        <f>IF(D7095&lt;&gt;"",IF(COUNTIF($D$2:D7094, D7095), INDEX($A$2:$D$100000, MATCH(D7095, $D$2:D7094,0),1), FALSE), FALSE)</f>
        <v>0</v>
      </c>
      <c r="F7095" s="1" t="b">
        <f>IF(G7095&lt;&gt;"", IF(COUNTIF($G$2:G7094, G7095), INDEX($A$2:$G$100000, MATCH(G7095, $G$2:G7094,0),1), FALSE), FALSE)</f>
        <v>0</v>
      </c>
      <c r="G7095" s="1">
        <v>60835</v>
      </c>
      <c r="H7095" s="1" t="s">
        <v>6975</v>
      </c>
    </row>
    <row r="7096" spans="1:8" x14ac:dyDescent="0.2">
      <c r="A7096" s="1">
        <v>7125</v>
      </c>
      <c r="B7096" s="1" t="str">
        <f t="shared" si="110"/>
        <v>Front Range Power Co</v>
      </c>
      <c r="C7096" s="1" t="b">
        <f>IF(D7096&lt;&gt;"",IF(COUNTIF($D$2:D7095, D7096), INDEX($A$2:$D$100000, MATCH(D7096, $D$2:D7095,0),1), FALSE), FALSE)</f>
        <v>0</v>
      </c>
      <c r="F7096" s="1" t="b">
        <f>IF(G7096&lt;&gt;"", IF(COUNTIF($G$2:G7095, G7096), INDEX($A$2:$G$100000, MATCH(G7096, $G$2:G7095,0),1), FALSE), FALSE)</f>
        <v>0</v>
      </c>
      <c r="G7096" s="1">
        <v>6808</v>
      </c>
      <c r="H7096" s="1" t="s">
        <v>6976</v>
      </c>
    </row>
    <row r="7097" spans="1:8" x14ac:dyDescent="0.2">
      <c r="A7097" s="1">
        <v>7126</v>
      </c>
      <c r="B7097" s="1" t="str">
        <f t="shared" si="110"/>
        <v>PPL New Carlisle LLC</v>
      </c>
      <c r="C7097" s="1" t="b">
        <f>IF(D7097&lt;&gt;"",IF(COUNTIF($D$2:D7096, D7097), INDEX($A$2:$D$100000, MATCH(D7097, $D$2:D7096,0),1), FALSE), FALSE)</f>
        <v>0</v>
      </c>
      <c r="F7097" s="1" t="b">
        <f>IF(G7097&lt;&gt;"", IF(COUNTIF($G$2:G7096, G7097), INDEX($A$2:$G$100000, MATCH(G7097, $G$2:G7096,0),1), FALSE), FALSE)</f>
        <v>0</v>
      </c>
      <c r="G7097" s="1">
        <v>13894</v>
      </c>
      <c r="H7097" s="1" t="s">
        <v>6977</v>
      </c>
    </row>
    <row r="7098" spans="1:8" x14ac:dyDescent="0.2">
      <c r="A7098" s="1">
        <v>7127</v>
      </c>
      <c r="B7098" s="1" t="str">
        <f t="shared" si="110"/>
        <v>Allegheny Energy SupplyWheatld</v>
      </c>
      <c r="C7098" s="1" t="b">
        <f>IF(D7098&lt;&gt;"",IF(COUNTIF($D$2:D7097, D7098), INDEX($A$2:$D$100000, MATCH(D7098, $D$2:D7097,0),1), FALSE), FALSE)</f>
        <v>0</v>
      </c>
      <c r="F7098" s="1" t="b">
        <f>IF(G7098&lt;&gt;"", IF(COUNTIF($G$2:G7097, G7098), INDEX($A$2:$G$100000, MATCH(G7098, $G$2:G7097,0),1), FALSE), FALSE)</f>
        <v>0</v>
      </c>
      <c r="G7098" s="1">
        <v>363</v>
      </c>
      <c r="H7098" s="1" t="s">
        <v>6978</v>
      </c>
    </row>
    <row r="7099" spans="1:8" x14ac:dyDescent="0.2">
      <c r="A7099" s="1">
        <v>7128</v>
      </c>
      <c r="B7099" s="1" t="str">
        <f t="shared" si="110"/>
        <v>Glenville Energy Park LLC</v>
      </c>
      <c r="C7099" s="1" t="b">
        <f>IF(D7099&lt;&gt;"",IF(COUNTIF($D$2:D7098, D7099), INDEX($A$2:$D$100000, MATCH(D7099, $D$2:D7098,0),1), FALSE), FALSE)</f>
        <v>0</v>
      </c>
      <c r="F7099" s="1" t="b">
        <f>IF(G7099&lt;&gt;"", IF(COUNTIF($G$2:G7098, G7099), INDEX($A$2:$G$100000, MATCH(G7099, $G$2:G7098,0),1), FALSE), FALSE)</f>
        <v>0</v>
      </c>
      <c r="G7099" s="1">
        <v>7192</v>
      </c>
      <c r="H7099" s="1" t="s">
        <v>6979</v>
      </c>
    </row>
    <row r="7100" spans="1:8" x14ac:dyDescent="0.2">
      <c r="A7100" s="1">
        <v>7129</v>
      </c>
      <c r="B7100" s="1" t="str">
        <f t="shared" si="110"/>
        <v>Wyandotte County Gen LLC</v>
      </c>
      <c r="C7100" s="1" t="b">
        <f>IF(D7100&lt;&gt;"",IF(COUNTIF($D$2:D7099, D7100), INDEX($A$2:$D$100000, MATCH(D7100, $D$2:D7099,0),1), FALSE), FALSE)</f>
        <v>0</v>
      </c>
      <c r="F7100" s="1" t="b">
        <f>IF(G7100&lt;&gt;"", IF(COUNTIF($G$2:G7099, G7100), INDEX($A$2:$G$100000, MATCH(G7100, $G$2:G7099,0),1), FALSE), FALSE)</f>
        <v>0</v>
      </c>
      <c r="G7100" s="1">
        <v>21060</v>
      </c>
      <c r="H7100" s="1" t="s">
        <v>6980</v>
      </c>
    </row>
    <row r="7101" spans="1:8" x14ac:dyDescent="0.2">
      <c r="A7101" s="1">
        <v>7130</v>
      </c>
      <c r="B7101" s="1" t="str">
        <f t="shared" si="110"/>
        <v>CPV Cunningham Creek LLC</v>
      </c>
      <c r="C7101" s="1" t="b">
        <f>IF(D7101&lt;&gt;"",IF(COUNTIF($D$2:D7100, D7101), INDEX($A$2:$D$100000, MATCH(D7101, $D$2:D7100,0),1), FALSE), FALSE)</f>
        <v>0</v>
      </c>
      <c r="F7101" s="1" t="b">
        <f>IF(G7101&lt;&gt;"", IF(COUNTIF($G$2:G7100, G7101), INDEX($A$2:$G$100000, MATCH(G7101, $G$2:G7100,0),1), FALSE), FALSE)</f>
        <v>0</v>
      </c>
      <c r="G7101" s="1">
        <v>4693</v>
      </c>
      <c r="H7101" s="1" t="s">
        <v>6981</v>
      </c>
    </row>
    <row r="7102" spans="1:8" x14ac:dyDescent="0.2">
      <c r="A7102" s="1">
        <v>7131</v>
      </c>
      <c r="B7102" s="1" t="str">
        <f t="shared" si="110"/>
        <v>Lansing City of</v>
      </c>
      <c r="C7102" s="1" t="b">
        <f>IF(D7102&lt;&gt;"",IF(COUNTIF($D$2:D7101, D7102), INDEX($A$2:$D$100000, MATCH(D7102, $D$2:D7101,0),1), FALSE), FALSE)</f>
        <v>0</v>
      </c>
      <c r="F7102" s="1" t="b">
        <f>IF(G7102&lt;&gt;"", IF(COUNTIF($G$2:G7101, G7102), INDEX($A$2:$G$100000, MATCH(G7102, $G$2:G7101,0),1), FALSE), FALSE)</f>
        <v>0</v>
      </c>
      <c r="G7102" s="1">
        <v>10704</v>
      </c>
      <c r="H7102" s="1" t="s">
        <v>6982</v>
      </c>
    </row>
    <row r="7103" spans="1:8" x14ac:dyDescent="0.2">
      <c r="A7103" s="1">
        <v>7132</v>
      </c>
      <c r="B7103" s="1" t="str">
        <f t="shared" si="110"/>
        <v>Aviator Wind, LLC</v>
      </c>
      <c r="C7103" s="1" t="b">
        <f>IF(D7103&lt;&gt;"",IF(COUNTIF($D$2:D7102, D7103), INDEX($A$2:$D$100000, MATCH(D7103, $D$2:D7102,0),1), FALSE), FALSE)</f>
        <v>0</v>
      </c>
      <c r="F7103" s="1" t="b">
        <f>IF(G7103&lt;&gt;"", IF(COUNTIF($G$2:G7102, G7103), INDEX($A$2:$G$100000, MATCH(G7103, $G$2:G7102,0),1), FALSE), FALSE)</f>
        <v>0</v>
      </c>
      <c r="G7103" s="1">
        <v>62993</v>
      </c>
      <c r="H7103" s="1" t="s">
        <v>6983</v>
      </c>
    </row>
    <row r="7104" spans="1:8" x14ac:dyDescent="0.2">
      <c r="A7104" s="1">
        <v>7133</v>
      </c>
      <c r="B7104" s="1" t="str">
        <f t="shared" si="110"/>
        <v>Midway Energy Center LLC</v>
      </c>
      <c r="C7104" s="1" t="b">
        <f>IF(D7104&lt;&gt;"",IF(COUNTIF($D$2:D7103, D7104), INDEX($A$2:$D$100000, MATCH(D7104, $D$2:D7103,0),1), FALSE), FALSE)</f>
        <v>0</v>
      </c>
      <c r="F7104" s="1" t="b">
        <f>IF(G7104&lt;&gt;"", IF(COUNTIF($G$2:G7103, G7104), INDEX($A$2:$G$100000, MATCH(G7104, $G$2:G7103,0),1), FALSE), FALSE)</f>
        <v>0</v>
      </c>
      <c r="G7104" s="1">
        <v>12543</v>
      </c>
      <c r="H7104" s="1" t="s">
        <v>6984</v>
      </c>
    </row>
    <row r="7105" spans="1:8" x14ac:dyDescent="0.2">
      <c r="A7105" s="1">
        <v>7134</v>
      </c>
      <c r="B7105" s="1" t="str">
        <f t="shared" si="110"/>
        <v>Maverick Creek Wind, LLC</v>
      </c>
      <c r="C7105" s="1" t="b">
        <f>IF(D7105&lt;&gt;"",IF(COUNTIF($D$2:D7104, D7105), INDEX($A$2:$D$100000, MATCH(D7105, $D$2:D7104,0),1), FALSE), FALSE)</f>
        <v>0</v>
      </c>
      <c r="F7105" s="1" t="b">
        <f>IF(G7105&lt;&gt;"", IF(COUNTIF($G$2:G7104, G7105), INDEX($A$2:$G$100000, MATCH(G7105, $G$2:G7104,0),1), FALSE), FALSE)</f>
        <v>0</v>
      </c>
      <c r="G7105" s="1">
        <v>62740</v>
      </c>
      <c r="H7105" s="1" t="s">
        <v>6985</v>
      </c>
    </row>
    <row r="7106" spans="1:8" x14ac:dyDescent="0.2">
      <c r="A7106" s="1">
        <v>7135</v>
      </c>
      <c r="B7106" s="1" t="str">
        <f t="shared" ref="B7106:B7169" si="111">IF(H7106="",E7106,H7106)</f>
        <v>Long Ridge Energy Generation LLC</v>
      </c>
      <c r="C7106" s="1" t="b">
        <f>IF(D7106&lt;&gt;"",IF(COUNTIF($D$2:D7105, D7106), INDEX($A$2:$D$100000, MATCH(D7106, $D$2:D7105,0),1), FALSE), FALSE)</f>
        <v>0</v>
      </c>
      <c r="F7106" s="1" t="b">
        <f>IF(G7106&lt;&gt;"", IF(COUNTIF($G$2:G7105, G7106), INDEX($A$2:$G$100000, MATCH(G7106, $G$2:G7105,0),1), FALSE), FALSE)</f>
        <v>0</v>
      </c>
      <c r="G7106" s="1">
        <v>61762</v>
      </c>
      <c r="H7106" s="1" t="s">
        <v>6986</v>
      </c>
    </row>
    <row r="7107" spans="1:8" x14ac:dyDescent="0.2">
      <c r="A7107" s="1">
        <v>7136</v>
      </c>
      <c r="B7107" s="1" t="str">
        <f t="shared" si="111"/>
        <v>Duke Energy Jack LP</v>
      </c>
      <c r="C7107" s="1" t="b">
        <f>IF(D7107&lt;&gt;"",IF(COUNTIF($D$2:D7106, D7107), INDEX($A$2:$D$100000, MATCH(D7107, $D$2:D7106,0),1), FALSE), FALSE)</f>
        <v>0</v>
      </c>
      <c r="F7107" s="1" t="b">
        <f>IF(G7107&lt;&gt;"", IF(COUNTIF($G$2:G7106, G7107), INDEX($A$2:$G$100000, MATCH(G7107, $G$2:G7106,0),1), FALSE), FALSE)</f>
        <v>0</v>
      </c>
      <c r="G7107" s="1">
        <v>5458</v>
      </c>
      <c r="H7107" s="1" t="s">
        <v>6987</v>
      </c>
    </row>
    <row r="7108" spans="1:8" x14ac:dyDescent="0.2">
      <c r="A7108" s="1">
        <v>7137</v>
      </c>
      <c r="B7108" s="1" t="str">
        <f t="shared" si="111"/>
        <v>Ceredo Generating Station</v>
      </c>
      <c r="C7108" s="1" t="b">
        <f>IF(D7108&lt;&gt;"",IF(COUNTIF($D$2:D7107, D7108), INDEX($A$2:$D$100000, MATCH(D7108, $D$2:D7107,0),1), FALSE), FALSE)</f>
        <v>0</v>
      </c>
      <c r="F7108" s="1" t="b">
        <f>IF(G7108&lt;&gt;"", IF(COUNTIF($G$2:G7107, G7108), INDEX($A$2:$G$100000, MATCH(G7108, $G$2:G7107,0),1), FALSE), FALSE)</f>
        <v>0</v>
      </c>
      <c r="G7108" s="1">
        <v>14209</v>
      </c>
      <c r="H7108" s="1" t="s">
        <v>6988</v>
      </c>
    </row>
    <row r="7109" spans="1:8" x14ac:dyDescent="0.2">
      <c r="A7109" s="1">
        <v>7138</v>
      </c>
      <c r="B7109" s="1" t="str">
        <f t="shared" si="111"/>
        <v>Sheboygan Power, LLC</v>
      </c>
      <c r="C7109" s="1" t="b">
        <f>IF(D7109&lt;&gt;"",IF(COUNTIF($D$2:D7108, D7109), INDEX($A$2:$D$100000, MATCH(D7109, $D$2:D7108,0),1), FALSE), FALSE)</f>
        <v>0</v>
      </c>
      <c r="F7109" s="1" t="b">
        <f>IF(G7109&lt;&gt;"", IF(COUNTIF($G$2:G7108, G7109), INDEX($A$2:$G$100000, MATCH(G7109, $G$2:G7108,0),1), FALSE), FALSE)</f>
        <v>0</v>
      </c>
      <c r="G7109" s="1">
        <v>49835</v>
      </c>
      <c r="H7109" s="1" t="s">
        <v>6989</v>
      </c>
    </row>
    <row r="7110" spans="1:8" x14ac:dyDescent="0.2">
      <c r="A7110" s="1">
        <v>7139</v>
      </c>
      <c r="B7110" s="1" t="str">
        <f t="shared" si="111"/>
        <v>Midway Development Co LLC</v>
      </c>
      <c r="C7110" s="1" t="b">
        <f>IF(D7110&lt;&gt;"",IF(COUNTIF($D$2:D7109, D7110), INDEX($A$2:$D$100000, MATCH(D7110, $D$2:D7109,0),1), FALSE), FALSE)</f>
        <v>0</v>
      </c>
      <c r="F7110" s="1" t="b">
        <f>IF(G7110&lt;&gt;"", IF(COUNTIF($G$2:G7109, G7110), INDEX($A$2:$G$100000, MATCH(G7110, $G$2:G7109,0),1), FALSE), FALSE)</f>
        <v>0</v>
      </c>
      <c r="G7110" s="1">
        <v>12453</v>
      </c>
      <c r="H7110" s="1" t="s">
        <v>6990</v>
      </c>
    </row>
    <row r="7111" spans="1:8" x14ac:dyDescent="0.2">
      <c r="A7111" s="1">
        <v>7140</v>
      </c>
      <c r="B7111" s="1" t="str">
        <f t="shared" si="111"/>
        <v>Grane Creek LLC</v>
      </c>
      <c r="C7111" s="1" t="b">
        <f>IF(D7111&lt;&gt;"",IF(COUNTIF($D$2:D7110, D7111), INDEX($A$2:$D$100000, MATCH(D7111, $D$2:D7110,0),1), FALSE), FALSE)</f>
        <v>0</v>
      </c>
      <c r="F7111" s="1" t="b">
        <f>IF(G7111&lt;&gt;"", IF(COUNTIF($G$2:G7110, G7111), INDEX($A$2:$G$100000, MATCH(G7111, $G$2:G7110,0),1), FALSE), FALSE)</f>
        <v>0</v>
      </c>
      <c r="G7111" s="1">
        <v>7498</v>
      </c>
      <c r="H7111" s="1" t="s">
        <v>6991</v>
      </c>
    </row>
    <row r="7112" spans="1:8" x14ac:dyDescent="0.2">
      <c r="A7112" s="1">
        <v>7141</v>
      </c>
      <c r="B7112" s="1" t="str">
        <f t="shared" si="111"/>
        <v>Westlake Energy Corp</v>
      </c>
      <c r="C7112" s="1" t="b">
        <f>IF(D7112&lt;&gt;"",IF(COUNTIF($D$2:D7111, D7112), INDEX($A$2:$D$100000, MATCH(D7112, $D$2:D7111,0),1), FALSE), FALSE)</f>
        <v>0</v>
      </c>
      <c r="F7112" s="1" t="b">
        <f>IF(G7112&lt;&gt;"", IF(COUNTIF($G$2:G7111, G7112), INDEX($A$2:$G$100000, MATCH(G7112, $G$2:G7111,0),1), FALSE), FALSE)</f>
        <v>0</v>
      </c>
      <c r="G7112" s="1">
        <v>20372</v>
      </c>
      <c r="H7112" s="1" t="s">
        <v>6992</v>
      </c>
    </row>
    <row r="7113" spans="1:8" x14ac:dyDescent="0.2">
      <c r="A7113" s="1">
        <v>7142</v>
      </c>
      <c r="B7113" s="1" t="str">
        <f t="shared" si="111"/>
        <v>ConnectGen Albany County LLC</v>
      </c>
      <c r="C7113" s="1" t="b">
        <f>IF(D7113&lt;&gt;"",IF(COUNTIF($D$2:D7112, D7113), INDEX($A$2:$D$100000, MATCH(D7113, $D$2:D7112,0),1), FALSE), FALSE)</f>
        <v>0</v>
      </c>
      <c r="F7113" s="1" t="b">
        <f>IF(G7113&lt;&gt;"", IF(COUNTIF($G$2:G7112, G7113), INDEX($A$2:$G$100000, MATCH(G7113, $G$2:G7112,0),1), FALSE), FALSE)</f>
        <v>0</v>
      </c>
      <c r="G7113" s="1">
        <v>64357</v>
      </c>
      <c r="H7113" s="1" t="s">
        <v>6993</v>
      </c>
    </row>
    <row r="7114" spans="1:8" x14ac:dyDescent="0.2">
      <c r="A7114" s="1">
        <v>7143</v>
      </c>
      <c r="B7114" s="1" t="str">
        <f t="shared" si="111"/>
        <v>Duke Energy Hinds LLC</v>
      </c>
      <c r="C7114" s="1" t="b">
        <f>IF(D7114&lt;&gt;"",IF(COUNTIF($D$2:D7113, D7114), INDEX($A$2:$D$100000, MATCH(D7114, $D$2:D7113,0),1), FALSE), FALSE)</f>
        <v>0</v>
      </c>
      <c r="F7114" s="1" t="b">
        <f>IF(G7114&lt;&gt;"", IF(COUNTIF($G$2:G7113, G7114), INDEX($A$2:$G$100000, MATCH(G7114, $G$2:G7113,0),1), FALSE), FALSE)</f>
        <v>0</v>
      </c>
      <c r="G7114" s="1">
        <v>44134</v>
      </c>
      <c r="H7114" s="1" t="s">
        <v>6994</v>
      </c>
    </row>
    <row r="7115" spans="1:8" x14ac:dyDescent="0.2">
      <c r="A7115" s="1">
        <v>7144</v>
      </c>
      <c r="B7115" s="1" t="str">
        <f t="shared" si="111"/>
        <v>White Mesa Wind, LLC</v>
      </c>
      <c r="C7115" s="1" t="b">
        <f>IF(D7115&lt;&gt;"",IF(COUNTIF($D$2:D7114, D7115), INDEX($A$2:$D$100000, MATCH(D7115, $D$2:D7114,0),1), FALSE), FALSE)</f>
        <v>0</v>
      </c>
      <c r="F7115" s="1" t="b">
        <f>IF(G7115&lt;&gt;"", IF(COUNTIF($G$2:G7114, G7115), INDEX($A$2:$G$100000, MATCH(G7115, $G$2:G7114,0),1), FALSE), FALSE)</f>
        <v>0</v>
      </c>
      <c r="G7115" s="1">
        <v>64288</v>
      </c>
      <c r="H7115" s="1" t="s">
        <v>6995</v>
      </c>
    </row>
    <row r="7116" spans="1:8" x14ac:dyDescent="0.2">
      <c r="A7116" s="1">
        <v>7145</v>
      </c>
      <c r="B7116" s="1" t="str">
        <f t="shared" si="111"/>
        <v>Putnam Energy Center LLC</v>
      </c>
      <c r="C7116" s="1" t="b">
        <f>IF(D7116&lt;&gt;"",IF(COUNTIF($D$2:D7115, D7116), INDEX($A$2:$D$100000, MATCH(D7116, $D$2:D7115,0),1), FALSE), FALSE)</f>
        <v>0</v>
      </c>
      <c r="F7116" s="1" t="b">
        <f>IF(G7116&lt;&gt;"", IF(COUNTIF($G$2:G7115, G7116), INDEX($A$2:$G$100000, MATCH(G7116, $G$2:G7115,0),1), FALSE), FALSE)</f>
        <v>0</v>
      </c>
      <c r="G7116" s="1">
        <v>15493</v>
      </c>
      <c r="H7116" s="1" t="s">
        <v>6996</v>
      </c>
    </row>
    <row r="7117" spans="1:8" x14ac:dyDescent="0.2">
      <c r="A7117" s="1">
        <v>7146</v>
      </c>
      <c r="B7117" s="1" t="str">
        <f t="shared" si="111"/>
        <v>MEC South</v>
      </c>
      <c r="C7117" s="1" t="b">
        <f>IF(D7117&lt;&gt;"",IF(COUNTIF($D$2:D7116, D7117), INDEX($A$2:$D$100000, MATCH(D7117, $D$2:D7116,0),1), FALSE), FALSE)</f>
        <v>0</v>
      </c>
      <c r="F7117" s="1" t="b">
        <f>IF(G7117&lt;&gt;"", IF(COUNTIF($G$2:G7116, G7117), INDEX($A$2:$G$100000, MATCH(G7117, $G$2:G7116,0),1), FALSE), FALSE)</f>
        <v>0</v>
      </c>
      <c r="G7117" s="1">
        <v>63577</v>
      </c>
      <c r="H7117" s="1" t="s">
        <v>6997</v>
      </c>
    </row>
    <row r="7118" spans="1:8" x14ac:dyDescent="0.2">
      <c r="A7118" s="1">
        <v>7147</v>
      </c>
      <c r="B7118" s="1" t="str">
        <f t="shared" si="111"/>
        <v>MEC North</v>
      </c>
      <c r="C7118" s="1" t="b">
        <f>IF(D7118&lt;&gt;"",IF(COUNTIF($D$2:D7117, D7118), INDEX($A$2:$D$100000, MATCH(D7118, $D$2:D7117,0),1), FALSE), FALSE)</f>
        <v>0</v>
      </c>
      <c r="F7118" s="1" t="b">
        <f>IF(G7118&lt;&gt;"", IF(COUNTIF($G$2:G7117, G7118), INDEX($A$2:$G$100000, MATCH(G7118, $G$2:G7117,0),1), FALSE), FALSE)</f>
        <v>0</v>
      </c>
      <c r="G7118" s="1">
        <v>63576</v>
      </c>
      <c r="H7118" s="1" t="s">
        <v>6998</v>
      </c>
    </row>
    <row r="7119" spans="1:8" x14ac:dyDescent="0.2">
      <c r="A7119" s="1">
        <v>7148</v>
      </c>
      <c r="B7119" s="1" t="str">
        <f t="shared" si="111"/>
        <v>Hecate Energy Harley Hand Solar LLC</v>
      </c>
      <c r="C7119" s="1" t="b">
        <f>IF(D7119&lt;&gt;"",IF(COUNTIF($D$2:D7118, D7119), INDEX($A$2:$D$100000, MATCH(D7119, $D$2:D7118,0),1), FALSE), FALSE)</f>
        <v>0</v>
      </c>
      <c r="F7119" s="1" t="b">
        <f>IF(G7119&lt;&gt;"", IF(COUNTIF($G$2:G7118, G7119), INDEX($A$2:$G$100000, MATCH(G7119, $G$2:G7118,0),1), FALSE), FALSE)</f>
        <v>0</v>
      </c>
      <c r="G7119" s="1">
        <v>63832</v>
      </c>
      <c r="H7119" s="1" t="s">
        <v>6999</v>
      </c>
    </row>
    <row r="7120" spans="1:8" x14ac:dyDescent="0.2">
      <c r="A7120" s="1">
        <v>7149</v>
      </c>
      <c r="B7120" s="1" t="str">
        <f t="shared" si="111"/>
        <v>FGE Goodnight, LLC</v>
      </c>
      <c r="C7120" s="1" t="b">
        <f>IF(D7120&lt;&gt;"",IF(COUNTIF($D$2:D7119, D7120), INDEX($A$2:$D$100000, MATCH(D7120, $D$2:D7119,0),1), FALSE), FALSE)</f>
        <v>0</v>
      </c>
      <c r="F7120" s="1" t="b">
        <f>IF(G7120&lt;&gt;"", IF(COUNTIF($G$2:G7119, G7120), INDEX($A$2:$G$100000, MATCH(G7120, $G$2:G7119,0),1), FALSE), FALSE)</f>
        <v>0</v>
      </c>
      <c r="G7120" s="1">
        <v>60688</v>
      </c>
      <c r="H7120" s="1" t="s">
        <v>7000</v>
      </c>
    </row>
    <row r="7121" spans="1:8" x14ac:dyDescent="0.2">
      <c r="A7121" s="1">
        <v>7150</v>
      </c>
      <c r="B7121" s="1" t="str">
        <f t="shared" si="111"/>
        <v>Hecate Energy Frye Solar LLC</v>
      </c>
      <c r="C7121" s="1" t="b">
        <f>IF(D7121&lt;&gt;"",IF(COUNTIF($D$2:D7120, D7121), INDEX($A$2:$D$100000, MATCH(D7121, $D$2:D7120,0),1), FALSE), FALSE)</f>
        <v>0</v>
      </c>
      <c r="F7121" s="1" t="b">
        <f>IF(G7121&lt;&gt;"", IF(COUNTIF($G$2:G7120, G7121), INDEX($A$2:$G$100000, MATCH(G7121, $G$2:G7120,0),1), FALSE), FALSE)</f>
        <v>0</v>
      </c>
      <c r="G7121" s="1">
        <v>63837</v>
      </c>
      <c r="H7121" s="1" t="s">
        <v>7001</v>
      </c>
    </row>
    <row r="7122" spans="1:8" x14ac:dyDescent="0.2">
      <c r="A7122" s="1">
        <v>7151</v>
      </c>
      <c r="B7122" s="1" t="str">
        <f t="shared" si="111"/>
        <v>Hecate Energy Cider Solar LLC</v>
      </c>
      <c r="C7122" s="1" t="b">
        <f>IF(D7122&lt;&gt;"",IF(COUNTIF($D$2:D7121, D7122), INDEX($A$2:$D$100000, MATCH(D7122, $D$2:D7121,0),1), FALSE), FALSE)</f>
        <v>0</v>
      </c>
      <c r="F7122" s="1" t="b">
        <f>IF(G7122&lt;&gt;"", IF(COUNTIF($G$2:G7121, G7122), INDEX($A$2:$G$100000, MATCH(G7122, $G$2:G7121,0),1), FALSE), FALSE)</f>
        <v>0</v>
      </c>
      <c r="G7122" s="1">
        <v>63782</v>
      </c>
      <c r="H7122" s="1" t="s">
        <v>7002</v>
      </c>
    </row>
    <row r="7123" spans="1:8" x14ac:dyDescent="0.2">
      <c r="A7123" s="1">
        <v>7152</v>
      </c>
      <c r="B7123" s="1" t="str">
        <f t="shared" si="111"/>
        <v>Attala Generating Co LLC</v>
      </c>
      <c r="C7123" s="1" t="b">
        <f>IF(D7123&lt;&gt;"",IF(COUNTIF($D$2:D7122, D7123), INDEX($A$2:$D$100000, MATCH(D7123, $D$2:D7122,0),1), FALSE), FALSE)</f>
        <v>0</v>
      </c>
      <c r="F7123" s="1" t="b">
        <f>IF(G7123&lt;&gt;"", IF(COUNTIF($G$2:G7122, G7123), INDEX($A$2:$G$100000, MATCH(G7123, $G$2:G7122,0),1), FALSE), FALSE)</f>
        <v>0</v>
      </c>
      <c r="G7123" s="1">
        <v>964</v>
      </c>
      <c r="H7123" s="1" t="s">
        <v>7003</v>
      </c>
    </row>
    <row r="7124" spans="1:8" x14ac:dyDescent="0.2">
      <c r="A7124" s="1">
        <v>7153</v>
      </c>
      <c r="B7124" s="1" t="str">
        <f t="shared" si="111"/>
        <v>West Texas Energy LP</v>
      </c>
      <c r="C7124" s="1" t="b">
        <f>IF(D7124&lt;&gt;"",IF(COUNTIF($D$2:D7123, D7124), INDEX($A$2:$D$100000, MATCH(D7124, $D$2:D7123,0),1), FALSE), FALSE)</f>
        <v>0</v>
      </c>
      <c r="F7124" s="1" t="b">
        <f>IF(G7124&lt;&gt;"", IF(COUNTIF($G$2:G7123, G7124), INDEX($A$2:$G$100000, MATCH(G7124, $G$2:G7123,0),1), FALSE), FALSE)</f>
        <v>0</v>
      </c>
      <c r="G7124" s="1">
        <v>20336</v>
      </c>
      <c r="H7124" s="1" t="s">
        <v>7004</v>
      </c>
    </row>
    <row r="7125" spans="1:8" x14ac:dyDescent="0.2">
      <c r="A7125" s="1">
        <v>7154</v>
      </c>
      <c r="B7125" s="1" t="str">
        <f t="shared" si="111"/>
        <v>Walnut Creek Energy LLC</v>
      </c>
      <c r="C7125" s="1" t="b">
        <f>IF(D7125&lt;&gt;"",IF(COUNTIF($D$2:D7124, D7125), INDEX($A$2:$D$100000, MATCH(D7125, $D$2:D7124,0),1), FALSE), FALSE)</f>
        <v>0</v>
      </c>
      <c r="F7125" s="1" t="b">
        <f>IF(G7125&lt;&gt;"", IF(COUNTIF($G$2:G7124, G7125), INDEX($A$2:$G$100000, MATCH(G7125, $G$2:G7124,0),1), FALSE), FALSE)</f>
        <v>0</v>
      </c>
      <c r="G7125" s="1">
        <v>56848</v>
      </c>
      <c r="H7125" s="1" t="s">
        <v>7005</v>
      </c>
    </row>
    <row r="7126" spans="1:8" x14ac:dyDescent="0.2">
      <c r="A7126" s="1">
        <v>7155</v>
      </c>
      <c r="B7126" s="1" t="str">
        <f t="shared" si="111"/>
        <v>Cedar Power Partners LP</v>
      </c>
      <c r="C7126" s="1" t="b">
        <f>IF(D7126&lt;&gt;"",IF(COUNTIF($D$2:D7125, D7126), INDEX($A$2:$D$100000, MATCH(D7126, $D$2:D7125,0),1), FALSE), FALSE)</f>
        <v>0</v>
      </c>
      <c r="F7126" s="1" t="b">
        <f>IF(G7126&lt;&gt;"", IF(COUNTIF($G$2:G7125, G7126), INDEX($A$2:$G$100000, MATCH(G7126, $G$2:G7125,0),1), FALSE), FALSE)</f>
        <v>0</v>
      </c>
      <c r="G7126" s="1">
        <v>3330</v>
      </c>
      <c r="H7126" s="1" t="s">
        <v>7006</v>
      </c>
    </row>
    <row r="7127" spans="1:8" x14ac:dyDescent="0.2">
      <c r="A7127" s="1">
        <v>7157</v>
      </c>
      <c r="B7127" s="1" t="str">
        <f t="shared" si="111"/>
        <v>Hidalgo Energy Center LP</v>
      </c>
      <c r="C7127" s="1" t="b">
        <f>IF(D7127&lt;&gt;"",IF(COUNTIF($D$2:D7126, D7127), INDEX($A$2:$D$100000, MATCH(D7127, $D$2:D7126,0),1), FALSE), FALSE)</f>
        <v>0</v>
      </c>
      <c r="F7127" s="1" t="b">
        <f>IF(G7127&lt;&gt;"", IF(COUNTIF($G$2:G7126, G7127), INDEX($A$2:$G$100000, MATCH(G7127, $G$2:G7126,0),1), FALSE), FALSE)</f>
        <v>0</v>
      </c>
      <c r="G7127" s="1">
        <v>8559</v>
      </c>
      <c r="H7127" s="1" t="s">
        <v>7007</v>
      </c>
    </row>
    <row r="7128" spans="1:8" x14ac:dyDescent="0.2">
      <c r="A7128" s="1">
        <v>7159</v>
      </c>
      <c r="B7128" s="1" t="str">
        <f t="shared" si="111"/>
        <v>Continental Energy Servs Inc</v>
      </c>
      <c r="C7128" s="1" t="b">
        <f>IF(D7128&lt;&gt;"",IF(COUNTIF($D$2:D7127, D7128), INDEX($A$2:$D$100000, MATCH(D7128, $D$2:D7127,0),1), FALSE), FALSE)</f>
        <v>0</v>
      </c>
      <c r="F7128" s="1" t="b">
        <f>IF(G7128&lt;&gt;"", IF(COUNTIF($G$2:G7127, G7128), INDEX($A$2:$G$100000, MATCH(G7128, $G$2:G7127,0),1), FALSE), FALSE)</f>
        <v>0</v>
      </c>
      <c r="G7128" s="1">
        <v>4270</v>
      </c>
      <c r="H7128" s="1" t="s">
        <v>7008</v>
      </c>
    </row>
    <row r="7129" spans="1:8" x14ac:dyDescent="0.2">
      <c r="A7129" s="1">
        <v>7160</v>
      </c>
      <c r="B7129" s="1" t="str">
        <f t="shared" si="111"/>
        <v>Dynegy Inc</v>
      </c>
      <c r="C7129" s="1" t="b">
        <f>IF(D7129&lt;&gt;"",IF(COUNTIF($D$2:D7128, D7129), INDEX($A$2:$D$100000, MATCH(D7129, $D$2:D7128,0),1), FALSE), FALSE)</f>
        <v>0</v>
      </c>
      <c r="F7129" s="1" t="b">
        <f>IF(G7129&lt;&gt;"", IF(COUNTIF($G$2:G7128, G7129), INDEX($A$2:$G$100000, MATCH(G7129, $G$2:G7128,0),1), FALSE), FALSE)</f>
        <v>0</v>
      </c>
      <c r="G7129" s="1">
        <v>5504</v>
      </c>
      <c r="H7129" s="1" t="s">
        <v>7009</v>
      </c>
    </row>
    <row r="7130" spans="1:8" x14ac:dyDescent="0.2">
      <c r="A7130" s="1">
        <v>7161</v>
      </c>
      <c r="B7130" s="1" t="str">
        <f t="shared" si="111"/>
        <v>Heard County Power LLC</v>
      </c>
      <c r="C7130" s="1" t="b">
        <f>IF(D7130&lt;&gt;"",IF(COUNTIF($D$2:D7129, D7130), INDEX($A$2:$D$100000, MATCH(D7130, $D$2:D7129,0),1), FALSE), FALSE)</f>
        <v>0</v>
      </c>
      <c r="F7130" s="1" t="b">
        <f>IF(G7130&lt;&gt;"", IF(COUNTIF($G$2:G7129, G7130), INDEX($A$2:$G$100000, MATCH(G7130, $G$2:G7129,0),1), FALSE), FALSE)</f>
        <v>0</v>
      </c>
      <c r="G7130" s="1">
        <v>23588</v>
      </c>
      <c r="H7130" s="1" t="s">
        <v>7010</v>
      </c>
    </row>
    <row r="7131" spans="1:8" x14ac:dyDescent="0.2">
      <c r="A7131" s="1">
        <v>7162</v>
      </c>
      <c r="B7131" s="1" t="str">
        <f t="shared" si="111"/>
        <v>Ohio River Partners Shareholder LLC</v>
      </c>
      <c r="C7131" s="1" t="b">
        <f>IF(D7131&lt;&gt;"",IF(COUNTIF($D$2:D7130, D7131), INDEX($A$2:$D$100000, MATCH(D7131, $D$2:D7130,0),1), FALSE), FALSE)</f>
        <v>0</v>
      </c>
      <c r="F7131" s="1" t="b">
        <f>IF(G7131&lt;&gt;"", IF(COUNTIF($G$2:G7130, G7131), INDEX($A$2:$G$100000, MATCH(G7131, $G$2:G7130,0),1), FALSE), FALSE)</f>
        <v>0</v>
      </c>
      <c r="G7131" s="1">
        <v>60958</v>
      </c>
      <c r="H7131" s="1" t="s">
        <v>7011</v>
      </c>
    </row>
    <row r="7132" spans="1:8" x14ac:dyDescent="0.2">
      <c r="A7132" s="1">
        <f>A33</f>
        <v>33</v>
      </c>
      <c r="B7132" s="1" t="str">
        <f t="shared" si="111"/>
        <v>Atlantic City Electric Co</v>
      </c>
      <c r="C7132" s="1" t="b">
        <f>IF(D7132&lt;&gt;"",IF(COUNTIF($D$2:D7131, D7132), INDEX($A$2:$D$100000, MATCH(D7132, $D$2:D7131,0),1), FALSE), FALSE)</f>
        <v>0</v>
      </c>
      <c r="F7132" s="1" t="b">
        <f>IF(G7132&lt;&gt;"", IF(COUNTIF($G$2:G7131, G7132), INDEX($A$2:$G$100000, MATCH(G7132, $G$2:G7131,0),1), FALSE), FALSE)</f>
        <v>0</v>
      </c>
      <c r="G7132" s="1">
        <v>963</v>
      </c>
      <c r="H7132" s="1" t="s">
        <v>7012</v>
      </c>
    </row>
    <row r="7133" spans="1:8" x14ac:dyDescent="0.2">
      <c r="A7133" s="1">
        <v>7164</v>
      </c>
      <c r="B7133" s="1" t="str">
        <f t="shared" si="111"/>
        <v>Duke Energy Wythe LLC</v>
      </c>
      <c r="C7133" s="1" t="b">
        <f>IF(D7133&lt;&gt;"",IF(COUNTIF($D$2:D7132, D7133), INDEX($A$2:$D$100000, MATCH(D7133, $D$2:D7132,0),1), FALSE), FALSE)</f>
        <v>0</v>
      </c>
      <c r="F7133" s="1" t="b">
        <f>IF(G7133&lt;&gt;"", IF(COUNTIF($G$2:G7132, G7133), INDEX($A$2:$G$100000, MATCH(G7133, $G$2:G7132,0),1), FALSE), FALSE)</f>
        <v>0</v>
      </c>
      <c r="G7133" s="1">
        <v>5443</v>
      </c>
      <c r="H7133" s="1" t="s">
        <v>7013</v>
      </c>
    </row>
    <row r="7134" spans="1:8" x14ac:dyDescent="0.2">
      <c r="A7134" s="1">
        <v>7165</v>
      </c>
      <c r="B7134" s="1" t="str">
        <f t="shared" si="111"/>
        <v>City of Lafayette</v>
      </c>
      <c r="C7134" s="1" t="b">
        <f>IF(D7134&lt;&gt;"",IF(COUNTIF($D$2:D7133, D7134), INDEX($A$2:$D$100000, MATCH(D7134, $D$2:D7133,0),1), FALSE), FALSE)</f>
        <v>0</v>
      </c>
      <c r="F7134" s="1" t="b">
        <f>IF(G7134&lt;&gt;"", IF(COUNTIF($G$2:G7133, G7134), INDEX($A$2:$G$100000, MATCH(G7134, $G$2:G7133,0),1), FALSE), FALSE)</f>
        <v>0</v>
      </c>
      <c r="G7134" s="1">
        <v>9096</v>
      </c>
      <c r="H7134" s="1" t="s">
        <v>7014</v>
      </c>
    </row>
    <row r="7135" spans="1:8" x14ac:dyDescent="0.2">
      <c r="A7135" s="1">
        <f>A307</f>
        <v>309</v>
      </c>
      <c r="B7135" s="1" t="str">
        <f t="shared" si="111"/>
        <v>Susquehanna Electric Co</v>
      </c>
      <c r="C7135" s="1" t="b">
        <f>IF(D7135&lt;&gt;"",IF(COUNTIF($D$2:D7134, D7135), INDEX($A$2:$D$100000, MATCH(D7135, $D$2:D7134,0),1), FALSE), FALSE)</f>
        <v>0</v>
      </c>
      <c r="F7135" s="1" t="b">
        <f>IF(G7135&lt;&gt;"", IF(COUNTIF($G$2:G7134, G7135), INDEX($A$2:$G$100000, MATCH(G7135, $G$2:G7134,0),1), FALSE), FALSE)</f>
        <v>0</v>
      </c>
      <c r="G7135" s="1">
        <v>18344</v>
      </c>
      <c r="H7135" s="1" t="s">
        <v>7015</v>
      </c>
    </row>
    <row r="7136" spans="1:8" x14ac:dyDescent="0.2">
      <c r="A7136" s="1">
        <v>7167</v>
      </c>
      <c r="B7136" s="1" t="str">
        <f t="shared" si="111"/>
        <v>Azure Sky Wind Project, LLC</v>
      </c>
      <c r="C7136" s="1" t="b">
        <f>IF(D7136&lt;&gt;"",IF(COUNTIF($D$2:D7135, D7136), INDEX($A$2:$D$100000, MATCH(D7136, $D$2:D7135,0),1), FALSE), FALSE)</f>
        <v>0</v>
      </c>
      <c r="F7136" s="1" t="b">
        <f>IF(G7136&lt;&gt;"", IF(COUNTIF($G$2:G7135, G7136), INDEX($A$2:$G$100000, MATCH(G7136, $G$2:G7135,0),1), FALSE), FALSE)</f>
        <v>0</v>
      </c>
      <c r="G7136" s="1">
        <v>63784</v>
      </c>
      <c r="H7136" s="1" t="s">
        <v>7016</v>
      </c>
    </row>
    <row r="7137" spans="1:8" x14ac:dyDescent="0.2">
      <c r="A7137" s="1">
        <f>A132</f>
        <v>132</v>
      </c>
      <c r="B7137" s="1" t="str">
        <f t="shared" si="111"/>
        <v>Hardee Power Partners Ltd</v>
      </c>
      <c r="C7137" s="1" t="b">
        <f>IF(D7137&lt;&gt;"",IF(COUNTIF($D$2:D7136, D7137), INDEX($A$2:$D$100000, MATCH(D7137, $D$2:D7136,0),1), FALSE), FALSE)</f>
        <v>0</v>
      </c>
      <c r="F7137" s="1" t="b">
        <f>IF(G7137&lt;&gt;"", IF(COUNTIF($G$2:G7136, G7137), INDEX($A$2:$G$100000, MATCH(G7137, $G$2:G7136,0),1), FALSE), FALSE)</f>
        <v>0</v>
      </c>
      <c r="G7137" s="1">
        <v>8106</v>
      </c>
      <c r="H7137" s="1" t="s">
        <v>7017</v>
      </c>
    </row>
    <row r="7138" spans="1:8" x14ac:dyDescent="0.2">
      <c r="A7138" s="1">
        <f>A248</f>
        <v>250</v>
      </c>
      <c r="B7138" s="1" t="str">
        <f t="shared" si="111"/>
        <v>Pennsylvania Electric Co</v>
      </c>
      <c r="C7138" s="1" t="b">
        <f>IF(D7138&lt;&gt;"",IF(COUNTIF($D$2:D7137, D7138), INDEX($A$2:$D$100000, MATCH(D7138, $D$2:D7137,0),1), FALSE), FALSE)</f>
        <v>0</v>
      </c>
      <c r="F7138" s="1" t="b">
        <f>IF(G7138&lt;&gt;"", IF(COUNTIF($G$2:G7137, G7138), INDEX($A$2:$G$100000, MATCH(G7138, $G$2:G7137,0),1), FALSE), FALSE)</f>
        <v>0</v>
      </c>
      <c r="G7138" s="1">
        <v>14711</v>
      </c>
      <c r="H7138" s="1" t="s">
        <v>7018</v>
      </c>
    </row>
    <row r="7139" spans="1:8" x14ac:dyDescent="0.2">
      <c r="A7139" s="1">
        <v>7170</v>
      </c>
      <c r="B7139" s="1" t="str">
        <f t="shared" si="111"/>
        <v>Eastex CoGeneration LP</v>
      </c>
      <c r="C7139" s="1" t="b">
        <f>IF(D7139&lt;&gt;"",IF(COUNTIF($D$2:D7138, D7139), INDEX($A$2:$D$100000, MATCH(D7139, $D$2:D7138,0),1), FALSE), FALSE)</f>
        <v>0</v>
      </c>
      <c r="F7139" s="1" t="b">
        <f>IF(G7139&lt;&gt;"", IF(COUNTIF($G$2:G7138, G7139), INDEX($A$2:$G$100000, MATCH(G7139, $G$2:G7138,0),1), FALSE), FALSE)</f>
        <v>0</v>
      </c>
      <c r="G7139" s="1">
        <v>29762</v>
      </c>
      <c r="H7139" s="1" t="s">
        <v>7019</v>
      </c>
    </row>
    <row r="7140" spans="1:8" x14ac:dyDescent="0.2">
      <c r="A7140" s="1">
        <v>7171</v>
      </c>
      <c r="B7140" s="1" t="str">
        <f t="shared" si="111"/>
        <v>UtiliCorp United</v>
      </c>
      <c r="C7140" s="1" t="b">
        <f>IF(D7140&lt;&gt;"",IF(COUNTIF($D$2:D7139, D7140), INDEX($A$2:$D$100000, MATCH(D7140, $D$2:D7139,0),1), FALSE), FALSE)</f>
        <v>0</v>
      </c>
      <c r="F7140" s="1" t="b">
        <f>IF(G7140&lt;&gt;"", IF(COUNTIF($G$2:G7139, G7140), INDEX($A$2:$G$100000, MATCH(G7140, $G$2:G7139,0),1), FALSE), FALSE)</f>
        <v>0</v>
      </c>
      <c r="G7140" s="1">
        <v>3285</v>
      </c>
      <c r="H7140" s="1" t="s">
        <v>7020</v>
      </c>
    </row>
    <row r="7141" spans="1:8" x14ac:dyDescent="0.2">
      <c r="A7141" s="1">
        <v>7172</v>
      </c>
      <c r="B7141" s="1" t="str">
        <f t="shared" si="111"/>
        <v>Brownsville Power I LLC</v>
      </c>
      <c r="C7141" s="1" t="b">
        <f>IF(D7141&lt;&gt;"",IF(COUNTIF($D$2:D7140, D7141), INDEX($A$2:$D$100000, MATCH(D7141, $D$2:D7140,0),1), FALSE), FALSE)</f>
        <v>0</v>
      </c>
      <c r="F7141" s="1" t="b">
        <f>IF(G7141&lt;&gt;"", IF(COUNTIF($G$2:G7140, G7141), INDEX($A$2:$G$100000, MATCH(G7141, $G$2:G7140,0),1), FALSE), FALSE)</f>
        <v>0</v>
      </c>
      <c r="G7141" s="1">
        <v>2387</v>
      </c>
      <c r="H7141" s="1" t="s">
        <v>7021</v>
      </c>
    </row>
    <row r="7142" spans="1:8" x14ac:dyDescent="0.2">
      <c r="A7142" s="1">
        <v>7173</v>
      </c>
      <c r="B7142" s="1" t="str">
        <f t="shared" si="111"/>
        <v>2W Permian Solar, LLC</v>
      </c>
      <c r="C7142" s="1" t="b">
        <f>IF(D7142&lt;&gt;"",IF(COUNTIF($D$2:D7141, D7142), INDEX($A$2:$D$100000, MATCH(D7142, $D$2:D7141,0),1), FALSE), FALSE)</f>
        <v>0</v>
      </c>
      <c r="F7142" s="1" t="b">
        <f>IF(G7142&lt;&gt;"", IF(COUNTIF($G$2:G7141, G7142), INDEX($A$2:$G$100000, MATCH(G7142, $G$2:G7141,0),1), FALSE), FALSE)</f>
        <v>0</v>
      </c>
      <c r="G7142" s="1">
        <v>63012</v>
      </c>
      <c r="H7142" s="1" t="s">
        <v>7022</v>
      </c>
    </row>
    <row r="7143" spans="1:8" x14ac:dyDescent="0.2">
      <c r="A7143" s="1">
        <v>7174</v>
      </c>
      <c r="B7143" s="1" t="str">
        <f t="shared" si="111"/>
        <v>RS Cogen</v>
      </c>
      <c r="C7143" s="1" t="b">
        <f>IF(D7143&lt;&gt;"",IF(COUNTIF($D$2:D7142, D7143), INDEX($A$2:$D$100000, MATCH(D7143, $D$2:D7142,0),1), FALSE), FALSE)</f>
        <v>0</v>
      </c>
      <c r="F7143" s="1" t="b">
        <f>IF(G7143&lt;&gt;"", IF(COUNTIF($G$2:G7142, G7143), INDEX($A$2:$G$100000, MATCH(G7143, $G$2:G7142,0),1), FALSE), FALSE)</f>
        <v>0</v>
      </c>
      <c r="G7143" s="1">
        <v>16447</v>
      </c>
      <c r="H7143" s="1" t="s">
        <v>7023</v>
      </c>
    </row>
    <row r="7144" spans="1:8" x14ac:dyDescent="0.2">
      <c r="A7144" s="1">
        <v>7175</v>
      </c>
      <c r="B7144" s="1" t="str">
        <f t="shared" si="111"/>
        <v>Longroad Energy Services 2</v>
      </c>
      <c r="C7144" s="1" t="b">
        <f>IF(D7144&lt;&gt;"",IF(COUNTIF($D$2:D7143, D7144), INDEX($A$2:$D$100000, MATCH(D7144, $D$2:D7143,0),1), FALSE), FALSE)</f>
        <v>0</v>
      </c>
      <c r="F7144" s="1" t="b">
        <f>IF(G7144&lt;&gt;"", IF(COUNTIF($G$2:G7143, G7144), INDEX($A$2:$G$100000, MATCH(G7144, $G$2:G7143,0),1), FALSE), FALSE)</f>
        <v>0</v>
      </c>
      <c r="G7144" s="1">
        <v>63800</v>
      </c>
      <c r="H7144" s="1" t="s">
        <v>7024</v>
      </c>
    </row>
    <row r="7145" spans="1:8" x14ac:dyDescent="0.2">
      <c r="A7145" s="1">
        <v>7176</v>
      </c>
      <c r="B7145" s="1" t="str">
        <f t="shared" si="111"/>
        <v>PPL Sundance Energy LLC</v>
      </c>
      <c r="C7145" s="1" t="b">
        <f>IF(D7145&lt;&gt;"",IF(COUNTIF($D$2:D7144, D7145), INDEX($A$2:$D$100000, MATCH(D7145, $D$2:D7144,0),1), FALSE), FALSE)</f>
        <v>0</v>
      </c>
      <c r="F7145" s="1" t="b">
        <f>IF(G7145&lt;&gt;"", IF(COUNTIF($G$2:G7144, G7145), INDEX($A$2:$G$100000, MATCH(G7145, $G$2:G7144,0),1), FALSE), FALSE)</f>
        <v>0</v>
      </c>
      <c r="G7145" s="1">
        <v>15329</v>
      </c>
      <c r="H7145" s="1" t="s">
        <v>7025</v>
      </c>
    </row>
    <row r="7146" spans="1:8" x14ac:dyDescent="0.2">
      <c r="A7146" s="1">
        <v>7177</v>
      </c>
      <c r="B7146" s="1" t="str">
        <f t="shared" si="111"/>
        <v>PPL West Earl LLC</v>
      </c>
      <c r="C7146" s="1" t="b">
        <f>IF(D7146&lt;&gt;"",IF(COUNTIF($D$2:D7145, D7146), INDEX($A$2:$D$100000, MATCH(D7146, $D$2:D7145,0),1), FALSE), FALSE)</f>
        <v>0</v>
      </c>
      <c r="F7146" s="1" t="b">
        <f>IF(G7146&lt;&gt;"", IF(COUNTIF($G$2:G7145, G7146), INDEX($A$2:$G$100000, MATCH(G7146, $G$2:G7145,0),1), FALSE), FALSE)</f>
        <v>0</v>
      </c>
      <c r="G7146" s="1">
        <v>15461</v>
      </c>
      <c r="H7146" s="1" t="s">
        <v>7026</v>
      </c>
    </row>
    <row r="7147" spans="1:8" x14ac:dyDescent="0.2">
      <c r="A7147" s="1">
        <v>7178</v>
      </c>
      <c r="B7147" s="1" t="str">
        <f t="shared" si="111"/>
        <v>Roadrunner Solar, LLC</v>
      </c>
      <c r="C7147" s="1" t="b">
        <f>IF(D7147&lt;&gt;"",IF(COUNTIF($D$2:D7146, D7147), INDEX($A$2:$D$100000, MATCH(D7147, $D$2:D7146,0),1), FALSE), FALSE)</f>
        <v>0</v>
      </c>
      <c r="F7147" s="1" t="b">
        <f>IF(G7147&lt;&gt;"", IF(COUNTIF($G$2:G7146, G7147), INDEX($A$2:$G$100000, MATCH(G7147, $G$2:G7146,0),1), FALSE), FALSE)</f>
        <v>0</v>
      </c>
      <c r="G7147" s="1">
        <v>62047</v>
      </c>
      <c r="H7147" s="1" t="s">
        <v>7027</v>
      </c>
    </row>
    <row r="7148" spans="1:8" x14ac:dyDescent="0.2">
      <c r="A7148" s="1">
        <v>7179</v>
      </c>
      <c r="B7148" s="1" t="str">
        <f t="shared" si="111"/>
        <v>Arroyo Solar LLC</v>
      </c>
      <c r="C7148" s="1" t="b">
        <f>IF(D7148&lt;&gt;"",IF(COUNTIF($D$2:D7147, D7148), INDEX($A$2:$D$100000, MATCH(D7148, $D$2:D7147,0),1), FALSE), FALSE)</f>
        <v>0</v>
      </c>
      <c r="F7148" s="1" t="b">
        <f>IF(G7148&lt;&gt;"", IF(COUNTIF($G$2:G7147, G7148), INDEX($A$2:$G$100000, MATCH(G7148, $G$2:G7147,0),1), FALSE), FALSE)</f>
        <v>0</v>
      </c>
      <c r="G7148" s="1">
        <v>62921</v>
      </c>
      <c r="H7148" s="1" t="s">
        <v>7028</v>
      </c>
    </row>
    <row r="7149" spans="1:8" x14ac:dyDescent="0.2">
      <c r="A7149" s="1">
        <v>7180</v>
      </c>
      <c r="B7149" s="1" t="str">
        <f t="shared" si="111"/>
        <v>Daggett Solar Power 3 LLC</v>
      </c>
      <c r="C7149" s="1" t="b">
        <f>IF(D7149&lt;&gt;"",IF(COUNTIF($D$2:D7148, D7149), INDEX($A$2:$D$100000, MATCH(D7149, $D$2:D7148,0),1), FALSE), FALSE)</f>
        <v>0</v>
      </c>
      <c r="F7149" s="1" t="b">
        <f>IF(G7149&lt;&gt;"", IF(COUNTIF($G$2:G7148, G7149), INDEX($A$2:$G$100000, MATCH(G7149, $G$2:G7148,0),1), FALSE), FALSE)</f>
        <v>0</v>
      </c>
      <c r="G7149" s="1">
        <v>64365</v>
      </c>
      <c r="H7149" s="1" t="s">
        <v>7029</v>
      </c>
    </row>
    <row r="7150" spans="1:8" x14ac:dyDescent="0.2">
      <c r="A7150" s="1">
        <v>7181</v>
      </c>
      <c r="B7150" s="1" t="str">
        <f t="shared" si="111"/>
        <v>RE Slate LLC</v>
      </c>
      <c r="C7150" s="1" t="b">
        <f>IF(D7150&lt;&gt;"",IF(COUNTIF($D$2:D7149, D7150), INDEX($A$2:$D$100000, MATCH(D7150, $D$2:D7149,0),1), FALSE), FALSE)</f>
        <v>0</v>
      </c>
      <c r="F7150" s="1" t="b">
        <f>IF(G7150&lt;&gt;"", IF(COUNTIF($G$2:G7149, G7150), INDEX($A$2:$G$100000, MATCH(G7150, $G$2:G7149,0),1), FALSE), FALSE)</f>
        <v>0</v>
      </c>
      <c r="G7150" s="1">
        <v>62780</v>
      </c>
      <c r="H7150" s="1" t="s">
        <v>7030</v>
      </c>
    </row>
    <row r="7151" spans="1:8" x14ac:dyDescent="0.2">
      <c r="A7151" s="1">
        <v>7182</v>
      </c>
      <c r="B7151" s="1" t="str">
        <f t="shared" si="111"/>
        <v>Bayou Cove Peaking Power LLC</v>
      </c>
      <c r="C7151" s="1" t="b">
        <f>IF(D7151&lt;&gt;"",IF(COUNTIF($D$2:D7150, D7151), INDEX($A$2:$D$100000, MATCH(D7151, $D$2:D7150,0),1), FALSE), FALSE)</f>
        <v>0</v>
      </c>
      <c r="F7151" s="1" t="b">
        <f>IF(G7151&lt;&gt;"", IF(COUNTIF($G$2:G7150, G7151), INDEX($A$2:$G$100000, MATCH(G7151, $G$2:G7150,0),1), FALSE), FALSE)</f>
        <v>0</v>
      </c>
      <c r="G7151" s="1">
        <v>1351</v>
      </c>
      <c r="H7151" s="1" t="s">
        <v>7031</v>
      </c>
    </row>
    <row r="7152" spans="1:8" x14ac:dyDescent="0.2">
      <c r="A7152" s="1">
        <v>7183</v>
      </c>
      <c r="B7152" s="1" t="str">
        <f t="shared" si="111"/>
        <v>300MS 8me LLC</v>
      </c>
      <c r="C7152" s="1" t="b">
        <f>IF(D7152&lt;&gt;"",IF(COUNTIF($D$2:D7151, D7152), INDEX($A$2:$D$100000, MATCH(D7152, $D$2:D7151,0),1), FALSE), FALSE)</f>
        <v>0</v>
      </c>
      <c r="F7152" s="1" t="b">
        <f>IF(G7152&lt;&gt;"", IF(COUNTIF($G$2:G7151, G7152), INDEX($A$2:$G$100000, MATCH(G7152, $G$2:G7151,0),1), FALSE), FALSE)</f>
        <v>0</v>
      </c>
      <c r="G7152" s="1">
        <v>62910</v>
      </c>
      <c r="H7152" s="1" t="s">
        <v>7032</v>
      </c>
    </row>
    <row r="7153" spans="1:8" x14ac:dyDescent="0.2">
      <c r="A7153" s="1">
        <v>7184</v>
      </c>
      <c r="B7153" s="1" t="str">
        <f t="shared" si="111"/>
        <v>Key Capture Energy</v>
      </c>
      <c r="C7153" s="1" t="b">
        <f>IF(D7153&lt;&gt;"",IF(COUNTIF($D$2:D7152, D7153), INDEX($A$2:$D$100000, MATCH(D7153, $D$2:D7152,0),1), FALSE), FALSE)</f>
        <v>0</v>
      </c>
      <c r="F7153" s="1" t="b">
        <f>IF(G7153&lt;&gt;"", IF(COUNTIF($G$2:G7152, G7153), INDEX($A$2:$G$100000, MATCH(G7153, $G$2:G7152,0),1), FALSE), FALSE)</f>
        <v>0</v>
      </c>
      <c r="G7153" s="1">
        <v>63289</v>
      </c>
      <c r="H7153" s="1" t="s">
        <v>7033</v>
      </c>
    </row>
    <row r="7154" spans="1:8" x14ac:dyDescent="0.2">
      <c r="A7154" s="1">
        <v>7185</v>
      </c>
      <c r="B7154" s="1" t="str">
        <f t="shared" si="111"/>
        <v>LG&amp;E Power Inc</v>
      </c>
      <c r="C7154" s="1" t="b">
        <f>IF(D7154&lt;&gt;"",IF(COUNTIF($D$2:D7153, D7154), INDEX($A$2:$D$100000, MATCH(D7154, $D$2:D7153,0),1), FALSE), FALSE)</f>
        <v>0</v>
      </c>
      <c r="F7154" s="1" t="b">
        <f>IF(G7154&lt;&gt;"", IF(COUNTIF($G$2:G7153, G7154), INDEX($A$2:$G$100000, MATCH(G7154, $G$2:G7153,0),1), FALSE), FALSE)</f>
        <v>0</v>
      </c>
      <c r="G7154" s="1">
        <v>10987</v>
      </c>
      <c r="H7154" s="1" t="s">
        <v>7034</v>
      </c>
    </row>
    <row r="7155" spans="1:8" x14ac:dyDescent="0.2">
      <c r="A7155" s="1">
        <v>7186</v>
      </c>
      <c r="B7155" s="1" t="str">
        <f t="shared" si="111"/>
        <v>Old 300 Solar Center, LLC</v>
      </c>
      <c r="C7155" s="1" t="b">
        <f>IF(D7155&lt;&gt;"",IF(COUNTIF($D$2:D7154, D7155), INDEX($A$2:$D$100000, MATCH(D7155, $D$2:D7154,0),1), FALSE), FALSE)</f>
        <v>0</v>
      </c>
      <c r="F7155" s="1" t="b">
        <f>IF(G7155&lt;&gt;"", IF(COUNTIF($G$2:G7154, G7155), INDEX($A$2:$G$100000, MATCH(G7155, $G$2:G7154,0),1), FALSE), FALSE)</f>
        <v>0</v>
      </c>
      <c r="G7155" s="1">
        <v>63755</v>
      </c>
      <c r="H7155" s="1" t="s">
        <v>7035</v>
      </c>
    </row>
    <row r="7156" spans="1:8" x14ac:dyDescent="0.2">
      <c r="A7156" s="1">
        <v>7187</v>
      </c>
      <c r="B7156" s="1" t="str">
        <f t="shared" si="111"/>
        <v>Duke Energy New Albany LLC</v>
      </c>
      <c r="C7156" s="1" t="b">
        <f>IF(D7156&lt;&gt;"",IF(COUNTIF($D$2:D7155, D7156), INDEX($A$2:$D$100000, MATCH(D7156, $D$2:D7155,0),1), FALSE), FALSE)</f>
        <v>0</v>
      </c>
      <c r="F7156" s="1" t="b">
        <f>IF(G7156&lt;&gt;"", IF(COUNTIF($G$2:G7155, G7156), INDEX($A$2:$G$100000, MATCH(G7156, $G$2:G7155,0),1), FALSE), FALSE)</f>
        <v>0</v>
      </c>
      <c r="G7156" s="1">
        <v>5494</v>
      </c>
      <c r="H7156" s="1" t="s">
        <v>7036</v>
      </c>
    </row>
    <row r="7157" spans="1:8" x14ac:dyDescent="0.2">
      <c r="A7157" s="1">
        <v>7188</v>
      </c>
      <c r="B7157" s="1" t="str">
        <f t="shared" si="111"/>
        <v>DPC Juniper,  LLC</v>
      </c>
      <c r="C7157" s="1" t="b">
        <f>IF(D7157&lt;&gt;"",IF(COUNTIF($D$2:D7156, D7157), INDEX($A$2:$D$100000, MATCH(D7157, $D$2:D7156,0),1), FALSE), FALSE)</f>
        <v>0</v>
      </c>
      <c r="F7157" s="1" t="b">
        <f>IF(G7157&lt;&gt;"", IF(COUNTIF($G$2:G7156, G7157), INDEX($A$2:$G$100000, MATCH(G7157, $G$2:G7156,0),1), FALSE), FALSE)</f>
        <v>0</v>
      </c>
      <c r="G7157" s="1">
        <v>49980</v>
      </c>
      <c r="H7157" s="1" t="s">
        <v>7037</v>
      </c>
    </row>
    <row r="7158" spans="1:8" x14ac:dyDescent="0.2">
      <c r="A7158" s="1">
        <v>7189</v>
      </c>
      <c r="B7158" s="1" t="str">
        <f t="shared" si="111"/>
        <v>Orion Power Holdings-Newcastle</v>
      </c>
      <c r="C7158" s="1" t="b">
        <f>IF(D7158&lt;&gt;"",IF(COUNTIF($D$2:D7157, D7158), INDEX($A$2:$D$100000, MATCH(D7158, $D$2:D7157,0),1), FALSE), FALSE)</f>
        <v>0</v>
      </c>
      <c r="F7158" s="1" t="b">
        <f>IF(G7158&lt;&gt;"", IF(COUNTIF($G$2:G7157, G7158), INDEX($A$2:$G$100000, MATCH(G7158, $G$2:G7157,0),1), FALSE), FALSE)</f>
        <v>0</v>
      </c>
      <c r="G7158" s="1">
        <v>14219</v>
      </c>
      <c r="H7158" s="1" t="s">
        <v>7038</v>
      </c>
    </row>
    <row r="7159" spans="1:8" x14ac:dyDescent="0.2">
      <c r="A7159" s="1">
        <v>7190</v>
      </c>
      <c r="B7159" s="1" t="str">
        <f t="shared" si="111"/>
        <v>Terra-Gen Operating Co-Hybrid</v>
      </c>
      <c r="C7159" s="1" t="b">
        <f>IF(D7159&lt;&gt;"",IF(COUNTIF($D$2:D7158, D7159), INDEX($A$2:$D$100000, MATCH(D7159, $D$2:D7158,0),1), FALSE), FALSE)</f>
        <v>0</v>
      </c>
      <c r="F7159" s="1" t="b">
        <f>IF(G7159&lt;&gt;"", IF(COUNTIF($G$2:G7158, G7159), INDEX($A$2:$G$100000, MATCH(G7159, $G$2:G7158,0),1), FALSE), FALSE)</f>
        <v>0</v>
      </c>
      <c r="G7159" s="1">
        <v>64366</v>
      </c>
      <c r="H7159" s="1" t="s">
        <v>7039</v>
      </c>
    </row>
    <row r="7160" spans="1:8" x14ac:dyDescent="0.2">
      <c r="A7160" s="1">
        <v>7191</v>
      </c>
      <c r="B7160" s="1" t="str">
        <f t="shared" si="111"/>
        <v>Mesquite Star LLC</v>
      </c>
      <c r="C7160" s="1" t="b">
        <f>IF(D7160&lt;&gt;"",IF(COUNTIF($D$2:D7159, D7160), INDEX($A$2:$D$100000, MATCH(D7160, $D$2:D7159,0),1), FALSE), FALSE)</f>
        <v>0</v>
      </c>
      <c r="F7160" s="1" t="b">
        <f>IF(G7160&lt;&gt;"", IF(COUNTIF($G$2:G7159, G7160), INDEX($A$2:$G$100000, MATCH(G7160, $G$2:G7159,0),1), FALSE), FALSE)</f>
        <v>0</v>
      </c>
      <c r="G7160" s="1">
        <v>62085</v>
      </c>
      <c r="H7160" s="1" t="s">
        <v>7040</v>
      </c>
    </row>
    <row r="7161" spans="1:8" x14ac:dyDescent="0.2">
      <c r="A7161" s="1">
        <v>7192</v>
      </c>
      <c r="B7161" s="1" t="str">
        <f t="shared" si="111"/>
        <v>Premcor</v>
      </c>
      <c r="C7161" s="1" t="b">
        <f>IF(D7161&lt;&gt;"",IF(COUNTIF($D$2:D7160, D7161), INDEX($A$2:$D$100000, MATCH(D7161, $D$2:D7160,0),1), FALSE), FALSE)</f>
        <v>0</v>
      </c>
      <c r="F7161" s="1" t="b">
        <f>IF(G7161&lt;&gt;"", IF(COUNTIF($G$2:G7160, G7161), INDEX($A$2:$G$100000, MATCH(G7161, $G$2:G7160,0),1), FALSE), FALSE)</f>
        <v>0</v>
      </c>
      <c r="G7161" s="1">
        <v>50117</v>
      </c>
      <c r="H7161" s="1" t="s">
        <v>7041</v>
      </c>
    </row>
    <row r="7162" spans="1:8" x14ac:dyDescent="0.2">
      <c r="A7162" s="1">
        <v>7194</v>
      </c>
      <c r="B7162" s="1" t="str">
        <f t="shared" si="111"/>
        <v>Bayou Cove, LLC</v>
      </c>
      <c r="C7162" s="1" t="b">
        <f>IF(D7162&lt;&gt;"",IF(COUNTIF($D$2:D7161, D7162), INDEX($A$2:$D$100000, MATCH(D7162, $D$2:D7161,0),1), FALSE), FALSE)</f>
        <v>0</v>
      </c>
      <c r="F7162" s="1" t="b">
        <f>IF(G7162&lt;&gt;"", IF(COUNTIF($G$2:G7161, G7162), INDEX($A$2:$G$100000, MATCH(G7162, $G$2:G7161,0),1), FALSE), FALSE)</f>
        <v>0</v>
      </c>
      <c r="G7162" s="1">
        <v>64383</v>
      </c>
      <c r="H7162" s="1" t="s">
        <v>7042</v>
      </c>
    </row>
    <row r="7163" spans="1:8" x14ac:dyDescent="0.2">
      <c r="A7163" s="1">
        <v>7195</v>
      </c>
      <c r="B7163" s="1" t="str">
        <f t="shared" si="111"/>
        <v>Florida Municipal Power Agency</v>
      </c>
      <c r="C7163" s="1" t="b">
        <f>IF(D7163&lt;&gt;"",IF(COUNTIF($D$2:D7162, D7163), INDEX($A$2:$D$100000, MATCH(D7163, $D$2:D7162,0),1), FALSE), FALSE)</f>
        <v>0</v>
      </c>
      <c r="F7163" s="1" t="b">
        <f>IF(G7163&lt;&gt;"", IF(COUNTIF($G$2:G7162, G7163), INDEX($A$2:$G$100000, MATCH(G7163, $G$2:G7162,0),1), FALSE), FALSE)</f>
        <v>0</v>
      </c>
      <c r="G7163" s="1">
        <v>6567</v>
      </c>
      <c r="H7163" s="1" t="s">
        <v>7043</v>
      </c>
    </row>
    <row r="7164" spans="1:8" x14ac:dyDescent="0.2">
      <c r="A7164" s="1">
        <v>7196</v>
      </c>
      <c r="B7164" s="1" t="str">
        <f t="shared" si="111"/>
        <v>Consolidated Edison E MA Inc</v>
      </c>
      <c r="C7164" s="1" t="b">
        <f>IF(D7164&lt;&gt;"",IF(COUNTIF($D$2:D7163, D7164), INDEX($A$2:$D$100000, MATCH(D7164, $D$2:D7163,0),1), FALSE), FALSE)</f>
        <v>0</v>
      </c>
      <c r="F7164" s="1" t="b">
        <f>IF(G7164&lt;&gt;"", IF(COUNTIF($G$2:G7163, G7164), INDEX($A$2:$G$100000, MATCH(G7164, $G$2:G7163,0),1), FALSE), FALSE)</f>
        <v>0</v>
      </c>
      <c r="G7164" s="1">
        <v>38009</v>
      </c>
      <c r="H7164" s="1" t="s">
        <v>7044</v>
      </c>
    </row>
    <row r="7165" spans="1:8" x14ac:dyDescent="0.2">
      <c r="A7165" s="1">
        <v>7197</v>
      </c>
      <c r="B7165" s="1" t="str">
        <f t="shared" si="111"/>
        <v>Southeast Chicago Energy Proj.</v>
      </c>
      <c r="C7165" s="1" t="b">
        <f>IF(D7165&lt;&gt;"",IF(COUNTIF($D$2:D7164, D7165), INDEX($A$2:$D$100000, MATCH(D7165, $D$2:D7164,0),1), FALSE), FALSE)</f>
        <v>0</v>
      </c>
      <c r="F7165" s="1" t="b">
        <f>IF(G7165&lt;&gt;"", IF(COUNTIF($G$2:G7164, G7165), INDEX($A$2:$G$100000, MATCH(G7165, $G$2:G7164,0),1), FALSE), FALSE)</f>
        <v>0</v>
      </c>
      <c r="G7165" s="1">
        <v>17722</v>
      </c>
      <c r="H7165" s="1" t="s">
        <v>7045</v>
      </c>
    </row>
    <row r="7166" spans="1:8" x14ac:dyDescent="0.2">
      <c r="A7166" s="1">
        <v>7198</v>
      </c>
      <c r="B7166" s="1" t="str">
        <f t="shared" si="111"/>
        <v>TREX US Green Holly LLC</v>
      </c>
      <c r="C7166" s="1" t="b">
        <f>IF(D7166&lt;&gt;"",IF(COUNTIF($D$2:D7165, D7166), INDEX($A$2:$D$100000, MATCH(D7166, $D$2:D7165,0),1), FALSE), FALSE)</f>
        <v>0</v>
      </c>
      <c r="F7166" s="1" t="b">
        <f>IF(G7166&lt;&gt;"", IF(COUNTIF($G$2:G7165, G7166), INDEX($A$2:$G$100000, MATCH(G7166, $G$2:G7165,0),1), FALSE), FALSE)</f>
        <v>0</v>
      </c>
      <c r="G7166" s="1">
        <v>62935</v>
      </c>
      <c r="H7166" s="1" t="s">
        <v>7046</v>
      </c>
    </row>
    <row r="7167" spans="1:8" x14ac:dyDescent="0.2">
      <c r="A7167" s="1">
        <v>7199</v>
      </c>
      <c r="B7167" s="1" t="str">
        <f t="shared" si="111"/>
        <v>92JT 8me, LLC</v>
      </c>
      <c r="C7167" s="1" t="b">
        <f>IF(D7167&lt;&gt;"",IF(COUNTIF($D$2:D7166, D7167), INDEX($A$2:$D$100000, MATCH(D7167, $D$2:D7166,0),1), FALSE), FALSE)</f>
        <v>0</v>
      </c>
      <c r="F7167" s="1" t="b">
        <f>IF(G7167&lt;&gt;"", IF(COUNTIF($G$2:G7166, G7167), INDEX($A$2:$G$100000, MATCH(G7167, $G$2:G7166,0),1), FALSE), FALSE)</f>
        <v>0</v>
      </c>
      <c r="G7167" s="1">
        <v>64244</v>
      </c>
      <c r="H7167" s="1" t="s">
        <v>7047</v>
      </c>
    </row>
    <row r="7168" spans="1:8" x14ac:dyDescent="0.2">
      <c r="A7168" s="1">
        <v>7200</v>
      </c>
      <c r="B7168" s="1" t="str">
        <f t="shared" si="111"/>
        <v>Big Creek Solar LLC</v>
      </c>
      <c r="C7168" s="1" t="b">
        <f>IF(D7168&lt;&gt;"",IF(COUNTIF($D$2:D7167, D7168), INDEX($A$2:$D$100000, MATCH(D7168, $D$2:D7167,0),1), FALSE), FALSE)</f>
        <v>0</v>
      </c>
      <c r="F7168" s="1" t="b">
        <f>IF(G7168&lt;&gt;"", IF(COUNTIF($G$2:G7167, G7168), INDEX($A$2:$G$100000, MATCH(G7168, $G$2:G7167,0),1), FALSE), FALSE)</f>
        <v>0</v>
      </c>
      <c r="G7168" s="1">
        <v>64267</v>
      </c>
      <c r="H7168" s="1" t="s">
        <v>7048</v>
      </c>
    </row>
    <row r="7169" spans="1:8" x14ac:dyDescent="0.2">
      <c r="A7169" s="1">
        <v>7201</v>
      </c>
      <c r="B7169" s="1" t="str">
        <f t="shared" si="111"/>
        <v>Panther Grove Wind, LLC</v>
      </c>
      <c r="C7169" s="1" t="b">
        <f>IF(D7169&lt;&gt;"",IF(COUNTIF($D$2:D7168, D7169), INDEX($A$2:$D$100000, MATCH(D7169, $D$2:D7168,0),1), FALSE), FALSE)</f>
        <v>0</v>
      </c>
      <c r="F7169" s="1" t="b">
        <f>IF(G7169&lt;&gt;"", IF(COUNTIF($G$2:G7168, G7169), INDEX($A$2:$G$100000, MATCH(G7169, $G$2:G7168,0),1), FALSE), FALSE)</f>
        <v>0</v>
      </c>
      <c r="G7169" s="1">
        <v>63501</v>
      </c>
      <c r="H7169" s="1" t="s">
        <v>7049</v>
      </c>
    </row>
    <row r="7170" spans="1:8" x14ac:dyDescent="0.2">
      <c r="A7170" s="1">
        <v>7202</v>
      </c>
      <c r="B7170" s="1" t="str">
        <f t="shared" ref="B7170:B7233" si="112">IF(H7170="",E7170,H7170)</f>
        <v>Plum Creek Wind Farm LLC</v>
      </c>
      <c r="C7170" s="1" t="b">
        <f>IF(D7170&lt;&gt;"",IF(COUNTIF($D$2:D7169, D7170), INDEX($A$2:$D$100000, MATCH(D7170, $D$2:D7169,0),1), FALSE), FALSE)</f>
        <v>0</v>
      </c>
      <c r="F7170" s="1" t="b">
        <f>IF(G7170&lt;&gt;"", IF(COUNTIF($G$2:G7169, G7170), INDEX($A$2:$G$100000, MATCH(G7170, $G$2:G7169,0),1), FALSE), FALSE)</f>
        <v>0</v>
      </c>
      <c r="G7170" s="1">
        <v>61301</v>
      </c>
      <c r="H7170" s="1" t="s">
        <v>7050</v>
      </c>
    </row>
    <row r="7171" spans="1:8" x14ac:dyDescent="0.2">
      <c r="A7171" s="1">
        <v>7203</v>
      </c>
      <c r="B7171" s="1" t="str">
        <f t="shared" si="112"/>
        <v>45MG 8me LLC</v>
      </c>
      <c r="C7171" s="1" t="b">
        <f>IF(D7171&lt;&gt;"",IF(COUNTIF($D$2:D7170, D7171), INDEX($A$2:$D$100000, MATCH(D7171, $D$2:D7170,0),1), FALSE), FALSE)</f>
        <v>0</v>
      </c>
      <c r="F7171" s="1" t="b">
        <f>IF(G7171&lt;&gt;"", IF(COUNTIF($G$2:G7170, G7171), INDEX($A$2:$G$100000, MATCH(G7171, $G$2:G7170,0),1), FALSE), FALSE)</f>
        <v>0</v>
      </c>
      <c r="G7171" s="1">
        <v>63825</v>
      </c>
      <c r="H7171" s="1" t="s">
        <v>7051</v>
      </c>
    </row>
    <row r="7172" spans="1:8" x14ac:dyDescent="0.2">
      <c r="A7172" s="1">
        <v>7204</v>
      </c>
      <c r="B7172" s="1" t="str">
        <f t="shared" si="112"/>
        <v>Obsidian Solar Center LLC</v>
      </c>
      <c r="C7172" s="1" t="b">
        <f>IF(D7172&lt;&gt;"",IF(COUNTIF($D$2:D7171, D7172), INDEX($A$2:$D$100000, MATCH(D7172, $D$2:D7171,0),1), FALSE), FALSE)</f>
        <v>0</v>
      </c>
      <c r="F7172" s="1" t="b">
        <f>IF(G7172&lt;&gt;"", IF(COUNTIF($G$2:G7171, G7172), INDEX($A$2:$G$100000, MATCH(G7172, $G$2:G7171,0),1), FALSE), FALSE)</f>
        <v>0</v>
      </c>
      <c r="G7172" s="1">
        <v>63217</v>
      </c>
      <c r="H7172" s="1" t="s">
        <v>7052</v>
      </c>
    </row>
    <row r="7173" spans="1:8" x14ac:dyDescent="0.2">
      <c r="A7173" s="1">
        <v>7205</v>
      </c>
      <c r="B7173" s="1" t="str">
        <f t="shared" si="112"/>
        <v>99MT 8me, LLC</v>
      </c>
      <c r="C7173" s="1" t="b">
        <f>IF(D7173&lt;&gt;"",IF(COUNTIF($D$2:D7172, D7173), INDEX($A$2:$D$100000, MATCH(D7173, $D$2:D7172,0),1), FALSE), FALSE)</f>
        <v>0</v>
      </c>
      <c r="F7173" s="1" t="b">
        <f>IF(G7173&lt;&gt;"", IF(COUNTIF($G$2:G7172, G7173), INDEX($A$2:$G$100000, MATCH(G7173, $G$2:G7172,0),1), FALSE), FALSE)</f>
        <v>0</v>
      </c>
      <c r="G7173" s="1">
        <v>64246</v>
      </c>
      <c r="H7173" s="1" t="s">
        <v>7053</v>
      </c>
    </row>
    <row r="7174" spans="1:8" x14ac:dyDescent="0.2">
      <c r="A7174" s="1">
        <v>7206</v>
      </c>
      <c r="B7174" s="1" t="str">
        <f t="shared" si="112"/>
        <v>TG High Prairie Wind, LLC</v>
      </c>
      <c r="C7174" s="1" t="b">
        <f>IF(D7174&lt;&gt;"",IF(COUNTIF($D$2:D7173, D7174), INDEX($A$2:$D$100000, MATCH(D7174, $D$2:D7173,0),1), FALSE), FALSE)</f>
        <v>0</v>
      </c>
      <c r="F7174" s="1" t="b">
        <f>IF(G7174&lt;&gt;"", IF(COUNTIF($G$2:G7173, G7174), INDEX($A$2:$G$100000, MATCH(G7174, $G$2:G7173,0),1), FALSE), FALSE)</f>
        <v>0</v>
      </c>
      <c r="G7174" s="1">
        <v>62044</v>
      </c>
      <c r="H7174" s="1" t="s">
        <v>7054</v>
      </c>
    </row>
    <row r="7175" spans="1:8" x14ac:dyDescent="0.2">
      <c r="A7175" s="1">
        <v>7207</v>
      </c>
      <c r="B7175" s="1" t="str">
        <f t="shared" si="112"/>
        <v>Mockingbird Solar Center, LLC</v>
      </c>
      <c r="C7175" s="1" t="b">
        <f>IF(D7175&lt;&gt;"",IF(COUNTIF($D$2:D7174, D7175), INDEX($A$2:$D$100000, MATCH(D7175, $D$2:D7174,0),1), FALSE), FALSE)</f>
        <v>0</v>
      </c>
      <c r="F7175" s="1" t="b">
        <f>IF(G7175&lt;&gt;"", IF(COUNTIF($G$2:G7174, G7175), INDEX($A$2:$G$100000, MATCH(G7175, $G$2:G7174,0),1), FALSE), FALSE)</f>
        <v>0</v>
      </c>
      <c r="G7175" s="1">
        <v>63968</v>
      </c>
      <c r="H7175" s="1" t="s">
        <v>7055</v>
      </c>
    </row>
    <row r="7176" spans="1:8" x14ac:dyDescent="0.2">
      <c r="A7176" s="1">
        <v>7208</v>
      </c>
      <c r="B7176" s="1" t="str">
        <f t="shared" si="112"/>
        <v>Jordan Creek Wind Farm, LLC</v>
      </c>
      <c r="C7176" s="1" t="b">
        <f>IF(D7176&lt;&gt;"",IF(COUNTIF($D$2:D7175, D7176), INDEX($A$2:$D$100000, MATCH(D7176, $D$2:D7175,0),1), FALSE), FALSE)</f>
        <v>0</v>
      </c>
      <c r="F7176" s="1" t="b">
        <f>IF(G7176&lt;&gt;"", IF(COUNTIF($G$2:G7175, G7176), INDEX($A$2:$G$100000, MATCH(G7176, $G$2:G7175,0),1), FALSE), FALSE)</f>
        <v>0</v>
      </c>
      <c r="G7176" s="1">
        <v>63128</v>
      </c>
      <c r="H7176" s="1" t="s">
        <v>7056</v>
      </c>
    </row>
    <row r="7177" spans="1:8" x14ac:dyDescent="0.2">
      <c r="A7177" s="1">
        <v>7209</v>
      </c>
      <c r="B7177" s="1" t="str">
        <f t="shared" si="112"/>
        <v>Cannon Power Corporation</v>
      </c>
      <c r="C7177" s="1" t="b">
        <f>IF(D7177&lt;&gt;"",IF(COUNTIF($D$2:D7176, D7177), INDEX($A$2:$D$100000, MATCH(D7177, $D$2:D7176,0),1), FALSE), FALSE)</f>
        <v>0</v>
      </c>
      <c r="F7177" s="1" t="b">
        <f>IF(G7177&lt;&gt;"", IF(COUNTIF($G$2:G7176, G7177), INDEX($A$2:$G$100000, MATCH(G7177, $G$2:G7176,0),1), FALSE), FALSE)</f>
        <v>0</v>
      </c>
      <c r="G7177" s="1">
        <v>55940</v>
      </c>
      <c r="H7177" s="1" t="s">
        <v>7057</v>
      </c>
    </row>
    <row r="7178" spans="1:8" x14ac:dyDescent="0.2">
      <c r="A7178" s="1">
        <v>7210</v>
      </c>
      <c r="B7178" s="1" t="str">
        <f t="shared" si="112"/>
        <v>Invenergy Cannon Falls LLC</v>
      </c>
      <c r="C7178" s="1" t="b">
        <f>IF(D7178&lt;&gt;"",IF(COUNTIF($D$2:D7177, D7178), INDEX($A$2:$D$100000, MATCH(D7178, $D$2:D7177,0),1), FALSE), FALSE)</f>
        <v>0</v>
      </c>
      <c r="F7178" s="1" t="b">
        <f>IF(G7178&lt;&gt;"", IF(COUNTIF($G$2:G7177, G7178), INDEX($A$2:$G$100000, MATCH(G7178, $G$2:G7177,0),1), FALSE), FALSE)</f>
        <v>0</v>
      </c>
      <c r="G7178" s="1">
        <v>49975</v>
      </c>
      <c r="H7178" s="1" t="s">
        <v>7058</v>
      </c>
    </row>
    <row r="7179" spans="1:8" x14ac:dyDescent="0.2">
      <c r="A7179" s="1">
        <v>7211</v>
      </c>
      <c r="B7179" s="1" t="str">
        <f t="shared" si="112"/>
        <v>NYC ENERGY LLC</v>
      </c>
      <c r="C7179" s="1" t="b">
        <f>IF(D7179&lt;&gt;"",IF(COUNTIF($D$2:D7178, D7179), INDEX($A$2:$D$100000, MATCH(D7179, $D$2:D7178,0),1), FALSE), FALSE)</f>
        <v>0</v>
      </c>
      <c r="F7179" s="1" t="b">
        <f>IF(G7179&lt;&gt;"", IF(COUNTIF($G$2:G7178, G7179), INDEX($A$2:$G$100000, MATCH(G7179, $G$2:G7178,0),1), FALSE), FALSE)</f>
        <v>0</v>
      </c>
      <c r="G7179" s="1">
        <v>60971</v>
      </c>
      <c r="H7179" s="1" t="s">
        <v>7059</v>
      </c>
    </row>
    <row r="7180" spans="1:8" x14ac:dyDescent="0.2">
      <c r="A7180" s="1">
        <v>7212</v>
      </c>
      <c r="B7180" s="1" t="str">
        <f t="shared" si="112"/>
        <v>Indiantown Cogeneration LP</v>
      </c>
      <c r="C7180" s="1" t="b">
        <f>IF(D7180&lt;&gt;"",IF(COUNTIF($D$2:D7179, D7180), INDEX($A$2:$D$100000, MATCH(D7180, $D$2:D7179,0),1), FALSE), FALSE)</f>
        <v>0</v>
      </c>
      <c r="F7180" s="1" t="b">
        <f>IF(G7180&lt;&gt;"", IF(COUNTIF($G$2:G7179, G7180), INDEX($A$2:$G$100000, MATCH(G7180, $G$2:G7179,0),1), FALSE), FALSE)</f>
        <v>0</v>
      </c>
      <c r="G7180" s="1">
        <v>9253</v>
      </c>
      <c r="H7180" s="1" t="s">
        <v>7060</v>
      </c>
    </row>
    <row r="7181" spans="1:8" x14ac:dyDescent="0.2">
      <c r="A7181" s="1">
        <v>7213</v>
      </c>
      <c r="B7181" s="1" t="str">
        <f t="shared" si="112"/>
        <v>PSEG Morristown Energy Co LLC</v>
      </c>
      <c r="C7181" s="1" t="b">
        <f>IF(D7181&lt;&gt;"",IF(COUNTIF($D$2:D7180, D7181), INDEX($A$2:$D$100000, MATCH(D7181, $D$2:D7180,0),1), FALSE), FALSE)</f>
        <v>0</v>
      </c>
      <c r="F7181" s="1" t="b">
        <f>IF(G7181&lt;&gt;"", IF(COUNTIF($G$2:G7180, G7181), INDEX($A$2:$G$100000, MATCH(G7181, $G$2:G7180,0),1), FALSE), FALSE)</f>
        <v>0</v>
      </c>
      <c r="G7181" s="1">
        <v>15465</v>
      </c>
      <c r="H7181" s="1" t="s">
        <v>7061</v>
      </c>
    </row>
    <row r="7182" spans="1:8" x14ac:dyDescent="0.2">
      <c r="A7182" s="1">
        <v>7214</v>
      </c>
      <c r="B7182" s="1" t="str">
        <f t="shared" si="112"/>
        <v>Commonwealth Atlantic LP</v>
      </c>
      <c r="C7182" s="1" t="b">
        <f>IF(D7182&lt;&gt;"",IF(COUNTIF($D$2:D7181, D7182), INDEX($A$2:$D$100000, MATCH(D7182, $D$2:D7181,0),1), FALSE), FALSE)</f>
        <v>0</v>
      </c>
      <c r="F7182" s="1" t="b">
        <f>IF(G7182&lt;&gt;"", IF(COUNTIF($G$2:G7181, G7182), INDEX($A$2:$G$100000, MATCH(G7182, $G$2:G7181,0),1), FALSE), FALSE)</f>
        <v>0</v>
      </c>
      <c r="G7182" s="1">
        <v>4114</v>
      </c>
      <c r="H7182" s="1" t="s">
        <v>7062</v>
      </c>
    </row>
    <row r="7183" spans="1:8" x14ac:dyDescent="0.2">
      <c r="A7183" s="1">
        <v>7215</v>
      </c>
      <c r="B7183" s="1" t="str">
        <f t="shared" si="112"/>
        <v>Wisvest Corp</v>
      </c>
      <c r="C7183" s="1" t="b">
        <f>IF(D7183&lt;&gt;"",IF(COUNTIF($D$2:D7182, D7183), INDEX($A$2:$D$100000, MATCH(D7183, $D$2:D7182,0),1), FALSE), FALSE)</f>
        <v>0</v>
      </c>
      <c r="F7183" s="1" t="b">
        <f>IF(G7183&lt;&gt;"", IF(COUNTIF($G$2:G7182, G7183), INDEX($A$2:$G$100000, MATCH(G7183, $G$2:G7182,0),1), FALSE), FALSE)</f>
        <v>0</v>
      </c>
      <c r="G7183" s="1">
        <v>20882</v>
      </c>
      <c r="H7183" s="1" t="s">
        <v>7063</v>
      </c>
    </row>
    <row r="7184" spans="1:8" x14ac:dyDescent="0.2">
      <c r="A7184" s="1">
        <v>7216</v>
      </c>
      <c r="B7184" s="1" t="str">
        <f t="shared" si="112"/>
        <v>Broad Reach Power</v>
      </c>
      <c r="C7184" s="1" t="b">
        <f>IF(D7184&lt;&gt;"",IF(COUNTIF($D$2:D7183, D7184), INDEX($A$2:$D$100000, MATCH(D7184, $D$2:D7183,0),1), FALSE), FALSE)</f>
        <v>0</v>
      </c>
      <c r="F7184" s="1" t="b">
        <f>IF(G7184&lt;&gt;"", IF(COUNTIF($G$2:G7183, G7184), INDEX($A$2:$G$100000, MATCH(G7184, $G$2:G7183,0),1), FALSE), FALSE)</f>
        <v>0</v>
      </c>
      <c r="G7184" s="1">
        <v>63883</v>
      </c>
      <c r="H7184" s="1" t="s">
        <v>7064</v>
      </c>
    </row>
    <row r="7185" spans="1:8" x14ac:dyDescent="0.2">
      <c r="A7185" s="1">
        <v>7217</v>
      </c>
      <c r="B7185" s="1" t="str">
        <f t="shared" si="112"/>
        <v>Chuckwalla Solar, LLC</v>
      </c>
      <c r="C7185" s="1" t="b">
        <f>IF(D7185&lt;&gt;"",IF(COUNTIF($D$2:D7184, D7185), INDEX($A$2:$D$100000, MATCH(D7185, $D$2:D7184,0),1), FALSE), FALSE)</f>
        <v>0</v>
      </c>
      <c r="F7185" s="1" t="b">
        <f>IF(G7185&lt;&gt;"", IF(COUNTIF($G$2:G7184, G7185), INDEX($A$2:$G$100000, MATCH(G7185, $G$2:G7184,0),1), FALSE), FALSE)</f>
        <v>0</v>
      </c>
      <c r="G7185" s="1">
        <v>64186</v>
      </c>
      <c r="H7185" s="1" t="s">
        <v>7065</v>
      </c>
    </row>
    <row r="7186" spans="1:8" x14ac:dyDescent="0.2">
      <c r="A7186" s="1">
        <v>7218</v>
      </c>
      <c r="B7186" s="1" t="str">
        <f t="shared" si="112"/>
        <v>Indeck N Smithfield Energy Ctr</v>
      </c>
      <c r="C7186" s="1" t="b">
        <f>IF(D7186&lt;&gt;"",IF(COUNTIF($D$2:D7185, D7186), INDEX($A$2:$D$100000, MATCH(D7186, $D$2:D7185,0),1), FALSE), FALSE)</f>
        <v>0</v>
      </c>
      <c r="F7186" s="1" t="b">
        <f>IF(G7186&lt;&gt;"", IF(COUNTIF($G$2:G7185, G7186), INDEX($A$2:$G$100000, MATCH(G7186, $G$2:G7185,0),1), FALSE), FALSE)</f>
        <v>0</v>
      </c>
      <c r="G7186" s="1">
        <v>9369</v>
      </c>
      <c r="H7186" s="1" t="s">
        <v>7066</v>
      </c>
    </row>
    <row r="7187" spans="1:8" x14ac:dyDescent="0.2">
      <c r="A7187" s="1">
        <v>7219</v>
      </c>
      <c r="B7187" s="1" t="str">
        <f t="shared" si="112"/>
        <v>Edison Mission Op &amp; Maintenance Inc</v>
      </c>
      <c r="C7187" s="1" t="b">
        <f>IF(D7187&lt;&gt;"",IF(COUNTIF($D$2:D7186, D7187), INDEX($A$2:$D$100000, MATCH(D7187, $D$2:D7186,0),1), FALSE), FALSE)</f>
        <v>0</v>
      </c>
      <c r="F7187" s="1" t="b">
        <f>IF(G7187&lt;&gt;"", IF(COUNTIF($G$2:G7186, G7187), INDEX($A$2:$G$100000, MATCH(G7187, $G$2:G7186,0),1), FALSE), FALSE)</f>
        <v>0</v>
      </c>
      <c r="G7187" s="1">
        <v>54685</v>
      </c>
      <c r="H7187" s="1" t="s">
        <v>7067</v>
      </c>
    </row>
    <row r="7188" spans="1:8" x14ac:dyDescent="0.2">
      <c r="A7188" s="1">
        <v>7220</v>
      </c>
      <c r="B7188" s="1" t="str">
        <f t="shared" si="112"/>
        <v>Neptune Energy Center, LLC</v>
      </c>
      <c r="C7188" s="1" t="b">
        <f>IF(D7188&lt;&gt;"",IF(COUNTIF($D$2:D7187, D7188), INDEX($A$2:$D$100000, MATCH(D7188, $D$2:D7187,0),1), FALSE), FALSE)</f>
        <v>0</v>
      </c>
      <c r="F7188" s="1" t="b">
        <f>IF(G7188&lt;&gt;"", IF(COUNTIF($G$2:G7187, G7188), INDEX($A$2:$G$100000, MATCH(G7188, $G$2:G7187,0),1), FALSE), FALSE)</f>
        <v>0</v>
      </c>
      <c r="G7188" s="1">
        <v>63427</v>
      </c>
      <c r="H7188" s="1" t="s">
        <v>7068</v>
      </c>
    </row>
    <row r="7189" spans="1:8" x14ac:dyDescent="0.2">
      <c r="A7189" s="1">
        <v>7221</v>
      </c>
      <c r="B7189" s="1" t="str">
        <f t="shared" si="112"/>
        <v>SEI Wisconsin LLC</v>
      </c>
      <c r="C7189" s="1" t="b">
        <f>IF(D7189&lt;&gt;"",IF(COUNTIF($D$2:D7188, D7189), INDEX($A$2:$D$100000, MATCH(D7189, $D$2:D7188,0),1), FALSE), FALSE)</f>
        <v>0</v>
      </c>
      <c r="F7189" s="1" t="b">
        <f>IF(G7189&lt;&gt;"", IF(COUNTIF($G$2:G7188, G7189), INDEX($A$2:$G$100000, MATCH(G7189, $G$2:G7188,0),1), FALSE), FALSE)</f>
        <v>0</v>
      </c>
      <c r="G7189" s="1">
        <v>21517</v>
      </c>
      <c r="H7189" s="1" t="s">
        <v>7069</v>
      </c>
    </row>
    <row r="7190" spans="1:8" x14ac:dyDescent="0.2">
      <c r="A7190" s="1">
        <v>7222</v>
      </c>
      <c r="B7190" s="1" t="str">
        <f t="shared" si="112"/>
        <v>Alliant Energy Generation Operations LLC</v>
      </c>
      <c r="C7190" s="1" t="b">
        <f>IF(D7190&lt;&gt;"",IF(COUNTIF($D$2:D7189, D7190), INDEX($A$2:$D$100000, MATCH(D7190, $D$2:D7189,0),1), FALSE), FALSE)</f>
        <v>0</v>
      </c>
      <c r="F7190" s="1" t="b">
        <f>IF(G7190&lt;&gt;"", IF(COUNTIF($G$2:G7189, G7190), INDEX($A$2:$G$100000, MATCH(G7190, $G$2:G7189,0),1), FALSE), FALSE)</f>
        <v>0</v>
      </c>
      <c r="G7190" s="1">
        <v>49878</v>
      </c>
      <c r="H7190" s="1" t="s">
        <v>7070</v>
      </c>
    </row>
    <row r="7191" spans="1:8" x14ac:dyDescent="0.2">
      <c r="A7191" s="1">
        <v>7223</v>
      </c>
      <c r="B7191" s="1" t="str">
        <f t="shared" si="112"/>
        <v>Bridgeport Energy II, LLC</v>
      </c>
      <c r="C7191" s="1" t="b">
        <f>IF(D7191&lt;&gt;"",IF(COUNTIF($D$2:D7190, D7191), INDEX($A$2:$D$100000, MATCH(D7191, $D$2:D7190,0),1), FALSE), FALSE)</f>
        <v>0</v>
      </c>
      <c r="F7191" s="1" t="b">
        <f>IF(G7191&lt;&gt;"", IF(COUNTIF($G$2:G7190, G7191), INDEX($A$2:$G$100000, MATCH(G7191, $G$2:G7190,0),1), FALSE), FALSE)</f>
        <v>0</v>
      </c>
      <c r="G7191" s="1">
        <v>55844</v>
      </c>
      <c r="H7191" s="1" t="s">
        <v>7071</v>
      </c>
    </row>
    <row r="7192" spans="1:8" x14ac:dyDescent="0.2">
      <c r="A7192" s="1">
        <v>7224</v>
      </c>
      <c r="B7192" s="1" t="str">
        <f t="shared" si="112"/>
        <v>Arida Solar</v>
      </c>
      <c r="C7192" s="1" t="b">
        <f>IF(D7192&lt;&gt;"",IF(COUNTIF($D$2:D7191, D7192), INDEX($A$2:$D$100000, MATCH(D7192, $D$2:D7191,0),1), FALSE), FALSE)</f>
        <v>0</v>
      </c>
      <c r="F7192" s="1" t="b">
        <f>IF(G7192&lt;&gt;"", IF(COUNTIF($G$2:G7191, G7192), INDEX($A$2:$G$100000, MATCH(G7192, $G$2:G7191,0),1), FALSE), FALSE)</f>
        <v>0</v>
      </c>
      <c r="G7192" s="1">
        <v>63520</v>
      </c>
      <c r="H7192" s="1" t="s">
        <v>7072</v>
      </c>
    </row>
    <row r="7193" spans="1:8" x14ac:dyDescent="0.2">
      <c r="A7193" s="1">
        <v>7225</v>
      </c>
      <c r="B7193" s="1" t="str">
        <f t="shared" si="112"/>
        <v>Orsted Onshore North America</v>
      </c>
      <c r="C7193" s="1" t="b">
        <f>IF(D7193&lt;&gt;"",IF(COUNTIF($D$2:D7192, D7193), INDEX($A$2:$D$100000, MATCH(D7193, $D$2:D7192,0),1), FALSE), FALSE)</f>
        <v>0</v>
      </c>
      <c r="F7193" s="1" t="b">
        <f>IF(G7193&lt;&gt;"", IF(COUNTIF($G$2:G7192, G7193), INDEX($A$2:$G$100000, MATCH(G7193, $G$2:G7192,0),1), FALSE), FALSE)</f>
        <v>0</v>
      </c>
      <c r="G7193" s="1">
        <v>63773</v>
      </c>
      <c r="H7193" s="1" t="s">
        <v>7073</v>
      </c>
    </row>
    <row r="7194" spans="1:8" x14ac:dyDescent="0.2">
      <c r="A7194" s="1">
        <v>7226</v>
      </c>
      <c r="B7194" s="1" t="str">
        <f t="shared" si="112"/>
        <v>Arlington Energy Center II</v>
      </c>
      <c r="C7194" s="1" t="b">
        <f>IF(D7194&lt;&gt;"",IF(COUNTIF($D$2:D7193, D7194), INDEX($A$2:$D$100000, MATCH(D7194, $D$2:D7193,0),1), FALSE), FALSE)</f>
        <v>0</v>
      </c>
      <c r="F7194" s="1" t="b">
        <f>IF(G7194&lt;&gt;"", IF(COUNTIF($G$2:G7193, G7194), INDEX($A$2:$G$100000, MATCH(G7194, $G$2:G7193,0),1), FALSE), FALSE)</f>
        <v>0</v>
      </c>
      <c r="G7194" s="1">
        <v>64144</v>
      </c>
      <c r="H7194" s="1" t="s">
        <v>7074</v>
      </c>
    </row>
    <row r="7195" spans="1:8" x14ac:dyDescent="0.2">
      <c r="A7195" s="1">
        <v>7227</v>
      </c>
      <c r="B7195" s="1" t="str">
        <f t="shared" si="112"/>
        <v>Alcoa Inc</v>
      </c>
      <c r="C7195" s="1" t="b">
        <f>IF(D7195&lt;&gt;"",IF(COUNTIF($D$2:D7194, D7195), INDEX($A$2:$D$100000, MATCH(D7195, $D$2:D7194,0),1), FALSE), FALSE)</f>
        <v>0</v>
      </c>
      <c r="F7195" s="1" t="b">
        <f>IF(G7195&lt;&gt;"", IF(COUNTIF($G$2:G7194, G7195), INDEX($A$2:$G$100000, MATCH(G7195, $G$2:G7194,0),1), FALSE), FALSE)</f>
        <v>0</v>
      </c>
      <c r="G7195" s="1">
        <v>252</v>
      </c>
      <c r="H7195" s="1" t="s">
        <v>7075</v>
      </c>
    </row>
    <row r="7196" spans="1:8" x14ac:dyDescent="0.2">
      <c r="A7196" s="1">
        <v>7228</v>
      </c>
      <c r="B7196" s="1" t="str">
        <f t="shared" si="112"/>
        <v>Island End Power LLC</v>
      </c>
      <c r="C7196" s="1" t="b">
        <f>IF(D7196&lt;&gt;"",IF(COUNTIF($D$2:D7195, D7196), INDEX($A$2:$D$100000, MATCH(D7196, $D$2:D7195,0),1), FALSE), FALSE)</f>
        <v>0</v>
      </c>
      <c r="F7196" s="1" t="b">
        <f>IF(G7196&lt;&gt;"", IF(COUNTIF($G$2:G7195, G7196), INDEX($A$2:$G$100000, MATCH(G7196, $G$2:G7195,0),1), FALSE), FALSE)</f>
        <v>0</v>
      </c>
      <c r="G7196" s="1">
        <v>9252</v>
      </c>
      <c r="H7196" s="1" t="s">
        <v>7076</v>
      </c>
    </row>
    <row r="7197" spans="1:8" x14ac:dyDescent="0.2">
      <c r="A7197" s="1">
        <v>7229</v>
      </c>
      <c r="B7197" s="1" t="str">
        <f t="shared" si="112"/>
        <v>Hartwell Energy Ltd Partners</v>
      </c>
      <c r="C7197" s="1" t="b">
        <f>IF(D7197&lt;&gt;"",IF(COUNTIF($D$2:D7196, D7197), INDEX($A$2:$D$100000, MATCH(D7197, $D$2:D7196,0),1), FALSE), FALSE)</f>
        <v>0</v>
      </c>
      <c r="F7197" s="1" t="b">
        <f>IF(G7197&lt;&gt;"", IF(COUNTIF($G$2:G7196, G7197), INDEX($A$2:$G$100000, MATCH(G7197, $G$2:G7196,0),1), FALSE), FALSE)</f>
        <v>0</v>
      </c>
      <c r="G7197" s="1">
        <v>24636</v>
      </c>
      <c r="H7197" s="1" t="s">
        <v>7077</v>
      </c>
    </row>
    <row r="7198" spans="1:8" x14ac:dyDescent="0.2">
      <c r="A7198" s="1">
        <v>7230</v>
      </c>
      <c r="B7198" s="1" t="str">
        <f t="shared" si="112"/>
        <v>DTE Crete Operations LLC</v>
      </c>
      <c r="C7198" s="1" t="b">
        <f>IF(D7198&lt;&gt;"",IF(COUNTIF($D$2:D7197, D7198), INDEX($A$2:$D$100000, MATCH(D7198, $D$2:D7197,0),1), FALSE), FALSE)</f>
        <v>0</v>
      </c>
      <c r="F7198" s="1" t="b">
        <f>IF(G7198&lt;&gt;"", IF(COUNTIF($G$2:G7197, G7198), INDEX($A$2:$G$100000, MATCH(G7198, $G$2:G7197,0),1), FALSE), FALSE)</f>
        <v>0</v>
      </c>
      <c r="G7198" s="1">
        <v>5490</v>
      </c>
      <c r="H7198" s="1" t="s">
        <v>7078</v>
      </c>
    </row>
    <row r="7199" spans="1:8" x14ac:dyDescent="0.2">
      <c r="A7199" s="1">
        <v>7231</v>
      </c>
      <c r="B7199" s="1" t="str">
        <f t="shared" si="112"/>
        <v>Frontier Windpower II, LLC</v>
      </c>
      <c r="C7199" s="1" t="b">
        <f>IF(D7199&lt;&gt;"",IF(COUNTIF($D$2:D7198, D7199), INDEX($A$2:$D$100000, MATCH(D7199, $D$2:D7198,0),1), FALSE), FALSE)</f>
        <v>0</v>
      </c>
      <c r="F7199" s="1" t="b">
        <f>IF(G7199&lt;&gt;"", IF(COUNTIF($G$2:G7198, G7199), INDEX($A$2:$G$100000, MATCH(G7199, $G$2:G7198,0),1), FALSE), FALSE)</f>
        <v>0</v>
      </c>
      <c r="G7199" s="1">
        <v>62720</v>
      </c>
      <c r="H7199" s="1" t="s">
        <v>7079</v>
      </c>
    </row>
    <row r="7200" spans="1:8" x14ac:dyDescent="0.2">
      <c r="A7200" s="1">
        <v>7232</v>
      </c>
      <c r="B7200" s="1" t="str">
        <f t="shared" si="112"/>
        <v>Aquila Merchant Services</v>
      </c>
      <c r="C7200" s="1" t="b">
        <f>IF(D7200&lt;&gt;"",IF(COUNTIF($D$2:D7199, D7200), INDEX($A$2:$D$100000, MATCH(D7200, $D$2:D7199,0),1), FALSE), FALSE)</f>
        <v>0</v>
      </c>
      <c r="F7200" s="1" t="b">
        <f>IF(G7200&lt;&gt;"", IF(COUNTIF($G$2:G7199, G7200), INDEX($A$2:$G$100000, MATCH(G7200, $G$2:G7199,0),1), FALSE), FALSE)</f>
        <v>0</v>
      </c>
      <c r="G7200" s="1">
        <v>761</v>
      </c>
      <c r="H7200" s="1" t="s">
        <v>7080</v>
      </c>
    </row>
    <row r="7201" spans="1:8" x14ac:dyDescent="0.2">
      <c r="A7201" s="1">
        <v>7233</v>
      </c>
      <c r="B7201" s="1" t="str">
        <f t="shared" si="112"/>
        <v>AP Solar 2, LLC</v>
      </c>
      <c r="C7201" s="1" t="b">
        <f>IF(D7201&lt;&gt;"",IF(COUNTIF($D$2:D7200, D7201), INDEX($A$2:$D$100000, MATCH(D7201, $D$2:D7200,0),1), FALSE), FALSE)</f>
        <v>0</v>
      </c>
      <c r="F7201" s="1" t="b">
        <f>IF(G7201&lt;&gt;"", IF(COUNTIF($G$2:G7200, G7201), INDEX($A$2:$G$100000, MATCH(G7201, $G$2:G7200,0),1), FALSE), FALSE)</f>
        <v>0</v>
      </c>
      <c r="G7201" s="1">
        <v>62794</v>
      </c>
      <c r="H7201" s="1" t="s">
        <v>7081</v>
      </c>
    </row>
    <row r="7202" spans="1:8" x14ac:dyDescent="0.2">
      <c r="A7202" s="1">
        <v>7234</v>
      </c>
      <c r="B7202" s="1" t="str">
        <f t="shared" si="112"/>
        <v>DKRW Energy LLC</v>
      </c>
      <c r="C7202" s="1" t="b">
        <f>IF(D7202&lt;&gt;"",IF(COUNTIF($D$2:D7201, D7202), INDEX($A$2:$D$100000, MATCH(D7202, $D$2:D7201,0),1), FALSE), FALSE)</f>
        <v>0</v>
      </c>
      <c r="F7202" s="1" t="b">
        <f>IF(G7202&lt;&gt;"", IF(COUNTIF($G$2:G7201, G7202), INDEX($A$2:$G$100000, MATCH(G7202, $G$2:G7201,0),1), FALSE), FALSE)</f>
        <v>0</v>
      </c>
      <c r="G7202" s="1">
        <v>50140</v>
      </c>
      <c r="H7202" s="1" t="s">
        <v>7082</v>
      </c>
    </row>
    <row r="7203" spans="1:8" x14ac:dyDescent="0.2">
      <c r="A7203" s="1">
        <v>7235</v>
      </c>
      <c r="B7203" s="1" t="str">
        <f t="shared" si="112"/>
        <v>Mohave County Wind Farm</v>
      </c>
      <c r="C7203" s="1" t="b">
        <f>IF(D7203&lt;&gt;"",IF(COUNTIF($D$2:D7202, D7203), INDEX($A$2:$D$100000, MATCH(D7203, $D$2:D7202,0),1), FALSE), FALSE)</f>
        <v>0</v>
      </c>
      <c r="F7203" s="1" t="b">
        <f>IF(G7203&lt;&gt;"", IF(COUNTIF($G$2:G7202, G7203), INDEX($A$2:$G$100000, MATCH(G7203, $G$2:G7202,0),1), FALSE), FALSE)</f>
        <v>0</v>
      </c>
      <c r="G7203" s="1">
        <v>62916</v>
      </c>
      <c r="H7203" s="1" t="s">
        <v>7083</v>
      </c>
    </row>
    <row r="7204" spans="1:8" x14ac:dyDescent="0.2">
      <c r="A7204" s="1">
        <v>7236</v>
      </c>
      <c r="B7204" s="1" t="str">
        <f t="shared" si="112"/>
        <v>68SF 8me LLC</v>
      </c>
      <c r="C7204" s="1" t="b">
        <f>IF(D7204&lt;&gt;"",IF(COUNTIF($D$2:D7203, D7204), INDEX($A$2:$D$100000, MATCH(D7204, $D$2:D7203,0),1), FALSE), FALSE)</f>
        <v>0</v>
      </c>
      <c r="F7204" s="1" t="b">
        <f>IF(G7204&lt;&gt;"", IF(COUNTIF($G$2:G7203, G7204), INDEX($A$2:$G$100000, MATCH(G7204, $G$2:G7203,0),1), FALSE), FALSE)</f>
        <v>0</v>
      </c>
      <c r="G7204" s="1">
        <v>60797</v>
      </c>
      <c r="H7204" s="1" t="s">
        <v>7084</v>
      </c>
    </row>
    <row r="7205" spans="1:8" x14ac:dyDescent="0.2">
      <c r="A7205" s="1">
        <v>7237</v>
      </c>
      <c r="B7205" s="1" t="str">
        <f t="shared" si="112"/>
        <v>69SV 8me LLC</v>
      </c>
      <c r="C7205" s="1" t="b">
        <f>IF(D7205&lt;&gt;"",IF(COUNTIF($D$2:D7204, D7205), INDEX($A$2:$D$100000, MATCH(D7205, $D$2:D7204,0),1), FALSE), FALSE)</f>
        <v>0</v>
      </c>
      <c r="F7205" s="1" t="b">
        <f>IF(G7205&lt;&gt;"", IF(COUNTIF($G$2:G7204, G7205), INDEX($A$2:$G$100000, MATCH(G7205, $G$2:G7204,0),1), FALSE), FALSE)</f>
        <v>0</v>
      </c>
      <c r="G7205" s="1">
        <v>60798</v>
      </c>
      <c r="H7205" s="1" t="s">
        <v>7085</v>
      </c>
    </row>
    <row r="7206" spans="1:8" x14ac:dyDescent="0.2">
      <c r="A7206" s="1">
        <f>A313</f>
        <v>315</v>
      </c>
      <c r="B7206" s="1" t="str">
        <f t="shared" si="112"/>
        <v>Texas-New Mexico Power Co</v>
      </c>
      <c r="C7206" s="1" t="b">
        <f>IF(D7206&lt;&gt;"",IF(COUNTIF($D$2:D7205, D7206), INDEX($A$2:$D$100000, MATCH(D7206, $D$2:D7205,0),1), FALSE), FALSE)</f>
        <v>0</v>
      </c>
      <c r="F7206" s="1" t="b">
        <f>IF(G7206&lt;&gt;"", IF(COUNTIF($G$2:G7205, G7206), INDEX($A$2:$G$100000, MATCH(G7206, $G$2:G7205,0),1), FALSE), FALSE)</f>
        <v>0</v>
      </c>
      <c r="G7206" s="1">
        <v>40051</v>
      </c>
      <c r="H7206" s="1" t="s">
        <v>7086</v>
      </c>
    </row>
    <row r="7207" spans="1:8" x14ac:dyDescent="0.2">
      <c r="A7207" s="1">
        <v>7239</v>
      </c>
      <c r="B7207" s="1" t="str">
        <f t="shared" si="112"/>
        <v>NRG Rockford II LLC</v>
      </c>
      <c r="C7207" s="1" t="b">
        <f>IF(D7207&lt;&gt;"",IF(COUNTIF($D$2:D7206, D7207), INDEX($A$2:$D$100000, MATCH(D7207, $D$2:D7206,0),1), FALSE), FALSE)</f>
        <v>0</v>
      </c>
      <c r="F7207" s="1" t="b">
        <f>IF(G7207&lt;&gt;"", IF(COUNTIF($G$2:G7206, G7207), INDEX($A$2:$G$100000, MATCH(G7207, $G$2:G7206,0),1), FALSE), FALSE)</f>
        <v>0</v>
      </c>
      <c r="G7207" s="1">
        <v>22791</v>
      </c>
      <c r="H7207" s="1" t="s">
        <v>7087</v>
      </c>
    </row>
    <row r="7208" spans="1:8" x14ac:dyDescent="0.2">
      <c r="A7208" s="1">
        <f>A2860</f>
        <v>2866</v>
      </c>
      <c r="B7208" s="1" t="str">
        <f t="shared" si="112"/>
        <v>Pleasants Energy LLC</v>
      </c>
      <c r="C7208" s="1" t="b">
        <f>IF(D7208&lt;&gt;"",IF(COUNTIF($D$2:D7207, D7208), INDEX($A$2:$D$100000, MATCH(D7208, $D$2:D7207,0),1), FALSE), FALSE)</f>
        <v>0</v>
      </c>
      <c r="F7208" s="1" t="b">
        <f>IF(G7208&lt;&gt;"", IF(COUNTIF($G$2:G7207, G7208), INDEX($A$2:$G$100000, MATCH(G7208, $G$2:G7207,0),1), FALSE), FALSE)</f>
        <v>0</v>
      </c>
      <c r="G7208" s="1">
        <v>15136</v>
      </c>
      <c r="H7208" s="1" t="s">
        <v>2971</v>
      </c>
    </row>
    <row r="7209" spans="1:8" x14ac:dyDescent="0.2">
      <c r="A7209" s="1">
        <f>A3600</f>
        <v>3606</v>
      </c>
      <c r="B7209" s="1" t="str">
        <f t="shared" si="112"/>
        <v>University Park Energy LLC</v>
      </c>
      <c r="C7209" s="1" t="b">
        <f>IF(D7209&lt;&gt;"",IF(COUNTIF($D$2:D7208, D7209), INDEX($A$2:$D$100000, MATCH(D7209, $D$2:D7208,0),1), FALSE), FALSE)</f>
        <v>0</v>
      </c>
      <c r="F7209" s="1" t="b">
        <f>IF(G7209&lt;&gt;"", IF(COUNTIF($G$2:G7208, G7209), INDEX($A$2:$G$100000, MATCH(G7209, $G$2:G7208,0),1), FALSE), FALSE)</f>
        <v>0</v>
      </c>
      <c r="G7209" s="1">
        <v>27694</v>
      </c>
      <c r="H7209" s="1" t="s">
        <v>3709</v>
      </c>
    </row>
    <row r="7210" spans="1:8" x14ac:dyDescent="0.2">
      <c r="A7210" s="1">
        <f>A623</f>
        <v>625</v>
      </c>
      <c r="B7210" s="1" t="str">
        <f t="shared" si="112"/>
        <v>Big Sandy Peaker Plant LLC</v>
      </c>
      <c r="C7210" s="1" t="b">
        <f>IF(D7210&lt;&gt;"",IF(COUNTIF($D$2:D7209, D7210), INDEX($A$2:$D$100000, MATCH(D7210, $D$2:D7209,0),1), FALSE), FALSE)</f>
        <v>0</v>
      </c>
      <c r="F7210" s="1" t="b">
        <f>IF(G7210&lt;&gt;"", IF(COUNTIF($G$2:G7209, G7210), INDEX($A$2:$G$100000, MATCH(G7210, $G$2:G7209,0),1), FALSE), FALSE)</f>
        <v>0</v>
      </c>
      <c r="G7210" s="1">
        <v>1712</v>
      </c>
      <c r="H7210" s="1" t="s">
        <v>746</v>
      </c>
    </row>
    <row r="7211" spans="1:8" x14ac:dyDescent="0.2">
      <c r="A7211" s="1">
        <v>7243</v>
      </c>
      <c r="B7211" s="1" t="str">
        <f t="shared" si="112"/>
        <v>Wabash River Energy LTD</v>
      </c>
      <c r="C7211" s="1" t="b">
        <f>IF(D7211&lt;&gt;"",IF(COUNTIF($D$2:D7210, D7211), INDEX($A$2:$D$100000, MATCH(D7211, $D$2:D7210,0),1), FALSE), FALSE)</f>
        <v>0</v>
      </c>
      <c r="F7211" s="1" t="b">
        <f>IF(G7211&lt;&gt;"", IF(COUNTIF($G$2:G7210, G7211), INDEX($A$2:$G$100000, MATCH(G7211, $G$2:G7210,0),1), FALSE), FALSE)</f>
        <v>0</v>
      </c>
      <c r="G7211" s="1">
        <v>49951</v>
      </c>
      <c r="H7211" s="1" t="s">
        <v>7088</v>
      </c>
    </row>
    <row r="7212" spans="1:8" x14ac:dyDescent="0.2">
      <c r="A7212" s="1">
        <v>7244</v>
      </c>
      <c r="B7212" s="1" t="str">
        <f t="shared" si="112"/>
        <v>El Paso Merchant Engy-Muskego</v>
      </c>
      <c r="C7212" s="1" t="b">
        <f>IF(D7212&lt;&gt;"",IF(COUNTIF($D$2:D7211, D7212), INDEX($A$2:$D$100000, MATCH(D7212, $D$2:D7211,0),1), FALSE), FALSE)</f>
        <v>0</v>
      </c>
      <c r="F7212" s="1" t="b">
        <f>IF(G7212&lt;&gt;"", IF(COUNTIF($G$2:G7211, G7212), INDEX($A$2:$G$100000, MATCH(G7212, $G$2:G7211,0),1), FALSE), FALSE)</f>
        <v>0</v>
      </c>
      <c r="G7212" s="1">
        <v>5712</v>
      </c>
      <c r="H7212" s="1" t="s">
        <v>7089</v>
      </c>
    </row>
    <row r="7213" spans="1:8" x14ac:dyDescent="0.2">
      <c r="A7213" s="1">
        <v>7245</v>
      </c>
      <c r="B7213" s="1" t="str">
        <f t="shared" si="112"/>
        <v>Aquila Muskingum Cnty Pwr LLC</v>
      </c>
      <c r="C7213" s="1" t="b">
        <f>IF(D7213&lt;&gt;"",IF(COUNTIF($D$2:D7212, D7213), INDEX($A$2:$D$100000, MATCH(D7213, $D$2:D7212,0),1), FALSE), FALSE)</f>
        <v>0</v>
      </c>
      <c r="F7213" s="1" t="b">
        <f>IF(G7213&lt;&gt;"", IF(COUNTIF($G$2:G7212, G7213), INDEX($A$2:$G$100000, MATCH(G7213, $G$2:G7212,0),1), FALSE), FALSE)</f>
        <v>0</v>
      </c>
      <c r="G7213" s="1">
        <v>753</v>
      </c>
      <c r="H7213" s="1" t="s">
        <v>7090</v>
      </c>
    </row>
    <row r="7214" spans="1:8" x14ac:dyDescent="0.2">
      <c r="A7214" s="1">
        <v>7246</v>
      </c>
      <c r="B7214" s="1" t="str">
        <f t="shared" si="112"/>
        <v>Sage Draw Wind, LLC</v>
      </c>
      <c r="C7214" s="1" t="b">
        <f>IF(D7214&lt;&gt;"",IF(COUNTIF($D$2:D7213, D7214), INDEX($A$2:$D$100000, MATCH(D7214, $D$2:D7213,0),1), FALSE), FALSE)</f>
        <v>0</v>
      </c>
      <c r="F7214" s="1" t="b">
        <f>IF(G7214&lt;&gt;"", IF(COUNTIF($G$2:G7213, G7214), INDEX($A$2:$G$100000, MATCH(G7214, $G$2:G7213,0),1), FALSE), FALSE)</f>
        <v>0</v>
      </c>
      <c r="G7214" s="1">
        <v>62113</v>
      </c>
      <c r="H7214" s="1" t="s">
        <v>7091</v>
      </c>
    </row>
    <row r="7215" spans="1:8" x14ac:dyDescent="0.2">
      <c r="A7215" s="1">
        <v>7247</v>
      </c>
      <c r="B7215" s="1" t="str">
        <f t="shared" si="112"/>
        <v>ONEOK Power Marketing Co</v>
      </c>
      <c r="C7215" s="1" t="b">
        <f>IF(D7215&lt;&gt;"",IF(COUNTIF($D$2:D7214, D7215), INDEX($A$2:$D$100000, MATCH(D7215, $D$2:D7214,0),1), FALSE), FALSE)</f>
        <v>0</v>
      </c>
      <c r="F7215" s="1" t="b">
        <f>IF(G7215&lt;&gt;"", IF(COUNTIF($G$2:G7214, G7215), INDEX($A$2:$G$100000, MATCH(G7215, $G$2:G7214,0),1), FALSE), FALSE)</f>
        <v>0</v>
      </c>
      <c r="G7215" s="1">
        <v>14137</v>
      </c>
      <c r="H7215" s="1" t="s">
        <v>7092</v>
      </c>
    </row>
    <row r="7216" spans="1:8" x14ac:dyDescent="0.2">
      <c r="A7216" s="1">
        <v>7248</v>
      </c>
      <c r="B7216" s="1" t="str">
        <f t="shared" si="112"/>
        <v>TG East Wind Project LLC</v>
      </c>
      <c r="C7216" s="1" t="b">
        <f>IF(D7216&lt;&gt;"",IF(COUNTIF($D$2:D7215, D7216), INDEX($A$2:$D$100000, MATCH(D7216, $D$2:D7215,0),1), FALSE), FALSE)</f>
        <v>0</v>
      </c>
      <c r="F7216" s="1" t="b">
        <f>IF(G7216&lt;&gt;"", IF(COUNTIF($G$2:G7215, G7216), INDEX($A$2:$G$100000, MATCH(G7216, $G$2:G7215,0),1), FALSE), FALSE)</f>
        <v>0</v>
      </c>
      <c r="G7216" s="1">
        <v>64251</v>
      </c>
      <c r="H7216" s="1" t="s">
        <v>7093</v>
      </c>
    </row>
    <row r="7217" spans="1:8" x14ac:dyDescent="0.2">
      <c r="A7217" s="1">
        <v>7249</v>
      </c>
      <c r="B7217" s="1" t="str">
        <f t="shared" si="112"/>
        <v>NRG Rockford LLC</v>
      </c>
      <c r="C7217" s="1" t="b">
        <f>IF(D7217&lt;&gt;"",IF(COUNTIF($D$2:D7216, D7217), INDEX($A$2:$D$100000, MATCH(D7217, $D$2:D7216,0),1), FALSE), FALSE)</f>
        <v>0</v>
      </c>
      <c r="F7217" s="1" t="b">
        <f>IF(G7217&lt;&gt;"", IF(COUNTIF($G$2:G7216, G7217), INDEX($A$2:$G$100000, MATCH(G7217, $G$2:G7216,0),1), FALSE), FALSE)</f>
        <v>0</v>
      </c>
      <c r="G7217" s="1">
        <v>22782</v>
      </c>
      <c r="H7217" s="1" t="s">
        <v>7094</v>
      </c>
    </row>
    <row r="7218" spans="1:8" x14ac:dyDescent="0.2">
      <c r="A7218" s="1">
        <v>7250</v>
      </c>
      <c r="B7218" s="1" t="str">
        <f t="shared" si="112"/>
        <v>CinCap Oraville LLC</v>
      </c>
      <c r="C7218" s="1" t="b">
        <f>IF(D7218&lt;&gt;"",IF(COUNTIF($D$2:D7217, D7218), INDEX($A$2:$D$100000, MATCH(D7218, $D$2:D7217,0),1), FALSE), FALSE)</f>
        <v>0</v>
      </c>
      <c r="F7218" s="1" t="b">
        <f>IF(G7218&lt;&gt;"", IF(COUNTIF($G$2:G7217, G7218), INDEX($A$2:$G$100000, MATCH(G7218, $G$2:G7217,0),1), FALSE), FALSE)</f>
        <v>0</v>
      </c>
      <c r="G7218" s="1">
        <v>3566</v>
      </c>
      <c r="H7218" s="1" t="s">
        <v>7095</v>
      </c>
    </row>
    <row r="7219" spans="1:8" x14ac:dyDescent="0.2">
      <c r="A7219" s="1">
        <v>7251</v>
      </c>
      <c r="B7219" s="1" t="str">
        <f t="shared" si="112"/>
        <v>CinCap Martinsville LLC</v>
      </c>
      <c r="C7219" s="1" t="b">
        <f>IF(D7219&lt;&gt;"",IF(COUNTIF($D$2:D7218, D7219), INDEX($A$2:$D$100000, MATCH(D7219, $D$2:D7218,0),1), FALSE), FALSE)</f>
        <v>0</v>
      </c>
      <c r="F7219" s="1" t="b">
        <f>IF(G7219&lt;&gt;"", IF(COUNTIF($G$2:G7218, G7219), INDEX($A$2:$G$100000, MATCH(G7219, $G$2:G7218,0),1), FALSE), FALSE)</f>
        <v>0</v>
      </c>
      <c r="G7219" s="1">
        <v>3537</v>
      </c>
      <c r="H7219" s="1" t="s">
        <v>7096</v>
      </c>
    </row>
    <row r="7220" spans="1:8" x14ac:dyDescent="0.2">
      <c r="A7220" s="1">
        <v>7252</v>
      </c>
      <c r="B7220" s="1" t="str">
        <f t="shared" si="112"/>
        <v>Entergy Indian PT Peaking Fac</v>
      </c>
      <c r="C7220" s="1" t="b">
        <f>IF(D7220&lt;&gt;"",IF(COUNTIF($D$2:D7219, D7220), INDEX($A$2:$D$100000, MATCH(D7220, $D$2:D7219,0),1), FALSE), FALSE)</f>
        <v>0</v>
      </c>
      <c r="F7220" s="1" t="b">
        <f>IF(G7220&lt;&gt;"", IF(COUNTIF($G$2:G7219, G7220), INDEX($A$2:$G$100000, MATCH(G7220, $G$2:G7219,0),1), FALSE), FALSE)</f>
        <v>0</v>
      </c>
      <c r="G7220" s="1">
        <v>6030</v>
      </c>
      <c r="H7220" s="1" t="s">
        <v>7097</v>
      </c>
    </row>
    <row r="7221" spans="1:8" x14ac:dyDescent="0.2">
      <c r="A7221" s="1">
        <v>7253</v>
      </c>
      <c r="B7221" s="1" t="str">
        <f t="shared" si="112"/>
        <v>Southern California P P A</v>
      </c>
      <c r="C7221" s="1" t="b">
        <f>IF(D7221&lt;&gt;"",IF(COUNTIF($D$2:D7220, D7221), INDEX($A$2:$D$100000, MATCH(D7221, $D$2:D7220,0),1), FALSE), FALSE)</f>
        <v>0</v>
      </c>
      <c r="F7221" s="1" t="b">
        <f>IF(G7221&lt;&gt;"", IF(COUNTIF($G$2:G7220, G7221), INDEX($A$2:$G$100000, MATCH(G7221, $G$2:G7220,0),1), FALSE), FALSE)</f>
        <v>0</v>
      </c>
      <c r="G7221" s="1">
        <v>17513</v>
      </c>
      <c r="H7221" s="1" t="s">
        <v>7098</v>
      </c>
    </row>
    <row r="7222" spans="1:8" x14ac:dyDescent="0.2">
      <c r="A7222" s="1">
        <v>7254</v>
      </c>
      <c r="B7222" s="1" t="str">
        <f t="shared" si="112"/>
        <v>Plymouth Energy LLC</v>
      </c>
      <c r="C7222" s="1" t="b">
        <f>IF(D7222&lt;&gt;"",IF(COUNTIF($D$2:D7221, D7222), INDEX($A$2:$D$100000, MATCH(D7222, $D$2:D7221,0),1), FALSE), FALSE)</f>
        <v>0</v>
      </c>
      <c r="F7222" s="1" t="b">
        <f>IF(G7222&lt;&gt;"", IF(COUNTIF($G$2:G7221, G7222), INDEX($A$2:$G$100000, MATCH(G7222, $G$2:G7221,0),1), FALSE), FALSE)</f>
        <v>0</v>
      </c>
      <c r="G7222" s="1">
        <v>15161</v>
      </c>
      <c r="H7222" s="1" t="s">
        <v>7099</v>
      </c>
    </row>
    <row r="7223" spans="1:8" x14ac:dyDescent="0.2">
      <c r="A7223" s="1">
        <v>7255</v>
      </c>
      <c r="B7223" s="1" t="str">
        <f t="shared" si="112"/>
        <v>Notch Peak Solar LLC</v>
      </c>
      <c r="C7223" s="1" t="b">
        <f>IF(D7223&lt;&gt;"",IF(COUNTIF($D$2:D7222, D7223), INDEX($A$2:$D$100000, MATCH(D7223, $D$2:D7222,0),1), FALSE), FALSE)</f>
        <v>0</v>
      </c>
      <c r="F7223" s="1" t="b">
        <f>IF(G7223&lt;&gt;"", IF(COUNTIF($G$2:G7222, G7223), INDEX($A$2:$G$100000, MATCH(G7223, $G$2:G7222,0),1), FALSE), FALSE)</f>
        <v>0</v>
      </c>
      <c r="G7223" s="1">
        <v>64265</v>
      </c>
      <c r="H7223" s="1" t="s">
        <v>7100</v>
      </c>
    </row>
    <row r="7224" spans="1:8" x14ac:dyDescent="0.2">
      <c r="A7224" s="1">
        <v>7256</v>
      </c>
      <c r="B7224" s="1" t="str">
        <f t="shared" si="112"/>
        <v>Bethlehem Steel Corp</v>
      </c>
      <c r="C7224" s="1" t="b">
        <f>IF(D7224&lt;&gt;"",IF(COUNTIF($D$2:D7223, D7224), INDEX($A$2:$D$100000, MATCH(D7224, $D$2:D7223,0),1), FALSE), FALSE)</f>
        <v>0</v>
      </c>
      <c r="F7224" s="1" t="b">
        <f>IF(G7224&lt;&gt;"", IF(COUNTIF($G$2:G7223, G7224), INDEX($A$2:$G$100000, MATCH(G7224, $G$2:G7223,0),1), FALSE), FALSE)</f>
        <v>0</v>
      </c>
      <c r="G7224" s="1">
        <v>1653</v>
      </c>
      <c r="H7224" s="1" t="s">
        <v>7101</v>
      </c>
    </row>
    <row r="7225" spans="1:8" x14ac:dyDescent="0.2">
      <c r="A7225" s="1">
        <v>7257</v>
      </c>
      <c r="B7225" s="1" t="str">
        <f t="shared" si="112"/>
        <v>Calcasieu Power LLC</v>
      </c>
      <c r="C7225" s="1" t="b">
        <f>IF(D7225&lt;&gt;"",IF(COUNTIF($D$2:D7224, D7225), INDEX($A$2:$D$100000, MATCH(D7225, $D$2:D7224,0),1), FALSE), FALSE)</f>
        <v>0</v>
      </c>
      <c r="F7225" s="1" t="b">
        <f>IF(G7225&lt;&gt;"", IF(COUNTIF($G$2:G7224, G7225), INDEX($A$2:$G$100000, MATCH(G7225, $G$2:G7224,0),1), FALSE), FALSE)</f>
        <v>0</v>
      </c>
      <c r="G7225" s="1">
        <v>2789</v>
      </c>
      <c r="H7225" s="1" t="s">
        <v>7102</v>
      </c>
    </row>
    <row r="7226" spans="1:8" x14ac:dyDescent="0.2">
      <c r="A7226" s="1">
        <v>7258</v>
      </c>
      <c r="B7226" s="1" t="str">
        <f t="shared" si="112"/>
        <v>Mint Farm Generation LLC</v>
      </c>
      <c r="C7226" s="1" t="b">
        <f>IF(D7226&lt;&gt;"",IF(COUNTIF($D$2:D7225, D7226), INDEX($A$2:$D$100000, MATCH(D7226, $D$2:D7225,0),1), FALSE), FALSE)</f>
        <v>0</v>
      </c>
      <c r="F7226" s="1" t="b">
        <f>IF(G7226&lt;&gt;"", IF(COUNTIF($G$2:G7225, G7226), INDEX($A$2:$G$100000, MATCH(G7226, $G$2:G7225,0),1), FALSE), FALSE)</f>
        <v>0</v>
      </c>
      <c r="G7226" s="1">
        <v>12169</v>
      </c>
      <c r="H7226" s="1" t="s">
        <v>7103</v>
      </c>
    </row>
    <row r="7227" spans="1:8" x14ac:dyDescent="0.2">
      <c r="A7227" s="1">
        <v>7259</v>
      </c>
      <c r="B7227" s="1" t="str">
        <f t="shared" si="112"/>
        <v>Mint Farm Energy Center LLC</v>
      </c>
      <c r="C7227" s="1" t="b">
        <f>IF(D7227&lt;&gt;"",IF(COUNTIF($D$2:D7226, D7227), INDEX($A$2:$D$100000, MATCH(D7227, $D$2:D7226,0),1), FALSE), FALSE)</f>
        <v>0</v>
      </c>
      <c r="F7227" s="1" t="b">
        <f>IF(G7227&lt;&gt;"", IF(COUNTIF($G$2:G7226, G7227), INDEX($A$2:$G$100000, MATCH(G7227, $G$2:G7226,0),1), FALSE), FALSE)</f>
        <v>0</v>
      </c>
      <c r="G7227" s="1">
        <v>54780</v>
      </c>
      <c r="H7227" s="1" t="s">
        <v>7104</v>
      </c>
    </row>
    <row r="7228" spans="1:8" x14ac:dyDescent="0.2">
      <c r="A7228" s="1">
        <v>7260</v>
      </c>
      <c r="B7228" s="1" t="str">
        <f t="shared" si="112"/>
        <v>Cogentrix Energy Inc</v>
      </c>
      <c r="C7228" s="1" t="b">
        <f>IF(D7228&lt;&gt;"",IF(COUNTIF($D$2:D7227, D7228), INDEX($A$2:$D$100000, MATCH(D7228, $D$2:D7227,0),1), FALSE), FALSE)</f>
        <v>0</v>
      </c>
      <c r="F7228" s="1" t="b">
        <f>IF(G7228&lt;&gt;"", IF(COUNTIF($G$2:G7227, G7228), INDEX($A$2:$G$100000, MATCH(G7228, $G$2:G7227,0),1), FALSE), FALSE)</f>
        <v>0</v>
      </c>
      <c r="G7228" s="1">
        <v>3903</v>
      </c>
      <c r="H7228" s="1" t="s">
        <v>7105</v>
      </c>
    </row>
    <row r="7229" spans="1:8" x14ac:dyDescent="0.2">
      <c r="A7229" s="1">
        <v>7261</v>
      </c>
      <c r="B7229" s="1" t="str">
        <f t="shared" si="112"/>
        <v>Daggett Solar Power 2 LLC</v>
      </c>
      <c r="C7229" s="1" t="b">
        <f>IF(D7229&lt;&gt;"",IF(COUNTIF($D$2:D7228, D7229), INDEX($A$2:$D$100000, MATCH(D7229, $D$2:D7228,0),1), FALSE), FALSE)</f>
        <v>0</v>
      </c>
      <c r="F7229" s="1" t="b">
        <f>IF(G7229&lt;&gt;"", IF(COUNTIF($G$2:G7228, G7229), INDEX($A$2:$G$100000, MATCH(G7229, $G$2:G7228,0),1), FALSE), FALSE)</f>
        <v>0</v>
      </c>
      <c r="G7229" s="1">
        <v>64364</v>
      </c>
      <c r="H7229" s="1" t="s">
        <v>7106</v>
      </c>
    </row>
    <row r="7230" spans="1:8" x14ac:dyDescent="0.2">
      <c r="A7230" s="1">
        <v>7262</v>
      </c>
      <c r="B7230" s="1" t="str">
        <f t="shared" si="112"/>
        <v>Longview Energy Develop LLC</v>
      </c>
      <c r="C7230" s="1" t="b">
        <f>IF(D7230&lt;&gt;"",IF(COUNTIF($D$2:D7229, D7230), INDEX($A$2:$D$100000, MATCH(D7230, $D$2:D7229,0),1), FALSE), FALSE)</f>
        <v>0</v>
      </c>
      <c r="F7230" s="1" t="b">
        <f>IF(G7230&lt;&gt;"", IF(COUNTIF($G$2:G7229, G7230), INDEX($A$2:$G$100000, MATCH(G7230, $G$2:G7229,0),1), FALSE), FALSE)</f>
        <v>0</v>
      </c>
      <c r="G7230" s="1">
        <v>11026</v>
      </c>
      <c r="H7230" s="1" t="s">
        <v>7107</v>
      </c>
    </row>
    <row r="7231" spans="1:8" x14ac:dyDescent="0.2">
      <c r="A7231" s="1">
        <v>7263</v>
      </c>
      <c r="B7231" s="1" t="str">
        <f t="shared" si="112"/>
        <v>Delilah Solar Energy III LLC</v>
      </c>
      <c r="C7231" s="1" t="b">
        <f>IF(D7231&lt;&gt;"",IF(COUNTIF($D$2:D7230, D7231), INDEX($A$2:$D$100000, MATCH(D7231, $D$2:D7230,0),1), FALSE), FALSE)</f>
        <v>0</v>
      </c>
      <c r="F7231" s="1" t="b">
        <f>IF(G7231&lt;&gt;"", IF(COUNTIF($G$2:G7230, G7231), INDEX($A$2:$G$100000, MATCH(G7231, $G$2:G7230,0),1), FALSE), FALSE)</f>
        <v>0</v>
      </c>
      <c r="G7231" s="1">
        <v>63557</v>
      </c>
      <c r="H7231" s="1" t="s">
        <v>7108</v>
      </c>
    </row>
    <row r="7232" spans="1:8" x14ac:dyDescent="0.2">
      <c r="A7232" s="1">
        <v>7264</v>
      </c>
      <c r="B7232" s="1" t="str">
        <f t="shared" si="112"/>
        <v>Tri-State Power LLC</v>
      </c>
      <c r="C7232" s="1" t="b">
        <f>IF(D7232&lt;&gt;"",IF(COUNTIF($D$2:D7231, D7232), INDEX($A$2:$D$100000, MATCH(D7232, $D$2:D7231,0),1), FALSE), FALSE)</f>
        <v>0</v>
      </c>
      <c r="F7232" s="1" t="b">
        <f>IF(G7232&lt;&gt;"", IF(COUNTIF($G$2:G7231, G7232), INDEX($A$2:$G$100000, MATCH(G7232, $G$2:G7231,0),1), FALSE), FALSE)</f>
        <v>0</v>
      </c>
      <c r="G7232" s="1">
        <v>19143</v>
      </c>
      <c r="H7232" s="1" t="s">
        <v>7109</v>
      </c>
    </row>
    <row r="7233" spans="1:8" x14ac:dyDescent="0.2">
      <c r="A7233" s="1">
        <v>7265</v>
      </c>
      <c r="B7233" s="1" t="str">
        <f t="shared" si="112"/>
        <v>Thermo Cogeneration Partner LP</v>
      </c>
      <c r="C7233" s="1" t="b">
        <f>IF(D7233&lt;&gt;"",IF(COUNTIF($D$2:D7232, D7233), INDEX($A$2:$D$100000, MATCH(D7233, $D$2:D7232,0),1), FALSE), FALSE)</f>
        <v>0</v>
      </c>
      <c r="F7233" s="1" t="b">
        <f>IF(G7233&lt;&gt;"", IF(COUNTIF($G$2:G7232, G7233), INDEX($A$2:$G$100000, MATCH(G7233, $G$2:G7232,0),1), FALSE), FALSE)</f>
        <v>0</v>
      </c>
      <c r="G7233" s="1">
        <v>18804</v>
      </c>
      <c r="H7233" s="1" t="s">
        <v>7110</v>
      </c>
    </row>
    <row r="7234" spans="1:8" x14ac:dyDescent="0.2">
      <c r="A7234" s="1">
        <v>7266</v>
      </c>
      <c r="B7234" s="1" t="str">
        <f t="shared" ref="B7234:B7297" si="113">IF(H7234="",E7234,H7234)</f>
        <v>Great Northern Paper Inc</v>
      </c>
      <c r="C7234" s="1" t="b">
        <f>IF(D7234&lt;&gt;"",IF(COUNTIF($D$2:D7233, D7234), INDEX($A$2:$D$100000, MATCH(D7234, $D$2:D7233,0),1), FALSE), FALSE)</f>
        <v>0</v>
      </c>
      <c r="F7234" s="1" t="b">
        <f>IF(G7234&lt;&gt;"", IF(COUNTIF($G$2:G7233, G7234), INDEX($A$2:$G$100000, MATCH(G7234, $G$2:G7233,0),1), FALSE), FALSE)</f>
        <v>0</v>
      </c>
      <c r="G7234" s="1">
        <v>7565</v>
      </c>
      <c r="H7234" s="1" t="s">
        <v>7111</v>
      </c>
    </row>
    <row r="7235" spans="1:8" x14ac:dyDescent="0.2">
      <c r="A7235" s="1">
        <v>7267</v>
      </c>
      <c r="B7235" s="1" t="str">
        <f t="shared" si="113"/>
        <v>Indiana Crossroads Wind Farms LLC</v>
      </c>
      <c r="C7235" s="1" t="b">
        <f>IF(D7235&lt;&gt;"",IF(COUNTIF($D$2:D7234, D7235), INDEX($A$2:$D$100000, MATCH(D7235, $D$2:D7234,0),1), FALSE), FALSE)</f>
        <v>0</v>
      </c>
      <c r="F7235" s="1" t="b">
        <f>IF(G7235&lt;&gt;"", IF(COUNTIF($G$2:G7234, G7235), INDEX($A$2:$G$100000, MATCH(G7235, $G$2:G7234,0),1), FALSE), FALSE)</f>
        <v>0</v>
      </c>
      <c r="G7235" s="1">
        <v>63835</v>
      </c>
      <c r="H7235" s="1" t="s">
        <v>7112</v>
      </c>
    </row>
    <row r="7236" spans="1:8" x14ac:dyDescent="0.2">
      <c r="A7236" s="1">
        <v>7269</v>
      </c>
      <c r="B7236" s="1" t="str">
        <f t="shared" si="113"/>
        <v>Irish Creek Wind, LLC</v>
      </c>
      <c r="C7236" s="1" t="b">
        <f>IF(D7236&lt;&gt;"",IF(COUNTIF($D$2:D7235, D7236), INDEX($A$2:$D$100000, MATCH(D7236, $D$2:D7235,0),1), FALSE), FALSE)</f>
        <v>0</v>
      </c>
      <c r="F7236" s="1" t="b">
        <f>IF(G7236&lt;&gt;"", IF(COUNTIF($G$2:G7235, G7236), INDEX($A$2:$G$100000, MATCH(G7236, $G$2:G7235,0),1), FALSE), FALSE)</f>
        <v>0</v>
      </c>
      <c r="G7236" s="1">
        <v>63765</v>
      </c>
      <c r="H7236" s="1" t="s">
        <v>7113</v>
      </c>
    </row>
    <row r="7237" spans="1:8" x14ac:dyDescent="0.2">
      <c r="A7237" s="1">
        <v>7270</v>
      </c>
      <c r="B7237" s="1" t="str">
        <f t="shared" si="113"/>
        <v>Gordonsville Energy LP</v>
      </c>
      <c r="C7237" s="1" t="b">
        <f>IF(D7237&lt;&gt;"",IF(COUNTIF($D$2:D7236, D7237), INDEX($A$2:$D$100000, MATCH(D7237, $D$2:D7236,0),1), FALSE), FALSE)</f>
        <v>0</v>
      </c>
      <c r="F7237" s="1" t="b">
        <f>IF(G7237&lt;&gt;"", IF(COUNTIF($G$2:G7236, G7237), INDEX($A$2:$G$100000, MATCH(G7237, $G$2:G7236,0),1), FALSE), FALSE)</f>
        <v>0</v>
      </c>
      <c r="G7237" s="1">
        <v>7402</v>
      </c>
      <c r="H7237" s="1" t="s">
        <v>7114</v>
      </c>
    </row>
    <row r="7238" spans="1:8" x14ac:dyDescent="0.2">
      <c r="A7238" s="1">
        <v>7271</v>
      </c>
      <c r="B7238" s="1" t="str">
        <f t="shared" si="113"/>
        <v>TREX US Red Holly LLC</v>
      </c>
      <c r="C7238" s="1" t="b">
        <f>IF(D7238&lt;&gt;"",IF(COUNTIF($D$2:D7237, D7238), INDEX($A$2:$D$100000, MATCH(D7238, $D$2:D7237,0),1), FALSE), FALSE)</f>
        <v>0</v>
      </c>
      <c r="F7238" s="1" t="b">
        <f>IF(G7238&lt;&gt;"", IF(COUNTIF($G$2:G7237, G7238), INDEX($A$2:$G$100000, MATCH(G7238, $G$2:G7237,0),1), FALSE), FALSE)</f>
        <v>0</v>
      </c>
      <c r="G7238" s="1">
        <v>62936</v>
      </c>
      <c r="H7238" s="1" t="s">
        <v>7115</v>
      </c>
    </row>
    <row r="7239" spans="1:8" x14ac:dyDescent="0.2">
      <c r="A7239" s="1">
        <v>7272</v>
      </c>
      <c r="B7239" s="1" t="str">
        <f t="shared" si="113"/>
        <v>IP Radian, LLC</v>
      </c>
      <c r="C7239" s="1" t="b">
        <f>IF(D7239&lt;&gt;"",IF(COUNTIF($D$2:D7238, D7239), INDEX($A$2:$D$100000, MATCH(D7239, $D$2:D7238,0),1), FALSE), FALSE)</f>
        <v>0</v>
      </c>
      <c r="F7239" s="1" t="b">
        <f>IF(G7239&lt;&gt;"", IF(COUNTIF($G$2:G7238, G7239), INDEX($A$2:$G$100000, MATCH(G7239, $G$2:G7238,0),1), FALSE), FALSE)</f>
        <v>0</v>
      </c>
      <c r="G7239" s="1">
        <v>64370</v>
      </c>
      <c r="H7239" s="1" t="s">
        <v>7116</v>
      </c>
    </row>
    <row r="7240" spans="1:8" x14ac:dyDescent="0.2">
      <c r="A7240" s="1">
        <v>7273</v>
      </c>
      <c r="B7240" s="1" t="str">
        <f t="shared" si="113"/>
        <v>201LC 8me LLC</v>
      </c>
      <c r="C7240" s="1" t="b">
        <f>IF(D7240&lt;&gt;"",IF(COUNTIF($D$2:D7239, D7240), INDEX($A$2:$D$100000, MATCH(D7240, $D$2:D7239,0),1), FALSE), FALSE)</f>
        <v>0</v>
      </c>
      <c r="F7240" s="1" t="b">
        <f>IF(G7240&lt;&gt;"", IF(COUNTIF($G$2:G7239, G7240), INDEX($A$2:$G$100000, MATCH(G7240, $G$2:G7239,0),1), FALSE), FALSE)</f>
        <v>0</v>
      </c>
      <c r="G7240" s="1">
        <v>63826</v>
      </c>
      <c r="H7240" s="1" t="s">
        <v>7117</v>
      </c>
    </row>
    <row r="7241" spans="1:8" x14ac:dyDescent="0.2">
      <c r="A7241" s="1">
        <v>7274</v>
      </c>
      <c r="B7241" s="1" t="str">
        <f t="shared" si="113"/>
        <v>Mission Rock Energy Center, LLC</v>
      </c>
      <c r="C7241" s="1" t="b">
        <f>IF(D7241&lt;&gt;"",IF(COUNTIF($D$2:D7240, D7241), INDEX($A$2:$D$100000, MATCH(D7241, $D$2:D7240,0),1), FALSE), FALSE)</f>
        <v>0</v>
      </c>
      <c r="F7241" s="1" t="b">
        <f>IF(G7241&lt;&gt;"", IF(COUNTIF($G$2:G7240, G7241), INDEX($A$2:$G$100000, MATCH(G7241, $G$2:G7240,0),1), FALSE), FALSE)</f>
        <v>0</v>
      </c>
      <c r="G7241" s="1">
        <v>60388</v>
      </c>
      <c r="H7241" s="1" t="s">
        <v>7118</v>
      </c>
    </row>
    <row r="7242" spans="1:8" x14ac:dyDescent="0.2">
      <c r="A7242" s="1">
        <v>7275</v>
      </c>
      <c r="B7242" s="1" t="str">
        <f t="shared" si="113"/>
        <v>Thunder Wolf Energy Center, LLC</v>
      </c>
      <c r="C7242" s="1" t="b">
        <f>IF(D7242&lt;&gt;"",IF(COUNTIF($D$2:D7241, D7242), INDEX($A$2:$D$100000, MATCH(D7242, $D$2:D7241,0),1), FALSE), FALSE)</f>
        <v>0</v>
      </c>
      <c r="F7242" s="1" t="b">
        <f>IF(G7242&lt;&gt;"", IF(COUNTIF($G$2:G7241, G7242), INDEX($A$2:$G$100000, MATCH(G7242, $G$2:G7241,0),1), FALSE), FALSE)</f>
        <v>0</v>
      </c>
      <c r="G7242" s="1">
        <v>63454</v>
      </c>
      <c r="H7242" s="1" t="s">
        <v>7119</v>
      </c>
    </row>
    <row r="7243" spans="1:8" x14ac:dyDescent="0.2">
      <c r="A7243" s="1">
        <v>7276</v>
      </c>
      <c r="B7243" s="1" t="str">
        <f t="shared" si="113"/>
        <v>SE Juno, LLC</v>
      </c>
      <c r="C7243" s="1" t="b">
        <f>IF(D7243&lt;&gt;"",IF(COUNTIF($D$2:D7242, D7243), INDEX($A$2:$D$100000, MATCH(D7243, $D$2:D7242,0),1), FALSE), FALSE)</f>
        <v>0</v>
      </c>
      <c r="F7243" s="1" t="b">
        <f>IF(G7243&lt;&gt;"", IF(COUNTIF($G$2:G7242, G7243), INDEX($A$2:$G$100000, MATCH(G7243, $G$2:G7242,0),1), FALSE), FALSE)</f>
        <v>0</v>
      </c>
      <c r="G7243" s="1">
        <v>63100</v>
      </c>
      <c r="H7243" s="1" t="s">
        <v>7120</v>
      </c>
    </row>
    <row r="7244" spans="1:8" x14ac:dyDescent="0.2">
      <c r="A7244" s="1">
        <v>7277</v>
      </c>
      <c r="B7244" s="1" t="str">
        <f t="shared" si="113"/>
        <v>Hecate Energy Highland LLC</v>
      </c>
      <c r="C7244" s="1" t="b">
        <f>IF(D7244&lt;&gt;"",IF(COUNTIF($D$2:D7243, D7244), INDEX($A$2:$D$100000, MATCH(D7244, $D$2:D7243,0),1), FALSE), FALSE)</f>
        <v>0</v>
      </c>
      <c r="F7244" s="1" t="b">
        <f>IF(G7244&lt;&gt;"", IF(COUNTIF($G$2:G7243, G7244), INDEX($A$2:$G$100000, MATCH(G7244, $G$2:G7243,0),1), FALSE), FALSE)</f>
        <v>0</v>
      </c>
      <c r="G7244" s="1">
        <v>62153</v>
      </c>
      <c r="H7244" s="1" t="s">
        <v>7121</v>
      </c>
    </row>
    <row r="7245" spans="1:8" x14ac:dyDescent="0.2">
      <c r="A7245" s="1">
        <v>7278</v>
      </c>
      <c r="B7245" s="1" t="str">
        <f t="shared" si="113"/>
        <v>Bronco Plains Wind, LLC</v>
      </c>
      <c r="C7245" s="1" t="b">
        <f>IF(D7245&lt;&gt;"",IF(COUNTIF($D$2:D7244, D7245), INDEX($A$2:$D$100000, MATCH(D7245, $D$2:D7244,0),1), FALSE), FALSE)</f>
        <v>0</v>
      </c>
      <c r="F7245" s="1" t="b">
        <f>IF(G7245&lt;&gt;"", IF(COUNTIF($G$2:G7244, G7245), INDEX($A$2:$G$100000, MATCH(G7245, $G$2:G7244,0),1), FALSE), FALSE)</f>
        <v>0</v>
      </c>
      <c r="G7245" s="1">
        <v>63487</v>
      </c>
      <c r="H7245" s="1" t="s">
        <v>7122</v>
      </c>
    </row>
    <row r="7246" spans="1:8" x14ac:dyDescent="0.2">
      <c r="A7246" s="1">
        <v>7279</v>
      </c>
      <c r="B7246" s="1" t="str">
        <f t="shared" si="113"/>
        <v>33UI 8me LLC</v>
      </c>
      <c r="C7246" s="1" t="b">
        <f>IF(D7246&lt;&gt;"",IF(COUNTIF($D$2:D7245, D7246), INDEX($A$2:$D$100000, MATCH(D7246, $D$2:D7245,0),1), FALSE), FALSE)</f>
        <v>0</v>
      </c>
      <c r="F7246" s="1" t="b">
        <f>IF(G7246&lt;&gt;"", IF(COUNTIF($G$2:G7245, G7246), INDEX($A$2:$G$100000, MATCH(G7246, $G$2:G7245,0),1), FALSE), FALSE)</f>
        <v>0</v>
      </c>
      <c r="G7246" s="1">
        <v>60799</v>
      </c>
      <c r="H7246" s="1" t="s">
        <v>7123</v>
      </c>
    </row>
    <row r="7247" spans="1:8" x14ac:dyDescent="0.2">
      <c r="A7247" s="1">
        <v>7280</v>
      </c>
      <c r="B7247" s="1" t="str">
        <f t="shared" si="113"/>
        <v>Milligan 1 Wind, LLC</v>
      </c>
      <c r="C7247" s="1" t="b">
        <f>IF(D7247&lt;&gt;"",IF(COUNTIF($D$2:D7246, D7247), INDEX($A$2:$D$100000, MATCH(D7247, $D$2:D7246,0),1), FALSE), FALSE)</f>
        <v>0</v>
      </c>
      <c r="F7247" s="1" t="b">
        <f>IF(G7247&lt;&gt;"", IF(COUNTIF($G$2:G7246, G7247), INDEX($A$2:$G$100000, MATCH(G7247, $G$2:G7246,0),1), FALSE), FALSE)</f>
        <v>0</v>
      </c>
      <c r="G7247" s="1">
        <v>63993</v>
      </c>
      <c r="H7247" s="1" t="s">
        <v>7124</v>
      </c>
    </row>
    <row r="7248" spans="1:8" x14ac:dyDescent="0.2">
      <c r="A7248" s="1">
        <v>7281</v>
      </c>
      <c r="B7248" s="1" t="str">
        <f t="shared" si="113"/>
        <v>Emerick Wind, LLC</v>
      </c>
      <c r="C7248" s="1" t="b">
        <f>IF(D7248&lt;&gt;"",IF(COUNTIF($D$2:D7247, D7248), INDEX($A$2:$D$100000, MATCH(D7248, $D$2:D7247,0),1), FALSE), FALSE)</f>
        <v>0</v>
      </c>
      <c r="F7248" s="1" t="b">
        <f>IF(G7248&lt;&gt;"", IF(COUNTIF($G$2:G7247, G7248), INDEX($A$2:$G$100000, MATCH(G7248, $G$2:G7247,0),1), FALSE), FALSE)</f>
        <v>0</v>
      </c>
      <c r="G7248" s="1">
        <v>63966</v>
      </c>
      <c r="H7248" s="1" t="s">
        <v>7125</v>
      </c>
    </row>
    <row r="7249" spans="1:8" x14ac:dyDescent="0.2">
      <c r="A7249" s="1">
        <v>7282</v>
      </c>
      <c r="B7249" s="1" t="str">
        <f t="shared" si="113"/>
        <v>Soldier Creek Wind LLC</v>
      </c>
      <c r="C7249" s="1" t="b">
        <f>IF(D7249&lt;&gt;"",IF(COUNTIF($D$2:D7248, D7249), INDEX($A$2:$D$100000, MATCH(D7249, $D$2:D7248,0),1), FALSE), FALSE)</f>
        <v>0</v>
      </c>
      <c r="F7249" s="1" t="b">
        <f>IF(G7249&lt;&gt;"", IF(COUNTIF($G$2:G7248, G7249), INDEX($A$2:$G$100000, MATCH(G7249, $G$2:G7248,0),1), FALSE), FALSE)</f>
        <v>0</v>
      </c>
      <c r="G7249" s="1">
        <v>63887</v>
      </c>
      <c r="H7249" s="1" t="s">
        <v>7126</v>
      </c>
    </row>
    <row r="7250" spans="1:8" x14ac:dyDescent="0.2">
      <c r="A7250" s="1">
        <v>7283</v>
      </c>
      <c r="B7250" s="1" t="str">
        <f t="shared" si="113"/>
        <v>Delilah Solar Energy II LLC</v>
      </c>
      <c r="C7250" s="1" t="b">
        <f>IF(D7250&lt;&gt;"",IF(COUNTIF($D$2:D7249, D7250), INDEX($A$2:$D$100000, MATCH(D7250, $D$2:D7249,0),1), FALSE), FALSE)</f>
        <v>0</v>
      </c>
      <c r="F7250" s="1" t="b">
        <f>IF(G7250&lt;&gt;"", IF(COUNTIF($G$2:G7249, G7250), INDEX($A$2:$G$100000, MATCH(G7250, $G$2:G7249,0),1), FALSE), FALSE)</f>
        <v>0</v>
      </c>
      <c r="G7250" s="1">
        <v>63556</v>
      </c>
      <c r="H7250" s="1" t="s">
        <v>7127</v>
      </c>
    </row>
    <row r="7251" spans="1:8" x14ac:dyDescent="0.2">
      <c r="A7251" s="1">
        <v>7284</v>
      </c>
      <c r="B7251" s="1" t="str">
        <f t="shared" si="113"/>
        <v>325MK 8me LLC</v>
      </c>
      <c r="C7251" s="1" t="b">
        <f>IF(D7251&lt;&gt;"",IF(COUNTIF($D$2:D7250, D7251), INDEX($A$2:$D$100000, MATCH(D7251, $D$2:D7250,0),1), FALSE), FALSE)</f>
        <v>0</v>
      </c>
      <c r="F7251" s="1" t="b">
        <f>IF(G7251&lt;&gt;"", IF(COUNTIF($G$2:G7250, G7251), INDEX($A$2:$G$100000, MATCH(G7251, $G$2:G7250,0),1), FALSE), FALSE)</f>
        <v>0</v>
      </c>
      <c r="G7251" s="1">
        <v>61477</v>
      </c>
      <c r="H7251" s="1" t="s">
        <v>7128</v>
      </c>
    </row>
    <row r="7252" spans="1:8" x14ac:dyDescent="0.2">
      <c r="A7252" s="1">
        <v>7285</v>
      </c>
      <c r="B7252" s="1" t="str">
        <f t="shared" si="113"/>
        <v>Aurora Wind Project, LLC</v>
      </c>
      <c r="C7252" s="1" t="b">
        <f>IF(D7252&lt;&gt;"",IF(COUNTIF($D$2:D7251, D7252), INDEX($A$2:$D$100000, MATCH(D7252, $D$2:D7251,0),1), FALSE), FALSE)</f>
        <v>0</v>
      </c>
      <c r="F7252" s="1" t="b">
        <f>IF(G7252&lt;&gt;"", IF(COUNTIF($G$2:G7251, G7252), INDEX($A$2:$G$100000, MATCH(G7252, $G$2:G7251,0),1), FALSE), FALSE)</f>
        <v>0</v>
      </c>
      <c r="G7252" s="1">
        <v>63021</v>
      </c>
      <c r="H7252" s="1" t="s">
        <v>7129</v>
      </c>
    </row>
    <row r="7253" spans="1:8" x14ac:dyDescent="0.2">
      <c r="A7253" s="1">
        <v>7286</v>
      </c>
      <c r="B7253" s="1" t="str">
        <f t="shared" si="113"/>
        <v>Outlaw Wind Project LLC</v>
      </c>
      <c r="C7253" s="1" t="b">
        <f>IF(D7253&lt;&gt;"",IF(COUNTIF($D$2:D7252, D7253), INDEX($A$2:$D$100000, MATCH(D7253, $D$2:D7252,0),1), FALSE), FALSE)</f>
        <v>0</v>
      </c>
      <c r="F7253" s="1" t="b">
        <f>IF(G7253&lt;&gt;"", IF(COUNTIF($G$2:G7252, G7253), INDEX($A$2:$G$100000, MATCH(G7253, $G$2:G7252,0),1), FALSE), FALSE)</f>
        <v>0</v>
      </c>
      <c r="G7253" s="1">
        <v>63279</v>
      </c>
      <c r="H7253" s="1" t="s">
        <v>7130</v>
      </c>
    </row>
    <row r="7254" spans="1:8" x14ac:dyDescent="0.2">
      <c r="A7254" s="1">
        <v>7287</v>
      </c>
      <c r="B7254" s="1" t="str">
        <f t="shared" si="113"/>
        <v>Haystack Wind Project, LLC</v>
      </c>
      <c r="C7254" s="1" t="b">
        <f>IF(D7254&lt;&gt;"",IF(COUNTIF($D$2:D7253, D7254), INDEX($A$2:$D$100000, MATCH(D7254, $D$2:D7253,0),1), FALSE), FALSE)</f>
        <v>0</v>
      </c>
      <c r="F7254" s="1" t="b">
        <f>IF(G7254&lt;&gt;"", IF(COUNTIF($G$2:G7253, G7254), INDEX($A$2:$G$100000, MATCH(G7254, $G$2:G7253,0),1), FALSE), FALSE)</f>
        <v>0</v>
      </c>
      <c r="G7254" s="1">
        <v>63764</v>
      </c>
      <c r="H7254" s="1" t="s">
        <v>7131</v>
      </c>
    </row>
    <row r="7255" spans="1:8" x14ac:dyDescent="0.2">
      <c r="A7255" s="1">
        <v>7288</v>
      </c>
      <c r="B7255" s="1" t="str">
        <f t="shared" si="113"/>
        <v>Edmondson Ranch Wind, LLC</v>
      </c>
      <c r="C7255" s="1" t="b">
        <f>IF(D7255&lt;&gt;"",IF(COUNTIF($D$2:D7254, D7255), INDEX($A$2:$D$100000, MATCH(D7255, $D$2:D7254,0),1), FALSE), FALSE)</f>
        <v>0</v>
      </c>
      <c r="F7255" s="1" t="b">
        <f>IF(G7255&lt;&gt;"", IF(COUNTIF($G$2:G7254, G7255), INDEX($A$2:$G$100000, MATCH(G7255, $G$2:G7254,0),1), FALSE), FALSE)</f>
        <v>0</v>
      </c>
      <c r="G7255" s="1">
        <v>63559</v>
      </c>
      <c r="H7255" s="1" t="s">
        <v>7132</v>
      </c>
    </row>
    <row r="7256" spans="1:8" x14ac:dyDescent="0.2">
      <c r="A7256" s="1">
        <v>7289</v>
      </c>
      <c r="B7256" s="1" t="str">
        <f t="shared" si="113"/>
        <v>BMP Wind LLC</v>
      </c>
      <c r="C7256" s="1" t="b">
        <f>IF(D7256&lt;&gt;"",IF(COUNTIF($D$2:D7255, D7256), INDEX($A$2:$D$100000, MATCH(D7256, $D$2:D7255,0),1), FALSE), FALSE)</f>
        <v>0</v>
      </c>
      <c r="F7256" s="1" t="b">
        <f>IF(G7256&lt;&gt;"", IF(COUNTIF($G$2:G7255, G7256), INDEX($A$2:$G$100000, MATCH(G7256, $G$2:G7255,0),1), FALSE), FALSE)</f>
        <v>0</v>
      </c>
      <c r="G7256" s="1">
        <v>62659</v>
      </c>
      <c r="H7256" s="1" t="s">
        <v>7133</v>
      </c>
    </row>
    <row r="7257" spans="1:8" x14ac:dyDescent="0.2">
      <c r="A7257" s="1">
        <v>7290</v>
      </c>
      <c r="B7257" s="1" t="str">
        <f t="shared" si="113"/>
        <v>PG&amp;E Operating Service Co. - C</v>
      </c>
      <c r="C7257" s="1" t="b">
        <f>IF(D7257&lt;&gt;"",IF(COUNTIF($D$2:D7256, D7257), INDEX($A$2:$D$100000, MATCH(D7257, $D$2:D7256,0),1), FALSE), FALSE)</f>
        <v>0</v>
      </c>
      <c r="F7257" s="1" t="b">
        <f>IF(G7257&lt;&gt;"", IF(COUNTIF($G$2:G7256, G7257), INDEX($A$2:$G$100000, MATCH(G7257, $G$2:G7256,0),1), FALSE), FALSE)</f>
        <v>0</v>
      </c>
      <c r="G7257" s="1">
        <v>14933</v>
      </c>
      <c r="H7257" s="1" t="s">
        <v>7134</v>
      </c>
    </row>
    <row r="7258" spans="1:8" x14ac:dyDescent="0.2">
      <c r="A7258" s="1">
        <v>7291</v>
      </c>
      <c r="B7258" s="1" t="str">
        <f t="shared" si="113"/>
        <v>Two Rivers Wind LLC</v>
      </c>
      <c r="C7258" s="1" t="b">
        <f>IF(D7258&lt;&gt;"",IF(COUNTIF($D$2:D7257, D7258), INDEX($A$2:$D$100000, MATCH(D7258, $D$2:D7257,0),1), FALSE), FALSE)</f>
        <v>0</v>
      </c>
      <c r="F7258" s="1" t="b">
        <f>IF(G7258&lt;&gt;"", IF(COUNTIF($G$2:G7257, G7258), INDEX($A$2:$G$100000, MATCH(G7258, $G$2:G7257,0),1), FALSE), FALSE)</f>
        <v>0</v>
      </c>
      <c r="G7258" s="1">
        <v>63626</v>
      </c>
      <c r="H7258" s="1" t="s">
        <v>7135</v>
      </c>
    </row>
    <row r="7259" spans="1:8" x14ac:dyDescent="0.2">
      <c r="A7259" s="1">
        <v>7292</v>
      </c>
      <c r="B7259" s="1" t="str">
        <f t="shared" si="113"/>
        <v>Maverick Wind Project, LLC</v>
      </c>
      <c r="C7259" s="1" t="b">
        <f>IF(D7259&lt;&gt;"",IF(COUNTIF($D$2:D7258, D7259), INDEX($A$2:$D$100000, MATCH(D7259, $D$2:D7258,0),1), FALSE), FALSE)</f>
        <v>0</v>
      </c>
      <c r="F7259" s="1" t="b">
        <f>IF(G7259&lt;&gt;"", IF(COUNTIF($G$2:G7258, G7259), INDEX($A$2:$G$100000, MATCH(G7259, $G$2:G7258,0),1), FALSE), FALSE)</f>
        <v>0</v>
      </c>
      <c r="G7259" s="1">
        <v>63231</v>
      </c>
      <c r="H7259" s="1" t="s">
        <v>7136</v>
      </c>
    </row>
    <row r="7260" spans="1:8" x14ac:dyDescent="0.2">
      <c r="A7260" s="1">
        <v>7293</v>
      </c>
      <c r="B7260" s="1" t="str">
        <f t="shared" si="113"/>
        <v>Calcasieu Development Company,</v>
      </c>
      <c r="C7260" s="1" t="b">
        <f>IF(D7260&lt;&gt;"",IF(COUNTIF($D$2:D7259, D7260), INDEX($A$2:$D$100000, MATCH(D7260, $D$2:D7259,0),1), FALSE), FALSE)</f>
        <v>0</v>
      </c>
      <c r="F7260" s="1" t="b">
        <f>IF(G7260&lt;&gt;"", IF(COUNTIF($G$2:G7259, G7260), INDEX($A$2:$G$100000, MATCH(G7260, $G$2:G7259,0),1), FALSE), FALSE)</f>
        <v>0</v>
      </c>
      <c r="G7260" s="1">
        <v>47852</v>
      </c>
      <c r="H7260" s="1" t="s">
        <v>7137</v>
      </c>
    </row>
    <row r="7261" spans="1:8" x14ac:dyDescent="0.2">
      <c r="A7261" s="1">
        <v>7294</v>
      </c>
      <c r="B7261" s="1" t="str">
        <f t="shared" si="113"/>
        <v>LSP Cottage Grove Inc</v>
      </c>
      <c r="C7261" s="1" t="b">
        <f>IF(D7261&lt;&gt;"",IF(COUNTIF($D$2:D7260, D7261), INDEX($A$2:$D$100000, MATCH(D7261, $D$2:D7260,0),1), FALSE), FALSE)</f>
        <v>0</v>
      </c>
      <c r="F7261" s="1" t="b">
        <f>IF(G7261&lt;&gt;"", IF(COUNTIF($G$2:G7260, G7261), INDEX($A$2:$G$100000, MATCH(G7261, $G$2:G7260,0),1), FALSE), FALSE)</f>
        <v>0</v>
      </c>
      <c r="G7261" s="1">
        <v>11393</v>
      </c>
      <c r="H7261" s="1" t="s">
        <v>7138</v>
      </c>
    </row>
    <row r="7262" spans="1:8" x14ac:dyDescent="0.2">
      <c r="A7262" s="1">
        <v>7295</v>
      </c>
      <c r="B7262" s="1" t="str">
        <f t="shared" si="113"/>
        <v>NorthWestern Operations LLC</v>
      </c>
      <c r="C7262" s="1" t="b">
        <f>IF(D7262&lt;&gt;"",IF(COUNTIF($D$2:D7261, D7262), INDEX($A$2:$D$100000, MATCH(D7262, $D$2:D7261,0),1), FALSE), FALSE)</f>
        <v>0</v>
      </c>
      <c r="F7262" s="1" t="b">
        <f>IF(G7262&lt;&gt;"", IF(COUNTIF($G$2:G7261, G7262), INDEX($A$2:$G$100000, MATCH(G7262, $G$2:G7261,0),1), FALSE), FALSE)</f>
        <v>0</v>
      </c>
      <c r="G7262" s="1">
        <v>13638</v>
      </c>
      <c r="H7262" s="1" t="s">
        <v>7139</v>
      </c>
    </row>
    <row r="7263" spans="1:8" x14ac:dyDescent="0.2">
      <c r="A7263" s="1">
        <f>A3791</f>
        <v>3800</v>
      </c>
      <c r="B7263" s="1" t="str">
        <f t="shared" si="113"/>
        <v>Wolf Hills Energy LLC</v>
      </c>
      <c r="C7263" s="1" t="b">
        <f>IF(D7263&lt;&gt;"",IF(COUNTIF($D$2:D7262, D7263), INDEX($A$2:$D$100000, MATCH(D7263, $D$2:D7262,0),1), FALSE), FALSE)</f>
        <v>0</v>
      </c>
      <c r="F7263" s="1" t="b">
        <f>IF(G7263&lt;&gt;"", IF(COUNTIF($G$2:G7262, G7263), INDEX($A$2:$G$100000, MATCH(G7263, $G$2:G7262,0),1), FALSE), FALSE)</f>
        <v>0</v>
      </c>
      <c r="G7263" s="1">
        <v>43897</v>
      </c>
      <c r="H7263" s="1" t="s">
        <v>3899</v>
      </c>
    </row>
    <row r="7264" spans="1:8" x14ac:dyDescent="0.2">
      <c r="A7264" s="1">
        <v>7297</v>
      </c>
      <c r="B7264" s="1" t="str">
        <f t="shared" si="113"/>
        <v>LSP-Whitewater LP</v>
      </c>
      <c r="C7264" s="1" t="b">
        <f>IF(D7264&lt;&gt;"",IF(COUNTIF($D$2:D7263, D7264), INDEX($A$2:$D$100000, MATCH(D7264, $D$2:D7263,0),1), FALSE), FALSE)</f>
        <v>0</v>
      </c>
      <c r="F7264" s="1" t="b">
        <f>IF(G7264&lt;&gt;"", IF(COUNTIF($G$2:G7263, G7264), INDEX($A$2:$G$100000, MATCH(G7264, $G$2:G7263,0),1), FALSE), FALSE)</f>
        <v>0</v>
      </c>
      <c r="G7264" s="1">
        <v>11349</v>
      </c>
      <c r="H7264" s="1" t="s">
        <v>7140</v>
      </c>
    </row>
    <row r="7265" spans="1:8" x14ac:dyDescent="0.2">
      <c r="A7265" s="1">
        <v>7298</v>
      </c>
      <c r="B7265" s="1" t="str">
        <f t="shared" si="113"/>
        <v>LSP-Cottage Grove LP</v>
      </c>
      <c r="C7265" s="1" t="b">
        <f>IF(D7265&lt;&gt;"",IF(COUNTIF($D$2:D7264, D7265), INDEX($A$2:$D$100000, MATCH(D7265, $D$2:D7264,0),1), FALSE), FALSE)</f>
        <v>0</v>
      </c>
      <c r="F7265" s="1" t="b">
        <f>IF(G7265&lt;&gt;"", IF(COUNTIF($G$2:G7264, G7265), INDEX($A$2:$G$100000, MATCH(G7265, $G$2:G7264,0),1), FALSE), FALSE)</f>
        <v>0</v>
      </c>
      <c r="G7265" s="1">
        <v>11344</v>
      </c>
      <c r="H7265" s="1" t="s">
        <v>7141</v>
      </c>
    </row>
    <row r="7266" spans="1:8" x14ac:dyDescent="0.2">
      <c r="A7266" s="1">
        <v>7299</v>
      </c>
      <c r="B7266" s="1" t="str">
        <f t="shared" si="113"/>
        <v>Still Pines Energy LLC</v>
      </c>
      <c r="C7266" s="1" t="b">
        <f>IF(D7266&lt;&gt;"",IF(COUNTIF($D$2:D7265, D7266), INDEX($A$2:$D$100000, MATCH(D7266, $D$2:D7265,0),1), FALSE), FALSE)</f>
        <v>0</v>
      </c>
      <c r="F7266" s="1" t="b">
        <f>IF(G7266&lt;&gt;"", IF(COUNTIF($G$2:G7265, G7266), INDEX($A$2:$G$100000, MATCH(G7266, $G$2:G7265,0),1), FALSE), FALSE)</f>
        <v>0</v>
      </c>
      <c r="G7266" s="1">
        <v>18049</v>
      </c>
      <c r="H7266" s="1" t="s">
        <v>7142</v>
      </c>
    </row>
    <row r="7267" spans="1:8" x14ac:dyDescent="0.2">
      <c r="A7267" s="1">
        <v>7300</v>
      </c>
      <c r="B7267" s="1" t="str">
        <f t="shared" si="113"/>
        <v>Northwest Power Co LLC</v>
      </c>
      <c r="C7267" s="1" t="b">
        <f>IF(D7267&lt;&gt;"",IF(COUNTIF($D$2:D7266, D7267), INDEX($A$2:$D$100000, MATCH(D7267, $D$2:D7266,0),1), FALSE), FALSE)</f>
        <v>0</v>
      </c>
      <c r="F7267" s="1" t="b">
        <f>IF(G7267&lt;&gt;"", IF(COUNTIF($G$2:G7266, G7267), INDEX($A$2:$G$100000, MATCH(G7267, $G$2:G7266,0),1), FALSE), FALSE)</f>
        <v>0</v>
      </c>
      <c r="G7267" s="1">
        <v>13802</v>
      </c>
      <c r="H7267" s="1" t="s">
        <v>7143</v>
      </c>
    </row>
    <row r="7268" spans="1:8" x14ac:dyDescent="0.2">
      <c r="A7268" s="1">
        <v>7301</v>
      </c>
      <c r="B7268" s="1" t="str">
        <f t="shared" si="113"/>
        <v>Ponderosa Pine Energy LLC</v>
      </c>
      <c r="C7268" s="1" t="b">
        <f>IF(D7268&lt;&gt;"",IF(COUNTIF($D$2:D7267, D7268), INDEX($A$2:$D$100000, MATCH(D7268, $D$2:D7267,0),1), FALSE), FALSE)</f>
        <v>0</v>
      </c>
      <c r="F7268" s="1" t="b">
        <f>IF(G7268&lt;&gt;"", IF(COUNTIF($G$2:G7267, G7268), INDEX($A$2:$G$100000, MATCH(G7268, $G$2:G7267,0),1), FALSE), FALSE)</f>
        <v>0</v>
      </c>
      <c r="G7268" s="1">
        <v>15208</v>
      </c>
      <c r="H7268" s="1" t="s">
        <v>7144</v>
      </c>
    </row>
    <row r="7269" spans="1:8" x14ac:dyDescent="0.2">
      <c r="A7269" s="1">
        <v>7302</v>
      </c>
      <c r="B7269" s="1" t="str">
        <f t="shared" si="113"/>
        <v>Brockton Power LLC</v>
      </c>
      <c r="C7269" s="1" t="b">
        <f>IF(D7269&lt;&gt;"",IF(COUNTIF($D$2:D7268, D7269), INDEX($A$2:$D$100000, MATCH(D7269, $D$2:D7268,0),1), FALSE), FALSE)</f>
        <v>0</v>
      </c>
      <c r="F7269" s="1" t="b">
        <f>IF(G7269&lt;&gt;"", IF(COUNTIF($G$2:G7268, G7269), INDEX($A$2:$G$100000, MATCH(G7269, $G$2:G7268,0),1), FALSE), FALSE)</f>
        <v>0</v>
      </c>
      <c r="G7269" s="1">
        <v>2295</v>
      </c>
      <c r="H7269" s="1" t="s">
        <v>7145</v>
      </c>
    </row>
    <row r="7270" spans="1:8" x14ac:dyDescent="0.2">
      <c r="A7270" s="1">
        <v>7303</v>
      </c>
      <c r="B7270" s="1" t="str">
        <f t="shared" si="113"/>
        <v>Goldendale Energy Inc</v>
      </c>
      <c r="C7270" s="1" t="b">
        <f>IF(D7270&lt;&gt;"",IF(COUNTIF($D$2:D7269, D7270), INDEX($A$2:$D$100000, MATCH(D7270, $D$2:D7269,0),1), FALSE), FALSE)</f>
        <v>0</v>
      </c>
      <c r="F7270" s="1" t="b">
        <f>IF(G7270&lt;&gt;"", IF(COUNTIF($G$2:G7269, G7270), INDEX($A$2:$G$100000, MATCH(G7270, $G$2:G7269,0),1), FALSE), FALSE)</f>
        <v>0</v>
      </c>
      <c r="G7270" s="1">
        <v>7356</v>
      </c>
      <c r="H7270" s="1" t="s">
        <v>7146</v>
      </c>
    </row>
    <row r="7271" spans="1:8" x14ac:dyDescent="0.2">
      <c r="A7271" s="1">
        <v>7304</v>
      </c>
      <c r="B7271" s="1" t="str">
        <f t="shared" si="113"/>
        <v>Wheatridge Wind Holdings, LLC</v>
      </c>
      <c r="C7271" s="1" t="b">
        <f>IF(D7271&lt;&gt;"",IF(COUNTIF($D$2:D7270, D7271), INDEX($A$2:$D$100000, MATCH(D7271, $D$2:D7270,0),1), FALSE), FALSE)</f>
        <v>0</v>
      </c>
      <c r="F7271" s="1" t="b">
        <f>IF(G7271&lt;&gt;"", IF(COUNTIF($G$2:G7270, G7271), INDEX($A$2:$G$100000, MATCH(G7271, $G$2:G7270,0),1), FALSE), FALSE)</f>
        <v>0</v>
      </c>
      <c r="G7271" s="1">
        <v>62668</v>
      </c>
      <c r="H7271" s="1" t="s">
        <v>7147</v>
      </c>
    </row>
    <row r="7272" spans="1:8" x14ac:dyDescent="0.2">
      <c r="A7272" s="1">
        <v>7305</v>
      </c>
      <c r="B7272" s="1" t="str">
        <f t="shared" si="113"/>
        <v>Energy Serv &amp; Tech Support Inc</v>
      </c>
      <c r="C7272" s="1" t="b">
        <f>IF(D7272&lt;&gt;"",IF(COUNTIF($D$2:D7271, D7272), INDEX($A$2:$D$100000, MATCH(D7272, $D$2:D7271,0),1), FALSE), FALSE)</f>
        <v>0</v>
      </c>
      <c r="F7272" s="1" t="b">
        <f>IF(G7272&lt;&gt;"", IF(COUNTIF($G$2:G7271, G7272), INDEX($A$2:$G$100000, MATCH(G7272, $G$2:G7271,0),1), FALSE), FALSE)</f>
        <v>0</v>
      </c>
      <c r="G7272" s="1">
        <v>5890</v>
      </c>
      <c r="H7272" s="1" t="s">
        <v>7148</v>
      </c>
    </row>
    <row r="7273" spans="1:8" x14ac:dyDescent="0.2">
      <c r="A7273" s="1">
        <v>7306</v>
      </c>
      <c r="B7273" s="1" t="str">
        <f t="shared" si="113"/>
        <v>Arrow Canyon Solar LLC</v>
      </c>
      <c r="C7273" s="1" t="b">
        <f>IF(D7273&lt;&gt;"",IF(COUNTIF($D$2:D7272, D7273), INDEX($A$2:$D$100000, MATCH(D7273, $D$2:D7272,0),1), FALSE), FALSE)</f>
        <v>0</v>
      </c>
      <c r="F7273" s="1" t="b">
        <f>IF(G7273&lt;&gt;"", IF(COUNTIF($G$2:G7272, G7273), INDEX($A$2:$G$100000, MATCH(G7273, $G$2:G7272,0),1), FALSE), FALSE)</f>
        <v>0</v>
      </c>
      <c r="G7273" s="1">
        <v>61768</v>
      </c>
      <c r="H7273" s="1" t="s">
        <v>7149</v>
      </c>
    </row>
    <row r="7274" spans="1:8" x14ac:dyDescent="0.2">
      <c r="A7274" s="1">
        <v>7307</v>
      </c>
      <c r="B7274" s="1" t="str">
        <f t="shared" si="113"/>
        <v>Yellowbud Solar LLC</v>
      </c>
      <c r="C7274" s="1" t="b">
        <f>IF(D7274&lt;&gt;"",IF(COUNTIF($D$2:D7273, D7274), INDEX($A$2:$D$100000, MATCH(D7274, $D$2:D7273,0),1), FALSE), FALSE)</f>
        <v>0</v>
      </c>
      <c r="F7274" s="1" t="b">
        <f>IF(G7274&lt;&gt;"", IF(COUNTIF($G$2:G7273, G7274), INDEX($A$2:$G$100000, MATCH(G7274, $G$2:G7273,0),1), FALSE), FALSE)</f>
        <v>0</v>
      </c>
      <c r="G7274" s="1">
        <v>64349</v>
      </c>
      <c r="H7274" s="1" t="s">
        <v>7150</v>
      </c>
    </row>
    <row r="7275" spans="1:8" x14ac:dyDescent="0.2">
      <c r="A7275" s="1">
        <v>7308</v>
      </c>
      <c r="B7275" s="1" t="str">
        <f t="shared" si="113"/>
        <v>St Joseph Light &amp; Power Co</v>
      </c>
      <c r="C7275" s="1" t="b">
        <f>IF(D7275&lt;&gt;"",IF(COUNTIF($D$2:D7274, D7275), INDEX($A$2:$D$100000, MATCH(D7275, $D$2:D7274,0),1), FALSE), FALSE)</f>
        <v>0</v>
      </c>
      <c r="F7275" s="1" t="b">
        <f>IF(G7275&lt;&gt;"", IF(COUNTIF($G$2:G7274, G7275), INDEX($A$2:$G$100000, MATCH(G7275, $G$2:G7274,0),1), FALSE), FALSE)</f>
        <v>0</v>
      </c>
      <c r="G7275" s="1">
        <v>17881</v>
      </c>
      <c r="H7275" s="1" t="s">
        <v>7151</v>
      </c>
    </row>
    <row r="7276" spans="1:8" x14ac:dyDescent="0.2">
      <c r="A7276" s="1">
        <v>7309</v>
      </c>
      <c r="B7276" s="1" t="str">
        <f t="shared" si="113"/>
        <v>Las Majadas Wind Farm, LLC</v>
      </c>
      <c r="C7276" s="1" t="b">
        <f>IF(D7276&lt;&gt;"",IF(COUNTIF($D$2:D7275, D7276), INDEX($A$2:$D$100000, MATCH(D7276, $D$2:D7275,0),1), FALSE), FALSE)</f>
        <v>0</v>
      </c>
      <c r="F7276" s="1" t="b">
        <f>IF(G7276&lt;&gt;"", IF(COUNTIF($G$2:G7275, G7276), INDEX($A$2:$G$100000, MATCH(G7276, $G$2:G7275,0),1), FALSE), FALSE)</f>
        <v>0</v>
      </c>
      <c r="G7276" s="1">
        <v>63431</v>
      </c>
      <c r="H7276" s="1" t="s">
        <v>7152</v>
      </c>
    </row>
    <row r="7277" spans="1:8" x14ac:dyDescent="0.2">
      <c r="A7277" s="1">
        <v>7312</v>
      </c>
      <c r="B7277" s="1" t="str">
        <f t="shared" si="113"/>
        <v>Townsite Solar, LLC</v>
      </c>
      <c r="C7277" s="1" t="b">
        <f>IF(D7277&lt;&gt;"",IF(COUNTIF($D$2:D7276, D7277), INDEX($A$2:$D$100000, MATCH(D7277, $D$2:D7276,0),1), FALSE), FALSE)</f>
        <v>0</v>
      </c>
      <c r="F7277" s="1" t="b">
        <f>IF(G7277&lt;&gt;"", IF(COUNTIF($G$2:G7276, G7277), INDEX($A$2:$G$100000, MATCH(G7277, $G$2:G7276,0),1), FALSE), FALSE)</f>
        <v>0</v>
      </c>
      <c r="G7277" s="1">
        <v>60387</v>
      </c>
      <c r="H7277" s="1" t="s">
        <v>7153</v>
      </c>
    </row>
    <row r="7278" spans="1:8" x14ac:dyDescent="0.2">
      <c r="A7278" s="1">
        <v>7314</v>
      </c>
      <c r="B7278" s="1" t="str">
        <f t="shared" si="113"/>
        <v>Everett Delta II Power Co LLC</v>
      </c>
      <c r="C7278" s="1" t="b">
        <f>IF(D7278&lt;&gt;"",IF(COUNTIF($D$2:D7277, D7278), INDEX($A$2:$D$100000, MATCH(D7278, $D$2:D7277,0),1), FALSE), FALSE)</f>
        <v>0</v>
      </c>
      <c r="F7278" s="1" t="b">
        <f>IF(G7278&lt;&gt;"", IF(COUNTIF($G$2:G7277, G7278), INDEX($A$2:$G$100000, MATCH(G7278, $G$2:G7277,0),1), FALSE), FALSE)</f>
        <v>0</v>
      </c>
      <c r="G7278" s="1">
        <v>6037</v>
      </c>
      <c r="H7278" s="1" t="s">
        <v>7154</v>
      </c>
    </row>
    <row r="7279" spans="1:8" x14ac:dyDescent="0.2">
      <c r="A7279" s="1">
        <v>7315</v>
      </c>
      <c r="B7279" s="1" t="str">
        <f t="shared" si="113"/>
        <v>Rumford Power Associates LP</v>
      </c>
      <c r="C7279" s="1" t="b">
        <f>IF(D7279&lt;&gt;"",IF(COUNTIF($D$2:D7278, D7279), INDEX($A$2:$D$100000, MATCH(D7279, $D$2:D7278,0),1), FALSE), FALSE)</f>
        <v>0</v>
      </c>
      <c r="F7279" s="1" t="b">
        <f>IF(G7279&lt;&gt;"", IF(COUNTIF($G$2:G7278, G7279), INDEX($A$2:$G$100000, MATCH(G7279, $G$2:G7278,0),1), FALSE), FALSE)</f>
        <v>0</v>
      </c>
      <c r="G7279" s="1">
        <v>16387</v>
      </c>
      <c r="H7279" s="1" t="s">
        <v>7155</v>
      </c>
    </row>
    <row r="7280" spans="1:8" x14ac:dyDescent="0.2">
      <c r="A7280" s="1">
        <v>7316</v>
      </c>
      <c r="B7280" s="1" t="str">
        <f t="shared" si="113"/>
        <v>Calaveras County Water Distric</v>
      </c>
      <c r="C7280" s="1" t="b">
        <f>IF(D7280&lt;&gt;"",IF(COUNTIF($D$2:D7279, D7280), INDEX($A$2:$D$100000, MATCH(D7280, $D$2:D7279,0),1), FALSE), FALSE)</f>
        <v>0</v>
      </c>
      <c r="F7280" s="1" t="b">
        <f>IF(G7280&lt;&gt;"", IF(COUNTIF($G$2:G7279, G7280), INDEX($A$2:$G$100000, MATCH(G7280, $G$2:G7279,0),1), FALSE), FALSE)</f>
        <v>0</v>
      </c>
      <c r="G7280" s="1">
        <v>21695</v>
      </c>
      <c r="H7280" s="1" t="s">
        <v>7156</v>
      </c>
    </row>
    <row r="7281" spans="1:8" x14ac:dyDescent="0.2">
      <c r="A7281" s="1">
        <v>7317</v>
      </c>
      <c r="B7281" s="1" t="str">
        <f t="shared" si="113"/>
        <v>Mt Vernon Energy LLC</v>
      </c>
      <c r="C7281" s="1" t="b">
        <f>IF(D7281&lt;&gt;"",IF(COUNTIF($D$2:D7280, D7281), INDEX($A$2:$D$100000, MATCH(D7281, $D$2:D7280,0),1), FALSE), FALSE)</f>
        <v>0</v>
      </c>
      <c r="F7281" s="1" t="b">
        <f>IF(G7281&lt;&gt;"", IF(COUNTIF($G$2:G7280, G7281), INDEX($A$2:$G$100000, MATCH(G7281, $G$2:G7280,0),1), FALSE), FALSE)</f>
        <v>0</v>
      </c>
      <c r="G7281" s="1">
        <v>11904</v>
      </c>
      <c r="H7281" s="1" t="s">
        <v>7157</v>
      </c>
    </row>
    <row r="7282" spans="1:8" x14ac:dyDescent="0.2">
      <c r="A7282" s="1">
        <v>7318</v>
      </c>
      <c r="B7282" s="1" t="str">
        <f t="shared" si="113"/>
        <v>SE Titan, LLC</v>
      </c>
      <c r="C7282" s="1" t="b">
        <f>IF(D7282&lt;&gt;"",IF(COUNTIF($D$2:D7281, D7282), INDEX($A$2:$D$100000, MATCH(D7282, $D$2:D7281,0),1), FALSE), FALSE)</f>
        <v>0</v>
      </c>
      <c r="F7282" s="1" t="b">
        <f>IF(G7282&lt;&gt;"", IF(COUNTIF($G$2:G7281, G7282), INDEX($A$2:$G$100000, MATCH(G7282, $G$2:G7281,0),1), FALSE), FALSE)</f>
        <v>0</v>
      </c>
      <c r="G7282" s="1">
        <v>63092</v>
      </c>
      <c r="H7282" s="1" t="s">
        <v>7158</v>
      </c>
    </row>
    <row r="7283" spans="1:8" x14ac:dyDescent="0.2">
      <c r="A7283" s="1">
        <v>7319</v>
      </c>
      <c r="B7283" s="1" t="str">
        <f t="shared" si="113"/>
        <v>Blue Jay Solar I, LLC</v>
      </c>
      <c r="C7283" s="1" t="b">
        <f>IF(D7283&lt;&gt;"",IF(COUNTIF($D$2:D7282, D7283), INDEX($A$2:$D$100000, MATCH(D7283, $D$2:D7282,0),1), FALSE), FALSE)</f>
        <v>0</v>
      </c>
      <c r="F7283" s="1" t="b">
        <f>IF(G7283&lt;&gt;"", IF(COUNTIF($G$2:G7282, G7283), INDEX($A$2:$G$100000, MATCH(G7283, $G$2:G7282,0),1), FALSE), FALSE)</f>
        <v>0</v>
      </c>
      <c r="G7283" s="1">
        <v>64266</v>
      </c>
      <c r="H7283" s="1" t="s">
        <v>7159</v>
      </c>
    </row>
    <row r="7284" spans="1:8" x14ac:dyDescent="0.2">
      <c r="A7284" s="1">
        <v>7321</v>
      </c>
      <c r="B7284" s="1" t="str">
        <f t="shared" si="113"/>
        <v>Concho Bluff LLC</v>
      </c>
      <c r="C7284" s="1" t="b">
        <f>IF(D7284&lt;&gt;"",IF(COUNTIF($D$2:D7283, D7284), INDEX($A$2:$D$100000, MATCH(D7284, $D$2:D7283,0),1), FALSE), FALSE)</f>
        <v>0</v>
      </c>
      <c r="F7284" s="1" t="b">
        <f>IF(G7284&lt;&gt;"", IF(COUNTIF($G$2:G7283, G7284), INDEX($A$2:$G$100000, MATCH(G7284, $G$2:G7283,0),1), FALSE), FALSE)</f>
        <v>0</v>
      </c>
      <c r="G7284" s="1">
        <v>62705</v>
      </c>
      <c r="H7284" s="1" t="s">
        <v>7160</v>
      </c>
    </row>
    <row r="7285" spans="1:8" x14ac:dyDescent="0.2">
      <c r="A7285" s="1">
        <v>7322</v>
      </c>
      <c r="B7285" s="1" t="str">
        <f t="shared" si="113"/>
        <v>Resurgence Solar</v>
      </c>
      <c r="C7285" s="1" t="b">
        <f>IF(D7285&lt;&gt;"",IF(COUNTIF($D$2:D7284, D7285), INDEX($A$2:$D$100000, MATCH(D7285, $D$2:D7284,0),1), FALSE), FALSE)</f>
        <v>0</v>
      </c>
      <c r="F7285" s="1" t="b">
        <f>IF(G7285&lt;&gt;"", IF(COUNTIF($G$2:G7284, G7285), INDEX($A$2:$G$100000, MATCH(G7285, $G$2:G7284,0),1), FALSE), FALSE)</f>
        <v>0</v>
      </c>
      <c r="G7285" s="1">
        <v>64135</v>
      </c>
      <c r="H7285" s="1" t="s">
        <v>7161</v>
      </c>
    </row>
    <row r="7286" spans="1:8" x14ac:dyDescent="0.2">
      <c r="A7286" s="1">
        <v>7323</v>
      </c>
      <c r="B7286" s="1" t="str">
        <f t="shared" si="113"/>
        <v>Cool Springs Solar, LLC</v>
      </c>
      <c r="C7286" s="1" t="b">
        <f>IF(D7286&lt;&gt;"",IF(COUNTIF($D$2:D7285, D7286), INDEX($A$2:$D$100000, MATCH(D7286, $D$2:D7285,0),1), FALSE), FALSE)</f>
        <v>0</v>
      </c>
      <c r="F7286" s="1" t="b">
        <f>IF(G7286&lt;&gt;"", IF(COUNTIF($G$2:G7285, G7286), INDEX($A$2:$G$100000, MATCH(G7286, $G$2:G7285,0),1), FALSE), FALSE)</f>
        <v>0</v>
      </c>
      <c r="G7286" s="1">
        <v>63414</v>
      </c>
      <c r="H7286" s="1" t="s">
        <v>7162</v>
      </c>
    </row>
    <row r="7287" spans="1:8" x14ac:dyDescent="0.2">
      <c r="A7287" s="1">
        <v>7324</v>
      </c>
      <c r="B7287" s="1" t="str">
        <f t="shared" si="113"/>
        <v>93LF 8me LLC</v>
      </c>
      <c r="C7287" s="1" t="b">
        <f>IF(D7287&lt;&gt;"",IF(COUNTIF($D$2:D7286, D7287), INDEX($A$2:$D$100000, MATCH(D7287, $D$2:D7286,0),1), FALSE), FALSE)</f>
        <v>0</v>
      </c>
      <c r="F7287" s="1" t="b">
        <f>IF(G7287&lt;&gt;"", IF(COUNTIF($G$2:G7286, G7287), INDEX($A$2:$G$100000, MATCH(G7287, $G$2:G7286,0),1), FALSE), FALSE)</f>
        <v>0</v>
      </c>
      <c r="G7287" s="1">
        <v>60840</v>
      </c>
      <c r="H7287" s="1" t="s">
        <v>7163</v>
      </c>
    </row>
    <row r="7288" spans="1:8" x14ac:dyDescent="0.2">
      <c r="A7288" s="1">
        <v>7325</v>
      </c>
      <c r="B7288" s="1" t="str">
        <f t="shared" si="113"/>
        <v>Badger Wind , LLC</v>
      </c>
      <c r="C7288" s="1" t="b">
        <f>IF(D7288&lt;&gt;"",IF(COUNTIF($D$2:D7287, D7288), INDEX($A$2:$D$100000, MATCH(D7288, $D$2:D7287,0),1), FALSE), FALSE)</f>
        <v>0</v>
      </c>
      <c r="F7288" s="1" t="b">
        <f>IF(G7288&lt;&gt;"", IF(COUNTIF($G$2:G7287, G7288), INDEX($A$2:$G$100000, MATCH(G7288, $G$2:G7287,0),1), FALSE), FALSE)</f>
        <v>0</v>
      </c>
      <c r="G7288" s="1">
        <v>63965</v>
      </c>
      <c r="H7288" s="1" t="s">
        <v>7164</v>
      </c>
    </row>
    <row r="7289" spans="1:8" x14ac:dyDescent="0.2">
      <c r="A7289" s="1">
        <v>7326</v>
      </c>
      <c r="B7289" s="1" t="str">
        <f t="shared" si="113"/>
        <v>Little Blue Wind Project, LLC</v>
      </c>
      <c r="C7289" s="1" t="b">
        <f>IF(D7289&lt;&gt;"",IF(COUNTIF($D$2:D7288, D7289), INDEX($A$2:$D$100000, MATCH(D7289, $D$2:D7288,0),1), FALSE), FALSE)</f>
        <v>0</v>
      </c>
      <c r="F7289" s="1" t="b">
        <f>IF(G7289&lt;&gt;"", IF(COUNTIF($G$2:G7288, G7289), INDEX($A$2:$G$100000, MATCH(G7289, $G$2:G7288,0),1), FALSE), FALSE)</f>
        <v>0</v>
      </c>
      <c r="G7289" s="1">
        <v>63956</v>
      </c>
      <c r="H7289" s="1" t="s">
        <v>7165</v>
      </c>
    </row>
    <row r="7290" spans="1:8" x14ac:dyDescent="0.2">
      <c r="A7290" s="1">
        <v>7327</v>
      </c>
      <c r="B7290" s="1" t="str">
        <f t="shared" si="113"/>
        <v>Tenaska III Inc</v>
      </c>
      <c r="C7290" s="1" t="b">
        <f>IF(D7290&lt;&gt;"",IF(COUNTIF($D$2:D7289, D7290), INDEX($A$2:$D$100000, MATCH(D7290, $D$2:D7289,0),1), FALSE), FALSE)</f>
        <v>0</v>
      </c>
      <c r="F7290" s="1" t="b">
        <f>IF(G7290&lt;&gt;"", IF(COUNTIF($G$2:G7289, G7290), INDEX($A$2:$G$100000, MATCH(G7290, $G$2:G7289,0),1), FALSE), FALSE)</f>
        <v>0</v>
      </c>
      <c r="G7290" s="1">
        <v>24508</v>
      </c>
      <c r="H7290" s="1" t="s">
        <v>7166</v>
      </c>
    </row>
    <row r="7291" spans="1:8" x14ac:dyDescent="0.2">
      <c r="A7291" s="1">
        <v>7328</v>
      </c>
      <c r="B7291" s="1" t="str">
        <f t="shared" si="113"/>
        <v>RE Maplewood LLC</v>
      </c>
      <c r="C7291" s="1" t="b">
        <f>IF(D7291&lt;&gt;"",IF(COUNTIF($D$2:D7290, D7291), INDEX($A$2:$D$100000, MATCH(D7291, $D$2:D7290,0),1), FALSE), FALSE)</f>
        <v>0</v>
      </c>
      <c r="F7291" s="1" t="b">
        <f>IF(G7291&lt;&gt;"", IF(COUNTIF($G$2:G7290, G7291), INDEX($A$2:$G$100000, MATCH(G7291, $G$2:G7290,0),1), FALSE), FALSE)</f>
        <v>0</v>
      </c>
      <c r="G7291" s="1">
        <v>60982</v>
      </c>
      <c r="H7291" s="1" t="s">
        <v>7167</v>
      </c>
    </row>
    <row r="7292" spans="1:8" x14ac:dyDescent="0.2">
      <c r="A7292" s="1">
        <v>7329</v>
      </c>
      <c r="B7292" s="1" t="str">
        <f t="shared" si="113"/>
        <v>SE Athos I, LLC</v>
      </c>
      <c r="C7292" s="1" t="b">
        <f>IF(D7292&lt;&gt;"",IF(COUNTIF($D$2:D7291, D7292), INDEX($A$2:$D$100000, MATCH(D7292, $D$2:D7291,0),1), FALSE), FALSE)</f>
        <v>0</v>
      </c>
      <c r="F7292" s="1" t="b">
        <f>IF(G7292&lt;&gt;"", IF(COUNTIF($G$2:G7291, G7292), INDEX($A$2:$G$100000, MATCH(G7292, $G$2:G7291,0),1), FALSE), FALSE)</f>
        <v>0</v>
      </c>
      <c r="G7292" s="1">
        <v>62983</v>
      </c>
      <c r="H7292" s="1" t="s">
        <v>7168</v>
      </c>
    </row>
    <row r="7293" spans="1:8" x14ac:dyDescent="0.2">
      <c r="A7293" s="1">
        <v>7330</v>
      </c>
      <c r="B7293" s="1" t="str">
        <f t="shared" si="113"/>
        <v>Gateway Energy Storage, LLC</v>
      </c>
      <c r="C7293" s="1" t="b">
        <f>IF(D7293&lt;&gt;"",IF(COUNTIF($D$2:D7292, D7293), INDEX($A$2:$D$100000, MATCH(D7293, $D$2:D7292,0),1), FALSE), FALSE)</f>
        <v>0</v>
      </c>
      <c r="F7293" s="1" t="b">
        <f>IF(G7293&lt;&gt;"", IF(COUNTIF($G$2:G7292, G7293), INDEX($A$2:$G$100000, MATCH(G7293, $G$2:G7292,0),1), FALSE), FALSE)</f>
        <v>0</v>
      </c>
      <c r="G7293" s="1">
        <v>63512</v>
      </c>
      <c r="H7293" s="1" t="s">
        <v>7169</v>
      </c>
    </row>
    <row r="7294" spans="1:8" x14ac:dyDescent="0.2">
      <c r="A7294" s="1">
        <v>7331</v>
      </c>
      <c r="B7294" s="1" t="str">
        <f t="shared" si="113"/>
        <v>Dodge Flat Solar, LLC</v>
      </c>
      <c r="C7294" s="1" t="b">
        <f>IF(D7294&lt;&gt;"",IF(COUNTIF($D$2:D7293, D7294), INDEX($A$2:$D$100000, MATCH(D7294, $D$2:D7293,0),1), FALSE), FALSE)</f>
        <v>0</v>
      </c>
      <c r="F7294" s="1" t="b">
        <f>IF(G7294&lt;&gt;"", IF(COUNTIF($G$2:G7293, G7294), INDEX($A$2:$G$100000, MATCH(G7294, $G$2:G7293,0),1), FALSE), FALSE)</f>
        <v>0</v>
      </c>
      <c r="G7294" s="1">
        <v>63578</v>
      </c>
      <c r="H7294" s="1" t="s">
        <v>7170</v>
      </c>
    </row>
    <row r="7295" spans="1:8" x14ac:dyDescent="0.2">
      <c r="A7295" s="1">
        <v>7332</v>
      </c>
      <c r="B7295" s="1" t="str">
        <f t="shared" si="113"/>
        <v>Amadeus Wind LLC</v>
      </c>
      <c r="C7295" s="1" t="b">
        <f>IF(D7295&lt;&gt;"",IF(COUNTIF($D$2:D7294, D7295), INDEX($A$2:$D$100000, MATCH(D7295, $D$2:D7294,0),1), FALSE), FALSE)</f>
        <v>0</v>
      </c>
      <c r="F7295" s="1" t="b">
        <f>IF(G7295&lt;&gt;"", IF(COUNTIF($G$2:G7294, G7295), INDEX($A$2:$G$100000, MATCH(G7295, $G$2:G7294,0),1), FALSE), FALSE)</f>
        <v>0</v>
      </c>
      <c r="G7295" s="1">
        <v>61683</v>
      </c>
      <c r="H7295" s="1" t="s">
        <v>7171</v>
      </c>
    </row>
    <row r="7296" spans="1:8" x14ac:dyDescent="0.2">
      <c r="A7296" s="1">
        <v>7333</v>
      </c>
      <c r="B7296" s="1" t="str">
        <f t="shared" si="113"/>
        <v>Westlands Solar Blue, LLC</v>
      </c>
      <c r="C7296" s="1" t="b">
        <f>IF(D7296&lt;&gt;"",IF(COUNTIF($D$2:D7295, D7296), INDEX($A$2:$D$100000, MATCH(D7296, $D$2:D7295,0),1), FALSE), FALSE)</f>
        <v>0</v>
      </c>
      <c r="F7296" s="1" t="b">
        <f>IF(G7296&lt;&gt;"", IF(COUNTIF($G$2:G7295, G7296), INDEX($A$2:$G$100000, MATCH(G7296, $G$2:G7295,0),1), FALSE), FALSE)</f>
        <v>0</v>
      </c>
      <c r="G7296" s="1">
        <v>63525</v>
      </c>
      <c r="H7296" s="1" t="s">
        <v>7172</v>
      </c>
    </row>
    <row r="7297" spans="1:8" x14ac:dyDescent="0.2">
      <c r="A7297" s="1">
        <v>7335</v>
      </c>
      <c r="B7297" s="1" t="str">
        <f t="shared" si="113"/>
        <v>Chaparral Solar, LLC</v>
      </c>
      <c r="C7297" s="1" t="b">
        <f>IF(D7297&lt;&gt;"",IF(COUNTIF($D$2:D7296, D7297), INDEX($A$2:$D$100000, MATCH(D7297, $D$2:D7296,0),1), FALSE), FALSE)</f>
        <v>0</v>
      </c>
      <c r="F7297" s="1" t="b">
        <f>IF(G7297&lt;&gt;"", IF(COUNTIF($G$2:G7296, G7297), INDEX($A$2:$G$100000, MATCH(G7297, $G$2:G7296,0),1), FALSE), FALSE)</f>
        <v>0</v>
      </c>
      <c r="G7297" s="1">
        <v>64345</v>
      </c>
      <c r="H7297" s="1" t="s">
        <v>7173</v>
      </c>
    </row>
    <row r="7298" spans="1:8" x14ac:dyDescent="0.2">
      <c r="A7298" s="1">
        <v>7336</v>
      </c>
      <c r="B7298" s="1" t="str">
        <f t="shared" ref="B7298:B7361" si="114">IF(H7298="",E7298,H7298)</f>
        <v>225DD 8me LLC</v>
      </c>
      <c r="C7298" s="1" t="b">
        <f>IF(D7298&lt;&gt;"",IF(COUNTIF($D$2:D7297, D7298), INDEX($A$2:$D$100000, MATCH(D7298, $D$2:D7297,0),1), FALSE), FALSE)</f>
        <v>0</v>
      </c>
      <c r="F7298" s="1" t="b">
        <f>IF(G7298&lt;&gt;"", IF(COUNTIF($G$2:G7297, G7298), INDEX($A$2:$G$100000, MATCH(G7298, $G$2:G7297,0),1), FALSE), FALSE)</f>
        <v>0</v>
      </c>
      <c r="G7298" s="1">
        <v>61523</v>
      </c>
      <c r="H7298" s="1" t="s">
        <v>7174</v>
      </c>
    </row>
    <row r="7299" spans="1:8" x14ac:dyDescent="0.2">
      <c r="A7299" s="1">
        <v>7337</v>
      </c>
      <c r="B7299" s="1" t="str">
        <f t="shared" si="114"/>
        <v>Samson Solar Energy III LLC</v>
      </c>
      <c r="C7299" s="1" t="b">
        <f>IF(D7299&lt;&gt;"",IF(COUNTIF($D$2:D7298, D7299), INDEX($A$2:$D$100000, MATCH(D7299, $D$2:D7298,0),1), FALSE), FALSE)</f>
        <v>0</v>
      </c>
      <c r="F7299" s="1" t="b">
        <f>IF(G7299&lt;&gt;"", IF(COUNTIF($G$2:G7298, G7299), INDEX($A$2:$G$100000, MATCH(G7299, $G$2:G7298,0),1), FALSE), FALSE)</f>
        <v>0</v>
      </c>
      <c r="G7299" s="1">
        <v>63555</v>
      </c>
      <c r="H7299" s="1" t="s">
        <v>7175</v>
      </c>
    </row>
    <row r="7300" spans="1:8" x14ac:dyDescent="0.2">
      <c r="A7300" s="1">
        <v>7338</v>
      </c>
      <c r="B7300" s="1" t="str">
        <f t="shared" si="114"/>
        <v>Sparta Solar, LLC</v>
      </c>
      <c r="C7300" s="1" t="b">
        <f>IF(D7300&lt;&gt;"",IF(COUNTIF($D$2:D7299, D7300), INDEX($A$2:$D$100000, MATCH(D7300, $D$2:D7299,0),1), FALSE), FALSE)</f>
        <v>0</v>
      </c>
      <c r="F7300" s="1" t="b">
        <f>IF(G7300&lt;&gt;"", IF(COUNTIF($G$2:G7299, G7300), INDEX($A$2:$G$100000, MATCH(G7300, $G$2:G7299,0),1), FALSE), FALSE)</f>
        <v>0</v>
      </c>
      <c r="G7300" s="1">
        <v>63515</v>
      </c>
      <c r="H7300" s="1" t="s">
        <v>7176</v>
      </c>
    </row>
    <row r="7301" spans="1:8" x14ac:dyDescent="0.2">
      <c r="A7301" s="1">
        <v>7339</v>
      </c>
      <c r="B7301" s="1" t="str">
        <f t="shared" si="114"/>
        <v>Nobles 2 Power Partners, LLC</v>
      </c>
      <c r="C7301" s="1" t="b">
        <f>IF(D7301&lt;&gt;"",IF(COUNTIF($D$2:D7300, D7301), INDEX($A$2:$D$100000, MATCH(D7301, $D$2:D7300,0),1), FALSE), FALSE)</f>
        <v>0</v>
      </c>
      <c r="F7301" s="1" t="b">
        <f>IF(G7301&lt;&gt;"", IF(COUNTIF($G$2:G7300, G7301), INDEX($A$2:$G$100000, MATCH(G7301, $G$2:G7300,0),1), FALSE), FALSE)</f>
        <v>0</v>
      </c>
      <c r="G7301" s="1">
        <v>61890</v>
      </c>
      <c r="H7301" s="1" t="s">
        <v>7177</v>
      </c>
    </row>
    <row r="7302" spans="1:8" x14ac:dyDescent="0.2">
      <c r="A7302" s="1">
        <v>7340</v>
      </c>
      <c r="B7302" s="1" t="str">
        <f t="shared" si="114"/>
        <v>91MC 8me LLC</v>
      </c>
      <c r="C7302" s="1" t="b">
        <f>IF(D7302&lt;&gt;"",IF(COUNTIF($D$2:D7301, D7302), INDEX($A$2:$D$100000, MATCH(D7302, $D$2:D7301,0),1), FALSE), FALSE)</f>
        <v>0</v>
      </c>
      <c r="F7302" s="1" t="b">
        <f>IF(G7302&lt;&gt;"", IF(COUNTIF($G$2:G7301, G7302), INDEX($A$2:$G$100000, MATCH(G7302, $G$2:G7301,0),1), FALSE), FALSE)</f>
        <v>0</v>
      </c>
      <c r="G7302" s="1">
        <v>60796</v>
      </c>
      <c r="H7302" s="1" t="s">
        <v>7178</v>
      </c>
    </row>
    <row r="7303" spans="1:8" x14ac:dyDescent="0.2">
      <c r="A7303" s="1">
        <v>7341</v>
      </c>
      <c r="B7303" s="1" t="str">
        <f t="shared" si="114"/>
        <v>Aquamarine Westside LLC</v>
      </c>
      <c r="C7303" s="1" t="b">
        <f>IF(D7303&lt;&gt;"",IF(COUNTIF($D$2:D7302, D7303), INDEX($A$2:$D$100000, MATCH(D7303, $D$2:D7302,0),1), FALSE), FALSE)</f>
        <v>0</v>
      </c>
      <c r="F7303" s="1" t="b">
        <f>IF(G7303&lt;&gt;"", IF(COUNTIF($G$2:G7302, G7303), INDEX($A$2:$G$100000, MATCH(G7303, $G$2:G7302,0),1), FALSE), FALSE)</f>
        <v>0</v>
      </c>
      <c r="G7303" s="1">
        <v>62049</v>
      </c>
      <c r="H7303" s="1" t="s">
        <v>7179</v>
      </c>
    </row>
    <row r="7304" spans="1:8" x14ac:dyDescent="0.2">
      <c r="A7304" s="1">
        <v>7342</v>
      </c>
      <c r="B7304" s="1" t="str">
        <f t="shared" si="114"/>
        <v>Helena Wind, LLC</v>
      </c>
      <c r="C7304" s="1" t="b">
        <f>IF(D7304&lt;&gt;"",IF(COUNTIF($D$2:D7303, D7304), INDEX($A$2:$D$100000, MATCH(D7304, $D$2:D7303,0),1), FALSE), FALSE)</f>
        <v>0</v>
      </c>
      <c r="F7304" s="1" t="b">
        <f>IF(G7304&lt;&gt;"", IF(COUNTIF($G$2:G7303, G7304), INDEX($A$2:$G$100000, MATCH(G7304, $G$2:G7303,0),1), FALSE), FALSE)</f>
        <v>0</v>
      </c>
      <c r="G7304" s="1">
        <v>63437</v>
      </c>
      <c r="H7304" s="1" t="s">
        <v>7180</v>
      </c>
    </row>
    <row r="7305" spans="1:8" x14ac:dyDescent="0.2">
      <c r="A7305" s="1">
        <v>7343</v>
      </c>
      <c r="B7305" s="1" t="str">
        <f t="shared" si="114"/>
        <v>OE_MS5</v>
      </c>
      <c r="C7305" s="1" t="b">
        <f>IF(D7305&lt;&gt;"",IF(COUNTIF($D$2:D7304, D7305), INDEX($A$2:$D$100000, MATCH(D7305, $D$2:D7304,0),1), FALSE), FALSE)</f>
        <v>0</v>
      </c>
      <c r="F7305" s="1" t="b">
        <f>IF(G7305&lt;&gt;"", IF(COUNTIF($G$2:G7304, G7305), INDEX($A$2:$G$100000, MATCH(G7305, $G$2:G7304,0),1), FALSE), FALSE)</f>
        <v>0</v>
      </c>
      <c r="G7305" s="1">
        <v>64087</v>
      </c>
      <c r="H7305" s="1" t="s">
        <v>7181</v>
      </c>
    </row>
    <row r="7306" spans="1:8" x14ac:dyDescent="0.2">
      <c r="A7306" s="1">
        <v>7344</v>
      </c>
      <c r="B7306" s="1" t="str">
        <f t="shared" si="114"/>
        <v>Westlands Cherry, LLC</v>
      </c>
      <c r="C7306" s="1" t="b">
        <f>IF(D7306&lt;&gt;"",IF(COUNTIF($D$2:D7305, D7306), INDEX($A$2:$D$100000, MATCH(D7306, $D$2:D7305,0),1), FALSE), FALSE)</f>
        <v>0</v>
      </c>
      <c r="F7306" s="1" t="b">
        <f>IF(G7306&lt;&gt;"", IF(COUNTIF($G$2:G7305, G7306), INDEX($A$2:$G$100000, MATCH(G7306, $G$2:G7305,0),1), FALSE), FALSE)</f>
        <v>0</v>
      </c>
      <c r="G7306" s="1">
        <v>63527</v>
      </c>
      <c r="H7306" s="1" t="s">
        <v>7182</v>
      </c>
    </row>
    <row r="7307" spans="1:8" x14ac:dyDescent="0.2">
      <c r="A7307" s="1">
        <v>7345</v>
      </c>
      <c r="B7307" s="1" t="str">
        <f t="shared" si="114"/>
        <v>Wildflower Energy LP</v>
      </c>
      <c r="C7307" s="1" t="b">
        <f>IF(D7307&lt;&gt;"",IF(COUNTIF($D$2:D7306, D7307), INDEX($A$2:$D$100000, MATCH(D7307, $D$2:D7306,0),1), FALSE), FALSE)</f>
        <v>0</v>
      </c>
      <c r="F7307" s="1" t="b">
        <f>IF(G7307&lt;&gt;"", IF(COUNTIF($G$2:G7306, G7307), INDEX($A$2:$G$100000, MATCH(G7307, $G$2:G7306,0),1), FALSE), FALSE)</f>
        <v>0</v>
      </c>
      <c r="G7307" s="1">
        <v>20700</v>
      </c>
      <c r="H7307" s="1" t="s">
        <v>7183</v>
      </c>
    </row>
    <row r="7308" spans="1:8" x14ac:dyDescent="0.2">
      <c r="A7308" s="1">
        <v>7346</v>
      </c>
      <c r="B7308" s="1" t="str">
        <f t="shared" si="114"/>
        <v>Westlands Grape, LLC</v>
      </c>
      <c r="C7308" s="1" t="b">
        <f>IF(D7308&lt;&gt;"",IF(COUNTIF($D$2:D7307, D7308), INDEX($A$2:$D$100000, MATCH(D7308, $D$2:D7307,0),1), FALSE), FALSE)</f>
        <v>0</v>
      </c>
      <c r="F7308" s="1" t="b">
        <f>IF(G7308&lt;&gt;"", IF(COUNTIF($G$2:G7307, G7308), INDEX($A$2:$G$100000, MATCH(G7308, $G$2:G7307,0),1), FALSE), FALSE)</f>
        <v>0</v>
      </c>
      <c r="G7308" s="1">
        <v>63528</v>
      </c>
      <c r="H7308" s="1" t="s">
        <v>7184</v>
      </c>
    </row>
    <row r="7309" spans="1:8" x14ac:dyDescent="0.2">
      <c r="A7309" s="1">
        <v>7347</v>
      </c>
      <c r="B7309" s="1" t="str">
        <f t="shared" si="114"/>
        <v>CPV Pierce Ltd</v>
      </c>
      <c r="C7309" s="1" t="b">
        <f>IF(D7309&lt;&gt;"",IF(COUNTIF($D$2:D7308, D7309), INDEX($A$2:$D$100000, MATCH(D7309, $D$2:D7308,0),1), FALSE), FALSE)</f>
        <v>0</v>
      </c>
      <c r="F7309" s="1" t="b">
        <f>IF(G7309&lt;&gt;"", IF(COUNTIF($G$2:G7308, G7309), INDEX($A$2:$G$100000, MATCH(G7309, $G$2:G7308,0),1), FALSE), FALSE)</f>
        <v>0</v>
      </c>
      <c r="G7309" s="1">
        <v>4302</v>
      </c>
      <c r="H7309" s="1" t="s">
        <v>7185</v>
      </c>
    </row>
    <row r="7310" spans="1:8" x14ac:dyDescent="0.2">
      <c r="A7310" s="1">
        <v>7348</v>
      </c>
      <c r="B7310" s="1" t="str">
        <f t="shared" si="114"/>
        <v>CPV Gulfcoast Ltd</v>
      </c>
      <c r="C7310" s="1" t="b">
        <f>IF(D7310&lt;&gt;"",IF(COUNTIF($D$2:D7309, D7310), INDEX($A$2:$D$100000, MATCH(D7310, $D$2:D7309,0),1), FALSE), FALSE)</f>
        <v>0</v>
      </c>
      <c r="F7310" s="1" t="b">
        <f>IF(G7310&lt;&gt;"", IF(COUNTIF($G$2:G7309, G7310), INDEX($A$2:$G$100000, MATCH(G7310, $G$2:G7309,0),1), FALSE), FALSE)</f>
        <v>0</v>
      </c>
      <c r="G7310" s="1">
        <v>4668</v>
      </c>
      <c r="H7310" s="1" t="s">
        <v>7186</v>
      </c>
    </row>
    <row r="7311" spans="1:8" x14ac:dyDescent="0.2">
      <c r="A7311" s="1">
        <v>7349</v>
      </c>
      <c r="B7311" s="1" t="str">
        <f t="shared" si="114"/>
        <v>Orion Power Atlantic LTD</v>
      </c>
      <c r="C7311" s="1" t="b">
        <f>IF(D7311&lt;&gt;"",IF(COUNTIF($D$2:D7310, D7311), INDEX($A$2:$D$100000, MATCH(D7311, $D$2:D7310,0),1), FALSE), FALSE)</f>
        <v>0</v>
      </c>
      <c r="F7311" s="1" t="b">
        <f>IF(G7311&lt;&gt;"", IF(COUNTIF($G$2:G7310, G7311), INDEX($A$2:$G$100000, MATCH(G7311, $G$2:G7310,0),1), FALSE), FALSE)</f>
        <v>0</v>
      </c>
      <c r="G7311" s="1">
        <v>14206</v>
      </c>
      <c r="H7311" s="1" t="s">
        <v>7187</v>
      </c>
    </row>
    <row r="7312" spans="1:8" x14ac:dyDescent="0.2">
      <c r="A7312" s="1">
        <v>7350</v>
      </c>
      <c r="B7312" s="1" t="str">
        <f t="shared" si="114"/>
        <v>CPV Cana Ltd</v>
      </c>
      <c r="C7312" s="1" t="b">
        <f>IF(D7312&lt;&gt;"",IF(COUNTIF($D$2:D7311, D7312), INDEX($A$2:$D$100000, MATCH(D7312, $D$2:D7311,0),1), FALSE), FALSE)</f>
        <v>0</v>
      </c>
      <c r="F7312" s="1" t="b">
        <f>IF(G7312&lt;&gt;"", IF(COUNTIF($G$2:G7311, G7312), INDEX($A$2:$G$100000, MATCH(G7312, $G$2:G7311,0),1), FALSE), FALSE)</f>
        <v>0</v>
      </c>
      <c r="G7312" s="1">
        <v>4300</v>
      </c>
      <c r="H7312" s="1" t="s">
        <v>7188</v>
      </c>
    </row>
    <row r="7313" spans="1:8" x14ac:dyDescent="0.2">
      <c r="A7313" s="1">
        <v>7351</v>
      </c>
      <c r="B7313" s="1" t="str">
        <f t="shared" si="114"/>
        <v>Clear Creek Wind, LLC</v>
      </c>
      <c r="C7313" s="1" t="b">
        <f>IF(D7313&lt;&gt;"",IF(COUNTIF($D$2:D7312, D7313), INDEX($A$2:$D$100000, MATCH(D7313, $D$2:D7312,0),1), FALSE), FALSE)</f>
        <v>0</v>
      </c>
      <c r="F7313" s="1" t="b">
        <f>IF(G7313&lt;&gt;"", IF(COUNTIF($G$2:G7312, G7313), INDEX($A$2:$G$100000, MATCH(G7313, $G$2:G7312,0),1), FALSE), FALSE)</f>
        <v>0</v>
      </c>
      <c r="G7313" s="1">
        <v>62855</v>
      </c>
      <c r="H7313" s="1" t="s">
        <v>7189</v>
      </c>
    </row>
    <row r="7314" spans="1:8" x14ac:dyDescent="0.2">
      <c r="A7314" s="1">
        <v>7352</v>
      </c>
      <c r="B7314" s="1" t="str">
        <f t="shared" si="114"/>
        <v>Lake Worth Generation LLC</v>
      </c>
      <c r="C7314" s="1" t="b">
        <f>IF(D7314&lt;&gt;"",IF(COUNTIF($D$2:D7313, D7314), INDEX($A$2:$D$100000, MATCH(D7314, $D$2:D7313,0),1), FALSE), FALSE)</f>
        <v>0</v>
      </c>
      <c r="F7314" s="1" t="b">
        <f>IF(G7314&lt;&gt;"", IF(COUNTIF($G$2:G7313, G7314), INDEX($A$2:$G$100000, MATCH(G7314, $G$2:G7313,0),1), FALSE), FALSE)</f>
        <v>0</v>
      </c>
      <c r="G7314" s="1">
        <v>10578</v>
      </c>
      <c r="H7314" s="1" t="s">
        <v>7190</v>
      </c>
    </row>
    <row r="7315" spans="1:8" x14ac:dyDescent="0.2">
      <c r="A7315" s="1">
        <v>7353</v>
      </c>
      <c r="B7315" s="1" t="str">
        <f t="shared" si="114"/>
        <v>Logan Generating Co LP</v>
      </c>
      <c r="C7315" s="1" t="b">
        <f>IF(D7315&lt;&gt;"",IF(COUNTIF($D$2:D7314, D7315), INDEX($A$2:$D$100000, MATCH(D7315, $D$2:D7314,0),1), FALSE), FALSE)</f>
        <v>0</v>
      </c>
      <c r="F7315" s="1" t="b">
        <f>IF(G7315&lt;&gt;"", IF(COUNTIF($G$2:G7314, G7315), INDEX($A$2:$G$100000, MATCH(G7315, $G$2:G7314,0),1), FALSE), FALSE)</f>
        <v>0</v>
      </c>
      <c r="G7315" s="1">
        <v>11132</v>
      </c>
      <c r="H7315" s="1" t="s">
        <v>7191</v>
      </c>
    </row>
    <row r="7316" spans="1:8" x14ac:dyDescent="0.2">
      <c r="A7316" s="1">
        <v>7354</v>
      </c>
      <c r="B7316" s="1" t="str">
        <f t="shared" si="114"/>
        <v>EDPR CA Solar Park VI LLC</v>
      </c>
      <c r="C7316" s="1" t="b">
        <f>IF(D7316&lt;&gt;"",IF(COUNTIF($D$2:D7315, D7316), INDEX($A$2:$D$100000, MATCH(D7316, $D$2:D7315,0),1), FALSE), FALSE)</f>
        <v>0</v>
      </c>
      <c r="F7316" s="1" t="b">
        <f>IF(G7316&lt;&gt;"", IF(COUNTIF($G$2:G7315, G7316), INDEX($A$2:$G$100000, MATCH(G7316, $G$2:G7315,0),1), FALSE), FALSE)</f>
        <v>0</v>
      </c>
      <c r="G7316" s="1">
        <v>62760</v>
      </c>
      <c r="H7316" s="1" t="s">
        <v>7192</v>
      </c>
    </row>
    <row r="7317" spans="1:8" x14ac:dyDescent="0.2">
      <c r="A7317" s="1">
        <v>7355</v>
      </c>
      <c r="B7317" s="1" t="str">
        <f t="shared" si="114"/>
        <v>Westmoreland-LG&amp;E Partners</v>
      </c>
      <c r="C7317" s="1" t="b">
        <f>IF(D7317&lt;&gt;"",IF(COUNTIF($D$2:D7316, D7317), INDEX($A$2:$D$100000, MATCH(D7317, $D$2:D7316,0),1), FALSE), FALSE)</f>
        <v>0</v>
      </c>
      <c r="F7317" s="1" t="b">
        <f>IF(G7317&lt;&gt;"", IF(COUNTIF($G$2:G7316, G7317), INDEX($A$2:$G$100000, MATCH(G7317, $G$2:G7316,0),1), FALSE), FALSE)</f>
        <v>0</v>
      </c>
      <c r="G7317" s="1">
        <v>20366</v>
      </c>
      <c r="H7317" s="1" t="s">
        <v>7193</v>
      </c>
    </row>
    <row r="7318" spans="1:8" x14ac:dyDescent="0.2">
      <c r="A7318" s="1">
        <v>7356</v>
      </c>
      <c r="B7318" s="1" t="str">
        <f t="shared" si="114"/>
        <v>Westmoreland Power Operations LLC</v>
      </c>
      <c r="C7318" s="1" t="b">
        <f>IF(D7318&lt;&gt;"",IF(COUNTIF($D$2:D7317, D7318), INDEX($A$2:$D$100000, MATCH(D7318, $D$2:D7317,0),1), FALSE), FALSE)</f>
        <v>0</v>
      </c>
      <c r="F7318" s="1" t="b">
        <f>IF(G7318&lt;&gt;"", IF(COUNTIF($G$2:G7317, G7318), INDEX($A$2:$G$100000, MATCH(G7318, $G$2:G7317,0),1), FALSE), FALSE)</f>
        <v>0</v>
      </c>
      <c r="G7318" s="1">
        <v>55806</v>
      </c>
      <c r="H7318" s="1" t="s">
        <v>7194</v>
      </c>
    </row>
    <row r="7319" spans="1:8" x14ac:dyDescent="0.2">
      <c r="A7319" s="1">
        <v>7357</v>
      </c>
      <c r="B7319" s="1" t="str">
        <f t="shared" si="114"/>
        <v>Childress Solar Park LLC</v>
      </c>
      <c r="C7319" s="1" t="b">
        <f>IF(D7319&lt;&gt;"",IF(COUNTIF($D$2:D7318, D7319), INDEX($A$2:$D$100000, MATCH(D7319, $D$2:D7318,0),1), FALSE), FALSE)</f>
        <v>0</v>
      </c>
      <c r="F7319" s="1" t="b">
        <f>IF(G7319&lt;&gt;"", IF(COUNTIF($G$2:G7318, G7319), INDEX($A$2:$G$100000, MATCH(G7319, $G$2:G7318,0),1), FALSE), FALSE)</f>
        <v>0</v>
      </c>
      <c r="G7319" s="1">
        <v>61773</v>
      </c>
      <c r="H7319" s="1" t="s">
        <v>7195</v>
      </c>
    </row>
    <row r="7320" spans="1:8" x14ac:dyDescent="0.2">
      <c r="A7320" s="1">
        <v>7358</v>
      </c>
      <c r="B7320" s="1" t="str">
        <f t="shared" si="114"/>
        <v>HNG Storage Co</v>
      </c>
      <c r="C7320" s="1" t="b">
        <f>IF(D7320&lt;&gt;"",IF(COUNTIF($D$2:D7319, D7320), INDEX($A$2:$D$100000, MATCH(D7320, $D$2:D7319,0),1), FALSE), FALSE)</f>
        <v>0</v>
      </c>
      <c r="F7320" s="1" t="b">
        <f>IF(G7320&lt;&gt;"", IF(COUNTIF($G$2:G7319, G7320), INDEX($A$2:$G$100000, MATCH(G7320, $G$2:G7319,0),1), FALSE), FALSE)</f>
        <v>0</v>
      </c>
      <c r="G7320" s="1">
        <v>9136</v>
      </c>
      <c r="H7320" s="1" t="s">
        <v>7196</v>
      </c>
    </row>
    <row r="7321" spans="1:8" x14ac:dyDescent="0.2">
      <c r="A7321" s="1">
        <v>7359</v>
      </c>
      <c r="B7321" s="1" t="str">
        <f t="shared" si="114"/>
        <v>Misae Lessee LLC</v>
      </c>
      <c r="C7321" s="1" t="b">
        <f>IF(D7321&lt;&gt;"",IF(COUNTIF($D$2:D7320, D7321), INDEX($A$2:$D$100000, MATCH(D7321, $D$2:D7320,0),1), FALSE), FALSE)</f>
        <v>0</v>
      </c>
      <c r="F7321" s="1" t="b">
        <f>IF(G7321&lt;&gt;"", IF(COUNTIF($G$2:G7320, G7321), INDEX($A$2:$G$100000, MATCH(G7321, $G$2:G7320,0),1), FALSE), FALSE)</f>
        <v>0</v>
      </c>
      <c r="G7321" s="1">
        <v>63048</v>
      </c>
      <c r="H7321" s="1" t="s">
        <v>7197</v>
      </c>
    </row>
    <row r="7322" spans="1:8" x14ac:dyDescent="0.2">
      <c r="A7322" s="1">
        <v>7360</v>
      </c>
      <c r="B7322" s="1" t="str">
        <f t="shared" si="114"/>
        <v>7V Solar Ranch, LLC</v>
      </c>
      <c r="C7322" s="1" t="b">
        <f>IF(D7322&lt;&gt;"",IF(COUNTIF($D$2:D7321, D7322), INDEX($A$2:$D$100000, MATCH(D7322, $D$2:D7321,0),1), FALSE), FALSE)</f>
        <v>0</v>
      </c>
      <c r="F7322" s="1" t="b">
        <f>IF(G7322&lt;&gt;"", IF(COUNTIF($G$2:G7321, G7322), INDEX($A$2:$G$100000, MATCH(G7322, $G$2:G7321,0),1), FALSE), FALSE)</f>
        <v>0</v>
      </c>
      <c r="G7322" s="1">
        <v>63830</v>
      </c>
      <c r="H7322" s="1" t="s">
        <v>7198</v>
      </c>
    </row>
    <row r="7323" spans="1:8" x14ac:dyDescent="0.2">
      <c r="A7323" s="1">
        <v>7361</v>
      </c>
      <c r="B7323" s="1" t="str">
        <f t="shared" si="114"/>
        <v>Pleinmont Solar 2 LLC</v>
      </c>
      <c r="C7323" s="1" t="b">
        <f>IF(D7323&lt;&gt;"",IF(COUNTIF($D$2:D7322, D7323), INDEX($A$2:$D$100000, MATCH(D7323, $D$2:D7322,0),1), FALSE), FALSE)</f>
        <v>0</v>
      </c>
      <c r="F7323" s="1" t="b">
        <f>IF(G7323&lt;&gt;"", IF(COUNTIF($G$2:G7322, G7323), INDEX($A$2:$G$100000, MATCH(G7323, $G$2:G7322,0),1), FALSE), FALSE)</f>
        <v>0</v>
      </c>
      <c r="G7323" s="1">
        <v>61593</v>
      </c>
      <c r="H7323" s="1" t="s">
        <v>7199</v>
      </c>
    </row>
    <row r="7324" spans="1:8" x14ac:dyDescent="0.2">
      <c r="A7324" s="1">
        <v>7362</v>
      </c>
      <c r="B7324" s="1" t="str">
        <f t="shared" si="114"/>
        <v>Stora Enso North America</v>
      </c>
      <c r="C7324" s="1" t="b">
        <f>IF(D7324&lt;&gt;"",IF(COUNTIF($D$2:D7323, D7324), INDEX($A$2:$D$100000, MATCH(D7324, $D$2:D7323,0),1), FALSE), FALSE)</f>
        <v>0</v>
      </c>
      <c r="F7324" s="1" t="b">
        <f>IF(G7324&lt;&gt;"", IF(COUNTIF($G$2:G7323, G7324), INDEX($A$2:$G$100000, MATCH(G7324, $G$2:G7323,0),1), FALSE), FALSE)</f>
        <v>0</v>
      </c>
      <c r="G7324" s="1">
        <v>18163</v>
      </c>
      <c r="H7324" s="1" t="s">
        <v>7200</v>
      </c>
    </row>
    <row r="7325" spans="1:8" x14ac:dyDescent="0.2">
      <c r="A7325" s="1">
        <v>7363</v>
      </c>
      <c r="B7325" s="1" t="str">
        <f t="shared" si="114"/>
        <v>CED Operating Co LP</v>
      </c>
      <c r="C7325" s="1" t="b">
        <f>IF(D7325&lt;&gt;"",IF(COUNTIF($D$2:D7324, D7325), INDEX($A$2:$D$100000, MATCH(D7325, $D$2:D7324,0),1), FALSE), FALSE)</f>
        <v>0</v>
      </c>
      <c r="F7325" s="1" t="b">
        <f>IF(G7325&lt;&gt;"", IF(COUNTIF($G$2:G7324, G7325), INDEX($A$2:$G$100000, MATCH(G7325, $G$2:G7324,0),1), FALSE), FALSE)</f>
        <v>0</v>
      </c>
      <c r="G7325" s="1">
        <v>3616</v>
      </c>
      <c r="H7325" s="1" t="s">
        <v>7201</v>
      </c>
    </row>
    <row r="7326" spans="1:8" x14ac:dyDescent="0.2">
      <c r="A7326" s="1">
        <v>7364</v>
      </c>
      <c r="B7326" s="1" t="str">
        <f t="shared" si="114"/>
        <v>White Cloud Wind Project, LLC</v>
      </c>
      <c r="C7326" s="1" t="b">
        <f>IF(D7326&lt;&gt;"",IF(COUNTIF($D$2:D7325, D7326), INDEX($A$2:$D$100000, MATCH(D7326, $D$2:D7325,0),1), FALSE), FALSE)</f>
        <v>0</v>
      </c>
      <c r="F7326" s="1" t="b">
        <f>IF(G7326&lt;&gt;"", IF(COUNTIF($G$2:G7325, G7326), INDEX($A$2:$G$100000, MATCH(G7326, $G$2:G7325,0),1), FALSE), FALSE)</f>
        <v>0</v>
      </c>
      <c r="G7326" s="1">
        <v>62079</v>
      </c>
      <c r="H7326" s="1" t="s">
        <v>7202</v>
      </c>
    </row>
    <row r="7327" spans="1:8" x14ac:dyDescent="0.2">
      <c r="A7327" s="1">
        <v>7365</v>
      </c>
      <c r="B7327" s="1" t="str">
        <f t="shared" si="114"/>
        <v>Exelon Gen Co LLC-ExTexLaPorte</v>
      </c>
      <c r="C7327" s="1" t="b">
        <f>IF(D7327&lt;&gt;"",IF(COUNTIF($D$2:D7326, D7327), INDEX($A$2:$D$100000, MATCH(D7327, $D$2:D7326,0),1), FALSE), FALSE)</f>
        <v>0</v>
      </c>
      <c r="F7327" s="1" t="b">
        <f>IF(G7327&lt;&gt;"", IF(COUNTIF($G$2:G7326, G7327), INDEX($A$2:$G$100000, MATCH(G7327, $G$2:G7326,0),1), FALSE), FALSE)</f>
        <v>0</v>
      </c>
      <c r="G7327" s="1">
        <v>6081</v>
      </c>
      <c r="H7327" s="1" t="s">
        <v>7203</v>
      </c>
    </row>
    <row r="7328" spans="1:8" x14ac:dyDescent="0.2">
      <c r="A7328" s="1">
        <v>7366</v>
      </c>
      <c r="B7328" s="1" t="str">
        <f t="shared" si="114"/>
        <v>Nordic Energy</v>
      </c>
      <c r="C7328" s="1" t="b">
        <f>IF(D7328&lt;&gt;"",IF(COUNTIF($D$2:D7327, D7328), INDEX($A$2:$D$100000, MATCH(D7328, $D$2:D7327,0),1), FALSE), FALSE)</f>
        <v>0</v>
      </c>
      <c r="F7328" s="1" t="b">
        <f>IF(G7328&lt;&gt;"", IF(COUNTIF($G$2:G7327, G7328), INDEX($A$2:$G$100000, MATCH(G7328, $G$2:G7327,0),1), FALSE), FALSE)</f>
        <v>0</v>
      </c>
      <c r="G7328" s="1">
        <v>13633</v>
      </c>
      <c r="H7328" s="1" t="s">
        <v>7204</v>
      </c>
    </row>
    <row r="7329" spans="1:8" x14ac:dyDescent="0.2">
      <c r="A7329" s="1">
        <v>7367</v>
      </c>
      <c r="B7329" s="1" t="str">
        <f t="shared" si="114"/>
        <v>Rye Development</v>
      </c>
      <c r="C7329" s="1" t="b">
        <f>IF(D7329&lt;&gt;"",IF(COUNTIF($D$2:D7328, D7329), INDEX($A$2:$D$100000, MATCH(D7329, $D$2:D7328,0),1), FALSE), FALSE)</f>
        <v>0</v>
      </c>
      <c r="F7329" s="1" t="b">
        <f>IF(G7329&lt;&gt;"", IF(COUNTIF($G$2:G7328, G7329), INDEX($A$2:$G$100000, MATCH(G7329, $G$2:G7328,0),1), FALSE), FALSE)</f>
        <v>0</v>
      </c>
      <c r="G7329" s="1">
        <v>61906</v>
      </c>
      <c r="H7329" s="1" t="s">
        <v>7205</v>
      </c>
    </row>
    <row r="7330" spans="1:8" x14ac:dyDescent="0.2">
      <c r="A7330" s="1">
        <v>7368</v>
      </c>
      <c r="B7330" s="1" t="str">
        <f t="shared" si="114"/>
        <v>Evergreen Energy LLC</v>
      </c>
      <c r="C7330" s="1" t="b">
        <f>IF(D7330&lt;&gt;"",IF(COUNTIF($D$2:D7329, D7330), INDEX($A$2:$D$100000, MATCH(D7330, $D$2:D7329,0),1), FALSE), FALSE)</f>
        <v>0</v>
      </c>
      <c r="F7330" s="1" t="b">
        <f>IF(G7330&lt;&gt;"", IF(COUNTIF($G$2:G7329, G7330), INDEX($A$2:$G$100000, MATCH(G7330, $G$2:G7329,0),1), FALSE), FALSE)</f>
        <v>0</v>
      </c>
      <c r="G7330" s="1">
        <v>6033</v>
      </c>
      <c r="H7330" s="1" t="s">
        <v>7206</v>
      </c>
    </row>
    <row r="7331" spans="1:8" x14ac:dyDescent="0.2">
      <c r="A7331" s="1">
        <v>7369</v>
      </c>
      <c r="B7331" s="1" t="str">
        <f t="shared" si="114"/>
        <v>Lily Solar, LLC</v>
      </c>
      <c r="C7331" s="1" t="b">
        <f>IF(D7331&lt;&gt;"",IF(COUNTIF($D$2:D7330, D7331), INDEX($A$2:$D$100000, MATCH(D7331, $D$2:D7330,0),1), FALSE), FALSE)</f>
        <v>0</v>
      </c>
      <c r="F7331" s="1" t="b">
        <f>IF(G7331&lt;&gt;"", IF(COUNTIF($G$2:G7330, G7331), INDEX($A$2:$G$100000, MATCH(G7331, $G$2:G7330,0),1), FALSE), FALSE)</f>
        <v>0</v>
      </c>
      <c r="G7331" s="1">
        <v>63549</v>
      </c>
      <c r="H7331" s="1" t="s">
        <v>7207</v>
      </c>
    </row>
    <row r="7332" spans="1:8" x14ac:dyDescent="0.2">
      <c r="A7332" s="1">
        <v>7370</v>
      </c>
      <c r="B7332" s="1" t="str">
        <f t="shared" si="114"/>
        <v>Idemitsu Renewables</v>
      </c>
      <c r="C7332" s="1" t="b">
        <f>IF(D7332&lt;&gt;"",IF(COUNTIF($D$2:D7331, D7332), INDEX($A$2:$D$100000, MATCH(D7332, $D$2:D7331,0),1), FALSE), FALSE)</f>
        <v>0</v>
      </c>
      <c r="F7332" s="1" t="b">
        <f>IF(G7332&lt;&gt;"", IF(COUNTIF($G$2:G7331, G7332), INDEX($A$2:$G$100000, MATCH(G7332, $G$2:G7331,0),1), FALSE), FALSE)</f>
        <v>0</v>
      </c>
      <c r="G7332" s="1">
        <v>63137</v>
      </c>
      <c r="H7332" s="1" t="s">
        <v>7208</v>
      </c>
    </row>
    <row r="7333" spans="1:8" x14ac:dyDescent="0.2">
      <c r="A7333" s="1">
        <v>7371</v>
      </c>
      <c r="B7333" s="1" t="str">
        <f t="shared" si="114"/>
        <v>AES Pacific Inc</v>
      </c>
      <c r="C7333" s="1" t="b">
        <f>IF(D7333&lt;&gt;"",IF(COUNTIF($D$2:D7332, D7333), INDEX($A$2:$D$100000, MATCH(D7333, $D$2:D7332,0),1), FALSE), FALSE)</f>
        <v>0</v>
      </c>
      <c r="F7333" s="1" t="b">
        <f>IF(G7333&lt;&gt;"", IF(COUNTIF($G$2:G7332, G7333), INDEX($A$2:$G$100000, MATCH(G7333, $G$2:G7332,0),1), FALSE), FALSE)</f>
        <v>0</v>
      </c>
      <c r="G7333" s="1">
        <v>257</v>
      </c>
      <c r="H7333" s="1" t="s">
        <v>7209</v>
      </c>
    </row>
    <row r="7334" spans="1:8" x14ac:dyDescent="0.2">
      <c r="A7334" s="1">
        <v>7372</v>
      </c>
      <c r="B7334" s="1" t="str">
        <f t="shared" si="114"/>
        <v>Plum Creek Wind, LLC</v>
      </c>
      <c r="C7334" s="1" t="b">
        <f>IF(D7334&lt;&gt;"",IF(COUNTIF($D$2:D7333, D7334), INDEX($A$2:$D$100000, MATCH(D7334, $D$2:D7333,0),1), FALSE), FALSE)</f>
        <v>0</v>
      </c>
      <c r="F7334" s="1" t="b">
        <f>IF(G7334&lt;&gt;"", IF(COUNTIF($G$2:G7333, G7334), INDEX($A$2:$G$100000, MATCH(G7334, $G$2:G7333,0),1), FALSE), FALSE)</f>
        <v>0</v>
      </c>
      <c r="G7334" s="1">
        <v>62633</v>
      </c>
      <c r="H7334" s="1" t="s">
        <v>7210</v>
      </c>
    </row>
    <row r="7335" spans="1:8" x14ac:dyDescent="0.2">
      <c r="A7335" s="1">
        <v>7373</v>
      </c>
      <c r="B7335" s="1" t="str">
        <f t="shared" si="114"/>
        <v>Cogentrix of Richmond Inc</v>
      </c>
      <c r="C7335" s="1" t="b">
        <f>IF(D7335&lt;&gt;"",IF(COUNTIF($D$2:D7334, D7335), INDEX($A$2:$D$100000, MATCH(D7335, $D$2:D7334,0),1), FALSE), FALSE)</f>
        <v>0</v>
      </c>
      <c r="F7335" s="1" t="b">
        <f>IF(G7335&lt;&gt;"", IF(COUNTIF($G$2:G7334, G7335), INDEX($A$2:$G$100000, MATCH(G7335, $G$2:G7334,0),1), FALSE), FALSE)</f>
        <v>0</v>
      </c>
      <c r="G7335" s="1">
        <v>3941</v>
      </c>
      <c r="H7335" s="1" t="s">
        <v>7211</v>
      </c>
    </row>
    <row r="7336" spans="1:8" x14ac:dyDescent="0.2">
      <c r="A7336" s="1">
        <v>7374</v>
      </c>
      <c r="B7336" s="1" t="str">
        <f t="shared" si="114"/>
        <v>Nelson Industrial Steam Co</v>
      </c>
      <c r="C7336" s="1" t="b">
        <f>IF(D7336&lt;&gt;"",IF(COUNTIF($D$2:D7335, D7336), INDEX($A$2:$D$100000, MATCH(D7336, $D$2:D7335,0),1), FALSE), FALSE)</f>
        <v>0</v>
      </c>
      <c r="F7336" s="1" t="b">
        <f>IF(G7336&lt;&gt;"", IF(COUNTIF($G$2:G7335, G7336), INDEX($A$2:$G$100000, MATCH(G7336, $G$2:G7335,0),1), FALSE), FALSE)</f>
        <v>0</v>
      </c>
      <c r="G7336" s="1">
        <v>22187</v>
      </c>
      <c r="H7336" s="1" t="s">
        <v>7212</v>
      </c>
    </row>
    <row r="7337" spans="1:8" x14ac:dyDescent="0.2">
      <c r="A7337" s="1">
        <v>7375</v>
      </c>
      <c r="B7337" s="1" t="str">
        <f t="shared" si="114"/>
        <v>Muscle Shoals Solar, LLC</v>
      </c>
      <c r="C7337" s="1" t="b">
        <f>IF(D7337&lt;&gt;"",IF(COUNTIF($D$2:D7336, D7337), INDEX($A$2:$D$100000, MATCH(D7337, $D$2:D7336,0),1), FALSE), FALSE)</f>
        <v>0</v>
      </c>
      <c r="F7337" s="1" t="b">
        <f>IF(G7337&lt;&gt;"", IF(COUNTIF($G$2:G7336, G7337), INDEX($A$2:$G$100000, MATCH(G7337, $G$2:G7336,0),1), FALSE), FALSE)</f>
        <v>0</v>
      </c>
      <c r="G7337" s="1">
        <v>63647</v>
      </c>
      <c r="H7337" s="1" t="s">
        <v>7213</v>
      </c>
    </row>
    <row r="7338" spans="1:8" x14ac:dyDescent="0.2">
      <c r="A7338" s="1">
        <v>7376</v>
      </c>
      <c r="B7338" s="1" t="str">
        <f t="shared" si="114"/>
        <v>Patriot Wind Farm, LLC</v>
      </c>
      <c r="C7338" s="1" t="b">
        <f>IF(D7338&lt;&gt;"",IF(COUNTIF($D$2:D7337, D7338), INDEX($A$2:$D$100000, MATCH(D7338, $D$2:D7337,0),1), FALSE), FALSE)</f>
        <v>0</v>
      </c>
      <c r="F7338" s="1" t="b">
        <f>IF(G7338&lt;&gt;"", IF(COUNTIF($G$2:G7337, G7338), INDEX($A$2:$G$100000, MATCH(G7338, $G$2:G7337,0),1), FALSE), FALSE)</f>
        <v>0</v>
      </c>
      <c r="G7338" s="1">
        <v>61743</v>
      </c>
      <c r="H7338" s="1" t="s">
        <v>7214</v>
      </c>
    </row>
    <row r="7339" spans="1:8" x14ac:dyDescent="0.2">
      <c r="A7339" s="1">
        <v>7377</v>
      </c>
      <c r="B7339" s="1" t="str">
        <f t="shared" si="114"/>
        <v>Roundhouse Renewable Energy, LLC</v>
      </c>
      <c r="C7339" s="1" t="b">
        <f>IF(D7339&lt;&gt;"",IF(COUNTIF($D$2:D7338, D7339), INDEX($A$2:$D$100000, MATCH(D7339, $D$2:D7338,0),1), FALSE), FALSE)</f>
        <v>0</v>
      </c>
      <c r="F7339" s="1" t="b">
        <f>IF(G7339&lt;&gt;"", IF(COUNTIF($G$2:G7338, G7339), INDEX($A$2:$G$100000, MATCH(G7339, $G$2:G7338,0),1), FALSE), FALSE)</f>
        <v>0</v>
      </c>
      <c r="G7339" s="1">
        <v>62913</v>
      </c>
      <c r="H7339" s="1" t="s">
        <v>7215</v>
      </c>
    </row>
    <row r="7340" spans="1:8" x14ac:dyDescent="0.2">
      <c r="A7340" s="1">
        <v>7378</v>
      </c>
      <c r="B7340" s="1" t="str">
        <f t="shared" si="114"/>
        <v>Griffin Trail Wind, LLC</v>
      </c>
      <c r="C7340" s="1" t="b">
        <f>IF(D7340&lt;&gt;"",IF(COUNTIF($D$2:D7339, D7340), INDEX($A$2:$D$100000, MATCH(D7340, $D$2:D7339,0),1), FALSE), FALSE)</f>
        <v>0</v>
      </c>
      <c r="F7340" s="1" t="b">
        <f>IF(G7340&lt;&gt;"", IF(COUNTIF($G$2:G7339, G7340), INDEX($A$2:$G$100000, MATCH(G7340, $G$2:G7339,0),1), FALSE), FALSE)</f>
        <v>0</v>
      </c>
      <c r="G7340" s="1">
        <v>61942</v>
      </c>
      <c r="H7340" s="1" t="s">
        <v>7216</v>
      </c>
    </row>
    <row r="7341" spans="1:8" x14ac:dyDescent="0.2">
      <c r="A7341" s="1">
        <v>7379</v>
      </c>
      <c r="B7341" s="1" t="str">
        <f t="shared" si="114"/>
        <v>Eagle Point Cogen Partnership</v>
      </c>
      <c r="C7341" s="1" t="b">
        <f>IF(D7341&lt;&gt;"",IF(COUNTIF($D$2:D7340, D7341), INDEX($A$2:$D$100000, MATCH(D7341, $D$2:D7340,0),1), FALSE), FALSE)</f>
        <v>0</v>
      </c>
      <c r="F7341" s="1" t="b">
        <f>IF(G7341&lt;&gt;"", IF(COUNTIF($G$2:G7340, G7341), INDEX($A$2:$G$100000, MATCH(G7341, $G$2:G7340,0),1), FALSE), FALSE)</f>
        <v>0</v>
      </c>
      <c r="G7341" s="1">
        <v>28316</v>
      </c>
      <c r="H7341" s="1" t="s">
        <v>7217</v>
      </c>
    </row>
    <row r="7342" spans="1:8" x14ac:dyDescent="0.2">
      <c r="A7342" s="1">
        <v>7380</v>
      </c>
      <c r="B7342" s="1" t="str">
        <f t="shared" si="114"/>
        <v>Exus North America Management Partners LLC</v>
      </c>
      <c r="C7342" s="1" t="b">
        <f>IF(D7342&lt;&gt;"",IF(COUNTIF($D$2:D7341, D7342), INDEX($A$2:$D$100000, MATCH(D7342, $D$2:D7341,0),1), FALSE), FALSE)</f>
        <v>0</v>
      </c>
      <c r="F7342" s="1" t="b">
        <f>IF(G7342&lt;&gt;"", IF(COUNTIF($G$2:G7341, G7342), INDEX($A$2:$G$100000, MATCH(G7342, $G$2:G7341,0),1), FALSE), FALSE)</f>
        <v>0</v>
      </c>
      <c r="G7342" s="1">
        <v>63081</v>
      </c>
      <c r="H7342" s="1" t="s">
        <v>7218</v>
      </c>
    </row>
    <row r="7343" spans="1:8" x14ac:dyDescent="0.2">
      <c r="A7343" s="1">
        <v>7381</v>
      </c>
      <c r="B7343" s="1" t="str">
        <f t="shared" si="114"/>
        <v>Generation Energy Inc</v>
      </c>
      <c r="C7343" s="1" t="b">
        <f>IF(D7343&lt;&gt;"",IF(COUNTIF($D$2:D7342, D7343), INDEX($A$2:$D$100000, MATCH(D7343, $D$2:D7342,0),1), FALSE), FALSE)</f>
        <v>0</v>
      </c>
      <c r="F7343" s="1" t="b">
        <f>IF(G7343&lt;&gt;"", IF(COUNTIF($G$2:G7342, G7343), INDEX($A$2:$G$100000, MATCH(G7343, $G$2:G7342,0),1), FALSE), FALSE)</f>
        <v>0</v>
      </c>
      <c r="G7343" s="1">
        <v>55909</v>
      </c>
      <c r="H7343" s="1" t="s">
        <v>7219</v>
      </c>
    </row>
    <row r="7344" spans="1:8" x14ac:dyDescent="0.2">
      <c r="A7344" s="1">
        <v>7382</v>
      </c>
      <c r="B7344" s="1" t="str">
        <f t="shared" si="114"/>
        <v>Nevada Sun-Peak Ltd Partners</v>
      </c>
      <c r="C7344" s="1" t="b">
        <f>IF(D7344&lt;&gt;"",IF(COUNTIF($D$2:D7343, D7344), INDEX($A$2:$D$100000, MATCH(D7344, $D$2:D7343,0),1), FALSE), FALSE)</f>
        <v>0</v>
      </c>
      <c r="F7344" s="1" t="b">
        <f>IF(G7344&lt;&gt;"", IF(COUNTIF($G$2:G7343, G7344), INDEX($A$2:$G$100000, MATCH(G7344, $G$2:G7343,0),1), FALSE), FALSE)</f>
        <v>0</v>
      </c>
      <c r="G7344" s="1">
        <v>13398</v>
      </c>
      <c r="H7344" s="1" t="s">
        <v>7220</v>
      </c>
    </row>
    <row r="7345" spans="1:8" x14ac:dyDescent="0.2">
      <c r="A7345" s="1">
        <v>7383</v>
      </c>
      <c r="B7345" s="1" t="str">
        <f t="shared" si="114"/>
        <v>Mountain  View Power Inc</v>
      </c>
      <c r="C7345" s="1" t="b">
        <f>IF(D7345&lt;&gt;"",IF(COUNTIF($D$2:D7344, D7345), INDEX($A$2:$D$100000, MATCH(D7345, $D$2:D7344,0),1), FALSE), FALSE)</f>
        <v>0</v>
      </c>
      <c r="F7345" s="1" t="b">
        <f>IF(G7345&lt;&gt;"", IF(COUNTIF($G$2:G7344, G7345), INDEX($A$2:$G$100000, MATCH(G7345, $G$2:G7344,0),1), FALSE), FALSE)</f>
        <v>0</v>
      </c>
      <c r="G7345" s="1">
        <v>13046</v>
      </c>
      <c r="H7345" s="1" t="s">
        <v>7221</v>
      </c>
    </row>
    <row r="7346" spans="1:8" x14ac:dyDescent="0.2">
      <c r="A7346" s="1">
        <v>7384</v>
      </c>
      <c r="B7346" s="1" t="str">
        <f t="shared" si="114"/>
        <v>Minco Wind V, LLC</v>
      </c>
      <c r="C7346" s="1" t="b">
        <f>IF(D7346&lt;&gt;"",IF(COUNTIF($D$2:D7345, D7346), INDEX($A$2:$D$100000, MATCH(D7346, $D$2:D7345,0),1), FALSE), FALSE)</f>
        <v>0</v>
      </c>
      <c r="F7346" s="1" t="b">
        <f>IF(G7346&lt;&gt;"", IF(COUNTIF($G$2:G7345, G7346), INDEX($A$2:$G$100000, MATCH(G7346, $G$2:G7345,0),1), FALSE), FALSE)</f>
        <v>0</v>
      </c>
      <c r="G7346" s="1">
        <v>61459</v>
      </c>
      <c r="H7346" s="1" t="s">
        <v>7222</v>
      </c>
    </row>
    <row r="7347" spans="1:8" x14ac:dyDescent="0.2">
      <c r="A7347" s="1">
        <v>7385</v>
      </c>
      <c r="B7347" s="1" t="str">
        <f t="shared" si="114"/>
        <v>Prevailing Wind Park, LLC</v>
      </c>
      <c r="C7347" s="1" t="b">
        <f>IF(D7347&lt;&gt;"",IF(COUNTIF($D$2:D7346, D7347), INDEX($A$2:$D$100000, MATCH(D7347, $D$2:D7346,0),1), FALSE), FALSE)</f>
        <v>0</v>
      </c>
      <c r="F7347" s="1" t="b">
        <f>IF(G7347&lt;&gt;"", IF(COUNTIF($G$2:G7346, G7347), INDEX($A$2:$G$100000, MATCH(G7347, $G$2:G7346,0),1), FALSE), FALSE)</f>
        <v>0</v>
      </c>
      <c r="G7347" s="1">
        <v>61758</v>
      </c>
      <c r="H7347" s="1" t="s">
        <v>7223</v>
      </c>
    </row>
    <row r="7348" spans="1:8" x14ac:dyDescent="0.2">
      <c r="A7348" s="1">
        <v>7386</v>
      </c>
      <c r="B7348" s="1" t="str">
        <f t="shared" si="114"/>
        <v>Ispat Inland Inc</v>
      </c>
      <c r="C7348" s="1" t="b">
        <f>IF(D7348&lt;&gt;"",IF(COUNTIF($D$2:D7347, D7348), INDEX($A$2:$D$100000, MATCH(D7348, $D$2:D7347,0),1), FALSE), FALSE)</f>
        <v>0</v>
      </c>
      <c r="F7348" s="1" t="b">
        <f>IF(G7348&lt;&gt;"", IF(COUNTIF($G$2:G7347, G7348), INDEX($A$2:$G$100000, MATCH(G7348, $G$2:G7347,0),1), FALSE), FALSE)</f>
        <v>0</v>
      </c>
      <c r="G7348" s="1">
        <v>9498</v>
      </c>
      <c r="H7348" s="1" t="s">
        <v>7224</v>
      </c>
    </row>
    <row r="7349" spans="1:8" x14ac:dyDescent="0.2">
      <c r="A7349" s="1">
        <v>7387</v>
      </c>
      <c r="B7349" s="1" t="str">
        <f t="shared" si="114"/>
        <v>Reloj del Sol Wind Farm LLC</v>
      </c>
      <c r="C7349" s="1" t="b">
        <f>IF(D7349&lt;&gt;"",IF(COUNTIF($D$2:D7348, D7349), INDEX($A$2:$D$100000, MATCH(D7349, $D$2:D7348,0),1), FALSE), FALSE)</f>
        <v>0</v>
      </c>
      <c r="F7349" s="1" t="b">
        <f>IF(G7349&lt;&gt;"", IF(COUNTIF($G$2:G7348, G7349), INDEX($A$2:$G$100000, MATCH(G7349, $G$2:G7348,0),1), FALSE), FALSE)</f>
        <v>0</v>
      </c>
      <c r="G7349" s="1">
        <v>61727</v>
      </c>
      <c r="H7349" s="1" t="s">
        <v>7225</v>
      </c>
    </row>
    <row r="7350" spans="1:8" x14ac:dyDescent="0.2">
      <c r="A7350" s="1">
        <v>7388</v>
      </c>
      <c r="B7350" s="1" t="str">
        <f t="shared" si="114"/>
        <v>PUD No 1 of Cowlitz County</v>
      </c>
      <c r="C7350" s="1" t="b">
        <f>IF(D7350&lt;&gt;"",IF(COUNTIF($D$2:D7349, D7350), INDEX($A$2:$D$100000, MATCH(D7350, $D$2:D7349,0),1), FALSE), FALSE)</f>
        <v>0</v>
      </c>
      <c r="F7350" s="1" t="b">
        <f>IF(G7350&lt;&gt;"", IF(COUNTIF($G$2:G7349, G7350), INDEX($A$2:$G$100000, MATCH(G7350, $G$2:G7349,0),1), FALSE), FALSE)</f>
        <v>0</v>
      </c>
      <c r="G7350" s="1">
        <v>4442</v>
      </c>
      <c r="H7350" s="1" t="s">
        <v>7226</v>
      </c>
    </row>
    <row r="7351" spans="1:8" x14ac:dyDescent="0.2">
      <c r="A7351" s="1">
        <v>7389</v>
      </c>
      <c r="B7351" s="1" t="str">
        <f t="shared" si="114"/>
        <v>GA Solar 4</v>
      </c>
      <c r="C7351" s="1" t="b">
        <f>IF(D7351&lt;&gt;"",IF(COUNTIF($D$2:D7350, D7351), INDEX($A$2:$D$100000, MATCH(D7351, $D$2:D7350,0),1), FALSE), FALSE)</f>
        <v>0</v>
      </c>
      <c r="F7351" s="1" t="b">
        <f>IF(G7351&lt;&gt;"", IF(COUNTIF($G$2:G7350, G7351), INDEX($A$2:$G$100000, MATCH(G7351, $G$2:G7350,0),1), FALSE), FALSE)</f>
        <v>0</v>
      </c>
      <c r="G7351" s="1">
        <v>61873</v>
      </c>
      <c r="H7351" s="1" t="s">
        <v>7227</v>
      </c>
    </row>
    <row r="7352" spans="1:8" x14ac:dyDescent="0.2">
      <c r="A7352" s="1">
        <v>7390</v>
      </c>
      <c r="B7352" s="1" t="str">
        <f t="shared" si="114"/>
        <v>Glaciers Edge Wind Project LLC</v>
      </c>
      <c r="C7352" s="1" t="b">
        <f>IF(D7352&lt;&gt;"",IF(COUNTIF($D$2:D7351, D7352), INDEX($A$2:$D$100000, MATCH(D7352, $D$2:D7351,0),1), FALSE), FALSE)</f>
        <v>0</v>
      </c>
      <c r="F7352" s="1" t="b">
        <f>IF(G7352&lt;&gt;"", IF(COUNTIF($G$2:G7351, G7352), INDEX($A$2:$G$100000, MATCH(G7352, $G$2:G7351,0),1), FALSE), FALSE)</f>
        <v>0</v>
      </c>
      <c r="G7352" s="1">
        <v>61611</v>
      </c>
      <c r="H7352" s="1" t="s">
        <v>7228</v>
      </c>
    </row>
    <row r="7353" spans="1:8" x14ac:dyDescent="0.2">
      <c r="A7353" s="1">
        <v>7391</v>
      </c>
      <c r="B7353" s="1" t="str">
        <f t="shared" si="114"/>
        <v>EPCORUSA</v>
      </c>
      <c r="C7353" s="1" t="b">
        <f>IF(D7353&lt;&gt;"",IF(COUNTIF($D$2:D7352, D7353), INDEX($A$2:$D$100000, MATCH(D7353, $D$2:D7352,0),1), FALSE), FALSE)</f>
        <v>0</v>
      </c>
      <c r="F7353" s="1" t="b">
        <f>IF(G7353&lt;&gt;"", IF(COUNTIF($G$2:G7352, G7353), INDEX($A$2:$G$100000, MATCH(G7353, $G$2:G7352,0),1), FALSE), FALSE)</f>
        <v>0</v>
      </c>
      <c r="G7353" s="1">
        <v>54708</v>
      </c>
      <c r="H7353" s="1" t="s">
        <v>7229</v>
      </c>
    </row>
    <row r="7354" spans="1:8" x14ac:dyDescent="0.2">
      <c r="A7354" s="1">
        <v>7392</v>
      </c>
      <c r="B7354" s="1" t="str">
        <f t="shared" si="114"/>
        <v>Cogentrix of N Carolina Inc</v>
      </c>
      <c r="C7354" s="1" t="b">
        <f>IF(D7354&lt;&gt;"",IF(COUNTIF($D$2:D7353, D7354), INDEX($A$2:$D$100000, MATCH(D7354, $D$2:D7353,0),1), FALSE), FALSE)</f>
        <v>0</v>
      </c>
      <c r="F7354" s="1" t="b">
        <f>IF(G7354&lt;&gt;"", IF(COUNTIF($G$2:G7353, G7354), INDEX($A$2:$G$100000, MATCH(G7354, $G$2:G7353,0),1), FALSE), FALSE)</f>
        <v>0</v>
      </c>
      <c r="G7354" s="1">
        <v>3898</v>
      </c>
      <c r="H7354" s="1" t="s">
        <v>7230</v>
      </c>
    </row>
    <row r="7355" spans="1:8" x14ac:dyDescent="0.2">
      <c r="A7355" s="1">
        <v>7393</v>
      </c>
      <c r="B7355" s="1" t="str">
        <f t="shared" si="114"/>
        <v>Harvest Ridge Wind Farm</v>
      </c>
      <c r="C7355" s="1" t="b">
        <f>IF(D7355&lt;&gt;"",IF(COUNTIF($D$2:D7354, D7355), INDEX($A$2:$D$100000, MATCH(D7355, $D$2:D7354,0),1), FALSE), FALSE)</f>
        <v>0</v>
      </c>
      <c r="F7355" s="1" t="b">
        <f>IF(G7355&lt;&gt;"", IF(COUNTIF($G$2:G7354, G7355), INDEX($A$2:$G$100000, MATCH(G7355, $G$2:G7354,0),1), FALSE), FALSE)</f>
        <v>0</v>
      </c>
      <c r="G7355" s="1">
        <v>60719</v>
      </c>
      <c r="H7355" s="1" t="s">
        <v>7231</v>
      </c>
    </row>
    <row r="7356" spans="1:8" x14ac:dyDescent="0.2">
      <c r="A7356" s="1">
        <v>7394</v>
      </c>
      <c r="B7356" s="1" t="str">
        <f t="shared" si="114"/>
        <v>Sugar Creek Wind One LLC</v>
      </c>
      <c r="C7356" s="1" t="b">
        <f>IF(D7356&lt;&gt;"",IF(COUNTIF($D$2:D7355, D7356), INDEX($A$2:$D$100000, MATCH(D7356, $D$2:D7355,0),1), FALSE), FALSE)</f>
        <v>0</v>
      </c>
      <c r="F7356" s="1" t="b">
        <f>IF(G7356&lt;&gt;"", IF(COUNTIF($G$2:G7355, G7356), INDEX($A$2:$G$100000, MATCH(G7356, $G$2:G7355,0),1), FALSE), FALSE)</f>
        <v>0</v>
      </c>
      <c r="G7356" s="1">
        <v>60568</v>
      </c>
      <c r="H7356" s="1" t="s">
        <v>7232</v>
      </c>
    </row>
    <row r="7357" spans="1:8" x14ac:dyDescent="0.2">
      <c r="A7357" s="1">
        <v>7395</v>
      </c>
      <c r="B7357" s="1" t="str">
        <f t="shared" si="114"/>
        <v>Crowned Ridge Wind II LLC</v>
      </c>
      <c r="C7357" s="1" t="b">
        <f>IF(D7357&lt;&gt;"",IF(COUNTIF($D$2:D7356, D7357), INDEX($A$2:$D$100000, MATCH(D7357, $D$2:D7356,0),1), FALSE), FALSE)</f>
        <v>0</v>
      </c>
      <c r="F7357" s="1" t="b">
        <f>IF(G7357&lt;&gt;"", IF(COUNTIF($G$2:G7356, G7357), INDEX($A$2:$G$100000, MATCH(G7357, $G$2:G7356,0),1), FALSE), FALSE)</f>
        <v>0</v>
      </c>
      <c r="G7357" s="1">
        <v>63064</v>
      </c>
      <c r="H7357" s="1" t="s">
        <v>7233</v>
      </c>
    </row>
    <row r="7358" spans="1:8" x14ac:dyDescent="0.2">
      <c r="A7358" s="1">
        <v>7396</v>
      </c>
      <c r="B7358" s="1" t="str">
        <f t="shared" si="114"/>
        <v>Alta Farms II Wind Project, LLC</v>
      </c>
      <c r="C7358" s="1" t="b">
        <f>IF(D7358&lt;&gt;"",IF(COUNTIF($D$2:D7357, D7358), INDEX($A$2:$D$100000, MATCH(D7358, $D$2:D7357,0),1), FALSE), FALSE)</f>
        <v>0</v>
      </c>
      <c r="F7358" s="1" t="b">
        <f>IF(G7358&lt;&gt;"", IF(COUNTIF($G$2:G7357, G7358), INDEX($A$2:$G$100000, MATCH(G7358, $G$2:G7357,0),1), FALSE), FALSE)</f>
        <v>0</v>
      </c>
      <c r="G7358" s="1">
        <v>63722</v>
      </c>
      <c r="H7358" s="1" t="s">
        <v>7234</v>
      </c>
    </row>
    <row r="7359" spans="1:8" x14ac:dyDescent="0.2">
      <c r="A7359" s="1">
        <v>7397</v>
      </c>
      <c r="B7359" s="1" t="str">
        <f t="shared" si="114"/>
        <v>El Algodon Alto Wind Farm, LLC</v>
      </c>
      <c r="C7359" s="1" t="b">
        <f>IF(D7359&lt;&gt;"",IF(COUNTIF($D$2:D7358, D7359), INDEX($A$2:$D$100000, MATCH(D7359, $D$2:D7358,0),1), FALSE), FALSE)</f>
        <v>0</v>
      </c>
      <c r="F7359" s="1" t="b">
        <f>IF(G7359&lt;&gt;"", IF(COUNTIF($G$2:G7358, G7359), INDEX($A$2:$G$100000, MATCH(G7359, $G$2:G7358,0),1), FALSE), FALSE)</f>
        <v>0</v>
      </c>
      <c r="G7359" s="1">
        <v>64209</v>
      </c>
      <c r="H7359" s="1" t="s">
        <v>7235</v>
      </c>
    </row>
    <row r="7360" spans="1:8" x14ac:dyDescent="0.2">
      <c r="A7360" s="1">
        <v>7398</v>
      </c>
      <c r="B7360" s="1" t="str">
        <f t="shared" si="114"/>
        <v>Reading Wind Energy, LLC</v>
      </c>
      <c r="C7360" s="1" t="b">
        <f>IF(D7360&lt;&gt;"",IF(COUNTIF($D$2:D7359, D7360), INDEX($A$2:$D$100000, MATCH(D7360, $D$2:D7359,0),1), FALSE), FALSE)</f>
        <v>0</v>
      </c>
      <c r="F7360" s="1" t="b">
        <f>IF(G7360&lt;&gt;"", IF(COUNTIF($G$2:G7359, G7360), INDEX($A$2:$G$100000, MATCH(G7360, $G$2:G7359,0),1), FALSE), FALSE)</f>
        <v>0</v>
      </c>
      <c r="G7360" s="1">
        <v>60646</v>
      </c>
      <c r="H7360" s="1" t="s">
        <v>7236</v>
      </c>
    </row>
    <row r="7361" spans="1:8" x14ac:dyDescent="0.2">
      <c r="A7361" s="1">
        <v>7399</v>
      </c>
      <c r="B7361" s="1" t="str">
        <f t="shared" si="114"/>
        <v>White Rock Wind East, LLC</v>
      </c>
      <c r="C7361" s="1" t="b">
        <f>IF(D7361&lt;&gt;"",IF(COUNTIF($D$2:D7360, D7361), INDEX($A$2:$D$100000, MATCH(D7361, $D$2:D7360,0),1), FALSE), FALSE)</f>
        <v>0</v>
      </c>
      <c r="F7361" s="1" t="b">
        <f>IF(G7361&lt;&gt;"", IF(COUNTIF($G$2:G7360, G7361), INDEX($A$2:$G$100000, MATCH(G7361, $G$2:G7360,0),1), FALSE), FALSE)</f>
        <v>0</v>
      </c>
      <c r="G7361" s="1">
        <v>63961</v>
      </c>
      <c r="H7361" s="1" t="s">
        <v>7237</v>
      </c>
    </row>
    <row r="7362" spans="1:8" x14ac:dyDescent="0.2">
      <c r="A7362" s="1">
        <v>7400</v>
      </c>
      <c r="B7362" s="1" t="str">
        <f t="shared" ref="B7362:B7425" si="115">IF(H7362="",E7362,H7362)</f>
        <v>Brazoria West Solar Project, LLC</v>
      </c>
      <c r="C7362" s="1" t="b">
        <f>IF(D7362&lt;&gt;"",IF(COUNTIF($D$2:D7361, D7362), INDEX($A$2:$D$100000, MATCH(D7362, $D$2:D7361,0),1), FALSE), FALSE)</f>
        <v>0</v>
      </c>
      <c r="F7362" s="1" t="b">
        <f>IF(G7362&lt;&gt;"", IF(COUNTIF($G$2:G7361, G7362), INDEX($A$2:$G$100000, MATCH(G7362, $G$2:G7361,0),1), FALSE), FALSE)</f>
        <v>0</v>
      </c>
      <c r="G7362" s="1">
        <v>64108</v>
      </c>
      <c r="H7362" s="1" t="s">
        <v>7238</v>
      </c>
    </row>
    <row r="7363" spans="1:8" x14ac:dyDescent="0.2">
      <c r="A7363" s="1">
        <v>7401</v>
      </c>
      <c r="B7363" s="1" t="str">
        <f t="shared" si="115"/>
        <v>Hillcrest Solar I, LLC</v>
      </c>
      <c r="C7363" s="1" t="b">
        <f>IF(D7363&lt;&gt;"",IF(COUNTIF($D$2:D7362, D7363), INDEX($A$2:$D$100000, MATCH(D7363, $D$2:D7362,0),1), FALSE), FALSE)</f>
        <v>0</v>
      </c>
      <c r="F7363" s="1" t="b">
        <f>IF(G7363&lt;&gt;"", IF(COUNTIF($G$2:G7362, G7363), INDEX($A$2:$G$100000, MATCH(G7363, $G$2:G7362,0),1), FALSE), FALSE)</f>
        <v>0</v>
      </c>
      <c r="G7363" s="1">
        <v>61697</v>
      </c>
      <c r="H7363" s="1" t="s">
        <v>7239</v>
      </c>
    </row>
    <row r="7364" spans="1:8" x14ac:dyDescent="0.2">
      <c r="A7364" s="1">
        <v>7402</v>
      </c>
      <c r="B7364" s="1" t="str">
        <f t="shared" si="115"/>
        <v>Ponderosa Wind, LLC</v>
      </c>
      <c r="C7364" s="1" t="b">
        <f>IF(D7364&lt;&gt;"",IF(COUNTIF($D$2:D7363, D7364), INDEX($A$2:$D$100000, MATCH(D7364, $D$2:D7363,0),1), FALSE), FALSE)</f>
        <v>0</v>
      </c>
      <c r="F7364" s="1" t="b">
        <f>IF(G7364&lt;&gt;"", IF(COUNTIF($G$2:G7363, G7364), INDEX($A$2:$G$100000, MATCH(G7364, $G$2:G7363,0),1), FALSE), FALSE)</f>
        <v>0</v>
      </c>
      <c r="G7364" s="1">
        <v>63299</v>
      </c>
      <c r="H7364" s="1" t="s">
        <v>7240</v>
      </c>
    </row>
    <row r="7365" spans="1:8" x14ac:dyDescent="0.2">
      <c r="A7365" s="1">
        <v>7403</v>
      </c>
      <c r="B7365" s="1" t="str">
        <f t="shared" si="115"/>
        <v>Big Blue River Wind Farm LLC</v>
      </c>
      <c r="C7365" s="1" t="b">
        <f>IF(D7365&lt;&gt;"",IF(COUNTIF($D$2:D7364, D7365), INDEX($A$2:$D$100000, MATCH(D7365, $D$2:D7364,0),1), FALSE), FALSE)</f>
        <v>0</v>
      </c>
      <c r="F7365" s="1" t="b">
        <f>IF(G7365&lt;&gt;"", IF(COUNTIF($G$2:G7364, G7365), INDEX($A$2:$G$100000, MATCH(G7365, $G$2:G7364,0),1), FALSE), FALSE)</f>
        <v>0</v>
      </c>
      <c r="G7365" s="1">
        <v>63180</v>
      </c>
      <c r="H7365" s="1" t="s">
        <v>7241</v>
      </c>
    </row>
    <row r="7366" spans="1:8" x14ac:dyDescent="0.2">
      <c r="A7366" s="1">
        <v>7404</v>
      </c>
      <c r="B7366" s="1" t="str">
        <f t="shared" si="115"/>
        <v>Buenos Aires Windpower LLC</v>
      </c>
      <c r="C7366" s="1" t="b">
        <f>IF(D7366&lt;&gt;"",IF(COUNTIF($D$2:D7365, D7366), INDEX($A$2:$D$100000, MATCH(D7366, $D$2:D7365,0),1), FALSE), FALSE)</f>
        <v>0</v>
      </c>
      <c r="F7366" s="1" t="b">
        <f>IF(G7366&lt;&gt;"", IF(COUNTIF($G$2:G7365, G7366), INDEX($A$2:$G$100000, MATCH(G7366, $G$2:G7365,0),1), FALSE), FALSE)</f>
        <v>0</v>
      </c>
      <c r="G7366" s="1">
        <v>62713</v>
      </c>
      <c r="H7366" s="1" t="s">
        <v>7242</v>
      </c>
    </row>
    <row r="7367" spans="1:8" x14ac:dyDescent="0.2">
      <c r="A7367" s="1">
        <v>7405</v>
      </c>
      <c r="B7367" s="1" t="str">
        <f t="shared" si="115"/>
        <v>Byers Wind, LLC</v>
      </c>
      <c r="C7367" s="1" t="b">
        <f>IF(D7367&lt;&gt;"",IF(COUNTIF($D$2:D7366, D7367), INDEX($A$2:$D$100000, MATCH(D7367, $D$2:D7366,0),1), FALSE), FALSE)</f>
        <v>0</v>
      </c>
      <c r="F7367" s="1" t="b">
        <f>IF(G7367&lt;&gt;"", IF(COUNTIF($G$2:G7366, G7367), INDEX($A$2:$G$100000, MATCH(G7367, $G$2:G7366,0),1), FALSE), FALSE)</f>
        <v>0</v>
      </c>
      <c r="G7367" s="1">
        <v>61031</v>
      </c>
      <c r="H7367" s="1" t="s">
        <v>7243</v>
      </c>
    </row>
    <row r="7368" spans="1:8" x14ac:dyDescent="0.2">
      <c r="A7368" s="1">
        <v>7406</v>
      </c>
      <c r="B7368" s="1" t="str">
        <f t="shared" si="115"/>
        <v>Horizon Hill Wind, LLC</v>
      </c>
      <c r="C7368" s="1" t="b">
        <f>IF(D7368&lt;&gt;"",IF(COUNTIF($D$2:D7367, D7368), INDEX($A$2:$D$100000, MATCH(D7368, $D$2:D7367,0),1), FALSE), FALSE)</f>
        <v>0</v>
      </c>
      <c r="F7368" s="1" t="b">
        <f>IF(G7368&lt;&gt;"", IF(COUNTIF($G$2:G7367, G7368), INDEX($A$2:$G$100000, MATCH(G7368, $G$2:G7367,0),1), FALSE), FALSE)</f>
        <v>0</v>
      </c>
      <c r="G7368" s="1">
        <v>63959</v>
      </c>
      <c r="H7368" s="1" t="s">
        <v>7244</v>
      </c>
    </row>
    <row r="7369" spans="1:8" x14ac:dyDescent="0.2">
      <c r="A7369" s="1">
        <v>7407</v>
      </c>
      <c r="B7369" s="1" t="str">
        <f t="shared" si="115"/>
        <v>Red Pine Wind Project, LLC</v>
      </c>
      <c r="C7369" s="1" t="b">
        <f>IF(D7369&lt;&gt;"",IF(COUNTIF($D$2:D7368, D7369), INDEX($A$2:$D$100000, MATCH(D7369, $D$2:D7368,0),1), FALSE), FALSE)</f>
        <v>0</v>
      </c>
      <c r="F7369" s="1" t="b">
        <f>IF(G7369&lt;&gt;"", IF(COUNTIF($G$2:G7368, G7369), INDEX($A$2:$G$100000, MATCH(G7369, $G$2:G7368,0),1), FALSE), FALSE)</f>
        <v>0</v>
      </c>
      <c r="G7369" s="1">
        <v>60997</v>
      </c>
      <c r="H7369" s="1" t="s">
        <v>7245</v>
      </c>
    </row>
    <row r="7370" spans="1:8" x14ac:dyDescent="0.2">
      <c r="A7370" s="1">
        <v>7408</v>
      </c>
      <c r="B7370" s="1" t="str">
        <f t="shared" si="115"/>
        <v>RE Bravepost LLC</v>
      </c>
      <c r="C7370" s="1" t="b">
        <f>IF(D7370&lt;&gt;"",IF(COUNTIF($D$2:D7369, D7370), INDEX($A$2:$D$100000, MATCH(D7370, $D$2:D7369,0),1), FALSE), FALSE)</f>
        <v>0</v>
      </c>
      <c r="F7370" s="1" t="b">
        <f>IF(G7370&lt;&gt;"", IF(COUNTIF($G$2:G7369, G7370), INDEX($A$2:$G$100000, MATCH(G7370, $G$2:G7369,0),1), FALSE), FALSE)</f>
        <v>0</v>
      </c>
      <c r="G7370" s="1">
        <v>63426</v>
      </c>
      <c r="H7370" s="1" t="s">
        <v>7246</v>
      </c>
    </row>
    <row r="7371" spans="1:8" x14ac:dyDescent="0.2">
      <c r="A7371" s="1">
        <v>7409</v>
      </c>
      <c r="B7371" s="1" t="str">
        <f t="shared" si="115"/>
        <v>Blazing Star 2 LLC</v>
      </c>
      <c r="C7371" s="1" t="b">
        <f>IF(D7371&lt;&gt;"",IF(COUNTIF($D$2:D7370, D7371), INDEX($A$2:$D$100000, MATCH(D7371, $D$2:D7370,0),1), FALSE), FALSE)</f>
        <v>0</v>
      </c>
      <c r="F7371" s="1" t="b">
        <f>IF(G7371&lt;&gt;"", IF(COUNTIF($G$2:G7370, G7371), INDEX($A$2:$G$100000, MATCH(G7371, $G$2:G7370,0),1), FALSE), FALSE)</f>
        <v>0</v>
      </c>
      <c r="G7371" s="1">
        <v>61257</v>
      </c>
      <c r="H7371" s="1" t="s">
        <v>7247</v>
      </c>
    </row>
    <row r="7372" spans="1:8" x14ac:dyDescent="0.2">
      <c r="A7372" s="1">
        <v>7410</v>
      </c>
      <c r="B7372" s="1" t="str">
        <f t="shared" si="115"/>
        <v>Knickerbocker Solar LLC</v>
      </c>
      <c r="C7372" s="1" t="b">
        <f>IF(D7372&lt;&gt;"",IF(COUNTIF($D$2:D7371, D7372), INDEX($A$2:$D$100000, MATCH(D7372, $D$2:D7371,0),1), FALSE), FALSE)</f>
        <v>0</v>
      </c>
      <c r="F7372" s="1" t="b">
        <f>IF(G7372&lt;&gt;"", IF(COUNTIF($G$2:G7371, G7372), INDEX($A$2:$G$100000, MATCH(G7372, $G$2:G7371,0),1), FALSE), FALSE)</f>
        <v>0</v>
      </c>
      <c r="G7372" s="1">
        <v>64165</v>
      </c>
      <c r="H7372" s="1" t="s">
        <v>7248</v>
      </c>
    </row>
    <row r="7373" spans="1:8" x14ac:dyDescent="0.2">
      <c r="A7373" s="1">
        <v>7411</v>
      </c>
      <c r="B7373" s="1" t="str">
        <f t="shared" si="115"/>
        <v>Corazon Energy LLC</v>
      </c>
      <c r="C7373" s="1" t="b">
        <f>IF(D7373&lt;&gt;"",IF(COUNTIF($D$2:D7372, D7373), INDEX($A$2:$D$100000, MATCH(D7373, $D$2:D7372,0),1), FALSE), FALSE)</f>
        <v>0</v>
      </c>
      <c r="F7373" s="1" t="b">
        <f>IF(G7373&lt;&gt;"", IF(COUNTIF($G$2:G7372, G7373), INDEX($A$2:$G$100000, MATCH(G7373, $G$2:G7372,0),1), FALSE), FALSE)</f>
        <v>0</v>
      </c>
      <c r="G7373" s="1">
        <v>64167</v>
      </c>
      <c r="H7373" s="1" t="s">
        <v>7249</v>
      </c>
    </row>
    <row r="7374" spans="1:8" x14ac:dyDescent="0.2">
      <c r="A7374" s="1">
        <f>A7365</f>
        <v>7403</v>
      </c>
      <c r="B7374" s="1" t="str">
        <f t="shared" si="115"/>
        <v>Big Blue River Wind Farm LLC</v>
      </c>
      <c r="C7374" s="1" t="b">
        <f>IF(D7374&lt;&gt;"",IF(COUNTIF($D$2:D7373, D7374), INDEX($A$2:$D$100000, MATCH(D7374, $D$2:D7373,0),1), FALSE), FALSE)</f>
        <v>0</v>
      </c>
      <c r="F7374" s="1" t="b">
        <f>IF(G7374&lt;&gt;"", IF(COUNTIF($G$2:G7373, G7374), INDEX($A$2:$G$100000, MATCH(G7374, $G$2:G7373,0),1), FALSE), FALSE)</f>
        <v>0</v>
      </c>
      <c r="G7374" s="1">
        <v>60560</v>
      </c>
      <c r="H7374" s="1" t="s">
        <v>7241</v>
      </c>
    </row>
    <row r="7375" spans="1:8" x14ac:dyDescent="0.2">
      <c r="A7375" s="1">
        <v>7414</v>
      </c>
      <c r="B7375" s="1" t="str">
        <f t="shared" si="115"/>
        <v>Samson Solar Energy II LLC</v>
      </c>
      <c r="C7375" s="1" t="b">
        <f>IF(D7375&lt;&gt;"",IF(COUNTIF($D$2:D7374, D7375), INDEX($A$2:$D$100000, MATCH(D7375, $D$2:D7374,0),1), FALSE), FALSE)</f>
        <v>0</v>
      </c>
      <c r="F7375" s="1" t="b">
        <f>IF(G7375&lt;&gt;"", IF(COUNTIF($G$2:G7374, G7375), INDEX($A$2:$G$100000, MATCH(G7375, $G$2:G7374,0),1), FALSE), FALSE)</f>
        <v>0</v>
      </c>
      <c r="G7375" s="1">
        <v>63554</v>
      </c>
      <c r="H7375" s="1" t="s">
        <v>7250</v>
      </c>
    </row>
    <row r="7376" spans="1:8" x14ac:dyDescent="0.2">
      <c r="A7376" s="1">
        <v>7415</v>
      </c>
      <c r="B7376" s="1" t="str">
        <f t="shared" si="115"/>
        <v>Cedar Springs Transmission, LLC</v>
      </c>
      <c r="C7376" s="1" t="b">
        <f>IF(D7376&lt;&gt;"",IF(COUNTIF($D$2:D7375, D7376), INDEX($A$2:$D$100000, MATCH(D7376, $D$2:D7375,0),1), FALSE), FALSE)</f>
        <v>0</v>
      </c>
      <c r="F7376" s="1" t="b">
        <f>IF(G7376&lt;&gt;"", IF(COUNTIF($G$2:G7375, G7376), INDEX($A$2:$G$100000, MATCH(G7376, $G$2:G7375,0),1), FALSE), FALSE)</f>
        <v>0</v>
      </c>
      <c r="G7376" s="1">
        <v>63581</v>
      </c>
      <c r="H7376" s="1" t="s">
        <v>7251</v>
      </c>
    </row>
    <row r="7377" spans="1:8" x14ac:dyDescent="0.2">
      <c r="A7377" s="1">
        <v>7416</v>
      </c>
      <c r="B7377" s="1" t="str">
        <f t="shared" si="115"/>
        <v>Riverstart Solar Park LLC</v>
      </c>
      <c r="C7377" s="1" t="b">
        <f>IF(D7377&lt;&gt;"",IF(COUNTIF($D$2:D7376, D7377), INDEX($A$2:$D$100000, MATCH(D7377, $D$2:D7376,0),1), FALSE), FALSE)</f>
        <v>0</v>
      </c>
      <c r="F7377" s="1" t="b">
        <f>IF(G7377&lt;&gt;"", IF(COUNTIF($G$2:G7376, G7377), INDEX($A$2:$G$100000, MATCH(G7377, $G$2:G7376,0),1), FALSE), FALSE)</f>
        <v>0</v>
      </c>
      <c r="G7377" s="1">
        <v>64181</v>
      </c>
      <c r="H7377" s="1" t="s">
        <v>7252</v>
      </c>
    </row>
    <row r="7378" spans="1:8" x14ac:dyDescent="0.2">
      <c r="A7378" s="1">
        <v>7417</v>
      </c>
      <c r="B7378" s="1" t="str">
        <f t="shared" si="115"/>
        <v>Diablo Energy Storage, LLC</v>
      </c>
      <c r="C7378" s="1" t="b">
        <f>IF(D7378&lt;&gt;"",IF(COUNTIF($D$2:D7377, D7378), INDEX($A$2:$D$100000, MATCH(D7378, $D$2:D7377,0),1), FALSE), FALSE)</f>
        <v>0</v>
      </c>
      <c r="F7378" s="1" t="b">
        <f>IF(G7378&lt;&gt;"", IF(COUNTIF($G$2:G7377, G7378), INDEX($A$2:$G$100000, MATCH(G7378, $G$2:G7377,0),1), FALSE), FALSE)</f>
        <v>0</v>
      </c>
      <c r="G7378" s="1">
        <v>61684</v>
      </c>
      <c r="H7378" s="1" t="s">
        <v>7253</v>
      </c>
    </row>
    <row r="7379" spans="1:8" x14ac:dyDescent="0.2">
      <c r="A7379" s="1">
        <v>7418</v>
      </c>
      <c r="B7379" s="1" t="str">
        <f t="shared" si="115"/>
        <v>Cedar Springs Wind, LLC</v>
      </c>
      <c r="C7379" s="1" t="b">
        <f>IF(D7379&lt;&gt;"",IF(COUNTIF($D$2:D7378, D7379), INDEX($A$2:$D$100000, MATCH(D7379, $D$2:D7378,0),1), FALSE), FALSE)</f>
        <v>0</v>
      </c>
      <c r="F7379" s="1" t="b">
        <f>IF(G7379&lt;&gt;"", IF(COUNTIF($G$2:G7378, G7379), INDEX($A$2:$G$100000, MATCH(G7379, $G$2:G7378,0),1), FALSE), FALSE)</f>
        <v>0</v>
      </c>
      <c r="G7379" s="1">
        <v>63580</v>
      </c>
      <c r="H7379" s="1" t="s">
        <v>7254</v>
      </c>
    </row>
    <row r="7380" spans="1:8" x14ac:dyDescent="0.2">
      <c r="A7380" s="1">
        <v>7419</v>
      </c>
      <c r="B7380" s="1" t="str">
        <f t="shared" si="115"/>
        <v>RE Rambler LLC</v>
      </c>
      <c r="C7380" s="1" t="b">
        <f>IF(D7380&lt;&gt;"",IF(COUNTIF($D$2:D7379, D7380), INDEX($A$2:$D$100000, MATCH(D7380, $D$2:D7379,0),1), FALSE), FALSE)</f>
        <v>0</v>
      </c>
      <c r="F7380" s="1" t="b">
        <f>IF(G7380&lt;&gt;"", IF(COUNTIF($G$2:G7379, G7380), INDEX($A$2:$G$100000, MATCH(G7380, $G$2:G7379,0),1), FALSE), FALSE)</f>
        <v>0</v>
      </c>
      <c r="G7380" s="1">
        <v>61678</v>
      </c>
      <c r="H7380" s="1" t="s">
        <v>7255</v>
      </c>
    </row>
    <row r="7381" spans="1:8" x14ac:dyDescent="0.2">
      <c r="A7381" s="1">
        <v>7420</v>
      </c>
      <c r="B7381" s="1" t="str">
        <f t="shared" si="115"/>
        <v>SE Athos II, LLC</v>
      </c>
      <c r="C7381" s="1" t="b">
        <f>IF(D7381&lt;&gt;"",IF(COUNTIF($D$2:D7380, D7381), INDEX($A$2:$D$100000, MATCH(D7381, $D$2:D7380,0),1), FALSE), FALSE)</f>
        <v>0</v>
      </c>
      <c r="F7381" s="1" t="b">
        <f>IF(G7381&lt;&gt;"", IF(COUNTIF($G$2:G7380, G7381), INDEX($A$2:$G$100000, MATCH(G7381, $G$2:G7380,0),1), FALSE), FALSE)</f>
        <v>0</v>
      </c>
      <c r="G7381" s="1">
        <v>63869</v>
      </c>
      <c r="H7381" s="1" t="s">
        <v>7256</v>
      </c>
    </row>
    <row r="7382" spans="1:8" x14ac:dyDescent="0.2">
      <c r="A7382" s="1">
        <v>7422</v>
      </c>
      <c r="B7382" s="1" t="str">
        <f t="shared" si="115"/>
        <v>Terra-Gen Operating Co-BESS</v>
      </c>
      <c r="C7382" s="1" t="b">
        <f>IF(D7382&lt;&gt;"",IF(COUNTIF($D$2:D7381, D7382), INDEX($A$2:$D$100000, MATCH(D7382, $D$2:D7381,0),1), FALSE), FALSE)</f>
        <v>0</v>
      </c>
      <c r="F7382" s="1" t="b">
        <f>IF(G7382&lt;&gt;"", IF(COUNTIF($G$2:G7381, G7382), INDEX($A$2:$G$100000, MATCH(G7382, $G$2:G7381,0),1), FALSE), FALSE)</f>
        <v>0</v>
      </c>
      <c r="G7382" s="1">
        <v>64287</v>
      </c>
      <c r="H7382" s="1" t="s">
        <v>7257</v>
      </c>
    </row>
    <row r="7383" spans="1:8" x14ac:dyDescent="0.2">
      <c r="A7383" s="1">
        <v>7423</v>
      </c>
      <c r="B7383" s="1" t="str">
        <f t="shared" si="115"/>
        <v>Pike Solar LLC</v>
      </c>
      <c r="C7383" s="1" t="b">
        <f>IF(D7383&lt;&gt;"",IF(COUNTIF($D$2:D7382, D7383), INDEX($A$2:$D$100000, MATCH(D7383, $D$2:D7382,0),1), FALSE), FALSE)</f>
        <v>0</v>
      </c>
      <c r="F7383" s="1" t="b">
        <f>IF(G7383&lt;&gt;"", IF(COUNTIF($G$2:G7382, G7383), INDEX($A$2:$G$100000, MATCH(G7383, $G$2:G7382,0),1), FALSE), FALSE)</f>
        <v>0</v>
      </c>
      <c r="G7383" s="1">
        <v>63821</v>
      </c>
      <c r="H7383" s="1" t="s">
        <v>7258</v>
      </c>
    </row>
    <row r="7384" spans="1:8" x14ac:dyDescent="0.2">
      <c r="A7384" s="1">
        <v>7424</v>
      </c>
      <c r="B7384" s="1" t="str">
        <f t="shared" si="115"/>
        <v>Heartland Divide II</v>
      </c>
      <c r="C7384" s="1" t="b">
        <f>IF(D7384&lt;&gt;"",IF(COUNTIF($D$2:D7383, D7384), INDEX($A$2:$D$100000, MATCH(D7384, $D$2:D7383,0),1), FALSE), FALSE)</f>
        <v>0</v>
      </c>
      <c r="F7384" s="1" t="b">
        <f>IF(G7384&lt;&gt;"", IF(COUNTIF($G$2:G7383, G7384), INDEX($A$2:$G$100000, MATCH(G7384, $G$2:G7383,0),1), FALSE), FALSE)</f>
        <v>0</v>
      </c>
      <c r="G7384" s="1">
        <v>64259</v>
      </c>
      <c r="H7384" s="1" t="s">
        <v>7259</v>
      </c>
    </row>
    <row r="7385" spans="1:8" x14ac:dyDescent="0.2">
      <c r="A7385" s="1">
        <v>7425</v>
      </c>
      <c r="B7385" s="1" t="str">
        <f t="shared" si="115"/>
        <v>226HC 8me LLC</v>
      </c>
      <c r="C7385" s="1" t="b">
        <f>IF(D7385&lt;&gt;"",IF(COUNTIF($D$2:D7384, D7385), INDEX($A$2:$D$100000, MATCH(D7385, $D$2:D7384,0),1), FALSE), FALSE)</f>
        <v>0</v>
      </c>
      <c r="F7385" s="1" t="b">
        <f>IF(G7385&lt;&gt;"", IF(COUNTIF($G$2:G7384, G7385), INDEX($A$2:$G$100000, MATCH(G7385, $G$2:G7384,0),1), FALSE), FALSE)</f>
        <v>0</v>
      </c>
      <c r="G7385" s="1">
        <v>61524</v>
      </c>
      <c r="H7385" s="1" t="s">
        <v>7260</v>
      </c>
    </row>
    <row r="7386" spans="1:8" x14ac:dyDescent="0.2">
      <c r="A7386" s="1">
        <v>7426</v>
      </c>
      <c r="B7386" s="1" t="str">
        <f t="shared" si="115"/>
        <v>Palomino Solar, LLC</v>
      </c>
      <c r="C7386" s="1" t="b">
        <f>IF(D7386&lt;&gt;"",IF(COUNTIF($D$2:D7385, D7386), INDEX($A$2:$D$100000, MATCH(D7386, $D$2:D7385,0),1), FALSE), FALSE)</f>
        <v>0</v>
      </c>
      <c r="F7386" s="1" t="b">
        <f>IF(G7386&lt;&gt;"", IF(COUNTIF($G$2:G7385, G7386), INDEX($A$2:$G$100000, MATCH(G7386, $G$2:G7385,0),1), FALSE), FALSE)</f>
        <v>0</v>
      </c>
      <c r="G7386" s="1">
        <v>63463</v>
      </c>
      <c r="H7386" s="1" t="s">
        <v>7261</v>
      </c>
    </row>
    <row r="7387" spans="1:8" x14ac:dyDescent="0.2">
      <c r="A7387" s="1">
        <v>7428</v>
      </c>
      <c r="B7387" s="1" t="str">
        <f t="shared" si="115"/>
        <v>Gratiot County Wind LLC</v>
      </c>
      <c r="C7387" s="1" t="b">
        <f>IF(D7387&lt;&gt;"",IF(COUNTIF($D$2:D7386, D7387), INDEX($A$2:$D$100000, MATCH(D7387, $D$2:D7386,0),1), FALSE), FALSE)</f>
        <v>0</v>
      </c>
      <c r="F7387" s="1" t="b">
        <f>IF(G7387&lt;&gt;"", IF(COUNTIF($G$2:G7386, G7387), INDEX($A$2:$G$100000, MATCH(G7387, $G$2:G7386,0),1), FALSE), FALSE)</f>
        <v>0</v>
      </c>
      <c r="G7387" s="1">
        <v>56750</v>
      </c>
      <c r="H7387" s="1" t="s">
        <v>7262</v>
      </c>
    </row>
    <row r="7388" spans="1:8" x14ac:dyDescent="0.2">
      <c r="A7388" s="1">
        <v>7429</v>
      </c>
      <c r="B7388" s="1" t="str">
        <f t="shared" si="115"/>
        <v>Burke Wind LLC</v>
      </c>
      <c r="C7388" s="1" t="b">
        <f>IF(D7388&lt;&gt;"",IF(COUNTIF($D$2:D7387, D7388), INDEX($A$2:$D$100000, MATCH(D7388, $D$2:D7387,0),1), FALSE), FALSE)</f>
        <v>0</v>
      </c>
      <c r="F7388" s="1" t="b">
        <f>IF(G7388&lt;&gt;"", IF(COUNTIF($G$2:G7387, G7388), INDEX($A$2:$G$100000, MATCH(G7388, $G$2:G7387,0),1), FALSE), FALSE)</f>
        <v>0</v>
      </c>
      <c r="G7388" s="1">
        <v>60714</v>
      </c>
      <c r="H7388" s="1" t="s">
        <v>7263</v>
      </c>
    </row>
    <row r="7389" spans="1:8" x14ac:dyDescent="0.2">
      <c r="A7389" s="1">
        <v>7430</v>
      </c>
      <c r="B7389" s="1" t="str">
        <f t="shared" si="115"/>
        <v>Enel Kansas, LLC</v>
      </c>
      <c r="C7389" s="1" t="b">
        <f>IF(D7389&lt;&gt;"",IF(COUNTIF($D$2:D7388, D7389), INDEX($A$2:$D$100000, MATCH(D7389, $D$2:D7388,0),1), FALSE), FALSE)</f>
        <v>0</v>
      </c>
      <c r="F7389" s="1" t="b">
        <f>IF(G7389&lt;&gt;"", IF(COUNTIF($G$2:G7388, G7389), INDEX($A$2:$G$100000, MATCH(G7389, $G$2:G7388,0),1), FALSE), FALSE)</f>
        <v>0</v>
      </c>
      <c r="G7389" s="1">
        <v>61372</v>
      </c>
      <c r="H7389" s="1" t="s">
        <v>7264</v>
      </c>
    </row>
    <row r="7390" spans="1:8" x14ac:dyDescent="0.2">
      <c r="A7390" s="1">
        <v>7431</v>
      </c>
      <c r="B7390" s="1" t="str">
        <f t="shared" si="115"/>
        <v>DFD Operating Services LLC</v>
      </c>
      <c r="C7390" s="1" t="b">
        <f>IF(D7390&lt;&gt;"",IF(COUNTIF($D$2:D7389, D7390), INDEX($A$2:$D$100000, MATCH(D7390, $D$2:D7389,0),1), FALSE), FALSE)</f>
        <v>0</v>
      </c>
      <c r="F7390" s="1" t="b">
        <f>IF(G7390&lt;&gt;"", IF(COUNTIF($G$2:G7389, G7390), INDEX($A$2:$G$100000, MATCH(G7390, $G$2:G7389,0),1), FALSE), FALSE)</f>
        <v>0</v>
      </c>
      <c r="G7390" s="1">
        <v>38246</v>
      </c>
      <c r="H7390" s="1" t="s">
        <v>7265</v>
      </c>
    </row>
    <row r="7391" spans="1:8" x14ac:dyDescent="0.2">
      <c r="A7391" s="1">
        <v>7432</v>
      </c>
      <c r="B7391" s="1" t="str">
        <f t="shared" si="115"/>
        <v>Dover City of</v>
      </c>
      <c r="C7391" s="1" t="b">
        <f>IF(D7391&lt;&gt;"",IF(COUNTIF($D$2:D7390, D7391), INDEX($A$2:$D$100000, MATCH(D7391, $D$2:D7390,0),1), FALSE), FALSE)</f>
        <v>0</v>
      </c>
      <c r="F7391" s="1" t="b">
        <f>IF(G7391&lt;&gt;"", IF(COUNTIF($G$2:G7390, G7391), INDEX($A$2:$G$100000, MATCH(G7391, $G$2:G7390,0),1), FALSE), FALSE)</f>
        <v>0</v>
      </c>
      <c r="G7391" s="1">
        <v>5335</v>
      </c>
      <c r="H7391" s="1" t="s">
        <v>7266</v>
      </c>
    </row>
    <row r="7392" spans="1:8" x14ac:dyDescent="0.2">
      <c r="A7392" s="1">
        <v>7433</v>
      </c>
      <c r="B7392" s="1" t="str">
        <f t="shared" si="115"/>
        <v>Big Plain Solar, LLC</v>
      </c>
      <c r="C7392" s="1" t="b">
        <f>IF(D7392&lt;&gt;"",IF(COUNTIF($D$2:D7391, D7392), INDEX($A$2:$D$100000, MATCH(D7392, $D$2:D7391,0),1), FALSE), FALSE)</f>
        <v>0</v>
      </c>
      <c r="F7392" s="1" t="b">
        <f>IF(G7392&lt;&gt;"", IF(COUNTIF($G$2:G7391, G7392), INDEX($A$2:$G$100000, MATCH(G7392, $G$2:G7391,0),1), FALSE), FALSE)</f>
        <v>0</v>
      </c>
      <c r="G7392" s="1">
        <v>64248</v>
      </c>
      <c r="H7392" s="1" t="s">
        <v>7267</v>
      </c>
    </row>
    <row r="7393" spans="1:8" x14ac:dyDescent="0.2">
      <c r="A7393" s="1">
        <v>7434</v>
      </c>
      <c r="B7393" s="1" t="str">
        <f t="shared" si="115"/>
        <v>Golden Field Solar III, LLC</v>
      </c>
      <c r="C7393" s="1" t="b">
        <f>IF(D7393&lt;&gt;"",IF(COUNTIF($D$2:D7392, D7393), INDEX($A$2:$D$100000, MATCH(D7393, $D$2:D7392,0),1), FALSE), FALSE)</f>
        <v>0</v>
      </c>
      <c r="F7393" s="1" t="b">
        <f>IF(G7393&lt;&gt;"", IF(COUNTIF($G$2:G7392, G7393), INDEX($A$2:$G$100000, MATCH(G7393, $G$2:G7392,0),1), FALSE), FALSE)</f>
        <v>0</v>
      </c>
      <c r="G7393" s="1">
        <v>63545</v>
      </c>
      <c r="H7393" s="1" t="s">
        <v>7268</v>
      </c>
    </row>
    <row r="7394" spans="1:8" x14ac:dyDescent="0.2">
      <c r="A7394" s="1">
        <v>7435</v>
      </c>
      <c r="B7394" s="1" t="str">
        <f t="shared" si="115"/>
        <v>St Charles Development Co LLC</v>
      </c>
      <c r="C7394" s="1" t="b">
        <f>IF(D7394&lt;&gt;"",IF(COUNTIF($D$2:D7393, D7394), INDEX($A$2:$D$100000, MATCH(D7394, $D$2:D7393,0),1), FALSE), FALSE)</f>
        <v>0</v>
      </c>
      <c r="F7394" s="1" t="b">
        <f>IF(G7394&lt;&gt;"", IF(COUNTIF($G$2:G7393, G7394), INDEX($A$2:$G$100000, MATCH(G7394, $G$2:G7393,0),1), FALSE), FALSE)</f>
        <v>0</v>
      </c>
      <c r="G7394" s="1">
        <v>44373</v>
      </c>
      <c r="H7394" s="1" t="s">
        <v>7269</v>
      </c>
    </row>
    <row r="7395" spans="1:8" x14ac:dyDescent="0.2">
      <c r="A7395" s="1">
        <v>7436</v>
      </c>
      <c r="B7395" s="1" t="str">
        <f t="shared" si="115"/>
        <v>RP Operations Company LLC</v>
      </c>
      <c r="C7395" s="1" t="b">
        <f>IF(D7395&lt;&gt;"",IF(COUNTIF($D$2:D7394, D7395), INDEX($A$2:$D$100000, MATCH(D7395, $D$2:D7394,0),1), FALSE), FALSE)</f>
        <v>0</v>
      </c>
      <c r="F7395" s="1" t="b">
        <f>IF(G7395&lt;&gt;"", IF(COUNTIF($G$2:G7394, G7395), INDEX($A$2:$G$100000, MATCH(G7395, $G$2:G7394,0),1), FALSE), FALSE)</f>
        <v>0</v>
      </c>
      <c r="G7395" s="1">
        <v>54786</v>
      </c>
      <c r="H7395" s="1" t="s">
        <v>7270</v>
      </c>
    </row>
    <row r="7396" spans="1:8" x14ac:dyDescent="0.2">
      <c r="A7396" s="1">
        <v>7437</v>
      </c>
      <c r="B7396" s="1" t="str">
        <f t="shared" si="115"/>
        <v>AES Alternative Energy</v>
      </c>
      <c r="C7396" s="1" t="b">
        <f>IF(D7396&lt;&gt;"",IF(COUNTIF($D$2:D7395, D7396), INDEX($A$2:$D$100000, MATCH(D7396, $D$2:D7395,0),1), FALSE), FALSE)</f>
        <v>0</v>
      </c>
      <c r="F7396" s="1" t="b">
        <f>IF(G7396&lt;&gt;"", IF(COUNTIF($G$2:G7395, G7396), INDEX($A$2:$G$100000, MATCH(G7396, $G$2:G7395,0),1), FALSE), FALSE)</f>
        <v>0</v>
      </c>
      <c r="G7396" s="1">
        <v>56145</v>
      </c>
      <c r="H7396" s="1" t="s">
        <v>7271</v>
      </c>
    </row>
    <row r="7397" spans="1:8" x14ac:dyDescent="0.2">
      <c r="A7397" s="1">
        <v>7438</v>
      </c>
      <c r="B7397" s="1" t="str">
        <f t="shared" si="115"/>
        <v>Reunion Power</v>
      </c>
      <c r="C7397" s="1" t="b">
        <f>IF(D7397&lt;&gt;"",IF(COUNTIF($D$2:D7396, D7397), INDEX($A$2:$D$100000, MATCH(D7397, $D$2:D7396,0),1), FALSE), FALSE)</f>
        <v>0</v>
      </c>
      <c r="F7397" s="1" t="b">
        <f>IF(G7397&lt;&gt;"", IF(COUNTIF($G$2:G7396, G7397), INDEX($A$2:$G$100000, MATCH(G7397, $G$2:G7396,0),1), FALSE), FALSE)</f>
        <v>0</v>
      </c>
      <c r="G7397" s="1">
        <v>15906</v>
      </c>
      <c r="H7397" s="1" t="s">
        <v>7272</v>
      </c>
    </row>
    <row r="7398" spans="1:8" x14ac:dyDescent="0.2">
      <c r="A7398" s="1">
        <v>7439</v>
      </c>
      <c r="B7398" s="1" t="str">
        <f t="shared" si="115"/>
        <v>De Pere Energy LLC</v>
      </c>
      <c r="C7398" s="1" t="b">
        <f>IF(D7398&lt;&gt;"",IF(COUNTIF($D$2:D7397, D7398), INDEX($A$2:$D$100000, MATCH(D7398, $D$2:D7397,0),1), FALSE), FALSE)</f>
        <v>0</v>
      </c>
      <c r="F7398" s="1" t="b">
        <f>IF(G7398&lt;&gt;"", IF(COUNTIF($G$2:G7397, G7398), INDEX($A$2:$G$100000, MATCH(G7398, $G$2:G7397,0),1), FALSE), FALSE)</f>
        <v>0</v>
      </c>
      <c r="G7398" s="1">
        <v>5049</v>
      </c>
      <c r="H7398" s="1" t="s">
        <v>7273</v>
      </c>
    </row>
    <row r="7399" spans="1:8" x14ac:dyDescent="0.2">
      <c r="A7399" s="1">
        <v>7440</v>
      </c>
      <c r="B7399" s="1" t="str">
        <f t="shared" si="115"/>
        <v>Bucksport Energy&amp;Internt Paper</v>
      </c>
      <c r="C7399" s="1" t="b">
        <f>IF(D7399&lt;&gt;"",IF(COUNTIF($D$2:D7398, D7399), INDEX($A$2:$D$100000, MATCH(D7399, $D$2:D7398,0),1), FALSE), FALSE)</f>
        <v>0</v>
      </c>
      <c r="F7399" s="1" t="b">
        <f>IF(G7399&lt;&gt;"", IF(COUNTIF($G$2:G7398, G7399), INDEX($A$2:$G$100000, MATCH(G7399, $G$2:G7398,0),1), FALSE), FALSE)</f>
        <v>0</v>
      </c>
      <c r="G7399" s="1">
        <v>2400</v>
      </c>
      <c r="H7399" s="1" t="s">
        <v>7274</v>
      </c>
    </row>
    <row r="7400" spans="1:8" x14ac:dyDescent="0.2">
      <c r="A7400" s="1">
        <v>7441</v>
      </c>
      <c r="B7400" s="1" t="str">
        <f t="shared" si="115"/>
        <v>Eugene City of</v>
      </c>
      <c r="C7400" s="1" t="b">
        <f>IF(D7400&lt;&gt;"",IF(COUNTIF($D$2:D7399, D7400), INDEX($A$2:$D$100000, MATCH(D7400, $D$2:D7399,0),1), FALSE), FALSE)</f>
        <v>0</v>
      </c>
      <c r="F7400" s="1" t="b">
        <f>IF(G7400&lt;&gt;"", IF(COUNTIF($G$2:G7399, G7400), INDEX($A$2:$G$100000, MATCH(G7400, $G$2:G7399,0),1), FALSE), FALSE)</f>
        <v>0</v>
      </c>
      <c r="G7400" s="1">
        <v>6022</v>
      </c>
      <c r="H7400" s="1" t="s">
        <v>7275</v>
      </c>
    </row>
    <row r="7401" spans="1:8" x14ac:dyDescent="0.2">
      <c r="A7401" s="1">
        <v>7442</v>
      </c>
      <c r="B7401" s="1" t="str">
        <f t="shared" si="115"/>
        <v>Glacier Sands Wind Power, LLC</v>
      </c>
      <c r="C7401" s="1" t="b">
        <f>IF(D7401&lt;&gt;"",IF(COUNTIF($D$2:D7400, D7401), INDEX($A$2:$D$100000, MATCH(D7401, $D$2:D7400,0),1), FALSE), FALSE)</f>
        <v>0</v>
      </c>
      <c r="F7401" s="1" t="b">
        <f>IF(G7401&lt;&gt;"", IF(COUNTIF($G$2:G7400, G7401), INDEX($A$2:$G$100000, MATCH(G7401, $G$2:G7400,0),1), FALSE), FALSE)</f>
        <v>0</v>
      </c>
      <c r="G7401" s="1">
        <v>63995</v>
      </c>
      <c r="H7401" s="1" t="s">
        <v>7276</v>
      </c>
    </row>
    <row r="7402" spans="1:8" x14ac:dyDescent="0.2">
      <c r="A7402" s="1">
        <v>7443</v>
      </c>
      <c r="B7402" s="1" t="str">
        <f t="shared" si="115"/>
        <v>Maryneal Windpower, LLC</v>
      </c>
      <c r="C7402" s="1" t="b">
        <f>IF(D7402&lt;&gt;"",IF(COUNTIF($D$2:D7401, D7402), INDEX($A$2:$D$100000, MATCH(D7402, $D$2:D7401,0),1), FALSE), FALSE)</f>
        <v>0</v>
      </c>
      <c r="F7402" s="1" t="b">
        <f>IF(G7402&lt;&gt;"", IF(COUNTIF($G$2:G7401, G7402), INDEX($A$2:$G$100000, MATCH(G7402, $G$2:G7401,0),1), FALSE), FALSE)</f>
        <v>0</v>
      </c>
      <c r="G7402" s="1">
        <v>62721</v>
      </c>
      <c r="H7402" s="1" t="s">
        <v>7277</v>
      </c>
    </row>
    <row r="7403" spans="1:8" x14ac:dyDescent="0.2">
      <c r="A7403" s="1">
        <v>7444</v>
      </c>
      <c r="B7403" s="1" t="str">
        <f t="shared" si="115"/>
        <v>Midway Solar LLC</v>
      </c>
      <c r="C7403" s="1" t="b">
        <f>IF(D7403&lt;&gt;"",IF(COUNTIF($D$2:D7402, D7403), INDEX($A$2:$D$100000, MATCH(D7403, $D$2:D7402,0),1), FALSE), FALSE)</f>
        <v>0</v>
      </c>
      <c r="F7403" s="1" t="b">
        <f>IF(G7403&lt;&gt;"", IF(COUNTIF($G$2:G7402, G7403), INDEX($A$2:$G$100000, MATCH(G7403, $G$2:G7402,0),1), FALSE), FALSE)</f>
        <v>0</v>
      </c>
      <c r="G7403" s="1">
        <v>61004</v>
      </c>
      <c r="H7403" s="1" t="s">
        <v>7278</v>
      </c>
    </row>
    <row r="7404" spans="1:8" x14ac:dyDescent="0.2">
      <c r="A7404" s="1">
        <v>7445</v>
      </c>
      <c r="B7404" s="1" t="str">
        <f t="shared" si="115"/>
        <v>Wildcat Creek Wind Farm LLC</v>
      </c>
      <c r="C7404" s="1" t="b">
        <f>IF(D7404&lt;&gt;"",IF(COUNTIF($D$2:D7403, D7404), INDEX($A$2:$D$100000, MATCH(D7404, $D$2:D7403,0),1), FALSE), FALSE)</f>
        <v>0</v>
      </c>
      <c r="F7404" s="1" t="b">
        <f>IF(G7404&lt;&gt;"", IF(COUNTIF($G$2:G7403, G7404), INDEX($A$2:$G$100000, MATCH(G7404, $G$2:G7403,0),1), FALSE), FALSE)</f>
        <v>0</v>
      </c>
      <c r="G7404" s="1">
        <v>62635</v>
      </c>
      <c r="H7404" s="1" t="s">
        <v>7279</v>
      </c>
    </row>
    <row r="7405" spans="1:8" x14ac:dyDescent="0.2">
      <c r="A7405" s="1">
        <v>7446</v>
      </c>
      <c r="B7405" s="1" t="str">
        <f t="shared" si="115"/>
        <v>Northern Arizona Energy LLC</v>
      </c>
      <c r="C7405" s="1" t="b">
        <f>IF(D7405&lt;&gt;"",IF(COUNTIF($D$2:D7404, D7405), INDEX($A$2:$D$100000, MATCH(D7405, $D$2:D7404,0),1), FALSE), FALSE)</f>
        <v>0</v>
      </c>
      <c r="F7405" s="1" t="b">
        <f>IF(G7405&lt;&gt;"", IF(COUNTIF($G$2:G7404, G7405), INDEX($A$2:$G$100000, MATCH(G7405, $G$2:G7404,0),1), FALSE), FALSE)</f>
        <v>0</v>
      </c>
      <c r="G7405" s="1">
        <v>55718</v>
      </c>
      <c r="H7405" s="1" t="s">
        <v>7280</v>
      </c>
    </row>
    <row r="7406" spans="1:8" x14ac:dyDescent="0.2">
      <c r="A7406" s="1">
        <v>7447</v>
      </c>
      <c r="B7406" s="1" t="str">
        <f t="shared" si="115"/>
        <v>Corner Stone Power LLC</v>
      </c>
      <c r="C7406" s="1" t="b">
        <f>IF(D7406&lt;&gt;"",IF(COUNTIF($D$2:D7405, D7406), INDEX($A$2:$D$100000, MATCH(D7406, $D$2:D7405,0),1), FALSE), FALSE)</f>
        <v>0</v>
      </c>
      <c r="F7406" s="1" t="b">
        <f>IF(G7406&lt;&gt;"", IF(COUNTIF($G$2:G7405, G7406), INDEX($A$2:$G$100000, MATCH(G7406, $G$2:G7405,0),1), FALSE), FALSE)</f>
        <v>0</v>
      </c>
      <c r="G7406" s="1">
        <v>4372</v>
      </c>
      <c r="H7406" s="1" t="s">
        <v>7281</v>
      </c>
    </row>
    <row r="7407" spans="1:8" x14ac:dyDescent="0.2">
      <c r="A7407" s="1">
        <v>7448</v>
      </c>
      <c r="B7407" s="1" t="str">
        <f t="shared" si="115"/>
        <v>Fort Pierce Repwrg Proj LLC</v>
      </c>
      <c r="C7407" s="1" t="b">
        <f>IF(D7407&lt;&gt;"",IF(COUNTIF($D$2:D7406, D7407), INDEX($A$2:$D$100000, MATCH(D7407, $D$2:D7406,0),1), FALSE), FALSE)</f>
        <v>0</v>
      </c>
      <c r="F7407" s="1" t="b">
        <f>IF(G7407&lt;&gt;"", IF(COUNTIF($G$2:G7406, G7407), INDEX($A$2:$G$100000, MATCH(G7407, $G$2:G7406,0),1), FALSE), FALSE)</f>
        <v>0</v>
      </c>
      <c r="G7407" s="1">
        <v>6623</v>
      </c>
      <c r="H7407" s="1" t="s">
        <v>7282</v>
      </c>
    </row>
    <row r="7408" spans="1:8" x14ac:dyDescent="0.2">
      <c r="A7408" s="1">
        <v>7449</v>
      </c>
      <c r="B7408" s="1" t="str">
        <f t="shared" si="115"/>
        <v>Pegasus Power Partners LLC</v>
      </c>
      <c r="C7408" s="1" t="b">
        <f>IF(D7408&lt;&gt;"",IF(COUNTIF($D$2:D7407, D7408), INDEX($A$2:$D$100000, MATCH(D7408, $D$2:D7407,0),1), FALSE), FALSE)</f>
        <v>0</v>
      </c>
      <c r="F7408" s="1" t="b">
        <f>IF(G7408&lt;&gt;"", IF(COUNTIF($G$2:G7407, G7408), INDEX($A$2:$G$100000, MATCH(G7408, $G$2:G7407,0),1), FALSE), FALSE)</f>
        <v>0</v>
      </c>
      <c r="G7408" s="1">
        <v>14632</v>
      </c>
      <c r="H7408" s="1" t="s">
        <v>7283</v>
      </c>
    </row>
    <row r="7409" spans="1:8" x14ac:dyDescent="0.2">
      <c r="A7409" s="1">
        <v>7450</v>
      </c>
      <c r="B7409" s="1" t="str">
        <f t="shared" si="115"/>
        <v>Panda-Rosemary LP</v>
      </c>
      <c r="C7409" s="1" t="b">
        <f>IF(D7409&lt;&gt;"",IF(COUNTIF($D$2:D7408, D7409), INDEX($A$2:$D$100000, MATCH(D7409, $D$2:D7408,0),1), FALSE), FALSE)</f>
        <v>0</v>
      </c>
      <c r="F7409" s="1" t="b">
        <f>IF(G7409&lt;&gt;"", IF(COUNTIF($G$2:G7408, G7409), INDEX($A$2:$G$100000, MATCH(G7409, $G$2:G7408,0),1), FALSE), FALSE)</f>
        <v>0</v>
      </c>
      <c r="G7409" s="1">
        <v>14431</v>
      </c>
      <c r="H7409" s="1" t="s">
        <v>7284</v>
      </c>
    </row>
    <row r="7410" spans="1:8" x14ac:dyDescent="0.2">
      <c r="A7410" s="1">
        <v>7451</v>
      </c>
      <c r="B7410" s="1" t="str">
        <f t="shared" si="115"/>
        <v>SE Aragorn, LLC</v>
      </c>
      <c r="C7410" s="1" t="b">
        <f>IF(D7410&lt;&gt;"",IF(COUNTIF($D$2:D7409, D7410), INDEX($A$2:$D$100000, MATCH(D7410, $D$2:D7409,0),1), FALSE), FALSE)</f>
        <v>0</v>
      </c>
      <c r="F7410" s="1" t="b">
        <f>IF(G7410&lt;&gt;"", IF(COUNTIF($G$2:G7409, G7410), INDEX($A$2:$G$100000, MATCH(G7410, $G$2:G7409,0),1), FALSE), FALSE)</f>
        <v>0</v>
      </c>
      <c r="G7410" s="1">
        <v>63101</v>
      </c>
      <c r="H7410" s="1" t="s">
        <v>7285</v>
      </c>
    </row>
    <row r="7411" spans="1:8" x14ac:dyDescent="0.2">
      <c r="A7411" s="1">
        <v>7452</v>
      </c>
      <c r="B7411" s="1" t="str">
        <f t="shared" si="115"/>
        <v>Scout Clean Energy LLC</v>
      </c>
      <c r="C7411" s="1" t="b">
        <f>IF(D7411&lt;&gt;"",IF(COUNTIF($D$2:D7410, D7411), INDEX($A$2:$D$100000, MATCH(D7411, $D$2:D7410,0),1), FALSE), FALSE)</f>
        <v>0</v>
      </c>
      <c r="F7411" s="1" t="b">
        <f>IF(G7411&lt;&gt;"", IF(COUNTIF($G$2:G7410, G7411), INDEX($A$2:$G$100000, MATCH(G7411, $G$2:G7410,0),1), FALSE), FALSE)</f>
        <v>0</v>
      </c>
      <c r="G7411" s="1">
        <v>63074</v>
      </c>
      <c r="H7411" s="1" t="s">
        <v>7286</v>
      </c>
    </row>
    <row r="7412" spans="1:8" x14ac:dyDescent="0.2">
      <c r="A7412" s="1">
        <v>7453</v>
      </c>
      <c r="B7412" s="1" t="str">
        <f t="shared" si="115"/>
        <v>Fortistar LLC</v>
      </c>
      <c r="C7412" s="1" t="b">
        <f>IF(D7412&lt;&gt;"",IF(COUNTIF($D$2:D7411, D7412), INDEX($A$2:$D$100000, MATCH(D7412, $D$2:D7411,0),1), FALSE), FALSE)</f>
        <v>0</v>
      </c>
      <c r="F7412" s="1" t="b">
        <f>IF(G7412&lt;&gt;"", IF(COUNTIF($G$2:G7411, G7412), INDEX($A$2:$G$100000, MATCH(G7412, $G$2:G7411,0),1), FALSE), FALSE)</f>
        <v>0</v>
      </c>
      <c r="G7412" s="1">
        <v>6571</v>
      </c>
      <c r="H7412" s="1" t="s">
        <v>7287</v>
      </c>
    </row>
    <row r="7413" spans="1:8" x14ac:dyDescent="0.2">
      <c r="A7413" s="1">
        <v>7454</v>
      </c>
      <c r="B7413" s="1" t="str">
        <f t="shared" si="115"/>
        <v>Calpine Morris LLC</v>
      </c>
      <c r="C7413" s="1" t="b">
        <f>IF(D7413&lt;&gt;"",IF(COUNTIF($D$2:D7412, D7413), INDEX($A$2:$D$100000, MATCH(D7413, $D$2:D7412,0),1), FALSE), FALSE)</f>
        <v>0</v>
      </c>
      <c r="F7413" s="1" t="b">
        <f>IF(G7413&lt;&gt;"", IF(COUNTIF($G$2:G7412, G7413), INDEX($A$2:$G$100000, MATCH(G7413, $G$2:G7412,0),1), FALSE), FALSE)</f>
        <v>0</v>
      </c>
      <c r="G7413" s="1">
        <v>2873</v>
      </c>
      <c r="H7413" s="1" t="s">
        <v>7288</v>
      </c>
    </row>
    <row r="7414" spans="1:8" x14ac:dyDescent="0.2">
      <c r="A7414" s="1">
        <f>A138</f>
        <v>138</v>
      </c>
      <c r="B7414" s="1" t="str">
        <f t="shared" si="115"/>
        <v>Holyoke Water Power Company</v>
      </c>
      <c r="C7414" s="1" t="b">
        <f>IF(D7414&lt;&gt;"",IF(COUNTIF($D$2:D7413, D7414), INDEX($A$2:$D$100000, MATCH(D7414, $D$2:D7413,0),1), FALSE), FALSE)</f>
        <v>0</v>
      </c>
      <c r="F7414" s="1" t="b">
        <f>IF(G7414&lt;&gt;"", IF(COUNTIF($G$2:G7413, G7414), INDEX($A$2:$G$100000, MATCH(G7414, $G$2:G7413,0),1), FALSE), FALSE)</f>
        <v>0</v>
      </c>
      <c r="G7414" s="1">
        <v>8779</v>
      </c>
      <c r="H7414" s="1" t="s">
        <v>184</v>
      </c>
    </row>
    <row r="7415" spans="1:8" x14ac:dyDescent="0.2">
      <c r="A7415" s="1">
        <v>7456</v>
      </c>
      <c r="B7415" s="1" t="str">
        <f t="shared" si="115"/>
        <v>Arlington Energy Center III</v>
      </c>
      <c r="C7415" s="1" t="b">
        <f>IF(D7415&lt;&gt;"",IF(COUNTIF($D$2:D7414, D7415), INDEX($A$2:$D$100000, MATCH(D7415, $D$2:D7414,0),1), FALSE), FALSE)</f>
        <v>0</v>
      </c>
      <c r="F7415" s="1" t="b">
        <f>IF(G7415&lt;&gt;"", IF(COUNTIF($G$2:G7414, G7415), INDEX($A$2:$G$100000, MATCH(G7415, $G$2:G7414,0),1), FALSE), FALSE)</f>
        <v>0</v>
      </c>
      <c r="G7415" s="1">
        <v>64199</v>
      </c>
      <c r="H7415" s="1" t="s">
        <v>7289</v>
      </c>
    </row>
    <row r="7416" spans="1:8" x14ac:dyDescent="0.2">
      <c r="A7416" s="1">
        <v>7457</v>
      </c>
      <c r="B7416" s="1" t="str">
        <f t="shared" si="115"/>
        <v>Pegasus Wind, LLC</v>
      </c>
      <c r="C7416" s="1" t="b">
        <f>IF(D7416&lt;&gt;"",IF(COUNTIF($D$2:D7415, D7416), INDEX($A$2:$D$100000, MATCH(D7416, $D$2:D7415,0),1), FALSE), FALSE)</f>
        <v>0</v>
      </c>
      <c r="F7416" s="1" t="b">
        <f>IF(G7416&lt;&gt;"", IF(COUNTIF($G$2:G7415, G7416), INDEX($A$2:$G$100000, MATCH(G7416, $G$2:G7415,0),1), FALSE), FALSE)</f>
        <v>0</v>
      </c>
      <c r="G7416" s="1">
        <v>61521</v>
      </c>
      <c r="H7416" s="1" t="s">
        <v>7290</v>
      </c>
    </row>
    <row r="7417" spans="1:8" x14ac:dyDescent="0.2">
      <c r="A7417" s="1">
        <v>7458</v>
      </c>
      <c r="B7417" s="1" t="str">
        <f t="shared" si="115"/>
        <v>Brushy Creek Solar LLC</v>
      </c>
      <c r="C7417" s="1" t="b">
        <f>IF(D7417&lt;&gt;"",IF(COUNTIF($D$2:D7416, D7417), INDEX($A$2:$D$100000, MATCH(D7417, $D$2:D7416,0),1), FALSE), FALSE)</f>
        <v>0</v>
      </c>
      <c r="F7417" s="1" t="b">
        <f>IF(G7417&lt;&gt;"", IF(COUNTIF($G$2:G7416, G7417), INDEX($A$2:$G$100000, MATCH(G7417, $G$2:G7416,0),1), FALSE), FALSE)</f>
        <v>0</v>
      </c>
      <c r="G7417" s="1">
        <v>64166</v>
      </c>
      <c r="H7417" s="1" t="s">
        <v>7291</v>
      </c>
    </row>
    <row r="7418" spans="1:8" x14ac:dyDescent="0.2">
      <c r="A7418" s="1">
        <v>7459</v>
      </c>
      <c r="B7418" s="1" t="str">
        <f t="shared" si="115"/>
        <v>Armadillo Solar Center, LLC</v>
      </c>
      <c r="C7418" s="1" t="b">
        <f>IF(D7418&lt;&gt;"",IF(COUNTIF($D$2:D7417, D7418), INDEX($A$2:$D$100000, MATCH(D7418, $D$2:D7417,0),1), FALSE), FALSE)</f>
        <v>0</v>
      </c>
      <c r="F7418" s="1" t="b">
        <f>IF(G7418&lt;&gt;"", IF(COUNTIF($G$2:G7417, G7418), INDEX($A$2:$G$100000, MATCH(G7418, $G$2:G7417,0),1), FALSE), FALSE)</f>
        <v>0</v>
      </c>
      <c r="G7418" s="1">
        <v>63964</v>
      </c>
      <c r="H7418" s="1" t="s">
        <v>7292</v>
      </c>
    </row>
    <row r="7419" spans="1:8" x14ac:dyDescent="0.2">
      <c r="A7419" s="1">
        <v>7460</v>
      </c>
      <c r="B7419" s="1" t="str">
        <f t="shared" si="115"/>
        <v>Skipjack Solar Center, LLC</v>
      </c>
      <c r="C7419" s="1" t="b">
        <f>IF(D7419&lt;&gt;"",IF(COUNTIF($D$2:D7418, D7419), INDEX($A$2:$D$100000, MATCH(D7419, $D$2:D7418,0),1), FALSE), FALSE)</f>
        <v>0</v>
      </c>
      <c r="F7419" s="1" t="b">
        <f>IF(G7419&lt;&gt;"", IF(COUNTIF($G$2:G7418, G7419), INDEX($A$2:$G$100000, MATCH(G7419, $G$2:G7418,0),1), FALSE), FALSE)</f>
        <v>0</v>
      </c>
      <c r="G7419" s="1">
        <v>62152</v>
      </c>
      <c r="H7419" s="1" t="s">
        <v>7293</v>
      </c>
    </row>
    <row r="7420" spans="1:8" x14ac:dyDescent="0.2">
      <c r="A7420" s="1">
        <v>7461</v>
      </c>
      <c r="B7420" s="1" t="str">
        <f t="shared" si="115"/>
        <v>ChevronTexaco Exploration &amp; Prod Co</v>
      </c>
      <c r="C7420" s="1" t="b">
        <f>IF(D7420&lt;&gt;"",IF(COUNTIF($D$2:D7419, D7420), INDEX($A$2:$D$100000, MATCH(D7420, $D$2:D7419,0),1), FALSE), FALSE)</f>
        <v>0</v>
      </c>
      <c r="F7420" s="1" t="b">
        <f>IF(G7420&lt;&gt;"", IF(COUNTIF($G$2:G7419, G7420), INDEX($A$2:$G$100000, MATCH(G7420, $G$2:G7419,0),1), FALSE), FALSE)</f>
        <v>0</v>
      </c>
      <c r="G7420" s="1">
        <v>49733</v>
      </c>
      <c r="H7420" s="1" t="s">
        <v>7294</v>
      </c>
    </row>
    <row r="7421" spans="1:8" x14ac:dyDescent="0.2">
      <c r="A7421" s="1">
        <v>7462</v>
      </c>
      <c r="B7421" s="1" t="str">
        <f t="shared" si="115"/>
        <v>Quantum Auburndale Power, LP</v>
      </c>
      <c r="C7421" s="1" t="b">
        <f>IF(D7421&lt;&gt;"",IF(COUNTIF($D$2:D7420, D7421), INDEX($A$2:$D$100000, MATCH(D7421, $D$2:D7420,0),1), FALSE), FALSE)</f>
        <v>0</v>
      </c>
      <c r="F7421" s="1" t="b">
        <f>IF(G7421&lt;&gt;"", IF(COUNTIF($G$2:G7420, G7421), INDEX($A$2:$G$100000, MATCH(G7421, $G$2:G7420,0),1), FALSE), FALSE)</f>
        <v>0</v>
      </c>
      <c r="G7421" s="1">
        <v>60716</v>
      </c>
      <c r="H7421" s="1" t="s">
        <v>7295</v>
      </c>
    </row>
    <row r="7422" spans="1:8" x14ac:dyDescent="0.2">
      <c r="A7422" s="1">
        <v>7463</v>
      </c>
      <c r="B7422" s="1" t="str">
        <f t="shared" si="115"/>
        <v>Mountain Breeze Wind, LLC</v>
      </c>
      <c r="C7422" s="1" t="b">
        <f>IF(D7422&lt;&gt;"",IF(COUNTIF($D$2:D7421, D7422), INDEX($A$2:$D$100000, MATCH(D7422, $D$2:D7421,0),1), FALSE), FALSE)</f>
        <v>0</v>
      </c>
      <c r="F7422" s="1" t="b">
        <f>IF(G7422&lt;&gt;"", IF(COUNTIF($G$2:G7421, G7422), INDEX($A$2:$G$100000, MATCH(G7422, $G$2:G7421,0),1), FALSE), FALSE)</f>
        <v>0</v>
      </c>
      <c r="G7422" s="1">
        <v>62726</v>
      </c>
      <c r="H7422" s="1" t="s">
        <v>7296</v>
      </c>
    </row>
    <row r="7423" spans="1:8" x14ac:dyDescent="0.2">
      <c r="A7423" s="1">
        <v>7464</v>
      </c>
      <c r="B7423" s="1" t="str">
        <f t="shared" si="115"/>
        <v>Williams Generation Co-Hazeltn</v>
      </c>
      <c r="C7423" s="1" t="b">
        <f>IF(D7423&lt;&gt;"",IF(COUNTIF($D$2:D7422, D7423), INDEX($A$2:$D$100000, MATCH(D7423, $D$2:D7422,0),1), FALSE), FALSE)</f>
        <v>0</v>
      </c>
      <c r="F7423" s="1" t="b">
        <f>IF(G7423&lt;&gt;"", IF(COUNTIF($G$2:G7422, G7423), INDEX($A$2:$G$100000, MATCH(G7423, $G$2:G7422,0),1), FALSE), FALSE)</f>
        <v>0</v>
      </c>
      <c r="G7423" s="1">
        <v>20681</v>
      </c>
      <c r="H7423" s="1" t="s">
        <v>7297</v>
      </c>
    </row>
    <row r="7424" spans="1:8" x14ac:dyDescent="0.2">
      <c r="A7424" s="1">
        <v>7465</v>
      </c>
      <c r="B7424" s="1" t="str">
        <f t="shared" si="115"/>
        <v>Front Range Energy Assoc LLC</v>
      </c>
      <c r="C7424" s="1" t="b">
        <f>IF(D7424&lt;&gt;"",IF(COUNTIF($D$2:D7423, D7424), INDEX($A$2:$D$100000, MATCH(D7424, $D$2:D7423,0),1), FALSE), FALSE)</f>
        <v>0</v>
      </c>
      <c r="F7424" s="1" t="b">
        <f>IF(G7424&lt;&gt;"", IF(COUNTIF($G$2:G7423, G7424), INDEX($A$2:$G$100000, MATCH(G7424, $G$2:G7423,0),1), FALSE), FALSE)</f>
        <v>0</v>
      </c>
      <c r="G7424" s="1">
        <v>6815</v>
      </c>
      <c r="H7424" s="1" t="s">
        <v>7298</v>
      </c>
    </row>
    <row r="7425" spans="1:8" x14ac:dyDescent="0.2">
      <c r="A7425" s="1">
        <v>7466</v>
      </c>
      <c r="B7425" s="1" t="str">
        <f t="shared" si="115"/>
        <v>Dodge County Wind, LLC</v>
      </c>
      <c r="C7425" s="1" t="b">
        <f>IF(D7425&lt;&gt;"",IF(COUNTIF($D$2:D7424, D7425), INDEX($A$2:$D$100000, MATCH(D7425, $D$2:D7424,0),1), FALSE), FALSE)</f>
        <v>0</v>
      </c>
      <c r="F7425" s="1" t="b">
        <f>IF(G7425&lt;&gt;"", IF(COUNTIF($G$2:G7424, G7425), INDEX($A$2:$G$100000, MATCH(G7425, $G$2:G7424,0),1), FALSE), FALSE)</f>
        <v>0</v>
      </c>
      <c r="G7425" s="1">
        <v>61951</v>
      </c>
      <c r="H7425" s="1" t="s">
        <v>7299</v>
      </c>
    </row>
    <row r="7426" spans="1:8" x14ac:dyDescent="0.2">
      <c r="A7426" s="1">
        <v>7467</v>
      </c>
      <c r="B7426" s="1" t="str">
        <f t="shared" ref="B7426:B7489" si="116">IF(H7426="",E7426,H7426)</f>
        <v>Hardin Solar Energy II LLC</v>
      </c>
      <c r="C7426" s="1" t="b">
        <f>IF(D7426&lt;&gt;"",IF(COUNTIF($D$2:D7425, D7426), INDEX($A$2:$D$100000, MATCH(D7426, $D$2:D7425,0),1), FALSE), FALSE)</f>
        <v>0</v>
      </c>
      <c r="F7426" s="1" t="b">
        <f>IF(G7426&lt;&gt;"", IF(COUNTIF($G$2:G7425, G7426), INDEX($A$2:$G$100000, MATCH(G7426, $G$2:G7425,0),1), FALSE), FALSE)</f>
        <v>0</v>
      </c>
      <c r="G7426" s="1">
        <v>63503</v>
      </c>
      <c r="H7426" s="1" t="s">
        <v>7300</v>
      </c>
    </row>
    <row r="7427" spans="1:8" x14ac:dyDescent="0.2">
      <c r="A7427" s="1">
        <f>A75</f>
        <v>75</v>
      </c>
      <c r="B7427" s="1" t="str">
        <f t="shared" si="116"/>
        <v>Connecticut Light &amp; Power Co</v>
      </c>
      <c r="C7427" s="1" t="b">
        <f>IF(D7427&lt;&gt;"",IF(COUNTIF($D$2:D7426, D7427), INDEX($A$2:$D$100000, MATCH(D7427, $D$2:D7426,0),1), FALSE), FALSE)</f>
        <v>0</v>
      </c>
      <c r="F7427" s="1" t="b">
        <f>IF(G7427&lt;&gt;"", IF(COUNTIF($G$2:G7426, G7427), INDEX($A$2:$G$100000, MATCH(G7427, $G$2:G7426,0),1), FALSE), FALSE)</f>
        <v>0</v>
      </c>
      <c r="G7427" s="1">
        <v>4176</v>
      </c>
      <c r="H7427" s="1" t="s">
        <v>7301</v>
      </c>
    </row>
    <row r="7428" spans="1:8" x14ac:dyDescent="0.2">
      <c r="A7428" s="1">
        <v>7469</v>
      </c>
      <c r="B7428" s="1" t="str">
        <f t="shared" si="116"/>
        <v>United Supply Corp</v>
      </c>
      <c r="C7428" s="1" t="b">
        <f>IF(D7428&lt;&gt;"",IF(COUNTIF($D$2:D7427, D7428), INDEX($A$2:$D$100000, MATCH(D7428, $D$2:D7427,0),1), FALSE), FALSE)</f>
        <v>0</v>
      </c>
      <c r="F7428" s="1" t="b">
        <f>IF(G7428&lt;&gt;"", IF(COUNTIF($G$2:G7427, G7428), INDEX($A$2:$G$100000, MATCH(G7428, $G$2:G7427,0),1), FALSE), FALSE)</f>
        <v>0</v>
      </c>
      <c r="G7428" s="1">
        <v>22836</v>
      </c>
      <c r="H7428" s="1" t="s">
        <v>7302</v>
      </c>
    </row>
    <row r="7429" spans="1:8" x14ac:dyDescent="0.2">
      <c r="A7429" s="1">
        <v>7470</v>
      </c>
      <c r="B7429" s="1" t="str">
        <f t="shared" si="116"/>
        <v>Highlander Solar Station 1 LLC</v>
      </c>
      <c r="C7429" s="1" t="b">
        <f>IF(D7429&lt;&gt;"",IF(COUNTIF($D$2:D7428, D7429), INDEX($A$2:$D$100000, MATCH(D7429, $D$2:D7428,0),1), FALSE), FALSE)</f>
        <v>0</v>
      </c>
      <c r="F7429" s="1" t="b">
        <f>IF(G7429&lt;&gt;"", IF(COUNTIF($G$2:G7428, G7429), INDEX($A$2:$G$100000, MATCH(G7429, $G$2:G7428,0),1), FALSE), FALSE)</f>
        <v>0</v>
      </c>
      <c r="G7429" s="1">
        <v>61594</v>
      </c>
      <c r="H7429" s="1" t="s">
        <v>7303</v>
      </c>
    </row>
    <row r="7430" spans="1:8" x14ac:dyDescent="0.2">
      <c r="A7430" s="1">
        <v>7471</v>
      </c>
      <c r="B7430" s="1" t="str">
        <f t="shared" si="116"/>
        <v>SR DeSoto I, LLC</v>
      </c>
      <c r="C7430" s="1" t="b">
        <f>IF(D7430&lt;&gt;"",IF(COUNTIF($D$2:D7429, D7430), INDEX($A$2:$D$100000, MATCH(D7430, $D$2:D7429,0),1), FALSE), FALSE)</f>
        <v>0</v>
      </c>
      <c r="F7430" s="1" t="b">
        <f>IF(G7430&lt;&gt;"", IF(COUNTIF($G$2:G7429, G7430), INDEX($A$2:$G$100000, MATCH(G7430, $G$2:G7429,0),1), FALSE), FALSE)</f>
        <v>0</v>
      </c>
      <c r="G7430" s="1">
        <v>64362</v>
      </c>
      <c r="H7430" s="1" t="s">
        <v>7304</v>
      </c>
    </row>
    <row r="7431" spans="1:8" x14ac:dyDescent="0.2">
      <c r="A7431" s="1">
        <v>7472</v>
      </c>
      <c r="B7431" s="1" t="str">
        <f t="shared" si="116"/>
        <v>Fort James Operating Co</v>
      </c>
      <c r="C7431" s="1" t="b">
        <f>IF(D7431&lt;&gt;"",IF(COUNTIF($D$2:D7430, D7431), INDEX($A$2:$D$100000, MATCH(D7431, $D$2:D7430,0),1), FALSE), FALSE)</f>
        <v>0</v>
      </c>
      <c r="F7431" s="1" t="b">
        <f>IF(G7431&lt;&gt;"", IF(COUNTIF($G$2:G7430, G7431), INDEX($A$2:$G$100000, MATCH(G7431, $G$2:G7430,0),1), FALSE), FALSE)</f>
        <v>0</v>
      </c>
      <c r="G7431" s="1">
        <v>6577</v>
      </c>
      <c r="H7431" s="1" t="s">
        <v>7305</v>
      </c>
    </row>
    <row r="7432" spans="1:8" x14ac:dyDescent="0.2">
      <c r="A7432" s="1">
        <v>7473</v>
      </c>
      <c r="B7432" s="1" t="str">
        <f t="shared" si="116"/>
        <v>CH Resources Inc</v>
      </c>
      <c r="C7432" s="1" t="b">
        <f>IF(D7432&lt;&gt;"",IF(COUNTIF($D$2:D7431, D7432), INDEX($A$2:$D$100000, MATCH(D7432, $D$2:D7431,0),1), FALSE), FALSE)</f>
        <v>0</v>
      </c>
      <c r="F7432" s="1" t="b">
        <f>IF(G7432&lt;&gt;"", IF(COUNTIF($G$2:G7431, G7432), INDEX($A$2:$G$100000, MATCH(G7432, $G$2:G7431,0),1), FALSE), FALSE)</f>
        <v>0</v>
      </c>
      <c r="G7432" s="1">
        <v>3398</v>
      </c>
      <c r="H7432" s="1" t="s">
        <v>7306</v>
      </c>
    </row>
    <row r="7433" spans="1:8" x14ac:dyDescent="0.2">
      <c r="A7433" s="1">
        <v>7474</v>
      </c>
      <c r="B7433" s="1" t="str">
        <f t="shared" si="116"/>
        <v>Calpine Androscoggin Energy</v>
      </c>
      <c r="C7433" s="1" t="b">
        <f>IF(D7433&lt;&gt;"",IF(COUNTIF($D$2:D7432, D7433), INDEX($A$2:$D$100000, MATCH(D7433, $D$2:D7432,0),1), FALSE), FALSE)</f>
        <v>0</v>
      </c>
      <c r="F7433" s="1" t="b">
        <f>IF(G7433&lt;&gt;"", IF(COUNTIF($G$2:G7432, G7433), INDEX($A$2:$G$100000, MATCH(G7433, $G$2:G7432,0),1), FALSE), FALSE)</f>
        <v>0</v>
      </c>
      <c r="G7433" s="1">
        <v>2861</v>
      </c>
      <c r="H7433" s="1" t="s">
        <v>7307</v>
      </c>
    </row>
    <row r="7434" spans="1:8" x14ac:dyDescent="0.2">
      <c r="A7434" s="1">
        <v>7476</v>
      </c>
      <c r="B7434" s="1" t="str">
        <f t="shared" si="116"/>
        <v>Heart of Texas Wind, LLC</v>
      </c>
      <c r="C7434" s="1" t="b">
        <f>IF(D7434&lt;&gt;"",IF(COUNTIF($D$2:D7433, D7434), INDEX($A$2:$D$100000, MATCH(D7434, $D$2:D7433,0),1), FALSE), FALSE)</f>
        <v>0</v>
      </c>
      <c r="F7434" s="1" t="b">
        <f>IF(G7434&lt;&gt;"", IF(COUNTIF($G$2:G7433, G7434), INDEX($A$2:$G$100000, MATCH(G7434, $G$2:G7433,0),1), FALSE), FALSE)</f>
        <v>0</v>
      </c>
      <c r="G7434" s="1">
        <v>60668</v>
      </c>
      <c r="H7434" s="1" t="s">
        <v>7308</v>
      </c>
    </row>
    <row r="7435" spans="1:8" x14ac:dyDescent="0.2">
      <c r="A7435" s="1">
        <v>7477</v>
      </c>
      <c r="B7435" s="1" t="str">
        <f t="shared" si="116"/>
        <v>JVR Energy Park LLC</v>
      </c>
      <c r="C7435" s="1" t="b">
        <f>IF(D7435&lt;&gt;"",IF(COUNTIF($D$2:D7434, D7435), INDEX($A$2:$D$100000, MATCH(D7435, $D$2:D7434,0),1), FALSE), FALSE)</f>
        <v>0</v>
      </c>
      <c r="F7435" s="1" t="b">
        <f>IF(G7435&lt;&gt;"", IF(COUNTIF($G$2:G7434, G7435), INDEX($A$2:$G$100000, MATCH(G7435, $G$2:G7434,0),1), FALSE), FALSE)</f>
        <v>0</v>
      </c>
      <c r="G7435" s="1">
        <v>64077</v>
      </c>
      <c r="H7435" s="1" t="s">
        <v>7309</v>
      </c>
    </row>
    <row r="7436" spans="1:8" x14ac:dyDescent="0.2">
      <c r="A7436" s="1">
        <v>7478</v>
      </c>
      <c r="B7436" s="1" t="str">
        <f t="shared" si="116"/>
        <v>Rancho Seco Solar II, LLC</v>
      </c>
      <c r="C7436" s="1" t="b">
        <f>IF(D7436&lt;&gt;"",IF(COUNTIF($D$2:D7435, D7436), INDEX($A$2:$D$100000, MATCH(D7436, $D$2:D7435,0),1), FALSE), FALSE)</f>
        <v>0</v>
      </c>
      <c r="F7436" s="1" t="b">
        <f>IF(G7436&lt;&gt;"", IF(COUNTIF($G$2:G7435, G7436), INDEX($A$2:$G$100000, MATCH(G7436, $G$2:G7435,0),1), FALSE), FALSE)</f>
        <v>0</v>
      </c>
      <c r="G7436" s="1">
        <v>63141</v>
      </c>
      <c r="H7436" s="1" t="s">
        <v>7310</v>
      </c>
    </row>
    <row r="7437" spans="1:8" x14ac:dyDescent="0.2">
      <c r="A7437" s="1">
        <v>7479</v>
      </c>
      <c r="B7437" s="1" t="str">
        <f t="shared" si="116"/>
        <v>Conectiv Operating Services Co</v>
      </c>
      <c r="C7437" s="1" t="b">
        <f>IF(D7437&lt;&gt;"",IF(COUNTIF($D$2:D7436, D7437), INDEX($A$2:$D$100000, MATCH(D7437, $D$2:D7436,0),1), FALSE), FALSE)</f>
        <v>0</v>
      </c>
      <c r="F7437" s="1" t="b">
        <f>IF(G7437&lt;&gt;"", IF(COUNTIF($G$2:G7436, G7437), INDEX($A$2:$G$100000, MATCH(G7437, $G$2:G7436,0),1), FALSE), FALSE)</f>
        <v>0</v>
      </c>
      <c r="G7437" s="1">
        <v>4192</v>
      </c>
      <c r="H7437" s="1" t="s">
        <v>7311</v>
      </c>
    </row>
    <row r="7438" spans="1:8" x14ac:dyDescent="0.2">
      <c r="A7438" s="1">
        <v>7480</v>
      </c>
      <c r="B7438" s="1" t="str">
        <f t="shared" si="116"/>
        <v>EDF Renewable Energy</v>
      </c>
      <c r="C7438" s="1" t="b">
        <f>IF(D7438&lt;&gt;"",IF(COUNTIF($D$2:D7437, D7438), INDEX($A$2:$D$100000, MATCH(D7438, $D$2:D7437,0),1), FALSE), FALSE)</f>
        <v>0</v>
      </c>
      <c r="F7438" s="1" t="b">
        <f>IF(G7438&lt;&gt;"", IF(COUNTIF($G$2:G7437, G7438), INDEX($A$2:$G$100000, MATCH(G7438, $G$2:G7437,0),1), FALSE), FALSE)</f>
        <v>0</v>
      </c>
      <c r="G7438" s="1">
        <v>60869</v>
      </c>
      <c r="H7438" s="1" t="s">
        <v>7312</v>
      </c>
    </row>
    <row r="7439" spans="1:8" x14ac:dyDescent="0.2">
      <c r="A7439" s="1">
        <v>7481</v>
      </c>
      <c r="B7439" s="1" t="str">
        <f t="shared" si="116"/>
        <v>Community Energy Inc</v>
      </c>
      <c r="C7439" s="1" t="b">
        <f>IF(D7439&lt;&gt;"",IF(COUNTIF($D$2:D7438, D7439), INDEX($A$2:$D$100000, MATCH(D7439, $D$2:D7438,0),1), FALSE), FALSE)</f>
        <v>0</v>
      </c>
      <c r="F7439" s="1" t="b">
        <f>IF(G7439&lt;&gt;"", IF(COUNTIF($G$2:G7438, G7439), INDEX($A$2:$G$100000, MATCH(G7439, $G$2:G7438,0),1), FALSE), FALSE)</f>
        <v>0</v>
      </c>
      <c r="G7439" s="1">
        <v>54761</v>
      </c>
      <c r="H7439" s="1" t="s">
        <v>7313</v>
      </c>
    </row>
    <row r="7440" spans="1:8" x14ac:dyDescent="0.2">
      <c r="A7440" s="1">
        <v>7482</v>
      </c>
      <c r="B7440" s="1" t="str">
        <f t="shared" si="116"/>
        <v>Pierce Power LLC</v>
      </c>
      <c r="C7440" s="1" t="b">
        <f>IF(D7440&lt;&gt;"",IF(COUNTIF($D$2:D7439, D7440), INDEX($A$2:$D$100000, MATCH(D7440, $D$2:D7439,0),1), FALSE), FALSE)</f>
        <v>0</v>
      </c>
      <c r="F7440" s="1" t="b">
        <f>IF(G7440&lt;&gt;"", IF(COUNTIF($G$2:G7439, G7440), INDEX($A$2:$G$100000, MATCH(G7440, $G$2:G7439,0),1), FALSE), FALSE)</f>
        <v>0</v>
      </c>
      <c r="G7440" s="1">
        <v>15033</v>
      </c>
      <c r="H7440" s="1" t="s">
        <v>7314</v>
      </c>
    </row>
    <row r="7441" spans="1:8" x14ac:dyDescent="0.2">
      <c r="A7441" s="1">
        <v>7483</v>
      </c>
      <c r="B7441" s="1" t="str">
        <f t="shared" si="116"/>
        <v>Tatanka Ridge LLC</v>
      </c>
      <c r="C7441" s="1" t="b">
        <f>IF(D7441&lt;&gt;"",IF(COUNTIF($D$2:D7440, D7441), INDEX($A$2:$D$100000, MATCH(D7441, $D$2:D7440,0),1), FALSE), FALSE)</f>
        <v>0</v>
      </c>
      <c r="F7441" s="1" t="b">
        <f>IF(G7441&lt;&gt;"", IF(COUNTIF($G$2:G7440, G7441), INDEX($A$2:$G$100000, MATCH(G7441, $G$2:G7440,0),1), FALSE), FALSE)</f>
        <v>0</v>
      </c>
      <c r="G7441" s="1">
        <v>63897</v>
      </c>
      <c r="H7441" s="1" t="s">
        <v>7315</v>
      </c>
    </row>
    <row r="7442" spans="1:8" x14ac:dyDescent="0.2">
      <c r="A7442" s="1">
        <v>7484</v>
      </c>
      <c r="B7442" s="1" t="str">
        <f t="shared" si="116"/>
        <v>ISG Indiana Harbor Inc</v>
      </c>
      <c r="C7442" s="1" t="b">
        <f>IF(D7442&lt;&gt;"",IF(COUNTIF($D$2:D7441, D7442), INDEX($A$2:$D$100000, MATCH(D7442, $D$2:D7441,0),1), FALSE), FALSE)</f>
        <v>0</v>
      </c>
      <c r="F7442" s="1" t="b">
        <f>IF(G7442&lt;&gt;"", IF(COUNTIF($G$2:G7441, G7442), INDEX($A$2:$G$100000, MATCH(G7442, $G$2:G7441,0),1), FALSE), FALSE)</f>
        <v>0</v>
      </c>
      <c r="G7442" s="1">
        <v>9415</v>
      </c>
      <c r="H7442" s="1" t="s">
        <v>7316</v>
      </c>
    </row>
    <row r="7443" spans="1:8" x14ac:dyDescent="0.2">
      <c r="A7443" s="1">
        <v>7485</v>
      </c>
      <c r="B7443" s="1" t="str">
        <f t="shared" si="116"/>
        <v>Chestnut Westside, LLC</v>
      </c>
      <c r="C7443" s="1" t="b">
        <f>IF(D7443&lt;&gt;"",IF(COUNTIF($D$2:D7442, D7443), INDEX($A$2:$D$100000, MATCH(D7443, $D$2:D7442,0),1), FALSE), FALSE)</f>
        <v>0</v>
      </c>
      <c r="F7443" s="1" t="b">
        <f>IF(G7443&lt;&gt;"", IF(COUNTIF($G$2:G7442, G7443), INDEX($A$2:$G$100000, MATCH(G7443, $G$2:G7442,0),1), FALSE), FALSE)</f>
        <v>0</v>
      </c>
      <c r="G7443" s="1">
        <v>63526</v>
      </c>
      <c r="H7443" s="1" t="s">
        <v>7317</v>
      </c>
    </row>
    <row r="7444" spans="1:8" x14ac:dyDescent="0.2">
      <c r="A7444" s="1">
        <v>7486</v>
      </c>
      <c r="B7444" s="1" t="str">
        <f t="shared" si="116"/>
        <v>Montgomery L'Energia Power Partners LP</v>
      </c>
      <c r="C7444" s="1" t="b">
        <f>IF(D7444&lt;&gt;"",IF(COUNTIF($D$2:D7443, D7444), INDEX($A$2:$D$100000, MATCH(D7444, $D$2:D7443,0),1), FALSE), FALSE)</f>
        <v>0</v>
      </c>
      <c r="F7444" s="1" t="b">
        <f>IF(G7444&lt;&gt;"", IF(COUNTIF($G$2:G7443, G7444), INDEX($A$2:$G$100000, MATCH(G7444, $G$2:G7443,0),1), FALSE), FALSE)</f>
        <v>0</v>
      </c>
      <c r="G7444" s="1">
        <v>56178</v>
      </c>
      <c r="H7444" s="1" t="s">
        <v>7318</v>
      </c>
    </row>
    <row r="7445" spans="1:8" x14ac:dyDescent="0.2">
      <c r="A7445" s="1">
        <v>7487</v>
      </c>
      <c r="B7445" s="1" t="str">
        <f t="shared" si="116"/>
        <v>RE Mustang Two LLC</v>
      </c>
      <c r="C7445" s="1" t="b">
        <f>IF(D7445&lt;&gt;"",IF(COUNTIF($D$2:D7444, D7445), INDEX($A$2:$D$100000, MATCH(D7445, $D$2:D7444,0),1), FALSE), FALSE)</f>
        <v>0</v>
      </c>
      <c r="F7445" s="1" t="b">
        <f>IF(G7445&lt;&gt;"", IF(COUNTIF($G$2:G7444, G7445), INDEX($A$2:$G$100000, MATCH(G7445, $G$2:G7444,0),1), FALSE), FALSE)</f>
        <v>0</v>
      </c>
      <c r="G7445" s="1">
        <v>61589</v>
      </c>
      <c r="H7445" s="1" t="s">
        <v>7319</v>
      </c>
    </row>
    <row r="7446" spans="1:8" x14ac:dyDescent="0.2">
      <c r="A7446" s="1">
        <v>7488</v>
      </c>
      <c r="B7446" s="1" t="str">
        <f t="shared" si="116"/>
        <v>Oberon Solar IA</v>
      </c>
      <c r="C7446" s="1" t="b">
        <f>IF(D7446&lt;&gt;"",IF(COUNTIF($D$2:D7445, D7446), INDEX($A$2:$D$100000, MATCH(D7446, $D$2:D7445,0),1), FALSE), FALSE)</f>
        <v>0</v>
      </c>
      <c r="F7446" s="1" t="b">
        <f>IF(G7446&lt;&gt;"", IF(COUNTIF($G$2:G7445, G7446), INDEX($A$2:$G$100000, MATCH(G7446, $G$2:G7445,0),1), FALSE), FALSE)</f>
        <v>0</v>
      </c>
      <c r="G7446" s="1">
        <v>62788</v>
      </c>
      <c r="H7446" s="1" t="s">
        <v>7320</v>
      </c>
    </row>
    <row r="7447" spans="1:8" x14ac:dyDescent="0.2">
      <c r="A7447" s="1">
        <v>7489</v>
      </c>
      <c r="B7447" s="1" t="str">
        <f t="shared" si="116"/>
        <v>Quitman II Solar, LLC</v>
      </c>
      <c r="C7447" s="1" t="b">
        <f>IF(D7447&lt;&gt;"",IF(COUNTIF($D$2:D7446, D7447), INDEX($A$2:$D$100000, MATCH(D7447, $D$2:D7446,0),1), FALSE), FALSE)</f>
        <v>0</v>
      </c>
      <c r="F7447" s="1" t="b">
        <f>IF(G7447&lt;&gt;"", IF(COUNTIF($G$2:G7446, G7447), INDEX($A$2:$G$100000, MATCH(G7447, $G$2:G7446,0),1), FALSE), FALSE)</f>
        <v>0</v>
      </c>
      <c r="G7447" s="1">
        <v>63957</v>
      </c>
      <c r="H7447" s="1" t="s">
        <v>7321</v>
      </c>
    </row>
    <row r="7448" spans="1:8" x14ac:dyDescent="0.2">
      <c r="A7448" s="1">
        <v>7490</v>
      </c>
      <c r="B7448" s="1" t="str">
        <f t="shared" si="116"/>
        <v>Mount Storm Wind Force LLC</v>
      </c>
      <c r="C7448" s="1" t="b">
        <f>IF(D7448&lt;&gt;"",IF(COUNTIF($D$2:D7447, D7448), INDEX($A$2:$D$100000, MATCH(D7448, $D$2:D7447,0),1), FALSE), FALSE)</f>
        <v>0</v>
      </c>
      <c r="F7448" s="1" t="b">
        <f>IF(G7448&lt;&gt;"", IF(COUNTIF($G$2:G7447, G7448), INDEX($A$2:$G$100000, MATCH(G7448, $G$2:G7447,0),1), FALSE), FALSE)</f>
        <v>0</v>
      </c>
      <c r="G7448" s="1">
        <v>54747</v>
      </c>
      <c r="H7448" s="1" t="s">
        <v>7322</v>
      </c>
    </row>
    <row r="7449" spans="1:8" x14ac:dyDescent="0.2">
      <c r="A7449" s="1">
        <v>7491</v>
      </c>
      <c r="B7449" s="1" t="str">
        <f t="shared" si="116"/>
        <v>RES Cactus Flats Wind Energy, LLC</v>
      </c>
      <c r="C7449" s="1" t="b">
        <f>IF(D7449&lt;&gt;"",IF(COUNTIF($D$2:D7448, D7449), INDEX($A$2:$D$100000, MATCH(D7449, $D$2:D7448,0),1), FALSE), FALSE)</f>
        <v>0</v>
      </c>
      <c r="F7449" s="1" t="b">
        <f>IF(G7449&lt;&gt;"", IF(COUNTIF($G$2:G7448, G7449), INDEX($A$2:$G$100000, MATCH(G7449, $G$2:G7448,0),1), FALSE), FALSE)</f>
        <v>0</v>
      </c>
      <c r="G7449" s="1">
        <v>60647</v>
      </c>
      <c r="H7449" s="1" t="s">
        <v>7323</v>
      </c>
    </row>
    <row r="7450" spans="1:8" x14ac:dyDescent="0.2">
      <c r="A7450" s="1">
        <v>7492</v>
      </c>
      <c r="B7450" s="1" t="str">
        <f t="shared" si="116"/>
        <v>Foxtail Wind, LLC</v>
      </c>
      <c r="C7450" s="1" t="b">
        <f>IF(D7450&lt;&gt;"",IF(COUNTIF($D$2:D7449, D7450), INDEX($A$2:$D$100000, MATCH(D7450, $D$2:D7449,0),1), FALSE), FALSE)</f>
        <v>0</v>
      </c>
      <c r="F7450" s="1" t="b">
        <f>IF(G7450&lt;&gt;"", IF(COUNTIF($G$2:G7449, G7450), INDEX($A$2:$G$100000, MATCH(G7450, $G$2:G7449,0),1), FALSE), FALSE)</f>
        <v>0</v>
      </c>
      <c r="G7450" s="1">
        <v>61374</v>
      </c>
      <c r="H7450" s="1" t="s">
        <v>7324</v>
      </c>
    </row>
    <row r="7451" spans="1:8" x14ac:dyDescent="0.2">
      <c r="A7451" s="1">
        <v>7493</v>
      </c>
      <c r="B7451" s="1" t="str">
        <f t="shared" si="116"/>
        <v>Maverick Solar 6, LLC</v>
      </c>
      <c r="C7451" s="1" t="b">
        <f>IF(D7451&lt;&gt;"",IF(COUNTIF($D$2:D7450, D7451), INDEX($A$2:$D$100000, MATCH(D7451, $D$2:D7450,0),1), FALSE), FALSE)</f>
        <v>0</v>
      </c>
      <c r="F7451" s="1" t="b">
        <f>IF(G7451&lt;&gt;"", IF(COUNTIF($G$2:G7450, G7451), INDEX($A$2:$G$100000, MATCH(G7451, $G$2:G7450,0),1), FALSE), FALSE)</f>
        <v>0</v>
      </c>
      <c r="G7451" s="1">
        <v>63733</v>
      </c>
      <c r="H7451" s="1" t="s">
        <v>7325</v>
      </c>
    </row>
    <row r="7452" spans="1:8" x14ac:dyDescent="0.2">
      <c r="A7452" s="1">
        <v>7494</v>
      </c>
      <c r="B7452" s="1" t="str">
        <f t="shared" si="116"/>
        <v>West Fork Wind, LLC</v>
      </c>
      <c r="C7452" s="1" t="b">
        <f>IF(D7452&lt;&gt;"",IF(COUNTIF($D$2:D7451, D7452), INDEX($A$2:$D$100000, MATCH(D7452, $D$2:D7451,0),1), FALSE), FALSE)</f>
        <v>0</v>
      </c>
      <c r="F7452" s="1" t="b">
        <f>IF(G7452&lt;&gt;"", IF(COUNTIF($G$2:G7451, G7452), INDEX($A$2:$G$100000, MATCH(G7452, $G$2:G7451,0),1), FALSE), FALSE)</f>
        <v>0</v>
      </c>
      <c r="G7452" s="1">
        <v>60847</v>
      </c>
      <c r="H7452" s="1" t="s">
        <v>7326</v>
      </c>
    </row>
    <row r="7453" spans="1:8" x14ac:dyDescent="0.2">
      <c r="A7453" s="1">
        <v>7495</v>
      </c>
      <c r="B7453" s="1" t="str">
        <f t="shared" si="116"/>
        <v>Prairie Solar LLC</v>
      </c>
      <c r="C7453" s="1" t="b">
        <f>IF(D7453&lt;&gt;"",IF(COUNTIF($D$2:D7452, D7453), INDEX($A$2:$D$100000, MATCH(D7453, $D$2:D7452,0),1), FALSE), FALSE)</f>
        <v>0</v>
      </c>
      <c r="F7453" s="1" t="b">
        <f>IF(G7453&lt;&gt;"", IF(COUNTIF($G$2:G7452, G7453), INDEX($A$2:$G$100000, MATCH(G7453, $G$2:G7452,0),1), FALSE), FALSE)</f>
        <v>0</v>
      </c>
      <c r="G7453" s="1">
        <v>64169</v>
      </c>
      <c r="H7453" s="1" t="s">
        <v>7327</v>
      </c>
    </row>
    <row r="7454" spans="1:8" x14ac:dyDescent="0.2">
      <c r="A7454" s="1">
        <v>7496</v>
      </c>
      <c r="B7454" s="1" t="str">
        <f t="shared" si="116"/>
        <v>Elora Solar</v>
      </c>
      <c r="C7454" s="1" t="b">
        <f>IF(D7454&lt;&gt;"",IF(COUNTIF($D$2:D7453, D7454), INDEX($A$2:$D$100000, MATCH(D7454, $D$2:D7453,0),1), FALSE), FALSE)</f>
        <v>0</v>
      </c>
      <c r="F7454" s="1" t="b">
        <f>IF(G7454&lt;&gt;"", IF(COUNTIF($G$2:G7453, G7454), INDEX($A$2:$G$100000, MATCH(G7454, $G$2:G7453,0),1), FALSE), FALSE)</f>
        <v>0</v>
      </c>
      <c r="G7454" s="1">
        <v>63418</v>
      </c>
      <c r="H7454" s="1" t="s">
        <v>7328</v>
      </c>
    </row>
    <row r="7455" spans="1:8" x14ac:dyDescent="0.2">
      <c r="A7455" s="1">
        <v>7497</v>
      </c>
      <c r="B7455" s="1" t="str">
        <f t="shared" si="116"/>
        <v>KJC Operating Co</v>
      </c>
      <c r="C7455" s="1" t="b">
        <f>IF(D7455&lt;&gt;"",IF(COUNTIF($D$2:D7454, D7455), INDEX($A$2:$D$100000, MATCH(D7455, $D$2:D7454,0),1), FALSE), FALSE)</f>
        <v>0</v>
      </c>
      <c r="F7455" s="1" t="b">
        <f>IF(G7455&lt;&gt;"", IF(COUNTIF($G$2:G7454, G7455), INDEX($A$2:$G$100000, MATCH(G7455, $G$2:G7454,0),1), FALSE), FALSE)</f>
        <v>0</v>
      </c>
      <c r="G7455" s="1">
        <v>10032</v>
      </c>
      <c r="H7455" s="1" t="s">
        <v>7329</v>
      </c>
    </row>
    <row r="7456" spans="1:8" x14ac:dyDescent="0.2">
      <c r="A7456" s="1">
        <v>7498</v>
      </c>
      <c r="B7456" s="1" t="str">
        <f t="shared" si="116"/>
        <v>Placid Solar, LLC</v>
      </c>
      <c r="C7456" s="1" t="b">
        <f>IF(D7456&lt;&gt;"",IF(COUNTIF($D$2:D7455, D7456), INDEX($A$2:$D$100000, MATCH(D7456, $D$2:D7455,0),1), FALSE), FALSE)</f>
        <v>0</v>
      </c>
      <c r="F7456" s="1" t="b">
        <f>IF(G7456&lt;&gt;"", IF(COUNTIF($G$2:G7455, G7456), INDEX($A$2:$G$100000, MATCH(G7456, $G$2:G7455,0),1), FALSE), FALSE)</f>
        <v>0</v>
      </c>
      <c r="G7456" s="1">
        <v>63969</v>
      </c>
      <c r="H7456" s="1" t="s">
        <v>7330</v>
      </c>
    </row>
    <row r="7457" spans="1:8" x14ac:dyDescent="0.2">
      <c r="A7457" s="1">
        <v>7499</v>
      </c>
      <c r="B7457" s="1" t="str">
        <f t="shared" si="116"/>
        <v>Big River Solar, LLC</v>
      </c>
      <c r="C7457" s="1" t="b">
        <f>IF(D7457&lt;&gt;"",IF(COUNTIF($D$2:D7456, D7457), INDEX($A$2:$D$100000, MATCH(D7457, $D$2:D7456,0),1), FALSE), FALSE)</f>
        <v>0</v>
      </c>
      <c r="F7457" s="1" t="b">
        <f>IF(G7457&lt;&gt;"", IF(COUNTIF($G$2:G7456, G7457), INDEX($A$2:$G$100000, MATCH(G7457, $G$2:G7456,0),1), FALSE), FALSE)</f>
        <v>0</v>
      </c>
      <c r="G7457" s="1">
        <v>64249</v>
      </c>
      <c r="H7457" s="1" t="s">
        <v>7331</v>
      </c>
    </row>
    <row r="7458" spans="1:8" x14ac:dyDescent="0.2">
      <c r="A7458" s="1">
        <v>7500</v>
      </c>
      <c r="B7458" s="1" t="str">
        <f t="shared" si="116"/>
        <v>PG&amp;E Dispersed Geng Co LLC</v>
      </c>
      <c r="C7458" s="1" t="b">
        <f>IF(D7458&lt;&gt;"",IF(COUNTIF($D$2:D7457, D7458), INDEX($A$2:$D$100000, MATCH(D7458, $D$2:D7457,0),1), FALSE), FALSE)</f>
        <v>0</v>
      </c>
      <c r="F7458" s="1" t="b">
        <f>IF(G7458&lt;&gt;"", IF(COUNTIF($G$2:G7457, G7458), INDEX($A$2:$G$100000, MATCH(G7458, $G$2:G7457,0),1), FALSE), FALSE)</f>
        <v>0</v>
      </c>
      <c r="G7458" s="1">
        <v>15164</v>
      </c>
      <c r="H7458" s="1" t="s">
        <v>7332</v>
      </c>
    </row>
    <row r="7459" spans="1:8" x14ac:dyDescent="0.2">
      <c r="A7459" s="1">
        <v>7501</v>
      </c>
      <c r="B7459" s="1" t="str">
        <f t="shared" si="116"/>
        <v>Central Rivers Power US, LLC</v>
      </c>
      <c r="C7459" s="1" t="b">
        <f>IF(D7459&lt;&gt;"",IF(COUNTIF($D$2:D7458, D7459), INDEX($A$2:$D$100000, MATCH(D7459, $D$2:D7458,0),1), FALSE), FALSE)</f>
        <v>0</v>
      </c>
      <c r="F7459" s="1" t="b">
        <f>IF(G7459&lt;&gt;"", IF(COUNTIF($G$2:G7458, G7459), INDEX($A$2:$G$100000, MATCH(G7459, $G$2:G7458,0),1), FALSE), FALSE)</f>
        <v>0</v>
      </c>
      <c r="G7459" s="1">
        <v>64078</v>
      </c>
      <c r="H7459" s="1" t="s">
        <v>7333</v>
      </c>
    </row>
    <row r="7460" spans="1:8" x14ac:dyDescent="0.2">
      <c r="A7460" s="1">
        <v>7502</v>
      </c>
      <c r="B7460" s="1" t="str">
        <f t="shared" si="116"/>
        <v>Ranchland Wind Project II, LLC</v>
      </c>
      <c r="C7460" s="1" t="b">
        <f>IF(D7460&lt;&gt;"",IF(COUNTIF($D$2:D7459, D7460), INDEX($A$2:$D$100000, MATCH(D7460, $D$2:D7459,0),1), FALSE), FALSE)</f>
        <v>0</v>
      </c>
      <c r="F7460" s="1" t="b">
        <f>IF(G7460&lt;&gt;"", IF(COUNTIF($G$2:G7459, G7460), INDEX($A$2:$G$100000, MATCH(G7460, $G$2:G7459,0),1), FALSE), FALSE)</f>
        <v>0</v>
      </c>
      <c r="G7460" s="1">
        <v>64178</v>
      </c>
      <c r="H7460" s="1" t="s">
        <v>7334</v>
      </c>
    </row>
    <row r="7461" spans="1:8" x14ac:dyDescent="0.2">
      <c r="A7461" s="1">
        <v>7503</v>
      </c>
      <c r="B7461" s="1" t="str">
        <f t="shared" si="116"/>
        <v>Elkem Metals Co</v>
      </c>
      <c r="C7461" s="1" t="b">
        <f>IF(D7461&lt;&gt;"",IF(COUNTIF($D$2:D7460, D7461), INDEX($A$2:$D$100000, MATCH(D7461, $D$2:D7460,0),1), FALSE), FALSE)</f>
        <v>0</v>
      </c>
      <c r="F7461" s="1" t="b">
        <f>IF(G7461&lt;&gt;"", IF(COUNTIF($G$2:G7460, G7461), INDEX($A$2:$G$100000, MATCH(G7461, $G$2:G7460,0),1), FALSE), FALSE)</f>
        <v>0</v>
      </c>
      <c r="G7461" s="1">
        <v>41530</v>
      </c>
      <c r="H7461" s="1" t="s">
        <v>7335</v>
      </c>
    </row>
    <row r="7462" spans="1:8" x14ac:dyDescent="0.2">
      <c r="A7462" s="1">
        <v>7504</v>
      </c>
      <c r="B7462" s="1" t="str">
        <f t="shared" si="116"/>
        <v>Air Products LP</v>
      </c>
      <c r="C7462" s="1" t="b">
        <f>IF(D7462&lt;&gt;"",IF(COUNTIF($D$2:D7461, D7462), INDEX($A$2:$D$100000, MATCH(D7462, $D$2:D7461,0),1), FALSE), FALSE)</f>
        <v>0</v>
      </c>
      <c r="F7462" s="1" t="b">
        <f>IF(G7462&lt;&gt;"", IF(COUNTIF($G$2:G7461, G7462), INDEX($A$2:$G$100000, MATCH(G7462, $G$2:G7461,0),1), FALSE), FALSE)</f>
        <v>0</v>
      </c>
      <c r="G7462" s="1">
        <v>980</v>
      </c>
      <c r="H7462" s="1" t="s">
        <v>7336</v>
      </c>
    </row>
    <row r="7463" spans="1:8" x14ac:dyDescent="0.2">
      <c r="A7463" s="1">
        <v>7505</v>
      </c>
      <c r="B7463" s="1" t="str">
        <f t="shared" si="116"/>
        <v>Vulcan Materials Co</v>
      </c>
      <c r="C7463" s="1" t="b">
        <f>IF(D7463&lt;&gt;"",IF(COUNTIF($D$2:D7462, D7463), INDEX($A$2:$D$100000, MATCH(D7463, $D$2:D7462,0),1), FALSE), FALSE)</f>
        <v>0</v>
      </c>
      <c r="F7463" s="1" t="b">
        <f>IF(G7463&lt;&gt;"", IF(COUNTIF($G$2:G7462, G7463), INDEX($A$2:$G$100000, MATCH(G7463, $G$2:G7462,0),1), FALSE), FALSE)</f>
        <v>0</v>
      </c>
      <c r="G7463" s="1">
        <v>22609</v>
      </c>
      <c r="H7463" s="1" t="s">
        <v>7337</v>
      </c>
    </row>
    <row r="7464" spans="1:8" x14ac:dyDescent="0.2">
      <c r="A7464" s="1">
        <v>7506</v>
      </c>
      <c r="B7464" s="1" t="str">
        <f t="shared" si="116"/>
        <v>Rattlesnake Flat, LLC</v>
      </c>
      <c r="C7464" s="1" t="b">
        <f>IF(D7464&lt;&gt;"",IF(COUNTIF($D$2:D7463, D7464), INDEX($A$2:$D$100000, MATCH(D7464, $D$2:D7463,0),1), FALSE), FALSE)</f>
        <v>0</v>
      </c>
      <c r="F7464" s="1" t="b">
        <f>IF(G7464&lt;&gt;"", IF(COUNTIF($G$2:G7463, G7464), INDEX($A$2:$G$100000, MATCH(G7464, $G$2:G7463,0),1), FALSE), FALSE)</f>
        <v>0</v>
      </c>
      <c r="G7464" s="1">
        <v>62778</v>
      </c>
      <c r="H7464" s="1" t="s">
        <v>7338</v>
      </c>
    </row>
    <row r="7465" spans="1:8" x14ac:dyDescent="0.2">
      <c r="A7465" s="1">
        <v>7507</v>
      </c>
      <c r="B7465" s="1" t="str">
        <f t="shared" si="116"/>
        <v>NRG Gaskell LLC</v>
      </c>
      <c r="C7465" s="1" t="b">
        <f>IF(D7465&lt;&gt;"",IF(COUNTIF($D$2:D7464, D7465), INDEX($A$2:$D$100000, MATCH(D7465, $D$2:D7464,0),1), FALSE), FALSE)</f>
        <v>0</v>
      </c>
      <c r="F7465" s="1" t="b">
        <f>IF(G7465&lt;&gt;"", IF(COUNTIF($G$2:G7464, G7465), INDEX($A$2:$G$100000, MATCH(G7465, $G$2:G7464,0),1), FALSE), FALSE)</f>
        <v>0</v>
      </c>
      <c r="G7465" s="1">
        <v>56675</v>
      </c>
      <c r="H7465" s="1" t="s">
        <v>7339</v>
      </c>
    </row>
    <row r="7466" spans="1:8" x14ac:dyDescent="0.2">
      <c r="A7466" s="1">
        <v>7509</v>
      </c>
      <c r="B7466" s="1" t="str">
        <f t="shared" si="116"/>
        <v>Riverside Canal Power Co Inc</v>
      </c>
      <c r="C7466" s="1" t="b">
        <f>IF(D7466&lt;&gt;"",IF(COUNTIF($D$2:D7465, D7466), INDEX($A$2:$D$100000, MATCH(D7466, $D$2:D7465,0),1), FALSE), FALSE)</f>
        <v>0</v>
      </c>
      <c r="F7466" s="1" t="b">
        <f>IF(G7466&lt;&gt;"", IF(COUNTIF($G$2:G7465, G7466), INDEX($A$2:$G$100000, MATCH(G7466, $G$2:G7465,0),1), FALSE), FALSE)</f>
        <v>0</v>
      </c>
      <c r="G7466" s="1">
        <v>16031</v>
      </c>
      <c r="H7466" s="1" t="s">
        <v>7340</v>
      </c>
    </row>
    <row r="7467" spans="1:8" x14ac:dyDescent="0.2">
      <c r="A7467" s="1">
        <v>7510</v>
      </c>
      <c r="B7467" s="1" t="str">
        <f t="shared" si="116"/>
        <v>Juwi Inc</v>
      </c>
      <c r="C7467" s="1" t="b">
        <f>IF(D7467&lt;&gt;"",IF(COUNTIF($D$2:D7466, D7467), INDEX($A$2:$D$100000, MATCH(D7467, $D$2:D7466,0),1), FALSE), FALSE)</f>
        <v>0</v>
      </c>
      <c r="F7467" s="1" t="b">
        <f>IF(G7467&lt;&gt;"", IF(COUNTIF($G$2:G7466, G7467), INDEX($A$2:$G$100000, MATCH(G7467, $G$2:G7466,0),1), FALSE), FALSE)</f>
        <v>0</v>
      </c>
      <c r="G7467" s="1">
        <v>61914</v>
      </c>
      <c r="H7467" s="1" t="s">
        <v>7341</v>
      </c>
    </row>
    <row r="7468" spans="1:8" x14ac:dyDescent="0.2">
      <c r="A7468" s="1">
        <v>7511</v>
      </c>
      <c r="B7468" s="1" t="str">
        <f t="shared" si="116"/>
        <v>Coyote Gulch Solar LLC</v>
      </c>
      <c r="C7468" s="1" t="b">
        <f>IF(D7468&lt;&gt;"",IF(COUNTIF($D$2:D7467, D7468), INDEX($A$2:$D$100000, MATCH(D7468, $D$2:D7467,0),1), FALSE), FALSE)</f>
        <v>0</v>
      </c>
      <c r="F7468" s="1" t="b">
        <f>IF(G7468&lt;&gt;"", IF(COUNTIF($G$2:G7467, G7468), INDEX($A$2:$G$100000, MATCH(G7468, $G$2:G7467,0),1), FALSE), FALSE)</f>
        <v>0</v>
      </c>
      <c r="G7468" s="1">
        <v>64369</v>
      </c>
      <c r="H7468" s="1" t="s">
        <v>7342</v>
      </c>
    </row>
    <row r="7469" spans="1:8" x14ac:dyDescent="0.2">
      <c r="A7469" s="1">
        <v>7512</v>
      </c>
      <c r="B7469" s="1" t="str">
        <f t="shared" si="116"/>
        <v>Seven Oaks Land Co Inc</v>
      </c>
      <c r="C7469" s="1" t="b">
        <f>IF(D7469&lt;&gt;"",IF(COUNTIF($D$2:D7468, D7469), INDEX($A$2:$D$100000, MATCH(D7469, $D$2:D7468,0),1), FALSE), FALSE)</f>
        <v>0</v>
      </c>
      <c r="F7469" s="1" t="b">
        <f>IF(G7469&lt;&gt;"", IF(COUNTIF($G$2:G7468, G7469), INDEX($A$2:$G$100000, MATCH(G7469, $G$2:G7468,0),1), FALSE), FALSE)</f>
        <v>0</v>
      </c>
      <c r="G7469" s="1">
        <v>22154</v>
      </c>
      <c r="H7469" s="1" t="s">
        <v>7343</v>
      </c>
    </row>
    <row r="7470" spans="1:8" x14ac:dyDescent="0.2">
      <c r="A7470" s="1">
        <v>7513</v>
      </c>
      <c r="B7470" s="1" t="str">
        <f t="shared" si="116"/>
        <v>Rockhaven Wind Project, LLC</v>
      </c>
      <c r="C7470" s="1" t="b">
        <f>IF(D7470&lt;&gt;"",IF(COUNTIF($D$2:D7469, D7470), INDEX($A$2:$D$100000, MATCH(D7470, $D$2:D7469,0),1), FALSE), FALSE)</f>
        <v>0</v>
      </c>
      <c r="F7470" s="1" t="b">
        <f>IF(G7470&lt;&gt;"", IF(COUNTIF($G$2:G7469, G7470), INDEX($A$2:$G$100000, MATCH(G7470, $G$2:G7469,0),1), FALSE), FALSE)</f>
        <v>0</v>
      </c>
      <c r="G7470" s="1">
        <v>63783</v>
      </c>
      <c r="H7470" s="1" t="s">
        <v>7344</v>
      </c>
    </row>
    <row r="7471" spans="1:8" x14ac:dyDescent="0.2">
      <c r="A7471" s="1">
        <v>7514</v>
      </c>
      <c r="B7471" s="1" t="str">
        <f t="shared" si="116"/>
        <v>UAE Mecklenburg Cogeneration</v>
      </c>
      <c r="C7471" s="1" t="b">
        <f>IF(D7471&lt;&gt;"",IF(COUNTIF($D$2:D7470, D7471), INDEX($A$2:$D$100000, MATCH(D7471, $D$2:D7470,0),1), FALSE), FALSE)</f>
        <v>0</v>
      </c>
      <c r="F7471" s="1" t="b">
        <f>IF(G7471&lt;&gt;"", IF(COUNTIF($G$2:G7470, G7471), INDEX($A$2:$G$100000, MATCH(G7471, $G$2:G7470,0),1), FALSE), FALSE)</f>
        <v>0</v>
      </c>
      <c r="G7471" s="1">
        <v>19393</v>
      </c>
      <c r="H7471" s="1" t="s">
        <v>7345</v>
      </c>
    </row>
    <row r="7472" spans="1:8" x14ac:dyDescent="0.2">
      <c r="A7472" s="1">
        <v>7515</v>
      </c>
      <c r="B7472" s="1" t="str">
        <f t="shared" si="116"/>
        <v>Calpine Parlin Inc</v>
      </c>
      <c r="C7472" s="1" t="b">
        <f>IF(D7472&lt;&gt;"",IF(COUNTIF($D$2:D7471, D7472), INDEX($A$2:$D$100000, MATCH(D7472, $D$2:D7471,0),1), FALSE), FALSE)</f>
        <v>0</v>
      </c>
      <c r="F7472" s="1" t="b">
        <f>IF(G7472&lt;&gt;"", IF(COUNTIF($G$2:G7471, G7472), INDEX($A$2:$G$100000, MATCH(G7472, $G$2:G7471,0),1), FALSE), FALSE)</f>
        <v>0</v>
      </c>
      <c r="G7472" s="1">
        <v>34026</v>
      </c>
      <c r="H7472" s="1" t="s">
        <v>7346</v>
      </c>
    </row>
    <row r="7473" spans="1:8" x14ac:dyDescent="0.2">
      <c r="A7473" s="1">
        <v>7517</v>
      </c>
      <c r="B7473" s="1" t="str">
        <f t="shared" si="116"/>
        <v>Terna Energy USA Holding Corporation</v>
      </c>
      <c r="C7473" s="1" t="b">
        <f>IF(D7473&lt;&gt;"",IF(COUNTIF($D$2:D7472, D7473), INDEX($A$2:$D$100000, MATCH(D7473, $D$2:D7472,0),1), FALSE), FALSE)</f>
        <v>0</v>
      </c>
      <c r="F7473" s="1" t="b">
        <f>IF(G7473&lt;&gt;"", IF(COUNTIF($G$2:G7472, G7473), INDEX($A$2:$G$100000, MATCH(G7473, $G$2:G7472,0),1), FALSE), FALSE)</f>
        <v>0</v>
      </c>
      <c r="G7473" s="1">
        <v>56754</v>
      </c>
      <c r="H7473" s="1" t="s">
        <v>7347</v>
      </c>
    </row>
    <row r="7474" spans="1:8" x14ac:dyDescent="0.2">
      <c r="A7474" s="1">
        <v>7518</v>
      </c>
      <c r="B7474" s="1" t="str">
        <f t="shared" si="116"/>
        <v>DTE Sustainable Generation</v>
      </c>
      <c r="C7474" s="1" t="b">
        <f>IF(D7474&lt;&gt;"",IF(COUNTIF($D$2:D7473, D7474), INDEX($A$2:$D$100000, MATCH(D7474, $D$2:D7473,0),1), FALSE), FALSE)</f>
        <v>0</v>
      </c>
      <c r="F7474" s="1" t="b">
        <f>IF(G7474&lt;&gt;"", IF(COUNTIF($G$2:G7473, G7474), INDEX($A$2:$G$100000, MATCH(G7474, $G$2:G7473,0),1), FALSE), FALSE)</f>
        <v>0</v>
      </c>
      <c r="G7474" s="1">
        <v>64331</v>
      </c>
      <c r="H7474" s="1" t="s">
        <v>7348</v>
      </c>
    </row>
    <row r="7475" spans="1:8" x14ac:dyDescent="0.2">
      <c r="A7475" s="1">
        <v>7519</v>
      </c>
      <c r="B7475" s="1" t="str">
        <f t="shared" si="116"/>
        <v>Sky River Wind LLC</v>
      </c>
      <c r="C7475" s="1" t="b">
        <f>IF(D7475&lt;&gt;"",IF(COUNTIF($D$2:D7474, D7475), INDEX($A$2:$D$100000, MATCH(D7475, $D$2:D7474,0),1), FALSE), FALSE)</f>
        <v>0</v>
      </c>
      <c r="F7475" s="1" t="b">
        <f>IF(G7475&lt;&gt;"", IF(COUNTIF($G$2:G7474, G7475), INDEX($A$2:$G$100000, MATCH(G7475, $G$2:G7474,0),1), FALSE), FALSE)</f>
        <v>0</v>
      </c>
      <c r="G7475" s="1">
        <v>64156</v>
      </c>
      <c r="H7475" s="1" t="s">
        <v>7349</v>
      </c>
    </row>
    <row r="7476" spans="1:8" x14ac:dyDescent="0.2">
      <c r="A7476" s="1">
        <f>A95</f>
        <v>95</v>
      </c>
      <c r="B7476" s="1" t="str">
        <f t="shared" si="116"/>
        <v>Duke Energy Oakland LLC</v>
      </c>
      <c r="C7476" s="1" t="b">
        <f>IF(D7476&lt;&gt;"",IF(COUNTIF($D$2:D7475, D7476), INDEX($A$2:$D$100000, MATCH(D7476, $D$2:D7475,0),1), FALSE), FALSE)</f>
        <v>0</v>
      </c>
      <c r="F7476" s="1" t="b">
        <f>IF(G7476&lt;&gt;"", IF(COUNTIF($G$2:G7475, G7476), INDEX($A$2:$G$100000, MATCH(G7476, $G$2:G7475,0),1), FALSE), FALSE)</f>
        <v>0</v>
      </c>
      <c r="G7476" s="1">
        <v>21336</v>
      </c>
      <c r="H7476" s="1" t="s">
        <v>123</v>
      </c>
    </row>
    <row r="7477" spans="1:8" x14ac:dyDescent="0.2">
      <c r="A7477" s="1">
        <v>7521</v>
      </c>
      <c r="B7477" s="1" t="str">
        <f t="shared" si="116"/>
        <v>Orange Cogeneration LP</v>
      </c>
      <c r="C7477" s="1" t="b">
        <f>IF(D7477&lt;&gt;"",IF(COUNTIF($D$2:D7476, D7477), INDEX($A$2:$D$100000, MATCH(D7477, $D$2:D7476,0),1), FALSE), FALSE)</f>
        <v>0</v>
      </c>
      <c r="F7477" s="1" t="b">
        <f>IF(G7477&lt;&gt;"", IF(COUNTIF($G$2:G7476, G7477), INDEX($A$2:$G$100000, MATCH(G7477, $G$2:G7476,0),1), FALSE), FALSE)</f>
        <v>0</v>
      </c>
      <c r="G7477" s="1">
        <v>21992</v>
      </c>
      <c r="H7477" s="1" t="s">
        <v>7350</v>
      </c>
    </row>
    <row r="7478" spans="1:8" x14ac:dyDescent="0.2">
      <c r="A7478" s="1">
        <v>7522</v>
      </c>
      <c r="B7478" s="1" t="str">
        <f t="shared" si="116"/>
        <v>New Jersey Transit Corporation (NJ Transit)</v>
      </c>
      <c r="C7478" s="1" t="b">
        <f>IF(D7478&lt;&gt;"",IF(COUNTIF($D$2:D7477, D7478), INDEX($A$2:$D$100000, MATCH(D7478, $D$2:D7477,0),1), FALSE), FALSE)</f>
        <v>0</v>
      </c>
      <c r="F7478" s="1" t="b">
        <f>IF(G7478&lt;&gt;"", IF(COUNTIF($G$2:G7477, G7478), INDEX($A$2:$G$100000, MATCH(G7478, $G$2:G7477,0),1), FALSE), FALSE)</f>
        <v>0</v>
      </c>
      <c r="G7478" s="1">
        <v>63342</v>
      </c>
      <c r="H7478" s="1" t="s">
        <v>7351</v>
      </c>
    </row>
    <row r="7479" spans="1:8" x14ac:dyDescent="0.2">
      <c r="A7479" s="1">
        <v>7523</v>
      </c>
      <c r="B7479" s="1" t="str">
        <f t="shared" si="116"/>
        <v>FDS Coke Plant, LLC</v>
      </c>
      <c r="C7479" s="1" t="b">
        <f>IF(D7479&lt;&gt;"",IF(COUNTIF($D$2:D7478, D7479), INDEX($A$2:$D$100000, MATCH(D7479, $D$2:D7478,0),1), FALSE), FALSE)</f>
        <v>0</v>
      </c>
      <c r="F7479" s="1" t="b">
        <f>IF(G7479&lt;&gt;"", IF(COUNTIF($G$2:G7478, G7479), INDEX($A$2:$G$100000, MATCH(G7479, $G$2:G7478,0),1), FALSE), FALSE)</f>
        <v>0</v>
      </c>
      <c r="G7479" s="1">
        <v>60405</v>
      </c>
      <c r="H7479" s="1" t="s">
        <v>7352</v>
      </c>
    </row>
    <row r="7480" spans="1:8" x14ac:dyDescent="0.2">
      <c r="A7480" s="1">
        <v>7524</v>
      </c>
      <c r="B7480" s="1" t="str">
        <f t="shared" si="116"/>
        <v>CinCap MVC Op Co LLC</v>
      </c>
      <c r="C7480" s="1" t="b">
        <f>IF(D7480&lt;&gt;"",IF(COUNTIF($D$2:D7479, D7480), INDEX($A$2:$D$100000, MATCH(D7480, $D$2:D7479,0),1), FALSE), FALSE)</f>
        <v>0</v>
      </c>
      <c r="F7480" s="1" t="b">
        <f>IF(G7480&lt;&gt;"", IF(COUNTIF($G$2:G7479, G7480), INDEX($A$2:$G$100000, MATCH(G7480, $G$2:G7479,0),1), FALSE), FALSE)</f>
        <v>0</v>
      </c>
      <c r="G7480" s="1">
        <v>3319</v>
      </c>
      <c r="H7480" s="1" t="s">
        <v>7353</v>
      </c>
    </row>
    <row r="7481" spans="1:8" x14ac:dyDescent="0.2">
      <c r="A7481" s="1">
        <v>7525</v>
      </c>
      <c r="B7481" s="1" t="str">
        <f t="shared" si="116"/>
        <v>TXU Pedricktown LP</v>
      </c>
      <c r="C7481" s="1" t="b">
        <f>IF(D7481&lt;&gt;"",IF(COUNTIF($D$2:D7480, D7481), INDEX($A$2:$D$100000, MATCH(D7481, $D$2:D7480,0),1), FALSE), FALSE)</f>
        <v>0</v>
      </c>
      <c r="F7481" s="1" t="b">
        <f>IF(G7481&lt;&gt;"", IF(COUNTIF($G$2:G7480, G7481), INDEX($A$2:$G$100000, MATCH(G7481, $G$2:G7480,0),1), FALSE), FALSE)</f>
        <v>0</v>
      </c>
      <c r="G7481" s="1">
        <v>19306</v>
      </c>
      <c r="H7481" s="1" t="s">
        <v>7354</v>
      </c>
    </row>
    <row r="7482" spans="1:8" x14ac:dyDescent="0.2">
      <c r="A7482" s="1">
        <v>7526</v>
      </c>
      <c r="B7482" s="1" t="str">
        <f t="shared" si="116"/>
        <v>Mobile Energy Service Holdings</v>
      </c>
      <c r="C7482" s="1" t="b">
        <f>IF(D7482&lt;&gt;"",IF(COUNTIF($D$2:D7481, D7482), INDEX($A$2:$D$100000, MATCH(D7482, $D$2:D7481,0),1), FALSE), FALSE)</f>
        <v>0</v>
      </c>
      <c r="F7482" s="1" t="b">
        <f>IF(G7482&lt;&gt;"", IF(COUNTIF($G$2:G7481, G7482), INDEX($A$2:$G$100000, MATCH(G7482, $G$2:G7481,0),1), FALSE), FALSE)</f>
        <v>0</v>
      </c>
      <c r="G7482" s="1">
        <v>12751</v>
      </c>
      <c r="H7482" s="1" t="s">
        <v>7355</v>
      </c>
    </row>
    <row r="7483" spans="1:8" x14ac:dyDescent="0.2">
      <c r="A7483" s="1">
        <v>7527</v>
      </c>
      <c r="B7483" s="1" t="str">
        <f t="shared" si="116"/>
        <v>Solar Partners I LLC</v>
      </c>
      <c r="C7483" s="1" t="b">
        <f>IF(D7483&lt;&gt;"",IF(COUNTIF($D$2:D7482, D7483), INDEX($A$2:$D$100000, MATCH(D7483, $D$2:D7482,0),1), FALSE), FALSE)</f>
        <v>0</v>
      </c>
      <c r="F7483" s="1" t="b">
        <f>IF(G7483&lt;&gt;"", IF(COUNTIF($G$2:G7482, G7483), INDEX($A$2:$G$100000, MATCH(G7483, $G$2:G7482,0),1), FALSE), FALSE)</f>
        <v>0</v>
      </c>
      <c r="G7483" s="1">
        <v>56361</v>
      </c>
      <c r="H7483" s="1" t="s">
        <v>7356</v>
      </c>
    </row>
    <row r="7484" spans="1:8" x14ac:dyDescent="0.2">
      <c r="A7484" s="1">
        <v>7528</v>
      </c>
      <c r="B7484" s="1" t="str">
        <f t="shared" si="116"/>
        <v>Solar Partners VIII LLC</v>
      </c>
      <c r="C7484" s="1" t="b">
        <f>IF(D7484&lt;&gt;"",IF(COUNTIF($D$2:D7483, D7484), INDEX($A$2:$D$100000, MATCH(D7484, $D$2:D7483,0),1), FALSE), FALSE)</f>
        <v>0</v>
      </c>
      <c r="F7484" s="1" t="b">
        <f>IF(G7484&lt;&gt;"", IF(COUNTIF($G$2:G7483, G7484), INDEX($A$2:$G$100000, MATCH(G7484, $G$2:G7483,0),1), FALSE), FALSE)</f>
        <v>0</v>
      </c>
      <c r="G7484" s="1">
        <v>56363</v>
      </c>
      <c r="H7484" s="1" t="s">
        <v>7357</v>
      </c>
    </row>
    <row r="7485" spans="1:8" x14ac:dyDescent="0.2">
      <c r="A7485" s="1">
        <v>7529</v>
      </c>
      <c r="B7485" s="1" t="str">
        <f t="shared" si="116"/>
        <v>Cedar Springs Wind III, LLC</v>
      </c>
      <c r="C7485" s="1" t="b">
        <f>IF(D7485&lt;&gt;"",IF(COUNTIF($D$2:D7484, D7485), INDEX($A$2:$D$100000, MATCH(D7485, $D$2:D7484,0),1), FALSE), FALSE)</f>
        <v>0</v>
      </c>
      <c r="F7485" s="1" t="b">
        <f>IF(G7485&lt;&gt;"", IF(COUNTIF($G$2:G7484, G7485), INDEX($A$2:$G$100000, MATCH(G7485, $G$2:G7484,0),1), FALSE), FALSE)</f>
        <v>0</v>
      </c>
      <c r="G7485" s="1">
        <v>63582</v>
      </c>
      <c r="H7485" s="1" t="s">
        <v>7358</v>
      </c>
    </row>
    <row r="7486" spans="1:8" x14ac:dyDescent="0.2">
      <c r="A7486" s="1">
        <v>7530</v>
      </c>
      <c r="B7486" s="1" t="str">
        <f t="shared" si="116"/>
        <v>Maverick Solar 7, LLC</v>
      </c>
      <c r="C7486" s="1" t="b">
        <f>IF(D7486&lt;&gt;"",IF(COUNTIF($D$2:D7485, D7486), INDEX($A$2:$D$100000, MATCH(D7486, $D$2:D7485,0),1), FALSE), FALSE)</f>
        <v>0</v>
      </c>
      <c r="F7486" s="1" t="b">
        <f>IF(G7486&lt;&gt;"", IF(COUNTIF($G$2:G7485, G7486), INDEX($A$2:$G$100000, MATCH(G7486, $G$2:G7485,0),1), FALSE), FALSE)</f>
        <v>0</v>
      </c>
      <c r="G7486" s="1">
        <v>63734</v>
      </c>
      <c r="H7486" s="1" t="s">
        <v>7359</v>
      </c>
    </row>
    <row r="7487" spans="1:8" x14ac:dyDescent="0.2">
      <c r="A7487" s="1">
        <v>7531</v>
      </c>
      <c r="B7487" s="1" t="str">
        <f t="shared" si="116"/>
        <v>Polk Power Partners LP</v>
      </c>
      <c r="C7487" s="1" t="b">
        <f>IF(D7487&lt;&gt;"",IF(COUNTIF($D$2:D7486, D7487), INDEX($A$2:$D$100000, MATCH(D7487, $D$2:D7486,0),1), FALSE), FALSE)</f>
        <v>0</v>
      </c>
      <c r="F7487" s="1" t="b">
        <f>IF(G7487&lt;&gt;"", IF(COUNTIF($G$2:G7486, G7487), INDEX($A$2:$G$100000, MATCH(G7487, $G$2:G7486,0),1), FALSE), FALSE)</f>
        <v>0</v>
      </c>
      <c r="G7487" s="1">
        <v>15197</v>
      </c>
      <c r="H7487" s="1" t="s">
        <v>7360</v>
      </c>
    </row>
    <row r="7488" spans="1:8" x14ac:dyDescent="0.2">
      <c r="A7488" s="1">
        <v>7532</v>
      </c>
      <c r="B7488" s="1" t="str">
        <f t="shared" si="116"/>
        <v>TIFD VIII-W Inc</v>
      </c>
      <c r="C7488" s="1" t="b">
        <f>IF(D7488&lt;&gt;"",IF(COUNTIF($D$2:D7487, D7488), INDEX($A$2:$D$100000, MATCH(D7488, $D$2:D7487,0),1), FALSE), FALSE)</f>
        <v>0</v>
      </c>
      <c r="F7488" s="1" t="b">
        <f>IF(G7488&lt;&gt;"", IF(COUNTIF($G$2:G7487, G7488), INDEX($A$2:$G$100000, MATCH(G7488, $G$2:G7487,0),1), FALSE), FALSE)</f>
        <v>0</v>
      </c>
      <c r="G7488" s="1">
        <v>18938</v>
      </c>
      <c r="H7488" s="1" t="s">
        <v>7361</v>
      </c>
    </row>
    <row r="7489" spans="1:8" x14ac:dyDescent="0.2">
      <c r="A7489" s="1">
        <v>7534</v>
      </c>
      <c r="B7489" s="1" t="str">
        <f t="shared" si="116"/>
        <v>Wilmot Energy Center LLC</v>
      </c>
      <c r="C7489" s="1" t="b">
        <f>IF(D7489&lt;&gt;"",IF(COUNTIF($D$2:D7488, D7489), INDEX($A$2:$D$100000, MATCH(D7489, $D$2:D7488,0),1), FALSE), FALSE)</f>
        <v>0</v>
      </c>
      <c r="F7489" s="1" t="b">
        <f>IF(G7489&lt;&gt;"", IF(COUNTIF($G$2:G7488, G7489), INDEX($A$2:$G$100000, MATCH(G7489, $G$2:G7488,0),1), FALSE), FALSE)</f>
        <v>0</v>
      </c>
      <c r="G7489" s="1">
        <v>64002</v>
      </c>
      <c r="H7489" s="1" t="s">
        <v>7362</v>
      </c>
    </row>
    <row r="7490" spans="1:8" x14ac:dyDescent="0.2">
      <c r="A7490" s="1">
        <v>7535</v>
      </c>
      <c r="B7490" s="1" t="str">
        <f t="shared" ref="B7490:B7553" si="117">IF(H7490="",E7490,H7490)</f>
        <v>Bitter Ridge Wind Farm, LLC</v>
      </c>
      <c r="C7490" s="1" t="b">
        <f>IF(D7490&lt;&gt;"",IF(COUNTIF($D$2:D7489, D7490), INDEX($A$2:$D$100000, MATCH(D7490, $D$2:D7489,0),1), FALSE), FALSE)</f>
        <v>0</v>
      </c>
      <c r="F7490" s="1" t="b">
        <f>IF(G7490&lt;&gt;"", IF(COUNTIF($G$2:G7489, G7490), INDEX($A$2:$G$100000, MATCH(G7490, $G$2:G7489,0),1), FALSE), FALSE)</f>
        <v>0</v>
      </c>
      <c r="G7490" s="1">
        <v>63373</v>
      </c>
      <c r="H7490" s="1" t="s">
        <v>7363</v>
      </c>
    </row>
    <row r="7491" spans="1:8" x14ac:dyDescent="0.2">
      <c r="A7491" s="1">
        <v>7536</v>
      </c>
      <c r="B7491" s="1" t="str">
        <f t="shared" si="117"/>
        <v>G E Wind Energy, LLC</v>
      </c>
      <c r="C7491" s="1" t="b">
        <f>IF(D7491&lt;&gt;"",IF(COUNTIF($D$2:D7490, D7491), INDEX($A$2:$D$100000, MATCH(D7491, $D$2:D7490,0),1), FALSE), FALSE)</f>
        <v>0</v>
      </c>
      <c r="F7491" s="1" t="b">
        <f>IF(G7491&lt;&gt;"", IF(COUNTIF($G$2:G7490, G7491), INDEX($A$2:$G$100000, MATCH(G7491, $G$2:G7490,0),1), FALSE), FALSE)</f>
        <v>0</v>
      </c>
      <c r="G7491" s="1">
        <v>49887</v>
      </c>
      <c r="H7491" s="1" t="s">
        <v>7364</v>
      </c>
    </row>
    <row r="7492" spans="1:8" x14ac:dyDescent="0.2">
      <c r="A7492" s="1">
        <v>7537</v>
      </c>
      <c r="B7492" s="1" t="str">
        <f t="shared" si="117"/>
        <v>Flat Ridge 3 Wind Energy, LLC</v>
      </c>
      <c r="C7492" s="1" t="b">
        <f>IF(D7492&lt;&gt;"",IF(COUNTIF($D$2:D7491, D7492), INDEX($A$2:$D$100000, MATCH(D7492, $D$2:D7491,0),1), FALSE), FALSE)</f>
        <v>0</v>
      </c>
      <c r="F7492" s="1" t="b">
        <f>IF(G7492&lt;&gt;"", IF(COUNTIF($G$2:G7491, G7492), INDEX($A$2:$G$100000, MATCH(G7492, $G$2:G7491,0),1), FALSE), FALSE)</f>
        <v>0</v>
      </c>
      <c r="G7492" s="1">
        <v>64000</v>
      </c>
      <c r="H7492" s="1" t="s">
        <v>7365</v>
      </c>
    </row>
    <row r="7493" spans="1:8" x14ac:dyDescent="0.2">
      <c r="A7493" s="1">
        <v>7538</v>
      </c>
      <c r="B7493" s="1" t="str">
        <f t="shared" si="117"/>
        <v>Pasco Cogen Ltd</v>
      </c>
      <c r="C7493" s="1" t="b">
        <f>IF(D7493&lt;&gt;"",IF(COUNTIF($D$2:D7492, D7493), INDEX($A$2:$D$100000, MATCH(D7493, $D$2:D7492,0),1), FALSE), FALSE)</f>
        <v>0</v>
      </c>
      <c r="F7493" s="1" t="b">
        <f>IF(G7493&lt;&gt;"", IF(COUNTIF($G$2:G7492, G7493), INDEX($A$2:$G$100000, MATCH(G7493, $G$2:G7492,0),1), FALSE), FALSE)</f>
        <v>0</v>
      </c>
      <c r="G7493" s="1">
        <v>14532</v>
      </c>
      <c r="H7493" s="1" t="s">
        <v>7366</v>
      </c>
    </row>
    <row r="7494" spans="1:8" x14ac:dyDescent="0.2">
      <c r="A7494" s="1">
        <v>7539</v>
      </c>
      <c r="B7494" s="1" t="str">
        <f t="shared" si="117"/>
        <v>Alaska Electric G &amp; T Coop Inc</v>
      </c>
      <c r="C7494" s="1" t="b">
        <f>IF(D7494&lt;&gt;"",IF(COUNTIF($D$2:D7493, D7494), INDEX($A$2:$D$100000, MATCH(D7494, $D$2:D7493,0),1), FALSE), FALSE)</f>
        <v>0</v>
      </c>
      <c r="F7494" s="1" t="b">
        <f>IF(G7494&lt;&gt;"", IF(COUNTIF($G$2:G7493, G7494), INDEX($A$2:$G$100000, MATCH(G7494, $G$2:G7493,0),1), FALSE), FALSE)</f>
        <v>0</v>
      </c>
      <c r="G7494" s="1">
        <v>288</v>
      </c>
      <c r="H7494" s="1" t="s">
        <v>7367</v>
      </c>
    </row>
    <row r="7495" spans="1:8" x14ac:dyDescent="0.2">
      <c r="A7495" s="1">
        <v>7541</v>
      </c>
      <c r="B7495" s="1" t="str">
        <f t="shared" si="117"/>
        <v>Paulding Wind Farm IV LLC</v>
      </c>
      <c r="C7495" s="1" t="b">
        <f>IF(D7495&lt;&gt;"",IF(COUNTIF($D$2:D7494, D7495), INDEX($A$2:$D$100000, MATCH(D7495, $D$2:D7494,0),1), FALSE), FALSE)</f>
        <v>0</v>
      </c>
      <c r="F7495" s="1" t="b">
        <f>IF(G7495&lt;&gt;"", IF(COUNTIF($G$2:G7494, G7495), INDEX($A$2:$G$100000, MATCH(G7495, $G$2:G7494,0),1), FALSE), FALSE)</f>
        <v>0</v>
      </c>
      <c r="G7495" s="1">
        <v>62796</v>
      </c>
      <c r="H7495" s="1" t="s">
        <v>7368</v>
      </c>
    </row>
    <row r="7496" spans="1:8" x14ac:dyDescent="0.2">
      <c r="A7496" s="1">
        <v>7542</v>
      </c>
      <c r="B7496" s="1" t="str">
        <f t="shared" si="117"/>
        <v>Calhoun County Solar Project, LLC</v>
      </c>
      <c r="C7496" s="1" t="b">
        <f>IF(D7496&lt;&gt;"",IF(COUNTIF($D$2:D7495, D7496), INDEX($A$2:$D$100000, MATCH(D7496, $D$2:D7495,0),1), FALSE), FALSE)</f>
        <v>0</v>
      </c>
      <c r="F7496" s="1" t="b">
        <f>IF(G7496&lt;&gt;"", IF(COUNTIF($G$2:G7495, G7496), INDEX($A$2:$G$100000, MATCH(G7496, $G$2:G7495,0),1), FALSE), FALSE)</f>
        <v>0</v>
      </c>
      <c r="G7496" s="1">
        <v>64110</v>
      </c>
      <c r="H7496" s="1" t="s">
        <v>7369</v>
      </c>
    </row>
    <row r="7497" spans="1:8" x14ac:dyDescent="0.2">
      <c r="A7497" s="1">
        <v>7543</v>
      </c>
      <c r="B7497" s="1" t="str">
        <f t="shared" si="117"/>
        <v>Fish Springs Ranch Solar, LLC</v>
      </c>
      <c r="C7497" s="1" t="b">
        <f>IF(D7497&lt;&gt;"",IF(COUNTIF($D$2:D7496, D7497), INDEX($A$2:$D$100000, MATCH(D7497, $D$2:D7496,0),1), FALSE), FALSE)</f>
        <v>0</v>
      </c>
      <c r="F7497" s="1" t="b">
        <f>IF(G7497&lt;&gt;"", IF(COUNTIF($G$2:G7496, G7497), INDEX($A$2:$G$100000, MATCH(G7497, $G$2:G7496,0),1), FALSE), FALSE)</f>
        <v>0</v>
      </c>
      <c r="G7497" s="1">
        <v>63772</v>
      </c>
      <c r="H7497" s="1" t="s">
        <v>7370</v>
      </c>
    </row>
    <row r="7498" spans="1:8" x14ac:dyDescent="0.2">
      <c r="A7498" s="1">
        <v>7544</v>
      </c>
      <c r="B7498" s="1" t="str">
        <f t="shared" si="117"/>
        <v>LeConte Energy Storage, LLC</v>
      </c>
      <c r="C7498" s="1" t="b">
        <f>IF(D7498&lt;&gt;"",IF(COUNTIF($D$2:D7497, D7498), INDEX($A$2:$D$100000, MATCH(D7498, $D$2:D7497,0),1), FALSE), FALSE)</f>
        <v>0</v>
      </c>
      <c r="F7498" s="1" t="b">
        <f>IF(G7498&lt;&gt;"", IF(COUNTIF($G$2:G7497, G7498), INDEX($A$2:$G$100000, MATCH(G7498, $G$2:G7497,0),1), FALSE), FALSE)</f>
        <v>0</v>
      </c>
      <c r="G7498" s="1">
        <v>64282</v>
      </c>
      <c r="H7498" s="1" t="s">
        <v>7371</v>
      </c>
    </row>
    <row r="7499" spans="1:8" x14ac:dyDescent="0.2">
      <c r="A7499" s="1">
        <v>7545</v>
      </c>
      <c r="B7499" s="1" t="str">
        <f t="shared" si="117"/>
        <v>Maverick Solar, LLC</v>
      </c>
      <c r="C7499" s="1" t="b">
        <f>IF(D7499&lt;&gt;"",IF(COUNTIF($D$2:D7498, D7499), INDEX($A$2:$D$100000, MATCH(D7499, $D$2:D7498,0),1), FALSE), FALSE)</f>
        <v>0</v>
      </c>
      <c r="F7499" s="1" t="b">
        <f>IF(G7499&lt;&gt;"", IF(COUNTIF($G$2:G7498, G7499), INDEX($A$2:$G$100000, MATCH(G7499, $G$2:G7498,0),1), FALSE), FALSE)</f>
        <v>0</v>
      </c>
      <c r="G7499" s="1">
        <v>61710</v>
      </c>
      <c r="H7499" s="1" t="s">
        <v>7372</v>
      </c>
    </row>
    <row r="7500" spans="1:8" x14ac:dyDescent="0.2">
      <c r="A7500" s="1">
        <v>7546</v>
      </c>
      <c r="B7500" s="1" t="str">
        <f t="shared" si="117"/>
        <v>231RC 8me LLC</v>
      </c>
      <c r="C7500" s="1" t="b">
        <f>IF(D7500&lt;&gt;"",IF(COUNTIF($D$2:D7499, D7500), INDEX($A$2:$D$100000, MATCH(D7500, $D$2:D7499,0),1), FALSE), FALSE)</f>
        <v>0</v>
      </c>
      <c r="F7500" s="1" t="b">
        <f>IF(G7500&lt;&gt;"", IF(COUNTIF($G$2:G7499, G7500), INDEX($A$2:$G$100000, MATCH(G7500, $G$2:G7499,0),1), FALSE), FALSE)</f>
        <v>0</v>
      </c>
      <c r="G7500" s="1">
        <v>61525</v>
      </c>
      <c r="H7500" s="1" t="s">
        <v>7373</v>
      </c>
    </row>
    <row r="7501" spans="1:8" x14ac:dyDescent="0.2">
      <c r="A7501" s="1">
        <v>7547</v>
      </c>
      <c r="B7501" s="1" t="str">
        <f t="shared" si="117"/>
        <v>Solar Partners II LLC</v>
      </c>
      <c r="C7501" s="1" t="b">
        <f>IF(D7501&lt;&gt;"",IF(COUNTIF($D$2:D7500, D7501), INDEX($A$2:$D$100000, MATCH(D7501, $D$2:D7500,0),1), FALSE), FALSE)</f>
        <v>0</v>
      </c>
      <c r="F7501" s="1" t="b">
        <f>IF(G7501&lt;&gt;"", IF(COUNTIF($G$2:G7500, G7501), INDEX($A$2:$G$100000, MATCH(G7501, $G$2:G7500,0),1), FALSE), FALSE)</f>
        <v>0</v>
      </c>
      <c r="G7501" s="1">
        <v>56362</v>
      </c>
      <c r="H7501" s="1" t="s">
        <v>7374</v>
      </c>
    </row>
    <row r="7502" spans="1:8" x14ac:dyDescent="0.2">
      <c r="A7502" s="1">
        <v>7548</v>
      </c>
      <c r="B7502" s="1" t="str">
        <f t="shared" si="117"/>
        <v>BT Coniglio Solar LLC</v>
      </c>
      <c r="C7502" s="1" t="b">
        <f>IF(D7502&lt;&gt;"",IF(COUNTIF($D$2:D7501, D7502), INDEX($A$2:$D$100000, MATCH(D7502, $D$2:D7501,0),1), FALSE), FALSE)</f>
        <v>0</v>
      </c>
      <c r="F7502" s="1" t="b">
        <f>IF(G7502&lt;&gt;"", IF(COUNTIF($G$2:G7501, G7502), INDEX($A$2:$G$100000, MATCH(G7502, $G$2:G7501,0),1), FALSE), FALSE)</f>
        <v>0</v>
      </c>
      <c r="G7502" s="1">
        <v>62680</v>
      </c>
      <c r="H7502" s="1" t="s">
        <v>7375</v>
      </c>
    </row>
    <row r="7503" spans="1:8" x14ac:dyDescent="0.2">
      <c r="A7503" s="1">
        <v>7549</v>
      </c>
      <c r="B7503" s="1" t="str">
        <f t="shared" si="117"/>
        <v>Cove Mountain Solar 2 LLC</v>
      </c>
      <c r="C7503" s="1" t="b">
        <f>IF(D7503&lt;&gt;"",IF(COUNTIF($D$2:D7502, D7503), INDEX($A$2:$D$100000, MATCH(D7503, $D$2:D7502,0),1), FALSE), FALSE)</f>
        <v>0</v>
      </c>
      <c r="F7503" s="1" t="b">
        <f>IF(G7503&lt;&gt;"", IF(COUNTIF($G$2:G7502, G7503), INDEX($A$2:$G$100000, MATCH(G7503, $G$2:G7502,0),1), FALSE), FALSE)</f>
        <v>0</v>
      </c>
      <c r="G7503" s="1">
        <v>62803</v>
      </c>
      <c r="H7503" s="1" t="s">
        <v>7376</v>
      </c>
    </row>
    <row r="7504" spans="1:8" x14ac:dyDescent="0.2">
      <c r="A7504" s="1">
        <v>7550</v>
      </c>
      <c r="B7504" s="1" t="str">
        <f t="shared" si="117"/>
        <v>Stored Solar Services, LLC</v>
      </c>
      <c r="C7504" s="1" t="b">
        <f>IF(D7504&lt;&gt;"",IF(COUNTIF($D$2:D7503, D7504), INDEX($A$2:$D$100000, MATCH(D7504, $D$2:D7503,0),1), FALSE), FALSE)</f>
        <v>0</v>
      </c>
      <c r="F7504" s="1" t="b">
        <f>IF(G7504&lt;&gt;"", IF(COUNTIF($G$2:G7503, G7504), INDEX($A$2:$G$100000, MATCH(G7504, $G$2:G7503,0),1), FALSE), FALSE)</f>
        <v>0</v>
      </c>
      <c r="G7504" s="1">
        <v>64003</v>
      </c>
      <c r="H7504" s="1" t="s">
        <v>7377</v>
      </c>
    </row>
    <row r="7505" spans="1:8" x14ac:dyDescent="0.2">
      <c r="A7505" s="1">
        <v>7551</v>
      </c>
      <c r="B7505" s="1" t="str">
        <f t="shared" si="117"/>
        <v>Tejas Power Generation LLC</v>
      </c>
      <c r="C7505" s="1" t="b">
        <f>IF(D7505&lt;&gt;"",IF(COUNTIF($D$2:D7504, D7505), INDEX($A$2:$D$100000, MATCH(D7505, $D$2:D7504,0),1), FALSE), FALSE)</f>
        <v>0</v>
      </c>
      <c r="F7505" s="1" t="b">
        <f>IF(G7505&lt;&gt;"", IF(COUNTIF($G$2:G7504, G7505), INDEX($A$2:$G$100000, MATCH(G7505, $G$2:G7504,0),1), FALSE), FALSE)</f>
        <v>0</v>
      </c>
      <c r="G7505" s="1">
        <v>34623</v>
      </c>
      <c r="H7505" s="1" t="s">
        <v>7378</v>
      </c>
    </row>
    <row r="7506" spans="1:8" x14ac:dyDescent="0.2">
      <c r="A7506" s="1">
        <v>7552</v>
      </c>
      <c r="B7506" s="1" t="str">
        <f t="shared" si="117"/>
        <v>Pure Hedge LLC</v>
      </c>
      <c r="C7506" s="1" t="b">
        <f>IF(D7506&lt;&gt;"",IF(COUNTIF($D$2:D7505, D7506), INDEX($A$2:$D$100000, MATCH(D7506, $D$2:D7505,0),1), FALSE), FALSE)</f>
        <v>0</v>
      </c>
      <c r="F7506" s="1" t="b">
        <f>IF(G7506&lt;&gt;"", IF(COUNTIF($G$2:G7505, G7506), INDEX($A$2:$G$100000, MATCH(G7506, $G$2:G7505,0),1), FALSE), FALSE)</f>
        <v>0</v>
      </c>
      <c r="G7506" s="1">
        <v>63599</v>
      </c>
      <c r="H7506" s="1" t="s">
        <v>7379</v>
      </c>
    </row>
    <row r="7507" spans="1:8" x14ac:dyDescent="0.2">
      <c r="A7507" s="1">
        <v>7553</v>
      </c>
      <c r="B7507" s="1" t="str">
        <f t="shared" si="117"/>
        <v>Martifier Renewables Solar Thermal LLC</v>
      </c>
      <c r="C7507" s="1" t="b">
        <f>IF(D7507&lt;&gt;"",IF(COUNTIF($D$2:D7506, D7507), INDEX($A$2:$D$100000, MATCH(D7507, $D$2:D7506,0),1), FALSE), FALSE)</f>
        <v>0</v>
      </c>
      <c r="F7507" s="1" t="b">
        <f>IF(G7507&lt;&gt;"", IF(COUNTIF($G$2:G7506, G7507), INDEX($A$2:$G$100000, MATCH(G7507, $G$2:G7506,0),1), FALSE), FALSE)</f>
        <v>0</v>
      </c>
      <c r="G7507" s="1">
        <v>56231</v>
      </c>
      <c r="H7507" s="1" t="s">
        <v>7380</v>
      </c>
    </row>
    <row r="7508" spans="1:8" x14ac:dyDescent="0.2">
      <c r="A7508" s="1">
        <v>7554</v>
      </c>
      <c r="B7508" s="1" t="str">
        <f t="shared" si="117"/>
        <v>Skipjack Offshore Energy, LLC</v>
      </c>
      <c r="C7508" s="1" t="b">
        <f>IF(D7508&lt;&gt;"",IF(COUNTIF($D$2:D7507, D7508), INDEX($A$2:$D$100000, MATCH(D7508, $D$2:D7507,0),1), FALSE), FALSE)</f>
        <v>0</v>
      </c>
      <c r="F7508" s="1" t="b">
        <f>IF(G7508&lt;&gt;"", IF(COUNTIF($G$2:G7507, G7508), INDEX($A$2:$G$100000, MATCH(G7508, $G$2:G7507,0),1), FALSE), FALSE)</f>
        <v>0</v>
      </c>
      <c r="G7508" s="1">
        <v>63721</v>
      </c>
      <c r="H7508" s="1" t="s">
        <v>7381</v>
      </c>
    </row>
    <row r="7509" spans="1:8" x14ac:dyDescent="0.2">
      <c r="A7509" s="1">
        <v>7555</v>
      </c>
      <c r="B7509" s="1" t="str">
        <f t="shared" si="117"/>
        <v>Padoma Wind Power LLC</v>
      </c>
      <c r="C7509" s="1" t="b">
        <f>IF(D7509&lt;&gt;"",IF(COUNTIF($D$2:D7508, D7509), INDEX($A$2:$D$100000, MATCH(D7509, $D$2:D7508,0),1), FALSE), FALSE)</f>
        <v>0</v>
      </c>
      <c r="F7509" s="1" t="b">
        <f>IF(G7509&lt;&gt;"", IF(COUNTIF($G$2:G7508, G7509), INDEX($A$2:$G$100000, MATCH(G7509, $G$2:G7508,0),1), FALSE), FALSE)</f>
        <v>0</v>
      </c>
      <c r="G7509" s="1">
        <v>50124</v>
      </c>
      <c r="H7509" s="1" t="s">
        <v>7382</v>
      </c>
    </row>
    <row r="7510" spans="1:8" x14ac:dyDescent="0.2">
      <c r="A7510" s="1">
        <v>7556</v>
      </c>
      <c r="B7510" s="1" t="str">
        <f t="shared" si="117"/>
        <v>Zinc Corp of America</v>
      </c>
      <c r="C7510" s="1" t="b">
        <f>IF(D7510&lt;&gt;"",IF(COUNTIF($D$2:D7509, D7510), INDEX($A$2:$D$100000, MATCH(D7510, $D$2:D7509,0),1), FALSE), FALSE)</f>
        <v>0</v>
      </c>
      <c r="F7510" s="1" t="b">
        <f>IF(G7510&lt;&gt;"", IF(COUNTIF($G$2:G7509, G7510), INDEX($A$2:$G$100000, MATCH(G7510, $G$2:G7509,0),1), FALSE), FALSE)</f>
        <v>0</v>
      </c>
      <c r="G7510" s="1">
        <v>21159</v>
      </c>
      <c r="H7510" s="1" t="s">
        <v>7383</v>
      </c>
    </row>
    <row r="7511" spans="1:8" x14ac:dyDescent="0.2">
      <c r="A7511" s="1">
        <v>7557</v>
      </c>
      <c r="B7511" s="1" t="str">
        <f t="shared" si="117"/>
        <v>Greens Corners Solar</v>
      </c>
      <c r="C7511" s="1" t="b">
        <f>IF(D7511&lt;&gt;"",IF(COUNTIF($D$2:D7510, D7511), INDEX($A$2:$D$100000, MATCH(D7511, $D$2:D7510,0),1), FALSE), FALSE)</f>
        <v>0</v>
      </c>
      <c r="F7511" s="1" t="b">
        <f>IF(G7511&lt;&gt;"", IF(COUNTIF($G$2:G7510, G7511), INDEX($A$2:$G$100000, MATCH(G7511, $G$2:G7510,0),1), FALSE), FALSE)</f>
        <v>0</v>
      </c>
      <c r="G7511" s="1">
        <v>64218</v>
      </c>
      <c r="H7511" s="1" t="s">
        <v>7384</v>
      </c>
    </row>
    <row r="7512" spans="1:8" x14ac:dyDescent="0.2">
      <c r="A7512" s="1">
        <v>7558</v>
      </c>
      <c r="B7512" s="1" t="str">
        <f t="shared" si="117"/>
        <v>Beechwood Energy Inc</v>
      </c>
      <c r="C7512" s="1" t="b">
        <f>IF(D7512&lt;&gt;"",IF(COUNTIF($D$2:D7511, D7512), INDEX($A$2:$D$100000, MATCH(D7512, $D$2:D7511,0),1), FALSE), FALSE)</f>
        <v>0</v>
      </c>
      <c r="F7512" s="1" t="b">
        <f>IF(G7512&lt;&gt;"", IF(COUNTIF($G$2:G7511, G7512), INDEX($A$2:$G$100000, MATCH(G7512, $G$2:G7511,0),1), FALSE), FALSE)</f>
        <v>0</v>
      </c>
      <c r="G7512" s="1">
        <v>1450</v>
      </c>
      <c r="H7512" s="1" t="s">
        <v>7385</v>
      </c>
    </row>
    <row r="7513" spans="1:8" x14ac:dyDescent="0.2">
      <c r="A7513" s="1">
        <v>7559</v>
      </c>
      <c r="B7513" s="1" t="str">
        <f t="shared" si="117"/>
        <v>Tyre Bridge Solar LLC</v>
      </c>
      <c r="C7513" s="1" t="b">
        <f>IF(D7513&lt;&gt;"",IF(COUNTIF($D$2:D7512, D7513), INDEX($A$2:$D$100000, MATCH(D7513, $D$2:D7512,0),1), FALSE), FALSE)</f>
        <v>0</v>
      </c>
      <c r="F7513" s="1" t="b">
        <f>IF(G7513&lt;&gt;"", IF(COUNTIF($G$2:G7512, G7513), INDEX($A$2:$G$100000, MATCH(G7513, $G$2:G7512,0),1), FALSE), FALSE)</f>
        <v>0</v>
      </c>
      <c r="G7513" s="1">
        <v>64168</v>
      </c>
      <c r="H7513" s="1" t="s">
        <v>7386</v>
      </c>
    </row>
    <row r="7514" spans="1:8" x14ac:dyDescent="0.2">
      <c r="A7514" s="1">
        <v>7560</v>
      </c>
      <c r="B7514" s="1" t="str">
        <f t="shared" si="117"/>
        <v>Kaiser Aluminum&amp;Chemical Corp</v>
      </c>
      <c r="C7514" s="1" t="b">
        <f>IF(D7514&lt;&gt;"",IF(COUNTIF($D$2:D7513, D7514), INDEX($A$2:$D$100000, MATCH(D7514, $D$2:D7513,0),1), FALSE), FALSE)</f>
        <v>0</v>
      </c>
      <c r="F7514" s="1" t="b">
        <f>IF(G7514&lt;&gt;"", IF(COUNTIF($G$2:G7513, G7514), INDEX($A$2:$G$100000, MATCH(G7514, $G$2:G7513,0),1), FALSE), FALSE)</f>
        <v>0</v>
      </c>
      <c r="G7514" s="1">
        <v>43164</v>
      </c>
      <c r="H7514" s="1" t="s">
        <v>7387</v>
      </c>
    </row>
    <row r="7515" spans="1:8" x14ac:dyDescent="0.2">
      <c r="A7515" s="1">
        <v>7561</v>
      </c>
      <c r="B7515" s="1" t="str">
        <f t="shared" si="117"/>
        <v>Peabody Power LLC</v>
      </c>
      <c r="C7515" s="1" t="b">
        <f>IF(D7515&lt;&gt;"",IF(COUNTIF($D$2:D7514, D7515), INDEX($A$2:$D$100000, MATCH(D7515, $D$2:D7514,0),1), FALSE), FALSE)</f>
        <v>0</v>
      </c>
      <c r="F7515" s="1" t="b">
        <f>IF(G7515&lt;&gt;"", IF(COUNTIF($G$2:G7514, G7515), INDEX($A$2:$G$100000, MATCH(G7515, $G$2:G7514,0),1), FALSE), FALSE)</f>
        <v>0</v>
      </c>
      <c r="G7515" s="1">
        <v>49757</v>
      </c>
      <c r="H7515" s="1" t="s">
        <v>7388</v>
      </c>
    </row>
    <row r="7516" spans="1:8" x14ac:dyDescent="0.2">
      <c r="A7516" s="1">
        <v>7562</v>
      </c>
      <c r="B7516" s="1" t="str">
        <f t="shared" si="117"/>
        <v>Black Rock Wind Force, LLC</v>
      </c>
      <c r="C7516" s="1" t="b">
        <f>IF(D7516&lt;&gt;"",IF(COUNTIF($D$2:D7515, D7516), INDEX($A$2:$D$100000, MATCH(D7516, $D$2:D7515,0),1), FALSE), FALSE)</f>
        <v>0</v>
      </c>
      <c r="F7516" s="1" t="b">
        <f>IF(G7516&lt;&gt;"", IF(COUNTIF($G$2:G7515, G7516), INDEX($A$2:$G$100000, MATCH(G7516, $G$2:G7515,0),1), FALSE), FALSE)</f>
        <v>0</v>
      </c>
      <c r="G7516" s="1">
        <v>64068</v>
      </c>
      <c r="H7516" s="1" t="s">
        <v>7389</v>
      </c>
    </row>
    <row r="7517" spans="1:8" x14ac:dyDescent="0.2">
      <c r="A7517" s="1">
        <v>7563</v>
      </c>
      <c r="B7517" s="1" t="str">
        <f t="shared" si="117"/>
        <v>Sun Energy Operating LLC</v>
      </c>
      <c r="C7517" s="1" t="b">
        <f>IF(D7517&lt;&gt;"",IF(COUNTIF($D$2:D7516, D7517), INDEX($A$2:$D$100000, MATCH(D7517, $D$2:D7516,0),1), FALSE), FALSE)</f>
        <v>0</v>
      </c>
      <c r="F7517" s="1" t="b">
        <f>IF(G7517&lt;&gt;"", IF(COUNTIF($G$2:G7516, G7517), INDEX($A$2:$G$100000, MATCH(G7517, $G$2:G7516,0),1), FALSE), FALSE)</f>
        <v>0</v>
      </c>
      <c r="G7517" s="1">
        <v>56287</v>
      </c>
      <c r="H7517" s="1" t="s">
        <v>7390</v>
      </c>
    </row>
    <row r="7518" spans="1:8" x14ac:dyDescent="0.2">
      <c r="A7518" s="1">
        <v>7564</v>
      </c>
      <c r="B7518" s="1" t="str">
        <f t="shared" si="117"/>
        <v>Bluebell Solar II, LLC</v>
      </c>
      <c r="C7518" s="1" t="b">
        <f>IF(D7518&lt;&gt;"",IF(COUNTIF($D$2:D7517, D7518), INDEX($A$2:$D$100000, MATCH(D7518, $D$2:D7517,0),1), FALSE), FALSE)</f>
        <v>0</v>
      </c>
      <c r="F7518" s="1" t="b">
        <f>IF(G7518&lt;&gt;"", IF(COUNTIF($G$2:G7517, G7518), INDEX($A$2:$G$100000, MATCH(G7518, $G$2:G7517,0),1), FALSE), FALSE)</f>
        <v>0</v>
      </c>
      <c r="G7518" s="1">
        <v>63116</v>
      </c>
      <c r="H7518" s="1" t="s">
        <v>7391</v>
      </c>
    </row>
    <row r="7519" spans="1:8" x14ac:dyDescent="0.2">
      <c r="A7519" s="1">
        <v>7565</v>
      </c>
      <c r="B7519" s="1" t="str">
        <f t="shared" si="117"/>
        <v>Ranchland Wind Project I, LLC</v>
      </c>
      <c r="C7519" s="1" t="b">
        <f>IF(D7519&lt;&gt;"",IF(COUNTIF($D$2:D7518, D7519), INDEX($A$2:$D$100000, MATCH(D7519, $D$2:D7518,0),1), FALSE), FALSE)</f>
        <v>0</v>
      </c>
      <c r="F7519" s="1" t="b">
        <f>IF(G7519&lt;&gt;"", IF(COUNTIF($G$2:G7518, G7519), INDEX($A$2:$G$100000, MATCH(G7519, $G$2:G7518,0),1), FALSE), FALSE)</f>
        <v>0</v>
      </c>
      <c r="G7519" s="1">
        <v>64177</v>
      </c>
      <c r="H7519" s="1" t="s">
        <v>7392</v>
      </c>
    </row>
    <row r="7520" spans="1:8" x14ac:dyDescent="0.2">
      <c r="A7520" s="1">
        <v>7566</v>
      </c>
      <c r="B7520" s="1" t="str">
        <f t="shared" si="117"/>
        <v>Cogentrix-Virginia Leas'g Corp</v>
      </c>
      <c r="C7520" s="1" t="b">
        <f>IF(D7520&lt;&gt;"",IF(COUNTIF($D$2:D7519, D7520), INDEX($A$2:$D$100000, MATCH(D7520, $D$2:D7519,0),1), FALSE), FALSE)</f>
        <v>0</v>
      </c>
      <c r="F7520" s="1" t="b">
        <f>IF(G7520&lt;&gt;"", IF(COUNTIF($G$2:G7519, G7520), INDEX($A$2:$G$100000, MATCH(G7520, $G$2:G7519,0),1), FALSE), FALSE)</f>
        <v>0</v>
      </c>
      <c r="G7520" s="1">
        <v>3901</v>
      </c>
      <c r="H7520" s="1" t="s">
        <v>7393</v>
      </c>
    </row>
    <row r="7521" spans="1:8" x14ac:dyDescent="0.2">
      <c r="A7521" s="1">
        <v>7567</v>
      </c>
      <c r="B7521" s="1" t="str">
        <f t="shared" si="117"/>
        <v>Cogentrix of Rocky Mount Inc</v>
      </c>
      <c r="C7521" s="1" t="b">
        <f>IF(D7521&lt;&gt;"",IF(COUNTIF($D$2:D7520, D7521), INDEX($A$2:$D$100000, MATCH(D7521, $D$2:D7520,0),1), FALSE), FALSE)</f>
        <v>0</v>
      </c>
      <c r="F7521" s="1" t="b">
        <f>IF(G7521&lt;&gt;"", IF(COUNTIF($G$2:G7520, G7521), INDEX($A$2:$G$100000, MATCH(G7521, $G$2:G7520,0),1), FALSE), FALSE)</f>
        <v>0</v>
      </c>
      <c r="G7521" s="1">
        <v>3942</v>
      </c>
      <c r="H7521" s="1" t="s">
        <v>7394</v>
      </c>
    </row>
    <row r="7522" spans="1:8" x14ac:dyDescent="0.2">
      <c r="A7522" s="1">
        <v>7568</v>
      </c>
      <c r="B7522" s="1" t="str">
        <f t="shared" si="117"/>
        <v>FPS Cedar Creek Solar LLC</v>
      </c>
      <c r="C7522" s="1" t="b">
        <f>IF(D7522&lt;&gt;"",IF(COUNTIF($D$2:D7521, D7522), INDEX($A$2:$D$100000, MATCH(D7522, $D$2:D7521,0),1), FALSE), FALSE)</f>
        <v>0</v>
      </c>
      <c r="F7522" s="1" t="b">
        <f>IF(G7522&lt;&gt;"", IF(COUNTIF($G$2:G7521, G7522), INDEX($A$2:$G$100000, MATCH(G7522, $G$2:G7521,0),1), FALSE), FALSE)</f>
        <v>0</v>
      </c>
      <c r="G7522" s="1">
        <v>64174</v>
      </c>
      <c r="H7522" s="1" t="s">
        <v>7395</v>
      </c>
    </row>
    <row r="7523" spans="1:8" x14ac:dyDescent="0.2">
      <c r="A7523" s="1">
        <v>7569</v>
      </c>
      <c r="B7523" s="1" t="str">
        <f t="shared" si="117"/>
        <v>Phillips Alaska Inc</v>
      </c>
      <c r="C7523" s="1" t="b">
        <f>IF(D7523&lt;&gt;"",IF(COUNTIF($D$2:D7522, D7523), INDEX($A$2:$D$100000, MATCH(D7523, $D$2:D7522,0),1), FALSE), FALSE)</f>
        <v>0</v>
      </c>
      <c r="F7523" s="1" t="b">
        <f>IF(G7523&lt;&gt;"", IF(COUNTIF($G$2:G7522, G7523), INDEX($A$2:$G$100000, MATCH(G7523, $G$2:G7522,0),1), FALSE), FALSE)</f>
        <v>0</v>
      </c>
      <c r="G7523" s="1">
        <v>14956</v>
      </c>
      <c r="H7523" s="1" t="s">
        <v>7396</v>
      </c>
    </row>
    <row r="7524" spans="1:8" x14ac:dyDescent="0.2">
      <c r="A7524" s="1">
        <v>7570</v>
      </c>
      <c r="B7524" s="1" t="str">
        <f t="shared" si="117"/>
        <v>Basic Chemical Company LLC</v>
      </c>
      <c r="C7524" s="1" t="b">
        <f>IF(D7524&lt;&gt;"",IF(COUNTIF($D$2:D7523, D7524), INDEX($A$2:$D$100000, MATCH(D7524, $D$2:D7523,0),1), FALSE), FALSE)</f>
        <v>0</v>
      </c>
      <c r="F7524" s="1" t="b">
        <f>IF(G7524&lt;&gt;"", IF(COUNTIF($G$2:G7523, G7524), INDEX($A$2:$G$100000, MATCH(G7524, $G$2:G7523,0),1), FALSE), FALSE)</f>
        <v>0</v>
      </c>
      <c r="G7524" s="1">
        <v>54711</v>
      </c>
      <c r="H7524" s="1" t="s">
        <v>7397</v>
      </c>
    </row>
    <row r="7525" spans="1:8" x14ac:dyDescent="0.2">
      <c r="A7525" s="1">
        <v>7571</v>
      </c>
      <c r="B7525" s="1" t="str">
        <f t="shared" si="117"/>
        <v>Midwest Wind Developers</v>
      </c>
      <c r="C7525" s="1" t="b">
        <f>IF(D7525&lt;&gt;"",IF(COUNTIF($D$2:D7524, D7525), INDEX($A$2:$D$100000, MATCH(D7525, $D$2:D7524,0),1), FALSE), FALSE)</f>
        <v>0</v>
      </c>
      <c r="F7525" s="1" t="b">
        <f>IF(G7525&lt;&gt;"", IF(COUNTIF($G$2:G7524, G7525), INDEX($A$2:$G$100000, MATCH(G7525, $G$2:G7524,0),1), FALSE), FALSE)</f>
        <v>0</v>
      </c>
      <c r="G7525" s="1">
        <v>12503</v>
      </c>
      <c r="H7525" s="1" t="s">
        <v>7398</v>
      </c>
    </row>
    <row r="7526" spans="1:8" x14ac:dyDescent="0.2">
      <c r="A7526" s="1">
        <v>7572</v>
      </c>
      <c r="B7526" s="1" t="str">
        <f t="shared" si="117"/>
        <v>Salton Sea 4/Fish Lake Pwr Gen</v>
      </c>
      <c r="C7526" s="1" t="b">
        <f>IF(D7526&lt;&gt;"",IF(COUNTIF($D$2:D7525, D7526), INDEX($A$2:$D$100000, MATCH(D7526, $D$2:D7525,0),1), FALSE), FALSE)</f>
        <v>0</v>
      </c>
      <c r="F7526" s="1" t="b">
        <f>IF(G7526&lt;&gt;"", IF(COUNTIF($G$2:G7525, G7526), INDEX($A$2:$G$100000, MATCH(G7526, $G$2:G7525,0),1), FALSE), FALSE)</f>
        <v>0</v>
      </c>
      <c r="G7526" s="1">
        <v>16727</v>
      </c>
      <c r="H7526" s="1" t="s">
        <v>7399</v>
      </c>
    </row>
    <row r="7527" spans="1:8" x14ac:dyDescent="0.2">
      <c r="A7527" s="1">
        <v>7573</v>
      </c>
      <c r="B7527" s="1" t="str">
        <f t="shared" si="117"/>
        <v>American Beech Solar LLC</v>
      </c>
      <c r="C7527" s="1" t="b">
        <f>IF(D7527&lt;&gt;"",IF(COUNTIF($D$2:D7526, D7527), INDEX($A$2:$D$100000, MATCH(D7527, $D$2:D7526,0),1), FALSE), FALSE)</f>
        <v>0</v>
      </c>
      <c r="F7527" s="1" t="b">
        <f>IF(G7527&lt;&gt;"", IF(COUNTIF($G$2:G7526, G7527), INDEX($A$2:$G$100000, MATCH(G7527, $G$2:G7526,0),1), FALSE), FALSE)</f>
        <v>0</v>
      </c>
      <c r="G7527" s="1">
        <v>64085</v>
      </c>
      <c r="H7527" s="1" t="s">
        <v>7400</v>
      </c>
    </row>
    <row r="7528" spans="1:8" x14ac:dyDescent="0.2">
      <c r="A7528" s="1">
        <v>7574</v>
      </c>
      <c r="B7528" s="1" t="str">
        <f t="shared" si="117"/>
        <v>Searcy Solar, LLC</v>
      </c>
      <c r="C7528" s="1" t="b">
        <f>IF(D7528&lt;&gt;"",IF(COUNTIF($D$2:D7527, D7528), INDEX($A$2:$D$100000, MATCH(D7528, $D$2:D7527,0),1), FALSE), FALSE)</f>
        <v>0</v>
      </c>
      <c r="F7528" s="1" t="b">
        <f>IF(G7528&lt;&gt;"", IF(COUNTIF($G$2:G7527, G7528), INDEX($A$2:$G$100000, MATCH(G7528, $G$2:G7527,0),1), FALSE), FALSE)</f>
        <v>0</v>
      </c>
      <c r="G7528" s="1">
        <v>62109</v>
      </c>
      <c r="H7528" s="1" t="s">
        <v>7401</v>
      </c>
    </row>
    <row r="7529" spans="1:8" x14ac:dyDescent="0.2">
      <c r="A7529" s="1">
        <v>7575</v>
      </c>
      <c r="B7529" s="1" t="str">
        <f t="shared" si="117"/>
        <v>Dolores Canyon Solar LLC</v>
      </c>
      <c r="C7529" s="1" t="b">
        <f>IF(D7529&lt;&gt;"",IF(COUNTIF($D$2:D7528, D7529), INDEX($A$2:$D$100000, MATCH(D7529, $D$2:D7528,0),1), FALSE), FALSE)</f>
        <v>0</v>
      </c>
      <c r="F7529" s="1" t="b">
        <f>IF(G7529&lt;&gt;"", IF(COUNTIF($G$2:G7528, G7529), INDEX($A$2:$G$100000, MATCH(G7529, $G$2:G7528,0),1), FALSE), FALSE)</f>
        <v>0</v>
      </c>
      <c r="G7529" s="1">
        <v>64368</v>
      </c>
      <c r="H7529" s="1" t="s">
        <v>7402</v>
      </c>
    </row>
    <row r="7530" spans="1:8" x14ac:dyDescent="0.2">
      <c r="A7530" s="1">
        <v>7576</v>
      </c>
      <c r="B7530" s="1" t="str">
        <f t="shared" si="117"/>
        <v>Estill County Energy Partners LLC</v>
      </c>
      <c r="C7530" s="1" t="b">
        <f>IF(D7530&lt;&gt;"",IF(COUNTIF($D$2:D7529, D7530), INDEX($A$2:$D$100000, MATCH(D7530, $D$2:D7529,0),1), FALSE), FALSE)</f>
        <v>0</v>
      </c>
      <c r="F7530" s="1" t="b">
        <f>IF(G7530&lt;&gt;"", IF(COUNTIF($G$2:G7529, G7530), INDEX($A$2:$G$100000, MATCH(G7530, $G$2:G7529,0),1), FALSE), FALSE)</f>
        <v>0</v>
      </c>
      <c r="G7530" s="1">
        <v>49888</v>
      </c>
      <c r="H7530" s="1" t="s">
        <v>7403</v>
      </c>
    </row>
    <row r="7531" spans="1:8" x14ac:dyDescent="0.2">
      <c r="A7531" s="1">
        <v>7577</v>
      </c>
      <c r="B7531" s="1" t="str">
        <f t="shared" si="117"/>
        <v>224WB 8me LLC</v>
      </c>
      <c r="C7531" s="1" t="b">
        <f>IF(D7531&lt;&gt;"",IF(COUNTIF($D$2:D7530, D7531), INDEX($A$2:$D$100000, MATCH(D7531, $D$2:D7530,0),1), FALSE), FALSE)</f>
        <v>0</v>
      </c>
      <c r="F7531" s="1" t="b">
        <f>IF(G7531&lt;&gt;"", IF(COUNTIF($G$2:G7530, G7531), INDEX($A$2:$G$100000, MATCH(G7531, $G$2:G7530,0),1), FALSE), FALSE)</f>
        <v>0</v>
      </c>
      <c r="G7531" s="1">
        <v>63118</v>
      </c>
      <c r="H7531" s="1" t="s">
        <v>7404</v>
      </c>
    </row>
    <row r="7532" spans="1:8" x14ac:dyDescent="0.2">
      <c r="A7532" s="1">
        <v>7578</v>
      </c>
      <c r="B7532" s="1" t="str">
        <f t="shared" si="117"/>
        <v>Saco River Solar, LLC</v>
      </c>
      <c r="C7532" s="1" t="b">
        <f>IF(D7532&lt;&gt;"",IF(COUNTIF($D$2:D7531, D7532), INDEX($A$2:$D$100000, MATCH(D7532, $D$2:D7531,0),1), FALSE), FALSE)</f>
        <v>0</v>
      </c>
      <c r="F7532" s="1" t="b">
        <f>IF(G7532&lt;&gt;"", IF(COUNTIF($G$2:G7531, G7532), INDEX($A$2:$G$100000, MATCH(G7532, $G$2:G7531,0),1), FALSE), FALSE)</f>
        <v>0</v>
      </c>
      <c r="G7532" s="1">
        <v>64350</v>
      </c>
      <c r="H7532" s="1" t="s">
        <v>7405</v>
      </c>
    </row>
    <row r="7533" spans="1:8" x14ac:dyDescent="0.2">
      <c r="A7533" s="1">
        <v>7579</v>
      </c>
      <c r="B7533" s="1" t="str">
        <f t="shared" si="117"/>
        <v>Assembly Solar II LLC</v>
      </c>
      <c r="C7533" s="1" t="b">
        <f>IF(D7533&lt;&gt;"",IF(COUNTIF($D$2:D7532, D7533), INDEX($A$2:$D$100000, MATCH(D7533, $D$2:D7532,0),1), FALSE), FALSE)</f>
        <v>0</v>
      </c>
      <c r="F7533" s="1" t="b">
        <f>IF(G7533&lt;&gt;"", IF(COUNTIF($G$2:G7532, G7533), INDEX($A$2:$G$100000, MATCH(G7533, $G$2:G7532,0),1), FALSE), FALSE)</f>
        <v>0</v>
      </c>
      <c r="G7533" s="1">
        <v>63253</v>
      </c>
      <c r="H7533" s="1" t="s">
        <v>7406</v>
      </c>
    </row>
    <row r="7534" spans="1:8" x14ac:dyDescent="0.2">
      <c r="A7534" s="1">
        <v>7580</v>
      </c>
      <c r="B7534" s="1" t="str">
        <f t="shared" si="117"/>
        <v>American Atlas #1 Ltd</v>
      </c>
      <c r="C7534" s="1" t="b">
        <f>IF(D7534&lt;&gt;"",IF(COUNTIF($D$2:D7533, D7534), INDEX($A$2:$D$100000, MATCH(D7534, $D$2:D7533,0),1), FALSE), FALSE)</f>
        <v>0</v>
      </c>
      <c r="F7534" s="1" t="b">
        <f>IF(G7534&lt;&gt;"", IF(COUNTIF($G$2:G7533, G7534), INDEX($A$2:$G$100000, MATCH(G7534, $G$2:G7533,0),1), FALSE), FALSE)</f>
        <v>0</v>
      </c>
      <c r="G7534" s="1">
        <v>958</v>
      </c>
      <c r="H7534" s="1" t="s">
        <v>7407</v>
      </c>
    </row>
    <row r="7535" spans="1:8" x14ac:dyDescent="0.2">
      <c r="A7535" s="1">
        <v>7581</v>
      </c>
      <c r="B7535" s="1" t="str">
        <f t="shared" si="117"/>
        <v>SR Clay, LLC</v>
      </c>
      <c r="C7535" s="1" t="b">
        <f>IF(D7535&lt;&gt;"",IF(COUNTIF($D$2:D7534, D7535), INDEX($A$2:$D$100000, MATCH(D7535, $D$2:D7534,0),1), FALSE), FALSE)</f>
        <v>0</v>
      </c>
      <c r="F7535" s="1" t="b">
        <f>IF(G7535&lt;&gt;"", IF(COUNTIF($G$2:G7534, G7535), INDEX($A$2:$G$100000, MATCH(G7535, $G$2:G7534,0),1), FALSE), FALSE)</f>
        <v>0</v>
      </c>
      <c r="G7535" s="1">
        <v>64360</v>
      </c>
      <c r="H7535" s="1" t="s">
        <v>7408</v>
      </c>
    </row>
    <row r="7536" spans="1:8" x14ac:dyDescent="0.2">
      <c r="A7536" s="1">
        <v>7582</v>
      </c>
      <c r="B7536" s="1" t="str">
        <f t="shared" si="117"/>
        <v>Antelope Expansion 2, LLC</v>
      </c>
      <c r="C7536" s="1" t="b">
        <f>IF(D7536&lt;&gt;"",IF(COUNTIF($D$2:D7535, D7536), INDEX($A$2:$D$100000, MATCH(D7536, $D$2:D7535,0),1), FALSE), FALSE)</f>
        <v>0</v>
      </c>
      <c r="F7536" s="1" t="b">
        <f>IF(G7536&lt;&gt;"", IF(COUNTIF($G$2:G7535, G7536), INDEX($A$2:$G$100000, MATCH(G7536, $G$2:G7535,0),1), FALSE), FALSE)</f>
        <v>0</v>
      </c>
      <c r="G7536" s="1">
        <v>60876</v>
      </c>
      <c r="H7536" s="1" t="s">
        <v>7409</v>
      </c>
    </row>
    <row r="7537" spans="1:8" x14ac:dyDescent="0.2">
      <c r="A7537" s="1">
        <v>7583</v>
      </c>
      <c r="B7537" s="1" t="str">
        <f t="shared" si="117"/>
        <v>RE Gaskell West LLC</v>
      </c>
      <c r="C7537" s="1" t="b">
        <f>IF(D7537&lt;&gt;"",IF(COUNTIF($D$2:D7536, D7537), INDEX($A$2:$D$100000, MATCH(D7537, $D$2:D7536,0),1), FALSE), FALSE)</f>
        <v>0</v>
      </c>
      <c r="F7537" s="1" t="b">
        <f>IF(G7537&lt;&gt;"", IF(COUNTIF($G$2:G7536, G7537), INDEX($A$2:$G$100000, MATCH(G7537, $G$2:G7536,0),1), FALSE), FALSE)</f>
        <v>0</v>
      </c>
      <c r="G7537" s="1">
        <v>61069</v>
      </c>
      <c r="H7537" s="1" t="s">
        <v>7410</v>
      </c>
    </row>
    <row r="7538" spans="1:8" x14ac:dyDescent="0.2">
      <c r="A7538" s="1">
        <v>7584</v>
      </c>
      <c r="B7538" s="1" t="str">
        <f t="shared" si="117"/>
        <v>Willow Creek Wind Power LLC</v>
      </c>
      <c r="C7538" s="1" t="b">
        <f>IF(D7538&lt;&gt;"",IF(COUNTIF($D$2:D7537, D7538), INDEX($A$2:$D$100000, MATCH(D7538, $D$2:D7537,0),1), FALSE), FALSE)</f>
        <v>0</v>
      </c>
      <c r="F7538" s="1" t="b">
        <f>IF(G7538&lt;&gt;"", IF(COUNTIF($G$2:G7537, G7538), INDEX($A$2:$G$100000, MATCH(G7538, $G$2:G7537,0),1), FALSE), FALSE)</f>
        <v>0</v>
      </c>
      <c r="G7538" s="1">
        <v>61981</v>
      </c>
      <c r="H7538" s="1" t="s">
        <v>7411</v>
      </c>
    </row>
    <row r="7539" spans="1:8" x14ac:dyDescent="0.2">
      <c r="A7539" s="1">
        <v>7585</v>
      </c>
      <c r="B7539" s="1" t="str">
        <f t="shared" si="117"/>
        <v>Desert Harvest II LLC</v>
      </c>
      <c r="C7539" s="1" t="b">
        <f>IF(D7539&lt;&gt;"",IF(COUNTIF($D$2:D7538, D7539), INDEX($A$2:$D$100000, MATCH(D7539, $D$2:D7538,0),1), FALSE), FALSE)</f>
        <v>0</v>
      </c>
      <c r="F7539" s="1" t="b">
        <f>IF(G7539&lt;&gt;"", IF(COUNTIF($G$2:G7538, G7539), INDEX($A$2:$G$100000, MATCH(G7539, $G$2:G7538,0),1), FALSE), FALSE)</f>
        <v>0</v>
      </c>
      <c r="G7539" s="1">
        <v>63731</v>
      </c>
      <c r="H7539" s="1" t="s">
        <v>7412</v>
      </c>
    </row>
    <row r="7540" spans="1:8" x14ac:dyDescent="0.2">
      <c r="A7540" s="1">
        <v>7586</v>
      </c>
      <c r="B7540" s="1" t="str">
        <f t="shared" si="117"/>
        <v>Willow Creek Wind Power, LLC</v>
      </c>
      <c r="C7540" s="1" t="b">
        <f>IF(D7540&lt;&gt;"",IF(COUNTIF($D$2:D7539, D7540), INDEX($A$2:$D$100000, MATCH(D7540, $D$2:D7539,0),1), FALSE), FALSE)</f>
        <v>0</v>
      </c>
      <c r="F7540" s="1" t="b">
        <f>IF(G7540&lt;&gt;"", IF(COUNTIF($G$2:G7539, G7540), INDEX($A$2:$G$100000, MATCH(G7540, $G$2:G7539,0),1), FALSE), FALSE)</f>
        <v>0</v>
      </c>
      <c r="G7540" s="1">
        <v>63472</v>
      </c>
      <c r="H7540" s="1" t="s">
        <v>7413</v>
      </c>
    </row>
    <row r="7541" spans="1:8" x14ac:dyDescent="0.2">
      <c r="A7541" s="1">
        <v>7587</v>
      </c>
      <c r="B7541" s="1" t="str">
        <f t="shared" si="117"/>
        <v>Cogentrix Eastern Carolina LLC</v>
      </c>
      <c r="C7541" s="1" t="b">
        <f>IF(D7541&lt;&gt;"",IF(COUNTIF($D$2:D7540, D7541), INDEX($A$2:$D$100000, MATCH(D7541, $D$2:D7540,0),1), FALSE), FALSE)</f>
        <v>0</v>
      </c>
      <c r="F7541" s="1" t="b">
        <f>IF(G7541&lt;&gt;"", IF(COUNTIF($G$2:G7540, G7541), INDEX($A$2:$G$100000, MATCH(G7541, $G$2:G7540,0),1), FALSE), FALSE)</f>
        <v>0</v>
      </c>
      <c r="G7541" s="1">
        <v>3943</v>
      </c>
      <c r="H7541" s="1" t="s">
        <v>7414</v>
      </c>
    </row>
    <row r="7542" spans="1:8" x14ac:dyDescent="0.2">
      <c r="A7542" s="1">
        <v>7588</v>
      </c>
      <c r="B7542" s="1" t="str">
        <f t="shared" si="117"/>
        <v>Ho'Ohana Solar 1 LLC</v>
      </c>
      <c r="C7542" s="1" t="b">
        <f>IF(D7542&lt;&gt;"",IF(COUNTIF($D$2:D7541, D7542), INDEX($A$2:$D$100000, MATCH(D7542, $D$2:D7541,0),1), FALSE), FALSE)</f>
        <v>0</v>
      </c>
      <c r="F7542" s="1" t="b">
        <f>IF(G7542&lt;&gt;"", IF(COUNTIF($G$2:G7541, G7542), INDEX($A$2:$G$100000, MATCH(G7542, $G$2:G7541,0),1), FALSE), FALSE)</f>
        <v>0</v>
      </c>
      <c r="G7542" s="1">
        <v>63416</v>
      </c>
      <c r="H7542" s="1" t="s">
        <v>7415</v>
      </c>
    </row>
    <row r="7543" spans="1:8" x14ac:dyDescent="0.2">
      <c r="A7543" s="1">
        <v>7589</v>
      </c>
      <c r="B7543" s="1" t="str">
        <f t="shared" si="117"/>
        <v>Oak Trail Solar, LLC</v>
      </c>
      <c r="C7543" s="1" t="b">
        <f>IF(D7543&lt;&gt;"",IF(COUNTIF($D$2:D7542, D7543), INDEX($A$2:$D$100000, MATCH(D7543, $D$2:D7542,0),1), FALSE), FALSE)</f>
        <v>0</v>
      </c>
      <c r="F7543" s="1" t="b">
        <f>IF(G7543&lt;&gt;"", IF(COUNTIF($G$2:G7542, G7543), INDEX($A$2:$G$100000, MATCH(G7543, $G$2:G7542,0),1), FALSE), FALSE)</f>
        <v>0</v>
      </c>
      <c r="G7543" s="1">
        <v>64272</v>
      </c>
      <c r="H7543" s="1" t="s">
        <v>7416</v>
      </c>
    </row>
    <row r="7544" spans="1:8" x14ac:dyDescent="0.2">
      <c r="A7544" s="1">
        <v>7590</v>
      </c>
      <c r="B7544" s="1" t="str">
        <f t="shared" si="117"/>
        <v>Mead Paper Corp</v>
      </c>
      <c r="C7544" s="1" t="b">
        <f>IF(D7544&lt;&gt;"",IF(COUNTIF($D$2:D7543, D7544), INDEX($A$2:$D$100000, MATCH(D7544, $D$2:D7543,0),1), FALSE), FALSE)</f>
        <v>0</v>
      </c>
      <c r="F7544" s="1" t="b">
        <f>IF(G7544&lt;&gt;"", IF(COUNTIF($G$2:G7543, G7544), INDEX($A$2:$G$100000, MATCH(G7544, $G$2:G7543,0),1), FALSE), FALSE)</f>
        <v>0</v>
      </c>
      <c r="G7544" s="1">
        <v>5966</v>
      </c>
      <c r="H7544" s="1" t="s">
        <v>7417</v>
      </c>
    </row>
    <row r="7545" spans="1:8" x14ac:dyDescent="0.2">
      <c r="A7545" s="1">
        <v>7591</v>
      </c>
      <c r="B7545" s="1" t="str">
        <f t="shared" si="117"/>
        <v>CH Resources Syracuse</v>
      </c>
      <c r="C7545" s="1" t="b">
        <f>IF(D7545&lt;&gt;"",IF(COUNTIF($D$2:D7544, D7545), INDEX($A$2:$D$100000, MATCH(D7545, $D$2:D7544,0),1), FALSE), FALSE)</f>
        <v>0</v>
      </c>
      <c r="F7545" s="1" t="b">
        <f>IF(G7545&lt;&gt;"", IF(COUNTIF($G$2:G7544, G7545), INDEX($A$2:$G$100000, MATCH(G7545, $G$2:G7544,0),1), FALSE), FALSE)</f>
        <v>0</v>
      </c>
      <c r="G7545" s="1">
        <v>3759</v>
      </c>
      <c r="H7545" s="1" t="s">
        <v>7418</v>
      </c>
    </row>
    <row r="7546" spans="1:8" x14ac:dyDescent="0.2">
      <c r="A7546" s="1">
        <v>7592</v>
      </c>
      <c r="B7546" s="1" t="str">
        <f t="shared" si="117"/>
        <v>Abitibi Consolidated Sale Corp</v>
      </c>
      <c r="C7546" s="1" t="b">
        <f>IF(D7546&lt;&gt;"",IF(COUNTIF($D$2:D7545, D7546), INDEX($A$2:$D$100000, MATCH(D7546, $D$2:D7545,0),1), FALSE), FALSE)</f>
        <v>0</v>
      </c>
      <c r="F7546" s="1" t="b">
        <f>IF(G7546&lt;&gt;"", IF(COUNTIF($G$2:G7545, G7546), INDEX($A$2:$G$100000, MATCH(G7546, $G$2:G7545,0),1), FALSE), FALSE)</f>
        <v>0</v>
      </c>
      <c r="G7546" s="1">
        <v>56</v>
      </c>
      <c r="H7546" s="1" t="s">
        <v>7419</v>
      </c>
    </row>
    <row r="7547" spans="1:8" x14ac:dyDescent="0.2">
      <c r="A7547" s="1">
        <v>7593</v>
      </c>
      <c r="B7547" s="1" t="str">
        <f t="shared" si="117"/>
        <v>RPL Holding Inc</v>
      </c>
      <c r="C7547" s="1" t="b">
        <f>IF(D7547&lt;&gt;"",IF(COUNTIF($D$2:D7546, D7547), INDEX($A$2:$D$100000, MATCH(D7547, $D$2:D7546,0),1), FALSE), FALSE)</f>
        <v>0</v>
      </c>
      <c r="F7547" s="1" t="b">
        <f>IF(G7547&lt;&gt;"", IF(COUNTIF($G$2:G7546, G7547), INDEX($A$2:$G$100000, MATCH(G7547, $G$2:G7546,0),1), FALSE), FALSE)</f>
        <v>0</v>
      </c>
      <c r="G7547" s="1">
        <v>55791</v>
      </c>
      <c r="H7547" s="1" t="s">
        <v>7420</v>
      </c>
    </row>
    <row r="7548" spans="1:8" x14ac:dyDescent="0.2">
      <c r="A7548" s="1">
        <v>7594</v>
      </c>
      <c r="B7548" s="1" t="str">
        <f t="shared" si="117"/>
        <v>Solutia Inc-Pensacola</v>
      </c>
      <c r="C7548" s="1" t="b">
        <f>IF(D7548&lt;&gt;"",IF(COUNTIF($D$2:D7547, D7548), INDEX($A$2:$D$100000, MATCH(D7548, $D$2:D7547,0),1), FALSE), FALSE)</f>
        <v>0</v>
      </c>
      <c r="F7548" s="1" t="b">
        <f>IF(G7548&lt;&gt;"", IF(COUNTIF($G$2:G7547, G7548), INDEX($A$2:$G$100000, MATCH(G7548, $G$2:G7547,0),1), FALSE), FALSE)</f>
        <v>0</v>
      </c>
      <c r="G7548" s="1">
        <v>21521</v>
      </c>
      <c r="H7548" s="1" t="s">
        <v>7421</v>
      </c>
    </row>
    <row r="7549" spans="1:8" x14ac:dyDescent="0.2">
      <c r="A7549" s="1">
        <v>7595</v>
      </c>
      <c r="B7549" s="1" t="str">
        <f t="shared" si="117"/>
        <v>Rosewater Wind Farm LLC</v>
      </c>
      <c r="C7549" s="1" t="b">
        <f>IF(D7549&lt;&gt;"",IF(COUNTIF($D$2:D7548, D7549), INDEX($A$2:$D$100000, MATCH(D7549, $D$2:D7548,0),1), FALSE), FALSE)</f>
        <v>0</v>
      </c>
      <c r="F7549" s="1" t="b">
        <f>IF(G7549&lt;&gt;"", IF(COUNTIF($G$2:G7548, G7549), INDEX($A$2:$G$100000, MATCH(G7549, $G$2:G7548,0),1), FALSE), FALSE)</f>
        <v>0</v>
      </c>
      <c r="G7549" s="1">
        <v>62761</v>
      </c>
      <c r="H7549" s="1" t="s">
        <v>7422</v>
      </c>
    </row>
    <row r="7550" spans="1:8" x14ac:dyDescent="0.2">
      <c r="A7550" s="1">
        <v>7596</v>
      </c>
      <c r="B7550" s="1" t="str">
        <f t="shared" si="117"/>
        <v>Battle Mountain SP, LLC</v>
      </c>
      <c r="C7550" s="1" t="b">
        <f>IF(D7550&lt;&gt;"",IF(COUNTIF($D$2:D7549, D7550), INDEX($A$2:$D$100000, MATCH(D7550, $D$2:D7549,0),1), FALSE), FALSE)</f>
        <v>0</v>
      </c>
      <c r="F7550" s="1" t="b">
        <f>IF(G7550&lt;&gt;"", IF(COUNTIF($G$2:G7549, G7550), INDEX($A$2:$G$100000, MATCH(G7550, $G$2:G7549,0),1), FALSE), FALSE)</f>
        <v>0</v>
      </c>
      <c r="G7550" s="1">
        <v>60711</v>
      </c>
      <c r="H7550" s="1" t="s">
        <v>7423</v>
      </c>
    </row>
    <row r="7551" spans="1:8" x14ac:dyDescent="0.2">
      <c r="A7551" s="1">
        <v>7597</v>
      </c>
      <c r="B7551" s="1" t="str">
        <f t="shared" si="117"/>
        <v>Point Beach Solar</v>
      </c>
      <c r="C7551" s="1" t="b">
        <f>IF(D7551&lt;&gt;"",IF(COUNTIF($D$2:D7550, D7551), INDEX($A$2:$D$100000, MATCH(D7551, $D$2:D7550,0),1), FALSE), FALSE)</f>
        <v>0</v>
      </c>
      <c r="F7551" s="1" t="b">
        <f>IF(G7551&lt;&gt;"", IF(COUNTIF($G$2:G7550, G7551), INDEX($A$2:$G$100000, MATCH(G7551, $G$2:G7550,0),1), FALSE), FALSE)</f>
        <v>0</v>
      </c>
      <c r="G7551" s="1">
        <v>64081</v>
      </c>
      <c r="H7551" s="1" t="s">
        <v>7424</v>
      </c>
    </row>
    <row r="7552" spans="1:8" x14ac:dyDescent="0.2">
      <c r="A7552" s="1">
        <v>7598</v>
      </c>
      <c r="B7552" s="1" t="str">
        <f t="shared" si="117"/>
        <v>Alternative Power Development Northwest, LLC</v>
      </c>
      <c r="C7552" s="1" t="b">
        <f>IF(D7552&lt;&gt;"",IF(COUNTIF($D$2:D7551, D7552), INDEX($A$2:$D$100000, MATCH(D7552, $D$2:D7551,0),1), FALSE), FALSE)</f>
        <v>0</v>
      </c>
      <c r="F7552" s="1" t="b">
        <f>IF(G7552&lt;&gt;"", IF(COUNTIF($G$2:G7551, G7552), INDEX($A$2:$G$100000, MATCH(G7552, $G$2:G7551,0),1), FALSE), FALSE)</f>
        <v>0</v>
      </c>
      <c r="G7552" s="1">
        <v>60526</v>
      </c>
      <c r="H7552" s="1" t="s">
        <v>7425</v>
      </c>
    </row>
    <row r="7553" spans="1:8" x14ac:dyDescent="0.2">
      <c r="A7553" s="1">
        <v>7599</v>
      </c>
      <c r="B7553" s="1" t="str">
        <f t="shared" si="117"/>
        <v>SR Lumpkin, LLC</v>
      </c>
      <c r="C7553" s="1" t="b">
        <f>IF(D7553&lt;&gt;"",IF(COUNTIF($D$2:D7552, D7553), INDEX($A$2:$D$100000, MATCH(D7553, $D$2:D7552,0),1), FALSE), FALSE)</f>
        <v>0</v>
      </c>
      <c r="F7553" s="1" t="b">
        <f>IF(G7553&lt;&gt;"", IF(COUNTIF($G$2:G7552, G7553), INDEX($A$2:$G$100000, MATCH(G7553, $G$2:G7552,0),1), FALSE), FALSE)</f>
        <v>0</v>
      </c>
      <c r="G7553" s="1">
        <v>63798</v>
      </c>
      <c r="H7553" s="1" t="s">
        <v>7426</v>
      </c>
    </row>
    <row r="7554" spans="1:8" x14ac:dyDescent="0.2">
      <c r="A7554" s="1">
        <v>7600</v>
      </c>
      <c r="B7554" s="1" t="str">
        <f t="shared" ref="B7554:B7617" si="118">IF(H7554="",E7554,H7554)</f>
        <v>OE_TN1</v>
      </c>
      <c r="C7554" s="1" t="b">
        <f>IF(D7554&lt;&gt;"",IF(COUNTIF($D$2:D7553, D7554), INDEX($A$2:$D$100000, MATCH(D7554, $D$2:D7553,0),1), FALSE), FALSE)</f>
        <v>0</v>
      </c>
      <c r="F7554" s="1" t="b">
        <f>IF(G7554&lt;&gt;"", IF(COUNTIF($G$2:G7553, G7554), INDEX($A$2:$G$100000, MATCH(G7554, $G$2:G7553,0),1), FALSE), FALSE)</f>
        <v>0</v>
      </c>
      <c r="G7554" s="1">
        <v>64084</v>
      </c>
      <c r="H7554" s="1" t="s">
        <v>7427</v>
      </c>
    </row>
    <row r="7555" spans="1:8" x14ac:dyDescent="0.2">
      <c r="A7555" s="1">
        <v>7601</v>
      </c>
      <c r="B7555" s="1" t="str">
        <f t="shared" si="118"/>
        <v>East Line Solar, LLC</v>
      </c>
      <c r="C7555" s="1" t="b">
        <f>IF(D7555&lt;&gt;"",IF(COUNTIF($D$2:D7554, D7555), INDEX($A$2:$D$100000, MATCH(D7555, $D$2:D7554,0),1), FALSE), FALSE)</f>
        <v>0</v>
      </c>
      <c r="F7555" s="1" t="b">
        <f>IF(G7555&lt;&gt;"", IF(COUNTIF($G$2:G7554, G7555), INDEX($A$2:$G$100000, MATCH(G7555, $G$2:G7554,0),1), FALSE), FALSE)</f>
        <v>0</v>
      </c>
      <c r="G7555" s="1">
        <v>62667</v>
      </c>
      <c r="H7555" s="1" t="s">
        <v>7428</v>
      </c>
    </row>
    <row r="7556" spans="1:8" x14ac:dyDescent="0.2">
      <c r="A7556" s="1">
        <v>7602</v>
      </c>
      <c r="B7556" s="1" t="str">
        <f t="shared" si="118"/>
        <v>Luna Storage, LLC</v>
      </c>
      <c r="C7556" s="1" t="b">
        <f>IF(D7556&lt;&gt;"",IF(COUNTIF($D$2:D7555, D7556), INDEX($A$2:$D$100000, MATCH(D7556, $D$2:D7555,0),1), FALSE), FALSE)</f>
        <v>0</v>
      </c>
      <c r="F7556" s="1" t="b">
        <f>IF(G7556&lt;&gt;"", IF(COUNTIF($G$2:G7555, G7556), INDEX($A$2:$G$100000, MATCH(G7556, $G$2:G7555,0),1), FALSE), FALSE)</f>
        <v>0</v>
      </c>
      <c r="G7556" s="1">
        <v>63403</v>
      </c>
      <c r="H7556" s="1" t="s">
        <v>7429</v>
      </c>
    </row>
    <row r="7557" spans="1:8" x14ac:dyDescent="0.2">
      <c r="A7557" s="1">
        <v>7603</v>
      </c>
      <c r="B7557" s="1" t="str">
        <f t="shared" si="118"/>
        <v>AES ES Alamitos, LLC</v>
      </c>
      <c r="C7557" s="1" t="b">
        <f>IF(D7557&lt;&gt;"",IF(COUNTIF($D$2:D7556, D7557), INDEX($A$2:$D$100000, MATCH(D7557, $D$2:D7556,0),1), FALSE), FALSE)</f>
        <v>0</v>
      </c>
      <c r="F7557" s="1" t="b">
        <f>IF(G7557&lt;&gt;"", IF(COUNTIF($G$2:G7556, G7557), INDEX($A$2:$G$100000, MATCH(G7557, $G$2:G7556,0),1), FALSE), FALSE)</f>
        <v>0</v>
      </c>
      <c r="G7557" s="1">
        <v>62160</v>
      </c>
      <c r="H7557" s="1" t="s">
        <v>7430</v>
      </c>
    </row>
    <row r="7558" spans="1:8" x14ac:dyDescent="0.2">
      <c r="A7558" s="1">
        <v>7604</v>
      </c>
      <c r="B7558" s="1" t="str">
        <f t="shared" si="118"/>
        <v>Wapello Solar LLC</v>
      </c>
      <c r="C7558" s="1" t="b">
        <f>IF(D7558&lt;&gt;"",IF(COUNTIF($D$2:D7557, D7558), INDEX($A$2:$D$100000, MATCH(D7558, $D$2:D7557,0),1), FALSE), FALSE)</f>
        <v>0</v>
      </c>
      <c r="F7558" s="1" t="b">
        <f>IF(G7558&lt;&gt;"", IF(COUNTIF($G$2:G7557, G7558), INDEX($A$2:$G$100000, MATCH(G7558, $G$2:G7557,0),1), FALSE), FALSE)</f>
        <v>0</v>
      </c>
      <c r="G7558" s="1">
        <v>63129</v>
      </c>
      <c r="H7558" s="1" t="s">
        <v>7431</v>
      </c>
    </row>
    <row r="7559" spans="1:8" x14ac:dyDescent="0.2">
      <c r="A7559" s="1">
        <v>7605</v>
      </c>
      <c r="B7559" s="1" t="str">
        <f t="shared" si="118"/>
        <v>Aiya Solar CEI, LLC</v>
      </c>
      <c r="C7559" s="1" t="b">
        <f>IF(D7559&lt;&gt;"",IF(COUNTIF($D$2:D7558, D7559), INDEX($A$2:$D$100000, MATCH(D7559, $D$2:D7558,0),1), FALSE), FALSE)</f>
        <v>0</v>
      </c>
      <c r="F7559" s="1" t="b">
        <f>IF(G7559&lt;&gt;"", IF(COUNTIF($G$2:G7558, G7559), INDEX($A$2:$G$100000, MATCH(G7559, $G$2:G7558,0),1), FALSE), FALSE)</f>
        <v>0</v>
      </c>
      <c r="G7559" s="1">
        <v>63448</v>
      </c>
      <c r="H7559" s="1" t="s">
        <v>7432</v>
      </c>
    </row>
    <row r="7560" spans="1:8" x14ac:dyDescent="0.2">
      <c r="A7560" s="1">
        <v>7606</v>
      </c>
      <c r="B7560" s="1" t="str">
        <f t="shared" si="118"/>
        <v>White Rock Wind West, LLC</v>
      </c>
      <c r="C7560" s="1" t="b">
        <f>IF(D7560&lt;&gt;"",IF(COUNTIF($D$2:D7559, D7560), INDEX($A$2:$D$100000, MATCH(D7560, $D$2:D7559,0),1), FALSE), FALSE)</f>
        <v>0</v>
      </c>
      <c r="F7560" s="1" t="b">
        <f>IF(G7560&lt;&gt;"", IF(COUNTIF($G$2:G7559, G7560), INDEX($A$2:$G$100000, MATCH(G7560, $G$2:G7559,0),1), FALSE), FALSE)</f>
        <v>0</v>
      </c>
      <c r="G7560" s="1">
        <v>63960</v>
      </c>
      <c r="H7560" s="1" t="s">
        <v>7433</v>
      </c>
    </row>
    <row r="7561" spans="1:8" x14ac:dyDescent="0.2">
      <c r="A7561" s="1">
        <v>7607</v>
      </c>
      <c r="B7561" s="1" t="str">
        <f t="shared" si="118"/>
        <v>Three Rivers Solar Power, LLC</v>
      </c>
      <c r="C7561" s="1" t="b">
        <f>IF(D7561&lt;&gt;"",IF(COUNTIF($D$2:D7560, D7561), INDEX($A$2:$D$100000, MATCH(D7561, $D$2:D7560,0),1), FALSE), FALSE)</f>
        <v>0</v>
      </c>
      <c r="F7561" s="1" t="b">
        <f>IF(G7561&lt;&gt;"", IF(COUNTIF($G$2:G7560, G7561), INDEX($A$2:$G$100000, MATCH(G7561, $G$2:G7560,0),1), FALSE), FALSE)</f>
        <v>0</v>
      </c>
      <c r="G7561" s="1">
        <v>63140</v>
      </c>
      <c r="H7561" s="1" t="s">
        <v>7434</v>
      </c>
    </row>
    <row r="7562" spans="1:8" x14ac:dyDescent="0.2">
      <c r="A7562" s="1">
        <v>7608</v>
      </c>
      <c r="B7562" s="1" t="str">
        <f t="shared" si="118"/>
        <v>Ignacio Grid, LLC</v>
      </c>
      <c r="C7562" s="1" t="b">
        <f>IF(D7562&lt;&gt;"",IF(COUNTIF($D$2:D7561, D7562), INDEX($A$2:$D$100000, MATCH(D7562, $D$2:D7561,0),1), FALSE), FALSE)</f>
        <v>0</v>
      </c>
      <c r="F7562" s="1" t="b">
        <f>IF(G7562&lt;&gt;"", IF(COUNTIF($G$2:G7561, G7562), INDEX($A$2:$G$100000, MATCH(G7562, $G$2:G7561,0),1), FALSE), FALSE)</f>
        <v>0</v>
      </c>
      <c r="G7562" s="1">
        <v>63723</v>
      </c>
      <c r="H7562" s="1" t="s">
        <v>7435</v>
      </c>
    </row>
    <row r="7563" spans="1:8" x14ac:dyDescent="0.2">
      <c r="A7563" s="1">
        <v>7609</v>
      </c>
      <c r="B7563" s="1" t="str">
        <f t="shared" si="118"/>
        <v>Hecate Grid Clermont 1 LLC</v>
      </c>
      <c r="C7563" s="1" t="b">
        <f>IF(D7563&lt;&gt;"",IF(COUNTIF($D$2:D7562, D7563), INDEX($A$2:$D$100000, MATCH(D7563, $D$2:D7562,0),1), FALSE), FALSE)</f>
        <v>0</v>
      </c>
      <c r="F7563" s="1" t="b">
        <f>IF(G7563&lt;&gt;"", IF(COUNTIF($G$2:G7562, G7563), INDEX($A$2:$G$100000, MATCH(G7563, $G$2:G7562,0),1), FALSE), FALSE)</f>
        <v>0</v>
      </c>
      <c r="G7563" s="1">
        <v>63839</v>
      </c>
      <c r="H7563" s="1" t="s">
        <v>7436</v>
      </c>
    </row>
    <row r="7564" spans="1:8" x14ac:dyDescent="0.2">
      <c r="A7564" s="1">
        <v>7610</v>
      </c>
      <c r="B7564" s="1" t="str">
        <f t="shared" si="118"/>
        <v>Hunter Solar LLC</v>
      </c>
      <c r="C7564" s="1" t="b">
        <f>IF(D7564&lt;&gt;"",IF(COUNTIF($D$2:D7563, D7564), INDEX($A$2:$D$100000, MATCH(D7564, $D$2:D7563,0),1), FALSE), FALSE)</f>
        <v>0</v>
      </c>
      <c r="F7564" s="1" t="b">
        <f>IF(G7564&lt;&gt;"", IF(COUNTIF($G$2:G7563, G7564), INDEX($A$2:$G$100000, MATCH(G7564, $G$2:G7563,0),1), FALSE), FALSE)</f>
        <v>0</v>
      </c>
      <c r="G7564" s="1">
        <v>62134</v>
      </c>
      <c r="H7564" s="1" t="s">
        <v>7437</v>
      </c>
    </row>
    <row r="7565" spans="1:8" x14ac:dyDescent="0.2">
      <c r="A7565" s="1">
        <v>7611</v>
      </c>
      <c r="B7565" s="1" t="str">
        <f t="shared" si="118"/>
        <v>Sunflower County Solar Project, LLC</v>
      </c>
      <c r="C7565" s="1" t="b">
        <f>IF(D7565&lt;&gt;"",IF(COUNTIF($D$2:D7564, D7565), INDEX($A$2:$D$100000, MATCH(D7565, $D$2:D7564,0),1), FALSE), FALSE)</f>
        <v>0</v>
      </c>
      <c r="F7565" s="1" t="b">
        <f>IF(G7565&lt;&gt;"", IF(COUNTIF($G$2:G7564, G7565), INDEX($A$2:$G$100000, MATCH(G7565, $G$2:G7564,0),1), FALSE), FALSE)</f>
        <v>0</v>
      </c>
      <c r="G7565" s="1">
        <v>63718</v>
      </c>
      <c r="H7565" s="1" t="s">
        <v>7438</v>
      </c>
    </row>
    <row r="7566" spans="1:8" x14ac:dyDescent="0.2">
      <c r="A7566" s="1">
        <v>7612</v>
      </c>
      <c r="B7566" s="1" t="str">
        <f t="shared" si="118"/>
        <v>Ventura Energy Storage, LLC</v>
      </c>
      <c r="C7566" s="1" t="b">
        <f>IF(D7566&lt;&gt;"",IF(COUNTIF($D$2:D7565, D7566), INDEX($A$2:$D$100000, MATCH(D7566, $D$2:D7565,0),1), FALSE), FALSE)</f>
        <v>0</v>
      </c>
      <c r="F7566" s="1" t="b">
        <f>IF(G7566&lt;&gt;"", IF(COUNTIF($G$2:G7565, G7566), INDEX($A$2:$G$100000, MATCH(G7566, $G$2:G7565,0),1), FALSE), FALSE)</f>
        <v>0</v>
      </c>
      <c r="G7566" s="1">
        <v>63550</v>
      </c>
      <c r="H7566" s="1" t="s">
        <v>7439</v>
      </c>
    </row>
    <row r="7567" spans="1:8" x14ac:dyDescent="0.2">
      <c r="A7567" s="1">
        <v>7613</v>
      </c>
      <c r="B7567" s="1" t="str">
        <f t="shared" si="118"/>
        <v>Borderlands Wind, LLC</v>
      </c>
      <c r="C7567" s="1" t="b">
        <f>IF(D7567&lt;&gt;"",IF(COUNTIF($D$2:D7566, D7567), INDEX($A$2:$D$100000, MATCH(D7567, $D$2:D7566,0),1), FALSE), FALSE)</f>
        <v>0</v>
      </c>
      <c r="F7567" s="1" t="b">
        <f>IF(G7567&lt;&gt;"", IF(COUNTIF($G$2:G7566, G7567), INDEX($A$2:$G$100000, MATCH(G7567, $G$2:G7566,0),1), FALSE), FALSE)</f>
        <v>0</v>
      </c>
      <c r="G7567" s="1">
        <v>64250</v>
      </c>
      <c r="H7567" s="1" t="s">
        <v>7440</v>
      </c>
    </row>
    <row r="7568" spans="1:8" x14ac:dyDescent="0.2">
      <c r="A7568" s="1">
        <v>7614</v>
      </c>
      <c r="B7568" s="1" t="str">
        <f t="shared" si="118"/>
        <v>West of the Pecos Solar</v>
      </c>
      <c r="C7568" s="1" t="b">
        <f>IF(D7568&lt;&gt;"",IF(COUNTIF($D$2:D7567, D7568), INDEX($A$2:$D$100000, MATCH(D7568, $D$2:D7567,0),1), FALSE), FALSE)</f>
        <v>0</v>
      </c>
      <c r="F7568" s="1" t="b">
        <f>IF(G7568&lt;&gt;"", IF(COUNTIF($G$2:G7567, G7568), INDEX($A$2:$G$100000, MATCH(G7568, $G$2:G7567,0),1), FALSE), FALSE)</f>
        <v>0</v>
      </c>
      <c r="G7568" s="1">
        <v>64001</v>
      </c>
      <c r="H7568" s="1" t="s">
        <v>7441</v>
      </c>
    </row>
    <row r="7569" spans="1:8" x14ac:dyDescent="0.2">
      <c r="A7569" s="1">
        <v>7615</v>
      </c>
      <c r="B7569" s="1" t="str">
        <f t="shared" si="118"/>
        <v>San Pablo Raceway, LLC</v>
      </c>
      <c r="C7569" s="1" t="b">
        <f>IF(D7569&lt;&gt;"",IF(COUNTIF($D$2:D7568, D7569), INDEX($A$2:$D$100000, MATCH(D7569, $D$2:D7568,0),1), FALSE), FALSE)</f>
        <v>0</v>
      </c>
      <c r="F7569" s="1" t="b">
        <f>IF(G7569&lt;&gt;"", IF(COUNTIF($G$2:G7568, G7569), INDEX($A$2:$G$100000, MATCH(G7569, $G$2:G7568,0),1), FALSE), FALSE)</f>
        <v>0</v>
      </c>
      <c r="G7569" s="1">
        <v>61588</v>
      </c>
      <c r="H7569" s="1" t="s">
        <v>7442</v>
      </c>
    </row>
    <row r="7570" spans="1:8" x14ac:dyDescent="0.2">
      <c r="A7570" s="1">
        <v>7616</v>
      </c>
      <c r="B7570" s="1" t="str">
        <f t="shared" si="118"/>
        <v>Chicot Solar, LLC</v>
      </c>
      <c r="C7570" s="1" t="b">
        <f>IF(D7570&lt;&gt;"",IF(COUNTIF($D$2:D7569, D7570), INDEX($A$2:$D$100000, MATCH(D7570, $D$2:D7569,0),1), FALSE), FALSE)</f>
        <v>0</v>
      </c>
      <c r="F7570" s="1" t="b">
        <f>IF(G7570&lt;&gt;"", IF(COUNTIF($G$2:G7569, G7570), INDEX($A$2:$G$100000, MATCH(G7570, $G$2:G7569,0),1), FALSE), FALSE)</f>
        <v>0</v>
      </c>
      <c r="G7570" s="1">
        <v>63073</v>
      </c>
      <c r="H7570" s="1" t="s">
        <v>7443</v>
      </c>
    </row>
    <row r="7571" spans="1:8" x14ac:dyDescent="0.2">
      <c r="A7571" s="1">
        <v>7617</v>
      </c>
      <c r="B7571" s="1" t="str">
        <f t="shared" si="118"/>
        <v>New Market Solar</v>
      </c>
      <c r="C7571" s="1" t="b">
        <f>IF(D7571&lt;&gt;"",IF(COUNTIF($D$2:D7570, D7571), INDEX($A$2:$D$100000, MATCH(D7571, $D$2:D7570,0),1), FALSE), FALSE)</f>
        <v>0</v>
      </c>
      <c r="F7571" s="1" t="b">
        <f>IF(G7571&lt;&gt;"", IF(COUNTIF($G$2:G7570, G7571), INDEX($A$2:$G$100000, MATCH(G7571, $G$2:G7570,0),1), FALSE), FALSE)</f>
        <v>0</v>
      </c>
      <c r="G7571" s="1">
        <v>64358</v>
      </c>
      <c r="H7571" s="1" t="s">
        <v>7444</v>
      </c>
    </row>
    <row r="7572" spans="1:8" x14ac:dyDescent="0.2">
      <c r="A7572" s="1">
        <v>7618</v>
      </c>
      <c r="B7572" s="1" t="str">
        <f t="shared" si="118"/>
        <v>Bluegrove Wind, LLC</v>
      </c>
      <c r="C7572" s="1" t="b">
        <f>IF(D7572&lt;&gt;"",IF(COUNTIF($D$2:D7571, D7572), INDEX($A$2:$D$100000, MATCH(D7572, $D$2:D7571,0),1), FALSE), FALSE)</f>
        <v>0</v>
      </c>
      <c r="F7572" s="1" t="b">
        <f>IF(G7572&lt;&gt;"", IF(COUNTIF($G$2:G7571, G7572), INDEX($A$2:$G$100000, MATCH(G7572, $G$2:G7571,0),1), FALSE), FALSE)</f>
        <v>0</v>
      </c>
      <c r="G7572" s="1">
        <v>61030</v>
      </c>
      <c r="H7572" s="1" t="s">
        <v>7445</v>
      </c>
    </row>
    <row r="7573" spans="1:8" x14ac:dyDescent="0.2">
      <c r="A7573" s="1">
        <v>7619</v>
      </c>
      <c r="B7573" s="1" t="str">
        <f t="shared" si="118"/>
        <v>Saint Solar LLC</v>
      </c>
      <c r="C7573" s="1" t="b">
        <f>IF(D7573&lt;&gt;"",IF(COUNTIF($D$2:D7572, D7573), INDEX($A$2:$D$100000, MATCH(D7573, $D$2:D7572,0),1), FALSE), FALSE)</f>
        <v>0</v>
      </c>
      <c r="F7573" s="1" t="b">
        <f>IF(G7573&lt;&gt;"", IF(COUNTIF($G$2:G7572, G7573), INDEX($A$2:$G$100000, MATCH(G7573, $G$2:G7572,0),1), FALSE), FALSE)</f>
        <v>0</v>
      </c>
      <c r="G7573" s="1">
        <v>63210</v>
      </c>
      <c r="H7573" s="1" t="s">
        <v>7446</v>
      </c>
    </row>
    <row r="7574" spans="1:8" x14ac:dyDescent="0.2">
      <c r="A7574" s="1">
        <v>7620</v>
      </c>
      <c r="B7574" s="1" t="str">
        <f t="shared" si="118"/>
        <v>Astral Electricity, LLC</v>
      </c>
      <c r="C7574" s="1" t="b">
        <f>IF(D7574&lt;&gt;"",IF(COUNTIF($D$2:D7573, D7574), INDEX($A$2:$D$100000, MATCH(D7574, $D$2:D7573,0),1), FALSE), FALSE)</f>
        <v>0</v>
      </c>
      <c r="F7574" s="1" t="b">
        <f>IF(G7574&lt;&gt;"", IF(COUNTIF($G$2:G7573, G7574), INDEX($A$2:$G$100000, MATCH(G7574, $G$2:G7573,0),1), FALSE), FALSE)</f>
        <v>0</v>
      </c>
      <c r="G7574" s="1">
        <v>63430</v>
      </c>
      <c r="H7574" s="1" t="s">
        <v>7447</v>
      </c>
    </row>
    <row r="7575" spans="1:8" x14ac:dyDescent="0.2">
      <c r="A7575" s="1">
        <v>7621</v>
      </c>
      <c r="B7575" s="1" t="str">
        <f t="shared" si="118"/>
        <v>Madero Grid, LLC</v>
      </c>
      <c r="C7575" s="1" t="b">
        <f>IF(D7575&lt;&gt;"",IF(COUNTIF($D$2:D7574, D7575), INDEX($A$2:$D$100000, MATCH(D7575, $D$2:D7574,0),1), FALSE), FALSE)</f>
        <v>0</v>
      </c>
      <c r="F7575" s="1" t="b">
        <f>IF(G7575&lt;&gt;"", IF(COUNTIF($G$2:G7574, G7575), INDEX($A$2:$G$100000, MATCH(G7575, $G$2:G7574,0),1), FALSE), FALSE)</f>
        <v>0</v>
      </c>
      <c r="G7575" s="1">
        <v>63451</v>
      </c>
      <c r="H7575" s="1" t="s">
        <v>7448</v>
      </c>
    </row>
    <row r="7576" spans="1:8" x14ac:dyDescent="0.2">
      <c r="A7576" s="1">
        <v>7622</v>
      </c>
      <c r="B7576" s="1" t="str">
        <f t="shared" si="118"/>
        <v>Maverick Solar 4, LLC</v>
      </c>
      <c r="C7576" s="1" t="b">
        <f>IF(D7576&lt;&gt;"",IF(COUNTIF($D$2:D7575, D7576), INDEX($A$2:$D$100000, MATCH(D7576, $D$2:D7575,0),1), FALSE), FALSE)</f>
        <v>0</v>
      </c>
      <c r="F7576" s="1" t="b">
        <f>IF(G7576&lt;&gt;"", IF(COUNTIF($G$2:G7575, G7576), INDEX($A$2:$G$100000, MATCH(G7576, $G$2:G7575,0),1), FALSE), FALSE)</f>
        <v>0</v>
      </c>
      <c r="G7576" s="1">
        <v>63732</v>
      </c>
      <c r="H7576" s="1" t="s">
        <v>7449</v>
      </c>
    </row>
    <row r="7577" spans="1:8" x14ac:dyDescent="0.2">
      <c r="A7577" s="1">
        <v>7623</v>
      </c>
      <c r="B7577" s="1" t="str">
        <f t="shared" si="118"/>
        <v>Drew Solar LLC</v>
      </c>
      <c r="C7577" s="1" t="b">
        <f>IF(D7577&lt;&gt;"",IF(COUNTIF($D$2:D7576, D7577), INDEX($A$2:$D$100000, MATCH(D7577, $D$2:D7576,0),1), FALSE), FALSE)</f>
        <v>0</v>
      </c>
      <c r="F7577" s="1" t="b">
        <f>IF(G7577&lt;&gt;"", IF(COUNTIF($G$2:G7576, G7577), INDEX($A$2:$G$100000, MATCH(G7577, $G$2:G7576,0),1), FALSE), FALSE)</f>
        <v>0</v>
      </c>
      <c r="G7577" s="1">
        <v>62911</v>
      </c>
      <c r="H7577" s="1" t="s">
        <v>7450</v>
      </c>
    </row>
    <row r="7578" spans="1:8" x14ac:dyDescent="0.2">
      <c r="A7578" s="1">
        <v>7624</v>
      </c>
      <c r="B7578" s="1" t="str">
        <f t="shared" si="118"/>
        <v>High Bridge Wind, LLC</v>
      </c>
      <c r="C7578" s="1" t="b">
        <f>IF(D7578&lt;&gt;"",IF(COUNTIF($D$2:D7577, D7578), INDEX($A$2:$D$100000, MATCH(D7578, $D$2:D7577,0),1), FALSE), FALSE)</f>
        <v>0</v>
      </c>
      <c r="F7578" s="1" t="b">
        <f>IF(G7578&lt;&gt;"", IF(COUNTIF($G$2:G7577, G7578), INDEX($A$2:$G$100000, MATCH(G7578, $G$2:G7577,0),1), FALSE), FALSE)</f>
        <v>0</v>
      </c>
      <c r="G7578" s="1">
        <v>62765</v>
      </c>
      <c r="H7578" s="1" t="s">
        <v>7451</v>
      </c>
    </row>
    <row r="7579" spans="1:8" x14ac:dyDescent="0.2">
      <c r="A7579" s="1">
        <v>7625</v>
      </c>
      <c r="B7579" s="1" t="str">
        <f t="shared" si="118"/>
        <v>Black Rock Solar LLC</v>
      </c>
      <c r="C7579" s="1" t="b">
        <f>IF(D7579&lt;&gt;"",IF(COUNTIF($D$2:D7578, D7579), INDEX($A$2:$D$100000, MATCH(D7579, $D$2:D7578,0),1), FALSE), FALSE)</f>
        <v>0</v>
      </c>
      <c r="F7579" s="1" t="b">
        <f>IF(G7579&lt;&gt;"", IF(COUNTIF($G$2:G7578, G7579), INDEX($A$2:$G$100000, MATCH(G7579, $G$2:G7578,0),1), FALSE), FALSE)</f>
        <v>0</v>
      </c>
      <c r="G7579" s="1">
        <v>64268</v>
      </c>
      <c r="H7579" s="1" t="s">
        <v>7452</v>
      </c>
    </row>
    <row r="7580" spans="1:8" x14ac:dyDescent="0.2">
      <c r="A7580" s="1">
        <v>7626</v>
      </c>
      <c r="B7580" s="1" t="str">
        <f t="shared" si="118"/>
        <v>Milford Solar I (NES)</v>
      </c>
      <c r="C7580" s="1" t="b">
        <f>IF(D7580&lt;&gt;"",IF(COUNTIF($D$2:D7579, D7580), INDEX($A$2:$D$100000, MATCH(D7580, $D$2:D7579,0),1), FALSE), FALSE)</f>
        <v>0</v>
      </c>
      <c r="F7580" s="1" t="b">
        <f>IF(G7580&lt;&gt;"", IF(COUNTIF($G$2:G7579, G7580), INDEX($A$2:$G$100000, MATCH(G7580, $G$2:G7579,0),1), FALSE), FALSE)</f>
        <v>0</v>
      </c>
      <c r="G7580" s="1">
        <v>63440</v>
      </c>
      <c r="H7580" s="1" t="s">
        <v>7453</v>
      </c>
    </row>
    <row r="7581" spans="1:8" x14ac:dyDescent="0.2">
      <c r="A7581" s="1">
        <v>7627</v>
      </c>
      <c r="B7581" s="1" t="str">
        <f t="shared" si="118"/>
        <v>Noosa Energy Storage LLC</v>
      </c>
      <c r="C7581" s="1" t="b">
        <f>IF(D7581&lt;&gt;"",IF(COUNTIF($D$2:D7580, D7581), INDEX($A$2:$D$100000, MATCH(D7581, $D$2:D7580,0),1), FALSE), FALSE)</f>
        <v>0</v>
      </c>
      <c r="F7581" s="1" t="b">
        <f>IF(G7581&lt;&gt;"", IF(COUNTIF($G$2:G7580, G7581), INDEX($A$2:$G$100000, MATCH(G7581, $G$2:G7580,0),1), FALSE), FALSE)</f>
        <v>0</v>
      </c>
      <c r="G7581" s="1">
        <v>64164</v>
      </c>
      <c r="H7581" s="1" t="s">
        <v>7454</v>
      </c>
    </row>
    <row r="7582" spans="1:8" x14ac:dyDescent="0.2">
      <c r="A7582" s="1">
        <v>7628</v>
      </c>
      <c r="B7582" s="1" t="str">
        <f t="shared" si="118"/>
        <v>CalPeak Power LLC</v>
      </c>
      <c r="C7582" s="1" t="b">
        <f>IF(D7582&lt;&gt;"",IF(COUNTIF($D$2:D7581, D7582), INDEX($A$2:$D$100000, MATCH(D7582, $D$2:D7581,0),1), FALSE), FALSE)</f>
        <v>0</v>
      </c>
      <c r="F7582" s="1" t="b">
        <f>IF(G7582&lt;&gt;"", IF(COUNTIF($G$2:G7581, G7582), INDEX($A$2:$G$100000, MATCH(G7582, $G$2:G7581,0),1), FALSE), FALSE)</f>
        <v>0</v>
      </c>
      <c r="G7582" s="1">
        <v>2811</v>
      </c>
      <c r="H7582" s="1" t="s">
        <v>7455</v>
      </c>
    </row>
    <row r="7583" spans="1:8" x14ac:dyDescent="0.2">
      <c r="A7583" s="1">
        <v>7629</v>
      </c>
      <c r="B7583" s="1" t="str">
        <f t="shared" si="118"/>
        <v>Dressor Plains Solar, LLC</v>
      </c>
      <c r="C7583" s="1" t="b">
        <f>IF(D7583&lt;&gt;"",IF(COUNTIF($D$2:D7582, D7583), INDEX($A$2:$D$100000, MATCH(D7583, $D$2:D7582,0),1), FALSE), FALSE)</f>
        <v>0</v>
      </c>
      <c r="F7583" s="1" t="b">
        <f>IF(G7583&lt;&gt;"", IF(COUNTIF($G$2:G7582, G7583), INDEX($A$2:$G$100000, MATCH(G7583, $G$2:G7582,0),1), FALSE), FALSE)</f>
        <v>0</v>
      </c>
      <c r="G7583" s="1">
        <v>63815</v>
      </c>
      <c r="H7583" s="1" t="s">
        <v>7456</v>
      </c>
    </row>
    <row r="7584" spans="1:8" x14ac:dyDescent="0.2">
      <c r="A7584" s="1">
        <v>7630</v>
      </c>
      <c r="B7584" s="1" t="str">
        <f t="shared" si="118"/>
        <v>Prairie State Power, LLC</v>
      </c>
      <c r="C7584" s="1" t="b">
        <f>IF(D7584&lt;&gt;"",IF(COUNTIF($D$2:D7583, D7584), INDEX($A$2:$D$100000, MATCH(D7584, $D$2:D7583,0),1), FALSE), FALSE)</f>
        <v>0</v>
      </c>
      <c r="F7584" s="1" t="b">
        <f>IF(G7584&lt;&gt;"", IF(COUNTIF($G$2:G7583, G7584), INDEX($A$2:$G$100000, MATCH(G7584, $G$2:G7583,0),1), FALSE), FALSE)</f>
        <v>0</v>
      </c>
      <c r="G7584" s="1">
        <v>61946</v>
      </c>
      <c r="H7584" s="1" t="s">
        <v>7457</v>
      </c>
    </row>
    <row r="7585" spans="1:8" x14ac:dyDescent="0.2">
      <c r="A7585" s="1">
        <v>7631</v>
      </c>
      <c r="B7585" s="1" t="str">
        <f t="shared" si="118"/>
        <v>Strauss Wind LLC</v>
      </c>
      <c r="C7585" s="1" t="b">
        <f>IF(D7585&lt;&gt;"",IF(COUNTIF($D$2:D7584, D7585), INDEX($A$2:$D$100000, MATCH(D7585, $D$2:D7584,0),1), FALSE), FALSE)</f>
        <v>0</v>
      </c>
      <c r="F7585" s="1" t="b">
        <f>IF(G7585&lt;&gt;"", IF(COUNTIF($G$2:G7584, G7585), INDEX($A$2:$G$100000, MATCH(G7585, $G$2:G7584,0),1), FALSE), FALSE)</f>
        <v>0</v>
      </c>
      <c r="G7585" s="1">
        <v>61668</v>
      </c>
      <c r="H7585" s="1" t="s">
        <v>7458</v>
      </c>
    </row>
    <row r="7586" spans="1:8" x14ac:dyDescent="0.2">
      <c r="A7586" s="1">
        <f>A201</f>
        <v>201</v>
      </c>
      <c r="B7586" s="1" t="str">
        <f t="shared" si="118"/>
        <v>Nantahala Power &amp; Light Co</v>
      </c>
      <c r="C7586" s="1" t="b">
        <f>IF(D7586&lt;&gt;"",IF(COUNTIF($D$2:D7585, D7586), INDEX($A$2:$D$100000, MATCH(D7586, $D$2:D7585,0),1), FALSE), FALSE)</f>
        <v>0</v>
      </c>
      <c r="F7586" s="1" t="b">
        <f>IF(G7586&lt;&gt;"", IF(COUNTIF($G$2:G7585, G7586), INDEX($A$2:$G$100000, MATCH(G7586, $G$2:G7585,0),1), FALSE), FALSE)</f>
        <v>0</v>
      </c>
      <c r="G7586" s="1">
        <v>13204</v>
      </c>
      <c r="H7586" s="1" t="s">
        <v>7459</v>
      </c>
    </row>
    <row r="7587" spans="1:8" x14ac:dyDescent="0.2">
      <c r="A7587" s="1">
        <v>7633</v>
      </c>
      <c r="B7587" s="1" t="str">
        <f t="shared" si="118"/>
        <v>Abitibi Consolidated-Sheldon</v>
      </c>
      <c r="C7587" s="1" t="b">
        <f>IF(D7587&lt;&gt;"",IF(COUNTIF($D$2:D7586, D7587), INDEX($A$2:$D$100000, MATCH(D7587, $D$2:D7586,0),1), FALSE), FALSE)</f>
        <v>0</v>
      </c>
      <c r="F7587" s="1" t="b">
        <f>IF(G7587&lt;&gt;"", IF(COUNTIF($G$2:G7586, G7587), INDEX($A$2:$G$100000, MATCH(G7587, $G$2:G7586,0),1), FALSE), FALSE)</f>
        <v>0</v>
      </c>
      <c r="G7587" s="1">
        <v>666</v>
      </c>
      <c r="H7587" s="1" t="s">
        <v>7460</v>
      </c>
    </row>
    <row r="7588" spans="1:8" x14ac:dyDescent="0.2">
      <c r="A7588" s="1">
        <v>7634</v>
      </c>
      <c r="B7588" s="1" t="str">
        <f t="shared" si="118"/>
        <v>NRG California Peaker Operations</v>
      </c>
      <c r="C7588" s="1" t="b">
        <f>IF(D7588&lt;&gt;"",IF(COUNTIF($D$2:D7587, D7588), INDEX($A$2:$D$100000, MATCH(D7588, $D$2:D7587,0),1), FALSE), FALSE)</f>
        <v>0</v>
      </c>
      <c r="F7588" s="1" t="b">
        <f>IF(G7588&lt;&gt;"", IF(COUNTIF($G$2:G7587, G7588), INDEX($A$2:$G$100000, MATCH(G7588, $G$2:G7587,0),1), FALSE), FALSE)</f>
        <v>0</v>
      </c>
      <c r="G7588" s="1">
        <v>49834</v>
      </c>
      <c r="H7588" s="1" t="s">
        <v>7461</v>
      </c>
    </row>
    <row r="7589" spans="1:8" x14ac:dyDescent="0.2">
      <c r="A7589" s="1">
        <v>7635</v>
      </c>
      <c r="B7589" s="1" t="str">
        <f t="shared" si="118"/>
        <v>Willamette Industries-Albany</v>
      </c>
      <c r="C7589" s="1" t="b">
        <f>IF(D7589&lt;&gt;"",IF(COUNTIF($D$2:D7588, D7589), INDEX($A$2:$D$100000, MATCH(D7589, $D$2:D7588,0),1), FALSE), FALSE)</f>
        <v>0</v>
      </c>
      <c r="F7589" s="1" t="b">
        <f>IF(G7589&lt;&gt;"", IF(COUNTIF($G$2:G7588, G7589), INDEX($A$2:$G$100000, MATCH(G7589, $G$2:G7588,0),1), FALSE), FALSE)</f>
        <v>0</v>
      </c>
      <c r="G7589" s="1">
        <v>20704</v>
      </c>
      <c r="H7589" s="1" t="s">
        <v>7462</v>
      </c>
    </row>
    <row r="7590" spans="1:8" x14ac:dyDescent="0.2">
      <c r="A7590" s="1">
        <v>7636</v>
      </c>
      <c r="B7590" s="1" t="str">
        <f t="shared" si="118"/>
        <v>PPL Upper Hanover LLC</v>
      </c>
      <c r="C7590" s="1" t="b">
        <f>IF(D7590&lt;&gt;"",IF(COUNTIF($D$2:D7589, D7590), INDEX($A$2:$D$100000, MATCH(D7590, $D$2:D7589,0),1), FALSE), FALSE)</f>
        <v>0</v>
      </c>
      <c r="F7590" s="1" t="b">
        <f>IF(G7590&lt;&gt;"", IF(COUNTIF($G$2:G7589, G7590), INDEX($A$2:$G$100000, MATCH(G7590, $G$2:G7589,0),1), FALSE), FALSE)</f>
        <v>0</v>
      </c>
      <c r="G7590" s="1">
        <v>15162</v>
      </c>
      <c r="H7590" s="1" t="s">
        <v>7463</v>
      </c>
    </row>
    <row r="7591" spans="1:8" x14ac:dyDescent="0.2">
      <c r="A7591" s="1">
        <f>A331</f>
        <v>333</v>
      </c>
      <c r="B7591" s="1" t="str">
        <f t="shared" si="118"/>
        <v>UGI Utilities, Inc</v>
      </c>
      <c r="C7591" s="1" t="b">
        <f>IF(D7591&lt;&gt;"",IF(COUNTIF($D$2:D7590, D7591), INDEX($A$2:$D$100000, MATCH(D7591, $D$2:D7590,0),1), FALSE), FALSE)</f>
        <v>0</v>
      </c>
      <c r="F7591" s="1" t="b">
        <f>IF(G7591&lt;&gt;"", IF(COUNTIF($G$2:G7590, G7591), INDEX($A$2:$G$100000, MATCH(G7591, $G$2:G7590,0),1), FALSE), FALSE)</f>
        <v>0</v>
      </c>
      <c r="G7591" s="1">
        <v>19390</v>
      </c>
      <c r="H7591" s="1" t="s">
        <v>7464</v>
      </c>
    </row>
    <row r="7592" spans="1:8" x14ac:dyDescent="0.2">
      <c r="A7592" s="1">
        <v>7638</v>
      </c>
      <c r="B7592" s="1" t="str">
        <f t="shared" si="118"/>
        <v>Minonk Stewardship Wind LLC</v>
      </c>
      <c r="C7592" s="1" t="b">
        <f>IF(D7592&lt;&gt;"",IF(COUNTIF($D$2:D7591, D7592), INDEX($A$2:$D$100000, MATCH(D7592, $D$2:D7591,0),1), FALSE), FALSE)</f>
        <v>0</v>
      </c>
      <c r="F7592" s="1" t="b">
        <f>IF(G7592&lt;&gt;"", IF(COUNTIF($G$2:G7591, G7592), INDEX($A$2:$G$100000, MATCH(G7592, $G$2:G7591,0),1), FALSE), FALSE)</f>
        <v>0</v>
      </c>
      <c r="G7592" s="1">
        <v>63139</v>
      </c>
      <c r="H7592" s="1" t="s">
        <v>7465</v>
      </c>
    </row>
    <row r="7593" spans="1:8" x14ac:dyDescent="0.2">
      <c r="A7593" s="1">
        <v>7640</v>
      </c>
      <c r="B7593" s="1" t="str">
        <f t="shared" si="118"/>
        <v>Chillicothe Paper Inc</v>
      </c>
      <c r="C7593" s="1" t="b">
        <f>IF(D7593&lt;&gt;"",IF(COUNTIF($D$2:D7592, D7593), INDEX($A$2:$D$100000, MATCH(D7593, $D$2:D7592,0),1), FALSE), FALSE)</f>
        <v>0</v>
      </c>
      <c r="F7593" s="1" t="b">
        <f>IF(G7593&lt;&gt;"", IF(COUNTIF($G$2:G7592, G7593), INDEX($A$2:$G$100000, MATCH(G7593, $G$2:G7592,0),1), FALSE), FALSE)</f>
        <v>0</v>
      </c>
      <c r="G7593" s="1">
        <v>50165</v>
      </c>
      <c r="H7593" s="1" t="s">
        <v>7466</v>
      </c>
    </row>
    <row r="7594" spans="1:8" x14ac:dyDescent="0.2">
      <c r="A7594" s="1">
        <v>7641</v>
      </c>
      <c r="B7594" s="1" t="str">
        <f t="shared" si="118"/>
        <v>UAE Lowell Power LLC</v>
      </c>
      <c r="C7594" s="1" t="b">
        <f>IF(D7594&lt;&gt;"",IF(COUNTIF($D$2:D7593, D7594), INDEX($A$2:$D$100000, MATCH(D7594, $D$2:D7593,0),1), FALSE), FALSE)</f>
        <v>0</v>
      </c>
      <c r="F7594" s="1" t="b">
        <f>IF(G7594&lt;&gt;"", IF(COUNTIF($G$2:G7593, G7594), INDEX($A$2:$G$100000, MATCH(G7594, $G$2:G7593,0),1), FALSE), FALSE)</f>
        <v>0</v>
      </c>
      <c r="G7594" s="1">
        <v>22737</v>
      </c>
      <c r="H7594" s="1" t="s">
        <v>7467</v>
      </c>
    </row>
    <row r="7595" spans="1:8" x14ac:dyDescent="0.2">
      <c r="A7595" s="1">
        <v>7642</v>
      </c>
      <c r="B7595" s="1" t="str">
        <f t="shared" si="118"/>
        <v>Luz Solar Partners Ltd IX</v>
      </c>
      <c r="C7595" s="1" t="b">
        <f>IF(D7595&lt;&gt;"",IF(COUNTIF($D$2:D7594, D7595), INDEX($A$2:$D$100000, MATCH(D7595, $D$2:D7594,0),1), FALSE), FALSE)</f>
        <v>0</v>
      </c>
      <c r="F7595" s="1" t="b">
        <f>IF(G7595&lt;&gt;"", IF(COUNTIF($G$2:G7594, G7595), INDEX($A$2:$G$100000, MATCH(G7595, $G$2:G7594,0),1), FALSE), FALSE)</f>
        <v>0</v>
      </c>
      <c r="G7595" s="1">
        <v>11389</v>
      </c>
      <c r="H7595" s="1" t="s">
        <v>7468</v>
      </c>
    </row>
    <row r="7596" spans="1:8" x14ac:dyDescent="0.2">
      <c r="A7596" s="1">
        <v>7643</v>
      </c>
      <c r="B7596" s="1" t="str">
        <f t="shared" si="118"/>
        <v>Luz Solar Partners Ltd VIII</v>
      </c>
      <c r="C7596" s="1" t="b">
        <f>IF(D7596&lt;&gt;"",IF(COUNTIF($D$2:D7595, D7596), INDEX($A$2:$D$100000, MATCH(D7596, $D$2:D7595,0),1), FALSE), FALSE)</f>
        <v>0</v>
      </c>
      <c r="F7596" s="1" t="b">
        <f>IF(G7596&lt;&gt;"", IF(COUNTIF($G$2:G7595, G7596), INDEX($A$2:$G$100000, MATCH(G7596, $G$2:G7595,0),1), FALSE), FALSE)</f>
        <v>0</v>
      </c>
      <c r="G7596" s="1">
        <v>6068</v>
      </c>
      <c r="H7596" s="1" t="s">
        <v>7469</v>
      </c>
    </row>
    <row r="7597" spans="1:8" x14ac:dyDescent="0.2">
      <c r="A7597" s="1">
        <v>7644</v>
      </c>
      <c r="B7597" s="1" t="str">
        <f t="shared" si="118"/>
        <v>Wharton County</v>
      </c>
      <c r="C7597" s="1" t="b">
        <f>IF(D7597&lt;&gt;"",IF(COUNTIF($D$2:D7596, D7597), INDEX($A$2:$D$100000, MATCH(D7597, $D$2:D7596,0),1), FALSE), FALSE)</f>
        <v>0</v>
      </c>
      <c r="F7597" s="1" t="b">
        <f>IF(G7597&lt;&gt;"", IF(COUNTIF($G$2:G7596, G7597), INDEX($A$2:$G$100000, MATCH(G7597, $G$2:G7596,0),1), FALSE), FALSE)</f>
        <v>0</v>
      </c>
      <c r="G7597" s="1">
        <v>54695</v>
      </c>
      <c r="H7597" s="1" t="s">
        <v>7470</v>
      </c>
    </row>
    <row r="7598" spans="1:8" x14ac:dyDescent="0.2">
      <c r="A7598" s="1">
        <v>7645</v>
      </c>
      <c r="B7598" s="1" t="str">
        <f t="shared" si="118"/>
        <v>Newgulf Power Venture Inc</v>
      </c>
      <c r="C7598" s="1" t="b">
        <f>IF(D7598&lt;&gt;"",IF(COUNTIF($D$2:D7597, D7598), INDEX($A$2:$D$100000, MATCH(D7598, $D$2:D7597,0),1), FALSE), FALSE)</f>
        <v>0</v>
      </c>
      <c r="F7598" s="1" t="b">
        <f>IF(G7598&lt;&gt;"", IF(COUNTIF($G$2:G7597, G7598), INDEX($A$2:$G$100000, MATCH(G7598, $G$2:G7597,0),1), FALSE), FALSE)</f>
        <v>0</v>
      </c>
      <c r="G7598" s="1">
        <v>13498</v>
      </c>
      <c r="H7598" s="1" t="s">
        <v>7471</v>
      </c>
    </row>
    <row r="7599" spans="1:8" x14ac:dyDescent="0.2">
      <c r="A7599" s="1">
        <v>7646</v>
      </c>
      <c r="B7599" s="1" t="str">
        <f t="shared" si="118"/>
        <v>Liberty Gap Wind Force LLC</v>
      </c>
      <c r="C7599" s="1" t="b">
        <f>IF(D7599&lt;&gt;"",IF(COUNTIF($D$2:D7598, D7599), INDEX($A$2:$D$100000, MATCH(D7599, $D$2:D7598,0),1), FALSE), FALSE)</f>
        <v>0</v>
      </c>
      <c r="F7599" s="1" t="b">
        <f>IF(G7599&lt;&gt;"", IF(COUNTIF($G$2:G7598, G7599), INDEX($A$2:$G$100000, MATCH(G7599, $G$2:G7598,0),1), FALSE), FALSE)</f>
        <v>0</v>
      </c>
      <c r="G7599" s="1">
        <v>54742</v>
      </c>
      <c r="H7599" s="1" t="s">
        <v>7472</v>
      </c>
    </row>
    <row r="7600" spans="1:8" x14ac:dyDescent="0.2">
      <c r="A7600" s="1">
        <v>7647</v>
      </c>
      <c r="B7600" s="1" t="str">
        <f t="shared" si="118"/>
        <v>Redington Mountain Windpwr LLC</v>
      </c>
      <c r="C7600" s="1" t="b">
        <f>IF(D7600&lt;&gt;"",IF(COUNTIF($D$2:D7599, D7600), INDEX($A$2:$D$100000, MATCH(D7600, $D$2:D7599,0),1), FALSE), FALSE)</f>
        <v>0</v>
      </c>
      <c r="F7600" s="1" t="b">
        <f>IF(G7600&lt;&gt;"", IF(COUNTIF($G$2:G7599, G7600), INDEX($A$2:$G$100000, MATCH(G7600, $G$2:G7599,0),1), FALSE), FALSE)</f>
        <v>0</v>
      </c>
      <c r="G7600" s="1">
        <v>29851</v>
      </c>
      <c r="H7600" s="1" t="s">
        <v>7473</v>
      </c>
    </row>
    <row r="7601" spans="1:8" x14ac:dyDescent="0.2">
      <c r="A7601" s="1">
        <v>7648</v>
      </c>
      <c r="B7601" s="1" t="str">
        <f t="shared" si="118"/>
        <v>Solariant Capital, LLC</v>
      </c>
      <c r="C7601" s="1" t="b">
        <f>IF(D7601&lt;&gt;"",IF(COUNTIF($D$2:D7600, D7601), INDEX($A$2:$D$100000, MATCH(D7601, $D$2:D7600,0),1), FALSE), FALSE)</f>
        <v>0</v>
      </c>
      <c r="F7601" s="1" t="b">
        <f>IF(G7601&lt;&gt;"", IF(COUNTIF($G$2:G7600, G7601), INDEX($A$2:$G$100000, MATCH(G7601, $G$2:G7600,0),1), FALSE), FALSE)</f>
        <v>0</v>
      </c>
      <c r="G7601" s="1">
        <v>64355</v>
      </c>
      <c r="H7601" s="1" t="s">
        <v>7474</v>
      </c>
    </row>
    <row r="7602" spans="1:8" x14ac:dyDescent="0.2">
      <c r="A7602" s="1">
        <v>7649</v>
      </c>
      <c r="B7602" s="1" t="str">
        <f t="shared" si="118"/>
        <v>FPL Energy</v>
      </c>
      <c r="C7602" s="1" t="b">
        <f>IF(D7602&lt;&gt;"",IF(COUNTIF($D$2:D7601, D7602), INDEX($A$2:$D$100000, MATCH(D7602, $D$2:D7601,0),1), FALSE), FALSE)</f>
        <v>0</v>
      </c>
      <c r="F7602" s="1" t="b">
        <f>IF(G7602&lt;&gt;"", IF(COUNTIF($G$2:G7601, G7602), INDEX($A$2:$G$100000, MATCH(G7602, $G$2:G7601,0),1), FALSE), FALSE)</f>
        <v>0</v>
      </c>
      <c r="G7602" s="1">
        <v>26001</v>
      </c>
      <c r="H7602" s="1" t="s">
        <v>7475</v>
      </c>
    </row>
    <row r="7603" spans="1:8" x14ac:dyDescent="0.2">
      <c r="A7603" s="1">
        <v>7650</v>
      </c>
      <c r="B7603" s="1" t="str">
        <f t="shared" si="118"/>
        <v>PPL Hatfield LLC</v>
      </c>
      <c r="C7603" s="1" t="b">
        <f>IF(D7603&lt;&gt;"",IF(COUNTIF($D$2:D7602, D7603), INDEX($A$2:$D$100000, MATCH(D7603, $D$2:D7602,0),1), FALSE), FALSE)</f>
        <v>0</v>
      </c>
      <c r="F7603" s="1" t="b">
        <f>IF(G7603&lt;&gt;"", IF(COUNTIF($G$2:G7602, G7603), INDEX($A$2:$G$100000, MATCH(G7603, $G$2:G7602,0),1), FALSE), FALSE)</f>
        <v>0</v>
      </c>
      <c r="G7603" s="1">
        <v>15338</v>
      </c>
      <c r="H7603" s="1" t="s">
        <v>7476</v>
      </c>
    </row>
    <row r="7604" spans="1:8" x14ac:dyDescent="0.2">
      <c r="A7604" s="1">
        <v>7651</v>
      </c>
      <c r="B7604" s="1" t="str">
        <f t="shared" si="118"/>
        <v>WFEC GENCO</v>
      </c>
      <c r="C7604" s="1" t="b">
        <f>IF(D7604&lt;&gt;"",IF(COUNTIF($D$2:D7603, D7604), INDEX($A$2:$D$100000, MATCH(D7604, $D$2:D7603,0),1), FALSE), FALSE)</f>
        <v>0</v>
      </c>
      <c r="F7604" s="1" t="b">
        <f>IF(G7604&lt;&gt;"", IF(COUNTIF($G$2:G7603, G7604), INDEX($A$2:$G$100000, MATCH(G7604, $G$2:G7603,0),1), FALSE), FALSE)</f>
        <v>0</v>
      </c>
      <c r="G7604" s="1">
        <v>20267</v>
      </c>
      <c r="H7604" s="1" t="s">
        <v>7477</v>
      </c>
    </row>
    <row r="7605" spans="1:8" x14ac:dyDescent="0.2">
      <c r="A7605" s="1">
        <v>7652</v>
      </c>
      <c r="B7605" s="1" t="str">
        <f t="shared" si="118"/>
        <v>LG&amp;E Power Services</v>
      </c>
      <c r="C7605" s="1" t="b">
        <f>IF(D7605&lt;&gt;"",IF(COUNTIF($D$2:D7604, D7605), INDEX($A$2:$D$100000, MATCH(D7605, $D$2:D7604,0),1), FALSE), FALSE)</f>
        <v>0</v>
      </c>
      <c r="F7605" s="1" t="b">
        <f>IF(G7605&lt;&gt;"", IF(COUNTIF($G$2:G7604, G7605), INDEX($A$2:$G$100000, MATCH(G7605, $G$2:G7604,0),1), FALSE), FALSE)</f>
        <v>0</v>
      </c>
      <c r="G7605" s="1">
        <v>10937</v>
      </c>
      <c r="H7605" s="1" t="s">
        <v>7478</v>
      </c>
    </row>
    <row r="7606" spans="1:8" x14ac:dyDescent="0.2">
      <c r="A7606" s="1">
        <v>7653</v>
      </c>
      <c r="B7606" s="1" t="str">
        <f t="shared" si="118"/>
        <v>PPL Eden LLC</v>
      </c>
      <c r="C7606" s="1" t="b">
        <f>IF(D7606&lt;&gt;"",IF(COUNTIF($D$2:D7605, D7606), INDEX($A$2:$D$100000, MATCH(D7606, $D$2:D7605,0),1), FALSE), FALSE)</f>
        <v>0</v>
      </c>
      <c r="F7606" s="1" t="b">
        <f>IF(G7606&lt;&gt;"", IF(COUNTIF($G$2:G7605, G7606), INDEX($A$2:$G$100000, MATCH(G7606, $G$2:G7605,0),1), FALSE), FALSE)</f>
        <v>0</v>
      </c>
      <c r="G7606" s="1">
        <v>15501</v>
      </c>
      <c r="H7606" s="1" t="s">
        <v>7479</v>
      </c>
    </row>
    <row r="7607" spans="1:8" x14ac:dyDescent="0.2">
      <c r="A7607" s="1">
        <v>7654</v>
      </c>
      <c r="B7607" s="1" t="str">
        <f t="shared" si="118"/>
        <v>Belcher Solar LLC</v>
      </c>
      <c r="C7607" s="1" t="b">
        <f>IF(D7607&lt;&gt;"",IF(COUNTIF($D$2:D7606, D7607), INDEX($A$2:$D$100000, MATCH(D7607, $D$2:D7606,0),1), FALSE), FALSE)</f>
        <v>0</v>
      </c>
      <c r="F7607" s="1" t="b">
        <f>IF(G7607&lt;&gt;"", IF(COUNTIF($G$2:G7606, G7607), INDEX($A$2:$G$100000, MATCH(G7607, $G$2:G7606,0),1), FALSE), FALSE)</f>
        <v>0</v>
      </c>
      <c r="G7607" s="1">
        <v>62647</v>
      </c>
      <c r="H7607" s="1" t="s">
        <v>7480</v>
      </c>
    </row>
    <row r="7608" spans="1:8" x14ac:dyDescent="0.2">
      <c r="A7608" s="1">
        <v>7655</v>
      </c>
      <c r="B7608" s="1" t="str">
        <f t="shared" si="118"/>
        <v>Colorado Power Partners</v>
      </c>
      <c r="C7608" s="1" t="b">
        <f>IF(D7608&lt;&gt;"",IF(COUNTIF($D$2:D7607, D7608), INDEX($A$2:$D$100000, MATCH(D7608, $D$2:D7607,0),1), FALSE), FALSE)</f>
        <v>0</v>
      </c>
      <c r="F7608" s="1" t="b">
        <f>IF(G7608&lt;&gt;"", IF(COUNTIF($G$2:G7607, G7608), INDEX($A$2:$G$100000, MATCH(G7608, $G$2:G7607,0),1), FALSE), FALSE)</f>
        <v>0</v>
      </c>
      <c r="G7608" s="1">
        <v>4055</v>
      </c>
      <c r="H7608" s="1" t="s">
        <v>7481</v>
      </c>
    </row>
    <row r="7609" spans="1:8" x14ac:dyDescent="0.2">
      <c r="A7609" s="1">
        <v>7657</v>
      </c>
      <c r="B7609" s="1" t="str">
        <f t="shared" si="118"/>
        <v>Willamette Industries Inc</v>
      </c>
      <c r="C7609" s="1" t="b">
        <f>IF(D7609&lt;&gt;"",IF(COUNTIF($D$2:D7608, D7609), INDEX($A$2:$D$100000, MATCH(D7609, $D$2:D7608,0),1), FALSE), FALSE)</f>
        <v>0</v>
      </c>
      <c r="F7609" s="1" t="b">
        <f>IF(G7609&lt;&gt;"", IF(COUNTIF($G$2:G7608, G7609), INDEX($A$2:$G$100000, MATCH(G7609, $G$2:G7608,0),1), FALSE), FALSE)</f>
        <v>0</v>
      </c>
      <c r="G7609" s="1">
        <v>20744</v>
      </c>
      <c r="H7609" s="1" t="s">
        <v>7482</v>
      </c>
    </row>
    <row r="7610" spans="1:8" x14ac:dyDescent="0.2">
      <c r="A7610" s="1">
        <v>7659</v>
      </c>
      <c r="B7610" s="1" t="str">
        <f t="shared" si="118"/>
        <v>PPM Energy Inc</v>
      </c>
      <c r="C7610" s="1" t="b">
        <f>IF(D7610&lt;&gt;"",IF(COUNTIF($D$2:D7609, D7610), INDEX($A$2:$D$100000, MATCH(D7610, $D$2:D7609,0),1), FALSE), FALSE)</f>
        <v>0</v>
      </c>
      <c r="F7610" s="1" t="b">
        <f>IF(G7610&lt;&gt;"", IF(COUNTIF($G$2:G7609, G7610), INDEX($A$2:$G$100000, MATCH(G7610, $G$2:G7609,0),1), FALSE), FALSE)</f>
        <v>0</v>
      </c>
      <c r="G7610" s="1">
        <v>14349</v>
      </c>
      <c r="H7610" s="1" t="s">
        <v>7483</v>
      </c>
    </row>
    <row r="7611" spans="1:8" x14ac:dyDescent="0.2">
      <c r="A7611" s="1">
        <v>7660</v>
      </c>
      <c r="B7611" s="1" t="str">
        <f t="shared" si="118"/>
        <v>SR Snipesville</v>
      </c>
      <c r="C7611" s="1" t="b">
        <f>IF(D7611&lt;&gt;"",IF(COUNTIF($D$2:D7610, D7611), INDEX($A$2:$D$100000, MATCH(D7611, $D$2:D7610,0),1), FALSE), FALSE)</f>
        <v>0</v>
      </c>
      <c r="F7611" s="1" t="b">
        <f>IF(G7611&lt;&gt;"", IF(COUNTIF($G$2:G7610, G7611), INDEX($A$2:$G$100000, MATCH(G7611, $G$2:G7610,0),1), FALSE), FALSE)</f>
        <v>0</v>
      </c>
      <c r="G7611" s="1">
        <v>61624</v>
      </c>
      <c r="H7611" s="1" t="s">
        <v>7484</v>
      </c>
    </row>
    <row r="7612" spans="1:8" x14ac:dyDescent="0.2">
      <c r="A7612" s="1">
        <v>7661</v>
      </c>
      <c r="B7612" s="1" t="str">
        <f t="shared" si="118"/>
        <v>Chanarambie Power Partners, LLC</v>
      </c>
      <c r="C7612" s="1" t="b">
        <f>IF(D7612&lt;&gt;"",IF(COUNTIF($D$2:D7611, D7612), INDEX($A$2:$D$100000, MATCH(D7612, $D$2:D7611,0),1), FALSE), FALSE)</f>
        <v>0</v>
      </c>
      <c r="F7612" s="1" t="b">
        <f>IF(G7612&lt;&gt;"", IF(COUNTIF($G$2:G7611, G7612), INDEX($A$2:$G$100000, MATCH(G7612, $G$2:G7611,0),1), FALSE), FALSE)</f>
        <v>0</v>
      </c>
      <c r="G7612" s="1">
        <v>49789</v>
      </c>
      <c r="H7612" s="1" t="s">
        <v>7485</v>
      </c>
    </row>
    <row r="7613" spans="1:8" x14ac:dyDescent="0.2">
      <c r="A7613" s="1">
        <v>7662</v>
      </c>
      <c r="B7613" s="1" t="str">
        <f t="shared" si="118"/>
        <v>Williams Energy Services</v>
      </c>
      <c r="C7613" s="1" t="b">
        <f>IF(D7613&lt;&gt;"",IF(COUNTIF($D$2:D7612, D7613), INDEX($A$2:$D$100000, MATCH(D7613, $D$2:D7612,0),1), FALSE), FALSE)</f>
        <v>0</v>
      </c>
      <c r="F7613" s="1" t="b">
        <f>IF(G7613&lt;&gt;"", IF(COUNTIF($G$2:G7612, G7613), INDEX($A$2:$G$100000, MATCH(G7613, $G$2:G7612,0),1), FALSE), FALSE)</f>
        <v>0</v>
      </c>
      <c r="G7613" s="1">
        <v>20697</v>
      </c>
      <c r="H7613" s="1" t="s">
        <v>7486</v>
      </c>
    </row>
    <row r="7614" spans="1:8" x14ac:dyDescent="0.2">
      <c r="A7614" s="1">
        <v>7663</v>
      </c>
      <c r="B7614" s="1" t="str">
        <f t="shared" si="118"/>
        <v>International Paper Co-PineBlf</v>
      </c>
      <c r="C7614" s="1" t="b">
        <f>IF(D7614&lt;&gt;"",IF(COUNTIF($D$2:D7613, D7614), INDEX($A$2:$D$100000, MATCH(D7614, $D$2:D7613,0),1), FALSE), FALSE)</f>
        <v>0</v>
      </c>
      <c r="F7614" s="1" t="b">
        <f>IF(G7614&lt;&gt;"", IF(COUNTIF($G$2:G7613, G7614), INDEX($A$2:$G$100000, MATCH(G7614, $G$2:G7613,0),1), FALSE), FALSE)</f>
        <v>0</v>
      </c>
      <c r="G7614" s="1">
        <v>9386</v>
      </c>
      <c r="H7614" s="1" t="s">
        <v>7487</v>
      </c>
    </row>
    <row r="7615" spans="1:8" x14ac:dyDescent="0.2">
      <c r="A7615" s="1">
        <v>7664</v>
      </c>
      <c r="B7615" s="1" t="str">
        <f t="shared" si="118"/>
        <v>PSEG Power Development LLC</v>
      </c>
      <c r="C7615" s="1" t="b">
        <f>IF(D7615&lt;&gt;"",IF(COUNTIF($D$2:D7614, D7615), INDEX($A$2:$D$100000, MATCH(D7615, $D$2:D7614,0),1), FALSE), FALSE)</f>
        <v>0</v>
      </c>
      <c r="F7615" s="1" t="b">
        <f>IF(G7615&lt;&gt;"", IF(COUNTIF($G$2:G7614, G7615), INDEX($A$2:$G$100000, MATCH(G7615, $G$2:G7614,0),1), FALSE), FALSE)</f>
        <v>0</v>
      </c>
      <c r="G7615" s="1">
        <v>20613</v>
      </c>
      <c r="H7615" s="1" t="s">
        <v>7488</v>
      </c>
    </row>
    <row r="7616" spans="1:8" x14ac:dyDescent="0.2">
      <c r="A7616" s="1">
        <v>7665</v>
      </c>
      <c r="B7616" s="1" t="str">
        <f t="shared" si="118"/>
        <v>Cinergy Capital &amp; Trading Inc</v>
      </c>
      <c r="C7616" s="1" t="b">
        <f>IF(D7616&lt;&gt;"",IF(COUNTIF($D$2:D7615, D7616), INDEX($A$2:$D$100000, MATCH(D7616, $D$2:D7615,0),1), FALSE), FALSE)</f>
        <v>0</v>
      </c>
      <c r="F7616" s="1" t="b">
        <f>IF(G7616&lt;&gt;"", IF(COUNTIF($G$2:G7615, G7616), INDEX($A$2:$G$100000, MATCH(G7616, $G$2:G7615,0),1), FALSE), FALSE)</f>
        <v>0</v>
      </c>
      <c r="G7616" s="1">
        <v>3559</v>
      </c>
      <c r="H7616" s="1" t="s">
        <v>7489</v>
      </c>
    </row>
    <row r="7617" spans="1:8" x14ac:dyDescent="0.2">
      <c r="A7617" s="1">
        <v>7666</v>
      </c>
      <c r="B7617" s="1" t="str">
        <f t="shared" si="118"/>
        <v>Medford Energy, LLC</v>
      </c>
      <c r="C7617" s="1" t="b">
        <f>IF(D7617&lt;&gt;"",IF(COUNTIF($D$2:D7616, D7617), INDEX($A$2:$D$100000, MATCH(D7617, $D$2:D7616,0),1), FALSE), FALSE)</f>
        <v>0</v>
      </c>
      <c r="F7617" s="1" t="b">
        <f>IF(G7617&lt;&gt;"", IF(COUNTIF($G$2:G7616, G7617), INDEX($A$2:$G$100000, MATCH(G7617, $G$2:G7616,0),1), FALSE), FALSE)</f>
        <v>0</v>
      </c>
      <c r="G7617" s="1">
        <v>12373</v>
      </c>
      <c r="H7617" s="1" t="s">
        <v>7490</v>
      </c>
    </row>
    <row r="7618" spans="1:8" x14ac:dyDescent="0.2">
      <c r="A7618" s="1">
        <v>7667</v>
      </c>
      <c r="B7618" s="1" t="str">
        <f t="shared" ref="B7618:B7681" si="119">IF(H7618="",E7618,H7618)</f>
        <v>Equilon Enterprises LLC</v>
      </c>
      <c r="C7618" s="1" t="b">
        <f>IF(D7618&lt;&gt;"",IF(COUNTIF($D$2:D7617, D7618), INDEX($A$2:$D$100000, MATCH(D7618, $D$2:D7617,0),1), FALSE), FALSE)</f>
        <v>0</v>
      </c>
      <c r="F7618" s="1" t="b">
        <f>IF(G7618&lt;&gt;"", IF(COUNTIF($G$2:G7617, G7618), INDEX($A$2:$G$100000, MATCH(G7618, $G$2:G7617,0),1), FALSE), FALSE)</f>
        <v>0</v>
      </c>
      <c r="G7618" s="1">
        <v>6440</v>
      </c>
      <c r="H7618" s="1" t="s">
        <v>7491</v>
      </c>
    </row>
    <row r="7619" spans="1:8" x14ac:dyDescent="0.2">
      <c r="A7619" s="1">
        <v>7669</v>
      </c>
      <c r="B7619" s="1" t="str">
        <f t="shared" si="119"/>
        <v>Prime Energy LP</v>
      </c>
      <c r="C7619" s="1" t="b">
        <f>IF(D7619&lt;&gt;"",IF(COUNTIF($D$2:D7618, D7619), INDEX($A$2:$D$100000, MATCH(D7619, $D$2:D7618,0),1), FALSE), FALSE)</f>
        <v>0</v>
      </c>
      <c r="F7619" s="1" t="b">
        <f>IF(G7619&lt;&gt;"", IF(COUNTIF($G$2:G7618, G7619), INDEX($A$2:$G$100000, MATCH(G7619, $G$2:G7618,0),1), FALSE), FALSE)</f>
        <v>0</v>
      </c>
      <c r="G7619" s="1">
        <v>15382</v>
      </c>
      <c r="H7619" s="1" t="s">
        <v>7492</v>
      </c>
    </row>
    <row r="7620" spans="1:8" x14ac:dyDescent="0.2">
      <c r="A7620" s="1">
        <v>7670</v>
      </c>
      <c r="B7620" s="1" t="str">
        <f t="shared" si="119"/>
        <v>Boswell Wind Project IV, LLC</v>
      </c>
      <c r="C7620" s="1" t="b">
        <f>IF(D7620&lt;&gt;"",IF(COUNTIF($D$2:D7619, D7620), INDEX($A$2:$D$100000, MATCH(D7620, $D$2:D7619,0),1), FALSE), FALSE)</f>
        <v>0</v>
      </c>
      <c r="F7620" s="1" t="b">
        <f>IF(G7620&lt;&gt;"", IF(COUNTIF($G$2:G7619, G7620), INDEX($A$2:$G$100000, MATCH(G7620, $G$2:G7619,0),1), FALSE), FALSE)</f>
        <v>0</v>
      </c>
      <c r="G7620" s="1">
        <v>61036</v>
      </c>
      <c r="H7620" s="1" t="s">
        <v>7493</v>
      </c>
    </row>
    <row r="7621" spans="1:8" x14ac:dyDescent="0.2">
      <c r="A7621" s="1">
        <v>7671</v>
      </c>
      <c r="B7621" s="1" t="str">
        <f t="shared" si="119"/>
        <v>OE_ALD</v>
      </c>
      <c r="C7621" s="1" t="b">
        <f>IF(D7621&lt;&gt;"",IF(COUNTIF($D$2:D7620, D7621), INDEX($A$2:$D$100000, MATCH(D7621, $D$2:D7620,0),1), FALSE), FALSE)</f>
        <v>0</v>
      </c>
      <c r="F7621" s="1" t="b">
        <f>IF(G7621&lt;&gt;"", IF(COUNTIF($G$2:G7620, G7621), INDEX($A$2:$G$100000, MATCH(G7621, $G$2:G7620,0),1), FALSE), FALSE)</f>
        <v>0</v>
      </c>
      <c r="G7621" s="1">
        <v>64086</v>
      </c>
      <c r="H7621" s="1" t="s">
        <v>7494</v>
      </c>
    </row>
    <row r="7622" spans="1:8" x14ac:dyDescent="0.2">
      <c r="A7622" s="1">
        <v>7672</v>
      </c>
      <c r="B7622" s="1" t="str">
        <f t="shared" si="119"/>
        <v>Boswell Wind Project I, LLC</v>
      </c>
      <c r="C7622" s="1" t="b">
        <f>IF(D7622&lt;&gt;"",IF(COUNTIF($D$2:D7621, D7622), INDEX($A$2:$D$100000, MATCH(D7622, $D$2:D7621,0),1), FALSE), FALSE)</f>
        <v>0</v>
      </c>
      <c r="F7622" s="1" t="b">
        <f>IF(G7622&lt;&gt;"", IF(COUNTIF($G$2:G7621, G7622), INDEX($A$2:$G$100000, MATCH(G7622, $G$2:G7621,0),1), FALSE), FALSE)</f>
        <v>0</v>
      </c>
      <c r="G7622" s="1">
        <v>61033</v>
      </c>
      <c r="H7622" s="1" t="s">
        <v>7495</v>
      </c>
    </row>
    <row r="7623" spans="1:8" x14ac:dyDescent="0.2">
      <c r="A7623" s="1">
        <v>7673</v>
      </c>
      <c r="B7623" s="1" t="str">
        <f t="shared" si="119"/>
        <v>Black Bear Wind LLC</v>
      </c>
      <c r="C7623" s="1" t="b">
        <f>IF(D7623&lt;&gt;"",IF(COUNTIF($D$2:D7622, D7623), INDEX($A$2:$D$100000, MATCH(D7623, $D$2:D7622,0),1), FALSE), FALSE)</f>
        <v>0</v>
      </c>
      <c r="F7623" s="1" t="b">
        <f>IF(G7623&lt;&gt;"", IF(COUNTIF($G$2:G7622, G7623), INDEX($A$2:$G$100000, MATCH(G7623, $G$2:G7622,0),1), FALSE), FALSE)</f>
        <v>0</v>
      </c>
      <c r="G7623" s="1">
        <v>62708</v>
      </c>
      <c r="H7623" s="1" t="s">
        <v>7496</v>
      </c>
    </row>
    <row r="7624" spans="1:8" x14ac:dyDescent="0.2">
      <c r="A7624" s="1">
        <v>7674</v>
      </c>
      <c r="B7624" s="1" t="str">
        <f t="shared" si="119"/>
        <v>Boswell Wind Project III, LLC</v>
      </c>
      <c r="C7624" s="1" t="b">
        <f>IF(D7624&lt;&gt;"",IF(COUNTIF($D$2:D7623, D7624), INDEX($A$2:$D$100000, MATCH(D7624, $D$2:D7623,0),1), FALSE), FALSE)</f>
        <v>0</v>
      </c>
      <c r="F7624" s="1" t="b">
        <f>IF(G7624&lt;&gt;"", IF(COUNTIF($G$2:G7623, G7624), INDEX($A$2:$G$100000, MATCH(G7624, $G$2:G7623,0),1), FALSE), FALSE)</f>
        <v>0</v>
      </c>
      <c r="G7624" s="1">
        <v>61035</v>
      </c>
      <c r="H7624" s="1" t="s">
        <v>7497</v>
      </c>
    </row>
    <row r="7625" spans="1:8" x14ac:dyDescent="0.2">
      <c r="A7625" s="1">
        <v>7675</v>
      </c>
      <c r="B7625" s="1" t="str">
        <f t="shared" si="119"/>
        <v>Desert Harvest, LLC</v>
      </c>
      <c r="C7625" s="1" t="b">
        <f>IF(D7625&lt;&gt;"",IF(COUNTIF($D$2:D7624, D7625), INDEX($A$2:$D$100000, MATCH(D7625, $D$2:D7624,0),1), FALSE), FALSE)</f>
        <v>0</v>
      </c>
      <c r="F7625" s="1" t="b">
        <f>IF(G7625&lt;&gt;"", IF(COUNTIF($G$2:G7624, G7625), INDEX($A$2:$G$100000, MATCH(G7625, $G$2:G7624,0),1), FALSE), FALSE)</f>
        <v>0</v>
      </c>
      <c r="G7625" s="1">
        <v>61709</v>
      </c>
      <c r="H7625" s="1" t="s">
        <v>7498</v>
      </c>
    </row>
    <row r="7626" spans="1:8" x14ac:dyDescent="0.2">
      <c r="A7626" s="1">
        <v>7676</v>
      </c>
      <c r="B7626" s="1" t="str">
        <f t="shared" si="119"/>
        <v>Grizzly Wind LLC</v>
      </c>
      <c r="C7626" s="1" t="b">
        <f>IF(D7626&lt;&gt;"",IF(COUNTIF($D$2:D7625, D7626), INDEX($A$2:$D$100000, MATCH(D7626, $D$2:D7625,0),1), FALSE), FALSE)</f>
        <v>0</v>
      </c>
      <c r="F7626" s="1" t="b">
        <f>IF(G7626&lt;&gt;"", IF(COUNTIF($G$2:G7625, G7626), INDEX($A$2:$G$100000, MATCH(G7626, $G$2:G7625,0),1), FALSE), FALSE)</f>
        <v>0</v>
      </c>
      <c r="G7626" s="1">
        <v>62704</v>
      </c>
      <c r="H7626" s="1" t="s">
        <v>7499</v>
      </c>
    </row>
    <row r="7627" spans="1:8" x14ac:dyDescent="0.2">
      <c r="A7627" s="1">
        <v>7677</v>
      </c>
      <c r="B7627" s="1" t="str">
        <f t="shared" si="119"/>
        <v>Gamesa Energy USA  LLC</v>
      </c>
      <c r="C7627" s="1" t="b">
        <f>IF(D7627&lt;&gt;"",IF(COUNTIF($D$2:D7626, D7627), INDEX($A$2:$D$100000, MATCH(D7627, $D$2:D7626,0),1), FALSE), FALSE)</f>
        <v>0</v>
      </c>
      <c r="F7627" s="1" t="b">
        <f>IF(G7627&lt;&gt;"", IF(COUNTIF($G$2:G7626, G7627), INDEX($A$2:$G$100000, MATCH(G7627, $G$2:G7626,0),1), FALSE), FALSE)</f>
        <v>0</v>
      </c>
      <c r="G7627" s="1">
        <v>54864</v>
      </c>
      <c r="H7627" s="1" t="s">
        <v>7500</v>
      </c>
    </row>
    <row r="7628" spans="1:8" x14ac:dyDescent="0.2">
      <c r="A7628" s="1">
        <v>7678</v>
      </c>
      <c r="B7628" s="1" t="str">
        <f t="shared" si="119"/>
        <v>SunEast Tabletop Solar LLC</v>
      </c>
      <c r="C7628" s="1" t="b">
        <f>IF(D7628&lt;&gt;"",IF(COUNTIF($D$2:D7627, D7628), INDEX($A$2:$D$100000, MATCH(D7628, $D$2:D7627,0),1), FALSE), FALSE)</f>
        <v>0</v>
      </c>
      <c r="F7628" s="1" t="b">
        <f>IF(G7628&lt;&gt;"", IF(COUNTIF($G$2:G7627, G7628), INDEX($A$2:$G$100000, MATCH(G7628, $G$2:G7627,0),1), FALSE), FALSE)</f>
        <v>0</v>
      </c>
      <c r="G7628" s="1">
        <v>63541</v>
      </c>
      <c r="H7628" s="1" t="s">
        <v>7501</v>
      </c>
    </row>
    <row r="7629" spans="1:8" x14ac:dyDescent="0.2">
      <c r="A7629" s="1">
        <v>7679</v>
      </c>
      <c r="B7629" s="1" t="str">
        <f t="shared" si="119"/>
        <v>Pioneer Solar (CO), LLC</v>
      </c>
      <c r="C7629" s="1" t="b">
        <f>IF(D7629&lt;&gt;"",IF(COUNTIF($D$2:D7628, D7629), INDEX($A$2:$D$100000, MATCH(D7629, $D$2:D7628,0),1), FALSE), FALSE)</f>
        <v>0</v>
      </c>
      <c r="F7629" s="1" t="b">
        <f>IF(G7629&lt;&gt;"", IF(COUNTIF($G$2:G7628, G7629), INDEX($A$2:$G$100000, MATCH(G7629, $G$2:G7628,0),1), FALSE), FALSE)</f>
        <v>0</v>
      </c>
      <c r="G7629" s="1">
        <v>63810</v>
      </c>
      <c r="H7629" s="1" t="s">
        <v>7502</v>
      </c>
    </row>
    <row r="7630" spans="1:8" x14ac:dyDescent="0.2">
      <c r="A7630" s="1">
        <v>7680</v>
      </c>
      <c r="B7630" s="1" t="str">
        <f t="shared" si="119"/>
        <v>Boswell Wind Project II, LLC</v>
      </c>
      <c r="C7630" s="1" t="b">
        <f>IF(D7630&lt;&gt;"",IF(COUNTIF($D$2:D7629, D7630), INDEX($A$2:$D$100000, MATCH(D7630, $D$2:D7629,0),1), FALSE), FALSE)</f>
        <v>0</v>
      </c>
      <c r="F7630" s="1" t="b">
        <f>IF(G7630&lt;&gt;"", IF(COUNTIF($G$2:G7629, G7630), INDEX($A$2:$G$100000, MATCH(G7630, $G$2:G7629,0),1), FALSE), FALSE)</f>
        <v>0</v>
      </c>
      <c r="G7630" s="1">
        <v>61034</v>
      </c>
      <c r="H7630" s="1" t="s">
        <v>7503</v>
      </c>
    </row>
    <row r="7631" spans="1:8" x14ac:dyDescent="0.2">
      <c r="A7631" s="1">
        <v>7681</v>
      </c>
      <c r="B7631" s="1" t="str">
        <f t="shared" si="119"/>
        <v>Gulfwinds Generation, LLC</v>
      </c>
      <c r="C7631" s="1" t="b">
        <f>IF(D7631&lt;&gt;"",IF(COUNTIF($D$2:D7630, D7631), INDEX($A$2:$D$100000, MATCH(D7631, $D$2:D7630,0),1), FALSE), FALSE)</f>
        <v>0</v>
      </c>
      <c r="F7631" s="1" t="b">
        <f>IF(G7631&lt;&gt;"", IF(COUNTIF($G$2:G7630, G7631), INDEX($A$2:$G$100000, MATCH(G7631, $G$2:G7630,0),1), FALSE), FALSE)</f>
        <v>0</v>
      </c>
      <c r="G7631" s="1">
        <v>63084</v>
      </c>
      <c r="H7631" s="1" t="s">
        <v>7504</v>
      </c>
    </row>
    <row r="7632" spans="1:8" x14ac:dyDescent="0.2">
      <c r="A7632" s="1">
        <v>7682</v>
      </c>
      <c r="B7632" s="1" t="str">
        <f t="shared" si="119"/>
        <v>Rocket Solar, LLC</v>
      </c>
      <c r="C7632" s="1" t="b">
        <f>IF(D7632&lt;&gt;"",IF(COUNTIF($D$2:D7631, D7632), INDEX($A$2:$D$100000, MATCH(D7632, $D$2:D7631,0),1), FALSE), FALSE)</f>
        <v>0</v>
      </c>
      <c r="F7632" s="1" t="b">
        <f>IF(G7632&lt;&gt;"", IF(COUNTIF($G$2:G7631, G7632), INDEX($A$2:$G$100000, MATCH(G7632, $G$2:G7631,0),1), FALSE), FALSE)</f>
        <v>0</v>
      </c>
      <c r="G7632" s="1">
        <v>63639</v>
      </c>
      <c r="H7632" s="1" t="s">
        <v>7505</v>
      </c>
    </row>
    <row r="7633" spans="1:8" x14ac:dyDescent="0.2">
      <c r="A7633" s="1">
        <v>7683</v>
      </c>
      <c r="B7633" s="1" t="str">
        <f t="shared" si="119"/>
        <v>Seventus LLC</v>
      </c>
      <c r="C7633" s="1" t="b">
        <f>IF(D7633&lt;&gt;"",IF(COUNTIF($D$2:D7632, D7633), INDEX($A$2:$D$100000, MATCH(D7633, $D$2:D7632,0),1), FALSE), FALSE)</f>
        <v>0</v>
      </c>
      <c r="F7633" s="1" t="b">
        <f>IF(G7633&lt;&gt;"", IF(COUNTIF($G$2:G7632, G7633), INDEX($A$2:$G$100000, MATCH(G7633, $G$2:G7632,0),1), FALSE), FALSE)</f>
        <v>0</v>
      </c>
      <c r="G7633" s="1">
        <v>62724</v>
      </c>
      <c r="H7633" s="1" t="s">
        <v>7506</v>
      </c>
    </row>
    <row r="7634" spans="1:8" x14ac:dyDescent="0.2">
      <c r="A7634" s="1">
        <v>7684</v>
      </c>
      <c r="B7634" s="1" t="str">
        <f t="shared" si="119"/>
        <v>OE_ALC</v>
      </c>
      <c r="C7634" s="1" t="b">
        <f>IF(D7634&lt;&gt;"",IF(COUNTIF($D$2:D7633, D7634), INDEX($A$2:$D$100000, MATCH(D7634, $D$2:D7633,0),1), FALSE), FALSE)</f>
        <v>0</v>
      </c>
      <c r="F7634" s="1" t="b">
        <f>IF(G7634&lt;&gt;"", IF(COUNTIF($G$2:G7633, G7634), INDEX($A$2:$G$100000, MATCH(G7634, $G$2:G7633,0),1), FALSE), FALSE)</f>
        <v>0</v>
      </c>
      <c r="G7634" s="1">
        <v>63238</v>
      </c>
      <c r="H7634" s="1" t="s">
        <v>7507</v>
      </c>
    </row>
    <row r="7635" spans="1:8" x14ac:dyDescent="0.2">
      <c r="A7635" s="1">
        <v>7685</v>
      </c>
      <c r="B7635" s="1" t="str">
        <f t="shared" si="119"/>
        <v>Lancaster Solar LLC</v>
      </c>
      <c r="C7635" s="1" t="b">
        <f>IF(D7635&lt;&gt;"",IF(COUNTIF($D$2:D7634, D7635), INDEX($A$2:$D$100000, MATCH(D7635, $D$2:D7634,0),1), FALSE), FALSE)</f>
        <v>0</v>
      </c>
      <c r="F7635" s="1" t="b">
        <f>IF(G7635&lt;&gt;"", IF(COUNTIF($G$2:G7634, G7635), INDEX($A$2:$G$100000, MATCH(G7635, $G$2:G7634,0),1), FALSE), FALSE)</f>
        <v>0</v>
      </c>
      <c r="G7635" s="1">
        <v>63769</v>
      </c>
      <c r="H7635" s="1" t="s">
        <v>7508</v>
      </c>
    </row>
    <row r="7636" spans="1:8" x14ac:dyDescent="0.2">
      <c r="A7636" s="1">
        <v>7686</v>
      </c>
      <c r="B7636" s="1" t="str">
        <f t="shared" si="119"/>
        <v>TransAlta Holdings U.S. Inc.</v>
      </c>
      <c r="C7636" s="1" t="b">
        <f>IF(D7636&lt;&gt;"",IF(COUNTIF($D$2:D7635, D7636), INDEX($A$2:$D$100000, MATCH(D7636, $D$2:D7635,0),1), FALSE), FALSE)</f>
        <v>0</v>
      </c>
      <c r="F7636" s="1" t="b">
        <f>IF(G7636&lt;&gt;"", IF(COUNTIF($G$2:G7635, G7636), INDEX($A$2:$G$100000, MATCH(G7636, $G$2:G7635,0),1), FALSE), FALSE)</f>
        <v>0</v>
      </c>
      <c r="G7636" s="1">
        <v>63561</v>
      </c>
      <c r="H7636" s="1" t="s">
        <v>7509</v>
      </c>
    </row>
    <row r="7637" spans="1:8" x14ac:dyDescent="0.2">
      <c r="A7637" s="1">
        <v>7687</v>
      </c>
      <c r="B7637" s="1" t="str">
        <f t="shared" si="119"/>
        <v>Martinsdale Wind Farm LLC</v>
      </c>
      <c r="C7637" s="1" t="b">
        <f>IF(D7637&lt;&gt;"",IF(COUNTIF($D$2:D7636, D7637), INDEX($A$2:$D$100000, MATCH(D7637, $D$2:D7636,0),1), FALSE), FALSE)</f>
        <v>0</v>
      </c>
      <c r="F7637" s="1" t="b">
        <f>IF(G7637&lt;&gt;"", IF(COUNTIF($G$2:G7636, G7637), INDEX($A$2:$G$100000, MATCH(G7637, $G$2:G7636,0),1), FALSE), FALSE)</f>
        <v>0</v>
      </c>
      <c r="G7637" s="1">
        <v>60720</v>
      </c>
      <c r="H7637" s="1" t="s">
        <v>7510</v>
      </c>
    </row>
    <row r="7638" spans="1:8" x14ac:dyDescent="0.2">
      <c r="A7638" s="1">
        <v>7688</v>
      </c>
      <c r="B7638" s="1" t="str">
        <f t="shared" si="119"/>
        <v>Sand Hill C, LLC</v>
      </c>
      <c r="C7638" s="1" t="b">
        <f>IF(D7638&lt;&gt;"",IF(COUNTIF($D$2:D7637, D7638), INDEX($A$2:$D$100000, MATCH(D7638, $D$2:D7637,0),1), FALSE), FALSE)</f>
        <v>0</v>
      </c>
      <c r="F7638" s="1" t="b">
        <f>IF(G7638&lt;&gt;"", IF(COUNTIF($G$2:G7637, G7638), INDEX($A$2:$G$100000, MATCH(G7638, $G$2:G7637,0),1), FALSE), FALSE)</f>
        <v>0</v>
      </c>
      <c r="G7638" s="1">
        <v>62909</v>
      </c>
      <c r="H7638" s="1" t="s">
        <v>7511</v>
      </c>
    </row>
    <row r="7639" spans="1:8" x14ac:dyDescent="0.2">
      <c r="A7639" s="1">
        <v>7689</v>
      </c>
      <c r="B7639" s="1" t="str">
        <f t="shared" si="119"/>
        <v>Shell Chemical LP - Geismar</v>
      </c>
      <c r="C7639" s="1" t="b">
        <f>IF(D7639&lt;&gt;"",IF(COUNTIF($D$2:D7638, D7639), INDEX($A$2:$D$100000, MATCH(D7639, $D$2:D7638,0),1), FALSE), FALSE)</f>
        <v>0</v>
      </c>
      <c r="F7639" s="1" t="b">
        <f>IF(G7639&lt;&gt;"", IF(COUNTIF($G$2:G7638, G7639), INDEX($A$2:$G$100000, MATCH(G7639, $G$2:G7638,0),1), FALSE), FALSE)</f>
        <v>0</v>
      </c>
      <c r="G7639" s="1">
        <v>63888</v>
      </c>
      <c r="H7639" s="1" t="s">
        <v>7512</v>
      </c>
    </row>
    <row r="7640" spans="1:8" x14ac:dyDescent="0.2">
      <c r="A7640" s="1">
        <v>7690</v>
      </c>
      <c r="B7640" s="1" t="str">
        <f t="shared" si="119"/>
        <v>Clover Creek Solar, LLC</v>
      </c>
      <c r="C7640" s="1" t="b">
        <f>IF(D7640&lt;&gt;"",IF(COUNTIF($D$2:D7639, D7640), INDEX($A$2:$D$100000, MATCH(D7640, $D$2:D7639,0),1), FALSE), FALSE)</f>
        <v>0</v>
      </c>
      <c r="F7640" s="1" t="b">
        <f>IF(G7640&lt;&gt;"", IF(COUNTIF($G$2:G7639, G7640), INDEX($A$2:$G$100000, MATCH(G7640, $G$2:G7639,0),1), FALSE), FALSE)</f>
        <v>0</v>
      </c>
      <c r="G7640" s="1">
        <v>62886</v>
      </c>
      <c r="H7640" s="1" t="s">
        <v>7513</v>
      </c>
    </row>
    <row r="7641" spans="1:8" x14ac:dyDescent="0.2">
      <c r="A7641" s="1">
        <v>7691</v>
      </c>
      <c r="B7641" s="1" t="str">
        <f t="shared" si="119"/>
        <v>Northern Iowa Windpower II LLC</v>
      </c>
      <c r="C7641" s="1" t="b">
        <f>IF(D7641&lt;&gt;"",IF(COUNTIF($D$2:D7640, D7641), INDEX($A$2:$D$100000, MATCH(D7641, $D$2:D7640,0),1), FALSE), FALSE)</f>
        <v>0</v>
      </c>
      <c r="F7641" s="1" t="b">
        <f>IF(G7641&lt;&gt;"", IF(COUNTIF($G$2:G7640, G7641), INDEX($A$2:$G$100000, MATCH(G7641, $G$2:G7640,0),1), FALSE), FALSE)</f>
        <v>0</v>
      </c>
      <c r="G7641" s="1">
        <v>54744</v>
      </c>
      <c r="H7641" s="1" t="s">
        <v>7514</v>
      </c>
    </row>
    <row r="7642" spans="1:8" x14ac:dyDescent="0.2">
      <c r="A7642" s="1">
        <v>7692</v>
      </c>
      <c r="B7642" s="1" t="str">
        <f t="shared" si="119"/>
        <v>Broad Mountain Power LLC</v>
      </c>
      <c r="C7642" s="1" t="b">
        <f>IF(D7642&lt;&gt;"",IF(COUNTIF($D$2:D7641, D7642), INDEX($A$2:$D$100000, MATCH(D7642, $D$2:D7641,0),1), FALSE), FALSE)</f>
        <v>0</v>
      </c>
      <c r="F7642" s="1" t="b">
        <f>IF(G7642&lt;&gt;"", IF(COUNTIF($G$2:G7641, G7642), INDEX($A$2:$G$100000, MATCH(G7642, $G$2:G7641,0),1), FALSE), FALSE)</f>
        <v>0</v>
      </c>
      <c r="G7642" s="1">
        <v>62995</v>
      </c>
      <c r="H7642" s="1" t="s">
        <v>7515</v>
      </c>
    </row>
    <row r="7643" spans="1:8" x14ac:dyDescent="0.2">
      <c r="A7643" s="1">
        <v>7693</v>
      </c>
      <c r="B7643" s="1" t="str">
        <f t="shared" si="119"/>
        <v>Elektron Solar, LLC</v>
      </c>
      <c r="C7643" s="1" t="b">
        <f>IF(D7643&lt;&gt;"",IF(COUNTIF($D$2:D7642, D7643), INDEX($A$2:$D$100000, MATCH(D7643, $D$2:D7642,0),1), FALSE), FALSE)</f>
        <v>0</v>
      </c>
      <c r="F7643" s="1" t="b">
        <f>IF(G7643&lt;&gt;"", IF(COUNTIF($G$2:G7642, G7643), INDEX($A$2:$G$100000, MATCH(G7643, $G$2:G7642,0),1), FALSE), FALSE)</f>
        <v>0</v>
      </c>
      <c r="G7643" s="1">
        <v>64306</v>
      </c>
      <c r="H7643" s="1" t="s">
        <v>7516</v>
      </c>
    </row>
    <row r="7644" spans="1:8" x14ac:dyDescent="0.2">
      <c r="A7644" s="1">
        <v>7694</v>
      </c>
      <c r="B7644" s="1" t="str">
        <f t="shared" si="119"/>
        <v>Albemarle Beach Solar, LLC</v>
      </c>
      <c r="C7644" s="1" t="b">
        <f>IF(D7644&lt;&gt;"",IF(COUNTIF($D$2:D7643, D7644), INDEX($A$2:$D$100000, MATCH(D7644, $D$2:D7643,0),1), FALSE), FALSE)</f>
        <v>0</v>
      </c>
      <c r="F7644" s="1" t="b">
        <f>IF(G7644&lt;&gt;"", IF(COUNTIF($G$2:G7643, G7644), INDEX($A$2:$G$100000, MATCH(G7644, $G$2:G7643,0),1), FALSE), FALSE)</f>
        <v>0</v>
      </c>
      <c r="G7644" s="1">
        <v>63794</v>
      </c>
      <c r="H7644" s="1" t="s">
        <v>7517</v>
      </c>
    </row>
    <row r="7645" spans="1:8" x14ac:dyDescent="0.2">
      <c r="A7645" s="1">
        <v>7695</v>
      </c>
      <c r="B7645" s="1" t="str">
        <f t="shared" si="119"/>
        <v>Lily Pond Solar, LLC</v>
      </c>
      <c r="C7645" s="1" t="b">
        <f>IF(D7645&lt;&gt;"",IF(COUNTIF($D$2:D7644, D7645), INDEX($A$2:$D$100000, MATCH(D7645, $D$2:D7644,0),1), FALSE), FALSE)</f>
        <v>0</v>
      </c>
      <c r="F7645" s="1" t="b">
        <f>IF(G7645&lt;&gt;"", IF(COUNTIF($G$2:G7644, G7645), INDEX($A$2:$G$100000, MATCH(G7645, $G$2:G7644,0),1), FALSE), FALSE)</f>
        <v>0</v>
      </c>
      <c r="G7645" s="1">
        <v>63756</v>
      </c>
      <c r="H7645" s="1" t="s">
        <v>7518</v>
      </c>
    </row>
    <row r="7646" spans="1:8" x14ac:dyDescent="0.2">
      <c r="A7646" s="1">
        <v>7696</v>
      </c>
      <c r="B7646" s="1" t="str">
        <f t="shared" si="119"/>
        <v>Piney Creek, LLC</v>
      </c>
      <c r="C7646" s="1" t="b">
        <f>IF(D7646&lt;&gt;"",IF(COUNTIF($D$2:D7645, D7646), INDEX($A$2:$D$100000, MATCH(D7646, $D$2:D7645,0),1), FALSE), FALSE)</f>
        <v>0</v>
      </c>
      <c r="F7646" s="1" t="b">
        <f>IF(G7646&lt;&gt;"", IF(COUNTIF($G$2:G7645, G7646), INDEX($A$2:$G$100000, MATCH(G7646, $G$2:G7645,0),1), FALSE), FALSE)</f>
        <v>0</v>
      </c>
      <c r="G7646" s="1">
        <v>62689</v>
      </c>
      <c r="H7646" s="1" t="s">
        <v>7519</v>
      </c>
    </row>
    <row r="7647" spans="1:8" x14ac:dyDescent="0.2">
      <c r="A7647" s="1">
        <v>7697</v>
      </c>
      <c r="B7647" s="1" t="str">
        <f t="shared" si="119"/>
        <v>Triple Oak Power LLC</v>
      </c>
      <c r="C7647" s="1" t="b">
        <f>IF(D7647&lt;&gt;"",IF(COUNTIF($D$2:D7646, D7647), INDEX($A$2:$D$100000, MATCH(D7647, $D$2:D7646,0),1), FALSE), FALSE)</f>
        <v>0</v>
      </c>
      <c r="F7647" s="1" t="b">
        <f>IF(G7647&lt;&gt;"", IF(COUNTIF($G$2:G7646, G7647), INDEX($A$2:$G$100000, MATCH(G7647, $G$2:G7646,0),1), FALSE), FALSE)</f>
        <v>0</v>
      </c>
      <c r="G7647" s="1">
        <v>63759</v>
      </c>
      <c r="H7647" s="1" t="s">
        <v>7520</v>
      </c>
    </row>
    <row r="7648" spans="1:8" x14ac:dyDescent="0.2">
      <c r="A7648" s="1">
        <v>7698</v>
      </c>
      <c r="B7648" s="1" t="str">
        <f t="shared" si="119"/>
        <v>Apex Solar LLC</v>
      </c>
      <c r="C7648" s="1" t="b">
        <f>IF(D7648&lt;&gt;"",IF(COUNTIF($D$2:D7647, D7648), INDEX($A$2:$D$100000, MATCH(D7648, $D$2:D7647,0),1), FALSE), FALSE)</f>
        <v>0</v>
      </c>
      <c r="F7648" s="1" t="b">
        <f>IF(G7648&lt;&gt;"", IF(COUNTIF($G$2:G7647, G7648), INDEX($A$2:$G$100000, MATCH(G7648, $G$2:G7647,0),1), FALSE), FALSE)</f>
        <v>0</v>
      </c>
      <c r="G7648" s="1">
        <v>63803</v>
      </c>
      <c r="H7648" s="1" t="s">
        <v>7521</v>
      </c>
    </row>
    <row r="7649" spans="1:8" x14ac:dyDescent="0.2">
      <c r="A7649" s="1">
        <v>7699</v>
      </c>
      <c r="B7649" s="1" t="str">
        <f t="shared" si="119"/>
        <v>Texas Wind Power Co</v>
      </c>
      <c r="C7649" s="1" t="b">
        <f>IF(D7649&lt;&gt;"",IF(COUNTIF($D$2:D7648, D7649), INDEX($A$2:$D$100000, MATCH(D7649, $D$2:D7648,0),1), FALSE), FALSE)</f>
        <v>0</v>
      </c>
      <c r="F7649" s="1" t="b">
        <f>IF(G7649&lt;&gt;"", IF(COUNTIF($G$2:G7648, G7649), INDEX($A$2:$G$100000, MATCH(G7649, $G$2:G7648,0),1), FALSE), FALSE)</f>
        <v>0</v>
      </c>
      <c r="G7649" s="1">
        <v>18776</v>
      </c>
      <c r="H7649" s="1" t="s">
        <v>7522</v>
      </c>
    </row>
    <row r="7650" spans="1:8" x14ac:dyDescent="0.2">
      <c r="A7650" s="1">
        <v>7700</v>
      </c>
      <c r="B7650" s="1" t="str">
        <f t="shared" si="119"/>
        <v>Berrians 1 Gas Turbine Power</v>
      </c>
      <c r="C7650" s="1" t="b">
        <f>IF(D7650&lt;&gt;"",IF(COUNTIF($D$2:D7649, D7650), INDEX($A$2:$D$100000, MATCH(D7650, $D$2:D7649,0),1), FALSE), FALSE)</f>
        <v>0</v>
      </c>
      <c r="F7650" s="1" t="b">
        <f>IF(G7650&lt;&gt;"", IF(COUNTIF($G$2:G7649, G7650), INDEX($A$2:$G$100000, MATCH(G7650, $G$2:G7649,0),1), FALSE), FALSE)</f>
        <v>0</v>
      </c>
      <c r="G7650" s="1">
        <v>1624</v>
      </c>
      <c r="H7650" s="1" t="s">
        <v>7523</v>
      </c>
    </row>
    <row r="7651" spans="1:8" x14ac:dyDescent="0.2">
      <c r="A7651" s="1">
        <v>7701</v>
      </c>
      <c r="B7651" s="1" t="str">
        <f t="shared" si="119"/>
        <v>Bluegrass Solar, LLC</v>
      </c>
      <c r="C7651" s="1" t="b">
        <f>IF(D7651&lt;&gt;"",IF(COUNTIF($D$2:D7650, D7651), INDEX($A$2:$D$100000, MATCH(D7651, $D$2:D7650,0),1), FALSE), FALSE)</f>
        <v>0</v>
      </c>
      <c r="F7651" s="1" t="b">
        <f>IF(G7651&lt;&gt;"", IF(COUNTIF($G$2:G7650, G7651), INDEX($A$2:$G$100000, MATCH(G7651, $G$2:G7650,0),1), FALSE), FALSE)</f>
        <v>0</v>
      </c>
      <c r="G7651" s="1">
        <v>63575</v>
      </c>
      <c r="H7651" s="1" t="s">
        <v>7524</v>
      </c>
    </row>
    <row r="7652" spans="1:8" x14ac:dyDescent="0.2">
      <c r="A7652" s="1">
        <v>7702</v>
      </c>
      <c r="B7652" s="1" t="str">
        <f t="shared" si="119"/>
        <v>Mirant Wichita Falls LP</v>
      </c>
      <c r="C7652" s="1" t="b">
        <f>IF(D7652&lt;&gt;"",IF(COUNTIF($D$2:D7651, D7652), INDEX($A$2:$D$100000, MATCH(D7652, $D$2:D7651,0),1), FALSE), FALSE)</f>
        <v>0</v>
      </c>
      <c r="F7652" s="1" t="b">
        <f>IF(G7652&lt;&gt;"", IF(COUNTIF($G$2:G7651, G7652), INDEX($A$2:$G$100000, MATCH(G7652, $G$2:G7651,0),1), FALSE), FALSE)</f>
        <v>0</v>
      </c>
      <c r="G7652" s="1">
        <v>12719</v>
      </c>
      <c r="H7652" s="1" t="s">
        <v>7525</v>
      </c>
    </row>
    <row r="7653" spans="1:8" x14ac:dyDescent="0.2">
      <c r="A7653" s="1">
        <v>7703</v>
      </c>
      <c r="B7653" s="1" t="str">
        <f t="shared" si="119"/>
        <v>MTSUN LLC</v>
      </c>
      <c r="C7653" s="1" t="b">
        <f>IF(D7653&lt;&gt;"",IF(COUNTIF($D$2:D7652, D7653), INDEX($A$2:$D$100000, MATCH(D7653, $D$2:D7652,0),1), FALSE), FALSE)</f>
        <v>0</v>
      </c>
      <c r="F7653" s="1" t="b">
        <f>IF(G7653&lt;&gt;"", IF(COUNTIF($G$2:G7652, G7653), INDEX($A$2:$G$100000, MATCH(G7653, $G$2:G7652,0),1), FALSE), FALSE)</f>
        <v>0</v>
      </c>
      <c r="G7653" s="1">
        <v>63672</v>
      </c>
      <c r="H7653" s="1" t="s">
        <v>7526</v>
      </c>
    </row>
    <row r="7654" spans="1:8" x14ac:dyDescent="0.2">
      <c r="A7654" s="1">
        <v>7704</v>
      </c>
      <c r="B7654" s="1" t="str">
        <f t="shared" si="119"/>
        <v>Sac County Wind</v>
      </c>
      <c r="C7654" s="1" t="b">
        <f>IF(D7654&lt;&gt;"",IF(COUNTIF($D$2:D7653, D7654), INDEX($A$2:$D$100000, MATCH(D7654, $D$2:D7653,0),1), FALSE), FALSE)</f>
        <v>0</v>
      </c>
      <c r="F7654" s="1" t="b">
        <f>IF(G7654&lt;&gt;"", IF(COUNTIF($G$2:G7653, G7654), INDEX($A$2:$G$100000, MATCH(G7654, $G$2:G7653,0),1), FALSE), FALSE)</f>
        <v>0</v>
      </c>
      <c r="G7654" s="1">
        <v>64261</v>
      </c>
      <c r="H7654" s="1" t="s">
        <v>7527</v>
      </c>
    </row>
    <row r="7655" spans="1:8" x14ac:dyDescent="0.2">
      <c r="A7655" s="1">
        <v>7705</v>
      </c>
      <c r="B7655" s="1" t="str">
        <f t="shared" si="119"/>
        <v>Sigurd Solar LLC</v>
      </c>
      <c r="C7655" s="1" t="b">
        <f>IF(D7655&lt;&gt;"",IF(COUNTIF($D$2:D7654, D7655), INDEX($A$2:$D$100000, MATCH(D7655, $D$2:D7654,0),1), FALSE), FALSE)</f>
        <v>0</v>
      </c>
      <c r="F7655" s="1" t="b">
        <f>IF(G7655&lt;&gt;"", IF(COUNTIF($G$2:G7654, G7655), INDEX($A$2:$G$100000, MATCH(G7655, $G$2:G7654,0),1), FALSE), FALSE)</f>
        <v>0</v>
      </c>
      <c r="G7655" s="1">
        <v>62146</v>
      </c>
      <c r="H7655" s="1" t="s">
        <v>7528</v>
      </c>
    </row>
    <row r="7656" spans="1:8" x14ac:dyDescent="0.2">
      <c r="A7656" s="1">
        <v>7706</v>
      </c>
      <c r="B7656" s="1" t="str">
        <f t="shared" si="119"/>
        <v>Altavista Solar, LLC</v>
      </c>
      <c r="C7656" s="1" t="b">
        <f>IF(D7656&lt;&gt;"",IF(COUNTIF($D$2:D7655, D7656), INDEX($A$2:$D$100000, MATCH(D7656, $D$2:D7655,0),1), FALSE), FALSE)</f>
        <v>0</v>
      </c>
      <c r="F7656" s="1" t="b">
        <f>IF(G7656&lt;&gt;"", IF(COUNTIF($G$2:G7655, G7656), INDEX($A$2:$G$100000, MATCH(G7656, $G$2:G7655,0),1), FALSE), FALSE)</f>
        <v>0</v>
      </c>
      <c r="G7656" s="1">
        <v>63666</v>
      </c>
      <c r="H7656" s="1" t="s">
        <v>7529</v>
      </c>
    </row>
    <row r="7657" spans="1:8" x14ac:dyDescent="0.2">
      <c r="A7657" s="1">
        <v>7707</v>
      </c>
      <c r="B7657" s="1" t="str">
        <f t="shared" si="119"/>
        <v>IPC-Androscoggin Mill</v>
      </c>
      <c r="C7657" s="1" t="b">
        <f>IF(D7657&lt;&gt;"",IF(COUNTIF($D$2:D7656, D7657), INDEX($A$2:$D$100000, MATCH(D7657, $D$2:D7656,0),1), FALSE), FALSE)</f>
        <v>0</v>
      </c>
      <c r="F7657" s="1" t="b">
        <f>IF(G7657&lt;&gt;"", IF(COUNTIF($G$2:G7656, G7657), INDEX($A$2:$G$100000, MATCH(G7657, $G$2:G7656,0),1), FALSE), FALSE)</f>
        <v>0</v>
      </c>
      <c r="G7657" s="1">
        <v>9304</v>
      </c>
      <c r="H7657" s="1" t="s">
        <v>7530</v>
      </c>
    </row>
    <row r="7658" spans="1:8" x14ac:dyDescent="0.2">
      <c r="A7658" s="1">
        <v>7708</v>
      </c>
      <c r="B7658" s="1" t="str">
        <f t="shared" si="119"/>
        <v>Central Rivers Power WV, LLC</v>
      </c>
      <c r="C7658" s="1" t="b">
        <f>IF(D7658&lt;&gt;"",IF(COUNTIF($D$2:D7657, D7658), INDEX($A$2:$D$100000, MATCH(D7658, $D$2:D7657,0),1), FALSE), FALSE)</f>
        <v>0</v>
      </c>
      <c r="F7658" s="1" t="b">
        <f>IF(G7658&lt;&gt;"", IF(COUNTIF($G$2:G7657, G7658), INDEX($A$2:$G$100000, MATCH(G7658, $G$2:G7657,0),1), FALSE), FALSE)</f>
        <v>0</v>
      </c>
      <c r="G7658" s="1">
        <v>64079</v>
      </c>
      <c r="H7658" s="1" t="s">
        <v>7531</v>
      </c>
    </row>
    <row r="7659" spans="1:8" x14ac:dyDescent="0.2">
      <c r="A7659" s="1">
        <v>7709</v>
      </c>
      <c r="B7659" s="1" t="str">
        <f t="shared" si="119"/>
        <v>Simon Industries Inc</v>
      </c>
      <c r="C7659" s="1" t="b">
        <f>IF(D7659&lt;&gt;"",IF(COUNTIF($D$2:D7658, D7659), INDEX($A$2:$D$100000, MATCH(D7659, $D$2:D7658,0),1), FALSE), FALSE)</f>
        <v>0</v>
      </c>
      <c r="F7659" s="1" t="b">
        <f>IF(G7659&lt;&gt;"", IF(COUNTIF($G$2:G7658, G7659), INDEX($A$2:$G$100000, MATCH(G7659, $G$2:G7658,0),1), FALSE), FALSE)</f>
        <v>0</v>
      </c>
      <c r="G7659" s="1">
        <v>17202</v>
      </c>
      <c r="H7659" s="1" t="s">
        <v>7532</v>
      </c>
    </row>
    <row r="7660" spans="1:8" x14ac:dyDescent="0.2">
      <c r="A7660" s="1">
        <v>7710</v>
      </c>
      <c r="B7660" s="1" t="str">
        <f t="shared" si="119"/>
        <v>Alabama Ledge Wind Farm LLC</v>
      </c>
      <c r="C7660" s="1" t="b">
        <f>IF(D7660&lt;&gt;"",IF(COUNTIF($D$2:D7659, D7660), INDEX($A$2:$D$100000, MATCH(D7660, $D$2:D7659,0),1), FALSE), FALSE)</f>
        <v>0</v>
      </c>
      <c r="F7660" s="1" t="b">
        <f>IF(G7660&lt;&gt;"", IF(COUNTIF($G$2:G7659, G7660), INDEX($A$2:$G$100000, MATCH(G7660, $G$2:G7659,0),1), FALSE), FALSE)</f>
        <v>0</v>
      </c>
      <c r="G7660" s="1">
        <v>61783</v>
      </c>
      <c r="H7660" s="1" t="s">
        <v>7533</v>
      </c>
    </row>
    <row r="7661" spans="1:8" x14ac:dyDescent="0.2">
      <c r="A7661" s="1">
        <v>7712</v>
      </c>
      <c r="B7661" s="1" t="str">
        <f t="shared" si="119"/>
        <v>Freepoint Solar LLC</v>
      </c>
      <c r="C7661" s="1" t="b">
        <f>IF(D7661&lt;&gt;"",IF(COUNTIF($D$2:D7660, D7661), INDEX($A$2:$D$100000, MATCH(D7661, $D$2:D7660,0),1), FALSE), FALSE)</f>
        <v>0</v>
      </c>
      <c r="F7661" s="1" t="b">
        <f>IF(G7661&lt;&gt;"", IF(COUNTIF($G$2:G7660, G7661), INDEX($A$2:$G$100000, MATCH(G7661, $G$2:G7660,0),1), FALSE), FALSE)</f>
        <v>0</v>
      </c>
      <c r="G7661" s="1">
        <v>64074</v>
      </c>
      <c r="H7661" s="1" t="s">
        <v>7534</v>
      </c>
    </row>
    <row r="7662" spans="1:8" x14ac:dyDescent="0.2">
      <c r="A7662" s="1">
        <v>7713</v>
      </c>
      <c r="B7662" s="1" t="str">
        <f t="shared" si="119"/>
        <v>Assembly Solar III, LLC</v>
      </c>
      <c r="C7662" s="1" t="b">
        <f>IF(D7662&lt;&gt;"",IF(COUNTIF($D$2:D7661, D7662), INDEX($A$2:$D$100000, MATCH(D7662, $D$2:D7661,0),1), FALSE), FALSE)</f>
        <v>0</v>
      </c>
      <c r="F7662" s="1" t="b">
        <f>IF(G7662&lt;&gt;"", IF(COUNTIF($G$2:G7661, G7662), INDEX($A$2:$G$100000, MATCH(G7662, $G$2:G7661,0),1), FALSE), FALSE)</f>
        <v>0</v>
      </c>
      <c r="G7662" s="1">
        <v>63813</v>
      </c>
      <c r="H7662" s="1" t="s">
        <v>7535</v>
      </c>
    </row>
    <row r="7663" spans="1:8" x14ac:dyDescent="0.2">
      <c r="A7663" s="1">
        <v>7714</v>
      </c>
      <c r="B7663" s="1" t="str">
        <f t="shared" si="119"/>
        <v>Trent River Solar, LLC</v>
      </c>
      <c r="C7663" s="1" t="b">
        <f>IF(D7663&lt;&gt;"",IF(COUNTIF($D$2:D7662, D7663), INDEX($A$2:$D$100000, MATCH(D7663, $D$2:D7662,0),1), FALSE), FALSE)</f>
        <v>0</v>
      </c>
      <c r="F7663" s="1" t="b">
        <f>IF(G7663&lt;&gt;"", IF(COUNTIF($G$2:G7662, G7663), INDEX($A$2:$G$100000, MATCH(G7663, $G$2:G7662,0),1), FALSE), FALSE)</f>
        <v>0</v>
      </c>
      <c r="G7663" s="1">
        <v>63519</v>
      </c>
      <c r="H7663" s="1" t="s">
        <v>7536</v>
      </c>
    </row>
    <row r="7664" spans="1:8" x14ac:dyDescent="0.2">
      <c r="A7664" s="1">
        <v>7715</v>
      </c>
      <c r="B7664" s="1" t="str">
        <f t="shared" si="119"/>
        <v>Metro Dade County</v>
      </c>
      <c r="C7664" s="1" t="b">
        <f>IF(D7664&lt;&gt;"",IF(COUNTIF($D$2:D7663, D7664), INDEX($A$2:$D$100000, MATCH(D7664, $D$2:D7663,0),1), FALSE), FALSE)</f>
        <v>0</v>
      </c>
      <c r="F7664" s="1" t="b">
        <f>IF(G7664&lt;&gt;"", IF(COUNTIF($G$2:G7663, G7664), INDEX($A$2:$G$100000, MATCH(G7664, $G$2:G7663,0),1), FALSE), FALSE)</f>
        <v>0</v>
      </c>
      <c r="G7664" s="1">
        <v>12399</v>
      </c>
      <c r="H7664" s="1" t="s">
        <v>7537</v>
      </c>
    </row>
    <row r="7665" spans="1:8" x14ac:dyDescent="0.2">
      <c r="A7665" s="1">
        <v>7716</v>
      </c>
      <c r="B7665" s="1" t="str">
        <f t="shared" si="119"/>
        <v>Dartmouth Power Associates LP</v>
      </c>
      <c r="C7665" s="1" t="b">
        <f>IF(D7665&lt;&gt;"",IF(COUNTIF($D$2:D7664, D7665), INDEX($A$2:$D$100000, MATCH(D7665, $D$2:D7664,0),1), FALSE), FALSE)</f>
        <v>0</v>
      </c>
      <c r="F7665" s="1" t="b">
        <f>IF(G7665&lt;&gt;"", IF(COUNTIF($G$2:G7664, G7665), INDEX($A$2:$G$100000, MATCH(G7665, $G$2:G7664,0),1), FALSE), FALSE)</f>
        <v>0</v>
      </c>
      <c r="G7665" s="1">
        <v>4806</v>
      </c>
      <c r="H7665" s="1" t="s">
        <v>7538</v>
      </c>
    </row>
    <row r="7666" spans="1:8" x14ac:dyDescent="0.2">
      <c r="A7666" s="1">
        <v>7717</v>
      </c>
      <c r="B7666" s="1" t="str">
        <f t="shared" si="119"/>
        <v>Farmington Solar, LLC</v>
      </c>
      <c r="C7666" s="1" t="b">
        <f>IF(D7666&lt;&gt;"",IF(COUNTIF($D$2:D7665, D7666), INDEX($A$2:$D$100000, MATCH(D7666, $D$2:D7665,0),1), FALSE), FALSE)</f>
        <v>0</v>
      </c>
      <c r="F7666" s="1" t="b">
        <f>IF(G7666&lt;&gt;"", IF(COUNTIF($G$2:G7665, G7666), INDEX($A$2:$G$100000, MATCH(G7666, $G$2:G7665,0),1), FALSE), FALSE)</f>
        <v>0</v>
      </c>
      <c r="G7666" s="1">
        <v>63955</v>
      </c>
      <c r="H7666" s="1" t="s">
        <v>7539</v>
      </c>
    </row>
    <row r="7667" spans="1:8" x14ac:dyDescent="0.2">
      <c r="A7667" s="1">
        <v>7718</v>
      </c>
      <c r="B7667" s="1" t="str">
        <f t="shared" si="119"/>
        <v>Pinellas County Solid Waste</v>
      </c>
      <c r="C7667" s="1" t="b">
        <f>IF(D7667&lt;&gt;"",IF(COUNTIF($D$2:D7666, D7667), INDEX($A$2:$D$100000, MATCH(D7667, $D$2:D7666,0),1), FALSE), FALSE)</f>
        <v>0</v>
      </c>
      <c r="F7667" s="1" t="b">
        <f>IF(G7667&lt;&gt;"", IF(COUNTIF($G$2:G7666, G7667), INDEX($A$2:$G$100000, MATCH(G7667, $G$2:G7666,0),1), FALSE), FALSE)</f>
        <v>0</v>
      </c>
      <c r="G7667" s="1">
        <v>15065</v>
      </c>
      <c r="H7667" s="1" t="s">
        <v>7540</v>
      </c>
    </row>
    <row r="7668" spans="1:8" x14ac:dyDescent="0.2">
      <c r="A7668" s="1">
        <v>7719</v>
      </c>
      <c r="B7668" s="1" t="str">
        <f t="shared" si="119"/>
        <v>City of Ponca City</v>
      </c>
      <c r="C7668" s="1" t="b">
        <f>IF(D7668&lt;&gt;"",IF(COUNTIF($D$2:D7667, D7668), INDEX($A$2:$D$100000, MATCH(D7668, $D$2:D7667,0),1), FALSE), FALSE)</f>
        <v>0</v>
      </c>
      <c r="F7668" s="1" t="b">
        <f>IF(G7668&lt;&gt;"", IF(COUNTIF($G$2:G7667, G7668), INDEX($A$2:$G$100000, MATCH(G7668, $G$2:G7667,0),1), FALSE), FALSE)</f>
        <v>0</v>
      </c>
      <c r="G7668" s="1">
        <v>15202</v>
      </c>
      <c r="H7668" s="1" t="s">
        <v>7541</v>
      </c>
    </row>
    <row r="7669" spans="1:8" x14ac:dyDescent="0.2">
      <c r="A7669" s="1">
        <v>7720</v>
      </c>
      <c r="B7669" s="1" t="str">
        <f t="shared" si="119"/>
        <v>IMC Chemicals Inc</v>
      </c>
      <c r="C7669" s="1" t="b">
        <f>IF(D7669&lt;&gt;"",IF(COUNTIF($D$2:D7668, D7669), INDEX($A$2:$D$100000, MATCH(D7669, $D$2:D7668,0),1), FALSE), FALSE)</f>
        <v>0</v>
      </c>
      <c r="F7669" s="1" t="b">
        <f>IF(G7669&lt;&gt;"", IF(COUNTIF($G$2:G7668, G7669), INDEX($A$2:$G$100000, MATCH(G7669, $G$2:G7668,0),1), FALSE), FALSE)</f>
        <v>0</v>
      </c>
      <c r="G7669" s="1">
        <v>9284</v>
      </c>
      <c r="H7669" s="1" t="s">
        <v>7542</v>
      </c>
    </row>
    <row r="7670" spans="1:8" x14ac:dyDescent="0.2">
      <c r="A7670" s="1">
        <v>7721</v>
      </c>
      <c r="B7670" s="1" t="str">
        <f t="shared" si="119"/>
        <v>TWE Bowman Solar Project, LLC</v>
      </c>
      <c r="C7670" s="1" t="b">
        <f>IF(D7670&lt;&gt;"",IF(COUNTIF($D$2:D7669, D7670), INDEX($A$2:$D$100000, MATCH(D7670, $D$2:D7669,0),1), FALSE), FALSE)</f>
        <v>0</v>
      </c>
      <c r="F7670" s="1" t="b">
        <f>IF(G7670&lt;&gt;"", IF(COUNTIF($G$2:G7669, G7670), INDEX($A$2:$G$100000, MATCH(G7670, $G$2:G7669,0),1), FALSE), FALSE)</f>
        <v>0</v>
      </c>
      <c r="G7670" s="1">
        <v>62828</v>
      </c>
      <c r="H7670" s="1" t="s">
        <v>7543</v>
      </c>
    </row>
    <row r="7671" spans="1:8" x14ac:dyDescent="0.2">
      <c r="A7671" s="1">
        <v>7722</v>
      </c>
      <c r="B7671" s="1" t="str">
        <f t="shared" si="119"/>
        <v>Hornet Solar</v>
      </c>
      <c r="C7671" s="1" t="b">
        <f>IF(D7671&lt;&gt;"",IF(COUNTIF($D$2:D7670, D7671), INDEX($A$2:$D$100000, MATCH(D7671, $D$2:D7670,0),1), FALSE), FALSE)</f>
        <v>0</v>
      </c>
      <c r="F7671" s="1" t="b">
        <f>IF(G7671&lt;&gt;"", IF(COUNTIF($G$2:G7670, G7671), INDEX($A$2:$G$100000, MATCH(G7671, $G$2:G7670,0),1), FALSE), FALSE)</f>
        <v>0</v>
      </c>
      <c r="G7671" s="1">
        <v>63792</v>
      </c>
      <c r="H7671" s="1" t="s">
        <v>7544</v>
      </c>
    </row>
    <row r="7672" spans="1:8" x14ac:dyDescent="0.2">
      <c r="A7672" s="1">
        <v>7723</v>
      </c>
      <c r="B7672" s="1" t="str">
        <f t="shared" si="119"/>
        <v>Cabin Creek Solar I LLC</v>
      </c>
      <c r="C7672" s="1" t="b">
        <f>IF(D7672&lt;&gt;"",IF(COUNTIF($D$2:D7671, D7672), INDEX($A$2:$D$100000, MATCH(D7672, $D$2:D7671,0),1), FALSE), FALSE)</f>
        <v>0</v>
      </c>
      <c r="F7672" s="1" t="b">
        <f>IF(G7672&lt;&gt;"", IF(COUNTIF($G$2:G7671, G7672), INDEX($A$2:$G$100000, MATCH(G7672, $G$2:G7671,0),1), FALSE), FALSE)</f>
        <v>0</v>
      </c>
      <c r="G7672" s="1">
        <v>63799</v>
      </c>
      <c r="H7672" s="1" t="s">
        <v>7545</v>
      </c>
    </row>
    <row r="7673" spans="1:8" x14ac:dyDescent="0.2">
      <c r="A7673" s="1">
        <v>7724</v>
      </c>
      <c r="B7673" s="1" t="str">
        <f t="shared" si="119"/>
        <v>Friesian Holdings, LLC</v>
      </c>
      <c r="C7673" s="1" t="b">
        <f>IF(D7673&lt;&gt;"",IF(COUNTIF($D$2:D7672, D7673), INDEX($A$2:$D$100000, MATCH(D7673, $D$2:D7672,0),1), FALSE), FALSE)</f>
        <v>0</v>
      </c>
      <c r="F7673" s="1" t="b">
        <f>IF(G7673&lt;&gt;"", IF(COUNTIF($G$2:G7672, G7673), INDEX($A$2:$G$100000, MATCH(G7673, $G$2:G7672,0),1), FALSE), FALSE)</f>
        <v>0</v>
      </c>
      <c r="G7673" s="1">
        <v>60411</v>
      </c>
      <c r="H7673" s="1" t="s">
        <v>7546</v>
      </c>
    </row>
    <row r="7674" spans="1:8" x14ac:dyDescent="0.2">
      <c r="A7674" s="1">
        <v>7725</v>
      </c>
      <c r="B7674" s="1" t="str">
        <f t="shared" si="119"/>
        <v>Middlesex Generating Co. LLC</v>
      </c>
      <c r="C7674" s="1" t="b">
        <f>IF(D7674&lt;&gt;"",IF(COUNTIF($D$2:D7673, D7674), INDEX($A$2:$D$100000, MATCH(D7674, $D$2:D7673,0),1), FALSE), FALSE)</f>
        <v>0</v>
      </c>
      <c r="F7674" s="1" t="b">
        <f>IF(G7674&lt;&gt;"", IF(COUNTIF($G$2:G7673, G7674), INDEX($A$2:$G$100000, MATCH(G7674, $G$2:G7673,0),1), FALSE), FALSE)</f>
        <v>0</v>
      </c>
      <c r="G7674" s="1">
        <v>50120</v>
      </c>
      <c r="H7674" s="1" t="s">
        <v>7547</v>
      </c>
    </row>
    <row r="7675" spans="1:8" x14ac:dyDescent="0.2">
      <c r="A7675" s="1">
        <v>7726</v>
      </c>
      <c r="B7675" s="1" t="str">
        <f t="shared" si="119"/>
        <v>Wilkes Solar, LLC</v>
      </c>
      <c r="C7675" s="1" t="b">
        <f>IF(D7675&lt;&gt;"",IF(COUNTIF($D$2:D7674, D7675), INDEX($A$2:$D$100000, MATCH(D7675, $D$2:D7674,0),1), FALSE), FALSE)</f>
        <v>0</v>
      </c>
      <c r="F7675" s="1" t="b">
        <f>IF(G7675&lt;&gt;"", IF(COUNTIF($G$2:G7674, G7675), INDEX($A$2:$G$100000, MATCH(G7675, $G$2:G7674,0),1), FALSE), FALSE)</f>
        <v>0</v>
      </c>
      <c r="G7675" s="1">
        <v>64354</v>
      </c>
      <c r="H7675" s="1" t="s">
        <v>7548</v>
      </c>
    </row>
    <row r="7676" spans="1:8" x14ac:dyDescent="0.2">
      <c r="A7676" s="1">
        <v>7727</v>
      </c>
      <c r="B7676" s="1" t="str">
        <f t="shared" si="119"/>
        <v>Horseshoe Solar, LLC</v>
      </c>
      <c r="C7676" s="1" t="b">
        <f>IF(D7676&lt;&gt;"",IF(COUNTIF($D$2:D7675, D7676), INDEX($A$2:$D$100000, MATCH(D7676, $D$2:D7675,0),1), FALSE), FALSE)</f>
        <v>0</v>
      </c>
      <c r="F7676" s="1" t="b">
        <f>IF(G7676&lt;&gt;"", IF(COUNTIF($G$2:G7675, G7676), INDEX($A$2:$G$100000, MATCH(G7676, $G$2:G7675,0),1), FALSE), FALSE)</f>
        <v>0</v>
      </c>
      <c r="G7676" s="1">
        <v>63638</v>
      </c>
      <c r="H7676" s="1" t="s">
        <v>7549</v>
      </c>
    </row>
    <row r="7677" spans="1:8" x14ac:dyDescent="0.2">
      <c r="A7677" s="1">
        <v>7728</v>
      </c>
      <c r="B7677" s="1" t="str">
        <f t="shared" si="119"/>
        <v>Colleton Solar</v>
      </c>
      <c r="C7677" s="1" t="b">
        <f>IF(D7677&lt;&gt;"",IF(COUNTIF($D$2:D7676, D7677), INDEX($A$2:$D$100000, MATCH(D7677, $D$2:D7676,0),1), FALSE), FALSE)</f>
        <v>0</v>
      </c>
      <c r="F7677" s="1" t="b">
        <f>IF(G7677&lt;&gt;"", IF(COUNTIF($G$2:G7676, G7677), INDEX($A$2:$G$100000, MATCH(G7677, $G$2:G7676,0),1), FALSE), FALSE)</f>
        <v>0</v>
      </c>
      <c r="G7677" s="1">
        <v>61720</v>
      </c>
      <c r="H7677" s="1" t="s">
        <v>7550</v>
      </c>
    </row>
    <row r="7678" spans="1:8" x14ac:dyDescent="0.2">
      <c r="A7678" s="1">
        <v>7729</v>
      </c>
      <c r="B7678" s="1" t="str">
        <f t="shared" si="119"/>
        <v>Cabin Point Solar Center LLC</v>
      </c>
      <c r="C7678" s="1" t="b">
        <f>IF(D7678&lt;&gt;"",IF(COUNTIF($D$2:D7677, D7678), INDEX($A$2:$D$100000, MATCH(D7678, $D$2:D7677,0),1), FALSE), FALSE)</f>
        <v>0</v>
      </c>
      <c r="F7678" s="1" t="b">
        <f>IF(G7678&lt;&gt;"", IF(COUNTIF($G$2:G7677, G7678), INDEX($A$2:$G$100000, MATCH(G7678, $G$2:G7677,0),1), FALSE), FALSE)</f>
        <v>0</v>
      </c>
      <c r="G7678" s="1">
        <v>62920</v>
      </c>
      <c r="H7678" s="1" t="s">
        <v>7551</v>
      </c>
    </row>
    <row r="7679" spans="1:8" x14ac:dyDescent="0.2">
      <c r="A7679" s="1">
        <v>7730</v>
      </c>
      <c r="B7679" s="1" t="str">
        <f t="shared" si="119"/>
        <v>Cabin Creek Solar II LLC</v>
      </c>
      <c r="C7679" s="1" t="b">
        <f>IF(D7679&lt;&gt;"",IF(COUNTIF($D$2:D7678, D7679), INDEX($A$2:$D$100000, MATCH(D7679, $D$2:D7678,0),1), FALSE), FALSE)</f>
        <v>0</v>
      </c>
      <c r="F7679" s="1" t="b">
        <f>IF(G7679&lt;&gt;"", IF(COUNTIF($G$2:G7678, G7679), INDEX($A$2:$G$100000, MATCH(G7679, $G$2:G7678,0),1), FALSE), FALSE)</f>
        <v>0</v>
      </c>
      <c r="G7679" s="1">
        <v>63819</v>
      </c>
      <c r="H7679" s="1" t="s">
        <v>7552</v>
      </c>
    </row>
    <row r="7680" spans="1:8" x14ac:dyDescent="0.2">
      <c r="A7680" s="1">
        <v>7731</v>
      </c>
      <c r="B7680" s="1" t="str">
        <f t="shared" si="119"/>
        <v>Holliday Solar I</v>
      </c>
      <c r="C7680" s="1" t="b">
        <f>IF(D7680&lt;&gt;"",IF(COUNTIF($D$2:D7679, D7680), INDEX($A$2:$D$100000, MATCH(D7680, $D$2:D7679,0),1), FALSE), FALSE)</f>
        <v>0</v>
      </c>
      <c r="F7680" s="1" t="b">
        <f>IF(G7680&lt;&gt;"", IF(COUNTIF($G$2:G7679, G7680), INDEX($A$2:$G$100000, MATCH(G7680, $G$2:G7679,0),1), FALSE), FALSE)</f>
        <v>0</v>
      </c>
      <c r="G7680" s="1">
        <v>61746</v>
      </c>
      <c r="H7680" s="1" t="s">
        <v>7553</v>
      </c>
    </row>
    <row r="7681" spans="1:8" x14ac:dyDescent="0.2">
      <c r="A7681" s="1">
        <v>7732</v>
      </c>
      <c r="B7681" s="1" t="str">
        <f t="shared" si="119"/>
        <v>Birch Creek Development, LLC (NC)</v>
      </c>
      <c r="C7681" s="1" t="b">
        <f>IF(D7681&lt;&gt;"",IF(COUNTIF($D$2:D7680, D7681), INDEX($A$2:$D$100000, MATCH(D7681, $D$2:D7680,0),1), FALSE), FALSE)</f>
        <v>0</v>
      </c>
      <c r="F7681" s="1" t="b">
        <f>IF(G7681&lt;&gt;"", IF(COUNTIF($G$2:G7680, G7681), INDEX($A$2:$G$100000, MATCH(G7681, $G$2:G7680,0),1), FALSE), FALSE)</f>
        <v>0</v>
      </c>
      <c r="G7681" s="1">
        <v>64138</v>
      </c>
      <c r="H7681" s="1" t="s">
        <v>7554</v>
      </c>
    </row>
    <row r="7682" spans="1:8" x14ac:dyDescent="0.2">
      <c r="A7682" s="1">
        <v>7733</v>
      </c>
      <c r="B7682" s="1" t="str">
        <f t="shared" ref="B7682:B7745" si="120">IF(H7682="",E7682,H7682)</f>
        <v>Georgia Pacific Corp</v>
      </c>
      <c r="C7682" s="1" t="b">
        <f>IF(D7682&lt;&gt;"",IF(COUNTIF($D$2:D7681, D7682), INDEX($A$2:$D$100000, MATCH(D7682, $D$2:D7681,0),1), FALSE), FALSE)</f>
        <v>0</v>
      </c>
      <c r="F7682" s="1" t="b">
        <f>IF(G7682&lt;&gt;"", IF(COUNTIF($G$2:G7681, G7682), INDEX($A$2:$G$100000, MATCH(G7682, $G$2:G7681,0),1), FALSE), FALSE)</f>
        <v>0</v>
      </c>
      <c r="G7682" s="1">
        <v>7139</v>
      </c>
      <c r="H7682" s="1" t="s">
        <v>7555</v>
      </c>
    </row>
    <row r="7683" spans="1:8" x14ac:dyDescent="0.2">
      <c r="A7683" s="1">
        <v>7734</v>
      </c>
      <c r="B7683" s="1" t="str">
        <f t="shared" si="120"/>
        <v>Allora Solar, LLC</v>
      </c>
      <c r="C7683" s="1" t="b">
        <f>IF(D7683&lt;&gt;"",IF(COUNTIF($D$2:D7682, D7683), INDEX($A$2:$D$100000, MATCH(D7683, $D$2:D7682,0),1), FALSE), FALSE)</f>
        <v>0</v>
      </c>
      <c r="F7683" s="1" t="b">
        <f>IF(G7683&lt;&gt;"", IF(COUNTIF($G$2:G7682, G7683), INDEX($A$2:$G$100000, MATCH(G7683, $G$2:G7682,0),1), FALSE), FALSE)</f>
        <v>0</v>
      </c>
      <c r="G7683" s="1">
        <v>63494</v>
      </c>
      <c r="H7683" s="1" t="s">
        <v>7556</v>
      </c>
    </row>
    <row r="7684" spans="1:8" x14ac:dyDescent="0.2">
      <c r="A7684" s="1">
        <v>7735</v>
      </c>
      <c r="B7684" s="1" t="str">
        <f t="shared" si="120"/>
        <v>Pleinmont Solar 1 LLC</v>
      </c>
      <c r="C7684" s="1" t="b">
        <f>IF(D7684&lt;&gt;"",IF(COUNTIF($D$2:D7683, D7684), INDEX($A$2:$D$100000, MATCH(D7684, $D$2:D7683,0),1), FALSE), FALSE)</f>
        <v>0</v>
      </c>
      <c r="F7684" s="1" t="b">
        <f>IF(G7684&lt;&gt;"", IF(COUNTIF($G$2:G7683, G7684), INDEX($A$2:$G$100000, MATCH(G7684, $G$2:G7683,0),1), FALSE), FALSE)</f>
        <v>0</v>
      </c>
      <c r="G7684" s="1">
        <v>61592</v>
      </c>
      <c r="H7684" s="1" t="s">
        <v>7557</v>
      </c>
    </row>
    <row r="7685" spans="1:8" x14ac:dyDescent="0.2">
      <c r="A7685" s="1">
        <v>7736</v>
      </c>
      <c r="B7685" s="1" t="str">
        <f t="shared" si="120"/>
        <v>Happy Hollow Solar Center,LLC</v>
      </c>
      <c r="C7685" s="1" t="b">
        <f>IF(D7685&lt;&gt;"",IF(COUNTIF($D$2:D7684, D7685), INDEX($A$2:$D$100000, MATCH(D7685, $D$2:D7684,0),1), FALSE), FALSE)</f>
        <v>0</v>
      </c>
      <c r="F7685" s="1" t="b">
        <f>IF(G7685&lt;&gt;"", IF(COUNTIF($G$2:G7684, G7685), INDEX($A$2:$G$100000, MATCH(G7685, $G$2:G7684,0),1), FALSE), FALSE)</f>
        <v>0</v>
      </c>
      <c r="G7685" s="1">
        <v>63967</v>
      </c>
      <c r="H7685" s="1" t="s">
        <v>7558</v>
      </c>
    </row>
    <row r="7686" spans="1:8" x14ac:dyDescent="0.2">
      <c r="A7686" s="1">
        <v>7737</v>
      </c>
      <c r="B7686" s="1" t="str">
        <f t="shared" si="120"/>
        <v>Ross Solar</v>
      </c>
      <c r="C7686" s="1" t="b">
        <f>IF(D7686&lt;&gt;"",IF(COUNTIF($D$2:D7685, D7686), INDEX($A$2:$D$100000, MATCH(D7686, $D$2:D7685,0),1), FALSE), FALSE)</f>
        <v>0</v>
      </c>
      <c r="F7686" s="1" t="b">
        <f>IF(G7686&lt;&gt;"", IF(COUNTIF($G$2:G7685, G7686), INDEX($A$2:$G$100000, MATCH(G7686, $G$2:G7685,0),1), FALSE), FALSE)</f>
        <v>0</v>
      </c>
      <c r="G7686" s="1">
        <v>61809</v>
      </c>
      <c r="H7686" s="1" t="s">
        <v>7559</v>
      </c>
    </row>
    <row r="7687" spans="1:8" x14ac:dyDescent="0.2">
      <c r="A7687" s="1">
        <v>7738</v>
      </c>
      <c r="B7687" s="1" t="str">
        <f t="shared" si="120"/>
        <v>Wythe County Solar Project, LLC</v>
      </c>
      <c r="C7687" s="1" t="b">
        <f>IF(D7687&lt;&gt;"",IF(COUNTIF($D$2:D7686, D7687), INDEX($A$2:$D$100000, MATCH(D7687, $D$2:D7686,0),1), FALSE), FALSE)</f>
        <v>0</v>
      </c>
      <c r="F7687" s="1" t="b">
        <f>IF(G7687&lt;&gt;"", IF(COUNTIF($G$2:G7686, G7687), INDEX($A$2:$G$100000, MATCH(G7687, $G$2:G7686,0),1), FALSE), FALSE)</f>
        <v>0</v>
      </c>
      <c r="G7687" s="1">
        <v>64109</v>
      </c>
      <c r="H7687" s="1" t="s">
        <v>7560</v>
      </c>
    </row>
    <row r="7688" spans="1:8" x14ac:dyDescent="0.2">
      <c r="A7688" s="1">
        <v>7739</v>
      </c>
      <c r="B7688" s="1" t="str">
        <f t="shared" si="120"/>
        <v>Centerfield Cooper Solar, LLC</v>
      </c>
      <c r="C7688" s="1" t="b">
        <f>IF(D7688&lt;&gt;"",IF(COUNTIF($D$2:D7687, D7688), INDEX($A$2:$D$100000, MATCH(D7688, $D$2:D7687,0),1), FALSE), FALSE)</f>
        <v>0</v>
      </c>
      <c r="F7688" s="1" t="b">
        <f>IF(G7688&lt;&gt;"", IF(COUNTIF($G$2:G7687, G7688), INDEX($A$2:$G$100000, MATCH(G7688, $G$2:G7687,0),1), FALSE), FALSE)</f>
        <v>0</v>
      </c>
      <c r="G7688" s="1">
        <v>63495</v>
      </c>
      <c r="H7688" s="1" t="s">
        <v>7561</v>
      </c>
    </row>
    <row r="7689" spans="1:8" x14ac:dyDescent="0.2">
      <c r="A7689" s="1">
        <v>7740</v>
      </c>
      <c r="B7689" s="1" t="str">
        <f t="shared" si="120"/>
        <v>Gunsight Solar, LLC</v>
      </c>
      <c r="C7689" s="1" t="b">
        <f>IF(D7689&lt;&gt;"",IF(COUNTIF($D$2:D7688, D7689), INDEX($A$2:$D$100000, MATCH(D7689, $D$2:D7688,0),1), FALSE), FALSE)</f>
        <v>0</v>
      </c>
      <c r="F7689" s="1" t="b">
        <f>IF(G7689&lt;&gt;"", IF(COUNTIF($G$2:G7688, G7689), INDEX($A$2:$G$100000, MATCH(G7689, $G$2:G7688,0),1), FALSE), FALSE)</f>
        <v>0</v>
      </c>
      <c r="G7689" s="1">
        <v>63499</v>
      </c>
      <c r="H7689" s="1" t="s">
        <v>7562</v>
      </c>
    </row>
    <row r="7690" spans="1:8" x14ac:dyDescent="0.2">
      <c r="A7690" s="1">
        <v>7741</v>
      </c>
      <c r="B7690" s="1" t="str">
        <f t="shared" si="120"/>
        <v>Energy Development Corp</v>
      </c>
      <c r="C7690" s="1" t="b">
        <f>IF(D7690&lt;&gt;"",IF(COUNTIF($D$2:D7689, D7690), INDEX($A$2:$D$100000, MATCH(D7690, $D$2:D7689,0),1), FALSE), FALSE)</f>
        <v>0</v>
      </c>
      <c r="F7690" s="1" t="b">
        <f>IF(G7690&lt;&gt;"", IF(COUNTIF($G$2:G7689, G7690), INDEX($A$2:$G$100000, MATCH(G7690, $G$2:G7689,0),1), FALSE), FALSE)</f>
        <v>0</v>
      </c>
      <c r="G7690" s="1">
        <v>21884</v>
      </c>
      <c r="H7690" s="1" t="s">
        <v>7563</v>
      </c>
    </row>
    <row r="7691" spans="1:8" x14ac:dyDescent="0.2">
      <c r="A7691" s="1">
        <v>7742</v>
      </c>
      <c r="B7691" s="1" t="str">
        <f t="shared" si="120"/>
        <v>Big Fork Solar</v>
      </c>
      <c r="C7691" s="1" t="b">
        <f>IF(D7691&lt;&gt;"",IF(COUNTIF($D$2:D7690, D7691), INDEX($A$2:$D$100000, MATCH(D7691, $D$2:D7690,0),1), FALSE), FALSE)</f>
        <v>0</v>
      </c>
      <c r="F7691" s="1" t="b">
        <f>IF(G7691&lt;&gt;"", IF(COUNTIF($G$2:G7690, G7691), INDEX($A$2:$G$100000, MATCH(G7691, $G$2:G7690,0),1), FALSE), FALSE)</f>
        <v>0</v>
      </c>
      <c r="G7691" s="1">
        <v>61716</v>
      </c>
      <c r="H7691" s="1" t="s">
        <v>7564</v>
      </c>
    </row>
    <row r="7692" spans="1:8" x14ac:dyDescent="0.2">
      <c r="A7692" s="1">
        <v>7743</v>
      </c>
      <c r="B7692" s="1" t="str">
        <f t="shared" si="120"/>
        <v>Chestnut Solar LLC</v>
      </c>
      <c r="C7692" s="1" t="b">
        <f>IF(D7692&lt;&gt;"",IF(COUNTIF($D$2:D7691, D7692), INDEX($A$2:$D$100000, MATCH(D7692, $D$2:D7691,0),1), FALSE), FALSE)</f>
        <v>0</v>
      </c>
      <c r="F7692" s="1" t="b">
        <f>IF(G7692&lt;&gt;"", IF(COUNTIF($G$2:G7691, G7692), INDEX($A$2:$G$100000, MATCH(G7692, $G$2:G7691,0),1), FALSE), FALSE)</f>
        <v>0</v>
      </c>
      <c r="G7692" s="1">
        <v>60656</v>
      </c>
      <c r="H7692" s="1" t="s">
        <v>7565</v>
      </c>
    </row>
    <row r="7693" spans="1:8" x14ac:dyDescent="0.2">
      <c r="A7693" s="1">
        <v>7744</v>
      </c>
      <c r="B7693" s="1" t="str">
        <f t="shared" si="120"/>
        <v>Wheelabrator Westchester LP</v>
      </c>
      <c r="C7693" s="1" t="b">
        <f>IF(D7693&lt;&gt;"",IF(COUNTIF($D$2:D7692, D7693), INDEX($A$2:$D$100000, MATCH(D7693, $D$2:D7692,0),1), FALSE), FALSE)</f>
        <v>0</v>
      </c>
      <c r="F7693" s="1" t="b">
        <f>IF(G7693&lt;&gt;"", IF(COUNTIF($G$2:G7692, G7693), INDEX($A$2:$G$100000, MATCH(G7693, $G$2:G7692,0),1), FALSE), FALSE)</f>
        <v>0</v>
      </c>
      <c r="G7693" s="1">
        <v>20567</v>
      </c>
      <c r="H7693" s="1" t="s">
        <v>7566</v>
      </c>
    </row>
    <row r="7694" spans="1:8" x14ac:dyDescent="0.2">
      <c r="A7694" s="1">
        <v>7745</v>
      </c>
      <c r="B7694" s="1" t="str">
        <f t="shared" si="120"/>
        <v>Taylor Creek Solar LLC</v>
      </c>
      <c r="C7694" s="1" t="b">
        <f>IF(D7694&lt;&gt;"",IF(COUNTIF($D$2:D7693, D7694), INDEX($A$2:$D$100000, MATCH(D7694, $D$2:D7693,0),1), FALSE), FALSE)</f>
        <v>0</v>
      </c>
      <c r="F7694" s="1" t="b">
        <f>IF(G7694&lt;&gt;"", IF(COUNTIF($G$2:G7693, G7694), INDEX($A$2:$G$100000, MATCH(G7694, $G$2:G7693,0),1), FALSE), FALSE)</f>
        <v>0</v>
      </c>
      <c r="G7694" s="1">
        <v>63290</v>
      </c>
      <c r="H7694" s="1" t="s">
        <v>7567</v>
      </c>
    </row>
    <row r="7695" spans="1:8" x14ac:dyDescent="0.2">
      <c r="A7695" s="1">
        <v>7746</v>
      </c>
      <c r="B7695" s="1" t="str">
        <f t="shared" si="120"/>
        <v>Harmony Florida Solar LLC</v>
      </c>
      <c r="C7695" s="1" t="b">
        <f>IF(D7695&lt;&gt;"",IF(COUNTIF($D$2:D7694, D7695), INDEX($A$2:$D$100000, MATCH(D7695, $D$2:D7694,0),1), FALSE), FALSE)</f>
        <v>0</v>
      </c>
      <c r="F7695" s="1" t="b">
        <f>IF(G7695&lt;&gt;"", IF(COUNTIF($G$2:G7694, G7695), INDEX($A$2:$G$100000, MATCH(G7695, $G$2:G7694,0),1), FALSE), FALSE)</f>
        <v>0</v>
      </c>
      <c r="G7695" s="1">
        <v>63292</v>
      </c>
      <c r="H7695" s="1" t="s">
        <v>7568</v>
      </c>
    </row>
    <row r="7696" spans="1:8" x14ac:dyDescent="0.2">
      <c r="A7696" s="1">
        <v>7747</v>
      </c>
      <c r="B7696" s="1" t="str">
        <f t="shared" si="120"/>
        <v>SR Terrell, LLC</v>
      </c>
      <c r="C7696" s="1" t="b">
        <f>IF(D7696&lt;&gt;"",IF(COUNTIF($D$2:D7695, D7696), INDEX($A$2:$D$100000, MATCH(D7696, $D$2:D7695,0),1), FALSE), FALSE)</f>
        <v>0</v>
      </c>
      <c r="F7696" s="1" t="b">
        <f>IF(G7696&lt;&gt;"", IF(COUNTIF($G$2:G7695, G7696), INDEX($A$2:$G$100000, MATCH(G7696, $G$2:G7695,0),1), FALSE), FALSE)</f>
        <v>0</v>
      </c>
      <c r="G7696" s="1">
        <v>61634</v>
      </c>
      <c r="H7696" s="1" t="s">
        <v>7569</v>
      </c>
    </row>
    <row r="7697" spans="1:8" x14ac:dyDescent="0.2">
      <c r="A7697" s="1">
        <v>7748</v>
      </c>
      <c r="B7697" s="1" t="str">
        <f t="shared" si="120"/>
        <v>Aksamit Resource Management</v>
      </c>
      <c r="C7697" s="1" t="b">
        <f>IF(D7697&lt;&gt;"",IF(COUNTIF($D$2:D7696, D7697), INDEX($A$2:$D$100000, MATCH(D7697, $D$2:D7696,0),1), FALSE), FALSE)</f>
        <v>0</v>
      </c>
      <c r="F7697" s="1" t="b">
        <f>IF(G7697&lt;&gt;"", IF(COUNTIF($G$2:G7696, G7697), INDEX($A$2:$G$100000, MATCH(G7697, $G$2:G7696,0),1), FALSE), FALSE)</f>
        <v>0</v>
      </c>
      <c r="G7697" s="1">
        <v>60776</v>
      </c>
      <c r="H7697" s="1" t="s">
        <v>7570</v>
      </c>
    </row>
    <row r="7698" spans="1:8" x14ac:dyDescent="0.2">
      <c r="A7698" s="1">
        <v>7749</v>
      </c>
      <c r="B7698" s="1" t="str">
        <f t="shared" si="120"/>
        <v>Ranchland Wind Storage, LLC</v>
      </c>
      <c r="C7698" s="1" t="b">
        <f>IF(D7698&lt;&gt;"",IF(COUNTIF($D$2:D7697, D7698), INDEX($A$2:$D$100000, MATCH(D7698, $D$2:D7697,0),1), FALSE), FALSE)</f>
        <v>0</v>
      </c>
      <c r="F7698" s="1" t="b">
        <f>IF(G7698&lt;&gt;"", IF(COUNTIF($G$2:G7697, G7698), INDEX($A$2:$G$100000, MATCH(G7698, $G$2:G7697,0),1), FALSE), FALSE)</f>
        <v>0</v>
      </c>
      <c r="G7698" s="1">
        <v>64179</v>
      </c>
      <c r="H7698" s="1" t="s">
        <v>7571</v>
      </c>
    </row>
    <row r="7699" spans="1:8" x14ac:dyDescent="0.2">
      <c r="A7699" s="1">
        <v>7752</v>
      </c>
      <c r="B7699" s="1" t="str">
        <f t="shared" si="120"/>
        <v>Gichi Noodin Wind Farm, LLC</v>
      </c>
      <c r="C7699" s="1" t="b">
        <f>IF(D7699&lt;&gt;"",IF(COUNTIF($D$2:D7698, D7699), INDEX($A$2:$D$100000, MATCH(D7699, $D$2:D7698,0),1), FALSE), FALSE)</f>
        <v>0</v>
      </c>
      <c r="F7699" s="1" t="b">
        <f>IF(G7699&lt;&gt;"", IF(COUNTIF($G$2:G7698, G7699), INDEX($A$2:$G$100000, MATCH(G7699, $G$2:G7698,0),1), FALSE), FALSE)</f>
        <v>0</v>
      </c>
      <c r="G7699" s="1">
        <v>62696</v>
      </c>
      <c r="H7699" s="1" t="s">
        <v>7572</v>
      </c>
    </row>
    <row r="7700" spans="1:8" x14ac:dyDescent="0.2">
      <c r="A7700" s="1">
        <v>7753</v>
      </c>
      <c r="B7700" s="1" t="str">
        <f t="shared" si="120"/>
        <v>Seabrook Solar, LLC</v>
      </c>
      <c r="C7700" s="1" t="b">
        <f>IF(D7700&lt;&gt;"",IF(COUNTIF($D$2:D7699, D7700), INDEX($A$2:$D$100000, MATCH(D7700, $D$2:D7699,0),1), FALSE), FALSE)</f>
        <v>0</v>
      </c>
      <c r="F7700" s="1" t="b">
        <f>IF(G7700&lt;&gt;"", IF(COUNTIF($G$2:G7699, G7700), INDEX($A$2:$G$100000, MATCH(G7700, $G$2:G7699,0),1), FALSE), FALSE)</f>
        <v>0</v>
      </c>
      <c r="G7700" s="1">
        <v>61321</v>
      </c>
      <c r="H7700" s="1" t="s">
        <v>7573</v>
      </c>
    </row>
    <row r="7701" spans="1:8" x14ac:dyDescent="0.2">
      <c r="A7701" s="1">
        <v>7755</v>
      </c>
      <c r="B7701" s="1" t="str">
        <f t="shared" si="120"/>
        <v>Popular Camp Wind Farm LLC</v>
      </c>
      <c r="C7701" s="1" t="b">
        <f>IF(D7701&lt;&gt;"",IF(COUNTIF($D$2:D7700, D7701), INDEX($A$2:$D$100000, MATCH(D7701, $D$2:D7700,0),1), FALSE), FALSE)</f>
        <v>0</v>
      </c>
      <c r="F7701" s="1" t="b">
        <f>IF(G7701&lt;&gt;"", IF(COUNTIF($G$2:G7700, G7701), INDEX($A$2:$G$100000, MATCH(G7701, $G$2:G7700,0),1), FALSE), FALSE)</f>
        <v>0</v>
      </c>
      <c r="G7701" s="1">
        <v>61331</v>
      </c>
      <c r="H7701" s="1" t="s">
        <v>7574</v>
      </c>
    </row>
    <row r="7702" spans="1:8" x14ac:dyDescent="0.2">
      <c r="A7702" s="1">
        <v>7756</v>
      </c>
      <c r="B7702" s="1" t="str">
        <f t="shared" si="120"/>
        <v>TransCanada Power</v>
      </c>
      <c r="C7702" s="1" t="b">
        <f>IF(D7702&lt;&gt;"",IF(COUNTIF($D$2:D7701, D7702), INDEX($A$2:$D$100000, MATCH(D7702, $D$2:D7701,0),1), FALSE), FALSE)</f>
        <v>0</v>
      </c>
      <c r="F7702" s="1" t="b">
        <f>IF(G7702&lt;&gt;"", IF(COUNTIF($G$2:G7701, G7702), INDEX($A$2:$G$100000, MATCH(G7702, $G$2:G7701,0),1), FALSE), FALSE)</f>
        <v>0</v>
      </c>
      <c r="G7702" s="1">
        <v>19073</v>
      </c>
      <c r="H7702" s="1" t="s">
        <v>7575</v>
      </c>
    </row>
    <row r="7703" spans="1:8" x14ac:dyDescent="0.2">
      <c r="A7703" s="1">
        <v>7757</v>
      </c>
      <c r="B7703" s="1" t="str">
        <f t="shared" si="120"/>
        <v>Freepoint Commodities LLC</v>
      </c>
      <c r="C7703" s="1" t="b">
        <f>IF(D7703&lt;&gt;"",IF(COUNTIF($D$2:D7702, D7703), INDEX($A$2:$D$100000, MATCH(D7703, $D$2:D7702,0),1), FALSE), FALSE)</f>
        <v>0</v>
      </c>
      <c r="F7703" s="1" t="b">
        <f>IF(G7703&lt;&gt;"", IF(COUNTIF($G$2:G7702, G7703), INDEX($A$2:$G$100000, MATCH(G7703, $G$2:G7702,0),1), FALSE), FALSE)</f>
        <v>0</v>
      </c>
      <c r="G7703" s="1">
        <v>63524</v>
      </c>
      <c r="H7703" s="1" t="s">
        <v>7576</v>
      </c>
    </row>
    <row r="7704" spans="1:8" x14ac:dyDescent="0.2">
      <c r="A7704" s="1">
        <v>7758</v>
      </c>
      <c r="B7704" s="1" t="str">
        <f t="shared" si="120"/>
        <v xml:space="preserve">Washburn Wind Energy LLC        </v>
      </c>
      <c r="C7704" s="1" t="b">
        <f>IF(D7704&lt;&gt;"",IF(COUNTIF($D$2:D7703, D7704), INDEX($A$2:$D$100000, MATCH(D7704, $D$2:D7703,0),1), FALSE), FALSE)</f>
        <v>0</v>
      </c>
      <c r="F7704" s="1" t="b">
        <f>IF(G7704&lt;&gt;"", IF(COUNTIF($G$2:G7703, G7704), INDEX($A$2:$G$100000, MATCH(G7704, $G$2:G7703,0),1), FALSE), FALSE)</f>
        <v>0</v>
      </c>
      <c r="G7704" s="1">
        <v>60694</v>
      </c>
      <c r="H7704" s="1" t="s">
        <v>7577</v>
      </c>
    </row>
    <row r="7705" spans="1:8" x14ac:dyDescent="0.2">
      <c r="A7705" s="1">
        <v>7759</v>
      </c>
      <c r="B7705" s="1" t="str">
        <f t="shared" si="120"/>
        <v>SR Cedar Springs, LLC</v>
      </c>
      <c r="C7705" s="1" t="b">
        <f>IF(D7705&lt;&gt;"",IF(COUNTIF($D$2:D7704, D7705), INDEX($A$2:$D$100000, MATCH(D7705, $D$2:D7704,0),1), FALSE), FALSE)</f>
        <v>0</v>
      </c>
      <c r="F7705" s="1" t="b">
        <f>IF(G7705&lt;&gt;"", IF(COUNTIF($G$2:G7704, G7705), INDEX($A$2:$G$100000, MATCH(G7705, $G$2:G7704,0),1), FALSE), FALSE)</f>
        <v>0</v>
      </c>
      <c r="G7705" s="1">
        <v>64361</v>
      </c>
      <c r="H7705" s="1" t="s">
        <v>7578</v>
      </c>
    </row>
    <row r="7706" spans="1:8" x14ac:dyDescent="0.2">
      <c r="A7706" s="1">
        <v>7760</v>
      </c>
      <c r="B7706" s="1" t="str">
        <f t="shared" si="120"/>
        <v>Titan Solar 1, LLC</v>
      </c>
      <c r="C7706" s="1" t="b">
        <f>IF(D7706&lt;&gt;"",IF(COUNTIF($D$2:D7705, D7706), INDEX($A$2:$D$100000, MATCH(D7706, $D$2:D7705,0),1), FALSE), FALSE)</f>
        <v>0</v>
      </c>
      <c r="F7706" s="1" t="b">
        <f>IF(G7706&lt;&gt;"", IF(COUNTIF($G$2:G7705, G7706), INDEX($A$2:$G$100000, MATCH(G7706, $G$2:G7705,0),1), FALSE), FALSE)</f>
        <v>0</v>
      </c>
      <c r="G7706" s="1">
        <v>63602</v>
      </c>
      <c r="H7706" s="1" t="s">
        <v>7579</v>
      </c>
    </row>
    <row r="7707" spans="1:8" x14ac:dyDescent="0.2">
      <c r="A7707" s="1">
        <v>7761</v>
      </c>
      <c r="B7707" s="1" t="str">
        <f t="shared" si="120"/>
        <v>AES Hickling LLC</v>
      </c>
      <c r="C7707" s="1" t="b">
        <f>IF(D7707&lt;&gt;"",IF(COUNTIF($D$2:D7706, D7707), INDEX($A$2:$D$100000, MATCH(D7707, $D$2:D7706,0),1), FALSE), FALSE)</f>
        <v>0</v>
      </c>
      <c r="F7707" s="1" t="b">
        <f>IF(G7707&lt;&gt;"", IF(COUNTIF($G$2:G7706, G7707), INDEX($A$2:$G$100000, MATCH(G7707, $G$2:G7706,0),1), FALSE), FALSE)</f>
        <v>0</v>
      </c>
      <c r="G7707" s="1">
        <v>39</v>
      </c>
      <c r="H7707" s="1" t="s">
        <v>7580</v>
      </c>
    </row>
    <row r="7708" spans="1:8" x14ac:dyDescent="0.2">
      <c r="A7708" s="1">
        <v>7762</v>
      </c>
      <c r="B7708" s="1" t="str">
        <f t="shared" si="120"/>
        <v>Culpepper Solar</v>
      </c>
      <c r="C7708" s="1" t="b">
        <f>IF(D7708&lt;&gt;"",IF(COUNTIF($D$2:D7707, D7708), INDEX($A$2:$D$100000, MATCH(D7708, $D$2:D7707,0),1), FALSE), FALSE)</f>
        <v>0</v>
      </c>
      <c r="F7708" s="1" t="b">
        <f>IF(G7708&lt;&gt;"", IF(COUNTIF($G$2:G7707, G7708), INDEX($A$2:$G$100000, MATCH(G7708, $G$2:G7707,0),1), FALSE), FALSE)</f>
        <v>0</v>
      </c>
      <c r="G7708" s="1">
        <v>61729</v>
      </c>
      <c r="H7708" s="1" t="s">
        <v>7581</v>
      </c>
    </row>
    <row r="7709" spans="1:8" x14ac:dyDescent="0.2">
      <c r="A7709" s="1">
        <v>7763</v>
      </c>
      <c r="B7709" s="1" t="str">
        <f t="shared" si="120"/>
        <v>SR Perry, LLC</v>
      </c>
      <c r="C7709" s="1" t="b">
        <f>IF(D7709&lt;&gt;"",IF(COUNTIF($D$2:D7708, D7709), INDEX($A$2:$D$100000, MATCH(D7709, $D$2:D7708,0),1), FALSE), FALSE)</f>
        <v>0</v>
      </c>
      <c r="F7709" s="1" t="b">
        <f>IF(G7709&lt;&gt;"", IF(COUNTIF($G$2:G7708, G7709), INDEX($A$2:$G$100000, MATCH(G7709, $G$2:G7708,0),1), FALSE), FALSE)</f>
        <v>0</v>
      </c>
      <c r="G7709" s="1">
        <v>63770</v>
      </c>
      <c r="H7709" s="1" t="s">
        <v>7582</v>
      </c>
    </row>
    <row r="7710" spans="1:8" x14ac:dyDescent="0.2">
      <c r="A7710" s="1">
        <v>7764</v>
      </c>
      <c r="B7710" s="1" t="str">
        <f t="shared" si="120"/>
        <v>Weyerhaeuser Co-Valliant</v>
      </c>
      <c r="C7710" s="1" t="b">
        <f>IF(D7710&lt;&gt;"",IF(COUNTIF($D$2:D7709, D7710), INDEX($A$2:$D$100000, MATCH(D7710, $D$2:D7709,0),1), FALSE), FALSE)</f>
        <v>0</v>
      </c>
      <c r="F7710" s="1" t="b">
        <f>IF(G7710&lt;&gt;"", IF(COUNTIF($G$2:G7709, G7710), INDEX($A$2:$G$100000, MATCH(G7710, $G$2:G7709,0),1), FALSE), FALSE)</f>
        <v>0</v>
      </c>
      <c r="G7710" s="1">
        <v>20543</v>
      </c>
      <c r="H7710" s="1" t="s">
        <v>7583</v>
      </c>
    </row>
    <row r="7711" spans="1:8" x14ac:dyDescent="0.2">
      <c r="A7711" s="1">
        <v>7765</v>
      </c>
      <c r="B7711" s="1" t="str">
        <f t="shared" si="120"/>
        <v>Northeast Maryland W D Auth</v>
      </c>
      <c r="C7711" s="1" t="b">
        <f>IF(D7711&lt;&gt;"",IF(COUNTIF($D$2:D7710, D7711), INDEX($A$2:$D$100000, MATCH(D7711, $D$2:D7710,0),1), FALSE), FALSE)</f>
        <v>0</v>
      </c>
      <c r="F7711" s="1" t="b">
        <f>IF(G7711&lt;&gt;"", IF(COUNTIF($G$2:G7710, G7711), INDEX($A$2:$G$100000, MATCH(G7711, $G$2:G7710,0),1), FALSE), FALSE)</f>
        <v>0</v>
      </c>
      <c r="G7711" s="1">
        <v>13543</v>
      </c>
      <c r="H7711" s="1" t="s">
        <v>7584</v>
      </c>
    </row>
    <row r="7712" spans="1:8" x14ac:dyDescent="0.2">
      <c r="A7712" s="1">
        <v>7766</v>
      </c>
      <c r="B7712" s="1" t="str">
        <f t="shared" si="120"/>
        <v>Crossroads Solar</v>
      </c>
      <c r="C7712" s="1" t="b">
        <f>IF(D7712&lt;&gt;"",IF(COUNTIF($D$2:D7711, D7712), INDEX($A$2:$D$100000, MATCH(D7712, $D$2:D7711,0),1), FALSE), FALSE)</f>
        <v>0</v>
      </c>
      <c r="F7712" s="1" t="b">
        <f>IF(G7712&lt;&gt;"", IF(COUNTIF($G$2:G7711, G7712), INDEX($A$2:$G$100000, MATCH(G7712, $G$2:G7711,0),1), FALSE), FALSE)</f>
        <v>0</v>
      </c>
      <c r="G7712" s="1">
        <v>61722</v>
      </c>
      <c r="H7712" s="1" t="s">
        <v>7585</v>
      </c>
    </row>
    <row r="7713" spans="1:8" x14ac:dyDescent="0.2">
      <c r="A7713" s="1">
        <v>7767</v>
      </c>
      <c r="B7713" s="1" t="str">
        <f t="shared" si="120"/>
        <v>Quinnipiac Energy LLC</v>
      </c>
      <c r="C7713" s="1" t="b">
        <f>IF(D7713&lt;&gt;"",IF(COUNTIF($D$2:D7712, D7713), INDEX($A$2:$D$100000, MATCH(D7713, $D$2:D7712,0),1), FALSE), FALSE)</f>
        <v>0</v>
      </c>
      <c r="F7713" s="1" t="b">
        <f>IF(G7713&lt;&gt;"", IF(COUNTIF($G$2:G7712, G7713), INDEX($A$2:$G$100000, MATCH(G7713, $G$2:G7712,0),1), FALSE), FALSE)</f>
        <v>0</v>
      </c>
      <c r="G7713" s="1">
        <v>21531</v>
      </c>
      <c r="H7713" s="1" t="s">
        <v>7586</v>
      </c>
    </row>
    <row r="7714" spans="1:8" x14ac:dyDescent="0.2">
      <c r="A7714" s="1">
        <v>7768</v>
      </c>
      <c r="B7714" s="1" t="str">
        <f t="shared" si="120"/>
        <v>Texaco Exploration&amp;Prod'n Inc</v>
      </c>
      <c r="C7714" s="1" t="b">
        <f>IF(D7714&lt;&gt;"",IF(COUNTIF($D$2:D7713, D7714), INDEX($A$2:$D$100000, MATCH(D7714, $D$2:D7713,0),1), FALSE), FALSE)</f>
        <v>0</v>
      </c>
      <c r="F7714" s="1" t="b">
        <f>IF(G7714&lt;&gt;"", IF(COUNTIF($G$2:G7713, G7714), INDEX($A$2:$G$100000, MATCH(G7714, $G$2:G7713,0),1), FALSE), FALSE)</f>
        <v>0</v>
      </c>
      <c r="G7714" s="1">
        <v>18693</v>
      </c>
      <c r="H7714" s="1" t="s">
        <v>7587</v>
      </c>
    </row>
    <row r="7715" spans="1:8" x14ac:dyDescent="0.2">
      <c r="A7715" s="1">
        <v>7769</v>
      </c>
      <c r="B7715" s="1" t="str">
        <f t="shared" si="120"/>
        <v>Medina Electric Coop, Inc</v>
      </c>
      <c r="C7715" s="1" t="b">
        <f>IF(D7715&lt;&gt;"",IF(COUNTIF($D$2:D7714, D7715), INDEX($A$2:$D$100000, MATCH(D7715, $D$2:D7714,0),1), FALSE), FALSE)</f>
        <v>0</v>
      </c>
      <c r="F7715" s="1" t="b">
        <f>IF(G7715&lt;&gt;"", IF(COUNTIF($G$2:G7714, G7715), INDEX($A$2:$G$100000, MATCH(G7715, $G$2:G7714,0),1), FALSE), FALSE)</f>
        <v>0</v>
      </c>
      <c r="G7715" s="1">
        <v>12268</v>
      </c>
      <c r="H7715" s="1" t="s">
        <v>7588</v>
      </c>
    </row>
    <row r="7716" spans="1:8" x14ac:dyDescent="0.2">
      <c r="A7716" s="1">
        <v>7770</v>
      </c>
      <c r="B7716" s="1" t="str">
        <f t="shared" si="120"/>
        <v>Lone Star Solar</v>
      </c>
      <c r="C7716" s="1" t="b">
        <f>IF(D7716&lt;&gt;"",IF(COUNTIF($D$2:D7715, D7716), INDEX($A$2:$D$100000, MATCH(D7716, $D$2:D7715,0),1), FALSE), FALSE)</f>
        <v>0</v>
      </c>
      <c r="F7716" s="1" t="b">
        <f>IF(G7716&lt;&gt;"", IF(COUNTIF($G$2:G7715, G7716), INDEX($A$2:$G$100000, MATCH(G7716, $G$2:G7715,0),1), FALSE), FALSE)</f>
        <v>0</v>
      </c>
      <c r="G7716" s="1">
        <v>61752</v>
      </c>
      <c r="H7716" s="1" t="s">
        <v>7589</v>
      </c>
    </row>
    <row r="7717" spans="1:8" x14ac:dyDescent="0.2">
      <c r="A7717" s="1">
        <v>7771</v>
      </c>
      <c r="B7717" s="1" t="str">
        <f t="shared" si="120"/>
        <v>Sunlaw Energy Partners I LP</v>
      </c>
      <c r="C7717" s="1" t="b">
        <f>IF(D7717&lt;&gt;"",IF(COUNTIF($D$2:D7716, D7717), INDEX($A$2:$D$100000, MATCH(D7717, $D$2:D7716,0),1), FALSE), FALSE)</f>
        <v>0</v>
      </c>
      <c r="F7717" s="1" t="b">
        <f>IF(G7717&lt;&gt;"", IF(COUNTIF($G$2:G7716, G7717), INDEX($A$2:$G$100000, MATCH(G7717, $G$2:G7716,0),1), FALSE), FALSE)</f>
        <v>0</v>
      </c>
      <c r="G7717" s="1">
        <v>30897</v>
      </c>
      <c r="H7717" s="1" t="s">
        <v>7590</v>
      </c>
    </row>
    <row r="7718" spans="1:8" x14ac:dyDescent="0.2">
      <c r="A7718" s="1">
        <v>7772</v>
      </c>
      <c r="B7718" s="1" t="str">
        <f t="shared" si="120"/>
        <v>Aksamit Energy Development</v>
      </c>
      <c r="C7718" s="1" t="b">
        <f>IF(D7718&lt;&gt;"",IF(COUNTIF($D$2:D7717, D7718), INDEX($A$2:$D$100000, MATCH(D7718, $D$2:D7717,0),1), FALSE), FALSE)</f>
        <v>0</v>
      </c>
      <c r="F7718" s="1" t="b">
        <f>IF(G7718&lt;&gt;"", IF(COUNTIF($G$2:G7717, G7718), INDEX($A$2:$G$100000, MATCH(G7718, $G$2:G7717,0),1), FALSE), FALSE)</f>
        <v>0</v>
      </c>
      <c r="G7718" s="1">
        <v>60667</v>
      </c>
      <c r="H7718" s="1" t="s">
        <v>7591</v>
      </c>
    </row>
    <row r="7719" spans="1:8" x14ac:dyDescent="0.2">
      <c r="A7719" s="1">
        <v>7773</v>
      </c>
      <c r="B7719" s="1" t="str">
        <f t="shared" si="120"/>
        <v>Saratoga Wind Energy LLC</v>
      </c>
      <c r="C7719" s="1" t="b">
        <f>IF(D7719&lt;&gt;"",IF(COUNTIF($D$2:D7718, D7719), INDEX($A$2:$D$100000, MATCH(D7719, $D$2:D7718,0),1), FALSE), FALSE)</f>
        <v>0</v>
      </c>
      <c r="F7719" s="1" t="b">
        <f>IF(G7719&lt;&gt;"", IF(COUNTIF($G$2:G7718, G7719), INDEX($A$2:$G$100000, MATCH(G7719, $G$2:G7718,0),1), FALSE), FALSE)</f>
        <v>0</v>
      </c>
      <c r="G7719" s="1">
        <v>60693</v>
      </c>
      <c r="H7719" s="1" t="s">
        <v>7592</v>
      </c>
    </row>
    <row r="7720" spans="1:8" x14ac:dyDescent="0.2">
      <c r="A7720" s="1">
        <v>7774</v>
      </c>
      <c r="B7720" s="1" t="str">
        <f t="shared" si="120"/>
        <v>Painted Hills Wind Holdings, LLC</v>
      </c>
      <c r="C7720" s="1" t="b">
        <f>IF(D7720&lt;&gt;"",IF(COUNTIF($D$2:D7719, D7720), INDEX($A$2:$D$100000, MATCH(D7720, $D$2:D7719,0),1), FALSE), FALSE)</f>
        <v>0</v>
      </c>
      <c r="F7720" s="1" t="b">
        <f>IF(G7720&lt;&gt;"", IF(COUNTIF($G$2:G7719, G7720), INDEX($A$2:$G$100000, MATCH(G7720, $G$2:G7719,0),1), FALSE), FALSE)</f>
        <v>0</v>
      </c>
      <c r="G7720" s="1">
        <v>63880</v>
      </c>
      <c r="H7720" s="1" t="s">
        <v>7593</v>
      </c>
    </row>
    <row r="7721" spans="1:8" x14ac:dyDescent="0.2">
      <c r="A7721" s="1">
        <v>7775</v>
      </c>
      <c r="B7721" s="1" t="str">
        <f t="shared" si="120"/>
        <v>New Smyrna Beach City of</v>
      </c>
      <c r="C7721" s="1" t="b">
        <f>IF(D7721&lt;&gt;"",IF(COUNTIF($D$2:D7720, D7721), INDEX($A$2:$D$100000, MATCH(D7721, $D$2:D7720,0),1), FALSE), FALSE)</f>
        <v>0</v>
      </c>
      <c r="F7721" s="1" t="b">
        <f>IF(G7721&lt;&gt;"", IF(COUNTIF($G$2:G7720, G7721), INDEX($A$2:$G$100000, MATCH(G7721, $G$2:G7720,0),1), FALSE), FALSE)</f>
        <v>0</v>
      </c>
      <c r="G7721" s="1">
        <v>13485</v>
      </c>
      <c r="H7721" s="1" t="s">
        <v>7594</v>
      </c>
    </row>
    <row r="7722" spans="1:8" x14ac:dyDescent="0.2">
      <c r="A7722" s="1">
        <v>7776</v>
      </c>
      <c r="B7722" s="1" t="str">
        <f t="shared" si="120"/>
        <v>Juniper Solar</v>
      </c>
      <c r="C7722" s="1" t="b">
        <f>IF(D7722&lt;&gt;"",IF(COUNTIF($D$2:D7721, D7722), INDEX($A$2:$D$100000, MATCH(D7722, $D$2:D7721,0),1), FALSE), FALSE)</f>
        <v>0</v>
      </c>
      <c r="F7722" s="1" t="b">
        <f>IF(G7722&lt;&gt;"", IF(COUNTIF($G$2:G7721, G7722), INDEX($A$2:$G$100000, MATCH(G7722, $G$2:G7721,0),1), FALSE), FALSE)</f>
        <v>0</v>
      </c>
      <c r="G7722" s="1">
        <v>61751</v>
      </c>
      <c r="H7722" s="1" t="s">
        <v>7595</v>
      </c>
    </row>
    <row r="7723" spans="1:8" x14ac:dyDescent="0.2">
      <c r="A7723" s="1">
        <v>7777</v>
      </c>
      <c r="B7723" s="1" t="str">
        <f t="shared" si="120"/>
        <v>Whitney Hill Wind Power LLC</v>
      </c>
      <c r="C7723" s="1" t="b">
        <f>IF(D7723&lt;&gt;"",IF(COUNTIF($D$2:D7722, D7723), INDEX($A$2:$D$100000, MATCH(D7723, $D$2:D7722,0),1), FALSE), FALSE)</f>
        <v>0</v>
      </c>
      <c r="F7723" s="1" t="b">
        <f>IF(G7723&lt;&gt;"", IF(COUNTIF($G$2:G7722, G7723), INDEX($A$2:$G$100000, MATCH(G7723, $G$2:G7722,0),1), FALSE), FALSE)</f>
        <v>0</v>
      </c>
      <c r="G7723" s="1">
        <v>62103</v>
      </c>
      <c r="H7723" s="1" t="s">
        <v>7596</v>
      </c>
    </row>
    <row r="7724" spans="1:8" x14ac:dyDescent="0.2">
      <c r="A7724" s="1">
        <v>7778</v>
      </c>
      <c r="B7724" s="1" t="str">
        <f t="shared" si="120"/>
        <v>Hawtree Creek Farm Solar, LLC</v>
      </c>
      <c r="C7724" s="1" t="b">
        <f>IF(D7724&lt;&gt;"",IF(COUNTIF($D$2:D7723, D7724), INDEX($A$2:$D$100000, MATCH(D7724, $D$2:D7723,0),1), FALSE), FALSE)</f>
        <v>0</v>
      </c>
      <c r="F7724" s="1" t="b">
        <f>IF(G7724&lt;&gt;"", IF(COUNTIF($G$2:G7723, G7724), INDEX($A$2:$G$100000, MATCH(G7724, $G$2:G7723,0),1), FALSE), FALSE)</f>
        <v>0</v>
      </c>
      <c r="G7724" s="1">
        <v>62807</v>
      </c>
      <c r="H7724" s="1" t="s">
        <v>7597</v>
      </c>
    </row>
    <row r="7725" spans="1:8" x14ac:dyDescent="0.2">
      <c r="A7725" s="1">
        <v>7780</v>
      </c>
      <c r="B7725" s="1" t="str">
        <f t="shared" si="120"/>
        <v>Palm Beach Power Corp</v>
      </c>
      <c r="C7725" s="1" t="b">
        <f>IF(D7725&lt;&gt;"",IF(COUNTIF($D$2:D7724, D7725), INDEX($A$2:$D$100000, MATCH(D7725, $D$2:D7724,0),1), FALSE), FALSE)</f>
        <v>0</v>
      </c>
      <c r="F7725" s="1" t="b">
        <f>IF(G7725&lt;&gt;"", IF(COUNTIF($G$2:G7724, G7725), INDEX($A$2:$G$100000, MATCH(G7725, $G$2:G7724,0),1), FALSE), FALSE)</f>
        <v>0</v>
      </c>
      <c r="G7725" s="1">
        <v>14768</v>
      </c>
      <c r="H7725" s="1" t="s">
        <v>7598</v>
      </c>
    </row>
    <row r="7726" spans="1:8" x14ac:dyDescent="0.2">
      <c r="A7726" s="1">
        <v>7781</v>
      </c>
      <c r="B7726" s="1" t="str">
        <f t="shared" si="120"/>
        <v>Koch Petroleum Group LP</v>
      </c>
      <c r="C7726" s="1" t="b">
        <f>IF(D7726&lt;&gt;"",IF(COUNTIF($D$2:D7725, D7726), INDEX($A$2:$D$100000, MATCH(D7726, $D$2:D7725,0),1), FALSE), FALSE)</f>
        <v>0</v>
      </c>
      <c r="F7726" s="1" t="b">
        <f>IF(G7726&lt;&gt;"", IF(COUNTIF($G$2:G7725, G7726), INDEX($A$2:$G$100000, MATCH(G7726, $G$2:G7725,0),1), FALSE), FALSE)</f>
        <v>0</v>
      </c>
      <c r="G7726" s="1">
        <v>36737</v>
      </c>
      <c r="H7726" s="1" t="s">
        <v>7599</v>
      </c>
    </row>
    <row r="7727" spans="1:8" x14ac:dyDescent="0.2">
      <c r="A7727" s="1">
        <v>7782</v>
      </c>
      <c r="B7727" s="1" t="str">
        <f t="shared" si="120"/>
        <v>Tehachapi Plains Wind, LLC</v>
      </c>
      <c r="C7727" s="1" t="b">
        <f>IF(D7727&lt;&gt;"",IF(COUNTIF($D$2:D7726, D7727), INDEX($A$2:$D$100000, MATCH(D7727, $D$2:D7726,0),1), FALSE), FALSE)</f>
        <v>0</v>
      </c>
      <c r="F7727" s="1" t="b">
        <f>IF(G7727&lt;&gt;"", IF(COUNTIF($G$2:G7726, G7727), INDEX($A$2:$G$100000, MATCH(G7727, $G$2:G7726,0),1), FALSE), FALSE)</f>
        <v>0</v>
      </c>
      <c r="G7727" s="1">
        <v>63224</v>
      </c>
      <c r="H7727" s="1" t="s">
        <v>7600</v>
      </c>
    </row>
    <row r="7728" spans="1:8" x14ac:dyDescent="0.2">
      <c r="A7728" s="1">
        <v>7783</v>
      </c>
      <c r="B7728" s="1" t="str">
        <f t="shared" si="120"/>
        <v>Solargenix Energy LLC</v>
      </c>
      <c r="C7728" s="1" t="b">
        <f>IF(D7728&lt;&gt;"",IF(COUNTIF($D$2:D7727, D7728), INDEX($A$2:$D$100000, MATCH(D7728, $D$2:D7727,0),1), FALSE), FALSE)</f>
        <v>0</v>
      </c>
      <c r="F7728" s="1" t="b">
        <f>IF(G7728&lt;&gt;"", IF(COUNTIF($G$2:G7727, G7728), INDEX($A$2:$G$100000, MATCH(G7728, $G$2:G7727,0),1), FALSE), FALSE)</f>
        <v>0</v>
      </c>
      <c r="G7728" s="1">
        <v>54778</v>
      </c>
      <c r="H7728" s="1" t="s">
        <v>7601</v>
      </c>
    </row>
    <row r="7729" spans="1:8" x14ac:dyDescent="0.2">
      <c r="A7729" s="1">
        <v>7784</v>
      </c>
      <c r="B7729" s="1" t="str">
        <f t="shared" si="120"/>
        <v>DFO Partnership</v>
      </c>
      <c r="C7729" s="1" t="b">
        <f>IF(D7729&lt;&gt;"",IF(COUNTIF($D$2:D7728, D7729), INDEX($A$2:$D$100000, MATCH(D7729, $D$2:D7728,0),1), FALSE), FALSE)</f>
        <v>0</v>
      </c>
      <c r="F7729" s="1" t="b">
        <f>IF(G7729&lt;&gt;"", IF(COUNTIF($G$2:G7728, G7729), INDEX($A$2:$G$100000, MATCH(G7729, $G$2:G7728,0),1), FALSE), FALSE)</f>
        <v>0</v>
      </c>
      <c r="G7729" s="1">
        <v>4856</v>
      </c>
      <c r="H7729" s="1" t="s">
        <v>7602</v>
      </c>
    </row>
    <row r="7730" spans="1:8" x14ac:dyDescent="0.2">
      <c r="A7730" s="1">
        <v>7785</v>
      </c>
      <c r="B7730" s="1" t="str">
        <f t="shared" si="120"/>
        <v>B &amp; K Solar</v>
      </c>
      <c r="C7730" s="1" t="b">
        <f>IF(D7730&lt;&gt;"",IF(COUNTIF($D$2:D7729, D7730), INDEX($A$2:$D$100000, MATCH(D7730, $D$2:D7729,0),1), FALSE), FALSE)</f>
        <v>0</v>
      </c>
      <c r="F7730" s="1" t="b">
        <f>IF(G7730&lt;&gt;"", IF(COUNTIF($G$2:G7729, G7730), INDEX($A$2:$G$100000, MATCH(G7730, $G$2:G7729,0),1), FALSE), FALSE)</f>
        <v>0</v>
      </c>
      <c r="G7730" s="1">
        <v>61713</v>
      </c>
      <c r="H7730" s="1" t="s">
        <v>7603</v>
      </c>
    </row>
    <row r="7731" spans="1:8" x14ac:dyDescent="0.2">
      <c r="A7731" s="1">
        <v>7786</v>
      </c>
      <c r="B7731" s="1" t="str">
        <f t="shared" si="120"/>
        <v>Rollins Solar</v>
      </c>
      <c r="C7731" s="1" t="b">
        <f>IF(D7731&lt;&gt;"",IF(COUNTIF($D$2:D7730, D7731), INDEX($A$2:$D$100000, MATCH(D7731, $D$2:D7730,0),1), FALSE), FALSE)</f>
        <v>0</v>
      </c>
      <c r="F7731" s="1" t="b">
        <f>IF(G7731&lt;&gt;"", IF(COUNTIF($G$2:G7730, G7731), INDEX($A$2:$G$100000, MATCH(G7731, $G$2:G7730,0),1), FALSE), FALSE)</f>
        <v>0</v>
      </c>
      <c r="G7731" s="1">
        <v>61808</v>
      </c>
      <c r="H7731" s="1" t="s">
        <v>7604</v>
      </c>
    </row>
    <row r="7732" spans="1:8" x14ac:dyDescent="0.2">
      <c r="A7732" s="1">
        <v>7787</v>
      </c>
      <c r="B7732" s="1" t="str">
        <f t="shared" si="120"/>
        <v>Yuma Cogeneration Associates</v>
      </c>
      <c r="C7732" s="1" t="b">
        <f>IF(D7732&lt;&gt;"",IF(COUNTIF($D$2:D7731, D7732), INDEX($A$2:$D$100000, MATCH(D7732, $D$2:D7731,0),1), FALSE), FALSE)</f>
        <v>0</v>
      </c>
      <c r="F7732" s="1" t="b">
        <f>IF(G7732&lt;&gt;"", IF(COUNTIF($G$2:G7731, G7732), INDEX($A$2:$G$100000, MATCH(G7732, $G$2:G7731,0),1), FALSE), FALSE)</f>
        <v>0</v>
      </c>
      <c r="G7732" s="1">
        <v>21444</v>
      </c>
      <c r="H7732" s="1" t="s">
        <v>7605</v>
      </c>
    </row>
    <row r="7733" spans="1:8" x14ac:dyDescent="0.2">
      <c r="A7733" s="1">
        <v>7788</v>
      </c>
      <c r="B7733" s="1" t="str">
        <f t="shared" si="120"/>
        <v>RAMCO Inc</v>
      </c>
      <c r="C7733" s="1" t="b">
        <f>IF(D7733&lt;&gt;"",IF(COUNTIF($D$2:D7732, D7733), INDEX($A$2:$D$100000, MATCH(D7733, $D$2:D7732,0),1), FALSE), FALSE)</f>
        <v>0</v>
      </c>
      <c r="F7733" s="1" t="b">
        <f>IF(G7733&lt;&gt;"", IF(COUNTIF($G$2:G7732, G7733), INDEX($A$2:$G$100000, MATCH(G7733, $G$2:G7732,0),1), FALSE), FALSE)</f>
        <v>0</v>
      </c>
      <c r="G7733" s="1">
        <v>15832</v>
      </c>
      <c r="H7733" s="1" t="s">
        <v>7606</v>
      </c>
    </row>
    <row r="7734" spans="1:8" x14ac:dyDescent="0.2">
      <c r="A7734" s="1">
        <v>7789</v>
      </c>
      <c r="B7734" s="1" t="str">
        <f t="shared" si="120"/>
        <v>Power Industry Consultants PIC</v>
      </c>
      <c r="C7734" s="1" t="b">
        <f>IF(D7734&lt;&gt;"",IF(COUNTIF($D$2:D7733, D7734), INDEX($A$2:$D$100000, MATCH(D7734, $D$2:D7733,0),1), FALSE), FALSE)</f>
        <v>0</v>
      </c>
      <c r="F7734" s="1" t="b">
        <f>IF(G7734&lt;&gt;"", IF(COUNTIF($G$2:G7733, G7734), INDEX($A$2:$G$100000, MATCH(G7734, $G$2:G7733,0),1), FALSE), FALSE)</f>
        <v>0</v>
      </c>
      <c r="G7734" s="1">
        <v>15282</v>
      </c>
      <c r="H7734" s="1" t="s">
        <v>7607</v>
      </c>
    </row>
    <row r="7735" spans="1:8" x14ac:dyDescent="0.2">
      <c r="A7735" s="1">
        <v>7790</v>
      </c>
      <c r="B7735" s="1" t="str">
        <f t="shared" si="120"/>
        <v>Tate &amp; Lyle Lafayette South Plant</v>
      </c>
      <c r="C7735" s="1" t="b">
        <f>IF(D7735&lt;&gt;"",IF(COUNTIF($D$2:D7734, D7735), INDEX($A$2:$D$100000, MATCH(D7735, $D$2:D7734,0),1), FALSE), FALSE)</f>
        <v>0</v>
      </c>
      <c r="F7735" s="1" t="b">
        <f>IF(G7735&lt;&gt;"", IF(COUNTIF($G$2:G7734, G7735), INDEX($A$2:$G$100000, MATCH(G7735, $G$2:G7734,0),1), FALSE), FALSE)</f>
        <v>0</v>
      </c>
      <c r="G7735" s="1">
        <v>64367</v>
      </c>
      <c r="H7735" s="1" t="s">
        <v>7608</v>
      </c>
    </row>
    <row r="7736" spans="1:8" x14ac:dyDescent="0.2">
      <c r="A7736" s="1">
        <v>7791</v>
      </c>
      <c r="B7736" s="1" t="str">
        <f t="shared" si="120"/>
        <v>Whitewater Hill Wind Partners</v>
      </c>
      <c r="C7736" s="1" t="b">
        <f>IF(D7736&lt;&gt;"",IF(COUNTIF($D$2:D7735, D7736), INDEX($A$2:$D$100000, MATCH(D7736, $D$2:D7735,0),1), FALSE), FALSE)</f>
        <v>0</v>
      </c>
      <c r="F7736" s="1" t="b">
        <f>IF(G7736&lt;&gt;"", IF(COUNTIF($G$2:G7735, G7736), INDEX($A$2:$G$100000, MATCH(G7736, $G$2:G7735,0),1), FALSE), FALSE)</f>
        <v>0</v>
      </c>
      <c r="G7736" s="1">
        <v>20599</v>
      </c>
      <c r="H7736" s="1" t="s">
        <v>7609</v>
      </c>
    </row>
    <row r="7737" spans="1:8" x14ac:dyDescent="0.2">
      <c r="A7737" s="1">
        <v>7792</v>
      </c>
      <c r="B7737" s="1" t="str">
        <f t="shared" si="120"/>
        <v>Katahdin KI 50 LLC</v>
      </c>
      <c r="C7737" s="1" t="b">
        <f>IF(D7737&lt;&gt;"",IF(COUNTIF($D$2:D7736, D7737), INDEX($A$2:$D$100000, MATCH(D7737, $D$2:D7736,0),1), FALSE), FALSE)</f>
        <v>0</v>
      </c>
      <c r="F7737" s="1" t="b">
        <f>IF(G7737&lt;&gt;"", IF(COUNTIF($G$2:G7736, G7737), INDEX($A$2:$G$100000, MATCH(G7737, $G$2:G7736,0),1), FALSE), FALSE)</f>
        <v>0</v>
      </c>
      <c r="G7737" s="1">
        <v>61336</v>
      </c>
      <c r="H7737" s="1" t="s">
        <v>7610</v>
      </c>
    </row>
    <row r="7738" spans="1:8" x14ac:dyDescent="0.2">
      <c r="A7738" s="1">
        <v>7793</v>
      </c>
      <c r="B7738" s="1" t="str">
        <f t="shared" si="120"/>
        <v>Coachella Wind Holdings, LLC</v>
      </c>
      <c r="C7738" s="1" t="b">
        <f>IF(D7738&lt;&gt;"",IF(COUNTIF($D$2:D7737, D7738), INDEX($A$2:$D$100000, MATCH(D7738, $D$2:D7737,0),1), FALSE), FALSE)</f>
        <v>0</v>
      </c>
      <c r="F7738" s="1" t="b">
        <f>IF(G7738&lt;&gt;"", IF(COUNTIF($G$2:G7737, G7738), INDEX($A$2:$G$100000, MATCH(G7738, $G$2:G7737,0),1), FALSE), FALSE)</f>
        <v>0</v>
      </c>
      <c r="G7738" s="1">
        <v>63879</v>
      </c>
      <c r="H7738" s="1" t="s">
        <v>7611</v>
      </c>
    </row>
    <row r="7739" spans="1:8" x14ac:dyDescent="0.2">
      <c r="A7739" s="1">
        <v>7794</v>
      </c>
      <c r="B7739" s="1" t="str">
        <f t="shared" si="120"/>
        <v>Adage Hamilton LLC</v>
      </c>
      <c r="C7739" s="1" t="b">
        <f>IF(D7739&lt;&gt;"",IF(COUNTIF($D$2:D7738, D7739), INDEX($A$2:$D$100000, MATCH(D7739, $D$2:D7738,0),1), FALSE), FALSE)</f>
        <v>0</v>
      </c>
      <c r="F7739" s="1" t="b">
        <f>IF(G7739&lt;&gt;"", IF(COUNTIF($G$2:G7738, G7739), INDEX($A$2:$G$100000, MATCH(G7739, $G$2:G7738,0),1), FALSE), FALSE)</f>
        <v>0</v>
      </c>
      <c r="G7739" s="1">
        <v>56393</v>
      </c>
      <c r="H7739" s="1" t="s">
        <v>7612</v>
      </c>
    </row>
    <row r="7740" spans="1:8" x14ac:dyDescent="0.2">
      <c r="A7740" s="1">
        <v>7795</v>
      </c>
      <c r="B7740" s="1" t="str">
        <f t="shared" si="120"/>
        <v>Shorthorn Solar</v>
      </c>
      <c r="C7740" s="1" t="b">
        <f>IF(D7740&lt;&gt;"",IF(COUNTIF($D$2:D7739, D7740), INDEX($A$2:$D$100000, MATCH(D7740, $D$2:D7739,0),1), FALSE), FALSE)</f>
        <v>0</v>
      </c>
      <c r="F7740" s="1" t="b">
        <f>IF(G7740&lt;&gt;"", IF(COUNTIF($G$2:G7739, G7740), INDEX($A$2:$G$100000, MATCH(G7740, $G$2:G7739,0),1), FALSE), FALSE)</f>
        <v>0</v>
      </c>
      <c r="G7740" s="1">
        <v>61831</v>
      </c>
      <c r="H7740" s="1" t="s">
        <v>7613</v>
      </c>
    </row>
    <row r="7741" spans="1:8" x14ac:dyDescent="0.2">
      <c r="A7741" s="1">
        <v>7796</v>
      </c>
      <c r="B7741" s="1" t="str">
        <f t="shared" si="120"/>
        <v>Caithness Dixie Valley LLC</v>
      </c>
      <c r="C7741" s="1" t="b">
        <f>IF(D7741&lt;&gt;"",IF(COUNTIF($D$2:D7740, D7741), INDEX($A$2:$D$100000, MATCH(D7741, $D$2:D7740,0),1), FALSE), FALSE)</f>
        <v>0</v>
      </c>
      <c r="F7741" s="1" t="b">
        <f>IF(G7741&lt;&gt;"", IF(COUNTIF($G$2:G7740, G7741), INDEX($A$2:$G$100000, MATCH(G7741, $G$2:G7740,0),1), FALSE), FALSE)</f>
        <v>0</v>
      </c>
      <c r="G7741" s="1">
        <v>2772</v>
      </c>
      <c r="H7741" s="1" t="s">
        <v>7614</v>
      </c>
    </row>
    <row r="7742" spans="1:8" x14ac:dyDescent="0.2">
      <c r="A7742" s="1">
        <v>7797</v>
      </c>
      <c r="B7742" s="1" t="str">
        <f t="shared" si="120"/>
        <v>Melsam Solar</v>
      </c>
      <c r="C7742" s="1" t="b">
        <f>IF(D7742&lt;&gt;"",IF(COUNTIF($D$2:D7741, D7742), INDEX($A$2:$D$100000, MATCH(D7742, $D$2:D7741,0),1), FALSE), FALSE)</f>
        <v>0</v>
      </c>
      <c r="F7742" s="1" t="b">
        <f>IF(G7742&lt;&gt;"", IF(COUNTIF($G$2:G7741, G7742), INDEX($A$2:$G$100000, MATCH(G7742, $G$2:G7741,0),1), FALSE), FALSE)</f>
        <v>0</v>
      </c>
      <c r="G7742" s="1">
        <v>61791</v>
      </c>
      <c r="H7742" s="1" t="s">
        <v>7615</v>
      </c>
    </row>
    <row r="7743" spans="1:8" x14ac:dyDescent="0.2">
      <c r="A7743" s="1">
        <v>7798</v>
      </c>
      <c r="B7743" s="1" t="str">
        <f t="shared" si="120"/>
        <v>Cal Flats BESS, LLC</v>
      </c>
      <c r="C7743" s="1" t="b">
        <f>IF(D7743&lt;&gt;"",IF(COUNTIF($D$2:D7742, D7743), INDEX($A$2:$D$100000, MATCH(D7743, $D$2:D7742,0),1), FALSE), FALSE)</f>
        <v>0</v>
      </c>
      <c r="F7743" s="1" t="b">
        <f>IF(G7743&lt;&gt;"", IF(COUNTIF($G$2:G7742, G7743), INDEX($A$2:$G$100000, MATCH(G7743, $G$2:G7742,0),1), FALSE), FALSE)</f>
        <v>0</v>
      </c>
      <c r="G7743" s="1">
        <v>63600</v>
      </c>
      <c r="H7743" s="1" t="s">
        <v>7616</v>
      </c>
    </row>
    <row r="7744" spans="1:8" x14ac:dyDescent="0.2">
      <c r="A7744" s="1">
        <v>7799</v>
      </c>
      <c r="B7744" s="1" t="str">
        <f t="shared" si="120"/>
        <v>Ord Mountain Solar, LLC</v>
      </c>
      <c r="C7744" s="1" t="b">
        <f>IF(D7744&lt;&gt;"",IF(COUNTIF($D$2:D7743, D7744), INDEX($A$2:$D$100000, MATCH(D7744, $D$2:D7743,0),1), FALSE), FALSE)</f>
        <v>0</v>
      </c>
      <c r="F7744" s="1" t="b">
        <f>IF(G7744&lt;&gt;"", IF(COUNTIF($G$2:G7743, G7744), INDEX($A$2:$G$100000, MATCH(G7744, $G$2:G7743,0),1), FALSE), FALSE)</f>
        <v>0</v>
      </c>
      <c r="G7744" s="1">
        <v>61010</v>
      </c>
      <c r="H7744" s="1" t="s">
        <v>7617</v>
      </c>
    </row>
    <row r="7745" spans="1:8" x14ac:dyDescent="0.2">
      <c r="A7745" s="1">
        <v>7800</v>
      </c>
      <c r="B7745" s="1" t="str">
        <f t="shared" si="120"/>
        <v>Montezuma Hills Windplant</v>
      </c>
      <c r="C7745" s="1" t="b">
        <f>IF(D7745&lt;&gt;"",IF(COUNTIF($D$2:D7744, D7745), INDEX($A$2:$D$100000, MATCH(D7745, $D$2:D7744,0),1), FALSE), FALSE)</f>
        <v>0</v>
      </c>
      <c r="F7745" s="1" t="b">
        <f>IF(G7745&lt;&gt;"", IF(COUNTIF($G$2:G7744, G7745), INDEX($A$2:$G$100000, MATCH(G7745, $G$2:G7744,0),1), FALSE), FALSE)</f>
        <v>0</v>
      </c>
      <c r="G7745" s="1">
        <v>12844</v>
      </c>
      <c r="H7745" s="1" t="s">
        <v>7618</v>
      </c>
    </row>
    <row r="7746" spans="1:8" x14ac:dyDescent="0.2">
      <c r="A7746" s="1">
        <v>7801</v>
      </c>
      <c r="B7746" s="1" t="str">
        <f t="shared" ref="B7746:B7809" si="121">IF(H7746="",E7746,H7746)</f>
        <v>Kruger Energy Mantura Solar, LLC</v>
      </c>
      <c r="C7746" s="1" t="b">
        <f>IF(D7746&lt;&gt;"",IF(COUNTIF($D$2:D7745, D7746), INDEX($A$2:$D$100000, MATCH(D7746, $D$2:D7745,0),1), FALSE), FALSE)</f>
        <v>0</v>
      </c>
      <c r="F7746" s="1" t="b">
        <f>IF(G7746&lt;&gt;"", IF(COUNTIF($G$2:G7745, G7746), INDEX($A$2:$G$100000, MATCH(G7746, $G$2:G7745,0),1), FALSE), FALSE)</f>
        <v>0</v>
      </c>
      <c r="G7746" s="1">
        <v>63504</v>
      </c>
      <c r="H7746" s="1" t="s">
        <v>7619</v>
      </c>
    </row>
    <row r="7747" spans="1:8" x14ac:dyDescent="0.2">
      <c r="A7747" s="1">
        <v>7802</v>
      </c>
      <c r="B7747" s="1" t="str">
        <f t="shared" si="121"/>
        <v>Hecate Energy LLC</v>
      </c>
      <c r="C7747" s="1" t="b">
        <f>IF(D7747&lt;&gt;"",IF(COUNTIF($D$2:D7746, D7747), INDEX($A$2:$D$100000, MATCH(D7747, $D$2:D7746,0),1), FALSE), FALSE)</f>
        <v>0</v>
      </c>
      <c r="F7747" s="1" t="b">
        <f>IF(G7747&lt;&gt;"", IF(COUNTIF($G$2:G7746, G7747), INDEX($A$2:$G$100000, MATCH(G7747, $G$2:G7746,0),1), FALSE), FALSE)</f>
        <v>0</v>
      </c>
      <c r="G7747" s="1">
        <v>61797</v>
      </c>
      <c r="H7747" s="1" t="s">
        <v>7620</v>
      </c>
    </row>
    <row r="7748" spans="1:8" x14ac:dyDescent="0.2">
      <c r="A7748" s="1">
        <v>7803</v>
      </c>
      <c r="B7748" s="1" t="str">
        <f t="shared" si="121"/>
        <v>Equus Power, Inc.</v>
      </c>
      <c r="C7748" s="1" t="b">
        <f>IF(D7748&lt;&gt;"",IF(COUNTIF($D$2:D7747, D7748), INDEX($A$2:$D$100000, MATCH(D7748, $D$2:D7747,0),1), FALSE), FALSE)</f>
        <v>0</v>
      </c>
      <c r="F7748" s="1" t="b">
        <f>IF(G7748&lt;&gt;"", IF(COUNTIF($G$2:G7747, G7748), INDEX($A$2:$G$100000, MATCH(G7748, $G$2:G7747,0),1), FALSE), FALSE)</f>
        <v>0</v>
      </c>
      <c r="G7748" s="1">
        <v>5973</v>
      </c>
      <c r="H7748" s="1" t="s">
        <v>7621</v>
      </c>
    </row>
    <row r="7749" spans="1:8" x14ac:dyDescent="0.2">
      <c r="A7749" s="1">
        <v>7804</v>
      </c>
      <c r="B7749" s="1" t="str">
        <f t="shared" si="121"/>
        <v>Sugar Solar, LLC</v>
      </c>
      <c r="C7749" s="1" t="b">
        <f>IF(D7749&lt;&gt;"",IF(COUNTIF($D$2:D7748, D7749), INDEX($A$2:$D$100000, MATCH(D7749, $D$2:D7748,0),1), FALSE), FALSE)</f>
        <v>0</v>
      </c>
      <c r="F7749" s="1" t="b">
        <f>IF(G7749&lt;&gt;"", IF(COUNTIF($G$2:G7748, G7749), INDEX($A$2:$G$100000, MATCH(G7749, $G$2:G7748,0),1), FALSE), FALSE)</f>
        <v>0</v>
      </c>
      <c r="G7749" s="1">
        <v>63493</v>
      </c>
      <c r="H7749" s="1" t="s">
        <v>7622</v>
      </c>
    </row>
    <row r="7750" spans="1:8" x14ac:dyDescent="0.2">
      <c r="A7750" s="1">
        <v>7805</v>
      </c>
      <c r="B7750" s="1" t="str">
        <f t="shared" si="121"/>
        <v>Arevon Asset Management</v>
      </c>
      <c r="C7750" s="1" t="b">
        <f>IF(D7750&lt;&gt;"",IF(COUNTIF($D$2:D7749, D7750), INDEX($A$2:$D$100000, MATCH(D7750, $D$2:D7749,0),1), FALSE), FALSE)</f>
        <v>0</v>
      </c>
      <c r="F7750" s="1" t="b">
        <f>IF(G7750&lt;&gt;"", IF(COUNTIF($G$2:G7749, G7750), INDEX($A$2:$G$100000, MATCH(G7750, $G$2:G7749,0),1), FALSE), FALSE)</f>
        <v>0</v>
      </c>
      <c r="G7750" s="1">
        <v>64172</v>
      </c>
      <c r="H7750" s="1" t="s">
        <v>7623</v>
      </c>
    </row>
    <row r="7751" spans="1:8" x14ac:dyDescent="0.2">
      <c r="A7751" s="1">
        <v>7806</v>
      </c>
      <c r="B7751" s="1" t="str">
        <f t="shared" si="121"/>
        <v>Hale Kuawehi Solar LLC</v>
      </c>
      <c r="C7751" s="1" t="b">
        <f>IF(D7751&lt;&gt;"",IF(COUNTIF($D$2:D7750, D7751), INDEX($A$2:$D$100000, MATCH(D7751, $D$2:D7750,0),1), FALSE), FALSE)</f>
        <v>0</v>
      </c>
      <c r="F7751" s="1" t="b">
        <f>IF(G7751&lt;&gt;"", IF(COUNTIF($G$2:G7750, G7751), INDEX($A$2:$G$100000, MATCH(G7751, $G$2:G7750,0),1), FALSE), FALSE)</f>
        <v>0</v>
      </c>
      <c r="G7751" s="1">
        <v>62008</v>
      </c>
      <c r="H7751" s="1" t="s">
        <v>7624</v>
      </c>
    </row>
    <row r="7752" spans="1:8" x14ac:dyDescent="0.2">
      <c r="A7752" s="1">
        <v>7808</v>
      </c>
      <c r="B7752" s="1" t="str">
        <f t="shared" si="121"/>
        <v>Rolling Upland Wind Farm LLC</v>
      </c>
      <c r="C7752" s="1" t="b">
        <f>IF(D7752&lt;&gt;"",IF(COUNTIF($D$2:D7751, D7752), INDEX($A$2:$D$100000, MATCH(D7752, $D$2:D7751,0),1), FALSE), FALSE)</f>
        <v>0</v>
      </c>
      <c r="F7752" s="1" t="b">
        <f>IF(G7752&lt;&gt;"", IF(COUNTIF($G$2:G7751, G7752), INDEX($A$2:$G$100000, MATCH(G7752, $G$2:G7751,0),1), FALSE), FALSE)</f>
        <v>0</v>
      </c>
      <c r="G7752" s="1">
        <v>61784</v>
      </c>
      <c r="H7752" s="1" t="s">
        <v>7625</v>
      </c>
    </row>
    <row r="7753" spans="1:8" x14ac:dyDescent="0.2">
      <c r="A7753" s="1">
        <v>7809</v>
      </c>
      <c r="B7753" s="1" t="str">
        <f t="shared" si="121"/>
        <v>GEB Solar</v>
      </c>
      <c r="C7753" s="1" t="b">
        <f>IF(D7753&lt;&gt;"",IF(COUNTIF($D$2:D7752, D7753), INDEX($A$2:$D$100000, MATCH(D7753, $D$2:D7752,0),1), FALSE), FALSE)</f>
        <v>0</v>
      </c>
      <c r="F7753" s="1" t="b">
        <f>IF(G7753&lt;&gt;"", IF(COUNTIF($G$2:G7752, G7753), INDEX($A$2:$G$100000, MATCH(G7753, $G$2:G7752,0),1), FALSE), FALSE)</f>
        <v>0</v>
      </c>
      <c r="G7753" s="1">
        <v>61737</v>
      </c>
      <c r="H7753" s="1" t="s">
        <v>7626</v>
      </c>
    </row>
    <row r="7754" spans="1:8" x14ac:dyDescent="0.2">
      <c r="A7754" s="1">
        <v>7810</v>
      </c>
      <c r="B7754" s="1" t="str">
        <f t="shared" si="121"/>
        <v>AES Jennison LLC</v>
      </c>
      <c r="C7754" s="1" t="b">
        <f>IF(D7754&lt;&gt;"",IF(COUNTIF($D$2:D7753, D7754), INDEX($A$2:$D$100000, MATCH(D7754, $D$2:D7753,0),1), FALSE), FALSE)</f>
        <v>0</v>
      </c>
      <c r="F7754" s="1" t="b">
        <f>IF(G7754&lt;&gt;"", IF(COUNTIF($G$2:G7753, G7754), INDEX($A$2:$G$100000, MATCH(G7754, $G$2:G7753,0),1), FALSE), FALSE)</f>
        <v>0</v>
      </c>
      <c r="G7754" s="1">
        <v>22122</v>
      </c>
      <c r="H7754" s="1" t="s">
        <v>7627</v>
      </c>
    </row>
    <row r="7755" spans="1:8" x14ac:dyDescent="0.2">
      <c r="A7755" s="1">
        <v>7811</v>
      </c>
      <c r="B7755" s="1" t="str">
        <f t="shared" si="121"/>
        <v>Otter Creek Solar LLC</v>
      </c>
      <c r="C7755" s="1" t="b">
        <f>IF(D7755&lt;&gt;"",IF(COUNTIF($D$2:D7754, D7755), INDEX($A$2:$D$100000, MATCH(D7755, $D$2:D7754,0),1), FALSE), FALSE)</f>
        <v>0</v>
      </c>
      <c r="F7755" s="1" t="b">
        <f>IF(G7755&lt;&gt;"", IF(COUNTIF($G$2:G7754, G7755), INDEX($A$2:$G$100000, MATCH(G7755, $G$2:G7754,0),1), FALSE), FALSE)</f>
        <v>0</v>
      </c>
      <c r="G7755" s="1">
        <v>63574</v>
      </c>
      <c r="H7755" s="1" t="s">
        <v>7628</v>
      </c>
    </row>
    <row r="7756" spans="1:8" x14ac:dyDescent="0.2">
      <c r="A7756" s="1">
        <v>7812</v>
      </c>
      <c r="B7756" s="1" t="str">
        <f t="shared" si="121"/>
        <v>BT Cooke Solar, LLC</v>
      </c>
      <c r="C7756" s="1" t="b">
        <f>IF(D7756&lt;&gt;"",IF(COUNTIF($D$2:D7755, D7756), INDEX($A$2:$D$100000, MATCH(D7756, $D$2:D7755,0),1), FALSE), FALSE)</f>
        <v>0</v>
      </c>
      <c r="F7756" s="1" t="b">
        <f>IF(G7756&lt;&gt;"", IF(COUNTIF($G$2:G7755, G7756), INDEX($A$2:$G$100000, MATCH(G7756, $G$2:G7755,0),1), FALSE), FALSE)</f>
        <v>0</v>
      </c>
      <c r="G7756" s="1">
        <v>62681</v>
      </c>
      <c r="H7756" s="1" t="s">
        <v>7629</v>
      </c>
    </row>
    <row r="7757" spans="1:8" x14ac:dyDescent="0.2">
      <c r="A7757" s="1">
        <v>7813</v>
      </c>
      <c r="B7757" s="1" t="str">
        <f t="shared" si="121"/>
        <v>Shepherd's Run Solar</v>
      </c>
      <c r="C7757" s="1" t="b">
        <f>IF(D7757&lt;&gt;"",IF(COUNTIF($D$2:D7756, D7757), INDEX($A$2:$D$100000, MATCH(D7757, $D$2:D7756,0),1), FALSE), FALSE)</f>
        <v>0</v>
      </c>
      <c r="F7757" s="1" t="b">
        <f>IF(G7757&lt;&gt;"", IF(COUNTIF($G$2:G7756, G7757), INDEX($A$2:$G$100000, MATCH(G7757, $G$2:G7756,0),1), FALSE), FALSE)</f>
        <v>0</v>
      </c>
      <c r="G7757" s="1">
        <v>63954</v>
      </c>
      <c r="H7757" s="1" t="s">
        <v>7630</v>
      </c>
    </row>
    <row r="7758" spans="1:8" x14ac:dyDescent="0.2">
      <c r="A7758" s="1">
        <v>7814</v>
      </c>
      <c r="B7758" s="1" t="str">
        <f t="shared" si="121"/>
        <v>Cameron Ridge LLC</v>
      </c>
      <c r="C7758" s="1" t="b">
        <f>IF(D7758&lt;&gt;"",IF(COUNTIF($D$2:D7757, D7758), INDEX($A$2:$D$100000, MATCH(D7758, $D$2:D7757,0),1), FALSE), FALSE)</f>
        <v>0</v>
      </c>
      <c r="F7758" s="1" t="b">
        <f>IF(G7758&lt;&gt;"", IF(COUNTIF($G$2:G7757, G7758), INDEX($A$2:$G$100000, MATCH(G7758, $G$2:G7757,0),1), FALSE), FALSE)</f>
        <v>0</v>
      </c>
      <c r="G7758" s="1">
        <v>2818</v>
      </c>
      <c r="H7758" s="1" t="s">
        <v>7631</v>
      </c>
    </row>
    <row r="7759" spans="1:8" x14ac:dyDescent="0.2">
      <c r="A7759" s="1">
        <v>7815</v>
      </c>
      <c r="B7759" s="1" t="str">
        <f t="shared" si="121"/>
        <v>Meherrin Solar LLC</v>
      </c>
      <c r="C7759" s="1" t="b">
        <f>IF(D7759&lt;&gt;"",IF(COUNTIF($D$2:D7758, D7759), INDEX($A$2:$D$100000, MATCH(D7759, $D$2:D7758,0),1), FALSE), FALSE)</f>
        <v>0</v>
      </c>
      <c r="F7759" s="1" t="b">
        <f>IF(G7759&lt;&gt;"", IF(COUNTIF($G$2:G7758, G7759), INDEX($A$2:$G$100000, MATCH(G7759, $G$2:G7758,0),1), FALSE), FALSE)</f>
        <v>0</v>
      </c>
      <c r="G7759" s="1">
        <v>62675</v>
      </c>
      <c r="H7759" s="1" t="s">
        <v>7632</v>
      </c>
    </row>
    <row r="7760" spans="1:8" x14ac:dyDescent="0.2">
      <c r="A7760" s="1">
        <v>7816</v>
      </c>
      <c r="B7760" s="1" t="str">
        <f t="shared" si="121"/>
        <v>Kellam Solar LLC</v>
      </c>
      <c r="C7760" s="1" t="b">
        <f>IF(D7760&lt;&gt;"",IF(COUNTIF($D$2:D7759, D7760), INDEX($A$2:$D$100000, MATCH(D7760, $D$2:D7759,0),1), FALSE), FALSE)</f>
        <v>0</v>
      </c>
      <c r="F7760" s="1" t="b">
        <f>IF(G7760&lt;&gt;"", IF(COUNTIF($G$2:G7759, G7760), INDEX($A$2:$G$100000, MATCH(G7760, $G$2:G7759,0),1), FALSE), FALSE)</f>
        <v>0</v>
      </c>
      <c r="G7760" s="1">
        <v>62682</v>
      </c>
      <c r="H7760" s="1" t="s">
        <v>7633</v>
      </c>
    </row>
    <row r="7761" spans="1:8" x14ac:dyDescent="0.2">
      <c r="A7761" s="1">
        <v>7817</v>
      </c>
      <c r="B7761" s="1" t="str">
        <f t="shared" si="121"/>
        <v>Ellwood Power, LLC</v>
      </c>
      <c r="C7761" s="1" t="b">
        <f>IF(D7761&lt;&gt;"",IF(COUNTIF($D$2:D7760, D7761), INDEX($A$2:$D$100000, MATCH(D7761, $D$2:D7760,0),1), FALSE), FALSE)</f>
        <v>0</v>
      </c>
      <c r="F7761" s="1" t="b">
        <f>IF(G7761&lt;&gt;"", IF(COUNTIF($G$2:G7760, G7761), INDEX($A$2:$G$100000, MATCH(G7761, $G$2:G7760,0),1), FALSE), FALSE)</f>
        <v>0</v>
      </c>
      <c r="G7761" s="1">
        <v>63844</v>
      </c>
      <c r="H7761" s="1" t="s">
        <v>7634</v>
      </c>
    </row>
    <row r="7762" spans="1:8" x14ac:dyDescent="0.2">
      <c r="A7762" s="1">
        <v>7818</v>
      </c>
      <c r="B7762" s="1" t="str">
        <f t="shared" si="121"/>
        <v>Cove Mountain Solar LLC</v>
      </c>
      <c r="C7762" s="1" t="b">
        <f>IF(D7762&lt;&gt;"",IF(COUNTIF($D$2:D7761, D7762), INDEX($A$2:$D$100000, MATCH(D7762, $D$2:D7761,0),1), FALSE), FALSE)</f>
        <v>0</v>
      </c>
      <c r="F7762" s="1" t="b">
        <f>IF(G7762&lt;&gt;"", IF(COUNTIF($G$2:G7761, G7762), INDEX($A$2:$G$100000, MATCH(G7762, $G$2:G7761,0),1), FALSE), FALSE)</f>
        <v>0</v>
      </c>
      <c r="G7762" s="1">
        <v>62802</v>
      </c>
      <c r="H7762" s="1" t="s">
        <v>7635</v>
      </c>
    </row>
    <row r="7763" spans="1:8" x14ac:dyDescent="0.2">
      <c r="A7763" s="1">
        <v>7819</v>
      </c>
      <c r="B7763" s="1" t="str">
        <f t="shared" si="121"/>
        <v>TEMBEC</v>
      </c>
      <c r="C7763" s="1" t="b">
        <f>IF(D7763&lt;&gt;"",IF(COUNTIF($D$2:D7762, D7763), INDEX($A$2:$D$100000, MATCH(D7763, $D$2:D7762,0),1), FALSE), FALSE)</f>
        <v>0</v>
      </c>
      <c r="F7763" s="1" t="b">
        <f>IF(G7763&lt;&gt;"", IF(COUNTIF($G$2:G7762, G7763), INDEX($A$2:$G$100000, MATCH(G7763, $G$2:G7762,0),1), FALSE), FALSE)</f>
        <v>0</v>
      </c>
      <c r="G7763" s="1">
        <v>18654</v>
      </c>
      <c r="H7763" s="1" t="s">
        <v>7636</v>
      </c>
    </row>
    <row r="7764" spans="1:8" x14ac:dyDescent="0.2">
      <c r="A7764" s="1">
        <v>7820</v>
      </c>
      <c r="B7764" s="1" t="str">
        <f t="shared" si="121"/>
        <v>Altamont Winds, LLC</v>
      </c>
      <c r="C7764" s="1" t="b">
        <f>IF(D7764&lt;&gt;"",IF(COUNTIF($D$2:D7763, D7764), INDEX($A$2:$D$100000, MATCH(D7764, $D$2:D7763,0),1), FALSE), FALSE)</f>
        <v>0</v>
      </c>
      <c r="F7764" s="1" t="b">
        <f>IF(G7764&lt;&gt;"", IF(COUNTIF($G$2:G7763, G7764), INDEX($A$2:$G$100000, MATCH(G7764, $G$2:G7763,0),1), FALSE), FALSE)</f>
        <v>0</v>
      </c>
      <c r="G7764" s="1">
        <v>63899</v>
      </c>
      <c r="H7764" s="1" t="s">
        <v>7637</v>
      </c>
    </row>
    <row r="7765" spans="1:8" x14ac:dyDescent="0.2">
      <c r="A7765" s="1">
        <v>7821</v>
      </c>
      <c r="B7765" s="1" t="str">
        <f t="shared" si="121"/>
        <v>Delano Energy Co Inc</v>
      </c>
      <c r="C7765" s="1" t="b">
        <f>IF(D7765&lt;&gt;"",IF(COUNTIF($D$2:D7764, D7765), INDEX($A$2:$D$100000, MATCH(D7765, $D$2:D7764,0),1), FALSE), FALSE)</f>
        <v>0</v>
      </c>
      <c r="F7765" s="1" t="b">
        <f>IF(G7765&lt;&gt;"", IF(COUNTIF($G$2:G7764, G7765), INDEX($A$2:$G$100000, MATCH(G7765, $G$2:G7764,0),1), FALSE), FALSE)</f>
        <v>0</v>
      </c>
      <c r="G7765" s="1">
        <v>5011</v>
      </c>
      <c r="H7765" s="1" t="s">
        <v>7638</v>
      </c>
    </row>
    <row r="7766" spans="1:8" x14ac:dyDescent="0.2">
      <c r="A7766" s="1">
        <v>7822</v>
      </c>
      <c r="B7766" s="1" t="str">
        <f t="shared" si="121"/>
        <v>Beech Ridge II Wind Energy Center</v>
      </c>
      <c r="C7766" s="1" t="b">
        <f>IF(D7766&lt;&gt;"",IF(COUNTIF($D$2:D7765, D7766), INDEX($A$2:$D$100000, MATCH(D7766, $D$2:D7765,0),1), FALSE), FALSE)</f>
        <v>0</v>
      </c>
      <c r="F7766" s="1" t="b">
        <f>IF(G7766&lt;&gt;"", IF(COUNTIF($G$2:G7765, G7766), INDEX($A$2:$G$100000, MATCH(G7766, $G$2:G7765,0),1), FALSE), FALSE)</f>
        <v>0</v>
      </c>
      <c r="G7766" s="1">
        <v>61985</v>
      </c>
      <c r="H7766" s="1" t="s">
        <v>7639</v>
      </c>
    </row>
    <row r="7767" spans="1:8" x14ac:dyDescent="0.2">
      <c r="A7767" s="1">
        <v>7823</v>
      </c>
      <c r="B7767" s="1" t="str">
        <f t="shared" si="121"/>
        <v>Ahlstrom Dexter LLC</v>
      </c>
      <c r="C7767" s="1" t="b">
        <f>IF(D7767&lt;&gt;"",IF(COUNTIF($D$2:D7766, D7767), INDEX($A$2:$D$100000, MATCH(D7767, $D$2:D7766,0),1), FALSE), FALSE)</f>
        <v>0</v>
      </c>
      <c r="F7767" s="1" t="b">
        <f>IF(G7767&lt;&gt;"", IF(COUNTIF($G$2:G7766, G7767), INDEX($A$2:$G$100000, MATCH(G7767, $G$2:G7766,0),1), FALSE), FALSE)</f>
        <v>0</v>
      </c>
      <c r="G7767" s="1">
        <v>172</v>
      </c>
      <c r="H7767" s="1" t="s">
        <v>7640</v>
      </c>
    </row>
    <row r="7768" spans="1:8" x14ac:dyDescent="0.2">
      <c r="A7768" s="1">
        <v>7824</v>
      </c>
      <c r="B7768" s="1" t="str">
        <f t="shared" si="121"/>
        <v>Solutia Inc-Chocolate</v>
      </c>
      <c r="C7768" s="1" t="b">
        <f>IF(D7768&lt;&gt;"",IF(COUNTIF($D$2:D7767, D7768), INDEX($A$2:$D$100000, MATCH(D7768, $D$2:D7767,0),1), FALSE), FALSE)</f>
        <v>0</v>
      </c>
      <c r="F7768" s="1" t="b">
        <f>IF(G7768&lt;&gt;"", IF(COUNTIF($G$2:G7767, G7768), INDEX($A$2:$G$100000, MATCH(G7768, $G$2:G7767,0),1), FALSE), FALSE)</f>
        <v>0</v>
      </c>
      <c r="G7768" s="1">
        <v>17729</v>
      </c>
      <c r="H7768" s="1" t="s">
        <v>7641</v>
      </c>
    </row>
    <row r="7769" spans="1:8" x14ac:dyDescent="0.2">
      <c r="A7769" s="1">
        <v>7825</v>
      </c>
      <c r="B7769" s="1" t="str">
        <f t="shared" si="121"/>
        <v>Oxbow Power-N Tonawanda NY Inc</v>
      </c>
      <c r="C7769" s="1" t="b">
        <f>IF(D7769&lt;&gt;"",IF(COUNTIF($D$2:D7768, D7769), INDEX($A$2:$D$100000, MATCH(D7769, $D$2:D7768,0),1), FALSE), FALSE)</f>
        <v>0</v>
      </c>
      <c r="F7769" s="1" t="b">
        <f>IF(G7769&lt;&gt;"", IF(COUNTIF($G$2:G7768, G7769), INDEX($A$2:$G$100000, MATCH(G7769, $G$2:G7768,0),1), FALSE), FALSE)</f>
        <v>0</v>
      </c>
      <c r="G7769" s="1">
        <v>14249</v>
      </c>
      <c r="H7769" s="1" t="s">
        <v>7642</v>
      </c>
    </row>
    <row r="7770" spans="1:8" x14ac:dyDescent="0.2">
      <c r="A7770" s="1">
        <v>7826</v>
      </c>
      <c r="B7770" s="1" t="str">
        <f t="shared" si="121"/>
        <v>Fortistar North Tonawanda</v>
      </c>
      <c r="C7770" s="1" t="b">
        <f>IF(D7770&lt;&gt;"",IF(COUNTIF($D$2:D7769, D7770), INDEX($A$2:$D$100000, MATCH(D7770, $D$2:D7769,0),1), FALSE), FALSE)</f>
        <v>0</v>
      </c>
      <c r="F7770" s="1" t="b">
        <f>IF(G7770&lt;&gt;"", IF(COUNTIF($G$2:G7769, G7770), INDEX($A$2:$G$100000, MATCH(G7770, $G$2:G7769,0),1), FALSE), FALSE)</f>
        <v>0</v>
      </c>
      <c r="G7770" s="1">
        <v>49764</v>
      </c>
      <c r="H7770" s="1" t="s">
        <v>7643</v>
      </c>
    </row>
    <row r="7771" spans="1:8" x14ac:dyDescent="0.2">
      <c r="A7771" s="1">
        <v>7827</v>
      </c>
      <c r="B7771" s="1" t="str">
        <f t="shared" si="121"/>
        <v>IBM Corp</v>
      </c>
      <c r="C7771" s="1" t="b">
        <f>IF(D7771&lt;&gt;"",IF(COUNTIF($D$2:D7770, D7771), INDEX($A$2:$D$100000, MATCH(D7771, $D$2:D7770,0),1), FALSE), FALSE)</f>
        <v>0</v>
      </c>
      <c r="F7771" s="1" t="b">
        <f>IF(G7771&lt;&gt;"", IF(COUNTIF($G$2:G7770, G7771), INDEX($A$2:$G$100000, MATCH(G7771, $G$2:G7770,0),1), FALSE), FALSE)</f>
        <v>0</v>
      </c>
      <c r="G7771" s="1">
        <v>25000</v>
      </c>
      <c r="H7771" s="1" t="s">
        <v>7644</v>
      </c>
    </row>
    <row r="7772" spans="1:8" x14ac:dyDescent="0.2">
      <c r="A7772" s="1">
        <v>7828</v>
      </c>
      <c r="B7772" s="1" t="str">
        <f t="shared" si="121"/>
        <v>Bottle Rock Power Corporation</v>
      </c>
      <c r="C7772" s="1" t="b">
        <f>IF(D7772&lt;&gt;"",IF(COUNTIF($D$2:D7771, D7772), INDEX($A$2:$D$100000, MATCH(D7772, $D$2:D7771,0),1), FALSE), FALSE)</f>
        <v>0</v>
      </c>
      <c r="F7772" s="1" t="b">
        <f>IF(G7772&lt;&gt;"", IF(COUNTIF($G$2:G7771, G7772), INDEX($A$2:$G$100000, MATCH(G7772, $G$2:G7771,0),1), FALSE), FALSE)</f>
        <v>0</v>
      </c>
      <c r="G7772" s="1">
        <v>50146</v>
      </c>
      <c r="H7772" s="1" t="s">
        <v>7645</v>
      </c>
    </row>
    <row r="7773" spans="1:8" x14ac:dyDescent="0.2">
      <c r="A7773" s="1">
        <v>7829</v>
      </c>
      <c r="B7773" s="1" t="str">
        <f t="shared" si="121"/>
        <v>Roxbury Solar, LLC</v>
      </c>
      <c r="C7773" s="1" t="b">
        <f>IF(D7773&lt;&gt;"",IF(COUNTIF($D$2:D7772, D7773), INDEX($A$2:$D$100000, MATCH(D7773, $D$2:D7772,0),1), FALSE), FALSE)</f>
        <v>0</v>
      </c>
      <c r="F7773" s="1" t="b">
        <f>IF(G7773&lt;&gt;"", IF(COUNTIF($G$2:G7772, G7773), INDEX($A$2:$G$100000, MATCH(G7773, $G$2:G7772,0),1), FALSE), FALSE)</f>
        <v>0</v>
      </c>
      <c r="G7773" s="1">
        <v>64351</v>
      </c>
      <c r="H7773" s="1" t="s">
        <v>7646</v>
      </c>
    </row>
    <row r="7774" spans="1:8" x14ac:dyDescent="0.2">
      <c r="A7774" s="1">
        <v>7830</v>
      </c>
      <c r="B7774" s="1" t="str">
        <f t="shared" si="121"/>
        <v>Indeck-Maine Energy LLC</v>
      </c>
      <c r="C7774" s="1" t="b">
        <f>IF(D7774&lt;&gt;"",IF(COUNTIF($D$2:D7773, D7774), INDEX($A$2:$D$100000, MATCH(D7774, $D$2:D7773,0),1), FALSE), FALSE)</f>
        <v>0</v>
      </c>
      <c r="F7774" s="1" t="b">
        <f>IF(G7774&lt;&gt;"", IF(COUNTIF($G$2:G7773, G7774), INDEX($A$2:$G$100000, MATCH(G7774, $G$2:G7773,0),1), FALSE), FALSE)</f>
        <v>0</v>
      </c>
      <c r="G7774" s="1">
        <v>22312</v>
      </c>
      <c r="H7774" s="1" t="s">
        <v>7647</v>
      </c>
    </row>
    <row r="7775" spans="1:8" x14ac:dyDescent="0.2">
      <c r="A7775" s="1">
        <v>7831</v>
      </c>
      <c r="B7775" s="1" t="str">
        <f t="shared" si="121"/>
        <v>Ameramex Energy Group Inc</v>
      </c>
      <c r="C7775" s="1" t="b">
        <f>IF(D7775&lt;&gt;"",IF(COUNTIF($D$2:D7774, D7775), INDEX($A$2:$D$100000, MATCH(D7775, $D$2:D7774,0),1), FALSE), FALSE)</f>
        <v>0</v>
      </c>
      <c r="F7775" s="1" t="b">
        <f>IF(G7775&lt;&gt;"", IF(COUNTIF($G$2:G7774, G7775), INDEX($A$2:$G$100000, MATCH(G7775, $G$2:G7774,0),1), FALSE), FALSE)</f>
        <v>0</v>
      </c>
      <c r="G7775" s="1">
        <v>498</v>
      </c>
      <c r="H7775" s="1" t="s">
        <v>7648</v>
      </c>
    </row>
    <row r="7776" spans="1:8" x14ac:dyDescent="0.2">
      <c r="A7776" s="1">
        <v>7832</v>
      </c>
      <c r="B7776" s="1" t="str">
        <f t="shared" si="121"/>
        <v>Integral Energy Management</v>
      </c>
      <c r="C7776" s="1" t="b">
        <f>IF(D7776&lt;&gt;"",IF(COUNTIF($D$2:D7775, D7776), INDEX($A$2:$D$100000, MATCH(D7776, $D$2:D7775,0),1), FALSE), FALSE)</f>
        <v>0</v>
      </c>
      <c r="F7776" s="1" t="b">
        <f>IF(G7776&lt;&gt;"", IF(COUNTIF($G$2:G7775, G7776), INDEX($A$2:$G$100000, MATCH(G7776, $G$2:G7775,0),1), FALSE), FALSE)</f>
        <v>0</v>
      </c>
      <c r="G7776" s="1">
        <v>56179</v>
      </c>
      <c r="H7776" s="1" t="s">
        <v>7649</v>
      </c>
    </row>
    <row r="7777" spans="1:8" x14ac:dyDescent="0.2">
      <c r="A7777" s="1">
        <v>7833</v>
      </c>
      <c r="B7777" s="1" t="str">
        <f t="shared" si="121"/>
        <v>Trigen-Philadelphia Engy Corp</v>
      </c>
      <c r="C7777" s="1" t="b">
        <f>IF(D7777&lt;&gt;"",IF(COUNTIF($D$2:D7776, D7777), INDEX($A$2:$D$100000, MATCH(D7777, $D$2:D7776,0),1), FALSE), FALSE)</f>
        <v>0</v>
      </c>
      <c r="F7777" s="1" t="b">
        <f>IF(G7777&lt;&gt;"", IF(COUNTIF($G$2:G7776, G7777), INDEX($A$2:$G$100000, MATCH(G7777, $G$2:G7776,0),1), FALSE), FALSE)</f>
        <v>0</v>
      </c>
      <c r="G7777" s="1">
        <v>19172</v>
      </c>
      <c r="H7777" s="1" t="s">
        <v>7650</v>
      </c>
    </row>
    <row r="7778" spans="1:8" x14ac:dyDescent="0.2">
      <c r="A7778" s="1">
        <v>7834</v>
      </c>
      <c r="B7778" s="1" t="str">
        <f t="shared" si="121"/>
        <v>Lockport Merchant Assoc LLC</v>
      </c>
      <c r="C7778" s="1" t="b">
        <f>IF(D7778&lt;&gt;"",IF(COUNTIF($D$2:D7777, D7778), INDEX($A$2:$D$100000, MATCH(D7778, $D$2:D7777,0),1), FALSE), FALSE)</f>
        <v>0</v>
      </c>
      <c r="F7778" s="1" t="b">
        <f>IF(G7778&lt;&gt;"", IF(COUNTIF($G$2:G7777, G7778), INDEX($A$2:$G$100000, MATCH(G7778, $G$2:G7777,0),1), FALSE), FALSE)</f>
        <v>0</v>
      </c>
      <c r="G7778" s="1">
        <v>11165</v>
      </c>
      <c r="H7778" s="1" t="s">
        <v>7651</v>
      </c>
    </row>
    <row r="7779" spans="1:8" x14ac:dyDescent="0.2">
      <c r="A7779" s="1">
        <v>7835</v>
      </c>
      <c r="B7779" s="1" t="str">
        <f t="shared" si="121"/>
        <v>Caterpillar Power Generation Systems</v>
      </c>
      <c r="C7779" s="1" t="b">
        <f>IF(D7779&lt;&gt;"",IF(COUNTIF($D$2:D7778, D7779), INDEX($A$2:$D$100000, MATCH(D7779, $D$2:D7778,0),1), FALSE), FALSE)</f>
        <v>0</v>
      </c>
      <c r="F7779" s="1" t="b">
        <f>IF(G7779&lt;&gt;"", IF(COUNTIF($G$2:G7778, G7779), INDEX($A$2:$G$100000, MATCH(G7779, $G$2:G7778,0),1), FALSE), FALSE)</f>
        <v>0</v>
      </c>
      <c r="G7779" s="1">
        <v>50151</v>
      </c>
      <c r="H7779" s="1" t="s">
        <v>7652</v>
      </c>
    </row>
    <row r="7780" spans="1:8" x14ac:dyDescent="0.2">
      <c r="A7780" s="1">
        <v>7836</v>
      </c>
      <c r="B7780" s="1" t="str">
        <f t="shared" si="121"/>
        <v>Independence Wind Energy LLC</v>
      </c>
      <c r="C7780" s="1" t="b">
        <f>IF(D7780&lt;&gt;"",IF(COUNTIF($D$2:D7779, D7780), INDEX($A$2:$D$100000, MATCH(D7780, $D$2:D7779,0),1), FALSE), FALSE)</f>
        <v>0</v>
      </c>
      <c r="F7780" s="1" t="b">
        <f>IF(G7780&lt;&gt;"", IF(COUNTIF($G$2:G7779, G7780), INDEX($A$2:$G$100000, MATCH(G7780, $G$2:G7779,0),1), FALSE), FALSE)</f>
        <v>0</v>
      </c>
      <c r="G7780" s="1">
        <v>63802</v>
      </c>
      <c r="H7780" s="1" t="s">
        <v>7653</v>
      </c>
    </row>
    <row r="7781" spans="1:8" x14ac:dyDescent="0.2">
      <c r="A7781" s="1">
        <v>7837</v>
      </c>
      <c r="B7781" s="1" t="str">
        <f t="shared" si="121"/>
        <v>Windfarm Prattsburgh LLC</v>
      </c>
      <c r="C7781" s="1" t="b">
        <f>IF(D7781&lt;&gt;"",IF(COUNTIF($D$2:D7780, D7781), INDEX($A$2:$D$100000, MATCH(D7781, $D$2:D7780,0),1), FALSE), FALSE)</f>
        <v>0</v>
      </c>
      <c r="F7781" s="1" t="b">
        <f>IF(G7781&lt;&gt;"", IF(COUNTIF($G$2:G7780, G7781), INDEX($A$2:$G$100000, MATCH(G7781, $G$2:G7780,0),1), FALSE), FALSE)</f>
        <v>0</v>
      </c>
      <c r="G7781" s="1">
        <v>55889</v>
      </c>
      <c r="H7781" s="1" t="s">
        <v>7654</v>
      </c>
    </row>
    <row r="7782" spans="1:8" x14ac:dyDescent="0.2">
      <c r="A7782" s="1">
        <v>7838</v>
      </c>
      <c r="B7782" s="1" t="str">
        <f t="shared" si="121"/>
        <v>Willamette Industries-Johnsnbg</v>
      </c>
      <c r="C7782" s="1" t="b">
        <f>IF(D7782&lt;&gt;"",IF(COUNTIF($D$2:D7781, D7782), INDEX($A$2:$D$100000, MATCH(D7782, $D$2:D7781,0),1), FALSE), FALSE)</f>
        <v>0</v>
      </c>
      <c r="F7782" s="1" t="b">
        <f>IF(G7782&lt;&gt;"", IF(COUNTIF($G$2:G7781, G7782), INDEX($A$2:$G$100000, MATCH(G7782, $G$2:G7781,0),1), FALSE), FALSE)</f>
        <v>0</v>
      </c>
      <c r="G7782" s="1">
        <v>20705</v>
      </c>
      <c r="H7782" s="1" t="s">
        <v>7655</v>
      </c>
    </row>
    <row r="7783" spans="1:8" x14ac:dyDescent="0.2">
      <c r="A7783" s="1">
        <v>7839</v>
      </c>
      <c r="B7783" s="1" t="str">
        <f t="shared" si="121"/>
        <v>Alpena Power Generation,  LLC</v>
      </c>
      <c r="C7783" s="1" t="b">
        <f>IF(D7783&lt;&gt;"",IF(COUNTIF($D$2:D7782, D7783), INDEX($A$2:$D$100000, MATCH(D7783, $D$2:D7782,0),1), FALSE), FALSE)</f>
        <v>0</v>
      </c>
      <c r="F7783" s="1" t="b">
        <f>IF(G7783&lt;&gt;"", IF(COUNTIF($G$2:G7782, G7783), INDEX($A$2:$G$100000, MATCH(G7783, $G$2:G7782,0),1), FALSE), FALSE)</f>
        <v>0</v>
      </c>
      <c r="G7783" s="1">
        <v>50047</v>
      </c>
      <c r="H7783" s="1" t="s">
        <v>7656</v>
      </c>
    </row>
    <row r="7784" spans="1:8" x14ac:dyDescent="0.2">
      <c r="A7784" s="1">
        <v>7840</v>
      </c>
      <c r="B7784" s="1" t="str">
        <f t="shared" si="121"/>
        <v>Salton Sea Power Generatn LP 3</v>
      </c>
      <c r="C7784" s="1" t="b">
        <f>IF(D7784&lt;&gt;"",IF(COUNTIF($D$2:D7783, D7784), INDEX($A$2:$D$100000, MATCH(D7784, $D$2:D7783,0),1), FALSE), FALSE)</f>
        <v>0</v>
      </c>
      <c r="F7784" s="1" t="b">
        <f>IF(G7784&lt;&gt;"", IF(COUNTIF($G$2:G7783, G7784), INDEX($A$2:$G$100000, MATCH(G7784, $G$2:G7783,0),1), FALSE), FALSE)</f>
        <v>0</v>
      </c>
      <c r="G7784" s="1">
        <v>30119</v>
      </c>
      <c r="H7784" s="1" t="s">
        <v>7657</v>
      </c>
    </row>
    <row r="7785" spans="1:8" x14ac:dyDescent="0.2">
      <c r="A7785" s="1">
        <v>7841</v>
      </c>
      <c r="B7785" s="1" t="str">
        <f t="shared" si="121"/>
        <v>High Sierra Ltd</v>
      </c>
      <c r="C7785" s="1" t="b">
        <f>IF(D7785&lt;&gt;"",IF(COUNTIF($D$2:D7784, D7785), INDEX($A$2:$D$100000, MATCH(D7785, $D$2:D7784,0),1), FALSE), FALSE)</f>
        <v>0</v>
      </c>
      <c r="F7785" s="1" t="b">
        <f>IF(G7785&lt;&gt;"", IF(COUNTIF($G$2:G7784, G7785), INDEX($A$2:$G$100000, MATCH(G7785, $G$2:G7784,0),1), FALSE), FALSE)</f>
        <v>0</v>
      </c>
      <c r="G7785" s="1">
        <v>8568</v>
      </c>
      <c r="H7785" s="1" t="s">
        <v>7658</v>
      </c>
    </row>
    <row r="7786" spans="1:8" x14ac:dyDescent="0.2">
      <c r="A7786" s="1">
        <v>7842</v>
      </c>
      <c r="B7786" s="1" t="str">
        <f t="shared" si="121"/>
        <v>Kern Front Ltd</v>
      </c>
      <c r="C7786" s="1" t="b">
        <f>IF(D7786&lt;&gt;"",IF(COUNTIF($D$2:D7785, D7786), INDEX($A$2:$D$100000, MATCH(D7786, $D$2:D7785,0),1), FALSE), FALSE)</f>
        <v>0</v>
      </c>
      <c r="F7786" s="1" t="b">
        <f>IF(G7786&lt;&gt;"", IF(COUNTIF($G$2:G7785, G7786), INDEX($A$2:$G$100000, MATCH(G7786, $G$2:G7785,0),1), FALSE), FALSE)</f>
        <v>0</v>
      </c>
      <c r="G7786" s="1">
        <v>10197</v>
      </c>
      <c r="H7786" s="1" t="s">
        <v>7659</v>
      </c>
    </row>
    <row r="7787" spans="1:8" x14ac:dyDescent="0.2">
      <c r="A7787" s="1">
        <v>7843</v>
      </c>
      <c r="B7787" s="1" t="str">
        <f t="shared" si="121"/>
        <v>Double 'C' Ltd</v>
      </c>
      <c r="C7787" s="1" t="b">
        <f>IF(D7787&lt;&gt;"",IF(COUNTIF($D$2:D7786, D7787), INDEX($A$2:$D$100000, MATCH(D7787, $D$2:D7786,0),1), FALSE), FALSE)</f>
        <v>0</v>
      </c>
      <c r="F7787" s="1" t="b">
        <f>IF(G7787&lt;&gt;"", IF(COUNTIF($G$2:G7786, G7787), INDEX($A$2:$G$100000, MATCH(G7787, $G$2:G7786,0),1), FALSE), FALSE)</f>
        <v>0</v>
      </c>
      <c r="G7787" s="1">
        <v>5342</v>
      </c>
      <c r="H7787" s="1" t="s">
        <v>7660</v>
      </c>
    </row>
    <row r="7788" spans="1:8" x14ac:dyDescent="0.2">
      <c r="A7788" s="1">
        <v>7844</v>
      </c>
      <c r="B7788" s="1" t="str">
        <f t="shared" si="121"/>
        <v>Amp Resources (Cove Fort) LLC</v>
      </c>
      <c r="C7788" s="1" t="b">
        <f>IF(D7788&lt;&gt;"",IF(COUNTIF($D$2:D7787, D7788), INDEX($A$2:$D$100000, MATCH(D7788, $D$2:D7787,0),1), FALSE), FALSE)</f>
        <v>0</v>
      </c>
      <c r="F7788" s="1" t="b">
        <f>IF(G7788&lt;&gt;"", IF(COUNTIF($G$2:G7787, G7788), INDEX($A$2:$G$100000, MATCH(G7788, $G$2:G7787,0),1), FALSE), FALSE)</f>
        <v>0</v>
      </c>
      <c r="G7788" s="1">
        <v>54783</v>
      </c>
      <c r="H7788" s="1" t="s">
        <v>7661</v>
      </c>
    </row>
    <row r="7789" spans="1:8" x14ac:dyDescent="0.2">
      <c r="A7789" s="1">
        <v>7845</v>
      </c>
      <c r="B7789" s="1" t="str">
        <f t="shared" si="121"/>
        <v>Wheelabrator Falls Inc</v>
      </c>
      <c r="C7789" s="1" t="b">
        <f>IF(D7789&lt;&gt;"",IF(COUNTIF($D$2:D7788, D7789), INDEX($A$2:$D$100000, MATCH(D7789, $D$2:D7788,0),1), FALSE), FALSE)</f>
        <v>0</v>
      </c>
      <c r="F7789" s="1" t="b">
        <f>IF(G7789&lt;&gt;"", IF(COUNTIF($G$2:G7788, G7789), INDEX($A$2:$G$100000, MATCH(G7789, $G$2:G7788,0),1), FALSE), FALSE)</f>
        <v>0</v>
      </c>
      <c r="G7789" s="1">
        <v>20978</v>
      </c>
      <c r="H7789" s="1" t="s">
        <v>7662</v>
      </c>
    </row>
    <row r="7790" spans="1:8" x14ac:dyDescent="0.2">
      <c r="A7790" s="1">
        <v>7846</v>
      </c>
      <c r="B7790" s="1" t="str">
        <f t="shared" si="121"/>
        <v>Illinois Wind Energy LLC</v>
      </c>
      <c r="C7790" s="1" t="b">
        <f>IF(D7790&lt;&gt;"",IF(COUNTIF($D$2:D7789, D7790), INDEX($A$2:$D$100000, MATCH(D7790, $D$2:D7789,0),1), FALSE), FALSE)</f>
        <v>0</v>
      </c>
      <c r="F7790" s="1" t="b">
        <f>IF(G7790&lt;&gt;"", IF(COUNTIF($G$2:G7789, G7790), INDEX($A$2:$G$100000, MATCH(G7790, $G$2:G7789,0),1), FALSE), FALSE)</f>
        <v>0</v>
      </c>
      <c r="G7790" s="1">
        <v>50119</v>
      </c>
      <c r="H7790" s="1" t="s">
        <v>7663</v>
      </c>
    </row>
    <row r="7791" spans="1:8" x14ac:dyDescent="0.2">
      <c r="A7791" s="1">
        <v>7847</v>
      </c>
      <c r="B7791" s="1" t="str">
        <f t="shared" si="121"/>
        <v>Ramco Generating One Inc</v>
      </c>
      <c r="C7791" s="1" t="b">
        <f>IF(D7791&lt;&gt;"",IF(COUNTIF($D$2:D7790, D7791), INDEX($A$2:$D$100000, MATCH(D7791, $D$2:D7790,0),1), FALSE), FALSE)</f>
        <v>0</v>
      </c>
      <c r="F7791" s="1" t="b">
        <f>IF(G7791&lt;&gt;"", IF(COUNTIF($G$2:G7790, G7791), INDEX($A$2:$G$100000, MATCH(G7791, $G$2:G7790,0),1), FALSE), FALSE)</f>
        <v>0</v>
      </c>
      <c r="G7791" s="1">
        <v>49948</v>
      </c>
      <c r="H7791" s="1" t="s">
        <v>7664</v>
      </c>
    </row>
    <row r="7792" spans="1:8" x14ac:dyDescent="0.2">
      <c r="A7792" s="1">
        <v>7848</v>
      </c>
      <c r="B7792" s="1" t="str">
        <f t="shared" si="121"/>
        <v>Mid-America Power LLC</v>
      </c>
      <c r="C7792" s="1" t="b">
        <f>IF(D7792&lt;&gt;"",IF(COUNTIF($D$2:D7791, D7792), INDEX($A$2:$D$100000, MATCH(D7792, $D$2:D7791,0),1), FALSE), FALSE)</f>
        <v>0</v>
      </c>
      <c r="F7792" s="1" t="b">
        <f>IF(G7792&lt;&gt;"", IF(COUNTIF($G$2:G7791, G7792), INDEX($A$2:$G$100000, MATCH(G7792, $G$2:G7791,0),1), FALSE), FALSE)</f>
        <v>0</v>
      </c>
      <c r="G7792" s="1">
        <v>12435</v>
      </c>
      <c r="H7792" s="1" t="s">
        <v>7665</v>
      </c>
    </row>
    <row r="7793" spans="1:8" x14ac:dyDescent="0.2">
      <c r="A7793" s="1">
        <v>7849</v>
      </c>
      <c r="B7793" s="1" t="str">
        <f t="shared" si="121"/>
        <v>Crescent Ridge LLC</v>
      </c>
      <c r="C7793" s="1" t="b">
        <f>IF(D7793&lt;&gt;"",IF(COUNTIF($D$2:D7792, D7793), INDEX($A$2:$D$100000, MATCH(D7793, $D$2:D7792,0),1), FALSE), FALSE)</f>
        <v>0</v>
      </c>
      <c r="F7793" s="1" t="b">
        <f>IF(G7793&lt;&gt;"", IF(COUNTIF($G$2:G7792, G7793), INDEX($A$2:$G$100000, MATCH(G7793, $G$2:G7792,0),1), FALSE), FALSE)</f>
        <v>0</v>
      </c>
      <c r="G7793" s="1">
        <v>50155</v>
      </c>
      <c r="H7793" s="1" t="s">
        <v>7666</v>
      </c>
    </row>
    <row r="7794" spans="1:8" x14ac:dyDescent="0.2">
      <c r="A7794" s="1">
        <v>7850</v>
      </c>
      <c r="B7794" s="1" t="str">
        <f t="shared" si="121"/>
        <v>International Paper Co-Natchez</v>
      </c>
      <c r="C7794" s="1" t="b">
        <f>IF(D7794&lt;&gt;"",IF(COUNTIF($D$2:D7793, D7794), INDEX($A$2:$D$100000, MATCH(D7794, $D$2:D7793,0),1), FALSE), FALSE)</f>
        <v>0</v>
      </c>
      <c r="F7794" s="1" t="b">
        <f>IF(G7794&lt;&gt;"", IF(COUNTIF($G$2:G7793, G7794), INDEX($A$2:$G$100000, MATCH(G7794, $G$2:G7793,0),1), FALSE), FALSE)</f>
        <v>0</v>
      </c>
      <c r="G7794" s="1">
        <v>9452</v>
      </c>
      <c r="H7794" s="1" t="s">
        <v>7667</v>
      </c>
    </row>
    <row r="7795" spans="1:8" x14ac:dyDescent="0.2">
      <c r="A7795" s="1">
        <v>7851</v>
      </c>
      <c r="B7795" s="1" t="str">
        <f t="shared" si="121"/>
        <v>Heber Geothermal Co</v>
      </c>
      <c r="C7795" s="1" t="b">
        <f>IF(D7795&lt;&gt;"",IF(COUNTIF($D$2:D7794, D7795), INDEX($A$2:$D$100000, MATCH(D7795, $D$2:D7794,0),1), FALSE), FALSE)</f>
        <v>0</v>
      </c>
      <c r="F7795" s="1" t="b">
        <f>IF(G7795&lt;&gt;"", IF(COUNTIF($G$2:G7794, G7795), INDEX($A$2:$G$100000, MATCH(G7795, $G$2:G7794,0),1), FALSE), FALSE)</f>
        <v>0</v>
      </c>
      <c r="G7795" s="1">
        <v>8340</v>
      </c>
      <c r="H7795" s="1" t="s">
        <v>7668</v>
      </c>
    </row>
    <row r="7796" spans="1:8" x14ac:dyDescent="0.2">
      <c r="A7796" s="1">
        <v>7852</v>
      </c>
      <c r="B7796" s="1" t="str">
        <f t="shared" si="121"/>
        <v>FPL Energy Sooner Wind LLC</v>
      </c>
      <c r="C7796" s="1" t="b">
        <f>IF(D7796&lt;&gt;"",IF(COUNTIF($D$2:D7795, D7796), INDEX($A$2:$D$100000, MATCH(D7796, $D$2:D7795,0),1), FALSE), FALSE)</f>
        <v>0</v>
      </c>
      <c r="F7796" s="1" t="b">
        <f>IF(G7796&lt;&gt;"", IF(COUNTIF($G$2:G7795, G7796), INDEX($A$2:$G$100000, MATCH(G7796, $G$2:G7795,0),1), FALSE), FALSE)</f>
        <v>0</v>
      </c>
      <c r="G7796" s="1">
        <v>34720</v>
      </c>
      <c r="H7796" s="1" t="s">
        <v>7669</v>
      </c>
    </row>
    <row r="7797" spans="1:8" x14ac:dyDescent="0.2">
      <c r="A7797" s="1">
        <v>7853</v>
      </c>
      <c r="B7797" s="1" t="str">
        <f t="shared" si="121"/>
        <v>Phillips Petroleum Co</v>
      </c>
      <c r="C7797" s="1" t="b">
        <f>IF(D7797&lt;&gt;"",IF(COUNTIF($D$2:D7796, D7797), INDEX($A$2:$D$100000, MATCH(D7797, $D$2:D7796,0),1), FALSE), FALSE)</f>
        <v>0</v>
      </c>
      <c r="F7797" s="1" t="b">
        <f>IF(G7797&lt;&gt;"", IF(COUNTIF($G$2:G7796, G7797), INDEX($A$2:$G$100000, MATCH(G7797, $G$2:G7796,0),1), FALSE), FALSE)</f>
        <v>0</v>
      </c>
      <c r="G7797" s="1">
        <v>14979</v>
      </c>
      <c r="H7797" s="1" t="s">
        <v>7670</v>
      </c>
    </row>
    <row r="7798" spans="1:8" x14ac:dyDescent="0.2">
      <c r="A7798" s="1">
        <f>A9206</f>
        <v>9276</v>
      </c>
      <c r="B7798" s="1" t="str">
        <f t="shared" si="121"/>
        <v>BP America Inc</v>
      </c>
      <c r="C7798" s="1" t="b">
        <f>IF(D7798&lt;&gt;"",IF(COUNTIF($D$2:D7797, D7798), INDEX($A$2:$D$100000, MATCH(D7798, $D$2:D7797,0),1), FALSE), FALSE)</f>
        <v>0</v>
      </c>
      <c r="F7798" s="1" t="b">
        <f>IF(G7798&lt;&gt;"", IF(COUNTIF($G$2:G7797, G7798), INDEX($A$2:$G$100000, MATCH(G7798, $G$2:G7797,0),1), FALSE), FALSE)</f>
        <v>0</v>
      </c>
      <c r="G7798" s="1">
        <v>497</v>
      </c>
      <c r="H7798" s="1" t="s">
        <v>7671</v>
      </c>
    </row>
    <row r="7799" spans="1:8" x14ac:dyDescent="0.2">
      <c r="A7799" s="1">
        <v>7855</v>
      </c>
      <c r="B7799" s="1" t="str">
        <f t="shared" si="121"/>
        <v>Merit Energy Company</v>
      </c>
      <c r="C7799" s="1" t="b">
        <f>IF(D7799&lt;&gt;"",IF(COUNTIF($D$2:D7798, D7799), INDEX($A$2:$D$100000, MATCH(D7799, $D$2:D7798,0),1), FALSE), FALSE)</f>
        <v>0</v>
      </c>
      <c r="F7799" s="1" t="b">
        <f>IF(G7799&lt;&gt;"", IF(COUNTIF($G$2:G7798, G7799), INDEX($A$2:$G$100000, MATCH(G7799, $G$2:G7798,0),1), FALSE), FALSE)</f>
        <v>0</v>
      </c>
      <c r="G7799" s="1">
        <v>49744</v>
      </c>
      <c r="H7799" s="1" t="s">
        <v>7672</v>
      </c>
    </row>
    <row r="7800" spans="1:8" x14ac:dyDescent="0.2">
      <c r="A7800" s="1">
        <v>7856</v>
      </c>
      <c r="B7800" s="1" t="str">
        <f t="shared" si="121"/>
        <v>Hidalgo Wind Farm II LLC</v>
      </c>
      <c r="C7800" s="1" t="b">
        <f>IF(D7800&lt;&gt;"",IF(COUNTIF($D$2:D7799, D7800), INDEX($A$2:$D$100000, MATCH(D7800, $D$2:D7799,0),1), FALSE), FALSE)</f>
        <v>0</v>
      </c>
      <c r="F7800" s="1" t="b">
        <f>IF(G7800&lt;&gt;"", IF(COUNTIF($G$2:G7799, G7800), INDEX($A$2:$G$100000, MATCH(G7800, $G$2:G7799,0),1), FALSE), FALSE)</f>
        <v>0</v>
      </c>
      <c r="G7800" s="1">
        <v>62106</v>
      </c>
      <c r="H7800" s="1" t="s">
        <v>7673</v>
      </c>
    </row>
    <row r="7801" spans="1:8" x14ac:dyDescent="0.2">
      <c r="A7801" s="1">
        <v>7857</v>
      </c>
      <c r="B7801" s="1" t="str">
        <f t="shared" si="121"/>
        <v>California Ethanol Power, LLC</v>
      </c>
      <c r="C7801" s="1" t="b">
        <f>IF(D7801&lt;&gt;"",IF(COUNTIF($D$2:D7800, D7801), INDEX($A$2:$D$100000, MATCH(D7801, $D$2:D7800,0),1), FALSE), FALSE)</f>
        <v>0</v>
      </c>
      <c r="F7801" s="1" t="b">
        <f>IF(G7801&lt;&gt;"", IF(COUNTIF($G$2:G7800, G7801), INDEX($A$2:$G$100000, MATCH(G7801, $G$2:G7800,0),1), FALSE), FALSE)</f>
        <v>0</v>
      </c>
      <c r="G7801" s="1">
        <v>60395</v>
      </c>
      <c r="H7801" s="1" t="s">
        <v>7674</v>
      </c>
    </row>
    <row r="7802" spans="1:8" x14ac:dyDescent="0.2">
      <c r="A7802" s="1">
        <v>7858</v>
      </c>
      <c r="B7802" s="1" t="str">
        <f t="shared" si="121"/>
        <v>Broad River Solar, LLC</v>
      </c>
      <c r="C7802" s="1" t="b">
        <f>IF(D7802&lt;&gt;"",IF(COUNTIF($D$2:D7801, D7802), INDEX($A$2:$D$100000, MATCH(D7802, $D$2:D7801,0),1), FALSE), FALSE)</f>
        <v>0</v>
      </c>
      <c r="F7802" s="1" t="b">
        <f>IF(G7802&lt;&gt;"", IF(COUNTIF($G$2:G7801, G7802), INDEX($A$2:$G$100000, MATCH(G7802, $G$2:G7801,0),1), FALSE), FALSE)</f>
        <v>0</v>
      </c>
      <c r="G7802" s="1">
        <v>62718</v>
      </c>
      <c r="H7802" s="1" t="s">
        <v>7675</v>
      </c>
    </row>
    <row r="7803" spans="1:8" x14ac:dyDescent="0.2">
      <c r="A7803" s="1">
        <v>7859</v>
      </c>
      <c r="B7803" s="1" t="str">
        <f t="shared" si="121"/>
        <v>Assembly Solar, LLC</v>
      </c>
      <c r="C7803" s="1" t="b">
        <f>IF(D7803&lt;&gt;"",IF(COUNTIF($D$2:D7802, D7803), INDEX($A$2:$D$100000, MATCH(D7803, $D$2:D7802,0),1), FALSE), FALSE)</f>
        <v>0</v>
      </c>
      <c r="F7803" s="1" t="b">
        <f>IF(G7803&lt;&gt;"", IF(COUNTIF($G$2:G7802, G7803), INDEX($A$2:$G$100000, MATCH(G7803, $G$2:G7802,0),1), FALSE), FALSE)</f>
        <v>0</v>
      </c>
      <c r="G7803" s="1">
        <v>61949</v>
      </c>
      <c r="H7803" s="1" t="s">
        <v>7676</v>
      </c>
    </row>
    <row r="7804" spans="1:8" x14ac:dyDescent="0.2">
      <c r="A7804" s="1">
        <v>7860</v>
      </c>
      <c r="B7804" s="1" t="str">
        <f t="shared" si="121"/>
        <v>LA3 West Baton Rouge, L.L.C.</v>
      </c>
      <c r="C7804" s="1" t="b">
        <f>IF(D7804&lt;&gt;"",IF(COUNTIF($D$2:D7803, D7804), INDEX($A$2:$D$100000, MATCH(D7804, $D$2:D7803,0),1), FALSE), FALSE)</f>
        <v>0</v>
      </c>
      <c r="F7804" s="1" t="b">
        <f>IF(G7804&lt;&gt;"", IF(COUNTIF($G$2:G7803, G7804), INDEX($A$2:$G$100000, MATCH(G7804, $G$2:G7803,0),1), FALSE), FALSE)</f>
        <v>0</v>
      </c>
      <c r="G7804" s="1">
        <v>61251</v>
      </c>
      <c r="H7804" s="1" t="s">
        <v>7677</v>
      </c>
    </row>
    <row r="7805" spans="1:8" x14ac:dyDescent="0.2">
      <c r="A7805" s="1">
        <v>7861</v>
      </c>
      <c r="B7805" s="1" t="str">
        <f t="shared" si="121"/>
        <v>SR Turkey Creek, LLC</v>
      </c>
      <c r="C7805" s="1" t="b">
        <f>IF(D7805&lt;&gt;"",IF(COUNTIF($D$2:D7804, D7805), INDEX($A$2:$D$100000, MATCH(D7805, $D$2:D7804,0),1), FALSE), FALSE)</f>
        <v>0</v>
      </c>
      <c r="F7805" s="1" t="b">
        <f>IF(G7805&lt;&gt;"", IF(COUNTIF($G$2:G7804, G7805), INDEX($A$2:$G$100000, MATCH(G7805, $G$2:G7804,0),1), FALSE), FALSE)</f>
        <v>0</v>
      </c>
      <c r="G7805" s="1">
        <v>64363</v>
      </c>
      <c r="H7805" s="1" t="s">
        <v>7678</v>
      </c>
    </row>
    <row r="7806" spans="1:8" x14ac:dyDescent="0.2">
      <c r="A7806" s="1">
        <v>7862</v>
      </c>
      <c r="B7806" s="1" t="str">
        <f t="shared" si="121"/>
        <v>Iris Solar LLC</v>
      </c>
      <c r="C7806" s="1" t="b">
        <f>IF(D7806&lt;&gt;"",IF(COUNTIF($D$2:D7805, D7806), INDEX($A$2:$D$100000, MATCH(D7806, $D$2:D7805,0),1), FALSE), FALSE)</f>
        <v>0</v>
      </c>
      <c r="F7806" s="1" t="b">
        <f>IF(G7806&lt;&gt;"", IF(COUNTIF($G$2:G7805, G7806), INDEX($A$2:$G$100000, MATCH(G7806, $G$2:G7805,0),1), FALSE), FALSE)</f>
        <v>0</v>
      </c>
      <c r="G7806" s="1">
        <v>62912</v>
      </c>
      <c r="H7806" s="1" t="s">
        <v>7679</v>
      </c>
    </row>
    <row r="7807" spans="1:8" x14ac:dyDescent="0.2">
      <c r="A7807" s="1">
        <v>7863</v>
      </c>
      <c r="B7807" s="1" t="str">
        <f t="shared" si="121"/>
        <v>SunEast Clay Solar LLC</v>
      </c>
      <c r="C7807" s="1" t="b">
        <f>IF(D7807&lt;&gt;"",IF(COUNTIF($D$2:D7806, D7807), INDEX($A$2:$D$100000, MATCH(D7807, $D$2:D7806,0),1), FALSE), FALSE)</f>
        <v>0</v>
      </c>
      <c r="F7807" s="1" t="b">
        <f>IF(G7807&lt;&gt;"", IF(COUNTIF($G$2:G7806, G7807), INDEX($A$2:$G$100000, MATCH(G7807, $G$2:G7806,0),1), FALSE), FALSE)</f>
        <v>0</v>
      </c>
      <c r="G7807" s="1">
        <v>62700</v>
      </c>
      <c r="H7807" s="1" t="s">
        <v>7680</v>
      </c>
    </row>
    <row r="7808" spans="1:8" x14ac:dyDescent="0.2">
      <c r="A7808" s="1">
        <v>7864</v>
      </c>
      <c r="B7808" s="1" t="str">
        <f t="shared" si="121"/>
        <v>Springfield Project Development LLC</v>
      </c>
      <c r="C7808" s="1" t="b">
        <f>IF(D7808&lt;&gt;"",IF(COUNTIF($D$2:D7807, D7808), INDEX($A$2:$D$100000, MATCH(D7808, $D$2:D7807,0),1), FALSE), FALSE)</f>
        <v>0</v>
      </c>
      <c r="F7808" s="1" t="b">
        <f>IF(G7808&lt;&gt;"", IF(COUNTIF($G$2:G7807, G7808), INDEX($A$2:$G$100000, MATCH(G7808, $G$2:G7807,0),1), FALSE), FALSE)</f>
        <v>0</v>
      </c>
      <c r="G7808" s="1">
        <v>60523</v>
      </c>
      <c r="H7808" s="1" t="s">
        <v>7681</v>
      </c>
    </row>
    <row r="7809" spans="1:8" x14ac:dyDescent="0.2">
      <c r="A7809" s="1">
        <v>7865</v>
      </c>
      <c r="B7809" s="1" t="str">
        <f t="shared" si="121"/>
        <v>Geneva Steel</v>
      </c>
      <c r="C7809" s="1" t="b">
        <f>IF(D7809&lt;&gt;"",IF(COUNTIF($D$2:D7808, D7809), INDEX($A$2:$D$100000, MATCH(D7809, $D$2:D7808,0),1), FALSE), FALSE)</f>
        <v>0</v>
      </c>
      <c r="F7809" s="1" t="b">
        <f>IF(G7809&lt;&gt;"", IF(COUNTIF($G$2:G7808, G7809), INDEX($A$2:$G$100000, MATCH(G7809, $G$2:G7808,0),1), FALSE), FALSE)</f>
        <v>0</v>
      </c>
      <c r="G7809" s="1">
        <v>7091</v>
      </c>
      <c r="H7809" s="1" t="s">
        <v>7682</v>
      </c>
    </row>
    <row r="7810" spans="1:8" x14ac:dyDescent="0.2">
      <c r="A7810" s="1">
        <v>7866</v>
      </c>
      <c r="B7810" s="1" t="str">
        <f t="shared" ref="B7810:B7873" si="122">IF(H7810="",E7810,H7810)</f>
        <v>National Institutes of Health</v>
      </c>
      <c r="C7810" s="1" t="b">
        <f>IF(D7810&lt;&gt;"",IF(COUNTIF($D$2:D7809, D7810), INDEX($A$2:$D$100000, MATCH(D7810, $D$2:D7809,0),1), FALSE), FALSE)</f>
        <v>0</v>
      </c>
      <c r="F7810" s="1" t="b">
        <f>IF(G7810&lt;&gt;"", IF(COUNTIF($G$2:G7809, G7810), INDEX($A$2:$G$100000, MATCH(G7810, $G$2:G7809,0),1), FALSE), FALSE)</f>
        <v>0</v>
      </c>
      <c r="G7810" s="1">
        <v>55917</v>
      </c>
      <c r="H7810" s="1" t="s">
        <v>7683</v>
      </c>
    </row>
    <row r="7811" spans="1:8" x14ac:dyDescent="0.2">
      <c r="A7811" s="1">
        <v>7867</v>
      </c>
      <c r="B7811" s="1" t="str">
        <f t="shared" si="122"/>
        <v>Techren Solar V LLC</v>
      </c>
      <c r="C7811" s="1" t="b">
        <f>IF(D7811&lt;&gt;"",IF(COUNTIF($D$2:D7810, D7811), INDEX($A$2:$D$100000, MATCH(D7811, $D$2:D7810,0),1), FALSE), FALSE)</f>
        <v>0</v>
      </c>
      <c r="F7811" s="1" t="b">
        <f>IF(G7811&lt;&gt;"", IF(COUNTIF($G$2:G7810, G7811), INDEX($A$2:$G$100000, MATCH(G7811, $G$2:G7810,0),1), FALSE), FALSE)</f>
        <v>0</v>
      </c>
      <c r="G7811" s="1">
        <v>61954</v>
      </c>
      <c r="H7811" s="1" t="s">
        <v>7684</v>
      </c>
    </row>
    <row r="7812" spans="1:8" x14ac:dyDescent="0.2">
      <c r="A7812" s="1">
        <v>7868</v>
      </c>
      <c r="B7812" s="1" t="str">
        <f t="shared" si="122"/>
        <v>Whitehorn Solar, LLC</v>
      </c>
      <c r="C7812" s="1" t="b">
        <f>IF(D7812&lt;&gt;"",IF(COUNTIF($D$2:D7811, D7812), INDEX($A$2:$D$100000, MATCH(D7812, $D$2:D7811,0),1), FALSE), FALSE)</f>
        <v>0</v>
      </c>
      <c r="F7812" s="1" t="b">
        <f>IF(G7812&lt;&gt;"", IF(COUNTIF($G$2:G7811, G7812), INDEX($A$2:$G$100000, MATCH(G7812, $G$2:G7811,0),1), FALSE), FALSE)</f>
        <v>0</v>
      </c>
      <c r="G7812" s="1">
        <v>62808</v>
      </c>
      <c r="H7812" s="1" t="s">
        <v>7685</v>
      </c>
    </row>
    <row r="7813" spans="1:8" x14ac:dyDescent="0.2">
      <c r="A7813" s="1">
        <v>7869</v>
      </c>
      <c r="B7813" s="1" t="str">
        <f t="shared" si="122"/>
        <v>Hunters Cove Solar</v>
      </c>
      <c r="C7813" s="1" t="b">
        <f>IF(D7813&lt;&gt;"",IF(COUNTIF($D$2:D7812, D7813), INDEX($A$2:$D$100000, MATCH(D7813, $D$2:D7812,0),1), FALSE), FALSE)</f>
        <v>0</v>
      </c>
      <c r="F7813" s="1" t="b">
        <f>IF(G7813&lt;&gt;"", IF(COUNTIF($G$2:G7812, G7813), INDEX($A$2:$G$100000, MATCH(G7813, $G$2:G7812,0),1), FALSE), FALSE)</f>
        <v>0</v>
      </c>
      <c r="G7813" s="1">
        <v>63791</v>
      </c>
      <c r="H7813" s="1" t="s">
        <v>7686</v>
      </c>
    </row>
    <row r="7814" spans="1:8" x14ac:dyDescent="0.2">
      <c r="A7814" s="1">
        <v>7870</v>
      </c>
      <c r="B7814" s="1" t="str">
        <f t="shared" si="122"/>
        <v>Georgia-Pacific Corp-LeafRiver</v>
      </c>
      <c r="C7814" s="1" t="b">
        <f>IF(D7814&lt;&gt;"",IF(COUNTIF($D$2:D7813, D7814), INDEX($A$2:$D$100000, MATCH(D7814, $D$2:D7813,0),1), FALSE), FALSE)</f>
        <v>0</v>
      </c>
      <c r="F7814" s="1" t="b">
        <f>IF(G7814&lt;&gt;"", IF(COUNTIF($G$2:G7813, G7814), INDEX($A$2:$G$100000, MATCH(G7814, $G$2:G7813,0),1), FALSE), FALSE)</f>
        <v>0</v>
      </c>
      <c r="G7814" s="1">
        <v>7187</v>
      </c>
      <c r="H7814" s="1" t="s">
        <v>7687</v>
      </c>
    </row>
    <row r="7815" spans="1:8" x14ac:dyDescent="0.2">
      <c r="A7815" s="1">
        <v>7871</v>
      </c>
      <c r="B7815" s="1" t="str">
        <f t="shared" si="122"/>
        <v>Crossroads Solar, LLC</v>
      </c>
      <c r="C7815" s="1" t="b">
        <f>IF(D7815&lt;&gt;"",IF(COUNTIF($D$2:D7814, D7815), INDEX($A$2:$D$100000, MATCH(D7815, $D$2:D7814,0),1), FALSE), FALSE)</f>
        <v>0</v>
      </c>
      <c r="F7815" s="1" t="b">
        <f>IF(G7815&lt;&gt;"", IF(COUNTIF($G$2:G7814, G7815), INDEX($A$2:$G$100000, MATCH(G7815, $G$2:G7814,0),1), FALSE), FALSE)</f>
        <v>0</v>
      </c>
      <c r="G7815" s="1">
        <v>63464</v>
      </c>
      <c r="H7815" s="1" t="s">
        <v>7688</v>
      </c>
    </row>
    <row r="7816" spans="1:8" x14ac:dyDescent="0.2">
      <c r="A7816" s="1">
        <v>7872</v>
      </c>
      <c r="B7816" s="1" t="str">
        <f t="shared" si="122"/>
        <v>Stanly Solar, LLC</v>
      </c>
      <c r="C7816" s="1" t="b">
        <f>IF(D7816&lt;&gt;"",IF(COUNTIF($D$2:D7815, D7816), INDEX($A$2:$D$100000, MATCH(D7816, $D$2:D7815,0),1), FALSE), FALSE)</f>
        <v>0</v>
      </c>
      <c r="F7816" s="1" t="b">
        <f>IF(G7816&lt;&gt;"", IF(COUNTIF($G$2:G7815, G7816), INDEX($A$2:$G$100000, MATCH(G7816, $G$2:G7815,0),1), FALSE), FALSE)</f>
        <v>0</v>
      </c>
      <c r="G7816" s="1">
        <v>64276</v>
      </c>
      <c r="H7816" s="1" t="s">
        <v>7689</v>
      </c>
    </row>
    <row r="7817" spans="1:8" x14ac:dyDescent="0.2">
      <c r="A7817" s="1">
        <v>7873</v>
      </c>
      <c r="B7817" s="1" t="str">
        <f t="shared" si="122"/>
        <v>Craven County Wood Energy LP</v>
      </c>
      <c r="C7817" s="1" t="b">
        <f>IF(D7817&lt;&gt;"",IF(COUNTIF($D$2:D7816, D7817), INDEX($A$2:$D$100000, MATCH(D7817, $D$2:D7816,0),1), FALSE), FALSE)</f>
        <v>0</v>
      </c>
      <c r="F7817" s="1" t="b">
        <f>IF(G7817&lt;&gt;"", IF(COUNTIF($G$2:G7816, G7817), INDEX($A$2:$G$100000, MATCH(G7817, $G$2:G7816,0),1), FALSE), FALSE)</f>
        <v>0</v>
      </c>
      <c r="G7817" s="1">
        <v>4494</v>
      </c>
      <c r="H7817" s="1" t="s">
        <v>7690</v>
      </c>
    </row>
    <row r="7818" spans="1:8" x14ac:dyDescent="0.2">
      <c r="A7818" s="1">
        <v>7874</v>
      </c>
      <c r="B7818" s="1" t="str">
        <f t="shared" si="122"/>
        <v>Bedington Energy Facility, LLC</v>
      </c>
      <c r="C7818" s="1" t="b">
        <f>IF(D7818&lt;&gt;"",IF(COUNTIF($D$2:D7817, D7818), INDEX($A$2:$D$100000, MATCH(D7818, $D$2:D7817,0),1), FALSE), FALSE)</f>
        <v>0</v>
      </c>
      <c r="F7818" s="1" t="b">
        <f>IF(G7818&lt;&gt;"", IF(COUNTIF($G$2:G7817, G7818), INDEX($A$2:$G$100000, MATCH(G7818, $G$2:G7817,0),1), FALSE), FALSE)</f>
        <v>0</v>
      </c>
      <c r="G7818" s="1">
        <v>64356</v>
      </c>
      <c r="H7818" s="1" t="s">
        <v>7691</v>
      </c>
    </row>
    <row r="7819" spans="1:8" x14ac:dyDescent="0.2">
      <c r="A7819" s="1">
        <v>7875</v>
      </c>
      <c r="B7819" s="1" t="str">
        <f t="shared" si="122"/>
        <v>Lick Creek Solar, LLC</v>
      </c>
      <c r="C7819" s="1" t="b">
        <f>IF(D7819&lt;&gt;"",IF(COUNTIF($D$2:D7818, D7819), INDEX($A$2:$D$100000, MATCH(D7819, $D$2:D7818,0),1), FALSE), FALSE)</f>
        <v>0</v>
      </c>
      <c r="F7819" s="1" t="b">
        <f>IF(G7819&lt;&gt;"", IF(COUNTIF($G$2:G7818, G7819), INDEX($A$2:$G$100000, MATCH(G7819, $G$2:G7818,0),1), FALSE), FALSE)</f>
        <v>0</v>
      </c>
      <c r="G7819" s="1">
        <v>63496</v>
      </c>
      <c r="H7819" s="1" t="s">
        <v>7692</v>
      </c>
    </row>
    <row r="7820" spans="1:8" x14ac:dyDescent="0.2">
      <c r="A7820" s="1">
        <v>7876</v>
      </c>
      <c r="B7820" s="1" t="str">
        <f t="shared" si="122"/>
        <v>Partin Solar, LLC</v>
      </c>
      <c r="C7820" s="1" t="b">
        <f>IF(D7820&lt;&gt;"",IF(COUNTIF($D$2:D7819, D7820), INDEX($A$2:$D$100000, MATCH(D7820, $D$2:D7819,0),1), FALSE), FALSE)</f>
        <v>0</v>
      </c>
      <c r="F7820" s="1" t="b">
        <f>IF(G7820&lt;&gt;"", IF(COUNTIF($G$2:G7819, G7820), INDEX($A$2:$G$100000, MATCH(G7820, $G$2:G7819,0),1), FALSE), FALSE)</f>
        <v>0</v>
      </c>
      <c r="G7820" s="1">
        <v>63502</v>
      </c>
      <c r="H7820" s="1" t="s">
        <v>7693</v>
      </c>
    </row>
    <row r="7821" spans="1:8" x14ac:dyDescent="0.2">
      <c r="A7821" s="1">
        <v>7877</v>
      </c>
      <c r="B7821" s="1" t="str">
        <f t="shared" si="122"/>
        <v>Bluestone Farm Solar, LLC</v>
      </c>
      <c r="C7821" s="1" t="b">
        <f>IF(D7821&lt;&gt;"",IF(COUNTIF($D$2:D7820, D7821), INDEX($A$2:$D$100000, MATCH(D7821, $D$2:D7820,0),1), FALSE), FALSE)</f>
        <v>0</v>
      </c>
      <c r="F7821" s="1" t="b">
        <f>IF(G7821&lt;&gt;"", IF(COUNTIF($G$2:G7820, G7821), INDEX($A$2:$G$100000, MATCH(G7821, $G$2:G7820,0),1), FALSE), FALSE)</f>
        <v>0</v>
      </c>
      <c r="G7821" s="1">
        <v>62805</v>
      </c>
      <c r="H7821" s="1" t="s">
        <v>7694</v>
      </c>
    </row>
    <row r="7822" spans="1:8" x14ac:dyDescent="0.2">
      <c r="A7822" s="1">
        <v>7878</v>
      </c>
      <c r="B7822" s="1" t="str">
        <f t="shared" si="122"/>
        <v>PG&amp;E Dispersed Generating Co L</v>
      </c>
      <c r="C7822" s="1" t="b">
        <f>IF(D7822&lt;&gt;"",IF(COUNTIF($D$2:D7821, D7822), INDEX($A$2:$D$100000, MATCH(D7822, $D$2:D7821,0),1), FALSE), FALSE)</f>
        <v>0</v>
      </c>
      <c r="F7822" s="1" t="b">
        <f>IF(G7822&lt;&gt;"", IF(COUNTIF($G$2:G7821, G7822), INDEX($A$2:$G$100000, MATCH(G7822, $G$2:G7821,0),1), FALSE), FALSE)</f>
        <v>0</v>
      </c>
      <c r="G7822" s="1">
        <v>49728</v>
      </c>
      <c r="H7822" s="1" t="s">
        <v>7695</v>
      </c>
    </row>
    <row r="7823" spans="1:8" x14ac:dyDescent="0.2">
      <c r="A7823" s="1">
        <v>7879</v>
      </c>
      <c r="B7823" s="1" t="str">
        <f t="shared" si="122"/>
        <v>Ripon Cogeneration Inc-Ripon</v>
      </c>
      <c r="C7823" s="1" t="b">
        <f>IF(D7823&lt;&gt;"",IF(COUNTIF($D$2:D7822, D7823), INDEX($A$2:$D$100000, MATCH(D7823, $D$2:D7822,0),1), FALSE), FALSE)</f>
        <v>0</v>
      </c>
      <c r="F7823" s="1" t="b">
        <f>IF(G7823&lt;&gt;"", IF(COUNTIF($G$2:G7822, G7823), INDEX($A$2:$G$100000, MATCH(G7823, $G$2:G7822,0),1), FALSE), FALSE)</f>
        <v>0</v>
      </c>
      <c r="G7823" s="1">
        <v>38658</v>
      </c>
      <c r="H7823" s="1" t="s">
        <v>7696</v>
      </c>
    </row>
    <row r="7824" spans="1:8" x14ac:dyDescent="0.2">
      <c r="A7824" s="1">
        <v>7880</v>
      </c>
      <c r="B7824" s="1" t="str">
        <f t="shared" si="122"/>
        <v>Route 66 Energy Center, LLC</v>
      </c>
      <c r="C7824" s="1" t="b">
        <f>IF(D7824&lt;&gt;"",IF(COUNTIF($D$2:D7823, D7824), INDEX($A$2:$D$100000, MATCH(D7824, $D$2:D7823,0),1), FALSE), FALSE)</f>
        <v>0</v>
      </c>
      <c r="F7824" s="1" t="b">
        <f>IF(G7824&lt;&gt;"", IF(COUNTIF($G$2:G7823, G7824), INDEX($A$2:$G$100000, MATCH(G7824, $G$2:G7823,0),1), FALSE), FALSE)</f>
        <v>0</v>
      </c>
      <c r="G7824" s="1">
        <v>63714</v>
      </c>
      <c r="H7824" s="1" t="s">
        <v>7697</v>
      </c>
    </row>
    <row r="7825" spans="1:8" x14ac:dyDescent="0.2">
      <c r="A7825" s="1">
        <v>7881</v>
      </c>
      <c r="B7825" s="1" t="str">
        <f t="shared" si="122"/>
        <v>Quinebaug Solar, LLC</v>
      </c>
      <c r="C7825" s="1" t="b">
        <f>IF(D7825&lt;&gt;"",IF(COUNTIF($D$2:D7824, D7825), INDEX($A$2:$D$100000, MATCH(D7825, $D$2:D7824,0),1), FALSE), FALSE)</f>
        <v>0</v>
      </c>
      <c r="F7825" s="1" t="b">
        <f>IF(G7825&lt;&gt;"", IF(COUNTIF($G$2:G7824, G7825), INDEX($A$2:$G$100000, MATCH(G7825, $G$2:G7824,0),1), FALSE), FALSE)</f>
        <v>0</v>
      </c>
      <c r="G7825" s="1">
        <v>63999</v>
      </c>
      <c r="H7825" s="1" t="s">
        <v>7698</v>
      </c>
    </row>
    <row r="7826" spans="1:8" x14ac:dyDescent="0.2">
      <c r="A7826" s="1">
        <v>7882</v>
      </c>
      <c r="B7826" s="1" t="str">
        <f t="shared" si="122"/>
        <v>Sanford Airport Solar, LLC</v>
      </c>
      <c r="C7826" s="1" t="b">
        <f>IF(D7826&lt;&gt;"",IF(COUNTIF($D$2:D7825, D7826), INDEX($A$2:$D$100000, MATCH(D7826, $D$2:D7825,0),1), FALSE), FALSE)</f>
        <v>0</v>
      </c>
      <c r="F7826" s="1" t="b">
        <f>IF(G7826&lt;&gt;"", IF(COUNTIF($G$2:G7825, G7826), INDEX($A$2:$G$100000, MATCH(G7826, $G$2:G7825,0),1), FALSE), FALSE)</f>
        <v>0</v>
      </c>
      <c r="G7826" s="1">
        <v>63374</v>
      </c>
      <c r="H7826" s="1" t="s">
        <v>7699</v>
      </c>
    </row>
    <row r="7827" spans="1:8" x14ac:dyDescent="0.2">
      <c r="A7827" s="1">
        <v>7883</v>
      </c>
      <c r="B7827" s="1" t="str">
        <f t="shared" si="122"/>
        <v>Highest Power Solar, LLC</v>
      </c>
      <c r="C7827" s="1" t="b">
        <f>IF(D7827&lt;&gt;"",IF(COUNTIF($D$2:D7826, D7827), INDEX($A$2:$D$100000, MATCH(D7827, $D$2:D7826,0),1), FALSE), FALSE)</f>
        <v>0</v>
      </c>
      <c r="F7827" s="1" t="b">
        <f>IF(G7827&lt;&gt;"", IF(COUNTIF($G$2:G7826, G7827), INDEX($A$2:$G$100000, MATCH(G7827, $G$2:G7826,0),1), FALSE), FALSE)</f>
        <v>0</v>
      </c>
      <c r="G7827" s="1">
        <v>63497</v>
      </c>
      <c r="H7827" s="1" t="s">
        <v>7700</v>
      </c>
    </row>
    <row r="7828" spans="1:8" x14ac:dyDescent="0.2">
      <c r="A7828" s="1">
        <v>7884</v>
      </c>
      <c r="B7828" s="1" t="str">
        <f t="shared" si="122"/>
        <v>Wellhead Power Margarita LLC</v>
      </c>
      <c r="C7828" s="1" t="b">
        <f>IF(D7828&lt;&gt;"",IF(COUNTIF($D$2:D7827, D7828), INDEX($A$2:$D$100000, MATCH(D7828, $D$2:D7827,0),1), FALSE), FALSE)</f>
        <v>0</v>
      </c>
      <c r="F7828" s="1" t="b">
        <f>IF(G7828&lt;&gt;"", IF(COUNTIF($G$2:G7827, G7828), INDEX($A$2:$G$100000, MATCH(G7828, $G$2:G7827,0),1), FALSE), FALSE)</f>
        <v>0</v>
      </c>
      <c r="G7828" s="1">
        <v>55926</v>
      </c>
      <c r="H7828" s="1" t="s">
        <v>7701</v>
      </c>
    </row>
    <row r="7829" spans="1:8" x14ac:dyDescent="0.2">
      <c r="A7829" s="1">
        <v>7885</v>
      </c>
      <c r="B7829" s="1" t="str">
        <f t="shared" si="122"/>
        <v>Second Imperial Geothermal Co</v>
      </c>
      <c r="C7829" s="1" t="b">
        <f>IF(D7829&lt;&gt;"",IF(COUNTIF($D$2:D7828, D7829), INDEX($A$2:$D$100000, MATCH(D7829, $D$2:D7828,0),1), FALSE), FALSE)</f>
        <v>0</v>
      </c>
      <c r="F7829" s="1" t="b">
        <f>IF(G7829&lt;&gt;"", IF(COUNTIF($G$2:G7828, G7829), INDEX($A$2:$G$100000, MATCH(G7829, $G$2:G7828,0),1), FALSE), FALSE)</f>
        <v>0</v>
      </c>
      <c r="G7829" s="1">
        <v>16886</v>
      </c>
      <c r="H7829" s="1" t="s">
        <v>7702</v>
      </c>
    </row>
    <row r="7830" spans="1:8" x14ac:dyDescent="0.2">
      <c r="A7830" s="1">
        <v>7886</v>
      </c>
      <c r="B7830" s="1" t="str">
        <f t="shared" si="122"/>
        <v>Inland Container Corp</v>
      </c>
      <c r="C7830" s="1" t="b">
        <f>IF(D7830&lt;&gt;"",IF(COUNTIF($D$2:D7829, D7830), INDEX($A$2:$D$100000, MATCH(D7830, $D$2:D7829,0),1), FALSE), FALSE)</f>
        <v>0</v>
      </c>
      <c r="F7830" s="1" t="b">
        <f>IF(G7830&lt;&gt;"", IF(COUNTIF($G$2:G7829, G7830), INDEX($A$2:$G$100000, MATCH(G7830, $G$2:G7829,0),1), FALSE), FALSE)</f>
        <v>0</v>
      </c>
      <c r="G7830" s="1">
        <v>9308</v>
      </c>
      <c r="H7830" s="1" t="s">
        <v>7703</v>
      </c>
    </row>
    <row r="7831" spans="1:8" x14ac:dyDescent="0.2">
      <c r="A7831" s="1">
        <v>7887</v>
      </c>
      <c r="B7831" s="1" t="str">
        <f t="shared" si="122"/>
        <v>IPP Energy LLC</v>
      </c>
      <c r="C7831" s="1" t="b">
        <f>IF(D7831&lt;&gt;"",IF(COUNTIF($D$2:D7830, D7831), INDEX($A$2:$D$100000, MATCH(D7831, $D$2:D7830,0),1), FALSE), FALSE)</f>
        <v>0</v>
      </c>
      <c r="F7831" s="1" t="b">
        <f>IF(G7831&lt;&gt;"", IF(COUNTIF($G$2:G7830, G7831), INDEX($A$2:$G$100000, MATCH(G7831, $G$2:G7830,0),1), FALSE), FALSE)</f>
        <v>0</v>
      </c>
      <c r="G7831" s="1">
        <v>9450</v>
      </c>
      <c r="H7831" s="1" t="s">
        <v>7704</v>
      </c>
    </row>
    <row r="7832" spans="1:8" x14ac:dyDescent="0.2">
      <c r="A7832" s="1">
        <v>7888</v>
      </c>
      <c r="B7832" s="1" t="str">
        <f t="shared" si="122"/>
        <v>TransAlta Energy Mktg(US) Inc</v>
      </c>
      <c r="C7832" s="1" t="b">
        <f>IF(D7832&lt;&gt;"",IF(COUNTIF($D$2:D7831, D7832), INDEX($A$2:$D$100000, MATCH(D7832, $D$2:D7831,0),1), FALSE), FALSE)</f>
        <v>0</v>
      </c>
      <c r="F7832" s="1" t="b">
        <f>IF(G7832&lt;&gt;"", IF(COUNTIF($G$2:G7831, G7832), INDEX($A$2:$G$100000, MATCH(G7832, $G$2:G7831,0),1), FALSE), FALSE)</f>
        <v>0</v>
      </c>
      <c r="G7832" s="1">
        <v>19096</v>
      </c>
      <c r="H7832" s="1" t="s">
        <v>7705</v>
      </c>
    </row>
    <row r="7833" spans="1:8" x14ac:dyDescent="0.2">
      <c r="A7833" s="1">
        <v>7889</v>
      </c>
      <c r="B7833" s="1" t="str">
        <f t="shared" si="122"/>
        <v>Ridge Generating Station LP</v>
      </c>
      <c r="C7833" s="1" t="b">
        <f>IF(D7833&lt;&gt;"",IF(COUNTIF($D$2:D7832, D7833), INDEX($A$2:$D$100000, MATCH(D7833, $D$2:D7832,0),1), FALSE), FALSE)</f>
        <v>0</v>
      </c>
      <c r="F7833" s="1" t="b">
        <f>IF(G7833&lt;&gt;"", IF(COUNTIF($G$2:G7832, G7833), INDEX($A$2:$G$100000, MATCH(G7833, $G$2:G7832,0),1), FALSE), FALSE)</f>
        <v>0</v>
      </c>
      <c r="G7833" s="1">
        <v>16011</v>
      </c>
      <c r="H7833" s="1" t="s">
        <v>7706</v>
      </c>
    </row>
    <row r="7834" spans="1:8" x14ac:dyDescent="0.2">
      <c r="A7834" s="1">
        <v>7890</v>
      </c>
      <c r="B7834" s="1" t="str">
        <f t="shared" si="122"/>
        <v>Corona Energy Partners Ltd</v>
      </c>
      <c r="C7834" s="1" t="b">
        <f>IF(D7834&lt;&gt;"",IF(COUNTIF($D$2:D7833, D7834), INDEX($A$2:$D$100000, MATCH(D7834, $D$2:D7833,0),1), FALSE), FALSE)</f>
        <v>0</v>
      </c>
      <c r="F7834" s="1" t="b">
        <f>IF(G7834&lt;&gt;"", IF(COUNTIF($G$2:G7833, G7834), INDEX($A$2:$G$100000, MATCH(G7834, $G$2:G7833,0),1), FALSE), FALSE)</f>
        <v>0</v>
      </c>
      <c r="G7834" s="1">
        <v>4366</v>
      </c>
      <c r="H7834" s="1" t="s">
        <v>7707</v>
      </c>
    </row>
    <row r="7835" spans="1:8" x14ac:dyDescent="0.2">
      <c r="A7835" s="1">
        <v>7891</v>
      </c>
      <c r="B7835" s="1" t="str">
        <f t="shared" si="122"/>
        <v>Ridgetop Energy LLC II</v>
      </c>
      <c r="C7835" s="1" t="b">
        <f>IF(D7835&lt;&gt;"",IF(COUNTIF($D$2:D7834, D7835), INDEX($A$2:$D$100000, MATCH(D7835, $D$2:D7834,0),1), FALSE), FALSE)</f>
        <v>0</v>
      </c>
      <c r="F7835" s="1" t="b">
        <f>IF(G7835&lt;&gt;"", IF(COUNTIF($G$2:G7834, G7835), INDEX($A$2:$G$100000, MATCH(G7835, $G$2:G7834,0),1), FALSE), FALSE)</f>
        <v>0</v>
      </c>
      <c r="G7835" s="1">
        <v>29986</v>
      </c>
      <c r="H7835" s="1" t="s">
        <v>7708</v>
      </c>
    </row>
    <row r="7836" spans="1:8" x14ac:dyDescent="0.2">
      <c r="A7836" s="1">
        <v>7892</v>
      </c>
      <c r="B7836" s="1" t="str">
        <f t="shared" si="122"/>
        <v>North Iowa Municipal Coop Ass</v>
      </c>
      <c r="C7836" s="1" t="b">
        <f>IF(D7836&lt;&gt;"",IF(COUNTIF($D$2:D7835, D7836), INDEX($A$2:$D$100000, MATCH(D7836, $D$2:D7835,0),1), FALSE), FALSE)</f>
        <v>0</v>
      </c>
      <c r="F7836" s="1" t="b">
        <f>IF(G7836&lt;&gt;"", IF(COUNTIF($G$2:G7835, G7836), INDEX($A$2:$G$100000, MATCH(G7836, $G$2:G7835,0),1), FALSE), FALSE)</f>
        <v>0</v>
      </c>
      <c r="G7836" s="1">
        <v>13786</v>
      </c>
      <c r="H7836" s="1" t="s">
        <v>7709</v>
      </c>
    </row>
    <row r="7837" spans="1:8" x14ac:dyDescent="0.2">
      <c r="A7837" s="1">
        <f>A4157</f>
        <v>4167</v>
      </c>
      <c r="B7837" s="1" t="str">
        <f t="shared" si="122"/>
        <v>AE Operations LLC</v>
      </c>
      <c r="C7837" s="1" t="b">
        <f>IF(D7837&lt;&gt;"",IF(COUNTIF($D$2:D7836, D7837), INDEX($A$2:$D$100000, MATCH(D7837, $D$2:D7836,0),1), FALSE), FALSE)</f>
        <v>0</v>
      </c>
      <c r="F7837" s="1" t="b">
        <f>IF(G7837&lt;&gt;"", IF(COUNTIF($G$2:G7836, G7837), INDEX($A$2:$G$100000, MATCH(G7837, $G$2:G7836,0),1), FALSE), FALSE)</f>
        <v>0</v>
      </c>
      <c r="G7837" s="1">
        <v>24</v>
      </c>
      <c r="H7837" s="1" t="s">
        <v>4257</v>
      </c>
    </row>
    <row r="7838" spans="1:8" x14ac:dyDescent="0.2">
      <c r="A7838" s="1">
        <v>7894</v>
      </c>
      <c r="B7838" s="1" t="str">
        <f t="shared" si="122"/>
        <v>Illinois Winds LLC</v>
      </c>
      <c r="C7838" s="1" t="b">
        <f>IF(D7838&lt;&gt;"",IF(COUNTIF($D$2:D7837, D7838), INDEX($A$2:$D$100000, MATCH(D7838, $D$2:D7837,0),1), FALSE), FALSE)</f>
        <v>0</v>
      </c>
      <c r="F7838" s="1" t="b">
        <f>IF(G7838&lt;&gt;"", IF(COUNTIF($G$2:G7837, G7838), INDEX($A$2:$G$100000, MATCH(G7838, $G$2:G7837,0),1), FALSE), FALSE)</f>
        <v>0</v>
      </c>
      <c r="G7838" s="1">
        <v>63579</v>
      </c>
      <c r="H7838" s="1" t="s">
        <v>7710</v>
      </c>
    </row>
    <row r="7839" spans="1:8" x14ac:dyDescent="0.2">
      <c r="A7839" s="1">
        <v>7895</v>
      </c>
      <c r="B7839" s="1" t="str">
        <f t="shared" si="122"/>
        <v>McKittrick Ltd</v>
      </c>
      <c r="C7839" s="1" t="b">
        <f>IF(D7839&lt;&gt;"",IF(COUNTIF($D$2:D7838, D7839), INDEX($A$2:$D$100000, MATCH(D7839, $D$2:D7838,0),1), FALSE), FALSE)</f>
        <v>0</v>
      </c>
      <c r="F7839" s="1" t="b">
        <f>IF(G7839&lt;&gt;"", IF(COUNTIF($G$2:G7838, G7839), INDEX($A$2:$G$100000, MATCH(G7839, $G$2:G7838,0),1), FALSE), FALSE)</f>
        <v>0</v>
      </c>
      <c r="G7839" s="1">
        <v>12150</v>
      </c>
      <c r="H7839" s="1" t="s">
        <v>7711</v>
      </c>
    </row>
    <row r="7840" spans="1:8" x14ac:dyDescent="0.2">
      <c r="A7840" s="1">
        <v>7896</v>
      </c>
      <c r="B7840" s="1" t="str">
        <f t="shared" si="122"/>
        <v>Chalk Cliff Ltd</v>
      </c>
      <c r="C7840" s="1" t="b">
        <f>IF(D7840&lt;&gt;"",IF(COUNTIF($D$2:D7839, D7840), INDEX($A$2:$D$100000, MATCH(D7840, $D$2:D7839,0),1), FALSE), FALSE)</f>
        <v>0</v>
      </c>
      <c r="F7840" s="1" t="b">
        <f>IF(G7840&lt;&gt;"", IF(COUNTIF($G$2:G7839, G7840), INDEX($A$2:$G$100000, MATCH(G7840, $G$2:G7839,0),1), FALSE), FALSE)</f>
        <v>0</v>
      </c>
      <c r="G7840" s="1">
        <v>21421</v>
      </c>
      <c r="H7840" s="1" t="s">
        <v>7712</v>
      </c>
    </row>
    <row r="7841" spans="1:8" x14ac:dyDescent="0.2">
      <c r="A7841" s="1">
        <v>7897</v>
      </c>
      <c r="B7841" s="1" t="str">
        <f t="shared" si="122"/>
        <v>Ripon Cogeneration Inc-Gabriel</v>
      </c>
      <c r="C7841" s="1" t="b">
        <f>IF(D7841&lt;&gt;"",IF(COUNTIF($D$2:D7840, D7841), INDEX($A$2:$D$100000, MATCH(D7841, $D$2:D7840,0),1), FALSE), FALSE)</f>
        <v>0</v>
      </c>
      <c r="F7841" s="1" t="b">
        <f>IF(G7841&lt;&gt;"", IF(COUNTIF($G$2:G7840, G7841), INDEX($A$2:$G$100000, MATCH(G7841, $G$2:G7840,0),1), FALSE), FALSE)</f>
        <v>0</v>
      </c>
      <c r="G7841" s="1">
        <v>26651</v>
      </c>
      <c r="H7841" s="1" t="s">
        <v>7713</v>
      </c>
    </row>
    <row r="7842" spans="1:8" x14ac:dyDescent="0.2">
      <c r="A7842" s="1">
        <v>7898</v>
      </c>
      <c r="B7842" s="1" t="str">
        <f t="shared" si="122"/>
        <v>Live Oak Ltd</v>
      </c>
      <c r="C7842" s="1" t="b">
        <f>IF(D7842&lt;&gt;"",IF(COUNTIF($D$2:D7841, D7842), INDEX($A$2:$D$100000, MATCH(D7842, $D$2:D7841,0),1), FALSE), FALSE)</f>
        <v>0</v>
      </c>
      <c r="F7842" s="1" t="b">
        <f>IF(G7842&lt;&gt;"", IF(COUNTIF($G$2:G7841, G7842), INDEX($A$2:$G$100000, MATCH(G7842, $G$2:G7841,0),1), FALSE), FALSE)</f>
        <v>0</v>
      </c>
      <c r="G7842" s="1">
        <v>11066</v>
      </c>
      <c r="H7842" s="1" t="s">
        <v>7714</v>
      </c>
    </row>
    <row r="7843" spans="1:8" x14ac:dyDescent="0.2">
      <c r="A7843" s="1">
        <v>7899</v>
      </c>
      <c r="B7843" s="1" t="str">
        <f t="shared" si="122"/>
        <v>San Joaquin Cogen Ltd</v>
      </c>
      <c r="C7843" s="1" t="b">
        <f>IF(D7843&lt;&gt;"",IF(COUNTIF($D$2:D7842, D7843), INDEX($A$2:$D$100000, MATCH(D7843, $D$2:D7842,0),1), FALSE), FALSE)</f>
        <v>0</v>
      </c>
      <c r="F7843" s="1" t="b">
        <f>IF(G7843&lt;&gt;"", IF(COUNTIF($G$2:G7842, G7843), INDEX($A$2:$G$100000, MATCH(G7843, $G$2:G7842,0),1), FALSE), FALSE)</f>
        <v>0</v>
      </c>
      <c r="G7843" s="1">
        <v>16799</v>
      </c>
      <c r="H7843" s="1" t="s">
        <v>7715</v>
      </c>
    </row>
    <row r="7844" spans="1:8" x14ac:dyDescent="0.2">
      <c r="A7844" s="1">
        <v>7900</v>
      </c>
      <c r="B7844" s="1" t="str">
        <f t="shared" si="122"/>
        <v>Badger Creek Ltd</v>
      </c>
      <c r="C7844" s="1" t="b">
        <f>IF(D7844&lt;&gt;"",IF(COUNTIF($D$2:D7843, D7844), INDEX($A$2:$D$100000, MATCH(D7844, $D$2:D7843,0),1), FALSE), FALSE)</f>
        <v>0</v>
      </c>
      <c r="F7844" s="1" t="b">
        <f>IF(G7844&lt;&gt;"", IF(COUNTIF($G$2:G7843, G7844), INDEX($A$2:$G$100000, MATCH(G7844, $G$2:G7843,0),1), FALSE), FALSE)</f>
        <v>0</v>
      </c>
      <c r="G7844" s="1">
        <v>1113</v>
      </c>
      <c r="H7844" s="1" t="s">
        <v>7716</v>
      </c>
    </row>
    <row r="7845" spans="1:8" x14ac:dyDescent="0.2">
      <c r="A7845" s="1">
        <v>7901</v>
      </c>
      <c r="B7845" s="1" t="str">
        <f t="shared" si="122"/>
        <v>Bear Mountain Ltd</v>
      </c>
      <c r="C7845" s="1" t="b">
        <f>IF(D7845&lt;&gt;"",IF(COUNTIF($D$2:D7844, D7845), INDEX($A$2:$D$100000, MATCH(D7845, $D$2:D7844,0),1), FALSE), FALSE)</f>
        <v>0</v>
      </c>
      <c r="F7845" s="1" t="b">
        <f>IF(G7845&lt;&gt;"", IF(COUNTIF($G$2:G7844, G7845), INDEX($A$2:$G$100000, MATCH(G7845, $G$2:G7844,0),1), FALSE), FALSE)</f>
        <v>0</v>
      </c>
      <c r="G7845" s="1">
        <v>1402</v>
      </c>
      <c r="H7845" s="1" t="s">
        <v>7717</v>
      </c>
    </row>
    <row r="7846" spans="1:8" x14ac:dyDescent="0.2">
      <c r="A7846" s="1">
        <v>7902</v>
      </c>
      <c r="B7846" s="1" t="str">
        <f t="shared" si="122"/>
        <v>MBC Holding Co</v>
      </c>
      <c r="C7846" s="1" t="b">
        <f>IF(D7846&lt;&gt;"",IF(COUNTIF($D$2:D7845, D7846), INDEX($A$2:$D$100000, MATCH(D7846, $D$2:D7845,0),1), FALSE), FALSE)</f>
        <v>0</v>
      </c>
      <c r="F7846" s="1" t="b">
        <f>IF(G7846&lt;&gt;"", IF(COUNTIF($G$2:G7845, G7846), INDEX($A$2:$G$100000, MATCH(G7846, $G$2:G7845,0),1), FALSE), FALSE)</f>
        <v>0</v>
      </c>
      <c r="G7846" s="1">
        <v>26561</v>
      </c>
      <c r="H7846" s="1" t="s">
        <v>7718</v>
      </c>
    </row>
    <row r="7847" spans="1:8" x14ac:dyDescent="0.2">
      <c r="A7847" s="1">
        <v>7903</v>
      </c>
      <c r="B7847" s="1" t="str">
        <f t="shared" si="122"/>
        <v>International Paper Co-Thilmany</v>
      </c>
      <c r="C7847" s="1" t="b">
        <f>IF(D7847&lt;&gt;"",IF(COUNTIF($D$2:D7846, D7847), INDEX($A$2:$D$100000, MATCH(D7847, $D$2:D7846,0),1), FALSE), FALSE)</f>
        <v>0</v>
      </c>
      <c r="F7847" s="1" t="b">
        <f>IF(G7847&lt;&gt;"", IF(COUNTIF($G$2:G7846, G7847), INDEX($A$2:$G$100000, MATCH(G7847, $G$2:G7846,0),1), FALSE), FALSE)</f>
        <v>0</v>
      </c>
      <c r="G7847" s="1">
        <v>9378</v>
      </c>
      <c r="H7847" s="1" t="s">
        <v>7719</v>
      </c>
    </row>
    <row r="7848" spans="1:8" x14ac:dyDescent="0.2">
      <c r="A7848" s="1">
        <v>7904</v>
      </c>
      <c r="B7848" s="1" t="str">
        <f t="shared" si="122"/>
        <v>Georgia-Pacific Corporation</v>
      </c>
      <c r="C7848" s="1" t="b">
        <f>IF(D7848&lt;&gt;"",IF(COUNTIF($D$2:D7847, D7848), INDEX($A$2:$D$100000, MATCH(D7848, $D$2:D7847,0),1), FALSE), FALSE)</f>
        <v>0</v>
      </c>
      <c r="F7848" s="1" t="b">
        <f>IF(G7848&lt;&gt;"", IF(COUNTIF($G$2:G7847, G7848), INDEX($A$2:$G$100000, MATCH(G7848, $G$2:G7847,0),1), FALSE), FALSE)</f>
        <v>0</v>
      </c>
      <c r="G7848" s="1">
        <v>7134</v>
      </c>
      <c r="H7848" s="1" t="s">
        <v>7720</v>
      </c>
    </row>
    <row r="7849" spans="1:8" x14ac:dyDescent="0.2">
      <c r="A7849" s="1">
        <v>7905</v>
      </c>
      <c r="B7849" s="1" t="str">
        <f t="shared" si="122"/>
        <v>Red Shield Environmental LLC</v>
      </c>
      <c r="C7849" s="1" t="b">
        <f>IF(D7849&lt;&gt;"",IF(COUNTIF($D$2:D7848, D7849), INDEX($A$2:$D$100000, MATCH(D7849, $D$2:D7848,0),1), FALSE), FALSE)</f>
        <v>0</v>
      </c>
      <c r="F7849" s="1" t="b">
        <f>IF(G7849&lt;&gt;"", IF(COUNTIF($G$2:G7848, G7849), INDEX($A$2:$G$100000, MATCH(G7849, $G$2:G7848,0),1), FALSE), FALSE)</f>
        <v>0</v>
      </c>
      <c r="G7849" s="1">
        <v>55789</v>
      </c>
      <c r="H7849" s="1" t="s">
        <v>7721</v>
      </c>
    </row>
    <row r="7850" spans="1:8" x14ac:dyDescent="0.2">
      <c r="A7850" s="1">
        <v>7906</v>
      </c>
      <c r="B7850" s="1" t="str">
        <f t="shared" si="122"/>
        <v>Mountain View Power Ptnrs LLC</v>
      </c>
      <c r="C7850" s="1" t="b">
        <f>IF(D7850&lt;&gt;"",IF(COUNTIF($D$2:D7849, D7850), INDEX($A$2:$D$100000, MATCH(D7850, $D$2:D7849,0),1), FALSE), FALSE)</f>
        <v>0</v>
      </c>
      <c r="F7850" s="1" t="b">
        <f>IF(G7850&lt;&gt;"", IF(COUNTIF($G$2:G7849, G7850), INDEX($A$2:$G$100000, MATCH(G7850, $G$2:G7849,0),1), FALSE), FALSE)</f>
        <v>0</v>
      </c>
      <c r="G7850" s="1">
        <v>13052</v>
      </c>
      <c r="H7850" s="1" t="s">
        <v>7722</v>
      </c>
    </row>
    <row r="7851" spans="1:8" x14ac:dyDescent="0.2">
      <c r="A7851" s="1">
        <v>7907</v>
      </c>
      <c r="B7851" s="1" t="str">
        <f t="shared" si="122"/>
        <v>Energy Transfer-Hanover Ven LP</v>
      </c>
      <c r="C7851" s="1" t="b">
        <f>IF(D7851&lt;&gt;"",IF(COUNTIF($D$2:D7850, D7851), INDEX($A$2:$D$100000, MATCH(D7851, $D$2:D7850,0),1), FALSE), FALSE)</f>
        <v>0</v>
      </c>
      <c r="F7851" s="1" t="b">
        <f>IF(G7851&lt;&gt;"", IF(COUNTIF($G$2:G7850, G7851), INDEX($A$2:$G$100000, MATCH(G7851, $G$2:G7850,0),1), FALSE), FALSE)</f>
        <v>0</v>
      </c>
      <c r="G7851" s="1">
        <v>5948</v>
      </c>
      <c r="H7851" s="1" t="s">
        <v>7723</v>
      </c>
    </row>
    <row r="7852" spans="1:8" x14ac:dyDescent="0.2">
      <c r="A7852" s="1">
        <v>7908</v>
      </c>
      <c r="B7852" s="1" t="str">
        <f t="shared" si="122"/>
        <v>American Tissue NH Electric In</v>
      </c>
      <c r="C7852" s="1" t="b">
        <f>IF(D7852&lt;&gt;"",IF(COUNTIF($D$2:D7851, D7852), INDEX($A$2:$D$100000, MATCH(D7852, $D$2:D7851,0),1), FALSE), FALSE)</f>
        <v>0</v>
      </c>
      <c r="F7852" s="1" t="b">
        <f>IF(G7852&lt;&gt;"", IF(COUNTIF($G$2:G7851, G7852), INDEX($A$2:$G$100000, MATCH(G7852, $G$2:G7851,0),1), FALSE), FALSE)</f>
        <v>0</v>
      </c>
      <c r="G7852" s="1">
        <v>617</v>
      </c>
      <c r="H7852" s="1" t="s">
        <v>7724</v>
      </c>
    </row>
    <row r="7853" spans="1:8" x14ac:dyDescent="0.2">
      <c r="A7853" s="1">
        <v>7909</v>
      </c>
      <c r="B7853" s="1" t="str">
        <f t="shared" si="122"/>
        <v>Green Power Energy Holdings LL</v>
      </c>
      <c r="C7853" s="1" t="b">
        <f>IF(D7853&lt;&gt;"",IF(COUNTIF($D$2:D7852, D7853), INDEX($A$2:$D$100000, MATCH(D7853, $D$2:D7852,0),1), FALSE), FALSE)</f>
        <v>0</v>
      </c>
      <c r="F7853" s="1" t="b">
        <f>IF(G7853&lt;&gt;"", IF(COUNTIF($G$2:G7852, G7853), INDEX($A$2:$G$100000, MATCH(G7853, $G$2:G7852,0),1), FALSE), FALSE)</f>
        <v>0</v>
      </c>
      <c r="G7853" s="1">
        <v>7594</v>
      </c>
      <c r="H7853" s="1" t="s">
        <v>7725</v>
      </c>
    </row>
    <row r="7854" spans="1:8" x14ac:dyDescent="0.2">
      <c r="A7854" s="1">
        <v>7911</v>
      </c>
      <c r="B7854" s="1" t="str">
        <f t="shared" si="122"/>
        <v>Northern Electric Power Co LP</v>
      </c>
      <c r="C7854" s="1" t="b">
        <f>IF(D7854&lt;&gt;"",IF(COUNTIF($D$2:D7853, D7854), INDEX($A$2:$D$100000, MATCH(D7854, $D$2:D7853,0),1), FALSE), FALSE)</f>
        <v>0</v>
      </c>
      <c r="F7854" s="1" t="b">
        <f>IF(G7854&lt;&gt;"", IF(COUNTIF($G$2:G7853, G7854), INDEX($A$2:$G$100000, MATCH(G7854, $G$2:G7853,0),1), FALSE), FALSE)</f>
        <v>0</v>
      </c>
      <c r="G7854" s="1">
        <v>13729</v>
      </c>
      <c r="H7854" s="1" t="s">
        <v>7726</v>
      </c>
    </row>
    <row r="7855" spans="1:8" x14ac:dyDescent="0.2">
      <c r="A7855" s="1">
        <v>7912</v>
      </c>
      <c r="B7855" s="1" t="str">
        <f t="shared" si="122"/>
        <v>Oregon Energy LLC</v>
      </c>
      <c r="C7855" s="1" t="b">
        <f>IF(D7855&lt;&gt;"",IF(COUNTIF($D$2:D7854, D7855), INDEX($A$2:$D$100000, MATCH(D7855, $D$2:D7854,0),1), FALSE), FALSE)</f>
        <v>0</v>
      </c>
      <c r="F7855" s="1" t="b">
        <f>IF(G7855&lt;&gt;"", IF(COUNTIF($G$2:G7854, G7855), INDEX($A$2:$G$100000, MATCH(G7855, $G$2:G7854,0),1), FALSE), FALSE)</f>
        <v>0</v>
      </c>
      <c r="G7855" s="1">
        <v>14167</v>
      </c>
      <c r="H7855" s="1" t="s">
        <v>7727</v>
      </c>
    </row>
    <row r="7856" spans="1:8" x14ac:dyDescent="0.2">
      <c r="A7856" s="1">
        <v>7913</v>
      </c>
      <c r="B7856" s="1" t="str">
        <f t="shared" si="122"/>
        <v>Sunray Energy Inc</v>
      </c>
      <c r="C7856" s="1" t="b">
        <f>IF(D7856&lt;&gt;"",IF(COUNTIF($D$2:D7855, D7856), INDEX($A$2:$D$100000, MATCH(D7856, $D$2:D7855,0),1), FALSE), FALSE)</f>
        <v>0</v>
      </c>
      <c r="F7856" s="1" t="b">
        <f>IF(G7856&lt;&gt;"", IF(COUNTIF($G$2:G7855, G7856), INDEX($A$2:$G$100000, MATCH(G7856, $G$2:G7855,0),1), FALSE), FALSE)</f>
        <v>0</v>
      </c>
      <c r="G7856" s="1">
        <v>18326</v>
      </c>
      <c r="H7856" s="1" t="s">
        <v>7728</v>
      </c>
    </row>
    <row r="7857" spans="1:8" x14ac:dyDescent="0.2">
      <c r="A7857" s="1">
        <v>7914</v>
      </c>
      <c r="B7857" s="1" t="str">
        <f t="shared" si="122"/>
        <v>Walmart Stores Texas, LLC</v>
      </c>
      <c r="C7857" s="1" t="b">
        <f>IF(D7857&lt;&gt;"",IF(COUNTIF($D$2:D7856, D7857), INDEX($A$2:$D$100000, MATCH(D7857, $D$2:D7856,0),1), FALSE), FALSE)</f>
        <v>0</v>
      </c>
      <c r="F7857" s="1" t="b">
        <f>IF(G7857&lt;&gt;"", IF(COUNTIF($G$2:G7856, G7857), INDEX($A$2:$G$100000, MATCH(G7857, $G$2:G7856,0),1), FALSE), FALSE)</f>
        <v>0</v>
      </c>
      <c r="G7857" s="1">
        <v>64315</v>
      </c>
      <c r="H7857" s="1" t="s">
        <v>7729</v>
      </c>
    </row>
    <row r="7858" spans="1:8" x14ac:dyDescent="0.2">
      <c r="A7858" s="1">
        <v>7915</v>
      </c>
      <c r="B7858" s="1" t="str">
        <f t="shared" si="122"/>
        <v>San Gorgonio Westwind II LLC</v>
      </c>
      <c r="C7858" s="1" t="b">
        <f>IF(D7858&lt;&gt;"",IF(COUNTIF($D$2:D7857, D7858), INDEX($A$2:$D$100000, MATCH(D7858, $D$2:D7857,0),1), FALSE), FALSE)</f>
        <v>0</v>
      </c>
      <c r="F7858" s="1" t="b">
        <f>IF(G7858&lt;&gt;"", IF(COUNTIF($G$2:G7857, G7858), INDEX($A$2:$G$100000, MATCH(G7858, $G$2:G7857,0),1), FALSE), FALSE)</f>
        <v>0</v>
      </c>
      <c r="G7858" s="1">
        <v>22127</v>
      </c>
      <c r="H7858" s="1" t="s">
        <v>7730</v>
      </c>
    </row>
    <row r="7859" spans="1:8" x14ac:dyDescent="0.2">
      <c r="A7859" s="1">
        <v>7916</v>
      </c>
      <c r="B7859" s="1" t="str">
        <f t="shared" si="122"/>
        <v>Jefferson Smurfit Corp-LA</v>
      </c>
      <c r="C7859" s="1" t="b">
        <f>IF(D7859&lt;&gt;"",IF(COUNTIF($D$2:D7858, D7859), INDEX($A$2:$D$100000, MATCH(D7859, $D$2:D7858,0),1), FALSE), FALSE)</f>
        <v>0</v>
      </c>
      <c r="F7859" s="1" t="b">
        <f>IF(G7859&lt;&gt;"", IF(COUNTIF($G$2:G7858, G7859), INDEX($A$2:$G$100000, MATCH(G7859, $G$2:G7858,0),1), FALSE), FALSE)</f>
        <v>0</v>
      </c>
      <c r="G7859" s="1">
        <v>9621</v>
      </c>
      <c r="H7859" s="1" t="s">
        <v>7731</v>
      </c>
    </row>
    <row r="7860" spans="1:8" x14ac:dyDescent="0.2">
      <c r="A7860" s="1">
        <v>7917</v>
      </c>
      <c r="B7860" s="1" t="str">
        <f t="shared" si="122"/>
        <v>Smurfit Stone Container Corp</v>
      </c>
      <c r="C7860" s="1" t="b">
        <f>IF(D7860&lt;&gt;"",IF(COUNTIF($D$2:D7859, D7860), INDEX($A$2:$D$100000, MATCH(D7860, $D$2:D7859,0),1), FALSE), FALSE)</f>
        <v>0</v>
      </c>
      <c r="F7860" s="1" t="b">
        <f>IF(G7860&lt;&gt;"", IF(COUNTIF($G$2:G7859, G7860), INDEX($A$2:$G$100000, MATCH(G7860, $G$2:G7859,0),1), FALSE), FALSE)</f>
        <v>0</v>
      </c>
      <c r="G7860" s="1">
        <v>31724</v>
      </c>
      <c r="H7860" s="1" t="s">
        <v>7732</v>
      </c>
    </row>
    <row r="7861" spans="1:8" x14ac:dyDescent="0.2">
      <c r="A7861" s="1">
        <v>7918</v>
      </c>
      <c r="B7861" s="1" t="str">
        <f t="shared" si="122"/>
        <v>Dan's Mountain Wind Force LLC</v>
      </c>
      <c r="C7861" s="1" t="b">
        <f>IF(D7861&lt;&gt;"",IF(COUNTIF($D$2:D7860, D7861), INDEX($A$2:$D$100000, MATCH(D7861, $D$2:D7860,0),1), FALSE), FALSE)</f>
        <v>0</v>
      </c>
      <c r="F7861" s="1" t="b">
        <f>IF(G7861&lt;&gt;"", IF(COUNTIF($G$2:G7860, G7861), INDEX($A$2:$G$100000, MATCH(G7861, $G$2:G7860,0),1), FALSE), FALSE)</f>
        <v>0</v>
      </c>
      <c r="G7861" s="1">
        <v>54741</v>
      </c>
      <c r="H7861" s="1" t="s">
        <v>7733</v>
      </c>
    </row>
    <row r="7862" spans="1:8" x14ac:dyDescent="0.2">
      <c r="A7862" s="1">
        <v>7919</v>
      </c>
      <c r="B7862" s="1" t="str">
        <f t="shared" si="122"/>
        <v>Prairie Gen LP</v>
      </c>
      <c r="C7862" s="1" t="b">
        <f>IF(D7862&lt;&gt;"",IF(COUNTIF($D$2:D7861, D7862), INDEX($A$2:$D$100000, MATCH(D7862, $D$2:D7861,0),1), FALSE), FALSE)</f>
        <v>0</v>
      </c>
      <c r="F7862" s="1" t="b">
        <f>IF(G7862&lt;&gt;"", IF(COUNTIF($G$2:G7861, G7862), INDEX($A$2:$G$100000, MATCH(G7862, $G$2:G7861,0),1), FALSE), FALSE)</f>
        <v>0</v>
      </c>
      <c r="G7862" s="1">
        <v>15315</v>
      </c>
      <c r="H7862" s="1" t="s">
        <v>7734</v>
      </c>
    </row>
    <row r="7863" spans="1:8" x14ac:dyDescent="0.2">
      <c r="A7863" s="1">
        <v>7920</v>
      </c>
      <c r="B7863" s="1" t="str">
        <f t="shared" si="122"/>
        <v>Cerro Gordo Wind Farm</v>
      </c>
      <c r="C7863" s="1" t="b">
        <f>IF(D7863&lt;&gt;"",IF(COUNTIF($D$2:D7862, D7863), INDEX($A$2:$D$100000, MATCH(D7863, $D$2:D7862,0),1), FALSE), FALSE)</f>
        <v>0</v>
      </c>
      <c r="F7863" s="1" t="b">
        <f>IF(G7863&lt;&gt;"", IF(COUNTIF($G$2:G7862, G7863), INDEX($A$2:$G$100000, MATCH(G7863, $G$2:G7862,0),1), FALSE), FALSE)</f>
        <v>0</v>
      </c>
      <c r="G7863" s="1">
        <v>63072</v>
      </c>
      <c r="H7863" s="1" t="s">
        <v>7735</v>
      </c>
    </row>
    <row r="7864" spans="1:8" x14ac:dyDescent="0.2">
      <c r="A7864" s="1">
        <v>7921</v>
      </c>
      <c r="B7864" s="1" t="str">
        <f t="shared" si="122"/>
        <v>Montrose Partners</v>
      </c>
      <c r="C7864" s="1" t="b">
        <f>IF(D7864&lt;&gt;"",IF(COUNTIF($D$2:D7863, D7864), INDEX($A$2:$D$100000, MATCH(D7864, $D$2:D7863,0),1), FALSE), FALSE)</f>
        <v>0</v>
      </c>
      <c r="F7864" s="1" t="b">
        <f>IF(G7864&lt;&gt;"", IF(COUNTIF($G$2:G7863, G7864), INDEX($A$2:$G$100000, MATCH(G7864, $G$2:G7863,0),1), FALSE), FALSE)</f>
        <v>0</v>
      </c>
      <c r="G7864" s="1">
        <v>12865</v>
      </c>
      <c r="H7864" s="1" t="s">
        <v>7736</v>
      </c>
    </row>
    <row r="7865" spans="1:8" x14ac:dyDescent="0.2">
      <c r="A7865" s="1">
        <v>7922</v>
      </c>
      <c r="B7865" s="1" t="str">
        <f t="shared" si="122"/>
        <v>Indeck-Pepperell Power Assoc</v>
      </c>
      <c r="C7865" s="1" t="b">
        <f>IF(D7865&lt;&gt;"",IF(COUNTIF($D$2:D7864, D7865), INDEX($A$2:$D$100000, MATCH(D7865, $D$2:D7864,0),1), FALSE), FALSE)</f>
        <v>0</v>
      </c>
      <c r="F7865" s="1" t="b">
        <f>IF(G7865&lt;&gt;"", IF(COUNTIF($G$2:G7864, G7865), INDEX($A$2:$G$100000, MATCH(G7865, $G$2:G7864,0),1), FALSE), FALSE)</f>
        <v>0</v>
      </c>
      <c r="G7865" s="1">
        <v>9270</v>
      </c>
      <c r="H7865" s="1" t="s">
        <v>7737</v>
      </c>
    </row>
    <row r="7866" spans="1:8" x14ac:dyDescent="0.2">
      <c r="A7866" s="1">
        <v>7923</v>
      </c>
      <c r="B7866" s="1" t="str">
        <f t="shared" si="122"/>
        <v>Phelps Dodge Mining Co</v>
      </c>
      <c r="C7866" s="1" t="b">
        <f>IF(D7866&lt;&gt;"",IF(COUNTIF($D$2:D7865, D7866), INDEX($A$2:$D$100000, MATCH(D7866, $D$2:D7865,0),1), FALSE), FALSE)</f>
        <v>0</v>
      </c>
      <c r="F7866" s="1" t="b">
        <f>IF(G7866&lt;&gt;"", IF(COUNTIF($G$2:G7865, G7866), INDEX($A$2:$G$100000, MATCH(G7866, $G$2:G7865,0),1), FALSE), FALSE)</f>
        <v>0</v>
      </c>
      <c r="G7866" s="1">
        <v>15006</v>
      </c>
      <c r="H7866" s="1" t="s">
        <v>7738</v>
      </c>
    </row>
    <row r="7867" spans="1:8" x14ac:dyDescent="0.2">
      <c r="A7867" s="1">
        <v>7924</v>
      </c>
      <c r="B7867" s="1" t="str">
        <f t="shared" si="122"/>
        <v>Gulf States Paper Corp</v>
      </c>
      <c r="C7867" s="1" t="b">
        <f>IF(D7867&lt;&gt;"",IF(COUNTIF($D$2:D7866, D7867), INDEX($A$2:$D$100000, MATCH(D7867, $D$2:D7866,0),1), FALSE), FALSE)</f>
        <v>0</v>
      </c>
      <c r="F7867" s="1" t="b">
        <f>IF(G7867&lt;&gt;"", IF(COUNTIF($G$2:G7866, G7867), INDEX($A$2:$G$100000, MATCH(G7867, $G$2:G7866,0),1), FALSE), FALSE)</f>
        <v>0</v>
      </c>
      <c r="G7867" s="1">
        <v>7804</v>
      </c>
      <c r="H7867" s="1" t="s">
        <v>7739</v>
      </c>
    </row>
    <row r="7868" spans="1:8" x14ac:dyDescent="0.2">
      <c r="A7868" s="1">
        <v>7925</v>
      </c>
      <c r="B7868" s="1" t="str">
        <f t="shared" si="122"/>
        <v>SeaWest Windpower</v>
      </c>
      <c r="C7868" s="1" t="b">
        <f>IF(D7868&lt;&gt;"",IF(COUNTIF($D$2:D7867, D7868), INDEX($A$2:$D$100000, MATCH(D7868, $D$2:D7867,0),1), FALSE), FALSE)</f>
        <v>0</v>
      </c>
      <c r="F7868" s="1" t="b">
        <f>IF(G7868&lt;&gt;"", IF(COUNTIF($G$2:G7867, G7868), INDEX($A$2:$G$100000, MATCH(G7868, $G$2:G7867,0),1), FALSE), FALSE)</f>
        <v>0</v>
      </c>
      <c r="G7868" s="1">
        <v>44497</v>
      </c>
      <c r="H7868" s="1" t="s">
        <v>7740</v>
      </c>
    </row>
    <row r="7869" spans="1:8" x14ac:dyDescent="0.2">
      <c r="A7869" s="1">
        <v>7926</v>
      </c>
      <c r="B7869" s="1" t="str">
        <f t="shared" si="122"/>
        <v>Foote Creek I LLC</v>
      </c>
      <c r="C7869" s="1" t="b">
        <f>IF(D7869&lt;&gt;"",IF(COUNTIF($D$2:D7868, D7869), INDEX($A$2:$D$100000, MATCH(D7869, $D$2:D7868,0),1), FALSE), FALSE)</f>
        <v>0</v>
      </c>
      <c r="F7869" s="1" t="b">
        <f>IF(G7869&lt;&gt;"", IF(COUNTIF($G$2:G7868, G7869), INDEX($A$2:$G$100000, MATCH(G7869, $G$2:G7868,0),1), FALSE), FALSE)</f>
        <v>0</v>
      </c>
      <c r="G7869" s="1">
        <v>6502</v>
      </c>
      <c r="H7869" s="1" t="s">
        <v>7741</v>
      </c>
    </row>
    <row r="7870" spans="1:8" x14ac:dyDescent="0.2">
      <c r="A7870" s="1">
        <v>7927</v>
      </c>
      <c r="B7870" s="1" t="str">
        <f t="shared" si="122"/>
        <v>B P Amoco Chemical Co</v>
      </c>
      <c r="C7870" s="1" t="b">
        <f>IF(D7870&lt;&gt;"",IF(COUNTIF($D$2:D7869, D7870), INDEX($A$2:$D$100000, MATCH(D7870, $D$2:D7869,0),1), FALSE), FALSE)</f>
        <v>0</v>
      </c>
      <c r="F7870" s="1" t="b">
        <f>IF(G7870&lt;&gt;"", IF(COUNTIF($G$2:G7869, G7870), INDEX($A$2:$G$100000, MATCH(G7870, $G$2:G7869,0),1), FALSE), FALSE)</f>
        <v>0</v>
      </c>
      <c r="G7870" s="1">
        <v>32384</v>
      </c>
      <c r="H7870" s="1" t="s">
        <v>7742</v>
      </c>
    </row>
    <row r="7871" spans="1:8" x14ac:dyDescent="0.2">
      <c r="A7871" s="1">
        <v>7928</v>
      </c>
      <c r="B7871" s="1" t="str">
        <f t="shared" si="122"/>
        <v>Cabazon Wind Partners, LLC</v>
      </c>
      <c r="C7871" s="1" t="b">
        <f>IF(D7871&lt;&gt;"",IF(COUNTIF($D$2:D7870, D7871), INDEX($A$2:$D$100000, MATCH(D7871, $D$2:D7870,0),1), FALSE), FALSE)</f>
        <v>0</v>
      </c>
      <c r="F7871" s="1" t="b">
        <f>IF(G7871&lt;&gt;"", IF(COUNTIF($G$2:G7870, G7871), INDEX($A$2:$G$100000, MATCH(G7871, $G$2:G7870,0),1), FALSE), FALSE)</f>
        <v>0</v>
      </c>
      <c r="G7871" s="1">
        <v>2725</v>
      </c>
      <c r="H7871" s="1" t="s">
        <v>7743</v>
      </c>
    </row>
    <row r="7872" spans="1:8" x14ac:dyDescent="0.2">
      <c r="A7872" s="1">
        <v>7929</v>
      </c>
      <c r="B7872" s="1" t="str">
        <f t="shared" si="122"/>
        <v>Finch Pruyn &amp; Co Inc</v>
      </c>
      <c r="C7872" s="1" t="b">
        <f>IF(D7872&lt;&gt;"",IF(COUNTIF($D$2:D7871, D7872), INDEX($A$2:$D$100000, MATCH(D7872, $D$2:D7871,0),1), FALSE), FALSE)</f>
        <v>0</v>
      </c>
      <c r="F7872" s="1" t="b">
        <f>IF(G7872&lt;&gt;"", IF(COUNTIF($G$2:G7871, G7872), INDEX($A$2:$G$100000, MATCH(G7872, $G$2:G7871,0),1), FALSE), FALSE)</f>
        <v>0</v>
      </c>
      <c r="G7872" s="1">
        <v>6322</v>
      </c>
      <c r="H7872" s="1" t="s">
        <v>7744</v>
      </c>
    </row>
    <row r="7873" spans="1:8" x14ac:dyDescent="0.2">
      <c r="A7873" s="1">
        <v>7930</v>
      </c>
      <c r="B7873" s="1" t="str">
        <f t="shared" si="122"/>
        <v>CCP Power Solutions</v>
      </c>
      <c r="C7873" s="1" t="b">
        <f>IF(D7873&lt;&gt;"",IF(COUNTIF($D$2:D7872, D7873), INDEX($A$2:$D$100000, MATCH(D7873, $D$2:D7872,0),1), FALSE), FALSE)</f>
        <v>0</v>
      </c>
      <c r="F7873" s="1" t="b">
        <f>IF(G7873&lt;&gt;"", IF(COUNTIF($G$2:G7872, G7873), INDEX($A$2:$G$100000, MATCH(G7873, $G$2:G7872,0),1), FALSE), FALSE)</f>
        <v>0</v>
      </c>
      <c r="G7873" s="1">
        <v>61286</v>
      </c>
      <c r="H7873" s="1" t="s">
        <v>7745</v>
      </c>
    </row>
    <row r="7874" spans="1:8" x14ac:dyDescent="0.2">
      <c r="A7874" s="1">
        <v>7931</v>
      </c>
      <c r="B7874" s="1" t="str">
        <f t="shared" ref="B7874:B7937" si="123">IF(H7874="",E7874,H7874)</f>
        <v>FPL Energy North Dakota Wind I</v>
      </c>
      <c r="C7874" s="1" t="b">
        <f>IF(D7874&lt;&gt;"",IF(COUNTIF($D$2:D7873, D7874), INDEX($A$2:$D$100000, MATCH(D7874, $D$2:D7873,0),1), FALSE), FALSE)</f>
        <v>0</v>
      </c>
      <c r="F7874" s="1" t="b">
        <f>IF(G7874&lt;&gt;"", IF(COUNTIF($G$2:G7873, G7874), INDEX($A$2:$G$100000, MATCH(G7874, $G$2:G7873,0),1), FALSE), FALSE)</f>
        <v>0</v>
      </c>
      <c r="G7874" s="1">
        <v>34718</v>
      </c>
      <c r="H7874" s="1" t="s">
        <v>7746</v>
      </c>
    </row>
    <row r="7875" spans="1:8" x14ac:dyDescent="0.2">
      <c r="A7875" s="1">
        <v>7932</v>
      </c>
      <c r="B7875" s="1" t="str">
        <f t="shared" si="123"/>
        <v>Roche Vitamins</v>
      </c>
      <c r="C7875" s="1" t="b">
        <f>IF(D7875&lt;&gt;"",IF(COUNTIF($D$2:D7874, D7875), INDEX($A$2:$D$100000, MATCH(D7875, $D$2:D7874,0),1), FALSE), FALSE)</f>
        <v>0</v>
      </c>
      <c r="F7875" s="1" t="b">
        <f>IF(G7875&lt;&gt;"", IF(COUNTIF($G$2:G7874, G7875), INDEX($A$2:$G$100000, MATCH(G7875, $G$2:G7874,0),1), FALSE), FALSE)</f>
        <v>0</v>
      </c>
      <c r="G7875" s="1">
        <v>16176</v>
      </c>
      <c r="H7875" s="1" t="s">
        <v>7747</v>
      </c>
    </row>
    <row r="7876" spans="1:8" x14ac:dyDescent="0.2">
      <c r="A7876" s="1">
        <v>7933</v>
      </c>
      <c r="B7876" s="1" t="str">
        <f t="shared" si="123"/>
        <v>Kahana Solar, LLC</v>
      </c>
      <c r="C7876" s="1" t="b">
        <f>IF(D7876&lt;&gt;"",IF(COUNTIF($D$2:D7875, D7876), INDEX($A$2:$D$100000, MATCH(D7876, $D$2:D7875,0),1), FALSE), FALSE)</f>
        <v>0</v>
      </c>
      <c r="F7876" s="1" t="b">
        <f>IF(G7876&lt;&gt;"", IF(COUNTIF($G$2:G7875, G7876), INDEX($A$2:$G$100000, MATCH(G7876, $G$2:G7875,0),1), FALSE), FALSE)</f>
        <v>0</v>
      </c>
      <c r="G7876" s="1">
        <v>63703</v>
      </c>
      <c r="H7876" s="1" t="s">
        <v>7748</v>
      </c>
    </row>
    <row r="7877" spans="1:8" x14ac:dyDescent="0.2">
      <c r="A7877" s="1">
        <v>7934</v>
      </c>
      <c r="B7877" s="1" t="str">
        <f t="shared" si="123"/>
        <v>Painter Energy Storage, LLC</v>
      </c>
      <c r="C7877" s="1" t="b">
        <f>IF(D7877&lt;&gt;"",IF(COUNTIF($D$2:D7876, D7877), INDEX($A$2:$D$100000, MATCH(D7877, $D$2:D7876,0),1), FALSE), FALSE)</f>
        <v>0</v>
      </c>
      <c r="F7877" s="1" t="b">
        <f>IF(G7877&lt;&gt;"", IF(COUNTIF($G$2:G7876, G7877), INDEX($A$2:$G$100000, MATCH(G7877, $G$2:G7876,0),1), FALSE), FALSE)</f>
        <v>0</v>
      </c>
      <c r="G7877" s="1">
        <v>62646</v>
      </c>
      <c r="H7877" s="1" t="s">
        <v>7749</v>
      </c>
    </row>
    <row r="7878" spans="1:8" x14ac:dyDescent="0.2">
      <c r="A7878" s="1">
        <v>7935</v>
      </c>
      <c r="B7878" s="1" t="str">
        <f t="shared" si="123"/>
        <v>Central 40, LLC</v>
      </c>
      <c r="C7878" s="1" t="b">
        <f>IF(D7878&lt;&gt;"",IF(COUNTIF($D$2:D7877, D7878), INDEX($A$2:$D$100000, MATCH(D7878, $D$2:D7877,0),1), FALSE), FALSE)</f>
        <v>0</v>
      </c>
      <c r="F7878" s="1" t="b">
        <f>IF(G7878&lt;&gt;"", IF(COUNTIF($G$2:G7877, G7878), INDEX($A$2:$G$100000, MATCH(G7878, $G$2:G7877,0),1), FALSE), FALSE)</f>
        <v>0</v>
      </c>
      <c r="G7878" s="1">
        <v>63606</v>
      </c>
      <c r="H7878" s="1" t="s">
        <v>7750</v>
      </c>
    </row>
    <row r="7879" spans="1:8" x14ac:dyDescent="0.2">
      <c r="A7879" s="1">
        <v>7936</v>
      </c>
      <c r="B7879" s="1" t="str">
        <f t="shared" si="123"/>
        <v>West River Solar, LLC</v>
      </c>
      <c r="C7879" s="1" t="b">
        <f>IF(D7879&lt;&gt;"",IF(COUNTIF($D$2:D7878, D7879), INDEX($A$2:$D$100000, MATCH(D7879, $D$2:D7878,0),1), FALSE), FALSE)</f>
        <v>0</v>
      </c>
      <c r="F7879" s="1" t="b">
        <f>IF(G7879&lt;&gt;"", IF(COUNTIF($G$2:G7878, G7879), INDEX($A$2:$G$100000, MATCH(G7879, $G$2:G7878,0),1), FALSE), FALSE)</f>
        <v>0</v>
      </c>
      <c r="G7879" s="1">
        <v>63492</v>
      </c>
      <c r="H7879" s="1" t="s">
        <v>7751</v>
      </c>
    </row>
    <row r="7880" spans="1:8" x14ac:dyDescent="0.2">
      <c r="A7880" s="1">
        <v>7937</v>
      </c>
      <c r="B7880" s="1" t="str">
        <f t="shared" si="123"/>
        <v>Orchard Windfarm, LLC</v>
      </c>
      <c r="C7880" s="1" t="b">
        <f>IF(D7880&lt;&gt;"",IF(COUNTIF($D$2:D7879, D7880), INDEX($A$2:$D$100000, MATCH(D7880, $D$2:D7879,0),1), FALSE), FALSE)</f>
        <v>0</v>
      </c>
      <c r="F7880" s="1" t="b">
        <f>IF(G7880&lt;&gt;"", IF(COUNTIF($G$2:G7879, G7880), INDEX($A$2:$G$100000, MATCH(G7880, $G$2:G7879,0),1), FALSE), FALSE)</f>
        <v>0</v>
      </c>
      <c r="G7880" s="1">
        <v>62758</v>
      </c>
      <c r="H7880" s="1" t="s">
        <v>7752</v>
      </c>
    </row>
    <row r="7881" spans="1:8" x14ac:dyDescent="0.2">
      <c r="A7881" s="1">
        <v>7938</v>
      </c>
      <c r="B7881" s="1" t="str">
        <f t="shared" si="123"/>
        <v>Mammoth Pacific LP</v>
      </c>
      <c r="C7881" s="1" t="b">
        <f>IF(D7881&lt;&gt;"",IF(COUNTIF($D$2:D7880, D7881), INDEX($A$2:$D$100000, MATCH(D7881, $D$2:D7880,0),1), FALSE), FALSE)</f>
        <v>0</v>
      </c>
      <c r="F7881" s="1" t="b">
        <f>IF(G7881&lt;&gt;"", IF(COUNTIF($G$2:G7880, G7881), INDEX($A$2:$G$100000, MATCH(G7881, $G$2:G7880,0),1), FALSE), FALSE)</f>
        <v>0</v>
      </c>
      <c r="G7881" s="1">
        <v>11677</v>
      </c>
      <c r="H7881" s="1" t="s">
        <v>7753</v>
      </c>
    </row>
    <row r="7882" spans="1:8" x14ac:dyDescent="0.2">
      <c r="A7882" s="1">
        <v>7939</v>
      </c>
      <c r="B7882" s="1" t="str">
        <f t="shared" si="123"/>
        <v>Intertrade Holdings Inc</v>
      </c>
      <c r="C7882" s="1" t="b">
        <f>IF(D7882&lt;&gt;"",IF(COUNTIF($D$2:D7881, D7882), INDEX($A$2:$D$100000, MATCH(D7882, $D$2:D7881,0),1), FALSE), FALSE)</f>
        <v>0</v>
      </c>
      <c r="F7882" s="1" t="b">
        <f>IF(G7882&lt;&gt;"", IF(COUNTIF($G$2:G7881, G7882), INDEX($A$2:$G$100000, MATCH(G7882, $G$2:G7881,0),1), FALSE), FALSE)</f>
        <v>0</v>
      </c>
      <c r="G7882" s="1">
        <v>9367</v>
      </c>
      <c r="H7882" s="1" t="s">
        <v>7754</v>
      </c>
    </row>
    <row r="7883" spans="1:8" x14ac:dyDescent="0.2">
      <c r="A7883" s="1">
        <v>7940</v>
      </c>
      <c r="B7883" s="1" t="str">
        <f t="shared" si="123"/>
        <v>BCD Project Holdings 1, LLC</v>
      </c>
      <c r="C7883" s="1" t="b">
        <f>IF(D7883&lt;&gt;"",IF(COUNTIF($D$2:D7882, D7883), INDEX($A$2:$D$100000, MATCH(D7883, $D$2:D7882,0),1), FALSE), FALSE)</f>
        <v>0</v>
      </c>
      <c r="F7883" s="1" t="b">
        <f>IF(G7883&lt;&gt;"", IF(COUNTIF($G$2:G7882, G7883), INDEX($A$2:$G$100000, MATCH(G7883, $G$2:G7882,0),1), FALSE), FALSE)</f>
        <v>0</v>
      </c>
      <c r="G7883" s="1">
        <v>64285</v>
      </c>
      <c r="H7883" s="1" t="s">
        <v>7755</v>
      </c>
    </row>
    <row r="7884" spans="1:8" x14ac:dyDescent="0.2">
      <c r="A7884" s="1">
        <v>7941</v>
      </c>
      <c r="B7884" s="1" t="str">
        <f t="shared" si="123"/>
        <v>Community Wind Energy Transmission LLC</v>
      </c>
      <c r="C7884" s="1" t="b">
        <f>IF(D7884&lt;&gt;"",IF(COUNTIF($D$2:D7883, D7884), INDEX($A$2:$D$100000, MATCH(D7884, $D$2:D7883,0),1), FALSE), FALSE)</f>
        <v>0</v>
      </c>
      <c r="F7884" s="1" t="b">
        <f>IF(G7884&lt;&gt;"", IF(COUNTIF($G$2:G7883, G7884), INDEX($A$2:$G$100000, MATCH(G7884, $G$2:G7883,0),1), FALSE), FALSE)</f>
        <v>0</v>
      </c>
      <c r="G7884" s="1">
        <v>56636</v>
      </c>
      <c r="H7884" s="1" t="s">
        <v>7756</v>
      </c>
    </row>
    <row r="7885" spans="1:8" x14ac:dyDescent="0.2">
      <c r="A7885" s="1">
        <v>7942</v>
      </c>
      <c r="B7885" s="1" t="str">
        <f t="shared" si="123"/>
        <v>Quest Solar</v>
      </c>
      <c r="C7885" s="1" t="b">
        <f>IF(D7885&lt;&gt;"",IF(COUNTIF($D$2:D7884, D7885), INDEX($A$2:$D$100000, MATCH(D7885, $D$2:D7884,0),1), FALSE), FALSE)</f>
        <v>0</v>
      </c>
      <c r="F7885" s="1" t="b">
        <f>IF(G7885&lt;&gt;"", IF(COUNTIF($G$2:G7884, G7885), INDEX($A$2:$G$100000, MATCH(G7885, $G$2:G7884,0),1), FALSE), FALSE)</f>
        <v>0</v>
      </c>
      <c r="G7885" s="1">
        <v>61807</v>
      </c>
      <c r="H7885" s="1" t="s">
        <v>7757</v>
      </c>
    </row>
    <row r="7886" spans="1:8" x14ac:dyDescent="0.2">
      <c r="A7886" s="1">
        <v>7943</v>
      </c>
      <c r="B7886" s="1" t="str">
        <f t="shared" si="123"/>
        <v>Valero Refining-Texas LP</v>
      </c>
      <c r="C7886" s="1" t="b">
        <f>IF(D7886&lt;&gt;"",IF(COUNTIF($D$2:D7885, D7886), INDEX($A$2:$D$100000, MATCH(D7886, $D$2:D7885,0),1), FALSE), FALSE)</f>
        <v>0</v>
      </c>
      <c r="F7886" s="1" t="b">
        <f>IF(G7886&lt;&gt;"", IF(COUNTIF($G$2:G7885, G7886), INDEX($A$2:$G$100000, MATCH(G7886, $G$2:G7885,0),1), FALSE), FALSE)</f>
        <v>0</v>
      </c>
      <c r="G7886" s="1">
        <v>19717</v>
      </c>
      <c r="H7886" s="1" t="s">
        <v>7758</v>
      </c>
    </row>
    <row r="7887" spans="1:8" x14ac:dyDescent="0.2">
      <c r="A7887" s="1">
        <v>7944</v>
      </c>
      <c r="B7887" s="1" t="str">
        <f t="shared" si="123"/>
        <v>Castle Solar, LLC</v>
      </c>
      <c r="C7887" s="1" t="b">
        <f>IF(D7887&lt;&gt;"",IF(COUNTIF($D$2:D7886, D7887), INDEX($A$2:$D$100000, MATCH(D7887, $D$2:D7886,0),1), FALSE), FALSE)</f>
        <v>0</v>
      </c>
      <c r="F7887" s="1" t="b">
        <f>IF(G7887&lt;&gt;"", IF(COUNTIF($G$2:G7886, G7887), INDEX($A$2:$G$100000, MATCH(G7887, $G$2:G7886,0),1), FALSE), FALSE)</f>
        <v>0</v>
      </c>
      <c r="G7887" s="1">
        <v>64307</v>
      </c>
      <c r="H7887" s="1" t="s">
        <v>7759</v>
      </c>
    </row>
    <row r="7888" spans="1:8" x14ac:dyDescent="0.2">
      <c r="A7888" s="1">
        <v>7945</v>
      </c>
      <c r="B7888" s="1" t="str">
        <f t="shared" si="123"/>
        <v>Shining Sun Solar</v>
      </c>
      <c r="C7888" s="1" t="b">
        <f>IF(D7888&lt;&gt;"",IF(COUNTIF($D$2:D7887, D7888), INDEX($A$2:$D$100000, MATCH(D7888, $D$2:D7887,0),1), FALSE), FALSE)</f>
        <v>0</v>
      </c>
      <c r="F7888" s="1" t="b">
        <f>IF(G7888&lt;&gt;"", IF(COUNTIF($G$2:G7887, G7888), INDEX($A$2:$G$100000, MATCH(G7888, $G$2:G7887,0),1), FALSE), FALSE)</f>
        <v>0</v>
      </c>
      <c r="G7888" s="1">
        <v>61830</v>
      </c>
      <c r="H7888" s="1" t="s">
        <v>7760</v>
      </c>
    </row>
    <row r="7889" spans="1:8" x14ac:dyDescent="0.2">
      <c r="A7889" s="1">
        <v>7946</v>
      </c>
      <c r="B7889" s="1" t="str">
        <f t="shared" si="123"/>
        <v>Zond Cabazon Development Corp</v>
      </c>
      <c r="C7889" s="1" t="b">
        <f>IF(D7889&lt;&gt;"",IF(COUNTIF($D$2:D7888, D7889), INDEX($A$2:$D$100000, MATCH(D7889, $D$2:D7888,0),1), FALSE), FALSE)</f>
        <v>0</v>
      </c>
      <c r="F7889" s="1" t="b">
        <f>IF(G7889&lt;&gt;"", IF(COUNTIF($G$2:G7888, G7889), INDEX($A$2:$G$100000, MATCH(G7889, $G$2:G7888,0),1), FALSE), FALSE)</f>
        <v>0</v>
      </c>
      <c r="G7889" s="1">
        <v>22963</v>
      </c>
      <c r="H7889" s="1" t="s">
        <v>7761</v>
      </c>
    </row>
    <row r="7890" spans="1:8" x14ac:dyDescent="0.2">
      <c r="A7890" s="1">
        <v>7947</v>
      </c>
      <c r="B7890" s="1" t="str">
        <f t="shared" si="123"/>
        <v>Zond Cabazon Development Corp.</v>
      </c>
      <c r="C7890" s="1" t="b">
        <f>IF(D7890&lt;&gt;"",IF(COUNTIF($D$2:D7889, D7890), INDEX($A$2:$D$100000, MATCH(D7890, $D$2:D7889,0),1), FALSE), FALSE)</f>
        <v>0</v>
      </c>
      <c r="F7890" s="1" t="b">
        <f>IF(G7890&lt;&gt;"", IF(COUNTIF($G$2:G7889, G7890), INDEX($A$2:$G$100000, MATCH(G7890, $G$2:G7889,0),1), FALSE), FALSE)</f>
        <v>0</v>
      </c>
      <c r="G7890" s="1">
        <v>19913</v>
      </c>
      <c r="H7890" s="1" t="s">
        <v>7762</v>
      </c>
    </row>
    <row r="7891" spans="1:8" x14ac:dyDescent="0.2">
      <c r="A7891" s="1">
        <v>7948</v>
      </c>
      <c r="B7891" s="1" t="str">
        <f t="shared" si="123"/>
        <v>Vulcan/BN Geothermal Power Co</v>
      </c>
      <c r="C7891" s="1" t="b">
        <f>IF(D7891&lt;&gt;"",IF(COUNTIF($D$2:D7890, D7891), INDEX($A$2:$D$100000, MATCH(D7891, $D$2:D7890,0),1), FALSE), FALSE)</f>
        <v>0</v>
      </c>
      <c r="F7891" s="1" t="b">
        <f>IF(G7891&lt;&gt;"", IF(COUNTIF($G$2:G7890, G7891), INDEX($A$2:$G$100000, MATCH(G7891, $G$2:G7890,0),1), FALSE), FALSE)</f>
        <v>0</v>
      </c>
      <c r="G7891" s="1">
        <v>19906</v>
      </c>
      <c r="H7891" s="1" t="s">
        <v>7763</v>
      </c>
    </row>
    <row r="7892" spans="1:8" x14ac:dyDescent="0.2">
      <c r="A7892" s="1">
        <v>7949</v>
      </c>
      <c r="B7892" s="1" t="str">
        <f t="shared" si="123"/>
        <v>Rumford Cogeneration Co</v>
      </c>
      <c r="C7892" s="1" t="b">
        <f>IF(D7892&lt;&gt;"",IF(COUNTIF($D$2:D7891, D7892), INDEX($A$2:$D$100000, MATCH(D7892, $D$2:D7891,0),1), FALSE), FALSE)</f>
        <v>0</v>
      </c>
      <c r="F7892" s="1" t="b">
        <f>IF(G7892&lt;&gt;"", IF(COUNTIF($G$2:G7891, G7892), INDEX($A$2:$G$100000, MATCH(G7892, $G$2:G7891,0),1), FALSE), FALSE)</f>
        <v>0</v>
      </c>
      <c r="G7892" s="1">
        <v>16415</v>
      </c>
      <c r="H7892" s="1" t="s">
        <v>7764</v>
      </c>
    </row>
    <row r="7893" spans="1:8" x14ac:dyDescent="0.2">
      <c r="A7893" s="1">
        <v>7950</v>
      </c>
      <c r="B7893" s="1" t="str">
        <f t="shared" si="123"/>
        <v>Mililani I Solar LLC</v>
      </c>
      <c r="C7893" s="1" t="b">
        <f>IF(D7893&lt;&gt;"",IF(COUNTIF($D$2:D7892, D7893), INDEX($A$2:$D$100000, MATCH(D7893, $D$2:D7892,0),1), FALSE), FALSE)</f>
        <v>0</v>
      </c>
      <c r="F7893" s="1" t="b">
        <f>IF(G7893&lt;&gt;"", IF(COUNTIF($G$2:G7892, G7893), INDEX($A$2:$G$100000, MATCH(G7893, $G$2:G7892,0),1), FALSE), FALSE)</f>
        <v>0</v>
      </c>
      <c r="G7893" s="1">
        <v>62893</v>
      </c>
      <c r="H7893" s="1" t="s">
        <v>7765</v>
      </c>
    </row>
    <row r="7894" spans="1:8" x14ac:dyDescent="0.2">
      <c r="A7894" s="1">
        <v>7951</v>
      </c>
      <c r="B7894" s="1" t="str">
        <f t="shared" si="123"/>
        <v>Michigan Cogeneration Sys Inc</v>
      </c>
      <c r="C7894" s="1" t="b">
        <f>IF(D7894&lt;&gt;"",IF(COUNTIF($D$2:D7893, D7894), INDEX($A$2:$D$100000, MATCH(D7894, $D$2:D7893,0),1), FALSE), FALSE)</f>
        <v>0</v>
      </c>
      <c r="F7894" s="1" t="b">
        <f>IF(G7894&lt;&gt;"", IF(COUNTIF($G$2:G7893, G7894), INDEX($A$2:$G$100000, MATCH(G7894, $G$2:G7893,0),1), FALSE), FALSE)</f>
        <v>0</v>
      </c>
      <c r="G7894" s="1">
        <v>12416</v>
      </c>
      <c r="H7894" s="1" t="s">
        <v>7766</v>
      </c>
    </row>
    <row r="7895" spans="1:8" x14ac:dyDescent="0.2">
      <c r="A7895" s="1">
        <v>7952</v>
      </c>
      <c r="B7895" s="1" t="str">
        <f t="shared" si="123"/>
        <v>Smurfit-Stone Corp</v>
      </c>
      <c r="C7895" s="1" t="b">
        <f>IF(D7895&lt;&gt;"",IF(COUNTIF($D$2:D7894, D7895), INDEX($A$2:$D$100000, MATCH(D7895, $D$2:D7894,0),1), FALSE), FALSE)</f>
        <v>0</v>
      </c>
      <c r="F7895" s="1" t="b">
        <f>IF(G7895&lt;&gt;"", IF(COUNTIF($G$2:G7894, G7895), INDEX($A$2:$G$100000, MATCH(G7895, $G$2:G7894,0),1), FALSE), FALSE)</f>
        <v>0</v>
      </c>
      <c r="G7895" s="1">
        <v>30415</v>
      </c>
      <c r="H7895" s="1" t="s">
        <v>7767</v>
      </c>
    </row>
    <row r="7896" spans="1:8" x14ac:dyDescent="0.2">
      <c r="A7896" s="1">
        <v>7953</v>
      </c>
      <c r="B7896" s="1" t="str">
        <f t="shared" si="123"/>
        <v>BP Chemicals-Green Lake</v>
      </c>
      <c r="C7896" s="1" t="b">
        <f>IF(D7896&lt;&gt;"",IF(COUNTIF($D$2:D7895, D7896), INDEX($A$2:$D$100000, MATCH(D7896, $D$2:D7895,0),1), FALSE), FALSE)</f>
        <v>0</v>
      </c>
      <c r="F7896" s="1" t="b">
        <f>IF(G7896&lt;&gt;"", IF(COUNTIF($G$2:G7895, G7896), INDEX($A$2:$G$100000, MATCH(G7896, $G$2:G7895,0),1), FALSE), FALSE)</f>
        <v>0</v>
      </c>
      <c r="G7896" s="1">
        <v>2085</v>
      </c>
      <c r="H7896" s="1" t="s">
        <v>7768</v>
      </c>
    </row>
    <row r="7897" spans="1:8" x14ac:dyDescent="0.2">
      <c r="A7897" s="1">
        <v>7954</v>
      </c>
      <c r="B7897" s="1" t="str">
        <f t="shared" si="123"/>
        <v>International Paper Co-HudsonR</v>
      </c>
      <c r="C7897" s="1" t="b">
        <f>IF(D7897&lt;&gt;"",IF(COUNTIF($D$2:D7896, D7897), INDEX($A$2:$D$100000, MATCH(D7897, $D$2:D7896,0),1), FALSE), FALSE)</f>
        <v>0</v>
      </c>
      <c r="F7897" s="1" t="b">
        <f>IF(G7897&lt;&gt;"", IF(COUNTIF($G$2:G7896, G7897), INDEX($A$2:$G$100000, MATCH(G7897, $G$2:G7896,0),1), FALSE), FALSE)</f>
        <v>0</v>
      </c>
      <c r="G7897" s="1">
        <v>9362</v>
      </c>
      <c r="H7897" s="1" t="s">
        <v>7769</v>
      </c>
    </row>
    <row r="7898" spans="1:8" x14ac:dyDescent="0.2">
      <c r="A7898" s="1">
        <v>7955</v>
      </c>
      <c r="B7898" s="1" t="str">
        <f t="shared" si="123"/>
        <v>Farmland Hydro Ltd Partner</v>
      </c>
      <c r="C7898" s="1" t="b">
        <f>IF(D7898&lt;&gt;"",IF(COUNTIF($D$2:D7897, D7898), INDEX($A$2:$D$100000, MATCH(D7898, $D$2:D7897,0),1), FALSE), FALSE)</f>
        <v>0</v>
      </c>
      <c r="F7898" s="1" t="b">
        <f>IF(G7898&lt;&gt;"", IF(COUNTIF($G$2:G7897, G7898), INDEX($A$2:$G$100000, MATCH(G7898, $G$2:G7897,0),1), FALSE), FALSE)</f>
        <v>0</v>
      </c>
      <c r="G7898" s="1">
        <v>6159</v>
      </c>
      <c r="H7898" s="1" t="s">
        <v>7770</v>
      </c>
    </row>
    <row r="7899" spans="1:8" x14ac:dyDescent="0.2">
      <c r="A7899" s="1">
        <v>7956</v>
      </c>
      <c r="B7899" s="1" t="str">
        <f t="shared" si="123"/>
        <v>Smith Falls Hydropower</v>
      </c>
      <c r="C7899" s="1" t="b">
        <f>IF(D7899&lt;&gt;"",IF(COUNTIF($D$2:D7898, D7899), INDEX($A$2:$D$100000, MATCH(D7899, $D$2:D7898,0),1), FALSE), FALSE)</f>
        <v>0</v>
      </c>
      <c r="F7899" s="1" t="b">
        <f>IF(G7899&lt;&gt;"", IF(COUNTIF($G$2:G7898, G7899), INDEX($A$2:$G$100000, MATCH(G7899, $G$2:G7898,0),1), FALSE), FALSE)</f>
        <v>0</v>
      </c>
      <c r="G7899" s="1">
        <v>17373</v>
      </c>
      <c r="H7899" s="1" t="s">
        <v>7771</v>
      </c>
    </row>
    <row r="7900" spans="1:8" x14ac:dyDescent="0.2">
      <c r="A7900" s="1">
        <v>7957</v>
      </c>
      <c r="B7900" s="1" t="str">
        <f t="shared" si="123"/>
        <v>FPL Energy AVEC LLC</v>
      </c>
      <c r="C7900" s="1" t="b">
        <f>IF(D7900&lt;&gt;"",IF(COUNTIF($D$2:D7899, D7900), INDEX($A$2:$D$100000, MATCH(D7900, $D$2:D7899,0),1), FALSE), FALSE)</f>
        <v>0</v>
      </c>
      <c r="F7900" s="1" t="b">
        <f>IF(G7900&lt;&gt;"", IF(COUNTIF($G$2:G7899, G7900), INDEX($A$2:$G$100000, MATCH(G7900, $G$2:G7899,0),1), FALSE), FALSE)</f>
        <v>0</v>
      </c>
      <c r="G7900" s="1">
        <v>6818</v>
      </c>
      <c r="H7900" s="1" t="s">
        <v>7772</v>
      </c>
    </row>
    <row r="7901" spans="1:8" x14ac:dyDescent="0.2">
      <c r="A7901" s="1">
        <v>7958</v>
      </c>
      <c r="B7901" s="1" t="str">
        <f t="shared" si="123"/>
        <v>KN/Thermo LLC</v>
      </c>
      <c r="C7901" s="1" t="b">
        <f>IF(D7901&lt;&gt;"",IF(COUNTIF($D$2:D7900, D7901), INDEX($A$2:$D$100000, MATCH(D7901, $D$2:D7900,0),1), FALSE), FALSE)</f>
        <v>0</v>
      </c>
      <c r="F7901" s="1" t="b">
        <f>IF(G7901&lt;&gt;"", IF(COUNTIF($G$2:G7900, G7901), INDEX($A$2:$G$100000, MATCH(G7901, $G$2:G7900,0),1), FALSE), FALSE)</f>
        <v>0</v>
      </c>
      <c r="G7901" s="1">
        <v>10103</v>
      </c>
      <c r="H7901" s="1" t="s">
        <v>7773</v>
      </c>
    </row>
    <row r="7902" spans="1:8" x14ac:dyDescent="0.2">
      <c r="A7902" s="1">
        <v>7959</v>
      </c>
      <c r="B7902" s="1" t="str">
        <f t="shared" si="123"/>
        <v>Western Power and Steam II LLC</v>
      </c>
      <c r="C7902" s="1" t="b">
        <f>IF(D7902&lt;&gt;"",IF(COUNTIF($D$2:D7901, D7902), INDEX($A$2:$D$100000, MATCH(D7902, $D$2:D7901,0),1), FALSE), FALSE)</f>
        <v>0</v>
      </c>
      <c r="F7902" s="1" t="b">
        <f>IF(G7902&lt;&gt;"", IF(COUNTIF($G$2:G7901, G7902), INDEX($A$2:$G$100000, MATCH(G7902, $G$2:G7901,0),1), FALSE), FALSE)</f>
        <v>0</v>
      </c>
      <c r="G7902" s="1">
        <v>63997</v>
      </c>
      <c r="H7902" s="1" t="s">
        <v>7774</v>
      </c>
    </row>
    <row r="7903" spans="1:8" x14ac:dyDescent="0.2">
      <c r="A7903" s="1">
        <v>7960</v>
      </c>
      <c r="B7903" s="1" t="str">
        <f t="shared" si="123"/>
        <v>Mancelona Renewable Resources LLC</v>
      </c>
      <c r="C7903" s="1" t="b">
        <f>IF(D7903&lt;&gt;"",IF(COUNTIF($D$2:D7902, D7903), INDEX($A$2:$D$100000, MATCH(D7903, $D$2:D7902,0),1), FALSE), FALSE)</f>
        <v>0</v>
      </c>
      <c r="F7903" s="1" t="b">
        <f>IF(G7903&lt;&gt;"", IF(COUNTIF($G$2:G7902, G7903), INDEX($A$2:$G$100000, MATCH(G7903, $G$2:G7902,0),1), FALSE), FALSE)</f>
        <v>0</v>
      </c>
      <c r="G7903" s="1">
        <v>56368</v>
      </c>
      <c r="H7903" s="1" t="s">
        <v>7775</v>
      </c>
    </row>
    <row r="7904" spans="1:8" x14ac:dyDescent="0.2">
      <c r="A7904" s="1">
        <v>7961</v>
      </c>
      <c r="B7904" s="1" t="str">
        <f t="shared" si="123"/>
        <v>Hu Honua Bioenergy, LLC</v>
      </c>
      <c r="C7904" s="1" t="b">
        <f>IF(D7904&lt;&gt;"",IF(COUNTIF($D$2:D7903, D7904), INDEX($A$2:$D$100000, MATCH(D7904, $D$2:D7903,0),1), FALSE), FALSE)</f>
        <v>0</v>
      </c>
      <c r="F7904" s="1" t="b">
        <f>IF(G7904&lt;&gt;"", IF(COUNTIF($G$2:G7903, G7904), INDEX($A$2:$G$100000, MATCH(G7904, $G$2:G7903,0),1), FALSE), FALSE)</f>
        <v>0</v>
      </c>
      <c r="G7904" s="1">
        <v>61001</v>
      </c>
      <c r="H7904" s="1" t="s">
        <v>7776</v>
      </c>
    </row>
    <row r="7905" spans="1:8" x14ac:dyDescent="0.2">
      <c r="A7905" s="1">
        <v>7962</v>
      </c>
      <c r="B7905" s="1" t="str">
        <f t="shared" si="123"/>
        <v>Leathers LP</v>
      </c>
      <c r="C7905" s="1" t="b">
        <f>IF(D7905&lt;&gt;"",IF(COUNTIF($D$2:D7904, D7905), INDEX($A$2:$D$100000, MATCH(D7905, $D$2:D7904,0),1), FALSE), FALSE)</f>
        <v>0</v>
      </c>
      <c r="F7905" s="1" t="b">
        <f>IF(G7905&lt;&gt;"", IF(COUNTIF($G$2:G7904, G7905), INDEX($A$2:$G$100000, MATCH(G7905, $G$2:G7904,0),1), FALSE), FALSE)</f>
        <v>0</v>
      </c>
      <c r="G7905" s="1">
        <v>10828</v>
      </c>
      <c r="H7905" s="1" t="s">
        <v>7777</v>
      </c>
    </row>
    <row r="7906" spans="1:8" x14ac:dyDescent="0.2">
      <c r="A7906" s="1">
        <v>7963</v>
      </c>
      <c r="B7906" s="1" t="str">
        <f t="shared" si="123"/>
        <v>Elmore Ltd Partnership</v>
      </c>
      <c r="C7906" s="1" t="b">
        <f>IF(D7906&lt;&gt;"",IF(COUNTIF($D$2:D7905, D7906), INDEX($A$2:$D$100000, MATCH(D7906, $D$2:D7905,0),1), FALSE), FALSE)</f>
        <v>0</v>
      </c>
      <c r="F7906" s="1" t="b">
        <f>IF(G7906&lt;&gt;"", IF(COUNTIF($G$2:G7905, G7906), INDEX($A$2:$G$100000, MATCH(G7906, $G$2:G7905,0),1), FALSE), FALSE)</f>
        <v>0</v>
      </c>
      <c r="G7906" s="1">
        <v>5789</v>
      </c>
      <c r="H7906" s="1" t="s">
        <v>7778</v>
      </c>
    </row>
    <row r="7907" spans="1:8" x14ac:dyDescent="0.2">
      <c r="A7907" s="1">
        <v>7964</v>
      </c>
      <c r="B7907" s="1" t="str">
        <f t="shared" si="123"/>
        <v>Del Ranch Ltd Partnership</v>
      </c>
      <c r="C7907" s="1" t="b">
        <f>IF(D7907&lt;&gt;"",IF(COUNTIF($D$2:D7906, D7907), INDEX($A$2:$D$100000, MATCH(D7907, $D$2:D7906,0),1), FALSE), FALSE)</f>
        <v>0</v>
      </c>
      <c r="F7907" s="1" t="b">
        <f>IF(G7907&lt;&gt;"", IF(COUNTIF($G$2:G7906, G7907), INDEX($A$2:$G$100000, MATCH(G7907, $G$2:G7906,0),1), FALSE), FALSE)</f>
        <v>0</v>
      </c>
      <c r="G7907" s="1">
        <v>5008</v>
      </c>
      <c r="H7907" s="1" t="s">
        <v>7779</v>
      </c>
    </row>
    <row r="7908" spans="1:8" x14ac:dyDescent="0.2">
      <c r="A7908" s="1">
        <v>7965</v>
      </c>
      <c r="B7908" s="1" t="str">
        <f t="shared" si="123"/>
        <v>SkyHigh 2 Solar</v>
      </c>
      <c r="C7908" s="1" t="b">
        <f>IF(D7908&lt;&gt;"",IF(COUNTIF($D$2:D7907, D7908), INDEX($A$2:$D$100000, MATCH(D7908, $D$2:D7907,0),1), FALSE), FALSE)</f>
        <v>0</v>
      </c>
      <c r="F7908" s="1" t="b">
        <f>IF(G7908&lt;&gt;"", IF(COUNTIF($G$2:G7907, G7908), INDEX($A$2:$G$100000, MATCH(G7908, $G$2:G7907,0),1), FALSE), FALSE)</f>
        <v>0</v>
      </c>
      <c r="G7908" s="1">
        <v>63432</v>
      </c>
      <c r="H7908" s="1" t="s">
        <v>7780</v>
      </c>
    </row>
    <row r="7909" spans="1:8" x14ac:dyDescent="0.2">
      <c r="A7909" s="1">
        <v>7966</v>
      </c>
      <c r="B7909" s="1" t="str">
        <f t="shared" si="123"/>
        <v>Lancaster County Solid WR Auth</v>
      </c>
      <c r="C7909" s="1" t="b">
        <f>IF(D7909&lt;&gt;"",IF(COUNTIF($D$2:D7908, D7909), INDEX($A$2:$D$100000, MATCH(D7909, $D$2:D7908,0),1), FALSE), FALSE)</f>
        <v>0</v>
      </c>
      <c r="F7909" s="1" t="b">
        <f>IF(G7909&lt;&gt;"", IF(COUNTIF($G$2:G7908, G7909), INDEX($A$2:$G$100000, MATCH(G7909, $G$2:G7908,0),1), FALSE), FALSE)</f>
        <v>0</v>
      </c>
      <c r="G7909" s="1">
        <v>10666</v>
      </c>
      <c r="H7909" s="1" t="s">
        <v>7781</v>
      </c>
    </row>
    <row r="7910" spans="1:8" x14ac:dyDescent="0.2">
      <c r="A7910" s="1">
        <v>7967</v>
      </c>
      <c r="B7910" s="1" t="str">
        <f t="shared" si="123"/>
        <v>Molson Coors USA LLC</v>
      </c>
      <c r="C7910" s="1" t="b">
        <f>IF(D7910&lt;&gt;"",IF(COUNTIF($D$2:D7909, D7910), INDEX($A$2:$D$100000, MATCH(D7910, $D$2:D7909,0),1), FALSE), FALSE)</f>
        <v>0</v>
      </c>
      <c r="F7910" s="1" t="b">
        <f>IF(G7910&lt;&gt;"", IF(COUNTIF($G$2:G7909, G7910), INDEX($A$2:$G$100000, MATCH(G7910, $G$2:G7909,0),1), FALSE), FALSE)</f>
        <v>0</v>
      </c>
      <c r="G7910" s="1">
        <v>63637</v>
      </c>
      <c r="H7910" s="1" t="s">
        <v>7782</v>
      </c>
    </row>
    <row r="7911" spans="1:8" x14ac:dyDescent="0.2">
      <c r="A7911" s="1">
        <v>7968</v>
      </c>
      <c r="B7911" s="1" t="str">
        <f t="shared" si="123"/>
        <v>Wind Wall 1 LLC</v>
      </c>
      <c r="C7911" s="1" t="b">
        <f>IF(D7911&lt;&gt;"",IF(COUNTIF($D$2:D7910, D7911), INDEX($A$2:$D$100000, MATCH(D7911, $D$2:D7910,0),1), FALSE), FALSE)</f>
        <v>0</v>
      </c>
      <c r="F7911" s="1" t="b">
        <f>IF(G7911&lt;&gt;"", IF(COUNTIF($G$2:G7910, G7911), INDEX($A$2:$G$100000, MATCH(G7911, $G$2:G7910,0),1), FALSE), FALSE)</f>
        <v>0</v>
      </c>
      <c r="G7911" s="1">
        <v>64311</v>
      </c>
      <c r="H7911" s="1" t="s">
        <v>7783</v>
      </c>
    </row>
    <row r="7912" spans="1:8" x14ac:dyDescent="0.2">
      <c r="A7912" s="1">
        <v>7969</v>
      </c>
      <c r="B7912" s="1" t="str">
        <f t="shared" si="123"/>
        <v>BP Exploration Alaska</v>
      </c>
      <c r="C7912" s="1" t="b">
        <f>IF(D7912&lt;&gt;"",IF(COUNTIF($D$2:D7911, D7912), INDEX($A$2:$D$100000, MATCH(D7912, $D$2:D7911,0),1), FALSE), FALSE)</f>
        <v>0</v>
      </c>
      <c r="F7912" s="1" t="b">
        <f>IF(G7912&lt;&gt;"", IF(COUNTIF($G$2:G7911, G7912), INDEX($A$2:$G$100000, MATCH(G7912, $G$2:G7911,0),1), FALSE), FALSE)</f>
        <v>0</v>
      </c>
      <c r="G7912" s="1">
        <v>1388</v>
      </c>
      <c r="H7912" s="1" t="s">
        <v>7784</v>
      </c>
    </row>
    <row r="7913" spans="1:8" x14ac:dyDescent="0.2">
      <c r="A7913" s="1">
        <v>7970</v>
      </c>
      <c r="B7913" s="1" t="str">
        <f t="shared" si="123"/>
        <v>Bear Branch Solar</v>
      </c>
      <c r="C7913" s="1" t="b">
        <f>IF(D7913&lt;&gt;"",IF(COUNTIF($D$2:D7912, D7913), INDEX($A$2:$D$100000, MATCH(D7913, $D$2:D7912,0),1), FALSE), FALSE)</f>
        <v>0</v>
      </c>
      <c r="F7913" s="1" t="b">
        <f>IF(G7913&lt;&gt;"", IF(COUNTIF($G$2:G7912, G7913), INDEX($A$2:$G$100000, MATCH(G7913, $G$2:G7912,0),1), FALSE), FALSE)</f>
        <v>0</v>
      </c>
      <c r="G7913" s="1">
        <v>63793</v>
      </c>
      <c r="H7913" s="1" t="s">
        <v>7785</v>
      </c>
    </row>
    <row r="7914" spans="1:8" x14ac:dyDescent="0.2">
      <c r="A7914" s="1">
        <v>7971</v>
      </c>
      <c r="B7914" s="1" t="str">
        <f t="shared" si="123"/>
        <v>Luz Solar Partners Ltd VII</v>
      </c>
      <c r="C7914" s="1" t="b">
        <f>IF(D7914&lt;&gt;"",IF(COUNTIF($D$2:D7913, D7914), INDEX($A$2:$D$100000, MATCH(D7914, $D$2:D7913,0),1), FALSE), FALSE)</f>
        <v>0</v>
      </c>
      <c r="F7914" s="1" t="b">
        <f>IF(G7914&lt;&gt;"", IF(COUNTIF($G$2:G7913, G7914), INDEX($A$2:$G$100000, MATCH(G7914, $G$2:G7913,0),1), FALSE), FALSE)</f>
        <v>0</v>
      </c>
      <c r="G7914" s="1">
        <v>11387</v>
      </c>
      <c r="H7914" s="1" t="s">
        <v>7786</v>
      </c>
    </row>
    <row r="7915" spans="1:8" x14ac:dyDescent="0.2">
      <c r="A7915" s="1">
        <v>7972</v>
      </c>
      <c r="B7915" s="1" t="str">
        <f t="shared" si="123"/>
        <v>Luz Solar Partners Ltd VI</v>
      </c>
      <c r="C7915" s="1" t="b">
        <f>IF(D7915&lt;&gt;"",IF(COUNTIF($D$2:D7914, D7915), INDEX($A$2:$D$100000, MATCH(D7915, $D$2:D7914,0),1), FALSE), FALSE)</f>
        <v>0</v>
      </c>
      <c r="F7915" s="1" t="b">
        <f>IF(G7915&lt;&gt;"", IF(COUNTIF($G$2:G7914, G7915), INDEX($A$2:$G$100000, MATCH(G7915, $G$2:G7914,0),1), FALSE), FALSE)</f>
        <v>0</v>
      </c>
      <c r="G7915" s="1">
        <v>11384</v>
      </c>
      <c r="H7915" s="1" t="s">
        <v>7787</v>
      </c>
    </row>
    <row r="7916" spans="1:8" x14ac:dyDescent="0.2">
      <c r="A7916" s="1">
        <v>7973</v>
      </c>
      <c r="B7916" s="1" t="str">
        <f t="shared" si="123"/>
        <v>Caithness Operating Co LLC</v>
      </c>
      <c r="C7916" s="1" t="b">
        <f>IF(D7916&lt;&gt;"",IF(COUNTIF($D$2:D7915, D7916), INDEX($A$2:$D$100000, MATCH(D7916, $D$2:D7915,0),1), FALSE), FALSE)</f>
        <v>0</v>
      </c>
      <c r="F7916" s="1" t="b">
        <f>IF(G7916&lt;&gt;"", IF(COUNTIF($G$2:G7915, G7916), INDEX($A$2:$G$100000, MATCH(G7916, $G$2:G7915,0),1), FALSE), FALSE)</f>
        <v>0</v>
      </c>
      <c r="G7916" s="1">
        <v>2793</v>
      </c>
      <c r="H7916" s="1" t="s">
        <v>7788</v>
      </c>
    </row>
    <row r="7917" spans="1:8" x14ac:dyDescent="0.2">
      <c r="A7917" s="1">
        <v>7974</v>
      </c>
      <c r="B7917" s="1" t="str">
        <f t="shared" si="123"/>
        <v>New World Power TX Ren Elec LP</v>
      </c>
      <c r="C7917" s="1" t="b">
        <f>IF(D7917&lt;&gt;"",IF(COUNTIF($D$2:D7916, D7917), INDEX($A$2:$D$100000, MATCH(D7917, $D$2:D7916,0),1), FALSE), FALSE)</f>
        <v>0</v>
      </c>
      <c r="F7917" s="1" t="b">
        <f>IF(G7917&lt;&gt;"", IF(COUNTIF($G$2:G7916, G7917), INDEX($A$2:$G$100000, MATCH(G7917, $G$2:G7916,0),1), FALSE), FALSE)</f>
        <v>0</v>
      </c>
      <c r="G7917" s="1">
        <v>13592</v>
      </c>
      <c r="H7917" s="1" t="s">
        <v>7789</v>
      </c>
    </row>
    <row r="7918" spans="1:8" x14ac:dyDescent="0.2">
      <c r="A7918" s="1">
        <v>7975</v>
      </c>
      <c r="B7918" s="1" t="str">
        <f t="shared" si="123"/>
        <v>Luz Solar Partners Ltd IV</v>
      </c>
      <c r="C7918" s="1" t="b">
        <f>IF(D7918&lt;&gt;"",IF(COUNTIF($D$2:D7917, D7918), INDEX($A$2:$D$100000, MATCH(D7918, $D$2:D7917,0),1), FALSE), FALSE)</f>
        <v>0</v>
      </c>
      <c r="F7918" s="1" t="b">
        <f>IF(G7918&lt;&gt;"", IF(COUNTIF($G$2:G7917, G7918), INDEX($A$2:$G$100000, MATCH(G7918, $G$2:G7917,0),1), FALSE), FALSE)</f>
        <v>0</v>
      </c>
      <c r="G7918" s="1">
        <v>11350</v>
      </c>
      <c r="H7918" s="1" t="s">
        <v>7790</v>
      </c>
    </row>
    <row r="7919" spans="1:8" x14ac:dyDescent="0.2">
      <c r="A7919" s="1">
        <v>7976</v>
      </c>
      <c r="B7919" s="1" t="str">
        <f t="shared" si="123"/>
        <v>Luz Solar Partners Ltd III</v>
      </c>
      <c r="C7919" s="1" t="b">
        <f>IF(D7919&lt;&gt;"",IF(COUNTIF($D$2:D7918, D7919), INDEX($A$2:$D$100000, MATCH(D7919, $D$2:D7918,0),1), FALSE), FALSE)</f>
        <v>0</v>
      </c>
      <c r="F7919" s="1" t="b">
        <f>IF(G7919&lt;&gt;"", IF(COUNTIF($G$2:G7918, G7919), INDEX($A$2:$G$100000, MATCH(G7919, $G$2:G7918,0),1), FALSE), FALSE)</f>
        <v>0</v>
      </c>
      <c r="G7919" s="1">
        <v>11343</v>
      </c>
      <c r="H7919" s="1" t="s">
        <v>7791</v>
      </c>
    </row>
    <row r="7920" spans="1:8" x14ac:dyDescent="0.2">
      <c r="A7920" s="1">
        <v>7977</v>
      </c>
      <c r="B7920" s="1" t="str">
        <f t="shared" si="123"/>
        <v>Luz Solar Partners Ltd V</v>
      </c>
      <c r="C7920" s="1" t="b">
        <f>IF(D7920&lt;&gt;"",IF(COUNTIF($D$2:D7919, D7920), INDEX($A$2:$D$100000, MATCH(D7920, $D$2:D7919,0),1), FALSE), FALSE)</f>
        <v>0</v>
      </c>
      <c r="F7920" s="1" t="b">
        <f>IF(G7920&lt;&gt;"", IF(COUNTIF($G$2:G7919, G7920), INDEX($A$2:$G$100000, MATCH(G7920, $G$2:G7919,0),1), FALSE), FALSE)</f>
        <v>0</v>
      </c>
      <c r="G7920" s="1">
        <v>11375</v>
      </c>
      <c r="H7920" s="1" t="s">
        <v>7792</v>
      </c>
    </row>
    <row r="7921" spans="1:8" x14ac:dyDescent="0.2">
      <c r="A7921" s="1">
        <v>7978</v>
      </c>
      <c r="B7921" s="1" t="str">
        <f t="shared" si="123"/>
        <v>Glenwood Springs Salt Co LP</v>
      </c>
      <c r="C7921" s="1" t="b">
        <f>IF(D7921&lt;&gt;"",IF(COUNTIF($D$2:D7920, D7921), INDEX($A$2:$D$100000, MATCH(D7921, $D$2:D7920,0),1), FALSE), FALSE)</f>
        <v>0</v>
      </c>
      <c r="F7921" s="1" t="b">
        <f>IF(G7921&lt;&gt;"", IF(COUNTIF($G$2:G7920, G7921), INDEX($A$2:$G$100000, MATCH(G7921, $G$2:G7920,0),1), FALSE), FALSE)</f>
        <v>0</v>
      </c>
      <c r="G7921" s="1">
        <v>7301</v>
      </c>
      <c r="H7921" s="1" t="s">
        <v>7793</v>
      </c>
    </row>
    <row r="7922" spans="1:8" x14ac:dyDescent="0.2">
      <c r="A7922" s="1">
        <v>7979</v>
      </c>
      <c r="B7922" s="1" t="str">
        <f t="shared" si="123"/>
        <v>Rapids Energy Center</v>
      </c>
      <c r="C7922" s="1" t="b">
        <f>IF(D7922&lt;&gt;"",IF(COUNTIF($D$2:D7921, D7922), INDEX($A$2:$D$100000, MATCH(D7922, $D$2:D7921,0),1), FALSE), FALSE)</f>
        <v>0</v>
      </c>
      <c r="F7922" s="1" t="b">
        <f>IF(G7922&lt;&gt;"", IF(COUNTIF($G$2:G7921, G7922), INDEX($A$2:$G$100000, MATCH(G7922, $G$2:G7921,0),1), FALSE), FALSE)</f>
        <v>0</v>
      </c>
      <c r="G7922" s="1">
        <v>15710</v>
      </c>
      <c r="H7922" s="1" t="s">
        <v>7794</v>
      </c>
    </row>
    <row r="7923" spans="1:8" x14ac:dyDescent="0.2">
      <c r="A7923" s="1">
        <v>7980</v>
      </c>
      <c r="B7923" s="1" t="str">
        <f t="shared" si="123"/>
        <v>Ada Cogeneration LLC</v>
      </c>
      <c r="C7923" s="1" t="b">
        <f>IF(D7923&lt;&gt;"",IF(COUNTIF($D$2:D7922, D7923), INDEX($A$2:$D$100000, MATCH(D7923, $D$2:D7922,0),1), FALSE), FALSE)</f>
        <v>0</v>
      </c>
      <c r="F7923" s="1" t="b">
        <f>IF(G7923&lt;&gt;"", IF(COUNTIF($G$2:G7922, G7923), INDEX($A$2:$G$100000, MATCH(G7923, $G$2:G7922,0),1), FALSE), FALSE)</f>
        <v>0</v>
      </c>
      <c r="G7923" s="1">
        <v>64125</v>
      </c>
      <c r="H7923" s="1" t="s">
        <v>7795</v>
      </c>
    </row>
    <row r="7924" spans="1:8" x14ac:dyDescent="0.2">
      <c r="A7924" s="1">
        <v>7981</v>
      </c>
      <c r="B7924" s="1" t="str">
        <f t="shared" si="123"/>
        <v>IPC-Moss</v>
      </c>
      <c r="C7924" s="1" t="b">
        <f>IF(D7924&lt;&gt;"",IF(COUNTIF($D$2:D7923, D7924), INDEX($A$2:$D$100000, MATCH(D7924, $D$2:D7923,0),1), FALSE), FALSE)</f>
        <v>0</v>
      </c>
      <c r="F7924" s="1" t="b">
        <f>IF(G7924&lt;&gt;"", IF(COUNTIF($G$2:G7923, G7924), INDEX($A$2:$G$100000, MATCH(G7924, $G$2:G7923,0),1), FALSE), FALSE)</f>
        <v>0</v>
      </c>
      <c r="G7924" s="1">
        <v>9482</v>
      </c>
      <c r="H7924" s="1" t="s">
        <v>7796</v>
      </c>
    </row>
    <row r="7925" spans="1:8" x14ac:dyDescent="0.2">
      <c r="A7925" s="1">
        <v>7982</v>
      </c>
      <c r="B7925" s="1" t="str">
        <f t="shared" si="123"/>
        <v>NP Cogen Inc</v>
      </c>
      <c r="C7925" s="1" t="b">
        <f>IF(D7925&lt;&gt;"",IF(COUNTIF($D$2:D7924, D7925), INDEX($A$2:$D$100000, MATCH(D7925, $D$2:D7924,0),1), FALSE), FALSE)</f>
        <v>0</v>
      </c>
      <c r="F7925" s="1" t="b">
        <f>IF(G7925&lt;&gt;"", IF(COUNTIF($G$2:G7924, G7925), INDEX($A$2:$G$100000, MATCH(G7925, $G$2:G7924,0),1), FALSE), FALSE)</f>
        <v>0</v>
      </c>
      <c r="G7925" s="1">
        <v>13572</v>
      </c>
      <c r="H7925" s="1" t="s">
        <v>7797</v>
      </c>
    </row>
    <row r="7926" spans="1:8" x14ac:dyDescent="0.2">
      <c r="A7926" s="1">
        <v>7983</v>
      </c>
      <c r="B7926" s="1" t="str">
        <f t="shared" si="123"/>
        <v>Pacific Lumber Co</v>
      </c>
      <c r="C7926" s="1" t="b">
        <f>IF(D7926&lt;&gt;"",IF(COUNTIF($D$2:D7925, D7926), INDEX($A$2:$D$100000, MATCH(D7926, $D$2:D7925,0),1), FALSE), FALSE)</f>
        <v>0</v>
      </c>
      <c r="F7926" s="1" t="b">
        <f>IF(G7926&lt;&gt;"", IF(COUNTIF($G$2:G7925, G7926), INDEX($A$2:$G$100000, MATCH(G7926, $G$2:G7925,0),1), FALSE), FALSE)</f>
        <v>0</v>
      </c>
      <c r="G7926" s="1">
        <v>14344</v>
      </c>
      <c r="H7926" s="1" t="s">
        <v>7798</v>
      </c>
    </row>
    <row r="7927" spans="1:8" x14ac:dyDescent="0.2">
      <c r="A7927" s="1">
        <v>7984</v>
      </c>
      <c r="B7927" s="1" t="str">
        <f t="shared" si="123"/>
        <v>Montenay Montgomery LP</v>
      </c>
      <c r="C7927" s="1" t="b">
        <f>IF(D7927&lt;&gt;"",IF(COUNTIF($D$2:D7926, D7927), INDEX($A$2:$D$100000, MATCH(D7927, $D$2:D7926,0),1), FALSE), FALSE)</f>
        <v>0</v>
      </c>
      <c r="F7927" s="1" t="b">
        <f>IF(G7927&lt;&gt;"", IF(COUNTIF($G$2:G7926, G7927), INDEX($A$2:$G$100000, MATCH(G7927, $G$2:G7926,0),1), FALSE), FALSE)</f>
        <v>0</v>
      </c>
      <c r="G7927" s="1">
        <v>12888</v>
      </c>
      <c r="H7927" s="1" t="s">
        <v>7799</v>
      </c>
    </row>
    <row r="7928" spans="1:8" x14ac:dyDescent="0.2">
      <c r="A7928" s="1">
        <v>7985</v>
      </c>
      <c r="B7928" s="1" t="str">
        <f t="shared" si="123"/>
        <v>North Valley</v>
      </c>
      <c r="C7928" s="1" t="b">
        <f>IF(D7928&lt;&gt;"",IF(COUNTIF($D$2:D7927, D7928), INDEX($A$2:$D$100000, MATCH(D7928, $D$2:D7927,0),1), FALSE), FALSE)</f>
        <v>0</v>
      </c>
      <c r="F7928" s="1" t="b">
        <f>IF(G7928&lt;&gt;"", IF(COUNTIF($G$2:G7927, G7928), INDEX($A$2:$G$100000, MATCH(G7928, $G$2:G7927,0),1), FALSE), FALSE)</f>
        <v>0</v>
      </c>
      <c r="G7928" s="1">
        <v>63216</v>
      </c>
      <c r="H7928" s="1" t="s">
        <v>7800</v>
      </c>
    </row>
    <row r="7929" spans="1:8" x14ac:dyDescent="0.2">
      <c r="A7929" s="1">
        <v>7986</v>
      </c>
      <c r="B7929" s="1" t="str">
        <f t="shared" si="123"/>
        <v>Caden Energix Hickory LLC</v>
      </c>
      <c r="C7929" s="1" t="b">
        <f>IF(D7929&lt;&gt;"",IF(COUNTIF($D$2:D7928, D7929), INDEX($A$2:$D$100000, MATCH(D7929, $D$2:D7928,0),1), FALSE), FALSE)</f>
        <v>0</v>
      </c>
      <c r="F7929" s="1" t="b">
        <f>IF(G7929&lt;&gt;"", IF(COUNTIF($G$2:G7928, G7929), INDEX($A$2:$G$100000, MATCH(G7929, $G$2:G7928,0),1), FALSE), FALSE)</f>
        <v>0</v>
      </c>
      <c r="G7929" s="1">
        <v>62835</v>
      </c>
      <c r="H7929" s="1" t="s">
        <v>7801</v>
      </c>
    </row>
    <row r="7930" spans="1:8" x14ac:dyDescent="0.2">
      <c r="A7930" s="1">
        <v>7987</v>
      </c>
      <c r="B7930" s="1" t="str">
        <f t="shared" si="123"/>
        <v>Ridgetop Energy LLC</v>
      </c>
      <c r="C7930" s="1" t="b">
        <f>IF(D7930&lt;&gt;"",IF(COUNTIF($D$2:D7929, D7930), INDEX($A$2:$D$100000, MATCH(D7930, $D$2:D7929,0),1), FALSE), FALSE)</f>
        <v>0</v>
      </c>
      <c r="F7930" s="1" t="b">
        <f>IF(G7930&lt;&gt;"", IF(COUNTIF($G$2:G7929, G7930), INDEX($A$2:$G$100000, MATCH(G7930, $G$2:G7929,0),1), FALSE), FALSE)</f>
        <v>0</v>
      </c>
      <c r="G7930" s="1">
        <v>29988</v>
      </c>
      <c r="H7930" s="1" t="s">
        <v>7802</v>
      </c>
    </row>
    <row r="7931" spans="1:8" x14ac:dyDescent="0.2">
      <c r="A7931" s="1">
        <v>7988</v>
      </c>
      <c r="B7931" s="1" t="str">
        <f t="shared" si="123"/>
        <v>Centric Operating Services Company</v>
      </c>
      <c r="C7931" s="1" t="b">
        <f>IF(D7931&lt;&gt;"",IF(COUNTIF($D$2:D7930, D7931), INDEX($A$2:$D$100000, MATCH(D7931, $D$2:D7930,0),1), FALSE), FALSE)</f>
        <v>0</v>
      </c>
      <c r="F7931" s="1" t="b">
        <f>IF(G7931&lt;&gt;"", IF(COUNTIF($G$2:G7930, G7931), INDEX($A$2:$G$100000, MATCH(G7931, $G$2:G7930,0),1), FALSE), FALSE)</f>
        <v>0</v>
      </c>
      <c r="G7931" s="1">
        <v>4190</v>
      </c>
      <c r="H7931" s="1" t="s">
        <v>7803</v>
      </c>
    </row>
    <row r="7932" spans="1:8" x14ac:dyDescent="0.2">
      <c r="A7932" s="1">
        <v>7989</v>
      </c>
      <c r="B7932" s="1" t="str">
        <f t="shared" si="123"/>
        <v>Lincoln Land Wind, LLC</v>
      </c>
      <c r="C7932" s="1" t="b">
        <f>IF(D7932&lt;&gt;"",IF(COUNTIF($D$2:D7931, D7932), INDEX($A$2:$D$100000, MATCH(D7932, $D$2:D7931,0),1), FALSE), FALSE)</f>
        <v>0</v>
      </c>
      <c r="F7932" s="1" t="b">
        <f>IF(G7932&lt;&gt;"", IF(COUNTIF($G$2:G7931, G7932), INDEX($A$2:$G$100000, MATCH(G7932, $G$2:G7931,0),1), FALSE), FALSE)</f>
        <v>0</v>
      </c>
      <c r="G7932" s="1">
        <v>60569</v>
      </c>
      <c r="H7932" s="1" t="s">
        <v>7804</v>
      </c>
    </row>
    <row r="7933" spans="1:8" x14ac:dyDescent="0.2">
      <c r="A7933" s="1">
        <v>7990</v>
      </c>
      <c r="B7933" s="1" t="str">
        <f t="shared" si="123"/>
        <v>Oberon Solar IB</v>
      </c>
      <c r="C7933" s="1" t="b">
        <f>IF(D7933&lt;&gt;"",IF(COUNTIF($D$2:D7932, D7933), INDEX($A$2:$D$100000, MATCH(D7933, $D$2:D7932,0),1), FALSE), FALSE)</f>
        <v>0</v>
      </c>
      <c r="F7933" s="1" t="b">
        <f>IF(G7933&lt;&gt;"", IF(COUNTIF($G$2:G7932, G7933), INDEX($A$2:$G$100000, MATCH(G7933, $G$2:G7932,0),1), FALSE), FALSE)</f>
        <v>0</v>
      </c>
      <c r="G7933" s="1">
        <v>62789</v>
      </c>
      <c r="H7933" s="1" t="s">
        <v>7805</v>
      </c>
    </row>
    <row r="7934" spans="1:8" x14ac:dyDescent="0.2">
      <c r="A7934" s="1">
        <v>7991</v>
      </c>
      <c r="B7934" s="1" t="str">
        <f t="shared" si="123"/>
        <v>Paeahu Solar LLC</v>
      </c>
      <c r="C7934" s="1" t="b">
        <f>IF(D7934&lt;&gt;"",IF(COUNTIF($D$2:D7933, D7934), INDEX($A$2:$D$100000, MATCH(D7934, $D$2:D7933,0),1), FALSE), FALSE)</f>
        <v>0</v>
      </c>
      <c r="F7934" s="1" t="b">
        <f>IF(G7934&lt;&gt;"", IF(COUNTIF($G$2:G7933, G7934), INDEX($A$2:$G$100000, MATCH(G7934, $G$2:G7933,0),1), FALSE), FALSE)</f>
        <v>0</v>
      </c>
      <c r="G7934" s="1">
        <v>62036</v>
      </c>
      <c r="H7934" s="1" t="s">
        <v>7806</v>
      </c>
    </row>
    <row r="7935" spans="1:8" x14ac:dyDescent="0.2">
      <c r="A7935" s="1">
        <v>7992</v>
      </c>
      <c r="B7935" s="1" t="str">
        <f t="shared" si="123"/>
        <v>Tygart LLC</v>
      </c>
      <c r="C7935" s="1" t="b">
        <f>IF(D7935&lt;&gt;"",IF(COUNTIF($D$2:D7934, D7935), INDEX($A$2:$D$100000, MATCH(D7935, $D$2:D7934,0),1), FALSE), FALSE)</f>
        <v>0</v>
      </c>
      <c r="F7935" s="1" t="b">
        <f>IF(G7935&lt;&gt;"", IF(COUNTIF($G$2:G7934, G7935), INDEX($A$2:$G$100000, MATCH(G7935, $G$2:G7934,0),1), FALSE), FALSE)</f>
        <v>0</v>
      </c>
      <c r="G7935" s="1">
        <v>63786</v>
      </c>
      <c r="H7935" s="1" t="s">
        <v>7807</v>
      </c>
    </row>
    <row r="7936" spans="1:8" x14ac:dyDescent="0.2">
      <c r="A7936" s="1">
        <v>7993</v>
      </c>
      <c r="B7936" s="1" t="str">
        <f t="shared" si="123"/>
        <v>Engineered Carbons Inc</v>
      </c>
      <c r="C7936" s="1" t="b">
        <f>IF(D7936&lt;&gt;"",IF(COUNTIF($D$2:D7935, D7936), INDEX($A$2:$D$100000, MATCH(D7936, $D$2:D7935,0),1), FALSE), FALSE)</f>
        <v>0</v>
      </c>
      <c r="F7936" s="1" t="b">
        <f>IF(G7936&lt;&gt;"", IF(COUNTIF($G$2:G7935, G7936), INDEX($A$2:$G$100000, MATCH(G7936, $G$2:G7935,0),1), FALSE), FALSE)</f>
        <v>0</v>
      </c>
      <c r="G7936" s="1">
        <v>23476</v>
      </c>
      <c r="H7936" s="1" t="s">
        <v>7808</v>
      </c>
    </row>
    <row r="7937" spans="1:8" x14ac:dyDescent="0.2">
      <c r="A7937" s="1">
        <v>7994</v>
      </c>
      <c r="B7937" s="1" t="str">
        <f t="shared" si="123"/>
        <v>Hecate Grid, LLC</v>
      </c>
      <c r="C7937" s="1" t="b">
        <f>IF(D7937&lt;&gt;"",IF(COUNTIF($D$2:D7936, D7937), INDEX($A$2:$D$100000, MATCH(D7937, $D$2:D7936,0),1), FALSE), FALSE)</f>
        <v>0</v>
      </c>
      <c r="F7937" s="1" t="b">
        <f>IF(G7937&lt;&gt;"", IF(COUNTIF($G$2:G7936, G7937), INDEX($A$2:$G$100000, MATCH(G7937, $G$2:G7936,0),1), FALSE), FALSE)</f>
        <v>0</v>
      </c>
      <c r="G7937" s="1">
        <v>62763</v>
      </c>
      <c r="H7937" s="1" t="s">
        <v>7809</v>
      </c>
    </row>
    <row r="7938" spans="1:8" x14ac:dyDescent="0.2">
      <c r="A7938" s="1">
        <v>7995</v>
      </c>
      <c r="B7938" s="1" t="str">
        <f t="shared" ref="B7938:B8001" si="124">IF(H7938="",E7938,H7938)</f>
        <v>Barbers Point Solar, LLC</v>
      </c>
      <c r="C7938" s="1" t="b">
        <f>IF(D7938&lt;&gt;"",IF(COUNTIF($D$2:D7937, D7938), INDEX($A$2:$D$100000, MATCH(D7938, $D$2:D7937,0),1), FALSE), FALSE)</f>
        <v>0</v>
      </c>
      <c r="F7938" s="1" t="b">
        <f>IF(G7938&lt;&gt;"", IF(COUNTIF($G$2:G7937, G7938), INDEX($A$2:$G$100000, MATCH(G7938, $G$2:G7937,0),1), FALSE), FALSE)</f>
        <v>0</v>
      </c>
      <c r="G7938" s="1">
        <v>63702</v>
      </c>
      <c r="H7938" s="1" t="s">
        <v>7810</v>
      </c>
    </row>
    <row r="7939" spans="1:8" x14ac:dyDescent="0.2">
      <c r="A7939" s="1">
        <v>7996</v>
      </c>
      <c r="B7939" s="1" t="str">
        <f t="shared" si="124"/>
        <v>Eversource</v>
      </c>
      <c r="C7939" s="1" t="b">
        <f>IF(D7939&lt;&gt;"",IF(COUNTIF($D$2:D7938, D7939), INDEX($A$2:$D$100000, MATCH(D7939, $D$2:D7938,0),1), FALSE), FALSE)</f>
        <v>0</v>
      </c>
      <c r="F7939" s="1" t="b">
        <f>IF(G7939&lt;&gt;"", IF(COUNTIF($G$2:G7938, G7939), INDEX($A$2:$G$100000, MATCH(G7939, $G$2:G7938,0),1), FALSE), FALSE)</f>
        <v>0</v>
      </c>
      <c r="G7939" s="1">
        <v>59497</v>
      </c>
      <c r="H7939" s="1" t="s">
        <v>7811</v>
      </c>
    </row>
    <row r="7940" spans="1:8" x14ac:dyDescent="0.2">
      <c r="A7940" s="1">
        <v>7997</v>
      </c>
      <c r="B7940" s="1" t="str">
        <f t="shared" si="124"/>
        <v>Celanese Acetate Corp</v>
      </c>
      <c r="C7940" s="1" t="b">
        <f>IF(D7940&lt;&gt;"",IF(COUNTIF($D$2:D7939, D7940), INDEX($A$2:$D$100000, MATCH(D7940, $D$2:D7939,0),1), FALSE), FALSE)</f>
        <v>0</v>
      </c>
      <c r="F7940" s="1" t="b">
        <f>IF(G7940&lt;&gt;"", IF(COUNTIF($G$2:G7939, G7940), INDEX($A$2:$G$100000, MATCH(G7940, $G$2:G7939,0),1), FALSE), FALSE)</f>
        <v>0</v>
      </c>
      <c r="G7940" s="1">
        <v>3211</v>
      </c>
      <c r="H7940" s="1" t="s">
        <v>7812</v>
      </c>
    </row>
    <row r="7941" spans="1:8" x14ac:dyDescent="0.2">
      <c r="A7941" s="1">
        <v>7998</v>
      </c>
      <c r="B7941" s="1" t="str">
        <f t="shared" si="124"/>
        <v>Cinergy Solutions of Narrows LLC</v>
      </c>
      <c r="C7941" s="1" t="b">
        <f>IF(D7941&lt;&gt;"",IF(COUNTIF($D$2:D7940, D7941), INDEX($A$2:$D$100000, MATCH(D7941, $D$2:D7940,0),1), FALSE), FALSE)</f>
        <v>0</v>
      </c>
      <c r="F7941" s="1" t="b">
        <f>IF(G7941&lt;&gt;"", IF(COUNTIF($G$2:G7940, G7941), INDEX($A$2:$G$100000, MATCH(G7941, $G$2:G7940,0),1), FALSE), FALSE)</f>
        <v>0</v>
      </c>
      <c r="G7941" s="1">
        <v>49859</v>
      </c>
      <c r="H7941" s="1" t="s">
        <v>7813</v>
      </c>
    </row>
    <row r="7942" spans="1:8" x14ac:dyDescent="0.2">
      <c r="A7942" s="1">
        <v>7999</v>
      </c>
      <c r="B7942" s="1" t="str">
        <f t="shared" si="124"/>
        <v>International Paper Co-Sartell</v>
      </c>
      <c r="C7942" s="1" t="b">
        <f>IF(D7942&lt;&gt;"",IF(COUNTIF($D$2:D7941, D7942), INDEX($A$2:$D$100000, MATCH(D7942, $D$2:D7941,0),1), FALSE), FALSE)</f>
        <v>0</v>
      </c>
      <c r="F7942" s="1" t="b">
        <f>IF(G7942&lt;&gt;"", IF(COUNTIF($G$2:G7941, G7942), INDEX($A$2:$G$100000, MATCH(G7942, $G$2:G7941,0),1), FALSE), FALSE)</f>
        <v>0</v>
      </c>
      <c r="G7942" s="1">
        <v>9368</v>
      </c>
      <c r="H7942" s="1" t="s">
        <v>7814</v>
      </c>
    </row>
    <row r="7943" spans="1:8" x14ac:dyDescent="0.2">
      <c r="A7943" s="1">
        <v>8000</v>
      </c>
      <c r="B7943" s="1" t="str">
        <f t="shared" si="124"/>
        <v>Durango-Georgia Paper Co</v>
      </c>
      <c r="C7943" s="1" t="b">
        <f>IF(D7943&lt;&gt;"",IF(COUNTIF($D$2:D7942, D7943), INDEX($A$2:$D$100000, MATCH(D7943, $D$2:D7942,0),1), FALSE), FALSE)</f>
        <v>0</v>
      </c>
      <c r="F7943" s="1" t="b">
        <f>IF(G7943&lt;&gt;"", IF(COUNTIF($G$2:G7942, G7943), INDEX($A$2:$G$100000, MATCH(G7943, $G$2:G7942,0),1), FALSE), FALSE)</f>
        <v>0</v>
      </c>
      <c r="G7943" s="1">
        <v>5473</v>
      </c>
      <c r="H7943" s="1" t="s">
        <v>7815</v>
      </c>
    </row>
    <row r="7944" spans="1:8" x14ac:dyDescent="0.2">
      <c r="A7944" s="1">
        <v>8001</v>
      </c>
      <c r="B7944" s="1" t="str">
        <f t="shared" si="124"/>
        <v>Safari Energy, LLC</v>
      </c>
      <c r="C7944" s="1" t="b">
        <f>IF(D7944&lt;&gt;"",IF(COUNTIF($D$2:D7943, D7944), INDEX($A$2:$D$100000, MATCH(D7944, $D$2:D7943,0),1), FALSE), FALSE)</f>
        <v>0</v>
      </c>
      <c r="F7944" s="1" t="b">
        <f>IF(G7944&lt;&gt;"", IF(COUNTIF($G$2:G7943, G7944), INDEX($A$2:$G$100000, MATCH(G7944, $G$2:G7943,0),1), FALSE), FALSE)</f>
        <v>0</v>
      </c>
      <c r="G7944" s="1">
        <v>63640</v>
      </c>
      <c r="H7944" s="1" t="s">
        <v>7816</v>
      </c>
    </row>
    <row r="7945" spans="1:8" x14ac:dyDescent="0.2">
      <c r="A7945" s="1">
        <v>8003</v>
      </c>
      <c r="B7945" s="1" t="str">
        <f t="shared" si="124"/>
        <v>DTE Energy Services Pontiac North</v>
      </c>
      <c r="C7945" s="1" t="b">
        <f>IF(D7945&lt;&gt;"",IF(COUNTIF($D$2:D7944, D7945), INDEX($A$2:$D$100000, MATCH(D7945, $D$2:D7944,0),1), FALSE), FALSE)</f>
        <v>0</v>
      </c>
      <c r="F7945" s="1" t="b">
        <f>IF(G7945&lt;&gt;"", IF(COUNTIF($G$2:G7944, G7945), INDEX($A$2:$G$100000, MATCH(G7945, $G$2:G7944,0),1), FALSE), FALSE)</f>
        <v>0</v>
      </c>
      <c r="G7945" s="1">
        <v>55786</v>
      </c>
      <c r="H7945" s="1" t="s">
        <v>7817</v>
      </c>
    </row>
    <row r="7946" spans="1:8" x14ac:dyDescent="0.2">
      <c r="A7946" s="1">
        <v>8004</v>
      </c>
      <c r="B7946" s="1" t="str">
        <f t="shared" si="124"/>
        <v>USBR - Glines Canyon &amp; Elwha D</v>
      </c>
      <c r="C7946" s="1" t="b">
        <f>IF(D7946&lt;&gt;"",IF(COUNTIF($D$2:D7945, D7946), INDEX($A$2:$D$100000, MATCH(D7946, $D$2:D7945,0),1), FALSE), FALSE)</f>
        <v>0</v>
      </c>
      <c r="F7946" s="1" t="b">
        <f>IF(G7946&lt;&gt;"", IF(COUNTIF($G$2:G7945, G7946), INDEX($A$2:$G$100000, MATCH(G7946, $G$2:G7945,0),1), FALSE), FALSE)</f>
        <v>0</v>
      </c>
      <c r="G7946" s="1">
        <v>19662</v>
      </c>
      <c r="H7946" s="1" t="s">
        <v>7818</v>
      </c>
    </row>
    <row r="7947" spans="1:8" x14ac:dyDescent="0.2">
      <c r="A7947" s="1">
        <v>8005</v>
      </c>
      <c r="B7947" s="1" t="str">
        <f t="shared" si="124"/>
        <v>General Motors Corp-WFGPontiac</v>
      </c>
      <c r="C7947" s="1" t="b">
        <f>IF(D7947&lt;&gt;"",IF(COUNTIF($D$2:D7946, D7947), INDEX($A$2:$D$100000, MATCH(D7947, $D$2:D7946,0),1), FALSE), FALSE)</f>
        <v>0</v>
      </c>
      <c r="F7947" s="1" t="b">
        <f>IF(G7947&lt;&gt;"", IF(COUNTIF($G$2:G7946, G7947), INDEX($A$2:$G$100000, MATCH(G7947, $G$2:G7946,0),1), FALSE), FALSE)</f>
        <v>0</v>
      </c>
      <c r="G7947" s="1">
        <v>7240</v>
      </c>
      <c r="H7947" s="1" t="s">
        <v>7819</v>
      </c>
    </row>
    <row r="7948" spans="1:8" x14ac:dyDescent="0.2">
      <c r="A7948" s="1">
        <v>8006</v>
      </c>
      <c r="B7948" s="1" t="str">
        <f t="shared" si="124"/>
        <v>NES Olympos</v>
      </c>
      <c r="C7948" s="1" t="b">
        <f>IF(D7948&lt;&gt;"",IF(COUNTIF($D$2:D7947, D7948), INDEX($A$2:$D$100000, MATCH(D7948, $D$2:D7947,0),1), FALSE), FALSE)</f>
        <v>0</v>
      </c>
      <c r="F7948" s="1" t="b">
        <f>IF(G7948&lt;&gt;"", IF(COUNTIF($G$2:G7947, G7948), INDEX($A$2:$G$100000, MATCH(G7948, $G$2:G7947,0),1), FALSE), FALSE)</f>
        <v>0</v>
      </c>
      <c r="G7948" s="1">
        <v>63471</v>
      </c>
      <c r="H7948" s="1" t="s">
        <v>7820</v>
      </c>
    </row>
    <row r="7949" spans="1:8" x14ac:dyDescent="0.2">
      <c r="A7949" s="1">
        <v>8007</v>
      </c>
      <c r="B7949" s="1" t="str">
        <f t="shared" si="124"/>
        <v>M&amp;G Resins USA, LLC</v>
      </c>
      <c r="C7949" s="1" t="b">
        <f>IF(D7949&lt;&gt;"",IF(COUNTIF($D$2:D7948, D7949), INDEX($A$2:$D$100000, MATCH(D7949, $D$2:D7948,0),1), FALSE), FALSE)</f>
        <v>0</v>
      </c>
      <c r="F7949" s="1" t="b">
        <f>IF(G7949&lt;&gt;"", IF(COUNTIF($G$2:G7948, G7949), INDEX($A$2:$G$100000, MATCH(G7949, $G$2:G7948,0),1), FALSE), FALSE)</f>
        <v>0</v>
      </c>
      <c r="G7949" s="1">
        <v>60340</v>
      </c>
      <c r="H7949" s="1" t="s">
        <v>7821</v>
      </c>
    </row>
    <row r="7950" spans="1:8" x14ac:dyDescent="0.2">
      <c r="A7950" s="1">
        <v>8008</v>
      </c>
      <c r="B7950" s="1" t="str">
        <f t="shared" si="124"/>
        <v>CC Polymers LLC</v>
      </c>
      <c r="C7950" s="1" t="b">
        <f>IF(D7950&lt;&gt;"",IF(COUNTIF($D$2:D7949, D7950), INDEX($A$2:$D$100000, MATCH(D7950, $D$2:D7949,0),1), FALSE), FALSE)</f>
        <v>0</v>
      </c>
      <c r="F7950" s="1" t="b">
        <f>IF(G7950&lt;&gt;"", IF(COUNTIF($G$2:G7949, G7950), INDEX($A$2:$G$100000, MATCH(G7950, $G$2:G7949,0),1), FALSE), FALSE)</f>
        <v>0</v>
      </c>
      <c r="G7950" s="1">
        <v>61818</v>
      </c>
      <c r="H7950" s="1" t="s">
        <v>7822</v>
      </c>
    </row>
    <row r="7951" spans="1:8" x14ac:dyDescent="0.2">
      <c r="A7951" s="1">
        <v>8009</v>
      </c>
      <c r="B7951" s="1" t="str">
        <f t="shared" si="124"/>
        <v>Berkeley Leasing LLC</v>
      </c>
      <c r="C7951" s="1" t="b">
        <f>IF(D7951&lt;&gt;"",IF(COUNTIF($D$2:D7950, D7951), INDEX($A$2:$D$100000, MATCH(D7951, $D$2:D7950,0),1), FALSE), FALSE)</f>
        <v>0</v>
      </c>
      <c r="F7951" s="1" t="b">
        <f>IF(G7951&lt;&gt;"", IF(COUNTIF($G$2:G7950, G7951), INDEX($A$2:$G$100000, MATCH(G7951, $G$2:G7950,0),1), FALSE), FALSE)</f>
        <v>0</v>
      </c>
      <c r="G7951" s="1">
        <v>1383</v>
      </c>
      <c r="H7951" s="1" t="s">
        <v>7823</v>
      </c>
    </row>
    <row r="7952" spans="1:8" x14ac:dyDescent="0.2">
      <c r="A7952" s="1">
        <v>8010</v>
      </c>
      <c r="B7952" s="1" t="str">
        <f t="shared" si="124"/>
        <v>G E Contractual Services</v>
      </c>
      <c r="C7952" s="1" t="b">
        <f>IF(D7952&lt;&gt;"",IF(COUNTIF($D$2:D7951, D7952), INDEX($A$2:$D$100000, MATCH(D7952, $D$2:D7951,0),1), FALSE), FALSE)</f>
        <v>0</v>
      </c>
      <c r="F7952" s="1" t="b">
        <f>IF(G7952&lt;&gt;"", IF(COUNTIF($G$2:G7951, G7952), INDEX($A$2:$G$100000, MATCH(G7952, $G$2:G7951,0),1), FALSE), FALSE)</f>
        <v>0</v>
      </c>
      <c r="G7952" s="1">
        <v>7119</v>
      </c>
      <c r="H7952" s="1" t="s">
        <v>7824</v>
      </c>
    </row>
    <row r="7953" spans="1:8" x14ac:dyDescent="0.2">
      <c r="A7953" s="1">
        <v>8011</v>
      </c>
      <c r="B7953" s="1" t="str">
        <f t="shared" si="124"/>
        <v>Howden Wind Park Inc</v>
      </c>
      <c r="C7953" s="1" t="b">
        <f>IF(D7953&lt;&gt;"",IF(COUNTIF($D$2:D7952, D7953), INDEX($A$2:$D$100000, MATCH(D7953, $D$2:D7952,0),1), FALSE), FALSE)</f>
        <v>0</v>
      </c>
      <c r="F7953" s="1" t="b">
        <f>IF(G7953&lt;&gt;"", IF(COUNTIF($G$2:G7952, G7953), INDEX($A$2:$G$100000, MATCH(G7953, $G$2:G7952,0),1), FALSE), FALSE)</f>
        <v>0</v>
      </c>
      <c r="G7953" s="1">
        <v>8930</v>
      </c>
      <c r="H7953" s="1" t="s">
        <v>7825</v>
      </c>
    </row>
    <row r="7954" spans="1:8" x14ac:dyDescent="0.2">
      <c r="A7954" s="1">
        <v>8012</v>
      </c>
      <c r="B7954" s="1" t="str">
        <f t="shared" si="124"/>
        <v>Ponca, City of</v>
      </c>
      <c r="C7954" s="1" t="b">
        <f>IF(D7954&lt;&gt;"",IF(COUNTIF($D$2:D7953, D7954), INDEX($A$2:$D$100000, MATCH(D7954, $D$2:D7953,0),1), FALSE), FALSE)</f>
        <v>0</v>
      </c>
      <c r="F7954" s="1" t="b">
        <f>IF(G7954&lt;&gt;"", IF(COUNTIF($G$2:G7953, G7954), INDEX($A$2:$G$100000, MATCH(G7954, $G$2:G7953,0),1), FALSE), FALSE)</f>
        <v>0</v>
      </c>
      <c r="G7954" s="1">
        <v>56831</v>
      </c>
      <c r="H7954" s="1" t="s">
        <v>7826</v>
      </c>
    </row>
    <row r="7955" spans="1:8" x14ac:dyDescent="0.2">
      <c r="A7955" s="1">
        <v>8013</v>
      </c>
      <c r="B7955" s="1" t="str">
        <f t="shared" si="124"/>
        <v>International Paper Co-Quinnes</v>
      </c>
      <c r="C7955" s="1" t="b">
        <f>IF(D7955&lt;&gt;"",IF(COUNTIF($D$2:D7954, D7955), INDEX($A$2:$D$100000, MATCH(D7955, $D$2:D7954,0),1), FALSE), FALSE)</f>
        <v>0</v>
      </c>
      <c r="F7955" s="1" t="b">
        <f>IF(G7955&lt;&gt;"", IF(COUNTIF($G$2:G7954, G7955), INDEX($A$2:$G$100000, MATCH(G7955, $G$2:G7954,0),1), FALSE), FALSE)</f>
        <v>0</v>
      </c>
      <c r="G7955" s="1">
        <v>9363</v>
      </c>
      <c r="H7955" s="1" t="s">
        <v>7827</v>
      </c>
    </row>
    <row r="7956" spans="1:8" x14ac:dyDescent="0.2">
      <c r="A7956" s="1">
        <v>8014</v>
      </c>
      <c r="B7956" s="1" t="str">
        <f t="shared" si="124"/>
        <v>Mendota Biomass Power Ltd</v>
      </c>
      <c r="C7956" s="1" t="b">
        <f>IF(D7956&lt;&gt;"",IF(COUNTIF($D$2:D7955, D7956), INDEX($A$2:$D$100000, MATCH(D7956, $D$2:D7955,0),1), FALSE), FALSE)</f>
        <v>0</v>
      </c>
      <c r="F7956" s="1" t="b">
        <f>IF(G7956&lt;&gt;"", IF(COUNTIF($G$2:G7955, G7956), INDEX($A$2:$G$100000, MATCH(G7956, $G$2:G7955,0),1), FALSE), FALSE)</f>
        <v>0</v>
      </c>
      <c r="G7956" s="1">
        <v>12313</v>
      </c>
      <c r="H7956" s="1" t="s">
        <v>7828</v>
      </c>
    </row>
    <row r="7957" spans="1:8" x14ac:dyDescent="0.2">
      <c r="A7957" s="1">
        <v>8015</v>
      </c>
      <c r="B7957" s="1" t="str">
        <f t="shared" si="124"/>
        <v>Ten Governors Solar</v>
      </c>
      <c r="C7957" s="1" t="b">
        <f>IF(D7957&lt;&gt;"",IF(COUNTIF($D$2:D7956, D7957), INDEX($A$2:$D$100000, MATCH(D7957, $D$2:D7956,0),1), FALSE), FALSE)</f>
        <v>0</v>
      </c>
      <c r="F7957" s="1" t="b">
        <f>IF(G7957&lt;&gt;"", IF(COUNTIF($G$2:G7956, G7957), INDEX($A$2:$G$100000, MATCH(G7957, $G$2:G7956,0),1), FALSE), FALSE)</f>
        <v>0</v>
      </c>
      <c r="G7957" s="1">
        <v>61837</v>
      </c>
      <c r="H7957" s="1" t="s">
        <v>7829</v>
      </c>
    </row>
    <row r="7958" spans="1:8" x14ac:dyDescent="0.2">
      <c r="A7958" s="1">
        <v>8016</v>
      </c>
      <c r="B7958" s="1" t="str">
        <f t="shared" si="124"/>
        <v>DG New York CS, LLC</v>
      </c>
      <c r="C7958" s="1" t="b">
        <f>IF(D7958&lt;&gt;"",IF(COUNTIF($D$2:D7957, D7958), INDEX($A$2:$D$100000, MATCH(D7958, $D$2:D7957,0),1), FALSE), FALSE)</f>
        <v>0</v>
      </c>
      <c r="F7958" s="1" t="b">
        <f>IF(G7958&lt;&gt;"", IF(COUNTIF($G$2:G7957, G7958), INDEX($A$2:$G$100000, MATCH(G7958, $G$2:G7957,0),1), FALSE), FALSE)</f>
        <v>0</v>
      </c>
      <c r="G7958" s="1">
        <v>63991</v>
      </c>
      <c r="H7958" s="1" t="s">
        <v>7830</v>
      </c>
    </row>
    <row r="7959" spans="1:8" x14ac:dyDescent="0.2">
      <c r="A7959" s="1">
        <v>8017</v>
      </c>
      <c r="B7959" s="1" t="str">
        <f t="shared" si="124"/>
        <v>Quixx Corp</v>
      </c>
      <c r="C7959" s="1" t="b">
        <f>IF(D7959&lt;&gt;"",IF(COUNTIF($D$2:D7958, D7959), INDEX($A$2:$D$100000, MATCH(D7959, $D$2:D7958,0),1), FALSE), FALSE)</f>
        <v>0</v>
      </c>
      <c r="F7959" s="1" t="b">
        <f>IF(G7959&lt;&gt;"", IF(COUNTIF($G$2:G7958, G7959), INDEX($A$2:$G$100000, MATCH(G7959, $G$2:G7958,0),1), FALSE), FALSE)</f>
        <v>0</v>
      </c>
      <c r="G7959" s="1">
        <v>34602</v>
      </c>
      <c r="H7959" s="1" t="s">
        <v>7831</v>
      </c>
    </row>
    <row r="7960" spans="1:8" x14ac:dyDescent="0.2">
      <c r="A7960" s="1">
        <v>8018</v>
      </c>
      <c r="B7960" s="1" t="str">
        <f t="shared" si="124"/>
        <v>Thor Solar 1 CEI, LLC</v>
      </c>
      <c r="C7960" s="1" t="b">
        <f>IF(D7960&lt;&gt;"",IF(COUNTIF($D$2:D7959, D7960), INDEX($A$2:$D$100000, MATCH(D7960, $D$2:D7959,0),1), FALSE), FALSE)</f>
        <v>0</v>
      </c>
      <c r="F7960" s="1" t="b">
        <f>IF(G7960&lt;&gt;"", IF(COUNTIF($G$2:G7959, G7960), INDEX($A$2:$G$100000, MATCH(G7960, $G$2:G7959,0),1), FALSE), FALSE)</f>
        <v>0</v>
      </c>
      <c r="G7960" s="1">
        <v>63623</v>
      </c>
      <c r="H7960" s="1" t="s">
        <v>7832</v>
      </c>
    </row>
    <row r="7961" spans="1:8" x14ac:dyDescent="0.2">
      <c r="A7961" s="1">
        <v>8019</v>
      </c>
      <c r="B7961" s="1" t="str">
        <f t="shared" si="124"/>
        <v>Morrow Power LLC</v>
      </c>
      <c r="C7961" s="1" t="b">
        <f>IF(D7961&lt;&gt;"",IF(COUNTIF($D$2:D7960, D7961), INDEX($A$2:$D$100000, MATCH(D7961, $D$2:D7960,0),1), FALSE), FALSE)</f>
        <v>0</v>
      </c>
      <c r="F7961" s="1" t="b">
        <f>IF(G7961&lt;&gt;"", IF(COUNTIF($G$2:G7960, G7961), INDEX($A$2:$G$100000, MATCH(G7961, $G$2:G7960,0),1), FALSE), FALSE)</f>
        <v>0</v>
      </c>
      <c r="G7961" s="1">
        <v>12985</v>
      </c>
      <c r="H7961" s="1" t="s">
        <v>7833</v>
      </c>
    </row>
    <row r="7962" spans="1:8" x14ac:dyDescent="0.2">
      <c r="A7962" s="1">
        <v>8021</v>
      </c>
      <c r="B7962" s="1" t="str">
        <f t="shared" si="124"/>
        <v>Woodland Biomass Power Ltd</v>
      </c>
      <c r="C7962" s="1" t="b">
        <f>IF(D7962&lt;&gt;"",IF(COUNTIF($D$2:D7961, D7962), INDEX($A$2:$D$100000, MATCH(D7962, $D$2:D7961,0),1), FALSE), FALSE)</f>
        <v>0</v>
      </c>
      <c r="F7962" s="1" t="b">
        <f>IF(G7962&lt;&gt;"", IF(COUNTIF($G$2:G7961, G7962), INDEX($A$2:$G$100000, MATCH(G7962, $G$2:G7961,0),1), FALSE), FALSE)</f>
        <v>0</v>
      </c>
      <c r="G7962" s="1">
        <v>20961</v>
      </c>
      <c r="H7962" s="1" t="s">
        <v>7834</v>
      </c>
    </row>
    <row r="7963" spans="1:8" x14ac:dyDescent="0.2">
      <c r="A7963" s="1">
        <v>8022</v>
      </c>
      <c r="B7963" s="1" t="str">
        <f t="shared" si="124"/>
        <v>South Florida Cogen Associates</v>
      </c>
      <c r="C7963" s="1" t="b">
        <f>IF(D7963&lt;&gt;"",IF(COUNTIF($D$2:D7962, D7963), INDEX($A$2:$D$100000, MATCH(D7963, $D$2:D7962,0),1), FALSE), FALSE)</f>
        <v>0</v>
      </c>
      <c r="F7963" s="1" t="b">
        <f>IF(G7963&lt;&gt;"", IF(COUNTIF($G$2:G7962, G7963), INDEX($A$2:$G$100000, MATCH(G7963, $G$2:G7962,0),1), FALSE), FALSE)</f>
        <v>0</v>
      </c>
      <c r="G7963" s="1">
        <v>17723</v>
      </c>
      <c r="H7963" s="1" t="s">
        <v>7835</v>
      </c>
    </row>
    <row r="7964" spans="1:8" x14ac:dyDescent="0.2">
      <c r="A7964" s="1">
        <v>8023</v>
      </c>
      <c r="B7964" s="1" t="str">
        <f t="shared" si="124"/>
        <v>Simpson Paper Co</v>
      </c>
      <c r="C7964" s="1" t="b">
        <f>IF(D7964&lt;&gt;"",IF(COUNTIF($D$2:D7963, D7964), INDEX($A$2:$D$100000, MATCH(D7964, $D$2:D7963,0),1), FALSE), FALSE)</f>
        <v>0</v>
      </c>
      <c r="F7964" s="1" t="b">
        <f>IF(G7964&lt;&gt;"", IF(COUNTIF($G$2:G7963, G7964), INDEX($A$2:$G$100000, MATCH(G7964, $G$2:G7963,0),1), FALSE), FALSE)</f>
        <v>0</v>
      </c>
      <c r="G7964" s="1">
        <v>17219</v>
      </c>
      <c r="H7964" s="1" t="s">
        <v>7836</v>
      </c>
    </row>
    <row r="7965" spans="1:8" x14ac:dyDescent="0.2">
      <c r="A7965" s="1">
        <v>8024</v>
      </c>
      <c r="B7965" s="1" t="str">
        <f t="shared" si="124"/>
        <v>Reliant Energy Renewables Inc</v>
      </c>
      <c r="C7965" s="1" t="b">
        <f>IF(D7965&lt;&gt;"",IF(COUNTIF($D$2:D7964, D7965), INDEX($A$2:$D$100000, MATCH(D7965, $D$2:D7964,0),1), FALSE), FALSE)</f>
        <v>0</v>
      </c>
      <c r="F7965" s="1" t="b">
        <f>IF(G7965&lt;&gt;"", IF(COUNTIF($G$2:G7964, G7965), INDEX($A$2:$G$100000, MATCH(G7965, $G$2:G7964,0),1), FALSE), FALSE)</f>
        <v>0</v>
      </c>
      <c r="G7965" s="1">
        <v>15818</v>
      </c>
      <c r="H7965" s="1" t="s">
        <v>7837</v>
      </c>
    </row>
    <row r="7966" spans="1:8" x14ac:dyDescent="0.2">
      <c r="A7966" s="1">
        <v>8025</v>
      </c>
      <c r="B7966" s="1" t="str">
        <f t="shared" si="124"/>
        <v>Difwind Farms Ltd VI</v>
      </c>
      <c r="C7966" s="1" t="b">
        <f>IF(D7966&lt;&gt;"",IF(COUNTIF($D$2:D7965, D7966), INDEX($A$2:$D$100000, MATCH(D7966, $D$2:D7965,0),1), FALSE), FALSE)</f>
        <v>0</v>
      </c>
      <c r="F7966" s="1" t="b">
        <f>IF(G7966&lt;&gt;"", IF(COUNTIF($G$2:G7965, G7966), INDEX($A$2:$G$100000, MATCH(G7966, $G$2:G7965,0),1), FALSE), FALSE)</f>
        <v>0</v>
      </c>
      <c r="G7966" s="1">
        <v>22805</v>
      </c>
      <c r="H7966" s="1" t="s">
        <v>7838</v>
      </c>
    </row>
    <row r="7967" spans="1:8" x14ac:dyDescent="0.2">
      <c r="A7967" s="1">
        <v>8026</v>
      </c>
      <c r="B7967" s="1" t="str">
        <f t="shared" si="124"/>
        <v>Jefferson Smurfit Corp-SC</v>
      </c>
      <c r="C7967" s="1" t="b">
        <f>IF(D7967&lt;&gt;"",IF(COUNTIF($D$2:D7966, D7967), INDEX($A$2:$D$100000, MATCH(D7967, $D$2:D7966,0),1), FALSE), FALSE)</f>
        <v>0</v>
      </c>
      <c r="F7967" s="1" t="b">
        <f>IF(G7967&lt;&gt;"", IF(COUNTIF($G$2:G7966, G7967), INDEX($A$2:$G$100000, MATCH(G7967, $G$2:G7966,0),1), FALSE), FALSE)</f>
        <v>0</v>
      </c>
      <c r="G7967" s="1">
        <v>9635</v>
      </c>
      <c r="H7967" s="1" t="s">
        <v>7839</v>
      </c>
    </row>
    <row r="7968" spans="1:8" x14ac:dyDescent="0.2">
      <c r="A7968" s="1">
        <v>8027</v>
      </c>
      <c r="B7968" s="1" t="str">
        <f t="shared" si="124"/>
        <v>Taos Mesa Energy Facility, LLC</v>
      </c>
      <c r="C7968" s="1" t="b">
        <f>IF(D7968&lt;&gt;"",IF(COUNTIF($D$2:D7967, D7968), INDEX($A$2:$D$100000, MATCH(D7968, $D$2:D7967,0),1), FALSE), FALSE)</f>
        <v>0</v>
      </c>
      <c r="F7968" s="1" t="b">
        <f>IF(G7968&lt;&gt;"", IF(COUNTIF($G$2:G7967, G7968), INDEX($A$2:$G$100000, MATCH(G7968, $G$2:G7967,0),1), FALSE), FALSE)</f>
        <v>0</v>
      </c>
      <c r="G7968" s="1">
        <v>63420</v>
      </c>
      <c r="H7968" s="1" t="s">
        <v>7840</v>
      </c>
    </row>
    <row r="7969" spans="1:8" x14ac:dyDescent="0.2">
      <c r="A7969" s="1">
        <v>8028</v>
      </c>
      <c r="B7969" s="1" t="str">
        <f t="shared" si="124"/>
        <v>Altivity Packaging</v>
      </c>
      <c r="C7969" s="1" t="b">
        <f>IF(D7969&lt;&gt;"",IF(COUNTIF($D$2:D7968, D7969), INDEX($A$2:$D$100000, MATCH(D7969, $D$2:D7968,0),1), FALSE), FALSE)</f>
        <v>0</v>
      </c>
      <c r="F7969" s="1" t="b">
        <f>IF(G7969&lt;&gt;"", IF(COUNTIF($G$2:G7968, G7969), INDEX($A$2:$G$100000, MATCH(G7969, $G$2:G7968,0),1), FALSE), FALSE)</f>
        <v>0</v>
      </c>
      <c r="G7969" s="1">
        <v>55741</v>
      </c>
      <c r="H7969" s="1" t="s">
        <v>7841</v>
      </c>
    </row>
    <row r="7970" spans="1:8" x14ac:dyDescent="0.2">
      <c r="A7970" s="1">
        <v>8029</v>
      </c>
      <c r="B7970" s="1" t="str">
        <f t="shared" si="124"/>
        <v>Soda Lake Ltd Partnership</v>
      </c>
      <c r="C7970" s="1" t="b">
        <f>IF(D7970&lt;&gt;"",IF(COUNTIF($D$2:D7969, D7970), INDEX($A$2:$D$100000, MATCH(D7970, $D$2:D7969,0),1), FALSE), FALSE)</f>
        <v>0</v>
      </c>
      <c r="F7970" s="1" t="b">
        <f>IF(G7970&lt;&gt;"", IF(COUNTIF($G$2:G7969, G7970), INDEX($A$2:$G$100000, MATCH(G7970, $G$2:G7969,0),1), FALSE), FALSE)</f>
        <v>0</v>
      </c>
      <c r="G7970" s="1">
        <v>17423</v>
      </c>
      <c r="H7970" s="1" t="s">
        <v>7842</v>
      </c>
    </row>
    <row r="7971" spans="1:8" x14ac:dyDescent="0.2">
      <c r="A7971" s="1">
        <v>8030</v>
      </c>
      <c r="B7971" s="1" t="str">
        <f t="shared" si="124"/>
        <v>New Heights Recovery&amp;Power LLC</v>
      </c>
      <c r="C7971" s="1" t="b">
        <f>IF(D7971&lt;&gt;"",IF(COUNTIF($D$2:D7970, D7971), INDEX($A$2:$D$100000, MATCH(D7971, $D$2:D7970,0),1), FALSE), FALSE)</f>
        <v>0</v>
      </c>
      <c r="F7971" s="1" t="b">
        <f>IF(G7971&lt;&gt;"", IF(COUNTIF($G$2:G7970, G7971), INDEX($A$2:$G$100000, MATCH(G7971, $G$2:G7970,0),1), FALSE), FALSE)</f>
        <v>0</v>
      </c>
      <c r="G7971" s="1">
        <v>13512</v>
      </c>
      <c r="H7971" s="1" t="s">
        <v>7843</v>
      </c>
    </row>
    <row r="7972" spans="1:8" x14ac:dyDescent="0.2">
      <c r="A7972" s="1">
        <v>8031</v>
      </c>
      <c r="B7972" s="1" t="str">
        <f t="shared" si="124"/>
        <v>Johnson Development Associates, Inc.</v>
      </c>
      <c r="C7972" s="1" t="b">
        <f>IF(D7972&lt;&gt;"",IF(COUNTIF($D$2:D7971, D7972), INDEX($A$2:$D$100000, MATCH(D7972, $D$2:D7971,0),1), FALSE), FALSE)</f>
        <v>0</v>
      </c>
      <c r="F7972" s="1" t="b">
        <f>IF(G7972&lt;&gt;"", IF(COUNTIF($G$2:G7971, G7972), INDEX($A$2:$G$100000, MATCH(G7972, $G$2:G7971,0),1), FALSE), FALSE)</f>
        <v>0</v>
      </c>
      <c r="G7972" s="1">
        <v>63453</v>
      </c>
      <c r="H7972" s="1" t="s">
        <v>7844</v>
      </c>
    </row>
    <row r="7973" spans="1:8" x14ac:dyDescent="0.2">
      <c r="A7973" s="1">
        <v>8032</v>
      </c>
      <c r="B7973" s="1" t="str">
        <f t="shared" si="124"/>
        <v>Wheelabrator Spokane Inc</v>
      </c>
      <c r="C7973" s="1" t="b">
        <f>IF(D7973&lt;&gt;"",IF(COUNTIF($D$2:D7972, D7973), INDEX($A$2:$D$100000, MATCH(D7973, $D$2:D7972,0),1), FALSE), FALSE)</f>
        <v>0</v>
      </c>
      <c r="F7973" s="1" t="b">
        <f>IF(G7973&lt;&gt;"", IF(COUNTIF($G$2:G7972, G7973), INDEX($A$2:$G$100000, MATCH(G7973, $G$2:G7972,0),1), FALSE), FALSE)</f>
        <v>0</v>
      </c>
      <c r="G7973" s="1">
        <v>20545</v>
      </c>
      <c r="H7973" s="1" t="s">
        <v>7845</v>
      </c>
    </row>
    <row r="7974" spans="1:8" x14ac:dyDescent="0.2">
      <c r="A7974" s="1">
        <v>8033</v>
      </c>
      <c r="B7974" s="1" t="str">
        <f t="shared" si="124"/>
        <v>Sun Premium Paper Advisors LLC</v>
      </c>
      <c r="C7974" s="1" t="b">
        <f>IF(D7974&lt;&gt;"",IF(COUNTIF($D$2:D7973, D7974), INDEX($A$2:$D$100000, MATCH(D7974, $D$2:D7973,0),1), FALSE), FALSE)</f>
        <v>0</v>
      </c>
      <c r="F7974" s="1" t="b">
        <f>IF(G7974&lt;&gt;"", IF(COUNTIF($G$2:G7973, G7974), INDEX($A$2:$G$100000, MATCH(G7974, $G$2:G7973,0),1), FALSE), FALSE)</f>
        <v>0</v>
      </c>
      <c r="G7974" s="1">
        <v>18189</v>
      </c>
      <c r="H7974" s="1" t="s">
        <v>7846</v>
      </c>
    </row>
    <row r="7975" spans="1:8" x14ac:dyDescent="0.2">
      <c r="A7975" s="1">
        <v>8034</v>
      </c>
      <c r="B7975" s="1" t="str">
        <f t="shared" si="124"/>
        <v>Wausau Paper Mills Co</v>
      </c>
      <c r="C7975" s="1" t="b">
        <f>IF(D7975&lt;&gt;"",IF(COUNTIF($D$2:D7974, D7975), INDEX($A$2:$D$100000, MATCH(D7975, $D$2:D7974,0),1), FALSE), FALSE)</f>
        <v>0</v>
      </c>
      <c r="F7975" s="1" t="b">
        <f>IF(G7975&lt;&gt;"", IF(COUNTIF($G$2:G7974, G7975), INDEX($A$2:$G$100000, MATCH(G7975, $G$2:G7974,0),1), FALSE), FALSE)</f>
        <v>0</v>
      </c>
      <c r="G7975" s="1">
        <v>20190</v>
      </c>
      <c r="H7975" s="1" t="s">
        <v>7847</v>
      </c>
    </row>
    <row r="7976" spans="1:8" x14ac:dyDescent="0.2">
      <c r="A7976" s="1">
        <v>8035</v>
      </c>
      <c r="B7976" s="1" t="str">
        <f t="shared" si="124"/>
        <v>Missisquoi Associates</v>
      </c>
      <c r="C7976" s="1" t="b">
        <f>IF(D7976&lt;&gt;"",IF(COUNTIF($D$2:D7975, D7976), INDEX($A$2:$D$100000, MATCH(D7976, $D$2:D7975,0),1), FALSE), FALSE)</f>
        <v>0</v>
      </c>
      <c r="F7976" s="1" t="b">
        <f>IF(G7976&lt;&gt;"", IF(COUNTIF($G$2:G7975, G7976), INDEX($A$2:$G$100000, MATCH(G7976, $G$2:G7975,0),1), FALSE), FALSE)</f>
        <v>0</v>
      </c>
      <c r="G7976" s="1">
        <v>12694</v>
      </c>
      <c r="H7976" s="1" t="s">
        <v>7848</v>
      </c>
    </row>
    <row r="7977" spans="1:8" x14ac:dyDescent="0.2">
      <c r="A7977" s="1">
        <v>8036</v>
      </c>
      <c r="B7977" s="1" t="str">
        <f t="shared" si="124"/>
        <v>VPI Enterprise Inc</v>
      </c>
      <c r="C7977" s="1" t="b">
        <f>IF(D7977&lt;&gt;"",IF(COUNTIF($D$2:D7976, D7977), INDEX($A$2:$D$100000, MATCH(D7977, $D$2:D7976,0),1), FALSE), FALSE)</f>
        <v>0</v>
      </c>
      <c r="F7977" s="1" t="b">
        <f>IF(G7977&lt;&gt;"", IF(COUNTIF($G$2:G7976, G7977), INDEX($A$2:$G$100000, MATCH(G7977, $G$2:G7976,0),1), FALSE), FALSE)</f>
        <v>0</v>
      </c>
      <c r="G7977" s="1">
        <v>19908</v>
      </c>
      <c r="H7977" s="1" t="s">
        <v>7849</v>
      </c>
    </row>
    <row r="7978" spans="1:8" x14ac:dyDescent="0.2">
      <c r="A7978" s="1">
        <v>8037</v>
      </c>
      <c r="B7978" s="1" t="str">
        <f t="shared" si="124"/>
        <v>Tosco Refining Co</v>
      </c>
      <c r="C7978" s="1" t="b">
        <f>IF(D7978&lt;&gt;"",IF(COUNTIF($D$2:D7977, D7978), INDEX($A$2:$D$100000, MATCH(D7978, $D$2:D7977,0),1), FALSE), FALSE)</f>
        <v>0</v>
      </c>
      <c r="F7978" s="1" t="b">
        <f>IF(G7978&lt;&gt;"", IF(COUNTIF($G$2:G7977, G7978), INDEX($A$2:$G$100000, MATCH(G7978, $G$2:G7977,0),1), FALSE), FALSE)</f>
        <v>0</v>
      </c>
      <c r="G7978" s="1">
        <v>19030</v>
      </c>
      <c r="H7978" s="1" t="s">
        <v>7850</v>
      </c>
    </row>
    <row r="7979" spans="1:8" x14ac:dyDescent="0.2">
      <c r="A7979" s="1">
        <v>8038</v>
      </c>
      <c r="B7979" s="1" t="str">
        <f t="shared" si="124"/>
        <v>CD4</v>
      </c>
      <c r="C7979" s="1" t="b">
        <f>IF(D7979&lt;&gt;"",IF(COUNTIF($D$2:D7978, D7979), INDEX($A$2:$D$100000, MATCH(D7979, $D$2:D7978,0),1), FALSE), FALSE)</f>
        <v>0</v>
      </c>
      <c r="F7979" s="1" t="b">
        <f>IF(G7979&lt;&gt;"", IF(COUNTIF($G$2:G7978, G7979), INDEX($A$2:$G$100000, MATCH(G7979, $G$2:G7978,0),1), FALSE), FALSE)</f>
        <v>0</v>
      </c>
      <c r="G7979" s="1">
        <v>63221</v>
      </c>
      <c r="H7979" s="1" t="s">
        <v>7851</v>
      </c>
    </row>
    <row r="7980" spans="1:8" x14ac:dyDescent="0.2">
      <c r="A7980" s="1">
        <v>8039</v>
      </c>
      <c r="B7980" s="1" t="str">
        <f t="shared" si="124"/>
        <v>Big Timber Wind, LLC</v>
      </c>
      <c r="C7980" s="1" t="b">
        <f>IF(D7980&lt;&gt;"",IF(COUNTIF($D$2:D7979, D7980), INDEX($A$2:$D$100000, MATCH(D7980, $D$2:D7979,0),1), FALSE), FALSE)</f>
        <v>0</v>
      </c>
      <c r="F7980" s="1" t="b">
        <f>IF(G7980&lt;&gt;"", IF(COUNTIF($G$2:G7979, G7980), INDEX($A$2:$G$100000, MATCH(G7980, $G$2:G7979,0),1), FALSE), FALSE)</f>
        <v>0</v>
      </c>
      <c r="G7980" s="1">
        <v>60772</v>
      </c>
      <c r="H7980" s="1" t="s">
        <v>7852</v>
      </c>
    </row>
    <row r="7981" spans="1:8" x14ac:dyDescent="0.2">
      <c r="A7981" s="1">
        <v>8040</v>
      </c>
      <c r="B7981" s="1" t="str">
        <f t="shared" si="124"/>
        <v>PCS Nitrogen Fertilizer LP</v>
      </c>
      <c r="C7981" s="1" t="b">
        <f>IF(D7981&lt;&gt;"",IF(COUNTIF($D$2:D7980, D7981), INDEX($A$2:$D$100000, MATCH(D7981, $D$2:D7980,0),1), FALSE), FALSE)</f>
        <v>0</v>
      </c>
      <c r="F7981" s="1" t="b">
        <f>IF(G7981&lt;&gt;"", IF(COUNTIF($G$2:G7980, G7981), INDEX($A$2:$G$100000, MATCH(G7981, $G$2:G7980,0),1), FALSE), FALSE)</f>
        <v>0</v>
      </c>
      <c r="G7981" s="1">
        <v>31164</v>
      </c>
      <c r="H7981" s="1" t="s">
        <v>7853</v>
      </c>
    </row>
    <row r="7982" spans="1:8" x14ac:dyDescent="0.2">
      <c r="A7982" s="1">
        <v>8041</v>
      </c>
      <c r="B7982" s="1" t="str">
        <f t="shared" si="124"/>
        <v>MissChem Nitrogen LLC</v>
      </c>
      <c r="C7982" s="1" t="b">
        <f>IF(D7982&lt;&gt;"",IF(COUNTIF($D$2:D7981, D7982), INDEX($A$2:$D$100000, MATCH(D7982, $D$2:D7981,0),1), FALSE), FALSE)</f>
        <v>0</v>
      </c>
      <c r="F7982" s="1" t="b">
        <f>IF(G7982&lt;&gt;"", IF(COUNTIF($G$2:G7981, G7982), INDEX($A$2:$G$100000, MATCH(G7982, $G$2:G7981,0),1), FALSE), FALSE)</f>
        <v>0</v>
      </c>
      <c r="G7982" s="1">
        <v>12683</v>
      </c>
      <c r="H7982" s="1" t="s">
        <v>7854</v>
      </c>
    </row>
    <row r="7983" spans="1:8" x14ac:dyDescent="0.2">
      <c r="A7983" s="1">
        <v>8042</v>
      </c>
      <c r="B7983" s="1" t="str">
        <f t="shared" si="124"/>
        <v>International Steel Group, Inc</v>
      </c>
      <c r="C7983" s="1" t="b">
        <f>IF(D7983&lt;&gt;"",IF(COUNTIF($D$2:D7982, D7983), INDEX($A$2:$D$100000, MATCH(D7983, $D$2:D7982,0),1), FALSE), FALSE)</f>
        <v>0</v>
      </c>
      <c r="F7983" s="1" t="b">
        <f>IF(G7983&lt;&gt;"", IF(COUNTIF($G$2:G7982, G7983), INDEX($A$2:$G$100000, MATCH(G7983, $G$2:G7982,0),1), FALSE), FALSE)</f>
        <v>0</v>
      </c>
      <c r="G7983" s="1">
        <v>9377</v>
      </c>
      <c r="H7983" s="1" t="s">
        <v>7855</v>
      </c>
    </row>
    <row r="7984" spans="1:8" x14ac:dyDescent="0.2">
      <c r="A7984" s="1">
        <v>8043</v>
      </c>
      <c r="B7984" s="1" t="str">
        <f t="shared" si="124"/>
        <v>SR Baxley, LLC</v>
      </c>
      <c r="C7984" s="1" t="b">
        <f>IF(D7984&lt;&gt;"",IF(COUNTIF($D$2:D7983, D7984), INDEX($A$2:$D$100000, MATCH(D7984, $D$2:D7983,0),1), FALSE), FALSE)</f>
        <v>0</v>
      </c>
      <c r="F7984" s="1" t="b">
        <f>IF(G7984&lt;&gt;"", IF(COUNTIF($G$2:G7983, G7984), INDEX($A$2:$G$100000, MATCH(G7984, $G$2:G7983,0),1), FALSE), FALSE)</f>
        <v>0</v>
      </c>
      <c r="G7984" s="1">
        <v>63820</v>
      </c>
      <c r="H7984" s="1" t="s">
        <v>7856</v>
      </c>
    </row>
    <row r="7985" spans="1:8" x14ac:dyDescent="0.2">
      <c r="A7985" s="1">
        <v>8044</v>
      </c>
      <c r="B7985" s="1" t="str">
        <f t="shared" si="124"/>
        <v>Ameresco, Inc - Candlewood</v>
      </c>
      <c r="C7985" s="1" t="b">
        <f>IF(D7985&lt;&gt;"",IF(COUNTIF($D$2:D7984, D7985), INDEX($A$2:$D$100000, MATCH(D7985, $D$2:D7984,0),1), FALSE), FALSE)</f>
        <v>0</v>
      </c>
      <c r="F7985" s="1" t="b">
        <f>IF(G7985&lt;&gt;"", IF(COUNTIF($G$2:G7984, G7985), INDEX($A$2:$G$100000, MATCH(G7985, $G$2:G7984,0),1), FALSE), FALSE)</f>
        <v>0</v>
      </c>
      <c r="G7985" s="1">
        <v>61118</v>
      </c>
      <c r="H7985" s="1" t="s">
        <v>7857</v>
      </c>
    </row>
    <row r="7986" spans="1:8" x14ac:dyDescent="0.2">
      <c r="A7986" s="1">
        <v>8045</v>
      </c>
      <c r="B7986" s="1" t="str">
        <f t="shared" si="124"/>
        <v>TUUSSO Energy, LLC</v>
      </c>
      <c r="C7986" s="1" t="b">
        <f>IF(D7986&lt;&gt;"",IF(COUNTIF($D$2:D7985, D7986), INDEX($A$2:$D$100000, MATCH(D7986, $D$2:D7985,0),1), FALSE), FALSE)</f>
        <v>0</v>
      </c>
      <c r="F7986" s="1" t="b">
        <f>IF(G7986&lt;&gt;"", IF(COUNTIF($G$2:G7985, G7986), INDEX($A$2:$G$100000, MATCH(G7986, $G$2:G7985,0),1), FALSE), FALSE)</f>
        <v>0</v>
      </c>
      <c r="G7986" s="1">
        <v>61637</v>
      </c>
      <c r="H7986" s="1" t="s">
        <v>7858</v>
      </c>
    </row>
    <row r="7987" spans="1:8" x14ac:dyDescent="0.2">
      <c r="A7987" s="1">
        <v>8046</v>
      </c>
      <c r="B7987" s="1" t="str">
        <f t="shared" si="124"/>
        <v>WPD Wind Projects Inc</v>
      </c>
      <c r="C7987" s="1" t="b">
        <f>IF(D7987&lt;&gt;"",IF(COUNTIF($D$2:D7986, D7987), INDEX($A$2:$D$100000, MATCH(D7987, $D$2:D7986,0),1), FALSE), FALSE)</f>
        <v>0</v>
      </c>
      <c r="F7987" s="1" t="b">
        <f>IF(G7987&lt;&gt;"", IF(COUNTIF($G$2:G7986, G7987), INDEX($A$2:$G$100000, MATCH(G7987, $G$2:G7986,0),1), FALSE), FALSE)</f>
        <v>0</v>
      </c>
      <c r="G7987" s="1">
        <v>60427</v>
      </c>
      <c r="H7987" s="1" t="s">
        <v>7859</v>
      </c>
    </row>
    <row r="7988" spans="1:8" x14ac:dyDescent="0.2">
      <c r="A7988" s="1">
        <v>8047</v>
      </c>
      <c r="B7988" s="1" t="str">
        <f t="shared" si="124"/>
        <v>Pacific Ultrapower Chinese Sta</v>
      </c>
      <c r="C7988" s="1" t="b">
        <f>IF(D7988&lt;&gt;"",IF(COUNTIF($D$2:D7987, D7988), INDEX($A$2:$D$100000, MATCH(D7988, $D$2:D7987,0),1), FALSE), FALSE)</f>
        <v>0</v>
      </c>
      <c r="F7988" s="1" t="b">
        <f>IF(G7988&lt;&gt;"", IF(COUNTIF($G$2:G7987, G7988), INDEX($A$2:$G$100000, MATCH(G7988, $G$2:G7987,0),1), FALSE), FALSE)</f>
        <v>0</v>
      </c>
      <c r="G7988" s="1">
        <v>14367</v>
      </c>
      <c r="H7988" s="1" t="s">
        <v>7860</v>
      </c>
    </row>
    <row r="7989" spans="1:8" x14ac:dyDescent="0.2">
      <c r="A7989" s="1">
        <v>8048</v>
      </c>
      <c r="B7989" s="1" t="str">
        <f t="shared" si="124"/>
        <v>IMG Energy Solutions</v>
      </c>
      <c r="C7989" s="1" t="b">
        <f>IF(D7989&lt;&gt;"",IF(COUNTIF($D$2:D7988, D7989), INDEX($A$2:$D$100000, MATCH(D7989, $D$2:D7988,0),1), FALSE), FALSE)</f>
        <v>0</v>
      </c>
      <c r="F7989" s="1" t="b">
        <f>IF(G7989&lt;&gt;"", IF(COUNTIF($G$2:G7988, G7989), INDEX($A$2:$G$100000, MATCH(G7989, $G$2:G7988,0),1), FALSE), FALSE)</f>
        <v>0</v>
      </c>
      <c r="G7989" s="1">
        <v>64378</v>
      </c>
      <c r="H7989" s="1" t="s">
        <v>7861</v>
      </c>
    </row>
    <row r="7990" spans="1:8" x14ac:dyDescent="0.2">
      <c r="A7990" s="1">
        <v>8049</v>
      </c>
      <c r="B7990" s="1" t="str">
        <f t="shared" si="124"/>
        <v>Mechanicsville Solar, LLC</v>
      </c>
      <c r="C7990" s="1" t="b">
        <f>IF(D7990&lt;&gt;"",IF(COUNTIF($D$2:D7989, D7990), INDEX($A$2:$D$100000, MATCH(D7990, $D$2:D7989,0),1), FALSE), FALSE)</f>
        <v>0</v>
      </c>
      <c r="F7990" s="1" t="b">
        <f>IF(G7990&lt;&gt;"", IF(COUNTIF($G$2:G7989, G7990), INDEX($A$2:$G$100000, MATCH(G7990, $G$2:G7989,0),1), FALSE), FALSE)</f>
        <v>0</v>
      </c>
      <c r="G7990" s="1">
        <v>63777</v>
      </c>
      <c r="H7990" s="1" t="s">
        <v>7862</v>
      </c>
    </row>
    <row r="7991" spans="1:8" x14ac:dyDescent="0.2">
      <c r="A7991" s="1">
        <v>8050</v>
      </c>
      <c r="B7991" s="1" t="str">
        <f t="shared" si="124"/>
        <v>Electro-Generators LLC</v>
      </c>
      <c r="C7991" s="1" t="b">
        <f>IF(D7991&lt;&gt;"",IF(COUNTIF($D$2:D7990, D7991), INDEX($A$2:$D$100000, MATCH(D7991, $D$2:D7990,0),1), FALSE), FALSE)</f>
        <v>0</v>
      </c>
      <c r="F7991" s="1" t="b">
        <f>IF(G7991&lt;&gt;"", IF(COUNTIF($G$2:G7990, G7991), INDEX($A$2:$G$100000, MATCH(G7991, $G$2:G7990,0),1), FALSE), FALSE)</f>
        <v>0</v>
      </c>
      <c r="G7991" s="1">
        <v>22394</v>
      </c>
      <c r="H7991" s="1" t="s">
        <v>7863</v>
      </c>
    </row>
    <row r="7992" spans="1:8" x14ac:dyDescent="0.2">
      <c r="A7992" s="1">
        <v>8051</v>
      </c>
      <c r="B7992" s="1" t="str">
        <f t="shared" si="124"/>
        <v>Techren Solar IV LLC</v>
      </c>
      <c r="C7992" s="1" t="b">
        <f>IF(D7992&lt;&gt;"",IF(COUNTIF($D$2:D7991, D7992), INDEX($A$2:$D$100000, MATCH(D7992, $D$2:D7991,0),1), FALSE), FALSE)</f>
        <v>0</v>
      </c>
      <c r="F7992" s="1" t="b">
        <f>IF(G7992&lt;&gt;"", IF(COUNTIF($G$2:G7991, G7992), INDEX($A$2:$G$100000, MATCH(G7992, $G$2:G7991,0),1), FALSE), FALSE)</f>
        <v>0</v>
      </c>
      <c r="G7992" s="1">
        <v>61535</v>
      </c>
      <c r="H7992" s="1" t="s">
        <v>7864</v>
      </c>
    </row>
    <row r="7993" spans="1:8" x14ac:dyDescent="0.2">
      <c r="A7993" s="1">
        <v>8052</v>
      </c>
      <c r="B7993" s="1" t="str">
        <f t="shared" si="124"/>
        <v>Techren Solar III LLC</v>
      </c>
      <c r="C7993" s="1" t="b">
        <f>IF(D7993&lt;&gt;"",IF(COUNTIF($D$2:D7992, D7993), INDEX($A$2:$D$100000, MATCH(D7993, $D$2:D7992,0),1), FALSE), FALSE)</f>
        <v>0</v>
      </c>
      <c r="F7993" s="1" t="b">
        <f>IF(G7993&lt;&gt;"", IF(COUNTIF($G$2:G7992, G7993), INDEX($A$2:$G$100000, MATCH(G7993, $G$2:G7992,0),1), FALSE), FALSE)</f>
        <v>0</v>
      </c>
      <c r="G7993" s="1">
        <v>61534</v>
      </c>
      <c r="H7993" s="1" t="s">
        <v>7865</v>
      </c>
    </row>
    <row r="7994" spans="1:8" x14ac:dyDescent="0.2">
      <c r="A7994" s="1">
        <v>8053</v>
      </c>
      <c r="B7994" s="1" t="str">
        <f t="shared" si="124"/>
        <v>Green Ridge Services LLC</v>
      </c>
      <c r="C7994" s="1" t="b">
        <f>IF(D7994&lt;&gt;"",IF(COUNTIF($D$2:D7993, D7994), INDEX($A$2:$D$100000, MATCH(D7994, $D$2:D7993,0),1), FALSE), FALSE)</f>
        <v>0</v>
      </c>
      <c r="F7994" s="1" t="b">
        <f>IF(G7994&lt;&gt;"", IF(COUNTIF($G$2:G7993, G7994), INDEX($A$2:$G$100000, MATCH(G7994, $G$2:G7993,0),1), FALSE), FALSE)</f>
        <v>0</v>
      </c>
      <c r="G7994" s="1">
        <v>7661</v>
      </c>
      <c r="H7994" s="1" t="s">
        <v>7866</v>
      </c>
    </row>
    <row r="7995" spans="1:8" x14ac:dyDescent="0.2">
      <c r="A7995" s="1">
        <v>8054</v>
      </c>
      <c r="B7995" s="1" t="str">
        <f t="shared" si="124"/>
        <v>Savage Mountain Wind Force LLC</v>
      </c>
      <c r="C7995" s="1" t="b">
        <f>IF(D7995&lt;&gt;"",IF(COUNTIF($D$2:D7994, D7995), INDEX($A$2:$D$100000, MATCH(D7995, $D$2:D7994,0),1), FALSE), FALSE)</f>
        <v>0</v>
      </c>
      <c r="F7995" s="1" t="b">
        <f>IF(G7995&lt;&gt;"", IF(COUNTIF($G$2:G7994, G7995), INDEX($A$2:$G$100000, MATCH(G7995, $G$2:G7994,0),1), FALSE), FALSE)</f>
        <v>0</v>
      </c>
      <c r="G7995" s="1">
        <v>54748</v>
      </c>
      <c r="H7995" s="1" t="s">
        <v>7867</v>
      </c>
    </row>
    <row r="7996" spans="1:8" x14ac:dyDescent="0.2">
      <c r="A7996" s="1">
        <v>8055</v>
      </c>
      <c r="B7996" s="1" t="str">
        <f t="shared" si="124"/>
        <v>KSI II Consolidated, LLC</v>
      </c>
      <c r="C7996" s="1" t="b">
        <f>IF(D7996&lt;&gt;"",IF(COUNTIF($D$2:D7995, D7996), INDEX($A$2:$D$100000, MATCH(D7996, $D$2:D7995,0),1), FALSE), FALSE)</f>
        <v>0</v>
      </c>
      <c r="F7996" s="1" t="b">
        <f>IF(G7996&lt;&gt;"", IF(COUNTIF($G$2:G7995, G7996), INDEX($A$2:$G$100000, MATCH(G7996, $G$2:G7995,0),1), FALSE), FALSE)</f>
        <v>0</v>
      </c>
      <c r="G7996" s="1">
        <v>63244</v>
      </c>
      <c r="H7996" s="1" t="s">
        <v>7868</v>
      </c>
    </row>
    <row r="7997" spans="1:8" x14ac:dyDescent="0.2">
      <c r="A7997" s="1">
        <v>8056</v>
      </c>
      <c r="B7997" s="1" t="str">
        <f t="shared" si="124"/>
        <v>VESI Upton County BESS, LLC</v>
      </c>
      <c r="C7997" s="1" t="b">
        <f>IF(D7997&lt;&gt;"",IF(COUNTIF($D$2:D7996, D7997), INDEX($A$2:$D$100000, MATCH(D7997, $D$2:D7996,0),1), FALSE), FALSE)</f>
        <v>0</v>
      </c>
      <c r="F7997" s="1" t="b">
        <f>IF(G7997&lt;&gt;"", IF(COUNTIF($G$2:G7996, G7997), INDEX($A$2:$G$100000, MATCH(G7997, $G$2:G7996,0),1), FALSE), FALSE)</f>
        <v>0</v>
      </c>
      <c r="G7997" s="1">
        <v>64339</v>
      </c>
      <c r="H7997" s="1" t="s">
        <v>7869</v>
      </c>
    </row>
    <row r="7998" spans="1:8" x14ac:dyDescent="0.2">
      <c r="A7998" s="1">
        <v>8057</v>
      </c>
      <c r="B7998" s="1" t="str">
        <f t="shared" si="124"/>
        <v>Northwestern Wind Power LLC</v>
      </c>
      <c r="C7998" s="1" t="b">
        <f>IF(D7998&lt;&gt;"",IF(COUNTIF($D$2:D7997, D7998), INDEX($A$2:$D$100000, MATCH(D7998, $D$2:D7997,0),1), FALSE), FALSE)</f>
        <v>0</v>
      </c>
      <c r="F7998" s="1" t="b">
        <f>IF(G7998&lt;&gt;"", IF(COUNTIF($G$2:G7997, G7998), INDEX($A$2:$G$100000, MATCH(G7998, $G$2:G7997,0),1), FALSE), FALSE)</f>
        <v>0</v>
      </c>
      <c r="G7998" s="1">
        <v>13845</v>
      </c>
      <c r="H7998" s="1" t="s">
        <v>7870</v>
      </c>
    </row>
    <row r="7999" spans="1:8" x14ac:dyDescent="0.2">
      <c r="A7999" s="1">
        <v>8058</v>
      </c>
      <c r="B7999" s="1" t="str">
        <f t="shared" si="124"/>
        <v>Altamont-Midway Ltd</v>
      </c>
      <c r="C7999" s="1" t="b">
        <f>IF(D7999&lt;&gt;"",IF(COUNTIF($D$2:D7998, D7999), INDEX($A$2:$D$100000, MATCH(D7999, $D$2:D7998,0),1), FALSE), FALSE)</f>
        <v>0</v>
      </c>
      <c r="F7999" s="1" t="b">
        <f>IF(G7999&lt;&gt;"", IF(COUNTIF($G$2:G7998, G7999), INDEX($A$2:$G$100000, MATCH(G7999, $G$2:G7998,0),1), FALSE), FALSE)</f>
        <v>0</v>
      </c>
      <c r="G7999" s="1">
        <v>22244</v>
      </c>
      <c r="H7999" s="1" t="s">
        <v>7871</v>
      </c>
    </row>
    <row r="8000" spans="1:8" x14ac:dyDescent="0.2">
      <c r="A8000" s="1">
        <v>8059</v>
      </c>
      <c r="B8000" s="1" t="str">
        <f t="shared" si="124"/>
        <v>Heartland Energy&amp;Recycling LLC</v>
      </c>
      <c r="C8000" s="1" t="b">
        <f>IF(D8000&lt;&gt;"",IF(COUNTIF($D$2:D7999, D8000), INDEX($A$2:$D$100000, MATCH(D8000, $D$2:D7999,0),1), FALSE), FALSE)</f>
        <v>0</v>
      </c>
      <c r="F8000" s="1" t="b">
        <f>IF(G8000&lt;&gt;"", IF(COUNTIF($G$2:G7999, G8000), INDEX($A$2:$G$100000, MATCH(G8000, $G$2:G7999,0),1), FALSE), FALSE)</f>
        <v>0</v>
      </c>
      <c r="G8000" s="1">
        <v>8367</v>
      </c>
      <c r="H8000" s="1" t="s">
        <v>7872</v>
      </c>
    </row>
    <row r="8001" spans="1:8" x14ac:dyDescent="0.2">
      <c r="A8001" s="1">
        <v>8060</v>
      </c>
      <c r="B8001" s="1" t="str">
        <f t="shared" si="124"/>
        <v>Difwind Farms Ltd VII</v>
      </c>
      <c r="C8001" s="1" t="b">
        <f>IF(D8001&lt;&gt;"",IF(COUNTIF($D$2:D8000, D8001), INDEX($A$2:$D$100000, MATCH(D8001, $D$2:D8000,0),1), FALSE), FALSE)</f>
        <v>0</v>
      </c>
      <c r="F8001" s="1" t="b">
        <f>IF(G8001&lt;&gt;"", IF(COUNTIF($G$2:G8000, G8001), INDEX($A$2:$G$100000, MATCH(G8001, $G$2:G8000,0),1), FALSE), FALSE)</f>
        <v>0</v>
      </c>
      <c r="G8001" s="1">
        <v>5151</v>
      </c>
      <c r="H8001" s="1" t="s">
        <v>7873</v>
      </c>
    </row>
    <row r="8002" spans="1:8" x14ac:dyDescent="0.2">
      <c r="A8002" s="1">
        <v>8061</v>
      </c>
      <c r="B8002" s="1" t="str">
        <f t="shared" ref="B8002:B8065" si="125">IF(H8002="",E8002,H8002)</f>
        <v>Equinox Mountain Windpower LLC</v>
      </c>
      <c r="C8002" s="1" t="b">
        <f>IF(D8002&lt;&gt;"",IF(COUNTIF($D$2:D8001, D8002), INDEX($A$2:$D$100000, MATCH(D8002, $D$2:D8001,0),1), FALSE), FALSE)</f>
        <v>0</v>
      </c>
      <c r="F8002" s="1" t="b">
        <f>IF(G8002&lt;&gt;"", IF(COUNTIF($G$2:G8001, G8002), INDEX($A$2:$G$100000, MATCH(G8002, $G$2:G8001,0),1), FALSE), FALSE)</f>
        <v>0</v>
      </c>
      <c r="G8002" s="1">
        <v>24998</v>
      </c>
      <c r="H8002" s="1" t="s">
        <v>7874</v>
      </c>
    </row>
    <row r="8003" spans="1:8" x14ac:dyDescent="0.2">
      <c r="A8003" s="1">
        <v>8062</v>
      </c>
      <c r="B8003" s="1" t="str">
        <f t="shared" si="125"/>
        <v>New Colony Wind LLC</v>
      </c>
      <c r="C8003" s="1" t="b">
        <f>IF(D8003&lt;&gt;"",IF(COUNTIF($D$2:D8002, D8003), INDEX($A$2:$D$100000, MATCH(D8003, $D$2:D8002,0),1), FALSE), FALSE)</f>
        <v>0</v>
      </c>
      <c r="F8003" s="1" t="b">
        <f>IF(G8003&lt;&gt;"", IF(COUNTIF($G$2:G8002, G8003), INDEX($A$2:$G$100000, MATCH(G8003, $G$2:G8002,0),1), FALSE), FALSE)</f>
        <v>0</v>
      </c>
      <c r="G8003" s="1">
        <v>60442</v>
      </c>
      <c r="H8003" s="1" t="s">
        <v>7875</v>
      </c>
    </row>
    <row r="8004" spans="1:8" x14ac:dyDescent="0.2">
      <c r="A8004" s="1">
        <v>8063</v>
      </c>
      <c r="B8004" s="1" t="str">
        <f t="shared" si="125"/>
        <v>Edison Capital</v>
      </c>
      <c r="C8004" s="1" t="b">
        <f>IF(D8004&lt;&gt;"",IF(COUNTIF($D$2:D8003, D8004), INDEX($A$2:$D$100000, MATCH(D8004, $D$2:D8003,0),1), FALSE), FALSE)</f>
        <v>0</v>
      </c>
      <c r="F8004" s="1" t="b">
        <f>IF(G8004&lt;&gt;"", IF(COUNTIF($G$2:G8003, G8004), INDEX($A$2:$G$100000, MATCH(G8004, $G$2:G8003,0),1), FALSE), FALSE)</f>
        <v>0</v>
      </c>
      <c r="G8004" s="1">
        <v>6404</v>
      </c>
      <c r="H8004" s="1" t="s">
        <v>7876</v>
      </c>
    </row>
    <row r="8005" spans="1:8" x14ac:dyDescent="0.2">
      <c r="A8005" s="1">
        <v>8064</v>
      </c>
      <c r="B8005" s="1" t="str">
        <f t="shared" si="125"/>
        <v>Thermal Energy Dev Partner L/P</v>
      </c>
      <c r="C8005" s="1" t="b">
        <f>IF(D8005&lt;&gt;"",IF(COUNTIF($D$2:D8004, D8005), INDEX($A$2:$D$100000, MATCH(D8005, $D$2:D8004,0),1), FALSE), FALSE)</f>
        <v>0</v>
      </c>
      <c r="F8005" s="1" t="b">
        <f>IF(G8005&lt;&gt;"", IF(COUNTIF($G$2:G8004, G8005), INDEX($A$2:$G$100000, MATCH(G8005, $G$2:G8004,0),1), FALSE), FALSE)</f>
        <v>0</v>
      </c>
      <c r="G8005" s="1">
        <v>18808</v>
      </c>
      <c r="H8005" s="1" t="s">
        <v>7877</v>
      </c>
    </row>
    <row r="8006" spans="1:8" x14ac:dyDescent="0.2">
      <c r="A8006" s="1">
        <v>8065</v>
      </c>
      <c r="B8006" s="1" t="str">
        <f t="shared" si="125"/>
        <v>CO Buffalo Flats LLC</v>
      </c>
      <c r="C8006" s="1" t="b">
        <f>IF(D8006&lt;&gt;"",IF(COUNTIF($D$2:D8005, D8006), INDEX($A$2:$D$100000, MATCH(D8006, $D$2:D8005,0),1), FALSE), FALSE)</f>
        <v>0</v>
      </c>
      <c r="F8006" s="1" t="b">
        <f>IF(G8006&lt;&gt;"", IF(COUNTIF($G$2:G8005, G8006), INDEX($A$2:$G$100000, MATCH(G8006, $G$2:G8005,0),1), FALSE), FALSE)</f>
        <v>0</v>
      </c>
      <c r="G8006" s="1">
        <v>63415</v>
      </c>
      <c r="H8006" s="1" t="s">
        <v>7878</v>
      </c>
    </row>
    <row r="8007" spans="1:8" x14ac:dyDescent="0.2">
      <c r="A8007" s="1">
        <v>8066</v>
      </c>
      <c r="B8007" s="1" t="str">
        <f t="shared" si="125"/>
        <v>Wheelabrator Martell Inc</v>
      </c>
      <c r="C8007" s="1" t="b">
        <f>IF(D8007&lt;&gt;"",IF(COUNTIF($D$2:D8006, D8007), INDEX($A$2:$D$100000, MATCH(D8007, $D$2:D8006,0),1), FALSE), FALSE)</f>
        <v>0</v>
      </c>
      <c r="F8007" s="1" t="b">
        <f>IF(G8007&lt;&gt;"", IF(COUNTIF($G$2:G8006, G8007), INDEX($A$2:$G$100000, MATCH(G8007, $G$2:G8006,0),1), FALSE), FALSE)</f>
        <v>0</v>
      </c>
      <c r="G8007" s="1">
        <v>20565</v>
      </c>
      <c r="H8007" s="1" t="s">
        <v>7879</v>
      </c>
    </row>
    <row r="8008" spans="1:8" x14ac:dyDescent="0.2">
      <c r="A8008" s="1">
        <v>8067</v>
      </c>
      <c r="B8008" s="1" t="str">
        <f t="shared" si="125"/>
        <v>Lihue Plantation Co Ltd</v>
      </c>
      <c r="C8008" s="1" t="b">
        <f>IF(D8008&lt;&gt;"",IF(COUNTIF($D$2:D8007, D8008), INDEX($A$2:$D$100000, MATCH(D8008, $D$2:D8007,0),1), FALSE), FALSE)</f>
        <v>0</v>
      </c>
      <c r="F8008" s="1" t="b">
        <f>IF(G8008&lt;&gt;"", IF(COUNTIF($G$2:G8007, G8008), INDEX($A$2:$G$100000, MATCH(G8008, $G$2:G8007,0),1), FALSE), FALSE)</f>
        <v>0</v>
      </c>
      <c r="G8008" s="1">
        <v>11003</v>
      </c>
      <c r="H8008" s="1" t="s">
        <v>7880</v>
      </c>
    </row>
    <row r="8009" spans="1:8" x14ac:dyDescent="0.2">
      <c r="A8009" s="1">
        <v>8068</v>
      </c>
      <c r="B8009" s="1" t="str">
        <f t="shared" si="125"/>
        <v>Stony Knoll Solar, LLC</v>
      </c>
      <c r="C8009" s="1" t="b">
        <f>IF(D8009&lt;&gt;"",IF(COUNTIF($D$2:D8008, D8009), INDEX($A$2:$D$100000, MATCH(D8009, $D$2:D8008,0),1), FALSE), FALSE)</f>
        <v>0</v>
      </c>
      <c r="F8009" s="1" t="b">
        <f>IF(G8009&lt;&gt;"", IF(COUNTIF($G$2:G8008, G8009), INDEX($A$2:$G$100000, MATCH(G8009, $G$2:G8008,0),1), FALSE), FALSE)</f>
        <v>0</v>
      </c>
      <c r="G8009" s="1">
        <v>62716</v>
      </c>
      <c r="H8009" s="1" t="s">
        <v>7881</v>
      </c>
    </row>
    <row r="8010" spans="1:8" x14ac:dyDescent="0.2">
      <c r="A8010" s="1">
        <v>8069</v>
      </c>
      <c r="B8010" s="1" t="str">
        <f t="shared" si="125"/>
        <v>Speedway Solar NC, LLC</v>
      </c>
      <c r="C8010" s="1" t="b">
        <f>IF(D8010&lt;&gt;"",IF(COUNTIF($D$2:D8009, D8010), INDEX($A$2:$D$100000, MATCH(D8010, $D$2:D8009,0),1), FALSE), FALSE)</f>
        <v>0</v>
      </c>
      <c r="F8010" s="1" t="b">
        <f>IF(G8010&lt;&gt;"", IF(COUNTIF($G$2:G8009, G8010), INDEX($A$2:$G$100000, MATCH(G8010, $G$2:G8009,0),1), FALSE), FALSE)</f>
        <v>0</v>
      </c>
      <c r="G8010" s="1">
        <v>62717</v>
      </c>
      <c r="H8010" s="1" t="s">
        <v>7882</v>
      </c>
    </row>
    <row r="8011" spans="1:8" x14ac:dyDescent="0.2">
      <c r="A8011" s="1">
        <v>8070</v>
      </c>
      <c r="B8011" s="1" t="str">
        <f t="shared" si="125"/>
        <v>U S Army-Ft Wainwright</v>
      </c>
      <c r="C8011" s="1" t="b">
        <f>IF(D8011&lt;&gt;"",IF(COUNTIF($D$2:D8010, D8011), INDEX($A$2:$D$100000, MATCH(D8011, $D$2:D8010,0),1), FALSE), FALSE)</f>
        <v>0</v>
      </c>
      <c r="F8011" s="1" t="b">
        <f>IF(G8011&lt;&gt;"", IF(COUNTIF($G$2:G8010, G8011), INDEX($A$2:$G$100000, MATCH(G8011, $G$2:G8010,0),1), FALSE), FALSE)</f>
        <v>0</v>
      </c>
      <c r="G8011" s="1">
        <v>22200</v>
      </c>
      <c r="H8011" s="1" t="s">
        <v>7883</v>
      </c>
    </row>
    <row r="8012" spans="1:8" x14ac:dyDescent="0.2">
      <c r="A8012" s="1">
        <v>8071</v>
      </c>
      <c r="B8012" s="1" t="str">
        <f t="shared" si="125"/>
        <v>International Paper Co-Buckspt</v>
      </c>
      <c r="C8012" s="1" t="b">
        <f>IF(D8012&lt;&gt;"",IF(COUNTIF($D$2:D8011, D8012), INDEX($A$2:$D$100000, MATCH(D8012, $D$2:D8011,0),1), FALSE), FALSE)</f>
        <v>0</v>
      </c>
      <c r="F8012" s="1" t="b">
        <f>IF(G8012&lt;&gt;"", IF(COUNTIF($G$2:G8011, G8012), INDEX($A$2:$G$100000, MATCH(G8012, $G$2:G8011,0),1), FALSE), FALSE)</f>
        <v>0</v>
      </c>
      <c r="G8012" s="1">
        <v>9407</v>
      </c>
      <c r="H8012" s="1" t="s">
        <v>7884</v>
      </c>
    </row>
    <row r="8013" spans="1:8" x14ac:dyDescent="0.2">
      <c r="A8013" s="1">
        <v>8072</v>
      </c>
      <c r="B8013" s="1" t="str">
        <f t="shared" si="125"/>
        <v>Coastal Eagle Point Oil Co</v>
      </c>
      <c r="C8013" s="1" t="b">
        <f>IF(D8013&lt;&gt;"",IF(COUNTIF($D$2:D8012, D8013), INDEX($A$2:$D$100000, MATCH(D8013, $D$2:D8012,0),1), FALSE), FALSE)</f>
        <v>0</v>
      </c>
      <c r="F8013" s="1" t="b">
        <f>IF(G8013&lt;&gt;"", IF(COUNTIF($G$2:G8012, G8013), INDEX($A$2:$G$100000, MATCH(G8013, $G$2:G8012,0),1), FALSE), FALSE)</f>
        <v>0</v>
      </c>
      <c r="G8013" s="1">
        <v>3845</v>
      </c>
      <c r="H8013" s="1" t="s">
        <v>7885</v>
      </c>
    </row>
    <row r="8014" spans="1:8" x14ac:dyDescent="0.2">
      <c r="A8014" s="1">
        <v>8073</v>
      </c>
      <c r="B8014" s="1" t="str">
        <f t="shared" si="125"/>
        <v>Mountain View Pwr Ptnrs II LLC</v>
      </c>
      <c r="C8014" s="1" t="b">
        <f>IF(D8014&lt;&gt;"",IF(COUNTIF($D$2:D8013, D8014), INDEX($A$2:$D$100000, MATCH(D8014, $D$2:D8013,0),1), FALSE), FALSE)</f>
        <v>0</v>
      </c>
      <c r="F8014" s="1" t="b">
        <f>IF(G8014&lt;&gt;"", IF(COUNTIF($G$2:G8013, G8014), INDEX($A$2:$G$100000, MATCH(G8014, $G$2:G8013,0),1), FALSE), FALSE)</f>
        <v>0</v>
      </c>
      <c r="G8014" s="1">
        <v>13053</v>
      </c>
      <c r="H8014" s="1" t="s">
        <v>7886</v>
      </c>
    </row>
    <row r="8015" spans="1:8" x14ac:dyDescent="0.2">
      <c r="A8015" s="1">
        <v>8074</v>
      </c>
      <c r="B8015" s="1" t="str">
        <f t="shared" si="125"/>
        <v>Tampa City of</v>
      </c>
      <c r="C8015" s="1" t="b">
        <f>IF(D8015&lt;&gt;"",IF(COUNTIF($D$2:D8014, D8015), INDEX($A$2:$D$100000, MATCH(D8015, $D$2:D8014,0),1), FALSE), FALSE)</f>
        <v>0</v>
      </c>
      <c r="F8015" s="1" t="b">
        <f>IF(G8015&lt;&gt;"", IF(COUNTIF($G$2:G8014, G8015), INDEX($A$2:$G$100000, MATCH(G8015, $G$2:G8014,0),1), FALSE), FALSE)</f>
        <v>0</v>
      </c>
      <c r="G8015" s="1">
        <v>18437</v>
      </c>
      <c r="H8015" s="1" t="s">
        <v>7887</v>
      </c>
    </row>
    <row r="8016" spans="1:8" x14ac:dyDescent="0.2">
      <c r="A8016" s="1">
        <v>8075</v>
      </c>
      <c r="B8016" s="1" t="str">
        <f t="shared" si="125"/>
        <v>City of Tampa</v>
      </c>
      <c r="C8016" s="1" t="b">
        <f>IF(D8016&lt;&gt;"",IF(COUNTIF($D$2:D8015, D8016), INDEX($A$2:$D$100000, MATCH(D8016, $D$2:D8015,0),1), FALSE), FALSE)</f>
        <v>0</v>
      </c>
      <c r="F8016" s="1" t="b">
        <f>IF(G8016&lt;&gt;"", IF(COUNTIF($G$2:G8015, G8016), INDEX($A$2:$G$100000, MATCH(G8016, $G$2:G8015,0),1), FALSE), FALSE)</f>
        <v>0</v>
      </c>
      <c r="G8016" s="1">
        <v>63619</v>
      </c>
      <c r="H8016" s="1" t="s">
        <v>7888</v>
      </c>
    </row>
    <row r="8017" spans="1:8" x14ac:dyDescent="0.2">
      <c r="A8017" s="1">
        <v>8076</v>
      </c>
      <c r="B8017" s="1" t="str">
        <f t="shared" si="125"/>
        <v>Fish Lake Power Co</v>
      </c>
      <c r="C8017" s="1" t="b">
        <f>IF(D8017&lt;&gt;"",IF(COUNTIF($D$2:D8016, D8017), INDEX($A$2:$D$100000, MATCH(D8017, $D$2:D8016,0),1), FALSE), FALSE)</f>
        <v>0</v>
      </c>
      <c r="F8017" s="1" t="b">
        <f>IF(G8017&lt;&gt;"", IF(COUNTIF($G$2:G8016, G8017), INDEX($A$2:$G$100000, MATCH(G8017, $G$2:G8016,0),1), FALSE), FALSE)</f>
        <v>0</v>
      </c>
      <c r="G8017" s="1">
        <v>6378</v>
      </c>
      <c r="H8017" s="1" t="s">
        <v>7889</v>
      </c>
    </row>
    <row r="8018" spans="1:8" x14ac:dyDescent="0.2">
      <c r="A8018" s="1">
        <v>8077</v>
      </c>
      <c r="B8018" s="1" t="str">
        <f t="shared" si="125"/>
        <v>Wrighter Energy LLC</v>
      </c>
      <c r="C8018" s="1" t="b">
        <f>IF(D8018&lt;&gt;"",IF(COUNTIF($D$2:D8017, D8018), INDEX($A$2:$D$100000, MATCH(D8018, $D$2:D8017,0),1), FALSE), FALSE)</f>
        <v>0</v>
      </c>
      <c r="F8018" s="1" t="b">
        <f>IF(G8018&lt;&gt;"", IF(COUNTIF($G$2:G8017, G8018), INDEX($A$2:$G$100000, MATCH(G8018, $G$2:G8017,0),1), FALSE), FALSE)</f>
        <v>0</v>
      </c>
      <c r="G8018" s="1">
        <v>60932</v>
      </c>
      <c r="H8018" s="1" t="s">
        <v>7890</v>
      </c>
    </row>
    <row r="8019" spans="1:8" x14ac:dyDescent="0.2">
      <c r="A8019" s="1">
        <v>8078</v>
      </c>
      <c r="B8019" s="1" t="str">
        <f t="shared" si="125"/>
        <v>Stourbridge Energy LLC</v>
      </c>
      <c r="C8019" s="1" t="b">
        <f>IF(D8019&lt;&gt;"",IF(COUNTIF($D$2:D8018, D8019), INDEX($A$2:$D$100000, MATCH(D8019, $D$2:D8018,0),1), FALSE), FALSE)</f>
        <v>0</v>
      </c>
      <c r="F8019" s="1" t="b">
        <f>IF(G8019&lt;&gt;"", IF(COUNTIF($G$2:G8018, G8019), INDEX($A$2:$G$100000, MATCH(G8019, $G$2:G8018,0),1), FALSE), FALSE)</f>
        <v>0</v>
      </c>
      <c r="G8019" s="1">
        <v>60931</v>
      </c>
      <c r="H8019" s="1" t="s">
        <v>7891</v>
      </c>
    </row>
    <row r="8020" spans="1:8" x14ac:dyDescent="0.2">
      <c r="A8020" s="1">
        <v>8080</v>
      </c>
      <c r="B8020" s="1" t="str">
        <f t="shared" si="125"/>
        <v>Mineral Point Energy LLC</v>
      </c>
      <c r="C8020" s="1" t="b">
        <f>IF(D8020&lt;&gt;"",IF(COUNTIF($D$2:D8019, D8020), INDEX($A$2:$D$100000, MATCH(D8020, $D$2:D8019,0),1), FALSE), FALSE)</f>
        <v>0</v>
      </c>
      <c r="F8020" s="1" t="b">
        <f>IF(G8020&lt;&gt;"", IF(COUNTIF($G$2:G8019, G8020), INDEX($A$2:$G$100000, MATCH(G8020, $G$2:G8019,0),1), FALSE), FALSE)</f>
        <v>0</v>
      </c>
      <c r="G8020" s="1">
        <v>60929</v>
      </c>
      <c r="H8020" s="1" t="s">
        <v>7892</v>
      </c>
    </row>
    <row r="8021" spans="1:8" x14ac:dyDescent="0.2">
      <c r="A8021" s="1">
        <v>8081</v>
      </c>
      <c r="B8021" s="1" t="str">
        <f t="shared" si="125"/>
        <v>Ulmer Solar</v>
      </c>
      <c r="C8021" s="1" t="b">
        <f>IF(D8021&lt;&gt;"",IF(COUNTIF($D$2:D8020, D8021), INDEX($A$2:$D$100000, MATCH(D8021, $D$2:D8020,0),1), FALSE), FALSE)</f>
        <v>0</v>
      </c>
      <c r="F8021" s="1" t="b">
        <f>IF(G8021&lt;&gt;"", IF(COUNTIF($G$2:G8020, G8021), INDEX($A$2:$G$100000, MATCH(G8021, $G$2:G8020,0),1), FALSE), FALSE)</f>
        <v>0</v>
      </c>
      <c r="G8021" s="1">
        <v>61859</v>
      </c>
      <c r="H8021" s="1" t="s">
        <v>7893</v>
      </c>
    </row>
    <row r="8022" spans="1:8" x14ac:dyDescent="0.2">
      <c r="A8022" s="1">
        <v>8082</v>
      </c>
      <c r="B8022" s="1" t="str">
        <f t="shared" si="125"/>
        <v>Holdridge Energy LLC</v>
      </c>
      <c r="C8022" s="1" t="b">
        <f>IF(D8022&lt;&gt;"",IF(COUNTIF($D$2:D8021, D8022), INDEX($A$2:$D$100000, MATCH(D8022, $D$2:D8021,0),1), FALSE), FALSE)</f>
        <v>0</v>
      </c>
      <c r="F8022" s="1" t="b">
        <f>IF(G8022&lt;&gt;"", IF(COUNTIF($G$2:G8021, G8022), INDEX($A$2:$G$100000, MATCH(G8022, $G$2:G8021,0),1), FALSE), FALSE)</f>
        <v>0</v>
      </c>
      <c r="G8022" s="1">
        <v>60928</v>
      </c>
      <c r="H8022" s="1" t="s">
        <v>7894</v>
      </c>
    </row>
    <row r="8023" spans="1:8" x14ac:dyDescent="0.2">
      <c r="A8023" s="1">
        <v>8083</v>
      </c>
      <c r="B8023" s="1" t="str">
        <f t="shared" si="125"/>
        <v>Anchor Energy LLC</v>
      </c>
      <c r="C8023" s="1" t="b">
        <f>IF(D8023&lt;&gt;"",IF(COUNTIF($D$2:D8022, D8023), INDEX($A$2:$D$100000, MATCH(D8023, $D$2:D8022,0),1), FALSE), FALSE)</f>
        <v>0</v>
      </c>
      <c r="F8023" s="1" t="b">
        <f>IF(G8023&lt;&gt;"", IF(COUNTIF($G$2:G8022, G8023), INDEX($A$2:$G$100000, MATCH(G8023, $G$2:G8022,0),1), FALSE), FALSE)</f>
        <v>0</v>
      </c>
      <c r="G8023" s="1">
        <v>60927</v>
      </c>
      <c r="H8023" s="1" t="s">
        <v>7895</v>
      </c>
    </row>
    <row r="8024" spans="1:8" x14ac:dyDescent="0.2">
      <c r="A8024" s="1">
        <v>8084</v>
      </c>
      <c r="B8024" s="1" t="str">
        <f t="shared" si="125"/>
        <v>Niles Valley Energy LLC</v>
      </c>
      <c r="C8024" s="1" t="b">
        <f>IF(D8024&lt;&gt;"",IF(COUNTIF($D$2:D8023, D8024), INDEX($A$2:$D$100000, MATCH(D8024, $D$2:D8023,0),1), FALSE), FALSE)</f>
        <v>0</v>
      </c>
      <c r="F8024" s="1" t="b">
        <f>IF(G8024&lt;&gt;"", IF(COUNTIF($G$2:G8023, G8024), INDEX($A$2:$G$100000, MATCH(G8024, $G$2:G8023,0),1), FALSE), FALSE)</f>
        <v>0</v>
      </c>
      <c r="G8024" s="1">
        <v>60874</v>
      </c>
      <c r="H8024" s="1" t="s">
        <v>7896</v>
      </c>
    </row>
    <row r="8025" spans="1:8" x14ac:dyDescent="0.2">
      <c r="A8025" s="1">
        <v>8085</v>
      </c>
      <c r="B8025" s="1" t="str">
        <f t="shared" si="125"/>
        <v>Turners Falls Ltd Partnership</v>
      </c>
      <c r="C8025" s="1" t="b">
        <f>IF(D8025&lt;&gt;"",IF(COUNTIF($D$2:D8024, D8025), INDEX($A$2:$D$100000, MATCH(D8025, $D$2:D8024,0),1), FALSE), FALSE)</f>
        <v>0</v>
      </c>
      <c r="F8025" s="1" t="b">
        <f>IF(G8025&lt;&gt;"", IF(COUNTIF($G$2:G8024, G8025), INDEX($A$2:$G$100000, MATCH(G8025, $G$2:G8024,0),1), FALSE), FALSE)</f>
        <v>0</v>
      </c>
      <c r="G8025" s="1">
        <v>19287</v>
      </c>
      <c r="H8025" s="1" t="s">
        <v>7897</v>
      </c>
    </row>
    <row r="8026" spans="1:8" x14ac:dyDescent="0.2">
      <c r="A8026" s="1">
        <v>8086</v>
      </c>
      <c r="B8026" s="1" t="str">
        <f t="shared" si="125"/>
        <v>Ryegate Associates</v>
      </c>
      <c r="C8026" s="1" t="b">
        <f>IF(D8026&lt;&gt;"",IF(COUNTIF($D$2:D8025, D8026), INDEX($A$2:$D$100000, MATCH(D8026, $D$2:D8025,0),1), FALSE), FALSE)</f>
        <v>0</v>
      </c>
      <c r="F8026" s="1" t="b">
        <f>IF(G8026&lt;&gt;"", IF(COUNTIF($G$2:G8025, G8026), INDEX($A$2:$G$100000, MATCH(G8026, $G$2:G8025,0),1), FALSE), FALSE)</f>
        <v>0</v>
      </c>
      <c r="G8026" s="1">
        <v>16490</v>
      </c>
      <c r="H8026" s="1" t="s">
        <v>7898</v>
      </c>
    </row>
    <row r="8027" spans="1:8" x14ac:dyDescent="0.2">
      <c r="A8027" s="1">
        <v>8087</v>
      </c>
      <c r="B8027" s="1" t="str">
        <f t="shared" si="125"/>
        <v>Mas Countryside RNG, LLC</v>
      </c>
      <c r="C8027" s="1" t="b">
        <f>IF(D8027&lt;&gt;"",IF(COUNTIF($D$2:D8026, D8027), INDEX($A$2:$D$100000, MATCH(D8027, $D$2:D8026,0),1), FALSE), FALSE)</f>
        <v>0</v>
      </c>
      <c r="F8027" s="1" t="b">
        <f>IF(G8027&lt;&gt;"", IF(COUNTIF($G$2:G8026, G8027), INDEX($A$2:$G$100000, MATCH(G8027, $G$2:G8026,0),1), FALSE), FALSE)</f>
        <v>0</v>
      </c>
      <c r="G8027" s="1">
        <v>57263</v>
      </c>
      <c r="H8027" s="1" t="s">
        <v>7899</v>
      </c>
    </row>
    <row r="8028" spans="1:8" x14ac:dyDescent="0.2">
      <c r="A8028" s="1">
        <v>8088</v>
      </c>
      <c r="B8028" s="1" t="str">
        <f t="shared" si="125"/>
        <v>Menasha Packaging Co LLC</v>
      </c>
      <c r="C8028" s="1" t="b">
        <f>IF(D8028&lt;&gt;"",IF(COUNTIF($D$2:D8027, D8028), INDEX($A$2:$D$100000, MATCH(D8028, $D$2:D8027,0),1), FALSE), FALSE)</f>
        <v>0</v>
      </c>
      <c r="F8028" s="1" t="b">
        <f>IF(G8028&lt;&gt;"", IF(COUNTIF($G$2:G8027, G8028), INDEX($A$2:$G$100000, MATCH(G8028, $G$2:G8027,0),1), FALSE), FALSE)</f>
        <v>0</v>
      </c>
      <c r="G8028" s="1">
        <v>12299</v>
      </c>
      <c r="H8028" s="1" t="s">
        <v>7900</v>
      </c>
    </row>
    <row r="8029" spans="1:8" x14ac:dyDescent="0.2">
      <c r="A8029" s="1">
        <v>8089</v>
      </c>
      <c r="B8029" s="1" t="str">
        <f t="shared" si="125"/>
        <v>Chateau Energy Inc</v>
      </c>
      <c r="C8029" s="1" t="b">
        <f>IF(D8029&lt;&gt;"",IF(COUNTIF($D$2:D8028, D8029), INDEX($A$2:$D$100000, MATCH(D8029, $D$2:D8028,0),1), FALSE), FALSE)</f>
        <v>0</v>
      </c>
      <c r="F8029" s="1" t="b">
        <f>IF(G8029&lt;&gt;"", IF(COUNTIF($G$2:G8028, G8029), INDEX($A$2:$G$100000, MATCH(G8029, $G$2:G8028,0),1), FALSE), FALSE)</f>
        <v>0</v>
      </c>
      <c r="G8029" s="1">
        <v>3401</v>
      </c>
      <c r="H8029" s="1" t="s">
        <v>7901</v>
      </c>
    </row>
    <row r="8030" spans="1:8" x14ac:dyDescent="0.2">
      <c r="A8030" s="1">
        <v>8090</v>
      </c>
      <c r="B8030" s="1" t="str">
        <f t="shared" si="125"/>
        <v>Star Group Stillwater I</v>
      </c>
      <c r="C8030" s="1" t="b">
        <f>IF(D8030&lt;&gt;"",IF(COUNTIF($D$2:D8029, D8030), INDEX($A$2:$D$100000, MATCH(D8030, $D$2:D8029,0),1), FALSE), FALSE)</f>
        <v>0</v>
      </c>
      <c r="F8030" s="1" t="b">
        <f>IF(G8030&lt;&gt;"", IF(COUNTIF($G$2:G8029, G8030), INDEX($A$2:$G$100000, MATCH(G8030, $G$2:G8029,0),1), FALSE), FALSE)</f>
        <v>0</v>
      </c>
      <c r="G8030" s="1">
        <v>18059</v>
      </c>
      <c r="H8030" s="1" t="s">
        <v>7902</v>
      </c>
    </row>
    <row r="8031" spans="1:8" x14ac:dyDescent="0.2">
      <c r="A8031" s="1">
        <v>8091</v>
      </c>
      <c r="B8031" s="1" t="str">
        <f t="shared" si="125"/>
        <v>Rooney Ranch, LLC</v>
      </c>
      <c r="C8031" s="1" t="b">
        <f>IF(D8031&lt;&gt;"",IF(COUNTIF($D$2:D8030, D8031), INDEX($A$2:$D$100000, MATCH(D8031, $D$2:D8030,0),1), FALSE), FALSE)</f>
        <v>0</v>
      </c>
      <c r="F8031" s="1" t="b">
        <f>IF(G8031&lt;&gt;"", IF(COUNTIF($G$2:G8030, G8031), INDEX($A$2:$G$100000, MATCH(G8031, $G$2:G8030,0),1), FALSE), FALSE)</f>
        <v>0</v>
      </c>
      <c r="G8031" s="1">
        <v>62896</v>
      </c>
      <c r="H8031" s="1" t="s">
        <v>7903</v>
      </c>
    </row>
    <row r="8032" spans="1:8" x14ac:dyDescent="0.2">
      <c r="A8032" s="1">
        <v>8092</v>
      </c>
      <c r="B8032" s="1" t="str">
        <f t="shared" si="125"/>
        <v>Hydroland Omega LLC</v>
      </c>
      <c r="C8032" s="1" t="b">
        <f>IF(D8032&lt;&gt;"",IF(COUNTIF($D$2:D8031, D8032), INDEX($A$2:$D$100000, MATCH(D8032, $D$2:D8031,0),1), FALSE), FALSE)</f>
        <v>0</v>
      </c>
      <c r="F8032" s="1" t="b">
        <f>IF(G8032&lt;&gt;"", IF(COUNTIF($G$2:G8031, G8032), INDEX($A$2:$G$100000, MATCH(G8032, $G$2:G8031,0),1), FALSE), FALSE)</f>
        <v>0</v>
      </c>
      <c r="G8032" s="1">
        <v>63985</v>
      </c>
      <c r="H8032" s="1" t="s">
        <v>7904</v>
      </c>
    </row>
    <row r="8033" spans="1:8" x14ac:dyDescent="0.2">
      <c r="A8033" s="1">
        <v>8093</v>
      </c>
      <c r="B8033" s="1" t="str">
        <f t="shared" si="125"/>
        <v>WCI Steel Inc</v>
      </c>
      <c r="C8033" s="1" t="b">
        <f>IF(D8033&lt;&gt;"",IF(COUNTIF($D$2:D8032, D8033), INDEX($A$2:$D$100000, MATCH(D8033, $D$2:D8032,0),1), FALSE), FALSE)</f>
        <v>0</v>
      </c>
      <c r="F8033" s="1" t="b">
        <f>IF(G8033&lt;&gt;"", IF(COUNTIF($G$2:G8032, G8033), INDEX($A$2:$G$100000, MATCH(G8033, $G$2:G8032,0),1), FALSE), FALSE)</f>
        <v>0</v>
      </c>
      <c r="G8033" s="1">
        <v>20237</v>
      </c>
      <c r="H8033" s="1" t="s">
        <v>7905</v>
      </c>
    </row>
    <row r="8034" spans="1:8" x14ac:dyDescent="0.2">
      <c r="A8034" s="1">
        <v>8094</v>
      </c>
      <c r="B8034" s="1" t="str">
        <f t="shared" si="125"/>
        <v>Victorville Energy Center, LLC</v>
      </c>
      <c r="C8034" s="1" t="b">
        <f>IF(D8034&lt;&gt;"",IF(COUNTIF($D$2:D8033, D8034), INDEX($A$2:$D$100000, MATCH(D8034, $D$2:D8033,0),1), FALSE), FALSE)</f>
        <v>0</v>
      </c>
      <c r="F8034" s="1" t="b">
        <f>IF(G8034&lt;&gt;"", IF(COUNTIF($G$2:G8033, G8034), INDEX($A$2:$G$100000, MATCH(G8034, $G$2:G8033,0),1), FALSE), FALSE)</f>
        <v>0</v>
      </c>
      <c r="G8034" s="1">
        <v>62650</v>
      </c>
      <c r="H8034" s="1" t="s">
        <v>7906</v>
      </c>
    </row>
    <row r="8035" spans="1:8" x14ac:dyDescent="0.2">
      <c r="A8035" s="1">
        <v>8095</v>
      </c>
      <c r="B8035" s="1" t="str">
        <f t="shared" si="125"/>
        <v>SunEast Hilltop Solar LLC</v>
      </c>
      <c r="C8035" s="1" t="b">
        <f>IF(D8035&lt;&gt;"",IF(COUNTIF($D$2:D8034, D8035), INDEX($A$2:$D$100000, MATCH(D8035, $D$2:D8034,0),1), FALSE), FALSE)</f>
        <v>0</v>
      </c>
      <c r="F8035" s="1" t="b">
        <f>IF(G8035&lt;&gt;"", IF(COUNTIF($G$2:G8034, G8035), INDEX($A$2:$G$100000, MATCH(G8035, $G$2:G8034,0),1), FALSE), FALSE)</f>
        <v>0</v>
      </c>
      <c r="G8035" s="1">
        <v>63543</v>
      </c>
      <c r="H8035" s="1" t="s">
        <v>7907</v>
      </c>
    </row>
    <row r="8036" spans="1:8" x14ac:dyDescent="0.2">
      <c r="A8036" s="1">
        <v>8096</v>
      </c>
      <c r="B8036" s="1" t="str">
        <f t="shared" si="125"/>
        <v>SR Arlington, LLC</v>
      </c>
      <c r="C8036" s="1" t="b">
        <f>IF(D8036&lt;&gt;"",IF(COUNTIF($D$2:D8035, D8036), INDEX($A$2:$D$100000, MATCH(D8036, $D$2:D8035,0),1), FALSE), FALSE)</f>
        <v>0</v>
      </c>
      <c r="F8036" s="1" t="b">
        <f>IF(G8036&lt;&gt;"", IF(COUNTIF($G$2:G8035, G8036), INDEX($A$2:$G$100000, MATCH(G8036, $G$2:G8035,0),1), FALSE), FALSE)</f>
        <v>0</v>
      </c>
      <c r="G8036" s="1">
        <v>61900</v>
      </c>
      <c r="H8036" s="1" t="s">
        <v>7908</v>
      </c>
    </row>
    <row r="8037" spans="1:8" x14ac:dyDescent="0.2">
      <c r="A8037" s="1">
        <v>8097</v>
      </c>
      <c r="B8037" s="1" t="str">
        <f t="shared" si="125"/>
        <v>SunEast Fairway Solar LLC</v>
      </c>
      <c r="C8037" s="1" t="b">
        <f>IF(D8037&lt;&gt;"",IF(COUNTIF($D$2:D8036, D8037), INDEX($A$2:$D$100000, MATCH(D8037, $D$2:D8036,0),1), FALSE), FALSE)</f>
        <v>0</v>
      </c>
      <c r="F8037" s="1" t="b">
        <f>IF(G8037&lt;&gt;"", IF(COUNTIF($G$2:G8036, G8037), INDEX($A$2:$G$100000, MATCH(G8037, $G$2:G8036,0),1), FALSE), FALSE)</f>
        <v>0</v>
      </c>
      <c r="G8037" s="1">
        <v>63539</v>
      </c>
      <c r="H8037" s="1" t="s">
        <v>7909</v>
      </c>
    </row>
    <row r="8038" spans="1:8" x14ac:dyDescent="0.2">
      <c r="A8038" s="1">
        <v>8098</v>
      </c>
      <c r="B8038" s="1" t="str">
        <f t="shared" si="125"/>
        <v>Hecate Energy Gedney Hill LLC</v>
      </c>
      <c r="C8038" s="1" t="b">
        <f>IF(D8038&lt;&gt;"",IF(COUNTIF($D$2:D8037, D8038), INDEX($A$2:$D$100000, MATCH(D8038, $D$2:D8037,0),1), FALSE), FALSE)</f>
        <v>0</v>
      </c>
      <c r="F8038" s="1" t="b">
        <f>IF(G8038&lt;&gt;"", IF(COUNTIF($G$2:G8037, G8038), INDEX($A$2:$G$100000, MATCH(G8038, $G$2:G8037,0),1), FALSE), FALSE)</f>
        <v>0</v>
      </c>
      <c r="G8038" s="1">
        <v>63474</v>
      </c>
      <c r="H8038" s="1" t="s">
        <v>7910</v>
      </c>
    </row>
    <row r="8039" spans="1:8" x14ac:dyDescent="0.2">
      <c r="A8039" s="1">
        <v>8099</v>
      </c>
      <c r="B8039" s="1" t="str">
        <f t="shared" si="125"/>
        <v>SunEast Limestone Solar LLC</v>
      </c>
      <c r="C8039" s="1" t="b">
        <f>IF(D8039&lt;&gt;"",IF(COUNTIF($D$2:D8038, D8039), INDEX($A$2:$D$100000, MATCH(D8039, $D$2:D8038,0),1), FALSE), FALSE)</f>
        <v>0</v>
      </c>
      <c r="F8039" s="1" t="b">
        <f>IF(G8039&lt;&gt;"", IF(COUNTIF($G$2:G8038, G8039), INDEX($A$2:$G$100000, MATCH(G8039, $G$2:G8038,0),1), FALSE), FALSE)</f>
        <v>0</v>
      </c>
      <c r="G8039" s="1">
        <v>63538</v>
      </c>
      <c r="H8039" s="1" t="s">
        <v>7911</v>
      </c>
    </row>
    <row r="8040" spans="1:8" x14ac:dyDescent="0.2">
      <c r="A8040" s="1">
        <v>8100</v>
      </c>
      <c r="B8040" s="1" t="str">
        <f t="shared" si="125"/>
        <v>Conductive Power</v>
      </c>
      <c r="C8040" s="1" t="b">
        <f>IF(D8040&lt;&gt;"",IF(COUNTIF($D$2:D8039, D8040), INDEX($A$2:$D$100000, MATCH(D8040, $D$2:D8039,0),1), FALSE), FALSE)</f>
        <v>0</v>
      </c>
      <c r="F8040" s="1" t="b">
        <f>IF(G8040&lt;&gt;"", IF(COUNTIF($G$2:G8039, G8040), INDEX($A$2:$G$100000, MATCH(G8040, $G$2:G8039,0),1), FALSE), FALSE)</f>
        <v>0</v>
      </c>
      <c r="G8040" s="1">
        <v>63466</v>
      </c>
      <c r="H8040" s="1" t="s">
        <v>7912</v>
      </c>
    </row>
    <row r="8041" spans="1:8" x14ac:dyDescent="0.2">
      <c r="A8041" s="1">
        <v>8101</v>
      </c>
      <c r="B8041" s="1" t="str">
        <f t="shared" si="125"/>
        <v>SunEast Flat Hill Solar LLC</v>
      </c>
      <c r="C8041" s="1" t="b">
        <f>IF(D8041&lt;&gt;"",IF(COUNTIF($D$2:D8040, D8041), INDEX($A$2:$D$100000, MATCH(D8041, $D$2:D8040,0),1), FALSE), FALSE)</f>
        <v>0</v>
      </c>
      <c r="F8041" s="1" t="b">
        <f>IF(G8041&lt;&gt;"", IF(COUNTIF($G$2:G8040, G8041), INDEX($A$2:$G$100000, MATCH(G8041, $G$2:G8040,0),1), FALSE), FALSE)</f>
        <v>0</v>
      </c>
      <c r="G8041" s="1">
        <v>63551</v>
      </c>
      <c r="H8041" s="1" t="s">
        <v>7913</v>
      </c>
    </row>
    <row r="8042" spans="1:8" x14ac:dyDescent="0.2">
      <c r="A8042" s="1">
        <v>8102</v>
      </c>
      <c r="B8042" s="1" t="str">
        <f t="shared" si="125"/>
        <v>Bakerstand Solar LLC</v>
      </c>
      <c r="C8042" s="1" t="b">
        <f>IF(D8042&lt;&gt;"",IF(COUNTIF($D$2:D8041, D8042), INDEX($A$2:$D$100000, MATCH(D8042, $D$2:D8041,0),1), FALSE), FALSE)</f>
        <v>0</v>
      </c>
      <c r="F8042" s="1" t="b">
        <f>IF(G8042&lt;&gt;"", IF(COUNTIF($G$2:G8041, G8042), INDEX($A$2:$G$100000, MATCH(G8042, $G$2:G8041,0),1), FALSE), FALSE)</f>
        <v>0</v>
      </c>
      <c r="G8042" s="1">
        <v>62709</v>
      </c>
      <c r="H8042" s="1" t="s">
        <v>7914</v>
      </c>
    </row>
    <row r="8043" spans="1:8" x14ac:dyDescent="0.2">
      <c r="A8043" s="1">
        <v>8104</v>
      </c>
      <c r="B8043" s="1" t="str">
        <f t="shared" si="125"/>
        <v>Empire Community Solar LLC</v>
      </c>
      <c r="C8043" s="1" t="b">
        <f>IF(D8043&lt;&gt;"",IF(COUNTIF($D$2:D8042, D8043), INDEX($A$2:$D$100000, MATCH(D8043, $D$2:D8042,0),1), FALSE), FALSE)</f>
        <v>0</v>
      </c>
      <c r="F8043" s="1" t="b">
        <f>IF(G8043&lt;&gt;"", IF(COUNTIF($G$2:G8042, G8043), INDEX($A$2:$G$100000, MATCH(G8043, $G$2:G8042,0),1), FALSE), FALSE)</f>
        <v>0</v>
      </c>
      <c r="G8043" s="1">
        <v>63828</v>
      </c>
      <c r="H8043" s="1" t="s">
        <v>7915</v>
      </c>
    </row>
    <row r="8044" spans="1:8" x14ac:dyDescent="0.2">
      <c r="A8044" s="1">
        <v>8105</v>
      </c>
      <c r="B8044" s="1" t="str">
        <f t="shared" si="125"/>
        <v>Stockton Pacific Enterprises</v>
      </c>
      <c r="C8044" s="1" t="b">
        <f>IF(D8044&lt;&gt;"",IF(COUNTIF($D$2:D8043, D8044), INDEX($A$2:$D$100000, MATCH(D8044, $D$2:D8043,0),1), FALSE), FALSE)</f>
        <v>0</v>
      </c>
      <c r="F8044" s="1" t="b">
        <f>IF(G8044&lt;&gt;"", IF(COUNTIF($G$2:G8043, G8044), INDEX($A$2:$G$100000, MATCH(G8044, $G$2:G8043,0),1), FALSE), FALSE)</f>
        <v>0</v>
      </c>
      <c r="G8044" s="1">
        <v>49833</v>
      </c>
      <c r="H8044" s="1" t="s">
        <v>7916</v>
      </c>
    </row>
    <row r="8045" spans="1:8" x14ac:dyDescent="0.2">
      <c r="A8045" s="1">
        <v>8106</v>
      </c>
      <c r="B8045" s="1" t="str">
        <f t="shared" si="125"/>
        <v>SunEast Valley Solar LLC</v>
      </c>
      <c r="C8045" s="1" t="b">
        <f>IF(D8045&lt;&gt;"",IF(COUNTIF($D$2:D8044, D8045), INDEX($A$2:$D$100000, MATCH(D8045, $D$2:D8044,0),1), FALSE), FALSE)</f>
        <v>0</v>
      </c>
      <c r="F8045" s="1" t="b">
        <f>IF(G8045&lt;&gt;"", IF(COUNTIF($G$2:G8044, G8045), INDEX($A$2:$G$100000, MATCH(G8045, $G$2:G8044,0),1), FALSE), FALSE)</f>
        <v>0</v>
      </c>
      <c r="G8045" s="1">
        <v>63536</v>
      </c>
      <c r="H8045" s="1" t="s">
        <v>7917</v>
      </c>
    </row>
    <row r="8046" spans="1:8" x14ac:dyDescent="0.2">
      <c r="A8046" s="1">
        <v>8107</v>
      </c>
      <c r="B8046" s="1" t="str">
        <f t="shared" si="125"/>
        <v>SunEast Grassy Knoll Solar LLC</v>
      </c>
      <c r="C8046" s="1" t="b">
        <f>IF(D8046&lt;&gt;"",IF(COUNTIF($D$2:D8045, D8046), INDEX($A$2:$D$100000, MATCH(D8046, $D$2:D8045,0),1), FALSE), FALSE)</f>
        <v>0</v>
      </c>
      <c r="F8046" s="1" t="b">
        <f>IF(G8046&lt;&gt;"", IF(COUNTIF($G$2:G8045, G8046), INDEX($A$2:$G$100000, MATCH(G8046, $G$2:G8045,0),1), FALSE), FALSE)</f>
        <v>0</v>
      </c>
      <c r="G8046" s="1">
        <v>63537</v>
      </c>
      <c r="H8046" s="1" t="s">
        <v>7918</v>
      </c>
    </row>
    <row r="8047" spans="1:8" x14ac:dyDescent="0.2">
      <c r="A8047" s="1">
        <v>8108</v>
      </c>
      <c r="B8047" s="1" t="str">
        <f t="shared" si="125"/>
        <v>SunEast Skyline Solar LLC</v>
      </c>
      <c r="C8047" s="1" t="b">
        <f>IF(D8047&lt;&gt;"",IF(COUNTIF($D$2:D8046, D8047), INDEX($A$2:$D$100000, MATCH(D8047, $D$2:D8046,0),1), FALSE), FALSE)</f>
        <v>0</v>
      </c>
      <c r="F8047" s="1" t="b">
        <f>IF(G8047&lt;&gt;"", IF(COUNTIF($G$2:G8046, G8047), INDEX($A$2:$G$100000, MATCH(G8047, $G$2:G8046,0),1), FALSE), FALSE)</f>
        <v>0</v>
      </c>
      <c r="G8047" s="1">
        <v>62698</v>
      </c>
      <c r="H8047" s="1" t="s">
        <v>7919</v>
      </c>
    </row>
    <row r="8048" spans="1:8" x14ac:dyDescent="0.2">
      <c r="A8048" s="1">
        <v>8109</v>
      </c>
      <c r="B8048" s="1" t="str">
        <f t="shared" si="125"/>
        <v>DePue Holdings, LLC</v>
      </c>
      <c r="C8048" s="1" t="b">
        <f>IF(D8048&lt;&gt;"",IF(COUNTIF($D$2:D8047, D8048), INDEX($A$2:$D$100000, MATCH(D8048, $D$2:D8047,0),1), FALSE), FALSE)</f>
        <v>0</v>
      </c>
      <c r="F8048" s="1" t="b">
        <f>IF(G8048&lt;&gt;"", IF(COUNTIF($G$2:G8047, G8048), INDEX($A$2:$G$100000, MATCH(G8048, $G$2:G8047,0),1), FALSE), FALSE)</f>
        <v>0</v>
      </c>
      <c r="G8048" s="1">
        <v>63523</v>
      </c>
      <c r="H8048" s="1" t="s">
        <v>7920</v>
      </c>
    </row>
    <row r="8049" spans="1:8" x14ac:dyDescent="0.2">
      <c r="A8049" s="1">
        <v>8110</v>
      </c>
      <c r="B8049" s="1" t="str">
        <f t="shared" si="125"/>
        <v>St. James Solar, LLC</v>
      </c>
      <c r="C8049" s="1" t="b">
        <f>IF(D8049&lt;&gt;"",IF(COUNTIF($D$2:D8048, D8049), INDEX($A$2:$D$100000, MATCH(D8049, $D$2:D8048,0),1), FALSE), FALSE)</f>
        <v>0</v>
      </c>
      <c r="F8049" s="1" t="b">
        <f>IF(G8049&lt;&gt;"", IF(COUNTIF($G$2:G8048, G8049), INDEX($A$2:$G$100000, MATCH(G8049, $G$2:G8048,0),1), FALSE), FALSE)</f>
        <v>0</v>
      </c>
      <c r="G8049" s="1">
        <v>62744</v>
      </c>
      <c r="H8049" s="1" t="s">
        <v>7921</v>
      </c>
    </row>
    <row r="8050" spans="1:8" x14ac:dyDescent="0.2">
      <c r="A8050" s="1">
        <v>8111</v>
      </c>
      <c r="B8050" s="1" t="str">
        <f t="shared" si="125"/>
        <v>Santa Ana Storage 1</v>
      </c>
      <c r="C8050" s="1" t="b">
        <f>IF(D8050&lt;&gt;"",IF(COUNTIF($D$2:D8049, D8050), INDEX($A$2:$D$100000, MATCH(D8050, $D$2:D8049,0),1), FALSE), FALSE)</f>
        <v>0</v>
      </c>
      <c r="F8050" s="1" t="b">
        <f>IF(G8050&lt;&gt;"", IF(COUNTIF($G$2:G8049, G8050), INDEX($A$2:$G$100000, MATCH(G8050, $G$2:G8049,0),1), FALSE), FALSE)</f>
        <v>0</v>
      </c>
      <c r="G8050" s="1">
        <v>63522</v>
      </c>
      <c r="H8050" s="1" t="s">
        <v>7922</v>
      </c>
    </row>
    <row r="8051" spans="1:8" x14ac:dyDescent="0.2">
      <c r="A8051" s="1">
        <v>8112</v>
      </c>
      <c r="B8051" s="1" t="str">
        <f t="shared" si="125"/>
        <v>SunEast Watkins Road Solar LLC</v>
      </c>
      <c r="C8051" s="1" t="b">
        <f>IF(D8051&lt;&gt;"",IF(COUNTIF($D$2:D8050, D8051), INDEX($A$2:$D$100000, MATCH(D8051, $D$2:D8050,0),1), FALSE), FALSE)</f>
        <v>0</v>
      </c>
      <c r="F8051" s="1" t="b">
        <f>IF(G8051&lt;&gt;"", IF(COUNTIF($G$2:G8050, G8051), INDEX($A$2:$G$100000, MATCH(G8051, $G$2:G8050,0),1), FALSE), FALSE)</f>
        <v>0</v>
      </c>
      <c r="G8051" s="1">
        <v>62756</v>
      </c>
      <c r="H8051" s="1" t="s">
        <v>7923</v>
      </c>
    </row>
    <row r="8052" spans="1:8" x14ac:dyDescent="0.2">
      <c r="A8052" s="1">
        <v>8113</v>
      </c>
      <c r="B8052" s="1" t="str">
        <f t="shared" si="125"/>
        <v>SunEast Hills Solar LLC</v>
      </c>
      <c r="C8052" s="1" t="b">
        <f>IF(D8052&lt;&gt;"",IF(COUNTIF($D$2:D8051, D8052), INDEX($A$2:$D$100000, MATCH(D8052, $D$2:D8051,0),1), FALSE), FALSE)</f>
        <v>0</v>
      </c>
      <c r="F8052" s="1" t="b">
        <f>IF(G8052&lt;&gt;"", IF(COUNTIF($G$2:G8051, G8052), INDEX($A$2:$G$100000, MATCH(G8052, $G$2:G8051,0),1), FALSE), FALSE)</f>
        <v>0</v>
      </c>
      <c r="G8052" s="1">
        <v>62757</v>
      </c>
      <c r="H8052" s="1" t="s">
        <v>7924</v>
      </c>
    </row>
    <row r="8053" spans="1:8" x14ac:dyDescent="0.2">
      <c r="A8053" s="1">
        <v>8114</v>
      </c>
      <c r="B8053" s="1" t="str">
        <f t="shared" si="125"/>
        <v>BD Solar 1 LLC</v>
      </c>
      <c r="C8053" s="1" t="b">
        <f>IF(D8053&lt;&gt;"",IF(COUNTIF($D$2:D8052, D8053), INDEX($A$2:$D$100000, MATCH(D8053, $D$2:D8052,0),1), FALSE), FALSE)</f>
        <v>0</v>
      </c>
      <c r="F8053" s="1" t="b">
        <f>IF(G8053&lt;&gt;"", IF(COUNTIF($G$2:G8052, G8053), INDEX($A$2:$G$100000, MATCH(G8053, $G$2:G8052,0),1), FALSE), FALSE)</f>
        <v>0</v>
      </c>
      <c r="G8053" s="1">
        <v>63568</v>
      </c>
      <c r="H8053" s="1" t="s">
        <v>7925</v>
      </c>
    </row>
    <row r="8054" spans="1:8" x14ac:dyDescent="0.2">
      <c r="A8054" s="1">
        <v>8115</v>
      </c>
      <c r="B8054" s="1" t="str">
        <f t="shared" si="125"/>
        <v>Detroit Thermal, LLC</v>
      </c>
      <c r="C8054" s="1" t="b">
        <f>IF(D8054&lt;&gt;"",IF(COUNTIF($D$2:D8053, D8054), INDEX($A$2:$D$100000, MATCH(D8054, $D$2:D8053,0),1), FALSE), FALSE)</f>
        <v>0</v>
      </c>
      <c r="F8054" s="1" t="b">
        <f>IF(G8054&lt;&gt;"", IF(COUNTIF($G$2:G8053, G8054), INDEX($A$2:$G$100000, MATCH(G8054, $G$2:G8053,0),1), FALSE), FALSE)</f>
        <v>0</v>
      </c>
      <c r="G8054" s="1">
        <v>49904</v>
      </c>
      <c r="H8054" s="1" t="s">
        <v>7926</v>
      </c>
    </row>
    <row r="8055" spans="1:8" x14ac:dyDescent="0.2">
      <c r="A8055" s="1">
        <v>8116</v>
      </c>
      <c r="B8055" s="1" t="str">
        <f t="shared" si="125"/>
        <v>Evergreen Pulp Inc.</v>
      </c>
      <c r="C8055" s="1" t="b">
        <f>IF(D8055&lt;&gt;"",IF(COUNTIF($D$2:D8054, D8055), INDEX($A$2:$D$100000, MATCH(D8055, $D$2:D8054,0),1), FALSE), FALSE)</f>
        <v>0</v>
      </c>
      <c r="F8055" s="1" t="b">
        <f>IF(G8055&lt;&gt;"", IF(COUNTIF($G$2:G8054, G8055), INDEX($A$2:$G$100000, MATCH(G8055, $G$2:G8054,0),1), FALSE), FALSE)</f>
        <v>0</v>
      </c>
      <c r="G8055" s="1">
        <v>54681</v>
      </c>
      <c r="H8055" s="1" t="s">
        <v>7927</v>
      </c>
    </row>
    <row r="8056" spans="1:8" x14ac:dyDescent="0.2">
      <c r="A8056" s="1">
        <v>8117</v>
      </c>
      <c r="B8056" s="1" t="str">
        <f t="shared" si="125"/>
        <v>SunEast Dog Corners Solar LLC</v>
      </c>
      <c r="C8056" s="1" t="b">
        <f>IF(D8056&lt;&gt;"",IF(COUNTIF($D$2:D8055, D8056), INDEX($A$2:$D$100000, MATCH(D8056, $D$2:D8055,0),1), FALSE), FALSE)</f>
        <v>0</v>
      </c>
      <c r="F8056" s="1" t="b">
        <f>IF(G8056&lt;&gt;"", IF(COUNTIF($G$2:G8055, G8056), INDEX($A$2:$G$100000, MATCH(G8056, $G$2:G8055,0),1), FALSE), FALSE)</f>
        <v>0</v>
      </c>
      <c r="G8056" s="1">
        <v>62699</v>
      </c>
      <c r="H8056" s="1" t="s">
        <v>7928</v>
      </c>
    </row>
    <row r="8057" spans="1:8" x14ac:dyDescent="0.2">
      <c r="A8057" s="1">
        <v>8118</v>
      </c>
      <c r="B8057" s="1" t="str">
        <f t="shared" si="125"/>
        <v>SunEast Highview Solar LLC</v>
      </c>
      <c r="C8057" s="1" t="b">
        <f>IF(D8057&lt;&gt;"",IF(COUNTIF($D$2:D8056, D8057), INDEX($A$2:$D$100000, MATCH(D8057, $D$2:D8056,0),1), FALSE), FALSE)</f>
        <v>0</v>
      </c>
      <c r="F8057" s="1" t="b">
        <f>IF(G8057&lt;&gt;"", IF(COUNTIF($G$2:G8056, G8057), INDEX($A$2:$G$100000, MATCH(G8057, $G$2:G8056,0),1), FALSE), FALSE)</f>
        <v>0</v>
      </c>
      <c r="G8057" s="1">
        <v>63540</v>
      </c>
      <c r="H8057" s="1" t="s">
        <v>7929</v>
      </c>
    </row>
    <row r="8058" spans="1:8" x14ac:dyDescent="0.2">
      <c r="A8058" s="1">
        <v>8119</v>
      </c>
      <c r="B8058" s="1" t="str">
        <f t="shared" si="125"/>
        <v>Odom Solar, LLC</v>
      </c>
      <c r="C8058" s="1" t="b">
        <f>IF(D8058&lt;&gt;"",IF(COUNTIF($D$2:D8057, D8058), INDEX($A$2:$D$100000, MATCH(D8058, $D$2:D8057,0),1), FALSE), FALSE)</f>
        <v>0</v>
      </c>
      <c r="F8058" s="1" t="b">
        <f>IF(G8058&lt;&gt;"", IF(COUNTIF($G$2:G8057, G8058), INDEX($A$2:$G$100000, MATCH(G8058, $G$2:G8057,0),1), FALSE), FALSE)</f>
        <v>0</v>
      </c>
      <c r="G8058" s="1">
        <v>63473</v>
      </c>
      <c r="H8058" s="1" t="s">
        <v>7930</v>
      </c>
    </row>
    <row r="8059" spans="1:8" x14ac:dyDescent="0.2">
      <c r="A8059" s="1">
        <v>8120</v>
      </c>
      <c r="B8059" s="1" t="str">
        <f t="shared" si="125"/>
        <v>Riverhead Solar Farm LLC</v>
      </c>
      <c r="C8059" s="1" t="b">
        <f>IF(D8059&lt;&gt;"",IF(COUNTIF($D$2:D8058, D8059), INDEX($A$2:$D$100000, MATCH(D8059, $D$2:D8058,0),1), FALSE), FALSE)</f>
        <v>0</v>
      </c>
      <c r="F8059" s="1" t="b">
        <f>IF(G8059&lt;&gt;"", IF(COUNTIF($G$2:G8058, G8059), INDEX($A$2:$G$100000, MATCH(G8059, $G$2:G8058,0),1), FALSE), FALSE)</f>
        <v>0</v>
      </c>
      <c r="G8059" s="1">
        <v>61605</v>
      </c>
      <c r="H8059" s="1" t="s">
        <v>7931</v>
      </c>
    </row>
    <row r="8060" spans="1:8" x14ac:dyDescent="0.2">
      <c r="A8060" s="1">
        <v>8121</v>
      </c>
      <c r="B8060" s="1" t="str">
        <f t="shared" si="125"/>
        <v>NRG NM Suntower LLC</v>
      </c>
      <c r="C8060" s="1" t="b">
        <f>IF(D8060&lt;&gt;"",IF(COUNTIF($D$2:D8059, D8060), INDEX($A$2:$D$100000, MATCH(D8060, $D$2:D8059,0),1), FALSE), FALSE)</f>
        <v>0</v>
      </c>
      <c r="F8060" s="1" t="b">
        <f>IF(G8060&lt;&gt;"", IF(COUNTIF($G$2:G8059, G8060), INDEX($A$2:$G$100000, MATCH(G8060, $G$2:G8059,0),1), FALSE), FALSE)</f>
        <v>0</v>
      </c>
      <c r="G8060" s="1">
        <v>56674</v>
      </c>
      <c r="H8060" s="1" t="s">
        <v>7932</v>
      </c>
    </row>
    <row r="8061" spans="1:8" x14ac:dyDescent="0.2">
      <c r="A8061" s="1">
        <v>8122</v>
      </c>
      <c r="B8061" s="1" t="str">
        <f t="shared" si="125"/>
        <v>Salton Sea Power Generatn LP 2</v>
      </c>
      <c r="C8061" s="1" t="b">
        <f>IF(D8061&lt;&gt;"",IF(COUNTIF($D$2:D8060, D8061), INDEX($A$2:$D$100000, MATCH(D8061, $D$2:D8060,0),1), FALSE), FALSE)</f>
        <v>0</v>
      </c>
      <c r="F8061" s="1" t="b">
        <f>IF(G8061&lt;&gt;"", IF(COUNTIF($G$2:G8060, G8061), INDEX($A$2:$G$100000, MATCH(G8061, $G$2:G8060,0),1), FALSE), FALSE)</f>
        <v>0</v>
      </c>
      <c r="G8061" s="1">
        <v>16581</v>
      </c>
      <c r="H8061" s="1" t="s">
        <v>7933</v>
      </c>
    </row>
    <row r="8062" spans="1:8" x14ac:dyDescent="0.2">
      <c r="A8062" s="1">
        <v>8123</v>
      </c>
      <c r="B8062" s="1" t="str">
        <f t="shared" si="125"/>
        <v>Energix Leatherwood, LLC</v>
      </c>
      <c r="C8062" s="1" t="b">
        <f>IF(D8062&lt;&gt;"",IF(COUNTIF($D$2:D8061, D8062), INDEX($A$2:$D$100000, MATCH(D8062, $D$2:D8061,0),1), FALSE), FALSE)</f>
        <v>0</v>
      </c>
      <c r="F8062" s="1" t="b">
        <f>IF(G8062&lt;&gt;"", IF(COUNTIF($G$2:G8061, G8062), INDEX($A$2:$G$100000, MATCH(G8062, $G$2:G8061,0),1), FALSE), FALSE)</f>
        <v>0</v>
      </c>
      <c r="G8062" s="1">
        <v>64340</v>
      </c>
      <c r="H8062" s="1" t="s">
        <v>7934</v>
      </c>
    </row>
    <row r="8063" spans="1:8" x14ac:dyDescent="0.2">
      <c r="A8063" s="1">
        <v>8124</v>
      </c>
      <c r="B8063" s="1" t="str">
        <f t="shared" si="125"/>
        <v>Mason Dixon Solar Center, LLC</v>
      </c>
      <c r="C8063" s="1" t="b">
        <f>IF(D8063&lt;&gt;"",IF(COUNTIF($D$2:D8062, D8063), INDEX($A$2:$D$100000, MATCH(D8063, $D$2:D8062,0),1), FALSE), FALSE)</f>
        <v>0</v>
      </c>
      <c r="F8063" s="1" t="b">
        <f>IF(G8063&lt;&gt;"", IF(COUNTIF($G$2:G8062, G8063), INDEX($A$2:$G$100000, MATCH(G8063, $G$2:G8062,0),1), FALSE), FALSE)</f>
        <v>0</v>
      </c>
      <c r="G8063" s="1">
        <v>61422</v>
      </c>
      <c r="H8063" s="1" t="s">
        <v>7935</v>
      </c>
    </row>
    <row r="8064" spans="1:8" x14ac:dyDescent="0.2">
      <c r="A8064" s="1">
        <v>8125</v>
      </c>
      <c r="B8064" s="1" t="str">
        <f t="shared" si="125"/>
        <v>LeGore Bridge Solar Center, LLC</v>
      </c>
      <c r="C8064" s="1" t="b">
        <f>IF(D8064&lt;&gt;"",IF(COUNTIF($D$2:D8063, D8064), INDEX($A$2:$D$100000, MATCH(D8064, $D$2:D8063,0),1), FALSE), FALSE)</f>
        <v>0</v>
      </c>
      <c r="F8064" s="1" t="b">
        <f>IF(G8064&lt;&gt;"", IF(COUNTIF($G$2:G8063, G8064), INDEX($A$2:$G$100000, MATCH(G8064, $G$2:G8063,0),1), FALSE), FALSE)</f>
        <v>0</v>
      </c>
      <c r="G8064" s="1">
        <v>61421</v>
      </c>
      <c r="H8064" s="1" t="s">
        <v>7936</v>
      </c>
    </row>
    <row r="8065" spans="1:8" x14ac:dyDescent="0.2">
      <c r="A8065" s="1">
        <v>8126</v>
      </c>
      <c r="B8065" s="1" t="str">
        <f t="shared" si="125"/>
        <v>Energix Buckingham, LLC</v>
      </c>
      <c r="C8065" s="1" t="b">
        <f>IF(D8065&lt;&gt;"",IF(COUNTIF($D$2:D8064, D8065), INDEX($A$2:$D$100000, MATCH(D8065, $D$2:D8064,0),1), FALSE), FALSE)</f>
        <v>0</v>
      </c>
      <c r="F8065" s="1" t="b">
        <f>IF(G8065&lt;&gt;"", IF(COUNTIF($G$2:G8064, G8065), INDEX($A$2:$G$100000, MATCH(G8065, $G$2:G8064,0),1), FALSE), FALSE)</f>
        <v>0</v>
      </c>
      <c r="G8065" s="1">
        <v>63652</v>
      </c>
      <c r="H8065" s="1" t="s">
        <v>7937</v>
      </c>
    </row>
    <row r="8066" spans="1:8" x14ac:dyDescent="0.2">
      <c r="A8066" s="1">
        <v>8127</v>
      </c>
      <c r="B8066" s="1" t="str">
        <f t="shared" ref="B8066:B8129" si="126">IF(H8066="",E8066,H8066)</f>
        <v>Energix Nokesville, LLC</v>
      </c>
      <c r="C8066" s="1" t="b">
        <f>IF(D8066&lt;&gt;"",IF(COUNTIF($D$2:D8065, D8066), INDEX($A$2:$D$100000, MATCH(D8066, $D$2:D8065,0),1), FALSE), FALSE)</f>
        <v>0</v>
      </c>
      <c r="F8066" s="1" t="b">
        <f>IF(G8066&lt;&gt;"", IF(COUNTIF($G$2:G8065, G8066), INDEX($A$2:$G$100000, MATCH(G8066, $G$2:G8065,0),1), FALSE), FALSE)</f>
        <v>0</v>
      </c>
      <c r="G8066" s="1">
        <v>63653</v>
      </c>
      <c r="H8066" s="1" t="s">
        <v>7938</v>
      </c>
    </row>
    <row r="8067" spans="1:8" x14ac:dyDescent="0.2">
      <c r="A8067" s="1">
        <v>8128</v>
      </c>
      <c r="B8067" s="1" t="str">
        <f t="shared" si="126"/>
        <v>Caden Energix New Kent, LLC</v>
      </c>
      <c r="C8067" s="1" t="b">
        <f>IF(D8067&lt;&gt;"",IF(COUNTIF($D$2:D8066, D8067), INDEX($A$2:$D$100000, MATCH(D8067, $D$2:D8066,0),1), FALSE), FALSE)</f>
        <v>0</v>
      </c>
      <c r="F8067" s="1" t="b">
        <f>IF(G8067&lt;&gt;"", IF(COUNTIF($G$2:G8066, G8067), INDEX($A$2:$G$100000, MATCH(G8067, $G$2:G8066,0),1), FALSE), FALSE)</f>
        <v>0</v>
      </c>
      <c r="G8067" s="1">
        <v>63677</v>
      </c>
      <c r="H8067" s="1" t="s">
        <v>7939</v>
      </c>
    </row>
    <row r="8068" spans="1:8" x14ac:dyDescent="0.2">
      <c r="A8068" s="1">
        <v>8129</v>
      </c>
      <c r="B8068" s="1" t="str">
        <f t="shared" si="126"/>
        <v>SunEast Manchester Solar LLC</v>
      </c>
      <c r="C8068" s="1" t="b">
        <f>IF(D8068&lt;&gt;"",IF(COUNTIF($D$2:D8067, D8068), INDEX($A$2:$D$100000, MATCH(D8068, $D$2:D8067,0),1), FALSE), FALSE)</f>
        <v>0</v>
      </c>
      <c r="F8068" s="1" t="b">
        <f>IF(G8068&lt;&gt;"", IF(COUNTIF($G$2:G8067, G8068), INDEX($A$2:$G$100000, MATCH(G8068, $G$2:G8067,0),1), FALSE), FALSE)</f>
        <v>0</v>
      </c>
      <c r="G8068" s="1">
        <v>63678</v>
      </c>
      <c r="H8068" s="1" t="s">
        <v>7940</v>
      </c>
    </row>
    <row r="8069" spans="1:8" x14ac:dyDescent="0.2">
      <c r="A8069" s="1">
        <v>8130</v>
      </c>
      <c r="B8069" s="1" t="str">
        <f t="shared" si="126"/>
        <v>Louisiana Pacific Samoa Inc</v>
      </c>
      <c r="C8069" s="1" t="b">
        <f>IF(D8069&lt;&gt;"",IF(COUNTIF($D$2:D8068, D8069), INDEX($A$2:$D$100000, MATCH(D8069, $D$2:D8068,0),1), FALSE), FALSE)</f>
        <v>0</v>
      </c>
      <c r="F8069" s="1" t="b">
        <f>IF(G8069&lt;&gt;"", IF(COUNTIF($G$2:G8068, G8069), INDEX($A$2:$G$100000, MATCH(G8069, $G$2:G8068,0),1), FALSE), FALSE)</f>
        <v>0</v>
      </c>
      <c r="G8069" s="1">
        <v>11237</v>
      </c>
      <c r="H8069" s="1" t="s">
        <v>7941</v>
      </c>
    </row>
    <row r="8070" spans="1:8" x14ac:dyDescent="0.2">
      <c r="A8070" s="1">
        <v>8131</v>
      </c>
      <c r="B8070" s="1" t="str">
        <f t="shared" si="126"/>
        <v>IPA Texas Solar LLC</v>
      </c>
      <c r="C8070" s="1" t="b">
        <f>IF(D8070&lt;&gt;"",IF(COUNTIF($D$2:D8069, D8070), INDEX($A$2:$D$100000, MATCH(D8070, $D$2:D8069,0),1), FALSE), FALSE)</f>
        <v>0</v>
      </c>
      <c r="F8070" s="1" t="b">
        <f>IF(G8070&lt;&gt;"", IF(COUNTIF($G$2:G8069, G8070), INDEX($A$2:$G$100000, MATCH(G8070, $G$2:G8069,0),1), FALSE), FALSE)</f>
        <v>0</v>
      </c>
      <c r="G8070" s="1">
        <v>56726</v>
      </c>
      <c r="H8070" s="1" t="s">
        <v>7942</v>
      </c>
    </row>
    <row r="8071" spans="1:8" x14ac:dyDescent="0.2">
      <c r="A8071" s="1">
        <v>8133</v>
      </c>
      <c r="B8071" s="1" t="str">
        <f t="shared" si="126"/>
        <v>EGP Stillwater Solar, LLC</v>
      </c>
      <c r="C8071" s="1" t="b">
        <f>IF(D8071&lt;&gt;"",IF(COUNTIF($D$2:D8070, D8071), INDEX($A$2:$D$100000, MATCH(D8071, $D$2:D8070,0),1), FALSE), FALSE)</f>
        <v>0</v>
      </c>
      <c r="F8071" s="1" t="b">
        <f>IF(G8071&lt;&gt;"", IF(COUNTIF($G$2:G8070, G8071), INDEX($A$2:$G$100000, MATCH(G8071, $G$2:G8070,0),1), FALSE), FALSE)</f>
        <v>0</v>
      </c>
      <c r="G8071" s="1">
        <v>56782</v>
      </c>
      <c r="H8071" s="1" t="s">
        <v>7943</v>
      </c>
    </row>
    <row r="8072" spans="1:8" x14ac:dyDescent="0.2">
      <c r="A8072" s="1">
        <v>8134</v>
      </c>
      <c r="B8072" s="1" t="str">
        <f t="shared" si="126"/>
        <v>Hecate Energy Cherrydale LLC</v>
      </c>
      <c r="C8072" s="1" t="b">
        <f>IF(D8072&lt;&gt;"",IF(COUNTIF($D$2:D8071, D8072), INDEX($A$2:$D$100000, MATCH(D8072, $D$2:D8071,0),1), FALSE), FALSE)</f>
        <v>0</v>
      </c>
      <c r="F8072" s="1" t="b">
        <f>IF(G8072&lt;&gt;"", IF(COUNTIF($G$2:G8071, G8072), INDEX($A$2:$G$100000, MATCH(G8072, $G$2:G8071,0),1), FALSE), FALSE)</f>
        <v>0</v>
      </c>
      <c r="G8072" s="1">
        <v>61022</v>
      </c>
      <c r="H8072" s="1" t="s">
        <v>7944</v>
      </c>
    </row>
    <row r="8073" spans="1:8" x14ac:dyDescent="0.2">
      <c r="A8073" s="1">
        <v>8135</v>
      </c>
      <c r="B8073" s="1" t="str">
        <f t="shared" si="126"/>
        <v>Energy Nuevo Storage Farm</v>
      </c>
      <c r="C8073" s="1" t="b">
        <f>IF(D8073&lt;&gt;"",IF(COUNTIF($D$2:D8072, D8073), INDEX($A$2:$D$100000, MATCH(D8073, $D$2:D8072,0),1), FALSE), FALSE)</f>
        <v>0</v>
      </c>
      <c r="F8073" s="1" t="b">
        <f>IF(G8073&lt;&gt;"", IF(COUNTIF($G$2:G8072, G8073), INDEX($A$2:$G$100000, MATCH(G8073, $G$2:G8072,0),1), FALSE), FALSE)</f>
        <v>0</v>
      </c>
      <c r="G8073" s="1">
        <v>60385</v>
      </c>
      <c r="H8073" s="1" t="s">
        <v>7945</v>
      </c>
    </row>
    <row r="8074" spans="1:8" x14ac:dyDescent="0.2">
      <c r="A8074" s="1">
        <v>8136</v>
      </c>
      <c r="B8074" s="1" t="str">
        <f t="shared" si="126"/>
        <v>Hecate Energy Albany 1 LLC</v>
      </c>
      <c r="C8074" s="1" t="b">
        <f>IF(D8074&lt;&gt;"",IF(COUNTIF($D$2:D8073, D8074), INDEX($A$2:$D$100000, MATCH(D8074, $D$2:D8073,0),1), FALSE), FALSE)</f>
        <v>0</v>
      </c>
      <c r="F8074" s="1" t="b">
        <f>IF(G8074&lt;&gt;"", IF(COUNTIF($G$2:G8073, G8074), INDEX($A$2:$G$100000, MATCH(G8074, $G$2:G8073,0),1), FALSE), FALSE)</f>
        <v>0</v>
      </c>
      <c r="G8074" s="1">
        <v>63715</v>
      </c>
      <c r="H8074" s="1" t="s">
        <v>7946</v>
      </c>
    </row>
    <row r="8075" spans="1:8" x14ac:dyDescent="0.2">
      <c r="A8075" s="1">
        <v>8137</v>
      </c>
      <c r="B8075" s="1" t="str">
        <f t="shared" si="126"/>
        <v>Bald Mountain Solar LLC</v>
      </c>
      <c r="C8075" s="1" t="b">
        <f>IF(D8075&lt;&gt;"",IF(COUNTIF($D$2:D8074, D8075), INDEX($A$2:$D$100000, MATCH(D8075, $D$2:D8074,0),1), FALSE), FALSE)</f>
        <v>0</v>
      </c>
      <c r="F8075" s="1" t="b">
        <f>IF(G8075&lt;&gt;"", IF(COUNTIF($G$2:G8074, G8075), INDEX($A$2:$G$100000, MATCH(G8075, $G$2:G8074,0),1), FALSE), FALSE)</f>
        <v>0</v>
      </c>
      <c r="G8075" s="1">
        <v>64217</v>
      </c>
      <c r="H8075" s="1" t="s">
        <v>7947</v>
      </c>
    </row>
    <row r="8076" spans="1:8" x14ac:dyDescent="0.2">
      <c r="A8076" s="1">
        <v>8138</v>
      </c>
      <c r="B8076" s="1" t="str">
        <f t="shared" si="126"/>
        <v>Reliant Energy MD Holdings LLC</v>
      </c>
      <c r="C8076" s="1" t="b">
        <f>IF(D8076&lt;&gt;"",IF(COUNTIF($D$2:D8075, D8076), INDEX($A$2:$D$100000, MATCH(D8076, $D$2:D8075,0),1), FALSE), FALSE)</f>
        <v>0</v>
      </c>
      <c r="F8076" s="1" t="b">
        <f>IF(G8076&lt;&gt;"", IF(COUNTIF($G$2:G8075, G8076), INDEX($A$2:$G$100000, MATCH(G8076, $G$2:G8075,0),1), FALSE), FALSE)</f>
        <v>0</v>
      </c>
      <c r="G8076" s="1">
        <v>15875</v>
      </c>
      <c r="H8076" s="1" t="s">
        <v>7948</v>
      </c>
    </row>
    <row r="8077" spans="1:8" x14ac:dyDescent="0.2">
      <c r="A8077" s="1">
        <v>8139</v>
      </c>
      <c r="B8077" s="1" t="str">
        <f t="shared" si="126"/>
        <v>Antelope DSR 3 LLC</v>
      </c>
      <c r="C8077" s="1" t="b">
        <f>IF(D8077&lt;&gt;"",IF(COUNTIF($D$2:D8076, D8077), INDEX($A$2:$D$100000, MATCH(D8077, $D$2:D8076,0),1), FALSE), FALSE)</f>
        <v>0</v>
      </c>
      <c r="F8077" s="1" t="b">
        <f>IF(G8077&lt;&gt;"", IF(COUNTIF($G$2:G8076, G8077), INDEX($A$2:$G$100000, MATCH(G8077, $G$2:G8076,0),1), FALSE), FALSE)</f>
        <v>0</v>
      </c>
      <c r="G8077" s="1">
        <v>60877</v>
      </c>
      <c r="H8077" s="1" t="s">
        <v>7949</v>
      </c>
    </row>
    <row r="8078" spans="1:8" x14ac:dyDescent="0.2">
      <c r="A8078" s="1">
        <v>8140</v>
      </c>
      <c r="B8078" s="1" t="str">
        <f t="shared" si="126"/>
        <v>Williams Solar, LLC</v>
      </c>
      <c r="C8078" s="1" t="b">
        <f>IF(D8078&lt;&gt;"",IF(COUNTIF($D$2:D8077, D8078), INDEX($A$2:$D$100000, MATCH(D8078, $D$2:D8077,0),1), FALSE), FALSE)</f>
        <v>0</v>
      </c>
      <c r="F8078" s="1" t="b">
        <f>IF(G8078&lt;&gt;"", IF(COUNTIF($G$2:G8077, G8078), INDEX($A$2:$G$100000, MATCH(G8078, $G$2:G8077,0),1), FALSE), FALSE)</f>
        <v>0</v>
      </c>
      <c r="G8078" s="1">
        <v>60519</v>
      </c>
      <c r="H8078" s="1" t="s">
        <v>7950</v>
      </c>
    </row>
    <row r="8079" spans="1:8" x14ac:dyDescent="0.2">
      <c r="A8079" s="1">
        <v>8141</v>
      </c>
      <c r="B8079" s="1" t="str">
        <f t="shared" si="126"/>
        <v>Jacumba Solar, LLC</v>
      </c>
      <c r="C8079" s="1" t="b">
        <f>IF(D8079&lt;&gt;"",IF(COUNTIF($D$2:D8078, D8079), INDEX($A$2:$D$100000, MATCH(D8079, $D$2:D8078,0),1), FALSE), FALSE)</f>
        <v>0</v>
      </c>
      <c r="F8079" s="1" t="b">
        <f>IF(G8079&lt;&gt;"", IF(COUNTIF($G$2:G8078, G8079), INDEX($A$2:$G$100000, MATCH(G8079, $G$2:G8078,0),1), FALSE), FALSE)</f>
        <v>0</v>
      </c>
      <c r="G8079" s="1">
        <v>60598</v>
      </c>
      <c r="H8079" s="1" t="s">
        <v>7951</v>
      </c>
    </row>
    <row r="8080" spans="1:8" x14ac:dyDescent="0.2">
      <c r="A8080" s="1">
        <v>8142</v>
      </c>
      <c r="B8080" s="1" t="str">
        <f t="shared" si="126"/>
        <v>Samoa Pacific Cellulose, LLC</v>
      </c>
      <c r="C8080" s="1" t="b">
        <f>IF(D8080&lt;&gt;"",IF(COUNTIF($D$2:D8079, D8080), INDEX($A$2:$D$100000, MATCH(D8080, $D$2:D8079,0),1), FALSE), FALSE)</f>
        <v>0</v>
      </c>
      <c r="F8080" s="1" t="b">
        <f>IF(G8080&lt;&gt;"", IF(COUNTIF($G$2:G8079, G8080), INDEX($A$2:$G$100000, MATCH(G8080, $G$2:G8079,0),1), FALSE), FALSE)</f>
        <v>0</v>
      </c>
      <c r="G8080" s="1">
        <v>16586</v>
      </c>
      <c r="H8080" s="1" t="s">
        <v>7952</v>
      </c>
    </row>
    <row r="8081" spans="1:8" x14ac:dyDescent="0.2">
      <c r="A8081" s="1">
        <v>8143</v>
      </c>
      <c r="B8081" s="1" t="str">
        <f t="shared" si="126"/>
        <v>Wister Solar</v>
      </c>
      <c r="C8081" s="1" t="b">
        <f>IF(D8081&lt;&gt;"",IF(COUNTIF($D$2:D8080, D8081), INDEX($A$2:$D$100000, MATCH(D8081, $D$2:D8080,0),1), FALSE), FALSE)</f>
        <v>0</v>
      </c>
      <c r="F8081" s="1" t="b">
        <f>IF(G8081&lt;&gt;"", IF(COUNTIF($G$2:G8080, G8081), INDEX($A$2:$G$100000, MATCH(G8081, $G$2:G8080,0),1), FALSE), FALSE)</f>
        <v>0</v>
      </c>
      <c r="G8081" s="1">
        <v>63225</v>
      </c>
      <c r="H8081" s="1" t="s">
        <v>7953</v>
      </c>
    </row>
    <row r="8082" spans="1:8" x14ac:dyDescent="0.2">
      <c r="A8082" s="1">
        <v>8144</v>
      </c>
      <c r="B8082" s="1" t="str">
        <f t="shared" si="126"/>
        <v>Camden Solar LLC</v>
      </c>
      <c r="C8082" s="1" t="b">
        <f>IF(D8082&lt;&gt;"",IF(COUNTIF($D$2:D8081, D8082), INDEX($A$2:$D$100000, MATCH(D8082, $D$2:D8081,0),1), FALSE), FALSE)</f>
        <v>0</v>
      </c>
      <c r="F8082" s="1" t="b">
        <f>IF(G8082&lt;&gt;"", IF(COUNTIF($G$2:G8081, G8082), INDEX($A$2:$G$100000, MATCH(G8082, $G$2:G8081,0),1), FALSE), FALSE)</f>
        <v>0</v>
      </c>
      <c r="G8082" s="1">
        <v>64170</v>
      </c>
      <c r="H8082" s="1" t="s">
        <v>7954</v>
      </c>
    </row>
    <row r="8083" spans="1:8" x14ac:dyDescent="0.2">
      <c r="A8083" s="1">
        <v>8145</v>
      </c>
      <c r="B8083" s="1" t="str">
        <f t="shared" si="126"/>
        <v>Richmond Spider Solar LLC</v>
      </c>
      <c r="C8083" s="1" t="b">
        <f>IF(D8083&lt;&gt;"",IF(COUNTIF($D$2:D8082, D8083), INDEX($A$2:$D$100000, MATCH(D8083, $D$2:D8082,0),1), FALSE), FALSE)</f>
        <v>0</v>
      </c>
      <c r="F8083" s="1" t="b">
        <f>IF(G8083&lt;&gt;"", IF(COUNTIF($G$2:G8082, G8083), INDEX($A$2:$G$100000, MATCH(G8083, $G$2:G8082,0),1), FALSE), FALSE)</f>
        <v>0</v>
      </c>
      <c r="G8083" s="1">
        <v>61590</v>
      </c>
      <c r="H8083" s="1" t="s">
        <v>7955</v>
      </c>
    </row>
    <row r="8084" spans="1:8" x14ac:dyDescent="0.2">
      <c r="A8084" s="1">
        <v>8146</v>
      </c>
      <c r="B8084" s="1" t="str">
        <f t="shared" si="126"/>
        <v>Westmoreland County Solar Project, LLC</v>
      </c>
      <c r="C8084" s="1" t="b">
        <f>IF(D8084&lt;&gt;"",IF(COUNTIF($D$2:D8083, D8084), INDEX($A$2:$D$100000, MATCH(D8084, $D$2:D8083,0),1), FALSE), FALSE)</f>
        <v>0</v>
      </c>
      <c r="F8084" s="1" t="b">
        <f>IF(G8084&lt;&gt;"", IF(COUNTIF($G$2:G8083, G8084), INDEX($A$2:$G$100000, MATCH(G8084, $G$2:G8083,0),1), FALSE), FALSE)</f>
        <v>0</v>
      </c>
      <c r="G8084" s="1">
        <v>63412</v>
      </c>
      <c r="H8084" s="1" t="s">
        <v>7956</v>
      </c>
    </row>
    <row r="8085" spans="1:8" x14ac:dyDescent="0.2">
      <c r="A8085" s="1">
        <v>8147</v>
      </c>
      <c r="B8085" s="1" t="str">
        <f t="shared" si="126"/>
        <v>Westlands Almond LLC</v>
      </c>
      <c r="C8085" s="1" t="b">
        <f>IF(D8085&lt;&gt;"",IF(COUNTIF($D$2:D8084, D8085), INDEX($A$2:$D$100000, MATCH(D8085, $D$2:D8084,0),1), FALSE), FALSE)</f>
        <v>0</v>
      </c>
      <c r="F8085" s="1" t="b">
        <f>IF(G8085&lt;&gt;"", IF(COUNTIF($G$2:G8084, G8085), INDEX($A$2:$G$100000, MATCH(G8085, $G$2:G8084,0),1), FALSE), FALSE)</f>
        <v>0</v>
      </c>
      <c r="G8085" s="1">
        <v>62048</v>
      </c>
      <c r="H8085" s="1" t="s">
        <v>7957</v>
      </c>
    </row>
    <row r="8086" spans="1:8" x14ac:dyDescent="0.2">
      <c r="A8086" s="1">
        <v>8148</v>
      </c>
      <c r="B8086" s="1" t="str">
        <f t="shared" si="126"/>
        <v>Green Energy Capital Partners LLC</v>
      </c>
      <c r="C8086" s="1" t="b">
        <f>IF(D8086&lt;&gt;"",IF(COUNTIF($D$2:D8085, D8086), INDEX($A$2:$D$100000, MATCH(D8086, $D$2:D8085,0),1), FALSE), FALSE)</f>
        <v>0</v>
      </c>
      <c r="F8086" s="1" t="b">
        <f>IF(G8086&lt;&gt;"", IF(COUNTIF($G$2:G8085, G8086), INDEX($A$2:$G$100000, MATCH(G8086, $G$2:G8085,0),1), FALSE), FALSE)</f>
        <v>0</v>
      </c>
      <c r="G8086" s="1">
        <v>56631</v>
      </c>
      <c r="H8086" s="1" t="s">
        <v>7958</v>
      </c>
    </row>
    <row r="8087" spans="1:8" x14ac:dyDescent="0.2">
      <c r="A8087" s="1">
        <v>8149</v>
      </c>
      <c r="B8087" s="1" t="str">
        <f t="shared" si="126"/>
        <v>SR Litchfield, LLC</v>
      </c>
      <c r="C8087" s="1" t="b">
        <f>IF(D8087&lt;&gt;"",IF(COUNTIF($D$2:D8086, D8087), INDEX($A$2:$D$100000, MATCH(D8087, $D$2:D8086,0),1), FALSE), FALSE)</f>
        <v>0</v>
      </c>
      <c r="F8087" s="1" t="b">
        <f>IF(G8087&lt;&gt;"", IF(COUNTIF($G$2:G8086, G8087), INDEX($A$2:$G$100000, MATCH(G8087, $G$2:G8086,0),1), FALSE), FALSE)</f>
        <v>0</v>
      </c>
      <c r="G8087" s="1">
        <v>63778</v>
      </c>
      <c r="H8087" s="1" t="s">
        <v>7959</v>
      </c>
    </row>
    <row r="8088" spans="1:8" x14ac:dyDescent="0.2">
      <c r="A8088" s="1">
        <v>8150</v>
      </c>
      <c r="B8088" s="1" t="str">
        <f t="shared" si="126"/>
        <v>Juneau Hydropower, Inc</v>
      </c>
      <c r="C8088" s="1" t="b">
        <f>IF(D8088&lt;&gt;"",IF(COUNTIF($D$2:D8087, D8088), INDEX($A$2:$D$100000, MATCH(D8088, $D$2:D8087,0),1), FALSE), FALSE)</f>
        <v>0</v>
      </c>
      <c r="F8088" s="1" t="b">
        <f>IF(G8088&lt;&gt;"", IF(COUNTIF($G$2:G8087, G8088), INDEX($A$2:$G$100000, MATCH(G8088, $G$2:G8087,0),1), FALSE), FALSE)</f>
        <v>0</v>
      </c>
      <c r="G8088" s="1">
        <v>60349</v>
      </c>
      <c r="H8088" s="1" t="s">
        <v>7960</v>
      </c>
    </row>
    <row r="8089" spans="1:8" x14ac:dyDescent="0.2">
      <c r="A8089" s="1">
        <v>8151</v>
      </c>
      <c r="B8089" s="1" t="str">
        <f t="shared" si="126"/>
        <v>Caden Energix Rives Road LLC</v>
      </c>
      <c r="C8089" s="1" t="b">
        <f>IF(D8089&lt;&gt;"",IF(COUNTIF($D$2:D8088, D8089), INDEX($A$2:$D$100000, MATCH(D8089, $D$2:D8088,0),1), FALSE), FALSE)</f>
        <v>0</v>
      </c>
      <c r="F8089" s="1" t="b">
        <f>IF(G8089&lt;&gt;"", IF(COUNTIF($G$2:G8088, G8089), INDEX($A$2:$G$100000, MATCH(G8089, $G$2:G8088,0),1), FALSE), FALSE)</f>
        <v>0</v>
      </c>
      <c r="G8089" s="1">
        <v>62900</v>
      </c>
      <c r="H8089" s="1" t="s">
        <v>7961</v>
      </c>
    </row>
    <row r="8090" spans="1:8" x14ac:dyDescent="0.2">
      <c r="A8090" s="1">
        <v>8152</v>
      </c>
      <c r="B8090" s="1" t="str">
        <f t="shared" si="126"/>
        <v>Nutmeg Solar LLC</v>
      </c>
      <c r="C8090" s="1" t="b">
        <f>IF(D8090&lt;&gt;"",IF(COUNTIF($D$2:D8089, D8090), INDEX($A$2:$D$100000, MATCH(D8090, $D$2:D8089,0),1), FALSE), FALSE)</f>
        <v>0</v>
      </c>
      <c r="F8090" s="1" t="b">
        <f>IF(G8090&lt;&gt;"", IF(COUNTIF($G$2:G8089, G8090), INDEX($A$2:$G$100000, MATCH(G8090, $G$2:G8089,0),1), FALSE), FALSE)</f>
        <v>0</v>
      </c>
      <c r="G8090" s="1">
        <v>63294</v>
      </c>
      <c r="H8090" s="1" t="s">
        <v>7962</v>
      </c>
    </row>
    <row r="8091" spans="1:8" x14ac:dyDescent="0.2">
      <c r="A8091" s="1">
        <v>8153</v>
      </c>
      <c r="B8091" s="1" t="str">
        <f t="shared" si="126"/>
        <v>Confederated Tribes-Warm Spgs</v>
      </c>
      <c r="C8091" s="1" t="b">
        <f>IF(D8091&lt;&gt;"",IF(COUNTIF($D$2:D8090, D8091), INDEX($A$2:$D$100000, MATCH(D8091, $D$2:D8090,0),1), FALSE), FALSE)</f>
        <v>0</v>
      </c>
      <c r="F8091" s="1" t="b">
        <f>IF(G8091&lt;&gt;"", IF(COUNTIF($G$2:G8090, G8091), INDEX($A$2:$G$100000, MATCH(G8091, $G$2:G8090,0),1), FALSE), FALSE)</f>
        <v>0</v>
      </c>
      <c r="G8091" s="1">
        <v>25062</v>
      </c>
      <c r="H8091" s="1" t="s">
        <v>7963</v>
      </c>
    </row>
    <row r="8092" spans="1:8" x14ac:dyDescent="0.2">
      <c r="A8092" s="1">
        <v>8154</v>
      </c>
      <c r="B8092" s="1" t="str">
        <f t="shared" si="126"/>
        <v>Metropolitan Edison Co</v>
      </c>
      <c r="C8092" s="1" t="b">
        <f>IF(D8092&lt;&gt;"",IF(COUNTIF($D$2:D8091, D8092), INDEX($A$2:$D$100000, MATCH(D8092, $D$2:D8091,0),1), FALSE), FALSE)</f>
        <v>0</v>
      </c>
      <c r="F8092" s="1" t="b">
        <f>IF(G8092&lt;&gt;"", IF(COUNTIF($G$2:G8091, G8092), INDEX($A$2:$G$100000, MATCH(G8092, $G$2:G8091,0),1), FALSE), FALSE)</f>
        <v>0</v>
      </c>
      <c r="G8092" s="1">
        <v>12390</v>
      </c>
      <c r="H8092" s="1" t="s">
        <v>7964</v>
      </c>
    </row>
    <row r="8093" spans="1:8" x14ac:dyDescent="0.2">
      <c r="A8093" s="1">
        <v>8155</v>
      </c>
      <c r="B8093" s="1" t="str">
        <f t="shared" si="126"/>
        <v>Magic Wind LLC</v>
      </c>
      <c r="C8093" s="1" t="b">
        <f>IF(D8093&lt;&gt;"",IF(COUNTIF($D$2:D8092, D8093), INDEX($A$2:$D$100000, MATCH(D8093, $D$2:D8092,0),1), FALSE), FALSE)</f>
        <v>0</v>
      </c>
      <c r="F8093" s="1" t="b">
        <f>IF(G8093&lt;&gt;"", IF(COUNTIF($G$2:G8092, G8093), INDEX($A$2:$G$100000, MATCH(G8093, $G$2:G8092,0),1), FALSE), FALSE)</f>
        <v>0</v>
      </c>
      <c r="G8093" s="1">
        <v>56910</v>
      </c>
      <c r="H8093" s="1" t="s">
        <v>7965</v>
      </c>
    </row>
    <row r="8094" spans="1:8" x14ac:dyDescent="0.2">
      <c r="A8094" s="1">
        <v>8156</v>
      </c>
      <c r="B8094" s="1" t="str">
        <f t="shared" si="126"/>
        <v>Fairhaven Power Co</v>
      </c>
      <c r="C8094" s="1" t="b">
        <f>IF(D8094&lt;&gt;"",IF(COUNTIF($D$2:D8093, D8094), INDEX($A$2:$D$100000, MATCH(D8094, $D$2:D8093,0),1), FALSE), FALSE)</f>
        <v>0</v>
      </c>
      <c r="F8094" s="1" t="b">
        <f>IF(G8094&lt;&gt;"", IF(COUNTIF($G$2:G8093, G8094), INDEX($A$2:$G$100000, MATCH(G8094, $G$2:G8093,0),1), FALSE), FALSE)</f>
        <v>0</v>
      </c>
      <c r="G8094" s="1">
        <v>6131</v>
      </c>
      <c r="H8094" s="1" t="s">
        <v>7966</v>
      </c>
    </row>
    <row r="8095" spans="1:8" x14ac:dyDescent="0.2">
      <c r="A8095" s="1">
        <v>8157</v>
      </c>
      <c r="B8095" s="1" t="str">
        <f t="shared" si="126"/>
        <v>Dflex Power, LLC</v>
      </c>
      <c r="C8095" s="1" t="b">
        <f>IF(D8095&lt;&gt;"",IF(COUNTIF($D$2:D8094, D8095), INDEX($A$2:$D$100000, MATCH(D8095, $D$2:D8094,0),1), FALSE), FALSE)</f>
        <v>0</v>
      </c>
      <c r="F8095" s="1" t="b">
        <f>IF(G8095&lt;&gt;"", IF(COUNTIF($G$2:G8094, G8095), INDEX($A$2:$G$100000, MATCH(G8095, $G$2:G8094,0),1), FALSE), FALSE)</f>
        <v>0</v>
      </c>
      <c r="G8095" s="1">
        <v>62898</v>
      </c>
      <c r="H8095" s="1" t="s">
        <v>7967</v>
      </c>
    </row>
    <row r="8096" spans="1:8" x14ac:dyDescent="0.2">
      <c r="A8096" s="1">
        <v>8158</v>
      </c>
      <c r="B8096" s="1" t="str">
        <f t="shared" si="126"/>
        <v>Alta Mesa 640 LLC</v>
      </c>
      <c r="C8096" s="1" t="b">
        <f>IF(D8096&lt;&gt;"",IF(COUNTIF($D$2:D8095, D8096), INDEX($A$2:$D$100000, MATCH(D8096, $D$2:D8095,0),1), FALSE), FALSE)</f>
        <v>0</v>
      </c>
      <c r="F8096" s="1" t="b">
        <f>IF(G8096&lt;&gt;"", IF(COUNTIF($G$2:G8095, G8096), INDEX($A$2:$G$100000, MATCH(G8096, $G$2:G8095,0),1), FALSE), FALSE)</f>
        <v>0</v>
      </c>
      <c r="G8096" s="1">
        <v>64228</v>
      </c>
      <c r="H8096" s="1" t="s">
        <v>7968</v>
      </c>
    </row>
    <row r="8097" spans="1:8" x14ac:dyDescent="0.2">
      <c r="A8097" s="1">
        <v>8159</v>
      </c>
      <c r="B8097" s="1" t="str">
        <f t="shared" si="126"/>
        <v>Swanmill Windfarm I</v>
      </c>
      <c r="C8097" s="1" t="b">
        <f>IF(D8097&lt;&gt;"",IF(COUNTIF($D$2:D8096, D8097), INDEX($A$2:$D$100000, MATCH(D8097, $D$2:D8096,0),1), FALSE), FALSE)</f>
        <v>0</v>
      </c>
      <c r="F8097" s="1" t="b">
        <f>IF(G8097&lt;&gt;"", IF(COUNTIF($G$2:G8096, G8097), INDEX($A$2:$G$100000, MATCH(G8097, $G$2:G8096,0),1), FALSE), FALSE)</f>
        <v>0</v>
      </c>
      <c r="G8097" s="1">
        <v>18214</v>
      </c>
      <c r="H8097" s="1" t="s">
        <v>7969</v>
      </c>
    </row>
    <row r="8098" spans="1:8" x14ac:dyDescent="0.2">
      <c r="A8098" s="1">
        <v>8160</v>
      </c>
      <c r="B8098" s="1" t="str">
        <f t="shared" si="126"/>
        <v>Enron Wind</v>
      </c>
      <c r="C8098" s="1" t="b">
        <f>IF(D8098&lt;&gt;"",IF(COUNTIF($D$2:D8097, D8098), INDEX($A$2:$D$100000, MATCH(D8098, $D$2:D8097,0),1), FALSE), FALSE)</f>
        <v>0</v>
      </c>
      <c r="F8098" s="1" t="b">
        <f>IF(G8098&lt;&gt;"", IF(COUNTIF($G$2:G8097, G8098), INDEX($A$2:$G$100000, MATCH(G8098, $G$2:G8097,0),1), FALSE), FALSE)</f>
        <v>0</v>
      </c>
      <c r="G8098" s="1">
        <v>5786</v>
      </c>
      <c r="H8098" s="1" t="s">
        <v>7970</v>
      </c>
    </row>
    <row r="8099" spans="1:8" x14ac:dyDescent="0.2">
      <c r="A8099" s="1">
        <v>8161</v>
      </c>
      <c r="B8099" s="1" t="str">
        <f t="shared" si="126"/>
        <v>Boise Cascade Pulp&amp;Paper Mill</v>
      </c>
      <c r="C8099" s="1" t="b">
        <f>IF(D8099&lt;&gt;"",IF(COUNTIF($D$2:D8098, D8099), INDEX($A$2:$D$100000, MATCH(D8099, $D$2:D8098,0),1), FALSE), FALSE)</f>
        <v>0</v>
      </c>
      <c r="F8099" s="1" t="b">
        <f>IF(G8099&lt;&gt;"", IF(COUNTIF($G$2:G8098, G8099), INDEX($A$2:$G$100000, MATCH(G8099, $G$2:G8098,0),1), FALSE), FALSE)</f>
        <v>0</v>
      </c>
      <c r="G8099" s="1">
        <v>1922</v>
      </c>
      <c r="H8099" s="1" t="s">
        <v>7971</v>
      </c>
    </row>
    <row r="8100" spans="1:8" x14ac:dyDescent="0.2">
      <c r="A8100" s="1">
        <v>8162</v>
      </c>
      <c r="B8100" s="1" t="str">
        <f t="shared" si="126"/>
        <v>Allegheny Hydro No 9 LP</v>
      </c>
      <c r="C8100" s="1" t="b">
        <f>IF(D8100&lt;&gt;"",IF(COUNTIF($D$2:D8099, D8100), INDEX($A$2:$D$100000, MATCH(D8100, $D$2:D8099,0),1), FALSE), FALSE)</f>
        <v>0</v>
      </c>
      <c r="F8100" s="1" t="b">
        <f>IF(G8100&lt;&gt;"", IF(COUNTIF($G$2:G8099, G8100), INDEX($A$2:$G$100000, MATCH(G8100, $G$2:G8099,0),1), FALSE), FALSE)</f>
        <v>0</v>
      </c>
      <c r="G8100" s="1">
        <v>274</v>
      </c>
      <c r="H8100" s="1" t="s">
        <v>7972</v>
      </c>
    </row>
    <row r="8101" spans="1:8" x14ac:dyDescent="0.2">
      <c r="A8101" s="1">
        <v>8163</v>
      </c>
      <c r="B8101" s="1" t="str">
        <f t="shared" si="126"/>
        <v>Sumpter Energy Associates</v>
      </c>
      <c r="C8101" s="1" t="b">
        <f>IF(D8101&lt;&gt;"",IF(COUNTIF($D$2:D8100, D8101), INDEX($A$2:$D$100000, MATCH(D8101, $D$2:D8100,0),1), FALSE), FALSE)</f>
        <v>0</v>
      </c>
      <c r="F8101" s="1" t="b">
        <f>IF(G8101&lt;&gt;"", IF(COUNTIF($G$2:G8100, G8101), INDEX($A$2:$G$100000, MATCH(G8101, $G$2:G8100,0),1), FALSE), FALSE)</f>
        <v>0</v>
      </c>
      <c r="G8101" s="1">
        <v>18319</v>
      </c>
      <c r="H8101" s="1" t="s">
        <v>7973</v>
      </c>
    </row>
    <row r="8102" spans="1:8" x14ac:dyDescent="0.2">
      <c r="A8102" s="1">
        <v>8164</v>
      </c>
      <c r="B8102" s="1" t="str">
        <f t="shared" si="126"/>
        <v>McClain Solar</v>
      </c>
      <c r="C8102" s="1" t="b">
        <f>IF(D8102&lt;&gt;"",IF(COUNTIF($D$2:D8101, D8102), INDEX($A$2:$D$100000, MATCH(D8102, $D$2:D8101,0),1), FALSE), FALSE)</f>
        <v>0</v>
      </c>
      <c r="F8102" s="1" t="b">
        <f>IF(G8102&lt;&gt;"", IF(COUNTIF($G$2:G8101, G8102), INDEX($A$2:$G$100000, MATCH(G8102, $G$2:G8101,0),1), FALSE), FALSE)</f>
        <v>0</v>
      </c>
      <c r="G8102" s="1">
        <v>61789</v>
      </c>
      <c r="H8102" s="1" t="s">
        <v>7974</v>
      </c>
    </row>
    <row r="8103" spans="1:8" x14ac:dyDescent="0.2">
      <c r="A8103" s="1">
        <v>8166</v>
      </c>
      <c r="B8103" s="1" t="str">
        <f t="shared" si="126"/>
        <v>Ridgewood Providence Power PLP</v>
      </c>
      <c r="C8103" s="1" t="b">
        <f>IF(D8103&lt;&gt;"",IF(COUNTIF($D$2:D8102, D8103), INDEX($A$2:$D$100000, MATCH(D8103, $D$2:D8102,0),1), FALSE), FALSE)</f>
        <v>0</v>
      </c>
      <c r="F8103" s="1" t="b">
        <f>IF(G8103&lt;&gt;"", IF(COUNTIF($G$2:G8102, G8103), INDEX($A$2:$G$100000, MATCH(G8103, $G$2:G8102,0),1), FALSE), FALSE)</f>
        <v>0</v>
      </c>
      <c r="G8103" s="1">
        <v>15934</v>
      </c>
      <c r="H8103" s="1" t="s">
        <v>7975</v>
      </c>
    </row>
    <row r="8104" spans="1:8" x14ac:dyDescent="0.2">
      <c r="A8104" s="1">
        <v>8167</v>
      </c>
      <c r="B8104" s="1" t="str">
        <f t="shared" si="126"/>
        <v>Beowawe Power LLC</v>
      </c>
      <c r="C8104" s="1" t="b">
        <f>IF(D8104&lt;&gt;"",IF(COUNTIF($D$2:D8103, D8104), INDEX($A$2:$D$100000, MATCH(D8104, $D$2:D8103,0),1), FALSE), FALSE)</f>
        <v>0</v>
      </c>
      <c r="F8104" s="1" t="b">
        <f>IF(G8104&lt;&gt;"", IF(COUNTIF($G$2:G8103, G8104), INDEX($A$2:$G$100000, MATCH(G8104, $G$2:G8103,0),1), FALSE), FALSE)</f>
        <v>0</v>
      </c>
      <c r="G8104" s="1">
        <v>34690</v>
      </c>
      <c r="H8104" s="1" t="s">
        <v>7976</v>
      </c>
    </row>
    <row r="8105" spans="1:8" x14ac:dyDescent="0.2">
      <c r="A8105" s="1">
        <v>8168</v>
      </c>
      <c r="B8105" s="1" t="str">
        <f t="shared" si="126"/>
        <v>Sand Hill B, LLC</v>
      </c>
      <c r="C8105" s="1" t="b">
        <f>IF(D8105&lt;&gt;"",IF(COUNTIF($D$2:D8104, D8105), INDEX($A$2:$D$100000, MATCH(D8105, $D$2:D8104,0),1), FALSE), FALSE)</f>
        <v>0</v>
      </c>
      <c r="F8105" s="1" t="b">
        <f>IF(G8105&lt;&gt;"", IF(COUNTIF($G$2:G8104, G8105), INDEX($A$2:$G$100000, MATCH(G8105, $G$2:G8104,0),1), FALSE), FALSE)</f>
        <v>0</v>
      </c>
      <c r="G8105" s="1">
        <v>62908</v>
      </c>
      <c r="H8105" s="1" t="s">
        <v>7977</v>
      </c>
    </row>
    <row r="8106" spans="1:8" x14ac:dyDescent="0.2">
      <c r="A8106" s="1">
        <v>8169</v>
      </c>
      <c r="B8106" s="1" t="str">
        <f t="shared" si="126"/>
        <v>Antelope Expansion 1B, LLC</v>
      </c>
      <c r="C8106" s="1" t="b">
        <f>IF(D8106&lt;&gt;"",IF(COUNTIF($D$2:D8105, D8106), INDEX($A$2:$D$100000, MATCH(D8106, $D$2:D8105,0),1), FALSE), FALSE)</f>
        <v>0</v>
      </c>
      <c r="F8106" s="1" t="b">
        <f>IF(G8106&lt;&gt;"", IF(COUNTIF($G$2:G8105, G8106), INDEX($A$2:$G$100000, MATCH(G8106, $G$2:G8105,0),1), FALSE), FALSE)</f>
        <v>0</v>
      </c>
      <c r="G8106" s="1">
        <v>61825</v>
      </c>
      <c r="H8106" s="1" t="s">
        <v>7978</v>
      </c>
    </row>
    <row r="8107" spans="1:8" x14ac:dyDescent="0.2">
      <c r="A8107" s="1">
        <v>8170</v>
      </c>
      <c r="B8107" s="1" t="str">
        <f t="shared" si="126"/>
        <v>Beaver Wood Joint Venture</v>
      </c>
      <c r="C8107" s="1" t="b">
        <f>IF(D8107&lt;&gt;"",IF(COUNTIF($D$2:D8106, D8107), INDEX($A$2:$D$100000, MATCH(D8107, $D$2:D8106,0),1), FALSE), FALSE)</f>
        <v>0</v>
      </c>
      <c r="F8107" s="1" t="b">
        <f>IF(G8107&lt;&gt;"", IF(COUNTIF($G$2:G8106, G8107), INDEX($A$2:$G$100000, MATCH(G8107, $G$2:G8106,0),1), FALSE), FALSE)</f>
        <v>0</v>
      </c>
      <c r="G8107" s="1">
        <v>1428</v>
      </c>
      <c r="H8107" s="1" t="s">
        <v>7979</v>
      </c>
    </row>
    <row r="8108" spans="1:8" x14ac:dyDescent="0.2">
      <c r="A8108" s="1">
        <v>8171</v>
      </c>
      <c r="B8108" s="1" t="str">
        <f t="shared" si="126"/>
        <v>Hybrid-Electric Building Technologies West Los Angeles 1, LLC</v>
      </c>
      <c r="C8108" s="1" t="b">
        <f>IF(D8108&lt;&gt;"",IF(COUNTIF($D$2:D8107, D8108), INDEX($A$2:$D$100000, MATCH(D8108, $D$2:D8107,0),1), FALSE), FALSE)</f>
        <v>0</v>
      </c>
      <c r="F8108" s="1" t="b">
        <f>IF(G8108&lt;&gt;"", IF(COUNTIF($G$2:G8107, G8108), INDEX($A$2:$G$100000, MATCH(G8108, $G$2:G8107,0),1), FALSE), FALSE)</f>
        <v>0</v>
      </c>
      <c r="G8108" s="1">
        <v>63785</v>
      </c>
      <c r="H8108" s="1" t="s">
        <v>7980</v>
      </c>
    </row>
    <row r="8109" spans="1:8" x14ac:dyDescent="0.2">
      <c r="A8109" s="1">
        <v>8172</v>
      </c>
      <c r="B8109" s="1" t="str">
        <f t="shared" si="126"/>
        <v>Oxy Renewable Energy LLC</v>
      </c>
      <c r="C8109" s="1" t="b">
        <f>IF(D8109&lt;&gt;"",IF(COUNTIF($D$2:D8108, D8109), INDEX($A$2:$D$100000, MATCH(D8109, $D$2:D8108,0),1), FALSE), FALSE)</f>
        <v>0</v>
      </c>
      <c r="F8109" s="1" t="b">
        <f>IF(G8109&lt;&gt;"", IF(COUNTIF($G$2:G8108, G8109), INDEX($A$2:$G$100000, MATCH(G8109, $G$2:G8108,0),1), FALSE), FALSE)</f>
        <v>0</v>
      </c>
      <c r="G8109" s="1">
        <v>63183</v>
      </c>
      <c r="H8109" s="1" t="s">
        <v>7981</v>
      </c>
    </row>
    <row r="8110" spans="1:8" x14ac:dyDescent="0.2">
      <c r="A8110" s="1">
        <v>8173</v>
      </c>
      <c r="B8110" s="1" t="str">
        <f t="shared" si="126"/>
        <v>Barlow Operators of Tulsa, LLC</v>
      </c>
      <c r="C8110" s="1" t="b">
        <f>IF(D8110&lt;&gt;"",IF(COUNTIF($D$2:D8109, D8110), INDEX($A$2:$D$100000, MATCH(D8110, $D$2:D8109,0),1), FALSE), FALSE)</f>
        <v>0</v>
      </c>
      <c r="F8110" s="1" t="b">
        <f>IF(G8110&lt;&gt;"", IF(COUNTIF($G$2:G8109, G8110), INDEX($A$2:$G$100000, MATCH(G8110, $G$2:G8109,0),1), FALSE), FALSE)</f>
        <v>0</v>
      </c>
      <c r="G8110" s="1">
        <v>49860</v>
      </c>
      <c r="H8110" s="1" t="s">
        <v>7982</v>
      </c>
    </row>
    <row r="8111" spans="1:8" x14ac:dyDescent="0.2">
      <c r="A8111" s="1">
        <v>8174</v>
      </c>
      <c r="B8111" s="1" t="str">
        <f t="shared" si="126"/>
        <v>Foote Creek IV LLC</v>
      </c>
      <c r="C8111" s="1" t="b">
        <f>IF(D8111&lt;&gt;"",IF(COUNTIF($D$2:D8110, D8111), INDEX($A$2:$D$100000, MATCH(D8111, $D$2:D8110,0),1), FALSE), FALSE)</f>
        <v>0</v>
      </c>
      <c r="F8111" s="1" t="b">
        <f>IF(G8111&lt;&gt;"", IF(COUNTIF($G$2:G8110, G8111), INDEX($A$2:$G$100000, MATCH(G8111, $G$2:G8110,0),1), FALSE), FALSE)</f>
        <v>0</v>
      </c>
      <c r="G8111" s="1">
        <v>6490</v>
      </c>
      <c r="H8111" s="1" t="s">
        <v>7983</v>
      </c>
    </row>
    <row r="8112" spans="1:8" x14ac:dyDescent="0.2">
      <c r="A8112" s="1">
        <v>8175</v>
      </c>
      <c r="B8112" s="1" t="str">
        <f t="shared" si="126"/>
        <v>Covanta Projects Inc</v>
      </c>
      <c r="C8112" s="1" t="b">
        <f>IF(D8112&lt;&gt;"",IF(COUNTIF($D$2:D8111, D8112), INDEX($A$2:$D$100000, MATCH(D8112, $D$2:D8111,0),1), FALSE), FALSE)</f>
        <v>0</v>
      </c>
      <c r="F8112" s="1" t="b">
        <f>IF(G8112&lt;&gt;"", IF(COUNTIF($G$2:G8111, G8112), INDEX($A$2:$G$100000, MATCH(G8112, $G$2:G8111,0),1), FALSE), FALSE)</f>
        <v>0</v>
      </c>
      <c r="G8112" s="1">
        <v>4439</v>
      </c>
      <c r="H8112" s="1" t="s">
        <v>7984</v>
      </c>
    </row>
    <row r="8113" spans="1:8" x14ac:dyDescent="0.2">
      <c r="A8113" s="1">
        <v>8176</v>
      </c>
      <c r="B8113" s="1" t="str">
        <f t="shared" si="126"/>
        <v>Tulia City of</v>
      </c>
      <c r="C8113" s="1" t="b">
        <f>IF(D8113&lt;&gt;"",IF(COUNTIF($D$2:D8112, D8113), INDEX($A$2:$D$100000, MATCH(D8113, $D$2:D8112,0),1), FALSE), FALSE)</f>
        <v>0</v>
      </c>
      <c r="F8113" s="1" t="b">
        <f>IF(G8113&lt;&gt;"", IF(COUNTIF($G$2:G8112, G8113), INDEX($A$2:$G$100000, MATCH(G8113, $G$2:G8112,0),1), FALSE), FALSE)</f>
        <v>0</v>
      </c>
      <c r="G8113" s="1">
        <v>19264</v>
      </c>
      <c r="H8113" s="1" t="s">
        <v>7985</v>
      </c>
    </row>
    <row r="8114" spans="1:8" x14ac:dyDescent="0.2">
      <c r="A8114" s="1">
        <v>8177</v>
      </c>
      <c r="B8114" s="1" t="str">
        <f t="shared" si="126"/>
        <v>Brigham Young University (BYU)</v>
      </c>
      <c r="C8114" s="1" t="b">
        <f>IF(D8114&lt;&gt;"",IF(COUNTIF($D$2:D8113, D8114), INDEX($A$2:$D$100000, MATCH(D8114, $D$2:D8113,0),1), FALSE), FALSE)</f>
        <v>0</v>
      </c>
      <c r="F8114" s="1" t="b">
        <f>IF(G8114&lt;&gt;"", IF(COUNTIF($G$2:G8113, G8114), INDEX($A$2:$G$100000, MATCH(G8114, $G$2:G8113,0),1), FALSE), FALSE)</f>
        <v>0</v>
      </c>
      <c r="G8114" s="1">
        <v>63170</v>
      </c>
      <c r="H8114" s="1" t="s">
        <v>7986</v>
      </c>
    </row>
    <row r="8115" spans="1:8" x14ac:dyDescent="0.2">
      <c r="A8115" s="1">
        <v>8178</v>
      </c>
      <c r="B8115" s="1" t="str">
        <f t="shared" si="126"/>
        <v>Smurfit Newsprint Corp</v>
      </c>
      <c r="C8115" s="1" t="b">
        <f>IF(D8115&lt;&gt;"",IF(COUNTIF($D$2:D8114, D8115), INDEX($A$2:$D$100000, MATCH(D8115, $D$2:D8114,0),1), FALSE), FALSE)</f>
        <v>0</v>
      </c>
      <c r="F8115" s="1" t="b">
        <f>IF(G8115&lt;&gt;"", IF(COUNTIF($G$2:G8114, G8115), INDEX($A$2:$G$100000, MATCH(G8115, $G$2:G8114,0),1), FALSE), FALSE)</f>
        <v>0</v>
      </c>
      <c r="G8115" s="1">
        <v>17479</v>
      </c>
      <c r="H8115" s="1" t="s">
        <v>7987</v>
      </c>
    </row>
    <row r="8116" spans="1:8" x14ac:dyDescent="0.2">
      <c r="A8116" s="1">
        <v>8179</v>
      </c>
      <c r="B8116" s="1" t="str">
        <f t="shared" si="126"/>
        <v>Covanta Hennepin Energy Res Co</v>
      </c>
      <c r="C8116" s="1" t="b">
        <f>IF(D8116&lt;&gt;"",IF(COUNTIF($D$2:D8115, D8116), INDEX($A$2:$D$100000, MATCH(D8116, $D$2:D8115,0),1), FALSE), FALSE)</f>
        <v>0</v>
      </c>
      <c r="F8116" s="1" t="b">
        <f>IF(G8116&lt;&gt;"", IF(COUNTIF($G$2:G8115, G8116), INDEX($A$2:$G$100000, MATCH(G8116, $G$2:G8115,0),1), FALSE), FALSE)</f>
        <v>0</v>
      </c>
      <c r="G8116" s="1">
        <v>4475</v>
      </c>
      <c r="H8116" s="1" t="s">
        <v>7988</v>
      </c>
    </row>
    <row r="8117" spans="1:8" x14ac:dyDescent="0.2">
      <c r="A8117" s="1">
        <v>8180</v>
      </c>
      <c r="B8117" s="1" t="str">
        <f t="shared" si="126"/>
        <v>Captona Lippitt Ave Cranston LLC</v>
      </c>
      <c r="C8117" s="1" t="b">
        <f>IF(D8117&lt;&gt;"",IF(COUNTIF($D$2:D8116, D8117), INDEX($A$2:$D$100000, MATCH(D8117, $D$2:D8116,0),1), FALSE), FALSE)</f>
        <v>0</v>
      </c>
      <c r="F8117" s="1" t="b">
        <f>IF(G8117&lt;&gt;"", IF(COUNTIF($G$2:G8116, G8117), INDEX($A$2:$G$100000, MATCH(G8117, $G$2:G8116,0),1), FALSE), FALSE)</f>
        <v>0</v>
      </c>
      <c r="G8117" s="1">
        <v>63737</v>
      </c>
      <c r="H8117" s="1" t="s">
        <v>7989</v>
      </c>
    </row>
    <row r="8118" spans="1:8" x14ac:dyDescent="0.2">
      <c r="A8118" s="1">
        <v>8181</v>
      </c>
      <c r="B8118" s="1" t="str">
        <f t="shared" si="126"/>
        <v>Wallingford Renewable Energy, LLC</v>
      </c>
      <c r="C8118" s="1" t="b">
        <f>IF(D8118&lt;&gt;"",IF(COUNTIF($D$2:D8117, D8118), INDEX($A$2:$D$100000, MATCH(D8118, $D$2:D8117,0),1), FALSE), FALSE)</f>
        <v>0</v>
      </c>
      <c r="F8118" s="1" t="b">
        <f>IF(G8118&lt;&gt;"", IF(COUNTIF($G$2:G8117, G8118), INDEX($A$2:$G$100000, MATCH(G8118, $G$2:G8117,0),1), FALSE), FALSE)</f>
        <v>0</v>
      </c>
      <c r="G8118" s="1">
        <v>64187</v>
      </c>
      <c r="H8118" s="1" t="s">
        <v>7990</v>
      </c>
    </row>
    <row r="8119" spans="1:8" x14ac:dyDescent="0.2">
      <c r="A8119" s="1">
        <v>8182</v>
      </c>
      <c r="B8119" s="1" t="str">
        <f t="shared" si="126"/>
        <v>Balaton Power Inc</v>
      </c>
      <c r="C8119" s="1" t="b">
        <f>IF(D8119&lt;&gt;"",IF(COUNTIF($D$2:D8118, D8119), INDEX($A$2:$D$100000, MATCH(D8119, $D$2:D8118,0),1), FALSE), FALSE)</f>
        <v>0</v>
      </c>
      <c r="F8119" s="1" t="b">
        <f>IF(G8119&lt;&gt;"", IF(COUNTIF($G$2:G8118, G8119), INDEX($A$2:$G$100000, MATCH(G8119, $G$2:G8118,0),1), FALSE), FALSE)</f>
        <v>0</v>
      </c>
      <c r="G8119" s="1">
        <v>1553</v>
      </c>
      <c r="H8119" s="1" t="s">
        <v>7991</v>
      </c>
    </row>
    <row r="8120" spans="1:8" x14ac:dyDescent="0.2">
      <c r="A8120" s="1">
        <v>8183</v>
      </c>
      <c r="B8120" s="1" t="str">
        <f t="shared" si="126"/>
        <v>Hemphill Power &amp; Light Co</v>
      </c>
      <c r="C8120" s="1" t="b">
        <f>IF(D8120&lt;&gt;"",IF(COUNTIF($D$2:D8119, D8120), INDEX($A$2:$D$100000, MATCH(D8120, $D$2:D8119,0),1), FALSE), FALSE)</f>
        <v>0</v>
      </c>
      <c r="F8120" s="1" t="b">
        <f>IF(G8120&lt;&gt;"", IF(COUNTIF($G$2:G8119, G8120), INDEX($A$2:$G$100000, MATCH(G8120, $G$2:G8119,0),1), FALSE), FALSE)</f>
        <v>0</v>
      </c>
      <c r="G8120" s="1">
        <v>8452</v>
      </c>
      <c r="H8120" s="1" t="s">
        <v>7992</v>
      </c>
    </row>
    <row r="8121" spans="1:8" x14ac:dyDescent="0.2">
      <c r="A8121" s="1">
        <v>8184</v>
      </c>
      <c r="B8121" s="1" t="str">
        <f t="shared" si="126"/>
        <v>Thompson River Co-Gen LLC</v>
      </c>
      <c r="C8121" s="1" t="b">
        <f>IF(D8121&lt;&gt;"",IF(COUNTIF($D$2:D8120, D8121), INDEX($A$2:$D$100000, MATCH(D8121, $D$2:D8120,0),1), FALSE), FALSE)</f>
        <v>0</v>
      </c>
      <c r="F8121" s="1" t="b">
        <f>IF(G8121&lt;&gt;"", IF(COUNTIF($G$2:G8120, G8121), INDEX($A$2:$G$100000, MATCH(G8121, $G$2:G8120,0),1), FALSE), FALSE)</f>
        <v>0</v>
      </c>
      <c r="G8121" s="1">
        <v>55859</v>
      </c>
      <c r="H8121" s="1" t="s">
        <v>7993</v>
      </c>
    </row>
    <row r="8122" spans="1:8" x14ac:dyDescent="0.2">
      <c r="A8122" s="1">
        <v>8185</v>
      </c>
      <c r="B8122" s="1" t="str">
        <f t="shared" si="126"/>
        <v>Westwind Trust</v>
      </c>
      <c r="C8122" s="1" t="b">
        <f>IF(D8122&lt;&gt;"",IF(COUNTIF($D$2:D8121, D8122), INDEX($A$2:$D$100000, MATCH(D8122, $D$2:D8121,0),1), FALSE), FALSE)</f>
        <v>0</v>
      </c>
      <c r="F8122" s="1" t="b">
        <f>IF(G8122&lt;&gt;"", IF(COUNTIF($G$2:G8121, G8122), INDEX($A$2:$G$100000, MATCH(G8122, $G$2:G8121,0),1), FALSE), FALSE)</f>
        <v>0</v>
      </c>
      <c r="G8122" s="1">
        <v>20518</v>
      </c>
      <c r="H8122" s="1" t="s">
        <v>7994</v>
      </c>
    </row>
    <row r="8123" spans="1:8" x14ac:dyDescent="0.2">
      <c r="A8123" s="1">
        <v>8186</v>
      </c>
      <c r="B8123" s="1" t="str">
        <f t="shared" si="126"/>
        <v>Whitefield Power &amp; Light Co</v>
      </c>
      <c r="C8123" s="1" t="b">
        <f>IF(D8123&lt;&gt;"",IF(COUNTIF($D$2:D8122, D8123), INDEX($A$2:$D$100000, MATCH(D8123, $D$2:D8122,0),1), FALSE), FALSE)</f>
        <v>0</v>
      </c>
      <c r="F8123" s="1" t="b">
        <f>IF(G8123&lt;&gt;"", IF(COUNTIF($G$2:G8122, G8123), INDEX($A$2:$G$100000, MATCH(G8123, $G$2:G8122,0),1), FALSE), FALSE)</f>
        <v>0</v>
      </c>
      <c r="G8123" s="1">
        <v>20591</v>
      </c>
      <c r="H8123" s="1" t="s">
        <v>7995</v>
      </c>
    </row>
    <row r="8124" spans="1:8" x14ac:dyDescent="0.2">
      <c r="A8124" s="1">
        <v>8187</v>
      </c>
      <c r="B8124" s="1" t="str">
        <f t="shared" si="126"/>
        <v>Boralex Inc</v>
      </c>
      <c r="C8124" s="1" t="b">
        <f>IF(D8124&lt;&gt;"",IF(COUNTIF($D$2:D8123, D8124), INDEX($A$2:$D$100000, MATCH(D8124, $D$2:D8123,0),1), FALSE), FALSE)</f>
        <v>0</v>
      </c>
      <c r="F8124" s="1" t="b">
        <f>IF(G8124&lt;&gt;"", IF(COUNTIF($G$2:G8123, G8124), INDEX($A$2:$G$100000, MATCH(G8124, $G$2:G8123,0),1), FALSE), FALSE)</f>
        <v>0</v>
      </c>
      <c r="G8124" s="1">
        <v>1990</v>
      </c>
      <c r="H8124" s="1" t="s">
        <v>7996</v>
      </c>
    </row>
    <row r="8125" spans="1:8" x14ac:dyDescent="0.2">
      <c r="A8125" s="1">
        <v>8188</v>
      </c>
      <c r="B8125" s="1" t="str">
        <f t="shared" si="126"/>
        <v>Flip Solar</v>
      </c>
      <c r="C8125" s="1" t="b">
        <f>IF(D8125&lt;&gt;"",IF(COUNTIF($D$2:D8124, D8125), INDEX($A$2:$D$100000, MATCH(D8125, $D$2:D8124,0),1), FALSE), FALSE)</f>
        <v>0</v>
      </c>
      <c r="F8125" s="1" t="b">
        <f>IF(G8125&lt;&gt;"", IF(COUNTIF($G$2:G8124, G8125), INDEX($A$2:$G$100000, MATCH(G8125, $G$2:G8124,0),1), FALSE), FALSE)</f>
        <v>0</v>
      </c>
      <c r="G8125" s="1">
        <v>61734</v>
      </c>
      <c r="H8125" s="1" t="s">
        <v>7997</v>
      </c>
    </row>
    <row r="8126" spans="1:8" x14ac:dyDescent="0.2">
      <c r="A8126" s="1">
        <v>8189</v>
      </c>
      <c r="B8126" s="1" t="str">
        <f t="shared" si="126"/>
        <v>Caden Energix Pamplin LLC</v>
      </c>
      <c r="C8126" s="1" t="b">
        <f>IF(D8126&lt;&gt;"",IF(COUNTIF($D$2:D8125, D8126), INDEX($A$2:$D$100000, MATCH(D8126, $D$2:D8125,0),1), FALSE), FALSE)</f>
        <v>0</v>
      </c>
      <c r="F8126" s="1" t="b">
        <f>IF(G8126&lt;&gt;"", IF(COUNTIF($G$2:G8125, G8126), INDEX($A$2:$G$100000, MATCH(G8126, $G$2:G8125,0),1), FALSE), FALSE)</f>
        <v>0</v>
      </c>
      <c r="G8126" s="1">
        <v>62834</v>
      </c>
      <c r="H8126" s="1" t="s">
        <v>7998</v>
      </c>
    </row>
    <row r="8127" spans="1:8" x14ac:dyDescent="0.2">
      <c r="A8127" s="1">
        <v>8190</v>
      </c>
      <c r="B8127" s="1" t="str">
        <f t="shared" si="126"/>
        <v>Energix Mt. Jackson, LLC.</v>
      </c>
      <c r="C8127" s="1" t="b">
        <f>IF(D8127&lt;&gt;"",IF(COUNTIF($D$2:D8126, D8127), INDEX($A$2:$D$100000, MATCH(D8127, $D$2:D8126,0),1), FALSE), FALSE)</f>
        <v>0</v>
      </c>
      <c r="F8127" s="1" t="b">
        <f>IF(G8127&lt;&gt;"", IF(COUNTIF($G$2:G8126, G8127), INDEX($A$2:$G$100000, MATCH(G8127, $G$2:G8126,0),1), FALSE), FALSE)</f>
        <v>0</v>
      </c>
      <c r="G8127" s="1">
        <v>60952</v>
      </c>
      <c r="H8127" s="1" t="s">
        <v>7999</v>
      </c>
    </row>
    <row r="8128" spans="1:8" x14ac:dyDescent="0.2">
      <c r="A8128" s="1">
        <v>8191</v>
      </c>
      <c r="B8128" s="1" t="str">
        <f t="shared" si="126"/>
        <v>RoxWind LLC</v>
      </c>
      <c r="C8128" s="1" t="b">
        <f>IF(D8128&lt;&gt;"",IF(COUNTIF($D$2:D8127, D8128), INDEX($A$2:$D$100000, MATCH(D8128, $D$2:D8127,0),1), FALSE), FALSE)</f>
        <v>0</v>
      </c>
      <c r="F8128" s="1" t="b">
        <f>IF(G8128&lt;&gt;"", IF(COUNTIF($G$2:G8127, G8128), INDEX($A$2:$G$100000, MATCH(G8128, $G$2:G8127,0),1), FALSE), FALSE)</f>
        <v>0</v>
      </c>
      <c r="G8128" s="1">
        <v>62743</v>
      </c>
      <c r="H8128" s="1" t="s">
        <v>8000</v>
      </c>
    </row>
    <row r="8129" spans="1:8" x14ac:dyDescent="0.2">
      <c r="A8129" s="1">
        <v>8192</v>
      </c>
      <c r="B8129" s="1" t="str">
        <f t="shared" si="126"/>
        <v>Union Oil Co of California</v>
      </c>
      <c r="C8129" s="1" t="b">
        <f>IF(D8129&lt;&gt;"",IF(COUNTIF($D$2:D8128, D8129), INDEX($A$2:$D$100000, MATCH(D8129, $D$2:D8128,0),1), FALSE), FALSE)</f>
        <v>0</v>
      </c>
      <c r="F8129" s="1" t="b">
        <f>IF(G8129&lt;&gt;"", IF(COUNTIF($G$2:G8128, G8129), INDEX($A$2:$G$100000, MATCH(G8129, $G$2:G8128,0),1), FALSE), FALSE)</f>
        <v>0</v>
      </c>
      <c r="G8129" s="1">
        <v>22845</v>
      </c>
      <c r="H8129" s="1" t="s">
        <v>8001</v>
      </c>
    </row>
    <row r="8130" spans="1:8" x14ac:dyDescent="0.2">
      <c r="A8130" s="1">
        <v>8193</v>
      </c>
      <c r="B8130" s="1" t="str">
        <f t="shared" ref="B8130:B8193" si="127">IF(H8130="",E8130,H8130)</f>
        <v>Letts Creek Solar, LLC</v>
      </c>
      <c r="C8130" s="1" t="b">
        <f>IF(D8130&lt;&gt;"",IF(COUNTIF($D$2:D8129, D8130), INDEX($A$2:$D$100000, MATCH(D8130, $D$2:D8129,0),1), FALSE), FALSE)</f>
        <v>0</v>
      </c>
      <c r="F8130" s="1" t="b">
        <f>IF(G8130&lt;&gt;"", IF(COUNTIF($G$2:G8129, G8130), INDEX($A$2:$G$100000, MATCH(G8130, $G$2:G8129,0),1), FALSE), FALSE)</f>
        <v>0</v>
      </c>
      <c r="G8130" s="1">
        <v>64207</v>
      </c>
      <c r="H8130" s="1" t="s">
        <v>8002</v>
      </c>
    </row>
    <row r="8131" spans="1:8" x14ac:dyDescent="0.2">
      <c r="A8131" s="1">
        <v>8194</v>
      </c>
      <c r="B8131" s="1" t="str">
        <f t="shared" si="127"/>
        <v>Pawcatuck Solar Center, LLC</v>
      </c>
      <c r="C8131" s="1" t="b">
        <f>IF(D8131&lt;&gt;"",IF(COUNTIF($D$2:D8130, D8131), INDEX($A$2:$D$100000, MATCH(D8131, $D$2:D8130,0),1), FALSE), FALSE)</f>
        <v>0</v>
      </c>
      <c r="F8131" s="1" t="b">
        <f>IF(G8131&lt;&gt;"", IF(COUNTIF($G$2:G8130, G8131), INDEX($A$2:$G$100000, MATCH(G8131, $G$2:G8130,0),1), FALSE), FALSE)</f>
        <v>0</v>
      </c>
      <c r="G8131" s="1">
        <v>61826</v>
      </c>
      <c r="H8131" s="1" t="s">
        <v>8003</v>
      </c>
    </row>
    <row r="8132" spans="1:8" x14ac:dyDescent="0.2">
      <c r="A8132" s="1">
        <v>8195</v>
      </c>
      <c r="B8132" s="1" t="str">
        <f t="shared" si="127"/>
        <v>Grissom Solar, LLC</v>
      </c>
      <c r="C8132" s="1" t="b">
        <f>IF(D8132&lt;&gt;"",IF(COUNTIF($D$2:D8131, D8132), INDEX($A$2:$D$100000, MATCH(D8132, $D$2:D8131,0),1), FALSE), FALSE)</f>
        <v>0</v>
      </c>
      <c r="F8132" s="1" t="b">
        <f>IF(G8132&lt;&gt;"", IF(COUNTIF($G$2:G8131, G8132), INDEX($A$2:$G$100000, MATCH(G8132, $G$2:G8131,0),1), FALSE), FALSE)</f>
        <v>0</v>
      </c>
      <c r="G8132" s="1">
        <v>64118</v>
      </c>
      <c r="H8132" s="1" t="s">
        <v>8004</v>
      </c>
    </row>
    <row r="8133" spans="1:8" x14ac:dyDescent="0.2">
      <c r="A8133" s="1">
        <v>8196</v>
      </c>
      <c r="B8133" s="1" t="str">
        <f t="shared" si="127"/>
        <v>Depot Solar Center, LLC</v>
      </c>
      <c r="C8133" s="1" t="b">
        <f>IF(D8133&lt;&gt;"",IF(COUNTIF($D$2:D8132, D8133), INDEX($A$2:$D$100000, MATCH(D8133, $D$2:D8132,0),1), FALSE), FALSE)</f>
        <v>0</v>
      </c>
      <c r="F8133" s="1" t="b">
        <f>IF(G8133&lt;&gt;"", IF(COUNTIF($G$2:G8132, G8133), INDEX($A$2:$G$100000, MATCH(G8133, $G$2:G8132,0),1), FALSE), FALSE)</f>
        <v>0</v>
      </c>
      <c r="G8133" s="1">
        <v>61302</v>
      </c>
      <c r="H8133" s="1" t="s">
        <v>8005</v>
      </c>
    </row>
    <row r="8134" spans="1:8" x14ac:dyDescent="0.2">
      <c r="A8134" s="1">
        <v>8197</v>
      </c>
      <c r="B8134" s="1" t="str">
        <f t="shared" si="127"/>
        <v>UAH-Hydro Kennebec Ltd Partner</v>
      </c>
      <c r="C8134" s="1" t="b">
        <f>IF(D8134&lt;&gt;"",IF(COUNTIF($D$2:D8133, D8134), INDEX($A$2:$D$100000, MATCH(D8134, $D$2:D8133,0),1), FALSE), FALSE)</f>
        <v>0</v>
      </c>
      <c r="F8134" s="1" t="b">
        <f>IF(G8134&lt;&gt;"", IF(COUNTIF($G$2:G8133, G8134), INDEX($A$2:$G$100000, MATCH(G8134, $G$2:G8133,0),1), FALSE), FALSE)</f>
        <v>0</v>
      </c>
      <c r="G8134" s="1">
        <v>22192</v>
      </c>
      <c r="H8134" s="1" t="s">
        <v>8006</v>
      </c>
    </row>
    <row r="8135" spans="1:8" x14ac:dyDescent="0.2">
      <c r="A8135" s="1">
        <v>8198</v>
      </c>
      <c r="B8135" s="1" t="str">
        <f t="shared" si="127"/>
        <v>Baker City Solar</v>
      </c>
      <c r="C8135" s="1" t="b">
        <f>IF(D8135&lt;&gt;"",IF(COUNTIF($D$2:D8134, D8135), INDEX($A$2:$D$100000, MATCH(D8135, $D$2:D8134,0),1), FALSE), FALSE)</f>
        <v>0</v>
      </c>
      <c r="F8135" s="1" t="b">
        <f>IF(G8135&lt;&gt;"", IF(COUNTIF($G$2:G8134, G8135), INDEX($A$2:$G$100000, MATCH(G8135, $G$2:G8134,0),1), FALSE), FALSE)</f>
        <v>0</v>
      </c>
      <c r="G8135" s="1">
        <v>61474</v>
      </c>
      <c r="H8135" s="1" t="s">
        <v>8007</v>
      </c>
    </row>
    <row r="8136" spans="1:8" x14ac:dyDescent="0.2">
      <c r="A8136" s="1">
        <v>8199</v>
      </c>
      <c r="B8136" s="1" t="str">
        <f t="shared" si="127"/>
        <v>Hydro Kennebec LP</v>
      </c>
      <c r="C8136" s="1" t="b">
        <f>IF(D8136&lt;&gt;"",IF(COUNTIF($D$2:D8135, D8136), INDEX($A$2:$D$100000, MATCH(D8136, $D$2:D8135,0),1), FALSE), FALSE)</f>
        <v>0</v>
      </c>
      <c r="F8136" s="1" t="b">
        <f>IF(G8136&lt;&gt;"", IF(COUNTIF($G$2:G8135, G8136), INDEX($A$2:$G$100000, MATCH(G8136, $G$2:G8135,0),1), FALSE), FALSE)</f>
        <v>0</v>
      </c>
      <c r="G8136" s="1">
        <v>50145</v>
      </c>
      <c r="H8136" s="1" t="s">
        <v>8008</v>
      </c>
    </row>
    <row r="8137" spans="1:8" x14ac:dyDescent="0.2">
      <c r="A8137" s="1">
        <v>8200</v>
      </c>
      <c r="B8137" s="1" t="str">
        <f t="shared" si="127"/>
        <v>Unifi Kinston, LLC</v>
      </c>
      <c r="C8137" s="1" t="b">
        <f>IF(D8137&lt;&gt;"",IF(COUNTIF($D$2:D8136, D8137), INDEX($A$2:$D$100000, MATCH(D8137, $D$2:D8136,0),1), FALSE), FALSE)</f>
        <v>0</v>
      </c>
      <c r="F8137" s="1" t="b">
        <f>IF(G8137&lt;&gt;"", IF(COUNTIF($G$2:G8136, G8137), INDEX($A$2:$G$100000, MATCH(G8137, $G$2:G8136,0),1), FALSE), FALSE)</f>
        <v>0</v>
      </c>
      <c r="G8137" s="1">
        <v>50007</v>
      </c>
      <c r="H8137" s="1" t="s">
        <v>8009</v>
      </c>
    </row>
    <row r="8138" spans="1:8" x14ac:dyDescent="0.2">
      <c r="A8138" s="1">
        <v>8201</v>
      </c>
      <c r="B8138" s="1" t="str">
        <f t="shared" si="127"/>
        <v>Difwind Farms Ltd VIII</v>
      </c>
      <c r="C8138" s="1" t="b">
        <f>IF(D8138&lt;&gt;"",IF(COUNTIF($D$2:D8137, D8138), INDEX($A$2:$D$100000, MATCH(D8138, $D$2:D8137,0),1), FALSE), FALSE)</f>
        <v>0</v>
      </c>
      <c r="F8138" s="1" t="b">
        <f>IF(G8138&lt;&gt;"", IF(COUNTIF($G$2:G8137, G8138), INDEX($A$2:$G$100000, MATCH(G8138, $G$2:G8137,0),1), FALSE), FALSE)</f>
        <v>0</v>
      </c>
      <c r="G8138" s="1">
        <v>5165</v>
      </c>
      <c r="H8138" s="1" t="s">
        <v>8010</v>
      </c>
    </row>
    <row r="8139" spans="1:8" x14ac:dyDescent="0.2">
      <c r="A8139" s="1">
        <v>8202</v>
      </c>
      <c r="B8139" s="1" t="str">
        <f t="shared" si="127"/>
        <v>Stratford Solar Center, LLC</v>
      </c>
      <c r="C8139" s="1" t="b">
        <f>IF(D8139&lt;&gt;"",IF(COUNTIF($D$2:D8138, D8139), INDEX($A$2:$D$100000, MATCH(D8139, $D$2:D8138,0),1), FALSE), FALSE)</f>
        <v>0</v>
      </c>
      <c r="F8139" s="1" t="b">
        <f>IF(G8139&lt;&gt;"", IF(COUNTIF($G$2:G8138, G8139), INDEX($A$2:$G$100000, MATCH(G8139, $G$2:G8138,0),1), FALSE), FALSE)</f>
        <v>0</v>
      </c>
      <c r="G8139" s="1">
        <v>61516</v>
      </c>
      <c r="H8139" s="1" t="s">
        <v>8011</v>
      </c>
    </row>
    <row r="8140" spans="1:8" x14ac:dyDescent="0.2">
      <c r="A8140" s="1">
        <v>8203</v>
      </c>
      <c r="B8140" s="1" t="str">
        <f t="shared" si="127"/>
        <v>Biggs Ford Solar Center, LLC</v>
      </c>
      <c r="C8140" s="1" t="b">
        <f>IF(D8140&lt;&gt;"",IF(COUNTIF($D$2:D8139, D8140), INDEX($A$2:$D$100000, MATCH(D8140, $D$2:D8139,0),1), FALSE), FALSE)</f>
        <v>0</v>
      </c>
      <c r="F8140" s="1" t="b">
        <f>IF(G8140&lt;&gt;"", IF(COUNTIF($G$2:G8139, G8140), INDEX($A$2:$G$100000, MATCH(G8140, $G$2:G8139,0),1), FALSE), FALSE)</f>
        <v>0</v>
      </c>
      <c r="G8140" s="1">
        <v>63421</v>
      </c>
      <c r="H8140" s="1" t="s">
        <v>8012</v>
      </c>
    </row>
    <row r="8141" spans="1:8" x14ac:dyDescent="0.2">
      <c r="A8141" s="1">
        <v>8204</v>
      </c>
      <c r="B8141" s="1" t="str">
        <f t="shared" si="127"/>
        <v>Emerald Hills Holding I, LLC</v>
      </c>
      <c r="C8141" s="1" t="b">
        <f>IF(D8141&lt;&gt;"",IF(COUNTIF($D$2:D8140, D8141), INDEX($A$2:$D$100000, MATCH(D8141, $D$2:D8140,0),1), FALSE), FALSE)</f>
        <v>0</v>
      </c>
      <c r="F8141" s="1" t="b">
        <f>IF(G8141&lt;&gt;"", IF(COUNTIF($G$2:G8140, G8141), INDEX($A$2:$G$100000, MATCH(G8141, $G$2:G8140,0),1), FALSE), FALSE)</f>
        <v>0</v>
      </c>
      <c r="G8141" s="1">
        <v>63237</v>
      </c>
      <c r="H8141" s="1" t="s">
        <v>8013</v>
      </c>
    </row>
    <row r="8142" spans="1:8" x14ac:dyDescent="0.2">
      <c r="A8142" s="1">
        <v>8205</v>
      </c>
      <c r="B8142" s="1" t="str">
        <f t="shared" si="127"/>
        <v>Georgia-Pacific West Inc</v>
      </c>
      <c r="C8142" s="1" t="b">
        <f>IF(D8142&lt;&gt;"",IF(COUNTIF($D$2:D8141, D8142), INDEX($A$2:$D$100000, MATCH(D8142, $D$2:D8141,0),1), FALSE), FALSE)</f>
        <v>0</v>
      </c>
      <c r="F8142" s="1" t="b">
        <f>IF(G8142&lt;&gt;"", IF(COUNTIF($G$2:G8141, G8142), INDEX($A$2:$G$100000, MATCH(G8142, $G$2:G8141,0),1), FALSE), FALSE)</f>
        <v>0</v>
      </c>
      <c r="G8142" s="1">
        <v>7188</v>
      </c>
      <c r="H8142" s="1" t="s">
        <v>8014</v>
      </c>
    </row>
    <row r="8143" spans="1:8" x14ac:dyDescent="0.2">
      <c r="A8143" s="1">
        <v>8206</v>
      </c>
      <c r="B8143" s="1" t="str">
        <f t="shared" si="127"/>
        <v>Pioneer Valley Wind LLC</v>
      </c>
      <c r="C8143" s="1" t="b">
        <f>IF(D8143&lt;&gt;"",IF(COUNTIF($D$2:D8142, D8143), INDEX($A$2:$D$100000, MATCH(D8143, $D$2:D8142,0),1), FALSE), FALSE)</f>
        <v>0</v>
      </c>
      <c r="F8143" s="1" t="b">
        <f>IF(G8143&lt;&gt;"", IF(COUNTIF($G$2:G8142, G8143), INDEX($A$2:$G$100000, MATCH(G8143, $G$2:G8142,0),1), FALSE), FALSE)</f>
        <v>0</v>
      </c>
      <c r="G8143" s="1">
        <v>56340</v>
      </c>
      <c r="H8143" s="1" t="s">
        <v>8015</v>
      </c>
    </row>
    <row r="8144" spans="1:8" x14ac:dyDescent="0.2">
      <c r="A8144" s="1">
        <v>8207</v>
      </c>
      <c r="B8144" s="1" t="str">
        <f t="shared" si="127"/>
        <v>Antelope Expansion 3A, LLC</v>
      </c>
      <c r="C8144" s="1" t="b">
        <f>IF(D8144&lt;&gt;"",IF(COUNTIF($D$2:D8143, D8144), INDEX($A$2:$D$100000, MATCH(D8144, $D$2:D8143,0),1), FALSE), FALSE)</f>
        <v>0</v>
      </c>
      <c r="F8144" s="1" t="b">
        <f>IF(G8144&lt;&gt;"", IF(COUNTIF($G$2:G8143, G8144), INDEX($A$2:$G$100000, MATCH(G8144, $G$2:G8143,0),1), FALSE), FALSE)</f>
        <v>0</v>
      </c>
      <c r="G8144" s="1">
        <v>62119</v>
      </c>
      <c r="H8144" s="1" t="s">
        <v>8016</v>
      </c>
    </row>
    <row r="8145" spans="1:8" x14ac:dyDescent="0.2">
      <c r="A8145" s="1">
        <v>8208</v>
      </c>
      <c r="B8145" s="1" t="str">
        <f t="shared" si="127"/>
        <v>Wonderful Renewable Energy, LLC.</v>
      </c>
      <c r="C8145" s="1" t="b">
        <f>IF(D8145&lt;&gt;"",IF(COUNTIF($D$2:D8144, D8145), INDEX($A$2:$D$100000, MATCH(D8145, $D$2:D8144,0),1), FALSE), FALSE)</f>
        <v>0</v>
      </c>
      <c r="F8145" s="1" t="b">
        <f>IF(G8145&lt;&gt;"", IF(COUNTIF($G$2:G8144, G8145), INDEX($A$2:$G$100000, MATCH(G8145, $G$2:G8144,0),1), FALSE), FALSE)</f>
        <v>0</v>
      </c>
      <c r="G8145" s="1">
        <v>63689</v>
      </c>
      <c r="H8145" s="1" t="s">
        <v>8017</v>
      </c>
    </row>
    <row r="8146" spans="1:8" x14ac:dyDescent="0.2">
      <c r="A8146" s="1">
        <v>8209</v>
      </c>
      <c r="B8146" s="1" t="str">
        <f t="shared" si="127"/>
        <v>Lapeer-Cortland Solar, LLC</v>
      </c>
      <c r="C8146" s="1" t="b">
        <f>IF(D8146&lt;&gt;"",IF(COUNTIF($D$2:D8145, D8146), INDEX($A$2:$D$100000, MATCH(D8146, $D$2:D8145,0),1), FALSE), FALSE)</f>
        <v>0</v>
      </c>
      <c r="F8146" s="1" t="b">
        <f>IF(G8146&lt;&gt;"", IF(COUNTIF($G$2:G8145, G8146), INDEX($A$2:$G$100000, MATCH(G8146, $G$2:G8145,0),1), FALSE), FALSE)</f>
        <v>0</v>
      </c>
      <c r="G8146" s="1">
        <v>64210</v>
      </c>
      <c r="H8146" s="1" t="s">
        <v>8018</v>
      </c>
    </row>
    <row r="8147" spans="1:8" x14ac:dyDescent="0.2">
      <c r="A8147" s="1">
        <v>8210</v>
      </c>
      <c r="B8147" s="1" t="str">
        <f t="shared" si="127"/>
        <v>TPE King Solar Holdings1 LLC</v>
      </c>
      <c r="C8147" s="1" t="b">
        <f>IF(D8147&lt;&gt;"",IF(COUNTIF($D$2:D8146, D8147), INDEX($A$2:$D$100000, MATCH(D8147, $D$2:D8146,0),1), FALSE), FALSE)</f>
        <v>0</v>
      </c>
      <c r="F8147" s="1" t="b">
        <f>IF(G8147&lt;&gt;"", IF(COUNTIF($G$2:G8146, G8147), INDEX($A$2:$G$100000, MATCH(G8147, $G$2:G8146,0),1), FALSE), FALSE)</f>
        <v>0</v>
      </c>
      <c r="G8147" s="1">
        <v>62919</v>
      </c>
      <c r="H8147" s="1" t="s">
        <v>8019</v>
      </c>
    </row>
    <row r="8148" spans="1:8" x14ac:dyDescent="0.2">
      <c r="A8148" s="1">
        <v>8211</v>
      </c>
      <c r="B8148" s="1" t="str">
        <f t="shared" si="127"/>
        <v>Wheelabrator Lisbon, Inc</v>
      </c>
      <c r="C8148" s="1" t="b">
        <f>IF(D8148&lt;&gt;"",IF(COUNTIF($D$2:D8147, D8148), INDEX($A$2:$D$100000, MATCH(D8148, $D$2:D8147,0),1), FALSE), FALSE)</f>
        <v>0</v>
      </c>
      <c r="F8148" s="1" t="b">
        <f>IF(G8148&lt;&gt;"", IF(COUNTIF($G$2:G8147, G8148), INDEX($A$2:$G$100000, MATCH(G8148, $G$2:G8147,0),1), FALSE), FALSE)</f>
        <v>0</v>
      </c>
      <c r="G8148" s="1">
        <v>20553</v>
      </c>
      <c r="H8148" s="1" t="s">
        <v>8020</v>
      </c>
    </row>
    <row r="8149" spans="1:8" x14ac:dyDescent="0.2">
      <c r="A8149" s="1">
        <v>8212</v>
      </c>
      <c r="B8149" s="1" t="str">
        <f t="shared" si="127"/>
        <v>Eastern Conn Res Recvy Auth</v>
      </c>
      <c r="C8149" s="1" t="b">
        <f>IF(D8149&lt;&gt;"",IF(COUNTIF($D$2:D8148, D8149), INDEX($A$2:$D$100000, MATCH(D8149, $D$2:D8148,0),1), FALSE), FALSE)</f>
        <v>0</v>
      </c>
      <c r="F8149" s="1" t="b">
        <f>IF(G8149&lt;&gt;"", IF(COUNTIF($G$2:G8148, G8149), INDEX($A$2:$G$100000, MATCH(G8149, $G$2:G8148,0),1), FALSE), FALSE)</f>
        <v>0</v>
      </c>
      <c r="G8149" s="1">
        <v>5576</v>
      </c>
      <c r="H8149" s="1" t="s">
        <v>8021</v>
      </c>
    </row>
    <row r="8150" spans="1:8" x14ac:dyDescent="0.2">
      <c r="A8150" s="1">
        <v>8213</v>
      </c>
      <c r="B8150" s="1" t="str">
        <f t="shared" si="127"/>
        <v>Modesto Energy LP</v>
      </c>
      <c r="C8150" s="1" t="b">
        <f>IF(D8150&lt;&gt;"",IF(COUNTIF($D$2:D8149, D8150), INDEX($A$2:$D$100000, MATCH(D8150, $D$2:D8149,0),1), FALSE), FALSE)</f>
        <v>0</v>
      </c>
      <c r="F8150" s="1" t="b">
        <f>IF(G8150&lt;&gt;"", IF(COUNTIF($G$2:G8149, G8150), INDEX($A$2:$G$100000, MATCH(G8150, $G$2:G8149,0),1), FALSE), FALSE)</f>
        <v>0</v>
      </c>
      <c r="G8150" s="1">
        <v>22251</v>
      </c>
      <c r="H8150" s="1" t="s">
        <v>8022</v>
      </c>
    </row>
    <row r="8151" spans="1:8" x14ac:dyDescent="0.2">
      <c r="A8151" s="1">
        <v>8214</v>
      </c>
      <c r="B8151" s="1" t="str">
        <f t="shared" si="127"/>
        <v>Oasis Alta, LLC</v>
      </c>
      <c r="C8151" s="1" t="b">
        <f>IF(D8151&lt;&gt;"",IF(COUNTIF($D$2:D8150, D8151), INDEX($A$2:$D$100000, MATCH(D8151, $D$2:D8150,0),1), FALSE), FALSE)</f>
        <v>0</v>
      </c>
      <c r="F8151" s="1" t="b">
        <f>IF(G8151&lt;&gt;"", IF(COUNTIF($G$2:G8150, G8151), INDEX($A$2:$G$100000, MATCH(G8151, $G$2:G8150,0),1), FALSE), FALSE)</f>
        <v>0</v>
      </c>
      <c r="G8151" s="1">
        <v>63477</v>
      </c>
      <c r="H8151" s="1" t="s">
        <v>8023</v>
      </c>
    </row>
    <row r="8152" spans="1:8" x14ac:dyDescent="0.2">
      <c r="A8152" s="1">
        <v>8215</v>
      </c>
      <c r="B8152" s="1" t="str">
        <f t="shared" si="127"/>
        <v>Lindsay City of</v>
      </c>
      <c r="C8152" s="1" t="b">
        <f>IF(D8152&lt;&gt;"",IF(COUNTIF($D$2:D8151, D8152), INDEX($A$2:$D$100000, MATCH(D8152, $D$2:D8151,0),1), FALSE), FALSE)</f>
        <v>0</v>
      </c>
      <c r="F8152" s="1" t="b">
        <f>IF(G8152&lt;&gt;"", IF(COUNTIF($G$2:G8151, G8152), INDEX($A$2:$G$100000, MATCH(G8152, $G$2:G8151,0),1), FALSE), FALSE)</f>
        <v>0</v>
      </c>
      <c r="G8152" s="1">
        <v>11058</v>
      </c>
      <c r="H8152" s="1" t="s">
        <v>8024</v>
      </c>
    </row>
    <row r="8153" spans="1:8" x14ac:dyDescent="0.2">
      <c r="A8153" s="1">
        <v>8216</v>
      </c>
      <c r="B8153" s="1" t="str">
        <f t="shared" si="127"/>
        <v>MMA Renewable Ventures</v>
      </c>
      <c r="C8153" s="1" t="b">
        <f>IF(D8153&lt;&gt;"",IF(COUNTIF($D$2:D8152, D8153), INDEX($A$2:$D$100000, MATCH(D8153, $D$2:D8152,0),1), FALSE), FALSE)</f>
        <v>0</v>
      </c>
      <c r="F8153" s="1" t="b">
        <f>IF(G8153&lt;&gt;"", IF(COUNTIF($G$2:G8152, G8153), INDEX($A$2:$G$100000, MATCH(G8153, $G$2:G8152,0),1), FALSE), FALSE)</f>
        <v>0</v>
      </c>
      <c r="G8153" s="1">
        <v>55782</v>
      </c>
      <c r="H8153" s="1" t="s">
        <v>8025</v>
      </c>
    </row>
    <row r="8154" spans="1:8" x14ac:dyDescent="0.2">
      <c r="A8154" s="1">
        <v>8217</v>
      </c>
      <c r="B8154" s="1" t="str">
        <f t="shared" si="127"/>
        <v>Derby Fuel Cell LLC</v>
      </c>
      <c r="C8154" s="1" t="b">
        <f>IF(D8154&lt;&gt;"",IF(COUNTIF($D$2:D8153, D8154), INDEX($A$2:$D$100000, MATCH(D8154, $D$2:D8153,0),1), FALSE), FALSE)</f>
        <v>0</v>
      </c>
      <c r="F8154" s="1" t="b">
        <f>IF(G8154&lt;&gt;"", IF(COUNTIF($G$2:G8153, G8154), INDEX($A$2:$G$100000, MATCH(G8154, $G$2:G8153,0),1), FALSE), FALSE)</f>
        <v>0</v>
      </c>
      <c r="G8154" s="1">
        <v>62091</v>
      </c>
      <c r="H8154" s="1" t="s">
        <v>8026</v>
      </c>
    </row>
    <row r="8155" spans="1:8" x14ac:dyDescent="0.2">
      <c r="A8155" s="1">
        <v>8218</v>
      </c>
      <c r="B8155" s="1" t="str">
        <f t="shared" si="127"/>
        <v>Jackson Solar</v>
      </c>
      <c r="C8155" s="1" t="b">
        <f>IF(D8155&lt;&gt;"",IF(COUNTIF($D$2:D8154, D8155), INDEX($A$2:$D$100000, MATCH(D8155, $D$2:D8154,0),1), FALSE), FALSE)</f>
        <v>0</v>
      </c>
      <c r="F8155" s="1" t="b">
        <f>IF(G8155&lt;&gt;"", IF(COUNTIF($G$2:G8154, G8155), INDEX($A$2:$G$100000, MATCH(G8155, $G$2:G8154,0),1), FALSE), FALSE)</f>
        <v>0</v>
      </c>
      <c r="G8155" s="1">
        <v>61749</v>
      </c>
      <c r="H8155" s="1" t="s">
        <v>8027</v>
      </c>
    </row>
    <row r="8156" spans="1:8" x14ac:dyDescent="0.2">
      <c r="A8156" s="1">
        <v>8219</v>
      </c>
      <c r="B8156" s="1" t="str">
        <f t="shared" si="127"/>
        <v>Pasadena Paper Co LP</v>
      </c>
      <c r="C8156" s="1" t="b">
        <f>IF(D8156&lt;&gt;"",IF(COUNTIF($D$2:D8155, D8156), INDEX($A$2:$D$100000, MATCH(D8156, $D$2:D8155,0),1), FALSE), FALSE)</f>
        <v>0</v>
      </c>
      <c r="F8156" s="1" t="b">
        <f>IF(G8156&lt;&gt;"", IF(COUNTIF($G$2:G8155, G8156), INDEX($A$2:$G$100000, MATCH(G8156, $G$2:G8155,0),1), FALSE), FALSE)</f>
        <v>0</v>
      </c>
      <c r="G8156" s="1">
        <v>33106</v>
      </c>
      <c r="H8156" s="1" t="s">
        <v>8028</v>
      </c>
    </row>
    <row r="8157" spans="1:8" x14ac:dyDescent="0.2">
      <c r="A8157" s="1">
        <v>8220</v>
      </c>
      <c r="B8157" s="1" t="str">
        <f t="shared" si="127"/>
        <v>Wood Products Division</v>
      </c>
      <c r="C8157" s="1" t="b">
        <f>IF(D8157&lt;&gt;"",IF(COUNTIF($D$2:D8156, D8157), INDEX($A$2:$D$100000, MATCH(D8157, $D$2:D8156,0),1), FALSE), FALSE)</f>
        <v>0</v>
      </c>
      <c r="F8157" s="1" t="b">
        <f>IF(G8157&lt;&gt;"", IF(COUNTIF($G$2:G8156, G8157), INDEX($A$2:$G$100000, MATCH(G8157, $G$2:G8156,0),1), FALSE), FALSE)</f>
        <v>0</v>
      </c>
      <c r="G8157" s="1">
        <v>20936</v>
      </c>
      <c r="H8157" s="1" t="s">
        <v>8029</v>
      </c>
    </row>
    <row r="8158" spans="1:8" x14ac:dyDescent="0.2">
      <c r="A8158" s="1">
        <v>8221</v>
      </c>
      <c r="B8158" s="1" t="str">
        <f t="shared" si="127"/>
        <v>Timber Energy Resources Inc</v>
      </c>
      <c r="C8158" s="1" t="b">
        <f>IF(D8158&lt;&gt;"",IF(COUNTIF($D$2:D8157, D8158), INDEX($A$2:$D$100000, MATCH(D8158, $D$2:D8157,0),1), FALSE), FALSE)</f>
        <v>0</v>
      </c>
      <c r="F8158" s="1" t="b">
        <f>IF(G8158&lt;&gt;"", IF(COUNTIF($G$2:G8157, G8158), INDEX($A$2:$G$100000, MATCH(G8158, $G$2:G8157,0),1), FALSE), FALSE)</f>
        <v>0</v>
      </c>
      <c r="G8158" s="1">
        <v>18936</v>
      </c>
      <c r="H8158" s="1" t="s">
        <v>8030</v>
      </c>
    </row>
    <row r="8159" spans="1:8" x14ac:dyDescent="0.2">
      <c r="A8159" s="1">
        <v>8222</v>
      </c>
      <c r="B8159" s="1" t="str">
        <f t="shared" si="127"/>
        <v>Irwindale Brew Yard, LLC</v>
      </c>
      <c r="C8159" s="1" t="b">
        <f>IF(D8159&lt;&gt;"",IF(COUNTIF($D$2:D8158, D8159), INDEX($A$2:$D$100000, MATCH(D8159, $D$2:D8158,0),1), FALSE), FALSE)</f>
        <v>0</v>
      </c>
      <c r="F8159" s="1" t="b">
        <f>IF(G8159&lt;&gt;"", IF(COUNTIF($G$2:G8158, G8159), INDEX($A$2:$G$100000, MATCH(G8159, $G$2:G8158,0),1), FALSE), FALSE)</f>
        <v>0</v>
      </c>
      <c r="G8159" s="1">
        <v>63952</v>
      </c>
      <c r="H8159" s="1" t="s">
        <v>8031</v>
      </c>
    </row>
    <row r="8160" spans="1:8" x14ac:dyDescent="0.2">
      <c r="A8160" s="1">
        <v>8223</v>
      </c>
      <c r="B8160" s="1" t="str">
        <f t="shared" si="127"/>
        <v>Revity Energy LLC</v>
      </c>
      <c r="C8160" s="1" t="b">
        <f>IF(D8160&lt;&gt;"",IF(COUNTIF($D$2:D8159, D8160), INDEX($A$2:$D$100000, MATCH(D8160, $D$2:D8159,0),1), FALSE), FALSE)</f>
        <v>0</v>
      </c>
      <c r="F8160" s="1" t="b">
        <f>IF(G8160&lt;&gt;"", IF(COUNTIF($G$2:G8159, G8160), INDEX($A$2:$G$100000, MATCH(G8160, $G$2:G8159,0),1), FALSE), FALSE)</f>
        <v>0</v>
      </c>
      <c r="G8160" s="1">
        <v>64292</v>
      </c>
      <c r="H8160" s="1" t="s">
        <v>8032</v>
      </c>
    </row>
    <row r="8161" spans="1:8" x14ac:dyDescent="0.2">
      <c r="A8161" s="1">
        <v>8224</v>
      </c>
      <c r="B8161" s="1" t="str">
        <f t="shared" si="127"/>
        <v>South Glens Falls LP</v>
      </c>
      <c r="C8161" s="1" t="b">
        <f>IF(D8161&lt;&gt;"",IF(COUNTIF($D$2:D8160, D8161), INDEX($A$2:$D$100000, MATCH(D8161, $D$2:D8160,0),1), FALSE), FALSE)</f>
        <v>0</v>
      </c>
      <c r="F8161" s="1" t="b">
        <f>IF(G8161&lt;&gt;"", IF(COUNTIF($G$2:G8160, G8161), INDEX($A$2:$G$100000, MATCH(G8161, $G$2:G8160,0),1), FALSE), FALSE)</f>
        <v>0</v>
      </c>
      <c r="G8161" s="1">
        <v>17679</v>
      </c>
      <c r="H8161" s="1" t="s">
        <v>8033</v>
      </c>
    </row>
    <row r="8162" spans="1:8" x14ac:dyDescent="0.2">
      <c r="A8162" s="1">
        <v>8225</v>
      </c>
      <c r="B8162" s="1" t="str">
        <f t="shared" si="127"/>
        <v>North American Power Group</v>
      </c>
      <c r="C8162" s="1" t="b">
        <f>IF(D8162&lt;&gt;"",IF(COUNTIF($D$2:D8161, D8162), INDEX($A$2:$D$100000, MATCH(D8162, $D$2:D8161,0),1), FALSE), FALSE)</f>
        <v>0</v>
      </c>
      <c r="F8162" s="1" t="b">
        <f>IF(G8162&lt;&gt;"", IF(COUNTIF($G$2:G8161, G8162), INDEX($A$2:$G$100000, MATCH(G8162, $G$2:G8161,0),1), FALSE), FALSE)</f>
        <v>0</v>
      </c>
      <c r="G8162" s="1">
        <v>13632</v>
      </c>
      <c r="H8162" s="1" t="s">
        <v>8034</v>
      </c>
    </row>
    <row r="8163" spans="1:8" x14ac:dyDescent="0.2">
      <c r="A8163" s="1">
        <v>8226</v>
      </c>
      <c r="B8163" s="1" t="str">
        <f t="shared" si="127"/>
        <v>CEMEX Central Plains Cement</v>
      </c>
      <c r="C8163" s="1" t="b">
        <f>IF(D8163&lt;&gt;"",IF(COUNTIF($D$2:D8162, D8163), INDEX($A$2:$D$100000, MATCH(D8163, $D$2:D8162,0),1), FALSE), FALSE)</f>
        <v>0</v>
      </c>
      <c r="F8163" s="1" t="b">
        <f>IF(G8163&lt;&gt;"", IF(COUNTIF($G$2:G8162, G8163), INDEX($A$2:$G$100000, MATCH(G8163, $G$2:G8162,0),1), FALSE), FALSE)</f>
        <v>0</v>
      </c>
      <c r="G8163" s="1">
        <v>49787</v>
      </c>
      <c r="H8163" s="1" t="s">
        <v>8035</v>
      </c>
    </row>
    <row r="8164" spans="1:8" x14ac:dyDescent="0.2">
      <c r="A8164" s="1">
        <v>8227</v>
      </c>
      <c r="B8164" s="1" t="str">
        <f t="shared" si="127"/>
        <v>Dixon Marquette</v>
      </c>
      <c r="C8164" s="1" t="b">
        <f>IF(D8164&lt;&gt;"",IF(COUNTIF($D$2:D8163, D8164), INDEX($A$2:$D$100000, MATCH(D8164, $D$2:D8163,0),1), FALSE), FALSE)</f>
        <v>0</v>
      </c>
      <c r="F8164" s="1" t="b">
        <f>IF(G8164&lt;&gt;"", IF(COUNTIF($G$2:G8163, G8164), INDEX($A$2:$G$100000, MATCH(G8164, $G$2:G8163,0),1), FALSE), FALSE)</f>
        <v>0</v>
      </c>
      <c r="G8164" s="1">
        <v>5214</v>
      </c>
      <c r="H8164" s="1" t="s">
        <v>8036</v>
      </c>
    </row>
    <row r="8165" spans="1:8" x14ac:dyDescent="0.2">
      <c r="A8165" s="1">
        <v>8228</v>
      </c>
      <c r="B8165" s="1" t="str">
        <f t="shared" si="127"/>
        <v>Allegheny Hydro No 8 LP</v>
      </c>
      <c r="C8165" s="1" t="b">
        <f>IF(D8165&lt;&gt;"",IF(COUNTIF($D$2:D8164, D8165), INDEX($A$2:$D$100000, MATCH(D8165, $D$2:D8164,0),1), FALSE), FALSE)</f>
        <v>0</v>
      </c>
      <c r="F8165" s="1" t="b">
        <f>IF(G8165&lt;&gt;"", IF(COUNTIF($G$2:G8164, G8165), INDEX($A$2:$G$100000, MATCH(G8165, $G$2:G8164,0),1), FALSE), FALSE)</f>
        <v>0</v>
      </c>
      <c r="G8165" s="1">
        <v>273</v>
      </c>
      <c r="H8165" s="1" t="s">
        <v>8037</v>
      </c>
    </row>
    <row r="8166" spans="1:8" x14ac:dyDescent="0.2">
      <c r="A8166" s="1">
        <v>8229</v>
      </c>
      <c r="B8166" s="1" t="str">
        <f t="shared" si="127"/>
        <v>Sand Hill A, LLC</v>
      </c>
      <c r="C8166" s="1" t="b">
        <f>IF(D8166&lt;&gt;"",IF(COUNTIF($D$2:D8165, D8166), INDEX($A$2:$D$100000, MATCH(D8166, $D$2:D8165,0),1), FALSE), FALSE)</f>
        <v>0</v>
      </c>
      <c r="F8166" s="1" t="b">
        <f>IF(G8166&lt;&gt;"", IF(COUNTIF($G$2:G8165, G8166), INDEX($A$2:$G$100000, MATCH(G8166, $G$2:G8165,0),1), FALSE), FALSE)</f>
        <v>0</v>
      </c>
      <c r="G8166" s="1">
        <v>62907</v>
      </c>
      <c r="H8166" s="1" t="s">
        <v>8038</v>
      </c>
    </row>
    <row r="8167" spans="1:8" x14ac:dyDescent="0.2">
      <c r="A8167" s="1">
        <v>8230</v>
      </c>
      <c r="B8167" s="1" t="str">
        <f t="shared" si="127"/>
        <v>BP Amoco Carson Refinery</v>
      </c>
      <c r="C8167" s="1" t="b">
        <f>IF(D8167&lt;&gt;"",IF(COUNTIF($D$2:D8166, D8167), INDEX($A$2:$D$100000, MATCH(D8167, $D$2:D8166,0),1), FALSE), FALSE)</f>
        <v>0</v>
      </c>
      <c r="F8167" s="1" t="b">
        <f>IF(G8167&lt;&gt;"", IF(COUNTIF($G$2:G8166, G8167), INDEX($A$2:$G$100000, MATCH(G8167, $G$2:G8166,0),1), FALSE), FALSE)</f>
        <v>0</v>
      </c>
      <c r="G8167" s="1">
        <v>2683</v>
      </c>
      <c r="H8167" s="1" t="s">
        <v>8039</v>
      </c>
    </row>
    <row r="8168" spans="1:8" x14ac:dyDescent="0.2">
      <c r="A8168" s="1">
        <v>8231</v>
      </c>
      <c r="B8168" s="1" t="str">
        <f t="shared" si="127"/>
        <v>J M Huber Corp</v>
      </c>
      <c r="C8168" s="1" t="b">
        <f>IF(D8168&lt;&gt;"",IF(COUNTIF($D$2:D8167, D8168), INDEX($A$2:$D$100000, MATCH(D8168, $D$2:D8167,0),1), FALSE), FALSE)</f>
        <v>0</v>
      </c>
      <c r="F8168" s="1" t="b">
        <f>IF(G8168&lt;&gt;"", IF(COUNTIF($G$2:G8167, G8168), INDEX($A$2:$G$100000, MATCH(G8168, $G$2:G8167,0),1), FALSE), FALSE)</f>
        <v>0</v>
      </c>
      <c r="G8168" s="1">
        <v>9536</v>
      </c>
      <c r="H8168" s="1" t="s">
        <v>8040</v>
      </c>
    </row>
    <row r="8169" spans="1:8" x14ac:dyDescent="0.2">
      <c r="A8169" s="1">
        <v>8232</v>
      </c>
      <c r="B8169" s="1" t="str">
        <f t="shared" si="127"/>
        <v>Yankee Caithness Joint Vent LP</v>
      </c>
      <c r="C8169" s="1" t="b">
        <f>IF(D8169&lt;&gt;"",IF(COUNTIF($D$2:D8168, D8169), INDEX($A$2:$D$100000, MATCH(D8169, $D$2:D8168,0),1), FALSE), FALSE)</f>
        <v>0</v>
      </c>
      <c r="F8169" s="1" t="b">
        <f>IF(G8169&lt;&gt;"", IF(COUNTIF($G$2:G8168, G8169), INDEX($A$2:$G$100000, MATCH(G8169, $G$2:G8168,0),1), FALSE), FALSE)</f>
        <v>0</v>
      </c>
      <c r="G8169" s="1">
        <v>21759</v>
      </c>
      <c r="H8169" s="1" t="s">
        <v>8041</v>
      </c>
    </row>
    <row r="8170" spans="1:8" x14ac:dyDescent="0.2">
      <c r="A8170" s="1">
        <v>8233</v>
      </c>
      <c r="B8170" s="1" t="str">
        <f t="shared" si="127"/>
        <v>Bangor Pacific Operating Co</v>
      </c>
      <c r="C8170" s="1" t="b">
        <f>IF(D8170&lt;&gt;"",IF(COUNTIF($D$2:D8169, D8170), INDEX($A$2:$D$100000, MATCH(D8170, $D$2:D8169,0),1), FALSE), FALSE)</f>
        <v>0</v>
      </c>
      <c r="F8170" s="1" t="b">
        <f>IF(G8170&lt;&gt;"", IF(COUNTIF($G$2:G8169, G8170), INDEX($A$2:$G$100000, MATCH(G8170, $G$2:G8169,0),1), FALSE), FALSE)</f>
        <v>0</v>
      </c>
      <c r="G8170" s="1">
        <v>1187</v>
      </c>
      <c r="H8170" s="1" t="s">
        <v>8042</v>
      </c>
    </row>
    <row r="8171" spans="1:8" x14ac:dyDescent="0.2">
      <c r="A8171" s="1">
        <v>8234</v>
      </c>
      <c r="B8171" s="1" t="str">
        <f t="shared" si="127"/>
        <v>Energix Hollyfield, LLC</v>
      </c>
      <c r="C8171" s="1" t="b">
        <f>IF(D8171&lt;&gt;"",IF(COUNTIF($D$2:D8170, D8171), INDEX($A$2:$D$100000, MATCH(D8171, $D$2:D8170,0),1), FALSE), FALSE)</f>
        <v>0</v>
      </c>
      <c r="F8171" s="1" t="b">
        <f>IF(G8171&lt;&gt;"", IF(COUNTIF($G$2:G8170, G8171), INDEX($A$2:$G$100000, MATCH(G8171, $G$2:G8170,0),1), FALSE), FALSE)</f>
        <v>0</v>
      </c>
      <c r="G8171" s="1">
        <v>63651</v>
      </c>
      <c r="H8171" s="1" t="s">
        <v>8043</v>
      </c>
    </row>
    <row r="8172" spans="1:8" x14ac:dyDescent="0.2">
      <c r="A8172" s="1">
        <v>8235</v>
      </c>
      <c r="B8172" s="1" t="str">
        <f t="shared" si="127"/>
        <v>Angel Fire Energy Facility, LLC</v>
      </c>
      <c r="C8172" s="1" t="b">
        <f>IF(D8172&lt;&gt;"",IF(COUNTIF($D$2:D8171, D8172), INDEX($A$2:$D$100000, MATCH(D8172, $D$2:D8171,0),1), FALSE), FALSE)</f>
        <v>0</v>
      </c>
      <c r="F8172" s="1" t="b">
        <f>IF(G8172&lt;&gt;"", IF(COUNTIF($G$2:G8171, G8172), INDEX($A$2:$G$100000, MATCH(G8172, $G$2:G8171,0),1), FALSE), FALSE)</f>
        <v>0</v>
      </c>
      <c r="G8172" s="1">
        <v>64273</v>
      </c>
      <c r="H8172" s="1" t="s">
        <v>8044</v>
      </c>
    </row>
    <row r="8173" spans="1:8" x14ac:dyDescent="0.2">
      <c r="A8173" s="1">
        <v>8236</v>
      </c>
      <c r="B8173" s="1" t="str">
        <f t="shared" si="127"/>
        <v>Bio-Energy Corp</v>
      </c>
      <c r="C8173" s="1" t="b">
        <f>IF(D8173&lt;&gt;"",IF(COUNTIF($D$2:D8172, D8173), INDEX($A$2:$D$100000, MATCH(D8173, $D$2:D8172,0),1), FALSE), FALSE)</f>
        <v>0</v>
      </c>
      <c r="F8173" s="1" t="b">
        <f>IF(G8173&lt;&gt;"", IF(COUNTIF($G$2:G8172, G8173), INDEX($A$2:$G$100000, MATCH(G8173, $G$2:G8172,0),1), FALSE), FALSE)</f>
        <v>0</v>
      </c>
      <c r="G8173" s="1">
        <v>1864</v>
      </c>
      <c r="H8173" s="1" t="s">
        <v>8045</v>
      </c>
    </row>
    <row r="8174" spans="1:8" x14ac:dyDescent="0.2">
      <c r="A8174" s="1">
        <v>8237</v>
      </c>
      <c r="B8174" s="1" t="str">
        <f t="shared" si="127"/>
        <v>Islip Resource Recovery Agency</v>
      </c>
      <c r="C8174" s="1" t="b">
        <f>IF(D8174&lt;&gt;"",IF(COUNTIF($D$2:D8173, D8174), INDEX($A$2:$D$100000, MATCH(D8174, $D$2:D8173,0),1), FALSE), FALSE)</f>
        <v>0</v>
      </c>
      <c r="F8174" s="1" t="b">
        <f>IF(G8174&lt;&gt;"", IF(COUNTIF($G$2:G8173, G8174), INDEX($A$2:$G$100000, MATCH(G8174, $G$2:G8173,0),1), FALSE), FALSE)</f>
        <v>0</v>
      </c>
      <c r="G8174" s="1">
        <v>9458</v>
      </c>
      <c r="H8174" s="1" t="s">
        <v>8046</v>
      </c>
    </row>
    <row r="8175" spans="1:8" x14ac:dyDescent="0.2">
      <c r="A8175" s="1">
        <v>8238</v>
      </c>
      <c r="B8175" s="1" t="str">
        <f t="shared" si="127"/>
        <v>Harvard University</v>
      </c>
      <c r="C8175" s="1" t="b">
        <f>IF(D8175&lt;&gt;"",IF(COUNTIF($D$2:D8174, D8175), INDEX($A$2:$D$100000, MATCH(D8175, $D$2:D8174,0),1), FALSE), FALSE)</f>
        <v>0</v>
      </c>
      <c r="F8175" s="1" t="b">
        <f>IF(G8175&lt;&gt;"", IF(COUNTIF($G$2:G8174, G8175), INDEX($A$2:$G$100000, MATCH(G8175, $G$2:G8174,0),1), FALSE), FALSE)</f>
        <v>0</v>
      </c>
      <c r="G8175" s="1">
        <v>49894</v>
      </c>
      <c r="H8175" s="1" t="s">
        <v>8047</v>
      </c>
    </row>
    <row r="8176" spans="1:8" x14ac:dyDescent="0.2">
      <c r="A8176" s="1">
        <v>8240</v>
      </c>
      <c r="B8176" s="1" t="str">
        <f t="shared" si="127"/>
        <v>Montenay Islip Inc</v>
      </c>
      <c r="C8176" s="1" t="b">
        <f>IF(D8176&lt;&gt;"",IF(COUNTIF($D$2:D8175, D8176), INDEX($A$2:$D$100000, MATCH(D8176, $D$2:D8175,0),1), FALSE), FALSE)</f>
        <v>0</v>
      </c>
      <c r="F8176" s="1" t="b">
        <f>IF(G8176&lt;&gt;"", IF(COUNTIF($G$2:G8175, G8176), INDEX($A$2:$G$100000, MATCH(G8176, $G$2:G8175,0),1), FALSE), FALSE)</f>
        <v>0</v>
      </c>
      <c r="G8176" s="1">
        <v>56062</v>
      </c>
      <c r="H8176" s="1" t="s">
        <v>8048</v>
      </c>
    </row>
    <row r="8177" spans="1:8" x14ac:dyDescent="0.2">
      <c r="A8177" s="1">
        <v>8241</v>
      </c>
      <c r="B8177" s="1" t="str">
        <f t="shared" si="127"/>
        <v>Cambridge Electric Light Co</v>
      </c>
      <c r="C8177" s="1" t="b">
        <f>IF(D8177&lt;&gt;"",IF(COUNTIF($D$2:D8176, D8177), INDEX($A$2:$D$100000, MATCH(D8177, $D$2:D8176,0),1), FALSE), FALSE)</f>
        <v>0</v>
      </c>
      <c r="F8177" s="1" t="b">
        <f>IF(G8177&lt;&gt;"", IF(COUNTIF($G$2:G8176, G8177), INDEX($A$2:$G$100000, MATCH(G8177, $G$2:G8176,0),1), FALSE), FALSE)</f>
        <v>0</v>
      </c>
      <c r="G8177" s="1">
        <v>2886</v>
      </c>
      <c r="H8177" s="1" t="s">
        <v>8049</v>
      </c>
    </row>
    <row r="8178" spans="1:8" x14ac:dyDescent="0.2">
      <c r="A8178" s="1">
        <v>8242</v>
      </c>
      <c r="B8178" s="1" t="str">
        <f t="shared" si="127"/>
        <v>Greensburg Wind Farm LLC</v>
      </c>
      <c r="C8178" s="1" t="b">
        <f>IF(D8178&lt;&gt;"",IF(COUNTIF($D$2:D8177, D8178), INDEX($A$2:$D$100000, MATCH(D8178, $D$2:D8177,0),1), FALSE), FALSE)</f>
        <v>0</v>
      </c>
      <c r="F8178" s="1" t="b">
        <f>IF(G8178&lt;&gt;"", IF(COUNTIF($G$2:G8177, G8178), INDEX($A$2:$G$100000, MATCH(G8178, $G$2:G8177,0),1), FALSE), FALSE)</f>
        <v>0</v>
      </c>
      <c r="G8178" s="1">
        <v>56426</v>
      </c>
      <c r="H8178" s="1" t="s">
        <v>8050</v>
      </c>
    </row>
    <row r="8179" spans="1:8" x14ac:dyDescent="0.2">
      <c r="A8179" s="1">
        <v>8243</v>
      </c>
      <c r="B8179" s="1" t="str">
        <f t="shared" si="127"/>
        <v>The LYCRA Company - Waynesboro VA Plant</v>
      </c>
      <c r="C8179" s="1" t="b">
        <f>IF(D8179&lt;&gt;"",IF(COUNTIF($D$2:D8178, D8179), INDEX($A$2:$D$100000, MATCH(D8179, $D$2:D8178,0),1), FALSE), FALSE)</f>
        <v>0</v>
      </c>
      <c r="F8179" s="1" t="b">
        <f>IF(G8179&lt;&gt;"", IF(COUNTIF($G$2:G8178, G8179), INDEX($A$2:$G$100000, MATCH(G8179, $G$2:G8178,0),1), FALSE), FALSE)</f>
        <v>0</v>
      </c>
      <c r="G8179" s="1">
        <v>64216</v>
      </c>
      <c r="H8179" s="1" t="s">
        <v>8051</v>
      </c>
    </row>
    <row r="8180" spans="1:8" x14ac:dyDescent="0.2">
      <c r="A8180" s="1">
        <v>8244</v>
      </c>
      <c r="B8180" s="1" t="str">
        <f t="shared" si="127"/>
        <v>Warner Lambert Co</v>
      </c>
      <c r="C8180" s="1" t="b">
        <f>IF(D8180&lt;&gt;"",IF(COUNTIF($D$2:D8179, D8180), INDEX($A$2:$D$100000, MATCH(D8180, $D$2:D8179,0),1), FALSE), FALSE)</f>
        <v>0</v>
      </c>
      <c r="F8180" s="1" t="b">
        <f>IF(G8180&lt;&gt;"", IF(COUNTIF($G$2:G8179, G8180), INDEX($A$2:$G$100000, MATCH(G8180, $G$2:G8179,0),1), FALSE), FALSE)</f>
        <v>0</v>
      </c>
      <c r="G8180" s="1">
        <v>20105</v>
      </c>
      <c r="H8180" s="1" t="s">
        <v>8052</v>
      </c>
    </row>
    <row r="8181" spans="1:8" x14ac:dyDescent="0.2">
      <c r="A8181" s="1">
        <v>8245</v>
      </c>
      <c r="B8181" s="1" t="str">
        <f t="shared" si="127"/>
        <v>DG Central 1, LLC</v>
      </c>
      <c r="C8181" s="1" t="b">
        <f>IF(D8181&lt;&gt;"",IF(COUNTIF($D$2:D8180, D8181), INDEX($A$2:$D$100000, MATCH(D8181, $D$2:D8180,0),1), FALSE), FALSE)</f>
        <v>0</v>
      </c>
      <c r="F8181" s="1" t="b">
        <f>IF(G8181&lt;&gt;"", IF(COUNTIF($G$2:G8180, G8181), INDEX($A$2:$G$100000, MATCH(G8181, $G$2:G8180,0),1), FALSE), FALSE)</f>
        <v>0</v>
      </c>
      <c r="G8181" s="1">
        <v>64083</v>
      </c>
      <c r="H8181" s="1" t="s">
        <v>8053</v>
      </c>
    </row>
    <row r="8182" spans="1:8" x14ac:dyDescent="0.2">
      <c r="A8182" s="1">
        <v>8246</v>
      </c>
      <c r="B8182" s="1" t="str">
        <f t="shared" si="127"/>
        <v>Energy Resources USA, Inc.</v>
      </c>
      <c r="C8182" s="1" t="b">
        <f>IF(D8182&lt;&gt;"",IF(COUNTIF($D$2:D8181, D8182), INDEX($A$2:$D$100000, MATCH(D8182, $D$2:D8181,0),1), FALSE), FALSE)</f>
        <v>0</v>
      </c>
      <c r="F8182" s="1" t="b">
        <f>IF(G8182&lt;&gt;"", IF(COUNTIF($G$2:G8181, G8182), INDEX($A$2:$G$100000, MATCH(G8182, $G$2:G8181,0),1), FALSE), FALSE)</f>
        <v>0</v>
      </c>
      <c r="G8182" s="1">
        <v>60718</v>
      </c>
      <c r="H8182" s="1" t="s">
        <v>8054</v>
      </c>
    </row>
    <row r="8183" spans="1:8" x14ac:dyDescent="0.2">
      <c r="A8183" s="1">
        <v>8247</v>
      </c>
      <c r="B8183" s="1" t="str">
        <f t="shared" si="127"/>
        <v>Green Power Energy LLC</v>
      </c>
      <c r="C8183" s="1" t="b">
        <f>IF(D8183&lt;&gt;"",IF(COUNTIF($D$2:D8182, D8183), INDEX($A$2:$D$100000, MATCH(D8183, $D$2:D8182,0),1), FALSE), FALSE)</f>
        <v>0</v>
      </c>
      <c r="F8183" s="1" t="b">
        <f>IF(G8183&lt;&gt;"", IF(COUNTIF($G$2:G8182, G8183), INDEX($A$2:$G$100000, MATCH(G8183, $G$2:G8182,0),1), FALSE), FALSE)</f>
        <v>0</v>
      </c>
      <c r="G8183" s="1">
        <v>61166</v>
      </c>
      <c r="H8183" s="1" t="s">
        <v>8055</v>
      </c>
    </row>
    <row r="8184" spans="1:8" x14ac:dyDescent="0.2">
      <c r="A8184" s="1">
        <v>8248</v>
      </c>
      <c r="B8184" s="1" t="str">
        <f t="shared" si="127"/>
        <v>Marathon Oil Co</v>
      </c>
      <c r="C8184" s="1" t="b">
        <f>IF(D8184&lt;&gt;"",IF(COUNTIF($D$2:D8183, D8184), INDEX($A$2:$D$100000, MATCH(D8184, $D$2:D8183,0),1), FALSE), FALSE)</f>
        <v>0</v>
      </c>
      <c r="F8184" s="1" t="b">
        <f>IF(G8184&lt;&gt;"", IF(COUNTIF($G$2:G8183, G8184), INDEX($A$2:$G$100000, MATCH(G8184, $G$2:G8183,0),1), FALSE), FALSE)</f>
        <v>0</v>
      </c>
      <c r="G8184" s="1">
        <v>11619</v>
      </c>
      <c r="H8184" s="1" t="s">
        <v>8056</v>
      </c>
    </row>
    <row r="8185" spans="1:8" x14ac:dyDescent="0.2">
      <c r="A8185" s="1">
        <v>8249</v>
      </c>
      <c r="B8185" s="1" t="str">
        <f t="shared" si="127"/>
        <v>Maverick Cnty Wtr Control &amp; Imp Dst No 1</v>
      </c>
      <c r="C8185" s="1" t="b">
        <f>IF(D8185&lt;&gt;"",IF(COUNTIF($D$2:D8184, D8185), INDEX($A$2:$D$100000, MATCH(D8185, $D$2:D8184,0),1), FALSE), FALSE)</f>
        <v>0</v>
      </c>
      <c r="F8185" s="1" t="b">
        <f>IF(G8185&lt;&gt;"", IF(COUNTIF($G$2:G8184, G8185), INDEX($A$2:$G$100000, MATCH(G8185, $G$2:G8184,0),1), FALSE), FALSE)</f>
        <v>0</v>
      </c>
      <c r="G8185" s="1">
        <v>54682</v>
      </c>
      <c r="H8185" s="1" t="s">
        <v>8057</v>
      </c>
    </row>
    <row r="8186" spans="1:8" x14ac:dyDescent="0.2">
      <c r="A8186" s="1">
        <v>8250</v>
      </c>
      <c r="B8186" s="1" t="str">
        <f t="shared" si="127"/>
        <v>Jefferson Smurfit Corp</v>
      </c>
      <c r="C8186" s="1" t="b">
        <f>IF(D8186&lt;&gt;"",IF(COUNTIF($D$2:D8185, D8186), INDEX($A$2:$D$100000, MATCH(D8186, $D$2:D8185,0),1), FALSE), FALSE)</f>
        <v>0</v>
      </c>
      <c r="F8186" s="1" t="b">
        <f>IF(G8186&lt;&gt;"", IF(COUNTIF($G$2:G8185, G8186), INDEX($A$2:$G$100000, MATCH(G8186, $G$2:G8185,0),1), FALSE), FALSE)</f>
        <v>0</v>
      </c>
      <c r="G8186" s="1">
        <v>9591</v>
      </c>
      <c r="H8186" s="1" t="s">
        <v>8058</v>
      </c>
    </row>
    <row r="8187" spans="1:8" x14ac:dyDescent="0.2">
      <c r="A8187" s="1">
        <v>8251</v>
      </c>
      <c r="B8187" s="1" t="str">
        <f t="shared" si="127"/>
        <v>Viking Wind Projects</v>
      </c>
      <c r="C8187" s="1" t="b">
        <f>IF(D8187&lt;&gt;"",IF(COUNTIF($D$2:D8186, D8187), INDEX($A$2:$D$100000, MATCH(D8187, $D$2:D8186,0),1), FALSE), FALSE)</f>
        <v>0</v>
      </c>
      <c r="F8187" s="1" t="b">
        <f>IF(G8187&lt;&gt;"", IF(COUNTIF($G$2:G8186, G8187), INDEX($A$2:$G$100000, MATCH(G8187, $G$2:G8186,0),1), FALSE), FALSE)</f>
        <v>0</v>
      </c>
      <c r="G8187" s="1">
        <v>21012</v>
      </c>
      <c r="H8187" s="1" t="s">
        <v>8059</v>
      </c>
    </row>
    <row r="8188" spans="1:8" x14ac:dyDescent="0.2">
      <c r="A8188" s="1">
        <v>8252</v>
      </c>
      <c r="B8188" s="1" t="str">
        <f t="shared" si="127"/>
        <v>Trask East Solar</v>
      </c>
      <c r="C8188" s="1" t="b">
        <f>IF(D8188&lt;&gt;"",IF(COUNTIF($D$2:D8187, D8188), INDEX($A$2:$D$100000, MATCH(D8188, $D$2:D8187,0),1), FALSE), FALSE)</f>
        <v>0</v>
      </c>
      <c r="F8188" s="1" t="b">
        <f>IF(G8188&lt;&gt;"", IF(COUNTIF($G$2:G8187, G8188), INDEX($A$2:$G$100000, MATCH(G8188, $G$2:G8187,0),1), FALSE), FALSE)</f>
        <v>0</v>
      </c>
      <c r="G8188" s="1">
        <v>61860</v>
      </c>
      <c r="H8188" s="1" t="s">
        <v>8060</v>
      </c>
    </row>
    <row r="8189" spans="1:8" x14ac:dyDescent="0.2">
      <c r="A8189" s="1">
        <v>8253</v>
      </c>
      <c r="B8189" s="1" t="str">
        <f t="shared" si="127"/>
        <v>Johnson Controls Inc</v>
      </c>
      <c r="C8189" s="1" t="b">
        <f>IF(D8189&lt;&gt;"",IF(COUNTIF($D$2:D8188, D8189), INDEX($A$2:$D$100000, MATCH(D8189, $D$2:D8188,0),1), FALSE), FALSE)</f>
        <v>0</v>
      </c>
      <c r="F8189" s="1" t="b">
        <f>IF(G8189&lt;&gt;"", IF(COUNTIF($G$2:G8188, G8189), INDEX($A$2:$G$100000, MATCH(G8189, $G$2:G8188,0),1), FALSE), FALSE)</f>
        <v>0</v>
      </c>
      <c r="G8189" s="1">
        <v>55757</v>
      </c>
      <c r="H8189" s="1" t="s">
        <v>8061</v>
      </c>
    </row>
    <row r="8190" spans="1:8" x14ac:dyDescent="0.2">
      <c r="A8190" s="1">
        <v>8254</v>
      </c>
      <c r="B8190" s="1" t="str">
        <f t="shared" si="127"/>
        <v>Utica Aero Solar Max</v>
      </c>
      <c r="C8190" s="1" t="b">
        <f>IF(D8190&lt;&gt;"",IF(COUNTIF($D$2:D8189, D8190), INDEX($A$2:$D$100000, MATCH(D8190, $D$2:D8189,0),1), FALSE), FALSE)</f>
        <v>0</v>
      </c>
      <c r="F8190" s="1" t="b">
        <f>IF(G8190&lt;&gt;"", IF(COUNTIF($G$2:G8189, G8190), INDEX($A$2:$G$100000, MATCH(G8190, $G$2:G8189,0),1), FALSE), FALSE)</f>
        <v>0</v>
      </c>
      <c r="G8190" s="1">
        <v>60998</v>
      </c>
      <c r="H8190" s="1" t="s">
        <v>8062</v>
      </c>
    </row>
    <row r="8191" spans="1:8" x14ac:dyDescent="0.2">
      <c r="A8191" s="1">
        <v>8255</v>
      </c>
      <c r="B8191" s="1" t="str">
        <f t="shared" si="127"/>
        <v>Koma Kulshan Associates</v>
      </c>
      <c r="C8191" s="1" t="b">
        <f>IF(D8191&lt;&gt;"",IF(COUNTIF($D$2:D8190, D8191), INDEX($A$2:$D$100000, MATCH(D8191, $D$2:D8190,0),1), FALSE), FALSE)</f>
        <v>0</v>
      </c>
      <c r="F8191" s="1" t="b">
        <f>IF(G8191&lt;&gt;"", IF(COUNTIF($G$2:G8190, G8191), INDEX($A$2:$G$100000, MATCH(G8191, $G$2:G8190,0),1), FALSE), FALSE)</f>
        <v>0</v>
      </c>
      <c r="G8191" s="1">
        <v>63987</v>
      </c>
      <c r="H8191" s="1" t="s">
        <v>8063</v>
      </c>
    </row>
    <row r="8192" spans="1:8" x14ac:dyDescent="0.2">
      <c r="A8192" s="1">
        <v>8256</v>
      </c>
      <c r="B8192" s="1" t="str">
        <f t="shared" si="127"/>
        <v>MM West Covina LLC</v>
      </c>
      <c r="C8192" s="1" t="b">
        <f>IF(D8192&lt;&gt;"",IF(COUNTIF($D$2:D8191, D8192), INDEX($A$2:$D$100000, MATCH(D8192, $D$2:D8191,0),1), FALSE), FALSE)</f>
        <v>0</v>
      </c>
      <c r="F8192" s="1" t="b">
        <f>IF(G8192&lt;&gt;"", IF(COUNTIF($G$2:G8191, G8192), INDEX($A$2:$G$100000, MATCH(G8192, $G$2:G8191,0),1), FALSE), FALSE)</f>
        <v>0</v>
      </c>
      <c r="G8192" s="1">
        <v>13397</v>
      </c>
      <c r="H8192" s="1" t="s">
        <v>8064</v>
      </c>
    </row>
    <row r="8193" spans="1:8" x14ac:dyDescent="0.2">
      <c r="A8193" s="1">
        <v>8257</v>
      </c>
      <c r="B8193" s="1" t="str">
        <f t="shared" si="127"/>
        <v>Difwind Farms Ltd V</v>
      </c>
      <c r="C8193" s="1" t="b">
        <f>IF(D8193&lt;&gt;"",IF(COUNTIF($D$2:D8192, D8193), INDEX($A$2:$D$100000, MATCH(D8193, $D$2:D8192,0),1), FALSE), FALSE)</f>
        <v>0</v>
      </c>
      <c r="F8193" s="1" t="b">
        <f>IF(G8193&lt;&gt;"", IF(COUNTIF($G$2:G8192, G8193), INDEX($A$2:$G$100000, MATCH(G8193, $G$2:G8192,0),1), FALSE), FALSE)</f>
        <v>0</v>
      </c>
      <c r="G8193" s="1">
        <v>22754</v>
      </c>
      <c r="H8193" s="1" t="s">
        <v>8065</v>
      </c>
    </row>
    <row r="8194" spans="1:8" x14ac:dyDescent="0.2">
      <c r="A8194" s="1">
        <v>8258</v>
      </c>
      <c r="B8194" s="1" t="str">
        <f t="shared" ref="B8194:B8257" si="128">IF(H8194="",E8194,H8194)</f>
        <v>Kern and Tule Hydro LLC</v>
      </c>
      <c r="C8194" s="1" t="b">
        <f>IF(D8194&lt;&gt;"",IF(COUNTIF($D$2:D8193, D8194), INDEX($A$2:$D$100000, MATCH(D8194, $D$2:D8193,0),1), FALSE), FALSE)</f>
        <v>0</v>
      </c>
      <c r="F8194" s="1" t="b">
        <f>IF(G8194&lt;&gt;"", IF(COUNTIF($G$2:G8193, G8194), INDEX($A$2:$G$100000, MATCH(G8194, $G$2:G8193,0),1), FALSE), FALSE)</f>
        <v>0</v>
      </c>
      <c r="G8194" s="1">
        <v>64145</v>
      </c>
      <c r="H8194" s="1" t="s">
        <v>8066</v>
      </c>
    </row>
    <row r="8195" spans="1:8" x14ac:dyDescent="0.2">
      <c r="A8195" s="1">
        <v>8259</v>
      </c>
      <c r="B8195" s="1" t="str">
        <f t="shared" si="128"/>
        <v>Madison Windpower LLC</v>
      </c>
      <c r="C8195" s="1" t="b">
        <f>IF(D8195&lt;&gt;"",IF(COUNTIF($D$2:D8194, D8195), INDEX($A$2:$D$100000, MATCH(D8195, $D$2:D8194,0),1), FALSE), FALSE)</f>
        <v>0</v>
      </c>
      <c r="F8195" s="1" t="b">
        <f>IF(G8195&lt;&gt;"", IF(COUNTIF($G$2:G8194, G8195), INDEX($A$2:$G$100000, MATCH(G8195, $G$2:G8194,0),1), FALSE), FALSE)</f>
        <v>0</v>
      </c>
      <c r="G8195" s="1">
        <v>11491</v>
      </c>
      <c r="H8195" s="1" t="s">
        <v>8067</v>
      </c>
    </row>
    <row r="8196" spans="1:8" x14ac:dyDescent="0.2">
      <c r="A8196" s="1">
        <v>8260</v>
      </c>
      <c r="B8196" s="1" t="str">
        <f t="shared" si="128"/>
        <v>NYSD Ltd Partnership</v>
      </c>
      <c r="C8196" s="1" t="b">
        <f>IF(D8196&lt;&gt;"",IF(COUNTIF($D$2:D8195, D8196), INDEX($A$2:$D$100000, MATCH(D8196, $D$2:D8195,0),1), FALSE), FALSE)</f>
        <v>0</v>
      </c>
      <c r="F8196" s="1" t="b">
        <f>IF(G8196&lt;&gt;"", IF(COUNTIF($G$2:G8195, G8196), INDEX($A$2:$G$100000, MATCH(G8196, $G$2:G8195,0),1), FALSE), FALSE)</f>
        <v>0</v>
      </c>
      <c r="G8196" s="1">
        <v>44858</v>
      </c>
      <c r="H8196" s="1" t="s">
        <v>8068</v>
      </c>
    </row>
    <row r="8197" spans="1:8" x14ac:dyDescent="0.2">
      <c r="A8197" s="1">
        <v>8261</v>
      </c>
      <c r="B8197" s="1" t="str">
        <f t="shared" si="128"/>
        <v>Sweetheart Cup Owings Mills</v>
      </c>
      <c r="C8197" s="1" t="b">
        <f>IF(D8197&lt;&gt;"",IF(COUNTIF($D$2:D8196, D8197), INDEX($A$2:$D$100000, MATCH(D8197, $D$2:D8196,0),1), FALSE), FALSE)</f>
        <v>0</v>
      </c>
      <c r="F8197" s="1" t="b">
        <f>IF(G8197&lt;&gt;"", IF(COUNTIF($G$2:G8196, G8197), INDEX($A$2:$G$100000, MATCH(G8197, $G$2:G8196,0),1), FALSE), FALSE)</f>
        <v>0</v>
      </c>
      <c r="G8197" s="1">
        <v>18389</v>
      </c>
      <c r="H8197" s="1" t="s">
        <v>8069</v>
      </c>
    </row>
    <row r="8198" spans="1:8" x14ac:dyDescent="0.2">
      <c r="A8198" s="1">
        <v>8262</v>
      </c>
      <c r="B8198" s="1" t="str">
        <f t="shared" si="128"/>
        <v>Trigen-Cinergy Solutions Owing</v>
      </c>
      <c r="C8198" s="1" t="b">
        <f>IF(D8198&lt;&gt;"",IF(COUNTIF($D$2:D8197, D8198), INDEX($A$2:$D$100000, MATCH(D8198, $D$2:D8197,0),1), FALSE), FALSE)</f>
        <v>0</v>
      </c>
      <c r="F8198" s="1" t="b">
        <f>IF(G8198&lt;&gt;"", IF(COUNTIF($G$2:G8197, G8198), INDEX($A$2:$G$100000, MATCH(G8198, $G$2:G8197,0),1), FALSE), FALSE)</f>
        <v>0</v>
      </c>
      <c r="G8198" s="1">
        <v>19166</v>
      </c>
      <c r="H8198" s="1" t="s">
        <v>8070</v>
      </c>
    </row>
    <row r="8199" spans="1:8" x14ac:dyDescent="0.2">
      <c r="A8199" s="1">
        <v>8263</v>
      </c>
      <c r="B8199" s="1" t="str">
        <f t="shared" si="128"/>
        <v>SB Geo Inc</v>
      </c>
      <c r="C8199" s="1" t="b">
        <f>IF(D8199&lt;&gt;"",IF(COUNTIF($D$2:D8198, D8199), INDEX($A$2:$D$100000, MATCH(D8199, $D$2:D8198,0),1), FALSE), FALSE)</f>
        <v>0</v>
      </c>
      <c r="F8199" s="1" t="b">
        <f>IF(G8199&lt;&gt;"", IF(COUNTIF($G$2:G8198, G8199), INDEX($A$2:$G$100000, MATCH(G8199, $G$2:G8198,0),1), FALSE), FALSE)</f>
        <v>0</v>
      </c>
      <c r="G8199" s="1">
        <v>16568</v>
      </c>
      <c r="H8199" s="1" t="s">
        <v>8071</v>
      </c>
    </row>
    <row r="8200" spans="1:8" x14ac:dyDescent="0.2">
      <c r="A8200" s="1">
        <v>8264</v>
      </c>
      <c r="B8200" s="1" t="str">
        <f t="shared" si="128"/>
        <v>CalEnergy Co Inc</v>
      </c>
      <c r="C8200" s="1" t="b">
        <f>IF(D8200&lt;&gt;"",IF(COUNTIF($D$2:D8199, D8200), INDEX($A$2:$D$100000, MATCH(D8200, $D$2:D8199,0),1), FALSE), FALSE)</f>
        <v>0</v>
      </c>
      <c r="F8200" s="1" t="b">
        <f>IF(G8200&lt;&gt;"", IF(COUNTIF($G$2:G8199, G8200), INDEX($A$2:$G$100000, MATCH(G8200, $G$2:G8199,0),1), FALSE), FALSE)</f>
        <v>0</v>
      </c>
      <c r="G8200" s="1">
        <v>3062</v>
      </c>
      <c r="H8200" s="1" t="s">
        <v>8072</v>
      </c>
    </row>
    <row r="8201" spans="1:8" x14ac:dyDescent="0.2">
      <c r="A8201" s="1">
        <v>8265</v>
      </c>
      <c r="B8201" s="1" t="str">
        <f t="shared" si="128"/>
        <v>Silverstrand Grid, LLC</v>
      </c>
      <c r="C8201" s="1" t="b">
        <f>IF(D8201&lt;&gt;"",IF(COUNTIF($D$2:D8200, D8201), INDEX($A$2:$D$100000, MATCH(D8201, $D$2:D8200,0),1), FALSE), FALSE)</f>
        <v>0</v>
      </c>
      <c r="F8201" s="1" t="b">
        <f>IF(G8201&lt;&gt;"", IF(COUNTIF($G$2:G8200, G8201), INDEX($A$2:$G$100000, MATCH(G8201, $G$2:G8200,0),1), FALSE), FALSE)</f>
        <v>0</v>
      </c>
      <c r="G8201" s="1">
        <v>63424</v>
      </c>
      <c r="H8201" s="1" t="s">
        <v>8073</v>
      </c>
    </row>
    <row r="8202" spans="1:8" x14ac:dyDescent="0.2">
      <c r="A8202" s="1">
        <v>8266</v>
      </c>
      <c r="B8202" s="1" t="str">
        <f t="shared" si="128"/>
        <v>Edom Hills Project 1 LLC</v>
      </c>
      <c r="C8202" s="1" t="b">
        <f>IF(D8202&lt;&gt;"",IF(COUNTIF($D$2:D8201, D8202), INDEX($A$2:$D$100000, MATCH(D8202, $D$2:D8201,0),1), FALSE), FALSE)</f>
        <v>0</v>
      </c>
      <c r="F8202" s="1" t="b">
        <f>IF(G8202&lt;&gt;"", IF(COUNTIF($G$2:G8201, G8202), INDEX($A$2:$G$100000, MATCH(G8202, $G$2:G8201,0),1), FALSE), FALSE)</f>
        <v>0</v>
      </c>
      <c r="G8202" s="1">
        <v>55857</v>
      </c>
      <c r="H8202" s="1" t="s">
        <v>8074</v>
      </c>
    </row>
    <row r="8203" spans="1:8" x14ac:dyDescent="0.2">
      <c r="A8203" s="1">
        <v>8267</v>
      </c>
      <c r="B8203" s="1" t="str">
        <f t="shared" si="128"/>
        <v>Pacific Energy Solutions, LLC</v>
      </c>
      <c r="C8203" s="1" t="b">
        <f>IF(D8203&lt;&gt;"",IF(COUNTIF($D$2:D8202, D8203), INDEX($A$2:$D$100000, MATCH(D8203, $D$2:D8202,0),1), FALSE), FALSE)</f>
        <v>0</v>
      </c>
      <c r="F8203" s="1" t="b">
        <f>IF(G8203&lt;&gt;"", IF(COUNTIF($G$2:G8202, G8203), INDEX($A$2:$G$100000, MATCH(G8203, $G$2:G8202,0),1), FALSE), FALSE)</f>
        <v>0</v>
      </c>
      <c r="G8203" s="1">
        <v>63804</v>
      </c>
      <c r="H8203" s="1" t="s">
        <v>8075</v>
      </c>
    </row>
    <row r="8204" spans="1:8" x14ac:dyDescent="0.2">
      <c r="A8204" s="1">
        <v>8268</v>
      </c>
      <c r="B8204" s="1" t="str">
        <f t="shared" si="128"/>
        <v>Southern Calif Sunbelt Devel</v>
      </c>
      <c r="C8204" s="1" t="b">
        <f>IF(D8204&lt;&gt;"",IF(COUNTIF($D$2:D8203, D8204), INDEX($A$2:$D$100000, MATCH(D8204, $D$2:D8203,0),1), FALSE), FALSE)</f>
        <v>0</v>
      </c>
      <c r="F8204" s="1" t="b">
        <f>IF(G8204&lt;&gt;"", IF(COUNTIF($G$2:G8203, G8204), INDEX($A$2:$G$100000, MATCH(G8204, $G$2:G8203,0),1), FALSE), FALSE)</f>
        <v>0</v>
      </c>
      <c r="G8204" s="1">
        <v>17611</v>
      </c>
      <c r="H8204" s="1" t="s">
        <v>8076</v>
      </c>
    </row>
    <row r="8205" spans="1:8" x14ac:dyDescent="0.2">
      <c r="A8205" s="1">
        <v>8269</v>
      </c>
      <c r="B8205" s="1" t="str">
        <f t="shared" si="128"/>
        <v>Citizens Utilities Co</v>
      </c>
      <c r="C8205" s="1" t="b">
        <f>IF(D8205&lt;&gt;"",IF(COUNTIF($D$2:D8204, D8205), INDEX($A$2:$D$100000, MATCH(D8205, $D$2:D8204,0),1), FALSE), FALSE)</f>
        <v>0</v>
      </c>
      <c r="F8205" s="1" t="b">
        <f>IF(G8205&lt;&gt;"", IF(COUNTIF($G$2:G8204, G8205), INDEX($A$2:$G$100000, MATCH(G8205, $G$2:G8204,0),1), FALSE), FALSE)</f>
        <v>0</v>
      </c>
      <c r="G8205" s="1">
        <v>3611</v>
      </c>
      <c r="H8205" s="1" t="s">
        <v>8077</v>
      </c>
    </row>
    <row r="8206" spans="1:8" x14ac:dyDescent="0.2">
      <c r="A8206" s="1">
        <v>8270</v>
      </c>
      <c r="B8206" s="1" t="str">
        <f t="shared" si="128"/>
        <v>Madison Solar</v>
      </c>
      <c r="C8206" s="1" t="b">
        <f>IF(D8206&lt;&gt;"",IF(COUNTIF($D$2:D8205, D8206), INDEX($A$2:$D$100000, MATCH(D8206, $D$2:D8205,0),1), FALSE), FALSE)</f>
        <v>0</v>
      </c>
      <c r="F8206" s="1" t="b">
        <f>IF(G8206&lt;&gt;"", IF(COUNTIF($G$2:G8205, G8206), INDEX($A$2:$G$100000, MATCH(G8206, $G$2:G8205,0),1), FALSE), FALSE)</f>
        <v>0</v>
      </c>
      <c r="G8206" s="1">
        <v>61754</v>
      </c>
      <c r="H8206" s="1" t="s">
        <v>8078</v>
      </c>
    </row>
    <row r="8207" spans="1:8" x14ac:dyDescent="0.2">
      <c r="A8207" s="1">
        <v>8271</v>
      </c>
      <c r="B8207" s="1" t="str">
        <f t="shared" si="128"/>
        <v>Camp Riley Solar Facility</v>
      </c>
      <c r="C8207" s="1" t="b">
        <f>IF(D8207&lt;&gt;"",IF(COUNTIF($D$2:D8206, D8207), INDEX($A$2:$D$100000, MATCH(D8207, $D$2:D8206,0),1), FALSE), FALSE)</f>
        <v>0</v>
      </c>
      <c r="F8207" s="1" t="b">
        <f>IF(G8207&lt;&gt;"", IF(COUNTIF($G$2:G8206, G8207), INDEX($A$2:$G$100000, MATCH(G8207, $G$2:G8206,0),1), FALSE), FALSE)</f>
        <v>0</v>
      </c>
      <c r="G8207" s="1">
        <v>63704</v>
      </c>
      <c r="H8207" s="1" t="s">
        <v>8079</v>
      </c>
    </row>
    <row r="8208" spans="1:8" x14ac:dyDescent="0.2">
      <c r="A8208" s="1">
        <v>8272</v>
      </c>
      <c r="B8208" s="1" t="str">
        <f t="shared" si="128"/>
        <v>WSW Solar</v>
      </c>
      <c r="C8208" s="1" t="b">
        <f>IF(D8208&lt;&gt;"",IF(COUNTIF($D$2:D8207, D8208), INDEX($A$2:$D$100000, MATCH(D8208, $D$2:D8207,0),1), FALSE), FALSE)</f>
        <v>0</v>
      </c>
      <c r="F8208" s="1" t="b">
        <f>IF(G8208&lt;&gt;"", IF(COUNTIF($G$2:G8207, G8208), INDEX($A$2:$G$100000, MATCH(G8208, $G$2:G8207,0),1), FALSE), FALSE)</f>
        <v>0</v>
      </c>
      <c r="G8208" s="1">
        <v>61868</v>
      </c>
      <c r="H8208" s="1" t="s">
        <v>8080</v>
      </c>
    </row>
    <row r="8209" spans="1:8" x14ac:dyDescent="0.2">
      <c r="A8209" s="1">
        <v>8273</v>
      </c>
      <c r="B8209" s="1" t="str">
        <f t="shared" si="128"/>
        <v>AT&amp;T Communications</v>
      </c>
      <c r="C8209" s="1" t="b">
        <f>IF(D8209&lt;&gt;"",IF(COUNTIF($D$2:D8208, D8209), INDEX($A$2:$D$100000, MATCH(D8209, $D$2:D8208,0),1), FALSE), FALSE)</f>
        <v>0</v>
      </c>
      <c r="F8209" s="1" t="b">
        <f>IF(G8209&lt;&gt;"", IF(COUNTIF($G$2:G8208, G8209), INDEX($A$2:$G$100000, MATCH(G8209, $G$2:G8208,0),1), FALSE), FALSE)</f>
        <v>0</v>
      </c>
      <c r="G8209" s="1">
        <v>943</v>
      </c>
      <c r="H8209" s="1" t="s">
        <v>8081</v>
      </c>
    </row>
    <row r="8210" spans="1:8" x14ac:dyDescent="0.2">
      <c r="A8210" s="1">
        <v>8274</v>
      </c>
      <c r="B8210" s="1" t="str">
        <f t="shared" si="128"/>
        <v>Midland and Gladwin Counties</v>
      </c>
      <c r="C8210" s="1" t="b">
        <f>IF(D8210&lt;&gt;"",IF(COUNTIF($D$2:D8209, D8210), INDEX($A$2:$D$100000, MATCH(D8210, $D$2:D8209,0),1), FALSE), FALSE)</f>
        <v>0</v>
      </c>
      <c r="F8210" s="1" t="b">
        <f>IF(G8210&lt;&gt;"", IF(COUNTIF($G$2:G8209, G8210), INDEX($A$2:$G$100000, MATCH(G8210, $G$2:G8209,0),1), FALSE), FALSE)</f>
        <v>0</v>
      </c>
      <c r="G8210" s="1">
        <v>63958</v>
      </c>
      <c r="H8210" s="1" t="s">
        <v>8082</v>
      </c>
    </row>
    <row r="8211" spans="1:8" x14ac:dyDescent="0.2">
      <c r="A8211" s="1">
        <v>8275</v>
      </c>
      <c r="B8211" s="1" t="str">
        <f t="shared" si="128"/>
        <v>O'Brien Biogas IV LLC</v>
      </c>
      <c r="C8211" s="1" t="b">
        <f>IF(D8211&lt;&gt;"",IF(COUNTIF($D$2:D8210, D8211), INDEX($A$2:$D$100000, MATCH(D8211, $D$2:D8210,0),1), FALSE), FALSE)</f>
        <v>0</v>
      </c>
      <c r="F8211" s="1" t="b">
        <f>IF(G8211&lt;&gt;"", IF(COUNTIF($G$2:G8210, G8211), INDEX($A$2:$G$100000, MATCH(G8211, $G$2:G8210,0),1), FALSE), FALSE)</f>
        <v>0</v>
      </c>
      <c r="G8211" s="1">
        <v>21482</v>
      </c>
      <c r="H8211" s="1" t="s">
        <v>8083</v>
      </c>
    </row>
    <row r="8212" spans="1:8" x14ac:dyDescent="0.2">
      <c r="A8212" s="1">
        <v>8276</v>
      </c>
      <c r="B8212" s="1" t="str">
        <f t="shared" si="128"/>
        <v>Boise Cascade Corporation</v>
      </c>
      <c r="C8212" s="1" t="b">
        <f>IF(D8212&lt;&gt;"",IF(COUNTIF($D$2:D8211, D8212), INDEX($A$2:$D$100000, MATCH(D8212, $D$2:D8211,0),1), FALSE), FALSE)</f>
        <v>0</v>
      </c>
      <c r="F8212" s="1" t="b">
        <f>IF(G8212&lt;&gt;"", IF(COUNTIF($G$2:G8211, G8212), INDEX($A$2:$G$100000, MATCH(G8212, $G$2:G8211,0),1), FALSE), FALSE)</f>
        <v>0</v>
      </c>
      <c r="G8212" s="1">
        <v>49843</v>
      </c>
      <c r="H8212" s="1" t="s">
        <v>8084</v>
      </c>
    </row>
    <row r="8213" spans="1:8" x14ac:dyDescent="0.2">
      <c r="A8213" s="1">
        <v>8277</v>
      </c>
      <c r="B8213" s="1" t="str">
        <f t="shared" si="128"/>
        <v>Solar Turbines Inc</v>
      </c>
      <c r="C8213" s="1" t="b">
        <f>IF(D8213&lt;&gt;"",IF(COUNTIF($D$2:D8212, D8213), INDEX($A$2:$D$100000, MATCH(D8213, $D$2:D8212,0),1), FALSE), FALSE)</f>
        <v>0</v>
      </c>
      <c r="F8213" s="1" t="b">
        <f>IF(G8213&lt;&gt;"", IF(COUNTIF($G$2:G8212, G8213), INDEX($A$2:$G$100000, MATCH(G8213, $G$2:G8212,0),1), FALSE), FALSE)</f>
        <v>0</v>
      </c>
      <c r="G8213" s="1">
        <v>21559</v>
      </c>
      <c r="H8213" s="1" t="s">
        <v>8085</v>
      </c>
    </row>
    <row r="8214" spans="1:8" x14ac:dyDescent="0.2">
      <c r="A8214" s="1">
        <v>8278</v>
      </c>
      <c r="B8214" s="1" t="str">
        <f t="shared" si="128"/>
        <v>GD Hopkinton Main I, LLC</v>
      </c>
      <c r="C8214" s="1" t="b">
        <f>IF(D8214&lt;&gt;"",IF(COUNTIF($D$2:D8213, D8214), INDEX($A$2:$D$100000, MATCH(D8214, $D$2:D8213,0),1), FALSE), FALSE)</f>
        <v>0</v>
      </c>
      <c r="F8214" s="1" t="b">
        <f>IF(G8214&lt;&gt;"", IF(COUNTIF($G$2:G8213, G8214), INDEX($A$2:$G$100000, MATCH(G8214, $G$2:G8213,0),1), FALSE), FALSE)</f>
        <v>0</v>
      </c>
      <c r="G8214" s="1">
        <v>63548</v>
      </c>
      <c r="H8214" s="1" t="s">
        <v>8086</v>
      </c>
    </row>
    <row r="8215" spans="1:8" x14ac:dyDescent="0.2">
      <c r="A8215" s="1">
        <v>8279</v>
      </c>
      <c r="B8215" s="1" t="str">
        <f t="shared" si="128"/>
        <v>Anoka Electric Coop</v>
      </c>
      <c r="C8215" s="1" t="b">
        <f>IF(D8215&lt;&gt;"",IF(COUNTIF($D$2:D8214, D8215), INDEX($A$2:$D$100000, MATCH(D8215, $D$2:D8214,0),1), FALSE), FALSE)</f>
        <v>0</v>
      </c>
      <c r="F8215" s="1" t="b">
        <f>IF(G8215&lt;&gt;"", IF(COUNTIF($G$2:G8214, G8215), INDEX($A$2:$G$100000, MATCH(G8215, $G$2:G8214,0),1), FALSE), FALSE)</f>
        <v>0</v>
      </c>
      <c r="G8215" s="1">
        <v>689</v>
      </c>
      <c r="H8215" s="1" t="s">
        <v>8087</v>
      </c>
    </row>
    <row r="8216" spans="1:8" x14ac:dyDescent="0.2">
      <c r="A8216" s="1">
        <v>8280</v>
      </c>
      <c r="B8216" s="1" t="str">
        <f t="shared" si="128"/>
        <v>Hawi Renewable Development LLC</v>
      </c>
      <c r="C8216" s="1" t="b">
        <f>IF(D8216&lt;&gt;"",IF(COUNTIF($D$2:D8215, D8216), INDEX($A$2:$D$100000, MATCH(D8216, $D$2:D8215,0),1), FALSE), FALSE)</f>
        <v>0</v>
      </c>
      <c r="F8216" s="1" t="b">
        <f>IF(G8216&lt;&gt;"", IF(COUNTIF($G$2:G8215, G8216), INDEX($A$2:$G$100000, MATCH(G8216, $G$2:G8215,0),1), FALSE), FALSE)</f>
        <v>0</v>
      </c>
      <c r="G8216" s="1">
        <v>54846</v>
      </c>
      <c r="H8216" s="1" t="s">
        <v>8088</v>
      </c>
    </row>
    <row r="8217" spans="1:8" x14ac:dyDescent="0.2">
      <c r="A8217" s="1">
        <v>8281</v>
      </c>
      <c r="B8217" s="1" t="str">
        <f t="shared" si="128"/>
        <v>Four Brothers 2, LLC</v>
      </c>
      <c r="C8217" s="1" t="b">
        <f>IF(D8217&lt;&gt;"",IF(COUNTIF($D$2:D8216, D8217), INDEX($A$2:$D$100000, MATCH(D8217, $D$2:D8216,0),1), FALSE), FALSE)</f>
        <v>0</v>
      </c>
      <c r="F8217" s="1" t="b">
        <f>IF(G8217&lt;&gt;"", IF(COUNTIF($G$2:G8216, G8217), INDEX($A$2:$G$100000, MATCH(G8217, $G$2:G8216,0),1), FALSE), FALSE)</f>
        <v>0</v>
      </c>
      <c r="G8217" s="1">
        <v>63631</v>
      </c>
      <c r="H8217" s="1" t="s">
        <v>8089</v>
      </c>
    </row>
    <row r="8218" spans="1:8" x14ac:dyDescent="0.2">
      <c r="A8218" s="1">
        <v>8282</v>
      </c>
      <c r="B8218" s="1" t="str">
        <f t="shared" si="128"/>
        <v>JRW Associates Ltd Partnership</v>
      </c>
      <c r="C8218" s="1" t="b">
        <f>IF(D8218&lt;&gt;"",IF(COUNTIF($D$2:D8217, D8218), INDEX($A$2:$D$100000, MATCH(D8218, $D$2:D8217,0),1), FALSE), FALSE)</f>
        <v>0</v>
      </c>
      <c r="F8218" s="1" t="b">
        <f>IF(G8218&lt;&gt;"", IF(COUNTIF($G$2:G8217, G8218), INDEX($A$2:$G$100000, MATCH(G8218, $G$2:G8217,0),1), FALSE), FALSE)</f>
        <v>0</v>
      </c>
      <c r="G8218" s="1">
        <v>9918</v>
      </c>
      <c r="H8218" s="1" t="s">
        <v>8090</v>
      </c>
    </row>
    <row r="8219" spans="1:8" x14ac:dyDescent="0.2">
      <c r="A8219" s="1">
        <v>8283</v>
      </c>
      <c r="B8219" s="1" t="str">
        <f t="shared" si="128"/>
        <v>Glenns Ferry Cogen Ptnrs Ltd</v>
      </c>
      <c r="C8219" s="1" t="b">
        <f>IF(D8219&lt;&gt;"",IF(COUNTIF($D$2:D8218, D8219), INDEX($A$2:$D$100000, MATCH(D8219, $D$2:D8218,0),1), FALSE), FALSE)</f>
        <v>0</v>
      </c>
      <c r="F8219" s="1" t="b">
        <f>IF(G8219&lt;&gt;"", IF(COUNTIF($G$2:G8218, G8219), INDEX($A$2:$G$100000, MATCH(G8219, $G$2:G8218,0),1), FALSE), FALSE)</f>
        <v>0</v>
      </c>
      <c r="G8219" s="1">
        <v>7274</v>
      </c>
      <c r="H8219" s="1" t="s">
        <v>8091</v>
      </c>
    </row>
    <row r="8220" spans="1:8" x14ac:dyDescent="0.2">
      <c r="A8220" s="1">
        <v>8284</v>
      </c>
      <c r="B8220" s="1" t="str">
        <f t="shared" si="128"/>
        <v>Rupert Cogeneration Partn Ltd</v>
      </c>
      <c r="C8220" s="1" t="b">
        <f>IF(D8220&lt;&gt;"",IF(COUNTIF($D$2:D8219, D8220), INDEX($A$2:$D$100000, MATCH(D8220, $D$2:D8219,0),1), FALSE), FALSE)</f>
        <v>0</v>
      </c>
      <c r="F8220" s="1" t="b">
        <f>IF(G8220&lt;&gt;"", IF(COUNTIF($G$2:G8219, G8220), INDEX($A$2:$G$100000, MATCH(G8220, $G$2:G8219,0),1), FALSE), FALSE)</f>
        <v>0</v>
      </c>
      <c r="G8220" s="1">
        <v>16441</v>
      </c>
      <c r="H8220" s="1" t="s">
        <v>8092</v>
      </c>
    </row>
    <row r="8221" spans="1:8" x14ac:dyDescent="0.2">
      <c r="A8221" s="1">
        <v>8285</v>
      </c>
      <c r="B8221" s="1" t="str">
        <f t="shared" si="128"/>
        <v>Otis Hydroelectric Co</v>
      </c>
      <c r="C8221" s="1" t="b">
        <f>IF(D8221&lt;&gt;"",IF(COUNTIF($D$2:D8220, D8221), INDEX($A$2:$D$100000, MATCH(D8221, $D$2:D8220,0),1), FALSE), FALSE)</f>
        <v>0</v>
      </c>
      <c r="F8221" s="1" t="b">
        <f>IF(G8221&lt;&gt;"", IF(COUNTIF($G$2:G8220, G8221), INDEX($A$2:$G$100000, MATCH(G8221, $G$2:G8220,0),1), FALSE), FALSE)</f>
        <v>0</v>
      </c>
      <c r="G8221" s="1">
        <v>14271</v>
      </c>
      <c r="H8221" s="1" t="s">
        <v>8093</v>
      </c>
    </row>
    <row r="8222" spans="1:8" x14ac:dyDescent="0.2">
      <c r="A8222" s="1">
        <v>8286</v>
      </c>
      <c r="B8222" s="1" t="str">
        <f t="shared" si="128"/>
        <v>Northern Sun/ADM-Enderlin K80</v>
      </c>
      <c r="C8222" s="1" t="b">
        <f>IF(D8222&lt;&gt;"",IF(COUNTIF($D$2:D8221, D8222), INDEX($A$2:$D$100000, MATCH(D8222, $D$2:D8221,0),1), FALSE), FALSE)</f>
        <v>0</v>
      </c>
      <c r="F8222" s="1" t="b">
        <f>IF(G8222&lt;&gt;"", IF(COUNTIF($G$2:G8221, G8222), INDEX($A$2:$G$100000, MATCH(G8222, $G$2:G8221,0),1), FALSE), FALSE)</f>
        <v>0</v>
      </c>
      <c r="G8222" s="1">
        <v>13841</v>
      </c>
      <c r="H8222" s="1" t="s">
        <v>8094</v>
      </c>
    </row>
    <row r="8223" spans="1:8" x14ac:dyDescent="0.2">
      <c r="A8223" s="1">
        <v>8287</v>
      </c>
      <c r="B8223" s="1" t="str">
        <f t="shared" si="128"/>
        <v>Woodstock Hills LLC</v>
      </c>
      <c r="C8223" s="1" t="b">
        <f>IF(D8223&lt;&gt;"",IF(COUNTIF($D$2:D8222, D8223), INDEX($A$2:$D$100000, MATCH(D8223, $D$2:D8222,0),1), FALSE), FALSE)</f>
        <v>0</v>
      </c>
      <c r="F8223" s="1" t="b">
        <f>IF(G8223&lt;&gt;"", IF(COUNTIF($G$2:G8222, G8223), INDEX($A$2:$G$100000, MATCH(G8223, $G$2:G8222,0),1), FALSE), FALSE)</f>
        <v>0</v>
      </c>
      <c r="G8223" s="1">
        <v>20965</v>
      </c>
      <c r="H8223" s="1" t="s">
        <v>8095</v>
      </c>
    </row>
    <row r="8224" spans="1:8" x14ac:dyDescent="0.2">
      <c r="A8224" s="1">
        <v>8288</v>
      </c>
      <c r="B8224" s="1" t="str">
        <f t="shared" si="128"/>
        <v>Solar Hagerstown LLC</v>
      </c>
      <c r="C8224" s="1" t="b">
        <f>IF(D8224&lt;&gt;"",IF(COUNTIF($D$2:D8223, D8224), INDEX($A$2:$D$100000, MATCH(D8224, $D$2:D8223,0),1), FALSE), FALSE)</f>
        <v>0</v>
      </c>
      <c r="F8224" s="1" t="b">
        <f>IF(G8224&lt;&gt;"", IF(COUNTIF($G$2:G8223, G8224), INDEX($A$2:$G$100000, MATCH(G8224, $G$2:G8223,0),1), FALSE), FALSE)</f>
        <v>0</v>
      </c>
      <c r="G8224" s="1">
        <v>62774</v>
      </c>
      <c r="H8224" s="1" t="s">
        <v>8096</v>
      </c>
    </row>
    <row r="8225" spans="1:8" x14ac:dyDescent="0.2">
      <c r="A8225" s="1">
        <v>8289</v>
      </c>
      <c r="B8225" s="1" t="str">
        <f t="shared" si="128"/>
        <v>Blue Marmot VIII LLC</v>
      </c>
      <c r="C8225" s="1" t="b">
        <f>IF(D8225&lt;&gt;"",IF(COUNTIF($D$2:D8224, D8225), INDEX($A$2:$D$100000, MATCH(D8225, $D$2:D8224,0),1), FALSE), FALSE)</f>
        <v>0</v>
      </c>
      <c r="F8225" s="1" t="b">
        <f>IF(G8225&lt;&gt;"", IF(COUNTIF($G$2:G8224, G8225), INDEX($A$2:$G$100000, MATCH(G8225, $G$2:G8224,0),1), FALSE), FALSE)</f>
        <v>0</v>
      </c>
      <c r="G8225" s="1">
        <v>62738</v>
      </c>
      <c r="H8225" s="1" t="s">
        <v>8097</v>
      </c>
    </row>
    <row r="8226" spans="1:8" x14ac:dyDescent="0.2">
      <c r="A8226" s="1">
        <v>8290</v>
      </c>
      <c r="B8226" s="1" t="str">
        <f t="shared" si="128"/>
        <v>ENEL BELLA ENERGY STORAGE, LLC</v>
      </c>
      <c r="C8226" s="1" t="b">
        <f>IF(D8226&lt;&gt;"",IF(COUNTIF($D$2:D8225, D8226), INDEX($A$2:$D$100000, MATCH(D8226, $D$2:D8225,0),1), FALSE), FALSE)</f>
        <v>0</v>
      </c>
      <c r="F8226" s="1" t="b">
        <f>IF(G8226&lt;&gt;"", IF(COUNTIF($G$2:G8225, G8226), INDEX($A$2:$G$100000, MATCH(G8226, $G$2:G8225,0),1), FALSE), FALSE)</f>
        <v>0</v>
      </c>
      <c r="G8226" s="1">
        <v>62742</v>
      </c>
      <c r="H8226" s="1" t="s">
        <v>8098</v>
      </c>
    </row>
    <row r="8227" spans="1:8" x14ac:dyDescent="0.2">
      <c r="A8227" s="1">
        <v>8291</v>
      </c>
      <c r="B8227" s="1" t="str">
        <f t="shared" si="128"/>
        <v>Haypress Hydroelectric Inc</v>
      </c>
      <c r="C8227" s="1" t="b">
        <f>IF(D8227&lt;&gt;"",IF(COUNTIF($D$2:D8226, D8227), INDEX($A$2:$D$100000, MATCH(D8227, $D$2:D8226,0),1), FALSE), FALSE)</f>
        <v>0</v>
      </c>
      <c r="F8227" s="1" t="b">
        <f>IF(G8227&lt;&gt;"", IF(COUNTIF($G$2:G8226, G8227), INDEX($A$2:$G$100000, MATCH(G8227, $G$2:G8226,0),1), FALSE), FALSE)</f>
        <v>0</v>
      </c>
      <c r="G8227" s="1">
        <v>8321</v>
      </c>
      <c r="H8227" s="1" t="s">
        <v>8099</v>
      </c>
    </row>
    <row r="8228" spans="1:8" x14ac:dyDescent="0.2">
      <c r="A8228" s="1">
        <v>8292</v>
      </c>
      <c r="B8228" s="1" t="str">
        <f t="shared" si="128"/>
        <v>Blue Marmot VII LLC</v>
      </c>
      <c r="C8228" s="1" t="b">
        <f>IF(D8228&lt;&gt;"",IF(COUNTIF($D$2:D8227, D8228), INDEX($A$2:$D$100000, MATCH(D8228, $D$2:D8227,0),1), FALSE), FALSE)</f>
        <v>0</v>
      </c>
      <c r="F8228" s="1" t="b">
        <f>IF(G8228&lt;&gt;"", IF(COUNTIF($G$2:G8227, G8228), INDEX($A$2:$G$100000, MATCH(G8228, $G$2:G8227,0),1), FALSE), FALSE)</f>
        <v>0</v>
      </c>
      <c r="G8228" s="1">
        <v>62737</v>
      </c>
      <c r="H8228" s="1" t="s">
        <v>8100</v>
      </c>
    </row>
    <row r="8229" spans="1:8" x14ac:dyDescent="0.2">
      <c r="A8229" s="1">
        <v>8293</v>
      </c>
      <c r="B8229" s="1" t="str">
        <f t="shared" si="128"/>
        <v>Blue Marmot VI LLC</v>
      </c>
      <c r="C8229" s="1" t="b">
        <f>IF(D8229&lt;&gt;"",IF(COUNTIF($D$2:D8228, D8229), INDEX($A$2:$D$100000, MATCH(D8229, $D$2:D8228,0),1), FALSE), FALSE)</f>
        <v>0</v>
      </c>
      <c r="F8229" s="1" t="b">
        <f>IF(G8229&lt;&gt;"", IF(COUNTIF($G$2:G8228, G8229), INDEX($A$2:$G$100000, MATCH(G8229, $G$2:G8228,0),1), FALSE), FALSE)</f>
        <v>0</v>
      </c>
      <c r="G8229" s="1">
        <v>62736</v>
      </c>
      <c r="H8229" s="1" t="s">
        <v>8101</v>
      </c>
    </row>
    <row r="8230" spans="1:8" x14ac:dyDescent="0.2">
      <c r="A8230" s="1">
        <v>8294</v>
      </c>
      <c r="B8230" s="1" t="str">
        <f t="shared" si="128"/>
        <v>Blue Marmot V LLC</v>
      </c>
      <c r="C8230" s="1" t="b">
        <f>IF(D8230&lt;&gt;"",IF(COUNTIF($D$2:D8229, D8230), INDEX($A$2:$D$100000, MATCH(D8230, $D$2:D8229,0),1), FALSE), FALSE)</f>
        <v>0</v>
      </c>
      <c r="F8230" s="1" t="b">
        <f>IF(G8230&lt;&gt;"", IF(COUNTIF($G$2:G8229, G8230), INDEX($A$2:$G$100000, MATCH(G8230, $G$2:G8229,0),1), FALSE), FALSE)</f>
        <v>0</v>
      </c>
      <c r="G8230" s="1">
        <v>62735</v>
      </c>
      <c r="H8230" s="1" t="s">
        <v>8102</v>
      </c>
    </row>
    <row r="8231" spans="1:8" x14ac:dyDescent="0.2">
      <c r="A8231" s="1">
        <v>8295</v>
      </c>
      <c r="B8231" s="1" t="str">
        <f t="shared" si="128"/>
        <v>Blue Marmot IX LLC</v>
      </c>
      <c r="C8231" s="1" t="b">
        <f>IF(D8231&lt;&gt;"",IF(COUNTIF($D$2:D8230, D8231), INDEX($A$2:$D$100000, MATCH(D8231, $D$2:D8230,0),1), FALSE), FALSE)</f>
        <v>0</v>
      </c>
      <c r="F8231" s="1" t="b">
        <f>IF(G8231&lt;&gt;"", IF(COUNTIF($G$2:G8230, G8231), INDEX($A$2:$G$100000, MATCH(G8231, $G$2:G8230,0),1), FALSE), FALSE)</f>
        <v>0</v>
      </c>
      <c r="G8231" s="1">
        <v>62734</v>
      </c>
      <c r="H8231" s="1" t="s">
        <v>8103</v>
      </c>
    </row>
    <row r="8232" spans="1:8" x14ac:dyDescent="0.2">
      <c r="A8232" s="1">
        <v>8296</v>
      </c>
      <c r="B8232" s="1" t="str">
        <f t="shared" si="128"/>
        <v>USBIA-San Carlos Project</v>
      </c>
      <c r="C8232" s="1" t="b">
        <f>IF(D8232&lt;&gt;"",IF(COUNTIF($D$2:D8231, D8232), INDEX($A$2:$D$100000, MATCH(D8232, $D$2:D8231,0),1), FALSE), FALSE)</f>
        <v>0</v>
      </c>
      <c r="F8232" s="1" t="b">
        <f>IF(G8232&lt;&gt;"", IF(COUNTIF($G$2:G8231, G8232), INDEX($A$2:$G$100000, MATCH(G8232, $G$2:G8231,0),1), FALSE), FALSE)</f>
        <v>0</v>
      </c>
      <c r="G8232" s="1">
        <v>19604</v>
      </c>
      <c r="H8232" s="1" t="s">
        <v>8104</v>
      </c>
    </row>
    <row r="8233" spans="1:8" x14ac:dyDescent="0.2">
      <c r="A8233" s="1">
        <v>8297</v>
      </c>
      <c r="B8233" s="1" t="str">
        <f t="shared" si="128"/>
        <v>Fairfield Solar</v>
      </c>
      <c r="C8233" s="1" t="b">
        <f>IF(D8233&lt;&gt;"",IF(COUNTIF($D$2:D8232, D8233), INDEX($A$2:$D$100000, MATCH(D8233, $D$2:D8232,0),1), FALSE), FALSE)</f>
        <v>0</v>
      </c>
      <c r="F8233" s="1" t="b">
        <f>IF(G8233&lt;&gt;"", IF(COUNTIF($G$2:G8232, G8233), INDEX($A$2:$G$100000, MATCH(G8233, $G$2:G8232,0),1), FALSE), FALSE)</f>
        <v>0</v>
      </c>
      <c r="G8233" s="1">
        <v>61732</v>
      </c>
      <c r="H8233" s="1" t="s">
        <v>8105</v>
      </c>
    </row>
    <row r="8234" spans="1:8" x14ac:dyDescent="0.2">
      <c r="A8234" s="1">
        <v>8298</v>
      </c>
      <c r="B8234" s="1" t="str">
        <f t="shared" si="128"/>
        <v>Yemassee Solar</v>
      </c>
      <c r="C8234" s="1" t="b">
        <f>IF(D8234&lt;&gt;"",IF(COUNTIF($D$2:D8233, D8234), INDEX($A$2:$D$100000, MATCH(D8234, $D$2:D8233,0),1), FALSE), FALSE)</f>
        <v>0</v>
      </c>
      <c r="F8234" s="1" t="b">
        <f>IF(G8234&lt;&gt;"", IF(COUNTIF($G$2:G8233, G8234), INDEX($A$2:$G$100000, MATCH(G8234, $G$2:G8233,0),1), FALSE), FALSE)</f>
        <v>0</v>
      </c>
      <c r="G8234" s="1">
        <v>61870</v>
      </c>
      <c r="H8234" s="1" t="s">
        <v>8106</v>
      </c>
    </row>
    <row r="8235" spans="1:8" x14ac:dyDescent="0.2">
      <c r="A8235" s="1">
        <v>8299</v>
      </c>
      <c r="B8235" s="1" t="str">
        <f t="shared" si="128"/>
        <v>Riley Solar I LLC</v>
      </c>
      <c r="C8235" s="1" t="b">
        <f>IF(D8235&lt;&gt;"",IF(COUNTIF($D$2:D8234, D8235), INDEX($A$2:$D$100000, MATCH(D8235, $D$2:D8234,0),1), FALSE), FALSE)</f>
        <v>0</v>
      </c>
      <c r="F8235" s="1" t="b">
        <f>IF(G8235&lt;&gt;"", IF(COUNTIF($G$2:G8234, G8235), INDEX($A$2:$G$100000, MATCH(G8235, $G$2:G8234,0),1), FALSE), FALSE)</f>
        <v>0</v>
      </c>
      <c r="G8235" s="1">
        <v>63592</v>
      </c>
      <c r="H8235" s="1" t="s">
        <v>8107</v>
      </c>
    </row>
    <row r="8236" spans="1:8" x14ac:dyDescent="0.2">
      <c r="A8236" s="1">
        <v>8300</v>
      </c>
      <c r="B8236" s="1" t="str">
        <f t="shared" si="128"/>
        <v>Fort Rock Solar IV LLC</v>
      </c>
      <c r="C8236" s="1" t="b">
        <f>IF(D8236&lt;&gt;"",IF(COUNTIF($D$2:D8235, D8236), INDEX($A$2:$D$100000, MATCH(D8236, $D$2:D8235,0),1), FALSE), FALSE)</f>
        <v>0</v>
      </c>
      <c r="F8236" s="1" t="b">
        <f>IF(G8236&lt;&gt;"", IF(COUNTIF($G$2:G8235, G8236), INDEX($A$2:$G$100000, MATCH(G8236, $G$2:G8235,0),1), FALSE), FALSE)</f>
        <v>0</v>
      </c>
      <c r="G8236" s="1">
        <v>63593</v>
      </c>
      <c r="H8236" s="1" t="s">
        <v>8108</v>
      </c>
    </row>
    <row r="8237" spans="1:8" x14ac:dyDescent="0.2">
      <c r="A8237" s="1">
        <v>8301</v>
      </c>
      <c r="B8237" s="1" t="str">
        <f t="shared" si="128"/>
        <v>Collard Holdings, LLC</v>
      </c>
      <c r="C8237" s="1" t="b">
        <f>IF(D8237&lt;&gt;"",IF(COUNTIF($D$2:D8236, D8237), INDEX($A$2:$D$100000, MATCH(D8237, $D$2:D8236,0),1), FALSE), FALSE)</f>
        <v>0</v>
      </c>
      <c r="F8237" s="1" t="b">
        <f>IF(G8237&lt;&gt;"", IF(COUNTIF($G$2:G8236, G8237), INDEX($A$2:$G$100000, MATCH(G8237, $G$2:G8236,0),1), FALSE), FALSE)</f>
        <v>0</v>
      </c>
      <c r="G8237" s="1">
        <v>61817</v>
      </c>
      <c r="H8237" s="1" t="s">
        <v>8109</v>
      </c>
    </row>
    <row r="8238" spans="1:8" x14ac:dyDescent="0.2">
      <c r="A8238" s="1">
        <v>8302</v>
      </c>
      <c r="B8238" s="1" t="str">
        <f t="shared" si="128"/>
        <v>Brightwood Solar, LLC</v>
      </c>
      <c r="C8238" s="1" t="b">
        <f>IF(D8238&lt;&gt;"",IF(COUNTIF($D$2:D8237, D8238), INDEX($A$2:$D$100000, MATCH(D8238, $D$2:D8237,0),1), FALSE), FALSE)</f>
        <v>0</v>
      </c>
      <c r="F8238" s="1" t="b">
        <f>IF(G8238&lt;&gt;"", IF(COUNTIF($G$2:G8237, G8238), INDEX($A$2:$G$100000, MATCH(G8238, $G$2:G8237,0),1), FALSE), FALSE)</f>
        <v>0</v>
      </c>
      <c r="G8238" s="1">
        <v>64341</v>
      </c>
      <c r="H8238" s="1" t="s">
        <v>8110</v>
      </c>
    </row>
    <row r="8239" spans="1:8" x14ac:dyDescent="0.2">
      <c r="A8239" s="1">
        <v>8303</v>
      </c>
      <c r="B8239" s="1" t="str">
        <f t="shared" si="128"/>
        <v>Salton Sea Power Generatn LP 1</v>
      </c>
      <c r="C8239" s="1" t="b">
        <f>IF(D8239&lt;&gt;"",IF(COUNTIF($D$2:D8238, D8239), INDEX($A$2:$D$100000, MATCH(D8239, $D$2:D8238,0),1), FALSE), FALSE)</f>
        <v>0</v>
      </c>
      <c r="F8239" s="1" t="b">
        <f>IF(G8239&lt;&gt;"", IF(COUNTIF($G$2:G8238, G8239), INDEX($A$2:$G$100000, MATCH(G8239, $G$2:G8238,0),1), FALSE), FALSE)</f>
        <v>0</v>
      </c>
      <c r="G8239" s="1">
        <v>16580</v>
      </c>
      <c r="H8239" s="1" t="s">
        <v>8111</v>
      </c>
    </row>
    <row r="8240" spans="1:8" x14ac:dyDescent="0.2">
      <c r="A8240" s="1">
        <v>8304</v>
      </c>
      <c r="B8240" s="1" t="str">
        <f t="shared" si="128"/>
        <v>Scituate RI Solar, LLC</v>
      </c>
      <c r="C8240" s="1" t="b">
        <f>IF(D8240&lt;&gt;"",IF(COUNTIF($D$2:D8239, D8240), INDEX($A$2:$D$100000, MATCH(D8240, $D$2:D8239,0),1), FALSE), FALSE)</f>
        <v>0</v>
      </c>
      <c r="F8240" s="1" t="b">
        <f>IF(G8240&lt;&gt;"", IF(COUNTIF($G$2:G8239, G8240), INDEX($A$2:$G$100000, MATCH(G8240, $G$2:G8239,0),1), FALSE), FALSE)</f>
        <v>0</v>
      </c>
      <c r="G8240" s="1">
        <v>61455</v>
      </c>
      <c r="H8240" s="1" t="s">
        <v>8112</v>
      </c>
    </row>
    <row r="8241" spans="1:8" x14ac:dyDescent="0.2">
      <c r="A8241" s="1">
        <v>8305</v>
      </c>
      <c r="B8241" s="1" t="str">
        <f t="shared" si="128"/>
        <v>Kruger Energy Hertford, LLC</v>
      </c>
      <c r="C8241" s="1" t="b">
        <f>IF(D8241&lt;&gt;"",IF(COUNTIF($D$2:D8240, D8241), INDEX($A$2:$D$100000, MATCH(D8241, $D$2:D8240,0),1), FALSE), FALSE)</f>
        <v>0</v>
      </c>
      <c r="F8241" s="1" t="b">
        <f>IF(G8241&lt;&gt;"", IF(COUNTIF($G$2:G8240, G8241), INDEX($A$2:$G$100000, MATCH(G8241, $G$2:G8240,0),1), FALSE), FALSE)</f>
        <v>0</v>
      </c>
      <c r="G8241" s="1">
        <v>62883</v>
      </c>
      <c r="H8241" s="1" t="s">
        <v>8113</v>
      </c>
    </row>
    <row r="8242" spans="1:8" x14ac:dyDescent="0.2">
      <c r="A8242" s="1">
        <v>8306</v>
      </c>
      <c r="B8242" s="1" t="str">
        <f t="shared" si="128"/>
        <v>Elbe Solar Center LLC</v>
      </c>
      <c r="C8242" s="1" t="b">
        <f>IF(D8242&lt;&gt;"",IF(COUNTIF($D$2:D8241, D8242), INDEX($A$2:$D$100000, MATCH(D8242, $D$2:D8241,0),1), FALSE), FALSE)</f>
        <v>0</v>
      </c>
      <c r="F8242" s="1" t="b">
        <f>IF(G8242&lt;&gt;"", IF(COUNTIF($G$2:G8241, G8242), INDEX($A$2:$G$100000, MATCH(G8242, $G$2:G8241,0),1), FALSE), FALSE)</f>
        <v>0</v>
      </c>
      <c r="G8242" s="1">
        <v>61104</v>
      </c>
      <c r="H8242" s="1" t="s">
        <v>8114</v>
      </c>
    </row>
    <row r="8243" spans="1:8" x14ac:dyDescent="0.2">
      <c r="A8243" s="1">
        <v>8307</v>
      </c>
      <c r="B8243" s="1" t="str">
        <f t="shared" si="128"/>
        <v>Adams Solar Center LLC</v>
      </c>
      <c r="C8243" s="1" t="b">
        <f>IF(D8243&lt;&gt;"",IF(COUNTIF($D$2:D8242, D8243), INDEX($A$2:$D$100000, MATCH(D8243, $D$2:D8242,0),1), FALSE), FALSE)</f>
        <v>0</v>
      </c>
      <c r="F8243" s="1" t="b">
        <f>IF(G8243&lt;&gt;"", IF(COUNTIF($G$2:G8242, G8243), INDEX($A$2:$G$100000, MATCH(G8243, $G$2:G8242,0),1), FALSE), FALSE)</f>
        <v>0</v>
      </c>
      <c r="G8243" s="1">
        <v>61103</v>
      </c>
      <c r="H8243" s="1" t="s">
        <v>8115</v>
      </c>
    </row>
    <row r="8244" spans="1:8" x14ac:dyDescent="0.2">
      <c r="A8244" s="1">
        <v>8308</v>
      </c>
      <c r="B8244" s="1" t="str">
        <f t="shared" si="128"/>
        <v>CatanSolar</v>
      </c>
      <c r="C8244" s="1" t="b">
        <f>IF(D8244&lt;&gt;"",IF(COUNTIF($D$2:D8243, D8244), INDEX($A$2:$D$100000, MATCH(D8244, $D$2:D8243,0),1), FALSE), FALSE)</f>
        <v>0</v>
      </c>
      <c r="F8244" s="1" t="b">
        <f>IF(G8244&lt;&gt;"", IF(COUNTIF($G$2:G8243, G8244), INDEX($A$2:$G$100000, MATCH(G8244, $G$2:G8243,0),1), FALSE), FALSE)</f>
        <v>0</v>
      </c>
      <c r="G8244" s="1">
        <v>63713</v>
      </c>
      <c r="H8244" s="1" t="s">
        <v>8116</v>
      </c>
    </row>
    <row r="8245" spans="1:8" x14ac:dyDescent="0.2">
      <c r="A8245" s="1">
        <v>8309</v>
      </c>
      <c r="B8245" s="1" t="str">
        <f t="shared" si="128"/>
        <v>Blodgett Street Solar 1, LLC</v>
      </c>
      <c r="C8245" s="1" t="b">
        <f>IF(D8245&lt;&gt;"",IF(COUNTIF($D$2:D8244, D8245), INDEX($A$2:$D$100000, MATCH(D8245, $D$2:D8244,0),1), FALSE), FALSE)</f>
        <v>0</v>
      </c>
      <c r="F8245" s="1" t="b">
        <f>IF(G8245&lt;&gt;"", IF(COUNTIF($G$2:G8244, G8245), INDEX($A$2:$G$100000, MATCH(G8245, $G$2:G8244,0),1), FALSE), FALSE)</f>
        <v>0</v>
      </c>
      <c r="G8245" s="1">
        <v>64241</v>
      </c>
      <c r="H8245" s="1" t="s">
        <v>8117</v>
      </c>
    </row>
    <row r="8246" spans="1:8" x14ac:dyDescent="0.2">
      <c r="A8246" s="1">
        <v>8310</v>
      </c>
      <c r="B8246" s="1" t="str">
        <f t="shared" si="128"/>
        <v>Howardtown Farm, LLC</v>
      </c>
      <c r="C8246" s="1" t="b">
        <f>IF(D8246&lt;&gt;"",IF(COUNTIF($D$2:D8245, D8246), INDEX($A$2:$D$100000, MATCH(D8246, $D$2:D8245,0),1), FALSE), FALSE)</f>
        <v>0</v>
      </c>
      <c r="F8246" s="1" t="b">
        <f>IF(G8246&lt;&gt;"", IF(COUNTIF($G$2:G8245, G8246), INDEX($A$2:$G$100000, MATCH(G8246, $G$2:G8245,0),1), FALSE), FALSE)</f>
        <v>0</v>
      </c>
      <c r="G8246" s="1">
        <v>60379</v>
      </c>
      <c r="H8246" s="1" t="s">
        <v>8118</v>
      </c>
    </row>
    <row r="8247" spans="1:8" x14ac:dyDescent="0.2">
      <c r="A8247" s="1">
        <v>8311</v>
      </c>
      <c r="B8247" s="1" t="str">
        <f t="shared" si="128"/>
        <v>Hecate Energy Clarke County, LLC</v>
      </c>
      <c r="C8247" s="1" t="b">
        <f>IF(D8247&lt;&gt;"",IF(COUNTIF($D$2:D8246, D8247), INDEX($A$2:$D$100000, MATCH(D8247, $D$2:D8246,0),1), FALSE), FALSE)</f>
        <v>0</v>
      </c>
      <c r="F8247" s="1" t="b">
        <f>IF(G8247&lt;&gt;"", IF(COUNTIF($G$2:G8246, G8247), INDEX($A$2:$G$100000, MATCH(G8247, $G$2:G8246,0),1), FALSE), FALSE)</f>
        <v>0</v>
      </c>
      <c r="G8247" s="1">
        <v>61021</v>
      </c>
      <c r="H8247" s="1" t="s">
        <v>8119</v>
      </c>
    </row>
    <row r="8248" spans="1:8" x14ac:dyDescent="0.2">
      <c r="A8248" s="1">
        <v>8312</v>
      </c>
      <c r="B8248" s="1" t="str">
        <f t="shared" si="128"/>
        <v>Henrietta D Energy Storage LLC</v>
      </c>
      <c r="C8248" s="1" t="b">
        <f>IF(D8248&lt;&gt;"",IF(COUNTIF($D$2:D8247, D8248), INDEX($A$2:$D$100000, MATCH(D8248, $D$2:D8247,0),1), FALSE), FALSE)</f>
        <v>0</v>
      </c>
      <c r="F8248" s="1" t="b">
        <f>IF(G8248&lt;&gt;"", IF(COUNTIF($G$2:G8247, G8248), INDEX($A$2:$G$100000, MATCH(G8248, $G$2:G8247,0),1), FALSE), FALSE)</f>
        <v>0</v>
      </c>
      <c r="G8248" s="1">
        <v>60383</v>
      </c>
      <c r="H8248" s="1" t="s">
        <v>8120</v>
      </c>
    </row>
    <row r="8249" spans="1:8" x14ac:dyDescent="0.2">
      <c r="A8249" s="1">
        <v>8313</v>
      </c>
      <c r="B8249" s="1" t="str">
        <f t="shared" si="128"/>
        <v>Bear Creek Solar Center, LLC</v>
      </c>
      <c r="C8249" s="1" t="b">
        <f>IF(D8249&lt;&gt;"",IF(COUNTIF($D$2:D8248, D8249), INDEX($A$2:$D$100000, MATCH(D8249, $D$2:D8248,0),1), FALSE), FALSE)</f>
        <v>0</v>
      </c>
      <c r="F8249" s="1" t="b">
        <f>IF(G8249&lt;&gt;"", IF(COUNTIF($G$2:G8248, G8249), INDEX($A$2:$G$100000, MATCH(G8249, $G$2:G8248,0),1), FALSE), FALSE)</f>
        <v>0</v>
      </c>
      <c r="G8249" s="1">
        <v>60899</v>
      </c>
      <c r="H8249" s="1" t="s">
        <v>8121</v>
      </c>
    </row>
    <row r="8250" spans="1:8" x14ac:dyDescent="0.2">
      <c r="A8250" s="1">
        <v>8314</v>
      </c>
      <c r="B8250" s="1" t="str">
        <f t="shared" si="128"/>
        <v>Rush Springs Energy Storage</v>
      </c>
      <c r="C8250" s="1" t="b">
        <f>IF(D8250&lt;&gt;"",IF(COUNTIF($D$2:D8249, D8250), INDEX($A$2:$D$100000, MATCH(D8250, $D$2:D8249,0),1), FALSE), FALSE)</f>
        <v>0</v>
      </c>
      <c r="F8250" s="1" t="b">
        <f>IF(G8250&lt;&gt;"", IF(COUNTIF($G$2:G8249, G8250), INDEX($A$2:$G$100000, MATCH(G8250, $G$2:G8249,0),1), FALSE), FALSE)</f>
        <v>0</v>
      </c>
      <c r="G8250" s="1">
        <v>63187</v>
      </c>
      <c r="H8250" s="1" t="s">
        <v>8122</v>
      </c>
    </row>
    <row r="8251" spans="1:8" x14ac:dyDescent="0.2">
      <c r="A8251" s="1">
        <v>8315</v>
      </c>
      <c r="B8251" s="1" t="str">
        <f t="shared" si="128"/>
        <v>Suntex Solar, LLC</v>
      </c>
      <c r="C8251" s="1" t="b">
        <f>IF(D8251&lt;&gt;"",IF(COUNTIF($D$2:D8250, D8251), INDEX($A$2:$D$100000, MATCH(D8251, $D$2:D8250,0),1), FALSE), FALSE)</f>
        <v>0</v>
      </c>
      <c r="F8251" s="1" t="b">
        <f>IF(G8251&lt;&gt;"", IF(COUNTIF($G$2:G8250, G8251), INDEX($A$2:$G$100000, MATCH(G8251, $G$2:G8250,0),1), FALSE), FALSE)</f>
        <v>0</v>
      </c>
      <c r="G8251" s="1">
        <v>63459</v>
      </c>
      <c r="H8251" s="1" t="s">
        <v>8123</v>
      </c>
    </row>
    <row r="8252" spans="1:8" x14ac:dyDescent="0.2">
      <c r="A8252" s="1">
        <v>8316</v>
      </c>
      <c r="B8252" s="1" t="str">
        <f t="shared" si="128"/>
        <v>South Portland ESS, LLC</v>
      </c>
      <c r="C8252" s="1" t="b">
        <f>IF(D8252&lt;&gt;"",IF(COUNTIF($D$2:D8251, D8252), INDEX($A$2:$D$100000, MATCH(D8252, $D$2:D8251,0),1), FALSE), FALSE)</f>
        <v>0</v>
      </c>
      <c r="F8252" s="1" t="b">
        <f>IF(G8252&lt;&gt;"", IF(COUNTIF($G$2:G8251, G8252), INDEX($A$2:$G$100000, MATCH(G8252, $G$2:G8251,0),1), FALSE), FALSE)</f>
        <v>0</v>
      </c>
      <c r="G8252" s="1">
        <v>64233</v>
      </c>
      <c r="H8252" s="1" t="s">
        <v>8124</v>
      </c>
    </row>
    <row r="8253" spans="1:8" x14ac:dyDescent="0.2">
      <c r="A8253" s="1">
        <v>8317</v>
      </c>
      <c r="B8253" s="1" t="str">
        <f t="shared" si="128"/>
        <v>Willamina Lumber Co</v>
      </c>
      <c r="C8253" s="1" t="b">
        <f>IF(D8253&lt;&gt;"",IF(COUNTIF($D$2:D8252, D8253), INDEX($A$2:$D$100000, MATCH(D8253, $D$2:D8252,0),1), FALSE), FALSE)</f>
        <v>0</v>
      </c>
      <c r="F8253" s="1" t="b">
        <f>IF(G8253&lt;&gt;"", IF(COUNTIF($G$2:G8252, G8253), INDEX($A$2:$G$100000, MATCH(G8253, $G$2:G8252,0),1), FALSE), FALSE)</f>
        <v>0</v>
      </c>
      <c r="G8253" s="1">
        <v>20666</v>
      </c>
      <c r="H8253" s="1" t="s">
        <v>8125</v>
      </c>
    </row>
    <row r="8254" spans="1:8" x14ac:dyDescent="0.2">
      <c r="A8254" s="1">
        <v>8318</v>
      </c>
      <c r="B8254" s="1" t="str">
        <f t="shared" si="128"/>
        <v>Citrine Solar LLC</v>
      </c>
      <c r="C8254" s="1" t="b">
        <f>IF(D8254&lt;&gt;"",IF(COUNTIF($D$2:D8253, D8254), INDEX($A$2:$D$100000, MATCH(D8254, $D$2:D8253,0),1), FALSE), FALSE)</f>
        <v>0</v>
      </c>
      <c r="F8254" s="1" t="b">
        <f>IF(G8254&lt;&gt;"", IF(COUNTIF($G$2:G8253, G8254), INDEX($A$2:$G$100000, MATCH(G8254, $G$2:G8253,0),1), FALSE), FALSE)</f>
        <v>0</v>
      </c>
      <c r="G8254" s="1">
        <v>64243</v>
      </c>
      <c r="H8254" s="1" t="s">
        <v>8126</v>
      </c>
    </row>
    <row r="8255" spans="1:8" x14ac:dyDescent="0.2">
      <c r="A8255" s="1">
        <v>8319</v>
      </c>
      <c r="B8255" s="1" t="str">
        <f t="shared" si="128"/>
        <v>OR Solar 2, LLC</v>
      </c>
      <c r="C8255" s="1" t="b">
        <f>IF(D8255&lt;&gt;"",IF(COUNTIF($D$2:D8254, D8255), INDEX($A$2:$D$100000, MATCH(D8255, $D$2:D8254,0),1), FALSE), FALSE)</f>
        <v>0</v>
      </c>
      <c r="F8255" s="1" t="b">
        <f>IF(G8255&lt;&gt;"", IF(COUNTIF($G$2:G8254, G8255), INDEX($A$2:$G$100000, MATCH(G8255, $G$2:G8254,0),1), FALSE), FALSE)</f>
        <v>0</v>
      </c>
      <c r="G8255" s="1">
        <v>63757</v>
      </c>
      <c r="H8255" s="1" t="s">
        <v>8127</v>
      </c>
    </row>
    <row r="8256" spans="1:8" x14ac:dyDescent="0.2">
      <c r="A8256" s="1">
        <v>8320</v>
      </c>
      <c r="B8256" s="1" t="str">
        <f t="shared" si="128"/>
        <v>Rock Garden, LLC</v>
      </c>
      <c r="C8256" s="1" t="b">
        <f>IF(D8256&lt;&gt;"",IF(COUNTIF($D$2:D8255, D8256), INDEX($A$2:$D$100000, MATCH(D8256, $D$2:D8255,0),1), FALSE), FALSE)</f>
        <v>0</v>
      </c>
      <c r="F8256" s="1" t="b">
        <f>IF(G8256&lt;&gt;"", IF(COUNTIF($G$2:G8255, G8256), INDEX($A$2:$G$100000, MATCH(G8256, $G$2:G8255,0),1), FALSE), FALSE)</f>
        <v>0</v>
      </c>
      <c r="G8256" s="1">
        <v>63460</v>
      </c>
      <c r="H8256" s="1" t="s">
        <v>8128</v>
      </c>
    </row>
    <row r="8257" spans="1:8" x14ac:dyDescent="0.2">
      <c r="A8257" s="1">
        <v>8321</v>
      </c>
      <c r="B8257" s="1" t="str">
        <f t="shared" si="128"/>
        <v>0HAM WHAM8 Solar, LLC</v>
      </c>
      <c r="C8257" s="1" t="b">
        <f>IF(D8257&lt;&gt;"",IF(COUNTIF($D$2:D8256, D8257), INDEX($A$2:$D$100000, MATCH(D8257, $D$2:D8256,0),1), FALSE), FALSE)</f>
        <v>0</v>
      </c>
      <c r="F8257" s="1" t="b">
        <f>IF(G8257&lt;&gt;"", IF(COUNTIF($G$2:G8256, G8257), INDEX($A$2:$G$100000, MATCH(G8257, $G$2:G8256,0),1), FALSE), FALSE)</f>
        <v>0</v>
      </c>
      <c r="G8257" s="1">
        <v>64380</v>
      </c>
      <c r="H8257" s="1" t="s">
        <v>8129</v>
      </c>
    </row>
    <row r="8258" spans="1:8" x14ac:dyDescent="0.2">
      <c r="A8258" s="1">
        <v>8322</v>
      </c>
      <c r="B8258" s="1" t="str">
        <f t="shared" ref="B8258:B8321" si="129">IF(H8258="",E8258,H8258)</f>
        <v>Alkali Solar, LLC</v>
      </c>
      <c r="C8258" s="1" t="b">
        <f>IF(D8258&lt;&gt;"",IF(COUNTIF($D$2:D8257, D8258), INDEX($A$2:$D$100000, MATCH(D8258, $D$2:D8257,0),1), FALSE), FALSE)</f>
        <v>0</v>
      </c>
      <c r="F8258" s="1" t="b">
        <f>IF(G8258&lt;&gt;"", IF(COUNTIF($G$2:G8257, G8258), INDEX($A$2:$G$100000, MATCH(G8258, $G$2:G8257,0),1), FALSE), FALSE)</f>
        <v>0</v>
      </c>
      <c r="G8258" s="1">
        <v>63468</v>
      </c>
      <c r="H8258" s="1" t="s">
        <v>8130</v>
      </c>
    </row>
    <row r="8259" spans="1:8" x14ac:dyDescent="0.2">
      <c r="A8259" s="1">
        <v>8323</v>
      </c>
      <c r="B8259" s="1" t="str">
        <f t="shared" si="129"/>
        <v>West Hines Solar I, LLC</v>
      </c>
      <c r="C8259" s="1" t="b">
        <f>IF(D8259&lt;&gt;"",IF(COUNTIF($D$2:D8258, D8259), INDEX($A$2:$D$100000, MATCH(D8259, $D$2:D8258,0),1), FALSE), FALSE)</f>
        <v>0</v>
      </c>
      <c r="F8259" s="1" t="b">
        <f>IF(G8259&lt;&gt;"", IF(COUNTIF($G$2:G8258, G8259), INDEX($A$2:$G$100000, MATCH(G8259, $G$2:G8258,0),1), FALSE), FALSE)</f>
        <v>0</v>
      </c>
      <c r="G8259" s="1">
        <v>63469</v>
      </c>
      <c r="H8259" s="1" t="s">
        <v>8131</v>
      </c>
    </row>
    <row r="8260" spans="1:8" x14ac:dyDescent="0.2">
      <c r="A8260" s="1">
        <v>8324</v>
      </c>
      <c r="B8260" s="1" t="str">
        <f t="shared" si="129"/>
        <v>Pittsfiled Solar LLC</v>
      </c>
      <c r="C8260" s="1" t="b">
        <f>IF(D8260&lt;&gt;"",IF(COUNTIF($D$2:D8259, D8260), INDEX($A$2:$D$100000, MATCH(D8260, $D$2:D8259,0),1), FALSE), FALSE)</f>
        <v>0</v>
      </c>
      <c r="F8260" s="1" t="b">
        <f>IF(G8260&lt;&gt;"", IF(COUNTIF($G$2:G8259, G8260), INDEX($A$2:$G$100000, MATCH(G8260, $G$2:G8259,0),1), FALSE), FALSE)</f>
        <v>0</v>
      </c>
      <c r="G8260" s="1">
        <v>63712</v>
      </c>
      <c r="H8260" s="1" t="s">
        <v>8132</v>
      </c>
    </row>
    <row r="8261" spans="1:8" x14ac:dyDescent="0.2">
      <c r="A8261" s="1">
        <v>8325</v>
      </c>
      <c r="B8261" s="1" t="str">
        <f t="shared" si="129"/>
        <v>Rabbit Hill Energy Storage Project</v>
      </c>
      <c r="C8261" s="1" t="b">
        <f>IF(D8261&lt;&gt;"",IF(COUNTIF($D$2:D8260, D8261), INDEX($A$2:$D$100000, MATCH(D8261, $D$2:D8260,0),1), FALSE), FALSE)</f>
        <v>0</v>
      </c>
      <c r="F8261" s="1" t="b">
        <f>IF(G8261&lt;&gt;"", IF(COUNTIF($G$2:G8260, G8261), INDEX($A$2:$G$100000, MATCH(G8261, $G$2:G8260,0),1), FALSE), FALSE)</f>
        <v>0</v>
      </c>
      <c r="G8261" s="1">
        <v>60389</v>
      </c>
      <c r="H8261" s="1" t="s">
        <v>8133</v>
      </c>
    </row>
    <row r="8262" spans="1:8" x14ac:dyDescent="0.2">
      <c r="A8262" s="1">
        <v>8326</v>
      </c>
      <c r="B8262" s="1" t="str">
        <f t="shared" si="129"/>
        <v>Fort Rock Solar I, LLC</v>
      </c>
      <c r="C8262" s="1" t="b">
        <f>IF(D8262&lt;&gt;"",IF(COUNTIF($D$2:D8261, D8262), INDEX($A$2:$D$100000, MATCH(D8262, $D$2:D8261,0),1), FALSE), FALSE)</f>
        <v>0</v>
      </c>
      <c r="F8262" s="1" t="b">
        <f>IF(G8262&lt;&gt;"", IF(COUNTIF($G$2:G8261, G8262), INDEX($A$2:$G$100000, MATCH(G8262, $G$2:G8261,0),1), FALSE), FALSE)</f>
        <v>0</v>
      </c>
      <c r="G8262" s="1">
        <v>63339</v>
      </c>
      <c r="H8262" s="1" t="s">
        <v>8134</v>
      </c>
    </row>
    <row r="8263" spans="1:8" x14ac:dyDescent="0.2">
      <c r="A8263" s="1">
        <v>8327</v>
      </c>
      <c r="B8263" s="1" t="str">
        <f t="shared" si="129"/>
        <v>SR North Stonington, LLC</v>
      </c>
      <c r="C8263" s="1" t="b">
        <f>IF(D8263&lt;&gt;"",IF(COUNTIF($D$2:D8262, D8263), INDEX($A$2:$D$100000, MATCH(D8263, $D$2:D8262,0),1), FALSE), FALSE)</f>
        <v>0</v>
      </c>
      <c r="F8263" s="1" t="b">
        <f>IF(G8263&lt;&gt;"", IF(COUNTIF($G$2:G8262, G8263), INDEX($A$2:$G$100000, MATCH(G8263, $G$2:G8262,0),1), FALSE), FALSE)</f>
        <v>0</v>
      </c>
      <c r="G8263" s="1">
        <v>63781</v>
      </c>
      <c r="H8263" s="1" t="s">
        <v>8135</v>
      </c>
    </row>
    <row r="8264" spans="1:8" x14ac:dyDescent="0.2">
      <c r="A8264" s="1">
        <v>8328</v>
      </c>
      <c r="B8264" s="1" t="str">
        <f t="shared" si="129"/>
        <v>Bypass Ltd</v>
      </c>
      <c r="C8264" s="1" t="b">
        <f>IF(D8264&lt;&gt;"",IF(COUNTIF($D$2:D8263, D8264), INDEX($A$2:$D$100000, MATCH(D8264, $D$2:D8263,0),1), FALSE), FALSE)</f>
        <v>0</v>
      </c>
      <c r="F8264" s="1" t="b">
        <f>IF(G8264&lt;&gt;"", IF(COUNTIF($G$2:G8263, G8264), INDEX($A$2:$G$100000, MATCH(G8264, $G$2:G8263,0),1), FALSE), FALSE)</f>
        <v>0</v>
      </c>
      <c r="G8264" s="1">
        <v>2635</v>
      </c>
      <c r="H8264" s="1" t="s">
        <v>8136</v>
      </c>
    </row>
    <row r="8265" spans="1:8" x14ac:dyDescent="0.2">
      <c r="A8265" s="1">
        <v>8329</v>
      </c>
      <c r="B8265" s="1" t="str">
        <f t="shared" si="129"/>
        <v>CVI CleanCapital Solar 6</v>
      </c>
      <c r="C8265" s="1" t="b">
        <f>IF(D8265&lt;&gt;"",IF(COUNTIF($D$2:D8264, D8265), INDEX($A$2:$D$100000, MATCH(D8265, $D$2:D8264,0),1), FALSE), FALSE)</f>
        <v>0</v>
      </c>
      <c r="F8265" s="1" t="b">
        <f>IF(G8265&lt;&gt;"", IF(COUNTIF($G$2:G8264, G8265), INDEX($A$2:$G$100000, MATCH(G8265, $G$2:G8264,0),1), FALSE), FALSE)</f>
        <v>0</v>
      </c>
      <c r="G8265" s="1">
        <v>63621</v>
      </c>
      <c r="H8265" s="1" t="s">
        <v>8137</v>
      </c>
    </row>
    <row r="8266" spans="1:8" x14ac:dyDescent="0.2">
      <c r="A8266" s="1">
        <v>8330</v>
      </c>
      <c r="B8266" s="1" t="str">
        <f t="shared" si="129"/>
        <v>Chicago Bridge &amp; Iron Company</v>
      </c>
      <c r="C8266" s="1" t="b">
        <f>IF(D8266&lt;&gt;"",IF(COUNTIF($D$2:D8265, D8266), INDEX($A$2:$D$100000, MATCH(D8266, $D$2:D8265,0),1), FALSE), FALSE)</f>
        <v>0</v>
      </c>
      <c r="F8266" s="1" t="b">
        <f>IF(G8266&lt;&gt;"", IF(COUNTIF($G$2:G8265, G8266), INDEX($A$2:$G$100000, MATCH(G8266, $G$2:G8265,0),1), FALSE), FALSE)</f>
        <v>0</v>
      </c>
      <c r="G8266" s="1">
        <v>60429</v>
      </c>
      <c r="H8266" s="1" t="s">
        <v>8138</v>
      </c>
    </row>
    <row r="8267" spans="1:8" x14ac:dyDescent="0.2">
      <c r="A8267" s="1">
        <v>8331</v>
      </c>
      <c r="B8267" s="1" t="str">
        <f t="shared" si="129"/>
        <v>Centex Eagle Gypsum Co LLC</v>
      </c>
      <c r="C8267" s="1" t="b">
        <f>IF(D8267&lt;&gt;"",IF(COUNTIF($D$2:D8266, D8267), INDEX($A$2:$D$100000, MATCH(D8267, $D$2:D8266,0),1), FALSE), FALSE)</f>
        <v>0</v>
      </c>
      <c r="F8267" s="1" t="b">
        <f>IF(G8267&lt;&gt;"", IF(COUNTIF($G$2:G8266, G8267), INDEX($A$2:$G$100000, MATCH(G8267, $G$2:G8266,0),1), FALSE), FALSE)</f>
        <v>0</v>
      </c>
      <c r="G8267" s="1">
        <v>3209</v>
      </c>
      <c r="H8267" s="1" t="s">
        <v>8139</v>
      </c>
    </row>
    <row r="8268" spans="1:8" x14ac:dyDescent="0.2">
      <c r="A8268" s="1">
        <v>8332</v>
      </c>
      <c r="B8268" s="1" t="str">
        <f t="shared" si="129"/>
        <v>Chautauqua Green Energy, LLC</v>
      </c>
      <c r="C8268" s="1" t="b">
        <f>IF(D8268&lt;&gt;"",IF(COUNTIF($D$2:D8267, D8268), INDEX($A$2:$D$100000, MATCH(D8268, $D$2:D8267,0),1), FALSE), FALSE)</f>
        <v>0</v>
      </c>
      <c r="F8268" s="1" t="b">
        <f>IF(G8268&lt;&gt;"", IF(COUNTIF($G$2:G8267, G8268), INDEX($A$2:$G$100000, MATCH(G8268, $G$2:G8267,0),1), FALSE), FALSE)</f>
        <v>0</v>
      </c>
      <c r="G8268" s="1">
        <v>64137</v>
      </c>
      <c r="H8268" s="1" t="s">
        <v>8140</v>
      </c>
    </row>
    <row r="8269" spans="1:8" x14ac:dyDescent="0.2">
      <c r="A8269" s="1">
        <v>8333</v>
      </c>
      <c r="B8269" s="1" t="str">
        <f t="shared" si="129"/>
        <v>TPE Hopkins Solar Holdings1 LLC</v>
      </c>
      <c r="C8269" s="1" t="b">
        <f>IF(D8269&lt;&gt;"",IF(COUNTIF($D$2:D8268, D8269), INDEX($A$2:$D$100000, MATCH(D8269, $D$2:D8268,0),1), FALSE), FALSE)</f>
        <v>0</v>
      </c>
      <c r="F8269" s="1" t="b">
        <f>IF(G8269&lt;&gt;"", IF(COUNTIF($G$2:G8268, G8269), INDEX($A$2:$G$100000, MATCH(G8269, $G$2:G8268,0),1), FALSE), FALSE)</f>
        <v>0</v>
      </c>
      <c r="G8269" s="1">
        <v>62918</v>
      </c>
      <c r="H8269" s="1" t="s">
        <v>8141</v>
      </c>
    </row>
    <row r="8270" spans="1:8" x14ac:dyDescent="0.2">
      <c r="A8270" s="1">
        <v>8334</v>
      </c>
      <c r="B8270" s="1" t="str">
        <f t="shared" si="129"/>
        <v>LTV Steel Co Inc</v>
      </c>
      <c r="C8270" s="1" t="b">
        <f>IF(D8270&lt;&gt;"",IF(COUNTIF($D$2:D8269, D8270), INDEX($A$2:$D$100000, MATCH(D8270, $D$2:D8269,0),1), FALSE), FALSE)</f>
        <v>0</v>
      </c>
      <c r="F8270" s="1" t="b">
        <f>IF(G8270&lt;&gt;"", IF(COUNTIF($G$2:G8269, G8270), INDEX($A$2:$G$100000, MATCH(G8270, $G$2:G8269,0),1), FALSE), FALSE)</f>
        <v>0</v>
      </c>
      <c r="G8270" s="1">
        <v>11128</v>
      </c>
      <c r="H8270" s="1" t="s">
        <v>8142</v>
      </c>
    </row>
    <row r="8271" spans="1:8" x14ac:dyDescent="0.2">
      <c r="A8271" s="1">
        <v>8335</v>
      </c>
      <c r="B8271" s="1" t="str">
        <f t="shared" si="129"/>
        <v>Jacobi Medical Center</v>
      </c>
      <c r="C8271" s="1" t="b">
        <f>IF(D8271&lt;&gt;"",IF(COUNTIF($D$2:D8270, D8271), INDEX($A$2:$D$100000, MATCH(D8271, $D$2:D8270,0),1), FALSE), FALSE)</f>
        <v>0</v>
      </c>
      <c r="F8271" s="1" t="b">
        <f>IF(G8271&lt;&gt;"", IF(COUNTIF($G$2:G8270, G8271), INDEX($A$2:$G$100000, MATCH(G8271, $G$2:G8270,0),1), FALSE), FALSE)</f>
        <v>0</v>
      </c>
      <c r="G8271" s="1">
        <v>63353</v>
      </c>
      <c r="H8271" s="1" t="s">
        <v>8143</v>
      </c>
    </row>
    <row r="8272" spans="1:8" x14ac:dyDescent="0.2">
      <c r="A8272" s="1">
        <v>8336</v>
      </c>
      <c r="B8272" s="1" t="str">
        <f t="shared" si="129"/>
        <v>Weyerhaeuser Co-Rothschild</v>
      </c>
      <c r="C8272" s="1" t="b">
        <f>IF(D8272&lt;&gt;"",IF(COUNTIF($D$2:D8271, D8272), INDEX($A$2:$D$100000, MATCH(D8272, $D$2:D8271,0),1), FALSE), FALSE)</f>
        <v>0</v>
      </c>
      <c r="F8272" s="1" t="b">
        <f>IF(G8272&lt;&gt;"", IF(COUNTIF($G$2:G8271, G8272), INDEX($A$2:$G$100000, MATCH(G8272, $G$2:G8271,0),1), FALSE), FALSE)</f>
        <v>0</v>
      </c>
      <c r="G8272" s="1">
        <v>20551</v>
      </c>
      <c r="H8272" s="1" t="s">
        <v>8144</v>
      </c>
    </row>
    <row r="8273" spans="1:8" x14ac:dyDescent="0.2">
      <c r="A8273" s="1">
        <v>8337</v>
      </c>
      <c r="B8273" s="1" t="str">
        <f t="shared" si="129"/>
        <v>ECO Springfield LLC</v>
      </c>
      <c r="C8273" s="1" t="b">
        <f>IF(D8273&lt;&gt;"",IF(COUNTIF($D$2:D8272, D8273), INDEX($A$2:$D$100000, MATCH(D8273, $D$2:D8272,0),1), FALSE), FALSE)</f>
        <v>0</v>
      </c>
      <c r="F8273" s="1" t="b">
        <f>IF(G8273&lt;&gt;"", IF(COUNTIF($G$2:G8272, G8273), INDEX($A$2:$G$100000, MATCH(G8273, $G$2:G8272,0),1), FALSE), FALSE)</f>
        <v>0</v>
      </c>
      <c r="G8273" s="1">
        <v>6072</v>
      </c>
      <c r="H8273" s="1" t="s">
        <v>8145</v>
      </c>
    </row>
    <row r="8274" spans="1:8" x14ac:dyDescent="0.2">
      <c r="A8274" s="1">
        <v>8338</v>
      </c>
      <c r="B8274" s="1" t="str">
        <f t="shared" si="129"/>
        <v>Big Valley Lumber Co</v>
      </c>
      <c r="C8274" s="1" t="b">
        <f>IF(D8274&lt;&gt;"",IF(COUNTIF($D$2:D8273, D8274), INDEX($A$2:$D$100000, MATCH(D8274, $D$2:D8273,0),1), FALSE), FALSE)</f>
        <v>0</v>
      </c>
      <c r="F8274" s="1" t="b">
        <f>IF(G8274&lt;&gt;"", IF(COUNTIF($G$2:G8273, G8274), INDEX($A$2:$G$100000, MATCH(G8274, $G$2:G8273,0),1), FALSE), FALSE)</f>
        <v>0</v>
      </c>
      <c r="G8274" s="1">
        <v>1711</v>
      </c>
      <c r="H8274" s="1" t="s">
        <v>8146</v>
      </c>
    </row>
    <row r="8275" spans="1:8" x14ac:dyDescent="0.2">
      <c r="A8275" s="1">
        <v>8339</v>
      </c>
      <c r="B8275" s="1" t="str">
        <f t="shared" si="129"/>
        <v>Allegheny Hydro LP</v>
      </c>
      <c r="C8275" s="1" t="b">
        <f>IF(D8275&lt;&gt;"",IF(COUNTIF($D$2:D8274, D8275), INDEX($A$2:$D$100000, MATCH(D8275, $D$2:D8274,0),1), FALSE), FALSE)</f>
        <v>0</v>
      </c>
      <c r="F8275" s="1" t="b">
        <f>IF(G8275&lt;&gt;"", IF(COUNTIF($G$2:G8274, G8275), INDEX($A$2:$G$100000, MATCH(G8275, $G$2:G8274,0),1), FALSE), FALSE)</f>
        <v>0</v>
      </c>
      <c r="G8275" s="1">
        <v>275</v>
      </c>
      <c r="H8275" s="1" t="s">
        <v>8147</v>
      </c>
    </row>
    <row r="8276" spans="1:8" x14ac:dyDescent="0.2">
      <c r="A8276" s="1">
        <v>8340</v>
      </c>
      <c r="B8276" s="1" t="str">
        <f t="shared" si="129"/>
        <v>BD Solar Oxford LLC</v>
      </c>
      <c r="C8276" s="1" t="b">
        <f>IF(D8276&lt;&gt;"",IF(COUNTIF($D$2:D8275, D8276), INDEX($A$2:$D$100000, MATCH(D8276, $D$2:D8275,0),1), FALSE), FALSE)</f>
        <v>0</v>
      </c>
      <c r="F8276" s="1" t="b">
        <f>IF(G8276&lt;&gt;"", IF(COUNTIF($G$2:G8275, G8276), INDEX($A$2:$G$100000, MATCH(G8276, $G$2:G8275,0),1), FALSE), FALSE)</f>
        <v>0</v>
      </c>
      <c r="G8276" s="1">
        <v>63565</v>
      </c>
      <c r="H8276" s="1" t="s">
        <v>8148</v>
      </c>
    </row>
    <row r="8277" spans="1:8" x14ac:dyDescent="0.2">
      <c r="A8277" s="1">
        <v>8341</v>
      </c>
      <c r="B8277" s="1" t="str">
        <f t="shared" si="129"/>
        <v>Difwind Farms Ltd IV</v>
      </c>
      <c r="C8277" s="1" t="b">
        <f>IF(D8277&lt;&gt;"",IF(COUNTIF($D$2:D8276, D8277), INDEX($A$2:$D$100000, MATCH(D8277, $D$2:D8276,0),1), FALSE), FALSE)</f>
        <v>0</v>
      </c>
      <c r="F8277" s="1" t="b">
        <f>IF(G8277&lt;&gt;"", IF(COUNTIF($G$2:G8276, G8277), INDEX($A$2:$G$100000, MATCH(G8277, $G$2:G8276,0),1), FALSE), FALSE)</f>
        <v>0</v>
      </c>
      <c r="G8277" s="1">
        <v>22753</v>
      </c>
      <c r="H8277" s="1" t="s">
        <v>8149</v>
      </c>
    </row>
    <row r="8278" spans="1:8" x14ac:dyDescent="0.2">
      <c r="A8278" s="1">
        <v>8342</v>
      </c>
      <c r="B8278" s="1" t="str">
        <f t="shared" si="129"/>
        <v>Allegheny No 6 Hydro Partners</v>
      </c>
      <c r="C8278" s="1" t="b">
        <f>IF(D8278&lt;&gt;"",IF(COUNTIF($D$2:D8277, D8278), INDEX($A$2:$D$100000, MATCH(D8278, $D$2:D8277,0),1), FALSE), FALSE)</f>
        <v>0</v>
      </c>
      <c r="F8278" s="1" t="b">
        <f>IF(G8278&lt;&gt;"", IF(COUNTIF($G$2:G8277, G8278), INDEX($A$2:$G$100000, MATCH(G8278, $G$2:G8277,0),1), FALSE), FALSE)</f>
        <v>0</v>
      </c>
      <c r="G8278" s="1">
        <v>370</v>
      </c>
      <c r="H8278" s="1" t="s">
        <v>8150</v>
      </c>
    </row>
    <row r="8279" spans="1:8" x14ac:dyDescent="0.2">
      <c r="A8279" s="1">
        <v>8343</v>
      </c>
      <c r="B8279" s="1" t="str">
        <f t="shared" si="129"/>
        <v>Syncarpha Puddon II, LLC</v>
      </c>
      <c r="C8279" s="1" t="b">
        <f>IF(D8279&lt;&gt;"",IF(COUNTIF($D$2:D8278, D8279), INDEX($A$2:$D$100000, MATCH(D8279, $D$2:D8278,0),1), FALSE), FALSE)</f>
        <v>0</v>
      </c>
      <c r="F8279" s="1" t="b">
        <f>IF(G8279&lt;&gt;"", IF(COUNTIF($G$2:G8278, G8279), INDEX($A$2:$G$100000, MATCH(G8279, $G$2:G8278,0),1), FALSE), FALSE)</f>
        <v>0</v>
      </c>
      <c r="G8279" s="1">
        <v>62827</v>
      </c>
      <c r="H8279" s="1" t="s">
        <v>8151</v>
      </c>
    </row>
    <row r="8280" spans="1:8" x14ac:dyDescent="0.2">
      <c r="A8280" s="1">
        <v>8344</v>
      </c>
      <c r="B8280" s="1" t="str">
        <f t="shared" si="129"/>
        <v>Syncarpha Puddon I, LLC</v>
      </c>
      <c r="C8280" s="1" t="b">
        <f>IF(D8280&lt;&gt;"",IF(COUNTIF($D$2:D8279, D8280), INDEX($A$2:$D$100000, MATCH(D8280, $D$2:D8279,0),1), FALSE), FALSE)</f>
        <v>0</v>
      </c>
      <c r="F8280" s="1" t="b">
        <f>IF(G8280&lt;&gt;"", IF(COUNTIF($G$2:G8279, G8280), INDEX($A$2:$G$100000, MATCH(G8280, $G$2:G8279,0),1), FALSE), FALSE)</f>
        <v>0</v>
      </c>
      <c r="G8280" s="1">
        <v>62826</v>
      </c>
      <c r="H8280" s="1" t="s">
        <v>8152</v>
      </c>
    </row>
    <row r="8281" spans="1:8" x14ac:dyDescent="0.2">
      <c r="A8281" s="1">
        <v>8345</v>
      </c>
      <c r="B8281" s="1" t="str">
        <f t="shared" si="129"/>
        <v>Syncarpha Northbridge I, LLC</v>
      </c>
      <c r="C8281" s="1" t="b">
        <f>IF(D8281&lt;&gt;"",IF(COUNTIF($D$2:D8280, D8281), INDEX($A$2:$D$100000, MATCH(D8281, $D$2:D8280,0),1), FALSE), FALSE)</f>
        <v>0</v>
      </c>
      <c r="F8281" s="1" t="b">
        <f>IF(G8281&lt;&gt;"", IF(COUNTIF($G$2:G8280, G8281), INDEX($A$2:$G$100000, MATCH(G8281, $G$2:G8280,0),1), FALSE), FALSE)</f>
        <v>0</v>
      </c>
      <c r="G8281" s="1">
        <v>62824</v>
      </c>
      <c r="H8281" s="1" t="s">
        <v>8153</v>
      </c>
    </row>
    <row r="8282" spans="1:8" x14ac:dyDescent="0.2">
      <c r="A8282" s="1">
        <v>8346</v>
      </c>
      <c r="B8282" s="1" t="str">
        <f t="shared" si="129"/>
        <v>Aero Energy LLC-South Belridge</v>
      </c>
      <c r="C8282" s="1" t="b">
        <f>IF(D8282&lt;&gt;"",IF(COUNTIF($D$2:D8281, D8282), INDEX($A$2:$D$100000, MATCH(D8282, $D$2:D8281,0),1), FALSE), FALSE)</f>
        <v>0</v>
      </c>
      <c r="F8282" s="1" t="b">
        <f>IF(G8282&lt;&gt;"", IF(COUNTIF($G$2:G8281, G8282), INDEX($A$2:$G$100000, MATCH(G8282, $G$2:G8281,0),1), FALSE), FALSE)</f>
        <v>0</v>
      </c>
      <c r="G8282" s="1">
        <v>24540</v>
      </c>
      <c r="H8282" s="1" t="s">
        <v>8154</v>
      </c>
    </row>
    <row r="8283" spans="1:8" x14ac:dyDescent="0.2">
      <c r="A8283" s="1">
        <v>8347</v>
      </c>
      <c r="B8283" s="1" t="str">
        <f t="shared" si="129"/>
        <v>Dan River Inc</v>
      </c>
      <c r="C8283" s="1" t="b">
        <f>IF(D8283&lt;&gt;"",IF(COUNTIF($D$2:D8282, D8283), INDEX($A$2:$D$100000, MATCH(D8283, $D$2:D8282,0),1), FALSE), FALSE)</f>
        <v>0</v>
      </c>
      <c r="F8283" s="1" t="b">
        <f>IF(G8283&lt;&gt;"", IF(COUNTIF($G$2:G8282, G8283), INDEX($A$2:$G$100000, MATCH(G8283, $G$2:G8282,0),1), FALSE), FALSE)</f>
        <v>0</v>
      </c>
      <c r="G8283" s="1">
        <v>4773</v>
      </c>
      <c r="H8283" s="1" t="s">
        <v>8155</v>
      </c>
    </row>
    <row r="8284" spans="1:8" x14ac:dyDescent="0.2">
      <c r="A8284" s="1">
        <v>8348</v>
      </c>
      <c r="B8284" s="1" t="str">
        <f t="shared" si="129"/>
        <v>SR Washington I, LLC</v>
      </c>
      <c r="C8284" s="1" t="b">
        <f>IF(D8284&lt;&gt;"",IF(COUNTIF($D$2:D8283, D8284), INDEX($A$2:$D$100000, MATCH(D8284, $D$2:D8283,0),1), FALSE), FALSE)</f>
        <v>0</v>
      </c>
      <c r="F8284" s="1" t="b">
        <f>IF(G8284&lt;&gt;"", IF(COUNTIF($G$2:G8283, G8284), INDEX($A$2:$G$100000, MATCH(G8284, $G$2:G8283,0),1), FALSE), FALSE)</f>
        <v>0</v>
      </c>
      <c r="G8284" s="1">
        <v>64359</v>
      </c>
      <c r="H8284" s="1" t="s">
        <v>8156</v>
      </c>
    </row>
    <row r="8285" spans="1:8" x14ac:dyDescent="0.2">
      <c r="A8285" s="1">
        <v>8349</v>
      </c>
      <c r="B8285" s="1" t="str">
        <f t="shared" si="129"/>
        <v>Renewable Properties, LLC</v>
      </c>
      <c r="C8285" s="1" t="b">
        <f>IF(D8285&lt;&gt;"",IF(COUNTIF($D$2:D8284, D8285), INDEX($A$2:$D$100000, MATCH(D8285, $D$2:D8284,0),1), FALSE), FALSE)</f>
        <v>0</v>
      </c>
      <c r="F8285" s="1" t="b">
        <f>IF(G8285&lt;&gt;"", IF(COUNTIF($G$2:G8284, G8285), INDEX($A$2:$G$100000, MATCH(G8285, $G$2:G8284,0),1), FALSE), FALSE)</f>
        <v>0</v>
      </c>
      <c r="G8285" s="1">
        <v>63449</v>
      </c>
      <c r="H8285" s="1" t="s">
        <v>8157</v>
      </c>
    </row>
    <row r="8286" spans="1:8" x14ac:dyDescent="0.2">
      <c r="A8286" s="1">
        <v>8350</v>
      </c>
      <c r="B8286" s="1" t="str">
        <f t="shared" si="129"/>
        <v>Ridgewood Maine Hydo Partnersh</v>
      </c>
      <c r="C8286" s="1" t="b">
        <f>IF(D8286&lt;&gt;"",IF(COUNTIF($D$2:D8285, D8286), INDEX($A$2:$D$100000, MATCH(D8286, $D$2:D8285,0),1), FALSE), FALSE)</f>
        <v>0</v>
      </c>
      <c r="F8286" s="1" t="b">
        <f>IF(G8286&lt;&gt;"", IF(COUNTIF($G$2:G8285, G8286), INDEX($A$2:$G$100000, MATCH(G8286, $G$2:G8285,0),1), FALSE), FALSE)</f>
        <v>0</v>
      </c>
      <c r="G8286" s="1">
        <v>15951</v>
      </c>
      <c r="H8286" s="1" t="s">
        <v>8158</v>
      </c>
    </row>
    <row r="8287" spans="1:8" x14ac:dyDescent="0.2">
      <c r="A8287" s="1">
        <v>8351</v>
      </c>
      <c r="B8287" s="1" t="str">
        <f t="shared" si="129"/>
        <v>Dalton Hydro Co LLC</v>
      </c>
      <c r="C8287" s="1" t="b">
        <f>IF(D8287&lt;&gt;"",IF(COUNTIF($D$2:D8286, D8287), INDEX($A$2:$D$100000, MATCH(D8287, $D$2:D8286,0),1), FALSE), FALSE)</f>
        <v>0</v>
      </c>
      <c r="F8287" s="1" t="b">
        <f>IF(G8287&lt;&gt;"", IF(COUNTIF($G$2:G8286, G8287), INDEX($A$2:$G$100000, MATCH(G8287, $G$2:G8286,0),1), FALSE), FALSE)</f>
        <v>0</v>
      </c>
      <c r="G8287" s="1">
        <v>49918</v>
      </c>
      <c r="H8287" s="1" t="s">
        <v>8159</v>
      </c>
    </row>
    <row r="8288" spans="1:8" x14ac:dyDescent="0.2">
      <c r="A8288" s="1">
        <v>8352</v>
      </c>
      <c r="B8288" s="1" t="str">
        <f t="shared" si="129"/>
        <v>City of Bowling Green</v>
      </c>
      <c r="C8288" s="1" t="b">
        <f>IF(D8288&lt;&gt;"",IF(COUNTIF($D$2:D8287, D8288), INDEX($A$2:$D$100000, MATCH(D8288, $D$2:D8287,0),1), FALSE), FALSE)</f>
        <v>0</v>
      </c>
      <c r="F8288" s="1" t="b">
        <f>IF(G8288&lt;&gt;"", IF(COUNTIF($G$2:G8287, G8288), INDEX($A$2:$G$100000, MATCH(G8288, $G$2:G8287,0),1), FALSE), FALSE)</f>
        <v>0</v>
      </c>
      <c r="G8288" s="1">
        <v>2054</v>
      </c>
      <c r="H8288" s="1" t="s">
        <v>8160</v>
      </c>
    </row>
    <row r="8289" spans="1:8" x14ac:dyDescent="0.2">
      <c r="A8289" s="1">
        <v>8353</v>
      </c>
      <c r="B8289" s="1" t="str">
        <f t="shared" si="129"/>
        <v>American Paper Corp</v>
      </c>
      <c r="C8289" s="1" t="b">
        <f>IF(D8289&lt;&gt;"",IF(COUNTIF($D$2:D8288, D8289), INDEX($A$2:$D$100000, MATCH(D8289, $D$2:D8288,0),1), FALSE), FALSE)</f>
        <v>0</v>
      </c>
      <c r="F8289" s="1" t="b">
        <f>IF(G8289&lt;&gt;"", IF(COUNTIF($G$2:G8288, G8289), INDEX($A$2:$G$100000, MATCH(G8289, $G$2:G8288,0),1), FALSE), FALSE)</f>
        <v>0</v>
      </c>
      <c r="G8289" s="1">
        <v>576</v>
      </c>
      <c r="H8289" s="1" t="s">
        <v>8161</v>
      </c>
    </row>
    <row r="8290" spans="1:8" x14ac:dyDescent="0.2">
      <c r="A8290" s="1">
        <v>8354</v>
      </c>
      <c r="B8290" s="1" t="str">
        <f t="shared" si="129"/>
        <v>Syncarpha Millbury, LLC</v>
      </c>
      <c r="C8290" s="1" t="b">
        <f>IF(D8290&lt;&gt;"",IF(COUNTIF($D$2:D8289, D8290), INDEX($A$2:$D$100000, MATCH(D8290, $D$2:D8289,0),1), FALSE), FALSE)</f>
        <v>0</v>
      </c>
      <c r="F8290" s="1" t="b">
        <f>IF(G8290&lt;&gt;"", IF(COUNTIF($G$2:G8289, G8290), INDEX($A$2:$G$100000, MATCH(G8290, $G$2:G8289,0),1), FALSE), FALSE)</f>
        <v>0</v>
      </c>
      <c r="G8290" s="1">
        <v>62820</v>
      </c>
      <c r="H8290" s="1" t="s">
        <v>8162</v>
      </c>
    </row>
    <row r="8291" spans="1:8" x14ac:dyDescent="0.2">
      <c r="A8291" s="1">
        <v>8355</v>
      </c>
      <c r="B8291" s="1" t="str">
        <f t="shared" si="129"/>
        <v>Potomac Edison Co</v>
      </c>
      <c r="C8291" s="1" t="b">
        <f>IF(D8291&lt;&gt;"",IF(COUNTIF($D$2:D8290, D8291), INDEX($A$2:$D$100000, MATCH(D8291, $D$2:D8290,0),1), FALSE), FALSE)</f>
        <v>0</v>
      </c>
      <c r="F8291" s="1" t="b">
        <f>IF(G8291&lt;&gt;"", IF(COUNTIF($G$2:G8290, G8291), INDEX($A$2:$G$100000, MATCH(G8291, $G$2:G8290,0),1), FALSE), FALSE)</f>
        <v>0</v>
      </c>
      <c r="G8291" s="1">
        <v>15263</v>
      </c>
      <c r="H8291" s="1" t="s">
        <v>8163</v>
      </c>
    </row>
    <row r="8292" spans="1:8" x14ac:dyDescent="0.2">
      <c r="A8292" s="1">
        <v>8356</v>
      </c>
      <c r="B8292" s="1" t="str">
        <f t="shared" si="129"/>
        <v>Constellation Solar Illinois 2, LLC</v>
      </c>
      <c r="C8292" s="1" t="b">
        <f>IF(D8292&lt;&gt;"",IF(COUNTIF($D$2:D8291, D8292), INDEX($A$2:$D$100000, MATCH(D8292, $D$2:D8291,0),1), FALSE), FALSE)</f>
        <v>0</v>
      </c>
      <c r="F8292" s="1" t="b">
        <f>IF(G8292&lt;&gt;"", IF(COUNTIF($G$2:G8291, G8292), INDEX($A$2:$G$100000, MATCH(G8292, $G$2:G8291,0),1), FALSE), FALSE)</f>
        <v>0</v>
      </c>
      <c r="G8292" s="1">
        <v>63511</v>
      </c>
      <c r="H8292" s="1" t="s">
        <v>8164</v>
      </c>
    </row>
    <row r="8293" spans="1:8" x14ac:dyDescent="0.2">
      <c r="A8293" s="1">
        <v>8357</v>
      </c>
      <c r="B8293" s="1" t="str">
        <f t="shared" si="129"/>
        <v>St. Cloud Hydroelectric Generation Facility</v>
      </c>
      <c r="C8293" s="1" t="b">
        <f>IF(D8293&lt;&gt;"",IF(COUNTIF($D$2:D8292, D8293), INDEX($A$2:$D$100000, MATCH(D8293, $D$2:D8292,0),1), FALSE), FALSE)</f>
        <v>0</v>
      </c>
      <c r="F8293" s="1" t="b">
        <f>IF(G8293&lt;&gt;"", IF(COUNTIF($G$2:G8292, G8293), INDEX($A$2:$G$100000, MATCH(G8293, $G$2:G8292,0),1), FALSE), FALSE)</f>
        <v>0</v>
      </c>
      <c r="G8293" s="1">
        <v>63831</v>
      </c>
      <c r="H8293" s="1" t="s">
        <v>8165</v>
      </c>
    </row>
    <row r="8294" spans="1:8" x14ac:dyDescent="0.2">
      <c r="A8294" s="1">
        <v>8358</v>
      </c>
      <c r="B8294" s="1" t="str">
        <f t="shared" si="129"/>
        <v>Stamford Health Systems, Inc.</v>
      </c>
      <c r="C8294" s="1" t="b">
        <f>IF(D8294&lt;&gt;"",IF(COUNTIF($D$2:D8293, D8294), INDEX($A$2:$D$100000, MATCH(D8294, $D$2:D8293,0),1), FALSE), FALSE)</f>
        <v>0</v>
      </c>
      <c r="F8294" s="1" t="b">
        <f>IF(G8294&lt;&gt;"", IF(COUNTIF($G$2:G8293, G8294), INDEX($A$2:$G$100000, MATCH(G8294, $G$2:G8293,0),1), FALSE), FALSE)</f>
        <v>0</v>
      </c>
      <c r="G8294" s="1">
        <v>64153</v>
      </c>
      <c r="H8294" s="1" t="s">
        <v>8166</v>
      </c>
    </row>
    <row r="8295" spans="1:8" x14ac:dyDescent="0.2">
      <c r="A8295" s="1">
        <v>8359</v>
      </c>
      <c r="B8295" s="1" t="str">
        <f t="shared" si="129"/>
        <v>Southern California Water Co</v>
      </c>
      <c r="C8295" s="1" t="b">
        <f>IF(D8295&lt;&gt;"",IF(COUNTIF($D$2:D8294, D8295), INDEX($A$2:$D$100000, MATCH(D8295, $D$2:D8294,0),1), FALSE), FALSE)</f>
        <v>0</v>
      </c>
      <c r="F8295" s="1" t="b">
        <f>IF(G8295&lt;&gt;"", IF(COUNTIF($G$2:G8294, G8295), INDEX($A$2:$G$100000, MATCH(G8295, $G$2:G8294,0),1), FALSE), FALSE)</f>
        <v>0</v>
      </c>
      <c r="G8295" s="1">
        <v>17612</v>
      </c>
      <c r="H8295" s="1" t="s">
        <v>8167</v>
      </c>
    </row>
    <row r="8296" spans="1:8" x14ac:dyDescent="0.2">
      <c r="A8296" s="1">
        <v>8360</v>
      </c>
      <c r="B8296" s="1" t="str">
        <f t="shared" si="129"/>
        <v>Homestead Fuel Cell 1, LLC</v>
      </c>
      <c r="C8296" s="1" t="b">
        <f>IF(D8296&lt;&gt;"",IF(COUNTIF($D$2:D8295, D8296), INDEX($A$2:$D$100000, MATCH(D8296, $D$2:D8295,0),1), FALSE), FALSE)</f>
        <v>0</v>
      </c>
      <c r="F8296" s="1" t="b">
        <f>IF(G8296&lt;&gt;"", IF(COUNTIF($G$2:G8295, G8296), INDEX($A$2:$G$100000, MATCH(G8296, $G$2:G8295,0),1), FALSE), FALSE)</f>
        <v>0</v>
      </c>
      <c r="G8296" s="1">
        <v>63636</v>
      </c>
      <c r="H8296" s="1" t="s">
        <v>8168</v>
      </c>
    </row>
    <row r="8297" spans="1:8" x14ac:dyDescent="0.2">
      <c r="A8297" s="1">
        <v>8361</v>
      </c>
      <c r="B8297" s="1" t="str">
        <f t="shared" si="129"/>
        <v>Yaphank Fuel Cell Park, LLC</v>
      </c>
      <c r="C8297" s="1" t="b">
        <f>IF(D8297&lt;&gt;"",IF(COUNTIF($D$2:D8296, D8297), INDEX($A$2:$D$100000, MATCH(D8297, $D$2:D8296,0),1), FALSE), FALSE)</f>
        <v>0</v>
      </c>
      <c r="F8297" s="1" t="b">
        <f>IF(G8297&lt;&gt;"", IF(COUNTIF($G$2:G8296, G8297), INDEX($A$2:$G$100000, MATCH(G8297, $G$2:G8296,0),1), FALSE), FALSE)</f>
        <v>0</v>
      </c>
      <c r="G8297" s="1">
        <v>63369</v>
      </c>
      <c r="H8297" s="1" t="s">
        <v>8169</v>
      </c>
    </row>
    <row r="8298" spans="1:8" x14ac:dyDescent="0.2">
      <c r="A8298" s="1">
        <v>8362</v>
      </c>
      <c r="B8298" s="1" t="str">
        <f t="shared" si="129"/>
        <v>SE Hazelton A Ltd Partnership</v>
      </c>
      <c r="C8298" s="1" t="b">
        <f>IF(D8298&lt;&gt;"",IF(COUNTIF($D$2:D8297, D8298), INDEX($A$2:$D$100000, MATCH(D8298, $D$2:D8297,0),1), FALSE), FALSE)</f>
        <v>0</v>
      </c>
      <c r="F8298" s="1" t="b">
        <f>IF(G8298&lt;&gt;"", IF(COUNTIF($G$2:G8297, G8298), INDEX($A$2:$G$100000, MATCH(G8298, $G$2:G8297,0),1), FALSE), FALSE)</f>
        <v>0</v>
      </c>
      <c r="G8298" s="1">
        <v>16875</v>
      </c>
      <c r="H8298" s="1" t="s">
        <v>8170</v>
      </c>
    </row>
    <row r="8299" spans="1:8" x14ac:dyDescent="0.2">
      <c r="A8299" s="1">
        <v>8363</v>
      </c>
      <c r="B8299" s="1" t="str">
        <f t="shared" si="129"/>
        <v>SEPV Sierra, LLC</v>
      </c>
      <c r="C8299" s="1" t="b">
        <f>IF(D8299&lt;&gt;"",IF(COUNTIF($D$2:D8298, D8299), INDEX($A$2:$D$100000, MATCH(D8299, $D$2:D8298,0),1), FALSE), FALSE)</f>
        <v>0</v>
      </c>
      <c r="F8299" s="1" t="b">
        <f>IF(G8299&lt;&gt;"", IF(COUNTIF($G$2:G8298, G8299), INDEX($A$2:$G$100000, MATCH(G8299, $G$2:G8298,0),1), FALSE), FALSE)</f>
        <v>0</v>
      </c>
      <c r="G8299" s="1">
        <v>64229</v>
      </c>
      <c r="H8299" s="1" t="s">
        <v>8171</v>
      </c>
    </row>
    <row r="8300" spans="1:8" x14ac:dyDescent="0.2">
      <c r="A8300" s="1">
        <v>8364</v>
      </c>
      <c r="B8300" s="1" t="str">
        <f t="shared" si="129"/>
        <v>276FED WHAM8 Solar, LLC</v>
      </c>
      <c r="C8300" s="1" t="b">
        <f>IF(D8300&lt;&gt;"",IF(COUNTIF($D$2:D8299, D8300), INDEX($A$2:$D$100000, MATCH(D8300, $D$2:D8299,0),1), FALSE), FALSE)</f>
        <v>0</v>
      </c>
      <c r="F8300" s="1" t="b">
        <f>IF(G8300&lt;&gt;"", IF(COUNTIF($G$2:G8299, G8300), INDEX($A$2:$G$100000, MATCH(G8300, $G$2:G8299,0),1), FALSE), FALSE)</f>
        <v>0</v>
      </c>
      <c r="G8300" s="1">
        <v>64381</v>
      </c>
      <c r="H8300" s="1" t="s">
        <v>8172</v>
      </c>
    </row>
    <row r="8301" spans="1:8" x14ac:dyDescent="0.2">
      <c r="A8301" s="1">
        <v>8365</v>
      </c>
      <c r="B8301" s="1" t="str">
        <f t="shared" si="129"/>
        <v>Williamsville Road LLC</v>
      </c>
      <c r="C8301" s="1" t="b">
        <f>IF(D8301&lt;&gt;"",IF(COUNTIF($D$2:D8300, D8301), INDEX($A$2:$D$100000, MATCH(D8301, $D$2:D8300,0),1), FALSE), FALSE)</f>
        <v>0</v>
      </c>
      <c r="F8301" s="1" t="b">
        <f>IF(G8301&lt;&gt;"", IF(COUNTIF($G$2:G8300, G8301), INDEX($A$2:$G$100000, MATCH(G8301, $G$2:G8300,0),1), FALSE), FALSE)</f>
        <v>0</v>
      </c>
      <c r="G8301" s="1">
        <v>63490</v>
      </c>
      <c r="H8301" s="1" t="s">
        <v>8173</v>
      </c>
    </row>
    <row r="8302" spans="1:8" x14ac:dyDescent="0.2">
      <c r="A8302" s="1">
        <v>8366</v>
      </c>
      <c r="B8302" s="1" t="str">
        <f t="shared" si="129"/>
        <v>Jefferson Solar</v>
      </c>
      <c r="C8302" s="1" t="b">
        <f>IF(D8302&lt;&gt;"",IF(COUNTIF($D$2:D8301, D8302), INDEX($A$2:$D$100000, MATCH(D8302, $D$2:D8301,0),1), FALSE), FALSE)</f>
        <v>0</v>
      </c>
      <c r="F8302" s="1" t="b">
        <f>IF(G8302&lt;&gt;"", IF(COUNTIF($G$2:G8301, G8302), INDEX($A$2:$G$100000, MATCH(G8302, $G$2:G8301,0),1), FALSE), FALSE)</f>
        <v>0</v>
      </c>
      <c r="G8302" s="1">
        <v>61750</v>
      </c>
      <c r="H8302" s="1" t="s">
        <v>8174</v>
      </c>
    </row>
    <row r="8303" spans="1:8" x14ac:dyDescent="0.2">
      <c r="A8303" s="1">
        <v>8367</v>
      </c>
      <c r="B8303" s="1" t="str">
        <f t="shared" si="129"/>
        <v>East Brookfield Adams Road Solar LLC</v>
      </c>
      <c r="C8303" s="1" t="b">
        <f>IF(D8303&lt;&gt;"",IF(COUNTIF($D$2:D8302, D8303), INDEX($A$2:$D$100000, MATCH(D8303, $D$2:D8302,0),1), FALSE), FALSE)</f>
        <v>0</v>
      </c>
      <c r="F8303" s="1" t="b">
        <f>IF(G8303&lt;&gt;"", IF(COUNTIF($G$2:G8302, G8303), INDEX($A$2:$G$100000, MATCH(G8303, $G$2:G8302,0),1), FALSE), FALSE)</f>
        <v>0</v>
      </c>
      <c r="G8303" s="1">
        <v>64058</v>
      </c>
      <c r="H8303" s="1" t="s">
        <v>8175</v>
      </c>
    </row>
    <row r="8304" spans="1:8" x14ac:dyDescent="0.2">
      <c r="A8304" s="1">
        <v>8368</v>
      </c>
      <c r="B8304" s="1" t="str">
        <f t="shared" si="129"/>
        <v>NewsTech New York Inc</v>
      </c>
      <c r="C8304" s="1" t="b">
        <f>IF(D8304&lt;&gt;"",IF(COUNTIF($D$2:D8303, D8304), INDEX($A$2:$D$100000, MATCH(D8304, $D$2:D8303,0),1), FALSE), FALSE)</f>
        <v>0</v>
      </c>
      <c r="F8304" s="1" t="b">
        <f>IF(G8304&lt;&gt;"", IF(COUNTIF($G$2:G8303, G8304), INDEX($A$2:$G$100000, MATCH(G8304, $G$2:G8303,0),1), FALSE), FALSE)</f>
        <v>0</v>
      </c>
      <c r="G8304" s="1">
        <v>13458</v>
      </c>
      <c r="H8304" s="1" t="s">
        <v>8176</v>
      </c>
    </row>
    <row r="8305" spans="1:8" x14ac:dyDescent="0.2">
      <c r="A8305" s="1">
        <v>8370</v>
      </c>
      <c r="B8305" s="1" t="str">
        <f t="shared" si="129"/>
        <v>Owlville Creek Solar, LLC</v>
      </c>
      <c r="C8305" s="1" t="b">
        <f>IF(D8305&lt;&gt;"",IF(COUNTIF($D$2:D8304, D8305), INDEX($A$2:$D$100000, MATCH(D8305, $D$2:D8304,0),1), FALSE), FALSE)</f>
        <v>0</v>
      </c>
      <c r="F8305" s="1" t="b">
        <f>IF(G8305&lt;&gt;"", IF(COUNTIF($G$2:G8304, G8305), INDEX($A$2:$G$100000, MATCH(G8305, $G$2:G8304,0),1), FALSE), FALSE)</f>
        <v>0</v>
      </c>
      <c r="G8305" s="1">
        <v>63111</v>
      </c>
      <c r="H8305" s="1" t="s">
        <v>8177</v>
      </c>
    </row>
    <row r="8306" spans="1:8" x14ac:dyDescent="0.2">
      <c r="A8306" s="1">
        <v>8371</v>
      </c>
      <c r="B8306" s="1" t="str">
        <f t="shared" si="129"/>
        <v>JSD Flatwood PV-1, LLC</v>
      </c>
      <c r="C8306" s="1" t="b">
        <f>IF(D8306&lt;&gt;"",IF(COUNTIF($D$2:D8305, D8306), INDEX($A$2:$D$100000, MATCH(D8306, $D$2:D8305,0),1), FALSE), FALSE)</f>
        <v>0</v>
      </c>
      <c r="F8306" s="1" t="b">
        <f>IF(G8306&lt;&gt;"", IF(COUNTIF($G$2:G8305, G8306), INDEX($A$2:$G$100000, MATCH(G8306, $G$2:G8305,0),1), FALSE), FALSE)</f>
        <v>0</v>
      </c>
      <c r="G8306" s="1">
        <v>63776</v>
      </c>
      <c r="H8306" s="1" t="s">
        <v>8178</v>
      </c>
    </row>
    <row r="8307" spans="1:8" x14ac:dyDescent="0.2">
      <c r="A8307" s="1">
        <v>8372</v>
      </c>
      <c r="B8307" s="1" t="str">
        <f t="shared" si="129"/>
        <v>Hales Mills Solar, LLC</v>
      </c>
      <c r="C8307" s="1" t="b">
        <f>IF(D8307&lt;&gt;"",IF(COUNTIF($D$2:D8306, D8307), INDEX($A$2:$D$100000, MATCH(D8307, $D$2:D8306,0),1), FALSE), FALSE)</f>
        <v>0</v>
      </c>
      <c r="F8307" s="1" t="b">
        <f>IF(G8307&lt;&gt;"", IF(COUNTIF($G$2:G8306, G8307), INDEX($A$2:$G$100000, MATCH(G8307, $G$2:G8306,0),1), FALSE), FALSE)</f>
        <v>0</v>
      </c>
      <c r="G8307" s="1">
        <v>63109</v>
      </c>
      <c r="H8307" s="1" t="s">
        <v>8179</v>
      </c>
    </row>
    <row r="8308" spans="1:8" x14ac:dyDescent="0.2">
      <c r="A8308" s="1">
        <v>8373</v>
      </c>
      <c r="B8308" s="1" t="str">
        <f t="shared" si="129"/>
        <v>Syncarpha Northbridge II, LLC</v>
      </c>
      <c r="C8308" s="1" t="b">
        <f>IF(D8308&lt;&gt;"",IF(COUNTIF($D$2:D8307, D8308), INDEX($A$2:$D$100000, MATCH(D8308, $D$2:D8307,0),1), FALSE), FALSE)</f>
        <v>0</v>
      </c>
      <c r="F8308" s="1" t="b">
        <f>IF(G8308&lt;&gt;"", IF(COUNTIF($G$2:G8307, G8308), INDEX($A$2:$G$100000, MATCH(G8308, $G$2:G8307,0),1), FALSE), FALSE)</f>
        <v>0</v>
      </c>
      <c r="G8308" s="1">
        <v>62825</v>
      </c>
      <c r="H8308" s="1" t="s">
        <v>8180</v>
      </c>
    </row>
    <row r="8309" spans="1:8" x14ac:dyDescent="0.2">
      <c r="A8309" s="1">
        <v>8374</v>
      </c>
      <c r="B8309" s="1" t="str">
        <f t="shared" si="129"/>
        <v>Owlville Creek Solar 2, LLC</v>
      </c>
      <c r="C8309" s="1" t="b">
        <f>IF(D8309&lt;&gt;"",IF(COUNTIF($D$2:D8308, D8309), INDEX($A$2:$D$100000, MATCH(D8309, $D$2:D8308,0),1), FALSE), FALSE)</f>
        <v>0</v>
      </c>
      <c r="F8309" s="1" t="b">
        <f>IF(G8309&lt;&gt;"", IF(COUNTIF($G$2:G8308, G8309), INDEX($A$2:$G$100000, MATCH(G8309, $G$2:G8308,0),1), FALSE), FALSE)</f>
        <v>0</v>
      </c>
      <c r="G8309" s="1">
        <v>63110</v>
      </c>
      <c r="H8309" s="1" t="s">
        <v>8181</v>
      </c>
    </row>
    <row r="8310" spans="1:8" x14ac:dyDescent="0.2">
      <c r="A8310" s="1">
        <v>8375</v>
      </c>
      <c r="B8310" s="1" t="str">
        <f t="shared" si="129"/>
        <v>Lansing Renewables, LLC</v>
      </c>
      <c r="C8310" s="1" t="b">
        <f>IF(D8310&lt;&gt;"",IF(COUNTIF($D$2:D8309, D8310), INDEX($A$2:$D$100000, MATCH(D8310, $D$2:D8309,0),1), FALSE), FALSE)</f>
        <v>0</v>
      </c>
      <c r="F8310" s="1" t="b">
        <f>IF(G8310&lt;&gt;"", IF(COUNTIF($G$2:G8309, G8310), INDEX($A$2:$G$100000, MATCH(G8310, $G$2:G8309,0),1), FALSE), FALSE)</f>
        <v>0</v>
      </c>
      <c r="G8310" s="1">
        <v>63107</v>
      </c>
      <c r="H8310" s="1" t="s">
        <v>8182</v>
      </c>
    </row>
    <row r="8311" spans="1:8" x14ac:dyDescent="0.2">
      <c r="A8311" s="1">
        <v>8376</v>
      </c>
      <c r="B8311" s="1" t="str">
        <f t="shared" si="129"/>
        <v>Intercontinental Materials Management</v>
      </c>
      <c r="C8311" s="1" t="b">
        <f>IF(D8311&lt;&gt;"",IF(COUNTIF($D$2:D8310, D8311), INDEX($A$2:$D$100000, MATCH(D8311, $D$2:D8310,0),1), FALSE), FALSE)</f>
        <v>0</v>
      </c>
      <c r="F8311" s="1" t="b">
        <f>IF(G8311&lt;&gt;"", IF(COUNTIF($G$2:G8310, G8311), INDEX($A$2:$G$100000, MATCH(G8311, $G$2:G8310,0),1), FALSE), FALSE)</f>
        <v>0</v>
      </c>
      <c r="G8311" s="1">
        <v>56834</v>
      </c>
      <c r="H8311" s="1" t="s">
        <v>8183</v>
      </c>
    </row>
    <row r="8312" spans="1:8" x14ac:dyDescent="0.2">
      <c r="A8312" s="1">
        <v>8377</v>
      </c>
      <c r="B8312" s="1" t="str">
        <f t="shared" si="129"/>
        <v>DG New York Solar, LLC</v>
      </c>
      <c r="C8312" s="1" t="b">
        <f>IF(D8312&lt;&gt;"",IF(COUNTIF($D$2:D8311, D8312), INDEX($A$2:$D$100000, MATCH(D8312, $D$2:D8311,0),1), FALSE), FALSE)</f>
        <v>0</v>
      </c>
      <c r="F8312" s="1" t="b">
        <f>IF(G8312&lt;&gt;"", IF(COUNTIF($G$2:G8311, G8312), INDEX($A$2:$G$100000, MATCH(G8312, $G$2:G8311,0),1), FALSE), FALSE)</f>
        <v>0</v>
      </c>
      <c r="G8312" s="1">
        <v>63730</v>
      </c>
      <c r="H8312" s="1" t="s">
        <v>8184</v>
      </c>
    </row>
    <row r="8313" spans="1:8" x14ac:dyDescent="0.2">
      <c r="A8313" s="1">
        <v>8378</v>
      </c>
      <c r="B8313" s="1" t="str">
        <f t="shared" si="129"/>
        <v>NorthWestern Energy LLC - (MT)</v>
      </c>
      <c r="C8313" s="1" t="b">
        <f>IF(D8313&lt;&gt;"",IF(COUNTIF($D$2:D8312, D8313), INDEX($A$2:$D$100000, MATCH(D8313, $D$2:D8312,0),1), FALSE), FALSE)</f>
        <v>0</v>
      </c>
      <c r="F8313" s="1" t="b">
        <f>IF(G8313&lt;&gt;"", IF(COUNTIF($G$2:G8312, G8313), INDEX($A$2:$G$100000, MATCH(G8313, $G$2:G8312,0),1), FALSE), FALSE)</f>
        <v>0</v>
      </c>
      <c r="G8313" s="1">
        <v>12825</v>
      </c>
      <c r="H8313" s="1" t="s">
        <v>8185</v>
      </c>
    </row>
    <row r="8314" spans="1:8" x14ac:dyDescent="0.2">
      <c r="A8314" s="1">
        <v>8379</v>
      </c>
      <c r="B8314" s="1" t="str">
        <f t="shared" si="129"/>
        <v>Carbide/Graphite Group Inc</v>
      </c>
      <c r="C8314" s="1" t="b">
        <f>IF(D8314&lt;&gt;"",IF(COUNTIF($D$2:D8313, D8314), INDEX($A$2:$D$100000, MATCH(D8314, $D$2:D8313,0),1), FALSE), FALSE)</f>
        <v>0</v>
      </c>
      <c r="F8314" s="1" t="b">
        <f>IF(G8314&lt;&gt;"", IF(COUNTIF($G$2:G8313, G8314), INDEX($A$2:$G$100000, MATCH(G8314, $G$2:G8313,0),1), FALSE), FALSE)</f>
        <v>0</v>
      </c>
      <c r="G8314" s="1">
        <v>3054</v>
      </c>
      <c r="H8314" s="1" t="s">
        <v>8186</v>
      </c>
    </row>
    <row r="8315" spans="1:8" x14ac:dyDescent="0.2">
      <c r="A8315" s="1">
        <v>8380</v>
      </c>
      <c r="B8315" s="1" t="str">
        <f t="shared" si="129"/>
        <v>Syncarpha Westminster, LLC</v>
      </c>
      <c r="C8315" s="1" t="b">
        <f>IF(D8315&lt;&gt;"",IF(COUNTIF($D$2:D8314, D8315), INDEX($A$2:$D$100000, MATCH(D8315, $D$2:D8314,0),1), FALSE), FALSE)</f>
        <v>0</v>
      </c>
      <c r="F8315" s="1" t="b">
        <f>IF(G8315&lt;&gt;"", IF(COUNTIF($G$2:G8314, G8315), INDEX($A$2:$G$100000, MATCH(G8315, $G$2:G8314,0),1), FALSE), FALSE)</f>
        <v>0</v>
      </c>
      <c r="G8315" s="1">
        <v>62813</v>
      </c>
      <c r="H8315" s="1" t="s">
        <v>8187</v>
      </c>
    </row>
    <row r="8316" spans="1:8" x14ac:dyDescent="0.2">
      <c r="A8316" s="1">
        <v>8381</v>
      </c>
      <c r="B8316" s="1" t="str">
        <f t="shared" si="129"/>
        <v>Jefferson Power LLC</v>
      </c>
      <c r="C8316" s="1" t="b">
        <f>IF(D8316&lt;&gt;"",IF(COUNTIF($D$2:D8315, D8316), INDEX($A$2:$D$100000, MATCH(D8316, $D$2:D8315,0),1), FALSE), FALSE)</f>
        <v>0</v>
      </c>
      <c r="F8316" s="1" t="b">
        <f>IF(G8316&lt;&gt;"", IF(COUNTIF($G$2:G8315, G8316), INDEX($A$2:$G$100000, MATCH(G8316, $G$2:G8315,0),1), FALSE), FALSE)</f>
        <v>0</v>
      </c>
      <c r="G8316" s="1">
        <v>28622</v>
      </c>
      <c r="H8316" s="1" t="s">
        <v>8188</v>
      </c>
    </row>
    <row r="8317" spans="1:8" x14ac:dyDescent="0.2">
      <c r="A8317" s="1">
        <v>8382</v>
      </c>
      <c r="B8317" s="1" t="str">
        <f t="shared" si="129"/>
        <v>James W. Broderick Hydropower Plant</v>
      </c>
      <c r="C8317" s="1" t="b">
        <f>IF(D8317&lt;&gt;"",IF(COUNTIF($D$2:D8316, D8317), INDEX($A$2:$D$100000, MATCH(D8317, $D$2:D8316,0),1), FALSE), FALSE)</f>
        <v>0</v>
      </c>
      <c r="F8317" s="1" t="b">
        <f>IF(G8317&lt;&gt;"", IF(COUNTIF($G$2:G8316, G8317), INDEX($A$2:$G$100000, MATCH(G8317, $G$2:G8316,0),1), FALSE), FALSE)</f>
        <v>0</v>
      </c>
      <c r="G8317" s="1">
        <v>63751</v>
      </c>
      <c r="H8317" s="1" t="s">
        <v>8189</v>
      </c>
    </row>
    <row r="8318" spans="1:8" x14ac:dyDescent="0.2">
      <c r="A8318" s="1">
        <v>8383</v>
      </c>
      <c r="B8318" s="1" t="str">
        <f t="shared" si="129"/>
        <v>Annadale Community Clean Energy Projects LLC</v>
      </c>
      <c r="C8318" s="1" t="b">
        <f>IF(D8318&lt;&gt;"",IF(COUNTIF($D$2:D8317, D8318), INDEX($A$2:$D$100000, MATCH(D8318, $D$2:D8317,0),1), FALSE), FALSE)</f>
        <v>0</v>
      </c>
      <c r="F8318" s="1" t="b">
        <f>IF(G8318&lt;&gt;"", IF(COUNTIF($G$2:G8317, G8318), INDEX($A$2:$G$100000, MATCH(G8318, $G$2:G8317,0),1), FALSE), FALSE)</f>
        <v>0</v>
      </c>
      <c r="G8318" s="1">
        <v>64309</v>
      </c>
      <c r="H8318" s="1" t="s">
        <v>8190</v>
      </c>
    </row>
    <row r="8319" spans="1:8" x14ac:dyDescent="0.2">
      <c r="A8319" s="1">
        <v>8384</v>
      </c>
      <c r="B8319" s="1" t="str">
        <f t="shared" si="129"/>
        <v>West Delaware Hydro Associates</v>
      </c>
      <c r="C8319" s="1" t="b">
        <f>IF(D8319&lt;&gt;"",IF(COUNTIF($D$2:D8318, D8319), INDEX($A$2:$D$100000, MATCH(D8319, $D$2:D8318,0),1), FALSE), FALSE)</f>
        <v>0</v>
      </c>
      <c r="F8319" s="1" t="b">
        <f>IF(G8319&lt;&gt;"", IF(COUNTIF($G$2:G8318, G8319), INDEX($A$2:$G$100000, MATCH(G8319, $G$2:G8318,0),1), FALSE), FALSE)</f>
        <v>0</v>
      </c>
      <c r="G8319" s="1">
        <v>20390</v>
      </c>
      <c r="H8319" s="1" t="s">
        <v>8191</v>
      </c>
    </row>
    <row r="8320" spans="1:8" x14ac:dyDescent="0.2">
      <c r="A8320" s="1">
        <v>8385</v>
      </c>
      <c r="B8320" s="1" t="str">
        <f t="shared" si="129"/>
        <v>Louisiana Pacific Co</v>
      </c>
      <c r="C8320" s="1" t="b">
        <f>IF(D8320&lt;&gt;"",IF(COUNTIF($D$2:D8319, D8320), INDEX($A$2:$D$100000, MATCH(D8320, $D$2:D8319,0),1), FALSE), FALSE)</f>
        <v>0</v>
      </c>
      <c r="F8320" s="1" t="b">
        <f>IF(G8320&lt;&gt;"", IF(COUNTIF($G$2:G8319, G8320), INDEX($A$2:$G$100000, MATCH(G8320, $G$2:G8319,0),1), FALSE), FALSE)</f>
        <v>0</v>
      </c>
      <c r="G8320" s="1">
        <v>11239</v>
      </c>
      <c r="H8320" s="1" t="s">
        <v>8192</v>
      </c>
    </row>
    <row r="8321" spans="1:8" x14ac:dyDescent="0.2">
      <c r="A8321" s="1">
        <v>8386</v>
      </c>
      <c r="B8321" s="1" t="str">
        <f t="shared" si="129"/>
        <v>Vista Solar, Inc.</v>
      </c>
      <c r="C8321" s="1" t="b">
        <f>IF(D8321&lt;&gt;"",IF(COUNTIF($D$2:D8320, D8321), INDEX($A$2:$D$100000, MATCH(D8321, $D$2:D8320,0),1), FALSE), FALSE)</f>
        <v>0</v>
      </c>
      <c r="F8321" s="1" t="b">
        <f>IF(G8321&lt;&gt;"", IF(COUNTIF($G$2:G8320, G8321), INDEX($A$2:$G$100000, MATCH(G8321, $G$2:G8320,0),1), FALSE), FALSE)</f>
        <v>0</v>
      </c>
      <c r="G8321" s="1">
        <v>62701</v>
      </c>
      <c r="H8321" s="1" t="s">
        <v>8193</v>
      </c>
    </row>
    <row r="8322" spans="1:8" x14ac:dyDescent="0.2">
      <c r="A8322" s="1">
        <v>8387</v>
      </c>
      <c r="B8322" s="1" t="str">
        <f t="shared" ref="B8322:B8385" si="130">IF(H8322="",E8322,H8322)</f>
        <v>K &amp; M Energy LLC</v>
      </c>
      <c r="C8322" s="1" t="b">
        <f>IF(D8322&lt;&gt;"",IF(COUNTIF($D$2:D8321, D8322), INDEX($A$2:$D$100000, MATCH(D8322, $D$2:D8321,0),1), FALSE), FALSE)</f>
        <v>0</v>
      </c>
      <c r="F8322" s="1" t="b">
        <f>IF(G8322&lt;&gt;"", IF(COUNTIF($G$2:G8321, G8322), INDEX($A$2:$G$100000, MATCH(G8322, $G$2:G8321,0),1), FALSE), FALSE)</f>
        <v>0</v>
      </c>
      <c r="G8322" s="1">
        <v>54719</v>
      </c>
      <c r="H8322" s="1" t="s">
        <v>8194</v>
      </c>
    </row>
    <row r="8323" spans="1:8" x14ac:dyDescent="0.2">
      <c r="A8323" s="1">
        <v>8388</v>
      </c>
      <c r="B8323" s="1" t="str">
        <f t="shared" si="130"/>
        <v>DTE Atlantic, LLC</v>
      </c>
      <c r="C8323" s="1" t="b">
        <f>IF(D8323&lt;&gt;"",IF(COUNTIF($D$2:D8322, D8323), INDEX($A$2:$D$100000, MATCH(D8323, $D$2:D8322,0),1), FALSE), FALSE)</f>
        <v>0</v>
      </c>
      <c r="F8323" s="1" t="b">
        <f>IF(G8323&lt;&gt;"", IF(COUNTIF($G$2:G8322, G8323), INDEX($A$2:$G$100000, MATCH(G8323, $G$2:G8322,0),1), FALSE), FALSE)</f>
        <v>0</v>
      </c>
      <c r="G8323" s="1">
        <v>63875</v>
      </c>
      <c r="H8323" s="1" t="s">
        <v>8195</v>
      </c>
    </row>
    <row r="8324" spans="1:8" x14ac:dyDescent="0.2">
      <c r="A8324" s="1">
        <v>8389</v>
      </c>
      <c r="B8324" s="1" t="str">
        <f t="shared" si="130"/>
        <v>Koopers Industries Inc-Chicago</v>
      </c>
      <c r="C8324" s="1" t="b">
        <f>IF(D8324&lt;&gt;"",IF(COUNTIF($D$2:D8323, D8324), INDEX($A$2:$D$100000, MATCH(D8324, $D$2:D8323,0),1), FALSE), FALSE)</f>
        <v>0</v>
      </c>
      <c r="F8324" s="1" t="b">
        <f>IF(G8324&lt;&gt;"", IF(COUNTIF($G$2:G8323, G8324), INDEX($A$2:$G$100000, MATCH(G8324, $G$2:G8323,0),1), FALSE), FALSE)</f>
        <v>0</v>
      </c>
      <c r="G8324" s="1">
        <v>10446</v>
      </c>
      <c r="H8324" s="1" t="s">
        <v>8196</v>
      </c>
    </row>
    <row r="8325" spans="1:8" x14ac:dyDescent="0.2">
      <c r="A8325" s="1">
        <v>8390</v>
      </c>
      <c r="B8325" s="1" t="str">
        <f t="shared" si="130"/>
        <v>SI Group Energy LLC</v>
      </c>
      <c r="C8325" s="1" t="b">
        <f>IF(D8325&lt;&gt;"",IF(COUNTIF($D$2:D8324, D8325), INDEX($A$2:$D$100000, MATCH(D8325, $D$2:D8324,0),1), FALSE), FALSE)</f>
        <v>0</v>
      </c>
      <c r="F8325" s="1" t="b">
        <f>IF(G8325&lt;&gt;"", IF(COUNTIF($G$2:G8324, G8325), INDEX($A$2:$G$100000, MATCH(G8325, $G$2:G8324,0),1), FALSE), FALSE)</f>
        <v>0</v>
      </c>
      <c r="G8325" s="1">
        <v>55746</v>
      </c>
      <c r="H8325" s="1" t="s">
        <v>8197</v>
      </c>
    </row>
    <row r="8326" spans="1:8" x14ac:dyDescent="0.2">
      <c r="A8326" s="1">
        <v>8391</v>
      </c>
      <c r="B8326" s="1" t="str">
        <f t="shared" si="130"/>
        <v>Caithness VG Wind LLC</v>
      </c>
      <c r="C8326" s="1" t="b">
        <f>IF(D8326&lt;&gt;"",IF(COUNTIF($D$2:D8325, D8326), INDEX($A$2:$D$100000, MATCH(D8326, $D$2:D8325,0),1), FALSE), FALSE)</f>
        <v>0</v>
      </c>
      <c r="F8326" s="1" t="b">
        <f>IF(G8326&lt;&gt;"", IF(COUNTIF($G$2:G8325, G8326), INDEX($A$2:$G$100000, MATCH(G8326, $G$2:G8325,0),1), FALSE), FALSE)</f>
        <v>0</v>
      </c>
      <c r="G8326" s="1">
        <v>55792</v>
      </c>
      <c r="H8326" s="1" t="s">
        <v>8198</v>
      </c>
    </row>
    <row r="8327" spans="1:8" x14ac:dyDescent="0.2">
      <c r="A8327" s="1">
        <v>8392</v>
      </c>
      <c r="B8327" s="1" t="str">
        <f t="shared" si="130"/>
        <v>Difwind Farms Ltd I</v>
      </c>
      <c r="C8327" s="1" t="b">
        <f>IF(D8327&lt;&gt;"",IF(COUNTIF($D$2:D8326, D8327), INDEX($A$2:$D$100000, MATCH(D8327, $D$2:D8326,0),1), FALSE), FALSE)</f>
        <v>0</v>
      </c>
      <c r="F8327" s="1" t="b">
        <f>IF(G8327&lt;&gt;"", IF(COUNTIF($G$2:G8326, G8327), INDEX($A$2:$G$100000, MATCH(G8327, $G$2:G8326,0),1), FALSE), FALSE)</f>
        <v>0</v>
      </c>
      <c r="G8327" s="1">
        <v>22735</v>
      </c>
      <c r="H8327" s="1" t="s">
        <v>8199</v>
      </c>
    </row>
    <row r="8328" spans="1:8" x14ac:dyDescent="0.2">
      <c r="A8328" s="1">
        <v>8393</v>
      </c>
      <c r="B8328" s="1" t="str">
        <f t="shared" si="130"/>
        <v>Wilmarth Lane Solar 1, LLC</v>
      </c>
      <c r="C8328" s="1" t="b">
        <f>IF(D8328&lt;&gt;"",IF(COUNTIF($D$2:D8327, D8328), INDEX($A$2:$D$100000, MATCH(D8328, $D$2:D8327,0),1), FALSE), FALSE)</f>
        <v>0</v>
      </c>
      <c r="F8328" s="1" t="b">
        <f>IF(G8328&lt;&gt;"", IF(COUNTIF($G$2:G8327, G8328), INDEX($A$2:$G$100000, MATCH(G8328, $G$2:G8327,0),1), FALSE), FALSE)</f>
        <v>0</v>
      </c>
      <c r="G8328" s="1">
        <v>64073</v>
      </c>
      <c r="H8328" s="1" t="s">
        <v>8200</v>
      </c>
    </row>
    <row r="8329" spans="1:8" x14ac:dyDescent="0.2">
      <c r="A8329" s="1">
        <v>8394</v>
      </c>
      <c r="B8329" s="1" t="str">
        <f t="shared" si="130"/>
        <v>CTV Pwr Purchase Cntrct Trust</v>
      </c>
      <c r="C8329" s="1" t="b">
        <f>IF(D8329&lt;&gt;"",IF(COUNTIF($D$2:D8328, D8329), INDEX($A$2:$D$100000, MATCH(D8329, $D$2:D8328,0),1), FALSE), FALSE)</f>
        <v>0</v>
      </c>
      <c r="F8329" s="1" t="b">
        <f>IF(G8329&lt;&gt;"", IF(COUNTIF($G$2:G8328, G8329), INDEX($A$2:$G$100000, MATCH(G8329, $G$2:G8328,0),1), FALSE), FALSE)</f>
        <v>0</v>
      </c>
      <c r="G8329" s="1">
        <v>2708</v>
      </c>
      <c r="H8329" s="1" t="s">
        <v>8201</v>
      </c>
    </row>
    <row r="8330" spans="1:8" x14ac:dyDescent="0.2">
      <c r="A8330" s="1">
        <v>8395</v>
      </c>
      <c r="B8330" s="1" t="str">
        <f t="shared" si="130"/>
        <v>CVI Renewables Holdings, LLC.</v>
      </c>
      <c r="C8330" s="1" t="b">
        <f>IF(D8330&lt;&gt;"",IF(COUNTIF($D$2:D8329, D8330), INDEX($A$2:$D$100000, MATCH(D8330, $D$2:D8329,0),1), FALSE), FALSE)</f>
        <v>0</v>
      </c>
      <c r="F8330" s="1" t="b">
        <f>IF(G8330&lt;&gt;"", IF(COUNTIF($G$2:G8329, G8330), INDEX($A$2:$G$100000, MATCH(G8330, $G$2:G8329,0),1), FALSE), FALSE)</f>
        <v>0</v>
      </c>
      <c r="G8330" s="1">
        <v>63970</v>
      </c>
      <c r="H8330" s="1" t="s">
        <v>8202</v>
      </c>
    </row>
    <row r="8331" spans="1:8" x14ac:dyDescent="0.2">
      <c r="A8331" s="1">
        <v>8396</v>
      </c>
      <c r="B8331" s="1" t="str">
        <f t="shared" si="130"/>
        <v>Nashville Thermal Tran Corp</v>
      </c>
      <c r="C8331" s="1" t="b">
        <f>IF(D8331&lt;&gt;"",IF(COUNTIF($D$2:D8330, D8331), INDEX($A$2:$D$100000, MATCH(D8331, $D$2:D8330,0),1), FALSE), FALSE)</f>
        <v>0</v>
      </c>
      <c r="F8331" s="1" t="b">
        <f>IF(G8331&lt;&gt;"", IF(COUNTIF($G$2:G8330, G8331), INDEX($A$2:$G$100000, MATCH(G8331, $G$2:G8330,0),1), FALSE), FALSE)</f>
        <v>0</v>
      </c>
      <c r="G8331" s="1">
        <v>13229</v>
      </c>
      <c r="H8331" s="1" t="s">
        <v>8203</v>
      </c>
    </row>
    <row r="8332" spans="1:8" x14ac:dyDescent="0.2">
      <c r="A8332" s="1">
        <v>8397</v>
      </c>
      <c r="B8332" s="1" t="str">
        <f t="shared" si="130"/>
        <v>Blackville Solar Farm, LLC</v>
      </c>
      <c r="C8332" s="1" t="b">
        <f>IF(D8332&lt;&gt;"",IF(COUNTIF($D$2:D8331, D8332), INDEX($A$2:$D$100000, MATCH(D8332, $D$2:D8331,0),1), FALSE), FALSE)</f>
        <v>0</v>
      </c>
      <c r="F8332" s="1" t="b">
        <f>IF(G8332&lt;&gt;"", IF(COUNTIF($G$2:G8331, G8332), INDEX($A$2:$G$100000, MATCH(G8332, $G$2:G8331,0),1), FALSE), FALSE)</f>
        <v>0</v>
      </c>
      <c r="G8332" s="1">
        <v>61519</v>
      </c>
      <c r="H8332" s="1" t="s">
        <v>8204</v>
      </c>
    </row>
    <row r="8333" spans="1:8" x14ac:dyDescent="0.2">
      <c r="A8333" s="1">
        <v>8398</v>
      </c>
      <c r="B8333" s="1" t="str">
        <f t="shared" si="130"/>
        <v>BD Solar Augusta LLC</v>
      </c>
      <c r="C8333" s="1" t="b">
        <f>IF(D8333&lt;&gt;"",IF(COUNTIF($D$2:D8332, D8333), INDEX($A$2:$D$100000, MATCH(D8333, $D$2:D8332,0),1), FALSE), FALSE)</f>
        <v>0</v>
      </c>
      <c r="F8333" s="1" t="b">
        <f>IF(G8333&lt;&gt;"", IF(COUNTIF($G$2:G8332, G8333), INDEX($A$2:$G$100000, MATCH(G8333, $G$2:G8332,0),1), FALSE), FALSE)</f>
        <v>0</v>
      </c>
      <c r="G8333" s="1">
        <v>63567</v>
      </c>
      <c r="H8333" s="1" t="s">
        <v>8205</v>
      </c>
    </row>
    <row r="8334" spans="1:8" x14ac:dyDescent="0.2">
      <c r="A8334" s="1">
        <v>8399</v>
      </c>
      <c r="B8334" s="1" t="str">
        <f t="shared" si="130"/>
        <v>Breckenridge Street Solar 1, LLC</v>
      </c>
      <c r="C8334" s="1" t="b">
        <f>IF(D8334&lt;&gt;"",IF(COUNTIF($D$2:D8333, D8334), INDEX($A$2:$D$100000, MATCH(D8334, $D$2:D8333,0),1), FALSE), FALSE)</f>
        <v>0</v>
      </c>
      <c r="F8334" s="1" t="b">
        <f>IF(G8334&lt;&gt;"", IF(COUNTIF($G$2:G8333, G8334), INDEX($A$2:$G$100000, MATCH(G8334, $G$2:G8333,0),1), FALSE), FALSE)</f>
        <v>0</v>
      </c>
      <c r="G8334" s="1">
        <v>64069</v>
      </c>
      <c r="H8334" s="1" t="s">
        <v>8206</v>
      </c>
    </row>
    <row r="8335" spans="1:8" x14ac:dyDescent="0.2">
      <c r="A8335" s="1">
        <v>8400</v>
      </c>
      <c r="B8335" s="1" t="str">
        <f t="shared" si="130"/>
        <v>Solar Star Prime 2, LLC</v>
      </c>
      <c r="C8335" s="1" t="b">
        <f>IF(D8335&lt;&gt;"",IF(COUNTIF($D$2:D8334, D8335), INDEX($A$2:$D$100000, MATCH(D8335, $D$2:D8334,0),1), FALSE), FALSE)</f>
        <v>0</v>
      </c>
      <c r="F8335" s="1" t="b">
        <f>IF(G8335&lt;&gt;"", IF(COUNTIF($G$2:G8334, G8335), INDEX($A$2:$G$100000, MATCH(G8335, $G$2:G8334,0),1), FALSE), FALSE)</f>
        <v>0</v>
      </c>
      <c r="G8335" s="1">
        <v>63962</v>
      </c>
      <c r="H8335" s="1" t="s">
        <v>8207</v>
      </c>
    </row>
    <row r="8336" spans="1:8" x14ac:dyDescent="0.2">
      <c r="A8336" s="1">
        <v>8401</v>
      </c>
      <c r="B8336" s="1" t="str">
        <f t="shared" si="130"/>
        <v>Ridgewood/Mass Power PLP</v>
      </c>
      <c r="C8336" s="1" t="b">
        <f>IF(D8336&lt;&gt;"",IF(COUNTIF($D$2:D8335, D8336), INDEX($A$2:$D$100000, MATCH(D8336, $D$2:D8335,0),1), FALSE), FALSE)</f>
        <v>0</v>
      </c>
      <c r="F8336" s="1" t="b">
        <f>IF(G8336&lt;&gt;"", IF(COUNTIF($G$2:G8335, G8336), INDEX($A$2:$G$100000, MATCH(G8336, $G$2:G8335,0),1), FALSE), FALSE)</f>
        <v>0</v>
      </c>
      <c r="G8336" s="1">
        <v>16007</v>
      </c>
      <c r="H8336" s="1" t="s">
        <v>8208</v>
      </c>
    </row>
    <row r="8337" spans="1:8" x14ac:dyDescent="0.2">
      <c r="A8337" s="1">
        <v>8402</v>
      </c>
      <c r="B8337" s="1" t="str">
        <f t="shared" si="130"/>
        <v>Kearsarge William Way LLC</v>
      </c>
      <c r="C8337" s="1" t="b">
        <f>IF(D8337&lt;&gt;"",IF(COUNTIF($D$2:D8336, D8337), INDEX($A$2:$D$100000, MATCH(D8337, $D$2:D8336,0),1), FALSE), FALSE)</f>
        <v>0</v>
      </c>
      <c r="F8337" s="1" t="b">
        <f>IF(G8337&lt;&gt;"", IF(COUNTIF($G$2:G8336, G8337), INDEX($A$2:$G$100000, MATCH(G8337, $G$2:G8336,0),1), FALSE), FALSE)</f>
        <v>0</v>
      </c>
      <c r="G8337" s="1">
        <v>64234</v>
      </c>
      <c r="H8337" s="1" t="s">
        <v>8209</v>
      </c>
    </row>
    <row r="8338" spans="1:8" x14ac:dyDescent="0.2">
      <c r="A8338" s="1">
        <v>8403</v>
      </c>
      <c r="B8338" s="1" t="str">
        <f t="shared" si="130"/>
        <v>Lincoln Medical and Mental Health Center</v>
      </c>
      <c r="C8338" s="1" t="b">
        <f>IF(D8338&lt;&gt;"",IF(COUNTIF($D$2:D8337, D8338), INDEX($A$2:$D$100000, MATCH(D8338, $D$2:D8337,0),1), FALSE), FALSE)</f>
        <v>0</v>
      </c>
      <c r="F8338" s="1" t="b">
        <f>IF(G8338&lt;&gt;"", IF(COUNTIF($G$2:G8337, G8338), INDEX($A$2:$G$100000, MATCH(G8338, $G$2:G8337,0),1), FALSE), FALSE)</f>
        <v>0</v>
      </c>
      <c r="G8338" s="1">
        <v>63873</v>
      </c>
      <c r="H8338" s="1" t="s">
        <v>8210</v>
      </c>
    </row>
    <row r="8339" spans="1:8" x14ac:dyDescent="0.2">
      <c r="A8339" s="1">
        <v>8404</v>
      </c>
      <c r="B8339" s="1" t="str">
        <f t="shared" si="130"/>
        <v>RPNY Solar 3, LLC</v>
      </c>
      <c r="C8339" s="1" t="b">
        <f>IF(D8339&lt;&gt;"",IF(COUNTIF($D$2:D8338, D8339), INDEX($A$2:$D$100000, MATCH(D8339, $D$2:D8338,0),1), FALSE), FALSE)</f>
        <v>0</v>
      </c>
      <c r="F8339" s="1" t="b">
        <f>IF(G8339&lt;&gt;"", IF(COUNTIF($G$2:G8338, G8339), INDEX($A$2:$G$100000, MATCH(G8339, $G$2:G8338,0),1), FALSE), FALSE)</f>
        <v>0</v>
      </c>
      <c r="G8339" s="1">
        <v>64371</v>
      </c>
      <c r="H8339" s="1" t="s">
        <v>8211</v>
      </c>
    </row>
    <row r="8340" spans="1:8" x14ac:dyDescent="0.2">
      <c r="A8340" s="1">
        <v>8405</v>
      </c>
      <c r="B8340" s="1" t="str">
        <f t="shared" si="130"/>
        <v>Cardinal Solar LLC</v>
      </c>
      <c r="C8340" s="1" t="b">
        <f>IF(D8340&lt;&gt;"",IF(COUNTIF($D$2:D8339, D8340), INDEX($A$2:$D$100000, MATCH(D8340, $D$2:D8339,0),1), FALSE), FALSE)</f>
        <v>0</v>
      </c>
      <c r="F8340" s="1" t="b">
        <f>IF(G8340&lt;&gt;"", IF(COUNTIF($G$2:G8339, G8340), INDEX($A$2:$G$100000, MATCH(G8340, $G$2:G8339,0),1), FALSE), FALSE)</f>
        <v>0</v>
      </c>
      <c r="G8340" s="1">
        <v>63627</v>
      </c>
      <c r="H8340" s="1" t="s">
        <v>8212</v>
      </c>
    </row>
    <row r="8341" spans="1:8" x14ac:dyDescent="0.2">
      <c r="A8341" s="1">
        <v>8406</v>
      </c>
      <c r="B8341" s="1" t="str">
        <f t="shared" si="130"/>
        <v>BD Solar Ellsworth LLC</v>
      </c>
      <c r="C8341" s="1" t="b">
        <f>IF(D8341&lt;&gt;"",IF(COUNTIF($D$2:D8340, D8341), INDEX($A$2:$D$100000, MATCH(D8341, $D$2:D8340,0),1), FALSE), FALSE)</f>
        <v>0</v>
      </c>
      <c r="F8341" s="1" t="b">
        <f>IF(G8341&lt;&gt;"", IF(COUNTIF($G$2:G8340, G8341), INDEX($A$2:$G$100000, MATCH(G8341, $G$2:G8340,0),1), FALSE), FALSE)</f>
        <v>0</v>
      </c>
      <c r="G8341" s="1">
        <v>63700</v>
      </c>
      <c r="H8341" s="1" t="s">
        <v>8213</v>
      </c>
    </row>
    <row r="8342" spans="1:8" x14ac:dyDescent="0.2">
      <c r="A8342" s="1">
        <v>8407</v>
      </c>
      <c r="B8342" s="1" t="str">
        <f t="shared" si="130"/>
        <v>Dekalb County Hospital Auth</v>
      </c>
      <c r="C8342" s="1" t="b">
        <f>IF(D8342&lt;&gt;"",IF(COUNTIF($D$2:D8341, D8342), INDEX($A$2:$D$100000, MATCH(D8342, $D$2:D8341,0),1), FALSE), FALSE)</f>
        <v>0</v>
      </c>
      <c r="F8342" s="1" t="b">
        <f>IF(G8342&lt;&gt;"", IF(COUNTIF($G$2:G8341, G8342), INDEX($A$2:$G$100000, MATCH(G8342, $G$2:G8341,0),1), FALSE), FALSE)</f>
        <v>0</v>
      </c>
      <c r="G8342" s="1">
        <v>5002</v>
      </c>
      <c r="H8342" s="1" t="s">
        <v>8214</v>
      </c>
    </row>
    <row r="8343" spans="1:8" x14ac:dyDescent="0.2">
      <c r="A8343" s="1">
        <v>8408</v>
      </c>
      <c r="B8343" s="1" t="str">
        <f t="shared" si="130"/>
        <v>BD Solar 2 LLC</v>
      </c>
      <c r="C8343" s="1" t="b">
        <f>IF(D8343&lt;&gt;"",IF(COUNTIF($D$2:D8342, D8343), INDEX($A$2:$D$100000, MATCH(D8343, $D$2:D8342,0),1), FALSE), FALSE)</f>
        <v>0</v>
      </c>
      <c r="F8343" s="1" t="b">
        <f>IF(G8343&lt;&gt;"", IF(COUNTIF($G$2:G8342, G8343), INDEX($A$2:$G$100000, MATCH(G8343, $G$2:G8342,0),1), FALSE), FALSE)</f>
        <v>0</v>
      </c>
      <c r="G8343" s="1">
        <v>63699</v>
      </c>
      <c r="H8343" s="1" t="s">
        <v>8215</v>
      </c>
    </row>
    <row r="8344" spans="1:8" x14ac:dyDescent="0.2">
      <c r="A8344" s="1">
        <v>8409</v>
      </c>
      <c r="B8344" s="1" t="str">
        <f t="shared" si="130"/>
        <v>BD Solar Hancock LLC</v>
      </c>
      <c r="C8344" s="1" t="b">
        <f>IF(D8344&lt;&gt;"",IF(COUNTIF($D$2:D8343, D8344), INDEX($A$2:$D$100000, MATCH(D8344, $D$2:D8343,0),1), FALSE), FALSE)</f>
        <v>0</v>
      </c>
      <c r="F8344" s="1" t="b">
        <f>IF(G8344&lt;&gt;"", IF(COUNTIF($G$2:G8343, G8344), INDEX($A$2:$G$100000, MATCH(G8344, $G$2:G8343,0),1), FALSE), FALSE)</f>
        <v>0</v>
      </c>
      <c r="G8344" s="1">
        <v>63698</v>
      </c>
      <c r="H8344" s="1" t="s">
        <v>8216</v>
      </c>
    </row>
    <row r="8345" spans="1:8" x14ac:dyDescent="0.2">
      <c r="A8345" s="1">
        <v>8411</v>
      </c>
      <c r="B8345" s="1" t="str">
        <f t="shared" si="130"/>
        <v>Venture Pacific Inc</v>
      </c>
      <c r="C8345" s="1" t="b">
        <f>IF(D8345&lt;&gt;"",IF(COUNTIF($D$2:D8344, D8345), INDEX($A$2:$D$100000, MATCH(D8345, $D$2:D8344,0),1), FALSE), FALSE)</f>
        <v>0</v>
      </c>
      <c r="F8345" s="1" t="b">
        <f>IF(G8345&lt;&gt;"", IF(COUNTIF($G$2:G8344, G8345), INDEX($A$2:$G$100000, MATCH(G8345, $G$2:G8344,0),1), FALSE), FALSE)</f>
        <v>0</v>
      </c>
      <c r="G8345" s="1">
        <v>22532</v>
      </c>
      <c r="H8345" s="1" t="s">
        <v>8217</v>
      </c>
    </row>
    <row r="8346" spans="1:8" x14ac:dyDescent="0.2">
      <c r="A8346" s="1">
        <v>8412</v>
      </c>
      <c r="B8346" s="1" t="str">
        <f t="shared" si="130"/>
        <v>Pickford Solar</v>
      </c>
      <c r="C8346" s="1" t="b">
        <f>IF(D8346&lt;&gt;"",IF(COUNTIF($D$2:D8345, D8346), INDEX($A$2:$D$100000, MATCH(D8346, $D$2:D8345,0),1), FALSE), FALSE)</f>
        <v>0</v>
      </c>
      <c r="F8346" s="1" t="b">
        <f>IF(G8346&lt;&gt;"", IF(COUNTIF($G$2:G8345, G8346), INDEX($A$2:$G$100000, MATCH(G8346, $G$2:G8345,0),1), FALSE), FALSE)</f>
        <v>0</v>
      </c>
      <c r="G8346" s="1">
        <v>63859</v>
      </c>
      <c r="H8346" s="1" t="s">
        <v>8218</v>
      </c>
    </row>
    <row r="8347" spans="1:8" x14ac:dyDescent="0.2">
      <c r="A8347" s="1">
        <v>8413</v>
      </c>
      <c r="B8347" s="1" t="str">
        <f t="shared" si="130"/>
        <v>A B Energy Inc</v>
      </c>
      <c r="C8347" s="1" t="b">
        <f>IF(D8347&lt;&gt;"",IF(COUNTIF($D$2:D8346, D8347), INDEX($A$2:$D$100000, MATCH(D8347, $D$2:D8346,0),1), FALSE), FALSE)</f>
        <v>0</v>
      </c>
      <c r="F8347" s="1" t="b">
        <f>IF(G8347&lt;&gt;"", IF(COUNTIF($G$2:G8346, G8347), INDEX($A$2:$G$100000, MATCH(G8347, $G$2:G8346,0),1), FALSE), FALSE)</f>
        <v>0</v>
      </c>
      <c r="G8347" s="1">
        <v>23</v>
      </c>
      <c r="H8347" s="1" t="s">
        <v>8219</v>
      </c>
    </row>
    <row r="8348" spans="1:8" x14ac:dyDescent="0.2">
      <c r="A8348" s="1">
        <v>8414</v>
      </c>
      <c r="B8348" s="1" t="str">
        <f t="shared" si="130"/>
        <v>Floydada City of</v>
      </c>
      <c r="C8348" s="1" t="b">
        <f>IF(D8348&lt;&gt;"",IF(COUNTIF($D$2:D8347, D8348), INDEX($A$2:$D$100000, MATCH(D8348, $D$2:D8347,0),1), FALSE), FALSE)</f>
        <v>0</v>
      </c>
      <c r="F8348" s="1" t="b">
        <f>IF(G8348&lt;&gt;"", IF(COUNTIF($G$2:G8347, G8348), INDEX($A$2:$G$100000, MATCH(G8348, $G$2:G8347,0),1), FALSE), FALSE)</f>
        <v>0</v>
      </c>
      <c r="G8348" s="1">
        <v>6472</v>
      </c>
      <c r="H8348" s="1" t="s">
        <v>8220</v>
      </c>
    </row>
    <row r="8349" spans="1:8" x14ac:dyDescent="0.2">
      <c r="A8349" s="1">
        <v>8415</v>
      </c>
      <c r="B8349" s="1" t="str">
        <f t="shared" si="130"/>
        <v>Fred Duchi and Associates</v>
      </c>
      <c r="C8349" s="1" t="b">
        <f>IF(D8349&lt;&gt;"",IF(COUNTIF($D$2:D8348, D8349), INDEX($A$2:$D$100000, MATCH(D8349, $D$2:D8348,0),1), FALSE), FALSE)</f>
        <v>0</v>
      </c>
      <c r="F8349" s="1" t="b">
        <f>IF(G8349&lt;&gt;"", IF(COUNTIF($G$2:G8348, G8349), INDEX($A$2:$G$100000, MATCH(G8349, $G$2:G8348,0),1), FALSE), FALSE)</f>
        <v>0</v>
      </c>
      <c r="G8349" s="1">
        <v>55767</v>
      </c>
      <c r="H8349" s="1" t="s">
        <v>8221</v>
      </c>
    </row>
    <row r="8350" spans="1:8" x14ac:dyDescent="0.2">
      <c r="A8350" s="1">
        <v>8416</v>
      </c>
      <c r="B8350" s="1" t="str">
        <f t="shared" si="130"/>
        <v>Katy Industries</v>
      </c>
      <c r="C8350" s="1" t="b">
        <f>IF(D8350&lt;&gt;"",IF(COUNTIF($D$2:D8349, D8350), INDEX($A$2:$D$100000, MATCH(D8350, $D$2:D8349,0),1), FALSE), FALSE)</f>
        <v>0</v>
      </c>
      <c r="F8350" s="1" t="b">
        <f>IF(G8350&lt;&gt;"", IF(COUNTIF($G$2:G8349, G8350), INDEX($A$2:$G$100000, MATCH(G8350, $G$2:G8349,0),1), FALSE), FALSE)</f>
        <v>0</v>
      </c>
      <c r="G8350" s="1">
        <v>10041</v>
      </c>
      <c r="H8350" s="1" t="s">
        <v>8222</v>
      </c>
    </row>
    <row r="8351" spans="1:8" x14ac:dyDescent="0.2">
      <c r="A8351" s="1">
        <v>8417</v>
      </c>
      <c r="B8351" s="1" t="str">
        <f t="shared" si="130"/>
        <v>Solar Lee, LLC</v>
      </c>
      <c r="C8351" s="1" t="b">
        <f>IF(D8351&lt;&gt;"",IF(COUNTIF($D$2:D8350, D8351), INDEX($A$2:$D$100000, MATCH(D8351, $D$2:D8350,0),1), FALSE), FALSE)</f>
        <v>0</v>
      </c>
      <c r="F8351" s="1" t="b">
        <f>IF(G8351&lt;&gt;"", IF(COUNTIF($G$2:G8350, G8351), INDEX($A$2:$G$100000, MATCH(G8351, $G$2:G8350,0),1), FALSE), FALSE)</f>
        <v>0</v>
      </c>
      <c r="G8351" s="1">
        <v>63823</v>
      </c>
      <c r="H8351" s="1" t="s">
        <v>8223</v>
      </c>
    </row>
    <row r="8352" spans="1:8" x14ac:dyDescent="0.2">
      <c r="A8352" s="1">
        <v>8418</v>
      </c>
      <c r="B8352" s="1" t="str">
        <f t="shared" si="130"/>
        <v>Aziscohos Hydro Co Inc</v>
      </c>
      <c r="C8352" s="1" t="b">
        <f>IF(D8352&lt;&gt;"",IF(COUNTIF($D$2:D8351, D8352), INDEX($A$2:$D$100000, MATCH(D8352, $D$2:D8351,0),1), FALSE), FALSE)</f>
        <v>0</v>
      </c>
      <c r="F8352" s="1" t="b">
        <f>IF(G8352&lt;&gt;"", IF(COUNTIF($G$2:G8351, G8352), INDEX($A$2:$G$100000, MATCH(G8352, $G$2:G8351,0),1), FALSE), FALSE)</f>
        <v>0</v>
      </c>
      <c r="G8352" s="1">
        <v>1008</v>
      </c>
      <c r="H8352" s="1" t="s">
        <v>8224</v>
      </c>
    </row>
    <row r="8353" spans="1:8" x14ac:dyDescent="0.2">
      <c r="A8353" s="1">
        <v>8419</v>
      </c>
      <c r="B8353" s="1" t="str">
        <f t="shared" si="130"/>
        <v>Acme Solar, LLC</v>
      </c>
      <c r="C8353" s="1" t="b">
        <f>IF(D8353&lt;&gt;"",IF(COUNTIF($D$2:D8352, D8353), INDEX($A$2:$D$100000, MATCH(D8353, $D$2:D8352,0),1), FALSE), FALSE)</f>
        <v>0</v>
      </c>
      <c r="F8353" s="1" t="b">
        <f>IF(G8353&lt;&gt;"", IF(COUNTIF($G$2:G8352, G8353), INDEX($A$2:$G$100000, MATCH(G8353, $G$2:G8352,0),1), FALSE), FALSE)</f>
        <v>0</v>
      </c>
      <c r="G8353" s="1">
        <v>63824</v>
      </c>
      <c r="H8353" s="1" t="s">
        <v>8225</v>
      </c>
    </row>
    <row r="8354" spans="1:8" x14ac:dyDescent="0.2">
      <c r="A8354" s="1">
        <v>8420</v>
      </c>
      <c r="B8354" s="1" t="str">
        <f t="shared" si="130"/>
        <v>Western New York Wind Corp</v>
      </c>
      <c r="C8354" s="1" t="b">
        <f>IF(D8354&lt;&gt;"",IF(COUNTIF($D$2:D8353, D8354), INDEX($A$2:$D$100000, MATCH(D8354, $D$2:D8353,0),1), FALSE), FALSE)</f>
        <v>0</v>
      </c>
      <c r="F8354" s="1" t="b">
        <f>IF(G8354&lt;&gt;"", IF(COUNTIF($G$2:G8353, G8354), INDEX($A$2:$G$100000, MATCH(G8354, $G$2:G8353,0),1), FALSE), FALSE)</f>
        <v>0</v>
      </c>
      <c r="G8354" s="1">
        <v>20459</v>
      </c>
      <c r="H8354" s="1" t="s">
        <v>8226</v>
      </c>
    </row>
    <row r="8355" spans="1:8" x14ac:dyDescent="0.2">
      <c r="A8355" s="1">
        <v>8421</v>
      </c>
      <c r="B8355" s="1" t="str">
        <f t="shared" si="130"/>
        <v>Rhone-Poulenc Inc</v>
      </c>
      <c r="C8355" s="1" t="b">
        <f>IF(D8355&lt;&gt;"",IF(COUNTIF($D$2:D8354, D8355), INDEX($A$2:$D$100000, MATCH(D8355, $D$2:D8354,0),1), FALSE), FALSE)</f>
        <v>0</v>
      </c>
      <c r="F8355" s="1" t="b">
        <f>IF(G8355&lt;&gt;"", IF(COUNTIF($G$2:G8354, G8355), INDEX($A$2:$G$100000, MATCH(G8355, $G$2:G8354,0),1), FALSE), FALSE)</f>
        <v>0</v>
      </c>
      <c r="G8355" s="1">
        <v>15931</v>
      </c>
      <c r="H8355" s="1" t="s">
        <v>8227</v>
      </c>
    </row>
    <row r="8356" spans="1:8" x14ac:dyDescent="0.2">
      <c r="A8356" s="1">
        <v>8422</v>
      </c>
      <c r="B8356" s="1" t="str">
        <f t="shared" si="130"/>
        <v>Imperial Sugar Co</v>
      </c>
      <c r="C8356" s="1" t="b">
        <f>IF(D8356&lt;&gt;"",IF(COUNTIF($D$2:D8355, D8356), INDEX($A$2:$D$100000, MATCH(D8356, $D$2:D8355,0),1), FALSE), FALSE)</f>
        <v>0</v>
      </c>
      <c r="F8356" s="1" t="b">
        <f>IF(G8356&lt;&gt;"", IF(COUNTIF($G$2:G8355, G8356), INDEX($A$2:$G$100000, MATCH(G8356, $G$2:G8355,0),1), FALSE), FALSE)</f>
        <v>0</v>
      </c>
      <c r="G8356" s="1">
        <v>22225</v>
      </c>
      <c r="H8356" s="1" t="s">
        <v>8228</v>
      </c>
    </row>
    <row r="8357" spans="1:8" x14ac:dyDescent="0.2">
      <c r="A8357" s="1">
        <v>8423</v>
      </c>
      <c r="B8357" s="1" t="str">
        <f t="shared" si="130"/>
        <v>Minergy Neenah LLC</v>
      </c>
      <c r="C8357" s="1" t="b">
        <f>IF(D8357&lt;&gt;"",IF(COUNTIF($D$2:D8356, D8357), INDEX($A$2:$D$100000, MATCH(D8357, $D$2:D8356,0),1), FALSE), FALSE)</f>
        <v>0</v>
      </c>
      <c r="F8357" s="1" t="b">
        <f>IF(G8357&lt;&gt;"", IF(COUNTIF($G$2:G8356, G8357), INDEX($A$2:$G$100000, MATCH(G8357, $G$2:G8356,0),1), FALSE), FALSE)</f>
        <v>0</v>
      </c>
      <c r="G8357" s="1">
        <v>12635</v>
      </c>
      <c r="H8357" s="1" t="s">
        <v>8229</v>
      </c>
    </row>
    <row r="8358" spans="1:8" x14ac:dyDescent="0.2">
      <c r="A8358" s="1">
        <v>8424</v>
      </c>
      <c r="B8358" s="1" t="str">
        <f t="shared" si="130"/>
        <v>Bioten GP</v>
      </c>
      <c r="C8358" s="1" t="b">
        <f>IF(D8358&lt;&gt;"",IF(COUNTIF($D$2:D8357, D8358), INDEX($A$2:$D$100000, MATCH(D8358, $D$2:D8357,0),1), FALSE), FALSE)</f>
        <v>0</v>
      </c>
      <c r="F8358" s="1" t="b">
        <f>IF(G8358&lt;&gt;"", IF(COUNTIF($G$2:G8357, G8358), INDEX($A$2:$G$100000, MATCH(G8358, $G$2:G8357,0),1), FALSE), FALSE)</f>
        <v>0</v>
      </c>
      <c r="G8358" s="1">
        <v>1807</v>
      </c>
      <c r="H8358" s="1" t="s">
        <v>8230</v>
      </c>
    </row>
    <row r="8359" spans="1:8" x14ac:dyDescent="0.2">
      <c r="A8359" s="1">
        <v>8425</v>
      </c>
      <c r="B8359" s="1" t="str">
        <f t="shared" si="130"/>
        <v>Ridgewood/Byron Power PLP</v>
      </c>
      <c r="C8359" s="1" t="b">
        <f>IF(D8359&lt;&gt;"",IF(COUNTIF($D$2:D8358, D8359), INDEX($A$2:$D$100000, MATCH(D8359, $D$2:D8358,0),1), FALSE), FALSE)</f>
        <v>0</v>
      </c>
      <c r="F8359" s="1" t="b">
        <f>IF(G8359&lt;&gt;"", IF(COUNTIF($G$2:G8358, G8359), INDEX($A$2:$G$100000, MATCH(G8359, $G$2:G8358,0),1), FALSE), FALSE)</f>
        <v>0</v>
      </c>
      <c r="G8359" s="1">
        <v>16020</v>
      </c>
      <c r="H8359" s="1" t="s">
        <v>8231</v>
      </c>
    </row>
    <row r="8360" spans="1:8" x14ac:dyDescent="0.2">
      <c r="A8360" s="1">
        <v>8426</v>
      </c>
      <c r="B8360" s="1" t="str">
        <f t="shared" si="130"/>
        <v>Eastern Paper</v>
      </c>
      <c r="C8360" s="1" t="b">
        <f>IF(D8360&lt;&gt;"",IF(COUNTIF($D$2:D8359, D8360), INDEX($A$2:$D$100000, MATCH(D8360, $D$2:D8359,0),1), FALSE), FALSE)</f>
        <v>0</v>
      </c>
      <c r="F8360" s="1" t="b">
        <f>IF(G8360&lt;&gt;"", IF(COUNTIF($G$2:G8359, G8360), INDEX($A$2:$G$100000, MATCH(G8360, $G$2:G8359,0),1), FALSE), FALSE)</f>
        <v>0</v>
      </c>
      <c r="G8360" s="1">
        <v>5622</v>
      </c>
      <c r="H8360" s="1" t="s">
        <v>8232</v>
      </c>
    </row>
    <row r="8361" spans="1:8" x14ac:dyDescent="0.2">
      <c r="A8361" s="1">
        <v>8427</v>
      </c>
      <c r="B8361" s="1" t="str">
        <f t="shared" si="130"/>
        <v>MM Hackensack Energy</v>
      </c>
      <c r="C8361" s="1" t="b">
        <f>IF(D8361&lt;&gt;"",IF(COUNTIF($D$2:D8360, D8361), INDEX($A$2:$D$100000, MATCH(D8361, $D$2:D8360,0),1), FALSE), FALSE)</f>
        <v>0</v>
      </c>
      <c r="F8361" s="1" t="b">
        <f>IF(G8361&lt;&gt;"", IF(COUNTIF($G$2:G8360, G8361), INDEX($A$2:$G$100000, MATCH(G8361, $G$2:G8360,0),1), FALSE), FALSE)</f>
        <v>0</v>
      </c>
      <c r="G8361" s="1">
        <v>11493</v>
      </c>
      <c r="H8361" s="1" t="s">
        <v>8233</v>
      </c>
    </row>
    <row r="8362" spans="1:8" x14ac:dyDescent="0.2">
      <c r="A8362" s="1">
        <v>8428</v>
      </c>
      <c r="B8362" s="1" t="str">
        <f t="shared" si="130"/>
        <v>Don Lee BESS 1 LLC</v>
      </c>
      <c r="C8362" s="1" t="b">
        <f>IF(D8362&lt;&gt;"",IF(COUNTIF($D$2:D8361, D8362), INDEX($A$2:$D$100000, MATCH(D8362, $D$2:D8361,0),1), FALSE), FALSE)</f>
        <v>0</v>
      </c>
      <c r="F8362" s="1" t="b">
        <f>IF(G8362&lt;&gt;"", IF(COUNTIF($G$2:G8361, G8362), INDEX($A$2:$G$100000, MATCH(G8362, $G$2:G8361,0),1), FALSE), FALSE)</f>
        <v>0</v>
      </c>
      <c r="G8362" s="1">
        <v>62746</v>
      </c>
      <c r="H8362" s="1" t="s">
        <v>8234</v>
      </c>
    </row>
    <row r="8363" spans="1:8" x14ac:dyDescent="0.2">
      <c r="A8363" s="1">
        <v>8429</v>
      </c>
      <c r="B8363" s="1" t="str">
        <f t="shared" si="130"/>
        <v>Huber Renewable Energy Works LLC</v>
      </c>
      <c r="C8363" s="1" t="b">
        <f>IF(D8363&lt;&gt;"",IF(COUNTIF($D$2:D8362, D8363), INDEX($A$2:$D$100000, MATCH(D8363, $D$2:D8362,0),1), FALSE), FALSE)</f>
        <v>0</v>
      </c>
      <c r="F8363" s="1" t="b">
        <f>IF(G8363&lt;&gt;"", IF(COUNTIF($G$2:G8362, G8363), INDEX($A$2:$G$100000, MATCH(G8363, $G$2:G8362,0),1), FALSE), FALSE)</f>
        <v>0</v>
      </c>
      <c r="G8363" s="1">
        <v>54811</v>
      </c>
      <c r="H8363" s="1" t="s">
        <v>8235</v>
      </c>
    </row>
    <row r="8364" spans="1:8" x14ac:dyDescent="0.2">
      <c r="A8364" s="1">
        <v>8430</v>
      </c>
      <c r="B8364" s="1" t="str">
        <f t="shared" si="130"/>
        <v>West Deptford Distributed Solar, LLC</v>
      </c>
      <c r="C8364" s="1" t="b">
        <f>IF(D8364&lt;&gt;"",IF(COUNTIF($D$2:D8363, D8364), INDEX($A$2:$D$100000, MATCH(D8364, $D$2:D8363,0),1), FALSE), FALSE)</f>
        <v>0</v>
      </c>
      <c r="F8364" s="1" t="b">
        <f>IF(G8364&lt;&gt;"", IF(COUNTIF($G$2:G8363, G8364), INDEX($A$2:$G$100000, MATCH(G8364, $G$2:G8363,0),1), FALSE), FALSE)</f>
        <v>0</v>
      </c>
      <c r="G8364" s="1">
        <v>63188</v>
      </c>
      <c r="H8364" s="1" t="s">
        <v>8236</v>
      </c>
    </row>
    <row r="8365" spans="1:8" x14ac:dyDescent="0.2">
      <c r="A8365" s="1">
        <v>8431</v>
      </c>
      <c r="B8365" s="1" t="str">
        <f t="shared" si="130"/>
        <v>MM Miramar Energy LLC</v>
      </c>
      <c r="C8365" s="1" t="b">
        <f>IF(D8365&lt;&gt;"",IF(COUNTIF($D$2:D8364, D8365), INDEX($A$2:$D$100000, MATCH(D8365, $D$2:D8364,0),1), FALSE), FALSE)</f>
        <v>0</v>
      </c>
      <c r="F8365" s="1" t="b">
        <f>IF(G8365&lt;&gt;"", IF(COUNTIF($G$2:G8364, G8365), INDEX($A$2:$G$100000, MATCH(G8365, $G$2:G8364,0),1), FALSE), FALSE)</f>
        <v>0</v>
      </c>
      <c r="G8365" s="1">
        <v>36740</v>
      </c>
      <c r="H8365" s="1" t="s">
        <v>8237</v>
      </c>
    </row>
    <row r="8366" spans="1:8" x14ac:dyDescent="0.2">
      <c r="A8366" s="1">
        <v>8432</v>
      </c>
      <c r="B8366" s="1" t="str">
        <f t="shared" si="130"/>
        <v>Foreman Solar</v>
      </c>
      <c r="C8366" s="1" t="b">
        <f>IF(D8366&lt;&gt;"",IF(COUNTIF($D$2:D8365, D8366), INDEX($A$2:$D$100000, MATCH(D8366, $D$2:D8365,0),1), FALSE), FALSE)</f>
        <v>0</v>
      </c>
      <c r="F8366" s="1" t="b">
        <f>IF(G8366&lt;&gt;"", IF(COUNTIF($G$2:G8365, G8366), INDEX($A$2:$G$100000, MATCH(G8366, $G$2:G8365,0),1), FALSE), FALSE)</f>
        <v>0</v>
      </c>
      <c r="G8366" s="1">
        <v>61735</v>
      </c>
      <c r="H8366" s="1" t="s">
        <v>8238</v>
      </c>
    </row>
    <row r="8367" spans="1:8" x14ac:dyDescent="0.2">
      <c r="A8367" s="1">
        <v>8433</v>
      </c>
      <c r="B8367" s="1" t="str">
        <f t="shared" si="130"/>
        <v>Maple Street Solar 1, LLC</v>
      </c>
      <c r="C8367" s="1" t="b">
        <f>IF(D8367&lt;&gt;"",IF(COUNTIF($D$2:D8366, D8367), INDEX($A$2:$D$100000, MATCH(D8367, $D$2:D8366,0),1), FALSE), FALSE)</f>
        <v>0</v>
      </c>
      <c r="F8367" s="1" t="b">
        <f>IF(G8367&lt;&gt;"", IF(COUNTIF($G$2:G8366, G8367), INDEX($A$2:$G$100000, MATCH(G8367, $G$2:G8366,0),1), FALSE), FALSE)</f>
        <v>0</v>
      </c>
      <c r="G8367" s="1">
        <v>64296</v>
      </c>
      <c r="H8367" s="1" t="s">
        <v>8239</v>
      </c>
    </row>
    <row r="8368" spans="1:8" x14ac:dyDescent="0.2">
      <c r="A8368" s="1">
        <v>8434</v>
      </c>
      <c r="B8368" s="1" t="str">
        <f t="shared" si="130"/>
        <v>SFDK Solar, LLC</v>
      </c>
      <c r="C8368" s="1" t="b">
        <f>IF(D8368&lt;&gt;"",IF(COUNTIF($D$2:D8367, D8368), INDEX($A$2:$D$100000, MATCH(D8368, $D$2:D8367,0),1), FALSE), FALSE)</f>
        <v>0</v>
      </c>
      <c r="F8368" s="1" t="b">
        <f>IF(G8368&lt;&gt;"", IF(COUNTIF($G$2:G8367, G8368), INDEX($A$2:$G$100000, MATCH(G8368, $G$2:G8367,0),1), FALSE), FALSE)</f>
        <v>0</v>
      </c>
      <c r="G8368" s="1">
        <v>62129</v>
      </c>
      <c r="H8368" s="1" t="s">
        <v>8240</v>
      </c>
    </row>
    <row r="8369" spans="1:8" x14ac:dyDescent="0.2">
      <c r="A8369" s="1">
        <v>8435</v>
      </c>
      <c r="B8369" s="1" t="str">
        <f t="shared" si="130"/>
        <v>Hancock Hydro Inc</v>
      </c>
      <c r="C8369" s="1" t="b">
        <f>IF(D8369&lt;&gt;"",IF(COUNTIF($D$2:D8368, D8369), INDEX($A$2:$D$100000, MATCH(D8369, $D$2:D8368,0),1), FALSE), FALSE)</f>
        <v>0</v>
      </c>
      <c r="F8369" s="1" t="b">
        <f>IF(G8369&lt;&gt;"", IF(COUNTIF($G$2:G8368, G8369), INDEX($A$2:$G$100000, MATCH(G8369, $G$2:G8368,0),1), FALSE), FALSE)</f>
        <v>0</v>
      </c>
      <c r="G8369" s="1">
        <v>8102</v>
      </c>
      <c r="H8369" s="1" t="s">
        <v>8241</v>
      </c>
    </row>
    <row r="8370" spans="1:8" x14ac:dyDescent="0.2">
      <c r="A8370" s="1">
        <v>8437</v>
      </c>
      <c r="B8370" s="1" t="str">
        <f t="shared" si="130"/>
        <v>Hershey Foods Corp</v>
      </c>
      <c r="C8370" s="1" t="b">
        <f>IF(D8370&lt;&gt;"",IF(COUNTIF($D$2:D8369, D8370), INDEX($A$2:$D$100000, MATCH(D8370, $D$2:D8369,0),1), FALSE), FALSE)</f>
        <v>0</v>
      </c>
      <c r="F8370" s="1" t="b">
        <f>IF(G8370&lt;&gt;"", IF(COUNTIF($G$2:G8369, G8370), INDEX($A$2:$G$100000, MATCH(G8370, $G$2:G8369,0),1), FALSE), FALSE)</f>
        <v>0</v>
      </c>
      <c r="G8370" s="1">
        <v>25757</v>
      </c>
      <c r="H8370" s="1" t="s">
        <v>8242</v>
      </c>
    </row>
    <row r="8371" spans="1:8" x14ac:dyDescent="0.2">
      <c r="A8371" s="1">
        <v>8438</v>
      </c>
      <c r="B8371" s="1" t="str">
        <f t="shared" si="130"/>
        <v>Plummer Forest Products</v>
      </c>
      <c r="C8371" s="1" t="b">
        <f>IF(D8371&lt;&gt;"",IF(COUNTIF($D$2:D8370, D8371), INDEX($A$2:$D$100000, MATCH(D8371, $D$2:D8370,0),1), FALSE), FALSE)</f>
        <v>0</v>
      </c>
      <c r="F8371" s="1" t="b">
        <f>IF(G8371&lt;&gt;"", IF(COUNTIF($G$2:G8370, G8371), INDEX($A$2:$G$100000, MATCH(G8371, $G$2:G8370,0),1), FALSE), FALSE)</f>
        <v>0</v>
      </c>
      <c r="G8371" s="1">
        <v>15163</v>
      </c>
      <c r="H8371" s="1" t="s">
        <v>8243</v>
      </c>
    </row>
    <row r="8372" spans="1:8" x14ac:dyDescent="0.2">
      <c r="A8372" s="1">
        <v>8439</v>
      </c>
      <c r="B8372" s="1" t="str">
        <f t="shared" si="130"/>
        <v>Bell Solar</v>
      </c>
      <c r="C8372" s="1" t="b">
        <f>IF(D8372&lt;&gt;"",IF(COUNTIF($D$2:D8371, D8372), INDEX($A$2:$D$100000, MATCH(D8372, $D$2:D8371,0),1), FALSE), FALSE)</f>
        <v>0</v>
      </c>
      <c r="F8372" s="1" t="b">
        <f>IF(G8372&lt;&gt;"", IF(COUNTIF($G$2:G8371, G8372), INDEX($A$2:$G$100000, MATCH(G8372, $G$2:G8371,0),1), FALSE), FALSE)</f>
        <v>0</v>
      </c>
      <c r="G8372" s="1">
        <v>61715</v>
      </c>
      <c r="H8372" s="1" t="s">
        <v>8244</v>
      </c>
    </row>
    <row r="8373" spans="1:8" x14ac:dyDescent="0.2">
      <c r="A8373" s="1">
        <v>8440</v>
      </c>
      <c r="B8373" s="1" t="str">
        <f t="shared" si="130"/>
        <v>POET Biorefing- Shelbyville</v>
      </c>
      <c r="C8373" s="1" t="b">
        <f>IF(D8373&lt;&gt;"",IF(COUNTIF($D$2:D8372, D8373), INDEX($A$2:$D$100000, MATCH(D8373, $D$2:D8372,0),1), FALSE), FALSE)</f>
        <v>0</v>
      </c>
      <c r="F8373" s="1" t="b">
        <f>IF(G8373&lt;&gt;"", IF(COUNTIF($G$2:G8372, G8373), INDEX($A$2:$G$100000, MATCH(G8373, $G$2:G8372,0),1), FALSE), FALSE)</f>
        <v>0</v>
      </c>
      <c r="G8373" s="1">
        <v>63589</v>
      </c>
      <c r="H8373" s="1" t="s">
        <v>8245</v>
      </c>
    </row>
    <row r="8374" spans="1:8" x14ac:dyDescent="0.2">
      <c r="A8374" s="1">
        <v>8441</v>
      </c>
      <c r="B8374" s="1" t="str">
        <f t="shared" si="130"/>
        <v>St.Joseph's Regional Medical Center</v>
      </c>
      <c r="C8374" s="1" t="b">
        <f>IF(D8374&lt;&gt;"",IF(COUNTIF($D$2:D8373, D8374), INDEX($A$2:$D$100000, MATCH(D8374, $D$2:D8373,0),1), FALSE), FALSE)</f>
        <v>0</v>
      </c>
      <c r="F8374" s="1" t="b">
        <f>IF(G8374&lt;&gt;"", IF(COUNTIF($G$2:G8373, G8374), INDEX($A$2:$G$100000, MATCH(G8374, $G$2:G8373,0),1), FALSE), FALSE)</f>
        <v>0</v>
      </c>
      <c r="G8374" s="1">
        <v>63351</v>
      </c>
      <c r="H8374" s="1" t="s">
        <v>8246</v>
      </c>
    </row>
    <row r="8375" spans="1:8" x14ac:dyDescent="0.2">
      <c r="A8375" s="1">
        <v>8442</v>
      </c>
      <c r="B8375" s="1" t="str">
        <f t="shared" si="130"/>
        <v>DG South Carolina Solar, LLC</v>
      </c>
      <c r="C8375" s="1" t="b">
        <f>IF(D8375&lt;&gt;"",IF(COUNTIF($D$2:D8374, D8375), INDEX($A$2:$D$100000, MATCH(D8375, $D$2:D8374,0),1), FALSE), FALSE)</f>
        <v>0</v>
      </c>
      <c r="F8375" s="1" t="b">
        <f>IF(G8375&lt;&gt;"", IF(COUNTIF($G$2:G8374, G8375), INDEX($A$2:$G$100000, MATCH(G8375, $G$2:G8374,0),1), FALSE), FALSE)</f>
        <v>0</v>
      </c>
      <c r="G8375" s="1">
        <v>63450</v>
      </c>
      <c r="H8375" s="1" t="s">
        <v>8247</v>
      </c>
    </row>
    <row r="8376" spans="1:8" x14ac:dyDescent="0.2">
      <c r="A8376" s="1">
        <v>8443</v>
      </c>
      <c r="B8376" s="1" t="str">
        <f t="shared" si="130"/>
        <v>DSM Copolymer</v>
      </c>
      <c r="C8376" s="1" t="b">
        <f>IF(D8376&lt;&gt;"",IF(COUNTIF($D$2:D8375, D8376), INDEX($A$2:$D$100000, MATCH(D8376, $D$2:D8375,0),1), FALSE), FALSE)</f>
        <v>0</v>
      </c>
      <c r="F8376" s="1" t="b">
        <f>IF(G8376&lt;&gt;"", IF(COUNTIF($G$2:G8375, G8376), INDEX($A$2:$G$100000, MATCH(G8376, $G$2:G8375,0),1), FALSE), FALSE)</f>
        <v>0</v>
      </c>
      <c r="G8376" s="1">
        <v>29299</v>
      </c>
      <c r="H8376" s="1" t="s">
        <v>8248</v>
      </c>
    </row>
    <row r="8377" spans="1:8" x14ac:dyDescent="0.2">
      <c r="A8377" s="1">
        <v>8444</v>
      </c>
      <c r="B8377" s="1" t="str">
        <f t="shared" si="130"/>
        <v>SR Rattlesnake, LLC</v>
      </c>
      <c r="C8377" s="1" t="b">
        <f>IF(D8377&lt;&gt;"",IF(COUNTIF($D$2:D8376, D8377), INDEX($A$2:$D$100000, MATCH(D8377, $D$2:D8376,0),1), FALSE), FALSE)</f>
        <v>0</v>
      </c>
      <c r="F8377" s="1" t="b">
        <f>IF(G8377&lt;&gt;"", IF(COUNTIF($G$2:G8376, G8377), INDEX($A$2:$G$100000, MATCH(G8377, $G$2:G8376,0),1), FALSE), FALSE)</f>
        <v>0</v>
      </c>
      <c r="G8377" s="1">
        <v>63771</v>
      </c>
      <c r="H8377" s="1" t="s">
        <v>8249</v>
      </c>
    </row>
    <row r="8378" spans="1:8" x14ac:dyDescent="0.2">
      <c r="A8378" s="1">
        <v>8445</v>
      </c>
      <c r="B8378" s="1" t="str">
        <f t="shared" si="130"/>
        <v>DG Fuel Cell, LLC</v>
      </c>
      <c r="C8378" s="1" t="b">
        <f>IF(D8378&lt;&gt;"",IF(COUNTIF($D$2:D8377, D8378), INDEX($A$2:$D$100000, MATCH(D8378, $D$2:D8377,0),1), FALSE), FALSE)</f>
        <v>0</v>
      </c>
      <c r="F8378" s="1" t="b">
        <f>IF(G8378&lt;&gt;"", IF(COUNTIF($G$2:G8377, G8378), INDEX($A$2:$G$100000, MATCH(G8378, $G$2:G8377,0),1), FALSE), FALSE)</f>
        <v>0</v>
      </c>
      <c r="G8378" s="1">
        <v>63963</v>
      </c>
      <c r="H8378" s="1" t="s">
        <v>8250</v>
      </c>
    </row>
    <row r="8379" spans="1:8" x14ac:dyDescent="0.2">
      <c r="A8379" s="1">
        <v>8446</v>
      </c>
      <c r="B8379" s="1" t="str">
        <f t="shared" si="130"/>
        <v>Nuevo Energy Co-Dome</v>
      </c>
      <c r="C8379" s="1" t="b">
        <f>IF(D8379&lt;&gt;"",IF(COUNTIF($D$2:D8378, D8379), INDEX($A$2:$D$100000, MATCH(D8379, $D$2:D8378,0),1), FALSE), FALSE)</f>
        <v>0</v>
      </c>
      <c r="F8379" s="1" t="b">
        <f>IF(G8379&lt;&gt;"", IF(COUNTIF($G$2:G8378, G8379), INDEX($A$2:$G$100000, MATCH(G8379, $G$2:G8378,0),1), FALSE), FALSE)</f>
        <v>0</v>
      </c>
      <c r="G8379" s="1">
        <v>13515</v>
      </c>
      <c r="H8379" s="1" t="s">
        <v>8251</v>
      </c>
    </row>
    <row r="8380" spans="1:8" x14ac:dyDescent="0.2">
      <c r="A8380" s="1">
        <f>A2469</f>
        <v>2474</v>
      </c>
      <c r="B8380" s="1" t="str">
        <f t="shared" si="130"/>
        <v>MM Lopez Energy LLC</v>
      </c>
      <c r="C8380" s="1" t="b">
        <f>IF(D8380&lt;&gt;"",IF(COUNTIF($D$2:D8379, D8380), INDEX($A$2:$D$100000, MATCH(D8380, $D$2:D8379,0),1), FALSE), FALSE)</f>
        <v>0</v>
      </c>
      <c r="F8380" s="1" t="b">
        <f>IF(G8380&lt;&gt;"", IF(COUNTIF($G$2:G8379, G8380), INDEX($A$2:$G$100000, MATCH(G8380, $G$2:G8379,0),1), FALSE), FALSE)</f>
        <v>0</v>
      </c>
      <c r="G8380" s="1">
        <v>30772</v>
      </c>
      <c r="H8380" s="1" t="s">
        <v>2582</v>
      </c>
    </row>
    <row r="8381" spans="1:8" x14ac:dyDescent="0.2">
      <c r="A8381" s="1">
        <v>8448</v>
      </c>
      <c r="B8381" s="1" t="str">
        <f t="shared" si="130"/>
        <v>Southard Solar</v>
      </c>
      <c r="C8381" s="1" t="b">
        <f>IF(D8381&lt;&gt;"",IF(COUNTIF($D$2:D8380, D8381), INDEX($A$2:$D$100000, MATCH(D8381, $D$2:D8380,0),1), FALSE), FALSE)</f>
        <v>0</v>
      </c>
      <c r="F8381" s="1" t="b">
        <f>IF(G8381&lt;&gt;"", IF(COUNTIF($G$2:G8380, G8381), INDEX($A$2:$G$100000, MATCH(G8381, $G$2:G8380,0),1), FALSE), FALSE)</f>
        <v>0</v>
      </c>
      <c r="G8381" s="1">
        <v>61833</v>
      </c>
      <c r="H8381" s="1" t="s">
        <v>8252</v>
      </c>
    </row>
    <row r="8382" spans="1:8" x14ac:dyDescent="0.2">
      <c r="A8382" s="1">
        <v>8449</v>
      </c>
      <c r="B8382" s="1" t="str">
        <f t="shared" si="130"/>
        <v>Kaieie Waho Company LLC</v>
      </c>
      <c r="C8382" s="1" t="b">
        <f>IF(D8382&lt;&gt;"",IF(COUNTIF($D$2:D8381, D8382), INDEX($A$2:$D$100000, MATCH(D8382, $D$2:D8381,0),1), FALSE), FALSE)</f>
        <v>0</v>
      </c>
      <c r="F8382" s="1" t="b">
        <f>IF(G8382&lt;&gt;"", IF(COUNTIF($G$2:G8381, G8382), INDEX($A$2:$G$100000, MATCH(G8382, $G$2:G8381,0),1), FALSE), FALSE)</f>
        <v>0</v>
      </c>
      <c r="G8382" s="1">
        <v>63727</v>
      </c>
      <c r="H8382" s="1" t="s">
        <v>8253</v>
      </c>
    </row>
    <row r="8383" spans="1:8" x14ac:dyDescent="0.2">
      <c r="A8383" s="1">
        <v>8450</v>
      </c>
      <c r="B8383" s="1" t="str">
        <f t="shared" si="130"/>
        <v>Denmark Solar</v>
      </c>
      <c r="C8383" s="1" t="b">
        <f>IF(D8383&lt;&gt;"",IF(COUNTIF($D$2:D8382, D8383), INDEX($A$2:$D$100000, MATCH(D8383, $D$2:D8382,0),1), FALSE), FALSE)</f>
        <v>0</v>
      </c>
      <c r="F8383" s="1" t="b">
        <f>IF(G8383&lt;&gt;"", IF(COUNTIF($G$2:G8382, G8383), INDEX($A$2:$G$100000, MATCH(G8383, $G$2:G8382,0),1), FALSE), FALSE)</f>
        <v>0</v>
      </c>
      <c r="G8383" s="1">
        <v>61731</v>
      </c>
      <c r="H8383" s="1" t="s">
        <v>8254</v>
      </c>
    </row>
    <row r="8384" spans="1:8" x14ac:dyDescent="0.2">
      <c r="A8384" s="1">
        <f>A2472</f>
        <v>2477</v>
      </c>
      <c r="B8384" s="1" t="str">
        <f t="shared" si="130"/>
        <v>MM Prima Deshecha Energy LLC</v>
      </c>
      <c r="C8384" s="1" t="b">
        <f>IF(D8384&lt;&gt;"",IF(COUNTIF($D$2:D8383, D8384), INDEX($A$2:$D$100000, MATCH(D8384, $D$2:D8383,0),1), FALSE), FALSE)</f>
        <v>0</v>
      </c>
      <c r="F8384" s="1" t="b">
        <f>IF(G8384&lt;&gt;"", IF(COUNTIF($G$2:G8383, G8384), INDEX($A$2:$G$100000, MATCH(G8384, $G$2:G8383,0),1), FALSE), FALSE)</f>
        <v>0</v>
      </c>
      <c r="G8384" s="1">
        <v>13181</v>
      </c>
      <c r="H8384" s="1" t="s">
        <v>2585</v>
      </c>
    </row>
    <row r="8385" spans="1:8" x14ac:dyDescent="0.2">
      <c r="A8385" s="1">
        <v>8452</v>
      </c>
      <c r="B8385" s="1" t="str">
        <f t="shared" si="130"/>
        <v>Lion Copolymer LLC</v>
      </c>
      <c r="C8385" s="1" t="b">
        <f>IF(D8385&lt;&gt;"",IF(COUNTIF($D$2:D8384, D8385), INDEX($A$2:$D$100000, MATCH(D8385, $D$2:D8384,0),1), FALSE), FALSE)</f>
        <v>0</v>
      </c>
      <c r="F8385" s="1" t="b">
        <f>IF(G8385&lt;&gt;"", IF(COUNTIF($G$2:G8384, G8385), INDEX($A$2:$G$100000, MATCH(G8385, $G$2:G8384,0),1), FALSE), FALSE)</f>
        <v>0</v>
      </c>
      <c r="G8385" s="1">
        <v>55800</v>
      </c>
      <c r="H8385" s="1" t="s">
        <v>8255</v>
      </c>
    </row>
    <row r="8386" spans="1:8" x14ac:dyDescent="0.2">
      <c r="A8386" s="1">
        <v>8453</v>
      </c>
      <c r="B8386" s="1" t="str">
        <f t="shared" ref="B8386:B8449" si="131">IF(H8386="",E8386,H8386)</f>
        <v>NASA</v>
      </c>
      <c r="C8386" s="1" t="b">
        <f>IF(D8386&lt;&gt;"",IF(COUNTIF($D$2:D8385, D8386), INDEX($A$2:$D$100000, MATCH(D8386, $D$2:D8385,0),1), FALSE), FALSE)</f>
        <v>0</v>
      </c>
      <c r="F8386" s="1" t="b">
        <f>IF(G8386&lt;&gt;"", IF(COUNTIF($G$2:G8385, G8386), INDEX($A$2:$G$100000, MATCH(G8386, $G$2:G8385,0),1), FALSE), FALSE)</f>
        <v>0</v>
      </c>
      <c r="G8386" s="1">
        <v>13231</v>
      </c>
      <c r="H8386" s="1" t="s">
        <v>8256</v>
      </c>
    </row>
    <row r="8387" spans="1:8" x14ac:dyDescent="0.2">
      <c r="A8387" s="1">
        <v>8454</v>
      </c>
      <c r="B8387" s="1" t="str">
        <f t="shared" si="131"/>
        <v>Raquette Hydro Power Ltd</v>
      </c>
      <c r="C8387" s="1" t="b">
        <f>IF(D8387&lt;&gt;"",IF(COUNTIF($D$2:D8386, D8387), INDEX($A$2:$D$100000, MATCH(D8387, $D$2:D8386,0),1), FALSE), FALSE)</f>
        <v>0</v>
      </c>
      <c r="F8387" s="1" t="b">
        <f>IF(G8387&lt;&gt;"", IF(COUNTIF($G$2:G8386, G8387), INDEX($A$2:$G$100000, MATCH(G8387, $G$2:G8386,0),1), FALSE), FALSE)</f>
        <v>0</v>
      </c>
      <c r="G8387" s="1">
        <v>15950</v>
      </c>
      <c r="H8387" s="1" t="s">
        <v>8257</v>
      </c>
    </row>
    <row r="8388" spans="1:8" x14ac:dyDescent="0.2">
      <c r="A8388" s="1">
        <v>8455</v>
      </c>
      <c r="B8388" s="1" t="str">
        <f t="shared" si="131"/>
        <v>Wabash Power Equipment Company</v>
      </c>
      <c r="C8388" s="1" t="b">
        <f>IF(D8388&lt;&gt;"",IF(COUNTIF($D$2:D8387, D8388), INDEX($A$2:$D$100000, MATCH(D8388, $D$2:D8387,0),1), FALSE), FALSE)</f>
        <v>0</v>
      </c>
      <c r="F8388" s="1" t="b">
        <f>IF(G8388&lt;&gt;"", IF(COUNTIF($G$2:G8387, G8388), INDEX($A$2:$G$100000, MATCH(G8388, $G$2:G8387,0),1), FALSE), FALSE)</f>
        <v>0</v>
      </c>
      <c r="G8388" s="1">
        <v>54850</v>
      </c>
      <c r="H8388" s="1" t="s">
        <v>8258</v>
      </c>
    </row>
    <row r="8389" spans="1:8" x14ac:dyDescent="0.2">
      <c r="A8389" s="1">
        <v>8456</v>
      </c>
      <c r="B8389" s="1" t="str">
        <f t="shared" si="131"/>
        <v>Laidlaw Energy &amp; Envl Inc</v>
      </c>
      <c r="C8389" s="1" t="b">
        <f>IF(D8389&lt;&gt;"",IF(COUNTIF($D$2:D8388, D8389), INDEX($A$2:$D$100000, MATCH(D8389, $D$2:D8388,0),1), FALSE), FALSE)</f>
        <v>0</v>
      </c>
      <c r="F8389" s="1" t="b">
        <f>IF(G8389&lt;&gt;"", IF(COUNTIF($G$2:G8388, G8389), INDEX($A$2:$G$100000, MATCH(G8389, $G$2:G8388,0),1), FALSE), FALSE)</f>
        <v>0</v>
      </c>
      <c r="G8389" s="1">
        <v>10757</v>
      </c>
      <c r="H8389" s="1" t="s">
        <v>8259</v>
      </c>
    </row>
    <row r="8390" spans="1:8" x14ac:dyDescent="0.2">
      <c r="A8390" s="1">
        <v>8457</v>
      </c>
      <c r="B8390" s="1" t="str">
        <f t="shared" si="131"/>
        <v>Trigen Revere Energy Corp.</v>
      </c>
      <c r="C8390" s="1" t="b">
        <f>IF(D8390&lt;&gt;"",IF(COUNTIF($D$2:D8389, D8390), INDEX($A$2:$D$100000, MATCH(D8390, $D$2:D8389,0),1), FALSE), FALSE)</f>
        <v>0</v>
      </c>
      <c r="F8390" s="1" t="b">
        <f>IF(G8390&lt;&gt;"", IF(COUNTIF($G$2:G8389, G8390), INDEX($A$2:$G$100000, MATCH(G8390, $G$2:G8389,0),1), FALSE), FALSE)</f>
        <v>0</v>
      </c>
      <c r="G8390" s="1">
        <v>50028</v>
      </c>
      <c r="H8390" s="1" t="s">
        <v>8260</v>
      </c>
    </row>
    <row r="8391" spans="1:8" x14ac:dyDescent="0.2">
      <c r="A8391" s="1">
        <v>8458</v>
      </c>
      <c r="B8391" s="1" t="str">
        <f t="shared" si="131"/>
        <v>Trigen-Boston Energy Corp</v>
      </c>
      <c r="C8391" s="1" t="b">
        <f>IF(D8391&lt;&gt;"",IF(COUNTIF($D$2:D8390, D8391), INDEX($A$2:$D$100000, MATCH(D8391, $D$2:D8390,0),1), FALSE), FALSE)</f>
        <v>0</v>
      </c>
      <c r="F8391" s="1" t="b">
        <f>IF(G8391&lt;&gt;"", IF(COUNTIF($G$2:G8390, G8391), INDEX($A$2:$G$100000, MATCH(G8391, $G$2:G8390,0),1), FALSE), FALSE)</f>
        <v>0</v>
      </c>
      <c r="G8391" s="1">
        <v>19169</v>
      </c>
      <c r="H8391" s="1" t="s">
        <v>8261</v>
      </c>
    </row>
    <row r="8392" spans="1:8" x14ac:dyDescent="0.2">
      <c r="A8392" s="1">
        <v>8459</v>
      </c>
      <c r="B8392" s="1" t="str">
        <f t="shared" si="131"/>
        <v>Atlantic-VMD Revere Realty, LLC</v>
      </c>
      <c r="C8392" s="1" t="b">
        <f>IF(D8392&lt;&gt;"",IF(COUNTIF($D$2:D8391, D8392), INDEX($A$2:$D$100000, MATCH(D8392, $D$2:D8391,0),1), FALSE), FALSE)</f>
        <v>0</v>
      </c>
      <c r="F8392" s="1" t="b">
        <f>IF(G8392&lt;&gt;"", IF(COUNTIF($G$2:G8391, G8392), INDEX($A$2:$G$100000, MATCH(G8392, $G$2:G8391,0),1), FALSE), FALSE)</f>
        <v>0</v>
      </c>
      <c r="G8392" s="1">
        <v>62143</v>
      </c>
      <c r="H8392" s="1" t="s">
        <v>8262</v>
      </c>
    </row>
    <row r="8393" spans="1:8" x14ac:dyDescent="0.2">
      <c r="A8393" s="1">
        <v>8460</v>
      </c>
      <c r="B8393" s="1" t="str">
        <f t="shared" si="131"/>
        <v>Mobil Oil Corp-Chalmette</v>
      </c>
      <c r="C8393" s="1" t="b">
        <f>IF(D8393&lt;&gt;"",IF(COUNTIF($D$2:D8392, D8393), INDEX($A$2:$D$100000, MATCH(D8393, $D$2:D8392,0),1), FALSE), FALSE)</f>
        <v>0</v>
      </c>
      <c r="F8393" s="1" t="b">
        <f>IF(G8393&lt;&gt;"", IF(COUNTIF($G$2:G8392, G8393), INDEX($A$2:$G$100000, MATCH(G8393, $G$2:G8392,0),1), FALSE), FALSE)</f>
        <v>0</v>
      </c>
      <c r="G8393" s="1">
        <v>12757</v>
      </c>
      <c r="H8393" s="1" t="s">
        <v>8263</v>
      </c>
    </row>
    <row r="8394" spans="1:8" x14ac:dyDescent="0.2">
      <c r="A8394" s="1">
        <v>8461</v>
      </c>
      <c r="B8394" s="1" t="str">
        <f t="shared" si="131"/>
        <v>Fraser Paper Co</v>
      </c>
      <c r="C8394" s="1" t="b">
        <f>IF(D8394&lt;&gt;"",IF(COUNTIF($D$2:D8393, D8394), INDEX($A$2:$D$100000, MATCH(D8394, $D$2:D8393,0),1), FALSE), FALSE)</f>
        <v>0</v>
      </c>
      <c r="F8394" s="1" t="b">
        <f>IF(G8394&lt;&gt;"", IF(COUNTIF($G$2:G8393, G8394), INDEX($A$2:$G$100000, MATCH(G8394, $G$2:G8393,0),1), FALSE), FALSE)</f>
        <v>0</v>
      </c>
      <c r="G8394" s="1">
        <v>6739</v>
      </c>
      <c r="H8394" s="1" t="s">
        <v>8264</v>
      </c>
    </row>
    <row r="8395" spans="1:8" x14ac:dyDescent="0.2">
      <c r="A8395" s="1">
        <v>8462</v>
      </c>
      <c r="B8395" s="1" t="str">
        <f t="shared" si="131"/>
        <v>LFG Energy Inc</v>
      </c>
      <c r="C8395" s="1" t="b">
        <f>IF(D8395&lt;&gt;"",IF(COUNTIF($D$2:D8394, D8395), INDEX($A$2:$D$100000, MATCH(D8395, $D$2:D8394,0),1), FALSE), FALSE)</f>
        <v>0</v>
      </c>
      <c r="F8395" s="1" t="b">
        <f>IF(G8395&lt;&gt;"", IF(COUNTIF($G$2:G8394, G8395), INDEX($A$2:$G$100000, MATCH(G8395, $G$2:G8394,0),1), FALSE), FALSE)</f>
        <v>0</v>
      </c>
      <c r="G8395" s="1">
        <v>10885</v>
      </c>
      <c r="H8395" s="1" t="s">
        <v>8265</v>
      </c>
    </row>
    <row r="8396" spans="1:8" x14ac:dyDescent="0.2">
      <c r="A8396" s="1">
        <f>A8184</f>
        <v>8248</v>
      </c>
      <c r="B8396" s="1" t="str">
        <f t="shared" si="131"/>
        <v>Marathon Oil Co</v>
      </c>
      <c r="C8396" s="1" t="b">
        <f>IF(D8396&lt;&gt;"",IF(COUNTIF($D$2:D8395, D8396), INDEX($A$2:$D$100000, MATCH(D8396, $D$2:D8395,0),1), FALSE), FALSE)</f>
        <v>0</v>
      </c>
      <c r="F8396" s="1">
        <f>IF(G8396&lt;&gt;"", IF(COUNTIF($G$2:G8395, G8396), INDEX($A$2:$G$100000, MATCH(G8396, $G$2:G8395,0),1), FALSE), FALSE)</f>
        <v>8248</v>
      </c>
      <c r="G8396" s="1">
        <v>11619</v>
      </c>
      <c r="H8396" s="1" t="s">
        <v>8056</v>
      </c>
    </row>
    <row r="8397" spans="1:8" x14ac:dyDescent="0.2">
      <c r="A8397" s="1">
        <v>8464</v>
      </c>
      <c r="B8397" s="1" t="str">
        <f t="shared" si="131"/>
        <v>Jacobs Energy Corp</v>
      </c>
      <c r="C8397" s="1" t="b">
        <f>IF(D8397&lt;&gt;"",IF(COUNTIF($D$2:D8396, D8397), INDEX($A$2:$D$100000, MATCH(D8397, $D$2:D8396,0),1), FALSE), FALSE)</f>
        <v>0</v>
      </c>
      <c r="F8397" s="1" t="b">
        <f>IF(G8397&lt;&gt;"", IF(COUNTIF($G$2:G8396, G8397), INDEX($A$2:$G$100000, MATCH(G8397, $G$2:G8396,0),1), FALSE), FALSE)</f>
        <v>0</v>
      </c>
      <c r="G8397" s="1">
        <v>9637</v>
      </c>
      <c r="H8397" s="1" t="s">
        <v>8266</v>
      </c>
    </row>
    <row r="8398" spans="1:8" x14ac:dyDescent="0.2">
      <c r="A8398" s="1">
        <v>8465</v>
      </c>
      <c r="B8398" s="1" t="str">
        <f t="shared" si="131"/>
        <v>The Bentech Group of DE Inc</v>
      </c>
      <c r="C8398" s="1" t="b">
        <f>IF(D8398&lt;&gt;"",IF(COUNTIF($D$2:D8397, D8398), INDEX($A$2:$D$100000, MATCH(D8398, $D$2:D8397,0),1), FALSE), FALSE)</f>
        <v>0</v>
      </c>
      <c r="F8398" s="1" t="b">
        <f>IF(G8398&lt;&gt;"", IF(COUNTIF($G$2:G8397, G8398), INDEX($A$2:$G$100000, MATCH(G8398, $G$2:G8397,0),1), FALSE), FALSE)</f>
        <v>0</v>
      </c>
      <c r="G8398" s="1">
        <v>18836</v>
      </c>
      <c r="H8398" s="1" t="s">
        <v>8267</v>
      </c>
    </row>
    <row r="8399" spans="1:8" x14ac:dyDescent="0.2">
      <c r="A8399" s="1">
        <v>8466</v>
      </c>
      <c r="B8399" s="1" t="str">
        <f t="shared" si="131"/>
        <v>Foundation CA Fund X Manager LLC</v>
      </c>
      <c r="C8399" s="1" t="b">
        <f>IF(D8399&lt;&gt;"",IF(COUNTIF($D$2:D8398, D8399), INDEX($A$2:$D$100000, MATCH(D8399, $D$2:D8398,0),1), FALSE), FALSE)</f>
        <v>0</v>
      </c>
      <c r="F8399" s="1" t="b">
        <f>IF(G8399&lt;&gt;"", IF(COUNTIF($G$2:G8398, G8399), INDEX($A$2:$G$100000, MATCH(G8399, $G$2:G8398,0),1), FALSE), FALSE)</f>
        <v>0</v>
      </c>
      <c r="G8399" s="1">
        <v>62130</v>
      </c>
      <c r="H8399" s="1" t="s">
        <v>8268</v>
      </c>
    </row>
    <row r="8400" spans="1:8" x14ac:dyDescent="0.2">
      <c r="A8400" s="1">
        <v>8467</v>
      </c>
      <c r="B8400" s="1" t="str">
        <f t="shared" si="131"/>
        <v>Western Gas Resources Inc</v>
      </c>
      <c r="C8400" s="1" t="b">
        <f>IF(D8400&lt;&gt;"",IF(COUNTIF($D$2:D8399, D8400), INDEX($A$2:$D$100000, MATCH(D8400, $D$2:D8399,0),1), FALSE), FALSE)</f>
        <v>0</v>
      </c>
      <c r="F8400" s="1" t="b">
        <f>IF(G8400&lt;&gt;"", IF(COUNTIF($G$2:G8399, G8400), INDEX($A$2:$G$100000, MATCH(G8400, $G$2:G8399,0),1), FALSE), FALSE)</f>
        <v>0</v>
      </c>
      <c r="G8400" s="1">
        <v>29864</v>
      </c>
      <c r="H8400" s="1" t="s">
        <v>8269</v>
      </c>
    </row>
    <row r="8401" spans="1:8" x14ac:dyDescent="0.2">
      <c r="A8401" s="1">
        <v>8468</v>
      </c>
      <c r="B8401" s="1" t="str">
        <f t="shared" si="131"/>
        <v>Syncarpha Northampton, LLC</v>
      </c>
      <c r="C8401" s="1" t="b">
        <f>IF(D8401&lt;&gt;"",IF(COUNTIF($D$2:D8400, D8401), INDEX($A$2:$D$100000, MATCH(D8401, $D$2:D8400,0),1), FALSE), FALSE)</f>
        <v>0</v>
      </c>
      <c r="F8401" s="1" t="b">
        <f>IF(G8401&lt;&gt;"", IF(COUNTIF($G$2:G8400, G8401), INDEX($A$2:$G$100000, MATCH(G8401, $G$2:G8400,0),1), FALSE), FALSE)</f>
        <v>0</v>
      </c>
      <c r="G8401" s="1">
        <v>62821</v>
      </c>
      <c r="H8401" s="1" t="s">
        <v>8270</v>
      </c>
    </row>
    <row r="8402" spans="1:8" x14ac:dyDescent="0.2">
      <c r="A8402" s="1">
        <v>8469</v>
      </c>
      <c r="B8402" s="1" t="str">
        <f t="shared" si="131"/>
        <v>Difwind Farms Ltd II</v>
      </c>
      <c r="C8402" s="1" t="b">
        <f>IF(D8402&lt;&gt;"",IF(COUNTIF($D$2:D8401, D8402), INDEX($A$2:$D$100000, MATCH(D8402, $D$2:D8401,0),1), FALSE), FALSE)</f>
        <v>0</v>
      </c>
      <c r="F8402" s="1" t="b">
        <f>IF(G8402&lt;&gt;"", IF(COUNTIF($G$2:G8401, G8402), INDEX($A$2:$G$100000, MATCH(G8402, $G$2:G8401,0),1), FALSE), FALSE)</f>
        <v>0</v>
      </c>
      <c r="G8402" s="1">
        <v>22752</v>
      </c>
      <c r="H8402" s="1" t="s">
        <v>8271</v>
      </c>
    </row>
    <row r="8403" spans="1:8" x14ac:dyDescent="0.2">
      <c r="A8403" s="1">
        <v>8470</v>
      </c>
      <c r="B8403" s="1" t="str">
        <f t="shared" si="131"/>
        <v>Bayview Financial Trading Grou</v>
      </c>
      <c r="C8403" s="1" t="b">
        <f>IF(D8403&lt;&gt;"",IF(COUNTIF($D$2:D8402, D8403), INDEX($A$2:$D$100000, MATCH(D8403, $D$2:D8402,0),1), FALSE), FALSE)</f>
        <v>0</v>
      </c>
      <c r="F8403" s="1" t="b">
        <f>IF(G8403&lt;&gt;"", IF(COUNTIF($G$2:G8402, G8403), INDEX($A$2:$G$100000, MATCH(G8403, $G$2:G8402,0),1), FALSE), FALSE)</f>
        <v>0</v>
      </c>
      <c r="G8403" s="1">
        <v>1410</v>
      </c>
      <c r="H8403" s="1" t="s">
        <v>8272</v>
      </c>
    </row>
    <row r="8404" spans="1:8" x14ac:dyDescent="0.2">
      <c r="A8404" s="1">
        <v>8471</v>
      </c>
      <c r="B8404" s="1" t="str">
        <f t="shared" si="131"/>
        <v>John Hancock Life Insuance Co</v>
      </c>
      <c r="C8404" s="1" t="b">
        <f>IF(D8404&lt;&gt;"",IF(COUNTIF($D$2:D8403, D8404), INDEX($A$2:$D$100000, MATCH(D8404, $D$2:D8403,0),1), FALSE), FALSE)</f>
        <v>0</v>
      </c>
      <c r="F8404" s="1" t="b">
        <f>IF(G8404&lt;&gt;"", IF(COUNTIF($G$2:G8403, G8404), INDEX($A$2:$G$100000, MATCH(G8404, $G$2:G8403,0),1), FALSE), FALSE)</f>
        <v>0</v>
      </c>
      <c r="G8404" s="1">
        <v>9745</v>
      </c>
      <c r="H8404" s="1" t="s">
        <v>8273</v>
      </c>
    </row>
    <row r="8405" spans="1:8" x14ac:dyDescent="0.2">
      <c r="A8405" s="1">
        <v>8472</v>
      </c>
      <c r="B8405" s="1" t="str">
        <f t="shared" si="131"/>
        <v>Los Palos Street Operating, LLC</v>
      </c>
      <c r="C8405" s="1" t="b">
        <f>IF(D8405&lt;&gt;"",IF(COUNTIF($D$2:D8404, D8405), INDEX($A$2:$D$100000, MATCH(D8405, $D$2:D8404,0),1), FALSE), FALSE)</f>
        <v>0</v>
      </c>
      <c r="F8405" s="1" t="b">
        <f>IF(G8405&lt;&gt;"", IF(COUNTIF($G$2:G8404, G8405), INDEX($A$2:$G$100000, MATCH(G8405, $G$2:G8404,0),1), FALSE), FALSE)</f>
        <v>0</v>
      </c>
      <c r="G8405" s="1">
        <v>64034</v>
      </c>
      <c r="H8405" s="1" t="s">
        <v>8274</v>
      </c>
    </row>
    <row r="8406" spans="1:8" x14ac:dyDescent="0.2">
      <c r="A8406" s="1">
        <v>8473</v>
      </c>
      <c r="B8406" s="1" t="str">
        <f t="shared" si="131"/>
        <v>Calligan Hydro Inc</v>
      </c>
      <c r="C8406" s="1" t="b">
        <f>IF(D8406&lt;&gt;"",IF(COUNTIF($D$2:D8405, D8406), INDEX($A$2:$D$100000, MATCH(D8406, $D$2:D8405,0),1), FALSE), FALSE)</f>
        <v>0</v>
      </c>
      <c r="F8406" s="1" t="b">
        <f>IF(G8406&lt;&gt;"", IF(COUNTIF($G$2:G8405, G8406), INDEX($A$2:$G$100000, MATCH(G8406, $G$2:G8405,0),1), FALSE), FALSE)</f>
        <v>0</v>
      </c>
      <c r="G8406" s="1">
        <v>2856</v>
      </c>
      <c r="H8406" s="1" t="s">
        <v>8275</v>
      </c>
    </row>
    <row r="8407" spans="1:8" x14ac:dyDescent="0.2">
      <c r="A8407" s="1">
        <v>8474</v>
      </c>
      <c r="B8407" s="1" t="str">
        <f t="shared" si="131"/>
        <v>ASD Three Rivers Road MA Solar LLC</v>
      </c>
      <c r="C8407" s="1" t="b">
        <f>IF(D8407&lt;&gt;"",IF(COUNTIF($D$2:D8406, D8407), INDEX($A$2:$D$100000, MATCH(D8407, $D$2:D8406,0),1), FALSE), FALSE)</f>
        <v>0</v>
      </c>
      <c r="F8407" s="1" t="b">
        <f>IF(G8407&lt;&gt;"", IF(COUNTIF($G$2:G8406, G8407), INDEX($A$2:$G$100000, MATCH(G8407, $G$2:G8406,0),1), FALSE), FALSE)</f>
        <v>0</v>
      </c>
      <c r="G8407" s="1">
        <v>64348</v>
      </c>
      <c r="H8407" s="1" t="s">
        <v>8276</v>
      </c>
    </row>
    <row r="8408" spans="1:8" x14ac:dyDescent="0.2">
      <c r="A8408" s="1">
        <v>8475</v>
      </c>
      <c r="B8408" s="1" t="str">
        <f t="shared" si="131"/>
        <v>Brea Power Partners LP</v>
      </c>
      <c r="C8408" s="1" t="b">
        <f>IF(D8408&lt;&gt;"",IF(COUNTIF($D$2:D8407, D8408), INDEX($A$2:$D$100000, MATCH(D8408, $D$2:D8407,0),1), FALSE), FALSE)</f>
        <v>0</v>
      </c>
      <c r="F8408" s="1" t="b">
        <f>IF(G8408&lt;&gt;"", IF(COUNTIF($G$2:G8407, G8408), INDEX($A$2:$G$100000, MATCH(G8408, $G$2:G8407,0),1), FALSE), FALSE)</f>
        <v>0</v>
      </c>
      <c r="G8408" s="1">
        <v>2130</v>
      </c>
      <c r="H8408" s="1" t="s">
        <v>8277</v>
      </c>
    </row>
    <row r="8409" spans="1:8" x14ac:dyDescent="0.2">
      <c r="A8409" s="1">
        <v>8476</v>
      </c>
      <c r="B8409" s="1" t="str">
        <f t="shared" si="131"/>
        <v>City of Napoleon</v>
      </c>
      <c r="C8409" s="1" t="b">
        <f>IF(D8409&lt;&gt;"",IF(COUNTIF($D$2:D8408, D8409), INDEX($A$2:$D$100000, MATCH(D8409, $D$2:D8408,0),1), FALSE), FALSE)</f>
        <v>0</v>
      </c>
      <c r="F8409" s="1" t="b">
        <f>IF(G8409&lt;&gt;"", IF(COUNTIF($G$2:G8408, G8409), INDEX($A$2:$G$100000, MATCH(G8409, $G$2:G8408,0),1), FALSE), FALSE)</f>
        <v>0</v>
      </c>
      <c r="G8409" s="1">
        <v>13209</v>
      </c>
      <c r="H8409" s="1" t="s">
        <v>8278</v>
      </c>
    </row>
    <row r="8410" spans="1:8" x14ac:dyDescent="0.2">
      <c r="A8410" s="1">
        <v>8477</v>
      </c>
      <c r="B8410" s="1" t="str">
        <f t="shared" si="131"/>
        <v>Webster Solar</v>
      </c>
      <c r="C8410" s="1" t="b">
        <f>IF(D8410&lt;&gt;"",IF(COUNTIF($D$2:D8409, D8410), INDEX($A$2:$D$100000, MATCH(D8410, $D$2:D8409,0),1), FALSE), FALSE)</f>
        <v>0</v>
      </c>
      <c r="F8410" s="1" t="b">
        <f>IF(G8410&lt;&gt;"", IF(COUNTIF($G$2:G8409, G8410), INDEX($A$2:$G$100000, MATCH(G8410, $G$2:G8409,0),1), FALSE), FALSE)</f>
        <v>0</v>
      </c>
      <c r="G8410" s="1">
        <v>61867</v>
      </c>
      <c r="H8410" s="1" t="s">
        <v>8279</v>
      </c>
    </row>
    <row r="8411" spans="1:8" x14ac:dyDescent="0.2">
      <c r="A8411" s="1">
        <v>8478</v>
      </c>
      <c r="B8411" s="1" t="str">
        <f t="shared" si="131"/>
        <v>City of Niles</v>
      </c>
      <c r="C8411" s="1" t="b">
        <f>IF(D8411&lt;&gt;"",IF(COUNTIF($D$2:D8410, D8411), INDEX($A$2:$D$100000, MATCH(D8411, $D$2:D8410,0),1), FALSE), FALSE)</f>
        <v>0</v>
      </c>
      <c r="F8411" s="1" t="b">
        <f>IF(G8411&lt;&gt;"", IF(COUNTIF($G$2:G8410, G8411), INDEX($A$2:$G$100000, MATCH(G8411, $G$2:G8410,0),1), FALSE), FALSE)</f>
        <v>0</v>
      </c>
      <c r="G8411" s="1">
        <v>13602</v>
      </c>
      <c r="H8411" s="1" t="s">
        <v>8280</v>
      </c>
    </row>
    <row r="8412" spans="1:8" x14ac:dyDescent="0.2">
      <c r="A8412" s="1">
        <v>8479</v>
      </c>
      <c r="B8412" s="1" t="str">
        <f t="shared" si="131"/>
        <v>DG Edison New Jersey LLC</v>
      </c>
      <c r="C8412" s="1" t="b">
        <f>IF(D8412&lt;&gt;"",IF(COUNTIF($D$2:D8411, D8412), INDEX($A$2:$D$100000, MATCH(D8412, $D$2:D8411,0),1), FALSE), FALSE)</f>
        <v>0</v>
      </c>
      <c r="F8412" s="1" t="b">
        <f>IF(G8412&lt;&gt;"", IF(COUNTIF($G$2:G8411, G8412), INDEX($A$2:$G$100000, MATCH(G8412, $G$2:G8411,0),1), FALSE), FALSE)</f>
        <v>0</v>
      </c>
      <c r="G8412" s="1">
        <v>62800</v>
      </c>
      <c r="H8412" s="1" t="s">
        <v>8281</v>
      </c>
    </row>
    <row r="8413" spans="1:8" x14ac:dyDescent="0.2">
      <c r="A8413" s="1">
        <v>8480</v>
      </c>
      <c r="B8413" s="1" t="str">
        <f t="shared" si="131"/>
        <v>POET Biorefining- Chancellor</v>
      </c>
      <c r="C8413" s="1" t="b">
        <f>IF(D8413&lt;&gt;"",IF(COUNTIF($D$2:D8412, D8413), INDEX($A$2:$D$100000, MATCH(D8413, $D$2:D8412,0),1), FALSE), FALSE)</f>
        <v>0</v>
      </c>
      <c r="F8413" s="1" t="b">
        <f>IF(G8413&lt;&gt;"", IF(COUNTIF($G$2:G8412, G8413), INDEX($A$2:$G$100000, MATCH(G8413, $G$2:G8412,0),1), FALSE), FALSE)</f>
        <v>0</v>
      </c>
      <c r="G8413" s="1">
        <v>63531</v>
      </c>
      <c r="H8413" s="1" t="s">
        <v>8282</v>
      </c>
    </row>
    <row r="8414" spans="1:8" x14ac:dyDescent="0.2">
      <c r="A8414" s="1">
        <v>8481</v>
      </c>
      <c r="B8414" s="1" t="str">
        <f t="shared" si="131"/>
        <v>Collins Farm Solar</v>
      </c>
      <c r="C8414" s="1" t="b">
        <f>IF(D8414&lt;&gt;"",IF(COUNTIF($D$2:D8413, D8414), INDEX($A$2:$D$100000, MATCH(D8414, $D$2:D8413,0),1), FALSE), FALSE)</f>
        <v>0</v>
      </c>
      <c r="F8414" s="1" t="b">
        <f>IF(G8414&lt;&gt;"", IF(COUNTIF($G$2:G8413, G8414), INDEX($A$2:$G$100000, MATCH(G8414, $G$2:G8413,0),1), FALSE), FALSE)</f>
        <v>0</v>
      </c>
      <c r="G8414" s="1">
        <v>61721</v>
      </c>
      <c r="H8414" s="1" t="s">
        <v>8283</v>
      </c>
    </row>
    <row r="8415" spans="1:8" x14ac:dyDescent="0.2">
      <c r="A8415" s="1">
        <v>8482</v>
      </c>
      <c r="B8415" s="1" t="str">
        <f t="shared" si="131"/>
        <v>City of Wadsworth</v>
      </c>
      <c r="C8415" s="1" t="b">
        <f>IF(D8415&lt;&gt;"",IF(COUNTIF($D$2:D8414, D8415), INDEX($A$2:$D$100000, MATCH(D8415, $D$2:D8414,0),1), FALSE), FALSE)</f>
        <v>0</v>
      </c>
      <c r="F8415" s="1" t="b">
        <f>IF(G8415&lt;&gt;"", IF(COUNTIF($G$2:G8414, G8415), INDEX($A$2:$G$100000, MATCH(G8415, $G$2:G8414,0),1), FALSE), FALSE)</f>
        <v>0</v>
      </c>
      <c r="G8415" s="1">
        <v>19951</v>
      </c>
      <c r="H8415" s="1" t="s">
        <v>8284</v>
      </c>
    </row>
    <row r="8416" spans="1:8" x14ac:dyDescent="0.2">
      <c r="A8416" s="1">
        <v>8483</v>
      </c>
      <c r="B8416" s="1" t="str">
        <f t="shared" si="131"/>
        <v>Rushford City of</v>
      </c>
      <c r="C8416" s="1" t="b">
        <f>IF(D8416&lt;&gt;"",IF(COUNTIF($D$2:D8415, D8416), INDEX($A$2:$D$100000, MATCH(D8416, $D$2:D8415,0),1), FALSE), FALSE)</f>
        <v>0</v>
      </c>
      <c r="F8416" s="1" t="b">
        <f>IF(G8416&lt;&gt;"", IF(COUNTIF($G$2:G8415, G8416), INDEX($A$2:$G$100000, MATCH(G8416, $G$2:G8415,0),1), FALSE), FALSE)</f>
        <v>0</v>
      </c>
      <c r="G8416" s="1">
        <v>16427</v>
      </c>
      <c r="H8416" s="1" t="s">
        <v>8285</v>
      </c>
    </row>
    <row r="8417" spans="1:8" x14ac:dyDescent="0.2">
      <c r="A8417" s="1">
        <v>8484</v>
      </c>
      <c r="B8417" s="1" t="str">
        <f t="shared" si="131"/>
        <v>Partridgeville Road Solar 1, LLC</v>
      </c>
      <c r="C8417" s="1" t="b">
        <f>IF(D8417&lt;&gt;"",IF(COUNTIF($D$2:D8416, D8417), INDEX($A$2:$D$100000, MATCH(D8417, $D$2:D8416,0),1), FALSE), FALSE)</f>
        <v>0</v>
      </c>
      <c r="F8417" s="1" t="b">
        <f>IF(G8417&lt;&gt;"", IF(COUNTIF($G$2:G8416, G8417), INDEX($A$2:$G$100000, MATCH(G8417, $G$2:G8416,0),1), FALSE), FALSE)</f>
        <v>0</v>
      </c>
      <c r="G8417" s="1">
        <v>63491</v>
      </c>
      <c r="H8417" s="1" t="s">
        <v>8286</v>
      </c>
    </row>
    <row r="8418" spans="1:8" x14ac:dyDescent="0.2">
      <c r="A8418" s="1">
        <v>8485</v>
      </c>
      <c r="B8418" s="1" t="str">
        <f t="shared" si="131"/>
        <v>El Dorado Hydro</v>
      </c>
      <c r="C8418" s="1" t="b">
        <f>IF(D8418&lt;&gt;"",IF(COUNTIF($D$2:D8417, D8418), INDEX($A$2:$D$100000, MATCH(D8418, $D$2:D8417,0),1), FALSE), FALSE)</f>
        <v>0</v>
      </c>
      <c r="F8418" s="1" t="b">
        <f>IF(G8418&lt;&gt;"", IF(COUNTIF($G$2:G8417, G8418), INDEX($A$2:$G$100000, MATCH(G8418, $G$2:G8417,0),1), FALSE), FALSE)</f>
        <v>0</v>
      </c>
      <c r="G8418" s="1">
        <v>5759</v>
      </c>
      <c r="H8418" s="1" t="s">
        <v>8287</v>
      </c>
    </row>
    <row r="8419" spans="1:8" x14ac:dyDescent="0.2">
      <c r="A8419" s="1">
        <v>8486</v>
      </c>
      <c r="B8419" s="1" t="str">
        <f t="shared" si="131"/>
        <v>AmerenIP</v>
      </c>
      <c r="C8419" s="1" t="b">
        <f>IF(D8419&lt;&gt;"",IF(COUNTIF($D$2:D8418, D8419), INDEX($A$2:$D$100000, MATCH(D8419, $D$2:D8418,0),1), FALSE), FALSE)</f>
        <v>0</v>
      </c>
      <c r="F8419" s="1" t="b">
        <f>IF(G8419&lt;&gt;"", IF(COUNTIF($G$2:G8418, G8419), INDEX($A$2:$G$100000, MATCH(G8419, $G$2:G8418,0),1), FALSE), FALSE)</f>
        <v>0</v>
      </c>
      <c r="G8419" s="1">
        <v>9208</v>
      </c>
      <c r="H8419" s="1" t="s">
        <v>8288</v>
      </c>
    </row>
    <row r="8420" spans="1:8" x14ac:dyDescent="0.2">
      <c r="A8420" s="1">
        <v>8487</v>
      </c>
      <c r="B8420" s="1" t="str">
        <f t="shared" si="131"/>
        <v>Wright Kirby 1-5 CSG</v>
      </c>
      <c r="C8420" s="1" t="b">
        <f>IF(D8420&lt;&gt;"",IF(COUNTIF($D$2:D8419, D8420), INDEX($A$2:$D$100000, MATCH(D8420, $D$2:D8419,0),1), FALSE), FALSE)</f>
        <v>0</v>
      </c>
      <c r="F8420" s="1" t="b">
        <f>IF(G8420&lt;&gt;"", IF(COUNTIF($G$2:G8419, G8420), INDEX($A$2:$G$100000, MATCH(G8420, $G$2:G8419,0),1), FALSE), FALSE)</f>
        <v>0</v>
      </c>
      <c r="G8420" s="1">
        <v>61902</v>
      </c>
      <c r="H8420" s="1" t="s">
        <v>8289</v>
      </c>
    </row>
    <row r="8421" spans="1:8" x14ac:dyDescent="0.2">
      <c r="A8421" s="1">
        <v>8488</v>
      </c>
      <c r="B8421" s="1" t="str">
        <f t="shared" si="131"/>
        <v>Burgaw Solar, LLC</v>
      </c>
      <c r="C8421" s="1" t="b">
        <f>IF(D8421&lt;&gt;"",IF(COUNTIF($D$2:D8420, D8421), INDEX($A$2:$D$100000, MATCH(D8421, $D$2:D8420,0),1), FALSE), FALSE)</f>
        <v>0</v>
      </c>
      <c r="F8421" s="1" t="b">
        <f>IF(G8421&lt;&gt;"", IF(COUNTIF($G$2:G8420, G8421), INDEX($A$2:$G$100000, MATCH(G8421, $G$2:G8420,0),1), FALSE), FALSE)</f>
        <v>0</v>
      </c>
      <c r="G8421" s="1">
        <v>61745</v>
      </c>
      <c r="H8421" s="1" t="s">
        <v>8290</v>
      </c>
    </row>
    <row r="8422" spans="1:8" x14ac:dyDescent="0.2">
      <c r="A8422" s="1">
        <v>8489</v>
      </c>
      <c r="B8422" s="1" t="str">
        <f t="shared" si="131"/>
        <v>Nuevo Energy Co</v>
      </c>
      <c r="C8422" s="1" t="b">
        <f>IF(D8422&lt;&gt;"",IF(COUNTIF($D$2:D8421, D8422), INDEX($A$2:$D$100000, MATCH(D8422, $D$2:D8421,0),1), FALSE), FALSE)</f>
        <v>0</v>
      </c>
      <c r="F8422" s="1" t="b">
        <f>IF(G8422&lt;&gt;"", IF(COUNTIF($G$2:G8421, G8422), INDEX($A$2:$G$100000, MATCH(G8422, $G$2:G8421,0),1), FALSE), FALSE)</f>
        <v>0</v>
      </c>
      <c r="G8422" s="1">
        <v>28120</v>
      </c>
      <c r="H8422" s="1" t="s">
        <v>8291</v>
      </c>
    </row>
    <row r="8423" spans="1:8" x14ac:dyDescent="0.2">
      <c r="A8423" s="1">
        <v>8490</v>
      </c>
      <c r="B8423" s="1" t="str">
        <f t="shared" si="131"/>
        <v>Perquimans Solar LLC</v>
      </c>
      <c r="C8423" s="1" t="b">
        <f>IF(D8423&lt;&gt;"",IF(COUNTIF($D$2:D8422, D8423), INDEX($A$2:$D$100000, MATCH(D8423, $D$2:D8422,0),1), FALSE), FALSE)</f>
        <v>0</v>
      </c>
      <c r="F8423" s="1" t="b">
        <f>IF(G8423&lt;&gt;"", IF(COUNTIF($G$2:G8422, G8423), INDEX($A$2:$G$100000, MATCH(G8423, $G$2:G8422,0),1), FALSE), FALSE)</f>
        <v>0</v>
      </c>
      <c r="G8423" s="1">
        <v>63612</v>
      </c>
      <c r="H8423" s="1" t="s">
        <v>8292</v>
      </c>
    </row>
    <row r="8424" spans="1:8" x14ac:dyDescent="0.2">
      <c r="A8424" s="1">
        <v>8491</v>
      </c>
      <c r="B8424" s="1" t="str">
        <f t="shared" si="131"/>
        <v>Sanford ESS, LLC</v>
      </c>
      <c r="C8424" s="1" t="b">
        <f>IF(D8424&lt;&gt;"",IF(COUNTIF($D$2:D8423, D8424), INDEX($A$2:$D$100000, MATCH(D8424, $D$2:D8423,0),1), FALSE), FALSE)</f>
        <v>0</v>
      </c>
      <c r="F8424" s="1" t="b">
        <f>IF(G8424&lt;&gt;"", IF(COUNTIF($G$2:G8423, G8424), INDEX($A$2:$G$100000, MATCH(G8424, $G$2:G8423,0),1), FALSE), FALSE)</f>
        <v>0</v>
      </c>
      <c r="G8424" s="1">
        <v>64230</v>
      </c>
      <c r="H8424" s="1" t="s">
        <v>8293</v>
      </c>
    </row>
    <row r="8425" spans="1:8" x14ac:dyDescent="0.2">
      <c r="A8425" s="1">
        <v>8492</v>
      </c>
      <c r="B8425" s="1" t="str">
        <f t="shared" si="131"/>
        <v>Sturbridge Road Solar Farm, LLC</v>
      </c>
      <c r="C8425" s="1" t="b">
        <f>IF(D8425&lt;&gt;"",IF(COUNTIF($D$2:D8424, D8425), INDEX($A$2:$D$100000, MATCH(D8425, $D$2:D8424,0),1), FALSE), FALSE)</f>
        <v>0</v>
      </c>
      <c r="F8425" s="1" t="b">
        <f>IF(G8425&lt;&gt;"", IF(COUNTIF($G$2:G8424, G8425), INDEX($A$2:$G$100000, MATCH(G8425, $G$2:G8424,0),1), FALSE), FALSE)</f>
        <v>0</v>
      </c>
      <c r="G8425" s="1">
        <v>63396</v>
      </c>
      <c r="H8425" s="1" t="s">
        <v>8294</v>
      </c>
    </row>
    <row r="8426" spans="1:8" x14ac:dyDescent="0.2">
      <c r="A8426" s="1">
        <v>8493</v>
      </c>
      <c r="B8426" s="1" t="str">
        <f t="shared" si="131"/>
        <v>Grupo Mexico</v>
      </c>
      <c r="C8426" s="1" t="b">
        <f>IF(D8426&lt;&gt;"",IF(COUNTIF($D$2:D8425, D8426), INDEX($A$2:$D$100000, MATCH(D8426, $D$2:D8425,0),1), FALSE), FALSE)</f>
        <v>0</v>
      </c>
      <c r="F8426" s="1" t="b">
        <f>IF(G8426&lt;&gt;"", IF(COUNTIF($G$2:G8425, G8426), INDEX($A$2:$G$100000, MATCH(G8426, $G$2:G8425,0),1), FALSE), FALSE)</f>
        <v>0</v>
      </c>
      <c r="G8426" s="1">
        <v>7734</v>
      </c>
      <c r="H8426" s="1" t="s">
        <v>8295</v>
      </c>
    </row>
    <row r="8427" spans="1:8" x14ac:dyDescent="0.2">
      <c r="A8427" s="1">
        <v>8494</v>
      </c>
      <c r="B8427" s="1" t="str">
        <f t="shared" si="131"/>
        <v>BWC Connecticut River LLC</v>
      </c>
      <c r="C8427" s="1" t="b">
        <f>IF(D8427&lt;&gt;"",IF(COUNTIF($D$2:D8426, D8427), INDEX($A$2:$D$100000, MATCH(D8427, $D$2:D8426,0),1), FALSE), FALSE)</f>
        <v>0</v>
      </c>
      <c r="F8427" s="1" t="b">
        <f>IF(G8427&lt;&gt;"", IF(COUNTIF($G$2:G8426, G8427), INDEX($A$2:$G$100000, MATCH(G8427, $G$2:G8426,0),1), FALSE), FALSE)</f>
        <v>0</v>
      </c>
      <c r="G8427" s="1">
        <v>64203</v>
      </c>
      <c r="H8427" s="1" t="s">
        <v>8296</v>
      </c>
    </row>
    <row r="8428" spans="1:8" x14ac:dyDescent="0.2">
      <c r="A8428" s="1">
        <v>8495</v>
      </c>
      <c r="B8428" s="1" t="str">
        <f t="shared" si="131"/>
        <v>Pamlico Partners Solar, LLC</v>
      </c>
      <c r="C8428" s="1" t="b">
        <f>IF(D8428&lt;&gt;"",IF(COUNTIF($D$2:D8427, D8428), INDEX($A$2:$D$100000, MATCH(D8428, $D$2:D8427,0),1), FALSE), FALSE)</f>
        <v>0</v>
      </c>
      <c r="F8428" s="1" t="b">
        <f>IF(G8428&lt;&gt;"", IF(COUNTIF($G$2:G8427, G8428), INDEX($A$2:$G$100000, MATCH(G8428, $G$2:G8427,0),1), FALSE), FALSE)</f>
        <v>0</v>
      </c>
      <c r="G8428" s="1">
        <v>64035</v>
      </c>
      <c r="H8428" s="1" t="s">
        <v>8297</v>
      </c>
    </row>
    <row r="8429" spans="1:8" x14ac:dyDescent="0.2">
      <c r="A8429" s="1">
        <v>8496</v>
      </c>
      <c r="B8429" s="1" t="str">
        <f t="shared" si="131"/>
        <v>POET  Biorefining - Gowrie</v>
      </c>
      <c r="C8429" s="1" t="b">
        <f>IF(D8429&lt;&gt;"",IF(COUNTIF($D$2:D8428, D8429), INDEX($A$2:$D$100000, MATCH(D8429, $D$2:D8428,0),1), FALSE), FALSE)</f>
        <v>0</v>
      </c>
      <c r="F8429" s="1" t="b">
        <f>IF(G8429&lt;&gt;"", IF(COUNTIF($G$2:G8428, G8429), INDEX($A$2:$G$100000, MATCH(G8429, $G$2:G8428,0),1), FALSE), FALSE)</f>
        <v>0</v>
      </c>
      <c r="G8429" s="1">
        <v>63591</v>
      </c>
      <c r="H8429" s="1" t="s">
        <v>8298</v>
      </c>
    </row>
    <row r="8430" spans="1:8" x14ac:dyDescent="0.2">
      <c r="A8430" s="1">
        <v>8497</v>
      </c>
      <c r="B8430" s="1" t="str">
        <f t="shared" si="131"/>
        <v>POET Biorefining LLC - Corning</v>
      </c>
      <c r="C8430" s="1" t="b">
        <f>IF(D8430&lt;&gt;"",IF(COUNTIF($D$2:D8429, D8430), INDEX($A$2:$D$100000, MATCH(D8430, $D$2:D8429,0),1), FALSE), FALSE)</f>
        <v>0</v>
      </c>
      <c r="F8430" s="1" t="b">
        <f>IF(G8430&lt;&gt;"", IF(COUNTIF($G$2:G8429, G8430), INDEX($A$2:$G$100000, MATCH(G8430, $G$2:G8429,0),1), FALSE), FALSE)</f>
        <v>0</v>
      </c>
      <c r="G8430" s="1">
        <v>63586</v>
      </c>
      <c r="H8430" s="1" t="s">
        <v>8299</v>
      </c>
    </row>
    <row r="8431" spans="1:8" x14ac:dyDescent="0.2">
      <c r="A8431" s="1">
        <v>8498</v>
      </c>
      <c r="B8431" s="1" t="str">
        <f t="shared" si="131"/>
        <v>Holiday Hill Community Wind, LLC</v>
      </c>
      <c r="C8431" s="1" t="b">
        <f>IF(D8431&lt;&gt;"",IF(COUNTIF($D$2:D8430, D8431), INDEX($A$2:$D$100000, MATCH(D8431, $D$2:D8430,0),1), FALSE), FALSE)</f>
        <v>0</v>
      </c>
      <c r="F8431" s="1" t="b">
        <f>IF(G8431&lt;&gt;"", IF(COUNTIF($G$2:G8430, G8431), INDEX($A$2:$G$100000, MATCH(G8431, $G$2:G8430,0),1), FALSE), FALSE)</f>
        <v>0</v>
      </c>
      <c r="G8431" s="1">
        <v>62752</v>
      </c>
      <c r="H8431" s="1" t="s">
        <v>8300</v>
      </c>
    </row>
    <row r="8432" spans="1:8" x14ac:dyDescent="0.2">
      <c r="A8432" s="1">
        <v>8499</v>
      </c>
      <c r="B8432" s="1" t="str">
        <f t="shared" si="131"/>
        <v>237 State Route 96 Site 1, LLC</v>
      </c>
      <c r="C8432" s="1" t="b">
        <f>IF(D8432&lt;&gt;"",IF(COUNTIF($D$2:D8431, D8432), INDEX($A$2:$D$100000, MATCH(D8432, $D$2:D8431,0),1), FALSE), FALSE)</f>
        <v>0</v>
      </c>
      <c r="F8432" s="1" t="b">
        <f>IF(G8432&lt;&gt;"", IF(COUNTIF($G$2:G8431, G8432), INDEX($A$2:$G$100000, MATCH(G8432, $G$2:G8431,0),1), FALSE), FALSE)</f>
        <v>0</v>
      </c>
      <c r="G8432" s="1">
        <v>64190</v>
      </c>
      <c r="H8432" s="1" t="s">
        <v>8301</v>
      </c>
    </row>
    <row r="8433" spans="1:8" x14ac:dyDescent="0.2">
      <c r="A8433" s="1">
        <v>8500</v>
      </c>
      <c r="B8433" s="1" t="str">
        <f t="shared" si="131"/>
        <v>237 State Route 96 Site 2, LLC</v>
      </c>
      <c r="C8433" s="1" t="b">
        <f>IF(D8433&lt;&gt;"",IF(COUNTIF($D$2:D8432, D8433), INDEX($A$2:$D$100000, MATCH(D8433, $D$2:D8432,0),1), FALSE), FALSE)</f>
        <v>0</v>
      </c>
      <c r="F8433" s="1" t="b">
        <f>IF(G8433&lt;&gt;"", IF(COUNTIF($G$2:G8432, G8433), INDEX($A$2:$G$100000, MATCH(G8433, $G$2:G8432,0),1), FALSE), FALSE)</f>
        <v>0</v>
      </c>
      <c r="G8433" s="1">
        <v>64189</v>
      </c>
      <c r="H8433" s="1" t="s">
        <v>8302</v>
      </c>
    </row>
    <row r="8434" spans="1:8" x14ac:dyDescent="0.2">
      <c r="A8434" s="1">
        <v>8501</v>
      </c>
      <c r="B8434" s="1" t="str">
        <f t="shared" si="131"/>
        <v>Gloversville Community Solar LLC</v>
      </c>
      <c r="C8434" s="1" t="b">
        <f>IF(D8434&lt;&gt;"",IF(COUNTIF($D$2:D8433, D8434), INDEX($A$2:$D$100000, MATCH(D8434, $D$2:D8433,0),1), FALSE), FALSE)</f>
        <v>0</v>
      </c>
      <c r="F8434" s="1" t="b">
        <f>IF(G8434&lt;&gt;"", IF(COUNTIF($G$2:G8433, G8434), INDEX($A$2:$G$100000, MATCH(G8434, $G$2:G8433,0),1), FALSE), FALSE)</f>
        <v>0</v>
      </c>
      <c r="G8434" s="1">
        <v>61888</v>
      </c>
      <c r="H8434" s="1" t="s">
        <v>8303</v>
      </c>
    </row>
    <row r="8435" spans="1:8" x14ac:dyDescent="0.2">
      <c r="A8435" s="1">
        <v>8502</v>
      </c>
      <c r="B8435" s="1" t="str">
        <f t="shared" si="131"/>
        <v>10 Briggs Solar NG, LLC</v>
      </c>
      <c r="C8435" s="1" t="b">
        <f>IF(D8435&lt;&gt;"",IF(COUNTIF($D$2:D8434, D8435), INDEX($A$2:$D$100000, MATCH(D8435, $D$2:D8434,0),1), FALSE), FALSE)</f>
        <v>0</v>
      </c>
      <c r="F8435" s="1" t="b">
        <f>IF(G8435&lt;&gt;"", IF(COUNTIF($G$2:G8434, G8435), INDEX($A$2:$G$100000, MATCH(G8435, $G$2:G8434,0),1), FALSE), FALSE)</f>
        <v>0</v>
      </c>
      <c r="G8435" s="1">
        <v>62685</v>
      </c>
      <c r="H8435" s="1" t="s">
        <v>8304</v>
      </c>
    </row>
    <row r="8436" spans="1:8" x14ac:dyDescent="0.2">
      <c r="A8436" s="1">
        <v>8503</v>
      </c>
      <c r="B8436" s="1" t="str">
        <f t="shared" si="131"/>
        <v>Ion Solar</v>
      </c>
      <c r="C8436" s="1" t="b">
        <f>IF(D8436&lt;&gt;"",IF(COUNTIF($D$2:D8435, D8436), INDEX($A$2:$D$100000, MATCH(D8436, $D$2:D8435,0),1), FALSE), FALSE)</f>
        <v>0</v>
      </c>
      <c r="F8436" s="1" t="b">
        <f>IF(G8436&lt;&gt;"", IF(COUNTIF($G$2:G8435, G8436), INDEX($A$2:$G$100000, MATCH(G8436, $G$2:G8435,0),1), FALSE), FALSE)</f>
        <v>0</v>
      </c>
      <c r="G8436" s="1">
        <v>61748</v>
      </c>
      <c r="H8436" s="1" t="s">
        <v>8305</v>
      </c>
    </row>
    <row r="8437" spans="1:8" x14ac:dyDescent="0.2">
      <c r="A8437" s="1">
        <v>8504</v>
      </c>
      <c r="B8437" s="1" t="str">
        <f t="shared" si="131"/>
        <v>BD Solar Fairfield LLC</v>
      </c>
      <c r="C8437" s="1" t="b">
        <f>IF(D8437&lt;&gt;"",IF(COUNTIF($D$2:D8436, D8437), INDEX($A$2:$D$100000, MATCH(D8437, $D$2:D8436,0),1), FALSE), FALSE)</f>
        <v>0</v>
      </c>
      <c r="F8437" s="1" t="b">
        <f>IF(G8437&lt;&gt;"", IF(COUNTIF($G$2:G8436, G8437), INDEX($A$2:$G$100000, MATCH(G8437, $G$2:G8436,0),1), FALSE), FALSE)</f>
        <v>0</v>
      </c>
      <c r="G8437" s="1">
        <v>63566</v>
      </c>
      <c r="H8437" s="1" t="s">
        <v>8306</v>
      </c>
    </row>
    <row r="8438" spans="1:8" x14ac:dyDescent="0.2">
      <c r="A8438" s="1">
        <v>8505</v>
      </c>
      <c r="B8438" s="1" t="str">
        <f t="shared" si="131"/>
        <v>Wood Scott</v>
      </c>
      <c r="C8438" s="1" t="b">
        <f>IF(D8438&lt;&gt;"",IF(COUNTIF($D$2:D8437, D8438), INDEX($A$2:$D$100000, MATCH(D8438, $D$2:D8437,0),1), FALSE), FALSE)</f>
        <v>0</v>
      </c>
      <c r="F8438" s="1" t="b">
        <f>IF(G8438&lt;&gt;"", IF(COUNTIF($G$2:G8437, G8438), INDEX($A$2:$G$100000, MATCH(G8438, $G$2:G8437,0),1), FALSE), FALSE)</f>
        <v>0</v>
      </c>
      <c r="G8438" s="1">
        <v>20934</v>
      </c>
      <c r="H8438" s="1" t="s">
        <v>8307</v>
      </c>
    </row>
    <row r="8439" spans="1:8" x14ac:dyDescent="0.2">
      <c r="A8439" s="1">
        <v>8506</v>
      </c>
      <c r="B8439" s="1" t="str">
        <f t="shared" si="131"/>
        <v>Northfield Solar LLC</v>
      </c>
      <c r="C8439" s="1" t="b">
        <f>IF(D8439&lt;&gt;"",IF(COUNTIF($D$2:D8438, D8439), INDEX($A$2:$D$100000, MATCH(D8439, $D$2:D8438,0),1), FALSE), FALSE)</f>
        <v>0</v>
      </c>
      <c r="F8439" s="1" t="b">
        <f>IF(G8439&lt;&gt;"", IF(COUNTIF($G$2:G8438, G8439), INDEX($A$2:$G$100000, MATCH(G8439, $G$2:G8438,0),1), FALSE), FALSE)</f>
        <v>0</v>
      </c>
      <c r="G8439" s="1">
        <v>62640</v>
      </c>
      <c r="H8439" s="1" t="s">
        <v>8308</v>
      </c>
    </row>
    <row r="8440" spans="1:8" x14ac:dyDescent="0.2">
      <c r="A8440" s="1">
        <v>8507</v>
      </c>
      <c r="B8440" s="1" t="str">
        <f t="shared" si="131"/>
        <v>RPCA Solar 3, LLC</v>
      </c>
      <c r="C8440" s="1" t="b">
        <f>IF(D8440&lt;&gt;"",IF(COUNTIF($D$2:D8439, D8440), INDEX($A$2:$D$100000, MATCH(D8440, $D$2:D8439,0),1), FALSE), FALSE)</f>
        <v>0</v>
      </c>
      <c r="F8440" s="1" t="b">
        <f>IF(G8440&lt;&gt;"", IF(COUNTIF($G$2:G8439, G8440), INDEX($A$2:$G$100000, MATCH(G8440, $G$2:G8439,0),1), FALSE), FALSE)</f>
        <v>0</v>
      </c>
      <c r="G8440" s="1">
        <v>64095</v>
      </c>
      <c r="H8440" s="1" t="s">
        <v>8309</v>
      </c>
    </row>
    <row r="8441" spans="1:8" x14ac:dyDescent="0.2">
      <c r="A8441" s="1">
        <v>8508</v>
      </c>
      <c r="B8441" s="1" t="str">
        <f t="shared" si="131"/>
        <v>Ennis Solar, LLC</v>
      </c>
      <c r="C8441" s="1" t="b">
        <f>IF(D8441&lt;&gt;"",IF(COUNTIF($D$2:D8440, D8441), INDEX($A$2:$D$100000, MATCH(D8441, $D$2:D8440,0),1), FALSE), FALSE)</f>
        <v>0</v>
      </c>
      <c r="F8441" s="1" t="b">
        <f>IF(G8441&lt;&gt;"", IF(COUNTIF($G$2:G8440, G8441), INDEX($A$2:$G$100000, MATCH(G8441, $G$2:G8440,0),1), FALSE), FALSE)</f>
        <v>0</v>
      </c>
      <c r="G8441" s="1">
        <v>62141</v>
      </c>
      <c r="H8441" s="1" t="s">
        <v>8310</v>
      </c>
    </row>
    <row r="8442" spans="1:8" x14ac:dyDescent="0.2">
      <c r="A8442" s="1">
        <v>8509</v>
      </c>
      <c r="B8442" s="1" t="str">
        <f t="shared" si="131"/>
        <v>1025 Traveller Solar, LLC</v>
      </c>
      <c r="C8442" s="1" t="b">
        <f>IF(D8442&lt;&gt;"",IF(COUNTIF($D$2:D8441, D8442), INDEX($A$2:$D$100000, MATCH(D8442, $D$2:D8441,0),1), FALSE), FALSE)</f>
        <v>0</v>
      </c>
      <c r="F8442" s="1" t="b">
        <f>IF(G8442&lt;&gt;"", IF(COUNTIF($G$2:G8441, G8442), INDEX($A$2:$G$100000, MATCH(G8442, $G$2:G8441,0),1), FALSE), FALSE)</f>
        <v>0</v>
      </c>
      <c r="G8442" s="1">
        <v>62139</v>
      </c>
      <c r="H8442" s="1" t="s">
        <v>8311</v>
      </c>
    </row>
    <row r="8443" spans="1:8" x14ac:dyDescent="0.2">
      <c r="A8443" s="1">
        <v>8510</v>
      </c>
      <c r="B8443" s="1" t="str">
        <f t="shared" si="131"/>
        <v>Pecan Grove Solar, LLC</v>
      </c>
      <c r="C8443" s="1" t="b">
        <f>IF(D8443&lt;&gt;"",IF(COUNTIF($D$2:D8442, D8443), INDEX($A$2:$D$100000, MATCH(D8443, $D$2:D8442,0),1), FALSE), FALSE)</f>
        <v>0</v>
      </c>
      <c r="F8443" s="1" t="b">
        <f>IF(G8443&lt;&gt;"", IF(COUNTIF($G$2:G8442, G8443), INDEX($A$2:$G$100000, MATCH(G8443, $G$2:G8442,0),1), FALSE), FALSE)</f>
        <v>0</v>
      </c>
      <c r="G8443" s="1">
        <v>62138</v>
      </c>
      <c r="H8443" s="1" t="s">
        <v>8312</v>
      </c>
    </row>
    <row r="8444" spans="1:8" x14ac:dyDescent="0.2">
      <c r="A8444" s="1">
        <v>8511</v>
      </c>
      <c r="B8444" s="1" t="str">
        <f t="shared" si="131"/>
        <v>Antelope Expansion 3B, LLC</v>
      </c>
      <c r="C8444" s="1" t="b">
        <f>IF(D8444&lt;&gt;"",IF(COUNTIF($D$2:D8443, D8444), INDEX($A$2:$D$100000, MATCH(D8444, $D$2:D8443,0),1), FALSE), FALSE)</f>
        <v>0</v>
      </c>
      <c r="F8444" s="1" t="b">
        <f>IF(G8444&lt;&gt;"", IF(COUNTIF($G$2:G8443, G8444), INDEX($A$2:$G$100000, MATCH(G8444, $G$2:G8443,0),1), FALSE), FALSE)</f>
        <v>0</v>
      </c>
      <c r="G8444" s="1">
        <v>62118</v>
      </c>
      <c r="H8444" s="1" t="s">
        <v>8313</v>
      </c>
    </row>
    <row r="8445" spans="1:8" x14ac:dyDescent="0.2">
      <c r="A8445" s="1">
        <v>8512</v>
      </c>
      <c r="B8445" s="1" t="str">
        <f t="shared" si="131"/>
        <v>Birch Creek Development, LLC</v>
      </c>
      <c r="C8445" s="1" t="b">
        <f>IF(D8445&lt;&gt;"",IF(COUNTIF($D$2:D8444, D8445), INDEX($A$2:$D$100000, MATCH(D8445, $D$2:D8444,0),1), FALSE), FALSE)</f>
        <v>0</v>
      </c>
      <c r="F8445" s="1" t="b">
        <f>IF(G8445&lt;&gt;"", IF(COUNTIF($G$2:G8444, G8445), INDEX($A$2:$G$100000, MATCH(G8445, $G$2:G8444,0),1), FALSE), FALSE)</f>
        <v>0</v>
      </c>
      <c r="G8445" s="1">
        <v>63620</v>
      </c>
      <c r="H8445" s="1" t="s">
        <v>8314</v>
      </c>
    </row>
    <row r="8446" spans="1:8" x14ac:dyDescent="0.2">
      <c r="A8446" s="1">
        <v>8513</v>
      </c>
      <c r="B8446" s="1" t="str">
        <f t="shared" si="131"/>
        <v>Flatwood Farm, LLC</v>
      </c>
      <c r="C8446" s="1" t="b">
        <f>IF(D8446&lt;&gt;"",IF(COUNTIF($D$2:D8445, D8446), INDEX($A$2:$D$100000, MATCH(D8446, $D$2:D8445,0),1), FALSE), FALSE)</f>
        <v>0</v>
      </c>
      <c r="F8446" s="1" t="b">
        <f>IF(G8446&lt;&gt;"", IF(COUNTIF($G$2:G8445, G8446), INDEX($A$2:$G$100000, MATCH(G8446, $G$2:G8445,0),1), FALSE), FALSE)</f>
        <v>0</v>
      </c>
      <c r="G8446" s="1">
        <v>64154</v>
      </c>
      <c r="H8446" s="1" t="s">
        <v>8315</v>
      </c>
    </row>
    <row r="8447" spans="1:8" x14ac:dyDescent="0.2">
      <c r="A8447" s="1">
        <v>8514</v>
      </c>
      <c r="B8447" s="1" t="str">
        <f t="shared" si="131"/>
        <v>Sun Farm V, LLC</v>
      </c>
      <c r="C8447" s="1" t="b">
        <f>IF(D8447&lt;&gt;"",IF(COUNTIF($D$2:D8446, D8447), INDEX($A$2:$D$100000, MATCH(D8447, $D$2:D8446,0),1), FALSE), FALSE)</f>
        <v>0</v>
      </c>
      <c r="F8447" s="1" t="b">
        <f>IF(G8447&lt;&gt;"", IF(COUNTIF($G$2:G8446, G8447), INDEX($A$2:$G$100000, MATCH(G8447, $G$2:G8446,0),1), FALSE), FALSE)</f>
        <v>0</v>
      </c>
      <c r="G8447" s="1">
        <v>60910</v>
      </c>
      <c r="H8447" s="1" t="s">
        <v>8316</v>
      </c>
    </row>
    <row r="8448" spans="1:8" x14ac:dyDescent="0.2">
      <c r="A8448" s="1">
        <v>8515</v>
      </c>
      <c r="B8448" s="1" t="str">
        <f t="shared" si="131"/>
        <v>Harrison Solar, LLC</v>
      </c>
      <c r="C8448" s="1" t="b">
        <f>IF(D8448&lt;&gt;"",IF(COUNTIF($D$2:D8447, D8448), INDEX($A$2:$D$100000, MATCH(D8448, $D$2:D8447,0),1), FALSE), FALSE)</f>
        <v>0</v>
      </c>
      <c r="F8448" s="1" t="b">
        <f>IF(G8448&lt;&gt;"", IF(COUNTIF($G$2:G8447, G8448), INDEX($A$2:$G$100000, MATCH(G8448, $G$2:G8447,0),1), FALSE), FALSE)</f>
        <v>0</v>
      </c>
      <c r="G8448" s="1">
        <v>63629</v>
      </c>
      <c r="H8448" s="1" t="s">
        <v>8317</v>
      </c>
    </row>
    <row r="8449" spans="1:8" x14ac:dyDescent="0.2">
      <c r="A8449" s="1">
        <v>8516</v>
      </c>
      <c r="B8449" s="1" t="str">
        <f t="shared" si="131"/>
        <v>River Otter Solar, LLC</v>
      </c>
      <c r="C8449" s="1" t="b">
        <f>IF(D8449&lt;&gt;"",IF(COUNTIF($D$2:D8448, D8449), INDEX($A$2:$D$100000, MATCH(D8449, $D$2:D8448,0),1), FALSE), FALSE)</f>
        <v>0</v>
      </c>
      <c r="F8449" s="1" t="b">
        <f>IF(G8449&lt;&gt;"", IF(COUNTIF($G$2:G8448, G8449), INDEX($A$2:$G$100000, MATCH(G8449, $G$2:G8448,0),1), FALSE), FALSE)</f>
        <v>0</v>
      </c>
      <c r="G8449" s="1">
        <v>60601</v>
      </c>
      <c r="H8449" s="1" t="s">
        <v>8318</v>
      </c>
    </row>
    <row r="8450" spans="1:8" x14ac:dyDescent="0.2">
      <c r="A8450" s="1">
        <v>8517</v>
      </c>
      <c r="B8450" s="1" t="str">
        <f t="shared" ref="B8450:B8513" si="132">IF(H8450="",E8450,H8450)</f>
        <v>Barker Solar, LLC</v>
      </c>
      <c r="C8450" s="1" t="b">
        <f>IF(D8450&lt;&gt;"",IF(COUNTIF($D$2:D8449, D8450), INDEX($A$2:$D$100000, MATCH(D8450, $D$2:D8449,0),1), FALSE), FALSE)</f>
        <v>0</v>
      </c>
      <c r="F8450" s="1" t="b">
        <f>IF(G8450&lt;&gt;"", IF(COUNTIF($G$2:G8449, G8450), INDEX($A$2:$G$100000, MATCH(G8450, $G$2:G8449,0),1), FALSE), FALSE)</f>
        <v>0</v>
      </c>
      <c r="G8450" s="1">
        <v>60841</v>
      </c>
      <c r="H8450" s="1" t="s">
        <v>8319</v>
      </c>
    </row>
    <row r="8451" spans="1:8" x14ac:dyDescent="0.2">
      <c r="A8451" s="1">
        <v>8518</v>
      </c>
      <c r="B8451" s="1" t="str">
        <f t="shared" si="132"/>
        <v>Captona Canton LLC</v>
      </c>
      <c r="C8451" s="1" t="b">
        <f>IF(D8451&lt;&gt;"",IF(COUNTIF($D$2:D8450, D8451), INDEX($A$2:$D$100000, MATCH(D8451, $D$2:D8450,0),1), FALSE), FALSE)</f>
        <v>0</v>
      </c>
      <c r="F8451" s="1" t="b">
        <f>IF(G8451&lt;&gt;"", IF(COUNTIF($G$2:G8450, G8451), INDEX($A$2:$G$100000, MATCH(G8451, $G$2:G8450,0),1), FALSE), FALSE)</f>
        <v>0</v>
      </c>
      <c r="G8451" s="1">
        <v>63735</v>
      </c>
      <c r="H8451" s="1" t="s">
        <v>8320</v>
      </c>
    </row>
    <row r="8452" spans="1:8" x14ac:dyDescent="0.2">
      <c r="A8452" s="1">
        <v>8519</v>
      </c>
      <c r="B8452" s="1" t="str">
        <f t="shared" si="132"/>
        <v>Moore Solar, LLC</v>
      </c>
      <c r="C8452" s="1" t="b">
        <f>IF(D8452&lt;&gt;"",IF(COUNTIF($D$2:D8451, D8452), INDEX($A$2:$D$100000, MATCH(D8452, $D$2:D8451,0),1), FALSE), FALSE)</f>
        <v>0</v>
      </c>
      <c r="F8452" s="1" t="b">
        <f>IF(G8452&lt;&gt;"", IF(COUNTIF($G$2:G8451, G8452), INDEX($A$2:$G$100000, MATCH(G8452, $G$2:G8451,0),1), FALSE), FALSE)</f>
        <v>0</v>
      </c>
      <c r="G8452" s="1">
        <v>63795</v>
      </c>
      <c r="H8452" s="1" t="s">
        <v>8321</v>
      </c>
    </row>
    <row r="8453" spans="1:8" x14ac:dyDescent="0.2">
      <c r="A8453" s="1">
        <v>8520</v>
      </c>
      <c r="B8453" s="1" t="str">
        <f t="shared" si="132"/>
        <v>Captona Ravenbrook LLC</v>
      </c>
      <c r="C8453" s="1" t="b">
        <f>IF(D8453&lt;&gt;"",IF(COUNTIF($D$2:D8452, D8453), INDEX($A$2:$D$100000, MATCH(D8453, $D$2:D8452,0),1), FALSE), FALSE)</f>
        <v>0</v>
      </c>
      <c r="F8453" s="1" t="b">
        <f>IF(G8453&lt;&gt;"", IF(COUNTIF($G$2:G8452, G8453), INDEX($A$2:$G$100000, MATCH(G8453, $G$2:G8452,0),1), FALSE), FALSE)</f>
        <v>0</v>
      </c>
      <c r="G8453" s="1">
        <v>63738</v>
      </c>
      <c r="H8453" s="1" t="s">
        <v>8322</v>
      </c>
    </row>
    <row r="8454" spans="1:8" x14ac:dyDescent="0.2">
      <c r="A8454" s="1">
        <v>8521</v>
      </c>
      <c r="B8454" s="1" t="str">
        <f t="shared" si="132"/>
        <v>Captona Hudson LLC</v>
      </c>
      <c r="C8454" s="1" t="b">
        <f>IF(D8454&lt;&gt;"",IF(COUNTIF($D$2:D8453, D8454), INDEX($A$2:$D$100000, MATCH(D8454, $D$2:D8453,0),1), FALSE), FALSE)</f>
        <v>0</v>
      </c>
      <c r="F8454" s="1" t="b">
        <f>IF(G8454&lt;&gt;"", IF(COUNTIF($G$2:G8453, G8454), INDEX($A$2:$G$100000, MATCH(G8454, $G$2:G8453,0),1), FALSE), FALSE)</f>
        <v>0</v>
      </c>
      <c r="G8454" s="1">
        <v>63739</v>
      </c>
      <c r="H8454" s="1" t="s">
        <v>8323</v>
      </c>
    </row>
    <row r="8455" spans="1:8" x14ac:dyDescent="0.2">
      <c r="A8455" s="1">
        <v>8522</v>
      </c>
      <c r="B8455" s="1" t="str">
        <f t="shared" si="132"/>
        <v>Carl Friedrich Gauss Solar LLC</v>
      </c>
      <c r="C8455" s="1" t="b">
        <f>IF(D8455&lt;&gt;"",IF(COUNTIF($D$2:D8454, D8455), INDEX($A$2:$D$100000, MATCH(D8455, $D$2:D8454,0),1), FALSE), FALSE)</f>
        <v>0</v>
      </c>
      <c r="F8455" s="1" t="b">
        <f>IF(G8455&lt;&gt;"", IF(COUNTIF($G$2:G8454, G8455), INDEX($A$2:$G$100000, MATCH(G8455, $G$2:G8454,0),1), FALSE), FALSE)</f>
        <v>0</v>
      </c>
      <c r="G8455" s="1">
        <v>60533</v>
      </c>
      <c r="H8455" s="1" t="s">
        <v>8324</v>
      </c>
    </row>
    <row r="8456" spans="1:8" x14ac:dyDescent="0.2">
      <c r="A8456" s="1">
        <v>8523</v>
      </c>
      <c r="B8456" s="1" t="str">
        <f t="shared" si="132"/>
        <v>Halifax Solar LLC</v>
      </c>
      <c r="C8456" s="1" t="b">
        <f>IF(D8456&lt;&gt;"",IF(COUNTIF($D$2:D8455, D8456), INDEX($A$2:$D$100000, MATCH(D8456, $D$2:D8455,0),1), FALSE), FALSE)</f>
        <v>0</v>
      </c>
      <c r="F8456" s="1" t="b">
        <f>IF(G8456&lt;&gt;"", IF(COUNTIF($G$2:G8455, G8456), INDEX($A$2:$G$100000, MATCH(G8456, $G$2:G8455,0),1), FALSE), FALSE)</f>
        <v>0</v>
      </c>
      <c r="G8456" s="1">
        <v>60534</v>
      </c>
      <c r="H8456" s="1" t="s">
        <v>8325</v>
      </c>
    </row>
    <row r="8457" spans="1:8" x14ac:dyDescent="0.2">
      <c r="A8457" s="1">
        <v>8524</v>
      </c>
      <c r="B8457" s="1" t="str">
        <f t="shared" si="132"/>
        <v>Western Grid Development, LLC</v>
      </c>
      <c r="C8457" s="1" t="b">
        <f>IF(D8457&lt;&gt;"",IF(COUNTIF($D$2:D8456, D8457), INDEX($A$2:$D$100000, MATCH(D8457, $D$2:D8456,0),1), FALSE), FALSE)</f>
        <v>0</v>
      </c>
      <c r="F8457" s="1" t="b">
        <f>IF(G8457&lt;&gt;"", IF(COUNTIF($G$2:G8456, G8457), INDEX($A$2:$G$100000, MATCH(G8457, $G$2:G8456,0),1), FALSE), FALSE)</f>
        <v>0</v>
      </c>
      <c r="G8457" s="1">
        <v>60596</v>
      </c>
      <c r="H8457" s="1" t="s">
        <v>8326</v>
      </c>
    </row>
    <row r="8458" spans="1:8" x14ac:dyDescent="0.2">
      <c r="A8458" s="1">
        <v>8525</v>
      </c>
      <c r="B8458" s="1" t="str">
        <f t="shared" si="132"/>
        <v>Washington Solar, LLC</v>
      </c>
      <c r="C8458" s="1" t="b">
        <f>IF(D8458&lt;&gt;"",IF(COUNTIF($D$2:D8457, D8458), INDEX($A$2:$D$100000, MATCH(D8458, $D$2:D8457,0),1), FALSE), FALSE)</f>
        <v>0</v>
      </c>
      <c r="F8458" s="1" t="b">
        <f>IF(G8458&lt;&gt;"", IF(COUNTIF($G$2:G8457, G8458), INDEX($A$2:$G$100000, MATCH(G8458, $G$2:G8457,0),1), FALSE), FALSE)</f>
        <v>0</v>
      </c>
      <c r="G8458" s="1">
        <v>60599</v>
      </c>
      <c r="H8458" s="1" t="s">
        <v>8327</v>
      </c>
    </row>
    <row r="8459" spans="1:8" x14ac:dyDescent="0.2">
      <c r="A8459" s="1">
        <v>8526</v>
      </c>
      <c r="B8459" s="1" t="str">
        <f t="shared" si="132"/>
        <v>Wayne Solar I, LLC</v>
      </c>
      <c r="C8459" s="1" t="b">
        <f>IF(D8459&lt;&gt;"",IF(COUNTIF($D$2:D8458, D8459), INDEX($A$2:$D$100000, MATCH(D8459, $D$2:D8458,0),1), FALSE), FALSE)</f>
        <v>0</v>
      </c>
      <c r="F8459" s="1" t="b">
        <f>IF(G8459&lt;&gt;"", IF(COUNTIF($G$2:G8458, G8459), INDEX($A$2:$G$100000, MATCH(G8459, $G$2:G8458,0),1), FALSE), FALSE)</f>
        <v>0</v>
      </c>
      <c r="G8459" s="1">
        <v>60805</v>
      </c>
      <c r="H8459" s="1" t="s">
        <v>8328</v>
      </c>
    </row>
    <row r="8460" spans="1:8" x14ac:dyDescent="0.2">
      <c r="A8460" s="1">
        <v>8527</v>
      </c>
      <c r="B8460" s="1" t="str">
        <f t="shared" si="132"/>
        <v>Bakersfield Fuel Cell 1, LLC</v>
      </c>
      <c r="C8460" s="1" t="b">
        <f>IF(D8460&lt;&gt;"",IF(COUNTIF($D$2:D8459, D8460), INDEX($A$2:$D$100000, MATCH(D8460, $D$2:D8459,0),1), FALSE), FALSE)</f>
        <v>0</v>
      </c>
      <c r="F8460" s="1" t="b">
        <f>IF(G8460&lt;&gt;"", IF(COUNTIF($G$2:G8459, G8460), INDEX($A$2:$G$100000, MATCH(G8460, $G$2:G8459,0),1), FALSE), FALSE)</f>
        <v>0</v>
      </c>
      <c r="G8460" s="1">
        <v>61466</v>
      </c>
      <c r="H8460" s="1" t="s">
        <v>8329</v>
      </c>
    </row>
    <row r="8461" spans="1:8" x14ac:dyDescent="0.2">
      <c r="A8461" s="1">
        <v>8528</v>
      </c>
      <c r="B8461" s="1" t="str">
        <f t="shared" si="132"/>
        <v>Duplin Solar I, LLC</v>
      </c>
      <c r="C8461" s="1" t="b">
        <f>IF(D8461&lt;&gt;"",IF(COUNTIF($D$2:D8460, D8461), INDEX($A$2:$D$100000, MATCH(D8461, $D$2:D8460,0),1), FALSE), FALSE)</f>
        <v>0</v>
      </c>
      <c r="F8461" s="1" t="b">
        <f>IF(G8461&lt;&gt;"", IF(COUNTIF($G$2:G8460, G8461), INDEX($A$2:$G$100000, MATCH(G8461, $G$2:G8460,0),1), FALSE), FALSE)</f>
        <v>0</v>
      </c>
      <c r="G8461" s="1">
        <v>60804</v>
      </c>
      <c r="H8461" s="1" t="s">
        <v>8330</v>
      </c>
    </row>
    <row r="8462" spans="1:8" x14ac:dyDescent="0.2">
      <c r="A8462" s="1">
        <v>8529</v>
      </c>
      <c r="B8462" s="1" t="str">
        <f t="shared" si="132"/>
        <v>Wayne Solar II, LLC</v>
      </c>
      <c r="C8462" s="1" t="b">
        <f>IF(D8462&lt;&gt;"",IF(COUNTIF($D$2:D8461, D8462), INDEX($A$2:$D$100000, MATCH(D8462, $D$2:D8461,0),1), FALSE), FALSE)</f>
        <v>0</v>
      </c>
      <c r="F8462" s="1" t="b">
        <f>IF(G8462&lt;&gt;"", IF(COUNTIF($G$2:G8461, G8462), INDEX($A$2:$G$100000, MATCH(G8462, $G$2:G8461,0),1), FALSE), FALSE)</f>
        <v>0</v>
      </c>
      <c r="G8462" s="1">
        <v>60803</v>
      </c>
      <c r="H8462" s="1" t="s">
        <v>8331</v>
      </c>
    </row>
    <row r="8463" spans="1:8" x14ac:dyDescent="0.2">
      <c r="A8463" s="1">
        <v>8530</v>
      </c>
      <c r="B8463" s="1" t="str">
        <f t="shared" si="132"/>
        <v>Wayne Solar III, LLC</v>
      </c>
      <c r="C8463" s="1" t="b">
        <f>IF(D8463&lt;&gt;"",IF(COUNTIF($D$2:D8462, D8463), INDEX($A$2:$D$100000, MATCH(D8463, $D$2:D8462,0),1), FALSE), FALSE)</f>
        <v>0</v>
      </c>
      <c r="F8463" s="1" t="b">
        <f>IF(G8463&lt;&gt;"", IF(COUNTIF($G$2:G8462, G8463), INDEX($A$2:$G$100000, MATCH(G8463, $G$2:G8462,0),1), FALSE), FALSE)</f>
        <v>0</v>
      </c>
      <c r="G8463" s="1">
        <v>60802</v>
      </c>
      <c r="H8463" s="1" t="s">
        <v>8332</v>
      </c>
    </row>
    <row r="8464" spans="1:8" x14ac:dyDescent="0.2">
      <c r="A8464" s="1">
        <v>8531</v>
      </c>
      <c r="B8464" s="1" t="str">
        <f t="shared" si="132"/>
        <v>Tyler Solar, LLC</v>
      </c>
      <c r="C8464" s="1" t="b">
        <f>IF(D8464&lt;&gt;"",IF(COUNTIF($D$2:D8463, D8464), INDEX($A$2:$D$100000, MATCH(D8464, $D$2:D8463,0),1), FALSE), FALSE)</f>
        <v>0</v>
      </c>
      <c r="F8464" s="1" t="b">
        <f>IF(G8464&lt;&gt;"", IF(COUNTIF($G$2:G8463, G8464), INDEX($A$2:$G$100000, MATCH(G8464, $G$2:G8463,0),1), FALSE), FALSE)</f>
        <v>0</v>
      </c>
      <c r="G8464" s="1">
        <v>60602</v>
      </c>
      <c r="H8464" s="1" t="s">
        <v>8333</v>
      </c>
    </row>
    <row r="8465" spans="1:8" x14ac:dyDescent="0.2">
      <c r="A8465" s="1">
        <v>8532</v>
      </c>
      <c r="B8465" s="1" t="str">
        <f t="shared" si="132"/>
        <v>Beam Renewable Energy, LLC</v>
      </c>
      <c r="C8465" s="1" t="b">
        <f>IF(D8465&lt;&gt;"",IF(COUNTIF($D$2:D8464, D8465), INDEX($A$2:$D$100000, MATCH(D8465, $D$2:D8464,0),1), FALSE), FALSE)</f>
        <v>0</v>
      </c>
      <c r="F8465" s="1" t="b">
        <f>IF(G8465&lt;&gt;"", IF(COUNTIF($G$2:G8464, G8465), INDEX($A$2:$G$100000, MATCH(G8465, $G$2:G8464,0),1), FALSE), FALSE)</f>
        <v>0</v>
      </c>
      <c r="G8465" s="1">
        <v>63767</v>
      </c>
      <c r="H8465" s="1" t="s">
        <v>8334</v>
      </c>
    </row>
    <row r="8466" spans="1:8" x14ac:dyDescent="0.2">
      <c r="A8466" s="1">
        <v>8533</v>
      </c>
      <c r="B8466" s="1" t="str">
        <f t="shared" si="132"/>
        <v>Cash Solar, LLC</v>
      </c>
      <c r="C8466" s="1" t="b">
        <f>IF(D8466&lt;&gt;"",IF(COUNTIF($D$2:D8465, D8466), INDEX($A$2:$D$100000, MATCH(D8466, $D$2:D8465,0),1), FALSE), FALSE)</f>
        <v>0</v>
      </c>
      <c r="F8466" s="1" t="b">
        <f>IF(G8466&lt;&gt;"", IF(COUNTIF($G$2:G8465, G8466), INDEX($A$2:$G$100000, MATCH(G8466, $G$2:G8465,0),1), FALSE), FALSE)</f>
        <v>0</v>
      </c>
      <c r="G8466" s="1">
        <v>63768</v>
      </c>
      <c r="H8466" s="1" t="s">
        <v>8335</v>
      </c>
    </row>
    <row r="8467" spans="1:8" x14ac:dyDescent="0.2">
      <c r="A8467" s="1">
        <v>8534</v>
      </c>
      <c r="B8467" s="1" t="str">
        <f t="shared" si="132"/>
        <v>Phelps 158 Solar Farm, LLC</v>
      </c>
      <c r="C8467" s="1" t="b">
        <f>IF(D8467&lt;&gt;"",IF(COUNTIF($D$2:D8466, D8467), INDEX($A$2:$D$100000, MATCH(D8467, $D$2:D8466,0),1), FALSE), FALSE)</f>
        <v>0</v>
      </c>
      <c r="F8467" s="1" t="b">
        <f>IF(G8467&lt;&gt;"", IF(COUNTIF($G$2:G8466, G8467), INDEX($A$2:$G$100000, MATCH(G8467, $G$2:G8466,0),1), FALSE), FALSE)</f>
        <v>0</v>
      </c>
      <c r="G8467" s="1">
        <v>60755</v>
      </c>
      <c r="H8467" s="1" t="s">
        <v>8336</v>
      </c>
    </row>
    <row r="8468" spans="1:8" x14ac:dyDescent="0.2">
      <c r="A8468" s="1">
        <v>8535</v>
      </c>
      <c r="B8468" s="1" t="str">
        <f t="shared" si="132"/>
        <v>Bear Poplar Solar, LLC</v>
      </c>
      <c r="C8468" s="1" t="b">
        <f>IF(D8468&lt;&gt;"",IF(COUNTIF($D$2:D8467, D8468), INDEX($A$2:$D$100000, MATCH(D8468, $D$2:D8467,0),1), FALSE), FALSE)</f>
        <v>0</v>
      </c>
      <c r="F8468" s="1" t="b">
        <f>IF(G8468&lt;&gt;"", IF(COUNTIF($G$2:G8467, G8468), INDEX($A$2:$G$100000, MATCH(G8468, $G$2:G8467,0),1), FALSE), FALSE)</f>
        <v>0</v>
      </c>
      <c r="G8468" s="1">
        <v>60750</v>
      </c>
      <c r="H8468" s="1" t="s">
        <v>8337</v>
      </c>
    </row>
    <row r="8469" spans="1:8" x14ac:dyDescent="0.2">
      <c r="A8469" s="1">
        <v>8536</v>
      </c>
      <c r="B8469" s="1" t="str">
        <f t="shared" si="132"/>
        <v>Eisenhower Solar, LLC</v>
      </c>
      <c r="C8469" s="1" t="b">
        <f>IF(D8469&lt;&gt;"",IF(COUNTIF($D$2:D8468, D8469), INDEX($A$2:$D$100000, MATCH(D8469, $D$2:D8468,0),1), FALSE), FALSE)</f>
        <v>0</v>
      </c>
      <c r="F8469" s="1" t="b">
        <f>IF(G8469&lt;&gt;"", IF(COUNTIF($G$2:G8468, G8469), INDEX($A$2:$G$100000, MATCH(G8469, $G$2:G8468,0),1), FALSE), FALSE)</f>
        <v>0</v>
      </c>
      <c r="G8469" s="1">
        <v>60603</v>
      </c>
      <c r="H8469" s="1" t="s">
        <v>8338</v>
      </c>
    </row>
    <row r="8470" spans="1:8" x14ac:dyDescent="0.2">
      <c r="A8470" s="1">
        <v>8537</v>
      </c>
      <c r="B8470" s="1" t="str">
        <f t="shared" si="132"/>
        <v>Mill Pond Solar Farm, LLC</v>
      </c>
      <c r="C8470" s="1" t="b">
        <f>IF(D8470&lt;&gt;"",IF(COUNTIF($D$2:D8469, D8470), INDEX($A$2:$D$100000, MATCH(D8470, $D$2:D8469,0),1), FALSE), FALSE)</f>
        <v>0</v>
      </c>
      <c r="F8470" s="1" t="b">
        <f>IF(G8470&lt;&gt;"", IF(COUNTIF($G$2:G8469, G8470), INDEX($A$2:$G$100000, MATCH(G8470, $G$2:G8469,0),1), FALSE), FALSE)</f>
        <v>0</v>
      </c>
      <c r="G8470" s="1">
        <v>60843</v>
      </c>
      <c r="H8470" s="1" t="s">
        <v>8339</v>
      </c>
    </row>
    <row r="8471" spans="1:8" x14ac:dyDescent="0.2">
      <c r="A8471" s="1">
        <v>8538</v>
      </c>
      <c r="B8471" s="1" t="str">
        <f t="shared" si="132"/>
        <v>Jersey Holdings LLC</v>
      </c>
      <c r="C8471" s="1" t="b">
        <f>IF(D8471&lt;&gt;"",IF(COUNTIF($D$2:D8470, D8471), INDEX($A$2:$D$100000, MATCH(D8471, $D$2:D8470,0),1), FALSE), FALSE)</f>
        <v>0</v>
      </c>
      <c r="F8471" s="1" t="b">
        <f>IF(G8471&lt;&gt;"", IF(COUNTIF($G$2:G8470, G8471), INDEX($A$2:$G$100000, MATCH(G8471, $G$2:G8470,0),1), FALSE), FALSE)</f>
        <v>0</v>
      </c>
      <c r="G8471" s="1">
        <v>60470</v>
      </c>
      <c r="H8471" s="1" t="s">
        <v>8340</v>
      </c>
    </row>
    <row r="8472" spans="1:8" x14ac:dyDescent="0.2">
      <c r="A8472" s="1">
        <v>8539</v>
      </c>
      <c r="B8472" s="1" t="str">
        <f t="shared" si="132"/>
        <v>Broadridge Solar, LLC</v>
      </c>
      <c r="C8472" s="1" t="b">
        <f>IF(D8472&lt;&gt;"",IF(COUNTIF($D$2:D8471, D8472), INDEX($A$2:$D$100000, MATCH(D8472, $D$2:D8471,0),1), FALSE), FALSE)</f>
        <v>0</v>
      </c>
      <c r="F8472" s="1" t="b">
        <f>IF(G8472&lt;&gt;"", IF(COUNTIF($G$2:G8471, G8472), INDEX($A$2:$G$100000, MATCH(G8472, $G$2:G8471,0),1), FALSE), FALSE)</f>
        <v>0</v>
      </c>
      <c r="G8472" s="1">
        <v>60860</v>
      </c>
      <c r="H8472" s="1" t="s">
        <v>8341</v>
      </c>
    </row>
    <row r="8473" spans="1:8" x14ac:dyDescent="0.2">
      <c r="A8473" s="1">
        <v>8540</v>
      </c>
      <c r="B8473" s="1" t="str">
        <f t="shared" si="132"/>
        <v>Sadiebrook Solar, LLC</v>
      </c>
      <c r="C8473" s="1" t="b">
        <f>IF(D8473&lt;&gt;"",IF(COUNTIF($D$2:D8472, D8473), INDEX($A$2:$D$100000, MATCH(D8473, $D$2:D8472,0),1), FALSE), FALSE)</f>
        <v>0</v>
      </c>
      <c r="F8473" s="1" t="b">
        <f>IF(G8473&lt;&gt;"", IF(COUNTIF($G$2:G8472, G8473), INDEX($A$2:$G$100000, MATCH(G8473, $G$2:G8472,0),1), FALSE), FALSE)</f>
        <v>0</v>
      </c>
      <c r="G8473" s="1">
        <v>60433</v>
      </c>
      <c r="H8473" s="1" t="s">
        <v>8342</v>
      </c>
    </row>
    <row r="8474" spans="1:8" x14ac:dyDescent="0.2">
      <c r="A8474" s="1">
        <v>8541</v>
      </c>
      <c r="B8474" s="1" t="str">
        <f t="shared" si="132"/>
        <v>Sun Farm VI, LLC</v>
      </c>
      <c r="C8474" s="1" t="b">
        <f>IF(D8474&lt;&gt;"",IF(COUNTIF($D$2:D8473, D8474), INDEX($A$2:$D$100000, MATCH(D8474, $D$2:D8473,0),1), FALSE), FALSE)</f>
        <v>0</v>
      </c>
      <c r="F8474" s="1" t="b">
        <f>IF(G8474&lt;&gt;"", IF(COUNTIF($G$2:G8473, G8474), INDEX($A$2:$G$100000, MATCH(G8474, $G$2:G8473,0),1), FALSE), FALSE)</f>
        <v>0</v>
      </c>
      <c r="G8474" s="1">
        <v>61441</v>
      </c>
      <c r="H8474" s="1" t="s">
        <v>8343</v>
      </c>
    </row>
    <row r="8475" spans="1:8" x14ac:dyDescent="0.2">
      <c r="A8475" s="1">
        <v>8542</v>
      </c>
      <c r="B8475" s="1" t="str">
        <f t="shared" si="132"/>
        <v>Daystar Solar, LLC</v>
      </c>
      <c r="C8475" s="1" t="b">
        <f>IF(D8475&lt;&gt;"",IF(COUNTIF($D$2:D8474, D8475), INDEX($A$2:$D$100000, MATCH(D8475, $D$2:D8474,0),1), FALSE), FALSE)</f>
        <v>0</v>
      </c>
      <c r="F8475" s="1" t="b">
        <f>IF(G8475&lt;&gt;"", IF(COUNTIF($G$2:G8474, G8475), INDEX($A$2:$G$100000, MATCH(G8475, $G$2:G8474,0),1), FALSE), FALSE)</f>
        <v>0</v>
      </c>
      <c r="G8475" s="1">
        <v>63349</v>
      </c>
      <c r="H8475" s="1" t="s">
        <v>8344</v>
      </c>
    </row>
    <row r="8476" spans="1:8" x14ac:dyDescent="0.2">
      <c r="A8476" s="1">
        <v>8543</v>
      </c>
      <c r="B8476" s="1" t="str">
        <f t="shared" si="132"/>
        <v>28 Livermore Hill Road Solar, LLC</v>
      </c>
      <c r="C8476" s="1" t="b">
        <f>IF(D8476&lt;&gt;"",IF(COUNTIF($D$2:D8475, D8476), INDEX($A$2:$D$100000, MATCH(D8476, $D$2:D8475,0),1), FALSE), FALSE)</f>
        <v>0</v>
      </c>
      <c r="F8476" s="1" t="b">
        <f>IF(G8476&lt;&gt;"", IF(COUNTIF($G$2:G8475, G8476), INDEX($A$2:$G$100000, MATCH(G8476, $G$2:G8475,0),1), FALSE), FALSE)</f>
        <v>0</v>
      </c>
      <c r="G8476" s="1">
        <v>63663</v>
      </c>
      <c r="H8476" s="1" t="s">
        <v>8345</v>
      </c>
    </row>
    <row r="8477" spans="1:8" x14ac:dyDescent="0.2">
      <c r="A8477" s="1">
        <v>8544</v>
      </c>
      <c r="B8477" s="1" t="str">
        <f t="shared" si="132"/>
        <v>BD Solar Palmyra LLC</v>
      </c>
      <c r="C8477" s="1" t="b">
        <f>IF(D8477&lt;&gt;"",IF(COUNTIF($D$2:D8476, D8477), INDEX($A$2:$D$100000, MATCH(D8477, $D$2:D8476,0),1), FALSE), FALSE)</f>
        <v>0</v>
      </c>
      <c r="F8477" s="1" t="b">
        <f>IF(G8477&lt;&gt;"", IF(COUNTIF($G$2:G8476, G8477), INDEX($A$2:$G$100000, MATCH(G8477, $G$2:G8476,0),1), FALSE), FALSE)</f>
        <v>0</v>
      </c>
      <c r="G8477" s="1">
        <v>63696</v>
      </c>
      <c r="H8477" s="1" t="s">
        <v>8346</v>
      </c>
    </row>
    <row r="8478" spans="1:8" x14ac:dyDescent="0.2">
      <c r="A8478" s="1">
        <v>8545</v>
      </c>
      <c r="B8478" s="1" t="str">
        <f t="shared" si="132"/>
        <v>BD Solar Auburn LLC</v>
      </c>
      <c r="C8478" s="1" t="b">
        <f>IF(D8478&lt;&gt;"",IF(COUNTIF($D$2:D8477, D8478), INDEX($A$2:$D$100000, MATCH(D8478, $D$2:D8477,0),1), FALSE), FALSE)</f>
        <v>0</v>
      </c>
      <c r="F8478" s="1" t="b">
        <f>IF(G8478&lt;&gt;"", IF(COUNTIF($G$2:G8477, G8478), INDEX($A$2:$G$100000, MATCH(G8478, $G$2:G8477,0),1), FALSE), FALSE)</f>
        <v>0</v>
      </c>
      <c r="G8478" s="1">
        <v>63697</v>
      </c>
      <c r="H8478" s="1" t="s">
        <v>8347</v>
      </c>
    </row>
    <row r="8479" spans="1:8" x14ac:dyDescent="0.2">
      <c r="A8479" s="1">
        <v>8546</v>
      </c>
      <c r="B8479" s="1" t="str">
        <f t="shared" si="132"/>
        <v>West Liberty Renewables LLC</v>
      </c>
      <c r="C8479" s="1" t="b">
        <f>IF(D8479&lt;&gt;"",IF(COUNTIF($D$2:D8478, D8479), INDEX($A$2:$D$100000, MATCH(D8479, $D$2:D8478,0),1), FALSE), FALSE)</f>
        <v>0</v>
      </c>
      <c r="F8479" s="1" t="b">
        <f>IF(G8479&lt;&gt;"", IF(COUNTIF($G$2:G8478, G8479), INDEX($A$2:$G$100000, MATCH(G8479, $G$2:G8478,0),1), FALSE), FALSE)</f>
        <v>0</v>
      </c>
      <c r="G8479" s="1">
        <v>61276</v>
      </c>
      <c r="H8479" s="1" t="s">
        <v>8348</v>
      </c>
    </row>
    <row r="8480" spans="1:8" x14ac:dyDescent="0.2">
      <c r="A8480" s="1">
        <v>8547</v>
      </c>
      <c r="B8480" s="1" t="str">
        <f t="shared" si="132"/>
        <v>BD Solar Lewiston Junction LLC</v>
      </c>
      <c r="C8480" s="1" t="b">
        <f>IF(D8480&lt;&gt;"",IF(COUNTIF($D$2:D8479, D8480), INDEX($A$2:$D$100000, MATCH(D8480, $D$2:D8479,0),1), FALSE), FALSE)</f>
        <v>0</v>
      </c>
      <c r="F8480" s="1" t="b">
        <f>IF(G8480&lt;&gt;"", IF(COUNTIF($G$2:G8479, G8480), INDEX($A$2:$G$100000, MATCH(G8480, $G$2:G8479,0),1), FALSE), FALSE)</f>
        <v>0</v>
      </c>
      <c r="G8480" s="1">
        <v>63701</v>
      </c>
      <c r="H8480" s="1" t="s">
        <v>8349</v>
      </c>
    </row>
    <row r="8481" spans="1:8" x14ac:dyDescent="0.2">
      <c r="A8481" s="1">
        <v>8548</v>
      </c>
      <c r="B8481" s="1" t="str">
        <f t="shared" si="132"/>
        <v>Waterville Solar Holdings LLC</v>
      </c>
      <c r="C8481" s="1" t="b">
        <f>IF(D8481&lt;&gt;"",IF(COUNTIF($D$2:D8480, D8481), INDEX($A$2:$D$100000, MATCH(D8481, $D$2:D8480,0),1), FALSE), FALSE)</f>
        <v>0</v>
      </c>
      <c r="F8481" s="1" t="b">
        <f>IF(G8481&lt;&gt;"", IF(COUNTIF($G$2:G8480, G8481), INDEX($A$2:$G$100000, MATCH(G8481, $G$2:G8480,0),1), FALSE), FALSE)</f>
        <v>0</v>
      </c>
      <c r="G8481" s="1">
        <v>61229</v>
      </c>
      <c r="H8481" s="1" t="s">
        <v>8350</v>
      </c>
    </row>
    <row r="8482" spans="1:8" x14ac:dyDescent="0.2">
      <c r="A8482" s="1">
        <v>8549</v>
      </c>
      <c r="B8482" s="1" t="str">
        <f t="shared" si="132"/>
        <v>Dundas Solar Holdings LLC</v>
      </c>
      <c r="C8482" s="1" t="b">
        <f>IF(D8482&lt;&gt;"",IF(COUNTIF($D$2:D8481, D8482), INDEX($A$2:$D$100000, MATCH(D8482, $D$2:D8481,0),1), FALSE), FALSE)</f>
        <v>0</v>
      </c>
      <c r="F8482" s="1" t="b">
        <f>IF(G8482&lt;&gt;"", IF(COUNTIF($G$2:G8481, G8482), INDEX($A$2:$G$100000, MATCH(G8482, $G$2:G8481,0),1), FALSE), FALSE)</f>
        <v>0</v>
      </c>
      <c r="G8482" s="1">
        <v>61228</v>
      </c>
      <c r="H8482" s="1" t="s">
        <v>8351</v>
      </c>
    </row>
    <row r="8483" spans="1:8" x14ac:dyDescent="0.2">
      <c r="A8483" s="1">
        <v>8550</v>
      </c>
      <c r="B8483" s="1" t="str">
        <f t="shared" si="132"/>
        <v>OYA Blanchard Road LLC</v>
      </c>
      <c r="C8483" s="1" t="b">
        <f>IF(D8483&lt;&gt;"",IF(COUNTIF($D$2:D8482, D8483), INDEX($A$2:$D$100000, MATCH(D8483, $D$2:D8482,0),1), FALSE), FALSE)</f>
        <v>0</v>
      </c>
      <c r="F8483" s="1" t="b">
        <f>IF(G8483&lt;&gt;"", IF(COUNTIF($G$2:G8482, G8483), INDEX($A$2:$G$100000, MATCH(G8483, $G$2:G8482,0),1), FALSE), FALSE)</f>
        <v>0</v>
      </c>
      <c r="G8483" s="1">
        <v>63707</v>
      </c>
      <c r="H8483" s="1" t="s">
        <v>8352</v>
      </c>
    </row>
    <row r="8484" spans="1:8" x14ac:dyDescent="0.2">
      <c r="A8484" s="1">
        <v>8551</v>
      </c>
      <c r="B8484" s="1" t="str">
        <f t="shared" si="132"/>
        <v>OYA Blanchard Road 2 LLC</v>
      </c>
      <c r="C8484" s="1" t="b">
        <f>IF(D8484&lt;&gt;"",IF(COUNTIF($D$2:D8483, D8484), INDEX($A$2:$D$100000, MATCH(D8484, $D$2:D8483,0),1), FALSE), FALSE)</f>
        <v>0</v>
      </c>
      <c r="F8484" s="1" t="b">
        <f>IF(G8484&lt;&gt;"", IF(COUNTIF($G$2:G8483, G8484), INDEX($A$2:$G$100000, MATCH(G8484, $G$2:G8483,0),1), FALSE), FALSE)</f>
        <v>0</v>
      </c>
      <c r="G8484" s="1">
        <v>63708</v>
      </c>
      <c r="H8484" s="1" t="s">
        <v>8353</v>
      </c>
    </row>
    <row r="8485" spans="1:8" x14ac:dyDescent="0.2">
      <c r="A8485" s="1">
        <v>8552</v>
      </c>
      <c r="B8485" s="1" t="str">
        <f t="shared" si="132"/>
        <v>OYA NYS Rte 12 LLC</v>
      </c>
      <c r="C8485" s="1" t="b">
        <f>IF(D8485&lt;&gt;"",IF(COUNTIF($D$2:D8484, D8485), INDEX($A$2:$D$100000, MATCH(D8485, $D$2:D8484,0),1), FALSE), FALSE)</f>
        <v>0</v>
      </c>
      <c r="F8485" s="1" t="b">
        <f>IF(G8485&lt;&gt;"", IF(COUNTIF($G$2:G8484, G8485), INDEX($A$2:$G$100000, MATCH(G8485, $G$2:G8484,0),1), FALSE), FALSE)</f>
        <v>0</v>
      </c>
      <c r="G8485" s="1">
        <v>63709</v>
      </c>
      <c r="H8485" s="1" t="s">
        <v>8354</v>
      </c>
    </row>
    <row r="8486" spans="1:8" x14ac:dyDescent="0.2">
      <c r="A8486" s="1">
        <v>8553</v>
      </c>
      <c r="B8486" s="1" t="str">
        <f t="shared" si="132"/>
        <v>OYA 2643 Moore Road LLC</v>
      </c>
      <c r="C8486" s="1" t="b">
        <f>IF(D8486&lt;&gt;"",IF(COUNTIF($D$2:D8485, D8486), INDEX($A$2:$D$100000, MATCH(D8486, $D$2:D8485,0),1), FALSE), FALSE)</f>
        <v>0</v>
      </c>
      <c r="F8486" s="1" t="b">
        <f>IF(G8486&lt;&gt;"", IF(COUNTIF($G$2:G8485, G8486), INDEX($A$2:$G$100000, MATCH(G8486, $G$2:G8485,0),1), FALSE), FALSE)</f>
        <v>0</v>
      </c>
      <c r="G8486" s="1">
        <v>63710</v>
      </c>
      <c r="H8486" s="1" t="s">
        <v>8355</v>
      </c>
    </row>
    <row r="8487" spans="1:8" x14ac:dyDescent="0.2">
      <c r="A8487" s="1">
        <v>8554</v>
      </c>
      <c r="B8487" s="1" t="str">
        <f t="shared" si="132"/>
        <v>OYA Great Lakes Seaway LLC</v>
      </c>
      <c r="C8487" s="1" t="b">
        <f>IF(D8487&lt;&gt;"",IF(COUNTIF($D$2:D8486, D8487), INDEX($A$2:$D$100000, MATCH(D8487, $D$2:D8486,0),1), FALSE), FALSE)</f>
        <v>0</v>
      </c>
      <c r="F8487" s="1" t="b">
        <f>IF(G8487&lt;&gt;"", IF(COUNTIF($G$2:G8486, G8487), INDEX($A$2:$G$100000, MATCH(G8487, $G$2:G8486,0),1), FALSE), FALSE)</f>
        <v>0</v>
      </c>
      <c r="G8487" s="1">
        <v>63711</v>
      </c>
      <c r="H8487" s="1" t="s">
        <v>8356</v>
      </c>
    </row>
    <row r="8488" spans="1:8" x14ac:dyDescent="0.2">
      <c r="A8488" s="1">
        <v>8555</v>
      </c>
      <c r="B8488" s="1" t="str">
        <f t="shared" si="132"/>
        <v>Peanut Solar LLC</v>
      </c>
      <c r="C8488" s="1" t="b">
        <f>IF(D8488&lt;&gt;"",IF(COUNTIF($D$2:D8487, D8488), INDEX($A$2:$D$100000, MATCH(D8488, $D$2:D8487,0),1), FALSE), FALSE)</f>
        <v>0</v>
      </c>
      <c r="F8488" s="1" t="b">
        <f>IF(G8488&lt;&gt;"", IF(COUNTIF($G$2:G8487, G8488), INDEX($A$2:$G$100000, MATCH(G8488, $G$2:G8487,0),1), FALSE), FALSE)</f>
        <v>0</v>
      </c>
      <c r="G8488" s="1">
        <v>60333</v>
      </c>
      <c r="H8488" s="1" t="s">
        <v>8357</v>
      </c>
    </row>
    <row r="8489" spans="1:8" x14ac:dyDescent="0.2">
      <c r="A8489" s="1">
        <v>8556</v>
      </c>
      <c r="B8489" s="1" t="str">
        <f t="shared" si="132"/>
        <v>BRE NC Solar 2, LLC</v>
      </c>
      <c r="C8489" s="1" t="b">
        <f>IF(D8489&lt;&gt;"",IF(COUNTIF($D$2:D8488, D8489), INDEX($A$2:$D$100000, MATCH(D8489, $D$2:D8488,0),1), FALSE), FALSE)</f>
        <v>0</v>
      </c>
      <c r="F8489" s="1" t="b">
        <f>IF(G8489&lt;&gt;"", IF(COUNTIF($G$2:G8488, G8489), INDEX($A$2:$G$100000, MATCH(G8489, $G$2:G8488,0),1), FALSE), FALSE)</f>
        <v>0</v>
      </c>
      <c r="G8489" s="1">
        <v>60366</v>
      </c>
      <c r="H8489" s="1" t="s">
        <v>8358</v>
      </c>
    </row>
    <row r="8490" spans="1:8" x14ac:dyDescent="0.2">
      <c r="A8490" s="1">
        <v>8557</v>
      </c>
      <c r="B8490" s="1" t="str">
        <f t="shared" si="132"/>
        <v>BRE NC Solar 3, LLC</v>
      </c>
      <c r="C8490" s="1" t="b">
        <f>IF(D8490&lt;&gt;"",IF(COUNTIF($D$2:D8489, D8490), INDEX($A$2:$D$100000, MATCH(D8490, $D$2:D8489,0),1), FALSE), FALSE)</f>
        <v>0</v>
      </c>
      <c r="F8490" s="1" t="b">
        <f>IF(G8490&lt;&gt;"", IF(COUNTIF($G$2:G8489, G8490), INDEX($A$2:$G$100000, MATCH(G8490, $G$2:G8489,0),1), FALSE), FALSE)</f>
        <v>0</v>
      </c>
      <c r="G8490" s="1">
        <v>60367</v>
      </c>
      <c r="H8490" s="1" t="s">
        <v>8359</v>
      </c>
    </row>
    <row r="8491" spans="1:8" x14ac:dyDescent="0.2">
      <c r="A8491" s="1">
        <v>8558</v>
      </c>
      <c r="B8491" s="1" t="str">
        <f t="shared" si="132"/>
        <v>BRE NC Solar 4, LLC</v>
      </c>
      <c r="C8491" s="1" t="b">
        <f>IF(D8491&lt;&gt;"",IF(COUNTIF($D$2:D8490, D8491), INDEX($A$2:$D$100000, MATCH(D8491, $D$2:D8490,0),1), FALSE), FALSE)</f>
        <v>0</v>
      </c>
      <c r="F8491" s="1" t="b">
        <f>IF(G8491&lt;&gt;"", IF(COUNTIF($G$2:G8490, G8491), INDEX($A$2:$G$100000, MATCH(G8491, $G$2:G8490,0),1), FALSE), FALSE)</f>
        <v>0</v>
      </c>
      <c r="G8491" s="1">
        <v>60368</v>
      </c>
      <c r="H8491" s="1" t="s">
        <v>8360</v>
      </c>
    </row>
    <row r="8492" spans="1:8" x14ac:dyDescent="0.2">
      <c r="A8492" s="1">
        <v>8559</v>
      </c>
      <c r="B8492" s="1" t="str">
        <f t="shared" si="132"/>
        <v>Kelly Solar, LLC</v>
      </c>
      <c r="C8492" s="1" t="b">
        <f>IF(D8492&lt;&gt;"",IF(COUNTIF($D$2:D8491, D8492), INDEX($A$2:$D$100000, MATCH(D8492, $D$2:D8491,0),1), FALSE), FALSE)</f>
        <v>0</v>
      </c>
      <c r="F8492" s="1" t="b">
        <f>IF(G8492&lt;&gt;"", IF(COUNTIF($G$2:G8491, G8492), INDEX($A$2:$G$100000, MATCH(G8492, $G$2:G8491,0),1), FALSE), FALSE)</f>
        <v>0</v>
      </c>
      <c r="G8492" s="1">
        <v>60861</v>
      </c>
      <c r="H8492" s="1" t="s">
        <v>8361</v>
      </c>
    </row>
    <row r="8493" spans="1:8" x14ac:dyDescent="0.2">
      <c r="A8493" s="1">
        <v>8560</v>
      </c>
      <c r="B8493" s="1" t="str">
        <f t="shared" si="132"/>
        <v>Corning Riverview Project</v>
      </c>
      <c r="C8493" s="1" t="b">
        <f>IF(D8493&lt;&gt;"",IF(COUNTIF($D$2:D8492, D8493), INDEX($A$2:$D$100000, MATCH(D8493, $D$2:D8492,0),1), FALSE), FALSE)</f>
        <v>0</v>
      </c>
      <c r="F8493" s="1" t="b">
        <f>IF(G8493&lt;&gt;"", IF(COUNTIF($G$2:G8492, G8493), INDEX($A$2:$G$100000, MATCH(G8493, $G$2:G8492,0),1), FALSE), FALSE)</f>
        <v>0</v>
      </c>
      <c r="G8493" s="1">
        <v>63900</v>
      </c>
      <c r="H8493" s="1" t="s">
        <v>8362</v>
      </c>
    </row>
    <row r="8494" spans="1:8" x14ac:dyDescent="0.2">
      <c r="A8494" s="1">
        <v>8561</v>
      </c>
      <c r="B8494" s="1" t="str">
        <f t="shared" si="132"/>
        <v>Floyd Road Solar Farm, LLC</v>
      </c>
      <c r="C8494" s="1" t="b">
        <f>IF(D8494&lt;&gt;"",IF(COUNTIF($D$2:D8493, D8494), INDEX($A$2:$D$100000, MATCH(D8494, $D$2:D8493,0),1), FALSE), FALSE)</f>
        <v>0</v>
      </c>
      <c r="F8494" s="1" t="b">
        <f>IF(G8494&lt;&gt;"", IF(COUNTIF($G$2:G8493, G8494), INDEX($A$2:$G$100000, MATCH(G8494, $G$2:G8493,0),1), FALSE), FALSE)</f>
        <v>0</v>
      </c>
      <c r="G8494" s="1">
        <v>60670</v>
      </c>
      <c r="H8494" s="1" t="s">
        <v>8363</v>
      </c>
    </row>
    <row r="8495" spans="1:8" x14ac:dyDescent="0.2">
      <c r="A8495" s="1">
        <v>8562</v>
      </c>
      <c r="B8495" s="1" t="str">
        <f t="shared" si="132"/>
        <v>Robin Solar, LLC</v>
      </c>
      <c r="C8495" s="1" t="b">
        <f>IF(D8495&lt;&gt;"",IF(COUNTIF($D$2:D8494, D8495), INDEX($A$2:$D$100000, MATCH(D8495, $D$2:D8494,0),1), FALSE), FALSE)</f>
        <v>0</v>
      </c>
      <c r="F8495" s="1" t="b">
        <f>IF(G8495&lt;&gt;"", IF(COUNTIF($G$2:G8494, G8495), INDEX($A$2:$G$100000, MATCH(G8495, $G$2:G8494,0),1), FALSE), FALSE)</f>
        <v>0</v>
      </c>
      <c r="G8495" s="1">
        <v>63164</v>
      </c>
      <c r="H8495" s="1" t="s">
        <v>8364</v>
      </c>
    </row>
    <row r="8496" spans="1:8" x14ac:dyDescent="0.2">
      <c r="A8496" s="1">
        <v>8563</v>
      </c>
      <c r="B8496" s="1" t="str">
        <f t="shared" si="132"/>
        <v>VESI 10 LLC</v>
      </c>
      <c r="C8496" s="1" t="b">
        <f>IF(D8496&lt;&gt;"",IF(COUNTIF($D$2:D8495, D8496), INDEX($A$2:$D$100000, MATCH(D8496, $D$2:D8495,0),1), FALSE), FALSE)</f>
        <v>0</v>
      </c>
      <c r="F8496" s="1" t="b">
        <f>IF(G8496&lt;&gt;"", IF(COUNTIF($G$2:G8495, G8496), INDEX($A$2:$G$100000, MATCH(G8496, $G$2:G8495,0),1), FALSE), FALSE)</f>
        <v>0</v>
      </c>
      <c r="G8496" s="1">
        <v>64303</v>
      </c>
      <c r="H8496" s="1" t="s">
        <v>8365</v>
      </c>
    </row>
    <row r="8497" spans="1:8" x14ac:dyDescent="0.2">
      <c r="A8497" s="1">
        <v>8564</v>
      </c>
      <c r="B8497" s="1" t="str">
        <f t="shared" si="132"/>
        <v>Plott Hound Solar, LLC</v>
      </c>
      <c r="C8497" s="1" t="b">
        <f>IF(D8497&lt;&gt;"",IF(COUNTIF($D$2:D8496, D8497), INDEX($A$2:$D$100000, MATCH(D8497, $D$2:D8496,0),1), FALSE), FALSE)</f>
        <v>0</v>
      </c>
      <c r="F8497" s="1" t="b">
        <f>IF(G8497&lt;&gt;"", IF(COUNTIF($G$2:G8496, G8497), INDEX($A$2:$G$100000, MATCH(G8497, $G$2:G8496,0),1), FALSE), FALSE)</f>
        <v>0</v>
      </c>
      <c r="G8497" s="1">
        <v>62873</v>
      </c>
      <c r="H8497" s="1" t="s">
        <v>8366</v>
      </c>
    </row>
    <row r="8498" spans="1:8" x14ac:dyDescent="0.2">
      <c r="A8498" s="1">
        <v>8565</v>
      </c>
      <c r="B8498" s="1" t="str">
        <f t="shared" si="132"/>
        <v>Shakespeare Solar, LLC</v>
      </c>
      <c r="C8498" s="1" t="b">
        <f>IF(D8498&lt;&gt;"",IF(COUNTIF($D$2:D8497, D8498), INDEX($A$2:$D$100000, MATCH(D8498, $D$2:D8497,0),1), FALSE), FALSE)</f>
        <v>0</v>
      </c>
      <c r="F8498" s="1" t="b">
        <f>IF(G8498&lt;&gt;"", IF(COUNTIF($G$2:G8497, G8498), INDEX($A$2:$G$100000, MATCH(G8498, $G$2:G8497,0),1), FALSE), FALSE)</f>
        <v>0</v>
      </c>
      <c r="G8498" s="1">
        <v>62875</v>
      </c>
      <c r="H8498" s="1" t="s">
        <v>8367</v>
      </c>
    </row>
    <row r="8499" spans="1:8" x14ac:dyDescent="0.2">
      <c r="A8499" s="1">
        <v>8566</v>
      </c>
      <c r="B8499" s="1" t="str">
        <f t="shared" si="132"/>
        <v>Bronx Community Clean Energy Project LLC</v>
      </c>
      <c r="C8499" s="1" t="b">
        <f>IF(D8499&lt;&gt;"",IF(COUNTIF($D$2:D8498, D8499), INDEX($A$2:$D$100000, MATCH(D8499, $D$2:D8498,0),1), FALSE), FALSE)</f>
        <v>0</v>
      </c>
      <c r="F8499" s="1" t="b">
        <f>IF(G8499&lt;&gt;"", IF(COUNTIF($G$2:G8498, G8499), INDEX($A$2:$G$100000, MATCH(G8499, $G$2:G8498,0),1), FALSE), FALSE)</f>
        <v>0</v>
      </c>
      <c r="G8499" s="1">
        <v>64310</v>
      </c>
      <c r="H8499" s="1" t="s">
        <v>8368</v>
      </c>
    </row>
    <row r="8500" spans="1:8" x14ac:dyDescent="0.2">
      <c r="A8500" s="1">
        <v>8567</v>
      </c>
      <c r="B8500" s="1" t="str">
        <f t="shared" si="132"/>
        <v>1001 Ebenezer Church Solar, LLC</v>
      </c>
      <c r="C8500" s="1" t="b">
        <f>IF(D8500&lt;&gt;"",IF(COUNTIF($D$2:D8499, D8500), INDEX($A$2:$D$100000, MATCH(D8500, $D$2:D8499,0),1), FALSE), FALSE)</f>
        <v>0</v>
      </c>
      <c r="F8500" s="1" t="b">
        <f>IF(G8500&lt;&gt;"", IF(COUNTIF($G$2:G8499, G8500), INDEX($A$2:$G$100000, MATCH(G8500, $G$2:G8499,0),1), FALSE), FALSE)</f>
        <v>0</v>
      </c>
      <c r="G8500" s="1">
        <v>63186</v>
      </c>
      <c r="H8500" s="1" t="s">
        <v>8369</v>
      </c>
    </row>
    <row r="8501" spans="1:8" x14ac:dyDescent="0.2">
      <c r="A8501" s="1">
        <v>8568</v>
      </c>
      <c r="B8501" s="1" t="str">
        <f t="shared" si="132"/>
        <v>Thigpen Solar, LLC</v>
      </c>
      <c r="C8501" s="1" t="b">
        <f>IF(D8501&lt;&gt;"",IF(COUNTIF($D$2:D8500, D8501), INDEX($A$2:$D$100000, MATCH(D8501, $D$2:D8500,0),1), FALSE), FALSE)</f>
        <v>0</v>
      </c>
      <c r="F8501" s="1" t="b">
        <f>IF(G8501&lt;&gt;"", IF(COUNTIF($G$2:G8500, G8501), INDEX($A$2:$G$100000, MATCH(G8501, $G$2:G8500,0),1), FALSE), FALSE)</f>
        <v>0</v>
      </c>
      <c r="G8501" s="1">
        <v>64281</v>
      </c>
      <c r="H8501" s="1" t="s">
        <v>8370</v>
      </c>
    </row>
    <row r="8502" spans="1:8" x14ac:dyDescent="0.2">
      <c r="A8502" s="1">
        <v>8569</v>
      </c>
      <c r="B8502" s="1" t="str">
        <f t="shared" si="132"/>
        <v>Robin Solar LLC</v>
      </c>
      <c r="C8502" s="1" t="b">
        <f>IF(D8502&lt;&gt;"",IF(COUNTIF($D$2:D8501, D8502), INDEX($A$2:$D$100000, MATCH(D8502, $D$2:D8501,0),1), FALSE), FALSE)</f>
        <v>0</v>
      </c>
      <c r="F8502" s="1" t="b">
        <f>IF(G8502&lt;&gt;"", IF(COUNTIF($G$2:G8501, G8502), INDEX($A$2:$G$100000, MATCH(G8502, $G$2:G8501,0),1), FALSE), FALSE)</f>
        <v>0</v>
      </c>
      <c r="G8502" s="1">
        <v>64279</v>
      </c>
      <c r="H8502" s="1" t="s">
        <v>8371</v>
      </c>
    </row>
    <row r="8503" spans="1:8" x14ac:dyDescent="0.2">
      <c r="A8503" s="1">
        <v>8570</v>
      </c>
      <c r="B8503" s="1" t="str">
        <f t="shared" si="132"/>
        <v>Clark Road Solar 1, LLC</v>
      </c>
      <c r="C8503" s="1" t="b">
        <f>IF(D8503&lt;&gt;"",IF(COUNTIF($D$2:D8502, D8503), INDEX($A$2:$D$100000, MATCH(D8503, $D$2:D8502,0),1), FALSE), FALSE)</f>
        <v>0</v>
      </c>
      <c r="F8503" s="1" t="b">
        <f>IF(G8503&lt;&gt;"", IF(COUNTIF($G$2:G8502, G8503), INDEX($A$2:$G$100000, MATCH(G8503, $G$2:G8502,0),1), FALSE), FALSE)</f>
        <v>0</v>
      </c>
      <c r="G8503" s="1">
        <v>64258</v>
      </c>
      <c r="H8503" s="1" t="s">
        <v>8372</v>
      </c>
    </row>
    <row r="8504" spans="1:8" x14ac:dyDescent="0.2">
      <c r="A8504" s="1">
        <v>8571</v>
      </c>
      <c r="B8504" s="1" t="str">
        <f t="shared" si="132"/>
        <v>Rock County Wind Fuel, LLC</v>
      </c>
      <c r="C8504" s="1" t="b">
        <f>IF(D8504&lt;&gt;"",IF(COUNTIF($D$2:D8503, D8504), INDEX($A$2:$D$100000, MATCH(D8504, $D$2:D8503,0),1), FALSE), FALSE)</f>
        <v>0</v>
      </c>
      <c r="F8504" s="1" t="b">
        <f>IF(G8504&lt;&gt;"", IF(COUNTIF($G$2:G8503, G8504), INDEX($A$2:$G$100000, MATCH(G8504, $G$2:G8503,0),1), FALSE), FALSE)</f>
        <v>0</v>
      </c>
      <c r="G8504" s="1">
        <v>63189</v>
      </c>
      <c r="H8504" s="1" t="s">
        <v>8373</v>
      </c>
    </row>
    <row r="8505" spans="1:8" x14ac:dyDescent="0.2">
      <c r="A8505" s="1">
        <v>8572</v>
      </c>
      <c r="B8505" s="1" t="str">
        <f t="shared" si="132"/>
        <v>Crawford Solar, LLC</v>
      </c>
      <c r="C8505" s="1" t="b">
        <f>IF(D8505&lt;&gt;"",IF(COUNTIF($D$2:D8504, D8505), INDEX($A$2:$D$100000, MATCH(D8505, $D$2:D8504,0),1), FALSE), FALSE)</f>
        <v>0</v>
      </c>
      <c r="F8505" s="1" t="b">
        <f>IF(G8505&lt;&gt;"", IF(COUNTIF($G$2:G8504, G8505), INDEX($A$2:$G$100000, MATCH(G8505, $G$2:G8504,0),1), FALSE), FALSE)</f>
        <v>0</v>
      </c>
      <c r="G8505" s="1">
        <v>64278</v>
      </c>
      <c r="H8505" s="1" t="s">
        <v>5291</v>
      </c>
    </row>
    <row r="8506" spans="1:8" x14ac:dyDescent="0.2">
      <c r="A8506" s="1">
        <v>8573</v>
      </c>
      <c r="B8506" s="1" t="str">
        <f t="shared" si="132"/>
        <v>Carolina Lily Solar, LLC</v>
      </c>
      <c r="C8506" s="1" t="b">
        <f>IF(D8506&lt;&gt;"",IF(COUNTIF($D$2:D8505, D8506), INDEX($A$2:$D$100000, MATCH(D8506, $D$2:D8505,0),1), FALSE), FALSE)</f>
        <v>0</v>
      </c>
      <c r="F8506" s="1" t="b">
        <f>IF(G8506&lt;&gt;"", IF(COUNTIF($G$2:G8505, G8506), INDEX($A$2:$G$100000, MATCH(G8506, $G$2:G8505,0),1), FALSE), FALSE)</f>
        <v>0</v>
      </c>
      <c r="G8506" s="1">
        <v>62872</v>
      </c>
      <c r="H8506" s="1" t="s">
        <v>8374</v>
      </c>
    </row>
    <row r="8507" spans="1:8" x14ac:dyDescent="0.2">
      <c r="A8507" s="1">
        <v>8574</v>
      </c>
      <c r="B8507" s="1" t="str">
        <f t="shared" si="132"/>
        <v>Aero Haven Solar LLC</v>
      </c>
      <c r="C8507" s="1" t="b">
        <f>IF(D8507&lt;&gt;"",IF(COUNTIF($D$2:D8506, D8507), INDEX($A$2:$D$100000, MATCH(D8507, $D$2:D8506,0),1), FALSE), FALSE)</f>
        <v>0</v>
      </c>
      <c r="F8507" s="1" t="b">
        <f>IF(G8507&lt;&gt;"", IF(COUNTIF($G$2:G8506, G8507), INDEX($A$2:$G$100000, MATCH(G8507, $G$2:G8506,0),1), FALSE), FALSE)</f>
        <v>0</v>
      </c>
      <c r="G8507" s="1">
        <v>62981</v>
      </c>
      <c r="H8507" s="1" t="s">
        <v>8375</v>
      </c>
    </row>
    <row r="8508" spans="1:8" x14ac:dyDescent="0.2">
      <c r="A8508" s="1">
        <v>8575</v>
      </c>
      <c r="B8508" s="1" t="str">
        <f t="shared" si="132"/>
        <v>Mohea Solar Energy Center, LLC</v>
      </c>
      <c r="C8508" s="1" t="b">
        <f>IF(D8508&lt;&gt;"",IF(COUNTIF($D$2:D8507, D8508), INDEX($A$2:$D$100000, MATCH(D8508, $D$2:D8507,0),1), FALSE), FALSE)</f>
        <v>0</v>
      </c>
      <c r="F8508" s="1" t="b">
        <f>IF(G8508&lt;&gt;"", IF(COUNTIF($G$2:G8507, G8508), INDEX($A$2:$G$100000, MATCH(G8508, $G$2:G8507,0),1), FALSE), FALSE)</f>
        <v>0</v>
      </c>
      <c r="G8508" s="1">
        <v>63204</v>
      </c>
      <c r="H8508" s="1" t="s">
        <v>8376</v>
      </c>
    </row>
    <row r="8509" spans="1:8" x14ac:dyDescent="0.2">
      <c r="A8509" s="1">
        <v>8576</v>
      </c>
      <c r="B8509" s="1" t="str">
        <f t="shared" si="132"/>
        <v>Ray Wilson Solar, LLC</v>
      </c>
      <c r="C8509" s="1" t="b">
        <f>IF(D8509&lt;&gt;"",IF(COUNTIF($D$2:D8508, D8509), INDEX($A$2:$D$100000, MATCH(D8509, $D$2:D8508,0),1), FALSE), FALSE)</f>
        <v>0</v>
      </c>
      <c r="F8509" s="1" t="b">
        <f>IF(G8509&lt;&gt;"", IF(COUNTIF($G$2:G8508, G8509), INDEX($A$2:$G$100000, MATCH(G8509, $G$2:G8508,0),1), FALSE), FALSE)</f>
        <v>0</v>
      </c>
      <c r="G8509" s="1">
        <v>62871</v>
      </c>
      <c r="H8509" s="1" t="s">
        <v>8377</v>
      </c>
    </row>
    <row r="8510" spans="1:8" x14ac:dyDescent="0.2">
      <c r="A8510" s="1">
        <v>8577</v>
      </c>
      <c r="B8510" s="1" t="str">
        <f t="shared" si="132"/>
        <v>ESA Hamlet NC LLC</v>
      </c>
      <c r="C8510" s="1" t="b">
        <f>IF(D8510&lt;&gt;"",IF(COUNTIF($D$2:D8509, D8510), INDEX($A$2:$D$100000, MATCH(D8510, $D$2:D8509,0),1), FALSE), FALSE)</f>
        <v>0</v>
      </c>
      <c r="F8510" s="1" t="b">
        <f>IF(G8510&lt;&gt;"", IF(COUNTIF($G$2:G8509, G8510), INDEX($A$2:$G$100000, MATCH(G8510, $G$2:G8509,0),1), FALSE), FALSE)</f>
        <v>0</v>
      </c>
      <c r="G8510" s="1">
        <v>62852</v>
      </c>
      <c r="H8510" s="1" t="s">
        <v>8378</v>
      </c>
    </row>
    <row r="8511" spans="1:8" x14ac:dyDescent="0.2">
      <c r="A8511" s="1">
        <v>8578</v>
      </c>
      <c r="B8511" s="1" t="str">
        <f t="shared" si="132"/>
        <v>South Energy Investments LLC</v>
      </c>
      <c r="C8511" s="1" t="b">
        <f>IF(D8511&lt;&gt;"",IF(COUNTIF($D$2:D8510, D8511), INDEX($A$2:$D$100000, MATCH(D8511, $D$2:D8510,0),1), FALSE), FALSE)</f>
        <v>0</v>
      </c>
      <c r="F8511" s="1" t="b">
        <f>IF(G8511&lt;&gt;"", IF(COUNTIF($G$2:G8510, G8511), INDEX($A$2:$G$100000, MATCH(G8511, $G$2:G8510,0),1), FALSE), FALSE)</f>
        <v>0</v>
      </c>
      <c r="G8511" s="1">
        <v>62971</v>
      </c>
      <c r="H8511" s="1" t="s">
        <v>8379</v>
      </c>
    </row>
    <row r="8512" spans="1:8" x14ac:dyDescent="0.2">
      <c r="A8512" s="1">
        <v>8579</v>
      </c>
      <c r="B8512" s="1" t="str">
        <f t="shared" si="132"/>
        <v>1009 Yadkin Solar, LLC</v>
      </c>
      <c r="C8512" s="1" t="b">
        <f>IF(D8512&lt;&gt;"",IF(COUNTIF($D$2:D8511, D8512), INDEX($A$2:$D$100000, MATCH(D8512, $D$2:D8511,0),1), FALSE), FALSE)</f>
        <v>0</v>
      </c>
      <c r="F8512" s="1" t="b">
        <f>IF(G8512&lt;&gt;"", IF(COUNTIF($G$2:G8511, G8512), INDEX($A$2:$G$100000, MATCH(G8512, $G$2:G8511,0),1), FALSE), FALSE)</f>
        <v>0</v>
      </c>
      <c r="G8512" s="1">
        <v>63190</v>
      </c>
      <c r="H8512" s="1" t="s">
        <v>8380</v>
      </c>
    </row>
    <row r="8513" spans="1:8" x14ac:dyDescent="0.2">
      <c r="A8513" s="1">
        <v>8580</v>
      </c>
      <c r="B8513" s="1" t="str">
        <f t="shared" si="132"/>
        <v>1008 Matthews Solar, LLC</v>
      </c>
      <c r="C8513" s="1" t="b">
        <f>IF(D8513&lt;&gt;"",IF(COUNTIF($D$2:D8512, D8513), INDEX($A$2:$D$100000, MATCH(D8513, $D$2:D8512,0),1), FALSE), FALSE)</f>
        <v>0</v>
      </c>
      <c r="F8513" s="1" t="b">
        <f>IF(G8513&lt;&gt;"", IF(COUNTIF($G$2:G8512, G8513), INDEX($A$2:$G$100000, MATCH(G8513, $G$2:G8512,0),1), FALSE), FALSE)</f>
        <v>0</v>
      </c>
      <c r="G8513" s="1">
        <v>63192</v>
      </c>
      <c r="H8513" s="1" t="s">
        <v>8381</v>
      </c>
    </row>
    <row r="8514" spans="1:8" x14ac:dyDescent="0.2">
      <c r="A8514" s="1">
        <v>8581</v>
      </c>
      <c r="B8514" s="1" t="str">
        <f t="shared" ref="B8514:B8577" si="133">IF(H8514="",E8514,H8514)</f>
        <v>1045 Tomlin Mill Solar, LLC</v>
      </c>
      <c r="C8514" s="1" t="b">
        <f>IF(D8514&lt;&gt;"",IF(COUNTIF($D$2:D8513, D8514), INDEX($A$2:$D$100000, MATCH(D8514, $D$2:D8513,0),1), FALSE), FALSE)</f>
        <v>0</v>
      </c>
      <c r="F8514" s="1" t="b">
        <f>IF(G8514&lt;&gt;"", IF(COUNTIF($G$2:G8513, G8514), INDEX($A$2:$G$100000, MATCH(G8514, $G$2:G8513,0),1), FALSE), FALSE)</f>
        <v>0</v>
      </c>
      <c r="G8514" s="1">
        <v>63193</v>
      </c>
      <c r="H8514" s="1" t="s">
        <v>8382</v>
      </c>
    </row>
    <row r="8515" spans="1:8" x14ac:dyDescent="0.2">
      <c r="A8515" s="1">
        <v>8582</v>
      </c>
      <c r="B8515" s="1" t="str">
        <f t="shared" si="133"/>
        <v>FPS Potic Solar LLC</v>
      </c>
      <c r="C8515" s="1" t="b">
        <f>IF(D8515&lt;&gt;"",IF(COUNTIF($D$2:D8514, D8515), INDEX($A$2:$D$100000, MATCH(D8515, $D$2:D8514,0),1), FALSE), FALSE)</f>
        <v>0</v>
      </c>
      <c r="F8515" s="1" t="b">
        <f>IF(G8515&lt;&gt;"", IF(COUNTIF($G$2:G8514, G8515), INDEX($A$2:$G$100000, MATCH(G8515, $G$2:G8514,0),1), FALSE), FALSE)</f>
        <v>0</v>
      </c>
      <c r="G8515" s="1">
        <v>64176</v>
      </c>
      <c r="H8515" s="1" t="s">
        <v>8383</v>
      </c>
    </row>
    <row r="8516" spans="1:8" x14ac:dyDescent="0.2">
      <c r="A8516" s="1">
        <v>8583</v>
      </c>
      <c r="B8516" s="1" t="str">
        <f t="shared" si="133"/>
        <v>Bo Biggs Solar, LLC</v>
      </c>
      <c r="C8516" s="1" t="b">
        <f>IF(D8516&lt;&gt;"",IF(COUNTIF($D$2:D8515, D8516), INDEX($A$2:$D$100000, MATCH(D8516, $D$2:D8515,0),1), FALSE), FALSE)</f>
        <v>0</v>
      </c>
      <c r="F8516" s="1" t="b">
        <f>IF(G8516&lt;&gt;"", IF(COUNTIF($G$2:G8515, G8516), INDEX($A$2:$G$100000, MATCH(G8516, $G$2:G8515,0),1), FALSE), FALSE)</f>
        <v>0</v>
      </c>
      <c r="G8516" s="1">
        <v>63796</v>
      </c>
      <c r="H8516" s="1" t="s">
        <v>8384</v>
      </c>
    </row>
    <row r="8517" spans="1:8" x14ac:dyDescent="0.2">
      <c r="A8517" s="1">
        <v>8584</v>
      </c>
      <c r="B8517" s="1" t="str">
        <f t="shared" si="133"/>
        <v>FPS Coxsackie Solar LLC</v>
      </c>
      <c r="C8517" s="1" t="b">
        <f>IF(D8517&lt;&gt;"",IF(COUNTIF($D$2:D8516, D8517), INDEX($A$2:$D$100000, MATCH(D8517, $D$2:D8516,0),1), FALSE), FALSE)</f>
        <v>0</v>
      </c>
      <c r="F8517" s="1" t="b">
        <f>IF(G8517&lt;&gt;"", IF(COUNTIF($G$2:G8516, G8517), INDEX($A$2:$G$100000, MATCH(G8517, $G$2:G8516,0),1), FALSE), FALSE)</f>
        <v>0</v>
      </c>
      <c r="G8517" s="1">
        <v>64175</v>
      </c>
      <c r="H8517" s="1" t="s">
        <v>8385</v>
      </c>
    </row>
    <row r="8518" spans="1:8" x14ac:dyDescent="0.2">
      <c r="A8518" s="1">
        <v>8585</v>
      </c>
      <c r="B8518" s="1" t="str">
        <f t="shared" si="133"/>
        <v>Spring Hope Solar 3, LLC</v>
      </c>
      <c r="C8518" s="1" t="b">
        <f>IF(D8518&lt;&gt;"",IF(COUNTIF($D$2:D8517, D8518), INDEX($A$2:$D$100000, MATCH(D8518, $D$2:D8517,0),1), FALSE), FALSE)</f>
        <v>0</v>
      </c>
      <c r="F8518" s="1" t="b">
        <f>IF(G8518&lt;&gt;"", IF(COUNTIF($G$2:G8517, G8518), INDEX($A$2:$G$100000, MATCH(G8518, $G$2:G8517,0),1), FALSE), FALSE)</f>
        <v>0</v>
      </c>
      <c r="G8518" s="1">
        <v>62844</v>
      </c>
      <c r="H8518" s="1" t="s">
        <v>8386</v>
      </c>
    </row>
    <row r="8519" spans="1:8" x14ac:dyDescent="0.2">
      <c r="A8519" s="1">
        <v>8586</v>
      </c>
      <c r="B8519" s="1" t="str">
        <f t="shared" si="133"/>
        <v>Swansboro Solar, LLC</v>
      </c>
      <c r="C8519" s="1" t="b">
        <f>IF(D8519&lt;&gt;"",IF(COUNTIF($D$2:D8518, D8519), INDEX($A$2:$D$100000, MATCH(D8519, $D$2:D8518,0),1), FALSE), FALSE)</f>
        <v>0</v>
      </c>
      <c r="F8519" s="1" t="b">
        <f>IF(G8519&lt;&gt;"", IF(COUNTIF($G$2:G8518, G8519), INDEX($A$2:$G$100000, MATCH(G8519, $G$2:G8518,0),1), FALSE), FALSE)</f>
        <v>0</v>
      </c>
      <c r="G8519" s="1">
        <v>64115</v>
      </c>
      <c r="H8519" s="1" t="s">
        <v>8387</v>
      </c>
    </row>
    <row r="8520" spans="1:8" x14ac:dyDescent="0.2">
      <c r="A8520" s="1">
        <v>8587</v>
      </c>
      <c r="B8520" s="1" t="str">
        <f t="shared" si="133"/>
        <v>Siler City Solar 2, LLC</v>
      </c>
      <c r="C8520" s="1" t="b">
        <f>IF(D8520&lt;&gt;"",IF(COUNTIF($D$2:D8519, D8520), INDEX($A$2:$D$100000, MATCH(D8520, $D$2:D8519,0),1), FALSE), FALSE)</f>
        <v>0</v>
      </c>
      <c r="F8520" s="1" t="b">
        <f>IF(G8520&lt;&gt;"", IF(COUNTIF($G$2:G8519, G8520), INDEX($A$2:$G$100000, MATCH(G8520, $G$2:G8519,0),1), FALSE), FALSE)</f>
        <v>0</v>
      </c>
      <c r="G8520" s="1">
        <v>63749</v>
      </c>
      <c r="H8520" s="1" t="s">
        <v>8388</v>
      </c>
    </row>
    <row r="8521" spans="1:8" x14ac:dyDescent="0.2">
      <c r="A8521" s="1">
        <v>8588</v>
      </c>
      <c r="B8521" s="1" t="str">
        <f t="shared" si="133"/>
        <v>Nickelson Solar 2, LLC</v>
      </c>
      <c r="C8521" s="1" t="b">
        <f>IF(D8521&lt;&gt;"",IF(COUNTIF($D$2:D8520, D8521), INDEX($A$2:$D$100000, MATCH(D8521, $D$2:D8520,0),1), FALSE), FALSE)</f>
        <v>0</v>
      </c>
      <c r="F8521" s="1" t="b">
        <f>IF(G8521&lt;&gt;"", IF(COUNTIF($G$2:G8520, G8521), INDEX($A$2:$G$100000, MATCH(G8521, $G$2:G8520,0),1), FALSE), FALSE)</f>
        <v>0</v>
      </c>
      <c r="G8521" s="1">
        <v>63748</v>
      </c>
      <c r="H8521" s="1" t="s">
        <v>8389</v>
      </c>
    </row>
    <row r="8522" spans="1:8" x14ac:dyDescent="0.2">
      <c r="A8522" s="1">
        <v>8589</v>
      </c>
      <c r="B8522" s="1" t="str">
        <f t="shared" si="133"/>
        <v>Nash 97 Solar 2, LLC</v>
      </c>
      <c r="C8522" s="1" t="b">
        <f>IF(D8522&lt;&gt;"",IF(COUNTIF($D$2:D8521, D8522), INDEX($A$2:$D$100000, MATCH(D8522, $D$2:D8521,0),1), FALSE), FALSE)</f>
        <v>0</v>
      </c>
      <c r="F8522" s="1" t="b">
        <f>IF(G8522&lt;&gt;"", IF(COUNTIF($G$2:G8521, G8522), INDEX($A$2:$G$100000, MATCH(G8522, $G$2:G8521,0),1), FALSE), FALSE)</f>
        <v>0</v>
      </c>
      <c r="G8522" s="1">
        <v>63747</v>
      </c>
      <c r="H8522" s="1" t="s">
        <v>8390</v>
      </c>
    </row>
    <row r="8523" spans="1:8" x14ac:dyDescent="0.2">
      <c r="A8523" s="1">
        <v>8590</v>
      </c>
      <c r="B8523" s="1" t="str">
        <f t="shared" si="133"/>
        <v>Meadowlark Solar, LLC</v>
      </c>
      <c r="C8523" s="1" t="b">
        <f>IF(D8523&lt;&gt;"",IF(COUNTIF($D$2:D8522, D8523), INDEX($A$2:$D$100000, MATCH(D8523, $D$2:D8522,0),1), FALSE), FALSE)</f>
        <v>0</v>
      </c>
      <c r="F8523" s="1" t="b">
        <f>IF(G8523&lt;&gt;"", IF(COUNTIF($G$2:G8522, G8523), INDEX($A$2:$G$100000, MATCH(G8523, $G$2:G8522,0),1), FALSE), FALSE)</f>
        <v>0</v>
      </c>
      <c r="G8523" s="1">
        <v>63746</v>
      </c>
      <c r="H8523" s="1" t="s">
        <v>8391</v>
      </c>
    </row>
    <row r="8524" spans="1:8" x14ac:dyDescent="0.2">
      <c r="A8524" s="1">
        <v>8591</v>
      </c>
      <c r="B8524" s="1" t="str">
        <f t="shared" si="133"/>
        <v>Hadley 3 Solar, LLC (North)</v>
      </c>
      <c r="C8524" s="1" t="b">
        <f>IF(D8524&lt;&gt;"",IF(COUNTIF($D$2:D8523, D8524), INDEX($A$2:$D$100000, MATCH(D8524, $D$2:D8523,0),1), FALSE), FALSE)</f>
        <v>0</v>
      </c>
      <c r="F8524" s="1" t="b">
        <f>IF(G8524&lt;&gt;"", IF(COUNTIF($G$2:G8523, G8524), INDEX($A$2:$G$100000, MATCH(G8524, $G$2:G8523,0),1), FALSE), FALSE)</f>
        <v>0</v>
      </c>
      <c r="G8524" s="1">
        <v>63841</v>
      </c>
      <c r="H8524" s="1" t="s">
        <v>8392</v>
      </c>
    </row>
    <row r="8525" spans="1:8" x14ac:dyDescent="0.2">
      <c r="A8525" s="1">
        <v>8592</v>
      </c>
      <c r="B8525" s="1" t="str">
        <f t="shared" si="133"/>
        <v>Ware Palmer Road Solar LLC</v>
      </c>
      <c r="C8525" s="1" t="b">
        <f>IF(D8525&lt;&gt;"",IF(COUNTIF($D$2:D8524, D8525), INDEX($A$2:$D$100000, MATCH(D8525, $D$2:D8524,0),1), FALSE), FALSE)</f>
        <v>0</v>
      </c>
      <c r="F8525" s="1" t="b">
        <f>IF(G8525&lt;&gt;"", IF(COUNTIF($G$2:G8524, G8525), INDEX($A$2:$G$100000, MATCH(G8525, $G$2:G8524,0),1), FALSE), FALSE)</f>
        <v>0</v>
      </c>
      <c r="G8525" s="1">
        <v>64059</v>
      </c>
      <c r="H8525" s="1" t="s">
        <v>8393</v>
      </c>
    </row>
    <row r="8526" spans="1:8" x14ac:dyDescent="0.2">
      <c r="A8526" s="1">
        <v>8593</v>
      </c>
      <c r="B8526" s="1" t="str">
        <f t="shared" si="133"/>
        <v>1034 Catherine Lake Solar, LLC</v>
      </c>
      <c r="C8526" s="1" t="b">
        <f>IF(D8526&lt;&gt;"",IF(COUNTIF($D$2:D8525, D8526), INDEX($A$2:$D$100000, MATCH(D8526, $D$2:D8525,0),1), FALSE), FALSE)</f>
        <v>0</v>
      </c>
      <c r="F8526" s="1" t="b">
        <f>IF(G8526&lt;&gt;"", IF(COUNTIF($G$2:G8525, G8526), INDEX($A$2:$G$100000, MATCH(G8526, $G$2:G8525,0),1), FALSE), FALSE)</f>
        <v>0</v>
      </c>
      <c r="G8526" s="1">
        <v>64117</v>
      </c>
      <c r="H8526" s="1" t="s">
        <v>8394</v>
      </c>
    </row>
    <row r="8527" spans="1:8" x14ac:dyDescent="0.2">
      <c r="A8527" s="1">
        <v>8594</v>
      </c>
      <c r="B8527" s="1" t="str">
        <f t="shared" si="133"/>
        <v>Manchester Renewable Pwr Corp</v>
      </c>
      <c r="C8527" s="1" t="b">
        <f>IF(D8527&lt;&gt;"",IF(COUNTIF($D$2:D8526, D8527), INDEX($A$2:$D$100000, MATCH(D8527, $D$2:D8526,0),1), FALSE), FALSE)</f>
        <v>0</v>
      </c>
      <c r="F8527" s="1" t="b">
        <f>IF(G8527&lt;&gt;"", IF(COUNTIF($G$2:G8526, G8527), INDEX($A$2:$G$100000, MATCH(G8527, $G$2:G8526,0),1), FALSE), FALSE)</f>
        <v>0</v>
      </c>
      <c r="G8527" s="1">
        <v>11564</v>
      </c>
      <c r="H8527" s="1" t="s">
        <v>8395</v>
      </c>
    </row>
    <row r="8528" spans="1:8" x14ac:dyDescent="0.2">
      <c r="A8528" s="1">
        <v>8595</v>
      </c>
      <c r="B8528" s="1" t="str">
        <f t="shared" si="133"/>
        <v>Gilcrest V LLC</v>
      </c>
      <c r="C8528" s="1" t="b">
        <f>IF(D8528&lt;&gt;"",IF(COUNTIF($D$2:D8527, D8528), INDEX($A$2:$D$100000, MATCH(D8528, $D$2:D8527,0),1), FALSE), FALSE)</f>
        <v>0</v>
      </c>
      <c r="F8528" s="1" t="b">
        <f>IF(G8528&lt;&gt;"", IF(COUNTIF($G$2:G8527, G8528), INDEX($A$2:$G$100000, MATCH(G8528, $G$2:G8527,0),1), FALSE), FALSE)</f>
        <v>0</v>
      </c>
      <c r="G8528" s="1">
        <v>63998</v>
      </c>
      <c r="H8528" s="1" t="s">
        <v>8396</v>
      </c>
    </row>
    <row r="8529" spans="1:8" x14ac:dyDescent="0.2">
      <c r="A8529" s="1">
        <v>8596</v>
      </c>
      <c r="B8529" s="1" t="str">
        <f t="shared" si="133"/>
        <v>1051 Lucky Solar, LLC</v>
      </c>
      <c r="C8529" s="1" t="b">
        <f>IF(D8529&lt;&gt;"",IF(COUNTIF($D$2:D8528, D8529), INDEX($A$2:$D$100000, MATCH(D8529, $D$2:D8528,0),1), FALSE), FALSE)</f>
        <v>0</v>
      </c>
      <c r="F8529" s="1" t="b">
        <f>IF(G8529&lt;&gt;"", IF(COUNTIF($G$2:G8528, G8529), INDEX($A$2:$G$100000, MATCH(G8529, $G$2:G8528,0),1), FALSE), FALSE)</f>
        <v>0</v>
      </c>
      <c r="G8529" s="1">
        <v>63864</v>
      </c>
      <c r="H8529" s="1" t="s">
        <v>8397</v>
      </c>
    </row>
    <row r="8530" spans="1:8" x14ac:dyDescent="0.2">
      <c r="A8530" s="1">
        <v>8597</v>
      </c>
      <c r="B8530" s="1" t="str">
        <f t="shared" si="133"/>
        <v>Syncarpha Tewksbury, LLC</v>
      </c>
      <c r="C8530" s="1" t="b">
        <f>IF(D8530&lt;&gt;"",IF(COUNTIF($D$2:D8529, D8530), INDEX($A$2:$D$100000, MATCH(D8530, $D$2:D8529,0),1), FALSE), FALSE)</f>
        <v>0</v>
      </c>
      <c r="F8530" s="1" t="b">
        <f>IF(G8530&lt;&gt;"", IF(COUNTIF($G$2:G8529, G8530), INDEX($A$2:$G$100000, MATCH(G8530, $G$2:G8529,0),1), FALSE), FALSE)</f>
        <v>0</v>
      </c>
      <c r="G8530" s="1">
        <v>62812</v>
      </c>
      <c r="H8530" s="1" t="s">
        <v>8398</v>
      </c>
    </row>
    <row r="8531" spans="1:8" x14ac:dyDescent="0.2">
      <c r="A8531" s="1">
        <v>8598</v>
      </c>
      <c r="B8531" s="1" t="str">
        <f t="shared" si="133"/>
        <v>OMI/Thames Water</v>
      </c>
      <c r="C8531" s="1" t="b">
        <f>IF(D8531&lt;&gt;"",IF(COUNTIF($D$2:D8530, D8531), INDEX($A$2:$D$100000, MATCH(D8531, $D$2:D8530,0),1), FALSE), FALSE)</f>
        <v>0</v>
      </c>
      <c r="F8531" s="1" t="b">
        <f>IF(G8531&lt;&gt;"", IF(COUNTIF($G$2:G8530, G8531), INDEX($A$2:$G$100000, MATCH(G8531, $G$2:G8530,0),1), FALSE), FALSE)</f>
        <v>0</v>
      </c>
      <c r="G8531" s="1">
        <v>49779</v>
      </c>
      <c r="H8531" s="1" t="s">
        <v>8399</v>
      </c>
    </row>
    <row r="8532" spans="1:8" x14ac:dyDescent="0.2">
      <c r="A8532" s="1">
        <v>8599</v>
      </c>
      <c r="B8532" s="1" t="str">
        <f t="shared" si="133"/>
        <v>Kearsarge Haverhill LLC</v>
      </c>
      <c r="C8532" s="1" t="b">
        <f>IF(D8532&lt;&gt;"",IF(COUNTIF($D$2:D8531, D8532), INDEX($A$2:$D$100000, MATCH(D8532, $D$2:D8531,0),1), FALSE), FALSE)</f>
        <v>0</v>
      </c>
      <c r="F8532" s="1" t="b">
        <f>IF(G8532&lt;&gt;"", IF(COUNTIF($G$2:G8531, G8532), INDEX($A$2:$G$100000, MATCH(G8532, $G$2:G8531,0),1), FALSE), FALSE)</f>
        <v>0</v>
      </c>
      <c r="G8532" s="1">
        <v>64235</v>
      </c>
      <c r="H8532" s="1" t="s">
        <v>8400</v>
      </c>
    </row>
    <row r="8533" spans="1:8" x14ac:dyDescent="0.2">
      <c r="A8533" s="1">
        <v>8600</v>
      </c>
      <c r="B8533" s="1" t="str">
        <f t="shared" si="133"/>
        <v>California PV Energy 3, LLC</v>
      </c>
      <c r="C8533" s="1" t="b">
        <f>IF(D8533&lt;&gt;"",IF(COUNTIF($D$2:D8532, D8533), INDEX($A$2:$D$100000, MATCH(D8533, $D$2:D8532,0),1), FALSE), FALSE)</f>
        <v>0</v>
      </c>
      <c r="F8533" s="1" t="b">
        <f>IF(G8533&lt;&gt;"", IF(COUNTIF($G$2:G8532, G8533), INDEX($A$2:$G$100000, MATCH(G8533, $G$2:G8532,0),1), FALSE), FALSE)</f>
        <v>0</v>
      </c>
      <c r="G8533" s="1">
        <v>63667</v>
      </c>
      <c r="H8533" s="1" t="s">
        <v>8401</v>
      </c>
    </row>
    <row r="8534" spans="1:8" x14ac:dyDescent="0.2">
      <c r="A8534" s="1">
        <v>8601</v>
      </c>
      <c r="B8534" s="1" t="str">
        <f t="shared" si="133"/>
        <v>1073 Onslow Solar, LLC</v>
      </c>
      <c r="C8534" s="1" t="b">
        <f>IF(D8534&lt;&gt;"",IF(COUNTIF($D$2:D8533, D8534), INDEX($A$2:$D$100000, MATCH(D8534, $D$2:D8533,0),1), FALSE), FALSE)</f>
        <v>0</v>
      </c>
      <c r="F8534" s="1" t="b">
        <f>IF(G8534&lt;&gt;"", IF(COUNTIF($G$2:G8533, G8534), INDEX($A$2:$G$100000, MATCH(G8534, $G$2:G8533,0),1), FALSE), FALSE)</f>
        <v>0</v>
      </c>
      <c r="G8534" s="1">
        <v>63191</v>
      </c>
      <c r="H8534" s="1" t="s">
        <v>8402</v>
      </c>
    </row>
    <row r="8535" spans="1:8" x14ac:dyDescent="0.2">
      <c r="A8535" s="1">
        <v>8602</v>
      </c>
      <c r="B8535" s="1" t="str">
        <f t="shared" si="133"/>
        <v>Blandford Sun, LLC</v>
      </c>
      <c r="C8535" s="1" t="b">
        <f>IF(D8535&lt;&gt;"",IF(COUNTIF($D$2:D8534, D8535), INDEX($A$2:$D$100000, MATCH(D8535, $D$2:D8534,0),1), FALSE), FALSE)</f>
        <v>0</v>
      </c>
      <c r="F8535" s="1" t="b">
        <f>IF(G8535&lt;&gt;"", IF(COUNTIF($G$2:G8534, G8535), INDEX($A$2:$G$100000, MATCH(G8535, $G$2:G8534,0),1), FALSE), FALSE)</f>
        <v>0</v>
      </c>
      <c r="G8535" s="1">
        <v>63595</v>
      </c>
      <c r="H8535" s="1" t="s">
        <v>8403</v>
      </c>
    </row>
    <row r="8536" spans="1:8" x14ac:dyDescent="0.2">
      <c r="A8536" s="1">
        <v>8604</v>
      </c>
      <c r="B8536" s="1" t="str">
        <f t="shared" si="133"/>
        <v>Captona Kilvert Street Warwick LLC</v>
      </c>
      <c r="C8536" s="1" t="b">
        <f>IF(D8536&lt;&gt;"",IF(COUNTIF($D$2:D8535, D8536), INDEX($A$2:$D$100000, MATCH(D8536, $D$2:D8535,0),1), FALSE), FALSE)</f>
        <v>0</v>
      </c>
      <c r="F8536" s="1" t="b">
        <f>IF(G8536&lt;&gt;"", IF(COUNTIF($G$2:G8535, G8536), INDEX($A$2:$G$100000, MATCH(G8536, $G$2:G8535,0),1), FALSE), FALSE)</f>
        <v>0</v>
      </c>
      <c r="G8536" s="1">
        <v>63742</v>
      </c>
      <c r="H8536" s="1" t="s">
        <v>8404</v>
      </c>
    </row>
    <row r="8537" spans="1:8" x14ac:dyDescent="0.2">
      <c r="A8537" s="1">
        <v>8605</v>
      </c>
      <c r="B8537" s="1" t="str">
        <f t="shared" si="133"/>
        <v>Trigen-Baca Operating Corp</v>
      </c>
      <c r="C8537" s="1" t="b">
        <f>IF(D8537&lt;&gt;"",IF(COUNTIF($D$2:D8536, D8537), INDEX($A$2:$D$100000, MATCH(D8537, $D$2:D8536,0),1), FALSE), FALSE)</f>
        <v>0</v>
      </c>
      <c r="F8537" s="1" t="b">
        <f>IF(G8537&lt;&gt;"", IF(COUNTIF($G$2:G8536, G8537), INDEX($A$2:$G$100000, MATCH(G8537, $G$2:G8536,0),1), FALSE), FALSE)</f>
        <v>0</v>
      </c>
      <c r="G8537" s="1">
        <v>19130</v>
      </c>
      <c r="H8537" s="1" t="s">
        <v>8405</v>
      </c>
    </row>
    <row r="8538" spans="1:8" x14ac:dyDescent="0.2">
      <c r="A8538" s="1">
        <v>8606</v>
      </c>
      <c r="B8538" s="1" t="str">
        <f t="shared" si="133"/>
        <v>Marbury Point Solar LLC</v>
      </c>
      <c r="C8538" s="1" t="b">
        <f>IF(D8538&lt;&gt;"",IF(COUNTIF($D$2:D8537, D8538), INDEX($A$2:$D$100000, MATCH(D8538, $D$2:D8537,0),1), FALSE), FALSE)</f>
        <v>0</v>
      </c>
      <c r="F8538" s="1" t="b">
        <f>IF(G8538&lt;&gt;"", IF(COUNTIF($G$2:G8537, G8538), INDEX($A$2:$G$100000, MATCH(G8538, $G$2:G8537,0),1), FALSE), FALSE)</f>
        <v>0</v>
      </c>
      <c r="G8538" s="1">
        <v>63572</v>
      </c>
      <c r="H8538" s="1" t="s">
        <v>8406</v>
      </c>
    </row>
    <row r="8539" spans="1:8" x14ac:dyDescent="0.2">
      <c r="A8539" s="1">
        <v>8607</v>
      </c>
      <c r="B8539" s="1" t="str">
        <f t="shared" si="133"/>
        <v>Nord Kaolin Co</v>
      </c>
      <c r="C8539" s="1" t="b">
        <f>IF(D8539&lt;&gt;"",IF(COUNTIF($D$2:D8538, D8539), INDEX($A$2:$D$100000, MATCH(D8539, $D$2:D8538,0),1), FALSE), FALSE)</f>
        <v>0</v>
      </c>
      <c r="F8539" s="1" t="b">
        <f>IF(G8539&lt;&gt;"", IF(COUNTIF($G$2:G8538, G8539), INDEX($A$2:$G$100000, MATCH(G8539, $G$2:G8538,0),1), FALSE), FALSE)</f>
        <v>0</v>
      </c>
      <c r="G8539" s="1">
        <v>13588</v>
      </c>
      <c r="H8539" s="1" t="s">
        <v>8407</v>
      </c>
    </row>
    <row r="8540" spans="1:8" x14ac:dyDescent="0.2">
      <c r="A8540" s="1">
        <v>8608</v>
      </c>
      <c r="B8540" s="1" t="str">
        <f t="shared" si="133"/>
        <v>Sweet Tea Solar, LLC</v>
      </c>
      <c r="C8540" s="1" t="b">
        <f>IF(D8540&lt;&gt;"",IF(COUNTIF($D$2:D8539, D8540), INDEX($A$2:$D$100000, MATCH(D8540, $D$2:D8539,0),1), FALSE), FALSE)</f>
        <v>0</v>
      </c>
      <c r="F8540" s="1" t="b">
        <f>IF(G8540&lt;&gt;"", IF(COUNTIF($G$2:G8539, G8540), INDEX($A$2:$G$100000, MATCH(G8540, $G$2:G8539,0),1), FALSE), FALSE)</f>
        <v>0</v>
      </c>
      <c r="G8540" s="1">
        <v>63865</v>
      </c>
      <c r="H8540" s="1" t="s">
        <v>8408</v>
      </c>
    </row>
    <row r="8541" spans="1:8" x14ac:dyDescent="0.2">
      <c r="A8541" s="1">
        <v>8609</v>
      </c>
      <c r="B8541" s="1" t="str">
        <f t="shared" si="133"/>
        <v>Cogent Little Falls GP</v>
      </c>
      <c r="C8541" s="1" t="b">
        <f>IF(D8541&lt;&gt;"",IF(COUNTIF($D$2:D8540, D8541), INDEX($A$2:$D$100000, MATCH(D8541, $D$2:D8540,0),1), FALSE), FALSE)</f>
        <v>0</v>
      </c>
      <c r="F8541" s="1" t="b">
        <f>IF(G8541&lt;&gt;"", IF(COUNTIF($G$2:G8540, G8541), INDEX($A$2:$G$100000, MATCH(G8541, $G$2:G8540,0),1), FALSE), FALSE)</f>
        <v>0</v>
      </c>
      <c r="G8541" s="1">
        <v>21607</v>
      </c>
      <c r="H8541" s="1" t="s">
        <v>8409</v>
      </c>
    </row>
    <row r="8542" spans="1:8" x14ac:dyDescent="0.2">
      <c r="A8542" s="1">
        <v>8610</v>
      </c>
      <c r="B8542" s="1" t="str">
        <f t="shared" si="133"/>
        <v>Visteon Corp</v>
      </c>
      <c r="C8542" s="1" t="b">
        <f>IF(D8542&lt;&gt;"",IF(COUNTIF($D$2:D8541, D8542), INDEX($A$2:$D$100000, MATCH(D8542, $D$2:D8541,0),1), FALSE), FALSE)</f>
        <v>0</v>
      </c>
      <c r="F8542" s="1" t="b">
        <f>IF(G8542&lt;&gt;"", IF(COUNTIF($G$2:G8541, G8542), INDEX($A$2:$G$100000, MATCH(G8542, $G$2:G8541,0),1), FALSE), FALSE)</f>
        <v>0</v>
      </c>
      <c r="G8542" s="1">
        <v>19889</v>
      </c>
      <c r="H8542" s="1" t="s">
        <v>8410</v>
      </c>
    </row>
    <row r="8543" spans="1:8" x14ac:dyDescent="0.2">
      <c r="A8543" s="1">
        <v>8611</v>
      </c>
      <c r="B8543" s="1" t="str">
        <f t="shared" si="133"/>
        <v>BWC Hamilton Brook LLC</v>
      </c>
      <c r="C8543" s="1" t="b">
        <f>IF(D8543&lt;&gt;"",IF(COUNTIF($D$2:D8542, D8543), INDEX($A$2:$D$100000, MATCH(D8543, $D$2:D8542,0),1), FALSE), FALSE)</f>
        <v>0</v>
      </c>
      <c r="F8543" s="1" t="b">
        <f>IF(G8543&lt;&gt;"", IF(COUNTIF($G$2:G8542, G8543), INDEX($A$2:$G$100000, MATCH(G8543, $G$2:G8542,0),1), FALSE), FALSE)</f>
        <v>0</v>
      </c>
      <c r="G8543" s="1">
        <v>64204</v>
      </c>
      <c r="H8543" s="1" t="s">
        <v>8411</v>
      </c>
    </row>
    <row r="8544" spans="1:8" x14ac:dyDescent="0.2">
      <c r="A8544" s="1">
        <v>8612</v>
      </c>
      <c r="B8544" s="1" t="str">
        <f t="shared" si="133"/>
        <v>Redwood Coast Energy Authority</v>
      </c>
      <c r="C8544" s="1" t="b">
        <f>IF(D8544&lt;&gt;"",IF(COUNTIF($D$2:D8543, D8544), INDEX($A$2:$D$100000, MATCH(D8544, $D$2:D8543,0),1), FALSE), FALSE)</f>
        <v>0</v>
      </c>
      <c r="F8544" s="1" t="b">
        <f>IF(G8544&lt;&gt;"", IF(COUNTIF($G$2:G8543, G8544), INDEX($A$2:$G$100000, MATCH(G8544, $G$2:G8543,0),1), FALSE), FALSE)</f>
        <v>0</v>
      </c>
      <c r="G8544" s="1">
        <v>60868</v>
      </c>
      <c r="H8544" s="1" t="s">
        <v>8412</v>
      </c>
    </row>
    <row r="8545" spans="1:8" x14ac:dyDescent="0.2">
      <c r="A8545" s="1">
        <v>8613</v>
      </c>
      <c r="B8545" s="1" t="str">
        <f t="shared" si="133"/>
        <v>Hexagon Energy</v>
      </c>
      <c r="C8545" s="1" t="b">
        <f>IF(D8545&lt;&gt;"",IF(COUNTIF($D$2:D8544, D8545), INDEX($A$2:$D$100000, MATCH(D8545, $D$2:D8544,0),1), FALSE), FALSE)</f>
        <v>0</v>
      </c>
      <c r="F8545" s="1" t="b">
        <f>IF(G8545&lt;&gt;"", IF(COUNTIF($G$2:G8544, G8545), INDEX($A$2:$G$100000, MATCH(G8545, $G$2:G8544,0),1), FALSE), FALSE)</f>
        <v>0</v>
      </c>
      <c r="G8545" s="1">
        <v>60356</v>
      </c>
      <c r="H8545" s="1" t="s">
        <v>8413</v>
      </c>
    </row>
    <row r="8546" spans="1:8" x14ac:dyDescent="0.2">
      <c r="A8546" s="1">
        <v>8614</v>
      </c>
      <c r="B8546" s="1" t="str">
        <f t="shared" si="133"/>
        <v>Green Tree Chemical Techs Inc</v>
      </c>
      <c r="C8546" s="1" t="b">
        <f>IF(D8546&lt;&gt;"",IF(COUNTIF($D$2:D8545, D8546), INDEX($A$2:$D$100000, MATCH(D8546, $D$2:D8545,0),1), FALSE), FALSE)</f>
        <v>0</v>
      </c>
      <c r="F8546" s="1" t="b">
        <f>IF(G8546&lt;&gt;"", IF(COUNTIF($G$2:G8545, G8546), INDEX($A$2:$G$100000, MATCH(G8546, $G$2:G8545,0),1), FALSE), FALSE)</f>
        <v>0</v>
      </c>
      <c r="G8546" s="1">
        <v>7622</v>
      </c>
      <c r="H8546" s="1" t="s">
        <v>8414</v>
      </c>
    </row>
    <row r="8547" spans="1:8" x14ac:dyDescent="0.2">
      <c r="A8547" s="1">
        <v>8615</v>
      </c>
      <c r="B8547" s="1" t="str">
        <f t="shared" si="133"/>
        <v>Scotch Bonnet Solar, LLC</v>
      </c>
      <c r="C8547" s="1" t="b">
        <f>IF(D8547&lt;&gt;"",IF(COUNTIF($D$2:D8546, D8547), INDEX($A$2:$D$100000, MATCH(D8547, $D$2:D8546,0),1), FALSE), FALSE)</f>
        <v>0</v>
      </c>
      <c r="F8547" s="1" t="b">
        <f>IF(G8547&lt;&gt;"", IF(COUNTIF($G$2:G8546, G8547), INDEX($A$2:$G$100000, MATCH(G8547, $G$2:G8546,0),1), FALSE), FALSE)</f>
        <v>0</v>
      </c>
      <c r="G8547" s="1">
        <v>63119</v>
      </c>
      <c r="H8547" s="1" t="s">
        <v>8415</v>
      </c>
    </row>
    <row r="8548" spans="1:8" x14ac:dyDescent="0.2">
      <c r="A8548" s="1">
        <v>8616</v>
      </c>
      <c r="B8548" s="1" t="str">
        <f t="shared" si="133"/>
        <v>Syncarpha Leicester, LLC</v>
      </c>
      <c r="C8548" s="1" t="b">
        <f>IF(D8548&lt;&gt;"",IF(COUNTIF($D$2:D8547, D8548), INDEX($A$2:$D$100000, MATCH(D8548, $D$2:D8547,0),1), FALSE), FALSE)</f>
        <v>0</v>
      </c>
      <c r="F8548" s="1" t="b">
        <f>IF(G8548&lt;&gt;"", IF(COUNTIF($G$2:G8547, G8548), INDEX($A$2:$G$100000, MATCH(G8548, $G$2:G8547,0),1), FALSE), FALSE)</f>
        <v>0</v>
      </c>
      <c r="G8548" s="1">
        <v>62814</v>
      </c>
      <c r="H8548" s="1" t="s">
        <v>8416</v>
      </c>
    </row>
    <row r="8549" spans="1:8" x14ac:dyDescent="0.2">
      <c r="A8549" s="1">
        <v>8617</v>
      </c>
      <c r="B8549" s="1" t="str">
        <f t="shared" si="133"/>
        <v>Harlem Hospital Center</v>
      </c>
      <c r="C8549" s="1" t="b">
        <f>IF(D8549&lt;&gt;"",IF(COUNTIF($D$2:D8548, D8549), INDEX($A$2:$D$100000, MATCH(D8549, $D$2:D8548,0),1), FALSE), FALSE)</f>
        <v>0</v>
      </c>
      <c r="F8549" s="1" t="b">
        <f>IF(G8549&lt;&gt;"", IF(COUNTIF($G$2:G8548, G8549), INDEX($A$2:$G$100000, MATCH(G8549, $G$2:G8548,0),1), FALSE), FALSE)</f>
        <v>0</v>
      </c>
      <c r="G8549" s="1">
        <v>63382</v>
      </c>
      <c r="H8549" s="1" t="s">
        <v>8417</v>
      </c>
    </row>
    <row r="8550" spans="1:8" x14ac:dyDescent="0.2">
      <c r="A8550" s="1">
        <v>8618</v>
      </c>
      <c r="B8550" s="1" t="str">
        <f t="shared" si="133"/>
        <v>Lyondell Chemical Co</v>
      </c>
      <c r="C8550" s="1" t="b">
        <f>IF(D8550&lt;&gt;"",IF(COUNTIF($D$2:D8549, D8550), INDEX($A$2:$D$100000, MATCH(D8550, $D$2:D8549,0),1), FALSE), FALSE)</f>
        <v>0</v>
      </c>
      <c r="F8550" s="1" t="b">
        <f>IF(G8550&lt;&gt;"", IF(COUNTIF($G$2:G8549, G8550), INDEX($A$2:$G$100000, MATCH(G8550, $G$2:G8549,0),1), FALSE), FALSE)</f>
        <v>0</v>
      </c>
      <c r="G8550" s="1">
        <v>27207</v>
      </c>
      <c r="H8550" s="1" t="s">
        <v>8418</v>
      </c>
    </row>
    <row r="8551" spans="1:8" x14ac:dyDescent="0.2">
      <c r="A8551" s="1">
        <v>8619</v>
      </c>
      <c r="B8551" s="1" t="str">
        <f t="shared" si="133"/>
        <v>Cherokee Falls Associates</v>
      </c>
      <c r="C8551" s="1" t="b">
        <f>IF(D8551&lt;&gt;"",IF(COUNTIF($D$2:D8550, D8551), INDEX($A$2:$D$100000, MATCH(D8551, $D$2:D8550,0),1), FALSE), FALSE)</f>
        <v>0</v>
      </c>
      <c r="F8551" s="1" t="b">
        <f>IF(G8551&lt;&gt;"", IF(COUNTIF($G$2:G8550, G8551), INDEX($A$2:$G$100000, MATCH(G8551, $G$2:G8550,0),1), FALSE), FALSE)</f>
        <v>0</v>
      </c>
      <c r="G8551" s="1">
        <v>3443</v>
      </c>
      <c r="H8551" s="1" t="s">
        <v>8419</v>
      </c>
    </row>
    <row r="8552" spans="1:8" x14ac:dyDescent="0.2">
      <c r="A8552" s="1">
        <v>8620</v>
      </c>
      <c r="B8552" s="1" t="str">
        <f t="shared" si="133"/>
        <v>Benton Falls Associates</v>
      </c>
      <c r="C8552" s="1" t="b">
        <f>IF(D8552&lt;&gt;"",IF(COUNTIF($D$2:D8551, D8552), INDEX($A$2:$D$100000, MATCH(D8552, $D$2:D8551,0),1), FALSE), FALSE)</f>
        <v>0</v>
      </c>
      <c r="F8552" s="1" t="b">
        <f>IF(G8552&lt;&gt;"", IF(COUNTIF($G$2:G8551, G8552), INDEX($A$2:$G$100000, MATCH(G8552, $G$2:G8551,0),1), FALSE), FALSE)</f>
        <v>0</v>
      </c>
      <c r="G8552" s="1">
        <v>50167</v>
      </c>
      <c r="H8552" s="1" t="s">
        <v>8420</v>
      </c>
    </row>
    <row r="8553" spans="1:8" x14ac:dyDescent="0.2">
      <c r="A8553" s="1">
        <v>8621</v>
      </c>
      <c r="B8553" s="1" t="str">
        <f t="shared" si="133"/>
        <v>Arcadia Energy II, LLC</v>
      </c>
      <c r="C8553" s="1" t="b">
        <f>IF(D8553&lt;&gt;"",IF(COUNTIF($D$2:D8552, D8553), INDEX($A$2:$D$100000, MATCH(D8553, $D$2:D8552,0),1), FALSE), FALSE)</f>
        <v>0</v>
      </c>
      <c r="F8553" s="1" t="b">
        <f>IF(G8553&lt;&gt;"", IF(COUNTIF($G$2:G8552, G8553), INDEX($A$2:$G$100000, MATCH(G8553, $G$2:G8552,0),1), FALSE), FALSE)</f>
        <v>0</v>
      </c>
      <c r="G8553" s="1">
        <v>50051</v>
      </c>
      <c r="H8553" s="1" t="s">
        <v>8421</v>
      </c>
    </row>
    <row r="8554" spans="1:8" x14ac:dyDescent="0.2">
      <c r="A8554" s="1">
        <v>8622</v>
      </c>
      <c r="B8554" s="1" t="str">
        <f t="shared" si="133"/>
        <v>Department of the Army, Fort Carson</v>
      </c>
      <c r="C8554" s="1" t="b">
        <f>IF(D8554&lt;&gt;"",IF(COUNTIF($D$2:D8553, D8554), INDEX($A$2:$D$100000, MATCH(D8554, $D$2:D8553,0),1), FALSE), FALSE)</f>
        <v>0</v>
      </c>
      <c r="F8554" s="1" t="b">
        <f>IF(G8554&lt;&gt;"", IF(COUNTIF($G$2:G8553, G8554), INDEX($A$2:$G$100000, MATCH(G8554, $G$2:G8553,0),1), FALSE), FALSE)</f>
        <v>0</v>
      </c>
      <c r="G8554" s="1">
        <v>62876</v>
      </c>
      <c r="H8554" s="1" t="s">
        <v>8422</v>
      </c>
    </row>
    <row r="8555" spans="1:8" x14ac:dyDescent="0.2">
      <c r="A8555" s="1">
        <v>8623</v>
      </c>
      <c r="B8555" s="1" t="str">
        <f t="shared" si="133"/>
        <v>NAWP Inc</v>
      </c>
      <c r="C8555" s="1" t="b">
        <f>IF(D8555&lt;&gt;"",IF(COUNTIF($D$2:D8554, D8555), INDEX($A$2:$D$100000, MATCH(D8555, $D$2:D8554,0),1), FALSE), FALSE)</f>
        <v>0</v>
      </c>
      <c r="F8555" s="1" t="b">
        <f>IF(G8555&lt;&gt;"", IF(COUNTIF($G$2:G8554, G8555), INDEX($A$2:$G$100000, MATCH(G8555, $G$2:G8554,0),1), FALSE), FALSE)</f>
        <v>0</v>
      </c>
      <c r="G8555" s="1">
        <v>13186</v>
      </c>
      <c r="H8555" s="1" t="s">
        <v>8423</v>
      </c>
    </row>
    <row r="8556" spans="1:8" x14ac:dyDescent="0.2">
      <c r="A8556" s="1">
        <v>8624</v>
      </c>
      <c r="B8556" s="1" t="str">
        <f t="shared" si="133"/>
        <v>Eagle Phenix Hydro Co Inc</v>
      </c>
      <c r="C8556" s="1" t="b">
        <f>IF(D8556&lt;&gt;"",IF(COUNTIF($D$2:D8555, D8556), INDEX($A$2:$D$100000, MATCH(D8556, $D$2:D8555,0),1), FALSE), FALSE)</f>
        <v>0</v>
      </c>
      <c r="F8556" s="1" t="b">
        <f>IF(G8556&lt;&gt;"", IF(COUNTIF($G$2:G8555, G8556), INDEX($A$2:$G$100000, MATCH(G8556, $G$2:G8555,0),1), FALSE), FALSE)</f>
        <v>0</v>
      </c>
      <c r="G8556" s="1">
        <v>5554</v>
      </c>
      <c r="H8556" s="1" t="s">
        <v>8424</v>
      </c>
    </row>
    <row r="8557" spans="1:8" x14ac:dyDescent="0.2">
      <c r="A8557" s="1">
        <v>8625</v>
      </c>
      <c r="B8557" s="1" t="str">
        <f t="shared" si="133"/>
        <v>Rabun Apparel Inc</v>
      </c>
      <c r="C8557" s="1" t="b">
        <f>IF(D8557&lt;&gt;"",IF(COUNTIF($D$2:D8556, D8557), INDEX($A$2:$D$100000, MATCH(D8557, $D$2:D8556,0),1), FALSE), FALSE)</f>
        <v>0</v>
      </c>
      <c r="F8557" s="1" t="b">
        <f>IF(G8557&lt;&gt;"", IF(COUNTIF($G$2:G8556, G8557), INDEX($A$2:$G$100000, MATCH(G8557, $G$2:G8556,0),1), FALSE), FALSE)</f>
        <v>0</v>
      </c>
      <c r="G8557" s="1">
        <v>15609</v>
      </c>
      <c r="H8557" s="1" t="s">
        <v>8425</v>
      </c>
    </row>
    <row r="8558" spans="1:8" x14ac:dyDescent="0.2">
      <c r="A8558" s="1">
        <v>8626</v>
      </c>
      <c r="B8558" s="1" t="str">
        <f t="shared" si="133"/>
        <v>MM Burnsville Energy LLC</v>
      </c>
      <c r="C8558" s="1" t="b">
        <f>IF(D8558&lt;&gt;"",IF(COUNTIF($D$2:D8557, D8558), INDEX($A$2:$D$100000, MATCH(D8558, $D$2:D8557,0),1), FALSE), FALSE)</f>
        <v>0</v>
      </c>
      <c r="F8558" s="1" t="b">
        <f>IF(G8558&lt;&gt;"", IF(COUNTIF($G$2:G8557, G8558), INDEX($A$2:$G$100000, MATCH(G8558, $G$2:G8557,0),1), FALSE), FALSE)</f>
        <v>0</v>
      </c>
      <c r="G8558" s="1">
        <v>13395</v>
      </c>
      <c r="H8558" s="1" t="s">
        <v>8426</v>
      </c>
    </row>
    <row r="8559" spans="1:8" x14ac:dyDescent="0.2">
      <c r="A8559" s="1">
        <v>8627</v>
      </c>
      <c r="B8559" s="1" t="str">
        <f t="shared" si="133"/>
        <v>USBIA-Wapato Irrigation Proj</v>
      </c>
      <c r="C8559" s="1" t="b">
        <f>IF(D8559&lt;&gt;"",IF(COUNTIF($D$2:D8558, D8559), INDEX($A$2:$D$100000, MATCH(D8559, $D$2:D8558,0),1), FALSE), FALSE)</f>
        <v>0</v>
      </c>
      <c r="F8559" s="1" t="b">
        <f>IF(G8559&lt;&gt;"", IF(COUNTIF($G$2:G8558, G8559), INDEX($A$2:$G$100000, MATCH(G8559, $G$2:G8558,0),1), FALSE), FALSE)</f>
        <v>0</v>
      </c>
      <c r="G8559" s="1">
        <v>19379</v>
      </c>
      <c r="H8559" s="1" t="s">
        <v>8427</v>
      </c>
    </row>
    <row r="8560" spans="1:8" x14ac:dyDescent="0.2">
      <c r="A8560" s="1">
        <v>8628</v>
      </c>
      <c r="B8560" s="1" t="str">
        <f t="shared" si="133"/>
        <v>Montclair Cogeneration Proj</v>
      </c>
      <c r="C8560" s="1" t="b">
        <f>IF(D8560&lt;&gt;"",IF(COUNTIF($D$2:D8559, D8560), INDEX($A$2:$D$100000, MATCH(D8560, $D$2:D8559,0),1), FALSE), FALSE)</f>
        <v>0</v>
      </c>
      <c r="F8560" s="1" t="b">
        <f>IF(G8560&lt;&gt;"", IF(COUNTIF($G$2:G8559, G8560), INDEX($A$2:$G$100000, MATCH(G8560, $G$2:G8559,0),1), FALSE), FALSE)</f>
        <v>0</v>
      </c>
      <c r="G8560" s="1">
        <v>12873</v>
      </c>
      <c r="H8560" s="1" t="s">
        <v>8428</v>
      </c>
    </row>
    <row r="8561" spans="1:8" x14ac:dyDescent="0.2">
      <c r="A8561" s="1">
        <v>8629</v>
      </c>
      <c r="B8561" s="1" t="str">
        <f t="shared" si="133"/>
        <v>Electra City of</v>
      </c>
      <c r="C8561" s="1" t="b">
        <f>IF(D8561&lt;&gt;"",IF(COUNTIF($D$2:D8560, D8561), INDEX($A$2:$D$100000, MATCH(D8561, $D$2:D8560,0),1), FALSE), FALSE)</f>
        <v>0</v>
      </c>
      <c r="F8561" s="1" t="b">
        <f>IF(G8561&lt;&gt;"", IF(COUNTIF($G$2:G8560, G8561), INDEX($A$2:$G$100000, MATCH(G8561, $G$2:G8560,0),1), FALSE), FALSE)</f>
        <v>0</v>
      </c>
      <c r="G8561" s="1">
        <v>5744</v>
      </c>
      <c r="H8561" s="1" t="s">
        <v>8429</v>
      </c>
    </row>
    <row r="8562" spans="1:8" x14ac:dyDescent="0.2">
      <c r="A8562" s="1">
        <v>8630</v>
      </c>
      <c r="B8562" s="1" t="str">
        <f t="shared" si="133"/>
        <v>Vassar Brothers Medical Center</v>
      </c>
      <c r="C8562" s="1" t="b">
        <f>IF(D8562&lt;&gt;"",IF(COUNTIF($D$2:D8561, D8562), INDEX($A$2:$D$100000, MATCH(D8562, $D$2:D8561,0),1), FALSE), FALSE)</f>
        <v>0</v>
      </c>
      <c r="F8562" s="1" t="b">
        <f>IF(G8562&lt;&gt;"", IF(COUNTIF($G$2:G8561, G8562), INDEX($A$2:$G$100000, MATCH(G8562, $G$2:G8561,0),1), FALSE), FALSE)</f>
        <v>0</v>
      </c>
      <c r="G8562" s="1">
        <v>63274</v>
      </c>
      <c r="H8562" s="1" t="s">
        <v>8430</v>
      </c>
    </row>
    <row r="8563" spans="1:8" x14ac:dyDescent="0.2">
      <c r="A8563" s="1">
        <v>8632</v>
      </c>
      <c r="B8563" s="1" t="str">
        <f t="shared" si="133"/>
        <v>BWC East Brook, LLC</v>
      </c>
      <c r="C8563" s="1" t="b">
        <f>IF(D8563&lt;&gt;"",IF(COUNTIF($D$2:D8562, D8563), INDEX($A$2:$D$100000, MATCH(D8563, $D$2:D8562,0),1), FALSE), FALSE)</f>
        <v>0</v>
      </c>
      <c r="F8563" s="1" t="b">
        <f>IF(G8563&lt;&gt;"", IF(COUNTIF($G$2:G8562, G8563), INDEX($A$2:$G$100000, MATCH(G8563, $G$2:G8562,0),1), FALSE), FALSE)</f>
        <v>0</v>
      </c>
      <c r="G8563" s="1">
        <v>64057</v>
      </c>
      <c r="H8563" s="1" t="s">
        <v>8431</v>
      </c>
    </row>
    <row r="8564" spans="1:8" x14ac:dyDescent="0.2">
      <c r="A8564" s="1">
        <v>8633</v>
      </c>
      <c r="B8564" s="1" t="str">
        <f t="shared" si="133"/>
        <v>TCID Hydro</v>
      </c>
      <c r="C8564" s="1" t="b">
        <f>IF(D8564&lt;&gt;"",IF(COUNTIF($D$2:D8563, D8564), INDEX($A$2:$D$100000, MATCH(D8564, $D$2:D8563,0),1), FALSE), FALSE)</f>
        <v>0</v>
      </c>
      <c r="F8564" s="1" t="b">
        <f>IF(G8564&lt;&gt;"", IF(COUNTIF($G$2:G8563, G8564), INDEX($A$2:$G$100000, MATCH(G8564, $G$2:G8563,0),1), FALSE), FALSE)</f>
        <v>0</v>
      </c>
      <c r="G8564" s="1">
        <v>22198</v>
      </c>
      <c r="H8564" s="1" t="s">
        <v>8432</v>
      </c>
    </row>
    <row r="8565" spans="1:8" x14ac:dyDescent="0.2">
      <c r="A8565" s="1">
        <v>8634</v>
      </c>
      <c r="B8565" s="1" t="str">
        <f t="shared" si="133"/>
        <v>Akron Thermal LP</v>
      </c>
      <c r="C8565" s="1" t="b">
        <f>IF(D8565&lt;&gt;"",IF(COUNTIF($D$2:D8564, D8565), INDEX($A$2:$D$100000, MATCH(D8565, $D$2:D8564,0),1), FALSE), FALSE)</f>
        <v>0</v>
      </c>
      <c r="F8565" s="1" t="b">
        <f>IF(G8565&lt;&gt;"", IF(COUNTIF($G$2:G8564, G8565), INDEX($A$2:$G$100000, MATCH(G8565, $G$2:G8564,0),1), FALSE), FALSE)</f>
        <v>0</v>
      </c>
      <c r="G8565" s="1">
        <v>197</v>
      </c>
      <c r="H8565" s="1" t="s">
        <v>8433</v>
      </c>
    </row>
    <row r="8566" spans="1:8" x14ac:dyDescent="0.2">
      <c r="A8566" s="1">
        <v>8635</v>
      </c>
      <c r="B8566" s="1" t="str">
        <f t="shared" si="133"/>
        <v>City of Scribner</v>
      </c>
      <c r="C8566" s="1" t="b">
        <f>IF(D8566&lt;&gt;"",IF(COUNTIF($D$2:D8565, D8566), INDEX($A$2:$D$100000, MATCH(D8566, $D$2:D8565,0),1), FALSE), FALSE)</f>
        <v>0</v>
      </c>
      <c r="F8566" s="1" t="b">
        <f>IF(G8566&lt;&gt;"", IF(COUNTIF($G$2:G8565, G8566), INDEX($A$2:$G$100000, MATCH(G8566, $G$2:G8565,0),1), FALSE), FALSE)</f>
        <v>0</v>
      </c>
      <c r="G8566" s="1">
        <v>64065</v>
      </c>
      <c r="H8566" s="1" t="s">
        <v>8434</v>
      </c>
    </row>
    <row r="8567" spans="1:8" x14ac:dyDescent="0.2">
      <c r="A8567" s="1">
        <v>8636</v>
      </c>
      <c r="B8567" s="1" t="str">
        <f t="shared" si="133"/>
        <v>Solar Carver 1, LLC</v>
      </c>
      <c r="C8567" s="1" t="b">
        <f>IF(D8567&lt;&gt;"",IF(COUNTIF($D$2:D8566, D8567), INDEX($A$2:$D$100000, MATCH(D8567, $D$2:D8566,0),1), FALSE), FALSE)</f>
        <v>0</v>
      </c>
      <c r="F8567" s="1" t="b">
        <f>IF(G8567&lt;&gt;"", IF(COUNTIF($G$2:G8566, G8567), INDEX($A$2:$G$100000, MATCH(G8567, $G$2:G8566,0),1), FALSE), FALSE)</f>
        <v>0</v>
      </c>
      <c r="G8567" s="1">
        <v>63257</v>
      </c>
      <c r="H8567" s="1" t="s">
        <v>8435</v>
      </c>
    </row>
    <row r="8568" spans="1:8" x14ac:dyDescent="0.2">
      <c r="A8568" s="1">
        <v>8637</v>
      </c>
      <c r="B8568" s="1" t="str">
        <f t="shared" si="133"/>
        <v>Western Hydro Electric Inc</v>
      </c>
      <c r="C8568" s="1" t="b">
        <f>IF(D8568&lt;&gt;"",IF(COUNTIF($D$2:D8567, D8568), INDEX($A$2:$D$100000, MATCH(D8568, $D$2:D8567,0),1), FALSE), FALSE)</f>
        <v>0</v>
      </c>
      <c r="F8568" s="1" t="b">
        <f>IF(G8568&lt;&gt;"", IF(COUNTIF($G$2:G8567, G8568), INDEX($A$2:$G$100000, MATCH(G8568, $G$2:G8567,0),1), FALSE), FALSE)</f>
        <v>0</v>
      </c>
      <c r="G8568" s="1">
        <v>20497</v>
      </c>
      <c r="H8568" s="1" t="s">
        <v>8436</v>
      </c>
    </row>
    <row r="8569" spans="1:8" x14ac:dyDescent="0.2">
      <c r="A8569" s="1">
        <v>8638</v>
      </c>
      <c r="B8569" s="1" t="str">
        <f t="shared" si="133"/>
        <v>Cokato Holdco LLC</v>
      </c>
      <c r="C8569" s="1" t="b">
        <f>IF(D8569&lt;&gt;"",IF(COUNTIF($D$2:D8568, D8569), INDEX($A$2:$D$100000, MATCH(D8569, $D$2:D8568,0),1), FALSE), FALSE)</f>
        <v>0</v>
      </c>
      <c r="F8569" s="1" t="b">
        <f>IF(G8569&lt;&gt;"", IF(COUNTIF($G$2:G8568, G8569), INDEX($A$2:$G$100000, MATCH(G8569, $G$2:G8568,0),1), FALSE), FALSE)</f>
        <v>0</v>
      </c>
      <c r="G8569" s="1">
        <v>64148</v>
      </c>
      <c r="H8569" s="1" t="s">
        <v>8437</v>
      </c>
    </row>
    <row r="8570" spans="1:8" x14ac:dyDescent="0.2">
      <c r="A8570" s="1">
        <v>8639</v>
      </c>
      <c r="B8570" s="1" t="str">
        <f t="shared" si="133"/>
        <v>Off Airport Road - West, LLC</v>
      </c>
      <c r="C8570" s="1" t="b">
        <f>IF(D8570&lt;&gt;"",IF(COUNTIF($D$2:D8569, D8570), INDEX($A$2:$D$100000, MATCH(D8570, $D$2:D8569,0),1), FALSE), FALSE)</f>
        <v>0</v>
      </c>
      <c r="F8570" s="1" t="b">
        <f>IF(G8570&lt;&gt;"", IF(COUNTIF($G$2:G8569, G8570), INDEX($A$2:$G$100000, MATCH(G8570, $G$2:G8569,0),1), FALSE), FALSE)</f>
        <v>0</v>
      </c>
      <c r="G8570" s="1">
        <v>63684</v>
      </c>
      <c r="H8570" s="1" t="s">
        <v>8438</v>
      </c>
    </row>
    <row r="8571" spans="1:8" x14ac:dyDescent="0.2">
      <c r="A8571" s="1">
        <v>8640</v>
      </c>
      <c r="B8571" s="1" t="str">
        <f t="shared" si="133"/>
        <v>Butler Solar, LLC</v>
      </c>
      <c r="C8571" s="1" t="b">
        <f>IF(D8571&lt;&gt;"",IF(COUNTIF($D$2:D8570, D8571), INDEX($A$2:$D$100000, MATCH(D8571, $D$2:D8570,0),1), FALSE), FALSE)</f>
        <v>0</v>
      </c>
      <c r="F8571" s="1" t="b">
        <f>IF(G8571&lt;&gt;"", IF(COUNTIF($G$2:G8570, G8571), INDEX($A$2:$G$100000, MATCH(G8571, $G$2:G8570,0),1), FALSE), FALSE)</f>
        <v>0</v>
      </c>
      <c r="G8571" s="1">
        <v>63407</v>
      </c>
      <c r="H8571" s="1" t="s">
        <v>8439</v>
      </c>
    </row>
    <row r="8572" spans="1:8" x14ac:dyDescent="0.2">
      <c r="A8572" s="1">
        <v>8641</v>
      </c>
      <c r="B8572" s="1" t="str">
        <f t="shared" si="133"/>
        <v>Kearsarge Westerly LLC</v>
      </c>
      <c r="C8572" s="1" t="b">
        <f>IF(D8572&lt;&gt;"",IF(COUNTIF($D$2:D8571, D8572), INDEX($A$2:$D$100000, MATCH(D8572, $D$2:D8571,0),1), FALSE), FALSE)</f>
        <v>0</v>
      </c>
      <c r="F8572" s="1" t="b">
        <f>IF(G8572&lt;&gt;"", IF(COUNTIF($G$2:G8571, G8572), INDEX($A$2:$G$100000, MATCH(G8572, $G$2:G8571,0),1), FALSE), FALSE)</f>
        <v>0</v>
      </c>
      <c r="G8572" s="1">
        <v>64327</v>
      </c>
      <c r="H8572" s="1" t="s">
        <v>8440</v>
      </c>
    </row>
    <row r="8573" spans="1:8" x14ac:dyDescent="0.2">
      <c r="A8573" s="1">
        <v>8642</v>
      </c>
      <c r="B8573" s="1" t="str">
        <f t="shared" si="133"/>
        <v>Fitchburg Renewables, LLC</v>
      </c>
      <c r="C8573" s="1" t="b">
        <f>IF(D8573&lt;&gt;"",IF(COUNTIF($D$2:D8572, D8573), INDEX($A$2:$D$100000, MATCH(D8573, $D$2:D8572,0),1), FALSE), FALSE)</f>
        <v>0</v>
      </c>
      <c r="F8573" s="1" t="b">
        <f>IF(G8573&lt;&gt;"", IF(COUNTIF($G$2:G8572, G8573), INDEX($A$2:$G$100000, MATCH(G8573, $G$2:G8572,0),1), FALSE), FALSE)</f>
        <v>0</v>
      </c>
      <c r="G8573" s="1">
        <v>63685</v>
      </c>
      <c r="H8573" s="1" t="s">
        <v>8441</v>
      </c>
    </row>
    <row r="8574" spans="1:8" x14ac:dyDescent="0.2">
      <c r="A8574" s="1">
        <v>8643</v>
      </c>
      <c r="B8574" s="1" t="str">
        <f t="shared" si="133"/>
        <v>6140 Route 209 - North, LLC</v>
      </c>
      <c r="C8574" s="1" t="b">
        <f>IF(D8574&lt;&gt;"",IF(COUNTIF($D$2:D8573, D8574), INDEX($A$2:$D$100000, MATCH(D8574, $D$2:D8573,0),1), FALSE), FALSE)</f>
        <v>0</v>
      </c>
      <c r="F8574" s="1" t="b">
        <f>IF(G8574&lt;&gt;"", IF(COUNTIF($G$2:G8573, G8574), INDEX($A$2:$G$100000, MATCH(G8574, $G$2:G8573,0),1), FALSE), FALSE)</f>
        <v>0</v>
      </c>
      <c r="G8574" s="1">
        <v>63686</v>
      </c>
      <c r="H8574" s="1" t="s">
        <v>8442</v>
      </c>
    </row>
    <row r="8575" spans="1:8" x14ac:dyDescent="0.2">
      <c r="A8575" s="1">
        <v>8644</v>
      </c>
      <c r="B8575" s="1" t="str">
        <f t="shared" si="133"/>
        <v>Chambers Road Solar LLC</v>
      </c>
      <c r="C8575" s="1" t="b">
        <f>IF(D8575&lt;&gt;"",IF(COUNTIF($D$2:D8574, D8575), INDEX($A$2:$D$100000, MATCH(D8575, $D$2:D8574,0),1), FALSE), FALSE)</f>
        <v>0</v>
      </c>
      <c r="F8575" s="1" t="b">
        <f>IF(G8575&lt;&gt;"", IF(COUNTIF($G$2:G8574, G8575), INDEX($A$2:$G$100000, MATCH(G8575, $G$2:G8574,0),1), FALSE), FALSE)</f>
        <v>0</v>
      </c>
      <c r="G8575" s="1">
        <v>62881</v>
      </c>
      <c r="H8575" s="1" t="s">
        <v>8443</v>
      </c>
    </row>
    <row r="8576" spans="1:8" x14ac:dyDescent="0.2">
      <c r="A8576" s="1">
        <v>8645</v>
      </c>
      <c r="B8576" s="1" t="str">
        <f t="shared" si="133"/>
        <v>Massachusettes Electric</v>
      </c>
      <c r="C8576" s="1" t="b">
        <f>IF(D8576&lt;&gt;"",IF(COUNTIF($D$2:D8575, D8576), INDEX($A$2:$D$100000, MATCH(D8576, $D$2:D8575,0),1), FALSE), FALSE)</f>
        <v>0</v>
      </c>
      <c r="F8576" s="1" t="b">
        <f>IF(G8576&lt;&gt;"", IF(COUNTIF($G$2:G8575, G8576), INDEX($A$2:$G$100000, MATCH(G8576, $G$2:G8575,0),1), FALSE), FALSE)</f>
        <v>0</v>
      </c>
      <c r="G8576" s="1">
        <v>56634</v>
      </c>
      <c r="H8576" s="1" t="s">
        <v>8444</v>
      </c>
    </row>
    <row r="8577" spans="1:8" x14ac:dyDescent="0.2">
      <c r="A8577" s="1">
        <v>8646</v>
      </c>
      <c r="B8577" s="1" t="str">
        <f t="shared" si="133"/>
        <v>Brick Church Solar 1, LLC</v>
      </c>
      <c r="C8577" s="1" t="b">
        <f>IF(D8577&lt;&gt;"",IF(COUNTIF($D$2:D8576, D8577), INDEX($A$2:$D$100000, MATCH(D8577, $D$2:D8576,0),1), FALSE), FALSE)</f>
        <v>0</v>
      </c>
      <c r="F8577" s="1" t="b">
        <f>IF(G8577&lt;&gt;"", IF(COUNTIF($G$2:G8576, G8577), INDEX($A$2:$G$100000, MATCH(G8577, $G$2:G8576,0),1), FALSE), FALSE)</f>
        <v>0</v>
      </c>
      <c r="G8577" s="1">
        <v>63661</v>
      </c>
      <c r="H8577" s="1" t="s">
        <v>8445</v>
      </c>
    </row>
    <row r="8578" spans="1:8" x14ac:dyDescent="0.2">
      <c r="A8578" s="1">
        <v>8647</v>
      </c>
      <c r="B8578" s="1" t="str">
        <f t="shared" ref="B8578:B8641" si="134">IF(H8578="",E8578,H8578)</f>
        <v>Sun Farm VIII, LLC</v>
      </c>
      <c r="C8578" s="1" t="b">
        <f>IF(D8578&lt;&gt;"",IF(COUNTIF($D$2:D8577, D8578), INDEX($A$2:$D$100000, MATCH(D8578, $D$2:D8577,0),1), FALSE), FALSE)</f>
        <v>0</v>
      </c>
      <c r="F8578" s="1" t="b">
        <f>IF(G8578&lt;&gt;"", IF(COUNTIF($G$2:G8577, G8578), INDEX($A$2:$G$100000, MATCH(G8578, $G$2:G8577,0),1), FALSE), FALSE)</f>
        <v>0</v>
      </c>
      <c r="G8578" s="1">
        <v>63898</v>
      </c>
      <c r="H8578" s="1" t="s">
        <v>8446</v>
      </c>
    </row>
    <row r="8579" spans="1:8" x14ac:dyDescent="0.2">
      <c r="A8579" s="1">
        <v>8648</v>
      </c>
      <c r="B8579" s="1" t="str">
        <f t="shared" si="134"/>
        <v>McDonough Solar 1, LLC</v>
      </c>
      <c r="C8579" s="1" t="b">
        <f>IF(D8579&lt;&gt;"",IF(COUNTIF($D$2:D8578, D8579), INDEX($A$2:$D$100000, MATCH(D8579, $D$2:D8578,0),1), FALSE), FALSE)</f>
        <v>0</v>
      </c>
      <c r="F8579" s="1" t="b">
        <f>IF(G8579&lt;&gt;"", IF(COUNTIF($G$2:G8578, G8579), INDEX($A$2:$G$100000, MATCH(G8579, $G$2:G8578,0),1), FALSE), FALSE)</f>
        <v>0</v>
      </c>
      <c r="G8579" s="1">
        <v>63814</v>
      </c>
      <c r="H8579" s="1" t="s">
        <v>8447</v>
      </c>
    </row>
    <row r="8580" spans="1:8" x14ac:dyDescent="0.2">
      <c r="A8580" s="1">
        <v>8649</v>
      </c>
      <c r="B8580" s="1" t="str">
        <f t="shared" si="134"/>
        <v>Helen Solar LLC</v>
      </c>
      <c r="C8580" s="1" t="b">
        <f>IF(D8580&lt;&gt;"",IF(COUNTIF($D$2:D8579, D8580), INDEX($A$2:$D$100000, MATCH(D8580, $D$2:D8579,0),1), FALSE), FALSE)</f>
        <v>0</v>
      </c>
      <c r="F8580" s="1" t="b">
        <f>IF(G8580&lt;&gt;"", IF(COUNTIF($G$2:G8579, G8580), INDEX($A$2:$G$100000, MATCH(G8580, $G$2:G8579,0),1), FALSE), FALSE)</f>
        <v>0</v>
      </c>
      <c r="G8580" s="1">
        <v>62638</v>
      </c>
      <c r="H8580" s="1" t="s">
        <v>8448</v>
      </c>
    </row>
    <row r="8581" spans="1:8" x14ac:dyDescent="0.2">
      <c r="A8581" s="1">
        <v>8650</v>
      </c>
      <c r="B8581" s="1" t="str">
        <f t="shared" si="134"/>
        <v>Hopewell Campus Owners LLC</v>
      </c>
      <c r="C8581" s="1" t="b">
        <f>IF(D8581&lt;&gt;"",IF(COUNTIF($D$2:D8580, D8581), INDEX($A$2:$D$100000, MATCH(D8581, $D$2:D8580,0),1), FALSE), FALSE)</f>
        <v>0</v>
      </c>
      <c r="F8581" s="1" t="b">
        <f>IF(G8581&lt;&gt;"", IF(COUNTIF($G$2:G8580, G8581), INDEX($A$2:$G$100000, MATCH(G8581, $G$2:G8580,0),1), FALSE), FALSE)</f>
        <v>0</v>
      </c>
      <c r="G8581" s="1">
        <v>63953</v>
      </c>
      <c r="H8581" s="1" t="s">
        <v>8449</v>
      </c>
    </row>
    <row r="8582" spans="1:8" x14ac:dyDescent="0.2">
      <c r="A8582" s="1">
        <v>8651</v>
      </c>
      <c r="B8582" s="1" t="str">
        <f t="shared" si="134"/>
        <v>North American Central - LLC</v>
      </c>
      <c r="C8582" s="1" t="b">
        <f>IF(D8582&lt;&gt;"",IF(COUNTIF($D$2:D8581, D8582), INDEX($A$2:$D$100000, MATCH(D8582, $D$2:D8581,0),1), FALSE), FALSE)</f>
        <v>0</v>
      </c>
      <c r="F8582" s="1" t="b">
        <f>IF(G8582&lt;&gt;"", IF(COUNTIF($G$2:G8581, G8582), INDEX($A$2:$G$100000, MATCH(G8582, $G$2:G8581,0),1), FALSE), FALSE)</f>
        <v>0</v>
      </c>
      <c r="G8582" s="1">
        <v>63632</v>
      </c>
      <c r="H8582" s="1" t="s">
        <v>8450</v>
      </c>
    </row>
    <row r="8583" spans="1:8" x14ac:dyDescent="0.2">
      <c r="A8583" s="1">
        <v>8652</v>
      </c>
      <c r="B8583" s="1" t="str">
        <f t="shared" si="134"/>
        <v>Walcott Solar LLC</v>
      </c>
      <c r="C8583" s="1" t="b">
        <f>IF(D8583&lt;&gt;"",IF(COUNTIF($D$2:D8582, D8583), INDEX($A$2:$D$100000, MATCH(D8583, $D$2:D8582,0),1), FALSE), FALSE)</f>
        <v>0</v>
      </c>
      <c r="F8583" s="1" t="b">
        <f>IF(G8583&lt;&gt;"", IF(COUNTIF($G$2:G8582, G8583), INDEX($A$2:$G$100000, MATCH(G8583, $G$2:G8582,0),1), FALSE), FALSE)</f>
        <v>0</v>
      </c>
      <c r="G8583" s="1">
        <v>62637</v>
      </c>
      <c r="H8583" s="1" t="s">
        <v>8451</v>
      </c>
    </row>
    <row r="8584" spans="1:8" x14ac:dyDescent="0.2">
      <c r="A8584" s="1">
        <v>8653</v>
      </c>
      <c r="B8584" s="1" t="str">
        <f t="shared" si="134"/>
        <v>Dowagiac City of</v>
      </c>
      <c r="C8584" s="1" t="b">
        <f>IF(D8584&lt;&gt;"",IF(COUNTIF($D$2:D8583, D8584), INDEX($A$2:$D$100000, MATCH(D8584, $D$2:D8583,0),1), FALSE), FALSE)</f>
        <v>0</v>
      </c>
      <c r="F8584" s="1" t="b">
        <f>IF(G8584&lt;&gt;"", IF(COUNTIF($G$2:G8583, G8584), INDEX($A$2:$G$100000, MATCH(G8584, $G$2:G8583,0),1), FALSE), FALSE)</f>
        <v>0</v>
      </c>
      <c r="G8584" s="1">
        <v>5343</v>
      </c>
      <c r="H8584" s="1" t="s">
        <v>8452</v>
      </c>
    </row>
    <row r="8585" spans="1:8" x14ac:dyDescent="0.2">
      <c r="A8585" s="1">
        <v>8654</v>
      </c>
      <c r="B8585" s="1" t="str">
        <f t="shared" si="134"/>
        <v>POET Biorefining - North Manchester, LLC</v>
      </c>
      <c r="C8585" s="1" t="b">
        <f>IF(D8585&lt;&gt;"",IF(COUNTIF($D$2:D8584, D8585), INDEX($A$2:$D$100000, MATCH(D8585, $D$2:D8584,0),1), FALSE), FALSE)</f>
        <v>0</v>
      </c>
      <c r="F8585" s="1" t="b">
        <f>IF(G8585&lt;&gt;"", IF(COUNTIF($G$2:G8584, G8585), INDEX($A$2:$G$100000, MATCH(G8585, $G$2:G8584,0),1), FALSE), FALSE)</f>
        <v>0</v>
      </c>
      <c r="G8585" s="1">
        <v>63530</v>
      </c>
      <c r="H8585" s="1" t="s">
        <v>8453</v>
      </c>
    </row>
    <row r="8586" spans="1:8" x14ac:dyDescent="0.2">
      <c r="A8586" s="1">
        <v>8655</v>
      </c>
      <c r="B8586" s="1" t="str">
        <f t="shared" si="134"/>
        <v>MM Velusia Energy LLC</v>
      </c>
      <c r="C8586" s="1" t="b">
        <f>IF(D8586&lt;&gt;"",IF(COUNTIF($D$2:D8585, D8586), INDEX($A$2:$D$100000, MATCH(D8586, $D$2:D8585,0),1), FALSE), FALSE)</f>
        <v>0</v>
      </c>
      <c r="F8586" s="1" t="b">
        <f>IF(G8586&lt;&gt;"", IF(COUNTIF($G$2:G8585, G8586), INDEX($A$2:$G$100000, MATCH(G8586, $G$2:G8585,0),1), FALSE), FALSE)</f>
        <v>0</v>
      </c>
      <c r="G8586" s="1">
        <v>12193</v>
      </c>
      <c r="H8586" s="1" t="s">
        <v>8454</v>
      </c>
    </row>
    <row r="8587" spans="1:8" x14ac:dyDescent="0.2">
      <c r="A8587" s="1">
        <v>8656</v>
      </c>
      <c r="B8587" s="1" t="str">
        <f t="shared" si="134"/>
        <v>Averitt Lumber Co</v>
      </c>
      <c r="C8587" s="1" t="b">
        <f>IF(D8587&lt;&gt;"",IF(COUNTIF($D$2:D8586, D8587), INDEX($A$2:$D$100000, MATCH(D8587, $D$2:D8586,0),1), FALSE), FALSE)</f>
        <v>0</v>
      </c>
      <c r="F8587" s="1" t="b">
        <f>IF(G8587&lt;&gt;"", IF(COUNTIF($G$2:G8586, G8587), INDEX($A$2:$G$100000, MATCH(G8587, $G$2:G8586,0),1), FALSE), FALSE)</f>
        <v>0</v>
      </c>
      <c r="G8587" s="1">
        <v>954</v>
      </c>
      <c r="H8587" s="1" t="s">
        <v>8455</v>
      </c>
    </row>
    <row r="8588" spans="1:8" x14ac:dyDescent="0.2">
      <c r="A8588" s="1">
        <v>8657</v>
      </c>
      <c r="B8588" s="1" t="str">
        <f t="shared" si="134"/>
        <v>MM Cuyohega Energy LLC</v>
      </c>
      <c r="C8588" s="1" t="b">
        <f>IF(D8588&lt;&gt;"",IF(COUNTIF($D$2:D8587, D8588), INDEX($A$2:$D$100000, MATCH(D8588, $D$2:D8587,0),1), FALSE), FALSE)</f>
        <v>0</v>
      </c>
      <c r="F8588" s="1" t="b">
        <f>IF(G8588&lt;&gt;"", IF(COUNTIF($G$2:G8587, G8588), INDEX($A$2:$G$100000, MATCH(G8588, $G$2:G8587,0),1), FALSE), FALSE)</f>
        <v>0</v>
      </c>
      <c r="G8588" s="1">
        <v>11409</v>
      </c>
      <c r="H8588" s="1" t="s">
        <v>8456</v>
      </c>
    </row>
    <row r="8589" spans="1:8" x14ac:dyDescent="0.2">
      <c r="A8589" s="1">
        <v>8658</v>
      </c>
      <c r="B8589" s="1" t="str">
        <f t="shared" si="134"/>
        <v>Kearsarge Montague BD LLC</v>
      </c>
      <c r="C8589" s="1" t="b">
        <f>IF(D8589&lt;&gt;"",IF(COUNTIF($D$2:D8588, D8589), INDEX($A$2:$D$100000, MATCH(D8589, $D$2:D8588,0),1), FALSE), FALSE)</f>
        <v>0</v>
      </c>
      <c r="F8589" s="1" t="b">
        <f>IF(G8589&lt;&gt;"", IF(COUNTIF($G$2:G8588, G8589), INDEX($A$2:$G$100000, MATCH(G8589, $G$2:G8588,0),1), FALSE), FALSE)</f>
        <v>0</v>
      </c>
      <c r="G8589" s="1">
        <v>64237</v>
      </c>
      <c r="H8589" s="1" t="s">
        <v>8457</v>
      </c>
    </row>
    <row r="8590" spans="1:8" x14ac:dyDescent="0.2">
      <c r="A8590" s="1">
        <v>8659</v>
      </c>
      <c r="B8590" s="1" t="str">
        <f t="shared" si="134"/>
        <v>AC Power 2 LLC</v>
      </c>
      <c r="C8590" s="1" t="b">
        <f>IF(D8590&lt;&gt;"",IF(COUNTIF($D$2:D8589, D8590), INDEX($A$2:$D$100000, MATCH(D8590, $D$2:D8589,0),1), FALSE), FALSE)</f>
        <v>0</v>
      </c>
      <c r="F8590" s="1" t="b">
        <f>IF(G8590&lt;&gt;"", IF(COUNTIF($G$2:G8589, G8590), INDEX($A$2:$G$100000, MATCH(G8590, $G$2:G8589,0),1), FALSE), FALSE)</f>
        <v>0</v>
      </c>
      <c r="G8590" s="1">
        <v>62984</v>
      </c>
      <c r="H8590" s="1" t="s">
        <v>8458</v>
      </c>
    </row>
    <row r="8591" spans="1:8" x14ac:dyDescent="0.2">
      <c r="A8591" s="1">
        <v>8660</v>
      </c>
      <c r="B8591" s="1" t="str">
        <f t="shared" si="134"/>
        <v>IGS Stockton DG, LLC</v>
      </c>
      <c r="C8591" s="1" t="b">
        <f>IF(D8591&lt;&gt;"",IF(COUNTIF($D$2:D8590, D8591), INDEX($A$2:$D$100000, MATCH(D8591, $D$2:D8590,0),1), FALSE), FALSE)</f>
        <v>0</v>
      </c>
      <c r="F8591" s="1" t="b">
        <f>IF(G8591&lt;&gt;"", IF(COUNTIF($G$2:G8590, G8591), INDEX($A$2:$G$100000, MATCH(G8591, $G$2:G8590,0),1), FALSE), FALSE)</f>
        <v>0</v>
      </c>
      <c r="G8591" s="1">
        <v>63758</v>
      </c>
      <c r="H8591" s="1" t="s">
        <v>8459</v>
      </c>
    </row>
    <row r="8592" spans="1:8" x14ac:dyDescent="0.2">
      <c r="A8592" s="1">
        <v>8661</v>
      </c>
      <c r="B8592" s="1" t="str">
        <f t="shared" si="134"/>
        <v>Tides Lane Solar LLC</v>
      </c>
      <c r="C8592" s="1" t="b">
        <f>IF(D8592&lt;&gt;"",IF(COUNTIF($D$2:D8591, D8592), INDEX($A$2:$D$100000, MATCH(D8592, $D$2:D8591,0),1), FALSE), FALSE)</f>
        <v>0</v>
      </c>
      <c r="F8592" s="1" t="b">
        <f>IF(G8592&lt;&gt;"", IF(COUNTIF($G$2:G8591, G8592), INDEX($A$2:$G$100000, MATCH(G8592, $G$2:G8591,0),1), FALSE), FALSE)</f>
        <v>0</v>
      </c>
      <c r="G8592" s="1">
        <v>64062</v>
      </c>
      <c r="H8592" s="1" t="s">
        <v>8460</v>
      </c>
    </row>
    <row r="8593" spans="1:8" x14ac:dyDescent="0.2">
      <c r="A8593" s="1">
        <v>8662</v>
      </c>
      <c r="B8593" s="1" t="str">
        <f t="shared" si="134"/>
        <v>Dresser Hill Solar, LLC</v>
      </c>
      <c r="C8593" s="1" t="b">
        <f>IF(D8593&lt;&gt;"",IF(COUNTIF($D$2:D8592, D8593), INDEX($A$2:$D$100000, MATCH(D8593, $D$2:D8592,0),1), FALSE), FALSE)</f>
        <v>0</v>
      </c>
      <c r="F8593" s="1" t="b">
        <f>IF(G8593&lt;&gt;"", IF(COUNTIF($G$2:G8592, G8593), INDEX($A$2:$G$100000, MATCH(G8593, $G$2:G8592,0),1), FALSE), FALSE)</f>
        <v>0</v>
      </c>
      <c r="G8593" s="1">
        <v>64070</v>
      </c>
      <c r="H8593" s="1" t="s">
        <v>8461</v>
      </c>
    </row>
    <row r="8594" spans="1:8" x14ac:dyDescent="0.2">
      <c r="A8594" s="1">
        <v>8663</v>
      </c>
      <c r="B8594" s="1" t="str">
        <f t="shared" si="134"/>
        <v>Montague Road Solar, LLC</v>
      </c>
      <c r="C8594" s="1" t="b">
        <f>IF(D8594&lt;&gt;"",IF(COUNTIF($D$2:D8593, D8594), INDEX($A$2:$D$100000, MATCH(D8594, $D$2:D8593,0),1), FALSE), FALSE)</f>
        <v>0</v>
      </c>
      <c r="F8594" s="1" t="b">
        <f>IF(G8594&lt;&gt;"", IF(COUNTIF($G$2:G8593, G8594), INDEX($A$2:$G$100000, MATCH(G8594, $G$2:G8593,0),1), FALSE), FALSE)</f>
        <v>0</v>
      </c>
      <c r="G8594" s="1">
        <v>63682</v>
      </c>
      <c r="H8594" s="1" t="s">
        <v>8462</v>
      </c>
    </row>
    <row r="8595" spans="1:8" x14ac:dyDescent="0.2">
      <c r="A8595" s="1">
        <v>8664</v>
      </c>
      <c r="B8595" s="1" t="str">
        <f t="shared" si="134"/>
        <v>Schweitzer-Maudit Intl Inc</v>
      </c>
      <c r="C8595" s="1" t="b">
        <f>IF(D8595&lt;&gt;"",IF(COUNTIF($D$2:D8594, D8595), INDEX($A$2:$D$100000, MATCH(D8595, $D$2:D8594,0),1), FALSE), FALSE)</f>
        <v>0</v>
      </c>
      <c r="F8595" s="1" t="b">
        <f>IF(G8595&lt;&gt;"", IF(COUNTIF($G$2:G8594, G8595), INDEX($A$2:$G$100000, MATCH(G8595, $G$2:G8594,0),1), FALSE), FALSE)</f>
        <v>0</v>
      </c>
      <c r="G8595" s="1">
        <v>16779</v>
      </c>
      <c r="H8595" s="1" t="s">
        <v>8463</v>
      </c>
    </row>
    <row r="8596" spans="1:8" x14ac:dyDescent="0.2">
      <c r="A8596" s="1">
        <v>8665</v>
      </c>
      <c r="B8596" s="1" t="str">
        <f t="shared" si="134"/>
        <v>Nevada Power Authority</v>
      </c>
      <c r="C8596" s="1" t="b">
        <f>IF(D8596&lt;&gt;"",IF(COUNTIF($D$2:D8595, D8596), INDEX($A$2:$D$100000, MATCH(D8596, $D$2:D8595,0),1), FALSE), FALSE)</f>
        <v>0</v>
      </c>
      <c r="F8596" s="1" t="b">
        <f>IF(G8596&lt;&gt;"", IF(COUNTIF($G$2:G8595, G8596), INDEX($A$2:$G$100000, MATCH(G8596, $G$2:G8595,0),1), FALSE), FALSE)</f>
        <v>0</v>
      </c>
      <c r="G8596" s="1">
        <v>13410</v>
      </c>
      <c r="H8596" s="1" t="s">
        <v>8464</v>
      </c>
    </row>
    <row r="8597" spans="1:8" x14ac:dyDescent="0.2">
      <c r="A8597" s="1">
        <v>8666</v>
      </c>
      <c r="B8597" s="1" t="str">
        <f t="shared" si="134"/>
        <v>MM San Diego LLC</v>
      </c>
      <c r="C8597" s="1" t="b">
        <f>IF(D8597&lt;&gt;"",IF(COUNTIF($D$2:D8596, D8597), INDEX($A$2:$D$100000, MATCH(D8597, $D$2:D8596,0),1), FALSE), FALSE)</f>
        <v>0</v>
      </c>
      <c r="F8597" s="1" t="b">
        <f>IF(G8597&lt;&gt;"", IF(COUNTIF($G$2:G8596, G8597), INDEX($A$2:$G$100000, MATCH(G8597, $G$2:G8596,0),1), FALSE), FALSE)</f>
        <v>0</v>
      </c>
      <c r="G8597" s="1">
        <v>12993</v>
      </c>
      <c r="H8597" s="1" t="s">
        <v>8465</v>
      </c>
    </row>
    <row r="8598" spans="1:8" x14ac:dyDescent="0.2">
      <c r="A8598" s="1">
        <v>8667</v>
      </c>
      <c r="B8598" s="1" t="str">
        <f t="shared" si="134"/>
        <v>Jackson City of</v>
      </c>
      <c r="C8598" s="1" t="b">
        <f>IF(D8598&lt;&gt;"",IF(COUNTIF($D$2:D8597, D8598), INDEX($A$2:$D$100000, MATCH(D8598, $D$2:D8597,0),1), FALSE), FALSE)</f>
        <v>0</v>
      </c>
      <c r="F8598" s="1" t="b">
        <f>IF(G8598&lt;&gt;"", IF(COUNTIF($G$2:G8597, G8598), INDEX($A$2:$G$100000, MATCH(G8598, $G$2:G8597,0),1), FALSE), FALSE)</f>
        <v>0</v>
      </c>
      <c r="G8598" s="1">
        <v>9598</v>
      </c>
      <c r="H8598" s="1" t="s">
        <v>8466</v>
      </c>
    </row>
    <row r="8599" spans="1:8" x14ac:dyDescent="0.2">
      <c r="A8599" s="1">
        <v>8668</v>
      </c>
      <c r="B8599" s="1" t="str">
        <f t="shared" si="134"/>
        <v>POET Biorefining - Alexandria, LLC.</v>
      </c>
      <c r="C8599" s="1" t="b">
        <f>IF(D8599&lt;&gt;"",IF(COUNTIF($D$2:D8598, D8599), INDEX($A$2:$D$100000, MATCH(D8599, $D$2:D8598,0),1), FALSE), FALSE)</f>
        <v>0</v>
      </c>
      <c r="F8599" s="1" t="b">
        <f>IF(G8599&lt;&gt;"", IF(COUNTIF($G$2:G8598, G8599), INDEX($A$2:$G$100000, MATCH(G8599, $G$2:G8598,0),1), FALSE), FALSE)</f>
        <v>0</v>
      </c>
      <c r="G8599" s="1">
        <v>63587</v>
      </c>
      <c r="H8599" s="1" t="s">
        <v>8467</v>
      </c>
    </row>
    <row r="8600" spans="1:8" x14ac:dyDescent="0.2">
      <c r="A8600" s="1">
        <v>8669</v>
      </c>
      <c r="B8600" s="1" t="str">
        <f t="shared" si="134"/>
        <v>Downtown Cogeneration Assoc LP</v>
      </c>
      <c r="C8600" s="1" t="b">
        <f>IF(D8600&lt;&gt;"",IF(COUNTIF($D$2:D8599, D8600), INDEX($A$2:$D$100000, MATCH(D8600, $D$2:D8599,0),1), FALSE), FALSE)</f>
        <v>0</v>
      </c>
      <c r="F8600" s="1" t="b">
        <f>IF(G8600&lt;&gt;"", IF(COUNTIF($G$2:G8599, G8600), INDEX($A$2:$G$100000, MATCH(G8600, $G$2:G8599,0),1), FALSE), FALSE)</f>
        <v>0</v>
      </c>
      <c r="G8600" s="1">
        <v>5315</v>
      </c>
      <c r="H8600" s="1" t="s">
        <v>8468</v>
      </c>
    </row>
    <row r="8601" spans="1:8" x14ac:dyDescent="0.2">
      <c r="A8601" s="1">
        <v>8670</v>
      </c>
      <c r="B8601" s="1" t="str">
        <f t="shared" si="134"/>
        <v>Vintage Petroleum Inc</v>
      </c>
      <c r="C8601" s="1" t="b">
        <f>IF(D8601&lt;&gt;"",IF(COUNTIF($D$2:D8600, D8601), INDEX($A$2:$D$100000, MATCH(D8601, $D$2:D8600,0),1), FALSE), FALSE)</f>
        <v>0</v>
      </c>
      <c r="F8601" s="1" t="b">
        <f>IF(G8601&lt;&gt;"", IF(COUNTIF($G$2:G8600, G8601), INDEX($A$2:$G$100000, MATCH(G8601, $G$2:G8600,0),1), FALSE), FALSE)</f>
        <v>0</v>
      </c>
      <c r="G8601" s="1">
        <v>19846</v>
      </c>
      <c r="H8601" s="1" t="s">
        <v>8469</v>
      </c>
    </row>
    <row r="8602" spans="1:8" x14ac:dyDescent="0.2">
      <c r="A8602" s="1">
        <v>8671</v>
      </c>
      <c r="B8602" s="1" t="str">
        <f t="shared" si="134"/>
        <v>Crowder Lumber Co</v>
      </c>
      <c r="C8602" s="1" t="b">
        <f>IF(D8602&lt;&gt;"",IF(COUNTIF($D$2:D8601, D8602), INDEX($A$2:$D$100000, MATCH(D8602, $D$2:D8601,0),1), FALSE), FALSE)</f>
        <v>0</v>
      </c>
      <c r="F8602" s="1" t="b">
        <f>IF(G8602&lt;&gt;"", IF(COUNTIF($G$2:G8601, G8602), INDEX($A$2:$G$100000, MATCH(G8602, $G$2:G8601,0),1), FALSE), FALSE)</f>
        <v>0</v>
      </c>
      <c r="G8602" s="1">
        <v>4574</v>
      </c>
      <c r="H8602" s="1" t="s">
        <v>8470</v>
      </c>
    </row>
    <row r="8603" spans="1:8" x14ac:dyDescent="0.2">
      <c r="A8603" s="1">
        <v>8672</v>
      </c>
      <c r="B8603" s="1" t="str">
        <f t="shared" si="134"/>
        <v>Fostoria Ethanol</v>
      </c>
      <c r="C8603" s="1" t="b">
        <f>IF(D8603&lt;&gt;"",IF(COUNTIF($D$2:D8602, D8603), INDEX($A$2:$D$100000, MATCH(D8603, $D$2:D8602,0),1), FALSE), FALSE)</f>
        <v>0</v>
      </c>
      <c r="F8603" s="1" t="b">
        <f>IF(G8603&lt;&gt;"", IF(COUNTIF($G$2:G8602, G8603), INDEX($A$2:$G$100000, MATCH(G8603, $G$2:G8602,0),1), FALSE), FALSE)</f>
        <v>0</v>
      </c>
      <c r="G8603" s="1">
        <v>63588</v>
      </c>
      <c r="H8603" s="1" t="s">
        <v>8471</v>
      </c>
    </row>
    <row r="8604" spans="1:8" x14ac:dyDescent="0.2">
      <c r="A8604" s="1">
        <v>8673</v>
      </c>
      <c r="B8604" s="1" t="str">
        <f t="shared" si="134"/>
        <v>POET Biorefining - Portland</v>
      </c>
      <c r="C8604" s="1" t="b">
        <f>IF(D8604&lt;&gt;"",IF(COUNTIF($D$2:D8603, D8604), INDEX($A$2:$D$100000, MATCH(D8604, $D$2:D8603,0),1), FALSE), FALSE)</f>
        <v>0</v>
      </c>
      <c r="F8604" s="1" t="b">
        <f>IF(G8604&lt;&gt;"", IF(COUNTIF($G$2:G8603, G8604), INDEX($A$2:$G$100000, MATCH(G8604, $G$2:G8603,0),1), FALSE), FALSE)</f>
        <v>0</v>
      </c>
      <c r="G8604" s="1">
        <v>63585</v>
      </c>
      <c r="H8604" s="1" t="s">
        <v>8472</v>
      </c>
    </row>
    <row r="8605" spans="1:8" x14ac:dyDescent="0.2">
      <c r="A8605" s="1">
        <v>8674</v>
      </c>
      <c r="B8605" s="1" t="str">
        <f t="shared" si="134"/>
        <v>Acton H Road Solar 1, LLC</v>
      </c>
      <c r="C8605" s="1" t="b">
        <f>IF(D8605&lt;&gt;"",IF(COUNTIF($D$2:D8604, D8605), INDEX($A$2:$D$100000, MATCH(D8605, $D$2:D8604,0),1), FALSE), FALSE)</f>
        <v>0</v>
      </c>
      <c r="F8605" s="1" t="b">
        <f>IF(G8605&lt;&gt;"", IF(COUNTIF($G$2:G8604, G8605), INDEX($A$2:$G$100000, MATCH(G8605, $G$2:G8604,0),1), FALSE), FALSE)</f>
        <v>0</v>
      </c>
      <c r="G8605" s="1">
        <v>64255</v>
      </c>
      <c r="H8605" s="1" t="s">
        <v>8473</v>
      </c>
    </row>
    <row r="8606" spans="1:8" x14ac:dyDescent="0.2">
      <c r="A8606" s="1">
        <v>8675</v>
      </c>
      <c r="B8606" s="1" t="str">
        <f t="shared" si="134"/>
        <v>POET Biorefining - Leipsic, LLC</v>
      </c>
      <c r="C8606" s="1" t="b">
        <f>IF(D8606&lt;&gt;"",IF(COUNTIF($D$2:D8605, D8606), INDEX($A$2:$D$100000, MATCH(D8606, $D$2:D8605,0),1), FALSE), FALSE)</f>
        <v>0</v>
      </c>
      <c r="F8606" s="1" t="b">
        <f>IF(G8606&lt;&gt;"", IF(COUNTIF($G$2:G8605, G8606), INDEX($A$2:$G$100000, MATCH(G8606, $G$2:G8605,0),1), FALSE), FALSE)</f>
        <v>0</v>
      </c>
      <c r="G8606" s="1">
        <v>63594</v>
      </c>
      <c r="H8606" s="1" t="s">
        <v>8474</v>
      </c>
    </row>
    <row r="8607" spans="1:8" x14ac:dyDescent="0.2">
      <c r="A8607" s="1">
        <v>8676</v>
      </c>
      <c r="B8607" s="1" t="str">
        <f t="shared" si="134"/>
        <v>ISM Solar Cranston, LLC</v>
      </c>
      <c r="C8607" s="1" t="b">
        <f>IF(D8607&lt;&gt;"",IF(COUNTIF($D$2:D8606, D8607), INDEX($A$2:$D$100000, MATCH(D8607, $D$2:D8606,0),1), FALSE), FALSE)</f>
        <v>0</v>
      </c>
      <c r="F8607" s="1" t="b">
        <f>IF(G8607&lt;&gt;"", IF(COUNTIF($G$2:G8606, G8607), INDEX($A$2:$G$100000, MATCH(G8607, $G$2:G8606,0),1), FALSE), FALSE)</f>
        <v>0</v>
      </c>
      <c r="G8607" s="1">
        <v>63417</v>
      </c>
      <c r="H8607" s="1" t="s">
        <v>8475</v>
      </c>
    </row>
    <row r="8608" spans="1:8" x14ac:dyDescent="0.2">
      <c r="A8608" s="1">
        <v>8677</v>
      </c>
      <c r="B8608" s="1" t="str">
        <f t="shared" si="134"/>
        <v>Soluga Solar, LLC</v>
      </c>
      <c r="C8608" s="1" t="b">
        <f>IF(D8608&lt;&gt;"",IF(COUNTIF($D$2:D8607, D8608), INDEX($A$2:$D$100000, MATCH(D8608, $D$2:D8607,0),1), FALSE), FALSE)</f>
        <v>0</v>
      </c>
      <c r="F8608" s="1" t="b">
        <f>IF(G8608&lt;&gt;"", IF(COUNTIF($G$2:G8607, G8608), INDEX($A$2:$G$100000, MATCH(G8608, $G$2:G8607,0),1), FALSE), FALSE)</f>
        <v>0</v>
      </c>
      <c r="G8608" s="1">
        <v>64280</v>
      </c>
      <c r="H8608" s="1" t="s">
        <v>8476</v>
      </c>
    </row>
    <row r="8609" spans="1:8" x14ac:dyDescent="0.2">
      <c r="A8609" s="1">
        <v>8678</v>
      </c>
      <c r="B8609" s="1" t="str">
        <f t="shared" si="134"/>
        <v>Stillwater Hydro Partners LP</v>
      </c>
      <c r="C8609" s="1" t="b">
        <f>IF(D8609&lt;&gt;"",IF(COUNTIF($D$2:D8608, D8609), INDEX($A$2:$D$100000, MATCH(D8609, $D$2:D8608,0),1), FALSE), FALSE)</f>
        <v>0</v>
      </c>
      <c r="F8609" s="1" t="b">
        <f>IF(G8609&lt;&gt;"", IF(COUNTIF($G$2:G8608, G8609), INDEX($A$2:$G$100000, MATCH(G8609, $G$2:G8608,0),1), FALSE), FALSE)</f>
        <v>0</v>
      </c>
      <c r="G8609" s="1">
        <v>18035</v>
      </c>
      <c r="H8609" s="1" t="s">
        <v>8477</v>
      </c>
    </row>
    <row r="8610" spans="1:8" x14ac:dyDescent="0.2">
      <c r="A8610" s="1">
        <v>8679</v>
      </c>
      <c r="B8610" s="1" t="str">
        <f t="shared" si="134"/>
        <v>Clear Energy Capital, LLC</v>
      </c>
      <c r="C8610" s="1" t="b">
        <f>IF(D8610&lt;&gt;"",IF(COUNTIF($D$2:D8609, D8610), INDEX($A$2:$D$100000, MATCH(D8610, $D$2:D8609,0),1), FALSE), FALSE)</f>
        <v>0</v>
      </c>
      <c r="F8610" s="1" t="b">
        <f>IF(G8610&lt;&gt;"", IF(COUNTIF($G$2:G8609, G8610), INDEX($A$2:$G$100000, MATCH(G8610, $G$2:G8609,0),1), FALSE), FALSE)</f>
        <v>0</v>
      </c>
      <c r="G8610" s="1">
        <v>63840</v>
      </c>
      <c r="H8610" s="1" t="s">
        <v>8478</v>
      </c>
    </row>
    <row r="8611" spans="1:8" x14ac:dyDescent="0.2">
      <c r="A8611" s="1">
        <v>8680</v>
      </c>
      <c r="B8611" s="1" t="str">
        <f t="shared" si="134"/>
        <v>Mas Wayne Co Power, LLC</v>
      </c>
      <c r="C8611" s="1" t="b">
        <f>IF(D8611&lt;&gt;"",IF(COUNTIF($D$2:D8610, D8611), INDEX($A$2:$D$100000, MATCH(D8611, $D$2:D8610,0),1), FALSE), FALSE)</f>
        <v>0</v>
      </c>
      <c r="F8611" s="1" t="b">
        <f>IF(G8611&lt;&gt;"", IF(COUNTIF($G$2:G8610, G8611), INDEX($A$2:$G$100000, MATCH(G8611, $G$2:G8610,0),1), FALSE), FALSE)</f>
        <v>0</v>
      </c>
      <c r="G8611" s="1">
        <v>63990</v>
      </c>
      <c r="H8611" s="1" t="s">
        <v>8479</v>
      </c>
    </row>
    <row r="8612" spans="1:8" x14ac:dyDescent="0.2">
      <c r="A8612" s="1">
        <v>8681</v>
      </c>
      <c r="B8612" s="1" t="str">
        <f t="shared" si="134"/>
        <v>Trigen-Peoples Dist Energy Co</v>
      </c>
      <c r="C8612" s="1" t="b">
        <f>IF(D8612&lt;&gt;"",IF(COUNTIF($D$2:D8611, D8612), INDEX($A$2:$D$100000, MATCH(D8612, $D$2:D8611,0),1), FALSE), FALSE)</f>
        <v>0</v>
      </c>
      <c r="F8612" s="1" t="b">
        <f>IF(G8612&lt;&gt;"", IF(COUNTIF($G$2:G8611, G8612), INDEX($A$2:$G$100000, MATCH(G8612, $G$2:G8611,0),1), FALSE), FALSE)</f>
        <v>0</v>
      </c>
      <c r="G8612" s="1">
        <v>19233</v>
      </c>
      <c r="H8612" s="1" t="s">
        <v>8480</v>
      </c>
    </row>
    <row r="8613" spans="1:8" x14ac:dyDescent="0.2">
      <c r="A8613" s="1">
        <v>8682</v>
      </c>
      <c r="B8613" s="1" t="str">
        <f t="shared" si="134"/>
        <v>Mas Durham Power, LLC</v>
      </c>
      <c r="C8613" s="1" t="b">
        <f>IF(D8613&lt;&gt;"",IF(COUNTIF($D$2:D8612, D8613), INDEX($A$2:$D$100000, MATCH(D8613, $D$2:D8612,0),1), FALSE), FALSE)</f>
        <v>0</v>
      </c>
      <c r="F8613" s="1" t="b">
        <f>IF(G8613&lt;&gt;"", IF(COUNTIF($G$2:G8612, G8613), INDEX($A$2:$G$100000, MATCH(G8613, $G$2:G8612,0),1), FALSE), FALSE)</f>
        <v>0</v>
      </c>
      <c r="G8613" s="1">
        <v>63989</v>
      </c>
      <c r="H8613" s="1" t="s">
        <v>8481</v>
      </c>
    </row>
    <row r="8614" spans="1:8" x14ac:dyDescent="0.2">
      <c r="A8614" s="1">
        <v>8683</v>
      </c>
      <c r="B8614" s="1" t="str">
        <f t="shared" si="134"/>
        <v>Johnstown Cogeneration Co LLC</v>
      </c>
      <c r="C8614" s="1" t="b">
        <f>IF(D8614&lt;&gt;"",IF(COUNTIF($D$2:D8613, D8614), INDEX($A$2:$D$100000, MATCH(D8614, $D$2:D8613,0),1), FALSE), FALSE)</f>
        <v>0</v>
      </c>
      <c r="F8614" s="1" t="b">
        <f>IF(G8614&lt;&gt;"", IF(COUNTIF($G$2:G8613, G8614), INDEX($A$2:$G$100000, MATCH(G8614, $G$2:G8613,0),1), FALSE), FALSE)</f>
        <v>0</v>
      </c>
      <c r="G8614" s="1">
        <v>9764</v>
      </c>
      <c r="H8614" s="1" t="s">
        <v>8482</v>
      </c>
    </row>
    <row r="8615" spans="1:8" x14ac:dyDescent="0.2">
      <c r="A8615" s="1">
        <v>8684</v>
      </c>
      <c r="B8615" s="1" t="str">
        <f t="shared" si="134"/>
        <v>Hecate Energy West Newberry, LLC</v>
      </c>
      <c r="C8615" s="1" t="b">
        <f>IF(D8615&lt;&gt;"",IF(COUNTIF($D$2:D8614, D8615), INDEX($A$2:$D$100000, MATCH(D8615, $D$2:D8614,0),1), FALSE), FALSE)</f>
        <v>0</v>
      </c>
      <c r="F8615" s="1" t="b">
        <f>IF(G8615&lt;&gt;"", IF(COUNTIF($G$2:G8614, G8615), INDEX($A$2:$G$100000, MATCH(G8615, $G$2:G8614,0),1), FALSE), FALSE)</f>
        <v>0</v>
      </c>
      <c r="G8615" s="1">
        <v>63694</v>
      </c>
      <c r="H8615" s="1" t="s">
        <v>8483</v>
      </c>
    </row>
    <row r="8616" spans="1:8" x14ac:dyDescent="0.2">
      <c r="A8616" s="1">
        <v>8685</v>
      </c>
      <c r="B8616" s="1" t="str">
        <f t="shared" si="134"/>
        <v>Adirondack Hydro-4 Branch LLC</v>
      </c>
      <c r="C8616" s="1" t="b">
        <f>IF(D8616&lt;&gt;"",IF(COUNTIF($D$2:D8615, D8616), INDEX($A$2:$D$100000, MATCH(D8616, $D$2:D8615,0),1), FALSE), FALSE)</f>
        <v>0</v>
      </c>
      <c r="F8616" s="1" t="b">
        <f>IF(G8616&lt;&gt;"", IF(COUNTIF($G$2:G8615, G8616), INDEX($A$2:$G$100000, MATCH(G8616, $G$2:G8615,0),1), FALSE), FALSE)</f>
        <v>0</v>
      </c>
      <c r="G8616" s="1">
        <v>151</v>
      </c>
      <c r="H8616" s="1" t="s">
        <v>8484</v>
      </c>
    </row>
    <row r="8617" spans="1:8" x14ac:dyDescent="0.2">
      <c r="A8617" s="1">
        <v>8686</v>
      </c>
      <c r="B8617" s="1" t="str">
        <f t="shared" si="134"/>
        <v>Hunker Solar River, LLC</v>
      </c>
      <c r="C8617" s="1" t="b">
        <f>IF(D8617&lt;&gt;"",IF(COUNTIF($D$2:D8616, D8617), INDEX($A$2:$D$100000, MATCH(D8617, $D$2:D8616,0),1), FALSE), FALSE)</f>
        <v>0</v>
      </c>
      <c r="F8617" s="1" t="b">
        <f>IF(G8617&lt;&gt;"", IF(COUNTIF($G$2:G8616, G8617), INDEX($A$2:$G$100000, MATCH(G8617, $G$2:G8616,0),1), FALSE), FALSE)</f>
        <v>0</v>
      </c>
      <c r="G8617" s="1">
        <v>63404</v>
      </c>
      <c r="H8617" s="1" t="s">
        <v>8485</v>
      </c>
    </row>
    <row r="8618" spans="1:8" x14ac:dyDescent="0.2">
      <c r="A8618" s="1">
        <v>8687</v>
      </c>
      <c r="B8618" s="1" t="str">
        <f t="shared" si="134"/>
        <v>Syncarpha Halifax, LLC</v>
      </c>
      <c r="C8618" s="1" t="b">
        <f>IF(D8618&lt;&gt;"",IF(COUNTIF($D$2:D8617, D8618), INDEX($A$2:$D$100000, MATCH(D8618, $D$2:D8617,0),1), FALSE), FALSE)</f>
        <v>0</v>
      </c>
      <c r="F8618" s="1" t="b">
        <f>IF(G8618&lt;&gt;"", IF(COUNTIF($G$2:G8617, G8618), INDEX($A$2:$G$100000, MATCH(G8618, $G$2:G8617,0),1), FALSE), FALSE)</f>
        <v>0</v>
      </c>
      <c r="G8618" s="1">
        <v>62819</v>
      </c>
      <c r="H8618" s="1" t="s">
        <v>8486</v>
      </c>
    </row>
    <row r="8619" spans="1:8" x14ac:dyDescent="0.2">
      <c r="A8619" s="1">
        <v>8688</v>
      </c>
      <c r="B8619" s="1" t="str">
        <f t="shared" si="134"/>
        <v>Harris Energy &amp; Realty Corp</v>
      </c>
      <c r="C8619" s="1" t="b">
        <f>IF(D8619&lt;&gt;"",IF(COUNTIF($D$2:D8618, D8619), INDEX($A$2:$D$100000, MATCH(D8619, $D$2:D8618,0),1), FALSE), FALSE)</f>
        <v>0</v>
      </c>
      <c r="F8619" s="1" t="b">
        <f>IF(G8619&lt;&gt;"", IF(COUNTIF($G$2:G8618, G8619), INDEX($A$2:$G$100000, MATCH(G8619, $G$2:G8618,0),1), FALSE), FALSE)</f>
        <v>0</v>
      </c>
      <c r="G8619" s="1">
        <v>8158</v>
      </c>
      <c r="H8619" s="1" t="s">
        <v>8487</v>
      </c>
    </row>
    <row r="8620" spans="1:8" x14ac:dyDescent="0.2">
      <c r="A8620" s="1">
        <v>8689</v>
      </c>
      <c r="B8620" s="1" t="str">
        <f t="shared" si="134"/>
        <v>Generator Power Systems Inc</v>
      </c>
      <c r="C8620" s="1" t="b">
        <f>IF(D8620&lt;&gt;"",IF(COUNTIF($D$2:D8619, D8620), INDEX($A$2:$D$100000, MATCH(D8620, $D$2:D8619,0),1), FALSE), FALSE)</f>
        <v>0</v>
      </c>
      <c r="F8620" s="1" t="b">
        <f>IF(G8620&lt;&gt;"", IF(COUNTIF($G$2:G8619, G8620), INDEX($A$2:$G$100000, MATCH(G8620, $G$2:G8619,0),1), FALSE), FALSE)</f>
        <v>0</v>
      </c>
      <c r="G8620" s="1">
        <v>7088</v>
      </c>
      <c r="H8620" s="1" t="s">
        <v>8488</v>
      </c>
    </row>
    <row r="8621" spans="1:8" x14ac:dyDescent="0.2">
      <c r="A8621" s="1">
        <v>8690</v>
      </c>
      <c r="B8621" s="1" t="str">
        <f t="shared" si="134"/>
        <v>Flathead Electric Coop Inc</v>
      </c>
      <c r="C8621" s="1" t="b">
        <f>IF(D8621&lt;&gt;"",IF(COUNTIF($D$2:D8620, D8621), INDEX($A$2:$D$100000, MATCH(D8621, $D$2:D8620,0),1), FALSE), FALSE)</f>
        <v>0</v>
      </c>
      <c r="F8621" s="1" t="b">
        <f>IF(G8621&lt;&gt;"", IF(COUNTIF($G$2:G8620, G8621), INDEX($A$2:$G$100000, MATCH(G8621, $G$2:G8620,0),1), FALSE), FALSE)</f>
        <v>0</v>
      </c>
      <c r="G8621" s="1">
        <v>6395</v>
      </c>
      <c r="H8621" s="1" t="s">
        <v>8489</v>
      </c>
    </row>
    <row r="8622" spans="1:8" x14ac:dyDescent="0.2">
      <c r="A8622" s="1">
        <v>8691</v>
      </c>
      <c r="B8622" s="1" t="str">
        <f t="shared" si="134"/>
        <v>Bluesphere Corporate</v>
      </c>
      <c r="C8622" s="1" t="b">
        <f>IF(D8622&lt;&gt;"",IF(COUNTIF($D$2:D8621, D8622), INDEX($A$2:$D$100000, MATCH(D8622, $D$2:D8621,0),1), FALSE), FALSE)</f>
        <v>0</v>
      </c>
      <c r="F8622" s="1" t="b">
        <f>IF(G8622&lt;&gt;"", IF(COUNTIF($G$2:G8621, G8622), INDEX($A$2:$G$100000, MATCH(G8622, $G$2:G8621,0),1), FALSE), FALSE)</f>
        <v>0</v>
      </c>
      <c r="G8622" s="1">
        <v>60500</v>
      </c>
      <c r="H8622" s="1" t="s">
        <v>8490</v>
      </c>
    </row>
    <row r="8623" spans="1:8" x14ac:dyDescent="0.2">
      <c r="A8623" s="1">
        <v>8692</v>
      </c>
      <c r="B8623" s="1" t="str">
        <f t="shared" si="134"/>
        <v>Mas Suffolk RNG, LLC</v>
      </c>
      <c r="C8623" s="1" t="b">
        <f>IF(D8623&lt;&gt;"",IF(COUNTIF($D$2:D8622, D8623), INDEX($A$2:$D$100000, MATCH(D8623, $D$2:D8622,0),1), FALSE), FALSE)</f>
        <v>0</v>
      </c>
      <c r="F8623" s="1" t="b">
        <f>IF(G8623&lt;&gt;"", IF(COUNTIF($G$2:G8622, G8623), INDEX($A$2:$G$100000, MATCH(G8623, $G$2:G8622,0),1), FALSE), FALSE)</f>
        <v>0</v>
      </c>
      <c r="G8623" s="1">
        <v>18190</v>
      </c>
      <c r="H8623" s="1" t="s">
        <v>8491</v>
      </c>
    </row>
    <row r="8624" spans="1:8" x14ac:dyDescent="0.2">
      <c r="A8624" s="1">
        <v>8693</v>
      </c>
      <c r="B8624" s="1" t="str">
        <f t="shared" si="134"/>
        <v>White Plains Hospital Medical Center</v>
      </c>
      <c r="C8624" s="1" t="b">
        <f>IF(D8624&lt;&gt;"",IF(COUNTIF($D$2:D8623, D8624), INDEX($A$2:$D$100000, MATCH(D8624, $D$2:D8623,0),1), FALSE), FALSE)</f>
        <v>0</v>
      </c>
      <c r="F8624" s="1" t="b">
        <f>IF(G8624&lt;&gt;"", IF(COUNTIF($G$2:G8623, G8624), INDEX($A$2:$G$100000, MATCH(G8624, $G$2:G8623,0),1), FALSE), FALSE)</f>
        <v>0</v>
      </c>
      <c r="G8624" s="1">
        <v>64093</v>
      </c>
      <c r="H8624" s="1" t="s">
        <v>8492</v>
      </c>
    </row>
    <row r="8625" spans="1:8" x14ac:dyDescent="0.2">
      <c r="A8625" s="1">
        <v>8694</v>
      </c>
      <c r="B8625" s="1" t="str">
        <f t="shared" si="134"/>
        <v>KMS Joliet Power Partners LP</v>
      </c>
      <c r="C8625" s="1" t="b">
        <f>IF(D8625&lt;&gt;"",IF(COUNTIF($D$2:D8624, D8625), INDEX($A$2:$D$100000, MATCH(D8625, $D$2:D8624,0),1), FALSE), FALSE)</f>
        <v>0</v>
      </c>
      <c r="F8625" s="1" t="b">
        <f>IF(G8625&lt;&gt;"", IF(COUNTIF($G$2:G8624, G8625), INDEX($A$2:$G$100000, MATCH(G8625, $G$2:G8624,0),1), FALSE), FALSE)</f>
        <v>0</v>
      </c>
      <c r="G8625" s="1">
        <v>10401</v>
      </c>
      <c r="H8625" s="1" t="s">
        <v>8493</v>
      </c>
    </row>
    <row r="8626" spans="1:8" x14ac:dyDescent="0.2">
      <c r="A8626" s="1">
        <v>8695</v>
      </c>
      <c r="B8626" s="1" t="str">
        <f t="shared" si="134"/>
        <v>Missota Paper Company</v>
      </c>
      <c r="C8626" s="1" t="b">
        <f>IF(D8626&lt;&gt;"",IF(COUNTIF($D$2:D8625, D8626), INDEX($A$2:$D$100000, MATCH(D8626, $D$2:D8625,0),1), FALSE), FALSE)</f>
        <v>0</v>
      </c>
      <c r="F8626" s="1" t="b">
        <f>IF(G8626&lt;&gt;"", IF(COUNTIF($G$2:G8625, G8626), INDEX($A$2:$G$100000, MATCH(G8626, $G$2:G8625,0),1), FALSE), FALSE)</f>
        <v>0</v>
      </c>
      <c r="G8626" s="1">
        <v>12703</v>
      </c>
      <c r="H8626" s="1" t="s">
        <v>8494</v>
      </c>
    </row>
    <row r="8627" spans="1:8" x14ac:dyDescent="0.2">
      <c r="A8627" s="1">
        <v>8696</v>
      </c>
      <c r="B8627" s="1" t="str">
        <f t="shared" si="134"/>
        <v>Decisions Investments Corp</v>
      </c>
      <c r="C8627" s="1" t="b">
        <f>IF(D8627&lt;&gt;"",IF(COUNTIF($D$2:D8626, D8627), INDEX($A$2:$D$100000, MATCH(D8627, $D$2:D8626,0),1), FALSE), FALSE)</f>
        <v>0</v>
      </c>
      <c r="F8627" s="1" t="b">
        <f>IF(G8627&lt;&gt;"", IF(COUNTIF($G$2:G8626, G8627), INDEX($A$2:$G$100000, MATCH(G8627, $G$2:G8626,0),1), FALSE), FALSE)</f>
        <v>0</v>
      </c>
      <c r="G8627" s="1">
        <v>4831</v>
      </c>
      <c r="H8627" s="1" t="s">
        <v>8495</v>
      </c>
    </row>
    <row r="8628" spans="1:8" x14ac:dyDescent="0.2">
      <c r="A8628" s="1">
        <v>8697</v>
      </c>
      <c r="B8628" s="1" t="str">
        <f t="shared" si="134"/>
        <v>Syncarpha Taos I, LLC</v>
      </c>
      <c r="C8628" s="1" t="b">
        <f>IF(D8628&lt;&gt;"",IF(COUNTIF($D$2:D8627, D8628), INDEX($A$2:$D$100000, MATCH(D8628, $D$2:D8627,0),1), FALSE), FALSE)</f>
        <v>0</v>
      </c>
      <c r="F8628" s="1" t="b">
        <f>IF(G8628&lt;&gt;"", IF(COUNTIF($G$2:G8627, G8628), INDEX($A$2:$G$100000, MATCH(G8628, $G$2:G8627,0),1), FALSE), FALSE)</f>
        <v>0</v>
      </c>
      <c r="G8628" s="1">
        <v>62905</v>
      </c>
      <c r="H8628" s="1" t="s">
        <v>8496</v>
      </c>
    </row>
    <row r="8629" spans="1:8" x14ac:dyDescent="0.2">
      <c r="A8629" s="1">
        <v>8698</v>
      </c>
      <c r="B8629" s="1" t="str">
        <f t="shared" si="134"/>
        <v>NEO Chester Gen LLC</v>
      </c>
      <c r="C8629" s="1" t="b">
        <f>IF(D8629&lt;&gt;"",IF(COUNTIF($D$2:D8628, D8629), INDEX($A$2:$D$100000, MATCH(D8629, $D$2:D8628,0),1), FALSE), FALSE)</f>
        <v>0</v>
      </c>
      <c r="F8629" s="1" t="b">
        <f>IF(G8629&lt;&gt;"", IF(COUNTIF($G$2:G8628, G8629), INDEX($A$2:$G$100000, MATCH(G8629, $G$2:G8628,0),1), FALSE), FALSE)</f>
        <v>0</v>
      </c>
      <c r="G8629" s="1">
        <v>13351</v>
      </c>
      <c r="H8629" s="1" t="s">
        <v>8497</v>
      </c>
    </row>
    <row r="8630" spans="1:8" x14ac:dyDescent="0.2">
      <c r="A8630" s="1">
        <v>8699</v>
      </c>
      <c r="B8630" s="1" t="str">
        <f t="shared" si="134"/>
        <v>SulusSolar17</v>
      </c>
      <c r="C8630" s="1" t="b">
        <f>IF(D8630&lt;&gt;"",IF(COUNTIF($D$2:D8629, D8630), INDEX($A$2:$D$100000, MATCH(D8630, $D$2:D8629,0),1), FALSE), FALSE)</f>
        <v>0</v>
      </c>
      <c r="F8630" s="1" t="b">
        <f>IF(G8630&lt;&gt;"", IF(COUNTIF($G$2:G8629, G8630), INDEX($A$2:$G$100000, MATCH(G8630, $G$2:G8629,0),1), FALSE), FALSE)</f>
        <v>0</v>
      </c>
      <c r="G8630" s="1">
        <v>63573</v>
      </c>
      <c r="H8630" s="1" t="s">
        <v>8498</v>
      </c>
    </row>
    <row r="8631" spans="1:8" x14ac:dyDescent="0.2">
      <c r="A8631" s="1">
        <v>8700</v>
      </c>
      <c r="B8631" s="1" t="str">
        <f t="shared" si="134"/>
        <v>BristolSolar</v>
      </c>
      <c r="C8631" s="1" t="b">
        <f>IF(D8631&lt;&gt;"",IF(COUNTIF($D$2:D8630, D8631), INDEX($A$2:$D$100000, MATCH(D8631, $D$2:D8630,0),1), FALSE), FALSE)</f>
        <v>0</v>
      </c>
      <c r="F8631" s="1" t="b">
        <f>IF(G8631&lt;&gt;"", IF(COUNTIF($G$2:G8630, G8631), INDEX($A$2:$G$100000, MATCH(G8631, $G$2:G8630,0),1), FALSE), FALSE)</f>
        <v>0</v>
      </c>
      <c r="G8631" s="1">
        <v>63654</v>
      </c>
      <c r="H8631" s="1" t="s">
        <v>8499</v>
      </c>
    </row>
    <row r="8632" spans="1:8" x14ac:dyDescent="0.2">
      <c r="A8632" s="1">
        <v>8701</v>
      </c>
      <c r="B8632" s="1" t="str">
        <f t="shared" si="134"/>
        <v>ENGIE Storage Services NA LLC</v>
      </c>
      <c r="C8632" s="1" t="b">
        <f>IF(D8632&lt;&gt;"",IF(COUNTIF($D$2:D8631, D8632), INDEX($A$2:$D$100000, MATCH(D8632, $D$2:D8631,0),1), FALSE), FALSE)</f>
        <v>0</v>
      </c>
      <c r="F8632" s="1" t="b">
        <f>IF(G8632&lt;&gt;"", IF(COUNTIF($G$2:G8631, G8632), INDEX($A$2:$G$100000, MATCH(G8632, $G$2:G8631,0),1), FALSE), FALSE)</f>
        <v>0</v>
      </c>
      <c r="G8632" s="1">
        <v>61420</v>
      </c>
      <c r="H8632" s="1" t="s">
        <v>8500</v>
      </c>
    </row>
    <row r="8633" spans="1:8" x14ac:dyDescent="0.2">
      <c r="A8633" s="1">
        <v>8702</v>
      </c>
      <c r="B8633" s="1" t="str">
        <f t="shared" si="134"/>
        <v>MN CSG 2, LLC</v>
      </c>
      <c r="C8633" s="1" t="b">
        <f>IF(D8633&lt;&gt;"",IF(COUNTIF($D$2:D8632, D8633), INDEX($A$2:$D$100000, MATCH(D8633, $D$2:D8632,0),1), FALSE), FALSE)</f>
        <v>0</v>
      </c>
      <c r="F8633" s="1" t="b">
        <f>IF(G8633&lt;&gt;"", IF(COUNTIF($G$2:G8632, G8633), INDEX($A$2:$G$100000, MATCH(G8633, $G$2:G8632,0),1), FALSE), FALSE)</f>
        <v>0</v>
      </c>
      <c r="G8633" s="1">
        <v>63001</v>
      </c>
      <c r="H8633" s="1" t="s">
        <v>8501</v>
      </c>
    </row>
    <row r="8634" spans="1:8" x14ac:dyDescent="0.2">
      <c r="A8634" s="1">
        <v>8703</v>
      </c>
      <c r="B8634" s="1" t="str">
        <f t="shared" si="134"/>
        <v>WED Coventry Seven, LLC</v>
      </c>
      <c r="C8634" s="1" t="b">
        <f>IF(D8634&lt;&gt;"",IF(COUNTIF($D$2:D8633, D8634), INDEX($A$2:$D$100000, MATCH(D8634, $D$2:D8633,0),1), FALSE), FALSE)</f>
        <v>0</v>
      </c>
      <c r="F8634" s="1" t="b">
        <f>IF(G8634&lt;&gt;"", IF(COUNTIF($G$2:G8633, G8634), INDEX($A$2:$G$100000, MATCH(G8634, $G$2:G8633,0),1), FALSE), FALSE)</f>
        <v>0</v>
      </c>
      <c r="G8634" s="1">
        <v>63904</v>
      </c>
      <c r="H8634" s="1" t="s">
        <v>8502</v>
      </c>
    </row>
    <row r="8635" spans="1:8" x14ac:dyDescent="0.2">
      <c r="A8635" s="1">
        <v>8704</v>
      </c>
      <c r="B8635" s="1" t="str">
        <f t="shared" si="134"/>
        <v>Suncook Energy LLC</v>
      </c>
      <c r="C8635" s="1" t="b">
        <f>IF(D8635&lt;&gt;"",IF(COUNTIF($D$2:D8634, D8635), INDEX($A$2:$D$100000, MATCH(D8635, $D$2:D8634,0),1), FALSE), FALSE)</f>
        <v>0</v>
      </c>
      <c r="F8635" s="1" t="b">
        <f>IF(G8635&lt;&gt;"", IF(COUNTIF($G$2:G8634, G8635), INDEX($A$2:$G$100000, MATCH(G8635, $G$2:G8634,0),1), FALSE), FALSE)</f>
        <v>0</v>
      </c>
      <c r="G8635" s="1">
        <v>18313</v>
      </c>
      <c r="H8635" s="1" t="s">
        <v>8503</v>
      </c>
    </row>
    <row r="8636" spans="1:8" x14ac:dyDescent="0.2">
      <c r="A8636" s="1">
        <v>8705</v>
      </c>
      <c r="B8636" s="1" t="str">
        <f t="shared" si="134"/>
        <v>Vale Solar Center</v>
      </c>
      <c r="C8636" s="1" t="b">
        <f>IF(D8636&lt;&gt;"",IF(COUNTIF($D$2:D8635, D8636), INDEX($A$2:$D$100000, MATCH(D8636, $D$2:D8635,0),1), FALSE), FALSE)</f>
        <v>0</v>
      </c>
      <c r="F8636" s="1" t="b">
        <f>IF(G8636&lt;&gt;"", IF(COUNTIF($G$2:G8635, G8636), INDEX($A$2:$G$100000, MATCH(G8636, $G$2:G8635,0),1), FALSE), FALSE)</f>
        <v>0</v>
      </c>
      <c r="G8636" s="1">
        <v>61472</v>
      </c>
      <c r="H8636" s="1" t="s">
        <v>8504</v>
      </c>
    </row>
    <row r="8637" spans="1:8" x14ac:dyDescent="0.2">
      <c r="A8637" s="1">
        <v>8706</v>
      </c>
      <c r="B8637" s="1" t="str">
        <f t="shared" si="134"/>
        <v>Morgan Solar Center</v>
      </c>
      <c r="C8637" s="1" t="b">
        <f>IF(D8637&lt;&gt;"",IF(COUNTIF($D$2:D8636, D8637), INDEX($A$2:$D$100000, MATCH(D8637, $D$2:D8636,0),1), FALSE), FALSE)</f>
        <v>0</v>
      </c>
      <c r="F8637" s="1" t="b">
        <f>IF(G8637&lt;&gt;"", IF(COUNTIF($G$2:G8636, G8637), INDEX($A$2:$G$100000, MATCH(G8637, $G$2:G8636,0),1), FALSE), FALSE)</f>
        <v>0</v>
      </c>
      <c r="G8637" s="1">
        <v>61473</v>
      </c>
      <c r="H8637" s="1" t="s">
        <v>8505</v>
      </c>
    </row>
    <row r="8638" spans="1:8" x14ac:dyDescent="0.2">
      <c r="A8638" s="1">
        <v>8707</v>
      </c>
      <c r="B8638" s="1" t="str">
        <f t="shared" si="134"/>
        <v>SulusSolar33</v>
      </c>
      <c r="C8638" s="1" t="b">
        <f>IF(D8638&lt;&gt;"",IF(COUNTIF($D$2:D8637, D8638), INDEX($A$2:$D$100000, MATCH(D8638, $D$2:D8637,0),1), FALSE), FALSE)</f>
        <v>0</v>
      </c>
      <c r="F8638" s="1" t="b">
        <f>IF(G8638&lt;&gt;"", IF(COUNTIF($G$2:G8637, G8638), INDEX($A$2:$G$100000, MATCH(G8638, $G$2:G8637,0),1), FALSE), FALSE)</f>
        <v>0</v>
      </c>
      <c r="G8638" s="1">
        <v>63657</v>
      </c>
      <c r="H8638" s="1" t="s">
        <v>8506</v>
      </c>
    </row>
    <row r="8639" spans="1:8" x14ac:dyDescent="0.2">
      <c r="A8639" s="1">
        <v>8708</v>
      </c>
      <c r="B8639" s="1" t="str">
        <f t="shared" si="134"/>
        <v>Fletcher Warehousing Co</v>
      </c>
      <c r="C8639" s="1" t="b">
        <f>IF(D8639&lt;&gt;"",IF(COUNTIF($D$2:D8638, D8639), INDEX($A$2:$D$100000, MATCH(D8639, $D$2:D8638,0),1), FALSE), FALSE)</f>
        <v>0</v>
      </c>
      <c r="F8639" s="1" t="b">
        <f>IF(G8639&lt;&gt;"", IF(COUNTIF($G$2:G8638, G8639), INDEX($A$2:$G$100000, MATCH(G8639, $G$2:G8638,0),1), FALSE), FALSE)</f>
        <v>0</v>
      </c>
      <c r="G8639" s="1">
        <v>34090</v>
      </c>
      <c r="H8639" s="1" t="s">
        <v>8507</v>
      </c>
    </row>
    <row r="8640" spans="1:8" x14ac:dyDescent="0.2">
      <c r="A8640" s="1">
        <v>8709</v>
      </c>
      <c r="B8640" s="1" t="str">
        <f t="shared" si="134"/>
        <v>Hayes Solar, LLC</v>
      </c>
      <c r="C8640" s="1" t="b">
        <f>IF(D8640&lt;&gt;"",IF(COUNTIF($D$2:D8639, D8640), INDEX($A$2:$D$100000, MATCH(D8640, $D$2:D8639,0),1), FALSE), FALSE)</f>
        <v>0</v>
      </c>
      <c r="F8640" s="1" t="b">
        <f>IF(G8640&lt;&gt;"", IF(COUNTIF($G$2:G8639, G8640), INDEX($A$2:$G$100000, MATCH(G8640, $G$2:G8639,0),1), FALSE), FALSE)</f>
        <v>0</v>
      </c>
      <c r="G8640" s="1">
        <v>63628</v>
      </c>
      <c r="H8640" s="1" t="s">
        <v>8508</v>
      </c>
    </row>
    <row r="8641" spans="1:8" x14ac:dyDescent="0.2">
      <c r="A8641" s="1">
        <v>8710</v>
      </c>
      <c r="B8641" s="1" t="str">
        <f t="shared" si="134"/>
        <v>Ontario Solar Center</v>
      </c>
      <c r="C8641" s="1" t="b">
        <f>IF(D8641&lt;&gt;"",IF(COUNTIF($D$2:D8640, D8641), INDEX($A$2:$D$100000, MATCH(D8641, $D$2:D8640,0),1), FALSE), FALSE)</f>
        <v>0</v>
      </c>
      <c r="F8641" s="1" t="b">
        <f>IF(G8641&lt;&gt;"", IF(COUNTIF($G$2:G8640, G8641), INDEX($A$2:$G$100000, MATCH(G8641, $G$2:G8640,0),1), FALSE), FALSE)</f>
        <v>0</v>
      </c>
      <c r="G8641" s="1">
        <v>61480</v>
      </c>
      <c r="H8641" s="1" t="s">
        <v>8509</v>
      </c>
    </row>
    <row r="8642" spans="1:8" x14ac:dyDescent="0.2">
      <c r="A8642" s="1">
        <v>8711</v>
      </c>
      <c r="B8642" s="1" t="str">
        <f t="shared" ref="B8642:B8705" si="135">IF(H8642="",E8642,H8642)</f>
        <v>1047 Little Mountain Solar, LLC</v>
      </c>
      <c r="C8642" s="1" t="b">
        <f>IF(D8642&lt;&gt;"",IF(COUNTIF($D$2:D8641, D8642), INDEX($A$2:$D$100000, MATCH(D8642, $D$2:D8641,0),1), FALSE), FALSE)</f>
        <v>0</v>
      </c>
      <c r="F8642" s="1" t="b">
        <f>IF(G8642&lt;&gt;"", IF(COUNTIF($G$2:G8641, G8642), INDEX($A$2:$G$100000, MATCH(G8642, $G$2:G8641,0),1), FALSE), FALSE)</f>
        <v>0</v>
      </c>
      <c r="G8642" s="1">
        <v>62140</v>
      </c>
      <c r="H8642" s="1" t="s">
        <v>8510</v>
      </c>
    </row>
    <row r="8643" spans="1:8" x14ac:dyDescent="0.2">
      <c r="A8643" s="1">
        <v>8712</v>
      </c>
      <c r="B8643" s="1" t="str">
        <f t="shared" si="135"/>
        <v>SulusSolar35</v>
      </c>
      <c r="C8643" s="1" t="b">
        <f>IF(D8643&lt;&gt;"",IF(COUNTIF($D$2:D8642, D8643), INDEX($A$2:$D$100000, MATCH(D8643, $D$2:D8642,0),1), FALSE), FALSE)</f>
        <v>0</v>
      </c>
      <c r="F8643" s="1" t="b">
        <f>IF(G8643&lt;&gt;"", IF(COUNTIF($G$2:G8642, G8643), INDEX($A$2:$G$100000, MATCH(G8643, $G$2:G8642,0),1), FALSE), FALSE)</f>
        <v>0</v>
      </c>
      <c r="G8643" s="1">
        <v>63624</v>
      </c>
      <c r="H8643" s="1" t="s">
        <v>8511</v>
      </c>
    </row>
    <row r="8644" spans="1:8" x14ac:dyDescent="0.2">
      <c r="A8644" s="1">
        <v>8713</v>
      </c>
      <c r="B8644" s="1" t="str">
        <f t="shared" si="135"/>
        <v>SulusSolar28</v>
      </c>
      <c r="C8644" s="1" t="b">
        <f>IF(D8644&lt;&gt;"",IF(COUNTIF($D$2:D8643, D8644), INDEX($A$2:$D$100000, MATCH(D8644, $D$2:D8643,0),1), FALSE), FALSE)</f>
        <v>0</v>
      </c>
      <c r="F8644" s="1" t="b">
        <f>IF(G8644&lt;&gt;"", IF(COUNTIF($G$2:G8643, G8644), INDEX($A$2:$G$100000, MATCH(G8644, $G$2:G8643,0),1), FALSE), FALSE)</f>
        <v>0</v>
      </c>
      <c r="G8644" s="1">
        <v>63656</v>
      </c>
      <c r="H8644" s="1" t="s">
        <v>8512</v>
      </c>
    </row>
    <row r="8645" spans="1:8" x14ac:dyDescent="0.2">
      <c r="A8645" s="1">
        <v>8714</v>
      </c>
      <c r="B8645" s="1" t="str">
        <f t="shared" si="135"/>
        <v>MM Tajiguas Energy LLC</v>
      </c>
      <c r="C8645" s="1" t="b">
        <f>IF(D8645&lt;&gt;"",IF(COUNTIF($D$2:D8644, D8645), INDEX($A$2:$D$100000, MATCH(D8645, $D$2:D8644,0),1), FALSE), FALSE)</f>
        <v>0</v>
      </c>
      <c r="F8645" s="1" t="b">
        <f>IF(G8645&lt;&gt;"", IF(COUNTIF($G$2:G8644, G8645), INDEX($A$2:$G$100000, MATCH(G8645, $G$2:G8644,0),1), FALSE), FALSE)</f>
        <v>0</v>
      </c>
      <c r="G8645" s="1">
        <v>12094</v>
      </c>
      <c r="H8645" s="1" t="s">
        <v>2589</v>
      </c>
    </row>
    <row r="8646" spans="1:8" x14ac:dyDescent="0.2">
      <c r="A8646" s="1">
        <v>8715</v>
      </c>
      <c r="B8646" s="1" t="str">
        <f t="shared" si="135"/>
        <v>SulusSolar22</v>
      </c>
      <c r="C8646" s="1" t="b">
        <f>IF(D8646&lt;&gt;"",IF(COUNTIF($D$2:D8645, D8646), INDEX($A$2:$D$100000, MATCH(D8646, $D$2:D8645,0),1), FALSE), FALSE)</f>
        <v>0</v>
      </c>
      <c r="F8646" s="1" t="b">
        <f>IF(G8646&lt;&gt;"", IF(COUNTIF($G$2:G8645, G8646), INDEX($A$2:$G$100000, MATCH(G8646, $G$2:G8645,0),1), FALSE), FALSE)</f>
        <v>0</v>
      </c>
      <c r="G8646" s="1">
        <v>63659</v>
      </c>
      <c r="H8646" s="1" t="s">
        <v>8513</v>
      </c>
    </row>
    <row r="8647" spans="1:8" x14ac:dyDescent="0.2">
      <c r="A8647" s="1">
        <v>8716</v>
      </c>
      <c r="B8647" s="1" t="str">
        <f t="shared" si="135"/>
        <v>Rock Creek Ltd</v>
      </c>
      <c r="C8647" s="1" t="b">
        <f>IF(D8647&lt;&gt;"",IF(COUNTIF($D$2:D8646, D8647), INDEX($A$2:$D$100000, MATCH(D8647, $D$2:D8646,0),1), FALSE), FALSE)</f>
        <v>0</v>
      </c>
      <c r="F8647" s="1" t="b">
        <f>IF(G8647&lt;&gt;"", IF(COUNTIF($G$2:G8646, G8647), INDEX($A$2:$G$100000, MATCH(G8647, $G$2:G8646,0),1), FALSE), FALSE)</f>
        <v>0</v>
      </c>
      <c r="G8647" s="1">
        <v>16185</v>
      </c>
      <c r="H8647" s="1" t="s">
        <v>8514</v>
      </c>
    </row>
    <row r="8648" spans="1:8" x14ac:dyDescent="0.2">
      <c r="A8648" s="1">
        <v>8717</v>
      </c>
      <c r="B8648" s="1" t="str">
        <f t="shared" si="135"/>
        <v>Crown Solar Center, LLC</v>
      </c>
      <c r="C8648" s="1" t="b">
        <f>IF(D8648&lt;&gt;"",IF(COUNTIF($D$2:D8647, D8648), INDEX($A$2:$D$100000, MATCH(D8648, $D$2:D8647,0),1), FALSE), FALSE)</f>
        <v>0</v>
      </c>
      <c r="F8648" s="1" t="b">
        <f>IF(G8648&lt;&gt;"", IF(COUNTIF($G$2:G8647, G8648), INDEX($A$2:$G$100000, MATCH(G8648, $G$2:G8647,0),1), FALSE), FALSE)</f>
        <v>0</v>
      </c>
      <c r="G8648" s="1">
        <v>63338</v>
      </c>
      <c r="H8648" s="1" t="s">
        <v>8515</v>
      </c>
    </row>
    <row r="8649" spans="1:8" x14ac:dyDescent="0.2">
      <c r="A8649" s="1">
        <v>8718</v>
      </c>
      <c r="B8649" s="1" t="str">
        <f t="shared" si="135"/>
        <v>Captona Berkley LLC</v>
      </c>
      <c r="C8649" s="1" t="b">
        <f>IF(D8649&lt;&gt;"",IF(COUNTIF($D$2:D8648, D8649), INDEX($A$2:$D$100000, MATCH(D8649, $D$2:D8648,0),1), FALSE), FALSE)</f>
        <v>0</v>
      </c>
      <c r="F8649" s="1" t="b">
        <f>IF(G8649&lt;&gt;"", IF(COUNTIF($G$2:G8648, G8649), INDEX($A$2:$G$100000, MATCH(G8649, $G$2:G8648,0),1), FALSE), FALSE)</f>
        <v>0</v>
      </c>
      <c r="G8649" s="1">
        <v>63741</v>
      </c>
      <c r="H8649" s="1" t="s">
        <v>8516</v>
      </c>
    </row>
    <row r="8650" spans="1:8" x14ac:dyDescent="0.2">
      <c r="A8650" s="1">
        <v>8719</v>
      </c>
      <c r="B8650" s="1" t="str">
        <f t="shared" si="135"/>
        <v>Kapaa Generating Partners</v>
      </c>
      <c r="C8650" s="1" t="b">
        <f>IF(D8650&lt;&gt;"",IF(COUNTIF($D$2:D8649, D8650), INDEX($A$2:$D$100000, MATCH(D8650, $D$2:D8649,0),1), FALSE), FALSE)</f>
        <v>0</v>
      </c>
      <c r="F8650" s="1" t="b">
        <f>IF(G8650&lt;&gt;"", IF(COUNTIF($G$2:G8649, G8650), INDEX($A$2:$G$100000, MATCH(G8650, $G$2:G8649,0),1), FALSE), FALSE)</f>
        <v>0</v>
      </c>
      <c r="G8650" s="1">
        <v>10027</v>
      </c>
      <c r="H8650" s="1" t="s">
        <v>8517</v>
      </c>
    </row>
    <row r="8651" spans="1:8" x14ac:dyDescent="0.2">
      <c r="A8651" s="1">
        <v>8720</v>
      </c>
      <c r="B8651" s="1" t="str">
        <f t="shared" si="135"/>
        <v>Green Beanworks C, LLC</v>
      </c>
      <c r="C8651" s="1" t="b">
        <f>IF(D8651&lt;&gt;"",IF(COUNTIF($D$2:D8650, D8651), INDEX($A$2:$D$100000, MATCH(D8651, $D$2:D8650,0),1), FALSE), FALSE)</f>
        <v>0</v>
      </c>
      <c r="F8651" s="1" t="b">
        <f>IF(G8651&lt;&gt;"", IF(COUNTIF($G$2:G8650, G8651), INDEX($A$2:$G$100000, MATCH(G8651, $G$2:G8650,0),1), FALSE), FALSE)</f>
        <v>0</v>
      </c>
      <c r="G8651" s="1">
        <v>60849</v>
      </c>
      <c r="H8651" s="1" t="s">
        <v>8518</v>
      </c>
    </row>
    <row r="8652" spans="1:8" x14ac:dyDescent="0.2">
      <c r="A8652" s="1">
        <v>8721</v>
      </c>
      <c r="B8652" s="1" t="str">
        <f t="shared" si="135"/>
        <v>Green Beanworks D, LLC</v>
      </c>
      <c r="C8652" s="1" t="b">
        <f>IF(D8652&lt;&gt;"",IF(COUNTIF($D$2:D8651, D8652), INDEX($A$2:$D$100000, MATCH(D8652, $D$2:D8651,0),1), FALSE), FALSE)</f>
        <v>0</v>
      </c>
      <c r="F8652" s="1" t="b">
        <f>IF(G8652&lt;&gt;"", IF(COUNTIF($G$2:G8651, G8652), INDEX($A$2:$G$100000, MATCH(G8652, $G$2:G8651,0),1), FALSE), FALSE)</f>
        <v>0</v>
      </c>
      <c r="G8652" s="1">
        <v>60850</v>
      </c>
      <c r="H8652" s="1" t="s">
        <v>8519</v>
      </c>
    </row>
    <row r="8653" spans="1:8" x14ac:dyDescent="0.2">
      <c r="A8653" s="1">
        <v>8722</v>
      </c>
      <c r="B8653" s="1" t="str">
        <f t="shared" si="135"/>
        <v>Oak Leaf Solar XXXIII LLC (Lantz-Chaffey)</v>
      </c>
      <c r="C8653" s="1" t="b">
        <f>IF(D8653&lt;&gt;"",IF(COUNTIF($D$2:D8652, D8653), INDEX($A$2:$D$100000, MATCH(D8653, $D$2:D8652,0),1), FALSE), FALSE)</f>
        <v>0</v>
      </c>
      <c r="F8653" s="1" t="b">
        <f>IF(G8653&lt;&gt;"", IF(COUNTIF($G$2:G8652, G8653), INDEX($A$2:$G$100000, MATCH(G8653, $G$2:G8652,0),1), FALSE), FALSE)</f>
        <v>0</v>
      </c>
      <c r="G8653" s="1">
        <v>63402</v>
      </c>
      <c r="H8653" s="1" t="s">
        <v>8520</v>
      </c>
    </row>
    <row r="8654" spans="1:8" x14ac:dyDescent="0.2">
      <c r="A8654" s="1">
        <v>8723</v>
      </c>
      <c r="B8654" s="1" t="str">
        <f t="shared" si="135"/>
        <v>3 MW LLC</v>
      </c>
      <c r="C8654" s="1" t="b">
        <f>IF(D8654&lt;&gt;"",IF(COUNTIF($D$2:D8653, D8654), INDEX($A$2:$D$100000, MATCH(D8654, $D$2:D8653,0),1), FALSE), FALSE)</f>
        <v>0</v>
      </c>
      <c r="F8654" s="1" t="b">
        <f>IF(G8654&lt;&gt;"", IF(COUNTIF($G$2:G8653, G8654), INDEX($A$2:$G$100000, MATCH(G8654, $G$2:G8653,0),1), FALSE), FALSE)</f>
        <v>0</v>
      </c>
      <c r="G8654" s="1">
        <v>64211</v>
      </c>
      <c r="H8654" s="1" t="s">
        <v>8521</v>
      </c>
    </row>
    <row r="8655" spans="1:8" x14ac:dyDescent="0.2">
      <c r="A8655" s="1">
        <v>8724</v>
      </c>
      <c r="B8655" s="1" t="str">
        <f t="shared" si="135"/>
        <v>Green Beanworks B, LLC</v>
      </c>
      <c r="C8655" s="1" t="b">
        <f>IF(D8655&lt;&gt;"",IF(COUNTIF($D$2:D8654, D8655), INDEX($A$2:$D$100000, MATCH(D8655, $D$2:D8654,0),1), FALSE), FALSE)</f>
        <v>0</v>
      </c>
      <c r="F8655" s="1" t="b">
        <f>IF(G8655&lt;&gt;"", IF(COUNTIF($G$2:G8654, G8655), INDEX($A$2:$G$100000, MATCH(G8655, $G$2:G8654,0),1), FALSE), FALSE)</f>
        <v>0</v>
      </c>
      <c r="G8655" s="1">
        <v>60878</v>
      </c>
      <c r="H8655" s="1" t="s">
        <v>8522</v>
      </c>
    </row>
    <row r="8656" spans="1:8" x14ac:dyDescent="0.2">
      <c r="A8656" s="1">
        <v>8725</v>
      </c>
      <c r="B8656" s="1" t="str">
        <f t="shared" si="135"/>
        <v>Granby Solar, LLC</v>
      </c>
      <c r="C8656" s="1" t="b">
        <f>IF(D8656&lt;&gt;"",IF(COUNTIF($D$2:D8655, D8656), INDEX($A$2:$D$100000, MATCH(D8656, $D$2:D8655,0),1), FALSE), FALSE)</f>
        <v>0</v>
      </c>
      <c r="F8656" s="1" t="b">
        <f>IF(G8656&lt;&gt;"", IF(COUNTIF($G$2:G8655, G8656), INDEX($A$2:$G$100000, MATCH(G8656, $G$2:G8655,0),1), FALSE), FALSE)</f>
        <v>0</v>
      </c>
      <c r="G8656" s="1">
        <v>63108</v>
      </c>
      <c r="H8656" s="1" t="s">
        <v>8523</v>
      </c>
    </row>
    <row r="8657" spans="1:8" x14ac:dyDescent="0.2">
      <c r="A8657" s="1">
        <v>8726</v>
      </c>
      <c r="B8657" s="1" t="str">
        <f t="shared" si="135"/>
        <v>Sissonville Ltd Partnership</v>
      </c>
      <c r="C8657" s="1" t="b">
        <f>IF(D8657&lt;&gt;"",IF(COUNTIF($D$2:D8656, D8657), INDEX($A$2:$D$100000, MATCH(D8657, $D$2:D8656,0),1), FALSE), FALSE)</f>
        <v>0</v>
      </c>
      <c r="F8657" s="1" t="b">
        <f>IF(G8657&lt;&gt;"", IF(COUNTIF($G$2:G8656, G8657), INDEX($A$2:$G$100000, MATCH(G8657, $G$2:G8656,0),1), FALSE), FALSE)</f>
        <v>0</v>
      </c>
      <c r="G8657" s="1">
        <v>17272</v>
      </c>
      <c r="H8657" s="1" t="s">
        <v>8524</v>
      </c>
    </row>
    <row r="8658" spans="1:8" x14ac:dyDescent="0.2">
      <c r="A8658" s="1">
        <v>8727</v>
      </c>
      <c r="B8658" s="1" t="str">
        <f t="shared" si="135"/>
        <v>AMP MA Dudley</v>
      </c>
      <c r="C8658" s="1" t="b">
        <f>IF(D8658&lt;&gt;"",IF(COUNTIF($D$2:D8657, D8658), INDEX($A$2:$D$100000, MATCH(D8658, $D$2:D8657,0),1), FALSE), FALSE)</f>
        <v>0</v>
      </c>
      <c r="F8658" s="1" t="b">
        <f>IF(G8658&lt;&gt;"", IF(COUNTIF($G$2:G8657, G8658), INDEX($A$2:$G$100000, MATCH(G8658, $G$2:G8657,0),1), FALSE), FALSE)</f>
        <v>0</v>
      </c>
      <c r="G8658" s="1">
        <v>64197</v>
      </c>
      <c r="H8658" s="1" t="s">
        <v>8525</v>
      </c>
    </row>
    <row r="8659" spans="1:8" x14ac:dyDescent="0.2">
      <c r="A8659" s="1">
        <v>8728</v>
      </c>
      <c r="B8659" s="1" t="str">
        <f t="shared" si="135"/>
        <v>Bolthouse Solar LLC</v>
      </c>
      <c r="C8659" s="1" t="b">
        <f>IF(D8659&lt;&gt;"",IF(COUNTIF($D$2:D8658, D8659), INDEX($A$2:$D$100000, MATCH(D8659, $D$2:D8658,0),1), FALSE), FALSE)</f>
        <v>0</v>
      </c>
      <c r="F8659" s="1" t="b">
        <f>IF(G8659&lt;&gt;"", IF(COUNTIF($G$2:G8658, G8659), INDEX($A$2:$G$100000, MATCH(G8659, $G$2:G8658,0),1), FALSE), FALSE)</f>
        <v>0</v>
      </c>
      <c r="G8659" s="1">
        <v>64264</v>
      </c>
      <c r="H8659" s="1" t="s">
        <v>8526</v>
      </c>
    </row>
    <row r="8660" spans="1:8" x14ac:dyDescent="0.2">
      <c r="A8660" s="1">
        <v>8729</v>
      </c>
      <c r="B8660" s="1" t="str">
        <f t="shared" si="135"/>
        <v>Wildcat I Energy Storage LLC</v>
      </c>
      <c r="C8660" s="1" t="b">
        <f>IF(D8660&lt;&gt;"",IF(COUNTIF($D$2:D8659, D8660), INDEX($A$2:$D$100000, MATCH(D8660, $D$2:D8659,0),1), FALSE), FALSE)</f>
        <v>0</v>
      </c>
      <c r="F8660" s="1" t="b">
        <f>IF(G8660&lt;&gt;"", IF(COUNTIF($G$2:G8659, G8660), INDEX($A$2:$G$100000, MATCH(G8660, $G$2:G8659,0),1), FALSE), FALSE)</f>
        <v>0</v>
      </c>
      <c r="G8660" s="1">
        <v>62748</v>
      </c>
      <c r="H8660" s="1" t="s">
        <v>8527</v>
      </c>
    </row>
    <row r="8661" spans="1:8" x14ac:dyDescent="0.2">
      <c r="A8661" s="1">
        <v>8730</v>
      </c>
      <c r="B8661" s="1" t="str">
        <f t="shared" si="135"/>
        <v>Newark Atlantic Paperboard Co</v>
      </c>
      <c r="C8661" s="1" t="b">
        <f>IF(D8661&lt;&gt;"",IF(COUNTIF($D$2:D8660, D8661), INDEX($A$2:$D$100000, MATCH(D8661, $D$2:D8660,0),1), FALSE), FALSE)</f>
        <v>0</v>
      </c>
      <c r="F8661" s="1" t="b">
        <f>IF(G8661&lt;&gt;"", IF(COUNTIF($G$2:G8660, G8661), INDEX($A$2:$G$100000, MATCH(G8661, $G$2:G8660,0),1), FALSE), FALSE)</f>
        <v>0</v>
      </c>
      <c r="G8661" s="1">
        <v>13535</v>
      </c>
      <c r="H8661" s="1" t="s">
        <v>8528</v>
      </c>
    </row>
    <row r="8662" spans="1:8" x14ac:dyDescent="0.2">
      <c r="A8662" s="1">
        <v>8731</v>
      </c>
      <c r="B8662" s="1" t="str">
        <f t="shared" si="135"/>
        <v>Southern Sky Renewable Energy Berkley, LLC</v>
      </c>
      <c r="C8662" s="1" t="b">
        <f>IF(D8662&lt;&gt;"",IF(COUNTIF($D$2:D8661, D8662), INDEX($A$2:$D$100000, MATCH(D8662, $D$2:D8661,0),1), FALSE), FALSE)</f>
        <v>0</v>
      </c>
      <c r="F8662" s="1" t="b">
        <f>IF(G8662&lt;&gt;"", IF(COUNTIF($G$2:G8661, G8662), INDEX($A$2:$G$100000, MATCH(G8662, $G$2:G8661,0),1), FALSE), FALSE)</f>
        <v>0</v>
      </c>
      <c r="G8662" s="1">
        <v>60809</v>
      </c>
      <c r="H8662" s="1" t="s">
        <v>8529</v>
      </c>
    </row>
    <row r="8663" spans="1:8" x14ac:dyDescent="0.2">
      <c r="A8663" s="1">
        <v>8732</v>
      </c>
      <c r="B8663" s="1" t="str">
        <f t="shared" si="135"/>
        <v>Silveira Ranch Road Solar</v>
      </c>
      <c r="C8663" s="1" t="b">
        <f>IF(D8663&lt;&gt;"",IF(COUNTIF($D$2:D8662, D8663), INDEX($A$2:$D$100000, MATCH(D8663, $D$2:D8662,0),1), FALSE), FALSE)</f>
        <v>0</v>
      </c>
      <c r="F8663" s="1" t="b">
        <f>IF(G8663&lt;&gt;"", IF(COUNTIF($G$2:G8662, G8663), INDEX($A$2:$G$100000, MATCH(G8663, $G$2:G8662,0),1), FALSE), FALSE)</f>
        <v>0</v>
      </c>
      <c r="G8663" s="1">
        <v>63676</v>
      </c>
      <c r="H8663" s="1" t="s">
        <v>8530</v>
      </c>
    </row>
    <row r="8664" spans="1:8" x14ac:dyDescent="0.2">
      <c r="A8664" s="1">
        <v>8733</v>
      </c>
      <c r="B8664" s="1" t="str">
        <f t="shared" si="135"/>
        <v>Copley Press Inc</v>
      </c>
      <c r="C8664" s="1" t="b">
        <f>IF(D8664&lt;&gt;"",IF(COUNTIF($D$2:D8663, D8664), INDEX($A$2:$D$100000, MATCH(D8664, $D$2:D8663,0),1), FALSE), FALSE)</f>
        <v>0</v>
      </c>
      <c r="F8664" s="1" t="b">
        <f>IF(G8664&lt;&gt;"", IF(COUNTIF($G$2:G8663, G8664), INDEX($A$2:$G$100000, MATCH(G8664, $G$2:G8663,0),1), FALSE), FALSE)</f>
        <v>0</v>
      </c>
      <c r="G8664" s="1">
        <v>4102</v>
      </c>
      <c r="H8664" s="1" t="s">
        <v>8531</v>
      </c>
    </row>
    <row r="8665" spans="1:8" x14ac:dyDescent="0.2">
      <c r="A8665" s="1">
        <v>8734</v>
      </c>
      <c r="B8665" s="1" t="str">
        <f t="shared" si="135"/>
        <v>Lock 13 Hydro Partners</v>
      </c>
      <c r="C8665" s="1" t="b">
        <f>IF(D8665&lt;&gt;"",IF(COUNTIF($D$2:D8664, D8665), INDEX($A$2:$D$100000, MATCH(D8665, $D$2:D8664,0),1), FALSE), FALSE)</f>
        <v>0</v>
      </c>
      <c r="F8665" s="1" t="b">
        <f>IF(G8665&lt;&gt;"", IF(COUNTIF($G$2:G8664, G8665), INDEX($A$2:$G$100000, MATCH(G8665, $G$2:G8664,0),1), FALSE), FALSE)</f>
        <v>0</v>
      </c>
      <c r="G8665" s="1">
        <v>62663</v>
      </c>
      <c r="H8665" s="1" t="s">
        <v>8532</v>
      </c>
    </row>
    <row r="8666" spans="1:8" x14ac:dyDescent="0.2">
      <c r="A8666" s="1">
        <v>8735</v>
      </c>
      <c r="B8666" s="1" t="str">
        <f t="shared" si="135"/>
        <v>Constellation Solar Rhode Island LLC</v>
      </c>
      <c r="C8666" s="1" t="b">
        <f>IF(D8666&lt;&gt;"",IF(COUNTIF($D$2:D8665, D8666), INDEX($A$2:$D$100000, MATCH(D8666, $D$2:D8665,0),1), FALSE), FALSE)</f>
        <v>0</v>
      </c>
      <c r="F8666" s="1" t="b">
        <f>IF(G8666&lt;&gt;"", IF(COUNTIF($G$2:G8665, G8666), INDEX($A$2:$G$100000, MATCH(G8666, $G$2:G8665,0),1), FALSE), FALSE)</f>
        <v>0</v>
      </c>
      <c r="G8666" s="1">
        <v>62679</v>
      </c>
      <c r="H8666" s="1" t="s">
        <v>8533</v>
      </c>
    </row>
    <row r="8667" spans="1:8" x14ac:dyDescent="0.2">
      <c r="A8667" s="1">
        <v>8736</v>
      </c>
      <c r="B8667" s="1" t="str">
        <f t="shared" si="135"/>
        <v>MilfordSolar</v>
      </c>
      <c r="C8667" s="1" t="b">
        <f>IF(D8667&lt;&gt;"",IF(COUNTIF($D$2:D8666, D8667), INDEX($A$2:$D$100000, MATCH(D8667, $D$2:D8666,0),1), FALSE), FALSE)</f>
        <v>0</v>
      </c>
      <c r="F8667" s="1" t="b">
        <f>IF(G8667&lt;&gt;"", IF(COUNTIF($G$2:G8666, G8667), INDEX($A$2:$G$100000, MATCH(G8667, $G$2:G8666,0),1), FALSE), FALSE)</f>
        <v>0</v>
      </c>
      <c r="G8667" s="1">
        <v>63655</v>
      </c>
      <c r="H8667" s="1" t="s">
        <v>8534</v>
      </c>
    </row>
    <row r="8668" spans="1:8" x14ac:dyDescent="0.2">
      <c r="A8668" s="1">
        <v>8737</v>
      </c>
      <c r="B8668" s="1" t="str">
        <f t="shared" si="135"/>
        <v>Novel Energy Solutions</v>
      </c>
      <c r="C8668" s="1" t="b">
        <f>IF(D8668&lt;&gt;"",IF(COUNTIF($D$2:D8667, D8668), INDEX($A$2:$D$100000, MATCH(D8668, $D$2:D8667,0),1), FALSE), FALSE)</f>
        <v>0</v>
      </c>
      <c r="F8668" s="1" t="b">
        <f>IF(G8668&lt;&gt;"", IF(COUNTIF($G$2:G8667, G8668), INDEX($A$2:$G$100000, MATCH(G8668, $G$2:G8667,0),1), FALSE), FALSE)</f>
        <v>0</v>
      </c>
      <c r="G8668" s="1">
        <v>60685</v>
      </c>
      <c r="H8668" s="1" t="s">
        <v>8535</v>
      </c>
    </row>
    <row r="8669" spans="1:8" x14ac:dyDescent="0.2">
      <c r="A8669" s="1">
        <v>8738</v>
      </c>
      <c r="B8669" s="1" t="str">
        <f t="shared" si="135"/>
        <v>MWRD:W/SW Facility</v>
      </c>
      <c r="C8669" s="1" t="b">
        <f>IF(D8669&lt;&gt;"",IF(COUNTIF($D$2:D8668, D8669), INDEX($A$2:$D$100000, MATCH(D8669, $D$2:D8668,0),1), FALSE), FALSE)</f>
        <v>0</v>
      </c>
      <c r="F8669" s="1" t="b">
        <f>IF(G8669&lt;&gt;"", IF(COUNTIF($G$2:G8668, G8669), INDEX($A$2:$G$100000, MATCH(G8669, $G$2:G8668,0),1), FALSE), FALSE)</f>
        <v>0</v>
      </c>
      <c r="G8669" s="1">
        <v>13159</v>
      </c>
      <c r="H8669" s="1" t="s">
        <v>8536</v>
      </c>
    </row>
    <row r="8670" spans="1:8" x14ac:dyDescent="0.2">
      <c r="A8670" s="1">
        <v>8739</v>
      </c>
      <c r="B8670" s="1" t="str">
        <f t="shared" si="135"/>
        <v>Bluebird Solar LLC</v>
      </c>
      <c r="C8670" s="1" t="b">
        <f>IF(D8670&lt;&gt;"",IF(COUNTIF($D$2:D8669, D8670), INDEX($A$2:$D$100000, MATCH(D8670, $D$2:D8669,0),1), FALSE), FALSE)</f>
        <v>0</v>
      </c>
      <c r="F8670" s="1" t="b">
        <f>IF(G8670&lt;&gt;"", IF(COUNTIF($G$2:G8669, G8670), INDEX($A$2:$G$100000, MATCH(G8670, $G$2:G8669,0),1), FALSE), FALSE)</f>
        <v>0</v>
      </c>
      <c r="G8670" s="1">
        <v>63507</v>
      </c>
      <c r="H8670" s="1" t="s">
        <v>8537</v>
      </c>
    </row>
    <row r="8671" spans="1:8" x14ac:dyDescent="0.2">
      <c r="A8671" s="1">
        <v>8740</v>
      </c>
      <c r="B8671" s="1" t="str">
        <f t="shared" si="135"/>
        <v>Power Solar</v>
      </c>
      <c r="C8671" s="1" t="b">
        <f>IF(D8671&lt;&gt;"",IF(COUNTIF($D$2:D8670, D8671), INDEX($A$2:$D$100000, MATCH(D8671, $D$2:D8670,0),1), FALSE), FALSE)</f>
        <v>0</v>
      </c>
      <c r="F8671" s="1" t="b">
        <f>IF(G8671&lt;&gt;"", IF(COUNTIF($G$2:G8670, G8671), INDEX($A$2:$G$100000, MATCH(G8671, $G$2:G8670,0),1), FALSE), FALSE)</f>
        <v>0</v>
      </c>
      <c r="G8671" s="1">
        <v>61795</v>
      </c>
      <c r="H8671" s="1" t="s">
        <v>8538</v>
      </c>
    </row>
    <row r="8672" spans="1:8" x14ac:dyDescent="0.2">
      <c r="A8672" s="1">
        <v>8741</v>
      </c>
      <c r="B8672" s="1" t="str">
        <f t="shared" si="135"/>
        <v>Aves Hamilton Inc</v>
      </c>
      <c r="C8672" s="1" t="b">
        <f>IF(D8672&lt;&gt;"",IF(COUNTIF($D$2:D8671, D8672), INDEX($A$2:$D$100000, MATCH(D8672, $D$2:D8671,0),1), FALSE), FALSE)</f>
        <v>0</v>
      </c>
      <c r="F8672" s="1" t="b">
        <f>IF(G8672&lt;&gt;"", IF(COUNTIF($G$2:G8671, G8672), INDEX($A$2:$G$100000, MATCH(G8672, $G$2:G8671,0),1), FALSE), FALSE)</f>
        <v>0</v>
      </c>
      <c r="G8672" s="1">
        <v>1035</v>
      </c>
      <c r="H8672" s="1" t="s">
        <v>8539</v>
      </c>
    </row>
    <row r="8673" spans="1:8" x14ac:dyDescent="0.2">
      <c r="A8673" s="1">
        <v>8742</v>
      </c>
      <c r="B8673" s="1" t="str">
        <f t="shared" si="135"/>
        <v>El Paso Field Services Ltd</v>
      </c>
      <c r="C8673" s="1" t="b">
        <f>IF(D8673&lt;&gt;"",IF(COUNTIF($D$2:D8672, D8673), INDEX($A$2:$D$100000, MATCH(D8673, $D$2:D8672,0),1), FALSE), FALSE)</f>
        <v>0</v>
      </c>
      <c r="F8673" s="1" t="b">
        <f>IF(G8673&lt;&gt;"", IF(COUNTIF($G$2:G8672, G8673), INDEX($A$2:$G$100000, MATCH(G8673, $G$2:G8672,0),1), FALSE), FALSE)</f>
        <v>0</v>
      </c>
      <c r="G8673" s="1">
        <v>5707</v>
      </c>
      <c r="H8673" s="1" t="s">
        <v>8540</v>
      </c>
    </row>
    <row r="8674" spans="1:8" x14ac:dyDescent="0.2">
      <c r="A8674" s="1">
        <v>8743</v>
      </c>
      <c r="B8674" s="1" t="str">
        <f t="shared" si="135"/>
        <v>Nuevo Energy Co-Rincon</v>
      </c>
      <c r="C8674" s="1" t="b">
        <f>IF(D8674&lt;&gt;"",IF(COUNTIF($D$2:D8673, D8674), INDEX($A$2:$D$100000, MATCH(D8674, $D$2:D8673,0),1), FALSE), FALSE)</f>
        <v>0</v>
      </c>
      <c r="F8674" s="1" t="b">
        <f>IF(G8674&lt;&gt;"", IF(COUNTIF($G$2:G8673, G8674), INDEX($A$2:$G$100000, MATCH(G8674, $G$2:G8673,0),1), FALSE), FALSE)</f>
        <v>0</v>
      </c>
      <c r="G8674" s="1">
        <v>25531</v>
      </c>
      <c r="H8674" s="1" t="s">
        <v>8541</v>
      </c>
    </row>
    <row r="8675" spans="1:8" x14ac:dyDescent="0.2">
      <c r="A8675" s="1">
        <v>8744</v>
      </c>
      <c r="B8675" s="1" t="str">
        <f t="shared" si="135"/>
        <v>Roseau City of</v>
      </c>
      <c r="C8675" s="1" t="b">
        <f>IF(D8675&lt;&gt;"",IF(COUNTIF($D$2:D8674, D8675), INDEX($A$2:$D$100000, MATCH(D8675, $D$2:D8674,0),1), FALSE), FALSE)</f>
        <v>0</v>
      </c>
      <c r="F8675" s="1" t="b">
        <f>IF(G8675&lt;&gt;"", IF(COUNTIF($G$2:G8674, G8675), INDEX($A$2:$G$100000, MATCH(G8675, $G$2:G8674,0),1), FALSE), FALSE)</f>
        <v>0</v>
      </c>
      <c r="G8675" s="1">
        <v>16285</v>
      </c>
      <c r="H8675" s="1" t="s">
        <v>8542</v>
      </c>
    </row>
    <row r="8676" spans="1:8" x14ac:dyDescent="0.2">
      <c r="A8676" s="1">
        <v>8745</v>
      </c>
      <c r="B8676" s="1" t="str">
        <f t="shared" si="135"/>
        <v>Warrensburg Hydro Power LP</v>
      </c>
      <c r="C8676" s="1" t="b">
        <f>IF(D8676&lt;&gt;"",IF(COUNTIF($D$2:D8675, D8676), INDEX($A$2:$D$100000, MATCH(D8676, $D$2:D8675,0),1), FALSE), FALSE)</f>
        <v>0</v>
      </c>
      <c r="F8676" s="1" t="b">
        <f>IF(G8676&lt;&gt;"", IF(COUNTIF($G$2:G8675, G8676), INDEX($A$2:$G$100000, MATCH(G8676, $G$2:G8675,0),1), FALSE), FALSE)</f>
        <v>0</v>
      </c>
      <c r="G8676" s="1">
        <v>20118</v>
      </c>
      <c r="H8676" s="1" t="s">
        <v>8543</v>
      </c>
    </row>
    <row r="8677" spans="1:8" x14ac:dyDescent="0.2">
      <c r="A8677" s="1">
        <v>8746</v>
      </c>
      <c r="B8677" s="1" t="str">
        <f t="shared" si="135"/>
        <v>Long Beach Trigen, LLC</v>
      </c>
      <c r="C8677" s="1" t="b">
        <f>IF(D8677&lt;&gt;"",IF(COUNTIF($D$2:D8676, D8677), INDEX($A$2:$D$100000, MATCH(D8677, $D$2:D8676,0),1), FALSE), FALSE)</f>
        <v>0</v>
      </c>
      <c r="F8677" s="1" t="b">
        <f>IF(G8677&lt;&gt;"", IF(COUNTIF($G$2:G8676, G8677), INDEX($A$2:$G$100000, MATCH(G8677, $G$2:G8676,0),1), FALSE), FALSE)</f>
        <v>0</v>
      </c>
      <c r="G8677" s="1">
        <v>63658</v>
      </c>
      <c r="H8677" s="1" t="s">
        <v>8544</v>
      </c>
    </row>
    <row r="8678" spans="1:8" x14ac:dyDescent="0.2">
      <c r="A8678" s="1">
        <v>8747</v>
      </c>
      <c r="B8678" s="1" t="str">
        <f t="shared" si="135"/>
        <v>BCSB, LLC</v>
      </c>
      <c r="C8678" s="1" t="b">
        <f>IF(D8678&lt;&gt;"",IF(COUNTIF($D$2:D8677, D8678), INDEX($A$2:$D$100000, MATCH(D8678, $D$2:D8677,0),1), FALSE), FALSE)</f>
        <v>0</v>
      </c>
      <c r="F8678" s="1" t="b">
        <f>IF(G8678&lt;&gt;"", IF(COUNTIF($G$2:G8677, G8678), INDEX($A$2:$G$100000, MATCH(G8678, $G$2:G8677,0),1), FALSE), FALSE)</f>
        <v>0</v>
      </c>
      <c r="G8678" s="1">
        <v>63842</v>
      </c>
      <c r="H8678" s="1" t="s">
        <v>8545</v>
      </c>
    </row>
    <row r="8679" spans="1:8" x14ac:dyDescent="0.2">
      <c r="A8679" s="1">
        <v>8748</v>
      </c>
      <c r="B8679" s="1" t="str">
        <f t="shared" si="135"/>
        <v>ISM Solar Dighton 3, LLC</v>
      </c>
      <c r="C8679" s="1" t="b">
        <f>IF(D8679&lt;&gt;"",IF(COUNTIF($D$2:D8678, D8679), INDEX($A$2:$D$100000, MATCH(D8679, $D$2:D8678,0),1), FALSE), FALSE)</f>
        <v>0</v>
      </c>
      <c r="F8679" s="1" t="b">
        <f>IF(G8679&lt;&gt;"", IF(COUNTIF($G$2:G8678, G8679), INDEX($A$2:$G$100000, MATCH(G8679, $G$2:G8678,0),1), FALSE), FALSE)</f>
        <v>0</v>
      </c>
      <c r="G8679" s="1">
        <v>64067</v>
      </c>
      <c r="H8679" s="1" t="s">
        <v>8546</v>
      </c>
    </row>
    <row r="8680" spans="1:8" x14ac:dyDescent="0.2">
      <c r="A8680" s="1">
        <v>8749</v>
      </c>
      <c r="B8680" s="1" t="str">
        <f t="shared" si="135"/>
        <v>Parkedale Pharmaceuticals Inc</v>
      </c>
      <c r="C8680" s="1" t="b">
        <f>IF(D8680&lt;&gt;"",IF(COUNTIF($D$2:D8679, D8680), INDEX($A$2:$D$100000, MATCH(D8680, $D$2:D8679,0),1), FALSE), FALSE)</f>
        <v>0</v>
      </c>
      <c r="F8680" s="1" t="b">
        <f>IF(G8680&lt;&gt;"", IF(COUNTIF($G$2:G8679, G8680), INDEX($A$2:$G$100000, MATCH(G8680, $G$2:G8679,0),1), FALSE), FALSE)</f>
        <v>0</v>
      </c>
      <c r="G8680" s="1">
        <v>25698</v>
      </c>
      <c r="H8680" s="1" t="s">
        <v>8547</v>
      </c>
    </row>
    <row r="8681" spans="1:8" x14ac:dyDescent="0.2">
      <c r="A8681" s="1">
        <v>8750</v>
      </c>
      <c r="B8681" s="1" t="str">
        <f t="shared" si="135"/>
        <v>Brush Solar Center</v>
      </c>
      <c r="C8681" s="1" t="b">
        <f>IF(D8681&lt;&gt;"",IF(COUNTIF($D$2:D8680, D8681), INDEX($A$2:$D$100000, MATCH(D8681, $D$2:D8680,0),1), FALSE), FALSE)</f>
        <v>0</v>
      </c>
      <c r="F8681" s="1" t="b">
        <f>IF(G8681&lt;&gt;"", IF(COUNTIF($G$2:G8680, G8681), INDEX($A$2:$G$100000, MATCH(G8681, $G$2:G8680,0),1), FALSE), FALSE)</f>
        <v>0</v>
      </c>
      <c r="G8681" s="1">
        <v>61465</v>
      </c>
      <c r="H8681" s="1" t="s">
        <v>8548</v>
      </c>
    </row>
    <row r="8682" spans="1:8" x14ac:dyDescent="0.2">
      <c r="A8682" s="1">
        <v>8751</v>
      </c>
      <c r="B8682" s="1" t="str">
        <f t="shared" si="135"/>
        <v>MM Yolo Power LLC</v>
      </c>
      <c r="C8682" s="1" t="b">
        <f>IF(D8682&lt;&gt;"",IF(COUNTIF($D$2:D8681, D8682), INDEX($A$2:$D$100000, MATCH(D8682, $D$2:D8681,0),1), FALSE), FALSE)</f>
        <v>0</v>
      </c>
      <c r="F8682" s="1" t="b">
        <f>IF(G8682&lt;&gt;"", IF(COUNTIF($G$2:G8681, G8682), INDEX($A$2:$G$100000, MATCH(G8682, $G$2:G8681,0),1), FALSE), FALSE)</f>
        <v>0</v>
      </c>
      <c r="G8682" s="1">
        <v>27248</v>
      </c>
      <c r="H8682" s="1" t="s">
        <v>2593</v>
      </c>
    </row>
    <row r="8683" spans="1:8" x14ac:dyDescent="0.2">
      <c r="A8683" s="1">
        <v>8752</v>
      </c>
      <c r="B8683" s="1" t="str">
        <f t="shared" si="135"/>
        <v>Michigan Power Co</v>
      </c>
      <c r="C8683" s="1" t="b">
        <f>IF(D8683&lt;&gt;"",IF(COUNTIF($D$2:D8682, D8683), INDEX($A$2:$D$100000, MATCH(D8683, $D$2:D8682,0),1), FALSE), FALSE)</f>
        <v>0</v>
      </c>
      <c r="F8683" s="1" t="b">
        <f>IF(G8683&lt;&gt;"", IF(COUNTIF($G$2:G8682, G8683), INDEX($A$2:$G$100000, MATCH(G8683, $G$2:G8682,0),1), FALSE), FALSE)</f>
        <v>0</v>
      </c>
      <c r="G8683" s="1">
        <v>12433</v>
      </c>
      <c r="H8683" s="1" t="s">
        <v>8549</v>
      </c>
    </row>
    <row r="8684" spans="1:8" x14ac:dyDescent="0.2">
      <c r="A8684" s="1">
        <v>8753</v>
      </c>
      <c r="B8684" s="1" t="str">
        <f t="shared" si="135"/>
        <v>Rounseville Solar 1, LLC</v>
      </c>
      <c r="C8684" s="1" t="b">
        <f>IF(D8684&lt;&gt;"",IF(COUNTIF($D$2:D8683, D8684), INDEX($A$2:$D$100000, MATCH(D8684, $D$2:D8683,0),1), FALSE), FALSE)</f>
        <v>0</v>
      </c>
      <c r="F8684" s="1" t="b">
        <f>IF(G8684&lt;&gt;"", IF(COUNTIF($G$2:G8683, G8684), INDEX($A$2:$G$100000, MATCH(G8684, $G$2:G8683,0),1), FALSE), FALSE)</f>
        <v>0</v>
      </c>
      <c r="G8684" s="1">
        <v>64071</v>
      </c>
      <c r="H8684" s="1" t="s">
        <v>8550</v>
      </c>
    </row>
    <row r="8685" spans="1:8" x14ac:dyDescent="0.2">
      <c r="A8685" s="1">
        <v>8754</v>
      </c>
      <c r="B8685" s="1" t="str">
        <f t="shared" si="135"/>
        <v>MM Hartford Energy</v>
      </c>
      <c r="C8685" s="1" t="b">
        <f>IF(D8685&lt;&gt;"",IF(COUNTIF($D$2:D8684, D8685), INDEX($A$2:$D$100000, MATCH(D8685, $D$2:D8684,0),1), FALSE), FALSE)</f>
        <v>0</v>
      </c>
      <c r="F8685" s="1" t="b">
        <f>IF(G8685&lt;&gt;"", IF(COUNTIF($G$2:G8684, G8685), INDEX($A$2:$G$100000, MATCH(G8685, $G$2:G8684,0),1), FALSE), FALSE)</f>
        <v>0</v>
      </c>
      <c r="G8685" s="1">
        <v>11634</v>
      </c>
      <c r="H8685" s="1" t="s">
        <v>8551</v>
      </c>
    </row>
    <row r="8686" spans="1:8" x14ac:dyDescent="0.2">
      <c r="A8686" s="1">
        <v>8755</v>
      </c>
      <c r="B8686" s="1" t="str">
        <f t="shared" si="135"/>
        <v>IXYS Integrated Circuits Division, LLC</v>
      </c>
      <c r="C8686" s="1" t="b">
        <f>IF(D8686&lt;&gt;"",IF(COUNTIF($D$2:D8685, D8686), INDEX($A$2:$D$100000, MATCH(D8686, $D$2:D8685,0),1), FALSE), FALSE)</f>
        <v>0</v>
      </c>
      <c r="F8686" s="1" t="b">
        <f>IF(G8686&lt;&gt;"", IF(COUNTIF($G$2:G8685, G8686), INDEX($A$2:$G$100000, MATCH(G8686, $G$2:G8685,0),1), FALSE), FALSE)</f>
        <v>0</v>
      </c>
      <c r="G8686" s="1">
        <v>63994</v>
      </c>
      <c r="H8686" s="1" t="s">
        <v>8552</v>
      </c>
    </row>
    <row r="8687" spans="1:8" x14ac:dyDescent="0.2">
      <c r="A8687" s="1">
        <v>8756</v>
      </c>
      <c r="B8687" s="1" t="str">
        <f t="shared" si="135"/>
        <v>BWC Box Pond LLC</v>
      </c>
      <c r="C8687" s="1" t="b">
        <f>IF(D8687&lt;&gt;"",IF(COUNTIF($D$2:D8686, D8687), INDEX($A$2:$D$100000, MATCH(D8687, $D$2:D8686,0),1), FALSE), FALSE)</f>
        <v>0</v>
      </c>
      <c r="F8687" s="1" t="b">
        <f>IF(G8687&lt;&gt;"", IF(COUNTIF($G$2:G8686, G8687), INDEX($A$2:$G$100000, MATCH(G8687, $G$2:G8686,0),1), FALSE), FALSE)</f>
        <v>0</v>
      </c>
      <c r="G8687" s="1">
        <v>64201</v>
      </c>
      <c r="H8687" s="1" t="s">
        <v>8553</v>
      </c>
    </row>
    <row r="8688" spans="1:8" x14ac:dyDescent="0.2">
      <c r="A8688" s="1">
        <v>8757</v>
      </c>
      <c r="B8688" s="1" t="str">
        <f t="shared" si="135"/>
        <v>Organic Energy Solutions, Inc.</v>
      </c>
      <c r="C8688" s="1" t="b">
        <f>IF(D8688&lt;&gt;"",IF(COUNTIF($D$2:D8687, D8688), INDEX($A$2:$D$100000, MATCH(D8688, $D$2:D8687,0),1), FALSE), FALSE)</f>
        <v>0</v>
      </c>
      <c r="F8688" s="1" t="b">
        <f>IF(G8688&lt;&gt;"", IF(COUNTIF($G$2:G8687, G8688), INDEX($A$2:$G$100000, MATCH(G8688, $G$2:G8687,0),1), FALSE), FALSE)</f>
        <v>0</v>
      </c>
      <c r="G8688" s="1">
        <v>63331</v>
      </c>
      <c r="H8688" s="1" t="s">
        <v>8554</v>
      </c>
    </row>
    <row r="8689" spans="1:8" x14ac:dyDescent="0.2">
      <c r="A8689" s="1">
        <v>8758</v>
      </c>
      <c r="B8689" s="1" t="str">
        <f t="shared" si="135"/>
        <v>Peter Pan Seafoods</v>
      </c>
      <c r="C8689" s="1" t="b">
        <f>IF(D8689&lt;&gt;"",IF(COUNTIF($D$2:D8688, D8689), INDEX($A$2:$D$100000, MATCH(D8689, $D$2:D8688,0),1), FALSE), FALSE)</f>
        <v>0</v>
      </c>
      <c r="F8689" s="1" t="b">
        <f>IF(G8689&lt;&gt;"", IF(COUNTIF($G$2:G8688, G8689), INDEX($A$2:$G$100000, MATCH(G8689, $G$2:G8688,0),1), FALSE), FALSE)</f>
        <v>0</v>
      </c>
      <c r="G8689" s="1">
        <v>14852</v>
      </c>
      <c r="H8689" s="1" t="s">
        <v>8555</v>
      </c>
    </row>
    <row r="8690" spans="1:8" x14ac:dyDescent="0.2">
      <c r="A8690" s="1">
        <v>8759</v>
      </c>
      <c r="B8690" s="1" t="str">
        <f t="shared" si="135"/>
        <v>NM Mid Valley Genco LLC</v>
      </c>
      <c r="C8690" s="1" t="b">
        <f>IF(D8690&lt;&gt;"",IF(COUNTIF($D$2:D8689, D8690), INDEX($A$2:$D$100000, MATCH(D8690, $D$2:D8689,0),1), FALSE), FALSE)</f>
        <v>0</v>
      </c>
      <c r="F8690" s="1" t="b">
        <f>IF(G8690&lt;&gt;"", IF(COUNTIF($G$2:G8689, G8690), INDEX($A$2:$G$100000, MATCH(G8690, $G$2:G8689,0),1), FALSE), FALSE)</f>
        <v>0</v>
      </c>
      <c r="G8690" s="1">
        <v>49813</v>
      </c>
      <c r="H8690" s="1" t="s">
        <v>8556</v>
      </c>
    </row>
    <row r="8691" spans="1:8" x14ac:dyDescent="0.2">
      <c r="A8691" s="1">
        <v>8760</v>
      </c>
      <c r="B8691" s="1" t="str">
        <f t="shared" si="135"/>
        <v>SulusSolar29</v>
      </c>
      <c r="C8691" s="1" t="b">
        <f>IF(D8691&lt;&gt;"",IF(COUNTIF($D$2:D8690, D8691), INDEX($A$2:$D$100000, MATCH(D8691, $D$2:D8690,0),1), FALSE), FALSE)</f>
        <v>0</v>
      </c>
      <c r="F8691" s="1" t="b">
        <f>IF(G8691&lt;&gt;"", IF(COUNTIF($G$2:G8690, G8691), INDEX($A$2:$G$100000, MATCH(G8691, $G$2:G8690,0),1), FALSE), FALSE)</f>
        <v>0</v>
      </c>
      <c r="G8691" s="1">
        <v>63688</v>
      </c>
      <c r="H8691" s="1" t="s">
        <v>8557</v>
      </c>
    </row>
    <row r="8692" spans="1:8" x14ac:dyDescent="0.2">
      <c r="A8692" s="1">
        <v>8761</v>
      </c>
      <c r="B8692" s="1" t="str">
        <f t="shared" si="135"/>
        <v>Augusta City of</v>
      </c>
      <c r="C8692" s="1" t="b">
        <f>IF(D8692&lt;&gt;"",IF(COUNTIF($D$2:D8691, D8692), INDEX($A$2:$D$100000, MATCH(D8692, $D$2:D8691,0),1), FALSE), FALSE)</f>
        <v>0</v>
      </c>
      <c r="F8692" s="1" t="b">
        <f>IF(G8692&lt;&gt;"", IF(COUNTIF($G$2:G8691, G8692), INDEX($A$2:$G$100000, MATCH(G8692, $G$2:G8691,0),1), FALSE), FALSE)</f>
        <v>0</v>
      </c>
      <c r="G8692" s="1">
        <v>1000</v>
      </c>
      <c r="H8692" s="1" t="s">
        <v>8558</v>
      </c>
    </row>
    <row r="8693" spans="1:8" x14ac:dyDescent="0.2">
      <c r="A8693" s="1">
        <v>8762</v>
      </c>
      <c r="B8693" s="1" t="str">
        <f t="shared" si="135"/>
        <v>Lock 12 Hydro Partners, LLC</v>
      </c>
      <c r="C8693" s="1" t="b">
        <f>IF(D8693&lt;&gt;"",IF(COUNTIF($D$2:D8692, D8693), INDEX($A$2:$D$100000, MATCH(D8693, $D$2:D8692,0),1), FALSE), FALSE)</f>
        <v>0</v>
      </c>
      <c r="F8693" s="1" t="b">
        <f>IF(G8693&lt;&gt;"", IF(COUNTIF($G$2:G8692, G8693), INDEX($A$2:$G$100000, MATCH(G8693, $G$2:G8692,0),1), FALSE), FALSE)</f>
        <v>0</v>
      </c>
      <c r="G8693" s="1">
        <v>62661</v>
      </c>
      <c r="H8693" s="1" t="s">
        <v>8559</v>
      </c>
    </row>
    <row r="8694" spans="1:8" x14ac:dyDescent="0.2">
      <c r="A8694" s="1">
        <v>8763</v>
      </c>
      <c r="B8694" s="1" t="str">
        <f t="shared" si="135"/>
        <v>Easthampton Park Solar 1, LLC</v>
      </c>
      <c r="C8694" s="1" t="b">
        <f>IF(D8694&lt;&gt;"",IF(COUNTIF($D$2:D8693, D8694), INDEX($A$2:$D$100000, MATCH(D8694, $D$2:D8693,0),1), FALSE), FALSE)</f>
        <v>0</v>
      </c>
      <c r="F8694" s="1" t="b">
        <f>IF(G8694&lt;&gt;"", IF(COUNTIF($G$2:G8693, G8694), INDEX($A$2:$G$100000, MATCH(G8694, $G$2:G8693,0),1), FALSE), FALSE)</f>
        <v>0</v>
      </c>
      <c r="G8694" s="1">
        <v>63614</v>
      </c>
      <c r="H8694" s="1" t="s">
        <v>8560</v>
      </c>
    </row>
    <row r="8695" spans="1:8" x14ac:dyDescent="0.2">
      <c r="A8695" s="1">
        <v>8764</v>
      </c>
      <c r="B8695" s="1" t="str">
        <f t="shared" si="135"/>
        <v>Howell Petroleum Corp</v>
      </c>
      <c r="C8695" s="1" t="b">
        <f>IF(D8695&lt;&gt;"",IF(COUNTIF($D$2:D8694, D8695), INDEX($A$2:$D$100000, MATCH(D8695, $D$2:D8694,0),1), FALSE), FALSE)</f>
        <v>0</v>
      </c>
      <c r="F8695" s="1" t="b">
        <f>IF(G8695&lt;&gt;"", IF(COUNTIF($G$2:G8694, G8695), INDEX($A$2:$G$100000, MATCH(G8695, $G$2:G8694,0),1), FALSE), FALSE)</f>
        <v>0</v>
      </c>
      <c r="G8695" s="1">
        <v>8933</v>
      </c>
      <c r="H8695" s="1" t="s">
        <v>8561</v>
      </c>
    </row>
    <row r="8696" spans="1:8" x14ac:dyDescent="0.2">
      <c r="A8696" s="1">
        <v>8765</v>
      </c>
      <c r="B8696" s="1" t="str">
        <f t="shared" si="135"/>
        <v>REG Juhl Glenville Wind, LLC</v>
      </c>
      <c r="C8696" s="1" t="b">
        <f>IF(D8696&lt;&gt;"",IF(COUNTIF($D$2:D8695, D8696), INDEX($A$2:$D$100000, MATCH(D8696, $D$2:D8695,0),1), FALSE), FALSE)</f>
        <v>0</v>
      </c>
      <c r="F8696" s="1" t="b">
        <f>IF(G8696&lt;&gt;"", IF(COUNTIF($G$2:G8695, G8696), INDEX($A$2:$G$100000, MATCH(G8696, $G$2:G8695,0),1), FALSE), FALSE)</f>
        <v>0</v>
      </c>
      <c r="G8696" s="1">
        <v>63761</v>
      </c>
      <c r="H8696" s="1" t="s">
        <v>8562</v>
      </c>
    </row>
    <row r="8697" spans="1:8" x14ac:dyDescent="0.2">
      <c r="A8697" s="1">
        <v>8766</v>
      </c>
      <c r="B8697" s="1" t="str">
        <f t="shared" si="135"/>
        <v>Beaver Falls Hydro Associates</v>
      </c>
      <c r="C8697" s="1" t="b">
        <f>IF(D8697&lt;&gt;"",IF(COUNTIF($D$2:D8696, D8697), INDEX($A$2:$D$100000, MATCH(D8697, $D$2:D8696,0),1), FALSE), FALSE)</f>
        <v>0</v>
      </c>
      <c r="F8697" s="1" t="b">
        <f>IF(G8697&lt;&gt;"", IF(COUNTIF($G$2:G8696, G8697), INDEX($A$2:$G$100000, MATCH(G8697, $G$2:G8696,0),1), FALSE), FALSE)</f>
        <v>0</v>
      </c>
      <c r="G8697" s="1">
        <v>1439</v>
      </c>
      <c r="H8697" s="1" t="s">
        <v>8563</v>
      </c>
    </row>
    <row r="8698" spans="1:8" x14ac:dyDescent="0.2">
      <c r="A8698" s="1">
        <v>8767</v>
      </c>
      <c r="B8698" s="1" t="str">
        <f t="shared" si="135"/>
        <v>Lock 14 Hydro Partners, LLC</v>
      </c>
      <c r="C8698" s="1" t="b">
        <f>IF(D8698&lt;&gt;"",IF(COUNTIF($D$2:D8697, D8698), INDEX($A$2:$D$100000, MATCH(D8698, $D$2:D8697,0),1), FALSE), FALSE)</f>
        <v>0</v>
      </c>
      <c r="F8698" s="1" t="b">
        <f>IF(G8698&lt;&gt;"", IF(COUNTIF($G$2:G8697, G8698), INDEX($A$2:$G$100000, MATCH(G8698, $G$2:G8697,0),1), FALSE), FALSE)</f>
        <v>0</v>
      </c>
      <c r="G8698" s="1">
        <v>62664</v>
      </c>
      <c r="H8698" s="1" t="s">
        <v>8564</v>
      </c>
    </row>
    <row r="8699" spans="1:8" x14ac:dyDescent="0.2">
      <c r="A8699" s="1">
        <v>8768</v>
      </c>
      <c r="B8699" s="1" t="str">
        <f t="shared" si="135"/>
        <v>Holdrege City of</v>
      </c>
      <c r="C8699" s="1" t="b">
        <f>IF(D8699&lt;&gt;"",IF(COUNTIF($D$2:D8698, D8699), INDEX($A$2:$D$100000, MATCH(D8699, $D$2:D8698,0),1), FALSE), FALSE)</f>
        <v>0</v>
      </c>
      <c r="F8699" s="1" t="b">
        <f>IF(G8699&lt;&gt;"", IF(COUNTIF($G$2:G8698, G8699), INDEX($A$2:$G$100000, MATCH(G8699, $G$2:G8698,0),1), FALSE), FALSE)</f>
        <v>0</v>
      </c>
      <c r="G8699" s="1">
        <v>8717</v>
      </c>
      <c r="H8699" s="1" t="s">
        <v>8565</v>
      </c>
    </row>
    <row r="8700" spans="1:8" x14ac:dyDescent="0.2">
      <c r="A8700" s="1">
        <v>8769</v>
      </c>
      <c r="B8700" s="1" t="str">
        <f t="shared" si="135"/>
        <v>Cobb Electric Membership Corporation</v>
      </c>
      <c r="C8700" s="1" t="b">
        <f>IF(D8700&lt;&gt;"",IF(COUNTIF($D$2:D8699, D8700), INDEX($A$2:$D$100000, MATCH(D8700, $D$2:D8699,0),1), FALSE), FALSE)</f>
        <v>0</v>
      </c>
      <c r="F8700" s="1" t="b">
        <f>IF(G8700&lt;&gt;"", IF(COUNTIF($G$2:G8699, G8700), INDEX($A$2:$G$100000, MATCH(G8700, $G$2:G8699,0),1), FALSE), FALSE)</f>
        <v>0</v>
      </c>
      <c r="G8700" s="1">
        <v>63260</v>
      </c>
      <c r="H8700" s="1" t="s">
        <v>8566</v>
      </c>
    </row>
    <row r="8701" spans="1:8" x14ac:dyDescent="0.2">
      <c r="A8701" s="1">
        <v>8770</v>
      </c>
      <c r="B8701" s="1" t="str">
        <f t="shared" si="135"/>
        <v>Cranston Print Works Co</v>
      </c>
      <c r="C8701" s="1" t="b">
        <f>IF(D8701&lt;&gt;"",IF(COUNTIF($D$2:D8700, D8701), INDEX($A$2:$D$100000, MATCH(D8701, $D$2:D8700,0),1), FALSE), FALSE)</f>
        <v>0</v>
      </c>
      <c r="F8701" s="1" t="b">
        <f>IF(G8701&lt;&gt;"", IF(COUNTIF($G$2:G8700, G8701), INDEX($A$2:$G$100000, MATCH(G8701, $G$2:G8700,0),1), FALSE), FALSE)</f>
        <v>0</v>
      </c>
      <c r="G8701" s="1">
        <v>4546</v>
      </c>
      <c r="H8701" s="1" t="s">
        <v>8567</v>
      </c>
    </row>
    <row r="8702" spans="1:8" x14ac:dyDescent="0.2">
      <c r="A8702" s="1">
        <v>8771</v>
      </c>
      <c r="B8702" s="1" t="str">
        <f t="shared" si="135"/>
        <v>Merck &amp; Company Inc - Cherokee</v>
      </c>
      <c r="C8702" s="1" t="b">
        <f>IF(D8702&lt;&gt;"",IF(COUNTIF($D$2:D8701, D8702), INDEX($A$2:$D$100000, MATCH(D8702, $D$2:D8701,0),1), FALSE), FALSE)</f>
        <v>0</v>
      </c>
      <c r="F8702" s="1" t="b">
        <f>IF(G8702&lt;&gt;"", IF(COUNTIF($G$2:G8701, G8702), INDEX($A$2:$G$100000, MATCH(G8702, $G$2:G8701,0),1), FALSE), FALSE)</f>
        <v>0</v>
      </c>
      <c r="G8702" s="1">
        <v>12327</v>
      </c>
      <c r="H8702" s="1" t="s">
        <v>8568</v>
      </c>
    </row>
    <row r="8703" spans="1:8" x14ac:dyDescent="0.2">
      <c r="A8703" s="1">
        <v>8772</v>
      </c>
      <c r="B8703" s="1" t="str">
        <f t="shared" si="135"/>
        <v>Outagamie County</v>
      </c>
      <c r="C8703" s="1" t="b">
        <f>IF(D8703&lt;&gt;"",IF(COUNTIF($D$2:D8702, D8703), INDEX($A$2:$D$100000, MATCH(D8703, $D$2:D8702,0),1), FALSE), FALSE)</f>
        <v>0</v>
      </c>
      <c r="F8703" s="1" t="b">
        <f>IF(G8703&lt;&gt;"", IF(COUNTIF($G$2:G8702, G8703), INDEX($A$2:$G$100000, MATCH(G8703, $G$2:G8702,0),1), FALSE), FALSE)</f>
        <v>0</v>
      </c>
      <c r="G8703" s="1">
        <v>14112</v>
      </c>
      <c r="H8703" s="1" t="s">
        <v>8569</v>
      </c>
    </row>
    <row r="8704" spans="1:8" x14ac:dyDescent="0.2">
      <c r="A8704" s="1">
        <v>8773</v>
      </c>
      <c r="B8704" s="1" t="str">
        <f t="shared" si="135"/>
        <v>Adrian Energy Associates LLC</v>
      </c>
      <c r="C8704" s="1" t="b">
        <f>IF(D8704&lt;&gt;"",IF(COUNTIF($D$2:D8703, D8704), INDEX($A$2:$D$100000, MATCH(D8704, $D$2:D8703,0),1), FALSE), FALSE)</f>
        <v>0</v>
      </c>
      <c r="F8704" s="1" t="b">
        <f>IF(G8704&lt;&gt;"", IF(COUNTIF($G$2:G8703, G8704), INDEX($A$2:$G$100000, MATCH(G8704, $G$2:G8703,0),1), FALSE), FALSE)</f>
        <v>0</v>
      </c>
      <c r="G8704" s="1">
        <v>128</v>
      </c>
      <c r="H8704" s="1" t="s">
        <v>8570</v>
      </c>
    </row>
    <row r="8705" spans="1:8" x14ac:dyDescent="0.2">
      <c r="A8705" s="1">
        <v>8774</v>
      </c>
      <c r="B8705" s="1" t="str">
        <f t="shared" si="135"/>
        <v>CHI Energy Inc</v>
      </c>
      <c r="C8705" s="1" t="b">
        <f>IF(D8705&lt;&gt;"",IF(COUNTIF($D$2:D8704, D8705), INDEX($A$2:$D$100000, MATCH(D8705, $D$2:D8704,0),1), FALSE), FALSE)</f>
        <v>0</v>
      </c>
      <c r="F8705" s="1" t="b">
        <f>IF(G8705&lt;&gt;"", IF(COUNTIF($G$2:G8704, G8705), INDEX($A$2:$G$100000, MATCH(G8705, $G$2:G8704,0),1), FALSE), FALSE)</f>
        <v>0</v>
      </c>
      <c r="G8705" s="1">
        <v>38002</v>
      </c>
      <c r="H8705" s="1" t="s">
        <v>989</v>
      </c>
    </row>
    <row r="8706" spans="1:8" x14ac:dyDescent="0.2">
      <c r="A8706" s="1">
        <v>8775</v>
      </c>
      <c r="B8706" s="1" t="str">
        <f t="shared" ref="B8706:B8769" si="136">IF(H8706="",E8706,H8706)</f>
        <v>Suncaster, LLC</v>
      </c>
      <c r="C8706" s="1" t="b">
        <f>IF(D8706&lt;&gt;"",IF(COUNTIF($D$2:D8705, D8706), INDEX($A$2:$D$100000, MATCH(D8706, $D$2:D8705,0),1), FALSE), FALSE)</f>
        <v>0</v>
      </c>
      <c r="F8706" s="1" t="b">
        <f>IF(G8706&lt;&gt;"", IF(COUNTIF($G$2:G8705, G8706), INDEX($A$2:$G$100000, MATCH(G8706, $G$2:G8705,0),1), FALSE), FALSE)</f>
        <v>0</v>
      </c>
      <c r="G8706" s="1">
        <v>64116</v>
      </c>
      <c r="H8706" s="1" t="s">
        <v>8571</v>
      </c>
    </row>
    <row r="8707" spans="1:8" x14ac:dyDescent="0.2">
      <c r="A8707" s="1">
        <v>8776</v>
      </c>
      <c r="B8707" s="1" t="str">
        <f t="shared" si="136"/>
        <v>Merrimack Solar Farm</v>
      </c>
      <c r="C8707" s="1" t="b">
        <f>IF(D8707&lt;&gt;"",IF(COUNTIF($D$2:D8706, D8707), INDEX($A$2:$D$100000, MATCH(D8707, $D$2:D8706,0),1), FALSE), FALSE)</f>
        <v>0</v>
      </c>
      <c r="F8707" s="1" t="b">
        <f>IF(G8707&lt;&gt;"", IF(COUNTIF($G$2:G8706, G8707), INDEX($A$2:$G$100000, MATCH(G8707, $G$2:G8706,0),1), FALSE), FALSE)</f>
        <v>0</v>
      </c>
      <c r="G8707" s="1">
        <v>64119</v>
      </c>
      <c r="H8707" s="1" t="s">
        <v>8572</v>
      </c>
    </row>
    <row r="8708" spans="1:8" x14ac:dyDescent="0.2">
      <c r="A8708" s="1">
        <v>8777</v>
      </c>
      <c r="B8708" s="1" t="str">
        <f t="shared" si="136"/>
        <v>Jemez Cuba LLC</v>
      </c>
      <c r="C8708" s="1" t="b">
        <f>IF(D8708&lt;&gt;"",IF(COUNTIF($D$2:D8707, D8708), INDEX($A$2:$D$100000, MATCH(D8708, $D$2:D8707,0),1), FALSE), FALSE)</f>
        <v>0</v>
      </c>
      <c r="F8708" s="1" t="b">
        <f>IF(G8708&lt;&gt;"", IF(COUNTIF($G$2:G8707, G8708), INDEX($A$2:$G$100000, MATCH(G8708, $G$2:G8707,0),1), FALSE), FALSE)</f>
        <v>0</v>
      </c>
      <c r="G8708" s="1">
        <v>63213</v>
      </c>
      <c r="H8708" s="1" t="s">
        <v>8573</v>
      </c>
    </row>
    <row r="8709" spans="1:8" x14ac:dyDescent="0.2">
      <c r="A8709" s="1">
        <v>8778</v>
      </c>
      <c r="B8709" s="1" t="str">
        <f t="shared" si="136"/>
        <v>Kearsarge Fogland LLC</v>
      </c>
      <c r="C8709" s="1" t="b">
        <f>IF(D8709&lt;&gt;"",IF(COUNTIF($D$2:D8708, D8709), INDEX($A$2:$D$100000, MATCH(D8709, $D$2:D8708,0),1), FALSE), FALSE)</f>
        <v>0</v>
      </c>
      <c r="F8709" s="1" t="b">
        <f>IF(G8709&lt;&gt;"", IF(COUNTIF($G$2:G8708, G8709), INDEX($A$2:$G$100000, MATCH(G8709, $G$2:G8708,0),1), FALSE), FALSE)</f>
        <v>0</v>
      </c>
      <c r="G8709" s="1">
        <v>64328</v>
      </c>
      <c r="H8709" s="1" t="s">
        <v>8574</v>
      </c>
    </row>
    <row r="8710" spans="1:8" x14ac:dyDescent="0.2">
      <c r="A8710" s="1">
        <v>8779</v>
      </c>
      <c r="B8710" s="1" t="str">
        <f t="shared" si="136"/>
        <v>Sea World of California</v>
      </c>
      <c r="C8710" s="1" t="b">
        <f>IF(D8710&lt;&gt;"",IF(COUNTIF($D$2:D8709, D8710), INDEX($A$2:$D$100000, MATCH(D8710, $D$2:D8709,0),1), FALSE), FALSE)</f>
        <v>0</v>
      </c>
      <c r="F8710" s="1" t="b">
        <f>IF(G8710&lt;&gt;"", IF(COUNTIF($G$2:G8709, G8710), INDEX($A$2:$G$100000, MATCH(G8710, $G$2:G8709,0),1), FALSE), FALSE)</f>
        <v>0</v>
      </c>
      <c r="G8710" s="1">
        <v>16835</v>
      </c>
      <c r="H8710" s="1" t="s">
        <v>8575</v>
      </c>
    </row>
    <row r="8711" spans="1:8" x14ac:dyDescent="0.2">
      <c r="A8711" s="1">
        <v>8780</v>
      </c>
      <c r="B8711" s="1" t="str">
        <f t="shared" si="136"/>
        <v>Smithfield Solar Farm</v>
      </c>
      <c r="C8711" s="1" t="b">
        <f>IF(D8711&lt;&gt;"",IF(COUNTIF($D$2:D8710, D8711), INDEX($A$2:$D$100000, MATCH(D8711, $D$2:D8710,0),1), FALSE), FALSE)</f>
        <v>0</v>
      </c>
      <c r="F8711" s="1" t="b">
        <f>IF(G8711&lt;&gt;"", IF(COUNTIF($G$2:G8710, G8711), INDEX($A$2:$G$100000, MATCH(G8711, $G$2:G8710,0),1), FALSE), FALSE)</f>
        <v>0</v>
      </c>
      <c r="G8711" s="1">
        <v>64120</v>
      </c>
      <c r="H8711" s="1" t="s">
        <v>8576</v>
      </c>
    </row>
    <row r="8712" spans="1:8" x14ac:dyDescent="0.2">
      <c r="A8712" s="1">
        <v>8781</v>
      </c>
      <c r="B8712" s="1" t="str">
        <f t="shared" si="136"/>
        <v>Delanco Coopertown Rd Solar 2, LLC</v>
      </c>
      <c r="C8712" s="1" t="b">
        <f>IF(D8712&lt;&gt;"",IF(COUNTIF($D$2:D8711, D8712), INDEX($A$2:$D$100000, MATCH(D8712, $D$2:D8711,0),1), FALSE), FALSE)</f>
        <v>0</v>
      </c>
      <c r="F8712" s="1" t="b">
        <f>IF(G8712&lt;&gt;"", IF(COUNTIF($G$2:G8711, G8712), INDEX($A$2:$G$100000, MATCH(G8712, $G$2:G8711,0),1), FALSE), FALSE)</f>
        <v>0</v>
      </c>
      <c r="G8712" s="1">
        <v>64052</v>
      </c>
      <c r="H8712" s="1" t="s">
        <v>8577</v>
      </c>
    </row>
    <row r="8713" spans="1:8" x14ac:dyDescent="0.2">
      <c r="A8713" s="1">
        <v>8782</v>
      </c>
      <c r="B8713" s="1" t="str">
        <f t="shared" si="136"/>
        <v>Fall Line Hydro Company, Inc.</v>
      </c>
      <c r="C8713" s="1" t="b">
        <f>IF(D8713&lt;&gt;"",IF(COUNTIF($D$2:D8712, D8713), INDEX($A$2:$D$100000, MATCH(D8713, $D$2:D8712,0),1), FALSE), FALSE)</f>
        <v>0</v>
      </c>
      <c r="F8713" s="1" t="b">
        <f>IF(G8713&lt;&gt;"", IF(COUNTIF($G$2:G8712, G8713), INDEX($A$2:$G$100000, MATCH(G8713, $G$2:G8712,0),1), FALSE), FALSE)</f>
        <v>0</v>
      </c>
      <c r="G8713" s="1">
        <v>49765</v>
      </c>
      <c r="H8713" s="1" t="s">
        <v>8578</v>
      </c>
    </row>
    <row r="8714" spans="1:8" x14ac:dyDescent="0.2">
      <c r="A8714" s="1">
        <v>8783</v>
      </c>
      <c r="B8714" s="1" t="str">
        <f t="shared" si="136"/>
        <v>Spencer Solar Farm, LLC</v>
      </c>
      <c r="C8714" s="1" t="b">
        <f>IF(D8714&lt;&gt;"",IF(COUNTIF($D$2:D8713, D8714), INDEX($A$2:$D$100000, MATCH(D8714, $D$2:D8713,0),1), FALSE), FALSE)</f>
        <v>0</v>
      </c>
      <c r="F8714" s="1" t="b">
        <f>IF(G8714&lt;&gt;"", IF(COUNTIF($G$2:G8713, G8714), INDEX($A$2:$G$100000, MATCH(G8714, $G$2:G8713,0),1), FALSE), FALSE)</f>
        <v>0</v>
      </c>
      <c r="G8714" s="1">
        <v>63395</v>
      </c>
      <c r="H8714" s="1" t="s">
        <v>8579</v>
      </c>
    </row>
    <row r="8715" spans="1:8" x14ac:dyDescent="0.2">
      <c r="A8715" s="1">
        <v>8785</v>
      </c>
      <c r="B8715" s="1" t="str">
        <f t="shared" si="136"/>
        <v>MC6 Hydro Facility</v>
      </c>
      <c r="C8715" s="1" t="b">
        <f>IF(D8715&lt;&gt;"",IF(COUNTIF($D$2:D8714, D8715), INDEX($A$2:$D$100000, MATCH(D8715, $D$2:D8714,0),1), FALSE), FALSE)</f>
        <v>0</v>
      </c>
      <c r="F8715" s="1" t="b">
        <f>IF(G8715&lt;&gt;"", IF(COUNTIF($G$2:G8714, G8715), INDEX($A$2:$G$100000, MATCH(G8715, $G$2:G8714,0),1), FALSE), FALSE)</f>
        <v>0</v>
      </c>
      <c r="G8715" s="1">
        <v>64221</v>
      </c>
      <c r="H8715" s="1" t="s">
        <v>8580</v>
      </c>
    </row>
    <row r="8716" spans="1:8" x14ac:dyDescent="0.2">
      <c r="A8716" s="1">
        <v>8786</v>
      </c>
      <c r="B8716" s="1" t="str">
        <f t="shared" si="136"/>
        <v>Wysong Solar</v>
      </c>
      <c r="C8716" s="1" t="b">
        <f>IF(D8716&lt;&gt;"",IF(COUNTIF($D$2:D8715, D8716), INDEX($A$2:$D$100000, MATCH(D8716, $D$2:D8715,0),1), FALSE), FALSE)</f>
        <v>0</v>
      </c>
      <c r="F8716" s="1" t="b">
        <f>IF(G8716&lt;&gt;"", IF(COUNTIF($G$2:G8715, G8716), INDEX($A$2:$G$100000, MATCH(G8716, $G$2:G8715,0),1), FALSE), FALSE)</f>
        <v>0</v>
      </c>
      <c r="G8716" s="1">
        <v>61869</v>
      </c>
      <c r="H8716" s="1" t="s">
        <v>8581</v>
      </c>
    </row>
    <row r="8717" spans="1:8" x14ac:dyDescent="0.2">
      <c r="A8717" s="1">
        <v>8787</v>
      </c>
      <c r="B8717" s="1" t="str">
        <f t="shared" si="136"/>
        <v>Panasonic Battery Project</v>
      </c>
      <c r="C8717" s="1" t="b">
        <f>IF(D8717&lt;&gt;"",IF(COUNTIF($D$2:D8716, D8717), INDEX($A$2:$D$100000, MATCH(D8717, $D$2:D8716,0),1), FALSE), FALSE)</f>
        <v>0</v>
      </c>
      <c r="F8717" s="1" t="b">
        <f>IF(G8717&lt;&gt;"", IF(COUNTIF($G$2:G8716, G8717), INDEX($A$2:$G$100000, MATCH(G8717, $G$2:G8716,0),1), FALSE), FALSE)</f>
        <v>0</v>
      </c>
      <c r="G8717" s="1">
        <v>61061</v>
      </c>
      <c r="H8717" s="1" t="s">
        <v>8582</v>
      </c>
    </row>
    <row r="8718" spans="1:8" x14ac:dyDescent="0.2">
      <c r="A8718" s="1">
        <v>8788</v>
      </c>
      <c r="B8718" s="1" t="str">
        <f t="shared" si="136"/>
        <v>WTG Gas Processing LP</v>
      </c>
      <c r="C8718" s="1" t="b">
        <f>IF(D8718&lt;&gt;"",IF(COUNTIF($D$2:D8717, D8718), INDEX($A$2:$D$100000, MATCH(D8718, $D$2:D8717,0),1), FALSE), FALSE)</f>
        <v>0</v>
      </c>
      <c r="F8718" s="1" t="b">
        <f>IF(G8718&lt;&gt;"", IF(COUNTIF($G$2:G8717, G8718), INDEX($A$2:$G$100000, MATCH(G8718, $G$2:G8717,0),1), FALSE), FALSE)</f>
        <v>0</v>
      </c>
      <c r="G8718" s="1">
        <v>19936</v>
      </c>
      <c r="H8718" s="1" t="s">
        <v>8583</v>
      </c>
    </row>
    <row r="8719" spans="1:8" x14ac:dyDescent="0.2">
      <c r="A8719" s="1">
        <v>8789</v>
      </c>
      <c r="B8719" s="1" t="str">
        <f t="shared" si="136"/>
        <v>Drift Creek Solar, LLC</v>
      </c>
      <c r="C8719" s="1" t="b">
        <f>IF(D8719&lt;&gt;"",IF(COUNTIF($D$2:D8718, D8719), INDEX($A$2:$D$100000, MATCH(D8719, $D$2:D8718,0),1), FALSE), FALSE)</f>
        <v>0</v>
      </c>
      <c r="F8719" s="1" t="b">
        <f>IF(G8719&lt;&gt;"", IF(COUNTIF($G$2:G8718, G8719), INDEX($A$2:$G$100000, MATCH(G8719, $G$2:G8718,0),1), FALSE), FALSE)</f>
        <v>0</v>
      </c>
      <c r="G8719" s="1">
        <v>63207</v>
      </c>
      <c r="H8719" s="1" t="s">
        <v>8584</v>
      </c>
    </row>
    <row r="8720" spans="1:8" x14ac:dyDescent="0.2">
      <c r="A8720" s="1">
        <v>8790</v>
      </c>
      <c r="B8720" s="1" t="str">
        <f t="shared" si="136"/>
        <v>Minke Solar, LLC</v>
      </c>
      <c r="C8720" s="1" t="b">
        <f>IF(D8720&lt;&gt;"",IF(COUNTIF($D$2:D8719, D8720), INDEX($A$2:$D$100000, MATCH(D8720, $D$2:D8719,0),1), FALSE), FALSE)</f>
        <v>0</v>
      </c>
      <c r="F8720" s="1" t="b">
        <f>IF(G8720&lt;&gt;"", IF(COUNTIF($G$2:G8719, G8720), INDEX($A$2:$G$100000, MATCH(G8720, $G$2:G8719,0),1), FALSE), FALSE)</f>
        <v>0</v>
      </c>
      <c r="G8720" s="1">
        <v>63206</v>
      </c>
      <c r="H8720" s="1" t="s">
        <v>8585</v>
      </c>
    </row>
    <row r="8721" spans="1:8" x14ac:dyDescent="0.2">
      <c r="A8721" s="1">
        <v>8791</v>
      </c>
      <c r="B8721" s="1" t="str">
        <f t="shared" si="136"/>
        <v>NM Milliken Genco LLC</v>
      </c>
      <c r="C8721" s="1" t="b">
        <f>IF(D8721&lt;&gt;"",IF(COUNTIF($D$2:D8720, D8721), INDEX($A$2:$D$100000, MATCH(D8721, $D$2:D8720,0),1), FALSE), FALSE)</f>
        <v>0</v>
      </c>
      <c r="F8721" s="1" t="b">
        <f>IF(G8721&lt;&gt;"", IF(COUNTIF($G$2:G8720, G8721), INDEX($A$2:$G$100000, MATCH(G8721, $G$2:G8720,0),1), FALSE), FALSE)</f>
        <v>0</v>
      </c>
      <c r="G8721" s="1">
        <v>49814</v>
      </c>
      <c r="H8721" s="1" t="s">
        <v>8586</v>
      </c>
    </row>
    <row r="8722" spans="1:8" x14ac:dyDescent="0.2">
      <c r="A8722" s="1">
        <v>8792</v>
      </c>
      <c r="B8722" s="1" t="str">
        <f t="shared" si="136"/>
        <v>Bighorn Solar, LLC</v>
      </c>
      <c r="C8722" s="1" t="b">
        <f>IF(D8722&lt;&gt;"",IF(COUNTIF($D$2:D8721, D8722), INDEX($A$2:$D$100000, MATCH(D8722, $D$2:D8721,0),1), FALSE), FALSE)</f>
        <v>0</v>
      </c>
      <c r="F8722" s="1" t="b">
        <f>IF(G8722&lt;&gt;"", IF(COUNTIF($G$2:G8721, G8722), INDEX($A$2:$G$100000, MATCH(G8722, $G$2:G8721,0),1), FALSE), FALSE)</f>
        <v>0</v>
      </c>
      <c r="G8722" s="1">
        <v>63208</v>
      </c>
      <c r="H8722" s="1" t="s">
        <v>8587</v>
      </c>
    </row>
    <row r="8723" spans="1:8" x14ac:dyDescent="0.2">
      <c r="A8723" s="1">
        <v>8793</v>
      </c>
      <c r="B8723" s="1" t="str">
        <f t="shared" si="136"/>
        <v>Middle Falls Ltd Partnership</v>
      </c>
      <c r="C8723" s="1" t="b">
        <f>IF(D8723&lt;&gt;"",IF(COUNTIF($D$2:D8722, D8723), INDEX($A$2:$D$100000, MATCH(D8723, $D$2:D8722,0),1), FALSE), FALSE)</f>
        <v>0</v>
      </c>
      <c r="F8723" s="1" t="b">
        <f>IF(G8723&lt;&gt;"", IF(COUNTIF($G$2:G8722, G8723), INDEX($A$2:$G$100000, MATCH(G8723, $G$2:G8722,0),1), FALSE), FALSE)</f>
        <v>0</v>
      </c>
      <c r="G8723" s="1">
        <v>12481</v>
      </c>
      <c r="H8723" s="1" t="s">
        <v>8588</v>
      </c>
    </row>
    <row r="8724" spans="1:8" x14ac:dyDescent="0.2">
      <c r="A8724" s="1">
        <v>8794</v>
      </c>
      <c r="B8724" s="1" t="str">
        <f t="shared" si="136"/>
        <v>Coventry Photovoltaic, LLC</v>
      </c>
      <c r="C8724" s="1" t="b">
        <f>IF(D8724&lt;&gt;"",IF(COUNTIF($D$2:D8723, D8724), INDEX($A$2:$D$100000, MATCH(D8724, $D$2:D8723,0),1), FALSE), FALSE)</f>
        <v>0</v>
      </c>
      <c r="F8724" s="1" t="b">
        <f>IF(G8724&lt;&gt;"", IF(COUNTIF($G$2:G8723, G8724), INDEX($A$2:$G$100000, MATCH(G8724, $G$2:G8723,0),1), FALSE), FALSE)</f>
        <v>0</v>
      </c>
      <c r="G8724" s="1">
        <v>60801</v>
      </c>
      <c r="H8724" s="1" t="s">
        <v>8589</v>
      </c>
    </row>
    <row r="8725" spans="1:8" x14ac:dyDescent="0.2">
      <c r="A8725" s="1">
        <v>8795</v>
      </c>
      <c r="B8725" s="1" t="str">
        <f t="shared" si="136"/>
        <v>Pika Solar, LLC</v>
      </c>
      <c r="C8725" s="1" t="b">
        <f>IF(D8725&lt;&gt;"",IF(COUNTIF($D$2:D8724, D8725), INDEX($A$2:$D$100000, MATCH(D8725, $D$2:D8724,0),1), FALSE), FALSE)</f>
        <v>0</v>
      </c>
      <c r="F8725" s="1" t="b">
        <f>IF(G8725&lt;&gt;"", IF(COUNTIF($G$2:G8724, G8725), INDEX($A$2:$G$100000, MATCH(G8725, $G$2:G8724,0),1), FALSE), FALSE)</f>
        <v>0</v>
      </c>
      <c r="G8725" s="1">
        <v>63202</v>
      </c>
      <c r="H8725" s="1" t="s">
        <v>8590</v>
      </c>
    </row>
    <row r="8726" spans="1:8" x14ac:dyDescent="0.2">
      <c r="A8726" s="1">
        <v>8796</v>
      </c>
      <c r="B8726" s="1" t="str">
        <f t="shared" si="136"/>
        <v>MSB Investors, LLC</v>
      </c>
      <c r="C8726" s="1" t="b">
        <f>IF(D8726&lt;&gt;"",IF(COUNTIF($D$2:D8725, D8726), INDEX($A$2:$D$100000, MATCH(D8726, $D$2:D8725,0),1), FALSE), FALSE)</f>
        <v>0</v>
      </c>
      <c r="F8726" s="1" t="b">
        <f>IF(G8726&lt;&gt;"", IF(COUNTIF($G$2:G8725, G8726), INDEX($A$2:$G$100000, MATCH(G8726, $G$2:G8725,0),1), FALSE), FALSE)</f>
        <v>0</v>
      </c>
      <c r="G8726" s="1">
        <v>62897</v>
      </c>
      <c r="H8726" s="1" t="s">
        <v>8591</v>
      </c>
    </row>
    <row r="8727" spans="1:8" x14ac:dyDescent="0.2">
      <c r="A8727" s="1">
        <v>8797</v>
      </c>
      <c r="B8727" s="1" t="str">
        <f t="shared" si="136"/>
        <v>SulusSolar25</v>
      </c>
      <c r="C8727" s="1" t="b">
        <f>IF(D8727&lt;&gt;"",IF(COUNTIF($D$2:D8726, D8727), INDEX($A$2:$D$100000, MATCH(D8727, $D$2:D8726,0),1), FALSE), FALSE)</f>
        <v>0</v>
      </c>
      <c r="F8727" s="1" t="b">
        <f>IF(G8727&lt;&gt;"", IF(COUNTIF($G$2:G8726, G8727), INDEX($A$2:$G$100000, MATCH(G8727, $G$2:G8726,0),1), FALSE), FALSE)</f>
        <v>0</v>
      </c>
      <c r="G8727" s="1">
        <v>63670</v>
      </c>
      <c r="H8727" s="1" t="s">
        <v>8592</v>
      </c>
    </row>
    <row r="8728" spans="1:8" x14ac:dyDescent="0.2">
      <c r="A8728" s="1">
        <v>8798</v>
      </c>
      <c r="B8728" s="1" t="str">
        <f t="shared" si="136"/>
        <v>Brush Creek Solar, LLC</v>
      </c>
      <c r="C8728" s="1" t="b">
        <f>IF(D8728&lt;&gt;"",IF(COUNTIF($D$2:D8727, D8728), INDEX($A$2:$D$100000, MATCH(D8728, $D$2:D8727,0),1), FALSE), FALSE)</f>
        <v>0</v>
      </c>
      <c r="F8728" s="1" t="b">
        <f>IF(G8728&lt;&gt;"", IF(COUNTIF($G$2:G8727, G8728), INDEX($A$2:$G$100000, MATCH(G8728, $G$2:G8727,0),1), FALSE), FALSE)</f>
        <v>0</v>
      </c>
      <c r="G8728" s="1">
        <v>63205</v>
      </c>
      <c r="H8728" s="1" t="s">
        <v>8593</v>
      </c>
    </row>
    <row r="8729" spans="1:8" x14ac:dyDescent="0.2">
      <c r="A8729" s="1">
        <v>8799</v>
      </c>
      <c r="B8729" s="1" t="str">
        <f t="shared" si="136"/>
        <v>Memphis Hardwood Flooring Co</v>
      </c>
      <c r="C8729" s="1" t="b">
        <f>IF(D8729&lt;&gt;"",IF(COUNTIF($D$2:D8728, D8729), INDEX($A$2:$D$100000, MATCH(D8729, $D$2:D8728,0),1), FALSE), FALSE)</f>
        <v>0</v>
      </c>
      <c r="F8729" s="1" t="b">
        <f>IF(G8729&lt;&gt;"", IF(COUNTIF($G$2:G8728, G8729), INDEX($A$2:$G$100000, MATCH(G8729, $G$2:G8728,0),1), FALSE), FALSE)</f>
        <v>0</v>
      </c>
      <c r="G8729" s="1">
        <v>12308</v>
      </c>
      <c r="H8729" s="1" t="s">
        <v>8594</v>
      </c>
    </row>
    <row r="8730" spans="1:8" x14ac:dyDescent="0.2">
      <c r="A8730" s="1">
        <v>8800</v>
      </c>
      <c r="B8730" s="1" t="str">
        <f t="shared" si="136"/>
        <v>Icicle Seafoods Inc</v>
      </c>
      <c r="C8730" s="1" t="b">
        <f>IF(D8730&lt;&gt;"",IF(COUNTIF($D$2:D8729, D8730), INDEX($A$2:$D$100000, MATCH(D8730, $D$2:D8729,0),1), FALSE), FALSE)</f>
        <v>0</v>
      </c>
      <c r="F8730" s="1" t="b">
        <f>IF(G8730&lt;&gt;"", IF(COUNTIF($G$2:G8729, G8730), INDEX($A$2:$G$100000, MATCH(G8730, $G$2:G8729,0),1), FALSE), FALSE)</f>
        <v>0</v>
      </c>
      <c r="G8730" s="1">
        <v>9183</v>
      </c>
      <c r="H8730" s="1" t="s">
        <v>8595</v>
      </c>
    </row>
    <row r="8731" spans="1:8" x14ac:dyDescent="0.2">
      <c r="A8731" s="1">
        <v>8801</v>
      </c>
      <c r="B8731" s="1" t="str">
        <f t="shared" si="136"/>
        <v>Aitkin Public Utilities Comm</v>
      </c>
      <c r="C8731" s="1" t="b">
        <f>IF(D8731&lt;&gt;"",IF(COUNTIF($D$2:D8730, D8731), INDEX($A$2:$D$100000, MATCH(D8731, $D$2:D8730,0),1), FALSE), FALSE)</f>
        <v>0</v>
      </c>
      <c r="F8731" s="1" t="b">
        <f>IF(G8731&lt;&gt;"", IF(COUNTIF($G$2:G8730, G8731), INDEX($A$2:$G$100000, MATCH(G8731, $G$2:G8730,0),1), FALSE), FALSE)</f>
        <v>0</v>
      </c>
      <c r="G8731" s="1">
        <v>174</v>
      </c>
      <c r="H8731" s="1" t="s">
        <v>8596</v>
      </c>
    </row>
    <row r="8732" spans="1:8" x14ac:dyDescent="0.2">
      <c r="A8732" s="1">
        <v>8802</v>
      </c>
      <c r="B8732" s="1" t="str">
        <f t="shared" si="136"/>
        <v>Pacific West I</v>
      </c>
      <c r="C8732" s="1" t="b">
        <f>IF(D8732&lt;&gt;"",IF(COUNTIF($D$2:D8731, D8732), INDEX($A$2:$D$100000, MATCH(D8732, $D$2:D8731,0),1), FALSE), FALSE)</f>
        <v>0</v>
      </c>
      <c r="F8732" s="1" t="b">
        <f>IF(G8732&lt;&gt;"", IF(COUNTIF($G$2:G8731, G8732), INDEX($A$2:$G$100000, MATCH(G8732, $G$2:G8731,0),1), FALSE), FALSE)</f>
        <v>0</v>
      </c>
      <c r="G8732" s="1">
        <v>14318</v>
      </c>
      <c r="H8732" s="1" t="s">
        <v>8597</v>
      </c>
    </row>
    <row r="8733" spans="1:8" x14ac:dyDescent="0.2">
      <c r="A8733" s="1">
        <v>8803</v>
      </c>
      <c r="B8733" s="1" t="str">
        <f t="shared" si="136"/>
        <v>Ridgewood/Elmsford Power PLP</v>
      </c>
      <c r="C8733" s="1" t="b">
        <f>IF(D8733&lt;&gt;"",IF(COUNTIF($D$2:D8732, D8733), INDEX($A$2:$D$100000, MATCH(D8733, $D$2:D8732,0),1), FALSE), FALSE)</f>
        <v>0</v>
      </c>
      <c r="F8733" s="1" t="b">
        <f>IF(G8733&lt;&gt;"", IF(COUNTIF($G$2:G8732, G8733), INDEX($A$2:$G$100000, MATCH(G8733, $G$2:G8732,0),1), FALSE), FALSE)</f>
        <v>0</v>
      </c>
      <c r="G8733" s="1">
        <v>16003</v>
      </c>
      <c r="H8733" s="1" t="s">
        <v>8598</v>
      </c>
    </row>
    <row r="8734" spans="1:8" x14ac:dyDescent="0.2">
      <c r="A8734" s="1">
        <v>8804</v>
      </c>
      <c r="B8734" s="1" t="str">
        <f t="shared" si="136"/>
        <v>Morgan Solar 1 LLC</v>
      </c>
      <c r="C8734" s="1" t="b">
        <f>IF(D8734&lt;&gt;"",IF(COUNTIF($D$2:D8733, D8734), INDEX($A$2:$D$100000, MATCH(D8734, $D$2:D8733,0),1), FALSE), FALSE)</f>
        <v>0</v>
      </c>
      <c r="F8734" s="1" t="b">
        <f>IF(G8734&lt;&gt;"", IF(COUNTIF($G$2:G8733, G8734), INDEX($A$2:$G$100000, MATCH(G8734, $G$2:G8733,0),1), FALSE), FALSE)</f>
        <v>0</v>
      </c>
      <c r="G8734" s="1">
        <v>64304</v>
      </c>
      <c r="H8734" s="1" t="s">
        <v>8599</v>
      </c>
    </row>
    <row r="8735" spans="1:8" x14ac:dyDescent="0.2">
      <c r="A8735" s="1">
        <v>8805</v>
      </c>
      <c r="B8735" s="1" t="str">
        <f t="shared" si="136"/>
        <v>Long John Solar, LLC</v>
      </c>
      <c r="C8735" s="1" t="b">
        <f>IF(D8735&lt;&gt;"",IF(COUNTIF($D$2:D8734, D8735), INDEX($A$2:$D$100000, MATCH(D8735, $D$2:D8734,0),1), FALSE), FALSE)</f>
        <v>0</v>
      </c>
      <c r="F8735" s="1" t="b">
        <f>IF(G8735&lt;&gt;"", IF(COUNTIF($G$2:G8734, G8735), INDEX($A$2:$G$100000, MATCH(G8735, $G$2:G8734,0),1), FALSE), FALSE)</f>
        <v>0</v>
      </c>
      <c r="G8735" s="1">
        <v>64338</v>
      </c>
      <c r="H8735" s="1" t="s">
        <v>8600</v>
      </c>
    </row>
    <row r="8736" spans="1:8" x14ac:dyDescent="0.2">
      <c r="A8736" s="1">
        <v>8806</v>
      </c>
      <c r="B8736" s="1" t="str">
        <f t="shared" si="136"/>
        <v>Lukuc B Community Solar LLC</v>
      </c>
      <c r="C8736" s="1" t="b">
        <f>IF(D8736&lt;&gt;"",IF(COUNTIF($D$2:D8735, D8736), INDEX($A$2:$D$100000, MATCH(D8736, $D$2:D8735,0),1), FALSE), FALSE)</f>
        <v>0</v>
      </c>
      <c r="F8736" s="1" t="b">
        <f>IF(G8736&lt;&gt;"", IF(COUNTIF($G$2:G8735, G8736), INDEX($A$2:$G$100000, MATCH(G8736, $G$2:G8735,0),1), FALSE), FALSE)</f>
        <v>0</v>
      </c>
      <c r="G8736" s="1">
        <v>64100</v>
      </c>
      <c r="H8736" s="1" t="s">
        <v>8601</v>
      </c>
    </row>
    <row r="8737" spans="1:8" x14ac:dyDescent="0.2">
      <c r="A8737" s="1">
        <v>8807</v>
      </c>
      <c r="B8737" s="1" t="str">
        <f t="shared" si="136"/>
        <v>Woodlawn Solar, LLC</v>
      </c>
      <c r="C8737" s="1" t="b">
        <f>IF(D8737&lt;&gt;"",IF(COUNTIF($D$2:D8736, D8737), INDEX($A$2:$D$100000, MATCH(D8737, $D$2:D8736,0),1), FALSE), FALSE)</f>
        <v>0</v>
      </c>
      <c r="F8737" s="1" t="b">
        <f>IF(G8737&lt;&gt;"", IF(COUNTIF($G$2:G8736, G8737), INDEX($A$2:$G$100000, MATCH(G8737, $G$2:G8736,0),1), FALSE), FALSE)</f>
        <v>0</v>
      </c>
      <c r="G8737" s="1">
        <v>64337</v>
      </c>
      <c r="H8737" s="1" t="s">
        <v>8602</v>
      </c>
    </row>
    <row r="8738" spans="1:8" x14ac:dyDescent="0.2">
      <c r="A8738" s="1">
        <v>8808</v>
      </c>
      <c r="B8738" s="1" t="str">
        <f t="shared" si="136"/>
        <v>Wyse Fork Solar Farm, LLC</v>
      </c>
      <c r="C8738" s="1" t="b">
        <f>IF(D8738&lt;&gt;"",IF(COUNTIF($D$2:D8737, D8738), INDEX($A$2:$D$100000, MATCH(D8738, $D$2:D8737,0),1), FALSE), FALSE)</f>
        <v>0</v>
      </c>
      <c r="F8738" s="1" t="b">
        <f>IF(G8738&lt;&gt;"", IF(COUNTIF($G$2:G8737, G8738), INDEX($A$2:$G$100000, MATCH(G8738, $G$2:G8737,0),1), FALSE), FALSE)</f>
        <v>0</v>
      </c>
      <c r="G8738" s="1">
        <v>64342</v>
      </c>
      <c r="H8738" s="1" t="s">
        <v>8603</v>
      </c>
    </row>
    <row r="8739" spans="1:8" x14ac:dyDescent="0.2">
      <c r="A8739" s="1">
        <v>8809</v>
      </c>
      <c r="B8739" s="1" t="str">
        <f t="shared" si="136"/>
        <v>SPG IL Hurricane Creek Solar LLC</v>
      </c>
      <c r="C8739" s="1" t="b">
        <f>IF(D8739&lt;&gt;"",IF(COUNTIF($D$2:D8738, D8739), INDEX($A$2:$D$100000, MATCH(D8739, $D$2:D8738,0),1), FALSE), FALSE)</f>
        <v>0</v>
      </c>
      <c r="F8739" s="1" t="b">
        <f>IF(G8739&lt;&gt;"", IF(COUNTIF($G$2:G8738, G8739), INDEX($A$2:$G$100000, MATCH(G8739, $G$2:G8738,0),1), FALSE), FALSE)</f>
        <v>0</v>
      </c>
      <c r="G8739" s="1">
        <v>64336</v>
      </c>
      <c r="H8739" s="1" t="s">
        <v>8604</v>
      </c>
    </row>
    <row r="8740" spans="1:8" x14ac:dyDescent="0.2">
      <c r="A8740" s="1">
        <v>8810</v>
      </c>
      <c r="B8740" s="1" t="str">
        <f t="shared" si="136"/>
        <v>Rowan Solar NC LLC</v>
      </c>
      <c r="C8740" s="1" t="b">
        <f>IF(D8740&lt;&gt;"",IF(COUNTIF($D$2:D8739, D8740), INDEX($A$2:$D$100000, MATCH(D8740, $D$2:D8739,0),1), FALSE), FALSE)</f>
        <v>0</v>
      </c>
      <c r="F8740" s="1" t="b">
        <f>IF(G8740&lt;&gt;"", IF(COUNTIF($G$2:G8739, G8740), INDEX($A$2:$G$100000, MATCH(G8740, $G$2:G8739,0),1), FALSE), FALSE)</f>
        <v>0</v>
      </c>
      <c r="G8740" s="1">
        <v>60466</v>
      </c>
      <c r="H8740" s="1" t="s">
        <v>8605</v>
      </c>
    </row>
    <row r="8741" spans="1:8" x14ac:dyDescent="0.2">
      <c r="A8741" s="1">
        <v>8811</v>
      </c>
      <c r="B8741" s="1" t="str">
        <f t="shared" si="136"/>
        <v>Broadway Road Solar, LLC</v>
      </c>
      <c r="C8741" s="1" t="b">
        <f>IF(D8741&lt;&gt;"",IF(COUNTIF($D$2:D8740, D8741), INDEX($A$2:$D$100000, MATCH(D8741, $D$2:D8740,0),1), FALSE), FALSE)</f>
        <v>0</v>
      </c>
      <c r="F8741" s="1" t="b">
        <f>IF(G8741&lt;&gt;"", IF(COUNTIF($G$2:G8740, G8741), INDEX($A$2:$G$100000, MATCH(G8741, $G$2:G8740,0),1), FALSE), FALSE)</f>
        <v>0</v>
      </c>
      <c r="G8741" s="1">
        <v>64343</v>
      </c>
      <c r="H8741" s="1" t="s">
        <v>8606</v>
      </c>
    </row>
    <row r="8742" spans="1:8" x14ac:dyDescent="0.2">
      <c r="A8742" s="1">
        <v>8812</v>
      </c>
      <c r="B8742" s="1" t="str">
        <f t="shared" si="136"/>
        <v>Keeversville Solar Energy Center LLC</v>
      </c>
      <c r="C8742" s="1" t="b">
        <f>IF(D8742&lt;&gt;"",IF(COUNTIF($D$2:D8741, D8742), INDEX($A$2:$D$100000, MATCH(D8742, $D$2:D8741,0),1), FALSE), FALSE)</f>
        <v>0</v>
      </c>
      <c r="F8742" s="1" t="b">
        <f>IF(G8742&lt;&gt;"", IF(COUNTIF($G$2:G8741, G8742), INDEX($A$2:$G$100000, MATCH(G8742, $G$2:G8741,0),1), FALSE), FALSE)</f>
        <v>0</v>
      </c>
      <c r="G8742" s="1">
        <v>64372</v>
      </c>
      <c r="H8742" s="1" t="s">
        <v>8607</v>
      </c>
    </row>
    <row r="8743" spans="1:8" x14ac:dyDescent="0.2">
      <c r="A8743" s="1">
        <v>8813</v>
      </c>
      <c r="B8743" s="1" t="str">
        <f t="shared" si="136"/>
        <v>Geddes 1 Solar, LLC</v>
      </c>
      <c r="C8743" s="1" t="b">
        <f>IF(D8743&lt;&gt;"",IF(COUNTIF($D$2:D8742, D8743), INDEX($A$2:$D$100000, MATCH(D8743, $D$2:D8742,0),1), FALSE), FALSE)</f>
        <v>0</v>
      </c>
      <c r="F8743" s="1" t="b">
        <f>IF(G8743&lt;&gt;"", IF(COUNTIF($G$2:G8742, G8743), INDEX($A$2:$G$100000, MATCH(G8743, $G$2:G8742,0),1), FALSE), FALSE)</f>
        <v>0</v>
      </c>
      <c r="G8743" s="1">
        <v>64106</v>
      </c>
      <c r="H8743" s="1" t="s">
        <v>8608</v>
      </c>
    </row>
    <row r="8744" spans="1:8" x14ac:dyDescent="0.2">
      <c r="A8744" s="1">
        <v>8814</v>
      </c>
      <c r="B8744" s="1" t="str">
        <f t="shared" si="136"/>
        <v>Electro Ecology Inc</v>
      </c>
      <c r="C8744" s="1" t="b">
        <f>IF(D8744&lt;&gt;"",IF(COUNTIF($D$2:D8743, D8744), INDEX($A$2:$D$100000, MATCH(D8744, $D$2:D8743,0),1), FALSE), FALSE)</f>
        <v>0</v>
      </c>
      <c r="F8744" s="1" t="b">
        <f>IF(G8744&lt;&gt;"", IF(COUNTIF($G$2:G8743, G8744), INDEX($A$2:$G$100000, MATCH(G8744, $G$2:G8743,0),1), FALSE), FALSE)</f>
        <v>0</v>
      </c>
      <c r="G8744" s="1">
        <v>5775</v>
      </c>
      <c r="H8744" s="1" t="s">
        <v>8609</v>
      </c>
    </row>
    <row r="8745" spans="1:8" x14ac:dyDescent="0.2">
      <c r="A8745" s="1">
        <v>8815</v>
      </c>
      <c r="B8745" s="1" t="str">
        <f t="shared" si="136"/>
        <v>Morgan Solar 1b LLC</v>
      </c>
      <c r="C8745" s="1" t="b">
        <f>IF(D8745&lt;&gt;"",IF(COUNTIF($D$2:D8744, D8745), INDEX($A$2:$D$100000, MATCH(D8745, $D$2:D8744,0),1), FALSE), FALSE)</f>
        <v>0</v>
      </c>
      <c r="F8745" s="1" t="b">
        <f>IF(G8745&lt;&gt;"", IF(COUNTIF($G$2:G8744, G8745), INDEX($A$2:$G$100000, MATCH(G8745, $G$2:G8744,0),1), FALSE), FALSE)</f>
        <v>0</v>
      </c>
      <c r="G8745" s="1">
        <v>64305</v>
      </c>
      <c r="H8745" s="1" t="s">
        <v>8610</v>
      </c>
    </row>
    <row r="8746" spans="1:8" x14ac:dyDescent="0.2">
      <c r="A8746" s="1">
        <v>8816</v>
      </c>
      <c r="B8746" s="1" t="str">
        <f t="shared" si="136"/>
        <v>Kern A Community Solar, LLC</v>
      </c>
      <c r="C8746" s="1" t="b">
        <f>IF(D8746&lt;&gt;"",IF(COUNTIF($D$2:D8745, D8746), INDEX($A$2:$D$100000, MATCH(D8746, $D$2:D8745,0),1), FALSE), FALSE)</f>
        <v>0</v>
      </c>
      <c r="F8746" s="1" t="b">
        <f>IF(G8746&lt;&gt;"", IF(COUNTIF($G$2:G8745, G8746), INDEX($A$2:$G$100000, MATCH(G8746, $G$2:G8745,0),1), FALSE), FALSE)</f>
        <v>0</v>
      </c>
      <c r="G8746" s="1">
        <v>64099</v>
      </c>
      <c r="H8746" s="1" t="s">
        <v>8611</v>
      </c>
    </row>
    <row r="8747" spans="1:8" x14ac:dyDescent="0.2">
      <c r="A8747" s="1">
        <v>8817</v>
      </c>
      <c r="B8747" s="1" t="str">
        <f t="shared" si="136"/>
        <v>RPSC Solar 3, LLC</v>
      </c>
      <c r="C8747" s="1" t="b">
        <f>IF(D8747&lt;&gt;"",IF(COUNTIF($D$2:D8746, D8747), INDEX($A$2:$D$100000, MATCH(D8747, $D$2:D8746,0),1), FALSE), FALSE)</f>
        <v>0</v>
      </c>
      <c r="F8747" s="1" t="b">
        <f>IF(G8747&lt;&gt;"", IF(COUNTIF($G$2:G8746, G8747), INDEX($A$2:$G$100000, MATCH(G8747, $G$2:G8746,0),1), FALSE), FALSE)</f>
        <v>0</v>
      </c>
      <c r="G8747" s="1">
        <v>64096</v>
      </c>
      <c r="H8747" s="1" t="s">
        <v>8612</v>
      </c>
    </row>
    <row r="8748" spans="1:8" x14ac:dyDescent="0.2">
      <c r="A8748" s="1">
        <v>8818</v>
      </c>
      <c r="B8748" s="1" t="str">
        <f t="shared" si="136"/>
        <v>Procter &amp; Gamble Mfg Co KCSOAP</v>
      </c>
      <c r="C8748" s="1" t="b">
        <f>IF(D8748&lt;&gt;"",IF(COUNTIF($D$2:D8747, D8748), INDEX($A$2:$D$100000, MATCH(D8748, $D$2:D8747,0),1), FALSE), FALSE)</f>
        <v>0</v>
      </c>
      <c r="F8748" s="1" t="b">
        <f>IF(G8748&lt;&gt;"", IF(COUNTIF($G$2:G8747, G8748), INDEX($A$2:$G$100000, MATCH(G8748, $G$2:G8747,0),1), FALSE), FALSE)</f>
        <v>0</v>
      </c>
      <c r="G8748" s="1">
        <v>15404</v>
      </c>
      <c r="H8748" s="1" t="s">
        <v>8613</v>
      </c>
    </row>
    <row r="8749" spans="1:8" x14ac:dyDescent="0.2">
      <c r="A8749" s="1">
        <v>8819</v>
      </c>
      <c r="B8749" s="1" t="str">
        <f t="shared" si="136"/>
        <v>Pine Road Solar, LLC</v>
      </c>
      <c r="C8749" s="1" t="b">
        <f>IF(D8749&lt;&gt;"",IF(COUNTIF($D$2:D8748, D8749), INDEX($A$2:$D$100000, MATCH(D8749, $D$2:D8748,0),1), FALSE), FALSE)</f>
        <v>0</v>
      </c>
      <c r="F8749" s="1" t="b">
        <f>IF(G8749&lt;&gt;"", IF(COUNTIF($G$2:G8748, G8749), INDEX($A$2:$G$100000, MATCH(G8749, $G$2:G8748,0),1), FALSE), FALSE)</f>
        <v>0</v>
      </c>
      <c r="G8749" s="1">
        <v>64089</v>
      </c>
      <c r="H8749" s="1" t="s">
        <v>8614</v>
      </c>
    </row>
    <row r="8750" spans="1:8" x14ac:dyDescent="0.2">
      <c r="A8750" s="1">
        <v>8820</v>
      </c>
      <c r="B8750" s="1" t="str">
        <f t="shared" si="136"/>
        <v>Adams Solar, LLC</v>
      </c>
      <c r="C8750" s="1" t="b">
        <f>IF(D8750&lt;&gt;"",IF(COUNTIF($D$2:D8749, D8750), INDEX($A$2:$D$100000, MATCH(D8750, $D$2:D8749,0),1), FALSE), FALSE)</f>
        <v>0</v>
      </c>
      <c r="F8750" s="1" t="b">
        <f>IF(G8750&lt;&gt;"", IF(COUNTIF($G$2:G8749, G8750), INDEX($A$2:$G$100000, MATCH(G8750, $G$2:G8749,0),1), FALSE), FALSE)</f>
        <v>0</v>
      </c>
      <c r="G8750" s="1">
        <v>60600</v>
      </c>
      <c r="H8750" s="1" t="s">
        <v>8615</v>
      </c>
    </row>
    <row r="8751" spans="1:8" x14ac:dyDescent="0.2">
      <c r="A8751" s="1">
        <v>8821</v>
      </c>
      <c r="B8751" s="1" t="str">
        <f t="shared" si="136"/>
        <v>Bay State GPX Inc</v>
      </c>
      <c r="C8751" s="1" t="b">
        <f>IF(D8751&lt;&gt;"",IF(COUNTIF($D$2:D8750, D8751), INDEX($A$2:$D$100000, MATCH(D8751, $D$2:D8750,0),1), FALSE), FALSE)</f>
        <v>0</v>
      </c>
      <c r="F8751" s="1" t="b">
        <f>IF(G8751&lt;&gt;"", IF(COUNTIF($G$2:G8750, G8751), INDEX($A$2:$G$100000, MATCH(G8751, $G$2:G8750,0),1), FALSE), FALSE)</f>
        <v>0</v>
      </c>
      <c r="G8751" s="1">
        <v>28543</v>
      </c>
      <c r="H8751" s="1" t="s">
        <v>8616</v>
      </c>
    </row>
    <row r="8752" spans="1:8" x14ac:dyDescent="0.2">
      <c r="A8752" s="1">
        <v>8822</v>
      </c>
      <c r="B8752" s="1" t="str">
        <f t="shared" si="136"/>
        <v>Naples Casco Solar 1, LLC</v>
      </c>
      <c r="C8752" s="1" t="b">
        <f>IF(D8752&lt;&gt;"",IF(COUNTIF($D$2:D8751, D8752), INDEX($A$2:$D$100000, MATCH(D8752, $D$2:D8751,0),1), FALSE), FALSE)</f>
        <v>0</v>
      </c>
      <c r="F8752" s="1" t="b">
        <f>IF(G8752&lt;&gt;"", IF(COUNTIF($G$2:G8751, G8752), INDEX($A$2:$G$100000, MATCH(G8752, $G$2:G8751,0),1), FALSE), FALSE)</f>
        <v>0</v>
      </c>
      <c r="G8752" s="1">
        <v>64257</v>
      </c>
      <c r="H8752" s="1" t="s">
        <v>8617</v>
      </c>
    </row>
    <row r="8753" spans="1:8" x14ac:dyDescent="0.2">
      <c r="A8753" s="1">
        <v>8823</v>
      </c>
      <c r="B8753" s="1" t="str">
        <f t="shared" si="136"/>
        <v>13 Mile Solar, LLC</v>
      </c>
      <c r="C8753" s="1" t="b">
        <f>IF(D8753&lt;&gt;"",IF(COUNTIF($D$2:D8752, D8753), INDEX($A$2:$D$100000, MATCH(D8753, $D$2:D8752,0),1), FALSE), FALSE)</f>
        <v>0</v>
      </c>
      <c r="F8753" s="1" t="b">
        <f>IF(G8753&lt;&gt;"", IF(COUNTIF($G$2:G8752, G8753), INDEX($A$2:$G$100000, MATCH(G8753, $G$2:G8752,0),1), FALSE), FALSE)</f>
        <v>0</v>
      </c>
      <c r="G8753" s="1">
        <v>64103</v>
      </c>
      <c r="H8753" s="1" t="s">
        <v>8618</v>
      </c>
    </row>
    <row r="8754" spans="1:8" x14ac:dyDescent="0.2">
      <c r="A8754" s="1">
        <v>8824</v>
      </c>
      <c r="B8754" s="1" t="str">
        <f t="shared" si="136"/>
        <v>SoCore Clovis 1 LLC</v>
      </c>
      <c r="C8754" s="1" t="b">
        <f>IF(D8754&lt;&gt;"",IF(COUNTIF($D$2:D8753, D8754), INDEX($A$2:$D$100000, MATCH(D8754, $D$2:D8753,0),1), FALSE), FALSE)</f>
        <v>0</v>
      </c>
      <c r="F8754" s="1" t="b">
        <f>IF(G8754&lt;&gt;"", IF(COUNTIF($G$2:G8753, G8754), INDEX($A$2:$G$100000, MATCH(G8754, $G$2:G8753,0),1), FALSE), FALSE)</f>
        <v>0</v>
      </c>
      <c r="G8754" s="1">
        <v>64160</v>
      </c>
      <c r="H8754" s="1" t="s">
        <v>8619</v>
      </c>
    </row>
    <row r="8755" spans="1:8" x14ac:dyDescent="0.2">
      <c r="A8755" s="1">
        <v>8825</v>
      </c>
      <c r="B8755" s="1" t="str">
        <f t="shared" si="136"/>
        <v>Coldwater Solar, LLC</v>
      </c>
      <c r="C8755" s="1" t="b">
        <f>IF(D8755&lt;&gt;"",IF(COUNTIF($D$2:D8754, D8755), INDEX($A$2:$D$100000, MATCH(D8755, $D$2:D8754,0),1), FALSE), FALSE)</f>
        <v>0</v>
      </c>
      <c r="F8755" s="1" t="b">
        <f>IF(G8755&lt;&gt;"", IF(COUNTIF($G$2:G8754, G8755), INDEX($A$2:$G$100000, MATCH(G8755, $G$2:G8754,0),1), FALSE), FALSE)</f>
        <v>0</v>
      </c>
      <c r="G8755" s="1">
        <v>64105</v>
      </c>
      <c r="H8755" s="1" t="s">
        <v>8620</v>
      </c>
    </row>
    <row r="8756" spans="1:8" x14ac:dyDescent="0.2">
      <c r="A8756" s="1">
        <v>8826</v>
      </c>
      <c r="B8756" s="1" t="str">
        <f t="shared" si="136"/>
        <v>Captain Solar, LLC</v>
      </c>
      <c r="C8756" s="1" t="b">
        <f>IF(D8756&lt;&gt;"",IF(COUNTIF($D$2:D8755, D8756), INDEX($A$2:$D$100000, MATCH(D8756, $D$2:D8755,0),1), FALSE), FALSE)</f>
        <v>0</v>
      </c>
      <c r="F8756" s="1" t="b">
        <f>IF(G8756&lt;&gt;"", IF(COUNTIF($G$2:G8755, G8756), INDEX($A$2:$G$100000, MATCH(G8756, $G$2:G8755,0),1), FALSE), FALSE)</f>
        <v>0</v>
      </c>
      <c r="G8756" s="1">
        <v>64104</v>
      </c>
      <c r="H8756" s="1" t="s">
        <v>8621</v>
      </c>
    </row>
    <row r="8757" spans="1:8" x14ac:dyDescent="0.2">
      <c r="A8757" s="1">
        <v>8827</v>
      </c>
      <c r="B8757" s="1" t="str">
        <f t="shared" si="136"/>
        <v>Clendenin A Community Solar, LLC</v>
      </c>
      <c r="C8757" s="1" t="b">
        <f>IF(D8757&lt;&gt;"",IF(COUNTIF($D$2:D8756, D8757), INDEX($A$2:$D$100000, MATCH(D8757, $D$2:D8756,0),1), FALSE), FALSE)</f>
        <v>0</v>
      </c>
      <c r="F8757" s="1" t="b">
        <f>IF(G8757&lt;&gt;"", IF(COUNTIF($G$2:G8756, G8757), INDEX($A$2:$G$100000, MATCH(G8757, $G$2:G8756,0),1), FALSE), FALSE)</f>
        <v>0</v>
      </c>
      <c r="G8757" s="1">
        <v>64098</v>
      </c>
      <c r="H8757" s="1" t="s">
        <v>8622</v>
      </c>
    </row>
    <row r="8758" spans="1:8" x14ac:dyDescent="0.2">
      <c r="A8758" s="1">
        <v>8828</v>
      </c>
      <c r="B8758" s="1" t="str">
        <f t="shared" si="136"/>
        <v>Morgan Solar 2, LLC</v>
      </c>
      <c r="C8758" s="1" t="b">
        <f>IF(D8758&lt;&gt;"",IF(COUNTIF($D$2:D8757, D8758), INDEX($A$2:$D$100000, MATCH(D8758, $D$2:D8757,0),1), FALSE), FALSE)</f>
        <v>0</v>
      </c>
      <c r="F8758" s="1" t="b">
        <f>IF(G8758&lt;&gt;"", IF(COUNTIF($G$2:G8757, G8758), INDEX($A$2:$G$100000, MATCH(G8758, $G$2:G8757,0),1), FALSE), FALSE)</f>
        <v>0</v>
      </c>
      <c r="G8758" s="1">
        <v>63779</v>
      </c>
      <c r="H8758" s="1" t="s">
        <v>8623</v>
      </c>
    </row>
    <row r="8759" spans="1:8" x14ac:dyDescent="0.2">
      <c r="A8759" s="1">
        <v>8829</v>
      </c>
      <c r="B8759" s="1" t="str">
        <f t="shared" si="136"/>
        <v>Van Buren Solar, LLC</v>
      </c>
      <c r="C8759" s="1" t="b">
        <f>IF(D8759&lt;&gt;"",IF(COUNTIF($D$2:D8758, D8759), INDEX($A$2:$D$100000, MATCH(D8759, $D$2:D8758,0),1), FALSE), FALSE)</f>
        <v>0</v>
      </c>
      <c r="F8759" s="1" t="b">
        <f>IF(G8759&lt;&gt;"", IF(COUNTIF($G$2:G8758, G8759), INDEX($A$2:$G$100000, MATCH(G8759, $G$2:G8758,0),1), FALSE), FALSE)</f>
        <v>0</v>
      </c>
      <c r="G8759" s="1">
        <v>64256</v>
      </c>
      <c r="H8759" s="1" t="s">
        <v>8624</v>
      </c>
    </row>
    <row r="8760" spans="1:8" x14ac:dyDescent="0.2">
      <c r="A8760" s="1">
        <v>8830</v>
      </c>
      <c r="B8760" s="1" t="str">
        <f t="shared" si="136"/>
        <v>Madera DP 2, LLC</v>
      </c>
      <c r="C8760" s="1" t="b">
        <f>IF(D8760&lt;&gt;"",IF(COUNTIF($D$2:D8759, D8760), INDEX($A$2:$D$100000, MATCH(D8760, $D$2:D8759,0),1), FALSE), FALSE)</f>
        <v>0</v>
      </c>
      <c r="F8760" s="1" t="b">
        <f>IF(G8760&lt;&gt;"", IF(COUNTIF($G$2:G8759, G8760), INDEX($A$2:$G$100000, MATCH(G8760, $G$2:G8759,0),1), FALSE), FALSE)</f>
        <v>0</v>
      </c>
      <c r="G8760" s="1">
        <v>64240</v>
      </c>
      <c r="H8760" s="1" t="s">
        <v>8625</v>
      </c>
    </row>
    <row r="8761" spans="1:8" x14ac:dyDescent="0.2">
      <c r="A8761" s="1">
        <v>8831</v>
      </c>
      <c r="B8761" s="1" t="str">
        <f t="shared" si="136"/>
        <v>Oberlin College</v>
      </c>
      <c r="C8761" s="1" t="b">
        <f>IF(D8761&lt;&gt;"",IF(COUNTIF($D$2:D8760, D8761), INDEX($A$2:$D$100000, MATCH(D8761, $D$2:D8760,0),1), FALSE), FALSE)</f>
        <v>0</v>
      </c>
      <c r="F8761" s="1" t="b">
        <f>IF(G8761&lt;&gt;"", IF(COUNTIF($G$2:G8760, G8761), INDEX($A$2:$G$100000, MATCH(G8761, $G$2:G8760,0),1), FALSE), FALSE)</f>
        <v>0</v>
      </c>
      <c r="G8761" s="1">
        <v>64252</v>
      </c>
      <c r="H8761" s="1" t="s">
        <v>8626</v>
      </c>
    </row>
    <row r="8762" spans="1:8" x14ac:dyDescent="0.2">
      <c r="A8762" s="1">
        <v>8832</v>
      </c>
      <c r="B8762" s="1" t="str">
        <f t="shared" si="136"/>
        <v>Hendershot Solar, LLC</v>
      </c>
      <c r="C8762" s="1" t="b">
        <f>IF(D8762&lt;&gt;"",IF(COUNTIF($D$2:D8761, D8762), INDEX($A$2:$D$100000, MATCH(D8762, $D$2:D8761,0),1), FALSE), FALSE)</f>
        <v>0</v>
      </c>
      <c r="F8762" s="1" t="b">
        <f>IF(G8762&lt;&gt;"", IF(COUNTIF($G$2:G8761, G8762), INDEX($A$2:$G$100000, MATCH(G8762, $G$2:G8761,0),1), FALSE), FALSE)</f>
        <v>0</v>
      </c>
      <c r="G8762" s="1">
        <v>64143</v>
      </c>
      <c r="H8762" s="1" t="s">
        <v>8627</v>
      </c>
    </row>
    <row r="8763" spans="1:8" x14ac:dyDescent="0.2">
      <c r="A8763" s="1">
        <v>8833</v>
      </c>
      <c r="B8763" s="1" t="str">
        <f t="shared" si="136"/>
        <v>SPG IL Brush Creek Solar LLC</v>
      </c>
      <c r="C8763" s="1" t="b">
        <f>IF(D8763&lt;&gt;"",IF(COUNTIF($D$2:D8762, D8763), INDEX($A$2:$D$100000, MATCH(D8763, $D$2:D8762,0),1), FALSE), FALSE)</f>
        <v>0</v>
      </c>
      <c r="F8763" s="1" t="b">
        <f>IF(G8763&lt;&gt;"", IF(COUNTIF($G$2:G8762, G8763), INDEX($A$2:$G$100000, MATCH(G8763, $G$2:G8762,0),1), FALSE), FALSE)</f>
        <v>0</v>
      </c>
      <c r="G8763" s="1">
        <v>64295</v>
      </c>
      <c r="H8763" s="1" t="s">
        <v>8628</v>
      </c>
    </row>
    <row r="8764" spans="1:8" x14ac:dyDescent="0.2">
      <c r="A8764" s="1">
        <v>8834</v>
      </c>
      <c r="B8764" s="1" t="str">
        <f t="shared" si="136"/>
        <v>Viking Solar, LLC</v>
      </c>
      <c r="C8764" s="1" t="b">
        <f>IF(D8764&lt;&gt;"",IF(COUNTIF($D$2:D8763, D8764), INDEX($A$2:$D$100000, MATCH(D8764, $D$2:D8763,0),1), FALSE), FALSE)</f>
        <v>0</v>
      </c>
      <c r="F8764" s="1" t="b">
        <f>IF(G8764&lt;&gt;"", IF(COUNTIF($G$2:G8763, G8764), INDEX($A$2:$G$100000, MATCH(G8764, $G$2:G8763,0),1), FALSE), FALSE)</f>
        <v>0</v>
      </c>
      <c r="G8764" s="1">
        <v>64335</v>
      </c>
      <c r="H8764" s="1" t="s">
        <v>8629</v>
      </c>
    </row>
    <row r="8765" spans="1:8" x14ac:dyDescent="0.2">
      <c r="A8765" s="1">
        <v>8835</v>
      </c>
      <c r="B8765" s="1" t="str">
        <f t="shared" si="136"/>
        <v>Freehold Solar, LLC</v>
      </c>
      <c r="C8765" s="1" t="b">
        <f>IF(D8765&lt;&gt;"",IF(COUNTIF($D$2:D8764, D8765), INDEX($A$2:$D$100000, MATCH(D8765, $D$2:D8764,0),1), FALSE), FALSE)</f>
        <v>0</v>
      </c>
      <c r="F8765" s="1" t="b">
        <f>IF(G8765&lt;&gt;"", IF(COUNTIF($G$2:G8764, G8765), INDEX($A$2:$G$100000, MATCH(G8765, $G$2:G8764,0),1), FALSE), FALSE)</f>
        <v>0</v>
      </c>
      <c r="G8765" s="1">
        <v>64334</v>
      </c>
      <c r="H8765" s="1" t="s">
        <v>8630</v>
      </c>
    </row>
    <row r="8766" spans="1:8" x14ac:dyDescent="0.2">
      <c r="A8766" s="1">
        <v>8836</v>
      </c>
      <c r="B8766" s="1" t="str">
        <f t="shared" si="136"/>
        <v>Rockford Baxter Rd Holdco LLC CSG</v>
      </c>
      <c r="C8766" s="1" t="b">
        <f>IF(D8766&lt;&gt;"",IF(COUNTIF($D$2:D8765, D8766), INDEX($A$2:$D$100000, MATCH(D8766, $D$2:D8765,0),1), FALSE), FALSE)</f>
        <v>0</v>
      </c>
      <c r="F8766" s="1" t="b">
        <f>IF(G8766&lt;&gt;"", IF(COUNTIF($G$2:G8765, G8766), INDEX($A$2:$G$100000, MATCH(G8766, $G$2:G8765,0),1), FALSE), FALSE)</f>
        <v>0</v>
      </c>
      <c r="G8766" s="1">
        <v>64055</v>
      </c>
      <c r="H8766" s="1" t="s">
        <v>8631</v>
      </c>
    </row>
    <row r="8767" spans="1:8" x14ac:dyDescent="0.2">
      <c r="A8767" s="1">
        <v>8837</v>
      </c>
      <c r="B8767" s="1" t="str">
        <f t="shared" si="136"/>
        <v>J &amp; L Electric</v>
      </c>
      <c r="C8767" s="1" t="b">
        <f>IF(D8767&lt;&gt;"",IF(COUNTIF($D$2:D8766, D8767), INDEX($A$2:$D$100000, MATCH(D8767, $D$2:D8766,0),1), FALSE), FALSE)</f>
        <v>0</v>
      </c>
      <c r="F8767" s="1" t="b">
        <f>IF(G8767&lt;&gt;"", IF(COUNTIF($G$2:G8766, G8767), INDEX($A$2:$G$100000, MATCH(G8767, $G$2:G8766,0),1), FALSE), FALSE)</f>
        <v>0</v>
      </c>
      <c r="G8767" s="1">
        <v>49881</v>
      </c>
      <c r="H8767" s="1" t="s">
        <v>8632</v>
      </c>
    </row>
    <row r="8768" spans="1:8" x14ac:dyDescent="0.2">
      <c r="A8768" s="1">
        <v>8838</v>
      </c>
      <c r="B8768" s="1" t="str">
        <f t="shared" si="136"/>
        <v>K-Brink Windfarm LLC</v>
      </c>
      <c r="C8768" s="1" t="b">
        <f>IF(D8768&lt;&gt;"",IF(COUNTIF($D$2:D8767, D8768), INDEX($A$2:$D$100000, MATCH(D8768, $D$2:D8767,0),1), FALSE), FALSE)</f>
        <v>0</v>
      </c>
      <c r="F8768" s="1" t="b">
        <f>IF(G8768&lt;&gt;"", IF(COUNTIF($G$2:G8767, G8768), INDEX($A$2:$G$100000, MATCH(G8768, $G$2:G8767,0),1), FALSE), FALSE)</f>
        <v>0</v>
      </c>
      <c r="G8768" s="1">
        <v>49871</v>
      </c>
      <c r="H8768" s="1" t="s">
        <v>8633</v>
      </c>
    </row>
    <row r="8769" spans="1:8" x14ac:dyDescent="0.2">
      <c r="A8769" s="1">
        <f>A5803</f>
        <v>5816</v>
      </c>
      <c r="B8769" s="1" t="str">
        <f t="shared" si="136"/>
        <v>Westridge Windfarm LLC</v>
      </c>
      <c r="C8769" s="1" t="b">
        <f>IF(D8769&lt;&gt;"",IF(COUNTIF($D$2:D8768, D8769), INDEX($A$2:$D$100000, MATCH(D8769, $D$2:D8768,0),1), FALSE), FALSE)</f>
        <v>0</v>
      </c>
      <c r="F8769" s="1" t="b">
        <f>IF(G8769&lt;&gt;"", IF(COUNTIF($G$2:G8768, G8769), INDEX($A$2:$G$100000, MATCH(G8769, $G$2:G8768,0),1), FALSE), FALSE)</f>
        <v>0</v>
      </c>
      <c r="G8769" s="1">
        <v>49868</v>
      </c>
      <c r="H8769" s="1" t="s">
        <v>5689</v>
      </c>
    </row>
    <row r="8770" spans="1:8" x14ac:dyDescent="0.2">
      <c r="A8770" s="1">
        <f>A5802</f>
        <v>5815</v>
      </c>
      <c r="B8770" s="1" t="str">
        <f t="shared" ref="B8770:B8833" si="137">IF(H8770="",E8770,H8770)</f>
        <v>Bisson Windfarm LLC</v>
      </c>
      <c r="C8770" s="1" t="b">
        <f>IF(D8770&lt;&gt;"",IF(COUNTIF($D$2:D8769, D8770), INDEX($A$2:$D$100000, MATCH(D8770, $D$2:D8769,0),1), FALSE), FALSE)</f>
        <v>0</v>
      </c>
      <c r="F8770" s="1" t="b">
        <f>IF(G8770&lt;&gt;"", IF(COUNTIF($G$2:G8769, G8770), INDEX($A$2:$G$100000, MATCH(G8770, $G$2:G8769,0),1), FALSE), FALSE)</f>
        <v>0</v>
      </c>
      <c r="G8770" s="1">
        <v>49866</v>
      </c>
      <c r="H8770" s="1" t="s">
        <v>5688</v>
      </c>
    </row>
    <row r="8771" spans="1:8" x14ac:dyDescent="0.2">
      <c r="A8771" s="1">
        <f>A5801</f>
        <v>5814</v>
      </c>
      <c r="B8771" s="1" t="str">
        <f t="shared" si="137"/>
        <v>CG Windfarm LLC</v>
      </c>
      <c r="C8771" s="1" t="b">
        <f>IF(D8771&lt;&gt;"",IF(COUNTIF($D$2:D8770, D8771), INDEX($A$2:$D$100000, MATCH(D8771, $D$2:D8770,0),1), FALSE), FALSE)</f>
        <v>0</v>
      </c>
      <c r="F8771" s="1" t="b">
        <f>IF(G8771&lt;&gt;"", IF(COUNTIF($G$2:G8770, G8771), INDEX($A$2:$G$100000, MATCH(G8771, $G$2:G8770,0),1), FALSE), FALSE)</f>
        <v>0</v>
      </c>
      <c r="G8771" s="1">
        <v>49865</v>
      </c>
      <c r="H8771" s="1" t="s">
        <v>5687</v>
      </c>
    </row>
    <row r="8772" spans="1:8" x14ac:dyDescent="0.2">
      <c r="A8772" s="1">
        <f>A5800</f>
        <v>5813</v>
      </c>
      <c r="B8772" s="1" t="str">
        <f t="shared" si="137"/>
        <v>TG Windfarm LLC</v>
      </c>
      <c r="C8772" s="1" t="b">
        <f>IF(D8772&lt;&gt;"",IF(COUNTIF($D$2:D8771, D8772), INDEX($A$2:$D$100000, MATCH(D8772, $D$2:D8771,0),1), FALSE), FALSE)</f>
        <v>0</v>
      </c>
      <c r="F8772" s="1" t="b">
        <f>IF(G8772&lt;&gt;"", IF(COUNTIF($G$2:G8771, G8772), INDEX($A$2:$G$100000, MATCH(G8772, $G$2:G8771,0),1), FALSE), FALSE)</f>
        <v>0</v>
      </c>
      <c r="G8772" s="1">
        <v>49864</v>
      </c>
      <c r="H8772" s="1" t="s">
        <v>5686</v>
      </c>
    </row>
    <row r="8773" spans="1:8" x14ac:dyDescent="0.2">
      <c r="A8773" s="1">
        <v>8843</v>
      </c>
      <c r="B8773" s="1" t="str">
        <f t="shared" si="137"/>
        <v>Angola Solar, LLC</v>
      </c>
      <c r="C8773" s="1" t="b">
        <f>IF(D8773&lt;&gt;"",IF(COUNTIF($D$2:D8772, D8773), INDEX($A$2:$D$100000, MATCH(D8773, $D$2:D8772,0),1), FALSE), FALSE)</f>
        <v>0</v>
      </c>
      <c r="F8773" s="1" t="b">
        <f>IF(G8773&lt;&gt;"", IF(COUNTIF($G$2:G8772, G8773), INDEX($A$2:$G$100000, MATCH(G8773, $G$2:G8772,0),1), FALSE), FALSE)</f>
        <v>0</v>
      </c>
      <c r="G8773" s="1">
        <v>64139</v>
      </c>
      <c r="H8773" s="1" t="s">
        <v>8634</v>
      </c>
    </row>
    <row r="8774" spans="1:8" x14ac:dyDescent="0.2">
      <c r="A8774" s="1">
        <v>8844</v>
      </c>
      <c r="B8774" s="1" t="str">
        <f t="shared" si="137"/>
        <v>Wolfcastle Solar, LLC</v>
      </c>
      <c r="C8774" s="1" t="b">
        <f>IF(D8774&lt;&gt;"",IF(COUNTIF($D$2:D8773, D8774), INDEX($A$2:$D$100000, MATCH(D8774, $D$2:D8773,0),1), FALSE), FALSE)</f>
        <v>0</v>
      </c>
      <c r="F8774" s="1" t="b">
        <f>IF(G8774&lt;&gt;"", IF(COUNTIF($G$2:G8773, G8774), INDEX($A$2:$G$100000, MATCH(G8774, $G$2:G8773,0),1), FALSE), FALSE)</f>
        <v>0</v>
      </c>
      <c r="G8774" s="1">
        <v>64301</v>
      </c>
      <c r="H8774" s="1" t="s">
        <v>8635</v>
      </c>
    </row>
    <row r="8775" spans="1:8" x14ac:dyDescent="0.2">
      <c r="A8775" s="1">
        <v>8845</v>
      </c>
      <c r="B8775" s="1" t="str">
        <f t="shared" si="137"/>
        <v>Bullhead Solar, LLC</v>
      </c>
      <c r="C8775" s="1" t="b">
        <f>IF(D8775&lt;&gt;"",IF(COUNTIF($D$2:D8774, D8775), INDEX($A$2:$D$100000, MATCH(D8775, $D$2:D8774,0),1), FALSE), FALSE)</f>
        <v>0</v>
      </c>
      <c r="F8775" s="1" t="b">
        <f>IF(G8775&lt;&gt;"", IF(COUNTIF($G$2:G8774, G8775), INDEX($A$2:$G$100000, MATCH(G8775, $G$2:G8774,0),1), FALSE), FALSE)</f>
        <v>0</v>
      </c>
      <c r="G8775" s="1">
        <v>64140</v>
      </c>
      <c r="H8775" s="1" t="s">
        <v>8636</v>
      </c>
    </row>
    <row r="8776" spans="1:8" x14ac:dyDescent="0.2">
      <c r="A8776" s="1">
        <v>8846</v>
      </c>
      <c r="B8776" s="1" t="str">
        <f t="shared" si="137"/>
        <v>Geddes 2 Solar, LLC</v>
      </c>
      <c r="C8776" s="1" t="b">
        <f>IF(D8776&lt;&gt;"",IF(COUNTIF($D$2:D8775, D8776), INDEX($A$2:$D$100000, MATCH(D8776, $D$2:D8775,0),1), FALSE), FALSE)</f>
        <v>0</v>
      </c>
      <c r="F8776" s="1" t="b">
        <f>IF(G8776&lt;&gt;"", IF(COUNTIF($G$2:G8775, G8776), INDEX($A$2:$G$100000, MATCH(G8776, $G$2:G8775,0),1), FALSE), FALSE)</f>
        <v>0</v>
      </c>
      <c r="G8776" s="1">
        <v>64141</v>
      </c>
      <c r="H8776" s="1" t="s">
        <v>8637</v>
      </c>
    </row>
    <row r="8777" spans="1:8" x14ac:dyDescent="0.2">
      <c r="A8777" s="1">
        <v>8847</v>
      </c>
      <c r="B8777" s="1" t="str">
        <f t="shared" si="137"/>
        <v>CSG Mt. Morris 2, LLC</v>
      </c>
      <c r="C8777" s="1" t="b">
        <f>IF(D8777&lt;&gt;"",IF(COUNTIF($D$2:D8776, D8777), INDEX($A$2:$D$100000, MATCH(D8777, $D$2:D8776,0),1), FALSE), FALSE)</f>
        <v>0</v>
      </c>
      <c r="F8777" s="1" t="b">
        <f>IF(G8777&lt;&gt;"", IF(COUNTIF($G$2:G8776, G8777), INDEX($A$2:$G$100000, MATCH(G8777, $G$2:G8776,0),1), FALSE), FALSE)</f>
        <v>0</v>
      </c>
      <c r="G8777" s="1">
        <v>64101</v>
      </c>
      <c r="H8777" s="1" t="s">
        <v>8638</v>
      </c>
    </row>
    <row r="8778" spans="1:8" x14ac:dyDescent="0.2">
      <c r="A8778" s="1">
        <v>8848</v>
      </c>
      <c r="B8778" s="1" t="str">
        <f t="shared" si="137"/>
        <v>Pontiac Solar, LLC</v>
      </c>
      <c r="C8778" s="1" t="b">
        <f>IF(D8778&lt;&gt;"",IF(COUNTIF($D$2:D8777, D8778), INDEX($A$2:$D$100000, MATCH(D8778, $D$2:D8777,0),1), FALSE), FALSE)</f>
        <v>0</v>
      </c>
      <c r="F8778" s="1" t="b">
        <f>IF(G8778&lt;&gt;"", IF(COUNTIF($G$2:G8777, G8778), INDEX($A$2:$G$100000, MATCH(G8778, $G$2:G8777,0),1), FALSE), FALSE)</f>
        <v>0</v>
      </c>
      <c r="G8778" s="1">
        <v>64054</v>
      </c>
      <c r="H8778" s="1" t="s">
        <v>8639</v>
      </c>
    </row>
    <row r="8779" spans="1:8" x14ac:dyDescent="0.2">
      <c r="A8779" s="1">
        <v>8849</v>
      </c>
      <c r="B8779" s="1" t="str">
        <f t="shared" si="137"/>
        <v>AES Griggs Solar, LLC</v>
      </c>
      <c r="C8779" s="1" t="b">
        <f>IF(D8779&lt;&gt;"",IF(COUNTIF($D$2:D8778, D8779), INDEX($A$2:$D$100000, MATCH(D8779, $D$2:D8778,0),1), FALSE), FALSE)</f>
        <v>0</v>
      </c>
      <c r="F8779" s="1" t="b">
        <f>IF(G8779&lt;&gt;"", IF(COUNTIF($G$2:G8778, G8779), INDEX($A$2:$G$100000, MATCH(G8779, $G$2:G8778,0),1), FALSE), FALSE)</f>
        <v>0</v>
      </c>
      <c r="G8779" s="1">
        <v>63893</v>
      </c>
      <c r="H8779" s="1" t="s">
        <v>8640</v>
      </c>
    </row>
    <row r="8780" spans="1:8" x14ac:dyDescent="0.2">
      <c r="A8780" s="1">
        <v>8850</v>
      </c>
      <c r="B8780" s="1" t="str">
        <f t="shared" si="137"/>
        <v>IGS East Central, LLC</v>
      </c>
      <c r="C8780" s="1" t="b">
        <f>IF(D8780&lt;&gt;"",IF(COUNTIF($D$2:D8779, D8780), INDEX($A$2:$D$100000, MATCH(D8780, $D$2:D8779,0),1), FALSE), FALSE)</f>
        <v>0</v>
      </c>
      <c r="F8780" s="1" t="b">
        <f>IF(G8780&lt;&gt;"", IF(COUNTIF($G$2:G8779, G8780), INDEX($A$2:$G$100000, MATCH(G8780, $G$2:G8779,0),1), FALSE), FALSE)</f>
        <v>0</v>
      </c>
      <c r="G8780" s="1">
        <v>63894</v>
      </c>
      <c r="H8780" s="1" t="s">
        <v>8641</v>
      </c>
    </row>
    <row r="8781" spans="1:8" x14ac:dyDescent="0.2">
      <c r="A8781" s="1">
        <v>8851</v>
      </c>
      <c r="B8781" s="1" t="str">
        <f t="shared" si="137"/>
        <v>SV CSG Lily Lake 2 LLC</v>
      </c>
      <c r="C8781" s="1" t="b">
        <f>IF(D8781&lt;&gt;"",IF(COUNTIF($D$2:D8780, D8781), INDEX($A$2:$D$100000, MATCH(D8781, $D$2:D8780,0),1), FALSE), FALSE)</f>
        <v>0</v>
      </c>
      <c r="F8781" s="1" t="b">
        <f>IF(G8781&lt;&gt;"", IF(COUNTIF($G$2:G8780, G8781), INDEX($A$2:$G$100000, MATCH(G8781, $G$2:G8780,0),1), FALSE), FALSE)</f>
        <v>0</v>
      </c>
      <c r="G8781" s="1">
        <v>63895</v>
      </c>
      <c r="H8781" s="1" t="s">
        <v>8642</v>
      </c>
    </row>
    <row r="8782" spans="1:8" x14ac:dyDescent="0.2">
      <c r="A8782" s="1">
        <v>8852</v>
      </c>
      <c r="B8782" s="1" t="str">
        <f t="shared" si="137"/>
        <v>SRC P9 - Lena Solar, LLC</v>
      </c>
      <c r="C8782" s="1" t="b">
        <f>IF(D8782&lt;&gt;"",IF(COUNTIF($D$2:D8781, D8782), INDEX($A$2:$D$100000, MATCH(D8782, $D$2:D8781,0),1), FALSE), FALSE)</f>
        <v>0</v>
      </c>
      <c r="F8782" s="1" t="b">
        <f>IF(G8782&lt;&gt;"", IF(COUNTIF($G$2:G8781, G8782), INDEX($A$2:$G$100000, MATCH(G8782, $G$2:G8781,0),1), FALSE), FALSE)</f>
        <v>0</v>
      </c>
      <c r="G8782" s="1">
        <v>63896</v>
      </c>
      <c r="H8782" s="1" t="s">
        <v>8643</v>
      </c>
    </row>
    <row r="8783" spans="1:8" x14ac:dyDescent="0.2">
      <c r="A8783" s="1">
        <v>8853</v>
      </c>
      <c r="B8783" s="1" t="str">
        <f t="shared" si="137"/>
        <v>Hazel Solar, LLC</v>
      </c>
      <c r="C8783" s="1" t="b">
        <f>IF(D8783&lt;&gt;"",IF(COUNTIF($D$2:D8782, D8783), INDEX($A$2:$D$100000, MATCH(D8783, $D$2:D8782,0),1), FALSE), FALSE)</f>
        <v>0</v>
      </c>
      <c r="F8783" s="1" t="b">
        <f>IF(G8783&lt;&gt;"", IF(COUNTIF($G$2:G8782, G8783), INDEX($A$2:$G$100000, MATCH(G8783, $G$2:G8782,0),1), FALSE), FALSE)</f>
        <v>0</v>
      </c>
      <c r="G8783" s="1">
        <v>64142</v>
      </c>
      <c r="H8783" s="1" t="s">
        <v>8644</v>
      </c>
    </row>
    <row r="8784" spans="1:8" x14ac:dyDescent="0.2">
      <c r="A8784" s="1">
        <v>8854</v>
      </c>
      <c r="B8784" s="1" t="str">
        <f t="shared" si="137"/>
        <v>Briarwood Solar, LLC</v>
      </c>
      <c r="C8784" s="1" t="b">
        <f>IF(D8784&lt;&gt;"",IF(COUNTIF($D$2:D8783, D8784), INDEX($A$2:$D$100000, MATCH(D8784, $D$2:D8783,0),1), FALSE), FALSE)</f>
        <v>0</v>
      </c>
      <c r="F8784" s="1" t="b">
        <f>IF(G8784&lt;&gt;"", IF(COUNTIF($G$2:G8783, G8784), INDEX($A$2:$G$100000, MATCH(G8784, $G$2:G8783,0),1), FALSE), FALSE)</f>
        <v>0</v>
      </c>
      <c r="G8784" s="1">
        <v>64051</v>
      </c>
      <c r="H8784" s="1" t="s">
        <v>8645</v>
      </c>
    </row>
    <row r="8785" spans="1:8" x14ac:dyDescent="0.2">
      <c r="A8785" s="1">
        <v>8855</v>
      </c>
      <c r="B8785" s="1" t="str">
        <f t="shared" si="137"/>
        <v>Anderson Solar Farm, LLC</v>
      </c>
      <c r="C8785" s="1" t="b">
        <f>IF(D8785&lt;&gt;"",IF(COUNTIF($D$2:D8784, D8785), INDEX($A$2:$D$100000, MATCH(D8785, $D$2:D8784,0),1), FALSE), FALSE)</f>
        <v>0</v>
      </c>
      <c r="F8785" s="1" t="b">
        <f>IF(G8785&lt;&gt;"", IF(COUNTIF($G$2:G8784, G8785), INDEX($A$2:$G$100000, MATCH(G8785, $G$2:G8784,0),1), FALSE), FALSE)</f>
        <v>0</v>
      </c>
      <c r="G8785" s="1">
        <v>64050</v>
      </c>
      <c r="H8785" s="1" t="s">
        <v>8646</v>
      </c>
    </row>
    <row r="8786" spans="1:8" x14ac:dyDescent="0.2">
      <c r="A8786" s="1">
        <v>8856</v>
      </c>
      <c r="B8786" s="1" t="str">
        <f t="shared" si="137"/>
        <v>Adams Solar SC, LLC</v>
      </c>
      <c r="C8786" s="1" t="b">
        <f>IF(D8786&lt;&gt;"",IF(COUNTIF($D$2:D8785, D8786), INDEX($A$2:$D$100000, MATCH(D8786, $D$2:D8785,0),1), FALSE), FALSE)</f>
        <v>0</v>
      </c>
      <c r="F8786" s="1" t="b">
        <f>IF(G8786&lt;&gt;"", IF(COUNTIF($G$2:G8785, G8786), INDEX($A$2:$G$100000, MATCH(G8786, $G$2:G8785,0),1), FALSE), FALSE)</f>
        <v>0</v>
      </c>
      <c r="G8786" s="1">
        <v>64254</v>
      </c>
      <c r="H8786" s="1" t="s">
        <v>8647</v>
      </c>
    </row>
    <row r="8787" spans="1:8" x14ac:dyDescent="0.2">
      <c r="A8787" s="1">
        <v>8857</v>
      </c>
      <c r="B8787" s="1" t="str">
        <f t="shared" si="137"/>
        <v>Kankakee Solar 4 LLC</v>
      </c>
      <c r="C8787" s="1" t="b">
        <f>IF(D8787&lt;&gt;"",IF(COUNTIF($D$2:D8786, D8787), INDEX($A$2:$D$100000, MATCH(D8787, $D$2:D8786,0),1), FALSE), FALSE)</f>
        <v>0</v>
      </c>
      <c r="F8787" s="1" t="b">
        <f>IF(G8787&lt;&gt;"", IF(COUNTIF($G$2:G8786, G8787), INDEX($A$2:$G$100000, MATCH(G8787, $G$2:G8786,0),1), FALSE), FALSE)</f>
        <v>0</v>
      </c>
      <c r="G8787" s="1">
        <v>63863</v>
      </c>
      <c r="H8787" s="1" t="s">
        <v>8648</v>
      </c>
    </row>
    <row r="8788" spans="1:8" x14ac:dyDescent="0.2">
      <c r="A8788" s="1">
        <v>8858</v>
      </c>
      <c r="B8788" s="1" t="str">
        <f t="shared" si="137"/>
        <v>Schulte 2 Community Solar</v>
      </c>
      <c r="C8788" s="1" t="b">
        <f>IF(D8788&lt;&gt;"",IF(COUNTIF($D$2:D8787, D8788), INDEX($A$2:$D$100000, MATCH(D8788, $D$2:D8787,0),1), FALSE), FALSE)</f>
        <v>0</v>
      </c>
      <c r="F8788" s="1" t="b">
        <f>IF(G8788&lt;&gt;"", IF(COUNTIF($G$2:G8787, G8788), INDEX($A$2:$G$100000, MATCH(G8788, $G$2:G8787,0),1), FALSE), FALSE)</f>
        <v>0</v>
      </c>
      <c r="G8788" s="1">
        <v>63861</v>
      </c>
      <c r="H8788" s="1" t="s">
        <v>8649</v>
      </c>
    </row>
    <row r="8789" spans="1:8" x14ac:dyDescent="0.2">
      <c r="A8789" s="1">
        <v>8859</v>
      </c>
      <c r="B8789" s="1" t="str">
        <f t="shared" si="137"/>
        <v>Kent School Road Solar 1</v>
      </c>
      <c r="C8789" s="1" t="b">
        <f>IF(D8789&lt;&gt;"",IF(COUNTIF($D$2:D8788, D8789), INDEX($A$2:$D$100000, MATCH(D8789, $D$2:D8788,0),1), FALSE), FALSE)</f>
        <v>0</v>
      </c>
      <c r="F8789" s="1" t="b">
        <f>IF(G8789&lt;&gt;"", IF(COUNTIF($G$2:G8788, G8789), INDEX($A$2:$G$100000, MATCH(G8789, $G$2:G8788,0),1), FALSE), FALSE)</f>
        <v>0</v>
      </c>
      <c r="G8789" s="1">
        <v>63860</v>
      </c>
      <c r="H8789" s="1" t="s">
        <v>8650</v>
      </c>
    </row>
    <row r="8790" spans="1:8" x14ac:dyDescent="0.2">
      <c r="A8790" s="1">
        <v>8860</v>
      </c>
      <c r="B8790" s="1" t="str">
        <f t="shared" si="137"/>
        <v>Washingtonville</v>
      </c>
      <c r="C8790" s="1" t="b">
        <f>IF(D8790&lt;&gt;"",IF(COUNTIF($D$2:D8789, D8790), INDEX($A$2:$D$100000, MATCH(D8790, $D$2:D8789,0),1), FALSE), FALSE)</f>
        <v>0</v>
      </c>
      <c r="F8790" s="1" t="b">
        <f>IF(G8790&lt;&gt;"", IF(COUNTIF($G$2:G8789, G8790), INDEX($A$2:$G$100000, MATCH(G8790, $G$2:G8789,0),1), FALSE), FALSE)</f>
        <v>0</v>
      </c>
      <c r="G8790" s="1">
        <v>64193</v>
      </c>
      <c r="H8790" s="1" t="s">
        <v>8651</v>
      </c>
    </row>
    <row r="8791" spans="1:8" x14ac:dyDescent="0.2">
      <c r="A8791" s="1">
        <v>8861</v>
      </c>
      <c r="B8791" s="1" t="str">
        <f t="shared" si="137"/>
        <v>Moraine Solar, LLC</v>
      </c>
      <c r="C8791" s="1" t="b">
        <f>IF(D8791&lt;&gt;"",IF(COUNTIF($D$2:D8790, D8791), INDEX($A$2:$D$100000, MATCH(D8791, $D$2:D8790,0),1), FALSE), FALSE)</f>
        <v>0</v>
      </c>
      <c r="F8791" s="1" t="b">
        <f>IF(G8791&lt;&gt;"", IF(COUNTIF($G$2:G8790, G8791), INDEX($A$2:$G$100000, MATCH(G8791, $G$2:G8790,0),1), FALSE), FALSE)</f>
        <v>0</v>
      </c>
      <c r="G8791" s="1">
        <v>64333</v>
      </c>
      <c r="H8791" s="1" t="s">
        <v>8652</v>
      </c>
    </row>
    <row r="8792" spans="1:8" x14ac:dyDescent="0.2">
      <c r="A8792" s="1">
        <v>8862</v>
      </c>
      <c r="B8792" s="1" t="str">
        <f t="shared" si="137"/>
        <v>Kearsarge East Providence LLC</v>
      </c>
      <c r="C8792" s="1" t="b">
        <f>IF(D8792&lt;&gt;"",IF(COUNTIF($D$2:D8791, D8792), INDEX($A$2:$D$100000, MATCH(D8792, $D$2:D8791,0),1), FALSE), FALSE)</f>
        <v>0</v>
      </c>
      <c r="F8792" s="1" t="b">
        <f>IF(G8792&lt;&gt;"", IF(COUNTIF($G$2:G8791, G8792), INDEX($A$2:$G$100000, MATCH(G8792, $G$2:G8791,0),1), FALSE), FALSE)</f>
        <v>0</v>
      </c>
      <c r="G8792" s="1">
        <v>64330</v>
      </c>
      <c r="H8792" s="1" t="s">
        <v>8653</v>
      </c>
    </row>
    <row r="8793" spans="1:8" x14ac:dyDescent="0.2">
      <c r="A8793" s="1">
        <v>8863</v>
      </c>
      <c r="B8793" s="1" t="str">
        <f t="shared" si="137"/>
        <v>Rock-Tenn Co</v>
      </c>
      <c r="C8793" s="1" t="b">
        <f>IF(D8793&lt;&gt;"",IF(COUNTIF($D$2:D8792, D8793), INDEX($A$2:$D$100000, MATCH(D8793, $D$2:D8792,0),1), FALSE), FALSE)</f>
        <v>0</v>
      </c>
      <c r="F8793" s="1" t="b">
        <f>IF(G8793&lt;&gt;"", IF(COUNTIF($G$2:G8792, G8793), INDEX($A$2:$G$100000, MATCH(G8793, $G$2:G8792,0),1), FALSE), FALSE)</f>
        <v>0</v>
      </c>
      <c r="G8793" s="1">
        <v>16099</v>
      </c>
      <c r="H8793" s="1" t="s">
        <v>8654</v>
      </c>
    </row>
    <row r="8794" spans="1:8" x14ac:dyDescent="0.2">
      <c r="A8794" s="1">
        <v>8864</v>
      </c>
      <c r="B8794" s="1" t="str">
        <f t="shared" si="137"/>
        <v>Interchange Solar, LLC</v>
      </c>
      <c r="C8794" s="1" t="b">
        <f>IF(D8794&lt;&gt;"",IF(COUNTIF($D$2:D8793, D8794), INDEX($A$2:$D$100000, MATCH(D8794, $D$2:D8793,0),1), FALSE), FALSE)</f>
        <v>0</v>
      </c>
      <c r="F8794" s="1" t="b">
        <f>IF(G8794&lt;&gt;"", IF(COUNTIF($G$2:G8793, G8794), INDEX($A$2:$G$100000, MATCH(G8794, $G$2:G8793,0),1), FALSE), FALSE)</f>
        <v>0</v>
      </c>
      <c r="G8794" s="1">
        <v>64107</v>
      </c>
      <c r="H8794" s="1" t="s">
        <v>8655</v>
      </c>
    </row>
    <row r="8795" spans="1:8" x14ac:dyDescent="0.2">
      <c r="A8795" s="1">
        <v>8865</v>
      </c>
      <c r="B8795" s="1" t="str">
        <f t="shared" si="137"/>
        <v>Jack Francis Solar, LLC</v>
      </c>
      <c r="C8795" s="1" t="b">
        <f>IF(D8795&lt;&gt;"",IF(COUNTIF($D$2:D8794, D8795), INDEX($A$2:$D$100000, MATCH(D8795, $D$2:D8794,0),1), FALSE), FALSE)</f>
        <v>0</v>
      </c>
      <c r="F8795" s="1" t="b">
        <f>IF(G8795&lt;&gt;"", IF(COUNTIF($G$2:G8794, G8795), INDEX($A$2:$G$100000, MATCH(G8795, $G$2:G8794,0),1), FALSE), FALSE)</f>
        <v>0</v>
      </c>
      <c r="G8795" s="1">
        <v>64111</v>
      </c>
      <c r="H8795" s="1" t="s">
        <v>8656</v>
      </c>
    </row>
    <row r="8796" spans="1:8" x14ac:dyDescent="0.2">
      <c r="A8796" s="1">
        <v>8866</v>
      </c>
      <c r="B8796" s="1" t="str">
        <f t="shared" si="137"/>
        <v>BWC Bass River LLC</v>
      </c>
      <c r="C8796" s="1" t="b">
        <f>IF(D8796&lt;&gt;"",IF(COUNTIF($D$2:D8795, D8796), INDEX($A$2:$D$100000, MATCH(D8796, $D$2:D8795,0),1), FALSE), FALSE)</f>
        <v>0</v>
      </c>
      <c r="F8796" s="1" t="b">
        <f>IF(G8796&lt;&gt;"", IF(COUNTIF($G$2:G8795, G8796), INDEX($A$2:$G$100000, MATCH(G8796, $G$2:G8795,0),1), FALSE), FALSE)</f>
        <v>0</v>
      </c>
      <c r="G8796" s="1">
        <v>64200</v>
      </c>
      <c r="H8796" s="1" t="s">
        <v>8657</v>
      </c>
    </row>
    <row r="8797" spans="1:8" x14ac:dyDescent="0.2">
      <c r="A8797" s="1">
        <v>8867</v>
      </c>
      <c r="B8797" s="1" t="str">
        <f t="shared" si="137"/>
        <v>May Shannon Solar, LLC</v>
      </c>
      <c r="C8797" s="1" t="b">
        <f>IF(D8797&lt;&gt;"",IF(COUNTIF($D$2:D8796, D8797), INDEX($A$2:$D$100000, MATCH(D8797, $D$2:D8796,0),1), FALSE), FALSE)</f>
        <v>0</v>
      </c>
      <c r="F8797" s="1" t="b">
        <f>IF(G8797&lt;&gt;"", IF(COUNTIF($G$2:G8796, G8797), INDEX($A$2:$G$100000, MATCH(G8797, $G$2:G8796,0),1), FALSE), FALSE)</f>
        <v>0</v>
      </c>
      <c r="G8797" s="1">
        <v>64112</v>
      </c>
      <c r="H8797" s="1" t="s">
        <v>8658</v>
      </c>
    </row>
    <row r="8798" spans="1:8" x14ac:dyDescent="0.2">
      <c r="A8798" s="1">
        <v>8868</v>
      </c>
      <c r="B8798" s="1" t="str">
        <f t="shared" si="137"/>
        <v>Hadley 3 Solar, LLC (South)</v>
      </c>
      <c r="C8798" s="1" t="b">
        <f>IF(D8798&lt;&gt;"",IF(COUNTIF($D$2:D8797, D8798), INDEX($A$2:$D$100000, MATCH(D8798, $D$2:D8797,0),1), FALSE), FALSE)</f>
        <v>0</v>
      </c>
      <c r="F8798" s="1" t="b">
        <f>IF(G8798&lt;&gt;"", IF(COUNTIF($G$2:G8797, G8798), INDEX($A$2:$G$100000, MATCH(G8798, $G$2:G8797,0),1), FALSE), FALSE)</f>
        <v>0</v>
      </c>
      <c r="G8798" s="1">
        <v>63822</v>
      </c>
      <c r="H8798" s="1" t="s">
        <v>8659</v>
      </c>
    </row>
    <row r="8799" spans="1:8" x14ac:dyDescent="0.2">
      <c r="A8799" s="1">
        <v>8869</v>
      </c>
      <c r="B8799" s="1" t="str">
        <f t="shared" si="137"/>
        <v>Segunda Solar II, LLC</v>
      </c>
      <c r="C8799" s="1" t="b">
        <f>IF(D8799&lt;&gt;"",IF(COUNTIF($D$2:D8798, D8799), INDEX($A$2:$D$100000, MATCH(D8799, $D$2:D8798,0),1), FALSE), FALSE)</f>
        <v>0</v>
      </c>
      <c r="F8799" s="1" t="b">
        <f>IF(G8799&lt;&gt;"", IF(COUNTIF($G$2:G8798, G8799), INDEX($A$2:$G$100000, MATCH(G8799, $G$2:G8798,0),1), FALSE), FALSE)</f>
        <v>0</v>
      </c>
      <c r="G8799" s="1">
        <v>64297</v>
      </c>
      <c r="H8799" s="1" t="s">
        <v>8660</v>
      </c>
    </row>
    <row r="8800" spans="1:8" x14ac:dyDescent="0.2">
      <c r="A8800" s="1">
        <v>8870</v>
      </c>
      <c r="B8800" s="1" t="str">
        <f t="shared" si="137"/>
        <v xml:space="preserve">Stoneheart Solar, LLC     </v>
      </c>
      <c r="C8800" s="1" t="b">
        <f>IF(D8800&lt;&gt;"",IF(COUNTIF($D$2:D8799, D8800), INDEX($A$2:$D$100000, MATCH(D8800, $D$2:D8799,0),1), FALSE), FALSE)</f>
        <v>0</v>
      </c>
      <c r="F8800" s="1" t="b">
        <f>IF(G8800&lt;&gt;"", IF(COUNTIF($G$2:G8799, G8800), INDEX($A$2:$G$100000, MATCH(G8800, $G$2:G8799,0),1), FALSE), FALSE)</f>
        <v>0</v>
      </c>
      <c r="G8800" s="1">
        <v>64113</v>
      </c>
      <c r="H8800" s="1" t="s">
        <v>8661</v>
      </c>
    </row>
    <row r="8801" spans="1:8" x14ac:dyDescent="0.2">
      <c r="A8801" s="1">
        <v>8871</v>
      </c>
      <c r="B8801" s="1" t="str">
        <f t="shared" si="137"/>
        <v>Sandoval Holdco, LLC</v>
      </c>
      <c r="C8801" s="1" t="b">
        <f>IF(D8801&lt;&gt;"",IF(COUNTIF($D$2:D8800, D8801), INDEX($A$2:$D$100000, MATCH(D8801, $D$2:D8800,0),1), FALSE), FALSE)</f>
        <v>0</v>
      </c>
      <c r="F8801" s="1" t="b">
        <f>IF(G8801&lt;&gt;"", IF(COUNTIF($G$2:G8800, G8801), INDEX($A$2:$G$100000, MATCH(G8801, $G$2:G8800,0),1), FALSE), FALSE)</f>
        <v>0</v>
      </c>
      <c r="G8801" s="1">
        <v>64056</v>
      </c>
      <c r="H8801" s="1" t="s">
        <v>8662</v>
      </c>
    </row>
    <row r="8802" spans="1:8" x14ac:dyDescent="0.2">
      <c r="A8802" s="1">
        <v>8872</v>
      </c>
      <c r="B8802" s="1" t="str">
        <f t="shared" si="137"/>
        <v>Iroquois Solar 1B LLC</v>
      </c>
      <c r="C8802" s="1" t="b">
        <f>IF(D8802&lt;&gt;"",IF(COUNTIF($D$2:D8801, D8802), INDEX($A$2:$D$100000, MATCH(D8802, $D$2:D8801,0),1), FALSE), FALSE)</f>
        <v>0</v>
      </c>
      <c r="F8802" s="1" t="b">
        <f>IF(G8802&lt;&gt;"", IF(COUNTIF($G$2:G8801, G8802), INDEX($A$2:$G$100000, MATCH(G8802, $G$2:G8801,0),1), FALSE), FALSE)</f>
        <v>0</v>
      </c>
      <c r="G8802" s="1">
        <v>63833</v>
      </c>
      <c r="H8802" s="1" t="s">
        <v>8663</v>
      </c>
    </row>
    <row r="8803" spans="1:8" x14ac:dyDescent="0.2">
      <c r="A8803" s="1">
        <v>8873</v>
      </c>
      <c r="B8803" s="1" t="str">
        <f t="shared" si="137"/>
        <v>Blue Goose Solar</v>
      </c>
      <c r="C8803" s="1" t="b">
        <f>IF(D8803&lt;&gt;"",IF(COUNTIF($D$2:D8802, D8803), INDEX($A$2:$D$100000, MATCH(D8803, $D$2:D8802,0),1), FALSE), FALSE)</f>
        <v>0</v>
      </c>
      <c r="F8803" s="1" t="b">
        <f>IF(G8803&lt;&gt;"", IF(COUNTIF($G$2:G8802, G8803), INDEX($A$2:$G$100000, MATCH(G8803, $G$2:G8802,0),1), FALSE), FALSE)</f>
        <v>0</v>
      </c>
      <c r="G8803" s="1">
        <v>63834</v>
      </c>
      <c r="H8803" s="1" t="s">
        <v>8664</v>
      </c>
    </row>
    <row r="8804" spans="1:8" x14ac:dyDescent="0.2">
      <c r="A8804" s="1">
        <v>8874</v>
      </c>
      <c r="B8804" s="1" t="str">
        <f t="shared" si="137"/>
        <v>Workman Road Solar Farm, LLC</v>
      </c>
      <c r="C8804" s="1" t="b">
        <f>IF(D8804&lt;&gt;"",IF(COUNTIF($D$2:D8803, D8804), INDEX($A$2:$D$100000, MATCH(D8804, $D$2:D8803,0),1), FALSE), FALSE)</f>
        <v>0</v>
      </c>
      <c r="F8804" s="1" t="b">
        <f>IF(G8804&lt;&gt;"", IF(COUNTIF($G$2:G8803, G8804), INDEX($A$2:$G$100000, MATCH(G8804, $G$2:G8803,0),1), FALSE), FALSE)</f>
        <v>0</v>
      </c>
      <c r="G8804" s="1">
        <v>64114</v>
      </c>
      <c r="H8804" s="1" t="s">
        <v>8665</v>
      </c>
    </row>
    <row r="8805" spans="1:8" x14ac:dyDescent="0.2">
      <c r="A8805" s="1">
        <v>8875</v>
      </c>
      <c r="B8805" s="1" t="str">
        <f t="shared" si="137"/>
        <v>IGS Solar LLC</v>
      </c>
      <c r="C8805" s="1" t="b">
        <f>IF(D8805&lt;&gt;"",IF(COUNTIF($D$2:D8804, D8805), INDEX($A$2:$D$100000, MATCH(D8805, $D$2:D8804,0),1), FALSE), FALSE)</f>
        <v>0</v>
      </c>
      <c r="F8805" s="1" t="b">
        <f>IF(G8805&lt;&gt;"", IF(COUNTIF($G$2:G8804, G8805), INDEX($A$2:$G$100000, MATCH(G8805, $G$2:G8804,0),1), FALSE), FALSE)</f>
        <v>0</v>
      </c>
      <c r="G8805" s="1">
        <v>64316</v>
      </c>
      <c r="H8805" s="1" t="s">
        <v>8666</v>
      </c>
    </row>
    <row r="8806" spans="1:8" x14ac:dyDescent="0.2">
      <c r="A8806" s="1">
        <v>8876</v>
      </c>
      <c r="B8806" s="1" t="str">
        <f t="shared" si="137"/>
        <v>Slate Hill Solar LLC</v>
      </c>
      <c r="C8806" s="1" t="b">
        <f>IF(D8806&lt;&gt;"",IF(COUNTIF($D$2:D8805, D8806), INDEX($A$2:$D$100000, MATCH(D8806, $D$2:D8805,0),1), FALSE), FALSE)</f>
        <v>0</v>
      </c>
      <c r="F8806" s="1" t="b">
        <f>IF(G8806&lt;&gt;"", IF(COUNTIF($G$2:G8805, G8806), INDEX($A$2:$G$100000, MATCH(G8806, $G$2:G8805,0),1), FALSE), FALSE)</f>
        <v>0</v>
      </c>
      <c r="G8806" s="1">
        <v>64192</v>
      </c>
      <c r="H8806" s="1" t="s">
        <v>8667</v>
      </c>
    </row>
    <row r="8807" spans="1:8" x14ac:dyDescent="0.2">
      <c r="A8807" s="1">
        <v>8877</v>
      </c>
      <c r="B8807" s="1" t="str">
        <f t="shared" si="137"/>
        <v>Woodlawn Solar II, LLC</v>
      </c>
      <c r="C8807" s="1" t="b">
        <f>IF(D8807&lt;&gt;"",IF(COUNTIF($D$2:D8806, D8807), INDEX($A$2:$D$100000, MATCH(D8807, $D$2:D8806,0),1), FALSE), FALSE)</f>
        <v>0</v>
      </c>
      <c r="F8807" s="1" t="b">
        <f>IF(G8807&lt;&gt;"", IF(COUNTIF($G$2:G8806, G8807), INDEX($A$2:$G$100000, MATCH(G8807, $G$2:G8806,0),1), FALSE), FALSE)</f>
        <v>0</v>
      </c>
      <c r="G8807" s="1">
        <v>64298</v>
      </c>
      <c r="H8807" s="1" t="s">
        <v>8668</v>
      </c>
    </row>
    <row r="8808" spans="1:8" x14ac:dyDescent="0.2">
      <c r="A8808" s="1">
        <v>8878</v>
      </c>
      <c r="B8808" s="1" t="str">
        <f t="shared" si="137"/>
        <v>Dodds Solar, LLC</v>
      </c>
      <c r="C8808" s="1" t="b">
        <f>IF(D8808&lt;&gt;"",IF(COUNTIF($D$2:D8807, D8808), INDEX($A$2:$D$100000, MATCH(D8808, $D$2:D8807,0),1), FALSE), FALSE)</f>
        <v>0</v>
      </c>
      <c r="F8808" s="1" t="b">
        <f>IF(G8808&lt;&gt;"", IF(COUNTIF($G$2:G8807, G8808), INDEX($A$2:$G$100000, MATCH(G8808, $G$2:G8807,0),1), FALSE), FALSE)</f>
        <v>0</v>
      </c>
      <c r="G8808" s="1">
        <v>64299</v>
      </c>
      <c r="H8808" s="1" t="s">
        <v>8669</v>
      </c>
    </row>
    <row r="8809" spans="1:8" x14ac:dyDescent="0.2">
      <c r="A8809" s="1">
        <v>8879</v>
      </c>
      <c r="B8809" s="1" t="str">
        <f t="shared" si="137"/>
        <v>Sullivan B Community Solar LLC</v>
      </c>
      <c r="C8809" s="1" t="b">
        <f>IF(D8809&lt;&gt;"",IF(COUNTIF($D$2:D8808, D8809), INDEX($A$2:$D$100000, MATCH(D8809, $D$2:D8808,0),1), FALSE), FALSE)</f>
        <v>0</v>
      </c>
      <c r="F8809" s="1" t="b">
        <f>IF(G8809&lt;&gt;"", IF(COUNTIF($G$2:G8808, G8809), INDEX($A$2:$G$100000, MATCH(G8809, $G$2:G8808,0),1), FALSE), FALSE)</f>
        <v>0</v>
      </c>
      <c r="G8809" s="1">
        <v>63845</v>
      </c>
      <c r="H8809" s="1" t="s">
        <v>8670</v>
      </c>
    </row>
    <row r="8810" spans="1:8" x14ac:dyDescent="0.2">
      <c r="A8810" s="1">
        <v>8880</v>
      </c>
      <c r="B8810" s="1" t="str">
        <f t="shared" si="137"/>
        <v>Olmstead Solar II, LLC</v>
      </c>
      <c r="C8810" s="1" t="b">
        <f>IF(D8810&lt;&gt;"",IF(COUNTIF($D$2:D8809, D8810), INDEX($A$2:$D$100000, MATCH(D8810, $D$2:D8809,0),1), FALSE), FALSE)</f>
        <v>0</v>
      </c>
      <c r="F8810" s="1" t="b">
        <f>IF(G8810&lt;&gt;"", IF(COUNTIF($G$2:G8809, G8810), INDEX($A$2:$G$100000, MATCH(G8810, $G$2:G8809,0),1), FALSE), FALSE)</f>
        <v>0</v>
      </c>
      <c r="G8810" s="1">
        <v>64300</v>
      </c>
      <c r="H8810" s="1" t="s">
        <v>8671</v>
      </c>
    </row>
    <row r="8811" spans="1:8" x14ac:dyDescent="0.2">
      <c r="A8811" s="1">
        <v>8881</v>
      </c>
      <c r="B8811" s="1" t="str">
        <f t="shared" si="137"/>
        <v>Tower Road Solar, LLC</v>
      </c>
      <c r="C8811" s="1" t="b">
        <f>IF(D8811&lt;&gt;"",IF(COUNTIF($D$2:D8810, D8811), INDEX($A$2:$D$100000, MATCH(D8811, $D$2:D8810,0),1), FALSE), FALSE)</f>
        <v>0</v>
      </c>
      <c r="F8811" s="1" t="b">
        <f>IF(G8811&lt;&gt;"", IF(COUNTIF($G$2:G8810, G8811), INDEX($A$2:$G$100000, MATCH(G8811, $G$2:G8810,0),1), FALSE), FALSE)</f>
        <v>0</v>
      </c>
      <c r="G8811" s="1">
        <v>64102</v>
      </c>
      <c r="H8811" s="1" t="s">
        <v>8672</v>
      </c>
    </row>
    <row r="8812" spans="1:8" x14ac:dyDescent="0.2">
      <c r="A8812" s="1">
        <v>8882</v>
      </c>
      <c r="B8812" s="1" t="str">
        <f t="shared" si="137"/>
        <v>Captona Plainfield Pike Johnston LLC</v>
      </c>
      <c r="C8812" s="1" t="b">
        <f>IF(D8812&lt;&gt;"",IF(COUNTIF($D$2:D8811, D8812), INDEX($A$2:$D$100000, MATCH(D8812, $D$2:D8811,0),1), FALSE), FALSE)</f>
        <v>0</v>
      </c>
      <c r="F8812" s="1" t="b">
        <f>IF(G8812&lt;&gt;"", IF(COUNTIF($G$2:G8811, G8812), INDEX($A$2:$G$100000, MATCH(G8812, $G$2:G8811,0),1), FALSE), FALSE)</f>
        <v>0</v>
      </c>
      <c r="G8812" s="1">
        <v>63745</v>
      </c>
      <c r="H8812" s="1" t="s">
        <v>8673</v>
      </c>
    </row>
    <row r="8813" spans="1:8" x14ac:dyDescent="0.2">
      <c r="A8813" s="1">
        <v>8883</v>
      </c>
      <c r="B8813" s="1" t="str">
        <f t="shared" si="137"/>
        <v>Washington Solar (SC)</v>
      </c>
      <c r="C8813" s="1" t="b">
        <f>IF(D8813&lt;&gt;"",IF(COUNTIF($D$2:D8812, D8813), INDEX($A$2:$D$100000, MATCH(D8813, $D$2:D8812,0),1), FALSE), FALSE)</f>
        <v>0</v>
      </c>
      <c r="F8813" s="1" t="b">
        <f>IF(G8813&lt;&gt;"", IF(COUNTIF($G$2:G8812, G8813), INDEX($A$2:$G$100000, MATCH(G8813, $G$2:G8812,0),1), FALSE), FALSE)</f>
        <v>0</v>
      </c>
      <c r="G8813" s="1">
        <v>61863</v>
      </c>
      <c r="H8813" s="1" t="s">
        <v>8674</v>
      </c>
    </row>
    <row r="8814" spans="1:8" x14ac:dyDescent="0.2">
      <c r="A8814" s="1">
        <v>8884</v>
      </c>
      <c r="B8814" s="1" t="str">
        <f t="shared" si="137"/>
        <v>Middleton Solar</v>
      </c>
      <c r="C8814" s="1" t="b">
        <f>IF(D8814&lt;&gt;"",IF(COUNTIF($D$2:D8813, D8814), INDEX($A$2:$D$100000, MATCH(D8814, $D$2:D8813,0),1), FALSE), FALSE)</f>
        <v>0</v>
      </c>
      <c r="F8814" s="1" t="b">
        <f>IF(G8814&lt;&gt;"", IF(COUNTIF($G$2:G8813, G8814), INDEX($A$2:$G$100000, MATCH(G8814, $G$2:G8813,0),1), FALSE), FALSE)</f>
        <v>0</v>
      </c>
      <c r="G8814" s="1">
        <v>61792</v>
      </c>
      <c r="H8814" s="1" t="s">
        <v>8675</v>
      </c>
    </row>
    <row r="8815" spans="1:8" x14ac:dyDescent="0.2">
      <c r="A8815" s="1">
        <v>8885</v>
      </c>
      <c r="B8815" s="1" t="str">
        <f t="shared" si="137"/>
        <v>Gedosch Solar II</v>
      </c>
      <c r="C8815" s="1" t="b">
        <f>IF(D8815&lt;&gt;"",IF(COUNTIF($D$2:D8814, D8815), INDEX($A$2:$D$100000, MATCH(D8815, $D$2:D8814,0),1), FALSE), FALSE)</f>
        <v>0</v>
      </c>
      <c r="F8815" s="1" t="b">
        <f>IF(G8815&lt;&gt;"", IF(COUNTIF($G$2:G8814, G8815), INDEX($A$2:$G$100000, MATCH(G8815, $G$2:G8814,0),1), FALSE), FALSE)</f>
        <v>0</v>
      </c>
      <c r="G8815" s="1">
        <v>61738</v>
      </c>
      <c r="H8815" s="1" t="s">
        <v>8676</v>
      </c>
    </row>
    <row r="8816" spans="1:8" x14ac:dyDescent="0.2">
      <c r="A8816" s="1">
        <v>8886</v>
      </c>
      <c r="B8816" s="1" t="str">
        <f t="shared" si="137"/>
        <v>Indigo Solar</v>
      </c>
      <c r="C8816" s="1" t="b">
        <f>IF(D8816&lt;&gt;"",IF(COUNTIF($D$2:D8815, D8816), INDEX($A$2:$D$100000, MATCH(D8816, $D$2:D8815,0),1), FALSE), FALSE)</f>
        <v>0</v>
      </c>
      <c r="F8816" s="1" t="b">
        <f>IF(G8816&lt;&gt;"", IF(COUNTIF($G$2:G8815, G8816), INDEX($A$2:$G$100000, MATCH(G8816, $G$2:G8815,0),1), FALSE), FALSE)</f>
        <v>0</v>
      </c>
      <c r="G8816" s="1">
        <v>61747</v>
      </c>
      <c r="H8816" s="1" t="s">
        <v>8677</v>
      </c>
    </row>
    <row r="8817" spans="1:8" x14ac:dyDescent="0.2">
      <c r="A8817" s="1">
        <v>8887</v>
      </c>
      <c r="B8817" s="1" t="str">
        <f t="shared" si="137"/>
        <v>Luz Solar</v>
      </c>
      <c r="C8817" s="1" t="b">
        <f>IF(D8817&lt;&gt;"",IF(COUNTIF($D$2:D8816, D8817), INDEX($A$2:$D$100000, MATCH(D8817, $D$2:D8816,0),1), FALSE), FALSE)</f>
        <v>0</v>
      </c>
      <c r="F8817" s="1" t="b">
        <f>IF(G8817&lt;&gt;"", IF(COUNTIF($G$2:G8816, G8817), INDEX($A$2:$G$100000, MATCH(G8817, $G$2:G8816,0),1), FALSE), FALSE)</f>
        <v>0</v>
      </c>
      <c r="G8817" s="1">
        <v>61753</v>
      </c>
      <c r="H8817" s="1" t="s">
        <v>8678</v>
      </c>
    </row>
    <row r="8818" spans="1:8" x14ac:dyDescent="0.2">
      <c r="A8818" s="1">
        <v>8888</v>
      </c>
      <c r="B8818" s="1" t="str">
        <f t="shared" si="137"/>
        <v>Marshall Solar</v>
      </c>
      <c r="C8818" s="1" t="b">
        <f>IF(D8818&lt;&gt;"",IF(COUNTIF($D$2:D8817, D8818), INDEX($A$2:$D$100000, MATCH(D8818, $D$2:D8817,0),1), FALSE), FALSE)</f>
        <v>0</v>
      </c>
      <c r="F8818" s="1" t="b">
        <f>IF(G8818&lt;&gt;"", IF(COUNTIF($G$2:G8817, G8818), INDEX($A$2:$G$100000, MATCH(G8818, $G$2:G8817,0),1), FALSE), FALSE)</f>
        <v>0</v>
      </c>
      <c r="G8818" s="1">
        <v>61755</v>
      </c>
      <c r="H8818" s="1" t="s">
        <v>8679</v>
      </c>
    </row>
    <row r="8819" spans="1:8" x14ac:dyDescent="0.2">
      <c r="A8819" s="1">
        <v>8889</v>
      </c>
      <c r="B8819" s="1" t="str">
        <f t="shared" si="137"/>
        <v>Martin East Solar</v>
      </c>
      <c r="C8819" s="1" t="b">
        <f>IF(D8819&lt;&gt;"",IF(COUNTIF($D$2:D8818, D8819), INDEX($A$2:$D$100000, MATCH(D8819, $D$2:D8818,0),1), FALSE), FALSE)</f>
        <v>0</v>
      </c>
      <c r="F8819" s="1" t="b">
        <f>IF(G8819&lt;&gt;"", IF(COUNTIF($G$2:G8818, G8819), INDEX($A$2:$G$100000, MATCH(G8819, $G$2:G8818,0),1), FALSE), FALSE)</f>
        <v>0</v>
      </c>
      <c r="G8819" s="1">
        <v>61787</v>
      </c>
      <c r="H8819" s="1" t="s">
        <v>8680</v>
      </c>
    </row>
    <row r="8820" spans="1:8" x14ac:dyDescent="0.2">
      <c r="A8820" s="1">
        <v>8890</v>
      </c>
      <c r="B8820" s="1" t="str">
        <f t="shared" si="137"/>
        <v>Martin West Solar</v>
      </c>
      <c r="C8820" s="1" t="b">
        <f>IF(D8820&lt;&gt;"",IF(COUNTIF($D$2:D8819, D8820), INDEX($A$2:$D$100000, MATCH(D8820, $D$2:D8819,0),1), FALSE), FALSE)</f>
        <v>0</v>
      </c>
      <c r="F8820" s="1" t="b">
        <f>IF(G8820&lt;&gt;"", IF(COUNTIF($G$2:G8819, G8820), INDEX($A$2:$G$100000, MATCH(G8820, $G$2:G8819,0),1), FALSE), FALSE)</f>
        <v>0</v>
      </c>
      <c r="G8820" s="1">
        <v>61788</v>
      </c>
      <c r="H8820" s="1" t="s">
        <v>8681</v>
      </c>
    </row>
    <row r="8821" spans="1:8" x14ac:dyDescent="0.2">
      <c r="A8821" s="1">
        <v>8891</v>
      </c>
      <c r="B8821" s="1" t="str">
        <f t="shared" si="137"/>
        <v>McCormick Solar</v>
      </c>
      <c r="C8821" s="1" t="b">
        <f>IF(D8821&lt;&gt;"",IF(COUNTIF($D$2:D8820, D8821), INDEX($A$2:$D$100000, MATCH(D8821, $D$2:D8820,0),1), FALSE), FALSE)</f>
        <v>0</v>
      </c>
      <c r="F8821" s="1" t="b">
        <f>IF(G8821&lt;&gt;"", IF(COUNTIF($G$2:G8820, G8821), INDEX($A$2:$G$100000, MATCH(G8821, $G$2:G8820,0),1), FALSE), FALSE)</f>
        <v>0</v>
      </c>
      <c r="G8821" s="1">
        <v>61790</v>
      </c>
      <c r="H8821" s="1" t="s">
        <v>8682</v>
      </c>
    </row>
    <row r="8822" spans="1:8" x14ac:dyDescent="0.2">
      <c r="A8822" s="1">
        <v>8892</v>
      </c>
      <c r="B8822" s="1" t="str">
        <f t="shared" si="137"/>
        <v>Pee Dee Solar I</v>
      </c>
      <c r="C8822" s="1" t="b">
        <f>IF(D8822&lt;&gt;"",IF(COUNTIF($D$2:D8821, D8822), INDEX($A$2:$D$100000, MATCH(D8822, $D$2:D8821,0),1), FALSE), FALSE)</f>
        <v>0</v>
      </c>
      <c r="F8822" s="1" t="b">
        <f>IF(G8822&lt;&gt;"", IF(COUNTIF($G$2:G8821, G8822), INDEX($A$2:$G$100000, MATCH(G8822, $G$2:G8821,0),1), FALSE), FALSE)</f>
        <v>0</v>
      </c>
      <c r="G8822" s="1">
        <v>61793</v>
      </c>
      <c r="H8822" s="1" t="s">
        <v>8683</v>
      </c>
    </row>
    <row r="8823" spans="1:8" x14ac:dyDescent="0.2">
      <c r="A8823" s="1">
        <v>8893</v>
      </c>
      <c r="B8823" s="1" t="str">
        <f t="shared" si="137"/>
        <v>Fishwater Solar</v>
      </c>
      <c r="C8823" s="1" t="b">
        <f>IF(D8823&lt;&gt;"",IF(COUNTIF($D$2:D8822, D8823), INDEX($A$2:$D$100000, MATCH(D8823, $D$2:D8822,0),1), FALSE), FALSE)</f>
        <v>0</v>
      </c>
      <c r="F8823" s="1" t="b">
        <f>IF(G8823&lt;&gt;"", IF(COUNTIF($G$2:G8822, G8823), INDEX($A$2:$G$100000, MATCH(G8823, $G$2:G8822,0),1), FALSE), FALSE)</f>
        <v>0</v>
      </c>
      <c r="G8823" s="1">
        <v>61733</v>
      </c>
      <c r="H8823" s="1" t="s">
        <v>8684</v>
      </c>
    </row>
    <row r="8824" spans="1:8" x14ac:dyDescent="0.2">
      <c r="A8824" s="1">
        <v>8894</v>
      </c>
      <c r="B8824" s="1" t="str">
        <f t="shared" si="137"/>
        <v>Pee Dee Solar II</v>
      </c>
      <c r="C8824" s="1" t="b">
        <f>IF(D8824&lt;&gt;"",IF(COUNTIF($D$2:D8823, D8824), INDEX($A$2:$D$100000, MATCH(D8824, $D$2:D8823,0),1), FALSE), FALSE)</f>
        <v>0</v>
      </c>
      <c r="F8824" s="1" t="b">
        <f>IF(G8824&lt;&gt;"", IF(COUNTIF($G$2:G8823, G8824), INDEX($A$2:$G$100000, MATCH(G8824, $G$2:G8823,0),1), FALSE), FALSE)</f>
        <v>0</v>
      </c>
      <c r="G8824" s="1">
        <v>61794</v>
      </c>
      <c r="H8824" s="1" t="s">
        <v>8685</v>
      </c>
    </row>
    <row r="8825" spans="1:8" x14ac:dyDescent="0.2">
      <c r="A8825" s="1">
        <v>8895</v>
      </c>
      <c r="B8825" s="1" t="str">
        <f t="shared" si="137"/>
        <v>Martin Central Solar</v>
      </c>
      <c r="C8825" s="1" t="b">
        <f>IF(D8825&lt;&gt;"",IF(COUNTIF($D$2:D8824, D8825), INDEX($A$2:$D$100000, MATCH(D8825, $D$2:D8824,0),1), FALSE), FALSE)</f>
        <v>0</v>
      </c>
      <c r="F8825" s="1" t="b">
        <f>IF(G8825&lt;&gt;"", IF(COUNTIF($G$2:G8824, G8825), INDEX($A$2:$G$100000, MATCH(G8825, $G$2:G8824,0),1), FALSE), FALSE)</f>
        <v>0</v>
      </c>
      <c r="G8825" s="1">
        <v>61796</v>
      </c>
      <c r="H8825" s="1" t="s">
        <v>8686</v>
      </c>
    </row>
    <row r="8826" spans="1:8" x14ac:dyDescent="0.2">
      <c r="A8826" s="1">
        <v>8896</v>
      </c>
      <c r="B8826" s="1" t="str">
        <f t="shared" si="137"/>
        <v>Pruger Solar I</v>
      </c>
      <c r="C8826" s="1" t="b">
        <f>IF(D8826&lt;&gt;"",IF(COUNTIF($D$2:D8825, D8826), INDEX($A$2:$D$100000, MATCH(D8826, $D$2:D8825,0),1), FALSE), FALSE)</f>
        <v>0</v>
      </c>
      <c r="F8826" s="1" t="b">
        <f>IF(G8826&lt;&gt;"", IF(COUNTIF($G$2:G8825, G8826), INDEX($A$2:$G$100000, MATCH(G8826, $G$2:G8825,0),1), FALSE), FALSE)</f>
        <v>0</v>
      </c>
      <c r="G8826" s="1">
        <v>61804</v>
      </c>
      <c r="H8826" s="1" t="s">
        <v>8687</v>
      </c>
    </row>
    <row r="8827" spans="1:8" x14ac:dyDescent="0.2">
      <c r="A8827" s="1">
        <v>8897</v>
      </c>
      <c r="B8827" s="1" t="str">
        <f t="shared" si="137"/>
        <v>Pruger Solar II</v>
      </c>
      <c r="C8827" s="1" t="b">
        <f>IF(D8827&lt;&gt;"",IF(COUNTIF($D$2:D8826, D8827), INDEX($A$2:$D$100000, MATCH(D8827, $D$2:D8826,0),1), FALSE), FALSE)</f>
        <v>0</v>
      </c>
      <c r="F8827" s="1" t="b">
        <f>IF(G8827&lt;&gt;"", IF(COUNTIF($G$2:G8826, G8827), INDEX($A$2:$G$100000, MATCH(G8827, $G$2:G8826,0),1), FALSE), FALSE)</f>
        <v>0</v>
      </c>
      <c r="G8827" s="1">
        <v>61805</v>
      </c>
      <c r="H8827" s="1" t="s">
        <v>8688</v>
      </c>
    </row>
    <row r="8828" spans="1:8" x14ac:dyDescent="0.2">
      <c r="A8828" s="1">
        <v>8898</v>
      </c>
      <c r="B8828" s="1" t="str">
        <f t="shared" si="137"/>
        <v>Pruger Solar III</v>
      </c>
      <c r="C8828" s="1" t="b">
        <f>IF(D8828&lt;&gt;"",IF(COUNTIF($D$2:D8827, D8828), INDEX($A$2:$D$100000, MATCH(D8828, $D$2:D8827,0),1), FALSE), FALSE)</f>
        <v>0</v>
      </c>
      <c r="F8828" s="1" t="b">
        <f>IF(G8828&lt;&gt;"", IF(COUNTIF($G$2:G8827, G8828), INDEX($A$2:$G$100000, MATCH(G8828, $G$2:G8827,0),1), FALSE), FALSE)</f>
        <v>0</v>
      </c>
      <c r="G8828" s="1">
        <v>61806</v>
      </c>
      <c r="H8828" s="1" t="s">
        <v>8689</v>
      </c>
    </row>
    <row r="8829" spans="1:8" x14ac:dyDescent="0.2">
      <c r="A8829" s="1">
        <v>8899</v>
      </c>
      <c r="B8829" s="1" t="str">
        <f t="shared" si="137"/>
        <v>Rutledge Solar</v>
      </c>
      <c r="C8829" s="1" t="b">
        <f>IF(D8829&lt;&gt;"",IF(COUNTIF($D$2:D8828, D8829), INDEX($A$2:$D$100000, MATCH(D8829, $D$2:D8828,0),1), FALSE), FALSE)</f>
        <v>0</v>
      </c>
      <c r="F8829" s="1" t="b">
        <f>IF(G8829&lt;&gt;"", IF(COUNTIF($G$2:G8828, G8829), INDEX($A$2:$G$100000, MATCH(G8829, $G$2:G8828,0),1), FALSE), FALSE)</f>
        <v>0</v>
      </c>
      <c r="G8829" s="1">
        <v>61810</v>
      </c>
      <c r="H8829" s="1" t="s">
        <v>8690</v>
      </c>
    </row>
    <row r="8830" spans="1:8" x14ac:dyDescent="0.2">
      <c r="A8830" s="1">
        <v>8900</v>
      </c>
      <c r="B8830" s="1" t="str">
        <f t="shared" si="137"/>
        <v>Sandifer Solar</v>
      </c>
      <c r="C8830" s="1" t="b">
        <f>IF(D8830&lt;&gt;"",IF(COUNTIF($D$2:D8829, D8830), INDEX($A$2:$D$100000, MATCH(D8830, $D$2:D8829,0),1), FALSE), FALSE)</f>
        <v>0</v>
      </c>
      <c r="F8830" s="1" t="b">
        <f>IF(G8830&lt;&gt;"", IF(COUNTIF($G$2:G8829, G8830), INDEX($A$2:$G$100000, MATCH(G8830, $G$2:G8829,0),1), FALSE), FALSE)</f>
        <v>0</v>
      </c>
      <c r="G8830" s="1">
        <v>61814</v>
      </c>
      <c r="H8830" s="1" t="s">
        <v>8691</v>
      </c>
    </row>
    <row r="8831" spans="1:8" x14ac:dyDescent="0.2">
      <c r="A8831" s="1">
        <v>8901</v>
      </c>
      <c r="B8831" s="1" t="str">
        <f t="shared" si="137"/>
        <v>Gaines Solar</v>
      </c>
      <c r="C8831" s="1" t="b">
        <f>IF(D8831&lt;&gt;"",IF(COUNTIF($D$2:D8830, D8831), INDEX($A$2:$D$100000, MATCH(D8831, $D$2:D8830,0),1), FALSE), FALSE)</f>
        <v>0</v>
      </c>
      <c r="F8831" s="1" t="b">
        <f>IF(G8831&lt;&gt;"", IF(COUNTIF($G$2:G8830, G8831), INDEX($A$2:$G$100000, MATCH(G8831, $G$2:G8830,0),1), FALSE), FALSE)</f>
        <v>0</v>
      </c>
      <c r="G8831" s="1">
        <v>61736</v>
      </c>
      <c r="H8831" s="1" t="s">
        <v>8692</v>
      </c>
    </row>
    <row r="8832" spans="1:8" x14ac:dyDescent="0.2">
      <c r="A8832" s="1">
        <v>8902</v>
      </c>
      <c r="B8832" s="1" t="str">
        <f t="shared" si="137"/>
        <v>Clark Solar</v>
      </c>
      <c r="C8832" s="1" t="b">
        <f>IF(D8832&lt;&gt;"",IF(COUNTIF($D$2:D8831, D8832), INDEX($A$2:$D$100000, MATCH(D8832, $D$2:D8831,0),1), FALSE), FALSE)</f>
        <v>0</v>
      </c>
      <c r="F8832" s="1" t="b">
        <f>IF(G8832&lt;&gt;"", IF(COUNTIF($G$2:G8831, G8832), INDEX($A$2:$G$100000, MATCH(G8832, $G$2:G8831,0),1), FALSE), FALSE)</f>
        <v>0</v>
      </c>
      <c r="G8832" s="1">
        <v>61719</v>
      </c>
      <c r="H8832" s="1" t="s">
        <v>8693</v>
      </c>
    </row>
    <row r="8833" spans="1:8" x14ac:dyDescent="0.2">
      <c r="A8833" s="1">
        <v>8903</v>
      </c>
      <c r="B8833" s="1" t="str">
        <f t="shared" si="137"/>
        <v>Vulcan Solar, LLC</v>
      </c>
      <c r="C8833" s="1" t="b">
        <f>IF(D8833&lt;&gt;"",IF(COUNTIF($D$2:D8832, D8833), INDEX($A$2:$D$100000, MATCH(D8833, $D$2:D8832,0),1), FALSE), FALSE)</f>
        <v>0</v>
      </c>
      <c r="F8833" s="1" t="b">
        <f>IF(G8833&lt;&gt;"", IF(COUNTIF($G$2:G8832, G8833), INDEX($A$2:$G$100000, MATCH(G8833, $G$2:G8832,0),1), FALSE), FALSE)</f>
        <v>0</v>
      </c>
      <c r="G8833" s="1">
        <v>63646</v>
      </c>
      <c r="H8833" s="1" t="s">
        <v>8694</v>
      </c>
    </row>
    <row r="8834" spans="1:8" x14ac:dyDescent="0.2">
      <c r="A8834" s="1">
        <v>8904</v>
      </c>
      <c r="B8834" s="1" t="str">
        <f t="shared" ref="B8834:B8897" si="138">IF(H8834="",E8834,H8834)</f>
        <v>Mendota US Solar 1 LLC</v>
      </c>
      <c r="C8834" s="1" t="b">
        <f>IF(D8834&lt;&gt;"",IF(COUNTIF($D$2:D8833, D8834), INDEX($A$2:$D$100000, MATCH(D8834, $D$2:D8833,0),1), FALSE), FALSE)</f>
        <v>0</v>
      </c>
      <c r="F8834" s="1" t="b">
        <f>IF(G8834&lt;&gt;"", IF(COUNTIF($G$2:G8833, G8834), INDEX($A$2:$G$100000, MATCH(G8834, $G$2:G8833,0),1), FALSE), FALSE)</f>
        <v>0</v>
      </c>
      <c r="G8834" s="1">
        <v>63617</v>
      </c>
      <c r="H8834" s="1" t="s">
        <v>8695</v>
      </c>
    </row>
    <row r="8835" spans="1:8" x14ac:dyDescent="0.2">
      <c r="A8835" s="1">
        <v>8905</v>
      </c>
      <c r="B8835" s="1" t="str">
        <f t="shared" si="138"/>
        <v>Kish Solar, LLC</v>
      </c>
      <c r="C8835" s="1" t="b">
        <f>IF(D8835&lt;&gt;"",IF(COUNTIF($D$2:D8834, D8835), INDEX($A$2:$D$100000, MATCH(D8835, $D$2:D8834,0),1), FALSE), FALSE)</f>
        <v>0</v>
      </c>
      <c r="F8835" s="1" t="b">
        <f>IF(G8835&lt;&gt;"", IF(COUNTIF($G$2:G8834, G8835), INDEX($A$2:$G$100000, MATCH(G8835, $G$2:G8834,0),1), FALSE), FALSE)</f>
        <v>0</v>
      </c>
      <c r="G8835" s="1">
        <v>63644</v>
      </c>
      <c r="H8835" s="1" t="s">
        <v>8696</v>
      </c>
    </row>
    <row r="8836" spans="1:8" x14ac:dyDescent="0.2">
      <c r="A8836" s="1">
        <v>8906</v>
      </c>
      <c r="B8836" s="1" t="str">
        <f t="shared" si="138"/>
        <v>Peterman Solar II, LLC</v>
      </c>
      <c r="C8836" s="1" t="b">
        <f>IF(D8836&lt;&gt;"",IF(COUNTIF($D$2:D8835, D8836), INDEX($A$2:$D$100000, MATCH(D8836, $D$2:D8835,0),1), FALSE), FALSE)</f>
        <v>0</v>
      </c>
      <c r="F8836" s="1" t="b">
        <f>IF(G8836&lt;&gt;"", IF(COUNTIF($G$2:G8835, G8836), INDEX($A$2:$G$100000, MATCH(G8836, $G$2:G8835,0),1), FALSE), FALSE)</f>
        <v>0</v>
      </c>
      <c r="G8836" s="1">
        <v>63643</v>
      </c>
      <c r="H8836" s="1" t="s">
        <v>8697</v>
      </c>
    </row>
    <row r="8837" spans="1:8" x14ac:dyDescent="0.2">
      <c r="A8837" s="1">
        <v>8907</v>
      </c>
      <c r="B8837" s="1" t="str">
        <f t="shared" si="138"/>
        <v>Red Toad 315 Vinson Road, LLC</v>
      </c>
      <c r="C8837" s="1" t="b">
        <f>IF(D8837&lt;&gt;"",IF(COUNTIF($D$2:D8836, D8837), INDEX($A$2:$D$100000, MATCH(D8837, $D$2:D8836,0),1), FALSE), FALSE)</f>
        <v>0</v>
      </c>
      <c r="F8837" s="1" t="b">
        <f>IF(G8837&lt;&gt;"", IF(COUNTIF($G$2:G8836, G8837), INDEX($A$2:$G$100000, MATCH(G8837, $G$2:G8836,0),1), FALSE), FALSE)</f>
        <v>0</v>
      </c>
      <c r="G8837" s="1">
        <v>63634</v>
      </c>
      <c r="H8837" s="1" t="s">
        <v>8698</v>
      </c>
    </row>
    <row r="8838" spans="1:8" x14ac:dyDescent="0.2">
      <c r="A8838" s="1">
        <v>8908</v>
      </c>
      <c r="B8838" s="1" t="str">
        <f t="shared" si="138"/>
        <v>Red Toad Powatan Phase 2 LLC</v>
      </c>
      <c r="C8838" s="1" t="b">
        <f>IF(D8838&lt;&gt;"",IF(COUNTIF($D$2:D8837, D8838), INDEX($A$2:$D$100000, MATCH(D8838, $D$2:D8837,0),1), FALSE), FALSE)</f>
        <v>0</v>
      </c>
      <c r="F8838" s="1" t="b">
        <f>IF(G8838&lt;&gt;"", IF(COUNTIF($G$2:G8837, G8838), INDEX($A$2:$G$100000, MATCH(G8838, $G$2:G8837,0),1), FALSE), FALSE)</f>
        <v>0</v>
      </c>
      <c r="G8838" s="1">
        <v>63633</v>
      </c>
      <c r="H8838" s="1" t="s">
        <v>8699</v>
      </c>
    </row>
    <row r="8839" spans="1:8" x14ac:dyDescent="0.2">
      <c r="A8839" s="1">
        <v>8909</v>
      </c>
      <c r="B8839" s="1" t="str">
        <f t="shared" si="138"/>
        <v>1634 Solar, LLC</v>
      </c>
      <c r="C8839" s="1" t="b">
        <f>IF(D8839&lt;&gt;"",IF(COUNTIF($D$2:D8838, D8839), INDEX($A$2:$D$100000, MATCH(D8839, $D$2:D8838,0),1), FALSE), FALSE)</f>
        <v>0</v>
      </c>
      <c r="F8839" s="1" t="b">
        <f>IF(G8839&lt;&gt;"", IF(COUNTIF($G$2:G8838, G8839), INDEX($A$2:$G$100000, MATCH(G8839, $G$2:G8838,0),1), FALSE), FALSE)</f>
        <v>0</v>
      </c>
      <c r="G8839" s="1">
        <v>61541</v>
      </c>
      <c r="H8839" s="1" t="s">
        <v>8700</v>
      </c>
    </row>
    <row r="8840" spans="1:8" x14ac:dyDescent="0.2">
      <c r="A8840" s="1">
        <v>8910</v>
      </c>
      <c r="B8840" s="1" t="str">
        <f t="shared" si="138"/>
        <v>Bani Solar, LLC</v>
      </c>
      <c r="C8840" s="1" t="b">
        <f>IF(D8840&lt;&gt;"",IF(COUNTIF($D$2:D8839, D8840), INDEX($A$2:$D$100000, MATCH(D8840, $D$2:D8839,0),1), FALSE), FALSE)</f>
        <v>0</v>
      </c>
      <c r="F8840" s="1" t="b">
        <f>IF(G8840&lt;&gt;"", IF(COUNTIF($G$2:G8839, G8840), INDEX($A$2:$G$100000, MATCH(G8840, $G$2:G8839,0),1), FALSE), FALSE)</f>
        <v>0</v>
      </c>
      <c r="G8840" s="1">
        <v>61544</v>
      </c>
      <c r="H8840" s="1" t="s">
        <v>8701</v>
      </c>
    </row>
    <row r="8841" spans="1:8" x14ac:dyDescent="0.2">
      <c r="A8841" s="1">
        <v>8911</v>
      </c>
      <c r="B8841" s="1" t="str">
        <f t="shared" si="138"/>
        <v>Ridge Farm Solar 1 LLC</v>
      </c>
      <c r="C8841" s="1" t="b">
        <f>IF(D8841&lt;&gt;"",IF(COUNTIF($D$2:D8840, D8841), INDEX($A$2:$D$100000, MATCH(D8841, $D$2:D8840,0),1), FALSE), FALSE)</f>
        <v>0</v>
      </c>
      <c r="F8841" s="1" t="b">
        <f>IF(G8841&lt;&gt;"", IF(COUNTIF($G$2:G8840, G8841), INDEX($A$2:$G$100000, MATCH(G8841, $G$2:G8840,0),1), FALSE), FALSE)</f>
        <v>0</v>
      </c>
      <c r="G8841" s="1">
        <v>63618</v>
      </c>
      <c r="H8841" s="1" t="s">
        <v>8702</v>
      </c>
    </row>
    <row r="8842" spans="1:8" x14ac:dyDescent="0.2">
      <c r="A8842" s="1">
        <v>8912</v>
      </c>
      <c r="B8842" s="1" t="str">
        <f t="shared" si="138"/>
        <v>Lena Solar 1 LLC</v>
      </c>
      <c r="C8842" s="1" t="b">
        <f>IF(D8842&lt;&gt;"",IF(COUNTIF($D$2:D8841, D8842), INDEX($A$2:$D$100000, MATCH(D8842, $D$2:D8841,0),1), FALSE), FALSE)</f>
        <v>0</v>
      </c>
      <c r="F8842" s="1" t="b">
        <f>IF(G8842&lt;&gt;"", IF(COUNTIF($G$2:G8841, G8842), INDEX($A$2:$G$100000, MATCH(G8842, $G$2:G8841,0),1), FALSE), FALSE)</f>
        <v>0</v>
      </c>
      <c r="G8842" s="1">
        <v>63616</v>
      </c>
      <c r="H8842" s="1" t="s">
        <v>8703</v>
      </c>
    </row>
    <row r="8843" spans="1:8" x14ac:dyDescent="0.2">
      <c r="A8843" s="1">
        <v>8913</v>
      </c>
      <c r="B8843" s="1" t="str">
        <f t="shared" si="138"/>
        <v>Chapman Solar</v>
      </c>
      <c r="C8843" s="1" t="b">
        <f>IF(D8843&lt;&gt;"",IF(COUNTIF($D$2:D8842, D8843), INDEX($A$2:$D$100000, MATCH(D8843, $D$2:D8842,0),1), FALSE), FALSE)</f>
        <v>0</v>
      </c>
      <c r="F8843" s="1" t="b">
        <f>IF(G8843&lt;&gt;"", IF(COUNTIF($G$2:G8842, G8843), INDEX($A$2:$G$100000, MATCH(G8843, $G$2:G8842,0),1), FALSE), FALSE)</f>
        <v>0</v>
      </c>
      <c r="G8843" s="1">
        <v>61718</v>
      </c>
      <c r="H8843" s="1" t="s">
        <v>8704</v>
      </c>
    </row>
    <row r="8844" spans="1:8" x14ac:dyDescent="0.2">
      <c r="A8844" s="1">
        <v>8914</v>
      </c>
      <c r="B8844" s="1" t="str">
        <f t="shared" si="138"/>
        <v>Cortland Solar 2 LLC</v>
      </c>
      <c r="C8844" s="1" t="b">
        <f>IF(D8844&lt;&gt;"",IF(COUNTIF($D$2:D8843, D8844), INDEX($A$2:$D$100000, MATCH(D8844, $D$2:D8843,0),1), FALSE), FALSE)</f>
        <v>0</v>
      </c>
      <c r="F8844" s="1" t="b">
        <f>IF(G8844&lt;&gt;"", IF(COUNTIF($G$2:G8843, G8844), INDEX($A$2:$G$100000, MATCH(G8844, $G$2:G8843,0),1), FALSE), FALSE)</f>
        <v>0</v>
      </c>
      <c r="G8844" s="1">
        <v>63613</v>
      </c>
      <c r="H8844" s="1" t="s">
        <v>8705</v>
      </c>
    </row>
    <row r="8845" spans="1:8" x14ac:dyDescent="0.2">
      <c r="A8845" s="1">
        <v>8915</v>
      </c>
      <c r="B8845" s="1" t="str">
        <f t="shared" si="138"/>
        <v>Redwing Solar, LLC</v>
      </c>
      <c r="C8845" s="1" t="b">
        <f>IF(D8845&lt;&gt;"",IF(COUNTIF($D$2:D8844, D8845), INDEX($A$2:$D$100000, MATCH(D8845, $D$2:D8844,0),1), FALSE), FALSE)</f>
        <v>0</v>
      </c>
      <c r="F8845" s="1" t="b">
        <f>IF(G8845&lt;&gt;"", IF(COUNTIF($G$2:G8844, G8845), INDEX($A$2:$G$100000, MATCH(G8845, $G$2:G8844,0),1), FALSE), FALSE)</f>
        <v>0</v>
      </c>
      <c r="G8845" s="1">
        <v>61553</v>
      </c>
      <c r="H8845" s="1" t="s">
        <v>8706</v>
      </c>
    </row>
    <row r="8846" spans="1:8" x14ac:dyDescent="0.2">
      <c r="A8846" s="1">
        <v>8916</v>
      </c>
      <c r="B8846" s="1" t="str">
        <f t="shared" si="138"/>
        <v>Vermilion Solar 1, LLC</v>
      </c>
      <c r="C8846" s="1" t="b">
        <f>IF(D8846&lt;&gt;"",IF(COUNTIF($D$2:D8845, D8846), INDEX($A$2:$D$100000, MATCH(D8846, $D$2:D8845,0),1), FALSE), FALSE)</f>
        <v>0</v>
      </c>
      <c r="F8846" s="1" t="b">
        <f>IF(G8846&lt;&gt;"", IF(COUNTIF($G$2:G8845, G8846), INDEX($A$2:$G$100000, MATCH(G8846, $G$2:G8845,0),1), FALSE), FALSE)</f>
        <v>0</v>
      </c>
      <c r="G8846" s="1">
        <v>63597</v>
      </c>
      <c r="H8846" s="1" t="s">
        <v>8707</v>
      </c>
    </row>
    <row r="8847" spans="1:8" x14ac:dyDescent="0.2">
      <c r="A8847" s="1">
        <v>8917</v>
      </c>
      <c r="B8847" s="1" t="str">
        <f t="shared" si="138"/>
        <v>Clinton Solar 4 LLC</v>
      </c>
      <c r="C8847" s="1" t="b">
        <f>IF(D8847&lt;&gt;"",IF(COUNTIF($D$2:D8846, D8847), INDEX($A$2:$D$100000, MATCH(D8847, $D$2:D8846,0),1), FALSE), FALSE)</f>
        <v>0</v>
      </c>
      <c r="F8847" s="1" t="b">
        <f>IF(G8847&lt;&gt;"", IF(COUNTIF($G$2:G8846, G8847), INDEX($A$2:$G$100000, MATCH(G8847, $G$2:G8846,0),1), FALSE), FALSE)</f>
        <v>0</v>
      </c>
      <c r="G8847" s="1">
        <v>63596</v>
      </c>
      <c r="H8847" s="1" t="s">
        <v>8708</v>
      </c>
    </row>
    <row r="8848" spans="1:8" x14ac:dyDescent="0.2">
      <c r="A8848" s="1">
        <v>8918</v>
      </c>
      <c r="B8848" s="1" t="str">
        <f t="shared" si="138"/>
        <v>Clif Bar Bakery of Twin Falls, LLC</v>
      </c>
      <c r="C8848" s="1" t="b">
        <f>IF(D8848&lt;&gt;"",IF(COUNTIF($D$2:D8847, D8848), INDEX($A$2:$D$100000, MATCH(D8848, $D$2:D8847,0),1), FALSE), FALSE)</f>
        <v>0</v>
      </c>
      <c r="F8848" s="1" t="b">
        <f>IF(G8848&lt;&gt;"", IF(COUNTIF($G$2:G8847, G8848), INDEX($A$2:$G$100000, MATCH(G8848, $G$2:G8847,0),1), FALSE), FALSE)</f>
        <v>0</v>
      </c>
      <c r="G8848" s="1">
        <v>61695</v>
      </c>
      <c r="H8848" s="1" t="s">
        <v>8709</v>
      </c>
    </row>
    <row r="8849" spans="1:8" x14ac:dyDescent="0.2">
      <c r="A8849" s="1">
        <v>8919</v>
      </c>
      <c r="B8849" s="1" t="str">
        <f t="shared" si="138"/>
        <v>Ashley Solar (SC)</v>
      </c>
      <c r="C8849" s="1" t="b">
        <f>IF(D8849&lt;&gt;"",IF(COUNTIF($D$2:D8848, D8849), INDEX($A$2:$D$100000, MATCH(D8849, $D$2:D8848,0),1), FALSE), FALSE)</f>
        <v>0</v>
      </c>
      <c r="F8849" s="1" t="b">
        <f>IF(G8849&lt;&gt;"", IF(COUNTIF($G$2:G8848, G8849), INDEX($A$2:$G$100000, MATCH(G8849, $G$2:G8848,0),1), FALSE), FALSE)</f>
        <v>0</v>
      </c>
      <c r="G8849" s="1">
        <v>61711</v>
      </c>
      <c r="H8849" s="1" t="s">
        <v>8710</v>
      </c>
    </row>
    <row r="8850" spans="1:8" x14ac:dyDescent="0.2">
      <c r="A8850" s="1">
        <v>8920</v>
      </c>
      <c r="B8850" s="1" t="str">
        <f t="shared" si="138"/>
        <v>Battle Solar</v>
      </c>
      <c r="C8850" s="1" t="b">
        <f>IF(D8850&lt;&gt;"",IF(COUNTIF($D$2:D8849, D8850), INDEX($A$2:$D$100000, MATCH(D8850, $D$2:D8849,0),1), FALSE), FALSE)</f>
        <v>0</v>
      </c>
      <c r="F8850" s="1" t="b">
        <f>IF(G8850&lt;&gt;"", IF(COUNTIF($G$2:G8849, G8850), INDEX($A$2:$G$100000, MATCH(G8850, $G$2:G8849,0),1), FALSE), FALSE)</f>
        <v>0</v>
      </c>
      <c r="G8850" s="1">
        <v>61714</v>
      </c>
      <c r="H8850" s="1" t="s">
        <v>8711</v>
      </c>
    </row>
    <row r="8851" spans="1:8" x14ac:dyDescent="0.2">
      <c r="A8851" s="1">
        <v>8921</v>
      </c>
      <c r="B8851" s="1" t="str">
        <f t="shared" si="138"/>
        <v>Scarlet Solar</v>
      </c>
      <c r="C8851" s="1" t="b">
        <f>IF(D8851&lt;&gt;"",IF(COUNTIF($D$2:D8850, D8851), INDEX($A$2:$D$100000, MATCH(D8851, $D$2:D8850,0),1), FALSE), FALSE)</f>
        <v>0</v>
      </c>
      <c r="F8851" s="1" t="b">
        <f>IF(G8851&lt;&gt;"", IF(COUNTIF($G$2:G8850, G8851), INDEX($A$2:$G$100000, MATCH(G8851, $G$2:G8850,0),1), FALSE), FALSE)</f>
        <v>0</v>
      </c>
      <c r="G8851" s="1">
        <v>61828</v>
      </c>
      <c r="H8851" s="1" t="s">
        <v>8712</v>
      </c>
    </row>
    <row r="8852" spans="1:8" x14ac:dyDescent="0.2">
      <c r="A8852" s="1">
        <v>8922</v>
      </c>
      <c r="B8852" s="1" t="str">
        <f t="shared" si="138"/>
        <v>Shem Solar</v>
      </c>
      <c r="C8852" s="1" t="b">
        <f>IF(D8852&lt;&gt;"",IF(COUNTIF($D$2:D8851, D8852), INDEX($A$2:$D$100000, MATCH(D8852, $D$2:D8851,0),1), FALSE), FALSE)</f>
        <v>0</v>
      </c>
      <c r="F8852" s="1" t="b">
        <f>IF(G8852&lt;&gt;"", IF(COUNTIF($G$2:G8851, G8852), INDEX($A$2:$G$100000, MATCH(G8852, $G$2:G8851,0),1), FALSE), FALSE)</f>
        <v>0</v>
      </c>
      <c r="G8852" s="1">
        <v>61829</v>
      </c>
      <c r="H8852" s="1" t="s">
        <v>8713</v>
      </c>
    </row>
    <row r="8853" spans="1:8" x14ac:dyDescent="0.2">
      <c r="A8853" s="1">
        <v>8923</v>
      </c>
      <c r="B8853" s="1" t="str">
        <f t="shared" si="138"/>
        <v>Snoopy Solar</v>
      </c>
      <c r="C8853" s="1" t="b">
        <f>IF(D8853&lt;&gt;"",IF(COUNTIF($D$2:D8852, D8853), INDEX($A$2:$D$100000, MATCH(D8853, $D$2:D8852,0),1), FALSE), FALSE)</f>
        <v>0</v>
      </c>
      <c r="F8853" s="1" t="b">
        <f>IF(G8853&lt;&gt;"", IF(COUNTIF($G$2:G8852, G8853), INDEX($A$2:$G$100000, MATCH(G8853, $G$2:G8852,0),1), FALSE), FALSE)</f>
        <v>0</v>
      </c>
      <c r="G8853" s="1">
        <v>61832</v>
      </c>
      <c r="H8853" s="1" t="s">
        <v>8714</v>
      </c>
    </row>
    <row r="8854" spans="1:8" x14ac:dyDescent="0.2">
      <c r="A8854" s="1">
        <v>8924</v>
      </c>
      <c r="B8854" s="1" t="str">
        <f t="shared" si="138"/>
        <v>DG Linden New Jersey LLC</v>
      </c>
      <c r="C8854" s="1" t="b">
        <f>IF(D8854&lt;&gt;"",IF(COUNTIF($D$2:D8853, D8854), INDEX($A$2:$D$100000, MATCH(D8854, $D$2:D8853,0),1), FALSE), FALSE)</f>
        <v>0</v>
      </c>
      <c r="F8854" s="1" t="b">
        <f>IF(G8854&lt;&gt;"", IF(COUNTIF($G$2:G8853, G8854), INDEX($A$2:$G$100000, MATCH(G8854, $G$2:G8853,0),1), FALSE), FALSE)</f>
        <v>0</v>
      </c>
      <c r="G8854" s="1">
        <v>62801</v>
      </c>
      <c r="H8854" s="1" t="s">
        <v>8715</v>
      </c>
    </row>
    <row r="8855" spans="1:8" x14ac:dyDescent="0.2">
      <c r="A8855" s="1">
        <v>8925</v>
      </c>
      <c r="B8855" s="1" t="str">
        <f t="shared" si="138"/>
        <v>Illinois PV Fulton 1, LLC</v>
      </c>
      <c r="C8855" s="1" t="b">
        <f>IF(D8855&lt;&gt;"",IF(COUNTIF($D$2:D8854, D8855), INDEX($A$2:$D$100000, MATCH(D8855, $D$2:D8854,0),1), FALSE), FALSE)</f>
        <v>0</v>
      </c>
      <c r="F8855" s="1" t="b">
        <f>IF(G8855&lt;&gt;"", IF(COUNTIF($G$2:G8854, G8855), INDEX($A$2:$G$100000, MATCH(G8855, $G$2:G8854,0),1), FALSE), FALSE)</f>
        <v>0</v>
      </c>
      <c r="G8855" s="1">
        <v>63470</v>
      </c>
      <c r="H8855" s="1" t="s">
        <v>8716</v>
      </c>
    </row>
    <row r="8856" spans="1:8" x14ac:dyDescent="0.2">
      <c r="A8856" s="1">
        <v>8926</v>
      </c>
      <c r="B8856" s="1" t="str">
        <f t="shared" si="138"/>
        <v>NY- CSG- Livingston 4</v>
      </c>
      <c r="C8856" s="1" t="b">
        <f>IF(D8856&lt;&gt;"",IF(COUNTIF($D$2:D8855, D8856), INDEX($A$2:$D$100000, MATCH(D8856, $D$2:D8855,0),1), FALSE), FALSE)</f>
        <v>0</v>
      </c>
      <c r="F8856" s="1" t="b">
        <f>IF(G8856&lt;&gt;"", IF(COUNTIF($G$2:G8855, G8856), INDEX($A$2:$G$100000, MATCH(G8856, $G$2:G8855,0),1), FALSE), FALSE)</f>
        <v>0</v>
      </c>
      <c r="G8856" s="1">
        <v>63462</v>
      </c>
      <c r="H8856" s="1" t="s">
        <v>8717</v>
      </c>
    </row>
    <row r="8857" spans="1:8" x14ac:dyDescent="0.2">
      <c r="A8857" s="1">
        <v>8927</v>
      </c>
      <c r="B8857" s="1" t="str">
        <f t="shared" si="138"/>
        <v>NY- CSG- Johnstown 2</v>
      </c>
      <c r="C8857" s="1" t="b">
        <f>IF(D8857&lt;&gt;"",IF(COUNTIF($D$2:D8856, D8857), INDEX($A$2:$D$100000, MATCH(D8857, $D$2:D8856,0),1), FALSE), FALSE)</f>
        <v>0</v>
      </c>
      <c r="F8857" s="1" t="b">
        <f>IF(G8857&lt;&gt;"", IF(COUNTIF($G$2:G8856, G8857), INDEX($A$2:$G$100000, MATCH(G8857, $G$2:G8856,0),1), FALSE), FALSE)</f>
        <v>0</v>
      </c>
      <c r="G8857" s="1">
        <v>63461</v>
      </c>
      <c r="H8857" s="1" t="s">
        <v>8718</v>
      </c>
    </row>
    <row r="8858" spans="1:8" x14ac:dyDescent="0.2">
      <c r="A8858" s="1">
        <v>8928</v>
      </c>
      <c r="B8858" s="1" t="str">
        <f t="shared" si="138"/>
        <v>Warsaw Solar LLC</v>
      </c>
      <c r="C8858" s="1" t="b">
        <f>IF(D8858&lt;&gt;"",IF(COUNTIF($D$2:D8857, D8858), INDEX($A$2:$D$100000, MATCH(D8858, $D$2:D8857,0),1), FALSE), FALSE)</f>
        <v>0</v>
      </c>
      <c r="F8858" s="1" t="b">
        <f>IF(G8858&lt;&gt;"", IF(COUNTIF($G$2:G8857, G8858), INDEX($A$2:$G$100000, MATCH(G8858, $G$2:G8857,0),1), FALSE), FALSE)</f>
        <v>0</v>
      </c>
      <c r="G8858" s="1">
        <v>62641</v>
      </c>
      <c r="H8858" s="1" t="s">
        <v>8719</v>
      </c>
    </row>
    <row r="8859" spans="1:8" x14ac:dyDescent="0.2">
      <c r="A8859" s="1">
        <v>8929</v>
      </c>
      <c r="B8859" s="1" t="str">
        <f t="shared" si="138"/>
        <v>Fogarty Solar LLC</v>
      </c>
      <c r="C8859" s="1" t="b">
        <f>IF(D8859&lt;&gt;"",IF(COUNTIF($D$2:D8858, D8859), INDEX($A$2:$D$100000, MATCH(D8859, $D$2:D8858,0),1), FALSE), FALSE)</f>
        <v>0</v>
      </c>
      <c r="F8859" s="1" t="b">
        <f>IF(G8859&lt;&gt;"", IF(COUNTIF($G$2:G8858, G8859), INDEX($A$2:$G$100000, MATCH(G8859, $G$2:G8858,0),1), FALSE), FALSE)</f>
        <v>0</v>
      </c>
      <c r="G8859" s="1">
        <v>63441</v>
      </c>
      <c r="H8859" s="1" t="s">
        <v>8720</v>
      </c>
    </row>
    <row r="8860" spans="1:8" x14ac:dyDescent="0.2">
      <c r="A8860" s="1">
        <v>8930</v>
      </c>
      <c r="B8860" s="1" t="str">
        <f t="shared" si="138"/>
        <v>Acorn I Energy Storage LLC</v>
      </c>
      <c r="C8860" s="1" t="b">
        <f>IF(D8860&lt;&gt;"",IF(COUNTIF($D$2:D8859, D8860), INDEX($A$2:$D$100000, MATCH(D8860, $D$2:D8859,0),1), FALSE), FALSE)</f>
        <v>0</v>
      </c>
      <c r="F8860" s="1" t="b">
        <f>IF(G8860&lt;&gt;"", IF(COUNTIF($G$2:G8859, G8860), INDEX($A$2:$G$100000, MATCH(G8860, $G$2:G8859,0),1), FALSE), FALSE)</f>
        <v>0</v>
      </c>
      <c r="G8860" s="1">
        <v>62747</v>
      </c>
      <c r="H8860" s="1" t="s">
        <v>8721</v>
      </c>
    </row>
    <row r="8861" spans="1:8" x14ac:dyDescent="0.2">
      <c r="A8861" s="1">
        <v>8931</v>
      </c>
      <c r="B8861" s="1" t="str">
        <f t="shared" si="138"/>
        <v>USS Solar Brick</v>
      </c>
      <c r="C8861" s="1" t="b">
        <f>IF(D8861&lt;&gt;"",IF(COUNTIF($D$2:D8860, D8861), INDEX($A$2:$D$100000, MATCH(D8861, $D$2:D8860,0),1), FALSE), FALSE)</f>
        <v>0</v>
      </c>
      <c r="F8861" s="1" t="b">
        <f>IF(G8861&lt;&gt;"", IF(COUNTIF($G$2:G8860, G8861), INDEX($A$2:$G$100000, MATCH(G8861, $G$2:G8860,0),1), FALSE), FALSE)</f>
        <v>0</v>
      </c>
      <c r="G8861" s="1">
        <v>63326</v>
      </c>
      <c r="H8861" s="1" t="s">
        <v>8722</v>
      </c>
    </row>
    <row r="8862" spans="1:8" x14ac:dyDescent="0.2">
      <c r="A8862" s="1">
        <v>8932</v>
      </c>
      <c r="B8862" s="1" t="str">
        <f t="shared" si="138"/>
        <v>Augusta Solar, LLC</v>
      </c>
      <c r="C8862" s="1" t="b">
        <f>IF(D8862&lt;&gt;"",IF(COUNTIF($D$2:D8861, D8862), INDEX($A$2:$D$100000, MATCH(D8862, $D$2:D8861,0),1), FALSE), FALSE)</f>
        <v>0</v>
      </c>
      <c r="F8862" s="1" t="b">
        <f>IF(G8862&lt;&gt;"", IF(COUNTIF($G$2:G8861, G8862), INDEX($A$2:$G$100000, MATCH(G8862, $G$2:G8861,0),1), FALSE), FALSE)</f>
        <v>0</v>
      </c>
      <c r="G8862" s="1">
        <v>63419</v>
      </c>
      <c r="H8862" s="1" t="s">
        <v>8723</v>
      </c>
    </row>
    <row r="8863" spans="1:8" x14ac:dyDescent="0.2">
      <c r="A8863" s="1">
        <v>8933</v>
      </c>
      <c r="B8863" s="1" t="str">
        <f t="shared" si="138"/>
        <v>Stamey Solar</v>
      </c>
      <c r="C8863" s="1" t="b">
        <f>IF(D8863&lt;&gt;"",IF(COUNTIF($D$2:D8862, D8863), INDEX($A$2:$D$100000, MATCH(D8863, $D$2:D8862,0),1), FALSE), FALSE)</f>
        <v>0</v>
      </c>
      <c r="F8863" s="1" t="b">
        <f>IF(G8863&lt;&gt;"", IF(COUNTIF($G$2:G8862, G8863), INDEX($A$2:$G$100000, MATCH(G8863, $G$2:G8862,0),1), FALSE), FALSE)</f>
        <v>0</v>
      </c>
      <c r="G8863" s="1">
        <v>61834</v>
      </c>
      <c r="H8863" s="1" t="s">
        <v>8724</v>
      </c>
    </row>
    <row r="8864" spans="1:8" x14ac:dyDescent="0.2">
      <c r="A8864" s="1">
        <v>8934</v>
      </c>
      <c r="B8864" s="1" t="str">
        <f t="shared" si="138"/>
        <v>Holly Swamp Solar, LLC</v>
      </c>
      <c r="C8864" s="1" t="b">
        <f>IF(D8864&lt;&gt;"",IF(COUNTIF($D$2:D8863, D8864), INDEX($A$2:$D$100000, MATCH(D8864, $D$2:D8863,0),1), FALSE), FALSE)</f>
        <v>0</v>
      </c>
      <c r="F8864" s="1" t="b">
        <f>IF(G8864&lt;&gt;"", IF(COUNTIF($G$2:G8863, G8864), INDEX($A$2:$G$100000, MATCH(G8864, $G$2:G8863,0),1), FALSE), FALSE)</f>
        <v>0</v>
      </c>
      <c r="G8864" s="1">
        <v>63408</v>
      </c>
      <c r="H8864" s="1" t="s">
        <v>8725</v>
      </c>
    </row>
    <row r="8865" spans="1:8" x14ac:dyDescent="0.2">
      <c r="A8865" s="1">
        <v>8935</v>
      </c>
      <c r="B8865" s="1" t="str">
        <f t="shared" si="138"/>
        <v>Freight Line Solar, LLC</v>
      </c>
      <c r="C8865" s="1" t="b">
        <f>IF(D8865&lt;&gt;"",IF(COUNTIF($D$2:D8864, D8865), INDEX($A$2:$D$100000, MATCH(D8865, $D$2:D8864,0),1), FALSE), FALSE)</f>
        <v>0</v>
      </c>
      <c r="F8865" s="1" t="b">
        <f>IF(G8865&lt;&gt;"", IF(COUNTIF($G$2:G8864, G8865), INDEX($A$2:$G$100000, MATCH(G8865, $G$2:G8864,0),1), FALSE), FALSE)</f>
        <v>0</v>
      </c>
      <c r="G8865" s="1">
        <v>63406</v>
      </c>
      <c r="H8865" s="1" t="s">
        <v>8726</v>
      </c>
    </row>
    <row r="8866" spans="1:8" x14ac:dyDescent="0.2">
      <c r="A8866" s="1">
        <v>8936</v>
      </c>
      <c r="B8866" s="1" t="str">
        <f t="shared" si="138"/>
        <v>PG Solar, LLC</v>
      </c>
      <c r="C8866" s="1" t="b">
        <f>IF(D8866&lt;&gt;"",IF(COUNTIF($D$2:D8865, D8866), INDEX($A$2:$D$100000, MATCH(D8866, $D$2:D8865,0),1), FALSE), FALSE)</f>
        <v>0</v>
      </c>
      <c r="F8866" s="1" t="b">
        <f>IF(G8866&lt;&gt;"", IF(COUNTIF($G$2:G8865, G8866), INDEX($A$2:$G$100000, MATCH(G8866, $G$2:G8865,0),1), FALSE), FALSE)</f>
        <v>0</v>
      </c>
      <c r="G8866" s="1">
        <v>63405</v>
      </c>
      <c r="H8866" s="1" t="s">
        <v>8727</v>
      </c>
    </row>
    <row r="8867" spans="1:8" x14ac:dyDescent="0.2">
      <c r="A8867" s="1">
        <v>8937</v>
      </c>
      <c r="B8867" s="1" t="str">
        <f t="shared" si="138"/>
        <v>USS Goodrich Solar</v>
      </c>
      <c r="C8867" s="1" t="b">
        <f>IF(D8867&lt;&gt;"",IF(COUNTIF($D$2:D8866, D8867), INDEX($A$2:$D$100000, MATCH(D8867, $D$2:D8866,0),1), FALSE), FALSE)</f>
        <v>0</v>
      </c>
      <c r="F8867" s="1" t="b">
        <f>IF(G8867&lt;&gt;"", IF(COUNTIF($G$2:G8866, G8867), INDEX($A$2:$G$100000, MATCH(G8867, $G$2:G8866,0),1), FALSE), FALSE)</f>
        <v>0</v>
      </c>
      <c r="G8867" s="1">
        <v>63328</v>
      </c>
      <c r="H8867" s="1" t="s">
        <v>8728</v>
      </c>
    </row>
    <row r="8868" spans="1:8" x14ac:dyDescent="0.2">
      <c r="A8868" s="1">
        <v>8938</v>
      </c>
      <c r="B8868" s="1" t="str">
        <f t="shared" si="138"/>
        <v>USS Sycamore Solar</v>
      </c>
      <c r="C8868" s="1" t="b">
        <f>IF(D8868&lt;&gt;"",IF(COUNTIF($D$2:D8867, D8868), INDEX($A$2:$D$100000, MATCH(D8868, $D$2:D8867,0),1), FALSE), FALSE)</f>
        <v>0</v>
      </c>
      <c r="F8868" s="1" t="b">
        <f>IF(G8868&lt;&gt;"", IF(COUNTIF($G$2:G8867, G8868), INDEX($A$2:$G$100000, MATCH(G8868, $G$2:G8867,0),1), FALSE), FALSE)</f>
        <v>0</v>
      </c>
      <c r="G8868" s="1">
        <v>63329</v>
      </c>
      <c r="H8868" s="1" t="s">
        <v>8729</v>
      </c>
    </row>
    <row r="8869" spans="1:8" x14ac:dyDescent="0.2">
      <c r="A8869" s="1">
        <v>8939</v>
      </c>
      <c r="B8869" s="1" t="str">
        <f t="shared" si="138"/>
        <v>Flodquist Community Solar LLC</v>
      </c>
      <c r="C8869" s="1" t="b">
        <f>IF(D8869&lt;&gt;"",IF(COUNTIF($D$2:D8868, D8869), INDEX($A$2:$D$100000, MATCH(D8869, $D$2:D8868,0),1), FALSE), FALSE)</f>
        <v>0</v>
      </c>
      <c r="F8869" s="1" t="b">
        <f>IF(G8869&lt;&gt;"", IF(COUNTIF($G$2:G8868, G8869), INDEX($A$2:$G$100000, MATCH(G8869, $G$2:G8868,0),1), FALSE), FALSE)</f>
        <v>0</v>
      </c>
      <c r="G8869" s="1">
        <v>63345</v>
      </c>
      <c r="H8869" s="1" t="s">
        <v>8730</v>
      </c>
    </row>
    <row r="8870" spans="1:8" x14ac:dyDescent="0.2">
      <c r="A8870" s="1">
        <v>8940</v>
      </c>
      <c r="B8870" s="1" t="str">
        <f t="shared" si="138"/>
        <v>MSAP 13, LLC</v>
      </c>
      <c r="C8870" s="1" t="b">
        <f>IF(D8870&lt;&gt;"",IF(COUNTIF($D$2:D8869, D8870), INDEX($A$2:$D$100000, MATCH(D8870, $D$2:D8869,0),1), FALSE), FALSE)</f>
        <v>0</v>
      </c>
      <c r="F8870" s="1" t="b">
        <f>IF(G8870&lt;&gt;"", IF(COUNTIF($G$2:G8869, G8870), INDEX($A$2:$G$100000, MATCH(G8870, $G$2:G8869,0),1), FALSE), FALSE)</f>
        <v>0</v>
      </c>
      <c r="G8870" s="1">
        <v>63394</v>
      </c>
      <c r="H8870" s="1" t="s">
        <v>8731</v>
      </c>
    </row>
    <row r="8871" spans="1:8" x14ac:dyDescent="0.2">
      <c r="A8871" s="1">
        <v>8941</v>
      </c>
      <c r="B8871" s="1" t="str">
        <f t="shared" si="138"/>
        <v>York Solar</v>
      </c>
      <c r="C8871" s="1" t="b">
        <f>IF(D8871&lt;&gt;"",IF(COUNTIF($D$2:D8870, D8871), INDEX($A$2:$D$100000, MATCH(D8871, $D$2:D8870,0),1), FALSE), FALSE)</f>
        <v>0</v>
      </c>
      <c r="F8871" s="1" t="b">
        <f>IF(G8871&lt;&gt;"", IF(COUNTIF($G$2:G8870, G8871), INDEX($A$2:$G$100000, MATCH(G8871, $G$2:G8870,0),1), FALSE), FALSE)</f>
        <v>0</v>
      </c>
      <c r="G8871" s="1">
        <v>61871</v>
      </c>
      <c r="H8871" s="1" t="s">
        <v>8732</v>
      </c>
    </row>
    <row r="8872" spans="1:8" x14ac:dyDescent="0.2">
      <c r="A8872" s="1">
        <v>8942</v>
      </c>
      <c r="B8872" s="1" t="str">
        <f t="shared" si="138"/>
        <v>Weaver Solar</v>
      </c>
      <c r="C8872" s="1" t="b">
        <f>IF(D8872&lt;&gt;"",IF(COUNTIF($D$2:D8871, D8872), INDEX($A$2:$D$100000, MATCH(D8872, $D$2:D8871,0),1), FALSE), FALSE)</f>
        <v>0</v>
      </c>
      <c r="F8872" s="1" t="b">
        <f>IF(G8872&lt;&gt;"", IF(COUNTIF($G$2:G8871, G8872), INDEX($A$2:$G$100000, MATCH(G8872, $G$2:G8871,0),1), FALSE), FALSE)</f>
        <v>0</v>
      </c>
      <c r="G8872" s="1">
        <v>61866</v>
      </c>
      <c r="H8872" s="1" t="s">
        <v>8733</v>
      </c>
    </row>
    <row r="8873" spans="1:8" x14ac:dyDescent="0.2">
      <c r="A8873" s="1">
        <v>8943</v>
      </c>
      <c r="B8873" s="1" t="str">
        <f t="shared" si="138"/>
        <v>Wayfair Solar</v>
      </c>
      <c r="C8873" s="1" t="b">
        <f>IF(D8873&lt;&gt;"",IF(COUNTIF($D$2:D8872, D8873), INDEX($A$2:$D$100000, MATCH(D8873, $D$2:D8872,0),1), FALSE), FALSE)</f>
        <v>0</v>
      </c>
      <c r="F8873" s="1" t="b">
        <f>IF(G8873&lt;&gt;"", IF(COUNTIF($G$2:G8872, G8873), INDEX($A$2:$G$100000, MATCH(G8873, $G$2:G8872,0),1), FALSE), FALSE)</f>
        <v>0</v>
      </c>
      <c r="G8873" s="1">
        <v>61865</v>
      </c>
      <c r="H8873" s="1" t="s">
        <v>8734</v>
      </c>
    </row>
    <row r="8874" spans="1:8" x14ac:dyDescent="0.2">
      <c r="A8874" s="1">
        <v>8944</v>
      </c>
      <c r="B8874" s="1" t="str">
        <f t="shared" si="138"/>
        <v>4 Rivers Electric Cooperative Inc.</v>
      </c>
      <c r="C8874" s="1" t="b">
        <f>IF(D8874&lt;&gt;"",IF(COUNTIF($D$2:D8873, D8874), INDEX($A$2:$D$100000, MATCH(D8874, $D$2:D8873,0),1), FALSE), FALSE)</f>
        <v>0</v>
      </c>
      <c r="F8874" s="1" t="b">
        <f>IF(G8874&lt;&gt;"", IF(COUNTIF($G$2:G8873, G8874), INDEX($A$2:$G$100000, MATCH(G8874, $G$2:G8873,0),1), FALSE), FALSE)</f>
        <v>0</v>
      </c>
      <c r="G8874" s="1">
        <v>63286</v>
      </c>
      <c r="H8874" s="1" t="s">
        <v>8735</v>
      </c>
    </row>
    <row r="8875" spans="1:8" x14ac:dyDescent="0.2">
      <c r="A8875" s="1">
        <v>8945</v>
      </c>
      <c r="B8875" s="1" t="str">
        <f t="shared" si="138"/>
        <v>Tarpon Solar I</v>
      </c>
      <c r="C8875" s="1" t="b">
        <f>IF(D8875&lt;&gt;"",IF(COUNTIF($D$2:D8874, D8875), INDEX($A$2:$D$100000, MATCH(D8875, $D$2:D8874,0),1), FALSE), FALSE)</f>
        <v>0</v>
      </c>
      <c r="F8875" s="1" t="b">
        <f>IF(G8875&lt;&gt;"", IF(COUNTIF($G$2:G8874, G8875), INDEX($A$2:$G$100000, MATCH(G8875, $G$2:G8874,0),1), FALSE), FALSE)</f>
        <v>0</v>
      </c>
      <c r="G8875" s="1">
        <v>61835</v>
      </c>
      <c r="H8875" s="1" t="s">
        <v>8736</v>
      </c>
    </row>
    <row r="8876" spans="1:8" x14ac:dyDescent="0.2">
      <c r="A8876" s="1">
        <v>8946</v>
      </c>
      <c r="B8876" s="1" t="str">
        <f t="shared" si="138"/>
        <v>Westerlo NY 1, LLC</v>
      </c>
      <c r="C8876" s="1" t="b">
        <f>IF(D8876&lt;&gt;"",IF(COUNTIF($D$2:D8875, D8876), INDEX($A$2:$D$100000, MATCH(D8876, $D$2:D8875,0),1), FALSE), FALSE)</f>
        <v>0</v>
      </c>
      <c r="F8876" s="1" t="b">
        <f>IF(G8876&lt;&gt;"", IF(COUNTIF($G$2:G8875, G8876), INDEX($A$2:$G$100000, MATCH(G8876, $G$2:G8875,0),1), FALSE), FALSE)</f>
        <v>0</v>
      </c>
      <c r="G8876" s="1">
        <v>63535</v>
      </c>
      <c r="H8876" s="1" t="s">
        <v>8737</v>
      </c>
    </row>
    <row r="8877" spans="1:8" x14ac:dyDescent="0.2">
      <c r="A8877" s="1">
        <v>8947</v>
      </c>
      <c r="B8877" s="1" t="str">
        <f t="shared" si="138"/>
        <v>Middletown NY 1, LLC</v>
      </c>
      <c r="C8877" s="1" t="b">
        <f>IF(D8877&lt;&gt;"",IF(COUNTIF($D$2:D8876, D8877), INDEX($A$2:$D$100000, MATCH(D8877, $D$2:D8876,0),1), FALSE), FALSE)</f>
        <v>0</v>
      </c>
      <c r="F8877" s="1" t="b">
        <f>IF(G8877&lt;&gt;"", IF(COUNTIF($G$2:G8876, G8877), INDEX($A$2:$G$100000, MATCH(G8877, $G$2:G8876,0),1), FALSE), FALSE)</f>
        <v>0</v>
      </c>
      <c r="G8877" s="1">
        <v>63534</v>
      </c>
      <c r="H8877" s="1" t="s">
        <v>8738</v>
      </c>
    </row>
    <row r="8878" spans="1:8" x14ac:dyDescent="0.2">
      <c r="A8878" s="1">
        <v>8948</v>
      </c>
      <c r="B8878" s="1" t="str">
        <f t="shared" si="138"/>
        <v>Westtown NY 2, LLC</v>
      </c>
      <c r="C8878" s="1" t="b">
        <f>IF(D8878&lt;&gt;"",IF(COUNTIF($D$2:D8877, D8878), INDEX($A$2:$D$100000, MATCH(D8878, $D$2:D8877,0),1), FALSE), FALSE)</f>
        <v>0</v>
      </c>
      <c r="F8878" s="1" t="b">
        <f>IF(G8878&lt;&gt;"", IF(COUNTIF($G$2:G8877, G8878), INDEX($A$2:$G$100000, MATCH(G8878, $G$2:G8877,0),1), FALSE), FALSE)</f>
        <v>0</v>
      </c>
      <c r="G8878" s="1">
        <v>63533</v>
      </c>
      <c r="H8878" s="1" t="s">
        <v>8739</v>
      </c>
    </row>
    <row r="8879" spans="1:8" x14ac:dyDescent="0.2">
      <c r="A8879" s="1">
        <v>8949</v>
      </c>
      <c r="B8879" s="1" t="str">
        <f t="shared" si="138"/>
        <v>Walden NY 1, LLC</v>
      </c>
      <c r="C8879" s="1" t="b">
        <f>IF(D8879&lt;&gt;"",IF(COUNTIF($D$2:D8878, D8879), INDEX($A$2:$D$100000, MATCH(D8879, $D$2:D8878,0),1), FALSE), FALSE)</f>
        <v>0</v>
      </c>
      <c r="F8879" s="1" t="b">
        <f>IF(G8879&lt;&gt;"", IF(COUNTIF($G$2:G8878, G8879), INDEX($A$2:$G$100000, MATCH(G8879, $G$2:G8878,0),1), FALSE), FALSE)</f>
        <v>0</v>
      </c>
      <c r="G8879" s="1">
        <v>63532</v>
      </c>
      <c r="H8879" s="1" t="s">
        <v>8740</v>
      </c>
    </row>
    <row r="8880" spans="1:8" x14ac:dyDescent="0.2">
      <c r="A8880" s="1">
        <v>8950</v>
      </c>
      <c r="B8880" s="1" t="str">
        <f t="shared" si="138"/>
        <v>Medusa NY 1, LLC</v>
      </c>
      <c r="C8880" s="1" t="b">
        <f>IF(D8880&lt;&gt;"",IF(COUNTIF($D$2:D8879, D8880), INDEX($A$2:$D$100000, MATCH(D8880, $D$2:D8879,0),1), FALSE), FALSE)</f>
        <v>0</v>
      </c>
      <c r="F8880" s="1" t="b">
        <f>IF(G8880&lt;&gt;"", IF(COUNTIF($G$2:G8879, G8880), INDEX($A$2:$G$100000, MATCH(G8880, $G$2:G8879,0),1), FALSE), FALSE)</f>
        <v>0</v>
      </c>
      <c r="G8880" s="1">
        <v>63529</v>
      </c>
      <c r="H8880" s="1" t="s">
        <v>8741</v>
      </c>
    </row>
    <row r="8881" spans="1:8" x14ac:dyDescent="0.2">
      <c r="A8881" s="1">
        <v>8951</v>
      </c>
      <c r="B8881" s="1" t="str">
        <f t="shared" si="138"/>
        <v>Tedder Solar</v>
      </c>
      <c r="C8881" s="1" t="b">
        <f>IF(D8881&lt;&gt;"",IF(COUNTIF($D$2:D8880, D8881), INDEX($A$2:$D$100000, MATCH(D8881, $D$2:D8880,0),1), FALSE), FALSE)</f>
        <v>0</v>
      </c>
      <c r="F8881" s="1" t="b">
        <f>IF(G8881&lt;&gt;"", IF(COUNTIF($G$2:G8880, G8881), INDEX($A$2:$G$100000, MATCH(G8881, $G$2:G8880,0),1), FALSE), FALSE)</f>
        <v>0</v>
      </c>
      <c r="G8881" s="1">
        <v>61836</v>
      </c>
      <c r="H8881" s="1" t="s">
        <v>8742</v>
      </c>
    </row>
    <row r="8882" spans="1:8" x14ac:dyDescent="0.2">
      <c r="A8882" s="1">
        <v>8952</v>
      </c>
      <c r="B8882" s="1" t="str">
        <f t="shared" si="138"/>
        <v>Hickory Grove #1 LLC</v>
      </c>
      <c r="C8882" s="1" t="b">
        <f>IF(D8882&lt;&gt;"",IF(COUNTIF($D$2:D8881, D8882), INDEX($A$2:$D$100000, MATCH(D8882, $D$2:D8881,0),1), FALSE), FALSE)</f>
        <v>0</v>
      </c>
      <c r="F8882" s="1" t="b">
        <f>IF(G8882&lt;&gt;"", IF(COUNTIF($G$2:G8881, G8882), INDEX($A$2:$G$100000, MATCH(G8882, $G$2:G8881,0),1), FALSE), FALSE)</f>
        <v>0</v>
      </c>
      <c r="G8882" s="1">
        <v>62879</v>
      </c>
      <c r="H8882" s="1" t="s">
        <v>8743</v>
      </c>
    </row>
    <row r="8883" spans="1:8" x14ac:dyDescent="0.2">
      <c r="A8883" s="1">
        <v>8953</v>
      </c>
      <c r="B8883" s="1" t="str">
        <f t="shared" si="138"/>
        <v>Solar Carver 3, LLC</v>
      </c>
      <c r="C8883" s="1" t="b">
        <f>IF(D8883&lt;&gt;"",IF(COUNTIF($D$2:D8882, D8883), INDEX($A$2:$D$100000, MATCH(D8883, $D$2:D8882,0),1), FALSE), FALSE)</f>
        <v>0</v>
      </c>
      <c r="F8883" s="1" t="b">
        <f>IF(G8883&lt;&gt;"", IF(COUNTIF($G$2:G8882, G8883), INDEX($A$2:$G$100000, MATCH(G8883, $G$2:G8882,0),1), FALSE), FALSE)</f>
        <v>0</v>
      </c>
      <c r="G8883" s="1">
        <v>63243</v>
      </c>
      <c r="H8883" s="1" t="s">
        <v>8744</v>
      </c>
    </row>
    <row r="8884" spans="1:8" x14ac:dyDescent="0.2">
      <c r="A8884" s="1">
        <v>8954</v>
      </c>
      <c r="B8884" s="1" t="str">
        <f t="shared" si="138"/>
        <v>Turkey Hill Solar I</v>
      </c>
      <c r="C8884" s="1" t="b">
        <f>IF(D8884&lt;&gt;"",IF(COUNTIF($D$2:D8883, D8884), INDEX($A$2:$D$100000, MATCH(D8884, $D$2:D8883,0),1), FALSE), FALSE)</f>
        <v>0</v>
      </c>
      <c r="F8884" s="1" t="b">
        <f>IF(G8884&lt;&gt;"", IF(COUNTIF($G$2:G8883, G8884), INDEX($A$2:$G$100000, MATCH(G8884, $G$2:G8883,0),1), FALSE), FALSE)</f>
        <v>0</v>
      </c>
      <c r="G8884" s="1">
        <v>61856</v>
      </c>
      <c r="H8884" s="1" t="s">
        <v>8745</v>
      </c>
    </row>
    <row r="8885" spans="1:8" x14ac:dyDescent="0.2">
      <c r="A8885" s="1">
        <v>8955</v>
      </c>
      <c r="B8885" s="1" t="str">
        <f t="shared" si="138"/>
        <v>Topaz Solar</v>
      </c>
      <c r="C8885" s="1" t="b">
        <f>IF(D8885&lt;&gt;"",IF(COUNTIF($D$2:D8884, D8885), INDEX($A$2:$D$100000, MATCH(D8885, $D$2:D8884,0),1), FALSE), FALSE)</f>
        <v>0</v>
      </c>
      <c r="F8885" s="1" t="b">
        <f>IF(G8885&lt;&gt;"", IF(COUNTIF($G$2:G8884, G8885), INDEX($A$2:$G$100000, MATCH(G8885, $G$2:G8884,0),1), FALSE), FALSE)</f>
        <v>0</v>
      </c>
      <c r="G8885" s="1">
        <v>61861</v>
      </c>
      <c r="H8885" s="1" t="s">
        <v>8746</v>
      </c>
    </row>
    <row r="8886" spans="1:8" x14ac:dyDescent="0.2">
      <c r="A8886" s="1">
        <v>8956</v>
      </c>
      <c r="B8886" s="1" t="str">
        <f t="shared" si="138"/>
        <v>Thomas Solar</v>
      </c>
      <c r="C8886" s="1" t="b">
        <f>IF(D8886&lt;&gt;"",IF(COUNTIF($D$2:D8885, D8886), INDEX($A$2:$D$100000, MATCH(D8886, $D$2:D8885,0),1), FALSE), FALSE)</f>
        <v>0</v>
      </c>
      <c r="F8886" s="1" t="b">
        <f>IF(G8886&lt;&gt;"", IF(COUNTIF($G$2:G8885, G8886), INDEX($A$2:$G$100000, MATCH(G8886, $G$2:G8885,0),1), FALSE), FALSE)</f>
        <v>0</v>
      </c>
      <c r="G8886" s="1">
        <v>61862</v>
      </c>
      <c r="H8886" s="1" t="s">
        <v>8747</v>
      </c>
    </row>
    <row r="8887" spans="1:8" x14ac:dyDescent="0.2">
      <c r="A8887" s="1">
        <v>8957</v>
      </c>
      <c r="B8887" s="1" t="str">
        <f t="shared" si="138"/>
        <v>Washington Solar II (SC)</v>
      </c>
      <c r="C8887" s="1" t="b">
        <f>IF(D8887&lt;&gt;"",IF(COUNTIF($D$2:D8886, D8887), INDEX($A$2:$D$100000, MATCH(D8887, $D$2:D8886,0),1), FALSE), FALSE)</f>
        <v>0</v>
      </c>
      <c r="F8887" s="1" t="b">
        <f>IF(G8887&lt;&gt;"", IF(COUNTIF($G$2:G8886, G8887), INDEX($A$2:$G$100000, MATCH(G8887, $G$2:G8886,0),1), FALSE), FALSE)</f>
        <v>0</v>
      </c>
      <c r="G8887" s="1">
        <v>61864</v>
      </c>
      <c r="H8887" s="1" t="s">
        <v>8748</v>
      </c>
    </row>
    <row r="8888" spans="1:8" x14ac:dyDescent="0.2">
      <c r="A8888" s="1">
        <v>8958</v>
      </c>
      <c r="B8888" s="1" t="str">
        <f t="shared" si="138"/>
        <v>Samoset Solar, LLC</v>
      </c>
      <c r="C8888" s="1" t="b">
        <f>IF(D8888&lt;&gt;"",IF(COUNTIF($D$2:D8887, D8888), INDEX($A$2:$D$100000, MATCH(D8888, $D$2:D8887,0),1), FALSE), FALSE)</f>
        <v>0</v>
      </c>
      <c r="F8888" s="1" t="b">
        <f>IF(G8888&lt;&gt;"", IF(COUNTIF($G$2:G8887, G8888), INDEX($A$2:$G$100000, MATCH(G8888, $G$2:G8887,0),1), FALSE), FALSE)</f>
        <v>0</v>
      </c>
      <c r="G8888" s="1">
        <v>63275</v>
      </c>
      <c r="H8888" s="1" t="s">
        <v>8749</v>
      </c>
    </row>
    <row r="8889" spans="1:8" x14ac:dyDescent="0.2">
      <c r="A8889" s="1">
        <v>8959</v>
      </c>
      <c r="B8889" s="1" t="str">
        <f t="shared" si="138"/>
        <v>Woodfields Solar, LLC</v>
      </c>
      <c r="C8889" s="1" t="b">
        <f>IF(D8889&lt;&gt;"",IF(COUNTIF($D$2:D8888, D8889), INDEX($A$2:$D$100000, MATCH(D8889, $D$2:D8888,0),1), FALSE), FALSE)</f>
        <v>0</v>
      </c>
      <c r="F8889" s="1" t="b">
        <f>IF(G8889&lt;&gt;"", IF(COUNTIF($G$2:G8888, G8889), INDEX($A$2:$G$100000, MATCH(G8889, $G$2:G8888,0),1), FALSE), FALSE)</f>
        <v>0</v>
      </c>
      <c r="G8889" s="1">
        <v>63276</v>
      </c>
      <c r="H8889" s="1" t="s">
        <v>8750</v>
      </c>
    </row>
    <row r="8890" spans="1:8" x14ac:dyDescent="0.2">
      <c r="A8890" s="1">
        <v>8960</v>
      </c>
      <c r="B8890" s="1" t="str">
        <f t="shared" si="138"/>
        <v>Nostrand Solar, LLC</v>
      </c>
      <c r="C8890" s="1" t="b">
        <f>IF(D8890&lt;&gt;"",IF(COUNTIF($D$2:D8889, D8890), INDEX($A$2:$D$100000, MATCH(D8890, $D$2:D8889,0),1), FALSE), FALSE)</f>
        <v>0</v>
      </c>
      <c r="F8890" s="1" t="b">
        <f>IF(G8890&lt;&gt;"", IF(COUNTIF($G$2:G8889, G8890), INDEX($A$2:$G$100000, MATCH(G8890, $G$2:G8889,0),1), FALSE), FALSE)</f>
        <v>0</v>
      </c>
      <c r="G8890" s="1">
        <v>63645</v>
      </c>
      <c r="H8890" s="1" t="s">
        <v>8751</v>
      </c>
    </row>
    <row r="8891" spans="1:8" x14ac:dyDescent="0.2">
      <c r="A8891" s="1">
        <v>8961</v>
      </c>
      <c r="B8891" s="1" t="str">
        <f t="shared" si="138"/>
        <v>Birch Solar</v>
      </c>
      <c r="C8891" s="1" t="b">
        <f>IF(D8891&lt;&gt;"",IF(COUNTIF($D$2:D8890, D8891), INDEX($A$2:$D$100000, MATCH(D8891, $D$2:D8890,0),1), FALSE), FALSE)</f>
        <v>0</v>
      </c>
      <c r="F8891" s="1" t="b">
        <f>IF(G8891&lt;&gt;"", IF(COUNTIF($G$2:G8890, G8891), INDEX($A$2:$G$100000, MATCH(G8891, $G$2:G8890,0),1), FALSE), FALSE)</f>
        <v>0</v>
      </c>
      <c r="G8891" s="1">
        <v>61717</v>
      </c>
      <c r="H8891" s="1" t="s">
        <v>8752</v>
      </c>
    </row>
    <row r="8892" spans="1:8" x14ac:dyDescent="0.2">
      <c r="A8892" s="1">
        <v>8962</v>
      </c>
      <c r="B8892" s="1" t="str">
        <f t="shared" si="138"/>
        <v>Route 76 Boone Solar 1, LLC</v>
      </c>
      <c r="C8892" s="1" t="b">
        <f>IF(D8892&lt;&gt;"",IF(COUNTIF($D$2:D8891, D8892), INDEX($A$2:$D$100000, MATCH(D8892, $D$2:D8891,0),1), FALSE), FALSE)</f>
        <v>0</v>
      </c>
      <c r="F8892" s="1" t="b">
        <f>IF(G8892&lt;&gt;"", IF(COUNTIF($G$2:G8891, G8892), INDEX($A$2:$G$100000, MATCH(G8892, $G$2:G8891,0),1), FALSE), FALSE)</f>
        <v>0</v>
      </c>
      <c r="G8892" s="1">
        <v>63660</v>
      </c>
      <c r="H8892" s="1" t="s">
        <v>8753</v>
      </c>
    </row>
    <row r="8893" spans="1:8" x14ac:dyDescent="0.2">
      <c r="A8893" s="1">
        <v>8963</v>
      </c>
      <c r="B8893" s="1" t="str">
        <f t="shared" si="138"/>
        <v>Innolith Snook LLC</v>
      </c>
      <c r="C8893" s="1" t="b">
        <f>IF(D8893&lt;&gt;"",IF(COUNTIF($D$2:D8892, D8893), INDEX($A$2:$D$100000, MATCH(D8893, $D$2:D8892,0),1), FALSE), FALSE)</f>
        <v>0</v>
      </c>
      <c r="F8893" s="1" t="b">
        <f>IF(G8893&lt;&gt;"", IF(COUNTIF($G$2:G8892, G8893), INDEX($A$2:$G$100000, MATCH(G8893, $G$2:G8892,0),1), FALSE), FALSE)</f>
        <v>0</v>
      </c>
      <c r="G8893" s="1">
        <v>63754</v>
      </c>
      <c r="H8893" s="1" t="s">
        <v>8754</v>
      </c>
    </row>
    <row r="8894" spans="1:8" x14ac:dyDescent="0.2">
      <c r="A8894" s="1">
        <v>8964</v>
      </c>
      <c r="B8894" s="1" t="str">
        <f t="shared" si="138"/>
        <v>Cubera Solar, LLC</v>
      </c>
      <c r="C8894" s="1" t="b">
        <f>IF(D8894&lt;&gt;"",IF(COUNTIF($D$2:D8893, D8894), INDEX($A$2:$D$100000, MATCH(D8894, $D$2:D8893,0),1), FALSE), FALSE)</f>
        <v>0</v>
      </c>
      <c r="F8894" s="1" t="b">
        <f>IF(G8894&lt;&gt;"", IF(COUNTIF($G$2:G8893, G8894), INDEX($A$2:$G$100000, MATCH(G8894, $G$2:G8893,0),1), FALSE), FALSE)</f>
        <v>0</v>
      </c>
      <c r="G8894" s="1">
        <v>63120</v>
      </c>
      <c r="H8894" s="1" t="s">
        <v>8755</v>
      </c>
    </row>
    <row r="8895" spans="1:8" x14ac:dyDescent="0.2">
      <c r="A8895" s="1">
        <v>8965</v>
      </c>
      <c r="B8895" s="1" t="str">
        <f t="shared" si="138"/>
        <v>231 Dixon 74 Solar I, LLC</v>
      </c>
      <c r="C8895" s="1" t="b">
        <f>IF(D8895&lt;&gt;"",IF(COUNTIF($D$2:D8894, D8895), INDEX($A$2:$D$100000, MATCH(D8895, $D$2:D8894,0),1), FALSE), FALSE)</f>
        <v>0</v>
      </c>
      <c r="F8895" s="1" t="b">
        <f>IF(G8895&lt;&gt;"", IF(COUNTIF($G$2:G8894, G8895), INDEX($A$2:$G$100000, MATCH(G8895, $G$2:G8894,0),1), FALSE), FALSE)</f>
        <v>0</v>
      </c>
      <c r="G8895" s="1">
        <v>60845</v>
      </c>
      <c r="H8895" s="1" t="s">
        <v>8756</v>
      </c>
    </row>
    <row r="8896" spans="1:8" x14ac:dyDescent="0.2">
      <c r="A8896" s="1">
        <v>8966</v>
      </c>
      <c r="B8896" s="1" t="str">
        <f t="shared" si="138"/>
        <v>Morgan Solar 4, LLC</v>
      </c>
      <c r="C8896" s="1" t="b">
        <f>IF(D8896&lt;&gt;"",IF(COUNTIF($D$2:D8895, D8896), INDEX($A$2:$D$100000, MATCH(D8896, $D$2:D8895,0),1), FALSE), FALSE)</f>
        <v>0</v>
      </c>
      <c r="F8896" s="1" t="b">
        <f>IF(G8896&lt;&gt;"", IF(COUNTIF($G$2:G8895, G8896), INDEX($A$2:$G$100000, MATCH(G8896, $G$2:G8895,0),1), FALSE), FALSE)</f>
        <v>0</v>
      </c>
      <c r="G8896" s="1">
        <v>63729</v>
      </c>
      <c r="H8896" s="1" t="s">
        <v>8757</v>
      </c>
    </row>
    <row r="8897" spans="1:8" x14ac:dyDescent="0.2">
      <c r="A8897" s="1">
        <v>8967</v>
      </c>
      <c r="B8897" s="1" t="str">
        <f t="shared" si="138"/>
        <v>Atlanta Precision Moldg Co Ltd</v>
      </c>
      <c r="C8897" s="1" t="b">
        <f>IF(D8897&lt;&gt;"",IF(COUNTIF($D$2:D8896, D8897), INDEX($A$2:$D$100000, MATCH(D8897, $D$2:D8896,0),1), FALSE), FALSE)</f>
        <v>0</v>
      </c>
      <c r="F8897" s="1" t="b">
        <f>IF(G8897&lt;&gt;"", IF(COUNTIF($G$2:G8896, G8897), INDEX($A$2:$G$100000, MATCH(G8897, $G$2:G8896,0),1), FALSE), FALSE)</f>
        <v>0</v>
      </c>
      <c r="G8897" s="1">
        <v>910</v>
      </c>
      <c r="H8897" s="1" t="s">
        <v>8758</v>
      </c>
    </row>
    <row r="8898" spans="1:8" x14ac:dyDescent="0.2">
      <c r="A8898" s="1">
        <v>8968</v>
      </c>
      <c r="B8898" s="1" t="str">
        <f t="shared" ref="B8898:B8961" si="139">IF(H8898="",E8898,H8898)</f>
        <v>Somonauk Road Solar 1, LLC</v>
      </c>
      <c r="C8898" s="1" t="b">
        <f>IF(D8898&lt;&gt;"",IF(COUNTIF($D$2:D8897, D8898), INDEX($A$2:$D$100000, MATCH(D8898, $D$2:D8897,0),1), FALSE), FALSE)</f>
        <v>0</v>
      </c>
      <c r="F8898" s="1" t="b">
        <f>IF(G8898&lt;&gt;"", IF(COUNTIF($G$2:G8897, G8898), INDEX($A$2:$G$100000, MATCH(G8898, $G$2:G8897,0),1), FALSE), FALSE)</f>
        <v>0</v>
      </c>
      <c r="G8898" s="1">
        <v>63664</v>
      </c>
      <c r="H8898" s="1" t="s">
        <v>8759</v>
      </c>
    </row>
    <row r="8899" spans="1:8" x14ac:dyDescent="0.2">
      <c r="A8899" s="1">
        <v>8969</v>
      </c>
      <c r="B8899" s="1" t="str">
        <f t="shared" si="139"/>
        <v>Salinas Valley Solid Waste Authority</v>
      </c>
      <c r="C8899" s="1" t="b">
        <f>IF(D8899&lt;&gt;"",IF(COUNTIF($D$2:D8898, D8899), INDEX($A$2:$D$100000, MATCH(D8899, $D$2:D8898,0),1), FALSE), FALSE)</f>
        <v>0</v>
      </c>
      <c r="F8899" s="1" t="b">
        <f>IF(G8899&lt;&gt;"", IF(COUNTIF($G$2:G8898, G8899), INDEX($A$2:$G$100000, MATCH(G8899, $G$2:G8898,0),1), FALSE), FALSE)</f>
        <v>0</v>
      </c>
      <c r="G8899" s="1">
        <v>60897</v>
      </c>
      <c r="H8899" s="1" t="s">
        <v>8760</v>
      </c>
    </row>
    <row r="8900" spans="1:8" x14ac:dyDescent="0.2">
      <c r="A8900" s="1">
        <v>8970</v>
      </c>
      <c r="B8900" s="1" t="str">
        <f t="shared" si="139"/>
        <v>Edwardsville Solar II, LLC</v>
      </c>
      <c r="C8900" s="1" t="b">
        <f>IF(D8900&lt;&gt;"",IF(COUNTIF($D$2:D8899, D8900), INDEX($A$2:$D$100000, MATCH(D8900, $D$2:D8899,0),1), FALSE), FALSE)</f>
        <v>0</v>
      </c>
      <c r="F8900" s="1" t="b">
        <f>IF(G8900&lt;&gt;"", IF(COUNTIF($G$2:G8899, G8900), INDEX($A$2:$G$100000, MATCH(G8900, $G$2:G8899,0),1), FALSE), FALSE)</f>
        <v>0</v>
      </c>
      <c r="G8900" s="1">
        <v>63662</v>
      </c>
      <c r="H8900" s="1" t="s">
        <v>8761</v>
      </c>
    </row>
    <row r="8901" spans="1:8" x14ac:dyDescent="0.2">
      <c r="A8901" s="1">
        <v>8971</v>
      </c>
      <c r="B8901" s="1" t="str">
        <f t="shared" si="139"/>
        <v>AGA TAG Solar III LLC</v>
      </c>
      <c r="C8901" s="1" t="b">
        <f>IF(D8901&lt;&gt;"",IF(COUNTIF($D$2:D8900, D8901), INDEX($A$2:$D$100000, MATCH(D8901, $D$2:D8900,0),1), FALSE), FALSE)</f>
        <v>0</v>
      </c>
      <c r="F8901" s="1" t="b">
        <f>IF(G8901&lt;&gt;"", IF(COUNTIF($G$2:G8900, G8901), INDEX($A$2:$G$100000, MATCH(G8901, $G$2:G8900,0),1), FALSE), FALSE)</f>
        <v>0</v>
      </c>
      <c r="G8901" s="1">
        <v>63019</v>
      </c>
      <c r="H8901" s="1" t="s">
        <v>8762</v>
      </c>
    </row>
    <row r="8902" spans="1:8" x14ac:dyDescent="0.2">
      <c r="A8902" s="1">
        <v>8972</v>
      </c>
      <c r="B8902" s="1" t="str">
        <f t="shared" si="139"/>
        <v>Marlow Solar, LLC</v>
      </c>
      <c r="C8902" s="1" t="b">
        <f>IF(D8902&lt;&gt;"",IF(COUNTIF($D$2:D8901, D8902), INDEX($A$2:$D$100000, MATCH(D8902, $D$2:D8901,0),1), FALSE), FALSE)</f>
        <v>0</v>
      </c>
      <c r="F8902" s="1" t="b">
        <f>IF(G8902&lt;&gt;"", IF(COUNTIF($G$2:G8901, G8902), INDEX($A$2:$G$100000, MATCH(G8902, $G$2:G8901,0),1), FALSE), FALSE)</f>
        <v>0</v>
      </c>
      <c r="G8902" s="1">
        <v>63753</v>
      </c>
      <c r="H8902" s="1" t="s">
        <v>8763</v>
      </c>
    </row>
    <row r="8903" spans="1:8" x14ac:dyDescent="0.2">
      <c r="A8903" s="1">
        <v>8973</v>
      </c>
      <c r="B8903" s="1" t="str">
        <f t="shared" si="139"/>
        <v>Captona N.P. LLC</v>
      </c>
      <c r="C8903" s="1" t="b">
        <f>IF(D8903&lt;&gt;"",IF(COUNTIF($D$2:D8902, D8903), INDEX($A$2:$D$100000, MATCH(D8903, $D$2:D8902,0),1), FALSE), FALSE)</f>
        <v>0</v>
      </c>
      <c r="F8903" s="1" t="b">
        <f>IF(G8903&lt;&gt;"", IF(COUNTIF($G$2:G8902, G8903), INDEX($A$2:$G$100000, MATCH(G8903, $G$2:G8902,0),1), FALSE), FALSE)</f>
        <v>0</v>
      </c>
      <c r="G8903" s="1">
        <v>63693</v>
      </c>
      <c r="H8903" s="1" t="s">
        <v>8764</v>
      </c>
    </row>
    <row r="8904" spans="1:8" x14ac:dyDescent="0.2">
      <c r="A8904" s="1">
        <v>8974</v>
      </c>
      <c r="B8904" s="1" t="str">
        <f t="shared" si="139"/>
        <v>Captona Chicopee LLC</v>
      </c>
      <c r="C8904" s="1" t="b">
        <f>IF(D8904&lt;&gt;"",IF(COUNTIF($D$2:D8903, D8904), INDEX($A$2:$D$100000, MATCH(D8904, $D$2:D8903,0),1), FALSE), FALSE)</f>
        <v>0</v>
      </c>
      <c r="F8904" s="1" t="b">
        <f>IF(G8904&lt;&gt;"", IF(COUNTIF($G$2:G8903, G8904), INDEX($A$2:$G$100000, MATCH(G8904, $G$2:G8903,0),1), FALSE), FALSE)</f>
        <v>0</v>
      </c>
      <c r="G8904" s="1">
        <v>63736</v>
      </c>
      <c r="H8904" s="1" t="s">
        <v>8765</v>
      </c>
    </row>
    <row r="8905" spans="1:8" x14ac:dyDescent="0.2">
      <c r="A8905" s="1">
        <v>8975</v>
      </c>
      <c r="B8905" s="1" t="str">
        <f t="shared" si="139"/>
        <v>Ballenger Road Solar A</v>
      </c>
      <c r="C8905" s="1" t="b">
        <f>IF(D8905&lt;&gt;"",IF(COUNTIF($D$2:D8904, D8905), INDEX($A$2:$D$100000, MATCH(D8905, $D$2:D8904,0),1), FALSE), FALSE)</f>
        <v>0</v>
      </c>
      <c r="F8905" s="1" t="b">
        <f>IF(G8905&lt;&gt;"", IF(COUNTIF($G$2:G8904, G8905), INDEX($A$2:$G$100000, MATCH(G8905, $G$2:G8904,0),1), FALSE), FALSE)</f>
        <v>0</v>
      </c>
      <c r="G8905" s="1">
        <v>63673</v>
      </c>
      <c r="H8905" s="1" t="s">
        <v>8766</v>
      </c>
    </row>
    <row r="8906" spans="1:8" x14ac:dyDescent="0.2">
      <c r="A8906" s="1">
        <v>8976</v>
      </c>
      <c r="B8906" s="1" t="str">
        <f t="shared" si="139"/>
        <v>Pristine Sun Fund 8, LLC</v>
      </c>
      <c r="C8906" s="1" t="b">
        <f>IF(D8906&lt;&gt;"",IF(COUNTIF($D$2:D8905, D8906), INDEX($A$2:$D$100000, MATCH(D8906, $D$2:D8905,0),1), FALSE), FALSE)</f>
        <v>0</v>
      </c>
      <c r="F8906" s="1" t="b">
        <f>IF(G8906&lt;&gt;"", IF(COUNTIF($G$2:G8905, G8906), INDEX($A$2:$G$100000, MATCH(G8906, $G$2:G8905,0),1), FALSE), FALSE)</f>
        <v>0</v>
      </c>
      <c r="G8906" s="1">
        <v>60735</v>
      </c>
      <c r="H8906" s="1" t="s">
        <v>8767</v>
      </c>
    </row>
    <row r="8907" spans="1:8" x14ac:dyDescent="0.2">
      <c r="A8907" s="1">
        <v>8977</v>
      </c>
      <c r="B8907" s="1" t="str">
        <f t="shared" si="139"/>
        <v>Whiteside Solar 1, LLC</v>
      </c>
      <c r="C8907" s="1" t="b">
        <f>IF(D8907&lt;&gt;"",IF(COUNTIF($D$2:D8906, D8907), INDEX($A$2:$D$100000, MATCH(D8907, $D$2:D8906,0),1), FALSE), FALSE)</f>
        <v>0</v>
      </c>
      <c r="F8907" s="1" t="b">
        <f>IF(G8907&lt;&gt;"", IF(COUNTIF($G$2:G8906, G8907), INDEX($A$2:$G$100000, MATCH(G8907, $G$2:G8906,0),1), FALSE), FALSE)</f>
        <v>0</v>
      </c>
      <c r="G8907" s="1">
        <v>63692</v>
      </c>
      <c r="H8907" s="1" t="s">
        <v>8768</v>
      </c>
    </row>
    <row r="8908" spans="1:8" x14ac:dyDescent="0.2">
      <c r="A8908" s="1">
        <v>8978</v>
      </c>
      <c r="B8908" s="1" t="str">
        <f t="shared" si="139"/>
        <v>White Horse Solar A</v>
      </c>
      <c r="C8908" s="1" t="b">
        <f>IF(D8908&lt;&gt;"",IF(COUNTIF($D$2:D8907, D8908), INDEX($A$2:$D$100000, MATCH(D8908, $D$2:D8907,0),1), FALSE), FALSE)</f>
        <v>0</v>
      </c>
      <c r="F8908" s="1" t="b">
        <f>IF(G8908&lt;&gt;"", IF(COUNTIF($G$2:G8907, G8908), INDEX($A$2:$G$100000, MATCH(G8908, $G$2:G8907,0),1), FALSE), FALSE)</f>
        <v>0</v>
      </c>
      <c r="G8908" s="1">
        <v>63674</v>
      </c>
      <c r="H8908" s="1" t="s">
        <v>8769</v>
      </c>
    </row>
    <row r="8909" spans="1:8" x14ac:dyDescent="0.2">
      <c r="A8909" s="1">
        <v>8979</v>
      </c>
      <c r="B8909" s="1" t="str">
        <f t="shared" si="139"/>
        <v>Soscol Ferry Solar</v>
      </c>
      <c r="C8909" s="1" t="b">
        <f>IF(D8909&lt;&gt;"",IF(COUNTIF($D$2:D8908, D8909), INDEX($A$2:$D$100000, MATCH(D8909, $D$2:D8908,0),1), FALSE), FALSE)</f>
        <v>0</v>
      </c>
      <c r="F8909" s="1" t="b">
        <f>IF(G8909&lt;&gt;"", IF(COUNTIF($G$2:G8908, G8909), INDEX($A$2:$G$100000, MATCH(G8909, $G$2:G8908,0),1), FALSE), FALSE)</f>
        <v>0</v>
      </c>
      <c r="G8909" s="1">
        <v>63675</v>
      </c>
      <c r="H8909" s="1" t="s">
        <v>8770</v>
      </c>
    </row>
    <row r="8910" spans="1:8" x14ac:dyDescent="0.2">
      <c r="A8910" s="1">
        <v>8980</v>
      </c>
      <c r="B8910" s="1" t="str">
        <f t="shared" si="139"/>
        <v>2662 Freeport Solar 1, LLC</v>
      </c>
      <c r="C8910" s="1" t="b">
        <f>IF(D8910&lt;&gt;"",IF(COUNTIF($D$2:D8909, D8910), INDEX($A$2:$D$100000, MATCH(D8910, $D$2:D8909,0),1), FALSE), FALSE)</f>
        <v>0</v>
      </c>
      <c r="F8910" s="1" t="b">
        <f>IF(G8910&lt;&gt;"", IF(COUNTIF($G$2:G8909, G8910), INDEX($A$2:$G$100000, MATCH(G8910, $G$2:G8909,0),1), FALSE), FALSE)</f>
        <v>0</v>
      </c>
      <c r="G8910" s="1">
        <v>63691</v>
      </c>
      <c r="H8910" s="1" t="s">
        <v>8771</v>
      </c>
    </row>
    <row r="8911" spans="1:8" x14ac:dyDescent="0.2">
      <c r="A8911" s="1">
        <v>8981</v>
      </c>
      <c r="B8911" s="1" t="str">
        <f t="shared" si="139"/>
        <v>Olney Solar II, LLC</v>
      </c>
      <c r="C8911" s="1" t="b">
        <f>IF(D8911&lt;&gt;"",IF(COUNTIF($D$2:D8910, D8911), INDEX($A$2:$D$100000, MATCH(D8911, $D$2:D8910,0),1), FALSE), FALSE)</f>
        <v>0</v>
      </c>
      <c r="F8911" s="1" t="b">
        <f>IF(G8911&lt;&gt;"", IF(COUNTIF($G$2:G8910, G8911), INDEX($A$2:$G$100000, MATCH(G8911, $G$2:G8910,0),1), FALSE), FALSE)</f>
        <v>0</v>
      </c>
      <c r="G8911" s="1">
        <v>63683</v>
      </c>
      <c r="H8911" s="1" t="s">
        <v>8772</v>
      </c>
    </row>
    <row r="8912" spans="1:8" x14ac:dyDescent="0.2">
      <c r="A8912" s="1">
        <v>8982</v>
      </c>
      <c r="B8912" s="1" t="str">
        <f t="shared" si="139"/>
        <v>Wappinger 9D Solar, LLC</v>
      </c>
      <c r="C8912" s="1" t="b">
        <f>IF(D8912&lt;&gt;"",IF(COUNTIF($D$2:D8911, D8912), INDEX($A$2:$D$100000, MATCH(D8912, $D$2:D8911,0),1), FALSE), FALSE)</f>
        <v>0</v>
      </c>
      <c r="F8912" s="1" t="b">
        <f>IF(G8912&lt;&gt;"", IF(COUNTIF($G$2:G8911, G8912), INDEX($A$2:$G$100000, MATCH(G8912, $G$2:G8911,0),1), FALSE), FALSE)</f>
        <v>0</v>
      </c>
      <c r="G8912" s="1">
        <v>63681</v>
      </c>
      <c r="H8912" s="1" t="s">
        <v>8773</v>
      </c>
    </row>
    <row r="8913" spans="1:8" x14ac:dyDescent="0.2">
      <c r="A8913" s="1">
        <v>8983</v>
      </c>
      <c r="B8913" s="1" t="str">
        <f t="shared" si="139"/>
        <v>Baudette City of</v>
      </c>
      <c r="C8913" s="1" t="b">
        <f>IF(D8913&lt;&gt;"",IF(COUNTIF($D$2:D8912, D8913), INDEX($A$2:$D$100000, MATCH(D8913, $D$2:D8912,0),1), FALSE), FALSE)</f>
        <v>0</v>
      </c>
      <c r="F8913" s="1" t="b">
        <f>IF(G8913&lt;&gt;"", IF(COUNTIF($G$2:G8912, G8913), INDEX($A$2:$G$100000, MATCH(G8913, $G$2:G8912,0),1), FALSE), FALSE)</f>
        <v>0</v>
      </c>
      <c r="G8913" s="1">
        <v>1353</v>
      </c>
      <c r="H8913" s="1" t="s">
        <v>8774</v>
      </c>
    </row>
    <row r="8914" spans="1:8" x14ac:dyDescent="0.2">
      <c r="A8914" s="1">
        <v>8984</v>
      </c>
      <c r="B8914" s="1" t="str">
        <f t="shared" si="139"/>
        <v>StraightUp Solar</v>
      </c>
      <c r="C8914" s="1" t="b">
        <f>IF(D8914&lt;&gt;"",IF(COUNTIF($D$2:D8913, D8914), INDEX($A$2:$D$100000, MATCH(D8914, $D$2:D8913,0),1), FALSE), FALSE)</f>
        <v>0</v>
      </c>
      <c r="F8914" s="1" t="b">
        <f>IF(G8914&lt;&gt;"", IF(COUNTIF($G$2:G8913, G8914), INDEX($A$2:$G$100000, MATCH(G8914, $G$2:G8913,0),1), FALSE), FALSE)</f>
        <v>0</v>
      </c>
      <c r="G8914" s="1">
        <v>61492</v>
      </c>
      <c r="H8914" s="1" t="s">
        <v>8775</v>
      </c>
    </row>
    <row r="8915" spans="1:8" x14ac:dyDescent="0.2">
      <c r="A8915" s="1">
        <v>8985</v>
      </c>
      <c r="B8915" s="1" t="str">
        <f t="shared" si="139"/>
        <v>Mount Hope Solar 2 LLC</v>
      </c>
      <c r="C8915" s="1" t="b">
        <f>IF(D8915&lt;&gt;"",IF(COUNTIF($D$2:D8914, D8915), INDEX($A$2:$D$100000, MATCH(D8915, $D$2:D8914,0),1), FALSE), FALSE)</f>
        <v>0</v>
      </c>
      <c r="F8915" s="1" t="b">
        <f>IF(G8915&lt;&gt;"", IF(COUNTIF($G$2:G8914, G8915), INDEX($A$2:$G$100000, MATCH(G8915, $G$2:G8914,0),1), FALSE), FALSE)</f>
        <v>0</v>
      </c>
      <c r="G8915" s="1">
        <v>63442</v>
      </c>
      <c r="H8915" s="1" t="s">
        <v>8776</v>
      </c>
    </row>
    <row r="8916" spans="1:8" x14ac:dyDescent="0.2">
      <c r="A8916" s="1">
        <v>8986</v>
      </c>
      <c r="B8916" s="1" t="str">
        <f t="shared" si="139"/>
        <v>Solar Star Prime 5, LLC</v>
      </c>
      <c r="C8916" s="1" t="b">
        <f>IF(D8916&lt;&gt;"",IF(COUNTIF($D$2:D8915, D8916), INDEX($A$2:$D$100000, MATCH(D8916, $D$2:D8915,0),1), FALSE), FALSE)</f>
        <v>0</v>
      </c>
      <c r="F8916" s="1" t="b">
        <f>IF(G8916&lt;&gt;"", IF(COUNTIF($G$2:G8915, G8916), INDEX($A$2:$G$100000, MATCH(G8916, $G$2:G8915,0),1), FALSE), FALSE)</f>
        <v>0</v>
      </c>
      <c r="G8916" s="1">
        <v>64220</v>
      </c>
      <c r="H8916" s="1" t="s">
        <v>8777</v>
      </c>
    </row>
    <row r="8917" spans="1:8" x14ac:dyDescent="0.2">
      <c r="A8917" s="1">
        <v>8987</v>
      </c>
      <c r="B8917" s="1" t="str">
        <f t="shared" si="139"/>
        <v>MM Nashville Energy LLC</v>
      </c>
      <c r="C8917" s="1" t="b">
        <f>IF(D8917&lt;&gt;"",IF(COUNTIF($D$2:D8916, D8917), INDEX($A$2:$D$100000, MATCH(D8917, $D$2:D8916,0),1), FALSE), FALSE)</f>
        <v>0</v>
      </c>
      <c r="F8917" s="1" t="b">
        <f>IF(G8917&lt;&gt;"", IF(COUNTIF($G$2:G8916, G8917), INDEX($A$2:$G$100000, MATCH(G8917, $G$2:G8916,0),1), FALSE), FALSE)</f>
        <v>0</v>
      </c>
      <c r="G8917" s="1">
        <v>13188</v>
      </c>
      <c r="H8917" s="1" t="s">
        <v>8778</v>
      </c>
    </row>
    <row r="8918" spans="1:8" x14ac:dyDescent="0.2">
      <c r="A8918" s="1">
        <v>8988</v>
      </c>
      <c r="B8918" s="1" t="str">
        <f t="shared" si="139"/>
        <v>MM Tacoma LLC</v>
      </c>
      <c r="C8918" s="1" t="b">
        <f>IF(D8918&lt;&gt;"",IF(COUNTIF($D$2:D8917, D8918), INDEX($A$2:$D$100000, MATCH(D8918, $D$2:D8917,0),1), FALSE), FALSE)</f>
        <v>0</v>
      </c>
      <c r="F8918" s="1" t="b">
        <f>IF(G8918&lt;&gt;"", IF(COUNTIF($G$2:G8917, G8918), INDEX($A$2:$G$100000, MATCH(G8918, $G$2:G8917,0),1), FALSE), FALSE)</f>
        <v>0</v>
      </c>
      <c r="G8918" s="1">
        <v>11592</v>
      </c>
      <c r="H8918" s="1" t="s">
        <v>8779</v>
      </c>
    </row>
    <row r="8919" spans="1:8" x14ac:dyDescent="0.2">
      <c r="A8919" s="1">
        <v>8989</v>
      </c>
      <c r="B8919" s="1" t="str">
        <f t="shared" si="139"/>
        <v>Prairie Street Operating, LLC</v>
      </c>
      <c r="C8919" s="1" t="b">
        <f>IF(D8919&lt;&gt;"",IF(COUNTIF($D$2:D8918, D8919), INDEX($A$2:$D$100000, MATCH(D8919, $D$2:D8918,0),1), FALSE), FALSE)</f>
        <v>0</v>
      </c>
      <c r="F8919" s="1" t="b">
        <f>IF(G8919&lt;&gt;"", IF(COUNTIF($G$2:G8918, G8919), INDEX($A$2:$G$100000, MATCH(G8919, $G$2:G8918,0),1), FALSE), FALSE)</f>
        <v>0</v>
      </c>
      <c r="G8919" s="1">
        <v>64353</v>
      </c>
      <c r="H8919" s="1" t="s">
        <v>8780</v>
      </c>
    </row>
    <row r="8920" spans="1:8" x14ac:dyDescent="0.2">
      <c r="A8920" s="1">
        <v>8990</v>
      </c>
      <c r="B8920" s="1" t="str">
        <f t="shared" si="139"/>
        <v>BP America Production Co</v>
      </c>
      <c r="C8920" s="1" t="b">
        <f>IF(D8920&lt;&gt;"",IF(COUNTIF($D$2:D8919, D8920), INDEX($A$2:$D$100000, MATCH(D8920, $D$2:D8919,0),1), FALSE), FALSE)</f>
        <v>0</v>
      </c>
      <c r="F8920" s="1" t="b">
        <f>IF(G8920&lt;&gt;"", IF(COUNTIF($G$2:G8919, G8920), INDEX($A$2:$G$100000, MATCH(G8920, $G$2:G8919,0),1), FALSE), FALSE)</f>
        <v>0</v>
      </c>
      <c r="G8920" s="1">
        <v>2069</v>
      </c>
      <c r="H8920" s="1" t="s">
        <v>8781</v>
      </c>
    </row>
    <row r="8921" spans="1:8" x14ac:dyDescent="0.2">
      <c r="A8921" s="1">
        <v>8991</v>
      </c>
      <c r="B8921" s="1" t="str">
        <f t="shared" si="139"/>
        <v>Thomas Hodgson &amp; Sons Inc</v>
      </c>
      <c r="C8921" s="1" t="b">
        <f>IF(D8921&lt;&gt;"",IF(COUNTIF($D$2:D8920, D8921), INDEX($A$2:$D$100000, MATCH(D8921, $D$2:D8920,0),1), FALSE), FALSE)</f>
        <v>0</v>
      </c>
      <c r="F8921" s="1" t="b">
        <f>IF(G8921&lt;&gt;"", IF(COUNTIF($G$2:G8920, G8921), INDEX($A$2:$G$100000, MATCH(G8921, $G$2:G8920,0),1), FALSE), FALSE)</f>
        <v>0</v>
      </c>
      <c r="G8921" s="1">
        <v>18834</v>
      </c>
      <c r="H8921" s="1" t="s">
        <v>8782</v>
      </c>
    </row>
    <row r="8922" spans="1:8" x14ac:dyDescent="0.2">
      <c r="A8922" s="1">
        <v>8992</v>
      </c>
      <c r="B8922" s="1" t="str">
        <f t="shared" si="139"/>
        <v>MM Taunton Energy LLC</v>
      </c>
      <c r="C8922" s="1" t="b">
        <f>IF(D8922&lt;&gt;"",IF(COUNTIF($D$2:D8921, D8922), INDEX($A$2:$D$100000, MATCH(D8922, $D$2:D8921,0),1), FALSE), FALSE)</f>
        <v>0</v>
      </c>
      <c r="F8922" s="1" t="b">
        <f>IF(G8922&lt;&gt;"", IF(COUNTIF($G$2:G8921, G8922), INDEX($A$2:$G$100000, MATCH(G8922, $G$2:G8921,0),1), FALSE), FALSE)</f>
        <v>0</v>
      </c>
      <c r="G8922" s="1">
        <v>38120</v>
      </c>
      <c r="H8922" s="1" t="s">
        <v>2590</v>
      </c>
    </row>
    <row r="8923" spans="1:8" x14ac:dyDescent="0.2">
      <c r="A8923" s="1">
        <v>8993</v>
      </c>
      <c r="B8923" s="1" t="str">
        <f t="shared" si="139"/>
        <v>GD West Greenwich Victory I, LLC</v>
      </c>
      <c r="C8923" s="1" t="b">
        <f>IF(D8923&lt;&gt;"",IF(COUNTIF($D$2:D8922, D8923), INDEX($A$2:$D$100000, MATCH(D8923, $D$2:D8922,0),1), FALSE), FALSE)</f>
        <v>0</v>
      </c>
      <c r="F8923" s="1" t="b">
        <f>IF(G8923&lt;&gt;"", IF(COUNTIF($G$2:G8922, G8923), INDEX($A$2:$G$100000, MATCH(G8923, $G$2:G8922,0),1), FALSE), FALSE)</f>
        <v>0</v>
      </c>
      <c r="G8923" s="1">
        <v>62061</v>
      </c>
      <c r="H8923" s="1" t="s">
        <v>8783</v>
      </c>
    </row>
    <row r="8924" spans="1:8" x14ac:dyDescent="0.2">
      <c r="A8924" s="1">
        <v>8994</v>
      </c>
      <c r="B8924" s="1" t="str">
        <f t="shared" si="139"/>
        <v>Kearsarge Upper Union LLC</v>
      </c>
      <c r="C8924" s="1" t="b">
        <f>IF(D8924&lt;&gt;"",IF(COUNTIF($D$2:D8923, D8924), INDEX($A$2:$D$100000, MATCH(D8924, $D$2:D8923,0),1), FALSE), FALSE)</f>
        <v>0</v>
      </c>
      <c r="F8924" s="1" t="b">
        <f>IF(G8924&lt;&gt;"", IF(COUNTIF($G$2:G8923, G8924), INDEX($A$2:$G$100000, MATCH(G8924, $G$2:G8923,0),1), FALSE), FALSE)</f>
        <v>0</v>
      </c>
      <c r="G8924" s="1">
        <v>64236</v>
      </c>
      <c r="H8924" s="1" t="s">
        <v>8784</v>
      </c>
    </row>
    <row r="8925" spans="1:8" x14ac:dyDescent="0.2">
      <c r="A8925" s="1">
        <v>8995</v>
      </c>
      <c r="B8925" s="1" t="str">
        <f t="shared" si="139"/>
        <v>GD Glocester White Oak I, LLC</v>
      </c>
      <c r="C8925" s="1" t="b">
        <f>IF(D8925&lt;&gt;"",IF(COUNTIF($D$2:D8924, D8925), INDEX($A$2:$D$100000, MATCH(D8925, $D$2:D8924,0),1), FALSE), FALSE)</f>
        <v>0</v>
      </c>
      <c r="F8925" s="1" t="b">
        <f>IF(G8925&lt;&gt;"", IF(COUNTIF($G$2:G8924, G8925), INDEX($A$2:$G$100000, MATCH(G8925, $G$2:G8924,0),1), FALSE), FALSE)</f>
        <v>0</v>
      </c>
      <c r="G8925" s="1">
        <v>63905</v>
      </c>
      <c r="H8925" s="1" t="s">
        <v>8785</v>
      </c>
    </row>
    <row r="8926" spans="1:8" x14ac:dyDescent="0.2">
      <c r="A8926" s="1">
        <v>8996</v>
      </c>
      <c r="B8926" s="1" t="str">
        <f t="shared" si="139"/>
        <v>Two Dot Wind Broadview East LLC</v>
      </c>
      <c r="C8926" s="1" t="b">
        <f>IF(D8926&lt;&gt;"",IF(COUNTIF($D$2:D8925, D8926), INDEX($A$2:$D$100000, MATCH(D8926, $D$2:D8925,0),1), FALSE), FALSE)</f>
        <v>0</v>
      </c>
      <c r="F8926" s="1" t="b">
        <f>IF(G8926&lt;&gt;"", IF(COUNTIF($G$2:G8925, G8926), INDEX($A$2:$G$100000, MATCH(G8926, $G$2:G8925,0),1), FALSE), FALSE)</f>
        <v>0</v>
      </c>
      <c r="G8926" s="1">
        <v>63903</v>
      </c>
      <c r="H8926" s="1" t="s">
        <v>8786</v>
      </c>
    </row>
    <row r="8927" spans="1:8" x14ac:dyDescent="0.2">
      <c r="A8927" s="1">
        <v>8997</v>
      </c>
      <c r="B8927" s="1" t="str">
        <f t="shared" si="139"/>
        <v>Penobscot River Restoration Trust</v>
      </c>
      <c r="C8927" s="1" t="b">
        <f>IF(D8927&lt;&gt;"",IF(COUNTIF($D$2:D8926, D8927), INDEX($A$2:$D$100000, MATCH(D8927, $D$2:D8926,0),1), FALSE), FALSE)</f>
        <v>0</v>
      </c>
      <c r="F8927" s="1" t="b">
        <f>IF(G8927&lt;&gt;"", IF(COUNTIF($G$2:G8926, G8927), INDEX($A$2:$G$100000, MATCH(G8927, $G$2:G8926,0),1), FALSE), FALSE)</f>
        <v>0</v>
      </c>
      <c r="G8927" s="1">
        <v>56797</v>
      </c>
      <c r="H8927" s="1" t="s">
        <v>8787</v>
      </c>
    </row>
    <row r="8928" spans="1:8" x14ac:dyDescent="0.2">
      <c r="A8928" s="1">
        <v>8998</v>
      </c>
      <c r="B8928" s="1" t="str">
        <f t="shared" si="139"/>
        <v>Hickory Grove #2</v>
      </c>
      <c r="C8928" s="1" t="b">
        <f>IF(D8928&lt;&gt;"",IF(COUNTIF($D$2:D8927, D8928), INDEX($A$2:$D$100000, MATCH(D8928, $D$2:D8927,0),1), FALSE), FALSE)</f>
        <v>0</v>
      </c>
      <c r="F8928" s="1" t="b">
        <f>IF(G8928&lt;&gt;"", IF(COUNTIF($G$2:G8927, G8928), INDEX($A$2:$G$100000, MATCH(G8928, $G$2:G8927,0),1), FALSE), FALSE)</f>
        <v>0</v>
      </c>
      <c r="G8928" s="1">
        <v>62880</v>
      </c>
      <c r="H8928" s="1" t="s">
        <v>8788</v>
      </c>
    </row>
    <row r="8929" spans="1:8" x14ac:dyDescent="0.2">
      <c r="A8929" s="1">
        <v>8999</v>
      </c>
      <c r="B8929" s="1" t="str">
        <f t="shared" si="139"/>
        <v>SunE SR1 Rifle EIC LLC</v>
      </c>
      <c r="C8929" s="1" t="b">
        <f>IF(D8929&lt;&gt;"",IF(COUNTIF($D$2:D8928, D8929), INDEX($A$2:$D$100000, MATCH(D8929, $D$2:D8928,0),1), FALSE), FALSE)</f>
        <v>0</v>
      </c>
      <c r="F8929" s="1" t="b">
        <f>IF(G8929&lt;&gt;"", IF(COUNTIF($G$2:G8928, G8929), INDEX($A$2:$G$100000, MATCH(G8929, $G$2:G8928,0),1), FALSE), FALSE)</f>
        <v>0</v>
      </c>
      <c r="G8929" s="1">
        <v>56132</v>
      </c>
      <c r="H8929" s="1" t="s">
        <v>8789</v>
      </c>
    </row>
    <row r="8930" spans="1:8" x14ac:dyDescent="0.2">
      <c r="A8930" s="1">
        <v>9000</v>
      </c>
      <c r="B8930" s="1" t="str">
        <f t="shared" si="139"/>
        <v>Newton Municipal Solar LLC - Rumford</v>
      </c>
      <c r="C8930" s="1" t="b">
        <f>IF(D8930&lt;&gt;"",IF(COUNTIF($D$2:D8929, D8930), INDEX($A$2:$D$100000, MATCH(D8930, $D$2:D8929,0),1), FALSE), FALSE)</f>
        <v>0</v>
      </c>
      <c r="F8930" s="1" t="b">
        <f>IF(G8930&lt;&gt;"", IF(COUNTIF($G$2:G8929, G8930), INDEX($A$2:$G$100000, MATCH(G8930, $G$2:G8929,0),1), FALSE), FALSE)</f>
        <v>0</v>
      </c>
      <c r="G8930" s="1">
        <v>63706</v>
      </c>
      <c r="H8930" s="1" t="s">
        <v>8790</v>
      </c>
    </row>
    <row r="8931" spans="1:8" x14ac:dyDescent="0.2">
      <c r="A8931" s="1">
        <v>9001</v>
      </c>
      <c r="B8931" s="1" t="str">
        <f t="shared" si="139"/>
        <v>Mountain Lion Solar, LLC</v>
      </c>
      <c r="C8931" s="1" t="b">
        <f>IF(D8931&lt;&gt;"",IF(COUNTIF($D$2:D8930, D8931), INDEX($A$2:$D$100000, MATCH(D8931, $D$2:D8930,0),1), FALSE), FALSE)</f>
        <v>0</v>
      </c>
      <c r="F8931" s="1" t="b">
        <f>IF(G8931&lt;&gt;"", IF(COUNTIF($G$2:G8930, G8931), INDEX($A$2:$G$100000, MATCH(G8931, $G$2:G8930,0),1), FALSE), FALSE)</f>
        <v>0</v>
      </c>
      <c r="G8931" s="1">
        <v>60604</v>
      </c>
      <c r="H8931" s="1" t="s">
        <v>8791</v>
      </c>
    </row>
    <row r="8932" spans="1:8" x14ac:dyDescent="0.2">
      <c r="A8932" s="1">
        <v>9002</v>
      </c>
      <c r="B8932" s="1" t="str">
        <f t="shared" si="139"/>
        <v>Victory Mills Co Inc</v>
      </c>
      <c r="C8932" s="1" t="b">
        <f>IF(D8932&lt;&gt;"",IF(COUNTIF($D$2:D8931, D8932), INDEX($A$2:$D$100000, MATCH(D8932, $D$2:D8931,0),1), FALSE), FALSE)</f>
        <v>0</v>
      </c>
      <c r="F8932" s="1" t="b">
        <f>IF(G8932&lt;&gt;"", IF(COUNTIF($G$2:G8931, G8932), INDEX($A$2:$G$100000, MATCH(G8932, $G$2:G8931,0),1), FALSE), FALSE)</f>
        <v>0</v>
      </c>
      <c r="G8932" s="1">
        <v>19841</v>
      </c>
      <c r="H8932" s="1" t="s">
        <v>8792</v>
      </c>
    </row>
    <row r="8933" spans="1:8" x14ac:dyDescent="0.2">
      <c r="A8933" s="1">
        <v>9003</v>
      </c>
      <c r="B8933" s="1" t="str">
        <f t="shared" si="139"/>
        <v>SR Innovation, LLC</v>
      </c>
      <c r="C8933" s="1" t="b">
        <f>IF(D8933&lt;&gt;"",IF(COUNTIF($D$2:D8932, D8933), INDEX($A$2:$D$100000, MATCH(D8933, $D$2:D8932,0),1), FALSE), FALSE)</f>
        <v>0</v>
      </c>
      <c r="F8933" s="1" t="b">
        <f>IF(G8933&lt;&gt;"", IF(COUNTIF($G$2:G8932, G8933), INDEX($A$2:$G$100000, MATCH(G8933, $G$2:G8932,0),1), FALSE), FALSE)</f>
        <v>0</v>
      </c>
      <c r="G8933" s="1">
        <v>60975</v>
      </c>
      <c r="H8933" s="1" t="s">
        <v>8793</v>
      </c>
    </row>
    <row r="8934" spans="1:8" x14ac:dyDescent="0.2">
      <c r="A8934" s="1">
        <v>9004</v>
      </c>
      <c r="B8934" s="1" t="str">
        <f t="shared" si="139"/>
        <v>SLB Milbank LLC</v>
      </c>
      <c r="C8934" s="1" t="b">
        <f>IF(D8934&lt;&gt;"",IF(COUNTIF($D$2:D8933, D8934), INDEX($A$2:$D$100000, MATCH(D8934, $D$2:D8933,0),1), FALSE), FALSE)</f>
        <v>0</v>
      </c>
      <c r="F8934" s="1" t="b">
        <f>IF(G8934&lt;&gt;"", IF(COUNTIF($G$2:G8933, G8934), INDEX($A$2:$G$100000, MATCH(G8934, $G$2:G8933,0),1), FALSE), FALSE)</f>
        <v>0</v>
      </c>
      <c r="G8934" s="1">
        <v>64173</v>
      </c>
      <c r="H8934" s="1" t="s">
        <v>8794</v>
      </c>
    </row>
    <row r="8935" spans="1:8" x14ac:dyDescent="0.2">
      <c r="A8935" s="1">
        <v>9005</v>
      </c>
      <c r="B8935" s="1" t="str">
        <f t="shared" si="139"/>
        <v>St. Luke's Cornwall Hospital - Newburgh</v>
      </c>
      <c r="C8935" s="1" t="b">
        <f>IF(D8935&lt;&gt;"",IF(COUNTIF($D$2:D8934, D8935), INDEX($A$2:$D$100000, MATCH(D8935, $D$2:D8934,0),1), FALSE), FALSE)</f>
        <v>0</v>
      </c>
      <c r="F8935" s="1" t="b">
        <f>IF(G8935&lt;&gt;"", IF(COUNTIF($G$2:G8934, G8935), INDEX($A$2:$G$100000, MATCH(G8935, $G$2:G8934,0),1), FALSE), FALSE)</f>
        <v>0</v>
      </c>
      <c r="G8935" s="1">
        <v>63270</v>
      </c>
      <c r="H8935" s="1" t="s">
        <v>8795</v>
      </c>
    </row>
    <row r="8936" spans="1:8" x14ac:dyDescent="0.2">
      <c r="A8936" s="1">
        <v>9006</v>
      </c>
      <c r="B8936" s="1" t="str">
        <f t="shared" si="139"/>
        <v>Renew Solar ABC Sacramento LLC</v>
      </c>
      <c r="C8936" s="1" t="b">
        <f>IF(D8936&lt;&gt;"",IF(COUNTIF($D$2:D8935, D8936), INDEX($A$2:$D$100000, MATCH(D8936, $D$2:D8935,0),1), FALSE), FALSE)</f>
        <v>0</v>
      </c>
      <c r="F8936" s="1" t="b">
        <f>IF(G8936&lt;&gt;"", IF(COUNTIF($G$2:G8935, G8936), INDEX($A$2:$G$100000, MATCH(G8936, $G$2:G8935,0),1), FALSE), FALSE)</f>
        <v>0</v>
      </c>
      <c r="G8936" s="1">
        <v>62029</v>
      </c>
      <c r="H8936" s="1" t="s">
        <v>8796</v>
      </c>
    </row>
    <row r="8937" spans="1:8" x14ac:dyDescent="0.2">
      <c r="A8937" s="1">
        <v>9007</v>
      </c>
      <c r="B8937" s="1" t="str">
        <f t="shared" si="139"/>
        <v>Soltage VUL 1600 Chemung, LLC</v>
      </c>
      <c r="C8937" s="1" t="b">
        <f>IF(D8937&lt;&gt;"",IF(COUNTIF($D$2:D8936, D8937), INDEX($A$2:$D$100000, MATCH(D8937, $D$2:D8936,0),1), FALSE), FALSE)</f>
        <v>0</v>
      </c>
      <c r="F8937" s="1" t="b">
        <f>IF(G8937&lt;&gt;"", IF(COUNTIF($G$2:G8936, G8937), INDEX($A$2:$G$100000, MATCH(G8937, $G$2:G8936,0),1), FALSE), FALSE)</f>
        <v>0</v>
      </c>
      <c r="G8937" s="1">
        <v>60800</v>
      </c>
      <c r="H8937" s="1" t="s">
        <v>8797</v>
      </c>
    </row>
    <row r="8938" spans="1:8" x14ac:dyDescent="0.2">
      <c r="A8938" s="1">
        <v>9008</v>
      </c>
      <c r="B8938" s="1" t="str">
        <f t="shared" si="139"/>
        <v>MM Tulare Energy LLC</v>
      </c>
      <c r="C8938" s="1" t="b">
        <f>IF(D8938&lt;&gt;"",IF(COUNTIF($D$2:D8937, D8938), INDEX($A$2:$D$100000, MATCH(D8938, $D$2:D8937,0),1), FALSE), FALSE)</f>
        <v>0</v>
      </c>
      <c r="F8938" s="1" t="b">
        <f>IF(G8938&lt;&gt;"", IF(COUNTIF($G$2:G8937, G8938), INDEX($A$2:$G$100000, MATCH(G8938, $G$2:G8937,0),1), FALSE), FALSE)</f>
        <v>0</v>
      </c>
      <c r="G8938" s="1">
        <v>12153</v>
      </c>
      <c r="H8938" s="1" t="s">
        <v>4839</v>
      </c>
    </row>
    <row r="8939" spans="1:8" x14ac:dyDescent="0.2">
      <c r="A8939" s="1">
        <v>9009</v>
      </c>
      <c r="B8939" s="1" t="str">
        <f t="shared" si="139"/>
        <v>Wyckoff Heights Medical Center</v>
      </c>
      <c r="C8939" s="1" t="b">
        <f>IF(D8939&lt;&gt;"",IF(COUNTIF($D$2:D8938, D8939), INDEX($A$2:$D$100000, MATCH(D8939, $D$2:D8938,0),1), FALSE), FALSE)</f>
        <v>0</v>
      </c>
      <c r="F8939" s="1" t="b">
        <f>IF(G8939&lt;&gt;"", IF(COUNTIF($G$2:G8938, G8939), INDEX($A$2:$G$100000, MATCH(G8939, $G$2:G8938,0),1), FALSE), FALSE)</f>
        <v>0</v>
      </c>
      <c r="G8939" s="1">
        <v>63348</v>
      </c>
      <c r="H8939" s="1" t="s">
        <v>8798</v>
      </c>
    </row>
    <row r="8940" spans="1:8" x14ac:dyDescent="0.2">
      <c r="A8940" s="1">
        <v>9010</v>
      </c>
      <c r="B8940" s="1" t="str">
        <f t="shared" si="139"/>
        <v>NYU Langone - Orthopedic</v>
      </c>
      <c r="C8940" s="1" t="b">
        <f>IF(D8940&lt;&gt;"",IF(COUNTIF($D$2:D8939, D8940), INDEX($A$2:$D$100000, MATCH(D8940, $D$2:D8939,0),1), FALSE), FALSE)</f>
        <v>0</v>
      </c>
      <c r="F8940" s="1" t="b">
        <f>IF(G8940&lt;&gt;"", IF(COUNTIF($G$2:G8939, G8940), INDEX($A$2:$G$100000, MATCH(G8940, $G$2:G8939,0),1), FALSE), FALSE)</f>
        <v>0</v>
      </c>
      <c r="G8940" s="1">
        <v>63333</v>
      </c>
      <c r="H8940" s="1" t="s">
        <v>8799</v>
      </c>
    </row>
    <row r="8941" spans="1:8" x14ac:dyDescent="0.2">
      <c r="A8941" s="1">
        <v>9011</v>
      </c>
      <c r="B8941" s="1" t="str">
        <f t="shared" si="139"/>
        <v>North Central Bronx Hospital</v>
      </c>
      <c r="C8941" s="1" t="b">
        <f>IF(D8941&lt;&gt;"",IF(COUNTIF($D$2:D8940, D8941), INDEX($A$2:$D$100000, MATCH(D8941, $D$2:D8940,0),1), FALSE), FALSE)</f>
        <v>0</v>
      </c>
      <c r="F8941" s="1" t="b">
        <f>IF(G8941&lt;&gt;"", IF(COUNTIF($G$2:G8940, G8941), INDEX($A$2:$G$100000, MATCH(G8941, $G$2:G8940,0),1), FALSE), FALSE)</f>
        <v>0</v>
      </c>
      <c r="G8941" s="1">
        <v>63347</v>
      </c>
      <c r="H8941" s="1" t="s">
        <v>8800</v>
      </c>
    </row>
    <row r="8942" spans="1:8" x14ac:dyDescent="0.2">
      <c r="A8942" s="1">
        <v>9012</v>
      </c>
      <c r="B8942" s="1" t="str">
        <f t="shared" si="139"/>
        <v>Syncarpha Questa I, LLC</v>
      </c>
      <c r="C8942" s="1" t="b">
        <f>IF(D8942&lt;&gt;"",IF(COUNTIF($D$2:D8941, D8942), INDEX($A$2:$D$100000, MATCH(D8942, $D$2:D8941,0),1), FALSE), FALSE)</f>
        <v>0</v>
      </c>
      <c r="F8942" s="1" t="b">
        <f>IF(G8942&lt;&gt;"", IF(COUNTIF($G$2:G8941, G8942), INDEX($A$2:$G$100000, MATCH(G8942, $G$2:G8941,0),1), FALSE), FALSE)</f>
        <v>0</v>
      </c>
      <c r="G8942" s="1">
        <v>62906</v>
      </c>
      <c r="H8942" s="1" t="s">
        <v>8801</v>
      </c>
    </row>
    <row r="8943" spans="1:8" x14ac:dyDescent="0.2">
      <c r="A8943" s="1">
        <v>9013</v>
      </c>
      <c r="B8943" s="1" t="str">
        <f t="shared" si="139"/>
        <v>CommonWealth Resource Management Corp</v>
      </c>
      <c r="C8943" s="1" t="b">
        <f>IF(D8943&lt;&gt;"",IF(COUNTIF($D$2:D8942, D8943), INDEX($A$2:$D$100000, MATCH(D8943, $D$2:D8942,0),1), FALSE), FALSE)</f>
        <v>0</v>
      </c>
      <c r="F8943" s="1" t="b">
        <f>IF(G8943&lt;&gt;"", IF(COUNTIF($G$2:G8942, G8943), INDEX($A$2:$G$100000, MATCH(G8943, $G$2:G8942,0),1), FALSE), FALSE)</f>
        <v>0</v>
      </c>
      <c r="G8943" s="1">
        <v>56206</v>
      </c>
      <c r="H8943" s="1" t="s">
        <v>8802</v>
      </c>
    </row>
    <row r="8944" spans="1:8" x14ac:dyDescent="0.2">
      <c r="A8944" s="1">
        <v>9014</v>
      </c>
      <c r="B8944" s="1" t="str">
        <f t="shared" si="139"/>
        <v>Rocky Mount Mills</v>
      </c>
      <c r="C8944" s="1" t="b">
        <f>IF(D8944&lt;&gt;"",IF(COUNTIF($D$2:D8943, D8944), INDEX($A$2:$D$100000, MATCH(D8944, $D$2:D8943,0),1), FALSE), FALSE)</f>
        <v>0</v>
      </c>
      <c r="F8944" s="1" t="b">
        <f>IF(G8944&lt;&gt;"", IF(COUNTIF($G$2:G8943, G8944), INDEX($A$2:$G$100000, MATCH(G8944, $G$2:G8943,0),1), FALSE), FALSE)</f>
        <v>0</v>
      </c>
      <c r="G8944" s="1">
        <v>16207</v>
      </c>
      <c r="H8944" s="1" t="s">
        <v>8803</v>
      </c>
    </row>
    <row r="8945" spans="1:8" x14ac:dyDescent="0.2">
      <c r="A8945" s="1">
        <v>9015</v>
      </c>
      <c r="B8945" s="1" t="str">
        <f t="shared" si="139"/>
        <v>MM Lowell Energy LLC</v>
      </c>
      <c r="C8945" s="1" t="b">
        <f>IF(D8945&lt;&gt;"",IF(COUNTIF($D$2:D8944, D8945), INDEX($A$2:$D$100000, MATCH(D8945, $D$2:D8944,0),1), FALSE), FALSE)</f>
        <v>0</v>
      </c>
      <c r="F8945" s="1" t="b">
        <f>IF(G8945&lt;&gt;"", IF(COUNTIF($G$2:G8944, G8945), INDEX($A$2:$G$100000, MATCH(G8945, $G$2:G8944,0),1), FALSE), FALSE)</f>
        <v>0</v>
      </c>
      <c r="G8945" s="1">
        <v>13210</v>
      </c>
      <c r="H8945" s="1" t="s">
        <v>8804</v>
      </c>
    </row>
    <row r="8946" spans="1:8" x14ac:dyDescent="0.2">
      <c r="A8946" s="1">
        <v>9016</v>
      </c>
      <c r="B8946" s="1" t="str">
        <f t="shared" si="139"/>
        <v>KMS Macon Power Inc</v>
      </c>
      <c r="C8946" s="1" t="b">
        <f>IF(D8946&lt;&gt;"",IF(COUNTIF($D$2:D8945, D8946), INDEX($A$2:$D$100000, MATCH(D8946, $D$2:D8945,0),1), FALSE), FALSE)</f>
        <v>0</v>
      </c>
      <c r="F8946" s="1" t="b">
        <f>IF(G8946&lt;&gt;"", IF(COUNTIF($G$2:G8945, G8946), INDEX($A$2:$G$100000, MATCH(G8946, $G$2:G8945,0),1), FALSE), FALSE)</f>
        <v>0</v>
      </c>
      <c r="G8946" s="1">
        <v>10488</v>
      </c>
      <c r="H8946" s="1" t="s">
        <v>8805</v>
      </c>
    </row>
    <row r="8947" spans="1:8" x14ac:dyDescent="0.2">
      <c r="A8947" s="1">
        <v>9017</v>
      </c>
      <c r="B8947" s="1" t="str">
        <f t="shared" si="139"/>
        <v>Moon Lake Water Users Assn</v>
      </c>
      <c r="C8947" s="1" t="b">
        <f>IF(D8947&lt;&gt;"",IF(COUNTIF($D$2:D8946, D8947), INDEX($A$2:$D$100000, MATCH(D8947, $D$2:D8946,0),1), FALSE), FALSE)</f>
        <v>0</v>
      </c>
      <c r="F8947" s="1" t="b">
        <f>IF(G8947&lt;&gt;"", IF(COUNTIF($G$2:G8946, G8947), INDEX($A$2:$G$100000, MATCH(G8947, $G$2:G8946,0),1), FALSE), FALSE)</f>
        <v>0</v>
      </c>
      <c r="G8947" s="1">
        <v>12867</v>
      </c>
      <c r="H8947" s="1" t="s">
        <v>8806</v>
      </c>
    </row>
    <row r="8948" spans="1:8" x14ac:dyDescent="0.2">
      <c r="A8948" s="1">
        <v>9018</v>
      </c>
      <c r="B8948" s="1" t="str">
        <f t="shared" si="139"/>
        <v>Captona A Street 2 Johnston LLC</v>
      </c>
      <c r="C8948" s="1" t="b">
        <f>IF(D8948&lt;&gt;"",IF(COUNTIF($D$2:D8947, D8948), INDEX($A$2:$D$100000, MATCH(D8948, $D$2:D8947,0),1), FALSE), FALSE)</f>
        <v>0</v>
      </c>
      <c r="F8948" s="1" t="b">
        <f>IF(G8948&lt;&gt;"", IF(COUNTIF($G$2:G8947, G8948), INDEX($A$2:$G$100000, MATCH(G8948, $G$2:G8947,0),1), FALSE), FALSE)</f>
        <v>0</v>
      </c>
      <c r="G8948" s="1">
        <v>63740</v>
      </c>
      <c r="H8948" s="1" t="s">
        <v>8807</v>
      </c>
    </row>
    <row r="8949" spans="1:8" x14ac:dyDescent="0.2">
      <c r="A8949" s="1">
        <v>9019</v>
      </c>
      <c r="B8949" s="1" t="str">
        <f t="shared" si="139"/>
        <v>Richmond University Medical Center</v>
      </c>
      <c r="C8949" s="1" t="b">
        <f>IF(D8949&lt;&gt;"",IF(COUNTIF($D$2:D8948, D8949), INDEX($A$2:$D$100000, MATCH(D8949, $D$2:D8948,0),1), FALSE), FALSE)</f>
        <v>0</v>
      </c>
      <c r="F8949" s="1" t="b">
        <f>IF(G8949&lt;&gt;"", IF(COUNTIF($G$2:G8948, G8949), INDEX($A$2:$G$100000, MATCH(G8949, $G$2:G8948,0),1), FALSE), FALSE)</f>
        <v>0</v>
      </c>
      <c r="G8949" s="1">
        <v>63277</v>
      </c>
      <c r="H8949" s="1" t="s">
        <v>8808</v>
      </c>
    </row>
    <row r="8950" spans="1:8" x14ac:dyDescent="0.2">
      <c r="A8950" s="1">
        <v>9020</v>
      </c>
      <c r="B8950" s="1" t="str">
        <f t="shared" si="139"/>
        <v>G-P Gypsum Corp</v>
      </c>
      <c r="C8950" s="1" t="b">
        <f>IF(D8950&lt;&gt;"",IF(COUNTIF($D$2:D8949, D8950), INDEX($A$2:$D$100000, MATCH(D8950, $D$2:D8949,0),1), FALSE), FALSE)</f>
        <v>0</v>
      </c>
      <c r="F8950" s="1" t="b">
        <f>IF(G8950&lt;&gt;"", IF(COUNTIF($G$2:G8949, G8950), INDEX($A$2:$G$100000, MATCH(G8950, $G$2:G8949,0),1), FALSE), FALSE)</f>
        <v>0</v>
      </c>
      <c r="G8950" s="1">
        <v>6897</v>
      </c>
      <c r="H8950" s="1" t="s">
        <v>8809</v>
      </c>
    </row>
    <row r="8951" spans="1:8" x14ac:dyDescent="0.2">
      <c r="A8951" s="1">
        <v>9021</v>
      </c>
      <c r="B8951" s="1" t="str">
        <f t="shared" si="139"/>
        <v>KMS Bakery Power Partners LP</v>
      </c>
      <c r="C8951" s="1" t="b">
        <f>IF(D8951&lt;&gt;"",IF(COUNTIF($D$2:D8950, D8951), INDEX($A$2:$D$100000, MATCH(D8951, $D$2:D8950,0),1), FALSE), FALSE)</f>
        <v>0</v>
      </c>
      <c r="F8951" s="1" t="b">
        <f>IF(G8951&lt;&gt;"", IF(COUNTIF($G$2:G8950, G8951), INDEX($A$2:$G$100000, MATCH(G8951, $G$2:G8950,0),1), FALSE), FALSE)</f>
        <v>0</v>
      </c>
      <c r="G8951" s="1">
        <v>10365</v>
      </c>
      <c r="H8951" s="1" t="s">
        <v>8810</v>
      </c>
    </row>
    <row r="8952" spans="1:8" x14ac:dyDescent="0.2">
      <c r="A8952" s="1">
        <v>9022</v>
      </c>
      <c r="B8952" s="1" t="str">
        <f t="shared" si="139"/>
        <v>Pepperell Paper Co Inc</v>
      </c>
      <c r="C8952" s="1" t="b">
        <f>IF(D8952&lt;&gt;"",IF(COUNTIF($D$2:D8951, D8952), INDEX($A$2:$D$100000, MATCH(D8952, $D$2:D8951,0),1), FALSE), FALSE)</f>
        <v>0</v>
      </c>
      <c r="F8952" s="1" t="b">
        <f>IF(G8952&lt;&gt;"", IF(COUNTIF($G$2:G8951, G8952), INDEX($A$2:$G$100000, MATCH(G8952, $G$2:G8951,0),1), FALSE), FALSE)</f>
        <v>0</v>
      </c>
      <c r="G8952" s="1">
        <v>14794</v>
      </c>
      <c r="H8952" s="1" t="s">
        <v>8811</v>
      </c>
    </row>
    <row r="8953" spans="1:8" x14ac:dyDescent="0.2">
      <c r="A8953" s="1">
        <v>9023</v>
      </c>
      <c r="B8953" s="1" t="str">
        <f t="shared" si="139"/>
        <v>RM Mills Acquisition LLC</v>
      </c>
      <c r="C8953" s="1" t="b">
        <f>IF(D8953&lt;&gt;"",IF(COUNTIF($D$2:D8952, D8953), INDEX($A$2:$D$100000, MATCH(D8953, $D$2:D8952,0),1), FALSE), FALSE)</f>
        <v>0</v>
      </c>
      <c r="F8953" s="1" t="b">
        <f>IF(G8953&lt;&gt;"", IF(COUNTIF($G$2:G8952, G8953), INDEX($A$2:$G$100000, MATCH(G8953, $G$2:G8952,0),1), FALSE), FALSE)</f>
        <v>0</v>
      </c>
      <c r="G8953" s="1">
        <v>49973</v>
      </c>
      <c r="H8953" s="1" t="s">
        <v>8812</v>
      </c>
    </row>
    <row r="8954" spans="1:8" x14ac:dyDescent="0.2">
      <c r="A8954" s="1">
        <v>9024</v>
      </c>
      <c r="B8954" s="1" t="str">
        <f t="shared" si="139"/>
        <v>Connecticut Resource Recv Auth</v>
      </c>
      <c r="C8954" s="1" t="b">
        <f>IF(D8954&lt;&gt;"",IF(COUNTIF($D$2:D8953, D8954), INDEX($A$2:$D$100000, MATCH(D8954, $D$2:D8953,0),1), FALSE), FALSE)</f>
        <v>0</v>
      </c>
      <c r="F8954" s="1" t="b">
        <f>IF(G8954&lt;&gt;"", IF(COUNTIF($G$2:G8953, G8954), INDEX($A$2:$G$100000, MATCH(G8954, $G$2:G8953,0),1), FALSE), FALSE)</f>
        <v>0</v>
      </c>
      <c r="G8954" s="1">
        <v>4181</v>
      </c>
      <c r="H8954" s="1" t="s">
        <v>8813</v>
      </c>
    </row>
    <row r="8955" spans="1:8" x14ac:dyDescent="0.2">
      <c r="A8955" s="1">
        <v>9025</v>
      </c>
      <c r="B8955" s="1" t="str">
        <f t="shared" si="139"/>
        <v>C &amp; L Processors Partnership</v>
      </c>
      <c r="C8955" s="1" t="b">
        <f>IF(D8955&lt;&gt;"",IF(COUNTIF($D$2:D8954, D8955), INDEX($A$2:$D$100000, MATCH(D8955, $D$2:D8954,0),1), FALSE), FALSE)</f>
        <v>0</v>
      </c>
      <c r="F8955" s="1" t="b">
        <f>IF(G8955&lt;&gt;"", IF(COUNTIF($G$2:G8954, G8955), INDEX($A$2:$G$100000, MATCH(G8955, $G$2:G8954,0),1), FALSE), FALSE)</f>
        <v>0</v>
      </c>
      <c r="G8955" s="1">
        <v>24031</v>
      </c>
      <c r="H8955" s="1" t="s">
        <v>8814</v>
      </c>
    </row>
    <row r="8956" spans="1:8" x14ac:dyDescent="0.2">
      <c r="A8956" s="1">
        <v>9026</v>
      </c>
      <c r="B8956" s="1" t="str">
        <f t="shared" si="139"/>
        <v>Sanborn City of</v>
      </c>
      <c r="C8956" s="1" t="b">
        <f>IF(D8956&lt;&gt;"",IF(COUNTIF($D$2:D8955, D8956), INDEX($A$2:$D$100000, MATCH(D8956, $D$2:D8955,0),1), FALSE), FALSE)</f>
        <v>0</v>
      </c>
      <c r="F8956" s="1" t="b">
        <f>IF(G8956&lt;&gt;"", IF(COUNTIF($G$2:G8955, G8956), INDEX($A$2:$G$100000, MATCH(G8956, $G$2:G8955,0),1), FALSE), FALSE)</f>
        <v>0</v>
      </c>
      <c r="G8956" s="1">
        <v>16628</v>
      </c>
      <c r="H8956" s="1" t="s">
        <v>8815</v>
      </c>
    </row>
    <row r="8957" spans="1:8" x14ac:dyDescent="0.2">
      <c r="A8957" s="1">
        <v>9027</v>
      </c>
      <c r="B8957" s="1" t="str">
        <f t="shared" si="139"/>
        <v>Coleman Falls Company</v>
      </c>
      <c r="C8957" s="1" t="b">
        <f>IF(D8957&lt;&gt;"",IF(COUNTIF($D$2:D8956, D8957), INDEX($A$2:$D$100000, MATCH(D8957, $D$2:D8956,0),1), FALSE), FALSE)</f>
        <v>0</v>
      </c>
      <c r="F8957" s="1" t="b">
        <f>IF(G8957&lt;&gt;"", IF(COUNTIF($G$2:G8956, G8957), INDEX($A$2:$G$100000, MATCH(G8957, $G$2:G8956,0),1), FALSE), FALSE)</f>
        <v>0</v>
      </c>
      <c r="G8957" s="1">
        <v>49851</v>
      </c>
      <c r="H8957" s="1" t="s">
        <v>8816</v>
      </c>
    </row>
    <row r="8958" spans="1:8" x14ac:dyDescent="0.2">
      <c r="A8958" s="1">
        <v>9028</v>
      </c>
      <c r="B8958" s="1" t="str">
        <f t="shared" si="139"/>
        <v>CCUA Solar, LLC</v>
      </c>
      <c r="C8958" s="1" t="b">
        <f>IF(D8958&lt;&gt;"",IF(COUNTIF($D$2:D8957, D8958), INDEX($A$2:$D$100000, MATCH(D8958, $D$2:D8957,0),1), FALSE), FALSE)</f>
        <v>0</v>
      </c>
      <c r="F8958" s="1" t="b">
        <f>IF(G8958&lt;&gt;"", IF(COUNTIF($G$2:G8957, G8958), INDEX($A$2:$G$100000, MATCH(G8958, $G$2:G8957,0),1), FALSE), FALSE)</f>
        <v>0</v>
      </c>
      <c r="G8958" s="1">
        <v>63625</v>
      </c>
      <c r="H8958" s="1" t="s">
        <v>8817</v>
      </c>
    </row>
    <row r="8959" spans="1:8" x14ac:dyDescent="0.2">
      <c r="A8959" s="1">
        <v>9029</v>
      </c>
      <c r="B8959" s="1" t="str">
        <f t="shared" si="139"/>
        <v>Signature Breads Inc.</v>
      </c>
      <c r="C8959" s="1" t="b">
        <f>IF(D8959&lt;&gt;"",IF(COUNTIF($D$2:D8958, D8959), INDEX($A$2:$D$100000, MATCH(D8959, $D$2:D8958,0),1), FALSE), FALSE)</f>
        <v>0</v>
      </c>
      <c r="F8959" s="1" t="b">
        <f>IF(G8959&lt;&gt;"", IF(COUNTIF($G$2:G8958, G8959), INDEX($A$2:$G$100000, MATCH(G8959, $G$2:G8958,0),1), FALSE), FALSE)</f>
        <v>0</v>
      </c>
      <c r="G8959" s="1">
        <v>63988</v>
      </c>
      <c r="H8959" s="1" t="s">
        <v>8818</v>
      </c>
    </row>
    <row r="8960" spans="1:8" x14ac:dyDescent="0.2">
      <c r="A8960" s="1">
        <v>9030</v>
      </c>
      <c r="B8960" s="1" t="str">
        <f t="shared" si="139"/>
        <v>Renew Hydro LLC</v>
      </c>
      <c r="C8960" s="1" t="b">
        <f>IF(D8960&lt;&gt;"",IF(COUNTIF($D$2:D8959, D8960), INDEX($A$2:$D$100000, MATCH(D8960, $D$2:D8959,0),1), FALSE), FALSE)</f>
        <v>0</v>
      </c>
      <c r="F8960" s="1" t="b">
        <f>IF(G8960&lt;&gt;"", IF(COUNTIF($G$2:G8959, G8960), INDEX($A$2:$G$100000, MATCH(G8960, $G$2:G8959,0),1), FALSE), FALSE)</f>
        <v>0</v>
      </c>
      <c r="G8960" s="1">
        <v>55860</v>
      </c>
      <c r="H8960" s="1" t="s">
        <v>8819</v>
      </c>
    </row>
    <row r="8961" spans="1:8" x14ac:dyDescent="0.2">
      <c r="A8961" s="1">
        <v>9031</v>
      </c>
      <c r="B8961" s="1" t="str">
        <f t="shared" si="139"/>
        <v>UXI CSG Venture 1 8301 LLC</v>
      </c>
      <c r="C8961" s="1" t="b">
        <f>IF(D8961&lt;&gt;"",IF(COUNTIF($D$2:D8960, D8961), INDEX($A$2:$D$100000, MATCH(D8961, $D$2:D8960,0),1), FALSE), FALSE)</f>
        <v>0</v>
      </c>
      <c r="F8961" s="1" t="b">
        <f>IF(G8961&lt;&gt;"", IF(COUNTIF($G$2:G8960, G8961), INDEX($A$2:$G$100000, MATCH(G8961, $G$2:G8960,0),1), FALSE), FALSE)</f>
        <v>0</v>
      </c>
      <c r="G8961" s="1">
        <v>64382</v>
      </c>
      <c r="H8961" s="1" t="s">
        <v>8820</v>
      </c>
    </row>
    <row r="8962" spans="1:8" x14ac:dyDescent="0.2">
      <c r="A8962" s="1">
        <v>9032</v>
      </c>
      <c r="B8962" s="1" t="str">
        <f t="shared" ref="B8962:B9025" si="140">IF(H8962="",E8962,H8962)</f>
        <v>Brown &amp; Williamson Tobacco Co</v>
      </c>
      <c r="C8962" s="1" t="b">
        <f>IF(D8962&lt;&gt;"",IF(COUNTIF($D$2:D8961, D8962), INDEX($A$2:$D$100000, MATCH(D8962, $D$2:D8961,0),1), FALSE), FALSE)</f>
        <v>0</v>
      </c>
      <c r="F8962" s="1" t="b">
        <f>IF(G8962&lt;&gt;"", IF(COUNTIF($G$2:G8961, G8962), INDEX($A$2:$G$100000, MATCH(G8962, $G$2:G8961,0),1), FALSE), FALSE)</f>
        <v>0</v>
      </c>
      <c r="G8962" s="1">
        <v>2307</v>
      </c>
      <c r="H8962" s="1" t="s">
        <v>8821</v>
      </c>
    </row>
    <row r="8963" spans="1:8" x14ac:dyDescent="0.2">
      <c r="A8963" s="1">
        <v>9033</v>
      </c>
      <c r="B8963" s="1" t="str">
        <f t="shared" si="140"/>
        <v>J &amp; R Energy Inc</v>
      </c>
      <c r="C8963" s="1" t="b">
        <f>IF(D8963&lt;&gt;"",IF(COUNTIF($D$2:D8962, D8963), INDEX($A$2:$D$100000, MATCH(D8963, $D$2:D8962,0),1), FALSE), FALSE)</f>
        <v>0</v>
      </c>
      <c r="F8963" s="1" t="b">
        <f>IF(G8963&lt;&gt;"", IF(COUNTIF($G$2:G8962, G8963), INDEX($A$2:$G$100000, MATCH(G8963, $G$2:G8962,0),1), FALSE), FALSE)</f>
        <v>0</v>
      </c>
      <c r="G8963" s="1">
        <v>9561</v>
      </c>
      <c r="H8963" s="1" t="s">
        <v>8822</v>
      </c>
    </row>
    <row r="8964" spans="1:8" x14ac:dyDescent="0.2">
      <c r="A8964" s="1">
        <v>9034</v>
      </c>
      <c r="B8964" s="1" t="str">
        <f t="shared" si="140"/>
        <v>St. Mary's Hospital For Children</v>
      </c>
      <c r="C8964" s="1" t="b">
        <f>IF(D8964&lt;&gt;"",IF(COUNTIF($D$2:D8963, D8964), INDEX($A$2:$D$100000, MATCH(D8964, $D$2:D8963,0),1), FALSE), FALSE)</f>
        <v>0</v>
      </c>
      <c r="F8964" s="1" t="b">
        <f>IF(G8964&lt;&gt;"", IF(COUNTIF($G$2:G8963, G8964), INDEX($A$2:$G$100000, MATCH(G8964, $G$2:G8963,0),1), FALSE), FALSE)</f>
        <v>0</v>
      </c>
      <c r="G8964" s="1">
        <v>63378</v>
      </c>
      <c r="H8964" s="1" t="s">
        <v>8823</v>
      </c>
    </row>
    <row r="8965" spans="1:8" x14ac:dyDescent="0.2">
      <c r="A8965" s="1">
        <v>9035</v>
      </c>
      <c r="B8965" s="1" t="str">
        <f t="shared" si="140"/>
        <v>Fordham University</v>
      </c>
      <c r="C8965" s="1" t="b">
        <f>IF(D8965&lt;&gt;"",IF(COUNTIF($D$2:D8964, D8965), INDEX($A$2:$D$100000, MATCH(D8965, $D$2:D8964,0),1), FALSE), FALSE)</f>
        <v>0</v>
      </c>
      <c r="F8965" s="1" t="b">
        <f>IF(G8965&lt;&gt;"", IF(COUNTIF($G$2:G8964, G8965), INDEX($A$2:$G$100000, MATCH(G8965, $G$2:G8964,0),1), FALSE), FALSE)</f>
        <v>0</v>
      </c>
      <c r="G8965" s="1">
        <v>63266</v>
      </c>
      <c r="H8965" s="1" t="s">
        <v>8824</v>
      </c>
    </row>
    <row r="8966" spans="1:8" x14ac:dyDescent="0.2">
      <c r="A8966" s="1">
        <v>9036</v>
      </c>
      <c r="B8966" s="1" t="str">
        <f t="shared" si="140"/>
        <v>Montefiore Weiler (Einstein) Hospital</v>
      </c>
      <c r="C8966" s="1" t="b">
        <f>IF(D8966&lt;&gt;"",IF(COUNTIF($D$2:D8965, D8966), INDEX($A$2:$D$100000, MATCH(D8966, $D$2:D8965,0),1), FALSE), FALSE)</f>
        <v>0</v>
      </c>
      <c r="F8966" s="1" t="b">
        <f>IF(G8966&lt;&gt;"", IF(COUNTIF($G$2:G8965, G8966), INDEX($A$2:$G$100000, MATCH(G8966, $G$2:G8965,0),1), FALSE), FALSE)</f>
        <v>0</v>
      </c>
      <c r="G8966" s="1">
        <v>63245</v>
      </c>
      <c r="H8966" s="1" t="s">
        <v>8825</v>
      </c>
    </row>
    <row r="8967" spans="1:8" x14ac:dyDescent="0.2">
      <c r="A8967" s="1">
        <v>9037</v>
      </c>
      <c r="B8967" s="1" t="str">
        <f t="shared" si="140"/>
        <v>Providence City of</v>
      </c>
      <c r="C8967" s="1" t="b">
        <f>IF(D8967&lt;&gt;"",IF(COUNTIF($D$2:D8966, D8967), INDEX($A$2:$D$100000, MATCH(D8967, $D$2:D8966,0),1), FALSE), FALSE)</f>
        <v>0</v>
      </c>
      <c r="F8967" s="1" t="b">
        <f>IF(G8967&lt;&gt;"", IF(COUNTIF($G$2:G8966, G8967), INDEX($A$2:$G$100000, MATCH(G8967, $G$2:G8966,0),1), FALSE), FALSE)</f>
        <v>0</v>
      </c>
      <c r="G8967" s="1">
        <v>15440</v>
      </c>
      <c r="H8967" s="1" t="s">
        <v>8826</v>
      </c>
    </row>
    <row r="8968" spans="1:8" x14ac:dyDescent="0.2">
      <c r="A8968" s="1">
        <v>9038</v>
      </c>
      <c r="B8968" s="1" t="str">
        <f t="shared" si="140"/>
        <v>Pasco Beverage Co</v>
      </c>
      <c r="C8968" s="1" t="b">
        <f>IF(D8968&lt;&gt;"",IF(COUNTIF($D$2:D8967, D8968), INDEX($A$2:$D$100000, MATCH(D8968, $D$2:D8967,0),1), FALSE), FALSE)</f>
        <v>0</v>
      </c>
      <c r="F8968" s="1" t="b">
        <f>IF(G8968&lt;&gt;"", IF(COUNTIF($G$2:G8967, G8968), INDEX($A$2:$G$100000, MATCH(G8968, $G$2:G8967,0),1), FALSE), FALSE)</f>
        <v>0</v>
      </c>
      <c r="G8968" s="1">
        <v>14522</v>
      </c>
      <c r="H8968" s="1" t="s">
        <v>8827</v>
      </c>
    </row>
    <row r="8969" spans="1:8" x14ac:dyDescent="0.2">
      <c r="A8969" s="1">
        <v>9039</v>
      </c>
      <c r="B8969" s="1" t="str">
        <f t="shared" si="140"/>
        <v>Alpine Pacific Utilities Hydro</v>
      </c>
      <c r="C8969" s="1" t="b">
        <f>IF(D8969&lt;&gt;"",IF(COUNTIF($D$2:D8968, D8969), INDEX($A$2:$D$100000, MATCH(D8969, $D$2:D8968,0),1), FALSE), FALSE)</f>
        <v>0</v>
      </c>
      <c r="F8969" s="1" t="b">
        <f>IF(G8969&lt;&gt;"", IF(COUNTIF($G$2:G8968, G8969), INDEX($A$2:$G$100000, MATCH(G8969, $G$2:G8968,0),1), FALSE), FALSE)</f>
        <v>0</v>
      </c>
      <c r="G8969" s="1">
        <v>60687</v>
      </c>
      <c r="H8969" s="1" t="s">
        <v>8828</v>
      </c>
    </row>
    <row r="8970" spans="1:8" x14ac:dyDescent="0.2">
      <c r="A8970" s="1">
        <v>9040</v>
      </c>
      <c r="B8970" s="1" t="str">
        <f t="shared" si="140"/>
        <v>Captona Carver LLC</v>
      </c>
      <c r="C8970" s="1" t="b">
        <f>IF(D8970&lt;&gt;"",IF(COUNTIF($D$2:D8969, D8970), INDEX($A$2:$D$100000, MATCH(D8970, $D$2:D8969,0),1), FALSE), FALSE)</f>
        <v>0</v>
      </c>
      <c r="F8970" s="1" t="b">
        <f>IF(G8970&lt;&gt;"", IF(COUNTIF($G$2:G8969, G8970), INDEX($A$2:$G$100000, MATCH(G8970, $G$2:G8969,0),1), FALSE), FALSE)</f>
        <v>0</v>
      </c>
      <c r="G8970" s="1">
        <v>63744</v>
      </c>
      <c r="H8970" s="1" t="s">
        <v>8829</v>
      </c>
    </row>
    <row r="8971" spans="1:8" x14ac:dyDescent="0.2">
      <c r="A8971" s="1">
        <v>9041</v>
      </c>
      <c r="B8971" s="1" t="str">
        <f t="shared" si="140"/>
        <v>Little Mac Power Services</v>
      </c>
      <c r="C8971" s="1" t="b">
        <f>IF(D8971&lt;&gt;"",IF(COUNTIF($D$2:D8970, D8971), INDEX($A$2:$D$100000, MATCH(D8971, $D$2:D8970,0),1), FALSE), FALSE)</f>
        <v>0</v>
      </c>
      <c r="F8971" s="1" t="b">
        <f>IF(G8971&lt;&gt;"", IF(COUNTIF($G$2:G8970, G8971), INDEX($A$2:$G$100000, MATCH(G8971, $G$2:G8970,0),1), FALSE), FALSE)</f>
        <v>0</v>
      </c>
      <c r="G8971" s="1">
        <v>54697</v>
      </c>
      <c r="H8971" s="1" t="s">
        <v>8830</v>
      </c>
    </row>
    <row r="8972" spans="1:8" x14ac:dyDescent="0.2">
      <c r="A8972" s="1">
        <v>9042</v>
      </c>
      <c r="B8972" s="1" t="str">
        <f t="shared" si="140"/>
        <v>Buffalo Paperboard</v>
      </c>
      <c r="C8972" s="1" t="b">
        <f>IF(D8972&lt;&gt;"",IF(COUNTIF($D$2:D8971, D8972), INDEX($A$2:$D$100000, MATCH(D8972, $D$2:D8971,0),1), FALSE), FALSE)</f>
        <v>0</v>
      </c>
      <c r="F8972" s="1" t="b">
        <f>IF(G8972&lt;&gt;"", IF(COUNTIF($G$2:G8971, G8972), INDEX($A$2:$G$100000, MATCH(G8972, $G$2:G8971,0),1), FALSE), FALSE)</f>
        <v>0</v>
      </c>
      <c r="G8972" s="1">
        <v>5252</v>
      </c>
      <c r="H8972" s="1" t="s">
        <v>8831</v>
      </c>
    </row>
    <row r="8973" spans="1:8" x14ac:dyDescent="0.2">
      <c r="A8973" s="1">
        <v>9043</v>
      </c>
      <c r="B8973" s="1" t="str">
        <f t="shared" si="140"/>
        <v>Western Sugar Co</v>
      </c>
      <c r="C8973" s="1" t="b">
        <f>IF(D8973&lt;&gt;"",IF(COUNTIF($D$2:D8972, D8973), INDEX($A$2:$D$100000, MATCH(D8973, $D$2:D8972,0),1), FALSE), FALSE)</f>
        <v>0</v>
      </c>
      <c r="F8973" s="1" t="b">
        <f>IF(G8973&lt;&gt;"", IF(COUNTIF($G$2:G8972, G8973), INDEX($A$2:$G$100000, MATCH(G8973, $G$2:G8972,0),1), FALSE), FALSE)</f>
        <v>0</v>
      </c>
      <c r="G8973" s="1">
        <v>21250</v>
      </c>
      <c r="H8973" s="1" t="s">
        <v>8832</v>
      </c>
    </row>
    <row r="8974" spans="1:8" x14ac:dyDescent="0.2">
      <c r="A8974" s="1">
        <v>9044</v>
      </c>
      <c r="B8974" s="1" t="str">
        <f t="shared" si="140"/>
        <v>Rappahannock Solar, LLC</v>
      </c>
      <c r="C8974" s="1" t="b">
        <f>IF(D8974&lt;&gt;"",IF(COUNTIF($D$2:D8973, D8974), INDEX($A$2:$D$100000, MATCH(D8974, $D$2:D8973,0),1), FALSE), FALSE)</f>
        <v>0</v>
      </c>
      <c r="F8974" s="1" t="b">
        <f>IF(G8974&lt;&gt;"", IF(COUNTIF($G$2:G8973, G8974), INDEX($A$2:$G$100000, MATCH(G8974, $G$2:G8973,0),1), FALSE), FALSE)</f>
        <v>0</v>
      </c>
      <c r="G8974" s="1">
        <v>62694</v>
      </c>
      <c r="H8974" s="1" t="s">
        <v>8833</v>
      </c>
    </row>
    <row r="8975" spans="1:8" x14ac:dyDescent="0.2">
      <c r="A8975" s="1">
        <v>9045</v>
      </c>
      <c r="B8975" s="1" t="str">
        <f t="shared" si="140"/>
        <v>Holy Cross Electric Assn Inc</v>
      </c>
      <c r="C8975" s="1" t="b">
        <f>IF(D8975&lt;&gt;"",IF(COUNTIF($D$2:D8974, D8975), INDEX($A$2:$D$100000, MATCH(D8975, $D$2:D8974,0),1), FALSE), FALSE)</f>
        <v>0</v>
      </c>
      <c r="F8975" s="1" t="b">
        <f>IF(G8975&lt;&gt;"", IF(COUNTIF($G$2:G8974, G8975), INDEX($A$2:$G$100000, MATCH(G8975, $G$2:G8974,0),1), FALSE), FALSE)</f>
        <v>0</v>
      </c>
      <c r="G8975" s="1">
        <v>8773</v>
      </c>
      <c r="H8975" s="1" t="s">
        <v>8834</v>
      </c>
    </row>
    <row r="8976" spans="1:8" x14ac:dyDescent="0.2">
      <c r="A8976" s="1">
        <v>9046</v>
      </c>
      <c r="B8976" s="1" t="str">
        <f t="shared" si="140"/>
        <v>Massachusetts Department of Correction</v>
      </c>
      <c r="C8976" s="1" t="b">
        <f>IF(D8976&lt;&gt;"",IF(COUNTIF($D$2:D8975, D8976), INDEX($A$2:$D$100000, MATCH(D8976, $D$2:D8975,0),1), FALSE), FALSE)</f>
        <v>0</v>
      </c>
      <c r="F8976" s="1" t="b">
        <f>IF(G8976&lt;&gt;"", IF(COUNTIF($G$2:G8975, G8976), INDEX($A$2:$G$100000, MATCH(G8976, $G$2:G8975,0),1), FALSE), FALSE)</f>
        <v>0</v>
      </c>
      <c r="G8976" s="1">
        <v>62677</v>
      </c>
      <c r="H8976" s="1" t="s">
        <v>8835</v>
      </c>
    </row>
    <row r="8977" spans="1:8" x14ac:dyDescent="0.2">
      <c r="A8977" s="1">
        <v>9047</v>
      </c>
      <c r="B8977" s="1" t="str">
        <f t="shared" si="140"/>
        <v>American Hydro Power Co</v>
      </c>
      <c r="C8977" s="1" t="b">
        <f>IF(D8977&lt;&gt;"",IF(COUNTIF($D$2:D8976, D8977), INDEX($A$2:$D$100000, MATCH(D8977, $D$2:D8976,0),1), FALSE), FALSE)</f>
        <v>0</v>
      </c>
      <c r="F8977" s="1" t="b">
        <f>IF(G8977&lt;&gt;"", IF(COUNTIF($G$2:G8976, G8977), INDEX($A$2:$G$100000, MATCH(G8977, $G$2:G8976,0),1), FALSE), FALSE)</f>
        <v>0</v>
      </c>
      <c r="G8977" s="1">
        <v>477</v>
      </c>
      <c r="H8977" s="1" t="s">
        <v>8836</v>
      </c>
    </row>
    <row r="8978" spans="1:8" x14ac:dyDescent="0.2">
      <c r="A8978" s="1">
        <v>9048</v>
      </c>
      <c r="B8978" s="1" t="str">
        <f t="shared" si="140"/>
        <v>Mount Sinai - Brooklyn</v>
      </c>
      <c r="C8978" s="1" t="b">
        <f>IF(D8978&lt;&gt;"",IF(COUNTIF($D$2:D8977, D8978), INDEX($A$2:$D$100000, MATCH(D8978, $D$2:D8977,0),1), FALSE), FALSE)</f>
        <v>0</v>
      </c>
      <c r="F8978" s="1" t="b">
        <f>IF(G8978&lt;&gt;"", IF(COUNTIF($G$2:G8977, G8978), INDEX($A$2:$G$100000, MATCH(G8978, $G$2:G8977,0),1), FALSE), FALSE)</f>
        <v>0</v>
      </c>
      <c r="G8978" s="1">
        <v>63293</v>
      </c>
      <c r="H8978" s="1" t="s">
        <v>8837</v>
      </c>
    </row>
    <row r="8979" spans="1:8" x14ac:dyDescent="0.2">
      <c r="A8979" s="1">
        <v>9049</v>
      </c>
      <c r="B8979" s="1" t="str">
        <f t="shared" si="140"/>
        <v>Gold Mine Solar, LLC</v>
      </c>
      <c r="C8979" s="1" t="b">
        <f>IF(D8979&lt;&gt;"",IF(COUNTIF($D$2:D8978, D8979), INDEX($A$2:$D$100000, MATCH(D8979, $D$2:D8978,0),1), FALSE), FALSE)</f>
        <v>0</v>
      </c>
      <c r="F8979" s="1" t="b">
        <f>IF(G8979&lt;&gt;"", IF(COUNTIF($G$2:G8978, G8979), INDEX($A$2:$G$100000, MATCH(G8979, $G$2:G8978,0),1), FALSE), FALSE)</f>
        <v>0</v>
      </c>
      <c r="G8979" s="1">
        <v>64053</v>
      </c>
      <c r="H8979" s="1" t="s">
        <v>8838</v>
      </c>
    </row>
    <row r="8980" spans="1:8" x14ac:dyDescent="0.2">
      <c r="A8980" s="1">
        <v>9050</v>
      </c>
      <c r="B8980" s="1" t="str">
        <f t="shared" si="140"/>
        <v>Derst Baking Co</v>
      </c>
      <c r="C8980" s="1" t="b">
        <f>IF(D8980&lt;&gt;"",IF(COUNTIF($D$2:D8979, D8980), INDEX($A$2:$D$100000, MATCH(D8980, $D$2:D8979,0),1), FALSE), FALSE)</f>
        <v>0</v>
      </c>
      <c r="F8980" s="1" t="b">
        <f>IF(G8980&lt;&gt;"", IF(COUNTIF($G$2:G8979, G8980), INDEX($A$2:$G$100000, MATCH(G8980, $G$2:G8979,0),1), FALSE), FALSE)</f>
        <v>0</v>
      </c>
      <c r="G8980" s="1">
        <v>5091</v>
      </c>
      <c r="H8980" s="1" t="s">
        <v>8839</v>
      </c>
    </row>
    <row r="8981" spans="1:8" x14ac:dyDescent="0.2">
      <c r="A8981" s="1">
        <v>9051</v>
      </c>
      <c r="B8981" s="1" t="str">
        <f t="shared" si="140"/>
        <v>R J Reynolds Tobacco Co</v>
      </c>
      <c r="C8981" s="1" t="b">
        <f>IF(D8981&lt;&gt;"",IF(COUNTIF($D$2:D8980, D8981), INDEX($A$2:$D$100000, MATCH(D8981, $D$2:D8980,0),1), FALSE), FALSE)</f>
        <v>0</v>
      </c>
      <c r="F8981" s="1" t="b">
        <f>IF(G8981&lt;&gt;"", IF(COUNTIF($G$2:G8980, G8981), INDEX($A$2:$G$100000, MATCH(G8981, $G$2:G8980,0),1), FALSE), FALSE)</f>
        <v>0</v>
      </c>
      <c r="G8981" s="1">
        <v>50087</v>
      </c>
      <c r="H8981" s="1" t="s">
        <v>4129</v>
      </c>
    </row>
    <row r="8982" spans="1:8" x14ac:dyDescent="0.2">
      <c r="A8982" s="1">
        <v>9052</v>
      </c>
      <c r="B8982" s="1" t="str">
        <f t="shared" si="140"/>
        <v>D R Johnson Lumber Co</v>
      </c>
      <c r="C8982" s="1" t="b">
        <f>IF(D8982&lt;&gt;"",IF(COUNTIF($D$2:D8981, D8982), INDEX($A$2:$D$100000, MATCH(D8982, $D$2:D8981,0),1), FALSE), FALSE)</f>
        <v>0</v>
      </c>
      <c r="F8982" s="1" t="b">
        <f>IF(G8982&lt;&gt;"", IF(COUNTIF($G$2:G8981, G8982), INDEX($A$2:$G$100000, MATCH(G8982, $G$2:G8981,0),1), FALSE), FALSE)</f>
        <v>0</v>
      </c>
      <c r="G8982" s="1">
        <v>4712</v>
      </c>
      <c r="H8982" s="1" t="s">
        <v>8840</v>
      </c>
    </row>
    <row r="8983" spans="1:8" x14ac:dyDescent="0.2">
      <c r="A8983" s="1">
        <v>9053</v>
      </c>
      <c r="B8983" s="1" t="str">
        <f t="shared" si="140"/>
        <v>CA ODEVI LLC</v>
      </c>
      <c r="C8983" s="1" t="b">
        <f>IF(D8983&lt;&gt;"",IF(COUNTIF($D$2:D8982, D8983), INDEX($A$2:$D$100000, MATCH(D8983, $D$2:D8982,0),1), FALSE), FALSE)</f>
        <v>0</v>
      </c>
      <c r="F8983" s="1" t="b">
        <f>IF(G8983&lt;&gt;"", IF(COUNTIF($G$2:G8982, G8983), INDEX($A$2:$G$100000, MATCH(G8983, $G$2:G8982,0),1), FALSE), FALSE)</f>
        <v>0</v>
      </c>
      <c r="G8983" s="1">
        <v>62772</v>
      </c>
      <c r="H8983" s="1" t="s">
        <v>8841</v>
      </c>
    </row>
    <row r="8984" spans="1:8" x14ac:dyDescent="0.2">
      <c r="A8984" s="1">
        <v>9054</v>
      </c>
      <c r="B8984" s="1" t="str">
        <f t="shared" si="140"/>
        <v>Bellevue Associates</v>
      </c>
      <c r="C8984" s="1" t="b">
        <f>IF(D8984&lt;&gt;"",IF(COUNTIF($D$2:D8983, D8984), INDEX($A$2:$D$100000, MATCH(D8984, $D$2:D8983,0),1), FALSE), FALSE)</f>
        <v>0</v>
      </c>
      <c r="F8984" s="1" t="b">
        <f>IF(G8984&lt;&gt;"", IF(COUNTIF($G$2:G8983, G8984), INDEX($A$2:$G$100000, MATCH(G8984, $G$2:G8983,0),1), FALSE), FALSE)</f>
        <v>0</v>
      </c>
      <c r="G8984" s="1">
        <v>1511</v>
      </c>
      <c r="H8984" s="1" t="s">
        <v>8842</v>
      </c>
    </row>
    <row r="8985" spans="1:8" x14ac:dyDescent="0.2">
      <c r="A8985" s="1">
        <v>9055</v>
      </c>
      <c r="B8985" s="1" t="str">
        <f t="shared" si="140"/>
        <v>Swift Creek Power Co</v>
      </c>
      <c r="C8985" s="1" t="b">
        <f>IF(D8985&lt;&gt;"",IF(COUNTIF($D$2:D8984, D8985), INDEX($A$2:$D$100000, MATCH(D8985, $D$2:D8984,0),1), FALSE), FALSE)</f>
        <v>0</v>
      </c>
      <c r="F8985" s="1" t="b">
        <f>IF(G8985&lt;&gt;"", IF(COUNTIF($G$2:G8984, G8985), INDEX($A$2:$G$100000, MATCH(G8985, $G$2:G8984,0),1), FALSE), FALSE)</f>
        <v>0</v>
      </c>
      <c r="G8985" s="1">
        <v>24067</v>
      </c>
      <c r="H8985" s="1" t="s">
        <v>8843</v>
      </c>
    </row>
    <row r="8986" spans="1:8" x14ac:dyDescent="0.2">
      <c r="A8986" s="1">
        <v>9056</v>
      </c>
      <c r="B8986" s="1" t="str">
        <f t="shared" si="140"/>
        <v>Montefiore-New Rochelle</v>
      </c>
      <c r="C8986" s="1" t="b">
        <f>IF(D8986&lt;&gt;"",IF(COUNTIF($D$2:D8985, D8986), INDEX($A$2:$D$100000, MATCH(D8986, $D$2:D8985,0),1), FALSE), FALSE)</f>
        <v>0</v>
      </c>
      <c r="F8986" s="1" t="b">
        <f>IF(G8986&lt;&gt;"", IF(COUNTIF($G$2:G8985, G8986), INDEX($A$2:$G$100000, MATCH(G8986, $G$2:G8985,0),1), FALSE), FALSE)</f>
        <v>0</v>
      </c>
      <c r="G8986" s="1">
        <v>63325</v>
      </c>
      <c r="H8986" s="1" t="s">
        <v>8844</v>
      </c>
    </row>
    <row r="8987" spans="1:8" x14ac:dyDescent="0.2">
      <c r="A8987" s="1">
        <v>9057</v>
      </c>
      <c r="B8987" s="1" t="str">
        <f t="shared" si="140"/>
        <v>Resurrection Medical Center</v>
      </c>
      <c r="C8987" s="1" t="b">
        <f>IF(D8987&lt;&gt;"",IF(COUNTIF($D$2:D8986, D8987), INDEX($A$2:$D$100000, MATCH(D8987, $D$2:D8986,0),1), FALSE), FALSE)</f>
        <v>0</v>
      </c>
      <c r="F8987" s="1" t="b">
        <f>IF(G8987&lt;&gt;"", IF(COUNTIF($G$2:G8986, G8987), INDEX($A$2:$G$100000, MATCH(G8987, $G$2:G8986,0),1), FALSE), FALSE)</f>
        <v>0</v>
      </c>
      <c r="G8987" s="1">
        <v>17259</v>
      </c>
      <c r="H8987" s="1" t="s">
        <v>8845</v>
      </c>
    </row>
    <row r="8988" spans="1:8" x14ac:dyDescent="0.2">
      <c r="A8988" s="1">
        <v>9058</v>
      </c>
      <c r="B8988" s="1" t="str">
        <f t="shared" si="140"/>
        <v>San Bernardino Fuel Cell, LLC</v>
      </c>
      <c r="C8988" s="1" t="b">
        <f>IF(D8988&lt;&gt;"",IF(COUNTIF($D$2:D8987, D8988), INDEX($A$2:$D$100000, MATCH(D8988, $D$2:D8987,0),1), FALSE), FALSE)</f>
        <v>0</v>
      </c>
      <c r="F8988" s="1" t="b">
        <f>IF(G8988&lt;&gt;"", IF(COUNTIF($G$2:G8987, G8988), INDEX($A$2:$G$100000, MATCH(G8988, $G$2:G8987,0),1), FALSE), FALSE)</f>
        <v>0</v>
      </c>
      <c r="G8988" s="1">
        <v>63669</v>
      </c>
      <c r="H8988" s="1" t="s">
        <v>8846</v>
      </c>
    </row>
    <row r="8989" spans="1:8" x14ac:dyDescent="0.2">
      <c r="A8989" s="1">
        <v>9059</v>
      </c>
      <c r="B8989" s="1" t="str">
        <f t="shared" si="140"/>
        <v>CVI CleanCapital Solar 7</v>
      </c>
      <c r="C8989" s="1" t="b">
        <f>IF(D8989&lt;&gt;"",IF(COUNTIF($D$2:D8988, D8989), INDEX($A$2:$D$100000, MATCH(D8989, $D$2:D8988,0),1), FALSE), FALSE)</f>
        <v>0</v>
      </c>
      <c r="F8989" s="1" t="b">
        <f>IF(G8989&lt;&gt;"", IF(COUNTIF($G$2:G8988, G8989), INDEX($A$2:$G$100000, MATCH(G8989, $G$2:G8988,0),1), FALSE), FALSE)</f>
        <v>0</v>
      </c>
      <c r="G8989" s="1">
        <v>63622</v>
      </c>
      <c r="H8989" s="1" t="s">
        <v>8847</v>
      </c>
    </row>
    <row r="8990" spans="1:8" x14ac:dyDescent="0.2">
      <c r="A8990" s="1">
        <v>9060</v>
      </c>
      <c r="B8990" s="1" t="str">
        <f t="shared" si="140"/>
        <v>Denver Braswell</v>
      </c>
      <c r="C8990" s="1" t="b">
        <f>IF(D8990&lt;&gt;"",IF(COUNTIF($D$2:D8989, D8990), INDEX($A$2:$D$100000, MATCH(D8990, $D$2:D8989,0),1), FALSE), FALSE)</f>
        <v>0</v>
      </c>
      <c r="F8990" s="1" t="b">
        <f>IF(G8990&lt;&gt;"", IF(COUNTIF($G$2:G8989, G8990), INDEX($A$2:$G$100000, MATCH(G8990, $G$2:G8989,0),1), FALSE), FALSE)</f>
        <v>0</v>
      </c>
      <c r="G8990" s="1">
        <v>61062</v>
      </c>
      <c r="H8990" s="1" t="s">
        <v>8848</v>
      </c>
    </row>
    <row r="8991" spans="1:8" x14ac:dyDescent="0.2">
      <c r="A8991" s="1">
        <v>9061</v>
      </c>
      <c r="B8991" s="1" t="str">
        <f t="shared" si="140"/>
        <v>Broad Street Fuel Cell, LLC</v>
      </c>
      <c r="C8991" s="1" t="b">
        <f>IF(D8991&lt;&gt;"",IF(COUNTIF($D$2:D8990, D8991), INDEX($A$2:$D$100000, MATCH(D8991, $D$2:D8990,0),1), FALSE), FALSE)</f>
        <v>0</v>
      </c>
      <c r="F8991" s="1" t="b">
        <f>IF(G8991&lt;&gt;"", IF(COUNTIF($G$2:G8990, G8991), INDEX($A$2:$G$100000, MATCH(G8991, $G$2:G8990,0),1), FALSE), FALSE)</f>
        <v>0</v>
      </c>
      <c r="G8991" s="1">
        <v>61410</v>
      </c>
      <c r="H8991" s="1" t="s">
        <v>8849</v>
      </c>
    </row>
    <row r="8992" spans="1:8" x14ac:dyDescent="0.2">
      <c r="A8992" s="1">
        <v>9062</v>
      </c>
      <c r="B8992" s="1" t="str">
        <f t="shared" si="140"/>
        <v>Farmingdale Fuel Cell, LLC</v>
      </c>
      <c r="C8992" s="1" t="b">
        <f>IF(D8992&lt;&gt;"",IF(COUNTIF($D$2:D8991, D8992), INDEX($A$2:$D$100000, MATCH(D8992, $D$2:D8991,0),1), FALSE), FALSE)</f>
        <v>0</v>
      </c>
      <c r="F8992" s="1" t="b">
        <f>IF(G8992&lt;&gt;"", IF(COUNTIF($G$2:G8991, G8992), INDEX($A$2:$G$100000, MATCH(G8992, $G$2:G8991,0),1), FALSE), FALSE)</f>
        <v>0</v>
      </c>
      <c r="G8992" s="1">
        <v>60953</v>
      </c>
      <c r="H8992" s="1" t="s">
        <v>8850</v>
      </c>
    </row>
    <row r="8993" spans="1:8" x14ac:dyDescent="0.2">
      <c r="A8993" s="1">
        <v>9063</v>
      </c>
      <c r="B8993" s="1" t="str">
        <f t="shared" si="140"/>
        <v>Storm Lake Power Partners I LLC</v>
      </c>
      <c r="C8993" s="1" t="b">
        <f>IF(D8993&lt;&gt;"",IF(COUNTIF($D$2:D8992, D8993), INDEX($A$2:$D$100000, MATCH(D8993, $D$2:D8992,0),1), FALSE), FALSE)</f>
        <v>0</v>
      </c>
      <c r="F8993" s="1" t="b">
        <f>IF(G8993&lt;&gt;"", IF(COUNTIF($G$2:G8992, G8993), INDEX($A$2:$G$100000, MATCH(G8993, $G$2:G8992,0),1), FALSE), FALSE)</f>
        <v>0</v>
      </c>
      <c r="G8993" s="1">
        <v>54798</v>
      </c>
      <c r="H8993" s="1" t="s">
        <v>8851</v>
      </c>
    </row>
    <row r="8994" spans="1:8" x14ac:dyDescent="0.2">
      <c r="A8994" s="1">
        <v>9064</v>
      </c>
      <c r="B8994" s="1" t="str">
        <f t="shared" si="140"/>
        <v>Cornillie 2 Community Solar LLC</v>
      </c>
      <c r="C8994" s="1" t="b">
        <f>IF(D8994&lt;&gt;"",IF(COUNTIF($D$2:D8993, D8994), INDEX($A$2:$D$100000, MATCH(D8994, $D$2:D8993,0),1), FALSE), FALSE)</f>
        <v>0</v>
      </c>
      <c r="F8994" s="1" t="b">
        <f>IF(G8994&lt;&gt;"", IF(COUNTIF($G$2:G8993, G8994), INDEX($A$2:$G$100000, MATCH(G8994, $G$2:G8993,0),1), FALSE), FALSE)</f>
        <v>0</v>
      </c>
      <c r="G8994" s="1">
        <v>63569</v>
      </c>
      <c r="H8994" s="1" t="s">
        <v>8852</v>
      </c>
    </row>
    <row r="8995" spans="1:8" x14ac:dyDescent="0.2">
      <c r="A8995" s="1">
        <v>9065</v>
      </c>
      <c r="B8995" s="1" t="str">
        <f t="shared" si="140"/>
        <v>MA CS Ware West, LLC</v>
      </c>
      <c r="C8995" s="1" t="b">
        <f>IF(D8995&lt;&gt;"",IF(COUNTIF($D$2:D8994, D8995), INDEX($A$2:$D$100000, MATCH(D8995, $D$2:D8994,0),1), FALSE), FALSE)</f>
        <v>0</v>
      </c>
      <c r="F8995" s="1" t="b">
        <f>IF(G8995&lt;&gt;"", IF(COUNTIF($G$2:G8994, G8995), INDEX($A$2:$G$100000, MATCH(G8995, $G$2:G8994,0),1), FALSE), FALSE)</f>
        <v>0</v>
      </c>
      <c r="G8995" s="1">
        <v>64072</v>
      </c>
      <c r="H8995" s="1" t="s">
        <v>8853</v>
      </c>
    </row>
    <row r="8996" spans="1:8" x14ac:dyDescent="0.2">
      <c r="A8996" s="1">
        <v>9066</v>
      </c>
      <c r="B8996" s="1" t="str">
        <f t="shared" si="140"/>
        <v>SSA Solar of CA 5, LLC</v>
      </c>
      <c r="C8996" s="1" t="b">
        <f>IF(D8996&lt;&gt;"",IF(COUNTIF($D$2:D8995, D8996), INDEX($A$2:$D$100000, MATCH(D8996, $D$2:D8995,0),1), FALSE), FALSE)</f>
        <v>0</v>
      </c>
      <c r="F8996" s="1" t="b">
        <f>IF(G8996&lt;&gt;"", IF(COUNTIF($G$2:G8995, G8996), INDEX($A$2:$G$100000, MATCH(G8996, $G$2:G8995,0),1), FALSE), FALSE)</f>
        <v>0</v>
      </c>
      <c r="G8996" s="1">
        <v>64088</v>
      </c>
      <c r="H8996" s="1" t="s">
        <v>8854</v>
      </c>
    </row>
    <row r="8997" spans="1:8" x14ac:dyDescent="0.2">
      <c r="A8997" s="1">
        <v>9067</v>
      </c>
      <c r="B8997" s="1" t="str">
        <f t="shared" si="140"/>
        <v>KBR Rural Public Power Dist</v>
      </c>
      <c r="C8997" s="1" t="b">
        <f>IF(D8997&lt;&gt;"",IF(COUNTIF($D$2:D8996, D8997), INDEX($A$2:$D$100000, MATCH(D8997, $D$2:D8996,0),1), FALSE), FALSE)</f>
        <v>0</v>
      </c>
      <c r="F8997" s="1" t="b">
        <f>IF(G8997&lt;&gt;"", IF(COUNTIF($G$2:G8996, G8997), INDEX($A$2:$G$100000, MATCH(G8997, $G$2:G8996,0),1), FALSE), FALSE)</f>
        <v>0</v>
      </c>
      <c r="G8997" s="1">
        <v>10065</v>
      </c>
      <c r="H8997" s="1" t="s">
        <v>8855</v>
      </c>
    </row>
    <row r="8998" spans="1:8" x14ac:dyDescent="0.2">
      <c r="A8998" s="1">
        <v>9068</v>
      </c>
      <c r="B8998" s="1" t="str">
        <f t="shared" si="140"/>
        <v>NM Colton Genco LLC</v>
      </c>
      <c r="C8998" s="1" t="b">
        <f>IF(D8998&lt;&gt;"",IF(COUNTIF($D$2:D8997, D8998), INDEX($A$2:$D$100000, MATCH(D8998, $D$2:D8997,0),1), FALSE), FALSE)</f>
        <v>0</v>
      </c>
      <c r="F8998" s="1" t="b">
        <f>IF(G8998&lt;&gt;"", IF(COUNTIF($G$2:G8997, G8998), INDEX($A$2:$G$100000, MATCH(G8998, $G$2:G8997,0),1), FALSE), FALSE)</f>
        <v>0</v>
      </c>
      <c r="G8998" s="1">
        <v>49810</v>
      </c>
      <c r="H8998" s="1" t="s">
        <v>8856</v>
      </c>
    </row>
    <row r="8999" spans="1:8" x14ac:dyDescent="0.2">
      <c r="A8999" s="1">
        <v>9069</v>
      </c>
      <c r="B8999" s="1" t="str">
        <f t="shared" si="140"/>
        <v>Diamond Brands Inc</v>
      </c>
      <c r="C8999" s="1" t="b">
        <f>IF(D8999&lt;&gt;"",IF(COUNTIF($D$2:D8998, D8999), INDEX($A$2:$D$100000, MATCH(D8999, $D$2:D8998,0),1), FALSE), FALSE)</f>
        <v>0</v>
      </c>
      <c r="F8999" s="1" t="b">
        <f>IF(G8999&lt;&gt;"", IF(COUNTIF($G$2:G8998, G8999), INDEX($A$2:$G$100000, MATCH(G8999, $G$2:G8998,0),1), FALSE), FALSE)</f>
        <v>0</v>
      </c>
      <c r="G8999" s="1">
        <v>5149</v>
      </c>
      <c r="H8999" s="1" t="s">
        <v>8857</v>
      </c>
    </row>
    <row r="9000" spans="1:8" x14ac:dyDescent="0.2">
      <c r="A9000" s="1">
        <v>9070</v>
      </c>
      <c r="B9000" s="1" t="str">
        <f t="shared" si="140"/>
        <v>Mother Energy Inc</v>
      </c>
      <c r="C9000" s="1" t="b">
        <f>IF(D9000&lt;&gt;"",IF(COUNTIF($D$2:D8999, D9000), INDEX($A$2:$D$100000, MATCH(D9000, $D$2:D8999,0),1), FALSE), FALSE)</f>
        <v>0</v>
      </c>
      <c r="F9000" s="1" t="b">
        <f>IF(G9000&lt;&gt;"", IF(COUNTIF($G$2:G8999, G9000), INDEX($A$2:$G$100000, MATCH(G9000, $G$2:G8999,0),1), FALSE), FALSE)</f>
        <v>0</v>
      </c>
      <c r="G9000" s="1">
        <v>12785</v>
      </c>
      <c r="H9000" s="1" t="s">
        <v>8858</v>
      </c>
    </row>
    <row r="9001" spans="1:8" x14ac:dyDescent="0.2">
      <c r="A9001" s="1">
        <v>9071</v>
      </c>
      <c r="B9001" s="1" t="str">
        <f t="shared" si="140"/>
        <v>Ounalshka Corp</v>
      </c>
      <c r="C9001" s="1" t="b">
        <f>IF(D9001&lt;&gt;"",IF(COUNTIF($D$2:D9000, D9001), INDEX($A$2:$D$100000, MATCH(D9001, $D$2:D9000,0),1), FALSE), FALSE)</f>
        <v>0</v>
      </c>
      <c r="F9001" s="1" t="b">
        <f>IF(G9001&lt;&gt;"", IF(COUNTIF($G$2:G9000, G9001), INDEX($A$2:$G$100000, MATCH(G9001, $G$2:G9000,0),1), FALSE), FALSE)</f>
        <v>0</v>
      </c>
      <c r="G9001" s="1">
        <v>14313</v>
      </c>
      <c r="H9001" s="1" t="s">
        <v>8859</v>
      </c>
    </row>
    <row r="9002" spans="1:8" x14ac:dyDescent="0.2">
      <c r="A9002" s="1">
        <v>9072</v>
      </c>
      <c r="B9002" s="1" t="str">
        <f t="shared" si="140"/>
        <v>Tranquillity Solar 1, LLC</v>
      </c>
      <c r="C9002" s="1" t="b">
        <f>IF(D9002&lt;&gt;"",IF(COUNTIF($D$2:D9001, D9002), INDEX($A$2:$D$100000, MATCH(D9002, $D$2:D9001,0),1), FALSE), FALSE)</f>
        <v>0</v>
      </c>
      <c r="F9002" s="1" t="b">
        <f>IF(G9002&lt;&gt;"", IF(COUNTIF($G$2:G9001, G9002), INDEX($A$2:$G$100000, MATCH(G9002, $G$2:G9001,0),1), FALSE), FALSE)</f>
        <v>0</v>
      </c>
      <c r="G9002" s="1">
        <v>63992</v>
      </c>
      <c r="H9002" s="1" t="s">
        <v>8860</v>
      </c>
    </row>
    <row r="9003" spans="1:8" x14ac:dyDescent="0.2">
      <c r="A9003" s="1">
        <v>9073</v>
      </c>
      <c r="B9003" s="1" t="str">
        <f t="shared" si="140"/>
        <v>Valparaiso University</v>
      </c>
      <c r="C9003" s="1" t="b">
        <f>IF(D9003&lt;&gt;"",IF(COUNTIF($D$2:D9002, D9003), INDEX($A$2:$D$100000, MATCH(D9003, $D$2:D9002,0),1), FALSE), FALSE)</f>
        <v>0</v>
      </c>
      <c r="F9003" s="1" t="b">
        <f>IF(G9003&lt;&gt;"", IF(COUNTIF($G$2:G9002, G9003), INDEX($A$2:$G$100000, MATCH(G9003, $G$2:G9002,0),1), FALSE), FALSE)</f>
        <v>0</v>
      </c>
      <c r="G9003" s="1">
        <v>19673</v>
      </c>
      <c r="H9003" s="1" t="s">
        <v>8861</v>
      </c>
    </row>
    <row r="9004" spans="1:8" x14ac:dyDescent="0.2">
      <c r="A9004" s="1">
        <v>9074</v>
      </c>
      <c r="B9004" s="1" t="str">
        <f t="shared" si="140"/>
        <v>GreenparkSolar</v>
      </c>
      <c r="C9004" s="1" t="b">
        <f>IF(D9004&lt;&gt;"",IF(COUNTIF($D$2:D9003, D9004), INDEX($A$2:$D$100000, MATCH(D9004, $D$2:D9003,0),1), FALSE), FALSE)</f>
        <v>0</v>
      </c>
      <c r="F9004" s="1" t="b">
        <f>IF(G9004&lt;&gt;"", IF(COUNTIF($G$2:G9003, G9004), INDEX($A$2:$G$100000, MATCH(G9004, $G$2:G9003,0),1), FALSE), FALSE)</f>
        <v>0</v>
      </c>
      <c r="G9004" s="1">
        <v>63671</v>
      </c>
      <c r="H9004" s="1" t="s">
        <v>8862</v>
      </c>
    </row>
    <row r="9005" spans="1:8" x14ac:dyDescent="0.2">
      <c r="A9005" s="1">
        <v>9075</v>
      </c>
      <c r="B9005" s="1" t="str">
        <f t="shared" si="140"/>
        <v>CHI Energy Inc-Theresa</v>
      </c>
      <c r="C9005" s="1" t="b">
        <f>IF(D9005&lt;&gt;"",IF(COUNTIF($D$2:D9004, D9005), INDEX($A$2:$D$100000, MATCH(D9005, $D$2:D9004,0),1), FALSE), FALSE)</f>
        <v>0</v>
      </c>
      <c r="F9005" s="1" t="b">
        <f>IF(G9005&lt;&gt;"", IF(COUNTIF($G$2:G9004, G9005), INDEX($A$2:$G$100000, MATCH(G9005, $G$2:G9004,0),1), FALSE), FALSE)</f>
        <v>0</v>
      </c>
      <c r="G9005" s="1">
        <v>16935</v>
      </c>
      <c r="H9005" s="1" t="s">
        <v>8863</v>
      </c>
    </row>
    <row r="9006" spans="1:8" x14ac:dyDescent="0.2">
      <c r="A9006" s="1">
        <v>9076</v>
      </c>
      <c r="B9006" s="1" t="str">
        <f t="shared" si="140"/>
        <v>Questar Gas Management Co</v>
      </c>
      <c r="C9006" s="1" t="b">
        <f>IF(D9006&lt;&gt;"",IF(COUNTIF($D$2:D9005, D9006), INDEX($A$2:$D$100000, MATCH(D9006, $D$2:D9005,0),1), FALSE), FALSE)</f>
        <v>0</v>
      </c>
      <c r="F9006" s="1" t="b">
        <f>IF(G9006&lt;&gt;"", IF(COUNTIF($G$2:G9005, G9006), INDEX($A$2:$G$100000, MATCH(G9006, $G$2:G9005,0),1), FALSE), FALSE)</f>
        <v>0</v>
      </c>
      <c r="G9006" s="1">
        <v>15574</v>
      </c>
      <c r="H9006" s="1" t="s">
        <v>8864</v>
      </c>
    </row>
    <row r="9007" spans="1:8" x14ac:dyDescent="0.2">
      <c r="A9007" s="1">
        <v>9077</v>
      </c>
      <c r="B9007" s="1" t="str">
        <f t="shared" si="140"/>
        <v>El Paso Field Operating Co</v>
      </c>
      <c r="C9007" s="1" t="b">
        <f>IF(D9007&lt;&gt;"",IF(COUNTIF($D$2:D9006, D9007), INDEX($A$2:$D$100000, MATCH(D9007, $D$2:D9006,0),1), FALSE), FALSE)</f>
        <v>0</v>
      </c>
      <c r="F9007" s="1" t="b">
        <f>IF(G9007&lt;&gt;"", IF(COUNTIF($G$2:G9006, G9007), INDEX($A$2:$G$100000, MATCH(G9007, $G$2:G9006,0),1), FALSE), FALSE)</f>
        <v>0</v>
      </c>
      <c r="G9007" s="1">
        <v>5724</v>
      </c>
      <c r="H9007" s="1" t="s">
        <v>8865</v>
      </c>
    </row>
    <row r="9008" spans="1:8" x14ac:dyDescent="0.2">
      <c r="A9008" s="1">
        <v>9078</v>
      </c>
      <c r="B9008" s="1" t="str">
        <f t="shared" si="140"/>
        <v>Waste Energy Partners LP</v>
      </c>
      <c r="C9008" s="1" t="b">
        <f>IF(D9008&lt;&gt;"",IF(COUNTIF($D$2:D9007, D9008), INDEX($A$2:$D$100000, MATCH(D9008, $D$2:D9007,0),1), FALSE), FALSE)</f>
        <v>0</v>
      </c>
      <c r="F9008" s="1" t="b">
        <f>IF(G9008&lt;&gt;"", IF(COUNTIF($G$2:G9007, G9008), INDEX($A$2:$G$100000, MATCH(G9008, $G$2:G9007,0),1), FALSE), FALSE)</f>
        <v>0</v>
      </c>
      <c r="G9008" s="1">
        <v>20164</v>
      </c>
      <c r="H9008" s="1" t="s">
        <v>8866</v>
      </c>
    </row>
    <row r="9009" spans="1:8" x14ac:dyDescent="0.2">
      <c r="A9009" s="1">
        <v>9079</v>
      </c>
      <c r="B9009" s="1" t="str">
        <f t="shared" si="140"/>
        <v>Metropolitan Wastewater Reclam</v>
      </c>
      <c r="C9009" s="1" t="b">
        <f>IF(D9009&lt;&gt;"",IF(COUNTIF($D$2:D9008, D9009), INDEX($A$2:$D$100000, MATCH(D9009, $D$2:D9008,0),1), FALSE), FALSE)</f>
        <v>0</v>
      </c>
      <c r="F9009" s="1" t="b">
        <f>IF(G9009&lt;&gt;"", IF(COUNTIF($G$2:G9008, G9009), INDEX($A$2:$G$100000, MATCH(G9009, $G$2:G9008,0),1), FALSE), FALSE)</f>
        <v>0</v>
      </c>
      <c r="G9009" s="1">
        <v>12345</v>
      </c>
      <c r="H9009" s="1" t="s">
        <v>8867</v>
      </c>
    </row>
    <row r="9010" spans="1:8" x14ac:dyDescent="0.2">
      <c r="A9010" s="1">
        <v>9080</v>
      </c>
      <c r="B9010" s="1" t="str">
        <f t="shared" si="140"/>
        <v>ACM Solar, LLC.</v>
      </c>
      <c r="C9010" s="1" t="b">
        <f>IF(D9010&lt;&gt;"",IF(COUNTIF($D$2:D9009, D9010), INDEX($A$2:$D$100000, MATCH(D9010, $D$2:D9009,0),1), FALSE), FALSE)</f>
        <v>0</v>
      </c>
      <c r="F9010" s="1" t="b">
        <f>IF(G9010&lt;&gt;"", IF(COUNTIF($G$2:G9009, G9010), INDEX($A$2:$G$100000, MATCH(G9010, $G$2:G9009,0),1), FALSE), FALSE)</f>
        <v>0</v>
      </c>
      <c r="G9010" s="1">
        <v>63680</v>
      </c>
      <c r="H9010" s="1" t="s">
        <v>8868</v>
      </c>
    </row>
    <row r="9011" spans="1:8" x14ac:dyDescent="0.2">
      <c r="A9011" s="1">
        <v>9081</v>
      </c>
      <c r="B9011" s="1" t="str">
        <f t="shared" si="140"/>
        <v>Lockville Hydropower Co</v>
      </c>
      <c r="C9011" s="1" t="b">
        <f>IF(D9011&lt;&gt;"",IF(COUNTIF($D$2:D9010, D9011), INDEX($A$2:$D$100000, MATCH(D9011, $D$2:D9010,0),1), FALSE), FALSE)</f>
        <v>0</v>
      </c>
      <c r="F9011" s="1" t="b">
        <f>IF(G9011&lt;&gt;"", IF(COUNTIF($G$2:G9010, G9011), INDEX($A$2:$G$100000, MATCH(G9011, $G$2:G9010,0),1), FALSE), FALSE)</f>
        <v>0</v>
      </c>
      <c r="G9011" s="1">
        <v>11111</v>
      </c>
      <c r="H9011" s="1" t="s">
        <v>8869</v>
      </c>
    </row>
    <row r="9012" spans="1:8" x14ac:dyDescent="0.2">
      <c r="A9012" s="1">
        <v>9082</v>
      </c>
      <c r="B9012" s="1" t="str">
        <f t="shared" si="140"/>
        <v>Algonquin Power Systems Inc</v>
      </c>
      <c r="C9012" s="1" t="b">
        <f>IF(D9012&lt;&gt;"",IF(COUNTIF($D$2:D9011, D9012), INDEX($A$2:$D$100000, MATCH(D9012, $D$2:D9011,0),1), FALSE), FALSE)</f>
        <v>0</v>
      </c>
      <c r="F9012" s="1" t="b">
        <f>IF(G9012&lt;&gt;"", IF(COUNTIF($G$2:G9011, G9012), INDEX($A$2:$G$100000, MATCH(G9012, $G$2:G9011,0),1), FALSE), FALSE)</f>
        <v>0</v>
      </c>
      <c r="G9012" s="1">
        <v>311</v>
      </c>
      <c r="H9012" s="1" t="s">
        <v>8870</v>
      </c>
    </row>
    <row r="9013" spans="1:8" x14ac:dyDescent="0.2">
      <c r="A9013" s="1">
        <v>9083</v>
      </c>
      <c r="B9013" s="1" t="str">
        <f t="shared" si="140"/>
        <v>Ralph's Grocery Company</v>
      </c>
      <c r="C9013" s="1" t="b">
        <f>IF(D9013&lt;&gt;"",IF(COUNTIF($D$2:D9012, D9013), INDEX($A$2:$D$100000, MATCH(D9013, $D$2:D9012,0),1), FALSE), FALSE)</f>
        <v>0</v>
      </c>
      <c r="F9013" s="1" t="b">
        <f>IF(G9013&lt;&gt;"", IF(COUNTIF($G$2:G9012, G9013), INDEX($A$2:$G$100000, MATCH(G9013, $G$2:G9012,0),1), FALSE), FALSE)</f>
        <v>0</v>
      </c>
      <c r="G9013" s="1">
        <v>63452</v>
      </c>
      <c r="H9013" s="1" t="s">
        <v>8871</v>
      </c>
    </row>
    <row r="9014" spans="1:8" x14ac:dyDescent="0.2">
      <c r="A9014" s="1">
        <v>9084</v>
      </c>
      <c r="B9014" s="1" t="str">
        <f t="shared" si="140"/>
        <v>St John's Riverside Hospital</v>
      </c>
      <c r="C9014" s="1" t="b">
        <f>IF(D9014&lt;&gt;"",IF(COUNTIF($D$2:D9013, D9014), INDEX($A$2:$D$100000, MATCH(D9014, $D$2:D9013,0),1), FALSE), FALSE)</f>
        <v>0</v>
      </c>
      <c r="F9014" s="1" t="b">
        <f>IF(G9014&lt;&gt;"", IF(COUNTIF($G$2:G9013, G9014), INDEX($A$2:$G$100000, MATCH(G9014, $G$2:G9013,0),1), FALSE), FALSE)</f>
        <v>0</v>
      </c>
      <c r="G9014" s="1">
        <v>17919</v>
      </c>
      <c r="H9014" s="1" t="s">
        <v>8872</v>
      </c>
    </row>
    <row r="9015" spans="1:8" x14ac:dyDescent="0.2">
      <c r="A9015" s="1">
        <v>9085</v>
      </c>
      <c r="B9015" s="1" t="str">
        <f t="shared" si="140"/>
        <v>Captona A Street 1 Johnston LLC</v>
      </c>
      <c r="C9015" s="1" t="b">
        <f>IF(D9015&lt;&gt;"",IF(COUNTIF($D$2:D9014, D9015), INDEX($A$2:$D$100000, MATCH(D9015, $D$2:D9014,0),1), FALSE), FALSE)</f>
        <v>0</v>
      </c>
      <c r="F9015" s="1" t="b">
        <f>IF(G9015&lt;&gt;"", IF(COUNTIF($G$2:G9014, G9015), INDEX($A$2:$G$100000, MATCH(G9015, $G$2:G9014,0),1), FALSE), FALSE)</f>
        <v>0</v>
      </c>
      <c r="G9015" s="1">
        <v>63743</v>
      </c>
      <c r="H9015" s="1" t="s">
        <v>8873</v>
      </c>
    </row>
    <row r="9016" spans="1:8" x14ac:dyDescent="0.2">
      <c r="A9016" s="1">
        <v>9086</v>
      </c>
      <c r="B9016" s="1" t="str">
        <f t="shared" si="140"/>
        <v>Milestone Wildomar LLC</v>
      </c>
      <c r="C9016" s="1" t="b">
        <f>IF(D9016&lt;&gt;"",IF(COUNTIF($D$2:D9015, D9016), INDEX($A$2:$D$100000, MATCH(D9016, $D$2:D9015,0),1), FALSE), FALSE)</f>
        <v>0</v>
      </c>
      <c r="F9016" s="1" t="b">
        <f>IF(G9016&lt;&gt;"", IF(COUNTIF($G$2:G9015, G9016), INDEX($A$2:$G$100000, MATCH(G9016, $G$2:G9015,0),1), FALSE), FALSE)</f>
        <v>0</v>
      </c>
      <c r="G9016" s="1">
        <v>60527</v>
      </c>
      <c r="H9016" s="1" t="s">
        <v>8874</v>
      </c>
    </row>
    <row r="9017" spans="1:8" x14ac:dyDescent="0.2">
      <c r="A9017" s="1">
        <v>9087</v>
      </c>
      <c r="B9017" s="1" t="str">
        <f t="shared" si="140"/>
        <v>Wildwood Associates</v>
      </c>
      <c r="C9017" s="1" t="b">
        <f>IF(D9017&lt;&gt;"",IF(COUNTIF($D$2:D9016, D9017), INDEX($A$2:$D$100000, MATCH(D9017, $D$2:D9016,0),1), FALSE), FALSE)</f>
        <v>0</v>
      </c>
      <c r="F9017" s="1" t="b">
        <f>IF(G9017&lt;&gt;"", IF(COUNTIF($G$2:G9016, G9017), INDEX($A$2:$G$100000, MATCH(G9017, $G$2:G9016,0),1), FALSE), FALSE)</f>
        <v>0</v>
      </c>
      <c r="G9017" s="1">
        <v>20630</v>
      </c>
      <c r="H9017" s="1" t="s">
        <v>8875</v>
      </c>
    </row>
    <row r="9018" spans="1:8" x14ac:dyDescent="0.2">
      <c r="A9018" s="1">
        <v>9088</v>
      </c>
      <c r="B9018" s="1" t="str">
        <f t="shared" si="140"/>
        <v>Pettinos Solar LLC</v>
      </c>
      <c r="C9018" s="1" t="b">
        <f>IF(D9018&lt;&gt;"",IF(COUNTIF($D$2:D9017, D9018), INDEX($A$2:$D$100000, MATCH(D9018, $D$2:D9017,0),1), FALSE), FALSE)</f>
        <v>0</v>
      </c>
      <c r="F9018" s="1" t="b">
        <f>IF(G9018&lt;&gt;"", IF(COUNTIF($G$2:G9017, G9018), INDEX($A$2:$G$100000, MATCH(G9018, $G$2:G9017,0),1), FALSE), FALSE)</f>
        <v>0</v>
      </c>
      <c r="G9018" s="1">
        <v>62985</v>
      </c>
      <c r="H9018" s="1" t="s">
        <v>8876</v>
      </c>
    </row>
    <row r="9019" spans="1:8" x14ac:dyDescent="0.2">
      <c r="A9019" s="1">
        <v>9089</v>
      </c>
      <c r="B9019" s="1" t="str">
        <f t="shared" si="140"/>
        <v>Hillsborough Hydroelectric LP</v>
      </c>
      <c r="C9019" s="1" t="b">
        <f>IF(D9019&lt;&gt;"",IF(COUNTIF($D$2:D9018, D9019), INDEX($A$2:$D$100000, MATCH(D9019, $D$2:D9018,0),1), FALSE), FALSE)</f>
        <v>0</v>
      </c>
      <c r="F9019" s="1" t="b">
        <f>IF(G9019&lt;&gt;"", IF(COUNTIF($G$2:G9018, G9019), INDEX($A$2:$G$100000, MATCH(G9019, $G$2:G9018,0),1), FALSE), FALSE)</f>
        <v>0</v>
      </c>
      <c r="G9019" s="1">
        <v>8675</v>
      </c>
      <c r="H9019" s="1" t="s">
        <v>8877</v>
      </c>
    </row>
    <row r="9020" spans="1:8" x14ac:dyDescent="0.2">
      <c r="A9020" s="1">
        <v>9090</v>
      </c>
      <c r="B9020" s="1" t="str">
        <f t="shared" si="140"/>
        <v>Interfaith Medical Center</v>
      </c>
      <c r="C9020" s="1" t="b">
        <f>IF(D9020&lt;&gt;"",IF(COUNTIF($D$2:D9019, D9020), INDEX($A$2:$D$100000, MATCH(D9020, $D$2:D9019,0),1), FALSE), FALSE)</f>
        <v>0</v>
      </c>
      <c r="F9020" s="1" t="b">
        <f>IF(G9020&lt;&gt;"", IF(COUNTIF($G$2:G9019, G9020), INDEX($A$2:$G$100000, MATCH(G9020, $G$2:G9019,0),1), FALSE), FALSE)</f>
        <v>0</v>
      </c>
      <c r="G9020" s="1">
        <v>63650</v>
      </c>
      <c r="H9020" s="1" t="s">
        <v>8878</v>
      </c>
    </row>
    <row r="9021" spans="1:8" x14ac:dyDescent="0.2">
      <c r="A9021" s="1">
        <v>9091</v>
      </c>
      <c r="B9021" s="1" t="str">
        <f t="shared" si="140"/>
        <v>City of Salem Public Works</v>
      </c>
      <c r="C9021" s="1" t="b">
        <f>IF(D9021&lt;&gt;"",IF(COUNTIF($D$2:D9020, D9021), INDEX($A$2:$D$100000, MATCH(D9021, $D$2:D9020,0),1), FALSE), FALSE)</f>
        <v>0</v>
      </c>
      <c r="F9021" s="1" t="b">
        <f>IF(G9021&lt;&gt;"", IF(COUNTIF($G$2:G9020, G9021), INDEX($A$2:$G$100000, MATCH(G9021, $G$2:G9020,0),1), FALSE), FALSE)</f>
        <v>0</v>
      </c>
      <c r="G9021" s="1">
        <v>64262</v>
      </c>
      <c r="H9021" s="1" t="s">
        <v>8879</v>
      </c>
    </row>
    <row r="9022" spans="1:8" x14ac:dyDescent="0.2">
      <c r="A9022" s="1">
        <v>9092</v>
      </c>
      <c r="B9022" s="1" t="str">
        <f t="shared" si="140"/>
        <v>Enterprise Mill LLC</v>
      </c>
      <c r="C9022" s="1" t="b">
        <f>IF(D9022&lt;&gt;"",IF(COUNTIF($D$2:D9021, D9022), INDEX($A$2:$D$100000, MATCH(D9022, $D$2:D9021,0),1), FALSE), FALSE)</f>
        <v>0</v>
      </c>
      <c r="F9022" s="1" t="b">
        <f>IF(G9022&lt;&gt;"", IF(COUNTIF($G$2:G9021, G9022), INDEX($A$2:$G$100000, MATCH(G9022, $G$2:G9021,0),1), FALSE), FALSE)</f>
        <v>0</v>
      </c>
      <c r="G9022" s="1">
        <v>22228</v>
      </c>
      <c r="H9022" s="1" t="s">
        <v>8880</v>
      </c>
    </row>
    <row r="9023" spans="1:8" x14ac:dyDescent="0.2">
      <c r="A9023" s="1">
        <v>9093</v>
      </c>
      <c r="B9023" s="1" t="str">
        <f t="shared" si="140"/>
        <v>Clarion Realty Services</v>
      </c>
      <c r="C9023" s="1" t="b">
        <f>IF(D9023&lt;&gt;"",IF(COUNTIF($D$2:D9022, D9023), INDEX($A$2:$D$100000, MATCH(D9023, $D$2:D9022,0),1), FALSE), FALSE)</f>
        <v>0</v>
      </c>
      <c r="F9023" s="1" t="b">
        <f>IF(G9023&lt;&gt;"", IF(COUNTIF($G$2:G9022, G9023), INDEX($A$2:$G$100000, MATCH(G9023, $G$2:G9022,0),1), FALSE), FALSE)</f>
        <v>0</v>
      </c>
      <c r="G9023" s="1">
        <v>3653</v>
      </c>
      <c r="H9023" s="1" t="s">
        <v>8881</v>
      </c>
    </row>
    <row r="9024" spans="1:8" x14ac:dyDescent="0.2">
      <c r="A9024" s="1">
        <v>9094</v>
      </c>
      <c r="B9024" s="1" t="str">
        <f t="shared" si="140"/>
        <v>City of Los Angeles Harbor Department</v>
      </c>
      <c r="C9024" s="1" t="b">
        <f>IF(D9024&lt;&gt;"",IF(COUNTIF($D$2:D9023, D9024), INDEX($A$2:$D$100000, MATCH(D9024, $D$2:D9023,0),1), FALSE), FALSE)</f>
        <v>0</v>
      </c>
      <c r="F9024" s="1" t="b">
        <f>IF(G9024&lt;&gt;"", IF(COUNTIF($G$2:G9023, G9024), INDEX($A$2:$G$100000, MATCH(G9024, $G$2:G9023,0),1), FALSE), FALSE)</f>
        <v>0</v>
      </c>
      <c r="G9024" s="1">
        <v>64344</v>
      </c>
      <c r="H9024" s="1" t="s">
        <v>8882</v>
      </c>
    </row>
    <row r="9025" spans="1:8" x14ac:dyDescent="0.2">
      <c r="A9025" s="1">
        <v>9095</v>
      </c>
      <c r="B9025" s="1" t="str">
        <f t="shared" si="140"/>
        <v>Sheriff Rd Solar LLC</v>
      </c>
      <c r="C9025" s="1" t="b">
        <f>IF(D9025&lt;&gt;"",IF(COUNTIF($D$2:D9024, D9025), INDEX($A$2:$D$100000, MATCH(D9025, $D$2:D9024,0),1), FALSE), FALSE)</f>
        <v>0</v>
      </c>
      <c r="F9025" s="1" t="b">
        <f>IF(G9025&lt;&gt;"", IF(COUNTIF($G$2:G9024, G9025), INDEX($A$2:$G$100000, MATCH(G9025, $G$2:G9024,0),1), FALSE), FALSE)</f>
        <v>0</v>
      </c>
      <c r="G9025" s="1">
        <v>63357</v>
      </c>
      <c r="H9025" s="1" t="s">
        <v>8883</v>
      </c>
    </row>
    <row r="9026" spans="1:8" x14ac:dyDescent="0.2">
      <c r="A9026" s="1">
        <v>9096</v>
      </c>
      <c r="B9026" s="1" t="str">
        <f t="shared" ref="B9026:B9089" si="141">IF(H9026="",E9026,H9026)</f>
        <v>Bioenergy DevCo</v>
      </c>
      <c r="C9026" s="1" t="b">
        <f>IF(D9026&lt;&gt;"",IF(COUNTIF($D$2:D9025, D9026), INDEX($A$2:$D$100000, MATCH(D9026, $D$2:D9025,0),1), FALSE), FALSE)</f>
        <v>0</v>
      </c>
      <c r="F9026" s="1" t="b">
        <f>IF(G9026&lt;&gt;"", IF(COUNTIF($G$2:G9025, G9026), INDEX($A$2:$G$100000, MATCH(G9026, $G$2:G9025,0),1), FALSE), FALSE)</f>
        <v>0</v>
      </c>
      <c r="G9026" s="1">
        <v>63827</v>
      </c>
      <c r="H9026" s="1" t="s">
        <v>8884</v>
      </c>
    </row>
    <row r="9027" spans="1:8" x14ac:dyDescent="0.2">
      <c r="A9027" s="1">
        <v>9097</v>
      </c>
      <c r="B9027" s="1" t="str">
        <f t="shared" si="141"/>
        <v>MM SKB Energy LLC</v>
      </c>
      <c r="C9027" s="1" t="b">
        <f>IF(D9027&lt;&gt;"",IF(COUNTIF($D$2:D9026, D9027), INDEX($A$2:$D$100000, MATCH(D9027, $D$2:D9026,0),1), FALSE), FALSE)</f>
        <v>0</v>
      </c>
      <c r="F9027" s="1" t="b">
        <f>IF(G9027&lt;&gt;"", IF(COUNTIF($G$2:G9026, G9027), INDEX($A$2:$G$100000, MATCH(G9027, $G$2:G9026,0),1), FALSE), FALSE)</f>
        <v>0</v>
      </c>
      <c r="G9027" s="1">
        <v>13396</v>
      </c>
      <c r="H9027" s="1" t="s">
        <v>8885</v>
      </c>
    </row>
    <row r="9028" spans="1:8" x14ac:dyDescent="0.2">
      <c r="A9028" s="1">
        <v>9098</v>
      </c>
      <c r="B9028" s="1" t="str">
        <f t="shared" si="141"/>
        <v>Gohman Community Solar LLC</v>
      </c>
      <c r="C9028" s="1" t="b">
        <f>IF(D9028&lt;&gt;"",IF(COUNTIF($D$2:D9027, D9028), INDEX($A$2:$D$100000, MATCH(D9028, $D$2:D9027,0),1), FALSE), FALSE)</f>
        <v>0</v>
      </c>
      <c r="F9028" s="1" t="b">
        <f>IF(G9028&lt;&gt;"", IF(COUNTIF($G$2:G9027, G9028), INDEX($A$2:$G$100000, MATCH(G9028, $G$2:G9027,0),1), FALSE), FALSE)</f>
        <v>0</v>
      </c>
      <c r="G9028" s="1">
        <v>63228</v>
      </c>
      <c r="H9028" s="1" t="s">
        <v>8886</v>
      </c>
    </row>
    <row r="9029" spans="1:8" x14ac:dyDescent="0.2">
      <c r="A9029" s="1">
        <v>9099</v>
      </c>
      <c r="B9029" s="1" t="str">
        <f t="shared" si="141"/>
        <v>Montefiore Nyack Hospital</v>
      </c>
      <c r="C9029" s="1" t="b">
        <f>IF(D9029&lt;&gt;"",IF(COUNTIF($D$2:D9028, D9029), INDEX($A$2:$D$100000, MATCH(D9029, $D$2:D9028,0),1), FALSE), FALSE)</f>
        <v>0</v>
      </c>
      <c r="F9029" s="1" t="b">
        <f>IF(G9029&lt;&gt;"", IF(COUNTIF($G$2:G9028, G9029), INDEX($A$2:$G$100000, MATCH(G9029, $G$2:G9028,0),1), FALSE), FALSE)</f>
        <v>0</v>
      </c>
      <c r="G9029" s="1">
        <v>63371</v>
      </c>
      <c r="H9029" s="1" t="s">
        <v>8887</v>
      </c>
    </row>
    <row r="9030" spans="1:8" x14ac:dyDescent="0.2">
      <c r="A9030" s="1">
        <v>9100</v>
      </c>
      <c r="B9030" s="1" t="str">
        <f t="shared" si="141"/>
        <v>Stewart CSG1 LLC</v>
      </c>
      <c r="C9030" s="1" t="b">
        <f>IF(D9030&lt;&gt;"",IF(COUNTIF($D$2:D9029, D9030), INDEX($A$2:$D$100000, MATCH(D9030, $D$2:D9029,0),1), FALSE), FALSE)</f>
        <v>0</v>
      </c>
      <c r="F9030" s="1" t="b">
        <f>IF(G9030&lt;&gt;"", IF(COUNTIF($G$2:G9029, G9030), INDEX($A$2:$G$100000, MATCH(G9030, $G$2:G9029,0),1), FALSE), FALSE)</f>
        <v>0</v>
      </c>
      <c r="G9030" s="1">
        <v>63304</v>
      </c>
      <c r="H9030" s="1" t="s">
        <v>8888</v>
      </c>
    </row>
    <row r="9031" spans="1:8" x14ac:dyDescent="0.2">
      <c r="A9031" s="1">
        <v>9101</v>
      </c>
      <c r="B9031" s="1" t="str">
        <f t="shared" si="141"/>
        <v>Sacred Heart CSG1 LLC</v>
      </c>
      <c r="C9031" s="1" t="b">
        <f>IF(D9031&lt;&gt;"",IF(COUNTIF($D$2:D9030, D9031), INDEX($A$2:$D$100000, MATCH(D9031, $D$2:D9030,0),1), FALSE), FALSE)</f>
        <v>0</v>
      </c>
      <c r="F9031" s="1" t="b">
        <f>IF(G9031&lt;&gt;"", IF(COUNTIF($G$2:G9030, G9031), INDEX($A$2:$G$100000, MATCH(G9031, $G$2:G9030,0),1), FALSE), FALSE)</f>
        <v>0</v>
      </c>
      <c r="G9031" s="1">
        <v>63303</v>
      </c>
      <c r="H9031" s="1" t="s">
        <v>8889</v>
      </c>
    </row>
    <row r="9032" spans="1:8" x14ac:dyDescent="0.2">
      <c r="A9032" s="1">
        <v>9102</v>
      </c>
      <c r="B9032" s="1" t="str">
        <f t="shared" si="141"/>
        <v>USS Kass Solar LLC</v>
      </c>
      <c r="C9032" s="1" t="b">
        <f>IF(D9032&lt;&gt;"",IF(COUNTIF($D$2:D9031, D9032), INDEX($A$2:$D$100000, MATCH(D9032, $D$2:D9031,0),1), FALSE), FALSE)</f>
        <v>0</v>
      </c>
      <c r="F9032" s="1" t="b">
        <f>IF(G9032&lt;&gt;"", IF(COUNTIF($G$2:G9031, G9032), INDEX($A$2:$G$100000, MATCH(G9032, $G$2:G9031,0),1), FALSE), FALSE)</f>
        <v>0</v>
      </c>
      <c r="G9032" s="1">
        <v>62958</v>
      </c>
      <c r="H9032" s="1" t="s">
        <v>8890</v>
      </c>
    </row>
    <row r="9033" spans="1:8" x14ac:dyDescent="0.2">
      <c r="A9033" s="1">
        <v>9103</v>
      </c>
      <c r="B9033" s="1" t="str">
        <f t="shared" si="141"/>
        <v>USS Hancock Solar</v>
      </c>
      <c r="C9033" s="1" t="b">
        <f>IF(D9033&lt;&gt;"",IF(COUNTIF($D$2:D9032, D9033), INDEX($A$2:$D$100000, MATCH(D9033, $D$2:D9032,0),1), FALSE), FALSE)</f>
        <v>0</v>
      </c>
      <c r="F9033" s="1" t="b">
        <f>IF(G9033&lt;&gt;"", IF(COUNTIF($G$2:G9032, G9033), INDEX($A$2:$G$100000, MATCH(G9033, $G$2:G9032,0),1), FALSE), FALSE)</f>
        <v>0</v>
      </c>
      <c r="G9033" s="1">
        <v>62955</v>
      </c>
      <c r="H9033" s="1" t="s">
        <v>8891</v>
      </c>
    </row>
    <row r="9034" spans="1:8" x14ac:dyDescent="0.2">
      <c r="A9034" s="1">
        <v>9104</v>
      </c>
      <c r="B9034" s="1" t="str">
        <f t="shared" si="141"/>
        <v>USS Chariot Solar LLC</v>
      </c>
      <c r="C9034" s="1" t="b">
        <f>IF(D9034&lt;&gt;"",IF(COUNTIF($D$2:D9033, D9034), INDEX($A$2:$D$100000, MATCH(D9034, $D$2:D9033,0),1), FALSE), FALSE)</f>
        <v>0</v>
      </c>
      <c r="F9034" s="1" t="b">
        <f>IF(G9034&lt;&gt;"", IF(COUNTIF($G$2:G9033, G9034), INDEX($A$2:$G$100000, MATCH(G9034, $G$2:G9033,0),1), FALSE), FALSE)</f>
        <v>0</v>
      </c>
      <c r="G9034" s="1">
        <v>62959</v>
      </c>
      <c r="H9034" s="1" t="s">
        <v>8892</v>
      </c>
    </row>
    <row r="9035" spans="1:8" x14ac:dyDescent="0.2">
      <c r="A9035" s="1">
        <v>9105</v>
      </c>
      <c r="B9035" s="1" t="str">
        <f t="shared" si="141"/>
        <v>Novel Bartel Solar LLC</v>
      </c>
      <c r="C9035" s="1" t="b">
        <f>IF(D9035&lt;&gt;"",IF(COUNTIF($D$2:D9034, D9035), INDEX($A$2:$D$100000, MATCH(D9035, $D$2:D9034,0),1), FALSE), FALSE)</f>
        <v>0</v>
      </c>
      <c r="F9035" s="1" t="b">
        <f>IF(G9035&lt;&gt;"", IF(COUNTIF($G$2:G9034, G9035), INDEX($A$2:$G$100000, MATCH(G9035, $G$2:G9034,0),1), FALSE), FALSE)</f>
        <v>0</v>
      </c>
      <c r="G9035" s="1">
        <v>62863</v>
      </c>
      <c r="H9035" s="1" t="s">
        <v>8893</v>
      </c>
    </row>
    <row r="9036" spans="1:8" x14ac:dyDescent="0.2">
      <c r="A9036" s="1">
        <v>9106</v>
      </c>
      <c r="B9036" s="1" t="str">
        <f t="shared" si="141"/>
        <v>Novel Byron Solar LLC CSG</v>
      </c>
      <c r="C9036" s="1" t="b">
        <f>IF(D9036&lt;&gt;"",IF(COUNTIF($D$2:D9035, D9036), INDEX($A$2:$D$100000, MATCH(D9036, $D$2:D9035,0),1), FALSE), FALSE)</f>
        <v>0</v>
      </c>
      <c r="F9036" s="1" t="b">
        <f>IF(G9036&lt;&gt;"", IF(COUNTIF($G$2:G9035, G9036), INDEX($A$2:$G$100000, MATCH(G9036, $G$2:G9035,0),1), FALSE), FALSE)</f>
        <v>0</v>
      </c>
      <c r="G9036" s="1">
        <v>62849</v>
      </c>
      <c r="H9036" s="1" t="s">
        <v>8894</v>
      </c>
    </row>
    <row r="9037" spans="1:8" x14ac:dyDescent="0.2">
      <c r="A9037" s="1">
        <v>9107</v>
      </c>
      <c r="B9037" s="1" t="str">
        <f t="shared" si="141"/>
        <v>Star Garden LLC</v>
      </c>
      <c r="C9037" s="1" t="b">
        <f>IF(D9037&lt;&gt;"",IF(COUNTIF($D$2:D9036, D9037), INDEX($A$2:$D$100000, MATCH(D9037, $D$2:D9036,0),1), FALSE), FALSE)</f>
        <v>0</v>
      </c>
      <c r="F9037" s="1" t="b">
        <f>IF(G9037&lt;&gt;"", IF(COUNTIF($G$2:G9036, G9037), INDEX($A$2:$G$100000, MATCH(G9037, $G$2:G9036,0),1), FALSE), FALSE)</f>
        <v>0</v>
      </c>
      <c r="G9037" s="1">
        <v>63144</v>
      </c>
      <c r="H9037" s="1" t="s">
        <v>8895</v>
      </c>
    </row>
    <row r="9038" spans="1:8" x14ac:dyDescent="0.2">
      <c r="A9038" s="1">
        <v>9108</v>
      </c>
      <c r="B9038" s="1" t="str">
        <f t="shared" si="141"/>
        <v>Strandness Garden LLC</v>
      </c>
      <c r="C9038" s="1" t="b">
        <f>IF(D9038&lt;&gt;"",IF(COUNTIF($D$2:D9037, D9038), INDEX($A$2:$D$100000, MATCH(D9038, $D$2:D9037,0),1), FALSE), FALSE)</f>
        <v>0</v>
      </c>
      <c r="F9038" s="1" t="b">
        <f>IF(G9038&lt;&gt;"", IF(COUNTIF($G$2:G9037, G9038), INDEX($A$2:$G$100000, MATCH(G9038, $G$2:G9037,0),1), FALSE), FALSE)</f>
        <v>0</v>
      </c>
      <c r="G9038" s="1">
        <v>63131</v>
      </c>
      <c r="H9038" s="1" t="s">
        <v>8896</v>
      </c>
    </row>
    <row r="9039" spans="1:8" x14ac:dyDescent="0.2">
      <c r="A9039" s="1">
        <v>9109</v>
      </c>
      <c r="B9039" s="1" t="str">
        <f t="shared" si="141"/>
        <v>Falls Creek Garden LLC</v>
      </c>
      <c r="C9039" s="1" t="b">
        <f>IF(D9039&lt;&gt;"",IF(COUNTIF($D$2:D9038, D9039), INDEX($A$2:$D$100000, MATCH(D9039, $D$2:D9038,0),1), FALSE), FALSE)</f>
        <v>0</v>
      </c>
      <c r="F9039" s="1" t="b">
        <f>IF(G9039&lt;&gt;"", IF(COUNTIF($G$2:G9038, G9039), INDEX($A$2:$G$100000, MATCH(G9039, $G$2:G9038,0),1), FALSE), FALSE)</f>
        <v>0</v>
      </c>
      <c r="G9039" s="1">
        <v>63143</v>
      </c>
      <c r="H9039" s="1" t="s">
        <v>8897</v>
      </c>
    </row>
    <row r="9040" spans="1:8" x14ac:dyDescent="0.2">
      <c r="A9040" s="1">
        <v>9110</v>
      </c>
      <c r="B9040" s="1" t="str">
        <f t="shared" si="141"/>
        <v>Plato CSG1 LLC</v>
      </c>
      <c r="C9040" s="1" t="b">
        <f>IF(D9040&lt;&gt;"",IF(COUNTIF($D$2:D9039, D9040), INDEX($A$2:$D$100000, MATCH(D9040, $D$2:D9039,0),1), FALSE), FALSE)</f>
        <v>0</v>
      </c>
      <c r="F9040" s="1" t="b">
        <f>IF(G9040&lt;&gt;"", IF(COUNTIF($G$2:G9039, G9040), INDEX($A$2:$G$100000, MATCH(G9040, $G$2:G9039,0),1), FALSE), FALSE)</f>
        <v>0</v>
      </c>
      <c r="G9040" s="1">
        <v>63302</v>
      </c>
      <c r="H9040" s="1" t="s">
        <v>8898</v>
      </c>
    </row>
    <row r="9041" spans="1:8" x14ac:dyDescent="0.2">
      <c r="A9041" s="1">
        <v>9111</v>
      </c>
      <c r="B9041" s="1" t="str">
        <f t="shared" si="141"/>
        <v>Novel Wayne Solar LLC</v>
      </c>
      <c r="C9041" s="1" t="b">
        <f>IF(D9041&lt;&gt;"",IF(COUNTIF($D$2:D9040, D9041), INDEX($A$2:$D$100000, MATCH(D9041, $D$2:D9040,0),1), FALSE), FALSE)</f>
        <v>0</v>
      </c>
      <c r="F9041" s="1" t="b">
        <f>IF(G9041&lt;&gt;"", IF(COUNTIF($G$2:G9040, G9041), INDEX($A$2:$G$100000, MATCH(G9041, $G$2:G9040,0),1), FALSE), FALSE)</f>
        <v>0</v>
      </c>
      <c r="G9041" s="1">
        <v>63017</v>
      </c>
      <c r="H9041" s="1" t="s">
        <v>8899</v>
      </c>
    </row>
    <row r="9042" spans="1:8" x14ac:dyDescent="0.2">
      <c r="A9042" s="1">
        <v>9112</v>
      </c>
      <c r="B9042" s="1" t="str">
        <f t="shared" si="141"/>
        <v>USS Pheasant Solar LLC</v>
      </c>
      <c r="C9042" s="1" t="b">
        <f>IF(D9042&lt;&gt;"",IF(COUNTIF($D$2:D9041, D9042), INDEX($A$2:$D$100000, MATCH(D9042, $D$2:D9041,0),1), FALSE), FALSE)</f>
        <v>0</v>
      </c>
      <c r="F9042" s="1" t="b">
        <f>IF(G9042&lt;&gt;"", IF(COUNTIF($G$2:G9041, G9042), INDEX($A$2:$G$100000, MATCH(G9042, $G$2:G9041,0),1), FALSE), FALSE)</f>
        <v>0</v>
      </c>
      <c r="G9042" s="1">
        <v>62956</v>
      </c>
      <c r="H9042" s="1" t="s">
        <v>8900</v>
      </c>
    </row>
    <row r="9043" spans="1:8" x14ac:dyDescent="0.2">
      <c r="A9043" s="1">
        <v>9113</v>
      </c>
      <c r="B9043" s="1" t="str">
        <f t="shared" si="141"/>
        <v>USS Grandpa Solar</v>
      </c>
      <c r="C9043" s="1" t="b">
        <f>IF(D9043&lt;&gt;"",IF(COUNTIF($D$2:D9042, D9043), INDEX($A$2:$D$100000, MATCH(D9043, $D$2:D9042,0),1), FALSE), FALSE)</f>
        <v>0</v>
      </c>
      <c r="F9043" s="1" t="b">
        <f>IF(G9043&lt;&gt;"", IF(COUNTIF($G$2:G9042, G9043), INDEX($A$2:$G$100000, MATCH(G9043, $G$2:G9042,0),1), FALSE), FALSE)</f>
        <v>0</v>
      </c>
      <c r="G9043" s="1">
        <v>63327</v>
      </c>
      <c r="H9043" s="1" t="s">
        <v>8901</v>
      </c>
    </row>
    <row r="9044" spans="1:8" x14ac:dyDescent="0.2">
      <c r="A9044" s="1">
        <v>9114</v>
      </c>
      <c r="B9044" s="1" t="str">
        <f t="shared" si="141"/>
        <v>Paynesville CSG1 LLC</v>
      </c>
      <c r="C9044" s="1" t="b">
        <f>IF(D9044&lt;&gt;"",IF(COUNTIF($D$2:D9043, D9044), INDEX($A$2:$D$100000, MATCH(D9044, $D$2:D9043,0),1), FALSE), FALSE)</f>
        <v>0</v>
      </c>
      <c r="F9044" s="1" t="b">
        <f>IF(G9044&lt;&gt;"", IF(COUNTIF($G$2:G9043, G9044), INDEX($A$2:$G$100000, MATCH(G9044, $G$2:G9043,0),1), FALSE), FALSE)</f>
        <v>0</v>
      </c>
      <c r="G9044" s="1">
        <v>63301</v>
      </c>
      <c r="H9044" s="1" t="s">
        <v>8902</v>
      </c>
    </row>
    <row r="9045" spans="1:8" x14ac:dyDescent="0.2">
      <c r="A9045" s="1">
        <v>9115</v>
      </c>
      <c r="B9045" s="1" t="str">
        <f t="shared" si="141"/>
        <v>Orcas Power &amp; Light Co</v>
      </c>
      <c r="C9045" s="1" t="b">
        <f>IF(D9045&lt;&gt;"",IF(COUNTIF($D$2:D9044, D9045), INDEX($A$2:$D$100000, MATCH(D9045, $D$2:D9044,0),1), FALSE), FALSE)</f>
        <v>0</v>
      </c>
      <c r="F9045" s="1" t="b">
        <f>IF(G9045&lt;&gt;"", IF(COUNTIF($G$2:G9044, G9045), INDEX($A$2:$G$100000, MATCH(G9045, $G$2:G9044,0),1), FALSE), FALSE)</f>
        <v>0</v>
      </c>
      <c r="G9045" s="1">
        <v>14170</v>
      </c>
      <c r="H9045" s="1" t="s">
        <v>8903</v>
      </c>
    </row>
    <row r="9046" spans="1:8" x14ac:dyDescent="0.2">
      <c r="A9046" s="1">
        <v>9116</v>
      </c>
      <c r="B9046" s="1" t="str">
        <f t="shared" si="141"/>
        <v>Novel Kanewischer Solar LLC</v>
      </c>
      <c r="C9046" s="1" t="b">
        <f>IF(D9046&lt;&gt;"",IF(COUNTIF($D$2:D9045, D9046), INDEX($A$2:$D$100000, MATCH(D9046, $D$2:D9045,0),1), FALSE), FALSE)</f>
        <v>0</v>
      </c>
      <c r="F9046" s="1" t="b">
        <f>IF(G9046&lt;&gt;"", IF(COUNTIF($G$2:G9045, G9046), INDEX($A$2:$G$100000, MATCH(G9046, $G$2:G9045,0),1), FALSE), FALSE)</f>
        <v>0</v>
      </c>
      <c r="G9046" s="1">
        <v>62850</v>
      </c>
      <c r="H9046" s="1" t="s">
        <v>8904</v>
      </c>
    </row>
    <row r="9047" spans="1:8" x14ac:dyDescent="0.2">
      <c r="A9047" s="1">
        <v>9117</v>
      </c>
      <c r="B9047" s="1" t="str">
        <f t="shared" si="141"/>
        <v>USS All In Solar LLC</v>
      </c>
      <c r="C9047" s="1" t="b">
        <f>IF(D9047&lt;&gt;"",IF(COUNTIF($D$2:D9046, D9047), INDEX($A$2:$D$100000, MATCH(D9047, $D$2:D9046,0),1), FALSE), FALSE)</f>
        <v>0</v>
      </c>
      <c r="F9047" s="1" t="b">
        <f>IF(G9047&lt;&gt;"", IF(COUNTIF($G$2:G9046, G9047), INDEX($A$2:$G$100000, MATCH(G9047, $G$2:G9046,0),1), FALSE), FALSE)</f>
        <v>0</v>
      </c>
      <c r="G9047" s="1">
        <v>62946</v>
      </c>
      <c r="H9047" s="1" t="s">
        <v>8905</v>
      </c>
    </row>
    <row r="9048" spans="1:8" x14ac:dyDescent="0.2">
      <c r="A9048" s="1">
        <v>9118</v>
      </c>
      <c r="B9048" s="1" t="str">
        <f t="shared" si="141"/>
        <v>Swan Garden LLC</v>
      </c>
      <c r="C9048" s="1" t="b">
        <f>IF(D9048&lt;&gt;"",IF(COUNTIF($D$2:D9047, D9048), INDEX($A$2:$D$100000, MATCH(D9048, $D$2:D9047,0),1), FALSE), FALSE)</f>
        <v>0</v>
      </c>
      <c r="F9048" s="1" t="b">
        <f>IF(G9048&lt;&gt;"", IF(COUNTIF($G$2:G9047, G9048), INDEX($A$2:$G$100000, MATCH(G9048, $G$2:G9047,0),1), FALSE), FALSE)</f>
        <v>0</v>
      </c>
      <c r="G9048" s="1">
        <v>64274</v>
      </c>
      <c r="H9048" s="1" t="s">
        <v>8906</v>
      </c>
    </row>
    <row r="9049" spans="1:8" x14ac:dyDescent="0.2">
      <c r="A9049" s="1">
        <v>9119</v>
      </c>
      <c r="B9049" s="1" t="str">
        <f t="shared" si="141"/>
        <v>Novel Blilie Solar LLC</v>
      </c>
      <c r="C9049" s="1" t="b">
        <f>IF(D9049&lt;&gt;"",IF(COUNTIF($D$2:D9048, D9049), INDEX($A$2:$D$100000, MATCH(D9049, $D$2:D9048,0),1), FALSE), FALSE)</f>
        <v>0</v>
      </c>
      <c r="F9049" s="1" t="b">
        <f>IF(G9049&lt;&gt;"", IF(COUNTIF($G$2:G9048, G9049), INDEX($A$2:$G$100000, MATCH(G9049, $G$2:G9048,0),1), FALSE), FALSE)</f>
        <v>0</v>
      </c>
      <c r="G9049" s="1">
        <v>64377</v>
      </c>
      <c r="H9049" s="1" t="s">
        <v>8907</v>
      </c>
    </row>
    <row r="9050" spans="1:8" x14ac:dyDescent="0.2">
      <c r="A9050" s="1">
        <v>9120</v>
      </c>
      <c r="B9050" s="1" t="str">
        <f t="shared" si="141"/>
        <v>EDF Renewables Distributed Solutions, Inc</v>
      </c>
      <c r="C9050" s="1" t="b">
        <f>IF(D9050&lt;&gt;"",IF(COUNTIF($D$2:D9049, D9050), INDEX($A$2:$D$100000, MATCH(D9050, $D$2:D9049,0),1), FALSE), FALSE)</f>
        <v>0</v>
      </c>
      <c r="F9050" s="1" t="b">
        <f>IF(G9050&lt;&gt;"", IF(COUNTIF($G$2:G9049, G9050), INDEX($A$2:$G$100000, MATCH(G9050, $G$2:G9049,0),1), FALSE), FALSE)</f>
        <v>0</v>
      </c>
      <c r="G9050" s="1">
        <v>63246</v>
      </c>
      <c r="H9050" s="1" t="s">
        <v>8908</v>
      </c>
    </row>
    <row r="9051" spans="1:8" x14ac:dyDescent="0.2">
      <c r="A9051" s="1">
        <v>9121</v>
      </c>
      <c r="B9051" s="1" t="str">
        <f t="shared" si="141"/>
        <v>Leven Garden LLC</v>
      </c>
      <c r="C9051" s="1" t="b">
        <f>IF(D9051&lt;&gt;"",IF(COUNTIF($D$2:D9050, D9051), INDEX($A$2:$D$100000, MATCH(D9051, $D$2:D9050,0),1), FALSE), FALSE)</f>
        <v>0</v>
      </c>
      <c r="F9051" s="1" t="b">
        <f>IF(G9051&lt;&gt;"", IF(COUNTIF($G$2:G9050, G9051), INDEX($A$2:$G$100000, MATCH(G9051, $G$2:G9050,0),1), FALSE), FALSE)</f>
        <v>0</v>
      </c>
      <c r="G9051" s="1">
        <v>63172</v>
      </c>
      <c r="H9051" s="1" t="s">
        <v>8909</v>
      </c>
    </row>
    <row r="9052" spans="1:8" x14ac:dyDescent="0.2">
      <c r="A9052" s="1">
        <v>9122</v>
      </c>
      <c r="B9052" s="1" t="str">
        <f t="shared" si="141"/>
        <v>Helen CSG 1 LLC</v>
      </c>
      <c r="C9052" s="1" t="b">
        <f>IF(D9052&lt;&gt;"",IF(COUNTIF($D$2:D9051, D9052), INDEX($A$2:$D$100000, MATCH(D9052, $D$2:D9051,0),1), FALSE), FALSE)</f>
        <v>0</v>
      </c>
      <c r="F9052" s="1" t="b">
        <f>IF(G9052&lt;&gt;"", IF(COUNTIF($G$2:G9051, G9052), INDEX($A$2:$G$100000, MATCH(G9052, $G$2:G9051,0),1), FALSE), FALSE)</f>
        <v>0</v>
      </c>
      <c r="G9052" s="1">
        <v>64373</v>
      </c>
      <c r="H9052" s="1" t="s">
        <v>8910</v>
      </c>
    </row>
    <row r="9053" spans="1:8" x14ac:dyDescent="0.2">
      <c r="A9053" s="1">
        <v>9123</v>
      </c>
      <c r="B9053" s="1" t="str">
        <f t="shared" si="141"/>
        <v>Zumbro Garden LLC</v>
      </c>
      <c r="C9053" s="1" t="b">
        <f>IF(D9053&lt;&gt;"",IF(COUNTIF($D$2:D9052, D9053), INDEX($A$2:$D$100000, MATCH(D9053, $D$2:D9052,0),1), FALSE), FALSE)</f>
        <v>0</v>
      </c>
      <c r="F9053" s="1" t="b">
        <f>IF(G9053&lt;&gt;"", IF(COUNTIF($G$2:G9052, G9053), INDEX($A$2:$G$100000, MATCH(G9053, $G$2:G9052,0),1), FALSE), FALSE)</f>
        <v>0</v>
      </c>
      <c r="G9053" s="1">
        <v>63173</v>
      </c>
      <c r="H9053" s="1" t="s">
        <v>8911</v>
      </c>
    </row>
    <row r="9054" spans="1:8" x14ac:dyDescent="0.2">
      <c r="A9054" s="1">
        <v>9124</v>
      </c>
      <c r="B9054" s="1" t="str">
        <f t="shared" si="141"/>
        <v>Maston Garden LLC</v>
      </c>
      <c r="C9054" s="1" t="b">
        <f>IF(D9054&lt;&gt;"",IF(COUNTIF($D$2:D9053, D9054), INDEX($A$2:$D$100000, MATCH(D9054, $D$2:D9053,0),1), FALSE), FALSE)</f>
        <v>0</v>
      </c>
      <c r="F9054" s="1" t="b">
        <f>IF(G9054&lt;&gt;"", IF(COUNTIF($G$2:G9053, G9054), INDEX($A$2:$G$100000, MATCH(G9054, $G$2:G9053,0),1), FALSE), FALSE)</f>
        <v>0</v>
      </c>
      <c r="G9054" s="1">
        <v>63174</v>
      </c>
      <c r="H9054" s="1" t="s">
        <v>8912</v>
      </c>
    </row>
    <row r="9055" spans="1:8" x14ac:dyDescent="0.2">
      <c r="A9055" s="1">
        <v>9125</v>
      </c>
      <c r="B9055" s="1" t="str">
        <f t="shared" si="141"/>
        <v>Novel Loren Solar LLC</v>
      </c>
      <c r="C9055" s="1" t="b">
        <f>IF(D9055&lt;&gt;"",IF(COUNTIF($D$2:D9054, D9055), INDEX($A$2:$D$100000, MATCH(D9055, $D$2:D9054,0),1), FALSE), FALSE)</f>
        <v>0</v>
      </c>
      <c r="F9055" s="1" t="b">
        <f>IF(G9055&lt;&gt;"", IF(COUNTIF($G$2:G9054, G9055), INDEX($A$2:$G$100000, MATCH(G9055, $G$2:G9054,0),1), FALSE), FALSE)</f>
        <v>0</v>
      </c>
      <c r="G9055" s="1">
        <v>63015</v>
      </c>
      <c r="H9055" s="1" t="s">
        <v>8913</v>
      </c>
    </row>
    <row r="9056" spans="1:8" x14ac:dyDescent="0.2">
      <c r="A9056" s="1">
        <v>9126</v>
      </c>
      <c r="B9056" s="1" t="str">
        <f t="shared" si="141"/>
        <v>Mud Garden LLC</v>
      </c>
      <c r="C9056" s="1" t="b">
        <f>IF(D9056&lt;&gt;"",IF(COUNTIF($D$2:D9055, D9056), INDEX($A$2:$D$100000, MATCH(D9056, $D$2:D9055,0),1), FALSE), FALSE)</f>
        <v>0</v>
      </c>
      <c r="F9056" s="1" t="b">
        <f>IF(G9056&lt;&gt;"", IF(COUNTIF($G$2:G9055, G9056), INDEX($A$2:$G$100000, MATCH(G9056, $G$2:G9055,0),1), FALSE), FALSE)</f>
        <v>0</v>
      </c>
      <c r="G9056" s="1">
        <v>63175</v>
      </c>
      <c r="H9056" s="1" t="s">
        <v>8914</v>
      </c>
    </row>
    <row r="9057" spans="1:8" x14ac:dyDescent="0.2">
      <c r="A9057" s="1">
        <v>9127</v>
      </c>
      <c r="B9057" s="1" t="str">
        <f t="shared" si="141"/>
        <v>Novel Debra Solar LLC</v>
      </c>
      <c r="C9057" s="1" t="b">
        <f>IF(D9057&lt;&gt;"",IF(COUNTIF($D$2:D9056, D9057), INDEX($A$2:$D$100000, MATCH(D9057, $D$2:D9056,0),1), FALSE), FALSE)</f>
        <v>0</v>
      </c>
      <c r="F9057" s="1" t="b">
        <f>IF(G9057&lt;&gt;"", IF(COUNTIF($G$2:G9056, G9057), INDEX($A$2:$G$100000, MATCH(G9057, $G$2:G9056,0),1), FALSE), FALSE)</f>
        <v>0</v>
      </c>
      <c r="G9057" s="1">
        <v>63014</v>
      </c>
      <c r="H9057" s="1" t="s">
        <v>8915</v>
      </c>
    </row>
    <row r="9058" spans="1:8" x14ac:dyDescent="0.2">
      <c r="A9058" s="1">
        <v>9128</v>
      </c>
      <c r="B9058" s="1" t="str">
        <f t="shared" si="141"/>
        <v>Erin Garden LLC</v>
      </c>
      <c r="C9058" s="1" t="b">
        <f>IF(D9058&lt;&gt;"",IF(COUNTIF($D$2:D9057, D9058), INDEX($A$2:$D$100000, MATCH(D9058, $D$2:D9057,0),1), FALSE), FALSE)</f>
        <v>0</v>
      </c>
      <c r="F9058" s="1" t="b">
        <f>IF(G9058&lt;&gt;"", IF(COUNTIF($G$2:G9057, G9058), INDEX($A$2:$G$100000, MATCH(G9058, $G$2:G9057,0),1), FALSE), FALSE)</f>
        <v>0</v>
      </c>
      <c r="G9058" s="1">
        <v>63176</v>
      </c>
      <c r="H9058" s="1" t="s">
        <v>8916</v>
      </c>
    </row>
    <row r="9059" spans="1:8" x14ac:dyDescent="0.2">
      <c r="A9059" s="1">
        <v>9129</v>
      </c>
      <c r="B9059" s="1" t="str">
        <f t="shared" si="141"/>
        <v>Sutton Solar 2, LLC</v>
      </c>
      <c r="C9059" s="1" t="b">
        <f>IF(D9059&lt;&gt;"",IF(COUNTIF($D$2:D9058, D9059), INDEX($A$2:$D$100000, MATCH(D9059, $D$2:D9058,0),1), FALSE), FALSE)</f>
        <v>0</v>
      </c>
      <c r="F9059" s="1" t="b">
        <f>IF(G9059&lt;&gt;"", IF(COUNTIF($G$2:G9058, G9059), INDEX($A$2:$G$100000, MATCH(G9059, $G$2:G9058,0),1), FALSE), FALSE)</f>
        <v>0</v>
      </c>
      <c r="G9059" s="1">
        <v>63106</v>
      </c>
      <c r="H9059" s="1" t="s">
        <v>8917</v>
      </c>
    </row>
    <row r="9060" spans="1:8" x14ac:dyDescent="0.2">
      <c r="A9060" s="1">
        <v>9130</v>
      </c>
      <c r="B9060" s="1" t="str">
        <f t="shared" si="141"/>
        <v>USS Water City Solar LLC</v>
      </c>
      <c r="C9060" s="1" t="b">
        <f>IF(D9060&lt;&gt;"",IF(COUNTIF($D$2:D9059, D9060), INDEX($A$2:$D$100000, MATCH(D9060, $D$2:D9059,0),1), FALSE), FALSE)</f>
        <v>0</v>
      </c>
      <c r="F9060" s="1" t="b">
        <f>IF(G9060&lt;&gt;"", IF(COUNTIF($G$2:G9059, G9060), INDEX($A$2:$G$100000, MATCH(G9060, $G$2:G9059,0),1), FALSE), FALSE)</f>
        <v>0</v>
      </c>
      <c r="G9060" s="1">
        <v>62978</v>
      </c>
      <c r="H9060" s="1" t="s">
        <v>8918</v>
      </c>
    </row>
    <row r="9061" spans="1:8" x14ac:dyDescent="0.2">
      <c r="A9061" s="1">
        <v>9131</v>
      </c>
      <c r="B9061" s="1" t="str">
        <f t="shared" si="141"/>
        <v>USS Water Fowl Solar LLC</v>
      </c>
      <c r="C9061" s="1" t="b">
        <f>IF(D9061&lt;&gt;"",IF(COUNTIF($D$2:D9060, D9061), INDEX($A$2:$D$100000, MATCH(D9061, $D$2:D9060,0),1), FALSE), FALSE)</f>
        <v>0</v>
      </c>
      <c r="F9061" s="1" t="b">
        <f>IF(G9061&lt;&gt;"", IF(COUNTIF($G$2:G9060, G9061), INDEX($A$2:$G$100000, MATCH(G9061, $G$2:G9060,0),1), FALSE), FALSE)</f>
        <v>0</v>
      </c>
      <c r="G9061" s="1">
        <v>62977</v>
      </c>
      <c r="H9061" s="1" t="s">
        <v>8919</v>
      </c>
    </row>
    <row r="9062" spans="1:8" x14ac:dyDescent="0.2">
      <c r="A9062" s="1">
        <v>9132</v>
      </c>
      <c r="B9062" s="1" t="str">
        <f t="shared" si="141"/>
        <v>USS Water Town Solar LLC</v>
      </c>
      <c r="C9062" s="1" t="b">
        <f>IF(D9062&lt;&gt;"",IF(COUNTIF($D$2:D9061, D9062), INDEX($A$2:$D$100000, MATCH(D9062, $D$2:D9061,0),1), FALSE), FALSE)</f>
        <v>0</v>
      </c>
      <c r="F9062" s="1" t="b">
        <f>IF(G9062&lt;&gt;"", IF(COUNTIF($G$2:G9061, G9062), INDEX($A$2:$G$100000, MATCH(G9062, $G$2:G9061,0),1), FALSE), FALSE)</f>
        <v>0</v>
      </c>
      <c r="G9062" s="1">
        <v>62976</v>
      </c>
      <c r="H9062" s="1" t="s">
        <v>8920</v>
      </c>
    </row>
    <row r="9063" spans="1:8" x14ac:dyDescent="0.2">
      <c r="A9063" s="1">
        <v>9133</v>
      </c>
      <c r="B9063" s="1" t="str">
        <f t="shared" si="141"/>
        <v>USS Dot Com Solar LLC</v>
      </c>
      <c r="C9063" s="1" t="b">
        <f>IF(D9063&lt;&gt;"",IF(COUNTIF($D$2:D9062, D9063), INDEX($A$2:$D$100000, MATCH(D9063, $D$2:D9062,0),1), FALSE), FALSE)</f>
        <v>0</v>
      </c>
      <c r="F9063" s="1" t="b">
        <f>IF(G9063&lt;&gt;"", IF(COUNTIF($G$2:G9062, G9063), INDEX($A$2:$G$100000, MATCH(G9063, $G$2:G9062,0),1), FALSE), FALSE)</f>
        <v>0</v>
      </c>
      <c r="G9063" s="1">
        <v>62973</v>
      </c>
      <c r="H9063" s="1" t="s">
        <v>8921</v>
      </c>
    </row>
    <row r="9064" spans="1:8" x14ac:dyDescent="0.2">
      <c r="A9064" s="1">
        <v>9134</v>
      </c>
      <c r="B9064" s="1" t="str">
        <f t="shared" si="141"/>
        <v>Chub Garden LLC</v>
      </c>
      <c r="C9064" s="1" t="b">
        <f>IF(D9064&lt;&gt;"",IF(COUNTIF($D$2:D9063, D9064), INDEX($A$2:$D$100000, MATCH(D9064, $D$2:D9063,0),1), FALSE), FALSE)</f>
        <v>0</v>
      </c>
      <c r="F9064" s="1" t="b">
        <f>IF(G9064&lt;&gt;"", IF(COUNTIF($G$2:G9063, G9064), INDEX($A$2:$G$100000, MATCH(G9064, $G$2:G9063,0),1), FALSE), FALSE)</f>
        <v>0</v>
      </c>
      <c r="G9064" s="1">
        <v>63177</v>
      </c>
      <c r="H9064" s="1" t="s">
        <v>8922</v>
      </c>
    </row>
    <row r="9065" spans="1:8" x14ac:dyDescent="0.2">
      <c r="A9065" s="1">
        <v>9135</v>
      </c>
      <c r="B9065" s="1" t="str">
        <f t="shared" si="141"/>
        <v>USS Reindeer Solar LLC</v>
      </c>
      <c r="C9065" s="1" t="b">
        <f>IF(D9065&lt;&gt;"",IF(COUNTIF($D$2:D9064, D9065), INDEX($A$2:$D$100000, MATCH(D9065, $D$2:D9064,0),1), FALSE), FALSE)</f>
        <v>0</v>
      </c>
      <c r="F9065" s="1" t="b">
        <f>IF(G9065&lt;&gt;"", IF(COUNTIF($G$2:G9064, G9065), INDEX($A$2:$G$100000, MATCH(G9065, $G$2:G9064,0),1), FALSE), FALSE)</f>
        <v>0</v>
      </c>
      <c r="G9065" s="1">
        <v>62953</v>
      </c>
      <c r="H9065" s="1" t="s">
        <v>8923</v>
      </c>
    </row>
    <row r="9066" spans="1:8" x14ac:dyDescent="0.2">
      <c r="A9066" s="1">
        <v>9136</v>
      </c>
      <c r="B9066" s="1" t="str">
        <f t="shared" si="141"/>
        <v>Siems Community Solar LLC</v>
      </c>
      <c r="C9066" s="1" t="b">
        <f>IF(D9066&lt;&gt;"",IF(COUNTIF($D$2:D9065, D9066), INDEX($A$2:$D$100000, MATCH(D9066, $D$2:D9065,0),1), FALSE), FALSE)</f>
        <v>0</v>
      </c>
      <c r="F9066" s="1" t="b">
        <f>IF(G9066&lt;&gt;"", IF(COUNTIF($G$2:G9065, G9066), INDEX($A$2:$G$100000, MATCH(G9066, $G$2:G9065,0),1), FALSE), FALSE)</f>
        <v>0</v>
      </c>
      <c r="G9066" s="1">
        <v>63365</v>
      </c>
      <c r="H9066" s="1" t="s">
        <v>8924</v>
      </c>
    </row>
    <row r="9067" spans="1:8" x14ac:dyDescent="0.2">
      <c r="A9067" s="1">
        <v>9137</v>
      </c>
      <c r="B9067" s="1" t="str">
        <f t="shared" si="141"/>
        <v>Straight Garden LLC</v>
      </c>
      <c r="C9067" s="1" t="b">
        <f>IF(D9067&lt;&gt;"",IF(COUNTIF($D$2:D9066, D9067), INDEX($A$2:$D$100000, MATCH(D9067, $D$2:D9066,0),1), FALSE), FALSE)</f>
        <v>0</v>
      </c>
      <c r="F9067" s="1" t="b">
        <f>IF(G9067&lt;&gt;"", IF(COUNTIF($G$2:G9066, G9067), INDEX($A$2:$G$100000, MATCH(G9067, $G$2:G9066,0),1), FALSE), FALSE)</f>
        <v>0</v>
      </c>
      <c r="G9067" s="1">
        <v>63171</v>
      </c>
      <c r="H9067" s="1" t="s">
        <v>8925</v>
      </c>
    </row>
    <row r="9068" spans="1:8" x14ac:dyDescent="0.2">
      <c r="A9068" s="1">
        <v>9138</v>
      </c>
      <c r="B9068" s="1" t="str">
        <f t="shared" si="141"/>
        <v>USS Quail Solar LLC</v>
      </c>
      <c r="C9068" s="1" t="b">
        <f>IF(D9068&lt;&gt;"",IF(COUNTIF($D$2:D9067, D9068), INDEX($A$2:$D$100000, MATCH(D9068, $D$2:D9067,0),1), FALSE), FALSE)</f>
        <v>0</v>
      </c>
      <c r="F9068" s="1" t="b">
        <f>IF(G9068&lt;&gt;"", IF(COUNTIF($G$2:G9067, G9068), INDEX($A$2:$G$100000, MATCH(G9068, $G$2:G9067,0),1), FALSE), FALSE)</f>
        <v>0</v>
      </c>
      <c r="G9068" s="1">
        <v>64374</v>
      </c>
      <c r="H9068" s="1" t="s">
        <v>8926</v>
      </c>
    </row>
    <row r="9069" spans="1:8" x14ac:dyDescent="0.2">
      <c r="A9069" s="1">
        <v>9139</v>
      </c>
      <c r="B9069" s="1" t="str">
        <f t="shared" si="141"/>
        <v>USS Wildcat Solar LLC</v>
      </c>
      <c r="C9069" s="1" t="b">
        <f>IF(D9069&lt;&gt;"",IF(COUNTIF($D$2:D9068, D9069), INDEX($A$2:$D$100000, MATCH(D9069, $D$2:D9068,0),1), FALSE), FALSE)</f>
        <v>0</v>
      </c>
      <c r="F9069" s="1" t="b">
        <f>IF(G9069&lt;&gt;"", IF(COUNTIF($G$2:G9068, G9069), INDEX($A$2:$G$100000, MATCH(G9069, $G$2:G9068,0),1), FALSE), FALSE)</f>
        <v>0</v>
      </c>
      <c r="G9069" s="1">
        <v>64375</v>
      </c>
      <c r="H9069" s="1" t="s">
        <v>8927</v>
      </c>
    </row>
    <row r="9070" spans="1:8" x14ac:dyDescent="0.2">
      <c r="A9070" s="1">
        <v>9140</v>
      </c>
      <c r="B9070" s="1" t="str">
        <f t="shared" si="141"/>
        <v>USS Zanzibar Solar LLC</v>
      </c>
      <c r="C9070" s="1" t="b">
        <f>IF(D9070&lt;&gt;"",IF(COUNTIF($D$2:D9069, D9070), INDEX($A$2:$D$100000, MATCH(D9070, $D$2:D9069,0),1), FALSE), FALSE)</f>
        <v>0</v>
      </c>
      <c r="F9070" s="1" t="b">
        <f>IF(G9070&lt;&gt;"", IF(COUNTIF($G$2:G9069, G9070), INDEX($A$2:$G$100000, MATCH(G9070, $G$2:G9069,0),1), FALSE), FALSE)</f>
        <v>0</v>
      </c>
      <c r="G9070" s="1">
        <v>62975</v>
      </c>
      <c r="H9070" s="1" t="s">
        <v>8928</v>
      </c>
    </row>
    <row r="9071" spans="1:8" x14ac:dyDescent="0.2">
      <c r="A9071" s="1">
        <v>9141</v>
      </c>
      <c r="B9071" s="1" t="str">
        <f t="shared" si="141"/>
        <v>Prawer Community Solar LLC</v>
      </c>
      <c r="C9071" s="1" t="b">
        <f>IF(D9071&lt;&gt;"",IF(COUNTIF($D$2:D9070, D9071), INDEX($A$2:$D$100000, MATCH(D9071, $D$2:D9070,0),1), FALSE), FALSE)</f>
        <v>0</v>
      </c>
      <c r="F9071" s="1" t="b">
        <f>IF(G9071&lt;&gt;"", IF(COUNTIF($G$2:G9070, G9071), INDEX($A$2:$G$100000, MATCH(G9071, $G$2:G9070,0),1), FALSE), FALSE)</f>
        <v>0</v>
      </c>
      <c r="G9071" s="1">
        <v>62964</v>
      </c>
      <c r="H9071" s="1" t="s">
        <v>8929</v>
      </c>
    </row>
    <row r="9072" spans="1:8" x14ac:dyDescent="0.2">
      <c r="A9072" s="1">
        <v>9142</v>
      </c>
      <c r="B9072" s="1" t="str">
        <f t="shared" si="141"/>
        <v>Buffalo Garden LLC</v>
      </c>
      <c r="C9072" s="1" t="b">
        <f>IF(D9072&lt;&gt;"",IF(COUNTIF($D$2:D9071, D9072), INDEX($A$2:$D$100000, MATCH(D9072, $D$2:D9071,0),1), FALSE), FALSE)</f>
        <v>0</v>
      </c>
      <c r="F9072" s="1" t="b">
        <f>IF(G9072&lt;&gt;"", IF(COUNTIF($G$2:G9071, G9072), INDEX($A$2:$G$100000, MATCH(G9072, $G$2:G9071,0),1), FALSE), FALSE)</f>
        <v>0</v>
      </c>
      <c r="G9072" s="1">
        <v>63157</v>
      </c>
      <c r="H9072" s="1" t="s">
        <v>8930</v>
      </c>
    </row>
    <row r="9073" spans="1:8" x14ac:dyDescent="0.2">
      <c r="A9073" s="1">
        <v>9143</v>
      </c>
      <c r="B9073" s="1" t="str">
        <f t="shared" si="141"/>
        <v>Lowry CSG2 LLC</v>
      </c>
      <c r="C9073" s="1" t="b">
        <f>IF(D9073&lt;&gt;"",IF(COUNTIF($D$2:D9072, D9073), INDEX($A$2:$D$100000, MATCH(D9073, $D$2:D9072,0),1), FALSE), FALSE)</f>
        <v>0</v>
      </c>
      <c r="F9073" s="1" t="b">
        <f>IF(G9073&lt;&gt;"", IF(COUNTIF($G$2:G9072, G9073), INDEX($A$2:$G$100000, MATCH(G9073, $G$2:G9072,0),1), FALSE), FALSE)</f>
        <v>0</v>
      </c>
      <c r="G9073" s="1">
        <v>63300</v>
      </c>
      <c r="H9073" s="1" t="s">
        <v>8931</v>
      </c>
    </row>
    <row r="9074" spans="1:8" x14ac:dyDescent="0.2">
      <c r="A9074" s="1">
        <v>9144</v>
      </c>
      <c r="B9074" s="1" t="str">
        <f t="shared" si="141"/>
        <v>Novel Haley Solar LLC CSG</v>
      </c>
      <c r="C9074" s="1" t="b">
        <f>IF(D9074&lt;&gt;"",IF(COUNTIF($D$2:D9073, D9074), INDEX($A$2:$D$100000, MATCH(D9074, $D$2:D9073,0),1), FALSE), FALSE)</f>
        <v>0</v>
      </c>
      <c r="F9074" s="1" t="b">
        <f>IF(G9074&lt;&gt;"", IF(COUNTIF($G$2:G9073, G9074), INDEX($A$2:$G$100000, MATCH(G9074, $G$2:G9073,0),1), FALSE), FALSE)</f>
        <v>0</v>
      </c>
      <c r="G9074" s="1">
        <v>62864</v>
      </c>
      <c r="H9074" s="1" t="s">
        <v>8932</v>
      </c>
    </row>
    <row r="9075" spans="1:8" x14ac:dyDescent="0.2">
      <c r="A9075" s="1">
        <v>9145</v>
      </c>
      <c r="B9075" s="1" t="str">
        <f t="shared" si="141"/>
        <v>Buffalo Lake CSG1 LLC</v>
      </c>
      <c r="C9075" s="1" t="b">
        <f>IF(D9075&lt;&gt;"",IF(COUNTIF($D$2:D9074, D9075), INDEX($A$2:$D$100000, MATCH(D9075, $D$2:D9074,0),1), FALSE), FALSE)</f>
        <v>0</v>
      </c>
      <c r="F9075" s="1" t="b">
        <f>IF(G9075&lt;&gt;"", IF(COUNTIF($G$2:G9074, G9075), INDEX($A$2:$G$100000, MATCH(G9075, $G$2:G9074,0),1), FALSE), FALSE)</f>
        <v>0</v>
      </c>
      <c r="G9075" s="1">
        <v>63296</v>
      </c>
      <c r="H9075" s="1" t="s">
        <v>8933</v>
      </c>
    </row>
    <row r="9076" spans="1:8" x14ac:dyDescent="0.2">
      <c r="A9076" s="1">
        <v>9146</v>
      </c>
      <c r="B9076" s="1" t="str">
        <f t="shared" si="141"/>
        <v>Brooten CSG1 LLC</v>
      </c>
      <c r="C9076" s="1" t="b">
        <f>IF(D9076&lt;&gt;"",IF(COUNTIF($D$2:D9075, D9076), INDEX($A$2:$D$100000, MATCH(D9076, $D$2:D9075,0),1), FALSE), FALSE)</f>
        <v>0</v>
      </c>
      <c r="F9076" s="1" t="b">
        <f>IF(G9076&lt;&gt;"", IF(COUNTIF($G$2:G9075, G9076), INDEX($A$2:$G$100000, MATCH(G9076, $G$2:G9075,0),1), FALSE), FALSE)</f>
        <v>0</v>
      </c>
      <c r="G9076" s="1">
        <v>63295</v>
      </c>
      <c r="H9076" s="1" t="s">
        <v>8934</v>
      </c>
    </row>
    <row r="9077" spans="1:8" x14ac:dyDescent="0.2">
      <c r="A9077" s="1">
        <v>9147</v>
      </c>
      <c r="B9077" s="1" t="str">
        <f t="shared" si="141"/>
        <v>Novel Holmquist Solar LLC</v>
      </c>
      <c r="C9077" s="1" t="b">
        <f>IF(D9077&lt;&gt;"",IF(COUNTIF($D$2:D9076, D9077), INDEX($A$2:$D$100000, MATCH(D9077, $D$2:D9076,0),1), FALSE), FALSE)</f>
        <v>0</v>
      </c>
      <c r="F9077" s="1" t="b">
        <f>IF(G9077&lt;&gt;"", IF(COUNTIF($G$2:G9076, G9077), INDEX($A$2:$G$100000, MATCH(G9077, $G$2:G9076,0),1), FALSE), FALSE)</f>
        <v>0</v>
      </c>
      <c r="G9077" s="1">
        <v>62865</v>
      </c>
      <c r="H9077" s="1" t="s">
        <v>8935</v>
      </c>
    </row>
    <row r="9078" spans="1:8" x14ac:dyDescent="0.2">
      <c r="A9078" s="1">
        <v>9148</v>
      </c>
      <c r="B9078" s="1" t="str">
        <f t="shared" si="141"/>
        <v>NYPH - Lawrence</v>
      </c>
      <c r="C9078" s="1" t="b">
        <f>IF(D9078&lt;&gt;"",IF(COUNTIF($D$2:D9077, D9078), INDEX($A$2:$D$100000, MATCH(D9078, $D$2:D9077,0),1), FALSE), FALSE)</f>
        <v>0</v>
      </c>
      <c r="F9078" s="1" t="b">
        <f>IF(G9078&lt;&gt;"", IF(COUNTIF($G$2:G9077, G9078), INDEX($A$2:$G$100000, MATCH(G9078, $G$2:G9077,0),1), FALSE), FALSE)</f>
        <v>0</v>
      </c>
      <c r="G9078" s="1">
        <v>63291</v>
      </c>
      <c r="H9078" s="1" t="s">
        <v>8936</v>
      </c>
    </row>
    <row r="9079" spans="1:8" x14ac:dyDescent="0.2">
      <c r="A9079" s="1">
        <v>9149</v>
      </c>
      <c r="B9079" s="1" t="str">
        <f t="shared" si="141"/>
        <v>Novel Benedix Solar LLC</v>
      </c>
      <c r="C9079" s="1" t="b">
        <f>IF(D9079&lt;&gt;"",IF(COUNTIF($D$2:D9078, D9079), INDEX($A$2:$D$100000, MATCH(D9079, $D$2:D9078,0),1), FALSE), FALSE)</f>
        <v>0</v>
      </c>
      <c r="F9079" s="1" t="b">
        <f>IF(G9079&lt;&gt;"", IF(COUNTIF($G$2:G9078, G9079), INDEX($A$2:$G$100000, MATCH(G9079, $G$2:G9078,0),1), FALSE), FALSE)</f>
        <v>0</v>
      </c>
      <c r="G9079" s="1">
        <v>62869</v>
      </c>
      <c r="H9079" s="1" t="s">
        <v>8937</v>
      </c>
    </row>
    <row r="9080" spans="1:8" x14ac:dyDescent="0.2">
      <c r="A9080" s="1">
        <v>9150</v>
      </c>
      <c r="B9080" s="1" t="str">
        <f t="shared" si="141"/>
        <v>Novel Froehle Solar LLC</v>
      </c>
      <c r="C9080" s="1" t="b">
        <f>IF(D9080&lt;&gt;"",IF(COUNTIF($D$2:D9079, D9080), INDEX($A$2:$D$100000, MATCH(D9080, $D$2:D9079,0),1), FALSE), FALSE)</f>
        <v>0</v>
      </c>
      <c r="F9080" s="1" t="b">
        <f>IF(G9080&lt;&gt;"", IF(COUNTIF($G$2:G9079, G9080), INDEX($A$2:$G$100000, MATCH(G9080, $G$2:G9079,0),1), FALSE), FALSE)</f>
        <v>0</v>
      </c>
      <c r="G9080" s="1">
        <v>64293</v>
      </c>
      <c r="H9080" s="1" t="s">
        <v>8938</v>
      </c>
    </row>
    <row r="9081" spans="1:8" x14ac:dyDescent="0.2">
      <c r="A9081" s="1">
        <v>9151</v>
      </c>
      <c r="B9081" s="1" t="str">
        <f t="shared" si="141"/>
        <v>Novel Milbradt Solar LLC</v>
      </c>
      <c r="C9081" s="1" t="b">
        <f>IF(D9081&lt;&gt;"",IF(COUNTIF($D$2:D9080, D9081), INDEX($A$2:$D$100000, MATCH(D9081, $D$2:D9080,0),1), FALSE), FALSE)</f>
        <v>0</v>
      </c>
      <c r="F9081" s="1" t="b">
        <f>IF(G9081&lt;&gt;"", IF(COUNTIF($G$2:G9080, G9081), INDEX($A$2:$G$100000, MATCH(G9081, $G$2:G9080,0),1), FALSE), FALSE)</f>
        <v>0</v>
      </c>
      <c r="G9081" s="1">
        <v>64294</v>
      </c>
      <c r="H9081" s="1" t="s">
        <v>8939</v>
      </c>
    </row>
    <row r="9082" spans="1:8" x14ac:dyDescent="0.2">
      <c r="A9082" s="1">
        <v>9152</v>
      </c>
      <c r="B9082" s="1" t="str">
        <f t="shared" si="141"/>
        <v>Novel Winegar Partnership Solar</v>
      </c>
      <c r="C9082" s="1" t="b">
        <f>IF(D9082&lt;&gt;"",IF(COUNTIF($D$2:D9081, D9082), INDEX($A$2:$D$100000, MATCH(D9082, $D$2:D9081,0),1), FALSE), FALSE)</f>
        <v>0</v>
      </c>
      <c r="F9082" s="1" t="b">
        <f>IF(G9082&lt;&gt;"", IF(COUNTIF($G$2:G9081, G9082), INDEX($A$2:$G$100000, MATCH(G9082, $G$2:G9081,0),1), FALSE), FALSE)</f>
        <v>0</v>
      </c>
      <c r="G9082" s="1">
        <v>62867</v>
      </c>
      <c r="H9082" s="1" t="s">
        <v>8940</v>
      </c>
    </row>
    <row r="9083" spans="1:8" x14ac:dyDescent="0.2">
      <c r="A9083" s="1">
        <v>9153</v>
      </c>
      <c r="B9083" s="1" t="str">
        <f t="shared" si="141"/>
        <v>USS Danube Solar LLC</v>
      </c>
      <c r="C9083" s="1" t="b">
        <f>IF(D9083&lt;&gt;"",IF(COUNTIF($D$2:D9082, D9083), INDEX($A$2:$D$100000, MATCH(D9083, $D$2:D9082,0),1), FALSE), FALSE)</f>
        <v>0</v>
      </c>
      <c r="F9083" s="1" t="b">
        <f>IF(G9083&lt;&gt;"", IF(COUNTIF($G$2:G9082, G9083), INDEX($A$2:$G$100000, MATCH(G9083, $G$2:G9082,0),1), FALSE), FALSE)</f>
        <v>0</v>
      </c>
      <c r="G9083" s="1">
        <v>64376</v>
      </c>
      <c r="H9083" s="1" t="s">
        <v>8941</v>
      </c>
    </row>
    <row r="9084" spans="1:8" x14ac:dyDescent="0.2">
      <c r="A9084" s="1">
        <v>9154</v>
      </c>
      <c r="B9084" s="1" t="str">
        <f t="shared" si="141"/>
        <v>Loon Garden LLC</v>
      </c>
      <c r="C9084" s="1" t="b">
        <f>IF(D9084&lt;&gt;"",IF(COUNTIF($D$2:D9083, D9084), INDEX($A$2:$D$100000, MATCH(D9084, $D$2:D9083,0),1), FALSE), FALSE)</f>
        <v>0</v>
      </c>
      <c r="F9084" s="1" t="b">
        <f>IF(G9084&lt;&gt;"", IF(COUNTIF($G$2:G9083, G9084), INDEX($A$2:$G$100000, MATCH(G9084, $G$2:G9083,0),1), FALSE), FALSE)</f>
        <v>0</v>
      </c>
      <c r="G9084" s="1">
        <v>63158</v>
      </c>
      <c r="H9084" s="1" t="s">
        <v>8942</v>
      </c>
    </row>
    <row r="9085" spans="1:8" x14ac:dyDescent="0.2">
      <c r="A9085" s="1">
        <v>9155</v>
      </c>
      <c r="B9085" s="1" t="str">
        <f t="shared" si="141"/>
        <v>Novel Peter Solar LLC</v>
      </c>
      <c r="C9085" s="1" t="b">
        <f>IF(D9085&lt;&gt;"",IF(COUNTIF($D$2:D9084, D9085), INDEX($A$2:$D$100000, MATCH(D9085, $D$2:D9084,0),1), FALSE), FALSE)</f>
        <v>0</v>
      </c>
      <c r="F9085" s="1" t="b">
        <f>IF(G9085&lt;&gt;"", IF(COUNTIF($G$2:G9084, G9085), INDEX($A$2:$G$100000, MATCH(G9085, $G$2:G9084,0),1), FALSE), FALSE)</f>
        <v>0</v>
      </c>
      <c r="G9085" s="1">
        <v>62868</v>
      </c>
      <c r="H9085" s="1" t="s">
        <v>8943</v>
      </c>
    </row>
    <row r="9086" spans="1:8" x14ac:dyDescent="0.2">
      <c r="A9086" s="1">
        <v>9156</v>
      </c>
      <c r="B9086" s="1" t="str">
        <f t="shared" si="141"/>
        <v>USS Bush Solar LLC</v>
      </c>
      <c r="C9086" s="1" t="b">
        <f>IF(D9086&lt;&gt;"",IF(COUNTIF($D$2:D9085, D9086), INDEX($A$2:$D$100000, MATCH(D9086, $D$2:D9085,0),1), FALSE), FALSE)</f>
        <v>0</v>
      </c>
      <c r="F9086" s="1" t="b">
        <f>IF(G9086&lt;&gt;"", IF(COUNTIF($G$2:G9085, G9086), INDEX($A$2:$G$100000, MATCH(G9086, $G$2:G9085,0),1), FALSE), FALSE)</f>
        <v>0</v>
      </c>
      <c r="G9086" s="1">
        <v>62954</v>
      </c>
      <c r="H9086" s="1" t="s">
        <v>8944</v>
      </c>
    </row>
    <row r="9087" spans="1:8" x14ac:dyDescent="0.2">
      <c r="A9087" s="1">
        <v>9157</v>
      </c>
      <c r="B9087" s="1" t="str">
        <f t="shared" si="141"/>
        <v>Novel MNDot Solar LLC</v>
      </c>
      <c r="C9087" s="1" t="b">
        <f>IF(D9087&lt;&gt;"",IF(COUNTIF($D$2:D9086, D9087), INDEX($A$2:$D$100000, MATCH(D9087, $D$2:D9086,0),1), FALSE), FALSE)</f>
        <v>0</v>
      </c>
      <c r="F9087" s="1" t="b">
        <f>IF(G9087&lt;&gt;"", IF(COUNTIF($G$2:G9086, G9087), INDEX($A$2:$G$100000, MATCH(G9087, $G$2:G9086,0),1), FALSE), FALSE)</f>
        <v>0</v>
      </c>
      <c r="G9087" s="1">
        <v>62866</v>
      </c>
      <c r="H9087" s="1" t="s">
        <v>8945</v>
      </c>
    </row>
    <row r="9088" spans="1:8" x14ac:dyDescent="0.2">
      <c r="A9088" s="1">
        <v>9158</v>
      </c>
      <c r="B9088" s="1" t="str">
        <f t="shared" si="141"/>
        <v>Novel Novak Solar LLC</v>
      </c>
      <c r="C9088" s="1" t="b">
        <f>IF(D9088&lt;&gt;"",IF(COUNTIF($D$2:D9087, D9088), INDEX($A$2:$D$100000, MATCH(D9088, $D$2:D9087,0),1), FALSE), FALSE)</f>
        <v>0</v>
      </c>
      <c r="F9088" s="1" t="b">
        <f>IF(G9088&lt;&gt;"", IF(COUNTIF($G$2:G9087, G9088), INDEX($A$2:$G$100000, MATCH(G9088, $G$2:G9087,0),1), FALSE), FALSE)</f>
        <v>0</v>
      </c>
      <c r="G9088" s="1">
        <v>63774</v>
      </c>
      <c r="H9088" s="1" t="s">
        <v>8946</v>
      </c>
    </row>
    <row r="9089" spans="1:8" x14ac:dyDescent="0.2">
      <c r="A9089" s="1">
        <v>9159</v>
      </c>
      <c r="B9089" s="1" t="str">
        <f t="shared" si="141"/>
        <v>Schueler Community Solar LLC</v>
      </c>
      <c r="C9089" s="1" t="b">
        <f>IF(D9089&lt;&gt;"",IF(COUNTIF($D$2:D9088, D9089), INDEX($A$2:$D$100000, MATCH(D9089, $D$2:D9088,0),1), FALSE), FALSE)</f>
        <v>0</v>
      </c>
      <c r="F9089" s="1" t="b">
        <f>IF(G9089&lt;&gt;"", IF(COUNTIF($G$2:G9088, G9089), INDEX($A$2:$G$100000, MATCH(G9089, $G$2:G9088,0),1), FALSE), FALSE)</f>
        <v>0</v>
      </c>
      <c r="G9089" s="1">
        <v>63366</v>
      </c>
      <c r="H9089" s="1" t="s">
        <v>8947</v>
      </c>
    </row>
    <row r="9090" spans="1:8" x14ac:dyDescent="0.2">
      <c r="A9090" s="1">
        <v>9160</v>
      </c>
      <c r="B9090" s="1" t="str">
        <f t="shared" ref="B9090:B9153" si="142">IF(H9090="",E9090,H9090)</f>
        <v>Marion Garden LLC</v>
      </c>
      <c r="C9090" s="1" t="b">
        <f>IF(D9090&lt;&gt;"",IF(COUNTIF($D$2:D9089, D9090), INDEX($A$2:$D$100000, MATCH(D9090, $D$2:D9089,0),1), FALSE), FALSE)</f>
        <v>0</v>
      </c>
      <c r="F9090" s="1" t="b">
        <f>IF(G9090&lt;&gt;"", IF(COUNTIF($G$2:G9089, G9090), INDEX($A$2:$G$100000, MATCH(G9090, $G$2:G9089,0),1), FALSE), FALSE)</f>
        <v>0</v>
      </c>
      <c r="G9090" s="1">
        <v>63607</v>
      </c>
      <c r="H9090" s="1" t="s">
        <v>8948</v>
      </c>
    </row>
    <row r="9091" spans="1:8" x14ac:dyDescent="0.2">
      <c r="A9091" s="1">
        <v>9161</v>
      </c>
      <c r="B9091" s="1" t="str">
        <f t="shared" si="142"/>
        <v>Mike Woolf Farming</v>
      </c>
      <c r="C9091" s="1" t="b">
        <f>IF(D9091&lt;&gt;"",IF(COUNTIF($D$2:D9090, D9091), INDEX($A$2:$D$100000, MATCH(D9091, $D$2:D9090,0),1), FALSE), FALSE)</f>
        <v>0</v>
      </c>
      <c r="F9091" s="1" t="b">
        <f>IF(G9091&lt;&gt;"", IF(COUNTIF($G$2:G9090, G9091), INDEX($A$2:$G$100000, MATCH(G9091, $G$2:G9090,0),1), FALSE), FALSE)</f>
        <v>0</v>
      </c>
      <c r="G9091" s="1">
        <v>63649</v>
      </c>
      <c r="H9091" s="1" t="s">
        <v>8949</v>
      </c>
    </row>
    <row r="9092" spans="1:8" x14ac:dyDescent="0.2">
      <c r="A9092" s="1">
        <v>9162</v>
      </c>
      <c r="B9092" s="1" t="str">
        <f t="shared" si="142"/>
        <v>Family Tree Farms</v>
      </c>
      <c r="C9092" s="1" t="b">
        <f>IF(D9092&lt;&gt;"",IF(COUNTIF($D$2:D9091, D9092), INDEX($A$2:$D$100000, MATCH(D9092, $D$2:D9091,0),1), FALSE), FALSE)</f>
        <v>0</v>
      </c>
      <c r="F9092" s="1" t="b">
        <f>IF(G9092&lt;&gt;"", IF(COUNTIF($G$2:G9091, G9092), INDEX($A$2:$G$100000, MATCH(G9092, $G$2:G9091,0),1), FALSE), FALSE)</f>
        <v>0</v>
      </c>
      <c r="G9092" s="1">
        <v>63648</v>
      </c>
      <c r="H9092" s="1" t="s">
        <v>8950</v>
      </c>
    </row>
    <row r="9093" spans="1:8" x14ac:dyDescent="0.2">
      <c r="A9093" s="1">
        <v>9163</v>
      </c>
      <c r="B9093" s="1" t="str">
        <f t="shared" si="142"/>
        <v>Coram Energy Group Ltd</v>
      </c>
      <c r="C9093" s="1" t="b">
        <f>IF(D9093&lt;&gt;"",IF(COUNTIF($D$2:D9092, D9093), INDEX($A$2:$D$100000, MATCH(D9093, $D$2:D9092,0),1), FALSE), FALSE)</f>
        <v>0</v>
      </c>
      <c r="F9093" s="1" t="b">
        <f>IF(G9093&lt;&gt;"", IF(COUNTIF($G$2:G9092, G9093), INDEX($A$2:$G$100000, MATCH(G9093, $G$2:G9092,0),1), FALSE), FALSE)</f>
        <v>0</v>
      </c>
      <c r="G9093" s="1">
        <v>4338</v>
      </c>
      <c r="H9093" s="1" t="s">
        <v>8951</v>
      </c>
    </row>
    <row r="9094" spans="1:8" x14ac:dyDescent="0.2">
      <c r="A9094" s="1">
        <v>9164</v>
      </c>
      <c r="B9094" s="1" t="str">
        <f t="shared" si="142"/>
        <v>ACE Solar, LLC</v>
      </c>
      <c r="C9094" s="1" t="b">
        <f>IF(D9094&lt;&gt;"",IF(COUNTIF($D$2:D9093, D9094), INDEX($A$2:$D$100000, MATCH(D9094, $D$2:D9093,0),1), FALSE), FALSE)</f>
        <v>0</v>
      </c>
      <c r="F9094" s="1" t="b">
        <f>IF(G9094&lt;&gt;"", IF(COUNTIF($G$2:G9093, G9094), INDEX($A$2:$G$100000, MATCH(G9094, $G$2:G9093,0),1), FALSE), FALSE)</f>
        <v>0</v>
      </c>
      <c r="G9094" s="1">
        <v>61543</v>
      </c>
      <c r="H9094" s="1" t="s">
        <v>8952</v>
      </c>
    </row>
    <row r="9095" spans="1:8" x14ac:dyDescent="0.2">
      <c r="A9095" s="1">
        <v>9165</v>
      </c>
      <c r="B9095" s="1" t="str">
        <f t="shared" si="142"/>
        <v>6685 Santa Barbara Ct</v>
      </c>
      <c r="C9095" s="1" t="b">
        <f>IF(D9095&lt;&gt;"",IF(COUNTIF($D$2:D9094, D9095), INDEX($A$2:$D$100000, MATCH(D9095, $D$2:D9094,0),1), FALSE), FALSE)</f>
        <v>0</v>
      </c>
      <c r="F9095" s="1" t="b">
        <f>IF(G9095&lt;&gt;"", IF(COUNTIF($G$2:G9094, G9095), INDEX($A$2:$G$100000, MATCH(G9095, $G$2:G9094,0),1), FALSE), FALSE)</f>
        <v>0</v>
      </c>
      <c r="G9095" s="1">
        <v>63979</v>
      </c>
      <c r="H9095" s="1" t="s">
        <v>8953</v>
      </c>
    </row>
    <row r="9096" spans="1:8" x14ac:dyDescent="0.2">
      <c r="A9096" s="1">
        <v>9166</v>
      </c>
      <c r="B9096" s="1" t="str">
        <f t="shared" si="142"/>
        <v>Erving Poplar Mountain Solar 1, LLC</v>
      </c>
      <c r="C9096" s="1" t="b">
        <f>IF(D9096&lt;&gt;"",IF(COUNTIF($D$2:D9095, D9096), INDEX($A$2:$D$100000, MATCH(D9096, $D$2:D9095,0),1), FALSE), FALSE)</f>
        <v>0</v>
      </c>
      <c r="F9096" s="1" t="b">
        <f>IF(G9096&lt;&gt;"", IF(COUNTIF($G$2:G9095, G9096), INDEX($A$2:$G$100000, MATCH(G9096, $G$2:G9095,0),1), FALSE), FALSE)</f>
        <v>0</v>
      </c>
      <c r="G9096" s="1">
        <v>63615</v>
      </c>
      <c r="H9096" s="1" t="s">
        <v>8954</v>
      </c>
    </row>
    <row r="9097" spans="1:8" x14ac:dyDescent="0.2">
      <c r="A9097" s="1">
        <v>9167</v>
      </c>
      <c r="B9097" s="1" t="str">
        <f t="shared" si="142"/>
        <v>Severson Garden LLC</v>
      </c>
      <c r="C9097" s="1" t="b">
        <f>IF(D9097&lt;&gt;"",IF(COUNTIF($D$2:D9096, D9097), INDEX($A$2:$D$100000, MATCH(D9097, $D$2:D9096,0),1), FALSE), FALSE)</f>
        <v>0</v>
      </c>
      <c r="F9097" s="1" t="b">
        <f>IF(G9097&lt;&gt;"", IF(COUNTIF($G$2:G9096, G9097), INDEX($A$2:$G$100000, MATCH(G9097, $G$2:G9096,0),1), FALSE), FALSE)</f>
        <v>0</v>
      </c>
      <c r="G9097" s="1">
        <v>63610</v>
      </c>
      <c r="H9097" s="1" t="s">
        <v>8955</v>
      </c>
    </row>
    <row r="9098" spans="1:8" x14ac:dyDescent="0.2">
      <c r="A9098" s="1">
        <v>9168</v>
      </c>
      <c r="B9098" s="1" t="str">
        <f t="shared" si="142"/>
        <v>Lyman Garden LLC</v>
      </c>
      <c r="C9098" s="1" t="b">
        <f>IF(D9098&lt;&gt;"",IF(COUNTIF($D$2:D9097, D9098), INDEX($A$2:$D$100000, MATCH(D9098, $D$2:D9097,0),1), FALSE), FALSE)</f>
        <v>0</v>
      </c>
      <c r="F9098" s="1" t="b">
        <f>IF(G9098&lt;&gt;"", IF(COUNTIF($G$2:G9097, G9098), INDEX($A$2:$G$100000, MATCH(G9098, $G$2:G9097,0),1), FALSE), FALSE)</f>
        <v>0</v>
      </c>
      <c r="G9098" s="1">
        <v>63609</v>
      </c>
      <c r="H9098" s="1" t="s">
        <v>8956</v>
      </c>
    </row>
    <row r="9099" spans="1:8" x14ac:dyDescent="0.2">
      <c r="A9099" s="1">
        <v>9169</v>
      </c>
      <c r="B9099" s="1" t="str">
        <f t="shared" si="142"/>
        <v>Silver Lake Garden LLC</v>
      </c>
      <c r="C9099" s="1" t="b">
        <f>IF(D9099&lt;&gt;"",IF(COUNTIF($D$2:D9098, D9099), INDEX($A$2:$D$100000, MATCH(D9099, $D$2:D9098,0),1), FALSE), FALSE)</f>
        <v>0</v>
      </c>
      <c r="F9099" s="1" t="b">
        <f>IF(G9099&lt;&gt;"", IF(COUNTIF($G$2:G9098, G9099), INDEX($A$2:$G$100000, MATCH(G9099, $G$2:G9098,0),1), FALSE), FALSE)</f>
        <v>0</v>
      </c>
      <c r="G9099" s="1">
        <v>63608</v>
      </c>
      <c r="H9099" s="1" t="s">
        <v>8957</v>
      </c>
    </row>
    <row r="9100" spans="1:8" x14ac:dyDescent="0.2">
      <c r="A9100" s="1">
        <v>9170</v>
      </c>
      <c r="B9100" s="1" t="str">
        <f t="shared" si="142"/>
        <v>Nicollet Garden LLC</v>
      </c>
      <c r="C9100" s="1" t="b">
        <f>IF(D9100&lt;&gt;"",IF(COUNTIF($D$2:D9099, D9100), INDEX($A$2:$D$100000, MATCH(D9100, $D$2:D9099,0),1), FALSE), FALSE)</f>
        <v>0</v>
      </c>
      <c r="F9100" s="1" t="b">
        <f>IF(G9100&lt;&gt;"", IF(COUNTIF($G$2:G9099, G9100), INDEX($A$2:$G$100000, MATCH(G9100, $G$2:G9099,0),1), FALSE), FALSE)</f>
        <v>0</v>
      </c>
      <c r="G9100" s="1">
        <v>63605</v>
      </c>
      <c r="H9100" s="1" t="s">
        <v>8958</v>
      </c>
    </row>
    <row r="9101" spans="1:8" x14ac:dyDescent="0.2">
      <c r="A9101" s="1">
        <v>9171</v>
      </c>
      <c r="B9101" s="1" t="str">
        <f t="shared" si="142"/>
        <v>USS Hockey Pad Solar LLC</v>
      </c>
      <c r="C9101" s="1" t="b">
        <f>IF(D9101&lt;&gt;"",IF(COUNTIF($D$2:D9100, D9101), INDEX($A$2:$D$100000, MATCH(D9101, $D$2:D9100,0),1), FALSE), FALSE)</f>
        <v>0</v>
      </c>
      <c r="F9101" s="1" t="b">
        <f>IF(G9101&lt;&gt;"", IF(COUNTIF($G$2:G9100, G9101), INDEX($A$2:$G$100000, MATCH(G9101, $G$2:G9100,0),1), FALSE), FALSE)</f>
        <v>0</v>
      </c>
      <c r="G9101" s="1">
        <v>61846</v>
      </c>
      <c r="H9101" s="1" t="s">
        <v>8959</v>
      </c>
    </row>
    <row r="9102" spans="1:8" x14ac:dyDescent="0.2">
      <c r="A9102" s="1">
        <v>9172</v>
      </c>
      <c r="B9102" s="1" t="str">
        <f t="shared" si="142"/>
        <v>Union Garden LLC</v>
      </c>
      <c r="C9102" s="1" t="b">
        <f>IF(D9102&lt;&gt;"",IF(COUNTIF($D$2:D9101, D9102), INDEX($A$2:$D$100000, MATCH(D9102, $D$2:D9101,0),1), FALSE), FALSE)</f>
        <v>0</v>
      </c>
      <c r="F9102" s="1" t="b">
        <f>IF(G9102&lt;&gt;"", IF(COUNTIF($G$2:G9101, G9102), INDEX($A$2:$G$100000, MATCH(G9102, $G$2:G9101,0),1), FALSE), FALSE)</f>
        <v>0</v>
      </c>
      <c r="G9102" s="1">
        <v>63604</v>
      </c>
      <c r="H9102" s="1" t="s">
        <v>8960</v>
      </c>
    </row>
    <row r="9103" spans="1:8" x14ac:dyDescent="0.2">
      <c r="A9103" s="1">
        <v>9173</v>
      </c>
      <c r="B9103" s="1" t="str">
        <f t="shared" si="142"/>
        <v>Alliance HP Virginia Drive LLC</v>
      </c>
      <c r="C9103" s="1" t="b">
        <f>IF(D9103&lt;&gt;"",IF(COUNTIF($D$2:D9102, D9103), INDEX($A$2:$D$100000, MATCH(D9103, $D$2:D9102,0),1), FALSE), FALSE)</f>
        <v>0</v>
      </c>
      <c r="F9103" s="1" t="b">
        <f>IF(G9103&lt;&gt;"", IF(COUNTIF($G$2:G9102, G9103), INDEX($A$2:$G$100000, MATCH(G9103, $G$2:G9102,0),1), FALSE), FALSE)</f>
        <v>0</v>
      </c>
      <c r="G9103" s="1">
        <v>64045</v>
      </c>
      <c r="H9103" s="1" t="s">
        <v>8961</v>
      </c>
    </row>
    <row r="9104" spans="1:8" x14ac:dyDescent="0.2">
      <c r="A9104" s="1">
        <v>9174</v>
      </c>
      <c r="B9104" s="1" t="str">
        <f t="shared" si="142"/>
        <v>Novel Martens Solar LLC</v>
      </c>
      <c r="C9104" s="1" t="b">
        <f>IF(D9104&lt;&gt;"",IF(COUNTIF($D$2:D9103, D9104), INDEX($A$2:$D$100000, MATCH(D9104, $D$2:D9103,0),1), FALSE), FALSE)</f>
        <v>0</v>
      </c>
      <c r="F9104" s="1" t="b">
        <f>IF(G9104&lt;&gt;"", IF(COUNTIF($G$2:G9103, G9104), INDEX($A$2:$G$100000, MATCH(G9104, $G$2:G9103,0),1), FALSE), FALSE)</f>
        <v>0</v>
      </c>
      <c r="G9104" s="1">
        <v>63590</v>
      </c>
      <c r="H9104" s="1" t="s">
        <v>8962</v>
      </c>
    </row>
    <row r="9105" spans="1:8" x14ac:dyDescent="0.2">
      <c r="A9105" s="1">
        <v>9175</v>
      </c>
      <c r="B9105" s="1" t="str">
        <f t="shared" si="142"/>
        <v>Atlantic Solar</v>
      </c>
      <c r="C9105" s="1" t="b">
        <f>IF(D9105&lt;&gt;"",IF(COUNTIF($D$2:D9104, D9105), INDEX($A$2:$D$100000, MATCH(D9105, $D$2:D9104,0),1), FALSE), FALSE)</f>
        <v>0</v>
      </c>
      <c r="F9105" s="1" t="b">
        <f>IF(G9105&lt;&gt;"", IF(COUNTIF($G$2:G9104, G9105), INDEX($A$2:$G$100000, MATCH(G9105, $G$2:G9104,0),1), FALSE), FALSE)</f>
        <v>0</v>
      </c>
      <c r="G9105" s="1">
        <v>61712</v>
      </c>
      <c r="H9105" s="1" t="s">
        <v>8963</v>
      </c>
    </row>
    <row r="9106" spans="1:8" x14ac:dyDescent="0.2">
      <c r="A9106" s="1">
        <v>9176</v>
      </c>
      <c r="B9106" s="1" t="str">
        <f t="shared" si="142"/>
        <v>Dadswell Solar</v>
      </c>
      <c r="C9106" s="1" t="b">
        <f>IF(D9106&lt;&gt;"",IF(COUNTIF($D$2:D9105, D9106), INDEX($A$2:$D$100000, MATCH(D9106, $D$2:D9105,0),1), FALSE), FALSE)</f>
        <v>0</v>
      </c>
      <c r="F9106" s="1" t="b">
        <f>IF(G9106&lt;&gt;"", IF(COUNTIF($G$2:G9105, G9106), INDEX($A$2:$G$100000, MATCH(G9106, $G$2:G9105,0),1), FALSE), FALSE)</f>
        <v>0</v>
      </c>
      <c r="G9106" s="1">
        <v>61730</v>
      </c>
      <c r="H9106" s="1" t="s">
        <v>8964</v>
      </c>
    </row>
    <row r="9107" spans="1:8" x14ac:dyDescent="0.2">
      <c r="A9107" s="1">
        <v>9177</v>
      </c>
      <c r="B9107" s="1" t="str">
        <f t="shared" si="142"/>
        <v>Schull CSG LLC</v>
      </c>
      <c r="C9107" s="1" t="b">
        <f>IF(D9107&lt;&gt;"",IF(COUNTIF($D$2:D9106, D9107), INDEX($A$2:$D$100000, MATCH(D9107, $D$2:D9106,0),1), FALSE), FALSE)</f>
        <v>0</v>
      </c>
      <c r="F9107" s="1" t="b">
        <f>IF(G9107&lt;&gt;"", IF(COUNTIF($G$2:G9106, G9107), INDEX($A$2:$G$100000, MATCH(G9107, $G$2:G9106,0),1), FALSE), FALSE)</f>
        <v>0</v>
      </c>
      <c r="G9107" s="1">
        <v>64063</v>
      </c>
      <c r="H9107" s="1" t="s">
        <v>8965</v>
      </c>
    </row>
    <row r="9108" spans="1:8" x14ac:dyDescent="0.2">
      <c r="A9108" s="1">
        <v>9178</v>
      </c>
      <c r="B9108" s="1" t="str">
        <f t="shared" si="142"/>
        <v>Novel Jewison Solar LLC</v>
      </c>
      <c r="C9108" s="1" t="b">
        <f>IF(D9108&lt;&gt;"",IF(COUNTIF($D$2:D9107, D9108), INDEX($A$2:$D$100000, MATCH(D9108, $D$2:D9107,0),1), FALSE), FALSE)</f>
        <v>0</v>
      </c>
      <c r="F9108" s="1" t="b">
        <f>IF(G9108&lt;&gt;"", IF(COUNTIF($G$2:G9107, G9108), INDEX($A$2:$G$100000, MATCH(G9108, $G$2:G9107,0),1), FALSE), FALSE)</f>
        <v>0</v>
      </c>
      <c r="G9108" s="1">
        <v>62848</v>
      </c>
      <c r="H9108" s="1" t="s">
        <v>8966</v>
      </c>
    </row>
    <row r="9109" spans="1:8" x14ac:dyDescent="0.2">
      <c r="A9109" s="1">
        <v>9179</v>
      </c>
      <c r="B9109" s="1" t="str">
        <f t="shared" si="142"/>
        <v>USS Rapidan Solar</v>
      </c>
      <c r="C9109" s="1" t="b">
        <f>IF(D9109&lt;&gt;"",IF(COUNTIF($D$2:D9108, D9109), INDEX($A$2:$D$100000, MATCH(D9109, $D$2:D9108,0),1), FALSE), FALSE)</f>
        <v>0</v>
      </c>
      <c r="F9109" s="1" t="b">
        <f>IF(G9109&lt;&gt;"", IF(COUNTIF($G$2:G9108, G9109), INDEX($A$2:$G$100000, MATCH(G9109, $G$2:G9108,0),1), FALSE), FALSE)</f>
        <v>0</v>
      </c>
      <c r="G9109" s="1">
        <v>61840</v>
      </c>
      <c r="H9109" s="1" t="s">
        <v>8967</v>
      </c>
    </row>
    <row r="9110" spans="1:8" x14ac:dyDescent="0.2">
      <c r="A9110" s="1">
        <v>9180</v>
      </c>
      <c r="B9110" s="1" t="str">
        <f t="shared" si="142"/>
        <v>USS Lake Patterson Solar</v>
      </c>
      <c r="C9110" s="1" t="b">
        <f>IF(D9110&lt;&gt;"",IF(COUNTIF($D$2:D9109, D9110), INDEX($A$2:$D$100000, MATCH(D9110, $D$2:D9109,0),1), FALSE), FALSE)</f>
        <v>0</v>
      </c>
      <c r="F9110" s="1" t="b">
        <f>IF(G9110&lt;&gt;"", IF(COUNTIF($G$2:G9109, G9110), INDEX($A$2:$G$100000, MATCH(G9110, $G$2:G9109,0),1), FALSE), FALSE)</f>
        <v>0</v>
      </c>
      <c r="G9110" s="1">
        <v>61841</v>
      </c>
      <c r="H9110" s="1" t="s">
        <v>8968</v>
      </c>
    </row>
    <row r="9111" spans="1:8" x14ac:dyDescent="0.2">
      <c r="A9111" s="1">
        <v>9181</v>
      </c>
      <c r="B9111" s="1" t="str">
        <f t="shared" si="142"/>
        <v>Hydra Community Solar, LLC</v>
      </c>
      <c r="C9111" s="1" t="b">
        <f>IF(D9111&lt;&gt;"",IF(COUNTIF($D$2:D9110, D9111), INDEX($A$2:$D$100000, MATCH(D9111, $D$2:D9110,0),1), FALSE), FALSE)</f>
        <v>0</v>
      </c>
      <c r="F9111" s="1" t="b">
        <f>IF(G9111&lt;&gt;"", IF(COUNTIF($G$2:G9110, G9111), INDEX($A$2:$G$100000, MATCH(G9111, $G$2:G9110,0),1), FALSE), FALSE)</f>
        <v>0</v>
      </c>
      <c r="G9111" s="1">
        <v>61340</v>
      </c>
      <c r="H9111" s="1" t="s">
        <v>8969</v>
      </c>
    </row>
    <row r="9112" spans="1:8" x14ac:dyDescent="0.2">
      <c r="A9112" s="1">
        <v>9182</v>
      </c>
      <c r="B9112" s="1" t="str">
        <f t="shared" si="142"/>
        <v>Bainbridge Solar, LLC</v>
      </c>
      <c r="C9112" s="1" t="b">
        <f>IF(D9112&lt;&gt;"",IF(COUNTIF($D$2:D9111, D9112), INDEX($A$2:$D$100000, MATCH(D9112, $D$2:D9111,0),1), FALSE), FALSE)</f>
        <v>0</v>
      </c>
      <c r="F9112" s="1" t="b">
        <f>IF(G9112&lt;&gt;"", IF(COUNTIF($G$2:G9111, G9112), INDEX($A$2:$G$100000, MATCH(G9112, $G$2:G9111,0),1), FALSE), FALSE)</f>
        <v>0</v>
      </c>
      <c r="G9112" s="1">
        <v>63665</v>
      </c>
      <c r="H9112" s="1" t="s">
        <v>8970</v>
      </c>
    </row>
    <row r="9113" spans="1:8" x14ac:dyDescent="0.2">
      <c r="A9113" s="1">
        <v>9183</v>
      </c>
      <c r="B9113" s="1" t="str">
        <f t="shared" si="142"/>
        <v>Deneb Community Solar Garden, LLC</v>
      </c>
      <c r="C9113" s="1" t="b">
        <f>IF(D9113&lt;&gt;"",IF(COUNTIF($D$2:D9112, D9113), INDEX($A$2:$D$100000, MATCH(D9113, $D$2:D9112,0),1), FALSE), FALSE)</f>
        <v>0</v>
      </c>
      <c r="F9113" s="1" t="b">
        <f>IF(G9113&lt;&gt;"", IF(COUNTIF($G$2:G9112, G9113), INDEX($A$2:$G$100000, MATCH(G9113, $G$2:G9112,0),1), FALSE), FALSE)</f>
        <v>0</v>
      </c>
      <c r="G9113" s="1">
        <v>61339</v>
      </c>
      <c r="H9113" s="1" t="s">
        <v>8971</v>
      </c>
    </row>
    <row r="9114" spans="1:8" x14ac:dyDescent="0.2">
      <c r="A9114" s="1">
        <v>9184</v>
      </c>
      <c r="B9114" s="1" t="str">
        <f t="shared" si="142"/>
        <v>Crux Community Solar Gardens, LLC</v>
      </c>
      <c r="C9114" s="1" t="b">
        <f>IF(D9114&lt;&gt;"",IF(COUNTIF($D$2:D9113, D9114), INDEX($A$2:$D$100000, MATCH(D9114, $D$2:D9113,0),1), FALSE), FALSE)</f>
        <v>0</v>
      </c>
      <c r="F9114" s="1" t="b">
        <f>IF(G9114&lt;&gt;"", IF(COUNTIF($G$2:G9113, G9114), INDEX($A$2:$G$100000, MATCH(G9114, $G$2:G9113,0),1), FALSE), FALSE)</f>
        <v>0</v>
      </c>
      <c r="G9114" s="1">
        <v>61338</v>
      </c>
      <c r="H9114" s="1" t="s">
        <v>8972</v>
      </c>
    </row>
    <row r="9115" spans="1:8" x14ac:dyDescent="0.2">
      <c r="A9115" s="1">
        <v>9185</v>
      </c>
      <c r="B9115" s="1" t="str">
        <f t="shared" si="142"/>
        <v>Still Water Power LLC</v>
      </c>
      <c r="C9115" s="1" t="b">
        <f>IF(D9115&lt;&gt;"",IF(COUNTIF($D$2:D9114, D9115), INDEX($A$2:$D$100000, MATCH(D9115, $D$2:D9114,0),1), FALSE), FALSE)</f>
        <v>0</v>
      </c>
      <c r="F9115" s="1" t="b">
        <f>IF(G9115&lt;&gt;"", IF(COUNTIF($G$2:G9114, G9115), INDEX($A$2:$G$100000, MATCH(G9115, $G$2:G9114,0),1), FALSE), FALSE)</f>
        <v>0</v>
      </c>
      <c r="G9115" s="1">
        <v>63763</v>
      </c>
      <c r="H9115" s="1" t="s">
        <v>8973</v>
      </c>
    </row>
    <row r="9116" spans="1:8" x14ac:dyDescent="0.2">
      <c r="A9116" s="1">
        <v>9186</v>
      </c>
      <c r="B9116" s="1" t="str">
        <f t="shared" si="142"/>
        <v>Hayfield Solar I LLC</v>
      </c>
      <c r="C9116" s="1" t="b">
        <f>IF(D9116&lt;&gt;"",IF(COUNTIF($D$2:D9115, D9116), INDEX($A$2:$D$100000, MATCH(D9116, $D$2:D9115,0),1), FALSE), FALSE)</f>
        <v>0</v>
      </c>
      <c r="F9116" s="1" t="b">
        <f>IF(G9116&lt;&gt;"", IF(COUNTIF($G$2:G9115, G9116), INDEX($A$2:$G$100000, MATCH(G9116, $G$2:G9115,0),1), FALSE), FALSE)</f>
        <v>0</v>
      </c>
      <c r="G9116" s="1">
        <v>63788</v>
      </c>
      <c r="H9116" s="1" t="s">
        <v>8974</v>
      </c>
    </row>
    <row r="9117" spans="1:8" x14ac:dyDescent="0.2">
      <c r="A9117" s="1">
        <v>9187</v>
      </c>
      <c r="B9117" s="1" t="str">
        <f t="shared" si="142"/>
        <v>Hayfield Solar III LLC</v>
      </c>
      <c r="C9117" s="1" t="b">
        <f>IF(D9117&lt;&gt;"",IF(COUNTIF($D$2:D9116, D9117), INDEX($A$2:$D$100000, MATCH(D9117, $D$2:D9116,0),1), FALSE), FALSE)</f>
        <v>0</v>
      </c>
      <c r="F9117" s="1" t="b">
        <f>IF(G9117&lt;&gt;"", IF(COUNTIF($G$2:G9116, G9117), INDEX($A$2:$G$100000, MATCH(G9117, $G$2:G9116,0),1), FALSE), FALSE)</f>
        <v>0</v>
      </c>
      <c r="G9117" s="1">
        <v>63789</v>
      </c>
      <c r="H9117" s="1" t="s">
        <v>8975</v>
      </c>
    </row>
    <row r="9118" spans="1:8" x14ac:dyDescent="0.2">
      <c r="A9118" s="1">
        <v>9188</v>
      </c>
      <c r="B9118" s="1" t="str">
        <f t="shared" si="142"/>
        <v>Pipestone City Solar LLC</v>
      </c>
      <c r="C9118" s="1" t="b">
        <f>IF(D9118&lt;&gt;"",IF(COUNTIF($D$2:D9117, D9118), INDEX($A$2:$D$100000, MATCH(D9118, $D$2:D9117,0),1), FALSE), FALSE)</f>
        <v>0</v>
      </c>
      <c r="F9118" s="1" t="b">
        <f>IF(G9118&lt;&gt;"", IF(COUNTIF($G$2:G9117, G9118), INDEX($A$2:$G$100000, MATCH(G9118, $G$2:G9117,0),1), FALSE), FALSE)</f>
        <v>0</v>
      </c>
      <c r="G9118" s="1">
        <v>63790</v>
      </c>
      <c r="H9118" s="1" t="s">
        <v>8976</v>
      </c>
    </row>
    <row r="9119" spans="1:8" x14ac:dyDescent="0.2">
      <c r="A9119" s="1">
        <v>9189</v>
      </c>
      <c r="B9119" s="1" t="str">
        <f t="shared" si="142"/>
        <v>Winton Solar 2 LLC</v>
      </c>
      <c r="C9119" s="1" t="b">
        <f>IF(D9119&lt;&gt;"",IF(COUNTIF($D$2:D9118, D9119), INDEX($A$2:$D$100000, MATCH(D9119, $D$2:D9118,0),1), FALSE), FALSE)</f>
        <v>0</v>
      </c>
      <c r="F9119" s="1" t="b">
        <f>IF(G9119&lt;&gt;"", IF(COUNTIF($G$2:G9118, G9119), INDEX($A$2:$G$100000, MATCH(G9119, $G$2:G9118,0),1), FALSE), FALSE)</f>
        <v>0</v>
      </c>
      <c r="G9119" s="1">
        <v>60817</v>
      </c>
      <c r="H9119" s="1" t="s">
        <v>8977</v>
      </c>
    </row>
    <row r="9120" spans="1:8" x14ac:dyDescent="0.2">
      <c r="A9120" s="1">
        <v>9190</v>
      </c>
      <c r="B9120" s="1" t="str">
        <f t="shared" si="142"/>
        <v>Tweite Community Solar LLC</v>
      </c>
      <c r="C9120" s="1" t="b">
        <f>IF(D9120&lt;&gt;"",IF(COUNTIF($D$2:D9119, D9120), INDEX($A$2:$D$100000, MATCH(D9120, $D$2:D9119,0),1), FALSE), FALSE)</f>
        <v>0</v>
      </c>
      <c r="F9120" s="1" t="b">
        <f>IF(G9120&lt;&gt;"", IF(COUNTIF($G$2:G9119, G9120), INDEX($A$2:$G$100000, MATCH(G9120, $G$2:G9119,0),1), FALSE), FALSE)</f>
        <v>0</v>
      </c>
      <c r="G9120" s="1">
        <v>63728</v>
      </c>
      <c r="H9120" s="1" t="s">
        <v>8978</v>
      </c>
    </row>
    <row r="9121" spans="1:8" x14ac:dyDescent="0.2">
      <c r="A9121" s="1">
        <v>9191</v>
      </c>
      <c r="B9121" s="1" t="str">
        <f t="shared" si="142"/>
        <v xml:space="preserve">Tillamook BioGas, LLC Digester </v>
      </c>
      <c r="C9121" s="1" t="b">
        <f>IF(D9121&lt;&gt;"",IF(COUNTIF($D$2:D9120, D9121), INDEX($A$2:$D$100000, MATCH(D9121, $D$2:D9120,0),1), FALSE), FALSE)</f>
        <v>0</v>
      </c>
      <c r="F9121" s="1" t="b">
        <f>IF(G9121&lt;&gt;"", IF(COUNTIF($G$2:G9120, G9121), INDEX($A$2:$G$100000, MATCH(G9121, $G$2:G9120,0),1), FALSE), FALSE)</f>
        <v>0</v>
      </c>
      <c r="G9121" s="1">
        <v>63812</v>
      </c>
      <c r="H9121" s="1" t="s">
        <v>8979</v>
      </c>
    </row>
    <row r="9122" spans="1:8" x14ac:dyDescent="0.2">
      <c r="A9122" s="1">
        <v>9192</v>
      </c>
      <c r="B9122" s="1" t="str">
        <f t="shared" si="142"/>
        <v>Altair Community Solar Garden, LLC</v>
      </c>
      <c r="C9122" s="1" t="b">
        <f>IF(D9122&lt;&gt;"",IF(COUNTIF($D$2:D9121, D9122), INDEX($A$2:$D$100000, MATCH(D9122, $D$2:D9121,0),1), FALSE), FALSE)</f>
        <v>0</v>
      </c>
      <c r="F9122" s="1" t="b">
        <f>IF(G9122&lt;&gt;"", IF(COUNTIF($G$2:G9121, G9122), INDEX($A$2:$G$100000, MATCH(G9122, $G$2:G9121,0),1), FALSE), FALSE)</f>
        <v>0</v>
      </c>
      <c r="G9122" s="1">
        <v>61259</v>
      </c>
      <c r="H9122" s="1" t="s">
        <v>8980</v>
      </c>
    </row>
    <row r="9123" spans="1:8" x14ac:dyDescent="0.2">
      <c r="A9123" s="1">
        <v>9193</v>
      </c>
      <c r="B9123" s="1" t="str">
        <f t="shared" si="142"/>
        <v>Capricornus Community Solar Garden, LLC</v>
      </c>
      <c r="C9123" s="1" t="b">
        <f>IF(D9123&lt;&gt;"",IF(COUNTIF($D$2:D9122, D9123), INDEX($A$2:$D$100000, MATCH(D9123, $D$2:D9122,0),1), FALSE), FALSE)</f>
        <v>0</v>
      </c>
      <c r="F9123" s="1" t="b">
        <f>IF(G9123&lt;&gt;"", IF(COUNTIF($G$2:G9122, G9123), INDEX($A$2:$G$100000, MATCH(G9123, $G$2:G9122,0),1), FALSE), FALSE)</f>
        <v>0</v>
      </c>
      <c r="G9123" s="1">
        <v>61260</v>
      </c>
      <c r="H9123" s="1" t="s">
        <v>8981</v>
      </c>
    </row>
    <row r="9124" spans="1:8" x14ac:dyDescent="0.2">
      <c r="A9124" s="1">
        <v>9194</v>
      </c>
      <c r="B9124" s="1" t="str">
        <f t="shared" si="142"/>
        <v>Jack's Solar Garden</v>
      </c>
      <c r="C9124" s="1" t="b">
        <f>IF(D9124&lt;&gt;"",IF(COUNTIF($D$2:D9123, D9124), INDEX($A$2:$D$100000, MATCH(D9124, $D$2:D9123,0),1), FALSE), FALSE)</f>
        <v>0</v>
      </c>
      <c r="F9124" s="1" t="b">
        <f>IF(G9124&lt;&gt;"", IF(COUNTIF($G$2:G9123, G9124), INDEX($A$2:$G$100000, MATCH(G9124, $G$2:G9123,0),1), FALSE), FALSE)</f>
        <v>0</v>
      </c>
      <c r="G9124" s="1">
        <v>63818</v>
      </c>
      <c r="H9124" s="1" t="s">
        <v>8982</v>
      </c>
    </row>
    <row r="9125" spans="1:8" x14ac:dyDescent="0.2">
      <c r="A9125" s="1">
        <v>9195</v>
      </c>
      <c r="B9125" s="1" t="str">
        <f t="shared" si="142"/>
        <v>SunE WMT7033DC Apple Valley LLC</v>
      </c>
      <c r="C9125" s="1" t="b">
        <f>IF(D9125&lt;&gt;"",IF(COUNTIF($D$2:D9124, D9125), INDEX($A$2:$D$100000, MATCH(D9125, $D$2:D9124,0),1), FALSE), FALSE)</f>
        <v>0</v>
      </c>
      <c r="F9125" s="1" t="b">
        <f>IF(G9125&lt;&gt;"", IF(COUNTIF($G$2:G9124, G9125), INDEX($A$2:$G$100000, MATCH(G9125, $G$2:G9124,0),1), FALSE), FALSE)</f>
        <v>0</v>
      </c>
      <c r="G9125" s="1">
        <v>56303</v>
      </c>
      <c r="H9125" s="1" t="s">
        <v>8983</v>
      </c>
    </row>
    <row r="9126" spans="1:8" x14ac:dyDescent="0.2">
      <c r="A9126" s="1">
        <v>9196</v>
      </c>
      <c r="B9126" s="1" t="str">
        <f t="shared" si="142"/>
        <v>SunEdison Origination1 LLC</v>
      </c>
      <c r="C9126" s="1" t="b">
        <f>IF(D9126&lt;&gt;"",IF(COUNTIF($D$2:D9125, D9126), INDEX($A$2:$D$100000, MATCH(D9126, $D$2:D9125,0),1), FALSE), FALSE)</f>
        <v>0</v>
      </c>
      <c r="F9126" s="1" t="b">
        <f>IF(G9126&lt;&gt;"", IF(COUNTIF($G$2:G9125, G9126), INDEX($A$2:$G$100000, MATCH(G9126, $G$2:G9125,0),1), FALSE), FALSE)</f>
        <v>0</v>
      </c>
      <c r="G9126" s="1">
        <v>56299</v>
      </c>
      <c r="H9126" s="1" t="s">
        <v>8984</v>
      </c>
    </row>
    <row r="9127" spans="1:8" x14ac:dyDescent="0.2">
      <c r="A9127" s="1">
        <v>9197</v>
      </c>
      <c r="B9127" s="1" t="str">
        <f t="shared" si="142"/>
        <v>SunE MPC Vacaville LLC</v>
      </c>
      <c r="C9127" s="1" t="b">
        <f>IF(D9127&lt;&gt;"",IF(COUNTIF($D$2:D9126, D9127), INDEX($A$2:$D$100000, MATCH(D9127, $D$2:D9126,0),1), FALSE), FALSE)</f>
        <v>0</v>
      </c>
      <c r="F9127" s="1" t="b">
        <f>IF(G9127&lt;&gt;"", IF(COUNTIF($G$2:G9126, G9127), INDEX($A$2:$G$100000, MATCH(G9127, $G$2:G9126,0),1), FALSE), FALSE)</f>
        <v>0</v>
      </c>
      <c r="G9127" s="1">
        <v>56295</v>
      </c>
      <c r="H9127" s="1" t="s">
        <v>8985</v>
      </c>
    </row>
    <row r="9128" spans="1:8" x14ac:dyDescent="0.2">
      <c r="A9128" s="1">
        <v>9198</v>
      </c>
      <c r="B9128" s="1" t="str">
        <f t="shared" si="142"/>
        <v>Kaus Community Solar Garden, LLC</v>
      </c>
      <c r="C9128" s="1" t="b">
        <f>IF(D9128&lt;&gt;"",IF(COUNTIF($D$2:D9127, D9128), INDEX($A$2:$D$100000, MATCH(D9128, $D$2:D9127,0),1), FALSE), FALSE)</f>
        <v>0</v>
      </c>
      <c r="F9128" s="1" t="b">
        <f>IF(G9128&lt;&gt;"", IF(COUNTIF($G$2:G9127, G9128), INDEX($A$2:$G$100000, MATCH(G9128, $G$2:G9127,0),1), FALSE), FALSE)</f>
        <v>0</v>
      </c>
      <c r="G9128" s="1">
        <v>61289</v>
      </c>
      <c r="H9128" s="1" t="s">
        <v>8986</v>
      </c>
    </row>
    <row r="9129" spans="1:8" x14ac:dyDescent="0.2">
      <c r="A9129" s="1">
        <v>9199</v>
      </c>
      <c r="B9129" s="1" t="str">
        <f t="shared" si="142"/>
        <v>FLS Energy Solar 10</v>
      </c>
      <c r="C9129" s="1" t="b">
        <f>IF(D9129&lt;&gt;"",IF(COUNTIF($D$2:D9128, D9129), INDEX($A$2:$D$100000, MATCH(D9129, $D$2:D9128,0),1), FALSE), FALSE)</f>
        <v>0</v>
      </c>
      <c r="F9129" s="1" t="b">
        <f>IF(G9129&lt;&gt;"", IF(COUNTIF($G$2:G9128, G9129), INDEX($A$2:$G$100000, MATCH(G9129, $G$2:G9128,0),1), FALSE), FALSE)</f>
        <v>0</v>
      </c>
      <c r="G9129" s="1">
        <v>56277</v>
      </c>
      <c r="H9129" s="1" t="s">
        <v>8987</v>
      </c>
    </row>
    <row r="9130" spans="1:8" x14ac:dyDescent="0.2">
      <c r="A9130" s="1">
        <v>9200</v>
      </c>
      <c r="B9130" s="1" t="str">
        <f t="shared" si="142"/>
        <v>Aquarius Community Solar Gardens, LLC</v>
      </c>
      <c r="C9130" s="1" t="b">
        <f>IF(D9130&lt;&gt;"",IF(COUNTIF($D$2:D9129, D9130), INDEX($A$2:$D$100000, MATCH(D9130, $D$2:D9129,0),1), FALSE), FALSE)</f>
        <v>0</v>
      </c>
      <c r="F9130" s="1" t="b">
        <f>IF(G9130&lt;&gt;"", IF(COUNTIF($G$2:G9129, G9130), INDEX($A$2:$G$100000, MATCH(G9130, $G$2:G9129,0),1), FALSE), FALSE)</f>
        <v>0</v>
      </c>
      <c r="G9130" s="1">
        <v>61325</v>
      </c>
      <c r="H9130" s="1" t="s">
        <v>8988</v>
      </c>
    </row>
    <row r="9131" spans="1:8" x14ac:dyDescent="0.2">
      <c r="A9131" s="1">
        <v>9201</v>
      </c>
      <c r="B9131" s="1" t="str">
        <f t="shared" si="142"/>
        <v>Aquila Community Solar Gardens, LLC</v>
      </c>
      <c r="C9131" s="1" t="b">
        <f>IF(D9131&lt;&gt;"",IF(COUNTIF($D$2:D9130, D9131), INDEX($A$2:$D$100000, MATCH(D9131, $D$2:D9130,0),1), FALSE), FALSE)</f>
        <v>0</v>
      </c>
      <c r="F9131" s="1" t="b">
        <f>IF(G9131&lt;&gt;"", IF(COUNTIF($G$2:G9130, G9131), INDEX($A$2:$G$100000, MATCH(G9131, $G$2:G9130,0),1), FALSE), FALSE)</f>
        <v>0</v>
      </c>
      <c r="G9131" s="1">
        <v>61326</v>
      </c>
      <c r="H9131" s="1" t="s">
        <v>8989</v>
      </c>
    </row>
    <row r="9132" spans="1:8" x14ac:dyDescent="0.2">
      <c r="A9132" s="1">
        <v>9202</v>
      </c>
      <c r="B9132" s="1" t="str">
        <f t="shared" si="142"/>
        <v>Canopus Community Solar Garden, LLC</v>
      </c>
      <c r="C9132" s="1" t="b">
        <f>IF(D9132&lt;&gt;"",IF(COUNTIF($D$2:D9131, D9132), INDEX($A$2:$D$100000, MATCH(D9132, $D$2:D9131,0),1), FALSE), FALSE)</f>
        <v>0</v>
      </c>
      <c r="F9132" s="1" t="b">
        <f>IF(G9132&lt;&gt;"", IF(COUNTIF($G$2:G9131, G9132), INDEX($A$2:$G$100000, MATCH(G9132, $G$2:G9131,0),1), FALSE), FALSE)</f>
        <v>0</v>
      </c>
      <c r="G9132" s="1">
        <v>61329</v>
      </c>
      <c r="H9132" s="1" t="s">
        <v>8990</v>
      </c>
    </row>
    <row r="9133" spans="1:8" x14ac:dyDescent="0.2">
      <c r="A9133" s="1">
        <v>9203</v>
      </c>
      <c r="B9133" s="1" t="str">
        <f t="shared" si="142"/>
        <v>Cassiopeia Community Solar Garden, LLC</v>
      </c>
      <c r="C9133" s="1" t="b">
        <f>IF(D9133&lt;&gt;"",IF(COUNTIF($D$2:D9132, D9133), INDEX($A$2:$D$100000, MATCH(D9133, $D$2:D9132,0),1), FALSE), FALSE)</f>
        <v>0</v>
      </c>
      <c r="F9133" s="1" t="b">
        <f>IF(G9133&lt;&gt;"", IF(COUNTIF($G$2:G9132, G9133), INDEX($A$2:$G$100000, MATCH(G9133, $G$2:G9132,0),1), FALSE), FALSE)</f>
        <v>0</v>
      </c>
      <c r="G9133" s="1">
        <v>61337</v>
      </c>
      <c r="H9133" s="1" t="s">
        <v>8991</v>
      </c>
    </row>
    <row r="9134" spans="1:8" x14ac:dyDescent="0.2">
      <c r="A9134" s="1">
        <v>9204</v>
      </c>
      <c r="B9134" s="1" t="str">
        <f t="shared" si="142"/>
        <v>USS Webster Solar</v>
      </c>
      <c r="C9134" s="1" t="b">
        <f>IF(D9134&lt;&gt;"",IF(COUNTIF($D$2:D9133, D9134), INDEX($A$2:$D$100000, MATCH(D9134, $D$2:D9133,0),1), FALSE), FALSE)</f>
        <v>0</v>
      </c>
      <c r="F9134" s="1" t="b">
        <f>IF(G9134&lt;&gt;"", IF(COUNTIF($G$2:G9133, G9134), INDEX($A$2:$G$100000, MATCH(G9134, $G$2:G9133,0),1), FALSE), FALSE)</f>
        <v>0</v>
      </c>
      <c r="G9134" s="1">
        <v>61842</v>
      </c>
      <c r="H9134" s="1" t="s">
        <v>8992</v>
      </c>
    </row>
    <row r="9135" spans="1:8" x14ac:dyDescent="0.2">
      <c r="A9135" s="1">
        <v>9205</v>
      </c>
      <c r="B9135" s="1" t="str">
        <f t="shared" si="142"/>
        <v>USS Kost Trail Solar LLC</v>
      </c>
      <c r="C9135" s="1" t="b">
        <f>IF(D9135&lt;&gt;"",IF(COUNTIF($D$2:D9134, D9135), INDEX($A$2:$D$100000, MATCH(D9135, $D$2:D9134,0),1), FALSE), FALSE)</f>
        <v>0</v>
      </c>
      <c r="F9135" s="1" t="b">
        <f>IF(G9135&lt;&gt;"", IF(COUNTIF($G$2:G9134, G9135), INDEX($A$2:$G$100000, MATCH(G9135, $G$2:G9134,0),1), FALSE), FALSE)</f>
        <v>0</v>
      </c>
      <c r="G9135" s="1">
        <v>61839</v>
      </c>
      <c r="H9135" s="1" t="s">
        <v>8993</v>
      </c>
    </row>
    <row r="9136" spans="1:8" x14ac:dyDescent="0.2">
      <c r="A9136" s="1">
        <v>9206</v>
      </c>
      <c r="B9136" s="1" t="str">
        <f t="shared" si="142"/>
        <v>USS Centerfield Solar LLC</v>
      </c>
      <c r="C9136" s="1" t="b">
        <f>IF(D9136&lt;&gt;"",IF(COUNTIF($D$2:D9135, D9136), INDEX($A$2:$D$100000, MATCH(D9136, $D$2:D9135,0),1), FALSE), FALSE)</f>
        <v>0</v>
      </c>
      <c r="F9136" s="1" t="b">
        <f>IF(G9136&lt;&gt;"", IF(COUNTIF($G$2:G9135, G9136), INDEX($A$2:$G$100000, MATCH(G9136, $G$2:G9135,0),1), FALSE), FALSE)</f>
        <v>0</v>
      </c>
      <c r="G9136" s="1">
        <v>61847</v>
      </c>
      <c r="H9136" s="1" t="s">
        <v>8994</v>
      </c>
    </row>
    <row r="9137" spans="1:8" x14ac:dyDescent="0.2">
      <c r="A9137" s="1">
        <v>9207</v>
      </c>
      <c r="B9137" s="1" t="str">
        <f t="shared" si="142"/>
        <v>BWC Buckmaster Pond LLC</v>
      </c>
      <c r="C9137" s="1" t="b">
        <f>IF(D9137&lt;&gt;"",IF(COUNTIF($D$2:D9136, D9137), INDEX($A$2:$D$100000, MATCH(D9137, $D$2:D9136,0),1), FALSE), FALSE)</f>
        <v>0</v>
      </c>
      <c r="F9137" s="1" t="b">
        <f>IF(G9137&lt;&gt;"", IF(COUNTIF($G$2:G9136, G9137), INDEX($A$2:$G$100000, MATCH(G9137, $G$2:G9136,0),1), FALSE), FALSE)</f>
        <v>0</v>
      </c>
      <c r="G9137" s="1">
        <v>64202</v>
      </c>
      <c r="H9137" s="1" t="s">
        <v>8995</v>
      </c>
    </row>
    <row r="9138" spans="1:8" x14ac:dyDescent="0.2">
      <c r="A9138" s="1">
        <v>9208</v>
      </c>
      <c r="B9138" s="1" t="str">
        <f t="shared" si="142"/>
        <v>Novel Shelly Solar LLC</v>
      </c>
      <c r="C9138" s="1" t="b">
        <f>IF(D9138&lt;&gt;"",IF(COUNTIF($D$2:D9137, D9138), INDEX($A$2:$D$100000, MATCH(D9138, $D$2:D9137,0),1), FALSE), FALSE)</f>
        <v>0</v>
      </c>
      <c r="F9138" s="1" t="b">
        <f>IF(G9138&lt;&gt;"", IF(COUNTIF($G$2:G9137, G9138), INDEX($A$2:$G$100000, MATCH(G9138, $G$2:G9137,0),1), FALSE), FALSE)</f>
        <v>0</v>
      </c>
      <c r="G9138" s="1">
        <v>63775</v>
      </c>
      <c r="H9138" s="1" t="s">
        <v>8996</v>
      </c>
    </row>
    <row r="9139" spans="1:8" x14ac:dyDescent="0.2">
      <c r="A9139" s="1">
        <v>9209</v>
      </c>
      <c r="B9139" s="1" t="str">
        <f t="shared" si="142"/>
        <v>New York Presbyterian-The Allen Hospital</v>
      </c>
      <c r="C9139" s="1" t="b">
        <f>IF(D9139&lt;&gt;"",IF(COUNTIF($D$2:D9138, D9139), INDEX($A$2:$D$100000, MATCH(D9139, $D$2:D9138,0),1), FALSE), FALSE)</f>
        <v>0</v>
      </c>
      <c r="F9139" s="1" t="b">
        <f>IF(G9139&lt;&gt;"", IF(COUNTIF($G$2:G9138, G9139), INDEX($A$2:$G$100000, MATCH(G9139, $G$2:G9138,0),1), FALSE), FALSE)</f>
        <v>0</v>
      </c>
      <c r="G9139" s="1">
        <v>62124</v>
      </c>
      <c r="H9139" s="1" t="s">
        <v>8997</v>
      </c>
    </row>
    <row r="9140" spans="1:8" x14ac:dyDescent="0.2">
      <c r="A9140" s="1">
        <v>9210</v>
      </c>
      <c r="B9140" s="1" t="str">
        <f t="shared" si="142"/>
        <v>San Miguel Power Assn Inc</v>
      </c>
      <c r="C9140" s="1" t="b">
        <f>IF(D9140&lt;&gt;"",IF(COUNTIF($D$2:D9139, D9140), INDEX($A$2:$D$100000, MATCH(D9140, $D$2:D9139,0),1), FALSE), FALSE)</f>
        <v>0</v>
      </c>
      <c r="F9140" s="1" t="b">
        <f>IF(G9140&lt;&gt;"", IF(COUNTIF($G$2:G9139, G9140), INDEX($A$2:$G$100000, MATCH(G9140, $G$2:G9139,0),1), FALSE), FALSE)</f>
        <v>0</v>
      </c>
      <c r="G9140" s="1">
        <v>16622</v>
      </c>
      <c r="H9140" s="1" t="s">
        <v>8998</v>
      </c>
    </row>
    <row r="9141" spans="1:8" x14ac:dyDescent="0.2">
      <c r="A9141" s="1">
        <v>9211</v>
      </c>
      <c r="B9141" s="1" t="str">
        <f t="shared" si="142"/>
        <v>USS Hubers Solar LLC</v>
      </c>
      <c r="C9141" s="1" t="b">
        <f>IF(D9141&lt;&gt;"",IF(COUNTIF($D$2:D9140, D9141), INDEX($A$2:$D$100000, MATCH(D9141, $D$2:D9140,0),1), FALSE), FALSE)</f>
        <v>0</v>
      </c>
      <c r="F9141" s="1" t="b">
        <f>IF(G9141&lt;&gt;"", IF(COUNTIF($G$2:G9140, G9141), INDEX($A$2:$G$100000, MATCH(G9141, $G$2:G9140,0),1), FALSE), FALSE)</f>
        <v>0</v>
      </c>
      <c r="G9141" s="1">
        <v>63436</v>
      </c>
      <c r="H9141" s="1" t="s">
        <v>8999</v>
      </c>
    </row>
    <row r="9142" spans="1:8" x14ac:dyDescent="0.2">
      <c r="A9142" s="1">
        <v>9212</v>
      </c>
      <c r="B9142" s="1" t="str">
        <f t="shared" si="142"/>
        <v>USS Solar Way LLC</v>
      </c>
      <c r="C9142" s="1" t="b">
        <f>IF(D9142&lt;&gt;"",IF(COUNTIF($D$2:D9141, D9142), INDEX($A$2:$D$100000, MATCH(D9142, $D$2:D9141,0),1), FALSE), FALSE)</f>
        <v>0</v>
      </c>
      <c r="F9142" s="1" t="b">
        <f>IF(G9142&lt;&gt;"", IF(COUNTIF($G$2:G9141, G9142), INDEX($A$2:$G$100000, MATCH(G9142, $G$2:G9141,0),1), FALSE), FALSE)</f>
        <v>0</v>
      </c>
      <c r="G9142" s="1">
        <v>63435</v>
      </c>
      <c r="H9142" s="1" t="s">
        <v>9000</v>
      </c>
    </row>
    <row r="9143" spans="1:8" x14ac:dyDescent="0.2">
      <c r="A9143" s="1">
        <v>9213</v>
      </c>
      <c r="B9143" s="1" t="str">
        <f t="shared" si="142"/>
        <v>Novel Stein Solar LLC</v>
      </c>
      <c r="C9143" s="1" t="b">
        <f>IF(D9143&lt;&gt;"",IF(COUNTIF($D$2:D9142, D9143), INDEX($A$2:$D$100000, MATCH(D9143, $D$2:D9142,0),1), FALSE), FALSE)</f>
        <v>0</v>
      </c>
      <c r="F9143" s="1" t="b">
        <f>IF(G9143&lt;&gt;"", IF(COUNTIF($G$2:G9142, G9143), INDEX($A$2:$G$100000, MATCH(G9143, $G$2:G9142,0),1), FALSE), FALSE)</f>
        <v>0</v>
      </c>
      <c r="G9143" s="1">
        <v>64188</v>
      </c>
      <c r="H9143" s="1" t="s">
        <v>9001</v>
      </c>
    </row>
    <row r="9144" spans="1:8" x14ac:dyDescent="0.2">
      <c r="A9144" s="1">
        <v>9214</v>
      </c>
      <c r="B9144" s="1" t="str">
        <f t="shared" si="142"/>
        <v>USS Viceroy Solar LLC</v>
      </c>
      <c r="C9144" s="1" t="b">
        <f>IF(D9144&lt;&gt;"",IF(COUNTIF($D$2:D9143, D9144), INDEX($A$2:$D$100000, MATCH(D9144, $D$2:D9143,0),1), FALSE), FALSE)</f>
        <v>0</v>
      </c>
      <c r="F9144" s="1" t="b">
        <f>IF(G9144&lt;&gt;"", IF(COUNTIF($G$2:G9143, G9144), INDEX($A$2:$G$100000, MATCH(G9144, $G$2:G9143,0),1), FALSE), FALSE)</f>
        <v>0</v>
      </c>
      <c r="G9144" s="1">
        <v>63434</v>
      </c>
      <c r="H9144" s="1" t="s">
        <v>9002</v>
      </c>
    </row>
    <row r="9145" spans="1:8" x14ac:dyDescent="0.2">
      <c r="A9145" s="1">
        <v>9215</v>
      </c>
      <c r="B9145" s="1" t="str">
        <f t="shared" si="142"/>
        <v>USS Bluff Country Solar</v>
      </c>
      <c r="C9145" s="1" t="b">
        <f>IF(D9145&lt;&gt;"",IF(COUNTIF($D$2:D9144, D9145), INDEX($A$2:$D$100000, MATCH(D9145, $D$2:D9144,0),1), FALSE), FALSE)</f>
        <v>0</v>
      </c>
      <c r="F9145" s="1" t="b">
        <f>IF(G9145&lt;&gt;"", IF(COUNTIF($G$2:G9144, G9145), INDEX($A$2:$G$100000, MATCH(G9145, $G$2:G9144,0),1), FALSE), FALSE)</f>
        <v>0</v>
      </c>
      <c r="G9145" s="1">
        <v>63433</v>
      </c>
      <c r="H9145" s="1" t="s">
        <v>9003</v>
      </c>
    </row>
    <row r="9146" spans="1:8" x14ac:dyDescent="0.2">
      <c r="A9146" s="1">
        <v>9216</v>
      </c>
      <c r="B9146" s="1" t="str">
        <f t="shared" si="142"/>
        <v>Minisink Solar LLC</v>
      </c>
      <c r="C9146" s="1" t="b">
        <f>IF(D9146&lt;&gt;"",IF(COUNTIF($D$2:D9145, D9146), INDEX($A$2:$D$100000, MATCH(D9146, $D$2:D9145,0),1), FALSE), FALSE)</f>
        <v>0</v>
      </c>
      <c r="F9146" s="1" t="b">
        <f>IF(G9146&lt;&gt;"", IF(COUNTIF($G$2:G9145, G9146), INDEX($A$2:$G$100000, MATCH(G9146, $G$2:G9145,0),1), FALSE), FALSE)</f>
        <v>0</v>
      </c>
      <c r="G9146" s="1">
        <v>64191</v>
      </c>
      <c r="H9146" s="1" t="s">
        <v>9004</v>
      </c>
    </row>
    <row r="9147" spans="1:8" x14ac:dyDescent="0.2">
      <c r="A9147" s="1">
        <v>9217</v>
      </c>
      <c r="B9147" s="1" t="str">
        <f t="shared" si="142"/>
        <v>AMP MA Joe Jenny</v>
      </c>
      <c r="C9147" s="1" t="b">
        <f>IF(D9147&lt;&gt;"",IF(COUNTIF($D$2:D9146, D9147), INDEX($A$2:$D$100000, MATCH(D9147, $D$2:D9146,0),1), FALSE), FALSE)</f>
        <v>0</v>
      </c>
      <c r="F9147" s="1" t="b">
        <f>IF(G9147&lt;&gt;"", IF(COUNTIF($G$2:G9146, G9147), INDEX($A$2:$G$100000, MATCH(G9147, $G$2:G9146,0),1), FALSE), FALSE)</f>
        <v>0</v>
      </c>
      <c r="G9147" s="1">
        <v>64198</v>
      </c>
      <c r="H9147" s="1" t="s">
        <v>9005</v>
      </c>
    </row>
    <row r="9148" spans="1:8" x14ac:dyDescent="0.2">
      <c r="A9148" s="1">
        <v>9218</v>
      </c>
      <c r="B9148" s="1" t="str">
        <f t="shared" si="142"/>
        <v>Novel Herber Solar LLC</v>
      </c>
      <c r="C9148" s="1" t="b">
        <f>IF(D9148&lt;&gt;"",IF(COUNTIF($D$2:D9147, D9148), INDEX($A$2:$D$100000, MATCH(D9148, $D$2:D9147,0),1), FALSE), FALSE)</f>
        <v>0</v>
      </c>
      <c r="F9148" s="1" t="b">
        <f>IF(G9148&lt;&gt;"", IF(COUNTIF($G$2:G9147, G9148), INDEX($A$2:$G$100000, MATCH(G9148, $G$2:G9147,0),1), FALSE), FALSE)</f>
        <v>0</v>
      </c>
      <c r="G9148" s="1">
        <v>62832</v>
      </c>
      <c r="H9148" s="1" t="s">
        <v>9006</v>
      </c>
    </row>
    <row r="9149" spans="1:8" x14ac:dyDescent="0.2">
      <c r="A9149" s="1">
        <v>9219</v>
      </c>
      <c r="B9149" s="1" t="str">
        <f t="shared" si="142"/>
        <v>Svihel Community Solar LLC</v>
      </c>
      <c r="C9149" s="1" t="b">
        <f>IF(D9149&lt;&gt;"",IF(COUNTIF($D$2:D9148, D9149), INDEX($A$2:$D$100000, MATCH(D9149, $D$2:D9148,0),1), FALSE), FALSE)</f>
        <v>0</v>
      </c>
      <c r="F9149" s="1" t="b">
        <f>IF(G9149&lt;&gt;"", IF(COUNTIF($G$2:G9148, G9149), INDEX($A$2:$G$100000, MATCH(G9149, $G$2:G9148,0),1), FALSE), FALSE)</f>
        <v>0</v>
      </c>
      <c r="G9149" s="1">
        <v>64151</v>
      </c>
      <c r="H9149" s="1" t="s">
        <v>9007</v>
      </c>
    </row>
    <row r="9150" spans="1:8" x14ac:dyDescent="0.2">
      <c r="A9150" s="1">
        <v>9220</v>
      </c>
      <c r="B9150" s="1" t="str">
        <f t="shared" si="142"/>
        <v>Novel Herickhoff Solar LLC</v>
      </c>
      <c r="C9150" s="1" t="b">
        <f>IF(D9150&lt;&gt;"",IF(COUNTIF($D$2:D9149, D9150), INDEX($A$2:$D$100000, MATCH(D9150, $D$2:D9149,0),1), FALSE), FALSE)</f>
        <v>0</v>
      </c>
      <c r="F9150" s="1" t="b">
        <f>IF(G9150&lt;&gt;"", IF(COUNTIF($G$2:G9149, G9150), INDEX($A$2:$G$100000, MATCH(G9150, $G$2:G9149,0),1), FALSE), FALSE)</f>
        <v>0</v>
      </c>
      <c r="G9150" s="1">
        <v>62833</v>
      </c>
      <c r="H9150" s="1" t="s">
        <v>9008</v>
      </c>
    </row>
    <row r="9151" spans="1:8" x14ac:dyDescent="0.2">
      <c r="A9151" s="1">
        <v>9221</v>
      </c>
      <c r="B9151" s="1" t="str">
        <f t="shared" si="142"/>
        <v>Novel DeCook Solar LLC</v>
      </c>
      <c r="C9151" s="1" t="b">
        <f>IF(D9151&lt;&gt;"",IF(COUNTIF($D$2:D9150, D9151), INDEX($A$2:$D$100000, MATCH(D9151, $D$2:D9150,0),1), FALSE), FALSE)</f>
        <v>0</v>
      </c>
      <c r="F9151" s="1" t="b">
        <f>IF(G9151&lt;&gt;"", IF(COUNTIF($G$2:G9150, G9151), INDEX($A$2:$G$100000, MATCH(G9151, $G$2:G9150,0),1), FALSE), FALSE)</f>
        <v>0</v>
      </c>
      <c r="G9151" s="1">
        <v>62837</v>
      </c>
      <c r="H9151" s="1" t="s">
        <v>9009</v>
      </c>
    </row>
    <row r="9152" spans="1:8" x14ac:dyDescent="0.2">
      <c r="A9152" s="1">
        <v>9222</v>
      </c>
      <c r="B9152" s="1" t="str">
        <f t="shared" si="142"/>
        <v>Hammer Community Solar LLC</v>
      </c>
      <c r="C9152" s="1" t="b">
        <f>IF(D9152&lt;&gt;"",IF(COUNTIF($D$2:D9151, D9152), INDEX($A$2:$D$100000, MATCH(D9152, $D$2:D9151,0),1), FALSE), FALSE)</f>
        <v>0</v>
      </c>
      <c r="F9152" s="1" t="b">
        <f>IF(G9152&lt;&gt;"", IF(COUNTIF($G$2:G9151, G9152), INDEX($A$2:$G$100000, MATCH(G9152, $G$2:G9151,0),1), FALSE), FALSE)</f>
        <v>0</v>
      </c>
      <c r="G9152" s="1">
        <v>63400</v>
      </c>
      <c r="H9152" s="1" t="s">
        <v>9010</v>
      </c>
    </row>
    <row r="9153" spans="1:8" x14ac:dyDescent="0.2">
      <c r="A9153" s="1">
        <v>9223</v>
      </c>
      <c r="B9153" s="1" t="str">
        <f t="shared" si="142"/>
        <v>Hertzberg Community Solar</v>
      </c>
      <c r="C9153" s="1" t="b">
        <f>IF(D9153&lt;&gt;"",IF(COUNTIF($D$2:D9152, D9153), INDEX($A$2:$D$100000, MATCH(D9153, $D$2:D9152,0),1), FALSE), FALSE)</f>
        <v>0</v>
      </c>
      <c r="F9153" s="1" t="b">
        <f>IF(G9153&lt;&gt;"", IF(COUNTIF($G$2:G9152, G9153), INDEX($A$2:$G$100000, MATCH(G9153, $G$2:G9152,0),1), FALSE), FALSE)</f>
        <v>0</v>
      </c>
      <c r="G9153" s="1">
        <v>63399</v>
      </c>
      <c r="H9153" s="1" t="s">
        <v>9011</v>
      </c>
    </row>
    <row r="9154" spans="1:8" x14ac:dyDescent="0.2">
      <c r="A9154" s="1">
        <v>9224</v>
      </c>
      <c r="B9154" s="1" t="str">
        <f t="shared" ref="B9154:B9217" si="143">IF(H9154="",E9154,H9154)</f>
        <v>Hardwick Town of</v>
      </c>
      <c r="C9154" s="1" t="b">
        <f>IF(D9154&lt;&gt;"",IF(COUNTIF($D$2:D9153, D9154), INDEX($A$2:$D$100000, MATCH(D9154, $D$2:D9153,0),1), FALSE), FALSE)</f>
        <v>0</v>
      </c>
      <c r="F9154" s="1" t="b">
        <f>IF(G9154&lt;&gt;"", IF(COUNTIF($G$2:G9153, G9154), INDEX($A$2:$G$100000, MATCH(G9154, $G$2:G9153,0),1), FALSE), FALSE)</f>
        <v>0</v>
      </c>
      <c r="G9154" s="1">
        <v>8104</v>
      </c>
      <c r="H9154" s="1" t="s">
        <v>9012</v>
      </c>
    </row>
    <row r="9155" spans="1:8" x14ac:dyDescent="0.2">
      <c r="A9155" s="1">
        <v>9225</v>
      </c>
      <c r="B9155" s="1" t="str">
        <f t="shared" si="143"/>
        <v>Laurel Village Community Solar LLC</v>
      </c>
      <c r="C9155" s="1" t="b">
        <f>IF(D9155&lt;&gt;"",IF(COUNTIF($D$2:D9154, D9155), INDEX($A$2:$D$100000, MATCH(D9155, $D$2:D9154,0),1), FALSE), FALSE)</f>
        <v>0</v>
      </c>
      <c r="F9155" s="1" t="b">
        <f>IF(G9155&lt;&gt;"", IF(COUNTIF($G$2:G9154, G9155), INDEX($A$2:$G$100000, MATCH(G9155, $G$2:G9154,0),1), FALSE), FALSE)</f>
        <v>0</v>
      </c>
      <c r="G9155" s="1">
        <v>63398</v>
      </c>
      <c r="H9155" s="1" t="s">
        <v>9013</v>
      </c>
    </row>
    <row r="9156" spans="1:8" x14ac:dyDescent="0.2">
      <c r="A9156" s="1">
        <v>9226</v>
      </c>
      <c r="B9156" s="1" t="str">
        <f t="shared" si="143"/>
        <v>Paulson Community Solar LLC</v>
      </c>
      <c r="C9156" s="1" t="b">
        <f>IF(D9156&lt;&gt;"",IF(COUNTIF($D$2:D9155, D9156), INDEX($A$2:$D$100000, MATCH(D9156, $D$2:D9155,0),1), FALSE), FALSE)</f>
        <v>0</v>
      </c>
      <c r="F9156" s="1" t="b">
        <f>IF(G9156&lt;&gt;"", IF(COUNTIF($G$2:G9155, G9156), INDEX($A$2:$G$100000, MATCH(G9156, $G$2:G9155,0),1), FALSE), FALSE)</f>
        <v>0</v>
      </c>
      <c r="G9156" s="1">
        <v>63397</v>
      </c>
      <c r="H9156" s="1" t="s">
        <v>9014</v>
      </c>
    </row>
    <row r="9157" spans="1:8" x14ac:dyDescent="0.2">
      <c r="A9157" s="1">
        <v>9227</v>
      </c>
      <c r="B9157" s="1" t="str">
        <f t="shared" si="143"/>
        <v>Carlson Community Solar</v>
      </c>
      <c r="C9157" s="1" t="b">
        <f>IF(D9157&lt;&gt;"",IF(COUNTIF($D$2:D9156, D9157), INDEX($A$2:$D$100000, MATCH(D9157, $D$2:D9156,0),1), FALSE), FALSE)</f>
        <v>0</v>
      </c>
      <c r="F9157" s="1" t="b">
        <f>IF(G9157&lt;&gt;"", IF(COUNTIF($G$2:G9156, G9157), INDEX($A$2:$G$100000, MATCH(G9157, $G$2:G9156,0),1), FALSE), FALSE)</f>
        <v>0</v>
      </c>
      <c r="G9157" s="1">
        <v>63381</v>
      </c>
      <c r="H9157" s="1" t="s">
        <v>9015</v>
      </c>
    </row>
    <row r="9158" spans="1:8" x14ac:dyDescent="0.2">
      <c r="A9158" s="1">
        <v>9228</v>
      </c>
      <c r="B9158" s="1" t="str">
        <f t="shared" si="143"/>
        <v>Brenda Luhman Community Solar LLC</v>
      </c>
      <c r="C9158" s="1" t="b">
        <f>IF(D9158&lt;&gt;"",IF(COUNTIF($D$2:D9157, D9158), INDEX($A$2:$D$100000, MATCH(D9158, $D$2:D9157,0),1), FALSE), FALSE)</f>
        <v>0</v>
      </c>
      <c r="F9158" s="1" t="b">
        <f>IF(G9158&lt;&gt;"", IF(COUNTIF($G$2:G9157, G9158), INDEX($A$2:$G$100000, MATCH(G9158, $G$2:G9157,0),1), FALSE), FALSE)</f>
        <v>0</v>
      </c>
      <c r="G9158" s="1">
        <v>63380</v>
      </c>
      <c r="H9158" s="1" t="s">
        <v>9016</v>
      </c>
    </row>
    <row r="9159" spans="1:8" x14ac:dyDescent="0.2">
      <c r="A9159" s="1">
        <v>9229</v>
      </c>
      <c r="B9159" s="1" t="str">
        <f t="shared" si="143"/>
        <v>Novel Schmoll Farms Solar LLC CSG</v>
      </c>
      <c r="C9159" s="1" t="b">
        <f>IF(D9159&lt;&gt;"",IF(COUNTIF($D$2:D9158, D9159), INDEX($A$2:$D$100000, MATCH(D9159, $D$2:D9158,0),1), FALSE), FALSE)</f>
        <v>0</v>
      </c>
      <c r="F9159" s="1" t="b">
        <f>IF(G9159&lt;&gt;"", IF(COUNTIF($G$2:G9158, G9159), INDEX($A$2:$G$100000, MATCH(G9159, $G$2:G9158,0),1), FALSE), FALSE)</f>
        <v>0</v>
      </c>
      <c r="G9159" s="1">
        <v>62846</v>
      </c>
      <c r="H9159" s="1" t="s">
        <v>9017</v>
      </c>
    </row>
    <row r="9160" spans="1:8" x14ac:dyDescent="0.2">
      <c r="A9160" s="1">
        <v>9230</v>
      </c>
      <c r="B9160" s="1" t="str">
        <f t="shared" si="143"/>
        <v>Studenski Community Solar LLC</v>
      </c>
      <c r="C9160" s="1" t="b">
        <f>IF(D9160&lt;&gt;"",IF(COUNTIF($D$2:D9159, D9160), INDEX($A$2:$D$100000, MATCH(D9160, $D$2:D9159,0),1), FALSE), FALSE)</f>
        <v>0</v>
      </c>
      <c r="F9160" s="1" t="b">
        <f>IF(G9160&lt;&gt;"", IF(COUNTIF($G$2:G9159, G9160), INDEX($A$2:$G$100000, MATCH(G9160, $G$2:G9159,0),1), FALSE), FALSE)</f>
        <v>0</v>
      </c>
      <c r="G9160" s="1">
        <v>64152</v>
      </c>
      <c r="H9160" s="1" t="s">
        <v>9018</v>
      </c>
    </row>
    <row r="9161" spans="1:8" x14ac:dyDescent="0.2">
      <c r="A9161" s="1">
        <v>9231</v>
      </c>
      <c r="B9161" s="1" t="str">
        <f t="shared" si="143"/>
        <v>Cannon Garden LLC</v>
      </c>
      <c r="C9161" s="1" t="b">
        <f>IF(D9161&lt;&gt;"",IF(COUNTIF($D$2:D9160, D9161), INDEX($A$2:$D$100000, MATCH(D9161, $D$2:D9160,0),1), FALSE), FALSE)</f>
        <v>0</v>
      </c>
      <c r="F9161" s="1" t="b">
        <f>IF(G9161&lt;&gt;"", IF(COUNTIF($G$2:G9160, G9161), INDEX($A$2:$G$100000, MATCH(G9161, $G$2:G9160,0),1), FALSE), FALSE)</f>
        <v>0</v>
      </c>
      <c r="G9161" s="1">
        <v>63049</v>
      </c>
      <c r="H9161" s="1" t="s">
        <v>9019</v>
      </c>
    </row>
    <row r="9162" spans="1:8" x14ac:dyDescent="0.2">
      <c r="A9162" s="1">
        <v>9232</v>
      </c>
      <c r="B9162" s="1" t="str">
        <f t="shared" si="143"/>
        <v>USS Eggo Solar CSG</v>
      </c>
      <c r="C9162" s="1" t="b">
        <f>IF(D9162&lt;&gt;"",IF(COUNTIF($D$2:D9161, D9162), INDEX($A$2:$D$100000, MATCH(D9162, $D$2:D9161,0),1), FALSE), FALSE)</f>
        <v>0</v>
      </c>
      <c r="F9162" s="1" t="b">
        <f>IF(G9162&lt;&gt;"", IF(COUNTIF($G$2:G9161, G9162), INDEX($A$2:$G$100000, MATCH(G9162, $G$2:G9161,0),1), FALSE), FALSE)</f>
        <v>0</v>
      </c>
      <c r="G9162" s="1">
        <v>61882</v>
      </c>
      <c r="H9162" s="1" t="s">
        <v>9020</v>
      </c>
    </row>
    <row r="9163" spans="1:8" x14ac:dyDescent="0.2">
      <c r="A9163" s="1">
        <v>9233</v>
      </c>
      <c r="B9163" s="1" t="str">
        <f t="shared" si="143"/>
        <v>USS DVL Solar CSG</v>
      </c>
      <c r="C9163" s="1" t="b">
        <f>IF(D9163&lt;&gt;"",IF(COUNTIF($D$2:D9162, D9163), INDEX($A$2:$D$100000, MATCH(D9163, $D$2:D9162,0),1), FALSE), FALSE)</f>
        <v>0</v>
      </c>
      <c r="F9163" s="1" t="b">
        <f>IF(G9163&lt;&gt;"", IF(COUNTIF($G$2:G9162, G9163), INDEX($A$2:$G$100000, MATCH(G9163, $G$2:G9162,0),1), FALSE), FALSE)</f>
        <v>0</v>
      </c>
      <c r="G9163" s="1">
        <v>61883</v>
      </c>
      <c r="H9163" s="1" t="s">
        <v>9021</v>
      </c>
    </row>
    <row r="9164" spans="1:8" x14ac:dyDescent="0.2">
      <c r="A9164" s="1">
        <v>9234</v>
      </c>
      <c r="B9164" s="1" t="str">
        <f t="shared" si="143"/>
        <v>Novel Caroline Solar, LLC</v>
      </c>
      <c r="C9164" s="1" t="b">
        <f>IF(D9164&lt;&gt;"",IF(COUNTIF($D$2:D9163, D9164), INDEX($A$2:$D$100000, MATCH(D9164, $D$2:D9163,0),1), FALSE), FALSE)</f>
        <v>0</v>
      </c>
      <c r="F9164" s="1" t="b">
        <f>IF(G9164&lt;&gt;"", IF(COUNTIF($G$2:G9163, G9164), INDEX($A$2:$G$100000, MATCH(G9164, $G$2:G9163,0),1), FALSE), FALSE)</f>
        <v>0</v>
      </c>
      <c r="G9164" s="1">
        <v>64131</v>
      </c>
      <c r="H9164" s="1" t="s">
        <v>9022</v>
      </c>
    </row>
    <row r="9165" spans="1:8" x14ac:dyDescent="0.2">
      <c r="A9165" s="1">
        <v>9235</v>
      </c>
      <c r="B9165" s="1" t="str">
        <f t="shared" si="143"/>
        <v>Novel Sunnyfield Farms Solar LLC</v>
      </c>
      <c r="C9165" s="1" t="b">
        <f>IF(D9165&lt;&gt;"",IF(COUNTIF($D$2:D9164, D9165), INDEX($A$2:$D$100000, MATCH(D9165, $D$2:D9164,0),1), FALSE), FALSE)</f>
        <v>0</v>
      </c>
      <c r="F9165" s="1" t="b">
        <f>IF(G9165&lt;&gt;"", IF(COUNTIF($G$2:G9164, G9165), INDEX($A$2:$G$100000, MATCH(G9165, $G$2:G9164,0),1), FALSE), FALSE)</f>
        <v>0</v>
      </c>
      <c r="G9165" s="1">
        <v>64129</v>
      </c>
      <c r="H9165" s="1" t="s">
        <v>9023</v>
      </c>
    </row>
    <row r="9166" spans="1:8" x14ac:dyDescent="0.2">
      <c r="A9166" s="1">
        <v>9236</v>
      </c>
      <c r="B9166" s="1" t="str">
        <f t="shared" si="143"/>
        <v>Novel Handeland Solar LLC</v>
      </c>
      <c r="C9166" s="1" t="b">
        <f>IF(D9166&lt;&gt;"",IF(COUNTIF($D$2:D9165, D9166), INDEX($A$2:$D$100000, MATCH(D9166, $D$2:D9165,0),1), FALSE), FALSE)</f>
        <v>0</v>
      </c>
      <c r="F9166" s="1" t="b">
        <f>IF(G9166&lt;&gt;"", IF(COUNTIF($G$2:G9165, G9166), INDEX($A$2:$G$100000, MATCH(G9166, $G$2:G9165,0),1), FALSE), FALSE)</f>
        <v>0</v>
      </c>
      <c r="G9166" s="1">
        <v>64128</v>
      </c>
      <c r="H9166" s="1" t="s">
        <v>9024</v>
      </c>
    </row>
    <row r="9167" spans="1:8" x14ac:dyDescent="0.2">
      <c r="A9167" s="1">
        <v>9237</v>
      </c>
      <c r="B9167" s="1" t="str">
        <f t="shared" si="143"/>
        <v>Novel David Solar LLC</v>
      </c>
      <c r="C9167" s="1" t="b">
        <f>IF(D9167&lt;&gt;"",IF(COUNTIF($D$2:D9166, D9167), INDEX($A$2:$D$100000, MATCH(D9167, $D$2:D9166,0),1), FALSE), FALSE)</f>
        <v>0</v>
      </c>
      <c r="F9167" s="1" t="b">
        <f>IF(G9167&lt;&gt;"", IF(COUNTIF($G$2:G9166, G9167), INDEX($A$2:$G$100000, MATCH(G9167, $G$2:G9166,0),1), FALSE), FALSE)</f>
        <v>0</v>
      </c>
      <c r="G9167" s="1">
        <v>64132</v>
      </c>
      <c r="H9167" s="1" t="s">
        <v>9025</v>
      </c>
    </row>
    <row r="9168" spans="1:8" x14ac:dyDescent="0.2">
      <c r="A9168" s="1">
        <v>9238</v>
      </c>
      <c r="B9168" s="1" t="str">
        <f t="shared" si="143"/>
        <v>Novel Huneke Solar LLC</v>
      </c>
      <c r="C9168" s="1" t="b">
        <f>IF(D9168&lt;&gt;"",IF(COUNTIF($D$2:D9167, D9168), INDEX($A$2:$D$100000, MATCH(D9168, $D$2:D9167,0),1), FALSE), FALSE)</f>
        <v>0</v>
      </c>
      <c r="F9168" s="1" t="b">
        <f>IF(G9168&lt;&gt;"", IF(COUNTIF($G$2:G9167, G9168), INDEX($A$2:$G$100000, MATCH(G9168, $G$2:G9167,0),1), FALSE), FALSE)</f>
        <v>0</v>
      </c>
      <c r="G9168" s="1">
        <v>64133</v>
      </c>
      <c r="H9168" s="1" t="s">
        <v>9026</v>
      </c>
    </row>
    <row r="9169" spans="1:8" x14ac:dyDescent="0.2">
      <c r="A9169" s="1">
        <v>9239</v>
      </c>
      <c r="B9169" s="1" t="str">
        <f t="shared" si="143"/>
        <v>Novel Denzer Solar LLC</v>
      </c>
      <c r="C9169" s="1" t="b">
        <f>IF(D9169&lt;&gt;"",IF(COUNTIF($D$2:D9168, D9169), INDEX($A$2:$D$100000, MATCH(D9169, $D$2:D9168,0),1), FALSE), FALSE)</f>
        <v>0</v>
      </c>
      <c r="F9169" s="1" t="b">
        <f>IF(G9169&lt;&gt;"", IF(COUNTIF($G$2:G9168, G9169), INDEX($A$2:$G$100000, MATCH(G9169, $G$2:G9168,0),1), FALSE), FALSE)</f>
        <v>0</v>
      </c>
      <c r="G9169" s="1">
        <v>64134</v>
      </c>
      <c r="H9169" s="1" t="s">
        <v>9027</v>
      </c>
    </row>
    <row r="9170" spans="1:8" x14ac:dyDescent="0.2">
      <c r="A9170" s="1">
        <v>9240</v>
      </c>
      <c r="B9170" s="1" t="str">
        <f t="shared" si="143"/>
        <v>Thorne Bay City of</v>
      </c>
      <c r="C9170" s="1" t="b">
        <f>IF(D9170&lt;&gt;"",IF(COUNTIF($D$2:D9169, D9170), INDEX($A$2:$D$100000, MATCH(D9170, $D$2:D9169,0),1), FALSE), FALSE)</f>
        <v>0</v>
      </c>
      <c r="F9170" s="1" t="b">
        <f>IF(G9170&lt;&gt;"", IF(COUNTIF($G$2:G9169, G9170), INDEX($A$2:$G$100000, MATCH(G9170, $G$2:G9169,0),1), FALSE), FALSE)</f>
        <v>0</v>
      </c>
      <c r="G9170" s="1">
        <v>18877</v>
      </c>
      <c r="H9170" s="1" t="s">
        <v>9028</v>
      </c>
    </row>
    <row r="9171" spans="1:8" x14ac:dyDescent="0.2">
      <c r="A9171" s="1">
        <v>9241</v>
      </c>
      <c r="B9171" s="1" t="str">
        <f t="shared" si="143"/>
        <v>USS King 2 CSG</v>
      </c>
      <c r="C9171" s="1" t="b">
        <f>IF(D9171&lt;&gt;"",IF(COUNTIF($D$2:D9170, D9171), INDEX($A$2:$D$100000, MATCH(D9171, $D$2:D9170,0),1), FALSE), FALSE)</f>
        <v>0</v>
      </c>
      <c r="F9171" s="1" t="b">
        <f>IF(G9171&lt;&gt;"", IF(COUNTIF($G$2:G9170, G9171), INDEX($A$2:$G$100000, MATCH(G9171, $G$2:G9170,0),1), FALSE), FALSE)</f>
        <v>0</v>
      </c>
      <c r="G9171" s="1">
        <v>61881</v>
      </c>
      <c r="H9171" s="1" t="s">
        <v>9029</v>
      </c>
    </row>
    <row r="9172" spans="1:8" x14ac:dyDescent="0.2">
      <c r="A9172" s="1">
        <v>9242</v>
      </c>
      <c r="B9172" s="1" t="str">
        <f t="shared" si="143"/>
        <v>Novel Schroeder Solar LLC</v>
      </c>
      <c r="C9172" s="1" t="b">
        <f>IF(D9172&lt;&gt;"",IF(COUNTIF($D$2:D9171, D9172), INDEX($A$2:$D$100000, MATCH(D9172, $D$2:D9171,0),1), FALSE), FALSE)</f>
        <v>0</v>
      </c>
      <c r="F9172" s="1" t="b">
        <f>IF(G9172&lt;&gt;"", IF(COUNTIF($G$2:G9171, G9172), INDEX($A$2:$G$100000, MATCH(G9172, $G$2:G9171,0),1), FALSE), FALSE)</f>
        <v>0</v>
      </c>
      <c r="G9172" s="1">
        <v>64130</v>
      </c>
      <c r="H9172" s="1" t="s">
        <v>9030</v>
      </c>
    </row>
    <row r="9173" spans="1:8" x14ac:dyDescent="0.2">
      <c r="A9173" s="1">
        <v>9243</v>
      </c>
      <c r="B9173" s="1" t="str">
        <f t="shared" si="143"/>
        <v>USS Brude Solar CSG</v>
      </c>
      <c r="C9173" s="1" t="b">
        <f>IF(D9173&lt;&gt;"",IF(COUNTIF($D$2:D9172, D9173), INDEX($A$2:$D$100000, MATCH(D9173, $D$2:D9172,0),1), FALSE), FALSE)</f>
        <v>0</v>
      </c>
      <c r="F9173" s="1" t="b">
        <f>IF(G9173&lt;&gt;"", IF(COUNTIF($G$2:G9172, G9173), INDEX($A$2:$G$100000, MATCH(G9173, $G$2:G9172,0),1), FALSE), FALSE)</f>
        <v>0</v>
      </c>
      <c r="G9173" s="1">
        <v>61884</v>
      </c>
      <c r="H9173" s="1" t="s">
        <v>9031</v>
      </c>
    </row>
    <row r="9174" spans="1:8" x14ac:dyDescent="0.2">
      <c r="A9174" s="1">
        <v>9244</v>
      </c>
      <c r="B9174" s="1" t="str">
        <f t="shared" si="143"/>
        <v>USS East Hauer Watt Solar CSG</v>
      </c>
      <c r="C9174" s="1" t="b">
        <f>IF(D9174&lt;&gt;"",IF(COUNTIF($D$2:D9173, D9174), INDEX($A$2:$D$100000, MATCH(D9174, $D$2:D9173,0),1), FALSE), FALSE)</f>
        <v>0</v>
      </c>
      <c r="F9174" s="1" t="b">
        <f>IF(G9174&lt;&gt;"", IF(COUNTIF($G$2:G9173, G9174), INDEX($A$2:$G$100000, MATCH(G9174, $G$2:G9173,0),1), FALSE), FALSE)</f>
        <v>0</v>
      </c>
      <c r="G9174" s="1">
        <v>61885</v>
      </c>
      <c r="H9174" s="1" t="s">
        <v>9032</v>
      </c>
    </row>
    <row r="9175" spans="1:8" x14ac:dyDescent="0.2">
      <c r="A9175" s="1">
        <v>9245</v>
      </c>
      <c r="B9175" s="1" t="str">
        <f t="shared" si="143"/>
        <v>Kearny Mesa Storage LLC</v>
      </c>
      <c r="C9175" s="1" t="b">
        <f>IF(D9175&lt;&gt;"",IF(COUNTIF($D$2:D9174, D9175), INDEX($A$2:$D$100000, MATCH(D9175, $D$2:D9174,0),1), FALSE), FALSE)</f>
        <v>0</v>
      </c>
      <c r="F9175" s="1" t="b">
        <f>IF(G9175&lt;&gt;"", IF(COUNTIF($G$2:G9174, G9175), INDEX($A$2:$G$100000, MATCH(G9175, $G$2:G9174,0),1), FALSE), FALSE)</f>
        <v>0</v>
      </c>
      <c r="G9175" s="1">
        <v>61957</v>
      </c>
      <c r="H9175" s="1" t="s">
        <v>9033</v>
      </c>
    </row>
    <row r="9176" spans="1:8" x14ac:dyDescent="0.2">
      <c r="A9176" s="1">
        <v>9246</v>
      </c>
      <c r="B9176" s="1" t="str">
        <f t="shared" si="143"/>
        <v>Palmer Community Solar LLC</v>
      </c>
      <c r="C9176" s="1" t="b">
        <f>IF(D9176&lt;&gt;"",IF(COUNTIF($D$2:D9175, D9176), INDEX($A$2:$D$100000, MATCH(D9176, $D$2:D9175,0),1), FALSE), FALSE)</f>
        <v>0</v>
      </c>
      <c r="F9176" s="1" t="b">
        <f>IF(G9176&lt;&gt;"", IF(COUNTIF($G$2:G9175, G9176), INDEX($A$2:$G$100000, MATCH(G9176, $G$2:G9175,0),1), FALSE), FALSE)</f>
        <v>0</v>
      </c>
      <c r="G9176" s="1">
        <v>64149</v>
      </c>
      <c r="H9176" s="1" t="s">
        <v>9034</v>
      </c>
    </row>
    <row r="9177" spans="1:8" x14ac:dyDescent="0.2">
      <c r="A9177" s="1">
        <v>9247</v>
      </c>
      <c r="B9177" s="1" t="str">
        <f t="shared" si="143"/>
        <v>Medin 2 Community Solar LLC</v>
      </c>
      <c r="C9177" s="1" t="b">
        <f>IF(D9177&lt;&gt;"",IF(COUNTIF($D$2:D9176, D9177), INDEX($A$2:$D$100000, MATCH(D9177, $D$2:D9176,0),1), FALSE), FALSE)</f>
        <v>0</v>
      </c>
      <c r="F9177" s="1" t="b">
        <f>IF(G9177&lt;&gt;"", IF(COUNTIF($G$2:G9176, G9177), INDEX($A$2:$G$100000, MATCH(G9177, $G$2:G9176,0),1), FALSE), FALSE)</f>
        <v>0</v>
      </c>
      <c r="G9177" s="1">
        <v>64150</v>
      </c>
      <c r="H9177" s="1" t="s">
        <v>9035</v>
      </c>
    </row>
    <row r="9178" spans="1:8" x14ac:dyDescent="0.2">
      <c r="A9178" s="1">
        <v>9248</v>
      </c>
      <c r="B9178" s="1" t="str">
        <f t="shared" si="143"/>
        <v>Novel Stavem Solar LLC</v>
      </c>
      <c r="C9178" s="1" t="b">
        <f>IF(D9178&lt;&gt;"",IF(COUNTIF($D$2:D9177, D9178), INDEX($A$2:$D$100000, MATCH(D9178, $D$2:D9177,0),1), FALSE), FALSE)</f>
        <v>0</v>
      </c>
      <c r="F9178" s="1" t="b">
        <f>IF(G9178&lt;&gt;"", IF(COUNTIF($G$2:G9177, G9178), INDEX($A$2:$G$100000, MATCH(G9178, $G$2:G9177,0),1), FALSE), FALSE)</f>
        <v>0</v>
      </c>
      <c r="G9178" s="1">
        <v>64127</v>
      </c>
      <c r="H9178" s="1" t="s">
        <v>9036</v>
      </c>
    </row>
    <row r="9179" spans="1:8" x14ac:dyDescent="0.2">
      <c r="A9179" s="1">
        <v>9249</v>
      </c>
      <c r="B9179" s="1" t="str">
        <f t="shared" si="143"/>
        <v>VS Dedeaux LLC</v>
      </c>
      <c r="C9179" s="1" t="b">
        <f>IF(D9179&lt;&gt;"",IF(COUNTIF($D$2:D9178, D9179), INDEX($A$2:$D$100000, MATCH(D9179, $D$2:D9178,0),1), FALSE), FALSE)</f>
        <v>0</v>
      </c>
      <c r="F9179" s="1" t="b">
        <f>IF(G9179&lt;&gt;"", IF(COUNTIF($G$2:G9178, G9179), INDEX($A$2:$G$100000, MATCH(G9179, $G$2:G9178,0),1), FALSE), FALSE)</f>
        <v>0</v>
      </c>
      <c r="G9179" s="1">
        <v>63393</v>
      </c>
      <c r="H9179" s="1" t="s">
        <v>9037</v>
      </c>
    </row>
    <row r="9180" spans="1:8" x14ac:dyDescent="0.2">
      <c r="A9180" s="1">
        <v>9250</v>
      </c>
      <c r="B9180" s="1" t="str">
        <f t="shared" si="143"/>
        <v>Anza Electric Coop Inc</v>
      </c>
      <c r="C9180" s="1" t="b">
        <f>IF(D9180&lt;&gt;"",IF(COUNTIF($D$2:D9179, D9180), INDEX($A$2:$D$100000, MATCH(D9180, $D$2:D9179,0),1), FALSE), FALSE)</f>
        <v>0</v>
      </c>
      <c r="F9180" s="1" t="b">
        <f>IF(G9180&lt;&gt;"", IF(COUNTIF($G$2:G9179, G9180), INDEX($A$2:$G$100000, MATCH(G9180, $G$2:G9179,0),1), FALSE), FALSE)</f>
        <v>0</v>
      </c>
      <c r="G9180" s="1">
        <v>694</v>
      </c>
      <c r="H9180" s="1" t="s">
        <v>9038</v>
      </c>
    </row>
    <row r="9181" spans="1:8" x14ac:dyDescent="0.2">
      <c r="A9181" s="1">
        <v>9251</v>
      </c>
      <c r="B9181" s="1" t="str">
        <f t="shared" si="143"/>
        <v>Bauer Community Solar LLC</v>
      </c>
      <c r="C9181" s="1" t="b">
        <f>IF(D9181&lt;&gt;"",IF(COUNTIF($D$2:D9180, D9181), INDEX($A$2:$D$100000, MATCH(D9181, $D$2:D9180,0),1), FALSE), FALSE)</f>
        <v>0</v>
      </c>
      <c r="F9181" s="1" t="b">
        <f>IF(G9181&lt;&gt;"", IF(COUNTIF($G$2:G9180, G9181), INDEX($A$2:$G$100000, MATCH(G9181, $G$2:G9180,0),1), FALSE), FALSE)</f>
        <v>0</v>
      </c>
      <c r="G9181" s="1">
        <v>63668</v>
      </c>
      <c r="H9181" s="1" t="s">
        <v>9039</v>
      </c>
    </row>
    <row r="9182" spans="1:8" x14ac:dyDescent="0.2">
      <c r="A9182" s="1">
        <v>9252</v>
      </c>
      <c r="B9182" s="1" t="str">
        <f t="shared" si="143"/>
        <v>New Columbia Solar</v>
      </c>
      <c r="C9182" s="1" t="b">
        <f>IF(D9182&lt;&gt;"",IF(COUNTIF($D$2:D9181, D9182), INDEX($A$2:$D$100000, MATCH(D9182, $D$2:D9181,0),1), FALSE), FALSE)</f>
        <v>0</v>
      </c>
      <c r="F9182" s="1" t="b">
        <f>IF(G9182&lt;&gt;"", IF(COUNTIF($G$2:G9181, G9182), INDEX($A$2:$G$100000, MATCH(G9182, $G$2:G9181,0),1), FALSE), FALSE)</f>
        <v>0</v>
      </c>
      <c r="G9182" s="1">
        <v>63630</v>
      </c>
      <c r="H9182" s="1" t="s">
        <v>9040</v>
      </c>
    </row>
    <row r="9183" spans="1:8" x14ac:dyDescent="0.2">
      <c r="A9183" s="1">
        <v>9253</v>
      </c>
      <c r="B9183" s="1" t="str">
        <f t="shared" si="143"/>
        <v>Rice Community Solar Two LLC</v>
      </c>
      <c r="C9183" s="1" t="b">
        <f>IF(D9183&lt;&gt;"",IF(COUNTIF($D$2:D9182, D9183), INDEX($A$2:$D$100000, MATCH(D9183, $D$2:D9182,0),1), FALSE), FALSE)</f>
        <v>0</v>
      </c>
      <c r="F9183" s="1" t="b">
        <f>IF(G9183&lt;&gt;"", IF(COUNTIF($G$2:G9182, G9183), INDEX($A$2:$G$100000, MATCH(G9183, $G$2:G9182,0),1), FALSE), FALSE)</f>
        <v>0</v>
      </c>
      <c r="G9183" s="1">
        <v>64147</v>
      </c>
      <c r="H9183" s="1" t="s">
        <v>9041</v>
      </c>
    </row>
    <row r="9184" spans="1:8" x14ac:dyDescent="0.2">
      <c r="A9184" s="1">
        <v>9254</v>
      </c>
      <c r="B9184" s="1" t="str">
        <f t="shared" si="143"/>
        <v>Sagittarius Community Solar Gardens LLC</v>
      </c>
      <c r="C9184" s="1" t="b">
        <f>IF(D9184&lt;&gt;"",IF(COUNTIF($D$2:D9183, D9184), INDEX($A$2:$D$100000, MATCH(D9184, $D$2:D9183,0),1), FALSE), FALSE)</f>
        <v>0</v>
      </c>
      <c r="F9184" s="1" t="b">
        <f>IF(G9184&lt;&gt;"", IF(COUNTIF($G$2:G9183, G9184), INDEX($A$2:$G$100000, MATCH(G9184, $G$2:G9183,0),1), FALSE), FALSE)</f>
        <v>0</v>
      </c>
      <c r="G9184" s="1">
        <v>61587</v>
      </c>
      <c r="H9184" s="1" t="s">
        <v>9042</v>
      </c>
    </row>
    <row r="9185" spans="1:8" x14ac:dyDescent="0.2">
      <c r="A9185" s="1">
        <v>9255</v>
      </c>
      <c r="B9185" s="1" t="str">
        <f t="shared" si="143"/>
        <v>Pisces Community Solar Garden LLC</v>
      </c>
      <c r="C9185" s="1" t="b">
        <f>IF(D9185&lt;&gt;"",IF(COUNTIF($D$2:D9184, D9185), INDEX($A$2:$D$100000, MATCH(D9185, $D$2:D9184,0),1), FALSE), FALSE)</f>
        <v>0</v>
      </c>
      <c r="F9185" s="1" t="b">
        <f>IF(G9185&lt;&gt;"", IF(COUNTIF($G$2:G9184, G9185), INDEX($A$2:$G$100000, MATCH(G9185, $G$2:G9184,0),1), FALSE), FALSE)</f>
        <v>0</v>
      </c>
      <c r="G9185" s="1">
        <v>61585</v>
      </c>
      <c r="H9185" s="1" t="s">
        <v>9043</v>
      </c>
    </row>
    <row r="9186" spans="1:8" x14ac:dyDescent="0.2">
      <c r="A9186" s="1">
        <v>9256</v>
      </c>
      <c r="B9186" s="1" t="str">
        <f t="shared" si="143"/>
        <v>Commonwealth Edison Co</v>
      </c>
      <c r="C9186" s="1" t="b">
        <f>IF(D9186&lt;&gt;"",IF(COUNTIF($D$2:D9185, D9186), INDEX($A$2:$D$100000, MATCH(D9186, $D$2:D9185,0),1), FALSE), FALSE)</f>
        <v>0</v>
      </c>
      <c r="F9186" s="1" t="b">
        <f>IF(G9186&lt;&gt;"", IF(COUNTIF($G$2:G9185, G9186), INDEX($A$2:$G$100000, MATCH(G9186, $G$2:G9185,0),1), FALSE), FALSE)</f>
        <v>0</v>
      </c>
      <c r="G9186" s="1">
        <v>4110</v>
      </c>
      <c r="H9186" s="1" t="s">
        <v>9044</v>
      </c>
    </row>
    <row r="9187" spans="1:8" x14ac:dyDescent="0.2">
      <c r="A9187" s="1">
        <v>9257</v>
      </c>
      <c r="B9187" s="1" t="str">
        <f t="shared" si="143"/>
        <v>City of Tenakee Springs</v>
      </c>
      <c r="C9187" s="1" t="b">
        <f>IF(D9187&lt;&gt;"",IF(COUNTIF($D$2:D9186, D9187), INDEX($A$2:$D$100000, MATCH(D9187, $D$2:D9186,0),1), FALSE), FALSE)</f>
        <v>0</v>
      </c>
      <c r="F9187" s="1" t="b">
        <f>IF(G9187&lt;&gt;"", IF(COUNTIF($G$2:G9186, G9187), INDEX($A$2:$G$100000, MATCH(G9187, $G$2:G9186,0),1), FALSE), FALSE)</f>
        <v>0</v>
      </c>
      <c r="G9187" s="1">
        <v>18541</v>
      </c>
      <c r="H9187" s="1" t="s">
        <v>9045</v>
      </c>
    </row>
    <row r="9188" spans="1:8" x14ac:dyDescent="0.2">
      <c r="A9188" s="1">
        <v>9258</v>
      </c>
      <c r="B9188" s="1" t="str">
        <f t="shared" si="143"/>
        <v>Town of Ashland</v>
      </c>
      <c r="C9188" s="1" t="b">
        <f>IF(D9188&lt;&gt;"",IF(COUNTIF($D$2:D9187, D9188), INDEX($A$2:$D$100000, MATCH(D9188, $D$2:D9187,0),1), FALSE), FALSE)</f>
        <v>0</v>
      </c>
      <c r="F9188" s="1" t="b">
        <f>IF(G9188&lt;&gt;"", IF(COUNTIF($G$2:G9187, G9188), INDEX($A$2:$G$100000, MATCH(G9188, $G$2:G9187,0),1), FALSE), FALSE)</f>
        <v>0</v>
      </c>
      <c r="G9188" s="1">
        <v>906</v>
      </c>
      <c r="H9188" s="1" t="s">
        <v>9046</v>
      </c>
    </row>
    <row r="9189" spans="1:8" x14ac:dyDescent="0.2">
      <c r="A9189" s="1">
        <v>9259</v>
      </c>
      <c r="B9189" s="1" t="str">
        <f t="shared" si="143"/>
        <v>Bruce Nichols</v>
      </c>
      <c r="C9189" s="1" t="b">
        <f>IF(D9189&lt;&gt;"",IF(COUNTIF($D$2:D9188, D9189), INDEX($A$2:$D$100000, MATCH(D9189, $D$2:D9188,0),1), FALSE), FALSE)</f>
        <v>0</v>
      </c>
      <c r="F9189" s="1" t="b">
        <f>IF(G9189&lt;&gt;"", IF(COUNTIF($G$2:G9188, G9189), INDEX($A$2:$G$100000, MATCH(G9189, $G$2:G9188,0),1), FALSE), FALSE)</f>
        <v>0</v>
      </c>
      <c r="G9189" s="1">
        <v>56875</v>
      </c>
      <c r="H9189" s="1" t="s">
        <v>9047</v>
      </c>
    </row>
    <row r="9190" spans="1:8" x14ac:dyDescent="0.2">
      <c r="A9190" s="1">
        <v>9260</v>
      </c>
      <c r="B9190" s="1" t="str">
        <f t="shared" si="143"/>
        <v>Summit Lake Wind, LLC</v>
      </c>
      <c r="C9190" s="1" t="b">
        <f>IF(D9190&lt;&gt;"",IF(COUNTIF($D$2:D9189, D9190), INDEX($A$2:$D$100000, MATCH(D9190, $D$2:D9189,0),1), FALSE), FALSE)</f>
        <v>0</v>
      </c>
      <c r="F9190" s="1" t="b">
        <f>IF(G9190&lt;&gt;"", IF(COUNTIF($G$2:G9189, G9190), INDEX($A$2:$G$100000, MATCH(G9190, $G$2:G9189,0),1), FALSE), FALSE)</f>
        <v>0</v>
      </c>
      <c r="G9190" s="1">
        <v>61430</v>
      </c>
      <c r="H9190" s="1" t="s">
        <v>9048</v>
      </c>
    </row>
    <row r="9191" spans="1:8" x14ac:dyDescent="0.2">
      <c r="A9191" s="1">
        <v>9261</v>
      </c>
      <c r="B9191" s="1" t="str">
        <f t="shared" si="143"/>
        <v>Harvest Wind Energy, LLC</v>
      </c>
      <c r="C9191" s="1" t="b">
        <f>IF(D9191&lt;&gt;"",IF(COUNTIF($D$2:D9190, D9191), INDEX($A$2:$D$100000, MATCH(D9191, $D$2:D9190,0),1), FALSE), FALSE)</f>
        <v>0</v>
      </c>
      <c r="F9191" s="1" t="b">
        <f>IF(G9191&lt;&gt;"", IF(COUNTIF($G$2:G9190, G9191), INDEX($A$2:$G$100000, MATCH(G9191, $G$2:G9190,0),1), FALSE), FALSE)</f>
        <v>0</v>
      </c>
      <c r="G9191" s="1">
        <v>61429</v>
      </c>
      <c r="H9191" s="1" t="s">
        <v>9049</v>
      </c>
    </row>
    <row r="9192" spans="1:8" x14ac:dyDescent="0.2">
      <c r="A9192" s="1">
        <v>9262</v>
      </c>
      <c r="B9192" s="1" t="str">
        <f t="shared" si="143"/>
        <v>Avista-STEAG LLC</v>
      </c>
      <c r="C9192" s="1" t="b">
        <f>IF(D9192&lt;&gt;"",IF(COUNTIF($D$2:D9191, D9192), INDEX($A$2:$D$100000, MATCH(D9192, $D$2:D9191,0),1), FALSE), FALSE)</f>
        <v>0</v>
      </c>
      <c r="F9192" s="1" t="b">
        <f>IF(G9192&lt;&gt;"", IF(COUNTIF($G$2:G9191, G9192), INDEX($A$2:$G$100000, MATCH(G9192, $G$2:G9191,0),1), FALSE), FALSE)</f>
        <v>0</v>
      </c>
      <c r="G9192" s="1">
        <v>923</v>
      </c>
      <c r="H9192" s="1" t="s">
        <v>9050</v>
      </c>
    </row>
    <row r="9193" spans="1:8" x14ac:dyDescent="0.2">
      <c r="A9193" s="1">
        <v>9263</v>
      </c>
      <c r="B9193" s="1" t="str">
        <f t="shared" si="143"/>
        <v>Conoco Inc - Lake Charles Refi</v>
      </c>
      <c r="C9193" s="1" t="b">
        <f>IF(D9193&lt;&gt;"",IF(COUNTIF($D$2:D9192, D9193), INDEX($A$2:$D$100000, MATCH(D9193, $D$2:D9192,0),1), FALSE), FALSE)</f>
        <v>0</v>
      </c>
      <c r="F9193" s="1" t="b">
        <f>IF(G9193&lt;&gt;"", IF(COUNTIF($G$2:G9192, G9193), INDEX($A$2:$G$100000, MATCH(G9193, $G$2:G9192,0),1), FALSE), FALSE)</f>
        <v>0</v>
      </c>
      <c r="G9193" s="1">
        <v>4367</v>
      </c>
      <c r="H9193" s="1" t="s">
        <v>9051</v>
      </c>
    </row>
    <row r="9194" spans="1:8" x14ac:dyDescent="0.2">
      <c r="A9194" s="1">
        <v>9264</v>
      </c>
      <c r="B9194" s="1" t="str">
        <f t="shared" si="143"/>
        <v>DIMON International Inc</v>
      </c>
      <c r="C9194" s="1" t="b">
        <f>IF(D9194&lt;&gt;"",IF(COUNTIF($D$2:D9193, D9194), INDEX($A$2:$D$100000, MATCH(D9194, $D$2:D9193,0),1), FALSE), FALSE)</f>
        <v>0</v>
      </c>
      <c r="F9194" s="1" t="b">
        <f>IF(G9194&lt;&gt;"", IF(COUNTIF($G$2:G9193, G9194), INDEX($A$2:$G$100000, MATCH(G9194, $G$2:G9193,0),1), FALSE), FALSE)</f>
        <v>0</v>
      </c>
      <c r="G9194" s="1">
        <v>5131</v>
      </c>
      <c r="H9194" s="1" t="s">
        <v>9052</v>
      </c>
    </row>
    <row r="9195" spans="1:8" x14ac:dyDescent="0.2">
      <c r="A9195" s="1">
        <v>9265</v>
      </c>
      <c r="B9195" s="1" t="str">
        <f t="shared" si="143"/>
        <v>DPL Energy LLC</v>
      </c>
      <c r="C9195" s="1" t="b">
        <f>IF(D9195&lt;&gt;"",IF(COUNTIF($D$2:D9194, D9195), INDEX($A$2:$D$100000, MATCH(D9195, $D$2:D9194,0),1), FALSE), FALSE)</f>
        <v>0</v>
      </c>
      <c r="F9195" s="1" t="b">
        <f>IF(G9195&lt;&gt;"", IF(COUNTIF($G$2:G9194, G9195), INDEX($A$2:$G$100000, MATCH(G9195, $G$2:G9194,0),1), FALSE), FALSE)</f>
        <v>0</v>
      </c>
      <c r="G9195" s="1">
        <v>5522</v>
      </c>
      <c r="H9195" s="1" t="s">
        <v>9053</v>
      </c>
    </row>
    <row r="9196" spans="1:8" x14ac:dyDescent="0.2">
      <c r="A9196" s="1">
        <v>9266</v>
      </c>
      <c r="B9196" s="1" t="str">
        <f t="shared" si="143"/>
        <v>El Dorado County</v>
      </c>
      <c r="C9196" s="1" t="b">
        <f>IF(D9196&lt;&gt;"",IF(COUNTIF($D$2:D9195, D9196), INDEX($A$2:$D$100000, MATCH(D9196, $D$2:D9195,0),1), FALSE), FALSE)</f>
        <v>0</v>
      </c>
      <c r="F9196" s="1" t="b">
        <f>IF(G9196&lt;&gt;"", IF(COUNTIF($G$2:G9195, G9196), INDEX($A$2:$G$100000, MATCH(G9196, $G$2:G9195,0),1), FALSE), FALSE)</f>
        <v>0</v>
      </c>
      <c r="G9196" s="1">
        <v>5693</v>
      </c>
      <c r="H9196" s="1" t="s">
        <v>9054</v>
      </c>
    </row>
    <row r="9197" spans="1:8" x14ac:dyDescent="0.2">
      <c r="A9197" s="1">
        <v>9267</v>
      </c>
      <c r="B9197" s="1" t="str">
        <f t="shared" si="143"/>
        <v>Foster Wheeler Martinez Inc</v>
      </c>
      <c r="C9197" s="1" t="b">
        <f>IF(D9197&lt;&gt;"",IF(COUNTIF($D$2:D9196, D9197), INDEX($A$2:$D$100000, MATCH(D9197, $D$2:D9196,0),1), FALSE), FALSE)</f>
        <v>0</v>
      </c>
      <c r="F9197" s="1" t="b">
        <f>IF(G9197&lt;&gt;"", IF(COUNTIF($G$2:G9196, G9197), INDEX($A$2:$G$100000, MATCH(G9197, $G$2:G9196,0),1), FALSE), FALSE)</f>
        <v>0</v>
      </c>
      <c r="G9197" s="1">
        <v>6662</v>
      </c>
      <c r="H9197" s="1" t="s">
        <v>9055</v>
      </c>
    </row>
    <row r="9198" spans="1:8" x14ac:dyDescent="0.2">
      <c r="A9198" s="1">
        <v>9268</v>
      </c>
      <c r="B9198" s="1" t="str">
        <f t="shared" si="143"/>
        <v>Llano Estacado Wind LP</v>
      </c>
      <c r="C9198" s="1" t="b">
        <f>IF(D9198&lt;&gt;"",IF(COUNTIF($D$2:D9197, D9198), INDEX($A$2:$D$100000, MATCH(D9198, $D$2:D9197,0),1), FALSE), FALSE)</f>
        <v>0</v>
      </c>
      <c r="F9198" s="1" t="b">
        <f>IF(G9198&lt;&gt;"", IF(COUNTIF($G$2:G9197, G9198), INDEX($A$2:$G$100000, MATCH(G9198, $G$2:G9197,0),1), FALSE), FALSE)</f>
        <v>0</v>
      </c>
      <c r="G9198" s="1">
        <v>11101</v>
      </c>
      <c r="H9198" s="1" t="s">
        <v>9056</v>
      </c>
    </row>
    <row r="9199" spans="1:8" x14ac:dyDescent="0.2">
      <c r="A9199" s="1">
        <v>9269</v>
      </c>
      <c r="B9199" s="1" t="str">
        <f t="shared" si="143"/>
        <v>Saint Peter Municipal Utils</v>
      </c>
      <c r="C9199" s="1" t="b">
        <f>IF(D9199&lt;&gt;"",IF(COUNTIF($D$2:D9198, D9199), INDEX($A$2:$D$100000, MATCH(D9199, $D$2:D9198,0),1), FALSE), FALSE)</f>
        <v>0</v>
      </c>
      <c r="F9199" s="1" t="b">
        <f>IF(G9199&lt;&gt;"", IF(COUNTIF($G$2:G9198, G9199), INDEX($A$2:$G$100000, MATCH(G9199, $G$2:G9198,0),1), FALSE), FALSE)</f>
        <v>0</v>
      </c>
      <c r="G9199" s="1">
        <v>17900</v>
      </c>
      <c r="H9199" s="1" t="s">
        <v>9057</v>
      </c>
    </row>
    <row r="9200" spans="1:8" x14ac:dyDescent="0.2">
      <c r="A9200" s="1">
        <v>9270</v>
      </c>
      <c r="B9200" s="1" t="str">
        <f t="shared" si="143"/>
        <v>BFI Waste Systems of America</v>
      </c>
      <c r="C9200" s="1" t="b">
        <f>IF(D9200&lt;&gt;"",IF(COUNTIF($D$2:D9199, D9200), INDEX($A$2:$D$100000, MATCH(D9200, $D$2:D9199,0),1), FALSE), FALSE)</f>
        <v>0</v>
      </c>
      <c r="F9200" s="1" t="b">
        <f>IF(G9200&lt;&gt;"", IF(COUNTIF($G$2:G9199, G9200), INDEX($A$2:$G$100000, MATCH(G9200, $G$2:G9199,0),1), FALSE), FALSE)</f>
        <v>0</v>
      </c>
      <c r="G9200" s="1">
        <v>49769</v>
      </c>
      <c r="H9200" s="1" t="s">
        <v>9058</v>
      </c>
    </row>
    <row r="9201" spans="1:9" x14ac:dyDescent="0.2">
      <c r="A9201" s="1">
        <v>9271</v>
      </c>
      <c r="B9201" s="1" t="str">
        <f t="shared" si="143"/>
        <v>Fortis Capital</v>
      </c>
      <c r="C9201" s="1" t="b">
        <f>IF(D9201&lt;&gt;"",IF(COUNTIF($D$2:D9200, D9201), INDEX($A$2:$D$100000, MATCH(D9201, $D$2:D9200,0),1), FALSE), FALSE)</f>
        <v>0</v>
      </c>
      <c r="F9201" s="1" t="b">
        <f>IF(G9201&lt;&gt;"", IF(COUNTIF($G$2:G9200, G9201), INDEX($A$2:$G$100000, MATCH(G9201, $G$2:G9200,0),1), FALSE), FALSE)</f>
        <v>0</v>
      </c>
      <c r="G9201" s="1">
        <v>55721</v>
      </c>
      <c r="H9201" s="1" t="s">
        <v>9059</v>
      </c>
    </row>
    <row r="9202" spans="1:9" x14ac:dyDescent="0.2">
      <c r="A9202" s="1">
        <v>9272</v>
      </c>
      <c r="B9202" s="1" t="str">
        <f t="shared" si="143"/>
        <v>Entegra Power Group LLC</v>
      </c>
      <c r="C9202" s="1" t="b">
        <f>IF(D9202&lt;&gt;"",IF(COUNTIF($D$2:D9201, D9202), INDEX($A$2:$D$100000, MATCH(D9202, $D$2:D9201,0),1), FALSE), FALSE)</f>
        <v>0</v>
      </c>
      <c r="F9202" s="1" t="b">
        <f>IF(G9202&lt;&gt;"", IF(COUNTIF($G$2:G9201, G9202), INDEX($A$2:$G$100000, MATCH(G9202, $G$2:G9201,0),1), FALSE), FALSE)</f>
        <v>0</v>
      </c>
      <c r="G9202" s="1">
        <v>55776</v>
      </c>
      <c r="H9202" s="1" t="s">
        <v>9060</v>
      </c>
    </row>
    <row r="9203" spans="1:9" x14ac:dyDescent="0.2">
      <c r="A9203" s="1">
        <v>9273</v>
      </c>
      <c r="B9203" s="1" t="str">
        <f t="shared" si="143"/>
        <v>Cranberry Point Energy Storage LLC</v>
      </c>
      <c r="C9203" s="1" t="b">
        <f>IF(D9203&lt;&gt;"",IF(COUNTIF($D$2:D9202, D9203), INDEX($A$2:$D$100000, MATCH(D9203, $D$2:D9202,0),1), FALSE), FALSE)</f>
        <v>0</v>
      </c>
      <c r="F9203" s="1" t="b">
        <f>IF(G9203&lt;&gt;"", IF(COUNTIF($G$2:G9202, G9203), INDEX($A$2:$G$100000, MATCH(G9203, $G$2:G9202,0),1), FALSE), FALSE)</f>
        <v>0</v>
      </c>
      <c r="G9203" s="1">
        <v>62733</v>
      </c>
      <c r="H9203" s="1" t="s">
        <v>9061</v>
      </c>
    </row>
    <row r="9204" spans="1:9" x14ac:dyDescent="0.2">
      <c r="A9204" s="1">
        <v>9274</v>
      </c>
      <c r="B9204" s="1" t="str">
        <f t="shared" si="143"/>
        <v>Silver Queen Wind Farm, LLC</v>
      </c>
      <c r="C9204" s="1" t="b">
        <f>IF(D9204&lt;&gt;"",IF(COUNTIF($D$2:D9203, D9204), INDEX($A$2:$D$100000, MATCH(D9204, $D$2:D9203,0),1), FALSE), FALSE)</f>
        <v>0</v>
      </c>
      <c r="F9204" s="1" t="b">
        <f>IF(G9204&lt;&gt;"", IF(COUNTIF($G$2:G9203, G9204), INDEX($A$2:$G$100000, MATCH(G9204, $G$2:G9203,0),1), FALSE), FALSE)</f>
        <v>0</v>
      </c>
      <c r="G9204" s="1">
        <v>64347</v>
      </c>
      <c r="H9204" s="1" t="s">
        <v>9062</v>
      </c>
    </row>
    <row r="9205" spans="1:9" x14ac:dyDescent="0.2">
      <c r="A9205" s="1">
        <v>9275</v>
      </c>
      <c r="B9205" s="1" t="str">
        <f t="shared" si="143"/>
        <v>NorthWestern Energy - (SD)</v>
      </c>
      <c r="C9205" s="1">
        <f>IF(D9205&lt;&gt;"",IF(COUNTIF($D$2:D9204, D9205), INDEX($A$2:$D$100000, MATCH(D9205, $D$2:D9204,0),1), FALSE), FALSE)</f>
        <v>226</v>
      </c>
      <c r="D9205" s="1">
        <v>122</v>
      </c>
      <c r="E9205" s="1" t="s">
        <v>301</v>
      </c>
      <c r="F9205" s="1" t="b">
        <f>IF(G9205&lt;&gt;"", IF(COUNTIF($G$2:G9204, G9205), INDEX($A$2:$G$100000, MATCH(G9205, $G$2:G9204,0),1), FALSE), FALSE)</f>
        <v>0</v>
      </c>
      <c r="G9205" s="1">
        <v>13809</v>
      </c>
      <c r="H9205" s="1" t="s">
        <v>9063</v>
      </c>
      <c r="I9205" s="1" t="s">
        <v>9064</v>
      </c>
    </row>
    <row r="9206" spans="1:9" x14ac:dyDescent="0.2">
      <c r="A9206" s="1">
        <v>9276</v>
      </c>
      <c r="B9206" s="1" t="str">
        <f t="shared" si="143"/>
        <v>BP America Inc</v>
      </c>
      <c r="C9206" s="1" t="b">
        <f>IF(D9206&lt;&gt;"",IF(COUNTIF($D$2:D9205, D9206), INDEX($A$2:$D$100000, MATCH(D9206, $D$2:D9205,0),1), FALSE), FALSE)</f>
        <v>0</v>
      </c>
      <c r="F9206" s="1" t="b">
        <f>IF(G9206&lt;&gt;"", IF(COUNTIF($G$2:G9205, G9206), INDEX($A$2:$G$100000, MATCH(G9206, $G$2:G9205,0),1), FALSE), FALSE)</f>
        <v>0</v>
      </c>
      <c r="G9206" s="1">
        <v>2836</v>
      </c>
      <c r="H9206" s="1" t="s">
        <v>7671</v>
      </c>
      <c r="I9206" s="1" t="s">
        <v>9064</v>
      </c>
    </row>
    <row r="9207" spans="1:9" x14ac:dyDescent="0.2">
      <c r="A9207" s="1">
        <v>9277</v>
      </c>
      <c r="B9207" s="1" t="str">
        <f t="shared" si="143"/>
        <v>International Paper Co</v>
      </c>
      <c r="C9207" s="1" t="b">
        <f>IF(D9207&lt;&gt;"",IF(COUNTIF($D$2:D9206, D9207), INDEX($A$2:$D$100000, MATCH(D9207, $D$2:D9206,0),1), FALSE), FALSE)</f>
        <v>0</v>
      </c>
      <c r="F9207" s="1" t="b">
        <f>IF(G9207&lt;&gt;"", IF(COUNTIF($G$2:G9206, G9207), INDEX($A$2:$G$100000, MATCH(G9207, $G$2:G9206,0),1), FALSE), FALSE)</f>
        <v>0</v>
      </c>
      <c r="G9207" s="1">
        <v>8009</v>
      </c>
      <c r="H9207" s="1" t="s">
        <v>2226</v>
      </c>
      <c r="I9207" s="1" t="s">
        <v>9064</v>
      </c>
    </row>
    <row r="9208" spans="1:9" x14ac:dyDescent="0.2">
      <c r="A9208" s="1">
        <v>9278</v>
      </c>
      <c r="B9208" s="1" t="str">
        <f t="shared" si="143"/>
        <v>International Paper Co</v>
      </c>
      <c r="C9208" s="1" t="b">
        <f>IF(D9208&lt;&gt;"",IF(COUNTIF($D$2:D9207, D9208), INDEX($A$2:$D$100000, MATCH(D9208, $D$2:D9207,0),1), FALSE), FALSE)</f>
        <v>0</v>
      </c>
      <c r="F9208" s="1" t="b">
        <f>IF(G9208&lt;&gt;"", IF(COUNTIF($G$2:G9207, G9208), INDEX($A$2:$G$100000, MATCH(G9208, $G$2:G9207,0),1), FALSE), FALSE)</f>
        <v>0</v>
      </c>
      <c r="G9208" s="1">
        <v>9385</v>
      </c>
      <c r="H9208" s="1" t="s">
        <v>2226</v>
      </c>
      <c r="I9208" s="1" t="s">
        <v>9064</v>
      </c>
    </row>
    <row r="9209" spans="1:9" x14ac:dyDescent="0.2">
      <c r="A9209" s="1">
        <v>9279</v>
      </c>
      <c r="B9209" s="1" t="str">
        <f t="shared" si="143"/>
        <v>North American Energy Services</v>
      </c>
      <c r="C9209" s="1" t="b">
        <f>IF(D9209&lt;&gt;"",IF(COUNTIF($D$2:D9208, D9209), INDEX($A$2:$D$100000, MATCH(D9209, $D$2:D9208,0),1), FALSE), FALSE)</f>
        <v>0</v>
      </c>
      <c r="F9209" s="1" t="b">
        <f>IF(G9209&lt;&gt;"", IF(COUNTIF($G$2:G9208, G9209), INDEX($A$2:$G$100000, MATCH(G9209, $G$2:G9208,0),1), FALSE), FALSE)</f>
        <v>0</v>
      </c>
      <c r="G9209" s="1">
        <v>50136</v>
      </c>
      <c r="H9209" s="1" t="s">
        <v>2743</v>
      </c>
      <c r="I9209" s="1" t="s">
        <v>9064</v>
      </c>
    </row>
    <row r="9210" spans="1:9" x14ac:dyDescent="0.2">
      <c r="A9210" s="1">
        <v>9280</v>
      </c>
      <c r="B9210" s="1" t="str">
        <f t="shared" si="143"/>
        <v>Weyerhaeuser Co</v>
      </c>
      <c r="C9210" s="1" t="b">
        <f>IF(D9210&lt;&gt;"",IF(COUNTIF($D$2:D9209, D9210), INDEX($A$2:$D$100000, MATCH(D9210, $D$2:D9209,0),1), FALSE), FALSE)</f>
        <v>0</v>
      </c>
      <c r="F9210" s="1" t="b">
        <f>IF(G9210&lt;&gt;"", IF(COUNTIF($G$2:G9209, G9210), INDEX($A$2:$G$100000, MATCH(G9210, $G$2:G9209,0),1), FALSE), FALSE)</f>
        <v>0</v>
      </c>
      <c r="G9210" s="1">
        <v>20542</v>
      </c>
      <c r="H9210" s="1" t="s">
        <v>3857</v>
      </c>
      <c r="I9210" s="1" t="s">
        <v>9064</v>
      </c>
    </row>
    <row r="9211" spans="1:9" x14ac:dyDescent="0.2">
      <c r="A9211" s="1">
        <v>9281</v>
      </c>
      <c r="B9211" s="1" t="str">
        <f t="shared" si="143"/>
        <v>Weyerhaeuser Co</v>
      </c>
      <c r="C9211" s="1" t="b">
        <f>IF(D9211&lt;&gt;"",IF(COUNTIF($D$2:D9210, D9211), INDEX($A$2:$D$100000, MATCH(D9211, $D$2:D9210,0),1), FALSE), FALSE)</f>
        <v>0</v>
      </c>
      <c r="F9211" s="1" t="b">
        <f>IF(G9211&lt;&gt;"", IF(COUNTIF($G$2:G9210, G9211), INDEX($A$2:$G$100000, MATCH(G9211, $G$2:G9210,0),1), FALSE), FALSE)</f>
        <v>0</v>
      </c>
      <c r="G9211" s="1">
        <v>20548</v>
      </c>
      <c r="H9211" s="1" t="s">
        <v>3857</v>
      </c>
      <c r="I9211" s="1" t="s">
        <v>9064</v>
      </c>
    </row>
    <row r="9212" spans="1:9" x14ac:dyDescent="0.2">
      <c r="A9212" s="1">
        <v>9282</v>
      </c>
      <c r="B9212" s="1" t="str">
        <f t="shared" si="143"/>
        <v>International Paper Co</v>
      </c>
      <c r="C9212" s="1" t="b">
        <f>IF(D9212&lt;&gt;"",IF(COUNTIF($D$2:D9211, D9212), INDEX($A$2:$D$100000, MATCH(D9212, $D$2:D9211,0),1), FALSE), FALSE)</f>
        <v>0</v>
      </c>
      <c r="F9212" s="1">
        <f>IF(G9212&lt;&gt;"", IF(COUNTIF($G$2:G9211, G9212), INDEX($A$2:$G$100000, MATCH(G9212, $G$2:G9211,0),1), FALSE), FALSE)</f>
        <v>2115</v>
      </c>
      <c r="G9212" s="1">
        <v>9356</v>
      </c>
      <c r="H9212" s="1" t="s">
        <v>2226</v>
      </c>
      <c r="I9212" s="1" t="s">
        <v>9064</v>
      </c>
    </row>
    <row r="9213" spans="1:9" x14ac:dyDescent="0.2">
      <c r="A9213" s="1">
        <v>9283</v>
      </c>
      <c r="B9213" s="1" t="str">
        <f t="shared" si="143"/>
        <v>Calpine Corporation</v>
      </c>
      <c r="C9213" s="1" t="b">
        <f>IF(D9213&lt;&gt;"",IF(COUNTIF($D$2:D9212, D9213), INDEX($A$2:$D$100000, MATCH(D9213, $D$2:D9212,0),1), FALSE), FALSE)</f>
        <v>0</v>
      </c>
      <c r="F9213" s="1" t="b">
        <f>IF(G9213&lt;&gt;"", IF(COUNTIF($G$2:G9212, G9213), INDEX($A$2:$G$100000, MATCH(G9213, $G$2:G9212,0),1), FALSE), FALSE)</f>
        <v>0</v>
      </c>
      <c r="G9213" s="1">
        <v>7277</v>
      </c>
      <c r="H9213" s="1" t="s">
        <v>9065</v>
      </c>
      <c r="I9213" s="1" t="s">
        <v>9066</v>
      </c>
    </row>
    <row r="9214" spans="1:9" x14ac:dyDescent="0.2">
      <c r="A9214" s="1">
        <v>9284</v>
      </c>
      <c r="B9214" s="1" t="str">
        <f t="shared" si="143"/>
        <v>Interstate Power and Light</v>
      </c>
      <c r="C9214" s="1" t="b">
        <f>IF(D9214&lt;&gt;"",IF(COUNTIF($D$2:D9213, D9214), INDEX($A$2:$D$100000, MATCH(D9214, $D$2:D9213,0),1), FALSE), FALSE)</f>
        <v>0</v>
      </c>
      <c r="F9214" s="1" t="b">
        <f>IF(G9214&lt;&gt;"", IF(COUNTIF($G$2:G9213, G9214), INDEX($A$2:$G$100000, MATCH(G9214, $G$2:G9213,0),1), FALSE), FALSE)</f>
        <v>0</v>
      </c>
      <c r="G9214" s="1">
        <v>9162</v>
      </c>
      <c r="H9214" s="1" t="s">
        <v>9067</v>
      </c>
      <c r="I9214" s="1" t="s">
        <v>9064</v>
      </c>
    </row>
    <row r="9215" spans="1:9" x14ac:dyDescent="0.2">
      <c r="A9215" s="1">
        <v>9285</v>
      </c>
      <c r="B9215" s="1" t="str">
        <f t="shared" si="143"/>
        <v>Calpine Corp</v>
      </c>
      <c r="C9215" s="1" t="b">
        <f>IF(D9215&lt;&gt;"",IF(COUNTIF($D$2:D9214, D9215), INDEX($A$2:$D$100000, MATCH(D9215, $D$2:D9214,0),1), FALSE), FALSE)</f>
        <v>0</v>
      </c>
      <c r="F9215" s="1" t="b">
        <f>IF(G9215&lt;&gt;"", IF(COUNTIF($G$2:G9214, G9215), INDEX($A$2:$G$100000, MATCH(G9215, $G$2:G9214,0),1), FALSE), FALSE)</f>
        <v>0</v>
      </c>
      <c r="G9215" s="1">
        <v>2863</v>
      </c>
      <c r="H9215" s="1" t="s">
        <v>3978</v>
      </c>
      <c r="I9215" s="1" t="s">
        <v>9064</v>
      </c>
    </row>
    <row r="9216" spans="1:9" x14ac:dyDescent="0.2">
      <c r="A9216" s="1">
        <v>9286</v>
      </c>
      <c r="B9216" s="1" t="str">
        <f t="shared" si="143"/>
        <v>Consolidated Edison Energy Inc</v>
      </c>
      <c r="C9216" s="1" t="b">
        <f>IF(D9216&lt;&gt;"",IF(COUNTIF($D$2:D9215, D9216), INDEX($A$2:$D$100000, MATCH(D9216, $D$2:D9215,0),1), FALSE), FALSE)</f>
        <v>0</v>
      </c>
      <c r="F9216" s="1" t="b">
        <f>IF(G9216&lt;&gt;"", IF(COUNTIF($G$2:G9215, G9216), INDEX($A$2:$G$100000, MATCH(G9216, $G$2:G9215,0),1), FALSE), FALSE)</f>
        <v>0</v>
      </c>
      <c r="G9216" s="1">
        <v>4213</v>
      </c>
      <c r="H9216" s="1" t="s">
        <v>9068</v>
      </c>
      <c r="I9216" s="1" t="s">
        <v>9064</v>
      </c>
    </row>
    <row r="9217" spans="1:9" x14ac:dyDescent="0.2">
      <c r="A9217" s="1">
        <v>9287</v>
      </c>
      <c r="B9217" s="1" t="str">
        <f t="shared" si="143"/>
        <v>Calpine Eastern Corp</v>
      </c>
      <c r="C9217" s="1" t="b">
        <f>IF(D9217&lt;&gt;"",IF(COUNTIF($D$2:D9216, D9217), INDEX($A$2:$D$100000, MATCH(D9217, $D$2:D9216,0),1), FALSE), FALSE)</f>
        <v>0</v>
      </c>
      <c r="F9217" s="1" t="b">
        <f>IF(G9217&lt;&gt;"", IF(COUNTIF($G$2:G9216, G9217), INDEX($A$2:$G$100000, MATCH(G9217, $G$2:G9216,0),1), FALSE), FALSE)</f>
        <v>0</v>
      </c>
      <c r="G9217" s="1">
        <v>2875</v>
      </c>
      <c r="H9217" s="1" t="s">
        <v>882</v>
      </c>
      <c r="I9217" s="1" t="s">
        <v>9064</v>
      </c>
    </row>
    <row r="9218" spans="1:9" x14ac:dyDescent="0.2">
      <c r="A9218" s="1">
        <v>9288</v>
      </c>
      <c r="B9218" s="1" t="str">
        <f t="shared" ref="B9218:B9281" si="144">IF(H9218="",E9218,H9218)</f>
        <v>Rolling Hills Generating LLC</v>
      </c>
      <c r="C9218" s="1" t="b">
        <f>IF(D9218&lt;&gt;"",IF(COUNTIF($D$2:D9217, D9218), INDEX($A$2:$D$100000, MATCH(D9218, $D$2:D9217,0),1), FALSE), FALSE)</f>
        <v>0</v>
      </c>
      <c r="F9218" s="1" t="b">
        <f>IF(G9218&lt;&gt;"", IF(COUNTIF($G$2:G9217, G9218), INDEX($A$2:$G$100000, MATCH(G9218, $G$2:G9217,0),1), FALSE), FALSE)</f>
        <v>0</v>
      </c>
      <c r="G9218" s="1">
        <v>16214</v>
      </c>
      <c r="H9218" s="1" t="s">
        <v>3144</v>
      </c>
      <c r="I9218" s="1" t="s">
        <v>9064</v>
      </c>
    </row>
    <row r="9219" spans="1:9" x14ac:dyDescent="0.2">
      <c r="A9219" s="1">
        <v>9289</v>
      </c>
      <c r="B9219" s="1" t="str">
        <f t="shared" si="144"/>
        <v>Orion Power Holdings Inc</v>
      </c>
      <c r="C9219" s="1" t="b">
        <f>IF(D9219&lt;&gt;"",IF(COUNTIF($D$2:D9218, D9219), INDEX($A$2:$D$100000, MATCH(D9219, $D$2:D9218,0),1), FALSE), FALSE)</f>
        <v>0</v>
      </c>
      <c r="F9219" s="1" t="b">
        <f>IF(G9219&lt;&gt;"", IF(COUNTIF($G$2:G9218, G9219), INDEX($A$2:$G$100000, MATCH(G9219, $G$2:G9218,0),1), FALSE), FALSE)</f>
        <v>0</v>
      </c>
      <c r="G9219" s="1">
        <v>14181</v>
      </c>
      <c r="H9219" s="1" t="s">
        <v>6695</v>
      </c>
      <c r="I9219" s="1" t="s">
        <v>9064</v>
      </c>
    </row>
    <row r="9220" spans="1:9" x14ac:dyDescent="0.2">
      <c r="A9220" s="1">
        <v>9290</v>
      </c>
      <c r="B9220" s="1" t="str">
        <f t="shared" si="144"/>
        <v>KCP&amp;L Greater Missouri Operations</v>
      </c>
      <c r="C9220" s="1" t="b">
        <f>IF(D9220&lt;&gt;"",IF(COUNTIF($D$2:D9219, D9220), INDEX($A$2:$D$100000, MATCH(D9220, $D$2:D9219,0),1), FALSE), FALSE)</f>
        <v>0</v>
      </c>
      <c r="F9220" s="1" t="b">
        <f>IF(G9220&lt;&gt;"", IF(COUNTIF($G$2:G9219, G9220), INDEX($A$2:$G$100000, MATCH(G9220, $G$2:G9219,0),1), FALSE), FALSE)</f>
        <v>0</v>
      </c>
      <c r="G9220" s="1">
        <v>12698</v>
      </c>
      <c r="H9220" s="1" t="s">
        <v>9069</v>
      </c>
      <c r="I9220" s="1" t="s">
        <v>9064</v>
      </c>
    </row>
    <row r="9221" spans="1:9" x14ac:dyDescent="0.2">
      <c r="A9221" s="1">
        <v>9291</v>
      </c>
      <c r="B9221" s="1" t="str">
        <f t="shared" si="144"/>
        <v>Nextera Energy Resources</v>
      </c>
      <c r="C9221" s="1" t="b">
        <f>IF(D9221&lt;&gt;"",IF(COUNTIF($D$2:D9220, D9221), INDEX($A$2:$D$100000, MATCH(D9221, $D$2:D9220,0),1), FALSE), FALSE)</f>
        <v>0</v>
      </c>
      <c r="F9221" s="1" t="b">
        <f>IF(G9221&lt;&gt;"", IF(COUNTIF($G$2:G9220, G9221), INDEX($A$2:$G$100000, MATCH(G9221, $G$2:G9220,0),1), FALSE), FALSE)</f>
        <v>0</v>
      </c>
      <c r="G9221" s="1">
        <v>64260</v>
      </c>
      <c r="H9221" s="1" t="s">
        <v>9070</v>
      </c>
      <c r="I9221" s="1" t="s">
        <v>9064</v>
      </c>
    </row>
    <row r="9222" spans="1:9" x14ac:dyDescent="0.2">
      <c r="A9222" s="1">
        <v>9292</v>
      </c>
      <c r="B9222" s="1" t="str">
        <f t="shared" si="144"/>
        <v>NRG South Central Ops Inc</v>
      </c>
      <c r="C9222" s="1" t="b">
        <f>IF(D9222&lt;&gt;"",IF(COUNTIF($D$2:D9221, D9222), INDEX($A$2:$D$100000, MATCH(D9222, $D$2:D9221,0),1), FALSE), FALSE)</f>
        <v>0</v>
      </c>
      <c r="F9222" s="1" t="b">
        <f>IF(G9222&lt;&gt;"", IF(COUNTIF($G$2:G9221, G9222), INDEX($A$2:$G$100000, MATCH(G9222, $G$2:G9221,0),1), FALSE), FALSE)</f>
        <v>0</v>
      </c>
      <c r="G9222" s="1">
        <v>13899</v>
      </c>
      <c r="H9222" s="1" t="s">
        <v>9071</v>
      </c>
      <c r="I9222" s="1" t="s">
        <v>9064</v>
      </c>
    </row>
    <row r="9223" spans="1:9" x14ac:dyDescent="0.2">
      <c r="A9223" s="1">
        <v>9293</v>
      </c>
      <c r="B9223" s="1" t="str">
        <f t="shared" si="144"/>
        <v>Calpine Corp</v>
      </c>
      <c r="C9223" s="1" t="b">
        <f>IF(D9223&lt;&gt;"",IF(COUNTIF($D$2:D9222, D9223), INDEX($A$2:$D$100000, MATCH(D9223, $D$2:D9222,0),1), FALSE), FALSE)</f>
        <v>0</v>
      </c>
      <c r="F9223" s="1" t="b">
        <f>IF(G9223&lt;&gt;"", IF(COUNTIF($G$2:G9222, G9223), INDEX($A$2:$G$100000, MATCH(G9223, $G$2:G9222,0),1), FALSE), FALSE)</f>
        <v>0</v>
      </c>
      <c r="G9223" s="1">
        <v>2963</v>
      </c>
      <c r="H9223" s="1" t="s">
        <v>3978</v>
      </c>
      <c r="I9223" s="1" t="s">
        <v>9064</v>
      </c>
    </row>
    <row r="9224" spans="1:9" x14ac:dyDescent="0.2">
      <c r="A9224" s="1">
        <v>9294</v>
      </c>
      <c r="B9224" s="1" t="str">
        <f t="shared" si="144"/>
        <v>Calpine Construction Fin Co LP</v>
      </c>
      <c r="C9224" s="1" t="b">
        <f>IF(D9224&lt;&gt;"",IF(COUNTIF($D$2:D9223, D9224), INDEX($A$2:$D$100000, MATCH(D9224, $D$2:D9223,0),1), FALSE), FALSE)</f>
        <v>0</v>
      </c>
      <c r="F9224" s="1" t="b">
        <f>IF(G9224&lt;&gt;"", IF(COUNTIF($G$2:G9223, G9224), INDEX($A$2:$G$100000, MATCH(G9224, $G$2:G9223,0),1), FALSE), FALSE)</f>
        <v>0</v>
      </c>
      <c r="G9224" s="1">
        <v>29660</v>
      </c>
      <c r="H9224" s="1" t="s">
        <v>6828</v>
      </c>
      <c r="I9224" s="1" t="s">
        <v>9064</v>
      </c>
    </row>
    <row r="9225" spans="1:9" x14ac:dyDescent="0.2">
      <c r="A9225" s="1">
        <v>9295</v>
      </c>
      <c r="B9225" s="1" t="str">
        <f t="shared" si="144"/>
        <v>South Point Energy Center LLC</v>
      </c>
      <c r="C9225" s="1" t="b">
        <f>IF(D9225&lt;&gt;"",IF(COUNTIF($D$2:D9224, D9225), INDEX($A$2:$D$100000, MATCH(D9225, $D$2:D9224,0),1), FALSE), FALSE)</f>
        <v>0</v>
      </c>
      <c r="F9225" s="1" t="b">
        <f>IF(G9225&lt;&gt;"", IF(COUNTIF($G$2:G9224, G9225), INDEX($A$2:$G$100000, MATCH(G9225, $G$2:G9224,0),1), FALSE), FALSE)</f>
        <v>0</v>
      </c>
      <c r="G9225" s="1">
        <v>17584</v>
      </c>
      <c r="H9225" s="1" t="s">
        <v>3348</v>
      </c>
      <c r="I9225" s="1" t="s">
        <v>9064</v>
      </c>
    </row>
    <row r="9226" spans="1:9" x14ac:dyDescent="0.2">
      <c r="A9226" s="1">
        <v>9296</v>
      </c>
      <c r="B9226" s="1" t="str">
        <f t="shared" si="144"/>
        <v>Occidental Chemical Corp</v>
      </c>
      <c r="C9226" s="1" t="b">
        <f>IF(D9226&lt;&gt;"",IF(COUNTIF($D$2:D9225, D9226), INDEX($A$2:$D$100000, MATCH(D9226, $D$2:D9225,0),1), FALSE), FALSE)</f>
        <v>0</v>
      </c>
      <c r="F9226" s="1" t="b">
        <f>IF(G9226&lt;&gt;"", IF(COUNTIF($G$2:G9225, G9226), INDEX($A$2:$G$100000, MATCH(G9226, $G$2:G9225,0),1), FALSE), FALSE)</f>
        <v>0</v>
      </c>
      <c r="G9226" s="1">
        <v>13947</v>
      </c>
      <c r="H9226" s="1" t="s">
        <v>9072</v>
      </c>
      <c r="I9226" s="1" t="s">
        <v>9064</v>
      </c>
    </row>
    <row r="9227" spans="1:9" x14ac:dyDescent="0.2">
      <c r="A9227" s="1">
        <v>9297</v>
      </c>
      <c r="B9227" s="1" t="str">
        <f t="shared" si="144"/>
        <v>Frederickson Power LP</v>
      </c>
      <c r="C9227" s="1" t="b">
        <f>IF(D9227&lt;&gt;"",IF(COUNTIF($D$2:D9226, D9227), INDEX($A$2:$D$100000, MATCH(D9227, $D$2:D9226,0),1), FALSE), FALSE)</f>
        <v>0</v>
      </c>
      <c r="F9227" s="1" t="b">
        <f>IF(G9227&lt;&gt;"", IF(COUNTIF($G$2:G9226, G9227), INDEX($A$2:$G$100000, MATCH(G9227, $G$2:G9226,0),1), FALSE), FALSE)</f>
        <v>0</v>
      </c>
      <c r="G9227" s="1">
        <v>6765</v>
      </c>
      <c r="H9227" s="1" t="s">
        <v>1922</v>
      </c>
      <c r="I9227" s="1" t="s">
        <v>9064</v>
      </c>
    </row>
    <row r="9228" spans="1:9" x14ac:dyDescent="0.2">
      <c r="A9228" s="1">
        <v>9298</v>
      </c>
      <c r="B9228" s="1" t="str">
        <f t="shared" si="144"/>
        <v>Entergy Power Generation Corp</v>
      </c>
      <c r="C9228" s="1" t="b">
        <f>IF(D9228&lt;&gt;"",IF(COUNTIF($D$2:D9227, D9228), INDEX($A$2:$D$100000, MATCH(D9228, $D$2:D9227,0),1), FALSE), FALSE)</f>
        <v>0</v>
      </c>
      <c r="F9228" s="1" t="b">
        <f>IF(G9228&lt;&gt;"", IF(COUNTIF($G$2:G9227, G9228), INDEX($A$2:$G$100000, MATCH(G9228, $G$2:G9227,0),1), FALSE), FALSE)</f>
        <v>0</v>
      </c>
      <c r="G9228" s="1">
        <v>5888</v>
      </c>
      <c r="H9228" s="1" t="s">
        <v>6777</v>
      </c>
      <c r="I9228" s="1" t="s">
        <v>9064</v>
      </c>
    </row>
    <row r="9229" spans="1:9" x14ac:dyDescent="0.2">
      <c r="A9229" s="1">
        <v>9299</v>
      </c>
      <c r="B9229" s="1" t="str">
        <f t="shared" si="144"/>
        <v>Dynegy Operating Co</v>
      </c>
      <c r="C9229" s="1" t="b">
        <f>IF(D9229&lt;&gt;"",IF(COUNTIF($D$2:D9228, D9229), INDEX($A$2:$D$100000, MATCH(D9229, $D$2:D9228,0),1), FALSE), FALSE)</f>
        <v>0</v>
      </c>
      <c r="F9229" s="1" t="b">
        <f>IF(G9229&lt;&gt;"", IF(COUNTIF($G$2:G9228, G9229), INDEX($A$2:$G$100000, MATCH(G9229, $G$2:G9228,0),1), FALSE), FALSE)</f>
        <v>0</v>
      </c>
      <c r="G9229" s="1">
        <v>14655</v>
      </c>
      <c r="H9229" s="1" t="s">
        <v>6698</v>
      </c>
      <c r="I9229" s="1" t="s">
        <v>9064</v>
      </c>
    </row>
    <row r="9230" spans="1:9" x14ac:dyDescent="0.2">
      <c r="A9230" s="1">
        <v>9300</v>
      </c>
      <c r="B9230" s="1" t="str">
        <f t="shared" si="144"/>
        <v>Mississippi Power Co</v>
      </c>
      <c r="C9230" s="1" t="b">
        <f>IF(D9230&lt;&gt;"",IF(COUNTIF($D$2:D9229, D9230), INDEX($A$2:$D$100000, MATCH(D9230, $D$2:D9229,0),1), FALSE), FALSE)</f>
        <v>0</v>
      </c>
      <c r="F9230" s="1" t="b">
        <f>IF(G9230&lt;&gt;"", IF(COUNTIF($G$2:G9229, G9230), INDEX($A$2:$G$100000, MATCH(G9230, $G$2:G9229,0),1), FALSE), FALSE)</f>
        <v>0</v>
      </c>
      <c r="G9230" s="1">
        <v>50104</v>
      </c>
      <c r="H9230" s="1" t="s">
        <v>255</v>
      </c>
      <c r="I9230" s="1" t="s">
        <v>9064</v>
      </c>
    </row>
    <row r="9231" spans="1:9" x14ac:dyDescent="0.2">
      <c r="A9231" s="1">
        <v>9301</v>
      </c>
      <c r="B9231" s="1" t="str">
        <f t="shared" si="144"/>
        <v>Motiva Enterprises LLC</v>
      </c>
      <c r="C9231" s="1" t="b">
        <f>IF(D9231&lt;&gt;"",IF(COUNTIF($D$2:D9230, D9231), INDEX($A$2:$D$100000, MATCH(D9231, $D$2:D9230,0),1), FALSE), FALSE)</f>
        <v>0</v>
      </c>
      <c r="F9231" s="1" t="b">
        <f>IF(G9231&lt;&gt;"", IF(COUNTIF($G$2:G9230, G9231), INDEX($A$2:$G$100000, MATCH(G9231, $G$2:G9230,0),1), FALSE), FALSE)</f>
        <v>0</v>
      </c>
      <c r="G9231" s="1">
        <v>13002</v>
      </c>
      <c r="H9231" s="1" t="s">
        <v>2625</v>
      </c>
      <c r="I9231" s="1" t="s">
        <v>9064</v>
      </c>
    </row>
    <row r="9232" spans="1:9" x14ac:dyDescent="0.2">
      <c r="A9232" s="1">
        <v>9302</v>
      </c>
      <c r="B9232" s="1" t="str">
        <f t="shared" si="144"/>
        <v>Azure Sky Solar Project, LLC</v>
      </c>
      <c r="C9232" s="1" t="b">
        <f>IF(D9232&lt;&gt;"",IF(COUNTIF($D$2:D9231, D9232), INDEX($A$2:$D$100000, MATCH(D9232, $D$2:D9231,0),1), FALSE), FALSE)</f>
        <v>0</v>
      </c>
      <c r="F9232" s="1" t="b">
        <f>IF(G9232&lt;&gt;"", IF(COUNTIF($G$2:G9231, G9232), INDEX($A$2:$G$100000, MATCH(G9232, $G$2:G9231,0),1), FALSE), FALSE)</f>
        <v>0</v>
      </c>
      <c r="G9232" s="1">
        <v>63571</v>
      </c>
      <c r="H9232" s="1" t="s">
        <v>9073</v>
      </c>
      <c r="I9232" s="1" t="s">
        <v>9064</v>
      </c>
    </row>
    <row r="9233" spans="1:9" x14ac:dyDescent="0.2">
      <c r="A9233" s="1">
        <v>9303</v>
      </c>
      <c r="B9233" s="1" t="str">
        <f t="shared" si="144"/>
        <v>General Electric International Inc</v>
      </c>
      <c r="C9233" s="1" t="b">
        <f>IF(D9233&lt;&gt;"",IF(COUNTIF($D$2:D9232, D9233), INDEX($A$2:$D$100000, MATCH(D9233, $D$2:D9232,0),1), FALSE), FALSE)</f>
        <v>0</v>
      </c>
      <c r="F9233" s="1" t="b">
        <f>IF(G9233&lt;&gt;"", IF(COUNTIF($G$2:G9232, G9233), INDEX($A$2:$G$100000, MATCH(G9233, $G$2:G9232,0),1), FALSE), FALSE)</f>
        <v>0</v>
      </c>
      <c r="G9233" s="1">
        <v>54879</v>
      </c>
      <c r="H9233" s="1" t="s">
        <v>4850</v>
      </c>
      <c r="I9233" s="1" t="s">
        <v>9064</v>
      </c>
    </row>
    <row r="9234" spans="1:9" x14ac:dyDescent="0.2">
      <c r="A9234" s="1">
        <v>9304</v>
      </c>
      <c r="B9234" s="1" t="str">
        <f t="shared" si="144"/>
        <v>Calpine Eastern Corp</v>
      </c>
      <c r="C9234" s="1" t="b">
        <f>IF(D9234&lt;&gt;"",IF(COUNTIF($D$2:D9233, D9234), INDEX($A$2:$D$100000, MATCH(D9234, $D$2:D9233,0),1), FALSE), FALSE)</f>
        <v>0</v>
      </c>
      <c r="F9234" s="1" t="b">
        <f>IF(G9234&lt;&gt;"", IF(COUNTIF($G$2:G9233, G9234), INDEX($A$2:$G$100000, MATCH(G9234, $G$2:G9233,0),1), FALSE), FALSE)</f>
        <v>0</v>
      </c>
      <c r="G9234" s="1">
        <v>2901</v>
      </c>
      <c r="H9234" s="1" t="s">
        <v>882</v>
      </c>
      <c r="I9234" s="1" t="s">
        <v>9064</v>
      </c>
    </row>
    <row r="9235" spans="1:9" x14ac:dyDescent="0.2">
      <c r="A9235" s="1">
        <v>9305</v>
      </c>
      <c r="B9235" s="1" t="str">
        <f t="shared" si="144"/>
        <v>General Electric International, Inc.</v>
      </c>
      <c r="C9235" s="1" t="b">
        <f>IF(D9235&lt;&gt;"",IF(COUNTIF($D$2:D9234, D9235), INDEX($A$2:$D$100000, MATCH(D9235, $D$2:D9234,0),1), FALSE), FALSE)</f>
        <v>0</v>
      </c>
      <c r="F9235" s="1" t="b">
        <f>IF(G9235&lt;&gt;"", IF(COUNTIF($G$2:G9234, G9235), INDEX($A$2:$G$100000, MATCH(G9235, $G$2:G9234,0),1), FALSE), FALSE)</f>
        <v>0</v>
      </c>
      <c r="G9235" s="1">
        <v>50164</v>
      </c>
      <c r="H9235" s="1" t="s">
        <v>9074</v>
      </c>
      <c r="I9235" s="1" t="s">
        <v>9064</v>
      </c>
    </row>
    <row r="9236" spans="1:9" x14ac:dyDescent="0.2">
      <c r="A9236" s="1">
        <v>9306</v>
      </c>
      <c r="B9236" s="1" t="str">
        <f t="shared" si="144"/>
        <v>Chevron USA Inc</v>
      </c>
      <c r="C9236" s="1" t="b">
        <f>IF(D9236&lt;&gt;"",IF(COUNTIF($D$2:D9235, D9236), INDEX($A$2:$D$100000, MATCH(D9236, $D$2:D9235,0),1), FALSE), FALSE)</f>
        <v>0</v>
      </c>
      <c r="F9236" s="1" t="b">
        <f>IF(G9236&lt;&gt;"", IF(COUNTIF($G$2:G9235, G9236), INDEX($A$2:$G$100000, MATCH(G9236, $G$2:G9235,0),1), FALSE), FALSE)</f>
        <v>0</v>
      </c>
      <c r="G9236" s="1">
        <v>3457</v>
      </c>
      <c r="H9236" s="1" t="s">
        <v>988</v>
      </c>
      <c r="I9236" s="1" t="s">
        <v>9064</v>
      </c>
    </row>
    <row r="9237" spans="1:9" x14ac:dyDescent="0.2">
      <c r="A9237" s="1">
        <v>9307</v>
      </c>
      <c r="B9237" s="1" t="str">
        <f t="shared" si="144"/>
        <v>Nevada Power Company DBA NV Energy</v>
      </c>
      <c r="C9237" s="1" t="b">
        <f>IF(D9237&lt;&gt;"",IF(COUNTIF($D$2:D9236, D9237), INDEX($A$2:$D$100000, MATCH(D9237, $D$2:D9236,0),1), FALSE), FALSE)</f>
        <v>0</v>
      </c>
      <c r="F9237" s="1" t="b">
        <f>IF(G9237&lt;&gt;"", IF(COUNTIF($G$2:G9236, G9237), INDEX($A$2:$G$100000, MATCH(G9237, $G$2:G9236,0),1), FALSE), FALSE)</f>
        <v>0</v>
      </c>
      <c r="G9237" s="1">
        <v>63603</v>
      </c>
      <c r="H9237" s="1" t="s">
        <v>9075</v>
      </c>
      <c r="I9237" s="1" t="s">
        <v>9064</v>
      </c>
    </row>
    <row r="9238" spans="1:9" x14ac:dyDescent="0.2">
      <c r="A9238" s="1">
        <v>9308</v>
      </c>
      <c r="B9238" s="1" t="str">
        <f t="shared" si="144"/>
        <v>Key Capture Energy</v>
      </c>
      <c r="C9238" s="1" t="b">
        <f>IF(D9238&lt;&gt;"",IF(COUNTIF($D$2:D9237, D9238), INDEX($A$2:$D$100000, MATCH(D9238, $D$2:D9237,0),1), FALSE), FALSE)</f>
        <v>0</v>
      </c>
      <c r="F9238" s="1" t="b">
        <f>IF(G9238&lt;&gt;"", IF(COUNTIF($G$2:G9237, G9238), INDEX($A$2:$G$100000, MATCH(G9238, $G$2:G9237,0),1), FALSE), FALSE)</f>
        <v>0</v>
      </c>
      <c r="G9238" s="1">
        <v>63552</v>
      </c>
      <c r="H9238" s="1" t="s">
        <v>7033</v>
      </c>
      <c r="I9238" s="1" t="s">
        <v>9064</v>
      </c>
    </row>
    <row r="9239" spans="1:9" x14ac:dyDescent="0.2">
      <c r="A9239" s="1">
        <v>9309</v>
      </c>
      <c r="B9239" s="1" t="str">
        <f t="shared" si="144"/>
        <v>Calpine Eastern Corp</v>
      </c>
      <c r="C9239" s="1" t="b">
        <f>IF(D9239&lt;&gt;"",IF(COUNTIF($D$2:D9238, D9239), INDEX($A$2:$D$100000, MATCH(D9239, $D$2:D9238,0),1), FALSE), FALSE)</f>
        <v>0</v>
      </c>
      <c r="F9239" s="1" t="b">
        <f>IF(G9239&lt;&gt;"", IF(COUNTIF($G$2:G9238, G9239), INDEX($A$2:$G$100000, MATCH(G9239, $G$2:G9238,0),1), FALSE), FALSE)</f>
        <v>0</v>
      </c>
      <c r="G9239" s="1">
        <v>2893</v>
      </c>
      <c r="H9239" s="1" t="s">
        <v>882</v>
      </c>
      <c r="I9239" s="1" t="s">
        <v>9064</v>
      </c>
    </row>
    <row r="9240" spans="1:9" x14ac:dyDescent="0.2">
      <c r="A9240" s="1">
        <v>9310</v>
      </c>
      <c r="B9240" s="1" t="str">
        <f t="shared" si="144"/>
        <v>Oxy Vinyls LP</v>
      </c>
      <c r="C9240" s="1" t="b">
        <f>IF(D9240&lt;&gt;"",IF(COUNTIF($D$2:D9239, D9240), INDEX($A$2:$D$100000, MATCH(D9240, $D$2:D9239,0),1), FALSE), FALSE)</f>
        <v>0</v>
      </c>
      <c r="F9240" s="1" t="b">
        <f>IF(G9240&lt;&gt;"", IF(COUNTIF($G$2:G9239, G9240), INDEX($A$2:$G$100000, MATCH(G9240, $G$2:G9239,0),1), FALSE), FALSE)</f>
        <v>0</v>
      </c>
      <c r="G9240" s="1">
        <v>14252</v>
      </c>
      <c r="H9240" s="1" t="s">
        <v>2883</v>
      </c>
      <c r="I9240" s="1" t="s">
        <v>9064</v>
      </c>
    </row>
    <row r="9241" spans="1:9" x14ac:dyDescent="0.2">
      <c r="A9241" s="1">
        <v>9311</v>
      </c>
      <c r="B9241" s="1" t="str">
        <f t="shared" si="144"/>
        <v>Weyerhaeuser Co</v>
      </c>
      <c r="C9241" s="1" t="b">
        <f>IF(D9241&lt;&gt;"",IF(COUNTIF($D$2:D9240, D9241), INDEX($A$2:$D$100000, MATCH(D9241, $D$2:D9240,0),1), FALSE), FALSE)</f>
        <v>0</v>
      </c>
      <c r="F9241" s="1" t="b">
        <f>IF(G9241&lt;&gt;"", IF(COUNTIF($G$2:G9240, G9241), INDEX($A$2:$G$100000, MATCH(G9241, $G$2:G9240,0),1), FALSE), FALSE)</f>
        <v>0</v>
      </c>
      <c r="G9241" s="1">
        <v>20501</v>
      </c>
      <c r="H9241" s="1" t="s">
        <v>3857</v>
      </c>
      <c r="I9241" s="1" t="s">
        <v>9064</v>
      </c>
    </row>
    <row r="9242" spans="1:9" x14ac:dyDescent="0.2">
      <c r="A9242" s="1">
        <v>9312</v>
      </c>
      <c r="B9242" s="1" t="str">
        <f t="shared" si="144"/>
        <v>Fort James Operating Co</v>
      </c>
      <c r="C9242" s="1" t="b">
        <f>IF(D9242&lt;&gt;"",IF(COUNTIF($D$2:D9241, D9242), INDEX($A$2:$D$100000, MATCH(D9242, $D$2:D9241,0),1), FALSE), FALSE)</f>
        <v>0</v>
      </c>
      <c r="F9242" s="1" t="b">
        <f>IF(G9242&lt;&gt;"", IF(COUNTIF($G$2:G9241, G9242), INDEX($A$2:$G$100000, MATCH(G9242, $G$2:G9241,0),1), FALSE), FALSE)</f>
        <v>0</v>
      </c>
      <c r="G9242" s="1">
        <v>6622</v>
      </c>
      <c r="H9242" s="1" t="s">
        <v>7305</v>
      </c>
      <c r="I9242" s="1" t="s">
        <v>9064</v>
      </c>
    </row>
    <row r="9243" spans="1:9" x14ac:dyDescent="0.2">
      <c r="A9243" s="1">
        <v>9313</v>
      </c>
      <c r="B9243" s="1" t="str">
        <f t="shared" si="144"/>
        <v>Kauai Island Utility Cooperative</v>
      </c>
      <c r="C9243" s="1" t="b">
        <f>IF(D9243&lt;&gt;"",IF(COUNTIF($D$2:D9242, D9243), INDEX($A$2:$D$100000, MATCH(D9243, $D$2:D9242,0),1), FALSE), FALSE)</f>
        <v>0</v>
      </c>
      <c r="F9243" s="1" t="b">
        <f>IF(G9243&lt;&gt;"", IF(COUNTIF($G$2:G9242, G9243), INDEX($A$2:$G$100000, MATCH(G9243, $G$2:G9242,0),1), FALSE), FALSE)</f>
        <v>0</v>
      </c>
      <c r="G9243" s="1">
        <v>49795</v>
      </c>
      <c r="H9243" s="1" t="s">
        <v>2283</v>
      </c>
      <c r="I9243" s="1" t="s">
        <v>9064</v>
      </c>
    </row>
    <row r="9244" spans="1:9" x14ac:dyDescent="0.2">
      <c r="A9244" s="1">
        <v>9314</v>
      </c>
      <c r="B9244" s="1" t="str">
        <f t="shared" si="144"/>
        <v>Auburndale Peaker Energy Center LLC</v>
      </c>
      <c r="C9244" s="1" t="b">
        <f>IF(D9244&lt;&gt;"",IF(COUNTIF($D$2:D9243, D9244), INDEX($A$2:$D$100000, MATCH(D9244, $D$2:D9243,0),1), FALSE), FALSE)</f>
        <v>0</v>
      </c>
      <c r="F9244" s="1" t="b">
        <f>IF(G9244&lt;&gt;"", IF(COUNTIF($G$2:G9243, G9244), INDEX($A$2:$G$100000, MATCH(G9244, $G$2:G9243,0),1), FALSE), FALSE)</f>
        <v>0</v>
      </c>
      <c r="G9244" s="1">
        <v>54691</v>
      </c>
      <c r="H9244" s="1" t="s">
        <v>669</v>
      </c>
      <c r="I9244" s="1" t="s">
        <v>9064</v>
      </c>
    </row>
    <row r="9245" spans="1:9" x14ac:dyDescent="0.2">
      <c r="A9245" s="1">
        <v>9315</v>
      </c>
      <c r="B9245" s="1" t="str">
        <f t="shared" si="144"/>
        <v>Calpine Corp</v>
      </c>
      <c r="C9245" s="1" t="b">
        <f>IF(D9245&lt;&gt;"",IF(COUNTIF($D$2:D9244, D9245), INDEX($A$2:$D$100000, MATCH(D9245, $D$2:D9244,0),1), FALSE), FALSE)</f>
        <v>0</v>
      </c>
      <c r="F9245" s="1" t="b">
        <f>IF(G9245&lt;&gt;"", IF(COUNTIF($G$2:G9244, G9245), INDEX($A$2:$G$100000, MATCH(G9245, $G$2:G9244,0),1), FALSE), FALSE)</f>
        <v>0</v>
      </c>
      <c r="G9245" s="1">
        <v>2827</v>
      </c>
      <c r="H9245" s="1" t="s">
        <v>3978</v>
      </c>
      <c r="I9245" s="1" t="s">
        <v>9064</v>
      </c>
    </row>
    <row r="9246" spans="1:9" x14ac:dyDescent="0.2">
      <c r="A9246" s="1">
        <v>9316</v>
      </c>
      <c r="B9246" s="1" t="str">
        <f t="shared" si="144"/>
        <v>Mead Paper Corp</v>
      </c>
      <c r="C9246" s="1" t="b">
        <f>IF(D9246&lt;&gt;"",IF(COUNTIF($D$2:D9245, D9246), INDEX($A$2:$D$100000, MATCH(D9246, $D$2:D9245,0),1), FALSE), FALSE)</f>
        <v>0</v>
      </c>
      <c r="F9246" s="1" t="b">
        <f>IF(G9246&lt;&gt;"", IF(COUNTIF($G$2:G9245, G9246), INDEX($A$2:$G$100000, MATCH(G9246, $G$2:G9245,0),1), FALSE), FALSE)</f>
        <v>0</v>
      </c>
      <c r="G9246" s="1">
        <v>12247</v>
      </c>
      <c r="H9246" s="1" t="s">
        <v>7417</v>
      </c>
      <c r="I9246" s="1" t="s">
        <v>9064</v>
      </c>
    </row>
    <row r="9247" spans="1:9" x14ac:dyDescent="0.2">
      <c r="A9247" s="1">
        <v>9317</v>
      </c>
      <c r="B9247" s="1" t="str">
        <f t="shared" si="144"/>
        <v>Weyerhaeuser Co</v>
      </c>
      <c r="C9247" s="1" t="b">
        <f>IF(D9247&lt;&gt;"",IF(COUNTIF($D$2:D9246, D9247), INDEX($A$2:$D$100000, MATCH(D9247, $D$2:D9246,0),1), FALSE), FALSE)</f>
        <v>0</v>
      </c>
      <c r="F9247" s="1" t="b">
        <f>IF(G9247&lt;&gt;"", IF(COUNTIF($G$2:G9246, G9247), INDEX($A$2:$G$100000, MATCH(G9247, $G$2:G9246,0),1), FALSE), FALSE)</f>
        <v>0</v>
      </c>
      <c r="G9247" s="1">
        <v>20536</v>
      </c>
      <c r="H9247" s="1" t="s">
        <v>3857</v>
      </c>
      <c r="I9247" s="1" t="s">
        <v>9064</v>
      </c>
    </row>
    <row r="9248" spans="1:9" x14ac:dyDescent="0.2">
      <c r="A9248" s="1">
        <v>9318</v>
      </c>
      <c r="B9248" s="1" t="str">
        <f t="shared" si="144"/>
        <v>PG&amp;E Dispersed Geng Co LLC</v>
      </c>
      <c r="C9248" s="1" t="b">
        <f>IF(D9248&lt;&gt;"",IF(COUNTIF($D$2:D9247, D9248), INDEX($A$2:$D$100000, MATCH(D9248, $D$2:D9247,0),1), FALSE), FALSE)</f>
        <v>0</v>
      </c>
      <c r="F9248" s="1" t="b">
        <f>IF(G9248&lt;&gt;"", IF(COUNTIF($G$2:G9247, G9248), INDEX($A$2:$G$100000, MATCH(G9248, $G$2:G9247,0),1), FALSE), FALSE)</f>
        <v>0</v>
      </c>
      <c r="G9248" s="1">
        <v>15522</v>
      </c>
      <c r="H9248" s="1" t="s">
        <v>7332</v>
      </c>
      <c r="I9248" s="1" t="s">
        <v>9064</v>
      </c>
    </row>
    <row r="9249" spans="1:9" x14ac:dyDescent="0.2">
      <c r="A9249" s="1">
        <v>9319</v>
      </c>
      <c r="B9249" s="1" t="str">
        <f t="shared" si="144"/>
        <v>North American Energy Services</v>
      </c>
      <c r="C9249" s="1" t="b">
        <f>IF(D9249&lt;&gt;"",IF(COUNTIF($D$2:D9248, D9249), INDEX($A$2:$D$100000, MATCH(D9249, $D$2:D9248,0),1), FALSE), FALSE)</f>
        <v>0</v>
      </c>
      <c r="F9249" s="1" t="b">
        <f>IF(G9249&lt;&gt;"", IF(COUNTIF($G$2:G9248, G9249), INDEX($A$2:$G$100000, MATCH(G9249, $G$2:G9248,0),1), FALSE), FALSE)</f>
        <v>0</v>
      </c>
      <c r="G9249" s="1">
        <v>55794</v>
      </c>
      <c r="H9249" s="1" t="s">
        <v>2743</v>
      </c>
      <c r="I9249" s="1" t="s">
        <v>9064</v>
      </c>
    </row>
    <row r="9250" spans="1:9" x14ac:dyDescent="0.2">
      <c r="A9250" s="1">
        <v>9320</v>
      </c>
      <c r="B9250" s="1" t="str">
        <f t="shared" si="144"/>
        <v>International Paper Co</v>
      </c>
      <c r="C9250" s="1" t="b">
        <f>IF(D9250&lt;&gt;"",IF(COUNTIF($D$2:D9249, D9250), INDEX($A$2:$D$100000, MATCH(D9250, $D$2:D9249,0),1), FALSE), FALSE)</f>
        <v>0</v>
      </c>
      <c r="F9250" s="1" t="b">
        <f>IF(G9250&lt;&gt;"", IF(COUNTIF($G$2:G9249, G9250), INDEX($A$2:$G$100000, MATCH(G9250, $G$2:G9249,0),1), FALSE), FALSE)</f>
        <v>0</v>
      </c>
      <c r="G9250" s="1">
        <v>9358</v>
      </c>
      <c r="H9250" s="1" t="s">
        <v>2226</v>
      </c>
      <c r="I9250" s="1" t="s">
        <v>9064</v>
      </c>
    </row>
    <row r="9251" spans="1:9" x14ac:dyDescent="0.2">
      <c r="A9251" s="1">
        <v>9321</v>
      </c>
      <c r="B9251" s="1" t="str">
        <f t="shared" si="144"/>
        <v>Willamette Industries Inc</v>
      </c>
      <c r="C9251" s="1" t="b">
        <f>IF(D9251&lt;&gt;"",IF(COUNTIF($D$2:D9250, D9251), INDEX($A$2:$D$100000, MATCH(D9251, $D$2:D9250,0),1), FALSE), FALSE)</f>
        <v>0</v>
      </c>
      <c r="F9251" s="1" t="b">
        <f>IF(G9251&lt;&gt;"", IF(COUNTIF($G$2:G9250, G9251), INDEX($A$2:$G$100000, MATCH(G9251, $G$2:G9250,0),1), FALSE), FALSE)</f>
        <v>0</v>
      </c>
      <c r="G9251" s="1">
        <v>20668</v>
      </c>
      <c r="H9251" s="1" t="s">
        <v>7482</v>
      </c>
      <c r="I9251" s="1" t="s">
        <v>9064</v>
      </c>
    </row>
    <row r="9252" spans="1:9" x14ac:dyDescent="0.2">
      <c r="A9252" s="1">
        <v>9322</v>
      </c>
      <c r="B9252" s="1" t="str">
        <f t="shared" si="144"/>
        <v>Weyerhaeuser Co</v>
      </c>
      <c r="C9252" s="1" t="b">
        <f>IF(D9252&lt;&gt;"",IF(COUNTIF($D$2:D9251, D9252), INDEX($A$2:$D$100000, MATCH(D9252, $D$2:D9251,0),1), FALSE), FALSE)</f>
        <v>0</v>
      </c>
      <c r="F9252" s="1" t="b">
        <f>IF(G9252&lt;&gt;"", IF(COUNTIF($G$2:G9251, G9252), INDEX($A$2:$G$100000, MATCH(G9252, $G$2:G9251,0),1), FALSE), FALSE)</f>
        <v>0</v>
      </c>
      <c r="G9252" s="1">
        <v>22611</v>
      </c>
      <c r="H9252" s="1" t="s">
        <v>3857</v>
      </c>
      <c r="I9252" s="1" t="s">
        <v>9064</v>
      </c>
    </row>
    <row r="9253" spans="1:9" x14ac:dyDescent="0.2">
      <c r="A9253" s="1">
        <v>9323</v>
      </c>
      <c r="B9253" s="1" t="str">
        <f t="shared" si="144"/>
        <v>Georgia Pacific Corp</v>
      </c>
      <c r="C9253" s="1" t="b">
        <f>IF(D9253&lt;&gt;"",IF(COUNTIF($D$2:D9252, D9253), INDEX($A$2:$D$100000, MATCH(D9253, $D$2:D9252,0),1), FALSE), FALSE)</f>
        <v>0</v>
      </c>
      <c r="F9253" s="1" t="b">
        <f>IF(G9253&lt;&gt;"", IF(COUNTIF($G$2:G9252, G9253), INDEX($A$2:$G$100000, MATCH(G9253, $G$2:G9252,0),1), FALSE), FALSE)</f>
        <v>0</v>
      </c>
      <c r="G9253" s="1">
        <v>7171</v>
      </c>
      <c r="H9253" s="1" t="s">
        <v>7555</v>
      </c>
      <c r="I9253" s="1" t="s">
        <v>9064</v>
      </c>
    </row>
    <row r="9254" spans="1:9" x14ac:dyDescent="0.2">
      <c r="A9254" s="1">
        <v>9324</v>
      </c>
      <c r="B9254" s="1" t="str">
        <f t="shared" si="144"/>
        <v>Weyerhaeuser Co</v>
      </c>
      <c r="C9254" s="1" t="b">
        <f>IF(D9254&lt;&gt;"",IF(COUNTIF($D$2:D9253, D9254), INDEX($A$2:$D$100000, MATCH(D9254, $D$2:D9253,0),1), FALSE), FALSE)</f>
        <v>0</v>
      </c>
      <c r="F9254" s="1" t="b">
        <f>IF(G9254&lt;&gt;"", IF(COUNTIF($G$2:G9253, G9254), INDEX($A$2:$G$100000, MATCH(G9254, $G$2:G9253,0),1), FALSE), FALSE)</f>
        <v>0</v>
      </c>
      <c r="G9254" s="1">
        <v>23598</v>
      </c>
      <c r="H9254" s="1" t="s">
        <v>3857</v>
      </c>
      <c r="I9254" s="1" t="s">
        <v>9064</v>
      </c>
    </row>
    <row r="9255" spans="1:9" x14ac:dyDescent="0.2">
      <c r="A9255" s="1">
        <v>9325</v>
      </c>
      <c r="B9255" s="1" t="str">
        <f t="shared" si="144"/>
        <v>Palmer Solar LLC</v>
      </c>
      <c r="C9255" s="1" t="b">
        <f>IF(D9255&lt;&gt;"",IF(COUNTIF($D$2:D9254, D9255), INDEX($A$2:$D$100000, MATCH(D9255, $D$2:D9254,0),1), FALSE), FALSE)</f>
        <v>0</v>
      </c>
      <c r="F9255" s="1" t="b">
        <f>IF(G9255&lt;&gt;"", IF(COUNTIF($G$2:G9254, G9255), INDEX($A$2:$G$100000, MATCH(G9255, $G$2:G9254,0),1), FALSE), FALSE)</f>
        <v>0</v>
      </c>
      <c r="G9255" s="1">
        <v>62009</v>
      </c>
      <c r="H9255" s="1" t="s">
        <v>2891</v>
      </c>
      <c r="I9255" s="1" t="s">
        <v>9064</v>
      </c>
    </row>
    <row r="9256" spans="1:9" x14ac:dyDescent="0.2">
      <c r="A9256" s="1">
        <v>9326</v>
      </c>
      <c r="B9256" s="1" t="str">
        <f t="shared" si="144"/>
        <v>Cogentrix Eastern Carolina LLC</v>
      </c>
      <c r="C9256" s="1" t="b">
        <f>IF(D9256&lt;&gt;"",IF(COUNTIF($D$2:D9255, D9256), INDEX($A$2:$D$100000, MATCH(D9256, $D$2:D9255,0),1), FALSE), FALSE)</f>
        <v>0</v>
      </c>
      <c r="F9256" s="1" t="b">
        <f>IF(G9256&lt;&gt;"", IF(COUNTIF($G$2:G9255, G9256), INDEX($A$2:$G$100000, MATCH(G9256, $G$2:G9255,0),1), FALSE), FALSE)</f>
        <v>0</v>
      </c>
      <c r="G9256" s="1">
        <v>3914</v>
      </c>
      <c r="H9256" s="1" t="s">
        <v>7414</v>
      </c>
      <c r="I9256" s="1" t="s">
        <v>9064</v>
      </c>
    </row>
    <row r="9257" spans="1:9" x14ac:dyDescent="0.2">
      <c r="A9257" s="1">
        <v>9327</v>
      </c>
      <c r="B9257" s="1" t="str">
        <f t="shared" si="144"/>
        <v>International Paper Co</v>
      </c>
      <c r="C9257" s="1" t="b">
        <f>IF(D9257&lt;&gt;"",IF(COUNTIF($D$2:D9256, D9257), INDEX($A$2:$D$100000, MATCH(D9257, $D$2:D9256,0),1), FALSE), FALSE)</f>
        <v>0</v>
      </c>
      <c r="F9257" s="1" t="b">
        <f>IF(G9257&lt;&gt;"", IF(COUNTIF($G$2:G9256, G9257), INDEX($A$2:$G$100000, MATCH(G9257, $G$2:G9256,0),1), FALSE), FALSE)</f>
        <v>0</v>
      </c>
      <c r="G9257" s="1">
        <v>9398</v>
      </c>
      <c r="H9257" s="1" t="s">
        <v>2226</v>
      </c>
      <c r="I9257" s="1" t="s">
        <v>9064</v>
      </c>
    </row>
    <row r="9258" spans="1:9" x14ac:dyDescent="0.2">
      <c r="A9258" s="1">
        <v>9328</v>
      </c>
      <c r="B9258" s="1" t="str">
        <f t="shared" si="144"/>
        <v>Hercules Inc</v>
      </c>
      <c r="C9258" s="1" t="b">
        <f>IF(D9258&lt;&gt;"",IF(COUNTIF($D$2:D9257, D9258), INDEX($A$2:$D$100000, MATCH(D9258, $D$2:D9257,0),1), FALSE), FALSE)</f>
        <v>0</v>
      </c>
      <c r="F9258" s="1" t="b">
        <f>IF(G9258&lt;&gt;"", IF(COUNTIF($G$2:G9257, G9258), INDEX($A$2:$G$100000, MATCH(G9258, $G$2:G9257,0),1), FALSE), FALSE)</f>
        <v>0</v>
      </c>
      <c r="G9258" s="1">
        <v>8481</v>
      </c>
      <c r="H9258" s="1" t="s">
        <v>4039</v>
      </c>
      <c r="I9258" s="1" t="s">
        <v>9064</v>
      </c>
    </row>
    <row r="9259" spans="1:9" x14ac:dyDescent="0.2">
      <c r="A9259" s="1">
        <v>9329</v>
      </c>
      <c r="B9259" s="1" t="str">
        <f t="shared" si="144"/>
        <v>Red Glen Energy LLC</v>
      </c>
      <c r="C9259" s="1" t="b">
        <f>IF(D9259&lt;&gt;"",IF(COUNTIF($D$2:D9258, D9259), INDEX($A$2:$D$100000, MATCH(D9259, $D$2:D9258,0),1), FALSE), FALSE)</f>
        <v>0</v>
      </c>
      <c r="F9259" s="1" t="b">
        <f>IF(G9259&lt;&gt;"", IF(COUNTIF($G$2:G9258, G9259), INDEX($A$2:$G$100000, MATCH(G9259, $G$2:G9258,0),1), FALSE), FALSE)</f>
        <v>0</v>
      </c>
      <c r="G9259" s="1">
        <v>60930</v>
      </c>
      <c r="H9259" s="1" t="s">
        <v>4928</v>
      </c>
      <c r="I9259" s="1" t="s">
        <v>9064</v>
      </c>
    </row>
    <row r="9260" spans="1:9" x14ac:dyDescent="0.2">
      <c r="A9260" s="1">
        <v>9330</v>
      </c>
      <c r="B9260" s="1" t="str">
        <f t="shared" si="144"/>
        <v>ISPAT Inland Inc</v>
      </c>
      <c r="C9260" s="1" t="b">
        <f>IF(D9260&lt;&gt;"",IF(COUNTIF($D$2:D9259, D9260), INDEX($A$2:$D$100000, MATCH(D9260, $D$2:D9259,0),1), FALSE), FALSE)</f>
        <v>0</v>
      </c>
      <c r="F9260" s="1" t="b">
        <f>IF(G9260&lt;&gt;"", IF(COUNTIF($G$2:G9259, G9260), INDEX($A$2:$G$100000, MATCH(G9260, $G$2:G9259,0),1), FALSE), FALSE)</f>
        <v>0</v>
      </c>
      <c r="G9260" s="1">
        <v>9449</v>
      </c>
      <c r="H9260" s="1" t="s">
        <v>9076</v>
      </c>
      <c r="I9260" s="1" t="s">
        <v>9064</v>
      </c>
    </row>
    <row r="9261" spans="1:9" x14ac:dyDescent="0.2">
      <c r="A9261" s="1">
        <v>9331</v>
      </c>
      <c r="B9261" s="1" t="str">
        <f t="shared" si="144"/>
        <v>Caraustar Industries Inc</v>
      </c>
      <c r="C9261" s="1" t="b">
        <f>IF(D9261&lt;&gt;"",IF(COUNTIF($D$2:D9260, D9261), INDEX($A$2:$D$100000, MATCH(D9261, $D$2:D9260,0),1), FALSE), FALSE)</f>
        <v>0</v>
      </c>
      <c r="F9261" s="1" t="b">
        <f>IF(G9261&lt;&gt;"", IF(COUNTIF($G$2:G9260, G9261), INDEX($A$2:$G$100000, MATCH(G9261, $G$2:G9260,0),1), FALSE), FALSE)</f>
        <v>0</v>
      </c>
      <c r="G9261" s="1">
        <v>2993</v>
      </c>
      <c r="H9261" s="1" t="s">
        <v>3982</v>
      </c>
      <c r="I9261" s="1" t="s">
        <v>9064</v>
      </c>
    </row>
    <row r="9262" spans="1:9" x14ac:dyDescent="0.2">
      <c r="A9262" s="1">
        <v>9332</v>
      </c>
      <c r="B9262" s="1" t="str">
        <f t="shared" si="144"/>
        <v>Hercules Inc</v>
      </c>
      <c r="C9262" s="1" t="b">
        <f>IF(D9262&lt;&gt;"",IF(COUNTIF($D$2:D9261, D9262), INDEX($A$2:$D$100000, MATCH(D9262, $D$2:D9261,0),1), FALSE), FALSE)</f>
        <v>0</v>
      </c>
      <c r="F9262" s="1" t="b">
        <f>IF(G9262&lt;&gt;"", IF(COUNTIF($G$2:G9261, G9262), INDEX($A$2:$G$100000, MATCH(G9262, $G$2:G9261,0),1), FALSE), FALSE)</f>
        <v>0</v>
      </c>
      <c r="G9262" s="1">
        <v>8483</v>
      </c>
      <c r="H9262" s="1" t="s">
        <v>4039</v>
      </c>
      <c r="I9262" s="1" t="s">
        <v>9064</v>
      </c>
    </row>
    <row r="9263" spans="1:9" x14ac:dyDescent="0.2">
      <c r="A9263" s="1">
        <v>9333</v>
      </c>
      <c r="B9263" s="1" t="str">
        <f t="shared" si="144"/>
        <v>MeadWestvaco Corp</v>
      </c>
      <c r="C9263" s="1" t="b">
        <f>IF(D9263&lt;&gt;"",IF(COUNTIF($D$2:D9262, D9263), INDEX($A$2:$D$100000, MATCH(D9263, $D$2:D9262,0),1), FALSE), FALSE)</f>
        <v>0</v>
      </c>
      <c r="F9263" s="1" t="b">
        <f>IF(G9263&lt;&gt;"", IF(COUNTIF($G$2:G9262, G9263), INDEX($A$2:$G$100000, MATCH(G9263, $G$2:G9262,0),1), FALSE), FALSE)</f>
        <v>0</v>
      </c>
      <c r="G9263" s="1">
        <v>12254</v>
      </c>
      <c r="H9263" s="1" t="s">
        <v>2508</v>
      </c>
      <c r="I9263" s="1" t="s">
        <v>9064</v>
      </c>
    </row>
    <row r="9264" spans="1:9" x14ac:dyDescent="0.2">
      <c r="A9264" s="1">
        <v>9334</v>
      </c>
      <c r="B9264" s="1" t="str">
        <f t="shared" si="144"/>
        <v>Conoco Inc</v>
      </c>
      <c r="C9264" s="1" t="b">
        <f>IF(D9264&lt;&gt;"",IF(COUNTIF($D$2:D9263, D9264), INDEX($A$2:$D$100000, MATCH(D9264, $D$2:D9263,0),1), FALSE), FALSE)</f>
        <v>0</v>
      </c>
      <c r="F9264" s="1" t="b">
        <f>IF(G9264&lt;&gt;"", IF(COUNTIF($G$2:G9263, G9264), INDEX($A$2:$G$100000, MATCH(G9264, $G$2:G9263,0),1), FALSE), FALSE)</f>
        <v>0</v>
      </c>
      <c r="G9264" s="1">
        <v>4199</v>
      </c>
      <c r="H9264" s="1" t="s">
        <v>3997</v>
      </c>
      <c r="I9264" s="1" t="s">
        <v>9064</v>
      </c>
    </row>
    <row r="9265" spans="1:9" x14ac:dyDescent="0.2">
      <c r="A9265" s="1">
        <v>9335</v>
      </c>
      <c r="B9265" s="1" t="str">
        <f t="shared" si="144"/>
        <v>Phillips Alaska Inc</v>
      </c>
      <c r="C9265" s="1" t="b">
        <f>IF(D9265&lt;&gt;"",IF(COUNTIF($D$2:D9264, D9265), INDEX($A$2:$D$100000, MATCH(D9265, $D$2:D9264,0),1), FALSE), FALSE)</f>
        <v>0</v>
      </c>
      <c r="F9265" s="1" t="b">
        <f>IF(G9265&lt;&gt;"", IF(COUNTIF($G$2:G9264, G9265), INDEX($A$2:$G$100000, MATCH(G9265, $G$2:G9264,0),1), FALSE), FALSE)</f>
        <v>0</v>
      </c>
      <c r="G9265" s="1">
        <v>14811</v>
      </c>
      <c r="H9265" s="1" t="s">
        <v>7396</v>
      </c>
      <c r="I9265" s="1" t="s">
        <v>9064</v>
      </c>
    </row>
    <row r="9266" spans="1:9" x14ac:dyDescent="0.2">
      <c r="A9266" s="1">
        <v>9336</v>
      </c>
      <c r="B9266" s="1" t="str">
        <f t="shared" si="144"/>
        <v>Kimberly-Clark Corp</v>
      </c>
      <c r="C9266" s="1" t="b">
        <f>IF(D9266&lt;&gt;"",IF(COUNTIF($D$2:D9265, D9266), INDEX($A$2:$D$100000, MATCH(D9266, $D$2:D9265,0),1), FALSE), FALSE)</f>
        <v>0</v>
      </c>
      <c r="F9266" s="1" t="b">
        <f>IF(G9266&lt;&gt;"", IF(COUNTIF($G$2:G9265, G9266), INDEX($A$2:$G$100000, MATCH(G9266, $G$2:G9265,0),1), FALSE), FALSE)</f>
        <v>0</v>
      </c>
      <c r="G9266" s="1">
        <v>10439</v>
      </c>
      <c r="H9266" s="1" t="s">
        <v>2309</v>
      </c>
      <c r="I9266" s="1" t="s">
        <v>9064</v>
      </c>
    </row>
    <row r="9267" spans="1:9" x14ac:dyDescent="0.2">
      <c r="A9267" s="1">
        <v>9337</v>
      </c>
      <c r="B9267" s="1" t="str">
        <f t="shared" si="144"/>
        <v>Warner Lambert Co</v>
      </c>
      <c r="C9267" s="1" t="b">
        <f>IF(D9267&lt;&gt;"",IF(COUNTIF($D$2:D9266, D9267), INDEX($A$2:$D$100000, MATCH(D9267, $D$2:D9266,0),1), FALSE), FALSE)</f>
        <v>0</v>
      </c>
      <c r="F9267" s="1" t="b">
        <f>IF(G9267&lt;&gt;"", IF(COUNTIF($G$2:G9266, G9267), INDEX($A$2:$G$100000, MATCH(G9267, $G$2:G9266,0),1), FALSE), FALSE)</f>
        <v>0</v>
      </c>
      <c r="G9267" s="1">
        <v>20109</v>
      </c>
      <c r="H9267" s="1" t="s">
        <v>8052</v>
      </c>
      <c r="I9267" s="1" t="s">
        <v>9064</v>
      </c>
    </row>
    <row r="9268" spans="1:9" x14ac:dyDescent="0.2">
      <c r="A9268" s="1">
        <v>9338</v>
      </c>
      <c r="B9268" s="1" t="str">
        <f t="shared" si="144"/>
        <v>Jefferson Smurfit Corp</v>
      </c>
      <c r="C9268" s="1" t="b">
        <f>IF(D9268&lt;&gt;"",IF(COUNTIF($D$2:D9267, D9268), INDEX($A$2:$D$100000, MATCH(D9268, $D$2:D9267,0),1), FALSE), FALSE)</f>
        <v>0</v>
      </c>
      <c r="F9268" s="1" t="b">
        <f>IF(G9268&lt;&gt;"", IF(COUNTIF($G$2:G9267, G9268), INDEX($A$2:$G$100000, MATCH(G9268, $G$2:G9267,0),1), FALSE), FALSE)</f>
        <v>0</v>
      </c>
      <c r="G9268" s="1">
        <v>9705</v>
      </c>
      <c r="H9268" s="1" t="s">
        <v>8058</v>
      </c>
      <c r="I9268" s="1" t="s">
        <v>9064</v>
      </c>
    </row>
    <row r="9269" spans="1:9" x14ac:dyDescent="0.2">
      <c r="A9269" s="1">
        <v>9339</v>
      </c>
      <c r="B9269" s="1" t="str">
        <f t="shared" si="144"/>
        <v>Western Gas Resources Inc</v>
      </c>
      <c r="C9269" s="1" t="b">
        <f>IF(D9269&lt;&gt;"",IF(COUNTIF($D$2:D9268, D9269), INDEX($A$2:$D$100000, MATCH(D9269, $D$2:D9268,0),1), FALSE), FALSE)</f>
        <v>0</v>
      </c>
      <c r="F9269" s="1" t="b">
        <f>IF(G9269&lt;&gt;"", IF(COUNTIF($G$2:G9268, G9269), INDEX($A$2:$G$100000, MATCH(G9269, $G$2:G9268,0),1), FALSE), FALSE)</f>
        <v>0</v>
      </c>
      <c r="G9269" s="1">
        <v>26315</v>
      </c>
      <c r="H9269" s="1" t="s">
        <v>8269</v>
      </c>
      <c r="I9269" s="1" t="s">
        <v>9064</v>
      </c>
    </row>
    <row r="9270" spans="1:9" x14ac:dyDescent="0.2">
      <c r="A9270" s="1">
        <v>9340</v>
      </c>
      <c r="B9270" s="1" t="str">
        <f t="shared" si="144"/>
        <v>abitibi consolidated</v>
      </c>
      <c r="C9270" s="1" t="b">
        <f>IF(D9270&lt;&gt;"",IF(COUNTIF($D$2:D9269, D9270), INDEX($A$2:$D$100000, MATCH(D9270, $D$2:D9269,0),1), FALSE), FALSE)</f>
        <v>0</v>
      </c>
      <c r="F9270" s="1" t="b">
        <f>IF(G9270&lt;&gt;"", IF(COUNTIF($G$2:G9269, G9270), INDEX($A$2:$G$100000, MATCH(G9270, $G$2:G9269,0),1), FALSE), FALSE)</f>
        <v>0</v>
      </c>
      <c r="G9270" s="1">
        <v>54</v>
      </c>
      <c r="H9270" s="1" t="s">
        <v>9077</v>
      </c>
    </row>
    <row r="9271" spans="1:9" x14ac:dyDescent="0.2">
      <c r="A9271" s="1">
        <v>9341</v>
      </c>
      <c r="B9271" s="1" t="str">
        <f t="shared" si="144"/>
        <v>aberdeen city of</v>
      </c>
      <c r="C9271" s="1" t="b">
        <f>IF(D9271&lt;&gt;"",IF(COUNTIF($D$2:D9270, D9271), INDEX($A$2:$D$100000, MATCH(D9271, $D$2:D9270,0),1), FALSE), FALSE)</f>
        <v>0</v>
      </c>
      <c r="F9271" s="1" t="b">
        <f>IF(G9271&lt;&gt;"", IF(COUNTIF($G$2:G9270, G9271), INDEX($A$2:$G$100000, MATCH(G9271, $G$2:G9270,0),1), FALSE), FALSE)</f>
        <v>0</v>
      </c>
      <c r="G9271" s="1">
        <v>55</v>
      </c>
      <c r="H9271" s="1" t="s">
        <v>9078</v>
      </c>
    </row>
    <row r="9272" spans="1:9" x14ac:dyDescent="0.2">
      <c r="A9272" s="1">
        <v>9342</v>
      </c>
      <c r="B9272" s="1" t="str">
        <f t="shared" si="144"/>
        <v>abbeville city of</v>
      </c>
      <c r="C9272" s="1" t="b">
        <f>IF(D9272&lt;&gt;"",IF(COUNTIF($D$2:D9271, D9272), INDEX($A$2:$D$100000, MATCH(D9272, $D$2:D9271,0),1), FALSE), FALSE)</f>
        <v>0</v>
      </c>
      <c r="F9272" s="1" t="b">
        <f>IF(G9272&lt;&gt;"", IF(COUNTIF($G$2:G9271, G9272), INDEX($A$2:$G$100000, MATCH(G9272, $G$2:G9271,0),1), FALSE), FALSE)</f>
        <v>0</v>
      </c>
      <c r="G9272" s="1">
        <v>59</v>
      </c>
      <c r="H9272" s="1" t="s">
        <v>9079</v>
      </c>
    </row>
    <row r="9273" spans="1:9" x14ac:dyDescent="0.2">
      <c r="A9273" s="1">
        <v>9343</v>
      </c>
      <c r="B9273" s="1" t="str">
        <f t="shared" si="144"/>
        <v>ada city of</v>
      </c>
      <c r="C9273" s="1" t="b">
        <f>IF(D9273&lt;&gt;"",IF(COUNTIF($D$2:D9272, D9273), INDEX($A$2:$D$100000, MATCH(D9273, $D$2:D9272,0),1), FALSE), FALSE)</f>
        <v>0</v>
      </c>
      <c r="F9273" s="1" t="b">
        <f>IF(G9273&lt;&gt;"", IF(COUNTIF($G$2:G9272, G9273), INDEX($A$2:$G$100000, MATCH(G9273, $G$2:G9272,0),1), FALSE), FALSE)</f>
        <v>0</v>
      </c>
      <c r="G9273" s="1">
        <v>87</v>
      </c>
      <c r="H9273" s="1" t="s">
        <v>9080</v>
      </c>
    </row>
    <row r="9274" spans="1:9" x14ac:dyDescent="0.2">
      <c r="A9274" s="1">
        <v>9344</v>
      </c>
      <c r="B9274" s="1" t="str">
        <f t="shared" si="144"/>
        <v>adams electrical coop</v>
      </c>
      <c r="C9274" s="1" t="b">
        <f>IF(D9274&lt;&gt;"",IF(COUNTIF($D$2:D9273, D9274), INDEX($A$2:$D$100000, MATCH(D9274, $D$2:D9273,0),1), FALSE), FALSE)</f>
        <v>0</v>
      </c>
      <c r="F9274" s="1" t="b">
        <f>IF(G9274&lt;&gt;"", IF(COUNTIF($G$2:G9273, G9274), INDEX($A$2:$G$100000, MATCH(G9274, $G$2:G9273,0),1), FALSE), FALSE)</f>
        <v>0</v>
      </c>
      <c r="G9274" s="1">
        <v>97</v>
      </c>
      <c r="H9274" s="1" t="s">
        <v>9081</v>
      </c>
    </row>
    <row r="9275" spans="1:9" x14ac:dyDescent="0.2">
      <c r="A9275" s="1">
        <v>9345</v>
      </c>
      <c r="B9275" s="1" t="str">
        <f t="shared" si="144"/>
        <v>adams-columbia electric coop</v>
      </c>
      <c r="C9275" s="1" t="b">
        <f>IF(D9275&lt;&gt;"",IF(COUNTIF($D$2:D9274, D9275), INDEX($A$2:$D$100000, MATCH(D9275, $D$2:D9274,0),1), FALSE), FALSE)</f>
        <v>0</v>
      </c>
      <c r="F9275" s="1" t="b">
        <f>IF(G9275&lt;&gt;"", IF(COUNTIF($G$2:G9274, G9275), INDEX($A$2:$G$100000, MATCH(G9275, $G$2:G9274,0),1), FALSE), FALSE)</f>
        <v>0</v>
      </c>
      <c r="G9275" s="1">
        <v>108</v>
      </c>
      <c r="H9275" s="1" t="s">
        <v>9082</v>
      </c>
    </row>
    <row r="9276" spans="1:9" x14ac:dyDescent="0.2">
      <c r="A9276" s="1">
        <v>9346</v>
      </c>
      <c r="B9276" s="1" t="str">
        <f t="shared" si="144"/>
        <v>agway energy services inc</v>
      </c>
      <c r="C9276" s="1" t="b">
        <f>IF(D9276&lt;&gt;"",IF(COUNTIF($D$2:D9275, D9276), INDEX($A$2:$D$100000, MATCH(D9276, $D$2:D9275,0),1), FALSE), FALSE)</f>
        <v>0</v>
      </c>
      <c r="F9276" s="1" t="b">
        <f>IF(G9276&lt;&gt;"", IF(COUNTIF($G$2:G9275, G9276), INDEX($A$2:$G$100000, MATCH(G9276, $G$2:G9275,0),1), FALSE), FALSE)</f>
        <v>0</v>
      </c>
      <c r="G9276" s="1">
        <v>113</v>
      </c>
      <c r="H9276" s="1" t="s">
        <v>9083</v>
      </c>
    </row>
    <row r="9277" spans="1:9" x14ac:dyDescent="0.2">
      <c r="A9277" s="1">
        <v>9347</v>
      </c>
      <c r="B9277" s="1" t="str">
        <f t="shared" si="144"/>
        <v>agway energy services-pa inc</v>
      </c>
      <c r="C9277" s="1" t="b">
        <f>IF(D9277&lt;&gt;"",IF(COUNTIF($D$2:D9276, D9277), INDEX($A$2:$D$100000, MATCH(D9277, $D$2:D9276,0),1), FALSE), FALSE)</f>
        <v>0</v>
      </c>
      <c r="F9277" s="1" t="b">
        <f>IF(G9277&lt;&gt;"", IF(COUNTIF($G$2:G9276, G9277), INDEX($A$2:$G$100000, MATCH(G9277, $G$2:G9276,0),1), FALSE), FALSE)</f>
        <v>0</v>
      </c>
      <c r="G9277" s="1">
        <v>116</v>
      </c>
      <c r="H9277" s="1" t="s">
        <v>9084</v>
      </c>
    </row>
    <row r="9278" spans="1:9" x14ac:dyDescent="0.2">
      <c r="A9278" s="1">
        <v>9348</v>
      </c>
      <c r="B9278" s="1" t="str">
        <f t="shared" si="144"/>
        <v>adams rural electric coop inc</v>
      </c>
      <c r="C9278" s="1" t="b">
        <f>IF(D9278&lt;&gt;"",IF(COUNTIF($D$2:D9277, D9278), INDEX($A$2:$D$100000, MATCH(D9278, $D$2:D9277,0),1), FALSE), FALSE)</f>
        <v>0</v>
      </c>
      <c r="F9278" s="1" t="b">
        <f>IF(G9278&lt;&gt;"", IF(COUNTIF($G$2:G9277, G9278), INDEX($A$2:$G$100000, MATCH(G9278, $G$2:G9277,0),1), FALSE), FALSE)</f>
        <v>0</v>
      </c>
      <c r="G9278" s="1">
        <v>118</v>
      </c>
      <c r="H9278" s="1" t="s">
        <v>9085</v>
      </c>
    </row>
    <row r="9279" spans="1:9" x14ac:dyDescent="0.2">
      <c r="A9279" s="1">
        <v>9349</v>
      </c>
      <c r="B9279" s="1" t="str">
        <f t="shared" si="144"/>
        <v>arcade village of</v>
      </c>
      <c r="C9279" s="1" t="b">
        <f>IF(D9279&lt;&gt;"",IF(COUNTIF($D$2:D9278, D9279), INDEX($A$2:$D$100000, MATCH(D9279, $D$2:D9278,0),1), FALSE), FALSE)</f>
        <v>0</v>
      </c>
      <c r="F9279" s="1" t="b">
        <f>IF(G9279&lt;&gt;"", IF(COUNTIF($G$2:G9278, G9279), INDEX($A$2:$G$100000, MATCH(G9279, $G$2:G9278,0),1), FALSE), FALSE)</f>
        <v>0</v>
      </c>
      <c r="G9279" s="1">
        <v>122</v>
      </c>
      <c r="H9279" s="1" t="s">
        <v>9086</v>
      </c>
    </row>
    <row r="9280" spans="1:9" x14ac:dyDescent="0.2">
      <c r="A9280" s="1">
        <v>9350</v>
      </c>
      <c r="B9280" s="1" t="str">
        <f t="shared" si="144"/>
        <v>adel city of</v>
      </c>
      <c r="C9280" s="1" t="b">
        <f>IF(D9280&lt;&gt;"",IF(COUNTIF($D$2:D9279, D9280), INDEX($A$2:$D$100000, MATCH(D9280, $D$2:D9279,0),1), FALSE), FALSE)</f>
        <v>0</v>
      </c>
      <c r="F9280" s="1" t="b">
        <f>IF(G9280&lt;&gt;"", IF(COUNTIF($G$2:G9279, G9280), INDEX($A$2:$G$100000, MATCH(G9280, $G$2:G9279,0),1), FALSE), FALSE)</f>
        <v>0</v>
      </c>
      <c r="G9280" s="1">
        <v>123</v>
      </c>
      <c r="H9280" s="1" t="s">
        <v>9087</v>
      </c>
    </row>
    <row r="9281" spans="1:8" x14ac:dyDescent="0.2">
      <c r="A9281" s="1">
        <v>9351</v>
      </c>
      <c r="B9281" s="1" t="str">
        <f t="shared" si="144"/>
        <v>aera energy llc</v>
      </c>
      <c r="C9281" s="1" t="b">
        <f>IF(D9281&lt;&gt;"",IF(COUNTIF($D$2:D9280, D9281), INDEX($A$2:$D$100000, MATCH(D9281, $D$2:D9280,0),1), FALSE), FALSE)</f>
        <v>0</v>
      </c>
      <c r="F9281" s="1" t="b">
        <f>IF(G9281&lt;&gt;"", IF(COUNTIF($G$2:G9280, G9281), INDEX($A$2:$G$100000, MATCH(G9281, $G$2:G9280,0),1), FALSE), FALSE)</f>
        <v>0</v>
      </c>
      <c r="G9281" s="1">
        <v>127</v>
      </c>
      <c r="H9281" s="1" t="s">
        <v>9088</v>
      </c>
    </row>
    <row r="9282" spans="1:8" x14ac:dyDescent="0.2">
      <c r="A9282" s="1">
        <v>9352</v>
      </c>
      <c r="B9282" s="1" t="str">
        <f t="shared" ref="B9282:B9345" si="145">IF(H9282="",E9282,H9282)</f>
        <v>aes eastern energy lp</v>
      </c>
      <c r="C9282" s="1" t="b">
        <f>IF(D9282&lt;&gt;"",IF(COUNTIF($D$2:D9281, D9282), INDEX($A$2:$D$100000, MATCH(D9282, $D$2:D9281,0),1), FALSE), FALSE)</f>
        <v>0</v>
      </c>
      <c r="F9282" s="1" t="b">
        <f>IF(G9282&lt;&gt;"", IF(COUNTIF($G$2:G9281, G9282), INDEX($A$2:$G$100000, MATCH(G9282, $G$2:G9281,0),1), FALSE), FALSE)</f>
        <v>0</v>
      </c>
      <c r="G9282" s="1">
        <v>134</v>
      </c>
      <c r="H9282" s="1" t="s">
        <v>9089</v>
      </c>
    </row>
    <row r="9283" spans="1:8" x14ac:dyDescent="0.2">
      <c r="A9283" s="1">
        <v>9353</v>
      </c>
      <c r="B9283" s="1" t="str">
        <f t="shared" si="145"/>
        <v>aep retail energy llc</v>
      </c>
      <c r="C9283" s="1" t="b">
        <f>IF(D9283&lt;&gt;"",IF(COUNTIF($D$2:D9282, D9283), INDEX($A$2:$D$100000, MATCH(D9283, $D$2:D9282,0),1), FALSE), FALSE)</f>
        <v>0</v>
      </c>
      <c r="F9283" s="1" t="b">
        <f>IF(G9283&lt;&gt;"", IF(COUNTIF($G$2:G9282, G9283), INDEX($A$2:$G$100000, MATCH(G9283, $G$2:G9282,0),1), FALSE), FALSE)</f>
        <v>0</v>
      </c>
      <c r="G9283" s="1">
        <v>144</v>
      </c>
      <c r="H9283" s="1" t="s">
        <v>9090</v>
      </c>
    </row>
    <row r="9284" spans="1:8" x14ac:dyDescent="0.2">
      <c r="A9284" s="1">
        <v>9354</v>
      </c>
      <c r="B9284" s="1" t="str">
        <f t="shared" si="145"/>
        <v>aei resources</v>
      </c>
      <c r="C9284" s="1" t="b">
        <f>IF(D9284&lt;&gt;"",IF(COUNTIF($D$2:D9283, D9284), INDEX($A$2:$D$100000, MATCH(D9284, $D$2:D9283,0),1), FALSE), FALSE)</f>
        <v>0</v>
      </c>
      <c r="F9284" s="1" t="b">
        <f>IF(G9284&lt;&gt;"", IF(COUNTIF($G$2:G9283, G9284), INDEX($A$2:$G$100000, MATCH(G9284, $G$2:G9283,0),1), FALSE), FALSE)</f>
        <v>0</v>
      </c>
      <c r="G9284" s="1">
        <v>146</v>
      </c>
      <c r="H9284" s="1" t="s">
        <v>9091</v>
      </c>
    </row>
    <row r="9285" spans="1:8" x14ac:dyDescent="0.2">
      <c r="A9285" s="1">
        <v>9355</v>
      </c>
      <c r="B9285" s="1" t="str">
        <f t="shared" si="145"/>
        <v>afton city of</v>
      </c>
      <c r="C9285" s="1" t="b">
        <f>IF(D9285&lt;&gt;"",IF(COUNTIF($D$2:D9284, D9285), INDEX($A$2:$D$100000, MATCH(D9285, $D$2:D9284,0),1), FALSE), FALSE)</f>
        <v>0</v>
      </c>
      <c r="F9285" s="1" t="b">
        <f>IF(G9285&lt;&gt;"", IF(COUNTIF($G$2:G9284, G9285), INDEX($A$2:$G$100000, MATCH(G9285, $G$2:G9284,0),1), FALSE), FALSE)</f>
        <v>0</v>
      </c>
      <c r="G9285" s="1">
        <v>149</v>
      </c>
      <c r="H9285" s="1" t="s">
        <v>9092</v>
      </c>
    </row>
    <row r="9286" spans="1:8" x14ac:dyDescent="0.2">
      <c r="A9286" s="1">
        <v>9356</v>
      </c>
      <c r="B9286" s="1" t="str">
        <f t="shared" si="145"/>
        <v>aes corp</v>
      </c>
      <c r="C9286" s="1" t="b">
        <f>IF(D9286&lt;&gt;"",IF(COUNTIF($D$2:D9285, D9286), INDEX($A$2:$D$100000, MATCH(D9286, $D$2:D9285,0),1), FALSE), FALSE)</f>
        <v>0</v>
      </c>
      <c r="F9286" s="1" t="b">
        <f>IF(G9286&lt;&gt;"", IF(COUNTIF($G$2:G9285, G9286), INDEX($A$2:$G$100000, MATCH(G9286, $G$2:G9285,0),1), FALSE), FALSE)</f>
        <v>0</v>
      </c>
      <c r="G9286" s="1">
        <v>154</v>
      </c>
      <c r="H9286" s="1" t="s">
        <v>9093</v>
      </c>
    </row>
    <row r="9287" spans="1:8" x14ac:dyDescent="0.2">
      <c r="A9287" s="1">
        <v>9357</v>
      </c>
      <c r="B9287" s="1" t="str">
        <f t="shared" si="145"/>
        <v>agralite coop</v>
      </c>
      <c r="C9287" s="1" t="b">
        <f>IF(D9287&lt;&gt;"",IF(COUNTIF($D$2:D9286, D9287), INDEX($A$2:$D$100000, MATCH(D9287, $D$2:D9286,0),1), FALSE), FALSE)</f>
        <v>0</v>
      </c>
      <c r="F9287" s="1" t="b">
        <f>IF(G9287&lt;&gt;"", IF(COUNTIF($G$2:G9286, G9287), INDEX($A$2:$G$100000, MATCH(G9287, $G$2:G9286,0),1), FALSE), FALSE)</f>
        <v>0</v>
      </c>
      <c r="G9287" s="1">
        <v>155</v>
      </c>
      <c r="H9287" s="1" t="s">
        <v>9094</v>
      </c>
    </row>
    <row r="9288" spans="1:8" x14ac:dyDescent="0.2">
      <c r="A9288" s="1">
        <v>9358</v>
      </c>
      <c r="B9288" s="1" t="str">
        <f t="shared" si="145"/>
        <v>advance town of</v>
      </c>
      <c r="C9288" s="1" t="b">
        <f>IF(D9288&lt;&gt;"",IF(COUNTIF($D$2:D9287, D9288), INDEX($A$2:$D$100000, MATCH(D9288, $D$2:D9287,0),1), FALSE), FALSE)</f>
        <v>0</v>
      </c>
      <c r="F9288" s="1" t="b">
        <f>IF(G9288&lt;&gt;"", IF(COUNTIF($G$2:G9287, G9288), INDEX($A$2:$G$100000, MATCH(G9288, $G$2:G9287,0),1), FALSE), FALSE)</f>
        <v>0</v>
      </c>
      <c r="G9288" s="1">
        <v>157</v>
      </c>
      <c r="H9288" s="1" t="s">
        <v>9095</v>
      </c>
    </row>
    <row r="9289" spans="1:8" x14ac:dyDescent="0.2">
      <c r="A9289" s="1">
        <v>9359</v>
      </c>
      <c r="B9289" s="1" t="str">
        <f t="shared" si="145"/>
        <v>aiken electric coop inc</v>
      </c>
      <c r="C9289" s="1" t="b">
        <f>IF(D9289&lt;&gt;"",IF(COUNTIF($D$2:D9288, D9289), INDEX($A$2:$D$100000, MATCH(D9289, $D$2:D9288,0),1), FALSE), FALSE)</f>
        <v>0</v>
      </c>
      <c r="F9289" s="1" t="b">
        <f>IF(G9289&lt;&gt;"", IF(COUNTIF($G$2:G9288, G9289), INDEX($A$2:$G$100000, MATCH(G9289, $G$2:G9288,0),1), FALSE), FALSE)</f>
        <v>0</v>
      </c>
      <c r="G9289" s="1">
        <v>162</v>
      </c>
      <c r="H9289" s="1" t="s">
        <v>9096</v>
      </c>
    </row>
    <row r="9290" spans="1:8" x14ac:dyDescent="0.2">
      <c r="A9290" s="1">
        <v>9360</v>
      </c>
      <c r="B9290" s="1" t="str">
        <f t="shared" si="145"/>
        <v>ajo improvement co</v>
      </c>
      <c r="C9290" s="1" t="b">
        <f>IF(D9290&lt;&gt;"",IF(COUNTIF($D$2:D9289, D9290), INDEX($A$2:$D$100000, MATCH(D9290, $D$2:D9289,0),1), FALSE), FALSE)</f>
        <v>0</v>
      </c>
      <c r="F9290" s="1" t="b">
        <f>IF(G9290&lt;&gt;"", IF(COUNTIF($G$2:G9289, G9290), INDEX($A$2:$G$100000, MATCH(G9290, $G$2:G9289,0),1), FALSE), FALSE)</f>
        <v>0</v>
      </c>
      <c r="G9290" s="1">
        <v>176</v>
      </c>
      <c r="H9290" s="1" t="s">
        <v>9097</v>
      </c>
    </row>
    <row r="9291" spans="1:8" x14ac:dyDescent="0.2">
      <c r="A9291" s="1">
        <v>9361</v>
      </c>
      <c r="B9291" s="1" t="str">
        <f t="shared" si="145"/>
        <v>akron city of</v>
      </c>
      <c r="C9291" s="1" t="b">
        <f>IF(D9291&lt;&gt;"",IF(COUNTIF($D$2:D9290, D9291), INDEX($A$2:$D$100000, MATCH(D9291, $D$2:D9290,0),1), FALSE), FALSE)</f>
        <v>0</v>
      </c>
      <c r="F9291" s="1" t="b">
        <f>IF(G9291&lt;&gt;"", IF(COUNTIF($G$2:G9290, G9291), INDEX($A$2:$G$100000, MATCH(G9291, $G$2:G9290,0),1), FALSE), FALSE)</f>
        <v>0</v>
      </c>
      <c r="G9291" s="1">
        <v>182</v>
      </c>
      <c r="H9291" s="1" t="s">
        <v>9098</v>
      </c>
    </row>
    <row r="9292" spans="1:8" x14ac:dyDescent="0.2">
      <c r="A9292" s="1">
        <v>9362</v>
      </c>
      <c r="B9292" s="1" t="str">
        <f t="shared" si="145"/>
        <v>akron village of</v>
      </c>
      <c r="C9292" s="1" t="b">
        <f>IF(D9292&lt;&gt;"",IF(COUNTIF($D$2:D9291, D9292), INDEX($A$2:$D$100000, MATCH(D9292, $D$2:D9291,0),1), FALSE), FALSE)</f>
        <v>0</v>
      </c>
      <c r="F9292" s="1" t="b">
        <f>IF(G9292&lt;&gt;"", IF(COUNTIF($G$2:G9291, G9292), INDEX($A$2:$G$100000, MATCH(G9292, $G$2:G9291,0),1), FALSE), FALSE)</f>
        <v>0</v>
      </c>
      <c r="G9292" s="1">
        <v>183</v>
      </c>
      <c r="H9292" s="1" t="s">
        <v>9099</v>
      </c>
    </row>
    <row r="9293" spans="1:8" x14ac:dyDescent="0.2">
      <c r="A9293" s="1">
        <v>9363</v>
      </c>
      <c r="B9293" s="1" t="str">
        <f t="shared" si="145"/>
        <v>alamo power district no 3</v>
      </c>
      <c r="C9293" s="1" t="b">
        <f>IF(D9293&lt;&gt;"",IF(COUNTIF($D$2:D9292, D9293), INDEX($A$2:$D$100000, MATCH(D9293, $D$2:D9292,0),1), FALSE), FALSE)</f>
        <v>0</v>
      </c>
      <c r="F9293" s="1" t="b">
        <f>IF(G9293&lt;&gt;"", IF(COUNTIF($G$2:G9292, G9293), INDEX($A$2:$G$100000, MATCH(G9293, $G$2:G9292,0),1), FALSE), FALSE)</f>
        <v>0</v>
      </c>
      <c r="G9293" s="1">
        <v>191</v>
      </c>
      <c r="H9293" s="1" t="s">
        <v>9100</v>
      </c>
    </row>
    <row r="9294" spans="1:8" x14ac:dyDescent="0.2">
      <c r="A9294" s="1">
        <v>9364</v>
      </c>
      <c r="B9294" s="1" t="str">
        <f t="shared" si="145"/>
        <v>akiachak native comm elec co</v>
      </c>
      <c r="C9294" s="1" t="b">
        <f>IF(D9294&lt;&gt;"",IF(COUNTIF($D$2:D9293, D9294), INDEX($A$2:$D$100000, MATCH(D9294, $D$2:D9293,0),1), FALSE), FALSE)</f>
        <v>0</v>
      </c>
      <c r="F9294" s="1" t="b">
        <f>IF(G9294&lt;&gt;"", IF(COUNTIF($G$2:G9293, G9294), INDEX($A$2:$G$100000, MATCH(G9294, $G$2:G9293,0),1), FALSE), FALSE)</f>
        <v>0</v>
      </c>
      <c r="G9294" s="1">
        <v>192</v>
      </c>
      <c r="H9294" s="1" t="s">
        <v>9101</v>
      </c>
    </row>
    <row r="9295" spans="1:8" x14ac:dyDescent="0.2">
      <c r="A9295" s="1">
        <v>9365</v>
      </c>
      <c r="B9295" s="1" t="str">
        <f t="shared" si="145"/>
        <v>alton city of</v>
      </c>
      <c r="C9295" s="1" t="b">
        <f>IF(D9295&lt;&gt;"",IF(COUNTIF($D$2:D9294, D9295), INDEX($A$2:$D$100000, MATCH(D9295, $D$2:D9294,0),1), FALSE), FALSE)</f>
        <v>0</v>
      </c>
      <c r="F9295" s="1" t="b">
        <f>IF(G9295&lt;&gt;"", IF(COUNTIF($G$2:G9294, G9295), INDEX($A$2:$G$100000, MATCH(G9295, $G$2:G9294,0),1), FALSE), FALSE)</f>
        <v>0</v>
      </c>
      <c r="G9295" s="1">
        <v>198</v>
      </c>
      <c r="H9295" s="1" t="s">
        <v>9102</v>
      </c>
    </row>
    <row r="9296" spans="1:8" x14ac:dyDescent="0.2">
      <c r="A9296" s="1">
        <v>9366</v>
      </c>
      <c r="B9296" s="1" t="str">
        <f t="shared" si="145"/>
        <v>alachua city of</v>
      </c>
      <c r="C9296" s="1" t="b">
        <f>IF(D9296&lt;&gt;"",IF(COUNTIF($D$2:D9295, D9296), INDEX($A$2:$D$100000, MATCH(D9296, $D$2:D9295,0),1), FALSE), FALSE)</f>
        <v>0</v>
      </c>
      <c r="F9296" s="1" t="b">
        <f>IF(G9296&lt;&gt;"", IF(COUNTIF($G$2:G9295, G9296), INDEX($A$2:$G$100000, MATCH(G9296, $G$2:G9295,0),1), FALSE), FALSE)</f>
        <v>0</v>
      </c>
      <c r="G9296" s="1">
        <v>201</v>
      </c>
      <c r="H9296" s="1" t="s">
        <v>9103</v>
      </c>
    </row>
    <row r="9297" spans="1:8" x14ac:dyDescent="0.2">
      <c r="A9297" s="1">
        <v>9367</v>
      </c>
      <c r="B9297" s="1" t="str">
        <f t="shared" si="145"/>
        <v>black creek town of</v>
      </c>
      <c r="C9297" s="1" t="b">
        <f>IF(D9297&lt;&gt;"",IF(COUNTIF($D$2:D9296, D9297), INDEX($A$2:$D$100000, MATCH(D9297, $D$2:D9296,0),1), FALSE), FALSE)</f>
        <v>0</v>
      </c>
      <c r="F9297" s="1" t="b">
        <f>IF(G9297&lt;&gt;"", IF(COUNTIF($G$2:G9296, G9297), INDEX($A$2:$G$100000, MATCH(G9297, $G$2:G9296,0),1), FALSE), FALSE)</f>
        <v>0</v>
      </c>
      <c r="G9297" s="1">
        <v>202</v>
      </c>
      <c r="H9297" s="1" t="s">
        <v>9104</v>
      </c>
    </row>
    <row r="9298" spans="1:8" x14ac:dyDescent="0.2">
      <c r="A9298" s="1">
        <v>9368</v>
      </c>
      <c r="B9298" s="1" t="str">
        <f t="shared" si="145"/>
        <v>alameda city of</v>
      </c>
      <c r="C9298" s="1" t="b">
        <f>IF(D9298&lt;&gt;"",IF(COUNTIF($D$2:D9297, D9298), INDEX($A$2:$D$100000, MATCH(D9298, $D$2:D9297,0),1), FALSE), FALSE)</f>
        <v>0</v>
      </c>
      <c r="F9298" s="1" t="b">
        <f>IF(G9298&lt;&gt;"", IF(COUNTIF($G$2:G9297, G9298), INDEX($A$2:$G$100000, MATCH(G9298, $G$2:G9297,0),1), FALSE), FALSE)</f>
        <v>0</v>
      </c>
      <c r="G9298" s="1">
        <v>207</v>
      </c>
      <c r="H9298" s="1" t="s">
        <v>9105</v>
      </c>
    </row>
    <row r="9299" spans="1:8" x14ac:dyDescent="0.2">
      <c r="A9299" s="1">
        <v>9369</v>
      </c>
      <c r="B9299" s="1" t="str">
        <f t="shared" si="145"/>
        <v>aetna life &amp; casualty</v>
      </c>
      <c r="C9299" s="1" t="b">
        <f>IF(D9299&lt;&gt;"",IF(COUNTIF($D$2:D9298, D9299), INDEX($A$2:$D$100000, MATCH(D9299, $D$2:D9298,0),1), FALSE), FALSE)</f>
        <v>0</v>
      </c>
      <c r="F9299" s="1" t="b">
        <f>IF(G9299&lt;&gt;"", IF(COUNTIF($G$2:G9298, G9299), INDEX($A$2:$G$100000, MATCH(G9299, $G$2:G9298,0),1), FALSE), FALSE)</f>
        <v>0</v>
      </c>
      <c r="G9299" s="1">
        <v>211</v>
      </c>
      <c r="H9299" s="1" t="s">
        <v>9106</v>
      </c>
    </row>
    <row r="9300" spans="1:8" x14ac:dyDescent="0.2">
      <c r="A9300" s="1">
        <v>9370</v>
      </c>
      <c r="B9300" s="1" t="str">
        <f t="shared" si="145"/>
        <v>aha macav power service</v>
      </c>
      <c r="C9300" s="1" t="b">
        <f>IF(D9300&lt;&gt;"",IF(COUNTIF($D$2:D9299, D9300), INDEX($A$2:$D$100000, MATCH(D9300, $D$2:D9299,0),1), FALSE), FALSE)</f>
        <v>0</v>
      </c>
      <c r="F9300" s="1" t="b">
        <f>IF(G9300&lt;&gt;"", IF(COUNTIF($G$2:G9299, G9300), INDEX($A$2:$G$100000, MATCH(G9300, $G$2:G9299,0),1), FALSE), FALSE)</f>
        <v>0</v>
      </c>
      <c r="G9300" s="1">
        <v>212</v>
      </c>
      <c r="H9300" s="1" t="s">
        <v>9107</v>
      </c>
    </row>
    <row r="9301" spans="1:8" x14ac:dyDescent="0.2">
      <c r="A9301" s="1">
        <v>9371</v>
      </c>
      <c r="B9301" s="1" t="str">
        <f t="shared" si="145"/>
        <v>alaska power administration</v>
      </c>
      <c r="C9301" s="1" t="b">
        <f>IF(D9301&lt;&gt;"",IF(COUNTIF($D$2:D9300, D9301), INDEX($A$2:$D$100000, MATCH(D9301, $D$2:D9300,0),1), FALSE), FALSE)</f>
        <v>0</v>
      </c>
      <c r="F9301" s="1" t="b">
        <f>IF(G9301&lt;&gt;"", IF(COUNTIF($G$2:G9300, G9301), INDEX($A$2:$G$100000, MATCH(G9301, $G$2:G9300,0),1), FALSE), FALSE)</f>
        <v>0</v>
      </c>
      <c r="G9301" s="1">
        <v>220</v>
      </c>
      <c r="H9301" s="1" t="s">
        <v>9108</v>
      </c>
    </row>
    <row r="9302" spans="1:8" x14ac:dyDescent="0.2">
      <c r="A9302" s="1">
        <v>9372</v>
      </c>
      <c r="B9302" s="1" t="str">
        <f t="shared" si="145"/>
        <v>albany city of</v>
      </c>
      <c r="C9302" s="1" t="b">
        <f>IF(D9302&lt;&gt;"",IF(COUNTIF($D$2:D9301, D9302), INDEX($A$2:$D$100000, MATCH(D9302, $D$2:D9301,0),1), FALSE), FALSE)</f>
        <v>0</v>
      </c>
      <c r="F9302" s="1" t="b">
        <f>IF(G9302&lt;&gt;"", IF(COUNTIF($G$2:G9301, G9302), INDEX($A$2:$G$100000, MATCH(G9302, $G$2:G9301,0),1), FALSE), FALSE)</f>
        <v>0</v>
      </c>
      <c r="G9302" s="1">
        <v>229</v>
      </c>
      <c r="H9302" s="1" t="s">
        <v>9109</v>
      </c>
    </row>
    <row r="9303" spans="1:8" x14ac:dyDescent="0.2">
      <c r="A9303" s="1">
        <v>9373</v>
      </c>
      <c r="B9303" s="1" t="str">
        <f t="shared" si="145"/>
        <v>albany water gas &amp; light comm</v>
      </c>
      <c r="C9303" s="1" t="b">
        <f>IF(D9303&lt;&gt;"",IF(COUNTIF($D$2:D9302, D9303), INDEX($A$2:$D$100000, MATCH(D9303, $D$2:D9302,0),1), FALSE), FALSE)</f>
        <v>0</v>
      </c>
      <c r="F9303" s="1" t="b">
        <f>IF(G9303&lt;&gt;"", IF(COUNTIF($G$2:G9302, G9303), INDEX($A$2:$G$100000, MATCH(G9303, $G$2:G9302,0),1), FALSE), FALSE)</f>
        <v>0</v>
      </c>
      <c r="G9303" s="1">
        <v>230</v>
      </c>
      <c r="H9303" s="1" t="s">
        <v>9110</v>
      </c>
    </row>
    <row r="9304" spans="1:8" x14ac:dyDescent="0.2">
      <c r="A9304" s="1">
        <v>9374</v>
      </c>
      <c r="B9304" s="1" t="str">
        <f t="shared" si="145"/>
        <v>albemarle city of</v>
      </c>
      <c r="C9304" s="1" t="b">
        <f>IF(D9304&lt;&gt;"",IF(COUNTIF($D$2:D9303, D9304), INDEX($A$2:$D$100000, MATCH(D9304, $D$2:D9303,0),1), FALSE), FALSE)</f>
        <v>0</v>
      </c>
      <c r="F9304" s="1" t="b">
        <f>IF(G9304&lt;&gt;"", IF(COUNTIF($G$2:G9303, G9304), INDEX($A$2:$G$100000, MATCH(G9304, $G$2:G9303,0),1), FALSE), FALSE)</f>
        <v>0</v>
      </c>
      <c r="G9304" s="1">
        <v>232</v>
      </c>
      <c r="H9304" s="1" t="s">
        <v>9111</v>
      </c>
    </row>
    <row r="9305" spans="1:8" x14ac:dyDescent="0.2">
      <c r="A9305" s="1">
        <v>9375</v>
      </c>
      <c r="B9305" s="1" t="str">
        <f t="shared" si="145"/>
        <v>albemarle electric member corp</v>
      </c>
      <c r="C9305" s="1" t="b">
        <f>IF(D9305&lt;&gt;"",IF(COUNTIF($D$2:D9304, D9305), INDEX($A$2:$D$100000, MATCH(D9305, $D$2:D9304,0),1), FALSE), FALSE)</f>
        <v>0</v>
      </c>
      <c r="F9305" s="1" t="b">
        <f>IF(G9305&lt;&gt;"", IF(COUNTIF($G$2:G9304, G9305), INDEX($A$2:$G$100000, MATCH(G9305, $G$2:G9304,0),1), FALSE), FALSE)</f>
        <v>0</v>
      </c>
      <c r="G9305" s="1">
        <v>240</v>
      </c>
      <c r="H9305" s="1" t="s">
        <v>9112</v>
      </c>
    </row>
    <row r="9306" spans="1:8" x14ac:dyDescent="0.2">
      <c r="A9306" s="1">
        <v>9376</v>
      </c>
      <c r="B9306" s="1" t="str">
        <f t="shared" si="145"/>
        <v>albia light &amp; railway co inc</v>
      </c>
      <c r="C9306" s="1" t="b">
        <f>IF(D9306&lt;&gt;"",IF(COUNTIF($D$2:D9305, D9306), INDEX($A$2:$D$100000, MATCH(D9306, $D$2:D9305,0),1), FALSE), FALSE)</f>
        <v>0</v>
      </c>
      <c r="F9306" s="1" t="b">
        <f>IF(G9306&lt;&gt;"", IF(COUNTIF($G$2:G9305, G9306), INDEX($A$2:$G$100000, MATCH(G9306, $G$2:G9305,0),1), FALSE), FALSE)</f>
        <v>0</v>
      </c>
      <c r="G9306" s="1">
        <v>243</v>
      </c>
      <c r="H9306" s="1" t="s">
        <v>9113</v>
      </c>
    </row>
    <row r="9307" spans="1:8" x14ac:dyDescent="0.2">
      <c r="A9307" s="1">
        <v>9377</v>
      </c>
      <c r="B9307" s="1" t="str">
        <f t="shared" si="145"/>
        <v>albion city of</v>
      </c>
      <c r="C9307" s="1" t="b">
        <f>IF(D9307&lt;&gt;"",IF(COUNTIF($D$2:D9306, D9307), INDEX($A$2:$D$100000, MATCH(D9307, $D$2:D9306,0),1), FALSE), FALSE)</f>
        <v>0</v>
      </c>
      <c r="F9307" s="1" t="b">
        <f>IF(G9307&lt;&gt;"", IF(COUNTIF($G$2:G9306, G9307), INDEX($A$2:$G$100000, MATCH(G9307, $G$2:G9306,0),1), FALSE), FALSE)</f>
        <v>0</v>
      </c>
      <c r="G9307" s="1">
        <v>244</v>
      </c>
      <c r="H9307" s="1" t="s">
        <v>9114</v>
      </c>
    </row>
    <row r="9308" spans="1:8" x14ac:dyDescent="0.2">
      <c r="A9308" s="1">
        <v>9378</v>
      </c>
      <c r="B9308" s="1" t="str">
        <f t="shared" si="145"/>
        <v>alaska industrial dev&amp;exp auth</v>
      </c>
      <c r="C9308" s="1" t="b">
        <f>IF(D9308&lt;&gt;"",IF(COUNTIF($D$2:D9307, D9308), INDEX($A$2:$D$100000, MATCH(D9308, $D$2:D9307,0),1), FALSE), FALSE)</f>
        <v>0</v>
      </c>
      <c r="F9308" s="1" t="b">
        <f>IF(G9308&lt;&gt;"", IF(COUNTIF($G$2:G9307, G9308), INDEX($A$2:$G$100000, MATCH(G9308, $G$2:G9307,0),1), FALSE), FALSE)</f>
        <v>0</v>
      </c>
      <c r="G9308" s="1">
        <v>253</v>
      </c>
      <c r="H9308" s="1" t="s">
        <v>9115</v>
      </c>
    </row>
    <row r="9309" spans="1:8" x14ac:dyDescent="0.2">
      <c r="A9309" s="1">
        <v>9379</v>
      </c>
      <c r="B9309" s="1" t="str">
        <f t="shared" si="145"/>
        <v>alpha city of</v>
      </c>
      <c r="C9309" s="1" t="b">
        <f>IF(D9309&lt;&gt;"",IF(COUNTIF($D$2:D9308, D9309), INDEX($A$2:$D$100000, MATCH(D9309, $D$2:D9308,0),1), FALSE), FALSE)</f>
        <v>0</v>
      </c>
      <c r="F9309" s="1" t="b">
        <f>IF(G9309&lt;&gt;"", IF(COUNTIF($G$2:G9308, G9309), INDEX($A$2:$G$100000, MATCH(G9309, $G$2:G9308,0),1), FALSE), FALSE)</f>
        <v>0</v>
      </c>
      <c r="G9309" s="1">
        <v>266</v>
      </c>
      <c r="H9309" s="1" t="s">
        <v>9116</v>
      </c>
    </row>
    <row r="9310" spans="1:8" x14ac:dyDescent="0.2">
      <c r="A9310" s="1">
        <v>9380</v>
      </c>
      <c r="B9310" s="1" t="str">
        <f t="shared" si="145"/>
        <v>alcorn county elec power assn</v>
      </c>
      <c r="C9310" s="1" t="b">
        <f>IF(D9310&lt;&gt;"",IF(COUNTIF($D$2:D9309, D9310), INDEX($A$2:$D$100000, MATCH(D9310, $D$2:D9309,0),1), FALSE), FALSE)</f>
        <v>0</v>
      </c>
      <c r="F9310" s="1" t="b">
        <f>IF(G9310&lt;&gt;"", IF(COUNTIF($G$2:G9309, G9310), INDEX($A$2:$G$100000, MATCH(G9310, $G$2:G9309,0),1), FALSE), FALSE)</f>
        <v>0</v>
      </c>
      <c r="G9310" s="1">
        <v>276</v>
      </c>
      <c r="H9310" s="1" t="s">
        <v>9117</v>
      </c>
    </row>
    <row r="9311" spans="1:8" x14ac:dyDescent="0.2">
      <c r="A9311" s="1">
        <v>9381</v>
      </c>
      <c r="B9311" s="1" t="str">
        <f t="shared" si="145"/>
        <v>arcadia city of</v>
      </c>
      <c r="C9311" s="1" t="b">
        <f>IF(D9311&lt;&gt;"",IF(COUNTIF($D$2:D9310, D9311), INDEX($A$2:$D$100000, MATCH(D9311, $D$2:D9310,0),1), FALSE), FALSE)</f>
        <v>0</v>
      </c>
      <c r="F9311" s="1" t="b">
        <f>IF(G9311&lt;&gt;"", IF(COUNTIF($G$2:G9310, G9311), INDEX($A$2:$G$100000, MATCH(G9311, $G$2:G9310,0),1), FALSE), FALSE)</f>
        <v>0</v>
      </c>
      <c r="G9311" s="1">
        <v>282</v>
      </c>
      <c r="H9311" s="1" t="s">
        <v>9118</v>
      </c>
    </row>
    <row r="9312" spans="1:8" x14ac:dyDescent="0.2">
      <c r="A9312" s="1">
        <v>9382</v>
      </c>
      <c r="B9312" s="1" t="str">
        <f t="shared" si="145"/>
        <v>alder mutual light co inc</v>
      </c>
      <c r="C9312" s="1" t="b">
        <f>IF(D9312&lt;&gt;"",IF(COUNTIF($D$2:D9311, D9312), INDEX($A$2:$D$100000, MATCH(D9312, $D$2:D9311,0),1), FALSE), FALSE)</f>
        <v>0</v>
      </c>
      <c r="F9312" s="1" t="b">
        <f>IF(G9312&lt;&gt;"", IF(COUNTIF($G$2:G9311, G9312), INDEX($A$2:$G$100000, MATCH(G9312, $G$2:G9311,0),1), FALSE), FALSE)</f>
        <v>0</v>
      </c>
      <c r="G9312" s="1">
        <v>287</v>
      </c>
      <c r="H9312" s="1" t="s">
        <v>9119</v>
      </c>
    </row>
    <row r="9313" spans="1:8" x14ac:dyDescent="0.2">
      <c r="A9313" s="1">
        <v>9383</v>
      </c>
      <c r="B9313" s="1" t="str">
        <f t="shared" si="145"/>
        <v>alexander city city of</v>
      </c>
      <c r="C9313" s="1" t="b">
        <f>IF(D9313&lt;&gt;"",IF(COUNTIF($D$2:D9312, D9313), INDEX($A$2:$D$100000, MATCH(D9313, $D$2:D9312,0),1), FALSE), FALSE)</f>
        <v>0</v>
      </c>
      <c r="F9313" s="1" t="b">
        <f>IF(G9313&lt;&gt;"", IF(COUNTIF($G$2:G9312, G9313), INDEX($A$2:$G$100000, MATCH(G9313, $G$2:G9312,0),1), FALSE), FALSE)</f>
        <v>0</v>
      </c>
      <c r="G9313" s="1">
        <v>289</v>
      </c>
      <c r="H9313" s="1" t="s">
        <v>9120</v>
      </c>
    </row>
    <row r="9314" spans="1:8" x14ac:dyDescent="0.2">
      <c r="A9314" s="1">
        <v>9384</v>
      </c>
      <c r="B9314" s="1" t="str">
        <f t="shared" si="145"/>
        <v>alfalfa electric coop inc</v>
      </c>
      <c r="C9314" s="1" t="b">
        <f>IF(D9314&lt;&gt;"",IF(COUNTIF($D$2:D9313, D9314), INDEX($A$2:$D$100000, MATCH(D9314, $D$2:D9313,0),1), FALSE), FALSE)</f>
        <v>0</v>
      </c>
      <c r="F9314" s="1" t="b">
        <f>IF(G9314&lt;&gt;"", IF(COUNTIF($G$2:G9313, G9314), INDEX($A$2:$G$100000, MATCH(G9314, $G$2:G9313,0),1), FALSE), FALSE)</f>
        <v>0</v>
      </c>
      <c r="G9314" s="1">
        <v>296</v>
      </c>
      <c r="H9314" s="1" t="s">
        <v>9121</v>
      </c>
    </row>
    <row r="9315" spans="1:8" x14ac:dyDescent="0.2">
      <c r="A9315" s="1">
        <v>9385</v>
      </c>
      <c r="B9315" s="1" t="str">
        <f t="shared" si="145"/>
        <v>alger-delta coop electric assn</v>
      </c>
      <c r="C9315" s="1" t="b">
        <f>IF(D9315&lt;&gt;"",IF(COUNTIF($D$2:D9314, D9315), INDEX($A$2:$D$100000, MATCH(D9315, $D$2:D9314,0),1), FALSE), FALSE)</f>
        <v>0</v>
      </c>
      <c r="F9315" s="1" t="b">
        <f>IF(G9315&lt;&gt;"", IF(COUNTIF($G$2:G9314, G9315), INDEX($A$2:$G$100000, MATCH(G9315, $G$2:G9314,0),1), FALSE), FALSE)</f>
        <v>0</v>
      </c>
      <c r="G9315" s="1">
        <v>305</v>
      </c>
      <c r="H9315" s="1" t="s">
        <v>9122</v>
      </c>
    </row>
    <row r="9316" spans="1:8" x14ac:dyDescent="0.2">
      <c r="A9316" s="1">
        <v>9386</v>
      </c>
      <c r="B9316" s="1" t="str">
        <f t="shared" si="145"/>
        <v>algoma utility comm</v>
      </c>
      <c r="C9316" s="1" t="b">
        <f>IF(D9316&lt;&gt;"",IF(COUNTIF($D$2:D9315, D9316), INDEX($A$2:$D$100000, MATCH(D9316, $D$2:D9315,0),1), FALSE), FALSE)</f>
        <v>0</v>
      </c>
      <c r="F9316" s="1" t="b">
        <f>IF(G9316&lt;&gt;"", IF(COUNTIF($G$2:G9315, G9316), INDEX($A$2:$G$100000, MATCH(G9316, $G$2:G9315,0),1), FALSE), FALSE)</f>
        <v>0</v>
      </c>
      <c r="G9316" s="1">
        <v>307</v>
      </c>
      <c r="H9316" s="1" t="s">
        <v>9123</v>
      </c>
    </row>
    <row r="9317" spans="1:8" x14ac:dyDescent="0.2">
      <c r="A9317" s="1">
        <v>9387</v>
      </c>
      <c r="B9317" s="1" t="str">
        <f t="shared" si="145"/>
        <v>acworth city of</v>
      </c>
      <c r="C9317" s="1" t="b">
        <f>IF(D9317&lt;&gt;"",IF(COUNTIF($D$2:D9316, D9317), INDEX($A$2:$D$100000, MATCH(D9317, $D$2:D9316,0),1), FALSE), FALSE)</f>
        <v>0</v>
      </c>
      <c r="F9317" s="1" t="b">
        <f>IF(G9317&lt;&gt;"", IF(COUNTIF($G$2:G9316, G9317), INDEX($A$2:$G$100000, MATCH(G9317, $G$2:G9316,0),1), FALSE), FALSE)</f>
        <v>0</v>
      </c>
      <c r="G9317" s="1">
        <v>308</v>
      </c>
      <c r="H9317" s="1" t="s">
        <v>9124</v>
      </c>
    </row>
    <row r="9318" spans="1:8" x14ac:dyDescent="0.2">
      <c r="A9318" s="1">
        <v>9388</v>
      </c>
      <c r="B9318" s="1" t="str">
        <f t="shared" si="145"/>
        <v>century power corp</v>
      </c>
      <c r="C9318" s="1" t="b">
        <f>IF(D9318&lt;&gt;"",IF(COUNTIF($D$2:D9317, D9318), INDEX($A$2:$D$100000, MATCH(D9318, $D$2:D9317,0),1), FALSE), FALSE)</f>
        <v>0</v>
      </c>
      <c r="F9318" s="1" t="b">
        <f>IF(G9318&lt;&gt;"", IF(COUNTIF($G$2:G9317, G9318), INDEX($A$2:$G$100000, MATCH(G9318, $G$2:G9317,0),1), FALSE), FALSE)</f>
        <v>0</v>
      </c>
      <c r="G9318" s="1">
        <v>316</v>
      </c>
      <c r="H9318" s="1" t="s">
        <v>9125</v>
      </c>
    </row>
    <row r="9319" spans="1:8" x14ac:dyDescent="0.2">
      <c r="A9319" s="1">
        <v>9389</v>
      </c>
      <c r="B9319" s="1" t="str">
        <f t="shared" si="145"/>
        <v>air liquide america corp</v>
      </c>
      <c r="C9319" s="1" t="b">
        <f>IF(D9319&lt;&gt;"",IF(COUNTIF($D$2:D9318, D9319), INDEX($A$2:$D$100000, MATCH(D9319, $D$2:D9318,0),1), FALSE), FALSE)</f>
        <v>0</v>
      </c>
      <c r="F9319" s="1" t="b">
        <f>IF(G9319&lt;&gt;"", IF(COUNTIF($G$2:G9318, G9319), INDEX($A$2:$G$100000, MATCH(G9319, $G$2:G9318,0),1), FALSE), FALSE)</f>
        <v>0</v>
      </c>
      <c r="G9319" s="1">
        <v>325</v>
      </c>
      <c r="H9319" s="1" t="s">
        <v>9126</v>
      </c>
    </row>
    <row r="9320" spans="1:8" x14ac:dyDescent="0.2">
      <c r="A9320" s="1">
        <v>9390</v>
      </c>
      <c r="B9320" s="1" t="str">
        <f t="shared" si="145"/>
        <v>allamakee-clayton el coop inc</v>
      </c>
      <c r="C9320" s="1" t="b">
        <f>IF(D9320&lt;&gt;"",IF(COUNTIF($D$2:D9319, D9320), INDEX($A$2:$D$100000, MATCH(D9320, $D$2:D9319,0),1), FALSE), FALSE)</f>
        <v>0</v>
      </c>
      <c r="F9320" s="1" t="b">
        <f>IF(G9320&lt;&gt;"", IF(COUNTIF($G$2:G9319, G9320), INDEX($A$2:$G$100000, MATCH(G9320, $G$2:G9319,0),1), FALSE), FALSE)</f>
        <v>0</v>
      </c>
      <c r="G9320" s="1">
        <v>329</v>
      </c>
      <c r="H9320" s="1" t="s">
        <v>9127</v>
      </c>
    </row>
    <row r="9321" spans="1:8" x14ac:dyDescent="0.2">
      <c r="A9321" s="1">
        <v>9391</v>
      </c>
      <c r="B9321" s="1" t="str">
        <f t="shared" si="145"/>
        <v>allegheny generating co</v>
      </c>
      <c r="C9321" s="1" t="b">
        <f>IF(D9321&lt;&gt;"",IF(COUNTIF($D$2:D9320, D9321), INDEX($A$2:$D$100000, MATCH(D9321, $D$2:D9320,0),1), FALSE), FALSE)</f>
        <v>0</v>
      </c>
      <c r="F9321" s="1" t="b">
        <f>IF(G9321&lt;&gt;"", IF(COUNTIF($G$2:G9320, G9321), INDEX($A$2:$G$100000, MATCH(G9321, $G$2:G9320,0),1), FALSE), FALSE)</f>
        <v>0</v>
      </c>
      <c r="G9321" s="1">
        <v>338</v>
      </c>
      <c r="H9321" s="1" t="s">
        <v>9128</v>
      </c>
    </row>
    <row r="9322" spans="1:8" x14ac:dyDescent="0.2">
      <c r="A9322" s="1">
        <v>9392</v>
      </c>
      <c r="B9322" s="1" t="str">
        <f t="shared" si="145"/>
        <v>aliso water management agency</v>
      </c>
      <c r="C9322" s="1" t="b">
        <f>IF(D9322&lt;&gt;"",IF(COUNTIF($D$2:D9321, D9322), INDEX($A$2:$D$100000, MATCH(D9322, $D$2:D9321,0),1), FALSE), FALSE)</f>
        <v>0</v>
      </c>
      <c r="F9322" s="1" t="b">
        <f>IF(G9322&lt;&gt;"", IF(COUNTIF($G$2:G9321, G9322), INDEX($A$2:$G$100000, MATCH(G9322, $G$2:G9321,0),1), FALSE), FALSE)</f>
        <v>0</v>
      </c>
      <c r="G9322" s="1">
        <v>360</v>
      </c>
      <c r="H9322" s="1" t="s">
        <v>9129</v>
      </c>
    </row>
    <row r="9323" spans="1:8" x14ac:dyDescent="0.2">
      <c r="A9323" s="1">
        <v>9393</v>
      </c>
      <c r="B9323" s="1" t="str">
        <f t="shared" si="145"/>
        <v>allendale city of</v>
      </c>
      <c r="C9323" s="1" t="b">
        <f>IF(D9323&lt;&gt;"",IF(COUNTIF($D$2:D9322, D9323), INDEX($A$2:$D$100000, MATCH(D9323, $D$2:D9322,0),1), FALSE), FALSE)</f>
        <v>0</v>
      </c>
      <c r="F9323" s="1" t="b">
        <f>IF(G9323&lt;&gt;"", IF(COUNTIF($G$2:G9322, G9323), INDEX($A$2:$G$100000, MATCH(G9323, $G$2:G9322,0),1), FALSE), FALSE)</f>
        <v>0</v>
      </c>
      <c r="G9323" s="1">
        <v>366</v>
      </c>
      <c r="H9323" s="1" t="s">
        <v>9130</v>
      </c>
    </row>
    <row r="9324" spans="1:8" x14ac:dyDescent="0.2">
      <c r="A9324" s="1">
        <v>9394</v>
      </c>
      <c r="B9324" s="1" t="str">
        <f t="shared" si="145"/>
        <v>alliance city of</v>
      </c>
      <c r="C9324" s="1" t="b">
        <f>IF(D9324&lt;&gt;"",IF(COUNTIF($D$2:D9323, D9324), INDEX($A$2:$D$100000, MATCH(D9324, $D$2:D9323,0),1), FALSE), FALSE)</f>
        <v>0</v>
      </c>
      <c r="F9324" s="1" t="b">
        <f>IF(G9324&lt;&gt;"", IF(COUNTIF($G$2:G9323, G9324), INDEX($A$2:$G$100000, MATCH(G9324, $G$2:G9323,0),1), FALSE), FALSE)</f>
        <v>0</v>
      </c>
      <c r="G9324" s="1">
        <v>367</v>
      </c>
      <c r="H9324" s="1" t="s">
        <v>9131</v>
      </c>
    </row>
    <row r="9325" spans="1:8" x14ac:dyDescent="0.2">
      <c r="A9325" s="1">
        <v>9395</v>
      </c>
      <c r="B9325" s="1" t="str">
        <f t="shared" si="145"/>
        <v>allied power &amp; light co</v>
      </c>
      <c r="C9325" s="1" t="b">
        <f>IF(D9325&lt;&gt;"",IF(COUNTIF($D$2:D9324, D9325), INDEX($A$2:$D$100000, MATCH(D9325, $D$2:D9324,0),1), FALSE), FALSE)</f>
        <v>0</v>
      </c>
      <c r="F9325" s="1" t="b">
        <f>IF(G9325&lt;&gt;"", IF(COUNTIF($G$2:G9324, G9325), INDEX($A$2:$G$100000, MATCH(G9325, $G$2:G9324,0),1), FALSE), FALSE)</f>
        <v>0</v>
      </c>
      <c r="G9325" s="1">
        <v>378</v>
      </c>
      <c r="H9325" s="1" t="s">
        <v>9132</v>
      </c>
    </row>
    <row r="9326" spans="1:8" x14ac:dyDescent="0.2">
      <c r="A9326" s="1">
        <v>9396</v>
      </c>
      <c r="B9326" s="1" t="str">
        <f t="shared" si="145"/>
        <v>alma city of</v>
      </c>
      <c r="C9326" s="1" t="b">
        <f>IF(D9326&lt;&gt;"",IF(COUNTIF($D$2:D9325, D9326), INDEX($A$2:$D$100000, MATCH(D9326, $D$2:D9325,0),1), FALSE), FALSE)</f>
        <v>0</v>
      </c>
      <c r="F9326" s="1" t="b">
        <f>IF(G9326&lt;&gt;"", IF(COUNTIF($G$2:G9325, G9326), INDEX($A$2:$G$100000, MATCH(G9326, $G$2:G9325,0),1), FALSE), FALSE)</f>
        <v>0</v>
      </c>
      <c r="G9326" s="1">
        <v>385</v>
      </c>
      <c r="H9326" s="1" t="s">
        <v>9133</v>
      </c>
    </row>
    <row r="9327" spans="1:8" x14ac:dyDescent="0.2">
      <c r="A9327" s="1">
        <v>9397</v>
      </c>
      <c r="B9327" s="1" t="str">
        <f t="shared" si="145"/>
        <v>albert r lavallee inc</v>
      </c>
      <c r="C9327" s="1" t="b">
        <f>IF(D9327&lt;&gt;"",IF(COUNTIF($D$2:D9326, D9327), INDEX($A$2:$D$100000, MATCH(D9327, $D$2:D9326,0),1), FALSE), FALSE)</f>
        <v>0</v>
      </c>
      <c r="F9327" s="1" t="b">
        <f>IF(G9327&lt;&gt;"", IF(COUNTIF($G$2:G9326, G9327), INDEX($A$2:$G$100000, MATCH(G9327, $G$2:G9326,0),1), FALSE), FALSE)</f>
        <v>0</v>
      </c>
      <c r="G9327" s="1">
        <v>389</v>
      </c>
      <c r="H9327" s="1" t="s">
        <v>9134</v>
      </c>
    </row>
    <row r="9328" spans="1:8" x14ac:dyDescent="0.2">
      <c r="A9328" s="1">
        <v>9398</v>
      </c>
      <c r="B9328" s="1" t="str">
        <f t="shared" si="145"/>
        <v>alpena power co</v>
      </c>
      <c r="C9328" s="1" t="b">
        <f>IF(D9328&lt;&gt;"",IF(COUNTIF($D$2:D9327, D9328), INDEX($A$2:$D$100000, MATCH(D9328, $D$2:D9327,0),1), FALSE), FALSE)</f>
        <v>0</v>
      </c>
      <c r="F9328" s="1" t="b">
        <f>IF(G9328&lt;&gt;"", IF(COUNTIF($G$2:G9327, G9328), INDEX($A$2:$G$100000, MATCH(G9328, $G$2:G9327,0),1), FALSE), FALSE)</f>
        <v>0</v>
      </c>
      <c r="G9328" s="1">
        <v>392</v>
      </c>
      <c r="H9328" s="1" t="s">
        <v>9135</v>
      </c>
    </row>
    <row r="9329" spans="1:8" x14ac:dyDescent="0.2">
      <c r="A9329" s="1">
        <v>9399</v>
      </c>
      <c r="B9329" s="1" t="str">
        <f t="shared" si="145"/>
        <v>altamaha electric member corp</v>
      </c>
      <c r="C9329" s="1" t="b">
        <f>IF(D9329&lt;&gt;"",IF(COUNTIF($D$2:D9328, D9329), INDEX($A$2:$D$100000, MATCH(D9329, $D$2:D9328,0),1), FALSE), FALSE)</f>
        <v>0</v>
      </c>
      <c r="F9329" s="1" t="b">
        <f>IF(G9329&lt;&gt;"", IF(COUNTIF($G$2:G9328, G9329), INDEX($A$2:$G$100000, MATCH(G9329, $G$2:G9328,0),1), FALSE), FALSE)</f>
        <v>0</v>
      </c>
      <c r="G9329" s="1">
        <v>407</v>
      </c>
      <c r="H9329" s="1" t="s">
        <v>9136</v>
      </c>
    </row>
    <row r="9330" spans="1:8" x14ac:dyDescent="0.2">
      <c r="A9330" s="1">
        <v>9400</v>
      </c>
      <c r="B9330" s="1" t="str">
        <f t="shared" si="145"/>
        <v>altamont city of</v>
      </c>
      <c r="C9330" s="1" t="b">
        <f>IF(D9330&lt;&gt;"",IF(COUNTIF($D$2:D9329, D9330), INDEX($A$2:$D$100000, MATCH(D9330, $D$2:D9329,0),1), FALSE), FALSE)</f>
        <v>0</v>
      </c>
      <c r="F9330" s="1" t="b">
        <f>IF(G9330&lt;&gt;"", IF(COUNTIF($G$2:G9329, G9330), INDEX($A$2:$G$100000, MATCH(G9330, $G$2:G9329,0),1), FALSE), FALSE)</f>
        <v>0</v>
      </c>
      <c r="G9330" s="1">
        <v>408</v>
      </c>
      <c r="H9330" s="1" t="s">
        <v>9137</v>
      </c>
    </row>
    <row r="9331" spans="1:8" x14ac:dyDescent="0.2">
      <c r="A9331" s="1">
        <v>9401</v>
      </c>
      <c r="B9331" s="1" t="str">
        <f t="shared" si="145"/>
        <v>arctic utilities inc</v>
      </c>
      <c r="C9331" s="1" t="b">
        <f>IF(D9331&lt;&gt;"",IF(COUNTIF($D$2:D9330, D9331), INDEX($A$2:$D$100000, MATCH(D9331, $D$2:D9330,0),1), FALSE), FALSE)</f>
        <v>0</v>
      </c>
      <c r="F9331" s="1" t="b">
        <f>IF(G9331&lt;&gt;"", IF(COUNTIF($G$2:G9330, G9331), INDEX($A$2:$G$100000, MATCH(G9331, $G$2:G9330,0),1), FALSE), FALSE)</f>
        <v>0</v>
      </c>
      <c r="G9331" s="1">
        <v>409</v>
      </c>
      <c r="H9331" s="1" t="s">
        <v>9138</v>
      </c>
    </row>
    <row r="9332" spans="1:8" x14ac:dyDescent="0.2">
      <c r="A9332" s="1">
        <v>9402</v>
      </c>
      <c r="B9332" s="1" t="str">
        <f t="shared" si="145"/>
        <v>altus city of</v>
      </c>
      <c r="C9332" s="1" t="b">
        <f>IF(D9332&lt;&gt;"",IF(COUNTIF($D$2:D9331, D9332), INDEX($A$2:$D$100000, MATCH(D9332, $D$2:D9331,0),1), FALSE), FALSE)</f>
        <v>0</v>
      </c>
      <c r="F9332" s="1" t="b">
        <f>IF(G9332&lt;&gt;"", IF(COUNTIF($G$2:G9331, G9332), INDEX($A$2:$G$100000, MATCH(G9332, $G$2:G9331,0),1), FALSE), FALSE)</f>
        <v>0</v>
      </c>
      <c r="G9332" s="1">
        <v>416</v>
      </c>
      <c r="H9332" s="1" t="s">
        <v>9139</v>
      </c>
    </row>
    <row r="9333" spans="1:8" x14ac:dyDescent="0.2">
      <c r="A9333" s="1">
        <v>9403</v>
      </c>
      <c r="B9333" s="1" t="str">
        <f t="shared" si="145"/>
        <v>alta vista city of</v>
      </c>
      <c r="C9333" s="1" t="b">
        <f>IF(D9333&lt;&gt;"",IF(COUNTIF($D$2:D9332, D9333), INDEX($A$2:$D$100000, MATCH(D9333, $D$2:D9332,0),1), FALSE), FALSE)</f>
        <v>0</v>
      </c>
      <c r="F9333" s="1" t="b">
        <f>IF(G9333&lt;&gt;"", IF(COUNTIF($G$2:G9332, G9333), INDEX($A$2:$G$100000, MATCH(G9333, $G$2:G9332,0),1), FALSE), FALSE)</f>
        <v>0</v>
      </c>
      <c r="G9333" s="1">
        <v>432</v>
      </c>
      <c r="H9333" s="1" t="s">
        <v>9140</v>
      </c>
    </row>
    <row r="9334" spans="1:8" x14ac:dyDescent="0.2">
      <c r="A9334" s="1">
        <v>9404</v>
      </c>
      <c r="B9334" s="1" t="str">
        <f t="shared" si="145"/>
        <v>fina oil &amp; chemical co</v>
      </c>
      <c r="C9334" s="1" t="b">
        <f>IF(D9334&lt;&gt;"",IF(COUNTIF($D$2:D9333, D9334), INDEX($A$2:$D$100000, MATCH(D9334, $D$2:D9333,0),1), FALSE), FALSE)</f>
        <v>0</v>
      </c>
      <c r="F9334" s="1" t="b">
        <f>IF(G9334&lt;&gt;"", IF(COUNTIF($G$2:G9333, G9334), INDEX($A$2:$G$100000, MATCH(G9334, $G$2:G9333,0),1), FALSE), FALSE)</f>
        <v>0</v>
      </c>
      <c r="G9334" s="1">
        <v>456</v>
      </c>
      <c r="H9334" s="1" t="s">
        <v>9141</v>
      </c>
    </row>
    <row r="9335" spans="1:8" x14ac:dyDescent="0.2">
      <c r="A9335" s="1">
        <v>9405</v>
      </c>
      <c r="B9335" s="1" t="str">
        <f t="shared" si="145"/>
        <v>amergen energy llc</v>
      </c>
      <c r="C9335" s="1" t="b">
        <f>IF(D9335&lt;&gt;"",IF(COUNTIF($D$2:D9334, D9335), INDEX($A$2:$D$100000, MATCH(D9335, $D$2:D9334,0),1), FALSE), FALSE)</f>
        <v>0</v>
      </c>
      <c r="F9335" s="1" t="b">
        <f>IF(G9335&lt;&gt;"", IF(COUNTIF($G$2:G9334, G9335), INDEX($A$2:$G$100000, MATCH(G9335, $G$2:G9334,0),1), FALSE), FALSE)</f>
        <v>0</v>
      </c>
      <c r="G9335" s="1">
        <v>459</v>
      </c>
      <c r="H9335" s="1" t="s">
        <v>9142</v>
      </c>
    </row>
    <row r="9336" spans="1:8" x14ac:dyDescent="0.2">
      <c r="A9336" s="1">
        <v>9406</v>
      </c>
      <c r="B9336" s="1" t="str">
        <f t="shared" si="145"/>
        <v>alvarado city of</v>
      </c>
      <c r="C9336" s="1" t="b">
        <f>IF(D9336&lt;&gt;"",IF(COUNTIF($D$2:D9335, D9336), INDEX($A$2:$D$100000, MATCH(D9336, $D$2:D9335,0),1), FALSE), FALSE)</f>
        <v>0</v>
      </c>
      <c r="F9336" s="1" t="b">
        <f>IF(G9336&lt;&gt;"", IF(COUNTIF($G$2:G9335, G9336), INDEX($A$2:$G$100000, MATCH(G9336, $G$2:G9335,0),1), FALSE), FALSE)</f>
        <v>0</v>
      </c>
      <c r="G9336" s="1">
        <v>482</v>
      </c>
      <c r="H9336" s="1" t="s">
        <v>9143</v>
      </c>
    </row>
    <row r="9337" spans="1:8" x14ac:dyDescent="0.2">
      <c r="A9337" s="1">
        <v>9407</v>
      </c>
      <c r="B9337" s="1" t="str">
        <f t="shared" si="145"/>
        <v>american electric power inc</v>
      </c>
      <c r="C9337" s="1" t="b">
        <f>IF(D9337&lt;&gt;"",IF(COUNTIF($D$2:D9336, D9337), INDEX($A$2:$D$100000, MATCH(D9337, $D$2:D9336,0),1), FALSE), FALSE)</f>
        <v>0</v>
      </c>
      <c r="F9337" s="1" t="b">
        <f>IF(G9337&lt;&gt;"", IF(COUNTIF($G$2:G9336, G9337), INDEX($A$2:$G$100000, MATCH(G9337, $G$2:G9336,0),1), FALSE), FALSE)</f>
        <v>0</v>
      </c>
      <c r="G9337" s="1">
        <v>488</v>
      </c>
      <c r="H9337" s="1" t="s">
        <v>9144</v>
      </c>
    </row>
    <row r="9338" spans="1:8" x14ac:dyDescent="0.2">
      <c r="A9338" s="1">
        <v>9408</v>
      </c>
      <c r="B9338" s="1" t="str">
        <f t="shared" si="145"/>
        <v>allegheny energy</v>
      </c>
      <c r="C9338" s="1" t="b">
        <f>IF(D9338&lt;&gt;"",IF(COUNTIF($D$2:D9337, D9338), INDEX($A$2:$D$100000, MATCH(D9338, $D$2:D9337,0),1), FALSE), FALSE)</f>
        <v>0</v>
      </c>
      <c r="F9338" s="1" t="b">
        <f>IF(G9338&lt;&gt;"", IF(COUNTIF($G$2:G9337, G9338), INDEX($A$2:$G$100000, MATCH(G9338, $G$2:G9337,0),1), FALSE), FALSE)</f>
        <v>0</v>
      </c>
      <c r="G9338" s="1">
        <v>499</v>
      </c>
      <c r="H9338" s="1" t="s">
        <v>9145</v>
      </c>
    </row>
    <row r="9339" spans="1:8" x14ac:dyDescent="0.2">
      <c r="A9339" s="1">
        <v>9409</v>
      </c>
      <c r="B9339" s="1" t="str">
        <f t="shared" si="145"/>
        <v>american natural gas co</v>
      </c>
      <c r="C9339" s="1" t="b">
        <f>IF(D9339&lt;&gt;"",IF(COUNTIF($D$2:D9338, D9339), INDEX($A$2:$D$100000, MATCH(D9339, $D$2:D9338,0),1), FALSE), FALSE)</f>
        <v>0</v>
      </c>
      <c r="F9339" s="1" t="b">
        <f>IF(G9339&lt;&gt;"", IF(COUNTIF($G$2:G9338, G9339), INDEX($A$2:$G$100000, MATCH(G9339, $G$2:G9338,0),1), FALSE), FALSE)</f>
        <v>0</v>
      </c>
      <c r="G9339" s="1">
        <v>515</v>
      </c>
      <c r="H9339" s="1" t="s">
        <v>9146</v>
      </c>
    </row>
    <row r="9340" spans="1:8" x14ac:dyDescent="0.2">
      <c r="A9340" s="1">
        <v>9410</v>
      </c>
      <c r="B9340" s="1" t="str">
        <f t="shared" si="145"/>
        <v>american energy solution inc</v>
      </c>
      <c r="C9340" s="1" t="b">
        <f>IF(D9340&lt;&gt;"",IF(COUNTIF($D$2:D9339, D9340), INDEX($A$2:$D$100000, MATCH(D9340, $D$2:D9339,0),1), FALSE), FALSE)</f>
        <v>0</v>
      </c>
      <c r="F9340" s="1" t="b">
        <f>IF(G9340&lt;&gt;"", IF(COUNTIF($G$2:G9339, G9340), INDEX($A$2:$G$100000, MATCH(G9340, $G$2:G9339,0),1), FALSE), FALSE)</f>
        <v>0</v>
      </c>
      <c r="G9340" s="1">
        <v>523</v>
      </c>
      <c r="H9340" s="1" t="s">
        <v>9147</v>
      </c>
    </row>
    <row r="9341" spans="1:8" x14ac:dyDescent="0.2">
      <c r="A9341" s="1">
        <v>9411</v>
      </c>
      <c r="B9341" s="1" t="str">
        <f t="shared" si="145"/>
        <v>aes ironwood inc</v>
      </c>
      <c r="C9341" s="1" t="b">
        <f>IF(D9341&lt;&gt;"",IF(COUNTIF($D$2:D9340, D9341), INDEX($A$2:$D$100000, MATCH(D9341, $D$2:D9340,0),1), FALSE), FALSE)</f>
        <v>0</v>
      </c>
      <c r="F9341" s="1" t="b">
        <f>IF(G9341&lt;&gt;"", IF(COUNTIF($G$2:G9340, G9341), INDEX($A$2:$G$100000, MATCH(G9341, $G$2:G9340,0),1), FALSE), FALSE)</f>
        <v>0</v>
      </c>
      <c r="G9341" s="1">
        <v>536</v>
      </c>
      <c r="H9341" s="1" t="s">
        <v>9148</v>
      </c>
    </row>
    <row r="9342" spans="1:8" x14ac:dyDescent="0.2">
      <c r="A9342" s="1">
        <v>9412</v>
      </c>
      <c r="B9342" s="1" t="str">
        <f t="shared" si="145"/>
        <v>allegheny power service corp</v>
      </c>
      <c r="C9342" s="1" t="b">
        <f>IF(D9342&lt;&gt;"",IF(COUNTIF($D$2:D9341, D9342), INDEX($A$2:$D$100000, MATCH(D9342, $D$2:D9341,0),1), FALSE), FALSE)</f>
        <v>0</v>
      </c>
      <c r="F9342" s="1" t="b">
        <f>IF(G9342&lt;&gt;"", IF(COUNTIF($G$2:G9341, G9342), INDEX($A$2:$G$100000, MATCH(G9342, $G$2:G9341,0),1), FALSE), FALSE)</f>
        <v>0</v>
      </c>
      <c r="G9342" s="1">
        <v>538</v>
      </c>
      <c r="H9342" s="1" t="s">
        <v>9149</v>
      </c>
    </row>
    <row r="9343" spans="1:8" x14ac:dyDescent="0.2">
      <c r="A9343" s="1">
        <v>9413</v>
      </c>
      <c r="B9343" s="1" t="str">
        <f t="shared" si="145"/>
        <v>bp energy co</v>
      </c>
      <c r="C9343" s="1" t="b">
        <f>IF(D9343&lt;&gt;"",IF(COUNTIF($D$2:D9342, D9343), INDEX($A$2:$D$100000, MATCH(D9343, $D$2:D9342,0),1), FALSE), FALSE)</f>
        <v>0</v>
      </c>
      <c r="F9343" s="1" t="b">
        <f>IF(G9343&lt;&gt;"", IF(COUNTIF($G$2:G9342, G9343), INDEX($A$2:$G$100000, MATCH(G9343, $G$2:G9342,0),1), FALSE), FALSE)</f>
        <v>0</v>
      </c>
      <c r="G9343" s="1">
        <v>540</v>
      </c>
      <c r="H9343" s="1" t="s">
        <v>9150</v>
      </c>
    </row>
    <row r="9344" spans="1:8" x14ac:dyDescent="0.2">
      <c r="A9344" s="1">
        <v>9414</v>
      </c>
      <c r="B9344" s="1" t="str">
        <f t="shared" si="145"/>
        <v>allegheny power system inc</v>
      </c>
      <c r="C9344" s="1" t="b">
        <f>IF(D9344&lt;&gt;"",IF(COUNTIF($D$2:D9343, D9344), INDEX($A$2:$D$100000, MATCH(D9344, $D$2:D9343,0),1), FALSE), FALSE)</f>
        <v>0</v>
      </c>
      <c r="F9344" s="1" t="b">
        <f>IF(G9344&lt;&gt;"", IF(COUNTIF($G$2:G9343, G9344), INDEX($A$2:$G$100000, MATCH(G9344, $G$2:G9343,0),1), FALSE), FALSE)</f>
        <v>0</v>
      </c>
      <c r="G9344" s="1">
        <v>550</v>
      </c>
      <c r="H9344" s="1" t="s">
        <v>9151</v>
      </c>
    </row>
    <row r="9345" spans="1:8" x14ac:dyDescent="0.2">
      <c r="A9345" s="1">
        <v>9415</v>
      </c>
      <c r="B9345" s="1" t="str">
        <f t="shared" si="145"/>
        <v>american sugar refinery inc</v>
      </c>
      <c r="C9345" s="1" t="b">
        <f>IF(D9345&lt;&gt;"",IF(COUNTIF($D$2:D9344, D9345), INDEX($A$2:$D$100000, MATCH(D9345, $D$2:D9344,0),1), FALSE), FALSE)</f>
        <v>0</v>
      </c>
      <c r="F9345" s="1" t="b">
        <f>IF(G9345&lt;&gt;"", IF(COUNTIF($G$2:G9344, G9345), INDEX($A$2:$G$100000, MATCH(G9345, $G$2:G9344,0),1), FALSE), FALSE)</f>
        <v>0</v>
      </c>
      <c r="G9345" s="1">
        <v>552</v>
      </c>
      <c r="H9345" s="1" t="s">
        <v>9152</v>
      </c>
    </row>
    <row r="9346" spans="1:8" x14ac:dyDescent="0.2">
      <c r="A9346" s="1">
        <v>9416</v>
      </c>
      <c r="B9346" s="1" t="str">
        <f t="shared" ref="B9346:B9409" si="146">IF(H9346="",E9346,H9346)</f>
        <v>american coop services inc</v>
      </c>
      <c r="C9346" s="1" t="b">
        <f>IF(D9346&lt;&gt;"",IF(COUNTIF($D$2:D9345, D9346), INDEX($A$2:$D$100000, MATCH(D9346, $D$2:D9345,0),1), FALSE), FALSE)</f>
        <v>0</v>
      </c>
      <c r="F9346" s="1" t="b">
        <f>IF(G9346&lt;&gt;"", IF(COUNTIF($G$2:G9345, G9346), INDEX($A$2:$G$100000, MATCH(G9346, $G$2:G9345,0),1), FALSE), FALSE)</f>
        <v>0</v>
      </c>
      <c r="G9346" s="1">
        <v>558</v>
      </c>
      <c r="H9346" s="1" t="s">
        <v>9153</v>
      </c>
    </row>
    <row r="9347" spans="1:8" x14ac:dyDescent="0.2">
      <c r="A9347" s="1">
        <v>9417</v>
      </c>
      <c r="B9347" s="1" t="str">
        <f t="shared" si="146"/>
        <v>amherst city of</v>
      </c>
      <c r="C9347" s="1" t="b">
        <f>IF(D9347&lt;&gt;"",IF(COUNTIF($D$2:D9346, D9347), INDEX($A$2:$D$100000, MATCH(D9347, $D$2:D9346,0),1), FALSE), FALSE)</f>
        <v>0</v>
      </c>
      <c r="F9347" s="1" t="b">
        <f>IF(G9347&lt;&gt;"", IF(COUNTIF($G$2:G9346, G9347), INDEX($A$2:$G$100000, MATCH(G9347, $G$2:G9346,0),1), FALSE), FALSE)</f>
        <v>0</v>
      </c>
      <c r="G9347" s="1">
        <v>560</v>
      </c>
      <c r="H9347" s="1" t="s">
        <v>9154</v>
      </c>
    </row>
    <row r="9348" spans="1:8" x14ac:dyDescent="0.2">
      <c r="A9348" s="1">
        <v>9418</v>
      </c>
      <c r="B9348" s="1" t="str">
        <f t="shared" si="146"/>
        <v>amicalola electric member corp</v>
      </c>
      <c r="C9348" s="1" t="b">
        <f>IF(D9348&lt;&gt;"",IF(COUNTIF($D$2:D9347, D9348), INDEX($A$2:$D$100000, MATCH(D9348, $D$2:D9347,0),1), FALSE), FALSE)</f>
        <v>0</v>
      </c>
      <c r="F9348" s="1" t="b">
        <f>IF(G9348&lt;&gt;"", IF(COUNTIF($G$2:G9347, G9348), INDEX($A$2:$G$100000, MATCH(G9348, $G$2:G9347,0),1), FALSE), FALSE)</f>
        <v>0</v>
      </c>
      <c r="G9348" s="1">
        <v>562</v>
      </c>
      <c r="H9348" s="1" t="s">
        <v>9155</v>
      </c>
    </row>
    <row r="9349" spans="1:8" x14ac:dyDescent="0.2">
      <c r="A9349" s="1">
        <v>9419</v>
      </c>
      <c r="B9349" s="1" t="str">
        <f t="shared" si="146"/>
        <v>amoco production co</v>
      </c>
      <c r="C9349" s="1" t="b">
        <f>IF(D9349&lt;&gt;"",IF(COUNTIF($D$2:D9348, D9349), INDEX($A$2:$D$100000, MATCH(D9349, $D$2:D9348,0),1), FALSE), FALSE)</f>
        <v>0</v>
      </c>
      <c r="F9349" s="1" t="b">
        <f>IF(G9349&lt;&gt;"", IF(COUNTIF($G$2:G9348, G9349), INDEX($A$2:$G$100000, MATCH(G9349, $G$2:G9348,0),1), FALSE), FALSE)</f>
        <v>0</v>
      </c>
      <c r="G9349" s="1">
        <v>564</v>
      </c>
      <c r="H9349" s="1" t="s">
        <v>9156</v>
      </c>
    </row>
    <row r="9350" spans="1:8" x14ac:dyDescent="0.2">
      <c r="A9350" s="1">
        <v>9420</v>
      </c>
      <c r="B9350" s="1" t="str">
        <f t="shared" si="146"/>
        <v>amory city of</v>
      </c>
      <c r="C9350" s="1" t="b">
        <f>IF(D9350&lt;&gt;"",IF(COUNTIF($D$2:D9349, D9350), INDEX($A$2:$D$100000, MATCH(D9350, $D$2:D9349,0),1), FALSE), FALSE)</f>
        <v>0</v>
      </c>
      <c r="F9350" s="1" t="b">
        <f>IF(G9350&lt;&gt;"", IF(COUNTIF($G$2:G9349, G9350), INDEX($A$2:$G$100000, MATCH(G9350, $G$2:G9349,0),1), FALSE), FALSE)</f>
        <v>0</v>
      </c>
      <c r="G9350" s="1">
        <v>571</v>
      </c>
      <c r="H9350" s="1" t="s">
        <v>9157</v>
      </c>
    </row>
    <row r="9351" spans="1:8" x14ac:dyDescent="0.2">
      <c r="A9351" s="1">
        <v>9421</v>
      </c>
      <c r="B9351" s="1" t="str">
        <f t="shared" si="146"/>
        <v>alcoa utilities board</v>
      </c>
      <c r="C9351" s="1" t="b">
        <f>IF(D9351&lt;&gt;"",IF(COUNTIF($D$2:D9350, D9351), INDEX($A$2:$D$100000, MATCH(D9351, $D$2:D9350,0),1), FALSE), FALSE)</f>
        <v>0</v>
      </c>
      <c r="F9351" s="1" t="b">
        <f>IF(G9351&lt;&gt;"", IF(COUNTIF($G$2:G9350, G9351), INDEX($A$2:$G$100000, MATCH(G9351, $G$2:G9350,0),1), FALSE), FALSE)</f>
        <v>0</v>
      </c>
      <c r="G9351" s="1">
        <v>577</v>
      </c>
      <c r="H9351" s="1" t="s">
        <v>9158</v>
      </c>
    </row>
    <row r="9352" spans="1:8" x14ac:dyDescent="0.2">
      <c r="A9352" s="1">
        <v>9422</v>
      </c>
      <c r="B9352" s="1" t="str">
        <f t="shared" si="146"/>
        <v>american utility network</v>
      </c>
      <c r="C9352" s="1" t="b">
        <f>IF(D9352&lt;&gt;"",IF(COUNTIF($D$2:D9351, D9352), INDEX($A$2:$D$100000, MATCH(D9352, $D$2:D9351,0),1), FALSE), FALSE)</f>
        <v>0</v>
      </c>
      <c r="F9352" s="1" t="b">
        <f>IF(G9352&lt;&gt;"", IF(COUNTIF($G$2:G9351, G9352), INDEX($A$2:$G$100000, MATCH(G9352, $G$2:G9351,0),1), FALSE), FALSE)</f>
        <v>0</v>
      </c>
      <c r="G9352" s="1">
        <v>585</v>
      </c>
      <c r="H9352" s="1" t="s">
        <v>9159</v>
      </c>
    </row>
    <row r="9353" spans="1:8" x14ac:dyDescent="0.2">
      <c r="A9353" s="1">
        <v>9423</v>
      </c>
      <c r="B9353" s="1" t="str">
        <f t="shared" si="146"/>
        <v>anadarko public works auth</v>
      </c>
      <c r="C9353" s="1" t="b">
        <f>IF(D9353&lt;&gt;"",IF(COUNTIF($D$2:D9352, D9353), INDEX($A$2:$D$100000, MATCH(D9353, $D$2:D9352,0),1), FALSE), FALSE)</f>
        <v>0</v>
      </c>
      <c r="F9353" s="1" t="b">
        <f>IF(G9353&lt;&gt;"", IF(COUNTIF($G$2:G9352, G9353), INDEX($A$2:$G$100000, MATCH(G9353, $G$2:G9352,0),1), FALSE), FALSE)</f>
        <v>0</v>
      </c>
      <c r="G9353" s="1">
        <v>588</v>
      </c>
      <c r="H9353" s="1" t="s">
        <v>9160</v>
      </c>
    </row>
    <row r="9354" spans="1:8" x14ac:dyDescent="0.2">
      <c r="A9354" s="1">
        <v>9424</v>
      </c>
      <c r="B9354" s="1" t="str">
        <f t="shared" si="146"/>
        <v>aes power direct llc</v>
      </c>
      <c r="C9354" s="1" t="b">
        <f>IF(D9354&lt;&gt;"",IF(COUNTIF($D$2:D9353, D9354), INDEX($A$2:$D$100000, MATCH(D9354, $D$2:D9353,0),1), FALSE), FALSE)</f>
        <v>0</v>
      </c>
      <c r="F9354" s="1" t="b">
        <f>IF(G9354&lt;&gt;"", IF(COUNTIF($G$2:G9353, G9354), INDEX($A$2:$G$100000, MATCH(G9354, $G$2:G9353,0),1), FALSE), FALSE)</f>
        <v>0</v>
      </c>
      <c r="G9354" s="1">
        <v>596</v>
      </c>
      <c r="H9354" s="1" t="s">
        <v>9161</v>
      </c>
    </row>
    <row r="9355" spans="1:8" x14ac:dyDescent="0.2">
      <c r="A9355" s="1">
        <v>9425</v>
      </c>
      <c r="B9355" s="1" t="str">
        <f t="shared" si="146"/>
        <v>aes creative resources lp</v>
      </c>
      <c r="C9355" s="1" t="b">
        <f>IF(D9355&lt;&gt;"",IF(COUNTIF($D$2:D9354, D9355), INDEX($A$2:$D$100000, MATCH(D9355, $D$2:D9354,0),1), FALSE), FALSE)</f>
        <v>0</v>
      </c>
      <c r="F9355" s="1" t="b">
        <f>IF(G9355&lt;&gt;"", IF(COUNTIF($G$2:G9354, G9355), INDEX($A$2:$G$100000, MATCH(G9355, $G$2:G9354,0),1), FALSE), FALSE)</f>
        <v>0</v>
      </c>
      <c r="G9355" s="1">
        <v>597</v>
      </c>
      <c r="H9355" s="1" t="s">
        <v>9162</v>
      </c>
    </row>
    <row r="9356" spans="1:8" x14ac:dyDescent="0.2">
      <c r="A9356" s="1">
        <v>9426</v>
      </c>
      <c r="B9356" s="1" t="str">
        <f t="shared" si="146"/>
        <v>andalusia city of</v>
      </c>
      <c r="C9356" s="1" t="b">
        <f>IF(D9356&lt;&gt;"",IF(COUNTIF($D$2:D9355, D9356), INDEX($A$2:$D$100000, MATCH(D9356, $D$2:D9355,0),1), FALSE), FALSE)</f>
        <v>0</v>
      </c>
      <c r="F9356" s="1" t="b">
        <f>IF(G9356&lt;&gt;"", IF(COUNTIF($G$2:G9355, G9356), INDEX($A$2:$G$100000, MATCH(G9356, $G$2:G9355,0),1), FALSE), FALSE)</f>
        <v>0</v>
      </c>
      <c r="G9356" s="1">
        <v>604</v>
      </c>
      <c r="H9356" s="1" t="s">
        <v>9163</v>
      </c>
    </row>
    <row r="9357" spans="1:8" x14ac:dyDescent="0.2">
      <c r="A9357" s="1">
        <v>9427</v>
      </c>
      <c r="B9357" s="1" t="str">
        <f t="shared" si="146"/>
        <v>ampro energy, inc</v>
      </c>
      <c r="C9357" s="1" t="b">
        <f>IF(D9357&lt;&gt;"",IF(COUNTIF($D$2:D9356, D9357), INDEX($A$2:$D$100000, MATCH(D9357, $D$2:D9356,0),1), FALSE), FALSE)</f>
        <v>0</v>
      </c>
      <c r="F9357" s="1" t="b">
        <f>IF(G9357&lt;&gt;"", IF(COUNTIF($G$2:G9356, G9357), INDEX($A$2:$G$100000, MATCH(G9357, $G$2:G9356,0),1), FALSE), FALSE)</f>
        <v>0</v>
      </c>
      <c r="G9357" s="1">
        <v>606</v>
      </c>
      <c r="H9357" s="1" t="s">
        <v>9164</v>
      </c>
    </row>
    <row r="9358" spans="1:8" x14ac:dyDescent="0.2">
      <c r="A9358" s="1">
        <v>9428</v>
      </c>
      <c r="B9358" s="1" t="str">
        <f t="shared" si="146"/>
        <v>androscoggin energy llc</v>
      </c>
      <c r="C9358" s="1" t="b">
        <f>IF(D9358&lt;&gt;"",IF(COUNTIF($D$2:D9357, D9358), INDEX($A$2:$D$100000, MATCH(D9358, $D$2:D9357,0),1), FALSE), FALSE)</f>
        <v>0</v>
      </c>
      <c r="F9358" s="1" t="b">
        <f>IF(G9358&lt;&gt;"", IF(COUNTIF($G$2:G9357, G9358), INDEX($A$2:$G$100000, MATCH(G9358, $G$2:G9357,0),1), FALSE), FALSE)</f>
        <v>0</v>
      </c>
      <c r="G9358" s="1">
        <v>619</v>
      </c>
      <c r="H9358" s="1" t="s">
        <v>9165</v>
      </c>
    </row>
    <row r="9359" spans="1:8" x14ac:dyDescent="0.2">
      <c r="A9359" s="1">
        <v>9429</v>
      </c>
      <c r="B9359" s="1" t="str">
        <f t="shared" si="146"/>
        <v>ancor</v>
      </c>
      <c r="C9359" s="1" t="b">
        <f>IF(D9359&lt;&gt;"",IF(COUNTIF($D$2:D9358, D9359), INDEX($A$2:$D$100000, MATCH(D9359, $D$2:D9358,0),1), FALSE), FALSE)</f>
        <v>0</v>
      </c>
      <c r="F9359" s="1" t="b">
        <f>IF(G9359&lt;&gt;"", IF(COUNTIF($G$2:G9358, G9359), INDEX($A$2:$G$100000, MATCH(G9359, $G$2:G9358,0),1), FALSE), FALSE)</f>
        <v>0</v>
      </c>
      <c r="G9359" s="1">
        <v>633</v>
      </c>
      <c r="H9359" s="1" t="s">
        <v>9166</v>
      </c>
    </row>
    <row r="9360" spans="1:8" x14ac:dyDescent="0.2">
      <c r="A9360" s="1">
        <v>9430</v>
      </c>
      <c r="B9360" s="1" t="str">
        <f t="shared" si="146"/>
        <v>anderson city of</v>
      </c>
      <c r="C9360" s="1" t="b">
        <f>IF(D9360&lt;&gt;"",IF(COUNTIF($D$2:D9359, D9360), INDEX($A$2:$D$100000, MATCH(D9360, $D$2:D9359,0),1), FALSE), FALSE)</f>
        <v>0</v>
      </c>
      <c r="F9360" s="1" t="b">
        <f>IF(G9360&lt;&gt;"", IF(COUNTIF($G$2:G9359, G9360), INDEX($A$2:$G$100000, MATCH(G9360, $G$2:G9359,0),1), FALSE), FALSE)</f>
        <v>0</v>
      </c>
      <c r="G9360" s="1">
        <v>636</v>
      </c>
      <c r="H9360" s="1" t="s">
        <v>9167</v>
      </c>
    </row>
    <row r="9361" spans="1:8" x14ac:dyDescent="0.2">
      <c r="A9361" s="1">
        <v>9431</v>
      </c>
      <c r="B9361" s="1" t="str">
        <f t="shared" si="146"/>
        <v>acn energy inc</v>
      </c>
      <c r="C9361" s="1" t="b">
        <f>IF(D9361&lt;&gt;"",IF(COUNTIF($D$2:D9360, D9361), INDEX($A$2:$D$100000, MATCH(D9361, $D$2:D9360,0),1), FALSE), FALSE)</f>
        <v>0</v>
      </c>
      <c r="F9361" s="1" t="b">
        <f>IF(G9361&lt;&gt;"", IF(COUNTIF($G$2:G9360, G9361), INDEX($A$2:$G$100000, MATCH(G9361, $G$2:G9360,0),1), FALSE), FALSE)</f>
        <v>0</v>
      </c>
      <c r="G9361" s="1">
        <v>640</v>
      </c>
      <c r="H9361" s="1" t="s">
        <v>9168</v>
      </c>
    </row>
    <row r="9362" spans="1:8" x14ac:dyDescent="0.2">
      <c r="A9362" s="1">
        <v>9432</v>
      </c>
      <c r="B9362" s="1" t="str">
        <f t="shared" si="146"/>
        <v>andreanof electric corp</v>
      </c>
      <c r="C9362" s="1" t="b">
        <f>IF(D9362&lt;&gt;"",IF(COUNTIF($D$2:D9361, D9362), INDEX($A$2:$D$100000, MATCH(D9362, $D$2:D9361,0),1), FALSE), FALSE)</f>
        <v>0</v>
      </c>
      <c r="F9362" s="1" t="b">
        <f>IF(G9362&lt;&gt;"", IF(COUNTIF($G$2:G9361, G9362), INDEX($A$2:$G$100000, MATCH(G9362, $G$2:G9361,0),1), FALSE), FALSE)</f>
        <v>0</v>
      </c>
      <c r="G9362" s="1">
        <v>653</v>
      </c>
      <c r="H9362" s="1" t="s">
        <v>9169</v>
      </c>
    </row>
    <row r="9363" spans="1:8" x14ac:dyDescent="0.2">
      <c r="A9363" s="1">
        <v>9433</v>
      </c>
      <c r="B9363" s="1" t="str">
        <f t="shared" si="146"/>
        <v>american transmission co</v>
      </c>
      <c r="C9363" s="1" t="b">
        <f>IF(D9363&lt;&gt;"",IF(COUNTIF($D$2:D9362, D9363), INDEX($A$2:$D$100000, MATCH(D9363, $D$2:D9362,0),1), FALSE), FALSE)</f>
        <v>0</v>
      </c>
      <c r="F9363" s="1" t="b">
        <f>IF(G9363&lt;&gt;"", IF(COUNTIF($G$2:G9362, G9363), INDEX($A$2:$G$100000, MATCH(G9363, $G$2:G9362,0),1), FALSE), FALSE)</f>
        <v>0</v>
      </c>
      <c r="G9363" s="1">
        <v>659</v>
      </c>
      <c r="H9363" s="1" t="s">
        <v>9170</v>
      </c>
    </row>
    <row r="9364" spans="1:8" x14ac:dyDescent="0.2">
      <c r="A9364" s="1">
        <v>9434</v>
      </c>
      <c r="B9364" s="1" t="str">
        <f t="shared" si="146"/>
        <v>andover village of</v>
      </c>
      <c r="C9364" s="1" t="b">
        <f>IF(D9364&lt;&gt;"",IF(COUNTIF($D$2:D9363, D9364), INDEX($A$2:$D$100000, MATCH(D9364, $D$2:D9363,0),1), FALSE), FALSE)</f>
        <v>0</v>
      </c>
      <c r="F9364" s="1" t="b">
        <f>IF(G9364&lt;&gt;"", IF(COUNTIF($G$2:G9363, G9364), INDEX($A$2:$G$100000, MATCH(G9364, $G$2:G9363,0),1), FALSE), FALSE)</f>
        <v>0</v>
      </c>
      <c r="G9364" s="1">
        <v>661</v>
      </c>
      <c r="H9364" s="1" t="s">
        <v>9171</v>
      </c>
    </row>
    <row r="9365" spans="1:8" x14ac:dyDescent="0.2">
      <c r="A9365" s="1">
        <v>9435</v>
      </c>
      <c r="B9365" s="1" t="str">
        <f t="shared" si="146"/>
        <v>arco western energy</v>
      </c>
      <c r="C9365" s="1" t="b">
        <f>IF(D9365&lt;&gt;"",IF(COUNTIF($D$2:D9364, D9365), INDEX($A$2:$D$100000, MATCH(D9365, $D$2:D9364,0),1), FALSE), FALSE)</f>
        <v>0</v>
      </c>
      <c r="F9365" s="1" t="b">
        <f>IF(G9365&lt;&gt;"", IF(COUNTIF($G$2:G9364, G9365), INDEX($A$2:$G$100000, MATCH(G9365, $G$2:G9364,0),1), FALSE), FALSE)</f>
        <v>0</v>
      </c>
      <c r="G9365" s="1">
        <v>662</v>
      </c>
      <c r="H9365" s="1" t="s">
        <v>9172</v>
      </c>
    </row>
    <row r="9366" spans="1:8" x14ac:dyDescent="0.2">
      <c r="A9366" s="1">
        <v>9436</v>
      </c>
      <c r="B9366" s="1" t="str">
        <f t="shared" si="146"/>
        <v>angelica village of</v>
      </c>
      <c r="C9366" s="1" t="b">
        <f>IF(D9366&lt;&gt;"",IF(COUNTIF($D$2:D9365, D9366), INDEX($A$2:$D$100000, MATCH(D9366, $D$2:D9365,0),1), FALSE), FALSE)</f>
        <v>0</v>
      </c>
      <c r="F9366" s="1" t="b">
        <f>IF(G9366&lt;&gt;"", IF(COUNTIF($G$2:G9365, G9366), INDEX($A$2:$G$100000, MATCH(G9366, $G$2:G9365,0),1), FALSE), FALSE)</f>
        <v>0</v>
      </c>
      <c r="G9366" s="1">
        <v>669</v>
      </c>
      <c r="H9366" s="1" t="s">
        <v>9173</v>
      </c>
    </row>
    <row r="9367" spans="1:8" x14ac:dyDescent="0.2">
      <c r="A9367" s="1">
        <v>9437</v>
      </c>
      <c r="B9367" s="1" t="str">
        <f t="shared" si="146"/>
        <v>adams county coop electric co</v>
      </c>
      <c r="C9367" s="1" t="b">
        <f>IF(D9367&lt;&gt;"",IF(COUNTIF($D$2:D9366, D9367), INDEX($A$2:$D$100000, MATCH(D9367, $D$2:D9366,0),1), FALSE), FALSE)</f>
        <v>0</v>
      </c>
      <c r="F9367" s="1" t="b">
        <f>IF(G9367&lt;&gt;"", IF(COUNTIF($G$2:G9366, G9367), INDEX($A$2:$G$100000, MATCH(G9367, $G$2:G9366,0),1), FALSE), FALSE)</f>
        <v>0</v>
      </c>
      <c r="G9367" s="1">
        <v>671</v>
      </c>
      <c r="H9367" s="1" t="s">
        <v>9174</v>
      </c>
    </row>
    <row r="9368" spans="1:8" x14ac:dyDescent="0.2">
      <c r="A9368" s="1">
        <v>9438</v>
      </c>
      <c r="B9368" s="1" t="str">
        <f t="shared" si="146"/>
        <v>bardstown city of</v>
      </c>
      <c r="C9368" s="1" t="b">
        <f>IF(D9368&lt;&gt;"",IF(COUNTIF($D$2:D9367, D9368), INDEX($A$2:$D$100000, MATCH(D9368, $D$2:D9367,0),1), FALSE), FALSE)</f>
        <v>0</v>
      </c>
      <c r="F9368" s="1" t="b">
        <f>IF(G9368&lt;&gt;"", IF(COUNTIF($G$2:G9367, G9368), INDEX($A$2:$G$100000, MATCH(G9368, $G$2:G9367,0),1), FALSE), FALSE)</f>
        <v>0</v>
      </c>
      <c r="G9368" s="1">
        <v>690</v>
      </c>
      <c r="H9368" s="1" t="s">
        <v>9175</v>
      </c>
    </row>
    <row r="9369" spans="1:8" x14ac:dyDescent="0.2">
      <c r="A9369" s="1">
        <v>9439</v>
      </c>
      <c r="B9369" s="1" t="str">
        <f t="shared" si="146"/>
        <v>anoka city of</v>
      </c>
      <c r="C9369" s="1" t="b">
        <f>IF(D9369&lt;&gt;"",IF(COUNTIF($D$2:D9368, D9369), INDEX($A$2:$D$100000, MATCH(D9369, $D$2:D9368,0),1), FALSE), FALSE)</f>
        <v>0</v>
      </c>
      <c r="F9369" s="1" t="b">
        <f>IF(G9369&lt;&gt;"", IF(COUNTIF($G$2:G9368, G9369), INDEX($A$2:$G$100000, MATCH(G9369, $G$2:G9368,0),1), FALSE), FALSE)</f>
        <v>0</v>
      </c>
      <c r="G9369" s="1">
        <v>691</v>
      </c>
      <c r="H9369" s="1" t="s">
        <v>9176</v>
      </c>
    </row>
    <row r="9370" spans="1:8" x14ac:dyDescent="0.2">
      <c r="A9370" s="1">
        <v>9440</v>
      </c>
      <c r="B9370" s="1" t="str">
        <f t="shared" si="146"/>
        <v>anthon city of</v>
      </c>
      <c r="C9370" s="1" t="b">
        <f>IF(D9370&lt;&gt;"",IF(COUNTIF($D$2:D9369, D9370), INDEX($A$2:$D$100000, MATCH(D9370, $D$2:D9369,0),1), FALSE), FALSE)</f>
        <v>0</v>
      </c>
      <c r="F9370" s="1" t="b">
        <f>IF(G9370&lt;&gt;"", IF(COUNTIF($G$2:G9369, G9370), INDEX($A$2:$G$100000, MATCH(G9370, $G$2:G9369,0),1), FALSE), FALSE)</f>
        <v>0</v>
      </c>
      <c r="G9370" s="1">
        <v>700</v>
      </c>
      <c r="H9370" s="1" t="s">
        <v>9177</v>
      </c>
    </row>
    <row r="9371" spans="1:8" x14ac:dyDescent="0.2">
      <c r="A9371" s="1">
        <v>9441</v>
      </c>
      <c r="B9371" s="1" t="str">
        <f t="shared" si="146"/>
        <v>amoco oil co</v>
      </c>
      <c r="C9371" s="1" t="b">
        <f>IF(D9371&lt;&gt;"",IF(COUNTIF($D$2:D9370, D9371), INDEX($A$2:$D$100000, MATCH(D9371, $D$2:D9370,0),1), FALSE), FALSE)</f>
        <v>0</v>
      </c>
      <c r="F9371" s="1" t="b">
        <f>IF(G9371&lt;&gt;"", IF(COUNTIF($G$2:G9370, G9371), INDEX($A$2:$G$100000, MATCH(G9371, $G$2:G9370,0),1), FALSE), FALSE)</f>
        <v>0</v>
      </c>
      <c r="G9371" s="1">
        <v>702</v>
      </c>
      <c r="H9371" s="1" t="s">
        <v>9178</v>
      </c>
    </row>
    <row r="9372" spans="1:8" x14ac:dyDescent="0.2">
      <c r="A9372" s="1">
        <v>9442</v>
      </c>
      <c r="B9372" s="1" t="str">
        <f t="shared" si="146"/>
        <v>a e staley manufacturing co</v>
      </c>
      <c r="C9372" s="1" t="b">
        <f>IF(D9372&lt;&gt;"",IF(COUNTIF($D$2:D9371, D9372), INDEX($A$2:$D$100000, MATCH(D9372, $D$2:D9371,0),1), FALSE), FALSE)</f>
        <v>0</v>
      </c>
      <c r="F9372" s="1" t="b">
        <f>IF(G9372&lt;&gt;"", IF(COUNTIF($G$2:G9371, G9372), INDEX($A$2:$G$100000, MATCH(G9372, $G$2:G9371,0),1), FALSE), FALSE)</f>
        <v>0</v>
      </c>
      <c r="G9372" s="1">
        <v>703</v>
      </c>
      <c r="H9372" s="1" t="s">
        <v>9179</v>
      </c>
    </row>
    <row r="9373" spans="1:8" x14ac:dyDescent="0.2">
      <c r="A9373" s="1">
        <v>9443</v>
      </c>
      <c r="B9373" s="1" t="str">
        <f t="shared" si="146"/>
        <v>a e staley manufacturing co</v>
      </c>
      <c r="C9373" s="1" t="b">
        <f>IF(D9373&lt;&gt;"",IF(COUNTIF($D$2:D9372, D9373), INDEX($A$2:$D$100000, MATCH(D9373, $D$2:D9372,0),1), FALSE), FALSE)</f>
        <v>0</v>
      </c>
      <c r="F9373" s="1" t="b">
        <f>IF(G9373&lt;&gt;"", IF(COUNTIF($G$2:G9372, G9373), INDEX($A$2:$G$100000, MATCH(G9373, $G$2:G9372,0),1), FALSE), FALSE)</f>
        <v>0</v>
      </c>
      <c r="G9373" s="1">
        <v>704</v>
      </c>
      <c r="H9373" s="1" t="s">
        <v>9179</v>
      </c>
    </row>
    <row r="9374" spans="1:8" x14ac:dyDescent="0.2">
      <c r="A9374" s="1">
        <v>9444</v>
      </c>
      <c r="B9374" s="1" t="str">
        <f t="shared" si="146"/>
        <v>aera energy llc</v>
      </c>
      <c r="C9374" s="1" t="b">
        <f>IF(D9374&lt;&gt;"",IF(COUNTIF($D$2:D9373, D9374), INDEX($A$2:$D$100000, MATCH(D9374, $D$2:D9373,0),1), FALSE), FALSE)</f>
        <v>0</v>
      </c>
      <c r="F9374" s="1" t="b">
        <f>IF(G9374&lt;&gt;"", IF(COUNTIF($G$2:G9373, G9374), INDEX($A$2:$G$100000, MATCH(G9374, $G$2:G9373,0),1), FALSE), FALSE)</f>
        <v>0</v>
      </c>
      <c r="G9374" s="1">
        <v>707</v>
      </c>
      <c r="H9374" s="1" t="s">
        <v>9088</v>
      </c>
    </row>
    <row r="9375" spans="1:8" x14ac:dyDescent="0.2">
      <c r="A9375" s="1">
        <v>9445</v>
      </c>
      <c r="B9375" s="1" t="str">
        <f t="shared" si="146"/>
        <v>arkansas river power authority</v>
      </c>
      <c r="C9375" s="1" t="b">
        <f>IF(D9375&lt;&gt;"",IF(COUNTIF($D$2:D9374, D9375), INDEX($A$2:$D$100000, MATCH(D9375, $D$2:D9374,0),1), FALSE), FALSE)</f>
        <v>0</v>
      </c>
      <c r="F9375" s="1" t="b">
        <f>IF(G9375&lt;&gt;"", IF(COUNTIF($G$2:G9374, G9375), INDEX($A$2:$G$100000, MATCH(G9375, $G$2:G9374,0),1), FALSE), FALSE)</f>
        <v>0</v>
      </c>
      <c r="G9375" s="1">
        <v>712</v>
      </c>
      <c r="H9375" s="1" t="s">
        <v>9180</v>
      </c>
    </row>
    <row r="9376" spans="1:8" x14ac:dyDescent="0.2">
      <c r="A9376" s="1">
        <v>9446</v>
      </c>
      <c r="B9376" s="1" t="str">
        <f t="shared" si="146"/>
        <v>apex town of</v>
      </c>
      <c r="C9376" s="1" t="b">
        <f>IF(D9376&lt;&gt;"",IF(COUNTIF($D$2:D9375, D9376), INDEX($A$2:$D$100000, MATCH(D9376, $D$2:D9375,0),1), FALSE), FALSE)</f>
        <v>0</v>
      </c>
      <c r="F9376" s="1" t="b">
        <f>IF(G9376&lt;&gt;"", IF(COUNTIF($G$2:G9375, G9376), INDEX($A$2:$G$100000, MATCH(G9376, $G$2:G9375,0),1), FALSE), FALSE)</f>
        <v>0</v>
      </c>
      <c r="G9376" s="1">
        <v>719</v>
      </c>
      <c r="H9376" s="1" t="s">
        <v>9181</v>
      </c>
    </row>
    <row r="9377" spans="1:8" x14ac:dyDescent="0.2">
      <c r="A9377" s="1">
        <v>9447</v>
      </c>
      <c r="B9377" s="1" t="str">
        <f t="shared" si="146"/>
        <v>aplington city of</v>
      </c>
      <c r="C9377" s="1" t="b">
        <f>IF(D9377&lt;&gt;"",IF(COUNTIF($D$2:D9376, D9377), INDEX($A$2:$D$100000, MATCH(D9377, $D$2:D9376,0),1), FALSE), FALSE)</f>
        <v>0</v>
      </c>
      <c r="F9377" s="1" t="b">
        <f>IF(G9377&lt;&gt;"", IF(COUNTIF($G$2:G9376, G9377), INDEX($A$2:$G$100000, MATCH(G9377, $G$2:G9376,0),1), FALSE), FALSE)</f>
        <v>0</v>
      </c>
      <c r="G9377" s="1">
        <v>723</v>
      </c>
      <c r="H9377" s="1" t="s">
        <v>9182</v>
      </c>
    </row>
    <row r="9378" spans="1:8" x14ac:dyDescent="0.2">
      <c r="A9378" s="1">
        <v>9448</v>
      </c>
      <c r="B9378" s="1" t="str">
        <f t="shared" si="146"/>
        <v>appalachian electric coop</v>
      </c>
      <c r="C9378" s="1" t="b">
        <f>IF(D9378&lt;&gt;"",IF(COUNTIF($D$2:D9377, D9378), INDEX($A$2:$D$100000, MATCH(D9378, $D$2:D9377,0),1), FALSE), FALSE)</f>
        <v>0</v>
      </c>
      <c r="F9378" s="1" t="b">
        <f>IF(G9378&lt;&gt;"", IF(COUNTIF($G$2:G9377, G9378), INDEX($A$2:$G$100000, MATCH(G9378, $G$2:G9377,0),1), FALSE), FALSE)</f>
        <v>0</v>
      </c>
      <c r="G9378" s="1">
        <v>727</v>
      </c>
      <c r="H9378" s="1" t="s">
        <v>9183</v>
      </c>
    </row>
    <row r="9379" spans="1:8" x14ac:dyDescent="0.2">
      <c r="A9379" s="1">
        <v>9449</v>
      </c>
      <c r="B9379" s="1" t="str">
        <f t="shared" si="146"/>
        <v>aquilla irrigation district</v>
      </c>
      <c r="C9379" s="1" t="b">
        <f>IF(D9379&lt;&gt;"",IF(COUNTIF($D$2:D9378, D9379), INDEX($A$2:$D$100000, MATCH(D9379, $D$2:D9378,0),1), FALSE), FALSE)</f>
        <v>0</v>
      </c>
      <c r="F9379" s="1" t="b">
        <f>IF(G9379&lt;&gt;"", IF(COUNTIF($G$2:G9378, G9379), INDEX($A$2:$G$100000, MATCH(G9379, $G$2:G9378,0),1), FALSE), FALSE)</f>
        <v>0</v>
      </c>
      <c r="G9379" s="1">
        <v>737</v>
      </c>
      <c r="H9379" s="1" t="s">
        <v>9184</v>
      </c>
    </row>
    <row r="9380" spans="1:8" x14ac:dyDescent="0.2">
      <c r="A9380" s="1">
        <v>9450</v>
      </c>
      <c r="B9380" s="1" t="str">
        <f t="shared" si="146"/>
        <v>armour pharmaceutical co</v>
      </c>
      <c r="C9380" s="1" t="b">
        <f>IF(D9380&lt;&gt;"",IF(COUNTIF($D$2:D9379, D9380), INDEX($A$2:$D$100000, MATCH(D9380, $D$2:D9379,0),1), FALSE), FALSE)</f>
        <v>0</v>
      </c>
      <c r="F9380" s="1" t="b">
        <f>IF(G9380&lt;&gt;"", IF(COUNTIF($G$2:G9379, G9380), INDEX($A$2:$G$100000, MATCH(G9380, $G$2:G9379,0),1), FALSE), FALSE)</f>
        <v>0</v>
      </c>
      <c r="G9380" s="1">
        <v>740</v>
      </c>
      <c r="H9380" s="1" t="s">
        <v>9185</v>
      </c>
    </row>
    <row r="9381" spans="1:8" x14ac:dyDescent="0.2">
      <c r="A9381" s="1">
        <v>9451</v>
      </c>
      <c r="B9381" s="1" t="str">
        <f t="shared" si="146"/>
        <v>aquila energy</v>
      </c>
      <c r="C9381" s="1" t="b">
        <f>IF(D9381&lt;&gt;"",IF(COUNTIF($D$2:D9380, D9381), INDEX($A$2:$D$100000, MATCH(D9381, $D$2:D9380,0),1), FALSE), FALSE)</f>
        <v>0</v>
      </c>
      <c r="F9381" s="1" t="b">
        <f>IF(G9381&lt;&gt;"", IF(COUNTIF($G$2:G9380, G9381), INDEX($A$2:$G$100000, MATCH(G9381, $G$2:G9380,0),1), FALSE), FALSE)</f>
        <v>0</v>
      </c>
      <c r="G9381" s="1">
        <v>741</v>
      </c>
      <c r="H9381" s="1" t="s">
        <v>9186</v>
      </c>
    </row>
    <row r="9382" spans="1:8" x14ac:dyDescent="0.2">
      <c r="A9382" s="1">
        <v>9452</v>
      </c>
      <c r="B9382" s="1" t="str">
        <f t="shared" si="146"/>
        <v>arab electric coop inc</v>
      </c>
      <c r="C9382" s="1" t="b">
        <f>IF(D9382&lt;&gt;"",IF(COUNTIF($D$2:D9381, D9382), INDEX($A$2:$D$100000, MATCH(D9382, $D$2:D9381,0),1), FALSE), FALSE)</f>
        <v>0</v>
      </c>
      <c r="F9382" s="1" t="b">
        <f>IF(G9382&lt;&gt;"", IF(COUNTIF($G$2:G9381, G9382), INDEX($A$2:$G$100000, MATCH(G9382, $G$2:G9381,0),1), FALSE), FALSE)</f>
        <v>0</v>
      </c>
      <c r="G9382" s="1">
        <v>750</v>
      </c>
      <c r="H9382" s="1" t="s">
        <v>9187</v>
      </c>
    </row>
    <row r="9383" spans="1:8" x14ac:dyDescent="0.2">
      <c r="A9383" s="1">
        <v>9453</v>
      </c>
      <c r="B9383" s="1" t="str">
        <f t="shared" si="146"/>
        <v>arapahoe city of</v>
      </c>
      <c r="C9383" s="1" t="b">
        <f>IF(D9383&lt;&gt;"",IF(COUNTIF($D$2:D9382, D9383), INDEX($A$2:$D$100000, MATCH(D9383, $D$2:D9382,0),1), FALSE), FALSE)</f>
        <v>0</v>
      </c>
      <c r="F9383" s="1" t="b">
        <f>IF(G9383&lt;&gt;"", IF(COUNTIF($G$2:G9382, G9383), INDEX($A$2:$G$100000, MATCH(G9383, $G$2:G9382,0),1), FALSE), FALSE)</f>
        <v>0</v>
      </c>
      <c r="G9383" s="1">
        <v>752</v>
      </c>
      <c r="H9383" s="1" t="s">
        <v>9188</v>
      </c>
    </row>
    <row r="9384" spans="1:8" x14ac:dyDescent="0.2">
      <c r="A9384" s="1">
        <v>9454</v>
      </c>
      <c r="B9384" s="1" t="str">
        <f t="shared" si="146"/>
        <v>arcadia city of</v>
      </c>
      <c r="C9384" s="1" t="b">
        <f>IF(D9384&lt;&gt;"",IF(COUNTIF($D$2:D9383, D9384), INDEX($A$2:$D$100000, MATCH(D9384, $D$2:D9383,0),1), FALSE), FALSE)</f>
        <v>0</v>
      </c>
      <c r="F9384" s="1" t="b">
        <f>IF(G9384&lt;&gt;"", IF(COUNTIF($G$2:G9383, G9384), INDEX($A$2:$G$100000, MATCH(G9384, $G$2:G9383,0),1), FALSE), FALSE)</f>
        <v>0</v>
      </c>
      <c r="G9384" s="1">
        <v>764</v>
      </c>
      <c r="H9384" s="1" t="s">
        <v>9118</v>
      </c>
    </row>
    <row r="9385" spans="1:8" x14ac:dyDescent="0.2">
      <c r="A9385" s="1">
        <v>9455</v>
      </c>
      <c r="B9385" s="1" t="str">
        <f t="shared" si="146"/>
        <v>aroostook valley elec co</v>
      </c>
      <c r="C9385" s="1" t="b">
        <f>IF(D9385&lt;&gt;"",IF(COUNTIF($D$2:D9384, D9385), INDEX($A$2:$D$100000, MATCH(D9385, $D$2:D9384,0),1), FALSE), FALSE)</f>
        <v>0</v>
      </c>
      <c r="F9385" s="1" t="b">
        <f>IF(G9385&lt;&gt;"", IF(COUNTIF($G$2:G9384, G9385), INDEX($A$2:$G$100000, MATCH(G9385, $G$2:G9384,0),1), FALSE), FALSE)</f>
        <v>0</v>
      </c>
      <c r="G9385" s="1">
        <v>774</v>
      </c>
      <c r="H9385" s="1" t="s">
        <v>9189</v>
      </c>
    </row>
    <row r="9386" spans="1:8" x14ac:dyDescent="0.2">
      <c r="A9386" s="1">
        <v>9456</v>
      </c>
      <c r="B9386" s="1" t="str">
        <f t="shared" si="146"/>
        <v>aps</v>
      </c>
      <c r="C9386" s="1" t="b">
        <f>IF(D9386&lt;&gt;"",IF(COUNTIF($D$2:D9385, D9386), INDEX($A$2:$D$100000, MATCH(D9386, $D$2:D9385,0),1), FALSE), FALSE)</f>
        <v>0</v>
      </c>
      <c r="F9386" s="1" t="b">
        <f>IF(G9386&lt;&gt;"", IF(COUNTIF($G$2:G9385, G9386), INDEX($A$2:$G$100000, MATCH(G9386, $G$2:G9385,0),1), FALSE), FALSE)</f>
        <v>0</v>
      </c>
      <c r="G9386" s="1">
        <v>781</v>
      </c>
      <c r="H9386" s="1" t="s">
        <v>9190</v>
      </c>
    </row>
    <row r="9387" spans="1:8" x14ac:dyDescent="0.2">
      <c r="A9387" s="1">
        <v>9457</v>
      </c>
      <c r="B9387" s="1" t="str">
        <f t="shared" si="146"/>
        <v>argos town of</v>
      </c>
      <c r="C9387" s="1" t="b">
        <f>IF(D9387&lt;&gt;"",IF(COUNTIF($D$2:D9386, D9387), INDEX($A$2:$D$100000, MATCH(D9387, $D$2:D9386,0),1), FALSE), FALSE)</f>
        <v>0</v>
      </c>
      <c r="F9387" s="1" t="b">
        <f>IF(G9387&lt;&gt;"", IF(COUNTIF($G$2:G9386, G9387), INDEX($A$2:$G$100000, MATCH(G9387, $G$2:G9386,0),1), FALSE), FALSE)</f>
        <v>0</v>
      </c>
      <c r="G9387" s="1">
        <v>789</v>
      </c>
      <c r="H9387" s="1" t="s">
        <v>9191</v>
      </c>
    </row>
    <row r="9388" spans="1:8" x14ac:dyDescent="0.2">
      <c r="A9388" s="1">
        <v>9458</v>
      </c>
      <c r="B9388" s="1" t="str">
        <f t="shared" si="146"/>
        <v>arizona power authority</v>
      </c>
      <c r="C9388" s="1" t="b">
        <f>IF(D9388&lt;&gt;"",IF(COUNTIF($D$2:D9387, D9388), INDEX($A$2:$D$100000, MATCH(D9388, $D$2:D9387,0),1), FALSE), FALSE)</f>
        <v>0</v>
      </c>
      <c r="F9388" s="1" t="b">
        <f>IF(G9388&lt;&gt;"", IF(COUNTIF($G$2:G9387, G9388), INDEX($A$2:$G$100000, MATCH(G9388, $G$2:G9387,0),1), FALSE), FALSE)</f>
        <v>0</v>
      </c>
      <c r="G9388" s="1">
        <v>798</v>
      </c>
      <c r="H9388" s="1" t="s">
        <v>9192</v>
      </c>
    </row>
    <row r="9389" spans="1:8" x14ac:dyDescent="0.2">
      <c r="A9389" s="1">
        <v>9459</v>
      </c>
      <c r="B9389" s="1" t="str">
        <f t="shared" si="146"/>
        <v>arkansas valley elec coop corp</v>
      </c>
      <c r="C9389" s="1" t="b">
        <f>IF(D9389&lt;&gt;"",IF(COUNTIF($D$2:D9388, D9389), INDEX($A$2:$D$100000, MATCH(D9389, $D$2:D9388,0),1), FALSE), FALSE)</f>
        <v>0</v>
      </c>
      <c r="F9389" s="1" t="b">
        <f>IF(G9389&lt;&gt;"", IF(COUNTIF($G$2:G9388, G9389), INDEX($A$2:$G$100000, MATCH(G9389, $G$2:G9388,0),1), FALSE), FALSE)</f>
        <v>0</v>
      </c>
      <c r="G9389" s="1">
        <v>817</v>
      </c>
      <c r="H9389" s="1" t="s">
        <v>9193</v>
      </c>
    </row>
    <row r="9390" spans="1:8" x14ac:dyDescent="0.2">
      <c r="A9390" s="1">
        <v>9460</v>
      </c>
      <c r="B9390" s="1" t="str">
        <f t="shared" si="146"/>
        <v>arlington city of</v>
      </c>
      <c r="C9390" s="1" t="b">
        <f>IF(D9390&lt;&gt;"",IF(COUNTIF($D$2:D9389, D9390), INDEX($A$2:$D$100000, MATCH(D9390, $D$2:D9389,0),1), FALSE), FALSE)</f>
        <v>0</v>
      </c>
      <c r="F9390" s="1" t="b">
        <f>IF(G9390&lt;&gt;"", IF(COUNTIF($G$2:G9389, G9390), INDEX($A$2:$G$100000, MATCH(G9390, $G$2:G9389,0),1), FALSE), FALSE)</f>
        <v>0</v>
      </c>
      <c r="G9390" s="1">
        <v>828</v>
      </c>
      <c r="H9390" s="1" t="s">
        <v>9194</v>
      </c>
    </row>
    <row r="9391" spans="1:8" x14ac:dyDescent="0.2">
      <c r="A9391" s="1">
        <v>9461</v>
      </c>
      <c r="B9391" s="1" t="str">
        <f t="shared" si="146"/>
        <v>arlington city of</v>
      </c>
      <c r="C9391" s="1" t="b">
        <f>IF(D9391&lt;&gt;"",IF(COUNTIF($D$2:D9390, D9391), INDEX($A$2:$D$100000, MATCH(D9391, $D$2:D9390,0),1), FALSE), FALSE)</f>
        <v>0</v>
      </c>
      <c r="F9391" s="1" t="b">
        <f>IF(G9391&lt;&gt;"", IF(COUNTIF($G$2:G9390, G9391), INDEX($A$2:$G$100000, MATCH(G9391, $G$2:G9390,0),1), FALSE), FALSE)</f>
        <v>0</v>
      </c>
      <c r="G9391" s="1">
        <v>831</v>
      </c>
      <c r="H9391" s="1" t="s">
        <v>9194</v>
      </c>
    </row>
    <row r="9392" spans="1:8" x14ac:dyDescent="0.2">
      <c r="A9392" s="1">
        <v>9462</v>
      </c>
      <c r="B9392" s="1" t="str">
        <f t="shared" si="146"/>
        <v>arma city of</v>
      </c>
      <c r="C9392" s="1" t="b">
        <f>IF(D9392&lt;&gt;"",IF(COUNTIF($D$2:D9391, D9392), INDEX($A$2:$D$100000, MATCH(D9392, $D$2:D9391,0),1), FALSE), FALSE)</f>
        <v>0</v>
      </c>
      <c r="F9392" s="1" t="b">
        <f>IF(G9392&lt;&gt;"", IF(COUNTIF($G$2:G9391, G9392), INDEX($A$2:$G$100000, MATCH(G9392, $G$2:G9391,0),1), FALSE), FALSE)</f>
        <v>0</v>
      </c>
      <c r="G9392" s="1">
        <v>832</v>
      </c>
      <c r="H9392" s="1" t="s">
        <v>9195</v>
      </c>
    </row>
    <row r="9393" spans="1:8" x14ac:dyDescent="0.2">
      <c r="A9393" s="1">
        <v>9463</v>
      </c>
      <c r="B9393" s="1" t="str">
        <f t="shared" si="146"/>
        <v>avista energy inc</v>
      </c>
      <c r="C9393" s="1" t="b">
        <f>IF(D9393&lt;&gt;"",IF(COUNTIF($D$2:D9392, D9393), INDEX($A$2:$D$100000, MATCH(D9393, $D$2:D9392,0),1), FALSE), FALSE)</f>
        <v>0</v>
      </c>
      <c r="F9393" s="1" t="b">
        <f>IF(G9393&lt;&gt;"", IF(COUNTIF($G$2:G9392, G9393), INDEX($A$2:$G$100000, MATCH(G9393, $G$2:G9392,0),1), FALSE), FALSE)</f>
        <v>0</v>
      </c>
      <c r="G9393" s="1">
        <v>838</v>
      </c>
      <c r="H9393" s="1" t="s">
        <v>9196</v>
      </c>
    </row>
    <row r="9394" spans="1:8" x14ac:dyDescent="0.2">
      <c r="A9394" s="1">
        <v>9464</v>
      </c>
      <c r="B9394" s="1" t="str">
        <f t="shared" si="146"/>
        <v>arco products co-arco</v>
      </c>
      <c r="C9394" s="1" t="b">
        <f>IF(D9394&lt;&gt;"",IF(COUNTIF($D$2:D9393, D9394), INDEX($A$2:$D$100000, MATCH(D9394, $D$2:D9393,0),1), FALSE), FALSE)</f>
        <v>0</v>
      </c>
      <c r="F9394" s="1" t="b">
        <f>IF(G9394&lt;&gt;"", IF(COUNTIF($G$2:G9393, G9394), INDEX($A$2:$G$100000, MATCH(G9394, $G$2:G9393,0),1), FALSE), FALSE)</f>
        <v>0</v>
      </c>
      <c r="G9394" s="1">
        <v>857</v>
      </c>
      <c r="H9394" s="1" t="s">
        <v>9197</v>
      </c>
    </row>
    <row r="9395" spans="1:8" x14ac:dyDescent="0.2">
      <c r="A9395" s="1">
        <v>9465</v>
      </c>
      <c r="B9395" s="1" t="str">
        <f t="shared" si="146"/>
        <v>atmautluak city of</v>
      </c>
      <c r="C9395" s="1" t="b">
        <f>IF(D9395&lt;&gt;"",IF(COUNTIF($D$2:D9394, D9395), INDEX($A$2:$D$100000, MATCH(D9395, $D$2:D9394,0),1), FALSE), FALSE)</f>
        <v>0</v>
      </c>
      <c r="F9395" s="1" t="b">
        <f>IF(G9395&lt;&gt;"", IF(COUNTIF($G$2:G9394, G9395), INDEX($A$2:$G$100000, MATCH(G9395, $G$2:G9394,0),1), FALSE), FALSE)</f>
        <v>0</v>
      </c>
      <c r="G9395" s="1">
        <v>878</v>
      </c>
      <c r="H9395" s="1" t="s">
        <v>9198</v>
      </c>
    </row>
    <row r="9396" spans="1:8" x14ac:dyDescent="0.2">
      <c r="A9396" s="1">
        <v>9466</v>
      </c>
      <c r="B9396" s="1" t="str">
        <f t="shared" si="146"/>
        <v>arco wilmington calciner</v>
      </c>
      <c r="C9396" s="1" t="b">
        <f>IF(D9396&lt;&gt;"",IF(COUNTIF($D$2:D9395, D9396), INDEX($A$2:$D$100000, MATCH(D9396, $D$2:D9395,0),1), FALSE), FALSE)</f>
        <v>0</v>
      </c>
      <c r="F9396" s="1" t="b">
        <f>IF(G9396&lt;&gt;"", IF(COUNTIF($G$2:G9395, G9396), INDEX($A$2:$G$100000, MATCH(G9396, $G$2:G9395,0),1), FALSE), FALSE)</f>
        <v>0</v>
      </c>
      <c r="G9396" s="1">
        <v>880</v>
      </c>
      <c r="H9396" s="1" t="s">
        <v>9199</v>
      </c>
    </row>
    <row r="9397" spans="1:8" x14ac:dyDescent="0.2">
      <c r="A9397" s="1">
        <v>9467</v>
      </c>
      <c r="B9397" s="1" t="str">
        <f t="shared" si="146"/>
        <v>arrowhead electric coop inc</v>
      </c>
      <c r="C9397" s="1" t="b">
        <f>IF(D9397&lt;&gt;"",IF(COUNTIF($D$2:D9396, D9397), INDEX($A$2:$D$100000, MATCH(D9397, $D$2:D9396,0),1), FALSE), FALSE)</f>
        <v>0</v>
      </c>
      <c r="F9397" s="1" t="b">
        <f>IF(G9397&lt;&gt;"", IF(COUNTIF($G$2:G9396, G9397), INDEX($A$2:$G$100000, MATCH(G9397, $G$2:G9396,0),1), FALSE), FALSE)</f>
        <v>0</v>
      </c>
      <c r="G9397" s="1">
        <v>887</v>
      </c>
      <c r="H9397" s="1" t="s">
        <v>9200</v>
      </c>
    </row>
    <row r="9398" spans="1:8" x14ac:dyDescent="0.2">
      <c r="A9398" s="1">
        <v>9468</v>
      </c>
      <c r="B9398" s="1" t="str">
        <f t="shared" si="146"/>
        <v>anr cold springs co</v>
      </c>
      <c r="C9398" s="1" t="b">
        <f>IF(D9398&lt;&gt;"",IF(COUNTIF($D$2:D9397, D9398), INDEX($A$2:$D$100000, MATCH(D9398, $D$2:D9397,0),1), FALSE), FALSE)</f>
        <v>0</v>
      </c>
      <c r="F9398" s="1" t="b">
        <f>IF(G9398&lt;&gt;"", IF(COUNTIF($G$2:G9397, G9398), INDEX($A$2:$G$100000, MATCH(G9398, $G$2:G9397,0),1), FALSE), FALSE)</f>
        <v>0</v>
      </c>
      <c r="G9398" s="1">
        <v>896</v>
      </c>
      <c r="H9398" s="1" t="s">
        <v>9201</v>
      </c>
    </row>
    <row r="9399" spans="1:8" x14ac:dyDescent="0.2">
      <c r="A9399" s="1">
        <v>9469</v>
      </c>
      <c r="B9399" s="1" t="str">
        <f t="shared" si="146"/>
        <v>ashburnham town of</v>
      </c>
      <c r="C9399" s="1" t="b">
        <f>IF(D9399&lt;&gt;"",IF(COUNTIF($D$2:D9398, D9399), INDEX($A$2:$D$100000, MATCH(D9399, $D$2:D9398,0),1), FALSE), FALSE)</f>
        <v>0</v>
      </c>
      <c r="F9399" s="1" t="b">
        <f>IF(G9399&lt;&gt;"", IF(COUNTIF($G$2:G9398, G9399), INDEX($A$2:$G$100000, MATCH(G9399, $G$2:G9398,0),1), FALSE), FALSE)</f>
        <v>0</v>
      </c>
      <c r="G9399" s="1">
        <v>902</v>
      </c>
      <c r="H9399" s="1" t="s">
        <v>9202</v>
      </c>
    </row>
    <row r="9400" spans="1:8" x14ac:dyDescent="0.2">
      <c r="A9400" s="1">
        <v>9470</v>
      </c>
      <c r="B9400" s="1" t="str">
        <f t="shared" si="146"/>
        <v>ashland city of</v>
      </c>
      <c r="C9400" s="1" t="b">
        <f>IF(D9400&lt;&gt;"",IF(COUNTIF($D$2:D9399, D9400), INDEX($A$2:$D$100000, MATCH(D9400, $D$2:D9399,0),1), FALSE), FALSE)</f>
        <v>0</v>
      </c>
      <c r="F9400" s="1" t="b">
        <f>IF(G9400&lt;&gt;"", IF(COUNTIF($G$2:G9399, G9400), INDEX($A$2:$G$100000, MATCH(G9400, $G$2:G9399,0),1), FALSE), FALSE)</f>
        <v>0</v>
      </c>
      <c r="G9400" s="1">
        <v>907</v>
      </c>
      <c r="H9400" s="1" t="s">
        <v>9203</v>
      </c>
    </row>
    <row r="9401" spans="1:8" x14ac:dyDescent="0.2">
      <c r="A9401" s="1">
        <v>9471</v>
      </c>
      <c r="B9401" s="1" t="str">
        <f t="shared" si="146"/>
        <v>amergen energy llc</v>
      </c>
      <c r="C9401" s="1" t="b">
        <f>IF(D9401&lt;&gt;"",IF(COUNTIF($D$2:D9400, D9401), INDEX($A$2:$D$100000, MATCH(D9401, $D$2:D9400,0),1), FALSE), FALSE)</f>
        <v>0</v>
      </c>
      <c r="F9401" s="1" t="b">
        <f>IF(G9401&lt;&gt;"", IF(COUNTIF($G$2:G9400, G9401), INDEX($A$2:$G$100000, MATCH(G9401, $G$2:G9400,0),1), FALSE), FALSE)</f>
        <v>0</v>
      </c>
      <c r="G9401" s="1">
        <v>908</v>
      </c>
      <c r="H9401" s="1" t="s">
        <v>9142</v>
      </c>
    </row>
    <row r="9402" spans="1:8" x14ac:dyDescent="0.2">
      <c r="A9402" s="1">
        <v>9472</v>
      </c>
      <c r="B9402" s="1" t="str">
        <f t="shared" si="146"/>
        <v>ashley chicot elec coop inc</v>
      </c>
      <c r="C9402" s="1" t="b">
        <f>IF(D9402&lt;&gt;"",IF(COUNTIF($D$2:D9401, D9402), INDEX($A$2:$D$100000, MATCH(D9402, $D$2:D9401,0),1), FALSE), FALSE)</f>
        <v>0</v>
      </c>
      <c r="F9402" s="1" t="b">
        <f>IF(G9402&lt;&gt;"", IF(COUNTIF($G$2:G9401, G9402), INDEX($A$2:$G$100000, MATCH(G9402, $G$2:G9401,0),1), FALSE), FALSE)</f>
        <v>0</v>
      </c>
      <c r="G9402" s="1">
        <v>925</v>
      </c>
      <c r="H9402" s="1" t="s">
        <v>9204</v>
      </c>
    </row>
    <row r="9403" spans="1:8" x14ac:dyDescent="0.2">
      <c r="A9403" s="1">
        <v>9473</v>
      </c>
      <c r="B9403" s="1" t="str">
        <f t="shared" si="146"/>
        <v>aes duck creek</v>
      </c>
      <c r="C9403" s="1" t="b">
        <f>IF(D9403&lt;&gt;"",IF(COUNTIF($D$2:D9402, D9403), INDEX($A$2:$D$100000, MATCH(D9403, $D$2:D9402,0),1), FALSE), FALSE)</f>
        <v>0</v>
      </c>
      <c r="F9403" s="1" t="b">
        <f>IF(G9403&lt;&gt;"", IF(COUNTIF($G$2:G9402, G9403), INDEX($A$2:$G$100000, MATCH(G9403, $G$2:G9402,0),1), FALSE), FALSE)</f>
        <v>0</v>
      </c>
      <c r="G9403" s="1">
        <v>939</v>
      </c>
      <c r="H9403" s="1" t="s">
        <v>9205</v>
      </c>
    </row>
    <row r="9404" spans="1:8" x14ac:dyDescent="0.2">
      <c r="A9404" s="1">
        <v>9474</v>
      </c>
      <c r="B9404" s="1" t="str">
        <f t="shared" si="146"/>
        <v>atchison-holt electric coop</v>
      </c>
      <c r="C9404" s="1" t="b">
        <f>IF(D9404&lt;&gt;"",IF(COUNTIF($D$2:D9403, D9404), INDEX($A$2:$D$100000, MATCH(D9404, $D$2:D9403,0),1), FALSE), FALSE)</f>
        <v>0</v>
      </c>
      <c r="F9404" s="1" t="b">
        <f>IF(G9404&lt;&gt;"", IF(COUNTIF($G$2:G9403, G9404), INDEX($A$2:$G$100000, MATCH(G9404, $G$2:G9403,0),1), FALSE), FALSE)</f>
        <v>0</v>
      </c>
      <c r="G9404" s="1">
        <v>942</v>
      </c>
      <c r="H9404" s="1" t="s">
        <v>9206</v>
      </c>
    </row>
    <row r="9405" spans="1:8" x14ac:dyDescent="0.2">
      <c r="A9405" s="1">
        <v>9475</v>
      </c>
      <c r="B9405" s="1" t="str">
        <f t="shared" si="146"/>
        <v>athens city of</v>
      </c>
      <c r="C9405" s="1" t="b">
        <f>IF(D9405&lt;&gt;"",IF(COUNTIF($D$2:D9404, D9405), INDEX($A$2:$D$100000, MATCH(D9405, $D$2:D9404,0),1), FALSE), FALSE)</f>
        <v>0</v>
      </c>
      <c r="F9405" s="1" t="b">
        <f>IF(G9405&lt;&gt;"", IF(COUNTIF($G$2:G9404, G9405), INDEX($A$2:$G$100000, MATCH(G9405, $G$2:G9404,0),1), FALSE), FALSE)</f>
        <v>0</v>
      </c>
      <c r="G9405" s="1">
        <v>944</v>
      </c>
      <c r="H9405" s="1" t="s">
        <v>9207</v>
      </c>
    </row>
    <row r="9406" spans="1:8" x14ac:dyDescent="0.2">
      <c r="A9406" s="1">
        <v>9476</v>
      </c>
      <c r="B9406" s="1" t="str">
        <f t="shared" si="146"/>
        <v>athens city of</v>
      </c>
      <c r="C9406" s="1" t="b">
        <f>IF(D9406&lt;&gt;"",IF(COUNTIF($D$2:D9405, D9406), INDEX($A$2:$D$100000, MATCH(D9406, $D$2:D9405,0),1), FALSE), FALSE)</f>
        <v>0</v>
      </c>
      <c r="F9406" s="1" t="b">
        <f>IF(G9406&lt;&gt;"", IF(COUNTIF($G$2:G9405, G9406), INDEX($A$2:$G$100000, MATCH(G9406, $G$2:G9405,0),1), FALSE), FALSE)</f>
        <v>0</v>
      </c>
      <c r="G9406" s="1">
        <v>947</v>
      </c>
      <c r="H9406" s="1" t="s">
        <v>9207</v>
      </c>
    </row>
    <row r="9407" spans="1:8" x14ac:dyDescent="0.2">
      <c r="A9407" s="1">
        <v>9477</v>
      </c>
      <c r="B9407" s="1" t="str">
        <f t="shared" si="146"/>
        <v>atlantic adventist healthcare</v>
      </c>
      <c r="C9407" s="1" t="b">
        <f>IF(D9407&lt;&gt;"",IF(COUNTIF($D$2:D9406, D9407), INDEX($A$2:$D$100000, MATCH(D9407, $D$2:D9406,0),1), FALSE), FALSE)</f>
        <v>0</v>
      </c>
      <c r="F9407" s="1" t="b">
        <f>IF(G9407&lt;&gt;"", IF(COUNTIF($G$2:G9406, G9407), INDEX($A$2:$G$100000, MATCH(G9407, $G$2:G9406,0),1), FALSE), FALSE)</f>
        <v>0</v>
      </c>
      <c r="G9407" s="1">
        <v>960</v>
      </c>
      <c r="H9407" s="1" t="s">
        <v>9208</v>
      </c>
    </row>
    <row r="9408" spans="1:8" x14ac:dyDescent="0.2">
      <c r="A9408" s="1">
        <v>9478</v>
      </c>
      <c r="B9408" s="1" t="str">
        <f t="shared" si="146"/>
        <v>atlanta power co inc</v>
      </c>
      <c r="C9408" s="1" t="b">
        <f>IF(D9408&lt;&gt;"",IF(COUNTIF($D$2:D9407, D9408), INDEX($A$2:$D$100000, MATCH(D9408, $D$2:D9407,0),1), FALSE), FALSE)</f>
        <v>0</v>
      </c>
      <c r="F9408" s="1" t="b">
        <f>IF(G9408&lt;&gt;"", IF(COUNTIF($G$2:G9407, G9408), INDEX($A$2:$G$100000, MATCH(G9408, $G$2:G9407,0),1), FALSE), FALSE)</f>
        <v>0</v>
      </c>
      <c r="G9408" s="1">
        <v>967</v>
      </c>
      <c r="H9408" s="1" t="s">
        <v>9209</v>
      </c>
    </row>
    <row r="9409" spans="1:8" x14ac:dyDescent="0.2">
      <c r="A9409" s="1">
        <v>9479</v>
      </c>
      <c r="B9409" s="1" t="str">
        <f t="shared" si="146"/>
        <v>ameren energy marketing co</v>
      </c>
      <c r="C9409" s="1" t="b">
        <f>IF(D9409&lt;&gt;"",IF(COUNTIF($D$2:D9408, D9409), INDEX($A$2:$D$100000, MATCH(D9409, $D$2:D9408,0),1), FALSE), FALSE)</f>
        <v>0</v>
      </c>
      <c r="F9409" s="1" t="b">
        <f>IF(G9409&lt;&gt;"", IF(COUNTIF($G$2:G9408, G9409), INDEX($A$2:$G$100000, MATCH(G9409, $G$2:G9408,0),1), FALSE), FALSE)</f>
        <v>0</v>
      </c>
      <c r="G9409" s="1">
        <v>970</v>
      </c>
      <c r="H9409" s="1" t="s">
        <v>9210</v>
      </c>
    </row>
    <row r="9410" spans="1:8" x14ac:dyDescent="0.2">
      <c r="A9410" s="1">
        <v>9480</v>
      </c>
      <c r="B9410" s="1" t="str">
        <f t="shared" ref="B9410:B9473" si="147">IF(H9410="",E9410,H9410)</f>
        <v>auburn city of</v>
      </c>
      <c r="C9410" s="1" t="b">
        <f>IF(D9410&lt;&gt;"",IF(COUNTIF($D$2:D9409, D9410), INDEX($A$2:$D$100000, MATCH(D9410, $D$2:D9409,0),1), FALSE), FALSE)</f>
        <v>0</v>
      </c>
      <c r="F9410" s="1" t="b">
        <f>IF(G9410&lt;&gt;"", IF(COUNTIF($G$2:G9409, G9410), INDEX($A$2:$G$100000, MATCH(G9410, $G$2:G9409,0),1), FALSE), FALSE)</f>
        <v>0</v>
      </c>
      <c r="G9410" s="1">
        <v>994</v>
      </c>
      <c r="H9410" s="1" t="s">
        <v>9211</v>
      </c>
    </row>
    <row r="9411" spans="1:8" x14ac:dyDescent="0.2">
      <c r="A9411" s="1">
        <v>9481</v>
      </c>
      <c r="B9411" s="1" t="str">
        <f t="shared" si="147"/>
        <v>auburn city of</v>
      </c>
      <c r="C9411" s="1" t="b">
        <f>IF(D9411&lt;&gt;"",IF(COUNTIF($D$2:D9410, D9411), INDEX($A$2:$D$100000, MATCH(D9411, $D$2:D9410,0),1), FALSE), FALSE)</f>
        <v>0</v>
      </c>
      <c r="F9411" s="1" t="b">
        <f>IF(G9411&lt;&gt;"", IF(COUNTIF($G$2:G9410, G9411), INDEX($A$2:$G$100000, MATCH(G9411, $G$2:G9410,0),1), FALSE), FALSE)</f>
        <v>0</v>
      </c>
      <c r="G9411" s="1">
        <v>995</v>
      </c>
      <c r="H9411" s="1" t="s">
        <v>9211</v>
      </c>
    </row>
    <row r="9412" spans="1:8" x14ac:dyDescent="0.2">
      <c r="A9412" s="1">
        <v>9482</v>
      </c>
      <c r="B9412" s="1" t="str">
        <f t="shared" si="147"/>
        <v>aurelia city of</v>
      </c>
      <c r="C9412" s="1" t="b">
        <f>IF(D9412&lt;&gt;"",IF(COUNTIF($D$2:D9411, D9412), INDEX($A$2:$D$100000, MATCH(D9412, $D$2:D9411,0),1), FALSE), FALSE)</f>
        <v>0</v>
      </c>
      <c r="F9412" s="1" t="b">
        <f>IF(G9412&lt;&gt;"", IF(COUNTIF($G$2:G9411, G9412), INDEX($A$2:$G$100000, MATCH(G9412, $G$2:G9411,0),1), FALSE), FALSE)</f>
        <v>0</v>
      </c>
      <c r="G9412" s="1">
        <v>1002</v>
      </c>
      <c r="H9412" s="1" t="s">
        <v>9212</v>
      </c>
    </row>
    <row r="9413" spans="1:8" x14ac:dyDescent="0.2">
      <c r="A9413" s="1">
        <v>9483</v>
      </c>
      <c r="B9413" s="1" t="str">
        <f t="shared" si="147"/>
        <v>aurora city of</v>
      </c>
      <c r="C9413" s="1" t="b">
        <f>IF(D9413&lt;&gt;"",IF(COUNTIF($D$2:D9412, D9413), INDEX($A$2:$D$100000, MATCH(D9413, $D$2:D9412,0),1), FALSE), FALSE)</f>
        <v>0</v>
      </c>
      <c r="F9413" s="1" t="b">
        <f>IF(G9413&lt;&gt;"", IF(COUNTIF($G$2:G9412, G9413), INDEX($A$2:$G$100000, MATCH(G9413, $G$2:G9412,0),1), FALSE), FALSE)</f>
        <v>0</v>
      </c>
      <c r="G9413" s="1">
        <v>1004</v>
      </c>
      <c r="H9413" s="1" t="s">
        <v>9213</v>
      </c>
    </row>
    <row r="9414" spans="1:8" x14ac:dyDescent="0.2">
      <c r="A9414" s="1">
        <v>9484</v>
      </c>
      <c r="B9414" s="1" t="str">
        <f t="shared" si="147"/>
        <v>aviara energy corp</v>
      </c>
      <c r="C9414" s="1" t="b">
        <f>IF(D9414&lt;&gt;"",IF(COUNTIF($D$2:D9413, D9414), INDEX($A$2:$D$100000, MATCH(D9414, $D$2:D9413,0),1), FALSE), FALSE)</f>
        <v>0</v>
      </c>
      <c r="F9414" s="1" t="b">
        <f>IF(G9414&lt;&gt;"", IF(COUNTIF($G$2:G9413, G9414), INDEX($A$2:$G$100000, MATCH(G9414, $G$2:G9413,0),1), FALSE), FALSE)</f>
        <v>0</v>
      </c>
      <c r="G9414" s="1">
        <v>1012</v>
      </c>
      <c r="H9414" s="1" t="s">
        <v>9214</v>
      </c>
    </row>
    <row r="9415" spans="1:8" x14ac:dyDescent="0.2">
      <c r="A9415" s="1">
        <v>9485</v>
      </c>
      <c r="B9415" s="1" t="str">
        <f t="shared" si="147"/>
        <v>ava city of</v>
      </c>
      <c r="C9415" s="1" t="b">
        <f>IF(D9415&lt;&gt;"",IF(COUNTIF($D$2:D9414, D9415), INDEX($A$2:$D$100000, MATCH(D9415, $D$2:D9414,0),1), FALSE), FALSE)</f>
        <v>0</v>
      </c>
      <c r="F9415" s="1" t="b">
        <f>IF(G9415&lt;&gt;"", IF(COUNTIF($G$2:G9414, G9415), INDEX($A$2:$G$100000, MATCH(G9415, $G$2:G9414,0),1), FALSE), FALSE)</f>
        <v>0</v>
      </c>
      <c r="G9415" s="1">
        <v>1024</v>
      </c>
      <c r="H9415" s="1" t="s">
        <v>9215</v>
      </c>
    </row>
    <row r="9416" spans="1:8" x14ac:dyDescent="0.2">
      <c r="A9416" s="1">
        <v>9486</v>
      </c>
      <c r="B9416" s="1" t="str">
        <f t="shared" si="147"/>
        <v>avilla town of</v>
      </c>
      <c r="C9416" s="1" t="b">
        <f>IF(D9416&lt;&gt;"",IF(COUNTIF($D$2:D9415, D9416), INDEX($A$2:$D$100000, MATCH(D9416, $D$2:D9415,0),1), FALSE), FALSE)</f>
        <v>0</v>
      </c>
      <c r="F9416" s="1" t="b">
        <f>IF(G9416&lt;&gt;"", IF(COUNTIF($G$2:G9415, G9416), INDEX($A$2:$G$100000, MATCH(G9416, $G$2:G9415,0),1), FALSE), FALSE)</f>
        <v>0</v>
      </c>
      <c r="G9416" s="1">
        <v>1028</v>
      </c>
      <c r="H9416" s="1" t="s">
        <v>9216</v>
      </c>
    </row>
    <row r="9417" spans="1:8" x14ac:dyDescent="0.2">
      <c r="A9417" s="1">
        <v>9487</v>
      </c>
      <c r="B9417" s="1" t="str">
        <f t="shared" si="147"/>
        <v>axtell city of</v>
      </c>
      <c r="C9417" s="1" t="b">
        <f>IF(D9417&lt;&gt;"",IF(COUNTIF($D$2:D9416, D9417), INDEX($A$2:$D$100000, MATCH(D9417, $D$2:D9416,0),1), FALSE), FALSE)</f>
        <v>0</v>
      </c>
      <c r="F9417" s="1" t="b">
        <f>IF(G9417&lt;&gt;"", IF(COUNTIF($G$2:G9416, G9417), INDEX($A$2:$G$100000, MATCH(G9417, $G$2:G9416,0),1), FALSE), FALSE)</f>
        <v>0</v>
      </c>
      <c r="G9417" s="1">
        <v>1033</v>
      </c>
      <c r="H9417" s="1" t="s">
        <v>9217</v>
      </c>
    </row>
    <row r="9418" spans="1:8" x14ac:dyDescent="0.2">
      <c r="A9418" s="1">
        <v>9488</v>
      </c>
      <c r="B9418" s="1" t="str">
        <f t="shared" si="147"/>
        <v>ayden town of</v>
      </c>
      <c r="C9418" s="1" t="b">
        <f>IF(D9418&lt;&gt;"",IF(COUNTIF($D$2:D9417, D9418), INDEX($A$2:$D$100000, MATCH(D9418, $D$2:D9417,0),1), FALSE), FALSE)</f>
        <v>0</v>
      </c>
      <c r="F9418" s="1" t="b">
        <f>IF(G9418&lt;&gt;"", IF(COUNTIF($G$2:G9417, G9418), INDEX($A$2:$G$100000, MATCH(G9418, $G$2:G9417,0),1), FALSE), FALSE)</f>
        <v>0</v>
      </c>
      <c r="G9418" s="1">
        <v>1036</v>
      </c>
      <c r="H9418" s="1" t="s">
        <v>9218</v>
      </c>
    </row>
    <row r="9419" spans="1:8" x14ac:dyDescent="0.2">
      <c r="A9419" s="1">
        <v>9489</v>
      </c>
      <c r="B9419" s="1" t="str">
        <f t="shared" si="147"/>
        <v>acn power inc</v>
      </c>
      <c r="C9419" s="1" t="b">
        <f>IF(D9419&lt;&gt;"",IF(COUNTIF($D$2:D9418, D9419), INDEX($A$2:$D$100000, MATCH(D9419, $D$2:D9418,0),1), FALSE), FALSE)</f>
        <v>0</v>
      </c>
      <c r="F9419" s="1" t="b">
        <f>IF(G9419&lt;&gt;"", IF(COUNTIF($G$2:G9418, G9419), INDEX($A$2:$G$100000, MATCH(G9419, $G$2:G9418,0),1), FALSE), FALSE)</f>
        <v>0</v>
      </c>
      <c r="G9419" s="1">
        <v>1039</v>
      </c>
      <c r="H9419" s="1" t="s">
        <v>9219</v>
      </c>
    </row>
    <row r="9420" spans="1:8" x14ac:dyDescent="0.2">
      <c r="A9420" s="1">
        <v>9490</v>
      </c>
      <c r="B9420" s="1" t="str">
        <f t="shared" si="147"/>
        <v>auburndale power partners lp</v>
      </c>
      <c r="C9420" s="1" t="b">
        <f>IF(D9420&lt;&gt;"",IF(COUNTIF($D$2:D9419, D9420), INDEX($A$2:$D$100000, MATCH(D9420, $D$2:D9419,0),1), FALSE), FALSE)</f>
        <v>0</v>
      </c>
      <c r="F9420" s="1" t="b">
        <f>IF(G9420&lt;&gt;"", IF(COUNTIF($G$2:G9419, G9420), INDEX($A$2:$G$100000, MATCH(G9420, $G$2:G9419,0),1), FALSE), FALSE)</f>
        <v>0</v>
      </c>
      <c r="G9420" s="1">
        <v>1041</v>
      </c>
      <c r="H9420" s="1" t="s">
        <v>9220</v>
      </c>
    </row>
    <row r="9421" spans="1:8" x14ac:dyDescent="0.2">
      <c r="A9421" s="1">
        <v>9491</v>
      </c>
      <c r="B9421" s="1" t="str">
        <f t="shared" si="147"/>
        <v>aztec city of</v>
      </c>
      <c r="C9421" s="1" t="b">
        <f>IF(D9421&lt;&gt;"",IF(COUNTIF($D$2:D9420, D9421), INDEX($A$2:$D$100000, MATCH(D9421, $D$2:D9420,0),1), FALSE), FALSE)</f>
        <v>0</v>
      </c>
      <c r="F9421" s="1" t="b">
        <f>IF(G9421&lt;&gt;"", IF(COUNTIF($G$2:G9420, G9421), INDEX($A$2:$G$100000, MATCH(G9421, $G$2:G9420,0),1), FALSE), FALSE)</f>
        <v>0</v>
      </c>
      <c r="G9421" s="1">
        <v>1046</v>
      </c>
      <c r="H9421" s="1" t="s">
        <v>9221</v>
      </c>
    </row>
    <row r="9422" spans="1:8" x14ac:dyDescent="0.2">
      <c r="A9422" s="1">
        <v>9492</v>
      </c>
      <c r="B9422" s="1" t="str">
        <f t="shared" si="147"/>
        <v>at&amp;t credit corp</v>
      </c>
      <c r="C9422" s="1" t="b">
        <f>IF(D9422&lt;&gt;"",IF(COUNTIF($D$2:D9421, D9422), INDEX($A$2:$D$100000, MATCH(D9422, $D$2:D9421,0),1), FALSE), FALSE)</f>
        <v>0</v>
      </c>
      <c r="F9422" s="1" t="b">
        <f>IF(G9422&lt;&gt;"", IF(COUNTIF($G$2:G9421, G9422), INDEX($A$2:$G$100000, MATCH(G9422, $G$2:G9421,0),1), FALSE), FALSE)</f>
        <v>0</v>
      </c>
      <c r="G9422" s="1">
        <v>1048</v>
      </c>
      <c r="H9422" s="1" t="s">
        <v>9222</v>
      </c>
    </row>
    <row r="9423" spans="1:8" x14ac:dyDescent="0.2">
      <c r="A9423" s="1">
        <v>9493</v>
      </c>
      <c r="B9423" s="1" t="str">
        <f t="shared" si="147"/>
        <v>azusa city of</v>
      </c>
      <c r="C9423" s="1" t="b">
        <f>IF(D9423&lt;&gt;"",IF(COUNTIF($D$2:D9422, D9423), INDEX($A$2:$D$100000, MATCH(D9423, $D$2:D9422,0),1), FALSE), FALSE)</f>
        <v>0</v>
      </c>
      <c r="F9423" s="1" t="b">
        <f>IF(G9423&lt;&gt;"", IF(COUNTIF($G$2:G9422, G9423), INDEX($A$2:$G$100000, MATCH(G9423, $G$2:G9422,0),1), FALSE), FALSE)</f>
        <v>0</v>
      </c>
      <c r="G9423" s="1">
        <v>1050</v>
      </c>
      <c r="H9423" s="1" t="s">
        <v>9223</v>
      </c>
    </row>
    <row r="9424" spans="1:8" x14ac:dyDescent="0.2">
      <c r="A9424" s="1">
        <v>9494</v>
      </c>
      <c r="B9424" s="1" t="str">
        <f t="shared" si="147"/>
        <v>barc electric coop inc</v>
      </c>
      <c r="C9424" s="1" t="b">
        <f>IF(D9424&lt;&gt;"",IF(COUNTIF($D$2:D9423, D9424), INDEX($A$2:$D$100000, MATCH(D9424, $D$2:D9423,0),1), FALSE), FALSE)</f>
        <v>0</v>
      </c>
      <c r="F9424" s="1" t="b">
        <f>IF(G9424&lt;&gt;"", IF(COUNTIF($G$2:G9423, G9424), INDEX($A$2:$G$100000, MATCH(G9424, $G$2:G9423,0),1), FALSE), FALSE)</f>
        <v>0</v>
      </c>
      <c r="G9424" s="1">
        <v>1062</v>
      </c>
      <c r="H9424" s="1" t="s">
        <v>9224</v>
      </c>
    </row>
    <row r="9425" spans="1:8" x14ac:dyDescent="0.2">
      <c r="A9425" s="1">
        <v>9495</v>
      </c>
      <c r="B9425" s="1" t="str">
        <f t="shared" si="147"/>
        <v>avalon/h &amp; h properties</v>
      </c>
      <c r="C9425" s="1" t="b">
        <f>IF(D9425&lt;&gt;"",IF(COUNTIF($D$2:D9424, D9425), INDEX($A$2:$D$100000, MATCH(D9425, $D$2:D9424,0),1), FALSE), FALSE)</f>
        <v>0</v>
      </c>
      <c r="F9425" s="1" t="b">
        <f>IF(G9425&lt;&gt;"", IF(COUNTIF($G$2:G9424, G9425), INDEX($A$2:$G$100000, MATCH(G9425, $G$2:G9424,0),1), FALSE), FALSE)</f>
        <v>0</v>
      </c>
      <c r="G9425" s="1">
        <v>1063</v>
      </c>
      <c r="H9425" s="1" t="s">
        <v>9225</v>
      </c>
    </row>
    <row r="9426" spans="1:8" x14ac:dyDescent="0.2">
      <c r="A9426" s="1">
        <v>9496</v>
      </c>
      <c r="B9426" s="1" t="str">
        <f t="shared" si="147"/>
        <v>badger city of</v>
      </c>
      <c r="C9426" s="1" t="b">
        <f>IF(D9426&lt;&gt;"",IF(COUNTIF($D$2:D9425, D9426), INDEX($A$2:$D$100000, MATCH(D9426, $D$2:D9425,0),1), FALSE), FALSE)</f>
        <v>0</v>
      </c>
      <c r="F9426" s="1" t="b">
        <f>IF(G9426&lt;&gt;"", IF(COUNTIF($G$2:G9425, G9426), INDEX($A$2:$G$100000, MATCH(G9426, $G$2:G9425,0),1), FALSE), FALSE)</f>
        <v>0</v>
      </c>
      <c r="G9426" s="1">
        <v>1080</v>
      </c>
      <c r="H9426" s="1" t="s">
        <v>9226</v>
      </c>
    </row>
    <row r="9427" spans="1:8" x14ac:dyDescent="0.2">
      <c r="A9427" s="1">
        <v>9497</v>
      </c>
      <c r="B9427" s="1" t="str">
        <f t="shared" si="147"/>
        <v>ayp energy, inc</v>
      </c>
      <c r="C9427" s="1" t="b">
        <f>IF(D9427&lt;&gt;"",IF(COUNTIF($D$2:D9426, D9427), INDEX($A$2:$D$100000, MATCH(D9427, $D$2:D9426,0),1), FALSE), FALSE)</f>
        <v>0</v>
      </c>
      <c r="F9427" s="1" t="b">
        <f>IF(G9427&lt;&gt;"", IF(COUNTIF($G$2:G9426, G9427), INDEX($A$2:$G$100000, MATCH(G9427, $G$2:G9426,0),1), FALSE), FALSE)</f>
        <v>0</v>
      </c>
      <c r="G9427" s="1">
        <v>1092</v>
      </c>
      <c r="H9427" s="1" t="s">
        <v>9227</v>
      </c>
    </row>
    <row r="9428" spans="1:8" x14ac:dyDescent="0.2">
      <c r="A9428" s="1">
        <v>9498</v>
      </c>
      <c r="B9428" s="1" t="str">
        <f t="shared" si="147"/>
        <v>bagley public utilities comm</v>
      </c>
      <c r="C9428" s="1" t="b">
        <f>IF(D9428&lt;&gt;"",IF(COUNTIF($D$2:D9427, D9428), INDEX($A$2:$D$100000, MATCH(D9428, $D$2:D9427,0),1), FALSE), FALSE)</f>
        <v>0</v>
      </c>
      <c r="F9428" s="1" t="b">
        <f>IF(G9428&lt;&gt;"", IF(COUNTIF($G$2:G9427, G9428), INDEX($A$2:$G$100000, MATCH(G9428, $G$2:G9427,0),1), FALSE), FALSE)</f>
        <v>0</v>
      </c>
      <c r="G9428" s="1">
        <v>1101</v>
      </c>
      <c r="H9428" s="1" t="s">
        <v>9228</v>
      </c>
    </row>
    <row r="9429" spans="1:8" x14ac:dyDescent="0.2">
      <c r="A9429" s="1">
        <v>9499</v>
      </c>
      <c r="B9429" s="1" t="str">
        <f t="shared" si="147"/>
        <v>bainbridge town of</v>
      </c>
      <c r="C9429" s="1" t="b">
        <f>IF(D9429&lt;&gt;"",IF(COUNTIF($D$2:D9428, D9429), INDEX($A$2:$D$100000, MATCH(D9429, $D$2:D9428,0),1), FALSE), FALSE)</f>
        <v>0</v>
      </c>
      <c r="F9429" s="1" t="b">
        <f>IF(G9429&lt;&gt;"", IF(COUNTIF($G$2:G9428, G9429), INDEX($A$2:$G$100000, MATCH(G9429, $G$2:G9428,0),1), FALSE), FALSE)</f>
        <v>0</v>
      </c>
      <c r="G9429" s="1">
        <v>1119</v>
      </c>
      <c r="H9429" s="1" t="s">
        <v>9229</v>
      </c>
    </row>
    <row r="9430" spans="1:8" x14ac:dyDescent="0.2">
      <c r="A9430" s="1">
        <v>9500</v>
      </c>
      <c r="B9430" s="1" t="str">
        <f t="shared" si="147"/>
        <v>baird city of</v>
      </c>
      <c r="C9430" s="1" t="b">
        <f>IF(D9430&lt;&gt;"",IF(COUNTIF($D$2:D9429, D9430), INDEX($A$2:$D$100000, MATCH(D9430, $D$2:D9429,0),1), FALSE), FALSE)</f>
        <v>0</v>
      </c>
      <c r="F9430" s="1" t="b">
        <f>IF(G9430&lt;&gt;"", IF(COUNTIF($G$2:G9429, G9430), INDEX($A$2:$G$100000, MATCH(G9430, $G$2:G9429,0),1), FALSE), FALSE)</f>
        <v>0</v>
      </c>
      <c r="G9430" s="1">
        <v>1124</v>
      </c>
      <c r="H9430" s="1" t="s">
        <v>9230</v>
      </c>
    </row>
    <row r="9431" spans="1:8" x14ac:dyDescent="0.2">
      <c r="A9431" s="1">
        <v>9501</v>
      </c>
      <c r="B9431" s="1" t="str">
        <f t="shared" si="147"/>
        <v>baker electric coop inc</v>
      </c>
      <c r="C9431" s="1" t="b">
        <f>IF(D9431&lt;&gt;"",IF(COUNTIF($D$2:D9430, D9431), INDEX($A$2:$D$100000, MATCH(D9431, $D$2:D9430,0),1), FALSE), FALSE)</f>
        <v>0</v>
      </c>
      <c r="F9431" s="1" t="b">
        <f>IF(G9431&lt;&gt;"", IF(COUNTIF($G$2:G9430, G9431), INDEX($A$2:$G$100000, MATCH(G9431, $G$2:G9430,0),1), FALSE), FALSE)</f>
        <v>0</v>
      </c>
      <c r="G9431" s="1">
        <v>1130</v>
      </c>
      <c r="H9431" s="1" t="s">
        <v>9231</v>
      </c>
    </row>
    <row r="9432" spans="1:8" x14ac:dyDescent="0.2">
      <c r="A9432" s="1">
        <v>9502</v>
      </c>
      <c r="B9432" s="1" t="str">
        <f t="shared" si="147"/>
        <v>baldwin county el member corp</v>
      </c>
      <c r="C9432" s="1" t="b">
        <f>IF(D9432&lt;&gt;"",IF(COUNTIF($D$2:D9431, D9432), INDEX($A$2:$D$100000, MATCH(D9432, $D$2:D9431,0),1), FALSE), FALSE)</f>
        <v>0</v>
      </c>
      <c r="F9432" s="1" t="b">
        <f>IF(G9432&lt;&gt;"", IF(COUNTIF($G$2:G9431, G9432), INDEX($A$2:$G$100000, MATCH(G9432, $G$2:G9431,0),1), FALSE), FALSE)</f>
        <v>0</v>
      </c>
      <c r="G9432" s="1">
        <v>1149</v>
      </c>
      <c r="H9432" s="1" t="s">
        <v>9232</v>
      </c>
    </row>
    <row r="9433" spans="1:8" x14ac:dyDescent="0.2">
      <c r="A9433" s="1">
        <v>9503</v>
      </c>
      <c r="B9433" s="1" t="str">
        <f t="shared" si="147"/>
        <v>baltimore gas &amp; electric co</v>
      </c>
      <c r="C9433" s="1" t="b">
        <f>IF(D9433&lt;&gt;"",IF(COUNTIF($D$2:D9432, D9433), INDEX($A$2:$D$100000, MATCH(D9433, $D$2:D9432,0),1), FALSE), FALSE)</f>
        <v>0</v>
      </c>
      <c r="F9433" s="1" t="b">
        <f>IF(G9433&lt;&gt;"", IF(COUNTIF($G$2:G9432, G9433), INDEX($A$2:$G$100000, MATCH(G9433, $G$2:G9432,0),1), FALSE), FALSE)</f>
        <v>0</v>
      </c>
      <c r="G9433" s="1">
        <v>1167</v>
      </c>
      <c r="H9433" s="1" t="s">
        <v>9233</v>
      </c>
    </row>
    <row r="9434" spans="1:8" x14ac:dyDescent="0.2">
      <c r="A9434" s="1">
        <v>9504</v>
      </c>
      <c r="B9434" s="1" t="str">
        <f t="shared" si="147"/>
        <v>bailey county elec coop assn</v>
      </c>
      <c r="C9434" s="1" t="b">
        <f>IF(D9434&lt;&gt;"",IF(COUNTIF($D$2:D9433, D9434), INDEX($A$2:$D$100000, MATCH(D9434, $D$2:D9433,0),1), FALSE), FALSE)</f>
        <v>0</v>
      </c>
      <c r="F9434" s="1" t="b">
        <f>IF(G9434&lt;&gt;"", IF(COUNTIF($G$2:G9433, G9434), INDEX($A$2:$G$100000, MATCH(G9434, $G$2:G9433,0),1), FALSE), FALSE)</f>
        <v>0</v>
      </c>
      <c r="G9434" s="1">
        <v>1169</v>
      </c>
      <c r="H9434" s="1" t="s">
        <v>9234</v>
      </c>
    </row>
    <row r="9435" spans="1:8" x14ac:dyDescent="0.2">
      <c r="A9435" s="1">
        <v>9505</v>
      </c>
      <c r="B9435" s="1" t="str">
        <f t="shared" si="147"/>
        <v>bamberg city of</v>
      </c>
      <c r="C9435" s="1" t="b">
        <f>IF(D9435&lt;&gt;"",IF(COUNTIF($D$2:D9434, D9435), INDEX($A$2:$D$100000, MATCH(D9435, $D$2:D9434,0),1), FALSE), FALSE)</f>
        <v>0</v>
      </c>
      <c r="F9435" s="1" t="b">
        <f>IF(G9435&lt;&gt;"", IF(COUNTIF($G$2:G9434, G9435), INDEX($A$2:$G$100000, MATCH(G9435, $G$2:G9434,0),1), FALSE), FALSE)</f>
        <v>0</v>
      </c>
      <c r="G9435" s="1">
        <v>1170</v>
      </c>
      <c r="H9435" s="1" t="s">
        <v>9235</v>
      </c>
    </row>
    <row r="9436" spans="1:8" x14ac:dyDescent="0.2">
      <c r="A9436" s="1">
        <v>9506</v>
      </c>
      <c r="B9436" s="1" t="str">
        <f t="shared" si="147"/>
        <v>bandera electric coop inc</v>
      </c>
      <c r="C9436" s="1" t="b">
        <f>IF(D9436&lt;&gt;"",IF(COUNTIF($D$2:D9435, D9436), INDEX($A$2:$D$100000, MATCH(D9436, $D$2:D9435,0),1), FALSE), FALSE)</f>
        <v>0</v>
      </c>
      <c r="F9436" s="1" t="b">
        <f>IF(G9436&lt;&gt;"", IF(COUNTIF($G$2:G9435, G9436), INDEX($A$2:$G$100000, MATCH(G9436, $G$2:G9435,0),1), FALSE), FALSE)</f>
        <v>0</v>
      </c>
      <c r="G9436" s="1">
        <v>1175</v>
      </c>
      <c r="H9436" s="1" t="s">
        <v>9236</v>
      </c>
    </row>
    <row r="9437" spans="1:8" x14ac:dyDescent="0.2">
      <c r="A9437" s="1">
        <v>9507</v>
      </c>
      <c r="B9437" s="1" t="str">
        <f t="shared" si="147"/>
        <v>bandon city of</v>
      </c>
      <c r="C9437" s="1" t="b">
        <f>IF(D9437&lt;&gt;"",IF(COUNTIF($D$2:D9436, D9437), INDEX($A$2:$D$100000, MATCH(D9437, $D$2:D9436,0),1), FALSE), FALSE)</f>
        <v>0</v>
      </c>
      <c r="F9437" s="1" t="b">
        <f>IF(G9437&lt;&gt;"", IF(COUNTIF($G$2:G9436, G9437), INDEX($A$2:$G$100000, MATCH(G9437, $G$2:G9436,0),1), FALSE), FALSE)</f>
        <v>0</v>
      </c>
      <c r="G9437" s="1">
        <v>1176</v>
      </c>
      <c r="H9437" s="1" t="s">
        <v>9237</v>
      </c>
    </row>
    <row r="9438" spans="1:8" x14ac:dyDescent="0.2">
      <c r="A9438" s="1">
        <v>9508</v>
      </c>
      <c r="B9438" s="1" t="str">
        <f t="shared" si="147"/>
        <v>bangor city of</v>
      </c>
      <c r="C9438" s="1" t="b">
        <f>IF(D9438&lt;&gt;"",IF(COUNTIF($D$2:D9437, D9438), INDEX($A$2:$D$100000, MATCH(D9438, $D$2:D9437,0),1), FALSE), FALSE)</f>
        <v>0</v>
      </c>
      <c r="F9438" s="1" t="b">
        <f>IF(G9438&lt;&gt;"", IF(COUNTIF($G$2:G9437, G9438), INDEX($A$2:$G$100000, MATCH(G9438, $G$2:G9437,0),1), FALSE), FALSE)</f>
        <v>0</v>
      </c>
      <c r="G9438" s="1">
        <v>1181</v>
      </c>
      <c r="H9438" s="1" t="s">
        <v>9238</v>
      </c>
    </row>
    <row r="9439" spans="1:8" x14ac:dyDescent="0.2">
      <c r="A9439" s="1">
        <v>9509</v>
      </c>
      <c r="B9439" s="1" t="str">
        <f t="shared" si="147"/>
        <v>banning city of</v>
      </c>
      <c r="C9439" s="1" t="b">
        <f>IF(D9439&lt;&gt;"",IF(COUNTIF($D$2:D9438, D9439), INDEX($A$2:$D$100000, MATCH(D9439, $D$2:D9438,0),1), FALSE), FALSE)</f>
        <v>0</v>
      </c>
      <c r="F9439" s="1" t="b">
        <f>IF(G9439&lt;&gt;"", IF(COUNTIF($G$2:G9438, G9439), INDEX($A$2:$G$100000, MATCH(G9439, $G$2:G9438,0),1), FALSE), FALSE)</f>
        <v>0</v>
      </c>
      <c r="G9439" s="1">
        <v>1192</v>
      </c>
      <c r="H9439" s="1" t="s">
        <v>9239</v>
      </c>
    </row>
    <row r="9440" spans="1:8" x14ac:dyDescent="0.2">
      <c r="A9440" s="1">
        <v>9510</v>
      </c>
      <c r="B9440" s="1" t="str">
        <f t="shared" si="147"/>
        <v>baraga city of</v>
      </c>
      <c r="C9440" s="1" t="b">
        <f>IF(D9440&lt;&gt;"",IF(COUNTIF($D$2:D9439, D9440), INDEX($A$2:$D$100000, MATCH(D9440, $D$2:D9439,0),1), FALSE), FALSE)</f>
        <v>0</v>
      </c>
      <c r="F9440" s="1" t="b">
        <f>IF(G9440&lt;&gt;"", IF(COUNTIF($G$2:G9439, G9440), INDEX($A$2:$G$100000, MATCH(G9440, $G$2:G9439,0),1), FALSE), FALSE)</f>
        <v>0</v>
      </c>
      <c r="G9440" s="1">
        <v>1196</v>
      </c>
      <c r="H9440" s="1" t="s">
        <v>9240</v>
      </c>
    </row>
    <row r="9441" spans="1:8" x14ac:dyDescent="0.2">
      <c r="A9441" s="1">
        <v>9511</v>
      </c>
      <c r="B9441" s="1" t="str">
        <f t="shared" si="147"/>
        <v>barbourville city of</v>
      </c>
      <c r="C9441" s="1" t="b">
        <f>IF(D9441&lt;&gt;"",IF(COUNTIF($D$2:D9440, D9441), INDEX($A$2:$D$100000, MATCH(D9441, $D$2:D9440,0),1), FALSE), FALSE)</f>
        <v>0</v>
      </c>
      <c r="F9441" s="1" t="b">
        <f>IF(G9441&lt;&gt;"", IF(COUNTIF($G$2:G9440, G9441), INDEX($A$2:$G$100000, MATCH(G9441, $G$2:G9440,0),1), FALSE), FALSE)</f>
        <v>0</v>
      </c>
      <c r="G9441" s="1">
        <v>1201</v>
      </c>
      <c r="H9441" s="1" t="s">
        <v>9241</v>
      </c>
    </row>
    <row r="9442" spans="1:8" x14ac:dyDescent="0.2">
      <c r="A9442" s="1">
        <v>9512</v>
      </c>
      <c r="B9442" s="1" t="str">
        <f t="shared" si="147"/>
        <v>bardwell city of</v>
      </c>
      <c r="C9442" s="1" t="b">
        <f>IF(D9442&lt;&gt;"",IF(COUNTIF($D$2:D9441, D9442), INDEX($A$2:$D$100000, MATCH(D9442, $D$2:D9441,0),1), FALSE), FALSE)</f>
        <v>0</v>
      </c>
      <c r="F9442" s="1" t="b">
        <f>IF(G9442&lt;&gt;"", IF(COUNTIF($G$2:G9441, G9442), INDEX($A$2:$G$100000, MATCH(G9442, $G$2:G9441,0),1), FALSE), FALSE)</f>
        <v>0</v>
      </c>
      <c r="G9442" s="1">
        <v>1205</v>
      </c>
      <c r="H9442" s="1" t="s">
        <v>9242</v>
      </c>
    </row>
    <row r="9443" spans="1:8" x14ac:dyDescent="0.2">
      <c r="A9443" s="1">
        <v>9513</v>
      </c>
      <c r="B9443" s="1" t="str">
        <f t="shared" si="147"/>
        <v>bargersville town of</v>
      </c>
      <c r="C9443" s="1" t="b">
        <f>IF(D9443&lt;&gt;"",IF(COUNTIF($D$2:D9442, D9443), INDEX($A$2:$D$100000, MATCH(D9443, $D$2:D9442,0),1), FALSE), FALSE)</f>
        <v>0</v>
      </c>
      <c r="F9443" s="1" t="b">
        <f>IF(G9443&lt;&gt;"", IF(COUNTIF($G$2:G9442, G9443), INDEX($A$2:$G$100000, MATCH(G9443, $G$2:G9442,0),1), FALSE), FALSE)</f>
        <v>0</v>
      </c>
      <c r="G9443" s="1">
        <v>1208</v>
      </c>
      <c r="H9443" s="1" t="s">
        <v>9243</v>
      </c>
    </row>
    <row r="9444" spans="1:8" x14ac:dyDescent="0.2">
      <c r="A9444" s="1">
        <v>9514</v>
      </c>
      <c r="B9444" s="1" t="str">
        <f t="shared" si="147"/>
        <v>barnesville city of</v>
      </c>
      <c r="C9444" s="1" t="b">
        <f>IF(D9444&lt;&gt;"",IF(COUNTIF($D$2:D9443, D9444), INDEX($A$2:$D$100000, MATCH(D9444, $D$2:D9443,0),1), FALSE), FALSE)</f>
        <v>0</v>
      </c>
      <c r="F9444" s="1" t="b">
        <f>IF(G9444&lt;&gt;"", IF(COUNTIF($G$2:G9443, G9444), INDEX($A$2:$G$100000, MATCH(G9444, $G$2:G9443,0),1), FALSE), FALSE)</f>
        <v>0</v>
      </c>
      <c r="G9444" s="1">
        <v>1232</v>
      </c>
      <c r="H9444" s="1" t="s">
        <v>9244</v>
      </c>
    </row>
    <row r="9445" spans="1:8" x14ac:dyDescent="0.2">
      <c r="A9445" s="1">
        <v>9515</v>
      </c>
      <c r="B9445" s="1" t="str">
        <f t="shared" si="147"/>
        <v>barnesville city of</v>
      </c>
      <c r="C9445" s="1" t="b">
        <f>IF(D9445&lt;&gt;"",IF(COUNTIF($D$2:D9444, D9445), INDEX($A$2:$D$100000, MATCH(D9445, $D$2:D9444,0),1), FALSE), FALSE)</f>
        <v>0</v>
      </c>
      <c r="F9445" s="1" t="b">
        <f>IF(G9445&lt;&gt;"", IF(COUNTIF($G$2:G9444, G9445), INDEX($A$2:$G$100000, MATCH(G9445, $G$2:G9444,0),1), FALSE), FALSE)</f>
        <v>0</v>
      </c>
      <c r="G9445" s="1">
        <v>1233</v>
      </c>
      <c r="H9445" s="1" t="s">
        <v>9244</v>
      </c>
    </row>
    <row r="9446" spans="1:8" x14ac:dyDescent="0.2">
      <c r="A9446" s="1">
        <v>9516</v>
      </c>
      <c r="B9446" s="1" t="str">
        <f t="shared" si="147"/>
        <v>b-k electric coop inc</v>
      </c>
      <c r="C9446" s="1" t="b">
        <f>IF(D9446&lt;&gt;"",IF(COUNTIF($D$2:D9445, D9446), INDEX($A$2:$D$100000, MATCH(D9446, $D$2:D9445,0),1), FALSE), FALSE)</f>
        <v>0</v>
      </c>
      <c r="F9446" s="1" t="b">
        <f>IF(G9446&lt;&gt;"", IF(COUNTIF($G$2:G9445, G9446), INDEX($A$2:$G$100000, MATCH(G9446, $G$2:G9445,0),1), FALSE), FALSE)</f>
        <v>0</v>
      </c>
      <c r="G9446" s="1">
        <v>1235</v>
      </c>
      <c r="H9446" s="1" t="s">
        <v>9245</v>
      </c>
    </row>
    <row r="9447" spans="1:8" x14ac:dyDescent="0.2">
      <c r="A9447" s="1">
        <v>9517</v>
      </c>
      <c r="B9447" s="1" t="str">
        <f t="shared" si="147"/>
        <v>barron electric coop</v>
      </c>
      <c r="C9447" s="1" t="b">
        <f>IF(D9447&lt;&gt;"",IF(COUNTIF($D$2:D9446, D9447), INDEX($A$2:$D$100000, MATCH(D9447, $D$2:D9446,0),1), FALSE), FALSE)</f>
        <v>0</v>
      </c>
      <c r="F9447" s="1" t="b">
        <f>IF(G9447&lt;&gt;"", IF(COUNTIF($G$2:G9446, G9447), INDEX($A$2:$G$100000, MATCH(G9447, $G$2:G9446,0),1), FALSE), FALSE)</f>
        <v>0</v>
      </c>
      <c r="G9447" s="1">
        <v>1251</v>
      </c>
      <c r="H9447" s="1" t="s">
        <v>9246</v>
      </c>
    </row>
    <row r="9448" spans="1:8" x14ac:dyDescent="0.2">
      <c r="A9448" s="1">
        <v>9518</v>
      </c>
      <c r="B9448" s="1" t="str">
        <f t="shared" si="147"/>
        <v>bartlett electric coop inc</v>
      </c>
      <c r="C9448" s="1" t="b">
        <f>IF(D9448&lt;&gt;"",IF(COUNTIF($D$2:D9447, D9448), INDEX($A$2:$D$100000, MATCH(D9448, $D$2:D9447,0),1), FALSE), FALSE)</f>
        <v>0</v>
      </c>
      <c r="F9448" s="1" t="b">
        <f>IF(G9448&lt;&gt;"", IF(COUNTIF($G$2:G9447, G9448), INDEX($A$2:$G$100000, MATCH(G9448, $G$2:G9447,0),1), FALSE), FALSE)</f>
        <v>0</v>
      </c>
      <c r="G9448" s="1">
        <v>1273</v>
      </c>
      <c r="H9448" s="1" t="s">
        <v>9247</v>
      </c>
    </row>
    <row r="9449" spans="1:8" x14ac:dyDescent="0.2">
      <c r="A9449" s="1">
        <v>9519</v>
      </c>
      <c r="B9449" s="1" t="str">
        <f t="shared" si="147"/>
        <v>basf corp</v>
      </c>
      <c r="C9449" s="1" t="b">
        <f>IF(D9449&lt;&gt;"",IF(COUNTIF($D$2:D9448, D9449), INDEX($A$2:$D$100000, MATCH(D9449, $D$2:D9448,0),1), FALSE), FALSE)</f>
        <v>0</v>
      </c>
      <c r="F9449" s="1" t="b">
        <f>IF(G9449&lt;&gt;"", IF(COUNTIF($G$2:G9448, G9449), INDEX($A$2:$G$100000, MATCH(G9449, $G$2:G9448,0),1), FALSE), FALSE)</f>
        <v>0</v>
      </c>
      <c r="G9449" s="1">
        <v>1275</v>
      </c>
      <c r="H9449" s="1" t="s">
        <v>9248</v>
      </c>
    </row>
    <row r="9450" spans="1:8" x14ac:dyDescent="0.2">
      <c r="A9450" s="1">
        <v>9520</v>
      </c>
      <c r="B9450" s="1" t="str">
        <f t="shared" si="147"/>
        <v>barry electric coop</v>
      </c>
      <c r="C9450" s="1" t="b">
        <f>IF(D9450&lt;&gt;"",IF(COUNTIF($D$2:D9449, D9450), INDEX($A$2:$D$100000, MATCH(D9450, $D$2:D9449,0),1), FALSE), FALSE)</f>
        <v>0</v>
      </c>
      <c r="F9450" s="1" t="b">
        <f>IF(G9450&lt;&gt;"", IF(COUNTIF($G$2:G9449, G9450), INDEX($A$2:$G$100000, MATCH(G9450, $G$2:G9449,0),1), FALSE), FALSE)</f>
        <v>0</v>
      </c>
      <c r="G9450" s="1">
        <v>1279</v>
      </c>
      <c r="H9450" s="1" t="s">
        <v>9249</v>
      </c>
    </row>
    <row r="9451" spans="1:8" x14ac:dyDescent="0.2">
      <c r="A9451" s="1">
        <v>9521</v>
      </c>
      <c r="B9451" s="1" t="str">
        <f t="shared" si="147"/>
        <v>bartholomew county rural e m c</v>
      </c>
      <c r="C9451" s="1" t="b">
        <f>IF(D9451&lt;&gt;"",IF(COUNTIF($D$2:D9450, D9451), INDEX($A$2:$D$100000, MATCH(D9451, $D$2:D9450,0),1), FALSE), FALSE)</f>
        <v>0</v>
      </c>
      <c r="F9451" s="1" t="b">
        <f>IF(G9451&lt;&gt;"", IF(COUNTIF($G$2:G9450, G9451), INDEX($A$2:$G$100000, MATCH(G9451, $G$2:G9450,0),1), FALSE), FALSE)</f>
        <v>0</v>
      </c>
      <c r="G9451" s="1">
        <v>1283</v>
      </c>
      <c r="H9451" s="1" t="s">
        <v>9250</v>
      </c>
    </row>
    <row r="9452" spans="1:8" x14ac:dyDescent="0.2">
      <c r="A9452" s="1">
        <v>9522</v>
      </c>
      <c r="B9452" s="1" t="str">
        <f t="shared" si="147"/>
        <v>bartlett city of</v>
      </c>
      <c r="C9452" s="1" t="b">
        <f>IF(D9452&lt;&gt;"",IF(COUNTIF($D$2:D9451, D9452), INDEX($A$2:$D$100000, MATCH(D9452, $D$2:D9451,0),1), FALSE), FALSE)</f>
        <v>0</v>
      </c>
      <c r="F9452" s="1" t="b">
        <f>IF(G9452&lt;&gt;"", IF(COUNTIF($G$2:G9451, G9452), INDEX($A$2:$G$100000, MATCH(G9452, $G$2:G9451,0),1), FALSE), FALSE)</f>
        <v>0</v>
      </c>
      <c r="G9452" s="1">
        <v>1287</v>
      </c>
      <c r="H9452" s="1" t="s">
        <v>9251</v>
      </c>
    </row>
    <row r="9453" spans="1:8" x14ac:dyDescent="0.2">
      <c r="A9453" s="1">
        <v>9523</v>
      </c>
      <c r="B9453" s="1" t="str">
        <f t="shared" si="147"/>
        <v>bartow city of</v>
      </c>
      <c r="C9453" s="1" t="b">
        <f>IF(D9453&lt;&gt;"",IF(COUNTIF($D$2:D9452, D9453), INDEX($A$2:$D$100000, MATCH(D9453, $D$2:D9452,0),1), FALSE), FALSE)</f>
        <v>0</v>
      </c>
      <c r="F9453" s="1" t="b">
        <f>IF(G9453&lt;&gt;"", IF(COUNTIF($G$2:G9452, G9453), INDEX($A$2:$G$100000, MATCH(G9453, $G$2:G9452,0),1), FALSE), FALSE)</f>
        <v>0</v>
      </c>
      <c r="G9453" s="1">
        <v>1300</v>
      </c>
      <c r="H9453" s="1" t="s">
        <v>9252</v>
      </c>
    </row>
    <row r="9454" spans="1:8" x14ac:dyDescent="0.2">
      <c r="A9454" s="1">
        <v>9524</v>
      </c>
      <c r="B9454" s="1" t="str">
        <f t="shared" si="147"/>
        <v>barton county elec coop inc</v>
      </c>
      <c r="C9454" s="1" t="b">
        <f>IF(D9454&lt;&gt;"",IF(COUNTIF($D$2:D9453, D9454), INDEX($A$2:$D$100000, MATCH(D9454, $D$2:D9453,0),1), FALSE), FALSE)</f>
        <v>0</v>
      </c>
      <c r="F9454" s="1" t="b">
        <f>IF(G9454&lt;&gt;"", IF(COUNTIF($G$2:G9453, G9454), INDEX($A$2:$G$100000, MATCH(G9454, $G$2:G9453,0),1), FALSE), FALSE)</f>
        <v>0</v>
      </c>
      <c r="G9454" s="1">
        <v>1301</v>
      </c>
      <c r="H9454" s="1" t="s">
        <v>9253</v>
      </c>
    </row>
    <row r="9455" spans="1:8" x14ac:dyDescent="0.2">
      <c r="A9455" s="1">
        <v>9525</v>
      </c>
      <c r="B9455" s="1" t="str">
        <f t="shared" si="147"/>
        <v>bastrop city of</v>
      </c>
      <c r="C9455" s="1" t="b">
        <f>IF(D9455&lt;&gt;"",IF(COUNTIF($D$2:D9454, D9455), INDEX($A$2:$D$100000, MATCH(D9455, $D$2:D9454,0),1), FALSE), FALSE)</f>
        <v>0</v>
      </c>
      <c r="F9455" s="1" t="b">
        <f>IF(G9455&lt;&gt;"", IF(COUNTIF($G$2:G9454, G9455), INDEX($A$2:$G$100000, MATCH(G9455, $G$2:G9454,0),1), FALSE), FALSE)</f>
        <v>0</v>
      </c>
      <c r="G9455" s="1">
        <v>1324</v>
      </c>
      <c r="H9455" s="1" t="s">
        <v>9254</v>
      </c>
    </row>
    <row r="9456" spans="1:8" x14ac:dyDescent="0.2">
      <c r="A9456" s="1">
        <v>9526</v>
      </c>
      <c r="B9456" s="1" t="str">
        <f t="shared" si="147"/>
        <v>batavia city of</v>
      </c>
      <c r="C9456" s="1" t="b">
        <f>IF(D9456&lt;&gt;"",IF(COUNTIF($D$2:D9455, D9456), INDEX($A$2:$D$100000, MATCH(D9456, $D$2:D9455,0),1), FALSE), FALSE)</f>
        <v>0</v>
      </c>
      <c r="F9456" s="1" t="b">
        <f>IF(G9456&lt;&gt;"", IF(COUNTIF($G$2:G9455, G9456), INDEX($A$2:$G$100000, MATCH(G9456, $G$2:G9455,0),1), FALSE), FALSE)</f>
        <v>0</v>
      </c>
      <c r="G9456" s="1">
        <v>1325</v>
      </c>
      <c r="H9456" s="1" t="s">
        <v>9255</v>
      </c>
    </row>
    <row r="9457" spans="1:8" x14ac:dyDescent="0.2">
      <c r="A9457" s="1">
        <v>9527</v>
      </c>
      <c r="B9457" s="1" t="str">
        <f t="shared" si="147"/>
        <v>bartley village of</v>
      </c>
      <c r="C9457" s="1" t="b">
        <f>IF(D9457&lt;&gt;"",IF(COUNTIF($D$2:D9456, D9457), INDEX($A$2:$D$100000, MATCH(D9457, $D$2:D9456,0),1), FALSE), FALSE)</f>
        <v>0</v>
      </c>
      <c r="F9457" s="1" t="b">
        <f>IF(G9457&lt;&gt;"", IF(COUNTIF($G$2:G9456, G9457), INDEX($A$2:$G$100000, MATCH(G9457, $G$2:G9456,0),1), FALSE), FALSE)</f>
        <v>0</v>
      </c>
      <c r="G9457" s="1">
        <v>1326</v>
      </c>
      <c r="H9457" s="1" t="s">
        <v>9256</v>
      </c>
    </row>
    <row r="9458" spans="1:8" x14ac:dyDescent="0.2">
      <c r="A9458" s="1">
        <v>9528</v>
      </c>
      <c r="B9458" s="1" t="str">
        <f t="shared" si="147"/>
        <v>baf energy inc</v>
      </c>
      <c r="C9458" s="1" t="b">
        <f>IF(D9458&lt;&gt;"",IF(COUNTIF($D$2:D9457, D9458), INDEX($A$2:$D$100000, MATCH(D9458, $D$2:D9457,0),1), FALSE), FALSE)</f>
        <v>0</v>
      </c>
      <c r="F9458" s="1" t="b">
        <f>IF(G9458&lt;&gt;"", IF(COUNTIF($G$2:G9457, G9458), INDEX($A$2:$G$100000, MATCH(G9458, $G$2:G9457,0),1), FALSE), FALSE)</f>
        <v>0</v>
      </c>
      <c r="G9458" s="1">
        <v>1337</v>
      </c>
      <c r="H9458" s="1" t="s">
        <v>9257</v>
      </c>
    </row>
    <row r="9459" spans="1:8" x14ac:dyDescent="0.2">
      <c r="A9459" s="1">
        <v>9529</v>
      </c>
      <c r="B9459" s="1" t="str">
        <f t="shared" si="147"/>
        <v>bath electric gas &amp; water sys</v>
      </c>
      <c r="C9459" s="1" t="b">
        <f>IF(D9459&lt;&gt;"",IF(COUNTIF($D$2:D9458, D9459), INDEX($A$2:$D$100000, MATCH(D9459, $D$2:D9458,0),1), FALSE), FALSE)</f>
        <v>0</v>
      </c>
      <c r="F9459" s="1" t="b">
        <f>IF(G9459&lt;&gt;"", IF(COUNTIF($G$2:G9458, G9459), INDEX($A$2:$G$100000, MATCH(G9459, $G$2:G9458,0),1), FALSE), FALSE)</f>
        <v>0</v>
      </c>
      <c r="G9459" s="1">
        <v>1343</v>
      </c>
      <c r="H9459" s="1" t="s">
        <v>9258</v>
      </c>
    </row>
    <row r="9460" spans="1:8" x14ac:dyDescent="0.2">
      <c r="A9460" s="1">
        <v>9530</v>
      </c>
      <c r="B9460" s="1" t="str">
        <f t="shared" si="147"/>
        <v>battle creek city of</v>
      </c>
      <c r="C9460" s="1" t="b">
        <f>IF(D9460&lt;&gt;"",IF(COUNTIF($D$2:D9459, D9460), INDEX($A$2:$D$100000, MATCH(D9460, $D$2:D9459,0),1), FALSE), FALSE)</f>
        <v>0</v>
      </c>
      <c r="F9460" s="1" t="b">
        <f>IF(G9460&lt;&gt;"", IF(COUNTIF($G$2:G9459, G9460), INDEX($A$2:$G$100000, MATCH(G9460, $G$2:G9459,0),1), FALSE), FALSE)</f>
        <v>0</v>
      </c>
      <c r="G9460" s="1">
        <v>1346</v>
      </c>
      <c r="H9460" s="1" t="s">
        <v>9259</v>
      </c>
    </row>
    <row r="9461" spans="1:8" x14ac:dyDescent="0.2">
      <c r="A9461" s="1">
        <v>9531</v>
      </c>
      <c r="B9461" s="1" t="str">
        <f t="shared" si="147"/>
        <v>bell atlantic credit co</v>
      </c>
      <c r="C9461" s="1" t="b">
        <f>IF(D9461&lt;&gt;"",IF(COUNTIF($D$2:D9460, D9461), INDEX($A$2:$D$100000, MATCH(D9461, $D$2:D9460,0),1), FALSE), FALSE)</f>
        <v>0</v>
      </c>
      <c r="F9461" s="1" t="b">
        <f>IF(G9461&lt;&gt;"", IF(COUNTIF($G$2:G9460, G9461), INDEX($A$2:$G$100000, MATCH(G9461, $G$2:G9460,0),1), FALSE), FALSE)</f>
        <v>0</v>
      </c>
      <c r="G9461" s="1">
        <v>1354</v>
      </c>
      <c r="H9461" s="1" t="s">
        <v>9260</v>
      </c>
    </row>
    <row r="9462" spans="1:8" x14ac:dyDescent="0.2">
      <c r="A9462" s="1">
        <v>9532</v>
      </c>
      <c r="B9462" s="1" t="str">
        <f t="shared" si="147"/>
        <v>bayfield electric coop inc</v>
      </c>
      <c r="C9462" s="1" t="b">
        <f>IF(D9462&lt;&gt;"",IF(COUNTIF($D$2:D9461, D9462), INDEX($A$2:$D$100000, MATCH(D9462, $D$2:D9461,0),1), FALSE), FALSE)</f>
        <v>0</v>
      </c>
      <c r="F9462" s="1" t="b">
        <f>IF(G9462&lt;&gt;"", IF(COUNTIF($G$2:G9461, G9462), INDEX($A$2:$G$100000, MATCH(G9462, $G$2:G9461,0),1), FALSE), FALSE)</f>
        <v>0</v>
      </c>
      <c r="G9462" s="1">
        <v>1367</v>
      </c>
      <c r="H9462" s="1" t="s">
        <v>9261</v>
      </c>
    </row>
    <row r="9463" spans="1:8" x14ac:dyDescent="0.2">
      <c r="A9463" s="1">
        <v>9533</v>
      </c>
      <c r="B9463" s="1" t="str">
        <f t="shared" si="147"/>
        <v>bayard city of</v>
      </c>
      <c r="C9463" s="1" t="b">
        <f>IF(D9463&lt;&gt;"",IF(COUNTIF($D$2:D9462, D9463), INDEX($A$2:$D$100000, MATCH(D9463, $D$2:D9462,0),1), FALSE), FALSE)</f>
        <v>0</v>
      </c>
      <c r="F9463" s="1" t="b">
        <f>IF(G9463&lt;&gt;"", IF(COUNTIF($G$2:G9462, G9463), INDEX($A$2:$G$100000, MATCH(G9463, $G$2:G9462,0),1), FALSE), FALSE)</f>
        <v>0</v>
      </c>
      <c r="G9463" s="1">
        <v>1374</v>
      </c>
      <c r="H9463" s="1" t="s">
        <v>9262</v>
      </c>
    </row>
    <row r="9464" spans="1:8" x14ac:dyDescent="0.2">
      <c r="A9464" s="1">
        <v>9534</v>
      </c>
      <c r="B9464" s="1" t="str">
        <f t="shared" si="147"/>
        <v>beach city city of</v>
      </c>
      <c r="C9464" s="1" t="b">
        <f>IF(D9464&lt;&gt;"",IF(COUNTIF($D$2:D9463, D9464), INDEX($A$2:$D$100000, MATCH(D9464, $D$2:D9463,0),1), FALSE), FALSE)</f>
        <v>0</v>
      </c>
      <c r="F9464" s="1" t="b">
        <f>IF(G9464&lt;&gt;"", IF(COUNTIF($G$2:G9463, G9464), INDEX($A$2:$G$100000, MATCH(G9464, $G$2:G9463,0),1), FALSE), FALSE)</f>
        <v>0</v>
      </c>
      <c r="G9464" s="1">
        <v>1386</v>
      </c>
      <c r="H9464" s="1" t="s">
        <v>9263</v>
      </c>
    </row>
    <row r="9465" spans="1:8" x14ac:dyDescent="0.2">
      <c r="A9465" s="1">
        <v>9535</v>
      </c>
      <c r="B9465" s="1" t="str">
        <f t="shared" si="147"/>
        <v>benham city of</v>
      </c>
      <c r="C9465" s="1" t="b">
        <f>IF(D9465&lt;&gt;"",IF(COUNTIF($D$2:D9464, D9465), INDEX($A$2:$D$100000, MATCH(D9465, $D$2:D9464,0),1), FALSE), FALSE)</f>
        <v>0</v>
      </c>
      <c r="F9465" s="1" t="b">
        <f>IF(G9465&lt;&gt;"", IF(COUNTIF($G$2:G9464, G9465), INDEX($A$2:$G$100000, MATCH(G9465, $G$2:G9464,0),1), FALSE), FALSE)</f>
        <v>0</v>
      </c>
      <c r="G9465" s="1">
        <v>1387</v>
      </c>
      <c r="H9465" s="1" t="s">
        <v>9264</v>
      </c>
    </row>
    <row r="9466" spans="1:8" x14ac:dyDescent="0.2">
      <c r="A9466" s="1">
        <v>9536</v>
      </c>
      <c r="B9466" s="1" t="str">
        <f t="shared" si="147"/>
        <v>bayview malls, llc</v>
      </c>
      <c r="C9466" s="1" t="b">
        <f>IF(D9466&lt;&gt;"",IF(COUNTIF($D$2:D9465, D9466), INDEX($A$2:$D$100000, MATCH(D9466, $D$2:D9465,0),1), FALSE), FALSE)</f>
        <v>0</v>
      </c>
      <c r="F9466" s="1" t="b">
        <f>IF(G9466&lt;&gt;"", IF(COUNTIF($G$2:G9465, G9466), INDEX($A$2:$G$100000, MATCH(G9466, $G$2:G9465,0),1), FALSE), FALSE)</f>
        <v>0</v>
      </c>
      <c r="G9466" s="1">
        <v>1411</v>
      </c>
      <c r="H9466" s="1" t="s">
        <v>9265</v>
      </c>
    </row>
    <row r="9467" spans="1:8" x14ac:dyDescent="0.2">
      <c r="A9467" s="1">
        <v>9537</v>
      </c>
      <c r="B9467" s="1" t="str">
        <f t="shared" si="147"/>
        <v>beartooth electric coop inc</v>
      </c>
      <c r="C9467" s="1" t="b">
        <f>IF(D9467&lt;&gt;"",IF(COUNTIF($D$2:D9466, D9467), INDEX($A$2:$D$100000, MATCH(D9467, $D$2:D9466,0),1), FALSE), FALSE)</f>
        <v>0</v>
      </c>
      <c r="F9467" s="1" t="b">
        <f>IF(G9467&lt;&gt;"", IF(COUNTIF($G$2:G9466, G9467), INDEX($A$2:$G$100000, MATCH(G9467, $G$2:G9466,0),1), FALSE), FALSE)</f>
        <v>0</v>
      </c>
      <c r="G9467" s="1">
        <v>1417</v>
      </c>
      <c r="H9467" s="1" t="s">
        <v>9266</v>
      </c>
    </row>
    <row r="9468" spans="1:8" x14ac:dyDescent="0.2">
      <c r="A9468" s="1">
        <v>9538</v>
      </c>
      <c r="B9468" s="1" t="str">
        <f t="shared" si="147"/>
        <v>beatrice city of</v>
      </c>
      <c r="C9468" s="1" t="b">
        <f>IF(D9468&lt;&gt;"",IF(COUNTIF($D$2:D9467, D9468), INDEX($A$2:$D$100000, MATCH(D9468, $D$2:D9467,0),1), FALSE), FALSE)</f>
        <v>0</v>
      </c>
      <c r="F9468" s="1" t="b">
        <f>IF(G9468&lt;&gt;"", IF(COUNTIF($G$2:G9467, G9468), INDEX($A$2:$G$100000, MATCH(G9468, $G$2:G9467,0),1), FALSE), FALSE)</f>
        <v>0</v>
      </c>
      <c r="G9468" s="1">
        <v>1427</v>
      </c>
      <c r="H9468" s="1" t="s">
        <v>9267</v>
      </c>
    </row>
    <row r="9469" spans="1:8" x14ac:dyDescent="0.2">
      <c r="A9469" s="1">
        <v>9539</v>
      </c>
      <c r="B9469" s="1" t="str">
        <f t="shared" si="147"/>
        <v>beauregard electric coop inc</v>
      </c>
      <c r="C9469" s="1" t="b">
        <f>IF(D9469&lt;&gt;"",IF(COUNTIF($D$2:D9468, D9469), INDEX($A$2:$D$100000, MATCH(D9469, $D$2:D9468,0),1), FALSE), FALSE)</f>
        <v>0</v>
      </c>
      <c r="F9469" s="1" t="b">
        <f>IF(G9469&lt;&gt;"", IF(COUNTIF($G$2:G9468, G9469), INDEX($A$2:$G$100000, MATCH(G9469, $G$2:G9468,0),1), FALSE), FALSE)</f>
        <v>0</v>
      </c>
      <c r="G9469" s="1">
        <v>1458</v>
      </c>
      <c r="H9469" s="1" t="s">
        <v>9268</v>
      </c>
    </row>
    <row r="9470" spans="1:8" x14ac:dyDescent="0.2">
      <c r="A9470" s="1">
        <v>9540</v>
      </c>
      <c r="B9470" s="1" t="str">
        <f t="shared" si="147"/>
        <v>beebee island corporation</v>
      </c>
      <c r="C9470" s="1" t="b">
        <f>IF(D9470&lt;&gt;"",IF(COUNTIF($D$2:D9469, D9470), INDEX($A$2:$D$100000, MATCH(D9470, $D$2:D9469,0),1), FALSE), FALSE)</f>
        <v>0</v>
      </c>
      <c r="F9470" s="1" t="b">
        <f>IF(G9470&lt;&gt;"", IF(COUNTIF($G$2:G9469, G9470), INDEX($A$2:$G$100000, MATCH(G9470, $G$2:G9469,0),1), FALSE), FALSE)</f>
        <v>0</v>
      </c>
      <c r="G9470" s="1">
        <v>1462</v>
      </c>
      <c r="H9470" s="1" t="s">
        <v>9269</v>
      </c>
    </row>
    <row r="9471" spans="1:8" x14ac:dyDescent="0.2">
      <c r="A9471" s="1">
        <v>9541</v>
      </c>
      <c r="B9471" s="1" t="str">
        <f t="shared" si="147"/>
        <v>beech bottom power co</v>
      </c>
      <c r="C9471" s="1" t="b">
        <f>IF(D9471&lt;&gt;"",IF(COUNTIF($D$2:D9470, D9471), INDEX($A$2:$D$100000, MATCH(D9471, $D$2:D9470,0),1), FALSE), FALSE)</f>
        <v>0</v>
      </c>
      <c r="F9471" s="1" t="b">
        <f>IF(G9471&lt;&gt;"", IF(COUNTIF($G$2:G9470, G9471), INDEX($A$2:$G$100000, MATCH(G9471, $G$2:G9470,0),1), FALSE), FALSE)</f>
        <v>0</v>
      </c>
      <c r="G9471" s="1">
        <v>1465</v>
      </c>
      <c r="H9471" s="1" t="s">
        <v>9270</v>
      </c>
    </row>
    <row r="9472" spans="1:8" x14ac:dyDescent="0.2">
      <c r="A9472" s="1">
        <v>9542</v>
      </c>
      <c r="B9472" s="1" t="str">
        <f t="shared" si="147"/>
        <v>belhaven town of</v>
      </c>
      <c r="C9472" s="1" t="b">
        <f>IF(D9472&lt;&gt;"",IF(COUNTIF($D$2:D9471, D9472), INDEX($A$2:$D$100000, MATCH(D9472, $D$2:D9471,0),1), FALSE), FALSE)</f>
        <v>0</v>
      </c>
      <c r="F9472" s="1" t="b">
        <f>IF(G9472&lt;&gt;"", IF(COUNTIF($G$2:G9471, G9472), INDEX($A$2:$G$100000, MATCH(G9472, $G$2:G9471,0),1), FALSE), FALSE)</f>
        <v>0</v>
      </c>
      <c r="G9472" s="1">
        <v>1494</v>
      </c>
      <c r="H9472" s="1" t="s">
        <v>9271</v>
      </c>
    </row>
    <row r="9473" spans="1:8" x14ac:dyDescent="0.2">
      <c r="A9473" s="1">
        <v>9543</v>
      </c>
      <c r="B9473" s="1" t="str">
        <f t="shared" si="147"/>
        <v>belfalls electric coop inc</v>
      </c>
      <c r="C9473" s="1" t="b">
        <f>IF(D9473&lt;&gt;"",IF(COUNTIF($D$2:D9472, D9473), INDEX($A$2:$D$100000, MATCH(D9473, $D$2:D9472,0),1), FALSE), FALSE)</f>
        <v>0</v>
      </c>
      <c r="F9473" s="1" t="b">
        <f>IF(G9473&lt;&gt;"", IF(COUNTIF($G$2:G9472, G9473), INDEX($A$2:$G$100000, MATCH(G9473, $G$2:G9472,0),1), FALSE), FALSE)</f>
        <v>0</v>
      </c>
      <c r="G9473" s="1">
        <v>1513</v>
      </c>
      <c r="H9473" s="1" t="s">
        <v>9272</v>
      </c>
    </row>
    <row r="9474" spans="1:8" x14ac:dyDescent="0.2">
      <c r="A9474" s="1">
        <v>9544</v>
      </c>
      <c r="B9474" s="1" t="str">
        <f t="shared" ref="B9474:B9537" si="148">IF(H9474="",E9474,H9474)</f>
        <v>bellville city of</v>
      </c>
      <c r="C9474" s="1" t="b">
        <f>IF(D9474&lt;&gt;"",IF(COUNTIF($D$2:D9473, D9474), INDEX($A$2:$D$100000, MATCH(D9474, $D$2:D9473,0),1), FALSE), FALSE)</f>
        <v>0</v>
      </c>
      <c r="F9474" s="1" t="b">
        <f>IF(G9474&lt;&gt;"", IF(COUNTIF($G$2:G9473, G9474), INDEX($A$2:$G$100000, MATCH(G9474, $G$2:G9473,0),1), FALSE), FALSE)</f>
        <v>0</v>
      </c>
      <c r="G9474" s="1">
        <v>1519</v>
      </c>
      <c r="H9474" s="1" t="s">
        <v>9273</v>
      </c>
    </row>
    <row r="9475" spans="1:8" x14ac:dyDescent="0.2">
      <c r="A9475" s="1">
        <v>9545</v>
      </c>
      <c r="B9475" s="1" t="str">
        <f t="shared" si="148"/>
        <v>belmont electric coop inc</v>
      </c>
      <c r="C9475" s="1" t="b">
        <f>IF(D9475&lt;&gt;"",IF(COUNTIF($D$2:D9474, D9475), INDEX($A$2:$D$100000, MATCH(D9475, $D$2:D9474,0),1), FALSE), FALSE)</f>
        <v>0</v>
      </c>
      <c r="F9475" s="1" t="b">
        <f>IF(G9475&lt;&gt;"", IF(COUNTIF($G$2:G9474, G9475), INDEX($A$2:$G$100000, MATCH(G9475, $G$2:G9474,0),1), FALSE), FALSE)</f>
        <v>0</v>
      </c>
      <c r="G9475" s="1">
        <v>1521</v>
      </c>
      <c r="H9475" s="1" t="s">
        <v>9274</v>
      </c>
    </row>
    <row r="9476" spans="1:8" x14ac:dyDescent="0.2">
      <c r="A9476" s="1">
        <v>9546</v>
      </c>
      <c r="B9476" s="1" t="str">
        <f t="shared" si="148"/>
        <v>belmont village of</v>
      </c>
      <c r="C9476" s="1" t="b">
        <f>IF(D9476&lt;&gt;"",IF(COUNTIF($D$2:D9475, D9476), INDEX($A$2:$D$100000, MATCH(D9476, $D$2:D9475,0),1), FALSE), FALSE)</f>
        <v>0</v>
      </c>
      <c r="F9476" s="1" t="b">
        <f>IF(G9476&lt;&gt;"", IF(COUNTIF($G$2:G9475, G9476), INDEX($A$2:$G$100000, MATCH(G9476, $G$2:G9475,0),1), FALSE), FALSE)</f>
        <v>0</v>
      </c>
      <c r="G9476" s="1">
        <v>1522</v>
      </c>
      <c r="H9476" s="1" t="s">
        <v>9275</v>
      </c>
    </row>
    <row r="9477" spans="1:8" x14ac:dyDescent="0.2">
      <c r="A9477" s="1">
        <v>9547</v>
      </c>
      <c r="B9477" s="1" t="str">
        <f t="shared" si="148"/>
        <v>belmont town of</v>
      </c>
      <c r="C9477" s="1" t="b">
        <f>IF(D9477&lt;&gt;"",IF(COUNTIF($D$2:D9476, D9477), INDEX($A$2:$D$100000, MATCH(D9477, $D$2:D9476,0),1), FALSE), FALSE)</f>
        <v>0</v>
      </c>
      <c r="F9477" s="1" t="b">
        <f>IF(G9477&lt;&gt;"", IF(COUNTIF($G$2:G9476, G9477), INDEX($A$2:$G$100000, MATCH(G9477, $G$2:G9476,0),1), FALSE), FALSE)</f>
        <v>0</v>
      </c>
      <c r="G9477" s="1">
        <v>1523</v>
      </c>
      <c r="H9477" s="1" t="s">
        <v>9276</v>
      </c>
    </row>
    <row r="9478" spans="1:8" x14ac:dyDescent="0.2">
      <c r="A9478" s="1">
        <v>9548</v>
      </c>
      <c r="B9478" s="1" t="str">
        <f t="shared" si="148"/>
        <v>beadle electric coop inc</v>
      </c>
      <c r="C9478" s="1" t="b">
        <f>IF(D9478&lt;&gt;"",IF(COUNTIF($D$2:D9477, D9478), INDEX($A$2:$D$100000, MATCH(D9478, $D$2:D9477,0),1), FALSE), FALSE)</f>
        <v>0</v>
      </c>
      <c r="F9478" s="1" t="b">
        <f>IF(G9478&lt;&gt;"", IF(COUNTIF($G$2:G9477, G9478), INDEX($A$2:$G$100000, MATCH(G9478, $G$2:G9477,0),1), FALSE), FALSE)</f>
        <v>0</v>
      </c>
      <c r="G9478" s="1">
        <v>1526</v>
      </c>
      <c r="H9478" s="1" t="s">
        <v>9277</v>
      </c>
    </row>
    <row r="9479" spans="1:8" x14ac:dyDescent="0.2">
      <c r="A9479" s="1">
        <v>9549</v>
      </c>
      <c r="B9479" s="1" t="str">
        <f t="shared" si="148"/>
        <v>beltrami electric coop inc</v>
      </c>
      <c r="C9479" s="1" t="b">
        <f>IF(D9479&lt;&gt;"",IF(COUNTIF($D$2:D9478, D9479), INDEX($A$2:$D$100000, MATCH(D9479, $D$2:D9478,0),1), FALSE), FALSE)</f>
        <v>0</v>
      </c>
      <c r="F9479" s="1" t="b">
        <f>IF(G9479&lt;&gt;"", IF(COUNTIF($G$2:G9478, G9479), INDEX($A$2:$G$100000, MATCH(G9479, $G$2:G9478,0),1), FALSE), FALSE)</f>
        <v>0</v>
      </c>
      <c r="G9479" s="1">
        <v>1529</v>
      </c>
      <c r="H9479" s="1" t="s">
        <v>9278</v>
      </c>
    </row>
    <row r="9480" spans="1:8" x14ac:dyDescent="0.2">
      <c r="A9480" s="1">
        <v>9550</v>
      </c>
      <c r="B9480" s="1" t="str">
        <f t="shared" si="148"/>
        <v>bennettsville city of</v>
      </c>
      <c r="C9480" s="1" t="b">
        <f>IF(D9480&lt;&gt;"",IF(COUNTIF($D$2:D9479, D9480), INDEX($A$2:$D$100000, MATCH(D9480, $D$2:D9479,0),1), FALSE), FALSE)</f>
        <v>0</v>
      </c>
      <c r="F9480" s="1" t="b">
        <f>IF(G9480&lt;&gt;"", IF(COUNTIF($G$2:G9479, G9480), INDEX($A$2:$G$100000, MATCH(G9480, $G$2:G9479,0),1), FALSE), FALSE)</f>
        <v>0</v>
      </c>
      <c r="G9480" s="1">
        <v>1566</v>
      </c>
      <c r="H9480" s="1" t="s">
        <v>9279</v>
      </c>
    </row>
    <row r="9481" spans="1:8" x14ac:dyDescent="0.2">
      <c r="A9481" s="1">
        <v>9551</v>
      </c>
      <c r="B9481" s="1" t="str">
        <f t="shared" si="148"/>
        <v>benson town of</v>
      </c>
      <c r="C9481" s="1" t="b">
        <f>IF(D9481&lt;&gt;"",IF(COUNTIF($D$2:D9480, D9481), INDEX($A$2:$D$100000, MATCH(D9481, $D$2:D9480,0),1), FALSE), FALSE)</f>
        <v>0</v>
      </c>
      <c r="F9481" s="1" t="b">
        <f>IF(G9481&lt;&gt;"", IF(COUNTIF($G$2:G9480, G9481), INDEX($A$2:$G$100000, MATCH(G9481, $G$2:G9480,0),1), FALSE), FALSE)</f>
        <v>0</v>
      </c>
      <c r="G9481" s="1">
        <v>1571</v>
      </c>
      <c r="H9481" s="1" t="s">
        <v>9280</v>
      </c>
    </row>
    <row r="9482" spans="1:8" x14ac:dyDescent="0.2">
      <c r="A9482" s="1">
        <v>9552</v>
      </c>
      <c r="B9482" s="1" t="str">
        <f t="shared" si="148"/>
        <v>badger power marketing auth</v>
      </c>
      <c r="C9482" s="1" t="b">
        <f>IF(D9482&lt;&gt;"",IF(COUNTIF($D$2:D9481, D9482), INDEX($A$2:$D$100000, MATCH(D9482, $D$2:D9481,0),1), FALSE), FALSE)</f>
        <v>0</v>
      </c>
      <c r="F9482" s="1" t="b">
        <f>IF(G9482&lt;&gt;"", IF(COUNTIF($G$2:G9481, G9482), INDEX($A$2:$G$100000, MATCH(G9482, $G$2:G9481,0),1), FALSE), FALSE)</f>
        <v>0</v>
      </c>
      <c r="G9482" s="1">
        <v>1572</v>
      </c>
      <c r="H9482" s="1" t="s">
        <v>9281</v>
      </c>
    </row>
    <row r="9483" spans="1:8" x14ac:dyDescent="0.2">
      <c r="A9483" s="1">
        <v>9553</v>
      </c>
      <c r="B9483" s="1" t="str">
        <f t="shared" si="148"/>
        <v>benton county of</v>
      </c>
      <c r="C9483" s="1" t="b">
        <f>IF(D9483&lt;&gt;"",IF(COUNTIF($D$2:D9482, D9483), INDEX($A$2:$D$100000, MATCH(D9483, $D$2:D9482,0),1), FALSE), FALSE)</f>
        <v>0</v>
      </c>
      <c r="F9483" s="1" t="b">
        <f>IF(G9483&lt;&gt;"", IF(COUNTIF($G$2:G9482, G9483), INDEX($A$2:$G$100000, MATCH(G9483, $G$2:G9482,0),1), FALSE), FALSE)</f>
        <v>0</v>
      </c>
      <c r="G9483" s="1">
        <v>1578</v>
      </c>
      <c r="H9483" s="1" t="s">
        <v>9282</v>
      </c>
    </row>
    <row r="9484" spans="1:8" x14ac:dyDescent="0.2">
      <c r="A9484" s="1">
        <v>9554</v>
      </c>
      <c r="B9484" s="1" t="str">
        <f t="shared" si="148"/>
        <v>benton city of</v>
      </c>
      <c r="C9484" s="1" t="b">
        <f>IF(D9484&lt;&gt;"",IF(COUNTIF($D$2:D9483, D9484), INDEX($A$2:$D$100000, MATCH(D9484, $D$2:D9483,0),1), FALSE), FALSE)</f>
        <v>0</v>
      </c>
      <c r="F9484" s="1" t="b">
        <f>IF(G9484&lt;&gt;"", IF(COUNTIF($G$2:G9483, G9484), INDEX($A$2:$G$100000, MATCH(G9484, $G$2:G9483,0),1), FALSE), FALSE)</f>
        <v>0</v>
      </c>
      <c r="G9484" s="1">
        <v>1581</v>
      </c>
      <c r="H9484" s="1" t="s">
        <v>9283</v>
      </c>
    </row>
    <row r="9485" spans="1:8" x14ac:dyDescent="0.2">
      <c r="A9485" s="1">
        <v>9555</v>
      </c>
      <c r="B9485" s="1" t="str">
        <f t="shared" si="148"/>
        <v>benton city of</v>
      </c>
      <c r="C9485" s="1" t="b">
        <f>IF(D9485&lt;&gt;"",IF(COUNTIF($D$2:D9484, D9485), INDEX($A$2:$D$100000, MATCH(D9485, $D$2:D9484,0),1), FALSE), FALSE)</f>
        <v>0</v>
      </c>
      <c r="F9485" s="1" t="b">
        <f>IF(G9485&lt;&gt;"", IF(COUNTIF($G$2:G9484, G9485), INDEX($A$2:$G$100000, MATCH(G9485, $G$2:G9484,0),1), FALSE), FALSE)</f>
        <v>0</v>
      </c>
      <c r="G9485" s="1">
        <v>1582</v>
      </c>
      <c r="H9485" s="1" t="s">
        <v>9283</v>
      </c>
    </row>
    <row r="9486" spans="1:8" x14ac:dyDescent="0.2">
      <c r="A9486" s="1">
        <v>9556</v>
      </c>
      <c r="B9486" s="1" t="str">
        <f t="shared" si="148"/>
        <v>benton county elec coop assn</v>
      </c>
      <c r="C9486" s="1" t="b">
        <f>IF(D9486&lt;&gt;"",IF(COUNTIF($D$2:D9485, D9486), INDEX($A$2:$D$100000, MATCH(D9486, $D$2:D9485,0),1), FALSE), FALSE)</f>
        <v>0</v>
      </c>
      <c r="F9486" s="1" t="b">
        <f>IF(G9486&lt;&gt;"", IF(COUNTIF($G$2:G9485, G9486), INDEX($A$2:$G$100000, MATCH(G9486, $G$2:G9485,0),1), FALSE), FALSE)</f>
        <v>0</v>
      </c>
      <c r="G9486" s="1">
        <v>1584</v>
      </c>
      <c r="H9486" s="1" t="s">
        <v>9284</v>
      </c>
    </row>
    <row r="9487" spans="1:8" x14ac:dyDescent="0.2">
      <c r="A9487" s="1">
        <v>9557</v>
      </c>
      <c r="B9487" s="1" t="str">
        <f t="shared" si="148"/>
        <v>benton village of</v>
      </c>
      <c r="C9487" s="1" t="b">
        <f>IF(D9487&lt;&gt;"",IF(COUNTIF($D$2:D9486, D9487), INDEX($A$2:$D$100000, MATCH(D9487, $D$2:D9486,0),1), FALSE), FALSE)</f>
        <v>0</v>
      </c>
      <c r="F9487" s="1" t="b">
        <f>IF(G9487&lt;&gt;"", IF(COUNTIF($G$2:G9486, G9487), INDEX($A$2:$G$100000, MATCH(G9487, $G$2:G9486,0),1), FALSE), FALSE)</f>
        <v>0</v>
      </c>
      <c r="G9487" s="1">
        <v>1585</v>
      </c>
      <c r="H9487" s="1" t="s">
        <v>9285</v>
      </c>
    </row>
    <row r="9488" spans="1:8" x14ac:dyDescent="0.2">
      <c r="A9488" s="1">
        <v>9558</v>
      </c>
      <c r="B9488" s="1" t="str">
        <f t="shared" si="148"/>
        <v>bentonville city of</v>
      </c>
      <c r="C9488" s="1" t="b">
        <f>IF(D9488&lt;&gt;"",IF(COUNTIF($D$2:D9487, D9488), INDEX($A$2:$D$100000, MATCH(D9488, $D$2:D9487,0),1), FALSE), FALSE)</f>
        <v>0</v>
      </c>
      <c r="F9488" s="1" t="b">
        <f>IF(G9488&lt;&gt;"", IF(COUNTIF($G$2:G9487, G9488), INDEX($A$2:$G$100000, MATCH(G9488, $G$2:G9487,0),1), FALSE), FALSE)</f>
        <v>0</v>
      </c>
      <c r="G9488" s="1">
        <v>1586</v>
      </c>
      <c r="H9488" s="1" t="s">
        <v>9286</v>
      </c>
    </row>
    <row r="9489" spans="1:8" x14ac:dyDescent="0.2">
      <c r="A9489" s="1">
        <v>9559</v>
      </c>
      <c r="B9489" s="1" t="str">
        <f t="shared" si="148"/>
        <v>big country electric coop inc</v>
      </c>
      <c r="C9489" s="1" t="b">
        <f>IF(D9489&lt;&gt;"",IF(COUNTIF($D$2:D9488, D9489), INDEX($A$2:$D$100000, MATCH(D9489, $D$2:D9488,0),1), FALSE), FALSE)</f>
        <v>0</v>
      </c>
      <c r="F9489" s="1" t="b">
        <f>IF(G9489&lt;&gt;"", IF(COUNTIF($G$2:G9488, G9489), INDEX($A$2:$G$100000, MATCH(G9489, $G$2:G9488,0),1), FALSE), FALSE)</f>
        <v>0</v>
      </c>
      <c r="G9489" s="1">
        <v>1591</v>
      </c>
      <c r="H9489" s="1" t="s">
        <v>9287</v>
      </c>
    </row>
    <row r="9490" spans="1:8" x14ac:dyDescent="0.2">
      <c r="A9490" s="1">
        <v>9560</v>
      </c>
      <c r="B9490" s="1" t="str">
        <f t="shared" si="148"/>
        <v>berea college</v>
      </c>
      <c r="C9490" s="1" t="b">
        <f>IF(D9490&lt;&gt;"",IF(COUNTIF($D$2:D9489, D9490), INDEX($A$2:$D$100000, MATCH(D9490, $D$2:D9489,0),1), FALSE), FALSE)</f>
        <v>0</v>
      </c>
      <c r="F9490" s="1" t="b">
        <f>IF(G9490&lt;&gt;"", IF(COUNTIF($G$2:G9489, G9490), INDEX($A$2:$G$100000, MATCH(G9490, $G$2:G9489,0),1), FALSE), FALSE)</f>
        <v>0</v>
      </c>
      <c r="G9490" s="1">
        <v>1594</v>
      </c>
      <c r="H9490" s="1" t="s">
        <v>9288</v>
      </c>
    </row>
    <row r="9491" spans="1:8" x14ac:dyDescent="0.2">
      <c r="A9491" s="1">
        <v>9561</v>
      </c>
      <c r="B9491" s="1" t="str">
        <f t="shared" si="148"/>
        <v>crowder lumber co</v>
      </c>
      <c r="C9491" s="1" t="b">
        <f>IF(D9491&lt;&gt;"",IF(COUNTIF($D$2:D9490, D9491), INDEX($A$2:$D$100000, MATCH(D9491, $D$2:D9490,0),1), FALSE), FALSE)</f>
        <v>0</v>
      </c>
      <c r="F9491" s="1" t="b">
        <f>IF(G9491&lt;&gt;"", IF(COUNTIF($G$2:G9490, G9491), INDEX($A$2:$G$100000, MATCH(G9491, $G$2:G9490,0),1), FALSE), FALSE)</f>
        <v>0</v>
      </c>
      <c r="G9491" s="1">
        <v>1598</v>
      </c>
      <c r="H9491" s="1" t="s">
        <v>9289</v>
      </c>
    </row>
    <row r="9492" spans="1:8" x14ac:dyDescent="0.2">
      <c r="A9492" s="1">
        <v>9562</v>
      </c>
      <c r="B9492" s="1" t="str">
        <f t="shared" si="148"/>
        <v>beresford city of</v>
      </c>
      <c r="C9492" s="1" t="b">
        <f>IF(D9492&lt;&gt;"",IF(COUNTIF($D$2:D9491, D9492), INDEX($A$2:$D$100000, MATCH(D9492, $D$2:D9491,0),1), FALSE), FALSE)</f>
        <v>0</v>
      </c>
      <c r="F9492" s="1" t="b">
        <f>IF(G9492&lt;&gt;"", IF(COUNTIF($G$2:G9491, G9492), INDEX($A$2:$G$100000, MATCH(G9492, $G$2:G9491,0),1), FALSE), FALSE)</f>
        <v>0</v>
      </c>
      <c r="G9492" s="1">
        <v>1601</v>
      </c>
      <c r="H9492" s="1" t="s">
        <v>9290</v>
      </c>
    </row>
    <row r="9493" spans="1:8" x14ac:dyDescent="0.2">
      <c r="A9493" s="1">
        <v>9563</v>
      </c>
      <c r="B9493" s="1" t="str">
        <f t="shared" si="148"/>
        <v>bergen village of</v>
      </c>
      <c r="C9493" s="1" t="b">
        <f>IF(D9493&lt;&gt;"",IF(COUNTIF($D$2:D9492, D9493), INDEX($A$2:$D$100000, MATCH(D9493, $D$2:D9492,0),1), FALSE), FALSE)</f>
        <v>0</v>
      </c>
      <c r="F9493" s="1" t="b">
        <f>IF(G9493&lt;&gt;"", IF(COUNTIF($G$2:G9492, G9493), INDEX($A$2:$G$100000, MATCH(G9493, $G$2:G9492,0),1), FALSE), FALSE)</f>
        <v>0</v>
      </c>
      <c r="G9493" s="1">
        <v>1604</v>
      </c>
      <c r="H9493" s="1" t="s">
        <v>9291</v>
      </c>
    </row>
    <row r="9494" spans="1:8" x14ac:dyDescent="0.2">
      <c r="A9494" s="1">
        <v>9564</v>
      </c>
      <c r="B9494" s="1" t="str">
        <f t="shared" si="148"/>
        <v>berkeley electric coop inc</v>
      </c>
      <c r="C9494" s="1" t="b">
        <f>IF(D9494&lt;&gt;"",IF(COUNTIF($D$2:D9493, D9494), INDEX($A$2:$D$100000, MATCH(D9494, $D$2:D9493,0),1), FALSE), FALSE)</f>
        <v>0</v>
      </c>
      <c r="F9494" s="1" t="b">
        <f>IF(G9494&lt;&gt;"", IF(COUNTIF($G$2:G9493, G9494), INDEX($A$2:$G$100000, MATCH(G9494, $G$2:G9493,0),1), FALSE), FALSE)</f>
        <v>0</v>
      </c>
      <c r="G9494" s="1">
        <v>1613</v>
      </c>
      <c r="H9494" s="1" t="s">
        <v>9292</v>
      </c>
    </row>
    <row r="9495" spans="1:8" x14ac:dyDescent="0.2">
      <c r="A9495" s="1">
        <v>9565</v>
      </c>
      <c r="B9495" s="1" t="str">
        <f t="shared" si="148"/>
        <v>bettles light &amp; power inc</v>
      </c>
      <c r="C9495" s="1" t="b">
        <f>IF(D9495&lt;&gt;"",IF(COUNTIF($D$2:D9494, D9495), INDEX($A$2:$D$100000, MATCH(D9495, $D$2:D9494,0),1), FALSE), FALSE)</f>
        <v>0</v>
      </c>
      <c r="F9495" s="1" t="b">
        <f>IF(G9495&lt;&gt;"", IF(COUNTIF($G$2:G9494, G9495), INDEX($A$2:$G$100000, MATCH(G9495, $G$2:G9494,0),1), FALSE), FALSE)</f>
        <v>0</v>
      </c>
      <c r="G9495" s="1">
        <v>1614</v>
      </c>
      <c r="H9495" s="1" t="s">
        <v>9293</v>
      </c>
    </row>
    <row r="9496" spans="1:8" x14ac:dyDescent="0.2">
      <c r="A9496" s="1">
        <v>9566</v>
      </c>
      <c r="B9496" s="1" t="str">
        <f t="shared" si="148"/>
        <v>berlin borough of</v>
      </c>
      <c r="C9496" s="1" t="b">
        <f>IF(D9496&lt;&gt;"",IF(COUNTIF($D$2:D9495, D9496), INDEX($A$2:$D$100000, MATCH(D9496, $D$2:D9495,0),1), FALSE), FALSE)</f>
        <v>0</v>
      </c>
      <c r="F9496" s="1" t="b">
        <f>IF(G9496&lt;&gt;"", IF(COUNTIF($G$2:G9495, G9496), INDEX($A$2:$G$100000, MATCH(G9496, $G$2:G9495,0),1), FALSE), FALSE)</f>
        <v>0</v>
      </c>
      <c r="G9496" s="1">
        <v>1618</v>
      </c>
      <c r="H9496" s="1" t="s">
        <v>9294</v>
      </c>
    </row>
    <row r="9497" spans="1:8" x14ac:dyDescent="0.2">
      <c r="A9497" s="1">
        <v>9567</v>
      </c>
      <c r="B9497" s="1" t="str">
        <f t="shared" si="148"/>
        <v>benton rural electric assn</v>
      </c>
      <c r="C9497" s="1" t="b">
        <f>IF(D9497&lt;&gt;"",IF(COUNTIF($D$2:D9496, D9497), INDEX($A$2:$D$100000, MATCH(D9497, $D$2:D9496,0),1), FALSE), FALSE)</f>
        <v>0</v>
      </c>
      <c r="F9497" s="1" t="b">
        <f>IF(G9497&lt;&gt;"", IF(COUNTIF($G$2:G9496, G9497), INDEX($A$2:$G$100000, MATCH(G9497, $G$2:G9496,0),1), FALSE), FALSE)</f>
        <v>0</v>
      </c>
      <c r="G9497" s="1">
        <v>1625</v>
      </c>
      <c r="H9497" s="1" t="s">
        <v>9295</v>
      </c>
    </row>
    <row r="9498" spans="1:8" x14ac:dyDescent="0.2">
      <c r="A9498" s="1">
        <v>9568</v>
      </c>
      <c r="B9498" s="1" t="str">
        <f t="shared" si="148"/>
        <v>bessemer city of</v>
      </c>
      <c r="C9498" s="1" t="b">
        <f>IF(D9498&lt;&gt;"",IF(COUNTIF($D$2:D9497, D9498), INDEX($A$2:$D$100000, MATCH(D9498, $D$2:D9497,0),1), FALSE), FALSE)</f>
        <v>0</v>
      </c>
      <c r="F9498" s="1" t="b">
        <f>IF(G9498&lt;&gt;"", IF(COUNTIF($G$2:G9497, G9498), INDEX($A$2:$G$100000, MATCH(G9498, $G$2:G9497,0),1), FALSE), FALSE)</f>
        <v>0</v>
      </c>
      <c r="G9498" s="1">
        <v>1640</v>
      </c>
      <c r="H9498" s="1" t="s">
        <v>9296</v>
      </c>
    </row>
    <row r="9499" spans="1:8" x14ac:dyDescent="0.2">
      <c r="A9499" s="1">
        <v>9569</v>
      </c>
      <c r="B9499" s="1" t="str">
        <f t="shared" si="148"/>
        <v>bethany village of</v>
      </c>
      <c r="C9499" s="1" t="b">
        <f>IF(D9499&lt;&gt;"",IF(COUNTIF($D$2:D9498, D9499), INDEX($A$2:$D$100000, MATCH(D9499, $D$2:D9498,0),1), FALSE), FALSE)</f>
        <v>0</v>
      </c>
      <c r="F9499" s="1" t="b">
        <f>IF(G9499&lt;&gt;"", IF(COUNTIF($G$2:G9498, G9499), INDEX($A$2:$G$100000, MATCH(G9499, $G$2:G9498,0),1), FALSE), FALSE)</f>
        <v>0</v>
      </c>
      <c r="G9499" s="1">
        <v>1648</v>
      </c>
      <c r="H9499" s="1" t="s">
        <v>9297</v>
      </c>
    </row>
    <row r="9500" spans="1:8" x14ac:dyDescent="0.2">
      <c r="A9500" s="1">
        <v>9570</v>
      </c>
      <c r="B9500" s="1" t="str">
        <f t="shared" si="148"/>
        <v>bethel city of</v>
      </c>
      <c r="C9500" s="1" t="b">
        <f>IF(D9500&lt;&gt;"",IF(COUNTIF($D$2:D9499, D9500), INDEX($A$2:$D$100000, MATCH(D9500, $D$2:D9499,0),1), FALSE), FALSE)</f>
        <v>0</v>
      </c>
      <c r="F9500" s="1" t="b">
        <f>IF(G9500&lt;&gt;"", IF(COUNTIF($G$2:G9499, G9500), INDEX($A$2:$G$100000, MATCH(G9500, $G$2:G9499,0),1), FALSE), FALSE)</f>
        <v>0</v>
      </c>
      <c r="G9500" s="1">
        <v>1650</v>
      </c>
      <c r="H9500" s="1" t="s">
        <v>9298</v>
      </c>
    </row>
    <row r="9501" spans="1:8" x14ac:dyDescent="0.2">
      <c r="A9501" s="1">
        <v>9571</v>
      </c>
      <c r="B9501" s="1" t="str">
        <f t="shared" si="148"/>
        <v>big flat electric coop inc</v>
      </c>
      <c r="C9501" s="1" t="b">
        <f>IF(D9501&lt;&gt;"",IF(COUNTIF($D$2:D9500, D9501), INDEX($A$2:$D$100000, MATCH(D9501, $D$2:D9500,0),1), FALSE), FALSE)</f>
        <v>0</v>
      </c>
      <c r="F9501" s="1" t="b">
        <f>IF(G9501&lt;&gt;"", IF(COUNTIF($G$2:G9500, G9501), INDEX($A$2:$G$100000, MATCH(G9501, $G$2:G9500,0),1), FALSE), FALSE)</f>
        <v>0</v>
      </c>
      <c r="G9501" s="1">
        <v>1671</v>
      </c>
      <c r="H9501" s="1" t="s">
        <v>9299</v>
      </c>
    </row>
    <row r="9502" spans="1:8" x14ac:dyDescent="0.2">
      <c r="A9502" s="1">
        <v>9572</v>
      </c>
      <c r="B9502" s="1" t="str">
        <f t="shared" si="148"/>
        <v>no name</v>
      </c>
      <c r="C9502" s="1" t="b">
        <f>IF(D9502&lt;&gt;"",IF(COUNTIF($D$2:D9501, D9502), INDEX($A$2:$D$100000, MATCH(D9502, $D$2:D9501,0),1), FALSE), FALSE)</f>
        <v>0</v>
      </c>
      <c r="F9502" s="1" t="b">
        <f>IF(G9502&lt;&gt;"", IF(COUNTIF($G$2:G9501, G9502), INDEX($A$2:$G$100000, MATCH(G9502, $G$2:G9501,0),1), FALSE), FALSE)</f>
        <v>0</v>
      </c>
      <c r="G9502" s="1">
        <v>1674</v>
      </c>
      <c r="H9502" s="1" t="s">
        <v>9300</v>
      </c>
    </row>
    <row r="9503" spans="1:8" x14ac:dyDescent="0.2">
      <c r="A9503" s="1">
        <v>9573</v>
      </c>
      <c r="B9503" s="1" t="str">
        <f t="shared" si="148"/>
        <v>big horn rural electric co</v>
      </c>
      <c r="C9503" s="1" t="b">
        <f>IF(D9503&lt;&gt;"",IF(COUNTIF($D$2:D9502, D9503), INDEX($A$2:$D$100000, MATCH(D9503, $D$2:D9502,0),1), FALSE), FALSE)</f>
        <v>0</v>
      </c>
      <c r="F9503" s="1" t="b">
        <f>IF(G9503&lt;&gt;"", IF(COUNTIF($G$2:G9502, G9503), INDEX($A$2:$G$100000, MATCH(G9503, $G$2:G9502,0),1), FALSE), FALSE)</f>
        <v>0</v>
      </c>
      <c r="G9503" s="1">
        <v>1675</v>
      </c>
      <c r="H9503" s="1" t="s">
        <v>9301</v>
      </c>
    </row>
    <row r="9504" spans="1:8" x14ac:dyDescent="0.2">
      <c r="A9504" s="1">
        <v>9574</v>
      </c>
      <c r="B9504" s="1" t="str">
        <f t="shared" si="148"/>
        <v>bloomdale village of</v>
      </c>
      <c r="C9504" s="1" t="b">
        <f>IF(D9504&lt;&gt;"",IF(COUNTIF($D$2:D9503, D9504), INDEX($A$2:$D$100000, MATCH(D9504, $D$2:D9503,0),1), FALSE), FALSE)</f>
        <v>0</v>
      </c>
      <c r="F9504" s="1" t="b">
        <f>IF(G9504&lt;&gt;"", IF(COUNTIF($G$2:G9503, G9504), INDEX($A$2:$G$100000, MATCH(G9504, $G$2:G9503,0),1), FALSE), FALSE)</f>
        <v>0</v>
      </c>
      <c r="G9504" s="1">
        <v>1677</v>
      </c>
      <c r="H9504" s="1" t="s">
        <v>9302</v>
      </c>
    </row>
    <row r="9505" spans="1:8" x14ac:dyDescent="0.2">
      <c r="A9505" s="1">
        <v>9575</v>
      </c>
      <c r="B9505" s="1" t="str">
        <f t="shared" si="148"/>
        <v>big horn county elec coop inc</v>
      </c>
      <c r="C9505" s="1" t="b">
        <f>IF(D9505&lt;&gt;"",IF(COUNTIF($D$2:D9504, D9505), INDEX($A$2:$D$100000, MATCH(D9505, $D$2:D9504,0),1), FALSE), FALSE)</f>
        <v>0</v>
      </c>
      <c r="F9505" s="1" t="b">
        <f>IF(G9505&lt;&gt;"", IF(COUNTIF($G$2:G9504, G9505), INDEX($A$2:$G$100000, MATCH(G9505, $G$2:G9504,0),1), FALSE), FALSE)</f>
        <v>0</v>
      </c>
      <c r="G9505" s="1">
        <v>1683</v>
      </c>
      <c r="H9505" s="1" t="s">
        <v>9303</v>
      </c>
    </row>
    <row r="9506" spans="1:8" x14ac:dyDescent="0.2">
      <c r="A9506" s="1">
        <v>9576</v>
      </c>
      <c r="B9506" s="1" t="str">
        <f t="shared" si="148"/>
        <v>big stone city of</v>
      </c>
      <c r="C9506" s="1" t="b">
        <f>IF(D9506&lt;&gt;"",IF(COUNTIF($D$2:D9505, D9506), INDEX($A$2:$D$100000, MATCH(D9506, $D$2:D9505,0),1), FALSE), FALSE)</f>
        <v>0</v>
      </c>
      <c r="F9506" s="1" t="b">
        <f>IF(G9506&lt;&gt;"", IF(COUNTIF($G$2:G9505, G9506), INDEX($A$2:$G$100000, MATCH(G9506, $G$2:G9505,0),1), FALSE), FALSE)</f>
        <v>0</v>
      </c>
      <c r="G9506" s="1">
        <v>1698</v>
      </c>
      <c r="H9506" s="1" t="s">
        <v>9304</v>
      </c>
    </row>
    <row r="9507" spans="1:8" x14ac:dyDescent="0.2">
      <c r="A9507" s="1">
        <v>9577</v>
      </c>
      <c r="B9507" s="1" t="str">
        <f t="shared" si="148"/>
        <v>biggs city of</v>
      </c>
      <c r="C9507" s="1" t="b">
        <f>IF(D9507&lt;&gt;"",IF(COUNTIF($D$2:D9506, D9507), INDEX($A$2:$D$100000, MATCH(D9507, $D$2:D9506,0),1), FALSE), FALSE)</f>
        <v>0</v>
      </c>
      <c r="F9507" s="1" t="b">
        <f>IF(G9507&lt;&gt;"", IF(COUNTIF($G$2:G9506, G9507), INDEX($A$2:$G$100000, MATCH(G9507, $G$2:G9506,0),1), FALSE), FALSE)</f>
        <v>0</v>
      </c>
      <c r="G9507" s="1">
        <v>1702</v>
      </c>
      <c r="H9507" s="1" t="s">
        <v>9305</v>
      </c>
    </row>
    <row r="9508" spans="1:8" x14ac:dyDescent="0.2">
      <c r="A9508" s="1">
        <v>9578</v>
      </c>
      <c r="B9508" s="1" t="str">
        <f t="shared" si="148"/>
        <v>big sandy rural elec coop corp</v>
      </c>
      <c r="C9508" s="1" t="b">
        <f>IF(D9508&lt;&gt;"",IF(COUNTIF($D$2:D9507, D9508), INDEX($A$2:$D$100000, MATCH(D9508, $D$2:D9507,0),1), FALSE), FALSE)</f>
        <v>0</v>
      </c>
      <c r="F9508" s="1" t="b">
        <f>IF(G9508&lt;&gt;"", IF(COUNTIF($G$2:G9507, G9508), INDEX($A$2:$G$100000, MATCH(G9508, $G$2:G9507,0),1), FALSE), FALSE)</f>
        <v>0</v>
      </c>
      <c r="G9508" s="1">
        <v>1708</v>
      </c>
      <c r="H9508" s="1" t="s">
        <v>9306</v>
      </c>
    </row>
    <row r="9509" spans="1:8" x14ac:dyDescent="0.2">
      <c r="A9509" s="1">
        <v>9579</v>
      </c>
      <c r="B9509" s="1" t="str">
        <f t="shared" si="148"/>
        <v>bigfork valley el serv co inc</v>
      </c>
      <c r="C9509" s="1" t="b">
        <f>IF(D9509&lt;&gt;"",IF(COUNTIF($D$2:D9508, D9509), INDEX($A$2:$D$100000, MATCH(D9509, $D$2:D9508,0),1), FALSE), FALSE)</f>
        <v>0</v>
      </c>
      <c r="F9509" s="1" t="b">
        <f>IF(G9509&lt;&gt;"", IF(COUNTIF($G$2:G9508, G9509), INDEX($A$2:$G$100000, MATCH(G9509, $G$2:G9508,0),1), FALSE), FALSE)</f>
        <v>0</v>
      </c>
      <c r="G9509" s="1">
        <v>1713</v>
      </c>
      <c r="H9509" s="1" t="s">
        <v>9307</v>
      </c>
    </row>
    <row r="9510" spans="1:8" x14ac:dyDescent="0.2">
      <c r="A9510" s="1">
        <v>9580</v>
      </c>
      <c r="B9510" s="1" t="str">
        <f t="shared" si="148"/>
        <v>bindhammer d</v>
      </c>
      <c r="C9510" s="1" t="b">
        <f>IF(D9510&lt;&gt;"",IF(COUNTIF($D$2:D9509, D9510), INDEX($A$2:$D$100000, MATCH(D9510, $D$2:D9509,0),1), FALSE), FALSE)</f>
        <v>0</v>
      </c>
      <c r="F9510" s="1" t="b">
        <f>IF(G9510&lt;&gt;"", IF(COUNTIF($G$2:G9509, G9510), INDEX($A$2:$G$100000, MATCH(G9510, $G$2:G9509,0),1), FALSE), FALSE)</f>
        <v>0</v>
      </c>
      <c r="G9510" s="1">
        <v>1714</v>
      </c>
      <c r="H9510" s="1" t="s">
        <v>9308</v>
      </c>
    </row>
    <row r="9511" spans="1:8" x14ac:dyDescent="0.2">
      <c r="A9511" s="1">
        <v>9581</v>
      </c>
      <c r="B9511" s="1" t="str">
        <f t="shared" si="148"/>
        <v>big bend electric coop inc</v>
      </c>
      <c r="C9511" s="1" t="b">
        <f>IF(D9511&lt;&gt;"",IF(COUNTIF($D$2:D9510, D9511), INDEX($A$2:$D$100000, MATCH(D9511, $D$2:D9510,0),1), FALSE), FALSE)</f>
        <v>0</v>
      </c>
      <c r="F9511" s="1" t="b">
        <f>IF(G9511&lt;&gt;"", IF(COUNTIF($G$2:G9510, G9511), INDEX($A$2:$G$100000, MATCH(G9511, $G$2:G9510,0),1), FALSE), FALSE)</f>
        <v>0</v>
      </c>
      <c r="G9511" s="1">
        <v>1723</v>
      </c>
      <c r="H9511" s="1" t="s">
        <v>9309</v>
      </c>
    </row>
    <row r="9512" spans="1:8" x14ac:dyDescent="0.2">
      <c r="A9512" s="1">
        <v>9582</v>
      </c>
      <c r="B9512" s="1" t="str">
        <f t="shared" si="148"/>
        <v>blue mound city of</v>
      </c>
      <c r="C9512" s="1" t="b">
        <f>IF(D9512&lt;&gt;"",IF(COUNTIF($D$2:D9511, D9512), INDEX($A$2:$D$100000, MATCH(D9512, $D$2:D9511,0),1), FALSE), FALSE)</f>
        <v>0</v>
      </c>
      <c r="F9512" s="1" t="b">
        <f>IF(G9512&lt;&gt;"", IF(COUNTIF($G$2:G9511, G9512), INDEX($A$2:$G$100000, MATCH(G9512, $G$2:G9511,0),1), FALSE), FALSE)</f>
        <v>0</v>
      </c>
      <c r="G9512" s="1">
        <v>1726</v>
      </c>
      <c r="H9512" s="1" t="s">
        <v>9310</v>
      </c>
    </row>
    <row r="9513" spans="1:8" x14ac:dyDescent="0.2">
      <c r="A9513" s="1">
        <v>9583</v>
      </c>
      <c r="B9513" s="1" t="str">
        <f t="shared" si="148"/>
        <v>blachly-lane cnty coop el assn</v>
      </c>
      <c r="C9513" s="1" t="b">
        <f>IF(D9513&lt;&gt;"",IF(COUNTIF($D$2:D9512, D9513), INDEX($A$2:$D$100000, MATCH(D9513, $D$2:D9512,0),1), FALSE), FALSE)</f>
        <v>0</v>
      </c>
      <c r="F9513" s="1" t="b">
        <f>IF(G9513&lt;&gt;"", IF(COUNTIF($G$2:G9512, G9513), INDEX($A$2:$G$100000, MATCH(G9513, $G$2:G9512,0),1), FALSE), FALSE)</f>
        <v>0</v>
      </c>
      <c r="G9513" s="1">
        <v>1736</v>
      </c>
      <c r="H9513" s="1" t="s">
        <v>9311</v>
      </c>
    </row>
    <row r="9514" spans="1:8" x14ac:dyDescent="0.2">
      <c r="A9514" s="1">
        <v>9584</v>
      </c>
      <c r="B9514" s="1" t="str">
        <f t="shared" si="148"/>
        <v>bonneville power admin</v>
      </c>
      <c r="C9514" s="1" t="b">
        <f>IF(D9514&lt;&gt;"",IF(COUNTIF($D$2:D9513, D9514), INDEX($A$2:$D$100000, MATCH(D9514, $D$2:D9513,0),1), FALSE), FALSE)</f>
        <v>0</v>
      </c>
      <c r="F9514" s="1" t="b">
        <f>IF(G9514&lt;&gt;"", IF(COUNTIF($G$2:G9513, G9514), INDEX($A$2:$G$100000, MATCH(G9514, $G$2:G9513,0),1), FALSE), FALSE)</f>
        <v>0</v>
      </c>
      <c r="G9514" s="1">
        <v>1738</v>
      </c>
      <c r="H9514" s="1" t="s">
        <v>9312</v>
      </c>
    </row>
    <row r="9515" spans="1:8" x14ac:dyDescent="0.2">
      <c r="A9515" s="1">
        <v>9585</v>
      </c>
      <c r="B9515" s="1" t="str">
        <f t="shared" si="148"/>
        <v>birch creek village elec util</v>
      </c>
      <c r="C9515" s="1" t="b">
        <f>IF(D9515&lt;&gt;"",IF(COUNTIF($D$2:D9514, D9515), INDEX($A$2:$D$100000, MATCH(D9515, $D$2:D9514,0),1), FALSE), FALSE)</f>
        <v>0</v>
      </c>
      <c r="F9515" s="1" t="b">
        <f>IF(G9515&lt;&gt;"", IF(COUNTIF($G$2:G9514, G9515), INDEX($A$2:$G$100000, MATCH(G9515, $G$2:G9514,0),1), FALSE), FALSE)</f>
        <v>0</v>
      </c>
      <c r="G9515" s="1">
        <v>1747</v>
      </c>
      <c r="H9515" s="1" t="s">
        <v>9313</v>
      </c>
    </row>
    <row r="9516" spans="1:8" x14ac:dyDescent="0.2">
      <c r="A9516" s="1">
        <v>9586</v>
      </c>
      <c r="B9516" s="1" t="str">
        <f t="shared" si="148"/>
        <v>biwabik city of</v>
      </c>
      <c r="C9516" s="1" t="b">
        <f>IF(D9516&lt;&gt;"",IF(COUNTIF($D$2:D9515, D9516), INDEX($A$2:$D$100000, MATCH(D9516, $D$2:D9515,0),1), FALSE), FALSE)</f>
        <v>0</v>
      </c>
      <c r="F9516" s="1" t="b">
        <f>IF(G9516&lt;&gt;"", IF(COUNTIF($G$2:G9515, G9516), INDEX($A$2:$G$100000, MATCH(G9516, $G$2:G9515,0),1), FALSE), FALSE)</f>
        <v>0</v>
      </c>
      <c r="G9516" s="1">
        <v>1753</v>
      </c>
      <c r="H9516" s="1" t="s">
        <v>9314</v>
      </c>
    </row>
    <row r="9517" spans="1:8" x14ac:dyDescent="0.2">
      <c r="A9517" s="1">
        <v>9587</v>
      </c>
      <c r="B9517" s="1" t="str">
        <f t="shared" si="148"/>
        <v>black hawk energy llc</v>
      </c>
      <c r="C9517" s="1" t="b">
        <f>IF(D9517&lt;&gt;"",IF(COUNTIF($D$2:D9516, D9517), INDEX($A$2:$D$100000, MATCH(D9517, $D$2:D9516,0),1), FALSE), FALSE)</f>
        <v>0</v>
      </c>
      <c r="F9517" s="1" t="b">
        <f>IF(G9517&lt;&gt;"", IF(COUNTIF($G$2:G9516, G9517), INDEX($A$2:$G$100000, MATCH(G9517, $G$2:G9516,0),1), FALSE), FALSE)</f>
        <v>0</v>
      </c>
      <c r="G9517" s="1">
        <v>1754</v>
      </c>
      <c r="H9517" s="1" t="s">
        <v>9315</v>
      </c>
    </row>
    <row r="9518" spans="1:8" x14ac:dyDescent="0.2">
      <c r="A9518" s="1">
        <v>9588</v>
      </c>
      <c r="B9518" s="1" t="str">
        <f t="shared" si="148"/>
        <v>black river ltd partnership</v>
      </c>
      <c r="C9518" s="1" t="b">
        <f>IF(D9518&lt;&gt;"",IF(COUNTIF($D$2:D9517, D9518), INDEX($A$2:$D$100000, MATCH(D9518, $D$2:D9517,0),1), FALSE), FALSE)</f>
        <v>0</v>
      </c>
      <c r="F9518" s="1" t="b">
        <f>IF(G9518&lt;&gt;"", IF(COUNTIF($G$2:G9517, G9518), INDEX($A$2:$G$100000, MATCH(G9518, $G$2:G9517,0),1), FALSE), FALSE)</f>
        <v>0</v>
      </c>
      <c r="G9518" s="1">
        <v>1762</v>
      </c>
      <c r="H9518" s="1" t="s">
        <v>9316</v>
      </c>
    </row>
    <row r="9519" spans="1:8" x14ac:dyDescent="0.2">
      <c r="A9519" s="1">
        <v>9589</v>
      </c>
      <c r="B9519" s="1" t="str">
        <f t="shared" si="148"/>
        <v>black river electric coop inc</v>
      </c>
      <c r="C9519" s="1" t="b">
        <f>IF(D9519&lt;&gt;"",IF(COUNTIF($D$2:D9518, D9519), INDEX($A$2:$D$100000, MATCH(D9519, $D$2:D9518,0),1), FALSE), FALSE)</f>
        <v>0</v>
      </c>
      <c r="F9519" s="1" t="b">
        <f>IF(G9519&lt;&gt;"", IF(COUNTIF($G$2:G9518, G9519), INDEX($A$2:$G$100000, MATCH(G9519, $G$2:G9518,0),1), FALSE), FALSE)</f>
        <v>0</v>
      </c>
      <c r="G9519" s="1">
        <v>1763</v>
      </c>
      <c r="H9519" s="1" t="s">
        <v>9317</v>
      </c>
    </row>
    <row r="9520" spans="1:8" x14ac:dyDescent="0.2">
      <c r="A9520" s="1">
        <v>9590</v>
      </c>
      <c r="B9520" s="1" t="str">
        <f t="shared" si="148"/>
        <v>black diamond power co</v>
      </c>
      <c r="C9520" s="1" t="b">
        <f>IF(D9520&lt;&gt;"",IF(COUNTIF($D$2:D9519, D9520), INDEX($A$2:$D$100000, MATCH(D9520, $D$2:D9519,0),1), FALSE), FALSE)</f>
        <v>0</v>
      </c>
      <c r="F9520" s="1" t="b">
        <f>IF(G9520&lt;&gt;"", IF(COUNTIF($G$2:G9519, G9520), INDEX($A$2:$G$100000, MATCH(G9520, $G$2:G9519,0),1), FALSE), FALSE)</f>
        <v>0</v>
      </c>
      <c r="G9520" s="1">
        <v>1764</v>
      </c>
      <c r="H9520" s="1" t="s">
        <v>9318</v>
      </c>
    </row>
    <row r="9521" spans="1:8" x14ac:dyDescent="0.2">
      <c r="A9521" s="1">
        <v>9591</v>
      </c>
      <c r="B9521" s="1" t="str">
        <f t="shared" si="148"/>
        <v>black earth village of</v>
      </c>
      <c r="C9521" s="1" t="b">
        <f>IF(D9521&lt;&gt;"",IF(COUNTIF($D$2:D9520, D9521), INDEX($A$2:$D$100000, MATCH(D9521, $D$2:D9520,0),1), FALSE), FALSE)</f>
        <v>0</v>
      </c>
      <c r="F9521" s="1" t="b">
        <f>IF(G9521&lt;&gt;"", IF(COUNTIF($G$2:G9520, G9521), INDEX($A$2:$G$100000, MATCH(G9521, $G$2:G9520,0),1), FALSE), FALSE)</f>
        <v>0</v>
      </c>
      <c r="G9521" s="1">
        <v>1765</v>
      </c>
      <c r="H9521" s="1" t="s">
        <v>9319</v>
      </c>
    </row>
    <row r="9522" spans="1:8" x14ac:dyDescent="0.2">
      <c r="A9522" s="1">
        <v>9592</v>
      </c>
      <c r="B9522" s="1" t="str">
        <f t="shared" si="148"/>
        <v>black hills electric coop inc</v>
      </c>
      <c r="C9522" s="1" t="b">
        <f>IF(D9522&lt;&gt;"",IF(COUNTIF($D$2:D9521, D9522), INDEX($A$2:$D$100000, MATCH(D9522, $D$2:D9521,0),1), FALSE), FALSE)</f>
        <v>0</v>
      </c>
      <c r="F9522" s="1" t="b">
        <f>IF(G9522&lt;&gt;"", IF(COUNTIF($G$2:G9521, G9522), INDEX($A$2:$G$100000, MATCH(G9522, $G$2:G9521,0),1), FALSE), FALSE)</f>
        <v>0</v>
      </c>
      <c r="G9522" s="1">
        <v>1769</v>
      </c>
      <c r="H9522" s="1" t="s">
        <v>9320</v>
      </c>
    </row>
    <row r="9523" spans="1:8" x14ac:dyDescent="0.2">
      <c r="A9523" s="1">
        <v>9593</v>
      </c>
      <c r="B9523" s="1" t="str">
        <f t="shared" si="148"/>
        <v>black river electric coop</v>
      </c>
      <c r="C9523" s="1" t="b">
        <f>IF(D9523&lt;&gt;"",IF(COUNTIF($D$2:D9522, D9523), INDEX($A$2:$D$100000, MATCH(D9523, $D$2:D9522,0),1), FALSE), FALSE)</f>
        <v>0</v>
      </c>
      <c r="F9523" s="1" t="b">
        <f>IF(G9523&lt;&gt;"", IF(COUNTIF($G$2:G9522, G9523), INDEX($A$2:$G$100000, MATCH(G9523, $G$2:G9522,0),1), FALSE), FALSE)</f>
        <v>0</v>
      </c>
      <c r="G9523" s="1">
        <v>1775</v>
      </c>
      <c r="H9523" s="1" t="s">
        <v>9321</v>
      </c>
    </row>
    <row r="9524" spans="1:8" x14ac:dyDescent="0.2">
      <c r="A9524" s="1">
        <v>9594</v>
      </c>
      <c r="B9524" s="1" t="str">
        <f t="shared" si="148"/>
        <v>basin town of</v>
      </c>
      <c r="C9524" s="1" t="b">
        <f>IF(D9524&lt;&gt;"",IF(COUNTIF($D$2:D9523, D9524), INDEX($A$2:$D$100000, MATCH(D9524, $D$2:D9523,0),1), FALSE), FALSE)</f>
        <v>0</v>
      </c>
      <c r="F9524" s="1" t="b">
        <f>IF(G9524&lt;&gt;"", IF(COUNTIF($G$2:G9523, G9524), INDEX($A$2:$G$100000, MATCH(G9524, $G$2:G9523,0),1), FALSE), FALSE)</f>
        <v>0</v>
      </c>
      <c r="G9524" s="1">
        <v>1779</v>
      </c>
      <c r="H9524" s="1" t="s">
        <v>9322</v>
      </c>
    </row>
    <row r="9525" spans="1:8" x14ac:dyDescent="0.2">
      <c r="A9525" s="1">
        <v>9595</v>
      </c>
      <c r="B9525" s="1" t="str">
        <f t="shared" si="148"/>
        <v>black warrior elec member corp</v>
      </c>
      <c r="C9525" s="1" t="b">
        <f>IF(D9525&lt;&gt;"",IF(COUNTIF($D$2:D9524, D9525), INDEX($A$2:$D$100000, MATCH(D9525, $D$2:D9524,0),1), FALSE), FALSE)</f>
        <v>0</v>
      </c>
      <c r="F9525" s="1" t="b">
        <f>IF(G9525&lt;&gt;"", IF(COUNTIF($G$2:G9524, G9525), INDEX($A$2:$G$100000, MATCH(G9525, $G$2:G9524,0),1), FALSE), FALSE)</f>
        <v>0</v>
      </c>
      <c r="G9525" s="1">
        <v>1780</v>
      </c>
      <c r="H9525" s="1" t="s">
        <v>9323</v>
      </c>
    </row>
    <row r="9526" spans="1:8" x14ac:dyDescent="0.2">
      <c r="A9526" s="1">
        <v>9596</v>
      </c>
      <c r="B9526" s="1" t="str">
        <f t="shared" si="148"/>
        <v>blackstone town of</v>
      </c>
      <c r="C9526" s="1" t="b">
        <f>IF(D9526&lt;&gt;"",IF(COUNTIF($D$2:D9525, D9526), INDEX($A$2:$D$100000, MATCH(D9526, $D$2:D9525,0),1), FALSE), FALSE)</f>
        <v>0</v>
      </c>
      <c r="F9526" s="1" t="b">
        <f>IF(G9526&lt;&gt;"", IF(COUNTIF($G$2:G9525, G9526), INDEX($A$2:$G$100000, MATCH(G9526, $G$2:G9525,0),1), FALSE), FALSE)</f>
        <v>0</v>
      </c>
      <c r="G9526" s="1">
        <v>1795</v>
      </c>
      <c r="H9526" s="1" t="s">
        <v>9324</v>
      </c>
    </row>
    <row r="9527" spans="1:8" x14ac:dyDescent="0.2">
      <c r="A9527" s="1">
        <v>9597</v>
      </c>
      <c r="B9527" s="1" t="str">
        <f t="shared" si="148"/>
        <v>blackstone valley electric co</v>
      </c>
      <c r="C9527" s="1" t="b">
        <f>IF(D9527&lt;&gt;"",IF(COUNTIF($D$2:D9526, D9527), INDEX($A$2:$D$100000, MATCH(D9527, $D$2:D9526,0),1), FALSE), FALSE)</f>
        <v>0</v>
      </c>
      <c r="F9527" s="1" t="b">
        <f>IF(G9527&lt;&gt;"", IF(COUNTIF($G$2:G9526, G9527), INDEX($A$2:$G$100000, MATCH(G9527, $G$2:G9526,0),1), FALSE), FALSE)</f>
        <v>0</v>
      </c>
      <c r="G9527" s="1">
        <v>1796</v>
      </c>
      <c r="H9527" s="1" t="s">
        <v>9325</v>
      </c>
    </row>
    <row r="9528" spans="1:8" x14ac:dyDescent="0.2">
      <c r="A9528" s="1">
        <v>9598</v>
      </c>
      <c r="B9528" s="1" t="str">
        <f t="shared" si="148"/>
        <v>blackwell city of</v>
      </c>
      <c r="C9528" s="1" t="b">
        <f>IF(D9528&lt;&gt;"",IF(COUNTIF($D$2:D9527, D9528), INDEX($A$2:$D$100000, MATCH(D9528, $D$2:D9527,0),1), FALSE), FALSE)</f>
        <v>0</v>
      </c>
      <c r="F9528" s="1" t="b">
        <f>IF(G9528&lt;&gt;"", IF(COUNTIF($G$2:G9527, G9528), INDEX($A$2:$G$100000, MATCH(G9528, $G$2:G9527,0),1), FALSE), FALSE)</f>
        <v>0</v>
      </c>
      <c r="G9528" s="1">
        <v>1800</v>
      </c>
      <c r="H9528" s="1" t="s">
        <v>9326</v>
      </c>
    </row>
    <row r="9529" spans="1:8" x14ac:dyDescent="0.2">
      <c r="A9529" s="1">
        <v>9599</v>
      </c>
      <c r="B9529" s="1" t="str">
        <f t="shared" si="148"/>
        <v>blair city of</v>
      </c>
      <c r="C9529" s="1" t="b">
        <f>IF(D9529&lt;&gt;"",IF(COUNTIF($D$2:D9528, D9529), INDEX($A$2:$D$100000, MATCH(D9529, $D$2:D9528,0),1), FALSE), FALSE)</f>
        <v>0</v>
      </c>
      <c r="F9529" s="1" t="b">
        <f>IF(G9529&lt;&gt;"", IF(COUNTIF($G$2:G9528, G9529), INDEX($A$2:$G$100000, MATCH(G9529, $G$2:G9528,0),1), FALSE), FALSE)</f>
        <v>0</v>
      </c>
      <c r="G9529" s="1">
        <v>1814</v>
      </c>
      <c r="H9529" s="1" t="s">
        <v>9327</v>
      </c>
    </row>
    <row r="9530" spans="1:8" x14ac:dyDescent="0.2">
      <c r="A9530" s="1">
        <v>9600</v>
      </c>
      <c r="B9530" s="1" t="str">
        <f t="shared" si="148"/>
        <v>blaine city of</v>
      </c>
      <c r="C9530" s="1" t="b">
        <f>IF(D9530&lt;&gt;"",IF(COUNTIF($D$2:D9529, D9530), INDEX($A$2:$D$100000, MATCH(D9530, $D$2:D9529,0),1), FALSE), FALSE)</f>
        <v>0</v>
      </c>
      <c r="F9530" s="1" t="b">
        <f>IF(G9530&lt;&gt;"", IF(COUNTIF($G$2:G9529, G9530), INDEX($A$2:$G$100000, MATCH(G9530, $G$2:G9529,0),1), FALSE), FALSE)</f>
        <v>0</v>
      </c>
      <c r="G9530" s="1">
        <v>1818</v>
      </c>
      <c r="H9530" s="1" t="s">
        <v>9328</v>
      </c>
    </row>
    <row r="9531" spans="1:8" x14ac:dyDescent="0.2">
      <c r="A9531" s="1">
        <v>9601</v>
      </c>
      <c r="B9531" s="1" t="str">
        <f t="shared" si="148"/>
        <v>blakely borough of</v>
      </c>
      <c r="C9531" s="1" t="b">
        <f>IF(D9531&lt;&gt;"",IF(COUNTIF($D$2:D9530, D9531), INDEX($A$2:$D$100000, MATCH(D9531, $D$2:D9530,0),1), FALSE), FALSE)</f>
        <v>0</v>
      </c>
      <c r="F9531" s="1" t="b">
        <f>IF(G9531&lt;&gt;"", IF(COUNTIF($G$2:G9530, G9531), INDEX($A$2:$G$100000, MATCH(G9531, $G$2:G9530,0),1), FALSE), FALSE)</f>
        <v>0</v>
      </c>
      <c r="G9531" s="1">
        <v>1823</v>
      </c>
      <c r="H9531" s="1" t="s">
        <v>9329</v>
      </c>
    </row>
    <row r="9532" spans="1:8" x14ac:dyDescent="0.2">
      <c r="A9532" s="1">
        <v>9602</v>
      </c>
      <c r="B9532" s="1" t="str">
        <f t="shared" si="148"/>
        <v>bigelow city of</v>
      </c>
      <c r="C9532" s="1" t="b">
        <f>IF(D9532&lt;&gt;"",IF(COUNTIF($D$2:D9531, D9532), INDEX($A$2:$D$100000, MATCH(D9532, $D$2:D9531,0),1), FALSE), FALSE)</f>
        <v>0</v>
      </c>
      <c r="F9532" s="1" t="b">
        <f>IF(G9532&lt;&gt;"", IF(COUNTIF($G$2:G9531, G9532), INDEX($A$2:$G$100000, MATCH(G9532, $G$2:G9531,0),1), FALSE), FALSE)</f>
        <v>0</v>
      </c>
      <c r="G9532" s="1">
        <v>1824</v>
      </c>
      <c r="H9532" s="1" t="s">
        <v>9330</v>
      </c>
    </row>
    <row r="9533" spans="1:8" x14ac:dyDescent="0.2">
      <c r="A9533" s="1">
        <v>9603</v>
      </c>
      <c r="B9533" s="1" t="str">
        <f t="shared" si="148"/>
        <v>blakely city of</v>
      </c>
      <c r="C9533" s="1" t="b">
        <f>IF(D9533&lt;&gt;"",IF(COUNTIF($D$2:D9532, D9533), INDEX($A$2:$D$100000, MATCH(D9533, $D$2:D9532,0),1), FALSE), FALSE)</f>
        <v>0</v>
      </c>
      <c r="F9533" s="1" t="b">
        <f>IF(G9533&lt;&gt;"", IF(COUNTIF($G$2:G9532, G9533), INDEX($A$2:$G$100000, MATCH(G9533, $G$2:G9532,0),1), FALSE), FALSE)</f>
        <v>0</v>
      </c>
      <c r="G9533" s="1">
        <v>1826</v>
      </c>
      <c r="H9533" s="1" t="s">
        <v>9331</v>
      </c>
    </row>
    <row r="9534" spans="1:8" x14ac:dyDescent="0.2">
      <c r="A9534" s="1">
        <v>9604</v>
      </c>
      <c r="B9534" s="1" t="str">
        <f t="shared" si="148"/>
        <v>blanchester village of</v>
      </c>
      <c r="C9534" s="1" t="b">
        <f>IF(D9534&lt;&gt;"",IF(COUNTIF($D$2:D9533, D9534), INDEX($A$2:$D$100000, MATCH(D9534, $D$2:D9533,0),1), FALSE), FALSE)</f>
        <v>0</v>
      </c>
      <c r="F9534" s="1" t="b">
        <f>IF(G9534&lt;&gt;"", IF(COUNTIF($G$2:G9533, G9534), INDEX($A$2:$G$100000, MATCH(G9534, $G$2:G9533,0),1), FALSE), FALSE)</f>
        <v>0</v>
      </c>
      <c r="G9534" s="1">
        <v>1832</v>
      </c>
      <c r="H9534" s="1" t="s">
        <v>9332</v>
      </c>
    </row>
    <row r="9535" spans="1:8" x14ac:dyDescent="0.2">
      <c r="A9535" s="1">
        <v>9605</v>
      </c>
      <c r="B9535" s="1" t="str">
        <f t="shared" si="148"/>
        <v>blanding city of</v>
      </c>
      <c r="C9535" s="1" t="b">
        <f>IF(D9535&lt;&gt;"",IF(COUNTIF($D$2:D9534, D9535), INDEX($A$2:$D$100000, MATCH(D9535, $D$2:D9534,0),1), FALSE), FALSE)</f>
        <v>0</v>
      </c>
      <c r="F9535" s="1" t="b">
        <f>IF(G9535&lt;&gt;"", IF(COUNTIF($G$2:G9534, G9535), INDEX($A$2:$G$100000, MATCH(G9535, $G$2:G9534,0),1), FALSE), FALSE)</f>
        <v>0</v>
      </c>
      <c r="G9535" s="1">
        <v>1839</v>
      </c>
      <c r="H9535" s="1" t="s">
        <v>9333</v>
      </c>
    </row>
    <row r="9536" spans="1:8" x14ac:dyDescent="0.2">
      <c r="A9536" s="1">
        <v>9606</v>
      </c>
      <c r="B9536" s="1" t="str">
        <f t="shared" si="148"/>
        <v>bonneville fuels manage't corp</v>
      </c>
      <c r="C9536" s="1" t="b">
        <f>IF(D9536&lt;&gt;"",IF(COUNTIF($D$2:D9535, D9536), INDEX($A$2:$D$100000, MATCH(D9536, $D$2:D9535,0),1), FALSE), FALSE)</f>
        <v>0</v>
      </c>
      <c r="F9536" s="1" t="b">
        <f>IF(G9536&lt;&gt;"", IF(COUNTIF($G$2:G9535, G9536), INDEX($A$2:$G$100000, MATCH(G9536, $G$2:G9535,0),1), FALSE), FALSE)</f>
        <v>0</v>
      </c>
      <c r="G9536" s="1">
        <v>1845</v>
      </c>
      <c r="H9536" s="1" t="s">
        <v>9334</v>
      </c>
    </row>
    <row r="9537" spans="1:8" x14ac:dyDescent="0.2">
      <c r="A9537" s="1">
        <v>9607</v>
      </c>
      <c r="B9537" s="1" t="str">
        <f t="shared" si="148"/>
        <v>bloomer electric &amp; water co</v>
      </c>
      <c r="C9537" s="1" t="b">
        <f>IF(D9537&lt;&gt;"",IF(COUNTIF($D$2:D9536, D9537), INDEX($A$2:$D$100000, MATCH(D9537, $D$2:D9536,0),1), FALSE), FALSE)</f>
        <v>0</v>
      </c>
      <c r="F9537" s="1" t="b">
        <f>IF(G9537&lt;&gt;"", IF(COUNTIF($G$2:G9536, G9537), INDEX($A$2:$G$100000, MATCH(G9537, $G$2:G9536,0),1), FALSE), FALSE)</f>
        <v>0</v>
      </c>
      <c r="G9537" s="1">
        <v>1866</v>
      </c>
      <c r="H9537" s="1" t="s">
        <v>9335</v>
      </c>
    </row>
    <row r="9538" spans="1:8" x14ac:dyDescent="0.2">
      <c r="A9538" s="1">
        <v>9608</v>
      </c>
      <c r="B9538" s="1" t="str">
        <f t="shared" ref="B9538:B9601" si="149">IF(H9538="",E9538,H9538)</f>
        <v>blountstown city of</v>
      </c>
      <c r="C9538" s="1" t="b">
        <f>IF(D9538&lt;&gt;"",IF(COUNTIF($D$2:D9537, D9538), INDEX($A$2:$D$100000, MATCH(D9538, $D$2:D9537,0),1), FALSE), FALSE)</f>
        <v>0</v>
      </c>
      <c r="F9538" s="1" t="b">
        <f>IF(G9538&lt;&gt;"", IF(COUNTIF($G$2:G9537, G9538), INDEX($A$2:$G$100000, MATCH(G9538, $G$2:G9537,0),1), FALSE), FALSE)</f>
        <v>0</v>
      </c>
      <c r="G9538" s="1">
        <v>1876</v>
      </c>
      <c r="H9538" s="1" t="s">
        <v>9336</v>
      </c>
    </row>
    <row r="9539" spans="1:8" x14ac:dyDescent="0.2">
      <c r="A9539" s="1">
        <v>9609</v>
      </c>
      <c r="B9539" s="1" t="str">
        <f t="shared" si="149"/>
        <v>blue earth-nicollet-faribault</v>
      </c>
      <c r="C9539" s="1" t="b">
        <f>IF(D9539&lt;&gt;"",IF(COUNTIF($D$2:D9538, D9539), INDEX($A$2:$D$100000, MATCH(D9539, $D$2:D9538,0),1), FALSE), FALSE)</f>
        <v>0</v>
      </c>
      <c r="F9539" s="1" t="b">
        <f>IF(G9539&lt;&gt;"", IF(COUNTIF($G$2:G9538, G9539), INDEX($A$2:$G$100000, MATCH(G9539, $G$2:G9538,0),1), FALSE), FALSE)</f>
        <v>0</v>
      </c>
      <c r="G9539" s="1">
        <v>1884</v>
      </c>
      <c r="H9539" s="1" t="s">
        <v>9337</v>
      </c>
    </row>
    <row r="9540" spans="1:8" x14ac:dyDescent="0.2">
      <c r="A9540" s="1">
        <v>9610</v>
      </c>
      <c r="B9540" s="1" t="str">
        <f t="shared" si="149"/>
        <v>blue grass rural el coop corp</v>
      </c>
      <c r="C9540" s="1" t="b">
        <f>IF(D9540&lt;&gt;"",IF(COUNTIF($D$2:D9539, D9540), INDEX($A$2:$D$100000, MATCH(D9540, $D$2:D9539,0),1), FALSE), FALSE)</f>
        <v>0</v>
      </c>
      <c r="F9540" s="1" t="b">
        <f>IF(G9540&lt;&gt;"", IF(COUNTIF($G$2:G9539, G9540), INDEX($A$2:$G$100000, MATCH(G9540, $G$2:G9539,0),1), FALSE), FALSE)</f>
        <v>0</v>
      </c>
      <c r="G9540" s="1">
        <v>1886</v>
      </c>
      <c r="H9540" s="1" t="s">
        <v>9338</v>
      </c>
    </row>
    <row r="9541" spans="1:8" x14ac:dyDescent="0.2">
      <c r="A9541" s="1">
        <v>9611</v>
      </c>
      <c r="B9541" s="1" t="str">
        <f t="shared" si="149"/>
        <v>blue ridge elec member corp</v>
      </c>
      <c r="C9541" s="1" t="b">
        <f>IF(D9541&lt;&gt;"",IF(COUNTIF($D$2:D9540, D9541), INDEX($A$2:$D$100000, MATCH(D9541, $D$2:D9540,0),1), FALSE), FALSE)</f>
        <v>0</v>
      </c>
      <c r="F9541" s="1" t="b">
        <f>IF(G9541&lt;&gt;"", IF(COUNTIF($G$2:G9540, G9541), INDEX($A$2:$G$100000, MATCH(G9541, $G$2:G9540,0),1), FALSE), FALSE)</f>
        <v>0</v>
      </c>
      <c r="G9541" s="1">
        <v>1889</v>
      </c>
      <c r="H9541" s="1" t="s">
        <v>9339</v>
      </c>
    </row>
    <row r="9542" spans="1:8" x14ac:dyDescent="0.2">
      <c r="A9542" s="1">
        <v>9612</v>
      </c>
      <c r="B9542" s="1" t="str">
        <f t="shared" si="149"/>
        <v>blue ridge electric coop inc</v>
      </c>
      <c r="C9542" s="1" t="b">
        <f>IF(D9542&lt;&gt;"",IF(COUNTIF($D$2:D9541, D9542), INDEX($A$2:$D$100000, MATCH(D9542, $D$2:D9541,0),1), FALSE), FALSE)</f>
        <v>0</v>
      </c>
      <c r="F9542" s="1" t="b">
        <f>IF(G9542&lt;&gt;"", IF(COUNTIF($G$2:G9541, G9542), INDEX($A$2:$G$100000, MATCH(G9542, $G$2:G9541,0),1), FALSE), FALSE)</f>
        <v>0</v>
      </c>
      <c r="G9542" s="1">
        <v>1890</v>
      </c>
      <c r="H9542" s="1" t="s">
        <v>9340</v>
      </c>
    </row>
    <row r="9543" spans="1:8" x14ac:dyDescent="0.2">
      <c r="A9543" s="1">
        <v>9613</v>
      </c>
      <c r="B9543" s="1" t="str">
        <f t="shared" si="149"/>
        <v>blue ridge mountain e m c</v>
      </c>
      <c r="C9543" s="1" t="b">
        <f>IF(D9543&lt;&gt;"",IF(COUNTIF($D$2:D9542, D9543), INDEX($A$2:$D$100000, MATCH(D9543, $D$2:D9542,0),1), FALSE), FALSE)</f>
        <v>0</v>
      </c>
      <c r="F9543" s="1" t="b">
        <f>IF(G9543&lt;&gt;"", IF(COUNTIF($G$2:G9542, G9543), INDEX($A$2:$G$100000, MATCH(G9543, $G$2:G9542,0),1), FALSE), FALSE)</f>
        <v>0</v>
      </c>
      <c r="G9543" s="1">
        <v>1891</v>
      </c>
      <c r="H9543" s="1" t="s">
        <v>9341</v>
      </c>
    </row>
    <row r="9544" spans="1:8" x14ac:dyDescent="0.2">
      <c r="A9544" s="1">
        <v>9614</v>
      </c>
      <c r="B9544" s="1" t="str">
        <f t="shared" si="149"/>
        <v>bluebonnett electric coop inc</v>
      </c>
      <c r="C9544" s="1" t="b">
        <f>IF(D9544&lt;&gt;"",IF(COUNTIF($D$2:D9543, D9544), INDEX($A$2:$D$100000, MATCH(D9544, $D$2:D9543,0),1), FALSE), FALSE)</f>
        <v>0</v>
      </c>
      <c r="F9544" s="1" t="b">
        <f>IF(G9544&lt;&gt;"", IF(COUNTIF($G$2:G9543, G9544), INDEX($A$2:$G$100000, MATCH(G9544, $G$2:G9543,0),1), FALSE), FALSE)</f>
        <v>0</v>
      </c>
      <c r="G9544" s="1">
        <v>1892</v>
      </c>
      <c r="H9544" s="1" t="s">
        <v>9342</v>
      </c>
    </row>
    <row r="9545" spans="1:8" x14ac:dyDescent="0.2">
      <c r="A9545" s="1">
        <v>9615</v>
      </c>
      <c r="B9545" s="1" t="str">
        <f t="shared" si="149"/>
        <v>bluestone energy design inc</v>
      </c>
      <c r="C9545" s="1" t="b">
        <f>IF(D9545&lt;&gt;"",IF(COUNTIF($D$2:D9544, D9545), INDEX($A$2:$D$100000, MATCH(D9545, $D$2:D9544,0),1), FALSE), FALSE)</f>
        <v>0</v>
      </c>
      <c r="F9545" s="1" t="b">
        <f>IF(G9545&lt;&gt;"", IF(COUNTIF($G$2:G9544, G9545), INDEX($A$2:$G$100000, MATCH(G9545, $G$2:G9544,0),1), FALSE), FALSE)</f>
        <v>0</v>
      </c>
      <c r="G9545" s="1">
        <v>1894</v>
      </c>
      <c r="H9545" s="1" t="s">
        <v>9343</v>
      </c>
    </row>
    <row r="9546" spans="1:8" x14ac:dyDescent="0.2">
      <c r="A9546" s="1">
        <v>9616</v>
      </c>
      <c r="B9546" s="1" t="str">
        <f t="shared" si="149"/>
        <v>bon homme yankton el assn inc</v>
      </c>
      <c r="C9546" s="1" t="b">
        <f>IF(D9546&lt;&gt;"",IF(COUNTIF($D$2:D9545, D9546), INDEX($A$2:$D$100000, MATCH(D9546, $D$2:D9545,0),1), FALSE), FALSE)</f>
        <v>0</v>
      </c>
      <c r="F9546" s="1" t="b">
        <f>IF(G9546&lt;&gt;"", IF(COUNTIF($G$2:G9545, G9546), INDEX($A$2:$G$100000, MATCH(G9546, $G$2:G9545,0),1), FALSE), FALSE)</f>
        <v>0</v>
      </c>
      <c r="G9546" s="1">
        <v>1898</v>
      </c>
      <c r="H9546" s="1" t="s">
        <v>9344</v>
      </c>
    </row>
    <row r="9547" spans="1:8" x14ac:dyDescent="0.2">
      <c r="A9547" s="1">
        <v>9617</v>
      </c>
      <c r="B9547" s="1" t="str">
        <f t="shared" si="149"/>
        <v>boerne city of</v>
      </c>
      <c r="C9547" s="1" t="b">
        <f>IF(D9547&lt;&gt;"",IF(COUNTIF($D$2:D9546, D9547), INDEX($A$2:$D$100000, MATCH(D9547, $D$2:D9546,0),1), FALSE), FALSE)</f>
        <v>0</v>
      </c>
      <c r="F9547" s="1" t="b">
        <f>IF(G9547&lt;&gt;"", IF(COUNTIF($G$2:G9546, G9547), INDEX($A$2:$G$100000, MATCH(G9547, $G$2:G9546,0),1), FALSE), FALSE)</f>
        <v>0</v>
      </c>
      <c r="G9547" s="1">
        <v>1913</v>
      </c>
      <c r="H9547" s="1" t="s">
        <v>9345</v>
      </c>
    </row>
    <row r="9548" spans="1:8" x14ac:dyDescent="0.2">
      <c r="A9548" s="1">
        <v>9618</v>
      </c>
      <c r="B9548" s="1" t="str">
        <f t="shared" si="149"/>
        <v>blythe energy llc</v>
      </c>
      <c r="C9548" s="1" t="b">
        <f>IF(D9548&lt;&gt;"",IF(COUNTIF($D$2:D9547, D9548), INDEX($A$2:$D$100000, MATCH(D9548, $D$2:D9547,0),1), FALSE), FALSE)</f>
        <v>0</v>
      </c>
      <c r="F9548" s="1" t="b">
        <f>IF(G9548&lt;&gt;"", IF(COUNTIF($G$2:G9547, G9548), INDEX($A$2:$G$100000, MATCH(G9548, $G$2:G9547,0),1), FALSE), FALSE)</f>
        <v>0</v>
      </c>
      <c r="G9548" s="1">
        <v>1915</v>
      </c>
      <c r="H9548" s="1" t="s">
        <v>9346</v>
      </c>
    </row>
    <row r="9549" spans="1:8" x14ac:dyDescent="0.2">
      <c r="A9549" s="1">
        <v>9619</v>
      </c>
      <c r="B9549" s="1" t="str">
        <f t="shared" si="149"/>
        <v>boise cascade corp-deridder</v>
      </c>
      <c r="C9549" s="1" t="b">
        <f>IF(D9549&lt;&gt;"",IF(COUNTIF($D$2:D9548, D9549), INDEX($A$2:$D$100000, MATCH(D9549, $D$2:D9548,0),1), FALSE), FALSE)</f>
        <v>0</v>
      </c>
      <c r="F9549" s="1" t="b">
        <f>IF(G9549&lt;&gt;"", IF(COUNTIF($G$2:G9548, G9549), INDEX($A$2:$G$100000, MATCH(G9549, $G$2:G9548,0),1), FALSE), FALSE)</f>
        <v>0</v>
      </c>
      <c r="G9549" s="1">
        <v>1926</v>
      </c>
      <c r="H9549" s="1" t="s">
        <v>9347</v>
      </c>
    </row>
    <row r="9550" spans="1:8" x14ac:dyDescent="0.2">
      <c r="A9550" s="1">
        <v>9620</v>
      </c>
      <c r="B9550" s="1" t="str">
        <f t="shared" si="149"/>
        <v>boise cascade corp</v>
      </c>
      <c r="C9550" s="1" t="b">
        <f>IF(D9550&lt;&gt;"",IF(COUNTIF($D$2:D9549, D9550), INDEX($A$2:$D$100000, MATCH(D9550, $D$2:D9549,0),1), FALSE), FALSE)</f>
        <v>0</v>
      </c>
      <c r="F9550" s="1" t="b">
        <f>IF(G9550&lt;&gt;"", IF(COUNTIF($G$2:G9549, G9550), INDEX($A$2:$G$100000, MATCH(G9550, $G$2:G9549,0),1), FALSE), FALSE)</f>
        <v>0</v>
      </c>
      <c r="G9550" s="1">
        <v>1928</v>
      </c>
      <c r="H9550" s="1" t="s">
        <v>9348</v>
      </c>
    </row>
    <row r="9551" spans="1:8" x14ac:dyDescent="0.2">
      <c r="A9551" s="1">
        <v>9621</v>
      </c>
      <c r="B9551" s="1" t="str">
        <f t="shared" si="149"/>
        <v>bridgeport city of</v>
      </c>
      <c r="C9551" s="1" t="b">
        <f>IF(D9551&lt;&gt;"",IF(COUNTIF($D$2:D9550, D9551), INDEX($A$2:$D$100000, MATCH(D9551, $D$2:D9550,0),1), FALSE), FALSE)</f>
        <v>0</v>
      </c>
      <c r="F9551" s="1" t="b">
        <f>IF(G9551&lt;&gt;"", IF(COUNTIF($G$2:G9550, G9551), INDEX($A$2:$G$100000, MATCH(G9551, $G$2:G9550,0),1), FALSE), FALSE)</f>
        <v>0</v>
      </c>
      <c r="G9551" s="1">
        <v>1955</v>
      </c>
      <c r="H9551" s="1" t="s">
        <v>9349</v>
      </c>
    </row>
    <row r="9552" spans="1:8" x14ac:dyDescent="0.2">
      <c r="A9552" s="1">
        <v>9622</v>
      </c>
      <c r="B9552" s="1" t="str">
        <f t="shared" si="149"/>
        <v>boone valley electric coop</v>
      </c>
      <c r="C9552" s="1" t="b">
        <f>IF(D9552&lt;&gt;"",IF(COUNTIF($D$2:D9551, D9552), INDEX($A$2:$D$100000, MATCH(D9552, $D$2:D9551,0),1), FALSE), FALSE)</f>
        <v>0</v>
      </c>
      <c r="F9552" s="1" t="b">
        <f>IF(G9552&lt;&gt;"", IF(COUNTIF($G$2:G9551, G9552), INDEX($A$2:$G$100000, MATCH(G9552, $G$2:G9551,0),1), FALSE), FALSE)</f>
        <v>0</v>
      </c>
      <c r="G9552" s="1">
        <v>1968</v>
      </c>
      <c r="H9552" s="1" t="s">
        <v>9350</v>
      </c>
    </row>
    <row r="9553" spans="1:8" x14ac:dyDescent="0.2">
      <c r="A9553" s="1">
        <v>9623</v>
      </c>
      <c r="B9553" s="1" t="str">
        <f t="shared" si="149"/>
        <v>boonville village of</v>
      </c>
      <c r="C9553" s="1" t="b">
        <f>IF(D9553&lt;&gt;"",IF(COUNTIF($D$2:D9552, D9553), INDEX($A$2:$D$100000, MATCH(D9553, $D$2:D9552,0),1), FALSE), FALSE)</f>
        <v>0</v>
      </c>
      <c r="F9553" s="1" t="b">
        <f>IF(G9553&lt;&gt;"", IF(COUNTIF($G$2:G9552, G9553), INDEX($A$2:$G$100000, MATCH(G9553, $G$2:G9552,0),1), FALSE), FALSE)</f>
        <v>0</v>
      </c>
      <c r="G9553" s="1">
        <v>1970</v>
      </c>
      <c r="H9553" s="1" t="s">
        <v>9351</v>
      </c>
    </row>
    <row r="9554" spans="1:8" x14ac:dyDescent="0.2">
      <c r="A9554" s="1">
        <v>9624</v>
      </c>
      <c r="B9554" s="1" t="str">
        <f t="shared" si="149"/>
        <v>boonville city of</v>
      </c>
      <c r="C9554" s="1" t="b">
        <f>IF(D9554&lt;&gt;"",IF(COUNTIF($D$2:D9553, D9554), INDEX($A$2:$D$100000, MATCH(D9554, $D$2:D9553,0),1), FALSE), FALSE)</f>
        <v>0</v>
      </c>
      <c r="F9554" s="1" t="b">
        <f>IF(G9554&lt;&gt;"", IF(COUNTIF($G$2:G9553, G9554), INDEX($A$2:$G$100000, MATCH(G9554, $G$2:G9553,0),1), FALSE), FALSE)</f>
        <v>0</v>
      </c>
      <c r="G9554" s="1">
        <v>1971</v>
      </c>
      <c r="H9554" s="1" t="s">
        <v>9352</v>
      </c>
    </row>
    <row r="9555" spans="1:8" x14ac:dyDescent="0.2">
      <c r="A9555" s="1">
        <v>9625</v>
      </c>
      <c r="B9555" s="1" t="str">
        <f t="shared" si="149"/>
        <v>bonneville pacific corp</v>
      </c>
      <c r="C9555" s="1" t="b">
        <f>IF(D9555&lt;&gt;"",IF(COUNTIF($D$2:D9554, D9555), INDEX($A$2:$D$100000, MATCH(D9555, $D$2:D9554,0),1), FALSE), FALSE)</f>
        <v>0</v>
      </c>
      <c r="F9555" s="1" t="b">
        <f>IF(G9555&lt;&gt;"", IF(COUNTIF($G$2:G9554, G9555), INDEX($A$2:$G$100000, MATCH(G9555, $G$2:G9554,0),1), FALSE), FALSE)</f>
        <v>0</v>
      </c>
      <c r="G9555" s="1">
        <v>1974</v>
      </c>
      <c r="H9555" s="1" t="s">
        <v>9353</v>
      </c>
    </row>
    <row r="9556" spans="1:8" x14ac:dyDescent="0.2">
      <c r="A9556" s="1">
        <v>9626</v>
      </c>
      <c r="B9556" s="1" t="str">
        <f t="shared" si="149"/>
        <v>bostic town of</v>
      </c>
      <c r="C9556" s="1" t="b">
        <f>IF(D9556&lt;&gt;"",IF(COUNTIF($D$2:D9555, D9556), INDEX($A$2:$D$100000, MATCH(D9556, $D$2:D9555,0),1), FALSE), FALSE)</f>
        <v>0</v>
      </c>
      <c r="F9556" s="1" t="b">
        <f>IF(G9556&lt;&gt;"", IF(COUNTIF($G$2:G9555, G9556), INDEX($A$2:$G$100000, MATCH(G9556, $G$2:G9555,0),1), FALSE), FALSE)</f>
        <v>0</v>
      </c>
      <c r="G9556" s="1">
        <v>1987</v>
      </c>
      <c r="H9556" s="1" t="s">
        <v>9354</v>
      </c>
    </row>
    <row r="9557" spans="1:8" x14ac:dyDescent="0.2">
      <c r="A9557" s="1">
        <v>9627</v>
      </c>
      <c r="B9557" s="1" t="str">
        <f t="shared" si="149"/>
        <v>boscobel city of</v>
      </c>
      <c r="C9557" s="1" t="b">
        <f>IF(D9557&lt;&gt;"",IF(COUNTIF($D$2:D9556, D9557), INDEX($A$2:$D$100000, MATCH(D9557, $D$2:D9556,0),1), FALSE), FALSE)</f>
        <v>0</v>
      </c>
      <c r="F9557" s="1" t="b">
        <f>IF(G9557&lt;&gt;"", IF(COUNTIF($G$2:G9556, G9557), INDEX($A$2:$G$100000, MATCH(G9557, $G$2:G9556,0),1), FALSE), FALSE)</f>
        <v>0</v>
      </c>
      <c r="G9557" s="1">
        <v>1997</v>
      </c>
      <c r="H9557" s="1" t="s">
        <v>9355</v>
      </c>
    </row>
    <row r="9558" spans="1:8" x14ac:dyDescent="0.2">
      <c r="A9558" s="1">
        <v>9628</v>
      </c>
      <c r="B9558" s="1" t="str">
        <f t="shared" si="149"/>
        <v>boston edison co</v>
      </c>
      <c r="C9558" s="1" t="b">
        <f>IF(D9558&lt;&gt;"",IF(COUNTIF($D$2:D9557, D9558), INDEX($A$2:$D$100000, MATCH(D9558, $D$2:D9557,0),1), FALSE), FALSE)</f>
        <v>0</v>
      </c>
      <c r="F9558" s="1" t="b">
        <f>IF(G9558&lt;&gt;"", IF(COUNTIF($G$2:G9557, G9558), INDEX($A$2:$G$100000, MATCH(G9558, $G$2:G9557,0),1), FALSE), FALSE)</f>
        <v>0</v>
      </c>
      <c r="G9558" s="1">
        <v>1998</v>
      </c>
      <c r="H9558" s="1" t="s">
        <v>9356</v>
      </c>
    </row>
    <row r="9559" spans="1:8" x14ac:dyDescent="0.2">
      <c r="A9559" s="1">
        <v>9629</v>
      </c>
      <c r="B9559" s="1" t="str">
        <f t="shared" si="149"/>
        <v>boone electric coop</v>
      </c>
      <c r="C9559" s="1" t="b">
        <f>IF(D9559&lt;&gt;"",IF(COUNTIF($D$2:D9558, D9559), INDEX($A$2:$D$100000, MATCH(D9559, $D$2:D9558,0),1), FALSE), FALSE)</f>
        <v>0</v>
      </c>
      <c r="F9559" s="1" t="b">
        <f>IF(G9559&lt;&gt;"", IF(COUNTIF($G$2:G9558, G9559), INDEX($A$2:$G$100000, MATCH(G9559, $G$2:G9558,0),1), FALSE), FALSE)</f>
        <v>0</v>
      </c>
      <c r="G9559" s="1">
        <v>2001</v>
      </c>
      <c r="H9559" s="1" t="s">
        <v>9357</v>
      </c>
    </row>
    <row r="9560" spans="1:8" x14ac:dyDescent="0.2">
      <c r="A9560" s="1">
        <v>9630</v>
      </c>
      <c r="B9560" s="1" t="str">
        <f t="shared" si="149"/>
        <v>bankamerica leasing&amp;cap corp</v>
      </c>
      <c r="C9560" s="1" t="b">
        <f>IF(D9560&lt;&gt;"",IF(COUNTIF($D$2:D9559, D9560), INDEX($A$2:$D$100000, MATCH(D9560, $D$2:D9559,0),1), FALSE), FALSE)</f>
        <v>0</v>
      </c>
      <c r="F9560" s="1" t="b">
        <f>IF(G9560&lt;&gt;"", IF(COUNTIF($G$2:G9559, G9560), INDEX($A$2:$G$100000, MATCH(G9560, $G$2:G9559,0),1), FALSE), FALSE)</f>
        <v>0</v>
      </c>
      <c r="G9560" s="1">
        <v>2006</v>
      </c>
      <c r="H9560" s="1" t="s">
        <v>9358</v>
      </c>
    </row>
    <row r="9561" spans="1:8" x14ac:dyDescent="0.2">
      <c r="A9561" s="1">
        <v>9631</v>
      </c>
      <c r="B9561" s="1" t="str">
        <f t="shared" si="149"/>
        <v>boulder city city of</v>
      </c>
      <c r="C9561" s="1" t="b">
        <f>IF(D9561&lt;&gt;"",IF(COUNTIF($D$2:D9560, D9561), INDEX($A$2:$D$100000, MATCH(D9561, $D$2:D9560,0),1), FALSE), FALSE)</f>
        <v>0</v>
      </c>
      <c r="F9561" s="1" t="b">
        <f>IF(G9561&lt;&gt;"", IF(COUNTIF($G$2:G9560, G9561), INDEX($A$2:$G$100000, MATCH(G9561, $G$2:G9560,0),1), FALSE), FALSE)</f>
        <v>0</v>
      </c>
      <c r="G9561" s="1">
        <v>2008</v>
      </c>
      <c r="H9561" s="1" t="s">
        <v>9359</v>
      </c>
    </row>
    <row r="9562" spans="1:8" x14ac:dyDescent="0.2">
      <c r="A9562" s="1">
        <v>9632</v>
      </c>
      <c r="B9562" s="1" t="str">
        <f t="shared" si="149"/>
        <v>borden chemical co</v>
      </c>
      <c r="C9562" s="1" t="b">
        <f>IF(D9562&lt;&gt;"",IF(COUNTIF($D$2:D9561, D9562), INDEX($A$2:$D$100000, MATCH(D9562, $D$2:D9561,0),1), FALSE), FALSE)</f>
        <v>0</v>
      </c>
      <c r="F9562" s="1" t="b">
        <f>IF(G9562&lt;&gt;"", IF(COUNTIF($G$2:G9561, G9562), INDEX($A$2:$G$100000, MATCH(G9562, $G$2:G9561,0),1), FALSE), FALSE)</f>
        <v>0</v>
      </c>
      <c r="G9562" s="1">
        <v>2025</v>
      </c>
      <c r="H9562" s="1" t="s">
        <v>9360</v>
      </c>
    </row>
    <row r="9563" spans="1:8" x14ac:dyDescent="0.2">
      <c r="A9563" s="1">
        <v>9633</v>
      </c>
      <c r="B9563" s="1" t="str">
        <f t="shared" si="149"/>
        <v>bowie-cass electric coop inc</v>
      </c>
      <c r="C9563" s="1" t="b">
        <f>IF(D9563&lt;&gt;"",IF(COUNTIF($D$2:D9562, D9563), INDEX($A$2:$D$100000, MATCH(D9563, $D$2:D9562,0),1), FALSE), FALSE)</f>
        <v>0</v>
      </c>
      <c r="F9563" s="1" t="b">
        <f>IF(G9563&lt;&gt;"", IF(COUNTIF($G$2:G9562, G9563), INDEX($A$2:$G$100000, MATCH(G9563, $G$2:G9562,0),1), FALSE), FALSE)</f>
        <v>0</v>
      </c>
      <c r="G9563" s="1">
        <v>2049</v>
      </c>
      <c r="H9563" s="1" t="s">
        <v>9361</v>
      </c>
    </row>
    <row r="9564" spans="1:8" x14ac:dyDescent="0.2">
      <c r="A9564" s="1">
        <v>9634</v>
      </c>
      <c r="B9564" s="1" t="str">
        <f t="shared" si="149"/>
        <v>bowie city of</v>
      </c>
      <c r="C9564" s="1" t="b">
        <f>IF(D9564&lt;&gt;"",IF(COUNTIF($D$2:D9563, D9564), INDEX($A$2:$D$100000, MATCH(D9564, $D$2:D9563,0),1), FALSE), FALSE)</f>
        <v>0</v>
      </c>
      <c r="F9564" s="1" t="b">
        <f>IF(G9564&lt;&gt;"", IF(COUNTIF($G$2:G9563, G9564), INDEX($A$2:$G$100000, MATCH(G9564, $G$2:G9563,0),1), FALSE), FALSE)</f>
        <v>0</v>
      </c>
      <c r="G9564" s="1">
        <v>2050</v>
      </c>
      <c r="H9564" s="1" t="s">
        <v>9362</v>
      </c>
    </row>
    <row r="9565" spans="1:8" x14ac:dyDescent="0.2">
      <c r="A9565" s="1">
        <v>9635</v>
      </c>
      <c r="B9565" s="1" t="str">
        <f t="shared" si="149"/>
        <v>bowling green city of</v>
      </c>
      <c r="C9565" s="1" t="b">
        <f>IF(D9565&lt;&gt;"",IF(COUNTIF($D$2:D9564, D9565), INDEX($A$2:$D$100000, MATCH(D9565, $D$2:D9564,0),1), FALSE), FALSE)</f>
        <v>0</v>
      </c>
      <c r="F9565" s="1" t="b">
        <f>IF(G9565&lt;&gt;"", IF(COUNTIF($G$2:G9564, G9565), INDEX($A$2:$G$100000, MATCH(G9565, $G$2:G9564,0),1), FALSE), FALSE)</f>
        <v>0</v>
      </c>
      <c r="G9565" s="1">
        <v>2056</v>
      </c>
      <c r="H9565" s="1" t="s">
        <v>9363</v>
      </c>
    </row>
    <row r="9566" spans="1:8" x14ac:dyDescent="0.2">
      <c r="A9566" s="1">
        <v>9636</v>
      </c>
      <c r="B9566" s="1" t="str">
        <f t="shared" si="149"/>
        <v>boyce town of</v>
      </c>
      <c r="C9566" s="1" t="b">
        <f>IF(D9566&lt;&gt;"",IF(COUNTIF($D$2:D9565, D9566), INDEX($A$2:$D$100000, MATCH(D9566, $D$2:D9565,0),1), FALSE), FALSE)</f>
        <v>0</v>
      </c>
      <c r="F9566" s="1" t="b">
        <f>IF(G9566&lt;&gt;"", IF(COUNTIF($G$2:G9565, G9566), INDEX($A$2:$G$100000, MATCH(G9566, $G$2:G9565,0),1), FALSE), FALSE)</f>
        <v>0</v>
      </c>
      <c r="G9566" s="1">
        <v>2064</v>
      </c>
      <c r="H9566" s="1" t="s">
        <v>9364</v>
      </c>
    </row>
    <row r="9567" spans="1:8" x14ac:dyDescent="0.2">
      <c r="A9567" s="1">
        <v>9637</v>
      </c>
      <c r="B9567" s="1" t="str">
        <f t="shared" si="149"/>
        <v>boylston town of</v>
      </c>
      <c r="C9567" s="1" t="b">
        <f>IF(D9567&lt;&gt;"",IF(COUNTIF($D$2:D9566, D9567), INDEX($A$2:$D$100000, MATCH(D9567, $D$2:D9566,0),1), FALSE), FALSE)</f>
        <v>0</v>
      </c>
      <c r="F9567" s="1" t="b">
        <f>IF(G9567&lt;&gt;"", IF(COUNTIF($G$2:G9566, G9567), INDEX($A$2:$G$100000, MATCH(G9567, $G$2:G9566,0),1), FALSE), FALSE)</f>
        <v>0</v>
      </c>
      <c r="G9567" s="1">
        <v>2086</v>
      </c>
      <c r="H9567" s="1" t="s">
        <v>9365</v>
      </c>
    </row>
    <row r="9568" spans="1:8" x14ac:dyDescent="0.2">
      <c r="A9568" s="1">
        <v>9638</v>
      </c>
      <c r="B9568" s="1" t="str">
        <f t="shared" si="149"/>
        <v>bozrah light &amp; power co</v>
      </c>
      <c r="C9568" s="1" t="b">
        <f>IF(D9568&lt;&gt;"",IF(COUNTIF($D$2:D9567, D9568), INDEX($A$2:$D$100000, MATCH(D9568, $D$2:D9567,0),1), FALSE), FALSE)</f>
        <v>0</v>
      </c>
      <c r="F9568" s="1" t="b">
        <f>IF(G9568&lt;&gt;"", IF(COUNTIF($G$2:G9567, G9568), INDEX($A$2:$G$100000, MATCH(G9568, $G$2:G9567,0),1), FALSE), FALSE)</f>
        <v>0</v>
      </c>
      <c r="G9568" s="1">
        <v>2089</v>
      </c>
      <c r="H9568" s="1" t="s">
        <v>9366</v>
      </c>
    </row>
    <row r="9569" spans="1:8" x14ac:dyDescent="0.2">
      <c r="A9569" s="1">
        <v>9639</v>
      </c>
      <c r="B9569" s="1" t="str">
        <f t="shared" si="149"/>
        <v>brainard village of</v>
      </c>
      <c r="C9569" s="1" t="b">
        <f>IF(D9569&lt;&gt;"",IF(COUNTIF($D$2:D9568, D9569), INDEX($A$2:$D$100000, MATCH(D9569, $D$2:D9568,0),1), FALSE), FALSE)</f>
        <v>0</v>
      </c>
      <c r="F9569" s="1" t="b">
        <f>IF(G9569&lt;&gt;"", IF(COUNTIF($G$2:G9568, G9569), INDEX($A$2:$G$100000, MATCH(G9569, $G$2:G9568,0),1), FALSE), FALSE)</f>
        <v>0</v>
      </c>
      <c r="G9569" s="1">
        <v>2120</v>
      </c>
      <c r="H9569" s="1" t="s">
        <v>9367</v>
      </c>
    </row>
    <row r="9570" spans="1:8" x14ac:dyDescent="0.2">
      <c r="A9570" s="1">
        <v>9640</v>
      </c>
      <c r="B9570" s="1" t="str">
        <f t="shared" si="149"/>
        <v>bradner village of</v>
      </c>
      <c r="C9570" s="1" t="b">
        <f>IF(D9570&lt;&gt;"",IF(COUNTIF($D$2:D9569, D9570), INDEX($A$2:$D$100000, MATCH(D9570, $D$2:D9569,0),1), FALSE), FALSE)</f>
        <v>0</v>
      </c>
      <c r="F9570" s="1" t="b">
        <f>IF(G9570&lt;&gt;"", IF(COUNTIF($G$2:G9569, G9570), INDEX($A$2:$G$100000, MATCH(G9570, $G$2:G9569,0),1), FALSE), FALSE)</f>
        <v>0</v>
      </c>
      <c r="G9570" s="1">
        <v>2128</v>
      </c>
      <c r="H9570" s="1" t="s">
        <v>9368</v>
      </c>
    </row>
    <row r="9571" spans="1:8" x14ac:dyDescent="0.2">
      <c r="A9571" s="1">
        <v>9641</v>
      </c>
      <c r="B9571" s="1" t="str">
        <f t="shared" si="149"/>
        <v>brady power partners</v>
      </c>
      <c r="C9571" s="1" t="b">
        <f>IF(D9571&lt;&gt;"",IF(COUNTIF($D$2:D9570, D9571), INDEX($A$2:$D$100000, MATCH(D9571, $D$2:D9570,0),1), FALSE), FALSE)</f>
        <v>0</v>
      </c>
      <c r="F9571" s="1" t="b">
        <f>IF(G9571&lt;&gt;"", IF(COUNTIF($G$2:G9570, G9571), INDEX($A$2:$G$100000, MATCH(G9571, $G$2:G9570,0),1), FALSE), FALSE)</f>
        <v>0</v>
      </c>
      <c r="G9571" s="1">
        <v>2129</v>
      </c>
      <c r="H9571" s="1" t="s">
        <v>9369</v>
      </c>
    </row>
    <row r="9572" spans="1:8" x14ac:dyDescent="0.2">
      <c r="A9572" s="1">
        <v>9642</v>
      </c>
      <c r="B9572" s="1" t="str">
        <f t="shared" si="149"/>
        <v>brady city of</v>
      </c>
      <c r="C9572" s="1" t="b">
        <f>IF(D9572&lt;&gt;"",IF(COUNTIF($D$2:D9571, D9572), INDEX($A$2:$D$100000, MATCH(D9572, $D$2:D9571,0),1), FALSE), FALSE)</f>
        <v>0</v>
      </c>
      <c r="F9572" s="1" t="b">
        <f>IF(G9572&lt;&gt;"", IF(COUNTIF($G$2:G9571, G9572), INDEX($A$2:$G$100000, MATCH(G9572, $G$2:G9571,0),1), FALSE), FALSE)</f>
        <v>0</v>
      </c>
      <c r="G9572" s="1">
        <v>2135</v>
      </c>
      <c r="H9572" s="1" t="s">
        <v>9370</v>
      </c>
    </row>
    <row r="9573" spans="1:8" x14ac:dyDescent="0.2">
      <c r="A9573" s="1">
        <v>9643</v>
      </c>
      <c r="B9573" s="1" t="str">
        <f t="shared" si="149"/>
        <v>powerex corp</v>
      </c>
      <c r="C9573" s="1" t="b">
        <f>IF(D9573&lt;&gt;"",IF(COUNTIF($D$2:D9572, D9573), INDEX($A$2:$D$100000, MATCH(D9573, $D$2:D9572,0),1), FALSE), FALSE)</f>
        <v>0</v>
      </c>
      <c r="F9573" s="1" t="b">
        <f>IF(G9573&lt;&gt;"", IF(COUNTIF($G$2:G9572, G9573), INDEX($A$2:$G$100000, MATCH(G9573, $G$2:G9572,0),1), FALSE), FALSE)</f>
        <v>0</v>
      </c>
      <c r="G9573" s="1">
        <v>2152</v>
      </c>
      <c r="H9573" s="1" t="s">
        <v>9371</v>
      </c>
    </row>
    <row r="9574" spans="1:8" x14ac:dyDescent="0.2">
      <c r="A9574" s="1">
        <v>9644</v>
      </c>
      <c r="B9574" s="1" t="str">
        <f t="shared" si="149"/>
        <v>breckenridge city of</v>
      </c>
      <c r="C9574" s="1" t="b">
        <f>IF(D9574&lt;&gt;"",IF(COUNTIF($D$2:D9573, D9574), INDEX($A$2:$D$100000, MATCH(D9574, $D$2:D9573,0),1), FALSE), FALSE)</f>
        <v>0</v>
      </c>
      <c r="F9574" s="1" t="b">
        <f>IF(G9574&lt;&gt;"", IF(COUNTIF($G$2:G9573, G9574), INDEX($A$2:$G$100000, MATCH(G9574, $G$2:G9573,0),1), FALSE), FALSE)</f>
        <v>0</v>
      </c>
      <c r="G9574" s="1">
        <v>2182</v>
      </c>
      <c r="H9574" s="1" t="s">
        <v>9372</v>
      </c>
    </row>
    <row r="9575" spans="1:8" x14ac:dyDescent="0.2">
      <c r="A9575" s="1">
        <v>9645</v>
      </c>
      <c r="B9575" s="1" t="str">
        <f t="shared" si="149"/>
        <v>breda city of</v>
      </c>
      <c r="C9575" s="1" t="b">
        <f>IF(D9575&lt;&gt;"",IF(COUNTIF($D$2:D9574, D9575), INDEX($A$2:$D$100000, MATCH(D9575, $D$2:D9574,0),1), FALSE), FALSE)</f>
        <v>0</v>
      </c>
      <c r="F9575" s="1" t="b">
        <f>IF(G9575&lt;&gt;"", IF(COUNTIF($G$2:G9574, G9575), INDEX($A$2:$G$100000, MATCH(G9575, $G$2:G9574,0),1), FALSE), FALSE)</f>
        <v>0</v>
      </c>
      <c r="G9575" s="1">
        <v>2183</v>
      </c>
      <c r="H9575" s="1" t="s">
        <v>9373</v>
      </c>
    </row>
    <row r="9576" spans="1:8" x14ac:dyDescent="0.2">
      <c r="A9576" s="1">
        <v>9646</v>
      </c>
      <c r="B9576" s="1" t="str">
        <f t="shared" si="149"/>
        <v>bremen town of</v>
      </c>
      <c r="C9576" s="1" t="b">
        <f>IF(D9576&lt;&gt;"",IF(COUNTIF($D$2:D9575, D9576), INDEX($A$2:$D$100000, MATCH(D9576, $D$2:D9575,0),1), FALSE), FALSE)</f>
        <v>0</v>
      </c>
      <c r="F9576" s="1" t="b">
        <f>IF(G9576&lt;&gt;"", IF(COUNTIF($G$2:G9575, G9576), INDEX($A$2:$G$100000, MATCH(G9576, $G$2:G9575,0),1), FALSE), FALSE)</f>
        <v>0</v>
      </c>
      <c r="G9576" s="1">
        <v>2192</v>
      </c>
      <c r="H9576" s="1" t="s">
        <v>9374</v>
      </c>
    </row>
    <row r="9577" spans="1:8" x14ac:dyDescent="0.2">
      <c r="A9577" s="1">
        <v>9647</v>
      </c>
      <c r="B9577" s="1" t="str">
        <f t="shared" si="149"/>
        <v>brenham city of</v>
      </c>
      <c r="C9577" s="1" t="b">
        <f>IF(D9577&lt;&gt;"",IF(COUNTIF($D$2:D9576, D9577), INDEX($A$2:$D$100000, MATCH(D9577, $D$2:D9576,0),1), FALSE), FALSE)</f>
        <v>0</v>
      </c>
      <c r="F9577" s="1" t="b">
        <f>IF(G9577&lt;&gt;"", IF(COUNTIF($G$2:G9576, G9577), INDEX($A$2:$G$100000, MATCH(G9577, $G$2:G9576,0),1), FALSE), FALSE)</f>
        <v>0</v>
      </c>
      <c r="G9577" s="1">
        <v>2194</v>
      </c>
      <c r="H9577" s="1" t="s">
        <v>9375</v>
      </c>
    </row>
    <row r="9578" spans="1:8" x14ac:dyDescent="0.2">
      <c r="A9578" s="1">
        <v>9648</v>
      </c>
      <c r="B9578" s="1" t="str">
        <f t="shared" si="149"/>
        <v>brewster village of</v>
      </c>
      <c r="C9578" s="1" t="b">
        <f>IF(D9578&lt;&gt;"",IF(COUNTIF($D$2:D9577, D9578), INDEX($A$2:$D$100000, MATCH(D9578, $D$2:D9577,0),1), FALSE), FALSE)</f>
        <v>0</v>
      </c>
      <c r="F9578" s="1" t="b">
        <f>IF(G9578&lt;&gt;"", IF(COUNTIF($G$2:G9577, G9578), INDEX($A$2:$G$100000, MATCH(G9578, $G$2:G9577,0),1), FALSE), FALSE)</f>
        <v>0</v>
      </c>
      <c r="G9578" s="1">
        <v>2205</v>
      </c>
      <c r="H9578" s="1" t="s">
        <v>9376</v>
      </c>
    </row>
    <row r="9579" spans="1:8" x14ac:dyDescent="0.2">
      <c r="A9579" s="1">
        <v>9649</v>
      </c>
      <c r="B9579" s="1" t="str">
        <f t="shared" si="149"/>
        <v>brewster city of</v>
      </c>
      <c r="C9579" s="1" t="b">
        <f>IF(D9579&lt;&gt;"",IF(COUNTIF($D$2:D9578, D9579), INDEX($A$2:$D$100000, MATCH(D9579, $D$2:D9578,0),1), FALSE), FALSE)</f>
        <v>0</v>
      </c>
      <c r="F9579" s="1" t="b">
        <f>IF(G9579&lt;&gt;"", IF(COUNTIF($G$2:G9578, G9579), INDEX($A$2:$G$100000, MATCH(G9579, $G$2:G9578,0),1), FALSE), FALSE)</f>
        <v>0</v>
      </c>
      <c r="G9579" s="1">
        <v>2206</v>
      </c>
      <c r="H9579" s="1" t="s">
        <v>9377</v>
      </c>
    </row>
    <row r="9580" spans="1:8" x14ac:dyDescent="0.2">
      <c r="A9580" s="1">
        <v>9650</v>
      </c>
      <c r="B9580" s="1" t="str">
        <f t="shared" si="149"/>
        <v>bridgeport city of</v>
      </c>
      <c r="C9580" s="1" t="b">
        <f>IF(D9580&lt;&gt;"",IF(COUNTIF($D$2:D9579, D9580), INDEX($A$2:$D$100000, MATCH(D9580, $D$2:D9579,0),1), FALSE), FALSE)</f>
        <v>0</v>
      </c>
      <c r="F9580" s="1" t="b">
        <f>IF(G9580&lt;&gt;"", IF(COUNTIF($G$2:G9579, G9580), INDEX($A$2:$G$100000, MATCH(G9580, $G$2:G9579,0),1), FALSE), FALSE)</f>
        <v>0</v>
      </c>
      <c r="G9580" s="1">
        <v>2210</v>
      </c>
      <c r="H9580" s="1" t="s">
        <v>9349</v>
      </c>
    </row>
    <row r="9581" spans="1:8" x14ac:dyDescent="0.2">
      <c r="A9581" s="1">
        <v>9651</v>
      </c>
      <c r="B9581" s="1" t="str">
        <f t="shared" si="149"/>
        <v>bridger valley elec assn inc</v>
      </c>
      <c r="C9581" s="1" t="b">
        <f>IF(D9581&lt;&gt;"",IF(COUNTIF($D$2:D9580, D9581), INDEX($A$2:$D$100000, MATCH(D9581, $D$2:D9580,0),1), FALSE), FALSE)</f>
        <v>0</v>
      </c>
      <c r="F9581" s="1" t="b">
        <f>IF(G9581&lt;&gt;"", IF(COUNTIF($G$2:G9580, G9581), INDEX($A$2:$G$100000, MATCH(G9581, $G$2:G9580,0),1), FALSE), FALSE)</f>
        <v>0</v>
      </c>
      <c r="G9581" s="1">
        <v>2215</v>
      </c>
      <c r="H9581" s="1" t="s">
        <v>9378</v>
      </c>
    </row>
    <row r="9582" spans="1:8" x14ac:dyDescent="0.2">
      <c r="A9582" s="1">
        <v>9652</v>
      </c>
      <c r="B9582" s="1" t="str">
        <f t="shared" si="149"/>
        <v>brinson town of</v>
      </c>
      <c r="C9582" s="1" t="b">
        <f>IF(D9582&lt;&gt;"",IF(COUNTIF($D$2:D9581, D9582), INDEX($A$2:$D$100000, MATCH(D9582, $D$2:D9581,0),1), FALSE), FALSE)</f>
        <v>0</v>
      </c>
      <c r="F9582" s="1" t="b">
        <f>IF(G9582&lt;&gt;"", IF(COUNTIF($G$2:G9581, G9582), INDEX($A$2:$G$100000, MATCH(G9582, $G$2:G9581,0),1), FALSE), FALSE)</f>
        <v>0</v>
      </c>
      <c r="G9582" s="1">
        <v>2236</v>
      </c>
      <c r="H9582" s="1" t="s">
        <v>9379</v>
      </c>
    </row>
    <row r="9583" spans="1:8" x14ac:dyDescent="0.2">
      <c r="A9583" s="1">
        <v>9653</v>
      </c>
      <c r="B9583" s="1" t="str">
        <f t="shared" si="149"/>
        <v>bristol city of</v>
      </c>
      <c r="C9583" s="1" t="b">
        <f>IF(D9583&lt;&gt;"",IF(COUNTIF($D$2:D9582, D9583), INDEX($A$2:$D$100000, MATCH(D9583, $D$2:D9582,0),1), FALSE), FALSE)</f>
        <v>0</v>
      </c>
      <c r="F9583" s="1" t="b">
        <f>IF(G9583&lt;&gt;"", IF(COUNTIF($G$2:G9582, G9583), INDEX($A$2:$G$100000, MATCH(G9583, $G$2:G9582,0),1), FALSE), FALSE)</f>
        <v>0</v>
      </c>
      <c r="G9583" s="1">
        <v>2247</v>
      </c>
      <c r="H9583" s="1" t="s">
        <v>9380</v>
      </c>
    </row>
    <row r="9584" spans="1:8" x14ac:dyDescent="0.2">
      <c r="A9584" s="1">
        <v>9654</v>
      </c>
      <c r="B9584" s="1" t="str">
        <f t="shared" si="149"/>
        <v>bristol utilities board</v>
      </c>
      <c r="C9584" s="1" t="b">
        <f>IF(D9584&lt;&gt;"",IF(COUNTIF($D$2:D9583, D9584), INDEX($A$2:$D$100000, MATCH(D9584, $D$2:D9583,0),1), FALSE), FALSE)</f>
        <v>0</v>
      </c>
      <c r="F9584" s="1" t="b">
        <f>IF(G9584&lt;&gt;"", IF(COUNTIF($G$2:G9583, G9584), INDEX($A$2:$G$100000, MATCH(G9584, $G$2:G9583,0),1), FALSE), FALSE)</f>
        <v>0</v>
      </c>
      <c r="G9584" s="1">
        <v>2248</v>
      </c>
      <c r="H9584" s="1" t="s">
        <v>9381</v>
      </c>
    </row>
    <row r="9585" spans="1:8" x14ac:dyDescent="0.2">
      <c r="A9585" s="1">
        <v>9655</v>
      </c>
      <c r="B9585" s="1" t="str">
        <f t="shared" si="149"/>
        <v>broken bow public works auth</v>
      </c>
      <c r="C9585" s="1" t="b">
        <f>IF(D9585&lt;&gt;"",IF(COUNTIF($D$2:D9584, D9585), INDEX($A$2:$D$100000, MATCH(D9585, $D$2:D9584,0),1), FALSE), FALSE)</f>
        <v>0</v>
      </c>
      <c r="F9585" s="1" t="b">
        <f>IF(G9585&lt;&gt;"", IF(COUNTIF($G$2:G9584, G9585), INDEX($A$2:$G$100000, MATCH(G9585, $G$2:G9584,0),1), FALSE), FALSE)</f>
        <v>0</v>
      </c>
      <c r="G9585" s="1">
        <v>2259</v>
      </c>
      <c r="H9585" s="1" t="s">
        <v>9382</v>
      </c>
    </row>
    <row r="9586" spans="1:8" x14ac:dyDescent="0.2">
      <c r="A9586" s="1">
        <v>9656</v>
      </c>
      <c r="B9586" s="1" t="str">
        <f t="shared" si="149"/>
        <v>braman town of</v>
      </c>
      <c r="C9586" s="1" t="b">
        <f>IF(D9586&lt;&gt;"",IF(COUNTIF($D$2:D9585, D9586), INDEX($A$2:$D$100000, MATCH(D9586, $D$2:D9585,0),1), FALSE), FALSE)</f>
        <v>0</v>
      </c>
      <c r="F9586" s="1" t="b">
        <f>IF(G9586&lt;&gt;"", IF(COUNTIF($G$2:G9585, G9586), INDEX($A$2:$G$100000, MATCH(G9586, $G$2:G9585,0),1), FALSE), FALSE)</f>
        <v>0</v>
      </c>
      <c r="G9586" s="1">
        <v>2268</v>
      </c>
      <c r="H9586" s="1" t="s">
        <v>9383</v>
      </c>
    </row>
    <row r="9587" spans="1:8" x14ac:dyDescent="0.2">
      <c r="A9587" s="1">
        <v>9657</v>
      </c>
      <c r="B9587" s="1" t="str">
        <f t="shared" si="149"/>
        <v>bronson city of</v>
      </c>
      <c r="C9587" s="1" t="b">
        <f>IF(D9587&lt;&gt;"",IF(COUNTIF($D$2:D9586, D9587), INDEX($A$2:$D$100000, MATCH(D9587, $D$2:D9586,0),1), FALSE), FALSE)</f>
        <v>0</v>
      </c>
      <c r="F9587" s="1" t="b">
        <f>IF(G9587&lt;&gt;"", IF(COUNTIF($G$2:G9586, G9587), INDEX($A$2:$G$100000, MATCH(G9587, $G$2:G9586,0),1), FALSE), FALSE)</f>
        <v>0</v>
      </c>
      <c r="G9587" s="1">
        <v>2270</v>
      </c>
      <c r="H9587" s="1" t="s">
        <v>9384</v>
      </c>
    </row>
    <row r="9588" spans="1:8" x14ac:dyDescent="0.2">
      <c r="A9588" s="1">
        <v>9658</v>
      </c>
      <c r="B9588" s="1" t="str">
        <f t="shared" si="149"/>
        <v>brocton city of</v>
      </c>
      <c r="C9588" s="1" t="b">
        <f>IF(D9588&lt;&gt;"",IF(COUNTIF($D$2:D9587, D9588), INDEX($A$2:$D$100000, MATCH(D9588, $D$2:D9587,0),1), FALSE), FALSE)</f>
        <v>0</v>
      </c>
      <c r="F9588" s="1" t="b">
        <f>IF(G9588&lt;&gt;"", IF(COUNTIF($G$2:G9587, G9588), INDEX($A$2:$G$100000, MATCH(G9588, $G$2:G9587,0),1), FALSE), FALSE)</f>
        <v>0</v>
      </c>
      <c r="G9588" s="1">
        <v>2272</v>
      </c>
      <c r="H9588" s="1" t="s">
        <v>9385</v>
      </c>
    </row>
    <row r="9589" spans="1:8" x14ac:dyDescent="0.2">
      <c r="A9589" s="1">
        <v>9659</v>
      </c>
      <c r="B9589" s="1" t="str">
        <f t="shared" si="149"/>
        <v>brodhead water &amp; lighting comm</v>
      </c>
      <c r="C9589" s="1" t="b">
        <f>IF(D9589&lt;&gt;"",IF(COUNTIF($D$2:D9588, D9589), INDEX($A$2:$D$100000, MATCH(D9589, $D$2:D9588,0),1), FALSE), FALSE)</f>
        <v>0</v>
      </c>
      <c r="F9589" s="1" t="b">
        <f>IF(G9589&lt;&gt;"", IF(COUNTIF($G$2:G9588, G9589), INDEX($A$2:$G$100000, MATCH(G9589, $G$2:G9588,0),1), FALSE), FALSE)</f>
        <v>0</v>
      </c>
      <c r="G9589" s="1">
        <v>2273</v>
      </c>
      <c r="H9589" s="1" t="s">
        <v>9386</v>
      </c>
    </row>
    <row r="9590" spans="1:8" x14ac:dyDescent="0.2">
      <c r="A9590" s="1">
        <v>9660</v>
      </c>
      <c r="B9590" s="1" t="str">
        <f t="shared" si="149"/>
        <v>brookings city of</v>
      </c>
      <c r="C9590" s="1" t="b">
        <f>IF(D9590&lt;&gt;"",IF(COUNTIF($D$2:D9589, D9590), INDEX($A$2:$D$100000, MATCH(D9590, $D$2:D9589,0),1), FALSE), FALSE)</f>
        <v>0</v>
      </c>
      <c r="F9590" s="1" t="b">
        <f>IF(G9590&lt;&gt;"", IF(COUNTIF($G$2:G9589, G9590), INDEX($A$2:$G$100000, MATCH(G9590, $G$2:G9589,0),1), FALSE), FALSE)</f>
        <v>0</v>
      </c>
      <c r="G9590" s="1">
        <v>2285</v>
      </c>
      <c r="H9590" s="1" t="s">
        <v>9387</v>
      </c>
    </row>
    <row r="9591" spans="1:8" x14ac:dyDescent="0.2">
      <c r="A9591" s="1">
        <v>9661</v>
      </c>
      <c r="B9591" s="1" t="str">
        <f t="shared" si="149"/>
        <v>brooklyn town of</v>
      </c>
      <c r="C9591" s="1" t="b">
        <f>IF(D9591&lt;&gt;"",IF(COUNTIF($D$2:D9590, D9591), INDEX($A$2:$D$100000, MATCH(D9591, $D$2:D9590,0),1), FALSE), FALSE)</f>
        <v>0</v>
      </c>
      <c r="F9591" s="1" t="b">
        <f>IF(G9591&lt;&gt;"", IF(COUNTIF($G$2:G9590, G9591), INDEX($A$2:$G$100000, MATCH(G9591, $G$2:G9590,0),1), FALSE), FALSE)</f>
        <v>0</v>
      </c>
      <c r="G9591" s="1">
        <v>2289</v>
      </c>
      <c r="H9591" s="1" t="s">
        <v>9388</v>
      </c>
    </row>
    <row r="9592" spans="1:8" x14ac:dyDescent="0.2">
      <c r="A9592" s="1">
        <v>9662</v>
      </c>
      <c r="B9592" s="1" t="str">
        <f t="shared" si="149"/>
        <v>brookston town of</v>
      </c>
      <c r="C9592" s="1" t="b">
        <f>IF(D9592&lt;&gt;"",IF(COUNTIF($D$2:D9591, D9592), INDEX($A$2:$D$100000, MATCH(D9592, $D$2:D9591,0),1), FALSE), FALSE)</f>
        <v>0</v>
      </c>
      <c r="F9592" s="1" t="b">
        <f>IF(G9592&lt;&gt;"", IF(COUNTIF($G$2:G9591, G9592), INDEX($A$2:$G$100000, MATCH(G9592, $G$2:G9591,0),1), FALSE), FALSE)</f>
        <v>0</v>
      </c>
      <c r="G9592" s="1">
        <v>2304</v>
      </c>
      <c r="H9592" s="1" t="s">
        <v>9389</v>
      </c>
    </row>
    <row r="9593" spans="1:8" x14ac:dyDescent="0.2">
      <c r="A9593" s="1">
        <v>9663</v>
      </c>
      <c r="B9593" s="1" t="str">
        <f t="shared" si="149"/>
        <v>bp amoco exploration co</v>
      </c>
      <c r="C9593" s="1" t="b">
        <f>IF(D9593&lt;&gt;"",IF(COUNTIF($D$2:D9592, D9593), INDEX($A$2:$D$100000, MATCH(D9593, $D$2:D9592,0),1), FALSE), FALSE)</f>
        <v>0</v>
      </c>
      <c r="F9593" s="1" t="b">
        <f>IF(G9593&lt;&gt;"", IF(COUNTIF($G$2:G9592, G9593), INDEX($A$2:$G$100000, MATCH(G9593, $G$2:G9592,0),1), FALSE), FALSE)</f>
        <v>0</v>
      </c>
      <c r="G9593" s="1">
        <v>2311</v>
      </c>
      <c r="H9593" s="1" t="s">
        <v>9390</v>
      </c>
    </row>
    <row r="9594" spans="1:8" x14ac:dyDescent="0.2">
      <c r="A9594" s="1">
        <v>9664</v>
      </c>
      <c r="B9594" s="1" t="str">
        <f t="shared" si="149"/>
        <v>brown county rural elec assn</v>
      </c>
      <c r="C9594" s="1" t="b">
        <f>IF(D9594&lt;&gt;"",IF(COUNTIF($D$2:D9593, D9594), INDEX($A$2:$D$100000, MATCH(D9594, $D$2:D9593,0),1), FALSE), FALSE)</f>
        <v>0</v>
      </c>
      <c r="F9594" s="1" t="b">
        <f>IF(G9594&lt;&gt;"", IF(COUNTIF($G$2:G9593, G9594), INDEX($A$2:$G$100000, MATCH(G9594, $G$2:G9593,0),1), FALSE), FALSE)</f>
        <v>0</v>
      </c>
      <c r="G9594" s="1">
        <v>2316</v>
      </c>
      <c r="H9594" s="1" t="s">
        <v>9391</v>
      </c>
    </row>
    <row r="9595" spans="1:8" x14ac:dyDescent="0.2">
      <c r="A9595" s="1">
        <v>9665</v>
      </c>
      <c r="B9595" s="1" t="str">
        <f t="shared" si="149"/>
        <v>browns propane</v>
      </c>
      <c r="C9595" s="1" t="b">
        <f>IF(D9595&lt;&gt;"",IF(COUNTIF($D$2:D9594, D9595), INDEX($A$2:$D$100000, MATCH(D9595, $D$2:D9594,0),1), FALSE), FALSE)</f>
        <v>0</v>
      </c>
      <c r="F9595" s="1" t="b">
        <f>IF(G9595&lt;&gt;"", IF(COUNTIF($G$2:G9594, G9595), INDEX($A$2:$G$100000, MATCH(G9595, $G$2:G9594,0),1), FALSE), FALSE)</f>
        <v>0</v>
      </c>
      <c r="G9595" s="1">
        <v>2347</v>
      </c>
      <c r="H9595" s="1" t="s">
        <v>9392</v>
      </c>
    </row>
    <row r="9596" spans="1:8" x14ac:dyDescent="0.2">
      <c r="A9596" s="1">
        <v>9666</v>
      </c>
      <c r="B9596" s="1" t="str">
        <f t="shared" si="149"/>
        <v>brown-atchison e c a inc</v>
      </c>
      <c r="C9596" s="1" t="b">
        <f>IF(D9596&lt;&gt;"",IF(COUNTIF($D$2:D9595, D9596), INDEX($A$2:$D$100000, MATCH(D9596, $D$2:D9595,0),1), FALSE), FALSE)</f>
        <v>0</v>
      </c>
      <c r="F9596" s="1" t="b">
        <f>IF(G9596&lt;&gt;"", IF(COUNTIF($G$2:G9595, G9596), INDEX($A$2:$G$100000, MATCH(G9596, $G$2:G9595,0),1), FALSE), FALSE)</f>
        <v>0</v>
      </c>
      <c r="G9596" s="1">
        <v>2354</v>
      </c>
      <c r="H9596" s="1" t="s">
        <v>9393</v>
      </c>
    </row>
    <row r="9597" spans="1:8" x14ac:dyDescent="0.2">
      <c r="A9597" s="1">
        <v>9667</v>
      </c>
      <c r="B9597" s="1" t="str">
        <f t="shared" si="149"/>
        <v>bp amoco corp</v>
      </c>
      <c r="C9597" s="1" t="b">
        <f>IF(D9597&lt;&gt;"",IF(COUNTIF($D$2:D9596, D9597), INDEX($A$2:$D$100000, MATCH(D9597, $D$2:D9596,0),1), FALSE), FALSE)</f>
        <v>0</v>
      </c>
      <c r="F9597" s="1" t="b">
        <f>IF(G9597&lt;&gt;"", IF(COUNTIF($G$2:G9596, G9597), INDEX($A$2:$G$100000, MATCH(G9597, $G$2:G9596,0),1), FALSE), FALSE)</f>
        <v>0</v>
      </c>
      <c r="G9597" s="1">
        <v>2360</v>
      </c>
      <c r="H9597" s="1" t="s">
        <v>9394</v>
      </c>
    </row>
    <row r="9598" spans="1:8" x14ac:dyDescent="0.2">
      <c r="A9598" s="1">
        <v>9668</v>
      </c>
      <c r="B9598" s="1" t="str">
        <f t="shared" si="149"/>
        <v>buchanan county rrl elec coop</v>
      </c>
      <c r="C9598" s="1" t="b">
        <f>IF(D9598&lt;&gt;"",IF(COUNTIF($D$2:D9597, D9598), INDEX($A$2:$D$100000, MATCH(D9598, $D$2:D9597,0),1), FALSE), FALSE)</f>
        <v>0</v>
      </c>
      <c r="F9598" s="1" t="b">
        <f>IF(G9598&lt;&gt;"", IF(COUNTIF($G$2:G9597, G9598), INDEX($A$2:$G$100000, MATCH(G9598, $G$2:G9597,0),1), FALSE), FALSE)</f>
        <v>0</v>
      </c>
      <c r="G9598" s="1">
        <v>2389</v>
      </c>
      <c r="H9598" s="1" t="s">
        <v>9395</v>
      </c>
    </row>
    <row r="9599" spans="1:8" x14ac:dyDescent="0.2">
      <c r="A9599" s="1">
        <v>9669</v>
      </c>
      <c r="B9599" s="1" t="str">
        <f t="shared" si="149"/>
        <v>burke-divide electric coop inc</v>
      </c>
      <c r="C9599" s="1" t="b">
        <f>IF(D9599&lt;&gt;"",IF(COUNTIF($D$2:D9598, D9599), INDEX($A$2:$D$100000, MATCH(D9599, $D$2:D9598,0),1), FALSE), FALSE)</f>
        <v>0</v>
      </c>
      <c r="F9599" s="1" t="b">
        <f>IF(G9599&lt;&gt;"", IF(COUNTIF($G$2:G9598, G9599), INDEX($A$2:$G$100000, MATCH(G9599, $G$2:G9598,0),1), FALSE), FALSE)</f>
        <v>0</v>
      </c>
      <c r="G9599" s="1">
        <v>2394</v>
      </c>
      <c r="H9599" s="1" t="s">
        <v>9396</v>
      </c>
    </row>
    <row r="9600" spans="1:8" x14ac:dyDescent="0.2">
      <c r="A9600" s="1">
        <v>9670</v>
      </c>
      <c r="B9600" s="1" t="str">
        <f t="shared" si="149"/>
        <v>james river-nh electric inc</v>
      </c>
      <c r="C9600" s="1" t="b">
        <f>IF(D9600&lt;&gt;"",IF(COUNTIF($D$2:D9599, D9600), INDEX($A$2:$D$100000, MATCH(D9600, $D$2:D9599,0),1), FALSE), FALSE)</f>
        <v>0</v>
      </c>
      <c r="F9600" s="1" t="b">
        <f>IF(G9600&lt;&gt;"", IF(COUNTIF($G$2:G9599, G9600), INDEX($A$2:$G$100000, MATCH(G9600, $G$2:G9599,0),1), FALSE), FALSE)</f>
        <v>0</v>
      </c>
      <c r="G9600" s="1">
        <v>2403</v>
      </c>
      <c r="H9600" s="1" t="s">
        <v>9397</v>
      </c>
    </row>
    <row r="9601" spans="1:8" x14ac:dyDescent="0.2">
      <c r="A9601" s="1">
        <v>9671</v>
      </c>
      <c r="B9601" s="1" t="str">
        <f t="shared" si="149"/>
        <v>brownsville city of</v>
      </c>
      <c r="C9601" s="1" t="b">
        <f>IF(D9601&lt;&gt;"",IF(COUNTIF($D$2:D9600, D9601), INDEX($A$2:$D$100000, MATCH(D9601, $D$2:D9600,0),1), FALSE), FALSE)</f>
        <v>0</v>
      </c>
      <c r="F9601" s="1" t="b">
        <f>IF(G9601&lt;&gt;"", IF(COUNTIF($G$2:G9600, G9601), INDEX($A$2:$G$100000, MATCH(G9601, $G$2:G9600,0),1), FALSE), FALSE)</f>
        <v>0</v>
      </c>
      <c r="G9601" s="1">
        <v>2411</v>
      </c>
      <c r="H9601" s="1" t="s">
        <v>9398</v>
      </c>
    </row>
    <row r="9602" spans="1:8" x14ac:dyDescent="0.2">
      <c r="A9602" s="1">
        <v>9672</v>
      </c>
      <c r="B9602" s="1" t="str">
        <f t="shared" ref="B9602:B9665" si="150">IF(H9602="",E9602,H9602)</f>
        <v>brownton city of</v>
      </c>
      <c r="C9602" s="1" t="b">
        <f>IF(D9602&lt;&gt;"",IF(COUNTIF($D$2:D9601, D9602), INDEX($A$2:$D$100000, MATCH(D9602, $D$2:D9601,0),1), FALSE), FALSE)</f>
        <v>0</v>
      </c>
      <c r="F9602" s="1" t="b">
        <f>IF(G9602&lt;&gt;"", IF(COUNTIF($G$2:G9601, G9602), INDEX($A$2:$G$100000, MATCH(G9602, $G$2:G9601,0),1), FALSE), FALSE)</f>
        <v>0</v>
      </c>
      <c r="G9602" s="1">
        <v>2412</v>
      </c>
      <c r="H9602" s="1" t="s">
        <v>9399</v>
      </c>
    </row>
    <row r="9603" spans="1:8" x14ac:dyDescent="0.2">
      <c r="A9603" s="1">
        <v>9673</v>
      </c>
      <c r="B9603" s="1" t="str">
        <f t="shared" si="150"/>
        <v>brundidge city of</v>
      </c>
      <c r="C9603" s="1" t="b">
        <f>IF(D9603&lt;&gt;"",IF(COUNTIF($D$2:D9602, D9603), INDEX($A$2:$D$100000, MATCH(D9603, $D$2:D9602,0),1), FALSE), FALSE)</f>
        <v>0</v>
      </c>
      <c r="F9603" s="1" t="b">
        <f>IF(G9603&lt;&gt;"", IF(COUNTIF($G$2:G9602, G9603), INDEX($A$2:$G$100000, MATCH(G9603, $G$2:G9602,0),1), FALSE), FALSE)</f>
        <v>0</v>
      </c>
      <c r="G9603" s="1">
        <v>2423</v>
      </c>
      <c r="H9603" s="1" t="s">
        <v>9400</v>
      </c>
    </row>
    <row r="9604" spans="1:8" x14ac:dyDescent="0.2">
      <c r="A9604" s="1">
        <v>9674</v>
      </c>
      <c r="B9604" s="1" t="str">
        <f t="shared" si="150"/>
        <v>bp amoco plc</v>
      </c>
      <c r="C9604" s="1" t="b">
        <f>IF(D9604&lt;&gt;"",IF(COUNTIF($D$2:D9603, D9604), INDEX($A$2:$D$100000, MATCH(D9604, $D$2:D9603,0),1), FALSE), FALSE)</f>
        <v>0</v>
      </c>
      <c r="F9604" s="1" t="b">
        <f>IF(G9604&lt;&gt;"", IF(COUNTIF($G$2:G9603, G9604), INDEX($A$2:$G$100000, MATCH(G9604, $G$2:G9603,0),1), FALSE), FALSE)</f>
        <v>0</v>
      </c>
      <c r="G9604" s="1">
        <v>2443</v>
      </c>
      <c r="H9604" s="1" t="s">
        <v>9401</v>
      </c>
    </row>
    <row r="9605" spans="1:8" x14ac:dyDescent="0.2">
      <c r="A9605" s="1">
        <v>9675</v>
      </c>
      <c r="B9605" s="1" t="str">
        <f t="shared" si="150"/>
        <v>bryant city of</v>
      </c>
      <c r="C9605" s="1" t="b">
        <f>IF(D9605&lt;&gt;"",IF(COUNTIF($D$2:D9604, D9605), INDEX($A$2:$D$100000, MATCH(D9605, $D$2:D9604,0),1), FALSE), FALSE)</f>
        <v>0</v>
      </c>
      <c r="F9605" s="1" t="b">
        <f>IF(G9605&lt;&gt;"", IF(COUNTIF($G$2:G9604, G9605), INDEX($A$2:$G$100000, MATCH(G9605, $G$2:G9604,0),1), FALSE), FALSE)</f>
        <v>0</v>
      </c>
      <c r="G9605" s="1">
        <v>2448</v>
      </c>
      <c r="H9605" s="1" t="s">
        <v>9402</v>
      </c>
    </row>
    <row r="9606" spans="1:8" x14ac:dyDescent="0.2">
      <c r="A9606" s="1">
        <v>9676</v>
      </c>
      <c r="B9606" s="1" t="str">
        <f t="shared" si="150"/>
        <v>bt capital</v>
      </c>
      <c r="C9606" s="1" t="b">
        <f>IF(D9606&lt;&gt;"",IF(COUNTIF($D$2:D9605, D9606), INDEX($A$2:$D$100000, MATCH(D9606, $D$2:D9605,0),1), FALSE), FALSE)</f>
        <v>0</v>
      </c>
      <c r="F9606" s="1" t="b">
        <f>IF(G9606&lt;&gt;"", IF(COUNTIF($G$2:G9605, G9606), INDEX($A$2:$G$100000, MATCH(G9606, $G$2:G9605,0),1), FALSE), FALSE)</f>
        <v>0</v>
      </c>
      <c r="G9606" s="1">
        <v>2455</v>
      </c>
      <c r="H9606" s="1" t="s">
        <v>9403</v>
      </c>
    </row>
    <row r="9607" spans="1:8" x14ac:dyDescent="0.2">
      <c r="A9607" s="1">
        <v>9677</v>
      </c>
      <c r="B9607" s="1" t="str">
        <f t="shared" si="150"/>
        <v>buckeye water c&amp;d district</v>
      </c>
      <c r="C9607" s="1" t="b">
        <f>IF(D9607&lt;&gt;"",IF(COUNTIF($D$2:D9606, D9607), INDEX($A$2:$D$100000, MATCH(D9607, $D$2:D9606,0),1), FALSE), FALSE)</f>
        <v>0</v>
      </c>
      <c r="F9607" s="1" t="b">
        <f>IF(G9607&lt;&gt;"", IF(COUNTIF($G$2:G9606, G9607), INDEX($A$2:$G$100000, MATCH(G9607, $G$2:G9606,0),1), FALSE), FALSE)</f>
        <v>0</v>
      </c>
      <c r="G9607" s="1">
        <v>2469</v>
      </c>
      <c r="H9607" s="1" t="s">
        <v>9404</v>
      </c>
    </row>
    <row r="9608" spans="1:8" x14ac:dyDescent="0.2">
      <c r="A9608" s="1">
        <v>9678</v>
      </c>
      <c r="B9608" s="1" t="str">
        <f t="shared" si="150"/>
        <v>cargill-alliant llc</v>
      </c>
      <c r="C9608" s="1" t="b">
        <f>IF(D9608&lt;&gt;"",IF(COUNTIF($D$2:D9607, D9608), INDEX($A$2:$D$100000, MATCH(D9608, $D$2:D9607,0),1), FALSE), FALSE)</f>
        <v>0</v>
      </c>
      <c r="F9608" s="1" t="b">
        <f>IF(G9608&lt;&gt;"", IF(COUNTIF($G$2:G9607, G9608), INDEX($A$2:$G$100000, MATCH(G9608, $G$2:G9607,0),1), FALSE), FALSE)</f>
        <v>0</v>
      </c>
      <c r="G9608" s="1">
        <v>2481</v>
      </c>
      <c r="H9608" s="1" t="s">
        <v>9405</v>
      </c>
    </row>
    <row r="9609" spans="1:8" x14ac:dyDescent="0.2">
      <c r="A9609" s="1">
        <v>9679</v>
      </c>
      <c r="B9609" s="1" t="str">
        <f t="shared" si="150"/>
        <v>buffalo electric coop</v>
      </c>
      <c r="C9609" s="1" t="b">
        <f>IF(D9609&lt;&gt;"",IF(COUNTIF($D$2:D9608, D9609), INDEX($A$2:$D$100000, MATCH(D9609, $D$2:D9608,0),1), FALSE), FALSE)</f>
        <v>0</v>
      </c>
      <c r="F9609" s="1" t="b">
        <f>IF(G9609&lt;&gt;"", IF(COUNTIF($G$2:G9608, G9609), INDEX($A$2:$G$100000, MATCH(G9609, $G$2:G9608,0),1), FALSE), FALSE)</f>
        <v>0</v>
      </c>
      <c r="G9609" s="1">
        <v>2484</v>
      </c>
      <c r="H9609" s="1" t="s">
        <v>9406</v>
      </c>
    </row>
    <row r="9610" spans="1:8" x14ac:dyDescent="0.2">
      <c r="A9610" s="1">
        <v>9680</v>
      </c>
      <c r="B9610" s="1" t="str">
        <f t="shared" si="150"/>
        <v>buffalo city of</v>
      </c>
      <c r="C9610" s="1" t="b">
        <f>IF(D9610&lt;&gt;"",IF(COUNTIF($D$2:D9609, D9610), INDEX($A$2:$D$100000, MATCH(D9610, $D$2:D9609,0),1), FALSE), FALSE)</f>
        <v>0</v>
      </c>
      <c r="F9610" s="1" t="b">
        <f>IF(G9610&lt;&gt;"", IF(COUNTIF($G$2:G9609, G9610), INDEX($A$2:$G$100000, MATCH(G9610, $G$2:G9609,0),1), FALSE), FALSE)</f>
        <v>0</v>
      </c>
      <c r="G9610" s="1">
        <v>2485</v>
      </c>
      <c r="H9610" s="1" t="s">
        <v>9407</v>
      </c>
    </row>
    <row r="9611" spans="1:8" x14ac:dyDescent="0.2">
      <c r="A9611" s="1">
        <v>9681</v>
      </c>
      <c r="B9611" s="1" t="str">
        <f t="shared" si="150"/>
        <v>buford city of</v>
      </c>
      <c r="C9611" s="1" t="b">
        <f>IF(D9611&lt;&gt;"",IF(COUNTIF($D$2:D9610, D9611), INDEX($A$2:$D$100000, MATCH(D9611, $D$2:D9610,0),1), FALSE), FALSE)</f>
        <v>0</v>
      </c>
      <c r="F9611" s="1" t="b">
        <f>IF(G9611&lt;&gt;"", IF(COUNTIF($G$2:G9610, G9611), INDEX($A$2:$G$100000, MATCH(G9611, $G$2:G9610,0),1), FALSE), FALSE)</f>
        <v>0</v>
      </c>
      <c r="G9611" s="1">
        <v>2487</v>
      </c>
      <c r="H9611" s="1" t="s">
        <v>9408</v>
      </c>
    </row>
    <row r="9612" spans="1:8" x14ac:dyDescent="0.2">
      <c r="A9612" s="1">
        <v>9682</v>
      </c>
      <c r="B9612" s="1" t="str">
        <f t="shared" si="150"/>
        <v>buena vista county r e c</v>
      </c>
      <c r="C9612" s="1" t="b">
        <f>IF(D9612&lt;&gt;"",IF(COUNTIF($D$2:D9611, D9612), INDEX($A$2:$D$100000, MATCH(D9612, $D$2:D9611,0),1), FALSE), FALSE)</f>
        <v>0</v>
      </c>
      <c r="F9612" s="1" t="b">
        <f>IF(G9612&lt;&gt;"", IF(COUNTIF($G$2:G9611, G9612), INDEX($A$2:$G$100000, MATCH(G9612, $G$2:G9611,0),1), FALSE), FALSE)</f>
        <v>0</v>
      </c>
      <c r="G9612" s="1">
        <v>2489</v>
      </c>
      <c r="H9612" s="1" t="s">
        <v>9409</v>
      </c>
    </row>
    <row r="9613" spans="1:8" x14ac:dyDescent="0.2">
      <c r="A9613" s="1">
        <v>9683</v>
      </c>
      <c r="B9613" s="1" t="str">
        <f t="shared" si="150"/>
        <v>buhl city of</v>
      </c>
      <c r="C9613" s="1" t="b">
        <f>IF(D9613&lt;&gt;"",IF(COUNTIF($D$2:D9612, D9613), INDEX($A$2:$D$100000, MATCH(D9613, $D$2:D9612,0),1), FALSE), FALSE)</f>
        <v>0</v>
      </c>
      <c r="F9613" s="1" t="b">
        <f>IF(G9613&lt;&gt;"", IF(COUNTIF($G$2:G9612, G9613), INDEX($A$2:$G$100000, MATCH(G9613, $G$2:G9612,0),1), FALSE), FALSE)</f>
        <v>0</v>
      </c>
      <c r="G9613" s="1">
        <v>2491</v>
      </c>
      <c r="H9613" s="1" t="s">
        <v>9410</v>
      </c>
    </row>
    <row r="9614" spans="1:8" x14ac:dyDescent="0.2">
      <c r="A9614" s="1">
        <v>9684</v>
      </c>
      <c r="B9614" s="1" t="str">
        <f t="shared" si="150"/>
        <v>u s bureau of indian affairs</v>
      </c>
      <c r="C9614" s="1" t="b">
        <f>IF(D9614&lt;&gt;"",IF(COUNTIF($D$2:D9613, D9614), INDEX($A$2:$D$100000, MATCH(D9614, $D$2:D9613,0),1), FALSE), FALSE)</f>
        <v>0</v>
      </c>
      <c r="F9614" s="1" t="b">
        <f>IF(G9614&lt;&gt;"", IF(COUNTIF($G$2:G9613, G9614), INDEX($A$2:$G$100000, MATCH(G9614, $G$2:G9613,0),1), FALSE), FALSE)</f>
        <v>0</v>
      </c>
      <c r="G9614" s="1">
        <v>2496</v>
      </c>
      <c r="H9614" s="1" t="s">
        <v>9411</v>
      </c>
    </row>
    <row r="9615" spans="1:8" x14ac:dyDescent="0.2">
      <c r="A9615" s="1">
        <v>9685</v>
      </c>
      <c r="B9615" s="1" t="str">
        <f t="shared" si="150"/>
        <v>buckeye rural elec coop inc</v>
      </c>
      <c r="C9615" s="1" t="b">
        <f>IF(D9615&lt;&gt;"",IF(COUNTIF($D$2:D9614, D9615), INDEX($A$2:$D$100000, MATCH(D9615, $D$2:D9614,0),1), FALSE), FALSE)</f>
        <v>0</v>
      </c>
      <c r="F9615" s="1" t="b">
        <f>IF(G9615&lt;&gt;"", IF(COUNTIF($G$2:G9614, G9615), INDEX($A$2:$G$100000, MATCH(G9615, $G$2:G9614,0),1), FALSE), FALSE)</f>
        <v>0</v>
      </c>
      <c r="G9615" s="1">
        <v>2502</v>
      </c>
      <c r="H9615" s="1" t="s">
        <v>9412</v>
      </c>
    </row>
    <row r="9616" spans="1:8" x14ac:dyDescent="0.2">
      <c r="A9616" s="1">
        <v>9686</v>
      </c>
      <c r="B9616" s="1" t="str">
        <f t="shared" si="150"/>
        <v>burke city of</v>
      </c>
      <c r="C9616" s="1" t="b">
        <f>IF(D9616&lt;&gt;"",IF(COUNTIF($D$2:D9615, D9616), INDEX($A$2:$D$100000, MATCH(D9616, $D$2:D9615,0),1), FALSE), FALSE)</f>
        <v>0</v>
      </c>
      <c r="F9616" s="1" t="b">
        <f>IF(G9616&lt;&gt;"", IF(COUNTIF($G$2:G9615, G9616), INDEX($A$2:$G$100000, MATCH(G9616, $G$2:G9615,0),1), FALSE), FALSE)</f>
        <v>0</v>
      </c>
      <c r="G9616" s="1">
        <v>2534</v>
      </c>
      <c r="H9616" s="1" t="s">
        <v>9413</v>
      </c>
    </row>
    <row r="9617" spans="1:8" x14ac:dyDescent="0.2">
      <c r="A9617" s="1">
        <v>9687</v>
      </c>
      <c r="B9617" s="1" t="str">
        <f t="shared" si="150"/>
        <v>burley city of</v>
      </c>
      <c r="C9617" s="1" t="b">
        <f>IF(D9617&lt;&gt;"",IF(COUNTIF($D$2:D9616, D9617), INDEX($A$2:$D$100000, MATCH(D9617, $D$2:D9616,0),1), FALSE), FALSE)</f>
        <v>0</v>
      </c>
      <c r="F9617" s="1" t="b">
        <f>IF(G9617&lt;&gt;"", IF(COUNTIF($G$2:G9616, G9617), INDEX($A$2:$G$100000, MATCH(G9617, $G$2:G9616,0),1), FALSE), FALSE)</f>
        <v>0</v>
      </c>
      <c r="G9617" s="1">
        <v>2545</v>
      </c>
      <c r="H9617" s="1" t="s">
        <v>9414</v>
      </c>
    </row>
    <row r="9618" spans="1:8" x14ac:dyDescent="0.2">
      <c r="A9618" s="1">
        <v>9688</v>
      </c>
      <c r="B9618" s="1" t="str">
        <f t="shared" si="150"/>
        <v>burlington city of</v>
      </c>
      <c r="C9618" s="1" t="b">
        <f>IF(D9618&lt;&gt;"",IF(COUNTIF($D$2:D9617, D9618), INDEX($A$2:$D$100000, MATCH(D9618, $D$2:D9617,0),1), FALSE), FALSE)</f>
        <v>0</v>
      </c>
      <c r="F9618" s="1" t="b">
        <f>IF(G9618&lt;&gt;"", IF(COUNTIF($G$2:G9617, G9618), INDEX($A$2:$G$100000, MATCH(G9618, $G$2:G9617,0),1), FALSE), FALSE)</f>
        <v>0</v>
      </c>
      <c r="G9618" s="1">
        <v>2553</v>
      </c>
      <c r="H9618" s="1" t="s">
        <v>9415</v>
      </c>
    </row>
    <row r="9619" spans="1:8" x14ac:dyDescent="0.2">
      <c r="A9619" s="1">
        <v>9689</v>
      </c>
      <c r="B9619" s="1" t="str">
        <f t="shared" si="150"/>
        <v>burnet city of</v>
      </c>
      <c r="C9619" s="1" t="b">
        <f>IF(D9619&lt;&gt;"",IF(COUNTIF($D$2:D9618, D9619), INDEX($A$2:$D$100000, MATCH(D9619, $D$2:D9618,0),1), FALSE), FALSE)</f>
        <v>0</v>
      </c>
      <c r="F9619" s="1" t="b">
        <f>IF(G9619&lt;&gt;"", IF(COUNTIF($G$2:G9618, G9619), INDEX($A$2:$G$100000, MATCH(G9619, $G$2:G9618,0),1), FALSE), FALSE)</f>
        <v>0</v>
      </c>
      <c r="G9619" s="1">
        <v>2559</v>
      </c>
      <c r="H9619" s="1" t="s">
        <v>9416</v>
      </c>
    </row>
    <row r="9620" spans="1:8" x14ac:dyDescent="0.2">
      <c r="A9620" s="1">
        <v>9690</v>
      </c>
      <c r="B9620" s="1" t="str">
        <f t="shared" si="150"/>
        <v>burt county public power dist</v>
      </c>
      <c r="C9620" s="1" t="b">
        <f>IF(D9620&lt;&gt;"",IF(COUNTIF($D$2:D9619, D9620), INDEX($A$2:$D$100000, MATCH(D9620, $D$2:D9619,0),1), FALSE), FALSE)</f>
        <v>0</v>
      </c>
      <c r="F9620" s="1" t="b">
        <f>IF(G9620&lt;&gt;"", IF(COUNTIF($G$2:G9619, G9620), INDEX($A$2:$G$100000, MATCH(G9620, $G$2:G9619,0),1), FALSE), FALSE)</f>
        <v>0</v>
      </c>
      <c r="G9620" s="1">
        <v>2599</v>
      </c>
      <c r="H9620" s="1" t="s">
        <v>9417</v>
      </c>
    </row>
    <row r="9621" spans="1:8" x14ac:dyDescent="0.2">
      <c r="A9621" s="1">
        <v>9691</v>
      </c>
      <c r="B9621" s="1" t="str">
        <f t="shared" si="150"/>
        <v>burt city of</v>
      </c>
      <c r="C9621" s="1" t="b">
        <f>IF(D9621&lt;&gt;"",IF(COUNTIF($D$2:D9620, D9621), INDEX($A$2:$D$100000, MATCH(D9621, $D$2:D9620,0),1), FALSE), FALSE)</f>
        <v>0</v>
      </c>
      <c r="F9621" s="1" t="b">
        <f>IF(G9621&lt;&gt;"", IF(COUNTIF($G$2:G9620, G9621), INDEX($A$2:$G$100000, MATCH(G9621, $G$2:G9620,0),1), FALSE), FALSE)</f>
        <v>0</v>
      </c>
      <c r="G9621" s="1">
        <v>2600</v>
      </c>
      <c r="H9621" s="1" t="s">
        <v>9418</v>
      </c>
    </row>
    <row r="9622" spans="1:8" x14ac:dyDescent="0.2">
      <c r="A9622" s="1">
        <v>9692</v>
      </c>
      <c r="B9622" s="1" t="str">
        <f t="shared" si="150"/>
        <v>bushnell city of</v>
      </c>
      <c r="C9622" s="1" t="b">
        <f>IF(D9622&lt;&gt;"",IF(COUNTIF($D$2:D9621, D9622), INDEX($A$2:$D$100000, MATCH(D9622, $D$2:D9621,0),1), FALSE), FALSE)</f>
        <v>0</v>
      </c>
      <c r="F9622" s="1" t="b">
        <f>IF(G9622&lt;&gt;"", IF(COUNTIF($G$2:G9621, G9622), INDEX($A$2:$G$100000, MATCH(G9622, $G$2:G9621,0),1), FALSE), FALSE)</f>
        <v>0</v>
      </c>
      <c r="G9622" s="1">
        <v>2633</v>
      </c>
      <c r="H9622" s="1" t="s">
        <v>9419</v>
      </c>
    </row>
    <row r="9623" spans="1:8" x14ac:dyDescent="0.2">
      <c r="A9623" s="1">
        <v>9693</v>
      </c>
      <c r="B9623" s="1" t="str">
        <f t="shared" si="150"/>
        <v>butler rural el coop assn inc</v>
      </c>
      <c r="C9623" s="1" t="b">
        <f>IF(D9623&lt;&gt;"",IF(COUNTIF($D$2:D9622, D9623), INDEX($A$2:$D$100000, MATCH(D9623, $D$2:D9622,0),1), FALSE), FALSE)</f>
        <v>0</v>
      </c>
      <c r="F9623" s="1" t="b">
        <f>IF(G9623&lt;&gt;"", IF(COUNTIF($G$2:G9622, G9623), INDEX($A$2:$G$100000, MATCH(G9623, $G$2:G9622,0),1), FALSE), FALSE)</f>
        <v>0</v>
      </c>
      <c r="G9623" s="1">
        <v>2641</v>
      </c>
      <c r="H9623" s="1" t="s">
        <v>9420</v>
      </c>
    </row>
    <row r="9624" spans="1:8" x14ac:dyDescent="0.2">
      <c r="A9624" s="1">
        <v>9694</v>
      </c>
      <c r="B9624" s="1" t="str">
        <f t="shared" si="150"/>
        <v>butler public power district</v>
      </c>
      <c r="C9624" s="1" t="b">
        <f>IF(D9624&lt;&gt;"",IF(COUNTIF($D$2:D9623, D9624), INDEX($A$2:$D$100000, MATCH(D9624, $D$2:D9623,0),1), FALSE), FALSE)</f>
        <v>0</v>
      </c>
      <c r="F9624" s="1" t="b">
        <f>IF(G9624&lt;&gt;"", IF(COUNTIF($G$2:G9623, G9624), INDEX($A$2:$G$100000, MATCH(G9624, $G$2:G9623,0),1), FALSE), FALSE)</f>
        <v>0</v>
      </c>
      <c r="G9624" s="1">
        <v>2643</v>
      </c>
      <c r="H9624" s="1" t="s">
        <v>9421</v>
      </c>
    </row>
    <row r="9625" spans="1:8" x14ac:dyDescent="0.2">
      <c r="A9625" s="1">
        <v>9695</v>
      </c>
      <c r="B9625" s="1" t="str">
        <f t="shared" si="150"/>
        <v>butler borough of</v>
      </c>
      <c r="C9625" s="1" t="b">
        <f>IF(D9625&lt;&gt;"",IF(COUNTIF($D$2:D9624, D9625), INDEX($A$2:$D$100000, MATCH(D9625, $D$2:D9624,0),1), FALSE), FALSE)</f>
        <v>0</v>
      </c>
      <c r="F9625" s="1" t="b">
        <f>IF(G9625&lt;&gt;"", IF(COUNTIF($G$2:G9624, G9625), INDEX($A$2:$G$100000, MATCH(G9625, $G$2:G9624,0),1), FALSE), FALSE)</f>
        <v>0</v>
      </c>
      <c r="G9625" s="1">
        <v>2650</v>
      </c>
      <c r="H9625" s="1" t="s">
        <v>9422</v>
      </c>
    </row>
    <row r="9626" spans="1:8" x14ac:dyDescent="0.2">
      <c r="A9626" s="1">
        <v>9696</v>
      </c>
      <c r="B9626" s="1" t="str">
        <f t="shared" si="150"/>
        <v>butler rural electric coop inc</v>
      </c>
      <c r="C9626" s="1" t="b">
        <f>IF(D9626&lt;&gt;"",IF(COUNTIF($D$2:D9625, D9626), INDEX($A$2:$D$100000, MATCH(D9626, $D$2:D9625,0),1), FALSE), FALSE)</f>
        <v>0</v>
      </c>
      <c r="F9626" s="1" t="b">
        <f>IF(G9626&lt;&gt;"", IF(COUNTIF($G$2:G9625, G9626), INDEX($A$2:$G$100000, MATCH(G9626, $G$2:G9625,0),1), FALSE), FALSE)</f>
        <v>0</v>
      </c>
      <c r="G9626" s="1">
        <v>2651</v>
      </c>
      <c r="H9626" s="1" t="s">
        <v>9423</v>
      </c>
    </row>
    <row r="9627" spans="1:8" x14ac:dyDescent="0.2">
      <c r="A9627" s="1">
        <v>9697</v>
      </c>
      <c r="B9627" s="1" t="str">
        <f t="shared" si="150"/>
        <v>butler county rural elec coop</v>
      </c>
      <c r="C9627" s="1" t="b">
        <f>IF(D9627&lt;&gt;"",IF(COUNTIF($D$2:D9626, D9627), INDEX($A$2:$D$100000, MATCH(D9627, $D$2:D9626,0),1), FALSE), FALSE)</f>
        <v>0</v>
      </c>
      <c r="F9627" s="1" t="b">
        <f>IF(G9627&lt;&gt;"", IF(COUNTIF($G$2:G9626, G9627), INDEX($A$2:$G$100000, MATCH(G9627, $G$2:G9626,0),1), FALSE), FALSE)</f>
        <v>0</v>
      </c>
      <c r="G9627" s="1">
        <v>2652</v>
      </c>
      <c r="H9627" s="1" t="s">
        <v>9424</v>
      </c>
    </row>
    <row r="9628" spans="1:8" x14ac:dyDescent="0.2">
      <c r="A9628" s="1">
        <v>9698</v>
      </c>
      <c r="B9628" s="1" t="str">
        <f t="shared" si="150"/>
        <v>butte electric coop inc</v>
      </c>
      <c r="C9628" s="1" t="b">
        <f>IF(D9628&lt;&gt;"",IF(COUNTIF($D$2:D9627, D9628), INDEX($A$2:$D$100000, MATCH(D9628, $D$2:D9627,0),1), FALSE), FALSE)</f>
        <v>0</v>
      </c>
      <c r="F9628" s="1" t="b">
        <f>IF(G9628&lt;&gt;"", IF(COUNTIF($G$2:G9627, G9628), INDEX($A$2:$G$100000, MATCH(G9628, $G$2:G9627,0),1), FALSE), FALSE)</f>
        <v>0</v>
      </c>
      <c r="G9628" s="1">
        <v>2655</v>
      </c>
      <c r="H9628" s="1" t="s">
        <v>9425</v>
      </c>
    </row>
    <row r="9629" spans="1:8" x14ac:dyDescent="0.2">
      <c r="A9629" s="1">
        <v>9699</v>
      </c>
      <c r="B9629" s="1" t="str">
        <f t="shared" si="150"/>
        <v>bp global power</v>
      </c>
      <c r="C9629" s="1" t="b">
        <f>IF(D9629&lt;&gt;"",IF(COUNTIF($D$2:D9628, D9629), INDEX($A$2:$D$100000, MATCH(D9629, $D$2:D9628,0),1), FALSE), FALSE)</f>
        <v>0</v>
      </c>
      <c r="F9629" s="1" t="b">
        <f>IF(G9629&lt;&gt;"", IF(COUNTIF($G$2:G9628, G9629), INDEX($A$2:$G$100000, MATCH(G9629, $G$2:G9628,0),1), FALSE), FALSE)</f>
        <v>0</v>
      </c>
      <c r="G9629" s="1">
        <v>2663</v>
      </c>
      <c r="H9629" s="1" t="s">
        <v>9426</v>
      </c>
    </row>
    <row r="9630" spans="1:8" x14ac:dyDescent="0.2">
      <c r="A9630" s="1">
        <v>9700</v>
      </c>
      <c r="B9630" s="1" t="str">
        <f t="shared" si="150"/>
        <v>c &amp; l electric coop corp</v>
      </c>
      <c r="C9630" s="1" t="b">
        <f>IF(D9630&lt;&gt;"",IF(COUNTIF($D$2:D9629, D9630), INDEX($A$2:$D$100000, MATCH(D9630, $D$2:D9629,0),1), FALSE), FALSE)</f>
        <v>0</v>
      </c>
      <c r="F9630" s="1" t="b">
        <f>IF(G9630&lt;&gt;"", IF(COUNTIF($G$2:G9629, G9630), INDEX($A$2:$G$100000, MATCH(G9630, $G$2:G9629,0),1), FALSE), FALSE)</f>
        <v>0</v>
      </c>
      <c r="G9630" s="1">
        <v>2678</v>
      </c>
      <c r="H9630" s="1" t="s">
        <v>9427</v>
      </c>
    </row>
    <row r="9631" spans="1:8" x14ac:dyDescent="0.2">
      <c r="A9631" s="1">
        <v>9701</v>
      </c>
      <c r="B9631" s="1" t="str">
        <f t="shared" si="150"/>
        <v>cec-apl lp</v>
      </c>
      <c r="C9631" s="1" t="b">
        <f>IF(D9631&lt;&gt;"",IF(COUNTIF($D$2:D9630, D9631), INDEX($A$2:$D$100000, MATCH(D9631, $D$2:D9630,0),1), FALSE), FALSE)</f>
        <v>0</v>
      </c>
      <c r="F9631" s="1" t="b">
        <f>IF(G9631&lt;&gt;"", IF(COUNTIF($G$2:G9630, G9631), INDEX($A$2:$G$100000, MATCH(G9631, $G$2:G9630,0),1), FALSE), FALSE)</f>
        <v>0</v>
      </c>
      <c r="G9631" s="1">
        <v>2691</v>
      </c>
      <c r="H9631" s="1" t="s">
        <v>9428</v>
      </c>
    </row>
    <row r="9632" spans="1:8" x14ac:dyDescent="0.2">
      <c r="A9632" s="1">
        <v>9702</v>
      </c>
      <c r="B9632" s="1" t="str">
        <f t="shared" si="150"/>
        <v>cabrillo power llc</v>
      </c>
      <c r="C9632" s="1" t="b">
        <f>IF(D9632&lt;&gt;"",IF(COUNTIF($D$2:D9631, D9632), INDEX($A$2:$D$100000, MATCH(D9632, $D$2:D9631,0),1), FALSE), FALSE)</f>
        <v>0</v>
      </c>
      <c r="F9632" s="1" t="b">
        <f>IF(G9632&lt;&gt;"", IF(COUNTIF($G$2:G9631, G9632), INDEX($A$2:$G$100000, MATCH(G9632, $G$2:G9631,0),1), FALSE), FALSE)</f>
        <v>0</v>
      </c>
      <c r="G9632" s="1">
        <v>2716</v>
      </c>
      <c r="H9632" s="1" t="s">
        <v>9429</v>
      </c>
    </row>
    <row r="9633" spans="1:8" x14ac:dyDescent="0.2">
      <c r="A9633" s="1">
        <v>9703</v>
      </c>
      <c r="B9633" s="1" t="str">
        <f t="shared" si="150"/>
        <v>cabot power corp</v>
      </c>
      <c r="C9633" s="1" t="b">
        <f>IF(D9633&lt;&gt;"",IF(COUNTIF($D$2:D9632, D9633), INDEX($A$2:$D$100000, MATCH(D9633, $D$2:D9632,0),1), FALSE), FALSE)</f>
        <v>0</v>
      </c>
      <c r="F9633" s="1" t="b">
        <f>IF(G9633&lt;&gt;"", IF(COUNTIF($G$2:G9632, G9633), INDEX($A$2:$G$100000, MATCH(G9633, $G$2:G9632,0),1), FALSE), FALSE)</f>
        <v>0</v>
      </c>
      <c r="G9633" s="1">
        <v>2724</v>
      </c>
      <c r="H9633" s="1" t="s">
        <v>9430</v>
      </c>
    </row>
    <row r="9634" spans="1:8" x14ac:dyDescent="0.2">
      <c r="A9634" s="1">
        <v>9704</v>
      </c>
      <c r="B9634" s="1" t="str">
        <f t="shared" si="150"/>
        <v>cabool city of</v>
      </c>
      <c r="C9634" s="1" t="b">
        <f>IF(D9634&lt;&gt;"",IF(COUNTIF($D$2:D9633, D9634), INDEX($A$2:$D$100000, MATCH(D9634, $D$2:D9633,0),1), FALSE), FALSE)</f>
        <v>0</v>
      </c>
      <c r="F9634" s="1" t="b">
        <f>IF(G9634&lt;&gt;"", IF(COUNTIF($G$2:G9633, G9634), INDEX($A$2:$G$100000, MATCH(G9634, $G$2:G9633,0),1), FALSE), FALSE)</f>
        <v>0</v>
      </c>
      <c r="G9634" s="1">
        <v>2726</v>
      </c>
      <c r="H9634" s="1" t="s">
        <v>9431</v>
      </c>
    </row>
    <row r="9635" spans="1:8" x14ac:dyDescent="0.2">
      <c r="A9635" s="1">
        <v>9705</v>
      </c>
      <c r="B9635" s="1" t="str">
        <f t="shared" si="150"/>
        <v>csw energy services inc</v>
      </c>
      <c r="C9635" s="1" t="b">
        <f>IF(D9635&lt;&gt;"",IF(COUNTIF($D$2:D9634, D9635), INDEX($A$2:$D$100000, MATCH(D9635, $D$2:D9634,0),1), FALSE), FALSE)</f>
        <v>0</v>
      </c>
      <c r="F9635" s="1" t="b">
        <f>IF(G9635&lt;&gt;"", IF(COUNTIF($G$2:G9634, G9635), INDEX($A$2:$G$100000, MATCH(G9635, $G$2:G9634,0),1), FALSE), FALSE)</f>
        <v>0</v>
      </c>
      <c r="G9635" s="1">
        <v>2731</v>
      </c>
      <c r="H9635" s="1" t="s">
        <v>9432</v>
      </c>
    </row>
    <row r="9636" spans="1:8" x14ac:dyDescent="0.2">
      <c r="A9636" s="1">
        <v>9706</v>
      </c>
      <c r="B9636" s="1" t="str">
        <f t="shared" si="150"/>
        <v>cadott city of</v>
      </c>
      <c r="C9636" s="1" t="b">
        <f>IF(D9636&lt;&gt;"",IF(COUNTIF($D$2:D9635, D9636), INDEX($A$2:$D$100000, MATCH(D9636, $D$2:D9635,0),1), FALSE), FALSE)</f>
        <v>0</v>
      </c>
      <c r="F9636" s="1" t="b">
        <f>IF(G9636&lt;&gt;"", IF(COUNTIF($G$2:G9635, G9636), INDEX($A$2:$G$100000, MATCH(G9636, $G$2:G9635,0),1), FALSE), FALSE)</f>
        <v>0</v>
      </c>
      <c r="G9636" s="1">
        <v>2759</v>
      </c>
      <c r="H9636" s="1" t="s">
        <v>9433</v>
      </c>
    </row>
    <row r="9637" spans="1:8" x14ac:dyDescent="0.2">
      <c r="A9637" s="1">
        <v>9707</v>
      </c>
      <c r="B9637" s="1" t="str">
        <f t="shared" si="150"/>
        <v>cairo city of</v>
      </c>
      <c r="C9637" s="1" t="b">
        <f>IF(D9637&lt;&gt;"",IF(COUNTIF($D$2:D9636, D9637), INDEX($A$2:$D$100000, MATCH(D9637, $D$2:D9636,0),1), FALSE), FALSE)</f>
        <v>0</v>
      </c>
      <c r="F9637" s="1" t="b">
        <f>IF(G9637&lt;&gt;"", IF(COUNTIF($G$2:G9636, G9637), INDEX($A$2:$G$100000, MATCH(G9637, $G$2:G9636,0),1), FALSE), FALSE)</f>
        <v>0</v>
      </c>
      <c r="G9637" s="1">
        <v>2773</v>
      </c>
      <c r="H9637" s="1" t="s">
        <v>9434</v>
      </c>
    </row>
    <row r="9638" spans="1:8" x14ac:dyDescent="0.2">
      <c r="A9638" s="1">
        <v>9708</v>
      </c>
      <c r="B9638" s="1" t="str">
        <f t="shared" si="150"/>
        <v>cms electric coop inc</v>
      </c>
      <c r="C9638" s="1" t="b">
        <f>IF(D9638&lt;&gt;"",IF(COUNTIF($D$2:D9637, D9638), INDEX($A$2:$D$100000, MATCH(D9638, $D$2:D9637,0),1), FALSE), FALSE)</f>
        <v>0</v>
      </c>
      <c r="F9638" s="1" t="b">
        <f>IF(G9638&lt;&gt;"", IF(COUNTIF($G$2:G9637, G9638), INDEX($A$2:$G$100000, MATCH(G9638, $G$2:G9637,0),1), FALSE), FALSE)</f>
        <v>0</v>
      </c>
      <c r="G9638" s="1">
        <v>2774</v>
      </c>
      <c r="H9638" s="1" t="s">
        <v>9435</v>
      </c>
    </row>
    <row r="9639" spans="1:8" x14ac:dyDescent="0.2">
      <c r="A9639" s="1">
        <v>9709</v>
      </c>
      <c r="B9639" s="1" t="str">
        <f t="shared" si="150"/>
        <v>cairo public utility comm</v>
      </c>
      <c r="C9639" s="1" t="b">
        <f>IF(D9639&lt;&gt;"",IF(COUNTIF($D$2:D9638, D9639), INDEX($A$2:$D$100000, MATCH(D9639, $D$2:D9638,0),1), FALSE), FALSE)</f>
        <v>0</v>
      </c>
      <c r="F9639" s="1" t="b">
        <f>IF(G9639&lt;&gt;"", IF(COUNTIF($G$2:G9638, G9639), INDEX($A$2:$G$100000, MATCH(G9639, $G$2:G9638,0),1), FALSE), FALSE)</f>
        <v>0</v>
      </c>
      <c r="G9639" s="1">
        <v>2776</v>
      </c>
      <c r="H9639" s="1" t="s">
        <v>9436</v>
      </c>
    </row>
    <row r="9640" spans="1:8" x14ac:dyDescent="0.2">
      <c r="A9640" s="1">
        <v>9710</v>
      </c>
      <c r="B9640" s="1" t="str">
        <f t="shared" si="150"/>
        <v>cajun electric power coop inc</v>
      </c>
      <c r="C9640" s="1" t="b">
        <f>IF(D9640&lt;&gt;"",IF(COUNTIF($D$2:D9639, D9640), INDEX($A$2:$D$100000, MATCH(D9640, $D$2:D9639,0),1), FALSE), FALSE)</f>
        <v>0</v>
      </c>
      <c r="F9640" s="1" t="b">
        <f>IF(G9640&lt;&gt;"", IF(COUNTIF($G$2:G9639, G9640), INDEX($A$2:$G$100000, MATCH(G9640, $G$2:G9639,0),1), FALSE), FALSE)</f>
        <v>0</v>
      </c>
      <c r="G9640" s="1">
        <v>2777</v>
      </c>
      <c r="H9640" s="1" t="s">
        <v>9437</v>
      </c>
    </row>
    <row r="9641" spans="1:8" x14ac:dyDescent="0.2">
      <c r="A9641" s="1">
        <v>9711</v>
      </c>
      <c r="B9641" s="1" t="str">
        <f t="shared" si="150"/>
        <v>calpine newark inc</v>
      </c>
      <c r="C9641" s="1" t="b">
        <f>IF(D9641&lt;&gt;"",IF(COUNTIF($D$2:D9640, D9641), INDEX($A$2:$D$100000, MATCH(D9641, $D$2:D9640,0),1), FALSE), FALSE)</f>
        <v>0</v>
      </c>
      <c r="F9641" s="1" t="b">
        <f>IF(G9641&lt;&gt;"", IF(COUNTIF($G$2:G9640, G9641), INDEX($A$2:$G$100000, MATCH(G9641, $G$2:G9640,0),1), FALSE), FALSE)</f>
        <v>0</v>
      </c>
      <c r="G9641" s="1">
        <v>2794</v>
      </c>
      <c r="H9641" s="1" t="s">
        <v>9438</v>
      </c>
    </row>
    <row r="9642" spans="1:8" x14ac:dyDescent="0.2">
      <c r="A9642" s="1">
        <v>9712</v>
      </c>
      <c r="B9642" s="1" t="str">
        <f t="shared" si="150"/>
        <v>calpine corp</v>
      </c>
      <c r="C9642" s="1" t="b">
        <f>IF(D9642&lt;&gt;"",IF(COUNTIF($D$2:D9641, D9642), INDEX($A$2:$D$100000, MATCH(D9642, $D$2:D9641,0),1), FALSE), FALSE)</f>
        <v>0</v>
      </c>
      <c r="F9642" s="1" t="b">
        <f>IF(G9642&lt;&gt;"", IF(COUNTIF($G$2:G9641, G9642), INDEX($A$2:$G$100000, MATCH(G9642, $G$2:G9641,0),1), FALSE), FALSE)</f>
        <v>0</v>
      </c>
      <c r="G9642" s="1">
        <v>2796</v>
      </c>
      <c r="H9642" s="1" t="s">
        <v>9439</v>
      </c>
    </row>
    <row r="9643" spans="1:8" x14ac:dyDescent="0.2">
      <c r="A9643" s="1">
        <v>9713</v>
      </c>
      <c r="B9643" s="1" t="str">
        <f t="shared" si="150"/>
        <v>caldwell city of</v>
      </c>
      <c r="C9643" s="1" t="b">
        <f>IF(D9643&lt;&gt;"",IF(COUNTIF($D$2:D9642, D9643), INDEX($A$2:$D$100000, MATCH(D9643, $D$2:D9642,0),1), FALSE), FALSE)</f>
        <v>0</v>
      </c>
      <c r="F9643" s="1" t="b">
        <f>IF(G9643&lt;&gt;"", IF(COUNTIF($G$2:G9642, G9643), INDEX($A$2:$G$100000, MATCH(G9643, $G$2:G9642,0),1), FALSE), FALSE)</f>
        <v>0</v>
      </c>
      <c r="G9643" s="1">
        <v>2800</v>
      </c>
      <c r="H9643" s="1" t="s">
        <v>9440</v>
      </c>
    </row>
    <row r="9644" spans="1:8" x14ac:dyDescent="0.2">
      <c r="A9644" s="1">
        <v>9714</v>
      </c>
      <c r="B9644" s="1" t="str">
        <f t="shared" si="150"/>
        <v>calpine corp/bechtel entrp(jv)</v>
      </c>
      <c r="C9644" s="1" t="b">
        <f>IF(D9644&lt;&gt;"",IF(COUNTIF($D$2:D9643, D9644), INDEX($A$2:$D$100000, MATCH(D9644, $D$2:D9643,0),1), FALSE), FALSE)</f>
        <v>0</v>
      </c>
      <c r="F9644" s="1" t="b">
        <f>IF(G9644&lt;&gt;"", IF(COUNTIF($G$2:G9643, G9644), INDEX($A$2:$G$100000, MATCH(G9644, $G$2:G9643,0),1), FALSE), FALSE)</f>
        <v>0</v>
      </c>
      <c r="G9644" s="1">
        <v>2805</v>
      </c>
      <c r="H9644" s="1" t="s">
        <v>9441</v>
      </c>
    </row>
    <row r="9645" spans="1:8" x14ac:dyDescent="0.2">
      <c r="A9645" s="1">
        <v>9715</v>
      </c>
      <c r="B9645" s="1" t="str">
        <f t="shared" si="150"/>
        <v>callender city of</v>
      </c>
      <c r="C9645" s="1" t="b">
        <f>IF(D9645&lt;&gt;"",IF(COUNTIF($D$2:D9644, D9645), INDEX($A$2:$D$100000, MATCH(D9645, $D$2:D9644,0),1), FALSE), FALSE)</f>
        <v>0</v>
      </c>
      <c r="F9645" s="1" t="b">
        <f>IF(G9645&lt;&gt;"", IF(COUNTIF($G$2:G9644, G9645), INDEX($A$2:$G$100000, MATCH(G9645, $G$2:G9644,0),1), FALSE), FALSE)</f>
        <v>0</v>
      </c>
      <c r="G9645" s="1">
        <v>2809</v>
      </c>
      <c r="H9645" s="1" t="s">
        <v>9442</v>
      </c>
    </row>
    <row r="9646" spans="1:8" x14ac:dyDescent="0.2">
      <c r="A9646" s="1">
        <v>9716</v>
      </c>
      <c r="B9646" s="1" t="str">
        <f t="shared" si="150"/>
        <v>caledonia city of</v>
      </c>
      <c r="C9646" s="1" t="b">
        <f>IF(D9646&lt;&gt;"",IF(COUNTIF($D$2:D9645, D9646), INDEX($A$2:$D$100000, MATCH(D9646, $D$2:D9645,0),1), FALSE), FALSE)</f>
        <v>0</v>
      </c>
      <c r="F9646" s="1" t="b">
        <f>IF(G9646&lt;&gt;"", IF(COUNTIF($G$2:G9645, G9646), INDEX($A$2:$G$100000, MATCH(G9646, $G$2:G9645,0),1), FALSE), FALSE)</f>
        <v>0</v>
      </c>
      <c r="G9646" s="1">
        <v>2810</v>
      </c>
      <c r="H9646" s="1" t="s">
        <v>9443</v>
      </c>
    </row>
    <row r="9647" spans="1:8" x14ac:dyDescent="0.2">
      <c r="A9647" s="1">
        <v>9717</v>
      </c>
      <c r="B9647" s="1" t="str">
        <f t="shared" si="150"/>
        <v>calhoun city of</v>
      </c>
      <c r="C9647" s="1" t="b">
        <f>IF(D9647&lt;&gt;"",IF(COUNTIF($D$2:D9646, D9647), INDEX($A$2:$D$100000, MATCH(D9647, $D$2:D9646,0),1), FALSE), FALSE)</f>
        <v>0</v>
      </c>
      <c r="F9647" s="1" t="b">
        <f>IF(G9647&lt;&gt;"", IF(COUNTIF($G$2:G9646, G9647), INDEX($A$2:$G$100000, MATCH(G9647, $G$2:G9646,0),1), FALSE), FALSE)</f>
        <v>0</v>
      </c>
      <c r="G9647" s="1">
        <v>2812</v>
      </c>
      <c r="H9647" s="1" t="s">
        <v>9444</v>
      </c>
    </row>
    <row r="9648" spans="1:8" x14ac:dyDescent="0.2">
      <c r="A9648" s="1">
        <v>9718</v>
      </c>
      <c r="B9648" s="1" t="str">
        <f t="shared" si="150"/>
        <v>calpine geysers co lp</v>
      </c>
      <c r="C9648" s="1" t="b">
        <f>IF(D9648&lt;&gt;"",IF(COUNTIF($D$2:D9647, D9648), INDEX($A$2:$D$100000, MATCH(D9648, $D$2:D9647,0),1), FALSE), FALSE)</f>
        <v>0</v>
      </c>
      <c r="F9648" s="1" t="b">
        <f>IF(G9648&lt;&gt;"", IF(COUNTIF($G$2:G9647, G9648), INDEX($A$2:$G$100000, MATCH(G9648, $G$2:G9647,0),1), FALSE), FALSE)</f>
        <v>0</v>
      </c>
      <c r="G9648" s="1">
        <v>2814</v>
      </c>
      <c r="H9648" s="1" t="s">
        <v>9445</v>
      </c>
    </row>
    <row r="9649" spans="1:8" x14ac:dyDescent="0.2">
      <c r="A9649" s="1">
        <v>9719</v>
      </c>
      <c r="B9649" s="1" t="str">
        <f t="shared" si="150"/>
        <v>calpine corp</v>
      </c>
      <c r="C9649" s="1" t="b">
        <f>IF(D9649&lt;&gt;"",IF(COUNTIF($D$2:D9648, D9649), INDEX($A$2:$D$100000, MATCH(D9649, $D$2:D9648,0),1), FALSE), FALSE)</f>
        <v>0</v>
      </c>
      <c r="F9649" s="1" t="b">
        <f>IF(G9649&lt;&gt;"", IF(COUNTIF($G$2:G9648, G9649), INDEX($A$2:$G$100000, MATCH(G9649, $G$2:G9648,0),1), FALSE), FALSE)</f>
        <v>0</v>
      </c>
      <c r="G9649" s="1">
        <v>2816</v>
      </c>
      <c r="H9649" s="1" t="s">
        <v>9439</v>
      </c>
    </row>
    <row r="9650" spans="1:8" x14ac:dyDescent="0.2">
      <c r="A9650" s="1">
        <v>9720</v>
      </c>
      <c r="B9650" s="1" t="str">
        <f t="shared" si="150"/>
        <v>caliente city of</v>
      </c>
      <c r="C9650" s="1" t="b">
        <f>IF(D9650&lt;&gt;"",IF(COUNTIF($D$2:D9649, D9650), INDEX($A$2:$D$100000, MATCH(D9650, $D$2:D9649,0),1), FALSE), FALSE)</f>
        <v>0</v>
      </c>
      <c r="F9650" s="1" t="b">
        <f>IF(G9650&lt;&gt;"", IF(COUNTIF($G$2:G9649, G9650), INDEX($A$2:$G$100000, MATCH(G9650, $G$2:G9649,0),1), FALSE), FALSE)</f>
        <v>0</v>
      </c>
      <c r="G9650" s="1">
        <v>2821</v>
      </c>
      <c r="H9650" s="1" t="s">
        <v>9446</v>
      </c>
    </row>
    <row r="9651" spans="1:8" x14ac:dyDescent="0.2">
      <c r="A9651" s="1">
        <v>9721</v>
      </c>
      <c r="B9651" s="1" t="str">
        <f t="shared" si="150"/>
        <v>calpine geysers-sonoma power</v>
      </c>
      <c r="C9651" s="1" t="b">
        <f>IF(D9651&lt;&gt;"",IF(COUNTIF($D$2:D9650, D9651), INDEX($A$2:$D$100000, MATCH(D9651, $D$2:D9650,0),1), FALSE), FALSE)</f>
        <v>0</v>
      </c>
      <c r="F9651" s="1" t="b">
        <f>IF(G9651&lt;&gt;"", IF(COUNTIF($G$2:G9650, G9651), INDEX($A$2:$G$100000, MATCH(G9651, $G$2:G9650,0),1), FALSE), FALSE)</f>
        <v>0</v>
      </c>
      <c r="G9651" s="1">
        <v>2826</v>
      </c>
      <c r="H9651" s="1" t="s">
        <v>9447</v>
      </c>
    </row>
    <row r="9652" spans="1:8" x14ac:dyDescent="0.2">
      <c r="A9652" s="1">
        <v>9722</v>
      </c>
      <c r="B9652" s="1" t="str">
        <f t="shared" si="150"/>
        <v>capital oil pipeline co</v>
      </c>
      <c r="C9652" s="1" t="b">
        <f>IF(D9652&lt;&gt;"",IF(COUNTIF($D$2:D9651, D9652), INDEX($A$2:$D$100000, MATCH(D9652, $D$2:D9651,0),1), FALSE), FALSE)</f>
        <v>0</v>
      </c>
      <c r="F9652" s="1" t="b">
        <f>IF(G9652&lt;&gt;"", IF(COUNTIF($G$2:G9651, G9652), INDEX($A$2:$G$100000, MATCH(G9652, $G$2:G9651,0),1), FALSE), FALSE)</f>
        <v>0</v>
      </c>
      <c r="G9652" s="1">
        <v>2828</v>
      </c>
      <c r="H9652" s="1" t="s">
        <v>9448</v>
      </c>
    </row>
    <row r="9653" spans="1:8" x14ac:dyDescent="0.2">
      <c r="A9653" s="1">
        <v>9723</v>
      </c>
      <c r="B9653" s="1" t="str">
        <f t="shared" si="150"/>
        <v>calpine corp - feather river</v>
      </c>
      <c r="C9653" s="1" t="b">
        <f>IF(D9653&lt;&gt;"",IF(COUNTIF($D$2:D9652, D9653), INDEX($A$2:$D$100000, MATCH(D9653, $D$2:D9652,0),1), FALSE), FALSE)</f>
        <v>0</v>
      </c>
      <c r="F9653" s="1" t="b">
        <f>IF(G9653&lt;&gt;"", IF(COUNTIF($G$2:G9652, G9653), INDEX($A$2:$G$100000, MATCH(G9653, $G$2:G9652,0),1), FALSE), FALSE)</f>
        <v>0</v>
      </c>
      <c r="G9653" s="1">
        <v>2832</v>
      </c>
      <c r="H9653" s="1" t="s">
        <v>9449</v>
      </c>
    </row>
    <row r="9654" spans="1:8" x14ac:dyDescent="0.2">
      <c r="A9654" s="1">
        <v>9724</v>
      </c>
      <c r="B9654" s="1" t="str">
        <f t="shared" si="150"/>
        <v>cp national corp</v>
      </c>
      <c r="C9654" s="1" t="b">
        <f>IF(D9654&lt;&gt;"",IF(COUNTIF($D$2:D9653, D9654), INDEX($A$2:$D$100000, MATCH(D9654, $D$2:D9653,0),1), FALSE), FALSE)</f>
        <v>0</v>
      </c>
      <c r="F9654" s="1" t="b">
        <f>IF(G9654&lt;&gt;"", IF(COUNTIF($G$2:G9653, G9654), INDEX($A$2:$G$100000, MATCH(G9654, $G$2:G9653,0),1), FALSE), FALSE)</f>
        <v>0</v>
      </c>
      <c r="G9654" s="1">
        <v>2837</v>
      </c>
      <c r="H9654" s="1" t="s">
        <v>9450</v>
      </c>
    </row>
    <row r="9655" spans="1:8" x14ac:dyDescent="0.2">
      <c r="A9655" s="1">
        <v>9725</v>
      </c>
      <c r="B9655" s="1" t="str">
        <f t="shared" si="150"/>
        <v>calpine corp - wolfskill</v>
      </c>
      <c r="C9655" s="1" t="b">
        <f>IF(D9655&lt;&gt;"",IF(COUNTIF($D$2:D9654, D9655), INDEX($A$2:$D$100000, MATCH(D9655, $D$2:D9654,0),1), FALSE), FALSE)</f>
        <v>0</v>
      </c>
      <c r="F9655" s="1" t="b">
        <f>IF(G9655&lt;&gt;"", IF(COUNTIF($G$2:G9654, G9655), INDEX($A$2:$G$100000, MATCH(G9655, $G$2:G9654,0),1), FALSE), FALSE)</f>
        <v>0</v>
      </c>
      <c r="G9655" s="1">
        <v>2840</v>
      </c>
      <c r="H9655" s="1" t="s">
        <v>9451</v>
      </c>
    </row>
    <row r="9656" spans="1:8" x14ac:dyDescent="0.2">
      <c r="A9656" s="1">
        <v>9726</v>
      </c>
      <c r="B9656" s="1" t="str">
        <f t="shared" si="150"/>
        <v>cinergy corp</v>
      </c>
      <c r="C9656" s="1" t="b">
        <f>IF(D9656&lt;&gt;"",IF(COUNTIF($D$2:D9655, D9656), INDEX($A$2:$D$100000, MATCH(D9656, $D$2:D9655,0),1), FALSE), FALSE)</f>
        <v>0</v>
      </c>
      <c r="F9656" s="1" t="b">
        <f>IF(G9656&lt;&gt;"", IF(COUNTIF($G$2:G9655, G9656), INDEX($A$2:$G$100000, MATCH(G9656, $G$2:G9655,0),1), FALSE), FALSE)</f>
        <v>0</v>
      </c>
      <c r="G9656" s="1">
        <v>2846</v>
      </c>
      <c r="H9656" s="1" t="s">
        <v>9452</v>
      </c>
    </row>
    <row r="9657" spans="1:8" x14ac:dyDescent="0.2">
      <c r="A9657" s="1">
        <v>9727</v>
      </c>
      <c r="B9657" s="1" t="str">
        <f t="shared" si="150"/>
        <v>central electric power assn</v>
      </c>
      <c r="C9657" s="1" t="b">
        <f>IF(D9657&lt;&gt;"",IF(COUNTIF($D$2:D9656, D9657), INDEX($A$2:$D$100000, MATCH(D9657, $D$2:D9656,0),1), FALSE), FALSE)</f>
        <v>0</v>
      </c>
      <c r="F9657" s="1" t="b">
        <f>IF(G9657&lt;&gt;"", IF(COUNTIF($G$2:G9656, G9657), INDEX($A$2:$G$100000, MATCH(G9657, $G$2:G9656,0),1), FALSE), FALSE)</f>
        <v>0</v>
      </c>
      <c r="G9657" s="1">
        <v>2849</v>
      </c>
      <c r="H9657" s="1" t="s">
        <v>9453</v>
      </c>
    </row>
    <row r="9658" spans="1:8" x14ac:dyDescent="0.2">
      <c r="A9658" s="1">
        <v>9728</v>
      </c>
      <c r="B9658" s="1" t="str">
        <f t="shared" si="150"/>
        <v>california city of</v>
      </c>
      <c r="C9658" s="1" t="b">
        <f>IF(D9658&lt;&gt;"",IF(COUNTIF($D$2:D9657, D9658), INDEX($A$2:$D$100000, MATCH(D9658, $D$2:D9657,0),1), FALSE), FALSE)</f>
        <v>0</v>
      </c>
      <c r="F9658" s="1" t="b">
        <f>IF(G9658&lt;&gt;"", IF(COUNTIF($G$2:G9657, G9658), INDEX($A$2:$G$100000, MATCH(G9658, $G$2:G9657,0),1), FALSE), FALSE)</f>
        <v>0</v>
      </c>
      <c r="G9658" s="1">
        <v>2851</v>
      </c>
      <c r="H9658" s="1" t="s">
        <v>9454</v>
      </c>
    </row>
    <row r="9659" spans="1:8" x14ac:dyDescent="0.2">
      <c r="A9659" s="1">
        <v>9729</v>
      </c>
      <c r="B9659" s="1" t="str">
        <f t="shared" si="150"/>
        <v>calpine power marketing, inc</v>
      </c>
      <c r="C9659" s="1" t="b">
        <f>IF(D9659&lt;&gt;"",IF(COUNTIF($D$2:D9658, D9659), INDEX($A$2:$D$100000, MATCH(D9659, $D$2:D9658,0),1), FALSE), FALSE)</f>
        <v>0</v>
      </c>
      <c r="F9659" s="1" t="b">
        <f>IF(G9659&lt;&gt;"", IF(COUNTIF($G$2:G9658, G9659), INDEX($A$2:$G$100000, MATCH(G9659, $G$2:G9658,0),1), FALSE), FALSE)</f>
        <v>0</v>
      </c>
      <c r="G9659" s="1">
        <v>2857</v>
      </c>
      <c r="H9659" s="1" t="s">
        <v>9455</v>
      </c>
    </row>
    <row r="9660" spans="1:8" x14ac:dyDescent="0.2">
      <c r="A9660" s="1">
        <v>9730</v>
      </c>
      <c r="B9660" s="1" t="str">
        <f t="shared" si="150"/>
        <v>callaway village of</v>
      </c>
      <c r="C9660" s="1" t="b">
        <f>IF(D9660&lt;&gt;"",IF(COUNTIF($D$2:D9659, D9660), INDEX($A$2:$D$100000, MATCH(D9660, $D$2:D9659,0),1), FALSE), FALSE)</f>
        <v>0</v>
      </c>
      <c r="F9660" s="1" t="b">
        <f>IF(G9660&lt;&gt;"", IF(COUNTIF($G$2:G9659, G9660), INDEX($A$2:$G$100000, MATCH(G9660, $G$2:G9659,0),1), FALSE), FALSE)</f>
        <v>0</v>
      </c>
      <c r="G9660" s="1">
        <v>2859</v>
      </c>
      <c r="H9660" s="1" t="s">
        <v>9456</v>
      </c>
    </row>
    <row r="9661" spans="1:8" x14ac:dyDescent="0.2">
      <c r="A9661" s="1">
        <v>9731</v>
      </c>
      <c r="B9661" s="1" t="str">
        <f t="shared" si="150"/>
        <v>calpine corp/creed energy</v>
      </c>
      <c r="C9661" s="1" t="b">
        <f>IF(D9661&lt;&gt;"",IF(COUNTIF($D$2:D9660, D9661), INDEX($A$2:$D$100000, MATCH(D9661, $D$2:D9660,0),1), FALSE), FALSE)</f>
        <v>0</v>
      </c>
      <c r="F9661" s="1" t="b">
        <f>IF(G9661&lt;&gt;"", IF(COUNTIF($G$2:G9660, G9661), INDEX($A$2:$G$100000, MATCH(G9661, $G$2:G9660,0),1), FALSE), FALSE)</f>
        <v>0</v>
      </c>
      <c r="G9661" s="1">
        <v>2869</v>
      </c>
      <c r="H9661" s="1" t="s">
        <v>9457</v>
      </c>
    </row>
    <row r="9662" spans="1:8" x14ac:dyDescent="0.2">
      <c r="A9662" s="1">
        <v>9732</v>
      </c>
      <c r="B9662" s="1" t="str">
        <f t="shared" si="150"/>
        <v>calpine corp/lambre&amp;goosehaven</v>
      </c>
      <c r="C9662" s="1" t="b">
        <f>IF(D9662&lt;&gt;"",IF(COUNTIF($D$2:D9661, D9662), INDEX($A$2:$D$100000, MATCH(D9662, $D$2:D9661,0),1), FALSE), FALSE)</f>
        <v>0</v>
      </c>
      <c r="F9662" s="1" t="b">
        <f>IF(G9662&lt;&gt;"", IF(COUNTIF($G$2:G9661, G9662), INDEX($A$2:$G$100000, MATCH(G9662, $G$2:G9661,0),1), FALSE), FALSE)</f>
        <v>0</v>
      </c>
      <c r="G9662" s="1">
        <v>2870</v>
      </c>
      <c r="H9662" s="1" t="s">
        <v>9458</v>
      </c>
    </row>
    <row r="9663" spans="1:8" x14ac:dyDescent="0.2">
      <c r="A9663" s="1">
        <v>9733</v>
      </c>
      <c r="B9663" s="1" t="str">
        <f t="shared" si="150"/>
        <v>camden city of</v>
      </c>
      <c r="C9663" s="1" t="b">
        <f>IF(D9663&lt;&gt;"",IF(COUNTIF($D$2:D9662, D9663), INDEX($A$2:$D$100000, MATCH(D9663, $D$2:D9662,0),1), FALSE), FALSE)</f>
        <v>0</v>
      </c>
      <c r="F9663" s="1" t="b">
        <f>IF(G9663&lt;&gt;"", IF(COUNTIF($G$2:G9662, G9663), INDEX($A$2:$G$100000, MATCH(G9663, $G$2:G9662,0),1), FALSE), FALSE)</f>
        <v>0</v>
      </c>
      <c r="G9663" s="1">
        <v>2890</v>
      </c>
      <c r="H9663" s="1" t="s">
        <v>9459</v>
      </c>
    </row>
    <row r="9664" spans="1:8" x14ac:dyDescent="0.2">
      <c r="A9664" s="1">
        <v>9734</v>
      </c>
      <c r="B9664" s="1" t="str">
        <f t="shared" si="150"/>
        <v>calpine geysers power co</v>
      </c>
      <c r="C9664" s="1" t="b">
        <f>IF(D9664&lt;&gt;"",IF(COUNTIF($D$2:D9663, D9664), INDEX($A$2:$D$100000, MATCH(D9664, $D$2:D9663,0),1), FALSE), FALSE)</f>
        <v>0</v>
      </c>
      <c r="F9664" s="1" t="b">
        <f>IF(G9664&lt;&gt;"", IF(COUNTIF($G$2:G9663, G9664), INDEX($A$2:$G$100000, MATCH(G9664, $G$2:G9663,0),1), FALSE), FALSE)</f>
        <v>0</v>
      </c>
      <c r="G9664" s="1">
        <v>2894</v>
      </c>
      <c r="H9664" s="1" t="s">
        <v>9460</v>
      </c>
    </row>
    <row r="9665" spans="1:8" x14ac:dyDescent="0.2">
      <c r="A9665" s="1">
        <v>9735</v>
      </c>
      <c r="B9665" s="1" t="str">
        <f t="shared" si="150"/>
        <v>cameron city of</v>
      </c>
      <c r="C9665" s="1" t="b">
        <f>IF(D9665&lt;&gt;"",IF(COUNTIF($D$2:D9664, D9665), INDEX($A$2:$D$100000, MATCH(D9665, $D$2:D9664,0),1), FALSE), FALSE)</f>
        <v>0</v>
      </c>
      <c r="F9665" s="1" t="b">
        <f>IF(G9665&lt;&gt;"", IF(COUNTIF($G$2:G9664, G9665), INDEX($A$2:$G$100000, MATCH(G9665, $G$2:G9664,0),1), FALSE), FALSE)</f>
        <v>0</v>
      </c>
      <c r="G9665" s="1">
        <v>2900</v>
      </c>
      <c r="H9665" s="1" t="s">
        <v>9461</v>
      </c>
    </row>
    <row r="9666" spans="1:8" x14ac:dyDescent="0.2">
      <c r="A9666" s="1">
        <v>9736</v>
      </c>
      <c r="B9666" s="1" t="str">
        <f t="shared" ref="B9666:B9729" si="151">IF(H9666="",E9666,H9666)</f>
        <v>canoochee electric member corp</v>
      </c>
      <c r="C9666" s="1" t="b">
        <f>IF(D9666&lt;&gt;"",IF(COUNTIF($D$2:D9665, D9666), INDEX($A$2:$D$100000, MATCH(D9666, $D$2:D9665,0),1), FALSE), FALSE)</f>
        <v>0</v>
      </c>
      <c r="F9666" s="1" t="b">
        <f>IF(G9666&lt;&gt;"", IF(COUNTIF($G$2:G9665, G9666), INDEX($A$2:$G$100000, MATCH(G9666, $G$2:G9665,0),1), FALSE), FALSE)</f>
        <v>0</v>
      </c>
      <c r="G9666" s="1">
        <v>2903</v>
      </c>
      <c r="H9666" s="1" t="s">
        <v>9462</v>
      </c>
    </row>
    <row r="9667" spans="1:8" x14ac:dyDescent="0.2">
      <c r="A9667" s="1">
        <v>9737</v>
      </c>
      <c r="B9667" s="1" t="str">
        <f t="shared" si="151"/>
        <v>camilla city of</v>
      </c>
      <c r="C9667" s="1" t="b">
        <f>IF(D9667&lt;&gt;"",IF(COUNTIF($D$2:D9666, D9667), INDEX($A$2:$D$100000, MATCH(D9667, $D$2:D9666,0),1), FALSE), FALSE)</f>
        <v>0</v>
      </c>
      <c r="F9667" s="1" t="b">
        <f>IF(G9667&lt;&gt;"", IF(COUNTIF($G$2:G9666, G9667), INDEX($A$2:$G$100000, MATCH(G9667, $G$2:G9666,0),1), FALSE), FALSE)</f>
        <v>0</v>
      </c>
      <c r="G9667" s="1">
        <v>2910</v>
      </c>
      <c r="H9667" s="1" t="s">
        <v>9463</v>
      </c>
    </row>
    <row r="9668" spans="1:8" x14ac:dyDescent="0.2">
      <c r="A9668" s="1">
        <v>9738</v>
      </c>
      <c r="B9668" s="1" t="str">
        <f t="shared" si="151"/>
        <v>canadian valley elec coop inc</v>
      </c>
      <c r="C9668" s="1" t="b">
        <f>IF(D9668&lt;&gt;"",IF(COUNTIF($D$2:D9667, D9668), INDEX($A$2:$D$100000, MATCH(D9668, $D$2:D9667,0),1), FALSE), FALSE)</f>
        <v>0</v>
      </c>
      <c r="F9668" s="1" t="b">
        <f>IF(G9668&lt;&gt;"", IF(COUNTIF($G$2:G9667, G9668), INDEX($A$2:$G$100000, MATCH(G9668, $G$2:G9667,0),1), FALSE), FALSE)</f>
        <v>0</v>
      </c>
      <c r="G9668" s="1">
        <v>2911</v>
      </c>
      <c r="H9668" s="1" t="s">
        <v>9464</v>
      </c>
    </row>
    <row r="9669" spans="1:8" x14ac:dyDescent="0.2">
      <c r="A9669" s="1">
        <v>9739</v>
      </c>
      <c r="B9669" s="1" t="str">
        <f t="shared" si="151"/>
        <v>cilcorp ventures inc</v>
      </c>
      <c r="C9669" s="1" t="b">
        <f>IF(D9669&lt;&gt;"",IF(COUNTIF($D$2:D9668, D9669), INDEX($A$2:$D$100000, MATCH(D9669, $D$2:D9668,0),1), FALSE), FALSE)</f>
        <v>0</v>
      </c>
      <c r="F9669" s="1" t="b">
        <f>IF(G9669&lt;&gt;"", IF(COUNTIF($G$2:G9668, G9669), INDEX($A$2:$G$100000, MATCH(G9669, $G$2:G9668,0),1), FALSE), FALSE)</f>
        <v>0</v>
      </c>
      <c r="G9669" s="1">
        <v>2924</v>
      </c>
      <c r="H9669" s="1" t="s">
        <v>9465</v>
      </c>
    </row>
    <row r="9670" spans="1:8" x14ac:dyDescent="0.2">
      <c r="A9670" s="1">
        <v>9740</v>
      </c>
      <c r="B9670" s="1" t="str">
        <f t="shared" si="151"/>
        <v>canal emirates power intntl co</v>
      </c>
      <c r="C9670" s="1" t="b">
        <f>IF(D9670&lt;&gt;"",IF(COUNTIF($D$2:D9669, D9670), INDEX($A$2:$D$100000, MATCH(D9670, $D$2:D9669,0),1), FALSE), FALSE)</f>
        <v>0</v>
      </c>
      <c r="F9670" s="1" t="b">
        <f>IF(G9670&lt;&gt;"", IF(COUNTIF($G$2:G9669, G9670), INDEX($A$2:$G$100000, MATCH(G9670, $G$2:G9669,0),1), FALSE), FALSE)</f>
        <v>0</v>
      </c>
      <c r="G9670" s="1">
        <v>2949</v>
      </c>
      <c r="H9670" s="1" t="s">
        <v>9466</v>
      </c>
    </row>
    <row r="9671" spans="1:8" x14ac:dyDescent="0.2">
      <c r="A9671" s="1">
        <v>9741</v>
      </c>
      <c r="B9671" s="1" t="str">
        <f t="shared" si="151"/>
        <v>canal electric co</v>
      </c>
      <c r="C9671" s="1" t="b">
        <f>IF(D9671&lt;&gt;"",IF(COUNTIF($D$2:D9670, D9671), INDEX($A$2:$D$100000, MATCH(D9671, $D$2:D9670,0),1), FALSE), FALSE)</f>
        <v>0</v>
      </c>
      <c r="F9671" s="1" t="b">
        <f>IF(G9671&lt;&gt;"", IF(COUNTIF($G$2:G9670, G9671), INDEX($A$2:$G$100000, MATCH(G9671, $G$2:G9670,0),1), FALSE), FALSE)</f>
        <v>0</v>
      </c>
      <c r="G9671" s="1">
        <v>2951</v>
      </c>
      <c r="H9671" s="1" t="s">
        <v>9467</v>
      </c>
    </row>
    <row r="9672" spans="1:8" x14ac:dyDescent="0.2">
      <c r="A9672" s="1">
        <v>9742</v>
      </c>
      <c r="B9672" s="1" t="str">
        <f t="shared" si="151"/>
        <v>canby city of</v>
      </c>
      <c r="C9672" s="1" t="b">
        <f>IF(D9672&lt;&gt;"",IF(COUNTIF($D$2:D9671, D9672), INDEX($A$2:$D$100000, MATCH(D9672, $D$2:D9671,0),1), FALSE), FALSE)</f>
        <v>0</v>
      </c>
      <c r="F9672" s="1" t="b">
        <f>IF(G9672&lt;&gt;"", IF(COUNTIF($G$2:G9671, G9672), INDEX($A$2:$G$100000, MATCH(G9672, $G$2:G9671,0),1), FALSE), FALSE)</f>
        <v>0</v>
      </c>
      <c r="G9672" s="1">
        <v>2955</v>
      </c>
      <c r="H9672" s="1" t="s">
        <v>9468</v>
      </c>
    </row>
    <row r="9673" spans="1:8" x14ac:dyDescent="0.2">
      <c r="A9673" s="1">
        <v>9743</v>
      </c>
      <c r="B9673" s="1" t="str">
        <f t="shared" si="151"/>
        <v>caney fork electric coop inc</v>
      </c>
      <c r="C9673" s="1" t="b">
        <f>IF(D9673&lt;&gt;"",IF(COUNTIF($D$2:D9672, D9673), INDEX($A$2:$D$100000, MATCH(D9673, $D$2:D9672,0),1), FALSE), FALSE)</f>
        <v>0</v>
      </c>
      <c r="F9673" s="1" t="b">
        <f>IF(G9673&lt;&gt;"", IF(COUNTIF($G$2:G9672, G9673), INDEX($A$2:$G$100000, MATCH(G9673, $G$2:G9672,0),1), FALSE), FALSE)</f>
        <v>0</v>
      </c>
      <c r="G9673" s="1">
        <v>2960</v>
      </c>
      <c r="H9673" s="1" t="s">
        <v>9469</v>
      </c>
    </row>
    <row r="9674" spans="1:8" x14ac:dyDescent="0.2">
      <c r="A9674" s="1">
        <v>9744</v>
      </c>
      <c r="B9674" s="1" t="str">
        <f t="shared" si="151"/>
        <v>caney valley el coop assn inc</v>
      </c>
      <c r="C9674" s="1" t="b">
        <f>IF(D9674&lt;&gt;"",IF(COUNTIF($D$2:D9673, D9674), INDEX($A$2:$D$100000, MATCH(D9674, $D$2:D9673,0),1), FALSE), FALSE)</f>
        <v>0</v>
      </c>
      <c r="F9674" s="1" t="b">
        <f>IF(G9674&lt;&gt;"", IF(COUNTIF($G$2:G9673, G9674), INDEX($A$2:$G$100000, MATCH(G9674, $G$2:G9673,0),1), FALSE), FALSE)</f>
        <v>0</v>
      </c>
      <c r="G9674" s="1">
        <v>2961</v>
      </c>
      <c r="H9674" s="1" t="s">
        <v>9470</v>
      </c>
    </row>
    <row r="9675" spans="1:8" x14ac:dyDescent="0.2">
      <c r="A9675" s="1">
        <v>9745</v>
      </c>
      <c r="B9675" s="1" t="str">
        <f t="shared" si="151"/>
        <v>cannelton city of</v>
      </c>
      <c r="C9675" s="1" t="b">
        <f>IF(D9675&lt;&gt;"",IF(COUNTIF($D$2:D9674, D9675), INDEX($A$2:$D$100000, MATCH(D9675, $D$2:D9674,0),1), FALSE), FALSE)</f>
        <v>0</v>
      </c>
      <c r="F9675" s="1" t="b">
        <f>IF(G9675&lt;&gt;"", IF(COUNTIF($G$2:G9674, G9675), INDEX($A$2:$G$100000, MATCH(G9675, $G$2:G9674,0),1), FALSE), FALSE)</f>
        <v>0</v>
      </c>
      <c r="G9675" s="1">
        <v>2964</v>
      </c>
      <c r="H9675" s="1" t="s">
        <v>9471</v>
      </c>
    </row>
    <row r="9676" spans="1:8" x14ac:dyDescent="0.2">
      <c r="A9676" s="1">
        <v>9746</v>
      </c>
      <c r="B9676" s="1" t="str">
        <f t="shared" si="151"/>
        <v>canton city of</v>
      </c>
      <c r="C9676" s="1" t="b">
        <f>IF(D9676&lt;&gt;"",IF(COUNTIF($D$2:D9675, D9676), INDEX($A$2:$D$100000, MATCH(D9676, $D$2:D9675,0),1), FALSE), FALSE)</f>
        <v>0</v>
      </c>
      <c r="F9676" s="1" t="b">
        <f>IF(G9676&lt;&gt;"", IF(COUNTIF($G$2:G9675, G9676), INDEX($A$2:$G$100000, MATCH(G9676, $G$2:G9675,0),1), FALSE), FALSE)</f>
        <v>0</v>
      </c>
      <c r="G9676" s="1">
        <v>2974</v>
      </c>
      <c r="H9676" s="1" t="s">
        <v>9472</v>
      </c>
    </row>
    <row r="9677" spans="1:8" x14ac:dyDescent="0.2">
      <c r="A9677" s="1">
        <v>9747</v>
      </c>
      <c r="B9677" s="1" t="str">
        <f t="shared" si="151"/>
        <v>cape hatteras elec member corp</v>
      </c>
      <c r="C9677" s="1" t="b">
        <f>IF(D9677&lt;&gt;"",IF(COUNTIF($D$2:D9676, D9677), INDEX($A$2:$D$100000, MATCH(D9677, $D$2:D9676,0),1), FALSE), FALSE)</f>
        <v>0</v>
      </c>
      <c r="F9677" s="1" t="b">
        <f>IF(G9677&lt;&gt;"", IF(COUNTIF($G$2:G9676, G9677), INDEX($A$2:$G$100000, MATCH(G9677, $G$2:G9676,0),1), FALSE), FALSE)</f>
        <v>0</v>
      </c>
      <c r="G9677" s="1">
        <v>2982</v>
      </c>
      <c r="H9677" s="1" t="s">
        <v>9473</v>
      </c>
    </row>
    <row r="9678" spans="1:8" x14ac:dyDescent="0.2">
      <c r="A9678" s="1">
        <v>9748</v>
      </c>
      <c r="B9678" s="1" t="str">
        <f t="shared" si="151"/>
        <v>carroll's food inc</v>
      </c>
      <c r="C9678" s="1" t="b">
        <f>IF(D9678&lt;&gt;"",IF(COUNTIF($D$2:D9677, D9678), INDEX($A$2:$D$100000, MATCH(D9678, $D$2:D9677,0),1), FALSE), FALSE)</f>
        <v>0</v>
      </c>
      <c r="F9678" s="1" t="b">
        <f>IF(G9678&lt;&gt;"", IF(COUNTIF($G$2:G9677, G9678), INDEX($A$2:$G$100000, MATCH(G9678, $G$2:G9677,0),1), FALSE), FALSE)</f>
        <v>0</v>
      </c>
      <c r="G9678" s="1">
        <v>2983</v>
      </c>
      <c r="H9678" s="1" t="s">
        <v>9474</v>
      </c>
    </row>
    <row r="9679" spans="1:8" x14ac:dyDescent="0.2">
      <c r="A9679" s="1">
        <v>9749</v>
      </c>
      <c r="B9679" s="1" t="str">
        <f t="shared" si="151"/>
        <v>capital electric coop inc</v>
      </c>
      <c r="C9679" s="1" t="b">
        <f>IF(D9679&lt;&gt;"",IF(COUNTIF($D$2:D9678, D9679), INDEX($A$2:$D$100000, MATCH(D9679, $D$2:D9678,0),1), FALSE), FALSE)</f>
        <v>0</v>
      </c>
      <c r="F9679" s="1" t="b">
        <f>IF(G9679&lt;&gt;"", IF(COUNTIF($G$2:G9678, G9679), INDEX($A$2:$G$100000, MATCH(G9679, $G$2:G9678,0),1), FALSE), FALSE)</f>
        <v>0</v>
      </c>
      <c r="G9679" s="1">
        <v>2985</v>
      </c>
      <c r="H9679" s="1" t="s">
        <v>9475</v>
      </c>
    </row>
    <row r="9680" spans="1:8" x14ac:dyDescent="0.2">
      <c r="A9680" s="1">
        <v>9750</v>
      </c>
      <c r="B9680" s="1" t="str">
        <f t="shared" si="151"/>
        <v>cam wal electric coop inc</v>
      </c>
      <c r="C9680" s="1" t="b">
        <f>IF(D9680&lt;&gt;"",IF(COUNTIF($D$2:D9679, D9680), INDEX($A$2:$D$100000, MATCH(D9680, $D$2:D9679,0),1), FALSE), FALSE)</f>
        <v>0</v>
      </c>
      <c r="F9680" s="1" t="b">
        <f>IF(G9680&lt;&gt;"", IF(COUNTIF($G$2:G9679, G9680), INDEX($A$2:$G$100000, MATCH(G9680, $G$2:G9679,0),1), FALSE), FALSE)</f>
        <v>0</v>
      </c>
      <c r="G9680" s="1">
        <v>2986</v>
      </c>
      <c r="H9680" s="1" t="s">
        <v>9476</v>
      </c>
    </row>
    <row r="9681" spans="1:8" x14ac:dyDescent="0.2">
      <c r="A9681" s="1">
        <v>9751</v>
      </c>
      <c r="B9681" s="1" t="str">
        <f t="shared" si="151"/>
        <v>carbon power &amp; light inc</v>
      </c>
      <c r="C9681" s="1" t="b">
        <f>IF(D9681&lt;&gt;"",IF(COUNTIF($D$2:D9680, D9681), INDEX($A$2:$D$100000, MATCH(D9681, $D$2:D9680,0),1), FALSE), FALSE)</f>
        <v>0</v>
      </c>
      <c r="F9681" s="1" t="b">
        <f>IF(G9681&lt;&gt;"", IF(COUNTIF($G$2:G9680, G9681), INDEX($A$2:$G$100000, MATCH(G9681, $G$2:G9680,0),1), FALSE), FALSE)</f>
        <v>0</v>
      </c>
      <c r="G9681" s="1">
        <v>2998</v>
      </c>
      <c r="H9681" s="1" t="s">
        <v>9477</v>
      </c>
    </row>
    <row r="9682" spans="1:8" x14ac:dyDescent="0.2">
      <c r="A9682" s="1">
        <v>9752</v>
      </c>
      <c r="B9682" s="1" t="str">
        <f t="shared" si="151"/>
        <v>carey village of</v>
      </c>
      <c r="C9682" s="1" t="b">
        <f>IF(D9682&lt;&gt;"",IF(COUNTIF($D$2:D9681, D9682), INDEX($A$2:$D$100000, MATCH(D9682, $D$2:D9681,0),1), FALSE), FALSE)</f>
        <v>0</v>
      </c>
      <c r="F9682" s="1" t="b">
        <f>IF(G9682&lt;&gt;"", IF(COUNTIF($G$2:G9681, G9682), INDEX($A$2:$G$100000, MATCH(G9682, $G$2:G9681,0),1), FALSE), FALSE)</f>
        <v>0</v>
      </c>
      <c r="G9682" s="1">
        <v>3008</v>
      </c>
      <c r="H9682" s="1" t="s">
        <v>9478</v>
      </c>
    </row>
    <row r="9683" spans="1:8" x14ac:dyDescent="0.2">
      <c r="A9683" s="1">
        <v>9753</v>
      </c>
      <c r="B9683" s="1" t="str">
        <f t="shared" si="151"/>
        <v>carlisle city of</v>
      </c>
      <c r="C9683" s="1" t="b">
        <f>IF(D9683&lt;&gt;"",IF(COUNTIF($D$2:D9682, D9683), INDEX($A$2:$D$100000, MATCH(D9683, $D$2:D9682,0),1), FALSE), FALSE)</f>
        <v>0</v>
      </c>
      <c r="F9683" s="1" t="b">
        <f>IF(G9683&lt;&gt;"", IF(COUNTIF($G$2:G9682, G9683), INDEX($A$2:$G$100000, MATCH(G9683, $G$2:G9682,0),1), FALSE), FALSE)</f>
        <v>0</v>
      </c>
      <c r="G9683" s="1">
        <v>3029</v>
      </c>
      <c r="H9683" s="1" t="s">
        <v>9479</v>
      </c>
    </row>
    <row r="9684" spans="1:8" x14ac:dyDescent="0.2">
      <c r="A9684" s="1">
        <v>9754</v>
      </c>
      <c r="B9684" s="1" t="str">
        <f t="shared" si="151"/>
        <v>carlton county coop power assn</v>
      </c>
      <c r="C9684" s="1" t="b">
        <f>IF(D9684&lt;&gt;"",IF(COUNTIF($D$2:D9683, D9684), INDEX($A$2:$D$100000, MATCH(D9684, $D$2:D9683,0),1), FALSE), FALSE)</f>
        <v>0</v>
      </c>
      <c r="F9684" s="1" t="b">
        <f>IF(G9684&lt;&gt;"", IF(COUNTIF($G$2:G9683, G9684), INDEX($A$2:$G$100000, MATCH(G9684, $G$2:G9683,0),1), FALSE), FALSE)</f>
        <v>0</v>
      </c>
      <c r="G9684" s="1">
        <v>3044</v>
      </c>
      <c r="H9684" s="1" t="s">
        <v>9480</v>
      </c>
    </row>
    <row r="9685" spans="1:8" x14ac:dyDescent="0.2">
      <c r="A9685" s="1">
        <v>9755</v>
      </c>
      <c r="B9685" s="1" t="str">
        <f t="shared" si="151"/>
        <v>carroll county</v>
      </c>
      <c r="C9685" s="1" t="b">
        <f>IF(D9685&lt;&gt;"",IF(COUNTIF($D$2:D9684, D9685), INDEX($A$2:$D$100000, MATCH(D9685, $D$2:D9684,0),1), FALSE), FALSE)</f>
        <v>0</v>
      </c>
      <c r="F9685" s="1" t="b">
        <f>IF(G9685&lt;&gt;"", IF(COUNTIF($G$2:G9684, G9685), INDEX($A$2:$G$100000, MATCH(G9685, $G$2:G9684,0),1), FALSE), FALSE)</f>
        <v>0</v>
      </c>
      <c r="G9685" s="1">
        <v>3075</v>
      </c>
      <c r="H9685" s="1" t="s">
        <v>9481</v>
      </c>
    </row>
    <row r="9686" spans="1:8" x14ac:dyDescent="0.2">
      <c r="A9686" s="1">
        <v>9756</v>
      </c>
      <c r="B9686" s="1" t="str">
        <f t="shared" si="151"/>
        <v>carroll electric coop inc</v>
      </c>
      <c r="C9686" s="1" t="b">
        <f>IF(D9686&lt;&gt;"",IF(COUNTIF($D$2:D9685, D9686), INDEX($A$2:$D$100000, MATCH(D9686, $D$2:D9685,0),1), FALSE), FALSE)</f>
        <v>0</v>
      </c>
      <c r="F9686" s="1" t="b">
        <f>IF(G9686&lt;&gt;"", IF(COUNTIF($G$2:G9685, G9686), INDEX($A$2:$G$100000, MATCH(G9686, $G$2:G9685,0),1), FALSE), FALSE)</f>
        <v>0</v>
      </c>
      <c r="G9686" s="1">
        <v>3076</v>
      </c>
      <c r="H9686" s="1" t="s">
        <v>9482</v>
      </c>
    </row>
    <row r="9687" spans="1:8" x14ac:dyDescent="0.2">
      <c r="A9687" s="1">
        <v>9757</v>
      </c>
      <c r="B9687" s="1" t="str">
        <f t="shared" si="151"/>
        <v>carroll electric member corp</v>
      </c>
      <c r="C9687" s="1" t="b">
        <f>IF(D9687&lt;&gt;"",IF(COUNTIF($D$2:D9686, D9687), INDEX($A$2:$D$100000, MATCH(D9687, $D$2:D9686,0),1), FALSE), FALSE)</f>
        <v>0</v>
      </c>
      <c r="F9687" s="1" t="b">
        <f>IF(G9687&lt;&gt;"", IF(COUNTIF($G$2:G9686, G9687), INDEX($A$2:$G$100000, MATCH(G9687, $G$2:G9686,0),1), FALSE), FALSE)</f>
        <v>0</v>
      </c>
      <c r="G9687" s="1">
        <v>3081</v>
      </c>
      <c r="H9687" s="1" t="s">
        <v>9483</v>
      </c>
    </row>
    <row r="9688" spans="1:8" x14ac:dyDescent="0.2">
      <c r="A9688" s="1">
        <v>9758</v>
      </c>
      <c r="B9688" s="1" t="str">
        <f t="shared" si="151"/>
        <v>carroll county rural e m c</v>
      </c>
      <c r="C9688" s="1" t="b">
        <f>IF(D9688&lt;&gt;"",IF(COUNTIF($D$2:D9687, D9688), INDEX($A$2:$D$100000, MATCH(D9688, $D$2:D9687,0),1), FALSE), FALSE)</f>
        <v>0</v>
      </c>
      <c r="F9688" s="1" t="b">
        <f>IF(G9688&lt;&gt;"", IF(COUNTIF($G$2:G9687, G9688), INDEX($A$2:$G$100000, MATCH(G9688, $G$2:G9687,0),1), FALSE), FALSE)</f>
        <v>0</v>
      </c>
      <c r="G9688" s="1">
        <v>3086</v>
      </c>
      <c r="H9688" s="1" t="s">
        <v>9484</v>
      </c>
    </row>
    <row r="9689" spans="1:8" x14ac:dyDescent="0.2">
      <c r="A9689" s="1">
        <v>9759</v>
      </c>
      <c r="B9689" s="1" t="str">
        <f t="shared" si="151"/>
        <v>carroll electric coop corp</v>
      </c>
      <c r="C9689" s="1" t="b">
        <f>IF(D9689&lt;&gt;"",IF(COUNTIF($D$2:D9688, D9689), INDEX($A$2:$D$100000, MATCH(D9689, $D$2:D9688,0),1), FALSE), FALSE)</f>
        <v>0</v>
      </c>
      <c r="F9689" s="1" t="b">
        <f>IF(G9689&lt;&gt;"", IF(COUNTIF($G$2:G9688, G9689), INDEX($A$2:$G$100000, MATCH(G9689, $G$2:G9688,0),1), FALSE), FALSE)</f>
        <v>0</v>
      </c>
      <c r="G9689" s="1">
        <v>3093</v>
      </c>
      <c r="H9689" s="1" t="s">
        <v>9485</v>
      </c>
    </row>
    <row r="9690" spans="1:8" x14ac:dyDescent="0.2">
      <c r="A9690" s="1">
        <v>9760</v>
      </c>
      <c r="B9690" s="1" t="str">
        <f t="shared" si="151"/>
        <v>cargill inc</v>
      </c>
      <c r="C9690" s="1" t="b">
        <f>IF(D9690&lt;&gt;"",IF(COUNTIF($D$2:D9689, D9690), INDEX($A$2:$D$100000, MATCH(D9690, $D$2:D9689,0),1), FALSE), FALSE)</f>
        <v>0</v>
      </c>
      <c r="F9690" s="1" t="b">
        <f>IF(G9690&lt;&gt;"", IF(COUNTIF($G$2:G9689, G9690), INDEX($A$2:$G$100000, MATCH(G9690, $G$2:G9689,0),1), FALSE), FALSE)</f>
        <v>0</v>
      </c>
      <c r="G9690" s="1">
        <v>3104</v>
      </c>
      <c r="H9690" s="1" t="s">
        <v>9486</v>
      </c>
    </row>
    <row r="9691" spans="1:8" x14ac:dyDescent="0.2">
      <c r="A9691" s="1">
        <v>9761</v>
      </c>
      <c r="B9691" s="1" t="str">
        <f t="shared" si="151"/>
        <v>carteret-craven el member corp</v>
      </c>
      <c r="C9691" s="1" t="b">
        <f>IF(D9691&lt;&gt;"",IF(COUNTIF($D$2:D9690, D9691), INDEX($A$2:$D$100000, MATCH(D9691, $D$2:D9690,0),1), FALSE), FALSE)</f>
        <v>0</v>
      </c>
      <c r="F9691" s="1" t="b">
        <f>IF(G9691&lt;&gt;"", IF(COUNTIF($G$2:G9690, G9691), INDEX($A$2:$G$100000, MATCH(G9691, $G$2:G9690,0),1), FALSE), FALSE)</f>
        <v>0</v>
      </c>
      <c r="G9691" s="1">
        <v>3107</v>
      </c>
      <c r="H9691" s="1" t="s">
        <v>9487</v>
      </c>
    </row>
    <row r="9692" spans="1:8" x14ac:dyDescent="0.2">
      <c r="A9692" s="1">
        <v>9762</v>
      </c>
      <c r="B9692" s="1" t="str">
        <f t="shared" si="151"/>
        <v>cartersville city of</v>
      </c>
      <c r="C9692" s="1" t="b">
        <f>IF(D9692&lt;&gt;"",IF(COUNTIF($D$2:D9691, D9692), INDEX($A$2:$D$100000, MATCH(D9692, $D$2:D9691,0),1), FALSE), FALSE)</f>
        <v>0</v>
      </c>
      <c r="F9692" s="1" t="b">
        <f>IF(G9692&lt;&gt;"", IF(COUNTIF($G$2:G9691, G9692), INDEX($A$2:$G$100000, MATCH(G9692, $G$2:G9691,0),1), FALSE), FALSE)</f>
        <v>0</v>
      </c>
      <c r="G9692" s="1">
        <v>3108</v>
      </c>
      <c r="H9692" s="1" t="s">
        <v>9488</v>
      </c>
    </row>
    <row r="9693" spans="1:8" x14ac:dyDescent="0.2">
      <c r="A9693" s="1">
        <v>9763</v>
      </c>
      <c r="B9693" s="1" t="str">
        <f t="shared" si="151"/>
        <v>cap rock electric coop inc</v>
      </c>
      <c r="C9693" s="1" t="b">
        <f>IF(D9693&lt;&gt;"",IF(COUNTIF($D$2:D9692, D9693), INDEX($A$2:$D$100000, MATCH(D9693, $D$2:D9692,0),1), FALSE), FALSE)</f>
        <v>0</v>
      </c>
      <c r="F9693" s="1" t="b">
        <f>IF(G9693&lt;&gt;"", IF(COUNTIF($G$2:G9692, G9693), INDEX($A$2:$G$100000, MATCH(G9693, $G$2:G9692,0),1), FALSE), FALSE)</f>
        <v>0</v>
      </c>
      <c r="G9693" s="1">
        <v>3109</v>
      </c>
      <c r="H9693" s="1" t="s">
        <v>9489</v>
      </c>
    </row>
    <row r="9694" spans="1:8" x14ac:dyDescent="0.2">
      <c r="A9694" s="1">
        <v>9764</v>
      </c>
      <c r="B9694" s="1" t="str">
        <f t="shared" si="151"/>
        <v>cass electric coop</v>
      </c>
      <c r="C9694" s="1" t="b">
        <f>IF(D9694&lt;&gt;"",IF(COUNTIF($D$2:D9693, D9694), INDEX($A$2:$D$100000, MATCH(D9694, $D$2:D9693,0),1), FALSE), FALSE)</f>
        <v>0</v>
      </c>
      <c r="F9694" s="1" t="b">
        <f>IF(G9694&lt;&gt;"", IF(COUNTIF($G$2:G9693, G9694), INDEX($A$2:$G$100000, MATCH(G9694, $G$2:G9693,0),1), FALSE), FALSE)</f>
        <v>0</v>
      </c>
      <c r="G9694" s="1">
        <v>3111</v>
      </c>
      <c r="H9694" s="1" t="s">
        <v>9490</v>
      </c>
    </row>
    <row r="9695" spans="1:8" x14ac:dyDescent="0.2">
      <c r="A9695" s="1">
        <v>9765</v>
      </c>
      <c r="B9695" s="1" t="str">
        <f t="shared" si="151"/>
        <v>cascade township</v>
      </c>
      <c r="C9695" s="1" t="b">
        <f>IF(D9695&lt;&gt;"",IF(COUNTIF($D$2:D9694, D9695), INDEX($A$2:$D$100000, MATCH(D9695, $D$2:D9694,0),1), FALSE), FALSE)</f>
        <v>0</v>
      </c>
      <c r="F9695" s="1" t="b">
        <f>IF(G9695&lt;&gt;"", IF(COUNTIF($G$2:G9694, G9695), INDEX($A$2:$G$100000, MATCH(G9695, $G$2:G9694,0),1), FALSE), FALSE)</f>
        <v>0</v>
      </c>
      <c r="G9695" s="1">
        <v>3127</v>
      </c>
      <c r="H9695" s="1" t="s">
        <v>9491</v>
      </c>
    </row>
    <row r="9696" spans="1:8" x14ac:dyDescent="0.2">
      <c r="A9696" s="1">
        <v>9766</v>
      </c>
      <c r="B9696" s="1" t="str">
        <f t="shared" si="151"/>
        <v>cascade locks city of</v>
      </c>
      <c r="C9696" s="1" t="b">
        <f>IF(D9696&lt;&gt;"",IF(COUNTIF($D$2:D9695, D9696), INDEX($A$2:$D$100000, MATCH(D9696, $D$2:D9695,0),1), FALSE), FALSE)</f>
        <v>0</v>
      </c>
      <c r="F9696" s="1" t="b">
        <f>IF(G9696&lt;&gt;"", IF(COUNTIF($G$2:G9695, G9696), INDEX($A$2:$G$100000, MATCH(G9696, $G$2:G9695,0),1), FALSE), FALSE)</f>
        <v>0</v>
      </c>
      <c r="G9696" s="1">
        <v>3136</v>
      </c>
      <c r="H9696" s="1" t="s">
        <v>9492</v>
      </c>
    </row>
    <row r="9697" spans="1:8" x14ac:dyDescent="0.2">
      <c r="A9697" s="1">
        <v>9767</v>
      </c>
      <c r="B9697" s="1" t="str">
        <f t="shared" si="151"/>
        <v>cavalier rural elec coop inc</v>
      </c>
      <c r="C9697" s="1" t="b">
        <f>IF(D9697&lt;&gt;"",IF(COUNTIF($D$2:D9696, D9697), INDEX($A$2:$D$100000, MATCH(D9697, $D$2:D9696,0),1), FALSE), FALSE)</f>
        <v>0</v>
      </c>
      <c r="F9697" s="1" t="b">
        <f>IF(G9697&lt;&gt;"", IF(COUNTIF($G$2:G9696, G9697), INDEX($A$2:$G$100000, MATCH(G9697, $G$2:G9696,0),1), FALSE), FALSE)</f>
        <v>0</v>
      </c>
      <c r="G9697" s="1">
        <v>3138</v>
      </c>
      <c r="H9697" s="1" t="s">
        <v>9493</v>
      </c>
    </row>
    <row r="9698" spans="1:8" x14ac:dyDescent="0.2">
      <c r="A9698" s="1">
        <v>9768</v>
      </c>
      <c r="B9698" s="1" t="str">
        <f t="shared" si="151"/>
        <v>cascade power co</v>
      </c>
      <c r="C9698" s="1" t="b">
        <f>IF(D9698&lt;&gt;"",IF(COUNTIF($D$2:D9697, D9698), INDEX($A$2:$D$100000, MATCH(D9698, $D$2:D9697,0),1), FALSE), FALSE)</f>
        <v>0</v>
      </c>
      <c r="F9698" s="1" t="b">
        <f>IF(G9698&lt;&gt;"", IF(COUNTIF($G$2:G9697, G9698), INDEX($A$2:$G$100000, MATCH(G9698, $G$2:G9697,0),1), FALSE), FALSE)</f>
        <v>0</v>
      </c>
      <c r="G9698" s="1">
        <v>3141</v>
      </c>
      <c r="H9698" s="1" t="s">
        <v>9494</v>
      </c>
    </row>
    <row r="9699" spans="1:8" x14ac:dyDescent="0.2">
      <c r="A9699" s="1">
        <v>9769</v>
      </c>
      <c r="B9699" s="1" t="str">
        <f t="shared" si="151"/>
        <v>catalytica pharmacaticals inc</v>
      </c>
      <c r="C9699" s="1" t="b">
        <f>IF(D9699&lt;&gt;"",IF(COUNTIF($D$2:D9698, D9699), INDEX($A$2:$D$100000, MATCH(D9699, $D$2:D9698,0),1), FALSE), FALSE)</f>
        <v>0</v>
      </c>
      <c r="F9699" s="1" t="b">
        <f>IF(G9699&lt;&gt;"", IF(COUNTIF($G$2:G9698, G9699), INDEX($A$2:$G$100000, MATCH(G9699, $G$2:G9698,0),1), FALSE), FALSE)</f>
        <v>0</v>
      </c>
      <c r="G9699" s="1">
        <v>3142</v>
      </c>
      <c r="H9699" s="1" t="s">
        <v>9495</v>
      </c>
    </row>
    <row r="9700" spans="1:8" x14ac:dyDescent="0.2">
      <c r="A9700" s="1">
        <v>9770</v>
      </c>
      <c r="B9700" s="1" t="str">
        <f t="shared" si="151"/>
        <v>catalyst old river h/e l p</v>
      </c>
      <c r="C9700" s="1" t="b">
        <f>IF(D9700&lt;&gt;"",IF(COUNTIF($D$2:D9699, D9700), INDEX($A$2:$D$100000, MATCH(D9700, $D$2:D9699,0),1), FALSE), FALSE)</f>
        <v>0</v>
      </c>
      <c r="F9700" s="1" t="b">
        <f>IF(G9700&lt;&gt;"", IF(COUNTIF($G$2:G9699, G9700), INDEX($A$2:$G$100000, MATCH(G9700, $G$2:G9699,0),1), FALSE), FALSE)</f>
        <v>0</v>
      </c>
      <c r="G9700" s="1">
        <v>3143</v>
      </c>
      <c r="H9700" s="1" t="s">
        <v>9496</v>
      </c>
    </row>
    <row r="9701" spans="1:8" x14ac:dyDescent="0.2">
      <c r="A9701" s="1">
        <v>9771</v>
      </c>
      <c r="B9701" s="1" t="str">
        <f t="shared" si="151"/>
        <v>cashmere city of</v>
      </c>
      <c r="C9701" s="1" t="b">
        <f>IF(D9701&lt;&gt;"",IF(COUNTIF($D$2:D9700, D9701), INDEX($A$2:$D$100000, MATCH(D9701, $D$2:D9700,0),1), FALSE), FALSE)</f>
        <v>0</v>
      </c>
      <c r="F9701" s="1" t="b">
        <f>IF(G9701&lt;&gt;"", IF(COUNTIF($G$2:G9700, G9701), INDEX($A$2:$G$100000, MATCH(G9701, $G$2:G9700,0),1), FALSE), FALSE)</f>
        <v>0</v>
      </c>
      <c r="G9701" s="1">
        <v>3155</v>
      </c>
      <c r="H9701" s="1" t="s">
        <v>9497</v>
      </c>
    </row>
    <row r="9702" spans="1:8" x14ac:dyDescent="0.2">
      <c r="A9702" s="1">
        <v>9772</v>
      </c>
      <c r="B9702" s="1" t="str">
        <f t="shared" si="151"/>
        <v>castile village of</v>
      </c>
      <c r="C9702" s="1" t="b">
        <f>IF(D9702&lt;&gt;"",IF(COUNTIF($D$2:D9701, D9702), INDEX($A$2:$D$100000, MATCH(D9702, $D$2:D9701,0),1), FALSE), FALSE)</f>
        <v>0</v>
      </c>
      <c r="F9702" s="1" t="b">
        <f>IF(G9702&lt;&gt;"", IF(COUNTIF($G$2:G9701, G9702), INDEX($A$2:$G$100000, MATCH(G9702, $G$2:G9701,0),1), FALSE), FALSE)</f>
        <v>0</v>
      </c>
      <c r="G9702" s="1">
        <v>3164</v>
      </c>
      <c r="H9702" s="1" t="s">
        <v>9498</v>
      </c>
    </row>
    <row r="9703" spans="1:8" x14ac:dyDescent="0.2">
      <c r="A9703" s="1">
        <v>9773</v>
      </c>
      <c r="B9703" s="1" t="str">
        <f t="shared" si="151"/>
        <v>castroville city of</v>
      </c>
      <c r="C9703" s="1" t="b">
        <f>IF(D9703&lt;&gt;"",IF(COUNTIF($D$2:D9702, D9703), INDEX($A$2:$D$100000, MATCH(D9703, $D$2:D9702,0),1), FALSE), FALSE)</f>
        <v>0</v>
      </c>
      <c r="F9703" s="1" t="b">
        <f>IF(G9703&lt;&gt;"", IF(COUNTIF($G$2:G9702, G9703), INDEX($A$2:$G$100000, MATCH(G9703, $G$2:G9702,0),1), FALSE), FALSE)</f>
        <v>0</v>
      </c>
      <c r="G9703" s="1">
        <v>3168</v>
      </c>
      <c r="H9703" s="1" t="s">
        <v>9499</v>
      </c>
    </row>
    <row r="9704" spans="1:8" x14ac:dyDescent="0.2">
      <c r="A9704" s="1">
        <v>9774</v>
      </c>
      <c r="B9704" s="1" t="str">
        <f t="shared" si="151"/>
        <v>catawissa borough of</v>
      </c>
      <c r="C9704" s="1" t="b">
        <f>IF(D9704&lt;&gt;"",IF(COUNTIF($D$2:D9703, D9704), INDEX($A$2:$D$100000, MATCH(D9704, $D$2:D9703,0),1), FALSE), FALSE)</f>
        <v>0</v>
      </c>
      <c r="F9704" s="1" t="b">
        <f>IF(G9704&lt;&gt;"", IF(COUNTIF($G$2:G9703, G9704), INDEX($A$2:$G$100000, MATCH(G9704, $G$2:G9703,0),1), FALSE), FALSE)</f>
        <v>0</v>
      </c>
      <c r="G9704" s="1">
        <v>3170</v>
      </c>
      <c r="H9704" s="1" t="s">
        <v>9500</v>
      </c>
    </row>
    <row r="9705" spans="1:8" x14ac:dyDescent="0.2">
      <c r="A9705" s="1">
        <v>9775</v>
      </c>
      <c r="B9705" s="1" t="str">
        <f t="shared" si="151"/>
        <v>catex vitol electric</v>
      </c>
      <c r="C9705" s="1" t="b">
        <f>IF(D9705&lt;&gt;"",IF(COUNTIF($D$2:D9704, D9705), INDEX($A$2:$D$100000, MATCH(D9705, $D$2:D9704,0),1), FALSE), FALSE)</f>
        <v>0</v>
      </c>
      <c r="F9705" s="1" t="b">
        <f>IF(G9705&lt;&gt;"", IF(COUNTIF($G$2:G9704, G9705), INDEX($A$2:$G$100000, MATCH(G9705, $G$2:G9704,0),1), FALSE), FALSE)</f>
        <v>0</v>
      </c>
      <c r="G9705" s="1">
        <v>3177</v>
      </c>
      <c r="H9705" s="1" t="s">
        <v>9501</v>
      </c>
    </row>
    <row r="9706" spans="1:8" x14ac:dyDescent="0.2">
      <c r="A9706" s="1">
        <v>9776</v>
      </c>
      <c r="B9706" s="1" t="str">
        <f t="shared" si="151"/>
        <v>cavalier city of</v>
      </c>
      <c r="C9706" s="1" t="b">
        <f>IF(D9706&lt;&gt;"",IF(COUNTIF($D$2:D9705, D9706), INDEX($A$2:$D$100000, MATCH(D9706, $D$2:D9705,0),1), FALSE), FALSE)</f>
        <v>0</v>
      </c>
      <c r="F9706" s="1" t="b">
        <f>IF(G9706&lt;&gt;"", IF(COUNTIF($G$2:G9705, G9706), INDEX($A$2:$G$100000, MATCH(G9706, $G$2:G9705,0),1), FALSE), FALSE)</f>
        <v>0</v>
      </c>
      <c r="G9706" s="1">
        <v>3186</v>
      </c>
      <c r="H9706" s="1" t="s">
        <v>9502</v>
      </c>
    </row>
    <row r="9707" spans="1:8" x14ac:dyDescent="0.2">
      <c r="A9707" s="1">
        <v>9777</v>
      </c>
      <c r="B9707" s="1" t="str">
        <f t="shared" si="151"/>
        <v>cawker city city of</v>
      </c>
      <c r="C9707" s="1" t="b">
        <f>IF(D9707&lt;&gt;"",IF(COUNTIF($D$2:D9706, D9707), INDEX($A$2:$D$100000, MATCH(D9707, $D$2:D9706,0),1), FALSE), FALSE)</f>
        <v>0</v>
      </c>
      <c r="F9707" s="1" t="b">
        <f>IF(G9707&lt;&gt;"", IF(COUNTIF($G$2:G9706, G9707), INDEX($A$2:$G$100000, MATCH(G9707, $G$2:G9706,0),1), FALSE), FALSE)</f>
        <v>0</v>
      </c>
      <c r="G9707" s="1">
        <v>3191</v>
      </c>
      <c r="H9707" s="1" t="s">
        <v>9503</v>
      </c>
    </row>
    <row r="9708" spans="1:8" x14ac:dyDescent="0.2">
      <c r="A9708" s="1">
        <v>9778</v>
      </c>
      <c r="B9708" s="1" t="str">
        <f t="shared" si="151"/>
        <v>caterpillar financial services</v>
      </c>
      <c r="C9708" s="1" t="b">
        <f>IF(D9708&lt;&gt;"",IF(COUNTIF($D$2:D9707, D9708), INDEX($A$2:$D$100000, MATCH(D9708, $D$2:D9707,0),1), FALSE), FALSE)</f>
        <v>0</v>
      </c>
      <c r="F9708" s="1" t="b">
        <f>IF(G9708&lt;&gt;"", IF(COUNTIF($G$2:G9707, G9708), INDEX($A$2:$G$100000, MATCH(G9708, $G$2:G9707,0),1), FALSE), FALSE)</f>
        <v>0</v>
      </c>
      <c r="G9708" s="1">
        <v>3194</v>
      </c>
      <c r="H9708" s="1" t="s">
        <v>9504</v>
      </c>
    </row>
    <row r="9709" spans="1:8" x14ac:dyDescent="0.2">
      <c r="A9709" s="1">
        <v>9779</v>
      </c>
      <c r="B9709" s="1" t="str">
        <f t="shared" si="151"/>
        <v>cedar rapids water dept</v>
      </c>
      <c r="C9709" s="1" t="b">
        <f>IF(D9709&lt;&gt;"",IF(COUNTIF($D$2:D9708, D9709), INDEX($A$2:$D$100000, MATCH(D9709, $D$2:D9708,0),1), FALSE), FALSE)</f>
        <v>0</v>
      </c>
      <c r="F9709" s="1" t="b">
        <f>IF(G9709&lt;&gt;"", IF(COUNTIF($G$2:G9708, G9709), INDEX($A$2:$G$100000, MATCH(G9709, $G$2:G9708,0),1), FALSE), FALSE)</f>
        <v>0</v>
      </c>
      <c r="G9709" s="1">
        <v>3201</v>
      </c>
      <c r="H9709" s="1" t="s">
        <v>9505</v>
      </c>
    </row>
    <row r="9710" spans="1:8" x14ac:dyDescent="0.2">
      <c r="A9710" s="1">
        <v>9780</v>
      </c>
      <c r="B9710" s="1" t="str">
        <f t="shared" si="151"/>
        <v>cedar point light &amp; water co</v>
      </c>
      <c r="C9710" s="1" t="b">
        <f>IF(D9710&lt;&gt;"",IF(COUNTIF($D$2:D9709, D9710), INDEX($A$2:$D$100000, MATCH(D9710, $D$2:D9709,0),1), FALSE), FALSE)</f>
        <v>0</v>
      </c>
      <c r="F9710" s="1" t="b">
        <f>IF(G9710&lt;&gt;"", IF(COUNTIF($G$2:G9709, G9710), INDEX($A$2:$G$100000, MATCH(G9710, $G$2:G9709,0),1), FALSE), FALSE)</f>
        <v>0</v>
      </c>
      <c r="G9710" s="1">
        <v>3202</v>
      </c>
      <c r="H9710" s="1" t="s">
        <v>9506</v>
      </c>
    </row>
    <row r="9711" spans="1:8" x14ac:dyDescent="0.2">
      <c r="A9711" s="1">
        <v>9781</v>
      </c>
      <c r="B9711" s="1" t="str">
        <f t="shared" si="151"/>
        <v>cenerprise, inc</v>
      </c>
      <c r="C9711" s="1" t="b">
        <f>IF(D9711&lt;&gt;"",IF(COUNTIF($D$2:D9710, D9711), INDEX($A$2:$D$100000, MATCH(D9711, $D$2:D9710,0),1), FALSE), FALSE)</f>
        <v>0</v>
      </c>
      <c r="F9711" s="1" t="b">
        <f>IF(G9711&lt;&gt;"", IF(COUNTIF($G$2:G9710, G9711), INDEX($A$2:$G$100000, MATCH(G9711, $G$2:G9710,0),1), FALSE), FALSE)</f>
        <v>0</v>
      </c>
      <c r="G9711" s="1">
        <v>3204</v>
      </c>
      <c r="H9711" s="1" t="s">
        <v>9507</v>
      </c>
    </row>
    <row r="9712" spans="1:8" x14ac:dyDescent="0.2">
      <c r="A9712" s="1">
        <v>9782</v>
      </c>
      <c r="B9712" s="1" t="str">
        <f t="shared" si="151"/>
        <v>cedar-knox public power dist</v>
      </c>
      <c r="C9712" s="1" t="b">
        <f>IF(D9712&lt;&gt;"",IF(COUNTIF($D$2:D9711, D9712), INDEX($A$2:$D$100000, MATCH(D9712, $D$2:D9711,0),1), FALSE), FALSE)</f>
        <v>0</v>
      </c>
      <c r="F9712" s="1" t="b">
        <f>IF(G9712&lt;&gt;"", IF(COUNTIF($G$2:G9711, G9712), INDEX($A$2:$G$100000, MATCH(G9712, $G$2:G9711,0),1), FALSE), FALSE)</f>
        <v>0</v>
      </c>
      <c r="G9712" s="1">
        <v>3205</v>
      </c>
      <c r="H9712" s="1" t="s">
        <v>9508</v>
      </c>
    </row>
    <row r="9713" spans="1:8" x14ac:dyDescent="0.2">
      <c r="A9713" s="1">
        <v>9783</v>
      </c>
      <c r="B9713" s="1" t="str">
        <f t="shared" si="151"/>
        <v>cedarburg light &amp; water comm</v>
      </c>
      <c r="C9713" s="1" t="b">
        <f>IF(D9713&lt;&gt;"",IF(COUNTIF($D$2:D9712, D9713), INDEX($A$2:$D$100000, MATCH(D9713, $D$2:D9712,0),1), FALSE), FALSE)</f>
        <v>0</v>
      </c>
      <c r="F9713" s="1" t="b">
        <f>IF(G9713&lt;&gt;"", IF(COUNTIF($G$2:G9712, G9713), INDEX($A$2:$G$100000, MATCH(G9713, $G$2:G9712,0),1), FALSE), FALSE)</f>
        <v>0</v>
      </c>
      <c r="G9713" s="1">
        <v>3208</v>
      </c>
      <c r="H9713" s="1" t="s">
        <v>9509</v>
      </c>
    </row>
    <row r="9714" spans="1:8" x14ac:dyDescent="0.2">
      <c r="A9714" s="1">
        <v>9784</v>
      </c>
      <c r="B9714" s="1" t="str">
        <f t="shared" si="151"/>
        <v>celina city of</v>
      </c>
      <c r="C9714" s="1" t="b">
        <f>IF(D9714&lt;&gt;"",IF(COUNTIF($D$2:D9713, D9714), INDEX($A$2:$D$100000, MATCH(D9714, $D$2:D9713,0),1), FALSE), FALSE)</f>
        <v>0</v>
      </c>
      <c r="F9714" s="1" t="b">
        <f>IF(G9714&lt;&gt;"", IF(COUNTIF($G$2:G9713, G9714), INDEX($A$2:$G$100000, MATCH(G9714, $G$2:G9713,0),1), FALSE), FALSE)</f>
        <v>0</v>
      </c>
      <c r="G9714" s="1">
        <v>3216</v>
      </c>
      <c r="H9714" s="1" t="s">
        <v>9510</v>
      </c>
    </row>
    <row r="9715" spans="1:8" x14ac:dyDescent="0.2">
      <c r="A9715" s="1">
        <v>9785</v>
      </c>
      <c r="B9715" s="1" t="str">
        <f t="shared" si="151"/>
        <v>central alabama electric coop</v>
      </c>
      <c r="C9715" s="1" t="b">
        <f>IF(D9715&lt;&gt;"",IF(COUNTIF($D$2:D9714, D9715), INDEX($A$2:$D$100000, MATCH(D9715, $D$2:D9714,0),1), FALSE), FALSE)</f>
        <v>0</v>
      </c>
      <c r="F9715" s="1" t="b">
        <f>IF(G9715&lt;&gt;"", IF(COUNTIF($G$2:G9714, G9715), INDEX($A$2:$G$100000, MATCH(G9715, $G$2:G9714,0),1), FALSE), FALSE)</f>
        <v>0</v>
      </c>
      <c r="G9715" s="1">
        <v>3222</v>
      </c>
      <c r="H9715" s="1" t="s">
        <v>9511</v>
      </c>
    </row>
    <row r="9716" spans="1:8" x14ac:dyDescent="0.2">
      <c r="A9716" s="1">
        <v>9786</v>
      </c>
      <c r="B9716" s="1" t="str">
        <f t="shared" si="151"/>
        <v>central rural electric coop</v>
      </c>
      <c r="C9716" s="1" t="b">
        <f>IF(D9716&lt;&gt;"",IF(COUNTIF($D$2:D9715, D9716), INDEX($A$2:$D$100000, MATCH(D9716, $D$2:D9715,0),1), FALSE), FALSE)</f>
        <v>0</v>
      </c>
      <c r="F9716" s="1" t="b">
        <f>IF(G9716&lt;&gt;"", IF(COUNTIF($G$2:G9715, G9716), INDEX($A$2:$G$100000, MATCH(G9716, $G$2:G9715,0),1), FALSE), FALSE)</f>
        <v>0</v>
      </c>
      <c r="G9716" s="1">
        <v>3226</v>
      </c>
      <c r="H9716" s="1" t="s">
        <v>9512</v>
      </c>
    </row>
    <row r="9717" spans="1:8" x14ac:dyDescent="0.2">
      <c r="A9717" s="1">
        <v>9787</v>
      </c>
      <c r="B9717" s="1" t="str">
        <f t="shared" si="151"/>
        <v>centerville town of</v>
      </c>
      <c r="C9717" s="1" t="b">
        <f>IF(D9717&lt;&gt;"",IF(COUNTIF($D$2:D9716, D9717), INDEX($A$2:$D$100000, MATCH(D9717, $D$2:D9716,0),1), FALSE), FALSE)</f>
        <v>0</v>
      </c>
      <c r="F9717" s="1" t="b">
        <f>IF(G9717&lt;&gt;"", IF(COUNTIF($G$2:G9716, G9717), INDEX($A$2:$G$100000, MATCH(G9717, $G$2:G9716,0),1), FALSE), FALSE)</f>
        <v>0</v>
      </c>
      <c r="G9717" s="1">
        <v>3230</v>
      </c>
      <c r="H9717" s="1" t="s">
        <v>9513</v>
      </c>
    </row>
    <row r="9718" spans="1:8" x14ac:dyDescent="0.2">
      <c r="A9718" s="1">
        <v>9788</v>
      </c>
      <c r="B9718" s="1" t="str">
        <f t="shared" si="151"/>
        <v>central city city of</v>
      </c>
      <c r="C9718" s="1" t="b">
        <f>IF(D9718&lt;&gt;"",IF(COUNTIF($D$2:D9717, D9718), INDEX($A$2:$D$100000, MATCH(D9718, $D$2:D9717,0),1), FALSE), FALSE)</f>
        <v>0</v>
      </c>
      <c r="F9718" s="1" t="b">
        <f>IF(G9718&lt;&gt;"", IF(COUNTIF($G$2:G9717, G9718), INDEX($A$2:$G$100000, MATCH(G9718, $G$2:G9717,0),1), FALSE), FALSE)</f>
        <v>0</v>
      </c>
      <c r="G9718" s="1">
        <v>3235</v>
      </c>
      <c r="H9718" s="1" t="s">
        <v>9514</v>
      </c>
    </row>
    <row r="9719" spans="1:8" x14ac:dyDescent="0.2">
      <c r="A9719" s="1">
        <v>9789</v>
      </c>
      <c r="B9719" s="1" t="str">
        <f t="shared" si="151"/>
        <v>central electric coop inc</v>
      </c>
      <c r="C9719" s="1" t="b">
        <f>IF(D9719&lt;&gt;"",IF(COUNTIF($D$2:D9718, D9719), INDEX($A$2:$D$100000, MATCH(D9719, $D$2:D9718,0),1), FALSE), FALSE)</f>
        <v>0</v>
      </c>
      <c r="F9719" s="1" t="b">
        <f>IF(G9719&lt;&gt;"", IF(COUNTIF($G$2:G9718, G9719), INDEX($A$2:$G$100000, MATCH(G9719, $G$2:G9718,0),1), FALSE), FALSE)</f>
        <v>0</v>
      </c>
      <c r="G9719" s="1">
        <v>3236</v>
      </c>
      <c r="H9719" s="1" t="s">
        <v>9515</v>
      </c>
    </row>
    <row r="9720" spans="1:8" x14ac:dyDescent="0.2">
      <c r="A9720" s="1">
        <v>9790</v>
      </c>
      <c r="B9720" s="1" t="str">
        <f t="shared" si="151"/>
        <v>central electric coop inc</v>
      </c>
      <c r="C9720" s="1" t="b">
        <f>IF(D9720&lt;&gt;"",IF(COUNTIF($D$2:D9719, D9720), INDEX($A$2:$D$100000, MATCH(D9720, $D$2:D9719,0),1), FALSE), FALSE)</f>
        <v>0</v>
      </c>
      <c r="F9720" s="1" t="b">
        <f>IF(G9720&lt;&gt;"", IF(COUNTIF($G$2:G9719, G9720), INDEX($A$2:$G$100000, MATCH(G9720, $G$2:G9719,0),1), FALSE), FALSE)</f>
        <v>0</v>
      </c>
      <c r="G9720" s="1">
        <v>3240</v>
      </c>
      <c r="H9720" s="1" t="s">
        <v>9515</v>
      </c>
    </row>
    <row r="9721" spans="1:8" x14ac:dyDescent="0.2">
      <c r="A9721" s="1">
        <v>9791</v>
      </c>
      <c r="B9721" s="1" t="str">
        <f t="shared" si="151"/>
        <v>central florida elec coop inc</v>
      </c>
      <c r="C9721" s="1" t="b">
        <f>IF(D9721&lt;&gt;"",IF(COUNTIF($D$2:D9720, D9721), INDEX($A$2:$D$100000, MATCH(D9721, $D$2:D9720,0),1), FALSE), FALSE)</f>
        <v>0</v>
      </c>
      <c r="F9721" s="1" t="b">
        <f>IF(G9721&lt;&gt;"", IF(COUNTIF($G$2:G9720, G9721), INDEX($A$2:$G$100000, MATCH(G9721, $G$2:G9720,0),1), FALSE), FALSE)</f>
        <v>0</v>
      </c>
      <c r="G9721" s="1">
        <v>3245</v>
      </c>
      <c r="H9721" s="1" t="s">
        <v>9516</v>
      </c>
    </row>
    <row r="9722" spans="1:8" x14ac:dyDescent="0.2">
      <c r="A9722" s="1">
        <v>9792</v>
      </c>
      <c r="B9722" s="1" t="str">
        <f t="shared" si="151"/>
        <v>central hudson enterprise corp</v>
      </c>
      <c r="C9722" s="1" t="b">
        <f>IF(D9722&lt;&gt;"",IF(COUNTIF($D$2:D9721, D9722), INDEX($A$2:$D$100000, MATCH(D9722, $D$2:D9721,0),1), FALSE), FALSE)</f>
        <v>0</v>
      </c>
      <c r="F9722" s="1" t="b">
        <f>IF(G9722&lt;&gt;"", IF(COUNTIF($G$2:G9721, G9722), INDEX($A$2:$G$100000, MATCH(G9722, $G$2:G9721,0),1), FALSE), FALSE)</f>
        <v>0</v>
      </c>
      <c r="G9722" s="1">
        <v>3247</v>
      </c>
      <c r="H9722" s="1" t="s">
        <v>9517</v>
      </c>
    </row>
    <row r="9723" spans="1:8" x14ac:dyDescent="0.2">
      <c r="A9723" s="1">
        <v>9793</v>
      </c>
      <c r="B9723" s="1" t="str">
        <f t="shared" si="151"/>
        <v>central georgia el member corp</v>
      </c>
      <c r="C9723" s="1" t="b">
        <f>IF(D9723&lt;&gt;"",IF(COUNTIF($D$2:D9722, D9723), INDEX($A$2:$D$100000, MATCH(D9723, $D$2:D9722,0),1), FALSE), FALSE)</f>
        <v>0</v>
      </c>
      <c r="F9723" s="1" t="b">
        <f>IF(G9723&lt;&gt;"", IF(COUNTIF($G$2:G9722, G9723), INDEX($A$2:$G$100000, MATCH(G9723, $G$2:G9722,0),1), FALSE), FALSE)</f>
        <v>0</v>
      </c>
      <c r="G9723" s="1">
        <v>3248</v>
      </c>
      <c r="H9723" s="1" t="s">
        <v>9518</v>
      </c>
    </row>
    <row r="9724" spans="1:8" x14ac:dyDescent="0.2">
      <c r="A9724" s="1">
        <v>9794</v>
      </c>
      <c r="B9724" s="1" t="str">
        <f t="shared" si="151"/>
        <v>central electric member corp</v>
      </c>
      <c r="C9724" s="1" t="b">
        <f>IF(D9724&lt;&gt;"",IF(COUNTIF($D$2:D9723, D9724), INDEX($A$2:$D$100000, MATCH(D9724, $D$2:D9723,0),1), FALSE), FALSE)</f>
        <v>0</v>
      </c>
      <c r="F9724" s="1" t="b">
        <f>IF(G9724&lt;&gt;"", IF(COUNTIF($G$2:G9723, G9724), INDEX($A$2:$G$100000, MATCH(G9724, $G$2:G9723,0),1), FALSE), FALSE)</f>
        <v>0</v>
      </c>
      <c r="G9724" s="1">
        <v>3250</v>
      </c>
      <c r="H9724" s="1" t="s">
        <v>9519</v>
      </c>
    </row>
    <row r="9725" spans="1:8" x14ac:dyDescent="0.2">
      <c r="A9725" s="1">
        <v>9795</v>
      </c>
      <c r="B9725" s="1" t="str">
        <f t="shared" si="151"/>
        <v>amerencips</v>
      </c>
      <c r="C9725" s="1" t="b">
        <f>IF(D9725&lt;&gt;"",IF(COUNTIF($D$2:D9724, D9725), INDEX($A$2:$D$100000, MATCH(D9725, $D$2:D9724,0),1), FALSE), FALSE)</f>
        <v>0</v>
      </c>
      <c r="F9725" s="1" t="b">
        <f>IF(G9725&lt;&gt;"", IF(COUNTIF($G$2:G9724, G9725), INDEX($A$2:$G$100000, MATCH(G9725, $G$2:G9724,0),1), FALSE), FALSE)</f>
        <v>0</v>
      </c>
      <c r="G9725" s="1">
        <v>3253</v>
      </c>
      <c r="H9725" s="1" t="s">
        <v>9520</v>
      </c>
    </row>
    <row r="9726" spans="1:8" x14ac:dyDescent="0.2">
      <c r="A9726" s="1">
        <v>9796</v>
      </c>
      <c r="B9726" s="1" t="str">
        <f t="shared" si="151"/>
        <v>cng power services corp</v>
      </c>
      <c r="C9726" s="1" t="b">
        <f>IF(D9726&lt;&gt;"",IF(COUNTIF($D$2:D9725, D9726), INDEX($A$2:$D$100000, MATCH(D9726, $D$2:D9725,0),1), FALSE), FALSE)</f>
        <v>0</v>
      </c>
      <c r="F9726" s="1" t="b">
        <f>IF(G9726&lt;&gt;"", IF(COUNTIF($G$2:G9725, G9726), INDEX($A$2:$G$100000, MATCH(G9726, $G$2:G9725,0),1), FALSE), FALSE)</f>
        <v>0</v>
      </c>
      <c r="G9726" s="1">
        <v>3257</v>
      </c>
      <c r="H9726" s="1" t="s">
        <v>9521</v>
      </c>
    </row>
    <row r="9727" spans="1:8" x14ac:dyDescent="0.2">
      <c r="A9727" s="1">
        <v>9797</v>
      </c>
      <c r="B9727" s="1" t="str">
        <f t="shared" si="151"/>
        <v>central louisiana electric co</v>
      </c>
      <c r="C9727" s="1" t="b">
        <f>IF(D9727&lt;&gt;"",IF(COUNTIF($D$2:D9726, D9727), INDEX($A$2:$D$100000, MATCH(D9727, $D$2:D9726,0),1), FALSE), FALSE)</f>
        <v>0</v>
      </c>
      <c r="F9727" s="1" t="b">
        <f>IF(G9727&lt;&gt;"", IF(COUNTIF($G$2:G9726, G9727), INDEX($A$2:$G$100000, MATCH(G9727, $G$2:G9726,0),1), FALSE), FALSE)</f>
        <v>0</v>
      </c>
      <c r="G9727" s="1">
        <v>3259</v>
      </c>
      <c r="H9727" s="1" t="s">
        <v>9522</v>
      </c>
    </row>
    <row r="9728" spans="1:8" x14ac:dyDescent="0.2">
      <c r="A9728" s="1">
        <v>9798</v>
      </c>
      <c r="B9728" s="1" t="str">
        <f t="shared" si="151"/>
        <v>central lincoln peoples utl dt</v>
      </c>
      <c r="C9728" s="1" t="b">
        <f>IF(D9728&lt;&gt;"",IF(COUNTIF($D$2:D9727, D9728), INDEX($A$2:$D$100000, MATCH(D9728, $D$2:D9727,0),1), FALSE), FALSE)</f>
        <v>0</v>
      </c>
      <c r="F9728" s="1" t="b">
        <f>IF(G9728&lt;&gt;"", IF(COUNTIF($G$2:G9727, G9728), INDEX($A$2:$G$100000, MATCH(G9728, $G$2:G9727,0),1), FALSE), FALSE)</f>
        <v>0</v>
      </c>
      <c r="G9728" s="1">
        <v>3264</v>
      </c>
      <c r="H9728" s="1" t="s">
        <v>9523</v>
      </c>
    </row>
    <row r="9729" spans="1:8" x14ac:dyDescent="0.2">
      <c r="A9729" s="1">
        <v>9799</v>
      </c>
      <c r="B9729" s="1" t="str">
        <f t="shared" si="151"/>
        <v>central maine power co</v>
      </c>
      <c r="C9729" s="1" t="b">
        <f>IF(D9729&lt;&gt;"",IF(COUNTIF($D$2:D9728, D9729), INDEX($A$2:$D$100000, MATCH(D9729, $D$2:D9728,0),1), FALSE), FALSE)</f>
        <v>0</v>
      </c>
      <c r="F9729" s="1" t="b">
        <f>IF(G9729&lt;&gt;"", IF(COUNTIF($G$2:G9728, G9729), INDEX($A$2:$G$100000, MATCH(G9729, $G$2:G9728,0),1), FALSE), FALSE)</f>
        <v>0</v>
      </c>
      <c r="G9729" s="1">
        <v>3266</v>
      </c>
      <c r="H9729" s="1" t="s">
        <v>9524</v>
      </c>
    </row>
    <row r="9730" spans="1:8" x14ac:dyDescent="0.2">
      <c r="A9730" s="1">
        <v>9800</v>
      </c>
      <c r="B9730" s="1" t="str">
        <f t="shared" ref="B9730:B9793" si="152">IF(H9730="",E9730,H9730)</f>
        <v>central missouri elec coop inc</v>
      </c>
      <c r="C9730" s="1" t="b">
        <f>IF(D9730&lt;&gt;"",IF(COUNTIF($D$2:D9729, D9730), INDEX($A$2:$D$100000, MATCH(D9730, $D$2:D9729,0),1), FALSE), FALSE)</f>
        <v>0</v>
      </c>
      <c r="F9730" s="1" t="b">
        <f>IF(G9730&lt;&gt;"", IF(COUNTIF($G$2:G9729, G9730), INDEX($A$2:$G$100000, MATCH(G9730, $G$2:G9729,0),1), FALSE), FALSE)</f>
        <v>0</v>
      </c>
      <c r="G9730" s="1">
        <v>3268</v>
      </c>
      <c r="H9730" s="1" t="s">
        <v>9525</v>
      </c>
    </row>
    <row r="9731" spans="1:8" x14ac:dyDescent="0.2">
      <c r="A9731" s="1">
        <v>9801</v>
      </c>
      <c r="B9731" s="1" t="str">
        <f t="shared" si="152"/>
        <v>central manufacturing district</v>
      </c>
      <c r="C9731" s="1" t="b">
        <f>IF(D9731&lt;&gt;"",IF(COUNTIF($D$2:D9730, D9731), INDEX($A$2:$D$100000, MATCH(D9731, $D$2:D9730,0),1), FALSE), FALSE)</f>
        <v>0</v>
      </c>
      <c r="F9731" s="1" t="b">
        <f>IF(G9731&lt;&gt;"", IF(COUNTIF($G$2:G9730, G9731), INDEX($A$2:$G$100000, MATCH(G9731, $G$2:G9730,0),1), FALSE), FALSE)</f>
        <v>0</v>
      </c>
      <c r="G9731" s="1">
        <v>3270</v>
      </c>
      <c r="H9731" s="1" t="s">
        <v>9526</v>
      </c>
    </row>
    <row r="9732" spans="1:8" x14ac:dyDescent="0.2">
      <c r="A9732" s="1">
        <v>9802</v>
      </c>
      <c r="B9732" s="1" t="str">
        <f t="shared" si="152"/>
        <v>central new mexico el coop inc</v>
      </c>
      <c r="C9732" s="1" t="b">
        <f>IF(D9732&lt;&gt;"",IF(COUNTIF($D$2:D9731, D9732), INDEX($A$2:$D$100000, MATCH(D9732, $D$2:D9731,0),1), FALSE), FALSE)</f>
        <v>0</v>
      </c>
      <c r="F9732" s="1" t="b">
        <f>IF(G9732&lt;&gt;"", IF(COUNTIF($G$2:G9731, G9732), INDEX($A$2:$G$100000, MATCH(G9732, $G$2:G9731,0),1), FALSE), FALSE)</f>
        <v>0</v>
      </c>
      <c r="G9732" s="1">
        <v>3273</v>
      </c>
      <c r="H9732" s="1" t="s">
        <v>9527</v>
      </c>
    </row>
    <row r="9733" spans="1:8" x14ac:dyDescent="0.2">
      <c r="A9733" s="1">
        <v>9803</v>
      </c>
      <c r="B9733" s="1" t="str">
        <f t="shared" si="152"/>
        <v>central power elec coop inc</v>
      </c>
      <c r="C9733" s="1" t="b">
        <f>IF(D9733&lt;&gt;"",IF(COUNTIF($D$2:D9732, D9733), INDEX($A$2:$D$100000, MATCH(D9733, $D$2:D9732,0),1), FALSE), FALSE)</f>
        <v>0</v>
      </c>
      <c r="F9733" s="1" t="b">
        <f>IF(G9733&lt;&gt;"", IF(COUNTIF($G$2:G9732, G9733), INDEX($A$2:$G$100000, MATCH(G9733, $G$2:G9732,0),1), FALSE), FALSE)</f>
        <v>0</v>
      </c>
      <c r="G9733" s="1">
        <v>3279</v>
      </c>
      <c r="H9733" s="1" t="s">
        <v>9528</v>
      </c>
    </row>
    <row r="9734" spans="1:8" x14ac:dyDescent="0.2">
      <c r="A9734" s="1">
        <v>9804</v>
      </c>
      <c r="B9734" s="1" t="str">
        <f t="shared" si="152"/>
        <v>central texas elec coop inc</v>
      </c>
      <c r="C9734" s="1" t="b">
        <f>IF(D9734&lt;&gt;"",IF(COUNTIF($D$2:D9733, D9734), INDEX($A$2:$D$100000, MATCH(D9734, $D$2:D9733,0),1), FALSE), FALSE)</f>
        <v>0</v>
      </c>
      <c r="F9734" s="1" t="b">
        <f>IF(G9734&lt;&gt;"", IF(COUNTIF($G$2:G9733, G9734), INDEX($A$2:$G$100000, MATCH(G9734, $G$2:G9733,0),1), FALSE), FALSE)</f>
        <v>0</v>
      </c>
      <c r="G9734" s="1">
        <v>3282</v>
      </c>
      <c r="H9734" s="1" t="s">
        <v>9529</v>
      </c>
    </row>
    <row r="9735" spans="1:8" x14ac:dyDescent="0.2">
      <c r="A9735" s="1">
        <v>9805</v>
      </c>
      <c r="B9735" s="1" t="str">
        <f t="shared" si="152"/>
        <v>central valley elec coop inc</v>
      </c>
      <c r="C9735" s="1" t="b">
        <f>IF(D9735&lt;&gt;"",IF(COUNTIF($D$2:D9734, D9735), INDEX($A$2:$D$100000, MATCH(D9735, $D$2:D9734,0),1), FALSE), FALSE)</f>
        <v>0</v>
      </c>
      <c r="F9735" s="1" t="b">
        <f>IF(G9735&lt;&gt;"", IF(COUNTIF($G$2:G9734, G9735), INDEX($A$2:$G$100000, MATCH(G9735, $G$2:G9734,0),1), FALSE), FALSE)</f>
        <v>0</v>
      </c>
      <c r="G9735" s="1">
        <v>3287</v>
      </c>
      <c r="H9735" s="1" t="s">
        <v>9530</v>
      </c>
    </row>
    <row r="9736" spans="1:8" x14ac:dyDescent="0.2">
      <c r="A9736" s="1">
        <v>9806</v>
      </c>
      <c r="B9736" s="1" t="str">
        <f t="shared" si="152"/>
        <v>central virginia electric coop</v>
      </c>
      <c r="C9736" s="1" t="b">
        <f>IF(D9736&lt;&gt;"",IF(COUNTIF($D$2:D9735, D9736), INDEX($A$2:$D$100000, MATCH(D9736, $D$2:D9735,0),1), FALSE), FALSE)</f>
        <v>0</v>
      </c>
      <c r="F9736" s="1" t="b">
        <f>IF(G9736&lt;&gt;"", IF(COUNTIF($G$2:G9735, G9736), INDEX($A$2:$G$100000, MATCH(G9736, $G$2:G9735,0),1), FALSE), FALSE)</f>
        <v>0</v>
      </c>
      <c r="G9736" s="1">
        <v>3291</v>
      </c>
      <c r="H9736" s="1" t="s">
        <v>9531</v>
      </c>
    </row>
    <row r="9737" spans="1:8" x14ac:dyDescent="0.2">
      <c r="A9737" s="1">
        <v>9807</v>
      </c>
      <c r="B9737" s="1" t="str">
        <f t="shared" si="152"/>
        <v>central wisconsin elec coop</v>
      </c>
      <c r="C9737" s="1" t="b">
        <f>IF(D9737&lt;&gt;"",IF(COUNTIF($D$2:D9736, D9737), INDEX($A$2:$D$100000, MATCH(D9737, $D$2:D9736,0),1), FALSE), FALSE)</f>
        <v>0</v>
      </c>
      <c r="F9737" s="1" t="b">
        <f>IF(G9737&lt;&gt;"", IF(COUNTIF($G$2:G9736, G9737), INDEX($A$2:$G$100000, MATCH(G9737, $G$2:G9736,0),1), FALSE), FALSE)</f>
        <v>0</v>
      </c>
      <c r="G9737" s="1">
        <v>3293</v>
      </c>
      <c r="H9737" s="1" t="s">
        <v>9532</v>
      </c>
    </row>
    <row r="9738" spans="1:8" x14ac:dyDescent="0.2">
      <c r="A9738" s="1">
        <v>9808</v>
      </c>
      <c r="B9738" s="1" t="str">
        <f t="shared" si="152"/>
        <v>centralia city of</v>
      </c>
      <c r="C9738" s="1" t="b">
        <f>IF(D9738&lt;&gt;"",IF(COUNTIF($D$2:D9737, D9738), INDEX($A$2:$D$100000, MATCH(D9738, $D$2:D9737,0),1), FALSE), FALSE)</f>
        <v>0</v>
      </c>
      <c r="F9738" s="1" t="b">
        <f>IF(G9738&lt;&gt;"", IF(COUNTIF($G$2:G9737, G9738), INDEX($A$2:$G$100000, MATCH(G9738, $G$2:G9737,0),1), FALSE), FALSE)</f>
        <v>0</v>
      </c>
      <c r="G9738" s="1">
        <v>3294</v>
      </c>
      <c r="H9738" s="1" t="s">
        <v>9533</v>
      </c>
    </row>
    <row r="9739" spans="1:8" x14ac:dyDescent="0.2">
      <c r="A9739" s="1">
        <v>9809</v>
      </c>
      <c r="B9739" s="1" t="str">
        <f t="shared" si="152"/>
        <v>centralia city of</v>
      </c>
      <c r="C9739" s="1" t="b">
        <f>IF(D9739&lt;&gt;"",IF(COUNTIF($D$2:D9738, D9739), INDEX($A$2:$D$100000, MATCH(D9739, $D$2:D9738,0),1), FALSE), FALSE)</f>
        <v>0</v>
      </c>
      <c r="F9739" s="1" t="b">
        <f>IF(G9739&lt;&gt;"", IF(COUNTIF($G$2:G9738, G9739), INDEX($A$2:$G$100000, MATCH(G9739, $G$2:G9738,0),1), FALSE), FALSE)</f>
        <v>0</v>
      </c>
      <c r="G9739" s="1">
        <v>3296</v>
      </c>
      <c r="H9739" s="1" t="s">
        <v>9533</v>
      </c>
    </row>
    <row r="9740" spans="1:8" x14ac:dyDescent="0.2">
      <c r="A9740" s="1">
        <v>9810</v>
      </c>
      <c r="B9740" s="1" t="str">
        <f t="shared" si="152"/>
        <v>centuria village of</v>
      </c>
      <c r="C9740" s="1" t="b">
        <f>IF(D9740&lt;&gt;"",IF(COUNTIF($D$2:D9739, D9740), INDEX($A$2:$D$100000, MATCH(D9740, $D$2:D9739,0),1), FALSE), FALSE)</f>
        <v>0</v>
      </c>
      <c r="F9740" s="1" t="b">
        <f>IF(G9740&lt;&gt;"", IF(COUNTIF($G$2:G9739, G9740), INDEX($A$2:$G$100000, MATCH(G9740, $G$2:G9739,0),1), FALSE), FALSE)</f>
        <v>0</v>
      </c>
      <c r="G9740" s="1">
        <v>3298</v>
      </c>
      <c r="H9740" s="1" t="s">
        <v>9534</v>
      </c>
    </row>
    <row r="9741" spans="1:8" x14ac:dyDescent="0.2">
      <c r="A9741" s="1">
        <v>9811</v>
      </c>
      <c r="B9741" s="1" t="str">
        <f t="shared" si="152"/>
        <v>cedar bay cogeneration co lp</v>
      </c>
      <c r="C9741" s="1" t="b">
        <f>IF(D9741&lt;&gt;"",IF(COUNTIF($D$2:D9740, D9741), INDEX($A$2:$D$100000, MATCH(D9741, $D$2:D9740,0),1), FALSE), FALSE)</f>
        <v>0</v>
      </c>
      <c r="F9741" s="1" t="b">
        <f>IF(G9741&lt;&gt;"", IF(COUNTIF($G$2:G9740, G9741), INDEX($A$2:$G$100000, MATCH(G9741, $G$2:G9740,0),1), FALSE), FALSE)</f>
        <v>0</v>
      </c>
      <c r="G9741" s="1">
        <v>3305</v>
      </c>
      <c r="H9741" s="1" t="s">
        <v>9535</v>
      </c>
    </row>
    <row r="9742" spans="1:8" x14ac:dyDescent="0.2">
      <c r="A9742" s="1">
        <v>9812</v>
      </c>
      <c r="B9742" s="1" t="str">
        <f t="shared" si="152"/>
        <v>chariton valley elec coop inc</v>
      </c>
      <c r="C9742" s="1" t="b">
        <f>IF(D9742&lt;&gt;"",IF(COUNTIF($D$2:D9741, D9742), INDEX($A$2:$D$100000, MATCH(D9742, $D$2:D9741,0),1), FALSE), FALSE)</f>
        <v>0</v>
      </c>
      <c r="F9742" s="1" t="b">
        <f>IF(G9742&lt;&gt;"", IF(COUNTIF($G$2:G9741, G9742), INDEX($A$2:$G$100000, MATCH(G9742, $G$2:G9741,0),1), FALSE), FALSE)</f>
        <v>0</v>
      </c>
      <c r="G9742" s="1">
        <v>3314</v>
      </c>
      <c r="H9742" s="1" t="s">
        <v>9536</v>
      </c>
    </row>
    <row r="9743" spans="1:8" x14ac:dyDescent="0.2">
      <c r="A9743" s="1">
        <v>9813</v>
      </c>
      <c r="B9743" s="1" t="str">
        <f t="shared" si="152"/>
        <v>charles mix electric assn inc</v>
      </c>
      <c r="C9743" s="1" t="b">
        <f>IF(D9743&lt;&gt;"",IF(COUNTIF($D$2:D9742, D9743), INDEX($A$2:$D$100000, MATCH(D9743, $D$2:D9742,0),1), FALSE), FALSE)</f>
        <v>0</v>
      </c>
      <c r="F9743" s="1" t="b">
        <f>IF(G9743&lt;&gt;"", IF(COUNTIF($G$2:G9742, G9743), INDEX($A$2:$G$100000, MATCH(G9743, $G$2:G9742,0),1), FALSE), FALSE)</f>
        <v>0</v>
      </c>
      <c r="G9743" s="1">
        <v>3315</v>
      </c>
      <c r="H9743" s="1" t="s">
        <v>9537</v>
      </c>
    </row>
    <row r="9744" spans="1:8" x14ac:dyDescent="0.2">
      <c r="A9744" s="1">
        <v>9814</v>
      </c>
      <c r="B9744" s="1" t="str">
        <f t="shared" si="152"/>
        <v>cinergy power generation serv</v>
      </c>
      <c r="C9744" s="1" t="b">
        <f>IF(D9744&lt;&gt;"",IF(COUNTIF($D$2:D9743, D9744), INDEX($A$2:$D$100000, MATCH(D9744, $D$2:D9743,0),1), FALSE), FALSE)</f>
        <v>0</v>
      </c>
      <c r="F9744" s="1" t="b">
        <f>IF(G9744&lt;&gt;"", IF(COUNTIF($G$2:G9743, G9744), INDEX($A$2:$G$100000, MATCH(G9744, $G$2:G9743,0),1), FALSE), FALSE)</f>
        <v>0</v>
      </c>
      <c r="G9744" s="1">
        <v>3317</v>
      </c>
      <c r="H9744" s="1" t="s">
        <v>9538</v>
      </c>
    </row>
    <row r="9745" spans="1:8" x14ac:dyDescent="0.2">
      <c r="A9745" s="1">
        <v>9815</v>
      </c>
      <c r="B9745" s="1" t="str">
        <f t="shared" si="152"/>
        <v>chalmers town of</v>
      </c>
      <c r="C9745" s="1" t="b">
        <f>IF(D9745&lt;&gt;"",IF(COUNTIF($D$2:D9744, D9745), INDEX($A$2:$D$100000, MATCH(D9745, $D$2:D9744,0),1), FALSE), FALSE)</f>
        <v>0</v>
      </c>
      <c r="F9745" s="1" t="b">
        <f>IF(G9745&lt;&gt;"", IF(COUNTIF($G$2:G9744, G9745), INDEX($A$2:$G$100000, MATCH(G9745, $G$2:G9744,0),1), FALSE), FALSE)</f>
        <v>0</v>
      </c>
      <c r="G9745" s="1">
        <v>3323</v>
      </c>
      <c r="H9745" s="1" t="s">
        <v>9539</v>
      </c>
    </row>
    <row r="9746" spans="1:8" x14ac:dyDescent="0.2">
      <c r="A9746" s="1">
        <v>9816</v>
      </c>
      <c r="B9746" s="1" t="str">
        <f t="shared" si="152"/>
        <v>chambers cogeneration lp</v>
      </c>
      <c r="C9746" s="1" t="b">
        <f>IF(D9746&lt;&gt;"",IF(COUNTIF($D$2:D9745, D9746), INDEX($A$2:$D$100000, MATCH(D9746, $D$2:D9745,0),1), FALSE), FALSE)</f>
        <v>0</v>
      </c>
      <c r="F9746" s="1" t="b">
        <f>IF(G9746&lt;&gt;"", IF(COUNTIF($G$2:G9745, G9746), INDEX($A$2:$G$100000, MATCH(G9746, $G$2:G9745,0),1), FALSE), FALSE)</f>
        <v>0</v>
      </c>
      <c r="G9746" s="1">
        <v>3325</v>
      </c>
      <c r="H9746" s="1" t="s">
        <v>9540</v>
      </c>
    </row>
    <row r="9747" spans="1:8" x14ac:dyDescent="0.2">
      <c r="A9747" s="1">
        <v>9817</v>
      </c>
      <c r="B9747" s="1" t="str">
        <f t="shared" si="152"/>
        <v>chandler wind farms 2 llc</v>
      </c>
      <c r="C9747" s="1" t="b">
        <f>IF(D9747&lt;&gt;"",IF(COUNTIF($D$2:D9746, D9747), INDEX($A$2:$D$100000, MATCH(D9747, $D$2:D9746,0),1), FALSE), FALSE)</f>
        <v>0</v>
      </c>
      <c r="F9747" s="1" t="b">
        <f>IF(G9747&lt;&gt;"", IF(COUNTIF($G$2:G9746, G9747), INDEX($A$2:$G$100000, MATCH(G9747, $G$2:G9746,0),1), FALSE), FALSE)</f>
        <v>0</v>
      </c>
      <c r="G9747" s="1">
        <v>3332</v>
      </c>
      <c r="H9747" s="1" t="s">
        <v>9541</v>
      </c>
    </row>
    <row r="9748" spans="1:8" x14ac:dyDescent="0.2">
      <c r="A9748" s="1">
        <v>9818</v>
      </c>
      <c r="B9748" s="1" t="str">
        <f t="shared" si="152"/>
        <v>cinergy resources inc</v>
      </c>
      <c r="C9748" s="1" t="b">
        <f>IF(D9748&lt;&gt;"",IF(COUNTIF($D$2:D9747, D9748), INDEX($A$2:$D$100000, MATCH(D9748, $D$2:D9747,0),1), FALSE), FALSE)</f>
        <v>0</v>
      </c>
      <c r="F9748" s="1" t="b">
        <f>IF(G9748&lt;&gt;"", IF(COUNTIF($G$2:G9747, G9748), INDEX($A$2:$G$100000, MATCH(G9748, $G$2:G9747,0),1), FALSE), FALSE)</f>
        <v>0</v>
      </c>
      <c r="G9748" s="1">
        <v>3336</v>
      </c>
      <c r="H9748" s="1" t="s">
        <v>9542</v>
      </c>
    </row>
    <row r="9749" spans="1:8" x14ac:dyDescent="0.2">
      <c r="A9749" s="1">
        <v>9819</v>
      </c>
      <c r="B9749" s="1" t="str">
        <f t="shared" si="152"/>
        <v>chandler wind farms 3, llc</v>
      </c>
      <c r="C9749" s="1" t="b">
        <f>IF(D9749&lt;&gt;"",IF(COUNTIF($D$2:D9748, D9749), INDEX($A$2:$D$100000, MATCH(D9749, $D$2:D9748,0),1), FALSE), FALSE)</f>
        <v>0</v>
      </c>
      <c r="F9749" s="1" t="b">
        <f>IF(G9749&lt;&gt;"", IF(COUNTIF($G$2:G9748, G9749), INDEX($A$2:$G$100000, MATCH(G9749, $G$2:G9748,0),1), FALSE), FALSE)</f>
        <v>0</v>
      </c>
      <c r="G9749" s="1">
        <v>3345</v>
      </c>
      <c r="H9749" s="1" t="s">
        <v>9543</v>
      </c>
    </row>
    <row r="9750" spans="1:8" x14ac:dyDescent="0.2">
      <c r="A9750" s="1">
        <v>9820</v>
      </c>
      <c r="B9750" s="1" t="str">
        <f t="shared" si="152"/>
        <v>ceylon city of</v>
      </c>
      <c r="C9750" s="1" t="b">
        <f>IF(D9750&lt;&gt;"",IF(COUNTIF($D$2:D9749, D9750), INDEX($A$2:$D$100000, MATCH(D9750, $D$2:D9749,0),1), FALSE), FALSE)</f>
        <v>0</v>
      </c>
      <c r="F9750" s="1" t="b">
        <f>IF(G9750&lt;&gt;"", IF(COUNTIF($G$2:G9749, G9750), INDEX($A$2:$G$100000, MATCH(G9750, $G$2:G9749,0),1), FALSE), FALSE)</f>
        <v>0</v>
      </c>
      <c r="G9750" s="1">
        <v>3356</v>
      </c>
      <c r="H9750" s="1" t="s">
        <v>9544</v>
      </c>
    </row>
    <row r="9751" spans="1:8" x14ac:dyDescent="0.2">
      <c r="A9751" s="1">
        <v>9821</v>
      </c>
      <c r="B9751" s="1" t="str">
        <f t="shared" si="152"/>
        <v>chapman city of</v>
      </c>
      <c r="C9751" s="1" t="b">
        <f>IF(D9751&lt;&gt;"",IF(COUNTIF($D$2:D9750, D9751), INDEX($A$2:$D$100000, MATCH(D9751, $D$2:D9750,0),1), FALSE), FALSE)</f>
        <v>0</v>
      </c>
      <c r="F9751" s="1" t="b">
        <f>IF(G9751&lt;&gt;"", IF(COUNTIF($G$2:G9750, G9751), INDEX($A$2:$G$100000, MATCH(G9751, $G$2:G9750,0),1), FALSE), FALSE)</f>
        <v>0</v>
      </c>
      <c r="G9751" s="1">
        <v>3366</v>
      </c>
      <c r="H9751" s="1" t="s">
        <v>9545</v>
      </c>
    </row>
    <row r="9752" spans="1:8" x14ac:dyDescent="0.2">
      <c r="A9752" s="1">
        <v>9822</v>
      </c>
      <c r="B9752" s="1" t="str">
        <f t="shared" si="152"/>
        <v>charlevoix city of</v>
      </c>
      <c r="C9752" s="1" t="b">
        <f>IF(D9752&lt;&gt;"",IF(COUNTIF($D$2:D9751, D9752), INDEX($A$2:$D$100000, MATCH(D9752, $D$2:D9751,0),1), FALSE), FALSE)</f>
        <v>0</v>
      </c>
      <c r="F9752" s="1" t="b">
        <f>IF(G9752&lt;&gt;"", IF(COUNTIF($G$2:G9751, G9752), INDEX($A$2:$G$100000, MATCH(G9752, $G$2:G9751,0),1), FALSE), FALSE)</f>
        <v>0</v>
      </c>
      <c r="G9752" s="1">
        <v>3384</v>
      </c>
      <c r="H9752" s="1" t="s">
        <v>9546</v>
      </c>
    </row>
    <row r="9753" spans="1:8" x14ac:dyDescent="0.2">
      <c r="A9753" s="1">
        <v>9823</v>
      </c>
      <c r="B9753" s="1" t="str">
        <f t="shared" si="152"/>
        <v>cherokee county rrl elec coop</v>
      </c>
      <c r="C9753" s="1" t="b">
        <f>IF(D9753&lt;&gt;"",IF(COUNTIF($D$2:D9752, D9753), INDEX($A$2:$D$100000, MATCH(D9753, $D$2:D9752,0),1), FALSE), FALSE)</f>
        <v>0</v>
      </c>
      <c r="F9753" s="1" t="b">
        <f>IF(G9753&lt;&gt;"", IF(COUNTIF($G$2:G9752, G9753), INDEX($A$2:$G$100000, MATCH(G9753, $G$2:G9752,0),1), FALSE), FALSE)</f>
        <v>0</v>
      </c>
      <c r="G9753" s="1">
        <v>3389</v>
      </c>
      <c r="H9753" s="1" t="s">
        <v>9547</v>
      </c>
    </row>
    <row r="9754" spans="1:8" x14ac:dyDescent="0.2">
      <c r="A9754" s="1">
        <v>9824</v>
      </c>
      <c r="B9754" s="1" t="str">
        <f t="shared" si="152"/>
        <v>caddo electric coop inc</v>
      </c>
      <c r="C9754" s="1" t="b">
        <f>IF(D9754&lt;&gt;"",IF(COUNTIF($D$2:D9753, D9754), INDEX($A$2:$D$100000, MATCH(D9754, $D$2:D9753,0),1), FALSE), FALSE)</f>
        <v>0</v>
      </c>
      <c r="F9754" s="1" t="b">
        <f>IF(G9754&lt;&gt;"", IF(COUNTIF($G$2:G9753, G9754), INDEX($A$2:$G$100000, MATCH(G9754, $G$2:G9753,0),1), FALSE), FALSE)</f>
        <v>0</v>
      </c>
      <c r="G9754" s="1">
        <v>3390</v>
      </c>
      <c r="H9754" s="1" t="s">
        <v>9548</v>
      </c>
    </row>
    <row r="9755" spans="1:8" x14ac:dyDescent="0.2">
      <c r="A9755" s="1">
        <v>9825</v>
      </c>
      <c r="B9755" s="1" t="str">
        <f t="shared" si="152"/>
        <v>chaska city of</v>
      </c>
      <c r="C9755" s="1" t="b">
        <f>IF(D9755&lt;&gt;"",IF(COUNTIF($D$2:D9754, D9755), INDEX($A$2:$D$100000, MATCH(D9755, $D$2:D9754,0),1), FALSE), FALSE)</f>
        <v>0</v>
      </c>
      <c r="F9755" s="1" t="b">
        <f>IF(G9755&lt;&gt;"", IF(COUNTIF($G$2:G9754, G9755), INDEX($A$2:$G$100000, MATCH(G9755, $G$2:G9754,0),1), FALSE), FALSE)</f>
        <v>0</v>
      </c>
      <c r="G9755" s="1">
        <v>3400</v>
      </c>
      <c r="H9755" s="1" t="s">
        <v>9549</v>
      </c>
    </row>
    <row r="9756" spans="1:8" x14ac:dyDescent="0.2">
      <c r="A9756" s="1">
        <v>9826</v>
      </c>
      <c r="B9756" s="1" t="str">
        <f t="shared" si="152"/>
        <v>chatham village of</v>
      </c>
      <c r="C9756" s="1" t="b">
        <f>IF(D9756&lt;&gt;"",IF(COUNTIF($D$2:D9755, D9756), INDEX($A$2:$D$100000, MATCH(D9756, $D$2:D9755,0),1), FALSE), FALSE)</f>
        <v>0</v>
      </c>
      <c r="F9756" s="1" t="b">
        <f>IF(G9756&lt;&gt;"", IF(COUNTIF($G$2:G9755, G9756), INDEX($A$2:$G$100000, MATCH(G9756, $G$2:G9755,0),1), FALSE), FALSE)</f>
        <v>0</v>
      </c>
      <c r="G9756" s="1">
        <v>3405</v>
      </c>
      <c r="H9756" s="1" t="s">
        <v>9550</v>
      </c>
    </row>
    <row r="9757" spans="1:8" x14ac:dyDescent="0.2">
      <c r="A9757" s="1">
        <v>9827</v>
      </c>
      <c r="B9757" s="1" t="str">
        <f t="shared" si="152"/>
        <v>chattahoochee city of</v>
      </c>
      <c r="C9757" s="1" t="b">
        <f>IF(D9757&lt;&gt;"",IF(COUNTIF($D$2:D9756, D9757), INDEX($A$2:$D$100000, MATCH(D9757, $D$2:D9756,0),1), FALSE), FALSE)</f>
        <v>0</v>
      </c>
      <c r="F9757" s="1" t="b">
        <f>IF(G9757&lt;&gt;"", IF(COUNTIF($G$2:G9756, G9757), INDEX($A$2:$G$100000, MATCH(G9757, $G$2:G9756,0),1), FALSE), FALSE)</f>
        <v>0</v>
      </c>
      <c r="G9757" s="1">
        <v>3406</v>
      </c>
      <c r="H9757" s="1" t="s">
        <v>9551</v>
      </c>
    </row>
    <row r="9758" spans="1:8" x14ac:dyDescent="0.2">
      <c r="A9758" s="1">
        <v>9828</v>
      </c>
      <c r="B9758" s="1" t="str">
        <f t="shared" si="152"/>
        <v>chelsea town of</v>
      </c>
      <c r="C9758" s="1" t="b">
        <f>IF(D9758&lt;&gt;"",IF(COUNTIF($D$2:D9757, D9758), INDEX($A$2:$D$100000, MATCH(D9758, $D$2:D9757,0),1), FALSE), FALSE)</f>
        <v>0</v>
      </c>
      <c r="F9758" s="1" t="b">
        <f>IF(G9758&lt;&gt;"", IF(COUNTIF($G$2:G9757, G9758), INDEX($A$2:$G$100000, MATCH(G9758, $G$2:G9757,0),1), FALSE), FALSE)</f>
        <v>0</v>
      </c>
      <c r="G9758" s="1">
        <v>3407</v>
      </c>
      <c r="H9758" s="1" t="s">
        <v>9552</v>
      </c>
    </row>
    <row r="9759" spans="1:8" x14ac:dyDescent="0.2">
      <c r="A9759" s="1">
        <v>9829</v>
      </c>
      <c r="B9759" s="1" t="str">
        <f t="shared" si="152"/>
        <v>chattanooga city of</v>
      </c>
      <c r="C9759" s="1" t="b">
        <f>IF(D9759&lt;&gt;"",IF(COUNTIF($D$2:D9758, D9759), INDEX($A$2:$D$100000, MATCH(D9759, $D$2:D9758,0),1), FALSE), FALSE)</f>
        <v>0</v>
      </c>
      <c r="F9759" s="1" t="b">
        <f>IF(G9759&lt;&gt;"", IF(COUNTIF($G$2:G9758, G9759), INDEX($A$2:$G$100000, MATCH(G9759, $G$2:G9758,0),1), FALSE), FALSE)</f>
        <v>0</v>
      </c>
      <c r="G9759" s="1">
        <v>3408</v>
      </c>
      <c r="H9759" s="1" t="s">
        <v>9553</v>
      </c>
    </row>
    <row r="9760" spans="1:8" x14ac:dyDescent="0.2">
      <c r="A9760" s="1">
        <v>9830</v>
      </c>
      <c r="B9760" s="1" t="str">
        <f t="shared" si="152"/>
        <v>chelsea village of</v>
      </c>
      <c r="C9760" s="1" t="b">
        <f>IF(D9760&lt;&gt;"",IF(COUNTIF($D$2:D9759, D9760), INDEX($A$2:$D$100000, MATCH(D9760, $D$2:D9759,0),1), FALSE), FALSE)</f>
        <v>0</v>
      </c>
      <c r="F9760" s="1" t="b">
        <f>IF(G9760&lt;&gt;"", IF(COUNTIF($G$2:G9759, G9760), INDEX($A$2:$G$100000, MATCH(G9760, $G$2:G9759,0),1), FALSE), FALSE)</f>
        <v>0</v>
      </c>
      <c r="G9760" s="1">
        <v>3415</v>
      </c>
      <c r="H9760" s="1" t="s">
        <v>9554</v>
      </c>
    </row>
    <row r="9761" spans="1:8" x14ac:dyDescent="0.2">
      <c r="A9761" s="1">
        <v>9831</v>
      </c>
      <c r="B9761" s="1" t="str">
        <f t="shared" si="152"/>
        <v>cheney city of</v>
      </c>
      <c r="C9761" s="1" t="b">
        <f>IF(D9761&lt;&gt;"",IF(COUNTIF($D$2:D9760, D9761), INDEX($A$2:$D$100000, MATCH(D9761, $D$2:D9760,0),1), FALSE), FALSE)</f>
        <v>0</v>
      </c>
      <c r="F9761" s="1" t="b">
        <f>IF(G9761&lt;&gt;"", IF(COUNTIF($G$2:G9760, G9761), INDEX($A$2:$G$100000, MATCH(G9761, $G$2:G9760,0),1), FALSE), FALSE)</f>
        <v>0</v>
      </c>
      <c r="G9761" s="1">
        <v>3420</v>
      </c>
      <c r="H9761" s="1" t="s">
        <v>9555</v>
      </c>
    </row>
    <row r="9762" spans="1:8" x14ac:dyDescent="0.2">
      <c r="A9762" s="1">
        <v>9832</v>
      </c>
      <c r="B9762" s="1" t="str">
        <f t="shared" si="152"/>
        <v>chignik city of</v>
      </c>
      <c r="C9762" s="1" t="b">
        <f>IF(D9762&lt;&gt;"",IF(COUNTIF($D$2:D9761, D9762), INDEX($A$2:$D$100000, MATCH(D9762, $D$2:D9761,0),1), FALSE), FALSE)</f>
        <v>0</v>
      </c>
      <c r="F9762" s="1" t="b">
        <f>IF(G9762&lt;&gt;"", IF(COUNTIF($G$2:G9761, G9762), INDEX($A$2:$G$100000, MATCH(G9762, $G$2:G9761,0),1), FALSE), FALSE)</f>
        <v>0</v>
      </c>
      <c r="G9762" s="1">
        <v>3421</v>
      </c>
      <c r="H9762" s="1" t="s">
        <v>9556</v>
      </c>
    </row>
    <row r="9763" spans="1:8" x14ac:dyDescent="0.2">
      <c r="A9763" s="1">
        <v>9833</v>
      </c>
      <c r="B9763" s="1" t="str">
        <f t="shared" si="152"/>
        <v>chefornak city of</v>
      </c>
      <c r="C9763" s="1" t="b">
        <f>IF(D9763&lt;&gt;"",IF(COUNTIF($D$2:D9762, D9763), INDEX($A$2:$D$100000, MATCH(D9763, $D$2:D9762,0),1), FALSE), FALSE)</f>
        <v>0</v>
      </c>
      <c r="F9763" s="1" t="b">
        <f>IF(G9763&lt;&gt;"", IF(COUNTIF($G$2:G9762, G9763), INDEX($A$2:$G$100000, MATCH(G9763, $G$2:G9762,0),1), FALSE), FALSE)</f>
        <v>0</v>
      </c>
      <c r="G9763" s="1">
        <v>3422</v>
      </c>
      <c r="H9763" s="1" t="s">
        <v>9557</v>
      </c>
    </row>
    <row r="9764" spans="1:8" x14ac:dyDescent="0.2">
      <c r="A9764" s="1">
        <v>9834</v>
      </c>
      <c r="B9764" s="1" t="str">
        <f t="shared" si="152"/>
        <v>chattahoochee energy</v>
      </c>
      <c r="C9764" s="1" t="b">
        <f>IF(D9764&lt;&gt;"",IF(COUNTIF($D$2:D9763, D9764), INDEX($A$2:$D$100000, MATCH(D9764, $D$2:D9763,0),1), FALSE), FALSE)</f>
        <v>0</v>
      </c>
      <c r="F9764" s="1" t="b">
        <f>IF(G9764&lt;&gt;"", IF(COUNTIF($G$2:G9763, G9764), INDEX($A$2:$G$100000, MATCH(G9764, $G$2:G9763,0),1), FALSE), FALSE)</f>
        <v>0</v>
      </c>
      <c r="G9764" s="1">
        <v>3424</v>
      </c>
      <c r="H9764" s="1" t="s">
        <v>9558</v>
      </c>
    </row>
    <row r="9765" spans="1:8" x14ac:dyDescent="0.2">
      <c r="A9765" s="1">
        <v>9835</v>
      </c>
      <c r="B9765" s="1" t="str">
        <f t="shared" si="152"/>
        <v>cherokee city of</v>
      </c>
      <c r="C9765" s="1" t="b">
        <f>IF(D9765&lt;&gt;"",IF(COUNTIF($D$2:D9764, D9765), INDEX($A$2:$D$100000, MATCH(D9765, $D$2:D9764,0),1), FALSE), FALSE)</f>
        <v>0</v>
      </c>
      <c r="F9765" s="1" t="b">
        <f>IF(G9765&lt;&gt;"", IF(COUNTIF($G$2:G9764, G9765), INDEX($A$2:$G$100000, MATCH(G9765, $G$2:G9764,0),1), FALSE), FALSE)</f>
        <v>0</v>
      </c>
      <c r="G9765" s="1">
        <v>3425</v>
      </c>
      <c r="H9765" s="1" t="s">
        <v>9559</v>
      </c>
    </row>
    <row r="9766" spans="1:8" x14ac:dyDescent="0.2">
      <c r="A9766" s="1">
        <v>9836</v>
      </c>
      <c r="B9766" s="1" t="str">
        <f t="shared" si="152"/>
        <v>cherokee electric coop</v>
      </c>
      <c r="C9766" s="1" t="b">
        <f>IF(D9766&lt;&gt;"",IF(COUNTIF($D$2:D9765, D9766), INDEX($A$2:$D$100000, MATCH(D9766, $D$2:D9765,0),1), FALSE), FALSE)</f>
        <v>0</v>
      </c>
      <c r="F9766" s="1" t="b">
        <f>IF(G9766&lt;&gt;"", IF(COUNTIF($G$2:G9765, G9766), INDEX($A$2:$G$100000, MATCH(G9766, $G$2:G9765,0),1), FALSE), FALSE)</f>
        <v>0</v>
      </c>
      <c r="G9766" s="1">
        <v>3426</v>
      </c>
      <c r="H9766" s="1" t="s">
        <v>9560</v>
      </c>
    </row>
    <row r="9767" spans="1:8" x14ac:dyDescent="0.2">
      <c r="A9767" s="1">
        <v>9837</v>
      </c>
      <c r="B9767" s="1" t="str">
        <f t="shared" si="152"/>
        <v>cherry-todd electric coop inc</v>
      </c>
      <c r="C9767" s="1" t="b">
        <f>IF(D9767&lt;&gt;"",IF(COUNTIF($D$2:D9766, D9767), INDEX($A$2:$D$100000, MATCH(D9767, $D$2:D9766,0),1), FALSE), FALSE)</f>
        <v>0</v>
      </c>
      <c r="F9767" s="1" t="b">
        <f>IF(G9767&lt;&gt;"", IF(COUNTIF($G$2:G9766, G9767), INDEX($A$2:$G$100000, MATCH(G9767, $G$2:G9766,0),1), FALSE), FALSE)</f>
        <v>0</v>
      </c>
      <c r="G9767" s="1">
        <v>3435</v>
      </c>
      <c r="H9767" s="1" t="s">
        <v>9561</v>
      </c>
    </row>
    <row r="9768" spans="1:8" x14ac:dyDescent="0.2">
      <c r="A9768" s="1">
        <v>9838</v>
      </c>
      <c r="B9768" s="1" t="str">
        <f t="shared" si="152"/>
        <v>cherryland electric coop inc</v>
      </c>
      <c r="C9768" s="1" t="b">
        <f>IF(D9768&lt;&gt;"",IF(COUNTIF($D$2:D9767, D9768), INDEX($A$2:$D$100000, MATCH(D9768, $D$2:D9767,0),1), FALSE), FALSE)</f>
        <v>0</v>
      </c>
      <c r="F9768" s="1" t="b">
        <f>IF(G9768&lt;&gt;"", IF(COUNTIF($G$2:G9767, G9768), INDEX($A$2:$G$100000, MATCH(G9768, $G$2:G9767,0),1), FALSE), FALSE)</f>
        <v>0</v>
      </c>
      <c r="G9768" s="1">
        <v>3436</v>
      </c>
      <c r="H9768" s="1" t="s">
        <v>9562</v>
      </c>
    </row>
    <row r="9769" spans="1:8" x14ac:dyDescent="0.2">
      <c r="A9769" s="1">
        <v>9839</v>
      </c>
      <c r="B9769" s="1" t="str">
        <f t="shared" si="152"/>
        <v>cherryville city of</v>
      </c>
      <c r="C9769" s="1" t="b">
        <f>IF(D9769&lt;&gt;"",IF(COUNTIF($D$2:D9768, D9769), INDEX($A$2:$D$100000, MATCH(D9769, $D$2:D9768,0),1), FALSE), FALSE)</f>
        <v>0</v>
      </c>
      <c r="F9769" s="1" t="b">
        <f>IF(G9769&lt;&gt;"", IF(COUNTIF($G$2:G9768, G9769), INDEX($A$2:$G$100000, MATCH(G9769, $G$2:G9768,0),1), FALSE), FALSE)</f>
        <v>0</v>
      </c>
      <c r="G9769" s="1">
        <v>3437</v>
      </c>
      <c r="H9769" s="1" t="s">
        <v>9563</v>
      </c>
    </row>
    <row r="9770" spans="1:8" x14ac:dyDescent="0.2">
      <c r="A9770" s="1">
        <v>9840</v>
      </c>
      <c r="B9770" s="1" t="str">
        <f t="shared" si="152"/>
        <v>chesapeake light &amp; water co</v>
      </c>
      <c r="C9770" s="1" t="b">
        <f>IF(D9770&lt;&gt;"",IF(COUNTIF($D$2:D9769, D9770), INDEX($A$2:$D$100000, MATCH(D9770, $D$2:D9769,0),1), FALSE), FALSE)</f>
        <v>0</v>
      </c>
      <c r="F9770" s="1" t="b">
        <f>IF(G9770&lt;&gt;"", IF(COUNTIF($G$2:G9769, G9770), INDEX($A$2:$G$100000, MATCH(G9770, $G$2:G9769,0),1), FALSE), FALSE)</f>
        <v>0</v>
      </c>
      <c r="G9770" s="1">
        <v>3440</v>
      </c>
      <c r="H9770" s="1" t="s">
        <v>9564</v>
      </c>
    </row>
    <row r="9771" spans="1:8" x14ac:dyDescent="0.2">
      <c r="A9771" s="1">
        <v>9841</v>
      </c>
      <c r="B9771" s="1" t="str">
        <f t="shared" si="152"/>
        <v>chester village of</v>
      </c>
      <c r="C9771" s="1" t="b">
        <f>IF(D9771&lt;&gt;"",IF(COUNTIF($D$2:D9770, D9771), INDEX($A$2:$D$100000, MATCH(D9771, $D$2:D9770,0),1), FALSE), FALSE)</f>
        <v>0</v>
      </c>
      <c r="F9771" s="1" t="b">
        <f>IF(G9771&lt;&gt;"", IF(COUNTIF($G$2:G9770, G9771), INDEX($A$2:$G$100000, MATCH(G9771, $G$2:G9770,0),1), FALSE), FALSE)</f>
        <v>0</v>
      </c>
      <c r="G9771" s="1">
        <v>3445</v>
      </c>
      <c r="H9771" s="1" t="s">
        <v>9565</v>
      </c>
    </row>
    <row r="9772" spans="1:8" x14ac:dyDescent="0.2">
      <c r="A9772" s="1">
        <v>9842</v>
      </c>
      <c r="B9772" s="1" t="str">
        <f t="shared" si="152"/>
        <v>chester town of</v>
      </c>
      <c r="C9772" s="1" t="b">
        <f>IF(D9772&lt;&gt;"",IF(COUNTIF($D$2:D9771, D9772), INDEX($A$2:$D$100000, MATCH(D9772, $D$2:D9771,0),1), FALSE), FALSE)</f>
        <v>0</v>
      </c>
      <c r="F9772" s="1" t="b">
        <f>IF(G9772&lt;&gt;"", IF(COUNTIF($G$2:G9771, G9772), INDEX($A$2:$G$100000, MATCH(G9772, $G$2:G9771,0),1), FALSE), FALSE)</f>
        <v>0</v>
      </c>
      <c r="G9772" s="1">
        <v>3447</v>
      </c>
      <c r="H9772" s="1" t="s">
        <v>9566</v>
      </c>
    </row>
    <row r="9773" spans="1:8" x14ac:dyDescent="0.2">
      <c r="A9773" s="1">
        <v>9843</v>
      </c>
      <c r="B9773" s="1" t="str">
        <f t="shared" si="152"/>
        <v>chetopa city of</v>
      </c>
      <c r="C9773" s="1" t="b">
        <f>IF(D9773&lt;&gt;"",IF(COUNTIF($D$2:D9772, D9773), INDEX($A$2:$D$100000, MATCH(D9773, $D$2:D9772,0),1), FALSE), FALSE)</f>
        <v>0</v>
      </c>
      <c r="F9773" s="1" t="b">
        <f>IF(G9773&lt;&gt;"", IF(COUNTIF($G$2:G9772, G9773), INDEX($A$2:$G$100000, MATCH(G9773, $G$2:G9772,0),1), FALSE), FALSE)</f>
        <v>0</v>
      </c>
      <c r="G9773" s="1">
        <v>3454</v>
      </c>
      <c r="H9773" s="1" t="s">
        <v>9567</v>
      </c>
    </row>
    <row r="9774" spans="1:8" x14ac:dyDescent="0.2">
      <c r="A9774" s="1">
        <v>9844</v>
      </c>
      <c r="B9774" s="1" t="str">
        <f t="shared" si="152"/>
        <v>chewelah city of</v>
      </c>
      <c r="C9774" s="1" t="b">
        <f>IF(D9774&lt;&gt;"",IF(COUNTIF($D$2:D9773, D9774), INDEX($A$2:$D$100000, MATCH(D9774, $D$2:D9773,0),1), FALSE), FALSE)</f>
        <v>0</v>
      </c>
      <c r="F9774" s="1" t="b">
        <f>IF(G9774&lt;&gt;"", IF(COUNTIF($G$2:G9773, G9774), INDEX($A$2:$G$100000, MATCH(G9774, $G$2:G9773,0),1), FALSE), FALSE)</f>
        <v>0</v>
      </c>
      <c r="G9774" s="1">
        <v>3459</v>
      </c>
      <c r="H9774" s="1" t="s">
        <v>9568</v>
      </c>
    </row>
    <row r="9775" spans="1:8" x14ac:dyDescent="0.2">
      <c r="A9775" s="1">
        <v>9845</v>
      </c>
      <c r="B9775" s="1" t="str">
        <f t="shared" si="152"/>
        <v>cheyenne light fuel &amp; power co</v>
      </c>
      <c r="C9775" s="1" t="b">
        <f>IF(D9775&lt;&gt;"",IF(COUNTIF($D$2:D9774, D9775), INDEX($A$2:$D$100000, MATCH(D9775, $D$2:D9774,0),1), FALSE), FALSE)</f>
        <v>0</v>
      </c>
      <c r="F9775" s="1" t="b">
        <f>IF(G9775&lt;&gt;"", IF(COUNTIF($G$2:G9774, G9775), INDEX($A$2:$G$100000, MATCH(G9775, $G$2:G9774,0),1), FALSE), FALSE)</f>
        <v>0</v>
      </c>
      <c r="G9775" s="1">
        <v>3461</v>
      </c>
      <c r="H9775" s="1" t="s">
        <v>9569</v>
      </c>
    </row>
    <row r="9776" spans="1:8" x14ac:dyDescent="0.2">
      <c r="A9776" s="1">
        <v>9846</v>
      </c>
      <c r="B9776" s="1" t="str">
        <f t="shared" si="152"/>
        <v>chitina electric inc</v>
      </c>
      <c r="C9776" s="1" t="b">
        <f>IF(D9776&lt;&gt;"",IF(COUNTIF($D$2:D9775, D9776), INDEX($A$2:$D$100000, MATCH(D9776, $D$2:D9775,0),1), FALSE), FALSE)</f>
        <v>0</v>
      </c>
      <c r="F9776" s="1" t="b">
        <f>IF(G9776&lt;&gt;"", IF(COUNTIF($G$2:G9775, G9776), INDEX($A$2:$G$100000, MATCH(G9776, $G$2:G9775,0),1), FALSE), FALSE)</f>
        <v>0</v>
      </c>
      <c r="G9776" s="1">
        <v>3465</v>
      </c>
      <c r="H9776" s="1" t="s">
        <v>9570</v>
      </c>
    </row>
    <row r="9777" spans="1:8" x14ac:dyDescent="0.2">
      <c r="A9777" s="1">
        <v>9847</v>
      </c>
      <c r="B9777" s="1" t="str">
        <f t="shared" si="152"/>
        <v>cherokee county elec coop assn</v>
      </c>
      <c r="C9777" s="1" t="b">
        <f>IF(D9777&lt;&gt;"",IF(COUNTIF($D$2:D9776, D9777), INDEX($A$2:$D$100000, MATCH(D9777, $D$2:D9776,0),1), FALSE), FALSE)</f>
        <v>0</v>
      </c>
      <c r="F9777" s="1" t="b">
        <f>IF(G9777&lt;&gt;"", IF(COUNTIF($G$2:G9776, G9777), INDEX($A$2:$G$100000, MATCH(G9777, $G$2:G9776,0),1), FALSE), FALSE)</f>
        <v>0</v>
      </c>
      <c r="G9777" s="1">
        <v>3470</v>
      </c>
      <c r="H9777" s="1" t="s">
        <v>9571</v>
      </c>
    </row>
    <row r="9778" spans="1:8" x14ac:dyDescent="0.2">
      <c r="A9778" s="1">
        <v>9848</v>
      </c>
      <c r="B9778" s="1" t="str">
        <f t="shared" si="152"/>
        <v>chickamauga city of</v>
      </c>
      <c r="C9778" s="1" t="b">
        <f>IF(D9778&lt;&gt;"",IF(COUNTIF($D$2:D9777, D9778), INDEX($A$2:$D$100000, MATCH(D9778, $D$2:D9777,0),1), FALSE), FALSE)</f>
        <v>0</v>
      </c>
      <c r="F9778" s="1" t="b">
        <f>IF(G9778&lt;&gt;"", IF(COUNTIF($G$2:G9777, G9778), INDEX($A$2:$G$100000, MATCH(G9778, $G$2:G9777,0),1), FALSE), FALSE)</f>
        <v>0</v>
      </c>
      <c r="G9778" s="1">
        <v>3475</v>
      </c>
      <c r="H9778" s="1" t="s">
        <v>9572</v>
      </c>
    </row>
    <row r="9779" spans="1:8" x14ac:dyDescent="0.2">
      <c r="A9779" s="1">
        <v>9849</v>
      </c>
      <c r="B9779" s="1" t="str">
        <f t="shared" si="152"/>
        <v>cimarron electric coop</v>
      </c>
      <c r="C9779" s="1" t="b">
        <f>IF(D9779&lt;&gt;"",IF(COUNTIF($D$2:D9778, D9779), INDEX($A$2:$D$100000, MATCH(D9779, $D$2:D9778,0),1), FALSE), FALSE)</f>
        <v>0</v>
      </c>
      <c r="F9779" s="1" t="b">
        <f>IF(G9779&lt;&gt;"", IF(COUNTIF($G$2:G9778, G9779), INDEX($A$2:$G$100000, MATCH(G9779, $G$2:G9778,0),1), FALSE), FALSE)</f>
        <v>0</v>
      </c>
      <c r="G9779" s="1">
        <v>3478</v>
      </c>
      <c r="H9779" s="1" t="s">
        <v>9573</v>
      </c>
    </row>
    <row r="9780" spans="1:8" x14ac:dyDescent="0.2">
      <c r="A9780" s="1">
        <v>9850</v>
      </c>
      <c r="B9780" s="1" t="str">
        <f t="shared" si="152"/>
        <v>chicopee hydroelectric ltd</v>
      </c>
      <c r="C9780" s="1" t="b">
        <f>IF(D9780&lt;&gt;"",IF(COUNTIF($D$2:D9779, D9780), INDEX($A$2:$D$100000, MATCH(D9780, $D$2:D9779,0),1), FALSE), FALSE)</f>
        <v>0</v>
      </c>
      <c r="F9780" s="1" t="b">
        <f>IF(G9780&lt;&gt;"", IF(COUNTIF($G$2:G9779, G9780), INDEX($A$2:$G$100000, MATCH(G9780, $G$2:G9779,0),1), FALSE), FALSE)</f>
        <v>0</v>
      </c>
      <c r="G9780" s="1">
        <v>3480</v>
      </c>
      <c r="H9780" s="1" t="s">
        <v>9574</v>
      </c>
    </row>
    <row r="9781" spans="1:8" x14ac:dyDescent="0.2">
      <c r="A9781" s="1">
        <v>9851</v>
      </c>
      <c r="B9781" s="1" t="str">
        <f t="shared" si="152"/>
        <v>chimney rock public power dist</v>
      </c>
      <c r="C9781" s="1" t="b">
        <f>IF(D9781&lt;&gt;"",IF(COUNTIF($D$2:D9780, D9781), INDEX($A$2:$D$100000, MATCH(D9781, $D$2:D9780,0),1), FALSE), FALSE)</f>
        <v>0</v>
      </c>
      <c r="F9781" s="1" t="b">
        <f>IF(G9781&lt;&gt;"", IF(COUNTIF($G$2:G9780, G9781), INDEX($A$2:$G$100000, MATCH(G9781, $G$2:G9780,0),1), FALSE), FALSE)</f>
        <v>0</v>
      </c>
      <c r="G9781" s="1">
        <v>3495</v>
      </c>
      <c r="H9781" s="1" t="s">
        <v>9575</v>
      </c>
    </row>
    <row r="9782" spans="1:8" x14ac:dyDescent="0.2">
      <c r="A9782" s="1">
        <v>9852</v>
      </c>
      <c r="B9782" s="1" t="str">
        <f t="shared" si="152"/>
        <v>chippewa valley electric coop</v>
      </c>
      <c r="C9782" s="1" t="b">
        <f>IF(D9782&lt;&gt;"",IF(COUNTIF($D$2:D9781, D9782), INDEX($A$2:$D$100000, MATCH(D9782, $D$2:D9781,0),1), FALSE), FALSE)</f>
        <v>0</v>
      </c>
      <c r="F9782" s="1" t="b">
        <f>IF(G9782&lt;&gt;"", IF(COUNTIF($G$2:G9781, G9782), INDEX($A$2:$G$100000, MATCH(G9782, $G$2:G9781,0),1), FALSE), FALSE)</f>
        <v>0</v>
      </c>
      <c r="G9782" s="1">
        <v>3498</v>
      </c>
      <c r="H9782" s="1" t="s">
        <v>9576</v>
      </c>
    </row>
    <row r="9783" spans="1:8" x14ac:dyDescent="0.2">
      <c r="A9783" s="1">
        <v>9853</v>
      </c>
      <c r="B9783" s="1" t="str">
        <f t="shared" si="152"/>
        <v>choctawhatche elec coop inc</v>
      </c>
      <c r="C9783" s="1" t="b">
        <f>IF(D9783&lt;&gt;"",IF(COUNTIF($D$2:D9782, D9783), INDEX($A$2:$D$100000, MATCH(D9783, $D$2:D9782,0),1), FALSE), FALSE)</f>
        <v>0</v>
      </c>
      <c r="F9783" s="1" t="b">
        <f>IF(G9783&lt;&gt;"", IF(COUNTIF($G$2:G9782, G9783), INDEX($A$2:$G$100000, MATCH(G9783, $G$2:G9782,0),1), FALSE), FALSE)</f>
        <v>0</v>
      </c>
      <c r="G9783" s="1">
        <v>3502</v>
      </c>
      <c r="H9783" s="1" t="s">
        <v>9577</v>
      </c>
    </row>
    <row r="9784" spans="1:8" x14ac:dyDescent="0.2">
      <c r="A9784" s="1">
        <v>9854</v>
      </c>
      <c r="B9784" s="1" t="str">
        <f t="shared" si="152"/>
        <v>choptank electric coop inc</v>
      </c>
      <c r="C9784" s="1" t="b">
        <f>IF(D9784&lt;&gt;"",IF(COUNTIF($D$2:D9783, D9784), INDEX($A$2:$D$100000, MATCH(D9784, $D$2:D9783,0),1), FALSE), FALSE)</f>
        <v>0</v>
      </c>
      <c r="F9784" s="1" t="b">
        <f>IF(G9784&lt;&gt;"", IF(COUNTIF($G$2:G9783, G9784), INDEX($A$2:$G$100000, MATCH(G9784, $G$2:G9783,0),1), FALSE), FALSE)</f>
        <v>0</v>
      </c>
      <c r="G9784" s="1">
        <v>3503</v>
      </c>
      <c r="H9784" s="1" t="s">
        <v>9578</v>
      </c>
    </row>
    <row r="9785" spans="1:8" x14ac:dyDescent="0.2">
      <c r="A9785" s="1">
        <v>9855</v>
      </c>
      <c r="B9785" s="1" t="str">
        <f t="shared" si="152"/>
        <v>central minnesota mpa</v>
      </c>
      <c r="C9785" s="1" t="b">
        <f>IF(D9785&lt;&gt;"",IF(COUNTIF($D$2:D9784, D9785), INDEX($A$2:$D$100000, MATCH(D9785, $D$2:D9784,0),1), FALSE), FALSE)</f>
        <v>0</v>
      </c>
      <c r="F9785" s="1" t="b">
        <f>IF(G9785&lt;&gt;"", IF(COUNTIF($G$2:G9784, G9785), INDEX($A$2:$G$100000, MATCH(G9785, $G$2:G9784,0),1), FALSE), FALSE)</f>
        <v>0</v>
      </c>
      <c r="G9785" s="1">
        <v>3519</v>
      </c>
      <c r="H9785" s="1" t="s">
        <v>9579</v>
      </c>
    </row>
    <row r="9786" spans="1:8" x14ac:dyDescent="0.2">
      <c r="A9786" s="1">
        <v>9856</v>
      </c>
      <c r="B9786" s="1" t="str">
        <f t="shared" si="152"/>
        <v>churchville village of</v>
      </c>
      <c r="C9786" s="1" t="b">
        <f>IF(D9786&lt;&gt;"",IF(COUNTIF($D$2:D9785, D9786), INDEX($A$2:$D$100000, MATCH(D9786, $D$2:D9785,0),1), FALSE), FALSE)</f>
        <v>0</v>
      </c>
      <c r="F9786" s="1" t="b">
        <f>IF(G9786&lt;&gt;"", IF(COUNTIF($G$2:G9785, G9786), INDEX($A$2:$G$100000, MATCH(G9786, $G$2:G9785,0),1), FALSE), FALSE)</f>
        <v>0</v>
      </c>
      <c r="G9786" s="1">
        <v>3525</v>
      </c>
      <c r="H9786" s="1" t="s">
        <v>9580</v>
      </c>
    </row>
    <row r="9787" spans="1:8" x14ac:dyDescent="0.2">
      <c r="A9787" s="1">
        <v>9857</v>
      </c>
      <c r="B9787" s="1" t="str">
        <f t="shared" si="152"/>
        <v>choctaw electric coop inc</v>
      </c>
      <c r="C9787" s="1" t="b">
        <f>IF(D9787&lt;&gt;"",IF(COUNTIF($D$2:D9786, D9787), INDEX($A$2:$D$100000, MATCH(D9787, $D$2:D9786,0),1), FALSE), FALSE)</f>
        <v>0</v>
      </c>
      <c r="F9787" s="1" t="b">
        <f>IF(G9787&lt;&gt;"", IF(COUNTIF($G$2:G9786, G9787), INDEX($A$2:$G$100000, MATCH(G9787, $G$2:G9786,0),1), FALSE), FALSE)</f>
        <v>0</v>
      </c>
      <c r="G9787" s="1">
        <v>3527</v>
      </c>
      <c r="H9787" s="1" t="s">
        <v>9581</v>
      </c>
    </row>
    <row r="9788" spans="1:8" x14ac:dyDescent="0.2">
      <c r="A9788" s="1">
        <v>9858</v>
      </c>
      <c r="B9788" s="1" t="str">
        <f t="shared" si="152"/>
        <v>cl power sales ten llc</v>
      </c>
      <c r="C9788" s="1" t="b">
        <f>IF(D9788&lt;&gt;"",IF(COUNTIF($D$2:D9787, D9788), INDEX($A$2:$D$100000, MATCH(D9788, $D$2:D9787,0),1), FALSE), FALSE)</f>
        <v>0</v>
      </c>
      <c r="F9788" s="1" t="b">
        <f>IF(G9788&lt;&gt;"", IF(COUNTIF($G$2:G9787, G9788), INDEX($A$2:$G$100000, MATCH(G9788, $G$2:G9787,0),1), FALSE), FALSE)</f>
        <v>0</v>
      </c>
      <c r="G9788" s="1">
        <v>3534</v>
      </c>
      <c r="H9788" s="1" t="s">
        <v>9582</v>
      </c>
    </row>
    <row r="9789" spans="1:8" x14ac:dyDescent="0.2">
      <c r="A9789" s="1">
        <v>9859</v>
      </c>
      <c r="B9789" s="1" t="str">
        <f t="shared" si="152"/>
        <v>cimarron city of</v>
      </c>
      <c r="C9789" s="1" t="b">
        <f>IF(D9789&lt;&gt;"",IF(COUNTIF($D$2:D9788, D9789), INDEX($A$2:$D$100000, MATCH(D9789, $D$2:D9788,0),1), FALSE), FALSE)</f>
        <v>0</v>
      </c>
      <c r="F9789" s="1" t="b">
        <f>IF(G9789&lt;&gt;"", IF(COUNTIF($G$2:G9788, G9789), INDEX($A$2:$G$100000, MATCH(G9789, $G$2:G9788,0),1), FALSE), FALSE)</f>
        <v>0</v>
      </c>
      <c r="G9789" s="1">
        <v>3535</v>
      </c>
      <c r="H9789" s="1" t="s">
        <v>9583</v>
      </c>
    </row>
    <row r="9790" spans="1:8" x14ac:dyDescent="0.2">
      <c r="A9790" s="1">
        <v>9860</v>
      </c>
      <c r="B9790" s="1" t="str">
        <f t="shared" si="152"/>
        <v>cincap v llc</v>
      </c>
      <c r="C9790" s="1" t="b">
        <f>IF(D9790&lt;&gt;"",IF(COUNTIF($D$2:D9789, D9790), INDEX($A$2:$D$100000, MATCH(D9790, $D$2:D9789,0),1), FALSE), FALSE)</f>
        <v>0</v>
      </c>
      <c r="F9790" s="1" t="b">
        <f>IF(G9790&lt;&gt;"", IF(COUNTIF($G$2:G9789, G9790), INDEX($A$2:$G$100000, MATCH(G9790, $G$2:G9789,0),1), FALSE), FALSE)</f>
        <v>0</v>
      </c>
      <c r="G9790" s="1">
        <v>3539</v>
      </c>
      <c r="H9790" s="1" t="s">
        <v>9584</v>
      </c>
    </row>
    <row r="9791" spans="1:8" x14ac:dyDescent="0.2">
      <c r="A9791" s="1">
        <v>9861</v>
      </c>
      <c r="B9791" s="1" t="str">
        <f t="shared" si="152"/>
        <v>cincap vii llc</v>
      </c>
      <c r="C9791" s="1" t="b">
        <f>IF(D9791&lt;&gt;"",IF(COUNTIF($D$2:D9790, D9791), INDEX($A$2:$D$100000, MATCH(D9791, $D$2:D9790,0),1), FALSE), FALSE)</f>
        <v>0</v>
      </c>
      <c r="F9791" s="1" t="b">
        <f>IF(G9791&lt;&gt;"", IF(COUNTIF($G$2:G9790, G9791), INDEX($A$2:$G$100000, MATCH(G9791, $G$2:G9790,0),1), FALSE), FALSE)</f>
        <v>0</v>
      </c>
      <c r="G9791" s="1">
        <v>3561</v>
      </c>
      <c r="H9791" s="1" t="s">
        <v>9585</v>
      </c>
    </row>
    <row r="9792" spans="1:8" x14ac:dyDescent="0.2">
      <c r="A9792" s="1">
        <v>9862</v>
      </c>
      <c r="B9792" s="1" t="str">
        <f t="shared" si="152"/>
        <v>chrylser financial corp</v>
      </c>
      <c r="C9792" s="1" t="b">
        <f>IF(D9792&lt;&gt;"",IF(COUNTIF($D$2:D9791, D9792), INDEX($A$2:$D$100000, MATCH(D9792, $D$2:D9791,0),1), FALSE), FALSE)</f>
        <v>0</v>
      </c>
      <c r="F9792" s="1" t="b">
        <f>IF(G9792&lt;&gt;"", IF(COUNTIF($G$2:G9791, G9792), INDEX($A$2:$G$100000, MATCH(G9792, $G$2:G9791,0),1), FALSE), FALSE)</f>
        <v>0</v>
      </c>
      <c r="G9792" s="1">
        <v>3565</v>
      </c>
      <c r="H9792" s="1" t="s">
        <v>9586</v>
      </c>
    </row>
    <row r="9793" spans="1:8" x14ac:dyDescent="0.2">
      <c r="A9793" s="1">
        <v>9863</v>
      </c>
      <c r="B9793" s="1" t="str">
        <f t="shared" si="152"/>
        <v>cl power sales eight llc</v>
      </c>
      <c r="C9793" s="1" t="b">
        <f>IF(D9793&lt;&gt;"",IF(COUNTIF($D$2:D9792, D9793), INDEX($A$2:$D$100000, MATCH(D9793, $D$2:D9792,0),1), FALSE), FALSE)</f>
        <v>0</v>
      </c>
      <c r="F9793" s="1" t="b">
        <f>IF(G9793&lt;&gt;"", IF(COUNTIF($G$2:G9792, G9793), INDEX($A$2:$G$100000, MATCH(G9793, $G$2:G9792,0),1), FALSE), FALSE)</f>
        <v>0</v>
      </c>
      <c r="G9793" s="1">
        <v>3570</v>
      </c>
      <c r="H9793" s="1" t="s">
        <v>9587</v>
      </c>
    </row>
    <row r="9794" spans="1:8" x14ac:dyDescent="0.2">
      <c r="A9794" s="1">
        <v>9864</v>
      </c>
      <c r="B9794" s="1" t="str">
        <f t="shared" ref="B9794:B9857" si="153">IF(H9794="",E9794,H9794)</f>
        <v>cincap iv llc</v>
      </c>
      <c r="C9794" s="1" t="b">
        <f>IF(D9794&lt;&gt;"",IF(COUNTIF($D$2:D9793, D9794), INDEX($A$2:$D$100000, MATCH(D9794, $D$2:D9793,0),1), FALSE), FALSE)</f>
        <v>0</v>
      </c>
      <c r="F9794" s="1" t="b">
        <f>IF(G9794&lt;&gt;"", IF(COUNTIF($G$2:G9793, G9794), INDEX($A$2:$G$100000, MATCH(G9794, $G$2:G9793,0),1), FALSE), FALSE)</f>
        <v>0</v>
      </c>
      <c r="G9794" s="1">
        <v>3575</v>
      </c>
      <c r="H9794" s="1" t="s">
        <v>9588</v>
      </c>
    </row>
    <row r="9795" spans="1:8" x14ac:dyDescent="0.2">
      <c r="A9795" s="1">
        <v>9865</v>
      </c>
      <c r="B9795" s="1" t="str">
        <f t="shared" si="153"/>
        <v>cl power sales nine llc</v>
      </c>
      <c r="C9795" s="1" t="b">
        <f>IF(D9795&lt;&gt;"",IF(COUNTIF($D$2:D9794, D9795), INDEX($A$2:$D$100000, MATCH(D9795, $D$2:D9794,0),1), FALSE), FALSE)</f>
        <v>0</v>
      </c>
      <c r="F9795" s="1" t="b">
        <f>IF(G9795&lt;&gt;"", IF(COUNTIF($G$2:G9794, G9795), INDEX($A$2:$G$100000, MATCH(G9795, $G$2:G9794,0),1), FALSE), FALSE)</f>
        <v>0</v>
      </c>
      <c r="G9795" s="1">
        <v>3577</v>
      </c>
      <c r="H9795" s="1" t="s">
        <v>9589</v>
      </c>
    </row>
    <row r="9796" spans="1:8" x14ac:dyDescent="0.2">
      <c r="A9796" s="1">
        <v>9866</v>
      </c>
      <c r="B9796" s="1" t="str">
        <f t="shared" si="153"/>
        <v>cl power sales six llc</v>
      </c>
      <c r="C9796" s="1" t="b">
        <f>IF(D9796&lt;&gt;"",IF(COUNTIF($D$2:D9795, D9796), INDEX($A$2:$D$100000, MATCH(D9796, $D$2:D9795,0),1), FALSE), FALSE)</f>
        <v>0</v>
      </c>
      <c r="F9796" s="1" t="b">
        <f>IF(G9796&lt;&gt;"", IF(COUNTIF($G$2:G9795, G9796), INDEX($A$2:$G$100000, MATCH(G9796, $G$2:G9795,0),1), FALSE), FALSE)</f>
        <v>0</v>
      </c>
      <c r="G9796" s="1">
        <v>3589</v>
      </c>
      <c r="H9796" s="1" t="s">
        <v>9590</v>
      </c>
    </row>
    <row r="9797" spans="1:8" x14ac:dyDescent="0.2">
      <c r="A9797" s="1">
        <v>9867</v>
      </c>
      <c r="B9797" s="1" t="str">
        <f t="shared" si="153"/>
        <v>citizens electric co</v>
      </c>
      <c r="C9797" s="1" t="b">
        <f>IF(D9797&lt;&gt;"",IF(COUNTIF($D$2:D9796, D9797), INDEX($A$2:$D$100000, MATCH(D9797, $D$2:D9796,0),1), FALSE), FALSE)</f>
        <v>0</v>
      </c>
      <c r="F9797" s="1" t="b">
        <f>IF(G9797&lt;&gt;"", IF(COUNTIF($G$2:G9796, G9797), INDEX($A$2:$G$100000, MATCH(G9797, $G$2:G9796,0),1), FALSE), FALSE)</f>
        <v>0</v>
      </c>
      <c r="G9797" s="1">
        <v>3597</v>
      </c>
      <c r="H9797" s="1" t="s">
        <v>9591</v>
      </c>
    </row>
    <row r="9798" spans="1:8" x14ac:dyDescent="0.2">
      <c r="A9798" s="1">
        <v>9868</v>
      </c>
      <c r="B9798" s="1" t="str">
        <f t="shared" si="153"/>
        <v>citizens electric corp</v>
      </c>
      <c r="C9798" s="1" t="b">
        <f>IF(D9798&lt;&gt;"",IF(COUNTIF($D$2:D9797, D9798), INDEX($A$2:$D$100000, MATCH(D9798, $D$2:D9797,0),1), FALSE), FALSE)</f>
        <v>0</v>
      </c>
      <c r="F9798" s="1" t="b">
        <f>IF(G9798&lt;&gt;"", IF(COUNTIF($G$2:G9797, G9798), INDEX($A$2:$G$100000, MATCH(G9798, $G$2:G9797,0),1), FALSE), FALSE)</f>
        <v>0</v>
      </c>
      <c r="G9798" s="1">
        <v>3600</v>
      </c>
      <c r="H9798" s="1" t="s">
        <v>9592</v>
      </c>
    </row>
    <row r="9799" spans="1:8" x14ac:dyDescent="0.2">
      <c r="A9799" s="1">
        <v>9869</v>
      </c>
      <c r="B9799" s="1" t="str">
        <f t="shared" si="153"/>
        <v>edison mission marktg&amp;trdg inc</v>
      </c>
      <c r="C9799" s="1" t="b">
        <f>IF(D9799&lt;&gt;"",IF(COUNTIF($D$2:D9798, D9799), INDEX($A$2:$D$100000, MATCH(D9799, $D$2:D9798,0),1), FALSE), FALSE)</f>
        <v>0</v>
      </c>
      <c r="F9799" s="1" t="b">
        <f>IF(G9799&lt;&gt;"", IF(COUNTIF($G$2:G9798, G9799), INDEX($A$2:$G$100000, MATCH(G9799, $G$2:G9798,0),1), FALSE), FALSE)</f>
        <v>0</v>
      </c>
      <c r="G9799" s="1">
        <v>3601</v>
      </c>
      <c r="H9799" s="1" t="s">
        <v>9593</v>
      </c>
    </row>
    <row r="9800" spans="1:8" x14ac:dyDescent="0.2">
      <c r="A9800" s="1">
        <v>9870</v>
      </c>
      <c r="B9800" s="1" t="str">
        <f t="shared" si="153"/>
        <v>chrysler capital lease svc inc</v>
      </c>
      <c r="C9800" s="1" t="b">
        <f>IF(D9800&lt;&gt;"",IF(COUNTIF($D$2:D9799, D9800), INDEX($A$2:$D$100000, MATCH(D9800, $D$2:D9799,0),1), FALSE), FALSE)</f>
        <v>0</v>
      </c>
      <c r="F9800" s="1" t="b">
        <f>IF(G9800&lt;&gt;"", IF(COUNTIF($G$2:G9799, G9800), INDEX($A$2:$G$100000, MATCH(G9800, $G$2:G9799,0),1), FALSE), FALSE)</f>
        <v>0</v>
      </c>
      <c r="G9800" s="1">
        <v>3606</v>
      </c>
      <c r="H9800" s="1" t="s">
        <v>9594</v>
      </c>
    </row>
    <row r="9801" spans="1:8" x14ac:dyDescent="0.2">
      <c r="A9801" s="1">
        <v>9871</v>
      </c>
      <c r="B9801" s="1" t="str">
        <f t="shared" si="153"/>
        <v>cl power sales two llc</v>
      </c>
      <c r="C9801" s="1" t="b">
        <f>IF(D9801&lt;&gt;"",IF(COUNTIF($D$2:D9800, D9801), INDEX($A$2:$D$100000, MATCH(D9801, $D$2:D9800,0),1), FALSE), FALSE)</f>
        <v>0</v>
      </c>
      <c r="F9801" s="1" t="b">
        <f>IF(G9801&lt;&gt;"", IF(COUNTIF($G$2:G9800, G9801), INDEX($A$2:$G$100000, MATCH(G9801, $G$2:G9800,0),1), FALSE), FALSE)</f>
        <v>0</v>
      </c>
      <c r="G9801" s="1">
        <v>3625</v>
      </c>
      <c r="H9801" s="1" t="s">
        <v>9595</v>
      </c>
    </row>
    <row r="9802" spans="1:8" x14ac:dyDescent="0.2">
      <c r="A9802" s="1">
        <v>9872</v>
      </c>
      <c r="B9802" s="1" t="str">
        <f t="shared" si="153"/>
        <v>mclaughlin city of</v>
      </c>
      <c r="C9802" s="1" t="b">
        <f>IF(D9802&lt;&gt;"",IF(COUNTIF($D$2:D9801, D9802), INDEX($A$2:$D$100000, MATCH(D9802, $D$2:D9801,0),1), FALSE), FALSE)</f>
        <v>0</v>
      </c>
      <c r="F9802" s="1" t="b">
        <f>IF(G9802&lt;&gt;"", IF(COUNTIF($G$2:G9801, G9802), INDEX($A$2:$G$100000, MATCH(G9802, $G$2:G9801,0),1), FALSE), FALSE)</f>
        <v>0</v>
      </c>
      <c r="G9802" s="1">
        <v>3633</v>
      </c>
      <c r="H9802" s="1" t="s">
        <v>9596</v>
      </c>
    </row>
    <row r="9803" spans="1:8" x14ac:dyDescent="0.2">
      <c r="A9803" s="1">
        <v>9873</v>
      </c>
      <c r="B9803" s="1" t="str">
        <f t="shared" si="153"/>
        <v>nixa city of</v>
      </c>
      <c r="C9803" s="1" t="b">
        <f>IF(D9803&lt;&gt;"",IF(COUNTIF($D$2:D9802, D9803), INDEX($A$2:$D$100000, MATCH(D9803, $D$2:D9802,0),1), FALSE), FALSE)</f>
        <v>0</v>
      </c>
      <c r="F9803" s="1" t="b">
        <f>IF(G9803&lt;&gt;"", IF(COUNTIF($G$2:G9802, G9803), INDEX($A$2:$G$100000, MATCH(G9803, $G$2:G9802,0),1), FALSE), FALSE)</f>
        <v>0</v>
      </c>
      <c r="G9803" s="1">
        <v>3634</v>
      </c>
      <c r="H9803" s="1" t="s">
        <v>9597</v>
      </c>
    </row>
    <row r="9804" spans="1:8" x14ac:dyDescent="0.2">
      <c r="A9804" s="1">
        <v>9874</v>
      </c>
      <c r="B9804" s="1" t="str">
        <f t="shared" si="153"/>
        <v>claiborne electric coop inc</v>
      </c>
      <c r="C9804" s="1" t="b">
        <f>IF(D9804&lt;&gt;"",IF(COUNTIF($D$2:D9803, D9804), INDEX($A$2:$D$100000, MATCH(D9804, $D$2:D9803,0),1), FALSE), FALSE)</f>
        <v>0</v>
      </c>
      <c r="F9804" s="1" t="b">
        <f>IF(G9804&lt;&gt;"", IF(COUNTIF($G$2:G9803, G9804), INDEX($A$2:$G$100000, MATCH(G9804, $G$2:G9803,0),1), FALSE), FALSE)</f>
        <v>0</v>
      </c>
      <c r="G9804" s="1">
        <v>3641</v>
      </c>
      <c r="H9804" s="1" t="s">
        <v>9598</v>
      </c>
    </row>
    <row r="9805" spans="1:8" x14ac:dyDescent="0.2">
      <c r="A9805" s="1">
        <v>9875</v>
      </c>
      <c r="B9805" s="1" t="str">
        <f t="shared" si="153"/>
        <v>pud no 1 of clallam county</v>
      </c>
      <c r="C9805" s="1" t="b">
        <f>IF(D9805&lt;&gt;"",IF(COUNTIF($D$2:D9804, D9805), INDEX($A$2:$D$100000, MATCH(D9805, $D$2:D9804,0),1), FALSE), FALSE)</f>
        <v>0</v>
      </c>
      <c r="F9805" s="1" t="b">
        <f>IF(G9805&lt;&gt;"", IF(COUNTIF($G$2:G9804, G9805), INDEX($A$2:$G$100000, MATCH(G9805, $G$2:G9804,0),1), FALSE), FALSE)</f>
        <v>0</v>
      </c>
      <c r="G9805" s="1">
        <v>3644</v>
      </c>
      <c r="H9805" s="1" t="s">
        <v>9599</v>
      </c>
    </row>
    <row r="9806" spans="1:8" x14ac:dyDescent="0.2">
      <c r="A9806" s="1">
        <v>9876</v>
      </c>
      <c r="B9806" s="1" t="str">
        <f t="shared" si="153"/>
        <v>claremore city of</v>
      </c>
      <c r="C9806" s="1" t="b">
        <f>IF(D9806&lt;&gt;"",IF(COUNTIF($D$2:D9805, D9806), INDEX($A$2:$D$100000, MATCH(D9806, $D$2:D9805,0),1), FALSE), FALSE)</f>
        <v>0</v>
      </c>
      <c r="F9806" s="1" t="b">
        <f>IF(G9806&lt;&gt;"", IF(COUNTIF($G$2:G9805, G9806), INDEX($A$2:$G$100000, MATCH(G9806, $G$2:G9805,0),1), FALSE), FALSE)</f>
        <v>0</v>
      </c>
      <c r="G9806" s="1">
        <v>3647</v>
      </c>
      <c r="H9806" s="1" t="s">
        <v>9600</v>
      </c>
    </row>
    <row r="9807" spans="1:8" x14ac:dyDescent="0.2">
      <c r="A9807" s="1">
        <v>9877</v>
      </c>
      <c r="B9807" s="1" t="str">
        <f t="shared" si="153"/>
        <v>cherokee county cogen plp</v>
      </c>
      <c r="C9807" s="1" t="b">
        <f>IF(D9807&lt;&gt;"",IF(COUNTIF($D$2:D9806, D9807), INDEX($A$2:$D$100000, MATCH(D9807, $D$2:D9806,0),1), FALSE), FALSE)</f>
        <v>0</v>
      </c>
      <c r="F9807" s="1" t="b">
        <f>IF(G9807&lt;&gt;"", IF(COUNTIF($G$2:G9806, G9807), INDEX($A$2:$G$100000, MATCH(G9807, $G$2:G9806,0),1), FALSE), FALSE)</f>
        <v>0</v>
      </c>
      <c r="G9807" s="1">
        <v>3652</v>
      </c>
      <c r="H9807" s="1" t="s">
        <v>9601</v>
      </c>
    </row>
    <row r="9808" spans="1:8" x14ac:dyDescent="0.2">
      <c r="A9808" s="1">
        <v>9878</v>
      </c>
      <c r="B9808" s="1" t="str">
        <f t="shared" si="153"/>
        <v>clark rural electric coop corp</v>
      </c>
      <c r="C9808" s="1" t="b">
        <f>IF(D9808&lt;&gt;"",IF(COUNTIF($D$2:D9807, D9808), INDEX($A$2:$D$100000, MATCH(D9808, $D$2:D9807,0),1), FALSE), FALSE)</f>
        <v>0</v>
      </c>
      <c r="F9808" s="1" t="b">
        <f>IF(G9808&lt;&gt;"", IF(COUNTIF($G$2:G9807, G9808), INDEX($A$2:$G$100000, MATCH(G9808, $G$2:G9807,0),1), FALSE), FALSE)</f>
        <v>0</v>
      </c>
      <c r="G9808" s="1">
        <v>3687</v>
      </c>
      <c r="H9808" s="1" t="s">
        <v>9602</v>
      </c>
    </row>
    <row r="9809" spans="1:8" x14ac:dyDescent="0.2">
      <c r="A9809" s="1">
        <v>9879</v>
      </c>
      <c r="B9809" s="1" t="str">
        <f t="shared" si="153"/>
        <v>clark electric coop</v>
      </c>
      <c r="C9809" s="1" t="b">
        <f>IF(D9809&lt;&gt;"",IF(COUNTIF($D$2:D9808, D9809), INDEX($A$2:$D$100000, MATCH(D9809, $D$2:D9808,0),1), FALSE), FALSE)</f>
        <v>0</v>
      </c>
      <c r="F9809" s="1" t="b">
        <f>IF(G9809&lt;&gt;"", IF(COUNTIF($G$2:G9808, G9809), INDEX($A$2:$G$100000, MATCH(G9809, $G$2:G9808,0),1), FALSE), FALSE)</f>
        <v>0</v>
      </c>
      <c r="G9809" s="1">
        <v>3701</v>
      </c>
      <c r="H9809" s="1" t="s">
        <v>9603</v>
      </c>
    </row>
    <row r="9810" spans="1:8" x14ac:dyDescent="0.2">
      <c r="A9810" s="1">
        <v>9880</v>
      </c>
      <c r="B9810" s="1" t="str">
        <f t="shared" si="153"/>
        <v>clarkson city of</v>
      </c>
      <c r="C9810" s="1" t="b">
        <f>IF(D9810&lt;&gt;"",IF(COUNTIF($D$2:D9809, D9810), INDEX($A$2:$D$100000, MATCH(D9810, $D$2:D9809,0),1), FALSE), FALSE)</f>
        <v>0</v>
      </c>
      <c r="F9810" s="1" t="b">
        <f>IF(G9810&lt;&gt;"", IF(COUNTIF($G$2:G9809, G9810), INDEX($A$2:$G$100000, MATCH(G9810, $G$2:G9809,0),1), FALSE), FALSE)</f>
        <v>0</v>
      </c>
      <c r="G9810" s="1">
        <v>3703</v>
      </c>
      <c r="H9810" s="1" t="s">
        <v>9604</v>
      </c>
    </row>
    <row r="9811" spans="1:8" x14ac:dyDescent="0.2">
      <c r="A9811" s="1">
        <v>9881</v>
      </c>
      <c r="B9811" s="1" t="str">
        <f t="shared" si="153"/>
        <v>clarksville city of</v>
      </c>
      <c r="C9811" s="1" t="b">
        <f>IF(D9811&lt;&gt;"",IF(COUNTIF($D$2:D9810, D9811), INDEX($A$2:$D$100000, MATCH(D9811, $D$2:D9810,0),1), FALSE), FALSE)</f>
        <v>0</v>
      </c>
      <c r="F9811" s="1" t="b">
        <f>IF(G9811&lt;&gt;"", IF(COUNTIF($G$2:G9810, G9811), INDEX($A$2:$G$100000, MATCH(G9811, $G$2:G9810,0),1), FALSE), FALSE)</f>
        <v>0</v>
      </c>
      <c r="G9811" s="1">
        <v>3704</v>
      </c>
      <c r="H9811" s="1" t="s">
        <v>9605</v>
      </c>
    </row>
    <row r="9812" spans="1:8" x14ac:dyDescent="0.2">
      <c r="A9812" s="1">
        <v>9882</v>
      </c>
      <c r="B9812" s="1" t="str">
        <f t="shared" si="153"/>
        <v>clarksville light &amp; water co</v>
      </c>
      <c r="C9812" s="1" t="b">
        <f>IF(D9812&lt;&gt;"",IF(COUNTIF($D$2:D9811, D9812), INDEX($A$2:$D$100000, MATCH(D9812, $D$2:D9811,0),1), FALSE), FALSE)</f>
        <v>0</v>
      </c>
      <c r="F9812" s="1" t="b">
        <f>IF(G9812&lt;&gt;"", IF(COUNTIF($G$2:G9811, G9812), INDEX($A$2:$G$100000, MATCH(G9812, $G$2:G9811,0),1), FALSE), FALSE)</f>
        <v>0</v>
      </c>
      <c r="G9812" s="1">
        <v>3705</v>
      </c>
      <c r="H9812" s="1" t="s">
        <v>9606</v>
      </c>
    </row>
    <row r="9813" spans="1:8" x14ac:dyDescent="0.2">
      <c r="A9813" s="1">
        <v>9883</v>
      </c>
      <c r="B9813" s="1" t="str">
        <f t="shared" si="153"/>
        <v>clarksville city of</v>
      </c>
      <c r="C9813" s="1" t="b">
        <f>IF(D9813&lt;&gt;"",IF(COUNTIF($D$2:D9812, D9813), INDEX($A$2:$D$100000, MATCH(D9813, $D$2:D9812,0),1), FALSE), FALSE)</f>
        <v>0</v>
      </c>
      <c r="F9813" s="1" t="b">
        <f>IF(G9813&lt;&gt;"", IF(COUNTIF($G$2:G9812, G9813), INDEX($A$2:$G$100000, MATCH(G9813, $G$2:G9812,0),1), FALSE), FALSE)</f>
        <v>0</v>
      </c>
      <c r="G9813" s="1">
        <v>3706</v>
      </c>
      <c r="H9813" s="1" t="s">
        <v>9605</v>
      </c>
    </row>
    <row r="9814" spans="1:8" x14ac:dyDescent="0.2">
      <c r="A9814" s="1">
        <v>9884</v>
      </c>
      <c r="B9814" s="1" t="str">
        <f t="shared" si="153"/>
        <v>clay county electric coop corp</v>
      </c>
      <c r="C9814" s="1" t="b">
        <f>IF(D9814&lt;&gt;"",IF(COUNTIF($D$2:D9813, D9814), INDEX($A$2:$D$100000, MATCH(D9814, $D$2:D9813,0),1), FALSE), FALSE)</f>
        <v>0</v>
      </c>
      <c r="F9814" s="1" t="b">
        <f>IF(G9814&lt;&gt;"", IF(COUNTIF($G$2:G9813, G9814), INDEX($A$2:$G$100000, MATCH(G9814, $G$2:G9813,0),1), FALSE), FALSE)</f>
        <v>0</v>
      </c>
      <c r="G9814" s="1">
        <v>3712</v>
      </c>
      <c r="H9814" s="1" t="s">
        <v>9607</v>
      </c>
    </row>
    <row r="9815" spans="1:8" x14ac:dyDescent="0.2">
      <c r="A9815" s="1">
        <v>9885</v>
      </c>
      <c r="B9815" s="1" t="str">
        <f t="shared" si="153"/>
        <v>clay-union electric corp</v>
      </c>
      <c r="C9815" s="1" t="b">
        <f>IF(D9815&lt;&gt;"",IF(COUNTIF($D$2:D9814, D9815), INDEX($A$2:$D$100000, MATCH(D9815, $D$2:D9814,0),1), FALSE), FALSE)</f>
        <v>0</v>
      </c>
      <c r="F9815" s="1" t="b">
        <f>IF(G9815&lt;&gt;"", IF(COUNTIF($G$2:G9814, G9815), INDEX($A$2:$G$100000, MATCH(G9815, $G$2:G9814,0),1), FALSE), FALSE)</f>
        <v>0</v>
      </c>
      <c r="G9815" s="1">
        <v>3716</v>
      </c>
      <c r="H9815" s="1" t="s">
        <v>9608</v>
      </c>
    </row>
    <row r="9816" spans="1:8" x14ac:dyDescent="0.2">
      <c r="A9816" s="1">
        <v>9886</v>
      </c>
      <c r="B9816" s="1" t="str">
        <f t="shared" si="153"/>
        <v>clarke electric coop inc</v>
      </c>
      <c r="C9816" s="1" t="b">
        <f>IF(D9816&lt;&gt;"",IF(COUNTIF($D$2:D9815, D9816), INDEX($A$2:$D$100000, MATCH(D9816, $D$2:D9815,0),1), FALSE), FALSE)</f>
        <v>0</v>
      </c>
      <c r="F9816" s="1" t="b">
        <f>IF(G9816&lt;&gt;"", IF(COUNTIF($G$2:G9815, G9816), INDEX($A$2:$G$100000, MATCH(G9816, $G$2:G9815,0),1), FALSE), FALSE)</f>
        <v>0</v>
      </c>
      <c r="G9816" s="1">
        <v>3722</v>
      </c>
      <c r="H9816" s="1" t="s">
        <v>9609</v>
      </c>
    </row>
    <row r="9817" spans="1:8" x14ac:dyDescent="0.2">
      <c r="A9817" s="1">
        <v>9887</v>
      </c>
      <c r="B9817" s="1" t="str">
        <f t="shared" si="153"/>
        <v>clay electric coop inc</v>
      </c>
      <c r="C9817" s="1" t="b">
        <f>IF(D9817&lt;&gt;"",IF(COUNTIF($D$2:D9816, D9817), INDEX($A$2:$D$100000, MATCH(D9817, $D$2:D9816,0),1), FALSE), FALSE)</f>
        <v>0</v>
      </c>
      <c r="F9817" s="1" t="b">
        <f>IF(G9817&lt;&gt;"", IF(COUNTIF($G$2:G9816, G9817), INDEX($A$2:$G$100000, MATCH(G9817, $G$2:G9816,0),1), FALSE), FALSE)</f>
        <v>0</v>
      </c>
      <c r="G9817" s="1">
        <v>3726</v>
      </c>
      <c r="H9817" s="1" t="s">
        <v>9610</v>
      </c>
    </row>
    <row r="9818" spans="1:8" x14ac:dyDescent="0.2">
      <c r="A9818" s="1">
        <v>9888</v>
      </c>
      <c r="B9818" s="1" t="str">
        <f t="shared" si="153"/>
        <v>clayton city of</v>
      </c>
      <c r="C9818" s="1" t="b">
        <f>IF(D9818&lt;&gt;"",IF(COUNTIF($D$2:D9817, D9818), INDEX($A$2:$D$100000, MATCH(D9818, $D$2:D9817,0),1), FALSE), FALSE)</f>
        <v>0</v>
      </c>
      <c r="F9818" s="1" t="b">
        <f>IF(G9818&lt;&gt;"", IF(COUNTIF($G$2:G9817, G9818), INDEX($A$2:$G$100000, MATCH(G9818, $G$2:G9817,0),1), FALSE), FALSE)</f>
        <v>0</v>
      </c>
      <c r="G9818" s="1">
        <v>3731</v>
      </c>
      <c r="H9818" s="1" t="s">
        <v>9611</v>
      </c>
    </row>
    <row r="9819" spans="1:8" x14ac:dyDescent="0.2">
      <c r="A9819" s="1">
        <v>9889</v>
      </c>
      <c r="B9819" s="1" t="str">
        <f t="shared" si="153"/>
        <v>clayton town of</v>
      </c>
      <c r="C9819" s="1" t="b">
        <f>IF(D9819&lt;&gt;"",IF(COUNTIF($D$2:D9818, D9819), INDEX($A$2:$D$100000, MATCH(D9819, $D$2:D9818,0),1), FALSE), FALSE)</f>
        <v>0</v>
      </c>
      <c r="F9819" s="1" t="b">
        <f>IF(G9819&lt;&gt;"", IF(COUNTIF($G$2:G9818, G9819), INDEX($A$2:$G$100000, MATCH(G9819, $G$2:G9818,0),1), FALSE), FALSE)</f>
        <v>0</v>
      </c>
      <c r="G9819" s="1">
        <v>3732</v>
      </c>
      <c r="H9819" s="1" t="s">
        <v>9612</v>
      </c>
    </row>
    <row r="9820" spans="1:8" x14ac:dyDescent="0.2">
      <c r="A9820" s="1">
        <v>9890</v>
      </c>
      <c r="B9820" s="1" t="str">
        <f t="shared" si="153"/>
        <v>colman city of</v>
      </c>
      <c r="C9820" s="1" t="b">
        <f>IF(D9820&lt;&gt;"",IF(COUNTIF($D$2:D9819, D9820), INDEX($A$2:$D$100000, MATCH(D9820, $D$2:D9819,0),1), FALSE), FALSE)</f>
        <v>0</v>
      </c>
      <c r="F9820" s="1" t="b">
        <f>IF(G9820&lt;&gt;"", IF(COUNTIF($G$2:G9819, G9820), INDEX($A$2:$G$100000, MATCH(G9820, $G$2:G9819,0),1), FALSE), FALSE)</f>
        <v>0</v>
      </c>
      <c r="G9820" s="1">
        <v>3735</v>
      </c>
      <c r="H9820" s="1" t="s">
        <v>9613</v>
      </c>
    </row>
    <row r="9821" spans="1:8" x14ac:dyDescent="0.2">
      <c r="A9821" s="1">
        <v>9891</v>
      </c>
      <c r="B9821" s="1" t="str">
        <f t="shared" si="153"/>
        <v>clearwater power co</v>
      </c>
      <c r="C9821" s="1" t="b">
        <f>IF(D9821&lt;&gt;"",IF(COUNTIF($D$2:D9820, D9821), INDEX($A$2:$D$100000, MATCH(D9821, $D$2:D9820,0),1), FALSE), FALSE)</f>
        <v>0</v>
      </c>
      <c r="F9821" s="1" t="b">
        <f>IF(G9821&lt;&gt;"", IF(COUNTIF($G$2:G9820, G9821), INDEX($A$2:$G$100000, MATCH(G9821, $G$2:G9820,0),1), FALSE), FALSE)</f>
        <v>0</v>
      </c>
      <c r="G9821" s="1">
        <v>3739</v>
      </c>
      <c r="H9821" s="1" t="s">
        <v>9614</v>
      </c>
    </row>
    <row r="9822" spans="1:8" x14ac:dyDescent="0.2">
      <c r="A9822" s="1">
        <v>9892</v>
      </c>
      <c r="B9822" s="1" t="str">
        <f t="shared" si="153"/>
        <v>clay electric coop inc</v>
      </c>
      <c r="C9822" s="1" t="b">
        <f>IF(D9822&lt;&gt;"",IF(COUNTIF($D$2:D9821, D9822), INDEX($A$2:$D$100000, MATCH(D9822, $D$2:D9821,0),1), FALSE), FALSE)</f>
        <v>0</v>
      </c>
      <c r="F9822" s="1" t="b">
        <f>IF(G9822&lt;&gt;"", IF(COUNTIF($G$2:G9821, G9822), INDEX($A$2:$G$100000, MATCH(G9822, $G$2:G9821,0),1), FALSE), FALSE)</f>
        <v>0</v>
      </c>
      <c r="G9822" s="1">
        <v>3757</v>
      </c>
      <c r="H9822" s="1" t="s">
        <v>9610</v>
      </c>
    </row>
    <row r="9823" spans="1:8" x14ac:dyDescent="0.2">
      <c r="A9823" s="1">
        <v>9893</v>
      </c>
      <c r="B9823" s="1" t="str">
        <f t="shared" si="153"/>
        <v>cleveland city of</v>
      </c>
      <c r="C9823" s="1" t="b">
        <f>IF(D9823&lt;&gt;"",IF(COUNTIF($D$2:D9822, D9823), INDEX($A$2:$D$100000, MATCH(D9823, $D$2:D9822,0),1), FALSE), FALSE)</f>
        <v>0</v>
      </c>
      <c r="F9823" s="1" t="b">
        <f>IF(G9823&lt;&gt;"", IF(COUNTIF($G$2:G9822, G9823), INDEX($A$2:$G$100000, MATCH(G9823, $G$2:G9822,0),1), FALSE), FALSE)</f>
        <v>0</v>
      </c>
      <c r="G9823" s="1">
        <v>3758</v>
      </c>
      <c r="H9823" s="1" t="s">
        <v>9615</v>
      </c>
    </row>
    <row r="9824" spans="1:8" x14ac:dyDescent="0.2">
      <c r="A9824" s="1">
        <v>9894</v>
      </c>
      <c r="B9824" s="1" t="str">
        <f t="shared" si="153"/>
        <v>dominion retail inc</v>
      </c>
      <c r="C9824" s="1" t="b">
        <f>IF(D9824&lt;&gt;"",IF(COUNTIF($D$2:D9823, D9824), INDEX($A$2:$D$100000, MATCH(D9824, $D$2:D9823,0),1), FALSE), FALSE)</f>
        <v>0</v>
      </c>
      <c r="F9824" s="1" t="b">
        <f>IF(G9824&lt;&gt;"", IF(COUNTIF($G$2:G9823, G9824), INDEX($A$2:$G$100000, MATCH(G9824, $G$2:G9823,0),1), FALSE), FALSE)</f>
        <v>0</v>
      </c>
      <c r="G9824" s="1">
        <v>3763</v>
      </c>
      <c r="H9824" s="1" t="s">
        <v>9616</v>
      </c>
    </row>
    <row r="9825" spans="1:8" x14ac:dyDescent="0.2">
      <c r="A9825" s="1">
        <v>9895</v>
      </c>
      <c r="B9825" s="1" t="str">
        <f t="shared" si="153"/>
        <v>clearwater-polk elec coop inc</v>
      </c>
      <c r="C9825" s="1" t="b">
        <f>IF(D9825&lt;&gt;"",IF(COUNTIF($D$2:D9824, D9825), INDEX($A$2:$D$100000, MATCH(D9825, $D$2:D9824,0),1), FALSE), FALSE)</f>
        <v>0</v>
      </c>
      <c r="F9825" s="1" t="b">
        <f>IF(G9825&lt;&gt;"", IF(COUNTIF($G$2:G9824, G9825), INDEX($A$2:$G$100000, MATCH(G9825, $G$2:G9824,0),1), FALSE), FALSE)</f>
        <v>0</v>
      </c>
      <c r="G9825" s="1">
        <v>3764</v>
      </c>
      <c r="H9825" s="1" t="s">
        <v>9617</v>
      </c>
    </row>
    <row r="9826" spans="1:8" x14ac:dyDescent="0.2">
      <c r="A9826" s="1">
        <v>9896</v>
      </c>
      <c r="B9826" s="1" t="str">
        <f t="shared" si="153"/>
        <v>clewiston city of</v>
      </c>
      <c r="C9826" s="1" t="b">
        <f>IF(D9826&lt;&gt;"",IF(COUNTIF($D$2:D9825, D9826), INDEX($A$2:$D$100000, MATCH(D9826, $D$2:D9825,0),1), FALSE), FALSE)</f>
        <v>0</v>
      </c>
      <c r="F9826" s="1" t="b">
        <f>IF(G9826&lt;&gt;"", IF(COUNTIF($G$2:G9825, G9826), INDEX($A$2:$G$100000, MATCH(G9826, $G$2:G9825,0),1), FALSE), FALSE)</f>
        <v>0</v>
      </c>
      <c r="G9826" s="1">
        <v>3774</v>
      </c>
      <c r="H9826" s="1" t="s">
        <v>9618</v>
      </c>
    </row>
    <row r="9827" spans="1:8" x14ac:dyDescent="0.2">
      <c r="A9827" s="1">
        <v>9897</v>
      </c>
      <c r="B9827" s="1" t="str">
        <f t="shared" si="153"/>
        <v>cliffs electric service co</v>
      </c>
      <c r="C9827" s="1" t="b">
        <f>IF(D9827&lt;&gt;"",IF(COUNTIF($D$2:D9826, D9827), INDEX($A$2:$D$100000, MATCH(D9827, $D$2:D9826,0),1), FALSE), FALSE)</f>
        <v>0</v>
      </c>
      <c r="F9827" s="1" t="b">
        <f>IF(G9827&lt;&gt;"", IF(COUNTIF($G$2:G9826, G9827), INDEX($A$2:$G$100000, MATCH(G9827, $G$2:G9826,0),1), FALSE), FALSE)</f>
        <v>0</v>
      </c>
      <c r="G9827" s="1">
        <v>3781</v>
      </c>
      <c r="H9827" s="1" t="s">
        <v>9619</v>
      </c>
    </row>
    <row r="9828" spans="1:8" x14ac:dyDescent="0.2">
      <c r="A9828" s="1">
        <v>9898</v>
      </c>
      <c r="B9828" s="1" t="str">
        <f t="shared" si="153"/>
        <v>clinton combined utility sys</v>
      </c>
      <c r="C9828" s="1" t="b">
        <f>IF(D9828&lt;&gt;"",IF(COUNTIF($D$2:D9827, D9828), INDEX($A$2:$D$100000, MATCH(D9828, $D$2:D9827,0),1), FALSE), FALSE)</f>
        <v>0</v>
      </c>
      <c r="F9828" s="1" t="b">
        <f>IF(G9828&lt;&gt;"", IF(COUNTIF($G$2:G9827, G9828), INDEX($A$2:$G$100000, MATCH(G9828, $G$2:G9827,0),1), FALSE), FALSE)</f>
        <v>0</v>
      </c>
      <c r="G9828" s="1">
        <v>3804</v>
      </c>
      <c r="H9828" s="1" t="s">
        <v>9620</v>
      </c>
    </row>
    <row r="9829" spans="1:8" x14ac:dyDescent="0.2">
      <c r="A9829" s="1">
        <v>9899</v>
      </c>
      <c r="B9829" s="1" t="str">
        <f t="shared" si="153"/>
        <v>clinton county elec coop inc</v>
      </c>
      <c r="C9829" s="1" t="b">
        <f>IF(D9829&lt;&gt;"",IF(COUNTIF($D$2:D9828, D9829), INDEX($A$2:$D$100000, MATCH(D9829, $D$2:D9828,0),1), FALSE), FALSE)</f>
        <v>0</v>
      </c>
      <c r="F9829" s="1" t="b">
        <f>IF(G9829&lt;&gt;"", IF(COUNTIF($G$2:G9828, G9829), INDEX($A$2:$G$100000, MATCH(G9829, $G$2:G9828,0),1), FALSE), FALSE)</f>
        <v>0</v>
      </c>
      <c r="G9829" s="1">
        <v>3806</v>
      </c>
      <c r="H9829" s="1" t="s">
        <v>9621</v>
      </c>
    </row>
    <row r="9830" spans="1:8" x14ac:dyDescent="0.2">
      <c r="A9830" s="1">
        <v>9900</v>
      </c>
      <c r="B9830" s="1" t="str">
        <f t="shared" si="153"/>
        <v>clinton city of</v>
      </c>
      <c r="C9830" s="1" t="b">
        <f>IF(D9830&lt;&gt;"",IF(COUNTIF($D$2:D9829, D9830), INDEX($A$2:$D$100000, MATCH(D9830, $D$2:D9829,0),1), FALSE), FALSE)</f>
        <v>0</v>
      </c>
      <c r="F9830" s="1" t="b">
        <f>IF(G9830&lt;&gt;"", IF(COUNTIF($G$2:G9829, G9830), INDEX($A$2:$G$100000, MATCH(G9830, $G$2:G9829,0),1), FALSE), FALSE)</f>
        <v>0</v>
      </c>
      <c r="G9830" s="1">
        <v>3812</v>
      </c>
      <c r="H9830" s="1" t="s">
        <v>9622</v>
      </c>
    </row>
    <row r="9831" spans="1:8" x14ac:dyDescent="0.2">
      <c r="A9831" s="1">
        <v>9901</v>
      </c>
      <c r="B9831" s="1" t="str">
        <f t="shared" si="153"/>
        <v>clintonville city of</v>
      </c>
      <c r="C9831" s="1" t="b">
        <f>IF(D9831&lt;&gt;"",IF(COUNTIF($D$2:D9830, D9831), INDEX($A$2:$D$100000, MATCH(D9831, $D$2:D9830,0),1), FALSE), FALSE)</f>
        <v>0</v>
      </c>
      <c r="F9831" s="1" t="b">
        <f>IF(G9831&lt;&gt;"", IF(COUNTIF($G$2:G9830, G9831), INDEX($A$2:$G$100000, MATCH(G9831, $G$2:G9830,0),1), FALSE), FALSE)</f>
        <v>0</v>
      </c>
      <c r="G9831" s="1">
        <v>3814</v>
      </c>
      <c r="H9831" s="1" t="s">
        <v>9623</v>
      </c>
    </row>
    <row r="9832" spans="1:8" x14ac:dyDescent="0.2">
      <c r="A9832" s="1">
        <v>9902</v>
      </c>
      <c r="B9832" s="1" t="str">
        <f t="shared" si="153"/>
        <v>coatesville town of</v>
      </c>
      <c r="C9832" s="1" t="b">
        <f>IF(D9832&lt;&gt;"",IF(COUNTIF($D$2:D9831, D9832), INDEX($A$2:$D$100000, MATCH(D9832, $D$2:D9831,0),1), FALSE), FALSE)</f>
        <v>0</v>
      </c>
      <c r="F9832" s="1" t="b">
        <f>IF(G9832&lt;&gt;"", IF(COUNTIF($G$2:G9831, G9832), INDEX($A$2:$G$100000, MATCH(G9832, $G$2:G9831,0),1), FALSE), FALSE)</f>
        <v>0</v>
      </c>
      <c r="G9832" s="1">
        <v>3815</v>
      </c>
      <c r="H9832" s="1" t="s">
        <v>9624</v>
      </c>
    </row>
    <row r="9833" spans="1:8" x14ac:dyDescent="0.2">
      <c r="A9833" s="1">
        <v>9903</v>
      </c>
      <c r="B9833" s="1" t="str">
        <f t="shared" si="153"/>
        <v>cms generation co</v>
      </c>
      <c r="C9833" s="1" t="b">
        <f>IF(D9833&lt;&gt;"",IF(COUNTIF($D$2:D9832, D9833), INDEX($A$2:$D$100000, MATCH(D9833, $D$2:D9832,0),1), FALSE), FALSE)</f>
        <v>0</v>
      </c>
      <c r="F9833" s="1" t="b">
        <f>IF(G9833&lt;&gt;"", IF(COUNTIF($G$2:G9832, G9833), INDEX($A$2:$G$100000, MATCH(G9833, $G$2:G9832,0),1), FALSE), FALSE)</f>
        <v>0</v>
      </c>
      <c r="G9833" s="1">
        <v>3822</v>
      </c>
      <c r="H9833" s="1" t="s">
        <v>9625</v>
      </c>
    </row>
    <row r="9834" spans="1:8" x14ac:dyDescent="0.2">
      <c r="A9834" s="1">
        <v>9904</v>
      </c>
      <c r="B9834" s="1" t="str">
        <f t="shared" si="153"/>
        <v>clyde light &amp; power</v>
      </c>
      <c r="C9834" s="1" t="b">
        <f>IF(D9834&lt;&gt;"",IF(COUNTIF($D$2:D9833, D9834), INDEX($A$2:$D$100000, MATCH(D9834, $D$2:D9833,0),1), FALSE), FALSE)</f>
        <v>0</v>
      </c>
      <c r="F9834" s="1" t="b">
        <f>IF(G9834&lt;&gt;"", IF(COUNTIF($G$2:G9833, G9834), INDEX($A$2:$G$100000, MATCH(G9834, $G$2:G9833,0),1), FALSE), FALSE)</f>
        <v>0</v>
      </c>
      <c r="G9834" s="1">
        <v>3824</v>
      </c>
      <c r="H9834" s="1" t="s">
        <v>9626</v>
      </c>
    </row>
    <row r="9835" spans="1:8" x14ac:dyDescent="0.2">
      <c r="A9835" s="1">
        <v>9905</v>
      </c>
      <c r="B9835" s="1" t="str">
        <f t="shared" si="153"/>
        <v>clinton energy management</v>
      </c>
      <c r="C9835" s="1" t="b">
        <f>IF(D9835&lt;&gt;"",IF(COUNTIF($D$2:D9834, D9835), INDEX($A$2:$D$100000, MATCH(D9835, $D$2:D9834,0),1), FALSE), FALSE)</f>
        <v>0</v>
      </c>
      <c r="F9835" s="1" t="b">
        <f>IF(G9835&lt;&gt;"", IF(COUNTIF($G$2:G9834, G9835), INDEX($A$2:$G$100000, MATCH(G9835, $G$2:G9834,0),1), FALSE), FALSE)</f>
        <v>0</v>
      </c>
      <c r="G9835" s="1">
        <v>3826</v>
      </c>
      <c r="H9835" s="1" t="s">
        <v>9627</v>
      </c>
    </row>
    <row r="9836" spans="1:8" x14ac:dyDescent="0.2">
      <c r="A9836" s="1">
        <v>9906</v>
      </c>
      <c r="B9836" s="1" t="str">
        <f t="shared" si="153"/>
        <v>coahoma electric power assn</v>
      </c>
      <c r="C9836" s="1" t="b">
        <f>IF(D9836&lt;&gt;"",IF(COUNTIF($D$2:D9835, D9836), INDEX($A$2:$D$100000, MATCH(D9836, $D$2:D9835,0),1), FALSE), FALSE)</f>
        <v>0</v>
      </c>
      <c r="F9836" s="1" t="b">
        <f>IF(G9836&lt;&gt;"", IF(COUNTIF($G$2:G9835, G9836), INDEX($A$2:$G$100000, MATCH(G9836, $G$2:G9835,0),1), FALSE), FALSE)</f>
        <v>0</v>
      </c>
      <c r="G9836" s="1">
        <v>3839</v>
      </c>
      <c r="H9836" s="1" t="s">
        <v>9628</v>
      </c>
    </row>
    <row r="9837" spans="1:8" x14ac:dyDescent="0.2">
      <c r="A9837" s="1">
        <v>9907</v>
      </c>
      <c r="B9837" s="1" t="str">
        <f t="shared" si="153"/>
        <v>coast electric power assn</v>
      </c>
      <c r="C9837" s="1" t="b">
        <f>IF(D9837&lt;&gt;"",IF(COUNTIF($D$2:D9836, D9837), INDEX($A$2:$D$100000, MATCH(D9837, $D$2:D9836,0),1), FALSE), FALSE)</f>
        <v>0</v>
      </c>
      <c r="F9837" s="1" t="b">
        <f>IF(G9837&lt;&gt;"", IF(COUNTIF($G$2:G9836, G9837), INDEX($A$2:$G$100000, MATCH(G9837, $G$2:G9836,0),1), FALSE), FALSE)</f>
        <v>0</v>
      </c>
      <c r="G9837" s="1">
        <v>3841</v>
      </c>
      <c r="H9837" s="1" t="s">
        <v>9629</v>
      </c>
    </row>
    <row r="9838" spans="1:8" x14ac:dyDescent="0.2">
      <c r="A9838" s="1">
        <v>9908</v>
      </c>
      <c r="B9838" s="1" t="str">
        <f t="shared" si="153"/>
        <v>coastal electric member corp</v>
      </c>
      <c r="C9838" s="1" t="b">
        <f>IF(D9838&lt;&gt;"",IF(COUNTIF($D$2:D9837, D9838), INDEX($A$2:$D$100000, MATCH(D9838, $D$2:D9837,0),1), FALSE), FALSE)</f>
        <v>0</v>
      </c>
      <c r="F9838" s="1" t="b">
        <f>IF(G9838&lt;&gt;"", IF(COUNTIF($G$2:G9837, G9838), INDEX($A$2:$G$100000, MATCH(G9838, $G$2:G9837,0),1), FALSE), FALSE)</f>
        <v>0</v>
      </c>
      <c r="G9838" s="1">
        <v>3843</v>
      </c>
      <c r="H9838" s="1" t="s">
        <v>9630</v>
      </c>
    </row>
    <row r="9839" spans="1:8" x14ac:dyDescent="0.2">
      <c r="A9839" s="1">
        <v>9909</v>
      </c>
      <c r="B9839" s="1" t="str">
        <f t="shared" si="153"/>
        <v>coastal electric coop inc</v>
      </c>
      <c r="C9839" s="1" t="b">
        <f>IF(D9839&lt;&gt;"",IF(COUNTIF($D$2:D9838, D9839), INDEX($A$2:$D$100000, MATCH(D9839, $D$2:D9838,0),1), FALSE), FALSE)</f>
        <v>0</v>
      </c>
      <c r="F9839" s="1" t="b">
        <f>IF(G9839&lt;&gt;"", IF(COUNTIF($G$2:G9838, G9839), INDEX($A$2:$G$100000, MATCH(G9839, $G$2:G9838,0),1), FALSE), FALSE)</f>
        <v>0</v>
      </c>
      <c r="G9839" s="1">
        <v>3844</v>
      </c>
      <c r="H9839" s="1" t="s">
        <v>9631</v>
      </c>
    </row>
    <row r="9840" spans="1:8" x14ac:dyDescent="0.2">
      <c r="A9840" s="1">
        <v>9910</v>
      </c>
      <c r="B9840" s="1" t="str">
        <f t="shared" si="153"/>
        <v>codington-clark elec coop inc</v>
      </c>
      <c r="C9840" s="1" t="b">
        <f>IF(D9840&lt;&gt;"",IF(COUNTIF($D$2:D9839, D9840), INDEX($A$2:$D$100000, MATCH(D9840, $D$2:D9839,0),1), FALSE), FALSE)</f>
        <v>0</v>
      </c>
      <c r="F9840" s="1" t="b">
        <f>IF(G9840&lt;&gt;"", IF(COUNTIF($G$2:G9839, G9840), INDEX($A$2:$G$100000, MATCH(G9840, $G$2:G9839,0),1), FALSE), FALSE)</f>
        <v>0</v>
      </c>
      <c r="G9840" s="1">
        <v>3850</v>
      </c>
      <c r="H9840" s="1" t="s">
        <v>9632</v>
      </c>
    </row>
    <row r="9841" spans="1:8" x14ac:dyDescent="0.2">
      <c r="A9841" s="1">
        <v>9911</v>
      </c>
      <c r="B9841" s="1" t="str">
        <f t="shared" si="153"/>
        <v>columbia city of</v>
      </c>
      <c r="C9841" s="1" t="b">
        <f>IF(D9841&lt;&gt;"",IF(COUNTIF($D$2:D9840, D9841), INDEX($A$2:$D$100000, MATCH(D9841, $D$2:D9840,0),1), FALSE), FALSE)</f>
        <v>0</v>
      </c>
      <c r="F9841" s="1" t="b">
        <f>IF(G9841&lt;&gt;"", IF(COUNTIF($G$2:G9840, G9841), INDEX($A$2:$G$100000, MATCH(G9841, $G$2:G9840,0),1), FALSE), FALSE)</f>
        <v>0</v>
      </c>
      <c r="G9841" s="1">
        <v>3855</v>
      </c>
      <c r="H9841" s="1" t="s">
        <v>9633</v>
      </c>
    </row>
    <row r="9842" spans="1:8" x14ac:dyDescent="0.2">
      <c r="A9842" s="1">
        <v>9912</v>
      </c>
      <c r="B9842" s="1" t="str">
        <f t="shared" si="153"/>
        <v>coastal refining&amp;marketing inc</v>
      </c>
      <c r="C9842" s="1" t="b">
        <f>IF(D9842&lt;&gt;"",IF(COUNTIF($D$2:D9841, D9842), INDEX($A$2:$D$100000, MATCH(D9842, $D$2:D9841,0),1), FALSE), FALSE)</f>
        <v>0</v>
      </c>
      <c r="F9842" s="1" t="b">
        <f>IF(G9842&lt;&gt;"", IF(COUNTIF($G$2:G9841, G9842), INDEX($A$2:$G$100000, MATCH(G9842, $G$2:G9841,0),1), FALSE), FALSE)</f>
        <v>0</v>
      </c>
      <c r="G9842" s="1">
        <v>3858</v>
      </c>
      <c r="H9842" s="1" t="s">
        <v>9634</v>
      </c>
    </row>
    <row r="9843" spans="1:8" x14ac:dyDescent="0.2">
      <c r="A9843" s="1">
        <v>9913</v>
      </c>
      <c r="B9843" s="1" t="str">
        <f t="shared" si="153"/>
        <v>coffman cove utilities</v>
      </c>
      <c r="C9843" s="1" t="b">
        <f>IF(D9843&lt;&gt;"",IF(COUNTIF($D$2:D9842, D9843), INDEX($A$2:$D$100000, MATCH(D9843, $D$2:D9842,0),1), FALSE), FALSE)</f>
        <v>0</v>
      </c>
      <c r="F9843" s="1" t="b">
        <f>IF(G9843&lt;&gt;"", IF(COUNTIF($G$2:G9842, G9843), INDEX($A$2:$G$100000, MATCH(G9843, $G$2:G9842,0),1), FALSE), FALSE)</f>
        <v>0</v>
      </c>
      <c r="G9843" s="1">
        <v>3863</v>
      </c>
      <c r="H9843" s="1" t="s">
        <v>9635</v>
      </c>
    </row>
    <row r="9844" spans="1:8" x14ac:dyDescent="0.2">
      <c r="A9844" s="1">
        <v>9914</v>
      </c>
      <c r="B9844" s="1" t="str">
        <f t="shared" si="153"/>
        <v>coats city of</v>
      </c>
      <c r="C9844" s="1" t="b">
        <f>IF(D9844&lt;&gt;"",IF(COUNTIF($D$2:D9843, D9844), INDEX($A$2:$D$100000, MATCH(D9844, $D$2:D9843,0),1), FALSE), FALSE)</f>
        <v>0</v>
      </c>
      <c r="F9844" s="1" t="b">
        <f>IF(G9844&lt;&gt;"", IF(COUNTIF($G$2:G9843, G9844), INDEX($A$2:$G$100000, MATCH(G9844, $G$2:G9843,0),1), FALSE), FALSE)</f>
        <v>0</v>
      </c>
      <c r="G9844" s="1">
        <v>3864</v>
      </c>
      <c r="H9844" s="1" t="s">
        <v>9636</v>
      </c>
    </row>
    <row r="9845" spans="1:8" x14ac:dyDescent="0.2">
      <c r="A9845" s="1">
        <v>9915</v>
      </c>
      <c r="B9845" s="1" t="str">
        <f t="shared" si="153"/>
        <v>columbia energy pwr markt corp</v>
      </c>
      <c r="C9845" s="1" t="b">
        <f>IF(D9845&lt;&gt;"",IF(COUNTIF($D$2:D9844, D9845), INDEX($A$2:$D$100000, MATCH(D9845, $D$2:D9844,0),1), FALSE), FALSE)</f>
        <v>0</v>
      </c>
      <c r="F9845" s="1" t="b">
        <f>IF(G9845&lt;&gt;"", IF(COUNTIF($G$2:G9844, G9845), INDEX($A$2:$G$100000, MATCH(G9845, $G$2:G9844,0),1), FALSE), FALSE)</f>
        <v>0</v>
      </c>
      <c r="G9845" s="1">
        <v>3869</v>
      </c>
      <c r="H9845" s="1" t="s">
        <v>9637</v>
      </c>
    </row>
    <row r="9846" spans="1:8" x14ac:dyDescent="0.2">
      <c r="A9846" s="1">
        <v>9916</v>
      </c>
      <c r="B9846" s="1" t="str">
        <f t="shared" si="153"/>
        <v>cody city of</v>
      </c>
      <c r="C9846" s="1" t="b">
        <f>IF(D9846&lt;&gt;"",IF(COUNTIF($D$2:D9845, D9846), INDEX($A$2:$D$100000, MATCH(D9846, $D$2:D9845,0),1), FALSE), FALSE)</f>
        <v>0</v>
      </c>
      <c r="F9846" s="1" t="b">
        <f>IF(G9846&lt;&gt;"", IF(COUNTIF($G$2:G9845, G9846), INDEX($A$2:$G$100000, MATCH(G9846, $G$2:G9845,0),1), FALSE), FALSE)</f>
        <v>0</v>
      </c>
      <c r="G9846" s="1">
        <v>3881</v>
      </c>
      <c r="H9846" s="1" t="s">
        <v>9638</v>
      </c>
    </row>
    <row r="9847" spans="1:8" x14ac:dyDescent="0.2">
      <c r="A9847" s="1">
        <v>9917</v>
      </c>
      <c r="B9847" s="1" t="str">
        <f t="shared" si="153"/>
        <v>cobisa-person lp</v>
      </c>
      <c r="C9847" s="1" t="b">
        <f>IF(D9847&lt;&gt;"",IF(COUNTIF($D$2:D9846, D9847), INDEX($A$2:$D$100000, MATCH(D9847, $D$2:D9846,0),1), FALSE), FALSE)</f>
        <v>0</v>
      </c>
      <c r="F9847" s="1" t="b">
        <f>IF(G9847&lt;&gt;"", IF(COUNTIF($G$2:G9846, G9847), INDEX($A$2:$G$100000, MATCH(G9847, $G$2:G9846,0),1), FALSE), FALSE)</f>
        <v>0</v>
      </c>
      <c r="G9847" s="1">
        <v>3884</v>
      </c>
      <c r="H9847" s="1" t="s">
        <v>9639</v>
      </c>
    </row>
    <row r="9848" spans="1:8" x14ac:dyDescent="0.2">
      <c r="A9848" s="1">
        <v>9918</v>
      </c>
      <c r="B9848" s="1" t="str">
        <f t="shared" si="153"/>
        <v>lyon-coffey electric coop inc</v>
      </c>
      <c r="C9848" s="1" t="b">
        <f>IF(D9848&lt;&gt;"",IF(COUNTIF($D$2:D9847, D9848), INDEX($A$2:$D$100000, MATCH(D9848, $D$2:D9847,0),1), FALSE), FALSE)</f>
        <v>0</v>
      </c>
      <c r="F9848" s="1" t="b">
        <f>IF(G9848&lt;&gt;"", IF(COUNTIF($G$2:G9847, G9848), INDEX($A$2:$G$100000, MATCH(G9848, $G$2:G9847,0),1), FALSE), FALSE)</f>
        <v>0</v>
      </c>
      <c r="G9848" s="1">
        <v>3891</v>
      </c>
      <c r="H9848" s="1" t="s">
        <v>9640</v>
      </c>
    </row>
    <row r="9849" spans="1:8" x14ac:dyDescent="0.2">
      <c r="A9849" s="1">
        <v>9919</v>
      </c>
      <c r="B9849" s="1" t="str">
        <f t="shared" si="153"/>
        <v>cobb electric membership corp</v>
      </c>
      <c r="C9849" s="1" t="b">
        <f>IF(D9849&lt;&gt;"",IF(COUNTIF($D$2:D9848, D9849), INDEX($A$2:$D$100000, MATCH(D9849, $D$2:D9848,0),1), FALSE), FALSE)</f>
        <v>0</v>
      </c>
      <c r="F9849" s="1" t="b">
        <f>IF(G9849&lt;&gt;"", IF(COUNTIF($G$2:G9848, G9849), INDEX($A$2:$G$100000, MATCH(G9849, $G$2:G9848,0),1), FALSE), FALSE)</f>
        <v>0</v>
      </c>
      <c r="G9849" s="1">
        <v>3916</v>
      </c>
      <c r="H9849" s="1" t="s">
        <v>9641</v>
      </c>
    </row>
    <row r="9850" spans="1:8" x14ac:dyDescent="0.2">
      <c r="A9850" s="1">
        <v>9920</v>
      </c>
      <c r="B9850" s="1" t="str">
        <f t="shared" si="153"/>
        <v>coles-moultrie electric coop</v>
      </c>
      <c r="C9850" s="1" t="b">
        <f>IF(D9850&lt;&gt;"",IF(COUNTIF($D$2:D9849, D9850), INDEX($A$2:$D$100000, MATCH(D9850, $D$2:D9849,0),1), FALSE), FALSE)</f>
        <v>0</v>
      </c>
      <c r="F9850" s="1" t="b">
        <f>IF(G9850&lt;&gt;"", IF(COUNTIF($G$2:G9849, G9850), INDEX($A$2:$G$100000, MATCH(G9850, $G$2:G9849,0),1), FALSE), FALSE)</f>
        <v>0</v>
      </c>
      <c r="G9850" s="1">
        <v>3931</v>
      </c>
      <c r="H9850" s="1" t="s">
        <v>9642</v>
      </c>
    </row>
    <row r="9851" spans="1:8" x14ac:dyDescent="0.2">
      <c r="A9851" s="1">
        <v>9921</v>
      </c>
      <c r="B9851" s="1" t="str">
        <f t="shared" si="153"/>
        <v>cogentrix of pennsylvania inc</v>
      </c>
      <c r="C9851" s="1" t="b">
        <f>IF(D9851&lt;&gt;"",IF(COUNTIF($D$2:D9850, D9851), INDEX($A$2:$D$100000, MATCH(D9851, $D$2:D9850,0),1), FALSE), FALSE)</f>
        <v>0</v>
      </c>
      <c r="F9851" s="1" t="b">
        <f>IF(G9851&lt;&gt;"", IF(COUNTIF($G$2:G9850, G9851), INDEX($A$2:$G$100000, MATCH(G9851, $G$2:G9850,0),1), FALSE), FALSE)</f>
        <v>0</v>
      </c>
      <c r="G9851" s="1">
        <v>3936</v>
      </c>
      <c r="H9851" s="1" t="s">
        <v>9643</v>
      </c>
    </row>
    <row r="9852" spans="1:8" x14ac:dyDescent="0.2">
      <c r="A9852" s="1">
        <v>9922</v>
      </c>
      <c r="B9852" s="1" t="str">
        <f t="shared" si="153"/>
        <v>coleman county elec coop inc</v>
      </c>
      <c r="C9852" s="1" t="b">
        <f>IF(D9852&lt;&gt;"",IF(COUNTIF($D$2:D9851, D9852), INDEX($A$2:$D$100000, MATCH(D9852, $D$2:D9851,0),1), FALSE), FALSE)</f>
        <v>0</v>
      </c>
      <c r="F9852" s="1" t="b">
        <f>IF(G9852&lt;&gt;"", IF(COUNTIF($G$2:G9851, G9852), INDEX($A$2:$G$100000, MATCH(G9852, $G$2:G9851,0),1), FALSE), FALSE)</f>
        <v>0</v>
      </c>
      <c r="G9852" s="1">
        <v>3938</v>
      </c>
      <c r="H9852" s="1" t="s">
        <v>9644</v>
      </c>
    </row>
    <row r="9853" spans="1:8" x14ac:dyDescent="0.2">
      <c r="A9853" s="1">
        <v>9923</v>
      </c>
      <c r="B9853" s="1" t="str">
        <f t="shared" si="153"/>
        <v>college park city of</v>
      </c>
      <c r="C9853" s="1" t="b">
        <f>IF(D9853&lt;&gt;"",IF(COUNTIF($D$2:D9852, D9853), INDEX($A$2:$D$100000, MATCH(D9853, $D$2:D9852,0),1), FALSE), FALSE)</f>
        <v>0</v>
      </c>
      <c r="F9853" s="1" t="b">
        <f>IF(G9853&lt;&gt;"", IF(COUNTIF($G$2:G9852, G9853), INDEX($A$2:$G$100000, MATCH(G9853, $G$2:G9852,0),1), FALSE), FALSE)</f>
        <v>0</v>
      </c>
      <c r="G9853" s="1">
        <v>3939</v>
      </c>
      <c r="H9853" s="1" t="s">
        <v>9645</v>
      </c>
    </row>
    <row r="9854" spans="1:8" x14ac:dyDescent="0.2">
      <c r="A9854" s="1">
        <v>9924</v>
      </c>
      <c r="B9854" s="1" t="str">
        <f t="shared" si="153"/>
        <v>college station city of</v>
      </c>
      <c r="C9854" s="1" t="b">
        <f>IF(D9854&lt;&gt;"",IF(COUNTIF($D$2:D9853, D9854), INDEX($A$2:$D$100000, MATCH(D9854, $D$2:D9853,0),1), FALSE), FALSE)</f>
        <v>0</v>
      </c>
      <c r="F9854" s="1" t="b">
        <f>IF(G9854&lt;&gt;"", IF(COUNTIF($G$2:G9853, G9854), INDEX($A$2:$G$100000, MATCH(G9854, $G$2:G9853,0),1), FALSE), FALSE)</f>
        <v>0</v>
      </c>
      <c r="G9854" s="1">
        <v>3940</v>
      </c>
      <c r="H9854" s="1" t="s">
        <v>9646</v>
      </c>
    </row>
    <row r="9855" spans="1:8" x14ac:dyDescent="0.2">
      <c r="A9855" s="1">
        <v>9925</v>
      </c>
      <c r="B9855" s="1" t="str">
        <f t="shared" si="153"/>
        <v>collins city of</v>
      </c>
      <c r="C9855" s="1" t="b">
        <f>IF(D9855&lt;&gt;"",IF(COUNTIF($D$2:D9854, D9855), INDEX($A$2:$D$100000, MATCH(D9855, $D$2:D9854,0),1), FALSE), FALSE)</f>
        <v>0</v>
      </c>
      <c r="F9855" s="1" t="b">
        <f>IF(G9855&lt;&gt;"", IF(COUNTIF($G$2:G9854, G9855), INDEX($A$2:$G$100000, MATCH(G9855, $G$2:G9854,0),1), FALSE), FALSE)</f>
        <v>0</v>
      </c>
      <c r="G9855" s="1">
        <v>3957</v>
      </c>
      <c r="H9855" s="1" t="s">
        <v>9647</v>
      </c>
    </row>
    <row r="9856" spans="1:8" x14ac:dyDescent="0.2">
      <c r="A9856" s="1">
        <v>9926</v>
      </c>
      <c r="B9856" s="1" t="str">
        <f t="shared" si="153"/>
        <v>coeur d'alene tribe</v>
      </c>
      <c r="C9856" s="1" t="b">
        <f>IF(D9856&lt;&gt;"",IF(COUNTIF($D$2:D9855, D9856), INDEX($A$2:$D$100000, MATCH(D9856, $D$2:D9855,0),1), FALSE), FALSE)</f>
        <v>0</v>
      </c>
      <c r="F9856" s="1" t="b">
        <f>IF(G9856&lt;&gt;"", IF(COUNTIF($G$2:G9855, G9856), INDEX($A$2:$G$100000, MATCH(G9856, $G$2:G9855,0),1), FALSE), FALSE)</f>
        <v>0</v>
      </c>
      <c r="G9856" s="1">
        <v>3958</v>
      </c>
      <c r="H9856" s="1" t="s">
        <v>9648</v>
      </c>
    </row>
    <row r="9857" spans="1:8" x14ac:dyDescent="0.2">
      <c r="A9857" s="1">
        <v>9927</v>
      </c>
      <c r="B9857" s="1" t="str">
        <f t="shared" si="153"/>
        <v>colockum transmission co inc</v>
      </c>
      <c r="C9857" s="1" t="b">
        <f>IF(D9857&lt;&gt;"",IF(COUNTIF($D$2:D9856, D9857), INDEX($A$2:$D$100000, MATCH(D9857, $D$2:D9856,0),1), FALSE), FALSE)</f>
        <v>0</v>
      </c>
      <c r="F9857" s="1" t="b">
        <f>IF(G9857&lt;&gt;"", IF(COUNTIF($G$2:G9856, G9857), INDEX($A$2:$G$100000, MATCH(G9857, $G$2:G9856,0),1), FALSE), FALSE)</f>
        <v>0</v>
      </c>
      <c r="G9857" s="1">
        <v>3965</v>
      </c>
      <c r="H9857" s="1" t="s">
        <v>9649</v>
      </c>
    </row>
    <row r="9858" spans="1:8" x14ac:dyDescent="0.2">
      <c r="A9858" s="1">
        <v>9928</v>
      </c>
      <c r="B9858" s="1" t="str">
        <f t="shared" ref="B9858:B9921" si="154">IF(H9858="",E9858,H9858)</f>
        <v>cogentrix energy pwr marketing</v>
      </c>
      <c r="C9858" s="1" t="b">
        <f>IF(D9858&lt;&gt;"",IF(COUNTIF($D$2:D9857, D9858), INDEX($A$2:$D$100000, MATCH(D9858, $D$2:D9857,0),1), FALSE), FALSE)</f>
        <v>0</v>
      </c>
      <c r="F9858" s="1" t="b">
        <f>IF(G9858&lt;&gt;"", IF(COUNTIF($G$2:G9857, G9858), INDEX($A$2:$G$100000, MATCH(G9858, $G$2:G9857,0),1), FALSE), FALSE)</f>
        <v>0</v>
      </c>
      <c r="G9858" s="1">
        <v>3980</v>
      </c>
      <c r="H9858" s="1" t="s">
        <v>9650</v>
      </c>
    </row>
    <row r="9859" spans="1:8" x14ac:dyDescent="0.2">
      <c r="A9859" s="1">
        <v>9929</v>
      </c>
      <c r="B9859" s="1" t="str">
        <f t="shared" si="154"/>
        <v>collinsville city of</v>
      </c>
      <c r="C9859" s="1" t="b">
        <f>IF(D9859&lt;&gt;"",IF(COUNTIF($D$2:D9858, D9859), INDEX($A$2:$D$100000, MATCH(D9859, $D$2:D9858,0),1), FALSE), FALSE)</f>
        <v>0</v>
      </c>
      <c r="F9859" s="1" t="b">
        <f>IF(G9859&lt;&gt;"", IF(COUNTIF($G$2:G9858, G9859), INDEX($A$2:$G$100000, MATCH(G9859, $G$2:G9858,0),1), FALSE), FALSE)</f>
        <v>0</v>
      </c>
      <c r="G9859" s="1">
        <v>3986</v>
      </c>
      <c r="H9859" s="1" t="s">
        <v>9651</v>
      </c>
    </row>
    <row r="9860" spans="1:8" x14ac:dyDescent="0.2">
      <c r="A9860" s="1">
        <v>9930</v>
      </c>
      <c r="B9860" s="1" t="str">
        <f t="shared" si="154"/>
        <v>cms marketing serv &amp; trade co</v>
      </c>
      <c r="C9860" s="1" t="b">
        <f>IF(D9860&lt;&gt;"",IF(COUNTIF($D$2:D9859, D9860), INDEX($A$2:$D$100000, MATCH(D9860, $D$2:D9859,0),1), FALSE), FALSE)</f>
        <v>0</v>
      </c>
      <c r="F9860" s="1" t="b">
        <f>IF(G9860&lt;&gt;"", IF(COUNTIF($G$2:G9859, G9860), INDEX($A$2:$G$100000, MATCH(G9860, $G$2:G9859,0),1), FALSE), FALSE)</f>
        <v>0</v>
      </c>
      <c r="G9860" s="1">
        <v>3991</v>
      </c>
      <c r="H9860" s="1" t="s">
        <v>9652</v>
      </c>
    </row>
    <row r="9861" spans="1:8" x14ac:dyDescent="0.2">
      <c r="A9861" s="1">
        <v>9931</v>
      </c>
      <c r="B9861" s="1" t="str">
        <f t="shared" si="154"/>
        <v>colorado-ute electric assn inc</v>
      </c>
      <c r="C9861" s="1" t="b">
        <f>IF(D9861&lt;&gt;"",IF(COUNTIF($D$2:D9860, D9861), INDEX($A$2:$D$100000, MATCH(D9861, $D$2:D9860,0),1), FALSE), FALSE)</f>
        <v>0</v>
      </c>
      <c r="F9861" s="1" t="b">
        <f>IF(G9861&lt;&gt;"", IF(COUNTIF($G$2:G9860, G9861), INDEX($A$2:$G$100000, MATCH(G9861, $G$2:G9860,0),1), FALSE), FALSE)</f>
        <v>0</v>
      </c>
      <c r="G9861" s="1">
        <v>3994</v>
      </c>
      <c r="H9861" s="1" t="s">
        <v>9653</v>
      </c>
    </row>
    <row r="9862" spans="1:8" x14ac:dyDescent="0.2">
      <c r="A9862" s="1">
        <v>9932</v>
      </c>
      <c r="B9862" s="1" t="str">
        <f t="shared" si="154"/>
        <v>colton city of</v>
      </c>
      <c r="C9862" s="1" t="b">
        <f>IF(D9862&lt;&gt;"",IF(COUNTIF($D$2:D9861, D9862), INDEX($A$2:$D$100000, MATCH(D9862, $D$2:D9861,0),1), FALSE), FALSE)</f>
        <v>0</v>
      </c>
      <c r="F9862" s="1" t="b">
        <f>IF(G9862&lt;&gt;"", IF(COUNTIF($G$2:G9861, G9862), INDEX($A$2:$G$100000, MATCH(G9862, $G$2:G9861,0),1), FALSE), FALSE)</f>
        <v>0</v>
      </c>
      <c r="G9862" s="1">
        <v>4003</v>
      </c>
      <c r="H9862" s="1" t="s">
        <v>9654</v>
      </c>
    </row>
    <row r="9863" spans="1:8" x14ac:dyDescent="0.2">
      <c r="A9863" s="1">
        <v>9933</v>
      </c>
      <c r="B9863" s="1" t="str">
        <f t="shared" si="154"/>
        <v>columbia basin elec coop inc</v>
      </c>
      <c r="C9863" s="1" t="b">
        <f>IF(D9863&lt;&gt;"",IF(COUNTIF($D$2:D9862, D9863), INDEX($A$2:$D$100000, MATCH(D9863, $D$2:D9862,0),1), FALSE), FALSE)</f>
        <v>0</v>
      </c>
      <c r="F9863" s="1" t="b">
        <f>IF(G9863&lt;&gt;"", IF(COUNTIF($G$2:G9862, G9863), INDEX($A$2:$G$100000, MATCH(G9863, $G$2:G9862,0),1), FALSE), FALSE)</f>
        <v>0</v>
      </c>
      <c r="G9863" s="1">
        <v>4005</v>
      </c>
      <c r="H9863" s="1" t="s">
        <v>9655</v>
      </c>
    </row>
    <row r="9864" spans="1:8" x14ac:dyDescent="0.2">
      <c r="A9864" s="1">
        <v>9934</v>
      </c>
      <c r="B9864" s="1" t="str">
        <f t="shared" si="154"/>
        <v>columbia basin project irr dt</v>
      </c>
      <c r="C9864" s="1" t="b">
        <f>IF(D9864&lt;&gt;"",IF(COUNTIF($D$2:D9863, D9864), INDEX($A$2:$D$100000, MATCH(D9864, $D$2:D9863,0),1), FALSE), FALSE)</f>
        <v>0</v>
      </c>
      <c r="F9864" s="1" t="b">
        <f>IF(G9864&lt;&gt;"", IF(COUNTIF($G$2:G9863, G9864), INDEX($A$2:$G$100000, MATCH(G9864, $G$2:G9863,0),1), FALSE), FALSE)</f>
        <v>0</v>
      </c>
      <c r="G9864" s="1">
        <v>4006</v>
      </c>
      <c r="H9864" s="1" t="s">
        <v>9656</v>
      </c>
    </row>
    <row r="9865" spans="1:8" x14ac:dyDescent="0.2">
      <c r="A9865" s="1">
        <v>9935</v>
      </c>
      <c r="B9865" s="1" t="str">
        <f t="shared" si="154"/>
        <v>columbia city city of</v>
      </c>
      <c r="C9865" s="1" t="b">
        <f>IF(D9865&lt;&gt;"",IF(COUNTIF($D$2:D9864, D9865), INDEX($A$2:$D$100000, MATCH(D9865, $D$2:D9864,0),1), FALSE), FALSE)</f>
        <v>0</v>
      </c>
      <c r="F9865" s="1" t="b">
        <f>IF(G9865&lt;&gt;"", IF(COUNTIF($G$2:G9864, G9865), INDEX($A$2:$G$100000, MATCH(G9865, $G$2:G9864,0),1), FALSE), FALSE)</f>
        <v>0</v>
      </c>
      <c r="G9865" s="1">
        <v>4007</v>
      </c>
      <c r="H9865" s="1" t="s">
        <v>9657</v>
      </c>
    </row>
    <row r="9866" spans="1:8" x14ac:dyDescent="0.2">
      <c r="A9866" s="1">
        <v>9936</v>
      </c>
      <c r="B9866" s="1" t="str">
        <f t="shared" si="154"/>
        <v>columbia power coop assn inc</v>
      </c>
      <c r="C9866" s="1" t="b">
        <f>IF(D9866&lt;&gt;"",IF(COUNTIF($D$2:D9865, D9866), INDEX($A$2:$D$100000, MATCH(D9866, $D$2:D9865,0),1), FALSE), FALSE)</f>
        <v>0</v>
      </c>
      <c r="F9866" s="1" t="b">
        <f>IF(G9866&lt;&gt;"", IF(COUNTIF($G$2:G9865, G9866), INDEX($A$2:$G$100000, MATCH(G9866, $G$2:G9865,0),1), FALSE), FALSE)</f>
        <v>0</v>
      </c>
      <c r="G9866" s="1">
        <v>4008</v>
      </c>
      <c r="H9866" s="1" t="s">
        <v>9658</v>
      </c>
    </row>
    <row r="9867" spans="1:8" x14ac:dyDescent="0.2">
      <c r="A9867" s="1">
        <v>9937</v>
      </c>
      <c r="B9867" s="1" t="str">
        <f t="shared" si="154"/>
        <v>conectiv delmarva generatn inc</v>
      </c>
      <c r="C9867" s="1" t="b">
        <f>IF(D9867&lt;&gt;"",IF(COUNTIF($D$2:D9866, D9867), INDEX($A$2:$D$100000, MATCH(D9867, $D$2:D9866,0),1), FALSE), FALSE)</f>
        <v>0</v>
      </c>
      <c r="F9867" s="1" t="b">
        <f>IF(G9867&lt;&gt;"", IF(COUNTIF($G$2:G9866, G9867), INDEX($A$2:$G$100000, MATCH(G9867, $G$2:G9866,0),1), FALSE), FALSE)</f>
        <v>0</v>
      </c>
      <c r="G9867" s="1">
        <v>4021</v>
      </c>
      <c r="H9867" s="1" t="s">
        <v>9659</v>
      </c>
    </row>
    <row r="9868" spans="1:8" x14ac:dyDescent="0.2">
      <c r="A9868" s="1">
        <v>9938</v>
      </c>
      <c r="B9868" s="1" t="str">
        <f t="shared" si="154"/>
        <v>calhoun county elec coop assn</v>
      </c>
      <c r="C9868" s="1" t="b">
        <f>IF(D9868&lt;&gt;"",IF(COUNTIF($D$2:D9867, D9868), INDEX($A$2:$D$100000, MATCH(D9868, $D$2:D9867,0),1), FALSE), FALSE)</f>
        <v>0</v>
      </c>
      <c r="F9868" s="1" t="b">
        <f>IF(G9868&lt;&gt;"", IF(COUNTIF($G$2:G9867, G9868), INDEX($A$2:$G$100000, MATCH(G9868, $G$2:G9867,0),1), FALSE), FALSE)</f>
        <v>0</v>
      </c>
      <c r="G9868" s="1">
        <v>4040</v>
      </c>
      <c r="H9868" s="1" t="s">
        <v>9660</v>
      </c>
    </row>
    <row r="9869" spans="1:8" x14ac:dyDescent="0.2">
      <c r="A9869" s="1">
        <v>9939</v>
      </c>
      <c r="B9869" s="1" t="str">
        <f t="shared" si="154"/>
        <v>columbia rural elec assn inc</v>
      </c>
      <c r="C9869" s="1" t="b">
        <f>IF(D9869&lt;&gt;"",IF(COUNTIF($D$2:D9868, D9869), INDEX($A$2:$D$100000, MATCH(D9869, $D$2:D9868,0),1), FALSE), FALSE)</f>
        <v>0</v>
      </c>
      <c r="F9869" s="1" t="b">
        <f>IF(G9869&lt;&gt;"", IF(COUNTIF($G$2:G9868, G9869), INDEX($A$2:$G$100000, MATCH(G9869, $G$2:G9868,0),1), FALSE), FALSE)</f>
        <v>0</v>
      </c>
      <c r="G9869" s="1">
        <v>4041</v>
      </c>
      <c r="H9869" s="1" t="s">
        <v>9661</v>
      </c>
    </row>
    <row r="9870" spans="1:8" x14ac:dyDescent="0.2">
      <c r="A9870" s="1">
        <v>9940</v>
      </c>
      <c r="B9870" s="1" t="str">
        <f t="shared" si="154"/>
        <v>com/energy marketing inc</v>
      </c>
      <c r="C9870" s="1" t="b">
        <f>IF(D9870&lt;&gt;"",IF(COUNTIF($D$2:D9869, D9870), INDEX($A$2:$D$100000, MATCH(D9870, $D$2:D9869,0),1), FALSE), FALSE)</f>
        <v>0</v>
      </c>
      <c r="F9870" s="1" t="b">
        <f>IF(G9870&lt;&gt;"", IF(COUNTIF($G$2:G9869, G9870), INDEX($A$2:$G$100000, MATCH(G9870, $G$2:G9869,0),1), FALSE), FALSE)</f>
        <v>0</v>
      </c>
      <c r="G9870" s="1">
        <v>4056</v>
      </c>
      <c r="H9870" s="1" t="s">
        <v>9662</v>
      </c>
    </row>
    <row r="9871" spans="1:8" x14ac:dyDescent="0.2">
      <c r="A9871" s="1">
        <v>9941</v>
      </c>
      <c r="B9871" s="1" t="str">
        <f t="shared" si="154"/>
        <v>columbiana village of</v>
      </c>
      <c r="C9871" s="1" t="b">
        <f>IF(D9871&lt;&gt;"",IF(COUNTIF($D$2:D9870, D9871), INDEX($A$2:$D$100000, MATCH(D9871, $D$2:D9870,0),1), FALSE), FALSE)</f>
        <v>0</v>
      </c>
      <c r="F9871" s="1" t="b">
        <f>IF(G9871&lt;&gt;"", IF(COUNTIF($G$2:G9870, G9871), INDEX($A$2:$G$100000, MATCH(G9871, $G$2:G9870,0),1), FALSE), FALSE)</f>
        <v>0</v>
      </c>
      <c r="G9871" s="1">
        <v>4061</v>
      </c>
      <c r="H9871" s="1" t="s">
        <v>9663</v>
      </c>
    </row>
    <row r="9872" spans="1:8" x14ac:dyDescent="0.2">
      <c r="A9872" s="1">
        <v>9942</v>
      </c>
      <c r="B9872" s="1" t="str">
        <f t="shared" si="154"/>
        <v>co-mo electric coop inc</v>
      </c>
      <c r="C9872" s="1" t="b">
        <f>IF(D9872&lt;&gt;"",IF(COUNTIF($D$2:D9871, D9872), INDEX($A$2:$D$100000, MATCH(D9872, $D$2:D9871,0),1), FALSE), FALSE)</f>
        <v>0</v>
      </c>
      <c r="F9872" s="1" t="b">
        <f>IF(G9872&lt;&gt;"", IF(COUNTIF($G$2:G9871, G9872), INDEX($A$2:$G$100000, MATCH(G9872, $G$2:G9871,0),1), FALSE), FALSE)</f>
        <v>0</v>
      </c>
      <c r="G9872" s="1">
        <v>4063</v>
      </c>
      <c r="H9872" s="1" t="s">
        <v>9664</v>
      </c>
    </row>
    <row r="9873" spans="1:8" x14ac:dyDescent="0.2">
      <c r="A9873" s="1">
        <v>9943</v>
      </c>
      <c r="B9873" s="1" t="str">
        <f t="shared" si="154"/>
        <v>columbus city of</v>
      </c>
      <c r="C9873" s="1" t="b">
        <f>IF(D9873&lt;&gt;"",IF(COUNTIF($D$2:D9872, D9873), INDEX($A$2:$D$100000, MATCH(D9873, $D$2:D9872,0),1), FALSE), FALSE)</f>
        <v>0</v>
      </c>
      <c r="F9873" s="1" t="b">
        <f>IF(G9873&lt;&gt;"", IF(COUNTIF($G$2:G9872, G9873), INDEX($A$2:$G$100000, MATCH(G9873, $G$2:G9872,0),1), FALSE), FALSE)</f>
        <v>0</v>
      </c>
      <c r="G9873" s="1">
        <v>4068</v>
      </c>
      <c r="H9873" s="1" t="s">
        <v>9665</v>
      </c>
    </row>
    <row r="9874" spans="1:8" x14ac:dyDescent="0.2">
      <c r="A9874" s="1">
        <v>9944</v>
      </c>
      <c r="B9874" s="1" t="str">
        <f t="shared" si="154"/>
        <v>columbus rural electric coop</v>
      </c>
      <c r="C9874" s="1" t="b">
        <f>IF(D9874&lt;&gt;"",IF(COUNTIF($D$2:D9873, D9874), INDEX($A$2:$D$100000, MATCH(D9874, $D$2:D9873,0),1), FALSE), FALSE)</f>
        <v>0</v>
      </c>
      <c r="F9874" s="1" t="b">
        <f>IF(G9874&lt;&gt;"", IF(COUNTIF($G$2:G9873, G9874), INDEX($A$2:$G$100000, MATCH(G9874, $G$2:G9873,0),1), FALSE), FALSE)</f>
        <v>0</v>
      </c>
      <c r="G9874" s="1">
        <v>4070</v>
      </c>
      <c r="H9874" s="1" t="s">
        <v>9666</v>
      </c>
    </row>
    <row r="9875" spans="1:8" x14ac:dyDescent="0.2">
      <c r="A9875" s="1">
        <v>9945</v>
      </c>
      <c r="B9875" s="1" t="str">
        <f t="shared" si="154"/>
        <v>columbus electric coop inc</v>
      </c>
      <c r="C9875" s="1" t="b">
        <f>IF(D9875&lt;&gt;"",IF(COUNTIF($D$2:D9874, D9875), INDEX($A$2:$D$100000, MATCH(D9875, $D$2:D9874,0),1), FALSE), FALSE)</f>
        <v>0</v>
      </c>
      <c r="F9875" s="1" t="b">
        <f>IF(G9875&lt;&gt;"", IF(COUNTIF($G$2:G9874, G9875), INDEX($A$2:$G$100000, MATCH(G9875, $G$2:G9874,0),1), FALSE), FALSE)</f>
        <v>0</v>
      </c>
      <c r="G9875" s="1">
        <v>4071</v>
      </c>
      <c r="H9875" s="1" t="s">
        <v>9667</v>
      </c>
    </row>
    <row r="9876" spans="1:8" x14ac:dyDescent="0.2">
      <c r="A9876" s="1">
        <v>9946</v>
      </c>
      <c r="B9876" s="1" t="str">
        <f t="shared" si="154"/>
        <v>columbus city of</v>
      </c>
      <c r="C9876" s="1" t="b">
        <f>IF(D9876&lt;&gt;"",IF(COUNTIF($D$2:D9875, D9876), INDEX($A$2:$D$100000, MATCH(D9876, $D$2:D9875,0),1), FALSE), FALSE)</f>
        <v>0</v>
      </c>
      <c r="F9876" s="1" t="b">
        <f>IF(G9876&lt;&gt;"", IF(COUNTIF($G$2:G9875, G9876), INDEX($A$2:$G$100000, MATCH(G9876, $G$2:G9875,0),1), FALSE), FALSE)</f>
        <v>0</v>
      </c>
      <c r="G9876" s="1">
        <v>4073</v>
      </c>
      <c r="H9876" s="1" t="s">
        <v>9665</v>
      </c>
    </row>
    <row r="9877" spans="1:8" x14ac:dyDescent="0.2">
      <c r="A9877" s="1">
        <v>9947</v>
      </c>
      <c r="B9877" s="1" t="str">
        <f t="shared" si="154"/>
        <v>comanche city of</v>
      </c>
      <c r="C9877" s="1" t="b">
        <f>IF(D9877&lt;&gt;"",IF(COUNTIF($D$2:D9876, D9877), INDEX($A$2:$D$100000, MATCH(D9877, $D$2:D9876,0),1), FALSE), FALSE)</f>
        <v>0</v>
      </c>
      <c r="F9877" s="1" t="b">
        <f>IF(G9877&lt;&gt;"", IF(COUNTIF($G$2:G9876, G9877), INDEX($A$2:$G$100000, MATCH(G9877, $G$2:G9876,0),1), FALSE), FALSE)</f>
        <v>0</v>
      </c>
      <c r="G9877" s="1">
        <v>4078</v>
      </c>
      <c r="H9877" s="1" t="s">
        <v>9668</v>
      </c>
    </row>
    <row r="9878" spans="1:8" x14ac:dyDescent="0.2">
      <c r="A9878" s="1">
        <v>9948</v>
      </c>
      <c r="B9878" s="1" t="str">
        <f t="shared" si="154"/>
        <v>commonwealth electric co</v>
      </c>
      <c r="C9878" s="1" t="b">
        <f>IF(D9878&lt;&gt;"",IF(COUNTIF($D$2:D9877, D9878), INDEX($A$2:$D$100000, MATCH(D9878, $D$2:D9877,0),1), FALSE), FALSE)</f>
        <v>0</v>
      </c>
      <c r="F9878" s="1" t="b">
        <f>IF(G9878&lt;&gt;"", IF(COUNTIF($G$2:G9877, G9878), INDEX($A$2:$G$100000, MATCH(G9878, $G$2:G9877,0),1), FALSE), FALSE)</f>
        <v>0</v>
      </c>
      <c r="G9878" s="1">
        <v>4089</v>
      </c>
      <c r="H9878" s="1" t="s">
        <v>9669</v>
      </c>
    </row>
    <row r="9879" spans="1:8" x14ac:dyDescent="0.2">
      <c r="A9879" s="1">
        <v>9949</v>
      </c>
      <c r="B9879" s="1" t="str">
        <f t="shared" si="154"/>
        <v>commerce city of</v>
      </c>
      <c r="C9879" s="1" t="b">
        <f>IF(D9879&lt;&gt;"",IF(COUNTIF($D$2:D9878, D9879), INDEX($A$2:$D$100000, MATCH(D9879, $D$2:D9878,0),1), FALSE), FALSE)</f>
        <v>0</v>
      </c>
      <c r="F9879" s="1" t="b">
        <f>IF(G9879&lt;&gt;"", IF(COUNTIF($G$2:G9878, G9879), INDEX($A$2:$G$100000, MATCH(G9879, $G$2:G9878,0),1), FALSE), FALSE)</f>
        <v>0</v>
      </c>
      <c r="G9879" s="1">
        <v>4091</v>
      </c>
      <c r="H9879" s="1" t="s">
        <v>9670</v>
      </c>
    </row>
    <row r="9880" spans="1:8" x14ac:dyDescent="0.2">
      <c r="A9880" s="1">
        <v>9950</v>
      </c>
      <c r="B9880" s="1" t="str">
        <f t="shared" si="154"/>
        <v>calpine morris, llc</v>
      </c>
      <c r="C9880" s="1" t="b">
        <f>IF(D9880&lt;&gt;"",IF(COUNTIF($D$2:D9879, D9880), INDEX($A$2:$D$100000, MATCH(D9880, $D$2:D9879,0),1), FALSE), FALSE)</f>
        <v>0</v>
      </c>
      <c r="F9880" s="1" t="b">
        <f>IF(G9880&lt;&gt;"", IF(COUNTIF($G$2:G9879, G9880), INDEX($A$2:$G$100000, MATCH(G9880, $G$2:G9879,0),1), FALSE), FALSE)</f>
        <v>0</v>
      </c>
      <c r="G9880" s="1">
        <v>4093</v>
      </c>
      <c r="H9880" s="1" t="s">
        <v>9671</v>
      </c>
    </row>
    <row r="9881" spans="1:8" x14ac:dyDescent="0.2">
      <c r="A9881" s="1">
        <v>9951</v>
      </c>
      <c r="B9881" s="1" t="str">
        <f t="shared" si="154"/>
        <v>commerce energy, inc.</v>
      </c>
      <c r="C9881" s="1" t="b">
        <f>IF(D9881&lt;&gt;"",IF(COUNTIF($D$2:D9880, D9881), INDEX($A$2:$D$100000, MATCH(D9881, $D$2:D9880,0),1), FALSE), FALSE)</f>
        <v>0</v>
      </c>
      <c r="F9881" s="1" t="b">
        <f>IF(G9881&lt;&gt;"", IF(COUNTIF($G$2:G9880, G9881), INDEX($A$2:$G$100000, MATCH(G9881, $G$2:G9880,0),1), FALSE), FALSE)</f>
        <v>0</v>
      </c>
      <c r="G9881" s="1">
        <v>4100</v>
      </c>
      <c r="H9881" s="1" t="s">
        <v>9672</v>
      </c>
    </row>
    <row r="9882" spans="1:8" x14ac:dyDescent="0.2">
      <c r="A9882" s="1">
        <v>9952</v>
      </c>
      <c r="B9882" s="1" t="str">
        <f t="shared" si="154"/>
        <v>commerce refuse of energy auth</v>
      </c>
      <c r="C9882" s="1" t="b">
        <f>IF(D9882&lt;&gt;"",IF(COUNTIF($D$2:D9881, D9882), INDEX($A$2:$D$100000, MATCH(D9882, $D$2:D9881,0),1), FALSE), FALSE)</f>
        <v>0</v>
      </c>
      <c r="F9882" s="1" t="b">
        <f>IF(G9882&lt;&gt;"", IF(COUNTIF($G$2:G9881, G9882), INDEX($A$2:$G$100000, MATCH(G9882, $G$2:G9881,0),1), FALSE), FALSE)</f>
        <v>0</v>
      </c>
      <c r="G9882" s="1">
        <v>4101</v>
      </c>
      <c r="H9882" s="1" t="s">
        <v>9673</v>
      </c>
    </row>
    <row r="9883" spans="1:8" x14ac:dyDescent="0.2">
      <c r="A9883" s="1">
        <v>9953</v>
      </c>
      <c r="B9883" s="1" t="str">
        <f t="shared" si="154"/>
        <v>commonwealth edison co in inc</v>
      </c>
      <c r="C9883" s="1" t="b">
        <f>IF(D9883&lt;&gt;"",IF(COUNTIF($D$2:D9882, D9883), INDEX($A$2:$D$100000, MATCH(D9883, $D$2:D9882,0),1), FALSE), FALSE)</f>
        <v>0</v>
      </c>
      <c r="F9883" s="1" t="b">
        <f>IF(G9883&lt;&gt;"", IF(COUNTIF($G$2:G9882, G9883), INDEX($A$2:$G$100000, MATCH(G9883, $G$2:G9882,0),1), FALSE), FALSE)</f>
        <v>0</v>
      </c>
      <c r="G9883" s="1">
        <v>4111</v>
      </c>
      <c r="H9883" s="1" t="s">
        <v>9674</v>
      </c>
    </row>
    <row r="9884" spans="1:8" x14ac:dyDescent="0.2">
      <c r="A9884" s="1">
        <v>9954</v>
      </c>
      <c r="B9884" s="1" t="str">
        <f t="shared" si="154"/>
        <v>community electric coop</v>
      </c>
      <c r="C9884" s="1" t="b">
        <f>IF(D9884&lt;&gt;"",IF(COUNTIF($D$2:D9883, D9884), INDEX($A$2:$D$100000, MATCH(D9884, $D$2:D9883,0),1), FALSE), FALSE)</f>
        <v>0</v>
      </c>
      <c r="F9884" s="1" t="b">
        <f>IF(G9884&lt;&gt;"", IF(COUNTIF($G$2:G9883, G9884), INDEX($A$2:$G$100000, MATCH(G9884, $G$2:G9883,0),1), FALSE), FALSE)</f>
        <v>0</v>
      </c>
      <c r="G9884" s="1">
        <v>4117</v>
      </c>
      <c r="H9884" s="1" t="s">
        <v>9675</v>
      </c>
    </row>
    <row r="9885" spans="1:8" x14ac:dyDescent="0.2">
      <c r="A9885" s="1">
        <v>9955</v>
      </c>
      <c r="B9885" s="1" t="str">
        <f t="shared" si="154"/>
        <v>commonwealth energy system</v>
      </c>
      <c r="C9885" s="1" t="b">
        <f>IF(D9885&lt;&gt;"",IF(COUNTIF($D$2:D9884, D9885), INDEX($A$2:$D$100000, MATCH(D9885, $D$2:D9884,0),1), FALSE), FALSE)</f>
        <v>0</v>
      </c>
      <c r="F9885" s="1" t="b">
        <f>IF(G9885&lt;&gt;"", IF(COUNTIF($G$2:G9884, G9885), INDEX($A$2:$G$100000, MATCH(G9885, $G$2:G9884,0),1), FALSE), FALSE)</f>
        <v>0</v>
      </c>
      <c r="G9885" s="1">
        <v>4120</v>
      </c>
      <c r="H9885" s="1" t="s">
        <v>9676</v>
      </c>
    </row>
    <row r="9886" spans="1:8" x14ac:dyDescent="0.2">
      <c r="A9886" s="1">
        <v>9956</v>
      </c>
      <c r="B9886" s="1" t="str">
        <f t="shared" si="154"/>
        <v>concho valley elec coop inc</v>
      </c>
      <c r="C9886" s="1" t="b">
        <f>IF(D9886&lt;&gt;"",IF(COUNTIF($D$2:D9885, D9886), INDEX($A$2:$D$100000, MATCH(D9886, $D$2:D9885,0),1), FALSE), FALSE)</f>
        <v>0</v>
      </c>
      <c r="F9886" s="1" t="b">
        <f>IF(G9886&lt;&gt;"", IF(COUNTIF($G$2:G9885, G9886), INDEX($A$2:$G$100000, MATCH(G9886, $G$2:G9885,0),1), FALSE), FALSE)</f>
        <v>0</v>
      </c>
      <c r="G9886" s="1">
        <v>4146</v>
      </c>
      <c r="H9886" s="1" t="s">
        <v>9677</v>
      </c>
    </row>
    <row r="9887" spans="1:8" x14ac:dyDescent="0.2">
      <c r="A9887" s="1">
        <v>9957</v>
      </c>
      <c r="B9887" s="1" t="str">
        <f t="shared" si="154"/>
        <v>concord town of</v>
      </c>
      <c r="C9887" s="1" t="b">
        <f>IF(D9887&lt;&gt;"",IF(COUNTIF($D$2:D9886, D9887), INDEX($A$2:$D$100000, MATCH(D9887, $D$2:D9886,0),1), FALSE), FALSE)</f>
        <v>0</v>
      </c>
      <c r="F9887" s="1" t="b">
        <f>IF(G9887&lt;&gt;"", IF(COUNTIF($G$2:G9886, G9887), INDEX($A$2:$G$100000, MATCH(G9887, $G$2:G9886,0),1), FALSE), FALSE)</f>
        <v>0</v>
      </c>
      <c r="G9887" s="1">
        <v>4147</v>
      </c>
      <c r="H9887" s="1" t="s">
        <v>9678</v>
      </c>
    </row>
    <row r="9888" spans="1:8" x14ac:dyDescent="0.2">
      <c r="A9888" s="1">
        <v>9958</v>
      </c>
      <c r="B9888" s="1" t="str">
        <f t="shared" si="154"/>
        <v>concord electric co</v>
      </c>
      <c r="C9888" s="1" t="b">
        <f>IF(D9888&lt;&gt;"",IF(COUNTIF($D$2:D9887, D9888), INDEX($A$2:$D$100000, MATCH(D9888, $D$2:D9887,0),1), FALSE), FALSE)</f>
        <v>0</v>
      </c>
      <c r="F9888" s="1" t="b">
        <f>IF(G9888&lt;&gt;"", IF(COUNTIF($G$2:G9887, G9888), INDEX($A$2:$G$100000, MATCH(G9888, $G$2:G9887,0),1), FALSE), FALSE)</f>
        <v>0</v>
      </c>
      <c r="G9888" s="1">
        <v>4148</v>
      </c>
      <c r="H9888" s="1" t="s">
        <v>9679</v>
      </c>
    </row>
    <row r="9889" spans="1:8" x14ac:dyDescent="0.2">
      <c r="A9889" s="1">
        <v>9959</v>
      </c>
      <c r="B9889" s="1" t="str">
        <f t="shared" si="154"/>
        <v>conemaugh hydro station</v>
      </c>
      <c r="C9889" s="1" t="b">
        <f>IF(D9889&lt;&gt;"",IF(COUNTIF($D$2:D9888, D9889), INDEX($A$2:$D$100000, MATCH(D9889, $D$2:D9888,0),1), FALSE), FALSE)</f>
        <v>0</v>
      </c>
      <c r="F9889" s="1" t="b">
        <f>IF(G9889&lt;&gt;"", IF(COUNTIF($G$2:G9888, G9889), INDEX($A$2:$G$100000, MATCH(G9889, $G$2:G9888,0),1), FALSE), FALSE)</f>
        <v>0</v>
      </c>
      <c r="G9889" s="1">
        <v>4149</v>
      </c>
      <c r="H9889" s="1" t="s">
        <v>9680</v>
      </c>
    </row>
    <row r="9890" spans="1:8" x14ac:dyDescent="0.2">
      <c r="A9890" s="1">
        <v>9960</v>
      </c>
      <c r="B9890" s="1" t="str">
        <f t="shared" si="154"/>
        <v>concord city of</v>
      </c>
      <c r="C9890" s="1" t="b">
        <f>IF(D9890&lt;&gt;"",IF(COUNTIF($D$2:D9889, D9890), INDEX($A$2:$D$100000, MATCH(D9890, $D$2:D9889,0),1), FALSE), FALSE)</f>
        <v>0</v>
      </c>
      <c r="F9890" s="1" t="b">
        <f>IF(G9890&lt;&gt;"", IF(COUNTIF($G$2:G9889, G9890), INDEX($A$2:$G$100000, MATCH(G9890, $G$2:G9889,0),1), FALSE), FALSE)</f>
        <v>0</v>
      </c>
      <c r="G9890" s="1">
        <v>4150</v>
      </c>
      <c r="H9890" s="1" t="s">
        <v>9681</v>
      </c>
    </row>
    <row r="9891" spans="1:8" x14ac:dyDescent="0.2">
      <c r="A9891" s="1">
        <v>9961</v>
      </c>
      <c r="B9891" s="1" t="str">
        <f t="shared" si="154"/>
        <v>concordia electric coop inc</v>
      </c>
      <c r="C9891" s="1" t="b">
        <f>IF(D9891&lt;&gt;"",IF(COUNTIF($D$2:D9890, D9891), INDEX($A$2:$D$100000, MATCH(D9891, $D$2:D9890,0),1), FALSE), FALSE)</f>
        <v>0</v>
      </c>
      <c r="F9891" s="1" t="b">
        <f>IF(G9891&lt;&gt;"", IF(COUNTIF($G$2:G9890, G9891), INDEX($A$2:$G$100000, MATCH(G9891, $G$2:G9890,0),1), FALSE), FALSE)</f>
        <v>0</v>
      </c>
      <c r="G9891" s="1">
        <v>4153</v>
      </c>
      <c r="H9891" s="1" t="s">
        <v>9682</v>
      </c>
    </row>
    <row r="9892" spans="1:8" x14ac:dyDescent="0.2">
      <c r="A9892" s="1">
        <v>9962</v>
      </c>
      <c r="B9892" s="1" t="str">
        <f t="shared" si="154"/>
        <v>callaway electric coop</v>
      </c>
      <c r="C9892" s="1" t="b">
        <f>IF(D9892&lt;&gt;"",IF(COUNTIF($D$2:D9891, D9892), INDEX($A$2:$D$100000, MATCH(D9892, $D$2:D9891,0),1), FALSE), FALSE)</f>
        <v>0</v>
      </c>
      <c r="F9892" s="1" t="b">
        <f>IF(G9892&lt;&gt;"", IF(COUNTIF($G$2:G9891, G9892), INDEX($A$2:$G$100000, MATCH(G9892, $G$2:G9891,0),1), FALSE), FALSE)</f>
        <v>0</v>
      </c>
      <c r="G9892" s="1">
        <v>4160</v>
      </c>
      <c r="H9892" s="1" t="s">
        <v>9683</v>
      </c>
    </row>
    <row r="9893" spans="1:8" x14ac:dyDescent="0.2">
      <c r="A9893" s="1">
        <v>9963</v>
      </c>
      <c r="B9893" s="1" t="str">
        <f t="shared" si="154"/>
        <v>constellation energy group</v>
      </c>
      <c r="C9893" s="1" t="b">
        <f>IF(D9893&lt;&gt;"",IF(COUNTIF($D$2:D9892, D9893), INDEX($A$2:$D$100000, MATCH(D9893, $D$2:D9892,0),1), FALSE), FALSE)</f>
        <v>0</v>
      </c>
      <c r="F9893" s="1" t="b">
        <f>IF(G9893&lt;&gt;"", IF(COUNTIF($G$2:G9892, G9893), INDEX($A$2:$G$100000, MATCH(G9893, $G$2:G9892,0),1), FALSE), FALSE)</f>
        <v>0</v>
      </c>
      <c r="G9893" s="1">
        <v>4163</v>
      </c>
      <c r="H9893" s="1" t="s">
        <v>9684</v>
      </c>
    </row>
    <row r="9894" spans="1:8" x14ac:dyDescent="0.2">
      <c r="A9894" s="1">
        <v>9964</v>
      </c>
      <c r="B9894" s="1" t="str">
        <f t="shared" si="154"/>
        <v>constellation power source inc</v>
      </c>
      <c r="C9894" s="1" t="b">
        <f>IF(D9894&lt;&gt;"",IF(COUNTIF($D$2:D9893, D9894), INDEX($A$2:$D$100000, MATCH(D9894, $D$2:D9893,0),1), FALSE), FALSE)</f>
        <v>0</v>
      </c>
      <c r="F9894" s="1" t="b">
        <f>IF(G9894&lt;&gt;"", IF(COUNTIF($G$2:G9893, G9894), INDEX($A$2:$G$100000, MATCH(G9894, $G$2:G9893,0),1), FALSE), FALSE)</f>
        <v>0</v>
      </c>
      <c r="G9894" s="1">
        <v>4166</v>
      </c>
      <c r="H9894" s="1" t="s">
        <v>9685</v>
      </c>
    </row>
    <row r="9895" spans="1:8" x14ac:dyDescent="0.2">
      <c r="A9895" s="1">
        <v>9965</v>
      </c>
      <c r="B9895" s="1" t="str">
        <f t="shared" si="154"/>
        <v>constellation nuclear</v>
      </c>
      <c r="C9895" s="1" t="b">
        <f>IF(D9895&lt;&gt;"",IF(COUNTIF($D$2:D9894, D9895), INDEX($A$2:$D$100000, MATCH(D9895, $D$2:D9894,0),1), FALSE), FALSE)</f>
        <v>0</v>
      </c>
      <c r="F9895" s="1" t="b">
        <f>IF(G9895&lt;&gt;"", IF(COUNTIF($G$2:G9894, G9895), INDEX($A$2:$G$100000, MATCH(G9895, $G$2:G9894,0),1), FALSE), FALSE)</f>
        <v>0</v>
      </c>
      <c r="G9895" s="1">
        <v>4167</v>
      </c>
      <c r="H9895" s="1" t="s">
        <v>9686</v>
      </c>
    </row>
    <row r="9896" spans="1:8" x14ac:dyDescent="0.2">
      <c r="A9896" s="1">
        <v>9966</v>
      </c>
      <c r="B9896" s="1" t="str">
        <f t="shared" si="154"/>
        <v>connecticut valley elec co inc</v>
      </c>
      <c r="C9896" s="1" t="b">
        <f>IF(D9896&lt;&gt;"",IF(COUNTIF($D$2:D9895, D9896), INDEX($A$2:$D$100000, MATCH(D9896, $D$2:D9895,0),1), FALSE), FALSE)</f>
        <v>0</v>
      </c>
      <c r="F9896" s="1" t="b">
        <f>IF(G9896&lt;&gt;"", IF(COUNTIF($G$2:G9895, G9896), INDEX($A$2:$G$100000, MATCH(G9896, $G$2:G9895,0),1), FALSE), FALSE)</f>
        <v>0</v>
      </c>
      <c r="G9896" s="1">
        <v>4184</v>
      </c>
      <c r="H9896" s="1" t="s">
        <v>9687</v>
      </c>
    </row>
    <row r="9897" spans="1:8" x14ac:dyDescent="0.2">
      <c r="A9897" s="1">
        <v>9967</v>
      </c>
      <c r="B9897" s="1" t="str">
        <f t="shared" si="154"/>
        <v>connecticut yankee atom pwr co</v>
      </c>
      <c r="C9897" s="1" t="b">
        <f>IF(D9897&lt;&gt;"",IF(COUNTIF($D$2:D9896, D9897), INDEX($A$2:$D$100000, MATCH(D9897, $D$2:D9896,0),1), FALSE), FALSE)</f>
        <v>0</v>
      </c>
      <c r="F9897" s="1" t="b">
        <f>IF(G9897&lt;&gt;"", IF(COUNTIF($G$2:G9896, G9897), INDEX($A$2:$G$100000, MATCH(G9897, $G$2:G9896,0),1), FALSE), FALSE)</f>
        <v>0</v>
      </c>
      <c r="G9897" s="1">
        <v>4187</v>
      </c>
      <c r="H9897" s="1" t="s">
        <v>9688</v>
      </c>
    </row>
    <row r="9898" spans="1:8" x14ac:dyDescent="0.2">
      <c r="A9898" s="1">
        <v>9968</v>
      </c>
      <c r="B9898" s="1" t="str">
        <f t="shared" si="154"/>
        <v>consolidated edison sol inc</v>
      </c>
      <c r="C9898" s="1" t="b">
        <f>IF(D9898&lt;&gt;"",IF(COUNTIF($D$2:D9897, D9898), INDEX($A$2:$D$100000, MATCH(D9898, $D$2:D9897,0),1), FALSE), FALSE)</f>
        <v>0</v>
      </c>
      <c r="F9898" s="1" t="b">
        <f>IF(G9898&lt;&gt;"", IF(COUNTIF($G$2:G9897, G9898), INDEX($A$2:$G$100000, MATCH(G9898, $G$2:G9897,0),1), FALSE), FALSE)</f>
        <v>0</v>
      </c>
      <c r="G9898" s="1">
        <v>4191</v>
      </c>
      <c r="H9898" s="1" t="s">
        <v>9689</v>
      </c>
    </row>
    <row r="9899" spans="1:8" x14ac:dyDescent="0.2">
      <c r="A9899" s="1">
        <v>9969</v>
      </c>
      <c r="B9899" s="1" t="str">
        <f t="shared" si="154"/>
        <v>commodore gas &amp; electric inc</v>
      </c>
      <c r="C9899" s="1" t="b">
        <f>IF(D9899&lt;&gt;"",IF(COUNTIF($D$2:D9898, D9899), INDEX($A$2:$D$100000, MATCH(D9899, $D$2:D9898,0),1), FALSE), FALSE)</f>
        <v>0</v>
      </c>
      <c r="F9899" s="1" t="b">
        <f>IF(G9899&lt;&gt;"", IF(COUNTIF($G$2:G9898, G9899), INDEX($A$2:$G$100000, MATCH(G9899, $G$2:G9898,0),1), FALSE), FALSE)</f>
        <v>0</v>
      </c>
      <c r="G9899" s="1">
        <v>4198</v>
      </c>
      <c r="H9899" s="1" t="s">
        <v>9690</v>
      </c>
    </row>
    <row r="9900" spans="1:8" x14ac:dyDescent="0.2">
      <c r="A9900" s="1">
        <v>9970</v>
      </c>
      <c r="B9900" s="1" t="str">
        <f t="shared" si="154"/>
        <v>conowingo power co</v>
      </c>
      <c r="C9900" s="1" t="b">
        <f>IF(D9900&lt;&gt;"",IF(COUNTIF($D$2:D9899, D9900), INDEX($A$2:$D$100000, MATCH(D9900, $D$2:D9899,0),1), FALSE), FALSE)</f>
        <v>0</v>
      </c>
      <c r="F9900" s="1" t="b">
        <f>IF(G9900&lt;&gt;"", IF(COUNTIF($G$2:G9899, G9900), INDEX($A$2:$G$100000, MATCH(G9900, $G$2:G9899,0),1), FALSE), FALSE)</f>
        <v>0</v>
      </c>
      <c r="G9900" s="1">
        <v>4203</v>
      </c>
      <c r="H9900" s="1" t="s">
        <v>9691</v>
      </c>
    </row>
    <row r="9901" spans="1:8" x14ac:dyDescent="0.2">
      <c r="A9901" s="1">
        <v>9971</v>
      </c>
      <c r="B9901" s="1" t="str">
        <f t="shared" si="154"/>
        <v>conrail corp</v>
      </c>
      <c r="C9901" s="1" t="b">
        <f>IF(D9901&lt;&gt;"",IF(COUNTIF($D$2:D9900, D9901), INDEX($A$2:$D$100000, MATCH(D9901, $D$2:D9900,0),1), FALSE), FALSE)</f>
        <v>0</v>
      </c>
      <c r="F9901" s="1" t="b">
        <f>IF(G9901&lt;&gt;"", IF(COUNTIF($G$2:G9900, G9901), INDEX($A$2:$G$100000, MATCH(G9901, $G$2:G9900,0),1), FALSE), FALSE)</f>
        <v>0</v>
      </c>
      <c r="G9901" s="1">
        <v>4204</v>
      </c>
      <c r="H9901" s="1" t="s">
        <v>9692</v>
      </c>
    </row>
    <row r="9902" spans="1:8" x14ac:dyDescent="0.2">
      <c r="A9902" s="1">
        <v>9972</v>
      </c>
      <c r="B9902" s="1" t="str">
        <f t="shared" si="154"/>
        <v>consolidated electric coop</v>
      </c>
      <c r="C9902" s="1" t="b">
        <f>IF(D9902&lt;&gt;"",IF(COUNTIF($D$2:D9901, D9902), INDEX($A$2:$D$100000, MATCH(D9902, $D$2:D9901,0),1), FALSE), FALSE)</f>
        <v>0</v>
      </c>
      <c r="F9902" s="1" t="b">
        <f>IF(G9902&lt;&gt;"", IF(COUNTIF($G$2:G9901, G9902), INDEX($A$2:$G$100000, MATCH(G9902, $G$2:G9901,0),1), FALSE), FALSE)</f>
        <v>0</v>
      </c>
      <c r="G9902" s="1">
        <v>4237</v>
      </c>
      <c r="H9902" s="1" t="s">
        <v>9693</v>
      </c>
    </row>
    <row r="9903" spans="1:8" x14ac:dyDescent="0.2">
      <c r="A9903" s="1">
        <v>9973</v>
      </c>
      <c r="B9903" s="1" t="str">
        <f t="shared" si="154"/>
        <v>consolidated papers inc</v>
      </c>
      <c r="C9903" s="1" t="b">
        <f>IF(D9903&lt;&gt;"",IF(COUNTIF($D$2:D9902, D9903), INDEX($A$2:$D$100000, MATCH(D9903, $D$2:D9902,0),1), FALSE), FALSE)</f>
        <v>0</v>
      </c>
      <c r="F9903" s="1" t="b">
        <f>IF(G9903&lt;&gt;"", IF(COUNTIF($G$2:G9902, G9903), INDEX($A$2:$G$100000, MATCH(G9903, $G$2:G9902,0),1), FALSE), FALSE)</f>
        <v>0</v>
      </c>
      <c r="G9903" s="1">
        <v>4241</v>
      </c>
      <c r="H9903" s="1" t="s">
        <v>9694</v>
      </c>
    </row>
    <row r="9904" spans="1:8" x14ac:dyDescent="0.2">
      <c r="A9904" s="1">
        <v>9974</v>
      </c>
      <c r="B9904" s="1" t="str">
        <f t="shared" si="154"/>
        <v>continental energy associates</v>
      </c>
      <c r="C9904" s="1" t="b">
        <f>IF(D9904&lt;&gt;"",IF(COUNTIF($D$2:D9903, D9904), INDEX($A$2:$D$100000, MATCH(D9904, $D$2:D9903,0),1), FALSE), FALSE)</f>
        <v>0</v>
      </c>
      <c r="F9904" s="1" t="b">
        <f>IF(G9904&lt;&gt;"", IF(COUNTIF($G$2:G9903, G9904), INDEX($A$2:$G$100000, MATCH(G9904, $G$2:G9903,0),1), FALSE), FALSE)</f>
        <v>0</v>
      </c>
      <c r="G9904" s="1">
        <v>4253</v>
      </c>
      <c r="H9904" s="1" t="s">
        <v>9695</v>
      </c>
    </row>
    <row r="9905" spans="1:8" x14ac:dyDescent="0.2">
      <c r="A9905" s="1">
        <v>9975</v>
      </c>
      <c r="B9905" s="1" t="str">
        <f t="shared" si="154"/>
        <v>cooke county elec coop assn</v>
      </c>
      <c r="C9905" s="1" t="b">
        <f>IF(D9905&lt;&gt;"",IF(COUNTIF($D$2:D9904, D9905), INDEX($A$2:$D$100000, MATCH(D9905, $D$2:D9904,0),1), FALSE), FALSE)</f>
        <v>0</v>
      </c>
      <c r="F9905" s="1" t="b">
        <f>IF(G9905&lt;&gt;"", IF(COUNTIF($G$2:G9904, G9905), INDEX($A$2:$G$100000, MATCH(G9905, $G$2:G9904,0),1), FALSE), FALSE)</f>
        <v>0</v>
      </c>
      <c r="G9905" s="1">
        <v>4262</v>
      </c>
      <c r="H9905" s="1" t="s">
        <v>9696</v>
      </c>
    </row>
    <row r="9906" spans="1:8" x14ac:dyDescent="0.2">
      <c r="A9906" s="1">
        <v>9976</v>
      </c>
      <c r="B9906" s="1" t="str">
        <f t="shared" si="154"/>
        <v>continental divide el coop inc</v>
      </c>
      <c r="C9906" s="1" t="b">
        <f>IF(D9906&lt;&gt;"",IF(COUNTIF($D$2:D9905, D9906), INDEX($A$2:$D$100000, MATCH(D9906, $D$2:D9905,0),1), FALSE), FALSE)</f>
        <v>0</v>
      </c>
      <c r="F9906" s="1" t="b">
        <f>IF(G9906&lt;&gt;"", IF(COUNTIF($G$2:G9905, G9906), INDEX($A$2:$G$100000, MATCH(G9906, $G$2:G9905,0),1), FALSE), FALSE)</f>
        <v>0</v>
      </c>
      <c r="G9906" s="1">
        <v>4265</v>
      </c>
      <c r="H9906" s="1" t="s">
        <v>9697</v>
      </c>
    </row>
    <row r="9907" spans="1:8" x14ac:dyDescent="0.2">
      <c r="A9907" s="1">
        <v>9977</v>
      </c>
      <c r="B9907" s="1" t="str">
        <f t="shared" si="154"/>
        <v>conoco inc</v>
      </c>
      <c r="C9907" s="1" t="b">
        <f>IF(D9907&lt;&gt;"",IF(COUNTIF($D$2:D9906, D9907), INDEX($A$2:$D$100000, MATCH(D9907, $D$2:D9906,0),1), FALSE), FALSE)</f>
        <v>0</v>
      </c>
      <c r="F9907" s="1" t="b">
        <f>IF(G9907&lt;&gt;"", IF(COUNTIF($G$2:G9906, G9907), INDEX($A$2:$G$100000, MATCH(G9907, $G$2:G9906,0),1), FALSE), FALSE)</f>
        <v>0</v>
      </c>
      <c r="G9907" s="1">
        <v>4273</v>
      </c>
      <c r="H9907" s="1" t="s">
        <v>9698</v>
      </c>
    </row>
    <row r="9908" spans="1:8" x14ac:dyDescent="0.2">
      <c r="A9908" s="1">
        <v>9978</v>
      </c>
      <c r="B9908" s="1" t="str">
        <f t="shared" si="154"/>
        <v>conway corp</v>
      </c>
      <c r="C9908" s="1" t="b">
        <f>IF(D9908&lt;&gt;"",IF(COUNTIF($D$2:D9907, D9908), INDEX($A$2:$D$100000, MATCH(D9908, $D$2:D9907,0),1), FALSE), FALSE)</f>
        <v>0</v>
      </c>
      <c r="F9908" s="1" t="b">
        <f>IF(G9908&lt;&gt;"", IF(COUNTIF($G$2:G9907, G9908), INDEX($A$2:$G$100000, MATCH(G9908, $G$2:G9907,0),1), FALSE), FALSE)</f>
        <v>0</v>
      </c>
      <c r="G9908" s="1">
        <v>4280</v>
      </c>
      <c r="H9908" s="1" t="s">
        <v>9699</v>
      </c>
    </row>
    <row r="9909" spans="1:8" x14ac:dyDescent="0.2">
      <c r="A9909" s="1">
        <v>9979</v>
      </c>
      <c r="B9909" s="1" t="str">
        <f t="shared" si="154"/>
        <v>cookeville city of</v>
      </c>
      <c r="C9909" s="1" t="b">
        <f>IF(D9909&lt;&gt;"",IF(COUNTIF($D$2:D9908, D9909), INDEX($A$2:$D$100000, MATCH(D9909, $D$2:D9908,0),1), FALSE), FALSE)</f>
        <v>0</v>
      </c>
      <c r="F9909" s="1" t="b">
        <f>IF(G9909&lt;&gt;"", IF(COUNTIF($G$2:G9908, G9909), INDEX($A$2:$G$100000, MATCH(G9909, $G$2:G9908,0),1), FALSE), FALSE)</f>
        <v>0</v>
      </c>
      <c r="G9909" s="1">
        <v>4294</v>
      </c>
      <c r="H9909" s="1" t="s">
        <v>9700</v>
      </c>
    </row>
    <row r="9910" spans="1:8" x14ac:dyDescent="0.2">
      <c r="A9910" s="1">
        <v>9980</v>
      </c>
      <c r="B9910" s="1" t="str">
        <f t="shared" si="154"/>
        <v>comanche county elec coop assn</v>
      </c>
      <c r="C9910" s="1" t="b">
        <f>IF(D9910&lt;&gt;"",IF(COUNTIF($D$2:D9909, D9910), INDEX($A$2:$D$100000, MATCH(D9910, $D$2:D9909,0),1), FALSE), FALSE)</f>
        <v>0</v>
      </c>
      <c r="F9910" s="1" t="b">
        <f>IF(G9910&lt;&gt;"", IF(COUNTIF($G$2:G9909, G9910), INDEX($A$2:$G$100000, MATCH(G9910, $G$2:G9909,0),1), FALSE), FALSE)</f>
        <v>0</v>
      </c>
      <c r="G9910" s="1">
        <v>4295</v>
      </c>
      <c r="H9910" s="1" t="s">
        <v>9701</v>
      </c>
    </row>
    <row r="9911" spans="1:8" x14ac:dyDescent="0.2">
      <c r="A9911" s="1">
        <v>9981</v>
      </c>
      <c r="B9911" s="1" t="str">
        <f t="shared" si="154"/>
        <v>cookson hills elec coop inc</v>
      </c>
      <c r="C9911" s="1" t="b">
        <f>IF(D9911&lt;&gt;"",IF(COUNTIF($D$2:D9910, D9911), INDEX($A$2:$D$100000, MATCH(D9911, $D$2:D9910,0),1), FALSE), FALSE)</f>
        <v>0</v>
      </c>
      <c r="F9911" s="1" t="b">
        <f>IF(G9911&lt;&gt;"", IF(COUNTIF($G$2:G9910, G9911), INDEX($A$2:$G$100000, MATCH(G9911, $G$2:G9910,0),1), FALSE), FALSE)</f>
        <v>0</v>
      </c>
      <c r="G9911" s="1">
        <v>4296</v>
      </c>
      <c r="H9911" s="1" t="s">
        <v>9702</v>
      </c>
    </row>
    <row r="9912" spans="1:8" x14ac:dyDescent="0.2">
      <c r="A9912" s="1">
        <v>9982</v>
      </c>
      <c r="B9912" s="1" t="str">
        <f t="shared" si="154"/>
        <v>consol energy inc</v>
      </c>
      <c r="C9912" s="1" t="b">
        <f>IF(D9912&lt;&gt;"",IF(COUNTIF($D$2:D9911, D9912), INDEX($A$2:$D$100000, MATCH(D9912, $D$2:D9911,0),1), FALSE), FALSE)</f>
        <v>0</v>
      </c>
      <c r="F9912" s="1" t="b">
        <f>IF(G9912&lt;&gt;"", IF(COUNTIF($G$2:G9911, G9912), INDEX($A$2:$G$100000, MATCH(G9912, $G$2:G9911,0),1), FALSE), FALSE)</f>
        <v>0</v>
      </c>
      <c r="G9912" s="1">
        <v>4299</v>
      </c>
      <c r="H9912" s="1" t="s">
        <v>9703</v>
      </c>
    </row>
    <row r="9913" spans="1:8" x14ac:dyDescent="0.2">
      <c r="A9913" s="1">
        <v>9983</v>
      </c>
      <c r="B9913" s="1" t="str">
        <f t="shared" si="154"/>
        <v>corwith city of</v>
      </c>
      <c r="C9913" s="1" t="b">
        <f>IF(D9913&lt;&gt;"",IF(COUNTIF($D$2:D9912, D9913), INDEX($A$2:$D$100000, MATCH(D9913, $D$2:D9912,0),1), FALSE), FALSE)</f>
        <v>0</v>
      </c>
      <c r="F9913" s="1" t="b">
        <f>IF(G9913&lt;&gt;"", IF(COUNTIF($G$2:G9912, G9913), INDEX($A$2:$G$100000, MATCH(G9913, $G$2:G9912,0),1), FALSE), FALSE)</f>
        <v>0</v>
      </c>
      <c r="G9913" s="1">
        <v>4304</v>
      </c>
      <c r="H9913" s="1" t="s">
        <v>9704</v>
      </c>
    </row>
    <row r="9914" spans="1:8" x14ac:dyDescent="0.2">
      <c r="A9914" s="1">
        <v>9984</v>
      </c>
      <c r="B9914" s="1" t="str">
        <f t="shared" si="154"/>
        <v>coos-curry electric coop inc</v>
      </c>
      <c r="C9914" s="1" t="b">
        <f>IF(D9914&lt;&gt;"",IF(COUNTIF($D$2:D9913, D9914), INDEX($A$2:$D$100000, MATCH(D9914, $D$2:D9913,0),1), FALSE), FALSE)</f>
        <v>0</v>
      </c>
      <c r="F9914" s="1" t="b">
        <f>IF(G9914&lt;&gt;"", IF(COUNTIF($G$2:G9913, G9914), INDEX($A$2:$G$100000, MATCH(G9914, $G$2:G9913,0),1), FALSE), FALSE)</f>
        <v>0</v>
      </c>
      <c r="G9914" s="1">
        <v>4317</v>
      </c>
      <c r="H9914" s="1" t="s">
        <v>9705</v>
      </c>
    </row>
    <row r="9915" spans="1:8" x14ac:dyDescent="0.2">
      <c r="A9915" s="1">
        <v>9985</v>
      </c>
      <c r="B9915" s="1" t="str">
        <f t="shared" si="154"/>
        <v>copan public works authority</v>
      </c>
      <c r="C9915" s="1" t="b">
        <f>IF(D9915&lt;&gt;"",IF(COUNTIF($D$2:D9914, D9915), INDEX($A$2:$D$100000, MATCH(D9915, $D$2:D9914,0),1), FALSE), FALSE)</f>
        <v>0</v>
      </c>
      <c r="F9915" s="1" t="b">
        <f>IF(G9915&lt;&gt;"", IF(COUNTIF($G$2:G9914, G9915), INDEX($A$2:$G$100000, MATCH(G9915, $G$2:G9914,0),1), FALSE), FALSE)</f>
        <v>0</v>
      </c>
      <c r="G9915" s="1">
        <v>4319</v>
      </c>
      <c r="H9915" s="1" t="s">
        <v>9706</v>
      </c>
    </row>
    <row r="9916" spans="1:8" x14ac:dyDescent="0.2">
      <c r="A9916" s="1">
        <v>9986</v>
      </c>
      <c r="B9916" s="1" t="str">
        <f t="shared" si="154"/>
        <v>coop power assn</v>
      </c>
      <c r="C9916" s="1" t="b">
        <f>IF(D9916&lt;&gt;"",IF(COUNTIF($D$2:D9915, D9916), INDEX($A$2:$D$100000, MATCH(D9916, $D$2:D9915,0),1), FALSE), FALSE)</f>
        <v>0</v>
      </c>
      <c r="F9916" s="1" t="b">
        <f>IF(G9916&lt;&gt;"", IF(COUNTIF($G$2:G9915, G9916), INDEX($A$2:$G$100000, MATCH(G9916, $G$2:G9915,0),1), FALSE), FALSE)</f>
        <v>0</v>
      </c>
      <c r="G9916" s="1">
        <v>4322</v>
      </c>
      <c r="H9916" s="1" t="s">
        <v>9707</v>
      </c>
    </row>
    <row r="9917" spans="1:8" x14ac:dyDescent="0.2">
      <c r="A9917" s="1">
        <v>9987</v>
      </c>
      <c r="B9917" s="1" t="str">
        <f t="shared" si="154"/>
        <v>cool water coal gasifn corp</v>
      </c>
      <c r="C9917" s="1" t="b">
        <f>IF(D9917&lt;&gt;"",IF(COUNTIF($D$2:D9916, D9917), INDEX($A$2:$D$100000, MATCH(D9917, $D$2:D9916,0),1), FALSE), FALSE)</f>
        <v>0</v>
      </c>
      <c r="F9917" s="1" t="b">
        <f>IF(G9917&lt;&gt;"", IF(COUNTIF($G$2:G9916, G9917), INDEX($A$2:$G$100000, MATCH(G9917, $G$2:G9916,0),1), FALSE), FALSE)</f>
        <v>0</v>
      </c>
      <c r="G9917" s="1">
        <v>4324</v>
      </c>
      <c r="H9917" s="1" t="s">
        <v>9708</v>
      </c>
    </row>
    <row r="9918" spans="1:8" x14ac:dyDescent="0.2">
      <c r="A9918" s="1">
        <v>9988</v>
      </c>
      <c r="B9918" s="1" t="str">
        <f t="shared" si="154"/>
        <v>coosa valley electric coop inc</v>
      </c>
      <c r="C9918" s="1" t="b">
        <f>IF(D9918&lt;&gt;"",IF(COUNTIF($D$2:D9917, D9918), INDEX($A$2:$D$100000, MATCH(D9918, $D$2:D9917,0),1), FALSE), FALSE)</f>
        <v>0</v>
      </c>
      <c r="F9918" s="1" t="b">
        <f>IF(G9918&lt;&gt;"", IF(COUNTIF($G$2:G9917, G9918), INDEX($A$2:$G$100000, MATCH(G9918, $G$2:G9917,0),1), FALSE), FALSE)</f>
        <v>0</v>
      </c>
      <c r="G9918" s="1">
        <v>4327</v>
      </c>
      <c r="H9918" s="1" t="s">
        <v>9709</v>
      </c>
    </row>
    <row r="9919" spans="1:8" x14ac:dyDescent="0.2">
      <c r="A9919" s="1">
        <v>9989</v>
      </c>
      <c r="B9919" s="1" t="str">
        <f t="shared" si="154"/>
        <v>corbin utilities comm</v>
      </c>
      <c r="C9919" s="1" t="b">
        <f>IF(D9919&lt;&gt;"",IF(COUNTIF($D$2:D9918, D9919), INDEX($A$2:$D$100000, MATCH(D9919, $D$2:D9918,0),1), FALSE), FALSE)</f>
        <v>0</v>
      </c>
      <c r="F9919" s="1" t="b">
        <f>IF(G9919&lt;&gt;"", IF(COUNTIF($G$2:G9918, G9919), INDEX($A$2:$G$100000, MATCH(G9919, $G$2:G9918,0),1), FALSE), FALSE)</f>
        <v>0</v>
      </c>
      <c r="G9919" s="1">
        <v>4341</v>
      </c>
      <c r="H9919" s="1" t="s">
        <v>9710</v>
      </c>
    </row>
    <row r="9920" spans="1:8" x14ac:dyDescent="0.2">
      <c r="A9920" s="1">
        <v>9990</v>
      </c>
      <c r="B9920" s="1" t="str">
        <f t="shared" si="154"/>
        <v>cordell city of</v>
      </c>
      <c r="C9920" s="1" t="b">
        <f>IF(D9920&lt;&gt;"",IF(COUNTIF($D$2:D9919, D9920), INDEX($A$2:$D$100000, MATCH(D9920, $D$2:D9919,0),1), FALSE), FALSE)</f>
        <v>0</v>
      </c>
      <c r="F9920" s="1" t="b">
        <f>IF(G9920&lt;&gt;"", IF(COUNTIF($G$2:G9919, G9920), INDEX($A$2:$G$100000, MATCH(G9920, $G$2:G9919,0),1), FALSE), FALSE)</f>
        <v>0</v>
      </c>
      <c r="G9920" s="1">
        <v>4344</v>
      </c>
      <c r="H9920" s="1" t="s">
        <v>9711</v>
      </c>
    </row>
    <row r="9921" spans="1:8" x14ac:dyDescent="0.2">
      <c r="A9921" s="1">
        <v>9991</v>
      </c>
      <c r="B9921" s="1" t="str">
        <f t="shared" si="154"/>
        <v>coop l &amp; p assn of lake county</v>
      </c>
      <c r="C9921" s="1" t="b">
        <f>IF(D9921&lt;&gt;"",IF(COUNTIF($D$2:D9920, D9921), INDEX($A$2:$D$100000, MATCH(D9921, $D$2:D9920,0),1), FALSE), FALSE)</f>
        <v>0</v>
      </c>
      <c r="F9921" s="1" t="b">
        <f>IF(G9921&lt;&gt;"", IF(COUNTIF($G$2:G9920, G9921), INDEX($A$2:$G$100000, MATCH(G9921, $G$2:G9920,0),1), FALSE), FALSE)</f>
        <v>0</v>
      </c>
      <c r="G9921" s="1">
        <v>4346</v>
      </c>
      <c r="H9921" s="1" t="s">
        <v>9712</v>
      </c>
    </row>
    <row r="9922" spans="1:8" x14ac:dyDescent="0.2">
      <c r="A9922" s="1">
        <v>9992</v>
      </c>
      <c r="B9922" s="1" t="str">
        <f t="shared" ref="B9922:B9985" si="155">IF(H9922="",E9922,H9922)</f>
        <v>colorado river comm of nevada</v>
      </c>
      <c r="C9922" s="1" t="b">
        <f>IF(D9922&lt;&gt;"",IF(COUNTIF($D$2:D9921, D9922), INDEX($A$2:$D$100000, MATCH(D9922, $D$2:D9921,0),1), FALSE), FALSE)</f>
        <v>0</v>
      </c>
      <c r="F9922" s="1" t="b">
        <f>IF(G9922&lt;&gt;"", IF(COUNTIF($G$2:G9921, G9922), INDEX($A$2:$G$100000, MATCH(G9922, $G$2:G9921,0),1), FALSE), FALSE)</f>
        <v>0</v>
      </c>
      <c r="G9922" s="1">
        <v>4356</v>
      </c>
      <c r="H9922" s="1" t="s">
        <v>9713</v>
      </c>
    </row>
    <row r="9923" spans="1:8" x14ac:dyDescent="0.2">
      <c r="A9923" s="1">
        <v>9993</v>
      </c>
      <c r="B9923" s="1" t="str">
        <f t="shared" si="155"/>
        <v>town of cornelius</v>
      </c>
      <c r="C9923" s="1" t="b">
        <f>IF(D9923&lt;&gt;"",IF(COUNTIF($D$2:D9922, D9923), INDEX($A$2:$D$100000, MATCH(D9923, $D$2:D9922,0),1), FALSE), FALSE)</f>
        <v>0</v>
      </c>
      <c r="F9923" s="1" t="b">
        <f>IF(G9923&lt;&gt;"", IF(COUNTIF($G$2:G9922, G9923), INDEX($A$2:$G$100000, MATCH(G9923, $G$2:G9922,0),1), FALSE), FALSE)</f>
        <v>0</v>
      </c>
      <c r="G9923" s="1">
        <v>4365</v>
      </c>
      <c r="H9923" s="1" t="s">
        <v>9714</v>
      </c>
    </row>
    <row r="9924" spans="1:8" x14ac:dyDescent="0.2">
      <c r="A9924" s="1">
        <v>9994</v>
      </c>
      <c r="B9924" s="1" t="str">
        <f t="shared" si="155"/>
        <v>cornell city of</v>
      </c>
      <c r="C9924" s="1" t="b">
        <f>IF(D9924&lt;&gt;"",IF(COUNTIF($D$2:D9923, D9924), INDEX($A$2:$D$100000, MATCH(D9924, $D$2:D9923,0),1), FALSE), FALSE)</f>
        <v>0</v>
      </c>
      <c r="F9924" s="1" t="b">
        <f>IF(G9924&lt;&gt;"", IF(COUNTIF($G$2:G9923, G9924), INDEX($A$2:$G$100000, MATCH(G9924, $G$2:G9923,0),1), FALSE), FALSE)</f>
        <v>0</v>
      </c>
      <c r="G9924" s="1">
        <v>4369</v>
      </c>
      <c r="H9924" s="1" t="s">
        <v>9715</v>
      </c>
    </row>
    <row r="9925" spans="1:8" x14ac:dyDescent="0.2">
      <c r="A9925" s="1">
        <v>9995</v>
      </c>
      <c r="B9925" s="1" t="str">
        <f t="shared" si="155"/>
        <v>cornhusker public power dist</v>
      </c>
      <c r="C9925" s="1" t="b">
        <f>IF(D9925&lt;&gt;"",IF(COUNTIF($D$2:D9924, D9925), INDEX($A$2:$D$100000, MATCH(D9925, $D$2:D9924,0),1), FALSE), FALSE)</f>
        <v>0</v>
      </c>
      <c r="F9925" s="1" t="b">
        <f>IF(G9925&lt;&gt;"", IF(COUNTIF($G$2:G9924, G9925), INDEX($A$2:$G$100000, MATCH(G9925, $G$2:G9924,0),1), FALSE), FALSE)</f>
        <v>0</v>
      </c>
      <c r="G9925" s="1">
        <v>4373</v>
      </c>
      <c r="H9925" s="1" t="s">
        <v>9716</v>
      </c>
    </row>
    <row r="9926" spans="1:8" x14ac:dyDescent="0.2">
      <c r="A9926" s="1">
        <v>9996</v>
      </c>
      <c r="B9926" s="1" t="str">
        <f t="shared" si="155"/>
        <v>cook inlet energy suppl</v>
      </c>
      <c r="C9926" s="1" t="b">
        <f>IF(D9926&lt;&gt;"",IF(COUNTIF($D$2:D9925, D9926), INDEX($A$2:$D$100000, MATCH(D9926, $D$2:D9925,0),1), FALSE), FALSE)</f>
        <v>0</v>
      </c>
      <c r="F9926" s="1" t="b">
        <f>IF(G9926&lt;&gt;"", IF(COUNTIF($G$2:G9925, G9926), INDEX($A$2:$G$100000, MATCH(G9926, $G$2:G9925,0),1), FALSE), FALSE)</f>
        <v>0</v>
      </c>
      <c r="G9926" s="1">
        <v>4374</v>
      </c>
      <c r="H9926" s="1" t="s">
        <v>9717</v>
      </c>
    </row>
    <row r="9927" spans="1:8" x14ac:dyDescent="0.2">
      <c r="A9927" s="1">
        <v>9997</v>
      </c>
      <c r="B9927" s="1" t="str">
        <f t="shared" si="155"/>
        <v>u s army corps of engineers</v>
      </c>
      <c r="C9927" s="1" t="b">
        <f>IF(D9927&lt;&gt;"",IF(COUNTIF($D$2:D9926, D9927), INDEX($A$2:$D$100000, MATCH(D9927, $D$2:D9926,0),1), FALSE), FALSE)</f>
        <v>0</v>
      </c>
      <c r="F9927" s="1" t="b">
        <f>IF(G9927&lt;&gt;"", IF(COUNTIF($G$2:G9926, G9927), INDEX($A$2:$G$100000, MATCH(G9927, $G$2:G9926,0),1), FALSE), FALSE)</f>
        <v>0</v>
      </c>
      <c r="G9927" s="1">
        <v>4384</v>
      </c>
      <c r="H9927" s="1" t="s">
        <v>9718</v>
      </c>
    </row>
    <row r="9928" spans="1:8" x14ac:dyDescent="0.2">
      <c r="A9928" s="1">
        <v>9998</v>
      </c>
      <c r="B9928" s="1" t="str">
        <f t="shared" si="155"/>
        <v>cotton electric coop inc</v>
      </c>
      <c r="C9928" s="1" t="b">
        <f>IF(D9928&lt;&gt;"",IF(COUNTIF($D$2:D9927, D9928), INDEX($A$2:$D$100000, MATCH(D9928, $D$2:D9927,0),1), FALSE), FALSE)</f>
        <v>0</v>
      </c>
      <c r="F9928" s="1" t="b">
        <f>IF(G9928&lt;&gt;"", IF(COUNTIF($G$2:G9927, G9928), INDEX($A$2:$G$100000, MATCH(G9928, $G$2:G9927,0),1), FALSE), FALSE)</f>
        <v>0</v>
      </c>
      <c r="G9928" s="1">
        <v>4401</v>
      </c>
      <c r="H9928" s="1" t="s">
        <v>9719</v>
      </c>
    </row>
    <row r="9929" spans="1:8" x14ac:dyDescent="0.2">
      <c r="A9929" s="1">
        <v>9999</v>
      </c>
      <c r="B9929" s="1" t="str">
        <f t="shared" si="155"/>
        <v>coral power llc</v>
      </c>
      <c r="C9929" s="1" t="b">
        <f>IF(D9929&lt;&gt;"",IF(COUNTIF($D$2:D9928, D9929), INDEX($A$2:$D$100000, MATCH(D9929, $D$2:D9928,0),1), FALSE), FALSE)</f>
        <v>0</v>
      </c>
      <c r="F9929" s="1" t="b">
        <f>IF(G9929&lt;&gt;"", IF(COUNTIF($G$2:G9928, G9929), INDEX($A$2:$G$100000, MATCH(G9929, $G$2:G9928,0),1), FALSE), FALSE)</f>
        <v>0</v>
      </c>
      <c r="G9929" s="1">
        <v>4410</v>
      </c>
      <c r="H9929" s="1" t="s">
        <v>9720</v>
      </c>
    </row>
    <row r="9930" spans="1:8" x14ac:dyDescent="0.2">
      <c r="A9930" s="1">
        <v>10000</v>
      </c>
      <c r="B9930" s="1" t="str">
        <f t="shared" si="155"/>
        <v>coulee dam city of</v>
      </c>
      <c r="C9930" s="1" t="b">
        <f>IF(D9930&lt;&gt;"",IF(COUNTIF($D$2:D9929, D9930), INDEX($A$2:$D$100000, MATCH(D9930, $D$2:D9929,0),1), FALSE), FALSE)</f>
        <v>0</v>
      </c>
      <c r="F9930" s="1" t="b">
        <f>IF(G9930&lt;&gt;"", IF(COUNTIF($G$2:G9929, G9930), INDEX($A$2:$G$100000, MATCH(G9930, $G$2:G9929,0),1), FALSE), FALSE)</f>
        <v>0</v>
      </c>
      <c r="G9930" s="1">
        <v>4414</v>
      </c>
      <c r="H9930" s="1" t="s">
        <v>9721</v>
      </c>
    </row>
    <row r="9931" spans="1:8" x14ac:dyDescent="0.2">
      <c r="A9931" s="1">
        <v>10001</v>
      </c>
      <c r="B9931" s="1" t="str">
        <f t="shared" si="155"/>
        <v>covington city of</v>
      </c>
      <c r="C9931" s="1" t="b">
        <f>IF(D9931&lt;&gt;"",IF(COUNTIF($D$2:D9930, D9931), INDEX($A$2:$D$100000, MATCH(D9931, $D$2:D9930,0),1), FALSE), FALSE)</f>
        <v>0</v>
      </c>
      <c r="F9931" s="1" t="b">
        <f>IF(G9931&lt;&gt;"", IF(COUNTIF($G$2:G9930, G9931), INDEX($A$2:$G$100000, MATCH(G9931, $G$2:G9930,0),1), FALSE), FALSE)</f>
        <v>0</v>
      </c>
      <c r="G9931" s="1">
        <v>4429</v>
      </c>
      <c r="H9931" s="1" t="s">
        <v>9722</v>
      </c>
    </row>
    <row r="9932" spans="1:8" x14ac:dyDescent="0.2">
      <c r="A9932" s="1">
        <v>10002</v>
      </c>
      <c r="B9932" s="1" t="str">
        <f t="shared" si="155"/>
        <v>covington electric coop inc</v>
      </c>
      <c r="C9932" s="1" t="b">
        <f>IF(D9932&lt;&gt;"",IF(COUNTIF($D$2:D9931, D9932), INDEX($A$2:$D$100000, MATCH(D9932, $D$2:D9931,0),1), FALSE), FALSE)</f>
        <v>0</v>
      </c>
      <c r="F9932" s="1" t="b">
        <f>IF(G9932&lt;&gt;"", IF(COUNTIF($G$2:G9931, G9932), INDEX($A$2:$G$100000, MATCH(G9932, $G$2:G9931,0),1), FALSE), FALSE)</f>
        <v>0</v>
      </c>
      <c r="G9932" s="1">
        <v>4430</v>
      </c>
      <c r="H9932" s="1" t="s">
        <v>9723</v>
      </c>
    </row>
    <row r="9933" spans="1:8" x14ac:dyDescent="0.2">
      <c r="A9933" s="1">
        <v>10003</v>
      </c>
      <c r="B9933" s="1" t="str">
        <f t="shared" si="155"/>
        <v>covanta haverhill inc</v>
      </c>
      <c r="C9933" s="1" t="b">
        <f>IF(D9933&lt;&gt;"",IF(COUNTIF($D$2:D9932, D9933), INDEX($A$2:$D$100000, MATCH(D9933, $D$2:D9932,0),1), FALSE), FALSE)</f>
        <v>0</v>
      </c>
      <c r="F9933" s="1" t="b">
        <f>IF(G9933&lt;&gt;"", IF(COUNTIF($G$2:G9932, G9933), INDEX($A$2:$G$100000, MATCH(G9933, $G$2:G9932,0),1), FALSE), FALSE)</f>
        <v>0</v>
      </c>
      <c r="G9933" s="1">
        <v>4431</v>
      </c>
      <c r="H9933" s="1" t="s">
        <v>9724</v>
      </c>
    </row>
    <row r="9934" spans="1:8" x14ac:dyDescent="0.2">
      <c r="A9934" s="1">
        <v>10004</v>
      </c>
      <c r="B9934" s="1" t="str">
        <f t="shared" si="155"/>
        <v>coweta-fayette el member corp</v>
      </c>
      <c r="C9934" s="1" t="b">
        <f>IF(D9934&lt;&gt;"",IF(COUNTIF($D$2:D9933, D9934), INDEX($A$2:$D$100000, MATCH(D9934, $D$2:D9933,0),1), FALSE), FALSE)</f>
        <v>0</v>
      </c>
      <c r="F9934" s="1" t="b">
        <f>IF(G9934&lt;&gt;"", IF(COUNTIF($G$2:G9933, G9934), INDEX($A$2:$G$100000, MATCH(G9934, $G$2:G9933,0),1), FALSE), FALSE)</f>
        <v>0</v>
      </c>
      <c r="G9934" s="1">
        <v>4432</v>
      </c>
      <c r="H9934" s="1" t="s">
        <v>9725</v>
      </c>
    </row>
    <row r="9935" spans="1:8" x14ac:dyDescent="0.2">
      <c r="A9935" s="1">
        <v>10005</v>
      </c>
      <c r="B9935" s="1" t="str">
        <f t="shared" si="155"/>
        <v>covington city of</v>
      </c>
      <c r="C9935" s="1" t="b">
        <f>IF(D9935&lt;&gt;"",IF(COUNTIF($D$2:D9934, D9935), INDEX($A$2:$D$100000, MATCH(D9935, $D$2:D9934,0),1), FALSE), FALSE)</f>
        <v>0</v>
      </c>
      <c r="F9935" s="1" t="b">
        <f>IF(G9935&lt;&gt;"", IF(COUNTIF($G$2:G9934, G9935), INDEX($A$2:$G$100000, MATCH(G9935, $G$2:G9934,0),1), FALSE), FALSE)</f>
        <v>0</v>
      </c>
      <c r="G9935" s="1">
        <v>4433</v>
      </c>
      <c r="H9935" s="1" t="s">
        <v>9722</v>
      </c>
    </row>
    <row r="9936" spans="1:8" x14ac:dyDescent="0.2">
      <c r="A9936" s="1">
        <v>10006</v>
      </c>
      <c r="B9936" s="1" t="str">
        <f t="shared" si="155"/>
        <v>covington city of</v>
      </c>
      <c r="C9936" s="1" t="b">
        <f>IF(D9936&lt;&gt;"",IF(COUNTIF($D$2:D9935, D9936), INDEX($A$2:$D$100000, MATCH(D9936, $D$2:D9935,0),1), FALSE), FALSE)</f>
        <v>0</v>
      </c>
      <c r="F9936" s="1" t="b">
        <f>IF(G9936&lt;&gt;"", IF(COUNTIF($G$2:G9935, G9936), INDEX($A$2:$G$100000, MATCH(G9936, $G$2:G9935,0),1), FALSE), FALSE)</f>
        <v>0</v>
      </c>
      <c r="G9936" s="1">
        <v>4437</v>
      </c>
      <c r="H9936" s="1" t="s">
        <v>9722</v>
      </c>
    </row>
    <row r="9937" spans="1:8" x14ac:dyDescent="0.2">
      <c r="A9937" s="1">
        <v>10007</v>
      </c>
      <c r="B9937" s="1" t="str">
        <f t="shared" si="155"/>
        <v>covanta energy group</v>
      </c>
      <c r="C9937" s="1" t="b">
        <f>IF(D9937&lt;&gt;"",IF(COUNTIF($D$2:D9936, D9937), INDEX($A$2:$D$100000, MATCH(D9937, $D$2:D9936,0),1), FALSE), FALSE)</f>
        <v>0</v>
      </c>
      <c r="F9937" s="1" t="b">
        <f>IF(G9937&lt;&gt;"", IF(COUNTIF($G$2:G9936, G9937), INDEX($A$2:$G$100000, MATCH(G9937, $G$2:G9936,0),1), FALSE), FALSE)</f>
        <v>0</v>
      </c>
      <c r="G9937" s="1">
        <v>4438</v>
      </c>
      <c r="H9937" s="1" t="s">
        <v>9726</v>
      </c>
    </row>
    <row r="9938" spans="1:8" x14ac:dyDescent="0.2">
      <c r="A9938" s="1">
        <v>10008</v>
      </c>
      <c r="B9938" s="1" t="str">
        <f t="shared" si="155"/>
        <v>cozad city of</v>
      </c>
      <c r="C9938" s="1" t="b">
        <f>IF(D9938&lt;&gt;"",IF(COUNTIF($D$2:D9937, D9938), INDEX($A$2:$D$100000, MATCH(D9938, $D$2:D9937,0),1), FALSE), FALSE)</f>
        <v>0</v>
      </c>
      <c r="F9938" s="1" t="b">
        <f>IF(G9938&lt;&gt;"", IF(COUNTIF($G$2:G9937, G9938), INDEX($A$2:$G$100000, MATCH(G9938, $G$2:G9937,0),1), FALSE), FALSE)</f>
        <v>0</v>
      </c>
      <c r="G9938" s="1">
        <v>4459</v>
      </c>
      <c r="H9938" s="1" t="s">
        <v>9727</v>
      </c>
    </row>
    <row r="9939" spans="1:8" x14ac:dyDescent="0.2">
      <c r="A9939" s="1">
        <v>10009</v>
      </c>
      <c r="B9939" s="1" t="str">
        <f t="shared" si="155"/>
        <v>craig-botetourt electric coop</v>
      </c>
      <c r="C9939" s="1" t="b">
        <f>IF(D9939&lt;&gt;"",IF(COUNTIF($D$2:D9938, D9939), INDEX($A$2:$D$100000, MATCH(D9939, $D$2:D9938,0),1), FALSE), FALSE)</f>
        <v>0</v>
      </c>
      <c r="F9939" s="1" t="b">
        <f>IF(G9939&lt;&gt;"", IF(COUNTIF($G$2:G9938, G9939), INDEX($A$2:$G$100000, MATCH(G9939, $G$2:G9938,0),1), FALSE), FALSE)</f>
        <v>0</v>
      </c>
      <c r="G9939" s="1">
        <v>4471</v>
      </c>
      <c r="H9939" s="1" t="s">
        <v>9728</v>
      </c>
    </row>
    <row r="9940" spans="1:8" x14ac:dyDescent="0.2">
      <c r="A9940" s="1">
        <v>10010</v>
      </c>
      <c r="B9940" s="1" t="str">
        <f t="shared" si="155"/>
        <v>cpv atlantic ltd</v>
      </c>
      <c r="C9940" s="1" t="b">
        <f>IF(D9940&lt;&gt;"",IF(COUNTIF($D$2:D9939, D9940), INDEX($A$2:$D$100000, MATCH(D9940, $D$2:D9939,0),1), FALSE), FALSE)</f>
        <v>0</v>
      </c>
      <c r="F9940" s="1" t="b">
        <f>IF(G9940&lt;&gt;"", IF(COUNTIF($G$2:G9939, G9940), INDEX($A$2:$G$100000, MATCH(G9940, $G$2:G9939,0),1), FALSE), FALSE)</f>
        <v>0</v>
      </c>
      <c r="G9940" s="1">
        <v>4473</v>
      </c>
      <c r="H9940" s="1" t="s">
        <v>9729</v>
      </c>
    </row>
    <row r="9941" spans="1:8" x14ac:dyDescent="0.2">
      <c r="A9941" s="1">
        <v>10011</v>
      </c>
      <c r="B9941" s="1" t="str">
        <f t="shared" si="155"/>
        <v>crane city of</v>
      </c>
      <c r="C9941" s="1" t="b">
        <f>IF(D9941&lt;&gt;"",IF(COUNTIF($D$2:D9940, D9941), INDEX($A$2:$D$100000, MATCH(D9941, $D$2:D9940,0),1), FALSE), FALSE)</f>
        <v>0</v>
      </c>
      <c r="F9941" s="1" t="b">
        <f>IF(G9941&lt;&gt;"", IF(COUNTIF($G$2:G9940, G9941), INDEX($A$2:$G$100000, MATCH(G9941, $G$2:G9940,0),1), FALSE), FALSE)</f>
        <v>0</v>
      </c>
      <c r="G9941" s="1">
        <v>4483</v>
      </c>
      <c r="H9941" s="1" t="s">
        <v>9730</v>
      </c>
    </row>
    <row r="9942" spans="1:8" x14ac:dyDescent="0.2">
      <c r="A9942" s="1">
        <v>10012</v>
      </c>
      <c r="B9942" s="1" t="str">
        <f t="shared" si="155"/>
        <v>crane town of</v>
      </c>
      <c r="C9942" s="1" t="b">
        <f>IF(D9942&lt;&gt;"",IF(COUNTIF($D$2:D9941, D9942), INDEX($A$2:$D$100000, MATCH(D9942, $D$2:D9941,0),1), FALSE), FALSE)</f>
        <v>0</v>
      </c>
      <c r="F9942" s="1" t="b">
        <f>IF(G9942&lt;&gt;"", IF(COUNTIF($G$2:G9941, G9942), INDEX($A$2:$G$100000, MATCH(G9942, $G$2:G9941,0),1), FALSE), FALSE)</f>
        <v>0</v>
      </c>
      <c r="G9942" s="1">
        <v>4486</v>
      </c>
      <c r="H9942" s="1" t="s">
        <v>9731</v>
      </c>
    </row>
    <row r="9943" spans="1:8" x14ac:dyDescent="0.2">
      <c r="A9943" s="1">
        <v>10013</v>
      </c>
      <c r="B9943" s="1" t="str">
        <f t="shared" si="155"/>
        <v>crawford electric coop</v>
      </c>
      <c r="C9943" s="1" t="b">
        <f>IF(D9943&lt;&gt;"",IF(COUNTIF($D$2:D9942, D9943), INDEX($A$2:$D$100000, MATCH(D9943, $D$2:D9942,0),1), FALSE), FALSE)</f>
        <v>0</v>
      </c>
      <c r="F9943" s="1" t="b">
        <f>IF(G9943&lt;&gt;"", IF(COUNTIF($G$2:G9942, G9943), INDEX($A$2:$G$100000, MATCH(G9943, $G$2:G9942,0),1), FALSE), FALSE)</f>
        <v>0</v>
      </c>
      <c r="G9943" s="1">
        <v>4495</v>
      </c>
      <c r="H9943" s="1" t="s">
        <v>9732</v>
      </c>
    </row>
    <row r="9944" spans="1:8" x14ac:dyDescent="0.2">
      <c r="A9944" s="1">
        <v>10014</v>
      </c>
      <c r="B9944" s="1" t="str">
        <f t="shared" si="155"/>
        <v>craighead electric coop corp</v>
      </c>
      <c r="C9944" s="1" t="b">
        <f>IF(D9944&lt;&gt;"",IF(COUNTIF($D$2:D9943, D9944), INDEX($A$2:$D$100000, MATCH(D9944, $D$2:D9943,0),1), FALSE), FALSE)</f>
        <v>0</v>
      </c>
      <c r="F9944" s="1" t="b">
        <f>IF(G9944&lt;&gt;"", IF(COUNTIF($G$2:G9943, G9944), INDEX($A$2:$G$100000, MATCH(G9944, $G$2:G9943,0),1), FALSE), FALSE)</f>
        <v>0</v>
      </c>
      <c r="G9944" s="1">
        <v>4509</v>
      </c>
      <c r="H9944" s="1" t="s">
        <v>9733</v>
      </c>
    </row>
    <row r="9945" spans="1:8" x14ac:dyDescent="0.2">
      <c r="A9945" s="1">
        <v>10015</v>
      </c>
      <c r="B9945" s="1" t="str">
        <f t="shared" si="155"/>
        <v>crescent electric member corp</v>
      </c>
      <c r="C9945" s="1" t="b">
        <f>IF(D9945&lt;&gt;"",IF(COUNTIF($D$2:D9944, D9945), INDEX($A$2:$D$100000, MATCH(D9945, $D$2:D9944,0),1), FALSE), FALSE)</f>
        <v>0</v>
      </c>
      <c r="F9945" s="1" t="b">
        <f>IF(G9945&lt;&gt;"", IF(COUNTIF($G$2:G9944, G9945), INDEX($A$2:$G$100000, MATCH(G9945, $G$2:G9944,0),1), FALSE), FALSE)</f>
        <v>0</v>
      </c>
      <c r="G9945" s="1">
        <v>4512</v>
      </c>
      <c r="H9945" s="1" t="s">
        <v>9734</v>
      </c>
    </row>
    <row r="9946" spans="1:8" x14ac:dyDescent="0.2">
      <c r="A9946" s="1">
        <v>10016</v>
      </c>
      <c r="B9946" s="1" t="str">
        <f t="shared" si="155"/>
        <v>crawford electric coop inc</v>
      </c>
      <c r="C9946" s="1" t="b">
        <f>IF(D9946&lt;&gt;"",IF(COUNTIF($D$2:D9945, D9946), INDEX($A$2:$D$100000, MATCH(D9946, $D$2:D9945,0),1), FALSE), FALSE)</f>
        <v>0</v>
      </c>
      <c r="F9946" s="1" t="b">
        <f>IF(G9946&lt;&gt;"", IF(COUNTIF($G$2:G9945, G9946), INDEX($A$2:$G$100000, MATCH(G9946, $G$2:G9945,0),1), FALSE), FALSE)</f>
        <v>0</v>
      </c>
      <c r="G9946" s="1">
        <v>4524</v>
      </c>
      <c r="H9946" s="1" t="s">
        <v>9735</v>
      </c>
    </row>
    <row r="9947" spans="1:8" x14ac:dyDescent="0.2">
      <c r="A9947" s="1">
        <v>10017</v>
      </c>
      <c r="B9947" s="1" t="str">
        <f t="shared" si="155"/>
        <v>cross roads cogeneration co</v>
      </c>
      <c r="C9947" s="1" t="b">
        <f>IF(D9947&lt;&gt;"",IF(COUNTIF($D$2:D9946, D9947), INDEX($A$2:$D$100000, MATCH(D9947, $D$2:D9946,0),1), FALSE), FALSE)</f>
        <v>0</v>
      </c>
      <c r="F9947" s="1" t="b">
        <f>IF(G9947&lt;&gt;"", IF(COUNTIF($G$2:G9946, G9947), INDEX($A$2:$G$100000, MATCH(G9947, $G$2:G9946,0),1), FALSE), FALSE)</f>
        <v>0</v>
      </c>
      <c r="G9947" s="1">
        <v>4570</v>
      </c>
      <c r="H9947" s="1" t="s">
        <v>9736</v>
      </c>
    </row>
    <row r="9948" spans="1:8" x14ac:dyDescent="0.2">
      <c r="A9948" s="1">
        <v>10018</v>
      </c>
      <c r="B9948" s="1" t="str">
        <f t="shared" si="155"/>
        <v>crow wing coop power&amp;light co</v>
      </c>
      <c r="C9948" s="1" t="b">
        <f>IF(D9948&lt;&gt;"",IF(COUNTIF($D$2:D9947, D9948), INDEX($A$2:$D$100000, MATCH(D9948, $D$2:D9947,0),1), FALSE), FALSE)</f>
        <v>0</v>
      </c>
      <c r="F9948" s="1" t="b">
        <f>IF(G9948&lt;&gt;"", IF(COUNTIF($G$2:G9947, G9948), INDEX($A$2:$G$100000, MATCH(G9948, $G$2:G9947,0),1), FALSE), FALSE)</f>
        <v>0</v>
      </c>
      <c r="G9948" s="1">
        <v>4577</v>
      </c>
      <c r="H9948" s="1" t="s">
        <v>9737</v>
      </c>
    </row>
    <row r="9949" spans="1:8" x14ac:dyDescent="0.2">
      <c r="A9949" s="1">
        <v>10019</v>
      </c>
      <c r="B9949" s="1" t="str">
        <f t="shared" si="155"/>
        <v>crown vantage inc</v>
      </c>
      <c r="C9949" s="1" t="b">
        <f>IF(D9949&lt;&gt;"",IF(COUNTIF($D$2:D9948, D9949), INDEX($A$2:$D$100000, MATCH(D9949, $D$2:D9948,0),1), FALSE), FALSE)</f>
        <v>0</v>
      </c>
      <c r="F9949" s="1" t="b">
        <f>IF(G9949&lt;&gt;"", IF(COUNTIF($G$2:G9948, G9949), INDEX($A$2:$G$100000, MATCH(G9949, $G$2:G9948,0),1), FALSE), FALSE)</f>
        <v>0</v>
      </c>
      <c r="G9949" s="1">
        <v>4592</v>
      </c>
      <c r="H9949" s="1" t="s">
        <v>9738</v>
      </c>
    </row>
    <row r="9950" spans="1:8" x14ac:dyDescent="0.2">
      <c r="A9950" s="1">
        <v>10020</v>
      </c>
      <c r="B9950" s="1" t="str">
        <f t="shared" si="155"/>
        <v>cuba city city of</v>
      </c>
      <c r="C9950" s="1" t="b">
        <f>IF(D9950&lt;&gt;"",IF(COUNTIF($D$2:D9949, D9950), INDEX($A$2:$D$100000, MATCH(D9950, $D$2:D9949,0),1), FALSE), FALSE)</f>
        <v>0</v>
      </c>
      <c r="F9950" s="1" t="b">
        <f>IF(G9950&lt;&gt;"", IF(COUNTIF($G$2:G9949, G9950), INDEX($A$2:$G$100000, MATCH(G9950, $G$2:G9949,0),1), FALSE), FALSE)</f>
        <v>0</v>
      </c>
      <c r="G9950" s="1">
        <v>4607</v>
      </c>
      <c r="H9950" s="1" t="s">
        <v>9739</v>
      </c>
    </row>
    <row r="9951" spans="1:8" x14ac:dyDescent="0.2">
      <c r="A9951" s="1">
        <v>10021</v>
      </c>
      <c r="B9951" s="1" t="str">
        <f t="shared" si="155"/>
        <v>cuba city of</v>
      </c>
      <c r="C9951" s="1" t="b">
        <f>IF(D9951&lt;&gt;"",IF(COUNTIF($D$2:D9950, D9951), INDEX($A$2:$D$100000, MATCH(D9951, $D$2:D9950,0),1), FALSE), FALSE)</f>
        <v>0</v>
      </c>
      <c r="F9951" s="1" t="b">
        <f>IF(G9951&lt;&gt;"", IF(COUNTIF($G$2:G9950, G9951), INDEX($A$2:$G$100000, MATCH(G9951, $G$2:G9950,0),1), FALSE), FALSE)</f>
        <v>0</v>
      </c>
      <c r="G9951" s="1">
        <v>4608</v>
      </c>
      <c r="H9951" s="1" t="s">
        <v>9740</v>
      </c>
    </row>
    <row r="9952" spans="1:8" x14ac:dyDescent="0.2">
      <c r="A9952" s="1">
        <v>10022</v>
      </c>
      <c r="B9952" s="1" t="str">
        <f t="shared" si="155"/>
        <v>cuero city of</v>
      </c>
      <c r="C9952" s="1" t="b">
        <f>IF(D9952&lt;&gt;"",IF(COUNTIF($D$2:D9951, D9952), INDEX($A$2:$D$100000, MATCH(D9952, $D$2:D9951,0),1), FALSE), FALSE)</f>
        <v>0</v>
      </c>
      <c r="F9952" s="1" t="b">
        <f>IF(G9952&lt;&gt;"", IF(COUNTIF($G$2:G9951, G9952), INDEX($A$2:$G$100000, MATCH(G9952, $G$2:G9951,0),1), FALSE), FALSE)</f>
        <v>0</v>
      </c>
      <c r="G9952" s="1">
        <v>4610</v>
      </c>
      <c r="H9952" s="1" t="s">
        <v>9741</v>
      </c>
    </row>
    <row r="9953" spans="1:8" x14ac:dyDescent="0.2">
      <c r="A9953" s="1">
        <v>10023</v>
      </c>
      <c r="B9953" s="1" t="str">
        <f t="shared" si="155"/>
        <v>cullman city of</v>
      </c>
      <c r="C9953" s="1" t="b">
        <f>IF(D9953&lt;&gt;"",IF(COUNTIF($D$2:D9952, D9953), INDEX($A$2:$D$100000, MATCH(D9953, $D$2:D9952,0),1), FALSE), FALSE)</f>
        <v>0</v>
      </c>
      <c r="F9953" s="1" t="b">
        <f>IF(G9953&lt;&gt;"", IF(COUNTIF($G$2:G9952, G9953), INDEX($A$2:$G$100000, MATCH(G9953, $G$2:G9952,0),1), FALSE), FALSE)</f>
        <v>0</v>
      </c>
      <c r="G9953" s="1">
        <v>4617</v>
      </c>
      <c r="H9953" s="1" t="s">
        <v>9742</v>
      </c>
    </row>
    <row r="9954" spans="1:8" x14ac:dyDescent="0.2">
      <c r="A9954" s="1">
        <v>10024</v>
      </c>
      <c r="B9954" s="1" t="str">
        <f t="shared" si="155"/>
        <v>cullman electric coop</v>
      </c>
      <c r="C9954" s="1" t="b">
        <f>IF(D9954&lt;&gt;"",IF(COUNTIF($D$2:D9953, D9954), INDEX($A$2:$D$100000, MATCH(D9954, $D$2:D9953,0),1), FALSE), FALSE)</f>
        <v>0</v>
      </c>
      <c r="F9954" s="1" t="b">
        <f>IF(G9954&lt;&gt;"", IF(COUNTIF($G$2:G9953, G9954), INDEX($A$2:$G$100000, MATCH(G9954, $G$2:G9953,0),1), FALSE), FALSE)</f>
        <v>0</v>
      </c>
      <c r="G9954" s="1">
        <v>4618</v>
      </c>
      <c r="H9954" s="1" t="s">
        <v>9743</v>
      </c>
    </row>
    <row r="9955" spans="1:8" x14ac:dyDescent="0.2">
      <c r="A9955" s="1">
        <v>10025</v>
      </c>
      <c r="B9955" s="1" t="str">
        <f t="shared" si="155"/>
        <v>cumberland valley rural e c c</v>
      </c>
      <c r="C9955" s="1" t="b">
        <f>IF(D9955&lt;&gt;"",IF(COUNTIF($D$2:D9954, D9955), INDEX($A$2:$D$100000, MATCH(D9955, $D$2:D9954,0),1), FALSE), FALSE)</f>
        <v>0</v>
      </c>
      <c r="F9955" s="1" t="b">
        <f>IF(G9955&lt;&gt;"", IF(COUNTIF($G$2:G9954, G9955), INDEX($A$2:$G$100000, MATCH(G9955, $G$2:G9954,0),1), FALSE), FALSE)</f>
        <v>0</v>
      </c>
      <c r="G9955" s="1">
        <v>4622</v>
      </c>
      <c r="H9955" s="1" t="s">
        <v>9744</v>
      </c>
    </row>
    <row r="9956" spans="1:8" x14ac:dyDescent="0.2">
      <c r="A9956" s="1">
        <v>10026</v>
      </c>
      <c r="B9956" s="1" t="str">
        <f t="shared" si="155"/>
        <v>cumberland elec member corp</v>
      </c>
      <c r="C9956" s="1" t="b">
        <f>IF(D9956&lt;&gt;"",IF(COUNTIF($D$2:D9955, D9956), INDEX($A$2:$D$100000, MATCH(D9956, $D$2:D9955,0),1), FALSE), FALSE)</f>
        <v>0</v>
      </c>
      <c r="F9956" s="1" t="b">
        <f>IF(G9956&lt;&gt;"", IF(COUNTIF($G$2:G9955, G9956), INDEX($A$2:$G$100000, MATCH(G9956, $G$2:G9955,0),1), FALSE), FALSE)</f>
        <v>0</v>
      </c>
      <c r="G9956" s="1">
        <v>4624</v>
      </c>
      <c r="H9956" s="1" t="s">
        <v>9745</v>
      </c>
    </row>
    <row r="9957" spans="1:8" x14ac:dyDescent="0.2">
      <c r="A9957" s="1">
        <v>10027</v>
      </c>
      <c r="B9957" s="1" t="str">
        <f t="shared" si="155"/>
        <v>cuming county public pwr dist</v>
      </c>
      <c r="C9957" s="1" t="b">
        <f>IF(D9957&lt;&gt;"",IF(COUNTIF($D$2:D9956, D9957), INDEX($A$2:$D$100000, MATCH(D9957, $D$2:D9956,0),1), FALSE), FALSE)</f>
        <v>0</v>
      </c>
      <c r="F9957" s="1" t="b">
        <f>IF(G9957&lt;&gt;"", IF(COUNTIF($G$2:G9956, G9957), INDEX($A$2:$G$100000, MATCH(G9957, $G$2:G9956,0),1), FALSE), FALSE)</f>
        <v>0</v>
      </c>
      <c r="G9957" s="1">
        <v>4632</v>
      </c>
      <c r="H9957" s="1" t="s">
        <v>9746</v>
      </c>
    </row>
    <row r="9958" spans="1:8" x14ac:dyDescent="0.2">
      <c r="A9958" s="1">
        <v>10028</v>
      </c>
      <c r="B9958" s="1" t="str">
        <f t="shared" si="155"/>
        <v>ct jet power llc</v>
      </c>
      <c r="C9958" s="1" t="b">
        <f>IF(D9958&lt;&gt;"",IF(COUNTIF($D$2:D9957, D9958), INDEX($A$2:$D$100000, MATCH(D9958, $D$2:D9957,0),1), FALSE), FALSE)</f>
        <v>0</v>
      </c>
      <c r="F9958" s="1" t="b">
        <f>IF(G9958&lt;&gt;"", IF(COUNTIF($G$2:G9957, G9958), INDEX($A$2:$G$100000, MATCH(G9958, $G$2:G9957,0),1), FALSE), FALSE)</f>
        <v>0</v>
      </c>
      <c r="G9958" s="1">
        <v>4662</v>
      </c>
      <c r="H9958" s="1" t="s">
        <v>9747</v>
      </c>
    </row>
    <row r="9959" spans="1:8" x14ac:dyDescent="0.2">
      <c r="A9959" s="1">
        <v>10029</v>
      </c>
      <c r="B9959" s="1" t="str">
        <f t="shared" si="155"/>
        <v>custer public power district</v>
      </c>
      <c r="C9959" s="1" t="b">
        <f>IF(D9959&lt;&gt;"",IF(COUNTIF($D$2:D9958, D9959), INDEX($A$2:$D$100000, MATCH(D9959, $D$2:D9958,0),1), FALSE), FALSE)</f>
        <v>0</v>
      </c>
      <c r="F9959" s="1" t="b">
        <f>IF(G9959&lt;&gt;"", IF(COUNTIF($G$2:G9958, G9959), INDEX($A$2:$G$100000, MATCH(G9959, $G$2:G9958,0),1), FALSE), FALSE)</f>
        <v>0</v>
      </c>
      <c r="G9959" s="1">
        <v>4671</v>
      </c>
      <c r="H9959" s="1" t="s">
        <v>9748</v>
      </c>
    </row>
    <row r="9960" spans="1:8" x14ac:dyDescent="0.2">
      <c r="A9960" s="1">
        <v>10030</v>
      </c>
      <c r="B9960" s="1" t="str">
        <f t="shared" si="155"/>
        <v>cuivre river electric coop inc</v>
      </c>
      <c r="C9960" s="1" t="b">
        <f>IF(D9960&lt;&gt;"",IF(COUNTIF($D$2:D9959, D9960), INDEX($A$2:$D$100000, MATCH(D9960, $D$2:D9959,0),1), FALSE), FALSE)</f>
        <v>0</v>
      </c>
      <c r="F9960" s="1" t="b">
        <f>IF(G9960&lt;&gt;"", IF(COUNTIF($G$2:G9959, G9960), INDEX($A$2:$G$100000, MATCH(G9960, $G$2:G9959,0),1), FALSE), FALSE)</f>
        <v>0</v>
      </c>
      <c r="G9960" s="1">
        <v>4675</v>
      </c>
      <c r="H9960" s="1" t="s">
        <v>9749</v>
      </c>
    </row>
    <row r="9961" spans="1:8" x14ac:dyDescent="0.2">
      <c r="A9961" s="1">
        <v>10031</v>
      </c>
      <c r="B9961" s="1" t="str">
        <f t="shared" si="155"/>
        <v>cygnet village of</v>
      </c>
      <c r="C9961" s="1" t="b">
        <f>IF(D9961&lt;&gt;"",IF(COUNTIF($D$2:D9960, D9961), INDEX($A$2:$D$100000, MATCH(D9961, $D$2:D9960,0),1), FALSE), FALSE)</f>
        <v>0</v>
      </c>
      <c r="F9961" s="1" t="b">
        <f>IF(G9961&lt;&gt;"", IF(COUNTIF($G$2:G9960, G9961), INDEX($A$2:$G$100000, MATCH(G9961, $G$2:G9960,0),1), FALSE), FALSE)</f>
        <v>0</v>
      </c>
      <c r="G9961" s="1">
        <v>4685</v>
      </c>
      <c r="H9961" s="1" t="s">
        <v>9750</v>
      </c>
    </row>
    <row r="9962" spans="1:8" x14ac:dyDescent="0.2">
      <c r="A9962" s="1">
        <v>10032</v>
      </c>
      <c r="B9962" s="1" t="str">
        <f t="shared" si="155"/>
        <v>d s &amp; o rural e c a inc</v>
      </c>
      <c r="C9962" s="1" t="b">
        <f>IF(D9962&lt;&gt;"",IF(COUNTIF($D$2:D9961, D9962), INDEX($A$2:$D$100000, MATCH(D9962, $D$2:D9961,0),1), FALSE), FALSE)</f>
        <v>0</v>
      </c>
      <c r="F9962" s="1" t="b">
        <f>IF(G9962&lt;&gt;"", IF(COUNTIF($G$2:G9961, G9962), INDEX($A$2:$G$100000, MATCH(G9962, $G$2:G9961,0),1), FALSE), FALSE)</f>
        <v>0</v>
      </c>
      <c r="G9962" s="1">
        <v>4704</v>
      </c>
      <c r="H9962" s="1" t="s">
        <v>9751</v>
      </c>
    </row>
    <row r="9963" spans="1:8" x14ac:dyDescent="0.2">
      <c r="A9963" s="1">
        <v>10033</v>
      </c>
      <c r="B9963" s="1" t="str">
        <f t="shared" si="155"/>
        <v>dte georgetown llc</v>
      </c>
      <c r="C9963" s="1" t="b">
        <f>IF(D9963&lt;&gt;"",IF(COUNTIF($D$2:D9962, D9963), INDEX($A$2:$D$100000, MATCH(D9963, $D$2:D9962,0),1), FALSE), FALSE)</f>
        <v>0</v>
      </c>
      <c r="F9963" s="1" t="b">
        <f>IF(G9963&lt;&gt;"", IF(COUNTIF($G$2:G9962, G9963), INDEX($A$2:$G$100000, MATCH(G9963, $G$2:G9962,0),1), FALSE), FALSE)</f>
        <v>0</v>
      </c>
      <c r="G9963" s="1">
        <v>4706</v>
      </c>
      <c r="H9963" s="1" t="s">
        <v>9752</v>
      </c>
    </row>
    <row r="9964" spans="1:8" x14ac:dyDescent="0.2">
      <c r="A9964" s="1">
        <v>10034</v>
      </c>
      <c r="B9964" s="1" t="str">
        <f t="shared" si="155"/>
        <v>dairyland electric coop inc</v>
      </c>
      <c r="C9964" s="1" t="b">
        <f>IF(D9964&lt;&gt;"",IF(COUNTIF($D$2:D9963, D9964), INDEX($A$2:$D$100000, MATCH(D9964, $D$2:D9963,0),1), FALSE), FALSE)</f>
        <v>0</v>
      </c>
      <c r="F9964" s="1" t="b">
        <f>IF(G9964&lt;&gt;"", IF(COUNTIF($G$2:G9963, G9964), INDEX($A$2:$G$100000, MATCH(G9964, $G$2:G9963,0),1), FALSE), FALSE)</f>
        <v>0</v>
      </c>
      <c r="G9964" s="1">
        <v>4708</v>
      </c>
      <c r="H9964" s="1" t="s">
        <v>9753</v>
      </c>
    </row>
    <row r="9965" spans="1:8" x14ac:dyDescent="0.2">
      <c r="A9965" s="1">
        <v>10035</v>
      </c>
      <c r="B9965" s="1" t="str">
        <f t="shared" si="155"/>
        <v>dakota valley elec coop inc</v>
      </c>
      <c r="C9965" s="1" t="b">
        <f>IF(D9965&lt;&gt;"",IF(COUNTIF($D$2:D9964, D9965), INDEX($A$2:$D$100000, MATCH(D9965, $D$2:D9964,0),1), FALSE), FALSE)</f>
        <v>0</v>
      </c>
      <c r="F9965" s="1" t="b">
        <f>IF(G9965&lt;&gt;"", IF(COUNTIF($G$2:G9964, G9965), INDEX($A$2:$G$100000, MATCH(G9965, $G$2:G9964,0),1), FALSE), FALSE)</f>
        <v>0</v>
      </c>
      <c r="G9965" s="1">
        <v>4717</v>
      </c>
      <c r="H9965" s="1" t="s">
        <v>9754</v>
      </c>
    </row>
    <row r="9966" spans="1:8" x14ac:dyDescent="0.2">
      <c r="A9966" s="1">
        <v>10036</v>
      </c>
      <c r="B9966" s="1" t="str">
        <f t="shared" si="155"/>
        <v>dakota city city of</v>
      </c>
      <c r="C9966" s="1" t="b">
        <f>IF(D9966&lt;&gt;"",IF(COUNTIF($D$2:D9965, D9966), INDEX($A$2:$D$100000, MATCH(D9966, $D$2:D9965,0),1), FALSE), FALSE)</f>
        <v>0</v>
      </c>
      <c r="F9966" s="1" t="b">
        <f>IF(G9966&lt;&gt;"", IF(COUNTIF($G$2:G9965, G9966), INDEX($A$2:$G$100000, MATCH(G9966, $G$2:G9965,0),1), FALSE), FALSE)</f>
        <v>0</v>
      </c>
      <c r="G9966" s="1">
        <v>4718</v>
      </c>
      <c r="H9966" s="1" t="s">
        <v>9755</v>
      </c>
    </row>
    <row r="9967" spans="1:8" x14ac:dyDescent="0.2">
      <c r="A9967" s="1">
        <v>10037</v>
      </c>
      <c r="B9967" s="1" t="str">
        <f t="shared" si="155"/>
        <v>dakota energy coop</v>
      </c>
      <c r="C9967" s="1" t="b">
        <f>IF(D9967&lt;&gt;"",IF(COUNTIF($D$2:D9966, D9967), INDEX($A$2:$D$100000, MATCH(D9967, $D$2:D9966,0),1), FALSE), FALSE)</f>
        <v>0</v>
      </c>
      <c r="F9967" s="1" t="b">
        <f>IF(G9967&lt;&gt;"", IF(COUNTIF($G$2:G9966, G9967), INDEX($A$2:$G$100000, MATCH(G9967, $G$2:G9966,0),1), FALSE), FALSE)</f>
        <v>0</v>
      </c>
      <c r="G9967" s="1">
        <v>4720</v>
      </c>
      <c r="H9967" s="1" t="s">
        <v>9756</v>
      </c>
    </row>
    <row r="9968" spans="1:8" x14ac:dyDescent="0.2">
      <c r="A9968" s="1">
        <v>10038</v>
      </c>
      <c r="B9968" s="1" t="str">
        <f t="shared" si="155"/>
        <v>daishowa america co ltd</v>
      </c>
      <c r="C9968" s="1" t="b">
        <f>IF(D9968&lt;&gt;"",IF(COUNTIF($D$2:D9967, D9968), INDEX($A$2:$D$100000, MATCH(D9968, $D$2:D9967,0),1), FALSE), FALSE)</f>
        <v>0</v>
      </c>
      <c r="F9968" s="1" t="b">
        <f>IF(G9968&lt;&gt;"", IF(COUNTIF($G$2:G9967, G9968), INDEX($A$2:$G$100000, MATCH(G9968, $G$2:G9967,0),1), FALSE), FALSE)</f>
        <v>0</v>
      </c>
      <c r="G9968" s="1">
        <v>4722</v>
      </c>
      <c r="H9968" s="1" t="s">
        <v>9757</v>
      </c>
    </row>
    <row r="9969" spans="1:8" x14ac:dyDescent="0.2">
      <c r="A9969" s="1">
        <v>10039</v>
      </c>
      <c r="B9969" s="1" t="str">
        <f t="shared" si="155"/>
        <v>custar city of</v>
      </c>
      <c r="C9969" s="1" t="b">
        <f>IF(D9969&lt;&gt;"",IF(COUNTIF($D$2:D9968, D9969), INDEX($A$2:$D$100000, MATCH(D9969, $D$2:D9968,0),1), FALSE), FALSE)</f>
        <v>0</v>
      </c>
      <c r="F9969" s="1" t="b">
        <f>IF(G9969&lt;&gt;"", IF(COUNTIF($G$2:G9968, G9969), INDEX($A$2:$G$100000, MATCH(G9969, $G$2:G9968,0),1), FALSE), FALSE)</f>
        <v>0</v>
      </c>
      <c r="G9969" s="1">
        <v>4725</v>
      </c>
      <c r="H9969" s="1" t="s">
        <v>9758</v>
      </c>
    </row>
    <row r="9970" spans="1:8" x14ac:dyDescent="0.2">
      <c r="A9970" s="1">
        <v>10040</v>
      </c>
      <c r="B9970" s="1" t="str">
        <f t="shared" si="155"/>
        <v>dallas town of</v>
      </c>
      <c r="C9970" s="1" t="b">
        <f>IF(D9970&lt;&gt;"",IF(COUNTIF($D$2:D9969, D9970), INDEX($A$2:$D$100000, MATCH(D9970, $D$2:D9969,0),1), FALSE), FALSE)</f>
        <v>0</v>
      </c>
      <c r="F9970" s="1" t="b">
        <f>IF(G9970&lt;&gt;"", IF(COUNTIF($G$2:G9969, G9970), INDEX($A$2:$G$100000, MATCH(G9970, $G$2:G9969,0),1), FALSE), FALSE)</f>
        <v>0</v>
      </c>
      <c r="G9970" s="1">
        <v>4739</v>
      </c>
      <c r="H9970" s="1" t="s">
        <v>9759</v>
      </c>
    </row>
    <row r="9971" spans="1:8" x14ac:dyDescent="0.2">
      <c r="A9971" s="1">
        <v>10041</v>
      </c>
      <c r="B9971" s="1" t="str">
        <f t="shared" si="155"/>
        <v>consumers power inc</v>
      </c>
      <c r="C9971" s="1" t="b">
        <f>IF(D9971&lt;&gt;"",IF(COUNTIF($D$2:D9970, D9971), INDEX($A$2:$D$100000, MATCH(D9971, $D$2:D9970,0),1), FALSE), FALSE)</f>
        <v>0</v>
      </c>
      <c r="F9971" s="1" t="b">
        <f>IF(G9971&lt;&gt;"", IF(COUNTIF($G$2:G9970, G9971), INDEX($A$2:$G$100000, MATCH(G9971, $G$2:G9970,0),1), FALSE), FALSE)</f>
        <v>0</v>
      </c>
      <c r="G9971" s="1">
        <v>4743</v>
      </c>
      <c r="H9971" s="1" t="s">
        <v>9760</v>
      </c>
    </row>
    <row r="9972" spans="1:8" x14ac:dyDescent="0.2">
      <c r="A9972" s="1">
        <v>10042</v>
      </c>
      <c r="B9972" s="1" t="str">
        <f t="shared" si="155"/>
        <v>dalton city of</v>
      </c>
      <c r="C9972" s="1" t="b">
        <f>IF(D9972&lt;&gt;"",IF(COUNTIF($D$2:D9971, D9972), INDEX($A$2:$D$100000, MATCH(D9972, $D$2:D9971,0),1), FALSE), FALSE)</f>
        <v>0</v>
      </c>
      <c r="F9972" s="1" t="b">
        <f>IF(G9972&lt;&gt;"", IF(COUNTIF($G$2:G9971, G9972), INDEX($A$2:$G$100000, MATCH(G9972, $G$2:G9971,0),1), FALSE), FALSE)</f>
        <v>0</v>
      </c>
      <c r="G9972" s="1">
        <v>4744</v>
      </c>
      <c r="H9972" s="1" t="s">
        <v>9761</v>
      </c>
    </row>
    <row r="9973" spans="1:8" x14ac:dyDescent="0.2">
      <c r="A9973" s="1">
        <v>10043</v>
      </c>
      <c r="B9973" s="1" t="str">
        <f t="shared" si="155"/>
        <v>dana commercial credit</v>
      </c>
      <c r="C9973" s="1" t="b">
        <f>IF(D9973&lt;&gt;"",IF(COUNTIF($D$2:D9972, D9973), INDEX($A$2:$D$100000, MATCH(D9973, $D$2:D9972,0),1), FALSE), FALSE)</f>
        <v>0</v>
      </c>
      <c r="F9973" s="1" t="b">
        <f>IF(G9973&lt;&gt;"", IF(COUNTIF($G$2:G9972, G9973), INDEX($A$2:$G$100000, MATCH(G9973, $G$2:G9972,0),1), FALSE), FALSE)</f>
        <v>0</v>
      </c>
      <c r="G9973" s="1">
        <v>4755</v>
      </c>
      <c r="H9973" s="1" t="s">
        <v>9762</v>
      </c>
    </row>
    <row r="9974" spans="1:8" x14ac:dyDescent="0.2">
      <c r="A9974" s="1">
        <v>10044</v>
      </c>
      <c r="B9974" s="1" t="str">
        <f t="shared" si="155"/>
        <v>cpn 3rd turbine inc.</v>
      </c>
      <c r="C9974" s="1" t="b">
        <f>IF(D9974&lt;&gt;"",IF(COUNTIF($D$2:D9973, D9974), INDEX($A$2:$D$100000, MATCH(D9974, $D$2:D9973,0),1), FALSE), FALSE)</f>
        <v>0</v>
      </c>
      <c r="F9974" s="1" t="b">
        <f>IF(G9974&lt;&gt;"", IF(COUNTIF($G$2:G9973, G9974), INDEX($A$2:$G$100000, MATCH(G9974, $G$2:G9973,0),1), FALSE), FALSE)</f>
        <v>0</v>
      </c>
      <c r="G9974" s="1">
        <v>4777</v>
      </c>
      <c r="H9974" s="1" t="s">
        <v>9763</v>
      </c>
    </row>
    <row r="9975" spans="1:8" x14ac:dyDescent="0.2">
      <c r="A9975" s="1">
        <v>10045</v>
      </c>
      <c r="B9975" s="1" t="str">
        <f t="shared" si="155"/>
        <v>danville city of</v>
      </c>
      <c r="C9975" s="1" t="b">
        <f>IF(D9975&lt;&gt;"",IF(COUNTIF($D$2:D9974, D9975), INDEX($A$2:$D$100000, MATCH(D9975, $D$2:D9974,0),1), FALSE), FALSE)</f>
        <v>0</v>
      </c>
      <c r="F9975" s="1" t="b">
        <f>IF(G9975&lt;&gt;"", IF(COUNTIF($G$2:G9974, G9975), INDEX($A$2:$G$100000, MATCH(G9975, $G$2:G9974,0),1), FALSE), FALSE)</f>
        <v>0</v>
      </c>
      <c r="G9975" s="1">
        <v>4791</v>
      </c>
      <c r="H9975" s="1" t="s">
        <v>9764</v>
      </c>
    </row>
    <row r="9976" spans="1:8" x14ac:dyDescent="0.2">
      <c r="A9976" s="1">
        <v>10046</v>
      </c>
      <c r="B9976" s="1" t="str">
        <f t="shared" si="155"/>
        <v>daggett village of</v>
      </c>
      <c r="C9976" s="1" t="b">
        <f>IF(D9976&lt;&gt;"",IF(COUNTIF($D$2:D9975, D9976), INDEX($A$2:$D$100000, MATCH(D9976, $D$2:D9975,0),1), FALSE), FALSE)</f>
        <v>0</v>
      </c>
      <c r="F9976" s="1" t="b">
        <f>IF(G9976&lt;&gt;"", IF(COUNTIF($G$2:G9975, G9976), INDEX($A$2:$G$100000, MATCH(G9976, $G$2:G9975,0),1), FALSE), FALSE)</f>
        <v>0</v>
      </c>
      <c r="G9976" s="1">
        <v>4792</v>
      </c>
      <c r="H9976" s="1" t="s">
        <v>9765</v>
      </c>
    </row>
    <row r="9977" spans="1:8" x14ac:dyDescent="0.2">
      <c r="A9977" s="1">
        <v>10047</v>
      </c>
      <c r="B9977" s="1" t="str">
        <f t="shared" si="155"/>
        <v>darwin village of</v>
      </c>
      <c r="C9977" s="1" t="b">
        <f>IF(D9977&lt;&gt;"",IF(COUNTIF($D$2:D9976, D9977), INDEX($A$2:$D$100000, MATCH(D9977, $D$2:D9976,0),1), FALSE), FALSE)</f>
        <v>0</v>
      </c>
      <c r="F9977" s="1" t="b">
        <f>IF(G9977&lt;&gt;"", IF(COUNTIF($G$2:G9976, G9977), INDEX($A$2:$G$100000, MATCH(G9977, $G$2:G9976,0),1), FALSE), FALSE)</f>
        <v>0</v>
      </c>
      <c r="G9977" s="1">
        <v>4793</v>
      </c>
      <c r="H9977" s="1" t="s">
        <v>9766</v>
      </c>
    </row>
    <row r="9978" spans="1:8" x14ac:dyDescent="0.2">
      <c r="A9978" s="1">
        <v>10048</v>
      </c>
      <c r="B9978" s="1" t="str">
        <f t="shared" si="155"/>
        <v>darke rural electric coop inc</v>
      </c>
      <c r="C9978" s="1" t="b">
        <f>IF(D9978&lt;&gt;"",IF(COUNTIF($D$2:D9977, D9978), INDEX($A$2:$D$100000, MATCH(D9978, $D$2:D9977,0),1), FALSE), FALSE)</f>
        <v>0</v>
      </c>
      <c r="F9978" s="1" t="b">
        <f>IF(G9978&lt;&gt;"", IF(COUNTIF($G$2:G9977, G9978), INDEX($A$2:$G$100000, MATCH(G9978, $G$2:G9977,0),1), FALSE), FALSE)</f>
        <v>0</v>
      </c>
      <c r="G9978" s="1">
        <v>4796</v>
      </c>
      <c r="H9978" s="1" t="s">
        <v>9767</v>
      </c>
    </row>
    <row r="9979" spans="1:8" x14ac:dyDescent="0.2">
      <c r="A9979" s="1">
        <v>10049</v>
      </c>
      <c r="B9979" s="1" t="str">
        <f t="shared" si="155"/>
        <v>darlington light &amp; power co</v>
      </c>
      <c r="C9979" s="1" t="b">
        <f>IF(D9979&lt;&gt;"",IF(COUNTIF($D$2:D9978, D9979), INDEX($A$2:$D$100000, MATCH(D9979, $D$2:D9978,0),1), FALSE), FALSE)</f>
        <v>0</v>
      </c>
      <c r="F9979" s="1" t="b">
        <f>IF(G9979&lt;&gt;"", IF(COUNTIF($G$2:G9978, G9979), INDEX($A$2:$G$100000, MATCH(G9979, $G$2:G9978,0),1), FALSE), FALSE)</f>
        <v>0</v>
      </c>
      <c r="G9979" s="1">
        <v>4799</v>
      </c>
      <c r="H9979" s="1" t="s">
        <v>9768</v>
      </c>
    </row>
    <row r="9980" spans="1:8" x14ac:dyDescent="0.2">
      <c r="A9980" s="1">
        <v>10050</v>
      </c>
      <c r="B9980" s="1" t="str">
        <f t="shared" si="155"/>
        <v>davidson electric member corp</v>
      </c>
      <c r="C9980" s="1" t="b">
        <f>IF(D9980&lt;&gt;"",IF(COUNTIF($D$2:D9979, D9980), INDEX($A$2:$D$100000, MATCH(D9980, $D$2:D9979,0),1), FALSE), FALSE)</f>
        <v>0</v>
      </c>
      <c r="F9980" s="1" t="b">
        <f>IF(G9980&lt;&gt;"", IF(COUNTIF($G$2:G9979, G9980), INDEX($A$2:$G$100000, MATCH(G9980, $G$2:G9979,0),1), FALSE), FALSE)</f>
        <v>0</v>
      </c>
      <c r="G9980" s="1">
        <v>4844</v>
      </c>
      <c r="H9980" s="1" t="s">
        <v>9769</v>
      </c>
    </row>
    <row r="9981" spans="1:8" x14ac:dyDescent="0.2">
      <c r="A9981" s="1">
        <v>10051</v>
      </c>
      <c r="B9981" s="1" t="str">
        <f t="shared" si="155"/>
        <v>daviess martin county r e m c</v>
      </c>
      <c r="C9981" s="1" t="b">
        <f>IF(D9981&lt;&gt;"",IF(COUNTIF($D$2:D9980, D9981), INDEX($A$2:$D$100000, MATCH(D9981, $D$2:D9980,0),1), FALSE), FALSE)</f>
        <v>0</v>
      </c>
      <c r="F9981" s="1" t="b">
        <f>IF(G9981&lt;&gt;"", IF(COUNTIF($G$2:G9980, G9981), INDEX($A$2:$G$100000, MATCH(G9981, $G$2:G9980,0),1), FALSE), FALSE)</f>
        <v>0</v>
      </c>
      <c r="G9981" s="1">
        <v>4848</v>
      </c>
      <c r="H9981" s="1" t="s">
        <v>9770</v>
      </c>
    </row>
    <row r="9982" spans="1:8" x14ac:dyDescent="0.2">
      <c r="A9982" s="1">
        <v>10052</v>
      </c>
      <c r="B9982" s="1" t="str">
        <f t="shared" si="155"/>
        <v>de soto oil &amp; gas inc</v>
      </c>
      <c r="C9982" s="1" t="b">
        <f>IF(D9982&lt;&gt;"",IF(COUNTIF($D$2:D9981, D9982), INDEX($A$2:$D$100000, MATCH(D9982, $D$2:D9981,0),1), FALSE), FALSE)</f>
        <v>0</v>
      </c>
      <c r="F9982" s="1" t="b">
        <f>IF(G9982&lt;&gt;"", IF(COUNTIF($G$2:G9981, G9982), INDEX($A$2:$G$100000, MATCH(G9982, $G$2:G9981,0),1), FALSE), FALSE)</f>
        <v>0</v>
      </c>
      <c r="G9982" s="1">
        <v>4901</v>
      </c>
      <c r="H9982" s="1" t="s">
        <v>9771</v>
      </c>
    </row>
    <row r="9983" spans="1:8" x14ac:dyDescent="0.2">
      <c r="A9983" s="1">
        <v>10053</v>
      </c>
      <c r="B9983" s="1" t="str">
        <f t="shared" si="155"/>
        <v>dawson county public pwr dist</v>
      </c>
      <c r="C9983" s="1" t="b">
        <f>IF(D9983&lt;&gt;"",IF(COUNTIF($D$2:D9982, D9983), INDEX($A$2:$D$100000, MATCH(D9983, $D$2:D9982,0),1), FALSE), FALSE)</f>
        <v>0</v>
      </c>
      <c r="F9983" s="1" t="b">
        <f>IF(G9983&lt;&gt;"", IF(COUNTIF($G$2:G9982, G9983), INDEX($A$2:$G$100000, MATCH(G9983, $G$2:G9982,0),1), FALSE), FALSE)</f>
        <v>0</v>
      </c>
      <c r="G9983" s="1">
        <v>4911</v>
      </c>
      <c r="H9983" s="1" t="s">
        <v>9772</v>
      </c>
    </row>
    <row r="9984" spans="1:8" x14ac:dyDescent="0.2">
      <c r="A9984" s="1">
        <v>10054</v>
      </c>
      <c r="B9984" s="1" t="str">
        <f t="shared" si="155"/>
        <v>davenport village of</v>
      </c>
      <c r="C9984" s="1" t="b">
        <f>IF(D9984&lt;&gt;"",IF(COUNTIF($D$2:D9983, D9984), INDEX($A$2:$D$100000, MATCH(D9984, $D$2:D9983,0),1), FALSE), FALSE)</f>
        <v>0</v>
      </c>
      <c r="F9984" s="1" t="b">
        <f>IF(G9984&lt;&gt;"", IF(COUNTIF($G$2:G9983, G9984), INDEX($A$2:$G$100000, MATCH(G9984, $G$2:G9983,0),1), FALSE), FALSE)</f>
        <v>0</v>
      </c>
      <c r="G9984" s="1">
        <v>4914</v>
      </c>
      <c r="H9984" s="1" t="s">
        <v>9773</v>
      </c>
    </row>
    <row r="9985" spans="1:8" x14ac:dyDescent="0.2">
      <c r="A9985" s="1">
        <v>10055</v>
      </c>
      <c r="B9985" s="1" t="str">
        <f t="shared" si="155"/>
        <v>dayton city of</v>
      </c>
      <c r="C9985" s="1" t="b">
        <f>IF(D9985&lt;&gt;"",IF(COUNTIF($D$2:D9984, D9985), INDEX($A$2:$D$100000, MATCH(D9985, $D$2:D9984,0),1), FALSE), FALSE)</f>
        <v>0</v>
      </c>
      <c r="F9985" s="1" t="b">
        <f>IF(G9985&lt;&gt;"", IF(COUNTIF($G$2:G9984, G9985), INDEX($A$2:$G$100000, MATCH(G9985, $G$2:G9984,0),1), FALSE), FALSE)</f>
        <v>0</v>
      </c>
      <c r="G9985" s="1">
        <v>4920</v>
      </c>
      <c r="H9985" s="1" t="s">
        <v>9774</v>
      </c>
    </row>
    <row r="9986" spans="1:8" x14ac:dyDescent="0.2">
      <c r="A9986" s="1">
        <v>10056</v>
      </c>
      <c r="B9986" s="1" t="str">
        <f t="shared" ref="B9986:B10049" si="156">IF(H9986="",E9986,H9986)</f>
        <v>de soto city of</v>
      </c>
      <c r="C9986" s="1" t="b">
        <f>IF(D9986&lt;&gt;"",IF(COUNTIF($D$2:D9985, D9986), INDEX($A$2:$D$100000, MATCH(D9986, $D$2:D9985,0),1), FALSE), FALSE)</f>
        <v>0</v>
      </c>
      <c r="F9986" s="1" t="b">
        <f>IF(G9986&lt;&gt;"", IF(COUNTIF($G$2:G9985, G9986), INDEX($A$2:$G$100000, MATCH(G9986, $G$2:G9985,0),1), FALSE), FALSE)</f>
        <v>0</v>
      </c>
      <c r="G9986" s="1">
        <v>4932</v>
      </c>
      <c r="H9986" s="1" t="s">
        <v>9775</v>
      </c>
    </row>
    <row r="9987" spans="1:8" x14ac:dyDescent="0.2">
      <c r="A9987" s="1">
        <v>10057</v>
      </c>
      <c r="B9987" s="1" t="str">
        <f t="shared" si="156"/>
        <v>de witt village of</v>
      </c>
      <c r="C9987" s="1" t="b">
        <f>IF(D9987&lt;&gt;"",IF(COUNTIF($D$2:D9986, D9987), INDEX($A$2:$D$100000, MATCH(D9987, $D$2:D9986,0),1), FALSE), FALSE)</f>
        <v>0</v>
      </c>
      <c r="F9987" s="1" t="b">
        <f>IF(G9987&lt;&gt;"", IF(COUNTIF($G$2:G9986, G9987), INDEX($A$2:$G$100000, MATCH(G9987, $G$2:G9986,0),1), FALSE), FALSE)</f>
        <v>0</v>
      </c>
      <c r="G9987" s="1">
        <v>4934</v>
      </c>
      <c r="H9987" s="1" t="s">
        <v>9776</v>
      </c>
    </row>
    <row r="9988" spans="1:8" x14ac:dyDescent="0.2">
      <c r="A9988" s="1">
        <v>10058</v>
      </c>
      <c r="B9988" s="1" t="str">
        <f t="shared" si="156"/>
        <v>dean machinery</v>
      </c>
      <c r="C9988" s="1" t="b">
        <f>IF(D9988&lt;&gt;"",IF(COUNTIF($D$2:D9987, D9988), INDEX($A$2:$D$100000, MATCH(D9988, $D$2:D9987,0),1), FALSE), FALSE)</f>
        <v>0</v>
      </c>
      <c r="F9988" s="1" t="b">
        <f>IF(G9988&lt;&gt;"", IF(COUNTIF($G$2:G9987, G9988), INDEX($A$2:$G$100000, MATCH(G9988, $G$2:G9987,0),1), FALSE), FALSE)</f>
        <v>0</v>
      </c>
      <c r="G9988" s="1">
        <v>4935</v>
      </c>
      <c r="H9988" s="1" t="s">
        <v>9777</v>
      </c>
    </row>
    <row r="9989" spans="1:8" x14ac:dyDescent="0.2">
      <c r="A9989" s="1">
        <v>10059</v>
      </c>
      <c r="B9989" s="1" t="str">
        <f t="shared" si="156"/>
        <v>deaf smith electric coop inc</v>
      </c>
      <c r="C9989" s="1" t="b">
        <f>IF(D9989&lt;&gt;"",IF(COUNTIF($D$2:D9988, D9989), INDEX($A$2:$D$100000, MATCH(D9989, $D$2:D9988,0),1), FALSE), FALSE)</f>
        <v>0</v>
      </c>
      <c r="F9989" s="1" t="b">
        <f>IF(G9989&lt;&gt;"", IF(COUNTIF($G$2:G9988, G9989), INDEX($A$2:$G$100000, MATCH(G9989, $G$2:G9988,0),1), FALSE), FALSE)</f>
        <v>0</v>
      </c>
      <c r="G9989" s="1">
        <v>4939</v>
      </c>
      <c r="H9989" s="1" t="s">
        <v>9778</v>
      </c>
    </row>
    <row r="9990" spans="1:8" x14ac:dyDescent="0.2">
      <c r="A9990" s="1">
        <v>10060</v>
      </c>
      <c r="B9990" s="1" t="str">
        <f t="shared" si="156"/>
        <v>decker energy intl inc</v>
      </c>
      <c r="C9990" s="1" t="b">
        <f>IF(D9990&lt;&gt;"",IF(COUNTIF($D$2:D9989, D9990), INDEX($A$2:$D$100000, MATCH(D9990, $D$2:D9989,0),1), FALSE), FALSE)</f>
        <v>0</v>
      </c>
      <c r="F9990" s="1" t="b">
        <f>IF(G9990&lt;&gt;"", IF(COUNTIF($G$2:G9989, G9990), INDEX($A$2:$G$100000, MATCH(G9990, $G$2:G9989,0),1), FALSE), FALSE)</f>
        <v>0</v>
      </c>
      <c r="G9990" s="1">
        <v>4956</v>
      </c>
      <c r="H9990" s="1" t="s">
        <v>9779</v>
      </c>
    </row>
    <row r="9991" spans="1:8" x14ac:dyDescent="0.2">
      <c r="A9991" s="1">
        <v>10061</v>
      </c>
      <c r="B9991" s="1" t="str">
        <f t="shared" si="156"/>
        <v>decatur city of</v>
      </c>
      <c r="C9991" s="1" t="b">
        <f>IF(D9991&lt;&gt;"",IF(COUNTIF($D$2:D9990, D9991), INDEX($A$2:$D$100000, MATCH(D9991, $D$2:D9990,0),1), FALSE), FALSE)</f>
        <v>0</v>
      </c>
      <c r="F9991" s="1" t="b">
        <f>IF(G9991&lt;&gt;"", IF(COUNTIF($G$2:G9990, G9991), INDEX($A$2:$G$100000, MATCH(G9991, $G$2:G9990,0),1), FALSE), FALSE)</f>
        <v>0</v>
      </c>
      <c r="G9991" s="1">
        <v>4958</v>
      </c>
      <c r="H9991" s="1" t="s">
        <v>9780</v>
      </c>
    </row>
    <row r="9992" spans="1:8" x14ac:dyDescent="0.2">
      <c r="A9992" s="1">
        <v>10062</v>
      </c>
      <c r="B9992" s="1" t="str">
        <f t="shared" si="156"/>
        <v>decatur county rural e m c</v>
      </c>
      <c r="C9992" s="1" t="b">
        <f>IF(D9992&lt;&gt;"",IF(COUNTIF($D$2:D9991, D9992), INDEX($A$2:$D$100000, MATCH(D9992, $D$2:D9991,0),1), FALSE), FALSE)</f>
        <v>0</v>
      </c>
      <c r="F9992" s="1" t="b">
        <f>IF(G9992&lt;&gt;"", IF(COUNTIF($G$2:G9991, G9992), INDEX($A$2:$G$100000, MATCH(G9992, $G$2:G9991,0),1), FALSE), FALSE)</f>
        <v>0</v>
      </c>
      <c r="G9992" s="1">
        <v>4960</v>
      </c>
      <c r="H9992" s="1" t="s">
        <v>9781</v>
      </c>
    </row>
    <row r="9993" spans="1:8" x14ac:dyDescent="0.2">
      <c r="A9993" s="1">
        <v>10063</v>
      </c>
      <c r="B9993" s="1" t="str">
        <f t="shared" si="156"/>
        <v>decatur village of</v>
      </c>
      <c r="C9993" s="1" t="b">
        <f>IF(D9993&lt;&gt;"",IF(COUNTIF($D$2:D9992, D9993), INDEX($A$2:$D$100000, MATCH(D9993, $D$2:D9992,0),1), FALSE), FALSE)</f>
        <v>0</v>
      </c>
      <c r="F9993" s="1" t="b">
        <f>IF(G9993&lt;&gt;"", IF(COUNTIF($G$2:G9992, G9993), INDEX($A$2:$G$100000, MATCH(G9993, $G$2:G9992,0),1), FALSE), FALSE)</f>
        <v>0</v>
      </c>
      <c r="G9993" s="1">
        <v>4961</v>
      </c>
      <c r="H9993" s="1" t="s">
        <v>9782</v>
      </c>
    </row>
    <row r="9994" spans="1:8" x14ac:dyDescent="0.2">
      <c r="A9994" s="1">
        <v>10064</v>
      </c>
      <c r="B9994" s="1" t="str">
        <f t="shared" si="156"/>
        <v>dfs inc</v>
      </c>
      <c r="C9994" s="1" t="b">
        <f>IF(D9994&lt;&gt;"",IF(COUNTIF($D$2:D9993, D9994), INDEX($A$2:$D$100000, MATCH(D9994, $D$2:D9993,0),1), FALSE), FALSE)</f>
        <v>0</v>
      </c>
      <c r="F9994" s="1" t="b">
        <f>IF(G9994&lt;&gt;"", IF(COUNTIF($G$2:G9993, G9994), INDEX($A$2:$G$100000, MATCH(G9994, $G$2:G9993,0),1), FALSE), FALSE)</f>
        <v>0</v>
      </c>
      <c r="G9994" s="1">
        <v>4971</v>
      </c>
      <c r="H9994" s="1" t="s">
        <v>9783</v>
      </c>
    </row>
    <row r="9995" spans="1:8" x14ac:dyDescent="0.2">
      <c r="A9995" s="1">
        <v>10065</v>
      </c>
      <c r="B9995" s="1" t="str">
        <f t="shared" si="156"/>
        <v>deep east texas elec coop inc</v>
      </c>
      <c r="C9995" s="1" t="b">
        <f>IF(D9995&lt;&gt;"",IF(COUNTIF($D$2:D9994, D9995), INDEX($A$2:$D$100000, MATCH(D9995, $D$2:D9994,0),1), FALSE), FALSE)</f>
        <v>0</v>
      </c>
      <c r="F9995" s="1" t="b">
        <f>IF(G9995&lt;&gt;"", IF(COUNTIF($G$2:G9994, G9995), INDEX($A$2:$G$100000, MATCH(G9995, $G$2:G9994,0),1), FALSE), FALSE)</f>
        <v>0</v>
      </c>
      <c r="G9995" s="1">
        <v>4975</v>
      </c>
      <c r="H9995" s="1" t="s">
        <v>9784</v>
      </c>
    </row>
    <row r="9996" spans="1:8" x14ac:dyDescent="0.2">
      <c r="A9996" s="1">
        <v>10066</v>
      </c>
      <c r="B9996" s="1" t="str">
        <f t="shared" si="156"/>
        <v>deaver city of</v>
      </c>
      <c r="C9996" s="1" t="b">
        <f>IF(D9996&lt;&gt;"",IF(COUNTIF($D$2:D9995, D9996), INDEX($A$2:$D$100000, MATCH(D9996, $D$2:D9995,0),1), FALSE), FALSE)</f>
        <v>0</v>
      </c>
      <c r="F9996" s="1" t="b">
        <f>IF(G9996&lt;&gt;"", IF(COUNTIF($G$2:G9995, G9996), INDEX($A$2:$G$100000, MATCH(G9996, $G$2:G9995,0),1), FALSE), FALSE)</f>
        <v>0</v>
      </c>
      <c r="G9996" s="1">
        <v>4981</v>
      </c>
      <c r="H9996" s="1" t="s">
        <v>9785</v>
      </c>
    </row>
    <row r="9997" spans="1:8" x14ac:dyDescent="0.2">
      <c r="A9997" s="1">
        <v>10067</v>
      </c>
      <c r="B9997" s="1" t="str">
        <f t="shared" si="156"/>
        <v>deepwater operating co</v>
      </c>
      <c r="C9997" s="1" t="b">
        <f>IF(D9997&lt;&gt;"",IF(COUNTIF($D$2:D9996, D9997), INDEX($A$2:$D$100000, MATCH(D9997, $D$2:D9996,0),1), FALSE), FALSE)</f>
        <v>0</v>
      </c>
      <c r="F9997" s="1" t="b">
        <f>IF(G9997&lt;&gt;"", IF(COUNTIF($G$2:G9996, G9997), INDEX($A$2:$G$100000, MATCH(G9997, $G$2:G9996,0),1), FALSE), FALSE)</f>
        <v>0</v>
      </c>
      <c r="G9997" s="1">
        <v>4983</v>
      </c>
      <c r="H9997" s="1" t="s">
        <v>9786</v>
      </c>
    </row>
    <row r="9998" spans="1:8" x14ac:dyDescent="0.2">
      <c r="A9998" s="1">
        <v>10068</v>
      </c>
      <c r="B9998" s="1" t="str">
        <f t="shared" si="156"/>
        <v>deerfield city of</v>
      </c>
      <c r="C9998" s="1" t="b">
        <f>IF(D9998&lt;&gt;"",IF(COUNTIF($D$2:D9997, D9998), INDEX($A$2:$D$100000, MATCH(D9998, $D$2:D9997,0),1), FALSE), FALSE)</f>
        <v>0</v>
      </c>
      <c r="F9998" s="1" t="b">
        <f>IF(G9998&lt;&gt;"", IF(COUNTIF($G$2:G9997, G9998), INDEX($A$2:$G$100000, MATCH(G9998, $G$2:G9997,0),1), FALSE), FALSE)</f>
        <v>0</v>
      </c>
      <c r="G9998" s="1">
        <v>4986</v>
      </c>
      <c r="H9998" s="1" t="s">
        <v>9787</v>
      </c>
    </row>
    <row r="9999" spans="1:8" x14ac:dyDescent="0.2">
      <c r="A9999" s="1">
        <v>10069</v>
      </c>
      <c r="B9999" s="1" t="str">
        <f t="shared" si="156"/>
        <v>delaware rural elec coop inc</v>
      </c>
      <c r="C9999" s="1" t="b">
        <f>IF(D9999&lt;&gt;"",IF(COUNTIF($D$2:D9998, D9999), INDEX($A$2:$D$100000, MATCH(D9999, $D$2:D9998,0),1), FALSE), FALSE)</f>
        <v>0</v>
      </c>
      <c r="F9999" s="1" t="b">
        <f>IF(G9999&lt;&gt;"", IF(COUNTIF($G$2:G9998, G9999), INDEX($A$2:$G$100000, MATCH(G9999, $G$2:G9998,0),1), FALSE), FALSE)</f>
        <v>0</v>
      </c>
      <c r="G9999" s="1">
        <v>5017</v>
      </c>
      <c r="H9999" s="1" t="s">
        <v>9788</v>
      </c>
    </row>
    <row r="10000" spans="1:8" x14ac:dyDescent="0.2">
      <c r="A10000" s="1">
        <v>10070</v>
      </c>
      <c r="B10000" s="1" t="str">
        <f t="shared" si="156"/>
        <v>delaware county elec coop inc</v>
      </c>
      <c r="C10000" s="1" t="b">
        <f>IF(D10000&lt;&gt;"",IF(COUNTIF($D$2:D9999, D10000), INDEX($A$2:$D$100000, MATCH(D10000, $D$2:D9999,0),1), FALSE), FALSE)</f>
        <v>0</v>
      </c>
      <c r="F10000" s="1" t="b">
        <f>IF(G10000&lt;&gt;"", IF(COUNTIF($G$2:G9999, G10000), INDEX($A$2:$G$100000, MATCH(G10000, $G$2:G9999,0),1), FALSE), FALSE)</f>
        <v>0</v>
      </c>
      <c r="G10000" s="1">
        <v>5021</v>
      </c>
      <c r="H10000" s="1" t="s">
        <v>9789</v>
      </c>
    </row>
    <row r="10001" spans="1:8" x14ac:dyDescent="0.2">
      <c r="A10001" s="1">
        <v>10071</v>
      </c>
      <c r="B10001" s="1" t="str">
        <f t="shared" si="156"/>
        <v>delmarva power &amp; light co</v>
      </c>
      <c r="C10001" s="1" t="b">
        <f>IF(D10001&lt;&gt;"",IF(COUNTIF($D$2:D10000, D10001), INDEX($A$2:$D$100000, MATCH(D10001, $D$2:D10000,0),1), FALSE), FALSE)</f>
        <v>0</v>
      </c>
      <c r="F10001" s="1" t="b">
        <f>IF(G10001&lt;&gt;"", IF(COUNTIF($G$2:G10000, G10001), INDEX($A$2:$G$100000, MATCH(G10001, $G$2:G10000,0),1), FALSE), FALSE)</f>
        <v>0</v>
      </c>
      <c r="G10001" s="1">
        <v>5027</v>
      </c>
      <c r="H10001" s="1" t="s">
        <v>9790</v>
      </c>
    </row>
    <row r="10002" spans="1:8" x14ac:dyDescent="0.2">
      <c r="A10002" s="1">
        <v>10072</v>
      </c>
      <c r="B10002" s="1" t="str">
        <f t="shared" si="156"/>
        <v>delhi energy services, inc</v>
      </c>
      <c r="C10002" s="1" t="b">
        <f>IF(D10002&lt;&gt;"",IF(COUNTIF($D$2:D10001, D10002), INDEX($A$2:$D$100000, MATCH(D10002, $D$2:D10001,0),1), FALSE), FALSE)</f>
        <v>0</v>
      </c>
      <c r="F10002" s="1" t="b">
        <f>IF(G10002&lt;&gt;"", IF(COUNTIF($G$2:G10001, G10002), INDEX($A$2:$G$100000, MATCH(G10002, $G$2:G10001,0),1), FALSE), FALSE)</f>
        <v>0</v>
      </c>
      <c r="G10002" s="1">
        <v>5054</v>
      </c>
      <c r="H10002" s="1" t="s">
        <v>9791</v>
      </c>
    </row>
    <row r="10003" spans="1:8" x14ac:dyDescent="0.2">
      <c r="A10003" s="1">
        <v>10073</v>
      </c>
      <c r="B10003" s="1" t="str">
        <f t="shared" si="156"/>
        <v>dunreith city of</v>
      </c>
      <c r="C10003" s="1" t="b">
        <f>IF(D10003&lt;&gt;"",IF(COUNTIF($D$2:D10002, D10003), INDEX($A$2:$D$100000, MATCH(D10003, $D$2:D10002,0),1), FALSE), FALSE)</f>
        <v>0</v>
      </c>
      <c r="F10003" s="1" t="b">
        <f>IF(G10003&lt;&gt;"", IF(COUNTIF($G$2:G10002, G10003), INDEX($A$2:$G$100000, MATCH(G10003, $G$2:G10002,0),1), FALSE), FALSE)</f>
        <v>0</v>
      </c>
      <c r="G10003" s="1">
        <v>5071</v>
      </c>
      <c r="H10003" s="1" t="s">
        <v>9792</v>
      </c>
    </row>
    <row r="10004" spans="1:8" x14ac:dyDescent="0.2">
      <c r="A10004" s="1">
        <v>10074</v>
      </c>
      <c r="B10004" s="1" t="str">
        <f t="shared" si="156"/>
        <v>denver city of</v>
      </c>
      <c r="C10004" s="1" t="b">
        <f>IF(D10004&lt;&gt;"",IF(COUNTIF($D$2:D10003, D10004), INDEX($A$2:$D$100000, MATCH(D10004, $D$2:D10003,0),1), FALSE), FALSE)</f>
        <v>0</v>
      </c>
      <c r="F10004" s="1" t="b">
        <f>IF(G10004&lt;&gt;"", IF(COUNTIF($G$2:G10003, G10004), INDEX($A$2:$G$100000, MATCH(G10004, $G$2:G10003,0),1), FALSE), FALSE)</f>
        <v>0</v>
      </c>
      <c r="G10004" s="1">
        <v>5076</v>
      </c>
      <c r="H10004" s="1" t="s">
        <v>9793</v>
      </c>
    </row>
    <row r="10005" spans="1:8" x14ac:dyDescent="0.2">
      <c r="A10005" s="1">
        <v>10075</v>
      </c>
      <c r="B10005" s="1" t="str">
        <f t="shared" si="156"/>
        <v>denton county elec coop inc</v>
      </c>
      <c r="C10005" s="1" t="b">
        <f>IF(D10005&lt;&gt;"",IF(COUNTIF($D$2:D10004, D10005), INDEX($A$2:$D$100000, MATCH(D10005, $D$2:D10004,0),1), FALSE), FALSE)</f>
        <v>0</v>
      </c>
      <c r="F10005" s="1" t="b">
        <f>IF(G10005&lt;&gt;"", IF(COUNTIF($G$2:G10004, G10005), INDEX($A$2:$G$100000, MATCH(G10005, $G$2:G10004,0),1), FALSE), FALSE)</f>
        <v>0</v>
      </c>
      <c r="G10005" s="1">
        <v>5078</v>
      </c>
      <c r="H10005" s="1" t="s">
        <v>9794</v>
      </c>
    </row>
    <row r="10006" spans="1:8" x14ac:dyDescent="0.2">
      <c r="A10006" s="1">
        <v>10076</v>
      </c>
      <c r="B10006" s="1" t="str">
        <f t="shared" si="156"/>
        <v>delta montrose electric assn</v>
      </c>
      <c r="C10006" s="1" t="b">
        <f>IF(D10006&lt;&gt;"",IF(COUNTIF($D$2:D10005, D10006), INDEX($A$2:$D$100000, MATCH(D10006, $D$2:D10005,0),1), FALSE), FALSE)</f>
        <v>0</v>
      </c>
      <c r="F10006" s="1" t="b">
        <f>IF(G10006&lt;&gt;"", IF(COUNTIF($G$2:G10005, G10006), INDEX($A$2:$G$100000, MATCH(G10006, $G$2:G10005,0),1), FALSE), FALSE)</f>
        <v>0</v>
      </c>
      <c r="G10006" s="1">
        <v>5086</v>
      </c>
      <c r="H10006" s="1" t="s">
        <v>9795</v>
      </c>
    </row>
    <row r="10007" spans="1:8" x14ac:dyDescent="0.2">
      <c r="A10007" s="1">
        <v>10077</v>
      </c>
      <c r="B10007" s="1" t="str">
        <f t="shared" si="156"/>
        <v>deshler city of</v>
      </c>
      <c r="C10007" s="1" t="b">
        <f>IF(D10007&lt;&gt;"",IF(COUNTIF($D$2:D10006, D10007), INDEX($A$2:$D$100000, MATCH(D10007, $D$2:D10006,0),1), FALSE), FALSE)</f>
        <v>0</v>
      </c>
      <c r="F10007" s="1" t="b">
        <f>IF(G10007&lt;&gt;"", IF(COUNTIF($G$2:G10006, G10007), INDEX($A$2:$G$100000, MATCH(G10007, $G$2:G10006,0),1), FALSE), FALSE)</f>
        <v>0</v>
      </c>
      <c r="G10007" s="1">
        <v>5096</v>
      </c>
      <c r="H10007" s="1" t="s">
        <v>9796</v>
      </c>
    </row>
    <row r="10008" spans="1:8" x14ac:dyDescent="0.2">
      <c r="A10008" s="1">
        <v>10078</v>
      </c>
      <c r="B10008" s="1" t="str">
        <f t="shared" si="156"/>
        <v>dickens electric coop inc</v>
      </c>
      <c r="C10008" s="1" t="b">
        <f>IF(D10008&lt;&gt;"",IF(COUNTIF($D$2:D10007, D10008), INDEX($A$2:$D$100000, MATCH(D10008, $D$2:D10007,0),1), FALSE), FALSE)</f>
        <v>0</v>
      </c>
      <c r="F10008" s="1" t="b">
        <f>IF(G10008&lt;&gt;"", IF(COUNTIF($G$2:G10007, G10008), INDEX($A$2:$G$100000, MATCH(G10008, $G$2:G10007,0),1), FALSE), FALSE)</f>
        <v>0</v>
      </c>
      <c r="G10008" s="1">
        <v>5128</v>
      </c>
      <c r="H10008" s="1" t="s">
        <v>9797</v>
      </c>
    </row>
    <row r="10009" spans="1:8" x14ac:dyDescent="0.2">
      <c r="A10009" s="1">
        <v>10079</v>
      </c>
      <c r="B10009" s="1" t="str">
        <f t="shared" si="156"/>
        <v>dewitt county elec coop inc</v>
      </c>
      <c r="C10009" s="1" t="b">
        <f>IF(D10009&lt;&gt;"",IF(COUNTIF($D$2:D10008, D10009), INDEX($A$2:$D$100000, MATCH(D10009, $D$2:D10008,0),1), FALSE), FALSE)</f>
        <v>0</v>
      </c>
      <c r="F10009" s="1" t="b">
        <f>IF(G10009&lt;&gt;"", IF(COUNTIF($G$2:G10008, G10009), INDEX($A$2:$G$100000, MATCH(G10009, $G$2:G10008,0),1), FALSE), FALSE)</f>
        <v>0</v>
      </c>
      <c r="G10009" s="1">
        <v>5139</v>
      </c>
      <c r="H10009" s="1" t="s">
        <v>9798</v>
      </c>
    </row>
    <row r="10010" spans="1:8" x14ac:dyDescent="0.2">
      <c r="A10010" s="1">
        <v>10080</v>
      </c>
      <c r="B10010" s="1" t="str">
        <f t="shared" si="156"/>
        <v>dickson city of</v>
      </c>
      <c r="C10010" s="1" t="b">
        <f>IF(D10010&lt;&gt;"",IF(COUNTIF($D$2:D10009, D10010), INDEX($A$2:$D$100000, MATCH(D10010, $D$2:D10009,0),1), FALSE), FALSE)</f>
        <v>0</v>
      </c>
      <c r="F10010" s="1" t="b">
        <f>IF(G10010&lt;&gt;"", IF(COUNTIF($G$2:G10009, G10010), INDEX($A$2:$G$100000, MATCH(G10010, $G$2:G10009,0),1), FALSE), FALSE)</f>
        <v>0</v>
      </c>
      <c r="G10010" s="1">
        <v>5148</v>
      </c>
      <c r="H10010" s="1" t="s">
        <v>9799</v>
      </c>
    </row>
    <row r="10011" spans="1:8" x14ac:dyDescent="0.2">
      <c r="A10011" s="1">
        <v>10081</v>
      </c>
      <c r="B10011" s="1" t="str">
        <f t="shared" si="156"/>
        <v>dighton city of</v>
      </c>
      <c r="C10011" s="1" t="b">
        <f>IF(D10011&lt;&gt;"",IF(COUNTIF($D$2:D10010, D10011), INDEX($A$2:$D$100000, MATCH(D10011, $D$2:D10010,0),1), FALSE), FALSE)</f>
        <v>0</v>
      </c>
      <c r="F10011" s="1" t="b">
        <f>IF(G10011&lt;&gt;"", IF(COUNTIF($G$2:G10010, G10011), INDEX($A$2:$G$100000, MATCH(G10011, $G$2:G10010,0),1), FALSE), FALSE)</f>
        <v>0</v>
      </c>
      <c r="G10011" s="1">
        <v>5154</v>
      </c>
      <c r="H10011" s="1" t="s">
        <v>9800</v>
      </c>
    </row>
    <row r="10012" spans="1:8" x14ac:dyDescent="0.2">
      <c r="A10012" s="1">
        <v>10082</v>
      </c>
      <c r="B10012" s="1" t="str">
        <f t="shared" si="156"/>
        <v>dixie electric power assn</v>
      </c>
      <c r="C10012" s="1" t="b">
        <f>IF(D10012&lt;&gt;"",IF(COUNTIF($D$2:D10011, D10012), INDEX($A$2:$D$100000, MATCH(D10012, $D$2:D10011,0),1), FALSE), FALSE)</f>
        <v>0</v>
      </c>
      <c r="F10012" s="1" t="b">
        <f>IF(G10012&lt;&gt;"", IF(COUNTIF($G$2:G10011, G10012), INDEX($A$2:$G$100000, MATCH(G10012, $G$2:G10011,0),1), FALSE), FALSE)</f>
        <v>0</v>
      </c>
      <c r="G10012" s="1">
        <v>5175</v>
      </c>
      <c r="H10012" s="1" t="s">
        <v>9801</v>
      </c>
    </row>
    <row r="10013" spans="1:8" x14ac:dyDescent="0.2">
      <c r="A10013" s="1">
        <v>10083</v>
      </c>
      <c r="B10013" s="1" t="str">
        <f t="shared" si="156"/>
        <v>energy northwest inc</v>
      </c>
      <c r="C10013" s="1" t="b">
        <f>IF(D10013&lt;&gt;"",IF(COUNTIF($D$2:D10012, D10013), INDEX($A$2:$D$100000, MATCH(D10013, $D$2:D10012,0),1), FALSE), FALSE)</f>
        <v>0</v>
      </c>
      <c r="F10013" s="1" t="b">
        <f>IF(G10013&lt;&gt;"", IF(COUNTIF($G$2:G10012, G10013), INDEX($A$2:$G$100000, MATCH(G10013, $G$2:G10012,0),1), FALSE), FALSE)</f>
        <v>0</v>
      </c>
      <c r="G10013" s="1">
        <v>5188</v>
      </c>
      <c r="H10013" s="1" t="s">
        <v>9802</v>
      </c>
    </row>
    <row r="10014" spans="1:8" x14ac:dyDescent="0.2">
      <c r="A10014" s="1">
        <v>10084</v>
      </c>
      <c r="B10014" s="1" t="str">
        <f t="shared" si="156"/>
        <v>dittmer, harold</v>
      </c>
      <c r="C10014" s="1" t="b">
        <f>IF(D10014&lt;&gt;"",IF(COUNTIF($D$2:D10013, D10014), INDEX($A$2:$D$100000, MATCH(D10014, $D$2:D10013,0),1), FALSE), FALSE)</f>
        <v>0</v>
      </c>
      <c r="F10014" s="1" t="b">
        <f>IF(G10014&lt;&gt;"", IF(COUNTIF($G$2:G10013, G10014), INDEX($A$2:$G$100000, MATCH(G10014, $G$2:G10013,0),1), FALSE), FALSE)</f>
        <v>0</v>
      </c>
      <c r="G10014" s="1">
        <v>5196</v>
      </c>
      <c r="H10014" s="1" t="s">
        <v>9803</v>
      </c>
    </row>
    <row r="10015" spans="1:8" x14ac:dyDescent="0.2">
      <c r="A10015" s="1">
        <v>10085</v>
      </c>
      <c r="B10015" s="1" t="str">
        <f t="shared" si="156"/>
        <v>dixie electric membership corp</v>
      </c>
      <c r="C10015" s="1" t="b">
        <f>IF(D10015&lt;&gt;"",IF(COUNTIF($D$2:D10014, D10015), INDEX($A$2:$D$100000, MATCH(D10015, $D$2:D10014,0),1), FALSE), FALSE)</f>
        <v>0</v>
      </c>
      <c r="F10015" s="1" t="b">
        <f>IF(G10015&lt;&gt;"", IF(COUNTIF($G$2:G10014, G10015), INDEX($A$2:$G$100000, MATCH(G10015, $G$2:G10014,0),1), FALSE), FALSE)</f>
        <v>0</v>
      </c>
      <c r="G10015" s="1">
        <v>5202</v>
      </c>
      <c r="H10015" s="1" t="s">
        <v>9804</v>
      </c>
    </row>
    <row r="10016" spans="1:8" x14ac:dyDescent="0.2">
      <c r="A10016" s="1">
        <v>10086</v>
      </c>
      <c r="B10016" s="1" t="str">
        <f t="shared" si="156"/>
        <v>dixie electric coop</v>
      </c>
      <c r="C10016" s="1" t="b">
        <f>IF(D10016&lt;&gt;"",IF(COUNTIF($D$2:D10015, D10016), INDEX($A$2:$D$100000, MATCH(D10016, $D$2:D10015,0),1), FALSE), FALSE)</f>
        <v>0</v>
      </c>
      <c r="F10016" s="1" t="b">
        <f>IF(G10016&lt;&gt;"", IF(COUNTIF($G$2:G10015, G10016), INDEX($A$2:$G$100000, MATCH(G10016, $G$2:G10015,0),1), FALSE), FALSE)</f>
        <v>0</v>
      </c>
      <c r="G10016" s="1">
        <v>5204</v>
      </c>
      <c r="H10016" s="1" t="s">
        <v>9805</v>
      </c>
    </row>
    <row r="10017" spans="1:8" x14ac:dyDescent="0.2">
      <c r="A10017" s="1">
        <v>10087</v>
      </c>
      <c r="B10017" s="1" t="str">
        <f t="shared" si="156"/>
        <v>doerun city of</v>
      </c>
      <c r="C10017" s="1" t="b">
        <f>IF(D10017&lt;&gt;"",IF(COUNTIF($D$2:D10016, D10017), INDEX($A$2:$D$100000, MATCH(D10017, $D$2:D10016,0),1), FALSE), FALSE)</f>
        <v>0</v>
      </c>
      <c r="F10017" s="1" t="b">
        <f>IF(G10017&lt;&gt;"", IF(COUNTIF($G$2:G10016, G10017), INDEX($A$2:$G$100000, MATCH(G10017, $G$2:G10016,0),1), FALSE), FALSE)</f>
        <v>0</v>
      </c>
      <c r="G10017" s="1">
        <v>5236</v>
      </c>
      <c r="H10017" s="1" t="s">
        <v>9806</v>
      </c>
    </row>
    <row r="10018" spans="1:8" x14ac:dyDescent="0.2">
      <c r="A10018" s="1">
        <v>10088</v>
      </c>
      <c r="B10018" s="1" t="str">
        <f t="shared" si="156"/>
        <v>donohue inc</v>
      </c>
      <c r="C10018" s="1" t="b">
        <f>IF(D10018&lt;&gt;"",IF(COUNTIF($D$2:D10017, D10018), INDEX($A$2:$D$100000, MATCH(D10018, $D$2:D10017,0),1), FALSE), FALSE)</f>
        <v>0</v>
      </c>
      <c r="F10018" s="1" t="b">
        <f>IF(G10018&lt;&gt;"", IF(COUNTIF($G$2:G10017, G10018), INDEX($A$2:$G$100000, MATCH(G10018, $G$2:G10017,0),1), FALSE), FALSE)</f>
        <v>0</v>
      </c>
      <c r="G10018" s="1">
        <v>5267</v>
      </c>
      <c r="H10018" s="1" t="s">
        <v>9807</v>
      </c>
    </row>
    <row r="10019" spans="1:8" x14ac:dyDescent="0.2">
      <c r="A10019" s="1">
        <v>10089</v>
      </c>
      <c r="B10019" s="1" t="str">
        <f t="shared" si="156"/>
        <v>dpl energy inc(tait)</v>
      </c>
      <c r="C10019" s="1" t="b">
        <f>IF(D10019&lt;&gt;"",IF(COUNTIF($D$2:D10018, D10019), INDEX($A$2:$D$100000, MATCH(D10019, $D$2:D10018,0),1), FALSE), FALSE)</f>
        <v>0</v>
      </c>
      <c r="F10019" s="1" t="b">
        <f>IF(G10019&lt;&gt;"", IF(COUNTIF($G$2:G10018, G10019), INDEX($A$2:$G$100000, MATCH(G10019, $G$2:G10018,0),1), FALSE), FALSE)</f>
        <v>0</v>
      </c>
      <c r="G10019" s="1">
        <v>5282</v>
      </c>
      <c r="H10019" s="1" t="s">
        <v>9808</v>
      </c>
    </row>
    <row r="10020" spans="1:8" x14ac:dyDescent="0.2">
      <c r="A10020" s="1">
        <v>10090</v>
      </c>
      <c r="B10020" s="1" t="str">
        <f t="shared" si="156"/>
        <v>duke energy arlington valley</v>
      </c>
      <c r="C10020" s="1" t="b">
        <f>IF(D10020&lt;&gt;"",IF(COUNTIF($D$2:D10019, D10020), INDEX($A$2:$D$100000, MATCH(D10020, $D$2:D10019,0),1), FALSE), FALSE)</f>
        <v>0</v>
      </c>
      <c r="F10020" s="1" t="b">
        <f>IF(G10020&lt;&gt;"", IF(COUNTIF($G$2:G10019, G10020), INDEX($A$2:$G$100000, MATCH(G10020, $G$2:G10019,0),1), FALSE), FALSE)</f>
        <v>0</v>
      </c>
      <c r="G10020" s="1">
        <v>5293</v>
      </c>
      <c r="H10020" s="1" t="s">
        <v>9809</v>
      </c>
    </row>
    <row r="10021" spans="1:8" x14ac:dyDescent="0.2">
      <c r="A10021" s="1">
        <v>10091</v>
      </c>
      <c r="B10021" s="1" t="str">
        <f t="shared" si="156"/>
        <v>dothan city of</v>
      </c>
      <c r="C10021" s="1" t="b">
        <f>IF(D10021&lt;&gt;"",IF(COUNTIF($D$2:D10020, D10021), INDEX($A$2:$D$100000, MATCH(D10021, $D$2:D10020,0),1), FALSE), FALSE)</f>
        <v>0</v>
      </c>
      <c r="F10021" s="1" t="b">
        <f>IF(G10021&lt;&gt;"", IF(COUNTIF($G$2:G10020, G10021), INDEX($A$2:$G$100000, MATCH(G10021, $G$2:G10020,0),1), FALSE), FALSE)</f>
        <v>0</v>
      </c>
      <c r="G10021" s="1">
        <v>5309</v>
      </c>
      <c r="H10021" s="1" t="s">
        <v>9810</v>
      </c>
    </row>
    <row r="10022" spans="1:8" x14ac:dyDescent="0.2">
      <c r="A10022" s="1">
        <v>10092</v>
      </c>
      <c r="B10022" s="1" t="str">
        <f t="shared" si="156"/>
        <v>dunbarton energy partners lp</v>
      </c>
      <c r="C10022" s="1" t="b">
        <f>IF(D10022&lt;&gt;"",IF(COUNTIF($D$2:D10021, D10022), INDEX($A$2:$D$100000, MATCH(D10022, $D$2:D10021,0),1), FALSE), FALSE)</f>
        <v>0</v>
      </c>
      <c r="F10022" s="1" t="b">
        <f>IF(G10022&lt;&gt;"", IF(COUNTIF($G$2:G10021, G10022), INDEX($A$2:$G$100000, MATCH(G10022, $G$2:G10021,0),1), FALSE), FALSE)</f>
        <v>0</v>
      </c>
      <c r="G10022" s="1">
        <v>5313</v>
      </c>
      <c r="H10022" s="1" t="s">
        <v>9811</v>
      </c>
    </row>
    <row r="10023" spans="1:8" x14ac:dyDescent="0.2">
      <c r="A10023" s="1">
        <v>10093</v>
      </c>
      <c r="B10023" s="1" t="str">
        <f t="shared" si="156"/>
        <v>douglas city of</v>
      </c>
      <c r="C10023" s="1" t="b">
        <f>IF(D10023&lt;&gt;"",IF(COUNTIF($D$2:D10022, D10023), INDEX($A$2:$D$100000, MATCH(D10023, $D$2:D10022,0),1), FALSE), FALSE)</f>
        <v>0</v>
      </c>
      <c r="F10023" s="1" t="b">
        <f>IF(G10023&lt;&gt;"", IF(COUNTIF($G$2:G10022, G10023), INDEX($A$2:$G$100000, MATCH(G10023, $G$2:G10022,0),1), FALSE), FALSE)</f>
        <v>0</v>
      </c>
      <c r="G10023" s="1">
        <v>5325</v>
      </c>
      <c r="H10023" s="1" t="s">
        <v>9812</v>
      </c>
    </row>
    <row r="10024" spans="1:8" x14ac:dyDescent="0.2">
      <c r="A10024" s="1">
        <v>10094</v>
      </c>
      <c r="B10024" s="1" t="str">
        <f t="shared" si="156"/>
        <v>douglas electric coop inc</v>
      </c>
      <c r="C10024" s="1" t="b">
        <f>IF(D10024&lt;&gt;"",IF(COUNTIF($D$2:D10023, D10024), INDEX($A$2:$D$100000, MATCH(D10024, $D$2:D10023,0),1), FALSE), FALSE)</f>
        <v>0</v>
      </c>
      <c r="F10024" s="1" t="b">
        <f>IF(G10024&lt;&gt;"", IF(COUNTIF($G$2:G10023, G10024), INDEX($A$2:$G$100000, MATCH(G10024, $G$2:G10023,0),1), FALSE), FALSE)</f>
        <v>0</v>
      </c>
      <c r="G10024" s="1">
        <v>5327</v>
      </c>
      <c r="H10024" s="1" t="s">
        <v>9813</v>
      </c>
    </row>
    <row r="10025" spans="1:8" x14ac:dyDescent="0.2">
      <c r="A10025" s="1">
        <v>10095</v>
      </c>
      <c r="B10025" s="1" t="str">
        <f t="shared" si="156"/>
        <v>douglas electric coop inc</v>
      </c>
      <c r="C10025" s="1" t="b">
        <f>IF(D10025&lt;&gt;"",IF(COUNTIF($D$2:D10024, D10025), INDEX($A$2:$D$100000, MATCH(D10025, $D$2:D10024,0),1), FALSE), FALSE)</f>
        <v>0</v>
      </c>
      <c r="F10025" s="1" t="b">
        <f>IF(G10025&lt;&gt;"", IF(COUNTIF($G$2:G10024, G10025), INDEX($A$2:$G$100000, MATCH(G10025, $G$2:G10024,0),1), FALSE), FALSE)</f>
        <v>0</v>
      </c>
      <c r="G10025" s="1">
        <v>5328</v>
      </c>
      <c r="H10025" s="1" t="s">
        <v>9813</v>
      </c>
    </row>
    <row r="10026" spans="1:8" x14ac:dyDescent="0.2">
      <c r="A10026" s="1">
        <v>10096</v>
      </c>
      <c r="B10026" s="1" t="str">
        <f t="shared" si="156"/>
        <v>douglas village of</v>
      </c>
      <c r="C10026" s="1" t="b">
        <f>IF(D10026&lt;&gt;"",IF(COUNTIF($D$2:D10025, D10026), INDEX($A$2:$D$100000, MATCH(D10026, $D$2:D10025,0),1), FALSE), FALSE)</f>
        <v>0</v>
      </c>
      <c r="F10026" s="1" t="b">
        <f>IF(G10026&lt;&gt;"", IF(COUNTIF($G$2:G10025, G10026), INDEX($A$2:$G$100000, MATCH(G10026, $G$2:G10025,0),1), FALSE), FALSE)</f>
        <v>0</v>
      </c>
      <c r="G10026" s="1">
        <v>5330</v>
      </c>
      <c r="H10026" s="1" t="s">
        <v>9814</v>
      </c>
    </row>
    <row r="10027" spans="1:8" x14ac:dyDescent="0.2">
      <c r="A10027" s="1">
        <v>10097</v>
      </c>
      <c r="B10027" s="1" t="str">
        <f t="shared" si="156"/>
        <v>doniphan elec coop assn inc</v>
      </c>
      <c r="C10027" s="1" t="b">
        <f>IF(D10027&lt;&gt;"",IF(COUNTIF($D$2:D10026, D10027), INDEX($A$2:$D$100000, MATCH(D10027, $D$2:D10026,0),1), FALSE), FALSE)</f>
        <v>0</v>
      </c>
      <c r="F10027" s="1" t="b">
        <f>IF(G10027&lt;&gt;"", IF(COUNTIF($G$2:G10026, G10027), INDEX($A$2:$G$100000, MATCH(G10027, $G$2:G10026,0),1), FALSE), FALSE)</f>
        <v>0</v>
      </c>
      <c r="G10027" s="1">
        <v>5334</v>
      </c>
      <c r="H10027" s="1" t="s">
        <v>9815</v>
      </c>
    </row>
    <row r="10028" spans="1:8" x14ac:dyDescent="0.2">
      <c r="A10028" s="1">
        <v>10098</v>
      </c>
      <c r="B10028" s="1" t="str">
        <f t="shared" si="156"/>
        <v>dorchester village of</v>
      </c>
      <c r="C10028" s="1" t="b">
        <f>IF(D10028&lt;&gt;"",IF(COUNTIF($D$2:D10027, D10028), INDEX($A$2:$D$100000, MATCH(D10028, $D$2:D10027,0),1), FALSE), FALSE)</f>
        <v>0</v>
      </c>
      <c r="F10028" s="1" t="b">
        <f>IF(G10028&lt;&gt;"", IF(COUNTIF($G$2:G10027, G10028), INDEX($A$2:$G$100000, MATCH(G10028, $G$2:G10027,0),1), FALSE), FALSE)</f>
        <v>0</v>
      </c>
      <c r="G10028" s="1">
        <v>5350</v>
      </c>
      <c r="H10028" s="1" t="s">
        <v>9816</v>
      </c>
    </row>
    <row r="10029" spans="1:8" x14ac:dyDescent="0.2">
      <c r="A10029" s="1">
        <v>10099</v>
      </c>
      <c r="B10029" s="1" t="str">
        <f t="shared" si="156"/>
        <v>drain city of</v>
      </c>
      <c r="C10029" s="1" t="b">
        <f>IF(D10029&lt;&gt;"",IF(COUNTIF($D$2:D10028, D10029), INDEX($A$2:$D$100000, MATCH(D10029, $D$2:D10028,0),1), FALSE), FALSE)</f>
        <v>0</v>
      </c>
      <c r="F10029" s="1" t="b">
        <f>IF(G10029&lt;&gt;"", IF(COUNTIF($G$2:G10028, G10029), INDEX($A$2:$G$100000, MATCH(G10029, $G$2:G10028,0),1), FALSE), FALSE)</f>
        <v>0</v>
      </c>
      <c r="G10029" s="1">
        <v>5354</v>
      </c>
      <c r="H10029" s="1" t="s">
        <v>9817</v>
      </c>
    </row>
    <row r="10030" spans="1:8" x14ac:dyDescent="0.2">
      <c r="A10030" s="1">
        <v>10100</v>
      </c>
      <c r="B10030" s="1" t="str">
        <f t="shared" si="156"/>
        <v>dte energy marketing inc</v>
      </c>
      <c r="C10030" s="1" t="b">
        <f>IF(D10030&lt;&gt;"",IF(COUNTIF($D$2:D10029, D10030), INDEX($A$2:$D$100000, MATCH(D10030, $D$2:D10029,0),1), FALSE), FALSE)</f>
        <v>0</v>
      </c>
      <c r="F10030" s="1" t="b">
        <f>IF(G10030&lt;&gt;"", IF(COUNTIF($G$2:G10029, G10030), INDEX($A$2:$G$100000, MATCH(G10030, $G$2:G10029,0),1), FALSE), FALSE)</f>
        <v>0</v>
      </c>
      <c r="G10030" s="1">
        <v>5360</v>
      </c>
      <c r="H10030" s="1" t="s">
        <v>9818</v>
      </c>
    </row>
    <row r="10031" spans="1:8" x14ac:dyDescent="0.2">
      <c r="A10031" s="1">
        <v>10101</v>
      </c>
      <c r="B10031" s="1" t="str">
        <f t="shared" si="156"/>
        <v>drexel town of</v>
      </c>
      <c r="C10031" s="1" t="b">
        <f>IF(D10031&lt;&gt;"",IF(COUNTIF($D$2:D10030, D10031), INDEX($A$2:$D$100000, MATCH(D10031, $D$2:D10030,0),1), FALSE), FALSE)</f>
        <v>0</v>
      </c>
      <c r="F10031" s="1" t="b">
        <f>IF(G10031&lt;&gt;"", IF(COUNTIF($G$2:G10030, G10031), INDEX($A$2:$G$100000, MATCH(G10031, $G$2:G10030,0),1), FALSE), FALSE)</f>
        <v>0</v>
      </c>
      <c r="G10031" s="1">
        <v>5372</v>
      </c>
      <c r="H10031" s="1" t="s">
        <v>9819</v>
      </c>
    </row>
    <row r="10032" spans="1:8" x14ac:dyDescent="0.2">
      <c r="A10032" s="1">
        <v>10102</v>
      </c>
      <c r="B10032" s="1" t="str">
        <f t="shared" si="156"/>
        <v>dpl energy inc(darby)</v>
      </c>
      <c r="C10032" s="1" t="b">
        <f>IF(D10032&lt;&gt;"",IF(COUNTIF($D$2:D10031, D10032), INDEX($A$2:$D$100000, MATCH(D10032, $D$2:D10031,0),1), FALSE), FALSE)</f>
        <v>0</v>
      </c>
      <c r="F10032" s="1" t="b">
        <f>IF(G10032&lt;&gt;"", IF(COUNTIF($G$2:G10031, G10032), INDEX($A$2:$G$100000, MATCH(G10032, $G$2:G10031,0),1), FALSE), FALSE)</f>
        <v>0</v>
      </c>
      <c r="G10032" s="1">
        <v>5377</v>
      </c>
      <c r="H10032" s="1" t="s">
        <v>9820</v>
      </c>
    </row>
    <row r="10033" spans="1:8" x14ac:dyDescent="0.2">
      <c r="A10033" s="1">
        <v>10103</v>
      </c>
      <c r="B10033" s="1" t="str">
        <f t="shared" si="156"/>
        <v>eastern edison co</v>
      </c>
      <c r="C10033" s="1" t="b">
        <f>IF(D10033&lt;&gt;"",IF(COUNTIF($D$2:D10032, D10033), INDEX($A$2:$D$100000, MATCH(D10033, $D$2:D10032,0),1), FALSE), FALSE)</f>
        <v>0</v>
      </c>
      <c r="F10033" s="1" t="b">
        <f>IF(G10033&lt;&gt;"", IF(COUNTIF($G$2:G10032, G10033), INDEX($A$2:$G$100000, MATCH(G10033, $G$2:G10032,0),1), FALSE), FALSE)</f>
        <v>0</v>
      </c>
      <c r="G10033" s="1">
        <v>5389</v>
      </c>
      <c r="H10033" s="1" t="s">
        <v>9821</v>
      </c>
    </row>
    <row r="10034" spans="1:8" x14ac:dyDescent="0.2">
      <c r="A10034" s="1">
        <v>10104</v>
      </c>
      <c r="B10034" s="1" t="str">
        <f t="shared" si="156"/>
        <v>dublin town of</v>
      </c>
      <c r="C10034" s="1" t="b">
        <f>IF(D10034&lt;&gt;"",IF(COUNTIF($D$2:D10033, D10034), INDEX($A$2:$D$100000, MATCH(D10034, $D$2:D10033,0),1), FALSE), FALSE)</f>
        <v>0</v>
      </c>
      <c r="F10034" s="1" t="b">
        <f>IF(G10034&lt;&gt;"", IF(COUNTIF($G$2:G10033, G10034), INDEX($A$2:$G$100000, MATCH(G10034, $G$2:G10033,0),1), FALSE), FALSE)</f>
        <v>0</v>
      </c>
      <c r="G10034" s="1">
        <v>5392</v>
      </c>
      <c r="H10034" s="1" t="s">
        <v>9822</v>
      </c>
    </row>
    <row r="10035" spans="1:8" x14ac:dyDescent="0.2">
      <c r="A10035" s="1">
        <v>10105</v>
      </c>
      <c r="B10035" s="1" t="str">
        <f t="shared" si="156"/>
        <v>dubois rural electric coop inc</v>
      </c>
      <c r="C10035" s="1" t="b">
        <f>IF(D10035&lt;&gt;"",IF(COUNTIF($D$2:D10034, D10035), INDEX($A$2:$D$100000, MATCH(D10035, $D$2:D10034,0),1), FALSE), FALSE)</f>
        <v>0</v>
      </c>
      <c r="F10035" s="1" t="b">
        <f>IF(G10035&lt;&gt;"", IF(COUNTIF($G$2:G10034, G10035), INDEX($A$2:$G$100000, MATCH(G10035, $G$2:G10034,0),1), FALSE), FALSE)</f>
        <v>0</v>
      </c>
      <c r="G10035" s="1">
        <v>5394</v>
      </c>
      <c r="H10035" s="1" t="s">
        <v>9823</v>
      </c>
    </row>
    <row r="10036" spans="1:8" x14ac:dyDescent="0.2">
      <c r="A10036" s="1">
        <v>10106</v>
      </c>
      <c r="B10036" s="1" t="str">
        <f t="shared" si="156"/>
        <v>dunnell village of</v>
      </c>
      <c r="C10036" s="1" t="b">
        <f>IF(D10036&lt;&gt;"",IF(COUNTIF($D$2:D10035, D10036), INDEX($A$2:$D$100000, MATCH(D10036, $D$2:D10035,0),1), FALSE), FALSE)</f>
        <v>0</v>
      </c>
      <c r="F10036" s="1" t="b">
        <f>IF(G10036&lt;&gt;"", IF(COUNTIF($G$2:G10035, G10036), INDEX($A$2:$G$100000, MATCH(G10036, $G$2:G10035,0),1), FALSE), FALSE)</f>
        <v>0</v>
      </c>
      <c r="G10036" s="1">
        <v>5397</v>
      </c>
      <c r="H10036" s="1" t="s">
        <v>9824</v>
      </c>
    </row>
    <row r="10037" spans="1:8" x14ac:dyDescent="0.2">
      <c r="A10037" s="1">
        <v>10107</v>
      </c>
      <c r="B10037" s="1" t="str">
        <f t="shared" si="156"/>
        <v>duck river elec member corp</v>
      </c>
      <c r="C10037" s="1" t="b">
        <f>IF(D10037&lt;&gt;"",IF(COUNTIF($D$2:D10036, D10037), INDEX($A$2:$D$100000, MATCH(D10037, $D$2:D10036,0),1), FALSE), FALSE)</f>
        <v>0</v>
      </c>
      <c r="F10037" s="1" t="b">
        <f>IF(G10037&lt;&gt;"", IF(COUNTIF($G$2:G10036, G10037), INDEX($A$2:$G$100000, MATCH(G10037, $G$2:G10036,0),1), FALSE), FALSE)</f>
        <v>0</v>
      </c>
      <c r="G10037" s="1">
        <v>5399</v>
      </c>
      <c r="H10037" s="1" t="s">
        <v>9825</v>
      </c>
    </row>
    <row r="10038" spans="1:8" x14ac:dyDescent="0.2">
      <c r="A10038" s="1">
        <v>10108</v>
      </c>
      <c r="B10038" s="1" t="str">
        <f t="shared" si="156"/>
        <v>abitibi consolidated inc</v>
      </c>
      <c r="C10038" s="1" t="b">
        <f>IF(D10038&lt;&gt;"",IF(COUNTIF($D$2:D10037, D10038), INDEX($A$2:$D$100000, MATCH(D10038, $D$2:D10037,0),1), FALSE), FALSE)</f>
        <v>0</v>
      </c>
      <c r="F10038" s="1" t="b">
        <f>IF(G10038&lt;&gt;"", IF(COUNTIF($G$2:G10037, G10038), INDEX($A$2:$G$100000, MATCH(G10038, $G$2:G10037,0),1), FALSE), FALSE)</f>
        <v>0</v>
      </c>
      <c r="G10038" s="1">
        <v>5401</v>
      </c>
      <c r="H10038" s="1" t="s">
        <v>9826</v>
      </c>
    </row>
    <row r="10039" spans="1:8" x14ac:dyDescent="0.2">
      <c r="A10039" s="1">
        <v>10109</v>
      </c>
      <c r="B10039" s="1" t="str">
        <f t="shared" si="156"/>
        <v>due west city of</v>
      </c>
      <c r="C10039" s="1" t="b">
        <f>IF(D10039&lt;&gt;"",IF(COUNTIF($D$2:D10038, D10039), INDEX($A$2:$D$100000, MATCH(D10039, $D$2:D10038,0),1), FALSE), FALSE)</f>
        <v>0</v>
      </c>
      <c r="F10039" s="1" t="b">
        <f>IF(G10039&lt;&gt;"", IF(COUNTIF($G$2:G10038, G10039), INDEX($A$2:$G$100000, MATCH(G10039, $G$2:G10038,0),1), FALSE), FALSE)</f>
        <v>0</v>
      </c>
      <c r="G10039" s="1">
        <v>5402</v>
      </c>
      <c r="H10039" s="1" t="s">
        <v>9827</v>
      </c>
    </row>
    <row r="10040" spans="1:8" x14ac:dyDescent="0.2">
      <c r="A10040" s="1">
        <v>10110</v>
      </c>
      <c r="B10040" s="1" t="str">
        <f t="shared" si="156"/>
        <v>abitibi consolidated inc</v>
      </c>
      <c r="C10040" s="1" t="b">
        <f>IF(D10040&lt;&gt;"",IF(COUNTIF($D$2:D10039, D10040), INDEX($A$2:$D$100000, MATCH(D10040, $D$2:D10039,0),1), FALSE), FALSE)</f>
        <v>0</v>
      </c>
      <c r="F10040" s="1" t="b">
        <f>IF(G10040&lt;&gt;"", IF(COUNTIF($G$2:G10039, G10040), INDEX($A$2:$G$100000, MATCH(G10040, $G$2:G10039,0),1), FALSE), FALSE)</f>
        <v>0</v>
      </c>
      <c r="G10040" s="1">
        <v>5403</v>
      </c>
      <c r="H10040" s="1" t="s">
        <v>9826</v>
      </c>
    </row>
    <row r="10041" spans="1:8" x14ac:dyDescent="0.2">
      <c r="A10041" s="1">
        <v>10111</v>
      </c>
      <c r="B10041" s="1" t="str">
        <f t="shared" si="156"/>
        <v>duke energy audrain</v>
      </c>
      <c r="C10041" s="1" t="b">
        <f>IF(D10041&lt;&gt;"",IF(COUNTIF($D$2:D10040, D10041), INDEX($A$2:$D$100000, MATCH(D10041, $D$2:D10040,0),1), FALSE), FALSE)</f>
        <v>0</v>
      </c>
      <c r="F10041" s="1" t="b">
        <f>IF(G10041&lt;&gt;"", IF(COUNTIF($G$2:G10040, G10041), INDEX($A$2:$G$100000, MATCH(G10041, $G$2:G10040,0),1), FALSE), FALSE)</f>
        <v>0</v>
      </c>
      <c r="G10041" s="1">
        <v>5411</v>
      </c>
      <c r="H10041" s="1" t="s">
        <v>9828</v>
      </c>
    </row>
    <row r="10042" spans="1:8" x14ac:dyDescent="0.2">
      <c r="A10042" s="1">
        <v>10112</v>
      </c>
      <c r="B10042" s="1" t="str">
        <f t="shared" si="156"/>
        <v>duke/fluor daniel</v>
      </c>
      <c r="C10042" s="1" t="b">
        <f>IF(D10042&lt;&gt;"",IF(COUNTIF($D$2:D10041, D10042), INDEX($A$2:$D$100000, MATCH(D10042, $D$2:D10041,0),1), FALSE), FALSE)</f>
        <v>0</v>
      </c>
      <c r="F10042" s="1" t="b">
        <f>IF(G10042&lt;&gt;"", IF(COUNTIF($G$2:G10041, G10042), INDEX($A$2:$G$100000, MATCH(G10042, $G$2:G10041,0),1), FALSE), FALSE)</f>
        <v>0</v>
      </c>
      <c r="G10042" s="1">
        <v>5413</v>
      </c>
      <c r="H10042" s="1" t="s">
        <v>9829</v>
      </c>
    </row>
    <row r="10043" spans="1:8" x14ac:dyDescent="0.2">
      <c r="A10043" s="1">
        <v>10113</v>
      </c>
      <c r="B10043" s="1" t="str">
        <f t="shared" si="156"/>
        <v>duke/lous dreyfus llc</v>
      </c>
      <c r="C10043" s="1" t="b">
        <f>IF(D10043&lt;&gt;"",IF(COUNTIF($D$2:D10042, D10043), INDEX($A$2:$D$100000, MATCH(D10043, $D$2:D10042,0),1), FALSE), FALSE)</f>
        <v>0</v>
      </c>
      <c r="F10043" s="1" t="b">
        <f>IF(G10043&lt;&gt;"", IF(COUNTIF($G$2:G10042, G10043), INDEX($A$2:$G$100000, MATCH(G10043, $G$2:G10042,0),1), FALSE), FALSE)</f>
        <v>0</v>
      </c>
      <c r="G10043" s="1">
        <v>5414</v>
      </c>
      <c r="H10043" s="1" t="s">
        <v>9830</v>
      </c>
    </row>
    <row r="10044" spans="1:8" x14ac:dyDescent="0.2">
      <c r="A10044" s="1">
        <v>10114</v>
      </c>
      <c r="B10044" s="1" t="str">
        <f t="shared" si="156"/>
        <v>dunn county electric coop</v>
      </c>
      <c r="C10044" s="1" t="b">
        <f>IF(D10044&lt;&gt;"",IF(COUNTIF($D$2:D10043, D10044), INDEX($A$2:$D$100000, MATCH(D10044, $D$2:D10043,0),1), FALSE), FALSE)</f>
        <v>0</v>
      </c>
      <c r="F10044" s="1" t="b">
        <f>IF(G10044&lt;&gt;"", IF(COUNTIF($G$2:G10043, G10044), INDEX($A$2:$G$100000, MATCH(G10044, $G$2:G10043,0),1), FALSE), FALSE)</f>
        <v>0</v>
      </c>
      <c r="G10044" s="1">
        <v>5417</v>
      </c>
      <c r="H10044" s="1" t="s">
        <v>9831</v>
      </c>
    </row>
    <row r="10045" spans="1:8" x14ac:dyDescent="0.2">
      <c r="A10045" s="1">
        <v>10115</v>
      </c>
      <c r="B10045" s="1" t="str">
        <f t="shared" si="156"/>
        <v>duke energy mcclain llc</v>
      </c>
      <c r="C10045" s="1" t="b">
        <f>IF(D10045&lt;&gt;"",IF(COUNTIF($D$2:D10044, D10045), INDEX($A$2:$D$100000, MATCH(D10045, $D$2:D10044,0),1), FALSE), FALSE)</f>
        <v>0</v>
      </c>
      <c r="F10045" s="1" t="b">
        <f>IF(G10045&lt;&gt;"", IF(COUNTIF($G$2:G10044, G10045), INDEX($A$2:$G$100000, MATCH(G10045, $G$2:G10044,0),1), FALSE), FALSE)</f>
        <v>0</v>
      </c>
      <c r="G10045" s="1">
        <v>5424</v>
      </c>
      <c r="H10045" s="1" t="s">
        <v>9832</v>
      </c>
    </row>
    <row r="10046" spans="1:8" x14ac:dyDescent="0.2">
      <c r="A10046" s="1">
        <v>10116</v>
      </c>
      <c r="B10046" s="1" t="str">
        <f t="shared" si="156"/>
        <v>duke energy field services</v>
      </c>
      <c r="C10046" s="1" t="b">
        <f>IF(D10046&lt;&gt;"",IF(COUNTIF($D$2:D10045, D10046), INDEX($A$2:$D$100000, MATCH(D10046, $D$2:D10045,0),1), FALSE), FALSE)</f>
        <v>0</v>
      </c>
      <c r="F10046" s="1" t="b">
        <f>IF(G10046&lt;&gt;"", IF(COUNTIF($G$2:G10045, G10046), INDEX($A$2:$G$100000, MATCH(G10046, $G$2:G10045,0),1), FALSE), FALSE)</f>
        <v>0</v>
      </c>
      <c r="G10046" s="1">
        <v>5425</v>
      </c>
      <c r="H10046" s="1" t="s">
        <v>9833</v>
      </c>
    </row>
    <row r="10047" spans="1:8" x14ac:dyDescent="0.2">
      <c r="A10047" s="1">
        <v>10117</v>
      </c>
      <c r="B10047" s="1" t="str">
        <f t="shared" si="156"/>
        <v>duncan city of</v>
      </c>
      <c r="C10047" s="1" t="b">
        <f>IF(D10047&lt;&gt;"",IF(COUNTIF($D$2:D10046, D10047), INDEX($A$2:$D$100000, MATCH(D10047, $D$2:D10046,0),1), FALSE), FALSE)</f>
        <v>0</v>
      </c>
      <c r="F10047" s="1" t="b">
        <f>IF(G10047&lt;&gt;"", IF(COUNTIF($G$2:G10046, G10047), INDEX($A$2:$G$100000, MATCH(G10047, $G$2:G10046,0),1), FALSE), FALSE)</f>
        <v>0</v>
      </c>
      <c r="G10047" s="1">
        <v>5429</v>
      </c>
      <c r="H10047" s="1" t="s">
        <v>9834</v>
      </c>
    </row>
    <row r="10048" spans="1:8" x14ac:dyDescent="0.2">
      <c r="A10048" s="1">
        <v>10118</v>
      </c>
      <c r="B10048" s="1" t="str">
        <f t="shared" si="156"/>
        <v>duke energy power service, inc</v>
      </c>
      <c r="C10048" s="1" t="b">
        <f>IF(D10048&lt;&gt;"",IF(COUNTIF($D$2:D10047, D10048), INDEX($A$2:$D$100000, MATCH(D10048, $D$2:D10047,0),1), FALSE), FALSE)</f>
        <v>0</v>
      </c>
      <c r="F10048" s="1" t="b">
        <f>IF(G10048&lt;&gt;"", IF(COUNTIF($G$2:G10047, G10048), INDEX($A$2:$G$100000, MATCH(G10048, $G$2:G10047,0),1), FALSE), FALSE)</f>
        <v>0</v>
      </c>
      <c r="G10048" s="1">
        <v>5431</v>
      </c>
      <c r="H10048" s="1" t="s">
        <v>9835</v>
      </c>
    </row>
    <row r="10049" spans="1:8" x14ac:dyDescent="0.2">
      <c r="A10049" s="1">
        <v>10119</v>
      </c>
      <c r="B10049" s="1" t="str">
        <f t="shared" si="156"/>
        <v>duke energy maricopa llc</v>
      </c>
      <c r="C10049" s="1" t="b">
        <f>IF(D10049&lt;&gt;"",IF(COUNTIF($D$2:D10048, D10049), INDEX($A$2:$D$100000, MATCH(D10049, $D$2:D10048,0),1), FALSE), FALSE)</f>
        <v>0</v>
      </c>
      <c r="F10049" s="1" t="b">
        <f>IF(G10049&lt;&gt;"", IF(COUNTIF($G$2:G10048, G10049), INDEX($A$2:$G$100000, MATCH(G10049, $G$2:G10048,0),1), FALSE), FALSE)</f>
        <v>0</v>
      </c>
      <c r="G10049" s="1">
        <v>5433</v>
      </c>
      <c r="H10049" s="1" t="s">
        <v>9836</v>
      </c>
    </row>
    <row r="10050" spans="1:8" x14ac:dyDescent="0.2">
      <c r="A10050" s="1">
        <v>10120</v>
      </c>
      <c r="B10050" s="1" t="str">
        <f t="shared" ref="B10050:B10113" si="157">IF(H10050="",E10050,H10050)</f>
        <v>duke energy trading &amp; mkt'g</v>
      </c>
      <c r="C10050" s="1" t="b">
        <f>IF(D10050&lt;&gt;"",IF(COUNTIF($D$2:D10049, D10050), INDEX($A$2:$D$100000, MATCH(D10050, $D$2:D10049,0),1), FALSE), FALSE)</f>
        <v>0</v>
      </c>
      <c r="F10050" s="1" t="b">
        <f>IF(G10050&lt;&gt;"", IF(COUNTIF($G$2:G10049, G10050), INDEX($A$2:$G$100000, MATCH(G10050, $G$2:G10049,0),1), FALSE), FALSE)</f>
        <v>0</v>
      </c>
      <c r="G10050" s="1">
        <v>5435</v>
      </c>
      <c r="H10050" s="1" t="s">
        <v>9837</v>
      </c>
    </row>
    <row r="10051" spans="1:8" x14ac:dyDescent="0.2">
      <c r="A10051" s="1">
        <v>10121</v>
      </c>
      <c r="B10051" s="1" t="str">
        <f t="shared" si="157"/>
        <v>duncan valley elec coop inc</v>
      </c>
      <c r="C10051" s="1" t="b">
        <f>IF(D10051&lt;&gt;"",IF(COUNTIF($D$2:D10050, D10051), INDEX($A$2:$D$100000, MATCH(D10051, $D$2:D10050,0),1), FALSE), FALSE)</f>
        <v>0</v>
      </c>
      <c r="F10051" s="1" t="b">
        <f>IF(G10051&lt;&gt;"", IF(COUNTIF($G$2:G10050, G10051), INDEX($A$2:$G$100000, MATCH(G10051, $G$2:G10050,0),1), FALSE), FALSE)</f>
        <v>0</v>
      </c>
      <c r="G10051" s="1">
        <v>5438</v>
      </c>
      <c r="H10051" s="1" t="s">
        <v>9838</v>
      </c>
    </row>
    <row r="10052" spans="1:8" x14ac:dyDescent="0.2">
      <c r="A10052" s="1">
        <v>10122</v>
      </c>
      <c r="B10052" s="1" t="str">
        <f t="shared" si="157"/>
        <v>duncannon borough of</v>
      </c>
      <c r="C10052" s="1" t="b">
        <f>IF(D10052&lt;&gt;"",IF(COUNTIF($D$2:D10051, D10052), INDEX($A$2:$D$100000, MATCH(D10052, $D$2:D10051,0),1), FALSE), FALSE)</f>
        <v>0</v>
      </c>
      <c r="F10052" s="1" t="b">
        <f>IF(G10052&lt;&gt;"", IF(COUNTIF($G$2:G10051, G10052), INDEX($A$2:$G$100000, MATCH(G10052, $G$2:G10051,0),1), FALSE), FALSE)</f>
        <v>0</v>
      </c>
      <c r="G10052" s="1">
        <v>5442</v>
      </c>
      <c r="H10052" s="1" t="s">
        <v>9839</v>
      </c>
    </row>
    <row r="10053" spans="1:8" x14ac:dyDescent="0.2">
      <c r="A10053" s="1">
        <v>10123</v>
      </c>
      <c r="B10053" s="1" t="str">
        <f t="shared" si="157"/>
        <v>duke energy field services</v>
      </c>
      <c r="C10053" s="1" t="b">
        <f>IF(D10053&lt;&gt;"",IF(COUNTIF($D$2:D10052, D10053), INDEX($A$2:$D$100000, MATCH(D10053, $D$2:D10052,0),1), FALSE), FALSE)</f>
        <v>0</v>
      </c>
      <c r="F10053" s="1" t="b">
        <f>IF(G10053&lt;&gt;"", IF(COUNTIF($G$2:G10052, G10053), INDEX($A$2:$G$100000, MATCH(G10053, $G$2:G10052,0),1), FALSE), FALSE)</f>
        <v>0</v>
      </c>
      <c r="G10053" s="1">
        <v>5456</v>
      </c>
      <c r="H10053" s="1" t="s">
        <v>9833</v>
      </c>
    </row>
    <row r="10054" spans="1:8" x14ac:dyDescent="0.2">
      <c r="A10054" s="1">
        <v>10124</v>
      </c>
      <c r="B10054" s="1" t="str">
        <f t="shared" si="157"/>
        <v>dupont power marketing, inc</v>
      </c>
      <c r="C10054" s="1" t="b">
        <f>IF(D10054&lt;&gt;"",IF(COUNTIF($D$2:D10053, D10054), INDEX($A$2:$D$100000, MATCH(D10054, $D$2:D10053,0),1), FALSE), FALSE)</f>
        <v>0</v>
      </c>
      <c r="F10054" s="1" t="b">
        <f>IF(G10054&lt;&gt;"", IF(COUNTIF($G$2:G10053, G10054), INDEX($A$2:$G$100000, MATCH(G10054, $G$2:G10053,0),1), FALSE), FALSE)</f>
        <v>0</v>
      </c>
      <c r="G10054" s="1">
        <v>5470</v>
      </c>
      <c r="H10054" s="1" t="s">
        <v>9840</v>
      </c>
    </row>
    <row r="10055" spans="1:8" x14ac:dyDescent="0.2">
      <c r="A10055" s="1">
        <v>10125</v>
      </c>
      <c r="B10055" s="1" t="str">
        <f t="shared" si="157"/>
        <v>durant city of</v>
      </c>
      <c r="C10055" s="1" t="b">
        <f>IF(D10055&lt;&gt;"",IF(COUNTIF($D$2:D10054, D10055), INDEX($A$2:$D$100000, MATCH(D10055, $D$2:D10054,0),1), FALSE), FALSE)</f>
        <v>0</v>
      </c>
      <c r="F10055" s="1" t="b">
        <f>IF(G10055&lt;&gt;"", IF(COUNTIF($G$2:G10054, G10055), INDEX($A$2:$G$100000, MATCH(G10055, $G$2:G10054,0),1), FALSE), FALSE)</f>
        <v>0</v>
      </c>
      <c r="G10055" s="1">
        <v>5479</v>
      </c>
      <c r="H10055" s="1" t="s">
        <v>9841</v>
      </c>
    </row>
    <row r="10056" spans="1:8" x14ac:dyDescent="0.2">
      <c r="A10056" s="1">
        <v>10126</v>
      </c>
      <c r="B10056" s="1" t="str">
        <f t="shared" si="157"/>
        <v>danvers town of</v>
      </c>
      <c r="C10056" s="1" t="b">
        <f>IF(D10056&lt;&gt;"",IF(COUNTIF($D$2:D10055, D10056), INDEX($A$2:$D$100000, MATCH(D10056, $D$2:D10055,0),1), FALSE), FALSE)</f>
        <v>0</v>
      </c>
      <c r="F10056" s="1" t="b">
        <f>IF(G10056&lt;&gt;"", IF(COUNTIF($G$2:G10055, G10056), INDEX($A$2:$G$100000, MATCH(G10056, $G$2:G10055,0),1), FALSE), FALSE)</f>
        <v>0</v>
      </c>
      <c r="G10056" s="1">
        <v>5480</v>
      </c>
      <c r="H10056" s="1" t="s">
        <v>9842</v>
      </c>
    </row>
    <row r="10057" spans="1:8" x14ac:dyDescent="0.2">
      <c r="A10057" s="1">
        <v>10127</v>
      </c>
      <c r="B10057" s="1" t="str">
        <f t="shared" si="157"/>
        <v>duquesne light co</v>
      </c>
      <c r="C10057" s="1" t="b">
        <f>IF(D10057&lt;&gt;"",IF(COUNTIF($D$2:D10056, D10057), INDEX($A$2:$D$100000, MATCH(D10057, $D$2:D10056,0),1), FALSE), FALSE)</f>
        <v>0</v>
      </c>
      <c r="F10057" s="1" t="b">
        <f>IF(G10057&lt;&gt;"", IF(COUNTIF($G$2:G10056, G10057), INDEX($A$2:$G$100000, MATCH(G10057, $G$2:G10056,0),1), FALSE), FALSE)</f>
        <v>0</v>
      </c>
      <c r="G10057" s="1">
        <v>5487</v>
      </c>
      <c r="H10057" s="1" t="s">
        <v>9843</v>
      </c>
    </row>
    <row r="10058" spans="1:8" x14ac:dyDescent="0.2">
      <c r="A10058" s="1">
        <v>10128</v>
      </c>
      <c r="B10058" s="1" t="str">
        <f t="shared" si="157"/>
        <v>dutchess county res recvy agny</v>
      </c>
      <c r="C10058" s="1" t="b">
        <f>IF(D10058&lt;&gt;"",IF(COUNTIF($D$2:D10057, D10058), INDEX($A$2:$D$100000, MATCH(D10058, $D$2:D10057,0),1), FALSE), FALSE)</f>
        <v>0</v>
      </c>
      <c r="F10058" s="1" t="b">
        <f>IF(G10058&lt;&gt;"", IF(COUNTIF($G$2:G10057, G10058), INDEX($A$2:$G$100000, MATCH(G10058, $G$2:G10057,0),1), FALSE), FALSE)</f>
        <v>0</v>
      </c>
      <c r="G10058" s="1">
        <v>5495</v>
      </c>
      <c r="H10058" s="1" t="s">
        <v>9844</v>
      </c>
    </row>
    <row r="10059" spans="1:8" x14ac:dyDescent="0.2">
      <c r="A10059" s="1">
        <v>10129</v>
      </c>
      <c r="B10059" s="1" t="str">
        <f t="shared" si="157"/>
        <v>eastern pacific energy</v>
      </c>
      <c r="C10059" s="1" t="b">
        <f>IF(D10059&lt;&gt;"",IF(COUNTIF($D$2:D10058, D10059), INDEX($A$2:$D$100000, MATCH(D10059, $D$2:D10058,0),1), FALSE), FALSE)</f>
        <v>0</v>
      </c>
      <c r="F10059" s="1" t="b">
        <f>IF(G10059&lt;&gt;"", IF(COUNTIF($G$2:G10058, G10059), INDEX($A$2:$G$100000, MATCH(G10059, $G$2:G10058,0),1), FALSE), FALSE)</f>
        <v>0</v>
      </c>
      <c r="G10059" s="1">
        <v>5497</v>
      </c>
      <c r="H10059" s="1" t="s">
        <v>9845</v>
      </c>
    </row>
    <row r="10060" spans="1:8" x14ac:dyDescent="0.2">
      <c r="A10060" s="1">
        <v>10130</v>
      </c>
      <c r="B10060" s="1" t="str">
        <f t="shared" si="157"/>
        <v>dyersburg city of</v>
      </c>
      <c r="C10060" s="1" t="b">
        <f>IF(D10060&lt;&gt;"",IF(COUNTIF($D$2:D10059, D10060), INDEX($A$2:$D$100000, MATCH(D10060, $D$2:D10059,0),1), FALSE), FALSE)</f>
        <v>0</v>
      </c>
      <c r="F10060" s="1" t="b">
        <f>IF(G10060&lt;&gt;"", IF(COUNTIF($G$2:G10059, G10060), INDEX($A$2:$G$100000, MATCH(G10060, $G$2:G10059,0),1), FALSE), FALSE)</f>
        <v>0</v>
      </c>
      <c r="G10060" s="1">
        <v>5509</v>
      </c>
      <c r="H10060" s="1" t="s">
        <v>9846</v>
      </c>
    </row>
    <row r="10061" spans="1:8" x14ac:dyDescent="0.2">
      <c r="A10061" s="1">
        <v>10131</v>
      </c>
      <c r="B10061" s="1" t="str">
        <f t="shared" si="157"/>
        <v>dynegy energy services inc.</v>
      </c>
      <c r="C10061" s="1" t="b">
        <f>IF(D10061&lt;&gt;"",IF(COUNTIF($D$2:D10060, D10061), INDEX($A$2:$D$100000, MATCH(D10061, $D$2:D10060,0),1), FALSE), FALSE)</f>
        <v>0</v>
      </c>
      <c r="F10061" s="1" t="b">
        <f>IF(G10061&lt;&gt;"", IF(COUNTIF($G$2:G10060, G10061), INDEX($A$2:$G$100000, MATCH(G10061, $G$2:G10060,0),1), FALSE), FALSE)</f>
        <v>0</v>
      </c>
      <c r="G10061" s="1">
        <v>5513</v>
      </c>
      <c r="H10061" s="1" t="s">
        <v>9847</v>
      </c>
    </row>
    <row r="10062" spans="1:8" x14ac:dyDescent="0.2">
      <c r="A10062" s="1">
        <v>10132</v>
      </c>
      <c r="B10062" s="1" t="str">
        <f t="shared" si="157"/>
        <v>dysart city of</v>
      </c>
      <c r="C10062" s="1" t="b">
        <f>IF(D10062&lt;&gt;"",IF(COUNTIF($D$2:D10061, D10062), INDEX($A$2:$D$100000, MATCH(D10062, $D$2:D10061,0),1), FALSE), FALSE)</f>
        <v>0</v>
      </c>
      <c r="F10062" s="1" t="b">
        <f>IF(G10062&lt;&gt;"", IF(COUNTIF($G$2:G10061, G10062), INDEX($A$2:$G$100000, MATCH(G10062, $G$2:G10061,0),1), FALSE), FALSE)</f>
        <v>0</v>
      </c>
      <c r="G10062" s="1">
        <v>5518</v>
      </c>
      <c r="H10062" s="1" t="s">
        <v>9848</v>
      </c>
    </row>
    <row r="10063" spans="1:8" x14ac:dyDescent="0.2">
      <c r="A10063" s="1">
        <v>10133</v>
      </c>
      <c r="B10063" s="1" t="str">
        <f t="shared" si="157"/>
        <v>pattonsburg city of</v>
      </c>
      <c r="C10063" s="1" t="b">
        <f>IF(D10063&lt;&gt;"",IF(COUNTIF($D$2:D10062, D10063), INDEX($A$2:$D$100000, MATCH(D10063, $D$2:D10062,0),1), FALSE), FALSE)</f>
        <v>0</v>
      </c>
      <c r="F10063" s="1" t="b">
        <f>IF(G10063&lt;&gt;"", IF(COUNTIF($G$2:G10062, G10063), INDEX($A$2:$G$100000, MATCH(G10063, $G$2:G10062,0),1), FALSE), FALSE)</f>
        <v>0</v>
      </c>
      <c r="G10063" s="1">
        <v>5527</v>
      </c>
      <c r="H10063" s="1" t="s">
        <v>9849</v>
      </c>
    </row>
    <row r="10064" spans="1:8" x14ac:dyDescent="0.2">
      <c r="A10064" s="1">
        <v>10134</v>
      </c>
      <c r="B10064" s="1" t="str">
        <f t="shared" si="157"/>
        <v>edgar electric coop assn</v>
      </c>
      <c r="C10064" s="1" t="b">
        <f>IF(D10064&lt;&gt;"",IF(COUNTIF($D$2:D10063, D10064), INDEX($A$2:$D$100000, MATCH(D10064, $D$2:D10063,0),1), FALSE), FALSE)</f>
        <v>0</v>
      </c>
      <c r="F10064" s="1" t="b">
        <f>IF(G10064&lt;&gt;"", IF(COUNTIF($G$2:G10063, G10064), INDEX($A$2:$G$100000, MATCH(G10064, $G$2:G10063,0),1), FALSE), FALSE)</f>
        <v>0</v>
      </c>
      <c r="G10064" s="1">
        <v>5531</v>
      </c>
      <c r="H10064" s="1" t="s">
        <v>9850</v>
      </c>
    </row>
    <row r="10065" spans="1:8" x14ac:dyDescent="0.2">
      <c r="A10065" s="1">
        <v>10135</v>
      </c>
      <c r="B10065" s="1" t="str">
        <f t="shared" si="157"/>
        <v>egyptian electric coop assn</v>
      </c>
      <c r="C10065" s="1" t="b">
        <f>IF(D10065&lt;&gt;"",IF(COUNTIF($D$2:D10064, D10065), INDEX($A$2:$D$100000, MATCH(D10065, $D$2:D10064,0),1), FALSE), FALSE)</f>
        <v>0</v>
      </c>
      <c r="F10065" s="1" t="b">
        <f>IF(G10065&lt;&gt;"", IF(COUNTIF($G$2:G10064, G10065), INDEX($A$2:$G$100000, MATCH(G10065, $G$2:G10064,0),1), FALSE), FALSE)</f>
        <v>0</v>
      </c>
      <c r="G10065" s="1">
        <v>5535</v>
      </c>
      <c r="H10065" s="1" t="s">
        <v>9851</v>
      </c>
    </row>
    <row r="10066" spans="1:8" x14ac:dyDescent="0.2">
      <c r="A10066" s="1">
        <v>10136</v>
      </c>
      <c r="B10066" s="1" t="str">
        <f t="shared" si="157"/>
        <v>eagle river city of</v>
      </c>
      <c r="C10066" s="1" t="b">
        <f>IF(D10066&lt;&gt;"",IF(COUNTIF($D$2:D10065, D10066), INDEX($A$2:$D$100000, MATCH(D10066, $D$2:D10065,0),1), FALSE), FALSE)</f>
        <v>0</v>
      </c>
      <c r="F10066" s="1" t="b">
        <f>IF(G10066&lt;&gt;"", IF(COUNTIF($G$2:G10065, G10066), INDEX($A$2:$G$100000, MATCH(G10066, $G$2:G10065,0),1), FALSE), FALSE)</f>
        <v>0</v>
      </c>
      <c r="G10066" s="1">
        <v>5551</v>
      </c>
      <c r="H10066" s="1" t="s">
        <v>9852</v>
      </c>
    </row>
    <row r="10067" spans="1:8" x14ac:dyDescent="0.2">
      <c r="A10067" s="1">
        <v>10137</v>
      </c>
      <c r="B10067" s="1" t="str">
        <f t="shared" si="157"/>
        <v>east river elec power coop inc</v>
      </c>
      <c r="C10067" s="1" t="b">
        <f>IF(D10067&lt;&gt;"",IF(COUNTIF($D$2:D10066, D10067), INDEX($A$2:$D$100000, MATCH(D10067, $D$2:D10066,0),1), FALSE), FALSE)</f>
        <v>0</v>
      </c>
      <c r="F10067" s="1" t="b">
        <f>IF(G10067&lt;&gt;"", IF(COUNTIF($G$2:G10066, G10067), INDEX($A$2:$G$100000, MATCH(G10067, $G$2:G10066,0),1), FALSE), FALSE)</f>
        <v>0</v>
      </c>
      <c r="G10067" s="1">
        <v>5552</v>
      </c>
      <c r="H10067" s="1" t="s">
        <v>9853</v>
      </c>
    </row>
    <row r="10068" spans="1:8" x14ac:dyDescent="0.2">
      <c r="A10068" s="1">
        <v>10138</v>
      </c>
      <c r="B10068" s="1" t="str">
        <f t="shared" si="157"/>
        <v>egegik light &amp; power co</v>
      </c>
      <c r="C10068" s="1" t="b">
        <f>IF(D10068&lt;&gt;"",IF(COUNTIF($D$2:D10067, D10068), INDEX($A$2:$D$100000, MATCH(D10068, $D$2:D10067,0),1), FALSE), FALSE)</f>
        <v>0</v>
      </c>
      <c r="F10068" s="1" t="b">
        <f>IF(G10068&lt;&gt;"", IF(COUNTIF($G$2:G10067, G10068), INDEX($A$2:$G$100000, MATCH(G10068, $G$2:G10067,0),1), FALSE), FALSE)</f>
        <v>0</v>
      </c>
      <c r="G10068" s="1">
        <v>5553</v>
      </c>
      <c r="H10068" s="1" t="s">
        <v>9854</v>
      </c>
    </row>
    <row r="10069" spans="1:8" x14ac:dyDescent="0.2">
      <c r="A10069" s="1">
        <v>10139</v>
      </c>
      <c r="B10069" s="1" t="str">
        <f t="shared" si="157"/>
        <v>fircrest town of</v>
      </c>
      <c r="C10069" s="1" t="b">
        <f>IF(D10069&lt;&gt;"",IF(COUNTIF($D$2:D10068, D10069), INDEX($A$2:$D$100000, MATCH(D10069, $D$2:D10068,0),1), FALSE), FALSE)</f>
        <v>0</v>
      </c>
      <c r="F10069" s="1" t="b">
        <f>IF(G10069&lt;&gt;"", IF(COUNTIF($G$2:G10068, G10069), INDEX($A$2:$G$100000, MATCH(G10069, $G$2:G10068,0),1), FALSE), FALSE)</f>
        <v>0</v>
      </c>
      <c r="G10069" s="1">
        <v>5567</v>
      </c>
      <c r="H10069" s="1" t="s">
        <v>9855</v>
      </c>
    </row>
    <row r="10070" spans="1:8" x14ac:dyDescent="0.2">
      <c r="A10070" s="1">
        <v>10140</v>
      </c>
      <c r="B10070" s="1" t="str">
        <f t="shared" si="157"/>
        <v>east central electric assn</v>
      </c>
      <c r="C10070" s="1" t="b">
        <f>IF(D10070&lt;&gt;"",IF(COUNTIF($D$2:D10069, D10070), INDEX($A$2:$D$100000, MATCH(D10070, $D$2:D10069,0),1), FALSE), FALSE)</f>
        <v>0</v>
      </c>
      <c r="F10070" s="1" t="b">
        <f>IF(G10070&lt;&gt;"", IF(COUNTIF($G$2:G10069, G10070), INDEX($A$2:$G$100000, MATCH(G10070, $G$2:G10069,0),1), FALSE), FALSE)</f>
        <v>0</v>
      </c>
      <c r="G10070" s="1">
        <v>5574</v>
      </c>
      <c r="H10070" s="1" t="s">
        <v>9856</v>
      </c>
    </row>
    <row r="10071" spans="1:8" x14ac:dyDescent="0.2">
      <c r="A10071" s="1">
        <v>10141</v>
      </c>
      <c r="B10071" s="1" t="str">
        <f t="shared" si="157"/>
        <v>east grand forks city of</v>
      </c>
      <c r="C10071" s="1" t="b">
        <f>IF(D10071&lt;&gt;"",IF(COUNTIF($D$2:D10070, D10071), INDEX($A$2:$D$100000, MATCH(D10071, $D$2:D10070,0),1), FALSE), FALSE)</f>
        <v>0</v>
      </c>
      <c r="F10071" s="1" t="b">
        <f>IF(G10071&lt;&gt;"", IF(COUNTIF($G$2:G10070, G10071), INDEX($A$2:$G$100000, MATCH(G10071, $G$2:G10070,0),1), FALSE), FALSE)</f>
        <v>0</v>
      </c>
      <c r="G10071" s="1">
        <v>5575</v>
      </c>
      <c r="H10071" s="1" t="s">
        <v>9857</v>
      </c>
    </row>
    <row r="10072" spans="1:8" x14ac:dyDescent="0.2">
      <c r="A10072" s="1">
        <v>10142</v>
      </c>
      <c r="B10072" s="1" t="str">
        <f t="shared" si="157"/>
        <v>east mississippi elec pwr assn</v>
      </c>
      <c r="C10072" s="1" t="b">
        <f>IF(D10072&lt;&gt;"",IF(COUNTIF($D$2:D10071, D10072), INDEX($A$2:$D$100000, MATCH(D10072, $D$2:D10071,0),1), FALSE), FALSE)</f>
        <v>0</v>
      </c>
      <c r="F10072" s="1" t="b">
        <f>IF(G10072&lt;&gt;"", IF(COUNTIF($G$2:G10071, G10072), INDEX($A$2:$G$100000, MATCH(G10072, $G$2:G10071,0),1), FALSE), FALSE)</f>
        <v>0</v>
      </c>
      <c r="G10072" s="1">
        <v>5578</v>
      </c>
      <c r="H10072" s="1" t="s">
        <v>9858</v>
      </c>
    </row>
    <row r="10073" spans="1:8" x14ac:dyDescent="0.2">
      <c r="A10073" s="1">
        <v>10143</v>
      </c>
      <c r="B10073" s="1" t="str">
        <f t="shared" si="157"/>
        <v>east point city of</v>
      </c>
      <c r="C10073" s="1" t="b">
        <f>IF(D10073&lt;&gt;"",IF(COUNTIF($D$2:D10072, D10073), INDEX($A$2:$D$100000, MATCH(D10073, $D$2:D10072,0),1), FALSE), FALSE)</f>
        <v>0</v>
      </c>
      <c r="F10073" s="1" t="b">
        <f>IF(G10073&lt;&gt;"", IF(COUNTIF($G$2:G10072, G10073), INDEX($A$2:$G$100000, MATCH(G10073, $G$2:G10072,0),1), FALSE), FALSE)</f>
        <v>0</v>
      </c>
      <c r="G10073" s="1">
        <v>5582</v>
      </c>
      <c r="H10073" s="1" t="s">
        <v>9859</v>
      </c>
    </row>
    <row r="10074" spans="1:8" x14ac:dyDescent="0.2">
      <c r="A10074" s="1">
        <v>10144</v>
      </c>
      <c r="B10074" s="1" t="str">
        <f t="shared" si="157"/>
        <v>easton city of</v>
      </c>
      <c r="C10074" s="1" t="b">
        <f>IF(D10074&lt;&gt;"",IF(COUNTIF($D$2:D10073, D10074), INDEX($A$2:$D$100000, MATCH(D10074, $D$2:D10073,0),1), FALSE), FALSE)</f>
        <v>0</v>
      </c>
      <c r="F10074" s="1" t="b">
        <f>IF(G10074&lt;&gt;"", IF(COUNTIF($G$2:G10073, G10074), INDEX($A$2:$G$100000, MATCH(G10074, $G$2:G10073,0),1), FALSE), FALSE)</f>
        <v>0</v>
      </c>
      <c r="G10074" s="1">
        <v>5583</v>
      </c>
      <c r="H10074" s="1" t="s">
        <v>9860</v>
      </c>
    </row>
    <row r="10075" spans="1:8" x14ac:dyDescent="0.2">
      <c r="A10075" s="1">
        <v>10145</v>
      </c>
      <c r="B10075" s="1" t="str">
        <f t="shared" si="157"/>
        <v>east end mutual elec co ltd</v>
      </c>
      <c r="C10075" s="1" t="b">
        <f>IF(D10075&lt;&gt;"",IF(COUNTIF($D$2:D10074, D10075), INDEX($A$2:$D$100000, MATCH(D10075, $D$2:D10074,0),1), FALSE), FALSE)</f>
        <v>0</v>
      </c>
      <c r="F10075" s="1" t="b">
        <f>IF(G10075&lt;&gt;"", IF(COUNTIF($G$2:G10074, G10075), INDEX($A$2:$G$100000, MATCH(G10075, $G$2:G10074,0),1), FALSE), FALSE)</f>
        <v>0</v>
      </c>
      <c r="G10075" s="1">
        <v>5584</v>
      </c>
      <c r="H10075" s="1" t="s">
        <v>9861</v>
      </c>
    </row>
    <row r="10076" spans="1:8" x14ac:dyDescent="0.2">
      <c r="A10076" s="1">
        <v>10146</v>
      </c>
      <c r="B10076" s="1" t="str">
        <f t="shared" si="157"/>
        <v>eastern illini electric coop</v>
      </c>
      <c r="C10076" s="1" t="b">
        <f>IF(D10076&lt;&gt;"",IF(COUNTIF($D$2:D10075, D10076), INDEX($A$2:$D$100000, MATCH(D10076, $D$2:D10075,0),1), FALSE), FALSE)</f>
        <v>0</v>
      </c>
      <c r="F10076" s="1" t="b">
        <f>IF(G10076&lt;&gt;"", IF(COUNTIF($G$2:G10075, G10076), INDEX($A$2:$G$100000, MATCH(G10076, $G$2:G10075,0),1), FALSE), FALSE)</f>
        <v>0</v>
      </c>
      <c r="G10076" s="1">
        <v>5585</v>
      </c>
      <c r="H10076" s="1" t="s">
        <v>9862</v>
      </c>
    </row>
    <row r="10077" spans="1:8" x14ac:dyDescent="0.2">
      <c r="A10077" s="1">
        <v>10147</v>
      </c>
      <c r="B10077" s="1" t="str">
        <f t="shared" si="157"/>
        <v>east conemaugh borough of</v>
      </c>
      <c r="C10077" s="1" t="b">
        <f>IF(D10077&lt;&gt;"",IF(COUNTIF($D$2:D10076, D10077), INDEX($A$2:$D$100000, MATCH(D10077, $D$2:D10076,0),1), FALSE), FALSE)</f>
        <v>0</v>
      </c>
      <c r="F10077" s="1" t="b">
        <f>IF(G10077&lt;&gt;"", IF(COUNTIF($G$2:G10076, G10077), INDEX($A$2:$G$100000, MATCH(G10077, $G$2:G10076,0),1), FALSE), FALSE)</f>
        <v>0</v>
      </c>
      <c r="G10077" s="1">
        <v>5586</v>
      </c>
      <c r="H10077" s="1" t="s">
        <v>9863</v>
      </c>
    </row>
    <row r="10078" spans="1:8" x14ac:dyDescent="0.2">
      <c r="A10078" s="1">
        <v>10148</v>
      </c>
      <c r="B10078" s="1" t="str">
        <f t="shared" si="157"/>
        <v>east-central iowa r e c</v>
      </c>
      <c r="C10078" s="1" t="b">
        <f>IF(D10078&lt;&gt;"",IF(COUNTIF($D$2:D10077, D10078), INDEX($A$2:$D$100000, MATCH(D10078, $D$2:D10077,0),1), FALSE), FALSE)</f>
        <v>0</v>
      </c>
      <c r="F10078" s="1" t="b">
        <f>IF(G10078&lt;&gt;"", IF(COUNTIF($G$2:G10077, G10078), INDEX($A$2:$G$100000, MATCH(G10078, $G$2:G10077,0),1), FALSE), FALSE)</f>
        <v>0</v>
      </c>
      <c r="G10078" s="1">
        <v>5588</v>
      </c>
      <c r="H10078" s="1" t="s">
        <v>9864</v>
      </c>
    </row>
    <row r="10079" spans="1:8" x14ac:dyDescent="0.2">
      <c r="A10079" s="1">
        <v>10149</v>
      </c>
      <c r="B10079" s="1" t="str">
        <f t="shared" si="157"/>
        <v>east central okla el coop inc</v>
      </c>
      <c r="C10079" s="1" t="b">
        <f>IF(D10079&lt;&gt;"",IF(COUNTIF($D$2:D10078, D10079), INDEX($A$2:$D$100000, MATCH(D10079, $D$2:D10078,0),1), FALSE), FALSE)</f>
        <v>0</v>
      </c>
      <c r="F10079" s="1" t="b">
        <f>IF(G10079&lt;&gt;"", IF(COUNTIF($G$2:G10078, G10079), INDEX($A$2:$G$100000, MATCH(G10079, $G$2:G10078,0),1), FALSE), FALSE)</f>
        <v>0</v>
      </c>
      <c r="G10079" s="1">
        <v>5598</v>
      </c>
      <c r="H10079" s="1" t="s">
        <v>9865</v>
      </c>
    </row>
    <row r="10080" spans="1:8" x14ac:dyDescent="0.2">
      <c r="A10080" s="1">
        <v>10150</v>
      </c>
      <c r="B10080" s="1" t="str">
        <f t="shared" si="157"/>
        <v>gateway energy services corporation</v>
      </c>
      <c r="C10080" s="1" t="b">
        <f>IF(D10080&lt;&gt;"",IF(COUNTIF($D$2:D10079, D10080), INDEX($A$2:$D$100000, MATCH(D10080, $D$2:D10079,0),1), FALSE), FALSE)</f>
        <v>0</v>
      </c>
      <c r="F10080" s="1" t="b">
        <f>IF(G10080&lt;&gt;"", IF(COUNTIF($G$2:G10079, G10080), INDEX($A$2:$G$100000, MATCH(G10080, $G$2:G10079,0),1), FALSE), FALSE)</f>
        <v>0</v>
      </c>
      <c r="G10080" s="1">
        <v>5603</v>
      </c>
      <c r="H10080" s="1" t="s">
        <v>9866</v>
      </c>
    </row>
    <row r="10081" spans="1:8" x14ac:dyDescent="0.2">
      <c r="A10081" s="1">
        <v>10151</v>
      </c>
      <c r="B10081" s="1" t="str">
        <f t="shared" si="157"/>
        <v>eastern iowa light&amp;power coop</v>
      </c>
      <c r="C10081" s="1" t="b">
        <f>IF(D10081&lt;&gt;"",IF(COUNTIF($D$2:D10080, D10081), INDEX($A$2:$D$100000, MATCH(D10081, $D$2:D10080,0),1), FALSE), FALSE)</f>
        <v>0</v>
      </c>
      <c r="F10081" s="1" t="b">
        <f>IF(G10081&lt;&gt;"", IF(COUNTIF($G$2:G10080, G10081), INDEX($A$2:$G$100000, MATCH(G10081, $G$2:G10080,0),1), FALSE), FALSE)</f>
        <v>0</v>
      </c>
      <c r="G10081" s="1">
        <v>5605</v>
      </c>
      <c r="H10081" s="1" t="s">
        <v>9867</v>
      </c>
    </row>
    <row r="10082" spans="1:8" x14ac:dyDescent="0.2">
      <c r="A10082" s="1">
        <v>10152</v>
      </c>
      <c r="B10082" s="1" t="str">
        <f t="shared" si="157"/>
        <v>eastern maine electric coop</v>
      </c>
      <c r="C10082" s="1" t="b">
        <f>IF(D10082&lt;&gt;"",IF(COUNTIF($D$2:D10081, D10082), INDEX($A$2:$D$100000, MATCH(D10082, $D$2:D10081,0),1), FALSE), FALSE)</f>
        <v>0</v>
      </c>
      <c r="F10082" s="1" t="b">
        <f>IF(G10082&lt;&gt;"", IF(COUNTIF($G$2:G10081, G10082), INDEX($A$2:$G$100000, MATCH(G10082, $G$2:G10081,0),1), FALSE), FALSE)</f>
        <v>0</v>
      </c>
      <c r="G10082" s="1">
        <v>5609</v>
      </c>
      <c r="H10082" s="1" t="s">
        <v>9868</v>
      </c>
    </row>
    <row r="10083" spans="1:8" x14ac:dyDescent="0.2">
      <c r="A10083" s="1">
        <v>10153</v>
      </c>
      <c r="B10083" s="1" t="str">
        <f t="shared" si="157"/>
        <v>ed herold family lp</v>
      </c>
      <c r="C10083" s="1" t="b">
        <f>IF(D10083&lt;&gt;"",IF(COUNTIF($D$2:D10082, D10083), INDEX($A$2:$D$100000, MATCH(D10083, $D$2:D10082,0),1), FALSE), FALSE)</f>
        <v>0</v>
      </c>
      <c r="F10083" s="1" t="b">
        <f>IF(G10083&lt;&gt;"", IF(COUNTIF($G$2:G10082, G10083), INDEX($A$2:$G$100000, MATCH(G10083, $G$2:G10082,0),1), FALSE), FALSE)</f>
        <v>0</v>
      </c>
      <c r="G10083" s="1">
        <v>5614</v>
      </c>
      <c r="H10083" s="1" t="s">
        <v>9869</v>
      </c>
    </row>
    <row r="10084" spans="1:8" x14ac:dyDescent="0.2">
      <c r="A10084" s="1">
        <v>10154</v>
      </c>
      <c r="B10084" s="1" t="str">
        <f t="shared" si="157"/>
        <v>eagle village energy systems</v>
      </c>
      <c r="C10084" s="1" t="b">
        <f>IF(D10084&lt;&gt;"",IF(COUNTIF($D$2:D10083, D10084), INDEX($A$2:$D$100000, MATCH(D10084, $D$2:D10083,0),1), FALSE), FALSE)</f>
        <v>0</v>
      </c>
      <c r="F10084" s="1" t="b">
        <f>IF(G10084&lt;&gt;"", IF(COUNTIF($G$2:G10083, G10084), INDEX($A$2:$G$100000, MATCH(G10084, $G$2:G10083,0),1), FALSE), FALSE)</f>
        <v>0</v>
      </c>
      <c r="G10084" s="1">
        <v>5616</v>
      </c>
      <c r="H10084" s="1" t="s">
        <v>9870</v>
      </c>
    </row>
    <row r="10085" spans="1:8" x14ac:dyDescent="0.2">
      <c r="A10085" s="1">
        <v>10155</v>
      </c>
      <c r="B10085" s="1" t="str">
        <f t="shared" si="157"/>
        <v>eastern utilities associates</v>
      </c>
      <c r="C10085" s="1" t="b">
        <f>IF(D10085&lt;&gt;"",IF(COUNTIF($D$2:D10084, D10085), INDEX($A$2:$D$100000, MATCH(D10085, $D$2:D10084,0),1), FALSE), FALSE)</f>
        <v>0</v>
      </c>
      <c r="F10085" s="1" t="b">
        <f>IF(G10085&lt;&gt;"", IF(COUNTIF($G$2:G10084, G10085), INDEX($A$2:$G$100000, MATCH(G10085, $G$2:G10084,0),1), FALSE), FALSE)</f>
        <v>0</v>
      </c>
      <c r="G10085" s="1">
        <v>5618</v>
      </c>
      <c r="H10085" s="1" t="s">
        <v>9871</v>
      </c>
    </row>
    <row r="10086" spans="1:8" x14ac:dyDescent="0.2">
      <c r="A10086" s="1">
        <v>10156</v>
      </c>
      <c r="B10086" s="1" t="str">
        <f t="shared" si="157"/>
        <v>elwood energy llc</v>
      </c>
      <c r="C10086" s="1" t="b">
        <f>IF(D10086&lt;&gt;"",IF(COUNTIF($D$2:D10085, D10086), INDEX($A$2:$D$100000, MATCH(D10086, $D$2:D10085,0),1), FALSE), FALSE)</f>
        <v>0</v>
      </c>
      <c r="F10086" s="1" t="b">
        <f>IF(G10086&lt;&gt;"", IF(COUNTIF($G$2:G10085, G10086), INDEX($A$2:$G$100000, MATCH(G10086, $G$2:G10085,0),1), FALSE), FALSE)</f>
        <v>0</v>
      </c>
      <c r="G10086" s="1">
        <v>5619</v>
      </c>
      <c r="H10086" s="1" t="s">
        <v>9872</v>
      </c>
    </row>
    <row r="10087" spans="1:8" x14ac:dyDescent="0.2">
      <c r="A10087" s="1">
        <v>10157</v>
      </c>
      <c r="B10087" s="1" t="str">
        <f t="shared" si="157"/>
        <v>eaton rapids city of</v>
      </c>
      <c r="C10087" s="1" t="b">
        <f>IF(D10087&lt;&gt;"",IF(COUNTIF($D$2:D10086, D10087), INDEX($A$2:$D$100000, MATCH(D10087, $D$2:D10086,0),1), FALSE), FALSE)</f>
        <v>0</v>
      </c>
      <c r="F10087" s="1" t="b">
        <f>IF(G10087&lt;&gt;"", IF(COUNTIF($G$2:G10086, G10087), INDEX($A$2:$G$100000, MATCH(G10087, $G$2:G10086,0),1), FALSE), FALSE)</f>
        <v>0</v>
      </c>
      <c r="G10087" s="1">
        <v>5630</v>
      </c>
      <c r="H10087" s="1" t="s">
        <v>9873</v>
      </c>
    </row>
    <row r="10088" spans="1:8" x14ac:dyDescent="0.2">
      <c r="A10088" s="1">
        <v>10158</v>
      </c>
      <c r="B10088" s="1" t="str">
        <f t="shared" si="157"/>
        <v>eatonville town of</v>
      </c>
      <c r="C10088" s="1" t="b">
        <f>IF(D10088&lt;&gt;"",IF(COUNTIF($D$2:D10087, D10088), INDEX($A$2:$D$100000, MATCH(D10088, $D$2:D10087,0),1), FALSE), FALSE)</f>
        <v>0</v>
      </c>
      <c r="F10088" s="1" t="b">
        <f>IF(G10088&lt;&gt;"", IF(COUNTIF($G$2:G10087, G10088), INDEX($A$2:$G$100000, MATCH(G10088, $G$2:G10087,0),1), FALSE), FALSE)</f>
        <v>0</v>
      </c>
      <c r="G10088" s="1">
        <v>5631</v>
      </c>
      <c r="H10088" s="1" t="s">
        <v>9874</v>
      </c>
    </row>
    <row r="10089" spans="1:8" x14ac:dyDescent="0.2">
      <c r="A10089" s="1">
        <v>10159</v>
      </c>
      <c r="B10089" s="1" t="str">
        <f t="shared" si="157"/>
        <v>eau claire electric coop</v>
      </c>
      <c r="C10089" s="1" t="b">
        <f>IF(D10089&lt;&gt;"",IF(COUNTIF($D$2:D10088, D10089), INDEX($A$2:$D$100000, MATCH(D10089, $D$2:D10088,0),1), FALSE), FALSE)</f>
        <v>0</v>
      </c>
      <c r="F10089" s="1" t="b">
        <f>IF(G10089&lt;&gt;"", IF(COUNTIF($G$2:G10088, G10089), INDEX($A$2:$G$100000, MATCH(G10089, $G$2:G10088,0),1), FALSE), FALSE)</f>
        <v>0</v>
      </c>
      <c r="G10089" s="1">
        <v>5632</v>
      </c>
      <c r="H10089" s="1" t="s">
        <v>9875</v>
      </c>
    </row>
    <row r="10090" spans="1:8" x14ac:dyDescent="0.2">
      <c r="A10090" s="1">
        <v>10160</v>
      </c>
      <c r="B10090" s="1" t="str">
        <f t="shared" si="157"/>
        <v>edisto electric coop inc</v>
      </c>
      <c r="C10090" s="1" t="b">
        <f>IF(D10090&lt;&gt;"",IF(COUNTIF($D$2:D10089, D10090), INDEX($A$2:$D$100000, MATCH(D10090, $D$2:D10089,0),1), FALSE), FALSE)</f>
        <v>0</v>
      </c>
      <c r="F10090" s="1" t="b">
        <f>IF(G10090&lt;&gt;"", IF(COUNTIF($G$2:G10089, G10090), INDEX($A$2:$G$100000, MATCH(G10090, $G$2:G10089,0),1), FALSE), FALSE)</f>
        <v>0</v>
      </c>
      <c r="G10090" s="1">
        <v>5644</v>
      </c>
      <c r="H10090" s="1" t="s">
        <v>9876</v>
      </c>
    </row>
    <row r="10091" spans="1:8" x14ac:dyDescent="0.2">
      <c r="A10091" s="1">
        <v>10161</v>
      </c>
      <c r="B10091" s="1" t="str">
        <f t="shared" si="157"/>
        <v>edgar city of</v>
      </c>
      <c r="C10091" s="1" t="b">
        <f>IF(D10091&lt;&gt;"",IF(COUNTIF($D$2:D10090, D10091), INDEX($A$2:$D$100000, MATCH(D10091, $D$2:D10090,0),1), FALSE), FALSE)</f>
        <v>0</v>
      </c>
      <c r="F10091" s="1" t="b">
        <f>IF(G10091&lt;&gt;"", IF(COUNTIF($G$2:G10090, G10091), INDEX($A$2:$G$100000, MATCH(G10091, $G$2:G10090,0),1), FALSE), FALSE)</f>
        <v>0</v>
      </c>
      <c r="G10091" s="1">
        <v>5650</v>
      </c>
      <c r="H10091" s="1" t="s">
        <v>9877</v>
      </c>
    </row>
    <row r="10092" spans="1:8" x14ac:dyDescent="0.2">
      <c r="A10092" s="1">
        <v>10162</v>
      </c>
      <c r="B10092" s="1" t="str">
        <f t="shared" si="157"/>
        <v>edgerton village of</v>
      </c>
      <c r="C10092" s="1" t="b">
        <f>IF(D10092&lt;&gt;"",IF(COUNTIF($D$2:D10091, D10092), INDEX($A$2:$D$100000, MATCH(D10092, $D$2:D10091,0),1), FALSE), FALSE)</f>
        <v>0</v>
      </c>
      <c r="F10092" s="1" t="b">
        <f>IF(G10092&lt;&gt;"", IF(COUNTIF($G$2:G10091, G10092), INDEX($A$2:$G$100000, MATCH(G10092, $G$2:G10091,0),1), FALSE), FALSE)</f>
        <v>0</v>
      </c>
      <c r="G10092" s="1">
        <v>5653</v>
      </c>
      <c r="H10092" s="1" t="s">
        <v>9878</v>
      </c>
    </row>
    <row r="10093" spans="1:8" x14ac:dyDescent="0.2">
      <c r="A10093" s="1">
        <v>10163</v>
      </c>
      <c r="B10093" s="1" t="str">
        <f t="shared" si="157"/>
        <v>edinburg city of</v>
      </c>
      <c r="C10093" s="1" t="b">
        <f>IF(D10093&lt;&gt;"",IF(COUNTIF($D$2:D10092, D10093), INDEX($A$2:$D$100000, MATCH(D10093, $D$2:D10092,0),1), FALSE), FALSE)</f>
        <v>0</v>
      </c>
      <c r="F10093" s="1" t="b">
        <f>IF(G10093&lt;&gt;"", IF(COUNTIF($G$2:G10092, G10093), INDEX($A$2:$G$100000, MATCH(G10093, $G$2:G10092,0),1), FALSE), FALSE)</f>
        <v>0</v>
      </c>
      <c r="G10093" s="1">
        <v>5655</v>
      </c>
      <c r="H10093" s="1" t="s">
        <v>9879</v>
      </c>
    </row>
    <row r="10094" spans="1:8" x14ac:dyDescent="0.2">
      <c r="A10094" s="1">
        <v>10164</v>
      </c>
      <c r="B10094" s="1" t="str">
        <f t="shared" si="157"/>
        <v>edgecombe-martin county e m c</v>
      </c>
      <c r="C10094" s="1" t="b">
        <f>IF(D10094&lt;&gt;"",IF(COUNTIF($D$2:D10093, D10094), INDEX($A$2:$D$100000, MATCH(D10094, $D$2:D10093,0),1), FALSE), FALSE)</f>
        <v>0</v>
      </c>
      <c r="F10094" s="1" t="b">
        <f>IF(G10094&lt;&gt;"", IF(COUNTIF($G$2:G10093, G10094), INDEX($A$2:$G$100000, MATCH(G10094, $G$2:G10093,0),1), FALSE), FALSE)</f>
        <v>0</v>
      </c>
      <c r="G10094" s="1">
        <v>5656</v>
      </c>
      <c r="H10094" s="1" t="s">
        <v>9880</v>
      </c>
    </row>
    <row r="10095" spans="1:8" x14ac:dyDescent="0.2">
      <c r="A10095" s="1">
        <v>10165</v>
      </c>
      <c r="B10095" s="1" t="str">
        <f t="shared" si="157"/>
        <v>edmond city of</v>
      </c>
      <c r="C10095" s="1" t="b">
        <f>IF(D10095&lt;&gt;"",IF(COUNTIF($D$2:D10094, D10095), INDEX($A$2:$D$100000, MATCH(D10095, $D$2:D10094,0),1), FALSE), FALSE)</f>
        <v>0</v>
      </c>
      <c r="F10095" s="1" t="b">
        <f>IF(G10095&lt;&gt;"", IF(COUNTIF($G$2:G10094, G10095), INDEX($A$2:$G$100000, MATCH(G10095, $G$2:G10094,0),1), FALSE), FALSE)</f>
        <v>0</v>
      </c>
      <c r="G10095" s="1">
        <v>5661</v>
      </c>
      <c r="H10095" s="1" t="s">
        <v>9881</v>
      </c>
    </row>
    <row r="10096" spans="1:8" x14ac:dyDescent="0.2">
      <c r="A10096" s="1">
        <v>10166</v>
      </c>
      <c r="B10096" s="1" t="str">
        <f t="shared" si="157"/>
        <v>energy east solutions inc</v>
      </c>
      <c r="C10096" s="1" t="b">
        <f>IF(D10096&lt;&gt;"",IF(COUNTIF($D$2:D10095, D10096), INDEX($A$2:$D$100000, MATCH(D10096, $D$2:D10095,0),1), FALSE), FALSE)</f>
        <v>0</v>
      </c>
      <c r="F10096" s="1" t="b">
        <f>IF(G10096&lt;&gt;"", IF(COUNTIF($G$2:G10095, G10096), INDEX($A$2:$G$100000, MATCH(G10096, $G$2:G10095,0),1), FALSE), FALSE)</f>
        <v>0</v>
      </c>
      <c r="G10096" s="1">
        <v>5662</v>
      </c>
      <c r="H10096" s="1" t="s">
        <v>9882</v>
      </c>
    </row>
    <row r="10097" spans="1:8" x14ac:dyDescent="0.2">
      <c r="A10097" s="1">
        <v>10167</v>
      </c>
      <c r="B10097" s="1" t="str">
        <f t="shared" si="157"/>
        <v>edison source energy, inc</v>
      </c>
      <c r="C10097" s="1" t="b">
        <f>IF(D10097&lt;&gt;"",IF(COUNTIF($D$2:D10096, D10097), INDEX($A$2:$D$100000, MATCH(D10097, $D$2:D10096,0),1), FALSE), FALSE)</f>
        <v>0</v>
      </c>
      <c r="F10097" s="1" t="b">
        <f>IF(G10097&lt;&gt;"", IF(COUNTIF($G$2:G10096, G10097), INDEX($A$2:$G$100000, MATCH(G10097, $G$2:G10096,0),1), FALSE), FALSE)</f>
        <v>0</v>
      </c>
      <c r="G10097" s="1">
        <v>5663</v>
      </c>
      <c r="H10097" s="1" t="s">
        <v>9883</v>
      </c>
    </row>
    <row r="10098" spans="1:8" x14ac:dyDescent="0.2">
      <c r="A10098" s="1">
        <v>10168</v>
      </c>
      <c r="B10098" s="1" t="str">
        <f t="shared" si="157"/>
        <v>el dorado springs city of</v>
      </c>
      <c r="C10098" s="1" t="b">
        <f>IF(D10098&lt;&gt;"",IF(COUNTIF($D$2:D10097, D10098), INDEX($A$2:$D$100000, MATCH(D10098, $D$2:D10097,0),1), FALSE), FALSE)</f>
        <v>0</v>
      </c>
      <c r="F10098" s="1" t="b">
        <f>IF(G10098&lt;&gt;"", IF(COUNTIF($G$2:G10097, G10098), INDEX($A$2:$G$100000, MATCH(G10098, $G$2:G10097,0),1), FALSE), FALSE)</f>
        <v>0</v>
      </c>
      <c r="G10098" s="1">
        <v>5686</v>
      </c>
      <c r="H10098" s="1" t="s">
        <v>9884</v>
      </c>
    </row>
    <row r="10099" spans="1:8" x14ac:dyDescent="0.2">
      <c r="A10099" s="1">
        <v>10169</v>
      </c>
      <c r="B10099" s="1" t="str">
        <f t="shared" si="157"/>
        <v>eitzen city of</v>
      </c>
      <c r="C10099" s="1" t="b">
        <f>IF(D10099&lt;&gt;"",IF(COUNTIF($D$2:D10098, D10099), INDEX($A$2:$D$100000, MATCH(D10099, $D$2:D10098,0),1), FALSE), FALSE)</f>
        <v>0</v>
      </c>
      <c r="F10099" s="1" t="b">
        <f>IF(G10099&lt;&gt;"", IF(COUNTIF($G$2:G10098, G10099), INDEX($A$2:$G$100000, MATCH(G10099, $G$2:G10098,0),1), FALSE), FALSE)</f>
        <v>0</v>
      </c>
      <c r="G10099" s="1">
        <v>5692</v>
      </c>
      <c r="H10099" s="1" t="s">
        <v>9885</v>
      </c>
    </row>
    <row r="10100" spans="1:8" x14ac:dyDescent="0.2">
      <c r="A10100" s="1">
        <v>10170</v>
      </c>
      <c r="B10100" s="1" t="str">
        <f t="shared" si="157"/>
        <v>engage energy us lp</v>
      </c>
      <c r="C10100" s="1" t="b">
        <f>IF(D10100&lt;&gt;"",IF(COUNTIF($D$2:D10099, D10100), INDEX($A$2:$D$100000, MATCH(D10100, $D$2:D10099,0),1), FALSE), FALSE)</f>
        <v>0</v>
      </c>
      <c r="F10100" s="1" t="b">
        <f>IF(G10100&lt;&gt;"", IF(COUNTIF($G$2:G10099, G10100), INDEX($A$2:$G$100000, MATCH(G10100, $G$2:G10099,0),1), FALSE), FALSE)</f>
        <v>0</v>
      </c>
      <c r="G10100" s="1">
        <v>5700</v>
      </c>
      <c r="H10100" s="1" t="s">
        <v>9886</v>
      </c>
    </row>
    <row r="10101" spans="1:8" x14ac:dyDescent="0.2">
      <c r="A10101" s="1">
        <v>10171</v>
      </c>
      <c r="B10101" s="1" t="str">
        <f t="shared" si="157"/>
        <v>eme homer city generation lp</v>
      </c>
      <c r="C10101" s="1" t="b">
        <f>IF(D10101&lt;&gt;"",IF(COUNTIF($D$2:D10100, D10101), INDEX($A$2:$D$100000, MATCH(D10101, $D$2:D10100,0),1), FALSE), FALSE)</f>
        <v>0</v>
      </c>
      <c r="F10101" s="1" t="b">
        <f>IF(G10101&lt;&gt;"", IF(COUNTIF($G$2:G10100, G10101), INDEX($A$2:$G$100000, MATCH(G10101, $G$2:G10100,0),1), FALSE), FALSE)</f>
        <v>0</v>
      </c>
      <c r="G10101" s="1">
        <v>5702</v>
      </c>
      <c r="H10101" s="1" t="s">
        <v>9887</v>
      </c>
    </row>
    <row r="10102" spans="1:8" x14ac:dyDescent="0.2">
      <c r="A10102" s="1">
        <v>10172</v>
      </c>
      <c r="B10102" s="1" t="str">
        <f t="shared" si="157"/>
        <v>eron-se</v>
      </c>
      <c r="C10102" s="1" t="b">
        <f>IF(D10102&lt;&gt;"",IF(COUNTIF($D$2:D10101, D10102), INDEX($A$2:$D$100000, MATCH(D10102, $D$2:D10101,0),1), FALSE), FALSE)</f>
        <v>0</v>
      </c>
      <c r="F10102" s="1" t="b">
        <f>IF(G10102&lt;&gt;"", IF(COUNTIF($G$2:G10101, G10102), INDEX($A$2:$G$100000, MATCH(G10102, $G$2:G10101,0),1), FALSE), FALSE)</f>
        <v>0</v>
      </c>
      <c r="G10102" s="1">
        <v>5706</v>
      </c>
      <c r="H10102" s="1" t="s">
        <v>9888</v>
      </c>
    </row>
    <row r="10103" spans="1:8" x14ac:dyDescent="0.2">
      <c r="A10103" s="1">
        <v>10173</v>
      </c>
      <c r="B10103" s="1" t="str">
        <f t="shared" si="157"/>
        <v>el paso natural gas co</v>
      </c>
      <c r="C10103" s="1" t="b">
        <f>IF(D10103&lt;&gt;"",IF(COUNTIF($D$2:D10102, D10103), INDEX($A$2:$D$100000, MATCH(D10103, $D$2:D10102,0),1), FALSE), FALSE)</f>
        <v>0</v>
      </c>
      <c r="F10103" s="1" t="b">
        <f>IF(G10103&lt;&gt;"", IF(COUNTIF($G$2:G10102, G10103), INDEX($A$2:$G$100000, MATCH(G10103, $G$2:G10102,0),1), FALSE), FALSE)</f>
        <v>0</v>
      </c>
      <c r="G10103" s="1">
        <v>5708</v>
      </c>
      <c r="H10103" s="1" t="s">
        <v>9889</v>
      </c>
    </row>
    <row r="10104" spans="1:8" x14ac:dyDescent="0.2">
      <c r="A10104" s="1">
        <v>10174</v>
      </c>
      <c r="B10104" s="1" t="str">
        <f t="shared" si="157"/>
        <v>elfin cove utility commission</v>
      </c>
      <c r="C10104" s="1" t="b">
        <f>IF(D10104&lt;&gt;"",IF(COUNTIF($D$2:D10103, D10104), INDEX($A$2:$D$100000, MATCH(D10104, $D$2:D10103,0),1), FALSE), FALSE)</f>
        <v>0</v>
      </c>
      <c r="F10104" s="1" t="b">
        <f>IF(G10104&lt;&gt;"", IF(COUNTIF($G$2:G10103, G10104), INDEX($A$2:$G$100000, MATCH(G10104, $G$2:G10103,0),1), FALSE), FALSE)</f>
        <v>0</v>
      </c>
      <c r="G10104" s="1">
        <v>5721</v>
      </c>
      <c r="H10104" s="1" t="s">
        <v>9890</v>
      </c>
    </row>
    <row r="10105" spans="1:8" x14ac:dyDescent="0.2">
      <c r="A10105" s="1">
        <v>10175</v>
      </c>
      <c r="B10105" s="1" t="str">
        <f t="shared" si="157"/>
        <v>el paso corp</v>
      </c>
      <c r="C10105" s="1" t="b">
        <f>IF(D10105&lt;&gt;"",IF(COUNTIF($D$2:D10104, D10105), INDEX($A$2:$D$100000, MATCH(D10105, $D$2:D10104,0),1), FALSE), FALSE)</f>
        <v>0</v>
      </c>
      <c r="F10105" s="1" t="b">
        <f>IF(G10105&lt;&gt;"", IF(COUNTIF($G$2:G10104, G10105), INDEX($A$2:$G$100000, MATCH(G10105, $G$2:G10104,0),1), FALSE), FALSE)</f>
        <v>0</v>
      </c>
      <c r="G10105" s="1">
        <v>5722</v>
      </c>
      <c r="H10105" s="1" t="s">
        <v>9891</v>
      </c>
    </row>
    <row r="10106" spans="1:8" x14ac:dyDescent="0.2">
      <c r="A10106" s="1">
        <v>10176</v>
      </c>
      <c r="B10106" s="1" t="str">
        <f t="shared" si="157"/>
        <v>elba city of</v>
      </c>
      <c r="C10106" s="1" t="b">
        <f>IF(D10106&lt;&gt;"",IF(COUNTIF($D$2:D10105, D10106), INDEX($A$2:$D$100000, MATCH(D10106, $D$2:D10105,0),1), FALSE), FALSE)</f>
        <v>0</v>
      </c>
      <c r="F10106" s="1" t="b">
        <f>IF(G10106&lt;&gt;"", IF(COUNTIF($G$2:G10105, G10106), INDEX($A$2:$G$100000, MATCH(G10106, $G$2:G10105,0),1), FALSE), FALSE)</f>
        <v>0</v>
      </c>
      <c r="G10106" s="1">
        <v>5728</v>
      </c>
      <c r="H10106" s="1" t="s">
        <v>9892</v>
      </c>
    </row>
    <row r="10107" spans="1:8" x14ac:dyDescent="0.2">
      <c r="A10107" s="1">
        <v>10177</v>
      </c>
      <c r="B10107" s="1" t="str">
        <f t="shared" si="157"/>
        <v>electrical dist no8 of maricop</v>
      </c>
      <c r="C10107" s="1" t="b">
        <f>IF(D10107&lt;&gt;"",IF(COUNTIF($D$2:D10106, D10107), INDEX($A$2:$D$100000, MATCH(D10107, $D$2:D10106,0),1), FALSE), FALSE)</f>
        <v>0</v>
      </c>
      <c r="F10107" s="1" t="b">
        <f>IF(G10107&lt;&gt;"", IF(COUNTIF($G$2:G10106, G10107), INDEX($A$2:$G$100000, MATCH(G10107, $G$2:G10106,0),1), FALSE), FALSE)</f>
        <v>0</v>
      </c>
      <c r="G10107" s="1">
        <v>5729</v>
      </c>
      <c r="H10107" s="1" t="s">
        <v>9893</v>
      </c>
    </row>
    <row r="10108" spans="1:8" x14ac:dyDescent="0.2">
      <c r="A10108" s="1">
        <v>10178</v>
      </c>
      <c r="B10108" s="1" t="str">
        <f t="shared" si="157"/>
        <v>elberton city of</v>
      </c>
      <c r="C10108" s="1" t="b">
        <f>IF(D10108&lt;&gt;"",IF(COUNTIF($D$2:D10107, D10108), INDEX($A$2:$D$100000, MATCH(D10108, $D$2:D10107,0),1), FALSE), FALSE)</f>
        <v>0</v>
      </c>
      <c r="F10108" s="1" t="b">
        <f>IF(G10108&lt;&gt;"", IF(COUNTIF($G$2:G10107, G10108), INDEX($A$2:$G$100000, MATCH(G10108, $G$2:G10107,0),1), FALSE), FALSE)</f>
        <v>0</v>
      </c>
      <c r="G10108" s="1">
        <v>5730</v>
      </c>
      <c r="H10108" s="1" t="s">
        <v>9894</v>
      </c>
    </row>
    <row r="10109" spans="1:8" x14ac:dyDescent="0.2">
      <c r="A10109" s="1">
        <v>10179</v>
      </c>
      <c r="B10109" s="1" t="str">
        <f t="shared" si="157"/>
        <v>elk power co</v>
      </c>
      <c r="C10109" s="1" t="b">
        <f>IF(D10109&lt;&gt;"",IF(COUNTIF($D$2:D10108, D10109), INDEX($A$2:$D$100000, MATCH(D10109, $D$2:D10108,0),1), FALSE), FALSE)</f>
        <v>0</v>
      </c>
      <c r="F10109" s="1" t="b">
        <f>IF(G10109&lt;&gt;"", IF(COUNTIF($G$2:G10108, G10109), INDEX($A$2:$G$100000, MATCH(G10109, $G$2:G10108,0),1), FALSE), FALSE)</f>
        <v>0</v>
      </c>
      <c r="G10109" s="1">
        <v>5731</v>
      </c>
      <c r="H10109" s="1" t="s">
        <v>9895</v>
      </c>
    </row>
    <row r="10110" spans="1:8" x14ac:dyDescent="0.2">
      <c r="A10110" s="1">
        <v>10180</v>
      </c>
      <c r="B10110" s="1" t="str">
        <f t="shared" si="157"/>
        <v>elbow lake city of</v>
      </c>
      <c r="C10110" s="1" t="b">
        <f>IF(D10110&lt;&gt;"",IF(COUNTIF($D$2:D10109, D10110), INDEX($A$2:$D$100000, MATCH(D10110, $D$2:D10109,0),1), FALSE), FALSE)</f>
        <v>0</v>
      </c>
      <c r="F10110" s="1" t="b">
        <f>IF(G10110&lt;&gt;"", IF(COUNTIF($G$2:G10109, G10110), INDEX($A$2:$G$100000, MATCH(G10110, $G$2:G10109,0),1), FALSE), FALSE)</f>
        <v>0</v>
      </c>
      <c r="G10110" s="1">
        <v>5732</v>
      </c>
      <c r="H10110" s="1" t="s">
        <v>9896</v>
      </c>
    </row>
    <row r="10111" spans="1:8" x14ac:dyDescent="0.2">
      <c r="A10111" s="1">
        <v>10181</v>
      </c>
      <c r="B10111" s="1" t="str">
        <f t="shared" si="157"/>
        <v>ennis-tractebel co inc</v>
      </c>
      <c r="C10111" s="1" t="b">
        <f>IF(D10111&lt;&gt;"",IF(COUNTIF($D$2:D10110, D10111), INDEX($A$2:$D$100000, MATCH(D10111, $D$2:D10110,0),1), FALSE), FALSE)</f>
        <v>0</v>
      </c>
      <c r="F10111" s="1" t="b">
        <f>IF(G10111&lt;&gt;"", IF(COUNTIF($G$2:G10110, G10111), INDEX($A$2:$G$100000, MATCH(G10111, $G$2:G10110,0),1), FALSE), FALSE)</f>
        <v>0</v>
      </c>
      <c r="G10111" s="1">
        <v>5733</v>
      </c>
      <c r="H10111" s="1" t="s">
        <v>9897</v>
      </c>
    </row>
    <row r="10112" spans="1:8" x14ac:dyDescent="0.2">
      <c r="A10112" s="1">
        <v>10182</v>
      </c>
      <c r="B10112" s="1" t="str">
        <f t="shared" si="157"/>
        <v>eldorado city of</v>
      </c>
      <c r="C10112" s="1" t="b">
        <f>IF(D10112&lt;&gt;"",IF(COUNTIF($D$2:D10111, D10112), INDEX($A$2:$D$100000, MATCH(D10112, $D$2:D10111,0),1), FALSE), FALSE)</f>
        <v>0</v>
      </c>
      <c r="F10112" s="1" t="b">
        <f>IF(G10112&lt;&gt;"", IF(COUNTIF($G$2:G10111, G10112), INDEX($A$2:$G$100000, MATCH(G10112, $G$2:G10111,0),1), FALSE), FALSE)</f>
        <v>0</v>
      </c>
      <c r="G10112" s="1">
        <v>5741</v>
      </c>
      <c r="H10112" s="1" t="s">
        <v>9898</v>
      </c>
    </row>
    <row r="10113" spans="1:8" x14ac:dyDescent="0.2">
      <c r="A10113" s="1">
        <v>10183</v>
      </c>
      <c r="B10113" s="1" t="str">
        <f t="shared" si="157"/>
        <v>eldridge city of</v>
      </c>
      <c r="C10113" s="1" t="b">
        <f>IF(D10113&lt;&gt;"",IF(COUNTIF($D$2:D10112, D10113), INDEX($A$2:$D$100000, MATCH(D10113, $D$2:D10112,0),1), FALSE), FALSE)</f>
        <v>0</v>
      </c>
      <c r="F10113" s="1" t="b">
        <f>IF(G10113&lt;&gt;"", IF(COUNTIF($G$2:G10112, G10113), INDEX($A$2:$G$100000, MATCH(G10113, $G$2:G10112,0),1), FALSE), FALSE)</f>
        <v>0</v>
      </c>
      <c r="G10113" s="1">
        <v>5742</v>
      </c>
      <c r="H10113" s="1" t="s">
        <v>9899</v>
      </c>
    </row>
    <row r="10114" spans="1:8" x14ac:dyDescent="0.2">
      <c r="A10114" s="1">
        <v>10184</v>
      </c>
      <c r="B10114" s="1" t="str">
        <f t="shared" ref="B10114:B10177" si="158">IF(H10114="",E10114,H10114)</f>
        <v>enron energy marketing corp</v>
      </c>
      <c r="C10114" s="1" t="b">
        <f>IF(D10114&lt;&gt;"",IF(COUNTIF($D$2:D10113, D10114), INDEX($A$2:$D$100000, MATCH(D10114, $D$2:D10113,0),1), FALSE), FALSE)</f>
        <v>0</v>
      </c>
      <c r="F10114" s="1" t="b">
        <f>IF(G10114&lt;&gt;"", IF(COUNTIF($G$2:G10113, G10114), INDEX($A$2:$G$100000, MATCH(G10114, $G$2:G10113,0),1), FALSE), FALSE)</f>
        <v>0</v>
      </c>
      <c r="G10114" s="1">
        <v>5751</v>
      </c>
      <c r="H10114" s="1" t="s">
        <v>9900</v>
      </c>
    </row>
    <row r="10115" spans="1:8" x14ac:dyDescent="0.2">
      <c r="A10115" s="1">
        <v>10185</v>
      </c>
      <c r="B10115" s="1" t="str">
        <f t="shared" si="158"/>
        <v>eldorado city of</v>
      </c>
      <c r="C10115" s="1" t="b">
        <f>IF(D10115&lt;&gt;"",IF(COUNTIF($D$2:D10114, D10115), INDEX($A$2:$D$100000, MATCH(D10115, $D$2:D10114,0),1), FALSE), FALSE)</f>
        <v>0</v>
      </c>
      <c r="F10115" s="1" t="b">
        <f>IF(G10115&lt;&gt;"", IF(COUNTIF($G$2:G10114, G10115), INDEX($A$2:$G$100000, MATCH(G10115, $G$2:G10114,0),1), FALSE), FALSE)</f>
        <v>0</v>
      </c>
      <c r="G10115" s="1">
        <v>5752</v>
      </c>
      <c r="H10115" s="1" t="s">
        <v>9898</v>
      </c>
    </row>
    <row r="10116" spans="1:8" x14ac:dyDescent="0.2">
      <c r="A10116" s="1">
        <v>10186</v>
      </c>
      <c r="B10116" s="1" t="str">
        <f t="shared" si="158"/>
        <v>elizabeth city city of</v>
      </c>
      <c r="C10116" s="1" t="b">
        <f>IF(D10116&lt;&gt;"",IF(COUNTIF($D$2:D10115, D10116), INDEX($A$2:$D$100000, MATCH(D10116, $D$2:D10115,0),1), FALSE), FALSE)</f>
        <v>0</v>
      </c>
      <c r="F10116" s="1" t="b">
        <f>IF(G10116&lt;&gt;"", IF(COUNTIF($G$2:G10115, G10116), INDEX($A$2:$G$100000, MATCH(G10116, $G$2:G10115,0),1), FALSE), FALSE)</f>
        <v>0</v>
      </c>
      <c r="G10116" s="1">
        <v>5760</v>
      </c>
      <c r="H10116" s="1" t="s">
        <v>9901</v>
      </c>
    </row>
    <row r="10117" spans="1:8" x14ac:dyDescent="0.2">
      <c r="A10117" s="1">
        <v>10187</v>
      </c>
      <c r="B10117" s="1" t="str">
        <f t="shared" si="158"/>
        <v>elk creek village of</v>
      </c>
      <c r="C10117" s="1" t="b">
        <f>IF(D10117&lt;&gt;"",IF(COUNTIF($D$2:D10116, D10117), INDEX($A$2:$D$100000, MATCH(D10117, $D$2:D10116,0),1), FALSE), FALSE)</f>
        <v>0</v>
      </c>
      <c r="F10117" s="1" t="b">
        <f>IF(G10117&lt;&gt;"", IF(COUNTIF($G$2:G10116, G10117), INDEX($A$2:$G$100000, MATCH(G10117, $G$2:G10116,0),1), FALSE), FALSE)</f>
        <v>0</v>
      </c>
      <c r="G10117" s="1">
        <v>5762</v>
      </c>
      <c r="H10117" s="1" t="s">
        <v>9902</v>
      </c>
    </row>
    <row r="10118" spans="1:8" x14ac:dyDescent="0.2">
      <c r="A10118" s="1">
        <v>10188</v>
      </c>
      <c r="B10118" s="1" t="str">
        <f t="shared" si="158"/>
        <v>elizabethton city of</v>
      </c>
      <c r="C10118" s="1" t="b">
        <f>IF(D10118&lt;&gt;"",IF(COUNTIF($D$2:D10117, D10118), INDEX($A$2:$D$100000, MATCH(D10118, $D$2:D10117,0),1), FALSE), FALSE)</f>
        <v>0</v>
      </c>
      <c r="F10118" s="1" t="b">
        <f>IF(G10118&lt;&gt;"", IF(COUNTIF($G$2:G10117, G10118), INDEX($A$2:$G$100000, MATCH(G10118, $G$2:G10117,0),1), FALSE), FALSE)</f>
        <v>0</v>
      </c>
      <c r="G10118" s="1">
        <v>5763</v>
      </c>
      <c r="H10118" s="1" t="s">
        <v>9903</v>
      </c>
    </row>
    <row r="10119" spans="1:8" x14ac:dyDescent="0.2">
      <c r="A10119" s="1">
        <v>10189</v>
      </c>
      <c r="B10119" s="1" t="str">
        <f t="shared" si="158"/>
        <v>elk point city of</v>
      </c>
      <c r="C10119" s="1" t="b">
        <f>IF(D10119&lt;&gt;"",IF(COUNTIF($D$2:D10118, D10119), INDEX($A$2:$D$100000, MATCH(D10119, $D$2:D10118,0),1), FALSE), FALSE)</f>
        <v>0</v>
      </c>
      <c r="F10119" s="1" t="b">
        <f>IF(G10119&lt;&gt;"", IF(COUNTIF($G$2:G10118, G10119), INDEX($A$2:$G$100000, MATCH(G10119, $G$2:G10118,0),1), FALSE), FALSE)</f>
        <v>0</v>
      </c>
      <c r="G10119" s="1">
        <v>5771</v>
      </c>
      <c r="H10119" s="1" t="s">
        <v>9904</v>
      </c>
    </row>
    <row r="10120" spans="1:8" x14ac:dyDescent="0.2">
      <c r="A10120" s="1">
        <v>10190</v>
      </c>
      <c r="B10120" s="1" t="str">
        <f t="shared" si="158"/>
        <v>elkhorn light &amp; water comm</v>
      </c>
      <c r="C10120" s="1" t="b">
        <f>IF(D10120&lt;&gt;"",IF(COUNTIF($D$2:D10119, D10120), INDEX($A$2:$D$100000, MATCH(D10120, $D$2:D10119,0),1), FALSE), FALSE)</f>
        <v>0</v>
      </c>
      <c r="F10120" s="1" t="b">
        <f>IF(G10120&lt;&gt;"", IF(COUNTIF($G$2:G10119, G10120), INDEX($A$2:$G$100000, MATCH(G10120, $G$2:G10119,0),1), FALSE), FALSE)</f>
        <v>0</v>
      </c>
      <c r="G10120" s="1">
        <v>5777</v>
      </c>
      <c r="H10120" s="1" t="s">
        <v>9905</v>
      </c>
    </row>
    <row r="10121" spans="1:8" x14ac:dyDescent="0.2">
      <c r="A10121" s="1">
        <v>10191</v>
      </c>
      <c r="B10121" s="1" t="str">
        <f t="shared" si="158"/>
        <v>elkhorn public service co</v>
      </c>
      <c r="C10121" s="1" t="b">
        <f>IF(D10121&lt;&gt;"",IF(COUNTIF($D$2:D10120, D10121), INDEX($A$2:$D$100000, MATCH(D10121, $D$2:D10120,0),1), FALSE), FALSE)</f>
        <v>0</v>
      </c>
      <c r="F10121" s="1" t="b">
        <f>IF(G10121&lt;&gt;"", IF(COUNTIF($G$2:G10120, G10121), INDEX($A$2:$G$100000, MATCH(G10121, $G$2:G10120,0),1), FALSE), FALSE)</f>
        <v>0</v>
      </c>
      <c r="G10121" s="1">
        <v>5779</v>
      </c>
      <c r="H10121" s="1" t="s">
        <v>9906</v>
      </c>
    </row>
    <row r="10122" spans="1:8" x14ac:dyDescent="0.2">
      <c r="A10122" s="1">
        <v>10192</v>
      </c>
      <c r="B10122" s="1" t="str">
        <f t="shared" si="158"/>
        <v>elkhorn rural public pwr dist</v>
      </c>
      <c r="C10122" s="1" t="b">
        <f>IF(D10122&lt;&gt;"",IF(COUNTIF($D$2:D10121, D10122), INDEX($A$2:$D$100000, MATCH(D10122, $D$2:D10121,0),1), FALSE), FALSE)</f>
        <v>0</v>
      </c>
      <c r="F10122" s="1" t="b">
        <f>IF(G10122&lt;&gt;"", IF(COUNTIF($G$2:G10121, G10122), INDEX($A$2:$G$100000, MATCH(G10122, $G$2:G10121,0),1), FALSE), FALSE)</f>
        <v>0</v>
      </c>
      <c r="G10122" s="1">
        <v>5780</v>
      </c>
      <c r="H10122" s="1" t="s">
        <v>9907</v>
      </c>
    </row>
    <row r="10123" spans="1:8" x14ac:dyDescent="0.2">
      <c r="A10123" s="1">
        <v>10193</v>
      </c>
      <c r="B10123" s="1" t="str">
        <f t="shared" si="158"/>
        <v>enron energy services inc</v>
      </c>
      <c r="C10123" s="1" t="b">
        <f>IF(D10123&lt;&gt;"",IF(COUNTIF($D$2:D10122, D10123), INDEX($A$2:$D$100000, MATCH(D10123, $D$2:D10122,0),1), FALSE), FALSE)</f>
        <v>0</v>
      </c>
      <c r="F10123" s="1" t="b">
        <f>IF(G10123&lt;&gt;"", IF(COUNTIF($G$2:G10122, G10123), INDEX($A$2:$G$100000, MATCH(G10123, $G$2:G10122,0),1), FALSE), FALSE)</f>
        <v>0</v>
      </c>
      <c r="G10123" s="1">
        <v>5787</v>
      </c>
      <c r="H10123" s="1" t="s">
        <v>9908</v>
      </c>
    </row>
    <row r="10124" spans="1:8" x14ac:dyDescent="0.2">
      <c r="A10124" s="1">
        <v>10194</v>
      </c>
      <c r="B10124" s="1" t="str">
        <f t="shared" si="158"/>
        <v>elkland electric co</v>
      </c>
      <c r="C10124" s="1" t="b">
        <f>IF(D10124&lt;&gt;"",IF(COUNTIF($D$2:D10123, D10124), INDEX($A$2:$D$100000, MATCH(D10124, $D$2:D10123,0),1), FALSE), FALSE)</f>
        <v>0</v>
      </c>
      <c r="F10124" s="1" t="b">
        <f>IF(G10124&lt;&gt;"", IF(COUNTIF($G$2:G10123, G10124), INDEX($A$2:$G$100000, MATCH(G10124, $G$2:G10123,0),1), FALSE), FALSE)</f>
        <v>0</v>
      </c>
      <c r="G10124" s="1">
        <v>5790</v>
      </c>
      <c r="H10124" s="1" t="s">
        <v>9909</v>
      </c>
    </row>
    <row r="10125" spans="1:8" x14ac:dyDescent="0.2">
      <c r="A10125" s="1">
        <v>10195</v>
      </c>
      <c r="B10125" s="1" t="str">
        <f t="shared" si="158"/>
        <v>elkem metals co</v>
      </c>
      <c r="C10125" s="1" t="b">
        <f>IF(D10125&lt;&gt;"",IF(COUNTIF($D$2:D10124, D10125), INDEX($A$2:$D$100000, MATCH(D10125, $D$2:D10124,0),1), FALSE), FALSE)</f>
        <v>0</v>
      </c>
      <c r="F10125" s="1" t="b">
        <f>IF(G10125&lt;&gt;"", IF(COUNTIF($G$2:G10124, G10125), INDEX($A$2:$G$100000, MATCH(G10125, $G$2:G10124,0),1), FALSE), FALSE)</f>
        <v>0</v>
      </c>
      <c r="G10125" s="1">
        <v>5792</v>
      </c>
      <c r="H10125" s="1" t="s">
        <v>9910</v>
      </c>
    </row>
    <row r="10126" spans="1:8" x14ac:dyDescent="0.2">
      <c r="A10126" s="1">
        <v>10196</v>
      </c>
      <c r="B10126" s="1" t="str">
        <f t="shared" si="158"/>
        <v>elkton town of</v>
      </c>
      <c r="C10126" s="1" t="b">
        <f>IF(D10126&lt;&gt;"",IF(COUNTIF($D$2:D10125, D10126), INDEX($A$2:$D$100000, MATCH(D10126, $D$2:D10125,0),1), FALSE), FALSE)</f>
        <v>0</v>
      </c>
      <c r="F10126" s="1" t="b">
        <f>IF(G10126&lt;&gt;"", IF(COUNTIF($G$2:G10125, G10126), INDEX($A$2:$G$100000, MATCH(G10126, $G$2:G10125,0),1), FALSE), FALSE)</f>
        <v>0</v>
      </c>
      <c r="G10126" s="1">
        <v>5794</v>
      </c>
      <c r="H10126" s="1" t="s">
        <v>9911</v>
      </c>
    </row>
    <row r="10127" spans="1:8" x14ac:dyDescent="0.2">
      <c r="A10127" s="1">
        <v>10197</v>
      </c>
      <c r="B10127" s="1" t="str">
        <f t="shared" si="158"/>
        <v>elsmore city of</v>
      </c>
      <c r="C10127" s="1" t="b">
        <f>IF(D10127&lt;&gt;"",IF(COUNTIF($D$2:D10126, D10127), INDEX($A$2:$D$100000, MATCH(D10127, $D$2:D10126,0),1), FALSE), FALSE)</f>
        <v>0</v>
      </c>
      <c r="F10127" s="1" t="b">
        <f>IF(G10127&lt;&gt;"", IF(COUNTIF($G$2:G10126, G10127), INDEX($A$2:$G$100000, MATCH(G10127, $G$2:G10126,0),1), FALSE), FALSE)</f>
        <v>0</v>
      </c>
      <c r="G10127" s="1">
        <v>5795</v>
      </c>
      <c r="H10127" s="1" t="s">
        <v>9912</v>
      </c>
    </row>
    <row r="10128" spans="1:8" x14ac:dyDescent="0.2">
      <c r="A10128" s="1">
        <v>10198</v>
      </c>
      <c r="B10128" s="1" t="str">
        <f t="shared" si="158"/>
        <v>ellaville city of</v>
      </c>
      <c r="C10128" s="1" t="b">
        <f>IF(D10128&lt;&gt;"",IF(COUNTIF($D$2:D10127, D10128), INDEX($A$2:$D$100000, MATCH(D10128, $D$2:D10127,0),1), FALSE), FALSE)</f>
        <v>0</v>
      </c>
      <c r="F10128" s="1" t="b">
        <f>IF(G10128&lt;&gt;"", IF(COUNTIF($G$2:G10127, G10128), INDEX($A$2:$G$100000, MATCH(G10128, $G$2:G10127,0),1), FALSE), FALSE)</f>
        <v>0</v>
      </c>
      <c r="G10128" s="1">
        <v>5796</v>
      </c>
      <c r="H10128" s="1" t="s">
        <v>9913</v>
      </c>
    </row>
    <row r="10129" spans="1:8" x14ac:dyDescent="0.2">
      <c r="A10129" s="1">
        <v>10199</v>
      </c>
      <c r="B10129" s="1" t="str">
        <f t="shared" si="158"/>
        <v>ellicottville energy inc</v>
      </c>
      <c r="C10129" s="1" t="b">
        <f>IF(D10129&lt;&gt;"",IF(COUNTIF($D$2:D10128, D10129), INDEX($A$2:$D$100000, MATCH(D10129, $D$2:D10128,0),1), FALSE), FALSE)</f>
        <v>0</v>
      </c>
      <c r="F10129" s="1" t="b">
        <f>IF(G10129&lt;&gt;"", IF(COUNTIF($G$2:G10128, G10129), INDEX($A$2:$G$100000, MATCH(G10129, $G$2:G10128,0),1), FALSE), FALSE)</f>
        <v>0</v>
      </c>
      <c r="G10129" s="1">
        <v>5807</v>
      </c>
      <c r="H10129" s="1" t="s">
        <v>9914</v>
      </c>
    </row>
    <row r="10130" spans="1:8" x14ac:dyDescent="0.2">
      <c r="A10130" s="1">
        <v>10200</v>
      </c>
      <c r="B10130" s="1" t="str">
        <f t="shared" si="158"/>
        <v>enserch development corp</v>
      </c>
      <c r="C10130" s="1" t="b">
        <f>IF(D10130&lt;&gt;"",IF(COUNTIF($D$2:D10129, D10130), INDEX($A$2:$D$100000, MATCH(D10130, $D$2:D10129,0),1), FALSE), FALSE)</f>
        <v>0</v>
      </c>
      <c r="F10130" s="1" t="b">
        <f>IF(G10130&lt;&gt;"", IF(COUNTIF($G$2:G10129, G10130), INDEX($A$2:$G$100000, MATCH(G10130, $G$2:G10129,0),1), FALSE), FALSE)</f>
        <v>0</v>
      </c>
      <c r="G10130" s="1">
        <v>5810</v>
      </c>
      <c r="H10130" s="1" t="s">
        <v>9915</v>
      </c>
    </row>
    <row r="10131" spans="1:8" x14ac:dyDescent="0.2">
      <c r="A10131" s="1">
        <v>10201</v>
      </c>
      <c r="B10131" s="1" t="str">
        <f t="shared" si="158"/>
        <v>ellis city of</v>
      </c>
      <c r="C10131" s="1" t="b">
        <f>IF(D10131&lt;&gt;"",IF(COUNTIF($D$2:D10130, D10131), INDEX($A$2:$D$100000, MATCH(D10131, $D$2:D10130,0),1), FALSE), FALSE)</f>
        <v>0</v>
      </c>
      <c r="F10131" s="1" t="b">
        <f>IF(G10131&lt;&gt;"", IF(COUNTIF($G$2:G10130, G10131), INDEX($A$2:$G$100000, MATCH(G10131, $G$2:G10130,0),1), FALSE), FALSE)</f>
        <v>0</v>
      </c>
      <c r="G10131" s="1">
        <v>5817</v>
      </c>
      <c r="H10131" s="1" t="s">
        <v>9916</v>
      </c>
    </row>
    <row r="10132" spans="1:8" x14ac:dyDescent="0.2">
      <c r="A10132" s="1">
        <v>10202</v>
      </c>
      <c r="B10132" s="1" t="str">
        <f t="shared" si="158"/>
        <v>energy america llc</v>
      </c>
      <c r="C10132" s="1" t="b">
        <f>IF(D10132&lt;&gt;"",IF(COUNTIF($D$2:D10131, D10132), INDEX($A$2:$D$100000, MATCH(D10132, $D$2:D10131,0),1), FALSE), FALSE)</f>
        <v>0</v>
      </c>
      <c r="F10132" s="1" t="b">
        <f>IF(G10132&lt;&gt;"", IF(COUNTIF($G$2:G10131, G10132), INDEX($A$2:$G$100000, MATCH(G10132, $G$2:G10131,0),1), FALSE), FALSE)</f>
        <v>0</v>
      </c>
      <c r="G10132" s="1">
        <v>5820</v>
      </c>
      <c r="H10132" s="1" t="s">
        <v>9917</v>
      </c>
    </row>
    <row r="10133" spans="1:8" x14ac:dyDescent="0.2">
      <c r="A10133" s="1">
        <v>10203</v>
      </c>
      <c r="B10133" s="1" t="str">
        <f t="shared" si="158"/>
        <v>energy america llc</v>
      </c>
      <c r="C10133" s="1" t="b">
        <f>IF(D10133&lt;&gt;"",IF(COUNTIF($D$2:D10132, D10133), INDEX($A$2:$D$100000, MATCH(D10133, $D$2:D10132,0),1), FALSE), FALSE)</f>
        <v>0</v>
      </c>
      <c r="F10133" s="1" t="b">
        <f>IF(G10133&lt;&gt;"", IF(COUNTIF($G$2:G10132, G10133), INDEX($A$2:$G$100000, MATCH(G10133, $G$2:G10132,0),1), FALSE), FALSE)</f>
        <v>0</v>
      </c>
      <c r="G10133" s="1">
        <v>5821</v>
      </c>
      <c r="H10133" s="1" t="s">
        <v>9917</v>
      </c>
    </row>
    <row r="10134" spans="1:8" x14ac:dyDescent="0.2">
      <c r="A10134" s="1">
        <v>10204</v>
      </c>
      <c r="B10134" s="1" t="str">
        <f t="shared" si="158"/>
        <v>ellsworth city of</v>
      </c>
      <c r="C10134" s="1" t="b">
        <f>IF(D10134&lt;&gt;"",IF(COUNTIF($D$2:D10133, D10134), INDEX($A$2:$D$100000, MATCH(D10134, $D$2:D10133,0),1), FALSE), FALSE)</f>
        <v>0</v>
      </c>
      <c r="F10134" s="1" t="b">
        <f>IF(G10134&lt;&gt;"", IF(COUNTIF($G$2:G10133, G10134), INDEX($A$2:$G$100000, MATCH(G10134, $G$2:G10133,0),1), FALSE), FALSE)</f>
        <v>0</v>
      </c>
      <c r="G10134" s="1">
        <v>5827</v>
      </c>
      <c r="H10134" s="1" t="s">
        <v>9918</v>
      </c>
    </row>
    <row r="10135" spans="1:8" x14ac:dyDescent="0.2">
      <c r="A10135" s="1">
        <v>10205</v>
      </c>
      <c r="B10135" s="1" t="str">
        <f t="shared" si="158"/>
        <v>ellwood city borough of</v>
      </c>
      <c r="C10135" s="1" t="b">
        <f>IF(D10135&lt;&gt;"",IF(COUNTIF($D$2:D10134, D10135), INDEX($A$2:$D$100000, MATCH(D10135, $D$2:D10134,0),1), FALSE), FALSE)</f>
        <v>0</v>
      </c>
      <c r="F10135" s="1" t="b">
        <f>IF(G10135&lt;&gt;"", IF(COUNTIF($G$2:G10134, G10135), INDEX($A$2:$G$100000, MATCH(G10135, $G$2:G10134,0),1), FALSE), FALSE)</f>
        <v>0</v>
      </c>
      <c r="G10135" s="1">
        <v>5828</v>
      </c>
      <c r="H10135" s="1" t="s">
        <v>9919</v>
      </c>
    </row>
    <row r="10136" spans="1:8" x14ac:dyDescent="0.2">
      <c r="A10136" s="1">
        <v>10206</v>
      </c>
      <c r="B10136" s="1" t="str">
        <f t="shared" si="158"/>
        <v>elmhurst mutual power&amp;light co</v>
      </c>
      <c r="C10136" s="1" t="b">
        <f>IF(D10136&lt;&gt;"",IF(COUNTIF($D$2:D10135, D10136), INDEX($A$2:$D$100000, MATCH(D10136, $D$2:D10135,0),1), FALSE), FALSE)</f>
        <v>0</v>
      </c>
      <c r="F10136" s="1" t="b">
        <f>IF(G10136&lt;&gt;"", IF(COUNTIF($G$2:G10135, G10136), INDEX($A$2:$G$100000, MATCH(G10136, $G$2:G10135,0),1), FALSE), FALSE)</f>
        <v>0</v>
      </c>
      <c r="G10136" s="1">
        <v>5832</v>
      </c>
      <c r="H10136" s="1" t="s">
        <v>9920</v>
      </c>
    </row>
    <row r="10137" spans="1:8" x14ac:dyDescent="0.2">
      <c r="A10137" s="1">
        <v>10207</v>
      </c>
      <c r="B10137" s="1" t="str">
        <f t="shared" si="158"/>
        <v>elmore village of</v>
      </c>
      <c r="C10137" s="1" t="b">
        <f>IF(D10137&lt;&gt;"",IF(COUNTIF($D$2:D10136, D10137), INDEX($A$2:$D$100000, MATCH(D10137, $D$2:D10136,0),1), FALSE), FALSE)</f>
        <v>0</v>
      </c>
      <c r="F10137" s="1" t="b">
        <f>IF(G10137&lt;&gt;"", IF(COUNTIF($G$2:G10136, G10137), INDEX($A$2:$G$100000, MATCH(G10137, $G$2:G10136,0),1), FALSE), FALSE)</f>
        <v>0</v>
      </c>
      <c r="G10137" s="1">
        <v>5833</v>
      </c>
      <c r="H10137" s="1" t="s">
        <v>9921</v>
      </c>
    </row>
    <row r="10138" spans="1:8" x14ac:dyDescent="0.2">
      <c r="A10138" s="1">
        <v>10208</v>
      </c>
      <c r="B10138" s="1" t="str">
        <f t="shared" si="158"/>
        <v>engelhard power marketing, inc</v>
      </c>
      <c r="C10138" s="1" t="b">
        <f>IF(D10138&lt;&gt;"",IF(COUNTIF($D$2:D10137, D10138), INDEX($A$2:$D$100000, MATCH(D10138, $D$2:D10137,0),1), FALSE), FALSE)</f>
        <v>0</v>
      </c>
      <c r="F10138" s="1" t="b">
        <f>IF(G10138&lt;&gt;"", IF(COUNTIF($G$2:G10137, G10138), INDEX($A$2:$G$100000, MATCH(G10138, $G$2:G10137,0),1), FALSE), FALSE)</f>
        <v>0</v>
      </c>
      <c r="G10138" s="1">
        <v>5838</v>
      </c>
      <c r="H10138" s="1" t="s">
        <v>9922</v>
      </c>
    </row>
    <row r="10139" spans="1:8" x14ac:dyDescent="0.2">
      <c r="A10139" s="1">
        <v>10209</v>
      </c>
      <c r="B10139" s="1" t="str">
        <f t="shared" si="158"/>
        <v>elwood city of</v>
      </c>
      <c r="C10139" s="1" t="b">
        <f>IF(D10139&lt;&gt;"",IF(COUNTIF($D$2:D10138, D10139), INDEX($A$2:$D$100000, MATCH(D10139, $D$2:D10138,0),1), FALSE), FALSE)</f>
        <v>0</v>
      </c>
      <c r="F10139" s="1" t="b">
        <f>IF(G10139&lt;&gt;"", IF(COUNTIF($G$2:G10138, G10139), INDEX($A$2:$G$100000, MATCH(G10139, $G$2:G10138,0),1), FALSE), FALSE)</f>
        <v>0</v>
      </c>
      <c r="G10139" s="1">
        <v>5839</v>
      </c>
      <c r="H10139" s="1" t="s">
        <v>9923</v>
      </c>
    </row>
    <row r="10140" spans="1:8" x14ac:dyDescent="0.2">
      <c r="A10140" s="1">
        <v>10210</v>
      </c>
      <c r="B10140" s="1" t="str">
        <f t="shared" si="158"/>
        <v>pseg energy technology inc</v>
      </c>
      <c r="C10140" s="1" t="b">
        <f>IF(D10140&lt;&gt;"",IF(COUNTIF($D$2:D10139, D10140), INDEX($A$2:$D$100000, MATCH(D10140, $D$2:D10139,0),1), FALSE), FALSE)</f>
        <v>0</v>
      </c>
      <c r="F10140" s="1" t="b">
        <f>IF(G10140&lt;&gt;"", IF(COUNTIF($G$2:G10139, G10140), INDEX($A$2:$G$100000, MATCH(G10140, $G$2:G10139,0),1), FALSE), FALSE)</f>
        <v>0</v>
      </c>
      <c r="G10140" s="1">
        <v>5840</v>
      </c>
      <c r="H10140" s="1" t="s">
        <v>9924</v>
      </c>
    </row>
    <row r="10141" spans="1:8" x14ac:dyDescent="0.2">
      <c r="A10141" s="1">
        <v>10211</v>
      </c>
      <c r="B10141" s="1" t="str">
        <f t="shared" si="158"/>
        <v>ely city of</v>
      </c>
      <c r="C10141" s="1" t="b">
        <f>IF(D10141&lt;&gt;"",IF(COUNTIF($D$2:D10140, D10141), INDEX($A$2:$D$100000, MATCH(D10141, $D$2:D10140,0),1), FALSE), FALSE)</f>
        <v>0</v>
      </c>
      <c r="F10141" s="1" t="b">
        <f>IF(G10141&lt;&gt;"", IF(COUNTIF($G$2:G10140, G10141), INDEX($A$2:$G$100000, MATCH(G10141, $G$2:G10140,0),1), FALSE), FALSE)</f>
        <v>0</v>
      </c>
      <c r="G10141" s="1">
        <v>5841</v>
      </c>
      <c r="H10141" s="1" t="s">
        <v>9925</v>
      </c>
    </row>
    <row r="10142" spans="1:8" x14ac:dyDescent="0.2">
      <c r="A10142" s="1">
        <v>10212</v>
      </c>
      <c r="B10142" s="1" t="str">
        <f t="shared" si="158"/>
        <v>energy west resources inc</v>
      </c>
      <c r="C10142" s="1" t="b">
        <f>IF(D10142&lt;&gt;"",IF(COUNTIF($D$2:D10141, D10142), INDEX($A$2:$D$100000, MATCH(D10142, $D$2:D10141,0),1), FALSE), FALSE)</f>
        <v>0</v>
      </c>
      <c r="F10142" s="1" t="b">
        <f>IF(G10142&lt;&gt;"", IF(COUNTIF($G$2:G10141, G10142), INDEX($A$2:$G$100000, MATCH(G10142, $G$2:G10141,0),1), FALSE), FALSE)</f>
        <v>0</v>
      </c>
      <c r="G10142" s="1">
        <v>5859</v>
      </c>
      <c r="H10142" s="1" t="s">
        <v>9926</v>
      </c>
    </row>
    <row r="10143" spans="1:8" x14ac:dyDescent="0.2">
      <c r="A10143" s="1">
        <v>10213</v>
      </c>
      <c r="B10143" s="1" t="str">
        <f t="shared" si="158"/>
        <v>empire state pwr resources inc</v>
      </c>
      <c r="C10143" s="1" t="b">
        <f>IF(D10143&lt;&gt;"",IF(COUNTIF($D$2:D10142, D10143), INDEX($A$2:$D$100000, MATCH(D10143, $D$2:D10142,0),1), FALSE), FALSE)</f>
        <v>0</v>
      </c>
      <c r="F10143" s="1" t="b">
        <f>IF(G10143&lt;&gt;"", IF(COUNTIF($G$2:G10142, G10143), INDEX($A$2:$G$100000, MATCH(G10143, $G$2:G10142,0),1), FALSE), FALSE)</f>
        <v>0</v>
      </c>
      <c r="G10143" s="1">
        <v>5861</v>
      </c>
      <c r="H10143" s="1" t="s">
        <v>9927</v>
      </c>
    </row>
    <row r="10144" spans="1:8" x14ac:dyDescent="0.2">
      <c r="A10144" s="1">
        <v>10214</v>
      </c>
      <c r="B10144" s="1" t="str">
        <f t="shared" si="158"/>
        <v>empire electric assn inc</v>
      </c>
      <c r="C10144" s="1" t="b">
        <f>IF(D10144&lt;&gt;"",IF(COUNTIF($D$2:D10143, D10144), INDEX($A$2:$D$100000, MATCH(D10144, $D$2:D10143,0),1), FALSE), FALSE)</f>
        <v>0</v>
      </c>
      <c r="F10144" s="1" t="b">
        <f>IF(G10144&lt;&gt;"", IF(COUNTIF($G$2:G10143, G10144), INDEX($A$2:$G$100000, MATCH(G10144, $G$2:G10143,0),1), FALSE), FALSE)</f>
        <v>0</v>
      </c>
      <c r="G10144" s="1">
        <v>5862</v>
      </c>
      <c r="H10144" s="1" t="s">
        <v>9928</v>
      </c>
    </row>
    <row r="10145" spans="1:8" x14ac:dyDescent="0.2">
      <c r="A10145" s="1">
        <v>10215</v>
      </c>
      <c r="B10145" s="1" t="str">
        <f t="shared" si="158"/>
        <v>entergy nuclear oper-indian</v>
      </c>
      <c r="C10145" s="1" t="b">
        <f>IF(D10145&lt;&gt;"",IF(COUNTIF($D$2:D10144, D10145), INDEX($A$2:$D$100000, MATCH(D10145, $D$2:D10144,0),1), FALSE), FALSE)</f>
        <v>0</v>
      </c>
      <c r="F10145" s="1" t="b">
        <f>IF(G10145&lt;&gt;"", IF(COUNTIF($G$2:G10144, G10145), INDEX($A$2:$G$100000, MATCH(G10145, $G$2:G10144,0),1), FALSE), FALSE)</f>
        <v>0</v>
      </c>
      <c r="G10145" s="1">
        <v>5874</v>
      </c>
      <c r="H10145" s="1" t="s">
        <v>9929</v>
      </c>
    </row>
    <row r="10146" spans="1:8" x14ac:dyDescent="0.2">
      <c r="A10146" s="1">
        <v>10216</v>
      </c>
      <c r="B10146" s="1" t="str">
        <f t="shared" si="158"/>
        <v>endicott village of</v>
      </c>
      <c r="C10146" s="1" t="b">
        <f>IF(D10146&lt;&gt;"",IF(COUNTIF($D$2:D10145, D10146), INDEX($A$2:$D$100000, MATCH(D10146, $D$2:D10145,0),1), FALSE), FALSE)</f>
        <v>0</v>
      </c>
      <c r="F10146" s="1" t="b">
        <f>IF(G10146&lt;&gt;"", IF(COUNTIF($G$2:G10145, G10146), INDEX($A$2:$G$100000, MATCH(G10146, $G$2:G10145,0),1), FALSE), FALSE)</f>
        <v>0</v>
      </c>
      <c r="G10146" s="1">
        <v>5875</v>
      </c>
      <c r="H10146" s="1" t="s">
        <v>9930</v>
      </c>
    </row>
    <row r="10147" spans="1:8" x14ac:dyDescent="0.2">
      <c r="A10147" s="1">
        <v>10217</v>
      </c>
      <c r="B10147" s="1" t="str">
        <f t="shared" si="158"/>
        <v>entergy corp</v>
      </c>
      <c r="C10147" s="1" t="b">
        <f>IF(D10147&lt;&gt;"",IF(COUNTIF($D$2:D10146, D10147), INDEX($A$2:$D$100000, MATCH(D10147, $D$2:D10146,0),1), FALSE), FALSE)</f>
        <v>0</v>
      </c>
      <c r="F10147" s="1" t="b">
        <f>IF(G10147&lt;&gt;"", IF(COUNTIF($G$2:G10146, G10147), INDEX($A$2:$G$100000, MATCH(G10147, $G$2:G10146,0),1), FALSE), FALSE)</f>
        <v>0</v>
      </c>
      <c r="G10147" s="1">
        <v>5876</v>
      </c>
      <c r="H10147" s="1" t="s">
        <v>9931</v>
      </c>
    </row>
    <row r="10148" spans="1:8" x14ac:dyDescent="0.2">
      <c r="A10148" s="1">
        <v>10218</v>
      </c>
      <c r="B10148" s="1" t="str">
        <f t="shared" si="158"/>
        <v>energetix</v>
      </c>
      <c r="C10148" s="1" t="b">
        <f>IF(D10148&lt;&gt;"",IF(COUNTIF($D$2:D10147, D10148), INDEX($A$2:$D$100000, MATCH(D10148, $D$2:D10147,0),1), FALSE), FALSE)</f>
        <v>0</v>
      </c>
      <c r="F10148" s="1" t="b">
        <f>IF(G10148&lt;&gt;"", IF(COUNTIF($G$2:G10147, G10148), INDEX($A$2:$G$100000, MATCH(G10148, $G$2:G10147,0),1), FALSE), FALSE)</f>
        <v>0</v>
      </c>
      <c r="G10148" s="1">
        <v>5877</v>
      </c>
      <c r="H10148" s="1" t="s">
        <v>9932</v>
      </c>
    </row>
    <row r="10149" spans="1:8" x14ac:dyDescent="0.2">
      <c r="A10149" s="1">
        <v>10219</v>
      </c>
      <c r="B10149" s="1" t="str">
        <f t="shared" si="158"/>
        <v>energy coop of new york inc</v>
      </c>
      <c r="C10149" s="1" t="b">
        <f>IF(D10149&lt;&gt;"",IF(COUNTIF($D$2:D10148, D10149), INDEX($A$2:$D$100000, MATCH(D10149, $D$2:D10148,0),1), FALSE), FALSE)</f>
        <v>0</v>
      </c>
      <c r="F10149" s="1" t="b">
        <f>IF(G10149&lt;&gt;"", IF(COUNTIF($G$2:G10148, G10149), INDEX($A$2:$G$100000, MATCH(G10149, $G$2:G10148,0),1), FALSE), FALSE)</f>
        <v>0</v>
      </c>
      <c r="G10149" s="1">
        <v>5880</v>
      </c>
      <c r="H10149" s="1" t="s">
        <v>9933</v>
      </c>
    </row>
    <row r="10150" spans="1:8" x14ac:dyDescent="0.2">
      <c r="A10150" s="1">
        <v>10220</v>
      </c>
      <c r="B10150" s="1" t="str">
        <f t="shared" si="158"/>
        <v>energy southwest inc</v>
      </c>
      <c r="C10150" s="1" t="b">
        <f>IF(D10150&lt;&gt;"",IF(COUNTIF($D$2:D10149, D10150), INDEX($A$2:$D$100000, MATCH(D10150, $D$2:D10149,0),1), FALSE), FALSE)</f>
        <v>0</v>
      </c>
      <c r="F10150" s="1" t="b">
        <f>IF(G10150&lt;&gt;"", IF(COUNTIF($G$2:G10149, G10150), INDEX($A$2:$G$100000, MATCH(G10150, $G$2:G10149,0),1), FALSE), FALSE)</f>
        <v>0</v>
      </c>
      <c r="G10150" s="1">
        <v>5891</v>
      </c>
      <c r="H10150" s="1" t="s">
        <v>9934</v>
      </c>
    </row>
    <row r="10151" spans="1:8" x14ac:dyDescent="0.2">
      <c r="A10151" s="1">
        <v>10221</v>
      </c>
      <c r="B10151" s="1" t="str">
        <f t="shared" si="158"/>
        <v>enfield town of</v>
      </c>
      <c r="C10151" s="1" t="b">
        <f>IF(D10151&lt;&gt;"",IF(COUNTIF($D$2:D10150, D10151), INDEX($A$2:$D$100000, MATCH(D10151, $D$2:D10150,0),1), FALSE), FALSE)</f>
        <v>0</v>
      </c>
      <c r="F10151" s="1" t="b">
        <f>IF(G10151&lt;&gt;"", IF(COUNTIF($G$2:G10150, G10151), INDEX($A$2:$G$100000, MATCH(G10151, $G$2:G10150,0),1), FALSE), FALSE)</f>
        <v>0</v>
      </c>
      <c r="G10151" s="1">
        <v>5896</v>
      </c>
      <c r="H10151" s="1" t="s">
        <v>9935</v>
      </c>
    </row>
    <row r="10152" spans="1:8" x14ac:dyDescent="0.2">
      <c r="A10152" s="1">
        <v>10222</v>
      </c>
      <c r="B10152" s="1" t="str">
        <f t="shared" si="158"/>
        <v>environmental energy co</v>
      </c>
      <c r="C10152" s="1" t="b">
        <f>IF(D10152&lt;&gt;"",IF(COUNTIF($D$2:D10151, D10152), INDEX($A$2:$D$100000, MATCH(D10152, $D$2:D10151,0),1), FALSE), FALSE)</f>
        <v>0</v>
      </c>
      <c r="F10152" s="1" t="b">
        <f>IF(G10152&lt;&gt;"", IF(COUNTIF($G$2:G10151, G10152), INDEX($A$2:$G$100000, MATCH(G10152, $G$2:G10151,0),1), FALSE), FALSE)</f>
        <v>0</v>
      </c>
      <c r="G10152" s="1">
        <v>5897</v>
      </c>
      <c r="H10152" s="1" t="s">
        <v>9936</v>
      </c>
    </row>
    <row r="10153" spans="1:8" x14ac:dyDescent="0.2">
      <c r="A10153" s="1">
        <v>10223</v>
      </c>
      <c r="B10153" s="1" t="str">
        <f t="shared" si="158"/>
        <v>excelsior electric member corp</v>
      </c>
      <c r="C10153" s="1" t="b">
        <f>IF(D10153&lt;&gt;"",IF(COUNTIF($D$2:D10152, D10153), INDEX($A$2:$D$100000, MATCH(D10153, $D$2:D10152,0),1), FALSE), FALSE)</f>
        <v>0</v>
      </c>
      <c r="F10153" s="1" t="b">
        <f>IF(G10153&lt;&gt;"", IF(COUNTIF($G$2:G10152, G10153), INDEX($A$2:$G$100000, MATCH(G10153, $G$2:G10152,0),1), FALSE), FALSE)</f>
        <v>0</v>
      </c>
      <c r="G10153" s="1">
        <v>5905</v>
      </c>
      <c r="H10153" s="1" t="s">
        <v>9937</v>
      </c>
    </row>
    <row r="10154" spans="1:8" x14ac:dyDescent="0.2">
      <c r="A10154" s="1">
        <v>10224</v>
      </c>
      <c r="B10154" s="1" t="str">
        <f t="shared" si="158"/>
        <v>enosburg falls village of</v>
      </c>
      <c r="C10154" s="1" t="b">
        <f>IF(D10154&lt;&gt;"",IF(COUNTIF($D$2:D10153, D10154), INDEX($A$2:$D$100000, MATCH(D10154, $D$2:D10153,0),1), FALSE), FALSE)</f>
        <v>0</v>
      </c>
      <c r="F10154" s="1" t="b">
        <f>IF(G10154&lt;&gt;"", IF(COUNTIF($G$2:G10153, G10154), INDEX($A$2:$G$100000, MATCH(G10154, $G$2:G10153,0),1), FALSE), FALSE)</f>
        <v>0</v>
      </c>
      <c r="G10154" s="1">
        <v>5915</v>
      </c>
      <c r="H10154" s="1" t="s">
        <v>9938</v>
      </c>
    </row>
    <row r="10155" spans="1:8" x14ac:dyDescent="0.2">
      <c r="A10155" s="1">
        <v>10225</v>
      </c>
      <c r="B10155" s="1" t="str">
        <f t="shared" si="158"/>
        <v>enterprise city of</v>
      </c>
      <c r="C10155" s="1" t="b">
        <f>IF(D10155&lt;&gt;"",IF(COUNTIF($D$2:D10154, D10155), INDEX($A$2:$D$100000, MATCH(D10155, $D$2:D10154,0),1), FALSE), FALSE)</f>
        <v>0</v>
      </c>
      <c r="F10155" s="1" t="b">
        <f>IF(G10155&lt;&gt;"", IF(COUNTIF($G$2:G10154, G10155), INDEX($A$2:$G$100000, MATCH(G10155, $G$2:G10154,0),1), FALSE), FALSE)</f>
        <v>0</v>
      </c>
      <c r="G10155" s="1">
        <v>5919</v>
      </c>
      <c r="H10155" s="1" t="s">
        <v>9939</v>
      </c>
    </row>
    <row r="10156" spans="1:8" x14ac:dyDescent="0.2">
      <c r="A10156" s="1">
        <v>10226</v>
      </c>
      <c r="B10156" s="1" t="str">
        <f t="shared" si="158"/>
        <v>entergy power marketing corp</v>
      </c>
      <c r="C10156" s="1" t="b">
        <f>IF(D10156&lt;&gt;"",IF(COUNTIF($D$2:D10155, D10156), INDEX($A$2:$D$100000, MATCH(D10156, $D$2:D10155,0),1), FALSE), FALSE)</f>
        <v>0</v>
      </c>
      <c r="F10156" s="1" t="b">
        <f>IF(G10156&lt;&gt;"", IF(COUNTIF($G$2:G10155, G10156), INDEX($A$2:$G$100000, MATCH(G10156, $G$2:G10155,0),1), FALSE), FALSE)</f>
        <v>0</v>
      </c>
      <c r="G10156" s="1">
        <v>5923</v>
      </c>
      <c r="H10156" s="1" t="s">
        <v>9940</v>
      </c>
    </row>
    <row r="10157" spans="1:8" x14ac:dyDescent="0.2">
      <c r="A10157" s="1">
        <v>10227</v>
      </c>
      <c r="B10157" s="1" t="str">
        <f t="shared" si="158"/>
        <v>endicott village of</v>
      </c>
      <c r="C10157" s="1" t="b">
        <f>IF(D10157&lt;&gt;"",IF(COUNTIF($D$2:D10156, D10157), INDEX($A$2:$D$100000, MATCH(D10157, $D$2:D10156,0),1), FALSE), FALSE)</f>
        <v>0</v>
      </c>
      <c r="F10157" s="1" t="b">
        <f>IF(G10157&lt;&gt;"", IF(COUNTIF($G$2:G10156, G10157), INDEX($A$2:$G$100000, MATCH(G10157, $G$2:G10156,0),1), FALSE), FALSE)</f>
        <v>0</v>
      </c>
      <c r="G10157" s="1">
        <v>5927</v>
      </c>
      <c r="H10157" s="1" t="s">
        <v>9930</v>
      </c>
    </row>
    <row r="10158" spans="1:8" x14ac:dyDescent="0.2">
      <c r="A10158" s="1">
        <v>10228</v>
      </c>
      <c r="B10158" s="1" t="str">
        <f t="shared" si="158"/>
        <v>etna green town of</v>
      </c>
      <c r="C10158" s="1" t="b">
        <f>IF(D10158&lt;&gt;"",IF(COUNTIF($D$2:D10157, D10158), INDEX($A$2:$D$100000, MATCH(D10158, $D$2:D10157,0),1), FALSE), FALSE)</f>
        <v>0</v>
      </c>
      <c r="F10158" s="1" t="b">
        <f>IF(G10158&lt;&gt;"", IF(COUNTIF($G$2:G10157, G10158), INDEX($A$2:$G$100000, MATCH(G10158, $G$2:G10157,0),1), FALSE), FALSE)</f>
        <v>0</v>
      </c>
      <c r="G10158" s="1">
        <v>5928</v>
      </c>
      <c r="H10158" s="1" t="s">
        <v>9941</v>
      </c>
    </row>
    <row r="10159" spans="1:8" x14ac:dyDescent="0.2">
      <c r="A10159" s="1">
        <v>10229</v>
      </c>
      <c r="B10159" s="1" t="str">
        <f t="shared" si="158"/>
        <v>fairfield electric coop inc</v>
      </c>
      <c r="C10159" s="1" t="b">
        <f>IF(D10159&lt;&gt;"",IF(COUNTIF($D$2:D10158, D10159), INDEX($A$2:$D$100000, MATCH(D10159, $D$2:D10158,0),1), FALSE), FALSE)</f>
        <v>0</v>
      </c>
      <c r="F10159" s="1" t="b">
        <f>IF(G10159&lt;&gt;"", IF(COUNTIF($G$2:G10158, G10159), INDEX($A$2:$G$100000, MATCH(G10159, $G$2:G10158,0),1), FALSE), FALSE)</f>
        <v>0</v>
      </c>
      <c r="G10159" s="1">
        <v>5929</v>
      </c>
      <c r="H10159" s="1" t="s">
        <v>9942</v>
      </c>
    </row>
    <row r="10160" spans="1:8" x14ac:dyDescent="0.2">
      <c r="A10160" s="1">
        <v>10230</v>
      </c>
      <c r="B10160" s="1" t="str">
        <f t="shared" si="158"/>
        <v>fairport village of</v>
      </c>
      <c r="C10160" s="1" t="b">
        <f>IF(D10160&lt;&gt;"",IF(COUNTIF($D$2:D10159, D10160), INDEX($A$2:$D$100000, MATCH(D10160, $D$2:D10159,0),1), FALSE), FALSE)</f>
        <v>0</v>
      </c>
      <c r="F10160" s="1" t="b">
        <f>IF(G10160&lt;&gt;"", IF(COUNTIF($G$2:G10159, G10160), INDEX($A$2:$G$100000, MATCH(G10160, $G$2:G10159,0),1), FALSE), FALSE)</f>
        <v>0</v>
      </c>
      <c r="G10160" s="1">
        <v>5930</v>
      </c>
      <c r="H10160" s="1" t="s">
        <v>9943</v>
      </c>
    </row>
    <row r="10161" spans="1:8" x14ac:dyDescent="0.2">
      <c r="A10161" s="1">
        <v>10231</v>
      </c>
      <c r="B10161" s="1" t="str">
        <f t="shared" si="158"/>
        <v>ephrata borough of</v>
      </c>
      <c r="C10161" s="1" t="b">
        <f>IF(D10161&lt;&gt;"",IF(COUNTIF($D$2:D10160, D10161), INDEX($A$2:$D$100000, MATCH(D10161, $D$2:D10160,0),1), FALSE), FALSE)</f>
        <v>0</v>
      </c>
      <c r="F10161" s="1" t="b">
        <f>IF(G10161&lt;&gt;"", IF(COUNTIF($G$2:G10160, G10161), INDEX($A$2:$G$100000, MATCH(G10161, $G$2:G10160,0),1), FALSE), FALSE)</f>
        <v>0</v>
      </c>
      <c r="G10161" s="1">
        <v>5935</v>
      </c>
      <c r="H10161" s="1" t="s">
        <v>9944</v>
      </c>
    </row>
    <row r="10162" spans="1:8" x14ac:dyDescent="0.2">
      <c r="A10162" s="1">
        <v>10232</v>
      </c>
      <c r="B10162" s="1" t="str">
        <f t="shared" si="158"/>
        <v>erath town of</v>
      </c>
      <c r="C10162" s="1" t="b">
        <f>IF(D10162&lt;&gt;"",IF(COUNTIF($D$2:D10161, D10162), INDEX($A$2:$D$100000, MATCH(D10162, $D$2:D10161,0),1), FALSE), FALSE)</f>
        <v>0</v>
      </c>
      <c r="F10162" s="1" t="b">
        <f>IF(G10162&lt;&gt;"", IF(COUNTIF($G$2:G10161, G10162), INDEX($A$2:$G$100000, MATCH(G10162, $G$2:G10161,0),1), FALSE), FALSE)</f>
        <v>0</v>
      </c>
      <c r="G10162" s="1">
        <v>5945</v>
      </c>
      <c r="H10162" s="1" t="s">
        <v>9945</v>
      </c>
    </row>
    <row r="10163" spans="1:8" x14ac:dyDescent="0.2">
      <c r="A10163" s="1">
        <v>10233</v>
      </c>
      <c r="B10163" s="1" t="str">
        <f t="shared" si="158"/>
        <v>erath county el coop assn inc</v>
      </c>
      <c r="C10163" s="1" t="b">
        <f>IF(D10163&lt;&gt;"",IF(COUNTIF($D$2:D10162, D10163), INDEX($A$2:$D$100000, MATCH(D10163, $D$2:D10162,0),1), FALSE), FALSE)</f>
        <v>0</v>
      </c>
      <c r="F10163" s="1" t="b">
        <f>IF(G10163&lt;&gt;"", IF(COUNTIF($G$2:G10162, G10163), INDEX($A$2:$G$100000, MATCH(G10163, $G$2:G10162,0),1), FALSE), FALSE)</f>
        <v>0</v>
      </c>
      <c r="G10163" s="1">
        <v>5954</v>
      </c>
      <c r="H10163" s="1" t="s">
        <v>9946</v>
      </c>
    </row>
    <row r="10164" spans="1:8" x14ac:dyDescent="0.2">
      <c r="A10164" s="1">
        <v>10234</v>
      </c>
      <c r="B10164" s="1" t="str">
        <f t="shared" si="158"/>
        <v>endless energy corp</v>
      </c>
      <c r="C10164" s="1" t="b">
        <f>IF(D10164&lt;&gt;"",IF(COUNTIF($D$2:D10163, D10164), INDEX($A$2:$D$100000, MATCH(D10164, $D$2:D10163,0),1), FALSE), FALSE)</f>
        <v>0</v>
      </c>
      <c r="F10164" s="1" t="b">
        <f>IF(G10164&lt;&gt;"", IF(COUNTIF($G$2:G10163, G10164), INDEX($A$2:$G$100000, MATCH(G10164, $G$2:G10163,0),1), FALSE), FALSE)</f>
        <v>0</v>
      </c>
      <c r="G10164" s="1">
        <v>5960</v>
      </c>
      <c r="H10164" s="1" t="s">
        <v>9947</v>
      </c>
    </row>
    <row r="10165" spans="1:8" x14ac:dyDescent="0.2">
      <c r="A10165" s="1">
        <v>10235</v>
      </c>
      <c r="B10165" s="1" t="str">
        <f t="shared" si="158"/>
        <v>erwin city of</v>
      </c>
      <c r="C10165" s="1" t="b">
        <f>IF(D10165&lt;&gt;"",IF(COUNTIF($D$2:D10164, D10165), INDEX($A$2:$D$100000, MATCH(D10165, $D$2:D10164,0),1), FALSE), FALSE)</f>
        <v>0</v>
      </c>
      <c r="F10165" s="1" t="b">
        <f>IF(G10165&lt;&gt;"", IF(COUNTIF($G$2:G10164, G10165), INDEX($A$2:$G$100000, MATCH(G10165, $G$2:G10164,0),1), FALSE), FALSE)</f>
        <v>0</v>
      </c>
      <c r="G10165" s="1">
        <v>5961</v>
      </c>
      <c r="H10165" s="1" t="s">
        <v>9948</v>
      </c>
    </row>
    <row r="10166" spans="1:8" x14ac:dyDescent="0.2">
      <c r="A10166" s="1">
        <v>10236</v>
      </c>
      <c r="B10166" s="1" t="str">
        <f t="shared" si="158"/>
        <v>escambia river elec coop inc</v>
      </c>
      <c r="C10166" s="1" t="b">
        <f>IF(D10166&lt;&gt;"",IF(COUNTIF($D$2:D10165, D10166), INDEX($A$2:$D$100000, MATCH(D10166, $D$2:D10165,0),1), FALSE), FALSE)</f>
        <v>0</v>
      </c>
      <c r="F10166" s="1" t="b">
        <f>IF(G10166&lt;&gt;"", IF(COUNTIF($G$2:G10165, G10166), INDEX($A$2:$G$100000, MATCH(G10166, $G$2:G10165,0),1), FALSE), FALSE)</f>
        <v>0</v>
      </c>
      <c r="G10166" s="1">
        <v>5964</v>
      </c>
      <c r="H10166" s="1" t="s">
        <v>9949</v>
      </c>
    </row>
    <row r="10167" spans="1:8" x14ac:dyDescent="0.2">
      <c r="A10167" s="1">
        <v>10237</v>
      </c>
      <c r="B10167" s="1" t="str">
        <f t="shared" si="158"/>
        <v>great bay power corporation</v>
      </c>
      <c r="C10167" s="1" t="b">
        <f>IF(D10167&lt;&gt;"",IF(COUNTIF($D$2:D10166, D10167), INDEX($A$2:$D$100000, MATCH(D10167, $D$2:D10166,0),1), FALSE), FALSE)</f>
        <v>0</v>
      </c>
      <c r="F10167" s="1" t="b">
        <f>IF(G10167&lt;&gt;"", IF(COUNTIF($G$2:G10166, G10167), INDEX($A$2:$G$100000, MATCH(G10167, $G$2:G10166,0),1), FALSE), FALSE)</f>
        <v>0</v>
      </c>
      <c r="G10167" s="1">
        <v>5971</v>
      </c>
      <c r="H10167" s="1" t="s">
        <v>9950</v>
      </c>
    </row>
    <row r="10168" spans="1:8" x14ac:dyDescent="0.2">
      <c r="A10168" s="1">
        <v>10238</v>
      </c>
      <c r="B10168" s="1" t="str">
        <f t="shared" si="158"/>
        <v>energy services, inc</v>
      </c>
      <c r="C10168" s="1" t="b">
        <f>IF(D10168&lt;&gt;"",IF(COUNTIF($D$2:D10167, D10168), INDEX($A$2:$D$100000, MATCH(D10168, $D$2:D10167,0),1), FALSE), FALSE)</f>
        <v>0</v>
      </c>
      <c r="F10168" s="1" t="b">
        <f>IF(G10168&lt;&gt;"", IF(COUNTIF($G$2:G10167, G10168), INDEX($A$2:$G$100000, MATCH(G10168, $G$2:G10167,0),1), FALSE), FALSE)</f>
        <v>0</v>
      </c>
      <c r="G10168" s="1">
        <v>5988</v>
      </c>
      <c r="H10168" s="1" t="s">
        <v>9951</v>
      </c>
    </row>
    <row r="10169" spans="1:8" x14ac:dyDescent="0.2">
      <c r="A10169" s="1">
        <v>10239</v>
      </c>
      <c r="B10169" s="1" t="str">
        <f t="shared" si="158"/>
        <v>estelline city of</v>
      </c>
      <c r="C10169" s="1" t="b">
        <f>IF(D10169&lt;&gt;"",IF(COUNTIF($D$2:D10168, D10169), INDEX($A$2:$D$100000, MATCH(D10169, $D$2:D10168,0),1), FALSE), FALSE)</f>
        <v>0</v>
      </c>
      <c r="F10169" s="1" t="b">
        <f>IF(G10169&lt;&gt;"", IF(COUNTIF($G$2:G10168, G10169), INDEX($A$2:$G$100000, MATCH(G10169, $G$2:G10168,0),1), FALSE), FALSE)</f>
        <v>0</v>
      </c>
      <c r="G10169" s="1">
        <v>5995</v>
      </c>
      <c r="H10169" s="1" t="s">
        <v>9952</v>
      </c>
    </row>
    <row r="10170" spans="1:8" x14ac:dyDescent="0.2">
      <c r="A10170" s="1">
        <v>10240</v>
      </c>
      <c r="B10170" s="1" t="str">
        <f t="shared" si="158"/>
        <v>estes park town of</v>
      </c>
      <c r="C10170" s="1" t="b">
        <f>IF(D10170&lt;&gt;"",IF(COUNTIF($D$2:D10169, D10170), INDEX($A$2:$D$100000, MATCH(D10170, $D$2:D10169,0),1), FALSE), FALSE)</f>
        <v>0</v>
      </c>
      <c r="F10170" s="1" t="b">
        <f>IF(G10170&lt;&gt;"", IF(COUNTIF($G$2:G10169, G10170), INDEX($A$2:$G$100000, MATCH(G10170, $G$2:G10169,0),1), FALSE), FALSE)</f>
        <v>0</v>
      </c>
      <c r="G10170" s="1">
        <v>5997</v>
      </c>
      <c r="H10170" s="1" t="s">
        <v>9953</v>
      </c>
    </row>
    <row r="10171" spans="1:8" x14ac:dyDescent="0.2">
      <c r="A10171" s="1">
        <v>10241</v>
      </c>
      <c r="B10171" s="1" t="str">
        <f t="shared" si="158"/>
        <v>entergy operations inc</v>
      </c>
      <c r="C10171" s="1" t="b">
        <f>IF(D10171&lt;&gt;"",IF(COUNTIF($D$2:D10170, D10171), INDEX($A$2:$D$100000, MATCH(D10171, $D$2:D10170,0),1), FALSE), FALSE)</f>
        <v>0</v>
      </c>
      <c r="F10171" s="1" t="b">
        <f>IF(G10171&lt;&gt;"", IF(COUNTIF($G$2:G10170, G10171), INDEX($A$2:$G$100000, MATCH(G10171, $G$2:G10170,0),1), FALSE), FALSE)</f>
        <v>0</v>
      </c>
      <c r="G10171" s="1">
        <v>6001</v>
      </c>
      <c r="H10171" s="1" t="s">
        <v>9954</v>
      </c>
    </row>
    <row r="10172" spans="1:8" x14ac:dyDescent="0.2">
      <c r="A10172" s="1">
        <v>10242</v>
      </c>
      <c r="B10172" s="1" t="str">
        <f t="shared" si="158"/>
        <v>etowah city of</v>
      </c>
      <c r="C10172" s="1" t="b">
        <f>IF(D10172&lt;&gt;"",IF(COUNTIF($D$2:D10171, D10172), INDEX($A$2:$D$100000, MATCH(D10172, $D$2:D10171,0),1), FALSE), FALSE)</f>
        <v>0</v>
      </c>
      <c r="F10172" s="1" t="b">
        <f>IF(G10172&lt;&gt;"", IF(COUNTIF($G$2:G10171, G10172), INDEX($A$2:$G$100000, MATCH(G10172, $G$2:G10171,0),1), FALSE), FALSE)</f>
        <v>0</v>
      </c>
      <c r="G10172" s="1">
        <v>6008</v>
      </c>
      <c r="H10172" s="1" t="s">
        <v>9955</v>
      </c>
    </row>
    <row r="10173" spans="1:8" x14ac:dyDescent="0.2">
      <c r="A10173" s="1">
        <v>10243</v>
      </c>
      <c r="B10173" s="1" t="str">
        <f t="shared" si="158"/>
        <v>enron sand hill lp</v>
      </c>
      <c r="C10173" s="1" t="b">
        <f>IF(D10173&lt;&gt;"",IF(COUNTIF($D$2:D10172, D10173), INDEX($A$2:$D$100000, MATCH(D10173, $D$2:D10172,0),1), FALSE), FALSE)</f>
        <v>0</v>
      </c>
      <c r="F10173" s="1" t="b">
        <f>IF(G10173&lt;&gt;"", IF(COUNTIF($G$2:G10172, G10173), INDEX($A$2:$G$100000, MATCH(G10173, $G$2:G10172,0),1), FALSE), FALSE)</f>
        <v>0</v>
      </c>
      <c r="G10173" s="1">
        <v>6012</v>
      </c>
      <c r="H10173" s="1" t="s">
        <v>9956</v>
      </c>
    </row>
    <row r="10174" spans="1:8" x14ac:dyDescent="0.2">
      <c r="A10174" s="1">
        <v>10244</v>
      </c>
      <c r="B10174" s="1" t="str">
        <f t="shared" si="158"/>
        <v>eudora city of</v>
      </c>
      <c r="C10174" s="1" t="b">
        <f>IF(D10174&lt;&gt;"",IF(COUNTIF($D$2:D10173, D10174), INDEX($A$2:$D$100000, MATCH(D10174, $D$2:D10173,0),1), FALSE), FALSE)</f>
        <v>0</v>
      </c>
      <c r="F10174" s="1" t="b">
        <f>IF(G10174&lt;&gt;"", IF(COUNTIF($G$2:G10173, G10174), INDEX($A$2:$G$100000, MATCH(G10174, $G$2:G10173,0),1), FALSE), FALSE)</f>
        <v>0</v>
      </c>
      <c r="G10174" s="1">
        <v>6019</v>
      </c>
      <c r="H10174" s="1" t="s">
        <v>9957</v>
      </c>
    </row>
    <row r="10175" spans="1:8" x14ac:dyDescent="0.2">
      <c r="A10175" s="1">
        <v>10245</v>
      </c>
      <c r="B10175" s="1" t="str">
        <f t="shared" si="158"/>
        <v>encogen one partner ltd</v>
      </c>
      <c r="C10175" s="1" t="b">
        <f>IF(D10175&lt;&gt;"",IF(COUNTIF($D$2:D10174, D10175), INDEX($A$2:$D$100000, MATCH(D10175, $D$2:D10174,0),1), FALSE), FALSE)</f>
        <v>0</v>
      </c>
      <c r="F10175" s="1" t="b">
        <f>IF(G10175&lt;&gt;"", IF(COUNTIF($G$2:G10174, G10175), INDEX($A$2:$G$100000, MATCH(G10175, $G$2:G10174,0),1), FALSE), FALSE)</f>
        <v>0</v>
      </c>
      <c r="G10175" s="1">
        <v>6023</v>
      </c>
      <c r="H10175" s="1" t="s">
        <v>9958</v>
      </c>
    </row>
    <row r="10176" spans="1:8" x14ac:dyDescent="0.2">
      <c r="A10176" s="1">
        <v>10246</v>
      </c>
      <c r="B10176" s="1" t="str">
        <f t="shared" si="158"/>
        <v>evansville city of</v>
      </c>
      <c r="C10176" s="1" t="b">
        <f>IF(D10176&lt;&gt;"",IF(COUNTIF($D$2:D10175, D10176), INDEX($A$2:$D$100000, MATCH(D10176, $D$2:D10175,0),1), FALSE), FALSE)</f>
        <v>0</v>
      </c>
      <c r="F10176" s="1" t="b">
        <f>IF(G10176&lt;&gt;"", IF(COUNTIF($G$2:G10175, G10176), INDEX($A$2:$G$100000, MATCH(G10176, $G$2:G10175,0),1), FALSE), FALSE)</f>
        <v>0</v>
      </c>
      <c r="G10176" s="1">
        <v>6043</v>
      </c>
      <c r="H10176" s="1" t="s">
        <v>9959</v>
      </c>
    </row>
    <row r="10177" spans="1:8" x14ac:dyDescent="0.2">
      <c r="A10177" s="1">
        <v>10247</v>
      </c>
      <c r="B10177" s="1" t="str">
        <f t="shared" si="158"/>
        <v>eugene f burrill lumber co</v>
      </c>
      <c r="C10177" s="1" t="b">
        <f>IF(D10177&lt;&gt;"",IF(COUNTIF($D$2:D10176, D10177), INDEX($A$2:$D$100000, MATCH(D10177, $D$2:D10176,0),1), FALSE), FALSE)</f>
        <v>0</v>
      </c>
      <c r="F10177" s="1" t="b">
        <f>IF(G10177&lt;&gt;"", IF(COUNTIF($G$2:G10176, G10177), INDEX($A$2:$G$100000, MATCH(G10177, $G$2:G10176,0),1), FALSE), FALSE)</f>
        <v>0</v>
      </c>
      <c r="G10177" s="1">
        <v>6044</v>
      </c>
      <c r="H10177" s="1" t="s">
        <v>9960</v>
      </c>
    </row>
    <row r="10178" spans="1:8" x14ac:dyDescent="0.2">
      <c r="A10178" s="1">
        <v>10248</v>
      </c>
      <c r="B10178" s="1" t="str">
        <f t="shared" ref="B10178:B10241" si="159">IF(H10178="",E10178,H10178)</f>
        <v>evergreen city of</v>
      </c>
      <c r="C10178" s="1" t="b">
        <f>IF(D10178&lt;&gt;"",IF(COUNTIF($D$2:D10177, D10178), INDEX($A$2:$D$100000, MATCH(D10178, $D$2:D10177,0),1), FALSE), FALSE)</f>
        <v>0</v>
      </c>
      <c r="F10178" s="1" t="b">
        <f>IF(G10178&lt;&gt;"", IF(COUNTIF($G$2:G10177, G10178), INDEX($A$2:$G$100000, MATCH(G10178, $G$2:G10177,0),1), FALSE), FALSE)</f>
        <v>0</v>
      </c>
      <c r="G10178" s="1">
        <v>6052</v>
      </c>
      <c r="H10178" s="1" t="s">
        <v>9961</v>
      </c>
    </row>
    <row r="10179" spans="1:8" x14ac:dyDescent="0.2">
      <c r="A10179" s="1">
        <v>10249</v>
      </c>
      <c r="B10179" s="1" t="str">
        <f t="shared" si="159"/>
        <v>town of elizabeth</v>
      </c>
      <c r="C10179" s="1" t="b">
        <f>IF(D10179&lt;&gt;"",IF(COUNTIF($D$2:D10178, D10179), INDEX($A$2:$D$100000, MATCH(D10179, $D$2:D10178,0),1), FALSE), FALSE)</f>
        <v>0</v>
      </c>
      <c r="F10179" s="1" t="b">
        <f>IF(G10179&lt;&gt;"", IF(COUNTIF($G$2:G10178, G10179), INDEX($A$2:$G$100000, MATCH(G10179, $G$2:G10178,0),1), FALSE), FALSE)</f>
        <v>0</v>
      </c>
      <c r="G10179" s="1">
        <v>6069</v>
      </c>
      <c r="H10179" s="1" t="s">
        <v>9962</v>
      </c>
    </row>
    <row r="10180" spans="1:8" x14ac:dyDescent="0.2">
      <c r="A10180" s="1">
        <v>10250</v>
      </c>
      <c r="B10180" s="1" t="str">
        <f t="shared" si="159"/>
        <v>exeter &amp; hampton electric co</v>
      </c>
      <c r="C10180" s="1" t="b">
        <f>IF(D10180&lt;&gt;"",IF(COUNTIF($D$2:D10179, D10180), INDEX($A$2:$D$100000, MATCH(D10180, $D$2:D10179,0),1), FALSE), FALSE)</f>
        <v>0</v>
      </c>
      <c r="F10180" s="1" t="b">
        <f>IF(G10180&lt;&gt;"", IF(COUNTIF($G$2:G10179, G10180), INDEX($A$2:$G$100000, MATCH(G10180, $G$2:G10179,0),1), FALSE), FALSE)</f>
        <v>0</v>
      </c>
      <c r="G10180" s="1">
        <v>6077</v>
      </c>
      <c r="H10180" s="1" t="s">
        <v>9963</v>
      </c>
    </row>
    <row r="10181" spans="1:8" x14ac:dyDescent="0.2">
      <c r="A10181" s="1">
        <v>10251</v>
      </c>
      <c r="B10181" s="1" t="str">
        <f t="shared" si="159"/>
        <v>exeter energy lp</v>
      </c>
      <c r="C10181" s="1" t="b">
        <f>IF(D10181&lt;&gt;"",IF(COUNTIF($D$2:D10180, D10181), INDEX($A$2:$D$100000, MATCH(D10181, $D$2:D10180,0),1), FALSE), FALSE)</f>
        <v>0</v>
      </c>
      <c r="F10181" s="1" t="b">
        <f>IF(G10181&lt;&gt;"", IF(COUNTIF($G$2:G10180, G10181), INDEX($A$2:$G$100000, MATCH(G10181, $G$2:G10180,0),1), FALSE), FALSE)</f>
        <v>0</v>
      </c>
      <c r="G10181" s="1">
        <v>6080</v>
      </c>
      <c r="H10181" s="1" t="s">
        <v>9964</v>
      </c>
    </row>
    <row r="10182" spans="1:8" x14ac:dyDescent="0.2">
      <c r="A10182" s="1">
        <v>10252</v>
      </c>
      <c r="B10182" s="1" t="str">
        <f t="shared" si="159"/>
        <v>exxonmobile corp</v>
      </c>
      <c r="C10182" s="1" t="b">
        <f>IF(D10182&lt;&gt;"",IF(COUNTIF($D$2:D10181, D10182), INDEX($A$2:$D$100000, MATCH(D10182, $D$2:D10181,0),1), FALSE), FALSE)</f>
        <v>0</v>
      </c>
      <c r="F10182" s="1" t="b">
        <f>IF(G10182&lt;&gt;"", IF(COUNTIF($G$2:G10181, G10182), INDEX($A$2:$G$100000, MATCH(G10182, $G$2:G10181,0),1), FALSE), FALSE)</f>
        <v>0</v>
      </c>
      <c r="G10182" s="1">
        <v>6092</v>
      </c>
      <c r="H10182" s="1" t="s">
        <v>9965</v>
      </c>
    </row>
    <row r="10183" spans="1:8" x14ac:dyDescent="0.2">
      <c r="A10183" s="1">
        <v>10253</v>
      </c>
      <c r="B10183" s="1" t="str">
        <f t="shared" si="159"/>
        <v>eu resources</v>
      </c>
      <c r="C10183" s="1" t="b">
        <f>IF(D10183&lt;&gt;"",IF(COUNTIF($D$2:D10182, D10183), INDEX($A$2:$D$100000, MATCH(D10183, $D$2:D10182,0),1), FALSE), FALSE)</f>
        <v>0</v>
      </c>
      <c r="F10183" s="1" t="b">
        <f>IF(G10183&lt;&gt;"", IF(COUNTIF($G$2:G10182, G10183), INDEX($A$2:$G$100000, MATCH(G10183, $G$2:G10182,0),1), FALSE), FALSE)</f>
        <v>0</v>
      </c>
      <c r="G10183" s="1">
        <v>6096</v>
      </c>
      <c r="H10183" s="1" t="s">
        <v>9966</v>
      </c>
    </row>
    <row r="10184" spans="1:8" x14ac:dyDescent="0.2">
      <c r="A10184" s="1">
        <v>10254</v>
      </c>
      <c r="B10184" s="1" t="str">
        <f t="shared" si="159"/>
        <v>far north utilities</v>
      </c>
      <c r="C10184" s="1" t="b">
        <f>IF(D10184&lt;&gt;"",IF(COUNTIF($D$2:D10183, D10184), INDEX($A$2:$D$100000, MATCH(D10184, $D$2:D10183,0),1), FALSE), FALSE)</f>
        <v>0</v>
      </c>
      <c r="F10184" s="1" t="b">
        <f>IF(G10184&lt;&gt;"", IF(COUNTIF($G$2:G10183, G10184), INDEX($A$2:$G$100000, MATCH(G10184, $G$2:G10183,0),1), FALSE), FALSE)</f>
        <v>0</v>
      </c>
      <c r="G10184" s="1">
        <v>6111</v>
      </c>
      <c r="H10184" s="1" t="s">
        <v>9967</v>
      </c>
    </row>
    <row r="10185" spans="1:8" x14ac:dyDescent="0.2">
      <c r="A10185" s="1">
        <v>10255</v>
      </c>
      <c r="B10185" s="1" t="str">
        <f t="shared" si="159"/>
        <v>farmers electric coop inc</v>
      </c>
      <c r="C10185" s="1" t="b">
        <f>IF(D10185&lt;&gt;"",IF(COUNTIF($D$2:D10184, D10185), INDEX($A$2:$D$100000, MATCH(D10185, $D$2:D10184,0),1), FALSE), FALSE)</f>
        <v>0</v>
      </c>
      <c r="F10185" s="1" t="b">
        <f>IF(G10185&lt;&gt;"", IF(COUNTIF($G$2:G10184, G10185), INDEX($A$2:$G$100000, MATCH(G10185, $G$2:G10184,0),1), FALSE), FALSE)</f>
        <v>0</v>
      </c>
      <c r="G10185" s="1">
        <v>6112</v>
      </c>
      <c r="H10185" s="1" t="s">
        <v>9968</v>
      </c>
    </row>
    <row r="10186" spans="1:8" x14ac:dyDescent="0.2">
      <c r="A10186" s="1">
        <v>10256</v>
      </c>
      <c r="B10186" s="1" t="str">
        <f t="shared" si="159"/>
        <v>fairbank city of</v>
      </c>
      <c r="C10186" s="1" t="b">
        <f>IF(D10186&lt;&gt;"",IF(COUNTIF($D$2:D10185, D10186), INDEX($A$2:$D$100000, MATCH(D10186, $D$2:D10185,0),1), FALSE), FALSE)</f>
        <v>0</v>
      </c>
      <c r="F10186" s="1" t="b">
        <f>IF(G10186&lt;&gt;"", IF(COUNTIF($G$2:G10185, G10186), INDEX($A$2:$G$100000, MATCH(G10186, $G$2:G10185,0),1), FALSE), FALSE)</f>
        <v>0</v>
      </c>
      <c r="G10186" s="1">
        <v>6127</v>
      </c>
      <c r="H10186" s="1" t="s">
        <v>9969</v>
      </c>
    </row>
    <row r="10187" spans="1:8" x14ac:dyDescent="0.2">
      <c r="A10187" s="1">
        <v>10257</v>
      </c>
      <c r="B10187" s="1" t="str">
        <f t="shared" si="159"/>
        <v>fairbanks city of</v>
      </c>
      <c r="C10187" s="1" t="b">
        <f>IF(D10187&lt;&gt;"",IF(COUNTIF($D$2:D10186, D10187), INDEX($A$2:$D$100000, MATCH(D10187, $D$2:D10186,0),1), FALSE), FALSE)</f>
        <v>0</v>
      </c>
      <c r="F10187" s="1" t="b">
        <f>IF(G10187&lt;&gt;"", IF(COUNTIF($G$2:G10186, G10187), INDEX($A$2:$G$100000, MATCH(G10187, $G$2:G10186,0),1), FALSE), FALSE)</f>
        <v>0</v>
      </c>
      <c r="G10187" s="1">
        <v>6129</v>
      </c>
      <c r="H10187" s="1" t="s">
        <v>9970</v>
      </c>
    </row>
    <row r="10188" spans="1:8" x14ac:dyDescent="0.2">
      <c r="A10188" s="1">
        <v>10258</v>
      </c>
      <c r="B10188" s="1" t="str">
        <f t="shared" si="159"/>
        <v>fairburn city of</v>
      </c>
      <c r="C10188" s="1" t="b">
        <f>IF(D10188&lt;&gt;"",IF(COUNTIF($D$2:D10187, D10188), INDEX($A$2:$D$100000, MATCH(D10188, $D$2:D10187,0),1), FALSE), FALSE)</f>
        <v>0</v>
      </c>
      <c r="F10188" s="1" t="b">
        <f>IF(G10188&lt;&gt;"", IF(COUNTIF($G$2:G10187, G10188), INDEX($A$2:$G$100000, MATCH(G10188, $G$2:G10187,0),1), FALSE), FALSE)</f>
        <v>0</v>
      </c>
      <c r="G10188" s="1">
        <v>6130</v>
      </c>
      <c r="H10188" s="1" t="s">
        <v>9971</v>
      </c>
    </row>
    <row r="10189" spans="1:8" x14ac:dyDescent="0.2">
      <c r="A10189" s="1">
        <v>10259</v>
      </c>
      <c r="B10189" s="1" t="str">
        <f t="shared" si="159"/>
        <v>fairmont city of</v>
      </c>
      <c r="C10189" s="1" t="b">
        <f>IF(D10189&lt;&gt;"",IF(COUNTIF($D$2:D10188, D10189), INDEX($A$2:$D$100000, MATCH(D10189, $D$2:D10188,0),1), FALSE), FALSE)</f>
        <v>0</v>
      </c>
      <c r="F10189" s="1" t="b">
        <f>IF(G10189&lt;&gt;"", IF(COUNTIF($G$2:G10188, G10189), INDEX($A$2:$G$100000, MATCH(G10189, $G$2:G10188,0),1), FALSE), FALSE)</f>
        <v>0</v>
      </c>
      <c r="G10189" s="1">
        <v>6136</v>
      </c>
      <c r="H10189" s="1" t="s">
        <v>9972</v>
      </c>
    </row>
    <row r="10190" spans="1:8" x14ac:dyDescent="0.2">
      <c r="A10190" s="1">
        <v>10260</v>
      </c>
      <c r="B10190" s="1" t="str">
        <f t="shared" si="159"/>
        <v>filley city of</v>
      </c>
      <c r="C10190" s="1" t="b">
        <f>IF(D10190&lt;&gt;"",IF(COUNTIF($D$2:D10189, D10190), INDEX($A$2:$D$100000, MATCH(D10190, $D$2:D10189,0),1), FALSE), FALSE)</f>
        <v>0</v>
      </c>
      <c r="F10190" s="1" t="b">
        <f>IF(G10190&lt;&gt;"", IF(COUNTIF($G$2:G10189, G10190), INDEX($A$2:$G$100000, MATCH(G10190, $G$2:G10189,0),1), FALSE), FALSE)</f>
        <v>0</v>
      </c>
      <c r="G10190" s="1">
        <v>6137</v>
      </c>
      <c r="H10190" s="1" t="s">
        <v>9973</v>
      </c>
    </row>
    <row r="10191" spans="1:8" x14ac:dyDescent="0.2">
      <c r="A10191" s="1">
        <v>10261</v>
      </c>
      <c r="B10191" s="1" t="str">
        <f t="shared" si="159"/>
        <v>fairhope city of</v>
      </c>
      <c r="C10191" s="1" t="b">
        <f>IF(D10191&lt;&gt;"",IF(COUNTIF($D$2:D10190, D10191), INDEX($A$2:$D$100000, MATCH(D10191, $D$2:D10190,0),1), FALSE), FALSE)</f>
        <v>0</v>
      </c>
      <c r="F10191" s="1" t="b">
        <f>IF(G10191&lt;&gt;"", IF(COUNTIF($G$2:G10190, G10191), INDEX($A$2:$G$100000, MATCH(G10191, $G$2:G10190,0),1), FALSE), FALSE)</f>
        <v>0</v>
      </c>
      <c r="G10191" s="1">
        <v>6145</v>
      </c>
      <c r="H10191" s="1" t="s">
        <v>9974</v>
      </c>
    </row>
    <row r="10192" spans="1:8" x14ac:dyDescent="0.2">
      <c r="A10192" s="1">
        <v>10262</v>
      </c>
      <c r="B10192" s="1" t="str">
        <f t="shared" si="159"/>
        <v>ellensburg city of</v>
      </c>
      <c r="C10192" s="1" t="b">
        <f>IF(D10192&lt;&gt;"",IF(COUNTIF($D$2:D10191, D10192), INDEX($A$2:$D$100000, MATCH(D10192, $D$2:D10191,0),1), FALSE), FALSE)</f>
        <v>0</v>
      </c>
      <c r="F10192" s="1" t="b">
        <f>IF(G10192&lt;&gt;"", IF(COUNTIF($G$2:G10191, G10192), INDEX($A$2:$G$100000, MATCH(G10192, $G$2:G10191,0),1), FALSE), FALSE)</f>
        <v>0</v>
      </c>
      <c r="G10192" s="1">
        <v>6149</v>
      </c>
      <c r="H10192" s="1" t="s">
        <v>9975</v>
      </c>
    </row>
    <row r="10193" spans="1:8" x14ac:dyDescent="0.2">
      <c r="A10193" s="1">
        <v>10263</v>
      </c>
      <c r="B10193" s="1" t="str">
        <f t="shared" si="159"/>
        <v>fairview city corp</v>
      </c>
      <c r="C10193" s="1" t="b">
        <f>IF(D10193&lt;&gt;"",IF(COUNTIF($D$2:D10192, D10193), INDEX($A$2:$D$100000, MATCH(D10193, $D$2:D10192,0),1), FALSE), FALSE)</f>
        <v>0</v>
      </c>
      <c r="F10193" s="1" t="b">
        <f>IF(G10193&lt;&gt;"", IF(COUNTIF($G$2:G10192, G10193), INDEX($A$2:$G$100000, MATCH(G10193, $G$2:G10192,0),1), FALSE), FALSE)</f>
        <v>0</v>
      </c>
      <c r="G10193" s="1">
        <v>6154</v>
      </c>
      <c r="H10193" s="1" t="s">
        <v>9976</v>
      </c>
    </row>
    <row r="10194" spans="1:8" x14ac:dyDescent="0.2">
      <c r="A10194" s="1">
        <v>10264</v>
      </c>
      <c r="B10194" s="1" t="str">
        <f t="shared" si="159"/>
        <v>farmers electric co ltd</v>
      </c>
      <c r="C10194" s="1" t="b">
        <f>IF(D10194&lt;&gt;"",IF(COUNTIF($D$2:D10193, D10194), INDEX($A$2:$D$100000, MATCH(D10194, $D$2:D10193,0),1), FALSE), FALSE)</f>
        <v>0</v>
      </c>
      <c r="F10194" s="1" t="b">
        <f>IF(G10194&lt;&gt;"", IF(COUNTIF($G$2:G10193, G10194), INDEX($A$2:$G$100000, MATCH(G10194, $G$2:G10193,0),1), FALSE), FALSE)</f>
        <v>0</v>
      </c>
      <c r="G10194" s="1">
        <v>6155</v>
      </c>
      <c r="H10194" s="1" t="s">
        <v>9977</v>
      </c>
    </row>
    <row r="10195" spans="1:8" x14ac:dyDescent="0.2">
      <c r="A10195" s="1">
        <v>10265</v>
      </c>
      <c r="B10195" s="1" t="str">
        <f t="shared" si="159"/>
        <v>faith city of</v>
      </c>
      <c r="C10195" s="1" t="b">
        <f>IF(D10195&lt;&gt;"",IF(COUNTIF($D$2:D10194, D10195), INDEX($A$2:$D$100000, MATCH(D10195, $D$2:D10194,0),1), FALSE), FALSE)</f>
        <v>0</v>
      </c>
      <c r="F10195" s="1" t="b">
        <f>IF(G10195&lt;&gt;"", IF(COUNTIF($G$2:G10194, G10195), INDEX($A$2:$G$100000, MATCH(G10195, $G$2:G10194,0),1), FALSE), FALSE)</f>
        <v>0</v>
      </c>
      <c r="G10195" s="1">
        <v>6157</v>
      </c>
      <c r="H10195" s="1" t="s">
        <v>9978</v>
      </c>
    </row>
    <row r="10196" spans="1:8" x14ac:dyDescent="0.2">
      <c r="A10196" s="1">
        <v>10266</v>
      </c>
      <c r="B10196" s="1" t="str">
        <f t="shared" si="159"/>
        <v>fallon city of</v>
      </c>
      <c r="C10196" s="1" t="b">
        <f>IF(D10196&lt;&gt;"",IF(COUNTIF($D$2:D10195, D10196), INDEX($A$2:$D$100000, MATCH(D10196, $D$2:D10195,0),1), FALSE), FALSE)</f>
        <v>0</v>
      </c>
      <c r="F10196" s="1" t="b">
        <f>IF(G10196&lt;&gt;"", IF(COUNTIF($G$2:G10195, G10196), INDEX($A$2:$G$100000, MATCH(G10196, $G$2:G10195,0),1), FALSE), FALSE)</f>
        <v>0</v>
      </c>
      <c r="G10196" s="1">
        <v>6172</v>
      </c>
      <c r="H10196" s="1" t="s">
        <v>9979</v>
      </c>
    </row>
    <row r="10197" spans="1:8" x14ac:dyDescent="0.2">
      <c r="A10197" s="1">
        <v>10267</v>
      </c>
      <c r="B10197" s="1" t="str">
        <f t="shared" si="159"/>
        <v>fannin county electric coop</v>
      </c>
      <c r="C10197" s="1" t="b">
        <f>IF(D10197&lt;&gt;"",IF(COUNTIF($D$2:D10196, D10197), INDEX($A$2:$D$100000, MATCH(D10197, $D$2:D10196,0),1), FALSE), FALSE)</f>
        <v>0</v>
      </c>
      <c r="F10197" s="1" t="b">
        <f>IF(G10197&lt;&gt;"", IF(COUNTIF($G$2:G10196, G10197), INDEX($A$2:$G$100000, MATCH(G10197, $G$2:G10196,0),1), FALSE), FALSE)</f>
        <v>0</v>
      </c>
      <c r="G10197" s="1">
        <v>6173</v>
      </c>
      <c r="H10197" s="1" t="s">
        <v>9980</v>
      </c>
    </row>
    <row r="10198" spans="1:8" x14ac:dyDescent="0.2">
      <c r="A10198" s="1">
        <v>10268</v>
      </c>
      <c r="B10198" s="1" t="str">
        <f t="shared" si="159"/>
        <v>falmouth city of</v>
      </c>
      <c r="C10198" s="1" t="b">
        <f>IF(D10198&lt;&gt;"",IF(COUNTIF($D$2:D10197, D10198), INDEX($A$2:$D$100000, MATCH(D10198, $D$2:D10197,0),1), FALSE), FALSE)</f>
        <v>0</v>
      </c>
      <c r="F10198" s="1" t="b">
        <f>IF(G10198&lt;&gt;"", IF(COUNTIF($G$2:G10197, G10198), INDEX($A$2:$G$100000, MATCH(G10198, $G$2:G10197,0),1), FALSE), FALSE)</f>
        <v>0</v>
      </c>
      <c r="G10198" s="1">
        <v>6178</v>
      </c>
      <c r="H10198" s="1" t="s">
        <v>9981</v>
      </c>
    </row>
    <row r="10199" spans="1:8" x14ac:dyDescent="0.2">
      <c r="A10199" s="1">
        <v>10269</v>
      </c>
      <c r="B10199" s="1" t="str">
        <f t="shared" si="159"/>
        <v>farmers electric coop inc</v>
      </c>
      <c r="C10199" s="1" t="b">
        <f>IF(D10199&lt;&gt;"",IF(COUNTIF($D$2:D10198, D10199), INDEX($A$2:$D$100000, MATCH(D10199, $D$2:D10198,0),1), FALSE), FALSE)</f>
        <v>0</v>
      </c>
      <c r="F10199" s="1" t="b">
        <f>IF(G10199&lt;&gt;"", IF(COUNTIF($G$2:G10198, G10199), INDEX($A$2:$G$100000, MATCH(G10199, $G$2:G10198,0),1), FALSE), FALSE)</f>
        <v>0</v>
      </c>
      <c r="G10199" s="1">
        <v>6181</v>
      </c>
      <c r="H10199" s="1" t="s">
        <v>9968</v>
      </c>
    </row>
    <row r="10200" spans="1:8" x14ac:dyDescent="0.2">
      <c r="A10200" s="1">
        <v>10270</v>
      </c>
      <c r="B10200" s="1" t="str">
        <f t="shared" si="159"/>
        <v>farmers electric coop inc</v>
      </c>
      <c r="C10200" s="1" t="b">
        <f>IF(D10200&lt;&gt;"",IF(COUNTIF($D$2:D10199, D10200), INDEX($A$2:$D$100000, MATCH(D10200, $D$2:D10199,0),1), FALSE), FALSE)</f>
        <v>0</v>
      </c>
      <c r="F10200" s="1" t="b">
        <f>IF(G10200&lt;&gt;"", IF(COUNTIF($G$2:G10199, G10200), INDEX($A$2:$G$100000, MATCH(G10200, $G$2:G10199,0),1), FALSE), FALSE)</f>
        <v>0</v>
      </c>
      <c r="G10200" s="1">
        <v>6182</v>
      </c>
      <c r="H10200" s="1" t="s">
        <v>9968</v>
      </c>
    </row>
    <row r="10201" spans="1:8" x14ac:dyDescent="0.2">
      <c r="A10201" s="1">
        <v>10271</v>
      </c>
      <c r="B10201" s="1" t="str">
        <f t="shared" si="159"/>
        <v>fayette electric coop inc</v>
      </c>
      <c r="C10201" s="1" t="b">
        <f>IF(D10201&lt;&gt;"",IF(COUNTIF($D$2:D10200, D10201), INDEX($A$2:$D$100000, MATCH(D10201, $D$2:D10200,0),1), FALSE), FALSE)</f>
        <v>0</v>
      </c>
      <c r="F10201" s="1" t="b">
        <f>IF(G10201&lt;&gt;"", IF(COUNTIF($G$2:G10200, G10201), INDEX($A$2:$G$100000, MATCH(G10201, $G$2:G10200,0),1), FALSE), FALSE)</f>
        <v>0</v>
      </c>
      <c r="G10201" s="1">
        <v>6183</v>
      </c>
      <c r="H10201" s="1" t="s">
        <v>9982</v>
      </c>
    </row>
    <row r="10202" spans="1:8" x14ac:dyDescent="0.2">
      <c r="A10202" s="1">
        <v>10272</v>
      </c>
      <c r="B10202" s="1" t="str">
        <f t="shared" si="159"/>
        <v>farmers rural elec coop corp</v>
      </c>
      <c r="C10202" s="1" t="b">
        <f>IF(D10202&lt;&gt;"",IF(COUNTIF($D$2:D10201, D10202), INDEX($A$2:$D$100000, MATCH(D10202, $D$2:D10201,0),1), FALSE), FALSE)</f>
        <v>0</v>
      </c>
      <c r="F10202" s="1" t="b">
        <f>IF(G10202&lt;&gt;"", IF(COUNTIF($G$2:G10201, G10202), INDEX($A$2:$G$100000, MATCH(G10202, $G$2:G10201,0),1), FALSE), FALSE)</f>
        <v>0</v>
      </c>
      <c r="G10202" s="1">
        <v>6194</v>
      </c>
      <c r="H10202" s="1" t="s">
        <v>9983</v>
      </c>
    </row>
    <row r="10203" spans="1:8" x14ac:dyDescent="0.2">
      <c r="A10203" s="1">
        <v>10273</v>
      </c>
      <c r="B10203" s="1" t="str">
        <f t="shared" si="159"/>
        <v>epec marketing company</v>
      </c>
      <c r="C10203" s="1" t="b">
        <f>IF(D10203&lt;&gt;"",IF(COUNTIF($D$2:D10202, D10203), INDEX($A$2:$D$100000, MATCH(D10203, $D$2:D10202,0),1), FALSE), FALSE)</f>
        <v>0</v>
      </c>
      <c r="F10203" s="1" t="b">
        <f>IF(G10203&lt;&gt;"", IF(COUNTIF($G$2:G10202, G10203), INDEX($A$2:$G$100000, MATCH(G10203, $G$2:G10202,0),1), FALSE), FALSE)</f>
        <v>0</v>
      </c>
      <c r="G10203" s="1">
        <v>6197</v>
      </c>
      <c r="H10203" s="1" t="s">
        <v>9984</v>
      </c>
    </row>
    <row r="10204" spans="1:8" x14ac:dyDescent="0.2">
      <c r="A10204" s="1">
        <v>10274</v>
      </c>
      <c r="B10204" s="1" t="str">
        <f t="shared" si="159"/>
        <v>farmers electric coop inc</v>
      </c>
      <c r="C10204" s="1" t="b">
        <f>IF(D10204&lt;&gt;"",IF(COUNTIF($D$2:D10203, D10204), INDEX($A$2:$D$100000, MATCH(D10204, $D$2:D10203,0),1), FALSE), FALSE)</f>
        <v>0</v>
      </c>
      <c r="F10204" s="1" t="b">
        <f>IF(G10204&lt;&gt;"", IF(COUNTIF($G$2:G10203, G10204), INDEX($A$2:$G$100000, MATCH(G10204, $G$2:G10203,0),1), FALSE), FALSE)</f>
        <v>0</v>
      </c>
      <c r="G10204" s="1">
        <v>6198</v>
      </c>
      <c r="H10204" s="1" t="s">
        <v>9968</v>
      </c>
    </row>
    <row r="10205" spans="1:8" x14ac:dyDescent="0.2">
      <c r="A10205" s="1">
        <v>10275</v>
      </c>
      <c r="B10205" s="1" t="str">
        <f t="shared" si="159"/>
        <v>farmers mutual electric co</v>
      </c>
      <c r="C10205" s="1" t="b">
        <f>IF(D10205&lt;&gt;"",IF(COUNTIF($D$2:D10204, D10205), INDEX($A$2:$D$100000, MATCH(D10205, $D$2:D10204,0),1), FALSE), FALSE)</f>
        <v>0</v>
      </c>
      <c r="F10205" s="1" t="b">
        <f>IF(G10205&lt;&gt;"", IF(COUNTIF($G$2:G10204, G10205), INDEX($A$2:$G$100000, MATCH(G10205, $G$2:G10204,0),1), FALSE), FALSE)</f>
        <v>0</v>
      </c>
      <c r="G10205" s="1">
        <v>6199</v>
      </c>
      <c r="H10205" s="1" t="s">
        <v>9985</v>
      </c>
    </row>
    <row r="10206" spans="1:8" x14ac:dyDescent="0.2">
      <c r="A10206" s="1">
        <v>10276</v>
      </c>
      <c r="B10206" s="1" t="str">
        <f t="shared" si="159"/>
        <v>farmersville city of</v>
      </c>
      <c r="C10206" s="1" t="b">
        <f>IF(D10206&lt;&gt;"",IF(COUNTIF($D$2:D10205, D10206), INDEX($A$2:$D$100000, MATCH(D10206, $D$2:D10205,0),1), FALSE), FALSE)</f>
        <v>0</v>
      </c>
      <c r="F10206" s="1" t="b">
        <f>IF(G10206&lt;&gt;"", IF(COUNTIF($G$2:G10205, G10206), INDEX($A$2:$G$100000, MATCH(G10206, $G$2:G10205,0),1), FALSE), FALSE)</f>
        <v>0</v>
      </c>
      <c r="G10206" s="1">
        <v>6203</v>
      </c>
      <c r="H10206" s="1" t="s">
        <v>9986</v>
      </c>
    </row>
    <row r="10207" spans="1:8" x14ac:dyDescent="0.2">
      <c r="A10207" s="1">
        <v>10277</v>
      </c>
      <c r="B10207" s="1" t="str">
        <f t="shared" si="159"/>
        <v>farmers electric coop corp</v>
      </c>
      <c r="C10207" s="1" t="b">
        <f>IF(D10207&lt;&gt;"",IF(COUNTIF($D$2:D10206, D10207), INDEX($A$2:$D$100000, MATCH(D10207, $D$2:D10206,0),1), FALSE), FALSE)</f>
        <v>0</v>
      </c>
      <c r="F10207" s="1" t="b">
        <f>IF(G10207&lt;&gt;"", IF(COUNTIF($G$2:G10206, G10207), INDEX($A$2:$G$100000, MATCH(G10207, $G$2:G10206,0),1), FALSE), FALSE)</f>
        <v>0</v>
      </c>
      <c r="G10207" s="1">
        <v>6206</v>
      </c>
      <c r="H10207" s="1" t="s">
        <v>9987</v>
      </c>
    </row>
    <row r="10208" spans="1:8" x14ac:dyDescent="0.2">
      <c r="A10208" s="1">
        <v>10278</v>
      </c>
      <c r="B10208" s="1" t="str">
        <f t="shared" si="159"/>
        <v>farmville town of</v>
      </c>
      <c r="C10208" s="1" t="b">
        <f>IF(D10208&lt;&gt;"",IF(COUNTIF($D$2:D10207, D10208), INDEX($A$2:$D$100000, MATCH(D10208, $D$2:D10207,0),1), FALSE), FALSE)</f>
        <v>0</v>
      </c>
      <c r="F10208" s="1" t="b">
        <f>IF(G10208&lt;&gt;"", IF(COUNTIF($G$2:G10207, G10208), INDEX($A$2:$G$100000, MATCH(G10208, $G$2:G10207,0),1), FALSE), FALSE)</f>
        <v>0</v>
      </c>
      <c r="G10208" s="1">
        <v>6209</v>
      </c>
      <c r="H10208" s="1" t="s">
        <v>9988</v>
      </c>
    </row>
    <row r="10209" spans="1:8" x14ac:dyDescent="0.2">
      <c r="A10209" s="1">
        <v>10279</v>
      </c>
      <c r="B10209" s="1" t="str">
        <f t="shared" si="159"/>
        <v>farnhamville city of</v>
      </c>
      <c r="C10209" s="1" t="b">
        <f>IF(D10209&lt;&gt;"",IF(COUNTIF($D$2:D10208, D10209), INDEX($A$2:$D$100000, MATCH(D10209, $D$2:D10208,0),1), FALSE), FALSE)</f>
        <v>0</v>
      </c>
      <c r="F10209" s="1" t="b">
        <f>IF(G10209&lt;&gt;"", IF(COUNTIF($G$2:G10208, G10209), INDEX($A$2:$G$100000, MATCH(G10209, $G$2:G10208,0),1), FALSE), FALSE)</f>
        <v>0</v>
      </c>
      <c r="G10209" s="1">
        <v>6210</v>
      </c>
      <c r="H10209" s="1" t="s">
        <v>9989</v>
      </c>
    </row>
    <row r="10210" spans="1:8" x14ac:dyDescent="0.2">
      <c r="A10210" s="1">
        <v>10280</v>
      </c>
      <c r="B10210" s="1" t="str">
        <f t="shared" si="159"/>
        <v>energy atlantic llc</v>
      </c>
      <c r="C10210" s="1" t="b">
        <f>IF(D10210&lt;&gt;"",IF(COUNTIF($D$2:D10209, D10210), INDEX($A$2:$D$100000, MATCH(D10210, $D$2:D10209,0),1), FALSE), FALSE)</f>
        <v>0</v>
      </c>
      <c r="F10210" s="1" t="b">
        <f>IF(G10210&lt;&gt;"", IF(COUNTIF($G$2:G10209, G10210), INDEX($A$2:$G$100000, MATCH(G10210, $G$2:G10209,0),1), FALSE), FALSE)</f>
        <v>0</v>
      </c>
      <c r="G10210" s="1">
        <v>6223</v>
      </c>
      <c r="H10210" s="1" t="s">
        <v>9990</v>
      </c>
    </row>
    <row r="10211" spans="1:8" x14ac:dyDescent="0.2">
      <c r="A10211" s="1">
        <v>10281</v>
      </c>
      <c r="B10211" s="1" t="str">
        <f t="shared" si="159"/>
        <v>fayette-union county r e m c</v>
      </c>
      <c r="C10211" s="1" t="b">
        <f>IF(D10211&lt;&gt;"",IF(COUNTIF($D$2:D10210, D10211), INDEX($A$2:$D$100000, MATCH(D10211, $D$2:D10210,0),1), FALSE), FALSE)</f>
        <v>0</v>
      </c>
      <c r="F10211" s="1" t="b">
        <f>IF(G10211&lt;&gt;"", IF(COUNTIF($G$2:G10210, G10211), INDEX($A$2:$G$100000, MATCH(G10211, $G$2:G10210,0),1), FALSE), FALSE)</f>
        <v>0</v>
      </c>
      <c r="G10211" s="1">
        <v>6232</v>
      </c>
      <c r="H10211" s="1" t="s">
        <v>9991</v>
      </c>
    </row>
    <row r="10212" spans="1:8" x14ac:dyDescent="0.2">
      <c r="A10212" s="1">
        <v>10282</v>
      </c>
      <c r="B10212" s="1" t="str">
        <f t="shared" si="159"/>
        <v>fayetteville city of</v>
      </c>
      <c r="C10212" s="1" t="b">
        <f>IF(D10212&lt;&gt;"",IF(COUNTIF($D$2:D10211, D10212), INDEX($A$2:$D$100000, MATCH(D10212, $D$2:D10211,0),1), FALSE), FALSE)</f>
        <v>0</v>
      </c>
      <c r="F10212" s="1" t="b">
        <f>IF(G10212&lt;&gt;"", IF(COUNTIF($G$2:G10211, G10212), INDEX($A$2:$G$100000, MATCH(G10212, $G$2:G10211,0),1), FALSE), FALSE)</f>
        <v>0</v>
      </c>
      <c r="G10212" s="1">
        <v>6234</v>
      </c>
      <c r="H10212" s="1" t="s">
        <v>9992</v>
      </c>
    </row>
    <row r="10213" spans="1:8" x14ac:dyDescent="0.2">
      <c r="A10213" s="1">
        <v>10283</v>
      </c>
      <c r="B10213" s="1" t="str">
        <f t="shared" si="159"/>
        <v>utility com</v>
      </c>
      <c r="C10213" s="1" t="b">
        <f>IF(D10213&lt;&gt;"",IF(COUNTIF($D$2:D10212, D10213), INDEX($A$2:$D$100000, MATCH(D10213, $D$2:D10212,0),1), FALSE), FALSE)</f>
        <v>0</v>
      </c>
      <c r="F10213" s="1" t="b">
        <f>IF(G10213&lt;&gt;"", IF(COUNTIF($G$2:G10212, G10213), INDEX($A$2:$G$100000, MATCH(G10213, $G$2:G10212,0),1), FALSE), FALSE)</f>
        <v>0</v>
      </c>
      <c r="G10213" s="1">
        <v>6238</v>
      </c>
      <c r="H10213" s="1" t="s">
        <v>9993</v>
      </c>
    </row>
    <row r="10214" spans="1:8" x14ac:dyDescent="0.2">
      <c r="A10214" s="1">
        <v>10284</v>
      </c>
      <c r="B10214" s="1" t="str">
        <f t="shared" si="159"/>
        <v>federal energy sales, inc</v>
      </c>
      <c r="C10214" s="1" t="b">
        <f>IF(D10214&lt;&gt;"",IF(COUNTIF($D$2:D10213, D10214), INDEX($A$2:$D$100000, MATCH(D10214, $D$2:D10213,0),1), FALSE), FALSE)</f>
        <v>0</v>
      </c>
      <c r="F10214" s="1" t="b">
        <f>IF(G10214&lt;&gt;"", IF(COUNTIF($G$2:G10213, G10214), INDEX($A$2:$G$100000, MATCH(G10214, $G$2:G10213,0),1), FALSE), FALSE)</f>
        <v>0</v>
      </c>
      <c r="G10214" s="1">
        <v>6255</v>
      </c>
      <c r="H10214" s="1" t="s">
        <v>9994</v>
      </c>
    </row>
    <row r="10215" spans="1:8" x14ac:dyDescent="0.2">
      <c r="A10215" s="1">
        <v>10285</v>
      </c>
      <c r="B10215" s="1" t="str">
        <f t="shared" si="159"/>
        <v>farmers mutual power assn</v>
      </c>
      <c r="C10215" s="1" t="b">
        <f>IF(D10215&lt;&gt;"",IF(COUNTIF($D$2:D10214, D10215), INDEX($A$2:$D$100000, MATCH(D10215, $D$2:D10214,0),1), FALSE), FALSE)</f>
        <v>0</v>
      </c>
      <c r="F10215" s="1" t="b">
        <f>IF(G10215&lt;&gt;"", IF(COUNTIF($G$2:G10214, G10215), INDEX($A$2:$G$100000, MATCH(G10215, $G$2:G10214,0),1), FALSE), FALSE)</f>
        <v>0</v>
      </c>
      <c r="G10215" s="1">
        <v>6257</v>
      </c>
      <c r="H10215" s="1" t="s">
        <v>9995</v>
      </c>
    </row>
    <row r="10216" spans="1:8" x14ac:dyDescent="0.2">
      <c r="A10216" s="1">
        <v>10286</v>
      </c>
      <c r="B10216" s="1" t="str">
        <f t="shared" si="159"/>
        <v>fem electric assn inc</v>
      </c>
      <c r="C10216" s="1" t="b">
        <f>IF(D10216&lt;&gt;"",IF(COUNTIF($D$2:D10215, D10216), INDEX($A$2:$D$100000, MATCH(D10216, $D$2:D10215,0),1), FALSE), FALSE)</f>
        <v>0</v>
      </c>
      <c r="F10216" s="1" t="b">
        <f>IF(G10216&lt;&gt;"", IF(COUNTIF($G$2:G10215, G10216), INDEX($A$2:$G$100000, MATCH(G10216, $G$2:G10215,0),1), FALSE), FALSE)</f>
        <v>0</v>
      </c>
      <c r="G10216" s="1">
        <v>6272</v>
      </c>
      <c r="H10216" s="1" t="s">
        <v>9996</v>
      </c>
    </row>
    <row r="10217" spans="1:8" x14ac:dyDescent="0.2">
      <c r="A10217" s="1">
        <v>10287</v>
      </c>
      <c r="B10217" s="1" t="str">
        <f t="shared" si="159"/>
        <v>ferdinand town of</v>
      </c>
      <c r="C10217" s="1" t="b">
        <f>IF(D10217&lt;&gt;"",IF(COUNTIF($D$2:D10216, D10217), INDEX($A$2:$D$100000, MATCH(D10217, $D$2:D10216,0),1), FALSE), FALSE)</f>
        <v>0</v>
      </c>
      <c r="F10217" s="1" t="b">
        <f>IF(G10217&lt;&gt;"", IF(COUNTIF($G$2:G10216, G10217), INDEX($A$2:$G$100000, MATCH(G10217, $G$2:G10216,0),1), FALSE), FALSE)</f>
        <v>0</v>
      </c>
      <c r="G10217" s="1">
        <v>6276</v>
      </c>
      <c r="H10217" s="1" t="s">
        <v>9997</v>
      </c>
    </row>
    <row r="10218" spans="1:8" x14ac:dyDescent="0.2">
      <c r="A10218" s="1">
        <v>10288</v>
      </c>
      <c r="B10218" s="1" t="str">
        <f t="shared" si="159"/>
        <v>pud no 1 of ferry county</v>
      </c>
      <c r="C10218" s="1" t="b">
        <f>IF(D10218&lt;&gt;"",IF(COUNTIF($D$2:D10217, D10218), INDEX($A$2:$D$100000, MATCH(D10218, $D$2:D10217,0),1), FALSE), FALSE)</f>
        <v>0</v>
      </c>
      <c r="F10218" s="1" t="b">
        <f>IF(G10218&lt;&gt;"", IF(COUNTIF($G$2:G10217, G10218), INDEX($A$2:$G$100000, MATCH(G10218, $G$2:G10217,0),1), FALSE), FALSE)</f>
        <v>0</v>
      </c>
      <c r="G10218" s="1">
        <v>6297</v>
      </c>
      <c r="H10218" s="1" t="s">
        <v>9998</v>
      </c>
    </row>
    <row r="10219" spans="1:8" x14ac:dyDescent="0.2">
      <c r="A10219" s="1">
        <v>10289</v>
      </c>
      <c r="B10219" s="1" t="str">
        <f t="shared" si="159"/>
        <v>fale-safe inc</v>
      </c>
      <c r="C10219" s="1" t="b">
        <f>IF(D10219&lt;&gt;"",IF(COUNTIF($D$2:D10218, D10219), INDEX($A$2:$D$100000, MATCH(D10219, $D$2:D10218,0),1), FALSE), FALSE)</f>
        <v>0</v>
      </c>
      <c r="F10219" s="1" t="b">
        <f>IF(G10219&lt;&gt;"", IF(COUNTIF($G$2:G10218, G10219), INDEX($A$2:$G$100000, MATCH(G10219, $G$2:G10218,0),1), FALSE), FALSE)</f>
        <v>0</v>
      </c>
      <c r="G10219" s="1">
        <v>6298</v>
      </c>
      <c r="H10219" s="1" t="s">
        <v>9999</v>
      </c>
    </row>
    <row r="10220" spans="1:8" x14ac:dyDescent="0.2">
      <c r="A10220" s="1">
        <v>10290</v>
      </c>
      <c r="B10220" s="1" t="str">
        <f t="shared" si="159"/>
        <v>figor d j</v>
      </c>
      <c r="C10220" s="1" t="b">
        <f>IF(D10220&lt;&gt;"",IF(COUNTIF($D$2:D10219, D10220), INDEX($A$2:$D$100000, MATCH(D10220, $D$2:D10219,0),1), FALSE), FALSE)</f>
        <v>0</v>
      </c>
      <c r="F10220" s="1" t="b">
        <f>IF(G10220&lt;&gt;"", IF(COUNTIF($G$2:G10219, G10220), INDEX($A$2:$G$100000, MATCH(G10220, $G$2:G10219,0),1), FALSE), FALSE)</f>
        <v>0</v>
      </c>
      <c r="G10220" s="1">
        <v>6310</v>
      </c>
      <c r="H10220" s="1" t="s">
        <v>10000</v>
      </c>
    </row>
    <row r="10221" spans="1:8" x14ac:dyDescent="0.2">
      <c r="A10221" s="1">
        <v>10291</v>
      </c>
      <c r="B10221" s="1" t="str">
        <f t="shared" si="159"/>
        <v>fillmore city corp</v>
      </c>
      <c r="C10221" s="1" t="b">
        <f>IF(D10221&lt;&gt;"",IF(COUNTIF($D$2:D10220, D10221), INDEX($A$2:$D$100000, MATCH(D10221, $D$2:D10220,0),1), FALSE), FALSE)</f>
        <v>0</v>
      </c>
      <c r="F10221" s="1" t="b">
        <f>IF(G10221&lt;&gt;"", IF(COUNTIF($G$2:G10220, G10221), INDEX($A$2:$G$100000, MATCH(G10221, $G$2:G10220,0),1), FALSE), FALSE)</f>
        <v>0</v>
      </c>
      <c r="G10221" s="1">
        <v>6316</v>
      </c>
      <c r="H10221" s="1" t="s">
        <v>10001</v>
      </c>
    </row>
    <row r="10222" spans="1:8" x14ac:dyDescent="0.2">
      <c r="A10222" s="1">
        <v>10292</v>
      </c>
      <c r="B10222" s="1" t="str">
        <f t="shared" si="159"/>
        <v>fishbowl lp</v>
      </c>
      <c r="C10222" s="1" t="b">
        <f>IF(D10222&lt;&gt;"",IF(COUNTIF($D$2:D10221, D10222), INDEX($A$2:$D$100000, MATCH(D10222, $D$2:D10221,0),1), FALSE), FALSE)</f>
        <v>0</v>
      </c>
      <c r="F10222" s="1" t="b">
        <f>IF(G10222&lt;&gt;"", IF(COUNTIF($G$2:G10221, G10222), INDEX($A$2:$G$100000, MATCH(G10222, $G$2:G10221,0),1), FALSE), FALSE)</f>
        <v>0</v>
      </c>
      <c r="G10222" s="1">
        <v>6319</v>
      </c>
      <c r="H10222" s="1" t="s">
        <v>10002</v>
      </c>
    </row>
    <row r="10223" spans="1:8" x14ac:dyDescent="0.2">
      <c r="A10223" s="1">
        <v>10293</v>
      </c>
      <c r="B10223" s="1" t="str">
        <f t="shared" si="159"/>
        <v>firelands electric coop inc</v>
      </c>
      <c r="C10223" s="1" t="b">
        <f>IF(D10223&lt;&gt;"",IF(COUNTIF($D$2:D10222, D10223), INDEX($A$2:$D$100000, MATCH(D10223, $D$2:D10222,0),1), FALSE), FALSE)</f>
        <v>0</v>
      </c>
      <c r="F10223" s="1" t="b">
        <f>IF(G10223&lt;&gt;"", IF(COUNTIF($G$2:G10222, G10223), INDEX($A$2:$G$100000, MATCH(G10223, $G$2:G10222,0),1), FALSE), FALSE)</f>
        <v>0</v>
      </c>
      <c r="G10223" s="1">
        <v>6335</v>
      </c>
      <c r="H10223" s="1" t="s">
        <v>10003</v>
      </c>
    </row>
    <row r="10224" spans="1:8" x14ac:dyDescent="0.2">
      <c r="A10224" s="1">
        <v>10294</v>
      </c>
      <c r="B10224" s="1" t="str">
        <f t="shared" si="159"/>
        <v>first electric coop corp</v>
      </c>
      <c r="C10224" s="1" t="b">
        <f>IF(D10224&lt;&gt;"",IF(COUNTIF($D$2:D10223, D10224), INDEX($A$2:$D$100000, MATCH(D10224, $D$2:D10223,0),1), FALSE), FALSE)</f>
        <v>0</v>
      </c>
      <c r="F10224" s="1" t="b">
        <f>IF(G10224&lt;&gt;"", IF(COUNTIF($G$2:G10223, G10224), INDEX($A$2:$G$100000, MATCH(G10224, $G$2:G10223,0),1), FALSE), FALSE)</f>
        <v>0</v>
      </c>
      <c r="G10224" s="1">
        <v>6342</v>
      </c>
      <c r="H10224" s="1" t="s">
        <v>10004</v>
      </c>
    </row>
    <row r="10225" spans="1:8" x14ac:dyDescent="0.2">
      <c r="A10225" s="1">
        <v>10295</v>
      </c>
      <c r="B10225" s="1" t="str">
        <f t="shared" si="159"/>
        <v>firstenergy trading serv inc</v>
      </c>
      <c r="C10225" s="1" t="b">
        <f>IF(D10225&lt;&gt;"",IF(COUNTIF($D$2:D10224, D10225), INDEX($A$2:$D$100000, MATCH(D10225, $D$2:D10224,0),1), FALSE), FALSE)</f>
        <v>0</v>
      </c>
      <c r="F10225" s="1" t="b">
        <f>IF(G10225&lt;&gt;"", IF(COUNTIF($G$2:G10224, G10225), INDEX($A$2:$G$100000, MATCH(G10225, $G$2:G10224,0),1), FALSE), FALSE)</f>
        <v>0</v>
      </c>
      <c r="G10225" s="1">
        <v>6344</v>
      </c>
      <c r="H10225" s="1" t="s">
        <v>10005</v>
      </c>
    </row>
    <row r="10226" spans="1:8" x14ac:dyDescent="0.2">
      <c r="A10226" s="1">
        <v>10296</v>
      </c>
      <c r="B10226" s="1" t="str">
        <f t="shared" si="159"/>
        <v>fitchburg gas &amp; elec light co</v>
      </c>
      <c r="C10226" s="1" t="b">
        <f>IF(D10226&lt;&gt;"",IF(COUNTIF($D$2:D10225, D10226), INDEX($A$2:$D$100000, MATCH(D10226, $D$2:D10225,0),1), FALSE), FALSE)</f>
        <v>0</v>
      </c>
      <c r="F10226" s="1" t="b">
        <f>IF(G10226&lt;&gt;"", IF(COUNTIF($G$2:G10225, G10226), INDEX($A$2:$G$100000, MATCH(G10226, $G$2:G10225,0),1), FALSE), FALSE)</f>
        <v>0</v>
      </c>
      <c r="G10226" s="1">
        <v>6374</v>
      </c>
      <c r="H10226" s="1" t="s">
        <v>10006</v>
      </c>
    </row>
    <row r="10227" spans="1:8" x14ac:dyDescent="0.2">
      <c r="A10227" s="1">
        <v>10297</v>
      </c>
      <c r="B10227" s="1" t="str">
        <f t="shared" si="159"/>
        <v>fitzgerald wtr lgt &amp; bond comm</v>
      </c>
      <c r="C10227" s="1" t="b">
        <f>IF(D10227&lt;&gt;"",IF(COUNTIF($D$2:D10226, D10227), INDEX($A$2:$D$100000, MATCH(D10227, $D$2:D10226,0),1), FALSE), FALSE)</f>
        <v>0</v>
      </c>
      <c r="F10227" s="1" t="b">
        <f>IF(G10227&lt;&gt;"", IF(COUNTIF($G$2:G10226, G10227), INDEX($A$2:$G$100000, MATCH(G10227, $G$2:G10226,0),1), FALSE), FALSE)</f>
        <v>0</v>
      </c>
      <c r="G10227" s="1">
        <v>6380</v>
      </c>
      <c r="H10227" s="1" t="s">
        <v>10007</v>
      </c>
    </row>
    <row r="10228" spans="1:8" x14ac:dyDescent="0.2">
      <c r="A10228" s="1">
        <v>10298</v>
      </c>
      <c r="B10228" s="1" t="str">
        <f t="shared" si="159"/>
        <v>firstenergy generation corp</v>
      </c>
      <c r="C10228" s="1" t="b">
        <f>IF(D10228&lt;&gt;"",IF(COUNTIF($D$2:D10227, D10228), INDEX($A$2:$D$100000, MATCH(D10228, $D$2:D10227,0),1), FALSE), FALSE)</f>
        <v>0</v>
      </c>
      <c r="F10228" s="1" t="b">
        <f>IF(G10228&lt;&gt;"", IF(COUNTIF($G$2:G10227, G10228), INDEX($A$2:$G$100000, MATCH(G10228, $G$2:G10227,0),1), FALSE), FALSE)</f>
        <v>0</v>
      </c>
      <c r="G10228" s="1">
        <v>6389</v>
      </c>
      <c r="H10228" s="1" t="s">
        <v>10008</v>
      </c>
    </row>
    <row r="10229" spans="1:8" x14ac:dyDescent="0.2">
      <c r="A10229" s="1">
        <v>10299</v>
      </c>
      <c r="B10229" s="1" t="str">
        <f t="shared" si="159"/>
        <v>flandreau city of</v>
      </c>
      <c r="C10229" s="1" t="b">
        <f>IF(D10229&lt;&gt;"",IF(COUNTIF($D$2:D10228, D10229), INDEX($A$2:$D$100000, MATCH(D10229, $D$2:D10228,0),1), FALSE), FALSE)</f>
        <v>0</v>
      </c>
      <c r="F10229" s="1" t="b">
        <f>IF(G10229&lt;&gt;"", IF(COUNTIF($G$2:G10228, G10229), INDEX($A$2:$G$100000, MATCH(G10229, $G$2:G10228,0),1), FALSE), FALSE)</f>
        <v>0</v>
      </c>
      <c r="G10229" s="1">
        <v>6390</v>
      </c>
      <c r="H10229" s="1" t="s">
        <v>10009</v>
      </c>
    </row>
    <row r="10230" spans="1:8" x14ac:dyDescent="0.2">
      <c r="A10230" s="1">
        <v>10300</v>
      </c>
      <c r="B10230" s="1" t="str">
        <f t="shared" si="159"/>
        <v>flatonia city of</v>
      </c>
      <c r="C10230" s="1" t="b">
        <f>IF(D10230&lt;&gt;"",IF(COUNTIF($D$2:D10229, D10230), INDEX($A$2:$D$100000, MATCH(D10230, $D$2:D10229,0),1), FALSE), FALSE)</f>
        <v>0</v>
      </c>
      <c r="F10230" s="1" t="b">
        <f>IF(G10230&lt;&gt;"", IF(COUNTIF($G$2:G10229, G10230), INDEX($A$2:$G$100000, MATCH(G10230, $G$2:G10229,0),1), FALSE), FALSE)</f>
        <v>0</v>
      </c>
      <c r="G10230" s="1">
        <v>6396</v>
      </c>
      <c r="H10230" s="1" t="s">
        <v>10010</v>
      </c>
    </row>
    <row r="10231" spans="1:8" x14ac:dyDescent="0.2">
      <c r="A10231" s="1">
        <v>10301</v>
      </c>
      <c r="B10231" s="1" t="str">
        <f t="shared" si="159"/>
        <v>flint electric membership corp</v>
      </c>
      <c r="C10231" s="1" t="b">
        <f>IF(D10231&lt;&gt;"",IF(COUNTIF($D$2:D10230, D10231), INDEX($A$2:$D$100000, MATCH(D10231, $D$2:D10230,0),1), FALSE), FALSE)</f>
        <v>0</v>
      </c>
      <c r="F10231" s="1" t="b">
        <f>IF(G10231&lt;&gt;"", IF(COUNTIF($G$2:G10230, G10231), INDEX($A$2:$G$100000, MATCH(G10231, $G$2:G10230,0),1), FALSE), FALSE)</f>
        <v>0</v>
      </c>
      <c r="G10231" s="1">
        <v>6411</v>
      </c>
      <c r="H10231" s="1" t="s">
        <v>10011</v>
      </c>
    </row>
    <row r="10232" spans="1:8" x14ac:dyDescent="0.2">
      <c r="A10232" s="1">
        <v>10302</v>
      </c>
      <c r="B10232" s="1" t="str">
        <f t="shared" si="159"/>
        <v>fleming city of</v>
      </c>
      <c r="C10232" s="1" t="b">
        <f>IF(D10232&lt;&gt;"",IF(COUNTIF($D$2:D10231, D10232), INDEX($A$2:$D$100000, MATCH(D10232, $D$2:D10231,0),1), FALSE), FALSE)</f>
        <v>0</v>
      </c>
      <c r="F10232" s="1" t="b">
        <f>IF(G10232&lt;&gt;"", IF(COUNTIF($G$2:G10231, G10232), INDEX($A$2:$G$100000, MATCH(G10232, $G$2:G10231,0),1), FALSE), FALSE)</f>
        <v>0</v>
      </c>
      <c r="G10232" s="1">
        <v>6418</v>
      </c>
      <c r="H10232" s="1" t="s">
        <v>10012</v>
      </c>
    </row>
    <row r="10233" spans="1:8" x14ac:dyDescent="0.2">
      <c r="A10233" s="1">
        <v>10303</v>
      </c>
      <c r="B10233" s="1" t="str">
        <f t="shared" si="159"/>
        <v>fletcher electric light co inc</v>
      </c>
      <c r="C10233" s="1" t="b">
        <f>IF(D10233&lt;&gt;"",IF(COUNTIF($D$2:D10232, D10233), INDEX($A$2:$D$100000, MATCH(D10233, $D$2:D10232,0),1), FALSE), FALSE)</f>
        <v>0</v>
      </c>
      <c r="F10233" s="1" t="b">
        <f>IF(G10233&lt;&gt;"", IF(COUNTIF($G$2:G10232, G10233), INDEX($A$2:$G$100000, MATCH(G10233, $G$2:G10232,0),1), FALSE), FALSE)</f>
        <v>0</v>
      </c>
      <c r="G10233" s="1">
        <v>6420</v>
      </c>
      <c r="H10233" s="1" t="s">
        <v>10013</v>
      </c>
    </row>
    <row r="10234" spans="1:8" x14ac:dyDescent="0.2">
      <c r="A10234" s="1">
        <v>10304</v>
      </c>
      <c r="B10234" s="1" t="str">
        <f t="shared" si="159"/>
        <v>florence city of</v>
      </c>
      <c r="C10234" s="1" t="b">
        <f>IF(D10234&lt;&gt;"",IF(COUNTIF($D$2:D10233, D10234), INDEX($A$2:$D$100000, MATCH(D10234, $D$2:D10233,0),1), FALSE), FALSE)</f>
        <v>0</v>
      </c>
      <c r="F10234" s="1" t="b">
        <f>IF(G10234&lt;&gt;"", IF(COUNTIF($G$2:G10233, G10234), INDEX($A$2:$G$100000, MATCH(G10234, $G$2:G10233,0),1), FALSE), FALSE)</f>
        <v>0</v>
      </c>
      <c r="G10234" s="1">
        <v>6422</v>
      </c>
      <c r="H10234" s="1" t="s">
        <v>10014</v>
      </c>
    </row>
    <row r="10235" spans="1:8" x14ac:dyDescent="0.2">
      <c r="A10235" s="1">
        <v>10305</v>
      </c>
      <c r="B10235" s="1" t="str">
        <f t="shared" si="159"/>
        <v>florence utility commission</v>
      </c>
      <c r="C10235" s="1" t="b">
        <f>IF(D10235&lt;&gt;"",IF(COUNTIF($D$2:D10234, D10235), INDEX($A$2:$D$100000, MATCH(D10235, $D$2:D10234,0),1), FALSE), FALSE)</f>
        <v>0</v>
      </c>
      <c r="F10235" s="1" t="b">
        <f>IF(G10235&lt;&gt;"", IF(COUNTIF($G$2:G10234, G10235), INDEX($A$2:$G$100000, MATCH(G10235, $G$2:G10234,0),1), FALSE), FALSE)</f>
        <v>0</v>
      </c>
      <c r="G10235" s="1">
        <v>6424</v>
      </c>
      <c r="H10235" s="1" t="s">
        <v>10015</v>
      </c>
    </row>
    <row r="10236" spans="1:8" x14ac:dyDescent="0.2">
      <c r="A10236" s="1">
        <v>10306</v>
      </c>
      <c r="B10236" s="1" t="str">
        <f t="shared" si="159"/>
        <v>flora town of</v>
      </c>
      <c r="C10236" s="1" t="b">
        <f>IF(D10236&lt;&gt;"",IF(COUNTIF($D$2:D10235, D10236), INDEX($A$2:$D$100000, MATCH(D10236, $D$2:D10235,0),1), FALSE), FALSE)</f>
        <v>0</v>
      </c>
      <c r="F10236" s="1" t="b">
        <f>IF(G10236&lt;&gt;"", IF(COUNTIF($G$2:G10235, G10236), INDEX($A$2:$G$100000, MATCH(G10236, $G$2:G10235,0),1), FALSE), FALSE)</f>
        <v>0</v>
      </c>
      <c r="G10236" s="1">
        <v>6425</v>
      </c>
      <c r="H10236" s="1" t="s">
        <v>10016</v>
      </c>
    </row>
    <row r="10237" spans="1:8" x14ac:dyDescent="0.2">
      <c r="A10237" s="1">
        <v>10307</v>
      </c>
      <c r="B10237" s="1" t="str">
        <f t="shared" si="159"/>
        <v>floresville city of</v>
      </c>
      <c r="C10237" s="1" t="b">
        <f>IF(D10237&lt;&gt;"",IF(COUNTIF($D$2:D10236, D10237), INDEX($A$2:$D$100000, MATCH(D10237, $D$2:D10236,0),1), FALSE), FALSE)</f>
        <v>0</v>
      </c>
      <c r="F10237" s="1" t="b">
        <f>IF(G10237&lt;&gt;"", IF(COUNTIF($G$2:G10236, G10237), INDEX($A$2:$G$100000, MATCH(G10237, $G$2:G10236,0),1), FALSE), FALSE)</f>
        <v>0</v>
      </c>
      <c r="G10237" s="1">
        <v>6427</v>
      </c>
      <c r="H10237" s="1" t="s">
        <v>10017</v>
      </c>
    </row>
    <row r="10238" spans="1:8" x14ac:dyDescent="0.2">
      <c r="A10238" s="1">
        <v>10308</v>
      </c>
      <c r="B10238" s="1" t="str">
        <f t="shared" si="159"/>
        <v>flint hills rural e c a inc</v>
      </c>
      <c r="C10238" s="1" t="b">
        <f>IF(D10238&lt;&gt;"",IF(COUNTIF($D$2:D10237, D10238), INDEX($A$2:$D$100000, MATCH(D10238, $D$2:D10237,0),1), FALSE), FALSE)</f>
        <v>0</v>
      </c>
      <c r="F10238" s="1" t="b">
        <f>IF(G10238&lt;&gt;"", IF(COUNTIF($G$2:G10237, G10238), INDEX($A$2:$G$100000, MATCH(G10238, $G$2:G10237,0),1), FALSE), FALSE)</f>
        <v>0</v>
      </c>
      <c r="G10238" s="1">
        <v>6431</v>
      </c>
      <c r="H10238" s="1" t="s">
        <v>10018</v>
      </c>
    </row>
    <row r="10239" spans="1:8" x14ac:dyDescent="0.2">
      <c r="A10239" s="1">
        <v>10309</v>
      </c>
      <c r="B10239" s="1" t="str">
        <f t="shared" si="159"/>
        <v>fleming-mason rural e c c</v>
      </c>
      <c r="C10239" s="1" t="b">
        <f>IF(D10239&lt;&gt;"",IF(COUNTIF($D$2:D10238, D10239), INDEX($A$2:$D$100000, MATCH(D10239, $D$2:D10238,0),1), FALSE), FALSE)</f>
        <v>0</v>
      </c>
      <c r="F10239" s="1" t="b">
        <f>IF(G10239&lt;&gt;"", IF(COUNTIF($G$2:G10238, G10239), INDEX($A$2:$G$100000, MATCH(G10239, $G$2:G10238,0),1), FALSE), FALSE)</f>
        <v>0</v>
      </c>
      <c r="G10239" s="1">
        <v>6442</v>
      </c>
      <c r="H10239" s="1" t="s">
        <v>10019</v>
      </c>
    </row>
    <row r="10240" spans="1:8" x14ac:dyDescent="0.2">
      <c r="A10240" s="1">
        <v>10310</v>
      </c>
      <c r="B10240" s="1" t="str">
        <f t="shared" si="159"/>
        <v>firstenergy co</v>
      </c>
      <c r="C10240" s="1" t="b">
        <f>IF(D10240&lt;&gt;"",IF(COUNTIF($D$2:D10239, D10240), INDEX($A$2:$D$100000, MATCH(D10240, $D$2:D10239,0),1), FALSE), FALSE)</f>
        <v>0</v>
      </c>
      <c r="F10240" s="1" t="b">
        <f>IF(G10240&lt;&gt;"", IF(COUNTIF($G$2:G10239, G10240), INDEX($A$2:$G$100000, MATCH(G10240, $G$2:G10239,0),1), FALSE), FALSE)</f>
        <v>0</v>
      </c>
      <c r="G10240" s="1">
        <v>6449</v>
      </c>
      <c r="H10240" s="1" t="s">
        <v>10020</v>
      </c>
    </row>
    <row r="10241" spans="1:8" x14ac:dyDescent="0.2">
      <c r="A10241" s="1">
        <v>10311</v>
      </c>
      <c r="B10241" s="1" t="str">
        <f t="shared" si="159"/>
        <v>florida public utilities co</v>
      </c>
      <c r="C10241" s="1" t="b">
        <f>IF(D10241&lt;&gt;"",IF(COUNTIF($D$2:D10240, D10241), INDEX($A$2:$D$100000, MATCH(D10241, $D$2:D10240,0),1), FALSE), FALSE)</f>
        <v>0</v>
      </c>
      <c r="F10241" s="1" t="b">
        <f>IF(G10241&lt;&gt;"", IF(COUNTIF($G$2:G10240, G10241), INDEX($A$2:$G$100000, MATCH(G10241, $G$2:G10240,0),1), FALSE), FALSE)</f>
        <v>0</v>
      </c>
      <c r="G10241" s="1">
        <v>6457</v>
      </c>
      <c r="H10241" s="1" t="s">
        <v>10021</v>
      </c>
    </row>
    <row r="10242" spans="1:8" x14ac:dyDescent="0.2">
      <c r="A10242" s="1">
        <v>10312</v>
      </c>
      <c r="B10242" s="1" t="str">
        <f t="shared" ref="B10242:B10305" si="160">IF(H10242="",E10242,H10242)</f>
        <v>first energy services</v>
      </c>
      <c r="C10242" s="1" t="b">
        <f>IF(D10242&lt;&gt;"",IF(COUNTIF($D$2:D10241, D10242), INDEX($A$2:$D$100000, MATCH(D10242, $D$2:D10241,0),1), FALSE), FALSE)</f>
        <v>0</v>
      </c>
      <c r="F10242" s="1" t="b">
        <f>IF(G10242&lt;&gt;"", IF(COUNTIF($G$2:G10241, G10242), INDEX($A$2:$G$100000, MATCH(G10242, $G$2:G10241,0),1), FALSE), FALSE)</f>
        <v>0</v>
      </c>
      <c r="G10242" s="1">
        <v>6458</v>
      </c>
      <c r="H10242" s="1" t="s">
        <v>10022</v>
      </c>
    </row>
    <row r="10243" spans="1:8" x14ac:dyDescent="0.2">
      <c r="A10243" s="1">
        <v>10313</v>
      </c>
      <c r="B10243" s="1" t="str">
        <f t="shared" si="160"/>
        <v>foley city of (riviera utils)</v>
      </c>
      <c r="C10243" s="1" t="b">
        <f>IF(D10243&lt;&gt;"",IF(COUNTIF($D$2:D10242, D10243), INDEX($A$2:$D$100000, MATCH(D10243, $D$2:D10242,0),1), FALSE), FALSE)</f>
        <v>0</v>
      </c>
      <c r="F10243" s="1" t="b">
        <f>IF(G10243&lt;&gt;"", IF(COUNTIF($G$2:G10242, G10243), INDEX($A$2:$G$100000, MATCH(G10243, $G$2:G10242,0),1), FALSE), FALSE)</f>
        <v>0</v>
      </c>
      <c r="G10243" s="1">
        <v>6491</v>
      </c>
      <c r="H10243" s="1" t="s">
        <v>10023</v>
      </c>
    </row>
    <row r="10244" spans="1:8" x14ac:dyDescent="0.2">
      <c r="A10244" s="1">
        <v>10314</v>
      </c>
      <c r="B10244" s="1" t="str">
        <f t="shared" si="160"/>
        <v>foote creek ii llc</v>
      </c>
      <c r="C10244" s="1" t="b">
        <f>IF(D10244&lt;&gt;"",IF(COUNTIF($D$2:D10243, D10244), INDEX($A$2:$D$100000, MATCH(D10244, $D$2:D10243,0),1), FALSE), FALSE)</f>
        <v>0</v>
      </c>
      <c r="F10244" s="1" t="b">
        <f>IF(G10244&lt;&gt;"", IF(COUNTIF($G$2:G10243, G10244), INDEX($A$2:$G$100000, MATCH(G10244, $G$2:G10243,0),1), FALSE), FALSE)</f>
        <v>0</v>
      </c>
      <c r="G10244" s="1">
        <v>6493</v>
      </c>
      <c r="H10244" s="1" t="s">
        <v>10024</v>
      </c>
    </row>
    <row r="10245" spans="1:8" x14ac:dyDescent="0.2">
      <c r="A10245" s="1">
        <v>10315</v>
      </c>
      <c r="B10245" s="1" t="str">
        <f t="shared" si="160"/>
        <v>fonda city of</v>
      </c>
      <c r="C10245" s="1" t="b">
        <f>IF(D10245&lt;&gt;"",IF(COUNTIF($D$2:D10244, D10245), INDEX($A$2:$D$100000, MATCH(D10245, $D$2:D10244,0),1), FALSE), FALSE)</f>
        <v>0</v>
      </c>
      <c r="F10245" s="1" t="b">
        <f>IF(G10245&lt;&gt;"", IF(COUNTIF($G$2:G10244, G10245), INDEX($A$2:$G$100000, MATCH(G10245, $G$2:G10244,0),1), FALSE), FALSE)</f>
        <v>0</v>
      </c>
      <c r="G10245" s="1">
        <v>6496</v>
      </c>
      <c r="H10245" s="1" t="s">
        <v>10025</v>
      </c>
    </row>
    <row r="10246" spans="1:8" x14ac:dyDescent="0.2">
      <c r="A10246" s="1">
        <v>10316</v>
      </c>
      <c r="B10246" s="1" t="str">
        <f t="shared" si="160"/>
        <v>fontanelle city of</v>
      </c>
      <c r="C10246" s="1" t="b">
        <f>IF(D10246&lt;&gt;"",IF(COUNTIF($D$2:D10245, D10246), INDEX($A$2:$D$100000, MATCH(D10246, $D$2:D10245,0),1), FALSE), FALSE)</f>
        <v>0</v>
      </c>
      <c r="F10246" s="1" t="b">
        <f>IF(G10246&lt;&gt;"", IF(COUNTIF($G$2:G10245, G10246), INDEX($A$2:$G$100000, MATCH(G10246, $G$2:G10245,0),1), FALSE), FALSE)</f>
        <v>0</v>
      </c>
      <c r="G10246" s="1">
        <v>6501</v>
      </c>
      <c r="H10246" s="1" t="s">
        <v>10026</v>
      </c>
    </row>
    <row r="10247" spans="1:8" x14ac:dyDescent="0.2">
      <c r="A10247" s="1">
        <v>10317</v>
      </c>
      <c r="B10247" s="1" t="str">
        <f t="shared" si="160"/>
        <v>fort laramie town of</v>
      </c>
      <c r="C10247" s="1" t="b">
        <f>IF(D10247&lt;&gt;"",IF(COUNTIF($D$2:D10246, D10247), INDEX($A$2:$D$100000, MATCH(D10247, $D$2:D10246,0),1), FALSE), FALSE)</f>
        <v>0</v>
      </c>
      <c r="F10247" s="1" t="b">
        <f>IF(G10247&lt;&gt;"", IF(COUNTIF($G$2:G10246, G10247), INDEX($A$2:$G$100000, MATCH(G10247, $G$2:G10246,0),1), FALSE), FALSE)</f>
        <v>0</v>
      </c>
      <c r="G10247" s="1">
        <v>6509</v>
      </c>
      <c r="H10247" s="1" t="s">
        <v>10027</v>
      </c>
    </row>
    <row r="10248" spans="1:8" x14ac:dyDescent="0.2">
      <c r="A10248" s="1">
        <v>10318</v>
      </c>
      <c r="B10248" s="1" t="str">
        <f t="shared" si="160"/>
        <v>flathead irrigation &amp; pwr proj</v>
      </c>
      <c r="C10248" s="1" t="b">
        <f>IF(D10248&lt;&gt;"",IF(COUNTIF($D$2:D10247, D10248), INDEX($A$2:$D$100000, MATCH(D10248, $D$2:D10247,0),1), FALSE), FALSE)</f>
        <v>0</v>
      </c>
      <c r="F10248" s="1" t="b">
        <f>IF(G10248&lt;&gt;"", IF(COUNTIF($G$2:G10247, G10248), INDEX($A$2:$G$100000, MATCH(G10248, $G$2:G10247,0),1), FALSE), FALSE)</f>
        <v>0</v>
      </c>
      <c r="G10248" s="1">
        <v>6514</v>
      </c>
      <c r="H10248" s="1" t="s">
        <v>10028</v>
      </c>
    </row>
    <row r="10249" spans="1:8" x14ac:dyDescent="0.2">
      <c r="A10249" s="1">
        <v>10319</v>
      </c>
      <c r="B10249" s="1" t="str">
        <f t="shared" si="160"/>
        <v>fonda group inc</v>
      </c>
      <c r="C10249" s="1" t="b">
        <f>IF(D10249&lt;&gt;"",IF(COUNTIF($D$2:D10248, D10249), INDEX($A$2:$D$100000, MATCH(D10249, $D$2:D10248,0),1), FALSE), FALSE)</f>
        <v>0</v>
      </c>
      <c r="F10249" s="1" t="b">
        <f>IF(G10249&lt;&gt;"", IF(COUNTIF($G$2:G10248, G10249), INDEX($A$2:$G$100000, MATCH(G10249, $G$2:G10248,0),1), FALSE), FALSE)</f>
        <v>0</v>
      </c>
      <c r="G10249" s="1">
        <v>6531</v>
      </c>
      <c r="H10249" s="1" t="s">
        <v>10029</v>
      </c>
    </row>
    <row r="10250" spans="1:8" x14ac:dyDescent="0.2">
      <c r="A10250" s="1">
        <v>10320</v>
      </c>
      <c r="B10250" s="1" t="str">
        <f t="shared" si="160"/>
        <v>fieldcrest cannon inc</v>
      </c>
      <c r="C10250" s="1" t="b">
        <f>IF(D10250&lt;&gt;"",IF(COUNTIF($D$2:D10249, D10250), INDEX($A$2:$D$100000, MATCH(D10250, $D$2:D10249,0),1), FALSE), FALSE)</f>
        <v>0</v>
      </c>
      <c r="F10250" s="1" t="b">
        <f>IF(G10250&lt;&gt;"", IF(COUNTIF($G$2:G10249, G10250), INDEX($A$2:$G$100000, MATCH(G10250, $G$2:G10249,0),1), FALSE), FALSE)</f>
        <v>0</v>
      </c>
      <c r="G10250" s="1">
        <v>6545</v>
      </c>
      <c r="H10250" s="1" t="s">
        <v>10030</v>
      </c>
    </row>
    <row r="10251" spans="1:8" x14ac:dyDescent="0.2">
      <c r="A10251" s="1">
        <v>10321</v>
      </c>
      <c r="B10251" s="1" t="str">
        <f t="shared" si="160"/>
        <v>enviro power of illinois</v>
      </c>
      <c r="C10251" s="1" t="b">
        <f>IF(D10251&lt;&gt;"",IF(COUNTIF($D$2:D10250, D10251), INDEX($A$2:$D$100000, MATCH(D10251, $D$2:D10250,0),1), FALSE), FALSE)</f>
        <v>0</v>
      </c>
      <c r="F10251" s="1" t="b">
        <f>IF(G10251&lt;&gt;"", IF(COUNTIF($G$2:G10250, G10251), INDEX($A$2:$G$100000, MATCH(G10251, $G$2:G10250,0),1), FALSE), FALSE)</f>
        <v>0</v>
      </c>
      <c r="G10251" s="1">
        <v>6570</v>
      </c>
      <c r="H10251" s="1" t="s">
        <v>10031</v>
      </c>
    </row>
    <row r="10252" spans="1:8" x14ac:dyDescent="0.2">
      <c r="A10252" s="1">
        <v>10322</v>
      </c>
      <c r="B10252" s="1" t="str">
        <f t="shared" si="160"/>
        <v>forest city town of</v>
      </c>
      <c r="C10252" s="1" t="b">
        <f>IF(D10252&lt;&gt;"",IF(COUNTIF($D$2:D10251, D10252), INDEX($A$2:$D$100000, MATCH(D10252, $D$2:D10251,0),1), FALSE), FALSE)</f>
        <v>0</v>
      </c>
      <c r="F10252" s="1" t="b">
        <f>IF(G10252&lt;&gt;"", IF(COUNTIF($G$2:G10251, G10252), INDEX($A$2:$G$100000, MATCH(G10252, $G$2:G10251,0),1), FALSE), FALSE)</f>
        <v>0</v>
      </c>
      <c r="G10252" s="1">
        <v>6580</v>
      </c>
      <c r="H10252" s="1" t="s">
        <v>10032</v>
      </c>
    </row>
    <row r="10253" spans="1:8" x14ac:dyDescent="0.2">
      <c r="A10253" s="1">
        <v>10323</v>
      </c>
      <c r="B10253" s="1" t="str">
        <f t="shared" si="160"/>
        <v>forest grove city of</v>
      </c>
      <c r="C10253" s="1" t="b">
        <f>IF(D10253&lt;&gt;"",IF(COUNTIF($D$2:D10252, D10253), INDEX($A$2:$D$100000, MATCH(D10253, $D$2:D10252,0),1), FALSE), FALSE)</f>
        <v>0</v>
      </c>
      <c r="F10253" s="1" t="b">
        <f>IF(G10253&lt;&gt;"", IF(COUNTIF($G$2:G10252, G10253), INDEX($A$2:$G$100000, MATCH(G10253, $G$2:G10252,0),1), FALSE), FALSE)</f>
        <v>0</v>
      </c>
      <c r="G10253" s="1">
        <v>6582</v>
      </c>
      <c r="H10253" s="1" t="s">
        <v>10033</v>
      </c>
    </row>
    <row r="10254" spans="1:8" x14ac:dyDescent="0.2">
      <c r="A10254" s="1">
        <v>10324</v>
      </c>
      <c r="B10254" s="1" t="str">
        <f t="shared" si="160"/>
        <v>forest oil corp</v>
      </c>
      <c r="C10254" s="1" t="b">
        <f>IF(D10254&lt;&gt;"",IF(COUNTIF($D$2:D10253, D10254), INDEX($A$2:$D$100000, MATCH(D10254, $D$2:D10253,0),1), FALSE), FALSE)</f>
        <v>0</v>
      </c>
      <c r="F10254" s="1" t="b">
        <f>IF(G10254&lt;&gt;"", IF(COUNTIF($G$2:G10253, G10254), INDEX($A$2:$G$100000, MATCH(G10254, $G$2:G10253,0),1), FALSE), FALSE)</f>
        <v>0</v>
      </c>
      <c r="G10254" s="1">
        <v>6585</v>
      </c>
      <c r="H10254" s="1" t="s">
        <v>10034</v>
      </c>
    </row>
    <row r="10255" spans="1:8" x14ac:dyDescent="0.2">
      <c r="A10255" s="1">
        <v>10325</v>
      </c>
      <c r="B10255" s="1" t="str">
        <f t="shared" si="160"/>
        <v>forsyth city of</v>
      </c>
      <c r="C10255" s="1" t="b">
        <f>IF(D10255&lt;&gt;"",IF(COUNTIF($D$2:D10254, D10255), INDEX($A$2:$D$100000, MATCH(D10255, $D$2:D10254,0),1), FALSE), FALSE)</f>
        <v>0</v>
      </c>
      <c r="F10255" s="1" t="b">
        <f>IF(G10255&lt;&gt;"", IF(COUNTIF($G$2:G10254, G10255), INDEX($A$2:$G$100000, MATCH(G10255, $G$2:G10254,0),1), FALSE), FALSE)</f>
        <v>0</v>
      </c>
      <c r="G10255" s="1">
        <v>6598</v>
      </c>
      <c r="H10255" s="1" t="s">
        <v>10035</v>
      </c>
    </row>
    <row r="10256" spans="1:8" x14ac:dyDescent="0.2">
      <c r="A10256" s="1">
        <v>10326</v>
      </c>
      <c r="B10256" s="1" t="str">
        <f t="shared" si="160"/>
        <v>fort collins city of</v>
      </c>
      <c r="C10256" s="1" t="b">
        <f>IF(D10256&lt;&gt;"",IF(COUNTIF($D$2:D10255, D10256), INDEX($A$2:$D$100000, MATCH(D10256, $D$2:D10255,0),1), FALSE), FALSE)</f>
        <v>0</v>
      </c>
      <c r="F10256" s="1" t="b">
        <f>IF(G10256&lt;&gt;"", IF(COUNTIF($G$2:G10255, G10256), INDEX($A$2:$G$100000, MATCH(G10256, $G$2:G10255,0),1), FALSE), FALSE)</f>
        <v>0</v>
      </c>
      <c r="G10256" s="1">
        <v>6604</v>
      </c>
      <c r="H10256" s="1" t="s">
        <v>10036</v>
      </c>
    </row>
    <row r="10257" spans="1:8" x14ac:dyDescent="0.2">
      <c r="A10257" s="1">
        <v>10327</v>
      </c>
      <c r="B10257" s="1" t="str">
        <f t="shared" si="160"/>
        <v>fort dodge city of</v>
      </c>
      <c r="C10257" s="1" t="b">
        <f>IF(D10257&lt;&gt;"",IF(COUNTIF($D$2:D10256, D10257), INDEX($A$2:$D$100000, MATCH(D10257, $D$2:D10256,0),1), FALSE), FALSE)</f>
        <v>0</v>
      </c>
      <c r="F10257" s="1" t="b">
        <f>IF(G10257&lt;&gt;"", IF(COUNTIF($G$2:G10256, G10257), INDEX($A$2:$G$100000, MATCH(G10257, $G$2:G10256,0),1), FALSE), FALSE)</f>
        <v>0</v>
      </c>
      <c r="G10257" s="1">
        <v>6605</v>
      </c>
      <c r="H10257" s="1" t="s">
        <v>10037</v>
      </c>
    </row>
    <row r="10258" spans="1:8" x14ac:dyDescent="0.2">
      <c r="A10258" s="1">
        <v>10328</v>
      </c>
      <c r="B10258" s="1" t="str">
        <f t="shared" si="160"/>
        <v>fort loudoun electric coop</v>
      </c>
      <c r="C10258" s="1" t="b">
        <f>IF(D10258&lt;&gt;"",IF(COUNTIF($D$2:D10257, D10258), INDEX($A$2:$D$100000, MATCH(D10258, $D$2:D10257,0),1), FALSE), FALSE)</f>
        <v>0</v>
      </c>
      <c r="F10258" s="1" t="b">
        <f>IF(G10258&lt;&gt;"", IF(COUNTIF($G$2:G10257, G10258), INDEX($A$2:$G$100000, MATCH(G10258, $G$2:G10257,0),1), FALSE), FALSE)</f>
        <v>0</v>
      </c>
      <c r="G10258" s="1">
        <v>6608</v>
      </c>
      <c r="H10258" s="1" t="s">
        <v>10038</v>
      </c>
    </row>
    <row r="10259" spans="1:8" x14ac:dyDescent="0.2">
      <c r="A10259" s="1">
        <v>10329</v>
      </c>
      <c r="B10259" s="1" t="str">
        <f t="shared" si="160"/>
        <v>fort meade city of</v>
      </c>
      <c r="C10259" s="1" t="b">
        <f>IF(D10259&lt;&gt;"",IF(COUNTIF($D$2:D10258, D10259), INDEX($A$2:$D$100000, MATCH(D10259, $D$2:D10258,0),1), FALSE), FALSE)</f>
        <v>0</v>
      </c>
      <c r="F10259" s="1" t="b">
        <f>IF(G10259&lt;&gt;"", IF(COUNTIF($G$2:G10258, G10259), INDEX($A$2:$G$100000, MATCH(G10259, $G$2:G10258,0),1), FALSE), FALSE)</f>
        <v>0</v>
      </c>
      <c r="G10259" s="1">
        <v>6609</v>
      </c>
      <c r="H10259" s="1" t="s">
        <v>10039</v>
      </c>
    </row>
    <row r="10260" spans="1:8" x14ac:dyDescent="0.2">
      <c r="A10260" s="1">
        <v>10330</v>
      </c>
      <c r="B10260" s="1" t="str">
        <f t="shared" si="160"/>
        <v>fort morgan city of</v>
      </c>
      <c r="C10260" s="1" t="b">
        <f>IF(D10260&lt;&gt;"",IF(COUNTIF($D$2:D10259, D10260), INDEX($A$2:$D$100000, MATCH(D10260, $D$2:D10259,0),1), FALSE), FALSE)</f>
        <v>0</v>
      </c>
      <c r="F10260" s="1" t="b">
        <f>IF(G10260&lt;&gt;"", IF(COUNTIF($G$2:G10259, G10260), INDEX($A$2:$G$100000, MATCH(G10260, $G$2:G10259,0),1), FALSE), FALSE)</f>
        <v>0</v>
      </c>
      <c r="G10260" s="1">
        <v>6610</v>
      </c>
      <c r="H10260" s="1" t="s">
        <v>10040</v>
      </c>
    </row>
    <row r="10261" spans="1:8" x14ac:dyDescent="0.2">
      <c r="A10261" s="1">
        <v>10331</v>
      </c>
      <c r="B10261" s="1" t="str">
        <f t="shared" si="160"/>
        <v>fort belknap electric coop inc</v>
      </c>
      <c r="C10261" s="1" t="b">
        <f>IF(D10261&lt;&gt;"",IF(COUNTIF($D$2:D10260, D10261), INDEX($A$2:$D$100000, MATCH(D10261, $D$2:D10260,0),1), FALSE), FALSE)</f>
        <v>0</v>
      </c>
      <c r="F10261" s="1" t="b">
        <f>IF(G10261&lt;&gt;"", IF(COUNTIF($G$2:G10260, G10261), INDEX($A$2:$G$100000, MATCH(G10261, $G$2:G10260,0),1), FALSE), FALSE)</f>
        <v>0</v>
      </c>
      <c r="G10261" s="1">
        <v>6611</v>
      </c>
      <c r="H10261" s="1" t="s">
        <v>10041</v>
      </c>
    </row>
    <row r="10262" spans="1:8" x14ac:dyDescent="0.2">
      <c r="A10262" s="1">
        <v>10332</v>
      </c>
      <c r="B10262" s="1" t="str">
        <f t="shared" si="160"/>
        <v>fort payne improvement auth</v>
      </c>
      <c r="C10262" s="1" t="b">
        <f>IF(D10262&lt;&gt;"",IF(COUNTIF($D$2:D10261, D10262), INDEX($A$2:$D$100000, MATCH(D10262, $D$2:D10261,0),1), FALSE), FALSE)</f>
        <v>0</v>
      </c>
      <c r="F10262" s="1" t="b">
        <f>IF(G10262&lt;&gt;"", IF(COUNTIF($G$2:G10261, G10262), INDEX($A$2:$G$100000, MATCH(G10262, $G$2:G10261,0),1), FALSE), FALSE)</f>
        <v>0</v>
      </c>
      <c r="G10262" s="1">
        <v>6612</v>
      </c>
      <c r="H10262" s="1" t="s">
        <v>10042</v>
      </c>
    </row>
    <row r="10263" spans="1:8" x14ac:dyDescent="0.2">
      <c r="A10263" s="1">
        <v>10333</v>
      </c>
      <c r="B10263" s="1" t="str">
        <f t="shared" si="160"/>
        <v>fountain town of</v>
      </c>
      <c r="C10263" s="1" t="b">
        <f>IF(D10263&lt;&gt;"",IF(COUNTIF($D$2:D10262, D10263), INDEX($A$2:$D$100000, MATCH(D10263, $D$2:D10262,0),1), FALSE), FALSE)</f>
        <v>0</v>
      </c>
      <c r="F10263" s="1" t="b">
        <f>IF(G10263&lt;&gt;"", IF(COUNTIF($G$2:G10262, G10263), INDEX($A$2:$G$100000, MATCH(G10263, $G$2:G10262,0),1), FALSE), FALSE)</f>
        <v>0</v>
      </c>
      <c r="G10263" s="1">
        <v>6613</v>
      </c>
      <c r="H10263" s="1" t="s">
        <v>10043</v>
      </c>
    </row>
    <row r="10264" spans="1:8" x14ac:dyDescent="0.2">
      <c r="A10264" s="1">
        <v>10334</v>
      </c>
      <c r="B10264" s="1" t="str">
        <f t="shared" si="160"/>
        <v>fort supply town of</v>
      </c>
      <c r="C10264" s="1" t="b">
        <f>IF(D10264&lt;&gt;"",IF(COUNTIF($D$2:D10263, D10264), INDEX($A$2:$D$100000, MATCH(D10264, $D$2:D10263,0),1), FALSE), FALSE)</f>
        <v>0</v>
      </c>
      <c r="F10264" s="1" t="b">
        <f>IF(G10264&lt;&gt;"", IF(COUNTIF($G$2:G10263, G10264), INDEX($A$2:$G$100000, MATCH(G10264, $G$2:G10263,0),1), FALSE), FALSE)</f>
        <v>0</v>
      </c>
      <c r="G10264" s="1">
        <v>6618</v>
      </c>
      <c r="H10264" s="1" t="s">
        <v>10044</v>
      </c>
    </row>
    <row r="10265" spans="1:8" x14ac:dyDescent="0.2">
      <c r="A10265" s="1">
        <v>10335</v>
      </c>
      <c r="B10265" s="1" t="str">
        <f t="shared" si="160"/>
        <v>fort wayne city of</v>
      </c>
      <c r="C10265" s="1" t="b">
        <f>IF(D10265&lt;&gt;"",IF(COUNTIF($D$2:D10264, D10265), INDEX($A$2:$D$100000, MATCH(D10265, $D$2:D10264,0),1), FALSE), FALSE)</f>
        <v>0</v>
      </c>
      <c r="F10265" s="1" t="b">
        <f>IF(G10265&lt;&gt;"", IF(COUNTIF($G$2:G10264, G10265), INDEX($A$2:$G$100000, MATCH(G10265, $G$2:G10264,0),1), FALSE), FALSE)</f>
        <v>0</v>
      </c>
      <c r="G10265" s="1">
        <v>6620</v>
      </c>
      <c r="H10265" s="1" t="s">
        <v>10045</v>
      </c>
    </row>
    <row r="10266" spans="1:8" x14ac:dyDescent="0.2">
      <c r="A10266" s="1">
        <v>10336</v>
      </c>
      <c r="B10266" s="1" t="str">
        <f t="shared" si="160"/>
        <v>fosston city of</v>
      </c>
      <c r="C10266" s="1" t="b">
        <f>IF(D10266&lt;&gt;"",IF(COUNTIF($D$2:D10265, D10266), INDEX($A$2:$D$100000, MATCH(D10266, $D$2:D10265,0),1), FALSE), FALSE)</f>
        <v>0</v>
      </c>
      <c r="F10266" s="1" t="b">
        <f>IF(G10266&lt;&gt;"", IF(COUNTIF($G$2:G10265, G10266), INDEX($A$2:$G$100000, MATCH(G10266, $G$2:G10265,0),1), FALSE), FALSE)</f>
        <v>0</v>
      </c>
      <c r="G10266" s="1">
        <v>6627</v>
      </c>
      <c r="H10266" s="1" t="s">
        <v>10046</v>
      </c>
    </row>
    <row r="10267" spans="1:8" x14ac:dyDescent="0.2">
      <c r="A10267" s="1">
        <v>10337</v>
      </c>
      <c r="B10267" s="1" t="str">
        <f t="shared" si="160"/>
        <v>fountain city of</v>
      </c>
      <c r="C10267" s="1" t="b">
        <f>IF(D10267&lt;&gt;"",IF(COUNTIF($D$2:D10266, D10267), INDEX($A$2:$D$100000, MATCH(D10267, $D$2:D10266,0),1), FALSE), FALSE)</f>
        <v>0</v>
      </c>
      <c r="F10267" s="1" t="b">
        <f>IF(G10267&lt;&gt;"", IF(COUNTIF($G$2:G10266, G10267), INDEX($A$2:$G$100000, MATCH(G10267, $G$2:G10266,0),1), FALSE), FALSE)</f>
        <v>0</v>
      </c>
      <c r="G10267" s="1">
        <v>6638</v>
      </c>
      <c r="H10267" s="1" t="s">
        <v>10047</v>
      </c>
    </row>
    <row r="10268" spans="1:8" x14ac:dyDescent="0.2">
      <c r="A10268" s="1">
        <v>10338</v>
      </c>
      <c r="B10268" s="1" t="str">
        <f t="shared" si="160"/>
        <v>four county elec member corp</v>
      </c>
      <c r="C10268" s="1" t="b">
        <f>IF(D10268&lt;&gt;"",IF(COUNTIF($D$2:D10267, D10268), INDEX($A$2:$D$100000, MATCH(D10268, $D$2:D10267,0),1), FALSE), FALSE)</f>
        <v>0</v>
      </c>
      <c r="F10268" s="1" t="b">
        <f>IF(G10268&lt;&gt;"", IF(COUNTIF($G$2:G10267, G10268), INDEX($A$2:$G$100000, MATCH(G10268, $G$2:G10267,0),1), FALSE), FALSE)</f>
        <v>0</v>
      </c>
      <c r="G10268" s="1">
        <v>6640</v>
      </c>
      <c r="H10268" s="1" t="s">
        <v>10048</v>
      </c>
    </row>
    <row r="10269" spans="1:8" x14ac:dyDescent="0.2">
      <c r="A10269" s="1">
        <v>10339</v>
      </c>
      <c r="B10269" s="1" t="str">
        <f t="shared" si="160"/>
        <v>4-county electric power assn</v>
      </c>
      <c r="C10269" s="1" t="b">
        <f>IF(D10269&lt;&gt;"",IF(COUNTIF($D$2:D10268, D10269), INDEX($A$2:$D$100000, MATCH(D10269, $D$2:D10268,0),1), FALSE), FALSE)</f>
        <v>0</v>
      </c>
      <c r="F10269" s="1" t="b">
        <f>IF(G10269&lt;&gt;"", IF(COUNTIF($G$2:G10268, G10269), INDEX($A$2:$G$100000, MATCH(G10269, $G$2:G10268,0),1), FALSE), FALSE)</f>
        <v>0</v>
      </c>
      <c r="G10269" s="1">
        <v>6641</v>
      </c>
      <c r="H10269" s="1" t="s">
        <v>10049</v>
      </c>
    </row>
    <row r="10270" spans="1:8" x14ac:dyDescent="0.2">
      <c r="A10270" s="1">
        <v>10340</v>
      </c>
      <c r="B10270" s="1" t="str">
        <f t="shared" si="160"/>
        <v>fourth branch associates-long</v>
      </c>
      <c r="C10270" s="1" t="b">
        <f>IF(D10270&lt;&gt;"",IF(COUNTIF($D$2:D10269, D10270), INDEX($A$2:$D$100000, MATCH(D10270, $D$2:D10269,0),1), FALSE), FALSE)</f>
        <v>0</v>
      </c>
      <c r="F10270" s="1" t="b">
        <f>IF(G10270&lt;&gt;"", IF(COUNTIF($G$2:G10269, G10270), INDEX($A$2:$G$100000, MATCH(G10270, $G$2:G10269,0),1), FALSE), FALSE)</f>
        <v>0</v>
      </c>
      <c r="G10270" s="1">
        <v>6648</v>
      </c>
      <c r="H10270" s="1" t="s">
        <v>10050</v>
      </c>
    </row>
    <row r="10271" spans="1:8" x14ac:dyDescent="0.2">
      <c r="A10271" s="1">
        <v>10341</v>
      </c>
      <c r="B10271" s="1" t="str">
        <f t="shared" si="160"/>
        <v>fox creek rural elec coop corp</v>
      </c>
      <c r="C10271" s="1" t="b">
        <f>IF(D10271&lt;&gt;"",IF(COUNTIF($D$2:D10270, D10271), INDEX($A$2:$D$100000, MATCH(D10271, $D$2:D10270,0),1), FALSE), FALSE)</f>
        <v>0</v>
      </c>
      <c r="F10271" s="1" t="b">
        <f>IF(G10271&lt;&gt;"", IF(COUNTIF($G$2:G10270, G10271), INDEX($A$2:$G$100000, MATCH(G10271, $G$2:G10270,0),1), FALSE), FALSE)</f>
        <v>0</v>
      </c>
      <c r="G10271" s="1">
        <v>6657</v>
      </c>
      <c r="H10271" s="1" t="s">
        <v>10051</v>
      </c>
    </row>
    <row r="10272" spans="1:8" x14ac:dyDescent="0.2">
      <c r="A10272" s="1">
        <v>10342</v>
      </c>
      <c r="B10272" s="1" t="str">
        <f t="shared" si="160"/>
        <v>four dam pool agency</v>
      </c>
      <c r="C10272" s="1" t="b">
        <f>IF(D10272&lt;&gt;"",IF(COUNTIF($D$2:D10271, D10272), INDEX($A$2:$D$100000, MATCH(D10272, $D$2:D10271,0),1), FALSE), FALSE)</f>
        <v>0</v>
      </c>
      <c r="F10272" s="1" t="b">
        <f>IF(G10272&lt;&gt;"", IF(COUNTIF($G$2:G10271, G10272), INDEX($A$2:$G$100000, MATCH(G10272, $G$2:G10271,0),1), FALSE), FALSE)</f>
        <v>0</v>
      </c>
      <c r="G10272" s="1">
        <v>6660</v>
      </c>
      <c r="H10272" s="1" t="s">
        <v>10052</v>
      </c>
    </row>
    <row r="10273" spans="1:8" x14ac:dyDescent="0.2">
      <c r="A10273" s="1">
        <v>10343</v>
      </c>
      <c r="B10273" s="1" t="str">
        <f t="shared" si="160"/>
        <v>fox river paper co</v>
      </c>
      <c r="C10273" s="1" t="b">
        <f>IF(D10273&lt;&gt;"",IF(COUNTIF($D$2:D10272, D10273), INDEX($A$2:$D$100000, MATCH(D10273, $D$2:D10272,0),1), FALSE), FALSE)</f>
        <v>0</v>
      </c>
      <c r="F10273" s="1" t="b">
        <f>IF(G10273&lt;&gt;"", IF(COUNTIF($G$2:G10272, G10273), INDEX($A$2:$G$100000, MATCH(G10273, $G$2:G10272,0),1), FALSE), FALSE)</f>
        <v>0</v>
      </c>
      <c r="G10273" s="1">
        <v>6683</v>
      </c>
      <c r="H10273" s="1" t="s">
        <v>10053</v>
      </c>
    </row>
    <row r="10274" spans="1:8" x14ac:dyDescent="0.2">
      <c r="A10274" s="1">
        <v>10344</v>
      </c>
      <c r="B10274" s="1" t="str">
        <f t="shared" si="160"/>
        <v>fpl energy maine inc</v>
      </c>
      <c r="C10274" s="1" t="b">
        <f>IF(D10274&lt;&gt;"",IF(COUNTIF($D$2:D10273, D10274), INDEX($A$2:$D$100000, MATCH(D10274, $D$2:D10273,0),1), FALSE), FALSE)</f>
        <v>0</v>
      </c>
      <c r="F10274" s="1" t="b">
        <f>IF(G10274&lt;&gt;"", IF(COUNTIF($G$2:G10273, G10274), INDEX($A$2:$G$100000, MATCH(G10274, $G$2:G10273,0),1), FALSE), FALSE)</f>
        <v>0</v>
      </c>
      <c r="G10274" s="1">
        <v>6684</v>
      </c>
      <c r="H10274" s="1" t="s">
        <v>10054</v>
      </c>
    </row>
    <row r="10275" spans="1:8" x14ac:dyDescent="0.2">
      <c r="A10275" s="1">
        <v>10345</v>
      </c>
      <c r="B10275" s="1" t="str">
        <f t="shared" si="160"/>
        <v>franklin electric light co inc</v>
      </c>
      <c r="C10275" s="1" t="b">
        <f>IF(D10275&lt;&gt;"",IF(COUNTIF($D$2:D10274, D10275), INDEX($A$2:$D$100000, MATCH(D10275, $D$2:D10274,0),1), FALSE), FALSE)</f>
        <v>0</v>
      </c>
      <c r="F10275" s="1" t="b">
        <f>IF(G10275&lt;&gt;"", IF(COUNTIF($G$2:G10274, G10275), INDEX($A$2:$G$100000, MATCH(G10275, $G$2:G10274,0),1), FALSE), FALSE)</f>
        <v>0</v>
      </c>
      <c r="G10275" s="1">
        <v>6702</v>
      </c>
      <c r="H10275" s="1" t="s">
        <v>10055</v>
      </c>
    </row>
    <row r="10276" spans="1:8" x14ac:dyDescent="0.2">
      <c r="A10276" s="1">
        <v>10346</v>
      </c>
      <c r="B10276" s="1" t="str">
        <f t="shared" si="160"/>
        <v>frankfort city of</v>
      </c>
      <c r="C10276" s="1" t="b">
        <f>IF(D10276&lt;&gt;"",IF(COUNTIF($D$2:D10275, D10276), INDEX($A$2:$D$100000, MATCH(D10276, $D$2:D10275,0),1), FALSE), FALSE)</f>
        <v>0</v>
      </c>
      <c r="F10276" s="1" t="b">
        <f>IF(G10276&lt;&gt;"", IF(COUNTIF($G$2:G10275, G10276), INDEX($A$2:$G$100000, MATCH(G10276, $G$2:G10275,0),1), FALSE), FALSE)</f>
        <v>0</v>
      </c>
      <c r="G10276" s="1">
        <v>6707</v>
      </c>
      <c r="H10276" s="1" t="s">
        <v>10056</v>
      </c>
    </row>
    <row r="10277" spans="1:8" x14ac:dyDescent="0.2">
      <c r="A10277" s="1">
        <v>10347</v>
      </c>
      <c r="B10277" s="1" t="str">
        <f t="shared" si="160"/>
        <v>frankfort city of</v>
      </c>
      <c r="C10277" s="1" t="b">
        <f>IF(D10277&lt;&gt;"",IF(COUNTIF($D$2:D10276, D10277), INDEX($A$2:$D$100000, MATCH(D10277, $D$2:D10276,0),1), FALSE), FALSE)</f>
        <v>0</v>
      </c>
      <c r="F10277" s="1" t="b">
        <f>IF(G10277&lt;&gt;"", IF(COUNTIF($G$2:G10276, G10277), INDEX($A$2:$G$100000, MATCH(G10277, $G$2:G10276,0),1), FALSE), FALSE)</f>
        <v>0</v>
      </c>
      <c r="G10277" s="1">
        <v>6708</v>
      </c>
      <c r="H10277" s="1" t="s">
        <v>10056</v>
      </c>
    </row>
    <row r="10278" spans="1:8" x14ac:dyDescent="0.2">
      <c r="A10278" s="1">
        <v>10348</v>
      </c>
      <c r="B10278" s="1" t="str">
        <f t="shared" si="160"/>
        <v>easley city of</v>
      </c>
      <c r="C10278" s="1" t="b">
        <f>IF(D10278&lt;&gt;"",IF(COUNTIF($D$2:D10277, D10278), INDEX($A$2:$D$100000, MATCH(D10278, $D$2:D10277,0),1), FALSE), FALSE)</f>
        <v>0</v>
      </c>
      <c r="F10278" s="1" t="b">
        <f>IF(G10278&lt;&gt;"", IF(COUNTIF($G$2:G10277, G10278), INDEX($A$2:$G$100000, MATCH(G10278, $G$2:G10277,0),1), FALSE), FALSE)</f>
        <v>0</v>
      </c>
      <c r="G10278" s="1">
        <v>6709</v>
      </c>
      <c r="H10278" s="1" t="s">
        <v>10057</v>
      </c>
    </row>
    <row r="10279" spans="1:8" x14ac:dyDescent="0.2">
      <c r="A10279" s="1">
        <v>10349</v>
      </c>
      <c r="B10279" s="1" t="str">
        <f t="shared" si="160"/>
        <v>frankfort village of</v>
      </c>
      <c r="C10279" s="1" t="b">
        <f>IF(D10279&lt;&gt;"",IF(COUNTIF($D$2:D10278, D10279), INDEX($A$2:$D$100000, MATCH(D10279, $D$2:D10278,0),1), FALSE), FALSE)</f>
        <v>0</v>
      </c>
      <c r="F10279" s="1" t="b">
        <f>IF(G10279&lt;&gt;"", IF(COUNTIF($G$2:G10278, G10279), INDEX($A$2:$G$100000, MATCH(G10279, $G$2:G10278,0),1), FALSE), FALSE)</f>
        <v>0</v>
      </c>
      <c r="G10279" s="1">
        <v>6711</v>
      </c>
      <c r="H10279" s="1" t="s">
        <v>10058</v>
      </c>
    </row>
    <row r="10280" spans="1:8" x14ac:dyDescent="0.2">
      <c r="A10280" s="1">
        <v>10350</v>
      </c>
      <c r="B10280" s="1" t="str">
        <f t="shared" si="160"/>
        <v>franklin electric coop</v>
      </c>
      <c r="C10280" s="1" t="b">
        <f>IF(D10280&lt;&gt;"",IF(COUNTIF($D$2:D10279, D10280), INDEX($A$2:$D$100000, MATCH(D10280, $D$2:D10279,0),1), FALSE), FALSE)</f>
        <v>0</v>
      </c>
      <c r="F10280" s="1" t="b">
        <f>IF(G10280&lt;&gt;"", IF(COUNTIF($G$2:G10279, G10280), INDEX($A$2:$G$100000, MATCH(G10280, $G$2:G10279,0),1), FALSE), FALSE)</f>
        <v>0</v>
      </c>
      <c r="G10280" s="1">
        <v>6717</v>
      </c>
      <c r="H10280" s="1" t="s">
        <v>10059</v>
      </c>
    </row>
    <row r="10281" spans="1:8" x14ac:dyDescent="0.2">
      <c r="A10281" s="1">
        <v>10351</v>
      </c>
      <c r="B10281" s="1" t="str">
        <f t="shared" si="160"/>
        <v>franklin city of</v>
      </c>
      <c r="C10281" s="1" t="b">
        <f>IF(D10281&lt;&gt;"",IF(COUNTIF($D$2:D10280, D10281), INDEX($A$2:$D$100000, MATCH(D10281, $D$2:D10280,0),1), FALSE), FALSE)</f>
        <v>0</v>
      </c>
      <c r="F10281" s="1" t="b">
        <f>IF(G10281&lt;&gt;"", IF(COUNTIF($G$2:G10280, G10281), INDEX($A$2:$G$100000, MATCH(G10281, $G$2:G10280,0),1), FALSE), FALSE)</f>
        <v>0</v>
      </c>
      <c r="G10281" s="1">
        <v>6718</v>
      </c>
      <c r="H10281" s="1" t="s">
        <v>10060</v>
      </c>
    </row>
    <row r="10282" spans="1:8" x14ac:dyDescent="0.2">
      <c r="A10282" s="1">
        <v>10352</v>
      </c>
      <c r="B10282" s="1" t="str">
        <f t="shared" si="160"/>
        <v>frank oil co</v>
      </c>
      <c r="C10282" s="1" t="b">
        <f>IF(D10282&lt;&gt;"",IF(COUNTIF($D$2:D10281, D10282), INDEX($A$2:$D$100000, MATCH(D10282, $D$2:D10281,0),1), FALSE), FALSE)</f>
        <v>0</v>
      </c>
      <c r="F10282" s="1" t="b">
        <f>IF(G10282&lt;&gt;"", IF(COUNTIF($G$2:G10281, G10282), INDEX($A$2:$G$100000, MATCH(G10282, $G$2:G10281,0),1), FALSE), FALSE)</f>
        <v>0</v>
      </c>
      <c r="G10282" s="1">
        <v>6719</v>
      </c>
      <c r="H10282" s="1" t="s">
        <v>10061</v>
      </c>
    </row>
    <row r="10283" spans="1:8" x14ac:dyDescent="0.2">
      <c r="A10283" s="1">
        <v>10353</v>
      </c>
      <c r="B10283" s="1" t="str">
        <f t="shared" si="160"/>
        <v>franklin rural electric coop</v>
      </c>
      <c r="C10283" s="1" t="b">
        <f>IF(D10283&lt;&gt;"",IF(COUNTIF($D$2:D10282, D10283), INDEX($A$2:$D$100000, MATCH(D10283, $D$2:D10282,0),1), FALSE), FALSE)</f>
        <v>0</v>
      </c>
      <c r="F10283" s="1" t="b">
        <f>IF(G10283&lt;&gt;"", IF(COUNTIF($G$2:G10282, G10283), INDEX($A$2:$G$100000, MATCH(G10283, $G$2:G10282,0),1), FALSE), FALSE)</f>
        <v>0</v>
      </c>
      <c r="G10283" s="1">
        <v>6722</v>
      </c>
      <c r="H10283" s="1" t="s">
        <v>10062</v>
      </c>
    </row>
    <row r="10284" spans="1:8" x14ac:dyDescent="0.2">
      <c r="A10284" s="1">
        <v>10354</v>
      </c>
      <c r="B10284" s="1" t="str">
        <f t="shared" si="160"/>
        <v>franklin county rural p p d</v>
      </c>
      <c r="C10284" s="1" t="b">
        <f>IF(D10284&lt;&gt;"",IF(COUNTIF($D$2:D10283, D10284), INDEX($A$2:$D$100000, MATCH(D10284, $D$2:D10283,0),1), FALSE), FALSE)</f>
        <v>0</v>
      </c>
      <c r="F10284" s="1" t="b">
        <f>IF(G10284&lt;&gt;"", IF(COUNTIF($G$2:G10283, G10284), INDEX($A$2:$G$100000, MATCH(G10284, $G$2:G10283,0),1), FALSE), FALSE)</f>
        <v>0</v>
      </c>
      <c r="G10284" s="1">
        <v>6733</v>
      </c>
      <c r="H10284" s="1" t="s">
        <v>10063</v>
      </c>
    </row>
    <row r="10285" spans="1:8" x14ac:dyDescent="0.2">
      <c r="A10285" s="1">
        <v>10355</v>
      </c>
      <c r="B10285" s="1" t="str">
        <f t="shared" si="160"/>
        <v>frankton town of</v>
      </c>
      <c r="C10285" s="1" t="b">
        <f>IF(D10285&lt;&gt;"",IF(COUNTIF($D$2:D10284, D10285), INDEX($A$2:$D$100000, MATCH(D10285, $D$2:D10284,0),1), FALSE), FALSE)</f>
        <v>0</v>
      </c>
      <c r="F10285" s="1" t="b">
        <f>IF(G10285&lt;&gt;"", IF(COUNTIF($G$2:G10284, G10285), INDEX($A$2:$G$100000, MATCH(G10285, $G$2:G10284,0),1), FALSE), FALSE)</f>
        <v>0</v>
      </c>
      <c r="G10285" s="1">
        <v>6735</v>
      </c>
      <c r="H10285" s="1" t="s">
        <v>10064</v>
      </c>
    </row>
    <row r="10286" spans="1:8" x14ac:dyDescent="0.2">
      <c r="A10286" s="1">
        <v>10356</v>
      </c>
      <c r="B10286" s="1" t="str">
        <f t="shared" si="160"/>
        <v>friendly power co llc</v>
      </c>
      <c r="C10286" s="1" t="b">
        <f>IF(D10286&lt;&gt;"",IF(COUNTIF($D$2:D10285, D10286), INDEX($A$2:$D$100000, MATCH(D10286, $D$2:D10285,0),1), FALSE), FALSE)</f>
        <v>0</v>
      </c>
      <c r="F10286" s="1" t="b">
        <f>IF(G10286&lt;&gt;"", IF(COUNTIF($G$2:G10285, G10286), INDEX($A$2:$G$100000, MATCH(G10286, $G$2:G10285,0),1), FALSE), FALSE)</f>
        <v>0</v>
      </c>
      <c r="G10286" s="1">
        <v>6749</v>
      </c>
      <c r="H10286" s="1" t="s">
        <v>10065</v>
      </c>
    </row>
    <row r="10287" spans="1:8" x14ac:dyDescent="0.2">
      <c r="A10287" s="1">
        <v>10357</v>
      </c>
      <c r="B10287" s="1" t="str">
        <f t="shared" si="160"/>
        <v>frederick city of</v>
      </c>
      <c r="C10287" s="1" t="b">
        <f>IF(D10287&lt;&gt;"",IF(COUNTIF($D$2:D10286, D10287), INDEX($A$2:$D$100000, MATCH(D10287, $D$2:D10286,0),1), FALSE), FALSE)</f>
        <v>0</v>
      </c>
      <c r="F10287" s="1" t="b">
        <f>IF(G10287&lt;&gt;"", IF(COUNTIF($G$2:G10286, G10287), INDEX($A$2:$G$100000, MATCH(G10287, $G$2:G10286,0),1), FALSE), FALSE)</f>
        <v>0</v>
      </c>
      <c r="G10287" s="1">
        <v>6750</v>
      </c>
      <c r="H10287" s="1" t="s">
        <v>10066</v>
      </c>
    </row>
    <row r="10288" spans="1:8" x14ac:dyDescent="0.2">
      <c r="A10288" s="1">
        <v>10358</v>
      </c>
      <c r="B10288" s="1" t="str">
        <f t="shared" si="160"/>
        <v>frederick town of</v>
      </c>
      <c r="C10288" s="1" t="b">
        <f>IF(D10288&lt;&gt;"",IF(COUNTIF($D$2:D10287, D10288), INDEX($A$2:$D$100000, MATCH(D10288, $D$2:D10287,0),1), FALSE), FALSE)</f>
        <v>0</v>
      </c>
      <c r="F10288" s="1" t="b">
        <f>IF(G10288&lt;&gt;"", IF(COUNTIF($G$2:G10287, G10288), INDEX($A$2:$G$100000, MATCH(G10288, $G$2:G10287,0),1), FALSE), FALSE)</f>
        <v>0</v>
      </c>
      <c r="G10288" s="1">
        <v>6752</v>
      </c>
      <c r="H10288" s="1" t="s">
        <v>10067</v>
      </c>
    </row>
    <row r="10289" spans="1:8" x14ac:dyDescent="0.2">
      <c r="A10289" s="1">
        <v>10359</v>
      </c>
      <c r="B10289" s="1" t="str">
        <f t="shared" si="160"/>
        <v>city of fredonia</v>
      </c>
      <c r="C10289" s="1" t="b">
        <f>IF(D10289&lt;&gt;"",IF(COUNTIF($D$2:D10288, D10289), INDEX($A$2:$D$100000, MATCH(D10289, $D$2:D10288,0),1), FALSE), FALSE)</f>
        <v>0</v>
      </c>
      <c r="F10289" s="1" t="b">
        <f>IF(G10289&lt;&gt;"", IF(COUNTIF($G$2:G10288, G10289), INDEX($A$2:$G$100000, MATCH(G10289, $G$2:G10288,0),1), FALSE), FALSE)</f>
        <v>0</v>
      </c>
      <c r="G10289" s="1">
        <v>6753</v>
      </c>
      <c r="H10289" s="1" t="s">
        <v>10068</v>
      </c>
    </row>
    <row r="10290" spans="1:8" x14ac:dyDescent="0.2">
      <c r="A10290" s="1">
        <v>10360</v>
      </c>
      <c r="B10290" s="1" t="str">
        <f t="shared" si="160"/>
        <v>fredericksburg city of</v>
      </c>
      <c r="C10290" s="1" t="b">
        <f>IF(D10290&lt;&gt;"",IF(COUNTIF($D$2:D10289, D10290), INDEX($A$2:$D$100000, MATCH(D10290, $D$2:D10289,0),1), FALSE), FALSE)</f>
        <v>0</v>
      </c>
      <c r="F10290" s="1" t="b">
        <f>IF(G10290&lt;&gt;"", IF(COUNTIF($G$2:G10289, G10290), INDEX($A$2:$G$100000, MATCH(G10290, $G$2:G10289,0),1), FALSE), FALSE)</f>
        <v>0</v>
      </c>
      <c r="G10290" s="1">
        <v>6758</v>
      </c>
      <c r="H10290" s="1" t="s">
        <v>10069</v>
      </c>
    </row>
    <row r="10291" spans="1:8" x14ac:dyDescent="0.2">
      <c r="A10291" s="1">
        <v>10361</v>
      </c>
      <c r="B10291" s="1" t="str">
        <f t="shared" si="160"/>
        <v>fredericksburg city of</v>
      </c>
      <c r="C10291" s="1" t="b">
        <f>IF(D10291&lt;&gt;"",IF(COUNTIF($D$2:D10290, D10291), INDEX($A$2:$D$100000, MATCH(D10291, $D$2:D10290,0),1), FALSE), FALSE)</f>
        <v>0</v>
      </c>
      <c r="F10291" s="1" t="b">
        <f>IF(G10291&lt;&gt;"", IF(COUNTIF($G$2:G10290, G10291), INDEX($A$2:$G$100000, MATCH(G10291, $G$2:G10290,0),1), FALSE), FALSE)</f>
        <v>0</v>
      </c>
      <c r="G10291" s="1">
        <v>6759</v>
      </c>
      <c r="H10291" s="1" t="s">
        <v>10069</v>
      </c>
    </row>
    <row r="10292" spans="1:8" x14ac:dyDescent="0.2">
      <c r="A10292" s="1">
        <v>10362</v>
      </c>
      <c r="B10292" s="1" t="str">
        <f t="shared" si="160"/>
        <v>fredericktown city of</v>
      </c>
      <c r="C10292" s="1" t="b">
        <f>IF(D10292&lt;&gt;"",IF(COUNTIF($D$2:D10291, D10292), INDEX($A$2:$D$100000, MATCH(D10292, $D$2:D10291,0),1), FALSE), FALSE)</f>
        <v>0</v>
      </c>
      <c r="F10292" s="1" t="b">
        <f>IF(G10292&lt;&gt;"", IF(COUNTIF($G$2:G10291, G10292), INDEX($A$2:$G$100000, MATCH(G10292, $G$2:G10291,0),1), FALSE), FALSE)</f>
        <v>0</v>
      </c>
      <c r="G10292" s="1">
        <v>6761</v>
      </c>
      <c r="H10292" s="1" t="s">
        <v>10070</v>
      </c>
    </row>
    <row r="10293" spans="1:8" x14ac:dyDescent="0.2">
      <c r="A10293" s="1">
        <v>10363</v>
      </c>
      <c r="B10293" s="1" t="str">
        <f t="shared" si="160"/>
        <v>fremont town of</v>
      </c>
      <c r="C10293" s="1" t="b">
        <f>IF(D10293&lt;&gt;"",IF(COUNTIF($D$2:D10292, D10293), INDEX($A$2:$D$100000, MATCH(D10293, $D$2:D10292,0),1), FALSE), FALSE)</f>
        <v>0</v>
      </c>
      <c r="F10293" s="1" t="b">
        <f>IF(G10293&lt;&gt;"", IF(COUNTIF($G$2:G10292, G10293), INDEX($A$2:$G$100000, MATCH(G10293, $G$2:G10292,0),1), FALSE), FALSE)</f>
        <v>0</v>
      </c>
      <c r="G10293" s="1">
        <v>6780</v>
      </c>
      <c r="H10293" s="1" t="s">
        <v>10071</v>
      </c>
    </row>
    <row r="10294" spans="1:8" x14ac:dyDescent="0.2">
      <c r="A10294" s="1">
        <v>10364</v>
      </c>
      <c r="B10294" s="1" t="str">
        <f t="shared" si="160"/>
        <v>freeborn-mower electric coop</v>
      </c>
      <c r="C10294" s="1" t="b">
        <f>IF(D10294&lt;&gt;"",IF(COUNTIF($D$2:D10293, D10294), INDEX($A$2:$D$100000, MATCH(D10294, $D$2:D10293,0),1), FALSE), FALSE)</f>
        <v>0</v>
      </c>
      <c r="F10294" s="1" t="b">
        <f>IF(G10294&lt;&gt;"", IF(COUNTIF($G$2:G10293, G10294), INDEX($A$2:$G$100000, MATCH(G10294, $G$2:G10293,0),1), FALSE), FALSE)</f>
        <v>0</v>
      </c>
      <c r="G10294" s="1">
        <v>6782</v>
      </c>
      <c r="H10294" s="1" t="s">
        <v>10072</v>
      </c>
    </row>
    <row r="10295" spans="1:8" x14ac:dyDescent="0.2">
      <c r="A10295" s="1">
        <v>10365</v>
      </c>
      <c r="B10295" s="1" t="str">
        <f t="shared" si="160"/>
        <v>french broad elec member corp</v>
      </c>
      <c r="C10295" s="1" t="b">
        <f>IF(D10295&lt;&gt;"",IF(COUNTIF($D$2:D10294, D10295), INDEX($A$2:$D$100000, MATCH(D10295, $D$2:D10294,0),1), FALSE), FALSE)</f>
        <v>0</v>
      </c>
      <c r="F10295" s="1" t="b">
        <f>IF(G10295&lt;&gt;"", IF(COUNTIF($G$2:G10294, G10295), INDEX($A$2:$G$100000, MATCH(G10295, $G$2:G10294,0),1), FALSE), FALSE)</f>
        <v>0</v>
      </c>
      <c r="G10295" s="1">
        <v>6784</v>
      </c>
      <c r="H10295" s="1" t="s">
        <v>10073</v>
      </c>
    </row>
    <row r="10296" spans="1:8" x14ac:dyDescent="0.2">
      <c r="A10296" s="1">
        <v>10366</v>
      </c>
      <c r="B10296" s="1" t="str">
        <f t="shared" si="160"/>
        <v>friend city of</v>
      </c>
      <c r="C10296" s="1" t="b">
        <f>IF(D10296&lt;&gt;"",IF(COUNTIF($D$2:D10295, D10296), INDEX($A$2:$D$100000, MATCH(D10296, $D$2:D10295,0),1), FALSE), FALSE)</f>
        <v>0</v>
      </c>
      <c r="F10296" s="1" t="b">
        <f>IF(G10296&lt;&gt;"", IF(COUNTIF($G$2:G10295, G10296), INDEX($A$2:$G$100000, MATCH(G10296, $G$2:G10295,0),1), FALSE), FALSE)</f>
        <v>0</v>
      </c>
      <c r="G10296" s="1">
        <v>6793</v>
      </c>
      <c r="H10296" s="1" t="s">
        <v>10074</v>
      </c>
    </row>
    <row r="10297" spans="1:8" x14ac:dyDescent="0.2">
      <c r="A10297" s="1">
        <v>10367</v>
      </c>
      <c r="B10297" s="1" t="str">
        <f t="shared" si="160"/>
        <v>fresno power investors lp</v>
      </c>
      <c r="C10297" s="1" t="b">
        <f>IF(D10297&lt;&gt;"",IF(COUNTIF($D$2:D10296, D10297), INDEX($A$2:$D$100000, MATCH(D10297, $D$2:D10296,0),1), FALSE), FALSE)</f>
        <v>0</v>
      </c>
      <c r="F10297" s="1" t="b">
        <f>IF(G10297&lt;&gt;"", IF(COUNTIF($G$2:G10296, G10297), INDEX($A$2:$G$100000, MATCH(G10297, $G$2:G10296,0),1), FALSE), FALSE)</f>
        <v>0</v>
      </c>
      <c r="G10297" s="1">
        <v>6797</v>
      </c>
      <c r="H10297" s="1" t="s">
        <v>10075</v>
      </c>
    </row>
    <row r="10298" spans="1:8" x14ac:dyDescent="0.2">
      <c r="A10298" s="1">
        <v>10368</v>
      </c>
      <c r="B10298" s="1" t="str">
        <f t="shared" si="160"/>
        <v>fresno cogen inc</v>
      </c>
      <c r="C10298" s="1" t="b">
        <f>IF(D10298&lt;&gt;"",IF(COUNTIF($D$2:D10297, D10298), INDEX($A$2:$D$100000, MATCH(D10298, $D$2:D10297,0),1), FALSE), FALSE)</f>
        <v>0</v>
      </c>
      <c r="F10298" s="1" t="b">
        <f>IF(G10298&lt;&gt;"", IF(COUNTIF($G$2:G10297, G10298), INDEX($A$2:$G$100000, MATCH(G10298, $G$2:G10297,0),1), FALSE), FALSE)</f>
        <v>0</v>
      </c>
      <c r="G10298" s="1">
        <v>6798</v>
      </c>
      <c r="H10298" s="1" t="s">
        <v>10076</v>
      </c>
    </row>
    <row r="10299" spans="1:8" x14ac:dyDescent="0.2">
      <c r="A10299" s="1">
        <v>10369</v>
      </c>
      <c r="B10299" s="1" t="str">
        <f t="shared" si="160"/>
        <v>fple energy lp</v>
      </c>
      <c r="C10299" s="1" t="b">
        <f>IF(D10299&lt;&gt;"",IF(COUNTIF($D$2:D10298, D10299), INDEX($A$2:$D$100000, MATCH(D10299, $D$2:D10298,0),1), FALSE), FALSE)</f>
        <v>0</v>
      </c>
      <c r="F10299" s="1" t="b">
        <f>IF(G10299&lt;&gt;"", IF(COUNTIF($G$2:G10298, G10299), INDEX($A$2:$G$100000, MATCH(G10299, $G$2:G10298,0),1), FALSE), FALSE)</f>
        <v>0</v>
      </c>
      <c r="G10299" s="1">
        <v>6801</v>
      </c>
      <c r="H10299" s="1" t="s">
        <v>10077</v>
      </c>
    </row>
    <row r="10300" spans="1:8" x14ac:dyDescent="0.2">
      <c r="A10300" s="1">
        <v>10370</v>
      </c>
      <c r="B10300" s="1" t="str">
        <f t="shared" si="160"/>
        <v>front royal town of</v>
      </c>
      <c r="C10300" s="1" t="b">
        <f>IF(D10300&lt;&gt;"",IF(COUNTIF($D$2:D10299, D10300), INDEX($A$2:$D$100000, MATCH(D10300, $D$2:D10299,0),1), FALSE), FALSE)</f>
        <v>0</v>
      </c>
      <c r="F10300" s="1" t="b">
        <f>IF(G10300&lt;&gt;"", IF(COUNTIF($G$2:G10299, G10300), INDEX($A$2:$G$100000, MATCH(G10300, $G$2:G10299,0),1), FALSE), FALSE)</f>
        <v>0</v>
      </c>
      <c r="G10300" s="1">
        <v>6803</v>
      </c>
      <c r="H10300" s="1" t="s">
        <v>10078</v>
      </c>
    </row>
    <row r="10301" spans="1:8" x14ac:dyDescent="0.2">
      <c r="A10301" s="1">
        <v>10371</v>
      </c>
      <c r="B10301" s="1" t="str">
        <f t="shared" si="160"/>
        <v>frontier power co</v>
      </c>
      <c r="C10301" s="1" t="b">
        <f>IF(D10301&lt;&gt;"",IF(COUNTIF($D$2:D10300, D10301), INDEX($A$2:$D$100000, MATCH(D10301, $D$2:D10300,0),1), FALSE), FALSE)</f>
        <v>0</v>
      </c>
      <c r="F10301" s="1" t="b">
        <f>IF(G10301&lt;&gt;"", IF(COUNTIF($G$2:G10300, G10301), INDEX($A$2:$G$100000, MATCH(G10301, $G$2:G10300,0),1), FALSE), FALSE)</f>
        <v>0</v>
      </c>
      <c r="G10301" s="1">
        <v>6804</v>
      </c>
      <c r="H10301" s="1" t="s">
        <v>10079</v>
      </c>
    </row>
    <row r="10302" spans="1:8" x14ac:dyDescent="0.2">
      <c r="A10302" s="1">
        <v>10372</v>
      </c>
      <c r="B10302" s="1" t="str">
        <f t="shared" si="160"/>
        <v>el segundo power llc</v>
      </c>
      <c r="C10302" s="1" t="b">
        <f>IF(D10302&lt;&gt;"",IF(COUNTIF($D$2:D10301, D10302), INDEX($A$2:$D$100000, MATCH(D10302, $D$2:D10301,0),1), FALSE), FALSE)</f>
        <v>0</v>
      </c>
      <c r="F10302" s="1" t="b">
        <f>IF(G10302&lt;&gt;"", IF(COUNTIF($G$2:G10301, G10302), INDEX($A$2:$G$100000, MATCH(G10302, $G$2:G10301,0),1), FALSE), FALSE)</f>
        <v>0</v>
      </c>
      <c r="G10302" s="1">
        <v>6820</v>
      </c>
      <c r="H10302" s="1" t="s">
        <v>10080</v>
      </c>
    </row>
    <row r="10303" spans="1:8" x14ac:dyDescent="0.2">
      <c r="A10303" s="1">
        <v>10373</v>
      </c>
      <c r="B10303" s="1" t="str">
        <f t="shared" si="160"/>
        <v>fulton cogeneration associates</v>
      </c>
      <c r="C10303" s="1" t="b">
        <f>IF(D10303&lt;&gt;"",IF(COUNTIF($D$2:D10302, D10303), INDEX($A$2:$D$100000, MATCH(D10303, $D$2:D10302,0),1), FALSE), FALSE)</f>
        <v>0</v>
      </c>
      <c r="F10303" s="1" t="b">
        <f>IF(G10303&lt;&gt;"", IF(COUNTIF($G$2:G10302, G10303), INDEX($A$2:$G$100000, MATCH(G10303, $G$2:G10302,0),1), FALSE), FALSE)</f>
        <v>0</v>
      </c>
      <c r="G10303" s="1">
        <v>6829</v>
      </c>
      <c r="H10303" s="1" t="s">
        <v>10081</v>
      </c>
    </row>
    <row r="10304" spans="1:8" x14ac:dyDescent="0.2">
      <c r="A10304" s="1">
        <v>10374</v>
      </c>
      <c r="B10304" s="1" t="str">
        <f t="shared" si="160"/>
        <v>fulton city of</v>
      </c>
      <c r="C10304" s="1" t="b">
        <f>IF(D10304&lt;&gt;"",IF(COUNTIF($D$2:D10303, D10304), INDEX($A$2:$D$100000, MATCH(D10304, $D$2:D10303,0),1), FALSE), FALSE)</f>
        <v>0</v>
      </c>
      <c r="F10304" s="1" t="b">
        <f>IF(G10304&lt;&gt;"", IF(COUNTIF($G$2:G10303, G10304), INDEX($A$2:$G$100000, MATCH(G10304, $G$2:G10303,0),1), FALSE), FALSE)</f>
        <v>0</v>
      </c>
      <c r="G10304" s="1">
        <v>6840</v>
      </c>
      <c r="H10304" s="1" t="s">
        <v>10082</v>
      </c>
    </row>
    <row r="10305" spans="1:8" x14ac:dyDescent="0.2">
      <c r="A10305" s="1">
        <v>10375</v>
      </c>
      <c r="B10305" s="1" t="str">
        <f t="shared" si="160"/>
        <v>fruit belt electric coop</v>
      </c>
      <c r="C10305" s="1" t="b">
        <f>IF(D10305&lt;&gt;"",IF(COUNTIF($D$2:D10304, D10305), INDEX($A$2:$D$100000, MATCH(D10305, $D$2:D10304,0),1), FALSE), FALSE)</f>
        <v>0</v>
      </c>
      <c r="F10305" s="1" t="b">
        <f>IF(G10305&lt;&gt;"", IF(COUNTIF($G$2:G10304, G10305), INDEX($A$2:$G$100000, MATCH(G10305, $G$2:G10304,0),1), FALSE), FALSE)</f>
        <v>0</v>
      </c>
      <c r="G10305" s="1">
        <v>6843</v>
      </c>
      <c r="H10305" s="1" t="s">
        <v>10083</v>
      </c>
    </row>
    <row r="10306" spans="1:8" x14ac:dyDescent="0.2">
      <c r="A10306" s="1">
        <v>10376</v>
      </c>
      <c r="B10306" s="1" t="str">
        <f t="shared" ref="B10306:B10369" si="161">IF(H10306="",E10306,H10306)</f>
        <v>fulton county rural e m c</v>
      </c>
      <c r="C10306" s="1" t="b">
        <f>IF(D10306&lt;&gt;"",IF(COUNTIF($D$2:D10305, D10306), INDEX($A$2:$D$100000, MATCH(D10306, $D$2:D10305,0),1), FALSE), FALSE)</f>
        <v>0</v>
      </c>
      <c r="F10306" s="1" t="b">
        <f>IF(G10306&lt;&gt;"", IF(COUNTIF($G$2:G10305, G10306), INDEX($A$2:$G$100000, MATCH(G10306, $G$2:G10305,0),1), FALSE), FALSE)</f>
        <v>0</v>
      </c>
      <c r="G10306" s="1">
        <v>6848</v>
      </c>
      <c r="H10306" s="1" t="s">
        <v>10084</v>
      </c>
    </row>
    <row r="10307" spans="1:8" x14ac:dyDescent="0.2">
      <c r="A10307" s="1">
        <v>10377</v>
      </c>
      <c r="B10307" s="1" t="str">
        <f t="shared" si="161"/>
        <v>fpl energy services inc</v>
      </c>
      <c r="C10307" s="1" t="b">
        <f>IF(D10307&lt;&gt;"",IF(COUNTIF($D$2:D10306, D10307), INDEX($A$2:$D$100000, MATCH(D10307, $D$2:D10306,0),1), FALSE), FALSE)</f>
        <v>0</v>
      </c>
      <c r="F10307" s="1" t="b">
        <f>IF(G10307&lt;&gt;"", IF(COUNTIF($G$2:G10306, G10307), INDEX($A$2:$G$100000, MATCH(G10307, $G$2:G10306,0),1), FALSE), FALSE)</f>
        <v>0</v>
      </c>
      <c r="G10307" s="1">
        <v>6860</v>
      </c>
      <c r="H10307" s="1" t="s">
        <v>10085</v>
      </c>
    </row>
    <row r="10308" spans="1:8" x14ac:dyDescent="0.2">
      <c r="A10308" s="1">
        <v>10378</v>
      </c>
      <c r="B10308" s="1" t="str">
        <f t="shared" si="161"/>
        <v>g &amp; k incorporated</v>
      </c>
      <c r="C10308" s="1" t="b">
        <f>IF(D10308&lt;&gt;"",IF(COUNTIF($D$2:D10307, D10308), INDEX($A$2:$D$100000, MATCH(D10308, $D$2:D10307,0),1), FALSE), FALSE)</f>
        <v>0</v>
      </c>
      <c r="F10308" s="1" t="b">
        <f>IF(G10308&lt;&gt;"", IF(COUNTIF($G$2:G10307, G10308), INDEX($A$2:$G$100000, MATCH(G10308, $G$2:G10307,0),1), FALSE), FALSE)</f>
        <v>0</v>
      </c>
      <c r="G10308" s="1">
        <v>6866</v>
      </c>
      <c r="H10308" s="1" t="s">
        <v>10086</v>
      </c>
    </row>
    <row r="10309" spans="1:8" x14ac:dyDescent="0.2">
      <c r="A10309" s="1">
        <v>10379</v>
      </c>
      <c r="B10309" s="1" t="str">
        <f t="shared" si="161"/>
        <v>gaffney city of</v>
      </c>
      <c r="C10309" s="1" t="b">
        <f>IF(D10309&lt;&gt;"",IF(COUNTIF($D$2:D10308, D10309), INDEX($A$2:$D$100000, MATCH(D10309, $D$2:D10308,0),1), FALSE), FALSE)</f>
        <v>0</v>
      </c>
      <c r="F10309" s="1" t="b">
        <f>IF(G10309&lt;&gt;"", IF(COUNTIF($G$2:G10308, G10309), INDEX($A$2:$G$100000, MATCH(G10309, $G$2:G10308,0),1), FALSE), FALSE)</f>
        <v>0</v>
      </c>
      <c r="G10309" s="1">
        <v>6894</v>
      </c>
      <c r="H10309" s="1" t="s">
        <v>10087</v>
      </c>
    </row>
    <row r="10310" spans="1:8" x14ac:dyDescent="0.2">
      <c r="A10310" s="1">
        <v>10380</v>
      </c>
      <c r="B10310" s="1" t="str">
        <f t="shared" si="161"/>
        <v>galt city of</v>
      </c>
      <c r="C10310" s="1" t="b">
        <f>IF(D10310&lt;&gt;"",IF(COUNTIF($D$2:D10309, D10310), INDEX($A$2:$D$100000, MATCH(D10310, $D$2:D10309,0),1), FALSE), FALSE)</f>
        <v>0</v>
      </c>
      <c r="F10310" s="1" t="b">
        <f>IF(G10310&lt;&gt;"", IF(COUNTIF($G$2:G10309, G10310), INDEX($A$2:$G$100000, MATCH(G10310, $G$2:G10309,0),1), FALSE), FALSE)</f>
        <v>0</v>
      </c>
      <c r="G10310" s="1">
        <v>6896</v>
      </c>
      <c r="H10310" s="1" t="s">
        <v>10088</v>
      </c>
    </row>
    <row r="10311" spans="1:8" x14ac:dyDescent="0.2">
      <c r="A10311" s="1">
        <v>10381</v>
      </c>
      <c r="B10311" s="1" t="str">
        <f t="shared" si="161"/>
        <v>greendale town of</v>
      </c>
      <c r="C10311" s="1" t="b">
        <f>IF(D10311&lt;&gt;"",IF(COUNTIF($D$2:D10310, D10311), INDEX($A$2:$D$100000, MATCH(D10311, $D$2:D10310,0),1), FALSE), FALSE)</f>
        <v>0</v>
      </c>
      <c r="F10311" s="1" t="b">
        <f>IF(G10311&lt;&gt;"", IF(COUNTIF($G$2:G10310, G10311), INDEX($A$2:$G$100000, MATCH(G10311, $G$2:G10310,0),1), FALSE), FALSE)</f>
        <v>0</v>
      </c>
      <c r="G10311" s="1">
        <v>6907</v>
      </c>
      <c r="H10311" s="1" t="s">
        <v>10089</v>
      </c>
    </row>
    <row r="10312" spans="1:8" x14ac:dyDescent="0.2">
      <c r="A10312" s="1">
        <v>10382</v>
      </c>
      <c r="B10312" s="1" t="str">
        <f t="shared" si="161"/>
        <v>galion city of</v>
      </c>
      <c r="C10312" s="1" t="b">
        <f>IF(D10312&lt;&gt;"",IF(COUNTIF($D$2:D10311, D10312), INDEX($A$2:$D$100000, MATCH(D10312, $D$2:D10311,0),1), FALSE), FALSE)</f>
        <v>0</v>
      </c>
      <c r="F10312" s="1" t="b">
        <f>IF(G10312&lt;&gt;"", IF(COUNTIF($G$2:G10311, G10312), INDEX($A$2:$G$100000, MATCH(G10312, $G$2:G10311,0),1), FALSE), FALSE)</f>
        <v>0</v>
      </c>
      <c r="G10312" s="1">
        <v>6914</v>
      </c>
      <c r="H10312" s="1" t="s">
        <v>10090</v>
      </c>
    </row>
    <row r="10313" spans="1:8" x14ac:dyDescent="0.2">
      <c r="A10313" s="1">
        <v>10383</v>
      </c>
      <c r="B10313" s="1" t="str">
        <f t="shared" si="161"/>
        <v>gallatin city of</v>
      </c>
      <c r="C10313" s="1" t="b">
        <f>IF(D10313&lt;&gt;"",IF(COUNTIF($D$2:D10312, D10313), INDEX($A$2:$D$100000, MATCH(D10313, $D$2:D10312,0),1), FALSE), FALSE)</f>
        <v>0</v>
      </c>
      <c r="F10313" s="1" t="b">
        <f>IF(G10313&lt;&gt;"", IF(COUNTIF($G$2:G10312, G10313), INDEX($A$2:$G$100000, MATCH(G10313, $G$2:G10312,0),1), FALSE), FALSE)</f>
        <v>0</v>
      </c>
      <c r="G10313" s="1">
        <v>6923</v>
      </c>
      <c r="H10313" s="1" t="s">
        <v>10091</v>
      </c>
    </row>
    <row r="10314" spans="1:8" x14ac:dyDescent="0.2">
      <c r="A10314" s="1">
        <v>10384</v>
      </c>
      <c r="B10314" s="1" t="str">
        <f t="shared" si="161"/>
        <v>gallup city of</v>
      </c>
      <c r="C10314" s="1" t="b">
        <f>IF(D10314&lt;&gt;"",IF(COUNTIF($D$2:D10313, D10314), INDEX($A$2:$D$100000, MATCH(D10314, $D$2:D10313,0),1), FALSE), FALSE)</f>
        <v>0</v>
      </c>
      <c r="F10314" s="1" t="b">
        <f>IF(G10314&lt;&gt;"", IF(COUNTIF($G$2:G10313, G10314), INDEX($A$2:$G$100000, MATCH(G10314, $G$2:G10313,0),1), FALSE), FALSE)</f>
        <v>0</v>
      </c>
      <c r="G10314" s="1">
        <v>6930</v>
      </c>
      <c r="H10314" s="1" t="s">
        <v>10092</v>
      </c>
    </row>
    <row r="10315" spans="1:8" x14ac:dyDescent="0.2">
      <c r="A10315" s="1">
        <v>10385</v>
      </c>
      <c r="B10315" s="1" t="str">
        <f t="shared" si="161"/>
        <v>galva city of</v>
      </c>
      <c r="C10315" s="1" t="b">
        <f>IF(D10315&lt;&gt;"",IF(COUNTIF($D$2:D10314, D10315), INDEX($A$2:$D$100000, MATCH(D10315, $D$2:D10314,0),1), FALSE), FALSE)</f>
        <v>0</v>
      </c>
      <c r="F10315" s="1" t="b">
        <f>IF(G10315&lt;&gt;"", IF(COUNTIF($G$2:G10314, G10315), INDEX($A$2:$G$100000, MATCH(G10315, $G$2:G10314,0),1), FALSE), FALSE)</f>
        <v>0</v>
      </c>
      <c r="G10315" s="1">
        <v>6931</v>
      </c>
      <c r="H10315" s="1" t="s">
        <v>10093</v>
      </c>
    </row>
    <row r="10316" spans="1:8" x14ac:dyDescent="0.2">
      <c r="A10316" s="1">
        <v>10386</v>
      </c>
      <c r="B10316" s="1" t="str">
        <f t="shared" si="161"/>
        <v>garden city city of</v>
      </c>
      <c r="C10316" s="1" t="b">
        <f>IF(D10316&lt;&gt;"",IF(COUNTIF($D$2:D10315, D10316), INDEX($A$2:$D$100000, MATCH(D10316, $D$2:D10315,0),1), FALSE), FALSE)</f>
        <v>0</v>
      </c>
      <c r="F10316" s="1" t="b">
        <f>IF(G10316&lt;&gt;"", IF(COUNTIF($G$2:G10315, G10316), INDEX($A$2:$G$100000, MATCH(G10316, $G$2:G10315,0),1), FALSE), FALSE)</f>
        <v>0</v>
      </c>
      <c r="G10316" s="1">
        <v>6941</v>
      </c>
      <c r="H10316" s="1" t="s">
        <v>10094</v>
      </c>
    </row>
    <row r="10317" spans="1:8" x14ac:dyDescent="0.2">
      <c r="A10317" s="1">
        <v>10387</v>
      </c>
      <c r="B10317" s="1" t="str">
        <f t="shared" si="161"/>
        <v>garland light &amp; power co</v>
      </c>
      <c r="C10317" s="1" t="b">
        <f>IF(D10317&lt;&gt;"",IF(COUNTIF($D$2:D10316, D10317), INDEX($A$2:$D$100000, MATCH(D10317, $D$2:D10316,0),1), FALSE), FALSE)</f>
        <v>0</v>
      </c>
      <c r="F10317" s="1" t="b">
        <f>IF(G10317&lt;&gt;"", IF(COUNTIF($G$2:G10316, G10317), INDEX($A$2:$G$100000, MATCH(G10317, $G$2:G10316,0),1), FALSE), FALSE)</f>
        <v>0</v>
      </c>
      <c r="G10317" s="1">
        <v>6950</v>
      </c>
      <c r="H10317" s="1" t="s">
        <v>10095</v>
      </c>
    </row>
    <row r="10318" spans="1:8" x14ac:dyDescent="0.2">
      <c r="A10318" s="1">
        <v>10388</v>
      </c>
      <c r="B10318" s="1" t="str">
        <f t="shared" si="161"/>
        <v>garrett city of</v>
      </c>
      <c r="C10318" s="1" t="b">
        <f>IF(D10318&lt;&gt;"",IF(COUNTIF($D$2:D10317, D10318), INDEX($A$2:$D$100000, MATCH(D10318, $D$2:D10317,0),1), FALSE), FALSE)</f>
        <v>0</v>
      </c>
      <c r="F10318" s="1" t="b">
        <f>IF(G10318&lt;&gt;"", IF(COUNTIF($G$2:G10317, G10318), INDEX($A$2:$G$100000, MATCH(G10318, $G$2:G10317,0),1), FALSE), FALSE)</f>
        <v>0</v>
      </c>
      <c r="G10318" s="1">
        <v>6970</v>
      </c>
      <c r="H10318" s="1" t="s">
        <v>10096</v>
      </c>
    </row>
    <row r="10319" spans="1:8" x14ac:dyDescent="0.2">
      <c r="A10319" s="1">
        <v>10389</v>
      </c>
      <c r="B10319" s="1" t="str">
        <f t="shared" si="161"/>
        <v>gator generating co lp</v>
      </c>
      <c r="C10319" s="1" t="b">
        <f>IF(D10319&lt;&gt;"",IF(COUNTIF($D$2:D10318, D10319), INDEX($A$2:$D$100000, MATCH(D10319, $D$2:D10318,0),1), FALSE), FALSE)</f>
        <v>0</v>
      </c>
      <c r="F10319" s="1" t="b">
        <f>IF(G10319&lt;&gt;"", IF(COUNTIF($G$2:G10318, G10319), INDEX($A$2:$G$100000, MATCH(G10319, $G$2:G10318,0),1), FALSE), FALSE)</f>
        <v>0</v>
      </c>
      <c r="G10319" s="1">
        <v>6986</v>
      </c>
      <c r="H10319" s="1" t="s">
        <v>10097</v>
      </c>
    </row>
    <row r="10320" spans="1:8" x14ac:dyDescent="0.2">
      <c r="A10320" s="1">
        <v>10390</v>
      </c>
      <c r="B10320" s="1" t="str">
        <f t="shared" si="161"/>
        <v>gas city city of</v>
      </c>
      <c r="C10320" s="1" t="b">
        <f>IF(D10320&lt;&gt;"",IF(COUNTIF($D$2:D10319, D10320), INDEX($A$2:$D$100000, MATCH(D10320, $D$2:D10319,0),1), FALSE), FALSE)</f>
        <v>0</v>
      </c>
      <c r="F10320" s="1" t="b">
        <f>IF(G10320&lt;&gt;"", IF(COUNTIF($G$2:G10319, G10320), INDEX($A$2:$G$100000, MATCH(G10320, $G$2:G10319,0),1), FALSE), FALSE)</f>
        <v>0</v>
      </c>
      <c r="G10320" s="1">
        <v>6993</v>
      </c>
      <c r="H10320" s="1" t="s">
        <v>10098</v>
      </c>
    </row>
    <row r="10321" spans="1:8" x14ac:dyDescent="0.2">
      <c r="A10321" s="1">
        <v>10391</v>
      </c>
      <c r="B10321" s="1" t="str">
        <f t="shared" si="161"/>
        <v>gate city electric coop inc</v>
      </c>
      <c r="C10321" s="1" t="b">
        <f>IF(D10321&lt;&gt;"",IF(COUNTIF($D$2:D10320, D10321), INDEX($A$2:$D$100000, MATCH(D10321, $D$2:D10320,0),1), FALSE), FALSE)</f>
        <v>0</v>
      </c>
      <c r="F10321" s="1" t="b">
        <f>IF(G10321&lt;&gt;"", IF(COUNTIF($G$2:G10320, G10321), INDEX($A$2:$G$100000, MATCH(G10321, $G$2:G10320,0),1), FALSE), FALSE)</f>
        <v>0</v>
      </c>
      <c r="G10321" s="1">
        <v>7008</v>
      </c>
      <c r="H10321" s="1" t="s">
        <v>10099</v>
      </c>
    </row>
    <row r="10322" spans="1:8" x14ac:dyDescent="0.2">
      <c r="A10322" s="1">
        <v>10392</v>
      </c>
      <c r="B10322" s="1" t="str">
        <f t="shared" si="161"/>
        <v>gascosage electric coop</v>
      </c>
      <c r="C10322" s="1" t="b">
        <f>IF(D10322&lt;&gt;"",IF(COUNTIF($D$2:D10321, D10322), INDEX($A$2:$D$100000, MATCH(D10322, $D$2:D10321,0),1), FALSE), FALSE)</f>
        <v>0</v>
      </c>
      <c r="F10322" s="1" t="b">
        <f>IF(G10322&lt;&gt;"", IF(COUNTIF($G$2:G10321, G10322), INDEX($A$2:$G$100000, MATCH(G10322, $G$2:G10321,0),1), FALSE), FALSE)</f>
        <v>0</v>
      </c>
      <c r="G10322" s="1">
        <v>7024</v>
      </c>
      <c r="H10322" s="1" t="s">
        <v>10100</v>
      </c>
    </row>
    <row r="10323" spans="1:8" x14ac:dyDescent="0.2">
      <c r="A10323" s="1">
        <v>10393</v>
      </c>
      <c r="B10323" s="1" t="str">
        <f t="shared" si="161"/>
        <v>gastonia city of</v>
      </c>
      <c r="C10323" s="1" t="b">
        <f>IF(D10323&lt;&gt;"",IF(COUNTIF($D$2:D10322, D10323), INDEX($A$2:$D$100000, MATCH(D10323, $D$2:D10322,0),1), FALSE), FALSE)</f>
        <v>0</v>
      </c>
      <c r="F10323" s="1" t="b">
        <f>IF(G10323&lt;&gt;"", IF(COUNTIF($G$2:G10322, G10323), INDEX($A$2:$G$100000, MATCH(G10323, $G$2:G10322,0),1), FALSE), FALSE)</f>
        <v>0</v>
      </c>
      <c r="G10323" s="1">
        <v>7027</v>
      </c>
      <c r="H10323" s="1" t="s">
        <v>10101</v>
      </c>
    </row>
    <row r="10324" spans="1:8" x14ac:dyDescent="0.2">
      <c r="A10324" s="1">
        <v>10394</v>
      </c>
      <c r="B10324" s="1" t="str">
        <f t="shared" si="161"/>
        <v>geary city of</v>
      </c>
      <c r="C10324" s="1" t="b">
        <f>IF(D10324&lt;&gt;"",IF(COUNTIF($D$2:D10323, D10324), INDEX($A$2:$D$100000, MATCH(D10324, $D$2:D10323,0),1), FALSE), FALSE)</f>
        <v>0</v>
      </c>
      <c r="F10324" s="1" t="b">
        <f>IF(G10324&lt;&gt;"", IF(COUNTIF($G$2:G10323, G10324), INDEX($A$2:$G$100000, MATCH(G10324, $G$2:G10323,0),1), FALSE), FALSE)</f>
        <v>0</v>
      </c>
      <c r="G10324" s="1">
        <v>7048</v>
      </c>
      <c r="H10324" s="1" t="s">
        <v>10102</v>
      </c>
    </row>
    <row r="10325" spans="1:8" x14ac:dyDescent="0.2">
      <c r="A10325" s="1">
        <v>10395</v>
      </c>
      <c r="B10325" s="1" t="str">
        <f t="shared" si="161"/>
        <v>general electric capital corp</v>
      </c>
      <c r="C10325" s="1" t="b">
        <f>IF(D10325&lt;&gt;"",IF(COUNTIF($D$2:D10324, D10325), INDEX($A$2:$D$100000, MATCH(D10325, $D$2:D10324,0),1), FALSE), FALSE)</f>
        <v>0</v>
      </c>
      <c r="F10325" s="1" t="b">
        <f>IF(G10325&lt;&gt;"", IF(COUNTIF($G$2:G10324, G10325), INDEX($A$2:$G$100000, MATCH(G10325, $G$2:G10324,0),1), FALSE), FALSE)</f>
        <v>0</v>
      </c>
      <c r="G10325" s="1">
        <v>7066</v>
      </c>
      <c r="H10325" s="1" t="s">
        <v>10103</v>
      </c>
    </row>
    <row r="10326" spans="1:8" x14ac:dyDescent="0.2">
      <c r="A10326" s="1">
        <v>10396</v>
      </c>
      <c r="B10326" s="1" t="str">
        <f t="shared" si="161"/>
        <v>declo city of</v>
      </c>
      <c r="C10326" s="1" t="b">
        <f>IF(D10326&lt;&gt;"",IF(COUNTIF($D$2:D10325, D10326), INDEX($A$2:$D$100000, MATCH(D10326, $D$2:D10325,0),1), FALSE), FALSE)</f>
        <v>0</v>
      </c>
      <c r="F10326" s="1" t="b">
        <f>IF(G10326&lt;&gt;"", IF(COUNTIF($G$2:G10325, G10326), INDEX($A$2:$G$100000, MATCH(G10326, $G$2:G10325,0),1), FALSE), FALSE)</f>
        <v>0</v>
      </c>
      <c r="G10326" s="1">
        <v>7084</v>
      </c>
      <c r="H10326" s="1" t="s">
        <v>10104</v>
      </c>
    </row>
    <row r="10327" spans="1:8" x14ac:dyDescent="0.2">
      <c r="A10327" s="1">
        <v>10397</v>
      </c>
      <c r="B10327" s="1" t="str">
        <f t="shared" si="161"/>
        <v>general motors corp</v>
      </c>
      <c r="C10327" s="1" t="b">
        <f>IF(D10327&lt;&gt;"",IF(COUNTIF($D$2:D10326, D10327), INDEX($A$2:$D$100000, MATCH(D10327, $D$2:D10326,0),1), FALSE), FALSE)</f>
        <v>0</v>
      </c>
      <c r="F10327" s="1" t="b">
        <f>IF(G10327&lt;&gt;"", IF(COUNTIF($G$2:G10326, G10327), INDEX($A$2:$G$100000, MATCH(G10327, $G$2:G10326,0),1), FALSE), FALSE)</f>
        <v>0</v>
      </c>
      <c r="G10327" s="1">
        <v>7085</v>
      </c>
      <c r="H10327" s="1" t="s">
        <v>10105</v>
      </c>
    </row>
    <row r="10328" spans="1:8" x14ac:dyDescent="0.2">
      <c r="A10328" s="1">
        <v>10398</v>
      </c>
      <c r="B10328" s="1" t="str">
        <f t="shared" si="161"/>
        <v>greystone power corp</v>
      </c>
      <c r="C10328" s="1" t="b">
        <f>IF(D10328&lt;&gt;"",IF(COUNTIF($D$2:D10327, D10328), INDEX($A$2:$D$100000, MATCH(D10328, $D$2:D10327,0),1), FALSE), FALSE)</f>
        <v>0</v>
      </c>
      <c r="F10328" s="1" t="b">
        <f>IF(G10328&lt;&gt;"", IF(COUNTIF($G$2:G10327, G10328), INDEX($A$2:$G$100000, MATCH(G10328, $G$2:G10327,0),1), FALSE), FALSE)</f>
        <v>0</v>
      </c>
      <c r="G10328" s="1">
        <v>7090</v>
      </c>
      <c r="H10328" s="1" t="s">
        <v>10106</v>
      </c>
    </row>
    <row r="10329" spans="1:8" x14ac:dyDescent="0.2">
      <c r="A10329" s="1">
        <v>10399</v>
      </c>
      <c r="B10329" s="1" t="str">
        <f t="shared" si="161"/>
        <v>general electric co</v>
      </c>
      <c r="C10329" s="1" t="b">
        <f>IF(D10329&lt;&gt;"",IF(COUNTIF($D$2:D10328, D10329), INDEX($A$2:$D$100000, MATCH(D10329, $D$2:D10328,0),1), FALSE), FALSE)</f>
        <v>0</v>
      </c>
      <c r="F10329" s="1" t="b">
        <f>IF(G10329&lt;&gt;"", IF(COUNTIF($G$2:G10328, G10329), INDEX($A$2:$G$100000, MATCH(G10329, $G$2:G10328,0),1), FALSE), FALSE)</f>
        <v>0</v>
      </c>
      <c r="G10329" s="1">
        <v>7098</v>
      </c>
      <c r="H10329" s="1" t="s">
        <v>10107</v>
      </c>
    </row>
    <row r="10330" spans="1:8" x14ac:dyDescent="0.2">
      <c r="A10330" s="1">
        <v>10400</v>
      </c>
      <c r="B10330" s="1" t="str">
        <f t="shared" si="161"/>
        <v>georgetown city of</v>
      </c>
      <c r="C10330" s="1" t="b">
        <f>IF(D10330&lt;&gt;"",IF(COUNTIF($D$2:D10329, D10330), INDEX($A$2:$D$100000, MATCH(D10330, $D$2:D10329,0),1), FALSE), FALSE)</f>
        <v>0</v>
      </c>
      <c r="F10330" s="1" t="b">
        <f>IF(G10330&lt;&gt;"", IF(COUNTIF($G$2:G10329, G10330), INDEX($A$2:$G$100000, MATCH(G10330, $G$2:G10329,0),1), FALSE), FALSE)</f>
        <v>0</v>
      </c>
      <c r="G10330" s="1">
        <v>7128</v>
      </c>
      <c r="H10330" s="1" t="s">
        <v>10108</v>
      </c>
    </row>
    <row r="10331" spans="1:8" x14ac:dyDescent="0.2">
      <c r="A10331" s="1">
        <v>10401</v>
      </c>
      <c r="B10331" s="1" t="str">
        <f t="shared" si="161"/>
        <v>georgetown city of</v>
      </c>
      <c r="C10331" s="1" t="b">
        <f>IF(D10331&lt;&gt;"",IF(COUNTIF($D$2:D10330, D10331), INDEX($A$2:$D$100000, MATCH(D10331, $D$2:D10330,0),1), FALSE), FALSE)</f>
        <v>0</v>
      </c>
      <c r="F10331" s="1" t="b">
        <f>IF(G10331&lt;&gt;"", IF(COUNTIF($G$2:G10330, G10331), INDEX($A$2:$G$100000, MATCH(G10331, $G$2:G10330,0),1), FALSE), FALSE)</f>
        <v>0</v>
      </c>
      <c r="G10331" s="1">
        <v>7129</v>
      </c>
      <c r="H10331" s="1" t="s">
        <v>10108</v>
      </c>
    </row>
    <row r="10332" spans="1:8" x14ac:dyDescent="0.2">
      <c r="A10332" s="1">
        <v>10402</v>
      </c>
      <c r="B10332" s="1" t="str">
        <f t="shared" si="161"/>
        <v>georgetown city of</v>
      </c>
      <c r="C10332" s="1" t="b">
        <f>IF(D10332&lt;&gt;"",IF(COUNTIF($D$2:D10331, D10332), INDEX($A$2:$D$100000, MATCH(D10332, $D$2:D10331,0),1), FALSE), FALSE)</f>
        <v>0</v>
      </c>
      <c r="F10332" s="1" t="b">
        <f>IF(G10332&lt;&gt;"", IF(COUNTIF($G$2:G10331, G10332), INDEX($A$2:$G$100000, MATCH(G10332, $G$2:G10331,0),1), FALSE), FALSE)</f>
        <v>0</v>
      </c>
      <c r="G10332" s="1">
        <v>7130</v>
      </c>
      <c r="H10332" s="1" t="s">
        <v>10108</v>
      </c>
    </row>
    <row r="10333" spans="1:8" x14ac:dyDescent="0.2">
      <c r="A10333" s="1">
        <v>10403</v>
      </c>
      <c r="B10333" s="1" t="str">
        <f t="shared" si="161"/>
        <v>georgetown village of</v>
      </c>
      <c r="C10333" s="1" t="b">
        <f>IF(D10333&lt;&gt;"",IF(COUNTIF($D$2:D10332, D10333), INDEX($A$2:$D$100000, MATCH(D10333, $D$2:D10332,0),1), FALSE), FALSE)</f>
        <v>0</v>
      </c>
      <c r="F10333" s="1" t="b">
        <f>IF(G10333&lt;&gt;"", IF(COUNTIF($G$2:G10332, G10333), INDEX($A$2:$G$100000, MATCH(G10333, $G$2:G10332,0),1), FALSE), FALSE)</f>
        <v>0</v>
      </c>
      <c r="G10333" s="1">
        <v>7131</v>
      </c>
      <c r="H10333" s="1" t="s">
        <v>10109</v>
      </c>
    </row>
    <row r="10334" spans="1:8" x14ac:dyDescent="0.2">
      <c r="A10334" s="1">
        <v>10404</v>
      </c>
      <c r="B10334" s="1" t="str">
        <f t="shared" si="161"/>
        <v>gering city of</v>
      </c>
      <c r="C10334" s="1" t="b">
        <f>IF(D10334&lt;&gt;"",IF(COUNTIF($D$2:D10333, D10334), INDEX($A$2:$D$100000, MATCH(D10334, $D$2:D10333,0),1), FALSE), FALSE)</f>
        <v>0</v>
      </c>
      <c r="F10334" s="1" t="b">
        <f>IF(G10334&lt;&gt;"", IF(COUNTIF($G$2:G10333, G10334), INDEX($A$2:$G$100000, MATCH(G10334, $G$2:G10333,0),1), FALSE), FALSE)</f>
        <v>0</v>
      </c>
      <c r="G10334" s="1">
        <v>7149</v>
      </c>
      <c r="H10334" s="1" t="s">
        <v>10110</v>
      </c>
    </row>
    <row r="10335" spans="1:8" x14ac:dyDescent="0.2">
      <c r="A10335" s="1">
        <v>10405</v>
      </c>
      <c r="B10335" s="1" t="str">
        <f t="shared" si="161"/>
        <v>geothermal energy partners ltd</v>
      </c>
      <c r="C10335" s="1" t="b">
        <f>IF(D10335&lt;&gt;"",IF(COUNTIF($D$2:D10334, D10335), INDEX($A$2:$D$100000, MATCH(D10335, $D$2:D10334,0),1), FALSE), FALSE)</f>
        <v>0</v>
      </c>
      <c r="F10335" s="1" t="b">
        <f>IF(G10335&lt;&gt;"", IF(COUNTIF($G$2:G10334, G10335), INDEX($A$2:$G$100000, MATCH(G10335, $G$2:G10334,0),1), FALSE), FALSE)</f>
        <v>0</v>
      </c>
      <c r="G10335" s="1">
        <v>7165</v>
      </c>
      <c r="H10335" s="1" t="s">
        <v>10111</v>
      </c>
    </row>
    <row r="10336" spans="1:8" x14ac:dyDescent="0.2">
      <c r="A10336" s="1">
        <v>10406</v>
      </c>
      <c r="B10336" s="1" t="str">
        <f t="shared" si="161"/>
        <v>gibson county elec member corp</v>
      </c>
      <c r="C10336" s="1" t="b">
        <f>IF(D10336&lt;&gt;"",IF(COUNTIF($D$2:D10335, D10336), INDEX($A$2:$D$100000, MATCH(D10336, $D$2:D10335,0),1), FALSE), FALSE)</f>
        <v>0</v>
      </c>
      <c r="F10336" s="1" t="b">
        <f>IF(G10336&lt;&gt;"", IF(COUNTIF($G$2:G10335, G10336), INDEX($A$2:$G$100000, MATCH(G10336, $G$2:G10335,0),1), FALSE), FALSE)</f>
        <v>0</v>
      </c>
      <c r="G10336" s="1">
        <v>7174</v>
      </c>
      <c r="H10336" s="1" t="s">
        <v>10112</v>
      </c>
    </row>
    <row r="10337" spans="1:8" x14ac:dyDescent="0.2">
      <c r="A10337" s="1">
        <v>10407</v>
      </c>
      <c r="B10337" s="1" t="str">
        <f t="shared" si="161"/>
        <v>giddings city of</v>
      </c>
      <c r="C10337" s="1" t="b">
        <f>IF(D10337&lt;&gt;"",IF(COUNTIF($D$2:D10336, D10337), INDEX($A$2:$D$100000, MATCH(D10337, $D$2:D10336,0),1), FALSE), FALSE)</f>
        <v>0</v>
      </c>
      <c r="F10337" s="1" t="b">
        <f>IF(G10337&lt;&gt;"", IF(COUNTIF($G$2:G10336, G10337), INDEX($A$2:$G$100000, MATCH(G10337, $G$2:G10336,0),1), FALSE), FALSE)</f>
        <v>0</v>
      </c>
      <c r="G10337" s="1">
        <v>7184</v>
      </c>
      <c r="H10337" s="1" t="s">
        <v>10113</v>
      </c>
    </row>
    <row r="10338" spans="1:8" x14ac:dyDescent="0.2">
      <c r="A10338" s="1">
        <v>10408</v>
      </c>
      <c r="B10338" s="1" t="str">
        <f t="shared" si="161"/>
        <v>gilbert city of</v>
      </c>
      <c r="C10338" s="1" t="b">
        <f>IF(D10338&lt;&gt;"",IF(COUNTIF($D$2:D10337, D10338), INDEX($A$2:$D$100000, MATCH(D10338, $D$2:D10337,0),1), FALSE), FALSE)</f>
        <v>0</v>
      </c>
      <c r="F10338" s="1" t="b">
        <f>IF(G10338&lt;&gt;"", IF(COUNTIF($G$2:G10337, G10338), INDEX($A$2:$G$100000, MATCH(G10338, $G$2:G10337,0),1), FALSE), FALSE)</f>
        <v>0</v>
      </c>
      <c r="G10338" s="1">
        <v>7194</v>
      </c>
      <c r="H10338" s="1" t="s">
        <v>10114</v>
      </c>
    </row>
    <row r="10339" spans="1:8" x14ac:dyDescent="0.2">
      <c r="A10339" s="1">
        <v>10409</v>
      </c>
      <c r="B10339" s="1" t="str">
        <f t="shared" si="161"/>
        <v>georgia transmission corp</v>
      </c>
      <c r="C10339" s="1" t="b">
        <f>IF(D10339&lt;&gt;"",IF(COUNTIF($D$2:D10338, D10339), INDEX($A$2:$D$100000, MATCH(D10339, $D$2:D10338,0),1), FALSE), FALSE)</f>
        <v>0</v>
      </c>
      <c r="F10339" s="1" t="b">
        <f>IF(G10339&lt;&gt;"", IF(COUNTIF($G$2:G10338, G10339), INDEX($A$2:$G$100000, MATCH(G10339, $G$2:G10338,0),1), FALSE), FALSE)</f>
        <v>0</v>
      </c>
      <c r="G10339" s="1">
        <v>7197</v>
      </c>
      <c r="H10339" s="1" t="s">
        <v>10115</v>
      </c>
    </row>
    <row r="10340" spans="1:8" x14ac:dyDescent="0.2">
      <c r="A10340" s="1">
        <v>10410</v>
      </c>
      <c r="B10340" s="1" t="str">
        <f t="shared" si="161"/>
        <v>gilman city city of</v>
      </c>
      <c r="C10340" s="1" t="b">
        <f>IF(D10340&lt;&gt;"",IF(COUNTIF($D$2:D10339, D10340), INDEX($A$2:$D$100000, MATCH(D10340, $D$2:D10339,0),1), FALSE), FALSE)</f>
        <v>0</v>
      </c>
      <c r="F10340" s="1" t="b">
        <f>IF(G10340&lt;&gt;"", IF(COUNTIF($G$2:G10339, G10340), INDEX($A$2:$G$100000, MATCH(G10340, $G$2:G10339,0),1), FALSE), FALSE)</f>
        <v>0</v>
      </c>
      <c r="G10340" s="1">
        <v>7200</v>
      </c>
      <c r="H10340" s="1" t="s">
        <v>10116</v>
      </c>
    </row>
    <row r="10341" spans="1:8" x14ac:dyDescent="0.2">
      <c r="A10341" s="1">
        <v>10411</v>
      </c>
      <c r="B10341" s="1" t="str">
        <f t="shared" si="161"/>
        <v>gillette city of</v>
      </c>
      <c r="C10341" s="1" t="b">
        <f>IF(D10341&lt;&gt;"",IF(COUNTIF($D$2:D10340, D10341), INDEX($A$2:$D$100000, MATCH(D10341, $D$2:D10340,0),1), FALSE), FALSE)</f>
        <v>0</v>
      </c>
      <c r="F10341" s="1" t="b">
        <f>IF(G10341&lt;&gt;"", IF(COUNTIF($G$2:G10340, G10341), INDEX($A$2:$G$100000, MATCH(G10341, $G$2:G10340,0),1), FALSE), FALSE)</f>
        <v>0</v>
      </c>
      <c r="G10341" s="1">
        <v>7222</v>
      </c>
      <c r="H10341" s="1" t="s">
        <v>10117</v>
      </c>
    </row>
    <row r="10342" spans="1:8" x14ac:dyDescent="0.2">
      <c r="A10342" s="1">
        <v>10412</v>
      </c>
      <c r="B10342" s="1" t="str">
        <f t="shared" si="161"/>
        <v>giltner city of</v>
      </c>
      <c r="C10342" s="1" t="b">
        <f>IF(D10342&lt;&gt;"",IF(COUNTIF($D$2:D10341, D10342), INDEX($A$2:$D$100000, MATCH(D10342, $D$2:D10341,0),1), FALSE), FALSE)</f>
        <v>0</v>
      </c>
      <c r="F10342" s="1" t="b">
        <f>IF(G10342&lt;&gt;"", IF(COUNTIF($G$2:G10341, G10342), INDEX($A$2:$G$100000, MATCH(G10342, $G$2:G10341,0),1), FALSE), FALSE)</f>
        <v>0</v>
      </c>
      <c r="G10342" s="1">
        <v>7249</v>
      </c>
      <c r="H10342" s="1" t="s">
        <v>10118</v>
      </c>
    </row>
    <row r="10343" spans="1:8" x14ac:dyDescent="0.2">
      <c r="A10343" s="1">
        <v>10413</v>
      </c>
      <c r="B10343" s="1" t="str">
        <f t="shared" si="161"/>
        <v>girard borough of</v>
      </c>
      <c r="C10343" s="1" t="b">
        <f>IF(D10343&lt;&gt;"",IF(COUNTIF($D$2:D10342, D10343), INDEX($A$2:$D$100000, MATCH(D10343, $D$2:D10342,0),1), FALSE), FALSE)</f>
        <v>0</v>
      </c>
      <c r="F10343" s="1" t="b">
        <f>IF(G10343&lt;&gt;"", IF(COUNTIF($G$2:G10342, G10343), INDEX($A$2:$G$100000, MATCH(G10343, $G$2:G10342,0),1), FALSE), FALSE)</f>
        <v>0</v>
      </c>
      <c r="G10343" s="1">
        <v>7256</v>
      </c>
      <c r="H10343" s="1" t="s">
        <v>10119</v>
      </c>
    </row>
    <row r="10344" spans="1:8" x14ac:dyDescent="0.2">
      <c r="A10344" s="1">
        <v>10414</v>
      </c>
      <c r="B10344" s="1" t="str">
        <f t="shared" si="161"/>
        <v>glacier highway electric assn</v>
      </c>
      <c r="C10344" s="1" t="b">
        <f>IF(D10344&lt;&gt;"",IF(COUNTIF($D$2:D10343, D10344), INDEX($A$2:$D$100000, MATCH(D10344, $D$2:D10343,0),1), FALSE), FALSE)</f>
        <v>0</v>
      </c>
      <c r="F10344" s="1" t="b">
        <f>IF(G10344&lt;&gt;"", IF(COUNTIF($G$2:G10343, G10344), INDEX($A$2:$G$100000, MATCH(G10344, $G$2:G10343,0),1), FALSE), FALSE)</f>
        <v>0</v>
      </c>
      <c r="G10344" s="1">
        <v>7258</v>
      </c>
      <c r="H10344" s="1" t="s">
        <v>10120</v>
      </c>
    </row>
    <row r="10345" spans="1:8" x14ac:dyDescent="0.2">
      <c r="A10345" s="1">
        <v>10415</v>
      </c>
      <c r="B10345" s="1" t="str">
        <f t="shared" si="161"/>
        <v>glacier electric coop inc</v>
      </c>
      <c r="C10345" s="1" t="b">
        <f>IF(D10345&lt;&gt;"",IF(COUNTIF($D$2:D10344, D10345), INDEX($A$2:$D$100000, MATCH(D10345, $D$2:D10344,0),1), FALSE), FALSE)</f>
        <v>0</v>
      </c>
      <c r="F10345" s="1" t="b">
        <f>IF(G10345&lt;&gt;"", IF(COUNTIF($G$2:G10344, G10345), INDEX($A$2:$G$100000, MATCH(G10345, $G$2:G10344,0),1), FALSE), FALSE)</f>
        <v>0</v>
      </c>
      <c r="G10345" s="1">
        <v>7262</v>
      </c>
      <c r="H10345" s="1" t="s">
        <v>10121</v>
      </c>
    </row>
    <row r="10346" spans="1:8" x14ac:dyDescent="0.2">
      <c r="A10346" s="1">
        <v>10416</v>
      </c>
      <c r="B10346" s="1" t="str">
        <f t="shared" si="161"/>
        <v>glades electric coop inc</v>
      </c>
      <c r="C10346" s="1" t="b">
        <f>IF(D10346&lt;&gt;"",IF(COUNTIF($D$2:D10345, D10346), INDEX($A$2:$D$100000, MATCH(D10346, $D$2:D10345,0),1), FALSE), FALSE)</f>
        <v>0</v>
      </c>
      <c r="F10346" s="1" t="b">
        <f>IF(G10346&lt;&gt;"", IF(COUNTIF($G$2:G10345, G10346), INDEX($A$2:$G$100000, MATCH(G10346, $G$2:G10345,0),1), FALSE), FALSE)</f>
        <v>0</v>
      </c>
      <c r="G10346" s="1">
        <v>7264</v>
      </c>
      <c r="H10346" s="1" t="s">
        <v>10122</v>
      </c>
    </row>
    <row r="10347" spans="1:8" x14ac:dyDescent="0.2">
      <c r="A10347" s="1">
        <v>10417</v>
      </c>
      <c r="B10347" s="1" t="str">
        <f t="shared" si="161"/>
        <v>gladstone city of</v>
      </c>
      <c r="C10347" s="1" t="b">
        <f>IF(D10347&lt;&gt;"",IF(COUNTIF($D$2:D10346, D10347), INDEX($A$2:$D$100000, MATCH(D10347, $D$2:D10346,0),1), FALSE), FALSE)</f>
        <v>0</v>
      </c>
      <c r="F10347" s="1" t="b">
        <f>IF(G10347&lt;&gt;"", IF(COUNTIF($G$2:G10346, G10347), INDEX($A$2:$G$100000, MATCH(G10347, $G$2:G10346,0),1), FALSE), FALSE)</f>
        <v>0</v>
      </c>
      <c r="G10347" s="1">
        <v>7265</v>
      </c>
      <c r="H10347" s="1" t="s">
        <v>10123</v>
      </c>
    </row>
    <row r="10348" spans="1:8" x14ac:dyDescent="0.2">
      <c r="A10348" s="1">
        <v>10418</v>
      </c>
      <c r="B10348" s="1" t="str">
        <f t="shared" si="161"/>
        <v>glasco city of</v>
      </c>
      <c r="C10348" s="1" t="b">
        <f>IF(D10348&lt;&gt;"",IF(COUNTIF($D$2:D10347, D10348), INDEX($A$2:$D$100000, MATCH(D10348, $D$2:D10347,0),1), FALSE), FALSE)</f>
        <v>0</v>
      </c>
      <c r="F10348" s="1" t="b">
        <f>IF(G10348&lt;&gt;"", IF(COUNTIF($G$2:G10347, G10348), INDEX($A$2:$G$100000, MATCH(G10348, $G$2:G10347,0),1), FALSE), FALSE)</f>
        <v>0</v>
      </c>
      <c r="G10348" s="1">
        <v>7269</v>
      </c>
      <c r="H10348" s="1" t="s">
        <v>10124</v>
      </c>
    </row>
    <row r="10349" spans="1:8" x14ac:dyDescent="0.2">
      <c r="A10349" s="1">
        <v>10419</v>
      </c>
      <c r="B10349" s="1" t="str">
        <f t="shared" si="161"/>
        <v>glasgow city of</v>
      </c>
      <c r="C10349" s="1" t="b">
        <f>IF(D10349&lt;&gt;"",IF(COUNTIF($D$2:D10348, D10349), INDEX($A$2:$D$100000, MATCH(D10349, $D$2:D10348,0),1), FALSE), FALSE)</f>
        <v>0</v>
      </c>
      <c r="F10349" s="1" t="b">
        <f>IF(G10349&lt;&gt;"", IF(COUNTIF($G$2:G10348, G10349), INDEX($A$2:$G$100000, MATCH(G10349, $G$2:G10348,0),1), FALSE), FALSE)</f>
        <v>0</v>
      </c>
      <c r="G10349" s="1">
        <v>7270</v>
      </c>
      <c r="H10349" s="1" t="s">
        <v>10125</v>
      </c>
    </row>
    <row r="10350" spans="1:8" x14ac:dyDescent="0.2">
      <c r="A10350" s="1">
        <v>10420</v>
      </c>
      <c r="B10350" s="1" t="str">
        <f t="shared" si="161"/>
        <v>gleason power llc</v>
      </c>
      <c r="C10350" s="1" t="b">
        <f>IF(D10350&lt;&gt;"",IF(COUNTIF($D$2:D10349, D10350), INDEX($A$2:$D$100000, MATCH(D10350, $D$2:D10349,0),1), FALSE), FALSE)</f>
        <v>0</v>
      </c>
      <c r="F10350" s="1" t="b">
        <f>IF(G10350&lt;&gt;"", IF(COUNTIF($G$2:G10349, G10350), INDEX($A$2:$G$100000, MATCH(G10350, $G$2:G10349,0),1), FALSE), FALSE)</f>
        <v>0</v>
      </c>
      <c r="G10350" s="1">
        <v>7283</v>
      </c>
      <c r="H10350" s="1" t="s">
        <v>10126</v>
      </c>
    </row>
    <row r="10351" spans="1:8" x14ac:dyDescent="0.2">
      <c r="A10351" s="1">
        <v>10421</v>
      </c>
      <c r="B10351" s="1" t="str">
        <f t="shared" si="161"/>
        <v>glen elder city of</v>
      </c>
      <c r="C10351" s="1" t="b">
        <f>IF(D10351&lt;&gt;"",IF(COUNTIF($D$2:D10350, D10351), INDEX($A$2:$D$100000, MATCH(D10351, $D$2:D10350,0),1), FALSE), FALSE)</f>
        <v>0</v>
      </c>
      <c r="F10351" s="1" t="b">
        <f>IF(G10351&lt;&gt;"", IF(COUNTIF($G$2:G10350, G10351), INDEX($A$2:$G$100000, MATCH(G10351, $G$2:G10350,0),1), FALSE), FALSE)</f>
        <v>0</v>
      </c>
      <c r="G10351" s="1">
        <v>7287</v>
      </c>
      <c r="H10351" s="1" t="s">
        <v>10127</v>
      </c>
    </row>
    <row r="10352" spans="1:8" x14ac:dyDescent="0.2">
      <c r="A10352" s="1">
        <v>10422</v>
      </c>
      <c r="B10352" s="1" t="str">
        <f t="shared" si="161"/>
        <v>glidden city of</v>
      </c>
      <c r="C10352" s="1" t="b">
        <f>IF(D10352&lt;&gt;"",IF(COUNTIF($D$2:D10351, D10352), INDEX($A$2:$D$100000, MATCH(D10352, $D$2:D10351,0),1), FALSE), FALSE)</f>
        <v>0</v>
      </c>
      <c r="F10352" s="1" t="b">
        <f>IF(G10352&lt;&gt;"", IF(COUNTIF($G$2:G10351, G10352), INDEX($A$2:$G$100000, MATCH(G10352, $G$2:G10351,0),1), FALSE), FALSE)</f>
        <v>0</v>
      </c>
      <c r="G10352" s="1">
        <v>7295</v>
      </c>
      <c r="H10352" s="1" t="s">
        <v>10128</v>
      </c>
    </row>
    <row r="10353" spans="1:8" x14ac:dyDescent="0.2">
      <c r="A10353" s="1">
        <v>10423</v>
      </c>
      <c r="B10353" s="1" t="str">
        <f t="shared" si="161"/>
        <v>glenwood springs city of</v>
      </c>
      <c r="C10353" s="1" t="b">
        <f>IF(D10353&lt;&gt;"",IF(COUNTIF($D$2:D10352, D10353), INDEX($A$2:$D$100000, MATCH(D10353, $D$2:D10352,0),1), FALSE), FALSE)</f>
        <v>0</v>
      </c>
      <c r="F10353" s="1" t="b">
        <f>IF(G10353&lt;&gt;"", IF(COUNTIF($G$2:G10352, G10353), INDEX($A$2:$G$100000, MATCH(G10353, $G$2:G10352,0),1), FALSE), FALSE)</f>
        <v>0</v>
      </c>
      <c r="G10353" s="1">
        <v>7300</v>
      </c>
      <c r="H10353" s="1" t="s">
        <v>10129</v>
      </c>
    </row>
    <row r="10354" spans="1:8" x14ac:dyDescent="0.2">
      <c r="A10354" s="1">
        <v>10424</v>
      </c>
      <c r="B10354" s="1" t="str">
        <f t="shared" si="161"/>
        <v>glidden rural electric coop</v>
      </c>
      <c r="C10354" s="1" t="b">
        <f>IF(D10354&lt;&gt;"",IF(COUNTIF($D$2:D10353, D10354), INDEX($A$2:$D$100000, MATCH(D10354, $D$2:D10353,0),1), FALSE), FALSE)</f>
        <v>0</v>
      </c>
      <c r="F10354" s="1" t="b">
        <f>IF(G10354&lt;&gt;"", IF(COUNTIF($G$2:G10353, G10354), INDEX($A$2:$G$100000, MATCH(G10354, $G$2:G10353,0),1), FALSE), FALSE)</f>
        <v>0</v>
      </c>
      <c r="G10354" s="1">
        <v>7303</v>
      </c>
      <c r="H10354" s="1" t="s">
        <v>10130</v>
      </c>
    </row>
    <row r="10355" spans="1:8" x14ac:dyDescent="0.2">
      <c r="A10355" s="1">
        <v>10425</v>
      </c>
      <c r="B10355" s="1" t="str">
        <f t="shared" si="161"/>
        <v>glouster village of</v>
      </c>
      <c r="C10355" s="1" t="b">
        <f>IF(D10355&lt;&gt;"",IF(COUNTIF($D$2:D10354, D10355), INDEX($A$2:$D$100000, MATCH(D10355, $D$2:D10354,0),1), FALSE), FALSE)</f>
        <v>0</v>
      </c>
      <c r="F10355" s="1" t="b">
        <f>IF(G10355&lt;&gt;"", IF(COUNTIF($G$2:G10354, G10355), INDEX($A$2:$G$100000, MATCH(G10355, $G$2:G10354,0),1), FALSE), FALSE)</f>
        <v>0</v>
      </c>
      <c r="G10355" s="1">
        <v>7311</v>
      </c>
      <c r="H10355" s="1" t="s">
        <v>10131</v>
      </c>
    </row>
    <row r="10356" spans="1:8" x14ac:dyDescent="0.2">
      <c r="A10356" s="1">
        <v>10426</v>
      </c>
      <c r="B10356" s="1" t="str">
        <f t="shared" si="161"/>
        <v>goldenwest electric coop inc</v>
      </c>
      <c r="C10356" s="1" t="b">
        <f>IF(D10356&lt;&gt;"",IF(COUNTIF($D$2:D10355, D10356), INDEX($A$2:$D$100000, MATCH(D10356, $D$2:D10355,0),1), FALSE), FALSE)</f>
        <v>0</v>
      </c>
      <c r="F10356" s="1" t="b">
        <f>IF(G10356&lt;&gt;"", IF(COUNTIF($G$2:G10355, G10356), INDEX($A$2:$G$100000, MATCH(G10356, $G$2:G10355,0),1), FALSE), FALSE)</f>
        <v>0</v>
      </c>
      <c r="G10356" s="1">
        <v>7318</v>
      </c>
      <c r="H10356" s="1" t="s">
        <v>10132</v>
      </c>
    </row>
    <row r="10357" spans="1:8" x14ac:dyDescent="0.2">
      <c r="A10357" s="1">
        <v>10427</v>
      </c>
      <c r="B10357" s="1" t="str">
        <f t="shared" si="161"/>
        <v>goldsboro borough of</v>
      </c>
      <c r="C10357" s="1" t="b">
        <f>IF(D10357&lt;&gt;"",IF(COUNTIF($D$2:D10356, D10357), INDEX($A$2:$D$100000, MATCH(D10357, $D$2:D10356,0),1), FALSE), FALSE)</f>
        <v>0</v>
      </c>
      <c r="F10357" s="1" t="b">
        <f>IF(G10357&lt;&gt;"", IF(COUNTIF($G$2:G10356, G10357), INDEX($A$2:$G$100000, MATCH(G10357, $G$2:G10356,0),1), FALSE), FALSE)</f>
        <v>0</v>
      </c>
      <c r="G10357" s="1">
        <v>7359</v>
      </c>
      <c r="H10357" s="1" t="s">
        <v>10133</v>
      </c>
    </row>
    <row r="10358" spans="1:8" x14ac:dyDescent="0.2">
      <c r="A10358" s="1">
        <v>10428</v>
      </c>
      <c r="B10358" s="1" t="str">
        <f t="shared" si="161"/>
        <v>goldthwaite city of</v>
      </c>
      <c r="C10358" s="1" t="b">
        <f>IF(D10358&lt;&gt;"",IF(COUNTIF($D$2:D10357, D10358), INDEX($A$2:$D$100000, MATCH(D10358, $D$2:D10357,0),1), FALSE), FALSE)</f>
        <v>0</v>
      </c>
      <c r="F10358" s="1" t="b">
        <f>IF(G10358&lt;&gt;"", IF(COUNTIF($G$2:G10357, G10358), INDEX($A$2:$G$100000, MATCH(G10358, $G$2:G10357,0),1), FALSE), FALSE)</f>
        <v>0</v>
      </c>
      <c r="G10358" s="1">
        <v>7368</v>
      </c>
      <c r="H10358" s="1" t="s">
        <v>10134</v>
      </c>
    </row>
    <row r="10359" spans="1:8" x14ac:dyDescent="0.2">
      <c r="A10359" s="1">
        <v>10429</v>
      </c>
      <c r="B10359" s="1" t="str">
        <f t="shared" si="161"/>
        <v>gothenburg city of</v>
      </c>
      <c r="C10359" s="1" t="b">
        <f>IF(D10359&lt;&gt;"",IF(COUNTIF($D$2:D10358, D10359), INDEX($A$2:$D$100000, MATCH(D10359, $D$2:D10358,0),1), FALSE), FALSE)</f>
        <v>0</v>
      </c>
      <c r="F10359" s="1" t="b">
        <f>IF(G10359&lt;&gt;"", IF(COUNTIF($G$2:G10358, G10359), INDEX($A$2:$G$100000, MATCH(G10359, $G$2:G10358,0),1), FALSE), FALSE)</f>
        <v>0</v>
      </c>
      <c r="G10359" s="1">
        <v>7411</v>
      </c>
      <c r="H10359" s="1" t="s">
        <v>10135</v>
      </c>
    </row>
    <row r="10360" spans="1:8" x14ac:dyDescent="0.2">
      <c r="A10360" s="1">
        <v>10430</v>
      </c>
      <c r="B10360" s="1" t="str">
        <f t="shared" si="161"/>
        <v>city of goldsmith</v>
      </c>
      <c r="C10360" s="1" t="b">
        <f>IF(D10360&lt;&gt;"",IF(COUNTIF($D$2:D10359, D10360), INDEX($A$2:$D$100000, MATCH(D10360, $D$2:D10359,0),1), FALSE), FALSE)</f>
        <v>0</v>
      </c>
      <c r="F10360" s="1" t="b">
        <f>IF(G10360&lt;&gt;"", IF(COUNTIF($G$2:G10359, G10360), INDEX($A$2:$G$100000, MATCH(G10360, $G$2:G10359,0),1), FALSE), FALSE)</f>
        <v>0</v>
      </c>
      <c r="G10360" s="1">
        <v>7419</v>
      </c>
      <c r="H10360" s="1" t="s">
        <v>10136</v>
      </c>
    </row>
    <row r="10361" spans="1:8" x14ac:dyDescent="0.2">
      <c r="A10361" s="1">
        <v>10431</v>
      </c>
      <c r="B10361" s="1" t="str">
        <f t="shared" si="161"/>
        <v>gouverneur village of</v>
      </c>
      <c r="C10361" s="1" t="b">
        <f>IF(D10361&lt;&gt;"",IF(COUNTIF($D$2:D10360, D10361), INDEX($A$2:$D$100000, MATCH(D10361, $D$2:D10360,0),1), FALSE), FALSE)</f>
        <v>0</v>
      </c>
      <c r="F10361" s="1" t="b">
        <f>IF(G10361&lt;&gt;"", IF(COUNTIF($G$2:G10360, G10361), INDEX($A$2:$G$100000, MATCH(G10361, $G$2:G10360,0),1), FALSE), FALSE)</f>
        <v>0</v>
      </c>
      <c r="G10361" s="1">
        <v>7422</v>
      </c>
      <c r="H10361" s="1" t="s">
        <v>10137</v>
      </c>
    </row>
    <row r="10362" spans="1:8" x14ac:dyDescent="0.2">
      <c r="A10362" s="1">
        <v>10432</v>
      </c>
      <c r="B10362" s="1" t="str">
        <f t="shared" si="161"/>
        <v>gpu nuclear corp</v>
      </c>
      <c r="C10362" s="1" t="b">
        <f>IF(D10362&lt;&gt;"",IF(COUNTIF($D$2:D10361, D10362), INDEX($A$2:$D$100000, MATCH(D10362, $D$2:D10361,0),1), FALSE), FALSE)</f>
        <v>0</v>
      </c>
      <c r="F10362" s="1" t="b">
        <f>IF(G10362&lt;&gt;"", IF(COUNTIF($G$2:G10361, G10362), INDEX($A$2:$G$100000, MATCH(G10362, $G$2:G10361,0),1), FALSE), FALSE)</f>
        <v>0</v>
      </c>
      <c r="G10362" s="1">
        <v>7423</v>
      </c>
      <c r="H10362" s="1" t="s">
        <v>10138</v>
      </c>
    </row>
    <row r="10363" spans="1:8" x14ac:dyDescent="0.2">
      <c r="A10363" s="1">
        <v>10433</v>
      </c>
      <c r="B10363" s="1" t="str">
        <f t="shared" si="161"/>
        <v>goltry public works authority</v>
      </c>
      <c r="C10363" s="1" t="b">
        <f>IF(D10363&lt;&gt;"",IF(COUNTIF($D$2:D10362, D10363), INDEX($A$2:$D$100000, MATCH(D10363, $D$2:D10362,0),1), FALSE), FALSE)</f>
        <v>0</v>
      </c>
      <c r="F10363" s="1" t="b">
        <f>IF(G10363&lt;&gt;"", IF(COUNTIF($G$2:G10362, G10363), INDEX($A$2:$G$100000, MATCH(G10363, $G$2:G10362,0),1), FALSE), FALSE)</f>
        <v>0</v>
      </c>
      <c r="G10363" s="1">
        <v>7441</v>
      </c>
      <c r="H10363" s="1" t="s">
        <v>10139</v>
      </c>
    </row>
    <row r="10364" spans="1:8" x14ac:dyDescent="0.2">
      <c r="A10364" s="1">
        <v>10434</v>
      </c>
      <c r="B10364" s="1" t="str">
        <f t="shared" si="161"/>
        <v>grafton city of</v>
      </c>
      <c r="C10364" s="1" t="b">
        <f>IF(D10364&lt;&gt;"",IF(COUNTIF($D$2:D10363, D10364), INDEX($A$2:$D$100000, MATCH(D10364, $D$2:D10363,0),1), FALSE), FALSE)</f>
        <v>0</v>
      </c>
      <c r="F10364" s="1" t="b">
        <f>IF(G10364&lt;&gt;"", IF(COUNTIF($G$2:G10363, G10364), INDEX($A$2:$G$100000, MATCH(G10364, $G$2:G10363,0),1), FALSE), FALSE)</f>
        <v>0</v>
      </c>
      <c r="G10364" s="1">
        <v>7442</v>
      </c>
      <c r="H10364" s="1" t="s">
        <v>10140</v>
      </c>
    </row>
    <row r="10365" spans="1:8" x14ac:dyDescent="0.2">
      <c r="A10365" s="1">
        <v>10435</v>
      </c>
      <c r="B10365" s="1" t="str">
        <f t="shared" si="161"/>
        <v>grafton city of</v>
      </c>
      <c r="C10365" s="1" t="b">
        <f>IF(D10365&lt;&gt;"",IF(COUNTIF($D$2:D10364, D10365), INDEX($A$2:$D$100000, MATCH(D10365, $D$2:D10364,0),1), FALSE), FALSE)</f>
        <v>0</v>
      </c>
      <c r="F10365" s="1" t="b">
        <f>IF(G10365&lt;&gt;"", IF(COUNTIF($G$2:G10364, G10365), INDEX($A$2:$G$100000, MATCH(G10365, $G$2:G10364,0),1), FALSE), FALSE)</f>
        <v>0</v>
      </c>
      <c r="G10365" s="1">
        <v>7445</v>
      </c>
      <c r="H10365" s="1" t="s">
        <v>10140</v>
      </c>
    </row>
    <row r="10366" spans="1:8" x14ac:dyDescent="0.2">
      <c r="A10366" s="1">
        <v>10436</v>
      </c>
      <c r="B10366" s="1" t="str">
        <f t="shared" si="161"/>
        <v>grady county el member corp</v>
      </c>
      <c r="C10366" s="1" t="b">
        <f>IF(D10366&lt;&gt;"",IF(COUNTIF($D$2:D10365, D10366), INDEX($A$2:$D$100000, MATCH(D10366, $D$2:D10365,0),1), FALSE), FALSE)</f>
        <v>0</v>
      </c>
      <c r="F10366" s="1" t="b">
        <f>IF(G10366&lt;&gt;"", IF(COUNTIF($G$2:G10365, G10366), INDEX($A$2:$G$100000, MATCH(G10366, $G$2:G10365,0),1), FALSE), FALSE)</f>
        <v>0</v>
      </c>
      <c r="G10366" s="1">
        <v>7450</v>
      </c>
      <c r="H10366" s="1" t="s">
        <v>10141</v>
      </c>
    </row>
    <row r="10367" spans="1:8" x14ac:dyDescent="0.2">
      <c r="A10367" s="1">
        <v>10437</v>
      </c>
      <c r="B10367" s="1" t="str">
        <f t="shared" si="161"/>
        <v>graham county elec coop inc</v>
      </c>
      <c r="C10367" s="1" t="b">
        <f>IF(D10367&lt;&gt;"",IF(COUNTIF($D$2:D10366, D10367), INDEX($A$2:$D$100000, MATCH(D10367, $D$2:D10366,0),1), FALSE), FALSE)</f>
        <v>0</v>
      </c>
      <c r="F10367" s="1" t="b">
        <f>IF(G10367&lt;&gt;"", IF(COUNTIF($G$2:G10366, G10367), INDEX($A$2:$G$100000, MATCH(G10367, $G$2:G10366,0),1), FALSE), FALSE)</f>
        <v>0</v>
      </c>
      <c r="G10367" s="1">
        <v>7456</v>
      </c>
      <c r="H10367" s="1" t="s">
        <v>10142</v>
      </c>
    </row>
    <row r="10368" spans="1:8" x14ac:dyDescent="0.2">
      <c r="A10368" s="1">
        <v>10438</v>
      </c>
      <c r="B10368" s="1" t="str">
        <f t="shared" si="161"/>
        <v>goodhue county coop elec assn</v>
      </c>
      <c r="C10368" s="1" t="b">
        <f>IF(D10368&lt;&gt;"",IF(COUNTIF($D$2:D10367, D10368), INDEX($A$2:$D$100000, MATCH(D10368, $D$2:D10367,0),1), FALSE), FALSE)</f>
        <v>0</v>
      </c>
      <c r="F10368" s="1" t="b">
        <f>IF(G10368&lt;&gt;"", IF(COUNTIF($G$2:G10367, G10368), INDEX($A$2:$G$100000, MATCH(G10368, $G$2:G10367,0),1), FALSE), FALSE)</f>
        <v>0</v>
      </c>
      <c r="G10368" s="1">
        <v>7460</v>
      </c>
      <c r="H10368" s="1" t="s">
        <v>10143</v>
      </c>
    </row>
    <row r="10369" spans="1:8" x14ac:dyDescent="0.2">
      <c r="A10369" s="1">
        <v>10439</v>
      </c>
      <c r="B10369" s="1" t="str">
        <f t="shared" si="161"/>
        <v>granada town of</v>
      </c>
      <c r="C10369" s="1" t="b">
        <f>IF(D10369&lt;&gt;"",IF(COUNTIF($D$2:D10368, D10369), INDEX($A$2:$D$100000, MATCH(D10369, $D$2:D10368,0),1), FALSE), FALSE)</f>
        <v>0</v>
      </c>
      <c r="F10369" s="1" t="b">
        <f>IF(G10369&lt;&gt;"", IF(COUNTIF($G$2:G10368, G10369), INDEX($A$2:$G$100000, MATCH(G10369, $G$2:G10368,0),1), FALSE), FALSE)</f>
        <v>0</v>
      </c>
      <c r="G10369" s="1">
        <v>7478</v>
      </c>
      <c r="H10369" s="1" t="s">
        <v>10144</v>
      </c>
    </row>
    <row r="10370" spans="1:8" x14ac:dyDescent="0.2">
      <c r="A10370" s="1">
        <v>10440</v>
      </c>
      <c r="B10370" s="1" t="str">
        <f t="shared" ref="B10370:B10433" si="162">IF(H10370="",E10370,H10370)</f>
        <v>granbury city of</v>
      </c>
      <c r="C10370" s="1" t="b">
        <f>IF(D10370&lt;&gt;"",IF(COUNTIF($D$2:D10369, D10370), INDEX($A$2:$D$100000, MATCH(D10370, $D$2:D10369,0),1), FALSE), FALSE)</f>
        <v>0</v>
      </c>
      <c r="F10370" s="1" t="b">
        <f>IF(G10370&lt;&gt;"", IF(COUNTIF($G$2:G10369, G10370), INDEX($A$2:$G$100000, MATCH(G10370, $G$2:G10369,0),1), FALSE), FALSE)</f>
        <v>0</v>
      </c>
      <c r="G10370" s="1">
        <v>7480</v>
      </c>
      <c r="H10370" s="1" t="s">
        <v>10145</v>
      </c>
    </row>
    <row r="10371" spans="1:8" x14ac:dyDescent="0.2">
      <c r="A10371" s="1">
        <v>10441</v>
      </c>
      <c r="B10371" s="1" t="str">
        <f t="shared" si="162"/>
        <v>grand electric coop inc</v>
      </c>
      <c r="C10371" s="1" t="b">
        <f>IF(D10371&lt;&gt;"",IF(COUNTIF($D$2:D10370, D10371), INDEX($A$2:$D$100000, MATCH(D10371, $D$2:D10370,0),1), FALSE), FALSE)</f>
        <v>0</v>
      </c>
      <c r="F10371" s="1" t="b">
        <f>IF(G10371&lt;&gt;"", IF(COUNTIF($G$2:G10370, G10371), INDEX($A$2:$G$100000, MATCH(G10371, $G$2:G10370,0),1), FALSE), FALSE)</f>
        <v>0</v>
      </c>
      <c r="G10371" s="1">
        <v>7484</v>
      </c>
      <c r="H10371" s="1" t="s">
        <v>10146</v>
      </c>
    </row>
    <row r="10372" spans="1:8" x14ac:dyDescent="0.2">
      <c r="A10372" s="1">
        <v>10442</v>
      </c>
      <c r="B10372" s="1" t="str">
        <f t="shared" si="162"/>
        <v>grant city of</v>
      </c>
      <c r="C10372" s="1" t="b">
        <f>IF(D10372&lt;&gt;"",IF(COUNTIF($D$2:D10371, D10372), INDEX($A$2:$D$100000, MATCH(D10372, $D$2:D10371,0),1), FALSE), FALSE)</f>
        <v>0</v>
      </c>
      <c r="F10372" s="1" t="b">
        <f>IF(G10372&lt;&gt;"", IF(COUNTIF($G$2:G10371, G10372), INDEX($A$2:$G$100000, MATCH(G10372, $G$2:G10371,0),1), FALSE), FALSE)</f>
        <v>0</v>
      </c>
      <c r="G10372" s="1">
        <v>7485</v>
      </c>
      <c r="H10372" s="1" t="s">
        <v>10147</v>
      </c>
    </row>
    <row r="10373" spans="1:8" x14ac:dyDescent="0.2">
      <c r="A10373" s="1">
        <v>10443</v>
      </c>
      <c r="B10373" s="1" t="str">
        <f t="shared" si="162"/>
        <v>grand rapids public util comm</v>
      </c>
      <c r="C10373" s="1" t="b">
        <f>IF(D10373&lt;&gt;"",IF(COUNTIF($D$2:D10372, D10373), INDEX($A$2:$D$100000, MATCH(D10373, $D$2:D10372,0),1), FALSE), FALSE)</f>
        <v>0</v>
      </c>
      <c r="F10373" s="1" t="b">
        <f>IF(G10373&lt;&gt;"", IF(COUNTIF($G$2:G10372, G10373), INDEX($A$2:$G$100000, MATCH(G10373, $G$2:G10372,0),1), FALSE), FALSE)</f>
        <v>0</v>
      </c>
      <c r="G10373" s="1">
        <v>7489</v>
      </c>
      <c r="H10373" s="1" t="s">
        <v>10148</v>
      </c>
    </row>
    <row r="10374" spans="1:8" x14ac:dyDescent="0.2">
      <c r="A10374" s="1">
        <v>10444</v>
      </c>
      <c r="B10374" s="1" t="str">
        <f t="shared" si="162"/>
        <v>granite falls town of</v>
      </c>
      <c r="C10374" s="1" t="b">
        <f>IF(D10374&lt;&gt;"",IF(COUNTIF($D$2:D10373, D10374), INDEX($A$2:$D$100000, MATCH(D10374, $D$2:D10373,0),1), FALSE), FALSE)</f>
        <v>0</v>
      </c>
      <c r="F10374" s="1" t="b">
        <f>IF(G10374&lt;&gt;"", IF(COUNTIF($G$2:G10373, G10374), INDEX($A$2:$G$100000, MATCH(G10374, $G$2:G10373,0),1), FALSE), FALSE)</f>
        <v>0</v>
      </c>
      <c r="G10374" s="1">
        <v>7496</v>
      </c>
      <c r="H10374" s="1" t="s">
        <v>10149</v>
      </c>
    </row>
    <row r="10375" spans="1:8" x14ac:dyDescent="0.2">
      <c r="A10375" s="1">
        <v>10445</v>
      </c>
      <c r="B10375" s="1" t="str">
        <f t="shared" si="162"/>
        <v>granite peak energy</v>
      </c>
      <c r="C10375" s="1" t="b">
        <f>IF(D10375&lt;&gt;"",IF(COUNTIF($D$2:D10374, D10375), INDEX($A$2:$D$100000, MATCH(D10375, $D$2:D10374,0),1), FALSE), FALSE)</f>
        <v>0</v>
      </c>
      <c r="F10375" s="1" t="b">
        <f>IF(G10375&lt;&gt;"", IF(COUNTIF($G$2:G10374, G10375), INDEX($A$2:$G$100000, MATCH(G10375, $G$2:G10374,0),1), FALSE), FALSE)</f>
        <v>0</v>
      </c>
      <c r="G10375" s="1">
        <v>7500</v>
      </c>
      <c r="H10375" s="1" t="s">
        <v>10150</v>
      </c>
    </row>
    <row r="10376" spans="1:8" x14ac:dyDescent="0.2">
      <c r="A10376" s="1">
        <v>10446</v>
      </c>
      <c r="B10376" s="1" t="str">
        <f t="shared" si="162"/>
        <v>granite city of</v>
      </c>
      <c r="C10376" s="1" t="b">
        <f>IF(D10376&lt;&gt;"",IF(COUNTIF($D$2:D10375, D10376), INDEX($A$2:$D$100000, MATCH(D10376, $D$2:D10375,0),1), FALSE), FALSE)</f>
        <v>0</v>
      </c>
      <c r="F10376" s="1" t="b">
        <f>IF(G10376&lt;&gt;"", IF(COUNTIF($G$2:G10375, G10376), INDEX($A$2:$G$100000, MATCH(G10376, $G$2:G10375,0),1), FALSE), FALSE)</f>
        <v>0</v>
      </c>
      <c r="G10376" s="1">
        <v>7501</v>
      </c>
      <c r="H10376" s="1" t="s">
        <v>10151</v>
      </c>
    </row>
    <row r="10377" spans="1:8" x14ac:dyDescent="0.2">
      <c r="A10377" s="1">
        <v>10447</v>
      </c>
      <c r="B10377" s="1" t="str">
        <f t="shared" si="162"/>
        <v>grant electric coop</v>
      </c>
      <c r="C10377" s="1" t="b">
        <f>IF(D10377&lt;&gt;"",IF(COUNTIF($D$2:D10376, D10377), INDEX($A$2:$D$100000, MATCH(D10377, $D$2:D10376,0),1), FALSE), FALSE)</f>
        <v>0</v>
      </c>
      <c r="F10377" s="1" t="b">
        <f>IF(G10377&lt;&gt;"", IF(COUNTIF($G$2:G10376, G10377), INDEX($A$2:$G$100000, MATCH(G10377, $G$2:G10376,0),1), FALSE), FALSE)</f>
        <v>0</v>
      </c>
      <c r="G10377" s="1">
        <v>7505</v>
      </c>
      <c r="H10377" s="1" t="s">
        <v>10152</v>
      </c>
    </row>
    <row r="10378" spans="1:8" x14ac:dyDescent="0.2">
      <c r="A10378" s="1">
        <v>10448</v>
      </c>
      <c r="B10378" s="1" t="str">
        <f t="shared" si="162"/>
        <v>grantville city of</v>
      </c>
      <c r="C10378" s="1" t="b">
        <f>IF(D10378&lt;&gt;"",IF(COUNTIF($D$2:D10377, D10378), INDEX($A$2:$D$100000, MATCH(D10378, $D$2:D10377,0),1), FALSE), FALSE)</f>
        <v>0</v>
      </c>
      <c r="F10378" s="1" t="b">
        <f>IF(G10378&lt;&gt;"", IF(COUNTIF($G$2:G10377, G10378), INDEX($A$2:$G$100000, MATCH(G10378, $G$2:G10377,0),1), FALSE), FALSE)</f>
        <v>0</v>
      </c>
      <c r="G10378" s="1">
        <v>7515</v>
      </c>
      <c r="H10378" s="1" t="s">
        <v>10153</v>
      </c>
    </row>
    <row r="10379" spans="1:8" x14ac:dyDescent="0.2">
      <c r="A10379" s="1">
        <v>10449</v>
      </c>
      <c r="B10379" s="1" t="str">
        <f t="shared" si="162"/>
        <v>grayling generating station lp</v>
      </c>
      <c r="C10379" s="1" t="b">
        <f>IF(D10379&lt;&gt;"",IF(COUNTIF($D$2:D10378, D10379), INDEX($A$2:$D$100000, MATCH(D10379, $D$2:D10378,0),1), FALSE), FALSE)</f>
        <v>0</v>
      </c>
      <c r="F10379" s="1" t="b">
        <f>IF(G10379&lt;&gt;"", IF(COUNTIF($G$2:G10378, G10379), INDEX($A$2:$G$100000, MATCH(G10379, $G$2:G10378,0),1), FALSE), FALSE)</f>
        <v>0</v>
      </c>
      <c r="G10379" s="1">
        <v>7544</v>
      </c>
      <c r="H10379" s="1" t="s">
        <v>10154</v>
      </c>
    </row>
    <row r="10380" spans="1:8" x14ac:dyDescent="0.2">
      <c r="A10380" s="1">
        <v>10450</v>
      </c>
      <c r="B10380" s="1" t="str">
        <f t="shared" si="162"/>
        <v>pud no 1 of grays harbor cnty</v>
      </c>
      <c r="C10380" s="1" t="b">
        <f>IF(D10380&lt;&gt;"",IF(COUNTIF($D$2:D10379, D10380), INDEX($A$2:$D$100000, MATCH(D10380, $D$2:D10379,0),1), FALSE), FALSE)</f>
        <v>0</v>
      </c>
      <c r="F10380" s="1" t="b">
        <f>IF(G10380&lt;&gt;"", IF(COUNTIF($G$2:G10379, G10380), INDEX($A$2:$G$100000, MATCH(G10380, $G$2:G10379,0),1), FALSE), FALSE)</f>
        <v>0</v>
      </c>
      <c r="G10380" s="1">
        <v>7548</v>
      </c>
      <c r="H10380" s="1" t="s">
        <v>10155</v>
      </c>
    </row>
    <row r="10381" spans="1:8" x14ac:dyDescent="0.2">
      <c r="A10381" s="1">
        <v>10451</v>
      </c>
      <c r="B10381" s="1" t="str">
        <f t="shared" si="162"/>
        <v>griffin energy marketing llc</v>
      </c>
      <c r="C10381" s="1" t="b">
        <f>IF(D10381&lt;&gt;"",IF(COUNTIF($D$2:D10380, D10381), INDEX($A$2:$D$100000, MATCH(D10381, $D$2:D10380,0),1), FALSE), FALSE)</f>
        <v>0</v>
      </c>
      <c r="F10381" s="1" t="b">
        <f>IF(G10381&lt;&gt;"", IF(COUNTIF($G$2:G10380, G10381), INDEX($A$2:$G$100000, MATCH(G10381, $G$2:G10380,0),1), FALSE), FALSE)</f>
        <v>0</v>
      </c>
      <c r="G10381" s="1">
        <v>7552</v>
      </c>
      <c r="H10381" s="1" t="s">
        <v>10156</v>
      </c>
    </row>
    <row r="10382" spans="1:8" x14ac:dyDescent="0.2">
      <c r="A10382" s="1">
        <v>10452</v>
      </c>
      <c r="B10382" s="1" t="str">
        <f t="shared" si="162"/>
        <v>green mountain energy co</v>
      </c>
      <c r="C10382" s="1" t="b">
        <f>IF(D10382&lt;&gt;"",IF(COUNTIF($D$2:D10381, D10382), INDEX($A$2:$D$100000, MATCH(D10382, $D$2:D10381,0),1), FALSE), FALSE)</f>
        <v>0</v>
      </c>
      <c r="F10382" s="1" t="b">
        <f>IF(G10382&lt;&gt;"", IF(COUNTIF($G$2:G10381, G10382), INDEX($A$2:$G$100000, MATCH(G10382, $G$2:G10381,0),1), FALSE), FALSE)</f>
        <v>0</v>
      </c>
      <c r="G10382" s="1">
        <v>7554</v>
      </c>
      <c r="H10382" s="1" t="s">
        <v>10157</v>
      </c>
    </row>
    <row r="10383" spans="1:8" x14ac:dyDescent="0.2">
      <c r="A10383" s="1">
        <v>10453</v>
      </c>
      <c r="B10383" s="1" t="str">
        <f t="shared" si="162"/>
        <v>grayson rural elec coop corp</v>
      </c>
      <c r="C10383" s="1" t="b">
        <f>IF(D10383&lt;&gt;"",IF(COUNTIF($D$2:D10382, D10383), INDEX($A$2:$D$100000, MATCH(D10383, $D$2:D10382,0),1), FALSE), FALSE)</f>
        <v>0</v>
      </c>
      <c r="F10383" s="1" t="b">
        <f>IF(G10383&lt;&gt;"", IF(COUNTIF($G$2:G10382, G10383), INDEX($A$2:$G$100000, MATCH(G10383, $G$2:G10382,0),1), FALSE), FALSE)</f>
        <v>0</v>
      </c>
      <c r="G10383" s="1">
        <v>7558</v>
      </c>
      <c r="H10383" s="1" t="s">
        <v>10158</v>
      </c>
    </row>
    <row r="10384" spans="1:8" x14ac:dyDescent="0.2">
      <c r="A10384" s="1">
        <v>10454</v>
      </c>
      <c r="B10384" s="1" t="str">
        <f t="shared" si="162"/>
        <v>grayson-collin elec coop inc</v>
      </c>
      <c r="C10384" s="1" t="b">
        <f>IF(D10384&lt;&gt;"",IF(COUNTIF($D$2:D10383, D10384), INDEX($A$2:$D$100000, MATCH(D10384, $D$2:D10383,0),1), FALSE), FALSE)</f>
        <v>0</v>
      </c>
      <c r="F10384" s="1" t="b">
        <f>IF(G10384&lt;&gt;"", IF(COUNTIF($G$2:G10383, G10384), INDEX($A$2:$G$100000, MATCH(G10384, $G$2:G10383,0),1), FALSE), FALSE)</f>
        <v>0</v>
      </c>
      <c r="G10384" s="1">
        <v>7559</v>
      </c>
      <c r="H10384" s="1" t="s">
        <v>10159</v>
      </c>
    </row>
    <row r="10385" spans="1:8" x14ac:dyDescent="0.2">
      <c r="A10385" s="1">
        <v>10455</v>
      </c>
      <c r="B10385" s="1" t="str">
        <f t="shared" si="162"/>
        <v>great plains electric coop inc</v>
      </c>
      <c r="C10385" s="1" t="b">
        <f>IF(D10385&lt;&gt;"",IF(COUNTIF($D$2:D10384, D10385), INDEX($A$2:$D$100000, MATCH(D10385, $D$2:D10384,0),1), FALSE), FALSE)</f>
        <v>0</v>
      </c>
      <c r="F10385" s="1" t="b">
        <f>IF(G10385&lt;&gt;"", IF(COUNTIF($G$2:G10384, G10385), INDEX($A$2:$G$100000, MATCH(G10385, $G$2:G10384,0),1), FALSE), FALSE)</f>
        <v>0</v>
      </c>
      <c r="G10385" s="1">
        <v>7560</v>
      </c>
      <c r="H10385" s="1" t="s">
        <v>10160</v>
      </c>
    </row>
    <row r="10386" spans="1:8" x14ac:dyDescent="0.2">
      <c r="A10386" s="1">
        <v>10456</v>
      </c>
      <c r="B10386" s="1" t="str">
        <f t="shared" si="162"/>
        <v>greenbelt electric coop inc</v>
      </c>
      <c r="C10386" s="1" t="b">
        <f>IF(D10386&lt;&gt;"",IF(COUNTIF($D$2:D10385, D10386), INDEX($A$2:$D$100000, MATCH(D10386, $D$2:D10385,0),1), FALSE), FALSE)</f>
        <v>0</v>
      </c>
      <c r="F10386" s="1" t="b">
        <f>IF(G10386&lt;&gt;"", IF(COUNTIF($G$2:G10385, G10386), INDEX($A$2:$G$100000, MATCH(G10386, $G$2:G10385,0),1), FALSE), FALSE)</f>
        <v>0</v>
      </c>
      <c r="G10386" s="1">
        <v>7561</v>
      </c>
      <c r="H10386" s="1" t="s">
        <v>10161</v>
      </c>
    </row>
    <row r="10387" spans="1:8" x14ac:dyDescent="0.2">
      <c r="A10387" s="1">
        <v>10457</v>
      </c>
      <c r="B10387" s="1" t="str">
        <f t="shared" si="162"/>
        <v>grand valley rrl pwr line inc</v>
      </c>
      <c r="C10387" s="1" t="b">
        <f>IF(D10387&lt;&gt;"",IF(COUNTIF($D$2:D10386, D10387), INDEX($A$2:$D$100000, MATCH(D10387, $D$2:D10386,0),1), FALSE), FALSE)</f>
        <v>0</v>
      </c>
      <c r="F10387" s="1" t="b">
        <f>IF(G10387&lt;&gt;"", IF(COUNTIF($G$2:G10386, G10387), INDEX($A$2:$G$100000, MATCH(G10387, $G$2:G10386,0),1), FALSE), FALSE)</f>
        <v>0</v>
      </c>
      <c r="G10387" s="1">
        <v>7563</v>
      </c>
      <c r="H10387" s="1" t="s">
        <v>10162</v>
      </c>
    </row>
    <row r="10388" spans="1:8" x14ac:dyDescent="0.2">
      <c r="A10388" s="1">
        <v>10458</v>
      </c>
      <c r="B10388" s="1" t="str">
        <f t="shared" si="162"/>
        <v>green cove springs city of</v>
      </c>
      <c r="C10388" s="1" t="b">
        <f>IF(D10388&lt;&gt;"",IF(COUNTIF($D$2:D10387, D10388), INDEX($A$2:$D$100000, MATCH(D10388, $D$2:D10387,0),1), FALSE), FALSE)</f>
        <v>0</v>
      </c>
      <c r="F10388" s="1" t="b">
        <f>IF(G10388&lt;&gt;"", IF(COUNTIF($G$2:G10387, G10388), INDEX($A$2:$G$100000, MATCH(G10388, $G$2:G10387,0),1), FALSE), FALSE)</f>
        <v>0</v>
      </c>
      <c r="G10388" s="1">
        <v>7593</v>
      </c>
      <c r="H10388" s="1" t="s">
        <v>10163</v>
      </c>
    </row>
    <row r="10389" spans="1:8" x14ac:dyDescent="0.2">
      <c r="A10389" s="1">
        <v>10459</v>
      </c>
      <c r="B10389" s="1" t="str">
        <f t="shared" si="162"/>
        <v>green island city of</v>
      </c>
      <c r="C10389" s="1" t="b">
        <f>IF(D10389&lt;&gt;"",IF(COUNTIF($D$2:D10388, D10389), INDEX($A$2:$D$100000, MATCH(D10389, $D$2:D10388,0),1), FALSE), FALSE)</f>
        <v>0</v>
      </c>
      <c r="F10389" s="1" t="b">
        <f>IF(G10389&lt;&gt;"", IF(COUNTIF($G$2:G10388, G10389), INDEX($A$2:$G$100000, MATCH(G10389, $G$2:G10388,0),1), FALSE), FALSE)</f>
        <v>0</v>
      </c>
      <c r="G10389" s="1">
        <v>7600</v>
      </c>
      <c r="H10389" s="1" t="s">
        <v>10164</v>
      </c>
    </row>
    <row r="10390" spans="1:8" x14ac:dyDescent="0.2">
      <c r="A10390" s="1">
        <v>10460</v>
      </c>
      <c r="B10390" s="1" t="str">
        <f t="shared" si="162"/>
        <v>green river electric corp</v>
      </c>
      <c r="C10390" s="1" t="b">
        <f>IF(D10390&lt;&gt;"",IF(COUNTIF($D$2:D10389, D10390), INDEX($A$2:$D$100000, MATCH(D10390, $D$2:D10389,0),1), FALSE), FALSE)</f>
        <v>0</v>
      </c>
      <c r="F10390" s="1" t="b">
        <f>IF(G10390&lt;&gt;"", IF(COUNTIF($G$2:G10389, G10390), INDEX($A$2:$G$100000, MATCH(G10390, $G$2:G10389,0),1), FALSE), FALSE)</f>
        <v>0</v>
      </c>
      <c r="G10390" s="1">
        <v>7604</v>
      </c>
      <c r="H10390" s="1" t="s">
        <v>10165</v>
      </c>
    </row>
    <row r="10391" spans="1:8" x14ac:dyDescent="0.2">
      <c r="A10391" s="1">
        <v>10461</v>
      </c>
      <c r="B10391" s="1" t="str">
        <f t="shared" si="162"/>
        <v>greene village of</v>
      </c>
      <c r="C10391" s="1" t="b">
        <f>IF(D10391&lt;&gt;"",IF(COUNTIF($D$2:D10390, D10391), INDEX($A$2:$D$100000, MATCH(D10391, $D$2:D10390,0),1), FALSE), FALSE)</f>
        <v>0</v>
      </c>
      <c r="F10391" s="1" t="b">
        <f>IF(G10391&lt;&gt;"", IF(COUNTIF($G$2:G10390, G10391), INDEX($A$2:$G$100000, MATCH(G10391, $G$2:G10390,0),1), FALSE), FALSE)</f>
        <v>0</v>
      </c>
      <c r="G10391" s="1">
        <v>7624</v>
      </c>
      <c r="H10391" s="1" t="s">
        <v>10166</v>
      </c>
    </row>
    <row r="10392" spans="1:8" x14ac:dyDescent="0.2">
      <c r="A10392" s="1">
        <v>10462</v>
      </c>
      <c r="B10392" s="1" t="str">
        <f t="shared" si="162"/>
        <v>greeneville city of</v>
      </c>
      <c r="C10392" s="1" t="b">
        <f>IF(D10392&lt;&gt;"",IF(COUNTIF($D$2:D10391, D10392), INDEX($A$2:$D$100000, MATCH(D10392, $D$2:D10391,0),1), FALSE), FALSE)</f>
        <v>0</v>
      </c>
      <c r="F10392" s="1" t="b">
        <f>IF(G10392&lt;&gt;"", IF(COUNTIF($G$2:G10391, G10392), INDEX($A$2:$G$100000, MATCH(G10392, $G$2:G10391,0),1), FALSE), FALSE)</f>
        <v>0</v>
      </c>
      <c r="G10392" s="1">
        <v>7625</v>
      </c>
      <c r="H10392" s="1" t="s">
        <v>10167</v>
      </c>
    </row>
    <row r="10393" spans="1:8" x14ac:dyDescent="0.2">
      <c r="A10393" s="1">
        <v>10463</v>
      </c>
      <c r="B10393" s="1" t="str">
        <f t="shared" si="162"/>
        <v>greenfield city of</v>
      </c>
      <c r="C10393" s="1" t="b">
        <f>IF(D10393&lt;&gt;"",IF(COUNTIF($D$2:D10392, D10393), INDEX($A$2:$D$100000, MATCH(D10393, $D$2:D10392,0),1), FALSE), FALSE)</f>
        <v>0</v>
      </c>
      <c r="F10393" s="1" t="b">
        <f>IF(G10393&lt;&gt;"", IF(COUNTIF($G$2:G10392, G10393), INDEX($A$2:$G$100000, MATCH(G10393, $G$2:G10392,0),1), FALSE), FALSE)</f>
        <v>0</v>
      </c>
      <c r="G10393" s="1">
        <v>7627</v>
      </c>
      <c r="H10393" s="1" t="s">
        <v>10168</v>
      </c>
    </row>
    <row r="10394" spans="1:8" x14ac:dyDescent="0.2">
      <c r="A10394" s="1">
        <v>10464</v>
      </c>
      <c r="B10394" s="1" t="str">
        <f t="shared" si="162"/>
        <v>greenup village of</v>
      </c>
      <c r="C10394" s="1" t="b">
        <f>IF(D10394&lt;&gt;"",IF(COUNTIF($D$2:D10393, D10394), INDEX($A$2:$D$100000, MATCH(D10394, $D$2:D10393,0),1), FALSE), FALSE)</f>
        <v>0</v>
      </c>
      <c r="F10394" s="1" t="b">
        <f>IF(G10394&lt;&gt;"", IF(COUNTIF($G$2:G10393, G10394), INDEX($A$2:$G$100000, MATCH(G10394, $G$2:G10393,0),1), FALSE), FALSE)</f>
        <v>0</v>
      </c>
      <c r="G10394" s="1">
        <v>7633</v>
      </c>
      <c r="H10394" s="1" t="s">
        <v>10169</v>
      </c>
    </row>
    <row r="10395" spans="1:8" x14ac:dyDescent="0.2">
      <c r="A10395" s="1">
        <v>10465</v>
      </c>
      <c r="B10395" s="1" t="str">
        <f t="shared" si="162"/>
        <v>greenville utilities comm</v>
      </c>
      <c r="C10395" s="1" t="b">
        <f>IF(D10395&lt;&gt;"",IF(COUNTIF($D$2:D10394, D10395), INDEX($A$2:$D$100000, MATCH(D10395, $D$2:D10394,0),1), FALSE), FALSE)</f>
        <v>0</v>
      </c>
      <c r="F10395" s="1" t="b">
        <f>IF(G10395&lt;&gt;"", IF(COUNTIF($G$2:G10394, G10395), INDEX($A$2:$G$100000, MATCH(G10395, $G$2:G10394,0),1), FALSE), FALSE)</f>
        <v>0</v>
      </c>
      <c r="G10395" s="1">
        <v>7639</v>
      </c>
      <c r="H10395" s="1" t="s">
        <v>10170</v>
      </c>
    </row>
    <row r="10396" spans="1:8" x14ac:dyDescent="0.2">
      <c r="A10396" s="1">
        <v>10466</v>
      </c>
      <c r="B10396" s="1" t="str">
        <f t="shared" si="162"/>
        <v>greenwich village of</v>
      </c>
      <c r="C10396" s="1" t="b">
        <f>IF(D10396&lt;&gt;"",IF(COUNTIF($D$2:D10395, D10396), INDEX($A$2:$D$100000, MATCH(D10396, $D$2:D10395,0),1), FALSE), FALSE)</f>
        <v>0</v>
      </c>
      <c r="F10396" s="1" t="b">
        <f>IF(G10396&lt;&gt;"", IF(COUNTIF($G$2:G10395, G10396), INDEX($A$2:$G$100000, MATCH(G10396, $G$2:G10395,0),1), FALSE), FALSE)</f>
        <v>0</v>
      </c>
      <c r="G10396" s="1">
        <v>7643</v>
      </c>
      <c r="H10396" s="1" t="s">
        <v>10171</v>
      </c>
    </row>
    <row r="10397" spans="1:8" x14ac:dyDescent="0.2">
      <c r="A10397" s="1">
        <v>10467</v>
      </c>
      <c r="B10397" s="1" t="str">
        <f t="shared" si="162"/>
        <v>greenwood city of</v>
      </c>
      <c r="C10397" s="1" t="b">
        <f>IF(D10397&lt;&gt;"",IF(COUNTIF($D$2:D10396, D10397), INDEX($A$2:$D$100000, MATCH(D10397, $D$2:D10396,0),1), FALSE), FALSE)</f>
        <v>0</v>
      </c>
      <c r="F10397" s="1" t="b">
        <f>IF(G10397&lt;&gt;"", IF(COUNTIF($G$2:G10396, G10397), INDEX($A$2:$G$100000, MATCH(G10397, $G$2:G10396,0),1), FALSE), FALSE)</f>
        <v>0</v>
      </c>
      <c r="G10397" s="1">
        <v>7646</v>
      </c>
      <c r="H10397" s="1" t="s">
        <v>10172</v>
      </c>
    </row>
    <row r="10398" spans="1:8" x14ac:dyDescent="0.2">
      <c r="A10398" s="1">
        <v>10468</v>
      </c>
      <c r="B10398" s="1" t="str">
        <f t="shared" si="162"/>
        <v>greenwood city of</v>
      </c>
      <c r="C10398" s="1" t="b">
        <f>IF(D10398&lt;&gt;"",IF(COUNTIF($D$2:D10397, D10398), INDEX($A$2:$D$100000, MATCH(D10398, $D$2:D10397,0),1), FALSE), FALSE)</f>
        <v>0</v>
      </c>
      <c r="F10398" s="1" t="b">
        <f>IF(G10398&lt;&gt;"", IF(COUNTIF($G$2:G10397, G10398), INDEX($A$2:$G$100000, MATCH(G10398, $G$2:G10397,0),1), FALSE), FALSE)</f>
        <v>0</v>
      </c>
      <c r="G10398" s="1">
        <v>7650</v>
      </c>
      <c r="H10398" s="1" t="s">
        <v>10172</v>
      </c>
    </row>
    <row r="10399" spans="1:8" x14ac:dyDescent="0.2">
      <c r="A10399" s="1">
        <v>10469</v>
      </c>
      <c r="B10399" s="1" t="str">
        <f t="shared" si="162"/>
        <v>greer city of</v>
      </c>
      <c r="C10399" s="1" t="b">
        <f>IF(D10399&lt;&gt;"",IF(COUNTIF($D$2:D10398, D10399), INDEX($A$2:$D$100000, MATCH(D10399, $D$2:D10398,0),1), FALSE), FALSE)</f>
        <v>0</v>
      </c>
      <c r="F10399" s="1" t="b">
        <f>IF(G10399&lt;&gt;"", IF(COUNTIF($G$2:G10398, G10399), INDEX($A$2:$G$100000, MATCH(G10399, $G$2:G10398,0),1), FALSE), FALSE)</f>
        <v>0</v>
      </c>
      <c r="G10399" s="1">
        <v>7654</v>
      </c>
      <c r="H10399" s="1" t="s">
        <v>10173</v>
      </c>
    </row>
    <row r="10400" spans="1:8" x14ac:dyDescent="0.2">
      <c r="A10400" s="1">
        <v>10470</v>
      </c>
      <c r="B10400" s="1" t="str">
        <f t="shared" si="162"/>
        <v>gresham village of</v>
      </c>
      <c r="C10400" s="1" t="b">
        <f>IF(D10400&lt;&gt;"",IF(COUNTIF($D$2:D10399, D10400), INDEX($A$2:$D$100000, MATCH(D10400, $D$2:D10399,0),1), FALSE), FALSE)</f>
        <v>0</v>
      </c>
      <c r="F10400" s="1" t="b">
        <f>IF(G10400&lt;&gt;"", IF(COUNTIF($G$2:G10399, G10400), INDEX($A$2:$G$100000, MATCH(G10400, $G$2:G10399,0),1), FALSE), FALSE)</f>
        <v>0</v>
      </c>
      <c r="G10400" s="1">
        <v>7665</v>
      </c>
      <c r="H10400" s="1" t="s">
        <v>10174</v>
      </c>
    </row>
    <row r="10401" spans="1:8" x14ac:dyDescent="0.2">
      <c r="A10401" s="1">
        <v>10471</v>
      </c>
      <c r="B10401" s="1" t="str">
        <f t="shared" si="162"/>
        <v>gridley city of</v>
      </c>
      <c r="C10401" s="1" t="b">
        <f>IF(D10401&lt;&gt;"",IF(COUNTIF($D$2:D10400, D10401), INDEX($A$2:$D$100000, MATCH(D10401, $D$2:D10400,0),1), FALSE), FALSE)</f>
        <v>0</v>
      </c>
      <c r="F10401" s="1" t="b">
        <f>IF(G10401&lt;&gt;"", IF(COUNTIF($G$2:G10400, G10401), INDEX($A$2:$G$100000, MATCH(G10401, $G$2:G10400,0),1), FALSE), FALSE)</f>
        <v>0</v>
      </c>
      <c r="G10401" s="1">
        <v>7677</v>
      </c>
      <c r="H10401" s="1" t="s">
        <v>10175</v>
      </c>
    </row>
    <row r="10402" spans="1:8" x14ac:dyDescent="0.2">
      <c r="A10402" s="1">
        <v>10472</v>
      </c>
      <c r="B10402" s="1" t="str">
        <f t="shared" si="162"/>
        <v>griffin city of</v>
      </c>
      <c r="C10402" s="1" t="b">
        <f>IF(D10402&lt;&gt;"",IF(COUNTIF($D$2:D10401, D10402), INDEX($A$2:$D$100000, MATCH(D10402, $D$2:D10401,0),1), FALSE), FALSE)</f>
        <v>0</v>
      </c>
      <c r="F10402" s="1" t="b">
        <f>IF(G10402&lt;&gt;"", IF(COUNTIF($G$2:G10401, G10402), INDEX($A$2:$G$100000, MATCH(G10402, $G$2:G10401,0),1), FALSE), FALSE)</f>
        <v>0</v>
      </c>
      <c r="G10402" s="1">
        <v>7679</v>
      </c>
      <c r="H10402" s="1" t="s">
        <v>10176</v>
      </c>
    </row>
    <row r="10403" spans="1:8" x14ac:dyDescent="0.2">
      <c r="A10403" s="1">
        <v>10473</v>
      </c>
      <c r="B10403" s="1" t="str">
        <f t="shared" si="162"/>
        <v>gpu advanced resources inc</v>
      </c>
      <c r="C10403" s="1" t="b">
        <f>IF(D10403&lt;&gt;"",IF(COUNTIF($D$2:D10402, D10403), INDEX($A$2:$D$100000, MATCH(D10403, $D$2:D10402,0),1), FALSE), FALSE)</f>
        <v>0</v>
      </c>
      <c r="F10403" s="1" t="b">
        <f>IF(G10403&lt;&gt;"", IF(COUNTIF($G$2:G10402, G10403), INDEX($A$2:$G$100000, MATCH(G10403, $G$2:G10402,0),1), FALSE), FALSE)</f>
        <v>0</v>
      </c>
      <c r="G10403" s="1">
        <v>7711</v>
      </c>
      <c r="H10403" s="1" t="s">
        <v>10177</v>
      </c>
    </row>
    <row r="10404" spans="1:8" x14ac:dyDescent="0.2">
      <c r="A10404" s="1">
        <v>10474</v>
      </c>
      <c r="B10404" s="1" t="str">
        <f t="shared" si="162"/>
        <v>groton city of</v>
      </c>
      <c r="C10404" s="1" t="b">
        <f>IF(D10404&lt;&gt;"",IF(COUNTIF($D$2:D10403, D10404), INDEX($A$2:$D$100000, MATCH(D10404, $D$2:D10403,0),1), FALSE), FALSE)</f>
        <v>0</v>
      </c>
      <c r="F10404" s="1" t="b">
        <f>IF(G10404&lt;&gt;"", IF(COUNTIF($G$2:G10403, G10404), INDEX($A$2:$G$100000, MATCH(G10404, $G$2:G10403,0),1), FALSE), FALSE)</f>
        <v>0</v>
      </c>
      <c r="G10404" s="1">
        <v>7712</v>
      </c>
      <c r="H10404" s="1" t="s">
        <v>10178</v>
      </c>
    </row>
    <row r="10405" spans="1:8" x14ac:dyDescent="0.2">
      <c r="A10405" s="1">
        <v>10475</v>
      </c>
      <c r="B10405" s="1" t="str">
        <f t="shared" si="162"/>
        <v>groton village of</v>
      </c>
      <c r="C10405" s="1" t="b">
        <f>IF(D10405&lt;&gt;"",IF(COUNTIF($D$2:D10404, D10405), INDEX($A$2:$D$100000, MATCH(D10405, $D$2:D10404,0),1), FALSE), FALSE)</f>
        <v>0</v>
      </c>
      <c r="F10405" s="1" t="b">
        <f>IF(G10405&lt;&gt;"", IF(COUNTIF($G$2:G10404, G10405), INDEX($A$2:$G$100000, MATCH(G10405, $G$2:G10404,0),1), FALSE), FALSE)</f>
        <v>0</v>
      </c>
      <c r="G10405" s="1">
        <v>7713</v>
      </c>
      <c r="H10405" s="1" t="s">
        <v>10179</v>
      </c>
    </row>
    <row r="10406" spans="1:8" x14ac:dyDescent="0.2">
      <c r="A10406" s="1">
        <v>10476</v>
      </c>
      <c r="B10406" s="1" t="str">
        <f t="shared" si="162"/>
        <v>groton city of</v>
      </c>
      <c r="C10406" s="1" t="b">
        <f>IF(D10406&lt;&gt;"",IF(COUNTIF($D$2:D10405, D10406), INDEX($A$2:$D$100000, MATCH(D10406, $D$2:D10405,0),1), FALSE), FALSE)</f>
        <v>0</v>
      </c>
      <c r="F10406" s="1" t="b">
        <f>IF(G10406&lt;&gt;"", IF(COUNTIF($G$2:G10405, G10406), INDEX($A$2:$G$100000, MATCH(G10406, $G$2:G10405,0),1), FALSE), FALSE)</f>
        <v>0</v>
      </c>
      <c r="G10406" s="1">
        <v>7715</v>
      </c>
      <c r="H10406" s="1" t="s">
        <v>10178</v>
      </c>
    </row>
    <row r="10407" spans="1:8" x14ac:dyDescent="0.2">
      <c r="A10407" s="1">
        <v>10477</v>
      </c>
      <c r="B10407" s="1" t="str">
        <f t="shared" si="162"/>
        <v>groton city of</v>
      </c>
      <c r="C10407" s="1" t="b">
        <f>IF(D10407&lt;&gt;"",IF(COUNTIF($D$2:D10406, D10407), INDEX($A$2:$D$100000, MATCH(D10407, $D$2:D10406,0),1), FALSE), FALSE)</f>
        <v>0</v>
      </c>
      <c r="F10407" s="1" t="b">
        <f>IF(G10407&lt;&gt;"", IF(COUNTIF($G$2:G10406, G10407), INDEX($A$2:$G$100000, MATCH(G10407, $G$2:G10406,0),1), FALSE), FALSE)</f>
        <v>0</v>
      </c>
      <c r="G10407" s="1">
        <v>7716</v>
      </c>
      <c r="H10407" s="1" t="s">
        <v>10178</v>
      </c>
    </row>
    <row r="10408" spans="1:8" x14ac:dyDescent="0.2">
      <c r="A10408" s="1">
        <v>10478</v>
      </c>
      <c r="B10408" s="1" t="str">
        <f t="shared" si="162"/>
        <v>grove city borough of</v>
      </c>
      <c r="C10408" s="1" t="b">
        <f>IF(D10408&lt;&gt;"",IF(COUNTIF($D$2:D10407, D10408), INDEX($A$2:$D$100000, MATCH(D10408, $D$2:D10407,0),1), FALSE), FALSE)</f>
        <v>0</v>
      </c>
      <c r="F10408" s="1" t="b">
        <f>IF(G10408&lt;&gt;"", IF(COUNTIF($G$2:G10407, G10408), INDEX($A$2:$G$100000, MATCH(G10408, $G$2:G10407,0),1), FALSE), FALSE)</f>
        <v>0</v>
      </c>
      <c r="G10408" s="1">
        <v>7719</v>
      </c>
      <c r="H10408" s="1" t="s">
        <v>10180</v>
      </c>
    </row>
    <row r="10409" spans="1:8" x14ac:dyDescent="0.2">
      <c r="A10409" s="1">
        <v>10479</v>
      </c>
      <c r="B10409" s="1" t="str">
        <f t="shared" si="162"/>
        <v>grundy electric coop inc</v>
      </c>
      <c r="C10409" s="1" t="b">
        <f>IF(D10409&lt;&gt;"",IF(COUNTIF($D$2:D10408, D10409), INDEX($A$2:$D$100000, MATCH(D10409, $D$2:D10408,0),1), FALSE), FALSE)</f>
        <v>0</v>
      </c>
      <c r="F10409" s="1" t="b">
        <f>IF(G10409&lt;&gt;"", IF(COUNTIF($G$2:G10408, G10409), INDEX($A$2:$G$100000, MATCH(G10409, $G$2:G10408,0),1), FALSE), FALSE)</f>
        <v>0</v>
      </c>
      <c r="G10409" s="1">
        <v>7720</v>
      </c>
      <c r="H10409" s="1" t="s">
        <v>10181</v>
      </c>
    </row>
    <row r="10410" spans="1:8" x14ac:dyDescent="0.2">
      <c r="A10410" s="1">
        <v>10480</v>
      </c>
      <c r="B10410" s="1" t="str">
        <f t="shared" si="162"/>
        <v>groveland city of</v>
      </c>
      <c r="C10410" s="1" t="b">
        <f>IF(D10410&lt;&gt;"",IF(COUNTIF($D$2:D10409, D10410), INDEX($A$2:$D$100000, MATCH(D10410, $D$2:D10409,0),1), FALSE), FALSE)</f>
        <v>0</v>
      </c>
      <c r="F10410" s="1" t="b">
        <f>IF(G10410&lt;&gt;"", IF(COUNTIF($G$2:G10409, G10410), INDEX($A$2:$G$100000, MATCH(G10410, $G$2:G10409,0),1), FALSE), FALSE)</f>
        <v>0</v>
      </c>
      <c r="G10410" s="1">
        <v>7723</v>
      </c>
      <c r="H10410" s="1" t="s">
        <v>10182</v>
      </c>
    </row>
    <row r="10411" spans="1:8" x14ac:dyDescent="0.2">
      <c r="A10411" s="1">
        <v>10481</v>
      </c>
      <c r="B10411" s="1" t="str">
        <f t="shared" si="162"/>
        <v>grove city city of</v>
      </c>
      <c r="C10411" s="1" t="b">
        <f>IF(D10411&lt;&gt;"",IF(COUNTIF($D$2:D10410, D10411), INDEX($A$2:$D$100000, MATCH(D10411, $D$2:D10410,0),1), FALSE), FALSE)</f>
        <v>0</v>
      </c>
      <c r="F10411" s="1" t="b">
        <f>IF(G10411&lt;&gt;"", IF(COUNTIF($G$2:G10410, G10411), INDEX($A$2:$G$100000, MATCH(G10411, $G$2:G10410,0),1), FALSE), FALSE)</f>
        <v>0</v>
      </c>
      <c r="G10411" s="1">
        <v>7732</v>
      </c>
      <c r="H10411" s="1" t="s">
        <v>10183</v>
      </c>
    </row>
    <row r="10412" spans="1:8" x14ac:dyDescent="0.2">
      <c r="A10412" s="1">
        <v>10482</v>
      </c>
      <c r="B10412" s="1" t="str">
        <f t="shared" si="162"/>
        <v>glen park associates</v>
      </c>
      <c r="C10412" s="1" t="b">
        <f>IF(D10412&lt;&gt;"",IF(COUNTIF($D$2:D10411, D10412), INDEX($A$2:$D$100000, MATCH(D10412, $D$2:D10411,0),1), FALSE), FALSE)</f>
        <v>0</v>
      </c>
      <c r="F10412" s="1" t="b">
        <f>IF(G10412&lt;&gt;"", IF(COUNTIF($G$2:G10411, G10412), INDEX($A$2:$G$100000, MATCH(G10412, $G$2:G10411,0),1), FALSE), FALSE)</f>
        <v>0</v>
      </c>
      <c r="G10412" s="1">
        <v>7733</v>
      </c>
      <c r="H10412" s="1" t="s">
        <v>10184</v>
      </c>
    </row>
    <row r="10413" spans="1:8" x14ac:dyDescent="0.2">
      <c r="A10413" s="1">
        <v>10483</v>
      </c>
      <c r="B10413" s="1" t="str">
        <f t="shared" si="162"/>
        <v>guthrie county rural e c a</v>
      </c>
      <c r="C10413" s="1" t="b">
        <f>IF(D10413&lt;&gt;"",IF(COUNTIF($D$2:D10412, D10413), INDEX($A$2:$D$100000, MATCH(D10413, $D$2:D10412,0),1), FALSE), FALSE)</f>
        <v>0</v>
      </c>
      <c r="F10413" s="1" t="b">
        <f>IF(G10413&lt;&gt;"", IF(COUNTIF($G$2:G10412, G10413), INDEX($A$2:$G$100000, MATCH(G10413, $G$2:G10412,0),1), FALSE), FALSE)</f>
        <v>0</v>
      </c>
      <c r="G10413" s="1">
        <v>7750</v>
      </c>
      <c r="H10413" s="1" t="s">
        <v>10185</v>
      </c>
    </row>
    <row r="10414" spans="1:8" x14ac:dyDescent="0.2">
      <c r="A10414" s="1">
        <v>10484</v>
      </c>
      <c r="B10414" s="1" t="str">
        <f t="shared" si="162"/>
        <v>guadalupe valley elec coop inc</v>
      </c>
      <c r="C10414" s="1" t="b">
        <f>IF(D10414&lt;&gt;"",IF(COUNTIF($D$2:D10413, D10414), INDEX($A$2:$D$100000, MATCH(D10414, $D$2:D10413,0),1), FALSE), FALSE)</f>
        <v>0</v>
      </c>
      <c r="F10414" s="1" t="b">
        <f>IF(G10414&lt;&gt;"", IF(COUNTIF($G$2:G10413, G10414), INDEX($A$2:$G$100000, MATCH(G10414, $G$2:G10413,0),1), FALSE), FALSE)</f>
        <v>0</v>
      </c>
      <c r="G10414" s="1">
        <v>7752</v>
      </c>
      <c r="H10414" s="1" t="s">
        <v>10186</v>
      </c>
    </row>
    <row r="10415" spans="1:8" x14ac:dyDescent="0.2">
      <c r="A10415" s="1">
        <v>10485</v>
      </c>
      <c r="B10415" s="1" t="str">
        <f t="shared" si="162"/>
        <v>guernsey town of</v>
      </c>
      <c r="C10415" s="1" t="b">
        <f>IF(D10415&lt;&gt;"",IF(COUNTIF($D$2:D10414, D10415), INDEX($A$2:$D$100000, MATCH(D10415, $D$2:D10414,0),1), FALSE), FALSE)</f>
        <v>0</v>
      </c>
      <c r="F10415" s="1" t="b">
        <f>IF(G10415&lt;&gt;"", IF(COUNTIF($G$2:G10414, G10415), INDEX($A$2:$G$100000, MATCH(G10415, $G$2:G10414,0),1), FALSE), FALSE)</f>
        <v>0</v>
      </c>
      <c r="G10415" s="1">
        <v>7759</v>
      </c>
      <c r="H10415" s="1" t="s">
        <v>10187</v>
      </c>
    </row>
    <row r="10416" spans="1:8" x14ac:dyDescent="0.2">
      <c r="A10416" s="1">
        <v>10486</v>
      </c>
      <c r="B10416" s="1" t="str">
        <f t="shared" si="162"/>
        <v>gueydan town of</v>
      </c>
      <c r="C10416" s="1" t="b">
        <f>IF(D10416&lt;&gt;"",IF(COUNTIF($D$2:D10415, D10416), INDEX($A$2:$D$100000, MATCH(D10416, $D$2:D10415,0),1), FALSE), FALSE)</f>
        <v>0</v>
      </c>
      <c r="F10416" s="1" t="b">
        <f>IF(G10416&lt;&gt;"", IF(COUNTIF($G$2:G10415, G10416), INDEX($A$2:$G$100000, MATCH(G10416, $G$2:G10415,0),1), FALSE), FALSE)</f>
        <v>0</v>
      </c>
      <c r="G10416" s="1">
        <v>7760</v>
      </c>
      <c r="H10416" s="1" t="s">
        <v>10188</v>
      </c>
    </row>
    <row r="10417" spans="1:8" x14ac:dyDescent="0.2">
      <c r="A10417" s="1">
        <v>10487</v>
      </c>
      <c r="B10417" s="1" t="str">
        <f t="shared" si="162"/>
        <v>gulf coast electric coop inc</v>
      </c>
      <c r="C10417" s="1" t="b">
        <f>IF(D10417&lt;&gt;"",IF(COUNTIF($D$2:D10416, D10417), INDEX($A$2:$D$100000, MATCH(D10417, $D$2:D10416,0),1), FALSE), FALSE)</f>
        <v>0</v>
      </c>
      <c r="F10417" s="1" t="b">
        <f>IF(G10417&lt;&gt;"", IF(COUNTIF($G$2:G10416, G10417), INDEX($A$2:$G$100000, MATCH(G10417, $G$2:G10416,0),1), FALSE), FALSE)</f>
        <v>0</v>
      </c>
      <c r="G10417" s="1">
        <v>7785</v>
      </c>
      <c r="H10417" s="1" t="s">
        <v>10189</v>
      </c>
    </row>
    <row r="10418" spans="1:8" x14ac:dyDescent="0.2">
      <c r="A10418" s="1">
        <v>10488</v>
      </c>
      <c r="B10418" s="1" t="str">
        <f t="shared" si="162"/>
        <v>gunnison county elec assn inc</v>
      </c>
      <c r="C10418" s="1" t="b">
        <f>IF(D10418&lt;&gt;"",IF(COUNTIF($D$2:D10417, D10418), INDEX($A$2:$D$100000, MATCH(D10418, $D$2:D10417,0),1), FALSE), FALSE)</f>
        <v>0</v>
      </c>
      <c r="F10418" s="1" t="b">
        <f>IF(G10418&lt;&gt;"", IF(COUNTIF($G$2:G10417, G10418), INDEX($A$2:$G$100000, MATCH(G10418, $G$2:G10417,0),1), FALSE), FALSE)</f>
        <v>0</v>
      </c>
      <c r="G10418" s="1">
        <v>7787</v>
      </c>
      <c r="H10418" s="1" t="s">
        <v>10190</v>
      </c>
    </row>
    <row r="10419" spans="1:8" x14ac:dyDescent="0.2">
      <c r="A10419" s="1">
        <v>10489</v>
      </c>
      <c r="B10419" s="1" t="str">
        <f t="shared" si="162"/>
        <v>gustavus electric co inc</v>
      </c>
      <c r="C10419" s="1" t="b">
        <f>IF(D10419&lt;&gt;"",IF(COUNTIF($D$2:D10418, D10419), INDEX($A$2:$D$100000, MATCH(D10419, $D$2:D10418,0),1), FALSE), FALSE)</f>
        <v>0</v>
      </c>
      <c r="F10419" s="1" t="b">
        <f>IF(G10419&lt;&gt;"", IF(COUNTIF($G$2:G10418, G10419), INDEX($A$2:$G$100000, MATCH(G10419, $G$2:G10418,0),1), FALSE), FALSE)</f>
        <v>0</v>
      </c>
      <c r="G10419" s="1">
        <v>7822</v>
      </c>
      <c r="H10419" s="1" t="s">
        <v>10191</v>
      </c>
    </row>
    <row r="10420" spans="1:8" x14ac:dyDescent="0.2">
      <c r="A10420" s="1">
        <v>10490</v>
      </c>
      <c r="B10420" s="1" t="str">
        <f t="shared" si="162"/>
        <v>gunnison city of</v>
      </c>
      <c r="C10420" s="1" t="b">
        <f>IF(D10420&lt;&gt;"",IF(COUNTIF($D$2:D10419, D10420), INDEX($A$2:$D$100000, MATCH(D10420, $D$2:D10419,0),1), FALSE), FALSE)</f>
        <v>0</v>
      </c>
      <c r="F10420" s="1" t="b">
        <f>IF(G10420&lt;&gt;"", IF(COUNTIF($G$2:G10419, G10420), INDEX($A$2:$G$100000, MATCH(G10420, $G$2:G10419,0),1), FALSE), FALSE)</f>
        <v>0</v>
      </c>
      <c r="G10420" s="1">
        <v>7826</v>
      </c>
      <c r="H10420" s="1" t="s">
        <v>10192</v>
      </c>
    </row>
    <row r="10421" spans="1:8" x14ac:dyDescent="0.2">
      <c r="A10421" s="1">
        <v>10491</v>
      </c>
      <c r="B10421" s="1" t="str">
        <f t="shared" si="162"/>
        <v>guntersville city of</v>
      </c>
      <c r="C10421" s="1" t="b">
        <f>IF(D10421&lt;&gt;"",IF(COUNTIF($D$2:D10420, D10421), INDEX($A$2:$D$100000, MATCH(D10421, $D$2:D10420,0),1), FALSE), FALSE)</f>
        <v>0</v>
      </c>
      <c r="F10421" s="1" t="b">
        <f>IF(G10421&lt;&gt;"", IF(COUNTIF($G$2:G10420, G10421), INDEX($A$2:$G$100000, MATCH(G10421, $G$2:G10420,0),1), FALSE), FALSE)</f>
        <v>0</v>
      </c>
      <c r="G10421" s="1">
        <v>7827</v>
      </c>
      <c r="H10421" s="1" t="s">
        <v>10193</v>
      </c>
    </row>
    <row r="10422" spans="1:8" x14ac:dyDescent="0.2">
      <c r="A10422" s="1">
        <v>10492</v>
      </c>
      <c r="B10422" s="1" t="str">
        <f t="shared" si="162"/>
        <v>gpu corp</v>
      </c>
      <c r="C10422" s="1" t="b">
        <f>IF(D10422&lt;&gt;"",IF(COUNTIF($D$2:D10421, D10422), INDEX($A$2:$D$100000, MATCH(D10422, $D$2:D10421,0),1), FALSE), FALSE)</f>
        <v>0</v>
      </c>
      <c r="F10422" s="1" t="b">
        <f>IF(G10422&lt;&gt;"", IF(COUNTIF($G$2:G10421, G10422), INDEX($A$2:$G$100000, MATCH(G10422, $G$2:G10421,0),1), FALSE), FALSE)</f>
        <v>0</v>
      </c>
      <c r="G10422" s="1">
        <v>7829</v>
      </c>
      <c r="H10422" s="1" t="s">
        <v>10194</v>
      </c>
    </row>
    <row r="10423" spans="1:8" x14ac:dyDescent="0.2">
      <c r="A10423" s="1">
        <v>10493</v>
      </c>
      <c r="B10423" s="1" t="str">
        <f t="shared" si="162"/>
        <v>guttenberg city of</v>
      </c>
      <c r="C10423" s="1" t="b">
        <f>IF(D10423&lt;&gt;"",IF(COUNTIF($D$2:D10422, D10423), INDEX($A$2:$D$100000, MATCH(D10423, $D$2:D10422,0),1), FALSE), FALSE)</f>
        <v>0</v>
      </c>
      <c r="F10423" s="1" t="b">
        <f>IF(G10423&lt;&gt;"", IF(COUNTIF($G$2:G10422, G10423), INDEX($A$2:$G$100000, MATCH(G10423, $G$2:G10422,0),1), FALSE), FALSE)</f>
        <v>0</v>
      </c>
      <c r="G10423" s="1">
        <v>7837</v>
      </c>
      <c r="H10423" s="1" t="s">
        <v>10195</v>
      </c>
    </row>
    <row r="10424" spans="1:8" x14ac:dyDescent="0.2">
      <c r="A10424" s="1">
        <v>10494</v>
      </c>
      <c r="B10424" s="1" t="str">
        <f t="shared" si="162"/>
        <v>gpm gas services co</v>
      </c>
      <c r="C10424" s="1" t="b">
        <f>IF(D10424&lt;&gt;"",IF(COUNTIF($D$2:D10423, D10424), INDEX($A$2:$D$100000, MATCH(D10424, $D$2:D10423,0),1), FALSE), FALSE)</f>
        <v>0</v>
      </c>
      <c r="F10424" s="1" t="b">
        <f>IF(G10424&lt;&gt;"", IF(COUNTIF($G$2:G10423, G10424), INDEX($A$2:$G$100000, MATCH(G10424, $G$2:G10423,0),1), FALSE), FALSE)</f>
        <v>0</v>
      </c>
      <c r="G10424" s="1">
        <v>7839</v>
      </c>
      <c r="H10424" s="1" t="s">
        <v>10196</v>
      </c>
    </row>
    <row r="10425" spans="1:8" x14ac:dyDescent="0.2">
      <c r="A10425" s="1">
        <v>10495</v>
      </c>
      <c r="B10425" s="1" t="str">
        <f t="shared" si="162"/>
        <v>grundy county rural elec coop</v>
      </c>
      <c r="C10425" s="1" t="b">
        <f>IF(D10425&lt;&gt;"",IF(COUNTIF($D$2:D10424, D10425), INDEX($A$2:$D$100000, MATCH(D10425, $D$2:D10424,0),1), FALSE), FALSE)</f>
        <v>0</v>
      </c>
      <c r="F10425" s="1" t="b">
        <f>IF(G10425&lt;&gt;"", IF(COUNTIF($G$2:G10424, G10425), INDEX($A$2:$G$100000, MATCH(G10425, $G$2:G10424,0),1), FALSE), FALSE)</f>
        <v>0</v>
      </c>
      <c r="G10425" s="1">
        <v>7864</v>
      </c>
      <c r="H10425" s="1" t="s">
        <v>10197</v>
      </c>
    </row>
    <row r="10426" spans="1:8" x14ac:dyDescent="0.2">
      <c r="A10426" s="1">
        <v>10496</v>
      </c>
      <c r="B10426" s="1" t="str">
        <f t="shared" si="162"/>
        <v>h-d electric coop inc</v>
      </c>
      <c r="C10426" s="1" t="b">
        <f>IF(D10426&lt;&gt;"",IF(COUNTIF($D$2:D10425, D10426), INDEX($A$2:$D$100000, MATCH(D10426, $D$2:D10425,0),1), FALSE), FALSE)</f>
        <v>0</v>
      </c>
      <c r="F10426" s="1" t="b">
        <f>IF(G10426&lt;&gt;"", IF(COUNTIF($G$2:G10425, G10426), INDEX($A$2:$G$100000, MATCH(G10426, $G$2:G10425,0),1), FALSE), FALSE)</f>
        <v>0</v>
      </c>
      <c r="G10426" s="1">
        <v>7870</v>
      </c>
      <c r="H10426" s="1" t="s">
        <v>10198</v>
      </c>
    </row>
    <row r="10427" spans="1:8" x14ac:dyDescent="0.2">
      <c r="A10427" s="1">
        <v>10497</v>
      </c>
      <c r="B10427" s="1" t="str">
        <f t="shared" si="162"/>
        <v>hl power co</v>
      </c>
      <c r="C10427" s="1" t="b">
        <f>IF(D10427&lt;&gt;"",IF(COUNTIF($D$2:D10426, D10427), INDEX($A$2:$D$100000, MATCH(D10427, $D$2:D10426,0),1), FALSE), FALSE)</f>
        <v>0</v>
      </c>
      <c r="F10427" s="1" t="b">
        <f>IF(G10427&lt;&gt;"", IF(COUNTIF($G$2:G10426, G10427), INDEX($A$2:$G$100000, MATCH(G10427, $G$2:G10426,0),1), FALSE), FALSE)</f>
        <v>0</v>
      </c>
      <c r="G10427" s="1">
        <v>7879</v>
      </c>
      <c r="H10427" s="1" t="s">
        <v>10199</v>
      </c>
    </row>
    <row r="10428" spans="1:8" x14ac:dyDescent="0.2">
      <c r="A10428" s="1">
        <v>10498</v>
      </c>
      <c r="B10428" s="1" t="str">
        <f t="shared" si="162"/>
        <v>habersham electric member corp</v>
      </c>
      <c r="C10428" s="1" t="b">
        <f>IF(D10428&lt;&gt;"",IF(COUNTIF($D$2:D10427, D10428), INDEX($A$2:$D$100000, MATCH(D10428, $D$2:D10427,0),1), FALSE), FALSE)</f>
        <v>0</v>
      </c>
      <c r="F10428" s="1" t="b">
        <f>IF(G10428&lt;&gt;"", IF(COUNTIF($G$2:G10427, G10428), INDEX($A$2:$G$100000, MATCH(G10428, $G$2:G10427,0),1), FALSE), FALSE)</f>
        <v>0</v>
      </c>
      <c r="G10428" s="1">
        <v>7887</v>
      </c>
      <c r="H10428" s="1" t="s">
        <v>10200</v>
      </c>
    </row>
    <row r="10429" spans="1:8" x14ac:dyDescent="0.2">
      <c r="A10429" s="1">
        <v>10499</v>
      </c>
      <c r="B10429" s="1" t="str">
        <f t="shared" si="162"/>
        <v>guernsey-muskingum el coop inc</v>
      </c>
      <c r="C10429" s="1" t="b">
        <f>IF(D10429&lt;&gt;"",IF(COUNTIF($D$2:D10428, D10429), INDEX($A$2:$D$100000, MATCH(D10429, $D$2:D10428,0),1), FALSE), FALSE)</f>
        <v>0</v>
      </c>
      <c r="F10429" s="1" t="b">
        <f>IF(G10429&lt;&gt;"", IF(COUNTIF($G$2:G10428, G10429), INDEX($A$2:$G$100000, MATCH(G10429, $G$2:G10428,0),1), FALSE), FALSE)</f>
        <v>0</v>
      </c>
      <c r="G10429" s="1">
        <v>7891</v>
      </c>
      <c r="H10429" s="1" t="s">
        <v>10201</v>
      </c>
    </row>
    <row r="10430" spans="1:8" x14ac:dyDescent="0.2">
      <c r="A10430" s="1">
        <v>10500</v>
      </c>
      <c r="B10430" s="1" t="str">
        <f t="shared" si="162"/>
        <v>hagerstown town of</v>
      </c>
      <c r="C10430" s="1" t="b">
        <f>IF(D10430&lt;&gt;"",IF(COUNTIF($D$2:D10429, D10430), INDEX($A$2:$D$100000, MATCH(D10430, $D$2:D10429,0),1), FALSE), FALSE)</f>
        <v>0</v>
      </c>
      <c r="F10430" s="1" t="b">
        <f>IF(G10430&lt;&gt;"", IF(COUNTIF($G$2:G10429, G10430), INDEX($A$2:$G$100000, MATCH(G10430, $G$2:G10429,0),1), FALSE), FALSE)</f>
        <v>0</v>
      </c>
      <c r="G10430" s="1">
        <v>7907</v>
      </c>
      <c r="H10430" s="1" t="s">
        <v>10202</v>
      </c>
    </row>
    <row r="10431" spans="1:8" x14ac:dyDescent="0.2">
      <c r="A10431" s="1">
        <v>10501</v>
      </c>
      <c r="B10431" s="1" t="str">
        <f t="shared" si="162"/>
        <v>hagerstown city of</v>
      </c>
      <c r="C10431" s="1" t="b">
        <f>IF(D10431&lt;&gt;"",IF(COUNTIF($D$2:D10430, D10431), INDEX($A$2:$D$100000, MATCH(D10431, $D$2:D10430,0),1), FALSE), FALSE)</f>
        <v>0</v>
      </c>
      <c r="F10431" s="1" t="b">
        <f>IF(G10431&lt;&gt;"", IF(COUNTIF($G$2:G10430, G10431), INDEX($A$2:$G$100000, MATCH(G10431, $G$2:G10430,0),1), FALSE), FALSE)</f>
        <v>0</v>
      </c>
      <c r="G10431" s="1">
        <v>7908</v>
      </c>
      <c r="H10431" s="1" t="s">
        <v>10203</v>
      </c>
    </row>
    <row r="10432" spans="1:8" x14ac:dyDescent="0.2">
      <c r="A10432" s="1">
        <v>10502</v>
      </c>
      <c r="B10432" s="1" t="str">
        <f t="shared" si="162"/>
        <v>haines light &amp; power co inc</v>
      </c>
      <c r="C10432" s="1" t="b">
        <f>IF(D10432&lt;&gt;"",IF(COUNTIF($D$2:D10431, D10432), INDEX($A$2:$D$100000, MATCH(D10432, $D$2:D10431,0),1), FALSE), FALSE)</f>
        <v>0</v>
      </c>
      <c r="F10432" s="1" t="b">
        <f>IF(G10432&lt;&gt;"", IF(COUNTIF($G$2:G10431, G10432), INDEX($A$2:$G$100000, MATCH(G10432, $G$2:G10431,0),1), FALSE), FALSE)</f>
        <v>0</v>
      </c>
      <c r="G10432" s="1">
        <v>7913</v>
      </c>
      <c r="H10432" s="1" t="s">
        <v>10204</v>
      </c>
    </row>
    <row r="10433" spans="1:8" x14ac:dyDescent="0.2">
      <c r="A10433" s="1">
        <v>10503</v>
      </c>
      <c r="B10433" s="1" t="str">
        <f t="shared" si="162"/>
        <v>hallettsville city of</v>
      </c>
      <c r="C10433" s="1" t="b">
        <f>IF(D10433&lt;&gt;"",IF(COUNTIF($D$2:D10432, D10433), INDEX($A$2:$D$100000, MATCH(D10433, $D$2:D10432,0),1), FALSE), FALSE)</f>
        <v>0</v>
      </c>
      <c r="F10433" s="1" t="b">
        <f>IF(G10433&lt;&gt;"", IF(COUNTIF($G$2:G10432, G10433), INDEX($A$2:$G$100000, MATCH(G10433, $G$2:G10432,0),1), FALSE), FALSE)</f>
        <v>0</v>
      </c>
      <c r="G10433" s="1">
        <v>7958</v>
      </c>
      <c r="H10433" s="1" t="s">
        <v>10205</v>
      </c>
    </row>
    <row r="10434" spans="1:8" x14ac:dyDescent="0.2">
      <c r="A10434" s="1">
        <v>10504</v>
      </c>
      <c r="B10434" s="1" t="str">
        <f t="shared" ref="B10434:B10497" si="163">IF(H10434="",E10434,H10434)</f>
        <v>hamersville village of</v>
      </c>
      <c r="C10434" s="1" t="b">
        <f>IF(D10434&lt;&gt;"",IF(COUNTIF($D$2:D10433, D10434), INDEX($A$2:$D$100000, MATCH(D10434, $D$2:D10433,0),1), FALSE), FALSE)</f>
        <v>0</v>
      </c>
      <c r="F10434" s="1" t="b">
        <f>IF(G10434&lt;&gt;"", IF(COUNTIF($G$2:G10433, G10434), INDEX($A$2:$G$100000, MATCH(G10434, $G$2:G10433,0),1), FALSE), FALSE)</f>
        <v>0</v>
      </c>
      <c r="G10434" s="1">
        <v>7973</v>
      </c>
      <c r="H10434" s="1" t="s">
        <v>10206</v>
      </c>
    </row>
    <row r="10435" spans="1:8" x14ac:dyDescent="0.2">
      <c r="A10435" s="1">
        <v>10505</v>
      </c>
      <c r="B10435" s="1" t="str">
        <f t="shared" si="163"/>
        <v>halifax electric member corp</v>
      </c>
      <c r="C10435" s="1" t="b">
        <f>IF(D10435&lt;&gt;"",IF(COUNTIF($D$2:D10434, D10435), INDEX($A$2:$D$100000, MATCH(D10435, $D$2:D10434,0),1), FALSE), FALSE)</f>
        <v>0</v>
      </c>
      <c r="F10435" s="1" t="b">
        <f>IF(G10435&lt;&gt;"", IF(COUNTIF($G$2:G10434, G10435), INDEX($A$2:$G$100000, MATCH(G10435, $G$2:G10434,0),1), FALSE), FALSE)</f>
        <v>0</v>
      </c>
      <c r="G10435" s="1">
        <v>7978</v>
      </c>
      <c r="H10435" s="1" t="s">
        <v>10207</v>
      </c>
    </row>
    <row r="10436" spans="1:8" x14ac:dyDescent="0.2">
      <c r="A10436" s="1">
        <v>10506</v>
      </c>
      <c r="B10436" s="1" t="str">
        <f t="shared" si="163"/>
        <v>hamilton county elec coop assn</v>
      </c>
      <c r="C10436" s="1" t="b">
        <f>IF(D10436&lt;&gt;"",IF(COUNTIF($D$2:D10435, D10436), INDEX($A$2:$D$100000, MATCH(D10436, $D$2:D10435,0),1), FALSE), FALSE)</f>
        <v>0</v>
      </c>
      <c r="F10436" s="1" t="b">
        <f>IF(G10436&lt;&gt;"", IF(COUNTIF($G$2:G10435, G10436), INDEX($A$2:$G$100000, MATCH(G10436, $G$2:G10435,0),1), FALSE), FALSE)</f>
        <v>0</v>
      </c>
      <c r="G10436" s="1">
        <v>7979</v>
      </c>
      <c r="H10436" s="1" t="s">
        <v>10208</v>
      </c>
    </row>
    <row r="10437" spans="1:8" x14ac:dyDescent="0.2">
      <c r="A10437" s="1">
        <v>10507</v>
      </c>
      <c r="B10437" s="1" t="str">
        <f t="shared" si="163"/>
        <v>hamilton village of</v>
      </c>
      <c r="C10437" s="1" t="b">
        <f>IF(D10437&lt;&gt;"",IF(COUNTIF($D$2:D10436, D10437), INDEX($A$2:$D$100000, MATCH(D10437, $D$2:D10436,0),1), FALSE), FALSE)</f>
        <v>0</v>
      </c>
      <c r="F10437" s="1" t="b">
        <f>IF(G10437&lt;&gt;"", IF(COUNTIF($G$2:G10436, G10437), INDEX($A$2:$G$100000, MATCH(G10437, $G$2:G10436,0),1), FALSE), FALSE)</f>
        <v>0</v>
      </c>
      <c r="G10437" s="1">
        <v>7995</v>
      </c>
      <c r="H10437" s="1" t="s">
        <v>10209</v>
      </c>
    </row>
    <row r="10438" spans="1:8" x14ac:dyDescent="0.2">
      <c r="A10438" s="1">
        <v>10508</v>
      </c>
      <c r="B10438" s="1" t="str">
        <f t="shared" si="163"/>
        <v>hamilton town of</v>
      </c>
      <c r="C10438" s="1" t="b">
        <f>IF(D10438&lt;&gt;"",IF(COUNTIF($D$2:D10437, D10438), INDEX($A$2:$D$100000, MATCH(D10438, $D$2:D10437,0),1), FALSE), FALSE)</f>
        <v>0</v>
      </c>
      <c r="F10438" s="1" t="b">
        <f>IF(G10438&lt;&gt;"", IF(COUNTIF($G$2:G10437, G10438), INDEX($A$2:$G$100000, MATCH(G10438, $G$2:G10437,0),1), FALSE), FALSE)</f>
        <v>0</v>
      </c>
      <c r="G10438" s="1">
        <v>7996</v>
      </c>
      <c r="H10438" s="1" t="s">
        <v>10210</v>
      </c>
    </row>
    <row r="10439" spans="1:8" x14ac:dyDescent="0.2">
      <c r="A10439" s="1">
        <v>10509</v>
      </c>
      <c r="B10439" s="1" t="str">
        <f t="shared" si="163"/>
        <v>hancock county rural e m c</v>
      </c>
      <c r="C10439" s="1" t="b">
        <f>IF(D10439&lt;&gt;"",IF(COUNTIF($D$2:D10438, D10439), INDEX($A$2:$D$100000, MATCH(D10439, $D$2:D10438,0),1), FALSE), FALSE)</f>
        <v>0</v>
      </c>
      <c r="F10439" s="1" t="b">
        <f>IF(G10439&lt;&gt;"", IF(COUNTIF($G$2:G10438, G10439), INDEX($A$2:$G$100000, MATCH(G10439, $G$2:G10438,0),1), FALSE), FALSE)</f>
        <v>0</v>
      </c>
      <c r="G10439" s="1">
        <v>8000</v>
      </c>
      <c r="H10439" s="1" t="s">
        <v>10211</v>
      </c>
    </row>
    <row r="10440" spans="1:8" x14ac:dyDescent="0.2">
      <c r="A10440" s="1">
        <v>10510</v>
      </c>
      <c r="B10440" s="1" t="str">
        <f t="shared" si="163"/>
        <v>hancock county rural elec coop</v>
      </c>
      <c r="C10440" s="1" t="b">
        <f>IF(D10440&lt;&gt;"",IF(COUNTIF($D$2:D10439, D10440), INDEX($A$2:$D$100000, MATCH(D10440, $D$2:D10439,0),1), FALSE), FALSE)</f>
        <v>0</v>
      </c>
      <c r="F10440" s="1" t="b">
        <f>IF(G10440&lt;&gt;"", IF(COUNTIF($G$2:G10439, G10440), INDEX($A$2:$G$100000, MATCH(G10440, $G$2:G10439,0),1), FALSE), FALSE)</f>
        <v>0</v>
      </c>
      <c r="G10440" s="1">
        <v>8013</v>
      </c>
      <c r="H10440" s="1" t="s">
        <v>10212</v>
      </c>
    </row>
    <row r="10441" spans="1:8" x14ac:dyDescent="0.2">
      <c r="A10441" s="1">
        <v>10511</v>
      </c>
      <c r="B10441" s="1" t="str">
        <f t="shared" si="163"/>
        <v>hampton city of</v>
      </c>
      <c r="C10441" s="1" t="b">
        <f>IF(D10441&lt;&gt;"",IF(COUNTIF($D$2:D10440, D10441), INDEX($A$2:$D$100000, MATCH(D10441, $D$2:D10440,0),1), FALSE), FALSE)</f>
        <v>0</v>
      </c>
      <c r="F10441" s="1" t="b">
        <f>IF(G10441&lt;&gt;"", IF(COUNTIF($G$2:G10440, G10441), INDEX($A$2:$G$100000, MATCH(G10441, $G$2:G10440,0),1), FALSE), FALSE)</f>
        <v>0</v>
      </c>
      <c r="G10441" s="1">
        <v>8022</v>
      </c>
      <c r="H10441" s="1" t="s">
        <v>10213</v>
      </c>
    </row>
    <row r="10442" spans="1:8" x14ac:dyDescent="0.2">
      <c r="A10442" s="1">
        <v>10512</v>
      </c>
      <c r="B10442" s="1" t="str">
        <f t="shared" si="163"/>
        <v>hancock-wood electric coop inc</v>
      </c>
      <c r="C10442" s="1" t="b">
        <f>IF(D10442&lt;&gt;"",IF(COUNTIF($D$2:D10441, D10442), INDEX($A$2:$D$100000, MATCH(D10442, $D$2:D10441,0),1), FALSE), FALSE)</f>
        <v>0</v>
      </c>
      <c r="F10442" s="1" t="b">
        <f>IF(G10442&lt;&gt;"", IF(COUNTIF($G$2:G10441, G10442), INDEX($A$2:$G$100000, MATCH(G10442, $G$2:G10441,0),1), FALSE), FALSE)</f>
        <v>0</v>
      </c>
      <c r="G10442" s="1">
        <v>8034</v>
      </c>
      <c r="H10442" s="1" t="s">
        <v>10214</v>
      </c>
    </row>
    <row r="10443" spans="1:8" x14ac:dyDescent="0.2">
      <c r="A10443" s="1">
        <v>10513</v>
      </c>
      <c r="B10443" s="1" t="str">
        <f t="shared" si="163"/>
        <v>hannibal city of</v>
      </c>
      <c r="C10443" s="1" t="b">
        <f>IF(D10443&lt;&gt;"",IF(COUNTIF($D$2:D10442, D10443), INDEX($A$2:$D$100000, MATCH(D10443, $D$2:D10442,0),1), FALSE), FALSE)</f>
        <v>0</v>
      </c>
      <c r="F10443" s="1" t="b">
        <f>IF(G10443&lt;&gt;"", IF(COUNTIF($G$2:G10442, G10443), INDEX($A$2:$G$100000, MATCH(G10443, $G$2:G10442,0),1), FALSE), FALSE)</f>
        <v>0</v>
      </c>
      <c r="G10443" s="1">
        <v>8055</v>
      </c>
      <c r="H10443" s="1" t="s">
        <v>10215</v>
      </c>
    </row>
    <row r="10444" spans="1:8" x14ac:dyDescent="0.2">
      <c r="A10444" s="1">
        <v>10514</v>
      </c>
      <c r="B10444" s="1" t="str">
        <f t="shared" si="163"/>
        <v>hanover power llc</v>
      </c>
      <c r="C10444" s="1" t="b">
        <f>IF(D10444&lt;&gt;"",IF(COUNTIF($D$2:D10443, D10444), INDEX($A$2:$D$100000, MATCH(D10444, $D$2:D10443,0),1), FALSE), FALSE)</f>
        <v>0</v>
      </c>
      <c r="F10444" s="1" t="b">
        <f>IF(G10444&lt;&gt;"", IF(COUNTIF($G$2:G10443, G10444), INDEX($A$2:$G$100000, MATCH(G10444, $G$2:G10443,0),1), FALSE), FALSE)</f>
        <v>0</v>
      </c>
      <c r="G10444" s="1">
        <v>8061</v>
      </c>
      <c r="H10444" s="1" t="s">
        <v>10216</v>
      </c>
    </row>
    <row r="10445" spans="1:8" x14ac:dyDescent="0.2">
      <c r="A10445" s="1">
        <v>10515</v>
      </c>
      <c r="B10445" s="1" t="str">
        <f t="shared" si="163"/>
        <v>hampton village of</v>
      </c>
      <c r="C10445" s="1" t="b">
        <f>IF(D10445&lt;&gt;"",IF(COUNTIF($D$2:D10444, D10445), INDEX($A$2:$D$100000, MATCH(D10445, $D$2:D10444,0),1), FALSE), FALSE)</f>
        <v>0</v>
      </c>
      <c r="F10445" s="1" t="b">
        <f>IF(G10445&lt;&gt;"", IF(COUNTIF($G$2:G10444, G10445), INDEX($A$2:$G$100000, MATCH(G10445, $G$2:G10444,0),1), FALSE), FALSE)</f>
        <v>0</v>
      </c>
      <c r="G10445" s="1">
        <v>8063</v>
      </c>
      <c r="H10445" s="1" t="s">
        <v>10217</v>
      </c>
    </row>
    <row r="10446" spans="1:8" x14ac:dyDescent="0.2">
      <c r="A10446" s="1">
        <v>10516</v>
      </c>
      <c r="B10446" s="1" t="str">
        <f t="shared" si="163"/>
        <v>harbert power, llc</v>
      </c>
      <c r="C10446" s="1" t="b">
        <f>IF(D10446&lt;&gt;"",IF(COUNTIF($D$2:D10445, D10446), INDEX($A$2:$D$100000, MATCH(D10446, $D$2:D10445,0),1), FALSE), FALSE)</f>
        <v>0</v>
      </c>
      <c r="F10446" s="1" t="b">
        <f>IF(G10446&lt;&gt;"", IF(COUNTIF($G$2:G10445, G10446), INDEX($A$2:$G$100000, MATCH(G10446, $G$2:G10445,0),1), FALSE), FALSE)</f>
        <v>0</v>
      </c>
      <c r="G10446" s="1">
        <v>8079</v>
      </c>
      <c r="H10446" s="1" t="s">
        <v>10218</v>
      </c>
    </row>
    <row r="10447" spans="1:8" x14ac:dyDescent="0.2">
      <c r="A10447" s="1">
        <v>10517</v>
      </c>
      <c r="B10447" s="1" t="str">
        <f t="shared" si="163"/>
        <v>harbor springs city of</v>
      </c>
      <c r="C10447" s="1" t="b">
        <f>IF(D10447&lt;&gt;"",IF(COUNTIF($D$2:D10446, D10447), INDEX($A$2:$D$100000, MATCH(D10447, $D$2:D10446,0),1), FALSE), FALSE)</f>
        <v>0</v>
      </c>
      <c r="F10447" s="1" t="b">
        <f>IF(G10447&lt;&gt;"", IF(COUNTIF($G$2:G10446, G10447), INDEX($A$2:$G$100000, MATCH(G10447, $G$2:G10446,0),1), FALSE), FALSE)</f>
        <v>0</v>
      </c>
      <c r="G10447" s="1">
        <v>8083</v>
      </c>
      <c r="H10447" s="1" t="s">
        <v>10219</v>
      </c>
    </row>
    <row r="10448" spans="1:8" x14ac:dyDescent="0.2">
      <c r="A10448" s="1">
        <v>10518</v>
      </c>
      <c r="B10448" s="1" t="str">
        <f t="shared" si="163"/>
        <v>harkers island el member corp</v>
      </c>
      <c r="C10448" s="1" t="b">
        <f>IF(D10448&lt;&gt;"",IF(COUNTIF($D$2:D10447, D10448), INDEX($A$2:$D$100000, MATCH(D10448, $D$2:D10447,0),1), FALSE), FALSE)</f>
        <v>0</v>
      </c>
      <c r="F10448" s="1" t="b">
        <f>IF(G10448&lt;&gt;"", IF(COUNTIF($G$2:G10447, G10448), INDEX($A$2:$G$100000, MATCH(G10448, $G$2:G10447,0),1), FALSE), FALSE)</f>
        <v>0</v>
      </c>
      <c r="G10448" s="1">
        <v>8116</v>
      </c>
      <c r="H10448" s="1" t="s">
        <v>10220</v>
      </c>
    </row>
    <row r="10449" spans="1:8" x14ac:dyDescent="0.2">
      <c r="A10449" s="1">
        <v>10519</v>
      </c>
      <c r="B10449" s="1" t="str">
        <f t="shared" si="163"/>
        <v>hartford power sales llc</v>
      </c>
      <c r="C10449" s="1" t="b">
        <f>IF(D10449&lt;&gt;"",IF(COUNTIF($D$2:D10448, D10449), INDEX($A$2:$D$100000, MATCH(D10449, $D$2:D10448,0),1), FALSE), FALSE)</f>
        <v>0</v>
      </c>
      <c r="F10449" s="1" t="b">
        <f>IF(G10449&lt;&gt;"", IF(COUNTIF($G$2:G10448, G10449), INDEX($A$2:$G$100000, MATCH(G10449, $G$2:G10448,0),1), FALSE), FALSE)</f>
        <v>0</v>
      </c>
      <c r="G10449" s="1">
        <v>8129</v>
      </c>
      <c r="H10449" s="1" t="s">
        <v>10221</v>
      </c>
    </row>
    <row r="10450" spans="1:8" x14ac:dyDescent="0.2">
      <c r="A10450" s="1">
        <v>10520</v>
      </c>
      <c r="B10450" s="1" t="str">
        <f t="shared" si="163"/>
        <v>harmony city of</v>
      </c>
      <c r="C10450" s="1" t="b">
        <f>IF(D10450&lt;&gt;"",IF(COUNTIF($D$2:D10449, D10450), INDEX($A$2:$D$100000, MATCH(D10450, $D$2:D10449,0),1), FALSE), FALSE)</f>
        <v>0</v>
      </c>
      <c r="F10450" s="1" t="b">
        <f>IF(G10450&lt;&gt;"", IF(COUNTIF($G$2:G10449, G10450), INDEX($A$2:$G$100000, MATCH(G10450, $G$2:G10449,0),1), FALSE), FALSE)</f>
        <v>0</v>
      </c>
      <c r="G10450" s="1">
        <v>8131</v>
      </c>
      <c r="H10450" s="1" t="s">
        <v>10222</v>
      </c>
    </row>
    <row r="10451" spans="1:8" x14ac:dyDescent="0.2">
      <c r="A10451" s="1">
        <v>10521</v>
      </c>
      <c r="B10451" s="1" t="str">
        <f t="shared" si="163"/>
        <v>harquahala valley pwr district</v>
      </c>
      <c r="C10451" s="1" t="b">
        <f>IF(D10451&lt;&gt;"",IF(COUNTIF($D$2:D10450, D10451), INDEX($A$2:$D$100000, MATCH(D10451, $D$2:D10450,0),1), FALSE), FALSE)</f>
        <v>0</v>
      </c>
      <c r="F10451" s="1" t="b">
        <f>IF(G10451&lt;&gt;"", IF(COUNTIF($G$2:G10450, G10451), INDEX($A$2:$G$100000, MATCH(G10451, $G$2:G10450,0),1), FALSE), FALSE)</f>
        <v>0</v>
      </c>
      <c r="G10451" s="1">
        <v>8139</v>
      </c>
      <c r="H10451" s="1" t="s">
        <v>10223</v>
      </c>
    </row>
    <row r="10452" spans="1:8" x14ac:dyDescent="0.2">
      <c r="A10452" s="1">
        <v>10522</v>
      </c>
      <c r="B10452" s="1" t="str">
        <f t="shared" si="163"/>
        <v>harriman city of</v>
      </c>
      <c r="C10452" s="1" t="b">
        <f>IF(D10452&lt;&gt;"",IF(COUNTIF($D$2:D10451, D10452), INDEX($A$2:$D$100000, MATCH(D10452, $D$2:D10451,0),1), FALSE), FALSE)</f>
        <v>0</v>
      </c>
      <c r="F10452" s="1" t="b">
        <f>IF(G10452&lt;&gt;"", IF(COUNTIF($G$2:G10451, G10452), INDEX($A$2:$G$100000, MATCH(G10452, $G$2:G10451,0),1), FALSE), FALSE)</f>
        <v>0</v>
      </c>
      <c r="G10452" s="1">
        <v>8147</v>
      </c>
      <c r="H10452" s="1" t="s">
        <v>10224</v>
      </c>
    </row>
    <row r="10453" spans="1:8" x14ac:dyDescent="0.2">
      <c r="A10453" s="1">
        <v>10523</v>
      </c>
      <c r="B10453" s="1" t="str">
        <f t="shared" si="163"/>
        <v>harrison county rural e m c</v>
      </c>
      <c r="C10453" s="1" t="b">
        <f>IF(D10453&lt;&gt;"",IF(COUNTIF($D$2:D10452, D10453), INDEX($A$2:$D$100000, MATCH(D10453, $D$2:D10452,0),1), FALSE), FALSE)</f>
        <v>0</v>
      </c>
      <c r="F10453" s="1" t="b">
        <f>IF(G10453&lt;&gt;"", IF(COUNTIF($G$2:G10452, G10453), INDEX($A$2:$G$100000, MATCH(G10453, $G$2:G10452,0),1), FALSE), FALSE)</f>
        <v>0</v>
      </c>
      <c r="G10453" s="1">
        <v>8179</v>
      </c>
      <c r="H10453" s="1" t="s">
        <v>10225</v>
      </c>
    </row>
    <row r="10454" spans="1:8" x14ac:dyDescent="0.2">
      <c r="A10454" s="1">
        <v>10524</v>
      </c>
      <c r="B10454" s="1" t="str">
        <f t="shared" si="163"/>
        <v>harmon electric assn inc</v>
      </c>
      <c r="C10454" s="1" t="b">
        <f>IF(D10454&lt;&gt;"",IF(COUNTIF($D$2:D10453, D10454), INDEX($A$2:$D$100000, MATCH(D10454, $D$2:D10453,0),1), FALSE), FALSE)</f>
        <v>0</v>
      </c>
      <c r="F10454" s="1" t="b">
        <f>IF(G10454&lt;&gt;"", IF(COUNTIF($G$2:G10453, G10454), INDEX($A$2:$G$100000, MATCH(G10454, $G$2:G10453,0),1), FALSE), FALSE)</f>
        <v>0</v>
      </c>
      <c r="G10454" s="1">
        <v>8183</v>
      </c>
      <c r="H10454" s="1" t="s">
        <v>10226</v>
      </c>
    </row>
    <row r="10455" spans="1:8" x14ac:dyDescent="0.2">
      <c r="A10455" s="1">
        <v>10525</v>
      </c>
      <c r="B10455" s="1" t="str">
        <f t="shared" si="163"/>
        <v>harwood hotels &amp; resorts</v>
      </c>
      <c r="C10455" s="1" t="b">
        <f>IF(D10455&lt;&gt;"",IF(COUNTIF($D$2:D10454, D10455), INDEX($A$2:$D$100000, MATCH(D10455, $D$2:D10454,0),1), FALSE), FALSE)</f>
        <v>0</v>
      </c>
      <c r="F10455" s="1" t="b">
        <f>IF(G10455&lt;&gt;"", IF(COUNTIF($G$2:G10454, G10455), INDEX($A$2:$G$100000, MATCH(G10455, $G$2:G10454,0),1), FALSE), FALSE)</f>
        <v>0</v>
      </c>
      <c r="G10455" s="1">
        <v>8190</v>
      </c>
      <c r="H10455" s="1" t="s">
        <v>10227</v>
      </c>
    </row>
    <row r="10456" spans="1:8" x14ac:dyDescent="0.2">
      <c r="A10456" s="1">
        <v>10526</v>
      </c>
      <c r="B10456" s="1" t="str">
        <f t="shared" si="163"/>
        <v>harrison rural elec assn inc</v>
      </c>
      <c r="C10456" s="1" t="b">
        <f>IF(D10456&lt;&gt;"",IF(COUNTIF($D$2:D10455, D10456), INDEX($A$2:$D$100000, MATCH(D10456, $D$2:D10455,0),1), FALSE), FALSE)</f>
        <v>0</v>
      </c>
      <c r="F10456" s="1" t="b">
        <f>IF(G10456&lt;&gt;"", IF(COUNTIF($G$2:G10455, G10456), INDEX($A$2:$G$100000, MATCH(G10456, $G$2:G10455,0),1), FALSE), FALSE)</f>
        <v>0</v>
      </c>
      <c r="G10456" s="1">
        <v>8192</v>
      </c>
      <c r="H10456" s="1" t="s">
        <v>10228</v>
      </c>
    </row>
    <row r="10457" spans="1:8" x14ac:dyDescent="0.2">
      <c r="A10457" s="1">
        <v>10527</v>
      </c>
      <c r="B10457" s="1" t="str">
        <f t="shared" si="163"/>
        <v>harrisonville city of</v>
      </c>
      <c r="C10457" s="1" t="b">
        <f>IF(D10457&lt;&gt;"",IF(COUNTIF($D$2:D10456, D10457), INDEX($A$2:$D$100000, MATCH(D10457, $D$2:D10456,0),1), FALSE), FALSE)</f>
        <v>0</v>
      </c>
      <c r="F10457" s="1" t="b">
        <f>IF(G10457&lt;&gt;"", IF(COUNTIF($G$2:G10456, G10457), INDEX($A$2:$G$100000, MATCH(G10457, $G$2:G10456,0),1), FALSE), FALSE)</f>
        <v>0</v>
      </c>
      <c r="G10457" s="1">
        <v>8199</v>
      </c>
      <c r="H10457" s="1" t="s">
        <v>10229</v>
      </c>
    </row>
    <row r="10458" spans="1:8" x14ac:dyDescent="0.2">
      <c r="A10458" s="1">
        <v>10528</v>
      </c>
      <c r="B10458" s="1" t="str">
        <f t="shared" si="163"/>
        <v>hartford city of</v>
      </c>
      <c r="C10458" s="1" t="b">
        <f>IF(D10458&lt;&gt;"",IF(COUNTIF($D$2:D10457, D10458), INDEX($A$2:$D$100000, MATCH(D10458, $D$2:D10457,0),1), FALSE), FALSE)</f>
        <v>0</v>
      </c>
      <c r="F10458" s="1" t="b">
        <f>IF(G10458&lt;&gt;"", IF(COUNTIF($G$2:G10457, G10458), INDEX($A$2:$G$100000, MATCH(G10458, $G$2:G10457,0),1), FALSE), FALSE)</f>
        <v>0</v>
      </c>
      <c r="G10458" s="1">
        <v>8209</v>
      </c>
      <c r="H10458" s="1" t="s">
        <v>10230</v>
      </c>
    </row>
    <row r="10459" spans="1:8" x14ac:dyDescent="0.2">
      <c r="A10459" s="1">
        <v>10529</v>
      </c>
      <c r="B10459" s="1" t="str">
        <f t="shared" si="163"/>
        <v>hart county elec member corp</v>
      </c>
      <c r="C10459" s="1" t="b">
        <f>IF(D10459&lt;&gt;"",IF(COUNTIF($D$2:D10458, D10459), INDEX($A$2:$D$100000, MATCH(D10459, $D$2:D10458,0),1), FALSE), FALSE)</f>
        <v>0</v>
      </c>
      <c r="F10459" s="1" t="b">
        <f>IF(G10459&lt;&gt;"", IF(COUNTIF($G$2:G10458, G10459), INDEX($A$2:$G$100000, MATCH(G10459, $G$2:G10458,0),1), FALSE), FALSE)</f>
        <v>0</v>
      </c>
      <c r="G10459" s="1">
        <v>8210</v>
      </c>
      <c r="H10459" s="1" t="s">
        <v>10231</v>
      </c>
    </row>
    <row r="10460" spans="1:8" x14ac:dyDescent="0.2">
      <c r="A10460" s="1">
        <v>10530</v>
      </c>
      <c r="B10460" s="1" t="str">
        <f t="shared" si="163"/>
        <v>hartford city of</v>
      </c>
      <c r="C10460" s="1" t="b">
        <f>IF(D10460&lt;&gt;"",IF(COUNTIF($D$2:D10459, D10460), INDEX($A$2:$D$100000, MATCH(D10460, $D$2:D10459,0),1), FALSE), FALSE)</f>
        <v>0</v>
      </c>
      <c r="F10460" s="1" t="b">
        <f>IF(G10460&lt;&gt;"", IF(COUNTIF($G$2:G10459, G10460), INDEX($A$2:$G$100000, MATCH(G10460, $G$2:G10459,0),1), FALSE), FALSE)</f>
        <v>0</v>
      </c>
      <c r="G10460" s="1">
        <v>8212</v>
      </c>
      <c r="H10460" s="1" t="s">
        <v>10230</v>
      </c>
    </row>
    <row r="10461" spans="1:8" x14ac:dyDescent="0.2">
      <c r="A10461" s="1">
        <v>10531</v>
      </c>
      <c r="B10461" s="1" t="str">
        <f t="shared" si="163"/>
        <v>hartley city of</v>
      </c>
      <c r="C10461" s="1" t="b">
        <f>IF(D10461&lt;&gt;"",IF(COUNTIF($D$2:D10460, D10461), INDEX($A$2:$D$100000, MATCH(D10461, $D$2:D10460,0),1), FALSE), FALSE)</f>
        <v>0</v>
      </c>
      <c r="F10461" s="1" t="b">
        <f>IF(G10461&lt;&gt;"", IF(COUNTIF($G$2:G10460, G10461), INDEX($A$2:$G$100000, MATCH(G10461, $G$2:G10460,0),1), FALSE), FALSE)</f>
        <v>0</v>
      </c>
      <c r="G10461" s="1">
        <v>8214</v>
      </c>
      <c r="H10461" s="1" t="s">
        <v>10232</v>
      </c>
    </row>
    <row r="10462" spans="1:8" x14ac:dyDescent="0.2">
      <c r="A10462" s="1">
        <v>10532</v>
      </c>
      <c r="B10462" s="1" t="str">
        <f t="shared" si="163"/>
        <v>hardin county r e c inc</v>
      </c>
      <c r="C10462" s="1" t="b">
        <f>IF(D10462&lt;&gt;"",IF(COUNTIF($D$2:D10461, D10462), INDEX($A$2:$D$100000, MATCH(D10462, $D$2:D10461,0),1), FALSE), FALSE)</f>
        <v>0</v>
      </c>
      <c r="F10462" s="1" t="b">
        <f>IF(G10462&lt;&gt;"", IF(COUNTIF($G$2:G10461, G10462), INDEX($A$2:$G$100000, MATCH(G10462, $G$2:G10461,0),1), FALSE), FALSE)</f>
        <v>0</v>
      </c>
      <c r="G10462" s="1">
        <v>8222</v>
      </c>
      <c r="H10462" s="1" t="s">
        <v>10233</v>
      </c>
    </row>
    <row r="10463" spans="1:8" x14ac:dyDescent="0.2">
      <c r="A10463" s="1">
        <v>10533</v>
      </c>
      <c r="B10463" s="1" t="str">
        <f t="shared" si="163"/>
        <v>hartselle city of</v>
      </c>
      <c r="C10463" s="1" t="b">
        <f>IF(D10463&lt;&gt;"",IF(COUNTIF($D$2:D10462, D10463), INDEX($A$2:$D$100000, MATCH(D10463, $D$2:D10462,0),1), FALSE), FALSE)</f>
        <v>0</v>
      </c>
      <c r="F10463" s="1" t="b">
        <f>IF(G10463&lt;&gt;"", IF(COUNTIF($G$2:G10462, G10463), INDEX($A$2:$G$100000, MATCH(G10463, $G$2:G10462,0),1), FALSE), FALSE)</f>
        <v>0</v>
      </c>
      <c r="G10463" s="1">
        <v>8226</v>
      </c>
      <c r="H10463" s="1" t="s">
        <v>10234</v>
      </c>
    </row>
    <row r="10464" spans="1:8" x14ac:dyDescent="0.2">
      <c r="A10464" s="1">
        <v>10534</v>
      </c>
      <c r="B10464" s="1" t="str">
        <f t="shared" si="163"/>
        <v>haskins village of</v>
      </c>
      <c r="C10464" s="1" t="b">
        <f>IF(D10464&lt;&gt;"",IF(COUNTIF($D$2:D10463, D10464), INDEX($A$2:$D$100000, MATCH(D10464, $D$2:D10463,0),1), FALSE), FALSE)</f>
        <v>0</v>
      </c>
      <c r="F10464" s="1" t="b">
        <f>IF(G10464&lt;&gt;"", IF(COUNTIF($G$2:G10463, G10464), INDEX($A$2:$G$100000, MATCH(G10464, $G$2:G10463,0),1), FALSE), FALSE)</f>
        <v>0</v>
      </c>
      <c r="G10464" s="1">
        <v>8240</v>
      </c>
      <c r="H10464" s="1" t="s">
        <v>10235</v>
      </c>
    </row>
    <row r="10465" spans="1:8" x14ac:dyDescent="0.2">
      <c r="A10465" s="1">
        <v>10535</v>
      </c>
      <c r="B10465" s="1" t="str">
        <f t="shared" si="163"/>
        <v>harza hydropower inc</v>
      </c>
      <c r="C10465" s="1" t="b">
        <f>IF(D10465&lt;&gt;"",IF(COUNTIF($D$2:D10464, D10465), INDEX($A$2:$D$100000, MATCH(D10465, $D$2:D10464,0),1), FALSE), FALSE)</f>
        <v>0</v>
      </c>
      <c r="F10465" s="1" t="b">
        <f>IF(G10465&lt;&gt;"", IF(COUNTIF($G$2:G10464, G10465), INDEX($A$2:$G$100000, MATCH(G10465, $G$2:G10464,0),1), FALSE), FALSE)</f>
        <v>0</v>
      </c>
      <c r="G10465" s="1">
        <v>8244</v>
      </c>
      <c r="H10465" s="1" t="s">
        <v>10236</v>
      </c>
    </row>
    <row r="10466" spans="1:8" x14ac:dyDescent="0.2">
      <c r="A10466" s="1">
        <v>10536</v>
      </c>
      <c r="B10466" s="1" t="str">
        <f t="shared" si="163"/>
        <v>hatfield borough of</v>
      </c>
      <c r="C10466" s="1" t="b">
        <f>IF(D10466&lt;&gt;"",IF(COUNTIF($D$2:D10465, D10466), INDEX($A$2:$D$100000, MATCH(D10466, $D$2:D10465,0),1), FALSE), FALSE)</f>
        <v>0</v>
      </c>
      <c r="F10466" s="1" t="b">
        <f>IF(G10466&lt;&gt;"", IF(COUNTIF($G$2:G10465, G10466), INDEX($A$2:$G$100000, MATCH(G10466, $G$2:G10465,0),1), FALSE), FALSE)</f>
        <v>0</v>
      </c>
      <c r="G10466" s="1">
        <v>8254</v>
      </c>
      <c r="H10466" s="1" t="s">
        <v>10237</v>
      </c>
    </row>
    <row r="10467" spans="1:8" x14ac:dyDescent="0.2">
      <c r="A10467" s="1">
        <v>10537</v>
      </c>
      <c r="B10467" s="1" t="str">
        <f t="shared" si="163"/>
        <v>havana power &amp; light co</v>
      </c>
      <c r="C10467" s="1" t="b">
        <f>IF(D10467&lt;&gt;"",IF(COUNTIF($D$2:D10466, D10467), INDEX($A$2:$D$100000, MATCH(D10467, $D$2:D10466,0),1), FALSE), FALSE)</f>
        <v>0</v>
      </c>
      <c r="F10467" s="1" t="b">
        <f>IF(G10467&lt;&gt;"", IF(COUNTIF($G$2:G10466, G10467), INDEX($A$2:$G$100000, MATCH(G10467, $G$2:G10466,0),1), FALSE), FALSE)</f>
        <v>0</v>
      </c>
      <c r="G10467" s="1">
        <v>8276</v>
      </c>
      <c r="H10467" s="1" t="s">
        <v>10238</v>
      </c>
    </row>
    <row r="10468" spans="1:8" x14ac:dyDescent="0.2">
      <c r="A10468" s="1">
        <v>10538</v>
      </c>
      <c r="B10468" s="1" t="str">
        <f t="shared" si="163"/>
        <v>haven city of</v>
      </c>
      <c r="C10468" s="1" t="b">
        <f>IF(D10468&lt;&gt;"",IF(COUNTIF($D$2:D10467, D10468), INDEX($A$2:$D$100000, MATCH(D10468, $D$2:D10467,0),1), FALSE), FALSE)</f>
        <v>0</v>
      </c>
      <c r="F10468" s="1" t="b">
        <f>IF(G10468&lt;&gt;"", IF(COUNTIF($G$2:G10467, G10468), INDEX($A$2:$G$100000, MATCH(G10468, $G$2:G10467,0),1), FALSE), FALSE)</f>
        <v>0</v>
      </c>
      <c r="G10468" s="1">
        <v>8279</v>
      </c>
      <c r="H10468" s="1" t="s">
        <v>10239</v>
      </c>
    </row>
    <row r="10469" spans="1:8" x14ac:dyDescent="0.2">
      <c r="A10469" s="1">
        <v>10539</v>
      </c>
      <c r="B10469" s="1" t="str">
        <f t="shared" si="163"/>
        <v>harrison county rrl elec coop</v>
      </c>
      <c r="C10469" s="1" t="b">
        <f>IF(D10469&lt;&gt;"",IF(COUNTIF($D$2:D10468, D10469), INDEX($A$2:$D$100000, MATCH(D10469, $D$2:D10468,0),1), FALSE), FALSE)</f>
        <v>0</v>
      </c>
      <c r="F10469" s="1" t="b">
        <f>IF(G10469&lt;&gt;"", IF(COUNTIF($G$2:G10468, G10469), INDEX($A$2:$G$100000, MATCH(G10469, $G$2:G10468,0),1), FALSE), FALSE)</f>
        <v>0</v>
      </c>
      <c r="G10469" s="1">
        <v>8283</v>
      </c>
      <c r="H10469" s="1" t="s">
        <v>10240</v>
      </c>
    </row>
    <row r="10470" spans="1:8" x14ac:dyDescent="0.2">
      <c r="A10470" s="1">
        <v>10540</v>
      </c>
      <c r="B10470" s="1" t="str">
        <f t="shared" si="163"/>
        <v>hawarden city of</v>
      </c>
      <c r="C10470" s="1" t="b">
        <f>IF(D10470&lt;&gt;"",IF(COUNTIF($D$2:D10469, D10470), INDEX($A$2:$D$100000, MATCH(D10470, $D$2:D10469,0),1), FALSE), FALSE)</f>
        <v>0</v>
      </c>
      <c r="F10470" s="1" t="b">
        <f>IF(G10470&lt;&gt;"", IF(COUNTIF($G$2:G10469, G10470), INDEX($A$2:$G$100000, MATCH(G10470, $G$2:G10469,0),1), FALSE), FALSE)</f>
        <v>0</v>
      </c>
      <c r="G10470" s="1">
        <v>8288</v>
      </c>
      <c r="H10470" s="1" t="s">
        <v>10241</v>
      </c>
    </row>
    <row r="10471" spans="1:8" x14ac:dyDescent="0.2">
      <c r="A10471" s="1">
        <v>10541</v>
      </c>
      <c r="B10471" s="1" t="str">
        <f t="shared" si="163"/>
        <v>harrison county rural e c c</v>
      </c>
      <c r="C10471" s="1" t="b">
        <f>IF(D10471&lt;&gt;"",IF(COUNTIF($D$2:D10470, D10471), INDEX($A$2:$D$100000, MATCH(D10471, $D$2:D10470,0),1), FALSE), FALSE)</f>
        <v>0</v>
      </c>
      <c r="F10471" s="1" t="b">
        <f>IF(G10471&lt;&gt;"", IF(COUNTIF($G$2:G10470, G10471), INDEX($A$2:$G$100000, MATCH(G10471, $G$2:G10470,0),1), FALSE), FALSE)</f>
        <v>0</v>
      </c>
      <c r="G10471" s="1">
        <v>8289</v>
      </c>
      <c r="H10471" s="1" t="s">
        <v>10242</v>
      </c>
    </row>
    <row r="10472" spans="1:8" x14ac:dyDescent="0.2">
      <c r="A10472" s="1">
        <v>10542</v>
      </c>
      <c r="B10472" s="1" t="str">
        <f t="shared" si="163"/>
        <v>hawkeye tri-county el coop inc</v>
      </c>
      <c r="C10472" s="1" t="b">
        <f>IF(D10472&lt;&gt;"",IF(COUNTIF($D$2:D10471, D10472), INDEX($A$2:$D$100000, MATCH(D10472, $D$2:D10471,0),1), FALSE), FALSE)</f>
        <v>0</v>
      </c>
      <c r="F10472" s="1" t="b">
        <f>IF(G10472&lt;&gt;"", IF(COUNTIF($G$2:G10471, G10472), INDEX($A$2:$G$100000, MATCH(G10472, $G$2:G10471,0),1), FALSE), FALSE)</f>
        <v>0</v>
      </c>
      <c r="G10472" s="1">
        <v>8298</v>
      </c>
      <c r="H10472" s="1" t="s">
        <v>10243</v>
      </c>
    </row>
    <row r="10473" spans="1:8" x14ac:dyDescent="0.2">
      <c r="A10473" s="1">
        <v>10543</v>
      </c>
      <c r="B10473" s="1" t="str">
        <f t="shared" si="163"/>
        <v>haxtun town of</v>
      </c>
      <c r="C10473" s="1" t="b">
        <f>IF(D10473&lt;&gt;"",IF(COUNTIF($D$2:D10472, D10473), INDEX($A$2:$D$100000, MATCH(D10473, $D$2:D10472,0),1), FALSE), FALSE)</f>
        <v>0</v>
      </c>
      <c r="F10473" s="1" t="b">
        <f>IF(G10473&lt;&gt;"", IF(COUNTIF($G$2:G10472, G10473), INDEX($A$2:$G$100000, MATCH(G10473, $G$2:G10472,0),1), FALSE), FALSE)</f>
        <v>0</v>
      </c>
      <c r="G10473" s="1">
        <v>8311</v>
      </c>
      <c r="H10473" s="1" t="s">
        <v>10244</v>
      </c>
    </row>
    <row r="10474" spans="1:8" x14ac:dyDescent="0.2">
      <c r="A10474" s="1">
        <v>10544</v>
      </c>
      <c r="B10474" s="1" t="str">
        <f t="shared" si="163"/>
        <v>heartland power coop</v>
      </c>
      <c r="C10474" s="1" t="b">
        <f>IF(D10474&lt;&gt;"",IF(COUNTIF($D$2:D10473, D10474), INDEX($A$2:$D$100000, MATCH(D10474, $D$2:D10473,0),1), FALSE), FALSE)</f>
        <v>0</v>
      </c>
      <c r="F10474" s="1" t="b">
        <f>IF(G10474&lt;&gt;"", IF(COUNTIF($G$2:G10473, G10474), INDEX($A$2:$G$100000, MATCH(G10474, $G$2:G10473,0),1), FALSE), FALSE)</f>
        <v>0</v>
      </c>
      <c r="G10474" s="1">
        <v>8319</v>
      </c>
      <c r="H10474" s="1" t="s">
        <v>10245</v>
      </c>
    </row>
    <row r="10475" spans="1:8" x14ac:dyDescent="0.2">
      <c r="A10475" s="1">
        <v>10545</v>
      </c>
      <c r="B10475" s="1" t="str">
        <f t="shared" si="163"/>
        <v>hayfork valley pub util dist</v>
      </c>
      <c r="C10475" s="1" t="b">
        <f>IF(D10475&lt;&gt;"",IF(COUNTIF($D$2:D10474, D10475), INDEX($A$2:$D$100000, MATCH(D10475, $D$2:D10474,0),1), FALSE), FALSE)</f>
        <v>0</v>
      </c>
      <c r="F10475" s="1" t="b">
        <f>IF(G10475&lt;&gt;"", IF(COUNTIF($G$2:G10474, G10475), INDEX($A$2:$G$100000, MATCH(G10475, $G$2:G10474,0),1), FALSE), FALSE)</f>
        <v>0</v>
      </c>
      <c r="G10475" s="1">
        <v>8326</v>
      </c>
      <c r="H10475" s="1" t="s">
        <v>10246</v>
      </c>
    </row>
    <row r="10476" spans="1:8" x14ac:dyDescent="0.2">
      <c r="A10476" s="1">
        <v>10546</v>
      </c>
      <c r="B10476" s="1" t="str">
        <f t="shared" si="163"/>
        <v>haywood electric member corp</v>
      </c>
      <c r="C10476" s="1" t="b">
        <f>IF(D10476&lt;&gt;"",IF(COUNTIF($D$2:D10475, D10476), INDEX($A$2:$D$100000, MATCH(D10476, $D$2:D10475,0),1), FALSE), FALSE)</f>
        <v>0</v>
      </c>
      <c r="F10476" s="1" t="b">
        <f>IF(G10476&lt;&gt;"", IF(COUNTIF($G$2:G10475, G10476), INDEX($A$2:$G$100000, MATCH(G10476, $G$2:G10475,0),1), FALSE), FALSE)</f>
        <v>0</v>
      </c>
      <c r="G10476" s="1">
        <v>8333</v>
      </c>
      <c r="H10476" s="1" t="s">
        <v>10247</v>
      </c>
    </row>
    <row r="10477" spans="1:8" x14ac:dyDescent="0.2">
      <c r="A10477" s="1">
        <v>10547</v>
      </c>
      <c r="B10477" s="1" t="str">
        <f t="shared" si="163"/>
        <v>hazel green village of</v>
      </c>
      <c r="C10477" s="1" t="b">
        <f>IF(D10477&lt;&gt;"",IF(COUNTIF($D$2:D10476, D10477), INDEX($A$2:$D$100000, MATCH(D10477, $D$2:D10476,0),1), FALSE), FALSE)</f>
        <v>0</v>
      </c>
      <c r="F10477" s="1" t="b">
        <f>IF(G10477&lt;&gt;"", IF(COUNTIF($G$2:G10476, G10477), INDEX($A$2:$G$100000, MATCH(G10477, $G$2:G10476,0),1), FALSE), FALSE)</f>
        <v>0</v>
      </c>
      <c r="G10477" s="1">
        <v>8336</v>
      </c>
      <c r="H10477" s="1" t="s">
        <v>10248</v>
      </c>
    </row>
    <row r="10478" spans="1:8" x14ac:dyDescent="0.2">
      <c r="A10478" s="1">
        <v>10548</v>
      </c>
      <c r="B10478" s="1" t="str">
        <f t="shared" si="163"/>
        <v>head of lakes electric coop</v>
      </c>
      <c r="C10478" s="1" t="b">
        <f>IF(D10478&lt;&gt;"",IF(COUNTIF($D$2:D10477, D10478), INDEX($A$2:$D$100000, MATCH(D10478, $D$2:D10477,0),1), FALSE), FALSE)</f>
        <v>0</v>
      </c>
      <c r="F10478" s="1" t="b">
        <f>IF(G10478&lt;&gt;"", IF(COUNTIF($G$2:G10477, G10478), INDEX($A$2:$G$100000, MATCH(G10478, $G$2:G10477,0),1), FALSE), FALSE)</f>
        <v>0</v>
      </c>
      <c r="G10478" s="1">
        <v>8347</v>
      </c>
      <c r="H10478" s="1" t="s">
        <v>10249</v>
      </c>
    </row>
    <row r="10479" spans="1:8" x14ac:dyDescent="0.2">
      <c r="A10479" s="1">
        <v>10549</v>
      </c>
      <c r="B10479" s="1" t="str">
        <f t="shared" si="163"/>
        <v>healdsburg city of</v>
      </c>
      <c r="C10479" s="1" t="b">
        <f>IF(D10479&lt;&gt;"",IF(COUNTIF($D$2:D10478, D10479), INDEX($A$2:$D$100000, MATCH(D10479, $D$2:D10478,0),1), FALSE), FALSE)</f>
        <v>0</v>
      </c>
      <c r="F10479" s="1" t="b">
        <f>IF(G10479&lt;&gt;"", IF(COUNTIF($G$2:G10478, G10479), INDEX($A$2:$G$100000, MATCH(G10479, $G$2:G10478,0),1), FALSE), FALSE)</f>
        <v>0</v>
      </c>
      <c r="G10479" s="1">
        <v>8348</v>
      </c>
      <c r="H10479" s="1" t="s">
        <v>10250</v>
      </c>
    </row>
    <row r="10480" spans="1:8" x14ac:dyDescent="0.2">
      <c r="A10480" s="1">
        <v>10550</v>
      </c>
      <c r="B10480" s="1" t="str">
        <f t="shared" si="163"/>
        <v>hearne city of</v>
      </c>
      <c r="C10480" s="1" t="b">
        <f>IF(D10480&lt;&gt;"",IF(COUNTIF($D$2:D10479, D10480), INDEX($A$2:$D$100000, MATCH(D10480, $D$2:D10479,0),1), FALSE), FALSE)</f>
        <v>0</v>
      </c>
      <c r="F10480" s="1" t="b">
        <f>IF(G10480&lt;&gt;"", IF(COUNTIF($G$2:G10479, G10480), INDEX($A$2:$G$100000, MATCH(G10480, $G$2:G10479,0),1), FALSE), FALSE)</f>
        <v>0</v>
      </c>
      <c r="G10480" s="1">
        <v>8359</v>
      </c>
      <c r="H10480" s="1" t="s">
        <v>10251</v>
      </c>
    </row>
    <row r="10481" spans="1:8" x14ac:dyDescent="0.2">
      <c r="A10481" s="1">
        <v>10551</v>
      </c>
      <c r="B10481" s="1" t="str">
        <f t="shared" si="163"/>
        <v>heath springs light &amp; power co</v>
      </c>
      <c r="C10481" s="1" t="b">
        <f>IF(D10481&lt;&gt;"",IF(COUNTIF($D$2:D10480, D10481), INDEX($A$2:$D$100000, MATCH(D10481, $D$2:D10480,0),1), FALSE), FALSE)</f>
        <v>0</v>
      </c>
      <c r="F10481" s="1" t="b">
        <f>IF(G10481&lt;&gt;"", IF(COUNTIF($G$2:G10480, G10481), INDEX($A$2:$G$100000, MATCH(G10481, $G$2:G10480,0),1), FALSE), FALSE)</f>
        <v>0</v>
      </c>
      <c r="G10481" s="1">
        <v>8364</v>
      </c>
      <c r="H10481" s="1" t="s">
        <v>10252</v>
      </c>
    </row>
    <row r="10482" spans="1:8" x14ac:dyDescent="0.2">
      <c r="A10482" s="1">
        <v>10552</v>
      </c>
      <c r="B10482" s="1" t="str">
        <f t="shared" si="163"/>
        <v>hebron city of</v>
      </c>
      <c r="C10482" s="1" t="b">
        <f>IF(D10482&lt;&gt;"",IF(COUNTIF($D$2:D10481, D10482), INDEX($A$2:$D$100000, MATCH(D10482, $D$2:D10481,0),1), FALSE), FALSE)</f>
        <v>0</v>
      </c>
      <c r="F10482" s="1" t="b">
        <f>IF(G10482&lt;&gt;"", IF(COUNTIF($G$2:G10481, G10482), INDEX($A$2:$G$100000, MATCH(G10482, $G$2:G10481,0),1), FALSE), FALSE)</f>
        <v>0</v>
      </c>
      <c r="G10482" s="1">
        <v>8375</v>
      </c>
      <c r="H10482" s="1" t="s">
        <v>10253</v>
      </c>
    </row>
    <row r="10483" spans="1:8" x14ac:dyDescent="0.2">
      <c r="A10483" s="1">
        <v>10553</v>
      </c>
      <c r="B10483" s="1" t="str">
        <f t="shared" si="163"/>
        <v>hecla city of</v>
      </c>
      <c r="C10483" s="1" t="b">
        <f>IF(D10483&lt;&gt;"",IF(COUNTIF($D$2:D10482, D10483), INDEX($A$2:$D$100000, MATCH(D10483, $D$2:D10482,0),1), FALSE), FALSE)</f>
        <v>0</v>
      </c>
      <c r="F10483" s="1" t="b">
        <f>IF(G10483&lt;&gt;"", IF(COUNTIF($G$2:G10482, G10483), INDEX($A$2:$G$100000, MATCH(G10483, $G$2:G10482,0),1), FALSE), FALSE)</f>
        <v>0</v>
      </c>
      <c r="G10483" s="1">
        <v>8379</v>
      </c>
      <c r="H10483" s="1" t="s">
        <v>10254</v>
      </c>
    </row>
    <row r="10484" spans="1:8" x14ac:dyDescent="0.2">
      <c r="A10484" s="1">
        <v>10554</v>
      </c>
      <c r="B10484" s="1" t="str">
        <f t="shared" si="163"/>
        <v>henderson-union rural e c c</v>
      </c>
      <c r="C10484" s="1" t="b">
        <f>IF(D10484&lt;&gt;"",IF(COUNTIF($D$2:D10483, D10484), INDEX($A$2:$D$100000, MATCH(D10484, $D$2:D10483,0),1), FALSE), FALSE)</f>
        <v>0</v>
      </c>
      <c r="F10484" s="1" t="b">
        <f>IF(G10484&lt;&gt;"", IF(COUNTIF($G$2:G10483, G10484), INDEX($A$2:$G$100000, MATCH(G10484, $G$2:G10483,0),1), FALSE), FALSE)</f>
        <v>0</v>
      </c>
      <c r="G10484" s="1">
        <v>8400</v>
      </c>
      <c r="H10484" s="1" t="s">
        <v>10255</v>
      </c>
    </row>
    <row r="10485" spans="1:8" x14ac:dyDescent="0.2">
      <c r="A10485" s="1">
        <v>10555</v>
      </c>
      <c r="B10485" s="1" t="str">
        <f t="shared" si="163"/>
        <v>helper city of</v>
      </c>
      <c r="C10485" s="1" t="b">
        <f>IF(D10485&lt;&gt;"",IF(COUNTIF($D$2:D10484, D10485), INDEX($A$2:$D$100000, MATCH(D10485, $D$2:D10484,0),1), FALSE), FALSE)</f>
        <v>0</v>
      </c>
      <c r="F10485" s="1" t="b">
        <f>IF(G10485&lt;&gt;"", IF(COUNTIF($G$2:G10484, G10485), INDEX($A$2:$G$100000, MATCH(G10485, $G$2:G10484,0),1), FALSE), FALSE)</f>
        <v>0</v>
      </c>
      <c r="G10485" s="1">
        <v>8428</v>
      </c>
      <c r="H10485" s="1" t="s">
        <v>10256</v>
      </c>
    </row>
    <row r="10486" spans="1:8" x14ac:dyDescent="0.2">
      <c r="A10486" s="1">
        <v>10556</v>
      </c>
      <c r="B10486" s="1" t="str">
        <f t="shared" si="163"/>
        <v>hemingford village of</v>
      </c>
      <c r="C10486" s="1" t="b">
        <f>IF(D10486&lt;&gt;"",IF(COUNTIF($D$2:D10485, D10486), INDEX($A$2:$D$100000, MATCH(D10486, $D$2:D10485,0),1), FALSE), FALSE)</f>
        <v>0</v>
      </c>
      <c r="F10486" s="1" t="b">
        <f>IF(G10486&lt;&gt;"", IF(COUNTIF($G$2:G10485, G10486), INDEX($A$2:$G$100000, MATCH(G10486, $G$2:G10485,0),1), FALSE), FALSE)</f>
        <v>0</v>
      </c>
      <c r="G10486" s="1">
        <v>8430</v>
      </c>
      <c r="H10486" s="1" t="s">
        <v>10257</v>
      </c>
    </row>
    <row r="10487" spans="1:8" x14ac:dyDescent="0.2">
      <c r="A10487" s="1">
        <v>10557</v>
      </c>
      <c r="B10487" s="1" t="str">
        <f t="shared" si="163"/>
        <v>hemphill city of</v>
      </c>
      <c r="C10487" s="1" t="b">
        <f>IF(D10487&lt;&gt;"",IF(COUNTIF($D$2:D10486, D10487), INDEX($A$2:$D$100000, MATCH(D10487, $D$2:D10486,0),1), FALSE), FALSE)</f>
        <v>0</v>
      </c>
      <c r="F10487" s="1" t="b">
        <f>IF(G10487&lt;&gt;"", IF(COUNTIF($G$2:G10486, G10487), INDEX($A$2:$G$100000, MATCH(G10487, $G$2:G10486,0),1), FALSE), FALSE)</f>
        <v>0</v>
      </c>
      <c r="G10487" s="1">
        <v>8432</v>
      </c>
      <c r="H10487" s="1" t="s">
        <v>10258</v>
      </c>
    </row>
    <row r="10488" spans="1:8" x14ac:dyDescent="0.2">
      <c r="A10488" s="1">
        <v>10558</v>
      </c>
      <c r="B10488" s="1" t="str">
        <f t="shared" si="163"/>
        <v>hempstead city of</v>
      </c>
      <c r="C10488" s="1" t="b">
        <f>IF(D10488&lt;&gt;"",IF(COUNTIF($D$2:D10487, D10488), INDEX($A$2:$D$100000, MATCH(D10488, $D$2:D10487,0),1), FALSE), FALSE)</f>
        <v>0</v>
      </c>
      <c r="F10488" s="1" t="b">
        <f>IF(G10488&lt;&gt;"", IF(COUNTIF($G$2:G10487, G10488), INDEX($A$2:$G$100000, MATCH(G10488, $G$2:G10487,0),1), FALSE), FALSE)</f>
        <v>0</v>
      </c>
      <c r="G10488" s="1">
        <v>8435</v>
      </c>
      <c r="H10488" s="1" t="s">
        <v>10259</v>
      </c>
    </row>
    <row r="10489" spans="1:8" x14ac:dyDescent="0.2">
      <c r="A10489" s="1">
        <v>10559</v>
      </c>
      <c r="B10489" s="1" t="str">
        <f t="shared" si="163"/>
        <v>hendricks county rural e m c</v>
      </c>
      <c r="C10489" s="1" t="b">
        <f>IF(D10489&lt;&gt;"",IF(COUNTIF($D$2:D10488, D10489), INDEX($A$2:$D$100000, MATCH(D10489, $D$2:D10488,0),1), FALSE), FALSE)</f>
        <v>0</v>
      </c>
      <c r="F10489" s="1" t="b">
        <f>IF(G10489&lt;&gt;"", IF(COUNTIF($G$2:G10488, G10489), INDEX($A$2:$G$100000, MATCH(G10489, $G$2:G10488,0),1), FALSE), FALSE)</f>
        <v>0</v>
      </c>
      <c r="G10489" s="1">
        <v>8447</v>
      </c>
      <c r="H10489" s="1" t="s">
        <v>10260</v>
      </c>
    </row>
    <row r="10490" spans="1:8" x14ac:dyDescent="0.2">
      <c r="A10490" s="1">
        <v>10560</v>
      </c>
      <c r="B10490" s="1" t="str">
        <f t="shared" si="163"/>
        <v>henning city of</v>
      </c>
      <c r="C10490" s="1" t="b">
        <f>IF(D10490&lt;&gt;"",IF(COUNTIF($D$2:D10489, D10490), INDEX($A$2:$D$100000, MATCH(D10490, $D$2:D10489,0),1), FALSE), FALSE)</f>
        <v>0</v>
      </c>
      <c r="F10490" s="1" t="b">
        <f>IF(G10490&lt;&gt;"", IF(COUNTIF($G$2:G10489, G10490), INDEX($A$2:$G$100000, MATCH(G10490, $G$2:G10489,0),1), FALSE), FALSE)</f>
        <v>0</v>
      </c>
      <c r="G10490" s="1">
        <v>8459</v>
      </c>
      <c r="H10490" s="1" t="s">
        <v>10261</v>
      </c>
    </row>
    <row r="10491" spans="1:8" x14ac:dyDescent="0.2">
      <c r="A10491" s="1">
        <v>10561</v>
      </c>
      <c r="B10491" s="1" t="str">
        <f t="shared" si="163"/>
        <v>henry county rural e m c</v>
      </c>
      <c r="C10491" s="1" t="b">
        <f>IF(D10491&lt;&gt;"",IF(COUNTIF($D$2:D10490, D10491), INDEX($A$2:$D$100000, MATCH(D10491, $D$2:D10490,0),1), FALSE), FALSE)</f>
        <v>0</v>
      </c>
      <c r="F10491" s="1" t="b">
        <f>IF(G10491&lt;&gt;"", IF(COUNTIF($G$2:G10490, G10491), INDEX($A$2:$G$100000, MATCH(G10491, $G$2:G10490,0),1), FALSE), FALSE)</f>
        <v>0</v>
      </c>
      <c r="G10491" s="1">
        <v>8466</v>
      </c>
      <c r="H10491" s="1" t="s">
        <v>10262</v>
      </c>
    </row>
    <row r="10492" spans="1:8" x14ac:dyDescent="0.2">
      <c r="A10492" s="1">
        <v>10562</v>
      </c>
      <c r="B10492" s="1" t="str">
        <f t="shared" si="163"/>
        <v>hermann city of</v>
      </c>
      <c r="C10492" s="1" t="b">
        <f>IF(D10492&lt;&gt;"",IF(COUNTIF($D$2:D10491, D10492), INDEX($A$2:$D$100000, MATCH(D10492, $D$2:D10491,0),1), FALSE), FALSE)</f>
        <v>0</v>
      </c>
      <c r="F10492" s="1" t="b">
        <f>IF(G10492&lt;&gt;"", IF(COUNTIF($G$2:G10491, G10492), INDEX($A$2:$G$100000, MATCH(G10492, $G$2:G10491,0),1), FALSE), FALSE)</f>
        <v>0</v>
      </c>
      <c r="G10492" s="1">
        <v>8493</v>
      </c>
      <c r="H10492" s="1" t="s">
        <v>10263</v>
      </c>
    </row>
    <row r="10493" spans="1:8" x14ac:dyDescent="0.2">
      <c r="A10493" s="1">
        <v>10563</v>
      </c>
      <c r="B10493" s="1" t="str">
        <f t="shared" si="163"/>
        <v>herndon city of</v>
      </c>
      <c r="C10493" s="1" t="b">
        <f>IF(D10493&lt;&gt;"",IF(COUNTIF($D$2:D10492, D10493), INDEX($A$2:$D$100000, MATCH(D10493, $D$2:D10492,0),1), FALSE), FALSE)</f>
        <v>0</v>
      </c>
      <c r="F10493" s="1" t="b">
        <f>IF(G10493&lt;&gt;"", IF(COUNTIF($G$2:G10492, G10493), INDEX($A$2:$G$100000, MATCH(G10493, $G$2:G10492,0),1), FALSE), FALSE)</f>
        <v>0</v>
      </c>
      <c r="G10493" s="1">
        <v>8497</v>
      </c>
      <c r="H10493" s="1" t="s">
        <v>10264</v>
      </c>
    </row>
    <row r="10494" spans="1:8" x14ac:dyDescent="0.2">
      <c r="A10494" s="1">
        <v>10564</v>
      </c>
      <c r="B10494" s="1" t="str">
        <f t="shared" si="163"/>
        <v>hertford city of</v>
      </c>
      <c r="C10494" s="1" t="b">
        <f>IF(D10494&lt;&gt;"",IF(COUNTIF($D$2:D10493, D10494), INDEX($A$2:$D$100000, MATCH(D10494, $D$2:D10493,0),1), FALSE), FALSE)</f>
        <v>0</v>
      </c>
      <c r="F10494" s="1" t="b">
        <f>IF(G10494&lt;&gt;"", IF(COUNTIF($G$2:G10493, G10494), INDEX($A$2:$G$100000, MATCH(G10494, $G$2:G10493,0),1), FALSE), FALSE)</f>
        <v>0</v>
      </c>
      <c r="G10494" s="1">
        <v>8517</v>
      </c>
      <c r="H10494" s="1" t="s">
        <v>10265</v>
      </c>
    </row>
    <row r="10495" spans="1:8" x14ac:dyDescent="0.2">
      <c r="A10495" s="1">
        <v>10565</v>
      </c>
      <c r="B10495" s="1" t="str">
        <f t="shared" si="163"/>
        <v>hetch hetchy water &amp; power</v>
      </c>
      <c r="C10495" s="1" t="b">
        <f>IF(D10495&lt;&gt;"",IF(COUNTIF($D$2:D10494, D10495), INDEX($A$2:$D$100000, MATCH(D10495, $D$2:D10494,0),1), FALSE), FALSE)</f>
        <v>0</v>
      </c>
      <c r="F10495" s="1" t="b">
        <f>IF(G10495&lt;&gt;"", IF(COUNTIF($G$2:G10494, G10495), INDEX($A$2:$G$100000, MATCH(G10495, $G$2:G10494,0),1), FALSE), FALSE)</f>
        <v>0</v>
      </c>
      <c r="G10495" s="1">
        <v>8524</v>
      </c>
      <c r="H10495" s="1" t="s">
        <v>10266</v>
      </c>
    </row>
    <row r="10496" spans="1:8" x14ac:dyDescent="0.2">
      <c r="A10496" s="1">
        <v>10566</v>
      </c>
      <c r="B10496" s="1" t="str">
        <f t="shared" si="163"/>
        <v>heyburn city of</v>
      </c>
      <c r="C10496" s="1" t="b">
        <f>IF(D10496&lt;&gt;"",IF(COUNTIF($D$2:D10495, D10496), INDEX($A$2:$D$100000, MATCH(D10496, $D$2:D10495,0),1), FALSE), FALSE)</f>
        <v>0</v>
      </c>
      <c r="F10496" s="1" t="b">
        <f>IF(G10496&lt;&gt;"", IF(COUNTIF($G$2:G10495, G10496), INDEX($A$2:$G$100000, MATCH(G10496, $G$2:G10495,0),1), FALSE), FALSE)</f>
        <v>0</v>
      </c>
      <c r="G10496" s="1">
        <v>8532</v>
      </c>
      <c r="H10496" s="1" t="s">
        <v>10267</v>
      </c>
    </row>
    <row r="10497" spans="1:8" x14ac:dyDescent="0.2">
      <c r="A10497" s="1">
        <v>10567</v>
      </c>
      <c r="B10497" s="1" t="str">
        <f t="shared" si="163"/>
        <v>hickman city of</v>
      </c>
      <c r="C10497" s="1" t="b">
        <f>IF(D10497&lt;&gt;"",IF(COUNTIF($D$2:D10496, D10497), INDEX($A$2:$D$100000, MATCH(D10497, $D$2:D10496,0),1), FALSE), FALSE)</f>
        <v>0</v>
      </c>
      <c r="F10497" s="1" t="b">
        <f>IF(G10497&lt;&gt;"", IF(COUNTIF($G$2:G10496, G10497), INDEX($A$2:$G$100000, MATCH(G10497, $G$2:G10496,0),1), FALSE), FALSE)</f>
        <v>0</v>
      </c>
      <c r="G10497" s="1">
        <v>8548</v>
      </c>
      <c r="H10497" s="1" t="s">
        <v>10268</v>
      </c>
    </row>
    <row r="10498" spans="1:8" x14ac:dyDescent="0.2">
      <c r="A10498" s="1">
        <v>10568</v>
      </c>
      <c r="B10498" s="1" t="str">
        <f t="shared" ref="B10498:B10561" si="164">IF(H10498="",E10498,H10498)</f>
        <v>high plains power inc</v>
      </c>
      <c r="C10498" s="1" t="b">
        <f>IF(D10498&lt;&gt;"",IF(COUNTIF($D$2:D10497, D10498), INDEX($A$2:$D$100000, MATCH(D10498, $D$2:D10497,0),1), FALSE), FALSE)</f>
        <v>0</v>
      </c>
      <c r="F10498" s="1" t="b">
        <f>IF(G10498&lt;&gt;"", IF(COUNTIF($G$2:G10497, G10498), INDEX($A$2:$G$100000, MATCH(G10498, $G$2:G10497,0),1), FALSE), FALSE)</f>
        <v>0</v>
      </c>
      <c r="G10498" s="1">
        <v>8566</v>
      </c>
      <c r="H10498" s="1" t="s">
        <v>10269</v>
      </c>
    </row>
    <row r="10499" spans="1:8" x14ac:dyDescent="0.2">
      <c r="A10499" s="1">
        <v>10569</v>
      </c>
      <c r="B10499" s="1" t="str">
        <f t="shared" si="164"/>
        <v>highline electric assn</v>
      </c>
      <c r="C10499" s="1" t="b">
        <f>IF(D10499&lt;&gt;"",IF(COUNTIF($D$2:D10498, D10499), INDEX($A$2:$D$100000, MATCH(D10499, $D$2:D10498,0),1), FALSE), FALSE)</f>
        <v>0</v>
      </c>
      <c r="F10499" s="1" t="b">
        <f>IF(G10499&lt;&gt;"", IF(COUNTIF($G$2:G10498, G10499), INDEX($A$2:$G$100000, MATCH(G10499, $G$2:G10498,0),1), FALSE), FALSE)</f>
        <v>0</v>
      </c>
      <c r="G10499" s="1">
        <v>8570</v>
      </c>
      <c r="H10499" s="1" t="s">
        <v>10270</v>
      </c>
    </row>
    <row r="10500" spans="1:8" x14ac:dyDescent="0.2">
      <c r="A10500" s="1">
        <v>10570</v>
      </c>
      <c r="B10500" s="1" t="str">
        <f t="shared" si="164"/>
        <v>high point town of</v>
      </c>
      <c r="C10500" s="1" t="b">
        <f>IF(D10500&lt;&gt;"",IF(COUNTIF($D$2:D10499, D10500), INDEX($A$2:$D$100000, MATCH(D10500, $D$2:D10499,0),1), FALSE), FALSE)</f>
        <v>0</v>
      </c>
      <c r="F10500" s="1" t="b">
        <f>IF(G10500&lt;&gt;"", IF(COUNTIF($G$2:G10499, G10500), INDEX($A$2:$G$100000, MATCH(G10500, $G$2:G10499,0),1), FALSE), FALSE)</f>
        <v>0</v>
      </c>
      <c r="G10500" s="1">
        <v>8571</v>
      </c>
      <c r="H10500" s="1" t="s">
        <v>10271</v>
      </c>
    </row>
    <row r="10501" spans="1:8" x14ac:dyDescent="0.2">
      <c r="A10501" s="1">
        <v>10571</v>
      </c>
      <c r="B10501" s="1" t="str">
        <f t="shared" si="164"/>
        <v>jackson electric coop inc</v>
      </c>
      <c r="C10501" s="1" t="b">
        <f>IF(D10501&lt;&gt;"",IF(COUNTIF($D$2:D10500, D10501), INDEX($A$2:$D$100000, MATCH(D10501, $D$2:D10500,0),1), FALSE), FALSE)</f>
        <v>0</v>
      </c>
      <c r="F10501" s="1" t="b">
        <f>IF(G10501&lt;&gt;"", IF(COUNTIF($G$2:G10500, G10501), INDEX($A$2:$G$100000, MATCH(G10501, $G$2:G10500,0),1), FALSE), FALSE)</f>
        <v>0</v>
      </c>
      <c r="G10501" s="1">
        <v>8574</v>
      </c>
      <c r="H10501" s="1" t="s">
        <v>10272</v>
      </c>
    </row>
    <row r="10502" spans="1:8" x14ac:dyDescent="0.2">
      <c r="A10502" s="1">
        <v>10572</v>
      </c>
      <c r="B10502" s="1" t="str">
        <f t="shared" si="164"/>
        <v>highlands city of</v>
      </c>
      <c r="C10502" s="1" t="b">
        <f>IF(D10502&lt;&gt;"",IF(COUNTIF($D$2:D10501, D10502), INDEX($A$2:$D$100000, MATCH(D10502, $D$2:D10501,0),1), FALSE), FALSE)</f>
        <v>0</v>
      </c>
      <c r="F10502" s="1" t="b">
        <f>IF(G10502&lt;&gt;"", IF(COUNTIF($G$2:G10501, G10502), INDEX($A$2:$G$100000, MATCH(G10502, $G$2:G10501,0),1), FALSE), FALSE)</f>
        <v>0</v>
      </c>
      <c r="G10502" s="1">
        <v>8579</v>
      </c>
      <c r="H10502" s="1" t="s">
        <v>10273</v>
      </c>
    </row>
    <row r="10503" spans="1:8" x14ac:dyDescent="0.2">
      <c r="A10503" s="1">
        <v>10573</v>
      </c>
      <c r="B10503" s="1" t="str">
        <f t="shared" si="164"/>
        <v>hinton city of</v>
      </c>
      <c r="C10503" s="1" t="b">
        <f>IF(D10503&lt;&gt;"",IF(COUNTIF($D$2:D10502, D10503), INDEX($A$2:$D$100000, MATCH(D10503, $D$2:D10502,0),1), FALSE), FALSE)</f>
        <v>0</v>
      </c>
      <c r="F10503" s="1" t="b">
        <f>IF(G10503&lt;&gt;"", IF(COUNTIF($G$2:G10502, G10503), INDEX($A$2:$G$100000, MATCH(G10503, $G$2:G10502,0),1), FALSE), FALSE)</f>
        <v>0</v>
      </c>
      <c r="G10503" s="1">
        <v>8610</v>
      </c>
      <c r="H10503" s="1" t="s">
        <v>10274</v>
      </c>
    </row>
    <row r="10504" spans="1:8" x14ac:dyDescent="0.2">
      <c r="A10504" s="1">
        <v>10574</v>
      </c>
      <c r="B10504" s="1" t="str">
        <f t="shared" si="164"/>
        <v>hill county electric coop</v>
      </c>
      <c r="C10504" s="1" t="b">
        <f>IF(D10504&lt;&gt;"",IF(COUNTIF($D$2:D10503, D10504), INDEX($A$2:$D$100000, MATCH(D10504, $D$2:D10503,0),1), FALSE), FALSE)</f>
        <v>0</v>
      </c>
      <c r="F10504" s="1" t="b">
        <f>IF(G10504&lt;&gt;"", IF(COUNTIF($G$2:G10503, G10504), INDEX($A$2:$G$100000, MATCH(G10504, $G$2:G10503,0),1), FALSE), FALSE)</f>
        <v>0</v>
      </c>
      <c r="G10504" s="1">
        <v>8620</v>
      </c>
      <c r="H10504" s="1" t="s">
        <v>10275</v>
      </c>
    </row>
    <row r="10505" spans="1:8" x14ac:dyDescent="0.2">
      <c r="A10505" s="1">
        <v>10575</v>
      </c>
      <c r="B10505" s="1" t="str">
        <f t="shared" si="164"/>
        <v>hillsboro city of</v>
      </c>
      <c r="C10505" s="1" t="b">
        <f>IF(D10505&lt;&gt;"",IF(COUNTIF($D$2:D10504, D10505), INDEX($A$2:$D$100000, MATCH(D10505, $D$2:D10504,0),1), FALSE), FALSE)</f>
        <v>0</v>
      </c>
      <c r="F10505" s="1" t="b">
        <f>IF(G10505&lt;&gt;"", IF(COUNTIF($G$2:G10504, G10505), INDEX($A$2:$G$100000, MATCH(G10505, $G$2:G10504,0),1), FALSE), FALSE)</f>
        <v>0</v>
      </c>
      <c r="G10505" s="1">
        <v>8629</v>
      </c>
      <c r="H10505" s="1" t="s">
        <v>10276</v>
      </c>
    </row>
    <row r="10506" spans="1:8" x14ac:dyDescent="0.2">
      <c r="A10506" s="1">
        <v>10576</v>
      </c>
      <c r="B10506" s="1" t="str">
        <f t="shared" si="164"/>
        <v>hill county electric coop inc</v>
      </c>
      <c r="C10506" s="1" t="b">
        <f>IF(D10506&lt;&gt;"",IF(COUNTIF($D$2:D10505, D10506), INDEX($A$2:$D$100000, MATCH(D10506, $D$2:D10505,0),1), FALSE), FALSE)</f>
        <v>0</v>
      </c>
      <c r="F10506" s="1" t="b">
        <f>IF(G10506&lt;&gt;"", IF(COUNTIF($G$2:G10505, G10506), INDEX($A$2:$G$100000, MATCH(G10506, $G$2:G10505,0),1), FALSE), FALSE)</f>
        <v>0</v>
      </c>
      <c r="G10506" s="1">
        <v>8632</v>
      </c>
      <c r="H10506" s="1" t="s">
        <v>10277</v>
      </c>
    </row>
    <row r="10507" spans="1:8" x14ac:dyDescent="0.2">
      <c r="A10507" s="1">
        <v>10577</v>
      </c>
      <c r="B10507" s="1" t="str">
        <f t="shared" si="164"/>
        <v>hobgood town of</v>
      </c>
      <c r="C10507" s="1" t="b">
        <f>IF(D10507&lt;&gt;"",IF(COUNTIF($D$2:D10506, D10507), INDEX($A$2:$D$100000, MATCH(D10507, $D$2:D10506,0),1), FALSE), FALSE)</f>
        <v>0</v>
      </c>
      <c r="F10507" s="1" t="b">
        <f>IF(G10507&lt;&gt;"", IF(COUNTIF($G$2:G10506, G10507), INDEX($A$2:$G$100000, MATCH(G10507, $G$2:G10506,0),1), FALSE), FALSE)</f>
        <v>0</v>
      </c>
      <c r="G10507" s="1">
        <v>8677</v>
      </c>
      <c r="H10507" s="1" t="s">
        <v>10278</v>
      </c>
    </row>
    <row r="10508" spans="1:8" x14ac:dyDescent="0.2">
      <c r="A10508" s="1">
        <v>10578</v>
      </c>
      <c r="B10508" s="1" t="str">
        <f t="shared" si="164"/>
        <v>aventis pharmaceuticals</v>
      </c>
      <c r="C10508" s="1" t="b">
        <f>IF(D10508&lt;&gt;"",IF(COUNTIF($D$2:D10507, D10508), INDEX($A$2:$D$100000, MATCH(D10508, $D$2:D10507,0),1), FALSE), FALSE)</f>
        <v>0</v>
      </c>
      <c r="F10508" s="1" t="b">
        <f>IF(G10508&lt;&gt;"", IF(COUNTIF($G$2:G10507, G10508), INDEX($A$2:$G$100000, MATCH(G10508, $G$2:G10507,0),1), FALSE), FALSE)</f>
        <v>0</v>
      </c>
      <c r="G10508" s="1">
        <v>8687</v>
      </c>
      <c r="H10508" s="1" t="s">
        <v>10279</v>
      </c>
    </row>
    <row r="10509" spans="1:8" x14ac:dyDescent="0.2">
      <c r="A10509" s="1">
        <v>10579</v>
      </c>
      <c r="B10509" s="1" t="str">
        <f t="shared" si="164"/>
        <v>hogansville city of</v>
      </c>
      <c r="C10509" s="1" t="b">
        <f>IF(D10509&lt;&gt;"",IF(COUNTIF($D$2:D10508, D10509), INDEX($A$2:$D$100000, MATCH(D10509, $D$2:D10508,0),1), FALSE), FALSE)</f>
        <v>0</v>
      </c>
      <c r="F10509" s="1" t="b">
        <f>IF(G10509&lt;&gt;"", IF(COUNTIF($G$2:G10508, G10509), INDEX($A$2:$G$100000, MATCH(G10509, $G$2:G10508,0),1), FALSE), FALSE)</f>
        <v>0</v>
      </c>
      <c r="G10509" s="1">
        <v>8698</v>
      </c>
      <c r="H10509" s="1" t="s">
        <v>10280</v>
      </c>
    </row>
    <row r="10510" spans="1:8" x14ac:dyDescent="0.2">
      <c r="A10510" s="1">
        <v>10580</v>
      </c>
      <c r="B10510" s="1" t="str">
        <f t="shared" si="164"/>
        <v>inland power &amp; light co</v>
      </c>
      <c r="C10510" s="1" t="b">
        <f>IF(D10510&lt;&gt;"",IF(COUNTIF($D$2:D10509, D10510), INDEX($A$2:$D$100000, MATCH(D10510, $D$2:D10509,0),1), FALSE), FALSE)</f>
        <v>0</v>
      </c>
      <c r="F10510" s="1" t="b">
        <f>IF(G10510&lt;&gt;"", IF(COUNTIF($G$2:G10509, G10510), INDEX($A$2:$G$100000, MATCH(G10510, $G$2:G10509,0),1), FALSE), FALSE)</f>
        <v>0</v>
      </c>
      <c r="G10510" s="1">
        <v>8699</v>
      </c>
      <c r="H10510" s="1" t="s">
        <v>10281</v>
      </c>
    </row>
    <row r="10511" spans="1:8" x14ac:dyDescent="0.2">
      <c r="A10511" s="1">
        <v>10581</v>
      </c>
      <c r="B10511" s="1" t="str">
        <f t="shared" si="164"/>
        <v>hohokam irrigation&amp;drainage dt</v>
      </c>
      <c r="C10511" s="1" t="b">
        <f>IF(D10511&lt;&gt;"",IF(COUNTIF($D$2:D10510, D10511), INDEX($A$2:$D$100000, MATCH(D10511, $D$2:D10510,0),1), FALSE), FALSE)</f>
        <v>0</v>
      </c>
      <c r="F10511" s="1" t="b">
        <f>IF(G10511&lt;&gt;"", IF(COUNTIF($G$2:G10510, G10511), INDEX($A$2:$G$100000, MATCH(G10511, $G$2:G10510,0),1), FALSE), FALSE)</f>
        <v>0</v>
      </c>
      <c r="G10511" s="1">
        <v>8700</v>
      </c>
      <c r="H10511" s="1" t="s">
        <v>10282</v>
      </c>
    </row>
    <row r="10512" spans="1:8" x14ac:dyDescent="0.2">
      <c r="A10512" s="1">
        <v>10582</v>
      </c>
      <c r="B10512" s="1" t="str">
        <f t="shared" si="164"/>
        <v>holbrook village of</v>
      </c>
      <c r="C10512" s="1" t="b">
        <f>IF(D10512&lt;&gt;"",IF(COUNTIF($D$2:D10511, D10512), INDEX($A$2:$D$100000, MATCH(D10512, $D$2:D10511,0),1), FALSE), FALSE)</f>
        <v>0</v>
      </c>
      <c r="F10512" s="1" t="b">
        <f>IF(G10512&lt;&gt;"", IF(COUNTIF($G$2:G10511, G10512), INDEX($A$2:$G$100000, MATCH(G10512, $G$2:G10511,0),1), FALSE), FALSE)</f>
        <v>0</v>
      </c>
      <c r="G10512" s="1">
        <v>8709</v>
      </c>
      <c r="H10512" s="1" t="s">
        <v>10283</v>
      </c>
    </row>
    <row r="10513" spans="1:8" x14ac:dyDescent="0.2">
      <c r="A10513" s="1">
        <v>10583</v>
      </c>
      <c r="B10513" s="1" t="str">
        <f t="shared" si="164"/>
        <v>holden town of</v>
      </c>
      <c r="C10513" s="1" t="b">
        <f>IF(D10513&lt;&gt;"",IF(COUNTIF($D$2:D10512, D10513), INDEX($A$2:$D$100000, MATCH(D10513, $D$2:D10512,0),1), FALSE), FALSE)</f>
        <v>0</v>
      </c>
      <c r="F10513" s="1" t="b">
        <f>IF(G10513&lt;&gt;"", IF(COUNTIF($G$2:G10512, G10513), INDEX($A$2:$G$100000, MATCH(G10513, $G$2:G10512,0),1), FALSE), FALSE)</f>
        <v>0</v>
      </c>
      <c r="G10513" s="1">
        <v>8714</v>
      </c>
      <c r="H10513" s="1" t="s">
        <v>10284</v>
      </c>
    </row>
    <row r="10514" spans="1:8" x14ac:dyDescent="0.2">
      <c r="A10514" s="1">
        <v>10584</v>
      </c>
      <c r="B10514" s="1" t="str">
        <f t="shared" si="164"/>
        <v>holden city of</v>
      </c>
      <c r="C10514" s="1" t="b">
        <f>IF(D10514&lt;&gt;"",IF(COUNTIF($D$2:D10513, D10514), INDEX($A$2:$D$100000, MATCH(D10514, $D$2:D10513,0),1), FALSE), FALSE)</f>
        <v>0</v>
      </c>
      <c r="F10514" s="1" t="b">
        <f>IF(G10514&lt;&gt;"", IF(COUNTIF($G$2:G10513, G10514), INDEX($A$2:$G$100000, MATCH(G10514, $G$2:G10513,0),1), FALSE), FALSE)</f>
        <v>0</v>
      </c>
      <c r="G10514" s="1">
        <v>8715</v>
      </c>
      <c r="H10514" s="1" t="s">
        <v>10285</v>
      </c>
    </row>
    <row r="10515" spans="1:8" x14ac:dyDescent="0.2">
      <c r="A10515" s="1">
        <v>10585</v>
      </c>
      <c r="B10515" s="1" t="str">
        <f t="shared" si="164"/>
        <v>holley village of</v>
      </c>
      <c r="C10515" s="1" t="b">
        <f>IF(D10515&lt;&gt;"",IF(COUNTIF($D$2:D10514, D10515), INDEX($A$2:$D$100000, MATCH(D10515, $D$2:D10514,0),1), FALSE), FALSE)</f>
        <v>0</v>
      </c>
      <c r="F10515" s="1" t="b">
        <f>IF(G10515&lt;&gt;"", IF(COUNTIF($G$2:G10514, G10515), INDEX($A$2:$G$100000, MATCH(G10515, $G$2:G10514,0),1), FALSE), FALSE)</f>
        <v>0</v>
      </c>
      <c r="G10515" s="1">
        <v>8733</v>
      </c>
      <c r="H10515" s="1" t="s">
        <v>10286</v>
      </c>
    </row>
    <row r="10516" spans="1:8" x14ac:dyDescent="0.2">
      <c r="A10516" s="1">
        <v>10586</v>
      </c>
      <c r="B10516" s="1" t="str">
        <f t="shared" si="164"/>
        <v>holly springs city of</v>
      </c>
      <c r="C10516" s="1" t="b">
        <f>IF(D10516&lt;&gt;"",IF(COUNTIF($D$2:D10515, D10516), INDEX($A$2:$D$100000, MATCH(D10516, $D$2:D10515,0),1), FALSE), FALSE)</f>
        <v>0</v>
      </c>
      <c r="F10516" s="1" t="b">
        <f>IF(G10516&lt;&gt;"", IF(COUNTIF($G$2:G10515, G10516), INDEX($A$2:$G$100000, MATCH(G10516, $G$2:G10515,0),1), FALSE), FALSE)</f>
        <v>0</v>
      </c>
      <c r="G10516" s="1">
        <v>8748</v>
      </c>
      <c r="H10516" s="1" t="s">
        <v>10287</v>
      </c>
    </row>
    <row r="10517" spans="1:8" x14ac:dyDescent="0.2">
      <c r="A10517" s="1">
        <v>10587</v>
      </c>
      <c r="B10517" s="1" t="str">
        <f t="shared" si="164"/>
        <v>holmes-wayne electric coop inc</v>
      </c>
      <c r="C10517" s="1" t="b">
        <f>IF(D10517&lt;&gt;"",IF(COUNTIF($D$2:D10516, D10517), INDEX($A$2:$D$100000, MATCH(D10517, $D$2:D10516,0),1), FALSE), FALSE)</f>
        <v>0</v>
      </c>
      <c r="F10517" s="1" t="b">
        <f>IF(G10517&lt;&gt;"", IF(COUNTIF($G$2:G10516, G10517), INDEX($A$2:$G$100000, MATCH(G10517, $G$2:G10516,0),1), FALSE), FALSE)</f>
        <v>0</v>
      </c>
      <c r="G10517" s="1">
        <v>8761</v>
      </c>
      <c r="H10517" s="1" t="s">
        <v>10288</v>
      </c>
    </row>
    <row r="10518" spans="1:8" x14ac:dyDescent="0.2">
      <c r="A10518" s="1">
        <v>10588</v>
      </c>
      <c r="B10518" s="1" t="str">
        <f t="shared" si="164"/>
        <v>holston electric coop inc</v>
      </c>
      <c r="C10518" s="1" t="b">
        <f>IF(D10518&lt;&gt;"",IF(COUNTIF($D$2:D10517, D10518), INDEX($A$2:$D$100000, MATCH(D10518, $D$2:D10517,0),1), FALSE), FALSE)</f>
        <v>0</v>
      </c>
      <c r="F10518" s="1" t="b">
        <f>IF(G10518&lt;&gt;"", IF(COUNTIF($G$2:G10517, G10518), INDEX($A$2:$G$100000, MATCH(G10518, $G$2:G10517,0),1), FALSE), FALSE)</f>
        <v>0</v>
      </c>
      <c r="G10518" s="1">
        <v>8764</v>
      </c>
      <c r="H10518" s="1" t="s">
        <v>10289</v>
      </c>
    </row>
    <row r="10519" spans="1:8" x14ac:dyDescent="0.2">
      <c r="A10519" s="1">
        <v>10589</v>
      </c>
      <c r="B10519" s="1" t="str">
        <f t="shared" si="164"/>
        <v>holyoke city of</v>
      </c>
      <c r="C10519" s="1" t="b">
        <f>IF(D10519&lt;&gt;"",IF(COUNTIF($D$2:D10518, D10519), INDEX($A$2:$D$100000, MATCH(D10519, $D$2:D10518,0),1), FALSE), FALSE)</f>
        <v>0</v>
      </c>
      <c r="F10519" s="1" t="b">
        <f>IF(G10519&lt;&gt;"", IF(COUNTIF($G$2:G10518, G10519), INDEX($A$2:$G$100000, MATCH(G10519, $G$2:G10518,0),1), FALSE), FALSE)</f>
        <v>0</v>
      </c>
      <c r="G10519" s="1">
        <v>8774</v>
      </c>
      <c r="H10519" s="1" t="s">
        <v>10290</v>
      </c>
    </row>
    <row r="10520" spans="1:8" x14ac:dyDescent="0.2">
      <c r="A10520" s="1">
        <v>10590</v>
      </c>
      <c r="B10520" s="1" t="str">
        <f t="shared" si="164"/>
        <v>exelon energy co</v>
      </c>
      <c r="C10520" s="1" t="b">
        <f>IF(D10520&lt;&gt;"",IF(COUNTIF($D$2:D10519, D10520), INDEX($A$2:$D$100000, MATCH(D10520, $D$2:D10519,0),1), FALSE), FALSE)</f>
        <v>0</v>
      </c>
      <c r="F10520" s="1" t="b">
        <f>IF(G10520&lt;&gt;"", IF(COUNTIF($G$2:G10519, G10520), INDEX($A$2:$G$100000, MATCH(G10520, $G$2:G10519,0),1), FALSE), FALSE)</f>
        <v>0</v>
      </c>
      <c r="G10520" s="1">
        <v>8775</v>
      </c>
      <c r="H10520" s="1" t="s">
        <v>10291</v>
      </c>
    </row>
    <row r="10521" spans="1:8" x14ac:dyDescent="0.2">
      <c r="A10521" s="1">
        <v>10591</v>
      </c>
      <c r="B10521" s="1" t="str">
        <f t="shared" si="164"/>
        <v>holyoke city of</v>
      </c>
      <c r="C10521" s="1" t="b">
        <f>IF(D10521&lt;&gt;"",IF(COUNTIF($D$2:D10520, D10521), INDEX($A$2:$D$100000, MATCH(D10521, $D$2:D10520,0),1), FALSE), FALSE)</f>
        <v>0</v>
      </c>
      <c r="F10521" s="1" t="b">
        <f>IF(G10521&lt;&gt;"", IF(COUNTIF($G$2:G10520, G10521), INDEX($A$2:$G$100000, MATCH(G10521, $G$2:G10520,0),1), FALSE), FALSE)</f>
        <v>0</v>
      </c>
      <c r="G10521" s="1">
        <v>8777</v>
      </c>
      <c r="H10521" s="1" t="s">
        <v>10290</v>
      </c>
    </row>
    <row r="10522" spans="1:8" x14ac:dyDescent="0.2">
      <c r="A10522" s="1">
        <v>10592</v>
      </c>
      <c r="B10522" s="1" t="str">
        <f t="shared" si="164"/>
        <v>holyoke power &amp; electric co</v>
      </c>
      <c r="C10522" s="1" t="b">
        <f>IF(D10522&lt;&gt;"",IF(COUNTIF($D$2:D10521, D10522), INDEX($A$2:$D$100000, MATCH(D10522, $D$2:D10521,0),1), FALSE), FALSE)</f>
        <v>0</v>
      </c>
      <c r="F10522" s="1" t="b">
        <f>IF(G10522&lt;&gt;"", IF(COUNTIF($G$2:G10521, G10522), INDEX($A$2:$G$100000, MATCH(G10522, $G$2:G10521,0),1), FALSE), FALSE)</f>
        <v>0</v>
      </c>
      <c r="G10522" s="1">
        <v>8778</v>
      </c>
      <c r="H10522" s="1" t="s">
        <v>10292</v>
      </c>
    </row>
    <row r="10523" spans="1:8" x14ac:dyDescent="0.2">
      <c r="A10523" s="1">
        <v>10593</v>
      </c>
      <c r="B10523" s="1" t="str">
        <f t="shared" si="164"/>
        <v>fox islands electric coop inc</v>
      </c>
      <c r="C10523" s="1" t="b">
        <f>IF(D10523&lt;&gt;"",IF(COUNTIF($D$2:D10522, D10523), INDEX($A$2:$D$100000, MATCH(D10523, $D$2:D10522,0),1), FALSE), FALSE)</f>
        <v>0</v>
      </c>
      <c r="F10523" s="1" t="b">
        <f>IF(G10523&lt;&gt;"", IF(COUNTIF($G$2:G10522, G10523), INDEX($A$2:$G$100000, MATCH(G10523, $G$2:G10522,0),1), FALSE), FALSE)</f>
        <v>0</v>
      </c>
      <c r="G10523" s="1">
        <v>8780</v>
      </c>
      <c r="H10523" s="1" t="s">
        <v>10293</v>
      </c>
    </row>
    <row r="10524" spans="1:8" x14ac:dyDescent="0.2">
      <c r="A10524" s="1">
        <v>10594</v>
      </c>
      <c r="B10524" s="1" t="str">
        <f t="shared" si="164"/>
        <v>holyrood city of</v>
      </c>
      <c r="C10524" s="1" t="b">
        <f>IF(D10524&lt;&gt;"",IF(COUNTIF($D$2:D10523, D10524), INDEX($A$2:$D$100000, MATCH(D10524, $D$2:D10523,0),1), FALSE), FALSE)</f>
        <v>0</v>
      </c>
      <c r="F10524" s="1" t="b">
        <f>IF(G10524&lt;&gt;"", IF(COUNTIF($G$2:G10523, G10524), INDEX($A$2:$G$100000, MATCH(G10524, $G$2:G10523,0),1), FALSE), FALSE)</f>
        <v>0</v>
      </c>
      <c r="G10524" s="1">
        <v>8781</v>
      </c>
      <c r="H10524" s="1" t="s">
        <v>10294</v>
      </c>
    </row>
    <row r="10525" spans="1:8" x14ac:dyDescent="0.2">
      <c r="A10525" s="1">
        <v>10595</v>
      </c>
      <c r="B10525" s="1" t="str">
        <f t="shared" si="164"/>
        <v>home light &amp; power co</v>
      </c>
      <c r="C10525" s="1" t="b">
        <f>IF(D10525&lt;&gt;"",IF(COUNTIF($D$2:D10524, D10525), INDEX($A$2:$D$100000, MATCH(D10525, $D$2:D10524,0),1), FALSE), FALSE)</f>
        <v>0</v>
      </c>
      <c r="F10525" s="1" t="b">
        <f>IF(G10525&lt;&gt;"", IF(COUNTIF($G$2:G10524, G10525), INDEX($A$2:$G$100000, MATCH(G10525, $G$2:G10524,0),1), FALSE), FALSE)</f>
        <v>0</v>
      </c>
      <c r="G10525" s="1">
        <v>8784</v>
      </c>
      <c r="H10525" s="1" t="s">
        <v>10295</v>
      </c>
    </row>
    <row r="10526" spans="1:8" x14ac:dyDescent="0.2">
      <c r="A10526" s="1">
        <v>10596</v>
      </c>
      <c r="B10526" s="1" t="str">
        <f t="shared" si="164"/>
        <v>horry electric coop inc</v>
      </c>
      <c r="C10526" s="1" t="b">
        <f>IF(D10526&lt;&gt;"",IF(COUNTIF($D$2:D10525, D10526), INDEX($A$2:$D$100000, MATCH(D10526, $D$2:D10525,0),1), FALSE), FALSE)</f>
        <v>0</v>
      </c>
      <c r="F10526" s="1" t="b">
        <f>IF(G10526&lt;&gt;"", IF(COUNTIF($G$2:G10525, G10526), INDEX($A$2:$G$100000, MATCH(G10526, $G$2:G10525,0),1), FALSE), FALSE)</f>
        <v>0</v>
      </c>
      <c r="G10526" s="1">
        <v>8786</v>
      </c>
      <c r="H10526" s="1" t="s">
        <v>10296</v>
      </c>
    </row>
    <row r="10527" spans="1:8" x14ac:dyDescent="0.2">
      <c r="A10527" s="1">
        <v>10597</v>
      </c>
      <c r="B10527" s="1" t="str">
        <f t="shared" si="164"/>
        <v>hingham city of</v>
      </c>
      <c r="C10527" s="1" t="b">
        <f>IF(D10527&lt;&gt;"",IF(COUNTIF($D$2:D10526, D10527), INDEX($A$2:$D$100000, MATCH(D10527, $D$2:D10526,0),1), FALSE), FALSE)</f>
        <v>0</v>
      </c>
      <c r="F10527" s="1" t="b">
        <f>IF(G10527&lt;&gt;"", IF(COUNTIF($G$2:G10526, G10527), INDEX($A$2:$G$100000, MATCH(G10527, $G$2:G10526,0),1), FALSE), FALSE)</f>
        <v>0</v>
      </c>
      <c r="G10527" s="1">
        <v>8796</v>
      </c>
      <c r="H10527" s="1" t="s">
        <v>10297</v>
      </c>
    </row>
    <row r="10528" spans="1:8" x14ac:dyDescent="0.2">
      <c r="A10528" s="1">
        <v>10598</v>
      </c>
      <c r="B10528" s="1" t="str">
        <f t="shared" si="164"/>
        <v>hominy city of</v>
      </c>
      <c r="C10528" s="1" t="b">
        <f>IF(D10528&lt;&gt;"",IF(COUNTIF($D$2:D10527, D10528), INDEX($A$2:$D$100000, MATCH(D10528, $D$2:D10527,0),1), FALSE), FALSE)</f>
        <v>0</v>
      </c>
      <c r="F10528" s="1" t="b">
        <f>IF(G10528&lt;&gt;"", IF(COUNTIF($G$2:G10527, G10528), INDEX($A$2:$G$100000, MATCH(G10528, $G$2:G10527,0),1), FALSE), FALSE)</f>
        <v>0</v>
      </c>
      <c r="G10528" s="1">
        <v>8799</v>
      </c>
      <c r="H10528" s="1" t="s">
        <v>10298</v>
      </c>
    </row>
    <row r="10529" spans="1:8" x14ac:dyDescent="0.2">
      <c r="A10529" s="1">
        <v>10599</v>
      </c>
      <c r="B10529" s="1" t="str">
        <f t="shared" si="164"/>
        <v>hondo city of</v>
      </c>
      <c r="C10529" s="1" t="b">
        <f>IF(D10529&lt;&gt;"",IF(COUNTIF($D$2:D10528, D10529), INDEX($A$2:$D$100000, MATCH(D10529, $D$2:D10528,0),1), FALSE), FALSE)</f>
        <v>0</v>
      </c>
      <c r="F10529" s="1" t="b">
        <f>IF(G10529&lt;&gt;"", IF(COUNTIF($G$2:G10528, G10529), INDEX($A$2:$G$100000, MATCH(G10529, $G$2:G10528,0),1), FALSE), FALSE)</f>
        <v>0</v>
      </c>
      <c r="G10529" s="1">
        <v>8801</v>
      </c>
      <c r="H10529" s="1" t="s">
        <v>10299</v>
      </c>
    </row>
    <row r="10530" spans="1:8" x14ac:dyDescent="0.2">
      <c r="A10530" s="1">
        <v>10600</v>
      </c>
      <c r="B10530" s="1" t="str">
        <f t="shared" si="164"/>
        <v>hoonah city of</v>
      </c>
      <c r="C10530" s="1" t="b">
        <f>IF(D10530&lt;&gt;"",IF(COUNTIF($D$2:D10529, D10530), INDEX($A$2:$D$100000, MATCH(D10530, $D$2:D10529,0),1), FALSE), FALSE)</f>
        <v>0</v>
      </c>
      <c r="F10530" s="1" t="b">
        <f>IF(G10530&lt;&gt;"", IF(COUNTIF($G$2:G10529, G10530), INDEX($A$2:$G$100000, MATCH(G10530, $G$2:G10529,0),1), FALSE), FALSE)</f>
        <v>0</v>
      </c>
      <c r="G10530" s="1">
        <v>8814</v>
      </c>
      <c r="H10530" s="1" t="s">
        <v>10300</v>
      </c>
    </row>
    <row r="10531" spans="1:8" x14ac:dyDescent="0.2">
      <c r="A10531" s="1">
        <v>10601</v>
      </c>
      <c r="B10531" s="1" t="str">
        <f t="shared" si="164"/>
        <v>hopewell cogeneration inc</v>
      </c>
      <c r="C10531" s="1" t="b">
        <f>IF(D10531&lt;&gt;"",IF(COUNTIF($D$2:D10530, D10531), INDEX($A$2:$D$100000, MATCH(D10531, $D$2:D10530,0),1), FALSE), FALSE)</f>
        <v>0</v>
      </c>
      <c r="F10531" s="1" t="b">
        <f>IF(G10531&lt;&gt;"", IF(COUNTIF($G$2:G10530, G10531), INDEX($A$2:$G$100000, MATCH(G10531, $G$2:G10530,0),1), FALSE), FALSE)</f>
        <v>0</v>
      </c>
      <c r="G10531" s="1">
        <v>8819</v>
      </c>
      <c r="H10531" s="1" t="s">
        <v>10301</v>
      </c>
    </row>
    <row r="10532" spans="1:8" x14ac:dyDescent="0.2">
      <c r="A10532" s="1">
        <v>10602</v>
      </c>
      <c r="B10532" s="1" t="str">
        <f t="shared" si="164"/>
        <v>m j m electric coop inc</v>
      </c>
      <c r="C10532" s="1" t="b">
        <f>IF(D10532&lt;&gt;"",IF(COUNTIF($D$2:D10531, D10532), INDEX($A$2:$D$100000, MATCH(D10532, $D$2:D10531,0),1), FALSE), FALSE)</f>
        <v>0</v>
      </c>
      <c r="F10532" s="1" t="b">
        <f>IF(G10532&lt;&gt;"", IF(COUNTIF($G$2:G10531, G10532), INDEX($A$2:$G$100000, MATCH(G10532, $G$2:G10531,0),1), FALSE), FALSE)</f>
        <v>0</v>
      </c>
      <c r="G10532" s="1">
        <v>8824</v>
      </c>
      <c r="H10532" s="1" t="s">
        <v>10302</v>
      </c>
    </row>
    <row r="10533" spans="1:8" x14ac:dyDescent="0.2">
      <c r="A10533" s="1">
        <v>10603</v>
      </c>
      <c r="B10533" s="1" t="str">
        <f t="shared" si="164"/>
        <v>hookerton town of</v>
      </c>
      <c r="C10533" s="1" t="b">
        <f>IF(D10533&lt;&gt;"",IF(COUNTIF($D$2:D10532, D10533), INDEX($A$2:$D$100000, MATCH(D10533, $D$2:D10532,0),1), FALSE), FALSE)</f>
        <v>0</v>
      </c>
      <c r="F10533" s="1" t="b">
        <f>IF(G10533&lt;&gt;"", IF(COUNTIF($G$2:G10532, G10533), INDEX($A$2:$G$100000, MATCH(G10533, $G$2:G10532,0),1), FALSE), FALSE)</f>
        <v>0</v>
      </c>
      <c r="G10533" s="1">
        <v>8825</v>
      </c>
      <c r="H10533" s="1" t="s">
        <v>10303</v>
      </c>
    </row>
    <row r="10534" spans="1:8" x14ac:dyDescent="0.2">
      <c r="A10534" s="1">
        <v>10604</v>
      </c>
      <c r="B10534" s="1" t="str">
        <f t="shared" si="164"/>
        <v>hooversville boro elec lgt co</v>
      </c>
      <c r="C10534" s="1" t="b">
        <f>IF(D10534&lt;&gt;"",IF(COUNTIF($D$2:D10533, D10534), INDEX($A$2:$D$100000, MATCH(D10534, $D$2:D10533,0),1), FALSE), FALSE)</f>
        <v>0</v>
      </c>
      <c r="F10534" s="1" t="b">
        <f>IF(G10534&lt;&gt;"", IF(COUNTIF($G$2:G10533, G10534), INDEX($A$2:$G$100000, MATCH(G10534, $G$2:G10533,0),1), FALSE), FALSE)</f>
        <v>0</v>
      </c>
      <c r="G10534" s="1">
        <v>8826</v>
      </c>
      <c r="H10534" s="1" t="s">
        <v>10304</v>
      </c>
    </row>
    <row r="10535" spans="1:8" x14ac:dyDescent="0.2">
      <c r="A10535" s="1">
        <v>10605</v>
      </c>
      <c r="B10535" s="1" t="str">
        <f t="shared" si="164"/>
        <v>hood river electric coop</v>
      </c>
      <c r="C10535" s="1" t="b">
        <f>IF(D10535&lt;&gt;"",IF(COUNTIF($D$2:D10534, D10535), INDEX($A$2:$D$100000, MATCH(D10535, $D$2:D10534,0),1), FALSE), FALSE)</f>
        <v>0</v>
      </c>
      <c r="F10535" s="1" t="b">
        <f>IF(G10535&lt;&gt;"", IF(COUNTIF($G$2:G10534, G10535), INDEX($A$2:$G$100000, MATCH(G10535, $G$2:G10534,0),1), FALSE), FALSE)</f>
        <v>0</v>
      </c>
      <c r="G10535" s="1">
        <v>8830</v>
      </c>
      <c r="H10535" s="1" t="s">
        <v>10305</v>
      </c>
    </row>
    <row r="10536" spans="1:8" x14ac:dyDescent="0.2">
      <c r="A10536" s="1">
        <v>10606</v>
      </c>
      <c r="B10536" s="1" t="str">
        <f t="shared" si="164"/>
        <v>home light &amp; power co</v>
      </c>
      <c r="C10536" s="1" t="b">
        <f>IF(D10536&lt;&gt;"",IF(COUNTIF($D$2:D10535, D10536), INDEX($A$2:$D$100000, MATCH(D10536, $D$2:D10535,0),1), FALSE), FALSE)</f>
        <v>0</v>
      </c>
      <c r="F10536" s="1" t="b">
        <f>IF(G10536&lt;&gt;"", IF(COUNTIF($G$2:G10535, G10536), INDEX($A$2:$G$100000, MATCH(G10536, $G$2:G10535,0),1), FALSE), FALSE)</f>
        <v>0</v>
      </c>
      <c r="G10536" s="1">
        <v>8837</v>
      </c>
      <c r="H10536" s="1" t="s">
        <v>10295</v>
      </c>
    </row>
    <row r="10537" spans="1:8" x14ac:dyDescent="0.2">
      <c r="A10537" s="1">
        <v>10607</v>
      </c>
      <c r="B10537" s="1" t="str">
        <f t="shared" si="164"/>
        <v>hope city of</v>
      </c>
      <c r="C10537" s="1" t="b">
        <f>IF(D10537&lt;&gt;"",IF(COUNTIF($D$2:D10536, D10537), INDEX($A$2:$D$100000, MATCH(D10537, $D$2:D10536,0),1), FALSE), FALSE)</f>
        <v>0</v>
      </c>
      <c r="F10537" s="1" t="b">
        <f>IF(G10537&lt;&gt;"", IF(COUNTIF($G$2:G10536, G10537), INDEX($A$2:$G$100000, MATCH(G10537, $G$2:G10536,0),1), FALSE), FALSE)</f>
        <v>0</v>
      </c>
      <c r="G10537" s="1">
        <v>8840</v>
      </c>
      <c r="H10537" s="1" t="s">
        <v>10306</v>
      </c>
    </row>
    <row r="10538" spans="1:8" x14ac:dyDescent="0.2">
      <c r="A10538" s="1">
        <v>10608</v>
      </c>
      <c r="B10538" s="1" t="str">
        <f t="shared" si="164"/>
        <v>horizon electric coop inc</v>
      </c>
      <c r="C10538" s="1" t="b">
        <f>IF(D10538&lt;&gt;"",IF(COUNTIF($D$2:D10537, D10538), INDEX($A$2:$D$100000, MATCH(D10538, $D$2:D10537,0),1), FALSE), FALSE)</f>
        <v>0</v>
      </c>
      <c r="F10538" s="1" t="b">
        <f>IF(G10538&lt;&gt;"", IF(COUNTIF($G$2:G10537, G10538), INDEX($A$2:$G$100000, MATCH(G10538, $G$2:G10537,0),1), FALSE), FALSE)</f>
        <v>0</v>
      </c>
      <c r="G10538" s="1">
        <v>8843</v>
      </c>
      <c r="H10538" s="1" t="s">
        <v>10307</v>
      </c>
    </row>
    <row r="10539" spans="1:8" x14ac:dyDescent="0.2">
      <c r="A10539" s="1">
        <v>10609</v>
      </c>
      <c r="B10539" s="1" t="str">
        <f t="shared" si="164"/>
        <v>hopkinsville city of</v>
      </c>
      <c r="C10539" s="1" t="b">
        <f>IF(D10539&lt;&gt;"",IF(COUNTIF($D$2:D10538, D10539), INDEX($A$2:$D$100000, MATCH(D10539, $D$2:D10538,0),1), FALSE), FALSE)</f>
        <v>0</v>
      </c>
      <c r="F10539" s="1" t="b">
        <f>IF(G10539&lt;&gt;"", IF(COUNTIF($G$2:G10538, G10539), INDEX($A$2:$G$100000, MATCH(G10539, $G$2:G10538,0),1), FALSE), FALSE)</f>
        <v>0</v>
      </c>
      <c r="G10539" s="1">
        <v>8846</v>
      </c>
      <c r="H10539" s="1" t="s">
        <v>10308</v>
      </c>
    </row>
    <row r="10540" spans="1:8" x14ac:dyDescent="0.2">
      <c r="A10540" s="1">
        <v>10610</v>
      </c>
      <c r="B10540" s="1" t="str">
        <f t="shared" si="164"/>
        <v>horne, roger</v>
      </c>
      <c r="C10540" s="1" t="b">
        <f>IF(D10540&lt;&gt;"",IF(COUNTIF($D$2:D10539, D10540), INDEX($A$2:$D$100000, MATCH(D10540, $D$2:D10539,0),1), FALSE), FALSE)</f>
        <v>0</v>
      </c>
      <c r="F10540" s="1" t="b">
        <f>IF(G10540&lt;&gt;"", IF(COUNTIF($G$2:G10539, G10540), INDEX($A$2:$G$100000, MATCH(G10540, $G$2:G10539,0),1), FALSE), FALSE)</f>
        <v>0</v>
      </c>
      <c r="G10540" s="1">
        <v>8855</v>
      </c>
      <c r="H10540" s="1" t="s">
        <v>10309</v>
      </c>
    </row>
    <row r="10541" spans="1:8" x14ac:dyDescent="0.2">
      <c r="A10541" s="1">
        <v>10611</v>
      </c>
      <c r="B10541" s="1" t="str">
        <f t="shared" si="164"/>
        <v>horton city of</v>
      </c>
      <c r="C10541" s="1" t="b">
        <f>IF(D10541&lt;&gt;"",IF(COUNTIF($D$2:D10540, D10541), INDEX($A$2:$D$100000, MATCH(D10541, $D$2:D10540,0),1), FALSE), FALSE)</f>
        <v>0</v>
      </c>
      <c r="F10541" s="1" t="b">
        <f>IF(G10541&lt;&gt;"", IF(COUNTIF($G$2:G10540, G10541), INDEX($A$2:$G$100000, MATCH(G10541, $G$2:G10540,0),1), FALSE), FALSE)</f>
        <v>0</v>
      </c>
      <c r="G10541" s="1">
        <v>8871</v>
      </c>
      <c r="H10541" s="1" t="s">
        <v>10310</v>
      </c>
    </row>
    <row r="10542" spans="1:8" x14ac:dyDescent="0.2">
      <c r="A10542" s="1">
        <v>10612</v>
      </c>
      <c r="B10542" s="1" t="str">
        <f t="shared" si="164"/>
        <v>houlton water co</v>
      </c>
      <c r="C10542" s="1" t="b">
        <f>IF(D10542&lt;&gt;"",IF(COUNTIF($D$2:D10541, D10542), INDEX($A$2:$D$100000, MATCH(D10542, $D$2:D10541,0),1), FALSE), FALSE)</f>
        <v>0</v>
      </c>
      <c r="F10542" s="1" t="b">
        <f>IF(G10542&lt;&gt;"", IF(COUNTIF($G$2:G10541, G10542), INDEX($A$2:$G$100000, MATCH(G10542, $G$2:G10541,0),1), FALSE), FALSE)</f>
        <v>0</v>
      </c>
      <c r="G10542" s="1">
        <v>8883</v>
      </c>
      <c r="H10542" s="1" t="s">
        <v>10311</v>
      </c>
    </row>
    <row r="10543" spans="1:8" x14ac:dyDescent="0.2">
      <c r="A10543" s="1">
        <v>10613</v>
      </c>
      <c r="B10543" s="1" t="str">
        <f t="shared" si="164"/>
        <v>houston city of</v>
      </c>
      <c r="C10543" s="1" t="b">
        <f>IF(D10543&lt;&gt;"",IF(COUNTIF($D$2:D10542, D10543), INDEX($A$2:$D$100000, MATCH(D10543, $D$2:D10542,0),1), FALSE), FALSE)</f>
        <v>0</v>
      </c>
      <c r="F10543" s="1" t="b">
        <f>IF(G10543&lt;&gt;"", IF(COUNTIF($G$2:G10542, G10543), INDEX($A$2:$G$100000, MATCH(G10543, $G$2:G10542,0),1), FALSE), FALSE)</f>
        <v>0</v>
      </c>
      <c r="G10543" s="1">
        <v>8896</v>
      </c>
      <c r="H10543" s="1" t="s">
        <v>10312</v>
      </c>
    </row>
    <row r="10544" spans="1:8" x14ac:dyDescent="0.2">
      <c r="A10544" s="1">
        <v>10614</v>
      </c>
      <c r="B10544" s="1" t="str">
        <f t="shared" si="164"/>
        <v>houston county elec coop inc</v>
      </c>
      <c r="C10544" s="1" t="b">
        <f>IF(D10544&lt;&gt;"",IF(COUNTIF($D$2:D10543, D10544), INDEX($A$2:$D$100000, MATCH(D10544, $D$2:D10543,0),1), FALSE), FALSE)</f>
        <v>0</v>
      </c>
      <c r="F10544" s="1" t="b">
        <f>IF(G10544&lt;&gt;"", IF(COUNTIF($G$2:G10543, G10544), INDEX($A$2:$G$100000, MATCH(G10544, $G$2:G10543,0),1), FALSE), FALSE)</f>
        <v>0</v>
      </c>
      <c r="G10544" s="1">
        <v>8898</v>
      </c>
      <c r="H10544" s="1" t="s">
        <v>10313</v>
      </c>
    </row>
    <row r="10545" spans="1:8" x14ac:dyDescent="0.2">
      <c r="A10545" s="1">
        <v>10615</v>
      </c>
      <c r="B10545" s="1" t="str">
        <f t="shared" si="164"/>
        <v>howard electric coop</v>
      </c>
      <c r="C10545" s="1" t="b">
        <f>IF(D10545&lt;&gt;"",IF(COUNTIF($D$2:D10544, D10545), INDEX($A$2:$D$100000, MATCH(D10545, $D$2:D10544,0),1), FALSE), FALSE)</f>
        <v>0</v>
      </c>
      <c r="F10545" s="1" t="b">
        <f>IF(G10545&lt;&gt;"", IF(COUNTIF($G$2:G10544, G10545), INDEX($A$2:$G$100000, MATCH(G10545, $G$2:G10544,0),1), FALSE), FALSE)</f>
        <v>0</v>
      </c>
      <c r="G10545" s="1">
        <v>8911</v>
      </c>
      <c r="H10545" s="1" t="s">
        <v>10314</v>
      </c>
    </row>
    <row r="10546" spans="1:8" x14ac:dyDescent="0.2">
      <c r="A10546" s="1">
        <v>10616</v>
      </c>
      <c r="B10546" s="1" t="str">
        <f t="shared" si="164"/>
        <v>howard city of</v>
      </c>
      <c r="C10546" s="1" t="b">
        <f>IF(D10546&lt;&gt;"",IF(COUNTIF($D$2:D10545, D10546), INDEX($A$2:$D$100000, MATCH(D10546, $D$2:D10545,0),1), FALSE), FALSE)</f>
        <v>0</v>
      </c>
      <c r="F10546" s="1" t="b">
        <f>IF(G10546&lt;&gt;"", IF(COUNTIF($G$2:G10545, G10546), INDEX($A$2:$G$100000, MATCH(G10546, $G$2:G10545,0),1), FALSE), FALSE)</f>
        <v>0</v>
      </c>
      <c r="G10546" s="1">
        <v>8919</v>
      </c>
      <c r="H10546" s="1" t="s">
        <v>10315</v>
      </c>
    </row>
    <row r="10547" spans="1:8" x14ac:dyDescent="0.2">
      <c r="A10547" s="1">
        <v>10617</v>
      </c>
      <c r="B10547" s="1" t="str">
        <f t="shared" si="164"/>
        <v>howard greeley rural p p d</v>
      </c>
      <c r="C10547" s="1" t="b">
        <f>IF(D10547&lt;&gt;"",IF(COUNTIF($D$2:D10546, D10547), INDEX($A$2:$D$100000, MATCH(D10547, $D$2:D10546,0),1), FALSE), FALSE)</f>
        <v>0</v>
      </c>
      <c r="F10547" s="1" t="b">
        <f>IF(G10547&lt;&gt;"", IF(COUNTIF($G$2:G10546, G10547), INDEX($A$2:$G$100000, MATCH(G10547, $G$2:G10546,0),1), FALSE), FALSE)</f>
        <v>0</v>
      </c>
      <c r="G10547" s="1">
        <v>8924</v>
      </c>
      <c r="H10547" s="1" t="s">
        <v>10316</v>
      </c>
    </row>
    <row r="10548" spans="1:8" x14ac:dyDescent="0.2">
      <c r="A10548" s="1">
        <v>10618</v>
      </c>
      <c r="B10548" s="1" t="str">
        <f t="shared" si="164"/>
        <v>hot springs rural el assn inc</v>
      </c>
      <c r="C10548" s="1" t="b">
        <f>IF(D10548&lt;&gt;"",IF(COUNTIF($D$2:D10547, D10548), INDEX($A$2:$D$100000, MATCH(D10548, $D$2:D10547,0),1), FALSE), FALSE)</f>
        <v>0</v>
      </c>
      <c r="F10548" s="1" t="b">
        <f>IF(G10548&lt;&gt;"", IF(COUNTIF($G$2:G10547, G10548), INDEX($A$2:$G$100000, MATCH(G10548, $G$2:G10547,0),1), FALSE), FALSE)</f>
        <v>0</v>
      </c>
      <c r="G10548" s="1">
        <v>8926</v>
      </c>
      <c r="H10548" s="1" t="s">
        <v>10317</v>
      </c>
    </row>
    <row r="10549" spans="1:8" x14ac:dyDescent="0.2">
      <c r="A10549" s="1">
        <v>10619</v>
      </c>
      <c r="B10549" s="1" t="str">
        <f t="shared" si="164"/>
        <v>howell-oregon elec coop inc</v>
      </c>
      <c r="C10549" s="1" t="b">
        <f>IF(D10549&lt;&gt;"",IF(COUNTIF($D$2:D10548, D10549), INDEX($A$2:$D$100000, MATCH(D10549, $D$2:D10548,0),1), FALSE), FALSE)</f>
        <v>0</v>
      </c>
      <c r="F10549" s="1" t="b">
        <f>IF(G10549&lt;&gt;"", IF(COUNTIF($G$2:G10548, G10549), INDEX($A$2:$G$100000, MATCH(G10549, $G$2:G10548,0),1), FALSE), FALSE)</f>
        <v>0</v>
      </c>
      <c r="G10549" s="1">
        <v>8934</v>
      </c>
      <c r="H10549" s="1" t="s">
        <v>10318</v>
      </c>
    </row>
    <row r="10550" spans="1:8" x14ac:dyDescent="0.2">
      <c r="A10550" s="1">
        <v>10620</v>
      </c>
      <c r="B10550" s="1" t="str">
        <f t="shared" si="164"/>
        <v>hinson power company</v>
      </c>
      <c r="C10550" s="1" t="b">
        <f>IF(D10550&lt;&gt;"",IF(COUNTIF($D$2:D10549, D10550), INDEX($A$2:$D$100000, MATCH(D10550, $D$2:D10549,0),1), FALSE), FALSE)</f>
        <v>0</v>
      </c>
      <c r="F10550" s="1" t="b">
        <f>IF(G10550&lt;&gt;"", IF(COUNTIF($G$2:G10549, G10550), INDEX($A$2:$G$100000, MATCH(G10550, $G$2:G10549,0),1), FALSE), FALSE)</f>
        <v>0</v>
      </c>
      <c r="G10550" s="1">
        <v>8936</v>
      </c>
      <c r="H10550" s="1" t="s">
        <v>10319</v>
      </c>
    </row>
    <row r="10551" spans="1:8" x14ac:dyDescent="0.2">
      <c r="A10551" s="1">
        <v>10621</v>
      </c>
      <c r="B10551" s="1" t="str">
        <f t="shared" si="164"/>
        <v>hubbard city of</v>
      </c>
      <c r="C10551" s="1" t="b">
        <f>IF(D10551&lt;&gt;"",IF(COUNTIF($D$2:D10550, D10551), INDEX($A$2:$D$100000, MATCH(D10551, $D$2:D10550,0),1), FALSE), FALSE)</f>
        <v>0</v>
      </c>
      <c r="F10551" s="1" t="b">
        <f>IF(G10551&lt;&gt;"", IF(COUNTIF($G$2:G10550, G10551), INDEX($A$2:$G$100000, MATCH(G10551, $G$2:G10550,0),1), FALSE), FALSE)</f>
        <v>0</v>
      </c>
      <c r="G10551" s="1">
        <v>8949</v>
      </c>
      <c r="H10551" s="1" t="s">
        <v>10320</v>
      </c>
    </row>
    <row r="10552" spans="1:8" x14ac:dyDescent="0.2">
      <c r="A10552" s="1">
        <v>10622</v>
      </c>
      <c r="B10552" s="1" t="str">
        <f t="shared" si="164"/>
        <v>city of hudson</v>
      </c>
      <c r="C10552" s="1" t="b">
        <f>IF(D10552&lt;&gt;"",IF(COUNTIF($D$2:D10551, D10552), INDEX($A$2:$D$100000, MATCH(D10552, $D$2:D10551,0),1), FALSE), FALSE)</f>
        <v>0</v>
      </c>
      <c r="F10552" s="1" t="b">
        <f>IF(G10552&lt;&gt;"", IF(COUNTIF($G$2:G10551, G10552), INDEX($A$2:$G$100000, MATCH(G10552, $G$2:G10551,0),1), FALSE), FALSE)</f>
        <v>0</v>
      </c>
      <c r="G10552" s="1">
        <v>8966</v>
      </c>
      <c r="H10552" s="1" t="s">
        <v>10321</v>
      </c>
    </row>
    <row r="10553" spans="1:8" x14ac:dyDescent="0.2">
      <c r="A10553" s="1">
        <v>10623</v>
      </c>
      <c r="B10553" s="1" t="str">
        <f t="shared" si="164"/>
        <v>hudson city of</v>
      </c>
      <c r="C10553" s="1" t="b">
        <f>IF(D10553&lt;&gt;"",IF(COUNTIF($D$2:D10552, D10553), INDEX($A$2:$D$100000, MATCH(D10553, $D$2:D10552,0),1), FALSE), FALSE)</f>
        <v>0</v>
      </c>
      <c r="F10553" s="1" t="b">
        <f>IF(G10553&lt;&gt;"", IF(COUNTIF($G$2:G10552, G10553), INDEX($A$2:$G$100000, MATCH(G10553, $G$2:G10552,0),1), FALSE), FALSE)</f>
        <v>0</v>
      </c>
      <c r="G10553" s="1">
        <v>8972</v>
      </c>
      <c r="H10553" s="1" t="s">
        <v>10322</v>
      </c>
    </row>
    <row r="10554" spans="1:8" x14ac:dyDescent="0.2">
      <c r="A10554" s="1">
        <v>10624</v>
      </c>
      <c r="B10554" s="1" t="str">
        <f t="shared" si="164"/>
        <v>hughes power &amp; light co</v>
      </c>
      <c r="C10554" s="1" t="b">
        <f>IF(D10554&lt;&gt;"",IF(COUNTIF($D$2:D10553, D10554), INDEX($A$2:$D$100000, MATCH(D10554, $D$2:D10553,0),1), FALSE), FALSE)</f>
        <v>0</v>
      </c>
      <c r="F10554" s="1" t="b">
        <f>IF(G10554&lt;&gt;"", IF(COUNTIF($G$2:G10553, G10554), INDEX($A$2:$G$100000, MATCH(G10554, $G$2:G10553,0),1), FALSE), FALSE)</f>
        <v>0</v>
      </c>
      <c r="G10554" s="1">
        <v>9000</v>
      </c>
      <c r="H10554" s="1" t="s">
        <v>10323</v>
      </c>
    </row>
    <row r="10555" spans="1:8" x14ac:dyDescent="0.2">
      <c r="A10555" s="1">
        <v>10625</v>
      </c>
      <c r="B10555" s="1" t="str">
        <f t="shared" si="164"/>
        <v>hubbell city of</v>
      </c>
      <c r="C10555" s="1" t="b">
        <f>IF(D10555&lt;&gt;"",IF(COUNTIF($D$2:D10554, D10555), INDEX($A$2:$D$100000, MATCH(D10555, $D$2:D10554,0),1), FALSE), FALSE)</f>
        <v>0</v>
      </c>
      <c r="F10555" s="1" t="b">
        <f>IF(G10555&lt;&gt;"", IF(COUNTIF($G$2:G10554, G10555), INDEX($A$2:$G$100000, MATCH(G10555, $G$2:G10554,0),1), FALSE), FALSE)</f>
        <v>0</v>
      </c>
      <c r="G10555" s="1">
        <v>9022</v>
      </c>
      <c r="H10555" s="1" t="s">
        <v>10324</v>
      </c>
    </row>
    <row r="10556" spans="1:8" x14ac:dyDescent="0.2">
      <c r="A10556" s="1">
        <v>10626</v>
      </c>
      <c r="B10556" s="1" t="str">
        <f t="shared" si="164"/>
        <v>humboldt city of</v>
      </c>
      <c r="C10556" s="1" t="b">
        <f>IF(D10556&lt;&gt;"",IF(COUNTIF($D$2:D10555, D10556), INDEX($A$2:$D$100000, MATCH(D10556, $D$2:D10555,0),1), FALSE), FALSE)</f>
        <v>0</v>
      </c>
      <c r="F10556" s="1" t="b">
        <f>IF(G10556&lt;&gt;"", IF(COUNTIF($G$2:G10555, G10556), INDEX($A$2:$G$100000, MATCH(G10556, $G$2:G10555,0),1), FALSE), FALSE)</f>
        <v>0</v>
      </c>
      <c r="G10556" s="1">
        <v>9023</v>
      </c>
      <c r="H10556" s="1" t="s">
        <v>10325</v>
      </c>
    </row>
    <row r="10557" spans="1:8" x14ac:dyDescent="0.2">
      <c r="A10557" s="1">
        <v>10627</v>
      </c>
      <c r="B10557" s="1" t="str">
        <f t="shared" si="164"/>
        <v>hunnewell city of</v>
      </c>
      <c r="C10557" s="1" t="b">
        <f>IF(D10557&lt;&gt;"",IF(COUNTIF($D$2:D10556, D10557), INDEX($A$2:$D$100000, MATCH(D10557, $D$2:D10556,0),1), FALSE), FALSE)</f>
        <v>0</v>
      </c>
      <c r="F10557" s="1" t="b">
        <f>IF(G10557&lt;&gt;"", IF(COUNTIF($G$2:G10556, G10557), INDEX($A$2:$G$100000, MATCH(G10557, $G$2:G10556,0),1), FALSE), FALSE)</f>
        <v>0</v>
      </c>
      <c r="G10557" s="1">
        <v>9025</v>
      </c>
      <c r="H10557" s="1" t="s">
        <v>10326</v>
      </c>
    </row>
    <row r="10558" spans="1:8" x14ac:dyDescent="0.2">
      <c r="A10558" s="1">
        <v>10628</v>
      </c>
      <c r="B10558" s="1" t="str">
        <f t="shared" si="164"/>
        <v>humboldt county r e c</v>
      </c>
      <c r="C10558" s="1" t="b">
        <f>IF(D10558&lt;&gt;"",IF(COUNTIF($D$2:D10557, D10558), INDEX($A$2:$D$100000, MATCH(D10558, $D$2:D10557,0),1), FALSE), FALSE)</f>
        <v>0</v>
      </c>
      <c r="F10558" s="1" t="b">
        <f>IF(G10558&lt;&gt;"", IF(COUNTIF($G$2:G10557, G10558), INDEX($A$2:$G$100000, MATCH(G10558, $G$2:G10557,0),1), FALSE), FALSE)</f>
        <v>0</v>
      </c>
      <c r="G10558" s="1">
        <v>9026</v>
      </c>
      <c r="H10558" s="1" t="s">
        <v>10327</v>
      </c>
    </row>
    <row r="10559" spans="1:8" x14ac:dyDescent="0.2">
      <c r="A10559" s="1">
        <v>10629</v>
      </c>
      <c r="B10559" s="1" t="str">
        <f t="shared" si="164"/>
        <v>hunt-collin electric coop inc</v>
      </c>
      <c r="C10559" s="1" t="b">
        <f>IF(D10559&lt;&gt;"",IF(COUNTIF($D$2:D10558, D10559), INDEX($A$2:$D$100000, MATCH(D10559, $D$2:D10558,0),1), FALSE), FALSE)</f>
        <v>0</v>
      </c>
      <c r="F10559" s="1" t="b">
        <f>IF(G10559&lt;&gt;"", IF(COUNTIF($G$2:G10558, G10559), INDEX($A$2:$G$100000, MATCH(G10559, $G$2:G10558,0),1), FALSE), FALSE)</f>
        <v>0</v>
      </c>
      <c r="G10559" s="1">
        <v>9043</v>
      </c>
      <c r="H10559" s="1" t="s">
        <v>10328</v>
      </c>
    </row>
    <row r="10560" spans="1:8" x14ac:dyDescent="0.2">
      <c r="A10560" s="1">
        <v>10630</v>
      </c>
      <c r="B10560" s="1" t="str">
        <f t="shared" si="164"/>
        <v>hope city of</v>
      </c>
      <c r="C10560" s="1" t="b">
        <f>IF(D10560&lt;&gt;"",IF(COUNTIF($D$2:D10559, D10560), INDEX($A$2:$D$100000, MATCH(D10560, $D$2:D10559,0),1), FALSE), FALSE)</f>
        <v>0</v>
      </c>
      <c r="F10560" s="1" t="b">
        <f>IF(G10560&lt;&gt;"", IF(COUNTIF($G$2:G10559, G10560), INDEX($A$2:$G$100000, MATCH(G10560, $G$2:G10559,0),1), FALSE), FALSE)</f>
        <v>0</v>
      </c>
      <c r="G10560" s="1">
        <v>9067</v>
      </c>
      <c r="H10560" s="1" t="s">
        <v>10306</v>
      </c>
    </row>
    <row r="10561" spans="1:8" x14ac:dyDescent="0.2">
      <c r="A10561" s="1">
        <v>10631</v>
      </c>
      <c r="B10561" s="1" t="str">
        <f t="shared" si="164"/>
        <v>huntersville town of</v>
      </c>
      <c r="C10561" s="1" t="b">
        <f>IF(D10561&lt;&gt;"",IF(COUNTIF($D$2:D10560, D10561), INDEX($A$2:$D$100000, MATCH(D10561, $D$2:D10560,0),1), FALSE), FALSE)</f>
        <v>0</v>
      </c>
      <c r="F10561" s="1" t="b">
        <f>IF(G10561&lt;&gt;"", IF(COUNTIF($G$2:G10560, G10561), INDEX($A$2:$G$100000, MATCH(G10561, $G$2:G10560,0),1), FALSE), FALSE)</f>
        <v>0</v>
      </c>
      <c r="G10561" s="1">
        <v>9087</v>
      </c>
      <c r="H10561" s="1" t="s">
        <v>10329</v>
      </c>
    </row>
    <row r="10562" spans="1:8" x14ac:dyDescent="0.2">
      <c r="A10562" s="1">
        <v>10632</v>
      </c>
      <c r="B10562" s="1" t="str">
        <f t="shared" ref="B10562:B10625" si="165">IF(H10562="",E10562,H10562)</f>
        <v>huntingburg city of</v>
      </c>
      <c r="C10562" s="1" t="b">
        <f>IF(D10562&lt;&gt;"",IF(COUNTIF($D$2:D10561, D10562), INDEX($A$2:$D$100000, MATCH(D10562, $D$2:D10561,0),1), FALSE), FALSE)</f>
        <v>0</v>
      </c>
      <c r="F10562" s="1" t="b">
        <f>IF(G10562&lt;&gt;"", IF(COUNTIF($G$2:G10561, G10562), INDEX($A$2:$G$100000, MATCH(G10562, $G$2:G10561,0),1), FALSE), FALSE)</f>
        <v>0</v>
      </c>
      <c r="G10562" s="1">
        <v>9088</v>
      </c>
      <c r="H10562" s="1" t="s">
        <v>10330</v>
      </c>
    </row>
    <row r="10563" spans="1:8" x14ac:dyDescent="0.2">
      <c r="A10563" s="1">
        <v>10633</v>
      </c>
      <c r="B10563" s="1" t="str">
        <f t="shared" si="165"/>
        <v>huntsville city of</v>
      </c>
      <c r="C10563" s="1" t="b">
        <f>IF(D10563&lt;&gt;"",IF(COUNTIF($D$2:D10562, D10563), INDEX($A$2:$D$100000, MATCH(D10563, $D$2:D10562,0),1), FALSE), FALSE)</f>
        <v>0</v>
      </c>
      <c r="F10563" s="1" t="b">
        <f>IF(G10563&lt;&gt;"", IF(COUNTIF($G$2:G10562, G10563), INDEX($A$2:$G$100000, MATCH(G10563, $G$2:G10562,0),1), FALSE), FALSE)</f>
        <v>0</v>
      </c>
      <c r="G10563" s="1">
        <v>9094</v>
      </c>
      <c r="H10563" s="1" t="s">
        <v>10331</v>
      </c>
    </row>
    <row r="10564" spans="1:8" x14ac:dyDescent="0.2">
      <c r="A10564" s="1">
        <v>10634</v>
      </c>
      <c r="B10564" s="1" t="str">
        <f t="shared" si="165"/>
        <v>hydro i inc</v>
      </c>
      <c r="C10564" s="1" t="b">
        <f>IF(D10564&lt;&gt;"",IF(COUNTIF($D$2:D10563, D10564), INDEX($A$2:$D$100000, MATCH(D10564, $D$2:D10563,0),1), FALSE), FALSE)</f>
        <v>0</v>
      </c>
      <c r="F10564" s="1" t="b">
        <f>IF(G10564&lt;&gt;"", IF(COUNTIF($G$2:G10563, G10564), INDEX($A$2:$G$100000, MATCH(G10564, $G$2:G10563,0),1), FALSE), FALSE)</f>
        <v>0</v>
      </c>
      <c r="G10564" s="1">
        <v>9114</v>
      </c>
      <c r="H10564" s="1" t="s">
        <v>10332</v>
      </c>
    </row>
    <row r="10565" spans="1:8" x14ac:dyDescent="0.2">
      <c r="A10565" s="1">
        <v>10635</v>
      </c>
      <c r="B10565" s="1" t="str">
        <f t="shared" si="165"/>
        <v>hustisford city of</v>
      </c>
      <c r="C10565" s="1" t="b">
        <f>IF(D10565&lt;&gt;"",IF(COUNTIF($D$2:D10564, D10565), INDEX($A$2:$D$100000, MATCH(D10565, $D$2:D10564,0),1), FALSE), FALSE)</f>
        <v>0</v>
      </c>
      <c r="F10565" s="1" t="b">
        <f>IF(G10565&lt;&gt;"", IF(COUNTIF($G$2:G10564, G10565), INDEX($A$2:$G$100000, MATCH(G10565, $G$2:G10564,0),1), FALSE), FALSE)</f>
        <v>0</v>
      </c>
      <c r="G10565" s="1">
        <v>9124</v>
      </c>
      <c r="H10565" s="1" t="s">
        <v>10333</v>
      </c>
    </row>
    <row r="10566" spans="1:8" x14ac:dyDescent="0.2">
      <c r="A10566" s="1">
        <v>10636</v>
      </c>
      <c r="B10566" s="1" t="str">
        <f t="shared" si="165"/>
        <v>hydra-co enterprises inc</v>
      </c>
      <c r="C10566" s="1" t="b">
        <f>IF(D10566&lt;&gt;"",IF(COUNTIF($D$2:D10565, D10566), INDEX($A$2:$D$100000, MATCH(D10566, $D$2:D10565,0),1), FALSE), FALSE)</f>
        <v>0</v>
      </c>
      <c r="F10566" s="1" t="b">
        <f>IF(G10566&lt;&gt;"", IF(COUNTIF($G$2:G10565, G10566), INDEX($A$2:$G$100000, MATCH(G10566, $G$2:G10565,0),1), FALSE), FALSE)</f>
        <v>0</v>
      </c>
      <c r="G10566" s="1">
        <v>9131</v>
      </c>
      <c r="H10566" s="1" t="s">
        <v>10334</v>
      </c>
    </row>
    <row r="10567" spans="1:8" x14ac:dyDescent="0.2">
      <c r="A10567" s="1">
        <v>10637</v>
      </c>
      <c r="B10567" s="1" t="str">
        <f t="shared" si="165"/>
        <v>hyde park village of inc</v>
      </c>
      <c r="C10567" s="1" t="b">
        <f>IF(D10567&lt;&gt;"",IF(COUNTIF($D$2:D10566, D10567), INDEX($A$2:$D$100000, MATCH(D10567, $D$2:D10566,0),1), FALSE), FALSE)</f>
        <v>0</v>
      </c>
      <c r="F10567" s="1" t="b">
        <f>IF(G10567&lt;&gt;"", IF(COUNTIF($G$2:G10566, G10567), INDEX($A$2:$G$100000, MATCH(G10567, $G$2:G10566,0),1), FALSE), FALSE)</f>
        <v>0</v>
      </c>
      <c r="G10567" s="1">
        <v>9144</v>
      </c>
      <c r="H10567" s="1" t="s">
        <v>10335</v>
      </c>
    </row>
    <row r="10568" spans="1:8" x14ac:dyDescent="0.2">
      <c r="A10568" s="1">
        <v>10638</v>
      </c>
      <c r="B10568" s="1" t="str">
        <f t="shared" si="165"/>
        <v>hyrum city corp</v>
      </c>
      <c r="C10568" s="1" t="b">
        <f>IF(D10568&lt;&gt;"",IF(COUNTIF($D$2:D10567, D10568), INDEX($A$2:$D$100000, MATCH(D10568, $D$2:D10567,0),1), FALSE), FALSE)</f>
        <v>0</v>
      </c>
      <c r="F10568" s="1" t="b">
        <f>IF(G10568&lt;&gt;"", IF(COUNTIF($G$2:G10567, G10568), INDEX($A$2:$G$100000, MATCH(G10568, $G$2:G10567,0),1), FALSE), FALSE)</f>
        <v>0</v>
      </c>
      <c r="G10568" s="1">
        <v>9163</v>
      </c>
      <c r="H10568" s="1" t="s">
        <v>10336</v>
      </c>
    </row>
    <row r="10569" spans="1:8" x14ac:dyDescent="0.2">
      <c r="A10569" s="1">
        <v>10639</v>
      </c>
      <c r="B10569" s="1" t="str">
        <f t="shared" si="165"/>
        <v>ida-west energy co</v>
      </c>
      <c r="C10569" s="1" t="b">
        <f>IF(D10569&lt;&gt;"",IF(COUNTIF($D$2:D10568, D10569), INDEX($A$2:$D$100000, MATCH(D10569, $D$2:D10568,0),1), FALSE), FALSE)</f>
        <v>0</v>
      </c>
      <c r="F10569" s="1" t="b">
        <f>IF(G10569&lt;&gt;"", IF(COUNTIF($G$2:G10568, G10569), INDEX($A$2:$G$100000, MATCH(G10569, $G$2:G10568,0),1), FALSE), FALSE)</f>
        <v>0</v>
      </c>
      <c r="G10569" s="1">
        <v>9176</v>
      </c>
      <c r="H10569" s="1" t="s">
        <v>10337</v>
      </c>
    </row>
    <row r="10570" spans="1:8" x14ac:dyDescent="0.2">
      <c r="A10570" s="1">
        <v>10640</v>
      </c>
      <c r="B10570" s="1" t="str">
        <f t="shared" si="165"/>
        <v>ida county rural electric coop</v>
      </c>
      <c r="C10570" s="1" t="b">
        <f>IF(D10570&lt;&gt;"",IF(COUNTIF($D$2:D10569, D10570), INDEX($A$2:$D$100000, MATCH(D10570, $D$2:D10569,0),1), FALSE), FALSE)</f>
        <v>0</v>
      </c>
      <c r="F10570" s="1" t="b">
        <f>IF(G10570&lt;&gt;"", IF(COUNTIF($G$2:G10569, G10570), INDEX($A$2:$G$100000, MATCH(G10570, $G$2:G10569,0),1), FALSE), FALSE)</f>
        <v>0</v>
      </c>
      <c r="G10570" s="1">
        <v>9185</v>
      </c>
      <c r="H10570" s="1" t="s">
        <v>10338</v>
      </c>
    </row>
    <row r="10571" spans="1:8" x14ac:dyDescent="0.2">
      <c r="A10571" s="1">
        <v>10641</v>
      </c>
      <c r="B10571" s="1" t="str">
        <f t="shared" si="165"/>
        <v>idaho cnty l&amp;p coop assn inc</v>
      </c>
      <c r="C10571" s="1" t="b">
        <f>IF(D10571&lt;&gt;"",IF(COUNTIF($D$2:D10570, D10571), INDEX($A$2:$D$100000, MATCH(D10571, $D$2:D10570,0),1), FALSE), FALSE)</f>
        <v>0</v>
      </c>
      <c r="F10571" s="1" t="b">
        <f>IF(G10571&lt;&gt;"", IF(COUNTIF($G$2:G10570, G10571), INDEX($A$2:$G$100000, MATCH(G10571, $G$2:G10570,0),1), FALSE), FALSE)</f>
        <v>0</v>
      </c>
      <c r="G10571" s="1">
        <v>9186</v>
      </c>
      <c r="H10571" s="1" t="s">
        <v>10339</v>
      </c>
    </row>
    <row r="10572" spans="1:8" x14ac:dyDescent="0.2">
      <c r="A10572" s="1">
        <v>10642</v>
      </c>
      <c r="B10572" s="1" t="str">
        <f t="shared" si="165"/>
        <v>igiugig electric co</v>
      </c>
      <c r="C10572" s="1" t="b">
        <f>IF(D10572&lt;&gt;"",IF(COUNTIF($D$2:D10571, D10572), INDEX($A$2:$D$100000, MATCH(D10572, $D$2:D10571,0),1), FALSE), FALSE)</f>
        <v>0</v>
      </c>
      <c r="F10572" s="1" t="b">
        <f>IF(G10572&lt;&gt;"", IF(COUNTIF($G$2:G10571, G10572), INDEX($A$2:$G$100000, MATCH(G10572, $G$2:G10571,0),1), FALSE), FALSE)</f>
        <v>0</v>
      </c>
      <c r="G10572" s="1">
        <v>9192</v>
      </c>
      <c r="H10572" s="1" t="s">
        <v>10340</v>
      </c>
    </row>
    <row r="10573" spans="1:8" x14ac:dyDescent="0.2">
      <c r="A10573" s="1">
        <v>10643</v>
      </c>
      <c r="B10573" s="1" t="str">
        <f t="shared" si="165"/>
        <v>ilion village of</v>
      </c>
      <c r="C10573" s="1" t="b">
        <f>IF(D10573&lt;&gt;"",IF(COUNTIF($D$2:D10572, D10573), INDEX($A$2:$D$100000, MATCH(D10573, $D$2:D10572,0),1), FALSE), FALSE)</f>
        <v>0</v>
      </c>
      <c r="F10573" s="1" t="b">
        <f>IF(G10573&lt;&gt;"", IF(COUNTIF($G$2:G10572, G10573), INDEX($A$2:$G$100000, MATCH(G10573, $G$2:G10572,0),1), FALSE), FALSE)</f>
        <v>0</v>
      </c>
      <c r="G10573" s="1">
        <v>9200</v>
      </c>
      <c r="H10573" s="1" t="s">
        <v>10341</v>
      </c>
    </row>
    <row r="10574" spans="1:8" x14ac:dyDescent="0.2">
      <c r="A10574" s="1">
        <v>10644</v>
      </c>
      <c r="B10574" s="1" t="str">
        <f t="shared" si="165"/>
        <v>illinois valley elec coop inc</v>
      </c>
      <c r="C10574" s="1" t="b">
        <f>IF(D10574&lt;&gt;"",IF(COUNTIF($D$2:D10573, D10574), INDEX($A$2:$D$100000, MATCH(D10574, $D$2:D10573,0),1), FALSE), FALSE)</f>
        <v>0</v>
      </c>
      <c r="F10574" s="1" t="b">
        <f>IF(G10574&lt;&gt;"", IF(COUNTIF($G$2:G10573, G10574), INDEX($A$2:$G$100000, MATCH(G10574, $G$2:G10573,0),1), FALSE), FALSE)</f>
        <v>0</v>
      </c>
      <c r="G10574" s="1">
        <v>9202</v>
      </c>
      <c r="H10574" s="1" t="s">
        <v>10342</v>
      </c>
    </row>
    <row r="10575" spans="1:8" x14ac:dyDescent="0.2">
      <c r="A10575" s="1">
        <v>10645</v>
      </c>
      <c r="B10575" s="1" t="str">
        <f t="shared" si="165"/>
        <v>imperial city of</v>
      </c>
      <c r="C10575" s="1" t="b">
        <f>IF(D10575&lt;&gt;"",IF(COUNTIF($D$2:D10574, D10575), INDEX($A$2:$D$100000, MATCH(D10575, $D$2:D10574,0),1), FALSE), FALSE)</f>
        <v>0</v>
      </c>
      <c r="F10575" s="1" t="b">
        <f>IF(G10575&lt;&gt;"", IF(COUNTIF($G$2:G10574, G10575), INDEX($A$2:$G$100000, MATCH(G10575, $G$2:G10574,0),1), FALSE), FALSE)</f>
        <v>0</v>
      </c>
      <c r="G10575" s="1">
        <v>9217</v>
      </c>
      <c r="H10575" s="1" t="s">
        <v>10343</v>
      </c>
    </row>
    <row r="10576" spans="1:8" x14ac:dyDescent="0.2">
      <c r="A10576" s="1">
        <v>10646</v>
      </c>
      <c r="B10576" s="1" t="str">
        <f t="shared" si="165"/>
        <v>imperial holly corp</v>
      </c>
      <c r="C10576" s="1" t="b">
        <f>IF(D10576&lt;&gt;"",IF(COUNTIF($D$2:D10575, D10576), INDEX($A$2:$D$100000, MATCH(D10576, $D$2:D10575,0),1), FALSE), FALSE)</f>
        <v>0</v>
      </c>
      <c r="F10576" s="1" t="b">
        <f>IF(G10576&lt;&gt;"", IF(COUNTIF($G$2:G10575, G10576), INDEX($A$2:$G$100000, MATCH(G10576, $G$2:G10575,0),1), FALSE), FALSE)</f>
        <v>0</v>
      </c>
      <c r="G10576" s="1">
        <v>9223</v>
      </c>
      <c r="H10576" s="1" t="s">
        <v>10344</v>
      </c>
    </row>
    <row r="10577" spans="1:8" x14ac:dyDescent="0.2">
      <c r="A10577" s="1">
        <v>10647</v>
      </c>
      <c r="B10577" s="1" t="str">
        <f t="shared" si="165"/>
        <v>indeck-rockford llc</v>
      </c>
      <c r="C10577" s="1" t="b">
        <f>IF(D10577&lt;&gt;"",IF(COUNTIF($D$2:D10576, D10577), INDEX($A$2:$D$100000, MATCH(D10577, $D$2:D10576,0),1), FALSE), FALSE)</f>
        <v>0</v>
      </c>
      <c r="F10577" s="1" t="b">
        <f>IF(G10577&lt;&gt;"", IF(COUNTIF($G$2:G10576, G10577), INDEX($A$2:$G$100000, MATCH(G10577, $G$2:G10576,0),1), FALSE), FALSE)</f>
        <v>0</v>
      </c>
      <c r="G10577" s="1">
        <v>9224</v>
      </c>
      <c r="H10577" s="1" t="s">
        <v>10345</v>
      </c>
    </row>
    <row r="10578" spans="1:8" x14ac:dyDescent="0.2">
      <c r="A10578" s="1">
        <v>10648</v>
      </c>
      <c r="B10578" s="1" t="str">
        <f t="shared" si="165"/>
        <v>igi resources inc</v>
      </c>
      <c r="C10578" s="1" t="b">
        <f>IF(D10578&lt;&gt;"",IF(COUNTIF($D$2:D10577, D10578), INDEX($A$2:$D$100000, MATCH(D10578, $D$2:D10577,0),1), FALSE), FALSE)</f>
        <v>0</v>
      </c>
      <c r="F10578" s="1" t="b">
        <f>IF(G10578&lt;&gt;"", IF(COUNTIF($G$2:G10577, G10578), INDEX($A$2:$G$100000, MATCH(G10578, $G$2:G10577,0),1), FALSE), FALSE)</f>
        <v>0</v>
      </c>
      <c r="G10578" s="1">
        <v>9236</v>
      </c>
      <c r="H10578" s="1" t="s">
        <v>10346</v>
      </c>
    </row>
    <row r="10579" spans="1:8" x14ac:dyDescent="0.2">
      <c r="A10579" s="1">
        <v>10649</v>
      </c>
      <c r="B10579" s="1" t="str">
        <f t="shared" si="165"/>
        <v>inland pacific engy serv corp</v>
      </c>
      <c r="C10579" s="1" t="b">
        <f>IF(D10579&lt;&gt;"",IF(COUNTIF($D$2:D10578, D10579), INDEX($A$2:$D$100000, MATCH(D10579, $D$2:D10578,0),1), FALSE), FALSE)</f>
        <v>0</v>
      </c>
      <c r="F10579" s="1" t="b">
        <f>IF(G10579&lt;&gt;"", IF(COUNTIF($G$2:G10578, G10579), INDEX($A$2:$G$100000, MATCH(G10579, $G$2:G10578,0),1), FALSE), FALSE)</f>
        <v>0</v>
      </c>
      <c r="G10579" s="1">
        <v>9238</v>
      </c>
      <c r="H10579" s="1" t="s">
        <v>10347</v>
      </c>
    </row>
    <row r="10580" spans="1:8" x14ac:dyDescent="0.2">
      <c r="A10580" s="1">
        <v>10650</v>
      </c>
      <c r="B10580" s="1" t="str">
        <f t="shared" si="165"/>
        <v>indeck-rockford ii llc</v>
      </c>
      <c r="C10580" s="1" t="b">
        <f>IF(D10580&lt;&gt;"",IF(COUNTIF($D$2:D10579, D10580), INDEX($A$2:$D$100000, MATCH(D10580, $D$2:D10579,0),1), FALSE), FALSE)</f>
        <v>0</v>
      </c>
      <c r="F10580" s="1" t="b">
        <f>IF(G10580&lt;&gt;"", IF(COUNTIF($G$2:G10579, G10580), INDEX($A$2:$G$100000, MATCH(G10580, $G$2:G10579,0),1), FALSE), FALSE)</f>
        <v>0</v>
      </c>
      <c r="G10580" s="1">
        <v>9240</v>
      </c>
      <c r="H10580" s="1" t="s">
        <v>10348</v>
      </c>
    </row>
    <row r="10581" spans="1:8" x14ac:dyDescent="0.2">
      <c r="A10581" s="1">
        <v>10651</v>
      </c>
      <c r="B10581" s="1" t="str">
        <f t="shared" si="165"/>
        <v>indian electric coop inc</v>
      </c>
      <c r="C10581" s="1" t="b">
        <f>IF(D10581&lt;&gt;"",IF(COUNTIF($D$2:D10580, D10581), INDEX($A$2:$D$100000, MATCH(D10581, $D$2:D10580,0),1), FALSE), FALSE)</f>
        <v>0</v>
      </c>
      <c r="F10581" s="1" t="b">
        <f>IF(G10581&lt;&gt;"", IF(COUNTIF($G$2:G10580, G10581), INDEX($A$2:$G$100000, MATCH(G10581, $G$2:G10580,0),1), FALSE), FALSE)</f>
        <v>0</v>
      </c>
      <c r="G10581" s="1">
        <v>9246</v>
      </c>
      <c r="H10581" s="1" t="s">
        <v>10349</v>
      </c>
    </row>
    <row r="10582" spans="1:8" x14ac:dyDescent="0.2">
      <c r="A10582" s="1">
        <v>10652</v>
      </c>
      <c r="B10582" s="1" t="str">
        <f t="shared" si="165"/>
        <v>it's electric &amp; gas llc</v>
      </c>
      <c r="C10582" s="1" t="b">
        <f>IF(D10582&lt;&gt;"",IF(COUNTIF($D$2:D10581, D10582), INDEX($A$2:$D$100000, MATCH(D10582, $D$2:D10581,0),1), FALSE), FALSE)</f>
        <v>0</v>
      </c>
      <c r="F10582" s="1" t="b">
        <f>IF(G10582&lt;&gt;"", IF(COUNTIF($G$2:G10581, G10582), INDEX($A$2:$G$100000, MATCH(G10582, $G$2:G10581,0),1), FALSE), FALSE)</f>
        <v>0</v>
      </c>
      <c r="G10582" s="1">
        <v>9248</v>
      </c>
      <c r="H10582" s="1" t="s">
        <v>10350</v>
      </c>
    </row>
    <row r="10583" spans="1:8" x14ac:dyDescent="0.2">
      <c r="A10583" s="1">
        <v>10653</v>
      </c>
      <c r="B10583" s="1" t="str">
        <f t="shared" si="165"/>
        <v>indiana michigan power co</v>
      </c>
      <c r="C10583" s="1" t="b">
        <f>IF(D10583&lt;&gt;"",IF(COUNTIF($D$2:D10582, D10583), INDEX($A$2:$D$100000, MATCH(D10583, $D$2:D10582,0),1), FALSE), FALSE)</f>
        <v>0</v>
      </c>
      <c r="F10583" s="1" t="b">
        <f>IF(G10583&lt;&gt;"", IF(COUNTIF($G$2:G10582, G10583), INDEX($A$2:$G$100000, MATCH(G10583, $G$2:G10582,0),1), FALSE), FALSE)</f>
        <v>0</v>
      </c>
      <c r="G10583" s="1">
        <v>9249</v>
      </c>
      <c r="H10583" s="1" t="s">
        <v>10351</v>
      </c>
    </row>
    <row r="10584" spans="1:8" x14ac:dyDescent="0.2">
      <c r="A10584" s="1">
        <v>10654</v>
      </c>
      <c r="B10584" s="1" t="str">
        <f t="shared" si="165"/>
        <v>indeck-ilion ltd partnership</v>
      </c>
      <c r="C10584" s="1" t="b">
        <f>IF(D10584&lt;&gt;"",IF(COUNTIF($D$2:D10583, D10584), INDEX($A$2:$D$100000, MATCH(D10584, $D$2:D10583,0),1), FALSE), FALSE)</f>
        <v>0</v>
      </c>
      <c r="F10584" s="1" t="b">
        <f>IF(G10584&lt;&gt;"", IF(COUNTIF($G$2:G10583, G10584), INDEX($A$2:$G$100000, MATCH(G10584, $G$2:G10583,0),1), FALSE), FALSE)</f>
        <v>0</v>
      </c>
      <c r="G10584" s="1">
        <v>9256</v>
      </c>
      <c r="H10584" s="1" t="s">
        <v>10352</v>
      </c>
    </row>
    <row r="10585" spans="1:8" x14ac:dyDescent="0.2">
      <c r="A10585" s="1">
        <v>10655</v>
      </c>
      <c r="B10585" s="1" t="str">
        <f t="shared" si="165"/>
        <v>mahaska city of</v>
      </c>
      <c r="C10585" s="1" t="b">
        <f>IF(D10585&lt;&gt;"",IF(COUNTIF($D$2:D10584, D10585), INDEX($A$2:$D$100000, MATCH(D10585, $D$2:D10584,0),1), FALSE), FALSE)</f>
        <v>0</v>
      </c>
      <c r="F10585" s="1" t="b">
        <f>IF(G10585&lt;&gt;"", IF(COUNTIF($G$2:G10584, G10585), INDEX($A$2:$G$100000, MATCH(G10585, $G$2:G10584,0),1), FALSE), FALSE)</f>
        <v>0</v>
      </c>
      <c r="G10585" s="1">
        <v>9260</v>
      </c>
      <c r="H10585" s="1" t="s">
        <v>10353</v>
      </c>
    </row>
    <row r="10586" spans="1:8" x14ac:dyDescent="0.2">
      <c r="A10586" s="1">
        <v>10656</v>
      </c>
      <c r="B10586" s="1" t="str">
        <f t="shared" si="165"/>
        <v>illini electric coop</v>
      </c>
      <c r="C10586" s="1" t="b">
        <f>IF(D10586&lt;&gt;"",IF(COUNTIF($D$2:D10585, D10586), INDEX($A$2:$D$100000, MATCH(D10586, $D$2:D10585,0),1), FALSE), FALSE)</f>
        <v>0</v>
      </c>
      <c r="F10586" s="1" t="b">
        <f>IF(G10586&lt;&gt;"", IF(COUNTIF($G$2:G10585, G10586), INDEX($A$2:$G$100000, MATCH(G10586, $G$2:G10585,0),1), FALSE), FALSE)</f>
        <v>0</v>
      </c>
      <c r="G10586" s="1">
        <v>9272</v>
      </c>
      <c r="H10586" s="1" t="s">
        <v>10354</v>
      </c>
    </row>
    <row r="10587" spans="1:8" x14ac:dyDescent="0.2">
      <c r="A10587" s="1">
        <v>10657</v>
      </c>
      <c r="B10587" s="1" t="str">
        <f t="shared" si="165"/>
        <v>indianola city of</v>
      </c>
      <c r="C10587" s="1" t="b">
        <f>IF(D10587&lt;&gt;"",IF(COUNTIF($D$2:D10586, D10587), INDEX($A$2:$D$100000, MATCH(D10587, $D$2:D10586,0),1), FALSE), FALSE)</f>
        <v>0</v>
      </c>
      <c r="F10587" s="1" t="b">
        <f>IF(G10587&lt;&gt;"", IF(COUNTIF($G$2:G10586, G10587), INDEX($A$2:$G$100000, MATCH(G10587, $G$2:G10586,0),1), FALSE), FALSE)</f>
        <v>0</v>
      </c>
      <c r="G10587" s="1">
        <v>9274</v>
      </c>
      <c r="H10587" s="1" t="s">
        <v>10355</v>
      </c>
    </row>
    <row r="10588" spans="1:8" x14ac:dyDescent="0.2">
      <c r="A10588" s="1">
        <v>10658</v>
      </c>
      <c r="B10588" s="1" t="str">
        <f t="shared" si="165"/>
        <v>manchester city of</v>
      </c>
      <c r="C10588" s="1" t="b">
        <f>IF(D10588&lt;&gt;"",IF(COUNTIF($D$2:D10587, D10588), INDEX($A$2:$D$100000, MATCH(D10588, $D$2:D10587,0),1), FALSE), FALSE)</f>
        <v>0</v>
      </c>
      <c r="F10588" s="1" t="b">
        <f>IF(G10588&lt;&gt;"", IF(COUNTIF($G$2:G10587, G10588), INDEX($A$2:$G$100000, MATCH(G10588, $G$2:G10587,0),1), FALSE), FALSE)</f>
        <v>0</v>
      </c>
      <c r="G10588" s="1">
        <v>9287</v>
      </c>
      <c r="H10588" s="1" t="s">
        <v>10356</v>
      </c>
    </row>
    <row r="10589" spans="1:8" x14ac:dyDescent="0.2">
      <c r="A10589" s="1">
        <v>10659</v>
      </c>
      <c r="B10589" s="1" t="str">
        <f t="shared" si="165"/>
        <v>inter county rural e c c</v>
      </c>
      <c r="C10589" s="1" t="b">
        <f>IF(D10589&lt;&gt;"",IF(COUNTIF($D$2:D10588, D10589), INDEX($A$2:$D$100000, MATCH(D10589, $D$2:D10588,0),1), FALSE), FALSE)</f>
        <v>0</v>
      </c>
      <c r="F10589" s="1" t="b">
        <f>IF(G10589&lt;&gt;"", IF(COUNTIF($G$2:G10588, G10589), INDEX($A$2:$G$100000, MATCH(G10589, $G$2:G10588,0),1), FALSE), FALSE)</f>
        <v>0</v>
      </c>
      <c r="G10589" s="1">
        <v>9292</v>
      </c>
      <c r="H10589" s="1" t="s">
        <v>10357</v>
      </c>
    </row>
    <row r="10590" spans="1:8" x14ac:dyDescent="0.2">
      <c r="A10590" s="1">
        <v>10660</v>
      </c>
      <c r="B10590" s="1" t="str">
        <f t="shared" si="165"/>
        <v>indian valley hydroel partners</v>
      </c>
      <c r="C10590" s="1" t="b">
        <f>IF(D10590&lt;&gt;"",IF(COUNTIF($D$2:D10589, D10590), INDEX($A$2:$D$100000, MATCH(D10590, $D$2:D10589,0),1), FALSE), FALSE)</f>
        <v>0</v>
      </c>
      <c r="F10590" s="1" t="b">
        <f>IF(G10590&lt;&gt;"", IF(COUNTIF($G$2:G10589, G10590), INDEX($A$2:$G$100000, MATCH(G10590, $G$2:G10589,0),1), FALSE), FALSE)</f>
        <v>0</v>
      </c>
      <c r="G10590" s="1">
        <v>9293</v>
      </c>
      <c r="H10590" s="1" t="s">
        <v>10358</v>
      </c>
    </row>
    <row r="10591" spans="1:8" x14ac:dyDescent="0.2">
      <c r="A10591" s="1">
        <v>10661</v>
      </c>
      <c r="B10591" s="1" t="str">
        <f t="shared" si="165"/>
        <v>inland steel co</v>
      </c>
      <c r="C10591" s="1" t="b">
        <f>IF(D10591&lt;&gt;"",IF(COUNTIF($D$2:D10590, D10591), INDEX($A$2:$D$100000, MATCH(D10591, $D$2:D10590,0),1), FALSE), FALSE)</f>
        <v>0</v>
      </c>
      <c r="F10591" s="1" t="b">
        <f>IF(G10591&lt;&gt;"", IF(COUNTIF($G$2:G10590, G10591), INDEX($A$2:$G$100000, MATCH(G10591, $G$2:G10590,0),1), FALSE), FALSE)</f>
        <v>0</v>
      </c>
      <c r="G10591" s="1">
        <v>9302</v>
      </c>
      <c r="H10591" s="1" t="s">
        <v>10359</v>
      </c>
    </row>
    <row r="10592" spans="1:8" x14ac:dyDescent="0.2">
      <c r="A10592" s="1">
        <v>10662</v>
      </c>
      <c r="B10592" s="1" t="str">
        <f t="shared" si="165"/>
        <v>university of illinois</v>
      </c>
      <c r="C10592" s="1" t="b">
        <f>IF(D10592&lt;&gt;"",IF(COUNTIF($D$2:D10591, D10592), INDEX($A$2:$D$100000, MATCH(D10592, $D$2:D10591,0),1), FALSE), FALSE)</f>
        <v>0</v>
      </c>
      <c r="F10592" s="1" t="b">
        <f>IF(G10592&lt;&gt;"", IF(COUNTIF($G$2:G10591, G10592), INDEX($A$2:$G$100000, MATCH(G10592, $G$2:G10591,0),1), FALSE), FALSE)</f>
        <v>0</v>
      </c>
      <c r="G10592" s="1">
        <v>9314</v>
      </c>
      <c r="H10592" s="1" t="s">
        <v>10360</v>
      </c>
    </row>
    <row r="10593" spans="1:8" x14ac:dyDescent="0.2">
      <c r="A10593" s="1">
        <v>10663</v>
      </c>
      <c r="B10593" s="1" t="str">
        <f t="shared" si="165"/>
        <v>intercounty electric assn inc</v>
      </c>
      <c r="C10593" s="1" t="b">
        <f>IF(D10593&lt;&gt;"",IF(COUNTIF($D$2:D10592, D10593), INDEX($A$2:$D$100000, MATCH(D10593, $D$2:D10592,0),1), FALSE), FALSE)</f>
        <v>0</v>
      </c>
      <c r="F10593" s="1" t="b">
        <f>IF(G10593&lt;&gt;"", IF(COUNTIF($G$2:G10592, G10593), INDEX($A$2:$G$100000, MATCH(G10593, $G$2:G10592,0),1), FALSE), FALSE)</f>
        <v>0</v>
      </c>
      <c r="G10593" s="1">
        <v>9320</v>
      </c>
      <c r="H10593" s="1" t="s">
        <v>10361</v>
      </c>
    </row>
    <row r="10594" spans="1:8" x14ac:dyDescent="0.2">
      <c r="A10594" s="1">
        <v>10664</v>
      </c>
      <c r="B10594" s="1" t="str">
        <f t="shared" si="165"/>
        <v>indeck-bourbonnais llc</v>
      </c>
      <c r="C10594" s="1" t="b">
        <f>IF(D10594&lt;&gt;"",IF(COUNTIF($D$2:D10593, D10594), INDEX($A$2:$D$100000, MATCH(D10594, $D$2:D10593,0),1), FALSE), FALSE)</f>
        <v>0</v>
      </c>
      <c r="F10594" s="1" t="b">
        <f>IF(G10594&lt;&gt;"", IF(COUNTIF($G$2:G10593, G10594), INDEX($A$2:$G$100000, MATCH(G10594, $G$2:G10593,0),1), FALSE), FALSE)</f>
        <v>0</v>
      </c>
      <c r="G10594" s="1">
        <v>9323</v>
      </c>
      <c r="H10594" s="1" t="s">
        <v>10362</v>
      </c>
    </row>
    <row r="10595" spans="1:8" x14ac:dyDescent="0.2">
      <c r="A10595" s="1">
        <v>10665</v>
      </c>
      <c r="B10595" s="1" t="str">
        <f t="shared" si="165"/>
        <v>intercounty electric coop assn</v>
      </c>
      <c r="C10595" s="1" t="b">
        <f>IF(D10595&lt;&gt;"",IF(COUNTIF($D$2:D10594, D10595), INDEX($A$2:$D$100000, MATCH(D10595, $D$2:D10594,0),1), FALSE), FALSE)</f>
        <v>0</v>
      </c>
      <c r="F10595" s="1" t="b">
        <f>IF(G10595&lt;&gt;"", IF(COUNTIF($G$2:G10594, G10595), INDEX($A$2:$G$100000, MATCH(G10595, $G$2:G10594,0),1), FALSE), FALSE)</f>
        <v>0</v>
      </c>
      <c r="G10595" s="1">
        <v>9331</v>
      </c>
      <c r="H10595" s="1" t="s">
        <v>10363</v>
      </c>
    </row>
    <row r="10596" spans="1:8" x14ac:dyDescent="0.2">
      <c r="A10596" s="1">
        <v>10666</v>
      </c>
      <c r="B10596" s="1" t="str">
        <f t="shared" si="165"/>
        <v>intermountain rural elec assn</v>
      </c>
      <c r="C10596" s="1" t="b">
        <f>IF(D10596&lt;&gt;"",IF(COUNTIF($D$2:D10595, D10596), INDEX($A$2:$D$100000, MATCH(D10596, $D$2:D10595,0),1), FALSE), FALSE)</f>
        <v>0</v>
      </c>
      <c r="F10596" s="1" t="b">
        <f>IF(G10596&lt;&gt;"", IF(COUNTIF($G$2:G10595, G10596), INDEX($A$2:$G$100000, MATCH(G10596, $G$2:G10595,0),1), FALSE), FALSE)</f>
        <v>0</v>
      </c>
      <c r="G10596" s="1">
        <v>9336</v>
      </c>
      <c r="H10596" s="1" t="s">
        <v>10364</v>
      </c>
    </row>
    <row r="10597" spans="1:8" x14ac:dyDescent="0.2">
      <c r="A10597" s="1">
        <v>10667</v>
      </c>
      <c r="B10597" s="1" t="str">
        <f t="shared" si="165"/>
        <v>indeck-ontario llc</v>
      </c>
      <c r="C10597" s="1" t="b">
        <f>IF(D10597&lt;&gt;"",IF(COUNTIF($D$2:D10596, D10597), INDEX($A$2:$D$100000, MATCH(D10597, $D$2:D10596,0),1), FALSE), FALSE)</f>
        <v>0</v>
      </c>
      <c r="F10597" s="1" t="b">
        <f>IF(G10597&lt;&gt;"", IF(COUNTIF($G$2:G10596, G10597), INDEX($A$2:$G$100000, MATCH(G10597, $G$2:G10596,0),1), FALSE), FALSE)</f>
        <v>0</v>
      </c>
      <c r="G10597" s="1">
        <v>9341</v>
      </c>
      <c r="H10597" s="1" t="s">
        <v>10365</v>
      </c>
    </row>
    <row r="10598" spans="1:8" x14ac:dyDescent="0.2">
      <c r="A10598" s="1">
        <v>10668</v>
      </c>
      <c r="B10598" s="1" t="str">
        <f t="shared" si="165"/>
        <v>hydro-op one associates</v>
      </c>
      <c r="C10598" s="1" t="b">
        <f>IF(D10598&lt;&gt;"",IF(COUNTIF($D$2:D10597, D10598), INDEX($A$2:$D$100000, MATCH(D10598, $D$2:D10597,0),1), FALSE), FALSE)</f>
        <v>0</v>
      </c>
      <c r="F10598" s="1" t="b">
        <f>IF(G10598&lt;&gt;"", IF(COUNTIF($G$2:G10597, G10598), INDEX($A$2:$G$100000, MATCH(G10598, $G$2:G10597,0),1), FALSE), FALSE)</f>
        <v>0</v>
      </c>
      <c r="G10598" s="1">
        <v>9366</v>
      </c>
      <c r="H10598" s="1" t="s">
        <v>10366</v>
      </c>
    </row>
    <row r="10599" spans="1:8" x14ac:dyDescent="0.2">
      <c r="A10599" s="1">
        <v>10669</v>
      </c>
      <c r="B10599" s="1" t="str">
        <f t="shared" si="165"/>
        <v>itt powercom</v>
      </c>
      <c r="C10599" s="1" t="b">
        <f>IF(D10599&lt;&gt;"",IF(COUNTIF($D$2:D10598, D10599), INDEX($A$2:$D$100000, MATCH(D10599, $D$2:D10598,0),1), FALSE), FALSE)</f>
        <v>0</v>
      </c>
      <c r="F10599" s="1" t="b">
        <f>IF(G10599&lt;&gt;"", IF(COUNTIF($G$2:G10598, G10599), INDEX($A$2:$G$100000, MATCH(G10599, $G$2:G10598,0),1), FALSE), FALSE)</f>
        <v>0</v>
      </c>
      <c r="G10599" s="1">
        <v>9371</v>
      </c>
      <c r="H10599" s="1" t="s">
        <v>10367</v>
      </c>
    </row>
    <row r="10600" spans="1:8" x14ac:dyDescent="0.2">
      <c r="A10600" s="1">
        <v>10670</v>
      </c>
      <c r="B10600" s="1" t="str">
        <f t="shared" si="165"/>
        <v>international paper co</v>
      </c>
      <c r="C10600" s="1" t="b">
        <f>IF(D10600&lt;&gt;"",IF(COUNTIF($D$2:D10599, D10600), INDEX($A$2:$D$100000, MATCH(D10600, $D$2:D10599,0),1), FALSE), FALSE)</f>
        <v>0</v>
      </c>
      <c r="F10600" s="1" t="b">
        <f>IF(G10600&lt;&gt;"", IF(COUNTIF($G$2:G10599, G10600), INDEX($A$2:$G$100000, MATCH(G10600, $G$2:G10599,0),1), FALSE), FALSE)</f>
        <v>0</v>
      </c>
      <c r="G10600" s="1">
        <v>9374</v>
      </c>
      <c r="H10600" s="1" t="s">
        <v>10368</v>
      </c>
    </row>
    <row r="10601" spans="1:8" x14ac:dyDescent="0.2">
      <c r="A10601" s="1">
        <v>10671</v>
      </c>
      <c r="B10601" s="1" t="str">
        <f t="shared" si="165"/>
        <v>international energy partners</v>
      </c>
      <c r="C10601" s="1" t="b">
        <f>IF(D10601&lt;&gt;"",IF(COUNTIF($D$2:D10600, D10601), INDEX($A$2:$D$100000, MATCH(D10601, $D$2:D10600,0),1), FALSE), FALSE)</f>
        <v>0</v>
      </c>
      <c r="F10601" s="1" t="b">
        <f>IF(G10601&lt;&gt;"", IF(COUNTIF($G$2:G10600, G10601), INDEX($A$2:$G$100000, MATCH(G10601, $G$2:G10600,0),1), FALSE), FALSE)</f>
        <v>0</v>
      </c>
      <c r="G10601" s="1">
        <v>9389</v>
      </c>
      <c r="H10601" s="1" t="s">
        <v>10369</v>
      </c>
    </row>
    <row r="10602" spans="1:8" x14ac:dyDescent="0.2">
      <c r="A10602" s="1">
        <v>10672</v>
      </c>
      <c r="B10602" s="1" t="str">
        <f t="shared" si="165"/>
        <v>interstate power co</v>
      </c>
      <c r="C10602" s="1" t="b">
        <f>IF(D10602&lt;&gt;"",IF(COUNTIF($D$2:D10601, D10602), INDEX($A$2:$D$100000, MATCH(D10602, $D$2:D10601,0),1), FALSE), FALSE)</f>
        <v>0</v>
      </c>
      <c r="F10602" s="1" t="b">
        <f>IF(G10602&lt;&gt;"", IF(COUNTIF($G$2:G10601, G10602), INDEX($A$2:$G$100000, MATCH(G10602, $G$2:G10601,0),1), FALSE), FALSE)</f>
        <v>0</v>
      </c>
      <c r="G10602" s="1">
        <v>9392</v>
      </c>
      <c r="H10602" s="1" t="s">
        <v>10370</v>
      </c>
    </row>
    <row r="10603" spans="1:8" x14ac:dyDescent="0.2">
      <c r="A10603" s="1">
        <v>10673</v>
      </c>
      <c r="B10603" s="1" t="str">
        <f t="shared" si="165"/>
        <v>ipc-louis</v>
      </c>
      <c r="C10603" s="1" t="b">
        <f>IF(D10603&lt;&gt;"",IF(COUNTIF($D$2:D10602, D10603), INDEX($A$2:$D$100000, MATCH(D10603, $D$2:D10602,0),1), FALSE), FALSE)</f>
        <v>0</v>
      </c>
      <c r="F10603" s="1" t="b">
        <f>IF(G10603&lt;&gt;"", IF(COUNTIF($G$2:G10602, G10603), INDEX($A$2:$G$100000, MATCH(G10603, $G$2:G10602,0),1), FALSE), FALSE)</f>
        <v>0</v>
      </c>
      <c r="G10603" s="1">
        <v>9404</v>
      </c>
      <c r="H10603" s="1" t="s">
        <v>10371</v>
      </c>
    </row>
    <row r="10604" spans="1:8" x14ac:dyDescent="0.2">
      <c r="A10604" s="1">
        <v>10674</v>
      </c>
      <c r="B10604" s="1" t="str">
        <f t="shared" si="165"/>
        <v>ipnatchiaq electric co</v>
      </c>
      <c r="C10604" s="1" t="b">
        <f>IF(D10604&lt;&gt;"",IF(COUNTIF($D$2:D10603, D10604), INDEX($A$2:$D$100000, MATCH(D10604, $D$2:D10603,0),1), FALSE), FALSE)</f>
        <v>0</v>
      </c>
      <c r="F10604" s="1" t="b">
        <f>IF(G10604&lt;&gt;"", IF(COUNTIF($G$2:G10603, G10604), INDEX($A$2:$G$100000, MATCH(G10604, $G$2:G10603,0),1), FALSE), FALSE)</f>
        <v>0</v>
      </c>
      <c r="G10604" s="1">
        <v>9416</v>
      </c>
      <c r="H10604" s="1" t="s">
        <v>10372</v>
      </c>
    </row>
    <row r="10605" spans="1:8" x14ac:dyDescent="0.2">
      <c r="A10605" s="1">
        <v>10675</v>
      </c>
      <c r="B10605" s="1" t="str">
        <f t="shared" si="165"/>
        <v>j-a-c electric coop inc</v>
      </c>
      <c r="C10605" s="1" t="b">
        <f>IF(D10605&lt;&gt;"",IF(COUNTIF($D$2:D10604, D10605), INDEX($A$2:$D$100000, MATCH(D10605, $D$2:D10604,0),1), FALSE), FALSE)</f>
        <v>0</v>
      </c>
      <c r="F10605" s="1" t="b">
        <f>IF(G10605&lt;&gt;"", IF(COUNTIF($G$2:G10604, G10605), INDEX($A$2:$G$100000, MATCH(G10605, $G$2:G10604,0),1), FALSE), FALSE)</f>
        <v>0</v>
      </c>
      <c r="G10605" s="1">
        <v>9422</v>
      </c>
      <c r="H10605" s="1" t="s">
        <v>10373</v>
      </c>
    </row>
    <row r="10606" spans="1:8" x14ac:dyDescent="0.2">
      <c r="A10606" s="1">
        <v>10676</v>
      </c>
      <c r="B10606" s="1" t="str">
        <f t="shared" si="165"/>
        <v>iowa electric light &amp; power co</v>
      </c>
      <c r="C10606" s="1" t="b">
        <f>IF(D10606&lt;&gt;"",IF(COUNTIF($D$2:D10605, D10606), INDEX($A$2:$D$100000, MATCH(D10606, $D$2:D10605,0),1), FALSE), FALSE)</f>
        <v>0</v>
      </c>
      <c r="F10606" s="1" t="b">
        <f>IF(G10606&lt;&gt;"", IF(COUNTIF($G$2:G10605, G10606), INDEX($A$2:$G$100000, MATCH(G10606, $G$2:G10605,0),1), FALSE), FALSE)</f>
        <v>0</v>
      </c>
      <c r="G10606" s="1">
        <v>9423</v>
      </c>
      <c r="H10606" s="1" t="s">
        <v>10374</v>
      </c>
    </row>
    <row r="10607" spans="1:8" x14ac:dyDescent="0.2">
      <c r="A10607" s="1">
        <v>10677</v>
      </c>
      <c r="B10607" s="1" t="str">
        <f t="shared" si="165"/>
        <v>iowa power inc</v>
      </c>
      <c r="C10607" s="1" t="b">
        <f>IF(D10607&lt;&gt;"",IF(COUNTIF($D$2:D10606, D10607), INDEX($A$2:$D$100000, MATCH(D10607, $D$2:D10606,0),1), FALSE), FALSE)</f>
        <v>0</v>
      </c>
      <c r="F10607" s="1" t="b">
        <f>IF(G10607&lt;&gt;"", IF(COUNTIF($G$2:G10606, G10607), INDEX($A$2:$G$100000, MATCH(G10607, $G$2:G10606,0),1), FALSE), FALSE)</f>
        <v>0</v>
      </c>
      <c r="G10607" s="1">
        <v>9429</v>
      </c>
      <c r="H10607" s="1" t="s">
        <v>10375</v>
      </c>
    </row>
    <row r="10608" spans="1:8" x14ac:dyDescent="0.2">
      <c r="A10608" s="1">
        <v>10678</v>
      </c>
      <c r="B10608" s="1" t="str">
        <f t="shared" si="165"/>
        <v>irwin county elec member corp</v>
      </c>
      <c r="C10608" s="1" t="b">
        <f>IF(D10608&lt;&gt;"",IF(COUNTIF($D$2:D10607, D10608), INDEX($A$2:$D$100000, MATCH(D10608, $D$2:D10607,0),1), FALSE), FALSE)</f>
        <v>0</v>
      </c>
      <c r="F10608" s="1" t="b">
        <f>IF(G10608&lt;&gt;"", IF(COUNTIF($G$2:G10607, G10608), INDEX($A$2:$G$100000, MATCH(G10608, $G$2:G10607,0),1), FALSE), FALSE)</f>
        <v>0</v>
      </c>
      <c r="G10608" s="1">
        <v>9431</v>
      </c>
      <c r="H10608" s="1" t="s">
        <v>10376</v>
      </c>
    </row>
    <row r="10609" spans="1:8" x14ac:dyDescent="0.2">
      <c r="A10609" s="1">
        <v>10679</v>
      </c>
      <c r="B10609" s="1" t="str">
        <f t="shared" si="165"/>
        <v>iowa southern utilities co</v>
      </c>
      <c r="C10609" s="1" t="b">
        <f>IF(D10609&lt;&gt;"",IF(COUNTIF($D$2:D10608, D10609), INDEX($A$2:$D$100000, MATCH(D10609, $D$2:D10608,0),1), FALSE), FALSE)</f>
        <v>0</v>
      </c>
      <c r="F10609" s="1" t="b">
        <f>IF(G10609&lt;&gt;"", IF(COUNTIF($G$2:G10608, G10609), INDEX($A$2:$G$100000, MATCH(G10609, $G$2:G10608,0),1), FALSE), FALSE)</f>
        <v>0</v>
      </c>
      <c r="G10609" s="1">
        <v>9432</v>
      </c>
      <c r="H10609" s="1" t="s">
        <v>10377</v>
      </c>
    </row>
    <row r="10610" spans="1:8" x14ac:dyDescent="0.2">
      <c r="A10610" s="1">
        <v>10680</v>
      </c>
      <c r="B10610" s="1" t="str">
        <f t="shared" si="165"/>
        <v>iowa public service co</v>
      </c>
      <c r="C10610" s="1" t="b">
        <f>IF(D10610&lt;&gt;"",IF(COUNTIF($D$2:D10609, D10610), INDEX($A$2:$D$100000, MATCH(D10610, $D$2:D10609,0),1), FALSE), FALSE)</f>
        <v>0</v>
      </c>
      <c r="F10610" s="1" t="b">
        <f>IF(G10610&lt;&gt;"", IF(COUNTIF($G$2:G10609, G10610), INDEX($A$2:$G$100000, MATCH(G10610, $G$2:G10609,0),1), FALSE), FALSE)</f>
        <v>0</v>
      </c>
      <c r="G10610" s="1">
        <v>9435</v>
      </c>
      <c r="H10610" s="1" t="s">
        <v>10378</v>
      </c>
    </row>
    <row r="10611" spans="1:8" x14ac:dyDescent="0.2">
      <c r="A10611" s="1">
        <v>10681</v>
      </c>
      <c r="B10611" s="1" t="str">
        <f t="shared" si="165"/>
        <v>iowa-illinois gas&amp;electric co</v>
      </c>
      <c r="C10611" s="1" t="b">
        <f>IF(D10611&lt;&gt;"",IF(COUNTIF($D$2:D10610, D10611), INDEX($A$2:$D$100000, MATCH(D10611, $D$2:D10610,0),1), FALSE), FALSE)</f>
        <v>0</v>
      </c>
      <c r="F10611" s="1" t="b">
        <f>IF(G10611&lt;&gt;"", IF(COUNTIF($G$2:G10610, G10611), INDEX($A$2:$G$100000, MATCH(G10611, $G$2:G10610,0),1), FALSE), FALSE)</f>
        <v>0</v>
      </c>
      <c r="G10611" s="1">
        <v>9438</v>
      </c>
      <c r="H10611" s="1" t="s">
        <v>10379</v>
      </c>
    </row>
    <row r="10612" spans="1:8" x14ac:dyDescent="0.2">
      <c r="A10612" s="1">
        <v>10682</v>
      </c>
      <c r="B10612" s="1" t="str">
        <f t="shared" si="165"/>
        <v>isg energy llc</v>
      </c>
      <c r="C10612" s="1" t="b">
        <f>IF(D10612&lt;&gt;"",IF(COUNTIF($D$2:D10611, D10612), INDEX($A$2:$D$100000, MATCH(D10612, $D$2:D10611,0),1), FALSE), FALSE)</f>
        <v>0</v>
      </c>
      <c r="F10612" s="1" t="b">
        <f>IF(G10612&lt;&gt;"", IF(COUNTIF($G$2:G10611, G10612), INDEX($A$2:$G$100000, MATCH(G10612, $G$2:G10611,0),1), FALSE), FALSE)</f>
        <v>0</v>
      </c>
      <c r="G10612" s="1">
        <v>9441</v>
      </c>
      <c r="H10612" s="1" t="s">
        <v>10380</v>
      </c>
    </row>
    <row r="10613" spans="1:8" x14ac:dyDescent="0.2">
      <c r="A10613" s="1">
        <v>10683</v>
      </c>
      <c r="B10613" s="1" t="str">
        <f t="shared" si="165"/>
        <v>international paper co</v>
      </c>
      <c r="C10613" s="1" t="b">
        <f>IF(D10613&lt;&gt;"",IF(COUNTIF($D$2:D10612, D10613), INDEX($A$2:$D$100000, MATCH(D10613, $D$2:D10612,0),1), FALSE), FALSE)</f>
        <v>0</v>
      </c>
      <c r="F10613" s="1" t="b">
        <f>IF(G10613&lt;&gt;"", IF(COUNTIF($G$2:G10612, G10613), INDEX($A$2:$G$100000, MATCH(G10613, $G$2:G10612,0),1), FALSE), FALSE)</f>
        <v>0</v>
      </c>
      <c r="G10613" s="1">
        <v>9447</v>
      </c>
      <c r="H10613" s="1" t="s">
        <v>10368</v>
      </c>
    </row>
    <row r="10614" spans="1:8" x14ac:dyDescent="0.2">
      <c r="A10614" s="1">
        <v>10684</v>
      </c>
      <c r="B10614" s="1" t="str">
        <f t="shared" si="165"/>
        <v>iron gate town of</v>
      </c>
      <c r="C10614" s="1" t="b">
        <f>IF(D10614&lt;&gt;"",IF(COUNTIF($D$2:D10613, D10614), INDEX($A$2:$D$100000, MATCH(D10614, $D$2:D10613,0),1), FALSE), FALSE)</f>
        <v>0</v>
      </c>
      <c r="F10614" s="1" t="b">
        <f>IF(G10614&lt;&gt;"", IF(COUNTIF($G$2:G10613, G10614), INDEX($A$2:$G$100000, MATCH(G10614, $G$2:G10613,0),1), FALSE), FALSE)</f>
        <v>0</v>
      </c>
      <c r="G10614" s="1">
        <v>9448</v>
      </c>
      <c r="H10614" s="1" t="s">
        <v>10381</v>
      </c>
    </row>
    <row r="10615" spans="1:8" x14ac:dyDescent="0.2">
      <c r="A10615" s="1">
        <v>10685</v>
      </c>
      <c r="B10615" s="1" t="str">
        <f t="shared" si="165"/>
        <v>ipp energy llc</v>
      </c>
      <c r="C10615" s="1" t="b">
        <f>IF(D10615&lt;&gt;"",IF(COUNTIF($D$2:D10614, D10615), INDEX($A$2:$D$100000, MATCH(D10615, $D$2:D10614,0),1), FALSE), FALSE)</f>
        <v>0</v>
      </c>
      <c r="F10615" s="1" t="b">
        <f>IF(G10615&lt;&gt;"", IF(COUNTIF($G$2:G10614, G10615), INDEX($A$2:$G$100000, MATCH(G10615, $G$2:G10614,0),1), FALSE), FALSE)</f>
        <v>0</v>
      </c>
      <c r="G10615" s="1">
        <v>9459</v>
      </c>
      <c r="H10615" s="1" t="s">
        <v>10382</v>
      </c>
    </row>
    <row r="10616" spans="1:8" x14ac:dyDescent="0.2">
      <c r="A10616" s="1">
        <v>10686</v>
      </c>
      <c r="B10616" s="1" t="str">
        <f t="shared" si="165"/>
        <v>ipc-camden</v>
      </c>
      <c r="C10616" s="1" t="b">
        <f>IF(D10616&lt;&gt;"",IF(COUNTIF($D$2:D10615, D10616), INDEX($A$2:$D$100000, MATCH(D10616, $D$2:D10615,0),1), FALSE), FALSE)</f>
        <v>0</v>
      </c>
      <c r="F10616" s="1" t="b">
        <f>IF(G10616&lt;&gt;"", IF(COUNTIF($G$2:G10615, G10616), INDEX($A$2:$G$100000, MATCH(G10616, $G$2:G10615,0),1), FALSE), FALSE)</f>
        <v>0</v>
      </c>
      <c r="G10616" s="1">
        <v>9461</v>
      </c>
      <c r="H10616" s="1" t="s">
        <v>10383</v>
      </c>
    </row>
    <row r="10617" spans="1:8" x14ac:dyDescent="0.2">
      <c r="A10617" s="1">
        <v>10687</v>
      </c>
      <c r="B10617" s="1" t="str">
        <f t="shared" si="165"/>
        <v>isabel city of</v>
      </c>
      <c r="C10617" s="1" t="b">
        <f>IF(D10617&lt;&gt;"",IF(COUNTIF($D$2:D10616, D10617), INDEX($A$2:$D$100000, MATCH(D10617, $D$2:D10616,0),1), FALSE), FALSE)</f>
        <v>0</v>
      </c>
      <c r="F10617" s="1" t="b">
        <f>IF(G10617&lt;&gt;"", IF(COUNTIF($G$2:G10616, G10617), INDEX($A$2:$G$100000, MATCH(G10617, $G$2:G10616,0),1), FALSE), FALSE)</f>
        <v>0</v>
      </c>
      <c r="G10617" s="1">
        <v>9463</v>
      </c>
      <c r="H10617" s="1" t="s">
        <v>10384</v>
      </c>
    </row>
    <row r="10618" spans="1:8" x14ac:dyDescent="0.2">
      <c r="A10618" s="1">
        <v>10688</v>
      </c>
      <c r="B10618" s="1" t="str">
        <f t="shared" si="165"/>
        <v>itta bena city of</v>
      </c>
      <c r="C10618" s="1" t="b">
        <f>IF(D10618&lt;&gt;"",IF(COUNTIF($D$2:D10617, D10618), INDEX($A$2:$D$100000, MATCH(D10618, $D$2:D10617,0),1), FALSE), FALSE)</f>
        <v>0</v>
      </c>
      <c r="F10618" s="1" t="b">
        <f>IF(G10618&lt;&gt;"", IF(COUNTIF($G$2:G10617, G10618), INDEX($A$2:$G$100000, MATCH(G10618, $G$2:G10617,0),1), FALSE), FALSE)</f>
        <v>0</v>
      </c>
      <c r="G10618" s="1">
        <v>9472</v>
      </c>
      <c r="H10618" s="1" t="s">
        <v>10385</v>
      </c>
    </row>
    <row r="10619" spans="1:8" x14ac:dyDescent="0.2">
      <c r="A10619" s="1">
        <v>10689</v>
      </c>
      <c r="B10619" s="1" t="str">
        <f t="shared" si="165"/>
        <v>itasca-mantrap coop elec assn</v>
      </c>
      <c r="C10619" s="1" t="b">
        <f>IF(D10619&lt;&gt;"",IF(COUNTIF($D$2:D10618, D10619), INDEX($A$2:$D$100000, MATCH(D10619, $D$2:D10618,0),1), FALSE), FALSE)</f>
        <v>0</v>
      </c>
      <c r="F10619" s="1" t="b">
        <f>IF(G10619&lt;&gt;"", IF(COUNTIF($G$2:G10618, G10619), INDEX($A$2:$G$100000, MATCH(G10619, $G$2:G10618,0),1), FALSE), FALSE)</f>
        <v>0</v>
      </c>
      <c r="G10619" s="1">
        <v>9475</v>
      </c>
      <c r="H10619" s="1" t="s">
        <v>10386</v>
      </c>
    </row>
    <row r="10620" spans="1:8" x14ac:dyDescent="0.2">
      <c r="A10620" s="1">
        <v>10690</v>
      </c>
      <c r="B10620" s="1" t="str">
        <f t="shared" si="165"/>
        <v>ivex corp</v>
      </c>
      <c r="C10620" s="1" t="b">
        <f>IF(D10620&lt;&gt;"",IF(COUNTIF($D$2:D10619, D10620), INDEX($A$2:$D$100000, MATCH(D10620, $D$2:D10619,0),1), FALSE), FALSE)</f>
        <v>0</v>
      </c>
      <c r="F10620" s="1" t="b">
        <f>IF(G10620&lt;&gt;"", IF(COUNTIF($G$2:G10619, G10620), INDEX($A$2:$G$100000, MATCH(G10620, $G$2:G10619,0),1), FALSE), FALSE)</f>
        <v>0</v>
      </c>
      <c r="G10620" s="1">
        <v>9490</v>
      </c>
      <c r="H10620" s="1" t="s">
        <v>10387</v>
      </c>
    </row>
    <row r="10621" spans="1:8" x14ac:dyDescent="0.2">
      <c r="A10621" s="1">
        <v>10691</v>
      </c>
      <c r="B10621" s="1" t="str">
        <f t="shared" si="165"/>
        <v>iuka city of</v>
      </c>
      <c r="C10621" s="1" t="b">
        <f>IF(D10621&lt;&gt;"",IF(COUNTIF($D$2:D10620, D10621), INDEX($A$2:$D$100000, MATCH(D10621, $D$2:D10620,0),1), FALSE), FALSE)</f>
        <v>0</v>
      </c>
      <c r="F10621" s="1" t="b">
        <f>IF(G10621&lt;&gt;"", IF(COUNTIF($G$2:G10620, G10621), INDEX($A$2:$G$100000, MATCH(G10621, $G$2:G10620,0),1), FALSE), FALSE)</f>
        <v>0</v>
      </c>
      <c r="G10621" s="1">
        <v>9541</v>
      </c>
      <c r="H10621" s="1" t="s">
        <v>10388</v>
      </c>
    </row>
    <row r="10622" spans="1:8" x14ac:dyDescent="0.2">
      <c r="A10622" s="1">
        <v>10692</v>
      </c>
      <c r="B10622" s="1" t="str">
        <f t="shared" si="165"/>
        <v>jackson center village of</v>
      </c>
      <c r="C10622" s="1" t="b">
        <f>IF(D10622&lt;&gt;"",IF(COUNTIF($D$2:D10621, D10622), INDEX($A$2:$D$100000, MATCH(D10622, $D$2:D10621,0),1), FALSE), FALSE)</f>
        <v>0</v>
      </c>
      <c r="F10622" s="1" t="b">
        <f>IF(G10622&lt;&gt;"", IF(COUNTIF($G$2:G10621, G10622), INDEX($A$2:$G$100000, MATCH(G10622, $G$2:G10621,0),1), FALSE), FALSE)</f>
        <v>0</v>
      </c>
      <c r="G10622" s="1">
        <v>9572</v>
      </c>
      <c r="H10622" s="1" t="s">
        <v>10389</v>
      </c>
    </row>
    <row r="10623" spans="1:8" x14ac:dyDescent="0.2">
      <c r="A10623" s="1">
        <v>10693</v>
      </c>
      <c r="B10623" s="1" t="str">
        <f t="shared" si="165"/>
        <v>jackson city of</v>
      </c>
      <c r="C10623" s="1" t="b">
        <f>IF(D10623&lt;&gt;"",IF(COUNTIF($D$2:D10622, D10623), INDEX($A$2:$D$100000, MATCH(D10623, $D$2:D10622,0),1), FALSE), FALSE)</f>
        <v>0</v>
      </c>
      <c r="F10623" s="1" t="b">
        <f>IF(G10623&lt;&gt;"", IF(COUNTIF($G$2:G10622, G10623), INDEX($A$2:$G$100000, MATCH(G10623, $G$2:G10622,0),1), FALSE), FALSE)</f>
        <v>0</v>
      </c>
      <c r="G10623" s="1">
        <v>9573</v>
      </c>
      <c r="H10623" s="1" t="s">
        <v>10390</v>
      </c>
    </row>
    <row r="10624" spans="1:8" x14ac:dyDescent="0.2">
      <c r="A10624" s="1">
        <v>10694</v>
      </c>
      <c r="B10624" s="1" t="str">
        <f t="shared" si="165"/>
        <v>jackson county rural e c c</v>
      </c>
      <c r="C10624" s="1" t="b">
        <f>IF(D10624&lt;&gt;"",IF(COUNTIF($D$2:D10623, D10624), INDEX($A$2:$D$100000, MATCH(D10624, $D$2:D10623,0),1), FALSE), FALSE)</f>
        <v>0</v>
      </c>
      <c r="F10624" s="1" t="b">
        <f>IF(G10624&lt;&gt;"", IF(COUNTIF($G$2:G10623, G10624), INDEX($A$2:$G$100000, MATCH(G10624, $G$2:G10623,0),1), FALSE), FALSE)</f>
        <v>0</v>
      </c>
      <c r="G10624" s="1">
        <v>9575</v>
      </c>
      <c r="H10624" s="1" t="s">
        <v>10391</v>
      </c>
    </row>
    <row r="10625" spans="1:8" x14ac:dyDescent="0.2">
      <c r="A10625" s="1">
        <v>10695</v>
      </c>
      <c r="B10625" s="1" t="str">
        <f t="shared" si="165"/>
        <v>jackson county rural e m c</v>
      </c>
      <c r="C10625" s="1" t="b">
        <f>IF(D10625&lt;&gt;"",IF(COUNTIF($D$2:D10624, D10625), INDEX($A$2:$D$100000, MATCH(D10625, $D$2:D10624,0),1), FALSE), FALSE)</f>
        <v>0</v>
      </c>
      <c r="F10625" s="1" t="b">
        <f>IF(G10625&lt;&gt;"", IF(COUNTIF($G$2:G10624, G10625), INDEX($A$2:$G$100000, MATCH(G10625, $G$2:G10624,0),1), FALSE), FALSE)</f>
        <v>0</v>
      </c>
      <c r="G10625" s="1">
        <v>9576</v>
      </c>
      <c r="H10625" s="1" t="s">
        <v>10392</v>
      </c>
    </row>
    <row r="10626" spans="1:8" x14ac:dyDescent="0.2">
      <c r="A10626" s="1">
        <v>10696</v>
      </c>
      <c r="B10626" s="1" t="str">
        <f t="shared" ref="B10626:B10689" si="166">IF(H10626="",E10626,H10626)</f>
        <v>jackson electric coop inc</v>
      </c>
      <c r="C10626" s="1" t="b">
        <f>IF(D10626&lt;&gt;"",IF(COUNTIF($D$2:D10625, D10626), INDEX($A$2:$D$100000, MATCH(D10626, $D$2:D10625,0),1), FALSE), FALSE)</f>
        <v>0</v>
      </c>
      <c r="F10626" s="1" t="b">
        <f>IF(G10626&lt;&gt;"", IF(COUNTIF($G$2:G10625, G10626), INDEX($A$2:$G$100000, MATCH(G10626, $G$2:G10625,0),1), FALSE), FALSE)</f>
        <v>0</v>
      </c>
      <c r="G10626" s="1">
        <v>9590</v>
      </c>
      <c r="H10626" s="1" t="s">
        <v>10272</v>
      </c>
    </row>
    <row r="10627" spans="1:8" x14ac:dyDescent="0.2">
      <c r="A10627" s="1">
        <v>10697</v>
      </c>
      <c r="B10627" s="1" t="str">
        <f t="shared" si="166"/>
        <v>jackson valley energy part lp</v>
      </c>
      <c r="C10627" s="1" t="b">
        <f>IF(D10627&lt;&gt;"",IF(COUNTIF($D$2:D10626, D10627), INDEX($A$2:$D$100000, MATCH(D10627, $D$2:D10626,0),1), FALSE), FALSE)</f>
        <v>0</v>
      </c>
      <c r="F10627" s="1" t="b">
        <f>IF(G10627&lt;&gt;"", IF(COUNTIF($G$2:G10626, G10627), INDEX($A$2:$G$100000, MATCH(G10627, $G$2:G10626,0),1), FALSE), FALSE)</f>
        <v>0</v>
      </c>
      <c r="G10627" s="1">
        <v>9595</v>
      </c>
      <c r="H10627" s="1" t="s">
        <v>10393</v>
      </c>
    </row>
    <row r="10628" spans="1:8" x14ac:dyDescent="0.2">
      <c r="A10628" s="1">
        <v>10698</v>
      </c>
      <c r="B10628" s="1" t="str">
        <f t="shared" si="166"/>
        <v>jackson city of</v>
      </c>
      <c r="C10628" s="1" t="b">
        <f>IF(D10628&lt;&gt;"",IF(COUNTIF($D$2:D10627, D10628), INDEX($A$2:$D$100000, MATCH(D10628, $D$2:D10627,0),1), FALSE), FALSE)</f>
        <v>0</v>
      </c>
      <c r="F10628" s="1" t="b">
        <f>IF(G10628&lt;&gt;"", IF(COUNTIF($G$2:G10627, G10628), INDEX($A$2:$G$100000, MATCH(G10628, $G$2:G10627,0),1), FALSE), FALSE)</f>
        <v>0</v>
      </c>
      <c r="G10628" s="1">
        <v>9599</v>
      </c>
      <c r="H10628" s="1" t="s">
        <v>10390</v>
      </c>
    </row>
    <row r="10629" spans="1:8" x14ac:dyDescent="0.2">
      <c r="A10629" s="1">
        <v>10699</v>
      </c>
      <c r="B10629" s="1" t="str">
        <f t="shared" si="166"/>
        <v>jackson electric member corp</v>
      </c>
      <c r="C10629" s="1" t="b">
        <f>IF(D10629&lt;&gt;"",IF(COUNTIF($D$2:D10628, D10629), INDEX($A$2:$D$100000, MATCH(D10629, $D$2:D10628,0),1), FALSE), FALSE)</f>
        <v>0</v>
      </c>
      <c r="F10629" s="1" t="b">
        <f>IF(G10629&lt;&gt;"", IF(COUNTIF($G$2:G10628, G10629), INDEX($A$2:$G$100000, MATCH(G10629, $G$2:G10628,0),1), FALSE), FALSE)</f>
        <v>0</v>
      </c>
      <c r="G10629" s="1">
        <v>9601</v>
      </c>
      <c r="H10629" s="1" t="s">
        <v>10394</v>
      </c>
    </row>
    <row r="10630" spans="1:8" x14ac:dyDescent="0.2">
      <c r="A10630" s="1">
        <v>10700</v>
      </c>
      <c r="B10630" s="1" t="str">
        <f t="shared" si="166"/>
        <v>james river corp</v>
      </c>
      <c r="C10630" s="1" t="b">
        <f>IF(D10630&lt;&gt;"",IF(COUNTIF($D$2:D10629, D10630), INDEX($A$2:$D$100000, MATCH(D10630, $D$2:D10629,0),1), FALSE), FALSE)</f>
        <v>0</v>
      </c>
      <c r="F10630" s="1" t="b">
        <f>IF(G10630&lt;&gt;"", IF(COUNTIF($G$2:G10629, G10630), INDEX($A$2:$G$100000, MATCH(G10630, $G$2:G10629,0),1), FALSE), FALSE)</f>
        <v>0</v>
      </c>
      <c r="G10630" s="1">
        <v>9604</v>
      </c>
      <c r="H10630" s="1" t="s">
        <v>10395</v>
      </c>
    </row>
    <row r="10631" spans="1:8" x14ac:dyDescent="0.2">
      <c r="A10631" s="1">
        <v>10701</v>
      </c>
      <c r="B10631" s="1" t="str">
        <f t="shared" si="166"/>
        <v>jackson purchase el coop corp</v>
      </c>
      <c r="C10631" s="1" t="b">
        <f>IF(D10631&lt;&gt;"",IF(COUNTIF($D$2:D10630, D10631), INDEX($A$2:$D$100000, MATCH(D10631, $D$2:D10630,0),1), FALSE), FALSE)</f>
        <v>0</v>
      </c>
      <c r="F10631" s="1" t="b">
        <f>IF(G10631&lt;&gt;"", IF(COUNTIF($G$2:G10630, G10631), INDEX($A$2:$G$100000, MATCH(G10631, $G$2:G10630,0),1), FALSE), FALSE)</f>
        <v>0</v>
      </c>
      <c r="G10631" s="1">
        <v>9605</v>
      </c>
      <c r="H10631" s="1" t="s">
        <v>10396</v>
      </c>
    </row>
    <row r="10632" spans="1:8" x14ac:dyDescent="0.2">
      <c r="A10632" s="1">
        <v>10702</v>
      </c>
      <c r="B10632" s="1" t="str">
        <f t="shared" si="166"/>
        <v>jacksonville village of</v>
      </c>
      <c r="C10632" s="1" t="b">
        <f>IF(D10632&lt;&gt;"",IF(COUNTIF($D$2:D10631, D10632), INDEX($A$2:$D$100000, MATCH(D10632, $D$2:D10631,0),1), FALSE), FALSE)</f>
        <v>0</v>
      </c>
      <c r="F10632" s="1" t="b">
        <f>IF(G10632&lt;&gt;"", IF(COUNTIF($G$2:G10631, G10632), INDEX($A$2:$G$100000, MATCH(G10632, $G$2:G10631,0),1), FALSE), FALSE)</f>
        <v>0</v>
      </c>
      <c r="G10632" s="1">
        <v>9610</v>
      </c>
      <c r="H10632" s="1" t="s">
        <v>10397</v>
      </c>
    </row>
    <row r="10633" spans="1:8" x14ac:dyDescent="0.2">
      <c r="A10633" s="1">
        <v>10703</v>
      </c>
      <c r="B10633" s="1" t="str">
        <f t="shared" si="166"/>
        <v>jackson city of</v>
      </c>
      <c r="C10633" s="1" t="b">
        <f>IF(D10633&lt;&gt;"",IF(COUNTIF($D$2:D10632, D10633), INDEX($A$2:$D$100000, MATCH(D10633, $D$2:D10632,0),1), FALSE), FALSE)</f>
        <v>0</v>
      </c>
      <c r="F10633" s="1" t="b">
        <f>IF(G10633&lt;&gt;"", IF(COUNTIF($G$2:G10632, G10633), INDEX($A$2:$G$100000, MATCH(G10633, $G$2:G10632,0),1), FALSE), FALSE)</f>
        <v>0</v>
      </c>
      <c r="G10633" s="1">
        <v>9612</v>
      </c>
      <c r="H10633" s="1" t="s">
        <v>10390</v>
      </c>
    </row>
    <row r="10634" spans="1:8" x14ac:dyDescent="0.2">
      <c r="A10634" s="1">
        <v>10704</v>
      </c>
      <c r="B10634" s="1" t="str">
        <f t="shared" si="166"/>
        <v>lebanon city of</v>
      </c>
      <c r="C10634" s="1" t="b">
        <f>IF(D10634&lt;&gt;"",IF(COUNTIF($D$2:D10633, D10634), INDEX($A$2:$D$100000, MATCH(D10634, $D$2:D10633,0),1), FALSE), FALSE)</f>
        <v>0</v>
      </c>
      <c r="F10634" s="1" t="b">
        <f>IF(G10634&lt;&gt;"", IF(COUNTIF($G$2:G10633, G10634), INDEX($A$2:$G$100000, MATCH(G10634, $G$2:G10633,0),1), FALSE), FALSE)</f>
        <v>0</v>
      </c>
      <c r="G10634" s="1">
        <v>9613</v>
      </c>
      <c r="H10634" s="1" t="s">
        <v>10398</v>
      </c>
    </row>
    <row r="10635" spans="1:8" x14ac:dyDescent="0.2">
      <c r="A10635" s="1">
        <v>10705</v>
      </c>
      <c r="B10635" s="1" t="str">
        <f t="shared" si="166"/>
        <v>jacksonville beach city of</v>
      </c>
      <c r="C10635" s="1" t="b">
        <f>IF(D10635&lt;&gt;"",IF(COUNTIF($D$2:D10634, D10635), INDEX($A$2:$D$100000, MATCH(D10635, $D$2:D10634,0),1), FALSE), FALSE)</f>
        <v>0</v>
      </c>
      <c r="F10635" s="1" t="b">
        <f>IF(G10635&lt;&gt;"", IF(COUNTIF($G$2:G10634, G10635), INDEX($A$2:$G$100000, MATCH(G10635, $G$2:G10634,0),1), FALSE), FALSE)</f>
        <v>0</v>
      </c>
      <c r="G10635" s="1">
        <v>9616</v>
      </c>
      <c r="H10635" s="1" t="s">
        <v>10399</v>
      </c>
    </row>
    <row r="10636" spans="1:8" x14ac:dyDescent="0.2">
      <c r="A10636" s="1">
        <v>10706</v>
      </c>
      <c r="B10636" s="1" t="str">
        <f t="shared" si="166"/>
        <v>james valley electric coop inc</v>
      </c>
      <c r="C10636" s="1" t="b">
        <f>IF(D10636&lt;&gt;"",IF(COUNTIF($D$2:D10635, D10636), INDEX($A$2:$D$100000, MATCH(D10636, $D$2:D10635,0),1), FALSE), FALSE)</f>
        <v>0</v>
      </c>
      <c r="F10636" s="1" t="b">
        <f>IF(G10636&lt;&gt;"", IF(COUNTIF($G$2:G10635, G10636), INDEX($A$2:$G$100000, MATCH(G10636, $G$2:G10635,0),1), FALSE), FALSE)</f>
        <v>0</v>
      </c>
      <c r="G10636" s="1">
        <v>9619</v>
      </c>
      <c r="H10636" s="1" t="s">
        <v>10400</v>
      </c>
    </row>
    <row r="10637" spans="1:8" x14ac:dyDescent="0.2">
      <c r="A10637" s="1">
        <v>10707</v>
      </c>
      <c r="B10637" s="1" t="str">
        <f t="shared" si="166"/>
        <v>jamestown city of</v>
      </c>
      <c r="C10637" s="1" t="b">
        <f>IF(D10637&lt;&gt;"",IF(COUNTIF($D$2:D10636, D10637), INDEX($A$2:$D$100000, MATCH(D10637, $D$2:D10636,0),1), FALSE), FALSE)</f>
        <v>0</v>
      </c>
      <c r="F10637" s="1" t="b">
        <f>IF(G10637&lt;&gt;"", IF(COUNTIF($G$2:G10636, G10637), INDEX($A$2:$G$100000, MATCH(G10637, $G$2:G10636,0),1), FALSE), FALSE)</f>
        <v>0</v>
      </c>
      <c r="G10637" s="1">
        <v>9646</v>
      </c>
      <c r="H10637" s="1" t="s">
        <v>10401</v>
      </c>
    </row>
    <row r="10638" spans="1:8" x14ac:dyDescent="0.2">
      <c r="A10638" s="1">
        <v>10708</v>
      </c>
      <c r="B10638" s="1" t="str">
        <f t="shared" si="166"/>
        <v>jasper city of</v>
      </c>
      <c r="C10638" s="1" t="b">
        <f>IF(D10638&lt;&gt;"",IF(COUNTIF($D$2:D10637, D10638), INDEX($A$2:$D$100000, MATCH(D10638, $D$2:D10637,0),1), FALSE), FALSE)</f>
        <v>0</v>
      </c>
      <c r="F10638" s="1" t="b">
        <f>IF(G10638&lt;&gt;"", IF(COUNTIF($G$2:G10637, G10638), INDEX($A$2:$G$100000, MATCH(G10638, $G$2:G10637,0),1), FALSE), FALSE)</f>
        <v>0</v>
      </c>
      <c r="G10638" s="1">
        <v>9664</v>
      </c>
      <c r="H10638" s="1" t="s">
        <v>10402</v>
      </c>
    </row>
    <row r="10639" spans="1:8" x14ac:dyDescent="0.2">
      <c r="A10639" s="1">
        <v>10709</v>
      </c>
      <c r="B10639" s="1" t="str">
        <f t="shared" si="166"/>
        <v>jasper county rural e m c</v>
      </c>
      <c r="C10639" s="1" t="b">
        <f>IF(D10639&lt;&gt;"",IF(COUNTIF($D$2:D10638, D10639), INDEX($A$2:$D$100000, MATCH(D10639, $D$2:D10638,0),1), FALSE), FALSE)</f>
        <v>0</v>
      </c>
      <c r="F10639" s="1" t="b">
        <f>IF(G10639&lt;&gt;"", IF(COUNTIF($G$2:G10638, G10639), INDEX($A$2:$G$100000, MATCH(G10639, $G$2:G10638,0),1), FALSE), FALSE)</f>
        <v>0</v>
      </c>
      <c r="G10639" s="1">
        <v>9665</v>
      </c>
      <c r="H10639" s="1" t="s">
        <v>10403</v>
      </c>
    </row>
    <row r="10640" spans="1:8" x14ac:dyDescent="0.2">
      <c r="A10640" s="1">
        <v>10710</v>
      </c>
      <c r="B10640" s="1" t="str">
        <f t="shared" si="166"/>
        <v>jay county rural e m c</v>
      </c>
      <c r="C10640" s="1" t="b">
        <f>IF(D10640&lt;&gt;"",IF(COUNTIF($D$2:D10639, D10640), INDEX($A$2:$D$100000, MATCH(D10640, $D$2:D10639,0),1), FALSE), FALSE)</f>
        <v>0</v>
      </c>
      <c r="F10640" s="1" t="b">
        <f>IF(G10640&lt;&gt;"", IF(COUNTIF($G$2:G10639, G10640), INDEX($A$2:$G$100000, MATCH(G10640, $G$2:G10639,0),1), FALSE), FALSE)</f>
        <v>0</v>
      </c>
      <c r="G10640" s="1">
        <v>9666</v>
      </c>
      <c r="H10640" s="1" t="s">
        <v>10404</v>
      </c>
    </row>
    <row r="10641" spans="1:8" x14ac:dyDescent="0.2">
      <c r="A10641" s="1">
        <v>10711</v>
      </c>
      <c r="B10641" s="1" t="str">
        <f t="shared" si="166"/>
        <v>jasper-newton elec coop inc</v>
      </c>
      <c r="C10641" s="1" t="b">
        <f>IF(D10641&lt;&gt;"",IF(COUNTIF($D$2:D10640, D10641), INDEX($A$2:$D$100000, MATCH(D10641, $D$2:D10640,0),1), FALSE), FALSE)</f>
        <v>0</v>
      </c>
      <c r="F10641" s="1" t="b">
        <f>IF(G10641&lt;&gt;"", IF(COUNTIF($G$2:G10640, G10641), INDEX($A$2:$G$100000, MATCH(G10641, $G$2:G10640,0),1), FALSE), FALSE)</f>
        <v>0</v>
      </c>
      <c r="G10641" s="1">
        <v>9668</v>
      </c>
      <c r="H10641" s="1" t="s">
        <v>10405</v>
      </c>
    </row>
    <row r="10642" spans="1:8" x14ac:dyDescent="0.2">
      <c r="A10642" s="1">
        <v>10712</v>
      </c>
      <c r="B10642" s="1" t="str">
        <f t="shared" si="166"/>
        <v>klukwan indian village</v>
      </c>
      <c r="C10642" s="1" t="b">
        <f>IF(D10642&lt;&gt;"",IF(COUNTIF($D$2:D10641, D10642), INDEX($A$2:$D$100000, MATCH(D10642, $D$2:D10641,0),1), FALSE), FALSE)</f>
        <v>0</v>
      </c>
      <c r="F10642" s="1" t="b">
        <f>IF(G10642&lt;&gt;"", IF(COUNTIF($G$2:G10641, G10642), INDEX($A$2:$G$100000, MATCH(G10642, $G$2:G10641,0),1), FALSE), FALSE)</f>
        <v>0</v>
      </c>
      <c r="G10642" s="1">
        <v>9680</v>
      </c>
      <c r="H10642" s="1" t="s">
        <v>10406</v>
      </c>
    </row>
    <row r="10643" spans="1:8" x14ac:dyDescent="0.2">
      <c r="A10643" s="1">
        <v>10713</v>
      </c>
      <c r="B10643" s="1" t="str">
        <f t="shared" si="166"/>
        <v>jefferson davis elec coop inc</v>
      </c>
      <c r="C10643" s="1" t="b">
        <f>IF(D10643&lt;&gt;"",IF(COUNTIF($D$2:D10642, D10643), INDEX($A$2:$D$100000, MATCH(D10643, $D$2:D10642,0),1), FALSE), FALSE)</f>
        <v>0</v>
      </c>
      <c r="F10643" s="1" t="b">
        <f>IF(G10643&lt;&gt;"", IF(COUNTIF($G$2:G10642, G10643), INDEX($A$2:$G$100000, MATCH(G10643, $G$2:G10642,0),1), FALSE), FALSE)</f>
        <v>0</v>
      </c>
      <c r="G10643" s="1">
        <v>9682</v>
      </c>
      <c r="H10643" s="1" t="s">
        <v>10407</v>
      </c>
    </row>
    <row r="10644" spans="1:8" x14ac:dyDescent="0.2">
      <c r="A10644" s="1">
        <v>10714</v>
      </c>
      <c r="B10644" s="1" t="str">
        <f t="shared" si="166"/>
        <v>jefferson electric member corp</v>
      </c>
      <c r="C10644" s="1" t="b">
        <f>IF(D10644&lt;&gt;"",IF(COUNTIF($D$2:D10643, D10644), INDEX($A$2:$D$100000, MATCH(D10644, $D$2:D10643,0),1), FALSE), FALSE)</f>
        <v>0</v>
      </c>
      <c r="F10644" s="1" t="b">
        <f>IF(G10644&lt;&gt;"", IF(COUNTIF($G$2:G10643, G10644), INDEX($A$2:$G$100000, MATCH(G10644, $G$2:G10643,0),1), FALSE), FALSE)</f>
        <v>0</v>
      </c>
      <c r="G10644" s="1">
        <v>9689</v>
      </c>
      <c r="H10644" s="1" t="s">
        <v>10408</v>
      </c>
    </row>
    <row r="10645" spans="1:8" x14ac:dyDescent="0.2">
      <c r="A10645" s="1">
        <v>10715</v>
      </c>
      <c r="B10645" s="1" t="str">
        <f t="shared" si="166"/>
        <v>jefferson city of</v>
      </c>
      <c r="C10645" s="1" t="b">
        <f>IF(D10645&lt;&gt;"",IF(COUNTIF($D$2:D10644, D10645), INDEX($A$2:$D$100000, MATCH(D10645, $D$2:D10644,0),1), FALSE), FALSE)</f>
        <v>0</v>
      </c>
      <c r="F10645" s="1" t="b">
        <f>IF(G10645&lt;&gt;"", IF(COUNTIF($G$2:G10644, G10645), INDEX($A$2:$G$100000, MATCH(G10645, $G$2:G10644,0),1), FALSE), FALSE)</f>
        <v>0</v>
      </c>
      <c r="G10645" s="1">
        <v>9690</v>
      </c>
      <c r="H10645" s="1" t="s">
        <v>10409</v>
      </c>
    </row>
    <row r="10646" spans="1:8" x14ac:dyDescent="0.2">
      <c r="A10646" s="1">
        <v>10716</v>
      </c>
      <c r="B10646" s="1" t="str">
        <f t="shared" si="166"/>
        <v>jellico city of</v>
      </c>
      <c r="C10646" s="1" t="b">
        <f>IF(D10646&lt;&gt;"",IF(COUNTIF($D$2:D10645, D10646), INDEX($A$2:$D$100000, MATCH(D10646, $D$2:D10645,0),1), FALSE), FALSE)</f>
        <v>0</v>
      </c>
      <c r="F10646" s="1" t="b">
        <f>IF(G10646&lt;&gt;"", IF(COUNTIF($G$2:G10645, G10646), INDEX($A$2:$G$100000, MATCH(G10646, $G$2:G10645,0),1), FALSE), FALSE)</f>
        <v>0</v>
      </c>
      <c r="G10646" s="1">
        <v>9697</v>
      </c>
      <c r="H10646" s="1" t="s">
        <v>10410</v>
      </c>
    </row>
    <row r="10647" spans="1:8" x14ac:dyDescent="0.2">
      <c r="A10647" s="1">
        <v>10717</v>
      </c>
      <c r="B10647" s="1" t="str">
        <f t="shared" si="166"/>
        <v>jemez mountains elec coop inc</v>
      </c>
      <c r="C10647" s="1" t="b">
        <f>IF(D10647&lt;&gt;"",IF(COUNTIF($D$2:D10646, D10647), INDEX($A$2:$D$100000, MATCH(D10647, $D$2:D10646,0),1), FALSE), FALSE)</f>
        <v>0</v>
      </c>
      <c r="F10647" s="1" t="b">
        <f>IF(G10647&lt;&gt;"", IF(COUNTIF($G$2:G10646, G10647), INDEX($A$2:$G$100000, MATCH(G10647, $G$2:G10646,0),1), FALSE), FALSE)</f>
        <v>0</v>
      </c>
      <c r="G10647" s="1">
        <v>9699</v>
      </c>
      <c r="H10647" s="1" t="s">
        <v>10411</v>
      </c>
    </row>
    <row r="10648" spans="1:8" x14ac:dyDescent="0.2">
      <c r="A10648" s="1">
        <v>10718</v>
      </c>
      <c r="B10648" s="1" t="str">
        <f t="shared" si="166"/>
        <v>jefferson smurfit corp</v>
      </c>
      <c r="C10648" s="1" t="b">
        <f>IF(D10648&lt;&gt;"",IF(COUNTIF($D$2:D10647, D10648), INDEX($A$2:$D$100000, MATCH(D10648, $D$2:D10647,0),1), FALSE), FALSE)</f>
        <v>0</v>
      </c>
      <c r="F10648" s="1" t="b">
        <f>IF(G10648&lt;&gt;"", IF(COUNTIF($G$2:G10647, G10648), INDEX($A$2:$G$100000, MATCH(G10648, $G$2:G10647,0),1), FALSE), FALSE)</f>
        <v>0</v>
      </c>
      <c r="G10648" s="1">
        <v>9703</v>
      </c>
      <c r="H10648" s="1" t="s">
        <v>10412</v>
      </c>
    </row>
    <row r="10649" spans="1:8" x14ac:dyDescent="0.2">
      <c r="A10649" s="1">
        <v>10719</v>
      </c>
      <c r="B10649" s="1" t="str">
        <f t="shared" si="166"/>
        <v>jewett city city of</v>
      </c>
      <c r="C10649" s="1" t="b">
        <f>IF(D10649&lt;&gt;"",IF(COUNTIF($D$2:D10648, D10649), INDEX($A$2:$D$100000, MATCH(D10649, $D$2:D10648,0),1), FALSE), FALSE)</f>
        <v>0</v>
      </c>
      <c r="F10649" s="1" t="b">
        <f>IF(G10649&lt;&gt;"", IF(COUNTIF($G$2:G10648, G10649), INDEX($A$2:$G$100000, MATCH(G10649, $G$2:G10648,0),1), FALSE), FALSE)</f>
        <v>0</v>
      </c>
      <c r="G10649" s="1">
        <v>9734</v>
      </c>
      <c r="H10649" s="1" t="s">
        <v>10413</v>
      </c>
    </row>
    <row r="10650" spans="1:8" x14ac:dyDescent="0.2">
      <c r="A10650" s="1">
        <v>10720</v>
      </c>
      <c r="B10650" s="1" t="str">
        <f t="shared" si="166"/>
        <v>jewell-mitchell coop elec inc</v>
      </c>
      <c r="C10650" s="1" t="b">
        <f>IF(D10650&lt;&gt;"",IF(COUNTIF($D$2:D10649, D10650), INDEX($A$2:$D$100000, MATCH(D10650, $D$2:D10649,0),1), FALSE), FALSE)</f>
        <v>0</v>
      </c>
      <c r="F10650" s="1" t="b">
        <f>IF(G10650&lt;&gt;"", IF(COUNTIF($G$2:G10649, G10650), INDEX($A$2:$G$100000, MATCH(G10650, $G$2:G10649,0),1), FALSE), FALSE)</f>
        <v>0</v>
      </c>
      <c r="G10650" s="1">
        <v>9737</v>
      </c>
      <c r="H10650" s="1" t="s">
        <v>10414</v>
      </c>
    </row>
    <row r="10651" spans="1:8" x14ac:dyDescent="0.2">
      <c r="A10651" s="1">
        <v>10721</v>
      </c>
      <c r="B10651" s="1" t="str">
        <f t="shared" si="166"/>
        <v>joe wheeler elec member corp</v>
      </c>
      <c r="C10651" s="1" t="b">
        <f>IF(D10651&lt;&gt;"",IF(COUNTIF($D$2:D10650, D10651), INDEX($A$2:$D$100000, MATCH(D10651, $D$2:D10650,0),1), FALSE), FALSE)</f>
        <v>0</v>
      </c>
      <c r="F10651" s="1" t="b">
        <f>IF(G10651&lt;&gt;"", IF(COUNTIF($G$2:G10650, G10651), INDEX($A$2:$G$100000, MATCH(G10651, $G$2:G10650,0),1), FALSE), FALSE)</f>
        <v>0</v>
      </c>
      <c r="G10651" s="1">
        <v>9739</v>
      </c>
      <c r="H10651" s="1" t="s">
        <v>10415</v>
      </c>
    </row>
    <row r="10652" spans="1:8" x14ac:dyDescent="0.2">
      <c r="A10652" s="1">
        <v>10722</v>
      </c>
      <c r="B10652" s="1" t="str">
        <f t="shared" si="166"/>
        <v>jo-carroll electric coop inc</v>
      </c>
      <c r="C10652" s="1" t="b">
        <f>IF(D10652&lt;&gt;"",IF(COUNTIF($D$2:D10651, D10652), INDEX($A$2:$D$100000, MATCH(D10652, $D$2:D10651,0),1), FALSE), FALSE)</f>
        <v>0</v>
      </c>
      <c r="F10652" s="1" t="b">
        <f>IF(G10652&lt;&gt;"", IF(COUNTIF($G$2:G10651, G10652), INDEX($A$2:$G$100000, MATCH(G10652, $G$2:G10651,0),1), FALSE), FALSE)</f>
        <v>0</v>
      </c>
      <c r="G10652" s="1">
        <v>9750</v>
      </c>
      <c r="H10652" s="1" t="s">
        <v>10416</v>
      </c>
    </row>
    <row r="10653" spans="1:8" x14ac:dyDescent="0.2">
      <c r="A10653" s="1">
        <v>10723</v>
      </c>
      <c r="B10653" s="1" t="str">
        <f t="shared" si="166"/>
        <v>johnson city city of</v>
      </c>
      <c r="C10653" s="1" t="b">
        <f>IF(D10653&lt;&gt;"",IF(COUNTIF($D$2:D10652, D10653), INDEX($A$2:$D$100000, MATCH(D10653, $D$2:D10652,0),1), FALSE), FALSE)</f>
        <v>0</v>
      </c>
      <c r="F10653" s="1" t="b">
        <f>IF(G10653&lt;&gt;"", IF(COUNTIF($G$2:G10652, G10653), INDEX($A$2:$G$100000, MATCH(G10653, $G$2:G10652,0),1), FALSE), FALSE)</f>
        <v>0</v>
      </c>
      <c r="G10653" s="1">
        <v>9777</v>
      </c>
      <c r="H10653" s="1" t="s">
        <v>10417</v>
      </c>
    </row>
    <row r="10654" spans="1:8" x14ac:dyDescent="0.2">
      <c r="A10654" s="1">
        <v>10724</v>
      </c>
      <c r="B10654" s="1" t="str">
        <f t="shared" si="166"/>
        <v>johnson village of inc</v>
      </c>
      <c r="C10654" s="1" t="b">
        <f>IF(D10654&lt;&gt;"",IF(COUNTIF($D$2:D10653, D10654), INDEX($A$2:$D$100000, MATCH(D10654, $D$2:D10653,0),1), FALSE), FALSE)</f>
        <v>0</v>
      </c>
      <c r="F10654" s="1" t="b">
        <f>IF(G10654&lt;&gt;"", IF(COUNTIF($G$2:G10653, G10654), INDEX($A$2:$G$100000, MATCH(G10654, $G$2:G10653,0),1), FALSE), FALSE)</f>
        <v>0</v>
      </c>
      <c r="G10654" s="1">
        <v>9806</v>
      </c>
      <c r="H10654" s="1" t="s">
        <v>10418</v>
      </c>
    </row>
    <row r="10655" spans="1:8" x14ac:dyDescent="0.2">
      <c r="A10655" s="1">
        <v>10725</v>
      </c>
      <c r="B10655" s="1" t="str">
        <f t="shared" si="166"/>
        <v>johnson county elec coop assn</v>
      </c>
      <c r="C10655" s="1" t="b">
        <f>IF(D10655&lt;&gt;"",IF(COUNTIF($D$2:D10654, D10655), INDEX($A$2:$D$100000, MATCH(D10655, $D$2:D10654,0),1), FALSE), FALSE)</f>
        <v>0</v>
      </c>
      <c r="F10655" s="1" t="b">
        <f>IF(G10655&lt;&gt;"", IF(COUNTIF($G$2:G10654, G10655), INDEX($A$2:$G$100000, MATCH(G10655, $G$2:G10654,0),1), FALSE), FALSE)</f>
        <v>0</v>
      </c>
      <c r="G10655" s="1">
        <v>9813</v>
      </c>
      <c r="H10655" s="1" t="s">
        <v>10419</v>
      </c>
    </row>
    <row r="10656" spans="1:8" x14ac:dyDescent="0.2">
      <c r="A10656" s="1">
        <v>10726</v>
      </c>
      <c r="B10656" s="1" t="str">
        <f t="shared" si="166"/>
        <v>kuiggluum kallugvia</v>
      </c>
      <c r="C10656" s="1" t="b">
        <f>IF(D10656&lt;&gt;"",IF(COUNTIF($D$2:D10655, D10656), INDEX($A$2:$D$100000, MATCH(D10656, $D$2:D10655,0),1), FALSE), FALSE)</f>
        <v>0</v>
      </c>
      <c r="F10656" s="1" t="b">
        <f>IF(G10656&lt;&gt;"", IF(COUNTIF($G$2:G10655, G10656), INDEX($A$2:$G$100000, MATCH(G10656, $G$2:G10655,0),1), FALSE), FALSE)</f>
        <v>0</v>
      </c>
      <c r="G10656" s="1">
        <v>9832</v>
      </c>
      <c r="H10656" s="1" t="s">
        <v>10420</v>
      </c>
    </row>
    <row r="10657" spans="1:8" x14ac:dyDescent="0.2">
      <c r="A10657" s="1">
        <v>10727</v>
      </c>
      <c r="B10657" s="1" t="str">
        <f t="shared" si="166"/>
        <v>jones-onslow elec member corp</v>
      </c>
      <c r="C10657" s="1" t="b">
        <f>IF(D10657&lt;&gt;"",IF(COUNTIF($D$2:D10656, D10657), INDEX($A$2:$D$100000, MATCH(D10657, $D$2:D10656,0),1), FALSE), FALSE)</f>
        <v>0</v>
      </c>
      <c r="F10657" s="1" t="b">
        <f>IF(G10657&lt;&gt;"", IF(COUNTIF($G$2:G10656, G10657), INDEX($A$2:$G$100000, MATCH(G10657, $G$2:G10656,0),1), FALSE), FALSE)</f>
        <v>0</v>
      </c>
      <c r="G10657" s="1">
        <v>9837</v>
      </c>
      <c r="H10657" s="1" t="s">
        <v>10421</v>
      </c>
    </row>
    <row r="10658" spans="1:8" x14ac:dyDescent="0.2">
      <c r="A10658" s="1">
        <v>10728</v>
      </c>
      <c r="B10658" s="1" t="str">
        <f t="shared" si="166"/>
        <v>jonesboro town of</v>
      </c>
      <c r="C10658" s="1" t="b">
        <f>IF(D10658&lt;&gt;"",IF(COUNTIF($D$2:D10657, D10658), INDEX($A$2:$D$100000, MATCH(D10658, $D$2:D10657,0),1), FALSE), FALSE)</f>
        <v>0</v>
      </c>
      <c r="F10658" s="1" t="b">
        <f>IF(G10658&lt;&gt;"", IF(COUNTIF($G$2:G10657, G10658), INDEX($A$2:$G$100000, MATCH(G10658, $G$2:G10657,0),1), FALSE), FALSE)</f>
        <v>0</v>
      </c>
      <c r="G10658" s="1">
        <v>9878</v>
      </c>
      <c r="H10658" s="1" t="s">
        <v>10422</v>
      </c>
    </row>
    <row r="10659" spans="1:8" x14ac:dyDescent="0.2">
      <c r="A10659" s="1">
        <v>10729</v>
      </c>
      <c r="B10659" s="1" t="str">
        <f t="shared" si="166"/>
        <v>jonesville city of</v>
      </c>
      <c r="C10659" s="1" t="b">
        <f>IF(D10659&lt;&gt;"",IF(COUNTIF($D$2:D10658, D10659), INDEX($A$2:$D$100000, MATCH(D10659, $D$2:D10658,0),1), FALSE), FALSE)</f>
        <v>0</v>
      </c>
      <c r="F10659" s="1" t="b">
        <f>IF(G10659&lt;&gt;"", IF(COUNTIF($G$2:G10658, G10659), INDEX($A$2:$G$100000, MATCH(G10659, $G$2:G10658,0),1), FALSE), FALSE)</f>
        <v>0</v>
      </c>
      <c r="G10659" s="1">
        <v>9880</v>
      </c>
      <c r="H10659" s="1" t="s">
        <v>10423</v>
      </c>
    </row>
    <row r="10660" spans="1:8" x14ac:dyDescent="0.2">
      <c r="A10660" s="1">
        <v>10730</v>
      </c>
      <c r="B10660" s="1" t="str">
        <f t="shared" si="166"/>
        <v>kotlik city of</v>
      </c>
      <c r="C10660" s="1" t="b">
        <f>IF(D10660&lt;&gt;"",IF(COUNTIF($D$2:D10659, D10660), INDEX($A$2:$D$100000, MATCH(D10660, $D$2:D10659,0),1), FALSE), FALSE)</f>
        <v>0</v>
      </c>
      <c r="F10660" s="1" t="b">
        <f>IF(G10660&lt;&gt;"", IF(COUNTIF($G$2:G10659, G10660), INDEX($A$2:$G$100000, MATCH(G10660, $G$2:G10659,0),1), FALSE), FALSE)</f>
        <v>0</v>
      </c>
      <c r="G10660" s="1">
        <v>9898</v>
      </c>
      <c r="H10660" s="1" t="s">
        <v>10424</v>
      </c>
    </row>
    <row r="10661" spans="1:8" x14ac:dyDescent="0.2">
      <c r="A10661" s="1">
        <v>10731</v>
      </c>
      <c r="B10661" s="1" t="str">
        <f t="shared" si="166"/>
        <v>jump river electric coop inc</v>
      </c>
      <c r="C10661" s="1" t="b">
        <f>IF(D10661&lt;&gt;"",IF(COUNTIF($D$2:D10660, D10661), INDEX($A$2:$D$100000, MATCH(D10661, $D$2:D10660,0),1), FALSE), FALSE)</f>
        <v>0</v>
      </c>
      <c r="F10661" s="1" t="b">
        <f>IF(G10661&lt;&gt;"", IF(COUNTIF($G$2:G10660, G10661), INDEX($A$2:$G$100000, MATCH(G10661, $G$2:G10660,0),1), FALSE), FALSE)</f>
        <v>0</v>
      </c>
      <c r="G10661" s="1">
        <v>9922</v>
      </c>
      <c r="H10661" s="1" t="s">
        <v>10425</v>
      </c>
    </row>
    <row r="10662" spans="1:8" x14ac:dyDescent="0.2">
      <c r="A10662" s="1">
        <v>10732</v>
      </c>
      <c r="B10662" s="1" t="str">
        <f t="shared" si="166"/>
        <v>juneau utility comm</v>
      </c>
      <c r="C10662" s="1" t="b">
        <f>IF(D10662&lt;&gt;"",IF(COUNTIF($D$2:D10661, D10662), INDEX($A$2:$D$100000, MATCH(D10662, $D$2:D10661,0),1), FALSE), FALSE)</f>
        <v>0</v>
      </c>
      <c r="F10662" s="1" t="b">
        <f>IF(G10662&lt;&gt;"", IF(COUNTIF($G$2:G10661, G10662), INDEX($A$2:$G$100000, MATCH(G10662, $G$2:G10661,0),1), FALSE), FALSE)</f>
        <v>0</v>
      </c>
      <c r="G10662" s="1">
        <v>9936</v>
      </c>
      <c r="H10662" s="1" t="s">
        <v>10426</v>
      </c>
    </row>
    <row r="10663" spans="1:8" x14ac:dyDescent="0.2">
      <c r="A10663" s="1">
        <v>10733</v>
      </c>
      <c r="B10663" s="1" t="str">
        <f t="shared" si="166"/>
        <v>kenergy corp</v>
      </c>
      <c r="C10663" s="1" t="b">
        <f>IF(D10663&lt;&gt;"",IF(COUNTIF($D$2:D10662, D10663), INDEX($A$2:$D$100000, MATCH(D10663, $D$2:D10662,0),1), FALSE), FALSE)</f>
        <v>0</v>
      </c>
      <c r="F10663" s="1" t="b">
        <f>IF(G10663&lt;&gt;"", IF(COUNTIF($G$2:G10662, G10663), INDEX($A$2:$G$100000, MATCH(G10663, $G$2:G10662,0),1), FALSE), FALSE)</f>
        <v>0</v>
      </c>
      <c r="G10663" s="1">
        <v>9964</v>
      </c>
      <c r="H10663" s="1" t="s">
        <v>10427</v>
      </c>
    </row>
    <row r="10664" spans="1:8" x14ac:dyDescent="0.2">
      <c r="A10664" s="1">
        <v>10734</v>
      </c>
      <c r="B10664" s="1" t="str">
        <f t="shared" si="166"/>
        <v>kanab city corporation</v>
      </c>
      <c r="C10664" s="1" t="b">
        <f>IF(D10664&lt;&gt;"",IF(COUNTIF($D$2:D10663, D10664), INDEX($A$2:$D$100000, MATCH(D10664, $D$2:D10663,0),1), FALSE), FALSE)</f>
        <v>0</v>
      </c>
      <c r="F10664" s="1" t="b">
        <f>IF(G10664&lt;&gt;"", IF(COUNTIF($G$2:G10663, G10664), INDEX($A$2:$G$100000, MATCH(G10664, $G$2:G10663,0),1), FALSE), FALSE)</f>
        <v>0</v>
      </c>
      <c r="G10664" s="1">
        <v>9975</v>
      </c>
      <c r="H10664" s="1" t="s">
        <v>10428</v>
      </c>
    </row>
    <row r="10665" spans="1:8" x14ac:dyDescent="0.2">
      <c r="A10665" s="1">
        <v>10735</v>
      </c>
      <c r="B10665" s="1" t="str">
        <f t="shared" si="166"/>
        <v>kamo electric coop inc</v>
      </c>
      <c r="C10665" s="1" t="b">
        <f>IF(D10665&lt;&gt;"",IF(COUNTIF($D$2:D10664, D10665), INDEX($A$2:$D$100000, MATCH(D10665, $D$2:D10664,0),1), FALSE), FALSE)</f>
        <v>0</v>
      </c>
      <c r="F10665" s="1" t="b">
        <f>IF(G10665&lt;&gt;"", IF(COUNTIF($G$2:G10664, G10665), INDEX($A$2:$G$100000, MATCH(G10665, $G$2:G10664,0),1), FALSE), FALSE)</f>
        <v>0</v>
      </c>
      <c r="G10665" s="1">
        <v>9979</v>
      </c>
      <c r="H10665" s="1" t="s">
        <v>10429</v>
      </c>
    </row>
    <row r="10666" spans="1:8" x14ac:dyDescent="0.2">
      <c r="A10666" s="1">
        <v>10736</v>
      </c>
      <c r="B10666" s="1" t="str">
        <f t="shared" si="166"/>
        <v>dixie valley power partnership</v>
      </c>
      <c r="C10666" s="1" t="b">
        <f>IF(D10666&lt;&gt;"",IF(COUNTIF($D$2:D10665, D10666), INDEX($A$2:$D$100000, MATCH(D10666, $D$2:D10665,0),1), FALSE), FALSE)</f>
        <v>0</v>
      </c>
      <c r="F10666" s="1" t="b">
        <f>IF(G10666&lt;&gt;"", IF(COUNTIF($G$2:G10665, G10666), INDEX($A$2:$G$100000, MATCH(G10666, $G$2:G10665,0),1), FALSE), FALSE)</f>
        <v>0</v>
      </c>
      <c r="G10666" s="1">
        <v>9985</v>
      </c>
      <c r="H10666" s="1" t="s">
        <v>10430</v>
      </c>
    </row>
    <row r="10667" spans="1:8" x14ac:dyDescent="0.2">
      <c r="A10667" s="1">
        <v>10737</v>
      </c>
      <c r="B10667" s="1" t="str">
        <f t="shared" si="166"/>
        <v>kandiyohi coop elec power assn</v>
      </c>
      <c r="C10667" s="1" t="b">
        <f>IF(D10667&lt;&gt;"",IF(COUNTIF($D$2:D10666, D10667), INDEX($A$2:$D$100000, MATCH(D10667, $D$2:D10666,0),1), FALSE), FALSE)</f>
        <v>0</v>
      </c>
      <c r="F10667" s="1" t="b">
        <f>IF(G10667&lt;&gt;"", IF(COUNTIF($G$2:G10666, G10667), INDEX($A$2:$G$100000, MATCH(G10667, $G$2:G10666,0),1), FALSE), FALSE)</f>
        <v>0</v>
      </c>
      <c r="G10667" s="1">
        <v>9991</v>
      </c>
      <c r="H10667" s="1" t="s">
        <v>10431</v>
      </c>
    </row>
    <row r="10668" spans="1:8" x14ac:dyDescent="0.2">
      <c r="A10668" s="1">
        <v>10738</v>
      </c>
      <c r="B10668" s="1" t="str">
        <f t="shared" si="166"/>
        <v>kanosh town of</v>
      </c>
      <c r="C10668" s="1" t="b">
        <f>IF(D10668&lt;&gt;"",IF(COUNTIF($D$2:D10667, D10668), INDEX($A$2:$D$100000, MATCH(D10668, $D$2:D10667,0),1), FALSE), FALSE)</f>
        <v>0</v>
      </c>
      <c r="F10668" s="1" t="b">
        <f>IF(G10668&lt;&gt;"", IF(COUNTIF($G$2:G10667, G10668), INDEX($A$2:$G$100000, MATCH(G10668, $G$2:G10667,0),1), FALSE), FALSE)</f>
        <v>0</v>
      </c>
      <c r="G10668" s="1">
        <v>9995</v>
      </c>
      <c r="H10668" s="1" t="s">
        <v>10432</v>
      </c>
    </row>
    <row r="10669" spans="1:8" x14ac:dyDescent="0.2">
      <c r="A10669" s="1">
        <v>10739</v>
      </c>
      <c r="B10669" s="1" t="str">
        <f t="shared" si="166"/>
        <v>kandiyohi city of</v>
      </c>
      <c r="C10669" s="1" t="b">
        <f>IF(D10669&lt;&gt;"",IF(COUNTIF($D$2:D10668, D10669), INDEX($A$2:$D$100000, MATCH(D10669, $D$2:D10668,0),1), FALSE), FALSE)</f>
        <v>0</v>
      </c>
      <c r="F10669" s="1" t="b">
        <f>IF(G10669&lt;&gt;"", IF(COUNTIF($G$2:G10668, G10669), INDEX($A$2:$G$100000, MATCH(G10669, $G$2:G10668,0),1), FALSE), FALSE)</f>
        <v>0</v>
      </c>
      <c r="G10669" s="1">
        <v>9998</v>
      </c>
      <c r="H10669" s="1" t="s">
        <v>10433</v>
      </c>
    </row>
    <row r="10670" spans="1:8" x14ac:dyDescent="0.2">
      <c r="A10670" s="1">
        <v>10740</v>
      </c>
      <c r="B10670" s="1" t="str">
        <f t="shared" si="166"/>
        <v>kankakee valley rural e m c</v>
      </c>
      <c r="C10670" s="1" t="b">
        <f>IF(D10670&lt;&gt;"",IF(COUNTIF($D$2:D10669, D10670), INDEX($A$2:$D$100000, MATCH(D10670, $D$2:D10669,0),1), FALSE), FALSE)</f>
        <v>0</v>
      </c>
      <c r="F10670" s="1" t="b">
        <f>IF(G10670&lt;&gt;"", IF(COUNTIF($G$2:G10669, G10670), INDEX($A$2:$G$100000, MATCH(G10670, $G$2:G10669,0),1), FALSE), FALSE)</f>
        <v>0</v>
      </c>
      <c r="G10670" s="1">
        <v>9999</v>
      </c>
      <c r="H10670" s="1" t="s">
        <v>10434</v>
      </c>
    </row>
    <row r="10671" spans="1:8" x14ac:dyDescent="0.2">
      <c r="A10671" s="1">
        <v>10741</v>
      </c>
      <c r="B10671" s="1" t="str">
        <f t="shared" si="166"/>
        <v>karnes electric coop inc</v>
      </c>
      <c r="C10671" s="1" t="b">
        <f>IF(D10671&lt;&gt;"",IF(COUNTIF($D$2:D10670, D10671), INDEX($A$2:$D$100000, MATCH(D10671, $D$2:D10670,0),1), FALSE), FALSE)</f>
        <v>0</v>
      </c>
      <c r="F10671" s="1" t="b">
        <f>IF(G10671&lt;&gt;"", IF(COUNTIF($G$2:G10670, G10671), INDEX($A$2:$G$100000, MATCH(G10671, $G$2:G10670,0),1), FALSE), FALSE)</f>
        <v>0</v>
      </c>
      <c r="G10671" s="1">
        <v>10009</v>
      </c>
      <c r="H10671" s="1" t="s">
        <v>10435</v>
      </c>
    </row>
    <row r="10672" spans="1:8" x14ac:dyDescent="0.2">
      <c r="A10672" s="1">
        <v>10742</v>
      </c>
      <c r="B10672" s="1" t="str">
        <f t="shared" si="166"/>
        <v>kay electric coop</v>
      </c>
      <c r="C10672" s="1" t="b">
        <f>IF(D10672&lt;&gt;"",IF(COUNTIF($D$2:D10671, D10672), INDEX($A$2:$D$100000, MATCH(D10672, $D$2:D10671,0),1), FALSE), FALSE)</f>
        <v>0</v>
      </c>
      <c r="F10672" s="1" t="b">
        <f>IF(G10672&lt;&gt;"", IF(COUNTIF($G$2:G10671, G10672), INDEX($A$2:$G$100000, MATCH(G10672, $G$2:G10671,0),1), FALSE), FALSE)</f>
        <v>0</v>
      </c>
      <c r="G10672" s="1">
        <v>10012</v>
      </c>
      <c r="H10672" s="1" t="s">
        <v>10436</v>
      </c>
    </row>
    <row r="10673" spans="1:8" x14ac:dyDescent="0.2">
      <c r="A10673" s="1">
        <v>10743</v>
      </c>
      <c r="B10673" s="1" t="str">
        <f t="shared" si="166"/>
        <v>kpl western resources co</v>
      </c>
      <c r="C10673" s="1" t="b">
        <f>IF(D10673&lt;&gt;"",IF(COUNTIF($D$2:D10672, D10673), INDEX($A$2:$D$100000, MATCH(D10673, $D$2:D10672,0),1), FALSE), FALSE)</f>
        <v>0</v>
      </c>
      <c r="F10673" s="1" t="b">
        <f>IF(G10673&lt;&gt;"", IF(COUNTIF($G$2:G10672, G10673), INDEX($A$2:$G$100000, MATCH(G10673, $G$2:G10672,0),1), FALSE), FALSE)</f>
        <v>0</v>
      </c>
      <c r="G10673" s="1">
        <v>10015</v>
      </c>
      <c r="H10673" s="1" t="s">
        <v>10437</v>
      </c>
    </row>
    <row r="10674" spans="1:8" x14ac:dyDescent="0.2">
      <c r="A10674" s="1">
        <v>10744</v>
      </c>
      <c r="B10674" s="1" t="str">
        <f t="shared" si="166"/>
        <v>kaw valley elec coop co inc</v>
      </c>
      <c r="C10674" s="1" t="b">
        <f>IF(D10674&lt;&gt;"",IF(COUNTIF($D$2:D10673, D10674), INDEX($A$2:$D$100000, MATCH(D10674, $D$2:D10673,0),1), FALSE), FALSE)</f>
        <v>0</v>
      </c>
      <c r="F10674" s="1" t="b">
        <f>IF(G10674&lt;&gt;"", IF(COUNTIF($G$2:G10673, G10674), INDEX($A$2:$G$100000, MATCH(G10674, $G$2:G10673,0),1), FALSE), FALSE)</f>
        <v>0</v>
      </c>
      <c r="G10674" s="1">
        <v>10019</v>
      </c>
      <c r="H10674" s="1" t="s">
        <v>10438</v>
      </c>
    </row>
    <row r="10675" spans="1:8" x14ac:dyDescent="0.2">
      <c r="A10675" s="1">
        <v>10745</v>
      </c>
      <c r="B10675" s="1" t="str">
        <f t="shared" si="166"/>
        <v>kaw city city of</v>
      </c>
      <c r="C10675" s="1" t="b">
        <f>IF(D10675&lt;&gt;"",IF(COUNTIF($D$2:D10674, D10675), INDEX($A$2:$D$100000, MATCH(D10675, $D$2:D10674,0),1), FALSE), FALSE)</f>
        <v>0</v>
      </c>
      <c r="F10675" s="1" t="b">
        <f>IF(G10675&lt;&gt;"", IF(COUNTIF($G$2:G10674, G10675), INDEX($A$2:$G$100000, MATCH(G10675, $G$2:G10674,0),1), FALSE), FALSE)</f>
        <v>0</v>
      </c>
      <c r="G10675" s="1">
        <v>10021</v>
      </c>
      <c r="H10675" s="1" t="s">
        <v>10439</v>
      </c>
    </row>
    <row r="10676" spans="1:8" x14ac:dyDescent="0.2">
      <c r="A10676" s="1">
        <v>10746</v>
      </c>
      <c r="B10676" s="1" t="str">
        <f t="shared" si="166"/>
        <v>kaplan city of</v>
      </c>
      <c r="C10676" s="1" t="b">
        <f>IF(D10676&lt;&gt;"",IF(COUNTIF($D$2:D10675, D10676), INDEX($A$2:$D$100000, MATCH(D10676, $D$2:D10675,0),1), FALSE), FALSE)</f>
        <v>0</v>
      </c>
      <c r="F10676" s="1" t="b">
        <f>IF(G10676&lt;&gt;"", IF(COUNTIF($G$2:G10675, G10676), INDEX($A$2:$G$100000, MATCH(G10676, $G$2:G10675,0),1), FALSE), FALSE)</f>
        <v>0</v>
      </c>
      <c r="G10676" s="1">
        <v>10025</v>
      </c>
      <c r="H10676" s="1" t="s">
        <v>10440</v>
      </c>
    </row>
    <row r="10677" spans="1:8" x14ac:dyDescent="0.2">
      <c r="A10677" s="1">
        <v>10747</v>
      </c>
      <c r="B10677" s="1" t="str">
        <f t="shared" si="166"/>
        <v>kasota city of</v>
      </c>
      <c r="C10677" s="1" t="b">
        <f>IF(D10677&lt;&gt;"",IF(COUNTIF($D$2:D10676, D10677), INDEX($A$2:$D$100000, MATCH(D10677, $D$2:D10676,0),1), FALSE), FALSE)</f>
        <v>0</v>
      </c>
      <c r="F10677" s="1" t="b">
        <f>IF(G10677&lt;&gt;"", IF(COUNTIF($G$2:G10676, G10677), INDEX($A$2:$G$100000, MATCH(G10677, $G$2:G10676,0),1), FALSE), FALSE)</f>
        <v>0</v>
      </c>
      <c r="G10677" s="1">
        <v>10037</v>
      </c>
      <c r="H10677" s="1" t="s">
        <v>10441</v>
      </c>
    </row>
    <row r="10678" spans="1:8" x14ac:dyDescent="0.2">
      <c r="A10678" s="1">
        <v>10748</v>
      </c>
      <c r="B10678" s="1" t="str">
        <f t="shared" si="166"/>
        <v>kasson city of</v>
      </c>
      <c r="C10678" s="1" t="b">
        <f>IF(D10678&lt;&gt;"",IF(COUNTIF($D$2:D10677, D10678), INDEX($A$2:$D$100000, MATCH(D10678, $D$2:D10677,0),1), FALSE), FALSE)</f>
        <v>0</v>
      </c>
      <c r="F10678" s="1" t="b">
        <f>IF(G10678&lt;&gt;"", IF(COUNTIF($G$2:G10677, G10678), INDEX($A$2:$G$100000, MATCH(G10678, $G$2:G10677,0),1), FALSE), FALSE)</f>
        <v>0</v>
      </c>
      <c r="G10678" s="1">
        <v>10040</v>
      </c>
      <c r="H10678" s="1" t="s">
        <v>10442</v>
      </c>
    </row>
    <row r="10679" spans="1:8" x14ac:dyDescent="0.2">
      <c r="A10679" s="1">
        <v>10749</v>
      </c>
      <c r="B10679" s="1" t="str">
        <f t="shared" si="166"/>
        <v>kauai electric co</v>
      </c>
      <c r="C10679" s="1" t="b">
        <f>IF(D10679&lt;&gt;"",IF(COUNTIF($D$2:D10678, D10679), INDEX($A$2:$D$100000, MATCH(D10679, $D$2:D10678,0),1), FALSE), FALSE)</f>
        <v>0</v>
      </c>
      <c r="F10679" s="1" t="b">
        <f>IF(G10679&lt;&gt;"", IF(COUNTIF($G$2:G10678, G10679), INDEX($A$2:$G$100000, MATCH(G10679, $G$2:G10678,0),1), FALSE), FALSE)</f>
        <v>0</v>
      </c>
      <c r="G10679" s="1">
        <v>10054</v>
      </c>
      <c r="H10679" s="1" t="s">
        <v>10443</v>
      </c>
    </row>
    <row r="10680" spans="1:8" x14ac:dyDescent="0.2">
      <c r="A10680" s="1">
        <v>10750</v>
      </c>
      <c r="B10680" s="1" t="str">
        <f t="shared" si="166"/>
        <v>kaufman county elec coop inc</v>
      </c>
      <c r="C10680" s="1" t="b">
        <f>IF(D10680&lt;&gt;"",IF(COUNTIF($D$2:D10679, D10680), INDEX($A$2:$D$100000, MATCH(D10680, $D$2:D10679,0),1), FALSE), FALSE)</f>
        <v>0</v>
      </c>
      <c r="F10680" s="1" t="b">
        <f>IF(G10680&lt;&gt;"", IF(COUNTIF($G$2:G10679, G10680), INDEX($A$2:$G$100000, MATCH(G10680, $G$2:G10679,0),1), FALSE), FALSE)</f>
        <v>0</v>
      </c>
      <c r="G10680" s="1">
        <v>10055</v>
      </c>
      <c r="H10680" s="1" t="s">
        <v>10444</v>
      </c>
    </row>
    <row r="10681" spans="1:8" x14ac:dyDescent="0.2">
      <c r="A10681" s="1">
        <v>10751</v>
      </c>
      <c r="B10681" s="1" t="str">
        <f t="shared" si="166"/>
        <v>lamar city of</v>
      </c>
      <c r="C10681" s="1" t="b">
        <f>IF(D10681&lt;&gt;"",IF(COUNTIF($D$2:D10680, D10681), INDEX($A$2:$D$100000, MATCH(D10681, $D$2:D10680,0),1), FALSE), FALSE)</f>
        <v>0</v>
      </c>
      <c r="F10681" s="1" t="b">
        <f>IF(G10681&lt;&gt;"", IF(COUNTIF($G$2:G10680, G10681), INDEX($A$2:$G$100000, MATCH(G10681, $G$2:G10680,0),1), FALSE), FALSE)</f>
        <v>0</v>
      </c>
      <c r="G10681" s="1">
        <v>10057</v>
      </c>
      <c r="H10681" s="1" t="s">
        <v>10445</v>
      </c>
    </row>
    <row r="10682" spans="1:8" x14ac:dyDescent="0.2">
      <c r="A10682" s="1">
        <v>10752</v>
      </c>
      <c r="B10682" s="1" t="str">
        <f t="shared" si="166"/>
        <v>kaysville city corp</v>
      </c>
      <c r="C10682" s="1" t="b">
        <f>IF(D10682&lt;&gt;"",IF(COUNTIF($D$2:D10681, D10682), INDEX($A$2:$D$100000, MATCH(D10682, $D$2:D10681,0),1), FALSE), FALSE)</f>
        <v>0</v>
      </c>
      <c r="F10682" s="1" t="b">
        <f>IF(G10682&lt;&gt;"", IF(COUNTIF($G$2:G10681, G10682), INDEX($A$2:$G$100000, MATCH(G10682, $G$2:G10681,0),1), FALSE), FALSE)</f>
        <v>0</v>
      </c>
      <c r="G10682" s="1">
        <v>10063</v>
      </c>
      <c r="H10682" s="1" t="s">
        <v>10446</v>
      </c>
    </row>
    <row r="10683" spans="1:8" x14ac:dyDescent="0.2">
      <c r="A10683" s="1">
        <v>10753</v>
      </c>
      <c r="B10683" s="1" t="str">
        <f t="shared" si="166"/>
        <v>k c electric assn</v>
      </c>
      <c r="C10683" s="1" t="b">
        <f>IF(D10683&lt;&gt;"",IF(COUNTIF($D$2:D10682, D10683), INDEX($A$2:$D$100000, MATCH(D10683, $D$2:D10682,0),1), FALSE), FALSE)</f>
        <v>0</v>
      </c>
      <c r="F10683" s="1" t="b">
        <f>IF(G10683&lt;&gt;"", IF(COUNTIF($G$2:G10682, G10683), INDEX($A$2:$G$100000, MATCH(G10683, $G$2:G10682,0),1), FALSE), FALSE)</f>
        <v>0</v>
      </c>
      <c r="G10683" s="1">
        <v>10066</v>
      </c>
      <c r="H10683" s="1" t="s">
        <v>10447</v>
      </c>
    </row>
    <row r="10684" spans="1:8" x14ac:dyDescent="0.2">
      <c r="A10684" s="1">
        <v>10754</v>
      </c>
      <c r="B10684" s="1" t="str">
        <f t="shared" si="166"/>
        <v>keewatin public utilities comm</v>
      </c>
      <c r="C10684" s="1" t="b">
        <f>IF(D10684&lt;&gt;"",IF(COUNTIF($D$2:D10683, D10684), INDEX($A$2:$D$100000, MATCH(D10684, $D$2:D10683,0),1), FALSE), FALSE)</f>
        <v>0</v>
      </c>
      <c r="F10684" s="1" t="b">
        <f>IF(G10684&lt;&gt;"", IF(COUNTIF($G$2:G10683, G10684), INDEX($A$2:$G$100000, MATCH(G10684, $G$2:G10683,0),1), FALSE), FALSE)</f>
        <v>0</v>
      </c>
      <c r="G10684" s="1">
        <v>10089</v>
      </c>
      <c r="H10684" s="1" t="s">
        <v>10448</v>
      </c>
    </row>
    <row r="10685" spans="1:8" x14ac:dyDescent="0.2">
      <c r="A10685" s="1">
        <v>10755</v>
      </c>
      <c r="B10685" s="1" t="str">
        <f t="shared" si="166"/>
        <v>kti environmental group inc</v>
      </c>
      <c r="C10685" s="1" t="b">
        <f>IF(D10685&lt;&gt;"",IF(COUNTIF($D$2:D10684, D10685), INDEX($A$2:$D$100000, MATCH(D10685, $D$2:D10684,0),1), FALSE), FALSE)</f>
        <v>0</v>
      </c>
      <c r="F10685" s="1" t="b">
        <f>IF(G10685&lt;&gt;"", IF(COUNTIF($G$2:G10684, G10685), INDEX($A$2:$G$100000, MATCH(G10685, $G$2:G10684,0),1), FALSE), FALSE)</f>
        <v>0</v>
      </c>
      <c r="G10685" s="1">
        <v>10107</v>
      </c>
      <c r="H10685" s="1" t="s">
        <v>10449</v>
      </c>
    </row>
    <row r="10686" spans="1:8" x14ac:dyDescent="0.2">
      <c r="A10686" s="1">
        <v>10756</v>
      </c>
      <c r="B10686" s="1" t="str">
        <f t="shared" si="166"/>
        <v>kennebunk light &amp; power dist</v>
      </c>
      <c r="C10686" s="1" t="b">
        <f>IF(D10686&lt;&gt;"",IF(COUNTIF($D$2:D10685, D10686), INDEX($A$2:$D$100000, MATCH(D10686, $D$2:D10685,0),1), FALSE), FALSE)</f>
        <v>0</v>
      </c>
      <c r="F10686" s="1" t="b">
        <f>IF(G10686&lt;&gt;"", IF(COUNTIF($G$2:G10685, G10686), INDEX($A$2:$G$100000, MATCH(G10686, $G$2:G10685,0),1), FALSE), FALSE)</f>
        <v>0</v>
      </c>
      <c r="G10686" s="1">
        <v>10144</v>
      </c>
      <c r="H10686" s="1" t="s">
        <v>10450</v>
      </c>
    </row>
    <row r="10687" spans="1:8" x14ac:dyDescent="0.2">
      <c r="A10687" s="1">
        <v>10757</v>
      </c>
      <c r="B10687" s="1" t="str">
        <f t="shared" si="166"/>
        <v>kem electric coop inc</v>
      </c>
      <c r="C10687" s="1" t="b">
        <f>IF(D10687&lt;&gt;"",IF(COUNTIF($D$2:D10686, D10687), INDEX($A$2:$D$100000, MATCH(D10687, $D$2:D10686,0),1), FALSE), FALSE)</f>
        <v>0</v>
      </c>
      <c r="F10687" s="1" t="b">
        <f>IF(G10687&lt;&gt;"", IF(COUNTIF($G$2:G10686, G10687), INDEX($A$2:$G$100000, MATCH(G10687, $G$2:G10686,0),1), FALSE), FALSE)</f>
        <v>0</v>
      </c>
      <c r="G10687" s="1">
        <v>10153</v>
      </c>
      <c r="H10687" s="1" t="s">
        <v>10451</v>
      </c>
    </row>
    <row r="10688" spans="1:8" x14ac:dyDescent="0.2">
      <c r="A10688" s="1">
        <v>10758</v>
      </c>
      <c r="B10688" s="1" t="str">
        <f t="shared" si="166"/>
        <v>kiamichi electric coop inc</v>
      </c>
      <c r="C10688" s="1" t="b">
        <f>IF(D10688&lt;&gt;"",IF(COUNTIF($D$2:D10687, D10688), INDEX($A$2:$D$100000, MATCH(D10688, $D$2:D10687,0),1), FALSE), FALSE)</f>
        <v>0</v>
      </c>
      <c r="F10688" s="1" t="b">
        <f>IF(G10688&lt;&gt;"", IF(COUNTIF($G$2:G10687, G10688), INDEX($A$2:$G$100000, MATCH(G10688, $G$2:G10687,0),1), FALSE), FALSE)</f>
        <v>0</v>
      </c>
      <c r="G10688" s="1">
        <v>10170</v>
      </c>
      <c r="H10688" s="1" t="s">
        <v>10452</v>
      </c>
    </row>
    <row r="10689" spans="1:8" x14ac:dyDescent="0.2">
      <c r="A10689" s="1">
        <v>10759</v>
      </c>
      <c r="B10689" s="1" t="str">
        <f t="shared" si="166"/>
        <v>marathon city of</v>
      </c>
      <c r="C10689" s="1" t="b">
        <f>IF(D10689&lt;&gt;"",IF(COUNTIF($D$2:D10688, D10689), INDEX($A$2:$D$100000, MATCH(D10689, $D$2:D10688,0),1), FALSE), FALSE)</f>
        <v>0</v>
      </c>
      <c r="F10689" s="1" t="b">
        <f>IF(G10689&lt;&gt;"", IF(COUNTIF($G$2:G10688, G10689), INDEX($A$2:$G$100000, MATCH(G10689, $G$2:G10688,0),1), FALSE), FALSE)</f>
        <v>0</v>
      </c>
      <c r="G10689" s="1">
        <v>10172</v>
      </c>
      <c r="H10689" s="1" t="s">
        <v>10453</v>
      </c>
    </row>
    <row r="10690" spans="1:8" x14ac:dyDescent="0.2">
      <c r="A10690" s="1">
        <v>10760</v>
      </c>
      <c r="B10690" s="1" t="str">
        <f t="shared" ref="B10690:B10753" si="167">IF(H10690="",E10690,H10690)</f>
        <v>keosauqua city of</v>
      </c>
      <c r="C10690" s="1" t="b">
        <f>IF(D10690&lt;&gt;"",IF(COUNTIF($D$2:D10689, D10690), INDEX($A$2:$D$100000, MATCH(D10690, $D$2:D10689,0),1), FALSE), FALSE)</f>
        <v>0</v>
      </c>
      <c r="F10690" s="1" t="b">
        <f>IF(G10690&lt;&gt;"", IF(COUNTIF($G$2:G10689, G10690), INDEX($A$2:$G$100000, MATCH(G10690, $G$2:G10689,0),1), FALSE), FALSE)</f>
        <v>0</v>
      </c>
      <c r="G10690" s="1">
        <v>10181</v>
      </c>
      <c r="H10690" s="1" t="s">
        <v>10454</v>
      </c>
    </row>
    <row r="10691" spans="1:8" x14ac:dyDescent="0.2">
      <c r="A10691" s="1">
        <v>10761</v>
      </c>
      <c r="B10691" s="1" t="str">
        <f t="shared" si="167"/>
        <v>kincaid generation llc</v>
      </c>
      <c r="C10691" s="1" t="b">
        <f>IF(D10691&lt;&gt;"",IF(COUNTIF($D$2:D10690, D10691), INDEX($A$2:$D$100000, MATCH(D10691, $D$2:D10690,0),1), FALSE), FALSE)</f>
        <v>0</v>
      </c>
      <c r="F10691" s="1" t="b">
        <f>IF(G10691&lt;&gt;"", IF(COUNTIF($G$2:G10690, G10691), INDEX($A$2:$G$100000, MATCH(G10691, $G$2:G10690,0),1), FALSE), FALSE)</f>
        <v>0</v>
      </c>
      <c r="G10691" s="1">
        <v>10213</v>
      </c>
      <c r="H10691" s="1" t="s">
        <v>10455</v>
      </c>
    </row>
    <row r="10692" spans="1:8" x14ac:dyDescent="0.2">
      <c r="A10692" s="1">
        <v>10762</v>
      </c>
      <c r="B10692" s="1" t="str">
        <f t="shared" si="167"/>
        <v>kes chateaugay lp</v>
      </c>
      <c r="C10692" s="1" t="b">
        <f>IF(D10692&lt;&gt;"",IF(COUNTIF($D$2:D10691, D10692), INDEX($A$2:$D$100000, MATCH(D10692, $D$2:D10691,0),1), FALSE), FALSE)</f>
        <v>0</v>
      </c>
      <c r="F10692" s="1" t="b">
        <f>IF(G10692&lt;&gt;"", IF(COUNTIF($G$2:G10691, G10692), INDEX($A$2:$G$100000, MATCH(G10692, $G$2:G10691,0),1), FALSE), FALSE)</f>
        <v>0</v>
      </c>
      <c r="G10692" s="1">
        <v>10218</v>
      </c>
      <c r="H10692" s="1" t="s">
        <v>10456</v>
      </c>
    </row>
    <row r="10693" spans="1:8" x14ac:dyDescent="0.2">
      <c r="A10693" s="1">
        <v>10763</v>
      </c>
      <c r="B10693" s="1" t="str">
        <f t="shared" si="167"/>
        <v>kn marketing inc</v>
      </c>
      <c r="C10693" s="1" t="b">
        <f>IF(D10693&lt;&gt;"",IF(COUNTIF($D$2:D10692, D10693), INDEX($A$2:$D$100000, MATCH(D10693, $D$2:D10692,0),1), FALSE), FALSE)</f>
        <v>0</v>
      </c>
      <c r="F10693" s="1" t="b">
        <f>IF(G10693&lt;&gt;"", IF(COUNTIF($G$2:G10692, G10693), INDEX($A$2:$G$100000, MATCH(G10693, $G$2:G10692,0),1), FALSE), FALSE)</f>
        <v>0</v>
      </c>
      <c r="G10693" s="1">
        <v>10220</v>
      </c>
      <c r="H10693" s="1" t="s">
        <v>10457</v>
      </c>
    </row>
    <row r="10694" spans="1:8" x14ac:dyDescent="0.2">
      <c r="A10694" s="1">
        <v>10764</v>
      </c>
      <c r="B10694" s="1" t="str">
        <f t="shared" si="167"/>
        <v>keystone energy services inc</v>
      </c>
      <c r="C10694" s="1" t="b">
        <f>IF(D10694&lt;&gt;"",IF(COUNTIF($D$2:D10693, D10694), INDEX($A$2:$D$100000, MATCH(D10694, $D$2:D10693,0),1), FALSE), FALSE)</f>
        <v>0</v>
      </c>
      <c r="F10694" s="1" t="b">
        <f>IF(G10694&lt;&gt;"", IF(COUNTIF($G$2:G10693, G10694), INDEX($A$2:$G$100000, MATCH(G10694, $G$2:G10693,0),1), FALSE), FALSE)</f>
        <v>0</v>
      </c>
      <c r="G10694" s="1">
        <v>10223</v>
      </c>
      <c r="H10694" s="1" t="s">
        <v>10458</v>
      </c>
    </row>
    <row r="10695" spans="1:8" x14ac:dyDescent="0.2">
      <c r="A10695" s="1">
        <v>10765</v>
      </c>
      <c r="B10695" s="1" t="str">
        <f t="shared" si="167"/>
        <v>hickman city of</v>
      </c>
      <c r="C10695" s="1" t="b">
        <f>IF(D10695&lt;&gt;"",IF(COUNTIF($D$2:D10694, D10695), INDEX($A$2:$D$100000, MATCH(D10695, $D$2:D10694,0),1), FALSE), FALSE)</f>
        <v>0</v>
      </c>
      <c r="F10695" s="1" t="b">
        <f>IF(G10695&lt;&gt;"", IF(COUNTIF($G$2:G10694, G10695), INDEX($A$2:$G$100000, MATCH(G10695, $G$2:G10694,0),1), FALSE), FALSE)</f>
        <v>0</v>
      </c>
      <c r="G10695" s="1">
        <v>10229</v>
      </c>
      <c r="H10695" s="1" t="s">
        <v>10268</v>
      </c>
    </row>
    <row r="10696" spans="1:8" x14ac:dyDescent="0.2">
      <c r="A10696" s="1">
        <v>10766</v>
      </c>
      <c r="B10696" s="1" t="str">
        <f t="shared" si="167"/>
        <v>kimble electric coop inc</v>
      </c>
      <c r="C10696" s="1" t="b">
        <f>IF(D10696&lt;&gt;"",IF(COUNTIF($D$2:D10695, D10696), INDEX($A$2:$D$100000, MATCH(D10696, $D$2:D10695,0),1), FALSE), FALSE)</f>
        <v>0</v>
      </c>
      <c r="F10696" s="1" t="b">
        <f>IF(G10696&lt;&gt;"", IF(COUNTIF($G$2:G10695, G10696), INDEX($A$2:$G$100000, MATCH(G10696, $G$2:G10695,0),1), FALSE), FALSE)</f>
        <v>0</v>
      </c>
      <c r="G10696" s="1">
        <v>10238</v>
      </c>
      <c r="H10696" s="1" t="s">
        <v>10459</v>
      </c>
    </row>
    <row r="10697" spans="1:8" x14ac:dyDescent="0.2">
      <c r="A10697" s="1">
        <v>10767</v>
      </c>
      <c r="B10697" s="1" t="str">
        <f t="shared" si="167"/>
        <v>kiel city of</v>
      </c>
      <c r="C10697" s="1" t="b">
        <f>IF(D10697&lt;&gt;"",IF(COUNTIF($D$2:D10696, D10697), INDEX($A$2:$D$100000, MATCH(D10697, $D$2:D10696,0),1), FALSE), FALSE)</f>
        <v>0</v>
      </c>
      <c r="F10697" s="1" t="b">
        <f>IF(G10697&lt;&gt;"", IF(COUNTIF($G$2:G10696, G10697), INDEX($A$2:$G$100000, MATCH(G10697, $G$2:G10696,0),1), FALSE), FALSE)</f>
        <v>0</v>
      </c>
      <c r="G10697" s="1">
        <v>10243</v>
      </c>
      <c r="H10697" s="1" t="s">
        <v>10460</v>
      </c>
    </row>
    <row r="10698" spans="1:8" x14ac:dyDescent="0.2">
      <c r="A10698" s="1">
        <v>10768</v>
      </c>
      <c r="B10698" s="1" t="str">
        <f t="shared" si="167"/>
        <v>kimball light &amp; water co</v>
      </c>
      <c r="C10698" s="1" t="b">
        <f>IF(D10698&lt;&gt;"",IF(COUNTIF($D$2:D10697, D10698), INDEX($A$2:$D$100000, MATCH(D10698, $D$2:D10697,0),1), FALSE), FALSE)</f>
        <v>0</v>
      </c>
      <c r="F10698" s="1" t="b">
        <f>IF(G10698&lt;&gt;"", IF(COUNTIF($G$2:G10697, G10698), INDEX($A$2:$G$100000, MATCH(G10698, $G$2:G10697,0),1), FALSE), FALSE)</f>
        <v>0</v>
      </c>
      <c r="G10698" s="1">
        <v>10262</v>
      </c>
      <c r="H10698" s="1" t="s">
        <v>10461</v>
      </c>
    </row>
    <row r="10699" spans="1:8" x14ac:dyDescent="0.2">
      <c r="A10699" s="1">
        <v>10769</v>
      </c>
      <c r="B10699" s="1" t="str">
        <f t="shared" si="167"/>
        <v>kimballton city of</v>
      </c>
      <c r="C10699" s="1" t="b">
        <f>IF(D10699&lt;&gt;"",IF(COUNTIF($D$2:D10698, D10699), INDEX($A$2:$D$100000, MATCH(D10699, $D$2:D10698,0),1), FALSE), FALSE)</f>
        <v>0</v>
      </c>
      <c r="F10699" s="1" t="b">
        <f>IF(G10699&lt;&gt;"", IF(COUNTIF($G$2:G10698, G10699), INDEX($A$2:$G$100000, MATCH(G10699, $G$2:G10698,0),1), FALSE), FALSE)</f>
        <v>0</v>
      </c>
      <c r="G10699" s="1">
        <v>10265</v>
      </c>
      <c r="H10699" s="1" t="s">
        <v>10462</v>
      </c>
    </row>
    <row r="10700" spans="1:8" x14ac:dyDescent="0.2">
      <c r="A10700" s="1">
        <v>10770</v>
      </c>
      <c r="B10700" s="1" t="str">
        <f t="shared" si="167"/>
        <v>keyspan energy services inc</v>
      </c>
      <c r="C10700" s="1" t="b">
        <f>IF(D10700&lt;&gt;"",IF(COUNTIF($D$2:D10699, D10700), INDEX($A$2:$D$100000, MATCH(D10700, $D$2:D10699,0),1), FALSE), FALSE)</f>
        <v>0</v>
      </c>
      <c r="F10700" s="1" t="b">
        <f>IF(G10700&lt;&gt;"", IF(COUNTIF($G$2:G10699, G10700), INDEX($A$2:$G$100000, MATCH(G10700, $G$2:G10699,0),1), FALSE), FALSE)</f>
        <v>0</v>
      </c>
      <c r="G10700" s="1">
        <v>10304</v>
      </c>
      <c r="H10700" s="1" t="s">
        <v>10463</v>
      </c>
    </row>
    <row r="10701" spans="1:8" x14ac:dyDescent="0.2">
      <c r="A10701" s="1">
        <v>10771</v>
      </c>
      <c r="B10701" s="1" t="str">
        <f t="shared" si="167"/>
        <v>kings mountain city of</v>
      </c>
      <c r="C10701" s="1" t="b">
        <f>IF(D10701&lt;&gt;"",IF(COUNTIF($D$2:D10700, D10701), INDEX($A$2:$D$100000, MATCH(D10701, $D$2:D10700,0),1), FALSE), FALSE)</f>
        <v>0</v>
      </c>
      <c r="F10701" s="1" t="b">
        <f>IF(G10701&lt;&gt;"", IF(COUNTIF($G$2:G10700, G10701), INDEX($A$2:$G$100000, MATCH(G10701, $G$2:G10700,0),1), FALSE), FALSE)</f>
        <v>0</v>
      </c>
      <c r="G10701" s="1">
        <v>10324</v>
      </c>
      <c r="H10701" s="1" t="s">
        <v>10464</v>
      </c>
    </row>
    <row r="10702" spans="1:8" x14ac:dyDescent="0.2">
      <c r="A10702" s="1">
        <v>10772</v>
      </c>
      <c r="B10702" s="1" t="str">
        <f t="shared" si="167"/>
        <v>pud no 1 of kittitas county</v>
      </c>
      <c r="C10702" s="1" t="b">
        <f>IF(D10702&lt;&gt;"",IF(COUNTIF($D$2:D10701, D10702), INDEX($A$2:$D$100000, MATCH(D10702, $D$2:D10701,0),1), FALSE), FALSE)</f>
        <v>0</v>
      </c>
      <c r="F10702" s="1" t="b">
        <f>IF(G10702&lt;&gt;"", IF(COUNTIF($G$2:G10701, G10702), INDEX($A$2:$G$100000, MATCH(G10702, $G$2:G10701,0),1), FALSE), FALSE)</f>
        <v>0</v>
      </c>
      <c r="G10702" s="1">
        <v>10326</v>
      </c>
      <c r="H10702" s="1" t="s">
        <v>10465</v>
      </c>
    </row>
    <row r="10703" spans="1:8" x14ac:dyDescent="0.2">
      <c r="A10703" s="1">
        <v>10773</v>
      </c>
      <c r="B10703" s="1" t="str">
        <f t="shared" si="167"/>
        <v>kingsbury electric coop inc</v>
      </c>
      <c r="C10703" s="1" t="b">
        <f>IF(D10703&lt;&gt;"",IF(COUNTIF($D$2:D10702, D10703), INDEX($A$2:$D$100000, MATCH(D10703, $D$2:D10702,0),1), FALSE), FALSE)</f>
        <v>0</v>
      </c>
      <c r="F10703" s="1" t="b">
        <f>IF(G10703&lt;&gt;"", IF(COUNTIF($G$2:G10702, G10703), INDEX($A$2:$G$100000, MATCH(G10703, $G$2:G10702,0),1), FALSE), FALSE)</f>
        <v>0</v>
      </c>
      <c r="G10703" s="1">
        <v>10329</v>
      </c>
      <c r="H10703" s="1" t="s">
        <v>10466</v>
      </c>
    </row>
    <row r="10704" spans="1:8" x14ac:dyDescent="0.2">
      <c r="A10704" s="1">
        <v>10774</v>
      </c>
      <c r="B10704" s="1" t="str">
        <f t="shared" si="167"/>
        <v>kingsford heights town of</v>
      </c>
      <c r="C10704" s="1" t="b">
        <f>IF(D10704&lt;&gt;"",IF(COUNTIF($D$2:D10703, D10704), INDEX($A$2:$D$100000, MATCH(D10704, $D$2:D10703,0),1), FALSE), FALSE)</f>
        <v>0</v>
      </c>
      <c r="F10704" s="1" t="b">
        <f>IF(G10704&lt;&gt;"", IF(COUNTIF($G$2:G10703, G10704), INDEX($A$2:$G$100000, MATCH(G10704, $G$2:G10703,0),1), FALSE), FALSE)</f>
        <v>0</v>
      </c>
      <c r="G10704" s="1">
        <v>10330</v>
      </c>
      <c r="H10704" s="1" t="s">
        <v>10467</v>
      </c>
    </row>
    <row r="10705" spans="1:8" x14ac:dyDescent="0.2">
      <c r="A10705" s="1">
        <v>10775</v>
      </c>
      <c r="B10705" s="1" t="str">
        <f t="shared" si="167"/>
        <v>kingsport power co</v>
      </c>
      <c r="C10705" s="1" t="b">
        <f>IF(D10705&lt;&gt;"",IF(COUNTIF($D$2:D10704, D10705), INDEX($A$2:$D$100000, MATCH(D10705, $D$2:D10704,0),1), FALSE), FALSE)</f>
        <v>0</v>
      </c>
      <c r="F10705" s="1" t="b">
        <f>IF(G10705&lt;&gt;"", IF(COUNTIF($G$2:G10704, G10705), INDEX($A$2:$G$100000, MATCH(G10705, $G$2:G10704,0),1), FALSE), FALSE)</f>
        <v>0</v>
      </c>
      <c r="G10705" s="1">
        <v>10331</v>
      </c>
      <c r="H10705" s="1" t="s">
        <v>10468</v>
      </c>
    </row>
    <row r="10706" spans="1:8" x14ac:dyDescent="0.2">
      <c r="A10706" s="1">
        <v>10776</v>
      </c>
      <c r="B10706" s="1" t="str">
        <f t="shared" si="167"/>
        <v>kinston city of</v>
      </c>
      <c r="C10706" s="1" t="b">
        <f>IF(D10706&lt;&gt;"",IF(COUNTIF($D$2:D10705, D10706), INDEX($A$2:$D$100000, MATCH(D10706, $D$2:D10705,0),1), FALSE), FALSE)</f>
        <v>0</v>
      </c>
      <c r="F10706" s="1" t="b">
        <f>IF(G10706&lt;&gt;"", IF(COUNTIF($G$2:G10705, G10706), INDEX($A$2:$G$100000, MATCH(G10706, $G$2:G10705,0),1), FALSE), FALSE)</f>
        <v>0</v>
      </c>
      <c r="G10706" s="1">
        <v>10345</v>
      </c>
      <c r="H10706" s="1" t="s">
        <v>10469</v>
      </c>
    </row>
    <row r="10707" spans="1:8" x14ac:dyDescent="0.2">
      <c r="A10707" s="1">
        <v>10777</v>
      </c>
      <c r="B10707" s="1" t="str">
        <f t="shared" si="167"/>
        <v>kiowa city of</v>
      </c>
      <c r="C10707" s="1" t="b">
        <f>IF(D10707&lt;&gt;"",IF(COUNTIF($D$2:D10706, D10707), INDEX($A$2:$D$100000, MATCH(D10707, $D$2:D10706,0),1), FALSE), FALSE)</f>
        <v>0</v>
      </c>
      <c r="F10707" s="1" t="b">
        <f>IF(G10707&lt;&gt;"", IF(COUNTIF($G$2:G10706, G10707), INDEX($A$2:$G$100000, MATCH(G10707, $G$2:G10706,0),1), FALSE), FALSE)</f>
        <v>0</v>
      </c>
      <c r="G10707" s="1">
        <v>10351</v>
      </c>
      <c r="H10707" s="1" t="s">
        <v>10470</v>
      </c>
    </row>
    <row r="10708" spans="1:8" x14ac:dyDescent="0.2">
      <c r="A10708" s="1">
        <v>10778</v>
      </c>
      <c r="B10708" s="1" t="str">
        <f t="shared" si="167"/>
        <v>kirbyville light &amp; power co</v>
      </c>
      <c r="C10708" s="1" t="b">
        <f>IF(D10708&lt;&gt;"",IF(COUNTIF($D$2:D10707, D10708), INDEX($A$2:$D$100000, MATCH(D10708, $D$2:D10707,0),1), FALSE), FALSE)</f>
        <v>0</v>
      </c>
      <c r="F10708" s="1" t="b">
        <f>IF(G10708&lt;&gt;"", IF(COUNTIF($G$2:G10707, G10708), INDEX($A$2:$G$100000, MATCH(G10708, $G$2:G10707,0),1), FALSE), FALSE)</f>
        <v>0</v>
      </c>
      <c r="G10708" s="1">
        <v>10359</v>
      </c>
      <c r="H10708" s="1" t="s">
        <v>10471</v>
      </c>
    </row>
    <row r="10709" spans="1:8" x14ac:dyDescent="0.2">
      <c r="A10709" s="1">
        <v>10779</v>
      </c>
      <c r="B10709" s="1" t="str">
        <f t="shared" si="167"/>
        <v>kirkwood city of</v>
      </c>
      <c r="C10709" s="1" t="b">
        <f>IF(D10709&lt;&gt;"",IF(COUNTIF($D$2:D10708, D10709), INDEX($A$2:$D$100000, MATCH(D10709, $D$2:D10708,0),1), FALSE), FALSE)</f>
        <v>0</v>
      </c>
      <c r="F10709" s="1" t="b">
        <f>IF(G10709&lt;&gt;"", IF(COUNTIF($G$2:G10708, G10709), INDEX($A$2:$G$100000, MATCH(G10709, $G$2:G10708,0),1), FALSE), FALSE)</f>
        <v>0</v>
      </c>
      <c r="G10709" s="1">
        <v>10370</v>
      </c>
      <c r="H10709" s="1" t="s">
        <v>10472</v>
      </c>
    </row>
    <row r="10710" spans="1:8" x14ac:dyDescent="0.2">
      <c r="A10710" s="1">
        <v>10780</v>
      </c>
      <c r="B10710" s="1" t="str">
        <f t="shared" si="167"/>
        <v>kiwash electric coop inc</v>
      </c>
      <c r="C10710" s="1" t="b">
        <f>IF(D10710&lt;&gt;"",IF(COUNTIF($D$2:D10709, D10710), INDEX($A$2:$D$100000, MATCH(D10710, $D$2:D10709,0),1), FALSE), FALSE)</f>
        <v>0</v>
      </c>
      <c r="F10710" s="1" t="b">
        <f>IF(G10710&lt;&gt;"", IF(COUNTIF($G$2:G10709, G10710), INDEX($A$2:$G$100000, MATCH(G10710, $G$2:G10709,0),1), FALSE), FALSE)</f>
        <v>0</v>
      </c>
      <c r="G10710" s="1">
        <v>10375</v>
      </c>
      <c r="H10710" s="1" t="s">
        <v>10473</v>
      </c>
    </row>
    <row r="10711" spans="1:8" x14ac:dyDescent="0.2">
      <c r="A10711" s="1">
        <v>10781</v>
      </c>
      <c r="B10711" s="1" t="str">
        <f t="shared" si="167"/>
        <v>kit carson electric coop inc</v>
      </c>
      <c r="C10711" s="1" t="b">
        <f>IF(D10711&lt;&gt;"",IF(COUNTIF($D$2:D10710, D10711), INDEX($A$2:$D$100000, MATCH(D10711, $D$2:D10710,0),1), FALSE), FALSE)</f>
        <v>0</v>
      </c>
      <c r="F10711" s="1" t="b">
        <f>IF(G10711&lt;&gt;"", IF(COUNTIF($G$2:G10710, G10711), INDEX($A$2:$G$100000, MATCH(G10711, $G$2:G10710,0),1), FALSE), FALSE)</f>
        <v>0</v>
      </c>
      <c r="G10711" s="1">
        <v>10378</v>
      </c>
      <c r="H10711" s="1" t="s">
        <v>10474</v>
      </c>
    </row>
    <row r="10712" spans="1:8" x14ac:dyDescent="0.2">
      <c r="A10712" s="1">
        <v>10782</v>
      </c>
      <c r="B10712" s="1" t="str">
        <f t="shared" si="167"/>
        <v>kms energy inc</v>
      </c>
      <c r="C10712" s="1" t="b">
        <f>IF(D10712&lt;&gt;"",IF(COUNTIF($D$2:D10711, D10712), INDEX($A$2:$D$100000, MATCH(D10712, $D$2:D10711,0),1), FALSE), FALSE)</f>
        <v>0</v>
      </c>
      <c r="F10712" s="1" t="b">
        <f>IF(G10712&lt;&gt;"", IF(COUNTIF($G$2:G10711, G10712), INDEX($A$2:$G$100000, MATCH(G10712, $G$2:G10711,0),1), FALSE), FALSE)</f>
        <v>0</v>
      </c>
      <c r="G10712" s="1">
        <v>10405</v>
      </c>
      <c r="H10712" s="1" t="s">
        <v>10475</v>
      </c>
    </row>
    <row r="10713" spans="1:8" x14ac:dyDescent="0.2">
      <c r="A10713" s="1">
        <v>10783</v>
      </c>
      <c r="B10713" s="1" t="str">
        <f t="shared" si="167"/>
        <v>knightstown town of</v>
      </c>
      <c r="C10713" s="1" t="b">
        <f>IF(D10713&lt;&gt;"",IF(COUNTIF($D$2:D10712, D10713), INDEX($A$2:$D$100000, MATCH(D10713, $D$2:D10712,0),1), FALSE), FALSE)</f>
        <v>0</v>
      </c>
      <c r="F10713" s="1" t="b">
        <f>IF(G10713&lt;&gt;"", IF(COUNTIF($G$2:G10712, G10713), INDEX($A$2:$G$100000, MATCH(G10713, $G$2:G10712,0),1), FALSE), FALSE)</f>
        <v>0</v>
      </c>
      <c r="G10713" s="1">
        <v>10407</v>
      </c>
      <c r="H10713" s="1" t="s">
        <v>10476</v>
      </c>
    </row>
    <row r="10714" spans="1:8" x14ac:dyDescent="0.2">
      <c r="A10714" s="1">
        <v>10784</v>
      </c>
      <c r="B10714" s="1" t="str">
        <f t="shared" si="167"/>
        <v>knox county rural e m c</v>
      </c>
      <c r="C10714" s="1" t="b">
        <f>IF(D10714&lt;&gt;"",IF(COUNTIF($D$2:D10713, D10714), INDEX($A$2:$D$100000, MATCH(D10714, $D$2:D10713,0),1), FALSE), FALSE)</f>
        <v>0</v>
      </c>
      <c r="F10714" s="1" t="b">
        <f>IF(G10714&lt;&gt;"", IF(COUNTIF($G$2:G10713, G10714), INDEX($A$2:$G$100000, MATCH(G10714, $G$2:G10713,0),1), FALSE), FALSE)</f>
        <v>0</v>
      </c>
      <c r="G10714" s="1">
        <v>10417</v>
      </c>
      <c r="H10714" s="1" t="s">
        <v>10477</v>
      </c>
    </row>
    <row r="10715" spans="1:8" x14ac:dyDescent="0.2">
      <c r="A10715" s="1">
        <v>10785</v>
      </c>
      <c r="B10715" s="1" t="str">
        <f t="shared" si="167"/>
        <v>knoxville city of</v>
      </c>
      <c r="C10715" s="1" t="b">
        <f>IF(D10715&lt;&gt;"",IF(COUNTIF($D$2:D10714, D10715), INDEX($A$2:$D$100000, MATCH(D10715, $D$2:D10714,0),1), FALSE), FALSE)</f>
        <v>0</v>
      </c>
      <c r="F10715" s="1" t="b">
        <f>IF(G10715&lt;&gt;"", IF(COUNTIF($G$2:G10714, G10715), INDEX($A$2:$G$100000, MATCH(G10715, $G$2:G10714,0),1), FALSE), FALSE)</f>
        <v>0</v>
      </c>
      <c r="G10715" s="1">
        <v>10421</v>
      </c>
      <c r="H10715" s="1" t="s">
        <v>10478</v>
      </c>
    </row>
    <row r="10716" spans="1:8" x14ac:dyDescent="0.2">
      <c r="A10716" s="1">
        <v>10786</v>
      </c>
      <c r="B10716" s="1" t="str">
        <f t="shared" si="167"/>
        <v>kock exploration co llc</v>
      </c>
      <c r="C10716" s="1" t="b">
        <f>IF(D10716&lt;&gt;"",IF(COUNTIF($D$2:D10715, D10716), INDEX($A$2:$D$100000, MATCH(D10716, $D$2:D10715,0),1), FALSE), FALSE)</f>
        <v>0</v>
      </c>
      <c r="F10716" s="1" t="b">
        <f>IF(G10716&lt;&gt;"", IF(COUNTIF($G$2:G10715, G10716), INDEX($A$2:$G$100000, MATCH(G10716, $G$2:G10715,0),1), FALSE), FALSE)</f>
        <v>0</v>
      </c>
      <c r="G10716" s="1">
        <v>10426</v>
      </c>
      <c r="H10716" s="1" t="s">
        <v>10479</v>
      </c>
    </row>
    <row r="10717" spans="1:8" x14ac:dyDescent="0.2">
      <c r="A10717" s="1">
        <v>10787</v>
      </c>
      <c r="B10717" s="1" t="str">
        <f t="shared" si="167"/>
        <v>koch energy trading, inc</v>
      </c>
      <c r="C10717" s="1" t="b">
        <f>IF(D10717&lt;&gt;"",IF(COUNTIF($D$2:D10716, D10717), INDEX($A$2:$D$100000, MATCH(D10717, $D$2:D10716,0),1), FALSE), FALSE)</f>
        <v>0</v>
      </c>
      <c r="F10717" s="1" t="b">
        <f>IF(G10717&lt;&gt;"", IF(COUNTIF($G$2:G10716, G10717), INDEX($A$2:$G$100000, MATCH(G10717, $G$2:G10716,0),1), FALSE), FALSE)</f>
        <v>0</v>
      </c>
      <c r="G10717" s="1">
        <v>10430</v>
      </c>
      <c r="H10717" s="1" t="s">
        <v>10480</v>
      </c>
    </row>
    <row r="10718" spans="1:8" x14ac:dyDescent="0.2">
      <c r="A10718" s="1">
        <v>10788</v>
      </c>
      <c r="B10718" s="1" t="str">
        <f t="shared" si="167"/>
        <v>koma kulshan associates</v>
      </c>
      <c r="C10718" s="1" t="b">
        <f>IF(D10718&lt;&gt;"",IF(COUNTIF($D$2:D10717, D10718), INDEX($A$2:$D$100000, MATCH(D10718, $D$2:D10717,0),1), FALSE), FALSE)</f>
        <v>0</v>
      </c>
      <c r="F10718" s="1" t="b">
        <f>IF(G10718&lt;&gt;"", IF(COUNTIF($G$2:G10717, G10718), INDEX($A$2:$G$100000, MATCH(G10718, $G$2:G10717,0),1), FALSE), FALSE)</f>
        <v>0</v>
      </c>
      <c r="G10718" s="1">
        <v>10435</v>
      </c>
      <c r="H10718" s="1" t="s">
        <v>10481</v>
      </c>
    </row>
    <row r="10719" spans="1:8" x14ac:dyDescent="0.2">
      <c r="A10719" s="1">
        <v>10789</v>
      </c>
      <c r="B10719" s="1" t="str">
        <f t="shared" si="167"/>
        <v>kosciusko city of</v>
      </c>
      <c r="C10719" s="1" t="b">
        <f>IF(D10719&lt;&gt;"",IF(COUNTIF($D$2:D10718, D10719), INDEX($A$2:$D$100000, MATCH(D10719, $D$2:D10718,0),1), FALSE), FALSE)</f>
        <v>0</v>
      </c>
      <c r="F10719" s="1" t="b">
        <f>IF(G10719&lt;&gt;"", IF(COUNTIF($G$2:G10718, G10719), INDEX($A$2:$G$100000, MATCH(G10719, $G$2:G10718,0),1), FALSE), FALSE)</f>
        <v>0</v>
      </c>
      <c r="G10719" s="1">
        <v>10447</v>
      </c>
      <c r="H10719" s="1" t="s">
        <v>10482</v>
      </c>
    </row>
    <row r="10720" spans="1:8" x14ac:dyDescent="0.2">
      <c r="A10720" s="1">
        <v>10790</v>
      </c>
      <c r="B10720" s="1" t="str">
        <f t="shared" si="167"/>
        <v>kosciusko county rural e m c</v>
      </c>
      <c r="C10720" s="1" t="b">
        <f>IF(D10720&lt;&gt;"",IF(COUNTIF($D$2:D10719, D10720), INDEX($A$2:$D$100000, MATCH(D10720, $D$2:D10719,0),1), FALSE), FALSE)</f>
        <v>0</v>
      </c>
      <c r="F10720" s="1" t="b">
        <f>IF(G10720&lt;&gt;"", IF(COUNTIF($G$2:G10719, G10720), INDEX($A$2:$G$100000, MATCH(G10720, $G$2:G10719,0),1), FALSE), FALSE)</f>
        <v>0</v>
      </c>
      <c r="G10720" s="1">
        <v>10448</v>
      </c>
      <c r="H10720" s="1" t="s">
        <v>10483</v>
      </c>
    </row>
    <row r="10721" spans="1:8" x14ac:dyDescent="0.2">
      <c r="A10721" s="1">
        <v>10791</v>
      </c>
      <c r="B10721" s="1" t="str">
        <f t="shared" si="167"/>
        <v>kootenai electric coop inc</v>
      </c>
      <c r="C10721" s="1" t="b">
        <f>IF(D10721&lt;&gt;"",IF(COUNTIF($D$2:D10720, D10721), INDEX($A$2:$D$100000, MATCH(D10721, $D$2:D10720,0),1), FALSE), FALSE)</f>
        <v>0</v>
      </c>
      <c r="F10721" s="1" t="b">
        <f>IF(G10721&lt;&gt;"", IF(COUNTIF($G$2:G10720, G10721), INDEX($A$2:$G$100000, MATCH(G10721, $G$2:G10720,0),1), FALSE), FALSE)</f>
        <v>0</v>
      </c>
      <c r="G10721" s="1">
        <v>10454</v>
      </c>
      <c r="H10721" s="1" t="s">
        <v>10484</v>
      </c>
    </row>
    <row r="10722" spans="1:8" x14ac:dyDescent="0.2">
      <c r="A10722" s="1">
        <v>10792</v>
      </c>
      <c r="B10722" s="1" t="str">
        <f t="shared" si="167"/>
        <v>kokhanok village council</v>
      </c>
      <c r="C10722" s="1" t="b">
        <f>IF(D10722&lt;&gt;"",IF(COUNTIF($D$2:D10721, D10722), INDEX($A$2:$D$100000, MATCH(D10722, $D$2:D10721,0),1), FALSE), FALSE)</f>
        <v>0</v>
      </c>
      <c r="F10722" s="1" t="b">
        <f>IF(G10722&lt;&gt;"", IF(COUNTIF($G$2:G10721, G10722), INDEX($A$2:$G$100000, MATCH(G10722, $G$2:G10721,0),1), FALSE), FALSE)</f>
        <v>0</v>
      </c>
      <c r="G10722" s="1">
        <v>10455</v>
      </c>
      <c r="H10722" s="1" t="s">
        <v>10485</v>
      </c>
    </row>
    <row r="10723" spans="1:8" x14ac:dyDescent="0.2">
      <c r="A10723" s="1">
        <v>10793</v>
      </c>
      <c r="B10723" s="1" t="str">
        <f t="shared" si="167"/>
        <v>kwig power co</v>
      </c>
      <c r="C10723" s="1" t="b">
        <f>IF(D10723&lt;&gt;"",IF(COUNTIF($D$2:D10722, D10723), INDEX($A$2:$D$100000, MATCH(D10723, $D$2:D10722,0),1), FALSE), FALSE)</f>
        <v>0</v>
      </c>
      <c r="F10723" s="1" t="b">
        <f>IF(G10723&lt;&gt;"", IF(COUNTIF($G$2:G10722, G10723), INDEX($A$2:$G$100000, MATCH(G10723, $G$2:G10722,0),1), FALSE), FALSE)</f>
        <v>0</v>
      </c>
      <c r="G10723" s="1">
        <v>10491</v>
      </c>
      <c r="H10723" s="1" t="s">
        <v>10486</v>
      </c>
    </row>
    <row r="10724" spans="1:8" x14ac:dyDescent="0.2">
      <c r="A10724" s="1">
        <v>10794</v>
      </c>
      <c r="B10724" s="1" t="str">
        <f t="shared" si="167"/>
        <v>kutztown borough of</v>
      </c>
      <c r="C10724" s="1" t="b">
        <f>IF(D10724&lt;&gt;"",IF(COUNTIF($D$2:D10723, D10724), INDEX($A$2:$D$100000, MATCH(D10724, $D$2:D10723,0),1), FALSE), FALSE)</f>
        <v>0</v>
      </c>
      <c r="F10724" s="1" t="b">
        <f>IF(G10724&lt;&gt;"", IF(COUNTIF($G$2:G10723, G10724), INDEX($A$2:$G$100000, MATCH(G10724, $G$2:G10723,0),1), FALSE), FALSE)</f>
        <v>0</v>
      </c>
      <c r="G10724" s="1">
        <v>10494</v>
      </c>
      <c r="H10724" s="1" t="s">
        <v>10487</v>
      </c>
    </row>
    <row r="10725" spans="1:8" x14ac:dyDescent="0.2">
      <c r="A10725" s="1">
        <v>10795</v>
      </c>
      <c r="B10725" s="1" t="str">
        <f t="shared" si="167"/>
        <v>l'anse village of</v>
      </c>
      <c r="C10725" s="1" t="b">
        <f>IF(D10725&lt;&gt;"",IF(COUNTIF($D$2:D10724, D10725), INDEX($A$2:$D$100000, MATCH(D10725, $D$2:D10724,0),1), FALSE), FALSE)</f>
        <v>0</v>
      </c>
      <c r="F10725" s="1" t="b">
        <f>IF(G10725&lt;&gt;"", IF(COUNTIF($G$2:G10724, G10725), INDEX($A$2:$G$100000, MATCH(G10725, $G$2:G10724,0),1), FALSE), FALSE)</f>
        <v>0</v>
      </c>
      <c r="G10725" s="1">
        <v>10508</v>
      </c>
      <c r="H10725" s="1" t="s">
        <v>10488</v>
      </c>
    </row>
    <row r="10726" spans="1:8" x14ac:dyDescent="0.2">
      <c r="A10726" s="1">
        <v>10796</v>
      </c>
      <c r="B10726" s="1" t="str">
        <f t="shared" si="167"/>
        <v>lafayette energy partners lp</v>
      </c>
      <c r="C10726" s="1" t="b">
        <f>IF(D10726&lt;&gt;"",IF(COUNTIF($D$2:D10725, D10726), INDEX($A$2:$D$100000, MATCH(D10726, $D$2:D10725,0),1), FALSE), FALSE)</f>
        <v>0</v>
      </c>
      <c r="F10726" s="1" t="b">
        <f>IF(G10726&lt;&gt;"", IF(COUNTIF($G$2:G10725, G10726), INDEX($A$2:$G$100000, MATCH(G10726, $G$2:G10725,0),1), FALSE), FALSE)</f>
        <v>0</v>
      </c>
      <c r="G10726" s="1">
        <v>10519</v>
      </c>
      <c r="H10726" s="1" t="s">
        <v>10489</v>
      </c>
    </row>
    <row r="10727" spans="1:8" x14ac:dyDescent="0.2">
      <c r="A10727" s="1">
        <v>10797</v>
      </c>
      <c r="B10727" s="1" t="str">
        <f t="shared" si="167"/>
        <v>l b industries inc</v>
      </c>
      <c r="C10727" s="1" t="b">
        <f>IF(D10727&lt;&gt;"",IF(COUNTIF($D$2:D10726, D10727), INDEX($A$2:$D$100000, MATCH(D10727, $D$2:D10726,0),1), FALSE), FALSE)</f>
        <v>0</v>
      </c>
      <c r="F10727" s="1" t="b">
        <f>IF(G10727&lt;&gt;"", IF(COUNTIF($G$2:G10726, G10727), INDEX($A$2:$G$100000, MATCH(G10727, $G$2:G10726,0),1), FALSE), FALSE)</f>
        <v>0</v>
      </c>
      <c r="G10727" s="1">
        <v>10529</v>
      </c>
      <c r="H10727" s="1" t="s">
        <v>10490</v>
      </c>
    </row>
    <row r="10728" spans="1:8" x14ac:dyDescent="0.2">
      <c r="A10728" s="1">
        <v>10798</v>
      </c>
      <c r="B10728" s="1" t="str">
        <f t="shared" si="167"/>
        <v>la paloma generating trust ltd</v>
      </c>
      <c r="C10728" s="1" t="b">
        <f>IF(D10728&lt;&gt;"",IF(COUNTIF($D$2:D10727, D10728), INDEX($A$2:$D$100000, MATCH(D10728, $D$2:D10727,0),1), FALSE), FALSE)</f>
        <v>0</v>
      </c>
      <c r="F10728" s="1" t="b">
        <f>IF(G10728&lt;&gt;"", IF(COUNTIF($G$2:G10727, G10728), INDEX($A$2:$G$100000, MATCH(G10728, $G$2:G10727,0),1), FALSE), FALSE)</f>
        <v>0</v>
      </c>
      <c r="G10728" s="1">
        <v>10530</v>
      </c>
      <c r="H10728" s="1" t="s">
        <v>10491</v>
      </c>
    </row>
    <row r="10729" spans="1:8" x14ac:dyDescent="0.2">
      <c r="A10729" s="1">
        <v>10799</v>
      </c>
      <c r="B10729" s="1" t="str">
        <f t="shared" si="167"/>
        <v>la grange city of</v>
      </c>
      <c r="C10729" s="1" t="b">
        <f>IF(D10729&lt;&gt;"",IF(COUNTIF($D$2:D10728, D10729), INDEX($A$2:$D$100000, MATCH(D10729, $D$2:D10728,0),1), FALSE), FALSE)</f>
        <v>0</v>
      </c>
      <c r="F10729" s="1" t="b">
        <f>IF(G10729&lt;&gt;"", IF(COUNTIF($G$2:G10728, G10729), INDEX($A$2:$G$100000, MATCH(G10729, $G$2:G10728,0),1), FALSE), FALSE)</f>
        <v>0</v>
      </c>
      <c r="G10729" s="1">
        <v>10532</v>
      </c>
      <c r="H10729" s="1" t="s">
        <v>10492</v>
      </c>
    </row>
    <row r="10730" spans="1:8" x14ac:dyDescent="0.2">
      <c r="A10730" s="1">
        <v>10800</v>
      </c>
      <c r="B10730" s="1" t="str">
        <f t="shared" si="167"/>
        <v>la harpe city of</v>
      </c>
      <c r="C10730" s="1" t="b">
        <f>IF(D10730&lt;&gt;"",IF(COUNTIF($D$2:D10729, D10730), INDEX($A$2:$D$100000, MATCH(D10730, $D$2:D10729,0),1), FALSE), FALSE)</f>
        <v>0</v>
      </c>
      <c r="F10730" s="1" t="b">
        <f>IF(G10730&lt;&gt;"", IF(COUNTIF($G$2:G10729, G10730), INDEX($A$2:$G$100000, MATCH(G10730, $G$2:G10729,0),1), FALSE), FALSE)</f>
        <v>0</v>
      </c>
      <c r="G10730" s="1">
        <v>10533</v>
      </c>
      <c r="H10730" s="1" t="s">
        <v>10493</v>
      </c>
    </row>
    <row r="10731" spans="1:8" x14ac:dyDescent="0.2">
      <c r="A10731" s="1">
        <v>10801</v>
      </c>
      <c r="B10731" s="1" t="str">
        <f t="shared" si="167"/>
        <v>la plata electric assn inc</v>
      </c>
      <c r="C10731" s="1" t="b">
        <f>IF(D10731&lt;&gt;"",IF(COUNTIF($D$2:D10730, D10731), INDEX($A$2:$D$100000, MATCH(D10731, $D$2:D10730,0),1), FALSE), FALSE)</f>
        <v>0</v>
      </c>
      <c r="F10731" s="1" t="b">
        <f>IF(G10731&lt;&gt;"", IF(COUNTIF($G$2:G10730, G10731), INDEX($A$2:$G$100000, MATCH(G10731, $G$2:G10730,0),1), FALSE), FALSE)</f>
        <v>0</v>
      </c>
      <c r="G10731" s="1">
        <v>10539</v>
      </c>
      <c r="H10731" s="1" t="s">
        <v>10494</v>
      </c>
    </row>
    <row r="10732" spans="1:8" x14ac:dyDescent="0.2">
      <c r="A10732" s="1">
        <v>10802</v>
      </c>
      <c r="B10732" s="1" t="str">
        <f t="shared" si="167"/>
        <v>mccook public power district</v>
      </c>
      <c r="C10732" s="1" t="b">
        <f>IF(D10732&lt;&gt;"",IF(COUNTIF($D$2:D10731, D10732), INDEX($A$2:$D$100000, MATCH(D10732, $D$2:D10731,0),1), FALSE), FALSE)</f>
        <v>0</v>
      </c>
      <c r="F10732" s="1" t="b">
        <f>IF(G10732&lt;&gt;"", IF(COUNTIF($G$2:G10731, G10732), INDEX($A$2:$G$100000, MATCH(G10732, $G$2:G10731,0),1), FALSE), FALSE)</f>
        <v>0</v>
      </c>
      <c r="G10732" s="1">
        <v>10550</v>
      </c>
      <c r="H10732" s="1" t="s">
        <v>10495</v>
      </c>
    </row>
    <row r="10733" spans="1:8" x14ac:dyDescent="0.2">
      <c r="A10733" s="1">
        <v>10803</v>
      </c>
      <c r="B10733" s="1" t="str">
        <f t="shared" si="167"/>
        <v>lacomb hydro ltd partnership</v>
      </c>
      <c r="C10733" s="1" t="b">
        <f>IF(D10733&lt;&gt;"",IF(COUNTIF($D$2:D10732, D10733), INDEX($A$2:$D$100000, MATCH(D10733, $D$2:D10732,0),1), FALSE), FALSE)</f>
        <v>0</v>
      </c>
      <c r="F10733" s="1" t="b">
        <f>IF(G10733&lt;&gt;"", IF(COUNTIF($G$2:G10732, G10733), INDEX($A$2:$G$100000, MATCH(G10733, $G$2:G10732,0),1), FALSE), FALSE)</f>
        <v>0</v>
      </c>
      <c r="G10733" s="1">
        <v>10556</v>
      </c>
      <c r="H10733" s="1" t="s">
        <v>10496</v>
      </c>
    </row>
    <row r="10734" spans="1:8" x14ac:dyDescent="0.2">
      <c r="A10734" s="1">
        <v>10804</v>
      </c>
      <c r="B10734" s="1" t="str">
        <f t="shared" si="167"/>
        <v>lacreek electric assn inc</v>
      </c>
      <c r="C10734" s="1" t="b">
        <f>IF(D10734&lt;&gt;"",IF(COUNTIF($D$2:D10733, D10734), INDEX($A$2:$D$100000, MATCH(D10734, $D$2:D10733,0),1), FALSE), FALSE)</f>
        <v>0</v>
      </c>
      <c r="F10734" s="1" t="b">
        <f>IF(G10734&lt;&gt;"", IF(COUNTIF($G$2:G10733, G10734), INDEX($A$2:$G$100000, MATCH(G10734, $G$2:G10733,0),1), FALSE), FALSE)</f>
        <v>0</v>
      </c>
      <c r="G10734" s="1">
        <v>10558</v>
      </c>
      <c r="H10734" s="1" t="s">
        <v>10497</v>
      </c>
    </row>
    <row r="10735" spans="1:8" x14ac:dyDescent="0.2">
      <c r="A10735" s="1">
        <v>10805</v>
      </c>
      <c r="B10735" s="1" t="str">
        <f t="shared" si="167"/>
        <v>lagrange county rural e m c</v>
      </c>
      <c r="C10735" s="1" t="b">
        <f>IF(D10735&lt;&gt;"",IF(COUNTIF($D$2:D10734, D10735), INDEX($A$2:$D$100000, MATCH(D10735, $D$2:D10734,0),1), FALSE), FALSE)</f>
        <v>0</v>
      </c>
      <c r="F10735" s="1" t="b">
        <f>IF(G10735&lt;&gt;"", IF(COUNTIF($G$2:G10734, G10735), INDEX($A$2:$G$100000, MATCH(G10735, $G$2:G10734,0),1), FALSE), FALSE)</f>
        <v>0</v>
      </c>
      <c r="G10735" s="1">
        <v>10562</v>
      </c>
      <c r="H10735" s="1" t="s">
        <v>10498</v>
      </c>
    </row>
    <row r="10736" spans="1:8" x14ac:dyDescent="0.2">
      <c r="A10736" s="1">
        <v>10806</v>
      </c>
      <c r="B10736" s="1" t="str">
        <f t="shared" si="167"/>
        <v>ladoga town of</v>
      </c>
      <c r="C10736" s="1" t="b">
        <f>IF(D10736&lt;&gt;"",IF(COUNTIF($D$2:D10735, D10736), INDEX($A$2:$D$100000, MATCH(D10736, $D$2:D10735,0),1), FALSE), FALSE)</f>
        <v>0</v>
      </c>
      <c r="F10736" s="1" t="b">
        <f>IF(G10736&lt;&gt;"", IF(COUNTIF($G$2:G10735, G10736), INDEX($A$2:$G$100000, MATCH(G10736, $G$2:G10735,0),1), FALSE), FALSE)</f>
        <v>0</v>
      </c>
      <c r="G10736" s="1">
        <v>10568</v>
      </c>
      <c r="H10736" s="1" t="s">
        <v>10499</v>
      </c>
    </row>
    <row r="10737" spans="1:8" x14ac:dyDescent="0.2">
      <c r="A10737" s="1">
        <v>10807</v>
      </c>
      <c r="B10737" s="1" t="str">
        <f t="shared" si="167"/>
        <v>lafayette city of</v>
      </c>
      <c r="C10737" s="1" t="b">
        <f>IF(D10737&lt;&gt;"",IF(COUNTIF($D$2:D10736, D10737), INDEX($A$2:$D$100000, MATCH(D10737, $D$2:D10736,0),1), FALSE), FALSE)</f>
        <v>0</v>
      </c>
      <c r="F10737" s="1" t="b">
        <f>IF(G10737&lt;&gt;"", IF(COUNTIF($G$2:G10736, G10737), INDEX($A$2:$G$100000, MATCH(G10737, $G$2:G10736,0),1), FALSE), FALSE)</f>
        <v>0</v>
      </c>
      <c r="G10737" s="1">
        <v>10570</v>
      </c>
      <c r="H10737" s="1" t="s">
        <v>10500</v>
      </c>
    </row>
    <row r="10738" spans="1:8" x14ac:dyDescent="0.2">
      <c r="A10738" s="1">
        <v>10808</v>
      </c>
      <c r="B10738" s="1" t="str">
        <f t="shared" si="167"/>
        <v>la fayette city of</v>
      </c>
      <c r="C10738" s="1" t="b">
        <f>IF(D10738&lt;&gt;"",IF(COUNTIF($D$2:D10737, D10738), INDEX($A$2:$D$100000, MATCH(D10738, $D$2:D10737,0),1), FALSE), FALSE)</f>
        <v>0</v>
      </c>
      <c r="F10738" s="1" t="b">
        <f>IF(G10738&lt;&gt;"", IF(COUNTIF($G$2:G10737, G10738), INDEX($A$2:$G$100000, MATCH(G10738, $G$2:G10737,0),1), FALSE), FALSE)</f>
        <v>0</v>
      </c>
      <c r="G10738" s="1">
        <v>10571</v>
      </c>
      <c r="H10738" s="1" t="s">
        <v>10501</v>
      </c>
    </row>
    <row r="10739" spans="1:8" x14ac:dyDescent="0.2">
      <c r="A10739" s="1">
        <v>10809</v>
      </c>
      <c r="B10739" s="1" t="str">
        <f t="shared" si="167"/>
        <v>lafayette electric coop</v>
      </c>
      <c r="C10739" s="1" t="b">
        <f>IF(D10739&lt;&gt;"",IF(COUNTIF($D$2:D10738, D10739), INDEX($A$2:$D$100000, MATCH(D10739, $D$2:D10738,0),1), FALSE), FALSE)</f>
        <v>0</v>
      </c>
      <c r="F10739" s="1" t="b">
        <f>IF(G10739&lt;&gt;"", IF(COUNTIF($G$2:G10738, G10739), INDEX($A$2:$G$100000, MATCH(G10739, $G$2:G10738,0),1), FALSE), FALSE)</f>
        <v>0</v>
      </c>
      <c r="G10739" s="1">
        <v>10572</v>
      </c>
      <c r="H10739" s="1" t="s">
        <v>10502</v>
      </c>
    </row>
    <row r="10740" spans="1:8" x14ac:dyDescent="0.2">
      <c r="A10740" s="1">
        <v>10810</v>
      </c>
      <c r="B10740" s="1" t="str">
        <f t="shared" si="167"/>
        <v>hildreth village of</v>
      </c>
      <c r="C10740" s="1" t="b">
        <f>IF(D10740&lt;&gt;"",IF(COUNTIF($D$2:D10739, D10740), INDEX($A$2:$D$100000, MATCH(D10740, $D$2:D10739,0),1), FALSE), FALSE)</f>
        <v>0</v>
      </c>
      <c r="F10740" s="1" t="b">
        <f>IF(G10740&lt;&gt;"", IF(COUNTIF($G$2:G10739, G10740), INDEX($A$2:$G$100000, MATCH(G10740, $G$2:G10739,0),1), FALSE), FALSE)</f>
        <v>0</v>
      </c>
      <c r="G10740" s="1">
        <v>10573</v>
      </c>
      <c r="H10740" s="1" t="s">
        <v>10503</v>
      </c>
    </row>
    <row r="10741" spans="1:8" x14ac:dyDescent="0.2">
      <c r="A10741" s="1">
        <v>10811</v>
      </c>
      <c r="B10741" s="1" t="str">
        <f t="shared" si="167"/>
        <v>l &amp; o power coop</v>
      </c>
      <c r="C10741" s="1" t="b">
        <f>IF(D10741&lt;&gt;"",IF(COUNTIF($D$2:D10740, D10741), INDEX($A$2:$D$100000, MATCH(D10741, $D$2:D10740,0),1), FALSE), FALSE)</f>
        <v>0</v>
      </c>
      <c r="F10741" s="1" t="b">
        <f>IF(G10741&lt;&gt;"", IF(COUNTIF($G$2:G10740, G10741), INDEX($A$2:$G$100000, MATCH(G10741, $G$2:G10740,0),1), FALSE), FALSE)</f>
        <v>0</v>
      </c>
      <c r="G10741" s="1">
        <v>10574</v>
      </c>
      <c r="H10741" s="1" t="s">
        <v>10504</v>
      </c>
    </row>
    <row r="10742" spans="1:8" x14ac:dyDescent="0.2">
      <c r="A10742" s="1">
        <v>10812</v>
      </c>
      <c r="B10742" s="1" t="str">
        <f t="shared" si="167"/>
        <v>lafollette city of</v>
      </c>
      <c r="C10742" s="1" t="b">
        <f>IF(D10742&lt;&gt;"",IF(COUNTIF($D$2:D10741, D10742), INDEX($A$2:$D$100000, MATCH(D10742, $D$2:D10741,0),1), FALSE), FALSE)</f>
        <v>0</v>
      </c>
      <c r="F10742" s="1" t="b">
        <f>IF(G10742&lt;&gt;"", IF(COUNTIF($G$2:G10741, G10742), INDEX($A$2:$G$100000, MATCH(G10742, $G$2:G10741,0),1), FALSE), FALSE)</f>
        <v>0</v>
      </c>
      <c r="G10742" s="1">
        <v>10579</v>
      </c>
      <c r="H10742" s="1" t="s">
        <v>10505</v>
      </c>
    </row>
    <row r="10743" spans="1:8" x14ac:dyDescent="0.2">
      <c r="A10743" s="1">
        <v>10813</v>
      </c>
      <c r="B10743" s="1" t="str">
        <f t="shared" si="167"/>
        <v>la grange city of</v>
      </c>
      <c r="C10743" s="1" t="b">
        <f>IF(D10743&lt;&gt;"",IF(COUNTIF($D$2:D10742, D10743), INDEX($A$2:$D$100000, MATCH(D10743, $D$2:D10742,0),1), FALSE), FALSE)</f>
        <v>0</v>
      </c>
      <c r="F10743" s="1" t="b">
        <f>IF(G10743&lt;&gt;"", IF(COUNTIF($G$2:G10742, G10743), INDEX($A$2:$G$100000, MATCH(G10743, $G$2:G10742,0),1), FALSE), FALSE)</f>
        <v>0</v>
      </c>
      <c r="G10743" s="1">
        <v>10585</v>
      </c>
      <c r="H10743" s="1" t="s">
        <v>10492</v>
      </c>
    </row>
    <row r="10744" spans="1:8" x14ac:dyDescent="0.2">
      <c r="A10744" s="1">
        <v>10814</v>
      </c>
      <c r="B10744" s="1" t="str">
        <f t="shared" si="167"/>
        <v>la grange town of</v>
      </c>
      <c r="C10744" s="1" t="b">
        <f>IF(D10744&lt;&gt;"",IF(COUNTIF($D$2:D10743, D10744), INDEX($A$2:$D$100000, MATCH(D10744, $D$2:D10743,0),1), FALSE), FALSE)</f>
        <v>0</v>
      </c>
      <c r="F10744" s="1" t="b">
        <f>IF(G10744&lt;&gt;"", IF(COUNTIF($G$2:G10743, G10744), INDEX($A$2:$G$100000, MATCH(G10744, $G$2:G10743,0),1), FALSE), FALSE)</f>
        <v>0</v>
      </c>
      <c r="G10744" s="1">
        <v>10586</v>
      </c>
      <c r="H10744" s="1" t="s">
        <v>10506</v>
      </c>
    </row>
    <row r="10745" spans="1:8" x14ac:dyDescent="0.2">
      <c r="A10745" s="1">
        <v>10815</v>
      </c>
      <c r="B10745" s="1" t="str">
        <f t="shared" si="167"/>
        <v>lake city city of</v>
      </c>
      <c r="C10745" s="1" t="b">
        <f>IF(D10745&lt;&gt;"",IF(COUNTIF($D$2:D10744, D10745), INDEX($A$2:$D$100000, MATCH(D10745, $D$2:D10744,0),1), FALSE), FALSE)</f>
        <v>0</v>
      </c>
      <c r="F10745" s="1" t="b">
        <f>IF(G10745&lt;&gt;"", IF(COUNTIF($G$2:G10744, G10745), INDEX($A$2:$G$100000, MATCH(G10745, $G$2:G10744,0),1), FALSE), FALSE)</f>
        <v>0</v>
      </c>
      <c r="G10745" s="1">
        <v>10595</v>
      </c>
      <c r="H10745" s="1" t="s">
        <v>10507</v>
      </c>
    </row>
    <row r="10746" spans="1:8" x14ac:dyDescent="0.2">
      <c r="A10746" s="1">
        <v>10816</v>
      </c>
      <c r="B10746" s="1" t="str">
        <f t="shared" si="167"/>
        <v>lake region electric coop inc</v>
      </c>
      <c r="C10746" s="1" t="b">
        <f>IF(D10746&lt;&gt;"",IF(COUNTIF($D$2:D10745, D10746), INDEX($A$2:$D$100000, MATCH(D10746, $D$2:D10745,0),1), FALSE), FALSE)</f>
        <v>0</v>
      </c>
      <c r="F10746" s="1" t="b">
        <f>IF(G10746&lt;&gt;"", IF(COUNTIF($G$2:G10745, G10746), INDEX($A$2:$G$100000, MATCH(G10746, $G$2:G10745,0),1), FALSE), FALSE)</f>
        <v>0</v>
      </c>
      <c r="G10746" s="1">
        <v>10599</v>
      </c>
      <c r="H10746" s="1" t="s">
        <v>10508</v>
      </c>
    </row>
    <row r="10747" spans="1:8" x14ac:dyDescent="0.2">
      <c r="A10747" s="1">
        <v>10817</v>
      </c>
      <c r="B10747" s="1" t="str">
        <f t="shared" si="167"/>
        <v>laclede electric coop inc</v>
      </c>
      <c r="C10747" s="1" t="b">
        <f>IF(D10747&lt;&gt;"",IF(COUNTIF($D$2:D10746, D10747), INDEX($A$2:$D$100000, MATCH(D10747, $D$2:D10746,0),1), FALSE), FALSE)</f>
        <v>0</v>
      </c>
      <c r="F10747" s="1" t="b">
        <f>IF(G10747&lt;&gt;"", IF(COUNTIF($G$2:G10746, G10747), INDEX($A$2:$G$100000, MATCH(G10747, $G$2:G10746,0),1), FALSE), FALSE)</f>
        <v>0</v>
      </c>
      <c r="G10747" s="1">
        <v>10603</v>
      </c>
      <c r="H10747" s="1" t="s">
        <v>10509</v>
      </c>
    </row>
    <row r="10748" spans="1:8" x14ac:dyDescent="0.2">
      <c r="A10748" s="1">
        <v>10818</v>
      </c>
      <c r="B10748" s="1" t="str">
        <f t="shared" si="167"/>
        <v>lake mills city of</v>
      </c>
      <c r="C10748" s="1" t="b">
        <f>IF(D10748&lt;&gt;"",IF(COUNTIF($D$2:D10747, D10748), INDEX($A$2:$D$100000, MATCH(D10748, $D$2:D10747,0),1), FALSE), FALSE)</f>
        <v>0</v>
      </c>
      <c r="F10748" s="1" t="b">
        <f>IF(G10748&lt;&gt;"", IF(COUNTIF($G$2:G10747, G10748), INDEX($A$2:$G$100000, MATCH(G10748, $G$2:G10747,0),1), FALSE), FALSE)</f>
        <v>0</v>
      </c>
      <c r="G10748" s="1">
        <v>10605</v>
      </c>
      <c r="H10748" s="1" t="s">
        <v>10510</v>
      </c>
    </row>
    <row r="10749" spans="1:8" x14ac:dyDescent="0.2">
      <c r="A10749" s="1">
        <v>10819</v>
      </c>
      <c r="B10749" s="1" t="str">
        <f t="shared" si="167"/>
        <v>lake park city of</v>
      </c>
      <c r="C10749" s="1" t="b">
        <f>IF(D10749&lt;&gt;"",IF(COUNTIF($D$2:D10748, D10749), INDEX($A$2:$D$100000, MATCH(D10749, $D$2:D10748,0),1), FALSE), FALSE)</f>
        <v>0</v>
      </c>
      <c r="F10749" s="1" t="b">
        <f>IF(G10749&lt;&gt;"", IF(COUNTIF($G$2:G10748, G10749), INDEX($A$2:$G$100000, MATCH(G10749, $G$2:G10748,0),1), FALSE), FALSE)</f>
        <v>0</v>
      </c>
      <c r="G10749" s="1">
        <v>10609</v>
      </c>
      <c r="H10749" s="1" t="s">
        <v>10511</v>
      </c>
    </row>
    <row r="10750" spans="1:8" x14ac:dyDescent="0.2">
      <c r="A10750" s="1">
        <v>10820</v>
      </c>
      <c r="B10750" s="1" t="str">
        <f t="shared" si="167"/>
        <v>lake placid village inc</v>
      </c>
      <c r="C10750" s="1" t="b">
        <f>IF(D10750&lt;&gt;"",IF(COUNTIF($D$2:D10749, D10750), INDEX($A$2:$D$100000, MATCH(D10750, $D$2:D10749,0),1), FALSE), FALSE)</f>
        <v>0</v>
      </c>
      <c r="F10750" s="1" t="b">
        <f>IF(G10750&lt;&gt;"", IF(COUNTIF($G$2:G10749, G10750), INDEX($A$2:$G$100000, MATCH(G10750, $G$2:G10749,0),1), FALSE), FALSE)</f>
        <v>0</v>
      </c>
      <c r="G10750" s="1">
        <v>10610</v>
      </c>
      <c r="H10750" s="1" t="s">
        <v>10512</v>
      </c>
    </row>
    <row r="10751" spans="1:8" x14ac:dyDescent="0.2">
      <c r="A10751" s="1">
        <v>10821</v>
      </c>
      <c r="B10751" s="1" t="str">
        <f t="shared" si="167"/>
        <v>lake road trust ltd</v>
      </c>
      <c r="C10751" s="1" t="b">
        <f>IF(D10751&lt;&gt;"",IF(COUNTIF($D$2:D10750, D10751), INDEX($A$2:$D$100000, MATCH(D10751, $D$2:D10750,0),1), FALSE), FALSE)</f>
        <v>0</v>
      </c>
      <c r="F10751" s="1" t="b">
        <f>IF(G10751&lt;&gt;"", IF(COUNTIF($G$2:G10750, G10751), INDEX($A$2:$G$100000, MATCH(G10751, $G$2:G10750,0),1), FALSE), FALSE)</f>
        <v>0</v>
      </c>
      <c r="G10751" s="1">
        <v>10612</v>
      </c>
      <c r="H10751" s="1" t="s">
        <v>10513</v>
      </c>
    </row>
    <row r="10752" spans="1:8" x14ac:dyDescent="0.2">
      <c r="A10752" s="1">
        <v>10822</v>
      </c>
      <c r="B10752" s="1" t="str">
        <f t="shared" si="167"/>
        <v>lake superior district pwr co</v>
      </c>
      <c r="C10752" s="1" t="b">
        <f>IF(D10752&lt;&gt;"",IF(COUNTIF($D$2:D10751, D10752), INDEX($A$2:$D$100000, MATCH(D10752, $D$2:D10751,0),1), FALSE), FALSE)</f>
        <v>0</v>
      </c>
      <c r="F10752" s="1" t="b">
        <f>IF(G10752&lt;&gt;"", IF(COUNTIF($G$2:G10751, G10752), INDEX($A$2:$G$100000, MATCH(G10752, $G$2:G10751,0),1), FALSE), FALSE)</f>
        <v>0</v>
      </c>
      <c r="G10752" s="1">
        <v>10615</v>
      </c>
      <c r="H10752" s="1" t="s">
        <v>10514</v>
      </c>
    </row>
    <row r="10753" spans="1:8" x14ac:dyDescent="0.2">
      <c r="A10753" s="1">
        <v>10823</v>
      </c>
      <c r="B10753" s="1" t="str">
        <f t="shared" si="167"/>
        <v>lakeview village of</v>
      </c>
      <c r="C10753" s="1" t="b">
        <f>IF(D10753&lt;&gt;"",IF(COUNTIF($D$2:D10752, D10753), INDEX($A$2:$D$100000, MATCH(D10753, $D$2:D10752,0),1), FALSE), FALSE)</f>
        <v>0</v>
      </c>
      <c r="F10753" s="1" t="b">
        <f>IF(G10753&lt;&gt;"", IF(COUNTIF($G$2:G10752, G10753), INDEX($A$2:$G$100000, MATCH(G10753, $G$2:G10752,0),1), FALSE), FALSE)</f>
        <v>0</v>
      </c>
      <c r="G10753" s="1">
        <v>10616</v>
      </c>
      <c r="H10753" s="1" t="s">
        <v>10515</v>
      </c>
    </row>
    <row r="10754" spans="1:8" x14ac:dyDescent="0.2">
      <c r="A10754" s="1">
        <v>10824</v>
      </c>
      <c r="B10754" s="1" t="str">
        <f t="shared" ref="B10754:B10817" si="168">IF(H10754="",E10754,H10754)</f>
        <v>lake view city of</v>
      </c>
      <c r="C10754" s="1" t="b">
        <f>IF(D10754&lt;&gt;"",IF(COUNTIF($D$2:D10753, D10754), INDEX($A$2:$D$100000, MATCH(D10754, $D$2:D10753,0),1), FALSE), FALSE)</f>
        <v>0</v>
      </c>
      <c r="F10754" s="1" t="b">
        <f>IF(G10754&lt;&gt;"", IF(COUNTIF($G$2:G10753, G10754), INDEX($A$2:$G$100000, MATCH(G10754, $G$2:G10753,0),1), FALSE), FALSE)</f>
        <v>0</v>
      </c>
      <c r="G10754" s="1">
        <v>10617</v>
      </c>
      <c r="H10754" s="1" t="s">
        <v>10516</v>
      </c>
    </row>
    <row r="10755" spans="1:8" x14ac:dyDescent="0.2">
      <c r="A10755" s="1">
        <v>10825</v>
      </c>
      <c r="B10755" s="1" t="str">
        <f t="shared" si="168"/>
        <v>lake region coop elec assn</v>
      </c>
      <c r="C10755" s="1" t="b">
        <f>IF(D10755&lt;&gt;"",IF(COUNTIF($D$2:D10754, D10755), INDEX($A$2:$D$100000, MATCH(D10755, $D$2:D10754,0),1), FALSE), FALSE)</f>
        <v>0</v>
      </c>
      <c r="F10755" s="1" t="b">
        <f>IF(G10755&lt;&gt;"", IF(COUNTIF($G$2:G10754, G10755), INDEX($A$2:$G$100000, MATCH(G10755, $G$2:G10754,0),1), FALSE), FALSE)</f>
        <v>0</v>
      </c>
      <c r="G10755" s="1">
        <v>10618</v>
      </c>
      <c r="H10755" s="1" t="s">
        <v>10517</v>
      </c>
    </row>
    <row r="10756" spans="1:8" x14ac:dyDescent="0.2">
      <c r="A10756" s="1">
        <v>10826</v>
      </c>
      <c r="B10756" s="1" t="str">
        <f t="shared" si="168"/>
        <v>southern rivers energy</v>
      </c>
      <c r="C10756" s="1" t="b">
        <f>IF(D10756&lt;&gt;"",IF(COUNTIF($D$2:D10755, D10756), INDEX($A$2:$D$100000, MATCH(D10756, $D$2:D10755,0),1), FALSE), FALSE)</f>
        <v>0</v>
      </c>
      <c r="F10756" s="1" t="b">
        <f>IF(G10756&lt;&gt;"", IF(COUNTIF($G$2:G10755, G10756), INDEX($A$2:$G$100000, MATCH(G10756, $G$2:G10755,0),1), FALSE), FALSE)</f>
        <v>0</v>
      </c>
      <c r="G10756" s="1">
        <v>10624</v>
      </c>
      <c r="H10756" s="1" t="s">
        <v>10518</v>
      </c>
    </row>
    <row r="10757" spans="1:8" x14ac:dyDescent="0.2">
      <c r="A10757" s="1">
        <v>10827</v>
      </c>
      <c r="B10757" s="1" t="str">
        <f t="shared" si="168"/>
        <v>lamb county electric coop inc</v>
      </c>
      <c r="C10757" s="1" t="b">
        <f>IF(D10757&lt;&gt;"",IF(COUNTIF($D$2:D10756, D10757), INDEX($A$2:$D$100000, MATCH(D10757, $D$2:D10756,0),1), FALSE), FALSE)</f>
        <v>0</v>
      </c>
      <c r="F10757" s="1" t="b">
        <f>IF(G10757&lt;&gt;"", IF(COUNTIF($G$2:G10756, G10757), INDEX($A$2:$G$100000, MATCH(G10757, $G$2:G10756,0),1), FALSE), FALSE)</f>
        <v>0</v>
      </c>
      <c r="G10757" s="1">
        <v>10625</v>
      </c>
      <c r="H10757" s="1" t="s">
        <v>10519</v>
      </c>
    </row>
    <row r="10758" spans="1:8" x14ac:dyDescent="0.2">
      <c r="A10758" s="1">
        <v>10828</v>
      </c>
      <c r="B10758" s="1" t="str">
        <f t="shared" si="168"/>
        <v>lakeview light &amp; power co</v>
      </c>
      <c r="C10758" s="1" t="b">
        <f>IF(D10758&lt;&gt;"",IF(COUNTIF($D$2:D10757, D10758), INDEX($A$2:$D$100000, MATCH(D10758, $D$2:D10757,0),1), FALSE), FALSE)</f>
        <v>0</v>
      </c>
      <c r="F10758" s="1" t="b">
        <f>IF(G10758&lt;&gt;"", IF(COUNTIF($G$2:G10757, G10758), INDEX($A$2:$G$100000, MATCH(G10758, $G$2:G10757,0),1), FALSE), FALSE)</f>
        <v>0</v>
      </c>
      <c r="G10758" s="1">
        <v>10627</v>
      </c>
      <c r="H10758" s="1" t="s">
        <v>10520</v>
      </c>
    </row>
    <row r="10759" spans="1:8" x14ac:dyDescent="0.2">
      <c r="A10759" s="1">
        <v>10829</v>
      </c>
      <c r="B10759" s="1" t="str">
        <f t="shared" si="168"/>
        <v>lakota city of</v>
      </c>
      <c r="C10759" s="1" t="b">
        <f>IF(D10759&lt;&gt;"",IF(COUNTIF($D$2:D10758, D10759), INDEX($A$2:$D$100000, MATCH(D10759, $D$2:D10758,0),1), FALSE), FALSE)</f>
        <v>0</v>
      </c>
      <c r="F10759" s="1" t="b">
        <f>IF(G10759&lt;&gt;"", IF(COUNTIF($G$2:G10758, G10759), INDEX($A$2:$G$100000, MATCH(G10759, $G$2:G10758,0),1), FALSE), FALSE)</f>
        <v>0</v>
      </c>
      <c r="G10759" s="1">
        <v>10629</v>
      </c>
      <c r="H10759" s="1" t="s">
        <v>10521</v>
      </c>
    </row>
    <row r="10760" spans="1:8" x14ac:dyDescent="0.2">
      <c r="A10760" s="1">
        <v>10830</v>
      </c>
      <c r="B10760" s="1" t="str">
        <f t="shared" si="168"/>
        <v>lake region electric assn inc</v>
      </c>
      <c r="C10760" s="1" t="b">
        <f>IF(D10760&lt;&gt;"",IF(COUNTIF($D$2:D10759, D10760), INDEX($A$2:$D$100000, MATCH(D10760, $D$2:D10759,0),1), FALSE), FALSE)</f>
        <v>0</v>
      </c>
      <c r="F10760" s="1" t="b">
        <f>IF(G10760&lt;&gt;"", IF(COUNTIF($G$2:G10759, G10760), INDEX($A$2:$G$100000, MATCH(G10760, $G$2:G10759,0),1), FALSE), FALSE)</f>
        <v>0</v>
      </c>
      <c r="G10760" s="1">
        <v>10632</v>
      </c>
      <c r="H10760" s="1" t="s">
        <v>10522</v>
      </c>
    </row>
    <row r="10761" spans="1:8" x14ac:dyDescent="0.2">
      <c r="A10761" s="1">
        <v>10831</v>
      </c>
      <c r="B10761" s="1" t="str">
        <f t="shared" si="168"/>
        <v>lakefield junction llp</v>
      </c>
      <c r="C10761" s="1" t="b">
        <f>IF(D10761&lt;&gt;"",IF(COUNTIF($D$2:D10760, D10761), INDEX($A$2:$D$100000, MATCH(D10761, $D$2:D10760,0),1), FALSE), FALSE)</f>
        <v>0</v>
      </c>
      <c r="F10761" s="1" t="b">
        <f>IF(G10761&lt;&gt;"", IF(COUNTIF($G$2:G10760, G10761), INDEX($A$2:$G$100000, MATCH(G10761, $G$2:G10760,0),1), FALSE), FALSE)</f>
        <v>0</v>
      </c>
      <c r="G10761" s="1">
        <v>10647</v>
      </c>
      <c r="H10761" s="1" t="s">
        <v>10523</v>
      </c>
    </row>
    <row r="10762" spans="1:8" x14ac:dyDescent="0.2">
      <c r="A10762" s="1">
        <v>10832</v>
      </c>
      <c r="B10762" s="1" t="str">
        <f t="shared" si="168"/>
        <v>lamar county elec coop assn</v>
      </c>
      <c r="C10762" s="1" t="b">
        <f>IF(D10762&lt;&gt;"",IF(COUNTIF($D$2:D10761, D10762), INDEX($A$2:$D$100000, MATCH(D10762, $D$2:D10761,0),1), FALSE), FALSE)</f>
        <v>0</v>
      </c>
      <c r="F10762" s="1" t="b">
        <f>IF(G10762&lt;&gt;"", IF(COUNTIF($G$2:G10761, G10762), INDEX($A$2:$G$100000, MATCH(G10762, $G$2:G10761,0),1), FALSE), FALSE)</f>
        <v>0</v>
      </c>
      <c r="G10762" s="1">
        <v>10649</v>
      </c>
      <c r="H10762" s="1" t="s">
        <v>10524</v>
      </c>
    </row>
    <row r="10763" spans="1:8" x14ac:dyDescent="0.2">
      <c r="A10763" s="1">
        <v>10833</v>
      </c>
      <c r="B10763" s="1" t="str">
        <f t="shared" si="168"/>
        <v>lakewood cogeneration lp</v>
      </c>
      <c r="C10763" s="1" t="b">
        <f>IF(D10763&lt;&gt;"",IF(COUNTIF($D$2:D10762, D10763), INDEX($A$2:$D$100000, MATCH(D10763, $D$2:D10762,0),1), FALSE), FALSE)</f>
        <v>0</v>
      </c>
      <c r="F10763" s="1" t="b">
        <f>IF(G10763&lt;&gt;"", IF(COUNTIF($G$2:G10762, G10763), INDEX($A$2:$G$100000, MATCH(G10763, $G$2:G10762,0),1), FALSE), FALSE)</f>
        <v>0</v>
      </c>
      <c r="G10763" s="1">
        <v>10653</v>
      </c>
      <c r="H10763" s="1" t="s">
        <v>10525</v>
      </c>
    </row>
    <row r="10764" spans="1:8" x14ac:dyDescent="0.2">
      <c r="A10764" s="1">
        <v>10834</v>
      </c>
      <c r="B10764" s="1" t="str">
        <f t="shared" si="168"/>
        <v>lampasas city of</v>
      </c>
      <c r="C10764" s="1" t="b">
        <f>IF(D10764&lt;&gt;"",IF(COUNTIF($D$2:D10763, D10764), INDEX($A$2:$D$100000, MATCH(D10764, $D$2:D10763,0),1), FALSE), FALSE)</f>
        <v>0</v>
      </c>
      <c r="F10764" s="1" t="b">
        <f>IF(G10764&lt;&gt;"", IF(COUNTIF($G$2:G10763, G10764), INDEX($A$2:$G$100000, MATCH(G10764, $G$2:G10763,0),1), FALSE), FALSE)</f>
        <v>0</v>
      </c>
      <c r="G10764" s="1">
        <v>10656</v>
      </c>
      <c r="H10764" s="1" t="s">
        <v>10526</v>
      </c>
    </row>
    <row r="10765" spans="1:8" x14ac:dyDescent="0.2">
      <c r="A10765" s="1">
        <v>10835</v>
      </c>
      <c r="B10765" s="1" t="str">
        <f t="shared" si="168"/>
        <v>landfill power llc</v>
      </c>
      <c r="C10765" s="1" t="b">
        <f>IF(D10765&lt;&gt;"",IF(COUNTIF($D$2:D10764, D10765), INDEX($A$2:$D$100000, MATCH(D10765, $D$2:D10764,0),1), FALSE), FALSE)</f>
        <v>0</v>
      </c>
      <c r="F10765" s="1" t="b">
        <f>IF(G10765&lt;&gt;"", IF(COUNTIF($G$2:G10764, G10765), INDEX($A$2:$G$100000, MATCH(G10765, $G$2:G10764,0),1), FALSE), FALSE)</f>
        <v>0</v>
      </c>
      <c r="G10765" s="1">
        <v>10665</v>
      </c>
      <c r="H10765" s="1" t="s">
        <v>10527</v>
      </c>
    </row>
    <row r="10766" spans="1:8" x14ac:dyDescent="0.2">
      <c r="A10766" s="1">
        <v>10836</v>
      </c>
      <c r="B10766" s="1" t="str">
        <f t="shared" si="168"/>
        <v>licking rural elecificatn inc</v>
      </c>
      <c r="C10766" s="1" t="b">
        <f>IF(D10766&lt;&gt;"",IF(COUNTIF($D$2:D10765, D10766), INDEX($A$2:$D$100000, MATCH(D10766, $D$2:D10765,0),1), FALSE), FALSE)</f>
        <v>0</v>
      </c>
      <c r="F10766" s="1" t="b">
        <f>IF(G10766&lt;&gt;"", IF(COUNTIF($G$2:G10765, G10766), INDEX($A$2:$G$100000, MATCH(G10766, $G$2:G10765,0),1), FALSE), FALSE)</f>
        <v>0</v>
      </c>
      <c r="G10766" s="1">
        <v>10668</v>
      </c>
      <c r="H10766" s="1" t="s">
        <v>10528</v>
      </c>
    </row>
    <row r="10767" spans="1:8" x14ac:dyDescent="0.2">
      <c r="A10767" s="1">
        <v>10837</v>
      </c>
      <c r="B10767" s="1" t="str">
        <f t="shared" si="168"/>
        <v>landis town of</v>
      </c>
      <c r="C10767" s="1" t="b">
        <f>IF(D10767&lt;&gt;"",IF(COUNTIF($D$2:D10766, D10767), INDEX($A$2:$D$100000, MATCH(D10767, $D$2:D10766,0),1), FALSE), FALSE)</f>
        <v>0</v>
      </c>
      <c r="F10767" s="1" t="b">
        <f>IF(G10767&lt;&gt;"", IF(COUNTIF($G$2:G10766, G10767), INDEX($A$2:$G$100000, MATCH(G10767, $G$2:G10766,0),1), FALSE), FALSE)</f>
        <v>0</v>
      </c>
      <c r="G10767" s="1">
        <v>10669</v>
      </c>
      <c r="H10767" s="1" t="s">
        <v>10529</v>
      </c>
    </row>
    <row r="10768" spans="1:8" x14ac:dyDescent="0.2">
      <c r="A10768" s="1">
        <v>10838</v>
      </c>
      <c r="B10768" s="1" t="str">
        <f t="shared" si="168"/>
        <v>lane electric coop inc</v>
      </c>
      <c r="C10768" s="1" t="b">
        <f>IF(D10768&lt;&gt;"",IF(COUNTIF($D$2:D10767, D10768), INDEX($A$2:$D$100000, MATCH(D10768, $D$2:D10767,0),1), FALSE), FALSE)</f>
        <v>0</v>
      </c>
      <c r="F10768" s="1" t="b">
        <f>IF(G10768&lt;&gt;"", IF(COUNTIF($G$2:G10767, G10768), INDEX($A$2:$G$100000, MATCH(G10768, $G$2:G10767,0),1), FALSE), FALSE)</f>
        <v>0</v>
      </c>
      <c r="G10768" s="1">
        <v>10681</v>
      </c>
      <c r="H10768" s="1" t="s">
        <v>10530</v>
      </c>
    </row>
    <row r="10769" spans="1:8" x14ac:dyDescent="0.2">
      <c r="A10769" s="1">
        <v>10839</v>
      </c>
      <c r="B10769" s="1" t="str">
        <f t="shared" si="168"/>
        <v>lanett city of</v>
      </c>
      <c r="C10769" s="1" t="b">
        <f>IF(D10769&lt;&gt;"",IF(COUNTIF($D$2:D10768, D10769), INDEX($A$2:$D$100000, MATCH(D10769, $D$2:D10768,0),1), FALSE), FALSE)</f>
        <v>0</v>
      </c>
      <c r="F10769" s="1" t="b">
        <f>IF(G10769&lt;&gt;"", IF(COUNTIF($G$2:G10768, G10769), INDEX($A$2:$G$100000, MATCH(G10769, $G$2:G10768,0),1), FALSE), FALSE)</f>
        <v>0</v>
      </c>
      <c r="G10769" s="1">
        <v>10687</v>
      </c>
      <c r="H10769" s="1" t="s">
        <v>10531</v>
      </c>
    </row>
    <row r="10770" spans="1:8" x14ac:dyDescent="0.2">
      <c r="A10770" s="1">
        <v>10840</v>
      </c>
      <c r="B10770" s="1" t="str">
        <f t="shared" si="168"/>
        <v>lake country power</v>
      </c>
      <c r="C10770" s="1" t="b">
        <f>IF(D10770&lt;&gt;"",IF(COUNTIF($D$2:D10769, D10770), INDEX($A$2:$D$100000, MATCH(D10770, $D$2:D10769,0),1), FALSE), FALSE)</f>
        <v>0</v>
      </c>
      <c r="F10770" s="1" t="b">
        <f>IF(G10770&lt;&gt;"", IF(COUNTIF($G$2:G10769, G10770), INDEX($A$2:$G$100000, MATCH(G10770, $G$2:G10769,0),1), FALSE), FALSE)</f>
        <v>0</v>
      </c>
      <c r="G10770" s="1">
        <v>10697</v>
      </c>
      <c r="H10770" s="1" t="s">
        <v>10532</v>
      </c>
    </row>
    <row r="10771" spans="1:8" x14ac:dyDescent="0.2">
      <c r="A10771" s="1">
        <v>10841</v>
      </c>
      <c r="B10771" s="1" t="str">
        <f t="shared" si="168"/>
        <v>lansdale borough of</v>
      </c>
      <c r="C10771" s="1" t="b">
        <f>IF(D10771&lt;&gt;"",IF(COUNTIF($D$2:D10770, D10771), INDEX($A$2:$D$100000, MATCH(D10771, $D$2:D10770,0),1), FALSE), FALSE)</f>
        <v>0</v>
      </c>
      <c r="F10771" s="1" t="b">
        <f>IF(G10771&lt;&gt;"", IF(COUNTIF($G$2:G10770, G10771), INDEX($A$2:$G$100000, MATCH(G10771, $G$2:G10770,0),1), FALSE), FALSE)</f>
        <v>0</v>
      </c>
      <c r="G10771" s="1">
        <v>10702</v>
      </c>
      <c r="H10771" s="1" t="s">
        <v>10533</v>
      </c>
    </row>
    <row r="10772" spans="1:8" x14ac:dyDescent="0.2">
      <c r="A10772" s="1">
        <v>10842</v>
      </c>
      <c r="B10772" s="1" t="str">
        <f t="shared" si="168"/>
        <v>larchwood city of</v>
      </c>
      <c r="C10772" s="1" t="b">
        <f>IF(D10772&lt;&gt;"",IF(COUNTIF($D$2:D10771, D10772), INDEX($A$2:$D$100000, MATCH(D10772, $D$2:D10771,0),1), FALSE), FALSE)</f>
        <v>0</v>
      </c>
      <c r="F10772" s="1" t="b">
        <f>IF(G10772&lt;&gt;"", IF(COUNTIF($G$2:G10771, G10772), INDEX($A$2:$G$100000, MATCH(G10772, $G$2:G10771,0),1), FALSE), FALSE)</f>
        <v>0</v>
      </c>
      <c r="G10772" s="1">
        <v>10706</v>
      </c>
      <c r="H10772" s="1" t="s">
        <v>10534</v>
      </c>
    </row>
    <row r="10773" spans="1:8" x14ac:dyDescent="0.2">
      <c r="A10773" s="1">
        <v>10843</v>
      </c>
      <c r="B10773" s="1" t="str">
        <f t="shared" si="168"/>
        <v>large scale distr gen ii s t</v>
      </c>
      <c r="C10773" s="1" t="b">
        <f>IF(D10773&lt;&gt;"",IF(COUNTIF($D$2:D10772, D10773), INDEX($A$2:$D$100000, MATCH(D10773, $D$2:D10772,0),1), FALSE), FALSE)</f>
        <v>0</v>
      </c>
      <c r="F10773" s="1" t="b">
        <f>IF(G10773&lt;&gt;"", IF(COUNTIF($G$2:G10772, G10773), INDEX($A$2:$G$100000, MATCH(G10773, $G$2:G10772,0),1), FALSE), FALSE)</f>
        <v>0</v>
      </c>
      <c r="G10773" s="1">
        <v>10707</v>
      </c>
      <c r="H10773" s="1" t="s">
        <v>10535</v>
      </c>
    </row>
    <row r="10774" spans="1:8" x14ac:dyDescent="0.2">
      <c r="A10774" s="1">
        <v>10844</v>
      </c>
      <c r="B10774" s="1" t="str">
        <f t="shared" si="168"/>
        <v>larsen bay city of</v>
      </c>
      <c r="C10774" s="1" t="b">
        <f>IF(D10774&lt;&gt;"",IF(COUNTIF($D$2:D10773, D10774), INDEX($A$2:$D$100000, MATCH(D10774, $D$2:D10773,0),1), FALSE), FALSE)</f>
        <v>0</v>
      </c>
      <c r="F10774" s="1" t="b">
        <f>IF(G10774&lt;&gt;"", IF(COUNTIF($G$2:G10773, G10774), INDEX($A$2:$G$100000, MATCH(G10774, $G$2:G10773,0),1), FALSE), FALSE)</f>
        <v>0</v>
      </c>
      <c r="G10774" s="1">
        <v>10716</v>
      </c>
      <c r="H10774" s="1" t="s">
        <v>10536</v>
      </c>
    </row>
    <row r="10775" spans="1:8" x14ac:dyDescent="0.2">
      <c r="A10775" s="1">
        <v>10845</v>
      </c>
      <c r="B10775" s="1" t="str">
        <f t="shared" si="168"/>
        <v>lassen municipal utility dist</v>
      </c>
      <c r="C10775" s="1" t="b">
        <f>IF(D10775&lt;&gt;"",IF(COUNTIF($D$2:D10774, D10775), INDEX($A$2:$D$100000, MATCH(D10775, $D$2:D10774,0),1), FALSE), FALSE)</f>
        <v>0</v>
      </c>
      <c r="F10775" s="1" t="b">
        <f>IF(G10775&lt;&gt;"", IF(COUNTIF($G$2:G10774, G10775), INDEX($A$2:$G$100000, MATCH(G10775, $G$2:G10774,0),1), FALSE), FALSE)</f>
        <v>0</v>
      </c>
      <c r="G10775" s="1">
        <v>10724</v>
      </c>
      <c r="H10775" s="1" t="s">
        <v>10537</v>
      </c>
    </row>
    <row r="10776" spans="1:8" x14ac:dyDescent="0.2">
      <c r="A10776" s="1">
        <v>10846</v>
      </c>
      <c r="B10776" s="1" t="str">
        <f t="shared" si="168"/>
        <v>lane-scott electric coop inc</v>
      </c>
      <c r="C10776" s="1" t="b">
        <f>IF(D10776&lt;&gt;"",IF(COUNTIF($D$2:D10775, D10776), INDEX($A$2:$D$100000, MATCH(D10776, $D$2:D10775,0),1), FALSE), FALSE)</f>
        <v>0</v>
      </c>
      <c r="F10776" s="1" t="b">
        <f>IF(G10776&lt;&gt;"", IF(COUNTIF($G$2:G10775, G10776), INDEX($A$2:$G$100000, MATCH(G10776, $G$2:G10775,0),1), FALSE), FALSE)</f>
        <v>0</v>
      </c>
      <c r="G10776" s="1">
        <v>10728</v>
      </c>
      <c r="H10776" s="1" t="s">
        <v>10538</v>
      </c>
    </row>
    <row r="10777" spans="1:8" x14ac:dyDescent="0.2">
      <c r="A10777" s="1">
        <v>10847</v>
      </c>
      <c r="B10777" s="1" t="str">
        <f t="shared" si="168"/>
        <v>lauhoff grain co</v>
      </c>
      <c r="C10777" s="1" t="b">
        <f>IF(D10777&lt;&gt;"",IF(COUNTIF($D$2:D10776, D10777), INDEX($A$2:$D$100000, MATCH(D10777, $D$2:D10776,0),1), FALSE), FALSE)</f>
        <v>0</v>
      </c>
      <c r="F10777" s="1" t="b">
        <f>IF(G10777&lt;&gt;"", IF(COUNTIF($G$2:G10776, G10777), INDEX($A$2:$G$100000, MATCH(G10777, $G$2:G10776,0),1), FALSE), FALSE)</f>
        <v>0</v>
      </c>
      <c r="G10777" s="1">
        <v>10753</v>
      </c>
      <c r="H10777" s="1" t="s">
        <v>10539</v>
      </c>
    </row>
    <row r="10778" spans="1:8" x14ac:dyDescent="0.2">
      <c r="A10778" s="1">
        <v>10848</v>
      </c>
      <c r="B10778" s="1" t="str">
        <f t="shared" si="168"/>
        <v>laurel hill electric co inc</v>
      </c>
      <c r="C10778" s="1" t="b">
        <f>IF(D10778&lt;&gt;"",IF(COUNTIF($D$2:D10777, D10778), INDEX($A$2:$D$100000, MATCH(D10778, $D$2:D10777,0),1), FALSE), FALSE)</f>
        <v>0</v>
      </c>
      <c r="F10778" s="1" t="b">
        <f>IF(G10778&lt;&gt;"", IF(COUNTIF($G$2:G10777, G10778), INDEX($A$2:$G$100000, MATCH(G10778, $G$2:G10777,0),1), FALSE), FALSE)</f>
        <v>0</v>
      </c>
      <c r="G10778" s="1">
        <v>10761</v>
      </c>
      <c r="H10778" s="1" t="s">
        <v>10540</v>
      </c>
    </row>
    <row r="10779" spans="1:8" x14ac:dyDescent="0.2">
      <c r="A10779" s="1">
        <v>10849</v>
      </c>
      <c r="B10779" s="1" t="str">
        <f t="shared" si="168"/>
        <v>linneus city of</v>
      </c>
      <c r="C10779" s="1" t="b">
        <f>IF(D10779&lt;&gt;"",IF(COUNTIF($D$2:D10778, D10779), INDEX($A$2:$D$100000, MATCH(D10779, $D$2:D10778,0),1), FALSE), FALSE)</f>
        <v>0</v>
      </c>
      <c r="F10779" s="1" t="b">
        <f>IF(G10779&lt;&gt;"", IF(COUNTIF($G$2:G10778, G10779), INDEX($A$2:$G$100000, MATCH(G10779, $G$2:G10778,0),1), FALSE), FALSE)</f>
        <v>0</v>
      </c>
      <c r="G10779" s="1">
        <v>10767</v>
      </c>
      <c r="H10779" s="1" t="s">
        <v>10541</v>
      </c>
    </row>
    <row r="10780" spans="1:8" x14ac:dyDescent="0.2">
      <c r="A10780" s="1">
        <v>10850</v>
      </c>
      <c r="B10780" s="1" t="str">
        <f t="shared" si="168"/>
        <v>laurens electric coop inc</v>
      </c>
      <c r="C10780" s="1" t="b">
        <f>IF(D10780&lt;&gt;"",IF(COUNTIF($D$2:D10779, D10780), INDEX($A$2:$D$100000, MATCH(D10780, $D$2:D10779,0),1), FALSE), FALSE)</f>
        <v>0</v>
      </c>
      <c r="F10780" s="1" t="b">
        <f>IF(G10780&lt;&gt;"", IF(COUNTIF($G$2:G10779, G10780), INDEX($A$2:$G$100000, MATCH(G10780, $G$2:G10779,0),1), FALSE), FALSE)</f>
        <v>0</v>
      </c>
      <c r="G10780" s="1">
        <v>10768</v>
      </c>
      <c r="H10780" s="1" t="s">
        <v>10542</v>
      </c>
    </row>
    <row r="10781" spans="1:8" x14ac:dyDescent="0.2">
      <c r="A10781" s="1">
        <v>10851</v>
      </c>
      <c r="B10781" s="1" t="str">
        <f t="shared" si="168"/>
        <v>laurinburg city of</v>
      </c>
      <c r="C10781" s="1" t="b">
        <f>IF(D10781&lt;&gt;"",IF(COUNTIF($D$2:D10780, D10781), INDEX($A$2:$D$100000, MATCH(D10781, $D$2:D10780,0),1), FALSE), FALSE)</f>
        <v>0</v>
      </c>
      <c r="F10781" s="1" t="b">
        <f>IF(G10781&lt;&gt;"", IF(COUNTIF($G$2:G10780, G10781), INDEX($A$2:$G$100000, MATCH(G10781, $G$2:G10780,0),1), FALSE), FALSE)</f>
        <v>0</v>
      </c>
      <c r="G10781" s="1">
        <v>10770</v>
      </c>
      <c r="H10781" s="1" t="s">
        <v>10543</v>
      </c>
    </row>
    <row r="10782" spans="1:8" x14ac:dyDescent="0.2">
      <c r="A10782" s="1">
        <v>10852</v>
      </c>
      <c r="B10782" s="1" t="str">
        <f t="shared" si="168"/>
        <v>lavallette city of</v>
      </c>
      <c r="C10782" s="1" t="b">
        <f>IF(D10782&lt;&gt;"",IF(COUNTIF($D$2:D10781, D10782), INDEX($A$2:$D$100000, MATCH(D10782, $D$2:D10781,0),1), FALSE), FALSE)</f>
        <v>0</v>
      </c>
      <c r="F10782" s="1" t="b">
        <f>IF(G10782&lt;&gt;"", IF(COUNTIF($G$2:G10781, G10782), INDEX($A$2:$G$100000, MATCH(G10782, $G$2:G10781,0),1), FALSE), FALSE)</f>
        <v>0</v>
      </c>
      <c r="G10782" s="1">
        <v>10776</v>
      </c>
      <c r="H10782" s="1" t="s">
        <v>10544</v>
      </c>
    </row>
    <row r="10783" spans="1:8" x14ac:dyDescent="0.2">
      <c r="A10783" s="1">
        <v>10853</v>
      </c>
      <c r="B10783" s="1" t="str">
        <f t="shared" si="168"/>
        <v>lawler city of</v>
      </c>
      <c r="C10783" s="1" t="b">
        <f>IF(D10783&lt;&gt;"",IF(COUNTIF($D$2:D10782, D10783), INDEX($A$2:$D$100000, MATCH(D10783, $D$2:D10782,0),1), FALSE), FALSE)</f>
        <v>0</v>
      </c>
      <c r="F10783" s="1" t="b">
        <f>IF(G10783&lt;&gt;"", IF(COUNTIF($G$2:G10782, G10783), INDEX($A$2:$G$100000, MATCH(G10783, $G$2:G10782,0),1), FALSE), FALSE)</f>
        <v>0</v>
      </c>
      <c r="G10783" s="1">
        <v>10784</v>
      </c>
      <c r="H10783" s="1" t="s">
        <v>10545</v>
      </c>
    </row>
    <row r="10784" spans="1:8" x14ac:dyDescent="0.2">
      <c r="A10784" s="1">
        <v>10854</v>
      </c>
      <c r="B10784" s="1" t="str">
        <f t="shared" si="168"/>
        <v>lawrence park heat lgt&amp;pwr co</v>
      </c>
      <c r="C10784" s="1" t="b">
        <f>IF(D10784&lt;&gt;"",IF(COUNTIF($D$2:D10783, D10784), INDEX($A$2:$D$100000, MATCH(D10784, $D$2:D10783,0),1), FALSE), FALSE)</f>
        <v>0</v>
      </c>
      <c r="F10784" s="1" t="b">
        <f>IF(G10784&lt;&gt;"", IF(COUNTIF($G$2:G10783, G10784), INDEX($A$2:$G$100000, MATCH(G10784, $G$2:G10783,0),1), FALSE), FALSE)</f>
        <v>0</v>
      </c>
      <c r="G10784" s="1">
        <v>10794</v>
      </c>
      <c r="H10784" s="1" t="s">
        <v>10546</v>
      </c>
    </row>
    <row r="10785" spans="1:8" x14ac:dyDescent="0.2">
      <c r="A10785" s="1">
        <v>10855</v>
      </c>
      <c r="B10785" s="1" t="str">
        <f t="shared" si="168"/>
        <v>lawrenceburg city of</v>
      </c>
      <c r="C10785" s="1" t="b">
        <f>IF(D10785&lt;&gt;"",IF(COUNTIF($D$2:D10784, D10785), INDEX($A$2:$D$100000, MATCH(D10785, $D$2:D10784,0),1), FALSE), FALSE)</f>
        <v>0</v>
      </c>
      <c r="F10785" s="1" t="b">
        <f>IF(G10785&lt;&gt;"", IF(COUNTIF($G$2:G10784, G10785), INDEX($A$2:$G$100000, MATCH(G10785, $G$2:G10784,0),1), FALSE), FALSE)</f>
        <v>0</v>
      </c>
      <c r="G10785" s="1">
        <v>10798</v>
      </c>
      <c r="H10785" s="1" t="s">
        <v>10547</v>
      </c>
    </row>
    <row r="10786" spans="1:8" x14ac:dyDescent="0.2">
      <c r="A10786" s="1">
        <v>10856</v>
      </c>
      <c r="B10786" s="1" t="str">
        <f t="shared" si="168"/>
        <v>lawrenceburg city of</v>
      </c>
      <c r="C10786" s="1" t="b">
        <f>IF(D10786&lt;&gt;"",IF(COUNTIF($D$2:D10785, D10786), INDEX($A$2:$D$100000, MATCH(D10786, $D$2:D10785,0),1), FALSE), FALSE)</f>
        <v>0</v>
      </c>
      <c r="F10786" s="1" t="b">
        <f>IF(G10786&lt;&gt;"", IF(COUNTIF($G$2:G10785, G10786), INDEX($A$2:$G$100000, MATCH(G10786, $G$2:G10785,0),1), FALSE), FALSE)</f>
        <v>0</v>
      </c>
      <c r="G10786" s="1">
        <v>10799</v>
      </c>
      <c r="H10786" s="1" t="s">
        <v>10547</v>
      </c>
    </row>
    <row r="10787" spans="1:8" x14ac:dyDescent="0.2">
      <c r="A10787" s="1">
        <v>10857</v>
      </c>
      <c r="B10787" s="1" t="str">
        <f t="shared" si="168"/>
        <v>lawrenceville city of</v>
      </c>
      <c r="C10787" s="1" t="b">
        <f>IF(D10787&lt;&gt;"",IF(COUNTIF($D$2:D10786, D10787), INDEX($A$2:$D$100000, MATCH(D10787, $D$2:D10786,0),1), FALSE), FALSE)</f>
        <v>0</v>
      </c>
      <c r="F10787" s="1" t="b">
        <f>IF(G10787&lt;&gt;"", IF(COUNTIF($G$2:G10786, G10787), INDEX($A$2:$G$100000, MATCH(G10787, $G$2:G10786,0),1), FALSE), FALSE)</f>
        <v>0</v>
      </c>
      <c r="G10787" s="1">
        <v>10800</v>
      </c>
      <c r="H10787" s="1" t="s">
        <v>10548</v>
      </c>
    </row>
    <row r="10788" spans="1:8" x14ac:dyDescent="0.2">
      <c r="A10788" s="1">
        <v>10858</v>
      </c>
      <c r="B10788" s="1" t="str">
        <f t="shared" si="168"/>
        <v>leavenworth-jefferson e c inc</v>
      </c>
      <c r="C10788" s="1" t="b">
        <f>IF(D10788&lt;&gt;"",IF(COUNTIF($D$2:D10787, D10788), INDEX($A$2:$D$100000, MATCH(D10788, $D$2:D10787,0),1), FALSE), FALSE)</f>
        <v>0</v>
      </c>
      <c r="F10788" s="1" t="b">
        <f>IF(G10788&lt;&gt;"", IF(COUNTIF($G$2:G10787, G10788), INDEX($A$2:$G$100000, MATCH(G10788, $G$2:G10787,0),1), FALSE), FALSE)</f>
        <v>0</v>
      </c>
      <c r="G10788" s="1">
        <v>10801</v>
      </c>
      <c r="H10788" s="1" t="s">
        <v>10549</v>
      </c>
    </row>
    <row r="10789" spans="1:8" x14ac:dyDescent="0.2">
      <c r="A10789" s="1">
        <v>10859</v>
      </c>
      <c r="B10789" s="1" t="str">
        <f t="shared" si="168"/>
        <v>le sueur city of</v>
      </c>
      <c r="C10789" s="1" t="b">
        <f>IF(D10789&lt;&gt;"",IF(COUNTIF($D$2:D10788, D10789), INDEX($A$2:$D$100000, MATCH(D10789, $D$2:D10788,0),1), FALSE), FALSE)</f>
        <v>0</v>
      </c>
      <c r="F10789" s="1" t="b">
        <f>IF(G10789&lt;&gt;"", IF(COUNTIF($G$2:G10788, G10789), INDEX($A$2:$G$100000, MATCH(G10789, $G$2:G10788,0),1), FALSE), FALSE)</f>
        <v>0</v>
      </c>
      <c r="G10789" s="1">
        <v>10814</v>
      </c>
      <c r="H10789" s="1" t="s">
        <v>10550</v>
      </c>
    </row>
    <row r="10790" spans="1:8" x14ac:dyDescent="0.2">
      <c r="A10790" s="1">
        <v>10860</v>
      </c>
      <c r="B10790" s="1" t="str">
        <f t="shared" si="168"/>
        <v>lea county electric coop inc</v>
      </c>
      <c r="C10790" s="1" t="b">
        <f>IF(D10790&lt;&gt;"",IF(COUNTIF($D$2:D10789, D10790), INDEX($A$2:$D$100000, MATCH(D10790, $D$2:D10789,0),1), FALSE), FALSE)</f>
        <v>0</v>
      </c>
      <c r="F10790" s="1" t="b">
        <f>IF(G10790&lt;&gt;"", IF(COUNTIF($G$2:G10789, G10790), INDEX($A$2:$G$100000, MATCH(G10790, $G$2:G10789,0),1), FALSE), FALSE)</f>
        <v>0</v>
      </c>
      <c r="G10790" s="1">
        <v>10817</v>
      </c>
      <c r="H10790" s="1" t="s">
        <v>10551</v>
      </c>
    </row>
    <row r="10791" spans="1:8" x14ac:dyDescent="0.2">
      <c r="A10791" s="1">
        <v>10861</v>
      </c>
      <c r="B10791" s="1" t="str">
        <f t="shared" si="168"/>
        <v>lebanon city of</v>
      </c>
      <c r="C10791" s="1" t="b">
        <f>IF(D10791&lt;&gt;"",IF(COUNTIF($D$2:D10790, D10791), INDEX($A$2:$D$100000, MATCH(D10791, $D$2:D10790,0),1), FALSE), FALSE)</f>
        <v>0</v>
      </c>
      <c r="F10791" s="1" t="b">
        <f>IF(G10791&lt;&gt;"", IF(COUNTIF($G$2:G10790, G10791), INDEX($A$2:$G$100000, MATCH(G10791, $G$2:G10790,0),1), FALSE), FALSE)</f>
        <v>0</v>
      </c>
      <c r="G10791" s="1">
        <v>10831</v>
      </c>
      <c r="H10791" s="1" t="s">
        <v>10398</v>
      </c>
    </row>
    <row r="10792" spans="1:8" x14ac:dyDescent="0.2">
      <c r="A10792" s="1">
        <v>10862</v>
      </c>
      <c r="B10792" s="1" t="str">
        <f t="shared" si="168"/>
        <v>lebanon city of</v>
      </c>
      <c r="C10792" s="1" t="b">
        <f>IF(D10792&lt;&gt;"",IF(COUNTIF($D$2:D10791, D10792), INDEX($A$2:$D$100000, MATCH(D10792, $D$2:D10791,0),1), FALSE), FALSE)</f>
        <v>0</v>
      </c>
      <c r="F10792" s="1" t="b">
        <f>IF(G10792&lt;&gt;"", IF(COUNTIF($G$2:G10791, G10792), INDEX($A$2:$G$100000, MATCH(G10792, $G$2:G10791,0),1), FALSE), FALSE)</f>
        <v>0</v>
      </c>
      <c r="G10792" s="1">
        <v>10832</v>
      </c>
      <c r="H10792" s="1" t="s">
        <v>10398</v>
      </c>
    </row>
    <row r="10793" spans="1:8" x14ac:dyDescent="0.2">
      <c r="A10793" s="1">
        <v>10863</v>
      </c>
      <c r="B10793" s="1" t="str">
        <f t="shared" si="168"/>
        <v>lee county electric coop inc</v>
      </c>
      <c r="C10793" s="1" t="b">
        <f>IF(D10793&lt;&gt;"",IF(COUNTIF($D$2:D10792, D10793), INDEX($A$2:$D$100000, MATCH(D10793, $D$2:D10792,0),1), FALSE), FALSE)</f>
        <v>0</v>
      </c>
      <c r="F10793" s="1" t="b">
        <f>IF(G10793&lt;&gt;"", IF(COUNTIF($G$2:G10792, G10793), INDEX($A$2:$G$100000, MATCH(G10793, $G$2:G10792,0),1), FALSE), FALSE)</f>
        <v>0</v>
      </c>
      <c r="G10793" s="1">
        <v>10857</v>
      </c>
      <c r="H10793" s="1" t="s">
        <v>10552</v>
      </c>
    </row>
    <row r="10794" spans="1:8" x14ac:dyDescent="0.2">
      <c r="A10794" s="1">
        <v>10864</v>
      </c>
      <c r="B10794" s="1" t="str">
        <f t="shared" si="168"/>
        <v>leesburg city of</v>
      </c>
      <c r="C10794" s="1" t="b">
        <f>IF(D10794&lt;&gt;"",IF(COUNTIF($D$2:D10793, D10794), INDEX($A$2:$D$100000, MATCH(D10794, $D$2:D10793,0),1), FALSE), FALSE)</f>
        <v>0</v>
      </c>
      <c r="F10794" s="1" t="b">
        <f>IF(G10794&lt;&gt;"", IF(COUNTIF($G$2:G10793, G10794), INDEX($A$2:$G$100000, MATCH(G10794, $G$2:G10793,0),1), FALSE), FALSE)</f>
        <v>0</v>
      </c>
      <c r="G10794" s="1">
        <v>10868</v>
      </c>
      <c r="H10794" s="1" t="s">
        <v>10553</v>
      </c>
    </row>
    <row r="10795" spans="1:8" x14ac:dyDescent="0.2">
      <c r="A10795" s="1">
        <v>10865</v>
      </c>
      <c r="B10795" s="1" t="str">
        <f t="shared" si="168"/>
        <v>lehi city city of</v>
      </c>
      <c r="C10795" s="1" t="b">
        <f>IF(D10795&lt;&gt;"",IF(COUNTIF($D$2:D10794, D10795), INDEX($A$2:$D$100000, MATCH(D10795, $D$2:D10794,0),1), FALSE), FALSE)</f>
        <v>0</v>
      </c>
      <c r="F10795" s="1" t="b">
        <f>IF(G10795&lt;&gt;"", IF(COUNTIF($G$2:G10794, G10795), INDEX($A$2:$G$100000, MATCH(G10795, $G$2:G10794,0),1), FALSE), FALSE)</f>
        <v>0</v>
      </c>
      <c r="G10795" s="1">
        <v>10879</v>
      </c>
      <c r="H10795" s="1" t="s">
        <v>10554</v>
      </c>
    </row>
    <row r="10796" spans="1:8" x14ac:dyDescent="0.2">
      <c r="A10796" s="1">
        <v>10866</v>
      </c>
      <c r="B10796" s="1" t="str">
        <f t="shared" si="168"/>
        <v>lehigh city of</v>
      </c>
      <c r="C10796" s="1" t="b">
        <f>IF(D10796&lt;&gt;"",IF(COUNTIF($D$2:D10795, D10796), INDEX($A$2:$D$100000, MATCH(D10796, $D$2:D10795,0),1), FALSE), FALSE)</f>
        <v>0</v>
      </c>
      <c r="F10796" s="1" t="b">
        <f>IF(G10796&lt;&gt;"", IF(COUNTIF($G$2:G10795, G10796), INDEX($A$2:$G$100000, MATCH(G10796, $G$2:G10795,0),1), FALSE), FALSE)</f>
        <v>0</v>
      </c>
      <c r="G10796" s="1">
        <v>10881</v>
      </c>
      <c r="H10796" s="1" t="s">
        <v>10555</v>
      </c>
    </row>
    <row r="10797" spans="1:8" x14ac:dyDescent="0.2">
      <c r="A10797" s="1">
        <v>10867</v>
      </c>
      <c r="B10797" s="1" t="str">
        <f t="shared" si="168"/>
        <v>lehighton borough of</v>
      </c>
      <c r="C10797" s="1" t="b">
        <f>IF(D10797&lt;&gt;"",IF(COUNTIF($D$2:D10796, D10797), INDEX($A$2:$D$100000, MATCH(D10797, $D$2:D10796,0),1), FALSE), FALSE)</f>
        <v>0</v>
      </c>
      <c r="F10797" s="1" t="b">
        <f>IF(G10797&lt;&gt;"", IF(COUNTIF($G$2:G10796, G10797), INDEX($A$2:$G$100000, MATCH(G10797, $G$2:G10796,0),1), FALSE), FALSE)</f>
        <v>0</v>
      </c>
      <c r="G10797" s="1">
        <v>10882</v>
      </c>
      <c r="H10797" s="1" t="s">
        <v>10556</v>
      </c>
    </row>
    <row r="10798" spans="1:8" x14ac:dyDescent="0.2">
      <c r="A10798" s="1">
        <v>10868</v>
      </c>
      <c r="B10798" s="1" t="str">
        <f t="shared" si="168"/>
        <v>leigh village of</v>
      </c>
      <c r="C10798" s="1" t="b">
        <f>IF(D10798&lt;&gt;"",IF(COUNTIF($D$2:D10797, D10798), INDEX($A$2:$D$100000, MATCH(D10798, $D$2:D10797,0),1), FALSE), FALSE)</f>
        <v>0</v>
      </c>
      <c r="F10798" s="1" t="b">
        <f>IF(G10798&lt;&gt;"", IF(COUNTIF($G$2:G10797, G10798), INDEX($A$2:$G$100000, MATCH(G10798, $G$2:G10797,0),1), FALSE), FALSE)</f>
        <v>0</v>
      </c>
      <c r="G10798" s="1">
        <v>10886</v>
      </c>
      <c r="H10798" s="1" t="s">
        <v>10557</v>
      </c>
    </row>
    <row r="10799" spans="1:8" x14ac:dyDescent="0.2">
      <c r="A10799" s="1">
        <v>10869</v>
      </c>
      <c r="B10799" s="1" t="str">
        <f t="shared" si="168"/>
        <v>leland city of</v>
      </c>
      <c r="C10799" s="1" t="b">
        <f>IF(D10799&lt;&gt;"",IF(COUNTIF($D$2:D10798, D10799), INDEX($A$2:$D$100000, MATCH(D10799, $D$2:D10798,0),1), FALSE), FALSE)</f>
        <v>0</v>
      </c>
      <c r="F10799" s="1" t="b">
        <f>IF(G10799&lt;&gt;"", IF(COUNTIF($G$2:G10798, G10799), INDEX($A$2:$G$100000, MATCH(G10799, $G$2:G10798,0),1), FALSE), FALSE)</f>
        <v>0</v>
      </c>
      <c r="G10799" s="1">
        <v>10892</v>
      </c>
      <c r="H10799" s="1" t="s">
        <v>10558</v>
      </c>
    </row>
    <row r="10800" spans="1:8" x14ac:dyDescent="0.2">
      <c r="A10800" s="1">
        <v>10870</v>
      </c>
      <c r="B10800" s="1" t="str">
        <f t="shared" si="168"/>
        <v>lenoir city city of</v>
      </c>
      <c r="C10800" s="1" t="b">
        <f>IF(D10800&lt;&gt;"",IF(COUNTIF($D$2:D10799, D10800), INDEX($A$2:$D$100000, MATCH(D10800, $D$2:D10799,0),1), FALSE), FALSE)</f>
        <v>0</v>
      </c>
      <c r="F10800" s="1" t="b">
        <f>IF(G10800&lt;&gt;"", IF(COUNTIF($G$2:G10799, G10800), INDEX($A$2:$G$100000, MATCH(G10800, $G$2:G10799,0),1), FALSE), FALSE)</f>
        <v>0</v>
      </c>
      <c r="G10800" s="1">
        <v>10906</v>
      </c>
      <c r="H10800" s="1" t="s">
        <v>10559</v>
      </c>
    </row>
    <row r="10801" spans="1:8" x14ac:dyDescent="0.2">
      <c r="A10801" s="1">
        <v>10871</v>
      </c>
      <c r="B10801" s="1" t="str">
        <f t="shared" si="168"/>
        <v>lg&amp;e westmoreland altavista</v>
      </c>
      <c r="C10801" s="1" t="b">
        <f>IF(D10801&lt;&gt;"",IF(COUNTIF($D$2:D10800, D10801), INDEX($A$2:$D$100000, MATCH(D10801, $D$2:D10800,0),1), FALSE), FALSE)</f>
        <v>0</v>
      </c>
      <c r="F10801" s="1" t="b">
        <f>IF(G10801&lt;&gt;"", IF(COUNTIF($G$2:G10800, G10801), INDEX($A$2:$G$100000, MATCH(G10801, $G$2:G10800,0),1), FALSE), FALSE)</f>
        <v>0</v>
      </c>
      <c r="G10801" s="1">
        <v>10921</v>
      </c>
      <c r="H10801" s="1" t="s">
        <v>10560</v>
      </c>
    </row>
    <row r="10802" spans="1:8" x14ac:dyDescent="0.2">
      <c r="A10802" s="1">
        <v>10872</v>
      </c>
      <c r="B10802" s="1" t="str">
        <f t="shared" si="168"/>
        <v>lg&amp;e westmoreland hopewell</v>
      </c>
      <c r="C10802" s="1" t="b">
        <f>IF(D10802&lt;&gt;"",IF(COUNTIF($D$2:D10801, D10802), INDEX($A$2:$D$100000, MATCH(D10802, $D$2:D10801,0),1), FALSE), FALSE)</f>
        <v>0</v>
      </c>
      <c r="F10802" s="1" t="b">
        <f>IF(G10802&lt;&gt;"", IF(COUNTIF($G$2:G10801, G10802), INDEX($A$2:$G$100000, MATCH(G10802, $G$2:G10801,0),1), FALSE), FALSE)</f>
        <v>0</v>
      </c>
      <c r="G10802" s="1">
        <v>10922</v>
      </c>
      <c r="H10802" s="1" t="s">
        <v>10561</v>
      </c>
    </row>
    <row r="10803" spans="1:8" x14ac:dyDescent="0.2">
      <c r="A10803" s="1">
        <v>10873</v>
      </c>
      <c r="B10803" s="1" t="str">
        <f t="shared" si="168"/>
        <v>lg&amp;e power marketing</v>
      </c>
      <c r="C10803" s="1" t="b">
        <f>IF(D10803&lt;&gt;"",IF(COUNTIF($D$2:D10802, D10803), INDEX($A$2:$D$100000, MATCH(D10803, $D$2:D10802,0),1), FALSE), FALSE)</f>
        <v>0</v>
      </c>
      <c r="F10803" s="1" t="b">
        <f>IF(G10803&lt;&gt;"", IF(COUNTIF($G$2:G10802, G10803), INDEX($A$2:$G$100000, MATCH(G10803, $G$2:G10802,0),1), FALSE), FALSE)</f>
        <v>0</v>
      </c>
      <c r="G10803" s="1">
        <v>10924</v>
      </c>
      <c r="H10803" s="1" t="s">
        <v>10562</v>
      </c>
    </row>
    <row r="10804" spans="1:8" x14ac:dyDescent="0.2">
      <c r="A10804" s="1">
        <v>10874</v>
      </c>
      <c r="B10804" s="1" t="str">
        <f t="shared" si="168"/>
        <v>lfc no 47 corp</v>
      </c>
      <c r="C10804" s="1" t="b">
        <f>IF(D10804&lt;&gt;"",IF(COUNTIF($D$2:D10803, D10804), INDEX($A$2:$D$100000, MATCH(D10804, $D$2:D10803,0),1), FALSE), FALSE)</f>
        <v>0</v>
      </c>
      <c r="F10804" s="1" t="b">
        <f>IF(G10804&lt;&gt;"", IF(COUNTIF($G$2:G10803, G10804), INDEX($A$2:$G$100000, MATCH(G10804, $G$2:G10803,0),1), FALSE), FALSE)</f>
        <v>0</v>
      </c>
      <c r="G10804" s="1">
        <v>10941</v>
      </c>
      <c r="H10804" s="1" t="s">
        <v>10563</v>
      </c>
    </row>
    <row r="10805" spans="1:8" x14ac:dyDescent="0.2">
      <c r="A10805" s="1">
        <v>10875</v>
      </c>
      <c r="B10805" s="1" t="str">
        <f t="shared" si="168"/>
        <v>lg&amp;e westmoreland southampton</v>
      </c>
      <c r="C10805" s="1" t="b">
        <f>IF(D10805&lt;&gt;"",IF(COUNTIF($D$2:D10804, D10805), INDEX($A$2:$D$100000, MATCH(D10805, $D$2:D10804,0),1), FALSE), FALSE)</f>
        <v>0</v>
      </c>
      <c r="F10805" s="1" t="b">
        <f>IF(G10805&lt;&gt;"", IF(COUNTIF($G$2:G10804, G10805), INDEX($A$2:$G$100000, MATCH(G10805, $G$2:G10804,0),1), FALSE), FALSE)</f>
        <v>0</v>
      </c>
      <c r="G10805" s="1">
        <v>10946</v>
      </c>
      <c r="H10805" s="1" t="s">
        <v>10564</v>
      </c>
    </row>
    <row r="10806" spans="1:8" x14ac:dyDescent="0.2">
      <c r="A10806" s="1">
        <v>10876</v>
      </c>
      <c r="B10806" s="1" t="str">
        <f t="shared" si="168"/>
        <v>lewisberry borough of</v>
      </c>
      <c r="C10806" s="1" t="b">
        <f>IF(D10806&lt;&gt;"",IF(COUNTIF($D$2:D10805, D10806), INDEX($A$2:$D$100000, MATCH(D10806, $D$2:D10805,0),1), FALSE), FALSE)</f>
        <v>0</v>
      </c>
      <c r="F10806" s="1" t="b">
        <f>IF(G10806&lt;&gt;"", IF(COUNTIF($G$2:G10805, G10806), INDEX($A$2:$G$100000, MATCH(G10806, $G$2:G10805,0),1), FALSE), FALSE)</f>
        <v>0</v>
      </c>
      <c r="G10806" s="1">
        <v>10959</v>
      </c>
      <c r="H10806" s="1" t="s">
        <v>10565</v>
      </c>
    </row>
    <row r="10807" spans="1:8" x14ac:dyDescent="0.2">
      <c r="A10807" s="1">
        <v>10877</v>
      </c>
      <c r="B10807" s="1" t="str">
        <f t="shared" si="168"/>
        <v>lewisburg city of</v>
      </c>
      <c r="C10807" s="1" t="b">
        <f>IF(D10807&lt;&gt;"",IF(COUNTIF($D$2:D10806, D10807), INDEX($A$2:$D$100000, MATCH(D10807, $D$2:D10806,0),1), FALSE), FALSE)</f>
        <v>0</v>
      </c>
      <c r="F10807" s="1" t="b">
        <f>IF(G10807&lt;&gt;"", IF(COUNTIF($G$2:G10806, G10807), INDEX($A$2:$G$100000, MATCH(G10807, $G$2:G10806,0),1), FALSE), FALSE)</f>
        <v>0</v>
      </c>
      <c r="G10807" s="1">
        <v>10960</v>
      </c>
      <c r="H10807" s="1" t="s">
        <v>10566</v>
      </c>
    </row>
    <row r="10808" spans="1:8" x14ac:dyDescent="0.2">
      <c r="A10808" s="1">
        <v>10878</v>
      </c>
      <c r="B10808" s="1" t="str">
        <f t="shared" si="168"/>
        <v>lewisville city of</v>
      </c>
      <c r="C10808" s="1" t="b">
        <f>IF(D10808&lt;&gt;"",IF(COUNTIF($D$2:D10807, D10808), INDEX($A$2:$D$100000, MATCH(D10808, $D$2:D10807,0),1), FALSE), FALSE)</f>
        <v>0</v>
      </c>
      <c r="F10808" s="1" t="b">
        <f>IF(G10808&lt;&gt;"", IF(COUNTIF($G$2:G10807, G10808), INDEX($A$2:$G$100000, MATCH(G10808, $G$2:G10807,0),1), FALSE), FALSE)</f>
        <v>0</v>
      </c>
      <c r="G10808" s="1">
        <v>10961</v>
      </c>
      <c r="H10808" s="1" t="s">
        <v>10567</v>
      </c>
    </row>
    <row r="10809" spans="1:8" x14ac:dyDescent="0.2">
      <c r="A10809" s="1">
        <v>10879</v>
      </c>
      <c r="B10809" s="1" t="str">
        <f t="shared" si="168"/>
        <v>lewis county rural e c a</v>
      </c>
      <c r="C10809" s="1" t="b">
        <f>IF(D10809&lt;&gt;"",IF(COUNTIF($D$2:D10808, D10809), INDEX($A$2:$D$100000, MATCH(D10809, $D$2:D10808,0),1), FALSE), FALSE)</f>
        <v>0</v>
      </c>
      <c r="F10809" s="1" t="b">
        <f>IF(G10809&lt;&gt;"", IF(COUNTIF($G$2:G10808, G10809), INDEX($A$2:$G$100000, MATCH(G10809, $G$2:G10808,0),1), FALSE), FALSE)</f>
        <v>0</v>
      </c>
      <c r="G10809" s="1">
        <v>10962</v>
      </c>
      <c r="H10809" s="1" t="s">
        <v>10568</v>
      </c>
    </row>
    <row r="10810" spans="1:8" x14ac:dyDescent="0.2">
      <c r="A10810" s="1">
        <v>10880</v>
      </c>
      <c r="B10810" s="1" t="str">
        <f t="shared" si="168"/>
        <v>lexington city of</v>
      </c>
      <c r="C10810" s="1" t="b">
        <f>IF(D10810&lt;&gt;"",IF(COUNTIF($D$2:D10809, D10810), INDEX($A$2:$D$100000, MATCH(D10810, $D$2:D10809,0),1), FALSE), FALSE)</f>
        <v>0</v>
      </c>
      <c r="F10810" s="1" t="b">
        <f>IF(G10810&lt;&gt;"", IF(COUNTIF($G$2:G10809, G10810), INDEX($A$2:$G$100000, MATCH(G10810, $G$2:G10809,0),1), FALSE), FALSE)</f>
        <v>0</v>
      </c>
      <c r="G10810" s="1">
        <v>10966</v>
      </c>
      <c r="H10810" s="1" t="s">
        <v>10569</v>
      </c>
    </row>
    <row r="10811" spans="1:8" x14ac:dyDescent="0.2">
      <c r="A10811" s="1">
        <v>10881</v>
      </c>
      <c r="B10811" s="1" t="str">
        <f t="shared" si="168"/>
        <v>lexington city of</v>
      </c>
      <c r="C10811" s="1" t="b">
        <f>IF(D10811&lt;&gt;"",IF(COUNTIF($D$2:D10810, D10811), INDEX($A$2:$D$100000, MATCH(D10811, $D$2:D10810,0),1), FALSE), FALSE)</f>
        <v>0</v>
      </c>
      <c r="F10811" s="1" t="b">
        <f>IF(G10811&lt;&gt;"", IF(COUNTIF($G$2:G10810, G10811), INDEX($A$2:$G$100000, MATCH(G10811, $G$2:G10810,0),1), FALSE), FALSE)</f>
        <v>0</v>
      </c>
      <c r="G10811" s="1">
        <v>10967</v>
      </c>
      <c r="H10811" s="1" t="s">
        <v>10569</v>
      </c>
    </row>
    <row r="10812" spans="1:8" x14ac:dyDescent="0.2">
      <c r="A10812" s="1">
        <v>10882</v>
      </c>
      <c r="B10812" s="1" t="str">
        <f t="shared" si="168"/>
        <v>lexington city of</v>
      </c>
      <c r="C10812" s="1" t="b">
        <f>IF(D10812&lt;&gt;"",IF(COUNTIF($D$2:D10811, D10812), INDEX($A$2:$D$100000, MATCH(D10812, $D$2:D10811,0),1), FALSE), FALSE)</f>
        <v>0</v>
      </c>
      <c r="F10812" s="1" t="b">
        <f>IF(G10812&lt;&gt;"", IF(COUNTIF($G$2:G10811, G10812), INDEX($A$2:$G$100000, MATCH(G10812, $G$2:G10811,0),1), FALSE), FALSE)</f>
        <v>0</v>
      </c>
      <c r="G10812" s="1">
        <v>10968</v>
      </c>
      <c r="H10812" s="1" t="s">
        <v>10569</v>
      </c>
    </row>
    <row r="10813" spans="1:8" x14ac:dyDescent="0.2">
      <c r="A10813" s="1">
        <v>10883</v>
      </c>
      <c r="B10813" s="1" t="str">
        <f t="shared" si="168"/>
        <v>lexington city of</v>
      </c>
      <c r="C10813" s="1" t="b">
        <f>IF(D10813&lt;&gt;"",IF(COUNTIF($D$2:D10812, D10813), INDEX($A$2:$D$100000, MATCH(D10813, $D$2:D10812,0),1), FALSE), FALSE)</f>
        <v>0</v>
      </c>
      <c r="F10813" s="1" t="b">
        <f>IF(G10813&lt;&gt;"", IF(COUNTIF($G$2:G10812, G10813), INDEX($A$2:$G$100000, MATCH(G10813, $G$2:G10812,0),1), FALSE), FALSE)</f>
        <v>0</v>
      </c>
      <c r="G10813" s="1">
        <v>10969</v>
      </c>
      <c r="H10813" s="1" t="s">
        <v>10569</v>
      </c>
    </row>
    <row r="10814" spans="1:8" x14ac:dyDescent="0.2">
      <c r="A10814" s="1">
        <v>10884</v>
      </c>
      <c r="B10814" s="1" t="str">
        <f t="shared" si="168"/>
        <v>lexington town of</v>
      </c>
      <c r="C10814" s="1" t="b">
        <f>IF(D10814&lt;&gt;"",IF(COUNTIF($D$2:D10813, D10814), INDEX($A$2:$D$100000, MATCH(D10814, $D$2:D10813,0),1), FALSE), FALSE)</f>
        <v>0</v>
      </c>
      <c r="F10814" s="1" t="b">
        <f>IF(G10814&lt;&gt;"", IF(COUNTIF($G$2:G10813, G10814), INDEX($A$2:$G$100000, MATCH(G10814, $G$2:G10813,0),1), FALSE), FALSE)</f>
        <v>0</v>
      </c>
      <c r="G10814" s="1">
        <v>10970</v>
      </c>
      <c r="H10814" s="1" t="s">
        <v>10570</v>
      </c>
    </row>
    <row r="10815" spans="1:8" x14ac:dyDescent="0.2">
      <c r="A10815" s="1">
        <v>10885</v>
      </c>
      <c r="B10815" s="1" t="str">
        <f t="shared" si="168"/>
        <v>liberal city of</v>
      </c>
      <c r="C10815" s="1" t="b">
        <f>IF(D10815&lt;&gt;"",IF(COUNTIF($D$2:D10814, D10815), INDEX($A$2:$D$100000, MATCH(D10815, $D$2:D10814,0),1), FALSE), FALSE)</f>
        <v>0</v>
      </c>
      <c r="F10815" s="1" t="b">
        <f>IF(G10815&lt;&gt;"", IF(COUNTIF($G$2:G10814, G10815), INDEX($A$2:$G$100000, MATCH(G10815, $G$2:G10814,0),1), FALSE), FALSE)</f>
        <v>0</v>
      </c>
      <c r="G10815" s="1">
        <v>10977</v>
      </c>
      <c r="H10815" s="1" t="s">
        <v>10571</v>
      </c>
    </row>
    <row r="10816" spans="1:8" x14ac:dyDescent="0.2">
      <c r="A10816" s="1">
        <v>10886</v>
      </c>
      <c r="B10816" s="1" t="str">
        <f t="shared" si="168"/>
        <v>levan town corp</v>
      </c>
      <c r="C10816" s="1" t="b">
        <f>IF(D10816&lt;&gt;"",IF(COUNTIF($D$2:D10815, D10816), INDEX($A$2:$D$100000, MATCH(D10816, $D$2:D10815,0),1), FALSE), FALSE)</f>
        <v>0</v>
      </c>
      <c r="F10816" s="1" t="b">
        <f>IF(G10816&lt;&gt;"", IF(COUNTIF($G$2:G10815, G10816), INDEX($A$2:$G$100000, MATCH(G10816, $G$2:G10815,0),1), FALSE), FALSE)</f>
        <v>0</v>
      </c>
      <c r="G10816" s="1">
        <v>10978</v>
      </c>
      <c r="H10816" s="1" t="s">
        <v>10572</v>
      </c>
    </row>
    <row r="10817" spans="1:8" x14ac:dyDescent="0.2">
      <c r="A10817" s="1">
        <v>10887</v>
      </c>
      <c r="B10817" s="1" t="str">
        <f t="shared" si="168"/>
        <v>liberty city of</v>
      </c>
      <c r="C10817" s="1" t="b">
        <f>IF(D10817&lt;&gt;"",IF(COUNTIF($D$2:D10816, D10817), INDEX($A$2:$D$100000, MATCH(D10817, $D$2:D10816,0),1), FALSE), FALSE)</f>
        <v>0</v>
      </c>
      <c r="F10817" s="1" t="b">
        <f>IF(G10817&lt;&gt;"", IF(COUNTIF($G$2:G10816, G10817), INDEX($A$2:$G$100000, MATCH(G10817, $G$2:G10816,0),1), FALSE), FALSE)</f>
        <v>0</v>
      </c>
      <c r="G10817" s="1">
        <v>10982</v>
      </c>
      <c r="H10817" s="1" t="s">
        <v>10573</v>
      </c>
    </row>
    <row r="10818" spans="1:8" x14ac:dyDescent="0.2">
      <c r="A10818" s="1">
        <v>10888</v>
      </c>
      <c r="B10818" s="1" t="str">
        <f t="shared" ref="B10818:B10881" si="169">IF(H10818="",E10818,H10818)</f>
        <v>dighton power associates lp</v>
      </c>
      <c r="C10818" s="1" t="b">
        <f>IF(D10818&lt;&gt;"",IF(COUNTIF($D$2:D10817, D10818), INDEX($A$2:$D$100000, MATCH(D10818, $D$2:D10817,0),1), FALSE), FALSE)</f>
        <v>0</v>
      </c>
      <c r="F10818" s="1" t="b">
        <f>IF(G10818&lt;&gt;"", IF(COUNTIF($G$2:G10817, G10818), INDEX($A$2:$G$100000, MATCH(G10818, $G$2:G10817,0),1), FALSE), FALSE)</f>
        <v>0</v>
      </c>
      <c r="G10818" s="1">
        <v>10996</v>
      </c>
      <c r="H10818" s="1" t="s">
        <v>10574</v>
      </c>
    </row>
    <row r="10819" spans="1:8" x14ac:dyDescent="0.2">
      <c r="A10819" s="1">
        <v>10889</v>
      </c>
      <c r="B10819" s="1" t="str">
        <f t="shared" si="169"/>
        <v>licking valley rural e c c</v>
      </c>
      <c r="C10819" s="1" t="b">
        <f>IF(D10819&lt;&gt;"",IF(COUNTIF($D$2:D10818, D10819), INDEX($A$2:$D$100000, MATCH(D10819, $D$2:D10818,0),1), FALSE), FALSE)</f>
        <v>0</v>
      </c>
      <c r="F10819" s="1" t="b">
        <f>IF(G10819&lt;&gt;"", IF(COUNTIF($G$2:G10818, G10819), INDEX($A$2:$G$100000, MATCH(G10819, $G$2:G10818,0),1), FALSE), FALSE)</f>
        <v>0</v>
      </c>
      <c r="G10819" s="1">
        <v>11011</v>
      </c>
      <c r="H10819" s="1" t="s">
        <v>10575</v>
      </c>
    </row>
    <row r="10820" spans="1:8" x14ac:dyDescent="0.2">
      <c r="A10820" s="1">
        <v>10890</v>
      </c>
      <c r="B10820" s="1" t="str">
        <f t="shared" si="169"/>
        <v>lighthouse electric coop inc</v>
      </c>
      <c r="C10820" s="1" t="b">
        <f>IF(D10820&lt;&gt;"",IF(COUNTIF($D$2:D10819, D10820), INDEX($A$2:$D$100000, MATCH(D10820, $D$2:D10819,0),1), FALSE), FALSE)</f>
        <v>0</v>
      </c>
      <c r="F10820" s="1" t="b">
        <f>IF(G10820&lt;&gt;"", IF(COUNTIF($G$2:G10819, G10820), INDEX($A$2:$G$100000, MATCH(G10820, $G$2:G10819,0),1), FALSE), FALSE)</f>
        <v>0</v>
      </c>
      <c r="G10820" s="1">
        <v>11014</v>
      </c>
      <c r="H10820" s="1" t="s">
        <v>10576</v>
      </c>
    </row>
    <row r="10821" spans="1:8" x14ac:dyDescent="0.2">
      <c r="A10821" s="1">
        <v>10891</v>
      </c>
      <c r="B10821" s="1" t="str">
        <f t="shared" si="169"/>
        <v>little river electric coop inc</v>
      </c>
      <c r="C10821" s="1" t="b">
        <f>IF(D10821&lt;&gt;"",IF(COUNTIF($D$2:D10820, D10821), INDEX($A$2:$D$100000, MATCH(D10821, $D$2:D10820,0),1), FALSE), FALSE)</f>
        <v>0</v>
      </c>
      <c r="F10821" s="1" t="b">
        <f>IF(G10821&lt;&gt;"", IF(COUNTIF($G$2:G10820, G10821), INDEX($A$2:$G$100000, MATCH(G10821, $G$2:G10820,0),1), FALSE), FALSE)</f>
        <v>0</v>
      </c>
      <c r="G10821" s="1">
        <v>11019</v>
      </c>
      <c r="H10821" s="1" t="s">
        <v>10577</v>
      </c>
    </row>
    <row r="10822" spans="1:8" x14ac:dyDescent="0.2">
      <c r="A10822" s="1">
        <v>10892</v>
      </c>
      <c r="B10822" s="1" t="str">
        <f t="shared" si="169"/>
        <v>little bay power corp</v>
      </c>
      <c r="C10822" s="1" t="b">
        <f>IF(D10822&lt;&gt;"",IF(COUNTIF($D$2:D10821, D10822), INDEX($A$2:$D$100000, MATCH(D10822, $D$2:D10821,0),1), FALSE), FALSE)</f>
        <v>0</v>
      </c>
      <c r="F10822" s="1" t="b">
        <f>IF(G10822&lt;&gt;"", IF(COUNTIF($G$2:G10821, G10822), INDEX($A$2:$G$100000, MATCH(G10822, $G$2:G10821,0),1), FALSE), FALSE)</f>
        <v>0</v>
      </c>
      <c r="G10822" s="1">
        <v>11020</v>
      </c>
      <c r="H10822" s="1" t="s">
        <v>10578</v>
      </c>
    </row>
    <row r="10823" spans="1:8" x14ac:dyDescent="0.2">
      <c r="A10823" s="1">
        <v>10893</v>
      </c>
      <c r="B10823" s="1" t="str">
        <f t="shared" si="169"/>
        <v>lincoln county power dist no 1</v>
      </c>
      <c r="C10823" s="1" t="b">
        <f>IF(D10823&lt;&gt;"",IF(COUNTIF($D$2:D10822, D10823), INDEX($A$2:$D$100000, MATCH(D10823, $D$2:D10822,0),1), FALSE), FALSE)</f>
        <v>0</v>
      </c>
      <c r="F10823" s="1" t="b">
        <f>IF(G10823&lt;&gt;"", IF(COUNTIF($G$2:G10822, G10823), INDEX($A$2:$G$100000, MATCH(G10823, $G$2:G10822,0),1), FALSE), FALSE)</f>
        <v>0</v>
      </c>
      <c r="G10823" s="1">
        <v>11021</v>
      </c>
      <c r="H10823" s="1" t="s">
        <v>10579</v>
      </c>
    </row>
    <row r="10824" spans="1:8" x14ac:dyDescent="0.2">
      <c r="A10824" s="1">
        <v>10894</v>
      </c>
      <c r="B10824" s="1" t="str">
        <f t="shared" si="169"/>
        <v>lincoln electric coop inc</v>
      </c>
      <c r="C10824" s="1" t="b">
        <f>IF(D10824&lt;&gt;"",IF(COUNTIF($D$2:D10823, D10824), INDEX($A$2:$D$100000, MATCH(D10824, $D$2:D10823,0),1), FALSE), FALSE)</f>
        <v>0</v>
      </c>
      <c r="F10824" s="1" t="b">
        <f>IF(G10824&lt;&gt;"", IF(COUNTIF($G$2:G10823, G10824), INDEX($A$2:$G$100000, MATCH(G10824, $G$2:G10823,0),1), FALSE), FALSE)</f>
        <v>0</v>
      </c>
      <c r="G10824" s="1">
        <v>11022</v>
      </c>
      <c r="H10824" s="1" t="s">
        <v>10580</v>
      </c>
    </row>
    <row r="10825" spans="1:8" x14ac:dyDescent="0.2">
      <c r="A10825" s="1">
        <v>10895</v>
      </c>
      <c r="B10825" s="1" t="str">
        <f t="shared" si="169"/>
        <v>lincoln-union electric co</v>
      </c>
      <c r="C10825" s="1" t="b">
        <f>IF(D10825&lt;&gt;"",IF(COUNTIF($D$2:D10824, D10825), INDEX($A$2:$D$100000, MATCH(D10825, $D$2:D10824,0),1), FALSE), FALSE)</f>
        <v>0</v>
      </c>
      <c r="F10825" s="1" t="b">
        <f>IF(G10825&lt;&gt;"", IF(COUNTIF($G$2:G10824, G10825), INDEX($A$2:$G$100000, MATCH(G10825, $G$2:G10824,0),1), FALSE), FALSE)</f>
        <v>0</v>
      </c>
      <c r="G10825" s="1">
        <v>11027</v>
      </c>
      <c r="H10825" s="1" t="s">
        <v>10581</v>
      </c>
    </row>
    <row r="10826" spans="1:8" x14ac:dyDescent="0.2">
      <c r="A10826" s="1">
        <v>10896</v>
      </c>
      <c r="B10826" s="1" t="str">
        <f t="shared" si="169"/>
        <v>lincolnton city of</v>
      </c>
      <c r="C10826" s="1" t="b">
        <f>IF(D10826&lt;&gt;"",IF(COUNTIF($D$2:D10825, D10826), INDEX($A$2:$D$100000, MATCH(D10826, $D$2:D10825,0),1), FALSE), FALSE)</f>
        <v>0</v>
      </c>
      <c r="F10826" s="1" t="b">
        <f>IF(G10826&lt;&gt;"", IF(COUNTIF($G$2:G10825, G10826), INDEX($A$2:$G$100000, MATCH(G10826, $G$2:G10825,0),1), FALSE), FALSE)</f>
        <v>0</v>
      </c>
      <c r="G10826" s="1">
        <v>11035</v>
      </c>
      <c r="H10826" s="1" t="s">
        <v>10582</v>
      </c>
    </row>
    <row r="10827" spans="1:8" x14ac:dyDescent="0.2">
      <c r="A10827" s="1">
        <v>10897</v>
      </c>
      <c r="B10827" s="1" t="str">
        <f t="shared" si="169"/>
        <v>lincoln electric coop inc</v>
      </c>
      <c r="C10827" s="1" t="b">
        <f>IF(D10827&lt;&gt;"",IF(COUNTIF($D$2:D10826, D10827), INDEX($A$2:$D$100000, MATCH(D10827, $D$2:D10826,0),1), FALSE), FALSE)</f>
        <v>0</v>
      </c>
      <c r="F10827" s="1" t="b">
        <f>IF(G10827&lt;&gt;"", IF(COUNTIF($G$2:G10826, G10827), INDEX($A$2:$G$100000, MATCH(G10827, $G$2:G10826,0),1), FALSE), FALSE)</f>
        <v>0</v>
      </c>
      <c r="G10827" s="1">
        <v>11036</v>
      </c>
      <c r="H10827" s="1" t="s">
        <v>10580</v>
      </c>
    </row>
    <row r="10828" spans="1:8" x14ac:dyDescent="0.2">
      <c r="A10828" s="1">
        <v>10898</v>
      </c>
      <c r="B10828" s="1" t="str">
        <f t="shared" si="169"/>
        <v>lindsay city of</v>
      </c>
      <c r="C10828" s="1" t="b">
        <f>IF(D10828&lt;&gt;"",IF(COUNTIF($D$2:D10827, D10828), INDEX($A$2:$D$100000, MATCH(D10828, $D$2:D10827,0),1), FALSE), FALSE)</f>
        <v>0</v>
      </c>
      <c r="F10828" s="1" t="b">
        <f>IF(G10828&lt;&gt;"", IF(COUNTIF($G$2:G10827, G10828), INDEX($A$2:$G$100000, MATCH(G10828, $G$2:G10827,0),1), FALSE), FALSE)</f>
        <v>0</v>
      </c>
      <c r="G10828" s="1">
        <v>11039</v>
      </c>
      <c r="H10828" s="1" t="s">
        <v>10583</v>
      </c>
    </row>
    <row r="10829" spans="1:8" x14ac:dyDescent="0.2">
      <c r="A10829" s="1">
        <v>10899</v>
      </c>
      <c r="B10829" s="1" t="str">
        <f t="shared" si="169"/>
        <v>lindsborg city of</v>
      </c>
      <c r="C10829" s="1" t="b">
        <f>IF(D10829&lt;&gt;"",IF(COUNTIF($D$2:D10828, D10829), INDEX($A$2:$D$100000, MATCH(D10829, $D$2:D10828,0),1), FALSE), FALSE)</f>
        <v>0</v>
      </c>
      <c r="F10829" s="1" t="b">
        <f>IF(G10829&lt;&gt;"", IF(COUNTIF($G$2:G10828, G10829), INDEX($A$2:$G$100000, MATCH(G10829, $G$2:G10828,0),1), FALSE), FALSE)</f>
        <v>0</v>
      </c>
      <c r="G10829" s="1">
        <v>11040</v>
      </c>
      <c r="H10829" s="1" t="s">
        <v>10584</v>
      </c>
    </row>
    <row r="10830" spans="1:8" x14ac:dyDescent="0.2">
      <c r="A10830" s="1">
        <v>10900</v>
      </c>
      <c r="B10830" s="1" t="str">
        <f t="shared" si="169"/>
        <v>lincoln &amp; ellendale elec co</v>
      </c>
      <c r="C10830" s="1" t="b">
        <f>IF(D10830&lt;&gt;"",IF(COUNTIF($D$2:D10829, D10830), INDEX($A$2:$D$100000, MATCH(D10830, $D$2:D10829,0),1), FALSE), FALSE)</f>
        <v>0</v>
      </c>
      <c r="F10830" s="1" t="b">
        <f>IF(G10830&lt;&gt;"", IF(COUNTIF($G$2:G10829, G10830), INDEX($A$2:$G$100000, MATCH(G10830, $G$2:G10829,0),1), FALSE), FALSE)</f>
        <v>0</v>
      </c>
      <c r="G10830" s="1">
        <v>11045</v>
      </c>
      <c r="H10830" s="1" t="s">
        <v>10585</v>
      </c>
    </row>
    <row r="10831" spans="1:8" x14ac:dyDescent="0.2">
      <c r="A10831" s="1">
        <v>10901</v>
      </c>
      <c r="B10831" s="1" t="str">
        <f t="shared" si="169"/>
        <v>linn county rural e c a</v>
      </c>
      <c r="C10831" s="1" t="b">
        <f>IF(D10831&lt;&gt;"",IF(COUNTIF($D$2:D10830, D10831), INDEX($A$2:$D$100000, MATCH(D10831, $D$2:D10830,0),1), FALSE), FALSE)</f>
        <v>0</v>
      </c>
      <c r="F10831" s="1" t="b">
        <f>IF(G10831&lt;&gt;"", IF(COUNTIF($G$2:G10830, G10831), INDEX($A$2:$G$100000, MATCH(G10831, $G$2:G10830,0),1), FALSE), FALSE)</f>
        <v>0</v>
      </c>
      <c r="G10831" s="1">
        <v>11053</v>
      </c>
      <c r="H10831" s="1" t="s">
        <v>10586</v>
      </c>
    </row>
    <row r="10832" spans="1:8" x14ac:dyDescent="0.2">
      <c r="A10832" s="1">
        <v>10902</v>
      </c>
      <c r="B10832" s="1" t="str">
        <f t="shared" si="169"/>
        <v>linton city of</v>
      </c>
      <c r="C10832" s="1" t="b">
        <f>IF(D10832&lt;&gt;"",IF(COUNTIF($D$2:D10831, D10832), INDEX($A$2:$D$100000, MATCH(D10832, $D$2:D10831,0),1), FALSE), FALSE)</f>
        <v>0</v>
      </c>
      <c r="F10832" s="1" t="b">
        <f>IF(G10832&lt;&gt;"", IF(COUNTIF($G$2:G10831, G10832), INDEX($A$2:$G$100000, MATCH(G10832, $G$2:G10831,0),1), FALSE), FALSE)</f>
        <v>0</v>
      </c>
      <c r="G10832" s="1">
        <v>11055</v>
      </c>
      <c r="H10832" s="1" t="s">
        <v>10587</v>
      </c>
    </row>
    <row r="10833" spans="1:8" x14ac:dyDescent="0.2">
      <c r="A10833" s="1">
        <v>10903</v>
      </c>
      <c r="B10833" s="1" t="str">
        <f t="shared" si="169"/>
        <v>lindale manufacturing inc</v>
      </c>
      <c r="C10833" s="1" t="b">
        <f>IF(D10833&lt;&gt;"",IF(COUNTIF($D$2:D10832, D10833), INDEX($A$2:$D$100000, MATCH(D10833, $D$2:D10832,0),1), FALSE), FALSE)</f>
        <v>0</v>
      </c>
      <c r="F10833" s="1" t="b">
        <f>IF(G10833&lt;&gt;"", IF(COUNTIF($G$2:G10832, G10833), INDEX($A$2:$G$100000, MATCH(G10833, $G$2:G10832,0),1), FALSE), FALSE)</f>
        <v>0</v>
      </c>
      <c r="G10833" s="1">
        <v>11062</v>
      </c>
      <c r="H10833" s="1" t="s">
        <v>10588</v>
      </c>
    </row>
    <row r="10834" spans="1:8" x14ac:dyDescent="0.2">
      <c r="A10834" s="1">
        <v>10904</v>
      </c>
      <c r="B10834" s="1" t="str">
        <f t="shared" si="169"/>
        <v>little valley village of</v>
      </c>
      <c r="C10834" s="1" t="b">
        <f>IF(D10834&lt;&gt;"",IF(COUNTIF($D$2:D10833, D10834), INDEX($A$2:$D$100000, MATCH(D10834, $D$2:D10833,0),1), FALSE), FALSE)</f>
        <v>0</v>
      </c>
      <c r="F10834" s="1" t="b">
        <f>IF(G10834&lt;&gt;"", IF(COUNTIF($G$2:G10833, G10834), INDEX($A$2:$G$100000, MATCH(G10834, $G$2:G10833,0),1), FALSE), FALSE)</f>
        <v>0</v>
      </c>
      <c r="G10834" s="1">
        <v>11083</v>
      </c>
      <c r="H10834" s="1" t="s">
        <v>10589</v>
      </c>
    </row>
    <row r="10835" spans="1:8" x14ac:dyDescent="0.2">
      <c r="A10835" s="1">
        <v>10905</v>
      </c>
      <c r="B10835" s="1" t="str">
        <f t="shared" si="169"/>
        <v>littleton town of</v>
      </c>
      <c r="C10835" s="1" t="b">
        <f>IF(D10835&lt;&gt;"",IF(COUNTIF($D$2:D10834, D10835), INDEX($A$2:$D$100000, MATCH(D10835, $D$2:D10834,0),1), FALSE), FALSE)</f>
        <v>0</v>
      </c>
      <c r="F10835" s="1" t="b">
        <f>IF(G10835&lt;&gt;"", IF(COUNTIF($G$2:G10834, G10835), INDEX($A$2:$G$100000, MATCH(G10835, $G$2:G10834,0),1), FALSE), FALSE)</f>
        <v>0</v>
      </c>
      <c r="G10835" s="1">
        <v>11085</v>
      </c>
      <c r="H10835" s="1" t="s">
        <v>10590</v>
      </c>
    </row>
    <row r="10836" spans="1:8" x14ac:dyDescent="0.2">
      <c r="A10836" s="1">
        <v>10906</v>
      </c>
      <c r="B10836" s="1" t="str">
        <f t="shared" si="169"/>
        <v>livermore city of</v>
      </c>
      <c r="C10836" s="1" t="b">
        <f>IF(D10836&lt;&gt;"",IF(COUNTIF($D$2:D10835, D10836), INDEX($A$2:$D$100000, MATCH(D10836, $D$2:D10835,0),1), FALSE), FALSE)</f>
        <v>0</v>
      </c>
      <c r="F10836" s="1" t="b">
        <f>IF(G10836&lt;&gt;"", IF(COUNTIF($G$2:G10835, G10836), INDEX($A$2:$G$100000, MATCH(G10836, $G$2:G10835,0),1), FALSE), FALSE)</f>
        <v>0</v>
      </c>
      <c r="G10836" s="1">
        <v>11093</v>
      </c>
      <c r="H10836" s="1" t="s">
        <v>10591</v>
      </c>
    </row>
    <row r="10837" spans="1:8" x14ac:dyDescent="0.2">
      <c r="A10837" s="1">
        <v>10907</v>
      </c>
      <c r="B10837" s="1" t="str">
        <f t="shared" si="169"/>
        <v>livingston city of</v>
      </c>
      <c r="C10837" s="1" t="b">
        <f>IF(D10837&lt;&gt;"",IF(COUNTIF($D$2:D10836, D10837), INDEX($A$2:$D$100000, MATCH(D10837, $D$2:D10836,0),1), FALSE), FALSE)</f>
        <v>0</v>
      </c>
      <c r="F10837" s="1" t="b">
        <f>IF(G10837&lt;&gt;"", IF(COUNTIF($G$2:G10836, G10837), INDEX($A$2:$G$100000, MATCH(G10837, $G$2:G10836,0),1), FALSE), FALSE)</f>
        <v>0</v>
      </c>
      <c r="G10837" s="1">
        <v>11097</v>
      </c>
      <c r="H10837" s="1" t="s">
        <v>10592</v>
      </c>
    </row>
    <row r="10838" spans="1:8" x14ac:dyDescent="0.2">
      <c r="A10838" s="1">
        <v>10908</v>
      </c>
      <c r="B10838" s="1" t="str">
        <f t="shared" si="169"/>
        <v>lingle town of</v>
      </c>
      <c r="C10838" s="1" t="b">
        <f>IF(D10838&lt;&gt;"",IF(COUNTIF($D$2:D10837, D10838), INDEX($A$2:$D$100000, MATCH(D10838, $D$2:D10837,0),1), FALSE), FALSE)</f>
        <v>0</v>
      </c>
      <c r="F10838" s="1" t="b">
        <f>IF(G10838&lt;&gt;"", IF(COUNTIF($G$2:G10837, G10838), INDEX($A$2:$G$100000, MATCH(G10838, $G$2:G10837,0),1), FALSE), FALSE)</f>
        <v>0</v>
      </c>
      <c r="G10838" s="1">
        <v>11099</v>
      </c>
      <c r="H10838" s="1" t="s">
        <v>10593</v>
      </c>
    </row>
    <row r="10839" spans="1:8" x14ac:dyDescent="0.2">
      <c r="A10839" s="1">
        <v>10909</v>
      </c>
      <c r="B10839" s="1" t="str">
        <f t="shared" si="169"/>
        <v>llano city of</v>
      </c>
      <c r="C10839" s="1" t="b">
        <f>IF(D10839&lt;&gt;"",IF(COUNTIF($D$2:D10838, D10839), INDEX($A$2:$D$100000, MATCH(D10839, $D$2:D10838,0),1), FALSE), FALSE)</f>
        <v>0</v>
      </c>
      <c r="F10839" s="1" t="b">
        <f>IF(G10839&lt;&gt;"", IF(COUNTIF($G$2:G10838, G10839), INDEX($A$2:$G$100000, MATCH(G10839, $G$2:G10838,0),1), FALSE), FALSE)</f>
        <v>0</v>
      </c>
      <c r="G10839" s="1">
        <v>11103</v>
      </c>
      <c r="H10839" s="1" t="s">
        <v>10594</v>
      </c>
    </row>
    <row r="10840" spans="1:8" x14ac:dyDescent="0.2">
      <c r="A10840" s="1">
        <v>10910</v>
      </c>
      <c r="B10840" s="1" t="str">
        <f t="shared" si="169"/>
        <v>lockheed martin fed sys inc</v>
      </c>
      <c r="C10840" s="1" t="b">
        <f>IF(D10840&lt;&gt;"",IF(COUNTIF($D$2:D10839, D10840), INDEX($A$2:$D$100000, MATCH(D10840, $D$2:D10839,0),1), FALSE), FALSE)</f>
        <v>0</v>
      </c>
      <c r="F10840" s="1" t="b">
        <f>IF(G10840&lt;&gt;"", IF(COUNTIF($G$2:G10839, G10840), INDEX($A$2:$G$100000, MATCH(G10840, $G$2:G10839,0),1), FALSE), FALSE)</f>
        <v>0</v>
      </c>
      <c r="G10840" s="1">
        <v>11109</v>
      </c>
      <c r="H10840" s="1" t="s">
        <v>10595</v>
      </c>
    </row>
    <row r="10841" spans="1:8" x14ac:dyDescent="0.2">
      <c r="A10841" s="1">
        <v>10911</v>
      </c>
      <c r="B10841" s="1" t="str">
        <f t="shared" si="169"/>
        <v>lockhart city of</v>
      </c>
      <c r="C10841" s="1" t="b">
        <f>IF(D10841&lt;&gt;"",IF(COUNTIF($D$2:D10840, D10841), INDEX($A$2:$D$100000, MATCH(D10841, $D$2:D10840,0),1), FALSE), FALSE)</f>
        <v>0</v>
      </c>
      <c r="F10841" s="1" t="b">
        <f>IF(G10841&lt;&gt;"", IF(COUNTIF($G$2:G10840, G10841), INDEX($A$2:$G$100000, MATCH(G10841, $G$2:G10840,0),1), FALSE), FALSE)</f>
        <v>0</v>
      </c>
      <c r="G10841" s="1">
        <v>11119</v>
      </c>
      <c r="H10841" s="1" t="s">
        <v>10596</v>
      </c>
    </row>
    <row r="10842" spans="1:8" x14ac:dyDescent="0.2">
      <c r="A10842" s="1">
        <v>10912</v>
      </c>
      <c r="B10842" s="1" t="str">
        <f t="shared" si="169"/>
        <v>lockwood water &amp; light co</v>
      </c>
      <c r="C10842" s="1" t="b">
        <f>IF(D10842&lt;&gt;"",IF(COUNTIF($D$2:D10841, D10842), INDEX($A$2:$D$100000, MATCH(D10842, $D$2:D10841,0),1), FALSE), FALSE)</f>
        <v>0</v>
      </c>
      <c r="F10842" s="1" t="b">
        <f>IF(G10842&lt;&gt;"", IF(COUNTIF($G$2:G10841, G10842), INDEX($A$2:$G$100000, MATCH(G10842, $G$2:G10841,0),1), FALSE), FALSE)</f>
        <v>0</v>
      </c>
      <c r="G10842" s="1">
        <v>11121</v>
      </c>
      <c r="H10842" s="1" t="s">
        <v>10597</v>
      </c>
    </row>
    <row r="10843" spans="1:8" x14ac:dyDescent="0.2">
      <c r="A10843" s="1">
        <v>10913</v>
      </c>
      <c r="B10843" s="1" t="str">
        <f t="shared" si="169"/>
        <v>lodgepole city of</v>
      </c>
      <c r="C10843" s="1" t="b">
        <f>IF(D10843&lt;&gt;"",IF(COUNTIF($D$2:D10842, D10843), INDEX($A$2:$D$100000, MATCH(D10843, $D$2:D10842,0),1), FALSE), FALSE)</f>
        <v>0</v>
      </c>
      <c r="F10843" s="1" t="b">
        <f>IF(G10843&lt;&gt;"", IF(COUNTIF($G$2:G10842, G10843), INDEX($A$2:$G$100000, MATCH(G10843, $G$2:G10842,0),1), FALSE), FALSE)</f>
        <v>0</v>
      </c>
      <c r="G10843" s="1">
        <v>11122</v>
      </c>
      <c r="H10843" s="1" t="s">
        <v>10598</v>
      </c>
    </row>
    <row r="10844" spans="1:8" x14ac:dyDescent="0.2">
      <c r="A10844" s="1">
        <v>10914</v>
      </c>
      <c r="B10844" s="1" t="str">
        <f t="shared" si="169"/>
        <v>lodi city of</v>
      </c>
      <c r="C10844" s="1" t="b">
        <f>IF(D10844&lt;&gt;"",IF(COUNTIF($D$2:D10843, D10844), INDEX($A$2:$D$100000, MATCH(D10844, $D$2:D10843,0),1), FALSE), FALSE)</f>
        <v>0</v>
      </c>
      <c r="F10844" s="1" t="b">
        <f>IF(G10844&lt;&gt;"", IF(COUNTIF($G$2:G10843, G10844), INDEX($A$2:$G$100000, MATCH(G10844, $G$2:G10843,0),1), FALSE), FALSE)</f>
        <v>0</v>
      </c>
      <c r="G10844" s="1">
        <v>11124</v>
      </c>
      <c r="H10844" s="1" t="s">
        <v>10599</v>
      </c>
    </row>
    <row r="10845" spans="1:8" x14ac:dyDescent="0.2">
      <c r="A10845" s="1">
        <v>10915</v>
      </c>
      <c r="B10845" s="1" t="str">
        <f t="shared" si="169"/>
        <v>lodi city of</v>
      </c>
      <c r="C10845" s="1" t="b">
        <f>IF(D10845&lt;&gt;"",IF(COUNTIF($D$2:D10844, D10845), INDEX($A$2:$D$100000, MATCH(D10845, $D$2:D10844,0),1), FALSE), FALSE)</f>
        <v>0</v>
      </c>
      <c r="F10845" s="1" t="b">
        <f>IF(G10845&lt;&gt;"", IF(COUNTIF($G$2:G10844, G10845), INDEX($A$2:$G$100000, MATCH(G10845, $G$2:G10844,0),1), FALSE), FALSE)</f>
        <v>0</v>
      </c>
      <c r="G10845" s="1">
        <v>11125</v>
      </c>
      <c r="H10845" s="1" t="s">
        <v>10599</v>
      </c>
    </row>
    <row r="10846" spans="1:8" x14ac:dyDescent="0.2">
      <c r="A10846" s="1">
        <v>10916</v>
      </c>
      <c r="B10846" s="1" t="str">
        <f t="shared" si="169"/>
        <v>lodi city of</v>
      </c>
      <c r="C10846" s="1" t="b">
        <f>IF(D10846&lt;&gt;"",IF(COUNTIF($D$2:D10845, D10846), INDEX($A$2:$D$100000, MATCH(D10846, $D$2:D10845,0),1), FALSE), FALSE)</f>
        <v>0</v>
      </c>
      <c r="F10846" s="1" t="b">
        <f>IF(G10846&lt;&gt;"", IF(COUNTIF($G$2:G10845, G10846), INDEX($A$2:$G$100000, MATCH(G10846, $G$2:G10845,0),1), FALSE), FALSE)</f>
        <v>0</v>
      </c>
      <c r="G10846" s="1">
        <v>11126</v>
      </c>
      <c r="H10846" s="1" t="s">
        <v>10599</v>
      </c>
    </row>
    <row r="10847" spans="1:8" x14ac:dyDescent="0.2">
      <c r="A10847" s="1">
        <v>10917</v>
      </c>
      <c r="B10847" s="1" t="str">
        <f t="shared" si="169"/>
        <v>logan dennis b</v>
      </c>
      <c r="C10847" s="1" t="b">
        <f>IF(D10847&lt;&gt;"",IF(COUNTIF($D$2:D10846, D10847), INDEX($A$2:$D$100000, MATCH(D10847, $D$2:D10846,0),1), FALSE), FALSE)</f>
        <v>0</v>
      </c>
      <c r="F10847" s="1" t="b">
        <f>IF(G10847&lt;&gt;"", IF(COUNTIF($G$2:G10846, G10847), INDEX($A$2:$G$100000, MATCH(G10847, $G$2:G10846,0),1), FALSE), FALSE)</f>
        <v>0</v>
      </c>
      <c r="G10847" s="1">
        <v>11138</v>
      </c>
      <c r="H10847" s="1" t="s">
        <v>10600</v>
      </c>
    </row>
    <row r="10848" spans="1:8" x14ac:dyDescent="0.2">
      <c r="A10848" s="1">
        <v>10918</v>
      </c>
      <c r="B10848" s="1" t="str">
        <f t="shared" si="169"/>
        <v>lone wolf electric coop inc</v>
      </c>
      <c r="C10848" s="1" t="b">
        <f>IF(D10848&lt;&gt;"",IF(COUNTIF($D$2:D10847, D10848), INDEX($A$2:$D$100000, MATCH(D10848, $D$2:D10847,0),1), FALSE), FALSE)</f>
        <v>0</v>
      </c>
      <c r="F10848" s="1" t="b">
        <f>IF(G10848&lt;&gt;"", IF(COUNTIF($G$2:G10847, G10848), INDEX($A$2:$G$100000, MATCH(G10848, $G$2:G10847,0),1), FALSE), FALSE)</f>
        <v>0</v>
      </c>
      <c r="G10848" s="1">
        <v>11139</v>
      </c>
      <c r="H10848" s="1" t="s">
        <v>10601</v>
      </c>
    </row>
    <row r="10849" spans="1:8" x14ac:dyDescent="0.2">
      <c r="A10849" s="1">
        <v>10919</v>
      </c>
      <c r="B10849" s="1" t="str">
        <f t="shared" si="169"/>
        <v>long grove city of</v>
      </c>
      <c r="C10849" s="1" t="b">
        <f>IF(D10849&lt;&gt;"",IF(COUNTIF($D$2:D10848, D10849), INDEX($A$2:$D$100000, MATCH(D10849, $D$2:D10848,0),1), FALSE), FALSE)</f>
        <v>0</v>
      </c>
      <c r="F10849" s="1" t="b">
        <f>IF(G10849&lt;&gt;"", IF(COUNTIF($G$2:G10848, G10849), INDEX($A$2:$G$100000, MATCH(G10849, $G$2:G10848,0),1), FALSE), FALSE)</f>
        <v>0</v>
      </c>
      <c r="G10849" s="1">
        <v>11141</v>
      </c>
      <c r="H10849" s="1" t="s">
        <v>10602</v>
      </c>
    </row>
    <row r="10850" spans="1:8" x14ac:dyDescent="0.2">
      <c r="A10850" s="1">
        <v>10920</v>
      </c>
      <c r="B10850" s="1" t="str">
        <f t="shared" si="169"/>
        <v>lompoc city of</v>
      </c>
      <c r="C10850" s="1" t="b">
        <f>IF(D10850&lt;&gt;"",IF(COUNTIF($D$2:D10849, D10850), INDEX($A$2:$D$100000, MATCH(D10850, $D$2:D10849,0),1), FALSE), FALSE)</f>
        <v>0</v>
      </c>
      <c r="F10850" s="1" t="b">
        <f>IF(G10850&lt;&gt;"", IF(COUNTIF($G$2:G10849, G10850), INDEX($A$2:$G$100000, MATCH(G10850, $G$2:G10849,0),1), FALSE), FALSE)</f>
        <v>0</v>
      </c>
      <c r="G10850" s="1">
        <v>11148</v>
      </c>
      <c r="H10850" s="1" t="s">
        <v>10603</v>
      </c>
    </row>
    <row r="10851" spans="1:8" x14ac:dyDescent="0.2">
      <c r="A10851" s="1">
        <v>10921</v>
      </c>
      <c r="B10851" s="1" t="str">
        <f t="shared" si="169"/>
        <v>long peak partners power co</v>
      </c>
      <c r="C10851" s="1" t="b">
        <f>IF(D10851&lt;&gt;"",IF(COUNTIF($D$2:D10850, D10851), INDEX($A$2:$D$100000, MATCH(D10851, $D$2:D10850,0),1), FALSE), FALSE)</f>
        <v>0</v>
      </c>
      <c r="F10851" s="1" t="b">
        <f>IF(G10851&lt;&gt;"", IF(COUNTIF($G$2:G10850, G10851), INDEX($A$2:$G$100000, MATCH(G10851, $G$2:G10850,0),1), FALSE), FALSE)</f>
        <v>0</v>
      </c>
      <c r="G10851" s="1">
        <v>11152</v>
      </c>
      <c r="H10851" s="1" t="s">
        <v>10604</v>
      </c>
    </row>
    <row r="10852" spans="1:8" x14ac:dyDescent="0.2">
      <c r="A10852" s="1">
        <v>10922</v>
      </c>
      <c r="B10852" s="1" t="str">
        <f t="shared" si="169"/>
        <v>long island power authority</v>
      </c>
      <c r="C10852" s="1" t="b">
        <f>IF(D10852&lt;&gt;"",IF(COUNTIF($D$2:D10851, D10852), INDEX($A$2:$D$100000, MATCH(D10852, $D$2:D10851,0),1), FALSE), FALSE)</f>
        <v>0</v>
      </c>
      <c r="F10852" s="1" t="b">
        <f>IF(G10852&lt;&gt;"", IF(COUNTIF($G$2:G10851, G10852), INDEX($A$2:$G$100000, MATCH(G10852, $G$2:G10851,0),1), FALSE), FALSE)</f>
        <v>0</v>
      </c>
      <c r="G10852" s="1">
        <v>11171</v>
      </c>
      <c r="H10852" s="1" t="s">
        <v>10605</v>
      </c>
    </row>
    <row r="10853" spans="1:8" x14ac:dyDescent="0.2">
      <c r="A10853" s="1">
        <v>10923</v>
      </c>
      <c r="B10853" s="1" t="str">
        <f t="shared" si="169"/>
        <v>long island lighting co</v>
      </c>
      <c r="C10853" s="1" t="b">
        <f>IF(D10853&lt;&gt;"",IF(COUNTIF($D$2:D10852, D10853), INDEX($A$2:$D$100000, MATCH(D10853, $D$2:D10852,0),1), FALSE), FALSE)</f>
        <v>0</v>
      </c>
      <c r="F10853" s="1" t="b">
        <f>IF(G10853&lt;&gt;"", IF(COUNTIF($G$2:G10852, G10853), INDEX($A$2:$G$100000, MATCH(G10853, $G$2:G10852,0),1), FALSE), FALSE)</f>
        <v>0</v>
      </c>
      <c r="G10853" s="1">
        <v>11172</v>
      </c>
      <c r="H10853" s="1" t="s">
        <v>10606</v>
      </c>
    </row>
    <row r="10854" spans="1:8" x14ac:dyDescent="0.2">
      <c r="A10854" s="1">
        <v>10924</v>
      </c>
      <c r="B10854" s="1" t="str">
        <f t="shared" si="169"/>
        <v>long sault inc</v>
      </c>
      <c r="C10854" s="1" t="b">
        <f>IF(D10854&lt;&gt;"",IF(COUNTIF($D$2:D10853, D10854), INDEX($A$2:$D$100000, MATCH(D10854, $D$2:D10853,0),1), FALSE), FALSE)</f>
        <v>0</v>
      </c>
      <c r="F10854" s="1" t="b">
        <f>IF(G10854&lt;&gt;"", IF(COUNTIF($G$2:G10853, G10854), INDEX($A$2:$G$100000, MATCH(G10854, $G$2:G10853,0),1), FALSE), FALSE)</f>
        <v>0</v>
      </c>
      <c r="G10854" s="1">
        <v>11180</v>
      </c>
      <c r="H10854" s="1" t="s">
        <v>10607</v>
      </c>
    </row>
    <row r="10855" spans="1:8" x14ac:dyDescent="0.2">
      <c r="A10855" s="1">
        <v>10925</v>
      </c>
      <c r="B10855" s="1" t="str">
        <f t="shared" si="169"/>
        <v>long beach generation llc</v>
      </c>
      <c r="C10855" s="1" t="b">
        <f>IF(D10855&lt;&gt;"",IF(COUNTIF($D$2:D10854, D10855), INDEX($A$2:$D$100000, MATCH(D10855, $D$2:D10854,0),1), FALSE), FALSE)</f>
        <v>0</v>
      </c>
      <c r="F10855" s="1" t="b">
        <f>IF(G10855&lt;&gt;"", IF(COUNTIF($G$2:G10854, G10855), INDEX($A$2:$G$100000, MATCH(G10855, $G$2:G10854,0),1), FALSE), FALSE)</f>
        <v>0</v>
      </c>
      <c r="G10855" s="1">
        <v>11181</v>
      </c>
      <c r="H10855" s="1" t="s">
        <v>10608</v>
      </c>
    </row>
    <row r="10856" spans="1:8" x14ac:dyDescent="0.2">
      <c r="A10856" s="1">
        <v>10926</v>
      </c>
      <c r="B10856" s="1" t="str">
        <f t="shared" si="169"/>
        <v>longmont city of</v>
      </c>
      <c r="C10856" s="1" t="b">
        <f>IF(D10856&lt;&gt;"",IF(COUNTIF($D$2:D10855, D10856), INDEX($A$2:$D$100000, MATCH(D10856, $D$2:D10855,0),1), FALSE), FALSE)</f>
        <v>0</v>
      </c>
      <c r="F10856" s="1" t="b">
        <f>IF(G10856&lt;&gt;"", IF(COUNTIF($G$2:G10855, G10856), INDEX($A$2:$G$100000, MATCH(G10856, $G$2:G10855,0),1), FALSE), FALSE)</f>
        <v>0</v>
      </c>
      <c r="G10856" s="1">
        <v>11187</v>
      </c>
      <c r="H10856" s="1" t="s">
        <v>10609</v>
      </c>
    </row>
    <row r="10857" spans="1:8" x14ac:dyDescent="0.2">
      <c r="A10857" s="1">
        <v>10927</v>
      </c>
      <c r="B10857" s="1" t="str">
        <f t="shared" si="169"/>
        <v>littleton city of</v>
      </c>
      <c r="C10857" s="1" t="b">
        <f>IF(D10857&lt;&gt;"",IF(COUNTIF($D$2:D10856, D10857), INDEX($A$2:$D$100000, MATCH(D10857, $D$2:D10856,0),1), FALSE), FALSE)</f>
        <v>0</v>
      </c>
      <c r="F10857" s="1" t="b">
        <f>IF(G10857&lt;&gt;"", IF(COUNTIF($G$2:G10856, G10857), INDEX($A$2:$G$100000, MATCH(G10857, $G$2:G10856,0),1), FALSE), FALSE)</f>
        <v>0</v>
      </c>
      <c r="G10857" s="1">
        <v>11196</v>
      </c>
      <c r="H10857" s="1" t="s">
        <v>10610</v>
      </c>
    </row>
    <row r="10858" spans="1:8" x14ac:dyDescent="0.2">
      <c r="A10858" s="1">
        <v>10928</v>
      </c>
      <c r="B10858" s="1" t="str">
        <f t="shared" si="169"/>
        <v>lorain-medina r e c inc</v>
      </c>
      <c r="C10858" s="1" t="b">
        <f>IF(D10858&lt;&gt;"",IF(COUNTIF($D$2:D10857, D10858), INDEX($A$2:$D$100000, MATCH(D10858, $D$2:D10857,0),1), FALSE), FALSE)</f>
        <v>0</v>
      </c>
      <c r="F10858" s="1" t="b">
        <f>IF(G10858&lt;&gt;"", IF(COUNTIF($G$2:G10857, G10858), INDEX($A$2:$G$100000, MATCH(G10858, $G$2:G10857,0),1), FALSE), FALSE)</f>
        <v>0</v>
      </c>
      <c r="G10858" s="1">
        <v>11200</v>
      </c>
      <c r="H10858" s="1" t="s">
        <v>10611</v>
      </c>
    </row>
    <row r="10859" spans="1:8" x14ac:dyDescent="0.2">
      <c r="A10859" s="1">
        <v>10929</v>
      </c>
      <c r="B10859" s="1" t="str">
        <f t="shared" si="169"/>
        <v>logan cnty coop p&amp;l assn inc</v>
      </c>
      <c r="C10859" s="1" t="b">
        <f>IF(D10859&lt;&gt;"",IF(COUNTIF($D$2:D10858, D10859), INDEX($A$2:$D$100000, MATCH(D10859, $D$2:D10858,0),1), FALSE), FALSE)</f>
        <v>0</v>
      </c>
      <c r="F10859" s="1" t="b">
        <f>IF(G10859&lt;&gt;"", IF(COUNTIF($G$2:G10858, G10859), INDEX($A$2:$G$100000, MATCH(G10859, $G$2:G10858,0),1), FALSE), FALSE)</f>
        <v>0</v>
      </c>
      <c r="G10859" s="1">
        <v>11203</v>
      </c>
      <c r="H10859" s="1" t="s">
        <v>10612</v>
      </c>
    </row>
    <row r="10860" spans="1:8" x14ac:dyDescent="0.2">
      <c r="A10860" s="1">
        <v>10930</v>
      </c>
      <c r="B10860" s="1" t="str">
        <f t="shared" si="169"/>
        <v>lucama town of</v>
      </c>
      <c r="C10860" s="1" t="b">
        <f>IF(D10860&lt;&gt;"",IF(COUNTIF($D$2:D10859, D10860), INDEX($A$2:$D$100000, MATCH(D10860, $D$2:D10859,0),1), FALSE), FALSE)</f>
        <v>0</v>
      </c>
      <c r="F10860" s="1" t="b">
        <f>IF(G10860&lt;&gt;"", IF(COUNTIF($G$2:G10859, G10860), INDEX($A$2:$G$100000, MATCH(G10860, $G$2:G10859,0),1), FALSE), FALSE)</f>
        <v>0</v>
      </c>
      <c r="G10860" s="1">
        <v>11205</v>
      </c>
      <c r="H10860" s="1" t="s">
        <v>10613</v>
      </c>
    </row>
    <row r="10861" spans="1:8" x14ac:dyDescent="0.2">
      <c r="A10861" s="1">
        <v>10931</v>
      </c>
      <c r="B10861" s="1" t="str">
        <f t="shared" si="169"/>
        <v>mulberry city of</v>
      </c>
      <c r="C10861" s="1" t="b">
        <f>IF(D10861&lt;&gt;"",IF(COUNTIF($D$2:D10860, D10861), INDEX($A$2:$D$100000, MATCH(D10861, $D$2:D10860,0),1), FALSE), FALSE)</f>
        <v>0</v>
      </c>
      <c r="F10861" s="1" t="b">
        <f>IF(G10861&lt;&gt;"", IF(COUNTIF($G$2:G10860, G10861), INDEX($A$2:$G$100000, MATCH(G10861, $G$2:G10860,0),1), FALSE), FALSE)</f>
        <v>0</v>
      </c>
      <c r="G10861" s="1">
        <v>11206</v>
      </c>
      <c r="H10861" s="1" t="s">
        <v>10614</v>
      </c>
    </row>
    <row r="10862" spans="1:8" x14ac:dyDescent="0.2">
      <c r="A10862" s="1">
        <v>10932</v>
      </c>
      <c r="B10862" s="1" t="str">
        <f t="shared" si="169"/>
        <v>muscotah city of</v>
      </c>
      <c r="C10862" s="1" t="b">
        <f>IF(D10862&lt;&gt;"",IF(COUNTIF($D$2:D10861, D10862), INDEX($A$2:$D$100000, MATCH(D10862, $D$2:D10861,0),1), FALSE), FALSE)</f>
        <v>0</v>
      </c>
      <c r="F10862" s="1" t="b">
        <f>IF(G10862&lt;&gt;"", IF(COUNTIF($G$2:G10861, G10862), INDEX($A$2:$G$100000, MATCH(G10862, $G$2:G10861,0),1), FALSE), FALSE)</f>
        <v>0</v>
      </c>
      <c r="G10862" s="1">
        <v>11207</v>
      </c>
      <c r="H10862" s="1" t="s">
        <v>10615</v>
      </c>
    </row>
    <row r="10863" spans="1:8" x14ac:dyDescent="0.2">
      <c r="A10863" s="1">
        <v>10933</v>
      </c>
      <c r="B10863" s="1" t="str">
        <f t="shared" si="169"/>
        <v>lost river electric coop inc</v>
      </c>
      <c r="C10863" s="1" t="b">
        <f>IF(D10863&lt;&gt;"",IF(COUNTIF($D$2:D10862, D10863), INDEX($A$2:$D$100000, MATCH(D10863, $D$2:D10862,0),1), FALSE), FALSE)</f>
        <v>0</v>
      </c>
      <c r="F10863" s="1" t="b">
        <f>IF(G10863&lt;&gt;"", IF(COUNTIF($G$2:G10862, G10863), INDEX($A$2:$G$100000, MATCH(G10863, $G$2:G10862,0),1), FALSE), FALSE)</f>
        <v>0</v>
      </c>
      <c r="G10863" s="1">
        <v>11211</v>
      </c>
      <c r="H10863" s="1" t="s">
        <v>10616</v>
      </c>
    </row>
    <row r="10864" spans="1:8" x14ac:dyDescent="0.2">
      <c r="A10864" s="1">
        <v>10934</v>
      </c>
      <c r="B10864" s="1" t="str">
        <f t="shared" si="169"/>
        <v>loudon city of</v>
      </c>
      <c r="C10864" s="1" t="b">
        <f>IF(D10864&lt;&gt;"",IF(COUNTIF($D$2:D10863, D10864), INDEX($A$2:$D$100000, MATCH(D10864, $D$2:D10863,0),1), FALSE), FALSE)</f>
        <v>0</v>
      </c>
      <c r="F10864" s="1" t="b">
        <f>IF(G10864&lt;&gt;"", IF(COUNTIF($G$2:G10863, G10864), INDEX($A$2:$G$100000, MATCH(G10864, $G$2:G10863,0),1), FALSE), FALSE)</f>
        <v>0</v>
      </c>
      <c r="G10864" s="1">
        <v>11222</v>
      </c>
      <c r="H10864" s="1" t="s">
        <v>10617</v>
      </c>
    </row>
    <row r="10865" spans="1:8" x14ac:dyDescent="0.2">
      <c r="A10865" s="1">
        <v>10935</v>
      </c>
      <c r="B10865" s="1" t="str">
        <f t="shared" si="169"/>
        <v>louisburg town of</v>
      </c>
      <c r="C10865" s="1" t="b">
        <f>IF(D10865&lt;&gt;"",IF(COUNTIF($D$2:D10864, D10865), INDEX($A$2:$D$100000, MATCH(D10865, $D$2:D10864,0),1), FALSE), FALSE)</f>
        <v>0</v>
      </c>
      <c r="F10865" s="1" t="b">
        <f>IF(G10865&lt;&gt;"", IF(COUNTIF($G$2:G10864, G10865), INDEX($A$2:$G$100000, MATCH(G10865, $G$2:G10864,0),1), FALSE), FALSE)</f>
        <v>0</v>
      </c>
      <c r="G10865" s="1">
        <v>11228</v>
      </c>
      <c r="H10865" s="1" t="s">
        <v>10618</v>
      </c>
    </row>
    <row r="10866" spans="1:8" x14ac:dyDescent="0.2">
      <c r="A10866" s="1">
        <v>10936</v>
      </c>
      <c r="B10866" s="1" t="str">
        <f t="shared" si="169"/>
        <v>lafayette public power auth</v>
      </c>
      <c r="C10866" s="1" t="b">
        <f>IF(D10866&lt;&gt;"",IF(COUNTIF($D$2:D10865, D10866), INDEX($A$2:$D$100000, MATCH(D10866, $D$2:D10865,0),1), FALSE), FALSE)</f>
        <v>0</v>
      </c>
      <c r="F10866" s="1" t="b">
        <f>IF(G10866&lt;&gt;"", IF(COUNTIF($G$2:G10865, G10866), INDEX($A$2:$G$100000, MATCH(G10866, $G$2:G10865,0),1), FALSE), FALSE)</f>
        <v>0</v>
      </c>
      <c r="G10866" s="1">
        <v>11235</v>
      </c>
      <c r="H10866" s="1" t="s">
        <v>10619</v>
      </c>
    </row>
    <row r="10867" spans="1:8" x14ac:dyDescent="0.2">
      <c r="A10867" s="1">
        <v>10937</v>
      </c>
      <c r="B10867" s="1" t="str">
        <f t="shared" si="169"/>
        <v>louisiana pacific corp</v>
      </c>
      <c r="C10867" s="1" t="b">
        <f>IF(D10867&lt;&gt;"",IF(COUNTIF($D$2:D10866, D10867), INDEX($A$2:$D$100000, MATCH(D10867, $D$2:D10866,0),1), FALSE), FALSE)</f>
        <v>0</v>
      </c>
      <c r="F10867" s="1" t="b">
        <f>IF(G10867&lt;&gt;"", IF(COUNTIF($G$2:G10866, G10867), INDEX($A$2:$G$100000, MATCH(G10867, $G$2:G10866,0),1), FALSE), FALSE)</f>
        <v>0</v>
      </c>
      <c r="G10867" s="1">
        <v>11240</v>
      </c>
      <c r="H10867" s="1" t="s">
        <v>10620</v>
      </c>
    </row>
    <row r="10868" spans="1:8" x14ac:dyDescent="0.2">
      <c r="A10868" s="1">
        <v>10938</v>
      </c>
      <c r="B10868" s="1" t="str">
        <f t="shared" si="169"/>
        <v>louisville city of</v>
      </c>
      <c r="C10868" s="1" t="b">
        <f>IF(D10868&lt;&gt;"",IF(COUNTIF($D$2:D10867, D10868), INDEX($A$2:$D$100000, MATCH(D10868, $D$2:D10867,0),1), FALSE), FALSE)</f>
        <v>0</v>
      </c>
      <c r="F10868" s="1" t="b">
        <f>IF(G10868&lt;&gt;"", IF(COUNTIF($G$2:G10867, G10868), INDEX($A$2:$G$100000, MATCH(G10868, $G$2:G10867,0),1), FALSE), FALSE)</f>
        <v>0</v>
      </c>
      <c r="G10868" s="1">
        <v>11247</v>
      </c>
      <c r="H10868" s="1" t="s">
        <v>10621</v>
      </c>
    </row>
    <row r="10869" spans="1:8" x14ac:dyDescent="0.2">
      <c r="A10869" s="1">
        <v>10939</v>
      </c>
      <c r="B10869" s="1" t="str">
        <f t="shared" si="169"/>
        <v>loup valleys rural p p d</v>
      </c>
      <c r="C10869" s="1" t="b">
        <f>IF(D10869&lt;&gt;"",IF(COUNTIF($D$2:D10868, D10869), INDEX($A$2:$D$100000, MATCH(D10869, $D$2:D10868,0),1), FALSE), FALSE)</f>
        <v>0</v>
      </c>
      <c r="F10869" s="1" t="b">
        <f>IF(G10869&lt;&gt;"", IF(COUNTIF($G$2:G10868, G10869), INDEX($A$2:$G$100000, MATCH(G10869, $G$2:G10868,0),1), FALSE), FALSE)</f>
        <v>0</v>
      </c>
      <c r="G10869" s="1">
        <v>11250</v>
      </c>
      <c r="H10869" s="1" t="s">
        <v>10622</v>
      </c>
    </row>
    <row r="10870" spans="1:8" x14ac:dyDescent="0.2">
      <c r="A10870" s="1">
        <v>10940</v>
      </c>
      <c r="B10870" s="1" t="str">
        <f t="shared" si="169"/>
        <v>loveland city of</v>
      </c>
      <c r="C10870" s="1" t="b">
        <f>IF(D10870&lt;&gt;"",IF(COUNTIF($D$2:D10869, D10870), INDEX($A$2:$D$100000, MATCH(D10870, $D$2:D10869,0),1), FALSE), FALSE)</f>
        <v>0</v>
      </c>
      <c r="F10870" s="1" t="b">
        <f>IF(G10870&lt;&gt;"", IF(COUNTIF($G$2:G10869, G10870), INDEX($A$2:$G$100000, MATCH(G10870, $G$2:G10869,0),1), FALSE), FALSE)</f>
        <v>0</v>
      </c>
      <c r="G10870" s="1">
        <v>11256</v>
      </c>
      <c r="H10870" s="1" t="s">
        <v>10623</v>
      </c>
    </row>
    <row r="10871" spans="1:8" x14ac:dyDescent="0.2">
      <c r="A10871" s="1">
        <v>10941</v>
      </c>
      <c r="B10871" s="1" t="str">
        <f t="shared" si="169"/>
        <v>lowe paper co</v>
      </c>
      <c r="C10871" s="1" t="b">
        <f>IF(D10871&lt;&gt;"",IF(COUNTIF($D$2:D10870, D10871), INDEX($A$2:$D$100000, MATCH(D10871, $D$2:D10870,0),1), FALSE), FALSE)</f>
        <v>0</v>
      </c>
      <c r="F10871" s="1" t="b">
        <f>IF(G10871&lt;&gt;"", IF(COUNTIF($G$2:G10870, G10871), INDEX($A$2:$G$100000, MATCH(G10871, $G$2:G10870,0),1), FALSE), FALSE)</f>
        <v>0</v>
      </c>
      <c r="G10871" s="1">
        <v>11263</v>
      </c>
      <c r="H10871" s="1" t="s">
        <v>10624</v>
      </c>
    </row>
    <row r="10872" spans="1:8" x14ac:dyDescent="0.2">
      <c r="A10872" s="1">
        <v>10942</v>
      </c>
      <c r="B10872" s="1" t="str">
        <f t="shared" si="169"/>
        <v>lower yellowstone r e a inc</v>
      </c>
      <c r="C10872" s="1" t="b">
        <f>IF(D10872&lt;&gt;"",IF(COUNTIF($D$2:D10871, D10872), INDEX($A$2:$D$100000, MATCH(D10872, $D$2:D10871,0),1), FALSE), FALSE)</f>
        <v>0</v>
      </c>
      <c r="F10872" s="1" t="b">
        <f>IF(G10872&lt;&gt;"", IF(COUNTIF($G$2:G10871, G10872), INDEX($A$2:$G$100000, MATCH(G10872, $G$2:G10871,0),1), FALSE), FALSE)</f>
        <v>0</v>
      </c>
      <c r="G10872" s="1">
        <v>11272</v>
      </c>
      <c r="H10872" s="1" t="s">
        <v>10625</v>
      </c>
    </row>
    <row r="10873" spans="1:8" x14ac:dyDescent="0.2">
      <c r="A10873" s="1">
        <v>10943</v>
      </c>
      <c r="B10873" s="1" t="str">
        <f t="shared" si="169"/>
        <v>lsp-nelson energy llc</v>
      </c>
      <c r="C10873" s="1" t="b">
        <f>IF(D10873&lt;&gt;"",IF(COUNTIF($D$2:D10872, D10873), INDEX($A$2:$D$100000, MATCH(D10873, $D$2:D10872,0),1), FALSE), FALSE)</f>
        <v>0</v>
      </c>
      <c r="F10873" s="1" t="b">
        <f>IF(G10873&lt;&gt;"", IF(COUNTIF($G$2:G10872, G10873), INDEX($A$2:$G$100000, MATCH(G10873, $G$2:G10872,0),1), FALSE), FALSE)</f>
        <v>0</v>
      </c>
      <c r="G10873" s="1">
        <v>11288</v>
      </c>
      <c r="H10873" s="1" t="s">
        <v>10626</v>
      </c>
    </row>
    <row r="10874" spans="1:8" x14ac:dyDescent="0.2">
      <c r="A10874" s="1">
        <v>10944</v>
      </c>
      <c r="B10874" s="1" t="str">
        <f t="shared" si="169"/>
        <v>lumbee river elec member corp</v>
      </c>
      <c r="C10874" s="1" t="b">
        <f>IF(D10874&lt;&gt;"",IF(COUNTIF($D$2:D10873, D10874), INDEX($A$2:$D$100000, MATCH(D10874, $D$2:D10873,0),1), FALSE), FALSE)</f>
        <v>0</v>
      </c>
      <c r="F10874" s="1" t="b">
        <f>IF(G10874&lt;&gt;"", IF(COUNTIF($G$2:G10873, G10874), INDEX($A$2:$G$100000, MATCH(G10874, $G$2:G10873,0),1), FALSE), FALSE)</f>
        <v>0</v>
      </c>
      <c r="G10874" s="1">
        <v>11291</v>
      </c>
      <c r="H10874" s="1" t="s">
        <v>10627</v>
      </c>
    </row>
    <row r="10875" spans="1:8" x14ac:dyDescent="0.2">
      <c r="A10875" s="1">
        <v>10945</v>
      </c>
      <c r="B10875" s="1" t="str">
        <f t="shared" si="169"/>
        <v>lubec town of</v>
      </c>
      <c r="C10875" s="1" t="b">
        <f>IF(D10875&lt;&gt;"",IF(COUNTIF($D$2:D10874, D10875), INDEX($A$2:$D$100000, MATCH(D10875, $D$2:D10874,0),1), FALSE), FALSE)</f>
        <v>0</v>
      </c>
      <c r="F10875" s="1" t="b">
        <f>IF(G10875&lt;&gt;"", IF(COUNTIF($G$2:G10874, G10875), INDEX($A$2:$G$100000, MATCH(G10875, $G$2:G10874,0),1), FALSE), FALSE)</f>
        <v>0</v>
      </c>
      <c r="G10875" s="1">
        <v>11293</v>
      </c>
      <c r="H10875" s="1" t="s">
        <v>10628</v>
      </c>
    </row>
    <row r="10876" spans="1:8" x14ac:dyDescent="0.2">
      <c r="A10876" s="1">
        <v>10946</v>
      </c>
      <c r="B10876" s="1" t="str">
        <f t="shared" si="169"/>
        <v>los angeles county - pitchess</v>
      </c>
      <c r="C10876" s="1" t="b">
        <f>IF(D10876&lt;&gt;"",IF(COUNTIF($D$2:D10875, D10876), INDEX($A$2:$D$100000, MATCH(D10876, $D$2:D10875,0),1), FALSE), FALSE)</f>
        <v>0</v>
      </c>
      <c r="F10876" s="1" t="b">
        <f>IF(G10876&lt;&gt;"", IF(COUNTIF($G$2:G10875, G10876), INDEX($A$2:$G$100000, MATCH(G10876, $G$2:G10875,0),1), FALSE), FALSE)</f>
        <v>0</v>
      </c>
      <c r="G10876" s="1">
        <v>11294</v>
      </c>
      <c r="H10876" s="1" t="s">
        <v>10629</v>
      </c>
    </row>
    <row r="10877" spans="1:8" x14ac:dyDescent="0.2">
      <c r="A10877" s="1">
        <v>10947</v>
      </c>
      <c r="B10877" s="1" t="str">
        <f t="shared" si="169"/>
        <v>lucas village of</v>
      </c>
      <c r="C10877" s="1" t="b">
        <f>IF(D10877&lt;&gt;"",IF(COUNTIF($D$2:D10876, D10877), INDEX($A$2:$D$100000, MATCH(D10877, $D$2:D10876,0),1), FALSE), FALSE)</f>
        <v>0</v>
      </c>
      <c r="F10877" s="1" t="b">
        <f>IF(G10877&lt;&gt;"", IF(COUNTIF($G$2:G10876, G10877), INDEX($A$2:$G$100000, MATCH(G10877, $G$2:G10876,0),1), FALSE), FALSE)</f>
        <v>0</v>
      </c>
      <c r="G10877" s="1">
        <v>11296</v>
      </c>
      <c r="H10877" s="1" t="s">
        <v>10630</v>
      </c>
    </row>
    <row r="10878" spans="1:8" x14ac:dyDescent="0.2">
      <c r="A10878" s="1">
        <v>10948</v>
      </c>
      <c r="B10878" s="1" t="str">
        <f t="shared" si="169"/>
        <v>lyon rural electric coop</v>
      </c>
      <c r="C10878" s="1" t="b">
        <f>IF(D10878&lt;&gt;"",IF(COUNTIF($D$2:D10877, D10878), INDEX($A$2:$D$100000, MATCH(D10878, $D$2:D10877,0),1), FALSE), FALSE)</f>
        <v>0</v>
      </c>
      <c r="F10878" s="1" t="b">
        <f>IF(G10878&lt;&gt;"", IF(COUNTIF($G$2:G10877, G10878), INDEX($A$2:$G$100000, MATCH(G10878, $G$2:G10877,0),1), FALSE), FALSE)</f>
        <v>0</v>
      </c>
      <c r="G10878" s="1">
        <v>11298</v>
      </c>
      <c r="H10878" s="1" t="s">
        <v>10631</v>
      </c>
    </row>
    <row r="10879" spans="1:8" x14ac:dyDescent="0.2">
      <c r="A10879" s="1">
        <v>10949</v>
      </c>
      <c r="B10879" s="1" t="str">
        <f t="shared" si="169"/>
        <v>lucas city of</v>
      </c>
      <c r="C10879" s="1" t="b">
        <f>IF(D10879&lt;&gt;"",IF(COUNTIF($D$2:D10878, D10879), INDEX($A$2:$D$100000, MATCH(D10879, $D$2:D10878,0),1), FALSE), FALSE)</f>
        <v>0</v>
      </c>
      <c r="F10879" s="1" t="b">
        <f>IF(G10879&lt;&gt;"", IF(COUNTIF($G$2:G10878, G10879), INDEX($A$2:$G$100000, MATCH(G10879, $G$2:G10878,0),1), FALSE), FALSE)</f>
        <v>0</v>
      </c>
      <c r="G10879" s="1">
        <v>11299</v>
      </c>
      <c r="H10879" s="1" t="s">
        <v>10632</v>
      </c>
    </row>
    <row r="10880" spans="1:8" x14ac:dyDescent="0.2">
      <c r="A10880" s="1">
        <v>10950</v>
      </c>
      <c r="B10880" s="1" t="str">
        <f t="shared" si="169"/>
        <v>ludlow village of</v>
      </c>
      <c r="C10880" s="1" t="b">
        <f>IF(D10880&lt;&gt;"",IF(COUNTIF($D$2:D10879, D10880), INDEX($A$2:$D$100000, MATCH(D10880, $D$2:D10879,0),1), FALSE), FALSE)</f>
        <v>0</v>
      </c>
      <c r="F10880" s="1" t="b">
        <f>IF(G10880&lt;&gt;"", IF(COUNTIF($G$2:G10879, G10880), INDEX($A$2:$G$100000, MATCH(G10880, $G$2:G10879,0),1), FALSE), FALSE)</f>
        <v>0</v>
      </c>
      <c r="G10880" s="1">
        <v>11305</v>
      </c>
      <c r="H10880" s="1" t="s">
        <v>10633</v>
      </c>
    </row>
    <row r="10881" spans="1:8" x14ac:dyDescent="0.2">
      <c r="A10881" s="1">
        <v>10951</v>
      </c>
      <c r="B10881" s="1" t="str">
        <f t="shared" si="169"/>
        <v>luray city of</v>
      </c>
      <c r="C10881" s="1" t="b">
        <f>IF(D10881&lt;&gt;"",IF(COUNTIF($D$2:D10880, D10881), INDEX($A$2:$D$100000, MATCH(D10881, $D$2:D10880,0),1), FALSE), FALSE)</f>
        <v>0</v>
      </c>
      <c r="F10881" s="1" t="b">
        <f>IF(G10881&lt;&gt;"", IF(COUNTIF($G$2:G10880, G10881), INDEX($A$2:$G$100000, MATCH(G10881, $G$2:G10880,0),1), FALSE), FALSE)</f>
        <v>0</v>
      </c>
      <c r="G10881" s="1">
        <v>11306</v>
      </c>
      <c r="H10881" s="1" t="s">
        <v>10634</v>
      </c>
    </row>
    <row r="10882" spans="1:8" x14ac:dyDescent="0.2">
      <c r="A10882" s="1">
        <v>10952</v>
      </c>
      <c r="B10882" s="1" t="str">
        <f t="shared" ref="B10882:B10945" si="170">IF(H10882="",E10882,H10882)</f>
        <v>luling city of</v>
      </c>
      <c r="C10882" s="1" t="b">
        <f>IF(D10882&lt;&gt;"",IF(COUNTIF($D$2:D10881, D10882), INDEX($A$2:$D$100000, MATCH(D10882, $D$2:D10881,0),1), FALSE), FALSE)</f>
        <v>0</v>
      </c>
      <c r="F10882" s="1" t="b">
        <f>IF(G10882&lt;&gt;"", IF(COUNTIF($G$2:G10881, G10882), INDEX($A$2:$G$100000, MATCH(G10882, $G$2:G10881,0),1), FALSE), FALSE)</f>
        <v>0</v>
      </c>
      <c r="G10882" s="1">
        <v>11316</v>
      </c>
      <c r="H10882" s="1" t="s">
        <v>10635</v>
      </c>
    </row>
    <row r="10883" spans="1:8" x14ac:dyDescent="0.2">
      <c r="A10883" s="1">
        <v>10953</v>
      </c>
      <c r="B10883" s="1" t="str">
        <f t="shared" si="170"/>
        <v>lumberton city of</v>
      </c>
      <c r="C10883" s="1" t="b">
        <f>IF(D10883&lt;&gt;"",IF(COUNTIF($D$2:D10882, D10883), INDEX($A$2:$D$100000, MATCH(D10883, $D$2:D10882,0),1), FALSE), FALSE)</f>
        <v>0</v>
      </c>
      <c r="F10883" s="1" t="b">
        <f>IF(G10883&lt;&gt;"", IF(COUNTIF($G$2:G10882, G10883), INDEX($A$2:$G$100000, MATCH(G10883, $G$2:G10882,0),1), FALSE), FALSE)</f>
        <v>0</v>
      </c>
      <c r="G10883" s="1">
        <v>11318</v>
      </c>
      <c r="H10883" s="1" t="s">
        <v>10636</v>
      </c>
    </row>
    <row r="10884" spans="1:8" x14ac:dyDescent="0.2">
      <c r="A10884" s="1">
        <v>10954</v>
      </c>
      <c r="B10884" s="1" t="str">
        <f t="shared" si="170"/>
        <v>lusk town of</v>
      </c>
      <c r="C10884" s="1" t="b">
        <f>IF(D10884&lt;&gt;"",IF(COUNTIF($D$2:D10883, D10884), INDEX($A$2:$D$100000, MATCH(D10884, $D$2:D10883,0),1), FALSE), FALSE)</f>
        <v>0</v>
      </c>
      <c r="F10884" s="1" t="b">
        <f>IF(G10884&lt;&gt;"", IF(COUNTIF($G$2:G10883, G10884), INDEX($A$2:$G$100000, MATCH(G10884, $G$2:G10883,0),1), FALSE), FALSE)</f>
        <v>0</v>
      </c>
      <c r="G10884" s="1">
        <v>11330</v>
      </c>
      <c r="H10884" s="1" t="s">
        <v>10637</v>
      </c>
    </row>
    <row r="10885" spans="1:8" x14ac:dyDescent="0.2">
      <c r="A10885" s="1">
        <v>10955</v>
      </c>
      <c r="B10885" s="1" t="str">
        <f t="shared" si="170"/>
        <v>luverne city of</v>
      </c>
      <c r="C10885" s="1" t="b">
        <f>IF(D10885&lt;&gt;"",IF(COUNTIF($D$2:D10884, D10885), INDEX($A$2:$D$100000, MATCH(D10885, $D$2:D10884,0),1), FALSE), FALSE)</f>
        <v>0</v>
      </c>
      <c r="F10885" s="1" t="b">
        <f>IF(G10885&lt;&gt;"", IF(COUNTIF($G$2:G10884, G10885), INDEX($A$2:$G$100000, MATCH(G10885, $G$2:G10884,0),1), FALSE), FALSE)</f>
        <v>0</v>
      </c>
      <c r="G10885" s="1">
        <v>11333</v>
      </c>
      <c r="H10885" s="1" t="s">
        <v>10638</v>
      </c>
    </row>
    <row r="10886" spans="1:8" x14ac:dyDescent="0.2">
      <c r="A10886" s="1">
        <v>10956</v>
      </c>
      <c r="B10886" s="1" t="str">
        <f t="shared" si="170"/>
        <v>lyon county electric coop inc</v>
      </c>
      <c r="C10886" s="1" t="b">
        <f>IF(D10886&lt;&gt;"",IF(COUNTIF($D$2:D10885, D10886), INDEX($A$2:$D$100000, MATCH(D10886, $D$2:D10885,0),1), FALSE), FALSE)</f>
        <v>0</v>
      </c>
      <c r="F10886" s="1" t="b">
        <f>IF(G10886&lt;&gt;"", IF(COUNTIF($G$2:G10885, G10886), INDEX($A$2:$G$100000, MATCH(G10886, $G$2:G10885,0),1), FALSE), FALSE)</f>
        <v>0</v>
      </c>
      <c r="G10886" s="1">
        <v>11334</v>
      </c>
      <c r="H10886" s="1" t="s">
        <v>10639</v>
      </c>
    </row>
    <row r="10887" spans="1:8" x14ac:dyDescent="0.2">
      <c r="A10887" s="1">
        <v>10957</v>
      </c>
      <c r="B10887" s="1" t="str">
        <f t="shared" si="170"/>
        <v>lyman village of</v>
      </c>
      <c r="C10887" s="1" t="b">
        <f>IF(D10887&lt;&gt;"",IF(COUNTIF($D$2:D10886, D10887), INDEX($A$2:$D$100000, MATCH(D10887, $D$2:D10886,0),1), FALSE), FALSE)</f>
        <v>0</v>
      </c>
      <c r="F10887" s="1" t="b">
        <f>IF(G10887&lt;&gt;"", IF(COUNTIF($G$2:G10886, G10887), INDEX($A$2:$G$100000, MATCH(G10887, $G$2:G10886,0),1), FALSE), FALSE)</f>
        <v>0</v>
      </c>
      <c r="G10887" s="1">
        <v>11346</v>
      </c>
      <c r="H10887" s="1" t="s">
        <v>10640</v>
      </c>
    </row>
    <row r="10888" spans="1:8" x14ac:dyDescent="0.2">
      <c r="A10888" s="1">
        <v>10958</v>
      </c>
      <c r="B10888" s="1" t="str">
        <f t="shared" si="170"/>
        <v>lynches river elec coop inc</v>
      </c>
      <c r="C10888" s="1" t="b">
        <f>IF(D10888&lt;&gt;"",IF(COUNTIF($D$2:D10887, D10888), INDEX($A$2:$D$100000, MATCH(D10888, $D$2:D10887,0),1), FALSE), FALSE)</f>
        <v>0</v>
      </c>
      <c r="F10888" s="1" t="b">
        <f>IF(G10888&lt;&gt;"", IF(COUNTIF($G$2:G10887, G10888), INDEX($A$2:$G$100000, MATCH(G10888, $G$2:G10887,0),1), FALSE), FALSE)</f>
        <v>0</v>
      </c>
      <c r="G10888" s="1">
        <v>11355</v>
      </c>
      <c r="H10888" s="1" t="s">
        <v>10641</v>
      </c>
    </row>
    <row r="10889" spans="1:8" x14ac:dyDescent="0.2">
      <c r="A10889" s="1">
        <v>10959</v>
      </c>
      <c r="B10889" s="1" t="str">
        <f t="shared" si="170"/>
        <v>macclesfield town of</v>
      </c>
      <c r="C10889" s="1" t="b">
        <f>IF(D10889&lt;&gt;"",IF(COUNTIF($D$2:D10888, D10889), INDEX($A$2:$D$100000, MATCH(D10889, $D$2:D10888,0),1), FALSE), FALSE)</f>
        <v>0</v>
      </c>
      <c r="F10889" s="1" t="b">
        <f>IF(G10889&lt;&gt;"", IF(COUNTIF($G$2:G10888, G10889), INDEX($A$2:$G$100000, MATCH(G10889, $G$2:G10888,0),1), FALSE), FALSE)</f>
        <v>0</v>
      </c>
      <c r="G10889" s="1">
        <v>11360</v>
      </c>
      <c r="H10889" s="1" t="s">
        <v>10642</v>
      </c>
    </row>
    <row r="10890" spans="1:8" x14ac:dyDescent="0.2">
      <c r="A10890" s="1">
        <v>10960</v>
      </c>
      <c r="B10890" s="1" t="str">
        <f t="shared" si="170"/>
        <v>lyntegar electric coop inc</v>
      </c>
      <c r="C10890" s="1" t="b">
        <f>IF(D10890&lt;&gt;"",IF(COUNTIF($D$2:D10889, D10890), INDEX($A$2:$D$100000, MATCH(D10890, $D$2:D10889,0),1), FALSE), FALSE)</f>
        <v>0</v>
      </c>
      <c r="F10890" s="1" t="b">
        <f>IF(G10890&lt;&gt;"", IF(COUNTIF($G$2:G10889, G10890), INDEX($A$2:$G$100000, MATCH(G10890, $G$2:G10889,0),1), FALSE), FALSE)</f>
        <v>0</v>
      </c>
      <c r="G10890" s="1">
        <v>11364</v>
      </c>
      <c r="H10890" s="1" t="s">
        <v>10643</v>
      </c>
    </row>
    <row r="10891" spans="1:8" x14ac:dyDescent="0.2">
      <c r="A10891" s="1">
        <v>10961</v>
      </c>
      <c r="B10891" s="1" t="str">
        <f t="shared" si="170"/>
        <v>lyons town of</v>
      </c>
      <c r="C10891" s="1" t="b">
        <f>IF(D10891&lt;&gt;"",IF(COUNTIF($D$2:D10890, D10891), INDEX($A$2:$D$100000, MATCH(D10891, $D$2:D10890,0),1), FALSE), FALSE)</f>
        <v>0</v>
      </c>
      <c r="F10891" s="1" t="b">
        <f>IF(G10891&lt;&gt;"", IF(COUNTIF($G$2:G10890, G10891), INDEX($A$2:$G$100000, MATCH(G10891, $G$2:G10890,0),1), FALSE), FALSE)</f>
        <v>0</v>
      </c>
      <c r="G10891" s="1">
        <v>11376</v>
      </c>
      <c r="H10891" s="1" t="s">
        <v>10644</v>
      </c>
    </row>
    <row r="10892" spans="1:8" x14ac:dyDescent="0.2">
      <c r="A10892" s="1">
        <v>10962</v>
      </c>
      <c r="B10892" s="1" t="str">
        <f t="shared" si="170"/>
        <v>m &amp; a electric power coop</v>
      </c>
      <c r="C10892" s="1" t="b">
        <f>IF(D10892&lt;&gt;"",IF(COUNTIF($D$2:D10891, D10892), INDEX($A$2:$D$100000, MATCH(D10892, $D$2:D10891,0),1), FALSE), FALSE)</f>
        <v>0</v>
      </c>
      <c r="F10892" s="1" t="b">
        <f>IF(G10892&lt;&gt;"", IF(COUNTIF($G$2:G10891, G10892), INDEX($A$2:$G$100000, MATCH(G10892, $G$2:G10891,0),1), FALSE), FALSE)</f>
        <v>0</v>
      </c>
      <c r="G10892" s="1">
        <v>11380</v>
      </c>
      <c r="H10892" s="1" t="s">
        <v>10645</v>
      </c>
    </row>
    <row r="10893" spans="1:8" x14ac:dyDescent="0.2">
      <c r="A10893" s="1">
        <v>10963</v>
      </c>
      <c r="B10893" s="1" t="str">
        <f t="shared" si="170"/>
        <v>lsp whitewater i inc</v>
      </c>
      <c r="C10893" s="1" t="b">
        <f>IF(D10893&lt;&gt;"",IF(COUNTIF($D$2:D10892, D10893), INDEX($A$2:$D$100000, MATCH(D10893, $D$2:D10892,0),1), FALSE), FALSE)</f>
        <v>0</v>
      </c>
      <c r="F10893" s="1" t="b">
        <f>IF(G10893&lt;&gt;"", IF(COUNTIF($G$2:G10892, G10893), INDEX($A$2:$G$100000, MATCH(G10893, $G$2:G10892,0),1), FALSE), FALSE)</f>
        <v>0</v>
      </c>
      <c r="G10893" s="1">
        <v>11382</v>
      </c>
      <c r="H10893" s="1" t="s">
        <v>10646</v>
      </c>
    </row>
    <row r="10894" spans="1:8" x14ac:dyDescent="0.2">
      <c r="A10894" s="1">
        <v>10964</v>
      </c>
      <c r="B10894" s="1" t="str">
        <f t="shared" si="170"/>
        <v>massachusetts water res auth</v>
      </c>
      <c r="C10894" s="1" t="b">
        <f>IF(D10894&lt;&gt;"",IF(COUNTIF($D$2:D10893, D10894), INDEX($A$2:$D$100000, MATCH(D10894, $D$2:D10893,0),1), FALSE), FALSE)</f>
        <v>0</v>
      </c>
      <c r="F10894" s="1" t="b">
        <f>IF(G10894&lt;&gt;"", IF(COUNTIF($G$2:G10893, G10894), INDEX($A$2:$G$100000, MATCH(G10894, $G$2:G10893,0),1), FALSE), FALSE)</f>
        <v>0</v>
      </c>
      <c r="G10894" s="1">
        <v>11386</v>
      </c>
      <c r="H10894" s="1" t="s">
        <v>10647</v>
      </c>
    </row>
    <row r="10895" spans="1:8" x14ac:dyDescent="0.2">
      <c r="A10895" s="1">
        <v>10965</v>
      </c>
      <c r="B10895" s="1" t="str">
        <f t="shared" si="170"/>
        <v>mabel city of</v>
      </c>
      <c r="C10895" s="1" t="b">
        <f>IF(D10895&lt;&gt;"",IF(COUNTIF($D$2:D10894, D10895), INDEX($A$2:$D$100000, MATCH(D10895, $D$2:D10894,0),1), FALSE), FALSE)</f>
        <v>0</v>
      </c>
      <c r="F10895" s="1" t="b">
        <f>IF(G10895&lt;&gt;"", IF(COUNTIF($G$2:G10894, G10895), INDEX($A$2:$G$100000, MATCH(G10895, $G$2:G10894,0),1), FALSE), FALSE)</f>
        <v>0</v>
      </c>
      <c r="G10895" s="1">
        <v>11424</v>
      </c>
      <c r="H10895" s="1" t="s">
        <v>10648</v>
      </c>
    </row>
    <row r="10896" spans="1:8" x14ac:dyDescent="0.2">
      <c r="A10896" s="1">
        <v>10966</v>
      </c>
      <c r="B10896" s="1" t="str">
        <f t="shared" si="170"/>
        <v>michigan university</v>
      </c>
      <c r="C10896" s="1" t="b">
        <f>IF(D10896&lt;&gt;"",IF(COUNTIF($D$2:D10895, D10896), INDEX($A$2:$D$100000, MATCH(D10896, $D$2:D10895,0),1), FALSE), FALSE)</f>
        <v>0</v>
      </c>
      <c r="F10896" s="1" t="b">
        <f>IF(G10896&lt;&gt;"", IF(COUNTIF($G$2:G10895, G10896), INDEX($A$2:$G$100000, MATCH(G10896, $G$2:G10895,0),1), FALSE), FALSE)</f>
        <v>0</v>
      </c>
      <c r="G10896" s="1">
        <v>11446</v>
      </c>
      <c r="H10896" s="1" t="s">
        <v>10649</v>
      </c>
    </row>
    <row r="10897" spans="1:8" x14ac:dyDescent="0.2">
      <c r="A10897" s="1">
        <v>10967</v>
      </c>
      <c r="B10897" s="1" t="str">
        <f t="shared" si="170"/>
        <v>mack oil co inc</v>
      </c>
      <c r="C10897" s="1" t="b">
        <f>IF(D10897&lt;&gt;"",IF(COUNTIF($D$2:D10896, D10897), INDEX($A$2:$D$100000, MATCH(D10897, $D$2:D10896,0),1), FALSE), FALSE)</f>
        <v>0</v>
      </c>
      <c r="F10897" s="1" t="b">
        <f>IF(G10897&lt;&gt;"", IF(COUNTIF($G$2:G10896, G10897), INDEX($A$2:$G$100000, MATCH(G10897, $G$2:G10896,0),1), FALSE), FALSE)</f>
        <v>0</v>
      </c>
      <c r="G10897" s="1">
        <v>11452</v>
      </c>
      <c r="H10897" s="1" t="s">
        <v>10650</v>
      </c>
    </row>
    <row r="10898" spans="1:8" x14ac:dyDescent="0.2">
      <c r="A10898" s="1">
        <v>10968</v>
      </c>
      <c r="B10898" s="1" t="str">
        <f t="shared" si="170"/>
        <v>macmillan bloedel packaging</v>
      </c>
      <c r="C10898" s="1" t="b">
        <f>IF(D10898&lt;&gt;"",IF(COUNTIF($D$2:D10897, D10898), INDEX($A$2:$D$100000, MATCH(D10898, $D$2:D10897,0),1), FALSE), FALSE)</f>
        <v>0</v>
      </c>
      <c r="F10898" s="1" t="b">
        <f>IF(G10898&lt;&gt;"", IF(COUNTIF($G$2:G10897, G10898), INDEX($A$2:$G$100000, MATCH(G10898, $G$2:G10897,0),1), FALSE), FALSE)</f>
        <v>0</v>
      </c>
      <c r="G10898" s="1">
        <v>11455</v>
      </c>
      <c r="H10898" s="1" t="s">
        <v>10651</v>
      </c>
    </row>
    <row r="10899" spans="1:8" x14ac:dyDescent="0.2">
      <c r="A10899" s="1">
        <v>10969</v>
      </c>
      <c r="B10899" s="1" t="str">
        <f t="shared" si="170"/>
        <v>macon city of</v>
      </c>
      <c r="C10899" s="1" t="b">
        <f>IF(D10899&lt;&gt;"",IF(COUNTIF($D$2:D10898, D10899), INDEX($A$2:$D$100000, MATCH(D10899, $D$2:D10898,0),1), FALSE), FALSE)</f>
        <v>0</v>
      </c>
      <c r="F10899" s="1" t="b">
        <f>IF(G10899&lt;&gt;"", IF(COUNTIF($G$2:G10898, G10899), INDEX($A$2:$G$100000, MATCH(G10899, $G$2:G10898,0),1), FALSE), FALSE)</f>
        <v>0</v>
      </c>
      <c r="G10899" s="1">
        <v>11458</v>
      </c>
      <c r="H10899" s="1" t="s">
        <v>10652</v>
      </c>
    </row>
    <row r="10900" spans="1:8" x14ac:dyDescent="0.2">
      <c r="A10900" s="1">
        <v>10970</v>
      </c>
      <c r="B10900" s="1" t="str">
        <f t="shared" si="170"/>
        <v>macon electric coop</v>
      </c>
      <c r="C10900" s="1" t="b">
        <f>IF(D10900&lt;&gt;"",IF(COUNTIF($D$2:D10899, D10900), INDEX($A$2:$D$100000, MATCH(D10900, $D$2:D10899,0),1), FALSE), FALSE)</f>
        <v>0</v>
      </c>
      <c r="F10900" s="1" t="b">
        <f>IF(G10900&lt;&gt;"", IF(COUNTIF($G$2:G10899, G10900), INDEX($A$2:$G$100000, MATCH(G10900, $G$2:G10899,0),1), FALSE), FALSE)</f>
        <v>0</v>
      </c>
      <c r="G10900" s="1">
        <v>11463</v>
      </c>
      <c r="H10900" s="1" t="s">
        <v>10653</v>
      </c>
    </row>
    <row r="10901" spans="1:8" x14ac:dyDescent="0.2">
      <c r="A10901" s="1">
        <v>10971</v>
      </c>
      <c r="B10901" s="1" t="str">
        <f t="shared" si="170"/>
        <v>macpherson power co</v>
      </c>
      <c r="C10901" s="1" t="b">
        <f>IF(D10901&lt;&gt;"",IF(COUNTIF($D$2:D10900, D10901), INDEX($A$2:$D$100000, MATCH(D10901, $D$2:D10900,0),1), FALSE), FALSE)</f>
        <v>0</v>
      </c>
      <c r="F10901" s="1" t="b">
        <f>IF(G10901&lt;&gt;"", IF(COUNTIF($G$2:G10900, G10901), INDEX($A$2:$G$100000, MATCH(G10901, $G$2:G10900,0),1), FALSE), FALSE)</f>
        <v>0</v>
      </c>
      <c r="G10901" s="1">
        <v>11467</v>
      </c>
      <c r="H10901" s="1" t="s">
        <v>10654</v>
      </c>
    </row>
    <row r="10902" spans="1:8" x14ac:dyDescent="0.2">
      <c r="A10902" s="1">
        <v>10972</v>
      </c>
      <c r="B10902" s="1" t="str">
        <f t="shared" si="170"/>
        <v>maddock city of</v>
      </c>
      <c r="C10902" s="1" t="b">
        <f>IF(D10902&lt;&gt;"",IF(COUNTIF($D$2:D10901, D10902), INDEX($A$2:$D$100000, MATCH(D10902, $D$2:D10901,0),1), FALSE), FALSE)</f>
        <v>0</v>
      </c>
      <c r="F10902" s="1" t="b">
        <f>IF(G10902&lt;&gt;"", IF(COUNTIF($G$2:G10901, G10902), INDEX($A$2:$G$100000, MATCH(G10902, $G$2:G10901,0),1), FALSE), FALSE)</f>
        <v>0</v>
      </c>
      <c r="G10902" s="1">
        <v>11470</v>
      </c>
      <c r="H10902" s="1" t="s">
        <v>10655</v>
      </c>
    </row>
    <row r="10903" spans="1:8" x14ac:dyDescent="0.2">
      <c r="A10903" s="1">
        <v>10973</v>
      </c>
      <c r="B10903" s="1" t="str">
        <f t="shared" si="170"/>
        <v>madison city of</v>
      </c>
      <c r="C10903" s="1" t="b">
        <f>IF(D10903&lt;&gt;"",IF(COUNTIF($D$2:D10902, D10903), INDEX($A$2:$D$100000, MATCH(D10903, $D$2:D10902,0),1), FALSE), FALSE)</f>
        <v>0</v>
      </c>
      <c r="F10903" s="1" t="b">
        <f>IF(G10903&lt;&gt;"", IF(COUNTIF($G$2:G10902, G10903), INDEX($A$2:$G$100000, MATCH(G10903, $G$2:G10902,0),1), FALSE), FALSE)</f>
        <v>0</v>
      </c>
      <c r="G10903" s="1">
        <v>11475</v>
      </c>
      <c r="H10903" s="1" t="s">
        <v>10656</v>
      </c>
    </row>
    <row r="10904" spans="1:8" x14ac:dyDescent="0.2">
      <c r="A10904" s="1">
        <v>10974</v>
      </c>
      <c r="B10904" s="1" t="str">
        <f t="shared" si="170"/>
        <v>madison city of</v>
      </c>
      <c r="C10904" s="1" t="b">
        <f>IF(D10904&lt;&gt;"",IF(COUNTIF($D$2:D10903, D10904), INDEX($A$2:$D$100000, MATCH(D10904, $D$2:D10903,0),1), FALSE), FALSE)</f>
        <v>0</v>
      </c>
      <c r="F10904" s="1" t="b">
        <f>IF(G10904&lt;&gt;"", IF(COUNTIF($G$2:G10903, G10904), INDEX($A$2:$G$100000, MATCH(G10904, $G$2:G10903,0),1), FALSE), FALSE)</f>
        <v>0</v>
      </c>
      <c r="G10904" s="1">
        <v>11476</v>
      </c>
      <c r="H10904" s="1" t="s">
        <v>10656</v>
      </c>
    </row>
    <row r="10905" spans="1:8" x14ac:dyDescent="0.2">
      <c r="A10905" s="1">
        <v>10975</v>
      </c>
      <c r="B10905" s="1" t="str">
        <f t="shared" si="170"/>
        <v>madison town of</v>
      </c>
      <c r="C10905" s="1" t="b">
        <f>IF(D10905&lt;&gt;"",IF(COUNTIF($D$2:D10904, D10905), INDEX($A$2:$D$100000, MATCH(D10905, $D$2:D10904,0),1), FALSE), FALSE)</f>
        <v>0</v>
      </c>
      <c r="F10905" s="1" t="b">
        <f>IF(G10905&lt;&gt;"", IF(COUNTIF($G$2:G10904, G10905), INDEX($A$2:$G$100000, MATCH(G10905, $G$2:G10904,0),1), FALSE), FALSE)</f>
        <v>0</v>
      </c>
      <c r="G10905" s="1">
        <v>11477</v>
      </c>
      <c r="H10905" s="1" t="s">
        <v>10657</v>
      </c>
    </row>
    <row r="10906" spans="1:8" x14ac:dyDescent="0.2">
      <c r="A10906" s="1">
        <v>10976</v>
      </c>
      <c r="B10906" s="1" t="str">
        <f t="shared" si="170"/>
        <v>madison city of</v>
      </c>
      <c r="C10906" s="1" t="b">
        <f>IF(D10906&lt;&gt;"",IF(COUNTIF($D$2:D10905, D10906), INDEX($A$2:$D$100000, MATCH(D10906, $D$2:D10905,0),1), FALSE), FALSE)</f>
        <v>0</v>
      </c>
      <c r="F10906" s="1" t="b">
        <f>IF(G10906&lt;&gt;"", IF(COUNTIF($G$2:G10905, G10906), INDEX($A$2:$G$100000, MATCH(G10906, $G$2:G10905,0),1), FALSE), FALSE)</f>
        <v>0</v>
      </c>
      <c r="G10906" s="1">
        <v>11482</v>
      </c>
      <c r="H10906" s="1" t="s">
        <v>10656</v>
      </c>
    </row>
    <row r="10907" spans="1:8" x14ac:dyDescent="0.2">
      <c r="A10907" s="1">
        <v>10977</v>
      </c>
      <c r="B10907" s="1" t="str">
        <f t="shared" si="170"/>
        <v>madisonville city of</v>
      </c>
      <c r="C10907" s="1" t="b">
        <f>IF(D10907&lt;&gt;"",IF(COUNTIF($D$2:D10906, D10907), INDEX($A$2:$D$100000, MATCH(D10907, $D$2:D10906,0),1), FALSE), FALSE)</f>
        <v>0</v>
      </c>
      <c r="F10907" s="1" t="b">
        <f>IF(G10907&lt;&gt;"", IF(COUNTIF($G$2:G10906, G10907), INDEX($A$2:$G$100000, MATCH(G10907, $G$2:G10906,0),1), FALSE), FALSE)</f>
        <v>0</v>
      </c>
      <c r="G10907" s="1">
        <v>11488</v>
      </c>
      <c r="H10907" s="1" t="s">
        <v>10658</v>
      </c>
    </row>
    <row r="10908" spans="1:8" x14ac:dyDescent="0.2">
      <c r="A10908" s="1">
        <v>10978</v>
      </c>
      <c r="B10908" s="1" t="str">
        <f t="shared" si="170"/>
        <v>magic valley electric coop inc</v>
      </c>
      <c r="C10908" s="1" t="b">
        <f>IF(D10908&lt;&gt;"",IF(COUNTIF($D$2:D10907, D10908), INDEX($A$2:$D$100000, MATCH(D10908, $D$2:D10907,0),1), FALSE), FALSE)</f>
        <v>0</v>
      </c>
      <c r="F10908" s="1" t="b">
        <f>IF(G10908&lt;&gt;"", IF(COUNTIF($G$2:G10907, G10908), INDEX($A$2:$G$100000, MATCH(G10908, $G$2:G10907,0),1), FALSE), FALSE)</f>
        <v>0</v>
      </c>
      <c r="G10908" s="1">
        <v>11501</v>
      </c>
      <c r="H10908" s="1" t="s">
        <v>10659</v>
      </c>
    </row>
    <row r="10909" spans="1:8" x14ac:dyDescent="0.2">
      <c r="A10909" s="1">
        <v>10979</v>
      </c>
      <c r="B10909" s="1" t="str">
        <f t="shared" si="170"/>
        <v>maiden town of</v>
      </c>
      <c r="C10909" s="1" t="b">
        <f>IF(D10909&lt;&gt;"",IF(COUNTIF($D$2:D10908, D10909), INDEX($A$2:$D$100000, MATCH(D10909, $D$2:D10908,0),1), FALSE), FALSE)</f>
        <v>0</v>
      </c>
      <c r="F10909" s="1" t="b">
        <f>IF(G10909&lt;&gt;"", IF(COUNTIF($G$2:G10908, G10909), INDEX($A$2:$G$100000, MATCH(G10909, $G$2:G10908,0),1), FALSE), FALSE)</f>
        <v>0</v>
      </c>
      <c r="G10909" s="1">
        <v>11515</v>
      </c>
      <c r="H10909" s="1" t="s">
        <v>10660</v>
      </c>
    </row>
    <row r="10910" spans="1:8" x14ac:dyDescent="0.2">
      <c r="A10910" s="1">
        <v>10980</v>
      </c>
      <c r="B10910" s="1" t="str">
        <f t="shared" si="170"/>
        <v>magnolia electric power assn</v>
      </c>
      <c r="C10910" s="1" t="b">
        <f>IF(D10910&lt;&gt;"",IF(COUNTIF($D$2:D10909, D10910), INDEX($A$2:$D$100000, MATCH(D10910, $D$2:D10909,0),1), FALSE), FALSE)</f>
        <v>0</v>
      </c>
      <c r="F10910" s="1" t="b">
        <f>IF(G10910&lt;&gt;"", IF(COUNTIF($G$2:G10909, G10910), INDEX($A$2:$G$100000, MATCH(G10910, $G$2:G10909,0),1), FALSE), FALSE)</f>
        <v>0</v>
      </c>
      <c r="G10910" s="1">
        <v>11519</v>
      </c>
      <c r="H10910" s="1" t="s">
        <v>10661</v>
      </c>
    </row>
    <row r="10911" spans="1:8" x14ac:dyDescent="0.2">
      <c r="A10911" s="1">
        <v>10981</v>
      </c>
      <c r="B10911" s="1" t="str">
        <f t="shared" si="170"/>
        <v>maine electric power co inc</v>
      </c>
      <c r="C10911" s="1" t="b">
        <f>IF(D10911&lt;&gt;"",IF(COUNTIF($D$2:D10910, D10911), INDEX($A$2:$D$100000, MATCH(D10911, $D$2:D10910,0),1), FALSE), FALSE)</f>
        <v>0</v>
      </c>
      <c r="F10911" s="1" t="b">
        <f>IF(G10911&lt;&gt;"", IF(COUNTIF($G$2:G10910, G10911), INDEX($A$2:$G$100000, MATCH(G10911, $G$2:G10910,0),1), FALSE), FALSE)</f>
        <v>0</v>
      </c>
      <c r="G10911" s="1">
        <v>11521</v>
      </c>
      <c r="H10911" s="1" t="s">
        <v>10662</v>
      </c>
    </row>
    <row r="10912" spans="1:8" x14ac:dyDescent="0.2">
      <c r="A10912" s="1">
        <v>10982</v>
      </c>
      <c r="B10912" s="1" t="str">
        <f t="shared" si="170"/>
        <v>maine public service co</v>
      </c>
      <c r="C10912" s="1" t="b">
        <f>IF(D10912&lt;&gt;"",IF(COUNTIF($D$2:D10911, D10912), INDEX($A$2:$D$100000, MATCH(D10912, $D$2:D10911,0),1), FALSE), FALSE)</f>
        <v>0</v>
      </c>
      <c r="F10912" s="1" t="b">
        <f>IF(G10912&lt;&gt;"", IF(COUNTIF($G$2:G10911, G10912), INDEX($A$2:$G$100000, MATCH(G10912, $G$2:G10911,0),1), FALSE), FALSE)</f>
        <v>0</v>
      </c>
      <c r="G10912" s="1">
        <v>11522</v>
      </c>
      <c r="H10912" s="1" t="s">
        <v>10663</v>
      </c>
    </row>
    <row r="10913" spans="1:8" x14ac:dyDescent="0.2">
      <c r="A10913" s="1">
        <v>10983</v>
      </c>
      <c r="B10913" s="1" t="str">
        <f t="shared" si="170"/>
        <v>maine yankee atomic power co</v>
      </c>
      <c r="C10913" s="1" t="b">
        <f>IF(D10913&lt;&gt;"",IF(COUNTIF($D$2:D10912, D10913), INDEX($A$2:$D$100000, MATCH(D10913, $D$2:D10912,0),1), FALSE), FALSE)</f>
        <v>0</v>
      </c>
      <c r="F10913" s="1" t="b">
        <f>IF(G10913&lt;&gt;"", IF(COUNTIF($G$2:G10912, G10913), INDEX($A$2:$G$100000, MATCH(G10913, $G$2:G10912,0),1), FALSE), FALSE)</f>
        <v>0</v>
      </c>
      <c r="G10913" s="1">
        <v>11525</v>
      </c>
      <c r="H10913" s="1" t="s">
        <v>10664</v>
      </c>
    </row>
    <row r="10914" spans="1:8" x14ac:dyDescent="0.2">
      <c r="A10914" s="1">
        <v>10984</v>
      </c>
      <c r="B10914" s="1" t="str">
        <f t="shared" si="170"/>
        <v>manitou city of</v>
      </c>
      <c r="C10914" s="1" t="b">
        <f>IF(D10914&lt;&gt;"",IF(COUNTIF($D$2:D10913, D10914), INDEX($A$2:$D$100000, MATCH(D10914, $D$2:D10913,0),1), FALSE), FALSE)</f>
        <v>0</v>
      </c>
      <c r="F10914" s="1" t="b">
        <f>IF(G10914&lt;&gt;"", IF(COUNTIF($G$2:G10913, G10914), INDEX($A$2:$G$100000, MATCH(G10914, $G$2:G10913,0),1), FALSE), FALSE)</f>
        <v>0</v>
      </c>
      <c r="G10914" s="1">
        <v>11541</v>
      </c>
      <c r="H10914" s="1" t="s">
        <v>10665</v>
      </c>
    </row>
    <row r="10915" spans="1:8" x14ac:dyDescent="0.2">
      <c r="A10915" s="1">
        <v>10985</v>
      </c>
      <c r="B10915" s="1" t="str">
        <f t="shared" si="170"/>
        <v>mankato city of</v>
      </c>
      <c r="C10915" s="1" t="b">
        <f>IF(D10915&lt;&gt;"",IF(COUNTIF($D$2:D10914, D10915), INDEX($A$2:$D$100000, MATCH(D10915, $D$2:D10914,0),1), FALSE), FALSE)</f>
        <v>0</v>
      </c>
      <c r="F10915" s="1" t="b">
        <f>IF(G10915&lt;&gt;"", IF(COUNTIF($G$2:G10914, G10915), INDEX($A$2:$G$100000, MATCH(G10915, $G$2:G10914,0),1), FALSE), FALSE)</f>
        <v>0</v>
      </c>
      <c r="G10915" s="1">
        <v>11572</v>
      </c>
      <c r="H10915" s="1" t="s">
        <v>10666</v>
      </c>
    </row>
    <row r="10916" spans="1:8" x14ac:dyDescent="0.2">
      <c r="A10916" s="1">
        <v>10986</v>
      </c>
      <c r="B10916" s="1" t="str">
        <f t="shared" si="170"/>
        <v>mannford town of</v>
      </c>
      <c r="C10916" s="1" t="b">
        <f>IF(D10916&lt;&gt;"",IF(COUNTIF($D$2:D10915, D10916), INDEX($A$2:$D$100000, MATCH(D10916, $D$2:D10915,0),1), FALSE), FALSE)</f>
        <v>0</v>
      </c>
      <c r="F10916" s="1" t="b">
        <f>IF(G10916&lt;&gt;"", IF(COUNTIF($G$2:G10915, G10916), INDEX($A$2:$G$100000, MATCH(G10916, $G$2:G10915,0),1), FALSE), FALSE)</f>
        <v>0</v>
      </c>
      <c r="G10916" s="1">
        <v>11578</v>
      </c>
      <c r="H10916" s="1" t="s">
        <v>10667</v>
      </c>
    </row>
    <row r="10917" spans="1:8" x14ac:dyDescent="0.2">
      <c r="A10917" s="1">
        <v>10987</v>
      </c>
      <c r="B10917" s="1" t="str">
        <f t="shared" si="170"/>
        <v>mansfield city of</v>
      </c>
      <c r="C10917" s="1" t="b">
        <f>IF(D10917&lt;&gt;"",IF(COUNTIF($D$2:D10916, D10917), INDEX($A$2:$D$100000, MATCH(D10917, $D$2:D10916,0),1), FALSE), FALSE)</f>
        <v>0</v>
      </c>
      <c r="F10917" s="1" t="b">
        <f>IF(G10917&lt;&gt;"", IF(COUNTIF($G$2:G10916, G10917), INDEX($A$2:$G$100000, MATCH(G10917, $G$2:G10916,0),1), FALSE), FALSE)</f>
        <v>0</v>
      </c>
      <c r="G10917" s="1">
        <v>11585</v>
      </c>
      <c r="H10917" s="1" t="s">
        <v>10668</v>
      </c>
    </row>
    <row r="10918" spans="1:8" x14ac:dyDescent="0.2">
      <c r="A10918" s="1">
        <v>10988</v>
      </c>
      <c r="B10918" s="1" t="str">
        <f t="shared" si="170"/>
        <v>town of mansfield - (ma)</v>
      </c>
      <c r="C10918" s="1" t="b">
        <f>IF(D10918&lt;&gt;"",IF(COUNTIF($D$2:D10917, D10918), INDEX($A$2:$D$100000, MATCH(D10918, $D$2:D10917,0),1), FALSE), FALSE)</f>
        <v>0</v>
      </c>
      <c r="F10918" s="1" t="b">
        <f>IF(G10918&lt;&gt;"", IF(COUNTIF($G$2:G10917, G10918), INDEX($A$2:$G$100000, MATCH(G10918, $G$2:G10917,0),1), FALSE), FALSE)</f>
        <v>0</v>
      </c>
      <c r="G10918" s="1">
        <v>11586</v>
      </c>
      <c r="H10918" s="1" t="s">
        <v>10669</v>
      </c>
    </row>
    <row r="10919" spans="1:8" x14ac:dyDescent="0.2">
      <c r="A10919" s="1">
        <v>10989</v>
      </c>
      <c r="B10919" s="1" t="str">
        <f t="shared" si="170"/>
        <v>mansfield town of</v>
      </c>
      <c r="C10919" s="1" t="b">
        <f>IF(D10919&lt;&gt;"",IF(COUNTIF($D$2:D10918, D10919), INDEX($A$2:$D$100000, MATCH(D10919, $D$2:D10918,0),1), FALSE), FALSE)</f>
        <v>0</v>
      </c>
      <c r="F10919" s="1" t="b">
        <f>IF(G10919&lt;&gt;"", IF(COUNTIF($G$2:G10918, G10919), INDEX($A$2:$G$100000, MATCH(G10919, $G$2:G10918,0),1), FALSE), FALSE)</f>
        <v>0</v>
      </c>
      <c r="G10919" s="1">
        <v>11587</v>
      </c>
      <c r="H10919" s="1" t="s">
        <v>10670</v>
      </c>
    </row>
    <row r="10920" spans="1:8" x14ac:dyDescent="0.2">
      <c r="A10920" s="1">
        <v>10990</v>
      </c>
      <c r="B10920" s="1" t="str">
        <f t="shared" si="170"/>
        <v>harney electric coop inc</v>
      </c>
      <c r="C10920" s="1" t="b">
        <f>IF(D10920&lt;&gt;"",IF(COUNTIF($D$2:D10919, D10920), INDEX($A$2:$D$100000, MATCH(D10920, $D$2:D10919,0),1), FALSE), FALSE)</f>
        <v>0</v>
      </c>
      <c r="F10920" s="1" t="b">
        <f>IF(G10920&lt;&gt;"", IF(COUNTIF($G$2:G10919, G10920), INDEX($A$2:$G$100000, MATCH(G10920, $G$2:G10919,0),1), FALSE), FALSE)</f>
        <v>0</v>
      </c>
      <c r="G10920" s="1">
        <v>11589</v>
      </c>
      <c r="H10920" s="1" t="s">
        <v>10671</v>
      </c>
    </row>
    <row r="10921" spans="1:8" x14ac:dyDescent="0.2">
      <c r="A10921" s="1">
        <v>10991</v>
      </c>
      <c r="B10921" s="1" t="str">
        <f t="shared" si="170"/>
        <v>manley utility co inc</v>
      </c>
      <c r="C10921" s="1" t="b">
        <f>IF(D10921&lt;&gt;"",IF(COUNTIF($D$2:D10920, D10921), INDEX($A$2:$D$100000, MATCH(D10921, $D$2:D10920,0),1), FALSE), FALSE)</f>
        <v>0</v>
      </c>
      <c r="F10921" s="1" t="b">
        <f>IF(G10921&lt;&gt;"", IF(COUNTIF($G$2:G10920, G10921), INDEX($A$2:$G$100000, MATCH(G10921, $G$2:G10920,0),1), FALSE), FALSE)</f>
        <v>0</v>
      </c>
      <c r="G10921" s="1">
        <v>11591</v>
      </c>
      <c r="H10921" s="1" t="s">
        <v>10672</v>
      </c>
    </row>
    <row r="10922" spans="1:8" x14ac:dyDescent="0.2">
      <c r="A10922" s="1">
        <v>10992</v>
      </c>
      <c r="B10922" s="1" t="str">
        <f t="shared" si="170"/>
        <v>mapleton city of</v>
      </c>
      <c r="C10922" s="1" t="b">
        <f>IF(D10922&lt;&gt;"",IF(COUNTIF($D$2:D10921, D10922), INDEX($A$2:$D$100000, MATCH(D10922, $D$2:D10921,0),1), FALSE), FALSE)</f>
        <v>0</v>
      </c>
      <c r="F10922" s="1" t="b">
        <f>IF(G10922&lt;&gt;"", IF(COUNTIF($G$2:G10921, G10922), INDEX($A$2:$G$100000, MATCH(G10922, $G$2:G10921,0),1), FALSE), FALSE)</f>
        <v>0</v>
      </c>
      <c r="G10922" s="1">
        <v>11609</v>
      </c>
      <c r="H10922" s="1" t="s">
        <v>10673</v>
      </c>
    </row>
    <row r="10923" spans="1:8" x14ac:dyDescent="0.2">
      <c r="A10923" s="1">
        <v>10993</v>
      </c>
      <c r="B10923" s="1" t="str">
        <f t="shared" si="170"/>
        <v>maryland dept-pub safety&amp;corr</v>
      </c>
      <c r="C10923" s="1" t="b">
        <f>IF(D10923&lt;&gt;"",IF(COUNTIF($D$2:D10922, D10923), INDEX($A$2:$D$100000, MATCH(D10923, $D$2:D10922,0),1), FALSE), FALSE)</f>
        <v>0</v>
      </c>
      <c r="F10923" s="1" t="b">
        <f>IF(G10923&lt;&gt;"", IF(COUNTIF($G$2:G10922, G10923), INDEX($A$2:$G$100000, MATCH(G10923, $G$2:G10922,0),1), FALSE), FALSE)</f>
        <v>0</v>
      </c>
      <c r="G10923" s="1">
        <v>11614</v>
      </c>
      <c r="H10923" s="1" t="s">
        <v>10674</v>
      </c>
    </row>
    <row r="10924" spans="1:8" x14ac:dyDescent="0.2">
      <c r="A10924" s="1">
        <v>10994</v>
      </c>
      <c r="B10924" s="1" t="str">
        <f t="shared" si="170"/>
        <v>marathon village of</v>
      </c>
      <c r="C10924" s="1" t="b">
        <f>IF(D10924&lt;&gt;"",IF(COUNTIF($D$2:D10923, D10924), INDEX($A$2:$D$100000, MATCH(D10924, $D$2:D10923,0),1), FALSE), FALSE)</f>
        <v>0</v>
      </c>
      <c r="F10924" s="1" t="b">
        <f>IF(G10924&lt;&gt;"", IF(COUNTIF($G$2:G10923, G10924), INDEX($A$2:$G$100000, MATCH(G10924, $G$2:G10923,0),1), FALSE), FALSE)</f>
        <v>0</v>
      </c>
      <c r="G10924" s="1">
        <v>11618</v>
      </c>
      <c r="H10924" s="1" t="s">
        <v>10675</v>
      </c>
    </row>
    <row r="10925" spans="1:8" x14ac:dyDescent="0.2">
      <c r="A10925" s="1">
        <v>10995</v>
      </c>
      <c r="B10925" s="1" t="str">
        <f t="shared" si="170"/>
        <v>marias river electric coop inc</v>
      </c>
      <c r="C10925" s="1" t="b">
        <f>IF(D10925&lt;&gt;"",IF(COUNTIF($D$2:D10924, D10925), INDEX($A$2:$D$100000, MATCH(D10925, $D$2:D10924,0),1), FALSE), FALSE)</f>
        <v>0</v>
      </c>
      <c r="F10925" s="1" t="b">
        <f>IF(G10925&lt;&gt;"", IF(COUNTIF($G$2:G10924, G10925), INDEX($A$2:$G$100000, MATCH(G10925, $G$2:G10924,0),1), FALSE), FALSE)</f>
        <v>0</v>
      </c>
      <c r="G10925" s="1">
        <v>11643</v>
      </c>
      <c r="H10925" s="1" t="s">
        <v>10676</v>
      </c>
    </row>
    <row r="10926" spans="1:8" x14ac:dyDescent="0.2">
      <c r="A10926" s="1">
        <v>10996</v>
      </c>
      <c r="B10926" s="1" t="str">
        <f t="shared" si="170"/>
        <v>marietta city of</v>
      </c>
      <c r="C10926" s="1" t="b">
        <f>IF(D10926&lt;&gt;"",IF(COUNTIF($D$2:D10925, D10926), INDEX($A$2:$D$100000, MATCH(D10926, $D$2:D10925,0),1), FALSE), FALSE)</f>
        <v>0</v>
      </c>
      <c r="F10926" s="1" t="b">
        <f>IF(G10926&lt;&gt;"", IF(COUNTIF($G$2:G10925, G10926), INDEX($A$2:$G$100000, MATCH(G10926, $G$2:G10925,0),1), FALSE), FALSE)</f>
        <v>0</v>
      </c>
      <c r="G10926" s="1">
        <v>11646</v>
      </c>
      <c r="H10926" s="1" t="s">
        <v>10677</v>
      </c>
    </row>
    <row r="10927" spans="1:8" x14ac:dyDescent="0.2">
      <c r="A10927" s="1">
        <v>10997</v>
      </c>
      <c r="B10927" s="1" t="str">
        <f t="shared" si="170"/>
        <v>marion rural electric coop inc</v>
      </c>
      <c r="C10927" s="1" t="b">
        <f>IF(D10927&lt;&gt;"",IF(COUNTIF($D$2:D10926, D10927), INDEX($A$2:$D$100000, MATCH(D10927, $D$2:D10926,0),1), FALSE), FALSE)</f>
        <v>0</v>
      </c>
      <c r="F10927" s="1" t="b">
        <f>IF(G10927&lt;&gt;"", IF(COUNTIF($G$2:G10926, G10927), INDEX($A$2:$G$100000, MATCH(G10927, $G$2:G10926,0),1), FALSE), FALSE)</f>
        <v>0</v>
      </c>
      <c r="G10927" s="1">
        <v>11647</v>
      </c>
      <c r="H10927" s="1" t="s">
        <v>10678</v>
      </c>
    </row>
    <row r="10928" spans="1:8" x14ac:dyDescent="0.2">
      <c r="A10928" s="1">
        <v>10998</v>
      </c>
      <c r="B10928" s="1" t="str">
        <f t="shared" si="170"/>
        <v>marion city of</v>
      </c>
      <c r="C10928" s="1" t="b">
        <f>IF(D10928&lt;&gt;"",IF(COUNTIF($D$2:D10927, D10928), INDEX($A$2:$D$100000, MATCH(D10928, $D$2:D10927,0),1), FALSE), FALSE)</f>
        <v>0</v>
      </c>
      <c r="F10928" s="1" t="b">
        <f>IF(G10928&lt;&gt;"", IF(COUNTIF($G$2:G10927, G10928), INDEX($A$2:$G$100000, MATCH(G10928, $G$2:G10927,0),1), FALSE), FALSE)</f>
        <v>0</v>
      </c>
      <c r="G10928" s="1">
        <v>11658</v>
      </c>
      <c r="H10928" s="1" t="s">
        <v>10679</v>
      </c>
    </row>
    <row r="10929" spans="1:8" x14ac:dyDescent="0.2">
      <c r="A10929" s="1">
        <v>10999</v>
      </c>
      <c r="B10929" s="1" t="str">
        <f t="shared" si="170"/>
        <v>marlow city of</v>
      </c>
      <c r="C10929" s="1" t="b">
        <f>IF(D10929&lt;&gt;"",IF(COUNTIF($D$2:D10928, D10929), INDEX($A$2:$D$100000, MATCH(D10929, $D$2:D10928,0),1), FALSE), FALSE)</f>
        <v>0</v>
      </c>
      <c r="F10929" s="1" t="b">
        <f>IF(G10929&lt;&gt;"", IF(COUNTIF($G$2:G10928, G10929), INDEX($A$2:$G$100000, MATCH(G10929, $G$2:G10928,0),1), FALSE), FALSE)</f>
        <v>0</v>
      </c>
      <c r="G10929" s="1">
        <v>11691</v>
      </c>
      <c r="H10929" s="1" t="s">
        <v>10680</v>
      </c>
    </row>
    <row r="10930" spans="1:8" x14ac:dyDescent="0.2">
      <c r="A10930" s="1">
        <v>11000</v>
      </c>
      <c r="B10930" s="1" t="str">
        <f t="shared" si="170"/>
        <v>marlboro electric coop inc</v>
      </c>
      <c r="C10930" s="1" t="b">
        <f>IF(D10930&lt;&gt;"",IF(COUNTIF($D$2:D10929, D10930), INDEX($A$2:$D$100000, MATCH(D10930, $D$2:D10929,0),1), FALSE), FALSE)</f>
        <v>0</v>
      </c>
      <c r="F10930" s="1" t="b">
        <f>IF(G10930&lt;&gt;"", IF(COUNTIF($G$2:G10929, G10930), INDEX($A$2:$G$100000, MATCH(G10930, $G$2:G10929,0),1), FALSE), FALSE)</f>
        <v>0</v>
      </c>
      <c r="G10930" s="1">
        <v>11693</v>
      </c>
      <c r="H10930" s="1" t="s">
        <v>10681</v>
      </c>
    </row>
    <row r="10931" spans="1:8" x14ac:dyDescent="0.2">
      <c r="A10931" s="1">
        <v>11001</v>
      </c>
      <c r="B10931" s="1" t="str">
        <f t="shared" si="170"/>
        <v>marshall-de kalb electric coop</v>
      </c>
      <c r="C10931" s="1" t="b">
        <f>IF(D10931&lt;&gt;"",IF(COUNTIF($D$2:D10930, D10931), INDEX($A$2:$D$100000, MATCH(D10931, $D$2:D10930,0),1), FALSE), FALSE)</f>
        <v>0</v>
      </c>
      <c r="F10931" s="1" t="b">
        <f>IF(G10931&lt;&gt;"", IF(COUNTIF($G$2:G10930, G10931), INDEX($A$2:$G$100000, MATCH(G10931, $G$2:G10930,0),1), FALSE), FALSE)</f>
        <v>0</v>
      </c>
      <c r="G10931" s="1">
        <v>11714</v>
      </c>
      <c r="H10931" s="1" t="s">
        <v>10682</v>
      </c>
    </row>
    <row r="10932" spans="1:8" x14ac:dyDescent="0.2">
      <c r="A10932" s="1">
        <v>11002</v>
      </c>
      <c r="B10932" s="1" t="str">
        <f t="shared" si="170"/>
        <v>marshallville village of</v>
      </c>
      <c r="C10932" s="1" t="b">
        <f>IF(D10932&lt;&gt;"",IF(COUNTIF($D$2:D10931, D10932), INDEX($A$2:$D$100000, MATCH(D10932, $D$2:D10931,0),1), FALSE), FALSE)</f>
        <v>0</v>
      </c>
      <c r="F10932" s="1" t="b">
        <f>IF(G10932&lt;&gt;"", IF(COUNTIF($G$2:G10931, G10932), INDEX($A$2:$G$100000, MATCH(G10932, $G$2:G10931,0),1), FALSE), FALSE)</f>
        <v>0</v>
      </c>
      <c r="G10932" s="1">
        <v>11739</v>
      </c>
      <c r="H10932" s="1" t="s">
        <v>10683</v>
      </c>
    </row>
    <row r="10933" spans="1:8" x14ac:dyDescent="0.2">
      <c r="A10933" s="1">
        <v>11003</v>
      </c>
      <c r="B10933" s="1" t="str">
        <f t="shared" si="170"/>
        <v>marshall county rural e m c</v>
      </c>
      <c r="C10933" s="1" t="b">
        <f>IF(D10933&lt;&gt;"",IF(COUNTIF($D$2:D10932, D10933), INDEX($A$2:$D$100000, MATCH(D10933, $D$2:D10932,0),1), FALSE), FALSE)</f>
        <v>0</v>
      </c>
      <c r="F10933" s="1" t="b">
        <f>IF(G10933&lt;&gt;"", IF(COUNTIF($G$2:G10932, G10933), INDEX($A$2:$G$100000, MATCH(G10933, $G$2:G10932,0),1), FALSE), FALSE)</f>
        <v>0</v>
      </c>
      <c r="G10933" s="1">
        <v>11767</v>
      </c>
      <c r="H10933" s="1" t="s">
        <v>10684</v>
      </c>
    </row>
    <row r="10934" spans="1:8" x14ac:dyDescent="0.2">
      <c r="A10934" s="1">
        <v>11004</v>
      </c>
      <c r="B10934" s="1" t="str">
        <f t="shared" si="170"/>
        <v>marshall county rrl elec coop</v>
      </c>
      <c r="C10934" s="1" t="b">
        <f>IF(D10934&lt;&gt;"",IF(COUNTIF($D$2:D10933, D10934), INDEX($A$2:$D$100000, MATCH(D10934, $D$2:D10933,0),1), FALSE), FALSE)</f>
        <v>0</v>
      </c>
      <c r="F10934" s="1" t="b">
        <f>IF(G10934&lt;&gt;"", IF(COUNTIF($G$2:G10933, G10934), INDEX($A$2:$G$100000, MATCH(G10934, $G$2:G10933,0),1), FALSE), FALSE)</f>
        <v>0</v>
      </c>
      <c r="G10934" s="1">
        <v>11788</v>
      </c>
      <c r="H10934" s="1" t="s">
        <v>10685</v>
      </c>
    </row>
    <row r="10935" spans="1:8" x14ac:dyDescent="0.2">
      <c r="A10935" s="1">
        <v>11005</v>
      </c>
      <c r="B10935" s="1" t="str">
        <f t="shared" si="170"/>
        <v>maryville city of</v>
      </c>
      <c r="C10935" s="1" t="b">
        <f>IF(D10935&lt;&gt;"",IF(COUNTIF($D$2:D10934, D10935), INDEX($A$2:$D$100000, MATCH(D10935, $D$2:D10934,0),1), FALSE), FALSE)</f>
        <v>0</v>
      </c>
      <c r="F10935" s="1" t="b">
        <f>IF(G10935&lt;&gt;"", IF(COUNTIF($G$2:G10934, G10935), INDEX($A$2:$G$100000, MATCH(G10935, $G$2:G10934,0),1), FALSE), FALSE)</f>
        <v>0</v>
      </c>
      <c r="G10935" s="1">
        <v>11789</v>
      </c>
      <c r="H10935" s="1" t="s">
        <v>10686</v>
      </c>
    </row>
    <row r="10936" spans="1:8" x14ac:dyDescent="0.2">
      <c r="A10936" s="1">
        <v>11006</v>
      </c>
      <c r="B10936" s="1" t="str">
        <f t="shared" si="170"/>
        <v>mason city of</v>
      </c>
      <c r="C10936" s="1" t="b">
        <f>IF(D10936&lt;&gt;"",IF(COUNTIF($D$2:D10935, D10936), INDEX($A$2:$D$100000, MATCH(D10936, $D$2:D10935,0),1), FALSE), FALSE)</f>
        <v>0</v>
      </c>
      <c r="F10936" s="1" t="b">
        <f>IF(G10936&lt;&gt;"", IF(COUNTIF($G$2:G10935, G10936), INDEX($A$2:$G$100000, MATCH(G10936, $G$2:G10935,0),1), FALSE), FALSE)</f>
        <v>0</v>
      </c>
      <c r="G10936" s="1">
        <v>11793</v>
      </c>
      <c r="H10936" s="1" t="s">
        <v>10687</v>
      </c>
    </row>
    <row r="10937" spans="1:8" x14ac:dyDescent="0.2">
      <c r="A10937" s="1">
        <v>11007</v>
      </c>
      <c r="B10937" s="1" t="str">
        <f t="shared" si="170"/>
        <v>massena town of</v>
      </c>
      <c r="C10937" s="1" t="b">
        <f>IF(D10937&lt;&gt;"",IF(COUNTIF($D$2:D10936, D10937), INDEX($A$2:$D$100000, MATCH(D10937, $D$2:D10936,0),1), FALSE), FALSE)</f>
        <v>0</v>
      </c>
      <c r="F10937" s="1" t="b">
        <f>IF(G10937&lt;&gt;"", IF(COUNTIF($G$2:G10936, G10937), INDEX($A$2:$G$100000, MATCH(G10937, $G$2:G10936,0),1), FALSE), FALSE)</f>
        <v>0</v>
      </c>
      <c r="G10937" s="1">
        <v>11811</v>
      </c>
      <c r="H10937" s="1" t="s">
        <v>10688</v>
      </c>
    </row>
    <row r="10938" spans="1:8" x14ac:dyDescent="0.2">
      <c r="A10938" s="1">
        <v>11008</v>
      </c>
      <c r="B10938" s="1" t="str">
        <f t="shared" si="170"/>
        <v>municipal energy agency of ms</v>
      </c>
      <c r="C10938" s="1" t="b">
        <f>IF(D10938&lt;&gt;"",IF(COUNTIF($D$2:D10937, D10938), INDEX($A$2:$D$100000, MATCH(D10938, $D$2:D10937,0),1), FALSE), FALSE)</f>
        <v>0</v>
      </c>
      <c r="F10938" s="1" t="b">
        <f>IF(G10938&lt;&gt;"", IF(COUNTIF($G$2:G10937, G10938), INDEX($A$2:$G$100000, MATCH(G10938, $G$2:G10937,0),1), FALSE), FALSE)</f>
        <v>0</v>
      </c>
      <c r="G10938" s="1">
        <v>11833</v>
      </c>
      <c r="H10938" s="1" t="s">
        <v>10689</v>
      </c>
    </row>
    <row r="10939" spans="1:8" x14ac:dyDescent="0.2">
      <c r="A10939" s="1">
        <v>11009</v>
      </c>
      <c r="B10939" s="1" t="str">
        <f t="shared" si="170"/>
        <v>matinicus plantation elec co</v>
      </c>
      <c r="C10939" s="1" t="b">
        <f>IF(D10939&lt;&gt;"",IF(COUNTIF($D$2:D10938, D10939), INDEX($A$2:$D$100000, MATCH(D10939, $D$2:D10938,0),1), FALSE), FALSE)</f>
        <v>0</v>
      </c>
      <c r="F10939" s="1" t="b">
        <f>IF(G10939&lt;&gt;"", IF(COUNTIF($G$2:G10938, G10939), INDEX($A$2:$G$100000, MATCH(G10939, $G$2:G10938,0),1), FALSE), FALSE)</f>
        <v>0</v>
      </c>
      <c r="G10939" s="1">
        <v>11844</v>
      </c>
      <c r="H10939" s="1" t="s">
        <v>10690</v>
      </c>
    </row>
    <row r="10940" spans="1:8" x14ac:dyDescent="0.2">
      <c r="A10940" s="1">
        <v>11010</v>
      </c>
      <c r="B10940" s="1" t="str">
        <f t="shared" si="170"/>
        <v>mayfield city of</v>
      </c>
      <c r="C10940" s="1" t="b">
        <f>IF(D10940&lt;&gt;"",IF(COUNTIF($D$2:D10939, D10940), INDEX($A$2:$D$100000, MATCH(D10940, $D$2:D10939,0),1), FALSE), FALSE)</f>
        <v>0</v>
      </c>
      <c r="F10940" s="1" t="b">
        <f>IF(G10940&lt;&gt;"", IF(COUNTIF($G$2:G10939, G10940), INDEX($A$2:$G$100000, MATCH(G10940, $G$2:G10939,0),1), FALSE), FALSE)</f>
        <v>0</v>
      </c>
      <c r="G10940" s="1">
        <v>11871</v>
      </c>
      <c r="H10940" s="1" t="s">
        <v>10691</v>
      </c>
    </row>
    <row r="10941" spans="1:8" x14ac:dyDescent="0.2">
      <c r="A10941" s="1">
        <v>11011</v>
      </c>
      <c r="B10941" s="1" t="str">
        <f t="shared" si="170"/>
        <v>mayville village of</v>
      </c>
      <c r="C10941" s="1" t="b">
        <f>IF(D10941&lt;&gt;"",IF(COUNTIF($D$2:D10940, D10941), INDEX($A$2:$D$100000, MATCH(D10941, $D$2:D10940,0),1), FALSE), FALSE)</f>
        <v>0</v>
      </c>
      <c r="F10941" s="1" t="b">
        <f>IF(G10941&lt;&gt;"", IF(COUNTIF($G$2:G10940, G10941), INDEX($A$2:$G$100000, MATCH(G10941, $G$2:G10940,0),1), FALSE), FALSE)</f>
        <v>0</v>
      </c>
      <c r="G10941" s="1">
        <v>11892</v>
      </c>
      <c r="H10941" s="1" t="s">
        <v>10692</v>
      </c>
    </row>
    <row r="10942" spans="1:8" x14ac:dyDescent="0.2">
      <c r="A10942" s="1">
        <v>11012</v>
      </c>
      <c r="B10942" s="1" t="str">
        <f t="shared" si="170"/>
        <v>vazomanie village of</v>
      </c>
      <c r="C10942" s="1" t="b">
        <f>IF(D10942&lt;&gt;"",IF(COUNTIF($D$2:D10941, D10942), INDEX($A$2:$D$100000, MATCH(D10942, $D$2:D10941,0),1), FALSE), FALSE)</f>
        <v>0</v>
      </c>
      <c r="F10942" s="1" t="b">
        <f>IF(G10942&lt;&gt;"", IF(COUNTIF($G$2:G10941, G10942), INDEX($A$2:$G$100000, MATCH(G10942, $G$2:G10941,0),1), FALSE), FALSE)</f>
        <v>0</v>
      </c>
      <c r="G10942" s="1">
        <v>11895</v>
      </c>
      <c r="H10942" s="1" t="s">
        <v>10693</v>
      </c>
    </row>
    <row r="10943" spans="1:8" x14ac:dyDescent="0.2">
      <c r="A10943" s="1">
        <v>11013</v>
      </c>
      <c r="B10943" s="1" t="str">
        <f t="shared" si="170"/>
        <v>mcleod coop power assn</v>
      </c>
      <c r="C10943" s="1" t="b">
        <f>IF(D10943&lt;&gt;"",IF(COUNTIF($D$2:D10942, D10943), INDEX($A$2:$D$100000, MATCH(D10943, $D$2:D10942,0),1), FALSE), FALSE)</f>
        <v>0</v>
      </c>
      <c r="F10943" s="1" t="b">
        <f>IF(G10943&lt;&gt;"", IF(COUNTIF($G$2:G10942, G10943), INDEX($A$2:$G$100000, MATCH(G10943, $G$2:G10942,0),1), FALSE), FALSE)</f>
        <v>0</v>
      </c>
      <c r="G10943" s="1">
        <v>11910</v>
      </c>
      <c r="H10943" s="1" t="s">
        <v>10694</v>
      </c>
    </row>
    <row r="10944" spans="1:8" x14ac:dyDescent="0.2">
      <c r="A10944" s="1">
        <v>11014</v>
      </c>
      <c r="B10944" s="1" t="str">
        <f t="shared" si="170"/>
        <v>mccleary city of</v>
      </c>
      <c r="C10944" s="1" t="b">
        <f>IF(D10944&lt;&gt;"",IF(COUNTIF($D$2:D10943, D10944), INDEX($A$2:$D$100000, MATCH(D10944, $D$2:D10943,0),1), FALSE), FALSE)</f>
        <v>0</v>
      </c>
      <c r="F10944" s="1" t="b">
        <f>IF(G10944&lt;&gt;"", IF(COUNTIF($G$2:G10943, G10944), INDEX($A$2:$G$100000, MATCH(G10944, $G$2:G10943,0),1), FALSE), FALSE)</f>
        <v>0</v>
      </c>
      <c r="G10944" s="1">
        <v>11965</v>
      </c>
      <c r="H10944" s="1" t="s">
        <v>10695</v>
      </c>
    </row>
    <row r="10945" spans="1:8" x14ac:dyDescent="0.2">
      <c r="A10945" s="1">
        <v>11015</v>
      </c>
      <c r="B10945" s="1" t="str">
        <f t="shared" si="170"/>
        <v>mccone electric coop inc</v>
      </c>
      <c r="C10945" s="1" t="b">
        <f>IF(D10945&lt;&gt;"",IF(COUNTIF($D$2:D10944, D10945), INDEX($A$2:$D$100000, MATCH(D10945, $D$2:D10944,0),1), FALSE), FALSE)</f>
        <v>0</v>
      </c>
      <c r="F10945" s="1" t="b">
        <f>IF(G10945&lt;&gt;"", IF(COUNTIF($G$2:G10944, G10945), INDEX($A$2:$G$100000, MATCH(G10945, $G$2:G10944,0),1), FALSE), FALSE)</f>
        <v>0</v>
      </c>
      <c r="G10945" s="1">
        <v>11989</v>
      </c>
      <c r="H10945" s="1" t="s">
        <v>10696</v>
      </c>
    </row>
    <row r="10946" spans="1:8" x14ac:dyDescent="0.2">
      <c r="A10946" s="1">
        <v>11016</v>
      </c>
      <c r="B10946" s="1" t="str">
        <f t="shared" ref="B10946:B11009" si="171">IF(H10946="",E10946,H10946)</f>
        <v>mccormick town of</v>
      </c>
      <c r="C10946" s="1" t="b">
        <f>IF(D10946&lt;&gt;"",IF(COUNTIF($D$2:D10945, D10946), INDEX($A$2:$D$100000, MATCH(D10946, $D$2:D10945,0),1), FALSE), FALSE)</f>
        <v>0</v>
      </c>
      <c r="F10946" s="1" t="b">
        <f>IF(G10946&lt;&gt;"", IF(COUNTIF($G$2:G10945, G10946), INDEX($A$2:$G$100000, MATCH(G10946, $G$2:G10945,0),1), FALSE), FALSE)</f>
        <v>0</v>
      </c>
      <c r="G10946" s="1">
        <v>12006</v>
      </c>
      <c r="H10946" s="1" t="s">
        <v>10697</v>
      </c>
    </row>
    <row r="10947" spans="1:8" x14ac:dyDescent="0.2">
      <c r="A10947" s="1">
        <v>11017</v>
      </c>
      <c r="B10947" s="1" t="str">
        <f t="shared" si="171"/>
        <v>mccook electric coop inc</v>
      </c>
      <c r="C10947" s="1" t="b">
        <f>IF(D10947&lt;&gt;"",IF(COUNTIF($D$2:D10946, D10947), INDEX($A$2:$D$100000, MATCH(D10947, $D$2:D10946,0),1), FALSE), FALSE)</f>
        <v>0</v>
      </c>
      <c r="F10947" s="1" t="b">
        <f>IF(G10947&lt;&gt;"", IF(COUNTIF($G$2:G10946, G10947), INDEX($A$2:$G$100000, MATCH(G10947, $G$2:G10946,0),1), FALSE), FALSE)</f>
        <v>0</v>
      </c>
      <c r="G10947" s="1">
        <v>12030</v>
      </c>
      <c r="H10947" s="1" t="s">
        <v>10698</v>
      </c>
    </row>
    <row r="10948" spans="1:8" x14ac:dyDescent="0.2">
      <c r="A10948" s="1">
        <v>11018</v>
      </c>
      <c r="B10948" s="1" t="str">
        <f t="shared" si="171"/>
        <v>mcculloch electric coop inc</v>
      </c>
      <c r="C10948" s="1" t="b">
        <f>IF(D10948&lt;&gt;"",IF(COUNTIF($D$2:D10947, D10948), INDEX($A$2:$D$100000, MATCH(D10948, $D$2:D10947,0),1), FALSE), FALSE)</f>
        <v>0</v>
      </c>
      <c r="F10948" s="1" t="b">
        <f>IF(G10948&lt;&gt;"", IF(COUNTIF($G$2:G10947, G10948), INDEX($A$2:$G$100000, MATCH(G10948, $G$2:G10947,0),1), FALSE), FALSE)</f>
        <v>0</v>
      </c>
      <c r="G10948" s="1">
        <v>12035</v>
      </c>
      <c r="H10948" s="1" t="s">
        <v>10699</v>
      </c>
    </row>
    <row r="10949" spans="1:8" x14ac:dyDescent="0.2">
      <c r="A10949" s="1">
        <v>11019</v>
      </c>
      <c r="B10949" s="1" t="str">
        <f t="shared" si="171"/>
        <v>mcdonough power coop</v>
      </c>
      <c r="C10949" s="1" t="b">
        <f>IF(D10949&lt;&gt;"",IF(COUNTIF($D$2:D10948, D10949), INDEX($A$2:$D$100000, MATCH(D10949, $D$2:D10948,0),1), FALSE), FALSE)</f>
        <v>0</v>
      </c>
      <c r="F10949" s="1" t="b">
        <f>IF(G10949&lt;&gt;"", IF(COUNTIF($G$2:G10948, G10949), INDEX($A$2:$G$100000, MATCH(G10949, $G$2:G10948,0),1), FALSE), FALSE)</f>
        <v>0</v>
      </c>
      <c r="G10949" s="1">
        <v>12070</v>
      </c>
      <c r="H10949" s="1" t="s">
        <v>10700</v>
      </c>
    </row>
    <row r="10950" spans="1:8" x14ac:dyDescent="0.2">
      <c r="A10950" s="1">
        <v>11020</v>
      </c>
      <c r="B10950" s="1" t="str">
        <f t="shared" si="171"/>
        <v>mckenzie electric coop inc</v>
      </c>
      <c r="C10950" s="1" t="b">
        <f>IF(D10950&lt;&gt;"",IF(COUNTIF($D$2:D10949, D10950), INDEX($A$2:$D$100000, MATCH(D10950, $D$2:D10949,0),1), FALSE), FALSE)</f>
        <v>0</v>
      </c>
      <c r="F10950" s="1" t="b">
        <f>IF(G10950&lt;&gt;"", IF(COUNTIF($G$2:G10949, G10950), INDEX($A$2:$G$100000, MATCH(G10950, $G$2:G10949,0),1), FALSE), FALSE)</f>
        <v>0</v>
      </c>
      <c r="G10950" s="1">
        <v>12087</v>
      </c>
      <c r="H10950" s="1" t="s">
        <v>10701</v>
      </c>
    </row>
    <row r="10951" spans="1:8" x14ac:dyDescent="0.2">
      <c r="A10951" s="1">
        <v>11021</v>
      </c>
      <c r="B10951" s="1" t="str">
        <f t="shared" si="171"/>
        <v>mclean electric coop inc</v>
      </c>
      <c r="C10951" s="1" t="b">
        <f>IF(D10951&lt;&gt;"",IF(COUNTIF($D$2:D10950, D10951), INDEX($A$2:$D$100000, MATCH(D10951, $D$2:D10950,0),1), FALSE), FALSE)</f>
        <v>0</v>
      </c>
      <c r="F10951" s="1" t="b">
        <f>IF(G10951&lt;&gt;"", IF(COUNTIF($G$2:G10950, G10951), INDEX($A$2:$G$100000, MATCH(G10951, $G$2:G10950,0),1), FALSE), FALSE)</f>
        <v>0</v>
      </c>
      <c r="G10951" s="1">
        <v>12090</v>
      </c>
      <c r="H10951" s="1" t="s">
        <v>10702</v>
      </c>
    </row>
    <row r="10952" spans="1:8" x14ac:dyDescent="0.2">
      <c r="A10952" s="1">
        <v>11022</v>
      </c>
      <c r="B10952" s="1" t="str">
        <f t="shared" si="171"/>
        <v>mclennan county elec coop inc</v>
      </c>
      <c r="C10952" s="1" t="b">
        <f>IF(D10952&lt;&gt;"",IF(COUNTIF($D$2:D10951, D10952), INDEX($A$2:$D$100000, MATCH(D10952, $D$2:D10951,0),1), FALSE), FALSE)</f>
        <v>0</v>
      </c>
      <c r="F10952" s="1" t="b">
        <f>IF(G10952&lt;&gt;"", IF(COUNTIF($G$2:G10951, G10952), INDEX($A$2:$G$100000, MATCH(G10952, $G$2:G10951,0),1), FALSE), FALSE)</f>
        <v>0</v>
      </c>
      <c r="G10952" s="1">
        <v>12155</v>
      </c>
      <c r="H10952" s="1" t="s">
        <v>10703</v>
      </c>
    </row>
    <row r="10953" spans="1:8" x14ac:dyDescent="0.2">
      <c r="A10953" s="1">
        <v>11023</v>
      </c>
      <c r="B10953" s="1" t="str">
        <f t="shared" si="171"/>
        <v>mcminnville city of</v>
      </c>
      <c r="C10953" s="1" t="b">
        <f>IF(D10953&lt;&gt;"",IF(COUNTIF($D$2:D10952, D10953), INDEX($A$2:$D$100000, MATCH(D10953, $D$2:D10952,0),1), FALSE), FALSE)</f>
        <v>0</v>
      </c>
      <c r="F10953" s="1" t="b">
        <f>IF(G10953&lt;&gt;"", IF(COUNTIF($G$2:G10952, G10953), INDEX($A$2:$G$100000, MATCH(G10953, $G$2:G10952,0),1), FALSE), FALSE)</f>
        <v>0</v>
      </c>
      <c r="G10953" s="1">
        <v>12187</v>
      </c>
      <c r="H10953" s="1" t="s">
        <v>10704</v>
      </c>
    </row>
    <row r="10954" spans="1:8" x14ac:dyDescent="0.2">
      <c r="A10954" s="1">
        <v>11024</v>
      </c>
      <c r="B10954" s="1" t="str">
        <f t="shared" si="171"/>
        <v>mcmullen valley water c&amp;d dist</v>
      </c>
      <c r="C10954" s="1" t="b">
        <f>IF(D10954&lt;&gt;"",IF(COUNTIF($D$2:D10953, D10954), INDEX($A$2:$D$100000, MATCH(D10954, $D$2:D10953,0),1), FALSE), FALSE)</f>
        <v>0</v>
      </c>
      <c r="F10954" s="1" t="b">
        <f>IF(G10954&lt;&gt;"", IF(COUNTIF($G$2:G10953, G10954), INDEX($A$2:$G$100000, MATCH(G10954, $G$2:G10953,0),1), FALSE), FALSE)</f>
        <v>0</v>
      </c>
      <c r="G10954" s="1">
        <v>12191</v>
      </c>
      <c r="H10954" s="1" t="s">
        <v>10705</v>
      </c>
    </row>
    <row r="10955" spans="1:8" x14ac:dyDescent="0.2">
      <c r="A10955" s="1">
        <v>11025</v>
      </c>
      <c r="B10955" s="1" t="str">
        <f t="shared" si="171"/>
        <v>meeker coop light &amp; power assn</v>
      </c>
      <c r="C10955" s="1" t="b">
        <f>IF(D10955&lt;&gt;"",IF(COUNTIF($D$2:D10954, D10955), INDEX($A$2:$D$100000, MATCH(D10955, $D$2:D10954,0),1), FALSE), FALSE)</f>
        <v>0</v>
      </c>
      <c r="F10955" s="1" t="b">
        <f>IF(G10955&lt;&gt;"", IF(COUNTIF($G$2:G10954, G10955), INDEX($A$2:$G$100000, MATCH(G10955, $G$2:G10954,0),1), FALSE), FALSE)</f>
        <v>0</v>
      </c>
      <c r="G10955" s="1">
        <v>12227</v>
      </c>
      <c r="H10955" s="1" t="s">
        <v>10706</v>
      </c>
    </row>
    <row r="10956" spans="1:8" x14ac:dyDescent="0.2">
      <c r="A10956" s="1">
        <v>11026</v>
      </c>
      <c r="B10956" s="1" t="str">
        <f t="shared" si="171"/>
        <v>mead corp</v>
      </c>
      <c r="C10956" s="1" t="b">
        <f>IF(D10956&lt;&gt;"",IF(COUNTIF($D$2:D10955, D10956), INDEX($A$2:$D$100000, MATCH(D10956, $D$2:D10955,0),1), FALSE), FALSE)</f>
        <v>0</v>
      </c>
      <c r="F10956" s="1" t="b">
        <f>IF(G10956&lt;&gt;"", IF(COUNTIF($G$2:G10955, G10956), INDEX($A$2:$G$100000, MATCH(G10956, $G$2:G10955,0),1), FALSE), FALSE)</f>
        <v>0</v>
      </c>
      <c r="G10956" s="1">
        <v>12228</v>
      </c>
      <c r="H10956" s="1" t="s">
        <v>10707</v>
      </c>
    </row>
    <row r="10957" spans="1:8" x14ac:dyDescent="0.2">
      <c r="A10957" s="1">
        <v>11027</v>
      </c>
      <c r="B10957" s="1" t="str">
        <f t="shared" si="171"/>
        <v>meade county rural e c c</v>
      </c>
      <c r="C10957" s="1" t="b">
        <f>IF(D10957&lt;&gt;"",IF(COUNTIF($D$2:D10956, D10957), INDEX($A$2:$D$100000, MATCH(D10957, $D$2:D10956,0),1), FALSE), FALSE)</f>
        <v>0</v>
      </c>
      <c r="F10957" s="1" t="b">
        <f>IF(G10957&lt;&gt;"", IF(COUNTIF($G$2:G10956, G10957), INDEX($A$2:$G$100000, MATCH(G10957, $G$2:G10956,0),1), FALSE), FALSE)</f>
        <v>0</v>
      </c>
      <c r="G10957" s="1">
        <v>12243</v>
      </c>
      <c r="H10957" s="1" t="s">
        <v>10708</v>
      </c>
    </row>
    <row r="10958" spans="1:8" x14ac:dyDescent="0.2">
      <c r="A10958" s="1">
        <v>11028</v>
      </c>
      <c r="B10958" s="1" t="str">
        <f t="shared" si="171"/>
        <v>mecklenburg electric coop inc</v>
      </c>
      <c r="C10958" s="1" t="b">
        <f>IF(D10958&lt;&gt;"",IF(COUNTIF($D$2:D10957, D10958), INDEX($A$2:$D$100000, MATCH(D10958, $D$2:D10957,0),1), FALSE), FALSE)</f>
        <v>0</v>
      </c>
      <c r="F10958" s="1" t="b">
        <f>IF(G10958&lt;&gt;"", IF(COUNTIF($G$2:G10957, G10958), INDEX($A$2:$G$100000, MATCH(G10958, $G$2:G10957,0),1), FALSE), FALSE)</f>
        <v>0</v>
      </c>
      <c r="G10958" s="1">
        <v>12260</v>
      </c>
      <c r="H10958" s="1" t="s">
        <v>10709</v>
      </c>
    </row>
    <row r="10959" spans="1:8" x14ac:dyDescent="0.2">
      <c r="A10959" s="1">
        <v>11029</v>
      </c>
      <c r="B10959" s="1" t="str">
        <f t="shared" si="171"/>
        <v>medford city of</v>
      </c>
      <c r="C10959" s="1" t="b">
        <f>IF(D10959&lt;&gt;"",IF(COUNTIF($D$2:D10958, D10959), INDEX($A$2:$D$100000, MATCH(D10959, $D$2:D10958,0),1), FALSE), FALSE)</f>
        <v>0</v>
      </c>
      <c r="F10959" s="1" t="b">
        <f>IF(G10959&lt;&gt;"", IF(COUNTIF($G$2:G10958, G10959), INDEX($A$2:$G$100000, MATCH(G10959, $G$2:G10958,0),1), FALSE), FALSE)</f>
        <v>0</v>
      </c>
      <c r="G10959" s="1">
        <v>12265</v>
      </c>
      <c r="H10959" s="1" t="s">
        <v>10710</v>
      </c>
    </row>
    <row r="10960" spans="1:8" x14ac:dyDescent="0.2">
      <c r="A10960" s="1">
        <v>11030</v>
      </c>
      <c r="B10960" s="1" t="str">
        <f t="shared" si="171"/>
        <v>mellon bank</v>
      </c>
      <c r="C10960" s="1" t="b">
        <f>IF(D10960&lt;&gt;"",IF(COUNTIF($D$2:D10959, D10960), INDEX($A$2:$D$100000, MATCH(D10960, $D$2:D10959,0),1), FALSE), FALSE)</f>
        <v>0</v>
      </c>
      <c r="F10960" s="1" t="b">
        <f>IF(G10960&lt;&gt;"", IF(COUNTIF($G$2:G10959, G10960), INDEX($A$2:$G$100000, MATCH(G10960, $G$2:G10959,0),1), FALSE), FALSE)</f>
        <v>0</v>
      </c>
      <c r="G10960" s="1">
        <v>12285</v>
      </c>
      <c r="H10960" s="1" t="s">
        <v>10711</v>
      </c>
    </row>
    <row r="10961" spans="1:8" x14ac:dyDescent="0.2">
      <c r="A10961" s="1">
        <v>11031</v>
      </c>
      <c r="B10961" s="1" t="str">
        <f t="shared" si="171"/>
        <v>meadow town corp</v>
      </c>
      <c r="C10961" s="1" t="b">
        <f>IF(D10961&lt;&gt;"",IF(COUNTIF($D$2:D10960, D10961), INDEX($A$2:$D$100000, MATCH(D10961, $D$2:D10960,0),1), FALSE), FALSE)</f>
        <v>0</v>
      </c>
      <c r="F10961" s="1" t="b">
        <f>IF(G10961&lt;&gt;"", IF(COUNTIF($G$2:G10960, G10961), INDEX($A$2:$G$100000, MATCH(G10961, $G$2:G10960,0),1), FALSE), FALSE)</f>
        <v>0</v>
      </c>
      <c r="G10961" s="1">
        <v>12289</v>
      </c>
      <c r="H10961" s="1" t="s">
        <v>10712</v>
      </c>
    </row>
    <row r="10962" spans="1:8" x14ac:dyDescent="0.2">
      <c r="A10962" s="1">
        <v>11032</v>
      </c>
      <c r="B10962" s="1" t="str">
        <f t="shared" si="171"/>
        <v>meadville city of</v>
      </c>
      <c r="C10962" s="1" t="b">
        <f>IF(D10962&lt;&gt;"",IF(COUNTIF($D$2:D10961, D10962), INDEX($A$2:$D$100000, MATCH(D10962, $D$2:D10961,0),1), FALSE), FALSE)</f>
        <v>0</v>
      </c>
      <c r="F10962" s="1" t="b">
        <f>IF(G10962&lt;&gt;"", IF(COUNTIF($G$2:G10961, G10962), INDEX($A$2:$G$100000, MATCH(G10962, $G$2:G10961,0),1), FALSE), FALSE)</f>
        <v>0</v>
      </c>
      <c r="G10962" s="1">
        <v>12292</v>
      </c>
      <c r="H10962" s="1" t="s">
        <v>10713</v>
      </c>
    </row>
    <row r="10963" spans="1:8" x14ac:dyDescent="0.2">
      <c r="A10963" s="1">
        <v>11033</v>
      </c>
      <c r="B10963" s="1" t="str">
        <f t="shared" si="171"/>
        <v>memphis city of</v>
      </c>
      <c r="C10963" s="1" t="b">
        <f>IF(D10963&lt;&gt;"",IF(COUNTIF($D$2:D10962, D10963), INDEX($A$2:$D$100000, MATCH(D10963, $D$2:D10962,0),1), FALSE), FALSE)</f>
        <v>0</v>
      </c>
      <c r="F10963" s="1" t="b">
        <f>IF(G10963&lt;&gt;"", IF(COUNTIF($G$2:G10962, G10963), INDEX($A$2:$G$100000, MATCH(G10963, $G$2:G10962,0),1), FALSE), FALSE)</f>
        <v>0</v>
      </c>
      <c r="G10963" s="1">
        <v>12293</v>
      </c>
      <c r="H10963" s="1" t="s">
        <v>10714</v>
      </c>
    </row>
    <row r="10964" spans="1:8" x14ac:dyDescent="0.2">
      <c r="A10964" s="1">
        <v>11034</v>
      </c>
      <c r="B10964" s="1" t="str">
        <f t="shared" si="171"/>
        <v>merrimac town of</v>
      </c>
      <c r="C10964" s="1" t="b">
        <f>IF(D10964&lt;&gt;"",IF(COUNTIF($D$2:D10963, D10964), INDEX($A$2:$D$100000, MATCH(D10964, $D$2:D10963,0),1), FALSE), FALSE)</f>
        <v>0</v>
      </c>
      <c r="F10964" s="1" t="b">
        <f>IF(G10964&lt;&gt;"", IF(COUNTIF($G$2:G10963, G10964), INDEX($A$2:$G$100000, MATCH(G10964, $G$2:G10963,0),1), FALSE), FALSE)</f>
        <v>0</v>
      </c>
      <c r="G10964" s="1">
        <v>12296</v>
      </c>
      <c r="H10964" s="1" t="s">
        <v>10715</v>
      </c>
    </row>
    <row r="10965" spans="1:8" x14ac:dyDescent="0.2">
      <c r="A10965" s="1">
        <v>11035</v>
      </c>
      <c r="B10965" s="1" t="str">
        <f t="shared" si="171"/>
        <v>mid-continent power co inc</v>
      </c>
      <c r="C10965" s="1" t="b">
        <f>IF(D10965&lt;&gt;"",IF(COUNTIF($D$2:D10964, D10965), INDEX($A$2:$D$100000, MATCH(D10965, $D$2:D10964,0),1), FALSE), FALSE)</f>
        <v>0</v>
      </c>
      <c r="F10965" s="1" t="b">
        <f>IF(G10965&lt;&gt;"", IF(COUNTIF($G$2:G10964, G10965), INDEX($A$2:$G$100000, MATCH(G10965, $G$2:G10964,0),1), FALSE), FALSE)</f>
        <v>0</v>
      </c>
      <c r="G10965" s="1">
        <v>12300</v>
      </c>
      <c r="H10965" s="1" t="s">
        <v>10716</v>
      </c>
    </row>
    <row r="10966" spans="1:8" x14ac:dyDescent="0.2">
      <c r="A10966" s="1">
        <v>11036</v>
      </c>
      <c r="B10966" s="1" t="str">
        <f t="shared" si="171"/>
        <v>nodak electric coop inc</v>
      </c>
      <c r="C10966" s="1" t="b">
        <f>IF(D10966&lt;&gt;"",IF(COUNTIF($D$2:D10965, D10966), INDEX($A$2:$D$100000, MATCH(D10966, $D$2:D10965,0),1), FALSE), FALSE)</f>
        <v>0</v>
      </c>
      <c r="F10966" s="1" t="b">
        <f>IF(G10966&lt;&gt;"", IF(COUNTIF($G$2:G10965, G10966), INDEX($A$2:$G$100000, MATCH(G10966, $G$2:G10965,0),1), FALSE), FALSE)</f>
        <v>0</v>
      </c>
      <c r="G10966" s="1">
        <v>12301</v>
      </c>
      <c r="H10966" s="1" t="s">
        <v>10717</v>
      </c>
    </row>
    <row r="10967" spans="1:8" x14ac:dyDescent="0.2">
      <c r="A10967" s="1">
        <v>11037</v>
      </c>
      <c r="B10967" s="1" t="str">
        <f t="shared" si="171"/>
        <v>mendon city of</v>
      </c>
      <c r="C10967" s="1" t="b">
        <f>IF(D10967&lt;&gt;"",IF(COUNTIF($D$2:D10966, D10967), INDEX($A$2:$D$100000, MATCH(D10967, $D$2:D10966,0),1), FALSE), FALSE)</f>
        <v>0</v>
      </c>
      <c r="F10967" s="1" t="b">
        <f>IF(G10967&lt;&gt;"", IF(COUNTIF($G$2:G10966, G10967), INDEX($A$2:$G$100000, MATCH(G10967, $G$2:G10966,0),1), FALSE), FALSE)</f>
        <v>0</v>
      </c>
      <c r="G10967" s="1">
        <v>12302</v>
      </c>
      <c r="H10967" s="1" t="s">
        <v>10718</v>
      </c>
    </row>
    <row r="10968" spans="1:8" x14ac:dyDescent="0.2">
      <c r="A10968" s="1">
        <v>11038</v>
      </c>
      <c r="B10968" s="1" t="str">
        <f t="shared" si="171"/>
        <v>miami power corp</v>
      </c>
      <c r="C10968" s="1" t="b">
        <f>IF(D10968&lt;&gt;"",IF(COUNTIF($D$2:D10967, D10968), INDEX($A$2:$D$100000, MATCH(D10968, $D$2:D10967,0),1), FALSE), FALSE)</f>
        <v>0</v>
      </c>
      <c r="F10968" s="1" t="b">
        <f>IF(G10968&lt;&gt;"", IF(COUNTIF($G$2:G10967, G10968), INDEX($A$2:$G$100000, MATCH(G10968, $G$2:G10967,0),1), FALSE), FALSE)</f>
        <v>0</v>
      </c>
      <c r="G10968" s="1">
        <v>12323</v>
      </c>
      <c r="H10968" s="1" t="s">
        <v>10719</v>
      </c>
    </row>
    <row r="10969" spans="1:8" x14ac:dyDescent="0.2">
      <c r="A10969" s="1">
        <v>11039</v>
      </c>
      <c r="B10969" s="1" t="str">
        <f t="shared" si="171"/>
        <v>merck &amp; company inc cherokee</v>
      </c>
      <c r="C10969" s="1" t="b">
        <f>IF(D10969&lt;&gt;"",IF(COUNTIF($D$2:D10968, D10969), INDEX($A$2:$D$100000, MATCH(D10969, $D$2:D10968,0),1), FALSE), FALSE)</f>
        <v>0</v>
      </c>
      <c r="F10969" s="1" t="b">
        <f>IF(G10969&lt;&gt;"", IF(COUNTIF($G$2:G10968, G10969), INDEX($A$2:$G$100000, MATCH(G10969, $G$2:G10968,0),1), FALSE), FALSE)</f>
        <v>0</v>
      </c>
      <c r="G10969" s="1">
        <v>12328</v>
      </c>
      <c r="H10969" s="1" t="s">
        <v>10720</v>
      </c>
    </row>
    <row r="10970" spans="1:8" x14ac:dyDescent="0.2">
      <c r="A10970" s="1">
        <v>11040</v>
      </c>
      <c r="B10970" s="1" t="str">
        <f t="shared" si="171"/>
        <v>meriwether lewis electric coop</v>
      </c>
      <c r="C10970" s="1" t="b">
        <f>IF(D10970&lt;&gt;"",IF(COUNTIF($D$2:D10969, D10970), INDEX($A$2:$D$100000, MATCH(D10970, $D$2:D10969,0),1), FALSE), FALSE)</f>
        <v>0</v>
      </c>
      <c r="F10970" s="1" t="b">
        <f>IF(G10970&lt;&gt;"", IF(COUNTIF($G$2:G10969, G10970), INDEX($A$2:$G$100000, MATCH(G10970, $G$2:G10969,0),1), FALSE), FALSE)</f>
        <v>0</v>
      </c>
      <c r="G10970" s="1">
        <v>12330</v>
      </c>
      <c r="H10970" s="1" t="s">
        <v>10721</v>
      </c>
    </row>
    <row r="10971" spans="1:8" x14ac:dyDescent="0.2">
      <c r="A10971" s="1">
        <v>11041</v>
      </c>
      <c r="B10971" s="1" t="str">
        <f t="shared" si="171"/>
        <v>merrillan village of</v>
      </c>
      <c r="C10971" s="1" t="b">
        <f>IF(D10971&lt;&gt;"",IF(COUNTIF($D$2:D10970, D10971), INDEX($A$2:$D$100000, MATCH(D10971, $D$2:D10970,0),1), FALSE), FALSE)</f>
        <v>0</v>
      </c>
      <c r="F10971" s="1" t="b">
        <f>IF(G10971&lt;&gt;"", IF(COUNTIF($G$2:G10970, G10971), INDEX($A$2:$G$100000, MATCH(G10971, $G$2:G10970,0),1), FALSE), FALSE)</f>
        <v>0</v>
      </c>
      <c r="G10971" s="1">
        <v>12336</v>
      </c>
      <c r="H10971" s="1" t="s">
        <v>10722</v>
      </c>
    </row>
    <row r="10972" spans="1:8" x14ac:dyDescent="0.2">
      <c r="A10972" s="1">
        <v>11042</v>
      </c>
      <c r="B10972" s="1" t="str">
        <f t="shared" si="171"/>
        <v>mesa city of</v>
      </c>
      <c r="C10972" s="1" t="b">
        <f>IF(D10972&lt;&gt;"",IF(COUNTIF($D$2:D10971, D10972), INDEX($A$2:$D$100000, MATCH(D10972, $D$2:D10971,0),1), FALSE), FALSE)</f>
        <v>0</v>
      </c>
      <c r="F10972" s="1" t="b">
        <f>IF(G10972&lt;&gt;"", IF(COUNTIF($G$2:G10971, G10972), INDEX($A$2:$G$100000, MATCH(G10972, $G$2:G10971,0),1), FALSE), FALSE)</f>
        <v>0</v>
      </c>
      <c r="G10972" s="1">
        <v>12351</v>
      </c>
      <c r="H10972" s="1" t="s">
        <v>10723</v>
      </c>
    </row>
    <row r="10973" spans="1:8" x14ac:dyDescent="0.2">
      <c r="A10973" s="1">
        <v>11043</v>
      </c>
      <c r="B10973" s="1" t="str">
        <f t="shared" si="171"/>
        <v>midwest energy coop</v>
      </c>
      <c r="C10973" s="1" t="b">
        <f>IF(D10973&lt;&gt;"",IF(COUNTIF($D$2:D10972, D10973), INDEX($A$2:$D$100000, MATCH(D10973, $D$2:D10972,0),1), FALSE), FALSE)</f>
        <v>0</v>
      </c>
      <c r="F10973" s="1" t="b">
        <f>IF(G10973&lt;&gt;"", IF(COUNTIF($G$2:G10972, G10973), INDEX($A$2:$G$100000, MATCH(G10973, $G$2:G10972,0),1), FALSE), FALSE)</f>
        <v>0</v>
      </c>
      <c r="G10973" s="1">
        <v>12377</v>
      </c>
      <c r="H10973" s="1" t="s">
        <v>10724</v>
      </c>
    </row>
    <row r="10974" spans="1:8" x14ac:dyDescent="0.2">
      <c r="A10974" s="1">
        <v>11044</v>
      </c>
      <c r="B10974" s="1" t="str">
        <f t="shared" si="171"/>
        <v>metropolis city of</v>
      </c>
      <c r="C10974" s="1" t="b">
        <f>IF(D10974&lt;&gt;"",IF(COUNTIF($D$2:D10973, D10974), INDEX($A$2:$D$100000, MATCH(D10974, $D$2:D10973,0),1), FALSE), FALSE)</f>
        <v>0</v>
      </c>
      <c r="F10974" s="1" t="b">
        <f>IF(G10974&lt;&gt;"", IF(COUNTIF($G$2:G10973, G10974), INDEX($A$2:$G$100000, MATCH(G10974, $G$2:G10973,0),1), FALSE), FALSE)</f>
        <v>0</v>
      </c>
      <c r="G10974" s="1">
        <v>12388</v>
      </c>
      <c r="H10974" s="1" t="s">
        <v>10725</v>
      </c>
    </row>
    <row r="10975" spans="1:8" x14ac:dyDescent="0.2">
      <c r="A10975" s="1">
        <v>11045</v>
      </c>
      <c r="B10975" s="1" t="str">
        <f t="shared" si="171"/>
        <v>massachusetts water res auth</v>
      </c>
      <c r="C10975" s="1" t="b">
        <f>IF(D10975&lt;&gt;"",IF(COUNTIF($D$2:D10974, D10975), INDEX($A$2:$D$100000, MATCH(D10975, $D$2:D10974,0),1), FALSE), FALSE)</f>
        <v>0</v>
      </c>
      <c r="F10975" s="1" t="b">
        <f>IF(G10975&lt;&gt;"", IF(COUNTIF($G$2:G10974, G10975), INDEX($A$2:$G$100000, MATCH(G10975, $G$2:G10974,0),1), FALSE), FALSE)</f>
        <v>0</v>
      </c>
      <c r="G10975" s="1">
        <v>12389</v>
      </c>
      <c r="H10975" s="1" t="s">
        <v>10647</v>
      </c>
    </row>
    <row r="10976" spans="1:8" x14ac:dyDescent="0.2">
      <c r="A10976" s="1">
        <v>11046</v>
      </c>
      <c r="B10976" s="1" t="str">
        <f t="shared" si="171"/>
        <v>menard electric coop</v>
      </c>
      <c r="C10976" s="1" t="b">
        <f>IF(D10976&lt;&gt;"",IF(COUNTIF($D$2:D10975, D10976), INDEX($A$2:$D$100000, MATCH(D10976, $D$2:D10975,0),1), FALSE), FALSE)</f>
        <v>0</v>
      </c>
      <c r="F10976" s="1" t="b">
        <f>IF(G10976&lt;&gt;"", IF(COUNTIF($G$2:G10975, G10976), INDEX($A$2:$G$100000, MATCH(G10976, $G$2:G10975,0),1), FALSE), FALSE)</f>
        <v>0</v>
      </c>
      <c r="G10976" s="1">
        <v>12395</v>
      </c>
      <c r="H10976" s="1" t="s">
        <v>10726</v>
      </c>
    </row>
    <row r="10977" spans="1:8" x14ac:dyDescent="0.2">
      <c r="A10977" s="1">
        <v>11047</v>
      </c>
      <c r="B10977" s="1" t="str">
        <f t="shared" si="171"/>
        <v>midcon power services corp</v>
      </c>
      <c r="C10977" s="1" t="b">
        <f>IF(D10977&lt;&gt;"",IF(COUNTIF($D$2:D10976, D10977), INDEX($A$2:$D$100000, MATCH(D10977, $D$2:D10976,0),1), FALSE), FALSE)</f>
        <v>0</v>
      </c>
      <c r="F10977" s="1" t="b">
        <f>IF(G10977&lt;&gt;"", IF(COUNTIF($G$2:G10976, G10977), INDEX($A$2:$G$100000, MATCH(G10977, $G$2:G10976,0),1), FALSE), FALSE)</f>
        <v>0</v>
      </c>
      <c r="G10977" s="1">
        <v>12398</v>
      </c>
      <c r="H10977" s="1" t="s">
        <v>10727</v>
      </c>
    </row>
    <row r="10978" spans="1:8" x14ac:dyDescent="0.2">
      <c r="A10978" s="1">
        <v>11048</v>
      </c>
      <c r="B10978" s="1" t="str">
        <f t="shared" si="171"/>
        <v>micron</v>
      </c>
      <c r="C10978" s="1" t="b">
        <f>IF(D10978&lt;&gt;"",IF(COUNTIF($D$2:D10977, D10978), INDEX($A$2:$D$100000, MATCH(D10978, $D$2:D10977,0),1), FALSE), FALSE)</f>
        <v>0</v>
      </c>
      <c r="F10978" s="1" t="b">
        <f>IF(G10978&lt;&gt;"", IF(COUNTIF($G$2:G10977, G10978), INDEX($A$2:$G$100000, MATCH(G10978, $G$2:G10977,0),1), FALSE), FALSE)</f>
        <v>0</v>
      </c>
      <c r="G10978" s="1">
        <v>12402</v>
      </c>
      <c r="H10978" s="1" t="s">
        <v>10728</v>
      </c>
    </row>
    <row r="10979" spans="1:8" x14ac:dyDescent="0.2">
      <c r="A10979" s="1">
        <v>11049</v>
      </c>
      <c r="B10979" s="1" t="str">
        <f t="shared" si="171"/>
        <v>miami-cass county rural e m c</v>
      </c>
      <c r="C10979" s="1" t="b">
        <f>IF(D10979&lt;&gt;"",IF(COUNTIF($D$2:D10978, D10979), INDEX($A$2:$D$100000, MATCH(D10979, $D$2:D10978,0),1), FALSE), FALSE)</f>
        <v>0</v>
      </c>
      <c r="F10979" s="1" t="b">
        <f>IF(G10979&lt;&gt;"", IF(COUNTIF($G$2:G10978, G10979), INDEX($A$2:$G$100000, MATCH(G10979, $G$2:G10978,0),1), FALSE), FALSE)</f>
        <v>0</v>
      </c>
      <c r="G10979" s="1">
        <v>12406</v>
      </c>
      <c r="H10979" s="1" t="s">
        <v>10729</v>
      </c>
    </row>
    <row r="10980" spans="1:8" x14ac:dyDescent="0.2">
      <c r="A10980" s="1">
        <v>11050</v>
      </c>
      <c r="B10980" s="1" t="str">
        <f t="shared" si="171"/>
        <v>miami city of</v>
      </c>
      <c r="C10980" s="1" t="b">
        <f>IF(D10980&lt;&gt;"",IF(COUNTIF($D$2:D10979, D10980), INDEX($A$2:$D$100000, MATCH(D10980, $D$2:D10979,0),1), FALSE), FALSE)</f>
        <v>0</v>
      </c>
      <c r="F10980" s="1" t="b">
        <f>IF(G10980&lt;&gt;"", IF(COUNTIF($G$2:G10979, G10980), INDEX($A$2:$G$100000, MATCH(G10980, $G$2:G10979,0),1), FALSE), FALSE)</f>
        <v>0</v>
      </c>
      <c r="G10980" s="1">
        <v>12408</v>
      </c>
      <c r="H10980" s="1" t="s">
        <v>10730</v>
      </c>
    </row>
    <row r="10981" spans="1:8" x14ac:dyDescent="0.2">
      <c r="A10981" s="1">
        <v>11051</v>
      </c>
      <c r="B10981" s="1" t="str">
        <f t="shared" si="171"/>
        <v>michigan power pool</v>
      </c>
      <c r="C10981" s="1" t="b">
        <f>IF(D10981&lt;&gt;"",IF(COUNTIF($D$2:D10980, D10981), INDEX($A$2:$D$100000, MATCH(D10981, $D$2:D10980,0),1), FALSE), FALSE)</f>
        <v>0</v>
      </c>
      <c r="F10981" s="1" t="b">
        <f>IF(G10981&lt;&gt;"", IF(COUNTIF($G$2:G10980, G10981), INDEX($A$2:$G$100000, MATCH(G10981, $G$2:G10980,0),1), FALSE), FALSE)</f>
        <v>0</v>
      </c>
      <c r="G10981" s="1">
        <v>12427</v>
      </c>
      <c r="H10981" s="1" t="s">
        <v>10731</v>
      </c>
    </row>
    <row r="10982" spans="1:8" x14ac:dyDescent="0.2">
      <c r="A10982" s="1">
        <v>11052</v>
      </c>
      <c r="B10982" s="1" t="str">
        <f t="shared" si="171"/>
        <v>midstate electric coop inc</v>
      </c>
      <c r="C10982" s="1" t="b">
        <f>IF(D10982&lt;&gt;"",IF(COUNTIF($D$2:D10981, D10982), INDEX($A$2:$D$100000, MATCH(D10982, $D$2:D10981,0),1), FALSE), FALSE)</f>
        <v>0</v>
      </c>
      <c r="F10982" s="1" t="b">
        <f>IF(G10982&lt;&gt;"", IF(COUNTIF($G$2:G10981, G10982), INDEX($A$2:$G$100000, MATCH(G10982, $G$2:G10981,0),1), FALSE), FALSE)</f>
        <v>0</v>
      </c>
      <c r="G10982" s="1">
        <v>12439</v>
      </c>
      <c r="H10982" s="1" t="s">
        <v>10732</v>
      </c>
    </row>
    <row r="10983" spans="1:8" x14ac:dyDescent="0.2">
      <c r="A10983" s="1">
        <v>11053</v>
      </c>
      <c r="B10983" s="1" t="str">
        <f t="shared" si="171"/>
        <v>midland power cooperative</v>
      </c>
      <c r="C10983" s="1" t="b">
        <f>IF(D10983&lt;&gt;"",IF(COUNTIF($D$2:D10982, D10983), INDEX($A$2:$D$100000, MATCH(D10983, $D$2:D10982,0),1), FALSE), FALSE)</f>
        <v>0</v>
      </c>
      <c r="F10983" s="1" t="b">
        <f>IF(G10983&lt;&gt;"", IF(COUNTIF($G$2:G10982, G10983), INDEX($A$2:$G$100000, MATCH(G10983, $G$2:G10982,0),1), FALSE), FALSE)</f>
        <v>0</v>
      </c>
      <c r="G10983" s="1">
        <v>12450</v>
      </c>
      <c r="H10983" s="1" t="s">
        <v>10733</v>
      </c>
    </row>
    <row r="10984" spans="1:8" x14ac:dyDescent="0.2">
      <c r="A10984" s="1">
        <v>11054</v>
      </c>
      <c r="B10984" s="1" t="str">
        <f t="shared" si="171"/>
        <v>mid-south electric coop assn</v>
      </c>
      <c r="C10984" s="1" t="b">
        <f>IF(D10984&lt;&gt;"",IF(COUNTIF($D$2:D10983, D10984), INDEX($A$2:$D$100000, MATCH(D10984, $D$2:D10983,0),1), FALSE), FALSE)</f>
        <v>0</v>
      </c>
      <c r="F10984" s="1" t="b">
        <f>IF(G10984&lt;&gt;"", IF(COUNTIF($G$2:G10983, G10984), INDEX($A$2:$G$100000, MATCH(G10984, $G$2:G10983,0),1), FALSE), FALSE)</f>
        <v>0</v>
      </c>
      <c r="G10984" s="1">
        <v>12452</v>
      </c>
      <c r="H10984" s="1" t="s">
        <v>10734</v>
      </c>
    </row>
    <row r="10985" spans="1:8" x14ac:dyDescent="0.2">
      <c r="A10985" s="1">
        <v>11055</v>
      </c>
      <c r="B10985" s="1" t="str">
        <f t="shared" si="171"/>
        <v>mid-carolina electric coop inc</v>
      </c>
      <c r="C10985" s="1" t="b">
        <f>IF(D10985&lt;&gt;"",IF(COUNTIF($D$2:D10984, D10985), INDEX($A$2:$D$100000, MATCH(D10985, $D$2:D10984,0),1), FALSE), FALSE)</f>
        <v>0</v>
      </c>
      <c r="F10985" s="1" t="b">
        <f>IF(G10985&lt;&gt;"", IF(COUNTIF($G$2:G10984, G10985), INDEX($A$2:$G$100000, MATCH(G10985, $G$2:G10984,0),1), FALSE), FALSE)</f>
        <v>0</v>
      </c>
      <c r="G10985" s="1">
        <v>12462</v>
      </c>
      <c r="H10985" s="1" t="s">
        <v>10735</v>
      </c>
    </row>
    <row r="10986" spans="1:8" x14ac:dyDescent="0.2">
      <c r="A10986" s="1">
        <v>11056</v>
      </c>
      <c r="B10986" s="1" t="str">
        <f t="shared" si="171"/>
        <v>mid-yellowstone elec coop inc</v>
      </c>
      <c r="C10986" s="1" t="b">
        <f>IF(D10986&lt;&gt;"",IF(COUNTIF($D$2:D10985, D10986), INDEX($A$2:$D$100000, MATCH(D10986, $D$2:D10985,0),1), FALSE), FALSE)</f>
        <v>0</v>
      </c>
      <c r="F10986" s="1" t="b">
        <f>IF(G10986&lt;&gt;"", IF(COUNTIF($G$2:G10985, G10986), INDEX($A$2:$G$100000, MATCH(G10986, $G$2:G10985,0),1), FALSE), FALSE)</f>
        <v>0</v>
      </c>
      <c r="G10986" s="1">
        <v>12463</v>
      </c>
      <c r="H10986" s="1" t="s">
        <v>10736</v>
      </c>
    </row>
    <row r="10987" spans="1:8" x14ac:dyDescent="0.2">
      <c r="A10987" s="1">
        <v>11057</v>
      </c>
      <c r="B10987" s="1" t="str">
        <f t="shared" si="171"/>
        <v>mid-state service co</v>
      </c>
      <c r="C10987" s="1" t="b">
        <f>IF(D10987&lt;&gt;"",IF(COUNTIF($D$2:D10986, D10987), INDEX($A$2:$D$100000, MATCH(D10987, $D$2:D10986,0),1), FALSE), FALSE)</f>
        <v>0</v>
      </c>
      <c r="F10987" s="1" t="b">
        <f>IF(G10987&lt;&gt;"", IF(COUNTIF($G$2:G10986, G10987), INDEX($A$2:$G$100000, MATCH(G10987, $G$2:G10986,0),1), FALSE), FALSE)</f>
        <v>0</v>
      </c>
      <c r="G10987" s="1">
        <v>12464</v>
      </c>
      <c r="H10987" s="1" t="s">
        <v>10737</v>
      </c>
    </row>
    <row r="10988" spans="1:8" x14ac:dyDescent="0.2">
      <c r="A10988" s="1">
        <v>11058</v>
      </c>
      <c r="B10988" s="1" t="str">
        <f t="shared" si="171"/>
        <v>middle tennessee e m c</v>
      </c>
      <c r="C10988" s="1" t="b">
        <f>IF(D10988&lt;&gt;"",IF(COUNTIF($D$2:D10987, D10988), INDEX($A$2:$D$100000, MATCH(D10988, $D$2:D10987,0),1), FALSE), FALSE)</f>
        <v>0</v>
      </c>
      <c r="F10988" s="1" t="b">
        <f>IF(G10988&lt;&gt;"", IF(COUNTIF($G$2:G10987, G10988), INDEX($A$2:$G$100000, MATCH(G10988, $G$2:G10987,0),1), FALSE), FALSE)</f>
        <v>0</v>
      </c>
      <c r="G10988" s="1">
        <v>12470</v>
      </c>
      <c r="H10988" s="1" t="s">
        <v>10738</v>
      </c>
    </row>
    <row r="10989" spans="1:8" x14ac:dyDescent="0.2">
      <c r="A10989" s="1">
        <v>11059</v>
      </c>
      <c r="B10989" s="1" t="str">
        <f t="shared" si="171"/>
        <v>middle georgia el member corp</v>
      </c>
      <c r="C10989" s="1" t="b">
        <f>IF(D10989&lt;&gt;"",IF(COUNTIF($D$2:D10988, D10989), INDEX($A$2:$D$100000, MATCH(D10989, $D$2:D10988,0),1), FALSE), FALSE)</f>
        <v>0</v>
      </c>
      <c r="F10989" s="1" t="b">
        <f>IF(G10989&lt;&gt;"", IF(COUNTIF($G$2:G10988, G10989), INDEX($A$2:$G$100000, MATCH(G10989, $G$2:G10988,0),1), FALSE), FALSE)</f>
        <v>0</v>
      </c>
      <c r="G10989" s="1">
        <v>12472</v>
      </c>
      <c r="H10989" s="1" t="s">
        <v>10739</v>
      </c>
    </row>
    <row r="10990" spans="1:8" x14ac:dyDescent="0.2">
      <c r="A10990" s="1">
        <v>11060</v>
      </c>
      <c r="B10990" s="1" t="str">
        <f t="shared" si="171"/>
        <v>middleborough town of</v>
      </c>
      <c r="C10990" s="1" t="b">
        <f>IF(D10990&lt;&gt;"",IF(COUNTIF($D$2:D10989, D10990), INDEX($A$2:$D$100000, MATCH(D10990, $D$2:D10989,0),1), FALSE), FALSE)</f>
        <v>0</v>
      </c>
      <c r="F10990" s="1" t="b">
        <f>IF(G10990&lt;&gt;"", IF(COUNTIF($G$2:G10989, G10990), INDEX($A$2:$G$100000, MATCH(G10990, $G$2:G10989,0),1), FALSE), FALSE)</f>
        <v>0</v>
      </c>
      <c r="G10990" s="1">
        <v>12473</v>
      </c>
      <c r="H10990" s="1" t="s">
        <v>10740</v>
      </c>
    </row>
    <row r="10991" spans="1:8" x14ac:dyDescent="0.2">
      <c r="A10991" s="1">
        <v>11061</v>
      </c>
      <c r="B10991" s="1" t="str">
        <f t="shared" si="171"/>
        <v>middletown borough of</v>
      </c>
      <c r="C10991" s="1" t="b">
        <f>IF(D10991&lt;&gt;"",IF(COUNTIF($D$2:D10990, D10991), INDEX($A$2:$D$100000, MATCH(D10991, $D$2:D10990,0),1), FALSE), FALSE)</f>
        <v>0</v>
      </c>
      <c r="F10991" s="1" t="b">
        <f>IF(G10991&lt;&gt;"", IF(COUNTIF($G$2:G10990, G10991), INDEX($A$2:$G$100000, MATCH(G10991, $G$2:G10990,0),1), FALSE), FALSE)</f>
        <v>0</v>
      </c>
      <c r="G10991" s="1">
        <v>12474</v>
      </c>
      <c r="H10991" s="1" t="s">
        <v>10741</v>
      </c>
    </row>
    <row r="10992" spans="1:8" x14ac:dyDescent="0.2">
      <c r="A10992" s="1">
        <v>11062</v>
      </c>
      <c r="B10992" s="1" t="str">
        <f t="shared" si="171"/>
        <v>middletown town of</v>
      </c>
      <c r="C10992" s="1" t="b">
        <f>IF(D10992&lt;&gt;"",IF(COUNTIF($D$2:D10991, D10992), INDEX($A$2:$D$100000, MATCH(D10992, $D$2:D10991,0),1), FALSE), FALSE)</f>
        <v>0</v>
      </c>
      <c r="F10992" s="1" t="b">
        <f>IF(G10992&lt;&gt;"", IF(COUNTIF($G$2:G10991, G10992), INDEX($A$2:$G$100000, MATCH(G10992, $G$2:G10991,0),1), FALSE), FALSE)</f>
        <v>0</v>
      </c>
      <c r="G10992" s="1">
        <v>12476</v>
      </c>
      <c r="H10992" s="1" t="s">
        <v>10742</v>
      </c>
    </row>
    <row r="10993" spans="1:8" x14ac:dyDescent="0.2">
      <c r="A10993" s="1">
        <v>11063</v>
      </c>
      <c r="B10993" s="1" t="str">
        <f t="shared" si="171"/>
        <v>middleton city of</v>
      </c>
      <c r="C10993" s="1" t="b">
        <f>IF(D10993&lt;&gt;"",IF(COUNTIF($D$2:D10992, D10993), INDEX($A$2:$D$100000, MATCH(D10993, $D$2:D10992,0),1), FALSE), FALSE)</f>
        <v>0</v>
      </c>
      <c r="F10993" s="1" t="b">
        <f>IF(G10993&lt;&gt;"", IF(COUNTIF($G$2:G10992, G10993), INDEX($A$2:$G$100000, MATCH(G10993, $G$2:G10992,0),1), FALSE), FALSE)</f>
        <v>0</v>
      </c>
      <c r="G10993" s="1">
        <v>12477</v>
      </c>
      <c r="H10993" s="1" t="s">
        <v>10743</v>
      </c>
    </row>
    <row r="10994" spans="1:8" x14ac:dyDescent="0.2">
      <c r="A10994" s="1">
        <v>11064</v>
      </c>
      <c r="B10994" s="1" t="str">
        <f t="shared" si="171"/>
        <v>middletown town of</v>
      </c>
      <c r="C10994" s="1" t="b">
        <f>IF(D10994&lt;&gt;"",IF(COUNTIF($D$2:D10993, D10994), INDEX($A$2:$D$100000, MATCH(D10994, $D$2:D10993,0),1), FALSE), FALSE)</f>
        <v>0</v>
      </c>
      <c r="F10994" s="1" t="b">
        <f>IF(G10994&lt;&gt;"", IF(COUNTIF($G$2:G10993, G10994), INDEX($A$2:$G$100000, MATCH(G10994, $G$2:G10993,0),1), FALSE), FALSE)</f>
        <v>0</v>
      </c>
      <c r="G10994" s="1">
        <v>12478</v>
      </c>
      <c r="H10994" s="1" t="s">
        <v>10742</v>
      </c>
    </row>
    <row r="10995" spans="1:8" x14ac:dyDescent="0.2">
      <c r="A10995" s="1">
        <v>11065</v>
      </c>
      <c r="B10995" s="1" t="str">
        <f t="shared" si="171"/>
        <v>middle kuskokwim elec coop inc</v>
      </c>
      <c r="C10995" s="1" t="b">
        <f>IF(D10995&lt;&gt;"",IF(COUNTIF($D$2:D10994, D10995), INDEX($A$2:$D$100000, MATCH(D10995, $D$2:D10994,0),1), FALSE), FALSE)</f>
        <v>0</v>
      </c>
      <c r="F10995" s="1" t="b">
        <f>IF(G10995&lt;&gt;"", IF(COUNTIF($G$2:G10994, G10995), INDEX($A$2:$G$100000, MATCH(G10995, $G$2:G10994,0),1), FALSE), FALSE)</f>
        <v>0</v>
      </c>
      <c r="G10995" s="1">
        <v>12485</v>
      </c>
      <c r="H10995" s="1" t="s">
        <v>10744</v>
      </c>
    </row>
    <row r="10996" spans="1:8" x14ac:dyDescent="0.2">
      <c r="A10996" s="1">
        <v>11066</v>
      </c>
      <c r="B10996" s="1" t="str">
        <f t="shared" si="171"/>
        <v>michigan automotive research</v>
      </c>
      <c r="C10996" s="1" t="b">
        <f>IF(D10996&lt;&gt;"",IF(COUNTIF($D$2:D10995, D10996), INDEX($A$2:$D$100000, MATCH(D10996, $D$2:D10995,0),1), FALSE), FALSE)</f>
        <v>0</v>
      </c>
      <c r="F10996" s="1" t="b">
        <f>IF(G10996&lt;&gt;"", IF(COUNTIF($G$2:G10995, G10996), INDEX($A$2:$G$100000, MATCH(G10996, $G$2:G10995,0),1), FALSE), FALSE)</f>
        <v>0</v>
      </c>
      <c r="G10996" s="1">
        <v>12496</v>
      </c>
      <c r="H10996" s="1" t="s">
        <v>10745</v>
      </c>
    </row>
    <row r="10997" spans="1:8" x14ac:dyDescent="0.2">
      <c r="A10997" s="1">
        <v>11067</v>
      </c>
      <c r="B10997" s="1" t="str">
        <f t="shared" si="171"/>
        <v>energy services inc</v>
      </c>
      <c r="C10997" s="1" t="b">
        <f>IF(D10997&lt;&gt;"",IF(COUNTIF($D$2:D10996, D10997), INDEX($A$2:$D$100000, MATCH(D10997, $D$2:D10996,0),1), FALSE), FALSE)</f>
        <v>0</v>
      </c>
      <c r="F10997" s="1" t="b">
        <f>IF(G10997&lt;&gt;"", IF(COUNTIF($G$2:G10996, G10997), INDEX($A$2:$G$100000, MATCH(G10997, $G$2:G10996,0),1), FALSE), FALSE)</f>
        <v>0</v>
      </c>
      <c r="G10997" s="1">
        <v>12506</v>
      </c>
      <c r="H10997" s="1" t="s">
        <v>10746</v>
      </c>
    </row>
    <row r="10998" spans="1:8" x14ac:dyDescent="0.2">
      <c r="A10998" s="1">
        <v>11068</v>
      </c>
      <c r="B10998" s="1" t="str">
        <f t="shared" si="171"/>
        <v>midwest electric coop inc</v>
      </c>
      <c r="C10998" s="1" t="b">
        <f>IF(D10998&lt;&gt;"",IF(COUNTIF($D$2:D10997, D10998), INDEX($A$2:$D$100000, MATCH(D10998, $D$2:D10997,0),1), FALSE), FALSE)</f>
        <v>0</v>
      </c>
      <c r="F10998" s="1" t="b">
        <f>IF(G10998&lt;&gt;"", IF(COUNTIF($G$2:G10997, G10998), INDEX($A$2:$G$100000, MATCH(G10998, $G$2:G10997,0),1), FALSE), FALSE)</f>
        <v>0</v>
      </c>
      <c r="G10998" s="1">
        <v>12507</v>
      </c>
      <c r="H10998" s="1" t="s">
        <v>10747</v>
      </c>
    </row>
    <row r="10999" spans="1:8" x14ac:dyDescent="0.2">
      <c r="A10999" s="1">
        <v>11069</v>
      </c>
      <c r="B10999" s="1" t="str">
        <f t="shared" si="171"/>
        <v>midwest electric inc</v>
      </c>
      <c r="C10999" s="1" t="b">
        <f>IF(D10999&lt;&gt;"",IF(COUNTIF($D$2:D10998, D10999), INDEX($A$2:$D$100000, MATCH(D10999, $D$2:D10998,0),1), FALSE), FALSE)</f>
        <v>0</v>
      </c>
      <c r="F10999" s="1" t="b">
        <f>IF(G10999&lt;&gt;"", IF(COUNTIF($G$2:G10998, G10999), INDEX($A$2:$G$100000, MATCH(G10999, $G$2:G10998,0),1), FALSE), FALSE)</f>
        <v>0</v>
      </c>
      <c r="G10999" s="1">
        <v>12515</v>
      </c>
      <c r="H10999" s="1" t="s">
        <v>10748</v>
      </c>
    </row>
    <row r="11000" spans="1:8" x14ac:dyDescent="0.2">
      <c r="A11000" s="1">
        <v>11070</v>
      </c>
      <c r="B11000" s="1" t="str">
        <f t="shared" si="171"/>
        <v>mifflinburg borough of</v>
      </c>
      <c r="C11000" s="1" t="b">
        <f>IF(D11000&lt;&gt;"",IF(COUNTIF($D$2:D10999, D11000), INDEX($A$2:$D$100000, MATCH(D11000, $D$2:D10999,0),1), FALSE), FALSE)</f>
        <v>0</v>
      </c>
      <c r="F11000" s="1" t="b">
        <f>IF(G11000&lt;&gt;"", IF(COUNTIF($G$2:G10999, G11000), INDEX($A$2:$G$100000, MATCH(G11000, $G$2:G10999,0),1), FALSE), FALSE)</f>
        <v>0</v>
      </c>
      <c r="G11000" s="1">
        <v>12523</v>
      </c>
      <c r="H11000" s="1" t="s">
        <v>10749</v>
      </c>
    </row>
    <row r="11001" spans="1:8" x14ac:dyDescent="0.2">
      <c r="A11001" s="1">
        <v>11071</v>
      </c>
      <c r="B11001" s="1" t="str">
        <f t="shared" si="171"/>
        <v>milan city of</v>
      </c>
      <c r="C11001" s="1" t="b">
        <f>IF(D11001&lt;&gt;"",IF(COUNTIF($D$2:D11000, D11001), INDEX($A$2:$D$100000, MATCH(D11001, $D$2:D11000,0),1), FALSE), FALSE)</f>
        <v>0</v>
      </c>
      <c r="F11001" s="1" t="b">
        <f>IF(G11001&lt;&gt;"", IF(COUNTIF($G$2:G11000, G11001), INDEX($A$2:$G$100000, MATCH(G11001, $G$2:G11000,0),1), FALSE), FALSE)</f>
        <v>0</v>
      </c>
      <c r="G11001" s="1">
        <v>12531</v>
      </c>
      <c r="H11001" s="1" t="s">
        <v>10750</v>
      </c>
    </row>
    <row r="11002" spans="1:8" x14ac:dyDescent="0.2">
      <c r="A11002" s="1">
        <v>11072</v>
      </c>
      <c r="B11002" s="1" t="str">
        <f t="shared" si="171"/>
        <v>milan city of</v>
      </c>
      <c r="C11002" s="1" t="b">
        <f>IF(D11002&lt;&gt;"",IF(COUNTIF($D$2:D11001, D11002), INDEX($A$2:$D$100000, MATCH(D11002, $D$2:D11001,0),1), FALSE), FALSE)</f>
        <v>0</v>
      </c>
      <c r="F11002" s="1" t="b">
        <f>IF(G11002&lt;&gt;"", IF(COUNTIF($G$2:G11001, G11002), INDEX($A$2:$G$100000, MATCH(G11002, $G$2:G11001,0),1), FALSE), FALSE)</f>
        <v>0</v>
      </c>
      <c r="G11002" s="1">
        <v>12532</v>
      </c>
      <c r="H11002" s="1" t="s">
        <v>10750</v>
      </c>
    </row>
    <row r="11003" spans="1:8" x14ac:dyDescent="0.2">
      <c r="A11003" s="1">
        <v>11073</v>
      </c>
      <c r="B11003" s="1" t="str">
        <f t="shared" si="171"/>
        <v>milan village of</v>
      </c>
      <c r="C11003" s="1" t="b">
        <f>IF(D11003&lt;&gt;"",IF(COUNTIF($D$2:D11002, D11003), INDEX($A$2:$D$100000, MATCH(D11003, $D$2:D11002,0),1), FALSE), FALSE)</f>
        <v>0</v>
      </c>
      <c r="F11003" s="1" t="b">
        <f>IF(G11003&lt;&gt;"", IF(COUNTIF($G$2:G11002, G11003), INDEX($A$2:$G$100000, MATCH(G11003, $G$2:G11002,0),1), FALSE), FALSE)</f>
        <v>0</v>
      </c>
      <c r="G11003" s="1">
        <v>12533</v>
      </c>
      <c r="H11003" s="1" t="s">
        <v>10751</v>
      </c>
    </row>
    <row r="11004" spans="1:8" x14ac:dyDescent="0.2">
      <c r="A11004" s="1">
        <v>11074</v>
      </c>
      <c r="B11004" s="1" t="str">
        <f t="shared" si="171"/>
        <v>midwest electric member corp</v>
      </c>
      <c r="C11004" s="1" t="b">
        <f>IF(D11004&lt;&gt;"",IF(COUNTIF($D$2:D11003, D11004), INDEX($A$2:$D$100000, MATCH(D11004, $D$2:D11003,0),1), FALSE), FALSE)</f>
        <v>0</v>
      </c>
      <c r="F11004" s="1" t="b">
        <f>IF(G11004&lt;&gt;"", IF(COUNTIF($G$2:G11003, G11004), INDEX($A$2:$G$100000, MATCH(G11004, $G$2:G11003,0),1), FALSE), FALSE)</f>
        <v>0</v>
      </c>
      <c r="G11004" s="1">
        <v>12539</v>
      </c>
      <c r="H11004" s="1" t="s">
        <v>10752</v>
      </c>
    </row>
    <row r="11005" spans="1:8" x14ac:dyDescent="0.2">
      <c r="A11005" s="1">
        <v>11075</v>
      </c>
      <c r="B11005" s="1" t="str">
        <f t="shared" si="171"/>
        <v>milford city of</v>
      </c>
      <c r="C11005" s="1" t="b">
        <f>IF(D11005&lt;&gt;"",IF(COUNTIF($D$2:D11004, D11005), INDEX($A$2:$D$100000, MATCH(D11005, $D$2:D11004,0),1), FALSE), FALSE)</f>
        <v>0</v>
      </c>
      <c r="F11005" s="1" t="b">
        <f>IF(G11005&lt;&gt;"", IF(COUNTIF($G$2:G11004, G11005), INDEX($A$2:$G$100000, MATCH(G11005, $G$2:G11004,0),1), FALSE), FALSE)</f>
        <v>0</v>
      </c>
      <c r="G11005" s="1">
        <v>12540</v>
      </c>
      <c r="H11005" s="1" t="s">
        <v>10753</v>
      </c>
    </row>
    <row r="11006" spans="1:8" x14ac:dyDescent="0.2">
      <c r="A11006" s="1">
        <v>11076</v>
      </c>
      <c r="B11006" s="1" t="str">
        <f t="shared" si="171"/>
        <v>mille lacs electric coop</v>
      </c>
      <c r="C11006" s="1" t="b">
        <f>IF(D11006&lt;&gt;"",IF(COUNTIF($D$2:D11005, D11006), INDEX($A$2:$D$100000, MATCH(D11006, $D$2:D11005,0),1), FALSE), FALSE)</f>
        <v>0</v>
      </c>
      <c r="F11006" s="1" t="b">
        <f>IF(G11006&lt;&gt;"", IF(COUNTIF($G$2:G11005, G11006), INDEX($A$2:$G$100000, MATCH(G11006, $G$2:G11005,0),1), FALSE), FALSE)</f>
        <v>0</v>
      </c>
      <c r="G11006" s="1">
        <v>12546</v>
      </c>
      <c r="H11006" s="1" t="s">
        <v>10754</v>
      </c>
    </row>
    <row r="11007" spans="1:8" x14ac:dyDescent="0.2">
      <c r="A11007" s="1">
        <v>11077</v>
      </c>
      <c r="B11007" s="1" t="str">
        <f t="shared" si="171"/>
        <v>midwest statutory trust</v>
      </c>
      <c r="C11007" s="1" t="b">
        <f>IF(D11007&lt;&gt;"",IF(COUNTIF($D$2:D11006, D11007), INDEX($A$2:$D$100000, MATCH(D11007, $D$2:D11006,0),1), FALSE), FALSE)</f>
        <v>0</v>
      </c>
      <c r="F11007" s="1" t="b">
        <f>IF(G11007&lt;&gt;"", IF(COUNTIF($G$2:G11006, G11007), INDEX($A$2:$G$100000, MATCH(G11007, $G$2:G11006,0),1), FALSE), FALSE)</f>
        <v>0</v>
      </c>
      <c r="G11007" s="1">
        <v>12574</v>
      </c>
      <c r="H11007" s="1" t="s">
        <v>10755</v>
      </c>
    </row>
    <row r="11008" spans="1:8" x14ac:dyDescent="0.2">
      <c r="A11008" s="1">
        <v>11078</v>
      </c>
      <c r="B11008" s="1" t="str">
        <f t="shared" si="171"/>
        <v>mirant neenah llc</v>
      </c>
      <c r="C11008" s="1" t="b">
        <f>IF(D11008&lt;&gt;"",IF(COUNTIF($D$2:D11007, D11008), INDEX($A$2:$D$100000, MATCH(D11008, $D$2:D11007,0),1), FALSE), FALSE)</f>
        <v>0</v>
      </c>
      <c r="F11008" s="1" t="b">
        <f>IF(G11008&lt;&gt;"", IF(COUNTIF($G$2:G11007, G11008), INDEX($A$2:$G$100000, MATCH(G11008, $G$2:G11007,0),1), FALSE), FALSE)</f>
        <v>0</v>
      </c>
      <c r="G11008" s="1">
        <v>12579</v>
      </c>
      <c r="H11008" s="1" t="s">
        <v>10756</v>
      </c>
    </row>
    <row r="11009" spans="1:8" x14ac:dyDescent="0.2">
      <c r="A11009" s="1">
        <v>11079</v>
      </c>
      <c r="B11009" s="1" t="str">
        <f t="shared" si="171"/>
        <v>miller city of</v>
      </c>
      <c r="C11009" s="1" t="b">
        <f>IF(D11009&lt;&gt;"",IF(COUNTIF($D$2:D11008, D11009), INDEX($A$2:$D$100000, MATCH(D11009, $D$2:D11008,0),1), FALSE), FALSE)</f>
        <v>0</v>
      </c>
      <c r="F11009" s="1" t="b">
        <f>IF(G11009&lt;&gt;"", IF(COUNTIF($G$2:G11008, G11009), INDEX($A$2:$G$100000, MATCH(G11009, $G$2:G11008,0),1), FALSE), FALSE)</f>
        <v>0</v>
      </c>
      <c r="G11009" s="1">
        <v>12580</v>
      </c>
      <c r="H11009" s="1" t="s">
        <v>10757</v>
      </c>
    </row>
    <row r="11010" spans="1:8" x14ac:dyDescent="0.2">
      <c r="A11010" s="1">
        <v>11080</v>
      </c>
      <c r="B11010" s="1" t="str">
        <f t="shared" ref="B11010:B11073" si="172">IF(H11010="",E11010,H11010)</f>
        <v>minwind ii, llc</v>
      </c>
      <c r="C11010" s="1" t="b">
        <f>IF(D11010&lt;&gt;"",IF(COUNTIF($D$2:D11009, D11010), INDEX($A$2:$D$100000, MATCH(D11010, $D$2:D11009,0),1), FALSE), FALSE)</f>
        <v>0</v>
      </c>
      <c r="F11010" s="1" t="b">
        <f>IF(G11010&lt;&gt;"", IF(COUNTIF($G$2:G11009, G11010), INDEX($A$2:$G$100000, MATCH(G11010, $G$2:G11009,0),1), FALSE), FALSE)</f>
        <v>0</v>
      </c>
      <c r="G11010" s="1">
        <v>12583</v>
      </c>
      <c r="H11010" s="1" t="s">
        <v>10758</v>
      </c>
    </row>
    <row r="11011" spans="1:8" x14ac:dyDescent="0.2">
      <c r="A11011" s="1">
        <v>11081</v>
      </c>
      <c r="B11011" s="1" t="str">
        <f t="shared" si="172"/>
        <v>millennium inorganic chemicals</v>
      </c>
      <c r="C11011" s="1" t="b">
        <f>IF(D11011&lt;&gt;"",IF(COUNTIF($D$2:D11010, D11011), INDEX($A$2:$D$100000, MATCH(D11011, $D$2:D11010,0),1), FALSE), FALSE)</f>
        <v>0</v>
      </c>
      <c r="F11011" s="1" t="b">
        <f>IF(G11011&lt;&gt;"", IF(COUNTIF($G$2:G11010, G11011), INDEX($A$2:$G$100000, MATCH(G11011, $G$2:G11010,0),1), FALSE), FALSE)</f>
        <v>0</v>
      </c>
      <c r="G11011" s="1">
        <v>12596</v>
      </c>
      <c r="H11011" s="1" t="s">
        <v>10759</v>
      </c>
    </row>
    <row r="11012" spans="1:8" x14ac:dyDescent="0.2">
      <c r="A11012" s="1">
        <v>11082</v>
      </c>
      <c r="B11012" s="1" t="str">
        <f t="shared" si="172"/>
        <v>milltown borough of</v>
      </c>
      <c r="C11012" s="1" t="b">
        <f>IF(D11012&lt;&gt;"",IF(COUNTIF($D$2:D11011, D11012), INDEX($A$2:$D$100000, MATCH(D11012, $D$2:D11011,0),1), FALSE), FALSE)</f>
        <v>0</v>
      </c>
      <c r="F11012" s="1" t="b">
        <f>IF(G11012&lt;&gt;"", IF(COUNTIF($G$2:G11011, G11012), INDEX($A$2:$G$100000, MATCH(G11012, $G$2:G11011,0),1), FALSE), FALSE)</f>
        <v>0</v>
      </c>
      <c r="G11012" s="1">
        <v>12608</v>
      </c>
      <c r="H11012" s="1" t="s">
        <v>10760</v>
      </c>
    </row>
    <row r="11013" spans="1:8" x14ac:dyDescent="0.2">
      <c r="A11013" s="1">
        <v>11083</v>
      </c>
      <c r="B11013" s="1" t="str">
        <f t="shared" si="172"/>
        <v>minidoka city of</v>
      </c>
      <c r="C11013" s="1" t="b">
        <f>IF(D11013&lt;&gt;"",IF(COUNTIF($D$2:D11012, D11013), INDEX($A$2:$D$100000, MATCH(D11013, $D$2:D11012,0),1), FALSE), FALSE)</f>
        <v>0</v>
      </c>
      <c r="F11013" s="1" t="b">
        <f>IF(G11013&lt;&gt;"", IF(COUNTIF($G$2:G11012, G11013), INDEX($A$2:$G$100000, MATCH(G11013, $G$2:G11012,0),1), FALSE), FALSE)</f>
        <v>0</v>
      </c>
      <c r="G11013" s="1">
        <v>12609</v>
      </c>
      <c r="H11013" s="1" t="s">
        <v>10761</v>
      </c>
    </row>
    <row r="11014" spans="1:8" x14ac:dyDescent="0.2">
      <c r="A11014" s="1">
        <v>11084</v>
      </c>
      <c r="B11014" s="1" t="str">
        <f t="shared" si="172"/>
        <v>milton-freewater city of</v>
      </c>
      <c r="C11014" s="1" t="b">
        <f>IF(D11014&lt;&gt;"",IF(COUNTIF($D$2:D11013, D11014), INDEX($A$2:$D$100000, MATCH(D11014, $D$2:D11013,0),1), FALSE), FALSE)</f>
        <v>0</v>
      </c>
      <c r="F11014" s="1" t="b">
        <f>IF(G11014&lt;&gt;"", IF(COUNTIF($G$2:G11013, G11014), INDEX($A$2:$G$100000, MATCH(G11014, $G$2:G11013,0),1), FALSE), FALSE)</f>
        <v>0</v>
      </c>
      <c r="G11014" s="1">
        <v>12615</v>
      </c>
      <c r="H11014" s="1" t="s">
        <v>10762</v>
      </c>
    </row>
    <row r="11015" spans="1:8" x14ac:dyDescent="0.2">
      <c r="A11015" s="1">
        <v>11085</v>
      </c>
      <c r="B11015" s="1" t="str">
        <f t="shared" si="172"/>
        <v>milton city of</v>
      </c>
      <c r="C11015" s="1" t="b">
        <f>IF(D11015&lt;&gt;"",IF(COUNTIF($D$2:D11014, D11015), INDEX($A$2:$D$100000, MATCH(D11015, $D$2:D11014,0),1), FALSE), FALSE)</f>
        <v>0</v>
      </c>
      <c r="F11015" s="1" t="b">
        <f>IF(G11015&lt;&gt;"", IF(COUNTIF($G$2:G11014, G11015), INDEX($A$2:$G$100000, MATCH(G11015, $G$2:G11014,0),1), FALSE), FALSE)</f>
        <v>0</v>
      </c>
      <c r="G11015" s="1">
        <v>12616</v>
      </c>
      <c r="H11015" s="1" t="s">
        <v>10763</v>
      </c>
    </row>
    <row r="11016" spans="1:8" x14ac:dyDescent="0.2">
      <c r="A11016" s="1">
        <v>11086</v>
      </c>
      <c r="B11016" s="1" t="str">
        <f t="shared" si="172"/>
        <v>minden city of</v>
      </c>
      <c r="C11016" s="1" t="b">
        <f>IF(D11016&lt;&gt;"",IF(COUNTIF($D$2:D11015, D11016), INDEX($A$2:$D$100000, MATCH(D11016, $D$2:D11015,0),1), FALSE), FALSE)</f>
        <v>0</v>
      </c>
      <c r="F11016" s="1" t="b">
        <f>IF(G11016&lt;&gt;"", IF(COUNTIF($G$2:G11015, G11016), INDEX($A$2:$G$100000, MATCH(G11016, $G$2:G11015,0),1), FALSE), FALSE)</f>
        <v>0</v>
      </c>
      <c r="G11016" s="1">
        <v>12626</v>
      </c>
      <c r="H11016" s="1" t="s">
        <v>10764</v>
      </c>
    </row>
    <row r="11017" spans="1:8" x14ac:dyDescent="0.2">
      <c r="A11017" s="1">
        <v>11087</v>
      </c>
      <c r="B11017" s="1" t="str">
        <f t="shared" si="172"/>
        <v>mindenmines city of</v>
      </c>
      <c r="C11017" s="1" t="b">
        <f>IF(D11017&lt;&gt;"",IF(COUNTIF($D$2:D11016, D11017), INDEX($A$2:$D$100000, MATCH(D11017, $D$2:D11016,0),1), FALSE), FALSE)</f>
        <v>0</v>
      </c>
      <c r="F11017" s="1" t="b">
        <f>IF(G11017&lt;&gt;"", IF(COUNTIF($G$2:G11016, G11017), INDEX($A$2:$G$100000, MATCH(G11017, $G$2:G11016,0),1), FALSE), FALSE)</f>
        <v>0</v>
      </c>
      <c r="G11017" s="1">
        <v>12627</v>
      </c>
      <c r="H11017" s="1" t="s">
        <v>10765</v>
      </c>
    </row>
    <row r="11018" spans="1:8" x14ac:dyDescent="0.2">
      <c r="A11018" s="1">
        <v>11088</v>
      </c>
      <c r="B11018" s="1" t="str">
        <f t="shared" si="172"/>
        <v>maquoketa valley rrl elec coop</v>
      </c>
      <c r="C11018" s="1" t="b">
        <f>IF(D11018&lt;&gt;"",IF(COUNTIF($D$2:D11017, D11018), INDEX($A$2:$D$100000, MATCH(D11018, $D$2:D11017,0),1), FALSE), FALSE)</f>
        <v>0</v>
      </c>
      <c r="F11018" s="1" t="b">
        <f>IF(G11018&lt;&gt;"", IF(COUNTIF($G$2:G11017, G11018), INDEX($A$2:$G$100000, MATCH(G11018, $G$2:G11017,0),1), FALSE), FALSE)</f>
        <v>0</v>
      </c>
      <c r="G11018" s="1">
        <v>12642</v>
      </c>
      <c r="H11018" s="1" t="s">
        <v>10766</v>
      </c>
    </row>
    <row r="11019" spans="1:8" x14ac:dyDescent="0.2">
      <c r="A11019" s="1">
        <v>11089</v>
      </c>
      <c r="B11019" s="1" t="str">
        <f t="shared" si="172"/>
        <v>minnesota valley electric coop</v>
      </c>
      <c r="C11019" s="1" t="b">
        <f>IF(D11019&lt;&gt;"",IF(COUNTIF($D$2:D11018, D11019), INDEX($A$2:$D$100000, MATCH(D11019, $D$2:D11018,0),1), FALSE), FALSE)</f>
        <v>0</v>
      </c>
      <c r="F11019" s="1" t="b">
        <f>IF(G11019&lt;&gt;"", IF(COUNTIF($G$2:G11018, G11019), INDEX($A$2:$G$100000, MATCH(G11019, $G$2:G11018,0),1), FALSE), FALSE)</f>
        <v>0</v>
      </c>
      <c r="G11019" s="1">
        <v>12651</v>
      </c>
      <c r="H11019" s="1" t="s">
        <v>10767</v>
      </c>
    </row>
    <row r="11020" spans="1:8" x14ac:dyDescent="0.2">
      <c r="A11020" s="1">
        <v>11090</v>
      </c>
      <c r="B11020" s="1" t="str">
        <f t="shared" si="172"/>
        <v>mingo junction energy cntr llc</v>
      </c>
      <c r="C11020" s="1" t="b">
        <f>IF(D11020&lt;&gt;"",IF(COUNTIF($D$2:D11019, D11020), INDEX($A$2:$D$100000, MATCH(D11020, $D$2:D11019,0),1), FALSE), FALSE)</f>
        <v>0</v>
      </c>
      <c r="F11020" s="1" t="b">
        <f>IF(G11020&lt;&gt;"", IF(COUNTIF($G$2:G11019, G11020), INDEX($A$2:$G$100000, MATCH(G11020, $G$2:G11019,0),1), FALSE), FALSE)</f>
        <v>0</v>
      </c>
      <c r="G11020" s="1">
        <v>12655</v>
      </c>
      <c r="H11020" s="1" t="s">
        <v>10768</v>
      </c>
    </row>
    <row r="11021" spans="1:8" x14ac:dyDescent="0.2">
      <c r="A11021" s="1">
        <v>11091</v>
      </c>
      <c r="B11021" s="1" t="str">
        <f t="shared" si="172"/>
        <v>mission energy co</v>
      </c>
      <c r="C11021" s="1" t="b">
        <f>IF(D11021&lt;&gt;"",IF(COUNTIF($D$2:D11020, D11021), INDEX($A$2:$D$100000, MATCH(D11021, $D$2:D11020,0),1), FALSE), FALSE)</f>
        <v>0</v>
      </c>
      <c r="F11021" s="1" t="b">
        <f>IF(G11021&lt;&gt;"", IF(COUNTIF($G$2:G11020, G11021), INDEX($A$2:$G$100000, MATCH(G11021, $G$2:G11020,0),1), FALSE), FALSE)</f>
        <v>0</v>
      </c>
      <c r="G11021" s="1">
        <v>12657</v>
      </c>
      <c r="H11021" s="1" t="s">
        <v>10769</v>
      </c>
    </row>
    <row r="11022" spans="1:8" x14ac:dyDescent="0.2">
      <c r="A11022" s="1">
        <v>11092</v>
      </c>
      <c r="B11022" s="1" t="str">
        <f t="shared" si="172"/>
        <v>minster village of</v>
      </c>
      <c r="C11022" s="1" t="b">
        <f>IF(D11022&lt;&gt;"",IF(COUNTIF($D$2:D11021, D11022), INDEX($A$2:$D$100000, MATCH(D11022, $D$2:D11021,0),1), FALSE), FALSE)</f>
        <v>0</v>
      </c>
      <c r="F11022" s="1" t="b">
        <f>IF(G11022&lt;&gt;"", IF(COUNTIF($G$2:G11021, G11022), INDEX($A$2:$G$100000, MATCH(G11022, $G$2:G11021,0),1), FALSE), FALSE)</f>
        <v>0</v>
      </c>
      <c r="G11022" s="1">
        <v>12660</v>
      </c>
      <c r="H11022" s="1" t="s">
        <v>10770</v>
      </c>
    </row>
    <row r="11023" spans="1:8" x14ac:dyDescent="0.2">
      <c r="A11023" s="1">
        <v>11093</v>
      </c>
      <c r="B11023" s="1" t="str">
        <f t="shared" si="172"/>
        <v>mirant mid-atlantic serc llc</v>
      </c>
      <c r="C11023" s="1" t="b">
        <f>IF(D11023&lt;&gt;"",IF(COUNTIF($D$2:D11022, D11023), INDEX($A$2:$D$100000, MATCH(D11023, $D$2:D11022,0),1), FALSE), FALSE)</f>
        <v>0</v>
      </c>
      <c r="F11023" s="1" t="b">
        <f>IF(G11023&lt;&gt;"", IF(COUNTIF($G$2:G11022, G11023), INDEX($A$2:$G$100000, MATCH(G11023, $G$2:G11022,0),1), FALSE), FALSE)</f>
        <v>0</v>
      </c>
      <c r="G11023" s="1">
        <v>12664</v>
      </c>
      <c r="H11023" s="1" t="s">
        <v>10771</v>
      </c>
    </row>
    <row r="11024" spans="1:8" x14ac:dyDescent="0.2">
      <c r="A11024" s="1">
        <v>11094</v>
      </c>
      <c r="B11024" s="1" t="str">
        <f t="shared" si="172"/>
        <v>middletown lfg ltd</v>
      </c>
      <c r="C11024" s="1" t="b">
        <f>IF(D11024&lt;&gt;"",IF(COUNTIF($D$2:D11023, D11024), INDEX($A$2:$D$100000, MATCH(D11024, $D$2:D11023,0),1), FALSE), FALSE)</f>
        <v>0</v>
      </c>
      <c r="F11024" s="1" t="b">
        <f>IF(G11024&lt;&gt;"", IF(COUNTIF($G$2:G11023, G11024), INDEX($A$2:$G$100000, MATCH(G11024, $G$2:G11023,0),1), FALSE), FALSE)</f>
        <v>0</v>
      </c>
      <c r="G11024" s="1">
        <v>12669</v>
      </c>
      <c r="H11024" s="1" t="s">
        <v>10772</v>
      </c>
    </row>
    <row r="11025" spans="1:8" x14ac:dyDescent="0.2">
      <c r="A11025" s="1">
        <v>11095</v>
      </c>
      <c r="B11025" s="1" t="str">
        <f t="shared" si="172"/>
        <v>mishawaka city of</v>
      </c>
      <c r="C11025" s="1" t="b">
        <f>IF(D11025&lt;&gt;"",IF(COUNTIF($D$2:D11024, D11025), INDEX($A$2:$D$100000, MATCH(D11025, $D$2:D11024,0),1), FALSE), FALSE)</f>
        <v>0</v>
      </c>
      <c r="F11025" s="1" t="b">
        <f>IF(G11025&lt;&gt;"", IF(COUNTIF($G$2:G11024, G11025), INDEX($A$2:$G$100000, MATCH(G11025, $G$2:G11024,0),1), FALSE), FALSE)</f>
        <v>0</v>
      </c>
      <c r="G11025" s="1">
        <v>12674</v>
      </c>
      <c r="H11025" s="1" t="s">
        <v>10773</v>
      </c>
    </row>
    <row r="11026" spans="1:8" x14ac:dyDescent="0.2">
      <c r="A11026" s="1">
        <v>11096</v>
      </c>
      <c r="B11026" s="1" t="str">
        <f t="shared" si="172"/>
        <v>mississippi cnty elec coop inc</v>
      </c>
      <c r="C11026" s="1" t="b">
        <f>IF(D11026&lt;&gt;"",IF(COUNTIF($D$2:D11025, D11026), INDEX($A$2:$D$100000, MATCH(D11026, $D$2:D11025,0),1), FALSE), FALSE)</f>
        <v>0</v>
      </c>
      <c r="F11026" s="1" t="b">
        <f>IF(G11026&lt;&gt;"", IF(COUNTIF($G$2:G11025, G11026), INDEX($A$2:$G$100000, MATCH(G11026, $G$2:G11025,0),1), FALSE), FALSE)</f>
        <v>0</v>
      </c>
      <c r="G11026" s="1">
        <v>12681</v>
      </c>
      <c r="H11026" s="1" t="s">
        <v>10774</v>
      </c>
    </row>
    <row r="11027" spans="1:8" x14ac:dyDescent="0.2">
      <c r="A11027" s="1">
        <v>11097</v>
      </c>
      <c r="B11027" s="1" t="str">
        <f t="shared" si="172"/>
        <v>missoula electric coop inc</v>
      </c>
      <c r="C11027" s="1" t="b">
        <f>IF(D11027&lt;&gt;"",IF(COUNTIF($D$2:D11026, D11027), INDEX($A$2:$D$100000, MATCH(D11027, $D$2:D11026,0),1), FALSE), FALSE)</f>
        <v>0</v>
      </c>
      <c r="F11027" s="1" t="b">
        <f>IF(G11027&lt;&gt;"", IF(COUNTIF($G$2:G11026, G11027), INDEX($A$2:$G$100000, MATCH(G11027, $G$2:G11026,0),1), FALSE), FALSE)</f>
        <v>0</v>
      </c>
      <c r="G11027" s="1">
        <v>12692</v>
      </c>
      <c r="H11027" s="1" t="s">
        <v>10775</v>
      </c>
    </row>
    <row r="11028" spans="1:8" x14ac:dyDescent="0.2">
      <c r="A11028" s="1">
        <v>11098</v>
      </c>
      <c r="B11028" s="1" t="str">
        <f t="shared" si="172"/>
        <v>missouri public service comm</v>
      </c>
      <c r="C11028" s="1" t="b">
        <f>IF(D11028&lt;&gt;"",IF(COUNTIF($D$2:D11027, D11028), INDEX($A$2:$D$100000, MATCH(D11028, $D$2:D11027,0),1), FALSE), FALSE)</f>
        <v>0</v>
      </c>
      <c r="F11028" s="1" t="b">
        <f>IF(G11028&lt;&gt;"", IF(COUNTIF($G$2:G11027, G11028), INDEX($A$2:$G$100000, MATCH(G11028, $G$2:G11027,0),1), FALSE), FALSE)</f>
        <v>0</v>
      </c>
      <c r="G11028" s="1">
        <v>12695</v>
      </c>
      <c r="H11028" s="1" t="s">
        <v>10776</v>
      </c>
    </row>
    <row r="11029" spans="1:8" x14ac:dyDescent="0.2">
      <c r="A11029" s="1">
        <v>11099</v>
      </c>
      <c r="B11029" s="1" t="str">
        <f t="shared" si="172"/>
        <v>missouri rural electric coop</v>
      </c>
      <c r="C11029" s="1" t="b">
        <f>IF(D11029&lt;&gt;"",IF(COUNTIF($D$2:D11028, D11029), INDEX($A$2:$D$100000, MATCH(D11029, $D$2:D11028,0),1), FALSE), FALSE)</f>
        <v>0</v>
      </c>
      <c r="F11029" s="1" t="b">
        <f>IF(G11029&lt;&gt;"", IF(COUNTIF($G$2:G11028, G11029), INDEX($A$2:$G$100000, MATCH(G11029, $G$2:G11028,0),1), FALSE), FALSE)</f>
        <v>0</v>
      </c>
      <c r="G11029" s="1">
        <v>12700</v>
      </c>
      <c r="H11029" s="1" t="s">
        <v>10777</v>
      </c>
    </row>
    <row r="11030" spans="1:8" x14ac:dyDescent="0.2">
      <c r="A11030" s="1">
        <v>11100</v>
      </c>
      <c r="B11030" s="1" t="str">
        <f t="shared" si="172"/>
        <v>aera energy llc</v>
      </c>
      <c r="C11030" s="1" t="b">
        <f>IF(D11030&lt;&gt;"",IF(COUNTIF($D$2:D11029, D11030), INDEX($A$2:$D$100000, MATCH(D11030, $D$2:D11029,0),1), FALSE), FALSE)</f>
        <v>0</v>
      </c>
      <c r="F11030" s="1" t="b">
        <f>IF(G11030&lt;&gt;"", IF(COUNTIF($G$2:G11029, G11030), INDEX($A$2:$G$100000, MATCH(G11030, $G$2:G11029,0),1), FALSE), FALSE)</f>
        <v>0</v>
      </c>
      <c r="G11030" s="1">
        <v>12701</v>
      </c>
      <c r="H11030" s="1" t="s">
        <v>9088</v>
      </c>
    </row>
    <row r="11031" spans="1:8" x14ac:dyDescent="0.2">
      <c r="A11031" s="1">
        <v>11101</v>
      </c>
      <c r="B11031" s="1" t="str">
        <f t="shared" si="172"/>
        <v>aera energy llc</v>
      </c>
      <c r="C11031" s="1" t="b">
        <f>IF(D11031&lt;&gt;"",IF(COUNTIF($D$2:D11030, D11031), INDEX($A$2:$D$100000, MATCH(D11031, $D$2:D11030,0),1), FALSE), FALSE)</f>
        <v>0</v>
      </c>
      <c r="F11031" s="1" t="b">
        <f>IF(G11031&lt;&gt;"", IF(COUNTIF($G$2:G11030, G11031), INDEX($A$2:$G$100000, MATCH(G11031, $G$2:G11030,0),1), FALSE), FALSE)</f>
        <v>0</v>
      </c>
      <c r="G11031" s="1">
        <v>12702</v>
      </c>
      <c r="H11031" s="1" t="s">
        <v>9088</v>
      </c>
    </row>
    <row r="11032" spans="1:8" x14ac:dyDescent="0.2">
      <c r="A11032" s="1">
        <v>11102</v>
      </c>
      <c r="B11032" s="1" t="str">
        <f t="shared" si="172"/>
        <v>mirant wisconsin investts inc</v>
      </c>
      <c r="C11032" s="1" t="b">
        <f>IF(D11032&lt;&gt;"",IF(COUNTIF($D$2:D11031, D11032), INDEX($A$2:$D$100000, MATCH(D11032, $D$2:D11031,0),1), FALSE), FALSE)</f>
        <v>0</v>
      </c>
      <c r="F11032" s="1" t="b">
        <f>IF(G11032&lt;&gt;"", IF(COUNTIF($G$2:G11031, G11032), INDEX($A$2:$G$100000, MATCH(G11032, $G$2:G11031,0),1), FALSE), FALSE)</f>
        <v>0</v>
      </c>
      <c r="G11032" s="1">
        <v>12705</v>
      </c>
      <c r="H11032" s="1" t="s">
        <v>10778</v>
      </c>
    </row>
    <row r="11033" spans="1:8" x14ac:dyDescent="0.2">
      <c r="A11033" s="1">
        <v>11103</v>
      </c>
      <c r="B11033" s="1" t="str">
        <f t="shared" si="172"/>
        <v>mitchell electric member corp</v>
      </c>
      <c r="C11033" s="1" t="b">
        <f>IF(D11033&lt;&gt;"",IF(COUNTIF($D$2:D11032, D11033), INDEX($A$2:$D$100000, MATCH(D11033, $D$2:D11032,0),1), FALSE), FALSE)</f>
        <v>0</v>
      </c>
      <c r="F11033" s="1" t="b">
        <f>IF(G11033&lt;&gt;"", IF(COUNTIF($G$2:G11032, G11033), INDEX($A$2:$G$100000, MATCH(G11033, $G$2:G11032,0),1), FALSE), FALSE)</f>
        <v>0</v>
      </c>
      <c r="G11033" s="1">
        <v>12706</v>
      </c>
      <c r="H11033" s="1" t="s">
        <v>10779</v>
      </c>
    </row>
    <row r="11034" spans="1:8" x14ac:dyDescent="0.2">
      <c r="A11034" s="1">
        <v>11104</v>
      </c>
      <c r="B11034" s="1" t="str">
        <f t="shared" si="172"/>
        <v>mitchell city of</v>
      </c>
      <c r="C11034" s="1" t="b">
        <f>IF(D11034&lt;&gt;"",IF(COUNTIF($D$2:D11033, D11034), INDEX($A$2:$D$100000, MATCH(D11034, $D$2:D11033,0),1), FALSE), FALSE)</f>
        <v>0</v>
      </c>
      <c r="F11034" s="1" t="b">
        <f>IF(G11034&lt;&gt;"", IF(COUNTIF($G$2:G11033, G11034), INDEX($A$2:$G$100000, MATCH(G11034, $G$2:G11033,0),1), FALSE), FALSE)</f>
        <v>0</v>
      </c>
      <c r="G11034" s="1">
        <v>12717</v>
      </c>
      <c r="H11034" s="1" t="s">
        <v>10780</v>
      </c>
    </row>
    <row r="11035" spans="1:8" x14ac:dyDescent="0.2">
      <c r="A11035" s="1">
        <v>11105</v>
      </c>
      <c r="B11035" s="1" t="str">
        <f t="shared" si="172"/>
        <v>mitex inc.</v>
      </c>
      <c r="C11035" s="1" t="b">
        <f>IF(D11035&lt;&gt;"",IF(COUNTIF($D$2:D11034, D11035), INDEX($A$2:$D$100000, MATCH(D11035, $D$2:D11034,0),1), FALSE), FALSE)</f>
        <v>0</v>
      </c>
      <c r="F11035" s="1" t="b">
        <f>IF(G11035&lt;&gt;"", IF(COUNTIF($G$2:G11034, G11035), INDEX($A$2:$G$100000, MATCH(G11035, $G$2:G11034,0),1), FALSE), FALSE)</f>
        <v>0</v>
      </c>
      <c r="G11035" s="1">
        <v>12729</v>
      </c>
      <c r="H11035" s="1" t="s">
        <v>10781</v>
      </c>
    </row>
    <row r="11036" spans="1:8" x14ac:dyDescent="0.2">
      <c r="A11036" s="1">
        <v>11106</v>
      </c>
      <c r="B11036" s="1" t="str">
        <f t="shared" si="172"/>
        <v>modern electric water co</v>
      </c>
      <c r="C11036" s="1" t="b">
        <f>IF(D11036&lt;&gt;"",IF(COUNTIF($D$2:D11035, D11036), INDEX($A$2:$D$100000, MATCH(D11036, $D$2:D11035,0),1), FALSE), FALSE)</f>
        <v>0</v>
      </c>
      <c r="F11036" s="1" t="b">
        <f>IF(G11036&lt;&gt;"", IF(COUNTIF($G$2:G11035, G11036), INDEX($A$2:$G$100000, MATCH(G11036, $G$2:G11035,0),1), FALSE), FALSE)</f>
        <v>0</v>
      </c>
      <c r="G11036" s="1">
        <v>12744</v>
      </c>
      <c r="H11036" s="1" t="s">
        <v>10782</v>
      </c>
    </row>
    <row r="11037" spans="1:8" x14ac:dyDescent="0.2">
      <c r="A11037" s="1">
        <v>11107</v>
      </c>
      <c r="B11037" s="1" t="str">
        <f t="shared" si="172"/>
        <v>mohawk municipal comm</v>
      </c>
      <c r="C11037" s="1" t="b">
        <f>IF(D11037&lt;&gt;"",IF(COUNTIF($D$2:D11036, D11037), INDEX($A$2:$D$100000, MATCH(D11037, $D$2:D11036,0),1), FALSE), FALSE)</f>
        <v>0</v>
      </c>
      <c r="F11037" s="1" t="b">
        <f>IF(G11037&lt;&gt;"", IF(COUNTIF($G$2:G11036, G11037), INDEX($A$2:$G$100000, MATCH(G11037, $G$2:G11036,0),1), FALSE), FALSE)</f>
        <v>0</v>
      </c>
      <c r="G11037" s="1">
        <v>12759</v>
      </c>
      <c r="H11037" s="1" t="s">
        <v>10783</v>
      </c>
    </row>
    <row r="11038" spans="1:8" x14ac:dyDescent="0.2">
      <c r="A11038" s="1">
        <v>11108</v>
      </c>
      <c r="B11038" s="1" t="str">
        <f t="shared" si="172"/>
        <v>molokai electric co ltd</v>
      </c>
      <c r="C11038" s="1" t="b">
        <f>IF(D11038&lt;&gt;"",IF(COUNTIF($D$2:D11037, D11038), INDEX($A$2:$D$100000, MATCH(D11038, $D$2:D11037,0),1), FALSE), FALSE)</f>
        <v>0</v>
      </c>
      <c r="F11038" s="1" t="b">
        <f>IF(G11038&lt;&gt;"", IF(COUNTIF($G$2:G11037, G11038), INDEX($A$2:$G$100000, MATCH(G11038, $G$2:G11037,0),1), FALSE), FALSE)</f>
        <v>0</v>
      </c>
      <c r="G11038" s="1">
        <v>12767</v>
      </c>
      <c r="H11038" s="1" t="s">
        <v>10784</v>
      </c>
    </row>
    <row r="11039" spans="1:8" x14ac:dyDescent="0.2">
      <c r="A11039" s="1">
        <v>11109</v>
      </c>
      <c r="B11039" s="1" t="str">
        <f t="shared" si="172"/>
        <v>monona county rural elec coop</v>
      </c>
      <c r="C11039" s="1" t="b">
        <f>IF(D11039&lt;&gt;"",IF(COUNTIF($D$2:D11038, D11039), INDEX($A$2:$D$100000, MATCH(D11039, $D$2:D11038,0),1), FALSE), FALSE)</f>
        <v>0</v>
      </c>
      <c r="F11039" s="1" t="b">
        <f>IF(G11039&lt;&gt;"", IF(COUNTIF($G$2:G11038, G11039), INDEX($A$2:$G$100000, MATCH(G11039, $G$2:G11038,0),1), FALSE), FALSE)</f>
        <v>0</v>
      </c>
      <c r="G11039" s="1">
        <v>12774</v>
      </c>
      <c r="H11039" s="1" t="s">
        <v>10785</v>
      </c>
    </row>
    <row r="11040" spans="1:8" x14ac:dyDescent="0.2">
      <c r="A11040" s="1">
        <v>11110</v>
      </c>
      <c r="B11040" s="1" t="str">
        <f t="shared" si="172"/>
        <v>monett city of</v>
      </c>
      <c r="C11040" s="1" t="b">
        <f>IF(D11040&lt;&gt;"",IF(COUNTIF($D$2:D11039, D11040), INDEX($A$2:$D$100000, MATCH(D11040, $D$2:D11039,0),1), FALSE), FALSE)</f>
        <v>0</v>
      </c>
      <c r="F11040" s="1" t="b">
        <f>IF(G11040&lt;&gt;"", IF(COUNTIF($G$2:G11039, G11040), INDEX($A$2:$G$100000, MATCH(G11040, $G$2:G11039,0),1), FALSE), FALSE)</f>
        <v>0</v>
      </c>
      <c r="G11040" s="1">
        <v>12782</v>
      </c>
      <c r="H11040" s="1" t="s">
        <v>10786</v>
      </c>
    </row>
    <row r="11041" spans="1:8" x14ac:dyDescent="0.2">
      <c r="A11041" s="1">
        <v>11111</v>
      </c>
      <c r="B11041" s="1" t="str">
        <f t="shared" si="172"/>
        <v>monmouth city of</v>
      </c>
      <c r="C11041" s="1" t="b">
        <f>IF(D11041&lt;&gt;"",IF(COUNTIF($D$2:D11040, D11041), INDEX($A$2:$D$100000, MATCH(D11041, $D$2:D11040,0),1), FALSE), FALSE)</f>
        <v>0</v>
      </c>
      <c r="F11041" s="1" t="b">
        <f>IF(G11041&lt;&gt;"", IF(COUNTIF($G$2:G11040, G11041), INDEX($A$2:$G$100000, MATCH(G11041, $G$2:G11040,0),1), FALSE), FALSE)</f>
        <v>0</v>
      </c>
      <c r="G11041" s="1">
        <v>12789</v>
      </c>
      <c r="H11041" s="1" t="s">
        <v>10787</v>
      </c>
    </row>
    <row r="11042" spans="1:8" x14ac:dyDescent="0.2">
      <c r="A11042" s="1">
        <v>11112</v>
      </c>
      <c r="B11042" s="1" t="str">
        <f t="shared" si="172"/>
        <v>monroe city of</v>
      </c>
      <c r="C11042" s="1" t="b">
        <f>IF(D11042&lt;&gt;"",IF(COUNTIF($D$2:D11041, D11042), INDEX($A$2:$D$100000, MATCH(D11042, $D$2:D11041,0),1), FALSE), FALSE)</f>
        <v>0</v>
      </c>
      <c r="F11042" s="1" t="b">
        <f>IF(G11042&lt;&gt;"", IF(COUNTIF($G$2:G11041, G11042), INDEX($A$2:$G$100000, MATCH(G11042, $G$2:G11041,0),1), FALSE), FALSE)</f>
        <v>0</v>
      </c>
      <c r="G11042" s="1">
        <v>12797</v>
      </c>
      <c r="H11042" s="1" t="s">
        <v>10788</v>
      </c>
    </row>
    <row r="11043" spans="1:8" x14ac:dyDescent="0.2">
      <c r="A11043" s="1">
        <v>11113</v>
      </c>
      <c r="B11043" s="1" t="str">
        <f t="shared" si="172"/>
        <v>city of monroe</v>
      </c>
      <c r="C11043" s="1" t="b">
        <f>IF(D11043&lt;&gt;"",IF(COUNTIF($D$2:D11042, D11043), INDEX($A$2:$D$100000, MATCH(D11043, $D$2:D11042,0),1), FALSE), FALSE)</f>
        <v>0</v>
      </c>
      <c r="F11043" s="1" t="b">
        <f>IF(G11043&lt;&gt;"", IF(COUNTIF($G$2:G11042, G11043), INDEX($A$2:$G$100000, MATCH(G11043, $G$2:G11042,0),1), FALSE), FALSE)</f>
        <v>0</v>
      </c>
      <c r="G11043" s="1">
        <v>12800</v>
      </c>
      <c r="H11043" s="1" t="s">
        <v>10789</v>
      </c>
    </row>
    <row r="11044" spans="1:8" x14ac:dyDescent="0.2">
      <c r="A11044" s="1">
        <v>11114</v>
      </c>
      <c r="B11044" s="1" t="str">
        <f t="shared" si="172"/>
        <v>monroe city of</v>
      </c>
      <c r="C11044" s="1" t="b">
        <f>IF(D11044&lt;&gt;"",IF(COUNTIF($D$2:D11043, D11044), INDEX($A$2:$D$100000, MATCH(D11044, $D$2:D11043,0),1), FALSE), FALSE)</f>
        <v>0</v>
      </c>
      <c r="F11044" s="1" t="b">
        <f>IF(G11044&lt;&gt;"", IF(COUNTIF($G$2:G11043, G11044), INDEX($A$2:$G$100000, MATCH(G11044, $G$2:G11043,0),1), FALSE), FALSE)</f>
        <v>0</v>
      </c>
      <c r="G11044" s="1">
        <v>12801</v>
      </c>
      <c r="H11044" s="1" t="s">
        <v>10788</v>
      </c>
    </row>
    <row r="11045" spans="1:8" x14ac:dyDescent="0.2">
      <c r="A11045" s="1">
        <v>11115</v>
      </c>
      <c r="B11045" s="1" t="str">
        <f t="shared" si="172"/>
        <v>monroe county elec coop inc</v>
      </c>
      <c r="C11045" s="1" t="b">
        <f>IF(D11045&lt;&gt;"",IF(COUNTIF($D$2:D11044, D11045), INDEX($A$2:$D$100000, MATCH(D11045, $D$2:D11044,0),1), FALSE), FALSE)</f>
        <v>0</v>
      </c>
      <c r="F11045" s="1" t="b">
        <f>IF(G11045&lt;&gt;"", IF(COUNTIF($G$2:G11044, G11045), INDEX($A$2:$G$100000, MATCH(G11045, $G$2:G11044,0),1), FALSE), FALSE)</f>
        <v>0</v>
      </c>
      <c r="G11045" s="1">
        <v>12803</v>
      </c>
      <c r="H11045" s="1" t="s">
        <v>10790</v>
      </c>
    </row>
    <row r="11046" spans="1:8" x14ac:dyDescent="0.2">
      <c r="A11046" s="1">
        <v>11116</v>
      </c>
      <c r="B11046" s="1" t="str">
        <f t="shared" si="172"/>
        <v>monroeville city of</v>
      </c>
      <c r="C11046" s="1" t="b">
        <f>IF(D11046&lt;&gt;"",IF(COUNTIF($D$2:D11045, D11046), INDEX($A$2:$D$100000, MATCH(D11046, $D$2:D11045,0),1), FALSE), FALSE)</f>
        <v>0</v>
      </c>
      <c r="F11046" s="1" t="b">
        <f>IF(G11046&lt;&gt;"", IF(COUNTIF($G$2:G11045, G11046), INDEX($A$2:$G$100000, MATCH(G11046, $G$2:G11045,0),1), FALSE), FALSE)</f>
        <v>0</v>
      </c>
      <c r="G11046" s="1">
        <v>12811</v>
      </c>
      <c r="H11046" s="1" t="s">
        <v>10791</v>
      </c>
    </row>
    <row r="11047" spans="1:8" x14ac:dyDescent="0.2">
      <c r="A11047" s="1">
        <v>11117</v>
      </c>
      <c r="B11047" s="1" t="str">
        <f t="shared" si="172"/>
        <v>monsanto co</v>
      </c>
      <c r="C11047" s="1" t="b">
        <f>IF(D11047&lt;&gt;"",IF(COUNTIF($D$2:D11046, D11047), INDEX($A$2:$D$100000, MATCH(D11047, $D$2:D11046,0),1), FALSE), FALSE)</f>
        <v>0</v>
      </c>
      <c r="F11047" s="1" t="b">
        <f>IF(G11047&lt;&gt;"", IF(COUNTIF($G$2:G11046, G11047), INDEX($A$2:$G$100000, MATCH(G11047, $G$2:G11046,0),1), FALSE), FALSE)</f>
        <v>0</v>
      </c>
      <c r="G11047" s="1">
        <v>12813</v>
      </c>
      <c r="H11047" s="1" t="s">
        <v>10792</v>
      </c>
    </row>
    <row r="11048" spans="1:8" x14ac:dyDescent="0.2">
      <c r="A11048" s="1">
        <v>11118</v>
      </c>
      <c r="B11048" s="1" t="str">
        <f t="shared" si="172"/>
        <v>mont alto borough of</v>
      </c>
      <c r="C11048" s="1" t="b">
        <f>IF(D11048&lt;&gt;"",IF(COUNTIF($D$2:D11047, D11048), INDEX($A$2:$D$100000, MATCH(D11048, $D$2:D11047,0),1), FALSE), FALSE)</f>
        <v>0</v>
      </c>
      <c r="F11048" s="1" t="b">
        <f>IF(G11048&lt;&gt;"", IF(COUNTIF($G$2:G11047, G11048), INDEX($A$2:$G$100000, MATCH(G11048, $G$2:G11047,0),1), FALSE), FALSE)</f>
        <v>0</v>
      </c>
      <c r="G11048" s="1">
        <v>12817</v>
      </c>
      <c r="H11048" s="1" t="s">
        <v>10793</v>
      </c>
    </row>
    <row r="11049" spans="1:8" x14ac:dyDescent="0.2">
      <c r="A11049" s="1">
        <v>11119</v>
      </c>
      <c r="B11049" s="1" t="str">
        <f t="shared" si="172"/>
        <v>montana-dakota utilities co</v>
      </c>
      <c r="C11049" s="1" t="b">
        <f>IF(D11049&lt;&gt;"",IF(COUNTIF($D$2:D11048, D11049), INDEX($A$2:$D$100000, MATCH(D11049, $D$2:D11048,0),1), FALSE), FALSE)</f>
        <v>0</v>
      </c>
      <c r="F11049" s="1" t="b">
        <f>IF(G11049&lt;&gt;"", IF(COUNTIF($G$2:G11048, G11049), INDEX($A$2:$G$100000, MATCH(G11049, $G$2:G11048,0),1), FALSE), FALSE)</f>
        <v>0</v>
      </c>
      <c r="G11049" s="1">
        <v>12819</v>
      </c>
      <c r="H11049" s="1" t="s">
        <v>10794</v>
      </c>
    </row>
    <row r="11050" spans="1:8" x14ac:dyDescent="0.2">
      <c r="A11050" s="1">
        <v>11120</v>
      </c>
      <c r="B11050" s="1" t="str">
        <f t="shared" si="172"/>
        <v>champion international corp</v>
      </c>
      <c r="C11050" s="1" t="b">
        <f>IF(D11050&lt;&gt;"",IF(COUNTIF($D$2:D11049, D11050), INDEX($A$2:$D$100000, MATCH(D11050, $D$2:D11049,0),1), FALSE), FALSE)</f>
        <v>0</v>
      </c>
      <c r="F11050" s="1" t="b">
        <f>IF(G11050&lt;&gt;"", IF(COUNTIF($G$2:G11049, G11050), INDEX($A$2:$G$100000, MATCH(G11050, $G$2:G11049,0),1), FALSE), FALSE)</f>
        <v>0</v>
      </c>
      <c r="G11050" s="1">
        <v>12822</v>
      </c>
      <c r="H11050" s="1" t="s">
        <v>10795</v>
      </c>
    </row>
    <row r="11051" spans="1:8" x14ac:dyDescent="0.2">
      <c r="A11051" s="1">
        <v>11121</v>
      </c>
      <c r="B11051" s="1" t="str">
        <f t="shared" si="172"/>
        <v>montana power tradg&amp;marketg co</v>
      </c>
      <c r="C11051" s="1" t="b">
        <f>IF(D11051&lt;&gt;"",IF(COUNTIF($D$2:D11050, D11051), INDEX($A$2:$D$100000, MATCH(D11051, $D$2:D11050,0),1), FALSE), FALSE)</f>
        <v>0</v>
      </c>
      <c r="F11051" s="1" t="b">
        <f>IF(G11051&lt;&gt;"", IF(COUNTIF($G$2:G11050, G11051), INDEX($A$2:$G$100000, MATCH(G11051, $G$2:G11050,0),1), FALSE), FALSE)</f>
        <v>0</v>
      </c>
      <c r="G11051" s="1">
        <v>12828</v>
      </c>
      <c r="H11051" s="1" t="s">
        <v>10796</v>
      </c>
    </row>
    <row r="11052" spans="1:8" x14ac:dyDescent="0.2">
      <c r="A11052" s="1">
        <v>11122</v>
      </c>
      <c r="B11052" s="1" t="str">
        <f t="shared" si="172"/>
        <v>montaup electric co</v>
      </c>
      <c r="C11052" s="1" t="b">
        <f>IF(D11052&lt;&gt;"",IF(COUNTIF($D$2:D11051, D11052), INDEX($A$2:$D$100000, MATCH(D11052, $D$2:D11051,0),1), FALSE), FALSE)</f>
        <v>0</v>
      </c>
      <c r="F11052" s="1" t="b">
        <f>IF(G11052&lt;&gt;"", IF(COUNTIF($G$2:G11051, G11052), INDEX($A$2:$G$100000, MATCH(G11052, $G$2:G11051,0),1), FALSE), FALSE)</f>
        <v>0</v>
      </c>
      <c r="G11052" s="1">
        <v>12833</v>
      </c>
      <c r="H11052" s="1" t="s">
        <v>10797</v>
      </c>
    </row>
    <row r="11053" spans="1:8" x14ac:dyDescent="0.2">
      <c r="A11053" s="1">
        <v>11123</v>
      </c>
      <c r="B11053" s="1" t="str">
        <f t="shared" si="172"/>
        <v>montezuma city of</v>
      </c>
      <c r="C11053" s="1" t="b">
        <f>IF(D11053&lt;&gt;"",IF(COUNTIF($D$2:D11052, D11053), INDEX($A$2:$D$100000, MATCH(D11053, $D$2:D11052,0),1), FALSE), FALSE)</f>
        <v>0</v>
      </c>
      <c r="F11053" s="1" t="b">
        <f>IF(G11053&lt;&gt;"", IF(COUNTIF($G$2:G11052, G11053), INDEX($A$2:$G$100000, MATCH(G11053, $G$2:G11052,0),1), FALSE), FALSE)</f>
        <v>0</v>
      </c>
      <c r="G11053" s="1">
        <v>12838</v>
      </c>
      <c r="H11053" s="1" t="s">
        <v>10798</v>
      </c>
    </row>
    <row r="11054" spans="1:8" x14ac:dyDescent="0.2">
      <c r="A11054" s="1">
        <v>11124</v>
      </c>
      <c r="B11054" s="1" t="str">
        <f t="shared" si="172"/>
        <v>montezuma town of</v>
      </c>
      <c r="C11054" s="1" t="b">
        <f>IF(D11054&lt;&gt;"",IF(COUNTIF($D$2:D11053, D11054), INDEX($A$2:$D$100000, MATCH(D11054, $D$2:D11053,0),1), FALSE), FALSE)</f>
        <v>0</v>
      </c>
      <c r="F11054" s="1" t="b">
        <f>IF(G11054&lt;&gt;"", IF(COUNTIF($G$2:G11053, G11054), INDEX($A$2:$G$100000, MATCH(G11054, $G$2:G11053,0),1), FALSE), FALSE)</f>
        <v>0</v>
      </c>
      <c r="G11054" s="1">
        <v>12840</v>
      </c>
      <c r="H11054" s="1" t="s">
        <v>10799</v>
      </c>
    </row>
    <row r="11055" spans="1:8" x14ac:dyDescent="0.2">
      <c r="A11055" s="1">
        <v>11125</v>
      </c>
      <c r="B11055" s="1" t="str">
        <f t="shared" si="172"/>
        <v>monticello city of</v>
      </c>
      <c r="C11055" s="1" t="b">
        <f>IF(D11055&lt;&gt;"",IF(COUNTIF($D$2:D11054, D11055), INDEX($A$2:$D$100000, MATCH(D11055, $D$2:D11054,0),1), FALSE), FALSE)</f>
        <v>0</v>
      </c>
      <c r="F11055" s="1" t="b">
        <f>IF(G11055&lt;&gt;"", IF(COUNTIF($G$2:G11054, G11055), INDEX($A$2:$G$100000, MATCH(G11055, $G$2:G11054,0),1), FALSE), FALSE)</f>
        <v>0</v>
      </c>
      <c r="G11055" s="1">
        <v>12851</v>
      </c>
      <c r="H11055" s="1" t="s">
        <v>10800</v>
      </c>
    </row>
    <row r="11056" spans="1:8" x14ac:dyDescent="0.2">
      <c r="A11056" s="1">
        <v>11126</v>
      </c>
      <c r="B11056" s="1" t="str">
        <f t="shared" si="172"/>
        <v>monticello city of</v>
      </c>
      <c r="C11056" s="1" t="b">
        <f>IF(D11056&lt;&gt;"",IF(COUNTIF($D$2:D11055, D11056), INDEX($A$2:$D$100000, MATCH(D11056, $D$2:D11055,0),1), FALSE), FALSE)</f>
        <v>0</v>
      </c>
      <c r="F11056" s="1" t="b">
        <f>IF(G11056&lt;&gt;"", IF(COUNTIF($G$2:G11055, G11056), INDEX($A$2:$G$100000, MATCH(G11056, $G$2:G11055,0),1), FALSE), FALSE)</f>
        <v>0</v>
      </c>
      <c r="G11056" s="1">
        <v>12853</v>
      </c>
      <c r="H11056" s="1" t="s">
        <v>10800</v>
      </c>
    </row>
    <row r="11057" spans="1:8" x14ac:dyDescent="0.2">
      <c r="A11057" s="1">
        <v>11127</v>
      </c>
      <c r="B11057" s="1" t="str">
        <f t="shared" si="172"/>
        <v>morgan county rural elec assn</v>
      </c>
      <c r="C11057" s="1" t="b">
        <f>IF(D11057&lt;&gt;"",IF(COUNTIF($D$2:D11056, D11057), INDEX($A$2:$D$100000, MATCH(D11057, $D$2:D11056,0),1), FALSE), FALSE)</f>
        <v>0</v>
      </c>
      <c r="F11057" s="1" t="b">
        <f>IF(G11057&lt;&gt;"", IF(COUNTIF($G$2:G11056, G11057), INDEX($A$2:$G$100000, MATCH(G11057, $G$2:G11056,0),1), FALSE), FALSE)</f>
        <v>0</v>
      </c>
      <c r="G11057" s="1">
        <v>12860</v>
      </c>
      <c r="H11057" s="1" t="s">
        <v>10801</v>
      </c>
    </row>
    <row r="11058" spans="1:8" x14ac:dyDescent="0.2">
      <c r="A11058" s="1">
        <v>11128</v>
      </c>
      <c r="B11058" s="1" t="str">
        <f t="shared" si="172"/>
        <v>montpelier city of</v>
      </c>
      <c r="C11058" s="1" t="b">
        <f>IF(D11058&lt;&gt;"",IF(COUNTIF($D$2:D11057, D11058), INDEX($A$2:$D$100000, MATCH(D11058, $D$2:D11057,0),1), FALSE), FALSE)</f>
        <v>0</v>
      </c>
      <c r="F11058" s="1" t="b">
        <f>IF(G11058&lt;&gt;"", IF(COUNTIF($G$2:G11057, G11058), INDEX($A$2:$G$100000, MATCH(G11058, $G$2:G11057,0),1), FALSE), FALSE)</f>
        <v>0</v>
      </c>
      <c r="G11058" s="1">
        <v>12861</v>
      </c>
      <c r="H11058" s="1" t="s">
        <v>10802</v>
      </c>
    </row>
    <row r="11059" spans="1:8" x14ac:dyDescent="0.2">
      <c r="A11059" s="1">
        <v>11129</v>
      </c>
      <c r="B11059" s="1" t="str">
        <f t="shared" si="172"/>
        <v>uoore haven city of</v>
      </c>
      <c r="C11059" s="1" t="b">
        <f>IF(D11059&lt;&gt;"",IF(COUNTIF($D$2:D11058, D11059), INDEX($A$2:$D$100000, MATCH(D11059, $D$2:D11058,0),1), FALSE), FALSE)</f>
        <v>0</v>
      </c>
      <c r="F11059" s="1" t="b">
        <f>IF(G11059&lt;&gt;"", IF(COUNTIF($G$2:G11058, G11059), INDEX($A$2:$G$100000, MATCH(G11059, $G$2:G11058,0),1), FALSE), FALSE)</f>
        <v>0</v>
      </c>
      <c r="G11059" s="1">
        <v>12876</v>
      </c>
      <c r="H11059" s="1" t="s">
        <v>10803</v>
      </c>
    </row>
    <row r="11060" spans="1:8" x14ac:dyDescent="0.2">
      <c r="A11060" s="1">
        <v>11130</v>
      </c>
      <c r="B11060" s="1" t="str">
        <f t="shared" si="172"/>
        <v>mooreland city of</v>
      </c>
      <c r="C11060" s="1" t="b">
        <f>IF(D11060&lt;&gt;"",IF(COUNTIF($D$2:D11059, D11060), INDEX($A$2:$D$100000, MATCH(D11060, $D$2:D11059,0),1), FALSE), FALSE)</f>
        <v>0</v>
      </c>
      <c r="F11060" s="1" t="b">
        <f>IF(G11060&lt;&gt;"", IF(COUNTIF($G$2:G11059, G11060), INDEX($A$2:$G$100000, MATCH(G11060, $G$2:G11059,0),1), FALSE), FALSE)</f>
        <v>0</v>
      </c>
      <c r="G11060" s="1">
        <v>12892</v>
      </c>
      <c r="H11060" s="1" t="s">
        <v>10804</v>
      </c>
    </row>
    <row r="11061" spans="1:8" x14ac:dyDescent="0.2">
      <c r="A11061" s="1">
        <v>11131</v>
      </c>
      <c r="B11061" s="1" t="str">
        <f t="shared" si="172"/>
        <v>morrill city of</v>
      </c>
      <c r="C11061" s="1" t="b">
        <f>IF(D11061&lt;&gt;"",IF(COUNTIF($D$2:D11060, D11061), INDEX($A$2:$D$100000, MATCH(D11061, $D$2:D11060,0),1), FALSE), FALSE)</f>
        <v>0</v>
      </c>
      <c r="F11061" s="1" t="b">
        <f>IF(G11061&lt;&gt;"", IF(COUNTIF($G$2:G11060, G11061), INDEX($A$2:$G$100000, MATCH(G11061, $G$2:G11060,0),1), FALSE), FALSE)</f>
        <v>0</v>
      </c>
      <c r="G11061" s="1">
        <v>12896</v>
      </c>
      <c r="H11061" s="1" t="s">
        <v>10805</v>
      </c>
    </row>
    <row r="11062" spans="1:8" x14ac:dyDescent="0.2">
      <c r="A11062" s="1">
        <v>11132</v>
      </c>
      <c r="B11062" s="1" t="str">
        <f t="shared" si="172"/>
        <v>mor-gran-sou electric coop inc</v>
      </c>
      <c r="C11062" s="1" t="b">
        <f>IF(D11062&lt;&gt;"",IF(COUNTIF($D$2:D11061, D11062), INDEX($A$2:$D$100000, MATCH(D11062, $D$2:D11061,0),1), FALSE), FALSE)</f>
        <v>0</v>
      </c>
      <c r="F11062" s="1" t="b">
        <f>IF(G11062&lt;&gt;"", IF(COUNTIF($G$2:G11061, G11062), INDEX($A$2:$G$100000, MATCH(G11062, $G$2:G11061,0),1), FALSE), FALSE)</f>
        <v>0</v>
      </c>
      <c r="G11062" s="1">
        <v>12899</v>
      </c>
      <c r="H11062" s="1" t="s">
        <v>10806</v>
      </c>
    </row>
    <row r="11063" spans="1:8" x14ac:dyDescent="0.2">
      <c r="A11063" s="1">
        <v>11133</v>
      </c>
      <c r="B11063" s="1" t="str">
        <f t="shared" si="172"/>
        <v>mora-san miguel elec coop inc</v>
      </c>
      <c r="C11063" s="1" t="b">
        <f>IF(D11063&lt;&gt;"",IF(COUNTIF($D$2:D11062, D11063), INDEX($A$2:$D$100000, MATCH(D11063, $D$2:D11062,0),1), FALSE), FALSE)</f>
        <v>0</v>
      </c>
      <c r="F11063" s="1" t="b">
        <f>IF(G11063&lt;&gt;"", IF(COUNTIF($G$2:G11062, G11063), INDEX($A$2:$G$100000, MATCH(G11063, $G$2:G11062,0),1), FALSE), FALSE)</f>
        <v>0</v>
      </c>
      <c r="G11063" s="1">
        <v>12901</v>
      </c>
      <c r="H11063" s="1" t="s">
        <v>10807</v>
      </c>
    </row>
    <row r="11064" spans="1:8" x14ac:dyDescent="0.2">
      <c r="A11064" s="1">
        <v>11134</v>
      </c>
      <c r="B11064" s="1" t="str">
        <f t="shared" si="172"/>
        <v>moran city of</v>
      </c>
      <c r="C11064" s="1" t="b">
        <f>IF(D11064&lt;&gt;"",IF(COUNTIF($D$2:D11063, D11064), INDEX($A$2:$D$100000, MATCH(D11064, $D$2:D11063,0),1), FALSE), FALSE)</f>
        <v>0</v>
      </c>
      <c r="F11064" s="1" t="b">
        <f>IF(G11064&lt;&gt;"", IF(COUNTIF($G$2:G11063, G11064), INDEX($A$2:$G$100000, MATCH(G11064, $G$2:G11063,0),1), FALSE), FALSE)</f>
        <v>0</v>
      </c>
      <c r="G11064" s="1">
        <v>12909</v>
      </c>
      <c r="H11064" s="1" t="s">
        <v>10808</v>
      </c>
    </row>
    <row r="11065" spans="1:8" x14ac:dyDescent="0.2">
      <c r="A11065" s="1">
        <v>11135</v>
      </c>
      <c r="B11065" s="1" t="str">
        <f t="shared" si="172"/>
        <v>moreau-grand electric coop inc</v>
      </c>
      <c r="C11065" s="1" t="b">
        <f>IF(D11065&lt;&gt;"",IF(COUNTIF($D$2:D11064, D11065), INDEX($A$2:$D$100000, MATCH(D11065, $D$2:D11064,0),1), FALSE), FALSE)</f>
        <v>0</v>
      </c>
      <c r="F11065" s="1" t="b">
        <f>IF(G11065&lt;&gt;"", IF(COUNTIF($G$2:G11064, G11065), INDEX($A$2:$G$100000, MATCH(G11065, $G$2:G11064,0),1), FALSE), FALSE)</f>
        <v>0</v>
      </c>
      <c r="G11065" s="1">
        <v>12915</v>
      </c>
      <c r="H11065" s="1" t="s">
        <v>10809</v>
      </c>
    </row>
    <row r="11066" spans="1:8" x14ac:dyDescent="0.2">
      <c r="A11066" s="1">
        <v>11136</v>
      </c>
      <c r="B11066" s="1" t="str">
        <f t="shared" si="172"/>
        <v>moreau manufacturing corp</v>
      </c>
      <c r="C11066" s="1" t="b">
        <f>IF(D11066&lt;&gt;"",IF(COUNTIF($D$2:D11065, D11066), INDEX($A$2:$D$100000, MATCH(D11066, $D$2:D11065,0),1), FALSE), FALSE)</f>
        <v>0</v>
      </c>
      <c r="F11066" s="1" t="b">
        <f>IF(G11066&lt;&gt;"", IF(COUNTIF($G$2:G11065, G11066), INDEX($A$2:$G$100000, MATCH(G11066, $G$2:G11065,0),1), FALSE), FALSE)</f>
        <v>0</v>
      </c>
      <c r="G11066" s="1">
        <v>12916</v>
      </c>
      <c r="H11066" s="1" t="s">
        <v>10810</v>
      </c>
    </row>
    <row r="11067" spans="1:8" x14ac:dyDescent="0.2">
      <c r="A11067" s="1">
        <v>11137</v>
      </c>
      <c r="B11067" s="1" t="str">
        <f t="shared" si="172"/>
        <v>morgan stanley capital group</v>
      </c>
      <c r="C11067" s="1" t="b">
        <f>IF(D11067&lt;&gt;"",IF(COUNTIF($D$2:D11066, D11067), INDEX($A$2:$D$100000, MATCH(D11067, $D$2:D11066,0),1), FALSE), FALSE)</f>
        <v>0</v>
      </c>
      <c r="F11067" s="1" t="b">
        <f>IF(G11067&lt;&gt;"", IF(COUNTIF($G$2:G11066, G11067), INDEX($A$2:$G$100000, MATCH(G11067, $G$2:G11066,0),1), FALSE), FALSE)</f>
        <v>0</v>
      </c>
      <c r="G11067" s="1">
        <v>12917</v>
      </c>
      <c r="H11067" s="1" t="s">
        <v>10811</v>
      </c>
    </row>
    <row r="11068" spans="1:8" x14ac:dyDescent="0.2">
      <c r="A11068" s="1">
        <v>11138</v>
      </c>
      <c r="B11068" s="1" t="str">
        <f t="shared" si="172"/>
        <v>morenci water &amp; electric co</v>
      </c>
      <c r="C11068" s="1" t="b">
        <f>IF(D11068&lt;&gt;"",IF(COUNTIF($D$2:D11067, D11068), INDEX($A$2:$D$100000, MATCH(D11068, $D$2:D11067,0),1), FALSE), FALSE)</f>
        <v>0</v>
      </c>
      <c r="F11068" s="1" t="b">
        <f>IF(G11068&lt;&gt;"", IF(COUNTIF($G$2:G11067, G11068), INDEX($A$2:$G$100000, MATCH(G11068, $G$2:G11067,0),1), FALSE), FALSE)</f>
        <v>0</v>
      </c>
      <c r="G11068" s="1">
        <v>12919</v>
      </c>
      <c r="H11068" s="1" t="s">
        <v>10812</v>
      </c>
    </row>
    <row r="11069" spans="1:8" x14ac:dyDescent="0.2">
      <c r="A11069" s="1">
        <v>11139</v>
      </c>
      <c r="B11069" s="1" t="str">
        <f t="shared" si="172"/>
        <v>morgan city corp</v>
      </c>
      <c r="C11069" s="1" t="b">
        <f>IF(D11069&lt;&gt;"",IF(COUNTIF($D$2:D11068, D11069), INDEX($A$2:$D$100000, MATCH(D11069, $D$2:D11068,0),1), FALSE), FALSE)</f>
        <v>0</v>
      </c>
      <c r="F11069" s="1" t="b">
        <f>IF(G11069&lt;&gt;"", IF(COUNTIF($G$2:G11068, G11069), INDEX($A$2:$G$100000, MATCH(G11069, $G$2:G11068,0),1), FALSE), FALSE)</f>
        <v>0</v>
      </c>
      <c r="G11069" s="1">
        <v>12928</v>
      </c>
      <c r="H11069" s="1" t="s">
        <v>10813</v>
      </c>
    </row>
    <row r="11070" spans="1:8" x14ac:dyDescent="0.2">
      <c r="A11070" s="1">
        <v>11140</v>
      </c>
      <c r="B11070" s="1" t="str">
        <f t="shared" si="172"/>
        <v>south central indiana remc</v>
      </c>
      <c r="C11070" s="1" t="b">
        <f>IF(D11070&lt;&gt;"",IF(COUNTIF($D$2:D11069, D11070), INDEX($A$2:$D$100000, MATCH(D11070, $D$2:D11069,0),1), FALSE), FALSE)</f>
        <v>0</v>
      </c>
      <c r="F11070" s="1" t="b">
        <f>IF(G11070&lt;&gt;"", IF(COUNTIF($G$2:G11069, G11070), INDEX($A$2:$G$100000, MATCH(G11070, $G$2:G11069,0),1), FALSE), FALSE)</f>
        <v>0</v>
      </c>
      <c r="G11070" s="1">
        <v>12929</v>
      </c>
      <c r="H11070" s="1" t="s">
        <v>10814</v>
      </c>
    </row>
    <row r="11071" spans="1:8" x14ac:dyDescent="0.2">
      <c r="A11071" s="1">
        <v>11141</v>
      </c>
      <c r="B11071" s="1" t="str">
        <f t="shared" si="172"/>
        <v>morrill village of</v>
      </c>
      <c r="C11071" s="1" t="b">
        <f>IF(D11071&lt;&gt;"",IF(COUNTIF($D$2:D11070, D11071), INDEX($A$2:$D$100000, MATCH(D11071, $D$2:D11070,0),1), FALSE), FALSE)</f>
        <v>0</v>
      </c>
      <c r="F11071" s="1" t="b">
        <f>IF(G11071&lt;&gt;"", IF(COUNTIF($G$2:G11070, G11071), INDEX($A$2:$G$100000, MATCH(G11071, $G$2:G11070,0),1), FALSE), FALSE)</f>
        <v>0</v>
      </c>
      <c r="G11071" s="1">
        <v>12952</v>
      </c>
      <c r="H11071" s="1" t="s">
        <v>10815</v>
      </c>
    </row>
    <row r="11072" spans="1:8" x14ac:dyDescent="0.2">
      <c r="A11072" s="1">
        <v>11142</v>
      </c>
      <c r="B11072" s="1" t="str">
        <f t="shared" si="172"/>
        <v>morristown city of</v>
      </c>
      <c r="C11072" s="1" t="b">
        <f>IF(D11072&lt;&gt;"",IF(COUNTIF($D$2:D11071, D11072), INDEX($A$2:$D$100000, MATCH(D11072, $D$2:D11071,0),1), FALSE), FALSE)</f>
        <v>0</v>
      </c>
      <c r="F11072" s="1" t="b">
        <f>IF(G11072&lt;&gt;"", IF(COUNTIF($G$2:G11071, G11072), INDEX($A$2:$G$100000, MATCH(G11072, $G$2:G11071,0),1), FALSE), FALSE)</f>
        <v>0</v>
      </c>
      <c r="G11072" s="1">
        <v>12988</v>
      </c>
      <c r="H11072" s="1" t="s">
        <v>10816</v>
      </c>
    </row>
    <row r="11073" spans="1:8" x14ac:dyDescent="0.2">
      <c r="A11073" s="1">
        <v>11143</v>
      </c>
      <c r="B11073" s="1" t="str">
        <f t="shared" si="172"/>
        <v>morrow electric coop inc</v>
      </c>
      <c r="C11073" s="1" t="b">
        <f>IF(D11073&lt;&gt;"",IF(COUNTIF($D$2:D11072, D11073), INDEX($A$2:$D$100000, MATCH(D11073, $D$2:D11072,0),1), FALSE), FALSE)</f>
        <v>0</v>
      </c>
      <c r="F11073" s="1" t="b">
        <f>IF(G11073&lt;&gt;"", IF(COUNTIF($G$2:G11072, G11073), INDEX($A$2:$G$100000, MATCH(G11073, $G$2:G11072,0),1), FALSE), FALSE)</f>
        <v>0</v>
      </c>
      <c r="G11073" s="1">
        <v>12990</v>
      </c>
      <c r="H11073" s="1" t="s">
        <v>10817</v>
      </c>
    </row>
    <row r="11074" spans="1:8" x14ac:dyDescent="0.2">
      <c r="A11074" s="1">
        <v>11144</v>
      </c>
      <c r="B11074" s="1" t="str">
        <f t="shared" ref="B11074:B11137" si="173">IF(H11074="",E11074,H11074)</f>
        <v>moulton city of</v>
      </c>
      <c r="C11074" s="1" t="b">
        <f>IF(D11074&lt;&gt;"",IF(COUNTIF($D$2:D11073, D11074), INDEX($A$2:$D$100000, MATCH(D11074, $D$2:D11073,0),1), FALSE), FALSE)</f>
        <v>0</v>
      </c>
      <c r="F11074" s="1" t="b">
        <f>IF(G11074&lt;&gt;"", IF(COUNTIF($G$2:G11073, G11074), INDEX($A$2:$G$100000, MATCH(G11074, $G$2:G11073,0),1), FALSE), FALSE)</f>
        <v>0</v>
      </c>
      <c r="G11074" s="1">
        <v>13025</v>
      </c>
      <c r="H11074" s="1" t="s">
        <v>10818</v>
      </c>
    </row>
    <row r="11075" spans="1:8" x14ac:dyDescent="0.2">
      <c r="A11075" s="1">
        <v>11145</v>
      </c>
      <c r="B11075" s="1" t="str">
        <f t="shared" si="173"/>
        <v>moultrie city of</v>
      </c>
      <c r="C11075" s="1" t="b">
        <f>IF(D11075&lt;&gt;"",IF(COUNTIF($D$2:D11074, D11075), INDEX($A$2:$D$100000, MATCH(D11075, $D$2:D11074,0),1), FALSE), FALSE)</f>
        <v>0</v>
      </c>
      <c r="F11075" s="1" t="b">
        <f>IF(G11075&lt;&gt;"", IF(COUNTIF($G$2:G11074, G11075), INDEX($A$2:$G$100000, MATCH(G11075, $G$2:G11074,0),1), FALSE), FALSE)</f>
        <v>0</v>
      </c>
      <c r="G11075" s="1">
        <v>13026</v>
      </c>
      <c r="H11075" s="1" t="s">
        <v>10819</v>
      </c>
    </row>
    <row r="11076" spans="1:8" x14ac:dyDescent="0.2">
      <c r="A11076" s="1">
        <v>11146</v>
      </c>
      <c r="B11076" s="1" t="str">
        <f t="shared" si="173"/>
        <v>mountain electric coop inc</v>
      </c>
      <c r="C11076" s="1" t="b">
        <f>IF(D11076&lt;&gt;"",IF(COUNTIF($D$2:D11075, D11076), INDEX($A$2:$D$100000, MATCH(D11076, $D$2:D11075,0),1), FALSE), FALSE)</f>
        <v>0</v>
      </c>
      <c r="F11076" s="1" t="b">
        <f>IF(G11076&lt;&gt;"", IF(COUNTIF($G$2:G11075, G11076), INDEX($A$2:$G$100000, MATCH(G11076, $G$2:G11075,0),1), FALSE), FALSE)</f>
        <v>0</v>
      </c>
      <c r="G11076" s="1">
        <v>13027</v>
      </c>
      <c r="H11076" s="1" t="s">
        <v>10820</v>
      </c>
    </row>
    <row r="11077" spans="1:8" x14ac:dyDescent="0.2">
      <c r="A11077" s="1">
        <v>11147</v>
      </c>
      <c r="B11077" s="1" t="str">
        <f t="shared" si="173"/>
        <v>moundridge city of</v>
      </c>
      <c r="C11077" s="1" t="b">
        <f>IF(D11077&lt;&gt;"",IF(COUNTIF($D$2:D11076, D11077), INDEX($A$2:$D$100000, MATCH(D11077, $D$2:D11076,0),1), FALSE), FALSE)</f>
        <v>0</v>
      </c>
      <c r="F11077" s="1" t="b">
        <f>IF(G11077&lt;&gt;"", IF(COUNTIF($G$2:G11076, G11077), INDEX($A$2:$G$100000, MATCH(G11077, $G$2:G11076,0),1), FALSE), FALSE)</f>
        <v>0</v>
      </c>
      <c r="G11077" s="1">
        <v>13029</v>
      </c>
      <c r="H11077" s="1" t="s">
        <v>10821</v>
      </c>
    </row>
    <row r="11078" spans="1:8" x14ac:dyDescent="0.2">
      <c r="A11078" s="1">
        <v>11148</v>
      </c>
      <c r="B11078" s="1" t="str">
        <f t="shared" si="173"/>
        <v>mt carmel public utility co</v>
      </c>
      <c r="C11078" s="1" t="b">
        <f>IF(D11078&lt;&gt;"",IF(COUNTIF($D$2:D11077, D11078), INDEX($A$2:$D$100000, MATCH(D11078, $D$2:D11077,0),1), FALSE), FALSE)</f>
        <v>0</v>
      </c>
      <c r="F11078" s="1" t="b">
        <f>IF(G11078&lt;&gt;"", IF(COUNTIF($G$2:G11077, G11078), INDEX($A$2:$G$100000, MATCH(G11078, $G$2:G11077,0),1), FALSE), FALSE)</f>
        <v>0</v>
      </c>
      <c r="G11078" s="1">
        <v>13032</v>
      </c>
      <c r="H11078" s="1" t="s">
        <v>10822</v>
      </c>
    </row>
    <row r="11079" spans="1:8" x14ac:dyDescent="0.2">
      <c r="A11079" s="1">
        <v>11149</v>
      </c>
      <c r="B11079" s="1" t="str">
        <f t="shared" si="173"/>
        <v>mount dora city of</v>
      </c>
      <c r="C11079" s="1" t="b">
        <f>IF(D11079&lt;&gt;"",IF(COUNTIF($D$2:D11078, D11079), INDEX($A$2:$D$100000, MATCH(D11079, $D$2:D11078,0),1), FALSE), FALSE)</f>
        <v>0</v>
      </c>
      <c r="F11079" s="1" t="b">
        <f>IF(G11079&lt;&gt;"", IF(COUNTIF($G$2:G11078, G11079), INDEX($A$2:$G$100000, MATCH(G11079, $G$2:G11078,0),1), FALSE), FALSE)</f>
        <v>0</v>
      </c>
      <c r="G11079" s="1">
        <v>13033</v>
      </c>
      <c r="H11079" s="1" t="s">
        <v>10823</v>
      </c>
    </row>
    <row r="11080" spans="1:8" x14ac:dyDescent="0.2">
      <c r="A11080" s="1">
        <v>11150</v>
      </c>
      <c r="B11080" s="1" t="str">
        <f t="shared" si="173"/>
        <v>mount hope city of</v>
      </c>
      <c r="C11080" s="1" t="b">
        <f>IF(D11080&lt;&gt;"",IF(COUNTIF($D$2:D11079, D11080), INDEX($A$2:$D$100000, MATCH(D11080, $D$2:D11079,0),1), FALSE), FALSE)</f>
        <v>0</v>
      </c>
      <c r="F11080" s="1" t="b">
        <f>IF(G11080&lt;&gt;"", IF(COUNTIF($G$2:G11079, G11080), INDEX($A$2:$G$100000, MATCH(G11080, $G$2:G11079,0),1), FALSE), FALSE)</f>
        <v>0</v>
      </c>
      <c r="G11080" s="1">
        <v>13035</v>
      </c>
      <c r="H11080" s="1" t="s">
        <v>10824</v>
      </c>
    </row>
    <row r="11081" spans="1:8" x14ac:dyDescent="0.2">
      <c r="A11081" s="1">
        <v>11151</v>
      </c>
      <c r="B11081" s="1" t="str">
        <f t="shared" si="173"/>
        <v>mt horeb village of</v>
      </c>
      <c r="C11081" s="1" t="b">
        <f>IF(D11081&lt;&gt;"",IF(COUNTIF($D$2:D11080, D11081), INDEX($A$2:$D$100000, MATCH(D11081, $D$2:D11080,0),1), FALSE), FALSE)</f>
        <v>0</v>
      </c>
      <c r="F11081" s="1" t="b">
        <f>IF(G11081&lt;&gt;"", IF(COUNTIF($G$2:G11080, G11081), INDEX($A$2:$G$100000, MATCH(G11081, $G$2:G11080,0),1), FALSE), FALSE)</f>
        <v>0</v>
      </c>
      <c r="G11081" s="1">
        <v>13036</v>
      </c>
      <c r="H11081" s="1" t="s">
        <v>10825</v>
      </c>
    </row>
    <row r="11082" spans="1:8" x14ac:dyDescent="0.2">
      <c r="A11082" s="1">
        <v>11152</v>
      </c>
      <c r="B11082" s="1" t="str">
        <f t="shared" si="173"/>
        <v>mt pleasant city of</v>
      </c>
      <c r="C11082" s="1" t="b">
        <f>IF(D11082&lt;&gt;"",IF(COUNTIF($D$2:D11081, D11082), INDEX($A$2:$D$100000, MATCH(D11082, $D$2:D11081,0),1), FALSE), FALSE)</f>
        <v>0</v>
      </c>
      <c r="F11082" s="1" t="b">
        <f>IF(G11082&lt;&gt;"", IF(COUNTIF($G$2:G11081, G11082), INDEX($A$2:$G$100000, MATCH(G11082, $G$2:G11081,0),1), FALSE), FALSE)</f>
        <v>0</v>
      </c>
      <c r="G11082" s="1">
        <v>13039</v>
      </c>
      <c r="H11082" s="1" t="s">
        <v>10826</v>
      </c>
    </row>
    <row r="11083" spans="1:8" x14ac:dyDescent="0.2">
      <c r="A11083" s="1">
        <v>11153</v>
      </c>
      <c r="B11083" s="1" t="str">
        <f t="shared" si="173"/>
        <v>mount vernon city of</v>
      </c>
      <c r="C11083" s="1" t="b">
        <f>IF(D11083&lt;&gt;"",IF(COUNTIF($D$2:D11082, D11083), INDEX($A$2:$D$100000, MATCH(D11083, $D$2:D11082,0),1), FALSE), FALSE)</f>
        <v>0</v>
      </c>
      <c r="F11083" s="1" t="b">
        <f>IF(G11083&lt;&gt;"", IF(COUNTIF($G$2:G11082, G11083), INDEX($A$2:$G$100000, MATCH(G11083, $G$2:G11082,0),1), FALSE), FALSE)</f>
        <v>0</v>
      </c>
      <c r="G11083" s="1">
        <v>13040</v>
      </c>
      <c r="H11083" s="1" t="s">
        <v>10827</v>
      </c>
    </row>
    <row r="11084" spans="1:8" x14ac:dyDescent="0.2">
      <c r="A11084" s="1">
        <v>11154</v>
      </c>
      <c r="B11084" s="1" t="str">
        <f t="shared" si="173"/>
        <v>mountain iron city of</v>
      </c>
      <c r="C11084" s="1" t="b">
        <f>IF(D11084&lt;&gt;"",IF(COUNTIF($D$2:D11083, D11084), INDEX($A$2:$D$100000, MATCH(D11084, $D$2:D11083,0),1), FALSE), FALSE)</f>
        <v>0</v>
      </c>
      <c r="F11084" s="1" t="b">
        <f>IF(G11084&lt;&gt;"", IF(COUNTIF($G$2:G11083, G11084), INDEX($A$2:$G$100000, MATCH(G11084, $G$2:G11083,0),1), FALSE), FALSE)</f>
        <v>0</v>
      </c>
      <c r="G11084" s="1">
        <v>13044</v>
      </c>
      <c r="H11084" s="1" t="s">
        <v>10828</v>
      </c>
    </row>
    <row r="11085" spans="1:8" x14ac:dyDescent="0.2">
      <c r="A11085" s="1">
        <v>11155</v>
      </c>
      <c r="B11085" s="1" t="str">
        <f t="shared" si="173"/>
        <v>mountain parks electric inc</v>
      </c>
      <c r="C11085" s="1" t="b">
        <f>IF(D11085&lt;&gt;"",IF(COUNTIF($D$2:D11084, D11085), INDEX($A$2:$D$100000, MATCH(D11085, $D$2:D11084,0),1), FALSE), FALSE)</f>
        <v>0</v>
      </c>
      <c r="F11085" s="1" t="b">
        <f>IF(G11085&lt;&gt;"", IF(COUNTIF($G$2:G11084, G11085), INDEX($A$2:$G$100000, MATCH(G11085, $G$2:G11084,0),1), FALSE), FALSE)</f>
        <v>0</v>
      </c>
      <c r="G11085" s="1">
        <v>13050</v>
      </c>
      <c r="H11085" s="1" t="s">
        <v>10829</v>
      </c>
    </row>
    <row r="11086" spans="1:8" x14ac:dyDescent="0.2">
      <c r="A11086" s="1">
        <v>11156</v>
      </c>
      <c r="B11086" s="1" t="str">
        <f t="shared" si="173"/>
        <v>mountain view city of</v>
      </c>
      <c r="C11086" s="1" t="b">
        <f>IF(D11086&lt;&gt;"",IF(COUNTIF($D$2:D11085, D11086), INDEX($A$2:$D$100000, MATCH(D11086, $D$2:D11085,0),1), FALSE), FALSE)</f>
        <v>0</v>
      </c>
      <c r="F11086" s="1" t="b">
        <f>IF(G11086&lt;&gt;"", IF(COUNTIF($G$2:G11085, G11086), INDEX($A$2:$G$100000, MATCH(G11086, $G$2:G11085,0),1), FALSE), FALSE)</f>
        <v>0</v>
      </c>
      <c r="G11086" s="1">
        <v>13057</v>
      </c>
      <c r="H11086" s="1" t="s">
        <v>10830</v>
      </c>
    </row>
    <row r="11087" spans="1:8" x14ac:dyDescent="0.2">
      <c r="A11087" s="1">
        <v>11157</v>
      </c>
      <c r="B11087" s="1" t="str">
        <f t="shared" si="173"/>
        <v>mountain view elec assn inc</v>
      </c>
      <c r="C11087" s="1" t="b">
        <f>IF(D11087&lt;&gt;"",IF(COUNTIF($D$2:D11086, D11087), INDEX($A$2:$D$100000, MATCH(D11087, $D$2:D11086,0),1), FALSE), FALSE)</f>
        <v>0</v>
      </c>
      <c r="F11087" s="1" t="b">
        <f>IF(G11087&lt;&gt;"", IF(COUNTIF($G$2:G11086, G11087), INDEX($A$2:$G$100000, MATCH(G11087, $G$2:G11086,0),1), FALSE), FALSE)</f>
        <v>0</v>
      </c>
      <c r="G11087" s="1">
        <v>13058</v>
      </c>
      <c r="H11087" s="1" t="s">
        <v>10831</v>
      </c>
    </row>
    <row r="11088" spans="1:8" x14ac:dyDescent="0.2">
      <c r="A11088" s="1">
        <v>11158</v>
      </c>
      <c r="B11088" s="1" t="str">
        <f t="shared" si="173"/>
        <v>mountrail electric coop inc</v>
      </c>
      <c r="C11088" s="1" t="b">
        <f>IF(D11088&lt;&gt;"",IF(COUNTIF($D$2:D11087, D11088), INDEX($A$2:$D$100000, MATCH(D11088, $D$2:D11087,0),1), FALSE), FALSE)</f>
        <v>0</v>
      </c>
      <c r="F11088" s="1" t="b">
        <f>IF(G11088&lt;&gt;"", IF(COUNTIF($G$2:G11087, G11088), INDEX($A$2:$G$100000, MATCH(G11088, $G$2:G11087,0),1), FALSE), FALSE)</f>
        <v>0</v>
      </c>
      <c r="G11088" s="1">
        <v>13059</v>
      </c>
      <c r="H11088" s="1" t="s">
        <v>10832</v>
      </c>
    </row>
    <row r="11089" spans="1:8" x14ac:dyDescent="0.2">
      <c r="A11089" s="1">
        <v>11159</v>
      </c>
      <c r="B11089" s="1" t="str">
        <f t="shared" si="173"/>
        <v>mt wheeler power inc</v>
      </c>
      <c r="C11089" s="1" t="b">
        <f>IF(D11089&lt;&gt;"",IF(COUNTIF($D$2:D11088, D11089), INDEX($A$2:$D$100000, MATCH(D11089, $D$2:D11088,0),1), FALSE), FALSE)</f>
        <v>0</v>
      </c>
      <c r="F11089" s="1" t="b">
        <f>IF(G11089&lt;&gt;"", IF(COUNTIF($G$2:G11088, G11089), INDEX($A$2:$G$100000, MATCH(G11089, $G$2:G11088,0),1), FALSE), FALSE)</f>
        <v>0</v>
      </c>
      <c r="G11089" s="1">
        <v>13073</v>
      </c>
      <c r="H11089" s="1" t="s">
        <v>10833</v>
      </c>
    </row>
    <row r="11090" spans="1:8" x14ac:dyDescent="0.2">
      <c r="A11090" s="1">
        <v>11160</v>
      </c>
      <c r="B11090" s="1" t="str">
        <f t="shared" si="173"/>
        <v>murfreesboro city of</v>
      </c>
      <c r="C11090" s="1" t="b">
        <f>IF(D11090&lt;&gt;"",IF(COUNTIF($D$2:D11089, D11090), INDEX($A$2:$D$100000, MATCH(D11090, $D$2:D11089,0),1), FALSE), FALSE)</f>
        <v>0</v>
      </c>
      <c r="F11090" s="1" t="b">
        <f>IF(G11090&lt;&gt;"", IF(COUNTIF($G$2:G11089, G11090), INDEX($A$2:$G$100000, MATCH(G11090, $G$2:G11089,0),1), FALSE), FALSE)</f>
        <v>0</v>
      </c>
      <c r="G11090" s="1">
        <v>13119</v>
      </c>
      <c r="H11090" s="1" t="s">
        <v>10834</v>
      </c>
    </row>
    <row r="11091" spans="1:8" x14ac:dyDescent="0.2">
      <c r="A11091" s="1">
        <v>11161</v>
      </c>
      <c r="B11091" s="1" t="str">
        <f t="shared" si="173"/>
        <v>murray city of</v>
      </c>
      <c r="C11091" s="1" t="b">
        <f>IF(D11091&lt;&gt;"",IF(COUNTIF($D$2:D11090, D11091), INDEX($A$2:$D$100000, MATCH(D11091, $D$2:D11090,0),1), FALSE), FALSE)</f>
        <v>0</v>
      </c>
      <c r="F11091" s="1" t="b">
        <f>IF(G11091&lt;&gt;"", IF(COUNTIF($G$2:G11090, G11091), INDEX($A$2:$G$100000, MATCH(G11091, $G$2:G11090,0),1), FALSE), FALSE)</f>
        <v>0</v>
      </c>
      <c r="G11091" s="1">
        <v>13138</v>
      </c>
      <c r="H11091" s="1" t="s">
        <v>10835</v>
      </c>
    </row>
    <row r="11092" spans="1:8" x14ac:dyDescent="0.2">
      <c r="A11092" s="1">
        <v>11162</v>
      </c>
      <c r="B11092" s="1" t="str">
        <f t="shared" si="173"/>
        <v>muscle shoals city of</v>
      </c>
      <c r="C11092" s="1" t="b">
        <f>IF(D11092&lt;&gt;"",IF(COUNTIF($D$2:D11091, D11092), INDEX($A$2:$D$100000, MATCH(D11092, $D$2:D11091,0),1), FALSE), FALSE)</f>
        <v>0</v>
      </c>
      <c r="F11092" s="1" t="b">
        <f>IF(G11092&lt;&gt;"", IF(COUNTIF($G$2:G11091, G11092), INDEX($A$2:$G$100000, MATCH(G11092, $G$2:G11091,0),1), FALSE), FALSE)</f>
        <v>0</v>
      </c>
      <c r="G11092" s="1">
        <v>13144</v>
      </c>
      <c r="H11092" s="1" t="s">
        <v>10836</v>
      </c>
    </row>
    <row r="11093" spans="1:8" x14ac:dyDescent="0.2">
      <c r="A11093" s="1">
        <v>11163</v>
      </c>
      <c r="B11093" s="1" t="str">
        <f t="shared" si="173"/>
        <v>muscoda city of</v>
      </c>
      <c r="C11093" s="1" t="b">
        <f>IF(D11093&lt;&gt;"",IF(COUNTIF($D$2:D11092, D11093), INDEX($A$2:$D$100000, MATCH(D11093, $D$2:D11092,0),1), FALSE), FALSE)</f>
        <v>0</v>
      </c>
      <c r="F11093" s="1" t="b">
        <f>IF(G11093&lt;&gt;"", IF(COUNTIF($G$2:G11092, G11093), INDEX($A$2:$G$100000, MATCH(G11093, $G$2:G11092,0),1), FALSE), FALSE)</f>
        <v>0</v>
      </c>
      <c r="G11093" s="1">
        <v>13145</v>
      </c>
      <c r="H11093" s="1" t="s">
        <v>10837</v>
      </c>
    </row>
    <row r="11094" spans="1:8" x14ac:dyDescent="0.2">
      <c r="A11094" s="1">
        <v>11164</v>
      </c>
      <c r="B11094" s="1" t="str">
        <f t="shared" si="173"/>
        <v>needles city of</v>
      </c>
      <c r="C11094" s="1" t="b">
        <f>IF(D11094&lt;&gt;"",IF(COUNTIF($D$2:D11093, D11094), INDEX($A$2:$D$100000, MATCH(D11094, $D$2:D11093,0),1), FALSE), FALSE)</f>
        <v>0</v>
      </c>
      <c r="F11094" s="1" t="b">
        <f>IF(G11094&lt;&gt;"", IF(COUNTIF($G$2:G11093, G11094), INDEX($A$2:$G$100000, MATCH(G11094, $G$2:G11093,0),1), FALSE), FALSE)</f>
        <v>0</v>
      </c>
      <c r="G11094" s="1">
        <v>13149</v>
      </c>
      <c r="H11094" s="1" t="s">
        <v>10838</v>
      </c>
    </row>
    <row r="11095" spans="1:8" x14ac:dyDescent="0.2">
      <c r="A11095" s="1">
        <v>11165</v>
      </c>
      <c r="B11095" s="1" t="str">
        <f t="shared" si="173"/>
        <v>n c k electric coop inc</v>
      </c>
      <c r="C11095" s="1" t="b">
        <f>IF(D11095&lt;&gt;"",IF(COUNTIF($D$2:D11094, D11095), INDEX($A$2:$D$100000, MATCH(D11095, $D$2:D11094,0),1), FALSE), FALSE)</f>
        <v>0</v>
      </c>
      <c r="F11095" s="1" t="b">
        <f>IF(G11095&lt;&gt;"", IF(COUNTIF($G$2:G11094, G11095), INDEX($A$2:$G$100000, MATCH(G11095, $G$2:G11094,0),1), FALSE), FALSE)</f>
        <v>0</v>
      </c>
      <c r="G11095" s="1">
        <v>13183</v>
      </c>
      <c r="H11095" s="1" t="s">
        <v>10839</v>
      </c>
    </row>
    <row r="11096" spans="1:8" x14ac:dyDescent="0.2">
      <c r="A11096" s="1">
        <v>11166</v>
      </c>
      <c r="B11096" s="1" t="str">
        <f t="shared" si="173"/>
        <v>mep clarksdale power llc</v>
      </c>
      <c r="C11096" s="1" t="b">
        <f>IF(D11096&lt;&gt;"",IF(COUNTIF($D$2:D11095, D11096), INDEX($A$2:$D$100000, MATCH(D11096, $D$2:D11095,0),1), FALSE), FALSE)</f>
        <v>0</v>
      </c>
      <c r="F11096" s="1" t="b">
        <f>IF(G11096&lt;&gt;"", IF(COUNTIF($G$2:G11095, G11096), INDEX($A$2:$G$100000, MATCH(G11096, $G$2:G11095,0),1), FALSE), FALSE)</f>
        <v>0</v>
      </c>
      <c r="G11096" s="1">
        <v>13187</v>
      </c>
      <c r="H11096" s="1" t="s">
        <v>10840</v>
      </c>
    </row>
    <row r="11097" spans="1:8" x14ac:dyDescent="0.2">
      <c r="A11097" s="1">
        <v>11167</v>
      </c>
      <c r="B11097" s="1" t="str">
        <f t="shared" si="173"/>
        <v>n w electric power coop inc</v>
      </c>
      <c r="C11097" s="1" t="b">
        <f>IF(D11097&lt;&gt;"",IF(COUNTIF($D$2:D11096, D11097), INDEX($A$2:$D$100000, MATCH(D11097, $D$2:D11096,0),1), FALSE), FALSE)</f>
        <v>0</v>
      </c>
      <c r="F11097" s="1" t="b">
        <f>IF(G11097&lt;&gt;"", IF(COUNTIF($G$2:G11096, G11097), INDEX($A$2:$G$100000, MATCH(G11097, $G$2:G11096,0),1), FALSE), FALSE)</f>
        <v>0</v>
      </c>
      <c r="G11097" s="1">
        <v>13190</v>
      </c>
      <c r="H11097" s="1" t="s">
        <v>10841</v>
      </c>
    </row>
    <row r="11098" spans="1:8" x14ac:dyDescent="0.2">
      <c r="A11098" s="1">
        <v>11168</v>
      </c>
      <c r="B11098" s="1" t="str">
        <f t="shared" si="173"/>
        <v>northern plains electric coop</v>
      </c>
      <c r="C11098" s="1" t="b">
        <f>IF(D11098&lt;&gt;"",IF(COUNTIF($D$2:D11097, D11098), INDEX($A$2:$D$100000, MATCH(D11098, $D$2:D11097,0),1), FALSE), FALSE)</f>
        <v>0</v>
      </c>
      <c r="F11098" s="1" t="b">
        <f>IF(G11098&lt;&gt;"", IF(COUNTIF($G$2:G11097, G11098), INDEX($A$2:$G$100000, MATCH(G11098, $G$2:G11097,0),1), FALSE), FALSE)</f>
        <v>0</v>
      </c>
      <c r="G11098" s="1">
        <v>13196</v>
      </c>
      <c r="H11098" s="1" t="s">
        <v>10842</v>
      </c>
    </row>
    <row r="11099" spans="1:8" x14ac:dyDescent="0.2">
      <c r="A11099" s="1">
        <v>11169</v>
      </c>
      <c r="B11099" s="1" t="str">
        <f t="shared" si="173"/>
        <v>noresco llc</v>
      </c>
      <c r="C11099" s="1" t="b">
        <f>IF(D11099&lt;&gt;"",IF(COUNTIF($D$2:D11098, D11099), INDEX($A$2:$D$100000, MATCH(D11099, $D$2:D11098,0),1), FALSE), FALSE)</f>
        <v>0</v>
      </c>
      <c r="F11099" s="1" t="b">
        <f>IF(G11099&lt;&gt;"", IF(COUNTIF($G$2:G11098, G11099), INDEX($A$2:$G$100000, MATCH(G11099, $G$2:G11098,0),1), FALSE), FALSE)</f>
        <v>0</v>
      </c>
      <c r="G11099" s="1">
        <v>13202</v>
      </c>
      <c r="H11099" s="1" t="s">
        <v>10843</v>
      </c>
    </row>
    <row r="11100" spans="1:8" x14ac:dyDescent="0.2">
      <c r="A11100" s="1">
        <v>11170</v>
      </c>
      <c r="B11100" s="1" t="str">
        <f t="shared" si="173"/>
        <v>new enterprise r e c inc</v>
      </c>
      <c r="C11100" s="1" t="b">
        <f>IF(D11100&lt;&gt;"",IF(COUNTIF($D$2:D11099, D11100), INDEX($A$2:$D$100000, MATCH(D11100, $D$2:D11099,0),1), FALSE), FALSE)</f>
        <v>0</v>
      </c>
      <c r="F11100" s="1" t="b">
        <f>IF(G11100&lt;&gt;"", IF(COUNTIF($G$2:G11099, G11100), INDEX($A$2:$G$100000, MATCH(G11100, $G$2:G11099,0),1), FALSE), FALSE)</f>
        <v>0</v>
      </c>
      <c r="G11100" s="1">
        <v>13205</v>
      </c>
      <c r="H11100" s="1" t="s">
        <v>10844</v>
      </c>
    </row>
    <row r="11101" spans="1:8" x14ac:dyDescent="0.2">
      <c r="A11101" s="1">
        <v>11171</v>
      </c>
      <c r="B11101" s="1" t="str">
        <f t="shared" si="173"/>
        <v>naperville city of</v>
      </c>
      <c r="C11101" s="1" t="b">
        <f>IF(D11101&lt;&gt;"",IF(COUNTIF($D$2:D11100, D11101), INDEX($A$2:$D$100000, MATCH(D11101, $D$2:D11100,0),1), FALSE), FALSE)</f>
        <v>0</v>
      </c>
      <c r="F11101" s="1" t="b">
        <f>IF(G11101&lt;&gt;"", IF(COUNTIF($G$2:G11100, G11101), INDEX($A$2:$G$100000, MATCH(G11101, $G$2:G11100,0),1), FALSE), FALSE)</f>
        <v>0</v>
      </c>
      <c r="G11101" s="1">
        <v>13208</v>
      </c>
      <c r="H11101" s="1" t="s">
        <v>10845</v>
      </c>
    </row>
    <row r="11102" spans="1:8" x14ac:dyDescent="0.2">
      <c r="A11102" s="1">
        <v>11172</v>
      </c>
      <c r="B11102" s="1" t="str">
        <f t="shared" si="173"/>
        <v>napakiak ircinaq power co</v>
      </c>
      <c r="C11102" s="1" t="b">
        <f>IF(D11102&lt;&gt;"",IF(COUNTIF($D$2:D11101, D11102), INDEX($A$2:$D$100000, MATCH(D11102, $D$2:D11101,0),1), FALSE), FALSE)</f>
        <v>0</v>
      </c>
      <c r="F11102" s="1" t="b">
        <f>IF(G11102&lt;&gt;"", IF(COUNTIF($G$2:G11101, G11102), INDEX($A$2:$G$100000, MATCH(G11102, $G$2:G11101,0),1), FALSE), FALSE)</f>
        <v>0</v>
      </c>
      <c r="G11102" s="1">
        <v>13211</v>
      </c>
      <c r="H11102" s="1" t="s">
        <v>10846</v>
      </c>
    </row>
    <row r="11103" spans="1:8" x14ac:dyDescent="0.2">
      <c r="A11103" s="1">
        <v>11173</v>
      </c>
      <c r="B11103" s="1" t="str">
        <f t="shared" si="173"/>
        <v>new albany power i llc</v>
      </c>
      <c r="C11103" s="1" t="b">
        <f>IF(D11103&lt;&gt;"",IF(COUNTIF($D$2:D11102, D11103), INDEX($A$2:$D$100000, MATCH(D11103, $D$2:D11102,0),1), FALSE), FALSE)</f>
        <v>0</v>
      </c>
      <c r="F11103" s="1" t="b">
        <f>IF(G11103&lt;&gt;"", IF(COUNTIF($G$2:G11102, G11103), INDEX($A$2:$G$100000, MATCH(G11103, $G$2:G11102,0),1), FALSE), FALSE)</f>
        <v>0</v>
      </c>
      <c r="G11103" s="1">
        <v>13213</v>
      </c>
      <c r="H11103" s="1" t="s">
        <v>10847</v>
      </c>
    </row>
    <row r="11104" spans="1:8" x14ac:dyDescent="0.2">
      <c r="A11104" s="1">
        <v>11174</v>
      </c>
      <c r="B11104" s="1" t="str">
        <f t="shared" si="173"/>
        <v>narragansett electric co</v>
      </c>
      <c r="C11104" s="1" t="b">
        <f>IF(D11104&lt;&gt;"",IF(COUNTIF($D$2:D11103, D11104), INDEX($A$2:$D$100000, MATCH(D11104, $D$2:D11103,0),1), FALSE), FALSE)</f>
        <v>0</v>
      </c>
      <c r="F11104" s="1" t="b">
        <f>IF(G11104&lt;&gt;"", IF(COUNTIF($G$2:G11103, G11104), INDEX($A$2:$G$100000, MATCH(G11104, $G$2:G11103,0),1), FALSE), FALSE)</f>
        <v>0</v>
      </c>
      <c r="G11104" s="1">
        <v>13214</v>
      </c>
      <c r="H11104" s="1" t="s">
        <v>10848</v>
      </c>
    </row>
    <row r="11105" spans="1:8" x14ac:dyDescent="0.2">
      <c r="A11105" s="1">
        <v>11175</v>
      </c>
      <c r="B11105" s="1" t="str">
        <f t="shared" si="173"/>
        <v>nashwauk city of</v>
      </c>
      <c r="C11105" s="1" t="b">
        <f>IF(D11105&lt;&gt;"",IF(COUNTIF($D$2:D11104, D11105), INDEX($A$2:$D$100000, MATCH(D11105, $D$2:D11104,0),1), FALSE), FALSE)</f>
        <v>0</v>
      </c>
      <c r="F11105" s="1" t="b">
        <f>IF(G11105&lt;&gt;"", IF(COUNTIF($G$2:G11104, G11105), INDEX($A$2:$G$100000, MATCH(G11105, $G$2:G11104,0),1), FALSE), FALSE)</f>
        <v>0</v>
      </c>
      <c r="G11105" s="1">
        <v>13219</v>
      </c>
      <c r="H11105" s="1" t="s">
        <v>10849</v>
      </c>
    </row>
    <row r="11106" spans="1:8" x14ac:dyDescent="0.2">
      <c r="A11106" s="1">
        <v>11176</v>
      </c>
      <c r="B11106" s="1" t="str">
        <f t="shared" si="173"/>
        <v>np energy inc</v>
      </c>
      <c r="C11106" s="1" t="b">
        <f>IF(D11106&lt;&gt;"",IF(COUNTIF($D$2:D11105, D11106), INDEX($A$2:$D$100000, MATCH(D11106, $D$2:D11105,0),1), FALSE), FALSE)</f>
        <v>0</v>
      </c>
      <c r="F11106" s="1" t="b">
        <f>IF(G11106&lt;&gt;"", IF(COUNTIF($G$2:G11105, G11106), INDEX($A$2:$G$100000, MATCH(G11106, $G$2:G11105,0),1), FALSE), FALSE)</f>
        <v>0</v>
      </c>
      <c r="G11106" s="1">
        <v>13224</v>
      </c>
      <c r="H11106" s="1" t="s">
        <v>10850</v>
      </c>
    </row>
    <row r="11107" spans="1:8" x14ac:dyDescent="0.2">
      <c r="A11107" s="1">
        <v>11177</v>
      </c>
      <c r="B11107" s="1" t="str">
        <f t="shared" si="173"/>
        <v>natchez trace elec power assn</v>
      </c>
      <c r="C11107" s="1" t="b">
        <f>IF(D11107&lt;&gt;"",IF(COUNTIF($D$2:D11106, D11107), INDEX($A$2:$D$100000, MATCH(D11107, $D$2:D11106,0),1), FALSE), FALSE)</f>
        <v>0</v>
      </c>
      <c r="F11107" s="1" t="b">
        <f>IF(G11107&lt;&gt;"", IF(COUNTIF($G$2:G11106, G11107), INDEX($A$2:$G$100000, MATCH(G11107, $G$2:G11106,0),1), FALSE), FALSE)</f>
        <v>0</v>
      </c>
      <c r="G11107" s="1">
        <v>13227</v>
      </c>
      <c r="H11107" s="1" t="s">
        <v>10851</v>
      </c>
    </row>
    <row r="11108" spans="1:8" x14ac:dyDescent="0.2">
      <c r="A11108" s="1">
        <v>11178</v>
      </c>
      <c r="B11108" s="1" t="str">
        <f t="shared" si="173"/>
        <v>national gas &amp; electric lp</v>
      </c>
      <c r="C11108" s="1" t="b">
        <f>IF(D11108&lt;&gt;"",IF(COUNTIF($D$2:D11107, D11108), INDEX($A$2:$D$100000, MATCH(D11108, $D$2:D11107,0),1), FALSE), FALSE)</f>
        <v>0</v>
      </c>
      <c r="F11108" s="1" t="b">
        <f>IF(G11108&lt;&gt;"", IF(COUNTIF($G$2:G11107, G11108), INDEX($A$2:$G$100000, MATCH(G11108, $G$2:G11107,0),1), FALSE), FALSE)</f>
        <v>0</v>
      </c>
      <c r="G11108" s="1">
        <v>13232</v>
      </c>
      <c r="H11108" s="1" t="s">
        <v>10852</v>
      </c>
    </row>
    <row r="11109" spans="1:8" x14ac:dyDescent="0.2">
      <c r="A11109" s="1">
        <v>11179</v>
      </c>
      <c r="B11109" s="1" t="str">
        <f t="shared" si="173"/>
        <v>neligh village of</v>
      </c>
      <c r="C11109" s="1" t="b">
        <f>IF(D11109&lt;&gt;"",IF(COUNTIF($D$2:D11108, D11109), INDEX($A$2:$D$100000, MATCH(D11109, $D$2:D11108,0),1), FALSE), FALSE)</f>
        <v>0</v>
      </c>
      <c r="F11109" s="1" t="b">
        <f>IF(G11109&lt;&gt;"", IF(COUNTIF($G$2:G11108, G11109), INDEX($A$2:$G$100000, MATCH(G11109, $G$2:G11108,0),1), FALSE), FALSE)</f>
        <v>0</v>
      </c>
      <c r="G11109" s="1">
        <v>13233</v>
      </c>
      <c r="H11109" s="1" t="s">
        <v>10853</v>
      </c>
    </row>
    <row r="11110" spans="1:8" x14ac:dyDescent="0.2">
      <c r="A11110" s="1">
        <v>11180</v>
      </c>
      <c r="B11110" s="1" t="str">
        <f t="shared" si="173"/>
        <v>national fuel resources inc</v>
      </c>
      <c r="C11110" s="1" t="b">
        <f>IF(D11110&lt;&gt;"",IF(COUNTIF($D$2:D11109, D11110), INDEX($A$2:$D$100000, MATCH(D11110, $D$2:D11109,0),1), FALSE), FALSE)</f>
        <v>0</v>
      </c>
      <c r="F11110" s="1" t="b">
        <f>IF(G11110&lt;&gt;"", IF(COUNTIF($G$2:G11109, G11110), INDEX($A$2:$G$100000, MATCH(G11110, $G$2:G11109,0),1), FALSE), FALSE)</f>
        <v>0</v>
      </c>
      <c r="G11110" s="1">
        <v>13241</v>
      </c>
      <c r="H11110" s="1" t="s">
        <v>10854</v>
      </c>
    </row>
    <row r="11111" spans="1:8" x14ac:dyDescent="0.2">
      <c r="A11111" s="1">
        <v>11181</v>
      </c>
      <c r="B11111" s="1" t="str">
        <f t="shared" si="173"/>
        <v>national petroleum associates</v>
      </c>
      <c r="C11111" s="1" t="b">
        <f>IF(D11111&lt;&gt;"",IF(COUNTIF($D$2:D11110, D11111), INDEX($A$2:$D$100000, MATCH(D11111, $D$2:D11110,0),1), FALSE), FALSE)</f>
        <v>0</v>
      </c>
      <c r="F11111" s="1" t="b">
        <f>IF(G11111&lt;&gt;"", IF(COUNTIF($G$2:G11110, G11111), INDEX($A$2:$G$100000, MATCH(G11111, $G$2:G11110,0),1), FALSE), FALSE)</f>
        <v>0</v>
      </c>
      <c r="G11111" s="1">
        <v>13257</v>
      </c>
      <c r="H11111" s="1" t="s">
        <v>10855</v>
      </c>
    </row>
    <row r="11112" spans="1:8" x14ac:dyDescent="0.2">
      <c r="A11112" s="1">
        <v>11182</v>
      </c>
      <c r="B11112" s="1" t="str">
        <f t="shared" si="173"/>
        <v>north atlantic engy serv corp</v>
      </c>
      <c r="C11112" s="1" t="b">
        <f>IF(D11112&lt;&gt;"",IF(COUNTIF($D$2:D11111, D11112), INDEX($A$2:$D$100000, MATCH(D11112, $D$2:D11111,0),1), FALSE), FALSE)</f>
        <v>0</v>
      </c>
      <c r="F11112" s="1" t="b">
        <f>IF(G11112&lt;&gt;"", IF(COUNTIF($G$2:G11111, G11112), INDEX($A$2:$G$100000, MATCH(G11112, $G$2:G11111,0),1), FALSE), FALSE)</f>
        <v>0</v>
      </c>
      <c r="G11112" s="1">
        <v>13262</v>
      </c>
      <c r="H11112" s="1" t="s">
        <v>10856</v>
      </c>
    </row>
    <row r="11113" spans="1:8" x14ac:dyDescent="0.2">
      <c r="A11113" s="1">
        <v>11183</v>
      </c>
      <c r="B11113" s="1" t="str">
        <f t="shared" si="173"/>
        <v>usdi-national park service</v>
      </c>
      <c r="C11113" s="1" t="b">
        <f>IF(D11113&lt;&gt;"",IF(COUNTIF($D$2:D11112, D11113), INDEX($A$2:$D$100000, MATCH(D11113, $D$2:D11112,0),1), FALSE), FALSE)</f>
        <v>0</v>
      </c>
      <c r="F11113" s="1" t="b">
        <f>IF(G11113&lt;&gt;"", IF(COUNTIF($G$2:G11112, G11113), INDEX($A$2:$G$100000, MATCH(G11113, $G$2:G11112,0),1), FALSE), FALSE)</f>
        <v>0</v>
      </c>
      <c r="G11113" s="1">
        <v>13266</v>
      </c>
      <c r="H11113" s="1" t="s">
        <v>10857</v>
      </c>
    </row>
    <row r="11114" spans="1:8" x14ac:dyDescent="0.2">
      <c r="A11114" s="1">
        <v>11184</v>
      </c>
      <c r="B11114" s="1" t="str">
        <f t="shared" si="173"/>
        <v>new hampton village precinct</v>
      </c>
      <c r="C11114" s="1" t="b">
        <f>IF(D11114&lt;&gt;"",IF(COUNTIF($D$2:D11113, D11114), INDEX($A$2:$D$100000, MATCH(D11114, $D$2:D11113,0),1), FALSE), FALSE)</f>
        <v>0</v>
      </c>
      <c r="F11114" s="1" t="b">
        <f>IF(G11114&lt;&gt;"", IF(COUNTIF($G$2:G11113, G11114), INDEX($A$2:$G$100000, MATCH(G11114, $G$2:G11113,0),1), FALSE), FALSE)</f>
        <v>0</v>
      </c>
      <c r="G11114" s="1">
        <v>13286</v>
      </c>
      <c r="H11114" s="1" t="s">
        <v>10858</v>
      </c>
    </row>
    <row r="11115" spans="1:8" x14ac:dyDescent="0.2">
      <c r="A11115" s="1">
        <v>11185</v>
      </c>
      <c r="B11115" s="1" t="str">
        <f t="shared" si="173"/>
        <v>uorris electric coop</v>
      </c>
      <c r="C11115" s="1" t="b">
        <f>IF(D11115&lt;&gt;"",IF(COUNTIF($D$2:D11114, D11115), INDEX($A$2:$D$100000, MATCH(D11115, $D$2:D11114,0),1), FALSE), FALSE)</f>
        <v>0</v>
      </c>
      <c r="F11115" s="1" t="b">
        <f>IF(G11115&lt;&gt;"", IF(COUNTIF($G$2:G11114, G11115), INDEX($A$2:$G$100000, MATCH(G11115, $G$2:G11114,0),1), FALSE), FALSE)</f>
        <v>0</v>
      </c>
      <c r="G11115" s="1">
        <v>13292</v>
      </c>
      <c r="H11115" s="1" t="s">
        <v>10859</v>
      </c>
    </row>
    <row r="11116" spans="1:8" x14ac:dyDescent="0.2">
      <c r="A11116" s="1">
        <v>11186</v>
      </c>
      <c r="B11116" s="1" t="str">
        <f t="shared" si="173"/>
        <v>nesi power marketing, inc</v>
      </c>
      <c r="C11116" s="1" t="b">
        <f>IF(D11116&lt;&gt;"",IF(COUNTIF($D$2:D11115, D11116), INDEX($A$2:$D$100000, MATCH(D11116, $D$2:D11115,0),1), FALSE), FALSE)</f>
        <v>0</v>
      </c>
      <c r="F11116" s="1" t="b">
        <f>IF(G11116&lt;&gt;"", IF(COUNTIF($G$2:G11115, G11116), INDEX($A$2:$G$100000, MATCH(G11116, $G$2:G11115,0),1), FALSE), FALSE)</f>
        <v>0</v>
      </c>
      <c r="G11116" s="1">
        <v>13306</v>
      </c>
      <c r="H11116" s="1" t="s">
        <v>10860</v>
      </c>
    </row>
    <row r="11117" spans="1:8" x14ac:dyDescent="0.2">
      <c r="A11117" s="1">
        <v>11187</v>
      </c>
      <c r="B11117" s="1" t="str">
        <f t="shared" si="173"/>
        <v>navajo tribal utility auth</v>
      </c>
      <c r="C11117" s="1" t="b">
        <f>IF(D11117&lt;&gt;"",IF(COUNTIF($D$2:D11116, D11117), INDEX($A$2:$D$100000, MATCH(D11117, $D$2:D11116,0),1), FALSE), FALSE)</f>
        <v>0</v>
      </c>
      <c r="F11117" s="1" t="b">
        <f>IF(G11117&lt;&gt;"", IF(COUNTIF($G$2:G11116, G11117), INDEX($A$2:$G$100000, MATCH(G11117, $G$2:G11116,0),1), FALSE), FALSE)</f>
        <v>0</v>
      </c>
      <c r="G11117" s="1">
        <v>13314</v>
      </c>
      <c r="H11117" s="1" t="s">
        <v>10861</v>
      </c>
    </row>
    <row r="11118" spans="1:8" x14ac:dyDescent="0.2">
      <c r="A11118" s="1">
        <v>11188</v>
      </c>
      <c r="B11118" s="1" t="str">
        <f t="shared" si="173"/>
        <v>navopache electric coop inc</v>
      </c>
      <c r="C11118" s="1" t="b">
        <f>IF(D11118&lt;&gt;"",IF(COUNTIF($D$2:D11117, D11118), INDEX($A$2:$D$100000, MATCH(D11118, $D$2:D11117,0),1), FALSE), FALSE)</f>
        <v>0</v>
      </c>
      <c r="F11118" s="1" t="b">
        <f>IF(G11118&lt;&gt;"", IF(COUNTIF($G$2:G11117, G11118), INDEX($A$2:$G$100000, MATCH(G11118, $G$2:G11117,0),1), FALSE), FALSE)</f>
        <v>0</v>
      </c>
      <c r="G11118" s="1">
        <v>13318</v>
      </c>
      <c r="H11118" s="1" t="s">
        <v>10862</v>
      </c>
    </row>
    <row r="11119" spans="1:8" x14ac:dyDescent="0.2">
      <c r="A11119" s="1">
        <v>11189</v>
      </c>
      <c r="B11119" s="1" t="str">
        <f t="shared" si="173"/>
        <v>navarro county elec coop inc</v>
      </c>
      <c r="C11119" s="1" t="b">
        <f>IF(D11119&lt;&gt;"",IF(COUNTIF($D$2:D11118, D11119), INDEX($A$2:$D$100000, MATCH(D11119, $D$2:D11118,0),1), FALSE), FALSE)</f>
        <v>0</v>
      </c>
      <c r="F11119" s="1" t="b">
        <f>IF(G11119&lt;&gt;"", IF(COUNTIF($G$2:G11118, G11119), INDEX($A$2:$G$100000, MATCH(G11119, $G$2:G11118,0),1), FALSE), FALSE)</f>
        <v>0</v>
      </c>
      <c r="G11119" s="1">
        <v>13332</v>
      </c>
      <c r="H11119" s="1" t="s">
        <v>10863</v>
      </c>
    </row>
    <row r="11120" spans="1:8" x14ac:dyDescent="0.2">
      <c r="A11120" s="1">
        <v>11190</v>
      </c>
      <c r="B11120" s="1" t="str">
        <f t="shared" si="173"/>
        <v>negaunee city of</v>
      </c>
      <c r="C11120" s="1" t="b">
        <f>IF(D11120&lt;&gt;"",IF(COUNTIF($D$2:D11119, D11120), INDEX($A$2:$D$100000, MATCH(D11120, $D$2:D11119,0),1), FALSE), FALSE)</f>
        <v>0</v>
      </c>
      <c r="F11120" s="1" t="b">
        <f>IF(G11120&lt;&gt;"", IF(COUNTIF($G$2:G11119, G11120), INDEX($A$2:$G$100000, MATCH(G11120, $G$2:G11119,0),1), FALSE), FALSE)</f>
        <v>0</v>
      </c>
      <c r="G11120" s="1">
        <v>13352</v>
      </c>
      <c r="H11120" s="1" t="s">
        <v>10864</v>
      </c>
    </row>
    <row r="11121" spans="1:8" x14ac:dyDescent="0.2">
      <c r="A11121" s="1">
        <v>11191</v>
      </c>
      <c r="B11121" s="1" t="str">
        <f t="shared" si="173"/>
        <v>new england hydro trans elec</v>
      </c>
      <c r="C11121" s="1" t="b">
        <f>IF(D11121&lt;&gt;"",IF(COUNTIF($D$2:D11120, D11121), INDEX($A$2:$D$100000, MATCH(D11121, $D$2:D11120,0),1), FALSE), FALSE)</f>
        <v>0</v>
      </c>
      <c r="F11121" s="1" t="b">
        <f>IF(G11121&lt;&gt;"", IF(COUNTIF($G$2:G11120, G11121), INDEX($A$2:$G$100000, MATCH(G11121, $G$2:G11120,0),1), FALSE), FALSE)</f>
        <v>0</v>
      </c>
      <c r="G11121" s="1">
        <v>13355</v>
      </c>
      <c r="H11121" s="1" t="s">
        <v>10865</v>
      </c>
    </row>
    <row r="11122" spans="1:8" x14ac:dyDescent="0.2">
      <c r="A11122" s="1">
        <v>11192</v>
      </c>
      <c r="B11122" s="1" t="str">
        <f t="shared" si="173"/>
        <v>new england hydro-trans corp</v>
      </c>
      <c r="C11122" s="1" t="b">
        <f>IF(D11122&lt;&gt;"",IF(COUNTIF($D$2:D11121, D11122), INDEX($A$2:$D$100000, MATCH(D11122, $D$2:D11121,0),1), FALSE), FALSE)</f>
        <v>0</v>
      </c>
      <c r="F11122" s="1" t="b">
        <f>IF(G11122&lt;&gt;"", IF(COUNTIF($G$2:G11121, G11122), INDEX($A$2:$G$100000, MATCH(G11122, $G$2:G11121,0),1), FALSE), FALSE)</f>
        <v>0</v>
      </c>
      <c r="G11122" s="1">
        <v>13356</v>
      </c>
      <c r="H11122" s="1" t="s">
        <v>10866</v>
      </c>
    </row>
    <row r="11123" spans="1:8" x14ac:dyDescent="0.2">
      <c r="A11123" s="1">
        <v>11193</v>
      </c>
      <c r="B11123" s="1" t="str">
        <f t="shared" si="173"/>
        <v>nelson industrial steam co</v>
      </c>
      <c r="C11123" s="1" t="b">
        <f>IF(D11123&lt;&gt;"",IF(COUNTIF($D$2:D11122, D11123), INDEX($A$2:$D$100000, MATCH(D11123, $D$2:D11122,0),1), FALSE), FALSE)</f>
        <v>0</v>
      </c>
      <c r="F11123" s="1" t="b">
        <f>IF(G11123&lt;&gt;"", IF(COUNTIF($G$2:G11122, G11123), INDEX($A$2:$G$100000, MATCH(G11123, $G$2:G11122,0),1), FALSE), FALSE)</f>
        <v>0</v>
      </c>
      <c r="G11123" s="1">
        <v>13367</v>
      </c>
      <c r="H11123" s="1" t="s">
        <v>10867</v>
      </c>
    </row>
    <row r="11124" spans="1:8" x14ac:dyDescent="0.2">
      <c r="A11124" s="1">
        <v>11194</v>
      </c>
      <c r="B11124" s="1" t="str">
        <f t="shared" si="173"/>
        <v>nelson city of</v>
      </c>
      <c r="C11124" s="1" t="b">
        <f>IF(D11124&lt;&gt;"",IF(COUNTIF($D$2:D11123, D11124), INDEX($A$2:$D$100000, MATCH(D11124, $D$2:D11123,0),1), FALSE), FALSE)</f>
        <v>0</v>
      </c>
      <c r="F11124" s="1" t="b">
        <f>IF(G11124&lt;&gt;"", IF(COUNTIF($G$2:G11123, G11124), INDEX($A$2:$G$100000, MATCH(G11124, $G$2:G11123,0),1), FALSE), FALSE)</f>
        <v>0</v>
      </c>
      <c r="G11124" s="1">
        <v>13375</v>
      </c>
      <c r="H11124" s="1" t="s">
        <v>10868</v>
      </c>
    </row>
    <row r="11125" spans="1:8" x14ac:dyDescent="0.2">
      <c r="A11125" s="1">
        <v>11195</v>
      </c>
      <c r="B11125" s="1" t="str">
        <f t="shared" si="173"/>
        <v>nrg energy, inc</v>
      </c>
      <c r="C11125" s="1" t="b">
        <f>IF(D11125&lt;&gt;"",IF(COUNTIF($D$2:D11124, D11125), INDEX($A$2:$D$100000, MATCH(D11125, $D$2:D11124,0),1), FALSE), FALSE)</f>
        <v>0</v>
      </c>
      <c r="F11125" s="1" t="b">
        <f>IF(G11125&lt;&gt;"", IF(COUNTIF($G$2:G11124, G11125), INDEX($A$2:$G$100000, MATCH(G11125, $G$2:G11124,0),1), FALSE), FALSE)</f>
        <v>0</v>
      </c>
      <c r="G11125" s="1">
        <v>13377</v>
      </c>
      <c r="H11125" s="1" t="s">
        <v>10869</v>
      </c>
    </row>
    <row r="11126" spans="1:8" x14ac:dyDescent="0.2">
      <c r="A11126" s="1">
        <v>11196</v>
      </c>
      <c r="B11126" s="1" t="str">
        <f t="shared" si="173"/>
        <v>neola city of</v>
      </c>
      <c r="C11126" s="1" t="b">
        <f>IF(D11126&lt;&gt;"",IF(COUNTIF($D$2:D11125, D11126), INDEX($A$2:$D$100000, MATCH(D11126, $D$2:D11125,0),1), FALSE), FALSE)</f>
        <v>0</v>
      </c>
      <c r="F11126" s="1" t="b">
        <f>IF(G11126&lt;&gt;"", IF(COUNTIF($G$2:G11125, G11126), INDEX($A$2:$G$100000, MATCH(G11126, $G$2:G11125,0),1), FALSE), FALSE)</f>
        <v>0</v>
      </c>
      <c r="G11126" s="1">
        <v>13382</v>
      </c>
      <c r="H11126" s="1" t="s">
        <v>10870</v>
      </c>
    </row>
    <row r="11127" spans="1:8" x14ac:dyDescent="0.2">
      <c r="A11127" s="1">
        <v>11197</v>
      </c>
      <c r="B11127" s="1" t="str">
        <f t="shared" si="173"/>
        <v>nemaha-marshall e c a inc</v>
      </c>
      <c r="C11127" s="1" t="b">
        <f>IF(D11127&lt;&gt;"",IF(COUNTIF($D$2:D11126, D11127), INDEX($A$2:$D$100000, MATCH(D11127, $D$2:D11126,0),1), FALSE), FALSE)</f>
        <v>0</v>
      </c>
      <c r="F11127" s="1" t="b">
        <f>IF(G11127&lt;&gt;"", IF(COUNTIF($G$2:G11126, G11127), INDEX($A$2:$G$100000, MATCH(G11127, $G$2:G11126,0),1), FALSE), FALSE)</f>
        <v>0</v>
      </c>
      <c r="G11127" s="1">
        <v>13386</v>
      </c>
      <c r="H11127" s="1" t="s">
        <v>10871</v>
      </c>
    </row>
    <row r="11128" spans="1:8" x14ac:dyDescent="0.2">
      <c r="A11128" s="1">
        <v>11198</v>
      </c>
      <c r="B11128" s="1" t="str">
        <f t="shared" si="173"/>
        <v>nespelem valley elec coop inc</v>
      </c>
      <c r="C11128" s="1" t="b">
        <f>IF(D11128&lt;&gt;"",IF(COUNTIF($D$2:D11127, D11128), INDEX($A$2:$D$100000, MATCH(D11128, $D$2:D11127,0),1), FALSE), FALSE)</f>
        <v>0</v>
      </c>
      <c r="F11128" s="1" t="b">
        <f>IF(G11128&lt;&gt;"", IF(COUNTIF($G$2:G11127, G11128), INDEX($A$2:$G$100000, MATCH(G11128, $G$2:G11127,0),1), FALSE), FALSE)</f>
        <v>0</v>
      </c>
      <c r="G11128" s="1">
        <v>13387</v>
      </c>
      <c r="H11128" s="1" t="s">
        <v>10872</v>
      </c>
    </row>
    <row r="11129" spans="1:8" x14ac:dyDescent="0.2">
      <c r="A11129" s="1">
        <v>11199</v>
      </c>
      <c r="B11129" s="1" t="str">
        <f t="shared" si="173"/>
        <v>nephi city corp</v>
      </c>
      <c r="C11129" s="1" t="b">
        <f>IF(D11129&lt;&gt;"",IF(COUNTIF($D$2:D11128, D11129), INDEX($A$2:$D$100000, MATCH(D11129, $D$2:D11128,0),1), FALSE), FALSE)</f>
        <v>0</v>
      </c>
      <c r="F11129" s="1" t="b">
        <f>IF(G11129&lt;&gt;"", IF(COUNTIF($G$2:G11128, G11129), INDEX($A$2:$G$100000, MATCH(G11129, $G$2:G11128,0),1), FALSE), FALSE)</f>
        <v>0</v>
      </c>
      <c r="G11129" s="1">
        <v>13388</v>
      </c>
      <c r="H11129" s="1" t="s">
        <v>10873</v>
      </c>
    </row>
    <row r="11130" spans="1:8" x14ac:dyDescent="0.2">
      <c r="A11130" s="1">
        <v>11200</v>
      </c>
      <c r="B11130" s="1" t="str">
        <f t="shared" si="173"/>
        <v>new charleston power 1 lp</v>
      </c>
      <c r="C11130" s="1" t="b">
        <f>IF(D11130&lt;&gt;"",IF(COUNTIF($D$2:D11129, D11130), INDEX($A$2:$D$100000, MATCH(D11130, $D$2:D11129,0),1), FALSE), FALSE)</f>
        <v>0</v>
      </c>
      <c r="F11130" s="1" t="b">
        <f>IF(G11130&lt;&gt;"", IF(COUNTIF($G$2:G11129, G11130), INDEX($A$2:$G$100000, MATCH(G11130, $G$2:G11129,0),1), FALSE), FALSE)</f>
        <v>0</v>
      </c>
      <c r="G11130" s="1">
        <v>13404</v>
      </c>
      <c r="H11130" s="1" t="s">
        <v>10874</v>
      </c>
    </row>
    <row r="11131" spans="1:8" x14ac:dyDescent="0.2">
      <c r="A11131" s="1">
        <v>11201</v>
      </c>
      <c r="B11131" s="1" t="str">
        <f t="shared" si="173"/>
        <v>new albany city of</v>
      </c>
      <c r="C11131" s="1" t="b">
        <f>IF(D11131&lt;&gt;"",IF(COUNTIF($D$2:D11130, D11131), INDEX($A$2:$D$100000, MATCH(D11131, $D$2:D11130,0),1), FALSE), FALSE)</f>
        <v>0</v>
      </c>
      <c r="F11131" s="1" t="b">
        <f>IF(G11131&lt;&gt;"", IF(COUNTIF($G$2:G11130, G11131), INDEX($A$2:$G$100000, MATCH(G11131, $G$2:G11130,0),1), FALSE), FALSE)</f>
        <v>0</v>
      </c>
      <c r="G11131" s="1">
        <v>13412</v>
      </c>
      <c r="H11131" s="1" t="s">
        <v>10875</v>
      </c>
    </row>
    <row r="11132" spans="1:8" x14ac:dyDescent="0.2">
      <c r="A11132" s="1">
        <v>11202</v>
      </c>
      <c r="B11132" s="1" t="str">
        <f t="shared" si="173"/>
        <v>new bern city of</v>
      </c>
      <c r="C11132" s="1" t="b">
        <f>IF(D11132&lt;&gt;"",IF(COUNTIF($D$2:D11131, D11132), INDEX($A$2:$D$100000, MATCH(D11132, $D$2:D11131,0),1), FALSE), FALSE)</f>
        <v>0</v>
      </c>
      <c r="F11132" s="1" t="b">
        <f>IF(G11132&lt;&gt;"", IF(COUNTIF($G$2:G11131, G11132), INDEX($A$2:$G$100000, MATCH(G11132, $G$2:G11131,0),1), FALSE), FALSE)</f>
        <v>0</v>
      </c>
      <c r="G11132" s="1">
        <v>13416</v>
      </c>
      <c r="H11132" s="1" t="s">
        <v>10876</v>
      </c>
    </row>
    <row r="11133" spans="1:8" x14ac:dyDescent="0.2">
      <c r="A11133" s="1">
        <v>11203</v>
      </c>
      <c r="B11133" s="1" t="str">
        <f t="shared" si="173"/>
        <v>new braunfels city of</v>
      </c>
      <c r="C11133" s="1" t="b">
        <f>IF(D11133&lt;&gt;"",IF(COUNTIF($D$2:D11132, D11133), INDEX($A$2:$D$100000, MATCH(D11133, $D$2:D11132,0),1), FALSE), FALSE)</f>
        <v>0</v>
      </c>
      <c r="F11133" s="1" t="b">
        <f>IF(G11133&lt;&gt;"", IF(COUNTIF($G$2:G11132, G11133), INDEX($A$2:$G$100000, MATCH(G11133, $G$2:G11132,0),1), FALSE), FALSE)</f>
        <v>0</v>
      </c>
      <c r="G11133" s="1">
        <v>13418</v>
      </c>
      <c r="H11133" s="1" t="s">
        <v>10877</v>
      </c>
    </row>
    <row r="11134" spans="1:8" x14ac:dyDescent="0.2">
      <c r="A11134" s="1">
        <v>11204</v>
      </c>
      <c r="B11134" s="1" t="str">
        <f t="shared" si="173"/>
        <v>new bremen village of</v>
      </c>
      <c r="C11134" s="1" t="b">
        <f>IF(D11134&lt;&gt;"",IF(COUNTIF($D$2:D11133, D11134), INDEX($A$2:$D$100000, MATCH(D11134, $D$2:D11133,0),1), FALSE), FALSE)</f>
        <v>0</v>
      </c>
      <c r="F11134" s="1" t="b">
        <f>IF(G11134&lt;&gt;"", IF(COUNTIF($G$2:G11133, G11134), INDEX($A$2:$G$100000, MATCH(G11134, $G$2:G11133,0),1), FALSE), FALSE)</f>
        <v>0</v>
      </c>
      <c r="G11134" s="1">
        <v>13420</v>
      </c>
      <c r="H11134" s="1" t="s">
        <v>10878</v>
      </c>
    </row>
    <row r="11135" spans="1:8" x14ac:dyDescent="0.2">
      <c r="A11135" s="1">
        <v>11205</v>
      </c>
      <c r="B11135" s="1" t="str">
        <f t="shared" si="173"/>
        <v>new carlisle town of</v>
      </c>
      <c r="C11135" s="1" t="b">
        <f>IF(D11135&lt;&gt;"",IF(COUNTIF($D$2:D11134, D11135), INDEX($A$2:$D$100000, MATCH(D11135, $D$2:D11134,0),1), FALSE), FALSE)</f>
        <v>0</v>
      </c>
      <c r="F11135" s="1" t="b">
        <f>IF(G11135&lt;&gt;"", IF(COUNTIF($G$2:G11134, G11135), INDEX($A$2:$G$100000, MATCH(G11135, $G$2:G11134,0),1), FALSE), FALSE)</f>
        <v>0</v>
      </c>
      <c r="G11135" s="1">
        <v>13423</v>
      </c>
      <c r="H11135" s="1" t="s">
        <v>10879</v>
      </c>
    </row>
    <row r="11136" spans="1:8" x14ac:dyDescent="0.2">
      <c r="A11136" s="1">
        <v>11206</v>
      </c>
      <c r="B11136" s="1" t="str">
        <f t="shared" si="173"/>
        <v>new castle city of</v>
      </c>
      <c r="C11136" s="1" t="b">
        <f>IF(D11136&lt;&gt;"",IF(COUNTIF($D$2:D11135, D11136), INDEX($A$2:$D$100000, MATCH(D11136, $D$2:D11135,0),1), FALSE), FALSE)</f>
        <v>0</v>
      </c>
      <c r="F11136" s="1" t="b">
        <f>IF(G11136&lt;&gt;"", IF(COUNTIF($G$2:G11135, G11136), INDEX($A$2:$G$100000, MATCH(G11136, $G$2:G11135,0),1), FALSE), FALSE)</f>
        <v>0</v>
      </c>
      <c r="G11136" s="1">
        <v>13424</v>
      </c>
      <c r="H11136" s="1" t="s">
        <v>10880</v>
      </c>
    </row>
    <row r="11137" spans="1:8" x14ac:dyDescent="0.2">
      <c r="A11137" s="1">
        <v>11207</v>
      </c>
      <c r="B11137" s="1" t="str">
        <f t="shared" si="173"/>
        <v>newcorp resources el coop inc</v>
      </c>
      <c r="C11137" s="1" t="b">
        <f>IF(D11137&lt;&gt;"",IF(COUNTIF($D$2:D11136, D11137), INDEX($A$2:$D$100000, MATCH(D11137, $D$2:D11136,0),1), FALSE), FALSE)</f>
        <v>0</v>
      </c>
      <c r="F11137" s="1" t="b">
        <f>IF(G11137&lt;&gt;"", IF(COUNTIF($G$2:G11136, G11137), INDEX($A$2:$G$100000, MATCH(G11137, $G$2:G11136,0),1), FALSE), FALSE)</f>
        <v>0</v>
      </c>
      <c r="G11137" s="1">
        <v>13428</v>
      </c>
      <c r="H11137" s="1" t="s">
        <v>10881</v>
      </c>
    </row>
    <row r="11138" spans="1:8" x14ac:dyDescent="0.2">
      <c r="A11138" s="1">
        <v>11208</v>
      </c>
      <c r="B11138" s="1" t="str">
        <f t="shared" ref="B11138:B11201" si="174">IF(H11138="",E11138,H11138)</f>
        <v>new england power co</v>
      </c>
      <c r="C11138" s="1" t="b">
        <f>IF(D11138&lt;&gt;"",IF(COUNTIF($D$2:D11137, D11138), INDEX($A$2:$D$100000, MATCH(D11138, $D$2:D11137,0),1), FALSE), FALSE)</f>
        <v>0</v>
      </c>
      <c r="F11138" s="1" t="b">
        <f>IF(G11138&lt;&gt;"", IF(COUNTIF($G$2:G11137, G11138), INDEX($A$2:$G$100000, MATCH(G11138, $G$2:G11137,0),1), FALSE), FALSE)</f>
        <v>0</v>
      </c>
      <c r="G11138" s="1">
        <v>13433</v>
      </c>
      <c r="H11138" s="1" t="s">
        <v>10882</v>
      </c>
    </row>
    <row r="11139" spans="1:8" x14ac:dyDescent="0.2">
      <c r="A11139" s="1">
        <v>11209</v>
      </c>
      <c r="B11139" s="1" t="str">
        <f t="shared" si="174"/>
        <v>new england power exchange</v>
      </c>
      <c r="C11139" s="1" t="b">
        <f>IF(D11139&lt;&gt;"",IF(COUNTIF($D$2:D11138, D11139), INDEX($A$2:$D$100000, MATCH(D11139, $D$2:D11138,0),1), FALSE), FALSE)</f>
        <v>0</v>
      </c>
      <c r="F11139" s="1" t="b">
        <f>IF(G11139&lt;&gt;"", IF(COUNTIF($G$2:G11138, G11139), INDEX($A$2:$G$100000, MATCH(G11139, $G$2:G11138,0),1), FALSE), FALSE)</f>
        <v>0</v>
      </c>
      <c r="G11139" s="1">
        <v>13434</v>
      </c>
      <c r="H11139" s="1" t="s">
        <v>10883</v>
      </c>
    </row>
    <row r="11140" spans="1:8" x14ac:dyDescent="0.2">
      <c r="A11140" s="1">
        <v>11210</v>
      </c>
      <c r="B11140" s="1" t="str">
        <f t="shared" si="174"/>
        <v>newbern city of</v>
      </c>
      <c r="C11140" s="1" t="b">
        <f>IF(D11140&lt;&gt;"",IF(COUNTIF($D$2:D11139, D11140), INDEX($A$2:$D$100000, MATCH(D11140, $D$2:D11139,0),1), FALSE), FALSE)</f>
        <v>0</v>
      </c>
      <c r="F11140" s="1" t="b">
        <f>IF(G11140&lt;&gt;"", IF(COUNTIF($G$2:G11139, G11140), INDEX($A$2:$G$100000, MATCH(G11140, $G$2:G11139,0),1), FALSE), FALSE)</f>
        <v>0</v>
      </c>
      <c r="G11140" s="1">
        <v>13437</v>
      </c>
      <c r="H11140" s="1" t="s">
        <v>10884</v>
      </c>
    </row>
    <row r="11141" spans="1:8" x14ac:dyDescent="0.2">
      <c r="A11141" s="1">
        <v>11211</v>
      </c>
      <c r="B11141" s="1" t="str">
        <f t="shared" si="174"/>
        <v>new glarus city of</v>
      </c>
      <c r="C11141" s="1" t="b">
        <f>IF(D11141&lt;&gt;"",IF(COUNTIF($D$2:D11140, D11141), INDEX($A$2:$D$100000, MATCH(D11141, $D$2:D11140,0),1), FALSE), FALSE)</f>
        <v>0</v>
      </c>
      <c r="F11141" s="1" t="b">
        <f>IF(G11141&lt;&gt;"", IF(COUNTIF($G$2:G11140, G11141), INDEX($A$2:$G$100000, MATCH(G11141, $G$2:G11140,0),1), FALSE), FALSE)</f>
        <v>0</v>
      </c>
      <c r="G11141" s="1">
        <v>13438</v>
      </c>
      <c r="H11141" s="1" t="s">
        <v>10885</v>
      </c>
    </row>
    <row r="11142" spans="1:8" x14ac:dyDescent="0.2">
      <c r="A11142" s="1">
        <v>11212</v>
      </c>
      <c r="B11142" s="1" t="str">
        <f t="shared" si="174"/>
        <v>new hampshire elec coop inc</v>
      </c>
      <c r="C11142" s="1" t="b">
        <f>IF(D11142&lt;&gt;"",IF(COUNTIF($D$2:D11141, D11142), INDEX($A$2:$D$100000, MATCH(D11142, $D$2:D11141,0),1), FALSE), FALSE)</f>
        <v>0</v>
      </c>
      <c r="F11142" s="1" t="b">
        <f>IF(G11142&lt;&gt;"", IF(COUNTIF($G$2:G11141, G11142), INDEX($A$2:$G$100000, MATCH(G11142, $G$2:G11141,0),1), FALSE), FALSE)</f>
        <v>0</v>
      </c>
      <c r="G11142" s="1">
        <v>13441</v>
      </c>
      <c r="H11142" s="1" t="s">
        <v>10886</v>
      </c>
    </row>
    <row r="11143" spans="1:8" x14ac:dyDescent="0.2">
      <c r="A11143" s="1">
        <v>11213</v>
      </c>
      <c r="B11143" s="1" t="str">
        <f t="shared" si="174"/>
        <v>new holstein city of</v>
      </c>
      <c r="C11143" s="1" t="b">
        <f>IF(D11143&lt;&gt;"",IF(COUNTIF($D$2:D11142, D11143), INDEX($A$2:$D$100000, MATCH(D11143, $D$2:D11142,0),1), FALSE), FALSE)</f>
        <v>0</v>
      </c>
      <c r="F11143" s="1" t="b">
        <f>IF(G11143&lt;&gt;"", IF(COUNTIF($G$2:G11142, G11143), INDEX($A$2:$G$100000, MATCH(G11143, $G$2:G11142,0),1), FALSE), FALSE)</f>
        <v>0</v>
      </c>
      <c r="G11143" s="1">
        <v>13448</v>
      </c>
      <c r="H11143" s="1" t="s">
        <v>10887</v>
      </c>
    </row>
    <row r="11144" spans="1:8" x14ac:dyDescent="0.2">
      <c r="A11144" s="1">
        <v>11214</v>
      </c>
      <c r="B11144" s="1" t="str">
        <f t="shared" si="174"/>
        <v>new era electric coop inc</v>
      </c>
      <c r="C11144" s="1" t="b">
        <f>IF(D11144&lt;&gt;"",IF(COUNTIF($D$2:D11143, D11144), INDEX($A$2:$D$100000, MATCH(D11144, $D$2:D11143,0),1), FALSE), FALSE)</f>
        <v>0</v>
      </c>
      <c r="F11144" s="1" t="b">
        <f>IF(G11144&lt;&gt;"", IF(COUNTIF($G$2:G11143, G11144), INDEX($A$2:$G$100000, MATCH(G11144, $G$2:G11143,0),1), FALSE), FALSE)</f>
        <v>0</v>
      </c>
      <c r="G11144" s="1">
        <v>13449</v>
      </c>
      <c r="H11144" s="1" t="s">
        <v>10888</v>
      </c>
    </row>
    <row r="11145" spans="1:8" x14ac:dyDescent="0.2">
      <c r="A11145" s="1">
        <v>11215</v>
      </c>
      <c r="B11145" s="1" t="str">
        <f t="shared" si="174"/>
        <v>nielsville city of</v>
      </c>
      <c r="C11145" s="1" t="b">
        <f>IF(D11145&lt;&gt;"",IF(COUNTIF($D$2:D11144, D11145), INDEX($A$2:$D$100000, MATCH(D11145, $D$2:D11144,0),1), FALSE), FALSE)</f>
        <v>0</v>
      </c>
      <c r="F11145" s="1" t="b">
        <f>IF(G11145&lt;&gt;"", IF(COUNTIF($G$2:G11144, G11145), INDEX($A$2:$G$100000, MATCH(G11145, $G$2:G11144,0),1), FALSE), FALSE)</f>
        <v>0</v>
      </c>
      <c r="G11145" s="1">
        <v>13465</v>
      </c>
      <c r="H11145" s="1" t="s">
        <v>10889</v>
      </c>
    </row>
    <row r="11146" spans="1:8" x14ac:dyDescent="0.2">
      <c r="A11146" s="1">
        <v>11216</v>
      </c>
      <c r="B11146" s="1" t="str">
        <f t="shared" si="174"/>
        <v>new london city of</v>
      </c>
      <c r="C11146" s="1" t="b">
        <f>IF(D11146&lt;&gt;"",IF(COUNTIF($D$2:D11145, D11146), INDEX($A$2:$D$100000, MATCH(D11146, $D$2:D11145,0),1), FALSE), FALSE)</f>
        <v>0</v>
      </c>
      <c r="F11146" s="1" t="b">
        <f>IF(G11146&lt;&gt;"", IF(COUNTIF($G$2:G11145, G11146), INDEX($A$2:$G$100000, MATCH(G11146, $G$2:G11145,0),1), FALSE), FALSE)</f>
        <v>0</v>
      </c>
      <c r="G11146" s="1">
        <v>13467</v>
      </c>
      <c r="H11146" s="1" t="s">
        <v>10890</v>
      </c>
    </row>
    <row r="11147" spans="1:8" x14ac:dyDescent="0.2">
      <c r="A11147" s="1">
        <v>11217</v>
      </c>
      <c r="B11147" s="1" t="str">
        <f t="shared" si="174"/>
        <v>new madrid city of</v>
      </c>
      <c r="C11147" s="1" t="b">
        <f>IF(D11147&lt;&gt;"",IF(COUNTIF($D$2:D11146, D11147), INDEX($A$2:$D$100000, MATCH(D11147, $D$2:D11146,0),1), FALSE), FALSE)</f>
        <v>0</v>
      </c>
      <c r="F11147" s="1" t="b">
        <f>IF(G11147&lt;&gt;"", IF(COUNTIF($G$2:G11146, G11147), INDEX($A$2:$G$100000, MATCH(G11147, $G$2:G11146,0),1), FALSE), FALSE)</f>
        <v>0</v>
      </c>
      <c r="G11147" s="1">
        <v>13470</v>
      </c>
      <c r="H11147" s="1" t="s">
        <v>10891</v>
      </c>
    </row>
    <row r="11148" spans="1:8" x14ac:dyDescent="0.2">
      <c r="A11148" s="1">
        <v>11218</v>
      </c>
      <c r="B11148" s="1" t="str">
        <f t="shared" si="174"/>
        <v>new martinsville city of</v>
      </c>
      <c r="C11148" s="1" t="b">
        <f>IF(D11148&lt;&gt;"",IF(COUNTIF($D$2:D11147, D11148), INDEX($A$2:$D$100000, MATCH(D11148, $D$2:D11147,0),1), FALSE), FALSE)</f>
        <v>0</v>
      </c>
      <c r="F11148" s="1" t="b">
        <f>IF(G11148&lt;&gt;"", IF(COUNTIF($G$2:G11147, G11148), INDEX($A$2:$G$100000, MATCH(G11148, $G$2:G11147,0),1), FALSE), FALSE)</f>
        <v>0</v>
      </c>
      <c r="G11148" s="1">
        <v>13471</v>
      </c>
      <c r="H11148" s="1" t="s">
        <v>10892</v>
      </c>
    </row>
    <row r="11149" spans="1:8" x14ac:dyDescent="0.2">
      <c r="A11149" s="1">
        <v>11219</v>
      </c>
      <c r="B11149" s="1" t="str">
        <f t="shared" si="174"/>
        <v>new england elec transm'n corp</v>
      </c>
      <c r="C11149" s="1" t="b">
        <f>IF(D11149&lt;&gt;"",IF(COUNTIF($D$2:D11148, D11149), INDEX($A$2:$D$100000, MATCH(D11149, $D$2:D11148,0),1), FALSE), FALSE)</f>
        <v>0</v>
      </c>
      <c r="F11149" s="1" t="b">
        <f>IF(G11149&lt;&gt;"", IF(COUNTIF($G$2:G11148, G11149), INDEX($A$2:$G$100000, MATCH(G11149, $G$2:G11148,0),1), FALSE), FALSE)</f>
        <v>0</v>
      </c>
      <c r="G11149" s="1">
        <v>13472</v>
      </c>
      <c r="H11149" s="1" t="s">
        <v>10893</v>
      </c>
    </row>
    <row r="11150" spans="1:8" x14ac:dyDescent="0.2">
      <c r="A11150" s="1">
        <v>11220</v>
      </c>
      <c r="B11150" s="1" t="str">
        <f t="shared" si="174"/>
        <v>new mexico electric service co</v>
      </c>
      <c r="C11150" s="1" t="b">
        <f>IF(D11150&lt;&gt;"",IF(COUNTIF($D$2:D11149, D11150), INDEX($A$2:$D$100000, MATCH(D11150, $D$2:D11149,0),1), FALSE), FALSE)</f>
        <v>0</v>
      </c>
      <c r="F11150" s="1" t="b">
        <f>IF(G11150&lt;&gt;"", IF(COUNTIF($G$2:G11149, G11150), INDEX($A$2:$G$100000, MATCH(G11150, $G$2:G11149,0),1), FALSE), FALSE)</f>
        <v>0</v>
      </c>
      <c r="G11150" s="1">
        <v>13474</v>
      </c>
      <c r="H11150" s="1" t="s">
        <v>10894</v>
      </c>
    </row>
    <row r="11151" spans="1:8" x14ac:dyDescent="0.2">
      <c r="A11151" s="1">
        <v>11221</v>
      </c>
      <c r="B11151" s="1" t="str">
        <f t="shared" si="174"/>
        <v>nelson lagoon elec coop inc</v>
      </c>
      <c r="C11151" s="1" t="b">
        <f>IF(D11151&lt;&gt;"",IF(COUNTIF($D$2:D11150, D11151), INDEX($A$2:$D$100000, MATCH(D11151, $D$2:D11150,0),1), FALSE), FALSE)</f>
        <v>0</v>
      </c>
      <c r="F11151" s="1" t="b">
        <f>IF(G11151&lt;&gt;"", IF(COUNTIF($G$2:G11150, G11151), INDEX($A$2:$G$100000, MATCH(G11151, $G$2:G11150,0),1), FALSE), FALSE)</f>
        <v>0</v>
      </c>
      <c r="G11151" s="1">
        <v>13477</v>
      </c>
      <c r="H11151" s="1" t="s">
        <v>10895</v>
      </c>
    </row>
    <row r="11152" spans="1:8" x14ac:dyDescent="0.2">
      <c r="A11152" s="1">
        <v>11222</v>
      </c>
      <c r="B11152" s="1" t="str">
        <f t="shared" si="174"/>
        <v>new richmond city of</v>
      </c>
      <c r="C11152" s="1" t="b">
        <f>IF(D11152&lt;&gt;"",IF(COUNTIF($D$2:D11151, D11152), INDEX($A$2:$D$100000, MATCH(D11152, $D$2:D11151,0),1), FALSE), FALSE)</f>
        <v>0</v>
      </c>
      <c r="F11152" s="1" t="b">
        <f>IF(G11152&lt;&gt;"", IF(COUNTIF($G$2:G11151, G11152), INDEX($A$2:$G$100000, MATCH(G11152, $G$2:G11151,0),1), FALSE), FALSE)</f>
        <v>0</v>
      </c>
      <c r="G11152" s="1">
        <v>13481</v>
      </c>
      <c r="H11152" s="1" t="s">
        <v>10896</v>
      </c>
    </row>
    <row r="11153" spans="1:8" x14ac:dyDescent="0.2">
      <c r="A11153" s="1">
        <v>11223</v>
      </c>
      <c r="B11153" s="1" t="str">
        <f t="shared" si="174"/>
        <v>new river light &amp; power co</v>
      </c>
      <c r="C11153" s="1" t="b">
        <f>IF(D11153&lt;&gt;"",IF(COUNTIF($D$2:D11152, D11153), INDEX($A$2:$D$100000, MATCH(D11153, $D$2:D11152,0),1), FALSE), FALSE)</f>
        <v>0</v>
      </c>
      <c r="F11153" s="1" t="b">
        <f>IF(G11153&lt;&gt;"", IF(COUNTIF($G$2:G11152, G11153), INDEX($A$2:$G$100000, MATCH(G11153, $G$2:G11152,0),1), FALSE), FALSE)</f>
        <v>0</v>
      </c>
      <c r="G11153" s="1">
        <v>13482</v>
      </c>
      <c r="H11153" s="1" t="s">
        <v>10897</v>
      </c>
    </row>
    <row r="11154" spans="1:8" x14ac:dyDescent="0.2">
      <c r="A11154" s="1">
        <v>11224</v>
      </c>
      <c r="B11154" s="1" t="str">
        <f t="shared" si="174"/>
        <v>new wilmington borough of</v>
      </c>
      <c r="C11154" s="1" t="b">
        <f>IF(D11154&lt;&gt;"",IF(COUNTIF($D$2:D11153, D11154), INDEX($A$2:$D$100000, MATCH(D11154, $D$2:D11153,0),1), FALSE), FALSE)</f>
        <v>0</v>
      </c>
      <c r="F11154" s="1" t="b">
        <f>IF(G11154&lt;&gt;"", IF(COUNTIF($G$2:G11153, G11154), INDEX($A$2:$G$100000, MATCH(G11154, $G$2:G11153,0),1), FALSE), FALSE)</f>
        <v>0</v>
      </c>
      <c r="G11154" s="1">
        <v>13489</v>
      </c>
      <c r="H11154" s="1" t="s">
        <v>10898</v>
      </c>
    </row>
    <row r="11155" spans="1:8" x14ac:dyDescent="0.2">
      <c r="A11155" s="1">
        <v>11225</v>
      </c>
      <c r="B11155" s="1" t="str">
        <f t="shared" si="174"/>
        <v>newfolden city of</v>
      </c>
      <c r="C11155" s="1" t="b">
        <f>IF(D11155&lt;&gt;"",IF(COUNTIF($D$2:D11154, D11155), INDEX($A$2:$D$100000, MATCH(D11155, $D$2:D11154,0),1), FALSE), FALSE)</f>
        <v>0</v>
      </c>
      <c r="F11155" s="1" t="b">
        <f>IF(G11155&lt;&gt;"", IF(COUNTIF($G$2:G11154, G11155), INDEX($A$2:$G$100000, MATCH(G11155, $G$2:G11154,0),1), FALSE), FALSE)</f>
        <v>0</v>
      </c>
      <c r="G11155" s="1">
        <v>13495</v>
      </c>
      <c r="H11155" s="1" t="s">
        <v>10899</v>
      </c>
    </row>
    <row r="11156" spans="1:8" x14ac:dyDescent="0.2">
      <c r="A11156" s="1">
        <v>11226</v>
      </c>
      <c r="B11156" s="1" t="str">
        <f t="shared" si="174"/>
        <v>new york power pool</v>
      </c>
      <c r="C11156" s="1" t="b">
        <f>IF(D11156&lt;&gt;"",IF(COUNTIF($D$2:D11155, D11156), INDEX($A$2:$D$100000, MATCH(D11156, $D$2:D11155,0),1), FALSE), FALSE)</f>
        <v>0</v>
      </c>
      <c r="F11156" s="1" t="b">
        <f>IF(G11156&lt;&gt;"", IF(COUNTIF($G$2:G11155, G11156), INDEX($A$2:$G$100000, MATCH(G11156, $G$2:G11155,0),1), FALSE), FALSE)</f>
        <v>0</v>
      </c>
      <c r="G11156" s="1">
        <v>13501</v>
      </c>
      <c r="H11156" s="1" t="s">
        <v>10900</v>
      </c>
    </row>
    <row r="11157" spans="1:8" x14ac:dyDescent="0.2">
      <c r="A11157" s="1">
        <v>11227</v>
      </c>
      <c r="B11157" s="1" t="str">
        <f t="shared" si="174"/>
        <v>national grid</v>
      </c>
      <c r="C11157" s="1" t="b">
        <f>IF(D11157&lt;&gt;"",IF(COUNTIF($D$2:D11156, D11157), INDEX($A$2:$D$100000, MATCH(D11157, $D$2:D11156,0),1), FALSE), FALSE)</f>
        <v>0</v>
      </c>
      <c r="F11157" s="1" t="b">
        <f>IF(G11157&lt;&gt;"", IF(COUNTIF($G$2:G11156, G11157), INDEX($A$2:$G$100000, MATCH(G11157, $G$2:G11156,0),1), FALSE), FALSE)</f>
        <v>0</v>
      </c>
      <c r="G11157" s="1">
        <v>13516</v>
      </c>
      <c r="H11157" s="1" t="s">
        <v>10901</v>
      </c>
    </row>
    <row r="11158" spans="1:8" x14ac:dyDescent="0.2">
      <c r="A11158" s="1">
        <v>11228</v>
      </c>
      <c r="B11158" s="1" t="str">
        <f t="shared" si="174"/>
        <v>newark city of</v>
      </c>
      <c r="C11158" s="1" t="b">
        <f>IF(D11158&lt;&gt;"",IF(COUNTIF($D$2:D11157, D11158), INDEX($A$2:$D$100000, MATCH(D11158, $D$2:D11157,0),1), FALSE), FALSE)</f>
        <v>0</v>
      </c>
      <c r="F11158" s="1" t="b">
        <f>IF(G11158&lt;&gt;"", IF(COUNTIF($G$2:G11157, G11158), INDEX($A$2:$G$100000, MATCH(G11158, $G$2:G11157,0),1), FALSE), FALSE)</f>
        <v>0</v>
      </c>
      <c r="G11158" s="1">
        <v>13519</v>
      </c>
      <c r="H11158" s="1" t="s">
        <v>10902</v>
      </c>
    </row>
    <row r="11159" spans="1:8" x14ac:dyDescent="0.2">
      <c r="A11159" s="1">
        <v>11229</v>
      </c>
      <c r="B11159" s="1" t="str">
        <f t="shared" si="174"/>
        <v>new-mac electric coop inc</v>
      </c>
      <c r="C11159" s="1" t="b">
        <f>IF(D11159&lt;&gt;"",IF(COUNTIF($D$2:D11158, D11159), INDEX($A$2:$D$100000, MATCH(D11159, $D$2:D11158,0),1), FALSE), FALSE)</f>
        <v>0</v>
      </c>
      <c r="F11159" s="1" t="b">
        <f>IF(G11159&lt;&gt;"", IF(COUNTIF($G$2:G11158, G11159), INDEX($A$2:$G$100000, MATCH(G11159, $G$2:G11158,0),1), FALSE), FALSE)</f>
        <v>0</v>
      </c>
      <c r="G11159" s="1">
        <v>13520</v>
      </c>
      <c r="H11159" s="1" t="s">
        <v>10903</v>
      </c>
    </row>
    <row r="11160" spans="1:8" x14ac:dyDescent="0.2">
      <c r="A11160" s="1">
        <v>11230</v>
      </c>
      <c r="B11160" s="1" t="str">
        <f t="shared" si="174"/>
        <v>newberry city of</v>
      </c>
      <c r="C11160" s="1" t="b">
        <f>IF(D11160&lt;&gt;"",IF(COUNTIF($D$2:D11159, D11160), INDEX($A$2:$D$100000, MATCH(D11160, $D$2:D11159,0),1), FALSE), FALSE)</f>
        <v>0</v>
      </c>
      <c r="F11160" s="1" t="b">
        <f>IF(G11160&lt;&gt;"", IF(COUNTIF($G$2:G11159, G11160), INDEX($A$2:$G$100000, MATCH(G11160, $G$2:G11159,0),1), FALSE), FALSE)</f>
        <v>0</v>
      </c>
      <c r="G11160" s="1">
        <v>13521</v>
      </c>
      <c r="H11160" s="1" t="s">
        <v>10904</v>
      </c>
    </row>
    <row r="11161" spans="1:8" x14ac:dyDescent="0.2">
      <c r="A11161" s="1">
        <v>11231</v>
      </c>
      <c r="B11161" s="1" t="str">
        <f t="shared" si="174"/>
        <v>new horizon electric coop inc</v>
      </c>
      <c r="C11161" s="1" t="b">
        <f>IF(D11161&lt;&gt;"",IF(COUNTIF($D$2:D11160, D11161), INDEX($A$2:$D$100000, MATCH(D11161, $D$2:D11160,0),1), FALSE), FALSE)</f>
        <v>0</v>
      </c>
      <c r="F11161" s="1" t="b">
        <f>IF(G11161&lt;&gt;"", IF(COUNTIF($G$2:G11160, G11161), INDEX($A$2:$G$100000, MATCH(G11161, $G$2:G11160,0),1), FALSE), FALSE)</f>
        <v>0</v>
      </c>
      <c r="G11161" s="1">
        <v>13522</v>
      </c>
      <c r="H11161" s="1" t="s">
        <v>10905</v>
      </c>
    </row>
    <row r="11162" spans="1:8" x14ac:dyDescent="0.2">
      <c r="A11162" s="1">
        <v>11232</v>
      </c>
      <c r="B11162" s="1" t="str">
        <f t="shared" si="174"/>
        <v>newberry city of</v>
      </c>
      <c r="C11162" s="1" t="b">
        <f>IF(D11162&lt;&gt;"",IF(COUNTIF($D$2:D11161, D11162), INDEX($A$2:$D$100000, MATCH(D11162, $D$2:D11161,0),1), FALSE), FALSE)</f>
        <v>0</v>
      </c>
      <c r="F11162" s="1" t="b">
        <f>IF(G11162&lt;&gt;"", IF(COUNTIF($G$2:G11161, G11162), INDEX($A$2:$G$100000, MATCH(G11162, $G$2:G11161,0),1), FALSE), FALSE)</f>
        <v>0</v>
      </c>
      <c r="G11162" s="1">
        <v>13523</v>
      </c>
      <c r="H11162" s="1" t="s">
        <v>10904</v>
      </c>
    </row>
    <row r="11163" spans="1:8" x14ac:dyDescent="0.2">
      <c r="A11163" s="1">
        <v>11233</v>
      </c>
      <c r="B11163" s="1" t="str">
        <f t="shared" si="174"/>
        <v>newberry electric coop inc</v>
      </c>
      <c r="C11163" s="1" t="b">
        <f>IF(D11163&lt;&gt;"",IF(COUNTIF($D$2:D11162, D11163), INDEX($A$2:$D$100000, MATCH(D11163, $D$2:D11162,0),1), FALSE), FALSE)</f>
        <v>0</v>
      </c>
      <c r="F11163" s="1" t="b">
        <f>IF(G11163&lt;&gt;"", IF(COUNTIF($G$2:G11162, G11163), INDEX($A$2:$G$100000, MATCH(G11163, $G$2:G11162,0),1), FALSE), FALSE)</f>
        <v>0</v>
      </c>
      <c r="G11163" s="1">
        <v>13524</v>
      </c>
      <c r="H11163" s="1" t="s">
        <v>10906</v>
      </c>
    </row>
    <row r="11164" spans="1:8" x14ac:dyDescent="0.2">
      <c r="A11164" s="1">
        <v>11234</v>
      </c>
      <c r="B11164" s="1" t="str">
        <f t="shared" si="174"/>
        <v>newburg city of</v>
      </c>
      <c r="C11164" s="1" t="b">
        <f>IF(D11164&lt;&gt;"",IF(COUNTIF($D$2:D11163, D11164), INDEX($A$2:$D$100000, MATCH(D11164, $D$2:D11163,0),1), FALSE), FALSE)</f>
        <v>0</v>
      </c>
      <c r="F11164" s="1" t="b">
        <f>IF(G11164&lt;&gt;"", IF(COUNTIF($G$2:G11163, G11164), INDEX($A$2:$G$100000, MATCH(G11164, $G$2:G11163,0),1), FALSE), FALSE)</f>
        <v>0</v>
      </c>
      <c r="G11164" s="1">
        <v>13527</v>
      </c>
      <c r="H11164" s="1" t="s">
        <v>10907</v>
      </c>
    </row>
    <row r="11165" spans="1:8" x14ac:dyDescent="0.2">
      <c r="A11165" s="1">
        <v>11235</v>
      </c>
      <c r="B11165" s="1" t="str">
        <f t="shared" si="174"/>
        <v>newkirk city of</v>
      </c>
      <c r="C11165" s="1" t="b">
        <f>IF(D11165&lt;&gt;"",IF(COUNTIF($D$2:D11164, D11165), INDEX($A$2:$D$100000, MATCH(D11165, $D$2:D11164,0),1), FALSE), FALSE)</f>
        <v>0</v>
      </c>
      <c r="F11165" s="1" t="b">
        <f>IF(G11165&lt;&gt;"", IF(COUNTIF($G$2:G11164, G11165), INDEX($A$2:$G$100000, MATCH(G11165, $G$2:G11164,0),1), FALSE), FALSE)</f>
        <v>0</v>
      </c>
      <c r="G11165" s="1">
        <v>13530</v>
      </c>
      <c r="H11165" s="1" t="s">
        <v>10908</v>
      </c>
    </row>
    <row r="11166" spans="1:8" x14ac:dyDescent="0.2">
      <c r="A11166" s="1">
        <v>11236</v>
      </c>
      <c r="B11166" s="1" t="str">
        <f t="shared" si="174"/>
        <v>newenergy inc</v>
      </c>
      <c r="C11166" s="1" t="b">
        <f>IF(D11166&lt;&gt;"",IF(COUNTIF($D$2:D11165, D11166), INDEX($A$2:$D$100000, MATCH(D11166, $D$2:D11165,0),1), FALSE), FALSE)</f>
        <v>0</v>
      </c>
      <c r="F11166" s="1" t="b">
        <f>IF(G11166&lt;&gt;"", IF(COUNTIF($G$2:G11165, G11166), INDEX($A$2:$G$100000, MATCH(G11166, $G$2:G11165,0),1), FALSE), FALSE)</f>
        <v>0</v>
      </c>
      <c r="G11166" s="1">
        <v>13533</v>
      </c>
      <c r="H11166" s="1" t="s">
        <v>10909</v>
      </c>
    </row>
    <row r="11167" spans="1:8" x14ac:dyDescent="0.2">
      <c r="A11167" s="1">
        <v>11237</v>
      </c>
      <c r="B11167" s="1" t="str">
        <f t="shared" si="174"/>
        <v>new york mun power agency</v>
      </c>
      <c r="C11167" s="1" t="b">
        <f>IF(D11167&lt;&gt;"",IF(COUNTIF($D$2:D11166, D11167), INDEX($A$2:$D$100000, MATCH(D11167, $D$2:D11166,0),1), FALSE), FALSE)</f>
        <v>0</v>
      </c>
      <c r="F11167" s="1" t="b">
        <f>IF(G11167&lt;&gt;"", IF(COUNTIF($G$2:G11166, G11167), INDEX($A$2:$G$100000, MATCH(G11167, $G$2:G11166,0),1), FALSE), FALSE)</f>
        <v>0</v>
      </c>
      <c r="G11167" s="1">
        <v>13539</v>
      </c>
      <c r="H11167" s="1" t="s">
        <v>10910</v>
      </c>
    </row>
    <row r="11168" spans="1:8" x14ac:dyDescent="0.2">
      <c r="A11168" s="1">
        <v>11238</v>
      </c>
      <c r="B11168" s="1" t="str">
        <f t="shared" si="174"/>
        <v>newnan wtr sewer &amp; light comm</v>
      </c>
      <c r="C11168" s="1" t="b">
        <f>IF(D11168&lt;&gt;"",IF(COUNTIF($D$2:D11167, D11168), INDEX($A$2:$D$100000, MATCH(D11168, $D$2:D11167,0),1), FALSE), FALSE)</f>
        <v>0</v>
      </c>
      <c r="F11168" s="1" t="b">
        <f>IF(G11168&lt;&gt;"", IF(COUNTIF($G$2:G11167, G11168), INDEX($A$2:$G$100000, MATCH(G11168, $G$2:G11167,0),1), FALSE), FALSE)</f>
        <v>0</v>
      </c>
      <c r="G11168" s="1">
        <v>13547</v>
      </c>
      <c r="H11168" s="1" t="s">
        <v>10911</v>
      </c>
    </row>
    <row r="11169" spans="1:8" x14ac:dyDescent="0.2">
      <c r="A11169" s="1">
        <v>11239</v>
      </c>
      <c r="B11169" s="1" t="str">
        <f t="shared" si="174"/>
        <v>newport electric corp</v>
      </c>
      <c r="C11169" s="1" t="b">
        <f>IF(D11169&lt;&gt;"",IF(COUNTIF($D$2:D11168, D11169), INDEX($A$2:$D$100000, MATCH(D11169, $D$2:D11168,0),1), FALSE), FALSE)</f>
        <v>0</v>
      </c>
      <c r="F11169" s="1" t="b">
        <f>IF(G11169&lt;&gt;"", IF(COUNTIF($G$2:G11168, G11169), INDEX($A$2:$G$100000, MATCH(G11169, $G$2:G11168,0),1), FALSE), FALSE)</f>
        <v>0</v>
      </c>
      <c r="G11169" s="1">
        <v>13549</v>
      </c>
      <c r="H11169" s="1" t="s">
        <v>10912</v>
      </c>
    </row>
    <row r="11170" spans="1:8" x14ac:dyDescent="0.2">
      <c r="A11170" s="1">
        <v>11240</v>
      </c>
      <c r="B11170" s="1" t="str">
        <f t="shared" si="174"/>
        <v>newport city of</v>
      </c>
      <c r="C11170" s="1" t="b">
        <f>IF(D11170&lt;&gt;"",IF(COUNTIF($D$2:D11169, D11170), INDEX($A$2:$D$100000, MATCH(D11170, $D$2:D11169,0),1), FALSE), FALSE)</f>
        <v>0</v>
      </c>
      <c r="F11170" s="1" t="b">
        <f>IF(G11170&lt;&gt;"", IF(COUNTIF($G$2:G11169, G11170), INDEX($A$2:$G$100000, MATCH(G11170, $G$2:G11169,0),1), FALSE), FALSE)</f>
        <v>0</v>
      </c>
      <c r="G11170" s="1">
        <v>13550</v>
      </c>
      <c r="H11170" s="1" t="s">
        <v>10913</v>
      </c>
    </row>
    <row r="11171" spans="1:8" x14ac:dyDescent="0.2">
      <c r="A11171" s="1">
        <v>11241</v>
      </c>
      <c r="B11171" s="1" t="str">
        <f t="shared" si="174"/>
        <v>northeast utilities</v>
      </c>
      <c r="C11171" s="1" t="b">
        <f>IF(D11171&lt;&gt;"",IF(COUNTIF($D$2:D11170, D11171), INDEX($A$2:$D$100000, MATCH(D11171, $D$2:D11170,0),1), FALSE), FALSE)</f>
        <v>0</v>
      </c>
      <c r="F11171" s="1" t="b">
        <f>IF(G11171&lt;&gt;"", IF(COUNTIF($G$2:G11170, G11171), INDEX($A$2:$G$100000, MATCH(G11171, $G$2:G11170,0),1), FALSE), FALSE)</f>
        <v>0</v>
      </c>
      <c r="G11171" s="1">
        <v>13556</v>
      </c>
      <c r="H11171" s="1" t="s">
        <v>10914</v>
      </c>
    </row>
    <row r="11172" spans="1:8" x14ac:dyDescent="0.2">
      <c r="A11172" s="1">
        <v>11242</v>
      </c>
      <c r="B11172" s="1" t="str">
        <f t="shared" si="174"/>
        <v>newton city of</v>
      </c>
      <c r="C11172" s="1" t="b">
        <f>IF(D11172&lt;&gt;"",IF(COUNTIF($D$2:D11171, D11172), INDEX($A$2:$D$100000, MATCH(D11172, $D$2:D11171,0),1), FALSE), FALSE)</f>
        <v>0</v>
      </c>
      <c r="F11172" s="1" t="b">
        <f>IF(G11172&lt;&gt;"", IF(COUNTIF($G$2:G11171, G11172), INDEX($A$2:$G$100000, MATCH(G11172, $G$2:G11171,0),1), FALSE), FALSE)</f>
        <v>0</v>
      </c>
      <c r="G11172" s="1">
        <v>13560</v>
      </c>
      <c r="H11172" s="1" t="s">
        <v>10915</v>
      </c>
    </row>
    <row r="11173" spans="1:8" x14ac:dyDescent="0.2">
      <c r="A11173" s="1">
        <v>11243</v>
      </c>
      <c r="B11173" s="1" t="str">
        <f t="shared" si="174"/>
        <v>newton city of</v>
      </c>
      <c r="C11173" s="1" t="b">
        <f>IF(D11173&lt;&gt;"",IF(COUNTIF($D$2:D11172, D11173), INDEX($A$2:$D$100000, MATCH(D11173, $D$2:D11172,0),1), FALSE), FALSE)</f>
        <v>0</v>
      </c>
      <c r="F11173" s="1" t="b">
        <f>IF(G11173&lt;&gt;"", IF(COUNTIF($G$2:G11172, G11173), INDEX($A$2:$G$100000, MATCH(G11173, $G$2:G11172,0),1), FALSE), FALSE)</f>
        <v>0</v>
      </c>
      <c r="G11173" s="1">
        <v>13561</v>
      </c>
      <c r="H11173" s="1" t="s">
        <v>10915</v>
      </c>
    </row>
    <row r="11174" spans="1:8" x14ac:dyDescent="0.2">
      <c r="A11174" s="1">
        <v>11244</v>
      </c>
      <c r="B11174" s="1" t="str">
        <f t="shared" si="174"/>
        <v>newton falls city of</v>
      </c>
      <c r="C11174" s="1" t="b">
        <f>IF(D11174&lt;&gt;"",IF(COUNTIF($D$2:D11173, D11174), INDEX($A$2:$D$100000, MATCH(D11174, $D$2:D11173,0),1), FALSE), FALSE)</f>
        <v>0</v>
      </c>
      <c r="F11174" s="1" t="b">
        <f>IF(G11174&lt;&gt;"", IF(COUNTIF($G$2:G11173, G11174), INDEX($A$2:$G$100000, MATCH(G11174, $G$2:G11173,0),1), FALSE), FALSE)</f>
        <v>0</v>
      </c>
      <c r="G11174" s="1">
        <v>13563</v>
      </c>
      <c r="H11174" s="1" t="s">
        <v>10916</v>
      </c>
    </row>
    <row r="11175" spans="1:8" x14ac:dyDescent="0.2">
      <c r="A11175" s="1">
        <v>11245</v>
      </c>
      <c r="B11175" s="1" t="str">
        <f t="shared" si="174"/>
        <v>newton county rural e m c</v>
      </c>
      <c r="C11175" s="1" t="b">
        <f>IF(D11175&lt;&gt;"",IF(COUNTIF($D$2:D11174, D11175), INDEX($A$2:$D$100000, MATCH(D11175, $D$2:D11174,0),1), FALSE), FALSE)</f>
        <v>0</v>
      </c>
      <c r="F11175" s="1" t="b">
        <f>IF(G11175&lt;&gt;"", IF(COUNTIF($G$2:G11174, G11175), INDEX($A$2:$G$100000, MATCH(G11175, $G$2:G11174,0),1), FALSE), FALSE)</f>
        <v>0</v>
      </c>
      <c r="G11175" s="1">
        <v>13566</v>
      </c>
      <c r="H11175" s="1" t="s">
        <v>10917</v>
      </c>
    </row>
    <row r="11176" spans="1:8" x14ac:dyDescent="0.2">
      <c r="A11176" s="1">
        <v>11246</v>
      </c>
      <c r="B11176" s="1" t="str">
        <f t="shared" si="174"/>
        <v>ninnescah rural e c a inc</v>
      </c>
      <c r="C11176" s="1" t="b">
        <f>IF(D11176&lt;&gt;"",IF(COUNTIF($D$2:D11175, D11176), INDEX($A$2:$D$100000, MATCH(D11176, $D$2:D11175,0),1), FALSE), FALSE)</f>
        <v>0</v>
      </c>
      <c r="F11176" s="1" t="b">
        <f>IF(G11176&lt;&gt;"", IF(COUNTIF($G$2:G11175, G11176), INDEX($A$2:$G$100000, MATCH(G11176, $G$2:G11175,0),1), FALSE), FALSE)</f>
        <v>0</v>
      </c>
      <c r="G11176" s="1">
        <v>13570</v>
      </c>
      <c r="H11176" s="1" t="s">
        <v>10918</v>
      </c>
    </row>
    <row r="11177" spans="1:8" x14ac:dyDescent="0.2">
      <c r="A11177" s="1">
        <v>11247</v>
      </c>
      <c r="B11177" s="1" t="str">
        <f t="shared" si="174"/>
        <v>nicholasville city of</v>
      </c>
      <c r="C11177" s="1" t="b">
        <f>IF(D11177&lt;&gt;"",IF(COUNTIF($D$2:D11176, D11177), INDEX($A$2:$D$100000, MATCH(D11177, $D$2:D11176,0),1), FALSE), FALSE)</f>
        <v>0</v>
      </c>
      <c r="F11177" s="1" t="b">
        <f>IF(G11177&lt;&gt;"", IF(COUNTIF($G$2:G11176, G11177), INDEX($A$2:$G$100000, MATCH(G11177, $G$2:G11176,0),1), FALSE), FALSE)</f>
        <v>0</v>
      </c>
      <c r="G11177" s="1">
        <v>13577</v>
      </c>
      <c r="H11177" s="1" t="s">
        <v>10919</v>
      </c>
    </row>
    <row r="11178" spans="1:8" x14ac:dyDescent="0.2">
      <c r="A11178" s="1">
        <v>11248</v>
      </c>
      <c r="B11178" s="1" t="str">
        <f t="shared" si="174"/>
        <v>nightmute power plant</v>
      </c>
      <c r="C11178" s="1" t="b">
        <f>IF(D11178&lt;&gt;"",IF(COUNTIF($D$2:D11177, D11178), INDEX($A$2:$D$100000, MATCH(D11178, $D$2:D11177,0),1), FALSE), FALSE)</f>
        <v>0</v>
      </c>
      <c r="F11178" s="1" t="b">
        <f>IF(G11178&lt;&gt;"", IF(COUNTIF($G$2:G11177, G11178), INDEX($A$2:$G$100000, MATCH(G11178, $G$2:G11177,0),1), FALSE), FALSE)</f>
        <v>0</v>
      </c>
      <c r="G11178" s="1">
        <v>13583</v>
      </c>
      <c r="H11178" s="1" t="s">
        <v>10920</v>
      </c>
    </row>
    <row r="11179" spans="1:8" x14ac:dyDescent="0.2">
      <c r="A11179" s="1">
        <v>11249</v>
      </c>
      <c r="B11179" s="1" t="str">
        <f t="shared" si="174"/>
        <v>northern/aes energy llc</v>
      </c>
      <c r="C11179" s="1" t="b">
        <f>IF(D11179&lt;&gt;"",IF(COUNTIF($D$2:D11178, D11179), INDEX($A$2:$D$100000, MATCH(D11179, $D$2:D11178,0),1), FALSE), FALSE)</f>
        <v>0</v>
      </c>
      <c r="F11179" s="1" t="b">
        <f>IF(G11179&lt;&gt;"", IF(COUNTIF($G$2:G11178, G11179), INDEX($A$2:$G$100000, MATCH(G11179, $G$2:G11178,0),1), FALSE), FALSE)</f>
        <v>0</v>
      </c>
      <c r="G11179" s="1">
        <v>13589</v>
      </c>
      <c r="H11179" s="1" t="s">
        <v>10921</v>
      </c>
    </row>
    <row r="11180" spans="1:8" x14ac:dyDescent="0.2">
      <c r="A11180" s="1">
        <v>11250</v>
      </c>
      <c r="B11180" s="1" t="str">
        <f t="shared" si="174"/>
        <v>nicor energy llc</v>
      </c>
      <c r="C11180" s="1" t="b">
        <f>IF(D11180&lt;&gt;"",IF(COUNTIF($D$2:D11179, D11180), INDEX($A$2:$D$100000, MATCH(D11180, $D$2:D11179,0),1), FALSE), FALSE)</f>
        <v>0</v>
      </c>
      <c r="F11180" s="1" t="b">
        <f>IF(G11180&lt;&gt;"", IF(COUNTIF($G$2:G11179, G11180), INDEX($A$2:$G$100000, MATCH(G11180, $G$2:G11179,0),1), FALSE), FALSE)</f>
        <v>0</v>
      </c>
      <c r="G11180" s="1">
        <v>13594</v>
      </c>
      <c r="H11180" s="1" t="s">
        <v>10922</v>
      </c>
    </row>
    <row r="11181" spans="1:8" x14ac:dyDescent="0.2">
      <c r="A11181" s="1">
        <v>11251</v>
      </c>
      <c r="B11181" s="1" t="str">
        <f t="shared" si="174"/>
        <v>newton city of</v>
      </c>
      <c r="C11181" s="1" t="b">
        <f>IF(D11181&lt;&gt;"",IF(COUNTIF($D$2:D11180, D11181), INDEX($A$2:$D$100000, MATCH(D11181, $D$2:D11180,0),1), FALSE), FALSE)</f>
        <v>0</v>
      </c>
      <c r="F11181" s="1" t="b">
        <f>IF(G11181&lt;&gt;"", IF(COUNTIF($G$2:G11180, G11181), INDEX($A$2:$G$100000, MATCH(G11181, $G$2:G11180,0),1), FALSE), FALSE)</f>
        <v>0</v>
      </c>
      <c r="G11181" s="1">
        <v>13603</v>
      </c>
      <c r="H11181" s="1" t="s">
        <v>10915</v>
      </c>
    </row>
    <row r="11182" spans="1:8" x14ac:dyDescent="0.2">
      <c r="A11182" s="1">
        <v>11252</v>
      </c>
      <c r="B11182" s="1" t="str">
        <f t="shared" si="174"/>
        <v>niles city of</v>
      </c>
      <c r="C11182" s="1" t="b">
        <f>IF(D11182&lt;&gt;"",IF(COUNTIF($D$2:D11181, D11182), INDEX($A$2:$D$100000, MATCH(D11182, $D$2:D11181,0),1), FALSE), FALSE)</f>
        <v>0</v>
      </c>
      <c r="F11182" s="1" t="b">
        <f>IF(G11182&lt;&gt;"", IF(COUNTIF($G$2:G11181, G11182), INDEX($A$2:$G$100000, MATCH(G11182, $G$2:G11181,0),1), FALSE), FALSE)</f>
        <v>0</v>
      </c>
      <c r="G11182" s="1">
        <v>13604</v>
      </c>
      <c r="H11182" s="1" t="s">
        <v>10923</v>
      </c>
    </row>
    <row r="11183" spans="1:8" x14ac:dyDescent="0.2">
      <c r="A11183" s="1">
        <v>11253</v>
      </c>
      <c r="B11183" s="1" t="str">
        <f t="shared" si="174"/>
        <v>niobrara valley el member corp</v>
      </c>
      <c r="C11183" s="1" t="b">
        <f>IF(D11183&lt;&gt;"",IF(COUNTIF($D$2:D11182, D11183), INDEX($A$2:$D$100000, MATCH(D11183, $D$2:D11182,0),1), FALSE), FALSE)</f>
        <v>0</v>
      </c>
      <c r="F11183" s="1" t="b">
        <f>IF(G11183&lt;&gt;"", IF(COUNTIF($G$2:G11182, G11183), INDEX($A$2:$G$100000, MATCH(G11183, $G$2:G11182,0),1), FALSE), FALSE)</f>
        <v>0</v>
      </c>
      <c r="G11183" s="1">
        <v>13610</v>
      </c>
      <c r="H11183" s="1" t="s">
        <v>10924</v>
      </c>
    </row>
    <row r="11184" spans="1:8" x14ac:dyDescent="0.2">
      <c r="A11184" s="1">
        <v>11254</v>
      </c>
      <c r="B11184" s="1" t="str">
        <f t="shared" si="174"/>
        <v>nordic electric llc</v>
      </c>
      <c r="C11184" s="1" t="b">
        <f>IF(D11184&lt;&gt;"",IF(COUNTIF($D$2:D11183, D11184), INDEX($A$2:$D$100000, MATCH(D11184, $D$2:D11183,0),1), FALSE), FALSE)</f>
        <v>0</v>
      </c>
      <c r="F11184" s="1" t="b">
        <f>IF(G11184&lt;&gt;"", IF(COUNTIF($G$2:G11183, G11184), INDEX($A$2:$G$100000, MATCH(G11184, $G$2:G11183,0),1), FALSE), FALSE)</f>
        <v>0</v>
      </c>
      <c r="G11184" s="1">
        <v>13612</v>
      </c>
      <c r="H11184" s="1" t="s">
        <v>10925</v>
      </c>
    </row>
    <row r="11185" spans="1:8" x14ac:dyDescent="0.2">
      <c r="A11185" s="1">
        <v>11255</v>
      </c>
      <c r="B11185" s="1" t="str">
        <f t="shared" si="174"/>
        <v>northern virginia elec coop</v>
      </c>
      <c r="C11185" s="1" t="b">
        <f>IF(D11185&lt;&gt;"",IF(COUNTIF($D$2:D11184, D11185), INDEX($A$2:$D$100000, MATCH(D11185, $D$2:D11184,0),1), FALSE), FALSE)</f>
        <v>0</v>
      </c>
      <c r="F11185" s="1" t="b">
        <f>IF(G11185&lt;&gt;"", IF(COUNTIF($G$2:G11184, G11185), INDEX($A$2:$G$100000, MATCH(G11185, $G$2:G11184,0),1), FALSE), FALSE)</f>
        <v>0</v>
      </c>
      <c r="G11185" s="1">
        <v>13640</v>
      </c>
      <c r="H11185" s="1" t="s">
        <v>10926</v>
      </c>
    </row>
    <row r="11186" spans="1:8" x14ac:dyDescent="0.2">
      <c r="A11186" s="1">
        <v>11256</v>
      </c>
      <c r="B11186" s="1" t="str">
        <f t="shared" si="174"/>
        <v>nordic marketing llc</v>
      </c>
      <c r="C11186" s="1" t="b">
        <f>IF(D11186&lt;&gt;"",IF(COUNTIF($D$2:D11185, D11186), INDEX($A$2:$D$100000, MATCH(D11186, $D$2:D11185,0),1), FALSE), FALSE)</f>
        <v>0</v>
      </c>
      <c r="F11186" s="1" t="b">
        <f>IF(G11186&lt;&gt;"", IF(COUNTIF($G$2:G11185, G11186), INDEX($A$2:$G$100000, MATCH(G11186, $G$2:G11185,0),1), FALSE), FALSE)</f>
        <v>0</v>
      </c>
      <c r="G11186" s="1">
        <v>13645</v>
      </c>
      <c r="H11186" s="1" t="s">
        <v>10927</v>
      </c>
    </row>
    <row r="11187" spans="1:8" x14ac:dyDescent="0.2">
      <c r="A11187" s="1">
        <v>11257</v>
      </c>
      <c r="B11187" s="1" t="str">
        <f t="shared" si="174"/>
        <v>norcross city of</v>
      </c>
      <c r="C11187" s="1" t="b">
        <f>IF(D11187&lt;&gt;"",IF(COUNTIF($D$2:D11186, D11187), INDEX($A$2:$D$100000, MATCH(D11187, $D$2:D11186,0),1), FALSE), FALSE)</f>
        <v>0</v>
      </c>
      <c r="F11187" s="1" t="b">
        <f>IF(G11187&lt;&gt;"", IF(COUNTIF($G$2:G11186, G11187), INDEX($A$2:$G$100000, MATCH(G11187, $G$2:G11186,0),1), FALSE), FALSE)</f>
        <v>0</v>
      </c>
      <c r="G11187" s="1">
        <v>13646</v>
      </c>
      <c r="H11187" s="1" t="s">
        <v>10928</v>
      </c>
    </row>
    <row r="11188" spans="1:8" x14ac:dyDescent="0.2">
      <c r="A11188" s="1">
        <v>11258</v>
      </c>
      <c r="B11188" s="1" t="str">
        <f t="shared" si="174"/>
        <v>noble county rural e m c</v>
      </c>
      <c r="C11188" s="1" t="b">
        <f>IF(D11188&lt;&gt;"",IF(COUNTIF($D$2:D11187, D11188), INDEX($A$2:$D$100000, MATCH(D11188, $D$2:D11187,0),1), FALSE), FALSE)</f>
        <v>0</v>
      </c>
      <c r="F11188" s="1" t="b">
        <f>IF(G11188&lt;&gt;"", IF(COUNTIF($G$2:G11187, G11188), INDEX($A$2:$G$100000, MATCH(G11188, $G$2:G11187,0),1), FALSE), FALSE)</f>
        <v>0</v>
      </c>
      <c r="G11188" s="1">
        <v>13647</v>
      </c>
      <c r="H11188" s="1" t="s">
        <v>10929</v>
      </c>
    </row>
    <row r="11189" spans="1:8" x14ac:dyDescent="0.2">
      <c r="A11189" s="1">
        <v>11259</v>
      </c>
      <c r="B11189" s="1" t="str">
        <f t="shared" si="174"/>
        <v>nolin rural electric coop corp</v>
      </c>
      <c r="C11189" s="1" t="b">
        <f>IF(D11189&lt;&gt;"",IF(COUNTIF($D$2:D11188, D11189), INDEX($A$2:$D$100000, MATCH(D11189, $D$2:D11188,0),1), FALSE), FALSE)</f>
        <v>0</v>
      </c>
      <c r="F11189" s="1" t="b">
        <f>IF(G11189&lt;&gt;"", IF(COUNTIF($G$2:G11188, G11189), INDEX($A$2:$G$100000, MATCH(G11189, $G$2:G11188,0),1), FALSE), FALSE)</f>
        <v>0</v>
      </c>
      <c r="G11189" s="1">
        <v>13651</v>
      </c>
      <c r="H11189" s="1" t="s">
        <v>10930</v>
      </c>
    </row>
    <row r="11190" spans="1:8" x14ac:dyDescent="0.2">
      <c r="A11190" s="1">
        <v>11260</v>
      </c>
      <c r="B11190" s="1" t="str">
        <f t="shared" si="174"/>
        <v>norris public power district</v>
      </c>
      <c r="C11190" s="1" t="b">
        <f>IF(D11190&lt;&gt;"",IF(COUNTIF($D$2:D11189, D11190), INDEX($A$2:$D$100000, MATCH(D11190, $D$2:D11189,0),1), FALSE), FALSE)</f>
        <v>0</v>
      </c>
      <c r="F11190" s="1" t="b">
        <f>IF(G11190&lt;&gt;"", IF(COUNTIF($G$2:G11189, G11190), INDEX($A$2:$G$100000, MATCH(G11190, $G$2:G11189,0),1), FALSE), FALSE)</f>
        <v>0</v>
      </c>
      <c r="G11190" s="1">
        <v>13664</v>
      </c>
      <c r="H11190" s="1" t="s">
        <v>10931</v>
      </c>
    </row>
    <row r="11191" spans="1:8" x14ac:dyDescent="0.2">
      <c r="A11191" s="1">
        <v>11261</v>
      </c>
      <c r="B11191" s="1" t="str">
        <f t="shared" si="174"/>
        <v>north alabama electric coop</v>
      </c>
      <c r="C11191" s="1" t="b">
        <f>IF(D11191&lt;&gt;"",IF(COUNTIF($D$2:D11190, D11191), INDEX($A$2:$D$100000, MATCH(D11191, $D$2:D11190,0),1), FALSE), FALSE)</f>
        <v>0</v>
      </c>
      <c r="F11191" s="1" t="b">
        <f>IF(G11191&lt;&gt;"", IF(COUNTIF($G$2:G11190, G11191), INDEX($A$2:$G$100000, MATCH(G11191, $G$2:G11190,0),1), FALSE), FALSE)</f>
        <v>0</v>
      </c>
      <c r="G11191" s="1">
        <v>13669</v>
      </c>
      <c r="H11191" s="1" t="s">
        <v>10932</v>
      </c>
    </row>
    <row r="11192" spans="1:8" x14ac:dyDescent="0.2">
      <c r="A11192" s="1">
        <v>11262</v>
      </c>
      <c r="B11192" s="1" t="str">
        <f t="shared" si="174"/>
        <v>nishnabotna valley r e c</v>
      </c>
      <c r="C11192" s="1" t="b">
        <f>IF(D11192&lt;&gt;"",IF(COUNTIF($D$2:D11191, D11192), INDEX($A$2:$D$100000, MATCH(D11192, $D$2:D11191,0),1), FALSE), FALSE)</f>
        <v>0</v>
      </c>
      <c r="F11192" s="1" t="b">
        <f>IF(G11192&lt;&gt;"", IF(COUNTIF($G$2:G11191, G11192), INDEX($A$2:$G$100000, MATCH(G11192, $G$2:G11191,0),1), FALSE), FALSE)</f>
        <v>0</v>
      </c>
      <c r="G11192" s="1">
        <v>13675</v>
      </c>
      <c r="H11192" s="1" t="s">
        <v>10933</v>
      </c>
    </row>
    <row r="11193" spans="1:8" x14ac:dyDescent="0.2">
      <c r="A11193" s="1">
        <v>11263</v>
      </c>
      <c r="B11193" s="1" t="str">
        <f t="shared" si="174"/>
        <v>north arkansas elec coop inc</v>
      </c>
      <c r="C11193" s="1" t="b">
        <f>IF(D11193&lt;&gt;"",IF(COUNTIF($D$2:D11192, D11193), INDEX($A$2:$D$100000, MATCH(D11193, $D$2:D11192,0),1), FALSE), FALSE)</f>
        <v>0</v>
      </c>
      <c r="F11193" s="1" t="b">
        <f>IF(G11193&lt;&gt;"", IF(COUNTIF($G$2:G11192, G11193), INDEX($A$2:$G$100000, MATCH(G11193, $G$2:G11192,0),1), FALSE), FALSE)</f>
        <v>0</v>
      </c>
      <c r="G11193" s="1">
        <v>13676</v>
      </c>
      <c r="H11193" s="1" t="s">
        <v>10934</v>
      </c>
    </row>
    <row r="11194" spans="1:8" x14ac:dyDescent="0.2">
      <c r="A11194" s="1">
        <v>11264</v>
      </c>
      <c r="B11194" s="1" t="str">
        <f t="shared" si="174"/>
        <v>north attleborough town of</v>
      </c>
      <c r="C11194" s="1" t="b">
        <f>IF(D11194&lt;&gt;"",IF(COUNTIF($D$2:D11193, D11194), INDEX($A$2:$D$100000, MATCH(D11194, $D$2:D11193,0),1), FALSE), FALSE)</f>
        <v>0</v>
      </c>
      <c r="F11194" s="1" t="b">
        <f>IF(G11194&lt;&gt;"", IF(COUNTIF($G$2:G11193, G11194), INDEX($A$2:$G$100000, MATCH(G11194, $G$2:G11193,0),1), FALSE), FALSE)</f>
        <v>0</v>
      </c>
      <c r="G11194" s="1">
        <v>13679</v>
      </c>
      <c r="H11194" s="1" t="s">
        <v>10935</v>
      </c>
    </row>
    <row r="11195" spans="1:8" x14ac:dyDescent="0.2">
      <c r="A11195" s="1">
        <v>11265</v>
      </c>
      <c r="B11195" s="1" t="str">
        <f t="shared" si="174"/>
        <v>nobles coop electric</v>
      </c>
      <c r="C11195" s="1" t="b">
        <f>IF(D11195&lt;&gt;"",IF(COUNTIF($D$2:D11194, D11195), INDEX($A$2:$D$100000, MATCH(D11195, $D$2:D11194,0),1), FALSE), FALSE)</f>
        <v>0</v>
      </c>
      <c r="F11195" s="1" t="b">
        <f>IF(G11195&lt;&gt;"", IF(COUNTIF($G$2:G11194, G11195), INDEX($A$2:$G$100000, MATCH(G11195, $G$2:G11194,0),1), FALSE), FALSE)</f>
        <v>0</v>
      </c>
      <c r="G11195" s="1">
        <v>13684</v>
      </c>
      <c r="H11195" s="1" t="s">
        <v>10936</v>
      </c>
    </row>
    <row r="11196" spans="1:8" x14ac:dyDescent="0.2">
      <c r="A11196" s="1">
        <v>11266</v>
      </c>
      <c r="B11196" s="1" t="str">
        <f t="shared" si="174"/>
        <v>niobrara electric assn inc</v>
      </c>
      <c r="C11196" s="1" t="b">
        <f>IF(D11196&lt;&gt;"",IF(COUNTIF($D$2:D11195, D11196), INDEX($A$2:$D$100000, MATCH(D11196, $D$2:D11195,0),1), FALSE), FALSE)</f>
        <v>0</v>
      </c>
      <c r="F11196" s="1" t="b">
        <f>IF(G11196&lt;&gt;"", IF(COUNTIF($G$2:G11195, G11196), INDEX($A$2:$G$100000, MATCH(G11196, $G$2:G11195,0),1), FALSE), FALSE)</f>
        <v>0</v>
      </c>
      <c r="G11196" s="1">
        <v>13685</v>
      </c>
      <c r="H11196" s="1" t="s">
        <v>10937</v>
      </c>
    </row>
    <row r="11197" spans="1:8" x14ac:dyDescent="0.2">
      <c r="A11197" s="1">
        <v>11267</v>
      </c>
      <c r="B11197" s="1" t="str">
        <f t="shared" si="174"/>
        <v>north carolina eastern m p a</v>
      </c>
      <c r="C11197" s="1" t="b">
        <f>IF(D11197&lt;&gt;"",IF(COUNTIF($D$2:D11196, D11197), INDEX($A$2:$D$100000, MATCH(D11197, $D$2:D11196,0),1), FALSE), FALSE)</f>
        <v>0</v>
      </c>
      <c r="F11197" s="1" t="b">
        <f>IF(G11197&lt;&gt;"", IF(COUNTIF($G$2:G11196, G11197), INDEX($A$2:$G$100000, MATCH(G11197, $G$2:G11196,0),1), FALSE), FALSE)</f>
        <v>0</v>
      </c>
      <c r="G11197" s="1">
        <v>13687</v>
      </c>
      <c r="H11197" s="1" t="s">
        <v>10938</v>
      </c>
    </row>
    <row r="11198" spans="1:8" x14ac:dyDescent="0.2">
      <c r="A11198" s="1">
        <v>11268</v>
      </c>
      <c r="B11198" s="1" t="str">
        <f t="shared" si="174"/>
        <v>north central mo elec coop inc</v>
      </c>
      <c r="C11198" s="1" t="b">
        <f>IF(D11198&lt;&gt;"",IF(COUNTIF($D$2:D11197, D11198), INDEX($A$2:$D$100000, MATCH(D11198, $D$2:D11197,0),1), FALSE), FALSE)</f>
        <v>0</v>
      </c>
      <c r="F11198" s="1" t="b">
        <f>IF(G11198&lt;&gt;"", IF(COUNTIF($G$2:G11197, G11198), INDEX($A$2:$G$100000, MATCH(G11198, $G$2:G11197,0),1), FALSE), FALSE)</f>
        <v>0</v>
      </c>
      <c r="G11198" s="1">
        <v>13690</v>
      </c>
      <c r="H11198" s="1" t="s">
        <v>10939</v>
      </c>
    </row>
    <row r="11199" spans="1:8" x14ac:dyDescent="0.2">
      <c r="A11199" s="1">
        <v>11269</v>
      </c>
      <c r="B11199" s="1" t="str">
        <f t="shared" si="174"/>
        <v>northway power &amp; light inc</v>
      </c>
      <c r="C11199" s="1" t="b">
        <f>IF(D11199&lt;&gt;"",IF(COUNTIF($D$2:D11198, D11199), INDEX($A$2:$D$100000, MATCH(D11199, $D$2:D11198,0),1), FALSE), FALSE)</f>
        <v>0</v>
      </c>
      <c r="F11199" s="1" t="b">
        <f>IF(G11199&lt;&gt;"", IF(COUNTIF($G$2:G11198, G11199), INDEX($A$2:$G$100000, MATCH(G11199, $G$2:G11198,0),1), FALSE), FALSE)</f>
        <v>0</v>
      </c>
      <c r="G11199" s="1">
        <v>13691</v>
      </c>
      <c r="H11199" s="1" t="s">
        <v>10940</v>
      </c>
    </row>
    <row r="11200" spans="1:8" x14ac:dyDescent="0.2">
      <c r="A11200" s="1">
        <v>11270</v>
      </c>
      <c r="B11200" s="1" t="str">
        <f t="shared" si="174"/>
        <v>north central elec coop inc</v>
      </c>
      <c r="C11200" s="1" t="b">
        <f>IF(D11200&lt;&gt;"",IF(COUNTIF($D$2:D11199, D11200), INDEX($A$2:$D$100000, MATCH(D11200, $D$2:D11199,0),1), FALSE), FALSE)</f>
        <v>0</v>
      </c>
      <c r="F11200" s="1" t="b">
        <f>IF(G11200&lt;&gt;"", IF(COUNTIF($G$2:G11199, G11200), INDEX($A$2:$G$100000, MATCH(G11200, $G$2:G11199,0),1), FALSE), FALSE)</f>
        <v>0</v>
      </c>
      <c r="G11200" s="1">
        <v>13693</v>
      </c>
      <c r="H11200" s="1" t="s">
        <v>10941</v>
      </c>
    </row>
    <row r="11201" spans="1:8" x14ac:dyDescent="0.2">
      <c r="A11201" s="1">
        <v>11271</v>
      </c>
      <c r="B11201" s="1" t="str">
        <f t="shared" si="174"/>
        <v>north central elec coop inc</v>
      </c>
      <c r="C11201" s="1" t="b">
        <f>IF(D11201&lt;&gt;"",IF(COUNTIF($D$2:D11200, D11201), INDEX($A$2:$D$100000, MATCH(D11201, $D$2:D11200,0),1), FALSE), FALSE)</f>
        <v>0</v>
      </c>
      <c r="F11201" s="1" t="b">
        <f>IF(G11201&lt;&gt;"", IF(COUNTIF($G$2:G11200, G11201), INDEX($A$2:$G$100000, MATCH(G11201, $G$2:G11200,0),1), FALSE), FALSE)</f>
        <v>0</v>
      </c>
      <c r="G11201" s="1">
        <v>13694</v>
      </c>
      <c r="H11201" s="1" t="s">
        <v>10941</v>
      </c>
    </row>
    <row r="11202" spans="1:8" x14ac:dyDescent="0.2">
      <c r="A11202" s="1">
        <v>11272</v>
      </c>
      <c r="B11202" s="1" t="str">
        <f t="shared" ref="B11202:B11265" si="175">IF(H11202="",E11202,H11202)</f>
        <v>north itasca electric coop inc</v>
      </c>
      <c r="C11202" s="1" t="b">
        <f>IF(D11202&lt;&gt;"",IF(COUNTIF($D$2:D11201, D11202), INDEX($A$2:$D$100000, MATCH(D11202, $D$2:D11201,0),1), FALSE), FALSE)</f>
        <v>0</v>
      </c>
      <c r="F11202" s="1" t="b">
        <f>IF(G11202&lt;&gt;"", IF(COUNTIF($G$2:G11201, G11202), INDEX($A$2:$G$100000, MATCH(G11202, $G$2:G11201,0),1), FALSE), FALSE)</f>
        <v>0</v>
      </c>
      <c r="G11202" s="1">
        <v>13700</v>
      </c>
      <c r="H11202" s="1" t="s">
        <v>10942</v>
      </c>
    </row>
    <row r="11203" spans="1:8" x14ac:dyDescent="0.2">
      <c r="A11203" s="1">
        <v>11273</v>
      </c>
      <c r="B11203" s="1" t="str">
        <f t="shared" si="175"/>
        <v>o &amp; a electric coop</v>
      </c>
      <c r="C11203" s="1" t="b">
        <f>IF(D11203&lt;&gt;"",IF(COUNTIF($D$2:D11202, D11203), INDEX($A$2:$D$100000, MATCH(D11203, $D$2:D11202,0),1), FALSE), FALSE)</f>
        <v>0</v>
      </c>
      <c r="F11203" s="1" t="b">
        <f>IF(G11203&lt;&gt;"", IF(COUNTIF($G$2:G11202, G11203), INDEX($A$2:$G$100000, MATCH(G11203, $G$2:G11202,0),1), FALSE), FALSE)</f>
        <v>0</v>
      </c>
      <c r="G11203" s="1">
        <v>13703</v>
      </c>
      <c r="H11203" s="1" t="s">
        <v>10943</v>
      </c>
    </row>
    <row r="11204" spans="1:8" x14ac:dyDescent="0.2">
      <c r="A11204" s="1">
        <v>11274</v>
      </c>
      <c r="B11204" s="1" t="str">
        <f t="shared" si="175"/>
        <v>north western elec coop inc</v>
      </c>
      <c r="C11204" s="1" t="b">
        <f>IF(D11204&lt;&gt;"",IF(COUNTIF($D$2:D11203, D11204), INDEX($A$2:$D$100000, MATCH(D11204, $D$2:D11203,0),1), FALSE), FALSE)</f>
        <v>0</v>
      </c>
      <c r="F11204" s="1" t="b">
        <f>IF(G11204&lt;&gt;"", IF(COUNTIF($G$2:G11203, G11204), INDEX($A$2:$G$100000, MATCH(G11204, $G$2:G11203,0),1), FALSE), FALSE)</f>
        <v>0</v>
      </c>
      <c r="G11204" s="1">
        <v>13704</v>
      </c>
      <c r="H11204" s="1" t="s">
        <v>10944</v>
      </c>
    </row>
    <row r="11205" spans="1:8" x14ac:dyDescent="0.2">
      <c r="A11205" s="1">
        <v>11275</v>
      </c>
      <c r="B11205" s="1" t="str">
        <f t="shared" si="175"/>
        <v>hydro op one associates</v>
      </c>
      <c r="C11205" s="1" t="b">
        <f>IF(D11205&lt;&gt;"",IF(COUNTIF($D$2:D11204, D11205), INDEX($A$2:$D$100000, MATCH(D11205, $D$2:D11204,0),1), FALSE), FALSE)</f>
        <v>0</v>
      </c>
      <c r="F11205" s="1" t="b">
        <f>IF(G11205&lt;&gt;"", IF(COUNTIF($G$2:G11204, G11205), INDEX($A$2:$G$100000, MATCH(G11205, $G$2:G11204,0),1), FALSE), FALSE)</f>
        <v>0</v>
      </c>
      <c r="G11205" s="1">
        <v>13712</v>
      </c>
      <c r="H11205" s="1" t="s">
        <v>10945</v>
      </c>
    </row>
    <row r="11206" spans="1:8" x14ac:dyDescent="0.2">
      <c r="A11206" s="1">
        <v>11276</v>
      </c>
      <c r="B11206" s="1" t="str">
        <f t="shared" si="175"/>
        <v>north atlantic energy corp</v>
      </c>
      <c r="C11206" s="1" t="b">
        <f>IF(D11206&lt;&gt;"",IF(COUNTIF($D$2:D11205, D11206), INDEX($A$2:$D$100000, MATCH(D11206, $D$2:D11205,0),1), FALSE), FALSE)</f>
        <v>0</v>
      </c>
      <c r="F11206" s="1" t="b">
        <f>IF(G11206&lt;&gt;"", IF(COUNTIF($G$2:G11205, G11206), INDEX($A$2:$G$100000, MATCH(G11206, $G$2:G11205,0),1), FALSE), FALSE)</f>
        <v>0</v>
      </c>
      <c r="G11206" s="1">
        <v>13714</v>
      </c>
      <c r="H11206" s="1" t="s">
        <v>10946</v>
      </c>
    </row>
    <row r="11207" spans="1:8" x14ac:dyDescent="0.2">
      <c r="A11207" s="1">
        <v>11277</v>
      </c>
      <c r="B11207" s="1" t="str">
        <f t="shared" si="175"/>
        <v>north georgia elec member corp</v>
      </c>
      <c r="C11207" s="1" t="b">
        <f>IF(D11207&lt;&gt;"",IF(COUNTIF($D$2:D11206, D11207), INDEX($A$2:$D$100000, MATCH(D11207, $D$2:D11206,0),1), FALSE), FALSE)</f>
        <v>0</v>
      </c>
      <c r="F11207" s="1" t="b">
        <f>IF(G11207&lt;&gt;"", IF(COUNTIF($G$2:G11206, G11207), INDEX($A$2:$G$100000, MATCH(G11207, $G$2:G11206,0),1), FALSE), FALSE)</f>
        <v>0</v>
      </c>
      <c r="G11207" s="1">
        <v>13716</v>
      </c>
      <c r="H11207" s="1" t="s">
        <v>10947</v>
      </c>
    </row>
    <row r="11208" spans="1:8" x14ac:dyDescent="0.2">
      <c r="A11208" s="1">
        <v>11278</v>
      </c>
      <c r="B11208" s="1" t="str">
        <f t="shared" si="175"/>
        <v>north pine electric coop inc</v>
      </c>
      <c r="C11208" s="1" t="b">
        <f>IF(D11208&lt;&gt;"",IF(COUNTIF($D$2:D11207, D11208), INDEX($A$2:$D$100000, MATCH(D11208, $D$2:D11207,0),1), FALSE), FALSE)</f>
        <v>0</v>
      </c>
      <c r="F11208" s="1" t="b">
        <f>IF(G11208&lt;&gt;"", IF(COUNTIF($G$2:G11207, G11208), INDEX($A$2:$G$100000, MATCH(G11208, $G$2:G11207,0),1), FALSE), FALSE)</f>
        <v>0</v>
      </c>
      <c r="G11208" s="1">
        <v>13724</v>
      </c>
      <c r="H11208" s="1" t="s">
        <v>10948</v>
      </c>
    </row>
    <row r="11209" spans="1:8" x14ac:dyDescent="0.2">
      <c r="A11209" s="1">
        <v>11279</v>
      </c>
      <c r="B11209" s="1" t="str">
        <f t="shared" si="175"/>
        <v>north platte city of</v>
      </c>
      <c r="C11209" s="1" t="b">
        <f>IF(D11209&lt;&gt;"",IF(COUNTIF($D$2:D11208, D11209), INDEX($A$2:$D$100000, MATCH(D11209, $D$2:D11208,0),1), FALSE), FALSE)</f>
        <v>0</v>
      </c>
      <c r="F11209" s="1" t="b">
        <f>IF(G11209&lt;&gt;"", IF(COUNTIF($G$2:G11208, G11209), INDEX($A$2:$G$100000, MATCH(G11209, $G$2:G11208,0),1), FALSE), FALSE)</f>
        <v>0</v>
      </c>
      <c r="G11209" s="1">
        <v>13725</v>
      </c>
      <c r="H11209" s="1" t="s">
        <v>10949</v>
      </c>
    </row>
    <row r="11210" spans="1:8" x14ac:dyDescent="0.2">
      <c r="A11210" s="1">
        <v>11280</v>
      </c>
      <c r="B11210" s="1" t="str">
        <f t="shared" si="175"/>
        <v>north st paul city of</v>
      </c>
      <c r="C11210" s="1" t="b">
        <f>IF(D11210&lt;&gt;"",IF(COUNTIF($D$2:D11209, D11210), INDEX($A$2:$D$100000, MATCH(D11210, $D$2:D11209,0),1), FALSE), FALSE)</f>
        <v>0</v>
      </c>
      <c r="F11210" s="1" t="b">
        <f>IF(G11210&lt;&gt;"", IF(COUNTIF($G$2:G11209, G11210), INDEX($A$2:$G$100000, MATCH(G11210, $G$2:G11209,0),1), FALSE), FALSE)</f>
        <v>0</v>
      </c>
      <c r="G11210" s="1">
        <v>13730</v>
      </c>
      <c r="H11210" s="1" t="s">
        <v>10950</v>
      </c>
    </row>
    <row r="11211" spans="1:8" x14ac:dyDescent="0.2">
      <c r="A11211" s="1">
        <v>11281</v>
      </c>
      <c r="B11211" s="1" t="str">
        <f t="shared" si="175"/>
        <v>north star electric coop inc</v>
      </c>
      <c r="C11211" s="1" t="b">
        <f>IF(D11211&lt;&gt;"",IF(COUNTIF($D$2:D11210, D11211), INDEX($A$2:$D$100000, MATCH(D11211, $D$2:D11210,0),1), FALSE), FALSE)</f>
        <v>0</v>
      </c>
      <c r="F11211" s="1" t="b">
        <f>IF(G11211&lt;&gt;"", IF(COUNTIF($G$2:G11210, G11211), INDEX($A$2:$G$100000, MATCH(G11211, $G$2:G11210,0),1), FALSE), FALSE)</f>
        <v>0</v>
      </c>
      <c r="G11211" s="1">
        <v>13731</v>
      </c>
      <c r="H11211" s="1" t="s">
        <v>10951</v>
      </c>
    </row>
    <row r="11212" spans="1:8" x14ac:dyDescent="0.2">
      <c r="A11212" s="1">
        <v>11282</v>
      </c>
      <c r="B11212" s="1" t="str">
        <f t="shared" si="175"/>
        <v>northeast oklahoma el coop inc</v>
      </c>
      <c r="C11212" s="1" t="b">
        <f>IF(D11212&lt;&gt;"",IF(COUNTIF($D$2:D11211, D11212), INDEX($A$2:$D$100000, MATCH(D11212, $D$2:D11211,0),1), FALSE), FALSE)</f>
        <v>0</v>
      </c>
      <c r="F11212" s="1" t="b">
        <f>IF(G11212&lt;&gt;"", IF(COUNTIF($G$2:G11211, G11212), INDEX($A$2:$G$100000, MATCH(G11212, $G$2:G11211,0),1), FALSE), FALSE)</f>
        <v>0</v>
      </c>
      <c r="G11212" s="1">
        <v>13734</v>
      </c>
      <c r="H11212" s="1" t="s">
        <v>10952</v>
      </c>
    </row>
    <row r="11213" spans="1:8" x14ac:dyDescent="0.2">
      <c r="A11213" s="1">
        <v>11283</v>
      </c>
      <c r="B11213" s="1" t="str">
        <f t="shared" si="175"/>
        <v>northcentral mississippi e p a</v>
      </c>
      <c r="C11213" s="1" t="b">
        <f>IF(D11213&lt;&gt;"",IF(COUNTIF($D$2:D11212, D11213), INDEX($A$2:$D$100000, MATCH(D11213, $D$2:D11212,0),1), FALSE), FALSE)</f>
        <v>0</v>
      </c>
      <c r="F11213" s="1" t="b">
        <f>IF(G11213&lt;&gt;"", IF(COUNTIF($G$2:G11212, G11213), INDEX($A$2:$G$100000, MATCH(G11213, $G$2:G11212,0),1), FALSE), FALSE)</f>
        <v>0</v>
      </c>
      <c r="G11213" s="1">
        <v>13735</v>
      </c>
      <c r="H11213" s="1" t="s">
        <v>10953</v>
      </c>
    </row>
    <row r="11214" spans="1:8" x14ac:dyDescent="0.2">
      <c r="A11214" s="1">
        <v>11284</v>
      </c>
      <c r="B11214" s="1" t="str">
        <f t="shared" si="175"/>
        <v>northeast empire lp #1</v>
      </c>
      <c r="C11214" s="1" t="b">
        <f>IF(D11214&lt;&gt;"",IF(COUNTIF($D$2:D11213, D11214), INDEX($A$2:$D$100000, MATCH(D11214, $D$2:D11213,0),1), FALSE), FALSE)</f>
        <v>0</v>
      </c>
      <c r="F11214" s="1" t="b">
        <f>IF(G11214&lt;&gt;"", IF(COUNTIF($G$2:G11213, G11214), INDEX($A$2:$G$100000, MATCH(G11214, $G$2:G11213,0),1), FALSE), FALSE)</f>
        <v>0</v>
      </c>
      <c r="G11214" s="1">
        <v>13737</v>
      </c>
      <c r="H11214" s="1" t="s">
        <v>10954</v>
      </c>
    </row>
    <row r="11215" spans="1:8" x14ac:dyDescent="0.2">
      <c r="A11215" s="1">
        <v>11285</v>
      </c>
      <c r="B11215" s="1" t="str">
        <f t="shared" si="175"/>
        <v>northeast missouri el pwr coop</v>
      </c>
      <c r="C11215" s="1" t="b">
        <f>IF(D11215&lt;&gt;"",IF(COUNTIF($D$2:D11214, D11215), INDEX($A$2:$D$100000, MATCH(D11215, $D$2:D11214,0),1), FALSE), FALSE)</f>
        <v>0</v>
      </c>
      <c r="F11215" s="1" t="b">
        <f>IF(G11215&lt;&gt;"", IF(COUNTIF($G$2:G11214, G11215), INDEX($A$2:$G$100000, MATCH(G11215, $G$2:G11214,0),1), FALSE), FALSE)</f>
        <v>0</v>
      </c>
      <c r="G11215" s="1">
        <v>13738</v>
      </c>
      <c r="H11215" s="1" t="s">
        <v>10955</v>
      </c>
    </row>
    <row r="11216" spans="1:8" x14ac:dyDescent="0.2">
      <c r="A11216" s="1">
        <v>11286</v>
      </c>
      <c r="B11216" s="1" t="str">
        <f t="shared" si="175"/>
        <v>northeast nebraska rural p p d</v>
      </c>
      <c r="C11216" s="1" t="b">
        <f>IF(D11216&lt;&gt;"",IF(COUNTIF($D$2:D11215, D11216), INDEX($A$2:$D$100000, MATCH(D11216, $D$2:D11215,0),1), FALSE), FALSE)</f>
        <v>0</v>
      </c>
      <c r="F11216" s="1" t="b">
        <f>IF(G11216&lt;&gt;"", IF(COUNTIF($G$2:G11215, G11216), INDEX($A$2:$G$100000, MATCH(G11216, $G$2:G11215,0),1), FALSE), FALSE)</f>
        <v>0</v>
      </c>
      <c r="G11216" s="1">
        <v>13739</v>
      </c>
      <c r="H11216" s="1" t="s">
        <v>10956</v>
      </c>
    </row>
    <row r="11217" spans="1:8" x14ac:dyDescent="0.2">
      <c r="A11217" s="1">
        <v>11287</v>
      </c>
      <c r="B11217" s="1" t="str">
        <f t="shared" si="175"/>
        <v>nodaway worth elec coop inc</v>
      </c>
      <c r="C11217" s="1" t="b">
        <f>IF(D11217&lt;&gt;"",IF(COUNTIF($D$2:D11216, D11217), INDEX($A$2:$D$100000, MATCH(D11217, $D$2:D11216,0),1), FALSE), FALSE)</f>
        <v>0</v>
      </c>
      <c r="F11217" s="1" t="b">
        <f>IF(G11217&lt;&gt;"", IF(COUNTIF($G$2:G11216, G11217), INDEX($A$2:$G$100000, MATCH(G11217, $G$2:G11216,0),1), FALSE), FALSE)</f>
        <v>0</v>
      </c>
      <c r="G11217" s="1">
        <v>13745</v>
      </c>
      <c r="H11217" s="1" t="s">
        <v>10957</v>
      </c>
    </row>
    <row r="11218" spans="1:8" x14ac:dyDescent="0.2">
      <c r="A11218" s="1">
        <v>11288</v>
      </c>
      <c r="B11218" s="1" t="str">
        <f t="shared" si="175"/>
        <v>uorthern electric coop assn</v>
      </c>
      <c r="C11218" s="1" t="b">
        <f>IF(D11218&lt;&gt;"",IF(COUNTIF($D$2:D11217, D11218), INDEX($A$2:$D$100000, MATCH(D11218, $D$2:D11217,0),1), FALSE), FALSE)</f>
        <v>0</v>
      </c>
      <c r="F11218" s="1" t="b">
        <f>IF(G11218&lt;&gt;"", IF(COUNTIF($G$2:G11217, G11218), INDEX($A$2:$G$100000, MATCH(G11218, $G$2:G11217,0),1), FALSE), FALSE)</f>
        <v>0</v>
      </c>
      <c r="G11218" s="1">
        <v>13748</v>
      </c>
      <c r="H11218" s="1" t="s">
        <v>10958</v>
      </c>
    </row>
    <row r="11219" spans="1:8" x14ac:dyDescent="0.2">
      <c r="A11219" s="1">
        <v>11289</v>
      </c>
      <c r="B11219" s="1" t="str">
        <f t="shared" si="175"/>
        <v>norval electric cooperative, inc</v>
      </c>
      <c r="C11219" s="1" t="b">
        <f>IF(D11219&lt;&gt;"",IF(COUNTIF($D$2:D11218, D11219), INDEX($A$2:$D$100000, MATCH(D11219, $D$2:D11218,0),1), FALSE), FALSE)</f>
        <v>0</v>
      </c>
      <c r="F11219" s="1" t="b">
        <f>IF(G11219&lt;&gt;"", IF(COUNTIF($G$2:G11218, G11219), INDEX($A$2:$G$100000, MATCH(G11219, $G$2:G11218,0),1), FALSE), FALSE)</f>
        <v>0</v>
      </c>
      <c r="G11219" s="1">
        <v>13749</v>
      </c>
      <c r="H11219" s="1" t="s">
        <v>10959</v>
      </c>
    </row>
    <row r="11220" spans="1:8" x14ac:dyDescent="0.2">
      <c r="A11220" s="1">
        <v>11290</v>
      </c>
      <c r="B11220" s="1" t="str">
        <f t="shared" si="175"/>
        <v>northern electric coop inc</v>
      </c>
      <c r="C11220" s="1" t="b">
        <f>IF(D11220&lt;&gt;"",IF(COUNTIF($D$2:D11219, D11220), INDEX($A$2:$D$100000, MATCH(D11220, $D$2:D11219,0),1), FALSE), FALSE)</f>
        <v>0</v>
      </c>
      <c r="F11220" s="1" t="b">
        <f>IF(G11220&lt;&gt;"", IF(COUNTIF($G$2:G11219, G11220), INDEX($A$2:$G$100000, MATCH(G11220, $G$2:G11219,0),1), FALSE), FALSE)</f>
        <v>0</v>
      </c>
      <c r="G11220" s="1">
        <v>13750</v>
      </c>
      <c r="H11220" s="1" t="s">
        <v>10960</v>
      </c>
    </row>
    <row r="11221" spans="1:8" x14ac:dyDescent="0.2">
      <c r="A11221" s="1">
        <v>11291</v>
      </c>
      <c r="B11221" s="1" t="str">
        <f t="shared" si="175"/>
        <v>northeast empire lp #2</v>
      </c>
      <c r="C11221" s="1" t="b">
        <f>IF(D11221&lt;&gt;"",IF(COUNTIF($D$2:D11220, D11221), INDEX($A$2:$D$100000, MATCH(D11221, $D$2:D11220,0),1), FALSE), FALSE)</f>
        <v>0</v>
      </c>
      <c r="F11221" s="1" t="b">
        <f>IF(G11221&lt;&gt;"", IF(COUNTIF($G$2:G11220, G11221), INDEX($A$2:$G$100000, MATCH(G11221, $G$2:G11220,0),1), FALSE), FALSE)</f>
        <v>0</v>
      </c>
      <c r="G11221" s="1">
        <v>13752</v>
      </c>
      <c r="H11221" s="1" t="s">
        <v>10961</v>
      </c>
    </row>
    <row r="11222" spans="1:8" x14ac:dyDescent="0.2">
      <c r="A11222" s="1">
        <v>11292</v>
      </c>
      <c r="B11222" s="1" t="str">
        <f t="shared" si="175"/>
        <v>north plains electric coop inc</v>
      </c>
      <c r="C11222" s="1" t="b">
        <f>IF(D11222&lt;&gt;"",IF(COUNTIF($D$2:D11221, D11222), INDEX($A$2:$D$100000, MATCH(D11222, $D$2:D11221,0),1), FALSE), FALSE)</f>
        <v>0</v>
      </c>
      <c r="F11222" s="1" t="b">
        <f>IF(G11222&lt;&gt;"", IF(COUNTIF($G$2:G11221, G11222), INDEX($A$2:$G$100000, MATCH(G11222, $G$2:G11221,0),1), FALSE), FALSE)</f>
        <v>0</v>
      </c>
      <c r="G11222" s="1">
        <v>13757</v>
      </c>
      <c r="H11222" s="1" t="s">
        <v>10962</v>
      </c>
    </row>
    <row r="11223" spans="1:8" x14ac:dyDescent="0.2">
      <c r="A11223" s="1">
        <v>11293</v>
      </c>
      <c r="B11223" s="1" t="str">
        <f t="shared" si="175"/>
        <v>northern lights inc</v>
      </c>
      <c r="C11223" s="1" t="b">
        <f>IF(D11223&lt;&gt;"",IF(COUNTIF($D$2:D11222, D11223), INDEX($A$2:$D$100000, MATCH(D11223, $D$2:D11222,0),1), FALSE), FALSE)</f>
        <v>0</v>
      </c>
      <c r="F11223" s="1" t="b">
        <f>IF(G11223&lt;&gt;"", IF(COUNTIF($G$2:G11222, G11223), INDEX($A$2:$G$100000, MATCH(G11223, $G$2:G11222,0),1), FALSE), FALSE)</f>
        <v>0</v>
      </c>
      <c r="G11223" s="1">
        <v>13758</v>
      </c>
      <c r="H11223" s="1" t="s">
        <v>10963</v>
      </c>
    </row>
    <row r="11224" spans="1:8" x14ac:dyDescent="0.2">
      <c r="A11224" s="1">
        <v>11294</v>
      </c>
      <c r="B11224" s="1" t="str">
        <f t="shared" si="175"/>
        <v>northern leasing co inc</v>
      </c>
      <c r="C11224" s="1" t="b">
        <f>IF(D11224&lt;&gt;"",IF(COUNTIF($D$2:D11223, D11224), INDEX($A$2:$D$100000, MATCH(D11224, $D$2:D11223,0),1), FALSE), FALSE)</f>
        <v>0</v>
      </c>
      <c r="F11224" s="1" t="b">
        <f>IF(G11224&lt;&gt;"", IF(COUNTIF($G$2:G11223, G11224), INDEX($A$2:$G$100000, MATCH(G11224, $G$2:G11223,0),1), FALSE), FALSE)</f>
        <v>0</v>
      </c>
      <c r="G11224" s="1">
        <v>13761</v>
      </c>
      <c r="H11224" s="1" t="s">
        <v>10964</v>
      </c>
    </row>
    <row r="11225" spans="1:8" x14ac:dyDescent="0.2">
      <c r="A11225" s="1">
        <v>11295</v>
      </c>
      <c r="B11225" s="1" t="str">
        <f t="shared" si="175"/>
        <v>northern neck elec coop inc</v>
      </c>
      <c r="C11225" s="1" t="b">
        <f>IF(D11225&lt;&gt;"",IF(COUNTIF($D$2:D11224, D11225), INDEX($A$2:$D$100000, MATCH(D11225, $D$2:D11224,0),1), FALSE), FALSE)</f>
        <v>0</v>
      </c>
      <c r="F11225" s="1" t="b">
        <f>IF(G11225&lt;&gt;"", IF(COUNTIF($G$2:G11224, G11225), INDEX($A$2:$G$100000, MATCH(G11225, $G$2:G11224,0),1), FALSE), FALSE)</f>
        <v>0</v>
      </c>
      <c r="G11225" s="1">
        <v>13762</v>
      </c>
      <c r="H11225" s="1" t="s">
        <v>10965</v>
      </c>
    </row>
    <row r="11226" spans="1:8" x14ac:dyDescent="0.2">
      <c r="A11226" s="1">
        <v>11296</v>
      </c>
      <c r="B11226" s="1" t="str">
        <f t="shared" si="175"/>
        <v>northern rio arriba e c inc</v>
      </c>
      <c r="C11226" s="1" t="b">
        <f>IF(D11226&lt;&gt;"",IF(COUNTIF($D$2:D11225, D11226), INDEX($A$2:$D$100000, MATCH(D11226, $D$2:D11225,0),1), FALSE), FALSE)</f>
        <v>0</v>
      </c>
      <c r="F11226" s="1" t="b">
        <f>IF(G11226&lt;&gt;"", IF(COUNTIF($G$2:G11225, G11226), INDEX($A$2:$G$100000, MATCH(G11226, $G$2:G11225,0),1), FALSE), FALSE)</f>
        <v>0</v>
      </c>
      <c r="G11226" s="1">
        <v>13777</v>
      </c>
      <c r="H11226" s="1" t="s">
        <v>10966</v>
      </c>
    </row>
    <row r="11227" spans="1:8" x14ac:dyDescent="0.2">
      <c r="A11227" s="1">
        <v>11297</v>
      </c>
      <c r="B11227" s="1" t="str">
        <f t="shared" si="175"/>
        <v>northern states power co - wisconsin</v>
      </c>
      <c r="C11227" s="1" t="b">
        <f>IF(D11227&lt;&gt;"",IF(COUNTIF($D$2:D11226, D11227), INDEX($A$2:$D$100000, MATCH(D11227, $D$2:D11226,0),1), FALSE), FALSE)</f>
        <v>0</v>
      </c>
      <c r="F11227" s="1" t="b">
        <f>IF(G11227&lt;&gt;"", IF(COUNTIF($G$2:G11226, G11227), INDEX($A$2:$G$100000, MATCH(G11227, $G$2:G11226,0),1), FALSE), FALSE)</f>
        <v>0</v>
      </c>
      <c r="G11227" s="1">
        <v>13780</v>
      </c>
      <c r="H11227" s="1" t="s">
        <v>10967</v>
      </c>
    </row>
    <row r="11228" spans="1:8" x14ac:dyDescent="0.2">
      <c r="A11228" s="1">
        <v>11298</v>
      </c>
      <c r="B11228" s="1" t="str">
        <f t="shared" si="175"/>
        <v>new ross city of</v>
      </c>
      <c r="C11228" s="1" t="b">
        <f>IF(D11228&lt;&gt;"",IF(COUNTIF($D$2:D11227, D11228), INDEX($A$2:$D$100000, MATCH(D11228, $D$2:D11227,0),1), FALSE), FALSE)</f>
        <v>0</v>
      </c>
      <c r="F11228" s="1" t="b">
        <f>IF(G11228&lt;&gt;"", IF(COUNTIF($G$2:G11227, G11228), INDEX($A$2:$G$100000, MATCH(G11228, $G$2:G11227,0),1), FALSE), FALSE)</f>
        <v>0</v>
      </c>
      <c r="G11228" s="1">
        <v>13782</v>
      </c>
      <c r="H11228" s="1" t="s">
        <v>10968</v>
      </c>
    </row>
    <row r="11229" spans="1:8" x14ac:dyDescent="0.2">
      <c r="A11229" s="1">
        <v>11299</v>
      </c>
      <c r="B11229" s="1" t="str">
        <f t="shared" si="175"/>
        <v>northeast louisiana power coop</v>
      </c>
      <c r="C11229" s="1" t="b">
        <f>IF(D11229&lt;&gt;"",IF(COUNTIF($D$2:D11228, D11229), INDEX($A$2:$D$100000, MATCH(D11229, $D$2:D11228,0),1), FALSE), FALSE)</f>
        <v>0</v>
      </c>
      <c r="F11229" s="1" t="b">
        <f>IF(G11229&lt;&gt;"", IF(COUNTIF($G$2:G11228, G11229), INDEX($A$2:$G$100000, MATCH(G11229, $G$2:G11228,0),1), FALSE), FALSE)</f>
        <v>0</v>
      </c>
      <c r="G11229" s="1">
        <v>13783</v>
      </c>
      <c r="H11229" s="1" t="s">
        <v>10969</v>
      </c>
    </row>
    <row r="11230" spans="1:8" x14ac:dyDescent="0.2">
      <c r="A11230" s="1">
        <v>11300</v>
      </c>
      <c r="B11230" s="1" t="str">
        <f t="shared" si="175"/>
        <v>northwest missouri el coop inc</v>
      </c>
      <c r="C11230" s="1" t="b">
        <f>IF(D11230&lt;&gt;"",IF(COUNTIF($D$2:D11229, D11230), INDEX($A$2:$D$100000, MATCH(D11230, $D$2:D11229,0),1), FALSE), FALSE)</f>
        <v>0</v>
      </c>
      <c r="F11230" s="1" t="b">
        <f>IF(G11230&lt;&gt;"", IF(COUNTIF($G$2:G11229, G11230), INDEX($A$2:$G$100000, MATCH(G11230, $G$2:G11229,0),1), FALSE), FALSE)</f>
        <v>0</v>
      </c>
      <c r="G11230" s="1">
        <v>13785</v>
      </c>
      <c r="H11230" s="1" t="s">
        <v>10970</v>
      </c>
    </row>
    <row r="11231" spans="1:8" x14ac:dyDescent="0.2">
      <c r="A11231" s="1">
        <v>11301</v>
      </c>
      <c r="B11231" s="1" t="str">
        <f t="shared" si="175"/>
        <v>northfield village of</v>
      </c>
      <c r="C11231" s="1" t="b">
        <f>IF(D11231&lt;&gt;"",IF(COUNTIF($D$2:D11230, D11231), INDEX($A$2:$D$100000, MATCH(D11231, $D$2:D11230,0),1), FALSE), FALSE)</f>
        <v>0</v>
      </c>
      <c r="F11231" s="1" t="b">
        <f>IF(G11231&lt;&gt;"", IF(COUNTIF($G$2:G11230, G11231), INDEX($A$2:$G$100000, MATCH(G11231, $G$2:G11230,0),1), FALSE), FALSE)</f>
        <v>0</v>
      </c>
      <c r="G11231" s="1">
        <v>13789</v>
      </c>
      <c r="H11231" s="1" t="s">
        <v>10971</v>
      </c>
    </row>
    <row r="11232" spans="1:8" x14ac:dyDescent="0.2">
      <c r="A11232" s="1">
        <v>11302</v>
      </c>
      <c r="B11232" s="1" t="str">
        <f t="shared" si="175"/>
        <v>northwest iowa power coop</v>
      </c>
      <c r="C11232" s="1" t="b">
        <f>IF(D11232&lt;&gt;"",IF(COUNTIF($D$2:D11231, D11232), INDEX($A$2:$D$100000, MATCH(D11232, $D$2:D11231,0),1), FALSE), FALSE)</f>
        <v>0</v>
      </c>
      <c r="F11232" s="1" t="b">
        <f>IF(G11232&lt;&gt;"", IF(COUNTIF($G$2:G11231, G11232), INDEX($A$2:$G$100000, MATCH(G11232, $G$2:G11231,0),1), FALSE), FALSE)</f>
        <v>0</v>
      </c>
      <c r="G11232" s="1">
        <v>13798</v>
      </c>
      <c r="H11232" s="1" t="s">
        <v>10972</v>
      </c>
    </row>
    <row r="11233" spans="1:8" x14ac:dyDescent="0.2">
      <c r="A11233" s="1">
        <v>11303</v>
      </c>
      <c r="B11233" s="1" t="str">
        <f t="shared" si="175"/>
        <v>norton-decatur coop el co inc</v>
      </c>
      <c r="C11233" s="1" t="b">
        <f>IF(D11233&lt;&gt;"",IF(COUNTIF($D$2:D11232, D11233), INDEX($A$2:$D$100000, MATCH(D11233, $D$2:D11232,0),1), FALSE), FALSE)</f>
        <v>0</v>
      </c>
      <c r="F11233" s="1" t="b">
        <f>IF(G11233&lt;&gt;"", IF(COUNTIF($G$2:G11232, G11233), INDEX($A$2:$G$100000, MATCH(G11233, $G$2:G11232,0),1), FALSE), FALSE)</f>
        <v>0</v>
      </c>
      <c r="G11233" s="1">
        <v>13799</v>
      </c>
      <c r="H11233" s="1" t="s">
        <v>10973</v>
      </c>
    </row>
    <row r="11234" spans="1:8" x14ac:dyDescent="0.2">
      <c r="A11234" s="1">
        <v>11304</v>
      </c>
      <c r="B11234" s="1" t="str">
        <f t="shared" si="175"/>
        <v>northwest rural pub pwr dist</v>
      </c>
      <c r="C11234" s="1" t="b">
        <f>IF(D11234&lt;&gt;"",IF(COUNTIF($D$2:D11233, D11234), INDEX($A$2:$D$100000, MATCH(D11234, $D$2:D11233,0),1), FALSE), FALSE)</f>
        <v>0</v>
      </c>
      <c r="F11234" s="1" t="b">
        <f>IF(G11234&lt;&gt;"", IF(COUNTIF($G$2:G11233, G11234), INDEX($A$2:$G$100000, MATCH(G11234, $G$2:G11233,0),1), FALSE), FALSE)</f>
        <v>0</v>
      </c>
      <c r="G11234" s="1">
        <v>13805</v>
      </c>
      <c r="H11234" s="1" t="s">
        <v>10974</v>
      </c>
    </row>
    <row r="11235" spans="1:8" x14ac:dyDescent="0.2">
      <c r="A11235" s="1">
        <v>11305</v>
      </c>
      <c r="B11235" s="1" t="str">
        <f t="shared" si="175"/>
        <v>northwestern electric coop inc</v>
      </c>
      <c r="C11235" s="1" t="b">
        <f>IF(D11235&lt;&gt;"",IF(COUNTIF($D$2:D11234, D11235), INDEX($A$2:$D$100000, MATCH(D11235, $D$2:D11234,0),1), FALSE), FALSE)</f>
        <v>0</v>
      </c>
      <c r="F11235" s="1" t="b">
        <f>IF(G11235&lt;&gt;"", IF(COUNTIF($G$2:G11234, G11235), INDEX($A$2:$G$100000, MATCH(G11235, $G$2:G11234,0),1), FALSE), FALSE)</f>
        <v>0</v>
      </c>
      <c r="G11235" s="1">
        <v>13807</v>
      </c>
      <c r="H11235" s="1" t="s">
        <v>10975</v>
      </c>
    </row>
    <row r="11236" spans="1:8" x14ac:dyDescent="0.2">
      <c r="A11236" s="1">
        <v>11306</v>
      </c>
      <c r="B11236" s="1" t="str">
        <f t="shared" si="175"/>
        <v>northwood city of</v>
      </c>
      <c r="C11236" s="1" t="b">
        <f>IF(D11236&lt;&gt;"",IF(COUNTIF($D$2:D11235, D11236), INDEX($A$2:$D$100000, MATCH(D11236, $D$2:D11235,0),1), FALSE), FALSE)</f>
        <v>0</v>
      </c>
      <c r="F11236" s="1" t="b">
        <f>IF(G11236&lt;&gt;"", IF(COUNTIF($G$2:G11235, G11236), INDEX($A$2:$G$100000, MATCH(G11236, $G$2:G11235,0),1), FALSE), FALSE)</f>
        <v>0</v>
      </c>
      <c r="G11236" s="1">
        <v>13816</v>
      </c>
      <c r="H11236" s="1" t="s">
        <v>10976</v>
      </c>
    </row>
    <row r="11237" spans="1:8" x14ac:dyDescent="0.2">
      <c r="A11237" s="1">
        <v>11307</v>
      </c>
      <c r="B11237" s="1" t="str">
        <f t="shared" si="175"/>
        <v>norwalk third taxing district</v>
      </c>
      <c r="C11237" s="1" t="b">
        <f>IF(D11237&lt;&gt;"",IF(COUNTIF($D$2:D11236, D11237), INDEX($A$2:$D$100000, MATCH(D11237, $D$2:D11236,0),1), FALSE), FALSE)</f>
        <v>0</v>
      </c>
      <c r="F11237" s="1" t="b">
        <f>IF(G11237&lt;&gt;"", IF(COUNTIF($G$2:G11236, G11237), INDEX($A$2:$G$100000, MATCH(G11237, $G$2:G11236,0),1), FALSE), FALSE)</f>
        <v>0</v>
      </c>
      <c r="G11237" s="1">
        <v>13825</v>
      </c>
      <c r="H11237" s="1" t="s">
        <v>10977</v>
      </c>
    </row>
    <row r="11238" spans="1:8" x14ac:dyDescent="0.2">
      <c r="A11238" s="1">
        <v>11308</v>
      </c>
      <c r="B11238" s="1" t="str">
        <f t="shared" si="175"/>
        <v>nueces electric coop inc</v>
      </c>
      <c r="C11238" s="1" t="b">
        <f>IF(D11238&lt;&gt;"",IF(COUNTIF($D$2:D11237, D11238), INDEX($A$2:$D$100000, MATCH(D11238, $D$2:D11237,0),1), FALSE), FALSE)</f>
        <v>0</v>
      </c>
      <c r="F11238" s="1" t="b">
        <f>IF(G11238&lt;&gt;"", IF(COUNTIF($G$2:G11237, G11238), INDEX($A$2:$G$100000, MATCH(G11238, $G$2:G11237,0),1), FALSE), FALSE)</f>
        <v>0</v>
      </c>
      <c r="G11238" s="1">
        <v>13830</v>
      </c>
      <c r="H11238" s="1" t="s">
        <v>10978</v>
      </c>
    </row>
    <row r="11239" spans="1:8" x14ac:dyDescent="0.2">
      <c r="A11239" s="1">
        <v>11309</v>
      </c>
      <c r="B11239" s="1" t="str">
        <f t="shared" si="175"/>
        <v>northfork electric coop inc</v>
      </c>
      <c r="C11239" s="1" t="b">
        <f>IF(D11239&lt;&gt;"",IF(COUNTIF($D$2:D11238, D11239), INDEX($A$2:$D$100000, MATCH(D11239, $D$2:D11238,0),1), FALSE), FALSE)</f>
        <v>0</v>
      </c>
      <c r="F11239" s="1" t="b">
        <f>IF(G11239&lt;&gt;"", IF(COUNTIF($G$2:G11238, G11239), INDEX($A$2:$G$100000, MATCH(G11239, $G$2:G11238,0),1), FALSE), FALSE)</f>
        <v>0</v>
      </c>
      <c r="G11239" s="1">
        <v>13838</v>
      </c>
      <c r="H11239" s="1" t="s">
        <v>10979</v>
      </c>
    </row>
    <row r="11240" spans="1:8" x14ac:dyDescent="0.2">
      <c r="A11240" s="1">
        <v>11310</v>
      </c>
      <c r="B11240" s="1" t="str">
        <f t="shared" si="175"/>
        <v>norwood city of</v>
      </c>
      <c r="C11240" s="1" t="b">
        <f>IF(D11240&lt;&gt;"",IF(COUNTIF($D$2:D11239, D11240), INDEX($A$2:$D$100000, MATCH(D11240, $D$2:D11239,0),1), FALSE), FALSE)</f>
        <v>0</v>
      </c>
      <c r="F11240" s="1" t="b">
        <f>IF(G11240&lt;&gt;"", IF(COUNTIF($G$2:G11239, G11240), INDEX($A$2:$G$100000, MATCH(G11240, $G$2:G11239,0),1), FALSE), FALSE)</f>
        <v>0</v>
      </c>
      <c r="G11240" s="1">
        <v>13839</v>
      </c>
      <c r="H11240" s="1" t="s">
        <v>10980</v>
      </c>
    </row>
    <row r="11241" spans="1:8" x14ac:dyDescent="0.2">
      <c r="A11241" s="1">
        <v>11311</v>
      </c>
      <c r="B11241" s="1" t="str">
        <f t="shared" si="175"/>
        <v>norton co</v>
      </c>
      <c r="C11241" s="1" t="b">
        <f>IF(D11241&lt;&gt;"",IF(COUNTIF($D$2:D11240, D11241), INDEX($A$2:$D$100000, MATCH(D11241, $D$2:D11240,0),1), FALSE), FALSE)</f>
        <v>0</v>
      </c>
      <c r="F11241" s="1" t="b">
        <f>IF(G11241&lt;&gt;"", IF(COUNTIF($G$2:G11240, G11241), INDEX($A$2:$G$100000, MATCH(G11241, $G$2:G11240,0),1), FALSE), FALSE)</f>
        <v>0</v>
      </c>
      <c r="G11241" s="1">
        <v>13843</v>
      </c>
      <c r="H11241" s="1" t="s">
        <v>10981</v>
      </c>
    </row>
    <row r="11242" spans="1:8" x14ac:dyDescent="0.2">
      <c r="A11242" s="1">
        <v>11312</v>
      </c>
      <c r="B11242" s="1" t="str">
        <f t="shared" si="175"/>
        <v>northwest kansas e c a inc</v>
      </c>
      <c r="C11242" s="1" t="b">
        <f>IF(D11242&lt;&gt;"",IF(COUNTIF($D$2:D11241, D11242), INDEX($A$2:$D$100000, MATCH(D11242, $D$2:D11241,0),1), FALSE), FALSE)</f>
        <v>0</v>
      </c>
      <c r="F11242" s="1" t="b">
        <f>IF(G11242&lt;&gt;"", IF(COUNTIF($G$2:G11241, G11242), INDEX($A$2:$G$100000, MATCH(G11242, $G$2:G11241,0),1), FALSE), FALSE)</f>
        <v>0</v>
      </c>
      <c r="G11242" s="1">
        <v>13848</v>
      </c>
      <c r="H11242" s="1" t="s">
        <v>10982</v>
      </c>
    </row>
    <row r="11243" spans="1:8" x14ac:dyDescent="0.2">
      <c r="A11243" s="1">
        <v>11313</v>
      </c>
      <c r="B11243" s="1" t="str">
        <f t="shared" si="175"/>
        <v>nove investments inc</v>
      </c>
      <c r="C11243" s="1" t="b">
        <f>IF(D11243&lt;&gt;"",IF(COUNTIF($D$2:D11242, D11243), INDEX($A$2:$D$100000, MATCH(D11243, $D$2:D11242,0),1), FALSE), FALSE)</f>
        <v>0</v>
      </c>
      <c r="F11243" s="1" t="b">
        <f>IF(G11243&lt;&gt;"", IF(COUNTIF($G$2:G11242, G11243), INDEX($A$2:$G$100000, MATCH(G11243, $G$2:G11242,0),1), FALSE), FALSE)</f>
        <v>0</v>
      </c>
      <c r="G11243" s="1">
        <v>13850</v>
      </c>
      <c r="H11243" s="1" t="s">
        <v>10983</v>
      </c>
    </row>
    <row r="11244" spans="1:8" x14ac:dyDescent="0.2">
      <c r="A11244" s="1">
        <v>11314</v>
      </c>
      <c r="B11244" s="1" t="str">
        <f t="shared" si="175"/>
        <v>oahe electric coop inc</v>
      </c>
      <c r="C11244" s="1" t="b">
        <f>IF(D11244&lt;&gt;"",IF(COUNTIF($D$2:D11243, D11244), INDEX($A$2:$D$100000, MATCH(D11244, $D$2:D11243,0),1), FALSE), FALSE)</f>
        <v>0</v>
      </c>
      <c r="F11244" s="1" t="b">
        <f>IF(G11244&lt;&gt;"", IF(COUNTIF($G$2:G11243, G11244), INDEX($A$2:$G$100000, MATCH(G11244, $G$2:G11243,0),1), FALSE), FALSE)</f>
        <v>0</v>
      </c>
      <c r="G11244" s="1">
        <v>13853</v>
      </c>
      <c r="H11244" s="1" t="s">
        <v>10984</v>
      </c>
    </row>
    <row r="11245" spans="1:8" x14ac:dyDescent="0.2">
      <c r="A11245" s="1">
        <v>11315</v>
      </c>
      <c r="B11245" s="1" t="str">
        <f t="shared" si="175"/>
        <v>nuclear management co llc</v>
      </c>
      <c r="C11245" s="1" t="b">
        <f>IF(D11245&lt;&gt;"",IF(COUNTIF($D$2:D11244, D11245), INDEX($A$2:$D$100000, MATCH(D11245, $D$2:D11244,0),1), FALSE), FALSE)</f>
        <v>0</v>
      </c>
      <c r="F11245" s="1" t="b">
        <f>IF(G11245&lt;&gt;"", IF(COUNTIF($G$2:G11244, G11245), INDEX($A$2:$G$100000, MATCH(G11245, $G$2:G11244,0),1), FALSE), FALSE)</f>
        <v>0</v>
      </c>
      <c r="G11245" s="1">
        <v>13858</v>
      </c>
      <c r="H11245" s="1" t="s">
        <v>10985</v>
      </c>
    </row>
    <row r="11246" spans="1:8" x14ac:dyDescent="0.2">
      <c r="A11246" s="1">
        <v>11316</v>
      </c>
      <c r="B11246" s="1" t="str">
        <f t="shared" si="175"/>
        <v>nrg energy</v>
      </c>
      <c r="C11246" s="1" t="b">
        <f>IF(D11246&lt;&gt;"",IF(COUNTIF($D$2:D11245, D11246), INDEX($A$2:$D$100000, MATCH(D11246, $D$2:D11245,0),1), FALSE), FALSE)</f>
        <v>0</v>
      </c>
      <c r="F11246" s="1" t="b">
        <f>IF(G11246&lt;&gt;"", IF(COUNTIF($G$2:G11245, G11246), INDEX($A$2:$G$100000, MATCH(G11246, $G$2:G11245,0),1), FALSE), FALSE)</f>
        <v>0</v>
      </c>
      <c r="G11246" s="1">
        <v>13878</v>
      </c>
      <c r="H11246" s="1" t="s">
        <v>10986</v>
      </c>
    </row>
    <row r="11247" spans="1:8" x14ac:dyDescent="0.2">
      <c r="A11247" s="1">
        <v>11317</v>
      </c>
      <c r="B11247" s="1" t="str">
        <f t="shared" si="175"/>
        <v>nyman electric coop inc</v>
      </c>
      <c r="C11247" s="1" t="b">
        <f>IF(D11247&lt;&gt;"",IF(COUNTIF($D$2:D11246, D11247), INDEX($A$2:$D$100000, MATCH(D11247, $D$2:D11246,0),1), FALSE), FALSE)</f>
        <v>0</v>
      </c>
      <c r="F11247" s="1" t="b">
        <f>IF(G11247&lt;&gt;"", IF(COUNTIF($G$2:G11246, G11247), INDEX($A$2:$G$100000, MATCH(G11247, $G$2:G11246,0),1), FALSE), FALSE)</f>
        <v>0</v>
      </c>
      <c r="G11247" s="1">
        <v>13879</v>
      </c>
      <c r="H11247" s="1" t="s">
        <v>10987</v>
      </c>
    </row>
    <row r="11248" spans="1:8" x14ac:dyDescent="0.2">
      <c r="A11248" s="1">
        <v>11318</v>
      </c>
      <c r="B11248" s="1" t="str">
        <f t="shared" si="175"/>
        <v>nui energy brokers, inc</v>
      </c>
      <c r="C11248" s="1" t="b">
        <f>IF(D11248&lt;&gt;"",IF(COUNTIF($D$2:D11247, D11248), INDEX($A$2:$D$100000, MATCH(D11248, $D$2:D11247,0),1), FALSE), FALSE)</f>
        <v>0</v>
      </c>
      <c r="F11248" s="1" t="b">
        <f>IF(G11248&lt;&gt;"", IF(COUNTIF($G$2:G11247, G11248), INDEX($A$2:$G$100000, MATCH(G11248, $G$2:G11247,0),1), FALSE), FALSE)</f>
        <v>0</v>
      </c>
      <c r="G11248" s="1">
        <v>13880</v>
      </c>
      <c r="H11248" s="1" t="s">
        <v>10988</v>
      </c>
    </row>
    <row r="11249" spans="1:8" x14ac:dyDescent="0.2">
      <c r="A11249" s="1">
        <v>11319</v>
      </c>
      <c r="B11249" s="1" t="str">
        <f t="shared" si="175"/>
        <v>oceana electric coop</v>
      </c>
      <c r="C11249" s="1" t="b">
        <f>IF(D11249&lt;&gt;"",IF(COUNTIF($D$2:D11248, D11249), INDEX($A$2:$D$100000, MATCH(D11249, $D$2:D11248,0),1), FALSE), FALSE)</f>
        <v>0</v>
      </c>
      <c r="F11249" s="1" t="b">
        <f>IF(G11249&lt;&gt;"", IF(COUNTIF($G$2:G11248, G11249), INDEX($A$2:$G$100000, MATCH(G11249, $G$2:G11248,0),1), FALSE), FALSE)</f>
        <v>0</v>
      </c>
      <c r="G11249" s="1">
        <v>13881</v>
      </c>
      <c r="H11249" s="1" t="s">
        <v>10989</v>
      </c>
    </row>
    <row r="11250" spans="1:8" x14ac:dyDescent="0.2">
      <c r="A11250" s="1">
        <v>11320</v>
      </c>
      <c r="B11250" s="1" t="str">
        <f t="shared" si="175"/>
        <v>nechoice llc</v>
      </c>
      <c r="C11250" s="1" t="b">
        <f>IF(D11250&lt;&gt;"",IF(COUNTIF($D$2:D11249, D11250), INDEX($A$2:$D$100000, MATCH(D11250, $D$2:D11249,0),1), FALSE), FALSE)</f>
        <v>0</v>
      </c>
      <c r="F11250" s="1" t="b">
        <f>IF(G11250&lt;&gt;"", IF(COUNTIF($G$2:G11249, G11250), INDEX($A$2:$G$100000, MATCH(G11250, $G$2:G11249,0),1), FALSE), FALSE)</f>
        <v>0</v>
      </c>
      <c r="G11250" s="1">
        <v>13901</v>
      </c>
      <c r="H11250" s="1" t="s">
        <v>10990</v>
      </c>
    </row>
    <row r="11251" spans="1:8" x14ac:dyDescent="0.2">
      <c r="A11251" s="1">
        <v>11321</v>
      </c>
      <c r="B11251" s="1" t="str">
        <f t="shared" si="175"/>
        <v>northrup john, bill &amp; lori</v>
      </c>
      <c r="C11251" s="1" t="b">
        <f>IF(D11251&lt;&gt;"",IF(COUNTIF($D$2:D11250, D11251), INDEX($A$2:$D$100000, MATCH(D11251, $D$2:D11250,0),1), FALSE), FALSE)</f>
        <v>0</v>
      </c>
      <c r="F11251" s="1" t="b">
        <f>IF(G11251&lt;&gt;"", IF(COUNTIF($G$2:G11250, G11251), INDEX($A$2:$G$100000, MATCH(G11251, $G$2:G11250,0),1), FALSE), FALSE)</f>
        <v>0</v>
      </c>
      <c r="G11251" s="1">
        <v>13903</v>
      </c>
      <c r="H11251" s="1" t="s">
        <v>10991</v>
      </c>
    </row>
    <row r="11252" spans="1:8" x14ac:dyDescent="0.2">
      <c r="A11252" s="1">
        <v>11322</v>
      </c>
      <c r="B11252" s="1" t="str">
        <f t="shared" si="175"/>
        <v>oyster bay energy partners lp</v>
      </c>
      <c r="C11252" s="1" t="b">
        <f>IF(D11252&lt;&gt;"",IF(COUNTIF($D$2:D11251, D11252), INDEX($A$2:$D$100000, MATCH(D11252, $D$2:D11251,0),1), FALSE), FALSE)</f>
        <v>0</v>
      </c>
      <c r="F11252" s="1" t="b">
        <f>IF(G11252&lt;&gt;"", IF(COUNTIF($G$2:G11251, G11252), INDEX($A$2:$G$100000, MATCH(G11252, $G$2:G11251,0),1), FALSE), FALSE)</f>
        <v>0</v>
      </c>
      <c r="G11252" s="1">
        <v>13910</v>
      </c>
      <c r="H11252" s="1" t="s">
        <v>10992</v>
      </c>
    </row>
    <row r="11253" spans="1:8" x14ac:dyDescent="0.2">
      <c r="A11253" s="1">
        <v>11323</v>
      </c>
      <c r="B11253" s="1" t="str">
        <f t="shared" si="175"/>
        <v>ogden projects inc-huntington</v>
      </c>
      <c r="C11253" s="1" t="b">
        <f>IF(D11253&lt;&gt;"",IF(COUNTIF($D$2:D11252, D11253), INDEX($A$2:$D$100000, MATCH(D11253, $D$2:D11252,0),1), FALSE), FALSE)</f>
        <v>0</v>
      </c>
      <c r="F11253" s="1" t="b">
        <f>IF(G11253&lt;&gt;"", IF(COUNTIF($G$2:G11252, G11253), INDEX($A$2:$G$100000, MATCH(G11253, $G$2:G11252,0),1), FALSE), FALSE)</f>
        <v>0</v>
      </c>
      <c r="G11253" s="1">
        <v>13911</v>
      </c>
      <c r="H11253" s="1" t="s">
        <v>10993</v>
      </c>
    </row>
    <row r="11254" spans="1:8" x14ac:dyDescent="0.2">
      <c r="A11254" s="1">
        <v>11324</v>
      </c>
      <c r="B11254" s="1" t="str">
        <f t="shared" si="175"/>
        <v>oak city town of</v>
      </c>
      <c r="C11254" s="1" t="b">
        <f>IF(D11254&lt;&gt;"",IF(COUNTIF($D$2:D11253, D11254), INDEX($A$2:$D$100000, MATCH(D11254, $D$2:D11253,0),1), FALSE), FALSE)</f>
        <v>0</v>
      </c>
      <c r="F11254" s="1" t="b">
        <f>IF(G11254&lt;&gt;"", IF(COUNTIF($G$2:G11253, G11254), INDEX($A$2:$G$100000, MATCH(G11254, $G$2:G11253,0),1), FALSE), FALSE)</f>
        <v>0</v>
      </c>
      <c r="G11254" s="1">
        <v>13931</v>
      </c>
      <c r="H11254" s="1" t="s">
        <v>10994</v>
      </c>
    </row>
    <row r="11255" spans="1:8" x14ac:dyDescent="0.2">
      <c r="A11255" s="1">
        <v>11325</v>
      </c>
      <c r="B11255" s="1" t="str">
        <f t="shared" si="175"/>
        <v>oak harbor village of</v>
      </c>
      <c r="C11255" s="1" t="b">
        <f>IF(D11255&lt;&gt;"",IF(COUNTIF($D$2:D11254, D11255), INDEX($A$2:$D$100000, MATCH(D11255, $D$2:D11254,0),1), FALSE), FALSE)</f>
        <v>0</v>
      </c>
      <c r="F11255" s="1" t="b">
        <f>IF(G11255&lt;&gt;"", IF(COUNTIF($G$2:G11254, G11255), INDEX($A$2:$G$100000, MATCH(G11255, $G$2:G11254,0),1), FALSE), FALSE)</f>
        <v>0</v>
      </c>
      <c r="G11255" s="1">
        <v>13932</v>
      </c>
      <c r="H11255" s="1" t="s">
        <v>10995</v>
      </c>
    </row>
    <row r="11256" spans="1:8" x14ac:dyDescent="0.2">
      <c r="A11256" s="1">
        <v>11326</v>
      </c>
      <c r="B11256" s="1" t="str">
        <f t="shared" si="175"/>
        <v>oak ridge city of</v>
      </c>
      <c r="C11256" s="1" t="b">
        <f>IF(D11256&lt;&gt;"",IF(COUNTIF($D$2:D11255, D11256), INDEX($A$2:$D$100000, MATCH(D11256, $D$2:D11255,0),1), FALSE), FALSE)</f>
        <v>0</v>
      </c>
      <c r="F11256" s="1" t="b">
        <f>IF(G11256&lt;&gt;"", IF(COUNTIF($G$2:G11255, G11256), INDEX($A$2:$G$100000, MATCH(G11256, $G$2:G11255,0),1), FALSE), FALSE)</f>
        <v>0</v>
      </c>
      <c r="G11256" s="1">
        <v>13933</v>
      </c>
      <c r="H11256" s="1" t="s">
        <v>10996</v>
      </c>
    </row>
    <row r="11257" spans="1:8" x14ac:dyDescent="0.2">
      <c r="A11257" s="1">
        <v>11327</v>
      </c>
      <c r="B11257" s="1" t="str">
        <f t="shared" si="175"/>
        <v>ocmulgee electric member corp</v>
      </c>
      <c r="C11257" s="1" t="b">
        <f>IF(D11257&lt;&gt;"",IF(COUNTIF($D$2:D11256, D11257), INDEX($A$2:$D$100000, MATCH(D11257, $D$2:D11256,0),1), FALSE), FALSE)</f>
        <v>0</v>
      </c>
      <c r="F11257" s="1" t="b">
        <f>IF(G11257&lt;&gt;"", IF(COUNTIF($G$2:G11256, G11257), INDEX($A$2:$G$100000, MATCH(G11257, $G$2:G11256,0),1), FALSE), FALSE)</f>
        <v>0</v>
      </c>
      <c r="G11257" s="1">
        <v>13934</v>
      </c>
      <c r="H11257" s="1" t="s">
        <v>10997</v>
      </c>
    </row>
    <row r="11258" spans="1:8" x14ac:dyDescent="0.2">
      <c r="A11258" s="1">
        <v>11328</v>
      </c>
      <c r="B11258" s="1" t="str">
        <f t="shared" si="175"/>
        <v>oakdale electric coop</v>
      </c>
      <c r="C11258" s="1" t="b">
        <f>IF(D11258&lt;&gt;"",IF(COUNTIF($D$2:D11257, D11258), INDEX($A$2:$D$100000, MATCH(D11258, $D$2:D11257,0),1), FALSE), FALSE)</f>
        <v>0</v>
      </c>
      <c r="F11258" s="1" t="b">
        <f>IF(G11258&lt;&gt;"", IF(COUNTIF($G$2:G11257, G11258), INDEX($A$2:$G$100000, MATCH(G11258, $G$2:G11257,0),1), FALSE), FALSE)</f>
        <v>0</v>
      </c>
      <c r="G11258" s="1">
        <v>13936</v>
      </c>
      <c r="H11258" s="1" t="s">
        <v>10998</v>
      </c>
    </row>
    <row r="11259" spans="1:8" x14ac:dyDescent="0.2">
      <c r="A11259" s="1">
        <v>11329</v>
      </c>
      <c r="B11259" s="1" t="str">
        <f t="shared" si="175"/>
        <v>obetz village of</v>
      </c>
      <c r="C11259" s="1" t="b">
        <f>IF(D11259&lt;&gt;"",IF(COUNTIF($D$2:D11258, D11259), INDEX($A$2:$D$100000, MATCH(D11259, $D$2:D11258,0),1), FALSE), FALSE)</f>
        <v>0</v>
      </c>
      <c r="F11259" s="1" t="b">
        <f>IF(G11259&lt;&gt;"", IF(COUNTIF($G$2:G11258, G11259), INDEX($A$2:$G$100000, MATCH(G11259, $G$2:G11258,0),1), FALSE), FALSE)</f>
        <v>0</v>
      </c>
      <c r="G11259" s="1">
        <v>13950</v>
      </c>
      <c r="H11259" s="1" t="s">
        <v>10999</v>
      </c>
    </row>
    <row r="11260" spans="1:8" x14ac:dyDescent="0.2">
      <c r="A11260" s="1">
        <v>11330</v>
      </c>
      <c r="B11260" s="1" t="str">
        <f t="shared" si="175"/>
        <v>oge energy resources inc</v>
      </c>
      <c r="C11260" s="1" t="b">
        <f>IF(D11260&lt;&gt;"",IF(COUNTIF($D$2:D11259, D11260), INDEX($A$2:$D$100000, MATCH(D11260, $D$2:D11259,0),1), FALSE), FALSE)</f>
        <v>0</v>
      </c>
      <c r="F11260" s="1" t="b">
        <f>IF(G11260&lt;&gt;"", IF(COUNTIF($G$2:G11259, G11260), INDEX($A$2:$G$100000, MATCH(G11260, $G$2:G11259,0),1), FALSE), FALSE)</f>
        <v>0</v>
      </c>
      <c r="G11260" s="1">
        <v>13952</v>
      </c>
      <c r="H11260" s="1" t="s">
        <v>11000</v>
      </c>
    </row>
    <row r="11261" spans="1:8" x14ac:dyDescent="0.2">
      <c r="A11261" s="1">
        <v>11331</v>
      </c>
      <c r="B11261" s="1" t="str">
        <f t="shared" si="175"/>
        <v>ocala city of</v>
      </c>
      <c r="C11261" s="1" t="b">
        <f>IF(D11261&lt;&gt;"",IF(COUNTIF($D$2:D11260, D11261), INDEX($A$2:$D$100000, MATCH(D11261, $D$2:D11260,0),1), FALSE), FALSE)</f>
        <v>0</v>
      </c>
      <c r="F11261" s="1" t="b">
        <f>IF(G11261&lt;&gt;"", IF(COUNTIF($G$2:G11260, G11261), INDEX($A$2:$G$100000, MATCH(G11261, $G$2:G11260,0),1), FALSE), FALSE)</f>
        <v>0</v>
      </c>
      <c r="G11261" s="1">
        <v>13955</v>
      </c>
      <c r="H11261" s="1" t="s">
        <v>11001</v>
      </c>
    </row>
    <row r="11262" spans="1:8" x14ac:dyDescent="0.2">
      <c r="A11262" s="1">
        <v>11332</v>
      </c>
      <c r="B11262" s="1" t="str">
        <f t="shared" si="175"/>
        <v>o'brien county rural elec coop</v>
      </c>
      <c r="C11262" s="1" t="b">
        <f>IF(D11262&lt;&gt;"",IF(COUNTIF($D$2:D11261, D11262), INDEX($A$2:$D$100000, MATCH(D11262, $D$2:D11261,0),1), FALSE), FALSE)</f>
        <v>0</v>
      </c>
      <c r="F11262" s="1" t="b">
        <f>IF(G11262&lt;&gt;"", IF(COUNTIF($G$2:G11261, G11262), INDEX($A$2:$G$100000, MATCH(G11262, $G$2:G11261,0),1), FALSE), FALSE)</f>
        <v>0</v>
      </c>
      <c r="G11262" s="1">
        <v>13956</v>
      </c>
      <c r="H11262" s="1" t="s">
        <v>11002</v>
      </c>
    </row>
    <row r="11263" spans="1:8" x14ac:dyDescent="0.2">
      <c r="A11263" s="1">
        <v>11333</v>
      </c>
      <c r="B11263" s="1" t="str">
        <f t="shared" si="175"/>
        <v>oconee electric member corp</v>
      </c>
      <c r="C11263" s="1" t="b">
        <f>IF(D11263&lt;&gt;"",IF(COUNTIF($D$2:D11262, D11263), INDEX($A$2:$D$100000, MATCH(D11263, $D$2:D11262,0),1), FALSE), FALSE)</f>
        <v>0</v>
      </c>
      <c r="F11263" s="1" t="b">
        <f>IF(G11263&lt;&gt;"", IF(COUNTIF($G$2:G11262, G11263), INDEX($A$2:$G$100000, MATCH(G11263, $G$2:G11262,0),1), FALSE), FALSE)</f>
        <v>0</v>
      </c>
      <c r="G11263" s="1">
        <v>13962</v>
      </c>
      <c r="H11263" s="1" t="s">
        <v>11003</v>
      </c>
    </row>
    <row r="11264" spans="1:8" x14ac:dyDescent="0.2">
      <c r="A11264" s="1">
        <v>11334</v>
      </c>
      <c r="B11264" s="1" t="str">
        <f t="shared" si="175"/>
        <v>oconomowoc city of</v>
      </c>
      <c r="C11264" s="1" t="b">
        <f>IF(D11264&lt;&gt;"",IF(COUNTIF($D$2:D11263, D11264), INDEX($A$2:$D$100000, MATCH(D11264, $D$2:D11263,0),1), FALSE), FALSE)</f>
        <v>0</v>
      </c>
      <c r="F11264" s="1" t="b">
        <f>IF(G11264&lt;&gt;"", IF(COUNTIF($G$2:G11263, G11264), INDEX($A$2:$G$100000, MATCH(G11264, $G$2:G11263,0),1), FALSE), FALSE)</f>
        <v>0</v>
      </c>
      <c r="G11264" s="1">
        <v>13963</v>
      </c>
      <c r="H11264" s="1" t="s">
        <v>11004</v>
      </c>
    </row>
    <row r="11265" spans="1:8" x14ac:dyDescent="0.2">
      <c r="A11265" s="1">
        <v>11335</v>
      </c>
      <c r="B11265" s="1" t="str">
        <f t="shared" si="175"/>
        <v>uconto falls water&amp;light comm</v>
      </c>
      <c r="C11265" s="1" t="b">
        <f>IF(D11265&lt;&gt;"",IF(COUNTIF($D$2:D11264, D11265), INDEX($A$2:$D$100000, MATCH(D11265, $D$2:D11264,0),1), FALSE), FALSE)</f>
        <v>0</v>
      </c>
      <c r="F11265" s="1" t="b">
        <f>IF(G11265&lt;&gt;"", IF(COUNTIF($G$2:G11264, G11265), INDEX($A$2:$G$100000, MATCH(G11265, $G$2:G11264,0),1), FALSE), FALSE)</f>
        <v>0</v>
      </c>
      <c r="G11265" s="1">
        <v>13965</v>
      </c>
      <c r="H11265" s="1" t="s">
        <v>11005</v>
      </c>
    </row>
    <row r="11266" spans="1:8" x14ac:dyDescent="0.2">
      <c r="A11266" s="1">
        <v>11336</v>
      </c>
      <c r="B11266" s="1" t="str">
        <f t="shared" ref="B11266:B11329" si="176">IF(H11266="",E11266,H11266)</f>
        <v>olustee city of</v>
      </c>
      <c r="C11266" s="1" t="b">
        <f>IF(D11266&lt;&gt;"",IF(COUNTIF($D$2:D11265, D11266), INDEX($A$2:$D$100000, MATCH(D11266, $D$2:D11265,0),1), FALSE), FALSE)</f>
        <v>0</v>
      </c>
      <c r="F11266" s="1" t="b">
        <f>IF(G11266&lt;&gt;"", IF(COUNTIF($G$2:G11265, G11266), INDEX($A$2:$G$100000, MATCH(G11266, $G$2:G11265,0),1), FALSE), FALSE)</f>
        <v>0</v>
      </c>
      <c r="G11266" s="1">
        <v>13966</v>
      </c>
      <c r="H11266" s="1" t="s">
        <v>11006</v>
      </c>
    </row>
    <row r="11267" spans="1:8" x14ac:dyDescent="0.2">
      <c r="A11267" s="1">
        <v>11337</v>
      </c>
      <c r="B11267" s="1" t="str">
        <f t="shared" si="176"/>
        <v>ocracoke electric member corp</v>
      </c>
      <c r="C11267" s="1" t="b">
        <f>IF(D11267&lt;&gt;"",IF(COUNTIF($D$2:D11266, D11267), INDEX($A$2:$D$100000, MATCH(D11267, $D$2:D11266,0),1), FALSE), FALSE)</f>
        <v>0</v>
      </c>
      <c r="F11267" s="1" t="b">
        <f>IF(G11267&lt;&gt;"", IF(COUNTIF($G$2:G11266, G11267), INDEX($A$2:$G$100000, MATCH(G11267, $G$2:G11266,0),1), FALSE), FALSE)</f>
        <v>0</v>
      </c>
      <c r="G11267" s="1">
        <v>13967</v>
      </c>
      <c r="H11267" s="1" t="s">
        <v>11007</v>
      </c>
    </row>
    <row r="11268" spans="1:8" x14ac:dyDescent="0.2">
      <c r="A11268" s="1">
        <v>11338</v>
      </c>
      <c r="B11268" s="1" t="str">
        <f t="shared" si="176"/>
        <v>ogden projects inc-babylon</v>
      </c>
      <c r="C11268" s="1" t="b">
        <f>IF(D11268&lt;&gt;"",IF(COUNTIF($D$2:D11267, D11268), INDEX($A$2:$D$100000, MATCH(D11268, $D$2:D11267,0),1), FALSE), FALSE)</f>
        <v>0</v>
      </c>
      <c r="F11268" s="1" t="b">
        <f>IF(G11268&lt;&gt;"", IF(COUNTIF($G$2:G11267, G11268), INDEX($A$2:$G$100000, MATCH(G11268, $G$2:G11267,0),1), FALSE), FALSE)</f>
        <v>0</v>
      </c>
      <c r="G11268" s="1">
        <v>13988</v>
      </c>
      <c r="H11268" s="1" t="s">
        <v>11008</v>
      </c>
    </row>
    <row r="11269" spans="1:8" x14ac:dyDescent="0.2">
      <c r="A11269" s="1">
        <v>11339</v>
      </c>
      <c r="B11269" s="1" t="str">
        <f t="shared" si="176"/>
        <v>oglesby city of</v>
      </c>
      <c r="C11269" s="1" t="b">
        <f>IF(D11269&lt;&gt;"",IF(COUNTIF($D$2:D11268, D11269), INDEX($A$2:$D$100000, MATCH(D11269, $D$2:D11268,0),1), FALSE), FALSE)</f>
        <v>0</v>
      </c>
      <c r="F11269" s="1" t="b">
        <f>IF(G11269&lt;&gt;"", IF(COUNTIF($G$2:G11268, G11269), INDEX($A$2:$G$100000, MATCH(G11269, $G$2:G11268,0),1), FALSE), FALSE)</f>
        <v>0</v>
      </c>
      <c r="G11269" s="1">
        <v>13993</v>
      </c>
      <c r="H11269" s="1" t="s">
        <v>11009</v>
      </c>
    </row>
    <row r="11270" spans="1:8" x14ac:dyDescent="0.2">
      <c r="A11270" s="1">
        <v>11340</v>
      </c>
      <c r="B11270" s="1" t="str">
        <f t="shared" si="176"/>
        <v>covanta energy inc</v>
      </c>
      <c r="C11270" s="1" t="b">
        <f>IF(D11270&lt;&gt;"",IF(COUNTIF($D$2:D11269, D11270), INDEX($A$2:$D$100000, MATCH(D11270, $D$2:D11269,0),1), FALSE), FALSE)</f>
        <v>0</v>
      </c>
      <c r="F11270" s="1" t="b">
        <f>IF(G11270&lt;&gt;"", IF(COUNTIF($G$2:G11269, G11270), INDEX($A$2:$G$100000, MATCH(G11270, $G$2:G11269,0),1), FALSE), FALSE)</f>
        <v>0</v>
      </c>
      <c r="G11270" s="1">
        <v>13995</v>
      </c>
      <c r="H11270" s="1" t="s">
        <v>11010</v>
      </c>
    </row>
    <row r="11271" spans="1:8" x14ac:dyDescent="0.2">
      <c r="A11271" s="1">
        <v>11341</v>
      </c>
      <c r="B11271" s="1" t="str">
        <f t="shared" si="176"/>
        <v>ohio city village of</v>
      </c>
      <c r="C11271" s="1" t="b">
        <f>IF(D11271&lt;&gt;"",IF(COUNTIF($D$2:D11270, D11271), INDEX($A$2:$D$100000, MATCH(D11271, $D$2:D11270,0),1), FALSE), FALSE)</f>
        <v>0</v>
      </c>
      <c r="F11271" s="1" t="b">
        <f>IF(G11271&lt;&gt;"", IF(COUNTIF($G$2:G11270, G11271), INDEX($A$2:$G$100000, MATCH(G11271, $G$2:G11270,0),1), FALSE), FALSE)</f>
        <v>0</v>
      </c>
      <c r="G11271" s="1">
        <v>13997</v>
      </c>
      <c r="H11271" s="1" t="s">
        <v>11011</v>
      </c>
    </row>
    <row r="11272" spans="1:8" x14ac:dyDescent="0.2">
      <c r="A11272" s="1">
        <v>11342</v>
      </c>
      <c r="B11272" s="1" t="str">
        <f t="shared" si="176"/>
        <v>ogden energy group inc-warren</v>
      </c>
      <c r="C11272" s="1" t="b">
        <f>IF(D11272&lt;&gt;"",IF(COUNTIF($D$2:D11271, D11272), INDEX($A$2:$D$100000, MATCH(D11272, $D$2:D11271,0),1), FALSE), FALSE)</f>
        <v>0</v>
      </c>
      <c r="F11272" s="1" t="b">
        <f>IF(G11272&lt;&gt;"", IF(COUNTIF($G$2:G11271, G11272), INDEX($A$2:$G$100000, MATCH(G11272, $G$2:G11271,0),1), FALSE), FALSE)</f>
        <v>0</v>
      </c>
      <c r="G11272" s="1">
        <v>14001</v>
      </c>
      <c r="H11272" s="1" t="s">
        <v>11012</v>
      </c>
    </row>
    <row r="11273" spans="1:8" x14ac:dyDescent="0.2">
      <c r="A11273" s="1">
        <v>11343</v>
      </c>
      <c r="B11273" s="1" t="str">
        <f t="shared" si="176"/>
        <v>ohop mutual light co</v>
      </c>
      <c r="C11273" s="1" t="b">
        <f>IF(D11273&lt;&gt;"",IF(COUNTIF($D$2:D11272, D11273), INDEX($A$2:$D$100000, MATCH(D11273, $D$2:D11272,0),1), FALSE), FALSE)</f>
        <v>0</v>
      </c>
      <c r="F11273" s="1" t="b">
        <f>IF(G11273&lt;&gt;"", IF(COUNTIF($G$2:G11272, G11273), INDEX($A$2:$G$100000, MATCH(G11273, $G$2:G11272,0),1), FALSE), FALSE)</f>
        <v>0</v>
      </c>
      <c r="G11273" s="1">
        <v>14012</v>
      </c>
      <c r="H11273" s="1" t="s">
        <v>11013</v>
      </c>
    </row>
    <row r="11274" spans="1:8" x14ac:dyDescent="0.2">
      <c r="A11274" s="1">
        <v>11344</v>
      </c>
      <c r="B11274" s="1" t="str">
        <f t="shared" si="176"/>
        <v>ohio valley transmission co</v>
      </c>
      <c r="C11274" s="1" t="b">
        <f>IF(D11274&lt;&gt;"",IF(COUNTIF($D$2:D11273, D11274), INDEX($A$2:$D$100000, MATCH(D11274, $D$2:D11273,0),1), FALSE), FALSE)</f>
        <v>0</v>
      </c>
      <c r="F11274" s="1" t="b">
        <f>IF(G11274&lt;&gt;"", IF(COUNTIF($G$2:G11273, G11274), INDEX($A$2:$G$100000, MATCH(G11274, $G$2:G11273,0),1), FALSE), FALSE)</f>
        <v>0</v>
      </c>
      <c r="G11274" s="1">
        <v>14019</v>
      </c>
      <c r="H11274" s="1" t="s">
        <v>11014</v>
      </c>
    </row>
    <row r="11275" spans="1:8" x14ac:dyDescent="0.2">
      <c r="A11275" s="1">
        <v>11345</v>
      </c>
      <c r="B11275" s="1" t="str">
        <f t="shared" si="176"/>
        <v>oak city town of</v>
      </c>
      <c r="C11275" s="1" t="b">
        <f>IF(D11275&lt;&gt;"",IF(COUNTIF($D$2:D11274, D11275), INDEX($A$2:$D$100000, MATCH(D11275, $D$2:D11274,0),1), FALSE), FALSE)</f>
        <v>0</v>
      </c>
      <c r="F11275" s="1" t="b">
        <f>IF(G11275&lt;&gt;"", IF(COUNTIF($G$2:G11274, G11275), INDEX($A$2:$G$100000, MATCH(G11275, $G$2:G11274,0),1), FALSE), FALSE)</f>
        <v>0</v>
      </c>
      <c r="G11275" s="1">
        <v>14022</v>
      </c>
      <c r="H11275" s="1" t="s">
        <v>10994</v>
      </c>
    </row>
    <row r="11276" spans="1:8" x14ac:dyDescent="0.2">
      <c r="A11276" s="1">
        <v>11346</v>
      </c>
      <c r="B11276" s="1" t="str">
        <f t="shared" si="176"/>
        <v>ogden energy group inc-stanisl</v>
      </c>
      <c r="C11276" s="1" t="b">
        <f>IF(D11276&lt;&gt;"",IF(COUNTIF($D$2:D11275, D11276), INDEX($A$2:$D$100000, MATCH(D11276, $D$2:D11275,0),1), FALSE), FALSE)</f>
        <v>0</v>
      </c>
      <c r="F11276" s="1" t="b">
        <f>IF(G11276&lt;&gt;"", IF(COUNTIF($G$2:G11275, G11276), INDEX($A$2:$G$100000, MATCH(G11276, $G$2:G11275,0),1), FALSE), FALSE)</f>
        <v>0</v>
      </c>
      <c r="G11276" s="1">
        <v>14023</v>
      </c>
      <c r="H11276" s="1" t="s">
        <v>11015</v>
      </c>
    </row>
    <row r="11277" spans="1:8" x14ac:dyDescent="0.2">
      <c r="A11277" s="1">
        <v>11347</v>
      </c>
      <c r="B11277" s="1" t="str">
        <f t="shared" si="176"/>
        <v>okeelanta power lp</v>
      </c>
      <c r="C11277" s="1" t="b">
        <f>IF(D11277&lt;&gt;"",IF(COUNTIF($D$2:D11276, D11277), INDEX($A$2:$D$100000, MATCH(D11277, $D$2:D11276,0),1), FALSE), FALSE)</f>
        <v>0</v>
      </c>
      <c r="F11277" s="1" t="b">
        <f>IF(G11277&lt;&gt;"", IF(COUNTIF($G$2:G11276, G11277), INDEX($A$2:$G$100000, MATCH(G11277, $G$2:G11276,0),1), FALSE), FALSE)</f>
        <v>0</v>
      </c>
      <c r="G11277" s="1">
        <v>14027</v>
      </c>
      <c r="H11277" s="1" t="s">
        <v>11016</v>
      </c>
    </row>
    <row r="11278" spans="1:8" x14ac:dyDescent="0.2">
      <c r="A11278" s="1">
        <v>11348</v>
      </c>
      <c r="B11278" s="1" t="str">
        <f t="shared" si="176"/>
        <v>oak creek town of</v>
      </c>
      <c r="C11278" s="1" t="b">
        <f>IF(D11278&lt;&gt;"",IF(COUNTIF($D$2:D11277, D11278), INDEX($A$2:$D$100000, MATCH(D11278, $D$2:D11277,0),1), FALSE), FALSE)</f>
        <v>0</v>
      </c>
      <c r="F11278" s="1" t="b">
        <f>IF(G11278&lt;&gt;"", IF(COUNTIF($G$2:G11277, G11278), INDEX($A$2:$G$100000, MATCH(G11278, $G$2:G11277,0),1), FALSE), FALSE)</f>
        <v>0</v>
      </c>
      <c r="G11278" s="1">
        <v>14054</v>
      </c>
      <c r="H11278" s="1" t="s">
        <v>11017</v>
      </c>
    </row>
    <row r="11279" spans="1:8" x14ac:dyDescent="0.2">
      <c r="A11279" s="1">
        <v>11349</v>
      </c>
      <c r="B11279" s="1" t="str">
        <f t="shared" si="176"/>
        <v>pud no 1 of okanogan county</v>
      </c>
      <c r="C11279" s="1" t="b">
        <f>IF(D11279&lt;&gt;"",IF(COUNTIF($D$2:D11278, D11279), INDEX($A$2:$D$100000, MATCH(D11279, $D$2:D11278,0),1), FALSE), FALSE)</f>
        <v>0</v>
      </c>
      <c r="F11279" s="1" t="b">
        <f>IF(G11279&lt;&gt;"", IF(COUNTIF($G$2:G11278, G11279), INDEX($A$2:$G$100000, MATCH(G11279, $G$2:G11278,0),1), FALSE), FALSE)</f>
        <v>0</v>
      </c>
      <c r="G11279" s="1">
        <v>14055</v>
      </c>
      <c r="H11279" s="1" t="s">
        <v>11018</v>
      </c>
    </row>
    <row r="11280" spans="1:8" x14ac:dyDescent="0.2">
      <c r="A11280" s="1">
        <v>11350</v>
      </c>
      <c r="B11280" s="1" t="str">
        <f t="shared" si="176"/>
        <v>okeene public works authority</v>
      </c>
      <c r="C11280" s="1" t="b">
        <f>IF(D11280&lt;&gt;"",IF(COUNTIF($D$2:D11279, D11280), INDEX($A$2:$D$100000, MATCH(D11280, $D$2:D11279,0),1), FALSE), FALSE)</f>
        <v>0</v>
      </c>
      <c r="F11280" s="1" t="b">
        <f>IF(G11280&lt;&gt;"", IF(COUNTIF($G$2:G11279, G11280), INDEX($A$2:$G$100000, MATCH(G11280, $G$2:G11279,0),1), FALSE), FALSE)</f>
        <v>0</v>
      </c>
      <c r="G11280" s="1">
        <v>14057</v>
      </c>
      <c r="H11280" s="1" t="s">
        <v>11019</v>
      </c>
    </row>
    <row r="11281" spans="1:8" x14ac:dyDescent="0.2">
      <c r="A11281" s="1">
        <v>11351</v>
      </c>
      <c r="B11281" s="1" t="str">
        <f t="shared" si="176"/>
        <v>oklahoma electric coop inc</v>
      </c>
      <c r="C11281" s="1" t="b">
        <f>IF(D11281&lt;&gt;"",IF(COUNTIF($D$2:D11280, D11281), INDEX($A$2:$D$100000, MATCH(D11281, $D$2:D11280,0),1), FALSE), FALSE)</f>
        <v>0</v>
      </c>
      <c r="F11281" s="1" t="b">
        <f>IF(G11281&lt;&gt;"", IF(COUNTIF($G$2:G11280, G11281), INDEX($A$2:$G$100000, MATCH(G11281, $G$2:G11280,0),1), FALSE), FALSE)</f>
        <v>0</v>
      </c>
      <c r="G11281" s="1">
        <v>14062</v>
      </c>
      <c r="H11281" s="1" t="s">
        <v>11020</v>
      </c>
    </row>
    <row r="11282" spans="1:8" x14ac:dyDescent="0.2">
      <c r="A11282" s="1">
        <v>11352</v>
      </c>
      <c r="B11282" s="1" t="str">
        <f t="shared" si="176"/>
        <v>okanogan county elec coop inc</v>
      </c>
      <c r="C11282" s="1" t="b">
        <f>IF(D11282&lt;&gt;"",IF(COUNTIF($D$2:D11281, D11282), INDEX($A$2:$D$100000, MATCH(D11282, $D$2:D11281,0),1), FALSE), FALSE)</f>
        <v>0</v>
      </c>
      <c r="F11282" s="1" t="b">
        <f>IF(G11282&lt;&gt;"", IF(COUNTIF($G$2:G11281, G11282), INDEX($A$2:$G$100000, MATCH(G11282, $G$2:G11281,0),1), FALSE), FALSE)</f>
        <v>0</v>
      </c>
      <c r="G11282" s="1">
        <v>14074</v>
      </c>
      <c r="H11282" s="1" t="s">
        <v>11021</v>
      </c>
    </row>
    <row r="11283" spans="1:8" x14ac:dyDescent="0.2">
      <c r="A11283" s="1">
        <v>11353</v>
      </c>
      <c r="B11283" s="1" t="str">
        <f t="shared" si="176"/>
        <v>ogden projects inc-wallingford</v>
      </c>
      <c r="C11283" s="1" t="b">
        <f>IF(D11283&lt;&gt;"",IF(COUNTIF($D$2:D11282, D11283), INDEX($A$2:$D$100000, MATCH(D11283, $D$2:D11282,0),1), FALSE), FALSE)</f>
        <v>0</v>
      </c>
      <c r="F11283" s="1" t="b">
        <f>IF(G11283&lt;&gt;"", IF(COUNTIF($G$2:G11282, G11283), INDEX($A$2:$G$100000, MATCH(G11283, $G$2:G11282,0),1), FALSE), FALSE)</f>
        <v>0</v>
      </c>
      <c r="G11283" s="1">
        <v>14075</v>
      </c>
      <c r="H11283" s="1" t="s">
        <v>11022</v>
      </c>
    </row>
    <row r="11284" spans="1:8" x14ac:dyDescent="0.2">
      <c r="A11284" s="1">
        <v>11354</v>
      </c>
      <c r="B11284" s="1" t="str">
        <f t="shared" si="176"/>
        <v>okalona city of</v>
      </c>
      <c r="C11284" s="1" t="b">
        <f>IF(D11284&lt;&gt;"",IF(COUNTIF($D$2:D11283, D11284), INDEX($A$2:$D$100000, MATCH(D11284, $D$2:D11283,0),1), FALSE), FALSE)</f>
        <v>0</v>
      </c>
      <c r="F11284" s="1" t="b">
        <f>IF(G11284&lt;&gt;"", IF(COUNTIF($G$2:G11283, G11284), INDEX($A$2:$G$100000, MATCH(G11284, $G$2:G11283,0),1), FALSE), FALSE)</f>
        <v>0</v>
      </c>
      <c r="G11284" s="1">
        <v>14078</v>
      </c>
      <c r="H11284" s="1" t="s">
        <v>11023</v>
      </c>
    </row>
    <row r="11285" spans="1:8" x14ac:dyDescent="0.2">
      <c r="A11285" s="1">
        <v>11355</v>
      </c>
      <c r="B11285" s="1" t="str">
        <f t="shared" si="176"/>
        <v>old dominion power co</v>
      </c>
      <c r="C11285" s="1" t="b">
        <f>IF(D11285&lt;&gt;"",IF(COUNTIF($D$2:D11284, D11285), INDEX($A$2:$D$100000, MATCH(D11285, $D$2:D11284,0),1), FALSE), FALSE)</f>
        <v>0</v>
      </c>
      <c r="F11285" s="1" t="b">
        <f>IF(G11285&lt;&gt;"", IF(COUNTIF($G$2:G11284, G11285), INDEX($A$2:$G$100000, MATCH(G11285, $G$2:G11284,0),1), FALSE), FALSE)</f>
        <v>0</v>
      </c>
      <c r="G11285" s="1">
        <v>14084</v>
      </c>
      <c r="H11285" s="1" t="s">
        <v>11024</v>
      </c>
    </row>
    <row r="11286" spans="1:8" x14ac:dyDescent="0.2">
      <c r="A11286" s="1">
        <v>11356</v>
      </c>
      <c r="B11286" s="1" t="str">
        <f t="shared" si="176"/>
        <v>oliver-mercer elec coop inc</v>
      </c>
      <c r="C11286" s="1" t="b">
        <f>IF(D11286&lt;&gt;"",IF(COUNTIF($D$2:D11285, D11286), INDEX($A$2:$D$100000, MATCH(D11286, $D$2:D11285,0),1), FALSE), FALSE)</f>
        <v>0</v>
      </c>
      <c r="F11286" s="1" t="b">
        <f>IF(G11286&lt;&gt;"", IF(COUNTIF($G$2:G11285, G11286), INDEX($A$2:$G$100000, MATCH(G11286, $G$2:G11285,0),1), FALSE), FALSE)</f>
        <v>0</v>
      </c>
      <c r="G11286" s="1">
        <v>14088</v>
      </c>
      <c r="H11286" s="1" t="s">
        <v>11025</v>
      </c>
    </row>
    <row r="11287" spans="1:8" x14ac:dyDescent="0.2">
      <c r="A11287" s="1">
        <v>11357</v>
      </c>
      <c r="B11287" s="1" t="str">
        <f t="shared" si="176"/>
        <v>olive hill city of</v>
      </c>
      <c r="C11287" s="1" t="b">
        <f>IF(D11287&lt;&gt;"",IF(COUNTIF($D$2:D11286, D11287), INDEX($A$2:$D$100000, MATCH(D11287, $D$2:D11286,0),1), FALSE), FALSE)</f>
        <v>0</v>
      </c>
      <c r="F11287" s="1" t="b">
        <f>IF(G11287&lt;&gt;"", IF(COUNTIF($G$2:G11286, G11287), INDEX($A$2:$G$100000, MATCH(G11287, $G$2:G11286,0),1), FALSE), FALSE)</f>
        <v>0</v>
      </c>
      <c r="G11287" s="1">
        <v>14103</v>
      </c>
      <c r="H11287" s="1" t="s">
        <v>11026</v>
      </c>
    </row>
    <row r="11288" spans="1:8" x14ac:dyDescent="0.2">
      <c r="A11288" s="1">
        <v>11358</v>
      </c>
      <c r="B11288" s="1" t="str">
        <f t="shared" si="176"/>
        <v>olivia city of</v>
      </c>
      <c r="C11288" s="1" t="b">
        <f>IF(D11288&lt;&gt;"",IF(COUNTIF($D$2:D11287, D11288), INDEX($A$2:$D$100000, MATCH(D11288, $D$2:D11287,0),1), FALSE), FALSE)</f>
        <v>0</v>
      </c>
      <c r="F11288" s="1" t="b">
        <f>IF(G11288&lt;&gt;"", IF(COUNTIF($G$2:G11287, G11288), INDEX($A$2:$G$100000, MATCH(G11288, $G$2:G11287,0),1), FALSE), FALSE)</f>
        <v>0</v>
      </c>
      <c r="G11288" s="1">
        <v>14107</v>
      </c>
      <c r="H11288" s="1" t="s">
        <v>11027</v>
      </c>
    </row>
    <row r="11289" spans="1:8" x14ac:dyDescent="0.2">
      <c r="A11289" s="1">
        <v>11359</v>
      </c>
      <c r="B11289" s="1" t="str">
        <f t="shared" si="176"/>
        <v>oregon trail el cons coop inc</v>
      </c>
      <c r="C11289" s="1" t="b">
        <f>IF(D11289&lt;&gt;"",IF(COUNTIF($D$2:D11288, D11289), INDEX($A$2:$D$100000, MATCH(D11289, $D$2:D11288,0),1), FALSE), FALSE)</f>
        <v>0</v>
      </c>
      <c r="F11289" s="1" t="b">
        <f>IF(G11289&lt;&gt;"", IF(COUNTIF($G$2:G11288, G11289), INDEX($A$2:$G$100000, MATCH(G11289, $G$2:G11288,0),1), FALSE), FALSE)</f>
        <v>0</v>
      </c>
      <c r="G11289" s="1">
        <v>14109</v>
      </c>
      <c r="H11289" s="1" t="s">
        <v>11028</v>
      </c>
    </row>
    <row r="11290" spans="1:8" x14ac:dyDescent="0.2">
      <c r="A11290" s="1">
        <v>11360</v>
      </c>
      <c r="B11290" s="1" t="str">
        <f t="shared" si="176"/>
        <v>olyphant borough of</v>
      </c>
      <c r="C11290" s="1" t="b">
        <f>IF(D11290&lt;&gt;"",IF(COUNTIF($D$2:D11289, D11290), INDEX($A$2:$D$100000, MATCH(D11290, $D$2:D11289,0),1), FALSE), FALSE)</f>
        <v>0</v>
      </c>
      <c r="F11290" s="1" t="b">
        <f>IF(G11290&lt;&gt;"", IF(COUNTIF($G$2:G11289, G11290), INDEX($A$2:$G$100000, MATCH(G11290, $G$2:G11289,0),1), FALSE), FALSE)</f>
        <v>0</v>
      </c>
      <c r="G11290" s="1">
        <v>14124</v>
      </c>
      <c r="H11290" s="1" t="s">
        <v>11029</v>
      </c>
    </row>
    <row r="11291" spans="1:8" x14ac:dyDescent="0.2">
      <c r="A11291" s="1">
        <v>11361</v>
      </c>
      <c r="B11291" s="1" t="str">
        <f t="shared" si="176"/>
        <v>oneida-madison elec coop inc</v>
      </c>
      <c r="C11291" s="1" t="b">
        <f>IF(D11291&lt;&gt;"",IF(COUNTIF($D$2:D11290, D11291), INDEX($A$2:$D$100000, MATCH(D11291, $D$2:D11290,0),1), FALSE), FALSE)</f>
        <v>0</v>
      </c>
      <c r="F11291" s="1" t="b">
        <f>IF(G11291&lt;&gt;"", IF(COUNTIF($G$2:G11290, G11291), INDEX($A$2:$G$100000, MATCH(G11291, $G$2:G11290,0),1), FALSE), FALSE)</f>
        <v>0</v>
      </c>
      <c r="G11291" s="1">
        <v>14125</v>
      </c>
      <c r="H11291" s="1" t="s">
        <v>11030</v>
      </c>
    </row>
    <row r="11292" spans="1:8" x14ac:dyDescent="0.2">
      <c r="A11292" s="1">
        <v>11362</v>
      </c>
      <c r="B11292" s="1" t="str">
        <f t="shared" si="176"/>
        <v>onida city of</v>
      </c>
      <c r="C11292" s="1" t="b">
        <f>IF(D11292&lt;&gt;"",IF(COUNTIF($D$2:D11291, D11292), INDEX($A$2:$D$100000, MATCH(D11292, $D$2:D11291,0),1), FALSE), FALSE)</f>
        <v>0</v>
      </c>
      <c r="F11292" s="1" t="b">
        <f>IF(G11292&lt;&gt;"", IF(COUNTIF($G$2:G11291, G11292), INDEX($A$2:$G$100000, MATCH(G11292, $G$2:G11291,0),1), FALSE), FALSE)</f>
        <v>0</v>
      </c>
      <c r="G11292" s="1">
        <v>14138</v>
      </c>
      <c r="H11292" s="1" t="s">
        <v>11031</v>
      </c>
    </row>
    <row r="11293" spans="1:8" x14ac:dyDescent="0.2">
      <c r="A11293" s="1">
        <v>11363</v>
      </c>
      <c r="B11293" s="1" t="str">
        <f t="shared" si="176"/>
        <v>opelika city of</v>
      </c>
      <c r="C11293" s="1" t="b">
        <f>IF(D11293&lt;&gt;"",IF(COUNTIF($D$2:D11292, D11293), INDEX($A$2:$D$100000, MATCH(D11293, $D$2:D11292,0),1), FALSE), FALSE)</f>
        <v>0</v>
      </c>
      <c r="F11293" s="1" t="b">
        <f>IF(G11293&lt;&gt;"", IF(COUNTIF($G$2:G11292, G11293), INDEX($A$2:$G$100000, MATCH(G11293, $G$2:G11292,0),1), FALSE), FALSE)</f>
        <v>0</v>
      </c>
      <c r="G11293" s="1">
        <v>14146</v>
      </c>
      <c r="H11293" s="1" t="s">
        <v>11032</v>
      </c>
    </row>
    <row r="11294" spans="1:8" x14ac:dyDescent="0.2">
      <c r="A11294" s="1">
        <v>11364</v>
      </c>
      <c r="B11294" s="1" t="str">
        <f t="shared" si="176"/>
        <v>opelousas city of</v>
      </c>
      <c r="C11294" s="1" t="b">
        <f>IF(D11294&lt;&gt;"",IF(COUNTIF($D$2:D11293, D11294), INDEX($A$2:$D$100000, MATCH(D11294, $D$2:D11293,0),1), FALSE), FALSE)</f>
        <v>0</v>
      </c>
      <c r="F11294" s="1" t="b">
        <f>IF(G11294&lt;&gt;"", IF(COUNTIF($G$2:G11293, G11294), INDEX($A$2:$G$100000, MATCH(G11294, $G$2:G11293,0),1), FALSE), FALSE)</f>
        <v>0</v>
      </c>
      <c r="G11294" s="1">
        <v>14147</v>
      </c>
      <c r="H11294" s="1" t="s">
        <v>11033</v>
      </c>
    </row>
    <row r="11295" spans="1:8" x14ac:dyDescent="0.2">
      <c r="A11295" s="1">
        <v>11365</v>
      </c>
      <c r="B11295" s="1" t="str">
        <f t="shared" si="176"/>
        <v>opp city of</v>
      </c>
      <c r="C11295" s="1" t="b">
        <f>IF(D11295&lt;&gt;"",IF(COUNTIF($D$2:D11294, D11295), INDEX($A$2:$D$100000, MATCH(D11295, $D$2:D11294,0),1), FALSE), FALSE)</f>
        <v>0</v>
      </c>
      <c r="F11295" s="1" t="b">
        <f>IF(G11295&lt;&gt;"", IF(COUNTIF($G$2:G11294, G11295), INDEX($A$2:$G$100000, MATCH(G11295, $G$2:G11294,0),1), FALSE), FALSE)</f>
        <v>0</v>
      </c>
      <c r="G11295" s="1">
        <v>14151</v>
      </c>
      <c r="H11295" s="1" t="s">
        <v>11034</v>
      </c>
    </row>
    <row r="11296" spans="1:8" x14ac:dyDescent="0.2">
      <c r="A11296" s="1">
        <v>11366</v>
      </c>
      <c r="B11296" s="1" t="str">
        <f t="shared" si="176"/>
        <v>orange &amp; rockland utils inc</v>
      </c>
      <c r="C11296" s="1" t="b">
        <f>IF(D11296&lt;&gt;"",IF(COUNTIF($D$2:D11295, D11296), INDEX($A$2:$D$100000, MATCH(D11296, $D$2:D11295,0),1), FALSE), FALSE)</f>
        <v>0</v>
      </c>
      <c r="F11296" s="1" t="b">
        <f>IF(G11296&lt;&gt;"", IF(COUNTIF($G$2:G11295, G11296), INDEX($A$2:$G$100000, MATCH(G11296, $G$2:G11295,0),1), FALSE), FALSE)</f>
        <v>0</v>
      </c>
      <c r="G11296" s="1">
        <v>14154</v>
      </c>
      <c r="H11296" s="1" t="s">
        <v>11035</v>
      </c>
    </row>
    <row r="11297" spans="1:8" x14ac:dyDescent="0.2">
      <c r="A11297" s="1">
        <v>11367</v>
      </c>
      <c r="B11297" s="1" t="str">
        <f t="shared" si="176"/>
        <v>ontonagon county r e a</v>
      </c>
      <c r="C11297" s="1" t="b">
        <f>IF(D11297&lt;&gt;"",IF(COUNTIF($D$2:D11296, D11297), INDEX($A$2:$D$100000, MATCH(D11297, $D$2:D11296,0),1), FALSE), FALSE)</f>
        <v>0</v>
      </c>
      <c r="F11297" s="1" t="b">
        <f>IF(G11297&lt;&gt;"", IF(COUNTIF($G$2:G11296, G11297), INDEX($A$2:$G$100000, MATCH(G11297, $G$2:G11296,0),1), FALSE), FALSE)</f>
        <v>0</v>
      </c>
      <c r="G11297" s="1">
        <v>14156</v>
      </c>
      <c r="H11297" s="1" t="s">
        <v>11036</v>
      </c>
    </row>
    <row r="11298" spans="1:8" x14ac:dyDescent="0.2">
      <c r="A11298" s="1">
        <v>11368</v>
      </c>
      <c r="B11298" s="1" t="str">
        <f t="shared" si="176"/>
        <v>orange city city of</v>
      </c>
      <c r="C11298" s="1" t="b">
        <f>IF(D11298&lt;&gt;"",IF(COUNTIF($D$2:D11297, D11298), INDEX($A$2:$D$100000, MATCH(D11298, $D$2:D11297,0),1), FALSE), FALSE)</f>
        <v>0</v>
      </c>
      <c r="F11298" s="1" t="b">
        <f>IF(G11298&lt;&gt;"", IF(COUNTIF($G$2:G11297, G11298), INDEX($A$2:$G$100000, MATCH(G11298, $G$2:G11297,0),1), FALSE), FALSE)</f>
        <v>0</v>
      </c>
      <c r="G11298" s="1">
        <v>14159</v>
      </c>
      <c r="H11298" s="1" t="s">
        <v>11037</v>
      </c>
    </row>
    <row r="11299" spans="1:8" x14ac:dyDescent="0.2">
      <c r="A11299" s="1">
        <v>11369</v>
      </c>
      <c r="B11299" s="1" t="str">
        <f t="shared" si="176"/>
        <v>orange county rural e m c</v>
      </c>
      <c r="C11299" s="1" t="b">
        <f>IF(D11299&lt;&gt;"",IF(COUNTIF($D$2:D11298, D11299), INDEX($A$2:$D$100000, MATCH(D11299, $D$2:D11298,0),1), FALSE), FALSE)</f>
        <v>0</v>
      </c>
      <c r="F11299" s="1" t="b">
        <f>IF(G11299&lt;&gt;"", IF(COUNTIF($G$2:G11298, G11299), INDEX($A$2:$G$100000, MATCH(G11299, $G$2:G11298,0),1), FALSE), FALSE)</f>
        <v>0</v>
      </c>
      <c r="G11299" s="1">
        <v>14160</v>
      </c>
      <c r="H11299" s="1" t="s">
        <v>11038</v>
      </c>
    </row>
    <row r="11300" spans="1:8" x14ac:dyDescent="0.2">
      <c r="A11300" s="1">
        <v>11370</v>
      </c>
      <c r="B11300" s="1" t="str">
        <f t="shared" si="176"/>
        <v>orient city of</v>
      </c>
      <c r="C11300" s="1" t="b">
        <f>IF(D11300&lt;&gt;"",IF(COUNTIF($D$2:D11299, D11300), INDEX($A$2:$D$100000, MATCH(D11300, $D$2:D11299,0),1), FALSE), FALSE)</f>
        <v>0</v>
      </c>
      <c r="F11300" s="1" t="b">
        <f>IF(G11300&lt;&gt;"", IF(COUNTIF($G$2:G11299, G11300), INDEX($A$2:$G$100000, MATCH(G11300, $G$2:G11299,0),1), FALSE), FALSE)</f>
        <v>0</v>
      </c>
      <c r="G11300" s="1">
        <v>14166</v>
      </c>
      <c r="H11300" s="1" t="s">
        <v>11039</v>
      </c>
    </row>
    <row r="11301" spans="1:8" x14ac:dyDescent="0.2">
      <c r="A11301" s="1">
        <v>11371</v>
      </c>
      <c r="B11301" s="1" t="str">
        <f t="shared" si="176"/>
        <v>orion power holdings inc</v>
      </c>
      <c r="C11301" s="1" t="b">
        <f>IF(D11301&lt;&gt;"",IF(COUNTIF($D$2:D11300, D11301), INDEX($A$2:$D$100000, MATCH(D11301, $D$2:D11300,0),1), FALSE), FALSE)</f>
        <v>0</v>
      </c>
      <c r="F11301" s="1" t="b">
        <f>IF(G11301&lt;&gt;"", IF(COUNTIF($G$2:G11300, G11301), INDEX($A$2:$G$100000, MATCH(G11301, $G$2:G11300,0),1), FALSE), FALSE)</f>
        <v>0</v>
      </c>
      <c r="G11301" s="1">
        <v>14171</v>
      </c>
      <c r="H11301" s="1" t="s">
        <v>11040</v>
      </c>
    </row>
    <row r="11302" spans="1:8" x14ac:dyDescent="0.2">
      <c r="A11302" s="1">
        <v>11372</v>
      </c>
      <c r="B11302" s="1" t="str">
        <f t="shared" si="176"/>
        <v>tri-county electric assn inc</v>
      </c>
      <c r="C11302" s="1" t="b">
        <f>IF(D11302&lt;&gt;"",IF(COUNTIF($D$2:D11301, D11302), INDEX($A$2:$D$100000, MATCH(D11302, $D$2:D11301,0),1), FALSE), FALSE)</f>
        <v>0</v>
      </c>
      <c r="F11302" s="1" t="b">
        <f>IF(G11302&lt;&gt;"", IF(COUNTIF($G$2:G11301, G11302), INDEX($A$2:$G$100000, MATCH(G11302, $G$2:G11301,0),1), FALSE), FALSE)</f>
        <v>0</v>
      </c>
      <c r="G11302" s="1">
        <v>14174</v>
      </c>
      <c r="H11302" s="1" t="s">
        <v>11041</v>
      </c>
    </row>
    <row r="11303" spans="1:8" x14ac:dyDescent="0.2">
      <c r="A11303" s="1">
        <v>11373</v>
      </c>
      <c r="B11303" s="1" t="str">
        <f t="shared" si="176"/>
        <v>tri-county electric coop inc</v>
      </c>
      <c r="C11303" s="1" t="b">
        <f>IF(D11303&lt;&gt;"",IF(COUNTIF($D$2:D11302, D11303), INDEX($A$2:$D$100000, MATCH(D11303, $D$2:D11302,0),1), FALSE), FALSE)</f>
        <v>0</v>
      </c>
      <c r="F11303" s="1" t="b">
        <f>IF(G11303&lt;&gt;"", IF(COUNTIF($G$2:G11302, G11303), INDEX($A$2:$G$100000, MATCH(G11303, $G$2:G11302,0),1), FALSE), FALSE)</f>
        <v>0</v>
      </c>
      <c r="G11303" s="1">
        <v>14175</v>
      </c>
      <c r="H11303" s="1" t="s">
        <v>11042</v>
      </c>
    </row>
    <row r="11304" spans="1:8" x14ac:dyDescent="0.2">
      <c r="A11304" s="1">
        <v>11374</v>
      </c>
      <c r="B11304" s="1" t="str">
        <f t="shared" si="176"/>
        <v>orlando city of</v>
      </c>
      <c r="C11304" s="1" t="b">
        <f>IF(D11304&lt;&gt;"",IF(COUNTIF($D$2:D11303, D11304), INDEX($A$2:$D$100000, MATCH(D11304, $D$2:D11303,0),1), FALSE), FALSE)</f>
        <v>0</v>
      </c>
      <c r="F11304" s="1" t="b">
        <f>IF(G11304&lt;&gt;"", IF(COUNTIF($G$2:G11303, G11304), INDEX($A$2:$G$100000, MATCH(G11304, $G$2:G11303,0),1), FALSE), FALSE)</f>
        <v>0</v>
      </c>
      <c r="G11304" s="1">
        <v>14176</v>
      </c>
      <c r="H11304" s="1" t="s">
        <v>11043</v>
      </c>
    </row>
    <row r="11305" spans="1:8" x14ac:dyDescent="0.2">
      <c r="A11305" s="1">
        <v>11375</v>
      </c>
      <c r="B11305" s="1" t="str">
        <f t="shared" si="176"/>
        <v>oswego harbor power llc</v>
      </c>
      <c r="C11305" s="1" t="b">
        <f>IF(D11305&lt;&gt;"",IF(COUNTIF($D$2:D11304, D11305), INDEX($A$2:$D$100000, MATCH(D11305, $D$2:D11304,0),1), FALSE), FALSE)</f>
        <v>0</v>
      </c>
      <c r="F11305" s="1" t="b">
        <f>IF(G11305&lt;&gt;"", IF(COUNTIF($G$2:G11304, G11305), INDEX($A$2:$G$100000, MATCH(G11305, $G$2:G11304,0),1), FALSE), FALSE)</f>
        <v>0</v>
      </c>
      <c r="G11305" s="1">
        <v>14177</v>
      </c>
      <c r="H11305" s="1" t="s">
        <v>11044</v>
      </c>
    </row>
    <row r="11306" spans="1:8" x14ac:dyDescent="0.2">
      <c r="A11306" s="1">
        <v>11376</v>
      </c>
      <c r="B11306" s="1" t="str">
        <f t="shared" si="176"/>
        <v>p k m electric coop inc</v>
      </c>
      <c r="C11306" s="1" t="b">
        <f>IF(D11306&lt;&gt;"",IF(COUNTIF($D$2:D11305, D11306), INDEX($A$2:$D$100000, MATCH(D11306, $D$2:D11305,0),1), FALSE), FALSE)</f>
        <v>0</v>
      </c>
      <c r="F11306" s="1" t="b">
        <f>IF(G11306&lt;&gt;"", IF(COUNTIF($G$2:G11305, G11306), INDEX($A$2:$G$100000, MATCH(G11306, $G$2:G11305,0),1), FALSE), FALSE)</f>
        <v>0</v>
      </c>
      <c r="G11306" s="1">
        <v>14178</v>
      </c>
      <c r="H11306" s="1" t="s">
        <v>11045</v>
      </c>
    </row>
    <row r="11307" spans="1:8" x14ac:dyDescent="0.2">
      <c r="A11307" s="1">
        <v>11377</v>
      </c>
      <c r="B11307" s="1" t="str">
        <f t="shared" si="176"/>
        <v>plymouth electric coop assn</v>
      </c>
      <c r="C11307" s="1" t="b">
        <f>IF(D11307&lt;&gt;"",IF(COUNTIF($D$2:D11306, D11307), INDEX($A$2:$D$100000, MATCH(D11307, $D$2:D11306,0),1), FALSE), FALSE)</f>
        <v>0</v>
      </c>
      <c r="F11307" s="1" t="b">
        <f>IF(G11307&lt;&gt;"", IF(COUNTIF($G$2:G11306, G11307), INDEX($A$2:$G$100000, MATCH(G11307, $G$2:G11306,0),1), FALSE), FALSE)</f>
        <v>0</v>
      </c>
      <c r="G11307" s="1">
        <v>14179</v>
      </c>
      <c r="H11307" s="1" t="s">
        <v>11046</v>
      </c>
    </row>
    <row r="11308" spans="1:8" x14ac:dyDescent="0.2">
      <c r="A11308" s="1">
        <v>11378</v>
      </c>
      <c r="B11308" s="1" t="str">
        <f t="shared" si="176"/>
        <v>orlando city of</v>
      </c>
      <c r="C11308" s="1" t="b">
        <f>IF(D11308&lt;&gt;"",IF(COUNTIF($D$2:D11307, D11308), INDEX($A$2:$D$100000, MATCH(D11308, $D$2:D11307,0),1), FALSE), FALSE)</f>
        <v>0</v>
      </c>
      <c r="F11308" s="1" t="b">
        <f>IF(G11308&lt;&gt;"", IF(COUNTIF($G$2:G11307, G11308), INDEX($A$2:$G$100000, MATCH(G11308, $G$2:G11307,0),1), FALSE), FALSE)</f>
        <v>0</v>
      </c>
      <c r="G11308" s="1">
        <v>14186</v>
      </c>
      <c r="H11308" s="1" t="s">
        <v>11043</v>
      </c>
    </row>
    <row r="11309" spans="1:8" x14ac:dyDescent="0.2">
      <c r="A11309" s="1">
        <v>11379</v>
      </c>
      <c r="B11309" s="1" t="str">
        <f t="shared" si="176"/>
        <v>opal springs hydroelectric</v>
      </c>
      <c r="C11309" s="1" t="b">
        <f>IF(D11309&lt;&gt;"",IF(COUNTIF($D$2:D11308, D11309), INDEX($A$2:$D$100000, MATCH(D11309, $D$2:D11308,0),1), FALSE), FALSE)</f>
        <v>0</v>
      </c>
      <c r="F11309" s="1" t="b">
        <f>IF(G11309&lt;&gt;"", IF(COUNTIF($G$2:G11308, G11309), INDEX($A$2:$G$100000, MATCH(G11309, $G$2:G11308,0),1), FALSE), FALSE)</f>
        <v>0</v>
      </c>
      <c r="G11309" s="1">
        <v>14190</v>
      </c>
      <c r="H11309" s="1" t="s">
        <v>11047</v>
      </c>
    </row>
    <row r="11310" spans="1:8" x14ac:dyDescent="0.2">
      <c r="A11310" s="1">
        <v>11380</v>
      </c>
      <c r="B11310" s="1" t="str">
        <f t="shared" si="176"/>
        <v>osage valley elec coop assn</v>
      </c>
      <c r="C11310" s="1" t="b">
        <f>IF(D11310&lt;&gt;"",IF(COUNTIF($D$2:D11309, D11310), INDEX($A$2:$D$100000, MATCH(D11310, $D$2:D11309,0),1), FALSE), FALSE)</f>
        <v>0</v>
      </c>
      <c r="F11310" s="1" t="b">
        <f>IF(G11310&lt;&gt;"", IF(COUNTIF($G$2:G11309, G11310), INDEX($A$2:$G$100000, MATCH(G11310, $G$2:G11309,0),1), FALSE), FALSE)</f>
        <v>0</v>
      </c>
      <c r="G11310" s="1">
        <v>14192</v>
      </c>
      <c r="H11310" s="1" t="s">
        <v>11048</v>
      </c>
    </row>
    <row r="11311" spans="1:8" x14ac:dyDescent="0.2">
      <c r="A11311" s="1">
        <v>11381</v>
      </c>
      <c r="B11311" s="1" t="str">
        <f t="shared" si="176"/>
        <v>ortonville city of</v>
      </c>
      <c r="C11311" s="1" t="b">
        <f>IF(D11311&lt;&gt;"",IF(COUNTIF($D$2:D11310, D11311), INDEX($A$2:$D$100000, MATCH(D11311, $D$2:D11310,0),1), FALSE), FALSE)</f>
        <v>0</v>
      </c>
      <c r="F11311" s="1" t="b">
        <f>IF(G11311&lt;&gt;"", IF(COUNTIF($G$2:G11310, G11311), INDEX($A$2:$G$100000, MATCH(G11311, $G$2:G11310,0),1), FALSE), FALSE)</f>
        <v>0</v>
      </c>
      <c r="G11311" s="1">
        <v>14196</v>
      </c>
      <c r="H11311" s="1" t="s">
        <v>11049</v>
      </c>
    </row>
    <row r="11312" spans="1:8" x14ac:dyDescent="0.2">
      <c r="A11312" s="1">
        <v>11382</v>
      </c>
      <c r="B11312" s="1" t="str">
        <f t="shared" si="176"/>
        <v>price municipal corp</v>
      </c>
      <c r="C11312" s="1" t="b">
        <f>IF(D11312&lt;&gt;"",IF(COUNTIF($D$2:D11311, D11312), INDEX($A$2:$D$100000, MATCH(D11312, $D$2:D11311,0),1), FALSE), FALSE)</f>
        <v>0</v>
      </c>
      <c r="F11312" s="1" t="b">
        <f>IF(G11312&lt;&gt;"", IF(COUNTIF($G$2:G11311, G11312), INDEX($A$2:$G$100000, MATCH(G11312, $G$2:G11311,0),1), FALSE), FALSE)</f>
        <v>0</v>
      </c>
      <c r="G11312" s="1">
        <v>14198</v>
      </c>
      <c r="H11312" s="1" t="s">
        <v>11050</v>
      </c>
    </row>
    <row r="11313" spans="1:8" x14ac:dyDescent="0.2">
      <c r="A11313" s="1">
        <v>11383</v>
      </c>
      <c r="B11313" s="1" t="str">
        <f t="shared" si="176"/>
        <v>osceola electric coop inc</v>
      </c>
      <c r="C11313" s="1" t="b">
        <f>IF(D11313&lt;&gt;"",IF(COUNTIF($D$2:D11312, D11313), INDEX($A$2:$D$100000, MATCH(D11313, $D$2:D11312,0),1), FALSE), FALSE)</f>
        <v>0</v>
      </c>
      <c r="F11313" s="1" t="b">
        <f>IF(G11313&lt;&gt;"", IF(COUNTIF($G$2:G11312, G11313), INDEX($A$2:$G$100000, MATCH(G11313, $G$2:G11312,0),1), FALSE), FALSE)</f>
        <v>0</v>
      </c>
      <c r="G11313" s="1">
        <v>14202</v>
      </c>
      <c r="H11313" s="1" t="s">
        <v>11051</v>
      </c>
    </row>
    <row r="11314" spans="1:8" x14ac:dyDescent="0.2">
      <c r="A11314" s="1">
        <v>11384</v>
      </c>
      <c r="B11314" s="1" t="str">
        <f t="shared" si="176"/>
        <v>oxbow energy inc</v>
      </c>
      <c r="C11314" s="1" t="b">
        <f>IF(D11314&lt;&gt;"",IF(COUNTIF($D$2:D11313, D11314), INDEX($A$2:$D$100000, MATCH(D11314, $D$2:D11313,0),1), FALSE), FALSE)</f>
        <v>0</v>
      </c>
      <c r="F11314" s="1" t="b">
        <f>IF(G11314&lt;&gt;"", IF(COUNTIF($G$2:G11313, G11314), INDEX($A$2:$G$100000, MATCH(G11314, $G$2:G11313,0),1), FALSE), FALSE)</f>
        <v>0</v>
      </c>
      <c r="G11314" s="1">
        <v>14218</v>
      </c>
      <c r="H11314" s="1" t="s">
        <v>11052</v>
      </c>
    </row>
    <row r="11315" spans="1:8" x14ac:dyDescent="0.2">
      <c r="A11315" s="1">
        <v>11385</v>
      </c>
      <c r="B11315" s="1" t="str">
        <f t="shared" si="176"/>
        <v>oyster creek ltd</v>
      </c>
      <c r="C11315" s="1" t="b">
        <f>IF(D11315&lt;&gt;"",IF(COUNTIF($D$2:D11314, D11315), INDEX($A$2:$D$100000, MATCH(D11315, $D$2:D11314,0),1), FALSE), FALSE)</f>
        <v>0</v>
      </c>
      <c r="F11315" s="1" t="b">
        <f>IF(G11315&lt;&gt;"", IF(COUNTIF($G$2:G11314, G11315), INDEX($A$2:$G$100000, MATCH(G11315, $G$2:G11314,0),1), FALSE), FALSE)</f>
        <v>0</v>
      </c>
      <c r="G11315" s="1">
        <v>14220</v>
      </c>
      <c r="H11315" s="1" t="s">
        <v>11053</v>
      </c>
    </row>
    <row r="11316" spans="1:8" x14ac:dyDescent="0.2">
      <c r="A11316" s="1">
        <v>11386</v>
      </c>
      <c r="B11316" s="1" t="str">
        <f t="shared" si="176"/>
        <v>otero county electric coop inc</v>
      </c>
      <c r="C11316" s="1" t="b">
        <f>IF(D11316&lt;&gt;"",IF(COUNTIF($D$2:D11315, D11316), INDEX($A$2:$D$100000, MATCH(D11316, $D$2:D11315,0),1), FALSE), FALSE)</f>
        <v>0</v>
      </c>
      <c r="F11316" s="1" t="b">
        <f>IF(G11316&lt;&gt;"", IF(COUNTIF($G$2:G11315, G11316), INDEX($A$2:$G$100000, MATCH(G11316, $G$2:G11315,0),1), FALSE), FALSE)</f>
        <v>0</v>
      </c>
      <c r="G11316" s="1">
        <v>14224</v>
      </c>
      <c r="H11316" s="1" t="s">
        <v>11054</v>
      </c>
    </row>
    <row r="11317" spans="1:8" x14ac:dyDescent="0.2">
      <c r="A11317" s="1">
        <v>11387</v>
      </c>
      <c r="B11317" s="1" t="str">
        <f t="shared" si="176"/>
        <v>ottumwa waterworks &amp; hydroelec</v>
      </c>
      <c r="C11317" s="1" t="b">
        <f>IF(D11317&lt;&gt;"",IF(COUNTIF($D$2:D11316, D11317), INDEX($A$2:$D$100000, MATCH(D11317, $D$2:D11316,0),1), FALSE), FALSE)</f>
        <v>0</v>
      </c>
      <c r="F11317" s="1" t="b">
        <f>IF(G11317&lt;&gt;"", IF(COUNTIF($G$2:G11316, G11317), INDEX($A$2:$G$100000, MATCH(G11317, $G$2:G11316,0),1), FALSE), FALSE)</f>
        <v>0</v>
      </c>
      <c r="G11317" s="1">
        <v>14230</v>
      </c>
      <c r="H11317" s="1" t="s">
        <v>11055</v>
      </c>
    </row>
    <row r="11318" spans="1:8" x14ac:dyDescent="0.2">
      <c r="A11318" s="1">
        <v>11388</v>
      </c>
      <c r="B11318" s="1" t="str">
        <f t="shared" si="176"/>
        <v>ouzinkie city of</v>
      </c>
      <c r="C11318" s="1" t="b">
        <f>IF(D11318&lt;&gt;"",IF(COUNTIF($D$2:D11317, D11318), INDEX($A$2:$D$100000, MATCH(D11318, $D$2:D11317,0),1), FALSE), FALSE)</f>
        <v>0</v>
      </c>
      <c r="F11318" s="1" t="b">
        <f>IF(G11318&lt;&gt;"", IF(COUNTIF($G$2:G11317, G11318), INDEX($A$2:$G$100000, MATCH(G11318, $G$2:G11317,0),1), FALSE), FALSE)</f>
        <v>0</v>
      </c>
      <c r="G11318" s="1">
        <v>14234</v>
      </c>
      <c r="H11318" s="1" t="s">
        <v>11056</v>
      </c>
    </row>
    <row r="11319" spans="1:8" x14ac:dyDescent="0.2">
      <c r="A11319" s="1">
        <v>11389</v>
      </c>
      <c r="B11319" s="1" t="str">
        <f t="shared" si="176"/>
        <v>panama village of</v>
      </c>
      <c r="C11319" s="1" t="b">
        <f>IF(D11319&lt;&gt;"",IF(COUNTIF($D$2:D11318, D11319), INDEX($A$2:$D$100000, MATCH(D11319, $D$2:D11318,0),1), FALSE), FALSE)</f>
        <v>0</v>
      </c>
      <c r="F11319" s="1" t="b">
        <f>IF(G11319&lt;&gt;"", IF(COUNTIF($G$2:G11318, G11319), INDEX($A$2:$G$100000, MATCH(G11319, $G$2:G11318,0),1), FALSE), FALSE)</f>
        <v>0</v>
      </c>
      <c r="G11319" s="1">
        <v>14237</v>
      </c>
      <c r="H11319" s="1" t="s">
        <v>11057</v>
      </c>
    </row>
    <row r="11320" spans="1:8" x14ac:dyDescent="0.2">
      <c r="A11320" s="1">
        <v>11390</v>
      </c>
      <c r="B11320" s="1" t="str">
        <f t="shared" si="176"/>
        <v>ouachita electric coop corp</v>
      </c>
      <c r="C11320" s="1" t="b">
        <f>IF(D11320&lt;&gt;"",IF(COUNTIF($D$2:D11319, D11320), INDEX($A$2:$D$100000, MATCH(D11320, $D$2:D11319,0),1), FALSE), FALSE)</f>
        <v>0</v>
      </c>
      <c r="F11320" s="1" t="b">
        <f>IF(G11320&lt;&gt;"", IF(COUNTIF($G$2:G11319, G11320), INDEX($A$2:$G$100000, MATCH(G11320, $G$2:G11319,0),1), FALSE), FALSE)</f>
        <v>0</v>
      </c>
      <c r="G11320" s="1">
        <v>14238</v>
      </c>
      <c r="H11320" s="1" t="s">
        <v>11058</v>
      </c>
    </row>
    <row r="11321" spans="1:8" x14ac:dyDescent="0.2">
      <c r="A11321" s="1">
        <v>11391</v>
      </c>
      <c r="B11321" s="1" t="str">
        <f t="shared" si="176"/>
        <v>overton power district no 5</v>
      </c>
      <c r="C11321" s="1" t="b">
        <f>IF(D11321&lt;&gt;"",IF(COUNTIF($D$2:D11320, D11321), INDEX($A$2:$D$100000, MATCH(D11321, $D$2:D11320,0),1), FALSE), FALSE)</f>
        <v>0</v>
      </c>
      <c r="F11321" s="1" t="b">
        <f>IF(G11321&lt;&gt;"", IF(COUNTIF($G$2:G11320, G11321), INDEX($A$2:$G$100000, MATCH(G11321, $G$2:G11320,0),1), FALSE), FALSE)</f>
        <v>0</v>
      </c>
      <c r="G11321" s="1">
        <v>14245</v>
      </c>
      <c r="H11321" s="1" t="s">
        <v>11059</v>
      </c>
    </row>
    <row r="11322" spans="1:8" x14ac:dyDescent="0.2">
      <c r="A11322" s="1">
        <v>11392</v>
      </c>
      <c r="B11322" s="1" t="str">
        <f t="shared" si="176"/>
        <v>owen county rural el coop corp</v>
      </c>
      <c r="C11322" s="1" t="b">
        <f>IF(D11322&lt;&gt;"",IF(COUNTIF($D$2:D11321, D11322), INDEX($A$2:$D$100000, MATCH(D11322, $D$2:D11321,0),1), FALSE), FALSE)</f>
        <v>0</v>
      </c>
      <c r="F11322" s="1" t="b">
        <f>IF(G11322&lt;&gt;"", IF(COUNTIF($G$2:G11321, G11322), INDEX($A$2:$G$100000, MATCH(G11322, $G$2:G11321,0),1), FALSE), FALSE)</f>
        <v>0</v>
      </c>
      <c r="G11322" s="1">
        <v>14251</v>
      </c>
      <c r="H11322" s="1" t="s">
        <v>11060</v>
      </c>
    </row>
    <row r="11323" spans="1:8" x14ac:dyDescent="0.2">
      <c r="A11323" s="1">
        <v>11393</v>
      </c>
      <c r="B11323" s="1" t="str">
        <f t="shared" si="176"/>
        <v>oxbow geothermal corp</v>
      </c>
      <c r="C11323" s="1" t="b">
        <f>IF(D11323&lt;&gt;"",IF(COUNTIF($D$2:D11322, D11323), INDEX($A$2:$D$100000, MATCH(D11323, $D$2:D11322,0),1), FALSE), FALSE)</f>
        <v>0</v>
      </c>
      <c r="F11323" s="1" t="b">
        <f>IF(G11323&lt;&gt;"", IF(COUNTIF($G$2:G11322, G11323), INDEX($A$2:$G$100000, MATCH(G11323, $G$2:G11322,0),1), FALSE), FALSE)</f>
        <v>0</v>
      </c>
      <c r="G11323" s="1">
        <v>14255</v>
      </c>
      <c r="H11323" s="1" t="s">
        <v>11061</v>
      </c>
    </row>
    <row r="11324" spans="1:8" x14ac:dyDescent="0.2">
      <c r="A11324" s="1">
        <v>11394</v>
      </c>
      <c r="B11324" s="1" t="str">
        <f t="shared" si="176"/>
        <v>orleans village of</v>
      </c>
      <c r="C11324" s="1" t="b">
        <f>IF(D11324&lt;&gt;"",IF(COUNTIF($D$2:D11323, D11324), INDEX($A$2:$D$100000, MATCH(D11324, $D$2:D11323,0),1), FALSE), FALSE)</f>
        <v>0</v>
      </c>
      <c r="F11324" s="1" t="b">
        <f>IF(G11324&lt;&gt;"", IF(COUNTIF($G$2:G11323, G11324), INDEX($A$2:$G$100000, MATCH(G11324, $G$2:G11323,0),1), FALSE), FALSE)</f>
        <v>0</v>
      </c>
      <c r="G11324" s="1">
        <v>14261</v>
      </c>
      <c r="H11324" s="1" t="s">
        <v>11062</v>
      </c>
    </row>
    <row r="11325" spans="1:8" x14ac:dyDescent="0.2">
      <c r="A11325" s="1">
        <v>11395</v>
      </c>
      <c r="B11325" s="1" t="str">
        <f t="shared" si="176"/>
        <v>otsego electric coop inc</v>
      </c>
      <c r="C11325" s="1" t="b">
        <f>IF(D11325&lt;&gt;"",IF(COUNTIF($D$2:D11324, D11325), INDEX($A$2:$D$100000, MATCH(D11325, $D$2:D11324,0),1), FALSE), FALSE)</f>
        <v>0</v>
      </c>
      <c r="F11325" s="1" t="b">
        <f>IF(G11325&lt;&gt;"", IF(COUNTIF($G$2:G11324, G11325), INDEX($A$2:$G$100000, MATCH(G11325, $G$2:G11324,0),1), FALSE), FALSE)</f>
        <v>0</v>
      </c>
      <c r="G11325" s="1">
        <v>14267</v>
      </c>
      <c r="H11325" s="1" t="s">
        <v>11063</v>
      </c>
    </row>
    <row r="11326" spans="1:8" x14ac:dyDescent="0.2">
      <c r="A11326" s="1">
        <v>11396</v>
      </c>
      <c r="B11326" s="1" t="str">
        <f t="shared" si="176"/>
        <v>uxford city of</v>
      </c>
      <c r="C11326" s="1" t="b">
        <f>IF(D11326&lt;&gt;"",IF(COUNTIF($D$2:D11325, D11326), INDEX($A$2:$D$100000, MATCH(D11326, $D$2:D11325,0),1), FALSE), FALSE)</f>
        <v>0</v>
      </c>
      <c r="F11326" s="1" t="b">
        <f>IF(G11326&lt;&gt;"", IF(COUNTIF($G$2:G11325, G11326), INDEX($A$2:$G$100000, MATCH(G11326, $G$2:G11325,0),1), FALSE), FALSE)</f>
        <v>0</v>
      </c>
      <c r="G11326" s="1">
        <v>14275</v>
      </c>
      <c r="H11326" s="1" t="s">
        <v>11064</v>
      </c>
    </row>
    <row r="11327" spans="1:8" x14ac:dyDescent="0.2">
      <c r="A11327" s="1">
        <v>11397</v>
      </c>
      <c r="B11327" s="1" t="str">
        <f t="shared" si="176"/>
        <v>ozark border electric coop</v>
      </c>
      <c r="C11327" s="1" t="b">
        <f>IF(D11327&lt;&gt;"",IF(COUNTIF($D$2:D11326, D11327), INDEX($A$2:$D$100000, MATCH(D11327, $D$2:D11326,0),1), FALSE), FALSE)</f>
        <v>0</v>
      </c>
      <c r="F11327" s="1" t="b">
        <f>IF(G11327&lt;&gt;"", IF(COUNTIF($G$2:G11326, G11327), INDEX($A$2:$G$100000, MATCH(G11327, $G$2:G11326,0),1), FALSE), FALSE)</f>
        <v>0</v>
      </c>
      <c r="G11327" s="1">
        <v>14285</v>
      </c>
      <c r="H11327" s="1" t="s">
        <v>11065</v>
      </c>
    </row>
    <row r="11328" spans="1:8" x14ac:dyDescent="0.2">
      <c r="A11328" s="1">
        <v>11398</v>
      </c>
      <c r="B11328" s="1" t="str">
        <f t="shared" si="176"/>
        <v>ozark electric coop inc</v>
      </c>
      <c r="C11328" s="1" t="b">
        <f>IF(D11328&lt;&gt;"",IF(COUNTIF($D$2:D11327, D11328), INDEX($A$2:$D$100000, MATCH(D11328, $D$2:D11327,0),1), FALSE), FALSE)</f>
        <v>0</v>
      </c>
      <c r="F11328" s="1" t="b">
        <f>IF(G11328&lt;&gt;"", IF(COUNTIF($G$2:G11327, G11328), INDEX($A$2:$G$100000, MATCH(G11328, $G$2:G11327,0),1), FALSE), FALSE)</f>
        <v>0</v>
      </c>
      <c r="G11328" s="1">
        <v>14288</v>
      </c>
      <c r="H11328" s="1" t="s">
        <v>11066</v>
      </c>
    </row>
    <row r="11329" spans="1:8" x14ac:dyDescent="0.2">
      <c r="A11329" s="1">
        <v>11399</v>
      </c>
      <c r="B11329" s="1" t="str">
        <f t="shared" si="176"/>
        <v>pud no 2 of pacific county</v>
      </c>
      <c r="C11329" s="1" t="b">
        <f>IF(D11329&lt;&gt;"",IF(COUNTIF($D$2:D11328, D11329), INDEX($A$2:$D$100000, MATCH(D11329, $D$2:D11328,0),1), FALSE), FALSE)</f>
        <v>0</v>
      </c>
      <c r="F11329" s="1" t="b">
        <f>IF(G11329&lt;&gt;"", IF(COUNTIF($G$2:G11328, G11329), INDEX($A$2:$G$100000, MATCH(G11329, $G$2:G11328,0),1), FALSE), FALSE)</f>
        <v>0</v>
      </c>
      <c r="G11329" s="1">
        <v>14324</v>
      </c>
      <c r="H11329" s="1" t="s">
        <v>11067</v>
      </c>
    </row>
    <row r="11330" spans="1:8" x14ac:dyDescent="0.2">
      <c r="A11330" s="1">
        <v>11400</v>
      </c>
      <c r="B11330" s="1" t="str">
        <f t="shared" ref="B11330:B11393" si="177">IF(H11330="",E11330,H11330)</f>
        <v>pacific penobscot power co</v>
      </c>
      <c r="C11330" s="1" t="b">
        <f>IF(D11330&lt;&gt;"",IF(COUNTIF($D$2:D11329, D11330), INDEX($A$2:$D$100000, MATCH(D11330, $D$2:D11329,0),1), FALSE), FALSE)</f>
        <v>0</v>
      </c>
      <c r="F11330" s="1" t="b">
        <f>IF(G11330&lt;&gt;"", IF(COUNTIF($G$2:G11329, G11330), INDEX($A$2:$G$100000, MATCH(G11330, $G$2:G11329,0),1), FALSE), FALSE)</f>
        <v>0</v>
      </c>
      <c r="G11330" s="1">
        <v>14326</v>
      </c>
      <c r="H11330" s="1" t="s">
        <v>11068</v>
      </c>
    </row>
    <row r="11331" spans="1:8" x14ac:dyDescent="0.2">
      <c r="A11331" s="1">
        <v>11401</v>
      </c>
      <c r="B11331" s="1" t="str">
        <f t="shared" si="177"/>
        <v>pacific energy resources inc</v>
      </c>
      <c r="C11331" s="1" t="b">
        <f>IF(D11331&lt;&gt;"",IF(COUNTIF($D$2:D11330, D11331), INDEX($A$2:$D$100000, MATCH(D11331, $D$2:D11330,0),1), FALSE), FALSE)</f>
        <v>0</v>
      </c>
      <c r="F11331" s="1" t="b">
        <f>IF(G11331&lt;&gt;"", IF(COUNTIF($G$2:G11330, G11331), INDEX($A$2:$G$100000, MATCH(G11331, $G$2:G11330,0),1), FALSE), FALSE)</f>
        <v>0</v>
      </c>
      <c r="G11331" s="1">
        <v>14353</v>
      </c>
      <c r="H11331" s="1" t="s">
        <v>11069</v>
      </c>
    </row>
    <row r="11332" spans="1:8" x14ac:dyDescent="0.2">
      <c r="A11332" s="1">
        <v>11402</v>
      </c>
      <c r="B11332" s="1" t="str">
        <f t="shared" si="177"/>
        <v>pacific power &amp; light co</v>
      </c>
      <c r="C11332" s="1" t="b">
        <f>IF(D11332&lt;&gt;"",IF(COUNTIF($D$2:D11331, D11332), INDEX($A$2:$D$100000, MATCH(D11332, $D$2:D11331,0),1), FALSE), FALSE)</f>
        <v>0</v>
      </c>
      <c r="F11332" s="1" t="b">
        <f>IF(G11332&lt;&gt;"", IF(COUNTIF($G$2:G11331, G11332), INDEX($A$2:$G$100000, MATCH(G11332, $G$2:G11331,0),1), FALSE), FALSE)</f>
        <v>0</v>
      </c>
      <c r="G11332" s="1">
        <v>14356</v>
      </c>
      <c r="H11332" s="1" t="s">
        <v>11070</v>
      </c>
    </row>
    <row r="11333" spans="1:8" x14ac:dyDescent="0.2">
      <c r="A11333" s="1">
        <v>11403</v>
      </c>
      <c r="B11333" s="1" t="str">
        <f t="shared" si="177"/>
        <v>paducah city of</v>
      </c>
      <c r="C11333" s="1" t="b">
        <f>IF(D11333&lt;&gt;"",IF(COUNTIF($D$2:D11332, D11333), INDEX($A$2:$D$100000, MATCH(D11333, $D$2:D11332,0),1), FALSE), FALSE)</f>
        <v>0</v>
      </c>
      <c r="F11333" s="1" t="b">
        <f>IF(G11333&lt;&gt;"", IF(COUNTIF($G$2:G11332, G11333), INDEX($A$2:$G$100000, MATCH(G11333, $G$2:G11332,0),1), FALSE), FALSE)</f>
        <v>0</v>
      </c>
      <c r="G11333" s="1">
        <v>14371</v>
      </c>
      <c r="H11333" s="1" t="s">
        <v>11071</v>
      </c>
    </row>
    <row r="11334" spans="1:8" x14ac:dyDescent="0.2">
      <c r="A11334" s="1">
        <v>11404</v>
      </c>
      <c r="B11334" s="1" t="str">
        <f t="shared" si="177"/>
        <v>page city of</v>
      </c>
      <c r="C11334" s="1" t="b">
        <f>IF(D11334&lt;&gt;"",IF(COUNTIF($D$2:D11333, D11334), INDEX($A$2:$D$100000, MATCH(D11334, $D$2:D11333,0),1), FALSE), FALSE)</f>
        <v>0</v>
      </c>
      <c r="F11334" s="1" t="b">
        <f>IF(G11334&lt;&gt;"", IF(COUNTIF($G$2:G11333, G11334), INDEX($A$2:$G$100000, MATCH(G11334, $G$2:G11333,0),1), FALSE), FALSE)</f>
        <v>0</v>
      </c>
      <c r="G11334" s="1">
        <v>14373</v>
      </c>
      <c r="H11334" s="1" t="s">
        <v>11072</v>
      </c>
    </row>
    <row r="11335" spans="1:8" x14ac:dyDescent="0.2">
      <c r="A11335" s="1">
        <v>11405</v>
      </c>
      <c r="B11335" s="1" t="str">
        <f t="shared" si="177"/>
        <v>palmetto city of</v>
      </c>
      <c r="C11335" s="1" t="b">
        <f>IF(D11335&lt;&gt;"",IF(COUNTIF($D$2:D11334, D11335), INDEX($A$2:$D$100000, MATCH(D11335, $D$2:D11334,0),1), FALSE), FALSE)</f>
        <v>0</v>
      </c>
      <c r="F11335" s="1" t="b">
        <f>IF(G11335&lt;&gt;"", IF(COUNTIF($G$2:G11334, G11335), INDEX($A$2:$G$100000, MATCH(G11335, $G$2:G11334,0),1), FALSE), FALSE)</f>
        <v>0</v>
      </c>
      <c r="G11335" s="1">
        <v>14396</v>
      </c>
      <c r="H11335" s="1" t="s">
        <v>11073</v>
      </c>
    </row>
    <row r="11336" spans="1:8" x14ac:dyDescent="0.2">
      <c r="A11336" s="1">
        <v>11406</v>
      </c>
      <c r="B11336" s="1" t="str">
        <f t="shared" si="177"/>
        <v>panda power corp</v>
      </c>
      <c r="C11336" s="1" t="b">
        <f>IF(D11336&lt;&gt;"",IF(COUNTIF($D$2:D11335, D11336), INDEX($A$2:$D$100000, MATCH(D11336, $D$2:D11335,0),1), FALSE), FALSE)</f>
        <v>0</v>
      </c>
      <c r="F11336" s="1" t="b">
        <f>IF(G11336&lt;&gt;"", IF(COUNTIF($G$2:G11335, G11336), INDEX($A$2:$G$100000, MATCH(G11336, $G$2:G11335,0),1), FALSE), FALSE)</f>
        <v>0</v>
      </c>
      <c r="G11336" s="1">
        <v>14397</v>
      </c>
      <c r="H11336" s="1" t="s">
        <v>11074</v>
      </c>
    </row>
    <row r="11337" spans="1:8" x14ac:dyDescent="0.2">
      <c r="A11337" s="1">
        <v>11407</v>
      </c>
      <c r="B11337" s="1" t="str">
        <f t="shared" si="177"/>
        <v>palmetto electric coop inc</v>
      </c>
      <c r="C11337" s="1" t="b">
        <f>IF(D11337&lt;&gt;"",IF(COUNTIF($D$2:D11336, D11337), INDEX($A$2:$D$100000, MATCH(D11337, $D$2:D11336,0),1), FALSE), FALSE)</f>
        <v>0</v>
      </c>
      <c r="F11337" s="1" t="b">
        <f>IF(G11337&lt;&gt;"", IF(COUNTIF($G$2:G11336, G11337), INDEX($A$2:$G$100000, MATCH(G11337, $G$2:G11336,0),1), FALSE), FALSE)</f>
        <v>0</v>
      </c>
      <c r="G11337" s="1">
        <v>14398</v>
      </c>
      <c r="H11337" s="1" t="s">
        <v>11075</v>
      </c>
    </row>
    <row r="11338" spans="1:8" x14ac:dyDescent="0.2">
      <c r="A11338" s="1">
        <v>11408</v>
      </c>
      <c r="B11338" s="1" t="str">
        <f t="shared" si="177"/>
        <v>palo alto city of</v>
      </c>
      <c r="C11338" s="1" t="b">
        <f>IF(D11338&lt;&gt;"",IF(COUNTIF($D$2:D11337, D11338), INDEX($A$2:$D$100000, MATCH(D11338, $D$2:D11337,0),1), FALSE), FALSE)</f>
        <v>0</v>
      </c>
      <c r="F11338" s="1" t="b">
        <f>IF(G11338&lt;&gt;"", IF(COUNTIF($G$2:G11337, G11338), INDEX($A$2:$G$100000, MATCH(G11338, $G$2:G11337,0),1), FALSE), FALSE)</f>
        <v>0</v>
      </c>
      <c r="G11338" s="1">
        <v>14401</v>
      </c>
      <c r="H11338" s="1" t="s">
        <v>11076</v>
      </c>
    </row>
    <row r="11339" spans="1:8" x14ac:dyDescent="0.2">
      <c r="A11339" s="1">
        <v>11409</v>
      </c>
      <c r="B11339" s="1" t="str">
        <f t="shared" si="177"/>
        <v>panda energy international</v>
      </c>
      <c r="C11339" s="1" t="b">
        <f>IF(D11339&lt;&gt;"",IF(COUNTIF($D$2:D11338, D11339), INDEX($A$2:$D$100000, MATCH(D11339, $D$2:D11338,0),1), FALSE), FALSE)</f>
        <v>0</v>
      </c>
      <c r="F11339" s="1" t="b">
        <f>IF(G11339&lt;&gt;"", IF(COUNTIF($G$2:G11338, G11339), INDEX($A$2:$G$100000, MATCH(G11339, $G$2:G11338,0),1), FALSE), FALSE)</f>
        <v>0</v>
      </c>
      <c r="G11339" s="1">
        <v>14413</v>
      </c>
      <c r="H11339" s="1" t="s">
        <v>11077</v>
      </c>
    </row>
    <row r="11340" spans="1:8" x14ac:dyDescent="0.2">
      <c r="A11340" s="1">
        <v>11410</v>
      </c>
      <c r="B11340" s="1" t="str">
        <f t="shared" si="177"/>
        <v>panaca power &amp; light co</v>
      </c>
      <c r="C11340" s="1" t="b">
        <f>IF(D11340&lt;&gt;"",IF(COUNTIF($D$2:D11339, D11340), INDEX($A$2:$D$100000, MATCH(D11340, $D$2:D11339,0),1), FALSE), FALSE)</f>
        <v>0</v>
      </c>
      <c r="F11340" s="1" t="b">
        <f>IF(G11340&lt;&gt;"", IF(COUNTIF($G$2:G11339, G11340), INDEX($A$2:$G$100000, MATCH(G11340, $G$2:G11339,0),1), FALSE), FALSE)</f>
        <v>0</v>
      </c>
      <c r="G11340" s="1">
        <v>14415</v>
      </c>
      <c r="H11340" s="1" t="s">
        <v>11078</v>
      </c>
    </row>
    <row r="11341" spans="1:8" x14ac:dyDescent="0.2">
      <c r="A11341" s="1">
        <v>11411</v>
      </c>
      <c r="B11341" s="1" t="str">
        <f t="shared" si="177"/>
        <v>paper pak industries</v>
      </c>
      <c r="C11341" s="1" t="b">
        <f>IF(D11341&lt;&gt;"",IF(COUNTIF($D$2:D11340, D11341), INDEX($A$2:$D$100000, MATCH(D11341, $D$2:D11340,0),1), FALSE), FALSE)</f>
        <v>0</v>
      </c>
      <c r="F11341" s="1" t="b">
        <f>IF(G11341&lt;&gt;"", IF(COUNTIF($G$2:G11340, G11341), INDEX($A$2:$G$100000, MATCH(G11341, $G$2:G11340,0),1), FALSE), FALSE)</f>
        <v>0</v>
      </c>
      <c r="G11341" s="1">
        <v>14420</v>
      </c>
      <c r="H11341" s="1" t="s">
        <v>11079</v>
      </c>
    </row>
    <row r="11342" spans="1:8" x14ac:dyDescent="0.2">
      <c r="A11342" s="1">
        <v>11412</v>
      </c>
      <c r="B11342" s="1" t="str">
        <f t="shared" si="177"/>
        <v>panola-harrison elec coop inc</v>
      </c>
      <c r="C11342" s="1" t="b">
        <f>IF(D11342&lt;&gt;"",IF(COUNTIF($D$2:D11341, D11342), INDEX($A$2:$D$100000, MATCH(D11342, $D$2:D11341,0),1), FALSE), FALSE)</f>
        <v>0</v>
      </c>
      <c r="F11342" s="1" t="b">
        <f>IF(G11342&lt;&gt;"", IF(COUNTIF($G$2:G11341, G11342), INDEX($A$2:$G$100000, MATCH(G11342, $G$2:G11341,0),1), FALSE), FALSE)</f>
        <v>0</v>
      </c>
      <c r="G11342" s="1">
        <v>14424</v>
      </c>
      <c r="H11342" s="1" t="s">
        <v>11080</v>
      </c>
    </row>
    <row r="11343" spans="1:8" x14ac:dyDescent="0.2">
      <c r="A11343" s="1">
        <v>11413</v>
      </c>
      <c r="B11343" s="1" t="str">
        <f t="shared" si="177"/>
        <v>uanhandle rural el member assn</v>
      </c>
      <c r="C11343" s="1" t="b">
        <f>IF(D11343&lt;&gt;"",IF(COUNTIF($D$2:D11342, D11343), INDEX($A$2:$D$100000, MATCH(D11343, $D$2:D11342,0),1), FALSE), FALSE)</f>
        <v>0</v>
      </c>
      <c r="F11343" s="1" t="b">
        <f>IF(G11343&lt;&gt;"", IF(COUNTIF($G$2:G11342, G11343), INDEX($A$2:$G$100000, MATCH(G11343, $G$2:G11342,0),1), FALSE), FALSE)</f>
        <v>0</v>
      </c>
      <c r="G11343" s="1">
        <v>14426</v>
      </c>
      <c r="H11343" s="1" t="s">
        <v>11081</v>
      </c>
    </row>
    <row r="11344" spans="1:8" x14ac:dyDescent="0.2">
      <c r="A11344" s="1">
        <v>11414</v>
      </c>
      <c r="B11344" s="1" t="str">
        <f t="shared" si="177"/>
        <v>paoli town of</v>
      </c>
      <c r="C11344" s="1" t="b">
        <f>IF(D11344&lt;&gt;"",IF(COUNTIF($D$2:D11343, D11344), INDEX($A$2:$D$100000, MATCH(D11344, $D$2:D11343,0),1), FALSE), FALSE)</f>
        <v>0</v>
      </c>
      <c r="F11344" s="1" t="b">
        <f>IF(G11344&lt;&gt;"", IF(COUNTIF($G$2:G11343, G11344), INDEX($A$2:$G$100000, MATCH(G11344, $G$2:G11343,0),1), FALSE), FALSE)</f>
        <v>0</v>
      </c>
      <c r="G11344" s="1">
        <v>14435</v>
      </c>
      <c r="H11344" s="1" t="s">
        <v>11082</v>
      </c>
    </row>
    <row r="11345" spans="1:8" x14ac:dyDescent="0.2">
      <c r="A11345" s="1">
        <v>11415</v>
      </c>
      <c r="B11345" s="1" t="str">
        <f t="shared" si="177"/>
        <v>paragonah town of</v>
      </c>
      <c r="C11345" s="1" t="b">
        <f>IF(D11345&lt;&gt;"",IF(COUNTIF($D$2:D11344, D11345), INDEX($A$2:$D$100000, MATCH(D11345, $D$2:D11344,0),1), FALSE), FALSE)</f>
        <v>0</v>
      </c>
      <c r="F11345" s="1" t="b">
        <f>IF(G11345&lt;&gt;"", IF(COUNTIF($G$2:G11344, G11345), INDEX($A$2:$G$100000, MATCH(G11345, $G$2:G11344,0),1), FALSE), FALSE)</f>
        <v>0</v>
      </c>
      <c r="G11345" s="1">
        <v>14443</v>
      </c>
      <c r="H11345" s="1" t="s">
        <v>11083</v>
      </c>
    </row>
    <row r="11346" spans="1:8" x14ac:dyDescent="0.2">
      <c r="A11346" s="1">
        <v>11416</v>
      </c>
      <c r="B11346" s="1" t="str">
        <f t="shared" si="177"/>
        <v>pacificorp power marketing inc</v>
      </c>
      <c r="C11346" s="1" t="b">
        <f>IF(D11346&lt;&gt;"",IF(COUNTIF($D$2:D11345, D11346), INDEX($A$2:$D$100000, MATCH(D11346, $D$2:D11345,0),1), FALSE), FALSE)</f>
        <v>0</v>
      </c>
      <c r="F11346" s="1" t="b">
        <f>IF(G11346&lt;&gt;"", IF(COUNTIF($G$2:G11345, G11346), INDEX($A$2:$G$100000, MATCH(G11346, $G$2:G11345,0),1), FALSE), FALSE)</f>
        <v>0</v>
      </c>
      <c r="G11346" s="1">
        <v>14450</v>
      </c>
      <c r="H11346" s="1" t="s">
        <v>11084</v>
      </c>
    </row>
    <row r="11347" spans="1:8" x14ac:dyDescent="0.2">
      <c r="A11347" s="1">
        <v>11417</v>
      </c>
      <c r="B11347" s="1" t="str">
        <f t="shared" si="177"/>
        <v>pardeeville village of</v>
      </c>
      <c r="C11347" s="1" t="b">
        <f>IF(D11347&lt;&gt;"",IF(COUNTIF($D$2:D11346, D11347), INDEX($A$2:$D$100000, MATCH(D11347, $D$2:D11346,0),1), FALSE), FALSE)</f>
        <v>0</v>
      </c>
      <c r="F11347" s="1" t="b">
        <f>IF(G11347&lt;&gt;"", IF(COUNTIF($G$2:G11346, G11347), INDEX($A$2:$G$100000, MATCH(G11347, $G$2:G11346,0),1), FALSE), FALSE)</f>
        <v>0</v>
      </c>
      <c r="G11347" s="1">
        <v>14451</v>
      </c>
      <c r="H11347" s="1" t="s">
        <v>11085</v>
      </c>
    </row>
    <row r="11348" spans="1:8" x14ac:dyDescent="0.2">
      <c r="A11348" s="1">
        <v>11418</v>
      </c>
      <c r="B11348" s="1" t="str">
        <f t="shared" si="177"/>
        <v>paris city of</v>
      </c>
      <c r="C11348" s="1" t="b">
        <f>IF(D11348&lt;&gt;"",IF(COUNTIF($D$2:D11347, D11348), INDEX($A$2:$D$100000, MATCH(D11348, $D$2:D11347,0),1), FALSE), FALSE)</f>
        <v>0</v>
      </c>
      <c r="F11348" s="1" t="b">
        <f>IF(G11348&lt;&gt;"", IF(COUNTIF($G$2:G11347, G11348), INDEX($A$2:$G$100000, MATCH(G11348, $G$2:G11347,0),1), FALSE), FALSE)</f>
        <v>0</v>
      </c>
      <c r="G11348" s="1">
        <v>14455</v>
      </c>
      <c r="H11348" s="1" t="s">
        <v>11086</v>
      </c>
    </row>
    <row r="11349" spans="1:8" x14ac:dyDescent="0.2">
      <c r="A11349" s="1">
        <v>11419</v>
      </c>
      <c r="B11349" s="1" t="str">
        <f t="shared" si="177"/>
        <v>paris city of</v>
      </c>
      <c r="C11349" s="1" t="b">
        <f>IF(D11349&lt;&gt;"",IF(COUNTIF($D$2:D11348, D11349), INDEX($A$2:$D$100000, MATCH(D11349, $D$2:D11348,0),1), FALSE), FALSE)</f>
        <v>0</v>
      </c>
      <c r="F11349" s="1" t="b">
        <f>IF(G11349&lt;&gt;"", IF(COUNTIF($G$2:G11348, G11349), INDEX($A$2:$G$100000, MATCH(G11349, $G$2:G11348,0),1), FALSE), FALSE)</f>
        <v>0</v>
      </c>
      <c r="G11349" s="1">
        <v>14456</v>
      </c>
      <c r="H11349" s="1" t="s">
        <v>11086</v>
      </c>
    </row>
    <row r="11350" spans="1:8" x14ac:dyDescent="0.2">
      <c r="A11350" s="1">
        <v>11420</v>
      </c>
      <c r="B11350" s="1" t="str">
        <f t="shared" si="177"/>
        <v>paris city of</v>
      </c>
      <c r="C11350" s="1" t="b">
        <f>IF(D11350&lt;&gt;"",IF(COUNTIF($D$2:D11349, D11350), INDEX($A$2:$D$100000, MATCH(D11350, $D$2:D11349,0),1), FALSE), FALSE)</f>
        <v>0</v>
      </c>
      <c r="F11350" s="1" t="b">
        <f>IF(G11350&lt;&gt;"", IF(COUNTIF($G$2:G11349, G11350), INDEX($A$2:$G$100000, MATCH(G11350, $G$2:G11349,0),1), FALSE), FALSE)</f>
        <v>0</v>
      </c>
      <c r="G11350" s="1">
        <v>14460</v>
      </c>
      <c r="H11350" s="1" t="s">
        <v>11086</v>
      </c>
    </row>
    <row r="11351" spans="1:8" x14ac:dyDescent="0.2">
      <c r="A11351" s="1">
        <v>11421</v>
      </c>
      <c r="B11351" s="1" t="str">
        <f t="shared" si="177"/>
        <v>peoples coop power assn</v>
      </c>
      <c r="C11351" s="1" t="b">
        <f>IF(D11351&lt;&gt;"",IF(COUNTIF($D$2:D11350, D11351), INDEX($A$2:$D$100000, MATCH(D11351, $D$2:D11350,0),1), FALSE), FALSE)</f>
        <v>0</v>
      </c>
      <c r="F11351" s="1" t="b">
        <f>IF(G11351&lt;&gt;"", IF(COUNTIF($G$2:G11350, G11351), INDEX($A$2:$G$100000, MATCH(G11351, $G$2:G11350,0),1), FALSE), FALSE)</f>
        <v>0</v>
      </c>
      <c r="G11351" s="1">
        <v>14468</v>
      </c>
      <c r="H11351" s="1" t="s">
        <v>11087</v>
      </c>
    </row>
    <row r="11352" spans="1:8" x14ac:dyDescent="0.2">
      <c r="A11352" s="1">
        <v>11422</v>
      </c>
      <c r="B11352" s="1" t="str">
        <f t="shared" si="177"/>
        <v>parke county rural e m c</v>
      </c>
      <c r="C11352" s="1" t="b">
        <f>IF(D11352&lt;&gt;"",IF(COUNTIF($D$2:D11351, D11352), INDEX($A$2:$D$100000, MATCH(D11352, $D$2:D11351,0),1), FALSE), FALSE)</f>
        <v>0</v>
      </c>
      <c r="F11352" s="1" t="b">
        <f>IF(G11352&lt;&gt;"", IF(COUNTIF($G$2:G11351, G11352), INDEX($A$2:$G$100000, MATCH(G11352, $G$2:G11351,0),1), FALSE), FALSE)</f>
        <v>0</v>
      </c>
      <c r="G11352" s="1">
        <v>14471</v>
      </c>
      <c r="H11352" s="1" t="s">
        <v>11088</v>
      </c>
    </row>
    <row r="11353" spans="1:8" x14ac:dyDescent="0.2">
      <c r="A11353" s="1">
        <v>11423</v>
      </c>
      <c r="B11353" s="1" t="str">
        <f t="shared" si="177"/>
        <v>park ridge borough of</v>
      </c>
      <c r="C11353" s="1" t="b">
        <f>IF(D11353&lt;&gt;"",IF(COUNTIF($D$2:D11352, D11353), INDEX($A$2:$D$100000, MATCH(D11353, $D$2:D11352,0),1), FALSE), FALSE)</f>
        <v>0</v>
      </c>
      <c r="F11353" s="1" t="b">
        <f>IF(G11353&lt;&gt;"", IF(COUNTIF($G$2:G11352, G11353), INDEX($A$2:$G$100000, MATCH(G11353, $G$2:G11352,0),1), FALSE), FALSE)</f>
        <v>0</v>
      </c>
      <c r="G11353" s="1">
        <v>14472</v>
      </c>
      <c r="H11353" s="1" t="s">
        <v>11089</v>
      </c>
    </row>
    <row r="11354" spans="1:8" x14ac:dyDescent="0.2">
      <c r="A11354" s="1">
        <v>11424</v>
      </c>
      <c r="B11354" s="1" t="str">
        <f t="shared" si="177"/>
        <v>paton city of</v>
      </c>
      <c r="C11354" s="1" t="b">
        <f>IF(D11354&lt;&gt;"",IF(COUNTIF($D$2:D11353, D11354), INDEX($A$2:$D$100000, MATCH(D11354, $D$2:D11353,0),1), FALSE), FALSE)</f>
        <v>0</v>
      </c>
      <c r="F11354" s="1" t="b">
        <f>IF(G11354&lt;&gt;"", IF(COUNTIF($G$2:G11353, G11354), INDEX($A$2:$G$100000, MATCH(G11354, $G$2:G11353,0),1), FALSE), FALSE)</f>
        <v>0</v>
      </c>
      <c r="G11354" s="1">
        <v>14473</v>
      </c>
      <c r="H11354" s="1" t="s">
        <v>11090</v>
      </c>
    </row>
    <row r="11355" spans="1:8" x14ac:dyDescent="0.2">
      <c r="A11355" s="1">
        <v>11425</v>
      </c>
      <c r="B11355" s="1" t="str">
        <f t="shared" si="177"/>
        <v>park river city of</v>
      </c>
      <c r="C11355" s="1" t="b">
        <f>IF(D11355&lt;&gt;"",IF(COUNTIF($D$2:D11354, D11355), INDEX($A$2:$D$100000, MATCH(D11355, $D$2:D11354,0),1), FALSE), FALSE)</f>
        <v>0</v>
      </c>
      <c r="F11355" s="1" t="b">
        <f>IF(G11355&lt;&gt;"", IF(COUNTIF($G$2:G11354, G11355), INDEX($A$2:$G$100000, MATCH(G11355, $G$2:G11354,0),1), FALSE), FALSE)</f>
        <v>0</v>
      </c>
      <c r="G11355" s="1">
        <v>14474</v>
      </c>
      <c r="H11355" s="1" t="s">
        <v>11091</v>
      </c>
    </row>
    <row r="11356" spans="1:8" x14ac:dyDescent="0.2">
      <c r="A11356" s="1">
        <v>11426</v>
      </c>
      <c r="B11356" s="1" t="str">
        <f t="shared" si="177"/>
        <v>parker city of</v>
      </c>
      <c r="C11356" s="1" t="b">
        <f>IF(D11356&lt;&gt;"",IF(COUNTIF($D$2:D11355, D11356), INDEX($A$2:$D$100000, MATCH(D11356, $D$2:D11355,0),1), FALSE), FALSE)</f>
        <v>0</v>
      </c>
      <c r="F11356" s="1" t="b">
        <f>IF(G11356&lt;&gt;"", IF(COUNTIF($G$2:G11355, G11356), INDEX($A$2:$G$100000, MATCH(G11356, $G$2:G11355,0),1), FALSE), FALSE)</f>
        <v>0</v>
      </c>
      <c r="G11356" s="1">
        <v>14489</v>
      </c>
      <c r="H11356" s="1" t="s">
        <v>11092</v>
      </c>
    </row>
    <row r="11357" spans="1:8" x14ac:dyDescent="0.2">
      <c r="A11357" s="1">
        <v>11427</v>
      </c>
      <c r="B11357" s="1" t="str">
        <f t="shared" si="177"/>
        <v>park electric coop inc</v>
      </c>
      <c r="C11357" s="1" t="b">
        <f>IF(D11357&lt;&gt;"",IF(COUNTIF($D$2:D11356, D11357), INDEX($A$2:$D$100000, MATCH(D11357, $D$2:D11356,0),1), FALSE), FALSE)</f>
        <v>0</v>
      </c>
      <c r="F11357" s="1" t="b">
        <f>IF(G11357&lt;&gt;"", IF(COUNTIF($G$2:G11356, G11357), INDEX($A$2:$G$100000, MATCH(G11357, $G$2:G11356,0),1), FALSE), FALSE)</f>
        <v>0</v>
      </c>
      <c r="G11357" s="1">
        <v>14500</v>
      </c>
      <c r="H11357" s="1" t="s">
        <v>11093</v>
      </c>
    </row>
    <row r="11358" spans="1:8" x14ac:dyDescent="0.2">
      <c r="A11358" s="1">
        <v>11428</v>
      </c>
      <c r="B11358" s="1" t="str">
        <f t="shared" si="177"/>
        <v>parkland light &amp; water co</v>
      </c>
      <c r="C11358" s="1" t="b">
        <f>IF(D11358&lt;&gt;"",IF(COUNTIF($D$2:D11357, D11358), INDEX($A$2:$D$100000, MATCH(D11358, $D$2:D11357,0),1), FALSE), FALSE)</f>
        <v>0</v>
      </c>
      <c r="F11358" s="1" t="b">
        <f>IF(G11358&lt;&gt;"", IF(COUNTIF($G$2:G11357, G11358), INDEX($A$2:$G$100000, MATCH(G11358, $G$2:G11357,0),1), FALSE), FALSE)</f>
        <v>0</v>
      </c>
      <c r="G11358" s="1">
        <v>14505</v>
      </c>
      <c r="H11358" s="1" t="s">
        <v>11094</v>
      </c>
    </row>
    <row r="11359" spans="1:8" x14ac:dyDescent="0.2">
      <c r="A11359" s="1">
        <v>11429</v>
      </c>
      <c r="B11359" s="1" t="str">
        <f t="shared" si="177"/>
        <v>parowan city corp</v>
      </c>
      <c r="C11359" s="1" t="b">
        <f>IF(D11359&lt;&gt;"",IF(COUNTIF($D$2:D11358, D11359), INDEX($A$2:$D$100000, MATCH(D11359, $D$2:D11358,0),1), FALSE), FALSE)</f>
        <v>0</v>
      </c>
      <c r="F11359" s="1" t="b">
        <f>IF(G11359&lt;&gt;"", IF(COUNTIF($G$2:G11358, G11359), INDEX($A$2:$G$100000, MATCH(G11359, $G$2:G11358,0),1), FALSE), FALSE)</f>
        <v>0</v>
      </c>
      <c r="G11359" s="1">
        <v>14512</v>
      </c>
      <c r="H11359" s="1" t="s">
        <v>11095</v>
      </c>
    </row>
    <row r="11360" spans="1:8" x14ac:dyDescent="0.2">
      <c r="A11360" s="1">
        <v>11430</v>
      </c>
      <c r="B11360" s="1" t="str">
        <f t="shared" si="177"/>
        <v>pascoag fire district</v>
      </c>
      <c r="C11360" s="1" t="b">
        <f>IF(D11360&lt;&gt;"",IF(COUNTIF($D$2:D11359, D11360), INDEX($A$2:$D$100000, MATCH(D11360, $D$2:D11359,0),1), FALSE), FALSE)</f>
        <v>0</v>
      </c>
      <c r="F11360" s="1" t="b">
        <f>IF(G11360&lt;&gt;"", IF(COUNTIF($G$2:G11359, G11360), INDEX($A$2:$G$100000, MATCH(G11360, $G$2:G11359,0),1), FALSE), FALSE)</f>
        <v>0</v>
      </c>
      <c r="G11360" s="1">
        <v>14537</v>
      </c>
      <c r="H11360" s="1" t="s">
        <v>11096</v>
      </c>
    </row>
    <row r="11361" spans="1:8" x14ac:dyDescent="0.2">
      <c r="A11361" s="1">
        <v>11431</v>
      </c>
      <c r="B11361" s="1" t="str">
        <f t="shared" si="177"/>
        <v>tohono o'odham utility auth</v>
      </c>
      <c r="C11361" s="1" t="b">
        <f>IF(D11361&lt;&gt;"",IF(COUNTIF($D$2:D11360, D11361), INDEX($A$2:$D$100000, MATCH(D11361, $D$2:D11360,0),1), FALSE), FALSE)</f>
        <v>0</v>
      </c>
      <c r="F11361" s="1" t="b">
        <f>IF(G11361&lt;&gt;"", IF(COUNTIF($G$2:G11360, G11361), INDEX($A$2:$G$100000, MATCH(G11361, $G$2:G11360,0),1), FALSE), FALSE)</f>
        <v>0</v>
      </c>
      <c r="G11361" s="1">
        <v>14543</v>
      </c>
      <c r="H11361" s="1" t="s">
        <v>11097</v>
      </c>
    </row>
    <row r="11362" spans="1:8" x14ac:dyDescent="0.2">
      <c r="A11362" s="1">
        <v>11432</v>
      </c>
      <c r="B11362" s="1" t="str">
        <f t="shared" si="177"/>
        <v>pb power development lp</v>
      </c>
      <c r="C11362" s="1" t="b">
        <f>IF(D11362&lt;&gt;"",IF(COUNTIF($D$2:D11361, D11362), INDEX($A$2:$D$100000, MATCH(D11362, $D$2:D11361,0),1), FALSE), FALSE)</f>
        <v>0</v>
      </c>
      <c r="F11362" s="1" t="b">
        <f>IF(G11362&lt;&gt;"", IF(COUNTIF($G$2:G11361, G11362), INDEX($A$2:$G$100000, MATCH(G11362, $G$2:G11361,0),1), FALSE), FALSE)</f>
        <v>0</v>
      </c>
      <c r="G11362" s="1">
        <v>14547</v>
      </c>
      <c r="H11362" s="1" t="s">
        <v>11098</v>
      </c>
    </row>
    <row r="11363" spans="1:8" x14ac:dyDescent="0.2">
      <c r="A11363" s="1">
        <v>11433</v>
      </c>
      <c r="B11363" s="1" t="str">
        <f t="shared" si="177"/>
        <v>pee dee electric coop inc</v>
      </c>
      <c r="C11363" s="1" t="b">
        <f>IF(D11363&lt;&gt;"",IF(COUNTIF($D$2:D11362, D11363), INDEX($A$2:$D$100000, MATCH(D11363, $D$2:D11362,0),1), FALSE), FALSE)</f>
        <v>0</v>
      </c>
      <c r="F11363" s="1" t="b">
        <f>IF(G11363&lt;&gt;"", IF(COUNTIF($G$2:G11362, G11363), INDEX($A$2:$G$100000, MATCH(G11363, $G$2:G11362,0),1), FALSE), FALSE)</f>
        <v>0</v>
      </c>
      <c r="G11363" s="1">
        <v>14557</v>
      </c>
      <c r="H11363" s="1" t="s">
        <v>11099</v>
      </c>
    </row>
    <row r="11364" spans="1:8" x14ac:dyDescent="0.2">
      <c r="A11364" s="1">
        <v>11434</v>
      </c>
      <c r="B11364" s="1" t="str">
        <f t="shared" si="177"/>
        <v>pearl river valley el pwr assn</v>
      </c>
      <c r="C11364" s="1" t="b">
        <f>IF(D11364&lt;&gt;"",IF(COUNTIF($D$2:D11363, D11364), INDEX($A$2:$D$100000, MATCH(D11364, $D$2:D11363,0),1), FALSE), FALSE)</f>
        <v>0</v>
      </c>
      <c r="F11364" s="1" t="b">
        <f>IF(G11364&lt;&gt;"", IF(COUNTIF($G$2:G11363, G11364), INDEX($A$2:$G$100000, MATCH(G11364, $G$2:G11363,0),1), FALSE), FALSE)</f>
        <v>0</v>
      </c>
      <c r="G11364" s="1">
        <v>14563</v>
      </c>
      <c r="H11364" s="1" t="s">
        <v>11100</v>
      </c>
    </row>
    <row r="11365" spans="1:8" x14ac:dyDescent="0.2">
      <c r="A11365" s="1">
        <v>11435</v>
      </c>
      <c r="B11365" s="1" t="str">
        <f t="shared" si="177"/>
        <v>paw paw village of</v>
      </c>
      <c r="C11365" s="1" t="b">
        <f>IF(D11365&lt;&gt;"",IF(COUNTIF($D$2:D11364, D11365), INDEX($A$2:$D$100000, MATCH(D11365, $D$2:D11364,0),1), FALSE), FALSE)</f>
        <v>0</v>
      </c>
      <c r="F11365" s="1" t="b">
        <f>IF(G11365&lt;&gt;"", IF(COUNTIF($G$2:G11364, G11365), INDEX($A$2:$G$100000, MATCH(G11365, $G$2:G11364,0),1), FALSE), FALSE)</f>
        <v>0</v>
      </c>
      <c r="G11365" s="1">
        <v>14581</v>
      </c>
      <c r="H11365" s="1" t="s">
        <v>11101</v>
      </c>
    </row>
    <row r="11366" spans="1:8" x14ac:dyDescent="0.2">
      <c r="A11366" s="1">
        <v>11436</v>
      </c>
      <c r="B11366" s="1" t="str">
        <f t="shared" si="177"/>
        <v>pawnee city of</v>
      </c>
      <c r="C11366" s="1" t="b">
        <f>IF(D11366&lt;&gt;"",IF(COUNTIF($D$2:D11365, D11366), INDEX($A$2:$D$100000, MATCH(D11366, $D$2:D11365,0),1), FALSE), FALSE)</f>
        <v>0</v>
      </c>
      <c r="F11366" s="1" t="b">
        <f>IF(G11366&lt;&gt;"", IF(COUNTIF($G$2:G11365, G11366), INDEX($A$2:$G$100000, MATCH(G11366, $G$2:G11365,0),1), FALSE), FALSE)</f>
        <v>0</v>
      </c>
      <c r="G11366" s="1">
        <v>14583</v>
      </c>
      <c r="H11366" s="1" t="s">
        <v>11102</v>
      </c>
    </row>
    <row r="11367" spans="1:8" x14ac:dyDescent="0.2">
      <c r="A11367" s="1">
        <v>11437</v>
      </c>
      <c r="B11367" s="1" t="str">
        <f t="shared" si="177"/>
        <v>paxton town of</v>
      </c>
      <c r="C11367" s="1" t="b">
        <f>IF(D11367&lt;&gt;"",IF(COUNTIF($D$2:D11366, D11367), INDEX($A$2:$D$100000, MATCH(D11367, $D$2:D11366,0),1), FALSE), FALSE)</f>
        <v>0</v>
      </c>
      <c r="F11367" s="1" t="b">
        <f>IF(G11367&lt;&gt;"", IF(COUNTIF($G$2:G11366, G11367), INDEX($A$2:$G$100000, MATCH(G11367, $G$2:G11366,0),1), FALSE), FALSE)</f>
        <v>0</v>
      </c>
      <c r="G11367" s="1">
        <v>14585</v>
      </c>
      <c r="H11367" s="1" t="s">
        <v>11103</v>
      </c>
    </row>
    <row r="11368" spans="1:8" x14ac:dyDescent="0.2">
      <c r="A11368" s="1">
        <v>11438</v>
      </c>
      <c r="B11368" s="1" t="str">
        <f t="shared" si="177"/>
        <v>pataula electric member corp</v>
      </c>
      <c r="C11368" s="1" t="b">
        <f>IF(D11368&lt;&gt;"",IF(COUNTIF($D$2:D11367, D11368), INDEX($A$2:$D$100000, MATCH(D11368, $D$2:D11367,0),1), FALSE), FALSE)</f>
        <v>0</v>
      </c>
      <c r="F11368" s="1" t="b">
        <f>IF(G11368&lt;&gt;"", IF(COUNTIF($G$2:G11367, G11368), INDEX($A$2:$G$100000, MATCH(G11368, $G$2:G11367,0),1), FALSE), FALSE)</f>
        <v>0</v>
      </c>
      <c r="G11368" s="1">
        <v>14588</v>
      </c>
      <c r="H11368" s="1" t="s">
        <v>11104</v>
      </c>
    </row>
    <row r="11369" spans="1:8" x14ac:dyDescent="0.2">
      <c r="A11369" s="1">
        <v>11439</v>
      </c>
      <c r="B11369" s="1" t="str">
        <f t="shared" si="177"/>
        <v>paulding-putman elec coop inc</v>
      </c>
      <c r="C11369" s="1" t="b">
        <f>IF(D11369&lt;&gt;"",IF(COUNTIF($D$2:D11368, D11369), INDEX($A$2:$D$100000, MATCH(D11369, $D$2:D11368,0),1), FALSE), FALSE)</f>
        <v>0</v>
      </c>
      <c r="F11369" s="1" t="b">
        <f>IF(G11369&lt;&gt;"", IF(COUNTIF($G$2:G11368, G11369), INDEX($A$2:$G$100000, MATCH(G11369, $G$2:G11368,0),1), FALSE), FALSE)</f>
        <v>0</v>
      </c>
      <c r="G11369" s="1">
        <v>14599</v>
      </c>
      <c r="H11369" s="1" t="s">
        <v>11105</v>
      </c>
    </row>
    <row r="11370" spans="1:8" x14ac:dyDescent="0.2">
      <c r="A11370" s="1">
        <v>11440</v>
      </c>
      <c r="B11370" s="1" t="str">
        <f t="shared" si="177"/>
        <v>pea river electric coop</v>
      </c>
      <c r="C11370" s="1" t="b">
        <f>IF(D11370&lt;&gt;"",IF(COUNTIF($D$2:D11369, D11370), INDEX($A$2:$D$100000, MATCH(D11370, $D$2:D11369,0),1), FALSE), FALSE)</f>
        <v>0</v>
      </c>
      <c r="F11370" s="1" t="b">
        <f>IF(G11370&lt;&gt;"", IF(COUNTIF($G$2:G11369, G11370), INDEX($A$2:$G$100000, MATCH(G11370, $G$2:G11369,0),1), FALSE), FALSE)</f>
        <v>0</v>
      </c>
      <c r="G11370" s="1">
        <v>14602</v>
      </c>
      <c r="H11370" s="1" t="s">
        <v>11106</v>
      </c>
    </row>
    <row r="11371" spans="1:8" x14ac:dyDescent="0.2">
      <c r="A11371" s="1">
        <v>11441</v>
      </c>
      <c r="B11371" s="1" t="str">
        <f t="shared" si="177"/>
        <v>peace river electric coop inc</v>
      </c>
      <c r="C11371" s="1" t="b">
        <f>IF(D11371&lt;&gt;"",IF(COUNTIF($D$2:D11370, D11371), INDEX($A$2:$D$100000, MATCH(D11371, $D$2:D11370,0),1), FALSE), FALSE)</f>
        <v>0</v>
      </c>
      <c r="F11371" s="1" t="b">
        <f>IF(G11371&lt;&gt;"", IF(COUNTIF($G$2:G11370, G11371), INDEX($A$2:$G$100000, MATCH(G11371, $G$2:G11370,0),1), FALSE), FALSE)</f>
        <v>0</v>
      </c>
      <c r="G11371" s="1">
        <v>14606</v>
      </c>
      <c r="H11371" s="1" t="s">
        <v>11107</v>
      </c>
    </row>
    <row r="11372" spans="1:8" x14ac:dyDescent="0.2">
      <c r="A11372" s="1">
        <v>11442</v>
      </c>
      <c r="B11372" s="1" t="str">
        <f t="shared" si="177"/>
        <v>pedernales electric coop inc</v>
      </c>
      <c r="C11372" s="1" t="b">
        <f>IF(D11372&lt;&gt;"",IF(COUNTIF($D$2:D11371, D11372), INDEX($A$2:$D$100000, MATCH(D11372, $D$2:D11371,0),1), FALSE), FALSE)</f>
        <v>0</v>
      </c>
      <c r="F11372" s="1" t="b">
        <f>IF(G11372&lt;&gt;"", IF(COUNTIF($G$2:G11371, G11372), INDEX($A$2:$G$100000, MATCH(G11372, $G$2:G11371,0),1), FALSE), FALSE)</f>
        <v>0</v>
      </c>
      <c r="G11372" s="1">
        <v>14626</v>
      </c>
      <c r="H11372" s="1" t="s">
        <v>11108</v>
      </c>
    </row>
    <row r="11373" spans="1:8" x14ac:dyDescent="0.2">
      <c r="A11373" s="1">
        <v>11443</v>
      </c>
      <c r="B11373" s="1" t="str">
        <f t="shared" si="177"/>
        <v>pedro bay village council</v>
      </c>
      <c r="C11373" s="1" t="b">
        <f>IF(D11373&lt;&gt;"",IF(COUNTIF($D$2:D11372, D11373), INDEX($A$2:$D$100000, MATCH(D11373, $D$2:D11372,0),1), FALSE), FALSE)</f>
        <v>0</v>
      </c>
      <c r="F11373" s="1" t="b">
        <f>IF(G11373&lt;&gt;"", IF(COUNTIF($G$2:G11372, G11373), INDEX($A$2:$G$100000, MATCH(G11373, $G$2:G11372,0),1), FALSE), FALSE)</f>
        <v>0</v>
      </c>
      <c r="G11373" s="1">
        <v>14633</v>
      </c>
      <c r="H11373" s="1" t="s">
        <v>11109</v>
      </c>
    </row>
    <row r="11374" spans="1:8" x14ac:dyDescent="0.2">
      <c r="A11374" s="1">
        <v>11444</v>
      </c>
      <c r="B11374" s="1" t="str">
        <f t="shared" si="177"/>
        <v>pedricktown cogeneration lp</v>
      </c>
      <c r="C11374" s="1" t="b">
        <f>IF(D11374&lt;&gt;"",IF(COUNTIF($D$2:D11373, D11374), INDEX($A$2:$D$100000, MATCH(D11374, $D$2:D11373,0),1), FALSE), FALSE)</f>
        <v>0</v>
      </c>
      <c r="F11374" s="1" t="b">
        <f>IF(G11374&lt;&gt;"", IF(COUNTIF($G$2:G11373, G11374), INDEX($A$2:$G$100000, MATCH(G11374, $G$2:G11373,0),1), FALSE), FALSE)</f>
        <v>0</v>
      </c>
      <c r="G11374" s="1">
        <v>14634</v>
      </c>
      <c r="H11374" s="1" t="s">
        <v>11110</v>
      </c>
    </row>
    <row r="11375" spans="1:8" x14ac:dyDescent="0.2">
      <c r="A11375" s="1">
        <v>11445</v>
      </c>
      <c r="B11375" s="1" t="str">
        <f t="shared" si="177"/>
        <v>pacific hydropower co</v>
      </c>
      <c r="C11375" s="1" t="b">
        <f>IF(D11375&lt;&gt;"",IF(COUNTIF($D$2:D11374, D11375), INDEX($A$2:$D$100000, MATCH(D11375, $D$2:D11374,0),1), FALSE), FALSE)</f>
        <v>0</v>
      </c>
      <c r="F11375" s="1" t="b">
        <f>IF(G11375&lt;&gt;"", IF(COUNTIF($G$2:G11374, G11375), INDEX($A$2:$G$100000, MATCH(G11375, $G$2:G11374,0),1), FALSE), FALSE)</f>
        <v>0</v>
      </c>
      <c r="G11375" s="1">
        <v>14641</v>
      </c>
      <c r="H11375" s="1" t="s">
        <v>11111</v>
      </c>
    </row>
    <row r="11376" spans="1:8" x14ac:dyDescent="0.2">
      <c r="A11376" s="1">
        <v>11446</v>
      </c>
      <c r="B11376" s="1" t="str">
        <f t="shared" si="177"/>
        <v>pemberton borough of</v>
      </c>
      <c r="C11376" s="1" t="b">
        <f>IF(D11376&lt;&gt;"",IF(COUNTIF($D$2:D11375, D11376), INDEX($A$2:$D$100000, MATCH(D11376, $D$2:D11375,0),1), FALSE), FALSE)</f>
        <v>0</v>
      </c>
      <c r="F11376" s="1" t="b">
        <f>IF(G11376&lt;&gt;"", IF(COUNTIF($G$2:G11375, G11376), INDEX($A$2:$G$100000, MATCH(G11376, $G$2:G11375,0),1), FALSE), FALSE)</f>
        <v>0</v>
      </c>
      <c r="G11376" s="1">
        <v>14648</v>
      </c>
      <c r="H11376" s="1" t="s">
        <v>11112</v>
      </c>
    </row>
    <row r="11377" spans="1:8" x14ac:dyDescent="0.2">
      <c r="A11377" s="1">
        <v>11447</v>
      </c>
      <c r="B11377" s="1" t="str">
        <f t="shared" si="177"/>
        <v>planters electric member corp</v>
      </c>
      <c r="C11377" s="1" t="b">
        <f>IF(D11377&lt;&gt;"",IF(COUNTIF($D$2:D11376, D11377), INDEX($A$2:$D$100000, MATCH(D11377, $D$2:D11376,0),1), FALSE), FALSE)</f>
        <v>0</v>
      </c>
      <c r="F11377" s="1" t="b">
        <f>IF(G11377&lt;&gt;"", IF(COUNTIF($G$2:G11376, G11377), INDEX($A$2:$G$100000, MATCH(G11377, $G$2:G11376,0),1), FALSE), FALSE)</f>
        <v>0</v>
      </c>
      <c r="G11377" s="1">
        <v>14649</v>
      </c>
      <c r="H11377" s="1" t="s">
        <v>11113</v>
      </c>
    </row>
    <row r="11378" spans="1:8" x14ac:dyDescent="0.2">
      <c r="A11378" s="1">
        <v>11448</v>
      </c>
      <c r="B11378" s="1" t="str">
        <f t="shared" si="177"/>
        <v>pemberville village of</v>
      </c>
      <c r="C11378" s="1" t="b">
        <f>IF(D11378&lt;&gt;"",IF(COUNTIF($D$2:D11377, D11378), INDEX($A$2:$D$100000, MATCH(D11378, $D$2:D11377,0),1), FALSE), FALSE)</f>
        <v>0</v>
      </c>
      <c r="F11378" s="1" t="b">
        <f>IF(G11378&lt;&gt;"", IF(COUNTIF($G$2:G11377, G11378), INDEX($A$2:$G$100000, MATCH(G11378, $G$2:G11377,0),1), FALSE), FALSE)</f>
        <v>0</v>
      </c>
      <c r="G11378" s="1">
        <v>14650</v>
      </c>
      <c r="H11378" s="1" t="s">
        <v>11114</v>
      </c>
    </row>
    <row r="11379" spans="1:8" x14ac:dyDescent="0.2">
      <c r="A11379" s="1">
        <v>11449</v>
      </c>
      <c r="B11379" s="1" t="str">
        <f t="shared" si="177"/>
        <v>pendleton town of</v>
      </c>
      <c r="C11379" s="1" t="b">
        <f>IF(D11379&lt;&gt;"",IF(COUNTIF($D$2:D11378, D11379), INDEX($A$2:$D$100000, MATCH(D11379, $D$2:D11378,0),1), FALSE), FALSE)</f>
        <v>0</v>
      </c>
      <c r="F11379" s="1" t="b">
        <f>IF(G11379&lt;&gt;"", IF(COUNTIF($G$2:G11378, G11379), INDEX($A$2:$G$100000, MATCH(G11379, $G$2:G11378,0),1), FALSE), FALSE)</f>
        <v>0</v>
      </c>
      <c r="G11379" s="1">
        <v>14659</v>
      </c>
      <c r="H11379" s="1" t="s">
        <v>11115</v>
      </c>
    </row>
    <row r="11380" spans="1:8" x14ac:dyDescent="0.2">
      <c r="A11380" s="1">
        <v>11450</v>
      </c>
      <c r="B11380" s="1" t="str">
        <f t="shared" si="177"/>
        <v>peninsula light co</v>
      </c>
      <c r="C11380" s="1" t="b">
        <f>IF(D11380&lt;&gt;"",IF(COUNTIF($D$2:D11379, D11380), INDEX($A$2:$D$100000, MATCH(D11380, $D$2:D11379,0),1), FALSE), FALSE)</f>
        <v>0</v>
      </c>
      <c r="F11380" s="1" t="b">
        <f>IF(G11380&lt;&gt;"", IF(COUNTIF($G$2:G11379, G11380), INDEX($A$2:$G$100000, MATCH(G11380, $G$2:G11379,0),1), FALSE), FALSE)</f>
        <v>0</v>
      </c>
      <c r="G11380" s="1">
        <v>14668</v>
      </c>
      <c r="H11380" s="1" t="s">
        <v>11116</v>
      </c>
    </row>
    <row r="11381" spans="1:8" x14ac:dyDescent="0.2">
      <c r="A11381" s="1">
        <v>11451</v>
      </c>
      <c r="B11381" s="1" t="str">
        <f t="shared" si="177"/>
        <v>penn power energy inc</v>
      </c>
      <c r="C11381" s="1" t="b">
        <f>IF(D11381&lt;&gt;"",IF(COUNTIF($D$2:D11380, D11381), INDEX($A$2:$D$100000, MATCH(D11381, $D$2:D11380,0),1), FALSE), FALSE)</f>
        <v>0</v>
      </c>
      <c r="F11381" s="1" t="b">
        <f>IF(G11381&lt;&gt;"", IF(COUNTIF($G$2:G11380, G11381), INDEX($A$2:$G$100000, MATCH(G11381, $G$2:G11380,0),1), FALSE), FALSE)</f>
        <v>0</v>
      </c>
      <c r="G11381" s="1">
        <v>14677</v>
      </c>
      <c r="H11381" s="1" t="s">
        <v>11117</v>
      </c>
    </row>
    <row r="11382" spans="1:8" x14ac:dyDescent="0.2">
      <c r="A11382" s="1">
        <v>11452</v>
      </c>
      <c r="B11382" s="1" t="str">
        <f t="shared" si="177"/>
        <v>penn yan village of</v>
      </c>
      <c r="C11382" s="1" t="b">
        <f>IF(D11382&lt;&gt;"",IF(COUNTIF($D$2:D11381, D11382), INDEX($A$2:$D$100000, MATCH(D11382, $D$2:D11381,0),1), FALSE), FALSE)</f>
        <v>0</v>
      </c>
      <c r="F11382" s="1" t="b">
        <f>IF(G11382&lt;&gt;"", IF(COUNTIF($G$2:G11381, G11382), INDEX($A$2:$G$100000, MATCH(G11382, $G$2:G11381,0),1), FALSE), FALSE)</f>
        <v>0</v>
      </c>
      <c r="G11382" s="1">
        <v>14700</v>
      </c>
      <c r="H11382" s="1" t="s">
        <v>11118</v>
      </c>
    </row>
    <row r="11383" spans="1:8" x14ac:dyDescent="0.2">
      <c r="A11383" s="1">
        <v>11453</v>
      </c>
      <c r="B11383" s="1" t="str">
        <f t="shared" si="177"/>
        <v>pemiscot-dunklin elec coop inc</v>
      </c>
      <c r="C11383" s="1" t="b">
        <f>IF(D11383&lt;&gt;"",IF(COUNTIF($D$2:D11382, D11383), INDEX($A$2:$D$100000, MATCH(D11383, $D$2:D11382,0),1), FALSE), FALSE)</f>
        <v>0</v>
      </c>
      <c r="F11383" s="1" t="b">
        <f>IF(G11383&lt;&gt;"", IF(COUNTIF($G$2:G11382, G11383), INDEX($A$2:$G$100000, MATCH(G11383, $G$2:G11382,0),1), FALSE), FALSE)</f>
        <v>0</v>
      </c>
      <c r="G11383" s="1">
        <v>14712</v>
      </c>
      <c r="H11383" s="1" t="s">
        <v>11119</v>
      </c>
    </row>
    <row r="11384" spans="1:8" x14ac:dyDescent="0.2">
      <c r="A11384" s="1">
        <v>11454</v>
      </c>
      <c r="B11384" s="1" t="str">
        <f t="shared" si="177"/>
        <v>pp&amp;l inc</v>
      </c>
      <c r="C11384" s="1" t="b">
        <f>IF(D11384&lt;&gt;"",IF(COUNTIF($D$2:D11383, D11384), INDEX($A$2:$D$100000, MATCH(D11384, $D$2:D11383,0),1), FALSE), FALSE)</f>
        <v>0</v>
      </c>
      <c r="F11384" s="1" t="b">
        <f>IF(G11384&lt;&gt;"", IF(COUNTIF($G$2:G11383, G11384), INDEX($A$2:$G$100000, MATCH(G11384, $G$2:G11383,0),1), FALSE), FALSE)</f>
        <v>0</v>
      </c>
      <c r="G11384" s="1">
        <v>14715</v>
      </c>
      <c r="H11384" s="1" t="s">
        <v>11120</v>
      </c>
    </row>
    <row r="11385" spans="1:8" x14ac:dyDescent="0.2">
      <c r="A11385" s="1">
        <v>11455</v>
      </c>
      <c r="B11385" s="1" t="str">
        <f t="shared" si="177"/>
        <v>pee dee electric member corp</v>
      </c>
      <c r="C11385" s="1" t="b">
        <f>IF(D11385&lt;&gt;"",IF(COUNTIF($D$2:D11384, D11385), INDEX($A$2:$D$100000, MATCH(D11385, $D$2:D11384,0),1), FALSE), FALSE)</f>
        <v>0</v>
      </c>
      <c r="F11385" s="1" t="b">
        <f>IF(G11385&lt;&gt;"", IF(COUNTIF($G$2:G11384, G11385), INDEX($A$2:$G$100000, MATCH(G11385, $G$2:G11384,0),1), FALSE), FALSE)</f>
        <v>0</v>
      </c>
      <c r="G11385" s="1">
        <v>14717</v>
      </c>
      <c r="H11385" s="1" t="s">
        <v>11121</v>
      </c>
    </row>
    <row r="11386" spans="1:8" x14ac:dyDescent="0.2">
      <c r="A11386" s="1">
        <v>11456</v>
      </c>
      <c r="B11386" s="1" t="str">
        <f t="shared" si="177"/>
        <v>pennsylvania state university</v>
      </c>
      <c r="C11386" s="1" t="b">
        <f>IF(D11386&lt;&gt;"",IF(COUNTIF($D$2:D11385, D11386), INDEX($A$2:$D$100000, MATCH(D11386, $D$2:D11385,0),1), FALSE), FALSE)</f>
        <v>0</v>
      </c>
      <c r="F11386" s="1" t="b">
        <f>IF(G11386&lt;&gt;"", IF(COUNTIF($G$2:G11385, G11386), INDEX($A$2:$G$100000, MATCH(G11386, $G$2:G11385,0),1), FALSE), FALSE)</f>
        <v>0</v>
      </c>
      <c r="G11386" s="1">
        <v>14719</v>
      </c>
      <c r="H11386" s="1" t="s">
        <v>11122</v>
      </c>
    </row>
    <row r="11387" spans="1:8" x14ac:dyDescent="0.2">
      <c r="A11387" s="1">
        <v>11457</v>
      </c>
      <c r="B11387" s="1" t="str">
        <f t="shared" si="177"/>
        <v>pennyrile rural elec coop corp</v>
      </c>
      <c r="C11387" s="1" t="b">
        <f>IF(D11387&lt;&gt;"",IF(COUNTIF($D$2:D11386, D11387), INDEX($A$2:$D$100000, MATCH(D11387, $D$2:D11386,0),1), FALSE), FALSE)</f>
        <v>0</v>
      </c>
      <c r="F11387" s="1" t="b">
        <f>IF(G11387&lt;&gt;"", IF(COUNTIF($G$2:G11386, G11387), INDEX($A$2:$G$100000, MATCH(G11387, $G$2:G11386,0),1), FALSE), FALSE)</f>
        <v>0</v>
      </c>
      <c r="G11387" s="1">
        <v>14724</v>
      </c>
      <c r="H11387" s="1" t="s">
        <v>11123</v>
      </c>
    </row>
    <row r="11388" spans="1:8" x14ac:dyDescent="0.2">
      <c r="A11388" s="1">
        <v>11458</v>
      </c>
      <c r="B11388" s="1" t="str">
        <f t="shared" si="177"/>
        <v>penobscot energy recovery co</v>
      </c>
      <c r="C11388" s="1" t="b">
        <f>IF(D11388&lt;&gt;"",IF(COUNTIF($D$2:D11387, D11388), INDEX($A$2:$D$100000, MATCH(D11388, $D$2:D11387,0),1), FALSE), FALSE)</f>
        <v>0</v>
      </c>
      <c r="F11388" s="1" t="b">
        <f>IF(G11388&lt;&gt;"", IF(COUNTIF($G$2:G11387, G11388), INDEX($A$2:$G$100000, MATCH(G11388, $G$2:G11387,0),1), FALSE), FALSE)</f>
        <v>0</v>
      </c>
      <c r="G11388" s="1">
        <v>14728</v>
      </c>
      <c r="H11388" s="1" t="s">
        <v>11124</v>
      </c>
    </row>
    <row r="11389" spans="1:8" x14ac:dyDescent="0.2">
      <c r="A11389" s="1">
        <v>11459</v>
      </c>
      <c r="B11389" s="1" t="str">
        <f t="shared" si="177"/>
        <v>pennsylvania windfarms inc</v>
      </c>
      <c r="C11389" s="1" t="b">
        <f>IF(D11389&lt;&gt;"",IF(COUNTIF($D$2:D11388, D11389), INDEX($A$2:$D$100000, MATCH(D11389, $D$2:D11388,0),1), FALSE), FALSE)</f>
        <v>0</v>
      </c>
      <c r="F11389" s="1" t="b">
        <f>IF(G11389&lt;&gt;"", IF(COUNTIF($G$2:G11388, G11389), INDEX($A$2:$G$100000, MATCH(G11389, $G$2:G11388,0),1), FALSE), FALSE)</f>
        <v>0</v>
      </c>
      <c r="G11389" s="1">
        <v>14729</v>
      </c>
      <c r="H11389" s="1" t="s">
        <v>11125</v>
      </c>
    </row>
    <row r="11390" spans="1:8" x14ac:dyDescent="0.2">
      <c r="A11390" s="1">
        <v>11460</v>
      </c>
      <c r="B11390" s="1" t="str">
        <f t="shared" si="177"/>
        <v>pud no 1 of asotin county</v>
      </c>
      <c r="C11390" s="1" t="b">
        <f>IF(D11390&lt;&gt;"",IF(COUNTIF($D$2:D11389, D11390), INDEX($A$2:$D$100000, MATCH(D11390, $D$2:D11389,0),1), FALSE), FALSE)</f>
        <v>0</v>
      </c>
      <c r="F11390" s="1" t="b">
        <f>IF(G11390&lt;&gt;"", IF(COUNTIF($G$2:G11389, G11390), INDEX($A$2:$G$100000, MATCH(G11390, $G$2:G11389,0),1), FALSE), FALSE)</f>
        <v>0</v>
      </c>
      <c r="G11390" s="1">
        <v>14771</v>
      </c>
      <c r="H11390" s="1" t="s">
        <v>11126</v>
      </c>
    </row>
    <row r="11391" spans="1:8" x14ac:dyDescent="0.2">
      <c r="A11391" s="1">
        <v>11461</v>
      </c>
      <c r="B11391" s="1" t="str">
        <f t="shared" si="177"/>
        <v>peoples electric coop inc</v>
      </c>
      <c r="C11391" s="1" t="b">
        <f>IF(D11391&lt;&gt;"",IF(COUNTIF($D$2:D11390, D11391), INDEX($A$2:$D$100000, MATCH(D11391, $D$2:D11390,0),1), FALSE), FALSE)</f>
        <v>0</v>
      </c>
      <c r="F11391" s="1" t="b">
        <f>IF(G11391&lt;&gt;"", IF(COUNTIF($G$2:G11390, G11391), INDEX($A$2:$G$100000, MATCH(G11391, $G$2:G11390,0),1), FALSE), FALSE)</f>
        <v>0</v>
      </c>
      <c r="G11391" s="1">
        <v>14775</v>
      </c>
      <c r="H11391" s="1" t="s">
        <v>11127</v>
      </c>
    </row>
    <row r="11392" spans="1:8" x14ac:dyDescent="0.2">
      <c r="A11392" s="1">
        <v>11462</v>
      </c>
      <c r="B11392" s="1" t="str">
        <f t="shared" si="177"/>
        <v>people's electric corp</v>
      </c>
      <c r="C11392" s="1" t="b">
        <f>IF(D11392&lt;&gt;"",IF(COUNTIF($D$2:D11391, D11392), INDEX($A$2:$D$100000, MATCH(D11392, $D$2:D11391,0),1), FALSE), FALSE)</f>
        <v>0</v>
      </c>
      <c r="F11392" s="1" t="b">
        <f>IF(G11392&lt;&gt;"", IF(COUNTIF($G$2:G11391, G11392), INDEX($A$2:$G$100000, MATCH(G11392, $G$2:G11391,0),1), FALSE), FALSE)</f>
        <v>0</v>
      </c>
      <c r="G11392" s="1">
        <v>14788</v>
      </c>
      <c r="H11392" s="1" t="s">
        <v>11128</v>
      </c>
    </row>
    <row r="11393" spans="1:8" x14ac:dyDescent="0.2">
      <c r="A11393" s="1">
        <v>11463</v>
      </c>
      <c r="B11393" s="1" t="str">
        <f t="shared" si="177"/>
        <v>perkasie borough of</v>
      </c>
      <c r="C11393" s="1" t="b">
        <f>IF(D11393&lt;&gt;"",IF(COUNTIF($D$2:D11392, D11393), INDEX($A$2:$D$100000, MATCH(D11393, $D$2:D11392,0),1), FALSE), FALSE)</f>
        <v>0</v>
      </c>
      <c r="F11393" s="1" t="b">
        <f>IF(G11393&lt;&gt;"", IF(COUNTIF($G$2:G11392, G11393), INDEX($A$2:$G$100000, MATCH(G11393, $G$2:G11392,0),1), FALSE), FALSE)</f>
        <v>0</v>
      </c>
      <c r="G11393" s="1">
        <v>14792</v>
      </c>
      <c r="H11393" s="1" t="s">
        <v>11129</v>
      </c>
    </row>
    <row r="11394" spans="1:8" x14ac:dyDescent="0.2">
      <c r="A11394" s="1">
        <v>11464</v>
      </c>
      <c r="B11394" s="1" t="str">
        <f t="shared" ref="B11394:B11457" si="178">IF(H11394="",E11394,H11394)</f>
        <v>perry city of</v>
      </c>
      <c r="C11394" s="1" t="b">
        <f>IF(D11394&lt;&gt;"",IF(COUNTIF($D$2:D11393, D11394), INDEX($A$2:$D$100000, MATCH(D11394, $D$2:D11393,0),1), FALSE), FALSE)</f>
        <v>0</v>
      </c>
      <c r="F11394" s="1" t="b">
        <f>IF(G11394&lt;&gt;"", IF(COUNTIF($G$2:G11393, G11394), INDEX($A$2:$G$100000, MATCH(G11394, $G$2:G11393,0),1), FALSE), FALSE)</f>
        <v>0</v>
      </c>
      <c r="G11394" s="1">
        <v>14806</v>
      </c>
      <c r="H11394" s="1" t="s">
        <v>11130</v>
      </c>
    </row>
    <row r="11395" spans="1:8" x14ac:dyDescent="0.2">
      <c r="A11395" s="1">
        <v>11465</v>
      </c>
      <c r="B11395" s="1" t="str">
        <f t="shared" si="178"/>
        <v>perry city of</v>
      </c>
      <c r="C11395" s="1" t="b">
        <f>IF(D11395&lt;&gt;"",IF(COUNTIF($D$2:D11394, D11395), INDEX($A$2:$D$100000, MATCH(D11395, $D$2:D11394,0),1), FALSE), FALSE)</f>
        <v>0</v>
      </c>
      <c r="F11395" s="1" t="b">
        <f>IF(G11395&lt;&gt;"", IF(COUNTIF($G$2:G11394, G11395), INDEX($A$2:$G$100000, MATCH(G11395, $G$2:G11394,0),1), FALSE), FALSE)</f>
        <v>0</v>
      </c>
      <c r="G11395" s="1">
        <v>14829</v>
      </c>
      <c r="H11395" s="1" t="s">
        <v>11130</v>
      </c>
    </row>
    <row r="11396" spans="1:8" x14ac:dyDescent="0.2">
      <c r="A11396" s="1">
        <v>11466</v>
      </c>
      <c r="B11396" s="1" t="str">
        <f t="shared" si="178"/>
        <v>perryville village of</v>
      </c>
      <c r="C11396" s="1" t="b">
        <f>IF(D11396&lt;&gt;"",IF(COUNTIF($D$2:D11395, D11396), INDEX($A$2:$D$100000, MATCH(D11396, $D$2:D11395,0),1), FALSE), FALSE)</f>
        <v>0</v>
      </c>
      <c r="F11396" s="1" t="b">
        <f>IF(G11396&lt;&gt;"", IF(COUNTIF($G$2:G11395, G11396), INDEX($A$2:$G$100000, MATCH(G11396, $G$2:G11395,0),1), FALSE), FALSE)</f>
        <v>0</v>
      </c>
      <c r="G11396" s="1">
        <v>14832</v>
      </c>
      <c r="H11396" s="1" t="s">
        <v>11131</v>
      </c>
    </row>
    <row r="11397" spans="1:8" x14ac:dyDescent="0.2">
      <c r="A11397" s="1">
        <v>11467</v>
      </c>
      <c r="B11397" s="1" t="str">
        <f t="shared" si="178"/>
        <v>peterson city of</v>
      </c>
      <c r="C11397" s="1" t="b">
        <f>IF(D11397&lt;&gt;"",IF(COUNTIF($D$2:D11396, D11397), INDEX($A$2:$D$100000, MATCH(D11397, $D$2:D11396,0),1), FALSE), FALSE)</f>
        <v>0</v>
      </c>
      <c r="F11397" s="1" t="b">
        <f>IF(G11397&lt;&gt;"", IF(COUNTIF($G$2:G11396, G11397), INDEX($A$2:$G$100000, MATCH(G11397, $G$2:G11396,0),1), FALSE), FALSE)</f>
        <v>0</v>
      </c>
      <c r="G11397" s="1">
        <v>14841</v>
      </c>
      <c r="H11397" s="1" t="s">
        <v>11132</v>
      </c>
    </row>
    <row r="11398" spans="1:8" x14ac:dyDescent="0.2">
      <c r="A11398" s="1">
        <v>11468</v>
      </c>
      <c r="B11398" s="1" t="str">
        <f t="shared" si="178"/>
        <v>pitt &amp; greene elec member corp</v>
      </c>
      <c r="C11398" s="1" t="b">
        <f>IF(D11398&lt;&gt;"",IF(COUNTIF($D$2:D11397, D11398), INDEX($A$2:$D$100000, MATCH(D11398, $D$2:D11397,0),1), FALSE), FALSE)</f>
        <v>0</v>
      </c>
      <c r="F11398" s="1" t="b">
        <f>IF(G11398&lt;&gt;"", IF(COUNTIF($G$2:G11397, G11398), INDEX($A$2:$G$100000, MATCH(G11398, $G$2:G11397,0),1), FALSE), FALSE)</f>
        <v>0</v>
      </c>
      <c r="G11398" s="1">
        <v>14857</v>
      </c>
      <c r="H11398" s="1" t="s">
        <v>11133</v>
      </c>
    </row>
    <row r="11399" spans="1:8" x14ac:dyDescent="0.2">
      <c r="A11399" s="1">
        <v>11469</v>
      </c>
      <c r="B11399" s="1" t="str">
        <f t="shared" si="178"/>
        <v>petit jean electric coop corp</v>
      </c>
      <c r="C11399" s="1" t="b">
        <f>IF(D11399&lt;&gt;"",IF(COUNTIF($D$2:D11398, D11399), INDEX($A$2:$D$100000, MATCH(D11399, $D$2:D11398,0),1), FALSE), FALSE)</f>
        <v>0</v>
      </c>
      <c r="F11399" s="1" t="b">
        <f>IF(G11399&lt;&gt;"", IF(COUNTIF($G$2:G11398, G11399), INDEX($A$2:$G$100000, MATCH(G11399, $G$2:G11398,0),1), FALSE), FALSE)</f>
        <v>0</v>
      </c>
      <c r="G11399" s="1">
        <v>14864</v>
      </c>
      <c r="H11399" s="1" t="s">
        <v>11134</v>
      </c>
    </row>
    <row r="11400" spans="1:8" x14ac:dyDescent="0.2">
      <c r="A11400" s="1">
        <v>11470</v>
      </c>
      <c r="B11400" s="1" t="str">
        <f t="shared" si="178"/>
        <v>petoskey city of</v>
      </c>
      <c r="C11400" s="1" t="b">
        <f>IF(D11400&lt;&gt;"",IF(COUNTIF($D$2:D11399, D11400), INDEX($A$2:$D$100000, MATCH(D11400, $D$2:D11399,0),1), FALSE), FALSE)</f>
        <v>0</v>
      </c>
      <c r="F11400" s="1" t="b">
        <f>IF(G11400&lt;&gt;"", IF(COUNTIF($G$2:G11399, G11400), INDEX($A$2:$G$100000, MATCH(G11400, $G$2:G11399,0),1), FALSE), FALSE)</f>
        <v>0</v>
      </c>
      <c r="G11400" s="1">
        <v>14867</v>
      </c>
      <c r="H11400" s="1" t="s">
        <v>11135</v>
      </c>
    </row>
    <row r="11401" spans="1:8" x14ac:dyDescent="0.2">
      <c r="A11401" s="1">
        <v>11471</v>
      </c>
      <c r="B11401" s="1" t="str">
        <f t="shared" si="178"/>
        <v>pdi operations inc</v>
      </c>
      <c r="C11401" s="1" t="b">
        <f>IF(D11401&lt;&gt;"",IF(COUNTIF($D$2:D11400, D11401), INDEX($A$2:$D$100000, MATCH(D11401, $D$2:D11400,0),1), FALSE), FALSE)</f>
        <v>0</v>
      </c>
      <c r="F11401" s="1" t="b">
        <f>IF(G11401&lt;&gt;"", IF(COUNTIF($G$2:G11400, G11401), INDEX($A$2:$G$100000, MATCH(G11401, $G$2:G11400,0),1), FALSE), FALSE)</f>
        <v>0</v>
      </c>
      <c r="G11401" s="1">
        <v>14895</v>
      </c>
      <c r="H11401" s="1" t="s">
        <v>11136</v>
      </c>
    </row>
    <row r="11402" spans="1:8" x14ac:dyDescent="0.2">
      <c r="A11402" s="1">
        <v>11472</v>
      </c>
      <c r="B11402" s="1" t="str">
        <f t="shared" si="178"/>
        <v>pg energy services inc</v>
      </c>
      <c r="C11402" s="1" t="b">
        <f>IF(D11402&lt;&gt;"",IF(COUNTIF($D$2:D11401, D11402), INDEX($A$2:$D$100000, MATCH(D11402, $D$2:D11401,0),1), FALSE), FALSE)</f>
        <v>0</v>
      </c>
      <c r="F11402" s="1" t="b">
        <f>IF(G11402&lt;&gt;"", IF(COUNTIF($G$2:G11401, G11402), INDEX($A$2:$G$100000, MATCH(G11402, $G$2:G11401,0),1), FALSE), FALSE)</f>
        <v>0</v>
      </c>
      <c r="G11402" s="1">
        <v>14937</v>
      </c>
      <c r="H11402" s="1" t="s">
        <v>11137</v>
      </c>
    </row>
    <row r="11403" spans="1:8" x14ac:dyDescent="0.2">
      <c r="A11403" s="1">
        <v>11473</v>
      </c>
      <c r="B11403" s="1" t="str">
        <f t="shared" si="178"/>
        <v>peco energy co</v>
      </c>
      <c r="C11403" s="1" t="b">
        <f>IF(D11403&lt;&gt;"",IF(COUNTIF($D$2:D11402, D11403), INDEX($A$2:$D$100000, MATCH(D11403, $D$2:D11402,0),1), FALSE), FALSE)</f>
        <v>0</v>
      </c>
      <c r="F11403" s="1" t="b">
        <f>IF(G11403&lt;&gt;"", IF(COUNTIF($G$2:G11402, G11403), INDEX($A$2:$G$100000, MATCH(G11403, $G$2:G11402,0),1), FALSE), FALSE)</f>
        <v>0</v>
      </c>
      <c r="G11403" s="1">
        <v>14940</v>
      </c>
      <c r="H11403" s="1" t="s">
        <v>11138</v>
      </c>
    </row>
    <row r="11404" spans="1:8" x14ac:dyDescent="0.2">
      <c r="A11404" s="1">
        <v>11474</v>
      </c>
      <c r="B11404" s="1" t="str">
        <f t="shared" si="178"/>
        <v>philadelphia village of</v>
      </c>
      <c r="C11404" s="1" t="b">
        <f>IF(D11404&lt;&gt;"",IF(COUNTIF($D$2:D11403, D11404), INDEX($A$2:$D$100000, MATCH(D11404, $D$2:D11403,0),1), FALSE), FALSE)</f>
        <v>0</v>
      </c>
      <c r="F11404" s="1" t="b">
        <f>IF(G11404&lt;&gt;"", IF(COUNTIF($G$2:G11403, G11404), INDEX($A$2:$G$100000, MATCH(G11404, $G$2:G11403,0),1), FALSE), FALSE)</f>
        <v>0</v>
      </c>
      <c r="G11404" s="1">
        <v>14945</v>
      </c>
      <c r="H11404" s="1" t="s">
        <v>11139</v>
      </c>
    </row>
    <row r="11405" spans="1:8" x14ac:dyDescent="0.2">
      <c r="A11405" s="1">
        <v>11475</v>
      </c>
      <c r="B11405" s="1" t="str">
        <f t="shared" si="178"/>
        <v>philadelphia city of</v>
      </c>
      <c r="C11405" s="1" t="b">
        <f>IF(D11405&lt;&gt;"",IF(COUNTIF($D$2:D11404, D11405), INDEX($A$2:$D$100000, MATCH(D11405, $D$2:D11404,0),1), FALSE), FALSE)</f>
        <v>0</v>
      </c>
      <c r="F11405" s="1" t="b">
        <f>IF(G11405&lt;&gt;"", IF(COUNTIF($G$2:G11404, G11405), INDEX($A$2:$G$100000, MATCH(G11405, $G$2:G11404,0),1), FALSE), FALSE)</f>
        <v>0</v>
      </c>
      <c r="G11405" s="1">
        <v>14947</v>
      </c>
      <c r="H11405" s="1" t="s">
        <v>11140</v>
      </c>
    </row>
    <row r="11406" spans="1:8" x14ac:dyDescent="0.2">
      <c r="A11406" s="1">
        <v>11476</v>
      </c>
      <c r="B11406" s="1" t="str">
        <f t="shared" si="178"/>
        <v>phibro power llc</v>
      </c>
      <c r="C11406" s="1" t="b">
        <f>IF(D11406&lt;&gt;"",IF(COUNTIF($D$2:D11405, D11406), INDEX($A$2:$D$100000, MATCH(D11406, $D$2:D11405,0),1), FALSE), FALSE)</f>
        <v>0</v>
      </c>
      <c r="F11406" s="1" t="b">
        <f>IF(G11406&lt;&gt;"", IF(COUNTIF($G$2:G11405, G11406), INDEX($A$2:$G$100000, MATCH(G11406, $G$2:G11405,0),1), FALSE), FALSE)</f>
        <v>0</v>
      </c>
      <c r="G11406" s="1">
        <v>14953</v>
      </c>
      <c r="H11406" s="1" t="s">
        <v>11141</v>
      </c>
    </row>
    <row r="11407" spans="1:8" x14ac:dyDescent="0.2">
      <c r="A11407" s="1">
        <v>11477</v>
      </c>
      <c r="B11407" s="1" t="str">
        <f t="shared" si="178"/>
        <v>philippi city of</v>
      </c>
      <c r="C11407" s="1" t="b">
        <f>IF(D11407&lt;&gt;"",IF(COUNTIF($D$2:D11406, D11407), INDEX($A$2:$D$100000, MATCH(D11407, $D$2:D11406,0),1), FALSE), FALSE)</f>
        <v>0</v>
      </c>
      <c r="F11407" s="1" t="b">
        <f>IF(G11407&lt;&gt;"", IF(COUNTIF($G$2:G11406, G11407), INDEX($A$2:$G$100000, MATCH(G11407, $G$2:G11406,0),1), FALSE), FALSE)</f>
        <v>0</v>
      </c>
      <c r="G11407" s="1">
        <v>14954</v>
      </c>
      <c r="H11407" s="1" t="s">
        <v>11142</v>
      </c>
    </row>
    <row r="11408" spans="1:8" x14ac:dyDescent="0.2">
      <c r="A11408" s="1">
        <v>11478</v>
      </c>
      <c r="B11408" s="1" t="str">
        <f t="shared" si="178"/>
        <v>phibro inc</v>
      </c>
      <c r="C11408" s="1" t="b">
        <f>IF(D11408&lt;&gt;"",IF(COUNTIF($D$2:D11407, D11408), INDEX($A$2:$D$100000, MATCH(D11408, $D$2:D11407,0),1), FALSE), FALSE)</f>
        <v>0</v>
      </c>
      <c r="F11408" s="1" t="b">
        <f>IF(G11408&lt;&gt;"", IF(COUNTIF($G$2:G11407, G11408), INDEX($A$2:$G$100000, MATCH(G11408, $G$2:G11407,0),1), FALSE), FALSE)</f>
        <v>0</v>
      </c>
      <c r="G11408" s="1">
        <v>14994</v>
      </c>
      <c r="H11408" s="1" t="s">
        <v>11143</v>
      </c>
    </row>
    <row r="11409" spans="1:8" x14ac:dyDescent="0.2">
      <c r="A11409" s="1">
        <v>11479</v>
      </c>
      <c r="B11409" s="1" t="str">
        <f t="shared" si="178"/>
        <v>pickwick electric coop</v>
      </c>
      <c r="C11409" s="1" t="b">
        <f>IF(D11409&lt;&gt;"",IF(COUNTIF($D$2:D11408, D11409), INDEX($A$2:$D$100000, MATCH(D11409, $D$2:D11408,0),1), FALSE), FALSE)</f>
        <v>0</v>
      </c>
      <c r="F11409" s="1" t="b">
        <f>IF(G11409&lt;&gt;"", IF(COUNTIF($G$2:G11408, G11409), INDEX($A$2:$G$100000, MATCH(G11409, $G$2:G11408,0),1), FALSE), FALSE)</f>
        <v>0</v>
      </c>
      <c r="G11409" s="1">
        <v>15016</v>
      </c>
      <c r="H11409" s="1" t="s">
        <v>11144</v>
      </c>
    </row>
    <row r="11410" spans="1:8" x14ac:dyDescent="0.2">
      <c r="A11410" s="1">
        <v>11480</v>
      </c>
      <c r="B11410" s="1" t="str">
        <f t="shared" si="178"/>
        <v>piedmont city of</v>
      </c>
      <c r="C11410" s="1" t="b">
        <f>IF(D11410&lt;&gt;"",IF(COUNTIF($D$2:D11409, D11410), INDEX($A$2:$D$100000, MATCH(D11410, $D$2:D11409,0),1), FALSE), FALSE)</f>
        <v>0</v>
      </c>
      <c r="F11410" s="1" t="b">
        <f>IF(G11410&lt;&gt;"", IF(COUNTIF($G$2:G11409, G11410), INDEX($A$2:$G$100000, MATCH(G11410, $G$2:G11409,0),1), FALSE), FALSE)</f>
        <v>0</v>
      </c>
      <c r="G11410" s="1">
        <v>15022</v>
      </c>
      <c r="H11410" s="1" t="s">
        <v>11145</v>
      </c>
    </row>
    <row r="11411" spans="1:8" x14ac:dyDescent="0.2">
      <c r="A11411" s="1">
        <v>11481</v>
      </c>
      <c r="B11411" s="1" t="str">
        <f t="shared" si="178"/>
        <v>piedmont electric member corp</v>
      </c>
      <c r="C11411" s="1" t="b">
        <f>IF(D11411&lt;&gt;"",IF(COUNTIF($D$2:D11410, D11411), INDEX($A$2:$D$100000, MATCH(D11411, $D$2:D11410,0),1), FALSE), FALSE)</f>
        <v>0</v>
      </c>
      <c r="F11411" s="1" t="b">
        <f>IF(G11411&lt;&gt;"", IF(COUNTIF($G$2:G11410, G11411), INDEX($A$2:$G$100000, MATCH(G11411, $G$2:G11410,0),1), FALSE), FALSE)</f>
        <v>0</v>
      </c>
      <c r="G11411" s="1">
        <v>15023</v>
      </c>
      <c r="H11411" s="1" t="s">
        <v>11146</v>
      </c>
    </row>
    <row r="11412" spans="1:8" x14ac:dyDescent="0.2">
      <c r="A11412" s="1">
        <v>11482</v>
      </c>
      <c r="B11412" s="1" t="str">
        <f t="shared" si="178"/>
        <v>pinnacle west capital corp</v>
      </c>
      <c r="C11412" s="1" t="b">
        <f>IF(D11412&lt;&gt;"",IF(COUNTIF($D$2:D11411, D11412), INDEX($A$2:$D$100000, MATCH(D11412, $D$2:D11411,0),1), FALSE), FALSE)</f>
        <v>0</v>
      </c>
      <c r="F11412" s="1" t="b">
        <f>IF(G11412&lt;&gt;"", IF(COUNTIF($G$2:G11411, G11412), INDEX($A$2:$G$100000, MATCH(G11412, $G$2:G11411,0),1), FALSE), FALSE)</f>
        <v>0</v>
      </c>
      <c r="G11412" s="1">
        <v>15026</v>
      </c>
      <c r="H11412" s="1" t="s">
        <v>11147</v>
      </c>
    </row>
    <row r="11413" spans="1:8" x14ac:dyDescent="0.2">
      <c r="A11413" s="1">
        <v>11483</v>
      </c>
      <c r="B11413" s="1" t="str">
        <f t="shared" si="178"/>
        <v>piedmont municipal power agny</v>
      </c>
      <c r="C11413" s="1" t="b">
        <f>IF(D11413&lt;&gt;"",IF(COUNTIF($D$2:D11412, D11413), INDEX($A$2:$D$100000, MATCH(D11413, $D$2:D11412,0),1), FALSE), FALSE)</f>
        <v>0</v>
      </c>
      <c r="F11413" s="1" t="b">
        <f>IF(G11413&lt;&gt;"", IF(COUNTIF($G$2:G11412, G11413), INDEX($A$2:$G$100000, MATCH(G11413, $G$2:G11412,0),1), FALSE), FALSE)</f>
        <v>0</v>
      </c>
      <c r="G11413" s="1">
        <v>15028</v>
      </c>
      <c r="H11413" s="1" t="s">
        <v>11148</v>
      </c>
    </row>
    <row r="11414" spans="1:8" x14ac:dyDescent="0.2">
      <c r="A11414" s="1">
        <v>11484</v>
      </c>
      <c r="B11414" s="1" t="str">
        <f t="shared" si="178"/>
        <v>pierce-pepin electric coop</v>
      </c>
      <c r="C11414" s="1" t="b">
        <f>IF(D11414&lt;&gt;"",IF(COUNTIF($D$2:D11413, D11414), INDEX($A$2:$D$100000, MATCH(D11414, $D$2:D11413,0),1), FALSE), FALSE)</f>
        <v>0</v>
      </c>
      <c r="F11414" s="1" t="b">
        <f>IF(G11414&lt;&gt;"", IF(COUNTIF($G$2:G11413, G11414), INDEX($A$2:$G$100000, MATCH(G11414, $G$2:G11413,0),1), FALSE), FALSE)</f>
        <v>0</v>
      </c>
      <c r="G11414" s="1">
        <v>15034</v>
      </c>
      <c r="H11414" s="1" t="s">
        <v>11149</v>
      </c>
    </row>
    <row r="11415" spans="1:8" x14ac:dyDescent="0.2">
      <c r="A11415" s="1">
        <v>11485</v>
      </c>
      <c r="B11415" s="1" t="str">
        <f t="shared" si="178"/>
        <v>pierce city of</v>
      </c>
      <c r="C11415" s="1" t="b">
        <f>IF(D11415&lt;&gt;"",IF(COUNTIF($D$2:D11414, D11415), INDEX($A$2:$D$100000, MATCH(D11415, $D$2:D11414,0),1), FALSE), FALSE)</f>
        <v>0</v>
      </c>
      <c r="F11415" s="1" t="b">
        <f>IF(G11415&lt;&gt;"", IF(COUNTIF($G$2:G11414, G11415), INDEX($A$2:$G$100000, MATCH(G11415, $G$2:G11414,0),1), FALSE), FALSE)</f>
        <v>0</v>
      </c>
      <c r="G11415" s="1">
        <v>15039</v>
      </c>
      <c r="H11415" s="1" t="s">
        <v>11150</v>
      </c>
    </row>
    <row r="11416" spans="1:8" x14ac:dyDescent="0.2">
      <c r="A11416" s="1">
        <v>11486</v>
      </c>
      <c r="B11416" s="1" t="str">
        <f t="shared" si="178"/>
        <v>pierre city of</v>
      </c>
      <c r="C11416" s="1" t="b">
        <f>IF(D11416&lt;&gt;"",IF(COUNTIF($D$2:D11415, D11416), INDEX($A$2:$D$100000, MATCH(D11416, $D$2:D11415,0),1), FALSE), FALSE)</f>
        <v>0</v>
      </c>
      <c r="F11416" s="1" t="b">
        <f>IF(G11416&lt;&gt;"", IF(COUNTIF($G$2:G11415, G11416), INDEX($A$2:$G$100000, MATCH(G11416, $G$2:G11415,0),1), FALSE), FALSE)</f>
        <v>0</v>
      </c>
      <c r="G11416" s="1">
        <v>15040</v>
      </c>
      <c r="H11416" s="1" t="s">
        <v>11151</v>
      </c>
    </row>
    <row r="11417" spans="1:8" x14ac:dyDescent="0.2">
      <c r="A11417" s="1">
        <v>11487</v>
      </c>
      <c r="B11417" s="1" t="str">
        <f t="shared" si="178"/>
        <v>pierz city of</v>
      </c>
      <c r="C11417" s="1" t="b">
        <f>IF(D11417&lt;&gt;"",IF(COUNTIF($D$2:D11416, D11417), INDEX($A$2:$D$100000, MATCH(D11417, $D$2:D11416,0),1), FALSE), FALSE)</f>
        <v>0</v>
      </c>
      <c r="F11417" s="1" t="b">
        <f>IF(G11417&lt;&gt;"", IF(COUNTIF($G$2:G11416, G11417), INDEX($A$2:$G$100000, MATCH(G11417, $G$2:G11416,0),1), FALSE), FALSE)</f>
        <v>0</v>
      </c>
      <c r="G11417" s="1">
        <v>15041</v>
      </c>
      <c r="H11417" s="1" t="s">
        <v>11152</v>
      </c>
    </row>
    <row r="11418" spans="1:8" x14ac:dyDescent="0.2">
      <c r="A11418" s="1">
        <v>11488</v>
      </c>
      <c r="B11418" s="1" t="str">
        <f t="shared" si="178"/>
        <v>pike county light &amp; power co</v>
      </c>
      <c r="C11418" s="1" t="b">
        <f>IF(D11418&lt;&gt;"",IF(COUNTIF($D$2:D11417, D11418), INDEX($A$2:$D$100000, MATCH(D11418, $D$2:D11417,0),1), FALSE), FALSE)</f>
        <v>0</v>
      </c>
      <c r="F11418" s="1" t="b">
        <f>IF(G11418&lt;&gt;"", IF(COUNTIF($G$2:G11417, G11418), INDEX($A$2:$G$100000, MATCH(G11418, $G$2:G11417,0),1), FALSE), FALSE)</f>
        <v>0</v>
      </c>
      <c r="G11418" s="1">
        <v>15045</v>
      </c>
      <c r="H11418" s="1" t="s">
        <v>11153</v>
      </c>
    </row>
    <row r="11419" spans="1:8" x14ac:dyDescent="0.2">
      <c r="A11419" s="1">
        <v>11489</v>
      </c>
      <c r="B11419" s="1" t="str">
        <f t="shared" si="178"/>
        <v>pikeville town of</v>
      </c>
      <c r="C11419" s="1" t="b">
        <f>IF(D11419&lt;&gt;"",IF(COUNTIF($D$2:D11418, D11419), INDEX($A$2:$D$100000, MATCH(D11419, $D$2:D11418,0),1), FALSE), FALSE)</f>
        <v>0</v>
      </c>
      <c r="F11419" s="1" t="b">
        <f>IF(G11419&lt;&gt;"", IF(COUNTIF($G$2:G11418, G11419), INDEX($A$2:$G$100000, MATCH(G11419, $G$2:G11418,0),1), FALSE), FALSE)</f>
        <v>0</v>
      </c>
      <c r="G11419" s="1">
        <v>15046</v>
      </c>
      <c r="H11419" s="1" t="s">
        <v>11154</v>
      </c>
    </row>
    <row r="11420" spans="1:8" x14ac:dyDescent="0.2">
      <c r="A11420" s="1">
        <v>11490</v>
      </c>
      <c r="B11420" s="1" t="str">
        <f t="shared" si="178"/>
        <v>electrical dist no2 pinal cnty</v>
      </c>
      <c r="C11420" s="1" t="b">
        <f>IF(D11420&lt;&gt;"",IF(COUNTIF($D$2:D11419, D11420), INDEX($A$2:$D$100000, MATCH(D11420, $D$2:D11419,0),1), FALSE), FALSE)</f>
        <v>0</v>
      </c>
      <c r="F11420" s="1" t="b">
        <f>IF(G11420&lt;&gt;"", IF(COUNTIF($G$2:G11419, G11420), INDEX($A$2:$G$100000, MATCH(G11420, $G$2:G11419,0),1), FALSE), FALSE)</f>
        <v>0</v>
      </c>
      <c r="G11420" s="1">
        <v>15048</v>
      </c>
      <c r="H11420" s="1" t="s">
        <v>11155</v>
      </c>
    </row>
    <row r="11421" spans="1:8" x14ac:dyDescent="0.2">
      <c r="A11421" s="1">
        <v>11491</v>
      </c>
      <c r="B11421" s="1" t="str">
        <f t="shared" si="178"/>
        <v>electrical dist no4 pinal cnty</v>
      </c>
      <c r="C11421" s="1" t="b">
        <f>IF(D11421&lt;&gt;"",IF(COUNTIF($D$2:D11420, D11421), INDEX($A$2:$D$100000, MATCH(D11421, $D$2:D11420,0),1), FALSE), FALSE)</f>
        <v>0</v>
      </c>
      <c r="F11421" s="1" t="b">
        <f>IF(G11421&lt;&gt;"", IF(COUNTIF($G$2:G11420, G11421), INDEX($A$2:$G$100000, MATCH(G11421, $G$2:G11420,0),1), FALSE), FALSE)</f>
        <v>0</v>
      </c>
      <c r="G11421" s="1">
        <v>15049</v>
      </c>
      <c r="H11421" s="1" t="s">
        <v>11156</v>
      </c>
    </row>
    <row r="11422" spans="1:8" x14ac:dyDescent="0.2">
      <c r="A11422" s="1">
        <v>11492</v>
      </c>
      <c r="B11422" s="1" t="str">
        <f t="shared" si="178"/>
        <v>electrical dist no5 pinal cnty</v>
      </c>
      <c r="C11422" s="1" t="b">
        <f>IF(D11422&lt;&gt;"",IF(COUNTIF($D$2:D11421, D11422), INDEX($A$2:$D$100000, MATCH(D11422, $D$2:D11421,0),1), FALSE), FALSE)</f>
        <v>0</v>
      </c>
      <c r="F11422" s="1" t="b">
        <f>IF(G11422&lt;&gt;"", IF(COUNTIF($G$2:G11421, G11422), INDEX($A$2:$G$100000, MATCH(G11422, $G$2:G11421,0),1), FALSE), FALSE)</f>
        <v>0</v>
      </c>
      <c r="G11422" s="1">
        <v>15050</v>
      </c>
      <c r="H11422" s="1" t="s">
        <v>11157</v>
      </c>
    </row>
    <row r="11423" spans="1:8" x14ac:dyDescent="0.2">
      <c r="A11423" s="1">
        <v>11493</v>
      </c>
      <c r="B11423" s="1" t="str">
        <f t="shared" si="178"/>
        <v>pine bluffs city of</v>
      </c>
      <c r="C11423" s="1" t="b">
        <f>IF(D11423&lt;&gt;"",IF(COUNTIF($D$2:D11422, D11423), INDEX($A$2:$D$100000, MATCH(D11423, $D$2:D11422,0),1), FALSE), FALSE)</f>
        <v>0</v>
      </c>
      <c r="F11423" s="1" t="b">
        <f>IF(G11423&lt;&gt;"", IF(COUNTIF($G$2:G11422, G11423), INDEX($A$2:$G$100000, MATCH(G11423, $G$2:G11422,0),1), FALSE), FALSE)</f>
        <v>0</v>
      </c>
      <c r="G11423" s="1">
        <v>15051</v>
      </c>
      <c r="H11423" s="1" t="s">
        <v>11158</v>
      </c>
    </row>
    <row r="11424" spans="1:8" x14ac:dyDescent="0.2">
      <c r="A11424" s="1">
        <v>11494</v>
      </c>
      <c r="B11424" s="1" t="str">
        <f t="shared" si="178"/>
        <v>pioneer rural elec coop inc</v>
      </c>
      <c r="C11424" s="1" t="b">
        <f>IF(D11424&lt;&gt;"",IF(COUNTIF($D$2:D11423, D11424), INDEX($A$2:$D$100000, MATCH(D11424, $D$2:D11423,0),1), FALSE), FALSE)</f>
        <v>0</v>
      </c>
      <c r="F11424" s="1" t="b">
        <f>IF(G11424&lt;&gt;"", IF(COUNTIF($G$2:G11423, G11424), INDEX($A$2:$G$100000, MATCH(G11424, $G$2:G11423,0),1), FALSE), FALSE)</f>
        <v>0</v>
      </c>
      <c r="G11424" s="1">
        <v>15054</v>
      </c>
      <c r="H11424" s="1" t="s">
        <v>11159</v>
      </c>
    </row>
    <row r="11425" spans="1:8" x14ac:dyDescent="0.2">
      <c r="A11425" s="1">
        <v>11495</v>
      </c>
      <c r="B11425" s="1" t="str">
        <f t="shared" si="178"/>
        <v>pinedale power &amp; light co</v>
      </c>
      <c r="C11425" s="1" t="b">
        <f>IF(D11425&lt;&gt;"",IF(COUNTIF($D$2:D11424, D11425), INDEX($A$2:$D$100000, MATCH(D11425, $D$2:D11424,0),1), FALSE), FALSE)</f>
        <v>0</v>
      </c>
      <c r="F11425" s="1" t="b">
        <f>IF(G11425&lt;&gt;"", IF(COUNTIF($G$2:G11424, G11425), INDEX($A$2:$G$100000, MATCH(G11425, $G$2:G11424,0),1), FALSE), FALSE)</f>
        <v>0</v>
      </c>
      <c r="G11425" s="1">
        <v>15056</v>
      </c>
      <c r="H11425" s="1" t="s">
        <v>11160</v>
      </c>
    </row>
    <row r="11426" spans="1:8" x14ac:dyDescent="0.2">
      <c r="A11426" s="1">
        <v>11496</v>
      </c>
      <c r="B11426" s="1" t="str">
        <f t="shared" si="178"/>
        <v>pinetops town of</v>
      </c>
      <c r="C11426" s="1" t="b">
        <f>IF(D11426&lt;&gt;"",IF(COUNTIF($D$2:D11425, D11426), INDEX($A$2:$D$100000, MATCH(D11426, $D$2:D11425,0),1), FALSE), FALSE)</f>
        <v>0</v>
      </c>
      <c r="F11426" s="1" t="b">
        <f>IF(G11426&lt;&gt;"", IF(COUNTIF($G$2:G11425, G11426), INDEX($A$2:$G$100000, MATCH(G11426, $G$2:G11425,0),1), FALSE), FALSE)</f>
        <v>0</v>
      </c>
      <c r="G11426" s="1">
        <v>15058</v>
      </c>
      <c r="H11426" s="1" t="s">
        <v>11161</v>
      </c>
    </row>
    <row r="11427" spans="1:8" x14ac:dyDescent="0.2">
      <c r="A11427" s="1">
        <v>11497</v>
      </c>
      <c r="B11427" s="1" t="str">
        <f t="shared" si="178"/>
        <v>pineville town of</v>
      </c>
      <c r="C11427" s="1" t="b">
        <f>IF(D11427&lt;&gt;"",IF(COUNTIF($D$2:D11426, D11427), INDEX($A$2:$D$100000, MATCH(D11427, $D$2:D11426,0),1), FALSE), FALSE)</f>
        <v>0</v>
      </c>
      <c r="F11427" s="1" t="b">
        <f>IF(G11427&lt;&gt;"", IF(COUNTIF($G$2:G11426, G11427), INDEX($A$2:$G$100000, MATCH(G11427, $G$2:G11426,0),1), FALSE), FALSE)</f>
        <v>0</v>
      </c>
      <c r="G11427" s="1">
        <v>15062</v>
      </c>
      <c r="H11427" s="1" t="s">
        <v>11162</v>
      </c>
    </row>
    <row r="11428" spans="1:8" x14ac:dyDescent="0.2">
      <c r="A11428" s="1">
        <v>11498</v>
      </c>
      <c r="B11428" s="1" t="str">
        <f t="shared" si="178"/>
        <v>pioneer city of</v>
      </c>
      <c r="C11428" s="1" t="b">
        <f>IF(D11428&lt;&gt;"",IF(COUNTIF($D$2:D11427, D11428), INDEX($A$2:$D$100000, MATCH(D11428, $D$2:D11427,0),1), FALSE), FALSE)</f>
        <v>0</v>
      </c>
      <c r="F11428" s="1" t="b">
        <f>IF(G11428&lt;&gt;"", IF(COUNTIF($G$2:G11427, G11428), INDEX($A$2:$G$100000, MATCH(G11428, $G$2:G11427,0),1), FALSE), FALSE)</f>
        <v>0</v>
      </c>
      <c r="G11428" s="1">
        <v>15072</v>
      </c>
      <c r="H11428" s="1" t="s">
        <v>11163</v>
      </c>
    </row>
    <row r="11429" spans="1:8" x14ac:dyDescent="0.2">
      <c r="A11429" s="1">
        <v>11499</v>
      </c>
      <c r="B11429" s="1" t="str">
        <f t="shared" si="178"/>
        <v>pioneer electric coop inc</v>
      </c>
      <c r="C11429" s="1" t="b">
        <f>IF(D11429&lt;&gt;"",IF(COUNTIF($D$2:D11428, D11429), INDEX($A$2:$D$100000, MATCH(D11429, $D$2:D11428,0),1), FALSE), FALSE)</f>
        <v>0</v>
      </c>
      <c r="F11429" s="1" t="b">
        <f>IF(G11429&lt;&gt;"", IF(COUNTIF($G$2:G11428, G11429), INDEX($A$2:$G$100000, MATCH(G11429, $G$2:G11428,0),1), FALSE), FALSE)</f>
        <v>0</v>
      </c>
      <c r="G11429" s="1">
        <v>15073</v>
      </c>
      <c r="H11429" s="1" t="s">
        <v>11164</v>
      </c>
    </row>
    <row r="11430" spans="1:8" x14ac:dyDescent="0.2">
      <c r="A11430" s="1">
        <v>11500</v>
      </c>
      <c r="B11430" s="1" t="str">
        <f t="shared" si="178"/>
        <v>pioche city of</v>
      </c>
      <c r="C11430" s="1" t="b">
        <f>IF(D11430&lt;&gt;"",IF(COUNTIF($D$2:D11429, D11430), INDEX($A$2:$D$100000, MATCH(D11430, $D$2:D11429,0),1), FALSE), FALSE)</f>
        <v>0</v>
      </c>
      <c r="F11430" s="1" t="b">
        <f>IF(G11430&lt;&gt;"", IF(COUNTIF($G$2:G11429, G11430), INDEX($A$2:$G$100000, MATCH(G11430, $G$2:G11429,0),1), FALSE), FALSE)</f>
        <v>0</v>
      </c>
      <c r="G11430" s="1">
        <v>15075</v>
      </c>
      <c r="H11430" s="1" t="s">
        <v>11165</v>
      </c>
    </row>
    <row r="11431" spans="1:8" x14ac:dyDescent="0.2">
      <c r="A11431" s="1">
        <v>11501</v>
      </c>
      <c r="B11431" s="1" t="str">
        <f t="shared" si="178"/>
        <v>pioneer power &amp; light co</v>
      </c>
      <c r="C11431" s="1" t="b">
        <f>IF(D11431&lt;&gt;"",IF(COUNTIF($D$2:D11430, D11431), INDEX($A$2:$D$100000, MATCH(D11431, $D$2:D11430,0),1), FALSE), FALSE)</f>
        <v>0</v>
      </c>
      <c r="F11431" s="1" t="b">
        <f>IF(G11431&lt;&gt;"", IF(COUNTIF($G$2:G11430, G11431), INDEX($A$2:$G$100000, MATCH(G11431, $G$2:G11430,0),1), FALSE), FALSE)</f>
        <v>0</v>
      </c>
      <c r="G11431" s="1">
        <v>15086</v>
      </c>
      <c r="H11431" s="1" t="s">
        <v>11166</v>
      </c>
    </row>
    <row r="11432" spans="1:8" x14ac:dyDescent="0.2">
      <c r="A11432" s="1">
        <v>11502</v>
      </c>
      <c r="B11432" s="1" t="str">
        <f t="shared" si="178"/>
        <v>pitcairn borough of</v>
      </c>
      <c r="C11432" s="1" t="b">
        <f>IF(D11432&lt;&gt;"",IF(COUNTIF($D$2:D11431, D11432), INDEX($A$2:$D$100000, MATCH(D11432, $D$2:D11431,0),1), FALSE), FALSE)</f>
        <v>0</v>
      </c>
      <c r="F11432" s="1" t="b">
        <f>IF(G11432&lt;&gt;"", IF(COUNTIF($G$2:G11431, G11432), INDEX($A$2:$G$100000, MATCH(G11432, $G$2:G11431,0),1), FALSE), FALSE)</f>
        <v>0</v>
      </c>
      <c r="G11432" s="1">
        <v>15104</v>
      </c>
      <c r="H11432" s="1" t="s">
        <v>11167</v>
      </c>
    </row>
    <row r="11433" spans="1:8" x14ac:dyDescent="0.2">
      <c r="A11433" s="1">
        <v>11503</v>
      </c>
      <c r="B11433" s="1" t="str">
        <f t="shared" si="178"/>
        <v>pittsboro town of</v>
      </c>
      <c r="C11433" s="1" t="b">
        <f>IF(D11433&lt;&gt;"",IF(COUNTIF($D$2:D11432, D11433), INDEX($A$2:$D$100000, MATCH(D11433, $D$2:D11432,0),1), FALSE), FALSE)</f>
        <v>0</v>
      </c>
      <c r="F11433" s="1" t="b">
        <f>IF(G11433&lt;&gt;"", IF(COUNTIF($G$2:G11432, G11433), INDEX($A$2:$G$100000, MATCH(G11433, $G$2:G11432,0),1), FALSE), FALSE)</f>
        <v>0</v>
      </c>
      <c r="G11433" s="1">
        <v>15116</v>
      </c>
      <c r="H11433" s="1" t="s">
        <v>11168</v>
      </c>
    </row>
    <row r="11434" spans="1:8" x14ac:dyDescent="0.2">
      <c r="A11434" s="1">
        <v>11504</v>
      </c>
      <c r="B11434" s="1" t="str">
        <f t="shared" si="178"/>
        <v>plains elec gen&amp;trans coop inc</v>
      </c>
      <c r="C11434" s="1" t="b">
        <f>IF(D11434&lt;&gt;"",IF(COUNTIF($D$2:D11433, D11434), INDEX($A$2:$D$100000, MATCH(D11434, $D$2:D11433,0),1), FALSE), FALSE)</f>
        <v>0</v>
      </c>
      <c r="F11434" s="1" t="b">
        <f>IF(G11434&lt;&gt;"", IF(COUNTIF($G$2:G11433, G11434), INDEX($A$2:$G$100000, MATCH(G11434, $G$2:G11433,0),1), FALSE), FALSE)</f>
        <v>0</v>
      </c>
      <c r="G11434" s="1">
        <v>15129</v>
      </c>
      <c r="H11434" s="1" t="s">
        <v>11169</v>
      </c>
    </row>
    <row r="11435" spans="1:8" x14ac:dyDescent="0.2">
      <c r="A11435" s="1">
        <v>11505</v>
      </c>
      <c r="B11435" s="1" t="str">
        <f t="shared" si="178"/>
        <v>plankinton city of</v>
      </c>
      <c r="C11435" s="1" t="b">
        <f>IF(D11435&lt;&gt;"",IF(COUNTIF($D$2:D11434, D11435), INDEX($A$2:$D$100000, MATCH(D11435, $D$2:D11434,0),1), FALSE), FALSE)</f>
        <v>0</v>
      </c>
      <c r="F11435" s="1" t="b">
        <f>IF(G11435&lt;&gt;"", IF(COUNTIF($G$2:G11434, G11435), INDEX($A$2:$G$100000, MATCH(G11435, $G$2:G11434,0),1), FALSE), FALSE)</f>
        <v>0</v>
      </c>
      <c r="G11435" s="1">
        <v>15134</v>
      </c>
      <c r="H11435" s="1" t="s">
        <v>11170</v>
      </c>
    </row>
    <row r="11436" spans="1:8" x14ac:dyDescent="0.2">
      <c r="A11436" s="1">
        <v>11506</v>
      </c>
      <c r="B11436" s="1" t="str">
        <f t="shared" si="178"/>
        <v>platte-clay electric coop inc</v>
      </c>
      <c r="C11436" s="1" t="b">
        <f>IF(D11436&lt;&gt;"",IF(COUNTIF($D$2:D11435, D11436), INDEX($A$2:$D$100000, MATCH(D11436, $D$2:D11435,0),1), FALSE), FALSE)</f>
        <v>0</v>
      </c>
      <c r="F11436" s="1" t="b">
        <f>IF(G11436&lt;&gt;"", IF(COUNTIF($G$2:G11435, G11436), INDEX($A$2:$G$100000, MATCH(G11436, $G$2:G11435,0),1), FALSE), FALSE)</f>
        <v>0</v>
      </c>
      <c r="G11436" s="1">
        <v>15138</v>
      </c>
      <c r="H11436" s="1" t="s">
        <v>11171</v>
      </c>
    </row>
    <row r="11437" spans="1:8" x14ac:dyDescent="0.2">
      <c r="A11437" s="1">
        <v>11507</v>
      </c>
      <c r="B11437" s="1" t="str">
        <f t="shared" si="178"/>
        <v>plateau electric coop</v>
      </c>
      <c r="C11437" s="1" t="b">
        <f>IF(D11437&lt;&gt;"",IF(COUNTIF($D$2:D11436, D11437), INDEX($A$2:$D$100000, MATCH(D11437, $D$2:D11436,0),1), FALSE), FALSE)</f>
        <v>0</v>
      </c>
      <c r="F11437" s="1" t="b">
        <f>IF(G11437&lt;&gt;"", IF(COUNTIF($G$2:G11436, G11437), INDEX($A$2:$G$100000, MATCH(G11437, $G$2:G11436,0),1), FALSE), FALSE)</f>
        <v>0</v>
      </c>
      <c r="G11437" s="1">
        <v>15141</v>
      </c>
      <c r="H11437" s="1" t="s">
        <v>11172</v>
      </c>
    </row>
    <row r="11438" spans="1:8" x14ac:dyDescent="0.2">
      <c r="A11438" s="1">
        <v>11508</v>
      </c>
      <c r="B11438" s="1" t="str">
        <f t="shared" si="178"/>
        <v>plattsburgh city of</v>
      </c>
      <c r="C11438" s="1" t="b">
        <f>IF(D11438&lt;&gt;"",IF(COUNTIF($D$2:D11437, D11438), INDEX($A$2:$D$100000, MATCH(D11438, $D$2:D11437,0),1), FALSE), FALSE)</f>
        <v>0</v>
      </c>
      <c r="F11438" s="1" t="b">
        <f>IF(G11438&lt;&gt;"", IF(COUNTIF($G$2:G11437, G11438), INDEX($A$2:$G$100000, MATCH(G11438, $G$2:G11437,0),1), FALSE), FALSE)</f>
        <v>0</v>
      </c>
      <c r="G11438" s="1">
        <v>15145</v>
      </c>
      <c r="H11438" s="1" t="s">
        <v>11173</v>
      </c>
    </row>
    <row r="11439" spans="1:8" x14ac:dyDescent="0.2">
      <c r="A11439" s="1">
        <v>11509</v>
      </c>
      <c r="B11439" s="1" t="str">
        <f t="shared" si="178"/>
        <v>pleasant hill city of</v>
      </c>
      <c r="C11439" s="1" t="b">
        <f>IF(D11439&lt;&gt;"",IF(COUNTIF($D$2:D11438, D11439), INDEX($A$2:$D$100000, MATCH(D11439, $D$2:D11438,0),1), FALSE), FALSE)</f>
        <v>0</v>
      </c>
      <c r="F11439" s="1" t="b">
        <f>IF(G11439&lt;&gt;"", IF(COUNTIF($G$2:G11438, G11439), INDEX($A$2:$G$100000, MATCH(G11439, $G$2:G11438,0),1), FALSE), FALSE)</f>
        <v>0</v>
      </c>
      <c r="G11439" s="1">
        <v>15151</v>
      </c>
      <c r="H11439" s="1" t="s">
        <v>11174</v>
      </c>
    </row>
    <row r="11440" spans="1:8" x14ac:dyDescent="0.2">
      <c r="A11440" s="1">
        <v>11510</v>
      </c>
      <c r="B11440" s="1" t="str">
        <f t="shared" si="178"/>
        <v>plymouth city of</v>
      </c>
      <c r="C11440" s="1" t="b">
        <f>IF(D11440&lt;&gt;"",IF(COUNTIF($D$2:D11439, D11440), INDEX($A$2:$D$100000, MATCH(D11440, $D$2:D11439,0),1), FALSE), FALSE)</f>
        <v>0</v>
      </c>
      <c r="F11440" s="1" t="b">
        <f>IF(G11440&lt;&gt;"", IF(COUNTIF($G$2:G11439, G11440), INDEX($A$2:$G$100000, MATCH(G11440, $G$2:G11439,0),1), FALSE), FALSE)</f>
        <v>0</v>
      </c>
      <c r="G11440" s="1">
        <v>15159</v>
      </c>
      <c r="H11440" s="1" t="s">
        <v>11175</v>
      </c>
    </row>
    <row r="11441" spans="1:8" x14ac:dyDescent="0.2">
      <c r="A11441" s="1">
        <v>11511</v>
      </c>
      <c r="B11441" s="1" t="str">
        <f t="shared" si="178"/>
        <v>platt midwest statutory trust</v>
      </c>
      <c r="C11441" s="1" t="b">
        <f>IF(D11441&lt;&gt;"",IF(COUNTIF($D$2:D11440, D11441), INDEX($A$2:$D$100000, MATCH(D11441, $D$2:D11440,0),1), FALSE), FALSE)</f>
        <v>0</v>
      </c>
      <c r="F11441" s="1" t="b">
        <f>IF(G11441&lt;&gt;"", IF(COUNTIF($G$2:G11440, G11441), INDEX($A$2:$G$100000, MATCH(G11441, $G$2:G11440,0),1), FALSE), FALSE)</f>
        <v>0</v>
      </c>
      <c r="G11441" s="1">
        <v>15165</v>
      </c>
      <c r="H11441" s="1" t="s">
        <v>11176</v>
      </c>
    </row>
    <row r="11442" spans="1:8" x14ac:dyDescent="0.2">
      <c r="A11442" s="1">
        <v>11512</v>
      </c>
      <c r="B11442" s="1" t="str">
        <f t="shared" si="178"/>
        <v>pocahontas rural electric coop</v>
      </c>
      <c r="C11442" s="1" t="b">
        <f>IF(D11442&lt;&gt;"",IF(COUNTIF($D$2:D11441, D11442), INDEX($A$2:$D$100000, MATCH(D11442, $D$2:D11441,0),1), FALSE), FALSE)</f>
        <v>0</v>
      </c>
      <c r="F11442" s="1" t="b">
        <f>IF(G11442&lt;&gt;"", IF(COUNTIF($G$2:G11441, G11442), INDEX($A$2:$G$100000, MATCH(G11442, $G$2:G11441,0),1), FALSE), FALSE)</f>
        <v>0</v>
      </c>
      <c r="G11442" s="1">
        <v>15166</v>
      </c>
      <c r="H11442" s="1" t="s">
        <v>11177</v>
      </c>
    </row>
    <row r="11443" spans="1:8" x14ac:dyDescent="0.2">
      <c r="A11443" s="1">
        <v>11513</v>
      </c>
      <c r="B11443" s="1" t="str">
        <f t="shared" si="178"/>
        <v>pointe coupee elec member corp</v>
      </c>
      <c r="C11443" s="1" t="b">
        <f>IF(D11443&lt;&gt;"",IF(COUNTIF($D$2:D11442, D11443), INDEX($A$2:$D$100000, MATCH(D11443, $D$2:D11442,0),1), FALSE), FALSE)</f>
        <v>0</v>
      </c>
      <c r="F11443" s="1" t="b">
        <f>IF(G11443&lt;&gt;"", IF(COUNTIF($G$2:G11442, G11443), INDEX($A$2:$G$100000, MATCH(G11443, $G$2:G11442,0),1), FALSE), FALSE)</f>
        <v>0</v>
      </c>
      <c r="G11443" s="1">
        <v>15175</v>
      </c>
      <c r="H11443" s="1" t="s">
        <v>11178</v>
      </c>
    </row>
    <row r="11444" spans="1:8" x14ac:dyDescent="0.2">
      <c r="A11444" s="1">
        <v>11514</v>
      </c>
      <c r="B11444" s="1" t="str">
        <f t="shared" si="178"/>
        <v>plum street energy market co</v>
      </c>
      <c r="C11444" s="1" t="b">
        <f>IF(D11444&lt;&gt;"",IF(COUNTIF($D$2:D11443, D11444), INDEX($A$2:$D$100000, MATCH(D11444, $D$2:D11443,0),1), FALSE), FALSE)</f>
        <v>0</v>
      </c>
      <c r="F11444" s="1" t="b">
        <f>IF(G11444&lt;&gt;"", IF(COUNTIF($G$2:G11443, G11444), INDEX($A$2:$G$100000, MATCH(G11444, $G$2:G11443,0),1), FALSE), FALSE)</f>
        <v>0</v>
      </c>
      <c r="G11444" s="1">
        <v>15177</v>
      </c>
      <c r="H11444" s="1" t="s">
        <v>11179</v>
      </c>
    </row>
    <row r="11445" spans="1:8" x14ac:dyDescent="0.2">
      <c r="A11445" s="1">
        <v>11515</v>
      </c>
      <c r="B11445" s="1" t="str">
        <f t="shared" si="178"/>
        <v>power development assoc llc</v>
      </c>
      <c r="C11445" s="1" t="b">
        <f>IF(D11445&lt;&gt;"",IF(COUNTIF($D$2:D11444, D11445), INDEX($A$2:$D$100000, MATCH(D11445, $D$2:D11444,0),1), FALSE), FALSE)</f>
        <v>0</v>
      </c>
      <c r="F11445" s="1" t="b">
        <f>IF(G11445&lt;&gt;"", IF(COUNTIF($G$2:G11444, G11445), INDEX($A$2:$G$100000, MATCH(G11445, $G$2:G11444,0),1), FALSE), FALSE)</f>
        <v>0</v>
      </c>
      <c r="G11445" s="1">
        <v>15181</v>
      </c>
      <c r="H11445" s="1" t="s">
        <v>11180</v>
      </c>
    </row>
    <row r="11446" spans="1:8" x14ac:dyDescent="0.2">
      <c r="A11446" s="1">
        <v>11516</v>
      </c>
      <c r="B11446" s="1" t="str">
        <f t="shared" si="178"/>
        <v>polaris power group</v>
      </c>
      <c r="C11446" s="1" t="b">
        <f>IF(D11446&lt;&gt;"",IF(COUNTIF($D$2:D11445, D11446), INDEX($A$2:$D$100000, MATCH(D11446, $D$2:D11445,0),1), FALSE), FALSE)</f>
        <v>0</v>
      </c>
      <c r="F11446" s="1" t="b">
        <f>IF(G11446&lt;&gt;"", IF(COUNTIF($G$2:G11445, G11446), INDEX($A$2:$G$100000, MATCH(G11446, $G$2:G11445,0),1), FALSE), FALSE)</f>
        <v>0</v>
      </c>
      <c r="G11446" s="1">
        <v>15182</v>
      </c>
      <c r="H11446" s="1" t="s">
        <v>11181</v>
      </c>
    </row>
    <row r="11447" spans="1:8" x14ac:dyDescent="0.2">
      <c r="A11447" s="1">
        <v>11517</v>
      </c>
      <c r="B11447" s="1" t="str">
        <f t="shared" si="178"/>
        <v>polk county rural pub pwr dist</v>
      </c>
      <c r="C11447" s="1" t="b">
        <f>IF(D11447&lt;&gt;"",IF(COUNTIF($D$2:D11446, D11447), INDEX($A$2:$D$100000, MATCH(D11447, $D$2:D11446,0),1), FALSE), FALSE)</f>
        <v>0</v>
      </c>
      <c r="F11447" s="1" t="b">
        <f>IF(G11447&lt;&gt;"", IF(COUNTIF($G$2:G11446, G11447), INDEX($A$2:$G$100000, MATCH(G11447, $G$2:G11446,0),1), FALSE), FALSE)</f>
        <v>0</v>
      </c>
      <c r="G11447" s="1">
        <v>15188</v>
      </c>
      <c r="H11447" s="1" t="s">
        <v>11182</v>
      </c>
    </row>
    <row r="11448" spans="1:8" x14ac:dyDescent="0.2">
      <c r="A11448" s="1">
        <v>11518</v>
      </c>
      <c r="B11448" s="1" t="str">
        <f t="shared" si="178"/>
        <v>pomona city of</v>
      </c>
      <c r="C11448" s="1" t="b">
        <f>IF(D11448&lt;&gt;"",IF(COUNTIF($D$2:D11447, D11448), INDEX($A$2:$D$100000, MATCH(D11448, $D$2:D11447,0),1), FALSE), FALSE)</f>
        <v>0</v>
      </c>
      <c r="F11448" s="1" t="b">
        <f>IF(G11448&lt;&gt;"", IF(COUNTIF($G$2:G11447, G11448), INDEX($A$2:$G$100000, MATCH(G11448, $G$2:G11447,0),1), FALSE), FALSE)</f>
        <v>0</v>
      </c>
      <c r="G11448" s="1">
        <v>15201</v>
      </c>
      <c r="H11448" s="1" t="s">
        <v>11183</v>
      </c>
    </row>
    <row r="11449" spans="1:8" x14ac:dyDescent="0.2">
      <c r="A11449" s="1">
        <v>11519</v>
      </c>
      <c r="B11449" s="1" t="str">
        <f t="shared" si="178"/>
        <v>plymouth village of</v>
      </c>
      <c r="C11449" s="1" t="b">
        <f>IF(D11449&lt;&gt;"",IF(COUNTIF($D$2:D11448, D11449), INDEX($A$2:$D$100000, MATCH(D11449, $D$2:D11448,0),1), FALSE), FALSE)</f>
        <v>0</v>
      </c>
      <c r="F11449" s="1" t="b">
        <f>IF(G11449&lt;&gt;"", IF(COUNTIF($G$2:G11448, G11449), INDEX($A$2:$G$100000, MATCH(G11449, $G$2:G11448,0),1), FALSE), FALSE)</f>
        <v>0</v>
      </c>
      <c r="G11449" s="1">
        <v>15203</v>
      </c>
      <c r="H11449" s="1" t="s">
        <v>11184</v>
      </c>
    </row>
    <row r="11450" spans="1:8" x14ac:dyDescent="0.2">
      <c r="A11450" s="1">
        <v>11520</v>
      </c>
      <c r="B11450" s="1" t="str">
        <f t="shared" si="178"/>
        <v>pontotoc electric power assn</v>
      </c>
      <c r="C11450" s="1" t="b">
        <f>IF(D11450&lt;&gt;"",IF(COUNTIF($D$2:D11449, D11450), INDEX($A$2:$D$100000, MATCH(D11450, $D$2:D11449,0),1), FALSE), FALSE)</f>
        <v>0</v>
      </c>
      <c r="F11450" s="1" t="b">
        <f>IF(G11450&lt;&gt;"", IF(COUNTIF($G$2:G11449, G11450), INDEX($A$2:$G$100000, MATCH(G11450, $G$2:G11449,0),1), FALSE), FALSE)</f>
        <v>0</v>
      </c>
      <c r="G11450" s="1">
        <v>15211</v>
      </c>
      <c r="H11450" s="1" t="s">
        <v>11185</v>
      </c>
    </row>
    <row r="11451" spans="1:8" x14ac:dyDescent="0.2">
      <c r="A11451" s="1">
        <v>11521</v>
      </c>
      <c r="B11451" s="1" t="str">
        <f t="shared" si="178"/>
        <v>port angeles city of</v>
      </c>
      <c r="C11451" s="1" t="b">
        <f>IF(D11451&lt;&gt;"",IF(COUNTIF($D$2:D11450, D11451), INDEX($A$2:$D$100000, MATCH(D11451, $D$2:D11450,0),1), FALSE), FALSE)</f>
        <v>0</v>
      </c>
      <c r="F11451" s="1" t="b">
        <f>IF(G11451&lt;&gt;"", IF(COUNTIF($G$2:G11450, G11451), INDEX($A$2:$G$100000, MATCH(G11451, $G$2:G11450,0),1), FALSE), FALSE)</f>
        <v>0</v>
      </c>
      <c r="G11451" s="1">
        <v>15231</v>
      </c>
      <c r="H11451" s="1" t="s">
        <v>11186</v>
      </c>
    </row>
    <row r="11452" spans="1:8" x14ac:dyDescent="0.2">
      <c r="A11452" s="1">
        <v>11522</v>
      </c>
      <c r="B11452" s="1" t="str">
        <f t="shared" si="178"/>
        <v>posdef power co lp</v>
      </c>
      <c r="C11452" s="1" t="b">
        <f>IF(D11452&lt;&gt;"",IF(COUNTIF($D$2:D11451, D11452), INDEX($A$2:$D$100000, MATCH(D11452, $D$2:D11451,0),1), FALSE), FALSE)</f>
        <v>0</v>
      </c>
      <c r="F11452" s="1" t="b">
        <f>IF(G11452&lt;&gt;"", IF(COUNTIF($G$2:G11451, G11452), INDEX($A$2:$G$100000, MATCH(G11452, $G$2:G11451,0),1), FALSE), FALSE)</f>
        <v>0</v>
      </c>
      <c r="G11452" s="1">
        <v>15247</v>
      </c>
      <c r="H11452" s="1" t="s">
        <v>11187</v>
      </c>
    </row>
    <row r="11453" spans="1:8" x14ac:dyDescent="0.2">
      <c r="A11453" s="1">
        <v>11523</v>
      </c>
      <c r="B11453" s="1" t="str">
        <f t="shared" si="178"/>
        <v>portland general exchange inc</v>
      </c>
      <c r="C11453" s="1" t="b">
        <f>IF(D11453&lt;&gt;"",IF(COUNTIF($D$2:D11452, D11453), INDEX($A$2:$D$100000, MATCH(D11453, $D$2:D11452,0),1), FALSE), FALSE)</f>
        <v>0</v>
      </c>
      <c r="F11453" s="1" t="b">
        <f>IF(G11453&lt;&gt;"", IF(COUNTIF($G$2:G11452, G11453), INDEX($A$2:$G$100000, MATCH(G11453, $G$2:G11452,0),1), FALSE), FALSE)</f>
        <v>0</v>
      </c>
      <c r="G11453" s="1">
        <v>15254</v>
      </c>
      <c r="H11453" s="1" t="s">
        <v>11188</v>
      </c>
    </row>
    <row r="11454" spans="1:8" x14ac:dyDescent="0.2">
      <c r="A11454" s="1">
        <v>11524</v>
      </c>
      <c r="B11454" s="1" t="str">
        <f t="shared" si="178"/>
        <v>potomac electric power co</v>
      </c>
      <c r="C11454" s="1" t="b">
        <f>IF(D11454&lt;&gt;"",IF(COUNTIF($D$2:D11453, D11454), INDEX($A$2:$D$100000, MATCH(D11454, $D$2:D11453,0),1), FALSE), FALSE)</f>
        <v>0</v>
      </c>
      <c r="F11454" s="1" t="b">
        <f>IF(G11454&lt;&gt;"", IF(COUNTIF($G$2:G11453, G11454), INDEX($A$2:$G$100000, MATCH(G11454, $G$2:G11453,0),1), FALSE), FALSE)</f>
        <v>0</v>
      </c>
      <c r="G11454" s="1">
        <v>15270</v>
      </c>
      <c r="H11454" s="1" t="s">
        <v>11189</v>
      </c>
    </row>
    <row r="11455" spans="1:8" x14ac:dyDescent="0.2">
      <c r="A11455" s="1">
        <v>11525</v>
      </c>
      <c r="B11455" s="1" t="str">
        <f t="shared" si="178"/>
        <v>powertec international llc</v>
      </c>
      <c r="C11455" s="1" t="b">
        <f>IF(D11455&lt;&gt;"",IF(COUNTIF($D$2:D11454, D11455), INDEX($A$2:$D$100000, MATCH(D11455, $D$2:D11454,0),1), FALSE), FALSE)</f>
        <v>0</v>
      </c>
      <c r="F11455" s="1" t="b">
        <f>IF(G11455&lt;&gt;"", IF(COUNTIF($G$2:G11454, G11455), INDEX($A$2:$G$100000, MATCH(G11455, $G$2:G11454,0),1), FALSE), FALSE)</f>
        <v>0</v>
      </c>
      <c r="G11455" s="1">
        <v>15284</v>
      </c>
      <c r="H11455" s="1" t="s">
        <v>11190</v>
      </c>
    </row>
    <row r="11456" spans="1:8" x14ac:dyDescent="0.2">
      <c r="A11456" s="1">
        <v>11526</v>
      </c>
      <c r="B11456" s="1" t="str">
        <f t="shared" si="178"/>
        <v>prairie energy coop</v>
      </c>
      <c r="C11456" s="1" t="b">
        <f>IF(D11456&lt;&gt;"",IF(COUNTIF($D$2:D11455, D11456), INDEX($A$2:$D$100000, MATCH(D11456, $D$2:D11455,0),1), FALSE), FALSE)</f>
        <v>0</v>
      </c>
      <c r="F11456" s="1" t="b">
        <f>IF(G11456&lt;&gt;"", IF(COUNTIF($G$2:G11455, G11456), INDEX($A$2:$G$100000, MATCH(G11456, $G$2:G11455,0),1), FALSE), FALSE)</f>
        <v>0</v>
      </c>
      <c r="G11456" s="1">
        <v>15291</v>
      </c>
      <c r="H11456" s="1" t="s">
        <v>11191</v>
      </c>
    </row>
    <row r="11457" spans="1:8" x14ac:dyDescent="0.2">
      <c r="A11457" s="1">
        <v>11527</v>
      </c>
      <c r="B11457" s="1" t="str">
        <f t="shared" si="178"/>
        <v>powell city of</v>
      </c>
      <c r="C11457" s="1" t="b">
        <f>IF(D11457&lt;&gt;"",IF(COUNTIF($D$2:D11456, D11457), INDEX($A$2:$D$100000, MATCH(D11457, $D$2:D11456,0),1), FALSE), FALSE)</f>
        <v>0</v>
      </c>
      <c r="F11457" s="1" t="b">
        <f>IF(G11457&lt;&gt;"", IF(COUNTIF($G$2:G11456, G11457), INDEX($A$2:$G$100000, MATCH(G11457, $G$2:G11456,0),1), FALSE), FALSE)</f>
        <v>0</v>
      </c>
      <c r="G11457" s="1">
        <v>15294</v>
      </c>
      <c r="H11457" s="1" t="s">
        <v>11192</v>
      </c>
    </row>
    <row r="11458" spans="1:8" x14ac:dyDescent="0.2">
      <c r="A11458" s="1">
        <v>11528</v>
      </c>
      <c r="B11458" s="1" t="str">
        <f t="shared" ref="B11458:B11521" si="179">IF(H11458="",E11458,H11458)</f>
        <v>plummer city of</v>
      </c>
      <c r="C11458" s="1" t="b">
        <f>IF(D11458&lt;&gt;"",IF(COUNTIF($D$2:D11457, D11458), INDEX($A$2:$D$100000, MATCH(D11458, $D$2:D11457,0),1), FALSE), FALSE)</f>
        <v>0</v>
      </c>
      <c r="F11458" s="1" t="b">
        <f>IF(G11458&lt;&gt;"", IF(COUNTIF($G$2:G11457, G11458), INDEX($A$2:$G$100000, MATCH(G11458, $G$2:G11457,0),1), FALSE), FALSE)</f>
        <v>0</v>
      </c>
      <c r="G11458" s="1">
        <v>15297</v>
      </c>
      <c r="H11458" s="1" t="s">
        <v>11193</v>
      </c>
    </row>
    <row r="11459" spans="1:8" x14ac:dyDescent="0.2">
      <c r="A11459" s="1">
        <v>11529</v>
      </c>
      <c r="B11459" s="1" t="str">
        <f t="shared" si="179"/>
        <v>ppl great works llc</v>
      </c>
      <c r="C11459" s="1" t="b">
        <f>IF(D11459&lt;&gt;"",IF(COUNTIF($D$2:D11458, D11459), INDEX($A$2:$D$100000, MATCH(D11459, $D$2:D11458,0),1), FALSE), FALSE)</f>
        <v>0</v>
      </c>
      <c r="F11459" s="1" t="b">
        <f>IF(G11459&lt;&gt;"", IF(COUNTIF($G$2:G11458, G11459), INDEX($A$2:$G$100000, MATCH(G11459, $G$2:G11458,0),1), FALSE), FALSE)</f>
        <v>0</v>
      </c>
      <c r="G11459" s="1">
        <v>15301</v>
      </c>
      <c r="H11459" s="1" t="s">
        <v>11194</v>
      </c>
    </row>
    <row r="11460" spans="1:8" x14ac:dyDescent="0.2">
      <c r="A11460" s="1">
        <v>11530</v>
      </c>
      <c r="B11460" s="1" t="str">
        <f t="shared" si="179"/>
        <v>the power co of america lp</v>
      </c>
      <c r="C11460" s="1" t="b">
        <f>IF(D11460&lt;&gt;"",IF(COUNTIF($D$2:D11459, D11460), INDEX($A$2:$D$100000, MATCH(D11460, $D$2:D11459,0),1), FALSE), FALSE)</f>
        <v>0</v>
      </c>
      <c r="F11460" s="1" t="b">
        <f>IF(G11460&lt;&gt;"", IF(COUNTIF($G$2:G11459, G11460), INDEX($A$2:$G$100000, MATCH(G11460, $G$2:G11459,0),1), FALSE), FALSE)</f>
        <v>0</v>
      </c>
      <c r="G11460" s="1">
        <v>15305</v>
      </c>
      <c r="H11460" s="1" t="s">
        <v>11195</v>
      </c>
    </row>
    <row r="11461" spans="1:8" x14ac:dyDescent="0.2">
      <c r="A11461" s="1">
        <v>11531</v>
      </c>
      <c r="B11461" s="1" t="str">
        <f t="shared" si="179"/>
        <v>plumas-sierra rural elec coop</v>
      </c>
      <c r="C11461" s="1" t="b">
        <f>IF(D11461&lt;&gt;"",IF(COUNTIF($D$2:D11460, D11461), INDEX($A$2:$D$100000, MATCH(D11461, $D$2:D11460,0),1), FALSE), FALSE)</f>
        <v>0</v>
      </c>
      <c r="F11461" s="1" t="b">
        <f>IF(G11461&lt;&gt;"", IF(COUNTIF($G$2:G11460, G11461), INDEX($A$2:$G$100000, MATCH(G11461, $G$2:G11460,0),1), FALSE), FALSE)</f>
        <v>0</v>
      </c>
      <c r="G11461" s="1">
        <v>15308</v>
      </c>
      <c r="H11461" s="1" t="s">
        <v>11196</v>
      </c>
    </row>
    <row r="11462" spans="1:8" x14ac:dyDescent="0.2">
      <c r="A11462" s="1">
        <v>11532</v>
      </c>
      <c r="B11462" s="1" t="str">
        <f t="shared" si="179"/>
        <v>p r &amp; w electric coop assn inc</v>
      </c>
      <c r="C11462" s="1" t="b">
        <f>IF(D11462&lt;&gt;"",IF(COUNTIF($D$2:D11461, D11462), INDEX($A$2:$D$100000, MATCH(D11462, $D$2:D11461,0),1), FALSE), FALSE)</f>
        <v>0</v>
      </c>
      <c r="F11462" s="1" t="b">
        <f>IF(G11462&lt;&gt;"", IF(COUNTIF($G$2:G11461, G11462), INDEX($A$2:$G$100000, MATCH(G11462, $G$2:G11461,0),1), FALSE), FALSE)</f>
        <v>0</v>
      </c>
      <c r="G11462" s="1">
        <v>15309</v>
      </c>
      <c r="H11462" s="1" t="s">
        <v>11197</v>
      </c>
    </row>
    <row r="11463" spans="1:8" x14ac:dyDescent="0.2">
      <c r="A11463" s="1">
        <v>11533</v>
      </c>
      <c r="B11463" s="1" t="str">
        <f t="shared" si="179"/>
        <v>prague public works authority</v>
      </c>
      <c r="C11463" s="1" t="b">
        <f>IF(D11463&lt;&gt;"",IF(COUNTIF($D$2:D11462, D11463), INDEX($A$2:$D$100000, MATCH(D11463, $D$2:D11462,0),1), FALSE), FALSE)</f>
        <v>0</v>
      </c>
      <c r="F11463" s="1" t="b">
        <f>IF(G11463&lt;&gt;"", IF(COUNTIF($G$2:G11462, G11463), INDEX($A$2:$G$100000, MATCH(G11463, $G$2:G11462,0),1), FALSE), FALSE)</f>
        <v>0</v>
      </c>
      <c r="G11463" s="1">
        <v>15311</v>
      </c>
      <c r="H11463" s="1" t="s">
        <v>11198</v>
      </c>
    </row>
    <row r="11464" spans="1:8" x14ac:dyDescent="0.2">
      <c r="A11464" s="1">
        <v>11534</v>
      </c>
      <c r="B11464" s="1" t="str">
        <f t="shared" si="179"/>
        <v>prairie du sac village of</v>
      </c>
      <c r="C11464" s="1" t="b">
        <f>IF(D11464&lt;&gt;"",IF(COUNTIF($D$2:D11463, D11464), INDEX($A$2:$D$100000, MATCH(D11464, $D$2:D11463,0),1), FALSE), FALSE)</f>
        <v>0</v>
      </c>
      <c r="F11464" s="1" t="b">
        <f>IF(G11464&lt;&gt;"", IF(COUNTIF($G$2:G11463, G11464), INDEX($A$2:$G$100000, MATCH(G11464, $G$2:G11463,0),1), FALSE), FALSE)</f>
        <v>0</v>
      </c>
      <c r="G11464" s="1">
        <v>15312</v>
      </c>
      <c r="H11464" s="1" t="s">
        <v>11199</v>
      </c>
    </row>
    <row r="11465" spans="1:8" x14ac:dyDescent="0.2">
      <c r="A11465" s="1">
        <v>11535</v>
      </c>
      <c r="B11465" s="1" t="str">
        <f t="shared" si="179"/>
        <v>prairie power coop inc</v>
      </c>
      <c r="C11465" s="1" t="b">
        <f>IF(D11465&lt;&gt;"",IF(COUNTIF($D$2:D11464, D11465), INDEX($A$2:$D$100000, MATCH(D11465, $D$2:D11464,0),1), FALSE), FALSE)</f>
        <v>0</v>
      </c>
      <c r="F11465" s="1" t="b">
        <f>IF(G11465&lt;&gt;"", IF(COUNTIF($G$2:G11464, G11465), INDEX($A$2:$G$100000, MATCH(G11465, $G$2:G11464,0),1), FALSE), FALSE)</f>
        <v>0</v>
      </c>
      <c r="G11465" s="1">
        <v>15317</v>
      </c>
      <c r="H11465" s="1" t="s">
        <v>11200</v>
      </c>
    </row>
    <row r="11466" spans="1:8" x14ac:dyDescent="0.2">
      <c r="A11466" s="1">
        <v>11536</v>
      </c>
      <c r="B11466" s="1" t="str">
        <f t="shared" si="179"/>
        <v>pud no 1 of wahkiakum county</v>
      </c>
      <c r="C11466" s="1" t="b">
        <f>IF(D11466&lt;&gt;"",IF(COUNTIF($D$2:D11465, D11466), INDEX($A$2:$D$100000, MATCH(D11466, $D$2:D11465,0),1), FALSE), FALSE)</f>
        <v>0</v>
      </c>
      <c r="F11466" s="1" t="b">
        <f>IF(G11466&lt;&gt;"", IF(COUNTIF($G$2:G11465, G11466), INDEX($A$2:$G$100000, MATCH(G11466, $G$2:G11465,0),1), FALSE), FALSE)</f>
        <v>0</v>
      </c>
      <c r="G11466" s="1">
        <v>15327</v>
      </c>
      <c r="H11466" s="1" t="s">
        <v>11201</v>
      </c>
    </row>
    <row r="11467" spans="1:8" x14ac:dyDescent="0.2">
      <c r="A11467" s="1">
        <v>11537</v>
      </c>
      <c r="B11467" s="1" t="str">
        <f t="shared" si="179"/>
        <v>prentiss county elec pwr assn</v>
      </c>
      <c r="C11467" s="1" t="b">
        <f>IF(D11467&lt;&gt;"",IF(COUNTIF($D$2:D11466, D11467), INDEX($A$2:$D$100000, MATCH(D11467, $D$2:D11466,0),1), FALSE), FALSE)</f>
        <v>0</v>
      </c>
      <c r="F11467" s="1" t="b">
        <f>IF(G11467&lt;&gt;"", IF(COUNTIF($G$2:G11466, G11467), INDEX($A$2:$G$100000, MATCH(G11467, $G$2:G11466,0),1), FALSE), FALSE)</f>
        <v>0</v>
      </c>
      <c r="G11467" s="1">
        <v>15334</v>
      </c>
      <c r="H11467" s="1" t="s">
        <v>11202</v>
      </c>
    </row>
    <row r="11468" spans="1:8" x14ac:dyDescent="0.2">
      <c r="A11468" s="1">
        <v>11538</v>
      </c>
      <c r="B11468" s="1" t="str">
        <f t="shared" si="179"/>
        <v>prescott city of</v>
      </c>
      <c r="C11468" s="1" t="b">
        <f>IF(D11468&lt;&gt;"",IF(COUNTIF($D$2:D11467, D11468), INDEX($A$2:$D$100000, MATCH(D11468, $D$2:D11467,0),1), FALSE), FALSE)</f>
        <v>0</v>
      </c>
      <c r="F11468" s="1" t="b">
        <f>IF(G11468&lt;&gt;"", IF(COUNTIF($G$2:G11467, G11468), INDEX($A$2:$G$100000, MATCH(G11468, $G$2:G11467,0),1), FALSE), FALSE)</f>
        <v>0</v>
      </c>
      <c r="G11468" s="1">
        <v>15336</v>
      </c>
      <c r="H11468" s="1" t="s">
        <v>11203</v>
      </c>
    </row>
    <row r="11469" spans="1:8" x14ac:dyDescent="0.2">
      <c r="A11469" s="1">
        <v>11539</v>
      </c>
      <c r="B11469" s="1" t="str">
        <f t="shared" si="179"/>
        <v>prescott city of</v>
      </c>
      <c r="C11469" s="1" t="b">
        <f>IF(D11469&lt;&gt;"",IF(COUNTIF($D$2:D11468, D11469), INDEX($A$2:$D$100000, MATCH(D11469, $D$2:D11468,0),1), FALSE), FALSE)</f>
        <v>0</v>
      </c>
      <c r="F11469" s="1" t="b">
        <f>IF(G11469&lt;&gt;"", IF(COUNTIF($G$2:G11468, G11469), INDEX($A$2:$G$100000, MATCH(G11469, $G$2:G11468,0),1), FALSE), FALSE)</f>
        <v>0</v>
      </c>
      <c r="G11469" s="1">
        <v>15337</v>
      </c>
      <c r="H11469" s="1" t="s">
        <v>11203</v>
      </c>
    </row>
    <row r="11470" spans="1:8" x14ac:dyDescent="0.2">
      <c r="A11470" s="1">
        <v>11540</v>
      </c>
      <c r="B11470" s="1" t="str">
        <f t="shared" si="179"/>
        <v>presque isle electric coop inc</v>
      </c>
      <c r="C11470" s="1" t="b">
        <f>IF(D11470&lt;&gt;"",IF(COUNTIF($D$2:D11469, D11470), INDEX($A$2:$D$100000, MATCH(D11470, $D$2:D11469,0),1), FALSE), FALSE)</f>
        <v>0</v>
      </c>
      <c r="F11470" s="1" t="b">
        <f>IF(G11470&lt;&gt;"", IF(COUNTIF($G$2:G11469, G11470), INDEX($A$2:$G$100000, MATCH(G11470, $G$2:G11469,0),1), FALSE), FALSE)</f>
        <v>0</v>
      </c>
      <c r="G11470" s="1">
        <v>15340</v>
      </c>
      <c r="H11470" s="1" t="s">
        <v>11204</v>
      </c>
    </row>
    <row r="11471" spans="1:8" x14ac:dyDescent="0.2">
      <c r="A11471" s="1">
        <v>11541</v>
      </c>
      <c r="B11471" s="1" t="str">
        <f t="shared" si="179"/>
        <v>polk-burnett electric coop</v>
      </c>
      <c r="C11471" s="1" t="b">
        <f>IF(D11471&lt;&gt;"",IF(COUNTIF($D$2:D11470, D11471), INDEX($A$2:$D$100000, MATCH(D11471, $D$2:D11470,0),1), FALSE), FALSE)</f>
        <v>0</v>
      </c>
      <c r="F11471" s="1" t="b">
        <f>IF(G11471&lt;&gt;"", IF(COUNTIF($G$2:G11470, G11471), INDEX($A$2:$G$100000, MATCH(G11471, $G$2:G11470,0),1), FALSE), FALSE)</f>
        <v>0</v>
      </c>
      <c r="G11471" s="1">
        <v>15344</v>
      </c>
      <c r="H11471" s="1" t="s">
        <v>11205</v>
      </c>
    </row>
    <row r="11472" spans="1:8" x14ac:dyDescent="0.2">
      <c r="A11472" s="1">
        <v>11542</v>
      </c>
      <c r="B11472" s="1" t="str">
        <f t="shared" si="179"/>
        <v>polk village of</v>
      </c>
      <c r="C11472" s="1" t="b">
        <f>IF(D11472&lt;&gt;"",IF(COUNTIF($D$2:D11471, D11472), INDEX($A$2:$D$100000, MATCH(D11472, $D$2:D11471,0),1), FALSE), FALSE)</f>
        <v>0</v>
      </c>
      <c r="F11472" s="1" t="b">
        <f>IF(G11472&lt;&gt;"", IF(COUNTIF($G$2:G11471, G11472), INDEX($A$2:$G$100000, MATCH(G11472, $G$2:G11471,0),1), FALSE), FALSE)</f>
        <v>0</v>
      </c>
      <c r="G11472" s="1">
        <v>15346</v>
      </c>
      <c r="H11472" s="1" t="s">
        <v>11206</v>
      </c>
    </row>
    <row r="11473" spans="1:8" x14ac:dyDescent="0.2">
      <c r="A11473" s="1">
        <v>11543</v>
      </c>
      <c r="B11473" s="1" t="str">
        <f t="shared" si="179"/>
        <v>prague village of</v>
      </c>
      <c r="C11473" s="1" t="b">
        <f>IF(D11473&lt;&gt;"",IF(COUNTIF($D$2:D11472, D11473), INDEX($A$2:$D$100000, MATCH(D11473, $D$2:D11472,0),1), FALSE), FALSE)</f>
        <v>0</v>
      </c>
      <c r="F11473" s="1" t="b">
        <f>IF(G11473&lt;&gt;"", IF(COUNTIF($G$2:G11472, G11473), INDEX($A$2:$G$100000, MATCH(G11473, $G$2:G11472,0),1), FALSE), FALSE)</f>
        <v>0</v>
      </c>
      <c r="G11473" s="1">
        <v>15352</v>
      </c>
      <c r="H11473" s="1" t="s">
        <v>11207</v>
      </c>
    </row>
    <row r="11474" spans="1:8" x14ac:dyDescent="0.2">
      <c r="A11474" s="1">
        <v>11544</v>
      </c>
      <c r="B11474" s="1" t="str">
        <f t="shared" si="179"/>
        <v>price electric coop inc</v>
      </c>
      <c r="C11474" s="1" t="b">
        <f>IF(D11474&lt;&gt;"",IF(COUNTIF($D$2:D11473, D11474), INDEX($A$2:$D$100000, MATCH(D11474, $D$2:D11473,0),1), FALSE), FALSE)</f>
        <v>0</v>
      </c>
      <c r="F11474" s="1" t="b">
        <f>IF(G11474&lt;&gt;"", IF(COUNTIF($G$2:G11473, G11474), INDEX($A$2:$G$100000, MATCH(G11474, $G$2:G11473,0),1), FALSE), FALSE)</f>
        <v>0</v>
      </c>
      <c r="G11474" s="1">
        <v>15356</v>
      </c>
      <c r="H11474" s="1" t="s">
        <v>11208</v>
      </c>
    </row>
    <row r="11475" spans="1:8" x14ac:dyDescent="0.2">
      <c r="A11475" s="1">
        <v>11545</v>
      </c>
      <c r="B11475" s="1" t="str">
        <f t="shared" si="179"/>
        <v>preston electric co</v>
      </c>
      <c r="C11475" s="1" t="b">
        <f>IF(D11475&lt;&gt;"",IF(COUNTIF($D$2:D11474, D11475), INDEX($A$2:$D$100000, MATCH(D11475, $D$2:D11474,0),1), FALSE), FALSE)</f>
        <v>0</v>
      </c>
      <c r="F11475" s="1" t="b">
        <f>IF(G11475&lt;&gt;"", IF(COUNTIF($G$2:G11474, G11475), INDEX($A$2:$G$100000, MATCH(G11475, $G$2:G11474,0),1), FALSE), FALSE)</f>
        <v>0</v>
      </c>
      <c r="G11475" s="1">
        <v>15361</v>
      </c>
      <c r="H11475" s="1" t="s">
        <v>11209</v>
      </c>
    </row>
    <row r="11476" spans="1:8" x14ac:dyDescent="0.2">
      <c r="A11476" s="1">
        <v>11546</v>
      </c>
      <c r="B11476" s="1" t="str">
        <f t="shared" si="179"/>
        <v>primary energy</v>
      </c>
      <c r="C11476" s="1" t="b">
        <f>IF(D11476&lt;&gt;"",IF(COUNTIF($D$2:D11475, D11476), INDEX($A$2:$D$100000, MATCH(D11476, $D$2:D11475,0),1), FALSE), FALSE)</f>
        <v>0</v>
      </c>
      <c r="F11476" s="1" t="b">
        <f>IF(G11476&lt;&gt;"", IF(COUNTIF($G$2:G11475, G11476), INDEX($A$2:$G$100000, MATCH(G11476, $G$2:G11475,0),1), FALSE), FALSE)</f>
        <v>0</v>
      </c>
      <c r="G11476" s="1">
        <v>15365</v>
      </c>
      <c r="H11476" s="1" t="s">
        <v>11210</v>
      </c>
    </row>
    <row r="11477" spans="1:8" x14ac:dyDescent="0.2">
      <c r="A11477" s="1">
        <v>11547</v>
      </c>
      <c r="B11477" s="1" t="str">
        <f t="shared" si="179"/>
        <v>princeton city of</v>
      </c>
      <c r="C11477" s="1" t="b">
        <f>IF(D11477&lt;&gt;"",IF(COUNTIF($D$2:D11476, D11477), INDEX($A$2:$D$100000, MATCH(D11477, $D$2:D11476,0),1), FALSE), FALSE)</f>
        <v>0</v>
      </c>
      <c r="F11477" s="1" t="b">
        <f>IF(G11477&lt;&gt;"", IF(COUNTIF($G$2:G11476, G11477), INDEX($A$2:$G$100000, MATCH(G11477, $G$2:G11476,0),1), FALSE), FALSE)</f>
        <v>0</v>
      </c>
      <c r="G11477" s="1">
        <v>15384</v>
      </c>
      <c r="H11477" s="1" t="s">
        <v>11211</v>
      </c>
    </row>
    <row r="11478" spans="1:8" x14ac:dyDescent="0.2">
      <c r="A11478" s="1">
        <v>11548</v>
      </c>
      <c r="B11478" s="1" t="str">
        <f t="shared" si="179"/>
        <v>princeton city of</v>
      </c>
      <c r="C11478" s="1" t="b">
        <f>IF(D11478&lt;&gt;"",IF(COUNTIF($D$2:D11477, D11478), INDEX($A$2:$D$100000, MATCH(D11478, $D$2:D11477,0),1), FALSE), FALSE)</f>
        <v>0</v>
      </c>
      <c r="F11478" s="1" t="b">
        <f>IF(G11478&lt;&gt;"", IF(COUNTIF($G$2:G11477, G11478), INDEX($A$2:$G$100000, MATCH(G11478, $G$2:G11477,0),1), FALSE), FALSE)</f>
        <v>0</v>
      </c>
      <c r="G11478" s="1">
        <v>15385</v>
      </c>
      <c r="H11478" s="1" t="s">
        <v>11211</v>
      </c>
    </row>
    <row r="11479" spans="1:8" x14ac:dyDescent="0.2">
      <c r="A11479" s="1">
        <v>11549</v>
      </c>
      <c r="B11479" s="1" t="str">
        <f t="shared" si="179"/>
        <v>princeton city of</v>
      </c>
      <c r="C11479" s="1" t="b">
        <f>IF(D11479&lt;&gt;"",IF(COUNTIF($D$2:D11478, D11479), INDEX($A$2:$D$100000, MATCH(D11479, $D$2:D11478,0),1), FALSE), FALSE)</f>
        <v>0</v>
      </c>
      <c r="F11479" s="1" t="b">
        <f>IF(G11479&lt;&gt;"", IF(COUNTIF($G$2:G11478, G11479), INDEX($A$2:$G$100000, MATCH(G11479, $G$2:G11478,0),1), FALSE), FALSE)</f>
        <v>0</v>
      </c>
      <c r="G11479" s="1">
        <v>15386</v>
      </c>
      <c r="H11479" s="1" t="s">
        <v>11211</v>
      </c>
    </row>
    <row r="11480" spans="1:8" x14ac:dyDescent="0.2">
      <c r="A11480" s="1">
        <v>11550</v>
      </c>
      <c r="B11480" s="1" t="str">
        <f t="shared" si="179"/>
        <v>procter &amp; gamble paper product</v>
      </c>
      <c r="C11480" s="1" t="b">
        <f>IF(D11480&lt;&gt;"",IF(COUNTIF($D$2:D11479, D11480), INDEX($A$2:$D$100000, MATCH(D11480, $D$2:D11479,0),1), FALSE), FALSE)</f>
        <v>0</v>
      </c>
      <c r="F11480" s="1" t="b">
        <f>IF(G11480&lt;&gt;"", IF(COUNTIF($G$2:G11479, G11480), INDEX($A$2:$G$100000, MATCH(G11480, $G$2:G11479,0),1), FALSE), FALSE)</f>
        <v>0</v>
      </c>
      <c r="G11480" s="1">
        <v>15398</v>
      </c>
      <c r="H11480" s="1" t="s">
        <v>11212</v>
      </c>
    </row>
    <row r="11481" spans="1:8" x14ac:dyDescent="0.2">
      <c r="A11481" s="1">
        <v>11551</v>
      </c>
      <c r="B11481" s="1" t="str">
        <f t="shared" si="179"/>
        <v>aes corp</v>
      </c>
      <c r="C11481" s="1" t="b">
        <f>IF(D11481&lt;&gt;"",IF(COUNTIF($D$2:D11480, D11481), INDEX($A$2:$D$100000, MATCH(D11481, $D$2:D11480,0),1), FALSE), FALSE)</f>
        <v>0</v>
      </c>
      <c r="F11481" s="1" t="b">
        <f>IF(G11481&lt;&gt;"", IF(COUNTIF($G$2:G11480, G11481), INDEX($A$2:$G$100000, MATCH(G11481, $G$2:G11480,0),1), FALSE), FALSE)</f>
        <v>0</v>
      </c>
      <c r="G11481" s="1">
        <v>15401</v>
      </c>
      <c r="H11481" s="1" t="s">
        <v>9093</v>
      </c>
    </row>
    <row r="11482" spans="1:8" x14ac:dyDescent="0.2">
      <c r="A11482" s="1">
        <v>11552</v>
      </c>
      <c r="B11482" s="1" t="str">
        <f t="shared" si="179"/>
        <v>aes corp</v>
      </c>
      <c r="C11482" s="1" t="b">
        <f>IF(D11482&lt;&gt;"",IF(COUNTIF($D$2:D11481, D11482), INDEX($A$2:$D$100000, MATCH(D11482, $D$2:D11481,0),1), FALSE), FALSE)</f>
        <v>0</v>
      </c>
      <c r="F11482" s="1" t="b">
        <f>IF(G11482&lt;&gt;"", IF(COUNTIF($G$2:G11481, G11482), INDEX($A$2:$G$100000, MATCH(G11482, $G$2:G11481,0),1), FALSE), FALSE)</f>
        <v>0</v>
      </c>
      <c r="G11482" s="1">
        <v>15402</v>
      </c>
      <c r="H11482" s="1" t="s">
        <v>9093</v>
      </c>
    </row>
    <row r="11483" spans="1:8" x14ac:dyDescent="0.2">
      <c r="A11483" s="1">
        <v>11553</v>
      </c>
      <c r="B11483" s="1" t="str">
        <f t="shared" si="179"/>
        <v>aes corp</v>
      </c>
      <c r="C11483" s="1" t="b">
        <f>IF(D11483&lt;&gt;"",IF(COUNTIF($D$2:D11482, D11483), INDEX($A$2:$D$100000, MATCH(D11483, $D$2:D11482,0),1), FALSE), FALSE)</f>
        <v>0</v>
      </c>
      <c r="F11483" s="1" t="b">
        <f>IF(G11483&lt;&gt;"", IF(COUNTIF($G$2:G11482, G11483), INDEX($A$2:$G$100000, MATCH(G11483, $G$2:G11482,0),1), FALSE), FALSE)</f>
        <v>0</v>
      </c>
      <c r="G11483" s="1">
        <v>15403</v>
      </c>
      <c r="H11483" s="1" t="s">
        <v>9093</v>
      </c>
    </row>
    <row r="11484" spans="1:8" x14ac:dyDescent="0.2">
      <c r="A11484" s="1">
        <v>11554</v>
      </c>
      <c r="B11484" s="1" t="str">
        <f t="shared" si="179"/>
        <v>prince george electric coop</v>
      </c>
      <c r="C11484" s="1" t="b">
        <f>IF(D11484&lt;&gt;"",IF(COUNTIF($D$2:D11483, D11484), INDEX($A$2:$D$100000, MATCH(D11484, $D$2:D11483,0),1), FALSE), FALSE)</f>
        <v>0</v>
      </c>
      <c r="F11484" s="1" t="b">
        <f>IF(G11484&lt;&gt;"", IF(COUNTIF($G$2:G11483, G11484), INDEX($A$2:$G$100000, MATCH(G11484, $G$2:G11483,0),1), FALSE), FALSE)</f>
        <v>0</v>
      </c>
      <c r="G11484" s="1">
        <v>15410</v>
      </c>
      <c r="H11484" s="1" t="s">
        <v>11213</v>
      </c>
    </row>
    <row r="11485" spans="1:8" x14ac:dyDescent="0.2">
      <c r="A11485" s="1">
        <v>11555</v>
      </c>
      <c r="B11485" s="1" t="str">
        <f t="shared" si="179"/>
        <v>pud no 3 of mason county</v>
      </c>
      <c r="C11485" s="1" t="b">
        <f>IF(D11485&lt;&gt;"",IF(COUNTIF($D$2:D11484, D11485), INDEX($A$2:$D$100000, MATCH(D11485, $D$2:D11484,0),1), FALSE), FALSE)</f>
        <v>0</v>
      </c>
      <c r="F11485" s="1" t="b">
        <f>IF(G11485&lt;&gt;"", IF(COUNTIF($G$2:G11484, G11485), INDEX($A$2:$G$100000, MATCH(G11485, $G$2:G11484,0),1), FALSE), FALSE)</f>
        <v>0</v>
      </c>
      <c r="G11485" s="1">
        <v>15419</v>
      </c>
      <c r="H11485" s="1" t="s">
        <v>11214</v>
      </c>
    </row>
    <row r="11486" spans="1:8" x14ac:dyDescent="0.2">
      <c r="A11486" s="1">
        <v>11556</v>
      </c>
      <c r="B11486" s="1" t="str">
        <f t="shared" si="179"/>
        <v>proliance energy llc</v>
      </c>
      <c r="C11486" s="1" t="b">
        <f>IF(D11486&lt;&gt;"",IF(COUNTIF($D$2:D11485, D11486), INDEX($A$2:$D$100000, MATCH(D11486, $D$2:D11485,0),1), FALSE), FALSE)</f>
        <v>0</v>
      </c>
      <c r="F11486" s="1" t="b">
        <f>IF(G11486&lt;&gt;"", IF(COUNTIF($G$2:G11485, G11486), INDEX($A$2:$G$100000, MATCH(G11486, $G$2:G11485,0),1), FALSE), FALSE)</f>
        <v>0</v>
      </c>
      <c r="G11486" s="1">
        <v>15425</v>
      </c>
      <c r="H11486" s="1" t="s">
        <v>11215</v>
      </c>
    </row>
    <row r="11487" spans="1:8" x14ac:dyDescent="0.2">
      <c r="A11487" s="1">
        <v>11557</v>
      </c>
      <c r="B11487" s="1" t="str">
        <f t="shared" si="179"/>
        <v>progress power marketing, inc</v>
      </c>
      <c r="C11487" s="1" t="b">
        <f>IF(D11487&lt;&gt;"",IF(COUNTIF($D$2:D11486, D11487), INDEX($A$2:$D$100000, MATCH(D11487, $D$2:D11486,0),1), FALSE), FALSE)</f>
        <v>0</v>
      </c>
      <c r="F11487" s="1" t="b">
        <f>IF(G11487&lt;&gt;"", IF(COUNTIF($G$2:G11486, G11487), INDEX($A$2:$G$100000, MATCH(G11487, $G$2:G11486,0),1), FALSE), FALSE)</f>
        <v>0</v>
      </c>
      <c r="G11487" s="1">
        <v>15426</v>
      </c>
      <c r="H11487" s="1" t="s">
        <v>11216</v>
      </c>
    </row>
    <row r="11488" spans="1:8" x14ac:dyDescent="0.2">
      <c r="A11488" s="1">
        <v>11558</v>
      </c>
      <c r="B11488" s="1" t="str">
        <f t="shared" si="179"/>
        <v>prospect corp</v>
      </c>
      <c r="C11488" s="1" t="b">
        <f>IF(D11488&lt;&gt;"",IF(COUNTIF($D$2:D11487, D11488), INDEX($A$2:$D$100000, MATCH(D11488, $D$2:D11487,0),1), FALSE), FALSE)</f>
        <v>0</v>
      </c>
      <c r="F11488" s="1" t="b">
        <f>IF(G11488&lt;&gt;"", IF(COUNTIF($G$2:G11487, G11488), INDEX($A$2:$G$100000, MATCH(G11488, $G$2:G11487,0),1), FALSE), FALSE)</f>
        <v>0</v>
      </c>
      <c r="G11488" s="1">
        <v>15432</v>
      </c>
      <c r="H11488" s="1" t="s">
        <v>11217</v>
      </c>
    </row>
    <row r="11489" spans="1:8" x14ac:dyDescent="0.2">
      <c r="A11489" s="1">
        <v>11559</v>
      </c>
      <c r="B11489" s="1" t="str">
        <f t="shared" si="179"/>
        <v>prosperity town of</v>
      </c>
      <c r="C11489" s="1" t="b">
        <f>IF(D11489&lt;&gt;"",IF(COUNTIF($D$2:D11488, D11489), INDEX($A$2:$D$100000, MATCH(D11489, $D$2:D11488,0),1), FALSE), FALSE)</f>
        <v>0</v>
      </c>
      <c r="F11489" s="1" t="b">
        <f>IF(G11489&lt;&gt;"", IF(COUNTIF($G$2:G11488, G11489), INDEX($A$2:$G$100000, MATCH(G11489, $G$2:G11488,0),1), FALSE), FALSE)</f>
        <v>0</v>
      </c>
      <c r="G11489" s="1">
        <v>15433</v>
      </c>
      <c r="H11489" s="1" t="s">
        <v>11218</v>
      </c>
    </row>
    <row r="11490" spans="1:8" x14ac:dyDescent="0.2">
      <c r="A11490" s="1">
        <v>11560</v>
      </c>
      <c r="B11490" s="1" t="str">
        <f t="shared" si="179"/>
        <v>protection city of</v>
      </c>
      <c r="C11490" s="1" t="b">
        <f>IF(D11490&lt;&gt;"",IF(COUNTIF($D$2:D11489, D11490), INDEX($A$2:$D$100000, MATCH(D11490, $D$2:D11489,0),1), FALSE), FALSE)</f>
        <v>0</v>
      </c>
      <c r="F11490" s="1" t="b">
        <f>IF(G11490&lt;&gt;"", IF(COUNTIF($G$2:G11489, G11490), INDEX($A$2:$G$100000, MATCH(G11490, $G$2:G11489,0),1), FALSE), FALSE)</f>
        <v>0</v>
      </c>
      <c r="G11490" s="1">
        <v>15436</v>
      </c>
      <c r="H11490" s="1" t="s">
        <v>11219</v>
      </c>
    </row>
    <row r="11491" spans="1:8" x14ac:dyDescent="0.2">
      <c r="A11491" s="1">
        <v>11561</v>
      </c>
      <c r="B11491" s="1" t="str">
        <f t="shared" si="179"/>
        <v>providence city of</v>
      </c>
      <c r="C11491" s="1" t="b">
        <f>IF(D11491&lt;&gt;"",IF(COUNTIF($D$2:D11490, D11491), INDEX($A$2:$D$100000, MATCH(D11491, $D$2:D11490,0),1), FALSE), FALSE)</f>
        <v>0</v>
      </c>
      <c r="F11491" s="1" t="b">
        <f>IF(G11491&lt;&gt;"", IF(COUNTIF($G$2:G11490, G11491), INDEX($A$2:$G$100000, MATCH(G11491, $G$2:G11490,0),1), FALSE), FALSE)</f>
        <v>0</v>
      </c>
      <c r="G11491" s="1">
        <v>15443</v>
      </c>
      <c r="H11491" s="1" t="s">
        <v>11220</v>
      </c>
    </row>
    <row r="11492" spans="1:8" x14ac:dyDescent="0.2">
      <c r="A11492" s="1">
        <v>11562</v>
      </c>
      <c r="B11492" s="1" t="str">
        <f t="shared" si="179"/>
        <v>proctor public utilities comm</v>
      </c>
      <c r="C11492" s="1" t="b">
        <f>IF(D11492&lt;&gt;"",IF(COUNTIF($D$2:D11491, D11492), INDEX($A$2:$D$100000, MATCH(D11492, $D$2:D11491,0),1), FALSE), FALSE)</f>
        <v>0</v>
      </c>
      <c r="F11492" s="1" t="b">
        <f>IF(G11492&lt;&gt;"", IF(COUNTIF($G$2:G11491, G11492), INDEX($A$2:$G$100000, MATCH(G11492, $G$2:G11491,0),1), FALSE), FALSE)</f>
        <v>0</v>
      </c>
      <c r="G11492" s="1">
        <v>15460</v>
      </c>
      <c r="H11492" s="1" t="s">
        <v>11221</v>
      </c>
    </row>
    <row r="11493" spans="1:8" x14ac:dyDescent="0.2">
      <c r="A11493" s="1">
        <v>11563</v>
      </c>
      <c r="B11493" s="1" t="str">
        <f t="shared" si="179"/>
        <v>pryor city of</v>
      </c>
      <c r="C11493" s="1" t="b">
        <f>IF(D11493&lt;&gt;"",IF(COUNTIF($D$2:D11492, D11493), INDEX($A$2:$D$100000, MATCH(D11493, $D$2:D11492,0),1), FALSE), FALSE)</f>
        <v>0</v>
      </c>
      <c r="F11493" s="1" t="b">
        <f>IF(G11493&lt;&gt;"", IF(COUNTIF($G$2:G11492, G11493), INDEX($A$2:$G$100000, MATCH(G11493, $G$2:G11492,0),1), FALSE), FALSE)</f>
        <v>0</v>
      </c>
      <c r="G11493" s="1">
        <v>15462</v>
      </c>
      <c r="H11493" s="1" t="s">
        <v>11222</v>
      </c>
    </row>
    <row r="11494" spans="1:8" x14ac:dyDescent="0.2">
      <c r="A11494" s="1">
        <v>11564</v>
      </c>
      <c r="B11494" s="1" t="str">
        <f t="shared" si="179"/>
        <v>pei power ii llc</v>
      </c>
      <c r="C11494" s="1" t="b">
        <f>IF(D11494&lt;&gt;"",IF(COUNTIF($D$2:D11493, D11494), INDEX($A$2:$D$100000, MATCH(D11494, $D$2:D11493,0),1), FALSE), FALSE)</f>
        <v>0</v>
      </c>
      <c r="F11494" s="1" t="b">
        <f>IF(G11494&lt;&gt;"", IF(COUNTIF($G$2:G11493, G11494), INDEX($A$2:$G$100000, MATCH(G11494, $G$2:G11493,0),1), FALSE), FALSE)</f>
        <v>0</v>
      </c>
      <c r="G11494" s="1">
        <v>15494</v>
      </c>
      <c r="H11494" s="1" t="s">
        <v>11223</v>
      </c>
    </row>
    <row r="11495" spans="1:8" x14ac:dyDescent="0.2">
      <c r="A11495" s="1">
        <v>11565</v>
      </c>
      <c r="B11495" s="1" t="str">
        <f t="shared" si="179"/>
        <v>puerto rico electric pwr auth</v>
      </c>
      <c r="C11495" s="1" t="b">
        <f>IF(D11495&lt;&gt;"",IF(COUNTIF($D$2:D11494, D11495), INDEX($A$2:$D$100000, MATCH(D11495, $D$2:D11494,0),1), FALSE), FALSE)</f>
        <v>0</v>
      </c>
      <c r="F11495" s="1" t="b">
        <f>IF(G11495&lt;&gt;"", IF(COUNTIF($G$2:G11494, G11495), INDEX($A$2:$G$100000, MATCH(G11495, $G$2:G11494,0),1), FALSE), FALSE)</f>
        <v>0</v>
      </c>
      <c r="G11495" s="1">
        <v>15497</v>
      </c>
      <c r="H11495" s="1" t="s">
        <v>11224</v>
      </c>
    </row>
    <row r="11496" spans="1:8" x14ac:dyDescent="0.2">
      <c r="A11496" s="1">
        <v>11566</v>
      </c>
      <c r="B11496" s="1" t="str">
        <f t="shared" si="179"/>
        <v>pukwana light &amp; power co</v>
      </c>
      <c r="C11496" s="1" t="b">
        <f>IF(D11496&lt;&gt;"",IF(COUNTIF($D$2:D11495, D11496), INDEX($A$2:$D$100000, MATCH(D11496, $D$2:D11495,0),1), FALSE), FALSE)</f>
        <v>0</v>
      </c>
      <c r="F11496" s="1" t="b">
        <f>IF(G11496&lt;&gt;"", IF(COUNTIF($G$2:G11495, G11496), INDEX($A$2:$G$100000, MATCH(G11496, $G$2:G11495,0),1), FALSE), FALSE)</f>
        <v>0</v>
      </c>
      <c r="G11496" s="1">
        <v>15504</v>
      </c>
      <c r="H11496" s="1" t="s">
        <v>11225</v>
      </c>
    </row>
    <row r="11497" spans="1:8" x14ac:dyDescent="0.2">
      <c r="A11497" s="1">
        <v>11567</v>
      </c>
      <c r="B11497" s="1" t="str">
        <f t="shared" si="179"/>
        <v>pulaski city of</v>
      </c>
      <c r="C11497" s="1" t="b">
        <f>IF(D11497&lt;&gt;"",IF(COUNTIF($D$2:D11496, D11497), INDEX($A$2:$D$100000, MATCH(D11497, $D$2:D11496,0),1), FALSE), FALSE)</f>
        <v>0</v>
      </c>
      <c r="F11497" s="1" t="b">
        <f>IF(G11497&lt;&gt;"", IF(COUNTIF($G$2:G11496, G11497), INDEX($A$2:$G$100000, MATCH(G11497, $G$2:G11496,0),1), FALSE), FALSE)</f>
        <v>0</v>
      </c>
      <c r="G11497" s="1">
        <v>15507</v>
      </c>
      <c r="H11497" s="1" t="s">
        <v>11226</v>
      </c>
    </row>
    <row r="11498" spans="1:8" x14ac:dyDescent="0.2">
      <c r="A11498" s="1">
        <v>11568</v>
      </c>
      <c r="B11498" s="1" t="str">
        <f t="shared" si="179"/>
        <v>purcell city of</v>
      </c>
      <c r="C11498" s="1" t="b">
        <f>IF(D11498&lt;&gt;"",IF(COUNTIF($D$2:D11497, D11498), INDEX($A$2:$D$100000, MATCH(D11498, $D$2:D11497,0),1), FALSE), FALSE)</f>
        <v>0</v>
      </c>
      <c r="F11498" s="1" t="b">
        <f>IF(G11498&lt;&gt;"", IF(COUNTIF($G$2:G11497, G11498), INDEX($A$2:$G$100000, MATCH(G11498, $G$2:G11497,0),1), FALSE), FALSE)</f>
        <v>0</v>
      </c>
      <c r="G11498" s="1">
        <v>15515</v>
      </c>
      <c r="H11498" s="1" t="s">
        <v>11227</v>
      </c>
    </row>
    <row r="11499" spans="1:8" x14ac:dyDescent="0.2">
      <c r="A11499" s="1">
        <v>11569</v>
      </c>
      <c r="B11499" s="1" t="str">
        <f t="shared" si="179"/>
        <v>ppl global llc</v>
      </c>
      <c r="C11499" s="1" t="b">
        <f>IF(D11499&lt;&gt;"",IF(COUNTIF($D$2:D11498, D11499), INDEX($A$2:$D$100000, MATCH(D11499, $D$2:D11498,0),1), FALSE), FALSE)</f>
        <v>0</v>
      </c>
      <c r="F11499" s="1" t="b">
        <f>IF(G11499&lt;&gt;"", IF(COUNTIF($G$2:G11498, G11499), INDEX($A$2:$G$100000, MATCH(G11499, $G$2:G11498,0),1), FALSE), FALSE)</f>
        <v>0</v>
      </c>
      <c r="G11499" s="1">
        <v>15530</v>
      </c>
      <c r="H11499" s="1" t="s">
        <v>11228</v>
      </c>
    </row>
    <row r="11500" spans="1:8" x14ac:dyDescent="0.2">
      <c r="A11500" s="1">
        <v>11570</v>
      </c>
      <c r="B11500" s="1" t="str">
        <f t="shared" si="179"/>
        <v>pg&amp;e energy services</v>
      </c>
      <c r="C11500" s="1" t="b">
        <f>IF(D11500&lt;&gt;"",IF(COUNTIF($D$2:D11499, D11500), INDEX($A$2:$D$100000, MATCH(D11500, $D$2:D11499,0),1), FALSE), FALSE)</f>
        <v>0</v>
      </c>
      <c r="F11500" s="1" t="b">
        <f>IF(G11500&lt;&gt;"", IF(COUNTIF($G$2:G11499, G11500), INDEX($A$2:$G$100000, MATCH(G11500, $G$2:G11499,0),1), FALSE), FALSE)</f>
        <v>0</v>
      </c>
      <c r="G11500" s="1">
        <v>15531</v>
      </c>
      <c r="H11500" s="1" t="s">
        <v>11229</v>
      </c>
    </row>
    <row r="11501" spans="1:8" x14ac:dyDescent="0.2">
      <c r="A11501" s="1">
        <v>11571</v>
      </c>
      <c r="B11501" s="1" t="str">
        <f t="shared" si="179"/>
        <v>quakertown borough of</v>
      </c>
      <c r="C11501" s="1" t="b">
        <f>IF(D11501&lt;&gt;"",IF(COUNTIF($D$2:D11500, D11501), INDEX($A$2:$D$100000, MATCH(D11501, $D$2:D11500,0),1), FALSE), FALSE)</f>
        <v>0</v>
      </c>
      <c r="F11501" s="1" t="b">
        <f>IF(G11501&lt;&gt;"", IF(COUNTIF($G$2:G11500, G11501), INDEX($A$2:$G$100000, MATCH(G11501, $G$2:G11500,0),1), FALSE), FALSE)</f>
        <v>0</v>
      </c>
      <c r="G11501" s="1">
        <v>15541</v>
      </c>
      <c r="H11501" s="1" t="s">
        <v>11230</v>
      </c>
    </row>
    <row r="11502" spans="1:8" x14ac:dyDescent="0.2">
      <c r="A11502" s="1">
        <v>11572</v>
      </c>
      <c r="B11502" s="1" t="str">
        <f t="shared" si="179"/>
        <v>qst energy trading, inc</v>
      </c>
      <c r="C11502" s="1" t="b">
        <f>IF(D11502&lt;&gt;"",IF(COUNTIF($D$2:D11501, D11502), INDEX($A$2:$D$100000, MATCH(D11502, $D$2:D11501,0),1), FALSE), FALSE)</f>
        <v>0</v>
      </c>
      <c r="F11502" s="1" t="b">
        <f>IF(G11502&lt;&gt;"", IF(COUNTIF($G$2:G11501, G11502), INDEX($A$2:$G$100000, MATCH(G11502, $G$2:G11501,0),1), FALSE), FALSE)</f>
        <v>0</v>
      </c>
      <c r="G11502" s="1">
        <v>15564</v>
      </c>
      <c r="H11502" s="1" t="s">
        <v>11231</v>
      </c>
    </row>
    <row r="11503" spans="1:8" x14ac:dyDescent="0.2">
      <c r="A11503" s="1">
        <v>11573</v>
      </c>
      <c r="B11503" s="1" t="str">
        <f t="shared" si="179"/>
        <v>quincy city of</v>
      </c>
      <c r="C11503" s="1" t="b">
        <f>IF(D11503&lt;&gt;"",IF(COUNTIF($D$2:D11502, D11503), INDEX($A$2:$D$100000, MATCH(D11503, $D$2:D11502,0),1), FALSE), FALSE)</f>
        <v>0</v>
      </c>
      <c r="F11503" s="1" t="b">
        <f>IF(G11503&lt;&gt;"", IF(COUNTIF($G$2:G11502, G11503), INDEX($A$2:$G$100000, MATCH(G11503, $G$2:G11502,0),1), FALSE), FALSE)</f>
        <v>0</v>
      </c>
      <c r="G11503" s="1">
        <v>15566</v>
      </c>
      <c r="H11503" s="1" t="s">
        <v>11232</v>
      </c>
    </row>
    <row r="11504" spans="1:8" x14ac:dyDescent="0.2">
      <c r="A11504" s="1">
        <v>11574</v>
      </c>
      <c r="B11504" s="1" t="str">
        <f t="shared" si="179"/>
        <v>quest energy llc</v>
      </c>
      <c r="C11504" s="1" t="b">
        <f>IF(D11504&lt;&gt;"",IF(COUNTIF($D$2:D11503, D11504), INDEX($A$2:$D$100000, MATCH(D11504, $D$2:D11503,0),1), FALSE), FALSE)</f>
        <v>0</v>
      </c>
      <c r="F11504" s="1" t="b">
        <f>IF(G11504&lt;&gt;"", IF(COUNTIF($G$2:G11503, G11504), INDEX($A$2:$G$100000, MATCH(G11504, $G$2:G11503,0),1), FALSE), FALSE)</f>
        <v>0</v>
      </c>
      <c r="G11504" s="1">
        <v>15567</v>
      </c>
      <c r="H11504" s="1" t="s">
        <v>11233</v>
      </c>
    </row>
    <row r="11505" spans="1:8" x14ac:dyDescent="0.2">
      <c r="A11505" s="1">
        <v>11575</v>
      </c>
      <c r="B11505" s="1" t="str">
        <f t="shared" si="179"/>
        <v>quitman city of</v>
      </c>
      <c r="C11505" s="1" t="b">
        <f>IF(D11505&lt;&gt;"",IF(COUNTIF($D$2:D11504, D11505), INDEX($A$2:$D$100000, MATCH(D11505, $D$2:D11504,0),1), FALSE), FALSE)</f>
        <v>0</v>
      </c>
      <c r="F11505" s="1" t="b">
        <f>IF(G11505&lt;&gt;"", IF(COUNTIF($G$2:G11504, G11505), INDEX($A$2:$G$100000, MATCH(G11505, $G$2:G11504,0),1), FALSE), FALSE)</f>
        <v>0</v>
      </c>
      <c r="G11505" s="1">
        <v>15573</v>
      </c>
      <c r="H11505" s="1" t="s">
        <v>11234</v>
      </c>
    </row>
    <row r="11506" spans="1:8" x14ac:dyDescent="0.2">
      <c r="A11506" s="1">
        <v>11576</v>
      </c>
      <c r="B11506" s="1" t="str">
        <f t="shared" si="179"/>
        <v>qst energy inc</v>
      </c>
      <c r="C11506" s="1" t="b">
        <f>IF(D11506&lt;&gt;"",IF(COUNTIF($D$2:D11505, D11506), INDEX($A$2:$D$100000, MATCH(D11506, $D$2:D11505,0),1), FALSE), FALSE)</f>
        <v>0</v>
      </c>
      <c r="F11506" s="1" t="b">
        <f>IF(G11506&lt;&gt;"", IF(COUNTIF($G$2:G11505, G11506), INDEX($A$2:$G$100000, MATCH(G11506, $G$2:G11505,0),1), FALSE), FALSE)</f>
        <v>0</v>
      </c>
      <c r="G11506" s="1">
        <v>15580</v>
      </c>
      <c r="H11506" s="1" t="s">
        <v>11235</v>
      </c>
    </row>
    <row r="11507" spans="1:8" x14ac:dyDescent="0.2">
      <c r="A11507" s="1">
        <v>11577</v>
      </c>
      <c r="B11507" s="1" t="str">
        <f t="shared" si="179"/>
        <v>riceland electric coop inc</v>
      </c>
      <c r="C11507" s="1" t="b">
        <f>IF(D11507&lt;&gt;"",IF(COUNTIF($D$2:D11506, D11507), INDEX($A$2:$D$100000, MATCH(D11507, $D$2:D11506,0),1), FALSE), FALSE)</f>
        <v>0</v>
      </c>
      <c r="F11507" s="1" t="b">
        <f>IF(G11507&lt;&gt;"", IF(COUNTIF($G$2:G11506, G11507), INDEX($A$2:$G$100000, MATCH(G11507, $G$2:G11506,0),1), FALSE), FALSE)</f>
        <v>0</v>
      </c>
      <c r="G11507" s="1">
        <v>15593</v>
      </c>
      <c r="H11507" s="1" t="s">
        <v>11236</v>
      </c>
    </row>
    <row r="11508" spans="1:8" x14ac:dyDescent="0.2">
      <c r="A11508" s="1">
        <v>11578</v>
      </c>
      <c r="B11508" s="1" t="str">
        <f t="shared" si="179"/>
        <v>rainy river energy corporation</v>
      </c>
      <c r="C11508" s="1" t="b">
        <f>IF(D11508&lt;&gt;"",IF(COUNTIF($D$2:D11507, D11508), INDEX($A$2:$D$100000, MATCH(D11508, $D$2:D11507,0),1), FALSE), FALSE)</f>
        <v>0</v>
      </c>
      <c r="F11508" s="1" t="b">
        <f>IF(G11508&lt;&gt;"", IF(COUNTIF($G$2:G11507, G11508), INDEX($A$2:$G$100000, MATCH(G11508, $G$2:G11507,0),1), FALSE), FALSE)</f>
        <v>0</v>
      </c>
      <c r="G11508" s="1">
        <v>15616</v>
      </c>
      <c r="H11508" s="1" t="s">
        <v>11237</v>
      </c>
    </row>
    <row r="11509" spans="1:8" x14ac:dyDescent="0.2">
      <c r="A11509" s="1">
        <v>11579</v>
      </c>
      <c r="B11509" s="1" t="str">
        <f t="shared" si="179"/>
        <v>radiant electric coop inc</v>
      </c>
      <c r="C11509" s="1" t="b">
        <f>IF(D11509&lt;&gt;"",IF(COUNTIF($D$2:D11508, D11509), INDEX($A$2:$D$100000, MATCH(D11509, $D$2:D11508,0),1), FALSE), FALSE)</f>
        <v>0</v>
      </c>
      <c r="F11509" s="1" t="b">
        <f>IF(G11509&lt;&gt;"", IF(COUNTIF($G$2:G11508, G11509), INDEX($A$2:$G$100000, MATCH(G11509, $G$2:G11508,0),1), FALSE), FALSE)</f>
        <v>0</v>
      </c>
      <c r="G11509" s="1">
        <v>15621</v>
      </c>
      <c r="H11509" s="1" t="s">
        <v>11238</v>
      </c>
    </row>
    <row r="11510" spans="1:8" x14ac:dyDescent="0.2">
      <c r="A11510" s="1">
        <v>11580</v>
      </c>
      <c r="B11510" s="1" t="str">
        <f t="shared" si="179"/>
        <v>randall city of</v>
      </c>
      <c r="C11510" s="1" t="b">
        <f>IF(D11510&lt;&gt;"",IF(COUNTIF($D$2:D11509, D11510), INDEX($A$2:$D$100000, MATCH(D11510, $D$2:D11509,0),1), FALSE), FALSE)</f>
        <v>0</v>
      </c>
      <c r="F11510" s="1" t="b">
        <f>IF(G11510&lt;&gt;"", IF(COUNTIF($G$2:G11509, G11510), INDEX($A$2:$G$100000, MATCH(G11510, $G$2:G11509,0),1), FALSE), FALSE)</f>
        <v>0</v>
      </c>
      <c r="G11510" s="1">
        <v>15665</v>
      </c>
      <c r="H11510" s="1" t="s">
        <v>11239</v>
      </c>
    </row>
    <row r="11511" spans="1:8" x14ac:dyDescent="0.2">
      <c r="A11511" s="1">
        <v>11581</v>
      </c>
      <c r="B11511" s="1" t="str">
        <f t="shared" si="179"/>
        <v>randolph electric member corp</v>
      </c>
      <c r="C11511" s="1" t="b">
        <f>IF(D11511&lt;&gt;"",IF(COUNTIF($D$2:D11510, D11511), INDEX($A$2:$D$100000, MATCH(D11511, $D$2:D11510,0),1), FALSE), FALSE)</f>
        <v>0</v>
      </c>
      <c r="F11511" s="1" t="b">
        <f>IF(G11511&lt;&gt;"", IF(COUNTIF($G$2:G11510, G11511), INDEX($A$2:$G$100000, MATCH(G11511, $G$2:G11510,0),1), FALSE), FALSE)</f>
        <v>0</v>
      </c>
      <c r="G11511" s="1">
        <v>15671</v>
      </c>
      <c r="H11511" s="1" t="s">
        <v>11240</v>
      </c>
    </row>
    <row r="11512" spans="1:8" x14ac:dyDescent="0.2">
      <c r="A11512" s="1">
        <v>11582</v>
      </c>
      <c r="B11512" s="1" t="str">
        <f t="shared" si="179"/>
        <v>ralls county electric coop</v>
      </c>
      <c r="C11512" s="1" t="b">
        <f>IF(D11512&lt;&gt;"",IF(COUNTIF($D$2:D11511, D11512), INDEX($A$2:$D$100000, MATCH(D11512, $D$2:D11511,0),1), FALSE), FALSE)</f>
        <v>0</v>
      </c>
      <c r="F11512" s="1" t="b">
        <f>IF(G11512&lt;&gt;"", IF(COUNTIF($G$2:G11511, G11512), INDEX($A$2:$G$100000, MATCH(G11512, $G$2:G11511,0),1), FALSE), FALSE)</f>
        <v>0</v>
      </c>
      <c r="G11512" s="1">
        <v>15672</v>
      </c>
      <c r="H11512" s="1" t="s">
        <v>11241</v>
      </c>
    </row>
    <row r="11513" spans="1:8" x14ac:dyDescent="0.2">
      <c r="A11513" s="1">
        <v>11583</v>
      </c>
      <c r="B11513" s="1" t="str">
        <f t="shared" si="179"/>
        <v>randolph city of</v>
      </c>
      <c r="C11513" s="1" t="b">
        <f>IF(D11513&lt;&gt;"",IF(COUNTIF($D$2:D11512, D11513), INDEX($A$2:$D$100000, MATCH(D11513, $D$2:D11512,0),1), FALSE), FALSE)</f>
        <v>0</v>
      </c>
      <c r="F11513" s="1" t="b">
        <f>IF(G11513&lt;&gt;"", IF(COUNTIF($G$2:G11512, G11513), INDEX($A$2:$G$100000, MATCH(G11513, $G$2:G11512,0),1), FALSE), FALSE)</f>
        <v>0</v>
      </c>
      <c r="G11513" s="1">
        <v>15674</v>
      </c>
      <c r="H11513" s="1" t="s">
        <v>11242</v>
      </c>
    </row>
    <row r="11514" spans="1:8" x14ac:dyDescent="0.2">
      <c r="A11514" s="1">
        <v>11584</v>
      </c>
      <c r="B11514" s="1" t="str">
        <f t="shared" si="179"/>
        <v>rayle electric membership corp</v>
      </c>
      <c r="C11514" s="1" t="b">
        <f>IF(D11514&lt;&gt;"",IF(COUNTIF($D$2:D11513, D11514), INDEX($A$2:$D$100000, MATCH(D11514, $D$2:D11513,0),1), FALSE), FALSE)</f>
        <v>0</v>
      </c>
      <c r="F11514" s="1" t="b">
        <f>IF(G11514&lt;&gt;"", IF(COUNTIF($G$2:G11513, G11514), INDEX($A$2:$G$100000, MATCH(G11514, $G$2:G11513,0),1), FALSE), FALSE)</f>
        <v>0</v>
      </c>
      <c r="G11514" s="1">
        <v>15700</v>
      </c>
      <c r="H11514" s="1" t="s">
        <v>11243</v>
      </c>
    </row>
    <row r="11515" spans="1:8" x14ac:dyDescent="0.2">
      <c r="A11515" s="1">
        <v>11585</v>
      </c>
      <c r="B11515" s="1" t="str">
        <f t="shared" si="179"/>
        <v>rainbow energy marketing</v>
      </c>
      <c r="C11515" s="1" t="b">
        <f>IF(D11515&lt;&gt;"",IF(COUNTIF($D$2:D11514, D11515), INDEX($A$2:$D$100000, MATCH(D11515, $D$2:D11514,0),1), FALSE), FALSE)</f>
        <v>0</v>
      </c>
      <c r="F11515" s="1" t="b">
        <f>IF(G11515&lt;&gt;"", IF(COUNTIF($G$2:G11514, G11515), INDEX($A$2:$G$100000, MATCH(G11515, $G$2:G11514,0),1), FALSE), FALSE)</f>
        <v>0</v>
      </c>
      <c r="G11515" s="1">
        <v>15711</v>
      </c>
      <c r="H11515" s="1" t="s">
        <v>11244</v>
      </c>
    </row>
    <row r="11516" spans="1:8" x14ac:dyDescent="0.2">
      <c r="A11516" s="1">
        <v>11586</v>
      </c>
      <c r="B11516" s="1" t="str">
        <f t="shared" si="179"/>
        <v>readsboro town of</v>
      </c>
      <c r="C11516" s="1" t="b">
        <f>IF(D11516&lt;&gt;"",IF(COUNTIF($D$2:D11515, D11516), INDEX($A$2:$D$100000, MATCH(D11516, $D$2:D11515,0),1), FALSE), FALSE)</f>
        <v>0</v>
      </c>
      <c r="F11516" s="1" t="b">
        <f>IF(G11516&lt;&gt;"", IF(COUNTIF($G$2:G11515, G11516), INDEX($A$2:$G$100000, MATCH(G11516, $G$2:G11515,0),1), FALSE), FALSE)</f>
        <v>0</v>
      </c>
      <c r="G11516" s="1">
        <v>15718</v>
      </c>
      <c r="H11516" s="1" t="s">
        <v>11245</v>
      </c>
    </row>
    <row r="11517" spans="1:8" x14ac:dyDescent="0.2">
      <c r="A11517" s="1">
        <v>11587</v>
      </c>
      <c r="B11517" s="1" t="str">
        <f t="shared" si="179"/>
        <v>red river valley rrl elec assn</v>
      </c>
      <c r="C11517" s="1" t="b">
        <f>IF(D11517&lt;&gt;"",IF(COUNTIF($D$2:D11516, D11517), INDEX($A$2:$D$100000, MATCH(D11517, $D$2:D11516,0),1), FALSE), FALSE)</f>
        <v>0</v>
      </c>
      <c r="F11517" s="1" t="b">
        <f>IF(G11517&lt;&gt;"", IF(COUNTIF($G$2:G11516, G11517), INDEX($A$2:$G$100000, MATCH(G11517, $G$2:G11516,0),1), FALSE), FALSE)</f>
        <v>0</v>
      </c>
      <c r="G11517" s="1">
        <v>15746</v>
      </c>
      <c r="H11517" s="1" t="s">
        <v>11246</v>
      </c>
    </row>
    <row r="11518" spans="1:8" x14ac:dyDescent="0.2">
      <c r="A11518" s="1">
        <v>11588</v>
      </c>
      <c r="B11518" s="1" t="str">
        <f t="shared" si="179"/>
        <v>reading town of</v>
      </c>
      <c r="C11518" s="1" t="b">
        <f>IF(D11518&lt;&gt;"",IF(COUNTIF($D$2:D11517, D11518), INDEX($A$2:$D$100000, MATCH(D11518, $D$2:D11517,0),1), FALSE), FALSE)</f>
        <v>0</v>
      </c>
      <c r="F11518" s="1" t="b">
        <f>IF(G11518&lt;&gt;"", IF(COUNTIF($G$2:G11517, G11518), INDEX($A$2:$G$100000, MATCH(G11518, $G$2:G11517,0),1), FALSE), FALSE)</f>
        <v>0</v>
      </c>
      <c r="G11518" s="1">
        <v>15748</v>
      </c>
      <c r="H11518" s="1" t="s">
        <v>11247</v>
      </c>
    </row>
    <row r="11519" spans="1:8" x14ac:dyDescent="0.2">
      <c r="A11519" s="1">
        <v>11589</v>
      </c>
      <c r="B11519" s="1" t="str">
        <f t="shared" si="179"/>
        <v>redwood electric coop</v>
      </c>
      <c r="C11519" s="1" t="b">
        <f>IF(D11519&lt;&gt;"",IF(COUNTIF($D$2:D11518, D11519), INDEX($A$2:$D$100000, MATCH(D11519, $D$2:D11518,0),1), FALSE), FALSE)</f>
        <v>0</v>
      </c>
      <c r="F11519" s="1" t="b">
        <f>IF(G11519&lt;&gt;"", IF(COUNTIF($G$2:G11518, G11519), INDEX($A$2:$G$100000, MATCH(G11519, $G$2:G11518,0),1), FALSE), FALSE)</f>
        <v>0</v>
      </c>
      <c r="G11519" s="1">
        <v>15750</v>
      </c>
      <c r="H11519" s="1" t="s">
        <v>11248</v>
      </c>
    </row>
    <row r="11520" spans="1:8" x14ac:dyDescent="0.2">
      <c r="A11520" s="1">
        <v>11590</v>
      </c>
      <c r="B11520" s="1" t="str">
        <f t="shared" si="179"/>
        <v>readlyn city of</v>
      </c>
      <c r="C11520" s="1" t="b">
        <f>IF(D11520&lt;&gt;"",IF(COUNTIF($D$2:D11519, D11520), INDEX($A$2:$D$100000, MATCH(D11520, $D$2:D11519,0),1), FALSE), FALSE)</f>
        <v>0</v>
      </c>
      <c r="F11520" s="1" t="b">
        <f>IF(G11520&lt;&gt;"", IF(COUNTIF($G$2:G11519, G11520), INDEX($A$2:$G$100000, MATCH(G11520, $G$2:G11519,0),1), FALSE), FALSE)</f>
        <v>0</v>
      </c>
      <c r="G11520" s="1">
        <v>15751</v>
      </c>
      <c r="H11520" s="1" t="s">
        <v>11249</v>
      </c>
    </row>
    <row r="11521" spans="1:8" x14ac:dyDescent="0.2">
      <c r="A11521" s="1">
        <v>11591</v>
      </c>
      <c r="B11521" s="1" t="str">
        <f t="shared" si="179"/>
        <v>red bluff wtr pwr control dist</v>
      </c>
      <c r="C11521" s="1" t="b">
        <f>IF(D11521&lt;&gt;"",IF(COUNTIF($D$2:D11520, D11521), INDEX($A$2:$D$100000, MATCH(D11521, $D$2:D11520,0),1), FALSE), FALSE)</f>
        <v>0</v>
      </c>
      <c r="F11521" s="1" t="b">
        <f>IF(G11521&lt;&gt;"", IF(COUNTIF($G$2:G11520, G11521), INDEX($A$2:$G$100000, MATCH(G11521, $G$2:G11520,0),1), FALSE), FALSE)</f>
        <v>0</v>
      </c>
      <c r="G11521" s="1">
        <v>15770</v>
      </c>
      <c r="H11521" s="1" t="s">
        <v>11250</v>
      </c>
    </row>
    <row r="11522" spans="1:8" x14ac:dyDescent="0.2">
      <c r="A11522" s="1">
        <v>11592</v>
      </c>
      <c r="B11522" s="1" t="str">
        <f t="shared" ref="B11522:B11585" si="180">IF(H11522="",E11522,H11522)</f>
        <v>ree electric coop inc</v>
      </c>
      <c r="C11522" s="1" t="b">
        <f>IF(D11522&lt;&gt;"",IF(COUNTIF($D$2:D11521, D11522), INDEX($A$2:$D$100000, MATCH(D11522, $D$2:D11521,0),1), FALSE), FALSE)</f>
        <v>0</v>
      </c>
      <c r="F11522" s="1" t="b">
        <f>IF(G11522&lt;&gt;"", IF(COUNTIF($G$2:G11521, G11522), INDEX($A$2:$G$100000, MATCH(G11522, $G$2:G11521,0),1), FALSE), FALSE)</f>
        <v>0</v>
      </c>
      <c r="G11522" s="1">
        <v>15771</v>
      </c>
      <c r="H11522" s="1" t="s">
        <v>11251</v>
      </c>
    </row>
    <row r="11523" spans="1:8" x14ac:dyDescent="0.2">
      <c r="A11523" s="1">
        <v>11593</v>
      </c>
      <c r="B11523" s="1" t="str">
        <f t="shared" si="180"/>
        <v>red springs town of</v>
      </c>
      <c r="C11523" s="1" t="b">
        <f>IF(D11523&lt;&gt;"",IF(COUNTIF($D$2:D11522, D11523), INDEX($A$2:$D$100000, MATCH(D11523, $D$2:D11522,0),1), FALSE), FALSE)</f>
        <v>0</v>
      </c>
      <c r="F11523" s="1" t="b">
        <f>IF(G11523&lt;&gt;"", IF(COUNTIF($G$2:G11522, G11523), INDEX($A$2:$G$100000, MATCH(G11523, $G$2:G11522,0),1), FALSE), FALSE)</f>
        <v>0</v>
      </c>
      <c r="G11523" s="1">
        <v>15778</v>
      </c>
      <c r="H11523" s="1" t="s">
        <v>11252</v>
      </c>
    </row>
    <row r="11524" spans="1:8" x14ac:dyDescent="0.2">
      <c r="A11524" s="1">
        <v>11594</v>
      </c>
      <c r="B11524" s="1" t="str">
        <f t="shared" si="180"/>
        <v>republic gypsum co</v>
      </c>
      <c r="C11524" s="1" t="b">
        <f>IF(D11524&lt;&gt;"",IF(COUNTIF($D$2:D11523, D11524), INDEX($A$2:$D$100000, MATCH(D11524, $D$2:D11523,0),1), FALSE), FALSE)</f>
        <v>0</v>
      </c>
      <c r="F11524" s="1" t="b">
        <f>IF(G11524&lt;&gt;"", IF(COUNTIF($G$2:G11523, G11524), INDEX($A$2:$G$100000, MATCH(G11524, $G$2:G11523,0),1), FALSE), FALSE)</f>
        <v>0</v>
      </c>
      <c r="G11524" s="1">
        <v>15799</v>
      </c>
      <c r="H11524" s="1" t="s">
        <v>11253</v>
      </c>
    </row>
    <row r="11525" spans="1:8" x14ac:dyDescent="0.2">
      <c r="A11525" s="1">
        <v>11595</v>
      </c>
      <c r="B11525" s="1" t="str">
        <f t="shared" si="180"/>
        <v>reedsburg utility comm</v>
      </c>
      <c r="C11525" s="1" t="b">
        <f>IF(D11525&lt;&gt;"",IF(COUNTIF($D$2:D11524, D11525), INDEX($A$2:$D$100000, MATCH(D11525, $D$2:D11524,0),1), FALSE), FALSE)</f>
        <v>0</v>
      </c>
      <c r="F11525" s="1" t="b">
        <f>IF(G11525&lt;&gt;"", IF(COUNTIF($G$2:G11524, G11525), INDEX($A$2:$G$100000, MATCH(G11525, $G$2:G11524,0),1), FALSE), FALSE)</f>
        <v>0</v>
      </c>
      <c r="G11525" s="1">
        <v>15804</v>
      </c>
      <c r="H11525" s="1" t="s">
        <v>11254</v>
      </c>
    </row>
    <row r="11526" spans="1:8" x14ac:dyDescent="0.2">
      <c r="A11526" s="1">
        <v>11596</v>
      </c>
      <c r="B11526" s="1" t="str">
        <f t="shared" si="180"/>
        <v>rich mountain elec coop inc</v>
      </c>
      <c r="C11526" s="1" t="b">
        <f>IF(D11526&lt;&gt;"",IF(COUNTIF($D$2:D11525, D11526), INDEX($A$2:$D$100000, MATCH(D11526, $D$2:D11525,0),1), FALSE), FALSE)</f>
        <v>0</v>
      </c>
      <c r="F11526" s="1" t="b">
        <f>IF(G11526&lt;&gt;"", IF(COUNTIF($G$2:G11525, G11526), INDEX($A$2:$G$100000, MATCH(G11526, $G$2:G11525,0),1), FALSE), FALSE)</f>
        <v>0</v>
      </c>
      <c r="G11526" s="1">
        <v>15811</v>
      </c>
      <c r="H11526" s="1" t="s">
        <v>11255</v>
      </c>
    </row>
    <row r="11527" spans="1:8" x14ac:dyDescent="0.2">
      <c r="A11527" s="1">
        <v>11597</v>
      </c>
      <c r="B11527" s="1" t="str">
        <f t="shared" si="180"/>
        <v>renville-sibley coop pwr assn</v>
      </c>
      <c r="C11527" s="1" t="b">
        <f>IF(D11527&lt;&gt;"",IF(COUNTIF($D$2:D11526, D11527), INDEX($A$2:$D$100000, MATCH(D11527, $D$2:D11526,0),1), FALSE), FALSE)</f>
        <v>0</v>
      </c>
      <c r="F11527" s="1" t="b">
        <f>IF(G11527&lt;&gt;"", IF(COUNTIF($G$2:G11526, G11527), INDEX($A$2:$G$100000, MATCH(G11527, $G$2:G11526,0),1), FALSE), FALSE)</f>
        <v>0</v>
      </c>
      <c r="G11527" s="1">
        <v>15845</v>
      </c>
      <c r="H11527" s="1" t="s">
        <v>11256</v>
      </c>
    </row>
    <row r="11528" spans="1:8" x14ac:dyDescent="0.2">
      <c r="A11528" s="1">
        <v>11598</v>
      </c>
      <c r="B11528" s="1" t="str">
        <f t="shared" si="180"/>
        <v>remsen city of</v>
      </c>
      <c r="C11528" s="1" t="b">
        <f>IF(D11528&lt;&gt;"",IF(COUNTIF($D$2:D11527, D11528), INDEX($A$2:$D$100000, MATCH(D11528, $D$2:D11527,0),1), FALSE), FALSE)</f>
        <v>0</v>
      </c>
      <c r="F11528" s="1" t="b">
        <f>IF(G11528&lt;&gt;"", IF(COUNTIF($G$2:G11527, G11528), INDEX($A$2:$G$100000, MATCH(G11528, $G$2:G11527,0),1), FALSE), FALSE)</f>
        <v>0</v>
      </c>
      <c r="G11528" s="1">
        <v>15846</v>
      </c>
      <c r="H11528" s="1" t="s">
        <v>11257</v>
      </c>
    </row>
    <row r="11529" spans="1:8" x14ac:dyDescent="0.2">
      <c r="A11529" s="1">
        <v>11599</v>
      </c>
      <c r="B11529" s="1" t="str">
        <f t="shared" si="180"/>
        <v>reliant energy inc</v>
      </c>
      <c r="C11529" s="1" t="b">
        <f>IF(D11529&lt;&gt;"",IF(COUNTIF($D$2:D11528, D11529), INDEX($A$2:$D$100000, MATCH(D11529, $D$2:D11528,0),1), FALSE), FALSE)</f>
        <v>0</v>
      </c>
      <c r="F11529" s="1" t="b">
        <f>IF(G11529&lt;&gt;"", IF(COUNTIF($G$2:G11528, G11529), INDEX($A$2:$G$100000, MATCH(G11529, $G$2:G11528,0),1), FALSE), FALSE)</f>
        <v>0</v>
      </c>
      <c r="G11529" s="1">
        <v>15849</v>
      </c>
      <c r="H11529" s="1" t="s">
        <v>11258</v>
      </c>
    </row>
    <row r="11530" spans="1:8" x14ac:dyDescent="0.2">
      <c r="A11530" s="1">
        <v>11600</v>
      </c>
      <c r="B11530" s="1" t="str">
        <f t="shared" si="180"/>
        <v>renwick city of</v>
      </c>
      <c r="C11530" s="1" t="b">
        <f>IF(D11530&lt;&gt;"",IF(COUNTIF($D$2:D11529, D11530), INDEX($A$2:$D$100000, MATCH(D11530, $D$2:D11529,0),1), FALSE), FALSE)</f>
        <v>0</v>
      </c>
      <c r="F11530" s="1" t="b">
        <f>IF(G11530&lt;&gt;"", IF(COUNTIF($G$2:G11529, G11530), INDEX($A$2:$G$100000, MATCH(G11530, $G$2:G11529,0),1), FALSE), FALSE)</f>
        <v>0</v>
      </c>
      <c r="G11530" s="1">
        <v>15862</v>
      </c>
      <c r="H11530" s="1" t="s">
        <v>11259</v>
      </c>
    </row>
    <row r="11531" spans="1:8" x14ac:dyDescent="0.2">
      <c r="A11531" s="1">
        <v>11601</v>
      </c>
      <c r="B11531" s="1" t="str">
        <f t="shared" si="180"/>
        <v>republic city of</v>
      </c>
      <c r="C11531" s="1" t="b">
        <f>IF(D11531&lt;&gt;"",IF(COUNTIF($D$2:D11530, D11531), INDEX($A$2:$D$100000, MATCH(D11531, $D$2:D11530,0),1), FALSE), FALSE)</f>
        <v>0</v>
      </c>
      <c r="F11531" s="1" t="b">
        <f>IF(G11531&lt;&gt;"", IF(COUNTIF($G$2:G11530, G11531), INDEX($A$2:$G$100000, MATCH(G11531, $G$2:G11530,0),1), FALSE), FALSE)</f>
        <v>0</v>
      </c>
      <c r="G11531" s="1">
        <v>15865</v>
      </c>
      <c r="H11531" s="1" t="s">
        <v>11260</v>
      </c>
    </row>
    <row r="11532" spans="1:8" x14ac:dyDescent="0.2">
      <c r="A11532" s="1">
        <v>11602</v>
      </c>
      <c r="B11532" s="1" t="str">
        <f t="shared" si="180"/>
        <v>reynolds metals co</v>
      </c>
      <c r="C11532" s="1" t="b">
        <f>IF(D11532&lt;&gt;"",IF(COUNTIF($D$2:D11531, D11532), INDEX($A$2:$D$100000, MATCH(D11532, $D$2:D11531,0),1), FALSE), FALSE)</f>
        <v>0</v>
      </c>
      <c r="F11532" s="1" t="b">
        <f>IF(G11532&lt;&gt;"", IF(COUNTIF($G$2:G11531, G11532), INDEX($A$2:$G$100000, MATCH(G11532, $G$2:G11531,0),1), FALSE), FALSE)</f>
        <v>0</v>
      </c>
      <c r="G11532" s="1">
        <v>15898</v>
      </c>
      <c r="H11532" s="1" t="s">
        <v>11261</v>
      </c>
    </row>
    <row r="11533" spans="1:8" x14ac:dyDescent="0.2">
      <c r="A11533" s="1">
        <v>11603</v>
      </c>
      <c r="B11533" s="1" t="str">
        <f t="shared" si="180"/>
        <v>pond creek city of</v>
      </c>
      <c r="C11533" s="1" t="b">
        <f>IF(D11533&lt;&gt;"",IF(COUNTIF($D$2:D11532, D11533), INDEX($A$2:$D$100000, MATCH(D11533, $D$2:D11532,0),1), FALSE), FALSE)</f>
        <v>0</v>
      </c>
      <c r="F11533" s="1" t="b">
        <f>IF(G11533&lt;&gt;"", IF(COUNTIF($G$2:G11532, G11533), INDEX($A$2:$G$100000, MATCH(G11533, $G$2:G11532,0),1), FALSE), FALSE)</f>
        <v>0</v>
      </c>
      <c r="G11533" s="1">
        <v>15923</v>
      </c>
      <c r="H11533" s="1" t="s">
        <v>11262</v>
      </c>
    </row>
    <row r="11534" spans="1:8" x14ac:dyDescent="0.2">
      <c r="A11534" s="1">
        <v>11604</v>
      </c>
      <c r="B11534" s="1" t="str">
        <f t="shared" si="180"/>
        <v>rhoads energy corp</v>
      </c>
      <c r="C11534" s="1" t="b">
        <f>IF(D11534&lt;&gt;"",IF(COUNTIF($D$2:D11533, D11534), INDEX($A$2:$D$100000, MATCH(D11534, $D$2:D11533,0),1), FALSE), FALSE)</f>
        <v>0</v>
      </c>
      <c r="F11534" s="1" t="b">
        <f>IF(G11534&lt;&gt;"", IF(COUNTIF($G$2:G11533, G11534), INDEX($A$2:$G$100000, MATCH(G11534, $G$2:G11533,0),1), FALSE), FALSE)</f>
        <v>0</v>
      </c>
      <c r="G11534" s="1">
        <v>15936</v>
      </c>
      <c r="H11534" s="1" t="s">
        <v>11263</v>
      </c>
    </row>
    <row r="11535" spans="1:8" x14ac:dyDescent="0.2">
      <c r="A11535" s="1">
        <v>11605</v>
      </c>
      <c r="B11535" s="1" t="str">
        <f t="shared" si="180"/>
        <v>rice lake city of</v>
      </c>
      <c r="C11535" s="1" t="b">
        <f>IF(D11535&lt;&gt;"",IF(COUNTIF($D$2:D11534, D11535), INDEX($A$2:$D$100000, MATCH(D11535, $D$2:D11534,0),1), FALSE), FALSE)</f>
        <v>0</v>
      </c>
      <c r="F11535" s="1" t="b">
        <f>IF(G11535&lt;&gt;"", IF(COUNTIF($G$2:G11534, G11535), INDEX($A$2:$G$100000, MATCH(G11535, $G$2:G11534,0),1), FALSE), FALSE)</f>
        <v>0</v>
      </c>
      <c r="G11535" s="1">
        <v>15938</v>
      </c>
      <c r="H11535" s="1" t="s">
        <v>11264</v>
      </c>
    </row>
    <row r="11536" spans="1:8" x14ac:dyDescent="0.2">
      <c r="A11536" s="1">
        <v>11606</v>
      </c>
      <c r="B11536" s="1" t="str">
        <f t="shared" si="180"/>
        <v>sherrard power system inc</v>
      </c>
      <c r="C11536" s="1" t="b">
        <f>IF(D11536&lt;&gt;"",IF(COUNTIF($D$2:D11535, D11536), INDEX($A$2:$D$100000, MATCH(D11536, $D$2:D11535,0),1), FALSE), FALSE)</f>
        <v>0</v>
      </c>
      <c r="F11536" s="1" t="b">
        <f>IF(G11536&lt;&gt;"", IF(COUNTIF($G$2:G11535, G11536), INDEX($A$2:$G$100000, MATCH(G11536, $G$2:G11535,0),1), FALSE), FALSE)</f>
        <v>0</v>
      </c>
      <c r="G11536" s="1">
        <v>15942</v>
      </c>
      <c r="H11536" s="1" t="s">
        <v>11265</v>
      </c>
    </row>
    <row r="11537" spans="1:8" x14ac:dyDescent="0.2">
      <c r="A11537" s="1">
        <v>11607</v>
      </c>
      <c r="B11537" s="1" t="str">
        <f t="shared" si="180"/>
        <v>rhoden investments</v>
      </c>
      <c r="C11537" s="1" t="b">
        <f>IF(D11537&lt;&gt;"",IF(COUNTIF($D$2:D11536, D11537), INDEX($A$2:$D$100000, MATCH(D11537, $D$2:D11536,0),1), FALSE), FALSE)</f>
        <v>0</v>
      </c>
      <c r="F11537" s="1" t="b">
        <f>IF(G11537&lt;&gt;"", IF(COUNTIF($G$2:G11536, G11537), INDEX($A$2:$G$100000, MATCH(G11537, $G$2:G11536,0),1), FALSE), FALSE)</f>
        <v>0</v>
      </c>
      <c r="G11537" s="1">
        <v>15945</v>
      </c>
      <c r="H11537" s="1" t="s">
        <v>11266</v>
      </c>
    </row>
    <row r="11538" spans="1:8" x14ac:dyDescent="0.2">
      <c r="A11538" s="1">
        <v>11608</v>
      </c>
      <c r="B11538" s="1" t="str">
        <f t="shared" si="180"/>
        <v>r s r electric coop inc</v>
      </c>
      <c r="C11538" s="1" t="b">
        <f>IF(D11538&lt;&gt;"",IF(COUNTIF($D$2:D11537, D11538), INDEX($A$2:$D$100000, MATCH(D11538, $D$2:D11537,0),1), FALSE), FALSE)</f>
        <v>0</v>
      </c>
      <c r="F11538" s="1" t="b">
        <f>IF(G11538&lt;&gt;"", IF(COUNTIF($G$2:G11537, G11538), INDEX($A$2:$G$100000, MATCH(G11538, $G$2:G11537,0),1), FALSE), FALSE)</f>
        <v>0</v>
      </c>
      <c r="G11538" s="1">
        <v>15967</v>
      </c>
      <c r="H11538" s="1" t="s">
        <v>11267</v>
      </c>
    </row>
    <row r="11539" spans="1:8" x14ac:dyDescent="0.2">
      <c r="A11539" s="1">
        <v>11609</v>
      </c>
      <c r="B11539" s="1" t="str">
        <f t="shared" si="180"/>
        <v>richland center city of</v>
      </c>
      <c r="C11539" s="1" t="b">
        <f>IF(D11539&lt;&gt;"",IF(COUNTIF($D$2:D11538, D11539), INDEX($A$2:$D$100000, MATCH(D11539, $D$2:D11538,0),1), FALSE), FALSE)</f>
        <v>0</v>
      </c>
      <c r="F11539" s="1" t="b">
        <f>IF(G11539&lt;&gt;"", IF(COUNTIF($G$2:G11538, G11539), INDEX($A$2:$G$100000, MATCH(G11539, $G$2:G11538,0),1), FALSE), FALSE)</f>
        <v>0</v>
      </c>
      <c r="G11539" s="1">
        <v>15978</v>
      </c>
      <c r="H11539" s="1" t="s">
        <v>11268</v>
      </c>
    </row>
    <row r="11540" spans="1:8" x14ac:dyDescent="0.2">
      <c r="A11540" s="1">
        <v>11610</v>
      </c>
      <c r="B11540" s="1" t="str">
        <f t="shared" si="180"/>
        <v>richland city of</v>
      </c>
      <c r="C11540" s="1" t="b">
        <f>IF(D11540&lt;&gt;"",IF(COUNTIF($D$2:D11539, D11540), INDEX($A$2:$D$100000, MATCH(D11540, $D$2:D11539,0),1), FALSE), FALSE)</f>
        <v>0</v>
      </c>
      <c r="F11540" s="1" t="b">
        <f>IF(G11540&lt;&gt;"", IF(COUNTIF($G$2:G11539, G11540), INDEX($A$2:$G$100000, MATCH(G11540, $G$2:G11539,0),1), FALSE), FALSE)</f>
        <v>0</v>
      </c>
      <c r="G11540" s="1">
        <v>15979</v>
      </c>
      <c r="H11540" s="1" t="s">
        <v>11269</v>
      </c>
    </row>
    <row r="11541" spans="1:8" x14ac:dyDescent="0.2">
      <c r="A11541" s="1">
        <v>11611</v>
      </c>
      <c r="B11541" s="1" t="str">
        <f t="shared" si="180"/>
        <v>richland city of</v>
      </c>
      <c r="C11541" s="1" t="b">
        <f>IF(D11541&lt;&gt;"",IF(COUNTIF($D$2:D11540, D11541), INDEX($A$2:$D$100000, MATCH(D11541, $D$2:D11540,0),1), FALSE), FALSE)</f>
        <v>0</v>
      </c>
      <c r="F11541" s="1" t="b">
        <f>IF(G11541&lt;&gt;"", IF(COUNTIF($G$2:G11540, G11541), INDEX($A$2:$G$100000, MATCH(G11541, $G$2:G11540,0),1), FALSE), FALSE)</f>
        <v>0</v>
      </c>
      <c r="G11541" s="1">
        <v>15981</v>
      </c>
      <c r="H11541" s="1" t="s">
        <v>11269</v>
      </c>
    </row>
    <row r="11542" spans="1:8" x14ac:dyDescent="0.2">
      <c r="A11542" s="1">
        <v>11612</v>
      </c>
      <c r="B11542" s="1" t="str">
        <f t="shared" si="180"/>
        <v>richlands town of</v>
      </c>
      <c r="C11542" s="1" t="b">
        <f>IF(D11542&lt;&gt;"",IF(COUNTIF($D$2:D11541, D11542), INDEX($A$2:$D$100000, MATCH(D11542, $D$2:D11541,0),1), FALSE), FALSE)</f>
        <v>0</v>
      </c>
      <c r="F11542" s="1" t="b">
        <f>IF(G11542&lt;&gt;"", IF(COUNTIF($G$2:G11541, G11542), INDEX($A$2:$G$100000, MATCH(G11542, $G$2:G11541,0),1), FALSE), FALSE)</f>
        <v>0</v>
      </c>
      <c r="G11542" s="1">
        <v>15982</v>
      </c>
      <c r="H11542" s="1" t="s">
        <v>11270</v>
      </c>
    </row>
    <row r="11543" spans="1:8" x14ac:dyDescent="0.2">
      <c r="A11543" s="1">
        <v>11613</v>
      </c>
      <c r="B11543" s="1" t="str">
        <f t="shared" si="180"/>
        <v>richland electric coop</v>
      </c>
      <c r="C11543" s="1" t="b">
        <f>IF(D11543&lt;&gt;"",IF(COUNTIF($D$2:D11542, D11543), INDEX($A$2:$D$100000, MATCH(D11543, $D$2:D11542,0),1), FALSE), FALSE)</f>
        <v>0</v>
      </c>
      <c r="F11543" s="1" t="b">
        <f>IF(G11543&lt;&gt;"", IF(COUNTIF($G$2:G11542, G11543), INDEX($A$2:$G$100000, MATCH(G11543, $G$2:G11542,0),1), FALSE), FALSE)</f>
        <v>0</v>
      </c>
      <c r="G11543" s="1">
        <v>15983</v>
      </c>
      <c r="H11543" s="1" t="s">
        <v>11271</v>
      </c>
    </row>
    <row r="11544" spans="1:8" x14ac:dyDescent="0.2">
      <c r="A11544" s="1">
        <v>11614</v>
      </c>
      <c r="B11544" s="1" t="str">
        <f t="shared" si="180"/>
        <v>richmond city of</v>
      </c>
      <c r="C11544" s="1" t="b">
        <f>IF(D11544&lt;&gt;"",IF(COUNTIF($D$2:D11543, D11544), INDEX($A$2:$D$100000, MATCH(D11544, $D$2:D11543,0),1), FALSE), FALSE)</f>
        <v>0</v>
      </c>
      <c r="F11544" s="1" t="b">
        <f>IF(G11544&lt;&gt;"", IF(COUNTIF($G$2:G11543, G11544), INDEX($A$2:$G$100000, MATCH(G11544, $G$2:G11543,0),1), FALSE), FALSE)</f>
        <v>0</v>
      </c>
      <c r="G11544" s="1">
        <v>15984</v>
      </c>
      <c r="H11544" s="1" t="s">
        <v>11272</v>
      </c>
    </row>
    <row r="11545" spans="1:8" x14ac:dyDescent="0.2">
      <c r="A11545" s="1">
        <v>11615</v>
      </c>
      <c r="B11545" s="1" t="str">
        <f t="shared" si="180"/>
        <v>richmondville village of</v>
      </c>
      <c r="C11545" s="1" t="b">
        <f>IF(D11545&lt;&gt;"",IF(COUNTIF($D$2:D11544, D11545), INDEX($A$2:$D$100000, MATCH(D11545, $D$2:D11544,0),1), FALSE), FALSE)</f>
        <v>0</v>
      </c>
      <c r="F11545" s="1" t="b">
        <f>IF(G11545&lt;&gt;"", IF(COUNTIF($G$2:G11544, G11545), INDEX($A$2:$G$100000, MATCH(G11545, $G$2:G11544,0),1), FALSE), FALSE)</f>
        <v>0</v>
      </c>
      <c r="G11545" s="1">
        <v>15991</v>
      </c>
      <c r="H11545" s="1" t="s">
        <v>11273</v>
      </c>
    </row>
    <row r="11546" spans="1:8" x14ac:dyDescent="0.2">
      <c r="A11546" s="1">
        <v>11616</v>
      </c>
      <c r="B11546" s="1" t="str">
        <f t="shared" si="180"/>
        <v>reynolds village of</v>
      </c>
      <c r="C11546" s="1" t="b">
        <f>IF(D11546&lt;&gt;"",IF(COUNTIF($D$2:D11545, D11546), INDEX($A$2:$D$100000, MATCH(D11546, $D$2:D11545,0),1), FALSE), FALSE)</f>
        <v>0</v>
      </c>
      <c r="F11546" s="1" t="b">
        <f>IF(G11546&lt;&gt;"", IF(COUNTIF($G$2:G11545, G11546), INDEX($A$2:$G$100000, MATCH(G11546, $G$2:G11545,0),1), FALSE), FALSE)</f>
        <v>0</v>
      </c>
      <c r="G11546" s="1">
        <v>16022</v>
      </c>
      <c r="H11546" s="1" t="s">
        <v>11274</v>
      </c>
    </row>
    <row r="11547" spans="1:8" x14ac:dyDescent="0.2">
      <c r="A11547" s="1">
        <v>11617</v>
      </c>
      <c r="B11547" s="1" t="str">
        <f t="shared" si="180"/>
        <v>rideta electric coop inc</v>
      </c>
      <c r="C11547" s="1" t="b">
        <f>IF(D11547&lt;&gt;"",IF(COUNTIF($D$2:D11546, D11547), INDEX($A$2:$D$100000, MATCH(D11547, $D$2:D11546,0),1), FALSE), FALSE)</f>
        <v>0</v>
      </c>
      <c r="F11547" s="1" t="b">
        <f>IF(G11547&lt;&gt;"", IF(COUNTIF($G$2:G11546, G11547), INDEX($A$2:$G$100000, MATCH(G11547, $G$2:G11546,0),1), FALSE), FALSE)</f>
        <v>0</v>
      </c>
      <c r="G11547" s="1">
        <v>16023</v>
      </c>
      <c r="H11547" s="1" t="s">
        <v>11275</v>
      </c>
    </row>
    <row r="11548" spans="1:8" x14ac:dyDescent="0.2">
      <c r="A11548" s="1">
        <v>11618</v>
      </c>
      <c r="B11548" s="1" t="str">
        <f t="shared" si="180"/>
        <v>ridge crest wind partners llc</v>
      </c>
      <c r="C11548" s="1" t="b">
        <f>IF(D11548&lt;&gt;"",IF(COUNTIF($D$2:D11547, D11548), INDEX($A$2:$D$100000, MATCH(D11548, $D$2:D11547,0),1), FALSE), FALSE)</f>
        <v>0</v>
      </c>
      <c r="F11548" s="1" t="b">
        <f>IF(G11548&lt;&gt;"", IF(COUNTIF($G$2:G11547, G11548), INDEX($A$2:$G$100000, MATCH(G11548, $G$2:G11547,0),1), FALSE), FALSE)</f>
        <v>0</v>
      </c>
      <c r="G11548" s="1">
        <v>16027</v>
      </c>
      <c r="H11548" s="1" t="s">
        <v>11276</v>
      </c>
    </row>
    <row r="11549" spans="1:8" x14ac:dyDescent="0.2">
      <c r="A11549" s="1">
        <v>11619</v>
      </c>
      <c r="B11549" s="1" t="str">
        <f t="shared" si="180"/>
        <v>ri hope energy lp</v>
      </c>
      <c r="C11549" s="1" t="b">
        <f>IF(D11549&lt;&gt;"",IF(COUNTIF($D$2:D11548, D11549), INDEX($A$2:$D$100000, MATCH(D11549, $D$2:D11548,0),1), FALSE), FALSE)</f>
        <v>0</v>
      </c>
      <c r="F11549" s="1" t="b">
        <f>IF(G11549&lt;&gt;"", IF(COUNTIF($G$2:G11548, G11549), INDEX($A$2:$G$100000, MATCH(G11549, $G$2:G11548,0),1), FALSE), FALSE)</f>
        <v>0</v>
      </c>
      <c r="G11549" s="1">
        <v>16028</v>
      </c>
      <c r="H11549" s="1" t="s">
        <v>11277</v>
      </c>
    </row>
    <row r="11550" spans="1:8" x14ac:dyDescent="0.2">
      <c r="A11550" s="1">
        <v>11620</v>
      </c>
      <c r="B11550" s="1" t="str">
        <f t="shared" si="180"/>
        <v>riviana foods inc</v>
      </c>
      <c r="C11550" s="1" t="b">
        <f>IF(D11550&lt;&gt;"",IF(COUNTIF($D$2:D11549, D11550), INDEX($A$2:$D$100000, MATCH(D11550, $D$2:D11549,0),1), FALSE), FALSE)</f>
        <v>0</v>
      </c>
      <c r="F11550" s="1" t="b">
        <f>IF(G11550&lt;&gt;"", IF(COUNTIF($G$2:G11549, G11550), INDEX($A$2:$G$100000, MATCH(G11550, $G$2:G11549,0),1), FALSE), FALSE)</f>
        <v>0</v>
      </c>
      <c r="G11550" s="1">
        <v>16040</v>
      </c>
      <c r="H11550" s="1" t="s">
        <v>11278</v>
      </c>
    </row>
    <row r="11551" spans="1:8" x14ac:dyDescent="0.2">
      <c r="A11551" s="1">
        <v>11621</v>
      </c>
      <c r="B11551" s="1" t="str">
        <f t="shared" si="180"/>
        <v>rio grande electric coop inc</v>
      </c>
      <c r="C11551" s="1" t="b">
        <f>IF(D11551&lt;&gt;"",IF(COUNTIF($D$2:D11550, D11551), INDEX($A$2:$D$100000, MATCH(D11551, $D$2:D11550,0),1), FALSE), FALSE)</f>
        <v>0</v>
      </c>
      <c r="F11551" s="1" t="b">
        <f>IF(G11551&lt;&gt;"", IF(COUNTIF($G$2:G11550, G11551), INDEX($A$2:$G$100000, MATCH(G11551, $G$2:G11550,0),1), FALSE), FALSE)</f>
        <v>0</v>
      </c>
      <c r="G11551" s="1">
        <v>16057</v>
      </c>
      <c r="H11551" s="1" t="s">
        <v>11279</v>
      </c>
    </row>
    <row r="11552" spans="1:8" x14ac:dyDescent="0.2">
      <c r="A11552" s="1">
        <v>11622</v>
      </c>
      <c r="B11552" s="1" t="str">
        <f t="shared" si="180"/>
        <v>riverland energy coop</v>
      </c>
      <c r="C11552" s="1" t="b">
        <f>IF(D11552&lt;&gt;"",IF(COUNTIF($D$2:D11551, D11552), INDEX($A$2:$D$100000, MATCH(D11552, $D$2:D11551,0),1), FALSE), FALSE)</f>
        <v>0</v>
      </c>
      <c r="F11552" s="1" t="b">
        <f>IF(G11552&lt;&gt;"", IF(COUNTIF($G$2:G11551, G11552), INDEX($A$2:$G$100000, MATCH(G11552, $G$2:G11551,0),1), FALSE), FALSE)</f>
        <v>0</v>
      </c>
      <c r="G11552" s="1">
        <v>16060</v>
      </c>
      <c r="H11552" s="1" t="s">
        <v>11280</v>
      </c>
    </row>
    <row r="11553" spans="1:8" x14ac:dyDescent="0.2">
      <c r="A11553" s="1">
        <v>11623</v>
      </c>
      <c r="B11553" s="1" t="str">
        <f t="shared" si="180"/>
        <v>ripley city of</v>
      </c>
      <c r="C11553" s="1" t="b">
        <f>IF(D11553&lt;&gt;"",IF(COUNTIF($D$2:D11552, D11553), INDEX($A$2:$D$100000, MATCH(D11553, $D$2:D11552,0),1), FALSE), FALSE)</f>
        <v>0</v>
      </c>
      <c r="F11553" s="1" t="b">
        <f>IF(G11553&lt;&gt;"", IF(COUNTIF($G$2:G11552, G11553), INDEX($A$2:$G$100000, MATCH(G11553, $G$2:G11552,0),1), FALSE), FALSE)</f>
        <v>0</v>
      </c>
      <c r="G11553" s="1">
        <v>16062</v>
      </c>
      <c r="H11553" s="1" t="s">
        <v>11281</v>
      </c>
    </row>
    <row r="11554" spans="1:8" x14ac:dyDescent="0.2">
      <c r="A11554" s="1">
        <v>11624</v>
      </c>
      <c r="B11554" s="1" t="str">
        <f t="shared" si="180"/>
        <v>rita blanca electric coop inc</v>
      </c>
      <c r="C11554" s="1" t="b">
        <f>IF(D11554&lt;&gt;"",IF(COUNTIF($D$2:D11553, D11554), INDEX($A$2:$D$100000, MATCH(D11554, $D$2:D11553,0),1), FALSE), FALSE)</f>
        <v>0</v>
      </c>
      <c r="F11554" s="1" t="b">
        <f>IF(G11554&lt;&gt;"", IF(COUNTIF($G$2:G11553, G11554), INDEX($A$2:$G$100000, MATCH(G11554, $G$2:G11553,0),1), FALSE), FALSE)</f>
        <v>0</v>
      </c>
      <c r="G11554" s="1">
        <v>16063</v>
      </c>
      <c r="H11554" s="1" t="s">
        <v>11282</v>
      </c>
    </row>
    <row r="11555" spans="1:8" x14ac:dyDescent="0.2">
      <c r="A11555" s="1">
        <v>11625</v>
      </c>
      <c r="B11555" s="1" t="str">
        <f t="shared" si="180"/>
        <v>rising sun city of</v>
      </c>
      <c r="C11555" s="1" t="b">
        <f>IF(D11555&lt;&gt;"",IF(COUNTIF($D$2:D11554, D11555), INDEX($A$2:$D$100000, MATCH(D11555, $D$2:D11554,0),1), FALSE), FALSE)</f>
        <v>0</v>
      </c>
      <c r="F11555" s="1" t="b">
        <f>IF(G11555&lt;&gt;"", IF(COUNTIF($G$2:G11554, G11555), INDEX($A$2:$G$100000, MATCH(G11555, $G$2:G11554,0),1), FALSE), FALSE)</f>
        <v>0</v>
      </c>
      <c r="G11555" s="1">
        <v>16068</v>
      </c>
      <c r="H11555" s="1" t="s">
        <v>11283</v>
      </c>
    </row>
    <row r="11556" spans="1:8" x14ac:dyDescent="0.2">
      <c r="A11556" s="1">
        <v>11626</v>
      </c>
      <c r="B11556" s="1" t="str">
        <f t="shared" si="180"/>
        <v>riverton village of</v>
      </c>
      <c r="C11556" s="1" t="b">
        <f>IF(D11556&lt;&gt;"",IF(COUNTIF($D$2:D11555, D11556), INDEX($A$2:$D$100000, MATCH(D11556, $D$2:D11555,0),1), FALSE), FALSE)</f>
        <v>0</v>
      </c>
      <c r="F11556" s="1" t="b">
        <f>IF(G11556&lt;&gt;"", IF(COUNTIF($G$2:G11555, G11556), INDEX($A$2:$G$100000, MATCH(G11556, $G$2:G11555,0),1), FALSE), FALSE)</f>
        <v>0</v>
      </c>
      <c r="G11556" s="1">
        <v>16092</v>
      </c>
      <c r="H11556" s="1" t="s">
        <v>11284</v>
      </c>
    </row>
    <row r="11557" spans="1:8" x14ac:dyDescent="0.2">
      <c r="A11557" s="1">
        <v>11627</v>
      </c>
      <c r="B11557" s="1" t="str">
        <f t="shared" si="180"/>
        <v>riverton valley elec assn inc</v>
      </c>
      <c r="C11557" s="1" t="b">
        <f>IF(D11557&lt;&gt;"",IF(COUNTIF($D$2:D11556, D11557), INDEX($A$2:$D$100000, MATCH(D11557, $D$2:D11556,0),1), FALSE), FALSE)</f>
        <v>0</v>
      </c>
      <c r="F11557" s="1" t="b">
        <f>IF(G11557&lt;&gt;"", IF(COUNTIF($G$2:G11556, G11557), INDEX($A$2:$G$100000, MATCH(G11557, $G$2:G11556,0),1), FALSE), FALSE)</f>
        <v>0</v>
      </c>
      <c r="G11557" s="1">
        <v>16093</v>
      </c>
      <c r="H11557" s="1" t="s">
        <v>11285</v>
      </c>
    </row>
    <row r="11558" spans="1:8" x14ac:dyDescent="0.2">
      <c r="A11558" s="1">
        <v>11628</v>
      </c>
      <c r="B11558" s="1" t="str">
        <f t="shared" si="180"/>
        <v>roanoke electric member corp</v>
      </c>
      <c r="C11558" s="1" t="b">
        <f>IF(D11558&lt;&gt;"",IF(COUNTIF($D$2:D11557, D11558), INDEX($A$2:$D$100000, MATCH(D11558, $D$2:D11557,0),1), FALSE), FALSE)</f>
        <v>0</v>
      </c>
      <c r="F11558" s="1" t="b">
        <f>IF(G11558&lt;&gt;"", IF(COUNTIF($G$2:G11557, G11558), INDEX($A$2:$G$100000, MATCH(G11558, $G$2:G11557,0),1), FALSE), FALSE)</f>
        <v>0</v>
      </c>
      <c r="G11558" s="1">
        <v>16101</v>
      </c>
      <c r="H11558" s="1" t="s">
        <v>11286</v>
      </c>
    </row>
    <row r="11559" spans="1:8" x14ac:dyDescent="0.2">
      <c r="A11559" s="1">
        <v>11629</v>
      </c>
      <c r="B11559" s="1" t="str">
        <f t="shared" si="180"/>
        <v>riverdale, city of</v>
      </c>
      <c r="C11559" s="1" t="b">
        <f>IF(D11559&lt;&gt;"",IF(COUNTIF($D$2:D11558, D11559), INDEX($A$2:$D$100000, MATCH(D11559, $D$2:D11558,0),1), FALSE), FALSE)</f>
        <v>0</v>
      </c>
      <c r="F11559" s="1" t="b">
        <f>IF(G11559&lt;&gt;"", IF(COUNTIF($G$2:G11558, G11559), INDEX($A$2:$G$100000, MATCH(G11559, $G$2:G11558,0),1), FALSE), FALSE)</f>
        <v>0</v>
      </c>
      <c r="G11559" s="1">
        <v>16105</v>
      </c>
      <c r="H11559" s="1" t="s">
        <v>11287</v>
      </c>
    </row>
    <row r="11560" spans="1:8" x14ac:dyDescent="0.2">
      <c r="A11560" s="1">
        <v>11630</v>
      </c>
      <c r="B11560" s="1" t="str">
        <f t="shared" si="180"/>
        <v>robersonville city of</v>
      </c>
      <c r="C11560" s="1" t="b">
        <f>IF(D11560&lt;&gt;"",IF(COUNTIF($D$2:D11559, D11560), INDEX($A$2:$D$100000, MATCH(D11560, $D$2:D11559,0),1), FALSE), FALSE)</f>
        <v>0</v>
      </c>
      <c r="F11560" s="1" t="b">
        <f>IF(G11560&lt;&gt;"", IF(COUNTIF($G$2:G11559, G11560), INDEX($A$2:$G$100000, MATCH(G11560, $G$2:G11559,0),1), FALSE), FALSE)</f>
        <v>0</v>
      </c>
      <c r="G11560" s="1">
        <v>16113</v>
      </c>
      <c r="H11560" s="1" t="s">
        <v>11288</v>
      </c>
    </row>
    <row r="11561" spans="1:8" x14ac:dyDescent="0.2">
      <c r="A11561" s="1">
        <v>11631</v>
      </c>
      <c r="B11561" s="1" t="str">
        <f t="shared" si="180"/>
        <v>robinson city of</v>
      </c>
      <c r="C11561" s="1" t="b">
        <f>IF(D11561&lt;&gt;"",IF(COUNTIF($D$2:D11560, D11561), INDEX($A$2:$D$100000, MATCH(D11561, $D$2:D11560,0),1), FALSE), FALSE)</f>
        <v>0</v>
      </c>
      <c r="F11561" s="1" t="b">
        <f>IF(G11561&lt;&gt;"", IF(COUNTIF($G$2:G11560, G11561), INDEX($A$2:$G$100000, MATCH(G11561, $G$2:G11560,0),1), FALSE), FALSE)</f>
        <v>0</v>
      </c>
      <c r="G11561" s="1">
        <v>16135</v>
      </c>
      <c r="H11561" s="1" t="s">
        <v>11289</v>
      </c>
    </row>
    <row r="11562" spans="1:8" x14ac:dyDescent="0.2">
      <c r="A11562" s="1">
        <v>11632</v>
      </c>
      <c r="B11562" s="1" t="str">
        <f t="shared" si="180"/>
        <v>robertsdale city of</v>
      </c>
      <c r="C11562" s="1" t="b">
        <f>IF(D11562&lt;&gt;"",IF(COUNTIF($D$2:D11561, D11562), INDEX($A$2:$D$100000, MATCH(D11562, $D$2:D11561,0),1), FALSE), FALSE)</f>
        <v>0</v>
      </c>
      <c r="F11562" s="1" t="b">
        <f>IF(G11562&lt;&gt;"", IF(COUNTIF($G$2:G11561, G11562), INDEX($A$2:$G$100000, MATCH(G11562, $G$2:G11561,0),1), FALSE), FALSE)</f>
        <v>0</v>
      </c>
      <c r="G11562" s="1">
        <v>16140</v>
      </c>
      <c r="H11562" s="1" t="s">
        <v>11290</v>
      </c>
    </row>
    <row r="11563" spans="1:8" x14ac:dyDescent="0.2">
      <c r="A11563" s="1">
        <v>11633</v>
      </c>
      <c r="B11563" s="1" t="str">
        <f t="shared" si="180"/>
        <v>navasota valley elec coop inc</v>
      </c>
      <c r="C11563" s="1" t="b">
        <f>IF(D11563&lt;&gt;"",IF(COUNTIF($D$2:D11562, D11563), INDEX($A$2:$D$100000, MATCH(D11563, $D$2:D11562,0),1), FALSE), FALSE)</f>
        <v>0</v>
      </c>
      <c r="F11563" s="1" t="b">
        <f>IF(G11563&lt;&gt;"", IF(COUNTIF($G$2:G11562, G11563), INDEX($A$2:$G$100000, MATCH(G11563, $G$2:G11562,0),1), FALSE), FALSE)</f>
        <v>0</v>
      </c>
      <c r="G11563" s="1">
        <v>16146</v>
      </c>
      <c r="H11563" s="1" t="s">
        <v>11291</v>
      </c>
    </row>
    <row r="11564" spans="1:8" x14ac:dyDescent="0.2">
      <c r="A11564" s="1">
        <v>11634</v>
      </c>
      <c r="B11564" s="1" t="str">
        <f t="shared" si="180"/>
        <v>roosevelt public power dist</v>
      </c>
      <c r="C11564" s="1" t="b">
        <f>IF(D11564&lt;&gt;"",IF(COUNTIF($D$2:D11563, D11564), INDEX($A$2:$D$100000, MATCH(D11564, $D$2:D11563,0),1), FALSE), FALSE)</f>
        <v>0</v>
      </c>
      <c r="F11564" s="1" t="b">
        <f>IF(G11564&lt;&gt;"", IF(COUNTIF($G$2:G11563, G11564), INDEX($A$2:$G$100000, MATCH(G11564, $G$2:G11563,0),1), FALSE), FALSE)</f>
        <v>0</v>
      </c>
      <c r="G11564" s="1">
        <v>16164</v>
      </c>
      <c r="H11564" s="1" t="s">
        <v>11292</v>
      </c>
    </row>
    <row r="11565" spans="1:8" x14ac:dyDescent="0.2">
      <c r="A11565" s="1">
        <v>11635</v>
      </c>
      <c r="B11565" s="1" t="str">
        <f t="shared" si="180"/>
        <v>rock creek i</v>
      </c>
      <c r="C11565" s="1" t="b">
        <f>IF(D11565&lt;&gt;"",IF(COUNTIF($D$2:D11564, D11565), INDEX($A$2:$D$100000, MATCH(D11565, $D$2:D11564,0),1), FALSE), FALSE)</f>
        <v>0</v>
      </c>
      <c r="F11565" s="1" t="b">
        <f>IF(G11565&lt;&gt;"", IF(COUNTIF($G$2:G11564, G11565), INDEX($A$2:$G$100000, MATCH(G11565, $G$2:G11564,0),1), FALSE), FALSE)</f>
        <v>0</v>
      </c>
      <c r="G11565" s="1">
        <v>16168</v>
      </c>
      <c r="H11565" s="1" t="s">
        <v>11293</v>
      </c>
    </row>
    <row r="11566" spans="1:8" x14ac:dyDescent="0.2">
      <c r="A11566" s="1">
        <v>11636</v>
      </c>
      <c r="B11566" s="1" t="str">
        <f t="shared" si="180"/>
        <v>rochester electric lgt&amp;pwr co</v>
      </c>
      <c r="C11566" s="1" t="b">
        <f>IF(D11566&lt;&gt;"",IF(COUNTIF($D$2:D11565, D11566), INDEX($A$2:$D$100000, MATCH(D11566, $D$2:D11565,0),1), FALSE), FALSE)</f>
        <v>0</v>
      </c>
      <c r="F11566" s="1" t="b">
        <f>IF(G11566&lt;&gt;"", IF(COUNTIF($G$2:G11565, G11566), INDEX($A$2:$G$100000, MATCH(G11566, $G$2:G11565,0),1), FALSE), FALSE)</f>
        <v>0</v>
      </c>
      <c r="G11566" s="1">
        <v>16182</v>
      </c>
      <c r="H11566" s="1" t="s">
        <v>11294</v>
      </c>
    </row>
    <row r="11567" spans="1:8" x14ac:dyDescent="0.2">
      <c r="A11567" s="1">
        <v>11637</v>
      </c>
      <c r="B11567" s="1" t="str">
        <f t="shared" si="180"/>
        <v>rock hill city of</v>
      </c>
      <c r="C11567" s="1" t="b">
        <f>IF(D11567&lt;&gt;"",IF(COUNTIF($D$2:D11566, D11567), INDEX($A$2:$D$100000, MATCH(D11567, $D$2:D11566,0),1), FALSE), FALSE)</f>
        <v>0</v>
      </c>
      <c r="F11567" s="1" t="b">
        <f>IF(G11567&lt;&gt;"", IF(COUNTIF($G$2:G11566, G11567), INDEX($A$2:$G$100000, MATCH(G11567, $G$2:G11566,0),1), FALSE), FALSE)</f>
        <v>0</v>
      </c>
      <c r="G11567" s="1">
        <v>16195</v>
      </c>
      <c r="H11567" s="1" t="s">
        <v>11295</v>
      </c>
    </row>
    <row r="11568" spans="1:8" x14ac:dyDescent="0.2">
      <c r="A11568" s="1">
        <v>11638</v>
      </c>
      <c r="B11568" s="1" t="str">
        <f t="shared" si="180"/>
        <v>rock energy cooperative</v>
      </c>
      <c r="C11568" s="1" t="b">
        <f>IF(D11568&lt;&gt;"",IF(COUNTIF($D$2:D11567, D11568), INDEX($A$2:$D$100000, MATCH(D11568, $D$2:D11567,0),1), FALSE), FALSE)</f>
        <v>0</v>
      </c>
      <c r="F11568" s="1" t="b">
        <f>IF(G11568&lt;&gt;"", IF(COUNTIF($G$2:G11567, G11568), INDEX($A$2:$G$100000, MATCH(G11568, $G$2:G11567,0),1), FALSE), FALSE)</f>
        <v>0</v>
      </c>
      <c r="G11568" s="1">
        <v>16196</v>
      </c>
      <c r="H11568" s="1" t="s">
        <v>11296</v>
      </c>
    </row>
    <row r="11569" spans="1:8" x14ac:dyDescent="0.2">
      <c r="A11569" s="1">
        <v>11639</v>
      </c>
      <c r="B11569" s="1" t="str">
        <f t="shared" si="180"/>
        <v>rockland electric co</v>
      </c>
      <c r="C11569" s="1" t="b">
        <f>IF(D11569&lt;&gt;"",IF(COUNTIF($D$2:D11568, D11569), INDEX($A$2:$D$100000, MATCH(D11569, $D$2:D11568,0),1), FALSE), FALSE)</f>
        <v>0</v>
      </c>
      <c r="F11569" s="1" t="b">
        <f>IF(G11569&lt;&gt;"", IF(COUNTIF($G$2:G11568, G11569), INDEX($A$2:$G$100000, MATCH(G11569, $G$2:G11568,0),1), FALSE), FALSE)</f>
        <v>0</v>
      </c>
      <c r="G11569" s="1">
        <v>16213</v>
      </c>
      <c r="H11569" s="1" t="s">
        <v>11297</v>
      </c>
    </row>
    <row r="11570" spans="1:8" x14ac:dyDescent="0.2">
      <c r="A11570" s="1">
        <v>11640</v>
      </c>
      <c r="B11570" s="1" t="str">
        <f t="shared" si="180"/>
        <v>rockville town of</v>
      </c>
      <c r="C11570" s="1" t="b">
        <f>IF(D11570&lt;&gt;"",IF(COUNTIF($D$2:D11569, D11570), INDEX($A$2:$D$100000, MATCH(D11570, $D$2:D11569,0),1), FALSE), FALSE)</f>
        <v>0</v>
      </c>
      <c r="F11570" s="1" t="b">
        <f>IF(G11570&lt;&gt;"", IF(COUNTIF($G$2:G11569, G11570), INDEX($A$2:$G$100000, MATCH(G11570, $G$2:G11569,0),1), FALSE), FALSE)</f>
        <v>0</v>
      </c>
      <c r="G11570" s="1">
        <v>16219</v>
      </c>
      <c r="H11570" s="1" t="s">
        <v>11298</v>
      </c>
    </row>
    <row r="11571" spans="1:8" x14ac:dyDescent="0.2">
      <c r="A11571" s="1">
        <v>11641</v>
      </c>
      <c r="B11571" s="1" t="str">
        <f t="shared" si="180"/>
        <v>rockwood city of</v>
      </c>
      <c r="C11571" s="1" t="b">
        <f>IF(D11571&lt;&gt;"",IF(COUNTIF($D$2:D11570, D11571), INDEX($A$2:$D$100000, MATCH(D11571, $D$2:D11570,0),1), FALSE), FALSE)</f>
        <v>0</v>
      </c>
      <c r="F11571" s="1" t="b">
        <f>IF(G11571&lt;&gt;"", IF(COUNTIF($G$2:G11570, G11571), INDEX($A$2:$G$100000, MATCH(G11571, $G$2:G11570,0),1), FALSE), FALSE)</f>
        <v>0</v>
      </c>
      <c r="G11571" s="1">
        <v>16223</v>
      </c>
      <c r="H11571" s="1" t="s">
        <v>11299</v>
      </c>
    </row>
    <row r="11572" spans="1:8" x14ac:dyDescent="0.2">
      <c r="A11572" s="1">
        <v>11642</v>
      </c>
      <c r="B11572" s="1" t="str">
        <f t="shared" si="180"/>
        <v>rocky mount city of</v>
      </c>
      <c r="C11572" s="1" t="b">
        <f>IF(D11572&lt;&gt;"",IF(COUNTIF($D$2:D11571, D11572), INDEX($A$2:$D$100000, MATCH(D11572, $D$2:D11571,0),1), FALSE), FALSE)</f>
        <v>0</v>
      </c>
      <c r="F11572" s="1" t="b">
        <f>IF(G11572&lt;&gt;"", IF(COUNTIF($G$2:G11571, G11572), INDEX($A$2:$G$100000, MATCH(G11572, $G$2:G11571,0),1), FALSE), FALSE)</f>
        <v>0</v>
      </c>
      <c r="G11572" s="1">
        <v>16226</v>
      </c>
      <c r="H11572" s="1" t="s">
        <v>11300</v>
      </c>
    </row>
    <row r="11573" spans="1:8" x14ac:dyDescent="0.2">
      <c r="A11573" s="1">
        <v>11643</v>
      </c>
      <c r="B11573" s="1" t="str">
        <f t="shared" si="180"/>
        <v>rome city of</v>
      </c>
      <c r="C11573" s="1" t="b">
        <f>IF(D11573&lt;&gt;"",IF(COUNTIF($D$2:D11572, D11573), INDEX($A$2:$D$100000, MATCH(D11573, $D$2:D11572,0),1), FALSE), FALSE)</f>
        <v>0</v>
      </c>
      <c r="F11573" s="1" t="b">
        <f>IF(G11573&lt;&gt;"", IF(COUNTIF($G$2:G11572, G11573), INDEX($A$2:$G$100000, MATCH(G11573, $G$2:G11572,0),1), FALSE), FALSE)</f>
        <v>0</v>
      </c>
      <c r="G11573" s="1">
        <v>16236</v>
      </c>
      <c r="H11573" s="1" t="s">
        <v>11301</v>
      </c>
    </row>
    <row r="11574" spans="1:8" x14ac:dyDescent="0.2">
      <c r="A11574" s="1">
        <v>11644</v>
      </c>
      <c r="B11574" s="1" t="str">
        <f t="shared" si="180"/>
        <v>rolla city of</v>
      </c>
      <c r="C11574" s="1" t="b">
        <f>IF(D11574&lt;&gt;"",IF(COUNTIF($D$2:D11573, D11574), INDEX($A$2:$D$100000, MATCH(D11574, $D$2:D11573,0),1), FALSE), FALSE)</f>
        <v>0</v>
      </c>
      <c r="F11574" s="1" t="b">
        <f>IF(G11574&lt;&gt;"", IF(COUNTIF($G$2:G11573, G11574), INDEX($A$2:$G$100000, MATCH(G11574, $G$2:G11573,0),1), FALSE), FALSE)</f>
        <v>0</v>
      </c>
      <c r="G11574" s="1">
        <v>16259</v>
      </c>
      <c r="H11574" s="1" t="s">
        <v>11302</v>
      </c>
    </row>
    <row r="11575" spans="1:8" x14ac:dyDescent="0.2">
      <c r="A11575" s="1">
        <v>11645</v>
      </c>
      <c r="B11575" s="1" t="str">
        <f t="shared" si="180"/>
        <v>roodhouse city of</v>
      </c>
      <c r="C11575" s="1" t="b">
        <f>IF(D11575&lt;&gt;"",IF(COUNTIF($D$2:D11574, D11575), INDEX($A$2:$D$100000, MATCH(D11575, $D$2:D11574,0),1), FALSE), FALSE)</f>
        <v>0</v>
      </c>
      <c r="F11575" s="1" t="b">
        <f>IF(G11575&lt;&gt;"", IF(COUNTIF($G$2:G11574, G11575), INDEX($A$2:$G$100000, MATCH(G11575, $G$2:G11574,0),1), FALSE), FALSE)</f>
        <v>0</v>
      </c>
      <c r="G11575" s="1">
        <v>16269</v>
      </c>
      <c r="H11575" s="1" t="s">
        <v>11303</v>
      </c>
    </row>
    <row r="11576" spans="1:8" x14ac:dyDescent="0.2">
      <c r="A11576" s="1">
        <v>11646</v>
      </c>
      <c r="B11576" s="1" t="str">
        <f t="shared" si="180"/>
        <v>roosevelt irrigation district</v>
      </c>
      <c r="C11576" s="1" t="b">
        <f>IF(D11576&lt;&gt;"",IF(COUNTIF($D$2:D11575, D11576), INDEX($A$2:$D$100000, MATCH(D11576, $D$2:D11575,0),1), FALSE), FALSE)</f>
        <v>0</v>
      </c>
      <c r="F11576" s="1" t="b">
        <f>IF(G11576&lt;&gt;"", IF(COUNTIF($G$2:G11575, G11576), INDEX($A$2:$G$100000, MATCH(G11576, $G$2:G11575,0),1), FALSE), FALSE)</f>
        <v>0</v>
      </c>
      <c r="G11576" s="1">
        <v>16273</v>
      </c>
      <c r="H11576" s="1" t="s">
        <v>11304</v>
      </c>
    </row>
    <row r="11577" spans="1:8" x14ac:dyDescent="0.2">
      <c r="A11577" s="1">
        <v>11647</v>
      </c>
      <c r="B11577" s="1" t="str">
        <f t="shared" si="180"/>
        <v>roseau electric coop inc</v>
      </c>
      <c r="C11577" s="1" t="b">
        <f>IF(D11577&lt;&gt;"",IF(COUNTIF($D$2:D11576, D11577), INDEX($A$2:$D$100000, MATCH(D11577, $D$2:D11576,0),1), FALSE), FALSE)</f>
        <v>0</v>
      </c>
      <c r="F11577" s="1" t="b">
        <f>IF(G11577&lt;&gt;"", IF(COUNTIF($G$2:G11576, G11577), INDEX($A$2:$G$100000, MATCH(G11577, $G$2:G11576,0),1), FALSE), FALSE)</f>
        <v>0</v>
      </c>
      <c r="G11577" s="1">
        <v>16284</v>
      </c>
      <c r="H11577" s="1" t="s">
        <v>11305</v>
      </c>
    </row>
    <row r="11578" spans="1:8" x14ac:dyDescent="0.2">
      <c r="A11578" s="1">
        <v>11648</v>
      </c>
      <c r="B11578" s="1" t="str">
        <f t="shared" si="180"/>
        <v>rosebud electric coop inc</v>
      </c>
      <c r="C11578" s="1" t="b">
        <f>IF(D11578&lt;&gt;"",IF(COUNTIF($D$2:D11577, D11578), INDEX($A$2:$D$100000, MATCH(D11578, $D$2:D11577,0),1), FALSE), FALSE)</f>
        <v>0</v>
      </c>
      <c r="F11578" s="1" t="b">
        <f>IF(G11578&lt;&gt;"", IF(COUNTIF($G$2:G11577, G11578), INDEX($A$2:$G$100000, MATCH(G11578, $G$2:G11577,0),1), FALSE), FALSE)</f>
        <v>0</v>
      </c>
      <c r="G11578" s="1">
        <v>16286</v>
      </c>
      <c r="H11578" s="1" t="s">
        <v>11306</v>
      </c>
    </row>
    <row r="11579" spans="1:8" x14ac:dyDescent="0.2">
      <c r="A11579" s="1">
        <v>11649</v>
      </c>
      <c r="B11579" s="1" t="str">
        <f t="shared" si="180"/>
        <v>rouses point village of</v>
      </c>
      <c r="C11579" s="1" t="b">
        <f>IF(D11579&lt;&gt;"",IF(COUNTIF($D$2:D11578, D11579), INDEX($A$2:$D$100000, MATCH(D11579, $D$2:D11578,0),1), FALSE), FALSE)</f>
        <v>0</v>
      </c>
      <c r="F11579" s="1" t="b">
        <f>IF(G11579&lt;&gt;"", IF(COUNTIF($G$2:G11578, G11579), INDEX($A$2:$G$100000, MATCH(G11579, $G$2:G11578,0),1), FALSE), FALSE)</f>
        <v>0</v>
      </c>
      <c r="G11579" s="1">
        <v>16325</v>
      </c>
      <c r="H11579" s="1" t="s">
        <v>11307</v>
      </c>
    </row>
    <row r="11580" spans="1:8" x14ac:dyDescent="0.2">
      <c r="A11580" s="1">
        <v>11650</v>
      </c>
      <c r="B11580" s="1" t="str">
        <f t="shared" si="180"/>
        <v>runestone electric assn</v>
      </c>
      <c r="C11580" s="1" t="b">
        <f>IF(D11580&lt;&gt;"",IF(COUNTIF($D$2:D11579, D11580), INDEX($A$2:$D$100000, MATCH(D11580, $D$2:D11579,0),1), FALSE), FALSE)</f>
        <v>0</v>
      </c>
      <c r="F11580" s="1" t="b">
        <f>IF(G11580&lt;&gt;"", IF(COUNTIF($G$2:G11579, G11580), INDEX($A$2:$G$100000, MATCH(G11580, $G$2:G11579,0),1), FALSE), FALSE)</f>
        <v>0</v>
      </c>
      <c r="G11580" s="1">
        <v>16368</v>
      </c>
      <c r="H11580" s="1" t="s">
        <v>11308</v>
      </c>
    </row>
    <row r="11581" spans="1:8" x14ac:dyDescent="0.2">
      <c r="A11581" s="1">
        <v>11651</v>
      </c>
      <c r="B11581" s="1" t="str">
        <f t="shared" si="180"/>
        <v>royalton borough of</v>
      </c>
      <c r="C11581" s="1" t="b">
        <f>IF(D11581&lt;&gt;"",IF(COUNTIF($D$2:D11580, D11581), INDEX($A$2:$D$100000, MATCH(D11581, $D$2:D11580,0),1), FALSE), FALSE)</f>
        <v>0</v>
      </c>
      <c r="F11581" s="1" t="b">
        <f>IF(G11581&lt;&gt;"", IF(COUNTIF($G$2:G11580, G11581), INDEX($A$2:$G$100000, MATCH(G11581, $G$2:G11580,0),1), FALSE), FALSE)</f>
        <v>0</v>
      </c>
      <c r="G11581" s="1">
        <v>16375</v>
      </c>
      <c r="H11581" s="1" t="s">
        <v>11309</v>
      </c>
    </row>
    <row r="11582" spans="1:8" x14ac:dyDescent="0.2">
      <c r="A11582" s="1">
        <v>11652</v>
      </c>
      <c r="B11582" s="1" t="str">
        <f t="shared" si="180"/>
        <v>rowley town of</v>
      </c>
      <c r="C11582" s="1" t="b">
        <f>IF(D11582&lt;&gt;"",IF(COUNTIF($D$2:D11581, D11582), INDEX($A$2:$D$100000, MATCH(D11582, $D$2:D11581,0),1), FALSE), FALSE)</f>
        <v>0</v>
      </c>
      <c r="F11582" s="1" t="b">
        <f>IF(G11582&lt;&gt;"", IF(COUNTIF($G$2:G11581, G11582), INDEX($A$2:$G$100000, MATCH(G11582, $G$2:G11581,0),1), FALSE), FALSE)</f>
        <v>0</v>
      </c>
      <c r="G11582" s="1">
        <v>16377</v>
      </c>
      <c r="H11582" s="1" t="s">
        <v>11310</v>
      </c>
    </row>
    <row r="11583" spans="1:8" x14ac:dyDescent="0.2">
      <c r="A11583" s="1">
        <v>11653</v>
      </c>
      <c r="B11583" s="1" t="str">
        <f t="shared" si="180"/>
        <v>rural electric coop inc</v>
      </c>
      <c r="C11583" s="1" t="b">
        <f>IF(D11583&lt;&gt;"",IF(COUNTIF($D$2:D11582, D11583), INDEX($A$2:$D$100000, MATCH(D11583, $D$2:D11582,0),1), FALSE), FALSE)</f>
        <v>0</v>
      </c>
      <c r="F11583" s="1" t="b">
        <f>IF(G11583&lt;&gt;"", IF(COUNTIF($G$2:G11582, G11583), INDEX($A$2:$G$100000, MATCH(G11583, $G$2:G11582,0),1), FALSE), FALSE)</f>
        <v>0</v>
      </c>
      <c r="G11583" s="1">
        <v>16382</v>
      </c>
      <c r="H11583" s="1" t="s">
        <v>11311</v>
      </c>
    </row>
    <row r="11584" spans="1:8" x14ac:dyDescent="0.2">
      <c r="A11584" s="1">
        <v>11654</v>
      </c>
      <c r="B11584" s="1" t="str">
        <f t="shared" si="180"/>
        <v>rupert city of</v>
      </c>
      <c r="C11584" s="1" t="b">
        <f>IF(D11584&lt;&gt;"",IF(COUNTIF($D$2:D11583, D11584), INDEX($A$2:$D$100000, MATCH(D11584, $D$2:D11583,0),1), FALSE), FALSE)</f>
        <v>0</v>
      </c>
      <c r="F11584" s="1" t="b">
        <f>IF(G11584&lt;&gt;"", IF(COUNTIF($G$2:G11583, G11584), INDEX($A$2:$G$100000, MATCH(G11584, $G$2:G11583,0),1), FALSE), FALSE)</f>
        <v>0</v>
      </c>
      <c r="G11584" s="1">
        <v>16416</v>
      </c>
      <c r="H11584" s="1" t="s">
        <v>11312</v>
      </c>
    </row>
    <row r="11585" spans="1:8" x14ac:dyDescent="0.2">
      <c r="A11585" s="1">
        <v>11655</v>
      </c>
      <c r="B11585" s="1" t="str">
        <f t="shared" si="180"/>
        <v>rural electric co</v>
      </c>
      <c r="C11585" s="1" t="b">
        <f>IF(D11585&lt;&gt;"",IF(COUNTIF($D$2:D11584, D11585), INDEX($A$2:$D$100000, MATCH(D11585, $D$2:D11584,0),1), FALSE), FALSE)</f>
        <v>0</v>
      </c>
      <c r="F11585" s="1" t="b">
        <f>IF(G11585&lt;&gt;"", IF(COUNTIF($G$2:G11584, G11585), INDEX($A$2:$G$100000, MATCH(G11585, $G$2:G11584,0),1), FALSE), FALSE)</f>
        <v>0</v>
      </c>
      <c r="G11585" s="1">
        <v>16419</v>
      </c>
      <c r="H11585" s="1" t="s">
        <v>11313</v>
      </c>
    </row>
    <row r="11586" spans="1:8" x14ac:dyDescent="0.2">
      <c r="A11586" s="1">
        <v>11656</v>
      </c>
      <c r="B11586" s="1" t="str">
        <f t="shared" ref="B11586:B11649" si="181">IF(H11586="",E11586,H11586)</f>
        <v>rural electric conven coop</v>
      </c>
      <c r="C11586" s="1" t="b">
        <f>IF(D11586&lt;&gt;"",IF(COUNTIF($D$2:D11585, D11586), INDEX($A$2:$D$100000, MATCH(D11586, $D$2:D11585,0),1), FALSE), FALSE)</f>
        <v>0</v>
      </c>
      <c r="F11586" s="1" t="b">
        <f>IF(G11586&lt;&gt;"", IF(COUNTIF($G$2:G11585, G11586), INDEX($A$2:$G$100000, MATCH(G11586, $G$2:G11585,0),1), FALSE), FALSE)</f>
        <v>0</v>
      </c>
      <c r="G11586" s="1">
        <v>16420</v>
      </c>
      <c r="H11586" s="1" t="s">
        <v>11314</v>
      </c>
    </row>
    <row r="11587" spans="1:8" x14ac:dyDescent="0.2">
      <c r="A11587" s="1">
        <v>11657</v>
      </c>
      <c r="B11587" s="1" t="str">
        <f t="shared" si="181"/>
        <v>rush county rural e m c</v>
      </c>
      <c r="C11587" s="1" t="b">
        <f>IF(D11587&lt;&gt;"",IF(COUNTIF($D$2:D11586, D11587), INDEX($A$2:$D$100000, MATCH(D11587, $D$2:D11586,0),1), FALSE), FALSE)</f>
        <v>0</v>
      </c>
      <c r="F11587" s="1" t="b">
        <f>IF(G11587&lt;&gt;"", IF(COUNTIF($G$2:G11586, G11587), INDEX($A$2:$G$100000, MATCH(G11587, $G$2:G11586,0),1), FALSE), FALSE)</f>
        <v>0</v>
      </c>
      <c r="G11587" s="1">
        <v>16423</v>
      </c>
      <c r="H11587" s="1" t="s">
        <v>11315</v>
      </c>
    </row>
    <row r="11588" spans="1:8" x14ac:dyDescent="0.2">
      <c r="A11588" s="1">
        <v>11658</v>
      </c>
      <c r="B11588" s="1" t="str">
        <f t="shared" si="181"/>
        <v>russell city of</v>
      </c>
      <c r="C11588" s="1" t="b">
        <f>IF(D11588&lt;&gt;"",IF(COUNTIF($D$2:D11587, D11588), INDEX($A$2:$D$100000, MATCH(D11588, $D$2:D11587,0),1), FALSE), FALSE)</f>
        <v>0</v>
      </c>
      <c r="F11588" s="1" t="b">
        <f>IF(G11588&lt;&gt;"", IF(COUNTIF($G$2:G11587, G11588), INDEX($A$2:$G$100000, MATCH(G11588, $G$2:G11587,0),1), FALSE), FALSE)</f>
        <v>0</v>
      </c>
      <c r="G11588" s="1">
        <v>16438</v>
      </c>
      <c r="H11588" s="1" t="s">
        <v>11316</v>
      </c>
    </row>
    <row r="11589" spans="1:8" x14ac:dyDescent="0.2">
      <c r="A11589" s="1">
        <v>11659</v>
      </c>
      <c r="B11589" s="1" t="str">
        <f t="shared" si="181"/>
        <v>rushmore electric power coop</v>
      </c>
      <c r="C11589" s="1" t="b">
        <f>IF(D11589&lt;&gt;"",IF(COUNTIF($D$2:D11588, D11589), INDEX($A$2:$D$100000, MATCH(D11589, $D$2:D11588,0),1), FALSE), FALSE)</f>
        <v>0</v>
      </c>
      <c r="F11589" s="1" t="b">
        <f>IF(G11589&lt;&gt;"", IF(COUNTIF($G$2:G11588, G11589), INDEX($A$2:$G$100000, MATCH(G11589, $G$2:G11588,0),1), FALSE), FALSE)</f>
        <v>0</v>
      </c>
      <c r="G11589" s="1">
        <v>16443</v>
      </c>
      <c r="H11589" s="1" t="s">
        <v>11317</v>
      </c>
    </row>
    <row r="11590" spans="1:8" x14ac:dyDescent="0.2">
      <c r="A11590" s="1">
        <v>11660</v>
      </c>
      <c r="B11590" s="1" t="str">
        <f t="shared" si="181"/>
        <v>rushmore city of</v>
      </c>
      <c r="C11590" s="1" t="b">
        <f>IF(D11590&lt;&gt;"",IF(COUNTIF($D$2:D11589, D11590), INDEX($A$2:$D$100000, MATCH(D11590, $D$2:D11589,0),1), FALSE), FALSE)</f>
        <v>0</v>
      </c>
      <c r="F11590" s="1" t="b">
        <f>IF(G11590&lt;&gt;"", IF(COUNTIF($G$2:G11589, G11590), INDEX($A$2:$G$100000, MATCH(G11590, $G$2:G11589,0),1), FALSE), FALSE)</f>
        <v>0</v>
      </c>
      <c r="G11590" s="1">
        <v>16451</v>
      </c>
      <c r="H11590" s="1" t="s">
        <v>11318</v>
      </c>
    </row>
    <row r="11591" spans="1:8" x14ac:dyDescent="0.2">
      <c r="A11591" s="1">
        <v>11661</v>
      </c>
      <c r="B11591" s="1" t="str">
        <f t="shared" si="181"/>
        <v>russellville city of</v>
      </c>
      <c r="C11591" s="1" t="b">
        <f>IF(D11591&lt;&gt;"",IF(COUNTIF($D$2:D11590, D11591), INDEX($A$2:$D$100000, MATCH(D11591, $D$2:D11590,0),1), FALSE), FALSE)</f>
        <v>0</v>
      </c>
      <c r="F11591" s="1" t="b">
        <f>IF(G11591&lt;&gt;"", IF(COUNTIF($G$2:G11590, G11591), INDEX($A$2:$G$100000, MATCH(G11591, $G$2:G11590,0),1), FALSE), FALSE)</f>
        <v>0</v>
      </c>
      <c r="G11591" s="1">
        <v>16458</v>
      </c>
      <c r="H11591" s="1" t="s">
        <v>11319</v>
      </c>
    </row>
    <row r="11592" spans="1:8" x14ac:dyDescent="0.2">
      <c r="A11592" s="1">
        <v>11662</v>
      </c>
      <c r="B11592" s="1" t="str">
        <f t="shared" si="181"/>
        <v>russellville city of</v>
      </c>
      <c r="C11592" s="1" t="b">
        <f>IF(D11592&lt;&gt;"",IF(COUNTIF($D$2:D11591, D11592), INDEX($A$2:$D$100000, MATCH(D11592, $D$2:D11591,0),1), FALSE), FALSE)</f>
        <v>0</v>
      </c>
      <c r="F11592" s="1" t="b">
        <f>IF(G11592&lt;&gt;"", IF(COUNTIF($G$2:G11591, G11592), INDEX($A$2:$G$100000, MATCH(G11592, $G$2:G11591,0),1), FALSE), FALSE)</f>
        <v>0</v>
      </c>
      <c r="G11592" s="1">
        <v>16459</v>
      </c>
      <c r="H11592" s="1" t="s">
        <v>11319</v>
      </c>
    </row>
    <row r="11593" spans="1:8" x14ac:dyDescent="0.2">
      <c r="A11593" s="1">
        <v>11663</v>
      </c>
      <c r="B11593" s="1" t="str">
        <f t="shared" si="181"/>
        <v>rusk county electric coop inc</v>
      </c>
      <c r="C11593" s="1" t="b">
        <f>IF(D11593&lt;&gt;"",IF(COUNTIF($D$2:D11592, D11593), INDEX($A$2:$D$100000, MATCH(D11593, $D$2:D11592,0),1), FALSE), FALSE)</f>
        <v>0</v>
      </c>
      <c r="F11593" s="1" t="b">
        <f>IF(G11593&lt;&gt;"", IF(COUNTIF($G$2:G11592, G11593), INDEX($A$2:$G$100000, MATCH(G11593, $G$2:G11592,0),1), FALSE), FALSE)</f>
        <v>0</v>
      </c>
      <c r="G11593" s="1">
        <v>16461</v>
      </c>
      <c r="H11593" s="1" t="s">
        <v>11320</v>
      </c>
    </row>
    <row r="11594" spans="1:8" x14ac:dyDescent="0.2">
      <c r="A11594" s="1">
        <v>11664</v>
      </c>
      <c r="B11594" s="1" t="str">
        <f t="shared" si="181"/>
        <v>ruston city of</v>
      </c>
      <c r="C11594" s="1" t="b">
        <f>IF(D11594&lt;&gt;"",IF(COUNTIF($D$2:D11593, D11594), INDEX($A$2:$D$100000, MATCH(D11594, $D$2:D11593,0),1), FALSE), FALSE)</f>
        <v>0</v>
      </c>
      <c r="F11594" s="1" t="b">
        <f>IF(G11594&lt;&gt;"", IF(COUNTIF($G$2:G11593, G11594), INDEX($A$2:$G$100000, MATCH(G11594, $G$2:G11593,0),1), FALSE), FALSE)</f>
        <v>0</v>
      </c>
      <c r="G11594" s="1">
        <v>16462</v>
      </c>
      <c r="H11594" s="1" t="s">
        <v>11321</v>
      </c>
    </row>
    <row r="11595" spans="1:8" x14ac:dyDescent="0.2">
      <c r="A11595" s="1">
        <v>11665</v>
      </c>
      <c r="B11595" s="1" t="str">
        <f t="shared" si="181"/>
        <v>ryan town of</v>
      </c>
      <c r="C11595" s="1" t="b">
        <f>IF(D11595&lt;&gt;"",IF(COUNTIF($D$2:D11594, D11595), INDEX($A$2:$D$100000, MATCH(D11595, $D$2:D11594,0),1), FALSE), FALSE)</f>
        <v>0</v>
      </c>
      <c r="F11595" s="1" t="b">
        <f>IF(G11595&lt;&gt;"", IF(COUNTIF($G$2:G11594, G11595), INDEX($A$2:$G$100000, MATCH(G11595, $G$2:G11594,0),1), FALSE), FALSE)</f>
        <v>0</v>
      </c>
      <c r="G11595" s="1">
        <v>16487</v>
      </c>
      <c r="H11595" s="1" t="s">
        <v>11322</v>
      </c>
    </row>
    <row r="11596" spans="1:8" x14ac:dyDescent="0.2">
      <c r="A11596" s="1">
        <v>11666</v>
      </c>
      <c r="B11596" s="1" t="str">
        <f t="shared" si="181"/>
        <v>rutherford elec member corp</v>
      </c>
      <c r="C11596" s="1" t="b">
        <f>IF(D11596&lt;&gt;"",IF(COUNTIF($D$2:D11595, D11596), INDEX($A$2:$D$100000, MATCH(D11596, $D$2:D11595,0),1), FALSE), FALSE)</f>
        <v>0</v>
      </c>
      <c r="F11596" s="1" t="b">
        <f>IF(G11596&lt;&gt;"", IF(COUNTIF($G$2:G11595, G11596), INDEX($A$2:$G$100000, MATCH(G11596, $G$2:G11595,0),1), FALSE), FALSE)</f>
        <v>0</v>
      </c>
      <c r="G11596" s="1">
        <v>16496</v>
      </c>
      <c r="H11596" s="1" t="s">
        <v>11323</v>
      </c>
    </row>
    <row r="11597" spans="1:8" x14ac:dyDescent="0.2">
      <c r="A11597" s="1">
        <v>11667</v>
      </c>
      <c r="B11597" s="1" t="str">
        <f t="shared" si="181"/>
        <v>s w e c llc</v>
      </c>
      <c r="C11597" s="1" t="b">
        <f>IF(D11597&lt;&gt;"",IF(COUNTIF($D$2:D11596, D11597), INDEX($A$2:$D$100000, MATCH(D11597, $D$2:D11596,0),1), FALSE), FALSE)</f>
        <v>0</v>
      </c>
      <c r="F11597" s="1" t="b">
        <f>IF(G11597&lt;&gt;"", IF(COUNTIF($G$2:G11596, G11597), INDEX($A$2:$G$100000, MATCH(G11597, $G$2:G11596,0),1), FALSE), FALSE)</f>
        <v>0</v>
      </c>
      <c r="G11597" s="1">
        <v>16509</v>
      </c>
      <c r="H11597" s="1" t="s">
        <v>11324</v>
      </c>
    </row>
    <row r="11598" spans="1:8" x14ac:dyDescent="0.2">
      <c r="A11598" s="1">
        <v>11668</v>
      </c>
      <c r="B11598" s="1" t="str">
        <f t="shared" si="181"/>
        <v>sac-osage electric coop inc</v>
      </c>
      <c r="C11598" s="1" t="b">
        <f>IF(D11598&lt;&gt;"",IF(COUNTIF($D$2:D11597, D11598), INDEX($A$2:$D$100000, MATCH(D11598, $D$2:D11597,0),1), FALSE), FALSE)</f>
        <v>0</v>
      </c>
      <c r="F11598" s="1" t="b">
        <f>IF(G11598&lt;&gt;"", IF(COUNTIF($G$2:G11597, G11598), INDEX($A$2:$G$100000, MATCH(G11598, $G$2:G11597,0),1), FALSE), FALSE)</f>
        <v>0</v>
      </c>
      <c r="G11598" s="1">
        <v>16511</v>
      </c>
      <c r="H11598" s="1" t="s">
        <v>11325</v>
      </c>
    </row>
    <row r="11599" spans="1:8" x14ac:dyDescent="0.2">
      <c r="A11599" s="1">
        <v>11669</v>
      </c>
      <c r="B11599" s="1" t="str">
        <f t="shared" si="181"/>
        <v>sabine river authority of la</v>
      </c>
      <c r="C11599" s="1" t="b">
        <f>IF(D11599&lt;&gt;"",IF(COUNTIF($D$2:D11598, D11599), INDEX($A$2:$D$100000, MATCH(D11599, $D$2:D11598,0),1), FALSE), FALSE)</f>
        <v>0</v>
      </c>
      <c r="F11599" s="1" t="b">
        <f>IF(G11599&lt;&gt;"", IF(COUNTIF($G$2:G11598, G11599), INDEX($A$2:$G$100000, MATCH(G11599, $G$2:G11598,0),1), FALSE), FALSE)</f>
        <v>0</v>
      </c>
      <c r="G11599" s="1">
        <v>16524</v>
      </c>
      <c r="H11599" s="1" t="s">
        <v>11326</v>
      </c>
    </row>
    <row r="11600" spans="1:8" x14ac:dyDescent="0.2">
      <c r="A11600" s="1">
        <v>11670</v>
      </c>
      <c r="B11600" s="1" t="str">
        <f t="shared" si="181"/>
        <v>sabine river authority of tx</v>
      </c>
      <c r="C11600" s="1" t="b">
        <f>IF(D11600&lt;&gt;"",IF(COUNTIF($D$2:D11599, D11600), INDEX($A$2:$D$100000, MATCH(D11600, $D$2:D11599,0),1), FALSE), FALSE)</f>
        <v>0</v>
      </c>
      <c r="F11600" s="1" t="b">
        <f>IF(G11600&lt;&gt;"", IF(COUNTIF($G$2:G11599, G11600), INDEX($A$2:$G$100000, MATCH(G11600, $G$2:G11599,0),1), FALSE), FALSE)</f>
        <v>0</v>
      </c>
      <c r="G11600" s="1">
        <v>16525</v>
      </c>
      <c r="H11600" s="1" t="s">
        <v>11327</v>
      </c>
    </row>
    <row r="11601" spans="1:8" x14ac:dyDescent="0.2">
      <c r="A11601" s="1">
        <v>11671</v>
      </c>
      <c r="B11601" s="1" t="str">
        <f t="shared" si="181"/>
        <v>sabula city of</v>
      </c>
      <c r="C11601" s="1" t="b">
        <f>IF(D11601&lt;&gt;"",IF(COUNTIF($D$2:D11600, D11601), INDEX($A$2:$D$100000, MATCH(D11601, $D$2:D11600,0),1), FALSE), FALSE)</f>
        <v>0</v>
      </c>
      <c r="F11601" s="1" t="b">
        <f>IF(G11601&lt;&gt;"", IF(COUNTIF($G$2:G11600, G11601), INDEX($A$2:$G$100000, MATCH(G11601, $G$2:G11600,0),1), FALSE), FALSE)</f>
        <v>0</v>
      </c>
      <c r="G11601" s="1">
        <v>16528</v>
      </c>
      <c r="H11601" s="1" t="s">
        <v>11328</v>
      </c>
    </row>
    <row r="11602" spans="1:8" x14ac:dyDescent="0.2">
      <c r="A11602" s="1">
        <v>11672</v>
      </c>
      <c r="B11602" s="1" t="str">
        <f t="shared" si="181"/>
        <v>sac county rural electric coop</v>
      </c>
      <c r="C11602" s="1" t="b">
        <f>IF(D11602&lt;&gt;"",IF(COUNTIF($D$2:D11601, D11602), INDEX($A$2:$D$100000, MATCH(D11602, $D$2:D11601,0),1), FALSE), FALSE)</f>
        <v>0</v>
      </c>
      <c r="F11602" s="1" t="b">
        <f>IF(G11602&lt;&gt;"", IF(COUNTIF($G$2:G11601, G11602), INDEX($A$2:$G$100000, MATCH(G11602, $G$2:G11601,0),1), FALSE), FALSE)</f>
        <v>0</v>
      </c>
      <c r="G11602" s="1">
        <v>16529</v>
      </c>
      <c r="H11602" s="1" t="s">
        <v>11329</v>
      </c>
    </row>
    <row r="11603" spans="1:8" x14ac:dyDescent="0.2">
      <c r="A11603" s="1">
        <v>11673</v>
      </c>
      <c r="B11603" s="1" t="str">
        <f t="shared" si="181"/>
        <v>sacamento co-generation auth</v>
      </c>
      <c r="C11603" s="1" t="b">
        <f>IF(D11603&lt;&gt;"",IF(COUNTIF($D$2:D11602, D11603), INDEX($A$2:$D$100000, MATCH(D11603, $D$2:D11602,0),1), FALSE), FALSE)</f>
        <v>0</v>
      </c>
      <c r="F11603" s="1" t="b">
        <f>IF(G11603&lt;&gt;"", IF(COUNTIF($G$2:G11602, G11603), INDEX($A$2:$G$100000, MATCH(G11603, $G$2:G11602,0),1), FALSE), FALSE)</f>
        <v>0</v>
      </c>
      <c r="G11603" s="1">
        <v>16535</v>
      </c>
      <c r="H11603" s="1" t="s">
        <v>11330</v>
      </c>
    </row>
    <row r="11604" spans="1:8" x14ac:dyDescent="0.2">
      <c r="A11604" s="1">
        <v>11674</v>
      </c>
      <c r="B11604" s="1" t="str">
        <f t="shared" si="181"/>
        <v>safford city of</v>
      </c>
      <c r="C11604" s="1" t="b">
        <f>IF(D11604&lt;&gt;"",IF(COUNTIF($D$2:D11603, D11604), INDEX($A$2:$D$100000, MATCH(D11604, $D$2:D11603,0),1), FALSE), FALSE)</f>
        <v>0</v>
      </c>
      <c r="F11604" s="1" t="b">
        <f>IF(G11604&lt;&gt;"", IF(COUNTIF($G$2:G11603, G11604), INDEX($A$2:$G$100000, MATCH(G11604, $G$2:G11603,0),1), FALSE), FALSE)</f>
        <v>0</v>
      </c>
      <c r="G11604" s="1">
        <v>16538</v>
      </c>
      <c r="H11604" s="1" t="s">
        <v>11331</v>
      </c>
    </row>
    <row r="11605" spans="1:8" x14ac:dyDescent="0.2">
      <c r="A11605" s="1">
        <v>11675</v>
      </c>
      <c r="B11605" s="1" t="str">
        <f t="shared" si="181"/>
        <v>salamanca city of</v>
      </c>
      <c r="C11605" s="1" t="b">
        <f>IF(D11605&lt;&gt;"",IF(COUNTIF($D$2:D11604, D11605), INDEX($A$2:$D$100000, MATCH(D11605, $D$2:D11604,0),1), FALSE), FALSE)</f>
        <v>0</v>
      </c>
      <c r="F11605" s="1" t="b">
        <f>IF(G11605&lt;&gt;"", IF(COUNTIF($G$2:G11604, G11605), INDEX($A$2:$G$100000, MATCH(G11605, $G$2:G11604,0),1), FALSE), FALSE)</f>
        <v>0</v>
      </c>
      <c r="G11605" s="1">
        <v>16549</v>
      </c>
      <c r="H11605" s="1" t="s">
        <v>11332</v>
      </c>
    </row>
    <row r="11606" spans="1:8" x14ac:dyDescent="0.2">
      <c r="A11606" s="1">
        <v>11676</v>
      </c>
      <c r="B11606" s="1" t="str">
        <f t="shared" si="181"/>
        <v>salem city of</v>
      </c>
      <c r="C11606" s="1" t="b">
        <f>IF(D11606&lt;&gt;"",IF(COUNTIF($D$2:D11605, D11606), INDEX($A$2:$D$100000, MATCH(D11606, $D$2:D11605,0),1), FALSE), FALSE)</f>
        <v>0</v>
      </c>
      <c r="F11606" s="1" t="b">
        <f>IF(G11606&lt;&gt;"", IF(COUNTIF($G$2:G11605, G11606), INDEX($A$2:$G$100000, MATCH(G11606, $G$2:G11605,0),1), FALSE), FALSE)</f>
        <v>0</v>
      </c>
      <c r="G11606" s="1">
        <v>16555</v>
      </c>
      <c r="H11606" s="1" t="s">
        <v>11333</v>
      </c>
    </row>
    <row r="11607" spans="1:8" x14ac:dyDescent="0.2">
      <c r="A11607" s="1">
        <v>11677</v>
      </c>
      <c r="B11607" s="1" t="str">
        <f t="shared" si="181"/>
        <v>salem city corp</v>
      </c>
      <c r="C11607" s="1" t="b">
        <f>IF(D11607&lt;&gt;"",IF(COUNTIF($D$2:D11606, D11607), INDEX($A$2:$D$100000, MATCH(D11607, $D$2:D11606,0),1), FALSE), FALSE)</f>
        <v>0</v>
      </c>
      <c r="F11607" s="1" t="b">
        <f>IF(G11607&lt;&gt;"", IF(COUNTIF($G$2:G11606, G11607), INDEX($A$2:$G$100000, MATCH(G11607, $G$2:G11606,0),1), FALSE), FALSE)</f>
        <v>0</v>
      </c>
      <c r="G11607" s="1">
        <v>16557</v>
      </c>
      <c r="H11607" s="1" t="s">
        <v>11334</v>
      </c>
    </row>
    <row r="11608" spans="1:8" x14ac:dyDescent="0.2">
      <c r="A11608" s="1">
        <v>11678</v>
      </c>
      <c r="B11608" s="1" t="str">
        <f t="shared" si="181"/>
        <v>salem city of</v>
      </c>
      <c r="C11608" s="1" t="b">
        <f>IF(D11608&lt;&gt;"",IF(COUNTIF($D$2:D11607, D11608), INDEX($A$2:$D$100000, MATCH(D11608, $D$2:D11607,0),1), FALSE), FALSE)</f>
        <v>0</v>
      </c>
      <c r="F11608" s="1" t="b">
        <f>IF(G11608&lt;&gt;"", IF(COUNTIF($G$2:G11607, G11608), INDEX($A$2:$G$100000, MATCH(G11608, $G$2:G11607,0),1), FALSE), FALSE)</f>
        <v>0</v>
      </c>
      <c r="G11608" s="1">
        <v>16559</v>
      </c>
      <c r="H11608" s="1" t="s">
        <v>11333</v>
      </c>
    </row>
    <row r="11609" spans="1:8" x14ac:dyDescent="0.2">
      <c r="A11609" s="1">
        <v>11679</v>
      </c>
      <c r="B11609" s="1" t="str">
        <f t="shared" si="181"/>
        <v>sallisaw city of</v>
      </c>
      <c r="C11609" s="1" t="b">
        <f>IF(D11609&lt;&gt;"",IF(COUNTIF($D$2:D11608, D11609), INDEX($A$2:$D$100000, MATCH(D11609, $D$2:D11608,0),1), FALSE), FALSE)</f>
        <v>0</v>
      </c>
      <c r="F11609" s="1" t="b">
        <f>IF(G11609&lt;&gt;"", IF(COUNTIF($G$2:G11608, G11609), INDEX($A$2:$G$100000, MATCH(G11609, $G$2:G11608,0),1), FALSE), FALSE)</f>
        <v>0</v>
      </c>
      <c r="G11609" s="1">
        <v>16561</v>
      </c>
      <c r="H11609" s="1" t="s">
        <v>11335</v>
      </c>
    </row>
    <row r="11610" spans="1:8" x14ac:dyDescent="0.2">
      <c r="A11610" s="1">
        <v>11680</v>
      </c>
      <c r="B11610" s="1" t="str">
        <f t="shared" si="181"/>
        <v>salmon river electric coop inc</v>
      </c>
      <c r="C11610" s="1" t="b">
        <f>IF(D11610&lt;&gt;"",IF(COUNTIF($D$2:D11609, D11610), INDEX($A$2:$D$100000, MATCH(D11610, $D$2:D11609,0),1), FALSE), FALSE)</f>
        <v>0</v>
      </c>
      <c r="F11610" s="1" t="b">
        <f>IF(G11610&lt;&gt;"", IF(COUNTIF($G$2:G11609, G11610), INDEX($A$2:$G$100000, MATCH(G11610, $G$2:G11609,0),1), FALSE), FALSE)</f>
        <v>0</v>
      </c>
      <c r="G11610" s="1">
        <v>16565</v>
      </c>
      <c r="H11610" s="1" t="s">
        <v>11336</v>
      </c>
    </row>
    <row r="11611" spans="1:8" x14ac:dyDescent="0.2">
      <c r="A11611" s="1">
        <v>11681</v>
      </c>
      <c r="B11611" s="1" t="str">
        <f t="shared" si="181"/>
        <v>salt river rural el coop corp</v>
      </c>
      <c r="C11611" s="1" t="b">
        <f>IF(D11611&lt;&gt;"",IF(COUNTIF($D$2:D11610, D11611), INDEX($A$2:$D$100000, MATCH(D11611, $D$2:D11610,0),1), FALSE), FALSE)</f>
        <v>0</v>
      </c>
      <c r="F11611" s="1" t="b">
        <f>IF(G11611&lt;&gt;"", IF(COUNTIF($G$2:G11610, G11611), INDEX($A$2:$G$100000, MATCH(G11611, $G$2:G11610,0),1), FALSE), FALSE)</f>
        <v>0</v>
      </c>
      <c r="G11611" s="1">
        <v>16587</v>
      </c>
      <c r="H11611" s="1" t="s">
        <v>11337</v>
      </c>
    </row>
    <row r="11612" spans="1:8" x14ac:dyDescent="0.2">
      <c r="A11612" s="1">
        <v>11682</v>
      </c>
      <c r="B11612" s="1" t="str">
        <f t="shared" si="181"/>
        <v>san luis valley r e c inc</v>
      </c>
      <c r="C11612" s="1" t="b">
        <f>IF(D11612&lt;&gt;"",IF(COUNTIF($D$2:D11611, D11612), INDEX($A$2:$D$100000, MATCH(D11612, $D$2:D11611,0),1), FALSE), FALSE)</f>
        <v>0</v>
      </c>
      <c r="F11612" s="1" t="b">
        <f>IF(G11612&lt;&gt;"", IF(COUNTIF($G$2:G11611, G11612), INDEX($A$2:$G$100000, MATCH(G11612, $G$2:G11611,0),1), FALSE), FALSE)</f>
        <v>0</v>
      </c>
      <c r="G11612" s="1">
        <v>16603</v>
      </c>
      <c r="H11612" s="1" t="s">
        <v>11338</v>
      </c>
    </row>
    <row r="11613" spans="1:8" x14ac:dyDescent="0.2">
      <c r="A11613" s="1">
        <v>11683</v>
      </c>
      <c r="B11613" s="1" t="str">
        <f t="shared" si="181"/>
        <v>san augustine city of</v>
      </c>
      <c r="C11613" s="1" t="b">
        <f>IF(D11613&lt;&gt;"",IF(COUNTIF($D$2:D11612, D11613), INDEX($A$2:$D$100000, MATCH(D11613, $D$2:D11612,0),1), FALSE), FALSE)</f>
        <v>0</v>
      </c>
      <c r="F11613" s="1" t="b">
        <f>IF(G11613&lt;&gt;"", IF(COUNTIF($G$2:G11612, G11613), INDEX($A$2:$G$100000, MATCH(G11613, $G$2:G11612,0),1), FALSE), FALSE)</f>
        <v>0</v>
      </c>
      <c r="G11613" s="1">
        <v>16605</v>
      </c>
      <c r="H11613" s="1" t="s">
        <v>11339</v>
      </c>
    </row>
    <row r="11614" spans="1:8" x14ac:dyDescent="0.2">
      <c r="A11614" s="1">
        <v>11684</v>
      </c>
      <c r="B11614" s="1" t="str">
        <f t="shared" si="181"/>
        <v>santee electric coop inc</v>
      </c>
      <c r="C11614" s="1" t="b">
        <f>IF(D11614&lt;&gt;"",IF(COUNTIF($D$2:D11613, D11614), INDEX($A$2:$D$100000, MATCH(D11614, $D$2:D11613,0),1), FALSE), FALSE)</f>
        <v>0</v>
      </c>
      <c r="F11614" s="1" t="b">
        <f>IF(G11614&lt;&gt;"", IF(COUNTIF($G$2:G11613, G11614), INDEX($A$2:$G$100000, MATCH(G11614, $G$2:G11613,0),1), FALSE), FALSE)</f>
        <v>0</v>
      </c>
      <c r="G11614" s="1">
        <v>16606</v>
      </c>
      <c r="H11614" s="1" t="s">
        <v>11340</v>
      </c>
    </row>
    <row r="11615" spans="1:8" x14ac:dyDescent="0.2">
      <c r="A11615" s="1">
        <v>11685</v>
      </c>
      <c r="B11615" s="1" t="str">
        <f t="shared" si="181"/>
        <v>u s alliance corp</v>
      </c>
      <c r="C11615" s="1" t="b">
        <f>IF(D11615&lt;&gt;"",IF(COUNTIF($D$2:D11614, D11615), INDEX($A$2:$D$100000, MATCH(D11615, $D$2:D11614,0),1), FALSE), FALSE)</f>
        <v>0</v>
      </c>
      <c r="F11615" s="1" t="b">
        <f>IF(G11615&lt;&gt;"", IF(COUNTIF($G$2:G11614, G11615), INDEX($A$2:$G$100000, MATCH(G11615, $G$2:G11614,0),1), FALSE), FALSE)</f>
        <v>0</v>
      </c>
      <c r="G11615" s="1">
        <v>16607</v>
      </c>
      <c r="H11615" s="1" t="s">
        <v>11341</v>
      </c>
    </row>
    <row r="11616" spans="1:8" x14ac:dyDescent="0.2">
      <c r="A11616" s="1">
        <v>11686</v>
      </c>
      <c r="B11616" s="1" t="str">
        <f t="shared" si="181"/>
        <v>city of scribner</v>
      </c>
      <c r="C11616" s="1" t="b">
        <f>IF(D11616&lt;&gt;"",IF(COUNTIF($D$2:D11615, D11616), INDEX($A$2:$D$100000, MATCH(D11616, $D$2:D11615,0),1), FALSE), FALSE)</f>
        <v>0</v>
      </c>
      <c r="F11616" s="1" t="b">
        <f>IF(G11616&lt;&gt;"", IF(COUNTIF($G$2:G11615, G11616), INDEX($A$2:$G$100000, MATCH(G11616, $G$2:G11615,0),1), FALSE), FALSE)</f>
        <v>0</v>
      </c>
      <c r="G11616" s="1">
        <v>16610</v>
      </c>
      <c r="H11616" s="1" t="s">
        <v>11342</v>
      </c>
    </row>
    <row r="11617" spans="1:8" x14ac:dyDescent="0.2">
      <c r="A11617" s="1">
        <v>11687</v>
      </c>
      <c r="B11617" s="1" t="str">
        <f t="shared" si="181"/>
        <v>s e iowa coop electric assn</v>
      </c>
      <c r="C11617" s="1" t="b">
        <f>IF(D11617&lt;&gt;"",IF(COUNTIF($D$2:D11616, D11617), INDEX($A$2:$D$100000, MATCH(D11617, $D$2:D11616,0),1), FALSE), FALSE)</f>
        <v>0</v>
      </c>
      <c r="F11617" s="1" t="b">
        <f>IF(G11617&lt;&gt;"", IF(COUNTIF($G$2:G11616, G11617), INDEX($A$2:$G$100000, MATCH(G11617, $G$2:G11616,0),1), FALSE), FALSE)</f>
        <v>0</v>
      </c>
      <c r="G11617" s="1">
        <v>16611</v>
      </c>
      <c r="H11617" s="1" t="s">
        <v>11343</v>
      </c>
    </row>
    <row r="11618" spans="1:8" x14ac:dyDescent="0.2">
      <c r="A11618" s="1">
        <v>11688</v>
      </c>
      <c r="B11618" s="1" t="str">
        <f t="shared" si="181"/>
        <v>sam houston electric coop inc</v>
      </c>
      <c r="C11618" s="1" t="b">
        <f>IF(D11618&lt;&gt;"",IF(COUNTIF($D$2:D11617, D11618), INDEX($A$2:$D$100000, MATCH(D11618, $D$2:D11617,0),1), FALSE), FALSE)</f>
        <v>0</v>
      </c>
      <c r="F11618" s="1" t="b">
        <f>IF(G11618&lt;&gt;"", IF(COUNTIF($G$2:G11617, G11618), INDEX($A$2:$G$100000, MATCH(G11618, $G$2:G11617,0),1), FALSE), FALSE)</f>
        <v>0</v>
      </c>
      <c r="G11618" s="1">
        <v>16613</v>
      </c>
      <c r="H11618" s="1" t="s">
        <v>11344</v>
      </c>
    </row>
    <row r="11619" spans="1:8" x14ac:dyDescent="0.2">
      <c r="A11619" s="1">
        <v>11689</v>
      </c>
      <c r="B11619" s="1" t="str">
        <f t="shared" si="181"/>
        <v>san isabel electric assn inc</v>
      </c>
      <c r="C11619" s="1" t="b">
        <f>IF(D11619&lt;&gt;"",IF(COUNTIF($D$2:D11618, D11619), INDEX($A$2:$D$100000, MATCH(D11619, $D$2:D11618,0),1), FALSE), FALSE)</f>
        <v>0</v>
      </c>
      <c r="F11619" s="1" t="b">
        <f>IF(G11619&lt;&gt;"", IF(COUNTIF($G$2:G11618, G11619), INDEX($A$2:$G$100000, MATCH(G11619, $G$2:G11618,0),1), FALSE), FALSE)</f>
        <v>0</v>
      </c>
      <c r="G11619" s="1">
        <v>16616</v>
      </c>
      <c r="H11619" s="1" t="s">
        <v>11345</v>
      </c>
    </row>
    <row r="11620" spans="1:8" x14ac:dyDescent="0.2">
      <c r="A11620" s="1">
        <v>11690</v>
      </c>
      <c r="B11620" s="1" t="str">
        <f t="shared" si="181"/>
        <v>san patricio electric coop inc</v>
      </c>
      <c r="C11620" s="1" t="b">
        <f>IF(D11620&lt;&gt;"",IF(COUNTIF($D$2:D11619, D11620), INDEX($A$2:$D$100000, MATCH(D11620, $D$2:D11619,0),1), FALSE), FALSE)</f>
        <v>0</v>
      </c>
      <c r="F11620" s="1" t="b">
        <f>IF(G11620&lt;&gt;"", IF(COUNTIF($G$2:G11619, G11620), INDEX($A$2:$G$100000, MATCH(G11620, $G$2:G11619,0),1), FALSE), FALSE)</f>
        <v>0</v>
      </c>
      <c r="G11620" s="1">
        <v>16627</v>
      </c>
      <c r="H11620" s="1" t="s">
        <v>11346</v>
      </c>
    </row>
    <row r="11621" spans="1:8" x14ac:dyDescent="0.2">
      <c r="A11621" s="1">
        <v>11691</v>
      </c>
      <c r="B11621" s="1" t="str">
        <f t="shared" si="181"/>
        <v>sand mountain electric coop</v>
      </c>
      <c r="C11621" s="1" t="b">
        <f>IF(D11621&lt;&gt;"",IF(COUNTIF($D$2:D11620, D11621), INDEX($A$2:$D$100000, MATCH(D11621, $D$2:D11620,0),1), FALSE), FALSE)</f>
        <v>0</v>
      </c>
      <c r="F11621" s="1" t="b">
        <f>IF(G11621&lt;&gt;"", IF(COUNTIF($G$2:G11620, G11621), INDEX($A$2:$G$100000, MATCH(G11621, $G$2:G11620,0),1), FALSE), FALSE)</f>
        <v>0</v>
      </c>
      <c r="G11621" s="1">
        <v>16629</v>
      </c>
      <c r="H11621" s="1" t="s">
        <v>11347</v>
      </c>
    </row>
    <row r="11622" spans="1:8" x14ac:dyDescent="0.2">
      <c r="A11622" s="1">
        <v>11692</v>
      </c>
      <c r="B11622" s="1" t="str">
        <f t="shared" si="181"/>
        <v>santa rosa energy llc</v>
      </c>
      <c r="C11622" s="1" t="b">
        <f>IF(D11622&lt;&gt;"",IF(COUNTIF($D$2:D11621, D11622), INDEX($A$2:$D$100000, MATCH(D11622, $D$2:D11621,0),1), FALSE), FALSE)</f>
        <v>0</v>
      </c>
      <c r="F11622" s="1" t="b">
        <f>IF(G11622&lt;&gt;"", IF(COUNTIF($G$2:G11621, G11622), INDEX($A$2:$G$100000, MATCH(G11622, $G$2:G11621,0),1), FALSE), FALSE)</f>
        <v>0</v>
      </c>
      <c r="G11622" s="1">
        <v>16633</v>
      </c>
      <c r="H11622" s="1" t="s">
        <v>11348</v>
      </c>
    </row>
    <row r="11623" spans="1:8" x14ac:dyDescent="0.2">
      <c r="A11623" s="1">
        <v>11693</v>
      </c>
      <c r="B11623" s="1" t="str">
        <f t="shared" si="181"/>
        <v>sandersville city of</v>
      </c>
      <c r="C11623" s="1" t="b">
        <f>IF(D11623&lt;&gt;"",IF(COUNTIF($D$2:D11622, D11623), INDEX($A$2:$D$100000, MATCH(D11623, $D$2:D11622,0),1), FALSE), FALSE)</f>
        <v>0</v>
      </c>
      <c r="F11623" s="1" t="b">
        <f>IF(G11623&lt;&gt;"", IF(COUNTIF($G$2:G11622, G11623), INDEX($A$2:$G$100000, MATCH(G11623, $G$2:G11622,0),1), FALSE), FALSE)</f>
        <v>0</v>
      </c>
      <c r="G11623" s="1">
        <v>16637</v>
      </c>
      <c r="H11623" s="1" t="s">
        <v>11349</v>
      </c>
    </row>
    <row r="11624" spans="1:8" x14ac:dyDescent="0.2">
      <c r="A11624" s="1">
        <v>11694</v>
      </c>
      <c r="B11624" s="1" t="str">
        <f t="shared" si="181"/>
        <v>san bernard electric coop inc</v>
      </c>
      <c r="C11624" s="1" t="b">
        <f>IF(D11624&lt;&gt;"",IF(COUNTIF($D$2:D11623, D11624), INDEX($A$2:$D$100000, MATCH(D11624, $D$2:D11623,0),1), FALSE), FALSE)</f>
        <v>0</v>
      </c>
      <c r="F11624" s="1" t="b">
        <f>IF(G11624&lt;&gt;"", IF(COUNTIF($G$2:G11623, G11624), INDEX($A$2:$G$100000, MATCH(G11624, $G$2:G11623,0),1), FALSE), FALSE)</f>
        <v>0</v>
      </c>
      <c r="G11624" s="1">
        <v>16638</v>
      </c>
      <c r="H11624" s="1" t="s">
        <v>11350</v>
      </c>
    </row>
    <row r="11625" spans="1:8" x14ac:dyDescent="0.2">
      <c r="A11625" s="1">
        <v>11695</v>
      </c>
      <c r="B11625" s="1" t="str">
        <f t="shared" si="181"/>
        <v>sanger city of</v>
      </c>
      <c r="C11625" s="1" t="b">
        <f>IF(D11625&lt;&gt;"",IF(COUNTIF($D$2:D11624, D11625), INDEX($A$2:$D$100000, MATCH(D11625, $D$2:D11624,0),1), FALSE), FALSE)</f>
        <v>0</v>
      </c>
      <c r="F11625" s="1" t="b">
        <f>IF(G11625&lt;&gt;"", IF(COUNTIF($G$2:G11624, G11625), INDEX($A$2:$G$100000, MATCH(G11625, $G$2:G11624,0),1), FALSE), FALSE)</f>
        <v>0</v>
      </c>
      <c r="G11625" s="1">
        <v>16647</v>
      </c>
      <c r="H11625" s="1" t="s">
        <v>11351</v>
      </c>
    </row>
    <row r="11626" spans="1:8" x14ac:dyDescent="0.2">
      <c r="A11626" s="1">
        <v>11696</v>
      </c>
      <c r="B11626" s="1" t="str">
        <f t="shared" si="181"/>
        <v>city of santa clara</v>
      </c>
      <c r="C11626" s="1" t="b">
        <f>IF(D11626&lt;&gt;"",IF(COUNTIF($D$2:D11625, D11626), INDEX($A$2:$D$100000, MATCH(D11626, $D$2:D11625,0),1), FALSE), FALSE)</f>
        <v>0</v>
      </c>
      <c r="F11626" s="1" t="b">
        <f>IF(G11626&lt;&gt;"", IF(COUNTIF($G$2:G11625, G11626), INDEX($A$2:$G$100000, MATCH(G11626, $G$2:G11625,0),1), FALSE), FALSE)</f>
        <v>0</v>
      </c>
      <c r="G11626" s="1">
        <v>16648</v>
      </c>
      <c r="H11626" s="1" t="s">
        <v>11352</v>
      </c>
    </row>
    <row r="11627" spans="1:8" x14ac:dyDescent="0.2">
      <c r="A11627" s="1">
        <v>11697</v>
      </c>
      <c r="B11627" s="1" t="str">
        <f t="shared" si="181"/>
        <v>sangre de cristo elec assn inc</v>
      </c>
      <c r="C11627" s="1" t="b">
        <f>IF(D11627&lt;&gt;"",IF(COUNTIF($D$2:D11626, D11627), INDEX($A$2:$D$100000, MATCH(D11627, $D$2:D11626,0),1), FALSE), FALSE)</f>
        <v>0</v>
      </c>
      <c r="F11627" s="1" t="b">
        <f>IF(G11627&lt;&gt;"", IF(COUNTIF($G$2:G11626, G11627), INDEX($A$2:$G$100000, MATCH(G11627, $G$2:G11626,0),1), FALSE), FALSE)</f>
        <v>0</v>
      </c>
      <c r="G11627" s="1">
        <v>16649</v>
      </c>
      <c r="H11627" s="1" t="s">
        <v>11353</v>
      </c>
    </row>
    <row r="11628" spans="1:8" x14ac:dyDescent="0.2">
      <c r="A11628" s="1">
        <v>11698</v>
      </c>
      <c r="B11628" s="1" t="str">
        <f t="shared" si="181"/>
        <v>satilla rural elec member corp</v>
      </c>
      <c r="C11628" s="1" t="b">
        <f>IF(D11628&lt;&gt;"",IF(COUNTIF($D$2:D11627, D11628), INDEX($A$2:$D$100000, MATCH(D11628, $D$2:D11627,0),1), FALSE), FALSE)</f>
        <v>0</v>
      </c>
      <c r="F11628" s="1" t="b">
        <f>IF(G11628&lt;&gt;"", IF(COUNTIF($G$2:G11627, G11628), INDEX($A$2:$G$100000, MATCH(G11628, $G$2:G11627,0),1), FALSE), FALSE)</f>
        <v>0</v>
      </c>
      <c r="G11628" s="1">
        <v>16674</v>
      </c>
      <c r="H11628" s="1" t="s">
        <v>11354</v>
      </c>
    </row>
    <row r="11629" spans="1:8" x14ac:dyDescent="0.2">
      <c r="A11629" s="1">
        <v>11699</v>
      </c>
      <c r="B11629" s="1" t="str">
        <f t="shared" si="181"/>
        <v>sauk centre city of</v>
      </c>
      <c r="C11629" s="1" t="b">
        <f>IF(D11629&lt;&gt;"",IF(COUNTIF($D$2:D11628, D11629), INDEX($A$2:$D$100000, MATCH(D11629, $D$2:D11628,0),1), FALSE), FALSE)</f>
        <v>0</v>
      </c>
      <c r="F11629" s="1" t="b">
        <f>IF(G11629&lt;&gt;"", IF(COUNTIF($G$2:G11628, G11629), INDEX($A$2:$G$100000, MATCH(G11629, $G$2:G11628,0),1), FALSE), FALSE)</f>
        <v>0</v>
      </c>
      <c r="G11629" s="1">
        <v>16679</v>
      </c>
      <c r="H11629" s="1" t="s">
        <v>11355</v>
      </c>
    </row>
    <row r="11630" spans="1:8" x14ac:dyDescent="0.2">
      <c r="A11630" s="1">
        <v>11700</v>
      </c>
      <c r="B11630" s="1" t="str">
        <f t="shared" si="181"/>
        <v>sauk city city of</v>
      </c>
      <c r="C11630" s="1" t="b">
        <f>IF(D11630&lt;&gt;"",IF(COUNTIF($D$2:D11629, D11630), INDEX($A$2:$D$100000, MATCH(D11630, $D$2:D11629,0),1), FALSE), FALSE)</f>
        <v>0</v>
      </c>
      <c r="F11630" s="1" t="b">
        <f>IF(G11630&lt;&gt;"", IF(COUNTIF($G$2:G11629, G11630), INDEX($A$2:$G$100000, MATCH(G11630, $G$2:G11629,0),1), FALSE), FALSE)</f>
        <v>0</v>
      </c>
      <c r="G11630" s="1">
        <v>16680</v>
      </c>
      <c r="H11630" s="1" t="s">
        <v>11356</v>
      </c>
    </row>
    <row r="11631" spans="1:8" x14ac:dyDescent="0.2">
      <c r="A11631" s="1">
        <v>11701</v>
      </c>
      <c r="B11631" s="1" t="str">
        <f t="shared" si="181"/>
        <v>sargeant city of</v>
      </c>
      <c r="C11631" s="1" t="b">
        <f>IF(D11631&lt;&gt;"",IF(COUNTIF($D$2:D11630, D11631), INDEX($A$2:$D$100000, MATCH(D11631, $D$2:D11630,0),1), FALSE), FALSE)</f>
        <v>0</v>
      </c>
      <c r="F11631" s="1" t="b">
        <f>IF(G11631&lt;&gt;"", IF(COUNTIF($G$2:G11630, G11631), INDEX($A$2:$G$100000, MATCH(G11631, $G$2:G11630,0),1), FALSE), FALSE)</f>
        <v>0</v>
      </c>
      <c r="G11631" s="1">
        <v>16685</v>
      </c>
      <c r="H11631" s="1" t="s">
        <v>11357</v>
      </c>
    </row>
    <row r="11632" spans="1:8" x14ac:dyDescent="0.2">
      <c r="A11632" s="1">
        <v>11702</v>
      </c>
      <c r="B11632" s="1" t="str">
        <f t="shared" si="181"/>
        <v>seward city of</v>
      </c>
      <c r="C11632" s="1" t="b">
        <f>IF(D11632&lt;&gt;"",IF(COUNTIF($D$2:D11631, D11632), INDEX($A$2:$D$100000, MATCH(D11632, $D$2:D11631,0),1), FALSE), FALSE)</f>
        <v>0</v>
      </c>
      <c r="F11632" s="1" t="b">
        <f>IF(G11632&lt;&gt;"", IF(COUNTIF($G$2:G11631, G11632), INDEX($A$2:$G$100000, MATCH(G11632, $G$2:G11631,0),1), FALSE), FALSE)</f>
        <v>0</v>
      </c>
      <c r="G11632" s="1">
        <v>16699</v>
      </c>
      <c r="H11632" s="1" t="s">
        <v>11358</v>
      </c>
    </row>
    <row r="11633" spans="1:8" x14ac:dyDescent="0.2">
      <c r="A11633" s="1">
        <v>11703</v>
      </c>
      <c r="B11633" s="1" t="str">
        <f t="shared" si="181"/>
        <v>seymour city of</v>
      </c>
      <c r="C11633" s="1" t="b">
        <f>IF(D11633&lt;&gt;"",IF(COUNTIF($D$2:D11632, D11633), INDEX($A$2:$D$100000, MATCH(D11633, $D$2:D11632,0),1), FALSE), FALSE)</f>
        <v>0</v>
      </c>
      <c r="F11633" s="1" t="b">
        <f>IF(G11633&lt;&gt;"", IF(COUNTIF($G$2:G11632, G11633), INDEX($A$2:$G$100000, MATCH(G11633, $G$2:G11632,0),1), FALSE), FALSE)</f>
        <v>0</v>
      </c>
      <c r="G11633" s="1">
        <v>16707</v>
      </c>
      <c r="H11633" s="1" t="s">
        <v>11359</v>
      </c>
    </row>
    <row r="11634" spans="1:8" x14ac:dyDescent="0.2">
      <c r="A11634" s="1">
        <v>11704</v>
      </c>
      <c r="B11634" s="1" t="str">
        <f t="shared" si="181"/>
        <v>scenic rivers energy coop</v>
      </c>
      <c r="C11634" s="1" t="b">
        <f>IF(D11634&lt;&gt;"",IF(COUNTIF($D$2:D11633, D11634), INDEX($A$2:$D$100000, MATCH(D11634, $D$2:D11633,0),1), FALSE), FALSE)</f>
        <v>0</v>
      </c>
      <c r="F11634" s="1" t="b">
        <f>IF(G11634&lt;&gt;"", IF(COUNTIF($G$2:G11633, G11634), INDEX($A$2:$G$100000, MATCH(G11634, $G$2:G11633,0),1), FALSE), FALSE)</f>
        <v>0</v>
      </c>
      <c r="G11634" s="1">
        <v>16740</v>
      </c>
      <c r="H11634" s="1" t="s">
        <v>11360</v>
      </c>
    </row>
    <row r="11635" spans="1:8" x14ac:dyDescent="0.2">
      <c r="A11635" s="1">
        <v>11705</v>
      </c>
      <c r="B11635" s="1" t="str">
        <f t="shared" si="181"/>
        <v>three rivers electric coop</v>
      </c>
      <c r="C11635" s="1" t="b">
        <f>IF(D11635&lt;&gt;"",IF(COUNTIF($D$2:D11634, D11635), INDEX($A$2:$D$100000, MATCH(D11635, $D$2:D11634,0),1), FALSE), FALSE)</f>
        <v>0</v>
      </c>
      <c r="F11635" s="1" t="b">
        <f>IF(G11635&lt;&gt;"", IF(COUNTIF($G$2:G11634, G11635), INDEX($A$2:$G$100000, MATCH(G11635, $G$2:G11634,0),1), FALSE), FALSE)</f>
        <v>0</v>
      </c>
      <c r="G11635" s="1">
        <v>16751</v>
      </c>
      <c r="H11635" s="1" t="s">
        <v>11361</v>
      </c>
    </row>
    <row r="11636" spans="1:8" x14ac:dyDescent="0.2">
      <c r="A11636" s="1">
        <v>11706</v>
      </c>
      <c r="B11636" s="1" t="str">
        <f t="shared" si="181"/>
        <v>sheridan electric coop inc</v>
      </c>
      <c r="C11636" s="1" t="b">
        <f>IF(D11636&lt;&gt;"",IF(COUNTIF($D$2:D11635, D11636), INDEX($A$2:$D$100000, MATCH(D11636, $D$2:D11635,0),1), FALSE), FALSE)</f>
        <v>0</v>
      </c>
      <c r="F11636" s="1" t="b">
        <f>IF(G11636&lt;&gt;"", IF(COUNTIF($G$2:G11635, G11636), INDEX($A$2:$G$100000, MATCH(G11636, $G$2:G11635,0),1), FALSE), FALSE)</f>
        <v>0</v>
      </c>
      <c r="G11636" s="1">
        <v>16759</v>
      </c>
      <c r="H11636" s="1" t="s">
        <v>11362</v>
      </c>
    </row>
    <row r="11637" spans="1:8" x14ac:dyDescent="0.2">
      <c r="A11637" s="1">
        <v>11707</v>
      </c>
      <c r="B11637" s="1" t="str">
        <f t="shared" si="181"/>
        <v>schulenburg city of</v>
      </c>
      <c r="C11637" s="1" t="b">
        <f>IF(D11637&lt;&gt;"",IF(COUNTIF($D$2:D11636, D11637), INDEX($A$2:$D$100000, MATCH(D11637, $D$2:D11636,0),1), FALSE), FALSE)</f>
        <v>0</v>
      </c>
      <c r="F11637" s="1" t="b">
        <f>IF(G11637&lt;&gt;"", IF(COUNTIF($G$2:G11636, G11637), INDEX($A$2:$G$100000, MATCH(G11637, $G$2:G11636,0),1), FALSE), FALSE)</f>
        <v>0</v>
      </c>
      <c r="G11637" s="1">
        <v>16765</v>
      </c>
      <c r="H11637" s="1" t="s">
        <v>11363</v>
      </c>
    </row>
    <row r="11638" spans="1:8" x14ac:dyDescent="0.2">
      <c r="A11638" s="1">
        <v>11708</v>
      </c>
      <c r="B11638" s="1" t="str">
        <f t="shared" si="181"/>
        <v>schuyler city of</v>
      </c>
      <c r="C11638" s="1" t="b">
        <f>IF(D11638&lt;&gt;"",IF(COUNTIF($D$2:D11637, D11638), INDEX($A$2:$D$100000, MATCH(D11638, $D$2:D11637,0),1), FALSE), FALSE)</f>
        <v>0</v>
      </c>
      <c r="F11638" s="1" t="b">
        <f>IF(G11638&lt;&gt;"", IF(COUNTIF($G$2:G11637, G11638), INDEX($A$2:$G$100000, MATCH(G11638, $G$2:G11637,0),1), FALSE), FALSE)</f>
        <v>0</v>
      </c>
      <c r="G11638" s="1">
        <v>16778</v>
      </c>
      <c r="H11638" s="1" t="s">
        <v>11364</v>
      </c>
    </row>
    <row r="11639" spans="1:8" x14ac:dyDescent="0.2">
      <c r="A11639" s="1">
        <v>11709</v>
      </c>
      <c r="B11639" s="1" t="str">
        <f t="shared" si="181"/>
        <v>schuylkill haven borough of</v>
      </c>
      <c r="C11639" s="1" t="b">
        <f>IF(D11639&lt;&gt;"",IF(COUNTIF($D$2:D11638, D11639), INDEX($A$2:$D$100000, MATCH(D11639, $D$2:D11638,0),1), FALSE), FALSE)</f>
        <v>0</v>
      </c>
      <c r="F11639" s="1" t="b">
        <f>IF(G11639&lt;&gt;"", IF(COUNTIF($G$2:G11638, G11639), INDEX($A$2:$G$100000, MATCH(G11639, $G$2:G11638,0),1), FALSE), FALSE)</f>
        <v>0</v>
      </c>
      <c r="G11639" s="1">
        <v>16780</v>
      </c>
      <c r="H11639" s="1" t="s">
        <v>11365</v>
      </c>
    </row>
    <row r="11640" spans="1:8" x14ac:dyDescent="0.2">
      <c r="A11640" s="1">
        <v>11710</v>
      </c>
      <c r="B11640" s="1" t="str">
        <f t="shared" si="181"/>
        <v>scotland neck town of</v>
      </c>
      <c r="C11640" s="1" t="b">
        <f>IF(D11640&lt;&gt;"",IF(COUNTIF($D$2:D11639, D11640), INDEX($A$2:$D$100000, MATCH(D11640, $D$2:D11639,0),1), FALSE), FALSE)</f>
        <v>0</v>
      </c>
      <c r="F11640" s="1" t="b">
        <f>IF(G11640&lt;&gt;"", IF(COUNTIF($G$2:G11639, G11640), INDEX($A$2:$G$100000, MATCH(G11640, $G$2:G11639,0),1), FALSE), FALSE)</f>
        <v>0</v>
      </c>
      <c r="G11640" s="1">
        <v>16788</v>
      </c>
      <c r="H11640" s="1" t="s">
        <v>11366</v>
      </c>
    </row>
    <row r="11641" spans="1:8" x14ac:dyDescent="0.2">
      <c r="A11641" s="1">
        <v>11711</v>
      </c>
      <c r="B11641" s="1" t="str">
        <f t="shared" si="181"/>
        <v>scott-new madrid-ms elec coop</v>
      </c>
      <c r="C11641" s="1" t="b">
        <f>IF(D11641&lt;&gt;"",IF(COUNTIF($D$2:D11640, D11641), INDEX($A$2:$D$100000, MATCH(D11641, $D$2:D11640,0),1), FALSE), FALSE)</f>
        <v>0</v>
      </c>
      <c r="F11641" s="1" t="b">
        <f>IF(G11641&lt;&gt;"", IF(COUNTIF($G$2:G11640, G11641), INDEX($A$2:$G$100000, MATCH(G11641, $G$2:G11640,0),1), FALSE), FALSE)</f>
        <v>0</v>
      </c>
      <c r="G11641" s="1">
        <v>16805</v>
      </c>
      <c r="H11641" s="1" t="s">
        <v>11367</v>
      </c>
    </row>
    <row r="11642" spans="1:8" x14ac:dyDescent="0.2">
      <c r="A11642" s="1">
        <v>11712</v>
      </c>
      <c r="B11642" s="1" t="str">
        <f t="shared" si="181"/>
        <v>sam rayburn municipal pwr agny</v>
      </c>
      <c r="C11642" s="1" t="b">
        <f>IF(D11642&lt;&gt;"",IF(COUNTIF($D$2:D11641, D11642), INDEX($A$2:$D$100000, MATCH(D11642, $D$2:D11641,0),1), FALSE), FALSE)</f>
        <v>0</v>
      </c>
      <c r="F11642" s="1" t="b">
        <f>IF(G11642&lt;&gt;"", IF(COUNTIF($G$2:G11641, G11642), INDEX($A$2:$G$100000, MATCH(G11642, $G$2:G11641,0),1), FALSE), FALSE)</f>
        <v>0</v>
      </c>
      <c r="G11642" s="1">
        <v>16821</v>
      </c>
      <c r="H11642" s="1" t="s">
        <v>11368</v>
      </c>
    </row>
    <row r="11643" spans="1:8" x14ac:dyDescent="0.2">
      <c r="A11643" s="1">
        <v>11713</v>
      </c>
      <c r="B11643" s="1" t="str">
        <f t="shared" si="181"/>
        <v>south fork ii inc</v>
      </c>
      <c r="C11643" s="1" t="b">
        <f>IF(D11643&lt;&gt;"",IF(COUNTIF($D$2:D11642, D11643), INDEX($A$2:$D$100000, MATCH(D11643, $D$2:D11642,0),1), FALSE), FALSE)</f>
        <v>0</v>
      </c>
      <c r="F11643" s="1" t="b">
        <f>IF(G11643&lt;&gt;"", IF(COUNTIF($G$2:G11642, G11643), INDEX($A$2:$G$100000, MATCH(G11643, $G$2:G11642,0),1), FALSE), FALSE)</f>
        <v>0</v>
      </c>
      <c r="G11643" s="1">
        <v>16827</v>
      </c>
      <c r="H11643" s="1" t="s">
        <v>11369</v>
      </c>
    </row>
    <row r="11644" spans="1:8" x14ac:dyDescent="0.2">
      <c r="A11644" s="1">
        <v>11714</v>
      </c>
      <c r="B11644" s="1" t="str">
        <f t="shared" si="181"/>
        <v>scottsboro city of</v>
      </c>
      <c r="C11644" s="1" t="b">
        <f>IF(D11644&lt;&gt;"",IF(COUNTIF($D$2:D11643, D11644), INDEX($A$2:$D$100000, MATCH(D11644, $D$2:D11643,0),1), FALSE), FALSE)</f>
        <v>0</v>
      </c>
      <c r="F11644" s="1" t="b">
        <f>IF(G11644&lt;&gt;"", IF(COUNTIF($G$2:G11643, G11644), INDEX($A$2:$G$100000, MATCH(G11644, $G$2:G11643,0),1), FALSE), FALSE)</f>
        <v>0</v>
      </c>
      <c r="G11644" s="1">
        <v>16829</v>
      </c>
      <c r="H11644" s="1" t="s">
        <v>11370</v>
      </c>
    </row>
    <row r="11645" spans="1:8" x14ac:dyDescent="0.2">
      <c r="A11645" s="1">
        <v>11715</v>
      </c>
      <c r="B11645" s="1" t="str">
        <f t="shared" si="181"/>
        <v>scottsburg city of</v>
      </c>
      <c r="C11645" s="1" t="b">
        <f>IF(D11645&lt;&gt;"",IF(COUNTIF($D$2:D11644, D11645), INDEX($A$2:$D$100000, MATCH(D11645, $D$2:D11644,0),1), FALSE), FALSE)</f>
        <v>0</v>
      </c>
      <c r="F11645" s="1" t="b">
        <f>IF(G11645&lt;&gt;"", IF(COUNTIF($G$2:G11644, G11645), INDEX($A$2:$G$100000, MATCH(G11645, $G$2:G11644,0),1), FALSE), FALSE)</f>
        <v>0</v>
      </c>
      <c r="G11645" s="1">
        <v>16830</v>
      </c>
      <c r="H11645" s="1" t="s">
        <v>11371</v>
      </c>
    </row>
    <row r="11646" spans="1:8" x14ac:dyDescent="0.2">
      <c r="A11646" s="1">
        <v>11716</v>
      </c>
      <c r="B11646" s="1" t="str">
        <f t="shared" si="181"/>
        <v>scranton city of</v>
      </c>
      <c r="C11646" s="1" t="b">
        <f>IF(D11646&lt;&gt;"",IF(COUNTIF($D$2:D11645, D11646), INDEX($A$2:$D$100000, MATCH(D11646, $D$2:D11645,0),1), FALSE), FALSE)</f>
        <v>0</v>
      </c>
      <c r="F11646" s="1" t="b">
        <f>IF(G11646&lt;&gt;"", IF(COUNTIF($G$2:G11645, G11646), INDEX($A$2:$G$100000, MATCH(G11646, $G$2:G11645,0),1), FALSE), FALSE)</f>
        <v>0</v>
      </c>
      <c r="G11646" s="1">
        <v>16834</v>
      </c>
      <c r="H11646" s="1" t="s">
        <v>11372</v>
      </c>
    </row>
    <row r="11647" spans="1:8" x14ac:dyDescent="0.2">
      <c r="A11647" s="1">
        <v>11717</v>
      </c>
      <c r="B11647" s="1" t="str">
        <f t="shared" si="181"/>
        <v>sempra energy solutions</v>
      </c>
      <c r="C11647" s="1" t="b">
        <f>IF(D11647&lt;&gt;"",IF(COUNTIF($D$2:D11646, D11647), INDEX($A$2:$D$100000, MATCH(D11647, $D$2:D11646,0),1), FALSE), FALSE)</f>
        <v>0</v>
      </c>
      <c r="F11647" s="1" t="b">
        <f>IF(G11647&lt;&gt;"", IF(COUNTIF($G$2:G11646, G11647), INDEX($A$2:$G$100000, MATCH(G11647, $G$2:G11646,0),1), FALSE), FALSE)</f>
        <v>0</v>
      </c>
      <c r="G11647" s="1">
        <v>16840</v>
      </c>
      <c r="H11647" s="1" t="s">
        <v>11373</v>
      </c>
    </row>
    <row r="11648" spans="1:8" x14ac:dyDescent="0.2">
      <c r="A11648" s="1">
        <v>11718</v>
      </c>
      <c r="B11648" s="1" t="str">
        <f t="shared" si="181"/>
        <v>shickley village of</v>
      </c>
      <c r="C11648" s="1" t="b">
        <f>IF(D11648&lt;&gt;"",IF(COUNTIF($D$2:D11647, D11648), INDEX($A$2:$D$100000, MATCH(D11648, $D$2:D11647,0),1), FALSE), FALSE)</f>
        <v>0</v>
      </c>
      <c r="F11648" s="1" t="b">
        <f>IF(G11648&lt;&gt;"", IF(COUNTIF($G$2:G11647, G11648), INDEX($A$2:$G$100000, MATCH(G11648, $G$2:G11647,0),1), FALSE), FALSE)</f>
        <v>0</v>
      </c>
      <c r="G11648" s="1">
        <v>16845</v>
      </c>
      <c r="H11648" s="1" t="s">
        <v>11374</v>
      </c>
    </row>
    <row r="11649" spans="1:8" x14ac:dyDescent="0.2">
      <c r="A11649" s="1">
        <v>11719</v>
      </c>
      <c r="B11649" s="1" t="str">
        <f t="shared" si="181"/>
        <v>se-ma-no electric coop</v>
      </c>
      <c r="C11649" s="1" t="b">
        <f>IF(D11649&lt;&gt;"",IF(COUNTIF($D$2:D11648, D11649), INDEX($A$2:$D$100000, MATCH(D11649, $D$2:D11648,0),1), FALSE), FALSE)</f>
        <v>0</v>
      </c>
      <c r="F11649" s="1" t="b">
        <f>IF(G11649&lt;&gt;"", IF(COUNTIF($G$2:G11648, G11649), INDEX($A$2:$G$100000, MATCH(G11649, $G$2:G11648,0),1), FALSE), FALSE)</f>
        <v>0</v>
      </c>
      <c r="G11649" s="1">
        <v>16851</v>
      </c>
      <c r="H11649" s="1" t="s">
        <v>11375</v>
      </c>
    </row>
    <row r="11650" spans="1:8" x14ac:dyDescent="0.2">
      <c r="A11650" s="1">
        <v>11720</v>
      </c>
      <c r="B11650" s="1" t="str">
        <f t="shared" ref="B11650:B11713" si="182">IF(H11650="",E11650,H11650)</f>
        <v>st clair borough of</v>
      </c>
      <c r="C11650" s="1" t="b">
        <f>IF(D11650&lt;&gt;"",IF(COUNTIF($D$2:D11649, D11650), INDEX($A$2:$D$100000, MATCH(D11650, $D$2:D11649,0),1), FALSE), FALSE)</f>
        <v>0</v>
      </c>
      <c r="F11650" s="1" t="b">
        <f>IF(G11650&lt;&gt;"", IF(COUNTIF($G$2:G11649, G11650), INDEX($A$2:$G$100000, MATCH(G11650, $G$2:G11649,0),1), FALSE), FALSE)</f>
        <v>0</v>
      </c>
      <c r="G11650" s="1">
        <v>16853</v>
      </c>
      <c r="H11650" s="1" t="s">
        <v>11376</v>
      </c>
    </row>
    <row r="11651" spans="1:8" x14ac:dyDescent="0.2">
      <c r="A11651" s="1">
        <v>11721</v>
      </c>
      <c r="B11651" s="1" t="str">
        <f t="shared" si="182"/>
        <v>sekan electric coop assn inc</v>
      </c>
      <c r="C11651" s="1" t="b">
        <f>IF(D11651&lt;&gt;"",IF(COUNTIF($D$2:D11650, D11651), INDEX($A$2:$D$100000, MATCH(D11651, $D$2:D11650,0),1), FALSE), FALSE)</f>
        <v>0</v>
      </c>
      <c r="F11651" s="1" t="b">
        <f>IF(G11651&lt;&gt;"", IF(COUNTIF($G$2:G11650, G11651), INDEX($A$2:$G$100000, MATCH(G11651, $G$2:G11650,0),1), FALSE), FALSE)</f>
        <v>0</v>
      </c>
      <c r="G11651" s="1">
        <v>16854</v>
      </c>
      <c r="H11651" s="1" t="s">
        <v>11377</v>
      </c>
    </row>
    <row r="11652" spans="1:8" x14ac:dyDescent="0.2">
      <c r="A11652" s="1">
        <v>11722</v>
      </c>
      <c r="B11652" s="1" t="str">
        <f t="shared" si="182"/>
        <v>sawnee electric member corp</v>
      </c>
      <c r="C11652" s="1" t="b">
        <f>IF(D11652&lt;&gt;"",IF(COUNTIF($D$2:D11651, D11652), INDEX($A$2:$D$100000, MATCH(D11652, $D$2:D11651,0),1), FALSE), FALSE)</f>
        <v>0</v>
      </c>
      <c r="F11652" s="1" t="b">
        <f>IF(G11652&lt;&gt;"", IF(COUNTIF($G$2:G11651, G11652), INDEX($A$2:$G$100000, MATCH(G11652, $G$2:G11651,0),1), FALSE), FALSE)</f>
        <v>0</v>
      </c>
      <c r="G11652" s="1">
        <v>16865</v>
      </c>
      <c r="H11652" s="1" t="s">
        <v>11378</v>
      </c>
    </row>
    <row r="11653" spans="1:8" x14ac:dyDescent="0.2">
      <c r="A11653" s="1">
        <v>11723</v>
      </c>
      <c r="B11653" s="1" t="str">
        <f t="shared" si="182"/>
        <v>savonburg city of</v>
      </c>
      <c r="C11653" s="1" t="b">
        <f>IF(D11653&lt;&gt;"",IF(COUNTIF($D$2:D11652, D11653), INDEX($A$2:$D$100000, MATCH(D11653, $D$2:D11652,0),1), FALSE), FALSE)</f>
        <v>0</v>
      </c>
      <c r="F11653" s="1" t="b">
        <f>IF(G11653&lt;&gt;"", IF(COUNTIF($G$2:G11652, G11653), INDEX($A$2:$G$100000, MATCH(G11653, $G$2:G11652,0),1), FALSE), FALSE)</f>
        <v>0</v>
      </c>
      <c r="G11653" s="1">
        <v>16876</v>
      </c>
      <c r="H11653" s="1" t="s">
        <v>11379</v>
      </c>
    </row>
    <row r="11654" spans="1:8" x14ac:dyDescent="0.2">
      <c r="A11654" s="1">
        <v>11724</v>
      </c>
      <c r="B11654" s="1" t="str">
        <f t="shared" si="182"/>
        <v>sebring utilities comm</v>
      </c>
      <c r="C11654" s="1" t="b">
        <f>IF(D11654&lt;&gt;"",IF(COUNTIF($D$2:D11653, D11654), INDEX($A$2:$D$100000, MATCH(D11654, $D$2:D11653,0),1), FALSE), FALSE)</f>
        <v>0</v>
      </c>
      <c r="F11654" s="1" t="b">
        <f>IF(G11654&lt;&gt;"", IF(COUNTIF($G$2:G11653, G11654), INDEX($A$2:$G$100000, MATCH(G11654, $G$2:G11653,0),1), FALSE), FALSE)</f>
        <v>0</v>
      </c>
      <c r="G11654" s="1">
        <v>16877</v>
      </c>
      <c r="H11654" s="1" t="s">
        <v>11380</v>
      </c>
    </row>
    <row r="11655" spans="1:8" x14ac:dyDescent="0.2">
      <c r="A11655" s="1">
        <v>11725</v>
      </c>
      <c r="B11655" s="1" t="str">
        <f t="shared" si="182"/>
        <v>seguin city of</v>
      </c>
      <c r="C11655" s="1" t="b">
        <f>IF(D11655&lt;&gt;"",IF(COUNTIF($D$2:D11654, D11655), INDEX($A$2:$D$100000, MATCH(D11655, $D$2:D11654,0),1), FALSE), FALSE)</f>
        <v>0</v>
      </c>
      <c r="F11655" s="1" t="b">
        <f>IF(G11655&lt;&gt;"", IF(COUNTIF($G$2:G11654, G11655), INDEX($A$2:$G$100000, MATCH(G11655, $G$2:G11654,0),1), FALSE), FALSE)</f>
        <v>0</v>
      </c>
      <c r="G11655" s="1">
        <v>16900</v>
      </c>
      <c r="H11655" s="1" t="s">
        <v>11381</v>
      </c>
    </row>
    <row r="11656" spans="1:8" x14ac:dyDescent="0.2">
      <c r="A11656" s="1">
        <v>11726</v>
      </c>
      <c r="B11656" s="1" t="str">
        <f t="shared" si="182"/>
        <v>seneca hydroelectric co inc</v>
      </c>
      <c r="C11656" s="1" t="b">
        <f>IF(D11656&lt;&gt;"",IF(COUNTIF($D$2:D11655, D11656), INDEX($A$2:$D$100000, MATCH(D11656, $D$2:D11655,0),1), FALSE), FALSE)</f>
        <v>0</v>
      </c>
      <c r="F11656" s="1" t="b">
        <f>IF(G11656&lt;&gt;"", IF(COUNTIF($G$2:G11655, G11656), INDEX($A$2:$G$100000, MATCH(G11656, $G$2:G11655,0),1), FALSE), FALSE)</f>
        <v>0</v>
      </c>
      <c r="G11656" s="1">
        <v>16905</v>
      </c>
      <c r="H11656" s="1" t="s">
        <v>11382</v>
      </c>
    </row>
    <row r="11657" spans="1:8" x14ac:dyDescent="0.2">
      <c r="A11657" s="1">
        <v>11727</v>
      </c>
      <c r="B11657" s="1" t="str">
        <f t="shared" si="182"/>
        <v>sei texas lp</v>
      </c>
      <c r="C11657" s="1" t="b">
        <f>IF(D11657&lt;&gt;"",IF(COUNTIF($D$2:D11656, D11657), INDEX($A$2:$D$100000, MATCH(D11657, $D$2:D11656,0),1), FALSE), FALSE)</f>
        <v>0</v>
      </c>
      <c r="F11657" s="1" t="b">
        <f>IF(G11657&lt;&gt;"", IF(COUNTIF($G$2:G11656, G11657), INDEX($A$2:$G$100000, MATCH(G11657, $G$2:G11656,0),1), FALSE), FALSE)</f>
        <v>0</v>
      </c>
      <c r="G11657" s="1">
        <v>16912</v>
      </c>
      <c r="H11657" s="1" t="s">
        <v>11383</v>
      </c>
    </row>
    <row r="11658" spans="1:8" x14ac:dyDescent="0.2">
      <c r="A11658" s="1">
        <v>11728</v>
      </c>
      <c r="B11658" s="1" t="str">
        <f t="shared" si="182"/>
        <v>selma town of</v>
      </c>
      <c r="C11658" s="1" t="b">
        <f>IF(D11658&lt;&gt;"",IF(COUNTIF($D$2:D11657, D11658), INDEX($A$2:$D$100000, MATCH(D11658, $D$2:D11657,0),1), FALSE), FALSE)</f>
        <v>0</v>
      </c>
      <c r="F11658" s="1" t="b">
        <f>IF(G11658&lt;&gt;"", IF(COUNTIF($G$2:G11657, G11658), INDEX($A$2:$G$100000, MATCH(G11658, $G$2:G11657,0),1), FALSE), FALSE)</f>
        <v>0</v>
      </c>
      <c r="G11658" s="1">
        <v>16914</v>
      </c>
      <c r="H11658" s="1" t="s">
        <v>11384</v>
      </c>
    </row>
    <row r="11659" spans="1:8" x14ac:dyDescent="0.2">
      <c r="A11659" s="1">
        <v>11729</v>
      </c>
      <c r="B11659" s="1" t="str">
        <f t="shared" si="182"/>
        <v>sedgwick cnty el coop assn inc</v>
      </c>
      <c r="C11659" s="1" t="b">
        <f>IF(D11659&lt;&gt;"",IF(COUNTIF($D$2:D11658, D11659), INDEX($A$2:$D$100000, MATCH(D11659, $D$2:D11658,0),1), FALSE), FALSE)</f>
        <v>0</v>
      </c>
      <c r="F11659" s="1" t="b">
        <f>IF(G11659&lt;&gt;"", IF(COUNTIF($G$2:G11658, G11659), INDEX($A$2:$G$100000, MATCH(G11659, $G$2:G11658,0),1), FALSE), FALSE)</f>
        <v>0</v>
      </c>
      <c r="G11659" s="1">
        <v>16920</v>
      </c>
      <c r="H11659" s="1" t="s">
        <v>11385</v>
      </c>
    </row>
    <row r="11660" spans="1:8" x14ac:dyDescent="0.2">
      <c r="A11660" s="1">
        <v>11730</v>
      </c>
      <c r="B11660" s="1" t="str">
        <f t="shared" si="182"/>
        <v>seneca city of</v>
      </c>
      <c r="C11660" s="1" t="b">
        <f>IF(D11660&lt;&gt;"",IF(COUNTIF($D$2:D11659, D11660), INDEX($A$2:$D$100000, MATCH(D11660, $D$2:D11659,0),1), FALSE), FALSE)</f>
        <v>0</v>
      </c>
      <c r="F11660" s="1" t="b">
        <f>IF(G11660&lt;&gt;"", IF(COUNTIF($G$2:G11659, G11660), INDEX($A$2:$G$100000, MATCH(G11660, $G$2:G11659,0),1), FALSE), FALSE)</f>
        <v>0</v>
      </c>
      <c r="G11660" s="1">
        <v>16922</v>
      </c>
      <c r="H11660" s="1" t="s">
        <v>11386</v>
      </c>
    </row>
    <row r="11661" spans="1:8" x14ac:dyDescent="0.2">
      <c r="A11661" s="1">
        <v>11731</v>
      </c>
      <c r="B11661" s="1" t="str">
        <f t="shared" si="182"/>
        <v>sequachee valley electric coop</v>
      </c>
      <c r="C11661" s="1" t="b">
        <f>IF(D11661&lt;&gt;"",IF(COUNTIF($D$2:D11660, D11661), INDEX($A$2:$D$100000, MATCH(D11661, $D$2:D11660,0),1), FALSE), FALSE)</f>
        <v>0</v>
      </c>
      <c r="F11661" s="1" t="b">
        <f>IF(G11661&lt;&gt;"", IF(COUNTIF($G$2:G11660, G11661), INDEX($A$2:$G$100000, MATCH(G11661, $G$2:G11660,0),1), FALSE), FALSE)</f>
        <v>0</v>
      </c>
      <c r="G11661" s="1">
        <v>16930</v>
      </c>
      <c r="H11661" s="1" t="s">
        <v>11387</v>
      </c>
    </row>
    <row r="11662" spans="1:8" x14ac:dyDescent="0.2">
      <c r="A11662" s="1">
        <v>11732</v>
      </c>
      <c r="B11662" s="1" t="str">
        <f t="shared" si="182"/>
        <v>sergeant bluff city of</v>
      </c>
      <c r="C11662" s="1" t="b">
        <f>IF(D11662&lt;&gt;"",IF(COUNTIF($D$2:D11661, D11662), INDEX($A$2:$D$100000, MATCH(D11662, $D$2:D11661,0),1), FALSE), FALSE)</f>
        <v>0</v>
      </c>
      <c r="F11662" s="1" t="b">
        <f>IF(G11662&lt;&gt;"", IF(COUNTIF($G$2:G11661, G11662), INDEX($A$2:$G$100000, MATCH(G11662, $G$2:G11661,0),1), FALSE), FALSE)</f>
        <v>0</v>
      </c>
      <c r="G11662" s="1">
        <v>16932</v>
      </c>
      <c r="H11662" s="1" t="s">
        <v>11388</v>
      </c>
    </row>
    <row r="11663" spans="1:8" x14ac:dyDescent="0.2">
      <c r="A11663" s="1">
        <v>11733</v>
      </c>
      <c r="B11663" s="1" t="str">
        <f t="shared" si="182"/>
        <v>sevier county</v>
      </c>
      <c r="C11663" s="1" t="b">
        <f>IF(D11663&lt;&gt;"",IF(COUNTIF($D$2:D11662, D11663), INDEX($A$2:$D$100000, MATCH(D11663, $D$2:D11662,0),1), FALSE), FALSE)</f>
        <v>0</v>
      </c>
      <c r="F11663" s="1" t="b">
        <f>IF(G11663&lt;&gt;"", IF(COUNTIF($G$2:G11662, G11663), INDEX($A$2:$G$100000, MATCH(G11663, $G$2:G11662,0),1), FALSE), FALSE)</f>
        <v>0</v>
      </c>
      <c r="G11663" s="1">
        <v>16949</v>
      </c>
      <c r="H11663" s="1" t="s">
        <v>11389</v>
      </c>
    </row>
    <row r="11664" spans="1:8" x14ac:dyDescent="0.2">
      <c r="A11664" s="1">
        <v>11734</v>
      </c>
      <c r="B11664" s="1" t="str">
        <f t="shared" si="182"/>
        <v>severance city of</v>
      </c>
      <c r="C11664" s="1" t="b">
        <f>IF(D11664&lt;&gt;"",IF(COUNTIF($D$2:D11663, D11664), INDEX($A$2:$D$100000, MATCH(D11664, $D$2:D11663,0),1), FALSE), FALSE)</f>
        <v>0</v>
      </c>
      <c r="F11664" s="1" t="b">
        <f>IF(G11664&lt;&gt;"", IF(COUNTIF($G$2:G11663, G11664), INDEX($A$2:$G$100000, MATCH(G11664, $G$2:G11663,0),1), FALSE), FALSE)</f>
        <v>0</v>
      </c>
      <c r="G11664" s="1">
        <v>16950</v>
      </c>
      <c r="H11664" s="1" t="s">
        <v>11390</v>
      </c>
    </row>
    <row r="11665" spans="1:8" x14ac:dyDescent="0.2">
      <c r="A11665" s="1">
        <v>11735</v>
      </c>
      <c r="B11665" s="1" t="str">
        <f t="shared" si="182"/>
        <v>seville village of</v>
      </c>
      <c r="C11665" s="1" t="b">
        <f>IF(D11665&lt;&gt;"",IF(COUNTIF($D$2:D11664, D11665), INDEX($A$2:$D$100000, MATCH(D11665, $D$2:D11664,0),1), FALSE), FALSE)</f>
        <v>0</v>
      </c>
      <c r="F11665" s="1" t="b">
        <f>IF(G11665&lt;&gt;"", IF(COUNTIF($G$2:G11664, G11665), INDEX($A$2:$G$100000, MATCH(G11665, $G$2:G11664,0),1), FALSE), FALSE)</f>
        <v>0</v>
      </c>
      <c r="G11665" s="1">
        <v>16951</v>
      </c>
      <c r="H11665" s="1" t="s">
        <v>11391</v>
      </c>
    </row>
    <row r="11666" spans="1:8" x14ac:dyDescent="0.2">
      <c r="A11666" s="1">
        <v>11736</v>
      </c>
      <c r="B11666" s="1" t="str">
        <f t="shared" si="182"/>
        <v>seward city of</v>
      </c>
      <c r="C11666" s="1" t="b">
        <f>IF(D11666&lt;&gt;"",IF(COUNTIF($D$2:D11665, D11666), INDEX($A$2:$D$100000, MATCH(D11666, $D$2:D11665,0),1), FALSE), FALSE)</f>
        <v>0</v>
      </c>
      <c r="F11666" s="1" t="b">
        <f>IF(G11666&lt;&gt;"", IF(COUNTIF($G$2:G11665, G11666), INDEX($A$2:$G$100000, MATCH(G11666, $G$2:G11665,0),1), FALSE), FALSE)</f>
        <v>0</v>
      </c>
      <c r="G11666" s="1">
        <v>16953</v>
      </c>
      <c r="H11666" s="1" t="s">
        <v>11358</v>
      </c>
    </row>
    <row r="11667" spans="1:8" x14ac:dyDescent="0.2">
      <c r="A11667" s="1">
        <v>11737</v>
      </c>
      <c r="B11667" s="1" t="str">
        <f t="shared" si="182"/>
        <v>seward county rrl pub pwr dist</v>
      </c>
      <c r="C11667" s="1" t="b">
        <f>IF(D11667&lt;&gt;"",IF(COUNTIF($D$2:D11666, D11667), INDEX($A$2:$D$100000, MATCH(D11667, $D$2:D11666,0),1), FALSE), FALSE)</f>
        <v>0</v>
      </c>
      <c r="F11667" s="1" t="b">
        <f>IF(G11667&lt;&gt;"", IF(COUNTIF($G$2:G11666, G11667), INDEX($A$2:$G$100000, MATCH(G11667, $G$2:G11666,0),1), FALSE), FALSE)</f>
        <v>0</v>
      </c>
      <c r="G11667" s="1">
        <v>16954</v>
      </c>
      <c r="H11667" s="1" t="s">
        <v>11392</v>
      </c>
    </row>
    <row r="11668" spans="1:8" x14ac:dyDescent="0.2">
      <c r="A11668" s="1">
        <v>11738</v>
      </c>
      <c r="B11668" s="1" t="str">
        <f t="shared" si="182"/>
        <v>seymour city of</v>
      </c>
      <c r="C11668" s="1" t="b">
        <f>IF(D11668&lt;&gt;"",IF(COUNTIF($D$2:D11667, D11668), INDEX($A$2:$D$100000, MATCH(D11668, $D$2:D11667,0),1), FALSE), FALSE)</f>
        <v>0</v>
      </c>
      <c r="F11668" s="1" t="b">
        <f>IF(G11668&lt;&gt;"", IF(COUNTIF($G$2:G11667, G11668), INDEX($A$2:$G$100000, MATCH(G11668, $G$2:G11667,0),1), FALSE), FALSE)</f>
        <v>0</v>
      </c>
      <c r="G11668" s="1">
        <v>16959</v>
      </c>
      <c r="H11668" s="1" t="s">
        <v>11359</v>
      </c>
    </row>
    <row r="11669" spans="1:8" x14ac:dyDescent="0.2">
      <c r="A11669" s="1">
        <v>11739</v>
      </c>
      <c r="B11669" s="1" t="str">
        <f t="shared" si="182"/>
        <v>seymour city of</v>
      </c>
      <c r="C11669" s="1" t="b">
        <f>IF(D11669&lt;&gt;"",IF(COUNTIF($D$2:D11668, D11669), INDEX($A$2:$D$100000, MATCH(D11669, $D$2:D11668,0),1), FALSE), FALSE)</f>
        <v>0</v>
      </c>
      <c r="F11669" s="1" t="b">
        <f>IF(G11669&lt;&gt;"", IF(COUNTIF($G$2:G11668, G11669), INDEX($A$2:$G$100000, MATCH(G11669, $G$2:G11668,0),1), FALSE), FALSE)</f>
        <v>0</v>
      </c>
      <c r="G11669" s="1">
        <v>16961</v>
      </c>
      <c r="H11669" s="1" t="s">
        <v>11359</v>
      </c>
    </row>
    <row r="11670" spans="1:8" x14ac:dyDescent="0.2">
      <c r="A11670" s="1">
        <v>11740</v>
      </c>
      <c r="B11670" s="1" t="str">
        <f t="shared" si="182"/>
        <v>scana energy marketing, inc</v>
      </c>
      <c r="C11670" s="1" t="b">
        <f>IF(D11670&lt;&gt;"",IF(COUNTIF($D$2:D11669, D11670), INDEX($A$2:$D$100000, MATCH(D11670, $D$2:D11669,0),1), FALSE), FALSE)</f>
        <v>0</v>
      </c>
      <c r="F11670" s="1" t="b">
        <f>IF(G11670&lt;&gt;"", IF(COUNTIF($G$2:G11669, G11670), INDEX($A$2:$G$100000, MATCH(G11670, $G$2:G11669,0),1), FALSE), FALSE)</f>
        <v>0</v>
      </c>
      <c r="G11670" s="1">
        <v>16965</v>
      </c>
      <c r="H11670" s="1" t="s">
        <v>11393</v>
      </c>
    </row>
    <row r="11671" spans="1:8" x14ac:dyDescent="0.2">
      <c r="A11671" s="1">
        <v>11741</v>
      </c>
      <c r="B11671" s="1" t="str">
        <f t="shared" si="182"/>
        <v>shakopee public utilities comm</v>
      </c>
      <c r="C11671" s="1" t="b">
        <f>IF(D11671&lt;&gt;"",IF(COUNTIF($D$2:D11670, D11671), INDEX($A$2:$D$100000, MATCH(D11671, $D$2:D11670,0),1), FALSE), FALSE)</f>
        <v>0</v>
      </c>
      <c r="F11671" s="1" t="b">
        <f>IF(G11671&lt;&gt;"", IF(COUNTIF($G$2:G11670, G11671), INDEX($A$2:$G$100000, MATCH(G11671, $G$2:G11670,0),1), FALSE), FALSE)</f>
        <v>0</v>
      </c>
      <c r="G11671" s="1">
        <v>16971</v>
      </c>
      <c r="H11671" s="1" t="s">
        <v>11394</v>
      </c>
    </row>
    <row r="11672" spans="1:8" x14ac:dyDescent="0.2">
      <c r="A11672" s="1">
        <v>11742</v>
      </c>
      <c r="B11672" s="1" t="str">
        <f t="shared" si="182"/>
        <v>select energy</v>
      </c>
      <c r="C11672" s="1" t="b">
        <f>IF(D11672&lt;&gt;"",IF(COUNTIF($D$2:D11671, D11672), INDEX($A$2:$D$100000, MATCH(D11672, $D$2:D11671,0),1), FALSE), FALSE)</f>
        <v>0</v>
      </c>
      <c r="F11672" s="1" t="b">
        <f>IF(G11672&lt;&gt;"", IF(COUNTIF($G$2:G11671, G11672), INDEX($A$2:$G$100000, MATCH(G11672, $G$2:G11671,0),1), FALSE), FALSE)</f>
        <v>0</v>
      </c>
      <c r="G11672" s="1">
        <v>16989</v>
      </c>
      <c r="H11672" s="1" t="s">
        <v>11395</v>
      </c>
    </row>
    <row r="11673" spans="1:8" x14ac:dyDescent="0.2">
      <c r="A11673" s="1">
        <v>11743</v>
      </c>
      <c r="B11673" s="1" t="str">
        <f t="shared" si="182"/>
        <v>stanton city of</v>
      </c>
      <c r="C11673" s="1" t="b">
        <f>IF(D11673&lt;&gt;"",IF(COUNTIF($D$2:D11672, D11673), INDEX($A$2:$D$100000, MATCH(D11673, $D$2:D11672,0),1), FALSE), FALSE)</f>
        <v>0</v>
      </c>
      <c r="F11673" s="1" t="b">
        <f>IF(G11673&lt;&gt;"", IF(COUNTIF($G$2:G11672, G11673), INDEX($A$2:$G$100000, MATCH(G11673, $G$2:G11672,0),1), FALSE), FALSE)</f>
        <v>0</v>
      </c>
      <c r="G11673" s="1">
        <v>16992</v>
      </c>
      <c r="H11673" s="1" t="s">
        <v>11396</v>
      </c>
    </row>
    <row r="11674" spans="1:8" x14ac:dyDescent="0.2">
      <c r="A11674" s="1">
        <v>11744</v>
      </c>
      <c r="B11674" s="1" t="str">
        <f t="shared" si="182"/>
        <v>shawmut bank</v>
      </c>
      <c r="C11674" s="1" t="b">
        <f>IF(D11674&lt;&gt;"",IF(COUNTIF($D$2:D11673, D11674), INDEX($A$2:$D$100000, MATCH(D11674, $D$2:D11673,0),1), FALSE), FALSE)</f>
        <v>0</v>
      </c>
      <c r="F11674" s="1" t="b">
        <f>IF(G11674&lt;&gt;"", IF(COUNTIF($G$2:G11673, G11674), INDEX($A$2:$G$100000, MATCH(G11674, $G$2:G11673,0),1), FALSE), FALSE)</f>
        <v>0</v>
      </c>
      <c r="G11674" s="1">
        <v>16993</v>
      </c>
      <c r="H11674" s="1" t="s">
        <v>11397</v>
      </c>
    </row>
    <row r="11675" spans="1:8" x14ac:dyDescent="0.2">
      <c r="A11675" s="1">
        <v>11745</v>
      </c>
      <c r="B11675" s="1" t="str">
        <f t="shared" si="182"/>
        <v>sharpsburg city of</v>
      </c>
      <c r="C11675" s="1" t="b">
        <f>IF(D11675&lt;&gt;"",IF(COUNTIF($D$2:D11674, D11675), INDEX($A$2:$D$100000, MATCH(D11675, $D$2:D11674,0),1), FALSE), FALSE)</f>
        <v>0</v>
      </c>
      <c r="F11675" s="1" t="b">
        <f>IF(G11675&lt;&gt;"", IF(COUNTIF($G$2:G11674, G11675), INDEX($A$2:$G$100000, MATCH(G11675, $G$2:G11674,0),1), FALSE), FALSE)</f>
        <v>0</v>
      </c>
      <c r="G11675" s="1">
        <v>17004</v>
      </c>
      <c r="H11675" s="1" t="s">
        <v>11398</v>
      </c>
    </row>
    <row r="11676" spans="1:8" x14ac:dyDescent="0.2">
      <c r="A11676" s="1">
        <v>11746</v>
      </c>
      <c r="B11676" s="1" t="str">
        <f t="shared" si="182"/>
        <v>sharyland utilities lp</v>
      </c>
      <c r="C11676" s="1" t="b">
        <f>IF(D11676&lt;&gt;"",IF(COUNTIF($D$2:D11675, D11676), INDEX($A$2:$D$100000, MATCH(D11676, $D$2:D11675,0),1), FALSE), FALSE)</f>
        <v>0</v>
      </c>
      <c r="F11676" s="1" t="b">
        <f>IF(G11676&lt;&gt;"", IF(COUNTIF($G$2:G11675, G11676), INDEX($A$2:$G$100000, MATCH(G11676, $G$2:G11675,0),1), FALSE), FALSE)</f>
        <v>0</v>
      </c>
      <c r="G11676" s="1">
        <v>17008</v>
      </c>
      <c r="H11676" s="1" t="s">
        <v>11399</v>
      </c>
    </row>
    <row r="11677" spans="1:8" x14ac:dyDescent="0.2">
      <c r="A11677" s="1">
        <v>11747</v>
      </c>
      <c r="B11677" s="1" t="str">
        <f t="shared" si="182"/>
        <v>shawano municipal utilities</v>
      </c>
      <c r="C11677" s="1" t="b">
        <f>IF(D11677&lt;&gt;"",IF(COUNTIF($D$2:D11676, D11677), INDEX($A$2:$D$100000, MATCH(D11677, $D$2:D11676,0),1), FALSE), FALSE)</f>
        <v>0</v>
      </c>
      <c r="F11677" s="1" t="b">
        <f>IF(G11677&lt;&gt;"", IF(COUNTIF($G$2:G11676, G11677), INDEX($A$2:$G$100000, MATCH(G11677, $G$2:G11676,0),1), FALSE), FALSE)</f>
        <v>0</v>
      </c>
      <c r="G11677" s="1">
        <v>17011</v>
      </c>
      <c r="H11677" s="1" t="s">
        <v>11400</v>
      </c>
    </row>
    <row r="11678" spans="1:8" x14ac:dyDescent="0.2">
      <c r="A11678" s="1">
        <v>11748</v>
      </c>
      <c r="B11678" s="1" t="str">
        <f t="shared" si="182"/>
        <v>shell offshore inc</v>
      </c>
      <c r="C11678" s="1" t="b">
        <f>IF(D11678&lt;&gt;"",IF(COUNTIF($D$2:D11677, D11678), INDEX($A$2:$D$100000, MATCH(D11678, $D$2:D11677,0),1), FALSE), FALSE)</f>
        <v>0</v>
      </c>
      <c r="F11678" s="1" t="b">
        <f>IF(G11678&lt;&gt;"", IF(COUNTIF($G$2:G11677, G11678), INDEX($A$2:$G$100000, MATCH(G11678, $G$2:G11677,0),1), FALSE), FALSE)</f>
        <v>0</v>
      </c>
      <c r="G11678" s="1">
        <v>17022</v>
      </c>
      <c r="H11678" s="1" t="s">
        <v>11401</v>
      </c>
    </row>
    <row r="11679" spans="1:8" x14ac:dyDescent="0.2">
      <c r="A11679" s="1">
        <v>11749</v>
      </c>
      <c r="B11679" s="1" t="str">
        <f t="shared" si="182"/>
        <v>sheboygan falls city of</v>
      </c>
      <c r="C11679" s="1" t="b">
        <f>IF(D11679&lt;&gt;"",IF(COUNTIF($D$2:D11678, D11679), INDEX($A$2:$D$100000, MATCH(D11679, $D$2:D11678,0),1), FALSE), FALSE)</f>
        <v>0</v>
      </c>
      <c r="F11679" s="1" t="b">
        <f>IF(G11679&lt;&gt;"", IF(COUNTIF($G$2:G11678, G11679), INDEX($A$2:$G$100000, MATCH(G11679, $G$2:G11678,0),1), FALSE), FALSE)</f>
        <v>0</v>
      </c>
      <c r="G11679" s="1">
        <v>17028</v>
      </c>
      <c r="H11679" s="1" t="s">
        <v>11402</v>
      </c>
    </row>
    <row r="11680" spans="1:8" x14ac:dyDescent="0.2">
      <c r="A11680" s="1">
        <v>11750</v>
      </c>
      <c r="B11680" s="1" t="str">
        <f t="shared" si="182"/>
        <v>sheffield city of</v>
      </c>
      <c r="C11680" s="1" t="b">
        <f>IF(D11680&lt;&gt;"",IF(COUNTIF($D$2:D11679, D11680), INDEX($A$2:$D$100000, MATCH(D11680, $D$2:D11679,0),1), FALSE), FALSE)</f>
        <v>0</v>
      </c>
      <c r="F11680" s="1" t="b">
        <f>IF(G11680&lt;&gt;"", IF(COUNTIF($G$2:G11679, G11680), INDEX($A$2:$G$100000, MATCH(G11680, $G$2:G11679,0),1), FALSE), FALSE)</f>
        <v>0</v>
      </c>
      <c r="G11680" s="1">
        <v>17033</v>
      </c>
      <c r="H11680" s="1" t="s">
        <v>11403</v>
      </c>
    </row>
    <row r="11681" spans="1:8" x14ac:dyDescent="0.2">
      <c r="A11681" s="1">
        <v>11751</v>
      </c>
      <c r="B11681" s="1" t="str">
        <f t="shared" si="182"/>
        <v>shelby city of</v>
      </c>
      <c r="C11681" s="1" t="b">
        <f>IF(D11681&lt;&gt;"",IF(COUNTIF($D$2:D11680, D11681), INDEX($A$2:$D$100000, MATCH(D11681, $D$2:D11680,0),1), FALSE), FALSE)</f>
        <v>0</v>
      </c>
      <c r="F11681" s="1" t="b">
        <f>IF(G11681&lt;&gt;"", IF(COUNTIF($G$2:G11680, G11681), INDEX($A$2:$G$100000, MATCH(G11681, $G$2:G11680,0),1), FALSE), FALSE)</f>
        <v>0</v>
      </c>
      <c r="G11681" s="1">
        <v>17037</v>
      </c>
      <c r="H11681" s="1" t="s">
        <v>11404</v>
      </c>
    </row>
    <row r="11682" spans="1:8" x14ac:dyDescent="0.2">
      <c r="A11682" s="1">
        <v>11752</v>
      </c>
      <c r="B11682" s="1" t="str">
        <f t="shared" si="182"/>
        <v>shelby county rural e m c</v>
      </c>
      <c r="C11682" s="1" t="b">
        <f>IF(D11682&lt;&gt;"",IF(COUNTIF($D$2:D11681, D11682), INDEX($A$2:$D$100000, MATCH(D11682, $D$2:D11681,0),1), FALSE), FALSE)</f>
        <v>0</v>
      </c>
      <c r="F11682" s="1" t="b">
        <f>IF(G11682&lt;&gt;"", IF(COUNTIF($G$2:G11681, G11682), INDEX($A$2:$G$100000, MATCH(G11682, $G$2:G11681,0),1), FALSE), FALSE)</f>
        <v>0</v>
      </c>
      <c r="G11682" s="1">
        <v>17038</v>
      </c>
      <c r="H11682" s="1" t="s">
        <v>11405</v>
      </c>
    </row>
    <row r="11683" spans="1:8" x14ac:dyDescent="0.2">
      <c r="A11683" s="1">
        <v>11753</v>
      </c>
      <c r="B11683" s="1" t="str">
        <f t="shared" si="182"/>
        <v>shelby electric coop</v>
      </c>
      <c r="C11683" s="1" t="b">
        <f>IF(D11683&lt;&gt;"",IF(COUNTIF($D$2:D11682, D11683), INDEX($A$2:$D$100000, MATCH(D11683, $D$2:D11682,0),1), FALSE), FALSE)</f>
        <v>0</v>
      </c>
      <c r="F11683" s="1" t="b">
        <f>IF(G11683&lt;&gt;"", IF(COUNTIF($G$2:G11682, G11683), INDEX($A$2:$G$100000, MATCH(G11683, $G$2:G11682,0),1), FALSE), FALSE)</f>
        <v>0</v>
      </c>
      <c r="G11683" s="1">
        <v>17040</v>
      </c>
      <c r="H11683" s="1" t="s">
        <v>11406</v>
      </c>
    </row>
    <row r="11684" spans="1:8" x14ac:dyDescent="0.2">
      <c r="A11684" s="1">
        <v>11754</v>
      </c>
      <c r="B11684" s="1" t="str">
        <f t="shared" si="182"/>
        <v>shelby rural elec coop corp</v>
      </c>
      <c r="C11684" s="1" t="b">
        <f>IF(D11684&lt;&gt;"",IF(COUNTIF($D$2:D11683, D11684), INDEX($A$2:$D$100000, MATCH(D11684, $D$2:D11683,0),1), FALSE), FALSE)</f>
        <v>0</v>
      </c>
      <c r="F11684" s="1" t="b">
        <f>IF(G11684&lt;&gt;"", IF(COUNTIF($G$2:G11683, G11684), INDEX($A$2:$G$100000, MATCH(G11684, $G$2:G11683,0),1), FALSE), FALSE)</f>
        <v>0</v>
      </c>
      <c r="G11684" s="1">
        <v>17044</v>
      </c>
      <c r="H11684" s="1" t="s">
        <v>11407</v>
      </c>
    </row>
    <row r="11685" spans="1:8" x14ac:dyDescent="0.2">
      <c r="A11685" s="1">
        <v>11755</v>
      </c>
      <c r="B11685" s="1" t="str">
        <f t="shared" si="182"/>
        <v>sharon city of</v>
      </c>
      <c r="C11685" s="1" t="b">
        <f>IF(D11685&lt;&gt;"",IF(COUNTIF($D$2:D11684, D11685), INDEX($A$2:$D$100000, MATCH(D11685, $D$2:D11684,0),1), FALSE), FALSE)</f>
        <v>0</v>
      </c>
      <c r="F11685" s="1" t="b">
        <f>IF(G11685&lt;&gt;"", IF(COUNTIF($G$2:G11684, G11685), INDEX($A$2:$G$100000, MATCH(G11685, $G$2:G11684,0),1), FALSE), FALSE)</f>
        <v>0</v>
      </c>
      <c r="G11685" s="1">
        <v>17045</v>
      </c>
      <c r="H11685" s="1" t="s">
        <v>11408</v>
      </c>
    </row>
    <row r="11686" spans="1:8" x14ac:dyDescent="0.2">
      <c r="A11686" s="1">
        <v>11756</v>
      </c>
      <c r="B11686" s="1" t="str">
        <f t="shared" si="182"/>
        <v>shelby city of</v>
      </c>
      <c r="C11686" s="1" t="b">
        <f>IF(D11686&lt;&gt;"",IF(COUNTIF($D$2:D11685, D11686), INDEX($A$2:$D$100000, MATCH(D11686, $D$2:D11685,0),1), FALSE), FALSE)</f>
        <v>0</v>
      </c>
      <c r="F11686" s="1" t="b">
        <f>IF(G11686&lt;&gt;"", IF(COUNTIF($G$2:G11685, G11686), INDEX($A$2:$G$100000, MATCH(G11686, $G$2:G11685,0),1), FALSE), FALSE)</f>
        <v>0</v>
      </c>
      <c r="G11686" s="1">
        <v>17046</v>
      </c>
      <c r="H11686" s="1" t="s">
        <v>11404</v>
      </c>
    </row>
    <row r="11687" spans="1:8" x14ac:dyDescent="0.2">
      <c r="A11687" s="1">
        <v>11757</v>
      </c>
      <c r="B11687" s="1" t="str">
        <f t="shared" si="182"/>
        <v>shelbyville city of</v>
      </c>
      <c r="C11687" s="1" t="b">
        <f>IF(D11687&lt;&gt;"",IF(COUNTIF($D$2:D11686, D11687), INDEX($A$2:$D$100000, MATCH(D11687, $D$2:D11686,0),1), FALSE), FALSE)</f>
        <v>0</v>
      </c>
      <c r="F11687" s="1" t="b">
        <f>IF(G11687&lt;&gt;"", IF(COUNTIF($G$2:G11686, G11687), INDEX($A$2:$G$100000, MATCH(G11687, $G$2:G11686,0),1), FALSE), FALSE)</f>
        <v>0</v>
      </c>
      <c r="G11687" s="1">
        <v>17047</v>
      </c>
      <c r="H11687" s="1" t="s">
        <v>11409</v>
      </c>
    </row>
    <row r="11688" spans="1:8" x14ac:dyDescent="0.2">
      <c r="A11688" s="1">
        <v>11758</v>
      </c>
      <c r="B11688" s="1" t="str">
        <f t="shared" si="182"/>
        <v>shell renewables</v>
      </c>
      <c r="C11688" s="1" t="b">
        <f>IF(D11688&lt;&gt;"",IF(COUNTIF($D$2:D11687, D11688), INDEX($A$2:$D$100000, MATCH(D11688, $D$2:D11687,0),1), FALSE), FALSE)</f>
        <v>0</v>
      </c>
      <c r="F11688" s="1" t="b">
        <f>IF(G11688&lt;&gt;"", IF(COUNTIF($G$2:G11687, G11688), INDEX($A$2:$G$100000, MATCH(G11688, $G$2:G11687,0),1), FALSE), FALSE)</f>
        <v>0</v>
      </c>
      <c r="G11688" s="1">
        <v>17060</v>
      </c>
      <c r="H11688" s="1" t="s">
        <v>11410</v>
      </c>
    </row>
    <row r="11689" spans="1:8" x14ac:dyDescent="0.2">
      <c r="A11689" s="1">
        <v>11759</v>
      </c>
      <c r="B11689" s="1" t="str">
        <f t="shared" si="182"/>
        <v>shell gas pipeline co</v>
      </c>
      <c r="C11689" s="1" t="b">
        <f>IF(D11689&lt;&gt;"",IF(COUNTIF($D$2:D11688, D11689), INDEX($A$2:$D$100000, MATCH(D11689, $D$2:D11688,0),1), FALSE), FALSE)</f>
        <v>0</v>
      </c>
      <c r="F11689" s="1" t="b">
        <f>IF(G11689&lt;&gt;"", IF(COUNTIF($G$2:G11688, G11689), INDEX($A$2:$G$100000, MATCH(G11689, $G$2:G11688,0),1), FALSE), FALSE)</f>
        <v>0</v>
      </c>
      <c r="G11689" s="1">
        <v>17061</v>
      </c>
      <c r="H11689" s="1" t="s">
        <v>11411</v>
      </c>
    </row>
    <row r="11690" spans="1:8" x14ac:dyDescent="0.2">
      <c r="A11690" s="1">
        <v>11760</v>
      </c>
      <c r="B11690" s="1" t="str">
        <f t="shared" si="182"/>
        <v>shenandoah valley elec coop</v>
      </c>
      <c r="C11690" s="1" t="b">
        <f>IF(D11690&lt;&gt;"",IF(COUNTIF($D$2:D11689, D11690), INDEX($A$2:$D$100000, MATCH(D11690, $D$2:D11689,0),1), FALSE), FALSE)</f>
        <v>0</v>
      </c>
      <c r="F11690" s="1" t="b">
        <f>IF(G11690&lt;&gt;"", IF(COUNTIF($G$2:G11689, G11690), INDEX($A$2:$G$100000, MATCH(G11690, $G$2:G11689,0),1), FALSE), FALSE)</f>
        <v>0</v>
      </c>
      <c r="G11690" s="1">
        <v>17066</v>
      </c>
      <c r="H11690" s="1" t="s">
        <v>11412</v>
      </c>
    </row>
    <row r="11691" spans="1:8" x14ac:dyDescent="0.2">
      <c r="A11691" s="1">
        <v>11761</v>
      </c>
      <c r="B11691" s="1" t="str">
        <f t="shared" si="182"/>
        <v>shelly city of</v>
      </c>
      <c r="C11691" s="1" t="b">
        <f>IF(D11691&lt;&gt;"",IF(COUNTIF($D$2:D11690, D11691), INDEX($A$2:$D$100000, MATCH(D11691, $D$2:D11690,0),1), FALSE), FALSE)</f>
        <v>0</v>
      </c>
      <c r="F11691" s="1" t="b">
        <f>IF(G11691&lt;&gt;"", IF(COUNTIF($G$2:G11690, G11691), INDEX($A$2:$G$100000, MATCH(G11691, $G$2:G11690,0),1), FALSE), FALSE)</f>
        <v>0</v>
      </c>
      <c r="G11691" s="1">
        <v>17074</v>
      </c>
      <c r="H11691" s="1" t="s">
        <v>11413</v>
      </c>
    </row>
    <row r="11692" spans="1:8" x14ac:dyDescent="0.2">
      <c r="A11692" s="1">
        <v>11762</v>
      </c>
      <c r="B11692" s="1" t="str">
        <f t="shared" si="182"/>
        <v>sherburne village of</v>
      </c>
      <c r="C11692" s="1" t="b">
        <f>IF(D11692&lt;&gt;"",IF(COUNTIF($D$2:D11691, D11692), INDEX($A$2:$D$100000, MATCH(D11692, $D$2:D11691,0),1), FALSE), FALSE)</f>
        <v>0</v>
      </c>
      <c r="F11692" s="1" t="b">
        <f>IF(G11692&lt;&gt;"", IF(COUNTIF($G$2:G11691, G11692), INDEX($A$2:$G$100000, MATCH(G11692, $G$2:G11691,0),1), FALSE), FALSE)</f>
        <v>0</v>
      </c>
      <c r="G11692" s="1">
        <v>17079</v>
      </c>
      <c r="H11692" s="1" t="s">
        <v>11414</v>
      </c>
    </row>
    <row r="11693" spans="1:8" x14ac:dyDescent="0.2">
      <c r="A11693" s="1">
        <v>11763</v>
      </c>
      <c r="B11693" s="1" t="str">
        <f t="shared" si="182"/>
        <v>sherrill city of</v>
      </c>
      <c r="C11693" s="1" t="b">
        <f>IF(D11693&lt;&gt;"",IF(COUNTIF($D$2:D11692, D11693), INDEX($A$2:$D$100000, MATCH(D11693, $D$2:D11692,0),1), FALSE), FALSE)</f>
        <v>0</v>
      </c>
      <c r="F11693" s="1" t="b">
        <f>IF(G11693&lt;&gt;"", IF(COUNTIF($G$2:G11692, G11693), INDEX($A$2:$G$100000, MATCH(G11693, $G$2:G11692,0),1), FALSE), FALSE)</f>
        <v>0</v>
      </c>
      <c r="G11693" s="1">
        <v>17085</v>
      </c>
      <c r="H11693" s="1" t="s">
        <v>11415</v>
      </c>
    </row>
    <row r="11694" spans="1:8" x14ac:dyDescent="0.2">
      <c r="A11694" s="1">
        <v>11764</v>
      </c>
      <c r="B11694" s="1" t="str">
        <f t="shared" si="182"/>
        <v>sheridan-johnson rrl elec assn</v>
      </c>
      <c r="C11694" s="1" t="b">
        <f>IF(D11694&lt;&gt;"",IF(COUNTIF($D$2:D11693, D11694), INDEX($A$2:$D$100000, MATCH(D11694, $D$2:D11693,0),1), FALSE), FALSE)</f>
        <v>0</v>
      </c>
      <c r="F11694" s="1" t="b">
        <f>IF(G11694&lt;&gt;"", IF(COUNTIF($G$2:G11693, G11694), INDEX($A$2:$G$100000, MATCH(G11694, $G$2:G11693,0),1), FALSE), FALSE)</f>
        <v>0</v>
      </c>
      <c r="G11694" s="1">
        <v>17097</v>
      </c>
      <c r="H11694" s="1" t="s">
        <v>11416</v>
      </c>
    </row>
    <row r="11695" spans="1:8" x14ac:dyDescent="0.2">
      <c r="A11695" s="1">
        <v>11765</v>
      </c>
      <c r="B11695" s="1" t="str">
        <f t="shared" si="182"/>
        <v>shiloh village of</v>
      </c>
      <c r="C11695" s="1" t="b">
        <f>IF(D11695&lt;&gt;"",IF(COUNTIF($D$2:D11694, D11695), INDEX($A$2:$D$100000, MATCH(D11695, $D$2:D11694,0),1), FALSE), FALSE)</f>
        <v>0</v>
      </c>
      <c r="F11695" s="1" t="b">
        <f>IF(G11695&lt;&gt;"", IF(COUNTIF($G$2:G11694, G11695), INDEX($A$2:$G$100000, MATCH(G11695, $G$2:G11694,0),1), FALSE), FALSE)</f>
        <v>0</v>
      </c>
      <c r="G11695" s="1">
        <v>17098</v>
      </c>
      <c r="H11695" s="1" t="s">
        <v>11417</v>
      </c>
    </row>
    <row r="11696" spans="1:8" x14ac:dyDescent="0.2">
      <c r="A11696" s="1">
        <v>11766</v>
      </c>
      <c r="B11696" s="1" t="str">
        <f t="shared" si="182"/>
        <v>shiner city of</v>
      </c>
      <c r="C11696" s="1" t="b">
        <f>IF(D11696&lt;&gt;"",IF(COUNTIF($D$2:D11695, D11696), INDEX($A$2:$D$100000, MATCH(D11696, $D$2:D11695,0),1), FALSE), FALSE)</f>
        <v>0</v>
      </c>
      <c r="F11696" s="1" t="b">
        <f>IF(G11696&lt;&gt;"", IF(COUNTIF($G$2:G11695, G11696), INDEX($A$2:$G$100000, MATCH(G11696, $G$2:G11695,0),1), FALSE), FALSE)</f>
        <v>0</v>
      </c>
      <c r="G11696" s="1">
        <v>17101</v>
      </c>
      <c r="H11696" s="1" t="s">
        <v>11418</v>
      </c>
    </row>
    <row r="11697" spans="1:8" x14ac:dyDescent="0.2">
      <c r="A11697" s="1">
        <v>11767</v>
      </c>
      <c r="B11697" s="1" t="str">
        <f t="shared" si="182"/>
        <v>shoshone river power inc</v>
      </c>
      <c r="C11697" s="1" t="b">
        <f>IF(D11697&lt;&gt;"",IF(COUNTIF($D$2:D11696, D11697), INDEX($A$2:$D$100000, MATCH(D11697, $D$2:D11696,0),1), FALSE), FALSE)</f>
        <v>0</v>
      </c>
      <c r="F11697" s="1" t="b">
        <f>IF(G11697&lt;&gt;"", IF(COUNTIF($G$2:G11696, G11697), INDEX($A$2:$G$100000, MATCH(G11697, $G$2:G11696,0),1), FALSE), FALSE)</f>
        <v>0</v>
      </c>
      <c r="G11697" s="1">
        <v>17120</v>
      </c>
      <c r="H11697" s="1" t="s">
        <v>11419</v>
      </c>
    </row>
    <row r="11698" spans="1:8" x14ac:dyDescent="0.2">
      <c r="A11698" s="1">
        <v>11768</v>
      </c>
      <c r="B11698" s="1" t="str">
        <f t="shared" si="182"/>
        <v>shullsburg city of</v>
      </c>
      <c r="C11698" s="1" t="b">
        <f>IF(D11698&lt;&gt;"",IF(COUNTIF($D$2:D11697, D11698), INDEX($A$2:$D$100000, MATCH(D11698, $D$2:D11697,0),1), FALSE), FALSE)</f>
        <v>0</v>
      </c>
      <c r="F11698" s="1" t="b">
        <f>IF(G11698&lt;&gt;"", IF(COUNTIF($G$2:G11697, G11698), INDEX($A$2:$G$100000, MATCH(G11698, $G$2:G11697,0),1), FALSE), FALSE)</f>
        <v>0</v>
      </c>
      <c r="G11698" s="1">
        <v>17130</v>
      </c>
      <c r="H11698" s="1" t="s">
        <v>11420</v>
      </c>
    </row>
    <row r="11699" spans="1:8" x14ac:dyDescent="0.2">
      <c r="A11699" s="1">
        <v>11769</v>
      </c>
      <c r="B11699" s="1" t="str">
        <f t="shared" si="182"/>
        <v>sheyenne valley elec coop inc</v>
      </c>
      <c r="C11699" s="1" t="b">
        <f>IF(D11699&lt;&gt;"",IF(COUNTIF($D$2:D11698, D11699), INDEX($A$2:$D$100000, MATCH(D11699, $D$2:D11698,0),1), FALSE), FALSE)</f>
        <v>0</v>
      </c>
      <c r="F11699" s="1" t="b">
        <f>IF(G11699&lt;&gt;"", IF(COUNTIF($G$2:G11698, G11699), INDEX($A$2:$G$100000, MATCH(G11699, $G$2:G11698,0),1), FALSE), FALSE)</f>
        <v>0</v>
      </c>
      <c r="G11699" s="1">
        <v>17146</v>
      </c>
      <c r="H11699" s="1" t="s">
        <v>11421</v>
      </c>
    </row>
    <row r="11700" spans="1:8" x14ac:dyDescent="0.2">
      <c r="A11700" s="1">
        <v>11770</v>
      </c>
      <c r="B11700" s="1" t="str">
        <f t="shared" si="182"/>
        <v>siloam springs city of</v>
      </c>
      <c r="C11700" s="1" t="b">
        <f>IF(D11700&lt;&gt;"",IF(COUNTIF($D$2:D11699, D11700), INDEX($A$2:$D$100000, MATCH(D11700, $D$2:D11699,0),1), FALSE), FALSE)</f>
        <v>0</v>
      </c>
      <c r="F11700" s="1" t="b">
        <f>IF(G11700&lt;&gt;"", IF(COUNTIF($G$2:G11699, G11700), INDEX($A$2:$G$100000, MATCH(G11700, $G$2:G11699,0),1), FALSE), FALSE)</f>
        <v>0</v>
      </c>
      <c r="G11700" s="1">
        <v>17184</v>
      </c>
      <c r="H11700" s="1" t="s">
        <v>11422</v>
      </c>
    </row>
    <row r="11701" spans="1:8" x14ac:dyDescent="0.2">
      <c r="A11701" s="1">
        <v>11771</v>
      </c>
      <c r="B11701" s="1" t="str">
        <f t="shared" si="182"/>
        <v>silver springs village of</v>
      </c>
      <c r="C11701" s="1" t="b">
        <f>IF(D11701&lt;&gt;"",IF(COUNTIF($D$2:D11700, D11701), INDEX($A$2:$D$100000, MATCH(D11701, $D$2:D11700,0),1), FALSE), FALSE)</f>
        <v>0</v>
      </c>
      <c r="F11701" s="1" t="b">
        <f>IF(G11701&lt;&gt;"", IF(COUNTIF($G$2:G11700, G11701), INDEX($A$2:$G$100000, MATCH(G11701, $G$2:G11700,0),1), FALSE), FALSE)</f>
        <v>0</v>
      </c>
      <c r="G11701" s="1">
        <v>17186</v>
      </c>
      <c r="H11701" s="1" t="s">
        <v>11423</v>
      </c>
    </row>
    <row r="11702" spans="1:8" x14ac:dyDescent="0.2">
      <c r="A11702" s="1">
        <v>11772</v>
      </c>
      <c r="B11702" s="1" t="str">
        <f t="shared" si="182"/>
        <v>singing river elec power assn</v>
      </c>
      <c r="C11702" s="1" t="b">
        <f>IF(D11702&lt;&gt;"",IF(COUNTIF($D$2:D11701, D11702), INDEX($A$2:$D$100000, MATCH(D11702, $D$2:D11701,0),1), FALSE), FALSE)</f>
        <v>0</v>
      </c>
      <c r="F11702" s="1" t="b">
        <f>IF(G11702&lt;&gt;"", IF(COUNTIF($G$2:G11701, G11702), INDEX($A$2:$G$100000, MATCH(G11702, $G$2:G11701,0),1), FALSE), FALSE)</f>
        <v>0</v>
      </c>
      <c r="G11702" s="1">
        <v>17252</v>
      </c>
      <c r="H11702" s="1" t="s">
        <v>11424</v>
      </c>
    </row>
    <row r="11703" spans="1:8" x14ac:dyDescent="0.2">
      <c r="A11703" s="1">
        <v>11773</v>
      </c>
      <c r="B11703" s="1" t="str">
        <f t="shared" si="182"/>
        <v>sithe new jersey holdings llc</v>
      </c>
      <c r="C11703" s="1" t="b">
        <f>IF(D11703&lt;&gt;"",IF(COUNTIF($D$2:D11702, D11703), INDEX($A$2:$D$100000, MATCH(D11703, $D$2:D11702,0),1), FALSE), FALSE)</f>
        <v>0</v>
      </c>
      <c r="F11703" s="1" t="b">
        <f>IF(G11703&lt;&gt;"", IF(COUNTIF($G$2:G11702, G11703), INDEX($A$2:$G$100000, MATCH(G11703, $G$2:G11702,0),1), FALSE), FALSE)</f>
        <v>0</v>
      </c>
      <c r="G11703" s="1">
        <v>17257</v>
      </c>
      <c r="H11703" s="1" t="s">
        <v>11425</v>
      </c>
    </row>
    <row r="11704" spans="1:8" x14ac:dyDescent="0.2">
      <c r="A11704" s="1">
        <v>11774</v>
      </c>
      <c r="B11704" s="1" t="str">
        <f t="shared" si="182"/>
        <v>north west rural elec coop</v>
      </c>
      <c r="C11704" s="1" t="b">
        <f>IF(D11704&lt;&gt;"",IF(COUNTIF($D$2:D11703, D11704), INDEX($A$2:$D$100000, MATCH(D11704, $D$2:D11703,0),1), FALSE), FALSE)</f>
        <v>0</v>
      </c>
      <c r="F11704" s="1" t="b">
        <f>IF(G11704&lt;&gt;"", IF(COUNTIF($G$2:G11703, G11704), INDEX($A$2:$G$100000, MATCH(G11704, $G$2:G11703,0),1), FALSE), FALSE)</f>
        <v>0</v>
      </c>
      <c r="G11704" s="1">
        <v>17260</v>
      </c>
      <c r="H11704" s="1" t="s">
        <v>11426</v>
      </c>
    </row>
    <row r="11705" spans="1:8" x14ac:dyDescent="0.2">
      <c r="A11705" s="1">
        <v>11775</v>
      </c>
      <c r="B11705" s="1" t="str">
        <f t="shared" si="182"/>
        <v>slope electric coop inc</v>
      </c>
      <c r="C11705" s="1" t="b">
        <f>IF(D11705&lt;&gt;"",IF(COUNTIF($D$2:D11704, D11705), INDEX($A$2:$D$100000, MATCH(D11705, $D$2:D11704,0),1), FALSE), FALSE)</f>
        <v>0</v>
      </c>
      <c r="F11705" s="1" t="b">
        <f>IF(G11705&lt;&gt;"", IF(COUNTIF($G$2:G11704, G11705), INDEX($A$2:$G$100000, MATCH(G11705, $G$2:G11704,0),1), FALSE), FALSE)</f>
        <v>0</v>
      </c>
      <c r="G11705" s="1">
        <v>17261</v>
      </c>
      <c r="H11705" s="1" t="s">
        <v>11427</v>
      </c>
    </row>
    <row r="11706" spans="1:8" x14ac:dyDescent="0.2">
      <c r="A11706" s="1">
        <v>11776</v>
      </c>
      <c r="B11706" s="1" t="str">
        <f t="shared" si="182"/>
        <v>sioux center city of</v>
      </c>
      <c r="C11706" s="1" t="b">
        <f>IF(D11706&lt;&gt;"",IF(COUNTIF($D$2:D11705, D11706), INDEX($A$2:$D$100000, MATCH(D11706, $D$2:D11705,0),1), FALSE), FALSE)</f>
        <v>0</v>
      </c>
      <c r="F11706" s="1" t="b">
        <f>IF(G11706&lt;&gt;"", IF(COUNTIF($G$2:G11705, G11706), INDEX($A$2:$G$100000, MATCH(G11706, $G$2:G11705,0),1), FALSE), FALSE)</f>
        <v>0</v>
      </c>
      <c r="G11706" s="1">
        <v>17264</v>
      </c>
      <c r="H11706" s="1" t="s">
        <v>11428</v>
      </c>
    </row>
    <row r="11707" spans="1:8" x14ac:dyDescent="0.2">
      <c r="A11707" s="1">
        <v>11777</v>
      </c>
      <c r="B11707" s="1" t="str">
        <f t="shared" si="182"/>
        <v>sioux falls city of</v>
      </c>
      <c r="C11707" s="1" t="b">
        <f>IF(D11707&lt;&gt;"",IF(COUNTIF($D$2:D11706, D11707), INDEX($A$2:$D$100000, MATCH(D11707, $D$2:D11706,0),1), FALSE), FALSE)</f>
        <v>0</v>
      </c>
      <c r="F11707" s="1" t="b">
        <f>IF(G11707&lt;&gt;"", IF(COUNTIF($G$2:G11706, G11707), INDEX($A$2:$G$100000, MATCH(G11707, $G$2:G11706,0),1), FALSE), FALSE)</f>
        <v>0</v>
      </c>
      <c r="G11707" s="1">
        <v>17265</v>
      </c>
      <c r="H11707" s="1" t="s">
        <v>11429</v>
      </c>
    </row>
    <row r="11708" spans="1:8" x14ac:dyDescent="0.2">
      <c r="A11708" s="1">
        <v>11778</v>
      </c>
      <c r="B11708" s="1" t="str">
        <f t="shared" si="182"/>
        <v>sioux valley energy</v>
      </c>
      <c r="C11708" s="1" t="b">
        <f>IF(D11708&lt;&gt;"",IF(COUNTIF($D$2:D11707, D11708), INDEX($A$2:$D$100000, MATCH(D11708, $D$2:D11707,0),1), FALSE), FALSE)</f>
        <v>0</v>
      </c>
      <c r="F11708" s="1" t="b">
        <f>IF(G11708&lt;&gt;"", IF(COUNTIF($G$2:G11707, G11708), INDEX($A$2:$G$100000, MATCH(G11708, $G$2:G11707,0),1), FALSE), FALSE)</f>
        <v>0</v>
      </c>
      <c r="G11708" s="1">
        <v>17267</v>
      </c>
      <c r="H11708" s="1" t="s">
        <v>11430</v>
      </c>
    </row>
    <row r="11709" spans="1:8" x14ac:dyDescent="0.2">
      <c r="A11709" s="1">
        <v>11779</v>
      </c>
      <c r="B11709" s="1" t="str">
        <f t="shared" si="182"/>
        <v>pud no 1 of skamania county</v>
      </c>
      <c r="C11709" s="1" t="b">
        <f>IF(D11709&lt;&gt;"",IF(COUNTIF($D$2:D11708, D11709), INDEX($A$2:$D$100000, MATCH(D11709, $D$2:D11708,0),1), FALSE), FALSE)</f>
        <v>0</v>
      </c>
      <c r="F11709" s="1" t="b">
        <f>IF(G11709&lt;&gt;"", IF(COUNTIF($G$2:G11708, G11709), INDEX($A$2:$G$100000, MATCH(G11709, $G$2:G11708,0),1), FALSE), FALSE)</f>
        <v>0</v>
      </c>
      <c r="G11709" s="1">
        <v>17279</v>
      </c>
      <c r="H11709" s="1" t="s">
        <v>11431</v>
      </c>
    </row>
    <row r="11710" spans="1:8" x14ac:dyDescent="0.2">
      <c r="A11710" s="1">
        <v>11780</v>
      </c>
      <c r="B11710" s="1" t="str">
        <f t="shared" si="182"/>
        <v>skaneateles village of</v>
      </c>
      <c r="C11710" s="1" t="b">
        <f>IF(D11710&lt;&gt;"",IF(COUNTIF($D$2:D11709, D11710), INDEX($A$2:$D$100000, MATCH(D11710, $D$2:D11709,0),1), FALSE), FALSE)</f>
        <v>0</v>
      </c>
      <c r="F11710" s="1" t="b">
        <f>IF(G11710&lt;&gt;"", IF(COUNTIF($G$2:G11709, G11710), INDEX($A$2:$G$100000, MATCH(G11710, $G$2:G11709,0),1), FALSE), FALSE)</f>
        <v>0</v>
      </c>
      <c r="G11710" s="1">
        <v>17280</v>
      </c>
      <c r="H11710" s="1" t="s">
        <v>11432</v>
      </c>
    </row>
    <row r="11711" spans="1:8" x14ac:dyDescent="0.2">
      <c r="A11711" s="1">
        <v>11781</v>
      </c>
      <c r="B11711" s="1" t="str">
        <f t="shared" si="182"/>
        <v>sithe pennsylvania holding llc</v>
      </c>
      <c r="C11711" s="1" t="b">
        <f>IF(D11711&lt;&gt;"",IF(COUNTIF($D$2:D11710, D11711), INDEX($A$2:$D$100000, MATCH(D11711, $D$2:D11710,0),1), FALSE), FALSE)</f>
        <v>0</v>
      </c>
      <c r="F11711" s="1" t="b">
        <f>IF(G11711&lt;&gt;"", IF(COUNTIF($G$2:G11710, G11711), INDEX($A$2:$G$100000, MATCH(G11711, $G$2:G11710,0),1), FALSE), FALSE)</f>
        <v>0</v>
      </c>
      <c r="G11711" s="1">
        <v>17282</v>
      </c>
      <c r="H11711" s="1" t="s">
        <v>11433</v>
      </c>
    </row>
    <row r="11712" spans="1:8" x14ac:dyDescent="0.2">
      <c r="A11712" s="1">
        <v>11782</v>
      </c>
      <c r="B11712" s="1" t="str">
        <f t="shared" si="182"/>
        <v>skiatook town of</v>
      </c>
      <c r="C11712" s="1" t="b">
        <f>IF(D11712&lt;&gt;"",IF(COUNTIF($D$2:D11711, D11712), INDEX($A$2:$D$100000, MATCH(D11712, $D$2:D11711,0),1), FALSE), FALSE)</f>
        <v>0</v>
      </c>
      <c r="F11712" s="1" t="b">
        <f>IF(G11712&lt;&gt;"", IF(COUNTIF($G$2:G11711, G11712), INDEX($A$2:$G$100000, MATCH(G11712, $G$2:G11711,0),1), FALSE), FALSE)</f>
        <v>0</v>
      </c>
      <c r="G11712" s="1">
        <v>17286</v>
      </c>
      <c r="H11712" s="1" t="s">
        <v>11434</v>
      </c>
    </row>
    <row r="11713" spans="1:8" x14ac:dyDescent="0.2">
      <c r="A11713" s="1">
        <v>11783</v>
      </c>
      <c r="B11713" s="1" t="str">
        <f t="shared" si="182"/>
        <v>skygen energy llc</v>
      </c>
      <c r="C11713" s="1" t="b">
        <f>IF(D11713&lt;&gt;"",IF(COUNTIF($D$2:D11712, D11713), INDEX($A$2:$D$100000, MATCH(D11713, $D$2:D11712,0),1), FALSE), FALSE)</f>
        <v>0</v>
      </c>
      <c r="F11713" s="1" t="b">
        <f>IF(G11713&lt;&gt;"", IF(COUNTIF($G$2:G11712, G11713), INDEX($A$2:$G$100000, MATCH(G11713, $G$2:G11712,0),1), FALSE), FALSE)</f>
        <v>0</v>
      </c>
      <c r="G11713" s="1">
        <v>17287</v>
      </c>
      <c r="H11713" s="1" t="s">
        <v>11435</v>
      </c>
    </row>
    <row r="11714" spans="1:8" x14ac:dyDescent="0.2">
      <c r="A11714" s="1">
        <v>11784</v>
      </c>
      <c r="B11714" s="1" t="str">
        <f t="shared" ref="B11714:B11777" si="183">IF(H11714="",E11714,H11714)</f>
        <v>slash pine elec member corp</v>
      </c>
      <c r="C11714" s="1" t="b">
        <f>IF(D11714&lt;&gt;"",IF(COUNTIF($D$2:D11713, D11714), INDEX($A$2:$D$100000, MATCH(D11714, $D$2:D11713,0),1), FALSE), FALSE)</f>
        <v>0</v>
      </c>
      <c r="F11714" s="1" t="b">
        <f>IF(G11714&lt;&gt;"", IF(COUNTIF($G$2:G11713, G11714), INDEX($A$2:$G$100000, MATCH(G11714, $G$2:G11713,0),1), FALSE), FALSE)</f>
        <v>0</v>
      </c>
      <c r="G11714" s="1">
        <v>17290</v>
      </c>
      <c r="H11714" s="1" t="s">
        <v>11436</v>
      </c>
    </row>
    <row r="11715" spans="1:8" x14ac:dyDescent="0.2">
      <c r="A11715" s="1">
        <v>11785</v>
      </c>
      <c r="B11715" s="1" t="str">
        <f t="shared" si="183"/>
        <v>sithe power marketing lp</v>
      </c>
      <c r="C11715" s="1" t="b">
        <f>IF(D11715&lt;&gt;"",IF(COUNTIF($D$2:D11714, D11715), INDEX($A$2:$D$100000, MATCH(D11715, $D$2:D11714,0),1), FALSE), FALSE)</f>
        <v>0</v>
      </c>
      <c r="F11715" s="1" t="b">
        <f>IF(G11715&lt;&gt;"", IF(COUNTIF($G$2:G11714, G11715), INDEX($A$2:$G$100000, MATCH(G11715, $G$2:G11714,0),1), FALSE), FALSE)</f>
        <v>0</v>
      </c>
      <c r="G11715" s="1">
        <v>17297</v>
      </c>
      <c r="H11715" s="1" t="s">
        <v>11437</v>
      </c>
    </row>
    <row r="11716" spans="1:8" x14ac:dyDescent="0.2">
      <c r="A11716" s="1">
        <v>11786</v>
      </c>
      <c r="B11716" s="1" t="str">
        <f t="shared" si="183"/>
        <v>slater city of</v>
      </c>
      <c r="C11716" s="1" t="b">
        <f>IF(D11716&lt;&gt;"",IF(COUNTIF($D$2:D11715, D11716), INDEX($A$2:$D$100000, MATCH(D11716, $D$2:D11715,0),1), FALSE), FALSE)</f>
        <v>0</v>
      </c>
      <c r="F11716" s="1" t="b">
        <f>IF(G11716&lt;&gt;"", IF(COUNTIF($G$2:G11715, G11716), INDEX($A$2:$G$100000, MATCH(G11716, $G$2:G11715,0),1), FALSE), FALSE)</f>
        <v>0</v>
      </c>
      <c r="G11716" s="1">
        <v>17312</v>
      </c>
      <c r="H11716" s="1" t="s">
        <v>11438</v>
      </c>
    </row>
    <row r="11717" spans="1:8" x14ac:dyDescent="0.2">
      <c r="A11717" s="1">
        <v>11787</v>
      </c>
      <c r="B11717" s="1" t="str">
        <f t="shared" si="183"/>
        <v>slinger village of</v>
      </c>
      <c r="C11717" s="1" t="b">
        <f>IF(D11717&lt;&gt;"",IF(COUNTIF($D$2:D11716, D11717), INDEX($A$2:$D$100000, MATCH(D11717, $D$2:D11716,0),1), FALSE), FALSE)</f>
        <v>0</v>
      </c>
      <c r="F11717" s="1" t="b">
        <f>IF(G11717&lt;&gt;"", IF(COUNTIF($G$2:G11716, G11717), INDEX($A$2:$G$100000, MATCH(G11717, $G$2:G11716,0),1), FALSE), FALSE)</f>
        <v>0</v>
      </c>
      <c r="G11717" s="1">
        <v>17324</v>
      </c>
      <c r="H11717" s="1" t="s">
        <v>11439</v>
      </c>
    </row>
    <row r="11718" spans="1:8" x14ac:dyDescent="0.2">
      <c r="A11718" s="1">
        <v>11788</v>
      </c>
      <c r="B11718" s="1" t="str">
        <f t="shared" si="183"/>
        <v>smethport borough of</v>
      </c>
      <c r="C11718" s="1" t="b">
        <f>IF(D11718&lt;&gt;"",IF(COUNTIF($D$2:D11717, D11718), INDEX($A$2:$D$100000, MATCH(D11718, $D$2:D11717,0),1), FALSE), FALSE)</f>
        <v>0</v>
      </c>
      <c r="F11718" s="1" t="b">
        <f>IF(G11718&lt;&gt;"", IF(COUNTIF($G$2:G11717, G11718), INDEX($A$2:$G$100000, MATCH(G11718, $G$2:G11717,0),1), FALSE), FALSE)</f>
        <v>0</v>
      </c>
      <c r="G11718" s="1">
        <v>17337</v>
      </c>
      <c r="H11718" s="1" t="s">
        <v>11440</v>
      </c>
    </row>
    <row r="11719" spans="1:8" x14ac:dyDescent="0.2">
      <c r="A11719" s="1">
        <v>11789</v>
      </c>
      <c r="B11719" s="1" t="str">
        <f t="shared" si="183"/>
        <v>smartenergy inc</v>
      </c>
      <c r="C11719" s="1" t="b">
        <f>IF(D11719&lt;&gt;"",IF(COUNTIF($D$2:D11718, D11719), INDEX($A$2:$D$100000, MATCH(D11719, $D$2:D11718,0),1), FALSE), FALSE)</f>
        <v>0</v>
      </c>
      <c r="F11719" s="1" t="b">
        <f>IF(G11719&lt;&gt;"", IF(COUNTIF($G$2:G11718, G11719), INDEX($A$2:$G$100000, MATCH(G11719, $G$2:G11718,0),1), FALSE), FALSE)</f>
        <v>0</v>
      </c>
      <c r="G11719" s="1">
        <v>17368</v>
      </c>
      <c r="H11719" s="1" t="s">
        <v>11441</v>
      </c>
    </row>
    <row r="11720" spans="1:8" x14ac:dyDescent="0.2">
      <c r="A11720" s="1">
        <v>11790</v>
      </c>
      <c r="B11720" s="1" t="str">
        <f t="shared" si="183"/>
        <v>solid waste auth-central ohio</v>
      </c>
      <c r="C11720" s="1" t="b">
        <f>IF(D11720&lt;&gt;"",IF(COUNTIF($D$2:D11719, D11720), INDEX($A$2:$D$100000, MATCH(D11720, $D$2:D11719,0),1), FALSE), FALSE)</f>
        <v>0</v>
      </c>
      <c r="F11720" s="1" t="b">
        <f>IF(G11720&lt;&gt;"", IF(COUNTIF($G$2:G11719, G11720), INDEX($A$2:$G$100000, MATCH(G11720, $G$2:G11719,0),1), FALSE), FALSE)</f>
        <v>0</v>
      </c>
      <c r="G11720" s="1">
        <v>17424</v>
      </c>
      <c r="H11720" s="1" t="s">
        <v>11442</v>
      </c>
    </row>
    <row r="11721" spans="1:8" x14ac:dyDescent="0.2">
      <c r="A11721" s="1">
        <v>11791</v>
      </c>
      <c r="B11721" s="1" t="str">
        <f t="shared" si="183"/>
        <v>smithtown energy partners lp</v>
      </c>
      <c r="C11721" s="1" t="b">
        <f>IF(D11721&lt;&gt;"",IF(COUNTIF($D$2:D11720, D11721), INDEX($A$2:$D$100000, MATCH(D11721, $D$2:D11720,0),1), FALSE), FALSE)</f>
        <v>0</v>
      </c>
      <c r="F11721" s="1" t="b">
        <f>IF(G11721&lt;&gt;"", IF(COUNTIF($G$2:G11720, G11721), INDEX($A$2:$G$100000, MATCH(G11721, $G$2:G11720,0),1), FALSE), FALSE)</f>
        <v>0</v>
      </c>
      <c r="G11721" s="1">
        <v>17437</v>
      </c>
      <c r="H11721" s="1" t="s">
        <v>11443</v>
      </c>
    </row>
    <row r="11722" spans="1:8" x14ac:dyDescent="0.2">
      <c r="A11722" s="1">
        <v>11792</v>
      </c>
      <c r="B11722" s="1" t="str">
        <f t="shared" si="183"/>
        <v>smithfield town of</v>
      </c>
      <c r="C11722" s="1" t="b">
        <f>IF(D11722&lt;&gt;"",IF(COUNTIF($D$2:D11721, D11722), INDEX($A$2:$D$100000, MATCH(D11722, $D$2:D11721,0),1), FALSE), FALSE)</f>
        <v>0</v>
      </c>
      <c r="F11722" s="1" t="b">
        <f>IF(G11722&lt;&gt;"", IF(COUNTIF($G$2:G11721, G11722), INDEX($A$2:$G$100000, MATCH(G11722, $G$2:G11721,0),1), FALSE), FALSE)</f>
        <v>0</v>
      </c>
      <c r="G11722" s="1">
        <v>17451</v>
      </c>
      <c r="H11722" s="1" t="s">
        <v>11444</v>
      </c>
    </row>
    <row r="11723" spans="1:8" x14ac:dyDescent="0.2">
      <c r="A11723" s="1">
        <v>11793</v>
      </c>
      <c r="B11723" s="1" t="str">
        <f t="shared" si="183"/>
        <v>smithville city of</v>
      </c>
      <c r="C11723" s="1" t="b">
        <f>IF(D11723&lt;&gt;"",IF(COUNTIF($D$2:D11722, D11723), INDEX($A$2:$D$100000, MATCH(D11723, $D$2:D11722,0),1), FALSE), FALSE)</f>
        <v>0</v>
      </c>
      <c r="F11723" s="1" t="b">
        <f>IF(G11723&lt;&gt;"", IF(COUNTIF($G$2:G11722, G11723), INDEX($A$2:$G$100000, MATCH(G11723, $G$2:G11722,0),1), FALSE), FALSE)</f>
        <v>0</v>
      </c>
      <c r="G11723" s="1">
        <v>17452</v>
      </c>
      <c r="H11723" s="1" t="s">
        <v>11445</v>
      </c>
    </row>
    <row r="11724" spans="1:8" x14ac:dyDescent="0.2">
      <c r="A11724" s="1">
        <v>11794</v>
      </c>
      <c r="B11724" s="1" t="str">
        <f t="shared" si="183"/>
        <v>smithville city of</v>
      </c>
      <c r="C11724" s="1" t="b">
        <f>IF(D11724&lt;&gt;"",IF(COUNTIF($D$2:D11723, D11724), INDEX($A$2:$D$100000, MATCH(D11724, $D$2:D11723,0),1), FALSE), FALSE)</f>
        <v>0</v>
      </c>
      <c r="F11724" s="1" t="b">
        <f>IF(G11724&lt;&gt;"", IF(COUNTIF($G$2:G11723, G11724), INDEX($A$2:$G$100000, MATCH(G11724, $G$2:G11723,0),1), FALSE), FALSE)</f>
        <v>0</v>
      </c>
      <c r="G11724" s="1">
        <v>17453</v>
      </c>
      <c r="H11724" s="1" t="s">
        <v>11445</v>
      </c>
    </row>
    <row r="11725" spans="1:8" x14ac:dyDescent="0.2">
      <c r="A11725" s="1">
        <v>11795</v>
      </c>
      <c r="B11725" s="1" t="str">
        <f t="shared" si="183"/>
        <v>smoky hill elec coop assn inc</v>
      </c>
      <c r="C11725" s="1" t="b">
        <f>IF(D11725&lt;&gt;"",IF(COUNTIF($D$2:D11724, D11725), INDEX($A$2:$D$100000, MATCH(D11725, $D$2:D11724,0),1), FALSE), FALSE)</f>
        <v>0</v>
      </c>
      <c r="F11725" s="1" t="b">
        <f>IF(G11725&lt;&gt;"", IF(COUNTIF($G$2:G11724, G11725), INDEX($A$2:$G$100000, MATCH(G11725, $G$2:G11724,0),1), FALSE), FALSE)</f>
        <v>0</v>
      </c>
      <c r="G11725" s="1">
        <v>17454</v>
      </c>
      <c r="H11725" s="1" t="s">
        <v>11446</v>
      </c>
    </row>
    <row r="11726" spans="1:8" x14ac:dyDescent="0.2">
      <c r="A11726" s="1">
        <v>11796</v>
      </c>
      <c r="B11726" s="1" t="str">
        <f t="shared" si="183"/>
        <v>smyrna town of</v>
      </c>
      <c r="C11726" s="1" t="b">
        <f>IF(D11726&lt;&gt;"",IF(COUNTIF($D$2:D11725, D11726), INDEX($A$2:$D$100000, MATCH(D11726, $D$2:D11725,0),1), FALSE), FALSE)</f>
        <v>0</v>
      </c>
      <c r="F11726" s="1" t="b">
        <f>IF(G11726&lt;&gt;"", IF(COUNTIF($G$2:G11725, G11726), INDEX($A$2:$G$100000, MATCH(G11726, $G$2:G11725,0),1), FALSE), FALSE)</f>
        <v>0</v>
      </c>
      <c r="G11726" s="1">
        <v>17457</v>
      </c>
      <c r="H11726" s="1" t="s">
        <v>11447</v>
      </c>
    </row>
    <row r="11727" spans="1:8" x14ac:dyDescent="0.2">
      <c r="A11727" s="1">
        <v>11797</v>
      </c>
      <c r="B11727" s="1" t="str">
        <f t="shared" si="183"/>
        <v>socorro electric coop inc</v>
      </c>
      <c r="C11727" s="1" t="b">
        <f>IF(D11727&lt;&gt;"",IF(COUNTIF($D$2:D11726, D11727), INDEX($A$2:$D$100000, MATCH(D11727, $D$2:D11726,0),1), FALSE), FALSE)</f>
        <v>0</v>
      </c>
      <c r="F11727" s="1" t="b">
        <f>IF(G11727&lt;&gt;"", IF(COUNTIF($G$2:G11726, G11727), INDEX($A$2:$G$100000, MATCH(G11727, $G$2:G11726,0),1), FALSE), FALSE)</f>
        <v>0</v>
      </c>
      <c r="G11727" s="1">
        <v>17492</v>
      </c>
      <c r="H11727" s="1" t="s">
        <v>11448</v>
      </c>
    </row>
    <row r="11728" spans="1:8" x14ac:dyDescent="0.2">
      <c r="A11728" s="1">
        <v>11798</v>
      </c>
      <c r="B11728" s="1" t="str">
        <f t="shared" si="183"/>
        <v>soda springs city of</v>
      </c>
      <c r="C11728" s="1" t="b">
        <f>IF(D11728&lt;&gt;"",IF(COUNTIF($D$2:D11727, D11728), INDEX($A$2:$D$100000, MATCH(D11728, $D$2:D11727,0),1), FALSE), FALSE)</f>
        <v>0</v>
      </c>
      <c r="F11728" s="1" t="b">
        <f>IF(G11728&lt;&gt;"", IF(COUNTIF($G$2:G11727, G11728), INDEX($A$2:$G$100000, MATCH(G11728, $G$2:G11727,0),1), FALSE), FALSE)</f>
        <v>0</v>
      </c>
      <c r="G11728" s="1">
        <v>17493</v>
      </c>
      <c r="H11728" s="1" t="s">
        <v>11449</v>
      </c>
    </row>
    <row r="11729" spans="1:8" x14ac:dyDescent="0.2">
      <c r="A11729" s="1">
        <v>11799</v>
      </c>
      <c r="B11729" s="1">
        <f t="shared" si="183"/>
        <v>0</v>
      </c>
      <c r="C11729" s="1" t="b">
        <f>IF(D11729&lt;&gt;"",IF(COUNTIF($D$2:D11728, D11729), INDEX($A$2:$D$100000, MATCH(D11729, $D$2:D11728,0),1), FALSE), FALSE)</f>
        <v>0</v>
      </c>
      <c r="F11729" s="1" t="b">
        <f>IF(G11729&lt;&gt;"", IF(COUNTIF($G$2:G11728, G11729), INDEX($A$2:$G$100000, MATCH(G11729, $G$2:G11728,0),1), FALSE), FALSE)</f>
        <v>0</v>
      </c>
      <c r="G11729" s="1">
        <v>17496</v>
      </c>
    </row>
    <row r="11730" spans="1:8" x14ac:dyDescent="0.2">
      <c r="A11730" s="1">
        <v>11800</v>
      </c>
      <c r="B11730" s="1" t="str">
        <f t="shared" si="183"/>
        <v>snyder city of</v>
      </c>
      <c r="C11730" s="1" t="b">
        <f>IF(D11730&lt;&gt;"",IF(COUNTIF($D$2:D11729, D11730), INDEX($A$2:$D$100000, MATCH(D11730, $D$2:D11729,0),1), FALSE), FALSE)</f>
        <v>0</v>
      </c>
      <c r="F11730" s="1" t="b">
        <f>IF(G11730&lt;&gt;"", IF(COUNTIF($G$2:G11729, G11730), INDEX($A$2:$G$100000, MATCH(G11730, $G$2:G11729,0),1), FALSE), FALSE)</f>
        <v>0</v>
      </c>
      <c r="G11730" s="1">
        <v>17497</v>
      </c>
      <c r="H11730" s="1" t="s">
        <v>11450</v>
      </c>
    </row>
    <row r="11731" spans="1:8" x14ac:dyDescent="0.2">
      <c r="A11731" s="1">
        <v>11801</v>
      </c>
      <c r="B11731" s="1" t="str">
        <f t="shared" si="183"/>
        <v>solvay village of</v>
      </c>
      <c r="C11731" s="1" t="b">
        <f>IF(D11731&lt;&gt;"",IF(COUNTIF($D$2:D11730, D11731), INDEX($A$2:$D$100000, MATCH(D11731, $D$2:D11730,0),1), FALSE), FALSE)</f>
        <v>0</v>
      </c>
      <c r="F11731" s="1" t="b">
        <f>IF(G11731&lt;&gt;"", IF(COUNTIF($G$2:G11730, G11731), INDEX($A$2:$G$100000, MATCH(G11731, $G$2:G11730,0),1), FALSE), FALSE)</f>
        <v>0</v>
      </c>
      <c r="G11731" s="1">
        <v>17512</v>
      </c>
      <c r="H11731" s="1" t="s">
        <v>11451</v>
      </c>
    </row>
    <row r="11732" spans="1:8" x14ac:dyDescent="0.2">
      <c r="A11732" s="1">
        <v>11802</v>
      </c>
      <c r="B11732" s="1" t="str">
        <f t="shared" si="183"/>
        <v>sonoco hutchinson llc</v>
      </c>
      <c r="C11732" s="1" t="b">
        <f>IF(D11732&lt;&gt;"",IF(COUNTIF($D$2:D11731, D11732), INDEX($A$2:$D$100000, MATCH(D11732, $D$2:D11731,0),1), FALSE), FALSE)</f>
        <v>0</v>
      </c>
      <c r="F11732" s="1" t="b">
        <f>IF(G11732&lt;&gt;"", IF(COUNTIF($G$2:G11731, G11732), INDEX($A$2:$G$100000, MATCH(G11732, $G$2:G11731,0),1), FALSE), FALSE)</f>
        <v>0</v>
      </c>
      <c r="G11732" s="1">
        <v>17518</v>
      </c>
      <c r="H11732" s="1" t="s">
        <v>11452</v>
      </c>
    </row>
    <row r="11733" spans="1:8" x14ac:dyDescent="0.2">
      <c r="A11733" s="1">
        <v>11803</v>
      </c>
      <c r="B11733" s="1" t="str">
        <f t="shared" si="183"/>
        <v>somerville city of</v>
      </c>
      <c r="C11733" s="1" t="b">
        <f>IF(D11733&lt;&gt;"",IF(COUNTIF($D$2:D11732, D11733), INDEX($A$2:$D$100000, MATCH(D11733, $D$2:D11732,0),1), FALSE), FALSE)</f>
        <v>0</v>
      </c>
      <c r="F11733" s="1" t="b">
        <f>IF(G11733&lt;&gt;"", IF(COUNTIF($G$2:G11732, G11733), INDEX($A$2:$G$100000, MATCH(G11733, $G$2:G11732,0),1), FALSE), FALSE)</f>
        <v>0</v>
      </c>
      <c r="G11733" s="1">
        <v>17520</v>
      </c>
      <c r="H11733" s="1" t="s">
        <v>11453</v>
      </c>
    </row>
    <row r="11734" spans="1:8" x14ac:dyDescent="0.2">
      <c r="A11734" s="1">
        <v>11804</v>
      </c>
      <c r="B11734" s="1" t="str">
        <f t="shared" si="183"/>
        <v>south alabama elec coop inc</v>
      </c>
      <c r="C11734" s="1" t="b">
        <f>IF(D11734&lt;&gt;"",IF(COUNTIF($D$2:D11733, D11734), INDEX($A$2:$D$100000, MATCH(D11734, $D$2:D11733,0),1), FALSE), FALSE)</f>
        <v>0</v>
      </c>
      <c r="F11734" s="1" t="b">
        <f>IF(G11734&lt;&gt;"", IF(COUNTIF($G$2:G11733, G11734), INDEX($A$2:$G$100000, MATCH(G11734, $G$2:G11733,0),1), FALSE), FALSE)</f>
        <v>0</v>
      </c>
      <c r="G11734" s="1">
        <v>17534</v>
      </c>
      <c r="H11734" s="1" t="s">
        <v>11454</v>
      </c>
    </row>
    <row r="11735" spans="1:8" x14ac:dyDescent="0.2">
      <c r="A11735" s="1">
        <v>11805</v>
      </c>
      <c r="B11735" s="1" t="str">
        <f t="shared" si="183"/>
        <v>south beloit water gas&amp;elec co</v>
      </c>
      <c r="C11735" s="1" t="b">
        <f>IF(D11735&lt;&gt;"",IF(COUNTIF($D$2:D11734, D11735), INDEX($A$2:$D$100000, MATCH(D11735, $D$2:D11734,0),1), FALSE), FALSE)</f>
        <v>0</v>
      </c>
      <c r="F11735" s="1" t="b">
        <f>IF(G11735&lt;&gt;"", IF(COUNTIF($G$2:G11734, G11735), INDEX($A$2:$G$100000, MATCH(G11735, $G$2:G11734,0),1), FALSE), FALSE)</f>
        <v>0</v>
      </c>
      <c r="G11735" s="1">
        <v>17535</v>
      </c>
      <c r="H11735" s="1" t="s">
        <v>11455</v>
      </c>
    </row>
    <row r="11736" spans="1:8" x14ac:dyDescent="0.2">
      <c r="A11736" s="1">
        <v>11806</v>
      </c>
      <c r="B11736" s="1" t="str">
        <f t="shared" si="183"/>
        <v>south central ark el coop inc</v>
      </c>
      <c r="C11736" s="1" t="b">
        <f>IF(D11736&lt;&gt;"",IF(COUNTIF($D$2:D11735, D11736), INDEX($A$2:$D$100000, MATCH(D11736, $D$2:D11735,0),1), FALSE), FALSE)</f>
        <v>0</v>
      </c>
      <c r="F11736" s="1" t="b">
        <f>IF(G11736&lt;&gt;"", IF(COUNTIF($G$2:G11735, G11736), INDEX($A$2:$G$100000, MATCH(G11736, $G$2:G11735,0),1), FALSE), FALSE)</f>
        <v>0</v>
      </c>
      <c r="G11736" s="1">
        <v>17540</v>
      </c>
      <c r="H11736" s="1" t="s">
        <v>11456</v>
      </c>
    </row>
    <row r="11737" spans="1:8" x14ac:dyDescent="0.2">
      <c r="A11737" s="1">
        <v>11807</v>
      </c>
      <c r="B11737" s="1" t="str">
        <f t="shared" si="183"/>
        <v>south central public pwr dist</v>
      </c>
      <c r="C11737" s="1" t="b">
        <f>IF(D11737&lt;&gt;"",IF(COUNTIF($D$2:D11736, D11737), INDEX($A$2:$D$100000, MATCH(D11737, $D$2:D11736,0),1), FALSE), FALSE)</f>
        <v>0</v>
      </c>
      <c r="F11737" s="1" t="b">
        <f>IF(G11737&lt;&gt;"", IF(COUNTIF($G$2:G11736, G11737), INDEX($A$2:$G$100000, MATCH(G11737, $G$2:G11736,0),1), FALSE), FALSE)</f>
        <v>0</v>
      </c>
      <c r="G11737" s="1">
        <v>17548</v>
      </c>
      <c r="H11737" s="1" t="s">
        <v>11457</v>
      </c>
    </row>
    <row r="11738" spans="1:8" x14ac:dyDescent="0.2">
      <c r="A11738" s="1">
        <v>11808</v>
      </c>
      <c r="B11738" s="1" t="str">
        <f t="shared" si="183"/>
        <v>south jersey energy co</v>
      </c>
      <c r="C11738" s="1" t="b">
        <f>IF(D11738&lt;&gt;"",IF(COUNTIF($D$2:D11737, D11738), INDEX($A$2:$D$100000, MATCH(D11738, $D$2:D11737,0),1), FALSE), FALSE)</f>
        <v>0</v>
      </c>
      <c r="F11738" s="1" t="b">
        <f>IF(G11738&lt;&gt;"", IF(COUNTIF($G$2:G11737, G11738), INDEX($A$2:$G$100000, MATCH(G11738, $G$2:G11737,0),1), FALSE), FALSE)</f>
        <v>0</v>
      </c>
      <c r="G11738" s="1">
        <v>17549</v>
      </c>
      <c r="H11738" s="1" t="s">
        <v>11458</v>
      </c>
    </row>
    <row r="11739" spans="1:8" x14ac:dyDescent="0.2">
      <c r="A11739" s="1">
        <v>11809</v>
      </c>
      <c r="B11739" s="1" t="str">
        <f t="shared" si="183"/>
        <v>south central electric assn</v>
      </c>
      <c r="C11739" s="1" t="b">
        <f>IF(D11739&lt;&gt;"",IF(COUNTIF($D$2:D11738, D11739), INDEX($A$2:$D$100000, MATCH(D11739, $D$2:D11738,0),1), FALSE), FALSE)</f>
        <v>0</v>
      </c>
      <c r="F11739" s="1" t="b">
        <f>IF(G11739&lt;&gt;"", IF(COUNTIF($G$2:G11738, G11739), INDEX($A$2:$G$100000, MATCH(G11739, $G$2:G11738,0),1), FALSE), FALSE)</f>
        <v>0</v>
      </c>
      <c r="G11739" s="1">
        <v>17550</v>
      </c>
      <c r="H11739" s="1" t="s">
        <v>11459</v>
      </c>
    </row>
    <row r="11740" spans="1:8" x14ac:dyDescent="0.2">
      <c r="A11740" s="1">
        <v>11810</v>
      </c>
      <c r="B11740" s="1" t="str">
        <f t="shared" si="183"/>
        <v>south coffeyville city of</v>
      </c>
      <c r="C11740" s="1" t="b">
        <f>IF(D11740&lt;&gt;"",IF(COUNTIF($D$2:D11739, D11740), INDEX($A$2:$D$100000, MATCH(D11740, $D$2:D11739,0),1), FALSE), FALSE)</f>
        <v>0</v>
      </c>
      <c r="F11740" s="1" t="b">
        <f>IF(G11740&lt;&gt;"", IF(COUNTIF($G$2:G11739, G11740), INDEX($A$2:$G$100000, MATCH(G11740, $G$2:G11739,0),1), FALSE), FALSE)</f>
        <v>0</v>
      </c>
      <c r="G11740" s="1">
        <v>17553</v>
      </c>
      <c r="H11740" s="1" t="s">
        <v>11460</v>
      </c>
    </row>
    <row r="11741" spans="1:8" x14ac:dyDescent="0.2">
      <c r="A11741" s="1">
        <v>11811</v>
      </c>
      <c r="B11741" s="1" t="str">
        <f t="shared" si="183"/>
        <v>south fork resources inc</v>
      </c>
      <c r="C11741" s="1" t="b">
        <f>IF(D11741&lt;&gt;"",IF(COUNTIF($D$2:D11740, D11741), INDEX($A$2:$D$100000, MATCH(D11741, $D$2:D11740,0),1), FALSE), FALSE)</f>
        <v>0</v>
      </c>
      <c r="F11741" s="1" t="b">
        <f>IF(G11741&lt;&gt;"", IF(COUNTIF($G$2:G11740, G11741), INDEX($A$2:$G$100000, MATCH(G11741, $G$2:G11740,0),1), FALSE), FALSE)</f>
        <v>0</v>
      </c>
      <c r="G11741" s="1">
        <v>17557</v>
      </c>
      <c r="H11741" s="1" t="s">
        <v>11461</v>
      </c>
    </row>
    <row r="11742" spans="1:8" x14ac:dyDescent="0.2">
      <c r="A11742" s="1">
        <v>11812</v>
      </c>
      <c r="B11742" s="1" t="str">
        <f t="shared" si="183"/>
        <v>sonat power mkt'g limited</v>
      </c>
      <c r="C11742" s="1" t="b">
        <f>IF(D11742&lt;&gt;"",IF(COUNTIF($D$2:D11741, D11742), INDEX($A$2:$D$100000, MATCH(D11742, $D$2:D11741,0),1), FALSE), FALSE)</f>
        <v>0</v>
      </c>
      <c r="F11742" s="1" t="b">
        <f>IF(G11742&lt;&gt;"", IF(COUNTIF($G$2:G11741, G11742), INDEX($A$2:$G$100000, MATCH(G11742, $G$2:G11741,0),1), FALSE), FALSE)</f>
        <v>0</v>
      </c>
      <c r="G11742" s="1">
        <v>17559</v>
      </c>
      <c r="H11742" s="1" t="s">
        <v>11462</v>
      </c>
    </row>
    <row r="11743" spans="1:8" x14ac:dyDescent="0.2">
      <c r="A11743" s="1">
        <v>11813</v>
      </c>
      <c r="B11743" s="1" t="str">
        <f t="shared" si="183"/>
        <v>south hadley town of</v>
      </c>
      <c r="C11743" s="1" t="b">
        <f>IF(D11743&lt;&gt;"",IF(COUNTIF($D$2:D11742, D11743), INDEX($A$2:$D$100000, MATCH(D11743, $D$2:D11742,0),1), FALSE), FALSE)</f>
        <v>0</v>
      </c>
      <c r="F11743" s="1" t="b">
        <f>IF(G11743&lt;&gt;"", IF(COUNTIF($G$2:G11742, G11743), INDEX($A$2:$G$100000, MATCH(G11743, $G$2:G11742,0),1), FALSE), FALSE)</f>
        <v>0</v>
      </c>
      <c r="G11743" s="1">
        <v>17560</v>
      </c>
      <c r="H11743" s="1" t="s">
        <v>11463</v>
      </c>
    </row>
    <row r="11744" spans="1:8" x14ac:dyDescent="0.2">
      <c r="A11744" s="1">
        <v>11814</v>
      </c>
      <c r="B11744" s="1" t="str">
        <f t="shared" si="183"/>
        <v>south plains electric coop inc</v>
      </c>
      <c r="C11744" s="1" t="b">
        <f>IF(D11744&lt;&gt;"",IF(COUNTIF($D$2:D11743, D11744), INDEX($A$2:$D$100000, MATCH(D11744, $D$2:D11743,0),1), FALSE), FALSE)</f>
        <v>0</v>
      </c>
      <c r="F11744" s="1" t="b">
        <f>IF(G11744&lt;&gt;"", IF(COUNTIF($G$2:G11743, G11744), INDEX($A$2:$G$100000, MATCH(G11744, $G$2:G11743,0),1), FALSE), FALSE)</f>
        <v>0</v>
      </c>
      <c r="G11744" s="1">
        <v>17561</v>
      </c>
      <c r="H11744" s="1" t="s">
        <v>11464</v>
      </c>
    </row>
    <row r="11745" spans="1:8" x14ac:dyDescent="0.2">
      <c r="A11745" s="1">
        <v>11815</v>
      </c>
      <c r="B11745" s="1" t="str">
        <f t="shared" si="183"/>
        <v>south haven city of</v>
      </c>
      <c r="C11745" s="1" t="b">
        <f>IF(D11745&lt;&gt;"",IF(COUNTIF($D$2:D11744, D11745), INDEX($A$2:$D$100000, MATCH(D11745, $D$2:D11744,0),1), FALSE), FALSE)</f>
        <v>0</v>
      </c>
      <c r="F11745" s="1" t="b">
        <f>IF(G11745&lt;&gt;"", IF(COUNTIF($G$2:G11744, G11745), INDEX($A$2:$G$100000, MATCH(G11745, $G$2:G11744,0),1), FALSE), FALSE)</f>
        <v>0</v>
      </c>
      <c r="G11745" s="1">
        <v>17562</v>
      </c>
      <c r="H11745" s="1" t="s">
        <v>11465</v>
      </c>
    </row>
    <row r="11746" spans="1:8" x14ac:dyDescent="0.2">
      <c r="A11746" s="1">
        <v>11816</v>
      </c>
      <c r="B11746" s="1" t="str">
        <f t="shared" si="183"/>
        <v>south kentucky rural e c c</v>
      </c>
      <c r="C11746" s="1" t="b">
        <f>IF(D11746&lt;&gt;"",IF(COUNTIF($D$2:D11745, D11746), INDEX($A$2:$D$100000, MATCH(D11746, $D$2:D11745,0),1), FALSE), FALSE)</f>
        <v>0</v>
      </c>
      <c r="F11746" s="1" t="b">
        <f>IF(G11746&lt;&gt;"", IF(COUNTIF($G$2:G11745, G11746), INDEX($A$2:$G$100000, MATCH(G11746, $G$2:G11745,0),1), FALSE), FALSE)</f>
        <v>0</v>
      </c>
      <c r="G11746" s="1">
        <v>17564</v>
      </c>
      <c r="H11746" s="1" t="s">
        <v>11466</v>
      </c>
    </row>
    <row r="11747" spans="1:8" x14ac:dyDescent="0.2">
      <c r="A11747" s="1">
        <v>11817</v>
      </c>
      <c r="B11747" s="1" t="str">
        <f t="shared" si="183"/>
        <v>south louisiana elec coop assn</v>
      </c>
      <c r="C11747" s="1" t="b">
        <f>IF(D11747&lt;&gt;"",IF(COUNTIF($D$2:D11746, D11747), INDEX($A$2:$D$100000, MATCH(D11747, $D$2:D11746,0),1), FALSE), FALSE)</f>
        <v>0</v>
      </c>
      <c r="F11747" s="1" t="b">
        <f>IF(G11747&lt;&gt;"", IF(COUNTIF($G$2:G11746, G11747), INDEX($A$2:$G$100000, MATCH(G11747, $G$2:G11746,0),1), FALSE), FALSE)</f>
        <v>0</v>
      </c>
      <c r="G11747" s="1">
        <v>17565</v>
      </c>
      <c r="H11747" s="1" t="s">
        <v>11467</v>
      </c>
    </row>
    <row r="11748" spans="1:8" x14ac:dyDescent="0.2">
      <c r="A11748" s="1">
        <v>11818</v>
      </c>
      <c r="B11748" s="1" t="str">
        <f t="shared" si="183"/>
        <v>south river borough of</v>
      </c>
      <c r="C11748" s="1" t="b">
        <f>IF(D11748&lt;&gt;"",IF(COUNTIF($D$2:D11747, D11748), INDEX($A$2:$D$100000, MATCH(D11748, $D$2:D11747,0),1), FALSE), FALSE)</f>
        <v>0</v>
      </c>
      <c r="F11748" s="1" t="b">
        <f>IF(G11748&lt;&gt;"", IF(COUNTIF($G$2:G11747, G11748), INDEX($A$2:$G$100000, MATCH(G11748, $G$2:G11747,0),1), FALSE), FALSE)</f>
        <v>0</v>
      </c>
      <c r="G11748" s="1">
        <v>17571</v>
      </c>
      <c r="H11748" s="1" t="s">
        <v>11468</v>
      </c>
    </row>
    <row r="11749" spans="1:8" x14ac:dyDescent="0.2">
      <c r="A11749" s="1">
        <v>11819</v>
      </c>
      <c r="B11749" s="1" t="str">
        <f t="shared" si="183"/>
        <v>south river elec member corp</v>
      </c>
      <c r="C11749" s="1" t="b">
        <f>IF(D11749&lt;&gt;"",IF(COUNTIF($D$2:D11748, D11749), INDEX($A$2:$D$100000, MATCH(D11749, $D$2:D11748,0),1), FALSE), FALSE)</f>
        <v>0</v>
      </c>
      <c r="F11749" s="1" t="b">
        <f>IF(G11749&lt;&gt;"", IF(COUNTIF($G$2:G11748, G11749), INDEX($A$2:$G$100000, MATCH(G11749, $G$2:G11748,0),1), FALSE), FALSE)</f>
        <v>0</v>
      </c>
      <c r="G11749" s="1">
        <v>17572</v>
      </c>
      <c r="H11749" s="1" t="s">
        <v>11469</v>
      </c>
    </row>
    <row r="11750" spans="1:8" x14ac:dyDescent="0.2">
      <c r="A11750" s="1">
        <v>11820</v>
      </c>
      <c r="B11750" s="1" t="str">
        <f t="shared" si="183"/>
        <v>southeastern michigan rec inc</v>
      </c>
      <c r="C11750" s="1" t="b">
        <f>IF(D11750&lt;&gt;"",IF(COUNTIF($D$2:D11749, D11750), INDEX($A$2:$D$100000, MATCH(D11750, $D$2:D11749,0),1), FALSE), FALSE)</f>
        <v>0</v>
      </c>
      <c r="F11750" s="1" t="b">
        <f>IF(G11750&lt;&gt;"", IF(COUNTIF($G$2:G11749, G11750), INDEX($A$2:$G$100000, MATCH(G11750, $G$2:G11749,0),1), FALSE), FALSE)</f>
        <v>0</v>
      </c>
      <c r="G11750" s="1">
        <v>17574</v>
      </c>
      <c r="H11750" s="1" t="s">
        <v>11470</v>
      </c>
    </row>
    <row r="11751" spans="1:8" x14ac:dyDescent="0.2">
      <c r="A11751" s="1">
        <v>11821</v>
      </c>
      <c r="B11751" s="1" t="str">
        <f t="shared" si="183"/>
        <v>south side electric lines inc</v>
      </c>
      <c r="C11751" s="1" t="b">
        <f>IF(D11751&lt;&gt;"",IF(COUNTIF($D$2:D11750, D11751), INDEX($A$2:$D$100000, MATCH(D11751, $D$2:D11750,0),1), FALSE), FALSE)</f>
        <v>0</v>
      </c>
      <c r="F11751" s="1" t="b">
        <f>IF(G11751&lt;&gt;"", IF(COUNTIF($G$2:G11750, G11751), INDEX($A$2:$G$100000, MATCH(G11751, $G$2:G11750,0),1), FALSE), FALSE)</f>
        <v>0</v>
      </c>
      <c r="G11751" s="1">
        <v>17576</v>
      </c>
      <c r="H11751" s="1" t="s">
        <v>11471</v>
      </c>
    </row>
    <row r="11752" spans="1:8" x14ac:dyDescent="0.2">
      <c r="A11752" s="1">
        <v>11822</v>
      </c>
      <c r="B11752" s="1" t="str">
        <f t="shared" si="183"/>
        <v>south sioux city city of</v>
      </c>
      <c r="C11752" s="1" t="b">
        <f>IF(D11752&lt;&gt;"",IF(COUNTIF($D$2:D11751, D11752), INDEX($A$2:$D$100000, MATCH(D11752, $D$2:D11751,0),1), FALSE), FALSE)</f>
        <v>0</v>
      </c>
      <c r="F11752" s="1" t="b">
        <f>IF(G11752&lt;&gt;"", IF(COUNTIF($G$2:G11751, G11752), INDEX($A$2:$G$100000, MATCH(G11752, $G$2:G11751,0),1), FALSE), FALSE)</f>
        <v>0</v>
      </c>
      <c r="G11752" s="1">
        <v>17577</v>
      </c>
      <c r="H11752" s="1" t="s">
        <v>11472</v>
      </c>
    </row>
    <row r="11753" spans="1:8" x14ac:dyDescent="0.2">
      <c r="A11753" s="1">
        <v>11823</v>
      </c>
      <c r="B11753" s="1" t="str">
        <f t="shared" si="183"/>
        <v>southeastern il elec coop inc</v>
      </c>
      <c r="C11753" s="1" t="b">
        <f>IF(D11753&lt;&gt;"",IF(COUNTIF($D$2:D11752, D11753), INDEX($A$2:$D$100000, MATCH(D11753, $D$2:D11752,0),1), FALSE), FALSE)</f>
        <v>0</v>
      </c>
      <c r="F11753" s="1" t="b">
        <f>IF(G11753&lt;&gt;"", IF(COUNTIF($G$2:G11752, G11753), INDEX($A$2:$G$100000, MATCH(G11753, $G$2:G11752,0),1), FALSE), FALSE)</f>
        <v>0</v>
      </c>
      <c r="G11753" s="1">
        <v>17585</v>
      </c>
      <c r="H11753" s="1" t="s">
        <v>11473</v>
      </c>
    </row>
    <row r="11754" spans="1:8" x14ac:dyDescent="0.2">
      <c r="A11754" s="1">
        <v>11824</v>
      </c>
      <c r="B11754" s="1" t="str">
        <f t="shared" si="183"/>
        <v>south vienna corporation</v>
      </c>
      <c r="C11754" s="1" t="b">
        <f>IF(D11754&lt;&gt;"",IF(COUNTIF($D$2:D11753, D11754), INDEX($A$2:$D$100000, MATCH(D11754, $D$2:D11753,0),1), FALSE), FALSE)</f>
        <v>0</v>
      </c>
      <c r="F11754" s="1" t="b">
        <f>IF(G11754&lt;&gt;"", IF(COUNTIF($G$2:G11753, G11754), INDEX($A$2:$G$100000, MATCH(G11754, $G$2:G11753,0),1), FALSE), FALSE)</f>
        <v>0</v>
      </c>
      <c r="G11754" s="1">
        <v>17588</v>
      </c>
      <c r="H11754" s="1" t="s">
        <v>11474</v>
      </c>
    </row>
    <row r="11755" spans="1:8" x14ac:dyDescent="0.2">
      <c r="A11755" s="1">
        <v>11825</v>
      </c>
      <c r="B11755" s="1" t="str">
        <f t="shared" si="183"/>
        <v>south whitley town of</v>
      </c>
      <c r="C11755" s="1" t="b">
        <f>IF(D11755&lt;&gt;"",IF(COUNTIF($D$2:D11754, D11755), INDEX($A$2:$D$100000, MATCH(D11755, $D$2:D11754,0),1), FALSE), FALSE)</f>
        <v>0</v>
      </c>
      <c r="F11755" s="1" t="b">
        <f>IF(G11755&lt;&gt;"", IF(COUNTIF($G$2:G11754, G11755), INDEX($A$2:$G$100000, MATCH(G11755, $G$2:G11754,0),1), FALSE), FALSE)</f>
        <v>0</v>
      </c>
      <c r="G11755" s="1">
        <v>17589</v>
      </c>
      <c r="H11755" s="1" t="s">
        <v>11475</v>
      </c>
    </row>
    <row r="11756" spans="1:8" x14ac:dyDescent="0.2">
      <c r="A11756" s="1">
        <v>11826</v>
      </c>
      <c r="B11756" s="1" t="str">
        <f t="shared" si="183"/>
        <v>southeast colorado power assn</v>
      </c>
      <c r="C11756" s="1" t="b">
        <f>IF(D11756&lt;&gt;"",IF(COUNTIF($D$2:D11755, D11756), INDEX($A$2:$D$100000, MATCH(D11756, $D$2:D11755,0),1), FALSE), FALSE)</f>
        <v>0</v>
      </c>
      <c r="F11756" s="1" t="b">
        <f>IF(G11756&lt;&gt;"", IF(COUNTIF($G$2:G11755, G11756), INDEX($A$2:$G$100000, MATCH(G11756, $G$2:G11755,0),1), FALSE), FALSE)</f>
        <v>0</v>
      </c>
      <c r="G11756" s="1">
        <v>17592</v>
      </c>
      <c r="H11756" s="1" t="s">
        <v>11476</v>
      </c>
    </row>
    <row r="11757" spans="1:8" x14ac:dyDescent="0.2">
      <c r="A11757" s="1">
        <v>11827</v>
      </c>
      <c r="B11757" s="1" t="str">
        <f t="shared" si="183"/>
        <v>southeast electric coop inc</v>
      </c>
      <c r="C11757" s="1" t="b">
        <f>IF(D11757&lt;&gt;"",IF(COUNTIF($D$2:D11756, D11757), INDEX($A$2:$D$100000, MATCH(D11757, $D$2:D11756,0),1), FALSE), FALSE)</f>
        <v>0</v>
      </c>
      <c r="F11757" s="1" t="b">
        <f>IF(G11757&lt;&gt;"", IF(COUNTIF($G$2:G11756, G11757), INDEX($A$2:$G$100000, MATCH(G11757, $G$2:G11756,0),1), FALSE), FALSE)</f>
        <v>0</v>
      </c>
      <c r="G11757" s="1">
        <v>17593</v>
      </c>
      <c r="H11757" s="1" t="s">
        <v>11477</v>
      </c>
    </row>
    <row r="11758" spans="1:8" x14ac:dyDescent="0.2">
      <c r="A11758" s="1">
        <v>11828</v>
      </c>
      <c r="B11758" s="1" t="str">
        <f t="shared" si="183"/>
        <v>southeastern indiana r e m c</v>
      </c>
      <c r="C11758" s="1" t="b">
        <f>IF(D11758&lt;&gt;"",IF(COUNTIF($D$2:D11757, D11758), INDEX($A$2:$D$100000, MATCH(D11758, $D$2:D11757,0),1), FALSE), FALSE)</f>
        <v>0</v>
      </c>
      <c r="F11758" s="1" t="b">
        <f>IF(G11758&lt;&gt;"", IF(COUNTIF($G$2:G11757, G11758), INDEX($A$2:$G$100000, MATCH(G11758, $G$2:G11757,0),1), FALSE), FALSE)</f>
        <v>0</v>
      </c>
      <c r="G11758" s="1">
        <v>17599</v>
      </c>
      <c r="H11758" s="1" t="s">
        <v>11478</v>
      </c>
    </row>
    <row r="11759" spans="1:8" x14ac:dyDescent="0.2">
      <c r="A11759" s="1">
        <v>11829</v>
      </c>
      <c r="B11759" s="1" t="str">
        <f t="shared" si="183"/>
        <v>southeastern electric coop inc</v>
      </c>
      <c r="C11759" s="1" t="b">
        <f>IF(D11759&lt;&gt;"",IF(COUNTIF($D$2:D11758, D11759), INDEX($A$2:$D$100000, MATCH(D11759, $D$2:D11758,0),1), FALSE), FALSE)</f>
        <v>0</v>
      </c>
      <c r="F11759" s="1" t="b">
        <f>IF(G11759&lt;&gt;"", IF(COUNTIF($G$2:G11758, G11759), INDEX($A$2:$G$100000, MATCH(G11759, $G$2:G11758,0),1), FALSE), FALSE)</f>
        <v>0</v>
      </c>
      <c r="G11759" s="1">
        <v>17603</v>
      </c>
      <c r="H11759" s="1" t="s">
        <v>11479</v>
      </c>
    </row>
    <row r="11760" spans="1:8" x14ac:dyDescent="0.2">
      <c r="A11760" s="1">
        <v>11830</v>
      </c>
      <c r="B11760" s="1" t="str">
        <f t="shared" si="183"/>
        <v>southern electric generatg co</v>
      </c>
      <c r="C11760" s="1" t="b">
        <f>IF(D11760&lt;&gt;"",IF(COUNTIF($D$2:D11759, D11760), INDEX($A$2:$D$100000, MATCH(D11760, $D$2:D11759,0),1), FALSE), FALSE)</f>
        <v>0</v>
      </c>
      <c r="F11760" s="1" t="b">
        <f>IF(G11760&lt;&gt;"", IF(COUNTIF($G$2:G11759, G11760), INDEX($A$2:$G$100000, MATCH(G11760, $G$2:G11759,0),1), FALSE), FALSE)</f>
        <v>0</v>
      </c>
      <c r="G11760" s="1">
        <v>17622</v>
      </c>
      <c r="H11760" s="1" t="s">
        <v>11480</v>
      </c>
    </row>
    <row r="11761" spans="1:8" x14ac:dyDescent="0.2">
      <c r="A11761" s="1">
        <v>11831</v>
      </c>
      <c r="B11761" s="1" t="str">
        <f t="shared" si="183"/>
        <v>southern energy retail t&amp;m inc</v>
      </c>
      <c r="C11761" s="1" t="b">
        <f>IF(D11761&lt;&gt;"",IF(COUNTIF($D$2:D11760, D11761), INDEX($A$2:$D$100000, MATCH(D11761, $D$2:D11760,0),1), FALSE), FALSE)</f>
        <v>0</v>
      </c>
      <c r="F11761" s="1" t="b">
        <f>IF(G11761&lt;&gt;"", IF(COUNTIF($G$2:G11760, G11761), INDEX($A$2:$G$100000, MATCH(G11761, $G$2:G11760,0),1), FALSE), FALSE)</f>
        <v>0</v>
      </c>
      <c r="G11761" s="1">
        <v>17623</v>
      </c>
      <c r="H11761" s="1" t="s">
        <v>11481</v>
      </c>
    </row>
    <row r="11762" spans="1:8" x14ac:dyDescent="0.2">
      <c r="A11762" s="1">
        <v>11832</v>
      </c>
      <c r="B11762" s="1" t="str">
        <f t="shared" si="183"/>
        <v>southern illinois elec coop</v>
      </c>
      <c r="C11762" s="1" t="b">
        <f>IF(D11762&lt;&gt;"",IF(COUNTIF($D$2:D11761, D11762), INDEX($A$2:$D$100000, MATCH(D11762, $D$2:D11761,0),1), FALSE), FALSE)</f>
        <v>0</v>
      </c>
      <c r="F11762" s="1" t="b">
        <f>IF(G11762&lt;&gt;"", IF(COUNTIF($G$2:G11761, G11762), INDEX($A$2:$G$100000, MATCH(G11762, $G$2:G11761,0),1), FALSE), FALSE)</f>
        <v>0</v>
      </c>
      <c r="G11762" s="1">
        <v>17631</v>
      </c>
      <c r="H11762" s="1" t="s">
        <v>11482</v>
      </c>
    </row>
    <row r="11763" spans="1:8" x14ac:dyDescent="0.2">
      <c r="A11763" s="1">
        <v>11833</v>
      </c>
      <c r="B11763" s="1" t="str">
        <f t="shared" si="183"/>
        <v>southern maryland el coop inc</v>
      </c>
      <c r="C11763" s="1" t="b">
        <f>IF(D11763&lt;&gt;"",IF(COUNTIF($D$2:D11762, D11763), INDEX($A$2:$D$100000, MATCH(D11763, $D$2:D11762,0),1), FALSE), FALSE)</f>
        <v>0</v>
      </c>
      <c r="F11763" s="1" t="b">
        <f>IF(G11763&lt;&gt;"", IF(COUNTIF($G$2:G11762, G11763), INDEX($A$2:$G$100000, MATCH(G11763, $G$2:G11762,0),1), FALSE), FALSE)</f>
        <v>0</v>
      </c>
      <c r="G11763" s="1">
        <v>17637</v>
      </c>
      <c r="H11763" s="1" t="s">
        <v>11483</v>
      </c>
    </row>
    <row r="11764" spans="1:8" x14ac:dyDescent="0.2">
      <c r="A11764" s="1">
        <v>11834</v>
      </c>
      <c r="B11764" s="1" t="str">
        <f t="shared" si="183"/>
        <v>southern nebraska rural p p d</v>
      </c>
      <c r="C11764" s="1" t="b">
        <f>IF(D11764&lt;&gt;"",IF(COUNTIF($D$2:D11763, D11764), INDEX($A$2:$D$100000, MATCH(D11764, $D$2:D11763,0),1), FALSE), FALSE)</f>
        <v>0</v>
      </c>
      <c r="F11764" s="1" t="b">
        <f>IF(G11764&lt;&gt;"", IF(COUNTIF($G$2:G11763, G11764), INDEX($A$2:$G$100000, MATCH(G11764, $G$2:G11763,0),1), FALSE), FALSE)</f>
        <v>0</v>
      </c>
      <c r="G11764" s="1">
        <v>17642</v>
      </c>
      <c r="H11764" s="1" t="s">
        <v>11484</v>
      </c>
    </row>
    <row r="11765" spans="1:8" x14ac:dyDescent="0.2">
      <c r="A11765" s="1">
        <v>11835</v>
      </c>
      <c r="B11765" s="1" t="str">
        <f t="shared" si="183"/>
        <v>southern iowa elec coop inc</v>
      </c>
      <c r="C11765" s="1" t="b">
        <f>IF(D11765&lt;&gt;"",IF(COUNTIF($D$2:D11764, D11765), INDEX($A$2:$D$100000, MATCH(D11765, $D$2:D11764,0),1), FALSE), FALSE)</f>
        <v>0</v>
      </c>
      <c r="F11765" s="1" t="b">
        <f>IF(G11765&lt;&gt;"", IF(COUNTIF($G$2:G11764, G11765), INDEX($A$2:$G$100000, MATCH(G11765, $G$2:G11764,0),1), FALSE), FALSE)</f>
        <v>0</v>
      </c>
      <c r="G11765" s="1">
        <v>17643</v>
      </c>
      <c r="H11765" s="1" t="s">
        <v>11485</v>
      </c>
    </row>
    <row r="11766" spans="1:8" x14ac:dyDescent="0.2">
      <c r="A11766" s="1">
        <v>11836</v>
      </c>
      <c r="B11766" s="1" t="str">
        <f t="shared" si="183"/>
        <v>southern pine elec coop inc</v>
      </c>
      <c r="C11766" s="1" t="b">
        <f>IF(D11766&lt;&gt;"",IF(COUNTIF($D$2:D11765, D11766), INDEX($A$2:$D$100000, MATCH(D11766, $D$2:D11765,0),1), FALSE), FALSE)</f>
        <v>0</v>
      </c>
      <c r="F11766" s="1" t="b">
        <f>IF(G11766&lt;&gt;"", IF(COUNTIF($G$2:G11765, G11766), INDEX($A$2:$G$100000, MATCH(G11766, $G$2:G11765,0),1), FALSE), FALSE)</f>
        <v>0</v>
      </c>
      <c r="G11766" s="1">
        <v>17646</v>
      </c>
      <c r="H11766" s="1" t="s">
        <v>11486</v>
      </c>
    </row>
    <row r="11767" spans="1:8" x14ac:dyDescent="0.2">
      <c r="A11767" s="1">
        <v>11837</v>
      </c>
      <c r="B11767" s="1" t="str">
        <f t="shared" si="183"/>
        <v>southern pine elec power assn</v>
      </c>
      <c r="C11767" s="1" t="b">
        <f>IF(D11767&lt;&gt;"",IF(COUNTIF($D$2:D11766, D11767), INDEX($A$2:$D$100000, MATCH(D11767, $D$2:D11766,0),1), FALSE), FALSE)</f>
        <v>0</v>
      </c>
      <c r="F11767" s="1" t="b">
        <f>IF(G11767&lt;&gt;"", IF(COUNTIF($G$2:G11766, G11767), INDEX($A$2:$G$100000, MATCH(G11767, $G$2:G11766,0),1), FALSE), FALSE)</f>
        <v>0</v>
      </c>
      <c r="G11767" s="1">
        <v>17647</v>
      </c>
      <c r="H11767" s="1" t="s">
        <v>11487</v>
      </c>
    </row>
    <row r="11768" spans="1:8" x14ac:dyDescent="0.2">
      <c r="A11768" s="1">
        <v>11838</v>
      </c>
      <c r="B11768" s="1" t="str">
        <f t="shared" si="183"/>
        <v>southwest power llc</v>
      </c>
      <c r="C11768" s="1" t="b">
        <f>IF(D11768&lt;&gt;"",IF(COUNTIF($D$2:D11767, D11768), INDEX($A$2:$D$100000, MATCH(D11768, $D$2:D11767,0),1), FALSE), FALSE)</f>
        <v>0</v>
      </c>
      <c r="F11768" s="1" t="b">
        <f>IF(G11768&lt;&gt;"", IF(COUNTIF($G$2:G11767, G11768), INDEX($A$2:$G$100000, MATCH(G11768, $G$2:G11767,0),1), FALSE), FALSE)</f>
        <v>0</v>
      </c>
      <c r="G11768" s="1">
        <v>17651</v>
      </c>
      <c r="H11768" s="1" t="s">
        <v>11488</v>
      </c>
    </row>
    <row r="11769" spans="1:8" x14ac:dyDescent="0.2">
      <c r="A11769" s="1">
        <v>11839</v>
      </c>
      <c r="B11769" s="1" t="str">
        <f t="shared" si="183"/>
        <v>southport city of</v>
      </c>
      <c r="C11769" s="1" t="b">
        <f>IF(D11769&lt;&gt;"",IF(COUNTIF($D$2:D11768, D11769), INDEX($A$2:$D$100000, MATCH(D11769, $D$2:D11768,0),1), FALSE), FALSE)</f>
        <v>0</v>
      </c>
      <c r="F11769" s="1" t="b">
        <f>IF(G11769&lt;&gt;"", IF(COUNTIF($G$2:G11768, G11769), INDEX($A$2:$G$100000, MATCH(G11769, $G$2:G11768,0),1), FALSE), FALSE)</f>
        <v>0</v>
      </c>
      <c r="G11769" s="1">
        <v>17668</v>
      </c>
      <c r="H11769" s="1" t="s">
        <v>11489</v>
      </c>
    </row>
    <row r="11770" spans="1:8" x14ac:dyDescent="0.2">
      <c r="A11770" s="1">
        <v>11840</v>
      </c>
      <c r="B11770" s="1" t="str">
        <f t="shared" si="183"/>
        <v>southern energy ca potrero llc</v>
      </c>
      <c r="C11770" s="1" t="b">
        <f>IF(D11770&lt;&gt;"",IF(COUNTIF($D$2:D11769, D11770), INDEX($A$2:$D$100000, MATCH(D11770, $D$2:D11769,0),1), FALSE), FALSE)</f>
        <v>0</v>
      </c>
      <c r="F11770" s="1" t="b">
        <f>IF(G11770&lt;&gt;"", IF(COUNTIF($G$2:G11769, G11770), INDEX($A$2:$G$100000, MATCH(G11770, $G$2:G11769,0),1), FALSE), FALSE)</f>
        <v>0</v>
      </c>
      <c r="G11770" s="1">
        <v>17669</v>
      </c>
      <c r="H11770" s="1" t="s">
        <v>11490</v>
      </c>
    </row>
    <row r="11771" spans="1:8" x14ac:dyDescent="0.2">
      <c r="A11771" s="1">
        <v>11841</v>
      </c>
      <c r="B11771" s="1" t="str">
        <f t="shared" si="183"/>
        <v>southwest arkansas e c c</v>
      </c>
      <c r="C11771" s="1" t="b">
        <f>IF(D11771&lt;&gt;"",IF(COUNTIF($D$2:D11770, D11771), INDEX($A$2:$D$100000, MATCH(D11771, $D$2:D11770,0),1), FALSE), FALSE)</f>
        <v>0</v>
      </c>
      <c r="F11771" s="1" t="b">
        <f>IF(G11771&lt;&gt;"", IF(COUNTIF($G$2:G11770, G11771), INDEX($A$2:$G$100000, MATCH(G11771, $G$2:G11770,0),1), FALSE), FALSE)</f>
        <v>0</v>
      </c>
      <c r="G11771" s="1">
        <v>17671</v>
      </c>
      <c r="H11771" s="1" t="s">
        <v>11491</v>
      </c>
    </row>
    <row r="11772" spans="1:8" x14ac:dyDescent="0.2">
      <c r="A11772" s="1">
        <v>11842</v>
      </c>
      <c r="B11772" s="1" t="str">
        <f t="shared" si="183"/>
        <v>southwest rural elec assn inc</v>
      </c>
      <c r="C11772" s="1" t="b">
        <f>IF(D11772&lt;&gt;"",IF(COUNTIF($D$2:D11771, D11772), INDEX($A$2:$D$100000, MATCH(D11772, $D$2:D11771,0),1), FALSE), FALSE)</f>
        <v>0</v>
      </c>
      <c r="F11772" s="1" t="b">
        <f>IF(G11772&lt;&gt;"", IF(COUNTIF($G$2:G11771, G11772), INDEX($A$2:$G$100000, MATCH(G11772, $G$2:G11771,0),1), FALSE), FALSE)</f>
        <v>0</v>
      </c>
      <c r="G11772" s="1">
        <v>17681</v>
      </c>
      <c r="H11772" s="1" t="s">
        <v>11492</v>
      </c>
    </row>
    <row r="11773" spans="1:8" x14ac:dyDescent="0.2">
      <c r="A11773" s="1">
        <v>11843</v>
      </c>
      <c r="B11773" s="1" t="str">
        <f t="shared" si="183"/>
        <v>southwest mississippi e p a</v>
      </c>
      <c r="C11773" s="1" t="b">
        <f>IF(D11773&lt;&gt;"",IF(COUNTIF($D$2:D11772, D11773), INDEX($A$2:$D$100000, MATCH(D11773, $D$2:D11772,0),1), FALSE), FALSE)</f>
        <v>0</v>
      </c>
      <c r="F11773" s="1" t="b">
        <f>IF(G11773&lt;&gt;"", IF(COUNTIF($G$2:G11772, G11773), INDEX($A$2:$G$100000, MATCH(G11773, $G$2:G11772,0),1), FALSE), FALSE)</f>
        <v>0</v>
      </c>
      <c r="G11773" s="1">
        <v>17683</v>
      </c>
      <c r="H11773" s="1" t="s">
        <v>11493</v>
      </c>
    </row>
    <row r="11774" spans="1:8" x14ac:dyDescent="0.2">
      <c r="A11774" s="1">
        <v>11844</v>
      </c>
      <c r="B11774" s="1" t="str">
        <f t="shared" si="183"/>
        <v>southwest louisiana e m c</v>
      </c>
      <c r="C11774" s="1" t="b">
        <f>IF(D11774&lt;&gt;"",IF(COUNTIF($D$2:D11773, D11774), INDEX($A$2:$D$100000, MATCH(D11774, $D$2:D11773,0),1), FALSE), FALSE)</f>
        <v>0</v>
      </c>
      <c r="F11774" s="1" t="b">
        <f>IF(G11774&lt;&gt;"", IF(COUNTIF($G$2:G11773, G11774), INDEX($A$2:$G$100000, MATCH(G11774, $G$2:G11773,0),1), FALSE), FALSE)</f>
        <v>0</v>
      </c>
      <c r="G11774" s="1">
        <v>17684</v>
      </c>
      <c r="H11774" s="1" t="s">
        <v>11494</v>
      </c>
    </row>
    <row r="11775" spans="1:8" x14ac:dyDescent="0.2">
      <c r="A11775" s="1">
        <v>11845</v>
      </c>
      <c r="B11775" s="1" t="str">
        <f t="shared" si="183"/>
        <v>southwest public power dist</v>
      </c>
      <c r="C11775" s="1" t="b">
        <f>IF(D11775&lt;&gt;"",IF(COUNTIF($D$2:D11774, D11775), INDEX($A$2:$D$100000, MATCH(D11775, $D$2:D11774,0),1), FALSE), FALSE)</f>
        <v>0</v>
      </c>
      <c r="F11775" s="1" t="b">
        <f>IF(G11775&lt;&gt;"", IF(COUNTIF($G$2:G11774, G11775), INDEX($A$2:$G$100000, MATCH(G11775, $G$2:G11774,0),1), FALSE), FALSE)</f>
        <v>0</v>
      </c>
      <c r="G11775" s="1">
        <v>17692</v>
      </c>
      <c r="H11775" s="1" t="s">
        <v>11495</v>
      </c>
    </row>
    <row r="11776" spans="1:8" x14ac:dyDescent="0.2">
      <c r="A11776" s="1">
        <v>11846</v>
      </c>
      <c r="B11776" s="1" t="str">
        <f t="shared" si="183"/>
        <v>southwest texas elec coop inc</v>
      </c>
      <c r="C11776" s="1" t="b">
        <f>IF(D11776&lt;&gt;"",IF(COUNTIF($D$2:D11775, D11776), INDEX($A$2:$D$100000, MATCH(D11776, $D$2:D11775,0),1), FALSE), FALSE)</f>
        <v>0</v>
      </c>
      <c r="F11776" s="1" t="b">
        <f>IF(G11776&lt;&gt;"", IF(COUNTIF($G$2:G11775, G11776), INDEX($A$2:$G$100000, MATCH(G11776, $G$2:G11775,0),1), FALSE), FALSE)</f>
        <v>0</v>
      </c>
      <c r="G11776" s="1">
        <v>17693</v>
      </c>
      <c r="H11776" s="1" t="s">
        <v>11496</v>
      </c>
    </row>
    <row r="11777" spans="1:8" x14ac:dyDescent="0.2">
      <c r="A11777" s="1">
        <v>11847</v>
      </c>
      <c r="B11777" s="1" t="str">
        <f t="shared" si="183"/>
        <v>southwest tennessee e m c</v>
      </c>
      <c r="C11777" s="1" t="b">
        <f>IF(D11777&lt;&gt;"",IF(COUNTIF($D$2:D11776, D11777), INDEX($A$2:$D$100000, MATCH(D11777, $D$2:D11776,0),1), FALSE), FALSE)</f>
        <v>0</v>
      </c>
      <c r="F11777" s="1" t="b">
        <f>IF(G11777&lt;&gt;"", IF(COUNTIF($G$2:G11776, G11777), INDEX($A$2:$G$100000, MATCH(G11777, $G$2:G11776,0),1), FALSE), FALSE)</f>
        <v>0</v>
      </c>
      <c r="G11777" s="1">
        <v>17694</v>
      </c>
      <c r="H11777" s="1" t="s">
        <v>11497</v>
      </c>
    </row>
    <row r="11778" spans="1:8" x14ac:dyDescent="0.2">
      <c r="A11778" s="1">
        <v>11848</v>
      </c>
      <c r="B11778" s="1" t="str">
        <f t="shared" ref="B11778:B11841" si="184">IF(H11778="",E11778,H11778)</f>
        <v>southwestern electric serv co</v>
      </c>
      <c r="C11778" s="1" t="b">
        <f>IF(D11778&lt;&gt;"",IF(COUNTIF($D$2:D11777, D11778), INDEX($A$2:$D$100000, MATCH(D11778, $D$2:D11777,0),1), FALSE), FALSE)</f>
        <v>0</v>
      </c>
      <c r="F11778" s="1" t="b">
        <f>IF(G11778&lt;&gt;"", IF(COUNTIF($G$2:G11777, G11778), INDEX($A$2:$G$100000, MATCH(G11778, $G$2:G11777,0),1), FALSE), FALSE)</f>
        <v>0</v>
      </c>
      <c r="G11778" s="1">
        <v>17699</v>
      </c>
      <c r="H11778" s="1" t="s">
        <v>11498</v>
      </c>
    </row>
    <row r="11779" spans="1:8" x14ac:dyDescent="0.2">
      <c r="A11779" s="1">
        <v>11849</v>
      </c>
      <c r="B11779" s="1" t="str">
        <f t="shared" si="184"/>
        <v>southwest iowa service coop</v>
      </c>
      <c r="C11779" s="1" t="b">
        <f>IF(D11779&lt;&gt;"",IF(COUNTIF($D$2:D11778, D11779), INDEX($A$2:$D$100000, MATCH(D11779, $D$2:D11778,0),1), FALSE), FALSE)</f>
        <v>0</v>
      </c>
      <c r="F11779" s="1" t="b">
        <f>IF(G11779&lt;&gt;"", IF(COUNTIF($G$2:G11778, G11779), INDEX($A$2:$G$100000, MATCH(G11779, $G$2:G11778,0),1), FALSE), FALSE)</f>
        <v>0</v>
      </c>
      <c r="G11779" s="1">
        <v>17706</v>
      </c>
      <c r="H11779" s="1" t="s">
        <v>11499</v>
      </c>
    </row>
    <row r="11780" spans="1:8" x14ac:dyDescent="0.2">
      <c r="A11780" s="1">
        <v>11850</v>
      </c>
      <c r="B11780" s="1" t="str">
        <f t="shared" si="184"/>
        <v>southwestern minnesota coop el</v>
      </c>
      <c r="C11780" s="1" t="b">
        <f>IF(D11780&lt;&gt;"",IF(COUNTIF($D$2:D11779, D11780), INDEX($A$2:$D$100000, MATCH(D11780, $D$2:D11779,0),1), FALSE), FALSE)</f>
        <v>0</v>
      </c>
      <c r="F11780" s="1" t="b">
        <f>IF(G11780&lt;&gt;"", IF(COUNTIF($G$2:G11779, G11780), INDEX($A$2:$G$100000, MATCH(G11780, $G$2:G11779,0),1), FALSE), FALSE)</f>
        <v>0</v>
      </c>
      <c r="G11780" s="1">
        <v>17713</v>
      </c>
      <c r="H11780" s="1" t="s">
        <v>11500</v>
      </c>
    </row>
    <row r="11781" spans="1:8" x14ac:dyDescent="0.2">
      <c r="A11781" s="1">
        <v>11851</v>
      </c>
      <c r="B11781" s="1" t="str">
        <f t="shared" si="184"/>
        <v>southern energy trd'g &amp; mkt'g</v>
      </c>
      <c r="C11781" s="1" t="b">
        <f>IF(D11781&lt;&gt;"",IF(COUNTIF($D$2:D11780, D11781), INDEX($A$2:$D$100000, MATCH(D11781, $D$2:D11780,0),1), FALSE), FALSE)</f>
        <v>0</v>
      </c>
      <c r="F11781" s="1" t="b">
        <f>IF(G11781&lt;&gt;"", IF(COUNTIF($G$2:G11780, G11781), INDEX($A$2:$G$100000, MATCH(G11781, $G$2:G11780,0),1), FALSE), FALSE)</f>
        <v>0</v>
      </c>
      <c r="G11781" s="1">
        <v>17714</v>
      </c>
      <c r="H11781" s="1" t="s">
        <v>11501</v>
      </c>
    </row>
    <row r="11782" spans="1:8" x14ac:dyDescent="0.2">
      <c r="A11782" s="1">
        <v>11852</v>
      </c>
      <c r="B11782" s="1" t="str">
        <f t="shared" si="184"/>
        <v>southwestern electric coop inc</v>
      </c>
      <c r="C11782" s="1" t="b">
        <f>IF(D11782&lt;&gt;"",IF(COUNTIF($D$2:D11781, D11782), INDEX($A$2:$D$100000, MATCH(D11782, $D$2:D11781,0),1), FALSE), FALSE)</f>
        <v>0</v>
      </c>
      <c r="F11782" s="1" t="b">
        <f>IF(G11782&lt;&gt;"", IF(COUNTIF($G$2:G11781, G11782), INDEX($A$2:$G$100000, MATCH(G11782, $G$2:G11781,0),1), FALSE), FALSE)</f>
        <v>0</v>
      </c>
      <c r="G11782" s="1">
        <v>17715</v>
      </c>
      <c r="H11782" s="1" t="s">
        <v>11502</v>
      </c>
    </row>
    <row r="11783" spans="1:8" x14ac:dyDescent="0.2">
      <c r="A11783" s="1">
        <v>11853</v>
      </c>
      <c r="B11783" s="1" t="str">
        <f t="shared" si="184"/>
        <v>southwestern power admin</v>
      </c>
      <c r="C11783" s="1" t="b">
        <f>IF(D11783&lt;&gt;"",IF(COUNTIF($D$2:D11782, D11783), INDEX($A$2:$D$100000, MATCH(D11783, $D$2:D11782,0),1), FALSE), FALSE)</f>
        <v>0</v>
      </c>
      <c r="F11783" s="1" t="b">
        <f>IF(G11783&lt;&gt;"", IF(COUNTIF($G$2:G11782, G11783), INDEX($A$2:$G$100000, MATCH(G11783, $G$2:G11782,0),1), FALSE), FALSE)</f>
        <v>0</v>
      </c>
      <c r="G11783" s="1">
        <v>17716</v>
      </c>
      <c r="H11783" s="1" t="s">
        <v>11503</v>
      </c>
    </row>
    <row r="11784" spans="1:8" x14ac:dyDescent="0.2">
      <c r="A11784" s="1">
        <v>11854</v>
      </c>
      <c r="B11784" s="1" t="str">
        <f t="shared" si="184"/>
        <v>spanish fork city corp</v>
      </c>
      <c r="C11784" s="1" t="b">
        <f>IF(D11784&lt;&gt;"",IF(COUNTIF($D$2:D11783, D11784), INDEX($A$2:$D$100000, MATCH(D11784, $D$2:D11783,0),1), FALSE), FALSE)</f>
        <v>0</v>
      </c>
      <c r="F11784" s="1" t="b">
        <f>IF(G11784&lt;&gt;"", IF(COUNTIF($G$2:G11783, G11784), INDEX($A$2:$G$100000, MATCH(G11784, $G$2:G11783,0),1), FALSE), FALSE)</f>
        <v>0</v>
      </c>
      <c r="G11784" s="1">
        <v>17732</v>
      </c>
      <c r="H11784" s="1" t="s">
        <v>11504</v>
      </c>
    </row>
    <row r="11785" spans="1:8" x14ac:dyDescent="0.2">
      <c r="A11785" s="1">
        <v>11855</v>
      </c>
      <c r="B11785" s="1" t="str">
        <f t="shared" si="184"/>
        <v>sparta city of</v>
      </c>
      <c r="C11785" s="1" t="b">
        <f>IF(D11785&lt;&gt;"",IF(COUNTIF($D$2:D11784, D11785), INDEX($A$2:$D$100000, MATCH(D11785, $D$2:D11784,0),1), FALSE), FALSE)</f>
        <v>0</v>
      </c>
      <c r="F11785" s="1" t="b">
        <f>IF(G11785&lt;&gt;"", IF(COUNTIF($G$2:G11784, G11785), INDEX($A$2:$G$100000, MATCH(G11785, $G$2:G11784,0),1), FALSE), FALSE)</f>
        <v>0</v>
      </c>
      <c r="G11785" s="1">
        <v>17740</v>
      </c>
      <c r="H11785" s="1" t="s">
        <v>11505</v>
      </c>
    </row>
    <row r="11786" spans="1:8" x14ac:dyDescent="0.2">
      <c r="A11786" s="1">
        <v>11856</v>
      </c>
      <c r="B11786" s="1" t="str">
        <f t="shared" si="184"/>
        <v>southern nuclear oper co llc</v>
      </c>
      <c r="C11786" s="1" t="b">
        <f>IF(D11786&lt;&gt;"",IF(COUNTIF($D$2:D11785, D11786), INDEX($A$2:$D$100000, MATCH(D11786, $D$2:D11785,0),1), FALSE), FALSE)</f>
        <v>0</v>
      </c>
      <c r="F11786" s="1" t="b">
        <f>IF(G11786&lt;&gt;"", IF(COUNTIF($G$2:G11785, G11786), INDEX($A$2:$G$100000, MATCH(G11786, $G$2:G11785,0),1), FALSE), FALSE)</f>
        <v>0</v>
      </c>
      <c r="G11786" s="1">
        <v>17749</v>
      </c>
      <c r="H11786" s="1" t="s">
        <v>11506</v>
      </c>
    </row>
    <row r="11787" spans="1:8" x14ac:dyDescent="0.2">
      <c r="A11787" s="1">
        <v>11857</v>
      </c>
      <c r="B11787" s="1" t="str">
        <f t="shared" si="184"/>
        <v>summerfield town of</v>
      </c>
      <c r="C11787" s="1" t="b">
        <f>IF(D11787&lt;&gt;"",IF(COUNTIF($D$2:D11786, D11787), INDEX($A$2:$D$100000, MATCH(D11787, $D$2:D11786,0),1), FALSE), FALSE)</f>
        <v>0</v>
      </c>
      <c r="F11787" s="1" t="b">
        <f>IF(G11787&lt;&gt;"", IF(COUNTIF($G$2:G11786, G11787), INDEX($A$2:$G$100000, MATCH(G11787, $G$2:G11786,0),1), FALSE), FALSE)</f>
        <v>0</v>
      </c>
      <c r="G11787" s="1">
        <v>17754</v>
      </c>
      <c r="H11787" s="1" t="s">
        <v>11507</v>
      </c>
    </row>
    <row r="11788" spans="1:8" x14ac:dyDescent="0.2">
      <c r="A11788" s="1">
        <v>11858</v>
      </c>
      <c r="B11788" s="1" t="str">
        <f t="shared" si="184"/>
        <v>spencer city of</v>
      </c>
      <c r="C11788" s="1" t="b">
        <f>IF(D11788&lt;&gt;"",IF(COUNTIF($D$2:D11787, D11788), INDEX($A$2:$D$100000, MATCH(D11788, $D$2:D11787,0),1), FALSE), FALSE)</f>
        <v>0</v>
      </c>
      <c r="F11788" s="1" t="b">
        <f>IF(G11788&lt;&gt;"", IF(COUNTIF($G$2:G11787, G11788), INDEX($A$2:$G$100000, MATCH(G11788, $G$2:G11787,0),1), FALSE), FALSE)</f>
        <v>0</v>
      </c>
      <c r="G11788" s="1">
        <v>17787</v>
      </c>
      <c r="H11788" s="1" t="s">
        <v>11508</v>
      </c>
    </row>
    <row r="11789" spans="1:8" x14ac:dyDescent="0.2">
      <c r="A11789" s="1">
        <v>11859</v>
      </c>
      <c r="B11789" s="1" t="str">
        <f t="shared" si="184"/>
        <v>spencerport village of</v>
      </c>
      <c r="C11789" s="1" t="b">
        <f>IF(D11789&lt;&gt;"",IF(COUNTIF($D$2:D11788, D11789), INDEX($A$2:$D$100000, MATCH(D11789, $D$2:D11788,0),1), FALSE), FALSE)</f>
        <v>0</v>
      </c>
      <c r="F11789" s="1" t="b">
        <f>IF(G11789&lt;&gt;"", IF(COUNTIF($G$2:G11788, G11789), INDEX($A$2:$G$100000, MATCH(G11789, $G$2:G11788,0),1), FALSE), FALSE)</f>
        <v>0</v>
      </c>
      <c r="G11789" s="1">
        <v>17789</v>
      </c>
      <c r="H11789" s="1" t="s">
        <v>11509</v>
      </c>
    </row>
    <row r="11790" spans="1:8" x14ac:dyDescent="0.2">
      <c r="A11790" s="1">
        <v>11860</v>
      </c>
      <c r="B11790" s="1" t="str">
        <f t="shared" si="184"/>
        <v>spiceland town of</v>
      </c>
      <c r="C11790" s="1" t="b">
        <f>IF(D11790&lt;&gt;"",IF(COUNTIF($D$2:D11789, D11790), INDEX($A$2:$D$100000, MATCH(D11790, $D$2:D11789,0),1), FALSE), FALSE)</f>
        <v>0</v>
      </c>
      <c r="F11790" s="1" t="b">
        <f>IF(G11790&lt;&gt;"", IF(COUNTIF($G$2:G11789, G11790), INDEX($A$2:$G$100000, MATCH(G11790, $G$2:G11789,0),1), FALSE), FALSE)</f>
        <v>0</v>
      </c>
      <c r="G11790" s="1">
        <v>17790</v>
      </c>
      <c r="H11790" s="1" t="s">
        <v>11510</v>
      </c>
    </row>
    <row r="11791" spans="1:8" x14ac:dyDescent="0.2">
      <c r="A11791" s="1">
        <v>11861</v>
      </c>
      <c r="B11791" s="1" t="str">
        <f t="shared" si="184"/>
        <v>spiro city of</v>
      </c>
      <c r="C11791" s="1" t="b">
        <f>IF(D11791&lt;&gt;"",IF(COUNTIF($D$2:D11790, D11791), INDEX($A$2:$D$100000, MATCH(D11791, $D$2:D11790,0),1), FALSE), FALSE)</f>
        <v>0</v>
      </c>
      <c r="F11791" s="1" t="b">
        <f>IF(G11791&lt;&gt;"", IF(COUNTIF($G$2:G11790, G11791), INDEX($A$2:$G$100000, MATCH(G11791, $G$2:G11790,0),1), FALSE), FALSE)</f>
        <v>0</v>
      </c>
      <c r="G11791" s="1">
        <v>17802</v>
      </c>
      <c r="H11791" s="1" t="s">
        <v>11511</v>
      </c>
    </row>
    <row r="11792" spans="1:8" x14ac:dyDescent="0.2">
      <c r="A11792" s="1">
        <v>11862</v>
      </c>
      <c r="B11792" s="1" t="str">
        <f t="shared" si="184"/>
        <v>spokane water division</v>
      </c>
      <c r="C11792" s="1" t="b">
        <f>IF(D11792&lt;&gt;"",IF(COUNTIF($D$2:D11791, D11792), INDEX($A$2:$D$100000, MATCH(D11792, $D$2:D11791,0),1), FALSE), FALSE)</f>
        <v>0</v>
      </c>
      <c r="F11792" s="1" t="b">
        <f>IF(G11792&lt;&gt;"", IF(COUNTIF($G$2:G11791, G11792), INDEX($A$2:$G$100000, MATCH(G11792, $G$2:G11791,0),1), FALSE), FALSE)</f>
        <v>0</v>
      </c>
      <c r="G11792" s="1">
        <v>17808</v>
      </c>
      <c r="H11792" s="1" t="s">
        <v>11512</v>
      </c>
    </row>
    <row r="11793" spans="1:8" x14ac:dyDescent="0.2">
      <c r="A11793" s="1">
        <v>11863</v>
      </c>
      <c r="B11793" s="1" t="str">
        <f t="shared" si="184"/>
        <v>spooner city of</v>
      </c>
      <c r="C11793" s="1" t="b">
        <f>IF(D11793&lt;&gt;"",IF(COUNTIF($D$2:D11792, D11793), INDEX($A$2:$D$100000, MATCH(D11793, $D$2:D11792,0),1), FALSE), FALSE)</f>
        <v>0</v>
      </c>
      <c r="F11793" s="1" t="b">
        <f>IF(G11793&lt;&gt;"", IF(COUNTIF($G$2:G11792, G11793), INDEX($A$2:$G$100000, MATCH(G11793, $G$2:G11792,0),1), FALSE), FALSE)</f>
        <v>0</v>
      </c>
      <c r="G11793" s="1">
        <v>17811</v>
      </c>
      <c r="H11793" s="1" t="s">
        <v>11513</v>
      </c>
    </row>
    <row r="11794" spans="1:8" x14ac:dyDescent="0.2">
      <c r="A11794" s="1">
        <v>11864</v>
      </c>
      <c r="B11794" s="1" t="str">
        <f t="shared" si="184"/>
        <v>spring grove city of</v>
      </c>
      <c r="C11794" s="1" t="b">
        <f>IF(D11794&lt;&gt;"",IF(COUNTIF($D$2:D11793, D11794), INDEX($A$2:$D$100000, MATCH(D11794, $D$2:D11793,0),1), FALSE), FALSE)</f>
        <v>0</v>
      </c>
      <c r="F11794" s="1" t="b">
        <f>IF(G11794&lt;&gt;"", IF(COUNTIF($G$2:G11793, G11794), INDEX($A$2:$G$100000, MATCH(G11794, $G$2:G11793,0),1), FALSE), FALSE)</f>
        <v>0</v>
      </c>
      <c r="G11794" s="1">
        <v>17823</v>
      </c>
      <c r="H11794" s="1" t="s">
        <v>11514</v>
      </c>
    </row>
    <row r="11795" spans="1:8" x14ac:dyDescent="0.2">
      <c r="A11795" s="1">
        <v>11865</v>
      </c>
      <c r="B11795" s="1" t="str">
        <f t="shared" si="184"/>
        <v>springer town of</v>
      </c>
      <c r="C11795" s="1" t="b">
        <f>IF(D11795&lt;&gt;"",IF(COUNTIF($D$2:D11794, D11795), INDEX($A$2:$D$100000, MATCH(D11795, $D$2:D11794,0),1), FALSE), FALSE)</f>
        <v>0</v>
      </c>
      <c r="F11795" s="1" t="b">
        <f>IF(G11795&lt;&gt;"", IF(COUNTIF($G$2:G11794, G11795), INDEX($A$2:$G$100000, MATCH(G11795, $G$2:G11794,0),1), FALSE), FALSE)</f>
        <v>0</v>
      </c>
      <c r="G11795" s="1">
        <v>17827</v>
      </c>
      <c r="H11795" s="1" t="s">
        <v>11515</v>
      </c>
    </row>
    <row r="11796" spans="1:8" x14ac:dyDescent="0.2">
      <c r="A11796" s="1">
        <v>11866</v>
      </c>
      <c r="B11796" s="1" t="str">
        <f t="shared" si="184"/>
        <v>springfield city of</v>
      </c>
      <c r="C11796" s="1" t="b">
        <f>IF(D11796&lt;&gt;"",IF(COUNTIF($D$2:D11795, D11796), INDEX($A$2:$D$100000, MATCH(D11796, $D$2:D11795,0),1), FALSE), FALSE)</f>
        <v>0</v>
      </c>
      <c r="F11796" s="1" t="b">
        <f>IF(G11796&lt;&gt;"", IF(COUNTIF($G$2:G11795, G11796), INDEX($A$2:$G$100000, MATCH(G11796, $G$2:G11795,0),1), FALSE), FALSE)</f>
        <v>0</v>
      </c>
      <c r="G11796" s="1">
        <v>17829</v>
      </c>
      <c r="H11796" s="1" t="s">
        <v>11516</v>
      </c>
    </row>
    <row r="11797" spans="1:8" x14ac:dyDescent="0.2">
      <c r="A11797" s="1">
        <v>11867</v>
      </c>
      <c r="B11797" s="1" t="str">
        <f t="shared" si="184"/>
        <v>snapping shoals el member corp</v>
      </c>
      <c r="C11797" s="1" t="b">
        <f>IF(D11797&lt;&gt;"",IF(COUNTIF($D$2:D11796, D11797), INDEX($A$2:$D$100000, MATCH(D11797, $D$2:D11796,0),1), FALSE), FALSE)</f>
        <v>0</v>
      </c>
      <c r="F11797" s="1" t="b">
        <f>IF(G11797&lt;&gt;"", IF(COUNTIF($G$2:G11796, G11797), INDEX($A$2:$G$100000, MATCH(G11797, $G$2:G11796,0),1), FALSE), FALSE)</f>
        <v>0</v>
      </c>
      <c r="G11797" s="1">
        <v>17832</v>
      </c>
      <c r="H11797" s="1" t="s">
        <v>11517</v>
      </c>
    </row>
    <row r="11798" spans="1:8" x14ac:dyDescent="0.2">
      <c r="A11798" s="1">
        <v>11868</v>
      </c>
      <c r="B11798" s="1" t="str">
        <f t="shared" si="184"/>
        <v>spink electric coop inc</v>
      </c>
      <c r="C11798" s="1" t="b">
        <f>IF(D11798&lt;&gt;"",IF(COUNTIF($D$2:D11797, D11798), INDEX($A$2:$D$100000, MATCH(D11798, $D$2:D11797,0),1), FALSE), FALSE)</f>
        <v>0</v>
      </c>
      <c r="F11798" s="1" t="b">
        <f>IF(G11798&lt;&gt;"", IF(COUNTIF($G$2:G11797, G11798), INDEX($A$2:$G$100000, MATCH(G11798, $G$2:G11797,0),1), FALSE), FALSE)</f>
        <v>0</v>
      </c>
      <c r="G11798" s="1">
        <v>17837</v>
      </c>
      <c r="H11798" s="1" t="s">
        <v>11518</v>
      </c>
    </row>
    <row r="11799" spans="1:8" x14ac:dyDescent="0.2">
      <c r="A11799" s="1">
        <v>11869</v>
      </c>
      <c r="B11799" s="1" t="str">
        <f t="shared" si="184"/>
        <v>spoon river electric coop inc</v>
      </c>
      <c r="C11799" s="1" t="b">
        <f>IF(D11799&lt;&gt;"",IF(COUNTIF($D$2:D11798, D11799), INDEX($A$2:$D$100000, MATCH(D11799, $D$2:D11798,0),1), FALSE), FALSE)</f>
        <v>0</v>
      </c>
      <c r="F11799" s="1" t="b">
        <f>IF(G11799&lt;&gt;"", IF(COUNTIF($G$2:G11798, G11799), INDEX($A$2:$G$100000, MATCH(G11799, $G$2:G11798,0),1), FALSE), FALSE)</f>
        <v>0</v>
      </c>
      <c r="G11799" s="1">
        <v>17838</v>
      </c>
      <c r="H11799" s="1" t="s">
        <v>11519</v>
      </c>
    </row>
    <row r="11800" spans="1:8" x14ac:dyDescent="0.2">
      <c r="A11800" s="1">
        <v>11870</v>
      </c>
      <c r="B11800" s="1" t="str">
        <f t="shared" si="184"/>
        <v>springfield city of</v>
      </c>
      <c r="C11800" s="1" t="b">
        <f>IF(D11800&lt;&gt;"",IF(COUNTIF($D$2:D11799, D11800), INDEX($A$2:$D$100000, MATCH(D11800, $D$2:D11799,0),1), FALSE), FALSE)</f>
        <v>0</v>
      </c>
      <c r="F11800" s="1" t="b">
        <f>IF(G11800&lt;&gt;"", IF(COUNTIF($G$2:G11799, G11800), INDEX($A$2:$G$100000, MATCH(G11800, $G$2:G11799,0),1), FALSE), FALSE)</f>
        <v>0</v>
      </c>
      <c r="G11800" s="1">
        <v>17839</v>
      </c>
      <c r="H11800" s="1" t="s">
        <v>11516</v>
      </c>
    </row>
    <row r="11801" spans="1:8" x14ac:dyDescent="0.2">
      <c r="A11801" s="1">
        <v>11871</v>
      </c>
      <c r="B11801" s="1" t="str">
        <f t="shared" si="184"/>
        <v>spring city corp</v>
      </c>
      <c r="C11801" s="1" t="b">
        <f>IF(D11801&lt;&gt;"",IF(COUNTIF($D$2:D11800, D11801), INDEX($A$2:$D$100000, MATCH(D11801, $D$2:D11800,0),1), FALSE), FALSE)</f>
        <v>0</v>
      </c>
      <c r="F11801" s="1" t="b">
        <f>IF(G11801&lt;&gt;"", IF(COUNTIF($G$2:G11800, G11801), INDEX($A$2:$G$100000, MATCH(G11801, $G$2:G11800,0),1), FALSE), FALSE)</f>
        <v>0</v>
      </c>
      <c r="G11801" s="1">
        <v>17844</v>
      </c>
      <c r="H11801" s="1" t="s">
        <v>11520</v>
      </c>
    </row>
    <row r="11802" spans="1:8" x14ac:dyDescent="0.2">
      <c r="A11802" s="1">
        <v>11872</v>
      </c>
      <c r="B11802" s="1" t="str">
        <f t="shared" si="184"/>
        <v>springville village of</v>
      </c>
      <c r="C11802" s="1" t="b">
        <f>IF(D11802&lt;&gt;"",IF(COUNTIF($D$2:D11801, D11802), INDEX($A$2:$D$100000, MATCH(D11802, $D$2:D11801,0),1), FALSE), FALSE)</f>
        <v>0</v>
      </c>
      <c r="F11802" s="1" t="b">
        <f>IF(G11802&lt;&gt;"", IF(COUNTIF($G$2:G11801, G11802), INDEX($A$2:$G$100000, MATCH(G11802, $G$2:G11801,0),1), FALSE), FALSE)</f>
        <v>0</v>
      </c>
      <c r="G11802" s="1">
        <v>17846</v>
      </c>
      <c r="H11802" s="1" t="s">
        <v>11521</v>
      </c>
    </row>
    <row r="11803" spans="1:8" x14ac:dyDescent="0.2">
      <c r="A11803" s="1">
        <v>11873</v>
      </c>
      <c r="B11803" s="1" t="str">
        <f t="shared" si="184"/>
        <v>springerville power llc</v>
      </c>
      <c r="C11803" s="1" t="b">
        <f>IF(D11803&lt;&gt;"",IF(COUNTIF($D$2:D11802, D11803), INDEX($A$2:$D$100000, MATCH(D11803, $D$2:D11802,0),1), FALSE), FALSE)</f>
        <v>0</v>
      </c>
      <c r="F11803" s="1" t="b">
        <f>IF(G11803&lt;&gt;"", IF(COUNTIF($G$2:G11802, G11803), INDEX($A$2:$G$100000, MATCH(G11803, $G$2:G11802,0),1), FALSE), FALSE)</f>
        <v>0</v>
      </c>
      <c r="G11803" s="1">
        <v>17856</v>
      </c>
      <c r="H11803" s="1" t="s">
        <v>11522</v>
      </c>
    </row>
    <row r="11804" spans="1:8" x14ac:dyDescent="0.2">
      <c r="A11804" s="1">
        <v>11874</v>
      </c>
      <c r="B11804" s="1" t="str">
        <f t="shared" si="184"/>
        <v>square butte electric coop inc</v>
      </c>
      <c r="C11804" s="1" t="b">
        <f>IF(D11804&lt;&gt;"",IF(COUNTIF($D$2:D11803, D11804), INDEX($A$2:$D$100000, MATCH(D11804, $D$2:D11803,0),1), FALSE), FALSE)</f>
        <v>0</v>
      </c>
      <c r="F11804" s="1" t="b">
        <f>IF(G11804&lt;&gt;"", IF(COUNTIF($G$2:G11803, G11804), INDEX($A$2:$G$100000, MATCH(G11804, $G$2:G11803,0),1), FALSE), FALSE)</f>
        <v>0</v>
      </c>
      <c r="G11804" s="1">
        <v>17858</v>
      </c>
      <c r="H11804" s="1" t="s">
        <v>11523</v>
      </c>
    </row>
    <row r="11805" spans="1:8" x14ac:dyDescent="0.2">
      <c r="A11805" s="1">
        <v>11875</v>
      </c>
      <c r="B11805" s="1" t="str">
        <f t="shared" si="184"/>
        <v>st charles city of</v>
      </c>
      <c r="C11805" s="1" t="b">
        <f>IF(D11805&lt;&gt;"",IF(COUNTIF($D$2:D11804, D11805), INDEX($A$2:$D$100000, MATCH(D11805, $D$2:D11804,0),1), FALSE), FALSE)</f>
        <v>0</v>
      </c>
      <c r="F11805" s="1" t="b">
        <f>IF(G11805&lt;&gt;"", IF(COUNTIF($G$2:G11804, G11805), INDEX($A$2:$G$100000, MATCH(G11805, $G$2:G11804,0),1), FALSE), FALSE)</f>
        <v>0</v>
      </c>
      <c r="G11805" s="1">
        <v>17860</v>
      </c>
      <c r="H11805" s="1" t="s">
        <v>11524</v>
      </c>
    </row>
    <row r="11806" spans="1:8" x14ac:dyDescent="0.2">
      <c r="A11806" s="1">
        <v>11876</v>
      </c>
      <c r="B11806" s="1" t="str">
        <f t="shared" si="184"/>
        <v>st clairsville city of</v>
      </c>
      <c r="C11806" s="1" t="b">
        <f>IF(D11806&lt;&gt;"",IF(COUNTIF($D$2:D11805, D11806), INDEX($A$2:$D$100000, MATCH(D11806, $D$2:D11805,0),1), FALSE), FALSE)</f>
        <v>0</v>
      </c>
      <c r="F11806" s="1" t="b">
        <f>IF(G11806&lt;&gt;"", IF(COUNTIF($G$2:G11805, G11806), INDEX($A$2:$G$100000, MATCH(G11806, $G$2:G11805,0),1), FALSE), FALSE)</f>
        <v>0</v>
      </c>
      <c r="G11806" s="1">
        <v>17865</v>
      </c>
      <c r="H11806" s="1" t="s">
        <v>11525</v>
      </c>
    </row>
    <row r="11807" spans="1:8" x14ac:dyDescent="0.2">
      <c r="A11807" s="1">
        <v>11877</v>
      </c>
      <c r="B11807" s="1" t="str">
        <f t="shared" si="184"/>
        <v>st cloud city of</v>
      </c>
      <c r="C11807" s="1" t="b">
        <f>IF(D11807&lt;&gt;"",IF(COUNTIF($D$2:D11806, D11807), INDEX($A$2:$D$100000, MATCH(D11807, $D$2:D11806,0),1), FALSE), FALSE)</f>
        <v>0</v>
      </c>
      <c r="F11807" s="1" t="b">
        <f>IF(G11807&lt;&gt;"", IF(COUNTIF($G$2:G11806, G11807), INDEX($A$2:$G$100000, MATCH(G11807, $G$2:G11806,0),1), FALSE), FALSE)</f>
        <v>0</v>
      </c>
      <c r="G11807" s="1">
        <v>17867</v>
      </c>
      <c r="H11807" s="1" t="s">
        <v>11526</v>
      </c>
    </row>
    <row r="11808" spans="1:8" x14ac:dyDescent="0.2">
      <c r="A11808" s="1">
        <v>11878</v>
      </c>
      <c r="B11808" s="1" t="str">
        <f t="shared" si="184"/>
        <v>st croix county electric coop</v>
      </c>
      <c r="C11808" s="1" t="b">
        <f>IF(D11808&lt;&gt;"",IF(COUNTIF($D$2:D11807, D11808), INDEX($A$2:$D$100000, MATCH(D11808, $D$2:D11807,0),1), FALSE), FALSE)</f>
        <v>0</v>
      </c>
      <c r="F11808" s="1" t="b">
        <f>IF(G11808&lt;&gt;"", IF(COUNTIF($G$2:G11807, G11808), INDEX($A$2:$G$100000, MATCH(G11808, $G$2:G11807,0),1), FALSE), FALSE)</f>
        <v>0</v>
      </c>
      <c r="G11808" s="1">
        <v>17868</v>
      </c>
      <c r="H11808" s="1" t="s">
        <v>11527</v>
      </c>
    </row>
    <row r="11809" spans="1:8" x14ac:dyDescent="0.2">
      <c r="A11809" s="1">
        <v>11879</v>
      </c>
      <c r="B11809" s="1" t="str">
        <f t="shared" si="184"/>
        <v>st james city of</v>
      </c>
      <c r="C11809" s="1" t="b">
        <f>IF(D11809&lt;&gt;"",IF(COUNTIF($D$2:D11808, D11809), INDEX($A$2:$D$100000, MATCH(D11809, $D$2:D11808,0),1), FALSE), FALSE)</f>
        <v>0</v>
      </c>
      <c r="F11809" s="1" t="b">
        <f>IF(G11809&lt;&gt;"", IF(COUNTIF($G$2:G11808, G11809), INDEX($A$2:$G$100000, MATCH(G11809, $G$2:G11808,0),1), FALSE), FALSE)</f>
        <v>0</v>
      </c>
      <c r="G11809" s="1">
        <v>17877</v>
      </c>
      <c r="H11809" s="1" t="s">
        <v>11528</v>
      </c>
    </row>
    <row r="11810" spans="1:8" x14ac:dyDescent="0.2">
      <c r="A11810" s="1">
        <v>11880</v>
      </c>
      <c r="B11810" s="1" t="str">
        <f t="shared" si="184"/>
        <v>smoky valley el coop assn inc</v>
      </c>
      <c r="C11810" s="1" t="b">
        <f>IF(D11810&lt;&gt;"",IF(COUNTIF($D$2:D11809, D11810), INDEX($A$2:$D$100000, MATCH(D11810, $D$2:D11809,0),1), FALSE), FALSE)</f>
        <v>0</v>
      </c>
      <c r="F11810" s="1" t="b">
        <f>IF(G11810&lt;&gt;"", IF(COUNTIF($G$2:G11809, G11810), INDEX($A$2:$G$100000, MATCH(G11810, $G$2:G11809,0),1), FALSE), FALSE)</f>
        <v>0</v>
      </c>
      <c r="G11810" s="1">
        <v>17882</v>
      </c>
      <c r="H11810" s="1" t="s">
        <v>11529</v>
      </c>
    </row>
    <row r="11811" spans="1:8" x14ac:dyDescent="0.2">
      <c r="A11811" s="1">
        <v>11881</v>
      </c>
      <c r="B11811" s="1" t="str">
        <f t="shared" si="184"/>
        <v>st francisville energy llc</v>
      </c>
      <c r="C11811" s="1" t="b">
        <f>IF(D11811&lt;&gt;"",IF(COUNTIF($D$2:D11810, D11811), INDEX($A$2:$D$100000, MATCH(D11811, $D$2:D11810,0),1), FALSE), FALSE)</f>
        <v>0</v>
      </c>
      <c r="F11811" s="1" t="b">
        <f>IF(G11811&lt;&gt;"", IF(COUNTIF($G$2:G11810, G11811), INDEX($A$2:$G$100000, MATCH(G11811, $G$2:G11810,0),1), FALSE), FALSE)</f>
        <v>0</v>
      </c>
      <c r="G11811" s="1">
        <v>17888</v>
      </c>
      <c r="H11811" s="1" t="s">
        <v>11530</v>
      </c>
    </row>
    <row r="11812" spans="1:8" x14ac:dyDescent="0.2">
      <c r="A11812" s="1">
        <v>11882</v>
      </c>
      <c r="B11812" s="1" t="str">
        <f t="shared" si="184"/>
        <v>st martinville city of</v>
      </c>
      <c r="C11812" s="1" t="b">
        <f>IF(D11812&lt;&gt;"",IF(COUNTIF($D$2:D11811, D11812), INDEX($A$2:$D$100000, MATCH(D11812, $D$2:D11811,0),1), FALSE), FALSE)</f>
        <v>0</v>
      </c>
      <c r="F11812" s="1" t="b">
        <f>IF(G11812&lt;&gt;"", IF(COUNTIF($G$2:G11811, G11812), INDEX($A$2:$G$100000, MATCH(G11812, $G$2:G11811,0),1), FALSE), FALSE)</f>
        <v>0</v>
      </c>
      <c r="G11812" s="1">
        <v>17889</v>
      </c>
      <c r="H11812" s="1" t="s">
        <v>11531</v>
      </c>
    </row>
    <row r="11813" spans="1:8" x14ac:dyDescent="0.2">
      <c r="A11813" s="1">
        <v>11883</v>
      </c>
      <c r="B11813" s="1" t="str">
        <f t="shared" si="184"/>
        <v>st marys city of</v>
      </c>
      <c r="C11813" s="1" t="b">
        <f>IF(D11813&lt;&gt;"",IF(COUNTIF($D$2:D11812, D11813), INDEX($A$2:$D$100000, MATCH(D11813, $D$2:D11812,0),1), FALSE), FALSE)</f>
        <v>0</v>
      </c>
      <c r="F11813" s="1" t="b">
        <f>IF(G11813&lt;&gt;"", IF(COUNTIF($G$2:G11812, G11813), INDEX($A$2:$G$100000, MATCH(G11813, $G$2:G11812,0),1), FALSE), FALSE)</f>
        <v>0</v>
      </c>
      <c r="G11813" s="1">
        <v>17894</v>
      </c>
      <c r="H11813" s="1" t="s">
        <v>11532</v>
      </c>
    </row>
    <row r="11814" spans="1:8" x14ac:dyDescent="0.2">
      <c r="A11814" s="1">
        <v>11884</v>
      </c>
      <c r="B11814" s="1" t="str">
        <f t="shared" si="184"/>
        <v>shasta dam area pub util dist</v>
      </c>
      <c r="C11814" s="1" t="b">
        <f>IF(D11814&lt;&gt;"",IF(COUNTIF($D$2:D11813, D11814), INDEX($A$2:$D$100000, MATCH(D11814, $D$2:D11813,0),1), FALSE), FALSE)</f>
        <v>0</v>
      </c>
      <c r="F11814" s="1" t="b">
        <f>IF(G11814&lt;&gt;"", IF(COUNTIF($G$2:G11813, G11814), INDEX($A$2:$G$100000, MATCH(G11814, $G$2:G11813,0),1), FALSE), FALSE)</f>
        <v>0</v>
      </c>
      <c r="G11814" s="1">
        <v>17896</v>
      </c>
      <c r="H11814" s="1" t="s">
        <v>11533</v>
      </c>
    </row>
    <row r="11815" spans="1:8" x14ac:dyDescent="0.2">
      <c r="A11815" s="1">
        <v>11885</v>
      </c>
      <c r="B11815" s="1" t="str">
        <f t="shared" si="184"/>
        <v>st paul city of</v>
      </c>
      <c r="C11815" s="1" t="b">
        <f>IF(D11815&lt;&gt;"",IF(COUNTIF($D$2:D11814, D11815), INDEX($A$2:$D$100000, MATCH(D11815, $D$2:D11814,0),1), FALSE), FALSE)</f>
        <v>0</v>
      </c>
      <c r="F11815" s="1" t="b">
        <f>IF(G11815&lt;&gt;"", IF(COUNTIF($G$2:G11814, G11815), INDEX($A$2:$G$100000, MATCH(G11815, $G$2:G11814,0),1), FALSE), FALSE)</f>
        <v>0</v>
      </c>
      <c r="G11815" s="1">
        <v>17898</v>
      </c>
      <c r="H11815" s="1" t="s">
        <v>11534</v>
      </c>
    </row>
    <row r="11816" spans="1:8" x14ac:dyDescent="0.2">
      <c r="A11816" s="1">
        <v>11886</v>
      </c>
      <c r="B11816" s="1" t="str">
        <f t="shared" si="184"/>
        <v>st paul city of</v>
      </c>
      <c r="C11816" s="1" t="b">
        <f>IF(D11816&lt;&gt;"",IF(COUNTIF($D$2:D11815, D11816), INDEX($A$2:$D$100000, MATCH(D11816, $D$2:D11815,0),1), FALSE), FALSE)</f>
        <v>0</v>
      </c>
      <c r="F11816" s="1" t="b">
        <f>IF(G11816&lt;&gt;"", IF(COUNTIF($G$2:G11815, G11816), INDEX($A$2:$G$100000, MATCH(G11816, $G$2:G11815,0),1), FALSE), FALSE)</f>
        <v>0</v>
      </c>
      <c r="G11816" s="1">
        <v>17899</v>
      </c>
      <c r="H11816" s="1" t="s">
        <v>11534</v>
      </c>
    </row>
    <row r="11817" spans="1:8" x14ac:dyDescent="0.2">
      <c r="A11817" s="1">
        <v>11887</v>
      </c>
      <c r="B11817" s="1" t="str">
        <f t="shared" si="184"/>
        <v>st robert city of</v>
      </c>
      <c r="C11817" s="1" t="b">
        <f>IF(D11817&lt;&gt;"",IF(COUNTIF($D$2:D11816, D11817), INDEX($A$2:$D$100000, MATCH(D11817, $D$2:D11816,0),1), FALSE), FALSE)</f>
        <v>0</v>
      </c>
      <c r="F11817" s="1" t="b">
        <f>IF(G11817&lt;&gt;"", IF(COUNTIF($G$2:G11816, G11817), INDEX($A$2:$G$100000, MATCH(G11817, $G$2:G11816,0),1), FALSE), FALSE)</f>
        <v>0</v>
      </c>
      <c r="G11817" s="1">
        <v>17918</v>
      </c>
      <c r="H11817" s="1" t="s">
        <v>11535</v>
      </c>
    </row>
    <row r="11818" spans="1:8" x14ac:dyDescent="0.2">
      <c r="A11818" s="1">
        <v>11888</v>
      </c>
      <c r="B11818" s="1" t="str">
        <f t="shared" si="184"/>
        <v>springfield water &amp; sewer comm</v>
      </c>
      <c r="C11818" s="1" t="b">
        <f>IF(D11818&lt;&gt;"",IF(COUNTIF($D$2:D11817, D11818), INDEX($A$2:$D$100000, MATCH(D11818, $D$2:D11817,0),1), FALSE), FALSE)</f>
        <v>0</v>
      </c>
      <c r="F11818" s="1" t="b">
        <f>IF(G11818&lt;&gt;"", IF(COUNTIF($G$2:G11817, G11818), INDEX($A$2:$G$100000, MATCH(G11818, $G$2:G11817,0),1), FALSE), FALSE)</f>
        <v>0</v>
      </c>
      <c r="G11818" s="1">
        <v>17949</v>
      </c>
      <c r="H11818" s="1" t="s">
        <v>11536</v>
      </c>
    </row>
    <row r="11819" spans="1:8" x14ac:dyDescent="0.2">
      <c r="A11819" s="1">
        <v>11889</v>
      </c>
      <c r="B11819" s="1" t="str">
        <f t="shared" si="184"/>
        <v>stockton cogen co</v>
      </c>
      <c r="C11819" s="1" t="b">
        <f>IF(D11819&lt;&gt;"",IF(COUNTIF($D$2:D11818, D11819), INDEX($A$2:$D$100000, MATCH(D11819, $D$2:D11818,0),1), FALSE), FALSE)</f>
        <v>0</v>
      </c>
      <c r="F11819" s="1" t="b">
        <f>IF(G11819&lt;&gt;"", IF(COUNTIF($G$2:G11818, G11819), INDEX($A$2:$G$100000, MATCH(G11819, $G$2:G11818,0),1), FALSE), FALSE)</f>
        <v>0</v>
      </c>
      <c r="G11819" s="1">
        <v>17950</v>
      </c>
      <c r="H11819" s="1" t="s">
        <v>11537</v>
      </c>
    </row>
    <row r="11820" spans="1:8" x14ac:dyDescent="0.2">
      <c r="A11820" s="1">
        <v>11890</v>
      </c>
      <c r="B11820" s="1" t="str">
        <f t="shared" si="184"/>
        <v>chevrontexaco corp</v>
      </c>
      <c r="C11820" s="1" t="b">
        <f>IF(D11820&lt;&gt;"",IF(COUNTIF($D$2:D11819, D11820), INDEX($A$2:$D$100000, MATCH(D11820, $D$2:D11819,0),1), FALSE), FALSE)</f>
        <v>0</v>
      </c>
      <c r="F11820" s="1" t="b">
        <f>IF(G11820&lt;&gt;"", IF(COUNTIF($G$2:G11819, G11820), INDEX($A$2:$G$100000, MATCH(G11820, $G$2:G11819,0),1), FALSE), FALSE)</f>
        <v>0</v>
      </c>
      <c r="G11820" s="1">
        <v>17956</v>
      </c>
      <c r="H11820" s="1" t="s">
        <v>11538</v>
      </c>
    </row>
    <row r="11821" spans="1:8" x14ac:dyDescent="0.2">
      <c r="A11821" s="1">
        <v>11891</v>
      </c>
      <c r="B11821" s="1" t="str">
        <f t="shared" si="184"/>
        <v>stamford electric coop inc</v>
      </c>
      <c r="C11821" s="1" t="b">
        <f>IF(D11821&lt;&gt;"",IF(COUNTIF($D$2:D11820, D11821), INDEX($A$2:$D$100000, MATCH(D11821, $D$2:D11820,0),1), FALSE), FALSE)</f>
        <v>0</v>
      </c>
      <c r="F11821" s="1" t="b">
        <f>IF(G11821&lt;&gt;"", IF(COUNTIF($G$2:G11820, G11821), INDEX($A$2:$G$100000, MATCH(G11821, $G$2:G11820,0),1), FALSE), FALSE)</f>
        <v>0</v>
      </c>
      <c r="G11821" s="1">
        <v>17966</v>
      </c>
      <c r="H11821" s="1" t="s">
        <v>11539</v>
      </c>
    </row>
    <row r="11822" spans="1:8" x14ac:dyDescent="0.2">
      <c r="A11822" s="1">
        <v>11892</v>
      </c>
      <c r="B11822" s="1" t="str">
        <f t="shared" si="184"/>
        <v>stand energy corporation</v>
      </c>
      <c r="C11822" s="1" t="b">
        <f>IF(D11822&lt;&gt;"",IF(COUNTIF($D$2:D11821, D11822), INDEX($A$2:$D$100000, MATCH(D11822, $D$2:D11821,0),1), FALSE), FALSE)</f>
        <v>0</v>
      </c>
      <c r="F11822" s="1" t="b">
        <f>IF(G11822&lt;&gt;"", IF(COUNTIF($G$2:G11821, G11822), INDEX($A$2:$G$100000, MATCH(G11822, $G$2:G11821,0),1), FALSE), FALSE)</f>
        <v>0</v>
      </c>
      <c r="G11822" s="1">
        <v>17969</v>
      </c>
      <c r="H11822" s="1" t="s">
        <v>11540</v>
      </c>
    </row>
    <row r="11823" spans="1:8" x14ac:dyDescent="0.2">
      <c r="A11823" s="1">
        <v>11893</v>
      </c>
      <c r="B11823" s="1" t="str">
        <f t="shared" si="184"/>
        <v>statewide electricity coop llc</v>
      </c>
      <c r="C11823" s="1" t="b">
        <f>IF(D11823&lt;&gt;"",IF(COUNTIF($D$2:D11822, D11823), INDEX($A$2:$D$100000, MATCH(D11823, $D$2:D11822,0),1), FALSE), FALSE)</f>
        <v>0</v>
      </c>
      <c r="F11823" s="1" t="b">
        <f>IF(G11823&lt;&gt;"", IF(COUNTIF($G$2:G11822, G11823), INDEX($A$2:$G$100000, MATCH(G11823, $G$2:G11822,0),1), FALSE), FALSE)</f>
        <v>0</v>
      </c>
      <c r="G11823" s="1">
        <v>17977</v>
      </c>
      <c r="H11823" s="1" t="s">
        <v>11541</v>
      </c>
    </row>
    <row r="11824" spans="1:8" x14ac:dyDescent="0.2">
      <c r="A11824" s="1">
        <v>11894</v>
      </c>
      <c r="B11824" s="1" t="str">
        <f t="shared" si="184"/>
        <v>stanton county public pwr dist</v>
      </c>
      <c r="C11824" s="1" t="b">
        <f>IF(D11824&lt;&gt;"",IF(COUNTIF($D$2:D11823, D11824), INDEX($A$2:$D$100000, MATCH(D11824, $D$2:D11823,0),1), FALSE), FALSE)</f>
        <v>0</v>
      </c>
      <c r="F11824" s="1" t="b">
        <f>IF(G11824&lt;&gt;"", IF(COUNTIF($G$2:G11823, G11824), INDEX($A$2:$G$100000, MATCH(G11824, $G$2:G11823,0),1), FALSE), FALSE)</f>
        <v>0</v>
      </c>
      <c r="G11824" s="1">
        <v>17979</v>
      </c>
      <c r="H11824" s="1" t="s">
        <v>11542</v>
      </c>
    </row>
    <row r="11825" spans="1:8" x14ac:dyDescent="0.2">
      <c r="A11825" s="1">
        <v>11895</v>
      </c>
      <c r="B11825" s="1" t="str">
        <f t="shared" si="184"/>
        <v>stantonsburg town of</v>
      </c>
      <c r="C11825" s="1" t="b">
        <f>IF(D11825&lt;&gt;"",IF(COUNTIF($D$2:D11824, D11825), INDEX($A$2:$D$100000, MATCH(D11825, $D$2:D11824,0),1), FALSE), FALSE)</f>
        <v>0</v>
      </c>
      <c r="F11825" s="1" t="b">
        <f>IF(G11825&lt;&gt;"", IF(COUNTIF($G$2:G11824, G11825), INDEX($A$2:$G$100000, MATCH(G11825, $G$2:G11824,0),1), FALSE), FALSE)</f>
        <v>0</v>
      </c>
      <c r="G11825" s="1">
        <v>17981</v>
      </c>
      <c r="H11825" s="1" t="s">
        <v>11543</v>
      </c>
    </row>
    <row r="11826" spans="1:8" x14ac:dyDescent="0.2">
      <c r="A11826" s="1">
        <v>11896</v>
      </c>
      <c r="B11826" s="1" t="str">
        <f t="shared" si="184"/>
        <v>staples city of</v>
      </c>
      <c r="C11826" s="1" t="b">
        <f>IF(D11826&lt;&gt;"",IF(COUNTIF($D$2:D11825, D11826), INDEX($A$2:$D$100000, MATCH(D11826, $D$2:D11825,0),1), FALSE), FALSE)</f>
        <v>0</v>
      </c>
      <c r="F11826" s="1" t="b">
        <f>IF(G11826&lt;&gt;"", IF(COUNTIF($G$2:G11825, G11826), INDEX($A$2:$G$100000, MATCH(G11826, $G$2:G11825,0),1), FALSE), FALSE)</f>
        <v>0</v>
      </c>
      <c r="G11826" s="1">
        <v>17983</v>
      </c>
      <c r="H11826" s="1" t="s">
        <v>11544</v>
      </c>
    </row>
    <row r="11827" spans="1:8" x14ac:dyDescent="0.2">
      <c r="A11827" s="1">
        <v>11897</v>
      </c>
      <c r="B11827" s="1" t="str">
        <f t="shared" si="184"/>
        <v>state street bank &amp; trust co</v>
      </c>
      <c r="C11827" s="1" t="b">
        <f>IF(D11827&lt;&gt;"",IF(COUNTIF($D$2:D11826, D11827), INDEX($A$2:$D$100000, MATCH(D11827, $D$2:D11826,0),1), FALSE), FALSE)</f>
        <v>0</v>
      </c>
      <c r="F11827" s="1" t="b">
        <f>IF(G11827&lt;&gt;"", IF(COUNTIF($G$2:G11826, G11827), INDEX($A$2:$G$100000, MATCH(G11827, $G$2:G11826,0),1), FALSE), FALSE)</f>
        <v>0</v>
      </c>
      <c r="G11827" s="1">
        <v>17999</v>
      </c>
      <c r="H11827" s="1" t="s">
        <v>11545</v>
      </c>
    </row>
    <row r="11828" spans="1:8" x14ac:dyDescent="0.2">
      <c r="A11828" s="1">
        <v>11898</v>
      </c>
      <c r="B11828" s="1" t="str">
        <f t="shared" si="184"/>
        <v>starke city of</v>
      </c>
      <c r="C11828" s="1" t="b">
        <f>IF(D11828&lt;&gt;"",IF(COUNTIF($D$2:D11827, D11828), INDEX($A$2:$D$100000, MATCH(D11828, $D$2:D11827,0),1), FALSE), FALSE)</f>
        <v>0</v>
      </c>
      <c r="F11828" s="1" t="b">
        <f>IF(G11828&lt;&gt;"", IF(COUNTIF($G$2:G11827, G11828), INDEX($A$2:$G$100000, MATCH(G11828, $G$2:G11827,0),1), FALSE), FALSE)</f>
        <v>0</v>
      </c>
      <c r="G11828" s="1">
        <v>18004</v>
      </c>
      <c r="H11828" s="1" t="s">
        <v>11546</v>
      </c>
    </row>
    <row r="11829" spans="1:8" x14ac:dyDescent="0.2">
      <c r="A11829" s="1">
        <v>11899</v>
      </c>
      <c r="B11829" s="1" t="str">
        <f t="shared" si="184"/>
        <v>starkville city of</v>
      </c>
      <c r="C11829" s="1" t="b">
        <f>IF(D11829&lt;&gt;"",IF(COUNTIF($D$2:D11828, D11829), INDEX($A$2:$D$100000, MATCH(D11829, $D$2:D11828,0),1), FALSE), FALSE)</f>
        <v>0</v>
      </c>
      <c r="F11829" s="1" t="b">
        <f>IF(G11829&lt;&gt;"", IF(COUNTIF($G$2:G11828, G11829), INDEX($A$2:$G$100000, MATCH(G11829, $G$2:G11828,0),1), FALSE), FALSE)</f>
        <v>0</v>
      </c>
      <c r="G11829" s="1">
        <v>18006</v>
      </c>
      <c r="H11829" s="1" t="s">
        <v>11547</v>
      </c>
    </row>
    <row r="11830" spans="1:8" x14ac:dyDescent="0.2">
      <c r="A11830" s="1">
        <v>11900</v>
      </c>
      <c r="B11830" s="1" t="str">
        <f t="shared" si="184"/>
        <v>state of alaska</v>
      </c>
      <c r="C11830" s="1" t="b">
        <f>IF(D11830&lt;&gt;"",IF(COUNTIF($D$2:D11829, D11830), INDEX($A$2:$D$100000, MATCH(D11830, $D$2:D11829,0),1), FALSE), FALSE)</f>
        <v>0</v>
      </c>
      <c r="F11830" s="1" t="b">
        <f>IF(G11830&lt;&gt;"", IF(COUNTIF($G$2:G11829, G11830), INDEX($A$2:$G$100000, MATCH(G11830, $G$2:G11829,0),1), FALSE), FALSE)</f>
        <v>0</v>
      </c>
      <c r="G11830" s="1">
        <v>18009</v>
      </c>
      <c r="H11830" s="1" t="s">
        <v>11548</v>
      </c>
    </row>
    <row r="11831" spans="1:8" x14ac:dyDescent="0.2">
      <c r="A11831" s="1">
        <v>11901</v>
      </c>
      <c r="B11831" s="1" t="str">
        <f t="shared" si="184"/>
        <v>l s starrett co</v>
      </c>
      <c r="C11831" s="1" t="b">
        <f>IF(D11831&lt;&gt;"",IF(COUNTIF($D$2:D11830, D11831), INDEX($A$2:$D$100000, MATCH(D11831, $D$2:D11830,0),1), FALSE), FALSE)</f>
        <v>0</v>
      </c>
      <c r="F11831" s="1" t="b">
        <f>IF(G11831&lt;&gt;"", IF(COUNTIF($G$2:G11830, G11831), INDEX($A$2:$G$100000, MATCH(G11831, $G$2:G11830,0),1), FALSE), FALSE)</f>
        <v>0</v>
      </c>
      <c r="G11831" s="1">
        <v>18012</v>
      </c>
      <c r="H11831" s="1" t="s">
        <v>11549</v>
      </c>
    </row>
    <row r="11832" spans="1:8" x14ac:dyDescent="0.2">
      <c r="A11832" s="1">
        <v>11902</v>
      </c>
      <c r="B11832" s="1" t="str">
        <f t="shared" si="184"/>
        <v>stearns coop electric assn</v>
      </c>
      <c r="C11832" s="1" t="b">
        <f>IF(D11832&lt;&gt;"",IF(COUNTIF($D$2:D11831, D11832), INDEX($A$2:$D$100000, MATCH(D11832, $D$2:D11831,0),1), FALSE), FALSE)</f>
        <v>0</v>
      </c>
      <c r="F11832" s="1" t="b">
        <f>IF(G11832&lt;&gt;"", IF(COUNTIF($G$2:G11831, G11832), INDEX($A$2:$G$100000, MATCH(G11832, $G$2:G11831,0),1), FALSE), FALSE)</f>
        <v>0</v>
      </c>
      <c r="G11832" s="1">
        <v>18019</v>
      </c>
      <c r="H11832" s="1" t="s">
        <v>11550</v>
      </c>
    </row>
    <row r="11833" spans="1:8" x14ac:dyDescent="0.2">
      <c r="A11833" s="1">
        <v>11903</v>
      </c>
      <c r="B11833" s="1" t="str">
        <f t="shared" si="184"/>
        <v>statesville city of</v>
      </c>
      <c r="C11833" s="1" t="b">
        <f>IF(D11833&lt;&gt;"",IF(COUNTIF($D$2:D11832, D11833), INDEX($A$2:$D$100000, MATCH(D11833, $D$2:D11832,0),1), FALSE), FALSE)</f>
        <v>0</v>
      </c>
      <c r="F11833" s="1" t="b">
        <f>IF(G11833&lt;&gt;"", IF(COUNTIF($G$2:G11832, G11833), INDEX($A$2:$G$100000, MATCH(G11833, $G$2:G11832,0),1), FALSE), FALSE)</f>
        <v>0</v>
      </c>
      <c r="G11833" s="1">
        <v>18022</v>
      </c>
      <c r="H11833" s="1" t="s">
        <v>11551</v>
      </c>
    </row>
    <row r="11834" spans="1:8" x14ac:dyDescent="0.2">
      <c r="A11834" s="1">
        <v>11904</v>
      </c>
      <c r="B11834" s="1" t="str">
        <f t="shared" si="184"/>
        <v>steamboat envirosystems llc</v>
      </c>
      <c r="C11834" s="1" t="b">
        <f>IF(D11834&lt;&gt;"",IF(COUNTIF($D$2:D11833, D11834), INDEX($A$2:$D$100000, MATCH(D11834, $D$2:D11833,0),1), FALSE), FALSE)</f>
        <v>0</v>
      </c>
      <c r="F11834" s="1" t="b">
        <f>IF(G11834&lt;&gt;"", IF(COUNTIF($G$2:G11833, G11834), INDEX($A$2:$G$100000, MATCH(G11834, $G$2:G11833,0),1), FALSE), FALSE)</f>
        <v>0</v>
      </c>
      <c r="G11834" s="1">
        <v>18039</v>
      </c>
      <c r="H11834" s="1" t="s">
        <v>11552</v>
      </c>
    </row>
    <row r="11835" spans="1:8" x14ac:dyDescent="0.2">
      <c r="A11835" s="1">
        <v>11905</v>
      </c>
      <c r="B11835" s="1" t="str">
        <f t="shared" si="184"/>
        <v>steelville city of</v>
      </c>
      <c r="C11835" s="1" t="b">
        <f>IF(D11835&lt;&gt;"",IF(COUNTIF($D$2:D11834, D11835), INDEX($A$2:$D$100000, MATCH(D11835, $D$2:D11834,0),1), FALSE), FALSE)</f>
        <v>0</v>
      </c>
      <c r="F11835" s="1" t="b">
        <f>IF(G11835&lt;&gt;"", IF(COUNTIF($G$2:G11834, G11835), INDEX($A$2:$G$100000, MATCH(G11835, $G$2:G11834,0),1), FALSE), FALSE)</f>
        <v>0</v>
      </c>
      <c r="G11835" s="1">
        <v>18045</v>
      </c>
      <c r="H11835" s="1" t="s">
        <v>11553</v>
      </c>
    </row>
    <row r="11836" spans="1:8" x14ac:dyDescent="0.2">
      <c r="A11836" s="1">
        <v>11906</v>
      </c>
      <c r="B11836" s="1" t="str">
        <f t="shared" si="184"/>
        <v>steele-waseca coop electric</v>
      </c>
      <c r="C11836" s="1" t="b">
        <f>IF(D11836&lt;&gt;"",IF(COUNTIF($D$2:D11835, D11836), INDEX($A$2:$D$100000, MATCH(D11836, $D$2:D11835,0),1), FALSE), FALSE)</f>
        <v>0</v>
      </c>
      <c r="F11836" s="1" t="b">
        <f>IF(G11836&lt;&gt;"", IF(COUNTIF($G$2:G11835, G11836), INDEX($A$2:$G$100000, MATCH(G11836, $G$2:G11835,0),1), FALSE), FALSE)</f>
        <v>0</v>
      </c>
      <c r="G11836" s="1">
        <v>18047</v>
      </c>
      <c r="H11836" s="1" t="s">
        <v>11554</v>
      </c>
    </row>
    <row r="11837" spans="1:8" x14ac:dyDescent="0.2">
      <c r="A11837" s="1">
        <v>11907</v>
      </c>
      <c r="B11837" s="1" t="str">
        <f t="shared" si="184"/>
        <v>steilacoom town of</v>
      </c>
      <c r="C11837" s="1" t="b">
        <f>IF(D11837&lt;&gt;"",IF(COUNTIF($D$2:D11836, D11837), INDEX($A$2:$D$100000, MATCH(D11837, $D$2:D11836,0),1), FALSE), FALSE)</f>
        <v>0</v>
      </c>
      <c r="F11837" s="1" t="b">
        <f>IF(G11837&lt;&gt;"", IF(COUNTIF($G$2:G11836, G11837), INDEX($A$2:$G$100000, MATCH(G11837, $G$2:G11836,0),1), FALSE), FALSE)</f>
        <v>0</v>
      </c>
      <c r="G11837" s="1">
        <v>18051</v>
      </c>
      <c r="H11837" s="1" t="s">
        <v>11555</v>
      </c>
    </row>
    <row r="11838" spans="1:8" x14ac:dyDescent="0.2">
      <c r="A11838" s="1">
        <v>11908</v>
      </c>
      <c r="B11838" s="1" t="str">
        <f t="shared" si="184"/>
        <v>star group ie geothermal partn</v>
      </c>
      <c r="C11838" s="1" t="b">
        <f>IF(D11838&lt;&gt;"",IF(COUNTIF($D$2:D11837, D11838), INDEX($A$2:$D$100000, MATCH(D11838, $D$2:D11837,0),1), FALSE), FALSE)</f>
        <v>0</v>
      </c>
      <c r="F11838" s="1" t="b">
        <f>IF(G11838&lt;&gt;"", IF(COUNTIF($G$2:G11837, G11838), INDEX($A$2:$G$100000, MATCH(G11838, $G$2:G11837,0),1), FALSE), FALSE)</f>
        <v>0</v>
      </c>
      <c r="G11838" s="1">
        <v>18056</v>
      </c>
      <c r="H11838" s="1" t="s">
        <v>11556</v>
      </c>
    </row>
    <row r="11839" spans="1:8" x14ac:dyDescent="0.2">
      <c r="A11839" s="1">
        <v>11909</v>
      </c>
      <c r="B11839" s="1" t="str">
        <f t="shared" si="184"/>
        <v>stephen city of</v>
      </c>
      <c r="C11839" s="1" t="b">
        <f>IF(D11839&lt;&gt;"",IF(COUNTIF($D$2:D11838, D11839), INDEX($A$2:$D$100000, MATCH(D11839, $D$2:D11838,0),1), FALSE), FALSE)</f>
        <v>0</v>
      </c>
      <c r="F11839" s="1" t="b">
        <f>IF(G11839&lt;&gt;"", IF(COUNTIF($G$2:G11838, G11839), INDEX($A$2:$G$100000, MATCH(G11839, $G$2:G11838,0),1), FALSE), FALSE)</f>
        <v>0</v>
      </c>
      <c r="G11839" s="1">
        <v>18063</v>
      </c>
      <c r="H11839" s="1" t="s">
        <v>11557</v>
      </c>
    </row>
    <row r="11840" spans="1:8" x14ac:dyDescent="0.2">
      <c r="A11840" s="1">
        <v>11910</v>
      </c>
      <c r="B11840" s="1" t="str">
        <f t="shared" si="184"/>
        <v>stephenson city of</v>
      </c>
      <c r="C11840" s="1" t="b">
        <f>IF(D11840&lt;&gt;"",IF(COUNTIF($D$2:D11839, D11840), INDEX($A$2:$D$100000, MATCH(D11840, $D$2:D11839,0),1), FALSE), FALSE)</f>
        <v>0</v>
      </c>
      <c r="F11840" s="1" t="b">
        <f>IF(G11840&lt;&gt;"", IF(COUNTIF($G$2:G11839, G11840), INDEX($A$2:$G$100000, MATCH(G11840, $G$2:G11839,0),1), FALSE), FALSE)</f>
        <v>0</v>
      </c>
      <c r="G11840" s="1">
        <v>18074</v>
      </c>
      <c r="H11840" s="1" t="s">
        <v>11558</v>
      </c>
    </row>
    <row r="11841" spans="1:8" x14ac:dyDescent="0.2">
      <c r="A11841" s="1">
        <v>11911</v>
      </c>
      <c r="B11841" s="1" t="str">
        <f t="shared" si="184"/>
        <v>south central power co</v>
      </c>
      <c r="C11841" s="1" t="b">
        <f>IF(D11841&lt;&gt;"",IF(COUNTIF($D$2:D11840, D11841), INDEX($A$2:$D$100000, MATCH(D11841, $D$2:D11840,0),1), FALSE), FALSE)</f>
        <v>0</v>
      </c>
      <c r="F11841" s="1" t="b">
        <f>IF(G11841&lt;&gt;"", IF(COUNTIF($G$2:G11840, G11841), INDEX($A$2:$G$100000, MATCH(G11841, $G$2:G11840,0),1), FALSE), FALSE)</f>
        <v>0</v>
      </c>
      <c r="G11841" s="1">
        <v>18085</v>
      </c>
      <c r="H11841" s="1" t="s">
        <v>11559</v>
      </c>
    </row>
    <row r="11842" spans="1:8" x14ac:dyDescent="0.2">
      <c r="A11842" s="1">
        <v>11912</v>
      </c>
      <c r="B11842" s="1" t="str">
        <f t="shared" ref="B11842:B11905" si="185">IF(H11842="",E11842,H11842)</f>
        <v>sterling town of</v>
      </c>
      <c r="C11842" s="1" t="b">
        <f>IF(D11842&lt;&gt;"",IF(COUNTIF($D$2:D11841, D11842), INDEX($A$2:$D$100000, MATCH(D11842, $D$2:D11841,0),1), FALSE), FALSE)</f>
        <v>0</v>
      </c>
      <c r="F11842" s="1" t="b">
        <f>IF(G11842&lt;&gt;"", IF(COUNTIF($G$2:G11841, G11842), INDEX($A$2:$G$100000, MATCH(G11842, $G$2:G11841,0),1), FALSE), FALSE)</f>
        <v>0</v>
      </c>
      <c r="G11842" s="1">
        <v>18087</v>
      </c>
      <c r="H11842" s="1" t="s">
        <v>11560</v>
      </c>
    </row>
    <row r="11843" spans="1:8" x14ac:dyDescent="0.2">
      <c r="A11843" s="1">
        <v>11913</v>
      </c>
      <c r="B11843" s="1" t="str">
        <f t="shared" si="185"/>
        <v>steuben county rural e m c</v>
      </c>
      <c r="C11843" s="1" t="b">
        <f>IF(D11843&lt;&gt;"",IF(COUNTIF($D$2:D11842, D11843), INDEX($A$2:$D$100000, MATCH(D11843, $D$2:D11842,0),1), FALSE), FALSE)</f>
        <v>0</v>
      </c>
      <c r="F11843" s="1" t="b">
        <f>IF(G11843&lt;&gt;"", IF(COUNTIF($G$2:G11842, G11843), INDEX($A$2:$G$100000, MATCH(G11843, $G$2:G11842,0),1), FALSE), FALSE)</f>
        <v>0</v>
      </c>
      <c r="G11843" s="1">
        <v>18100</v>
      </c>
      <c r="H11843" s="1" t="s">
        <v>11561</v>
      </c>
    </row>
    <row r="11844" spans="1:8" x14ac:dyDescent="0.2">
      <c r="A11844" s="1">
        <v>11914</v>
      </c>
      <c r="B11844" s="1" t="str">
        <f t="shared" si="185"/>
        <v>steuben rural elec coop inc</v>
      </c>
      <c r="C11844" s="1" t="b">
        <f>IF(D11844&lt;&gt;"",IF(COUNTIF($D$2:D11843, D11844), INDEX($A$2:$D$100000, MATCH(D11844, $D$2:D11843,0),1), FALSE), FALSE)</f>
        <v>0</v>
      </c>
      <c r="F11844" s="1" t="b">
        <f>IF(G11844&lt;&gt;"", IF(COUNTIF($G$2:G11843, G11844), INDEX($A$2:$G$100000, MATCH(G11844, $G$2:G11843,0),1), FALSE), FALSE)</f>
        <v>0</v>
      </c>
      <c r="G11844" s="1">
        <v>18102</v>
      </c>
      <c r="H11844" s="1" t="s">
        <v>11562</v>
      </c>
    </row>
    <row r="11845" spans="1:8" x14ac:dyDescent="0.2">
      <c r="A11845" s="1">
        <v>11915</v>
      </c>
      <c r="B11845" s="1" t="str">
        <f t="shared" si="185"/>
        <v>stilwell city of</v>
      </c>
      <c r="C11845" s="1" t="b">
        <f>IF(D11845&lt;&gt;"",IF(COUNTIF($D$2:D11844, D11845), INDEX($A$2:$D$100000, MATCH(D11845, $D$2:D11844,0),1), FALSE), FALSE)</f>
        <v>0</v>
      </c>
      <c r="F11845" s="1" t="b">
        <f>IF(G11845&lt;&gt;"", IF(COUNTIF($G$2:G11844, G11845), INDEX($A$2:$G$100000, MATCH(G11845, $G$2:G11844,0),1), FALSE), FALSE)</f>
        <v>0</v>
      </c>
      <c r="G11845" s="1">
        <v>18126</v>
      </c>
      <c r="H11845" s="1" t="s">
        <v>11563</v>
      </c>
    </row>
    <row r="11846" spans="1:8" x14ac:dyDescent="0.2">
      <c r="A11846" s="1">
        <v>11916</v>
      </c>
      <c r="B11846" s="1" t="str">
        <f t="shared" si="185"/>
        <v>stratton city of</v>
      </c>
      <c r="C11846" s="1" t="b">
        <f>IF(D11846&lt;&gt;"",IF(COUNTIF($D$2:D11845, D11846), INDEX($A$2:$D$100000, MATCH(D11846, $D$2:D11845,0),1), FALSE), FALSE)</f>
        <v>0</v>
      </c>
      <c r="F11846" s="1" t="b">
        <f>IF(G11846&lt;&gt;"", IF(COUNTIF($G$2:G11845, G11846), INDEX($A$2:$G$100000, MATCH(G11846, $G$2:G11845,0),1), FALSE), FALSE)</f>
        <v>0</v>
      </c>
      <c r="G11846" s="1">
        <v>18129</v>
      </c>
      <c r="H11846" s="1" t="s">
        <v>11564</v>
      </c>
    </row>
    <row r="11847" spans="1:8" x14ac:dyDescent="0.2">
      <c r="A11847" s="1">
        <v>11917</v>
      </c>
      <c r="B11847" s="1" t="str">
        <f t="shared" si="185"/>
        <v>stillwater power</v>
      </c>
      <c r="C11847" s="1" t="b">
        <f>IF(D11847&lt;&gt;"",IF(COUNTIF($D$2:D11846, D11847), INDEX($A$2:$D$100000, MATCH(D11847, $D$2:D11846,0),1), FALSE), FALSE)</f>
        <v>0</v>
      </c>
      <c r="F11847" s="1" t="b">
        <f>IF(G11847&lt;&gt;"", IF(COUNTIF($G$2:G11846, G11847), INDEX($A$2:$G$100000, MATCH(G11847, $G$2:G11846,0),1), FALSE), FALSE)</f>
        <v>0</v>
      </c>
      <c r="G11847" s="1">
        <v>18142</v>
      </c>
      <c r="H11847" s="1" t="s">
        <v>11565</v>
      </c>
    </row>
    <row r="11848" spans="1:8" x14ac:dyDescent="0.2">
      <c r="A11848" s="1">
        <v>11918</v>
      </c>
      <c r="B11848" s="1" t="str">
        <f t="shared" si="185"/>
        <v>stone container corp</v>
      </c>
      <c r="C11848" s="1" t="b">
        <f>IF(D11848&lt;&gt;"",IF(COUNTIF($D$2:D11847, D11848), INDEX($A$2:$D$100000, MATCH(D11848, $D$2:D11847,0),1), FALSE), FALSE)</f>
        <v>0</v>
      </c>
      <c r="F11848" s="1" t="b">
        <f>IF(G11848&lt;&gt;"", IF(COUNTIF($G$2:G11847, G11848), INDEX($A$2:$G$100000, MATCH(G11848, $G$2:G11847,0),1), FALSE), FALSE)</f>
        <v>0</v>
      </c>
      <c r="G11848" s="1">
        <v>18154</v>
      </c>
      <c r="H11848" s="1" t="s">
        <v>11566</v>
      </c>
    </row>
    <row r="11849" spans="1:8" x14ac:dyDescent="0.2">
      <c r="A11849" s="1">
        <v>11919</v>
      </c>
      <c r="B11849" s="1" t="str">
        <f t="shared" si="185"/>
        <v>stonington &amp; deer isle pwr co</v>
      </c>
      <c r="C11849" s="1" t="b">
        <f>IF(D11849&lt;&gt;"",IF(COUNTIF($D$2:D11848, D11849), INDEX($A$2:$D$100000, MATCH(D11849, $D$2:D11848,0),1), FALSE), FALSE)</f>
        <v>0</v>
      </c>
      <c r="F11849" s="1" t="b">
        <f>IF(G11849&lt;&gt;"", IF(COUNTIF($G$2:G11848, G11849), INDEX($A$2:$G$100000, MATCH(G11849, $G$2:G11848,0),1), FALSE), FALSE)</f>
        <v>0</v>
      </c>
      <c r="G11849" s="1">
        <v>18165</v>
      </c>
      <c r="H11849" s="1" t="s">
        <v>11567</v>
      </c>
    </row>
    <row r="11850" spans="1:8" x14ac:dyDescent="0.2">
      <c r="A11850" s="1">
        <v>11920</v>
      </c>
      <c r="B11850" s="1" t="str">
        <f t="shared" si="185"/>
        <v>storm lake power partners ii l</v>
      </c>
      <c r="C11850" s="1" t="b">
        <f>IF(D11850&lt;&gt;"",IF(COUNTIF($D$2:D11849, D11850), INDEX($A$2:$D$100000, MATCH(D11850, $D$2:D11849,0),1), FALSE), FALSE)</f>
        <v>0</v>
      </c>
      <c r="F11850" s="1" t="b">
        <f>IF(G11850&lt;&gt;"", IF(COUNTIF($G$2:G11849, G11850), INDEX($A$2:$G$100000, MATCH(G11850, $G$2:G11849,0),1), FALSE), FALSE)</f>
        <v>0</v>
      </c>
      <c r="G11850" s="1">
        <v>18174</v>
      </c>
      <c r="H11850" s="1" t="s">
        <v>11568</v>
      </c>
    </row>
    <row r="11851" spans="1:8" x14ac:dyDescent="0.2">
      <c r="A11851" s="1">
        <v>11921</v>
      </c>
      <c r="B11851" s="1" t="str">
        <f t="shared" si="185"/>
        <v>stoughton city of</v>
      </c>
      <c r="C11851" s="1" t="b">
        <f>IF(D11851&lt;&gt;"",IF(COUNTIF($D$2:D11850, D11851), INDEX($A$2:$D$100000, MATCH(D11851, $D$2:D11850,0),1), FALSE), FALSE)</f>
        <v>0</v>
      </c>
      <c r="F11851" s="1" t="b">
        <f>IF(G11851&lt;&gt;"", IF(COUNTIF($G$2:G11850, G11851), INDEX($A$2:$G$100000, MATCH(G11851, $G$2:G11850,0),1), FALSE), FALSE)</f>
        <v>0</v>
      </c>
      <c r="G11851" s="1">
        <v>18181</v>
      </c>
      <c r="H11851" s="1" t="s">
        <v>11569</v>
      </c>
    </row>
    <row r="11852" spans="1:8" x14ac:dyDescent="0.2">
      <c r="A11852" s="1">
        <v>11922</v>
      </c>
      <c r="B11852" s="1" t="str">
        <f t="shared" si="185"/>
        <v>strategic energy limited</v>
      </c>
      <c r="C11852" s="1" t="b">
        <f>IF(D11852&lt;&gt;"",IF(COUNTIF($D$2:D11851, D11852), INDEX($A$2:$D$100000, MATCH(D11852, $D$2:D11851,0),1), FALSE), FALSE)</f>
        <v>0</v>
      </c>
      <c r="F11852" s="1" t="b">
        <f>IF(G11852&lt;&gt;"", IF(COUNTIF($G$2:G11851, G11852), INDEX($A$2:$G$100000, MATCH(G11852, $G$2:G11851,0),1), FALSE), FALSE)</f>
        <v>0</v>
      </c>
      <c r="G11852" s="1">
        <v>18193</v>
      </c>
      <c r="H11852" s="1" t="s">
        <v>11570</v>
      </c>
    </row>
    <row r="11853" spans="1:8" x14ac:dyDescent="0.2">
      <c r="A11853" s="1">
        <v>11923</v>
      </c>
      <c r="B11853" s="1" t="str">
        <f t="shared" si="185"/>
        <v>swisher electric coop inc</v>
      </c>
      <c r="C11853" s="1" t="b">
        <f>IF(D11853&lt;&gt;"",IF(COUNTIF($D$2:D11852, D11853), INDEX($A$2:$D$100000, MATCH(D11853, $D$2:D11852,0),1), FALSE), FALSE)</f>
        <v>0</v>
      </c>
      <c r="F11853" s="1" t="b">
        <f>IF(G11853&lt;&gt;"", IF(COUNTIF($G$2:G11852, G11853), INDEX($A$2:$G$100000, MATCH(G11853, $G$2:G11852,0),1), FALSE), FALSE)</f>
        <v>0</v>
      </c>
      <c r="G11853" s="1">
        <v>18199</v>
      </c>
      <c r="H11853" s="1" t="s">
        <v>11571</v>
      </c>
    </row>
    <row r="11854" spans="1:8" x14ac:dyDescent="0.2">
      <c r="A11854" s="1">
        <v>11924</v>
      </c>
      <c r="B11854" s="1" t="str">
        <f t="shared" si="185"/>
        <v>stratford village of</v>
      </c>
      <c r="C11854" s="1" t="b">
        <f>IF(D11854&lt;&gt;"",IF(COUNTIF($D$2:D11853, D11854), INDEX($A$2:$D$100000, MATCH(D11854, $D$2:D11853,0),1), FALSE), FALSE)</f>
        <v>0</v>
      </c>
      <c r="F11854" s="1" t="b">
        <f>IF(G11854&lt;&gt;"", IF(COUNTIF($G$2:G11853, G11854), INDEX($A$2:$G$100000, MATCH(G11854, $G$2:G11853,0),1), FALSE), FALSE)</f>
        <v>0</v>
      </c>
      <c r="G11854" s="1">
        <v>18200</v>
      </c>
      <c r="H11854" s="1" t="s">
        <v>11572</v>
      </c>
    </row>
    <row r="11855" spans="1:8" x14ac:dyDescent="0.2">
      <c r="A11855" s="1">
        <v>11925</v>
      </c>
      <c r="B11855" s="1" t="str">
        <f t="shared" si="185"/>
        <v>stratford city of</v>
      </c>
      <c r="C11855" s="1" t="b">
        <f>IF(D11855&lt;&gt;"",IF(COUNTIF($D$2:D11854, D11855), INDEX($A$2:$D$100000, MATCH(D11855, $D$2:D11854,0),1), FALSE), FALSE)</f>
        <v>0</v>
      </c>
      <c r="F11855" s="1" t="b">
        <f>IF(G11855&lt;&gt;"", IF(COUNTIF($G$2:G11854, G11855), INDEX($A$2:$G$100000, MATCH(G11855, $G$2:G11854,0),1), FALSE), FALSE)</f>
        <v>0</v>
      </c>
      <c r="G11855" s="1">
        <v>18201</v>
      </c>
      <c r="H11855" s="1" t="s">
        <v>11573</v>
      </c>
    </row>
    <row r="11856" spans="1:8" x14ac:dyDescent="0.2">
      <c r="A11856" s="1">
        <v>11926</v>
      </c>
      <c r="B11856" s="1" t="str">
        <f t="shared" si="185"/>
        <v>tallapoosa river elec coop inc</v>
      </c>
      <c r="C11856" s="1" t="b">
        <f>IF(D11856&lt;&gt;"",IF(COUNTIF($D$2:D11855, D11856), INDEX($A$2:$D$100000, MATCH(D11856, $D$2:D11855,0),1), FALSE), FALSE)</f>
        <v>0</v>
      </c>
      <c r="F11856" s="1" t="b">
        <f>IF(G11856&lt;&gt;"", IF(COUNTIF($G$2:G11855, G11856), INDEX($A$2:$G$100000, MATCH(G11856, $G$2:G11855,0),1), FALSE), FALSE)</f>
        <v>0</v>
      </c>
      <c r="G11856" s="1">
        <v>18203</v>
      </c>
      <c r="H11856" s="1" t="s">
        <v>11574</v>
      </c>
    </row>
    <row r="11857" spans="1:8" x14ac:dyDescent="0.2">
      <c r="A11857" s="1">
        <v>11927</v>
      </c>
      <c r="B11857" s="1" t="str">
        <f t="shared" si="185"/>
        <v>strawberry electric serv dist</v>
      </c>
      <c r="C11857" s="1" t="b">
        <f>IF(D11857&lt;&gt;"",IF(COUNTIF($D$2:D11856, D11857), INDEX($A$2:$D$100000, MATCH(D11857, $D$2:D11856,0),1), FALSE), FALSE)</f>
        <v>0</v>
      </c>
      <c r="F11857" s="1" t="b">
        <f>IF(G11857&lt;&gt;"", IF(COUNTIF($G$2:G11856, G11857), INDEX($A$2:$G$100000, MATCH(G11857, $G$2:G11856,0),1), FALSE), FALSE)</f>
        <v>0</v>
      </c>
      <c r="G11857" s="1">
        <v>18206</v>
      </c>
      <c r="H11857" s="1" t="s">
        <v>11575</v>
      </c>
    </row>
    <row r="11858" spans="1:8" x14ac:dyDescent="0.2">
      <c r="A11858" s="1">
        <v>11928</v>
      </c>
      <c r="B11858" s="1" t="str">
        <f t="shared" si="185"/>
        <v>sun offshore gathering co</v>
      </c>
      <c r="C11858" s="1" t="b">
        <f>IF(D11858&lt;&gt;"",IF(COUNTIF($D$2:D11857, D11858), INDEX($A$2:$D$100000, MATCH(D11858, $D$2:D11857,0),1), FALSE), FALSE)</f>
        <v>0</v>
      </c>
      <c r="F11858" s="1" t="b">
        <f>IF(G11858&lt;&gt;"", IF(COUNTIF($G$2:G11857, G11858), INDEX($A$2:$G$100000, MATCH(G11858, $G$2:G11857,0),1), FALSE), FALSE)</f>
        <v>0</v>
      </c>
      <c r="G11858" s="1">
        <v>18210</v>
      </c>
      <c r="H11858" s="1" t="s">
        <v>11576</v>
      </c>
    </row>
    <row r="11859" spans="1:8" x14ac:dyDescent="0.2">
      <c r="A11859" s="1">
        <v>11929</v>
      </c>
      <c r="B11859" s="1" t="str">
        <f t="shared" si="185"/>
        <v>stromsburg city of</v>
      </c>
      <c r="C11859" s="1" t="b">
        <f>IF(D11859&lt;&gt;"",IF(COUNTIF($D$2:D11858, D11859), INDEX($A$2:$D$100000, MATCH(D11859, $D$2:D11858,0),1), FALSE), FALSE)</f>
        <v>0</v>
      </c>
      <c r="F11859" s="1" t="b">
        <f>IF(G11859&lt;&gt;"", IF(COUNTIF($G$2:G11858, G11859), INDEX($A$2:$G$100000, MATCH(G11859, $G$2:G11858,0),1), FALSE), FALSE)</f>
        <v>0</v>
      </c>
      <c r="G11859" s="1">
        <v>18217</v>
      </c>
      <c r="H11859" s="1" t="s">
        <v>11577</v>
      </c>
    </row>
    <row r="11860" spans="1:8" x14ac:dyDescent="0.2">
      <c r="A11860" s="1">
        <v>11930</v>
      </c>
      <c r="B11860" s="1" t="str">
        <f t="shared" si="185"/>
        <v>stroud city of</v>
      </c>
      <c r="C11860" s="1" t="b">
        <f>IF(D11860&lt;&gt;"",IF(COUNTIF($D$2:D11859, D11860), INDEX($A$2:$D$100000, MATCH(D11860, $D$2:D11859,0),1), FALSE), FALSE)</f>
        <v>0</v>
      </c>
      <c r="F11860" s="1" t="b">
        <f>IF(G11860&lt;&gt;"", IF(COUNTIF($G$2:G11859, G11860), INDEX($A$2:$G$100000, MATCH(G11860, $G$2:G11859,0),1), FALSE), FALSE)</f>
        <v>0</v>
      </c>
      <c r="G11860" s="1">
        <v>18224</v>
      </c>
      <c r="H11860" s="1" t="s">
        <v>11578</v>
      </c>
    </row>
    <row r="11861" spans="1:8" x14ac:dyDescent="0.2">
      <c r="A11861" s="1">
        <v>11931</v>
      </c>
      <c r="B11861" s="1" t="str">
        <f t="shared" si="185"/>
        <v>sturgeon bay combined utils</v>
      </c>
      <c r="C11861" s="1" t="b">
        <f>IF(D11861&lt;&gt;"",IF(COUNTIF($D$2:D11860, D11861), INDEX($A$2:$D$100000, MATCH(D11861, $D$2:D11860,0),1), FALSE), FALSE)</f>
        <v>0</v>
      </c>
      <c r="F11861" s="1" t="b">
        <f>IF(G11861&lt;&gt;"", IF(COUNTIF($G$2:G11860, G11861), INDEX($A$2:$G$100000, MATCH(G11861, $G$2:G11860,0),1), FALSE), FALSE)</f>
        <v>0</v>
      </c>
      <c r="G11861" s="1">
        <v>18249</v>
      </c>
      <c r="H11861" s="1" t="s">
        <v>11579</v>
      </c>
    </row>
    <row r="11862" spans="1:8" x14ac:dyDescent="0.2">
      <c r="A11862" s="1">
        <v>11932</v>
      </c>
      <c r="B11862" s="1" t="str">
        <f t="shared" si="185"/>
        <v>straughn town of</v>
      </c>
      <c r="C11862" s="1" t="b">
        <f>IF(D11862&lt;&gt;"",IF(COUNTIF($D$2:D11861, D11862), INDEX($A$2:$D$100000, MATCH(D11862, $D$2:D11861,0),1), FALSE), FALSE)</f>
        <v>0</v>
      </c>
      <c r="F11862" s="1" t="b">
        <f>IF(G11862&lt;&gt;"", IF(COUNTIF($G$2:G11861, G11862), INDEX($A$2:$G$100000, MATCH(G11862, $G$2:G11861,0),1), FALSE), FALSE)</f>
        <v>0</v>
      </c>
      <c r="G11862" s="1">
        <v>18250</v>
      </c>
      <c r="H11862" s="1" t="s">
        <v>11580</v>
      </c>
    </row>
    <row r="11863" spans="1:8" x14ac:dyDescent="0.2">
      <c r="A11863" s="1">
        <v>11933</v>
      </c>
      <c r="B11863" s="1" t="str">
        <f t="shared" si="185"/>
        <v>sullivan city of</v>
      </c>
      <c r="C11863" s="1" t="b">
        <f>IF(D11863&lt;&gt;"",IF(COUNTIF($D$2:D11862, D11863), INDEX($A$2:$D$100000, MATCH(D11863, $D$2:D11862,0),1), FALSE), FALSE)</f>
        <v>0</v>
      </c>
      <c r="F11863" s="1" t="b">
        <f>IF(G11863&lt;&gt;"", IF(COUNTIF($G$2:G11862, G11863), INDEX($A$2:$G$100000, MATCH(G11863, $G$2:G11862,0),1), FALSE), FALSE)</f>
        <v>0</v>
      </c>
      <c r="G11863" s="1">
        <v>18273</v>
      </c>
      <c r="H11863" s="1" t="s">
        <v>11581</v>
      </c>
    </row>
    <row r="11864" spans="1:8" x14ac:dyDescent="0.2">
      <c r="A11864" s="1">
        <v>11934</v>
      </c>
      <c r="B11864" s="1" t="str">
        <f t="shared" si="185"/>
        <v>sullivan county rural e m c</v>
      </c>
      <c r="C11864" s="1" t="b">
        <f>IF(D11864&lt;&gt;"",IF(COUNTIF($D$2:D11863, D11864), INDEX($A$2:$D$100000, MATCH(D11864, $D$2:D11863,0),1), FALSE), FALSE)</f>
        <v>0</v>
      </c>
      <c r="F11864" s="1" t="b">
        <f>IF(G11864&lt;&gt;"", IF(COUNTIF($G$2:G11863, G11864), INDEX($A$2:$G$100000, MATCH(G11864, $G$2:G11863,0),1), FALSE), FALSE)</f>
        <v>0</v>
      </c>
      <c r="G11864" s="1">
        <v>18274</v>
      </c>
      <c r="H11864" s="1" t="s">
        <v>11582</v>
      </c>
    </row>
    <row r="11865" spans="1:8" x14ac:dyDescent="0.2">
      <c r="A11865" s="1">
        <v>11935</v>
      </c>
      <c r="B11865" s="1" t="str">
        <f t="shared" si="185"/>
        <v>sulphur springs valley e c inc</v>
      </c>
      <c r="C11865" s="1" t="b">
        <f>IF(D11865&lt;&gt;"",IF(COUNTIF($D$2:D11864, D11865), INDEX($A$2:$D$100000, MATCH(D11865, $D$2:D11864,0),1), FALSE), FALSE)</f>
        <v>0</v>
      </c>
      <c r="F11865" s="1" t="b">
        <f>IF(G11865&lt;&gt;"", IF(COUNTIF($G$2:G11864, G11865), INDEX($A$2:$G$100000, MATCH(G11865, $G$2:G11864,0),1), FALSE), FALSE)</f>
        <v>0</v>
      </c>
      <c r="G11865" s="1">
        <v>18280</v>
      </c>
      <c r="H11865" s="1" t="s">
        <v>11583</v>
      </c>
    </row>
    <row r="11866" spans="1:8" x14ac:dyDescent="0.2">
      <c r="A11866" s="1">
        <v>11936</v>
      </c>
      <c r="B11866" s="1" t="str">
        <f t="shared" si="185"/>
        <v>sumas city of</v>
      </c>
      <c r="C11866" s="1" t="b">
        <f>IF(D11866&lt;&gt;"",IF(COUNTIF($D$2:D11865, D11866), INDEX($A$2:$D$100000, MATCH(D11866, $D$2:D11865,0),1), FALSE), FALSE)</f>
        <v>0</v>
      </c>
      <c r="F11866" s="1" t="b">
        <f>IF(G11866&lt;&gt;"", IF(COUNTIF($G$2:G11865, G11866), INDEX($A$2:$G$100000, MATCH(G11866, $G$2:G11865,0),1), FALSE), FALSE)</f>
        <v>0</v>
      </c>
      <c r="G11866" s="1">
        <v>18282</v>
      </c>
      <c r="H11866" s="1" t="s">
        <v>11584</v>
      </c>
    </row>
    <row r="11867" spans="1:8" x14ac:dyDescent="0.2">
      <c r="A11867" s="1">
        <v>11937</v>
      </c>
      <c r="B11867" s="1" t="str">
        <f t="shared" si="185"/>
        <v>summerhill borough of</v>
      </c>
      <c r="C11867" s="1" t="b">
        <f>IF(D11867&lt;&gt;"",IF(COUNTIF($D$2:D11866, D11867), INDEX($A$2:$D$100000, MATCH(D11867, $D$2:D11866,0),1), FALSE), FALSE)</f>
        <v>0</v>
      </c>
      <c r="F11867" s="1" t="b">
        <f>IF(G11867&lt;&gt;"", IF(COUNTIF($G$2:G11866, G11867), INDEX($A$2:$G$100000, MATCH(G11867, $G$2:G11866,0),1), FALSE), FALSE)</f>
        <v>0</v>
      </c>
      <c r="G11867" s="1">
        <v>18284</v>
      </c>
      <c r="H11867" s="1" t="s">
        <v>11585</v>
      </c>
    </row>
    <row r="11868" spans="1:8" x14ac:dyDescent="0.2">
      <c r="A11868" s="1">
        <v>11938</v>
      </c>
      <c r="B11868" s="1" t="str">
        <f t="shared" si="185"/>
        <v>sumter electric coop inc</v>
      </c>
      <c r="C11868" s="1" t="b">
        <f>IF(D11868&lt;&gt;"",IF(COUNTIF($D$2:D11867, D11868), INDEX($A$2:$D$100000, MATCH(D11868, $D$2:D11867,0),1), FALSE), FALSE)</f>
        <v>0</v>
      </c>
      <c r="F11868" s="1" t="b">
        <f>IF(G11868&lt;&gt;"", IF(COUNTIF($G$2:G11867, G11868), INDEX($A$2:$G$100000, MATCH(G11868, $G$2:G11867,0),1), FALSE), FALSE)</f>
        <v>0</v>
      </c>
      <c r="G11868" s="1">
        <v>18304</v>
      </c>
      <c r="H11868" s="1" t="s">
        <v>11586</v>
      </c>
    </row>
    <row r="11869" spans="1:8" x14ac:dyDescent="0.2">
      <c r="A11869" s="1">
        <v>11939</v>
      </c>
      <c r="B11869" s="1" t="str">
        <f t="shared" si="185"/>
        <v>sumter electric member corp</v>
      </c>
      <c r="C11869" s="1" t="b">
        <f>IF(D11869&lt;&gt;"",IF(COUNTIF($D$2:D11868, D11869), INDEX($A$2:$D$100000, MATCH(D11869, $D$2:D11868,0),1), FALSE), FALSE)</f>
        <v>0</v>
      </c>
      <c r="F11869" s="1" t="b">
        <f>IF(G11869&lt;&gt;"", IF(COUNTIF($G$2:G11868, G11869), INDEX($A$2:$G$100000, MATCH(G11869, $G$2:G11868,0),1), FALSE), FALSE)</f>
        <v>0</v>
      </c>
      <c r="G11869" s="1">
        <v>18305</v>
      </c>
      <c r="H11869" s="1" t="s">
        <v>11587</v>
      </c>
    </row>
    <row r="11870" spans="1:8" x14ac:dyDescent="0.2">
      <c r="A11870" s="1">
        <v>11940</v>
      </c>
      <c r="B11870" s="1" t="str">
        <f t="shared" si="185"/>
        <v>sun prairie water &amp; light comm</v>
      </c>
      <c r="C11870" s="1" t="b">
        <f>IF(D11870&lt;&gt;"",IF(COUNTIF($D$2:D11869, D11870), INDEX($A$2:$D$100000, MATCH(D11870, $D$2:D11869,0),1), FALSE), FALSE)</f>
        <v>0</v>
      </c>
      <c r="F11870" s="1" t="b">
        <f>IF(G11870&lt;&gt;"", IF(COUNTIF($G$2:G11869, G11870), INDEX($A$2:$G$100000, MATCH(G11870, $G$2:G11869,0),1), FALSE), FALSE)</f>
        <v>0</v>
      </c>
      <c r="G11870" s="1">
        <v>18312</v>
      </c>
      <c r="H11870" s="1" t="s">
        <v>11588</v>
      </c>
    </row>
    <row r="11871" spans="1:8" x14ac:dyDescent="0.2">
      <c r="A11871" s="1">
        <v>11941</v>
      </c>
      <c r="B11871" s="1" t="str">
        <f t="shared" si="185"/>
        <v>sumner-cowley elec coop inc</v>
      </c>
      <c r="C11871" s="1" t="b">
        <f>IF(D11871&lt;&gt;"",IF(COUNTIF($D$2:D11870, D11871), INDEX($A$2:$D$100000, MATCH(D11871, $D$2:D11870,0),1), FALSE), FALSE)</f>
        <v>0</v>
      </c>
      <c r="F11871" s="1" t="b">
        <f>IF(G11871&lt;&gt;"", IF(COUNTIF($G$2:G11870, G11871), INDEX($A$2:$G$100000, MATCH(G11871, $G$2:G11870,0),1), FALSE), FALSE)</f>
        <v>0</v>
      </c>
      <c r="G11871" s="1">
        <v>18316</v>
      </c>
      <c r="H11871" s="1" t="s">
        <v>11589</v>
      </c>
    </row>
    <row r="11872" spans="1:8" x14ac:dyDescent="0.2">
      <c r="A11872" s="1">
        <v>11942</v>
      </c>
      <c r="B11872" s="1" t="str">
        <f t="shared" si="185"/>
        <v>sunoco power marketing llc</v>
      </c>
      <c r="C11872" s="1" t="b">
        <f>IF(D11872&lt;&gt;"",IF(COUNTIF($D$2:D11871, D11872), INDEX($A$2:$D$100000, MATCH(D11872, $D$2:D11871,0),1), FALSE), FALSE)</f>
        <v>0</v>
      </c>
      <c r="F11872" s="1" t="b">
        <f>IF(G11872&lt;&gt;"", IF(COUNTIF($G$2:G11871, G11872), INDEX($A$2:$G$100000, MATCH(G11872, $G$2:G11871,0),1), FALSE), FALSE)</f>
        <v>0</v>
      </c>
      <c r="G11872" s="1">
        <v>18329</v>
      </c>
      <c r="H11872" s="1" t="s">
        <v>11590</v>
      </c>
    </row>
    <row r="11873" spans="1:8" x14ac:dyDescent="0.2">
      <c r="A11873" s="1">
        <v>11943</v>
      </c>
      <c r="B11873" s="1" t="str">
        <f t="shared" si="185"/>
        <v>superior city of</v>
      </c>
      <c r="C11873" s="1" t="b">
        <f>IF(D11873&lt;&gt;"",IF(COUNTIF($D$2:D11872, D11873), INDEX($A$2:$D$100000, MATCH(D11873, $D$2:D11872,0),1), FALSE), FALSE)</f>
        <v>0</v>
      </c>
      <c r="F11873" s="1" t="b">
        <f>IF(G11873&lt;&gt;"", IF(COUNTIF($G$2:G11872, G11873), INDEX($A$2:$G$100000, MATCH(G11873, $G$2:G11872,0),1), FALSE), FALSE)</f>
        <v>0</v>
      </c>
      <c r="G11873" s="1">
        <v>18330</v>
      </c>
      <c r="H11873" s="1" t="s">
        <v>11591</v>
      </c>
    </row>
    <row r="11874" spans="1:8" x14ac:dyDescent="0.2">
      <c r="A11874" s="1">
        <v>11944</v>
      </c>
      <c r="B11874" s="1" t="str">
        <f t="shared" si="185"/>
        <v>superior water light&amp;power co</v>
      </c>
      <c r="C11874" s="1" t="b">
        <f>IF(D11874&lt;&gt;"",IF(COUNTIF($D$2:D11873, D11874), INDEX($A$2:$D$100000, MATCH(D11874, $D$2:D11873,0),1), FALSE), FALSE)</f>
        <v>0</v>
      </c>
      <c r="F11874" s="1" t="b">
        <f>IF(G11874&lt;&gt;"", IF(COUNTIF($G$2:G11873, G11874), INDEX($A$2:$G$100000, MATCH(G11874, $G$2:G11873,0),1), FALSE), FALSE)</f>
        <v>0</v>
      </c>
      <c r="G11874" s="1">
        <v>18336</v>
      </c>
      <c r="H11874" s="1" t="s">
        <v>11592</v>
      </c>
    </row>
    <row r="11875" spans="1:8" x14ac:dyDescent="0.2">
      <c r="A11875" s="1">
        <v>11945</v>
      </c>
      <c r="B11875" s="1" t="str">
        <f t="shared" si="185"/>
        <v>surry-yadkin elec member corp</v>
      </c>
      <c r="C11875" s="1" t="b">
        <f>IF(D11875&lt;&gt;"",IF(COUNTIF($D$2:D11874, D11875), INDEX($A$2:$D$100000, MATCH(D11875, $D$2:D11874,0),1), FALSE), FALSE)</f>
        <v>0</v>
      </c>
      <c r="F11875" s="1" t="b">
        <f>IF(G11875&lt;&gt;"", IF(COUNTIF($G$2:G11874, G11875), INDEX($A$2:$G$100000, MATCH(G11875, $G$2:G11874,0),1), FALSE), FALSE)</f>
        <v>0</v>
      </c>
      <c r="G11875" s="1">
        <v>18339</v>
      </c>
      <c r="H11875" s="1" t="s">
        <v>11593</v>
      </c>
    </row>
    <row r="11876" spans="1:8" x14ac:dyDescent="0.2">
      <c r="A11876" s="1">
        <v>11946</v>
      </c>
      <c r="B11876" s="1" t="str">
        <f t="shared" si="185"/>
        <v>sutton city of</v>
      </c>
      <c r="C11876" s="1" t="b">
        <f>IF(D11876&lt;&gt;"",IF(COUNTIF($D$2:D11875, D11876), INDEX($A$2:$D$100000, MATCH(D11876, $D$2:D11875,0),1), FALSE), FALSE)</f>
        <v>0</v>
      </c>
      <c r="F11876" s="1" t="b">
        <f>IF(G11876&lt;&gt;"", IF(COUNTIF($G$2:G11875, G11876), INDEX($A$2:$G$100000, MATCH(G11876, $G$2:G11875,0),1), FALSE), FALSE)</f>
        <v>0</v>
      </c>
      <c r="G11876" s="1">
        <v>18354</v>
      </c>
      <c r="H11876" s="1" t="s">
        <v>11594</v>
      </c>
    </row>
    <row r="11877" spans="1:8" x14ac:dyDescent="0.2">
      <c r="A11877" s="1">
        <v>11947</v>
      </c>
      <c r="B11877" s="1" t="str">
        <f t="shared" si="185"/>
        <v>suwannee valley elec coop inc</v>
      </c>
      <c r="C11877" s="1" t="b">
        <f>IF(D11877&lt;&gt;"",IF(COUNTIF($D$2:D11876, D11877), INDEX($A$2:$D$100000, MATCH(D11877, $D$2:D11876,0),1), FALSE), FALSE)</f>
        <v>0</v>
      </c>
      <c r="F11877" s="1" t="b">
        <f>IF(G11877&lt;&gt;"", IF(COUNTIF($G$2:G11876, G11877), INDEX($A$2:$G$100000, MATCH(G11877, $G$2:G11876,0),1), FALSE), FALSE)</f>
        <v>0</v>
      </c>
      <c r="G11877" s="1">
        <v>18360</v>
      </c>
      <c r="H11877" s="1" t="s">
        <v>11595</v>
      </c>
    </row>
    <row r="11878" spans="1:8" x14ac:dyDescent="0.2">
      <c r="A11878" s="1">
        <v>11948</v>
      </c>
      <c r="B11878" s="1" t="str">
        <f t="shared" si="185"/>
        <v>swans island electric coop inc</v>
      </c>
      <c r="C11878" s="1" t="b">
        <f>IF(D11878&lt;&gt;"",IF(COUNTIF($D$2:D11877, D11878), INDEX($A$2:$D$100000, MATCH(D11878, $D$2:D11877,0),1), FALSE), FALSE)</f>
        <v>0</v>
      </c>
      <c r="F11878" s="1" t="b">
        <f>IF(G11878&lt;&gt;"", IF(COUNTIF($G$2:G11877, G11878), INDEX($A$2:$G$100000, MATCH(G11878, $G$2:G11877,0),1), FALSE), FALSE)</f>
        <v>0</v>
      </c>
      <c r="G11878" s="1">
        <v>18368</v>
      </c>
      <c r="H11878" s="1" t="s">
        <v>11596</v>
      </c>
    </row>
    <row r="11879" spans="1:8" x14ac:dyDescent="0.2">
      <c r="A11879" s="1">
        <v>11949</v>
      </c>
      <c r="B11879" s="1" t="str">
        <f t="shared" si="185"/>
        <v>taylor county electric coop</v>
      </c>
      <c r="C11879" s="1" t="b">
        <f>IF(D11879&lt;&gt;"",IF(COUNTIF($D$2:D11878, D11879), INDEX($A$2:$D$100000, MATCH(D11879, $D$2:D11878,0),1), FALSE), FALSE)</f>
        <v>0</v>
      </c>
      <c r="F11879" s="1" t="b">
        <f>IF(G11879&lt;&gt;"", IF(COUNTIF($G$2:G11878, G11879), INDEX($A$2:$G$100000, MATCH(G11879, $G$2:G11878,0),1), FALSE), FALSE)</f>
        <v>0</v>
      </c>
      <c r="G11879" s="1">
        <v>18383</v>
      </c>
      <c r="H11879" s="1" t="s">
        <v>11597</v>
      </c>
    </row>
    <row r="11880" spans="1:8" x14ac:dyDescent="0.2">
      <c r="A11880" s="1">
        <v>11950</v>
      </c>
      <c r="B11880" s="1" t="str">
        <f t="shared" si="185"/>
        <v>sweetwater city of</v>
      </c>
      <c r="C11880" s="1" t="b">
        <f>IF(D11880&lt;&gt;"",IF(COUNTIF($D$2:D11879, D11880), INDEX($A$2:$D$100000, MATCH(D11880, $D$2:D11879,0),1), FALSE), FALSE)</f>
        <v>0</v>
      </c>
      <c r="F11880" s="1" t="b">
        <f>IF(G11880&lt;&gt;"", IF(COUNTIF($G$2:G11879, G11880), INDEX($A$2:$G$100000, MATCH(G11880, $G$2:G11879,0),1), FALSE), FALSE)</f>
        <v>0</v>
      </c>
      <c r="G11880" s="1">
        <v>18384</v>
      </c>
      <c r="H11880" s="1" t="s">
        <v>11598</v>
      </c>
    </row>
    <row r="11881" spans="1:8" x14ac:dyDescent="0.2">
      <c r="A11881" s="1">
        <v>11951</v>
      </c>
      <c r="B11881" s="1" t="str">
        <f t="shared" si="185"/>
        <v>svilar light &amp; power inc</v>
      </c>
      <c r="C11881" s="1" t="b">
        <f>IF(D11881&lt;&gt;"",IF(COUNTIF($D$2:D11880, D11881), INDEX($A$2:$D$100000, MATCH(D11881, $D$2:D11880,0),1), FALSE), FALSE)</f>
        <v>0</v>
      </c>
      <c r="F11881" s="1" t="b">
        <f>IF(G11881&lt;&gt;"", IF(COUNTIF($G$2:G11880, G11881), INDEX($A$2:$G$100000, MATCH(G11881, $G$2:G11880,0),1), FALSE), FALSE)</f>
        <v>0</v>
      </c>
      <c r="G11881" s="1">
        <v>18385</v>
      </c>
      <c r="H11881" s="1" t="s">
        <v>11599</v>
      </c>
    </row>
    <row r="11882" spans="1:8" x14ac:dyDescent="0.2">
      <c r="A11882" s="1">
        <v>11952</v>
      </c>
      <c r="B11882" s="1" t="str">
        <f t="shared" si="185"/>
        <v>sycamore city of</v>
      </c>
      <c r="C11882" s="1" t="b">
        <f>IF(D11882&lt;&gt;"",IF(COUNTIF($D$2:D11881, D11882), INDEX($A$2:$D$100000, MATCH(D11882, $D$2:D11881,0),1), FALSE), FALSE)</f>
        <v>0</v>
      </c>
      <c r="F11882" s="1" t="b">
        <f>IF(G11882&lt;&gt;"", IF(COUNTIF($G$2:G11881, G11882), INDEX($A$2:$G$100000, MATCH(G11882, $G$2:G11881,0),1), FALSE), FALSE)</f>
        <v>0</v>
      </c>
      <c r="G11882" s="1">
        <v>18393</v>
      </c>
      <c r="H11882" s="1" t="s">
        <v>11600</v>
      </c>
    </row>
    <row r="11883" spans="1:8" x14ac:dyDescent="0.2">
      <c r="A11883" s="1">
        <v>11953</v>
      </c>
      <c r="B11883" s="1" t="str">
        <f t="shared" si="185"/>
        <v>sylacauga city of</v>
      </c>
      <c r="C11883" s="1" t="b">
        <f>IF(D11883&lt;&gt;"",IF(COUNTIF($D$2:D11882, D11883), INDEX($A$2:$D$100000, MATCH(D11883, $D$2:D11882,0),1), FALSE), FALSE)</f>
        <v>0</v>
      </c>
      <c r="F11883" s="1" t="b">
        <f>IF(G11883&lt;&gt;"", IF(COUNTIF($G$2:G11882, G11883), INDEX($A$2:$G$100000, MATCH(G11883, $G$2:G11882,0),1), FALSE), FALSE)</f>
        <v>0</v>
      </c>
      <c r="G11883" s="1">
        <v>18395</v>
      </c>
      <c r="H11883" s="1" t="s">
        <v>11601</v>
      </c>
    </row>
    <row r="11884" spans="1:8" x14ac:dyDescent="0.2">
      <c r="A11884" s="1">
        <v>11954</v>
      </c>
      <c r="B11884" s="1" t="str">
        <f t="shared" si="185"/>
        <v>sylvania city of</v>
      </c>
      <c r="C11884" s="1" t="b">
        <f>IF(D11884&lt;&gt;"",IF(COUNTIF($D$2:D11883, D11884), INDEX($A$2:$D$100000, MATCH(D11884, $D$2:D11883,0),1), FALSE), FALSE)</f>
        <v>0</v>
      </c>
      <c r="F11884" s="1" t="b">
        <f>IF(G11884&lt;&gt;"", IF(COUNTIF($G$2:G11883, G11884), INDEX($A$2:$G$100000, MATCH(G11884, $G$2:G11883,0),1), FALSE), FALSE)</f>
        <v>0</v>
      </c>
      <c r="G11884" s="1">
        <v>18397</v>
      </c>
      <c r="H11884" s="1" t="s">
        <v>11602</v>
      </c>
    </row>
    <row r="11885" spans="1:8" x14ac:dyDescent="0.2">
      <c r="A11885" s="1">
        <v>11955</v>
      </c>
      <c r="B11885" s="1" t="str">
        <f t="shared" si="185"/>
        <v>sun river electric coop inc</v>
      </c>
      <c r="C11885" s="1" t="b">
        <f>IF(D11885&lt;&gt;"",IF(COUNTIF($D$2:D11884, D11885), INDEX($A$2:$D$100000, MATCH(D11885, $D$2:D11884,0),1), FALSE), FALSE)</f>
        <v>0</v>
      </c>
      <c r="F11885" s="1" t="b">
        <f>IF(G11885&lt;&gt;"", IF(COUNTIF($G$2:G11884, G11885), INDEX($A$2:$G$100000, MATCH(G11885, $G$2:G11884,0),1), FALSE), FALSE)</f>
        <v>0</v>
      </c>
      <c r="G11885" s="1">
        <v>18401</v>
      </c>
      <c r="H11885" s="1" t="s">
        <v>11603</v>
      </c>
    </row>
    <row r="11886" spans="1:8" x14ac:dyDescent="0.2">
      <c r="A11886" s="1">
        <v>11956</v>
      </c>
      <c r="B11886" s="1" t="str">
        <f t="shared" si="185"/>
        <v>sylvester city of</v>
      </c>
      <c r="C11886" s="1" t="b">
        <f>IF(D11886&lt;&gt;"",IF(COUNTIF($D$2:D11885, D11886), INDEX($A$2:$D$100000, MATCH(D11886, $D$2:D11885,0),1), FALSE), FALSE)</f>
        <v>0</v>
      </c>
      <c r="F11886" s="1" t="b">
        <f>IF(G11886&lt;&gt;"", IF(COUNTIF($G$2:G11885, G11886), INDEX($A$2:$G$100000, MATCH(G11886, $G$2:G11885,0),1), FALSE), FALSE)</f>
        <v>0</v>
      </c>
      <c r="G11886" s="1">
        <v>18403</v>
      </c>
      <c r="H11886" s="1" t="s">
        <v>11604</v>
      </c>
    </row>
    <row r="11887" spans="1:8" x14ac:dyDescent="0.2">
      <c r="A11887" s="1">
        <v>11957</v>
      </c>
      <c r="B11887" s="1" t="str">
        <f t="shared" si="185"/>
        <v>syracuse city of</v>
      </c>
      <c r="C11887" s="1" t="b">
        <f>IF(D11887&lt;&gt;"",IF(COUNTIF($D$2:D11886, D11887), INDEX($A$2:$D$100000, MATCH(D11887, $D$2:D11886,0),1), FALSE), FALSE)</f>
        <v>0</v>
      </c>
      <c r="F11887" s="1" t="b">
        <f>IF(G11887&lt;&gt;"", IF(COUNTIF($G$2:G11886, G11887), INDEX($A$2:$G$100000, MATCH(G11887, $G$2:G11886,0),1), FALSE), FALSE)</f>
        <v>0</v>
      </c>
      <c r="G11887" s="1">
        <v>18408</v>
      </c>
      <c r="H11887" s="1" t="s">
        <v>11605</v>
      </c>
    </row>
    <row r="11888" spans="1:8" x14ac:dyDescent="0.2">
      <c r="A11888" s="1">
        <v>11958</v>
      </c>
      <c r="B11888" s="1" t="str">
        <f t="shared" si="185"/>
        <v>talbot elect membership coop</v>
      </c>
      <c r="C11888" s="1" t="b">
        <f>IF(D11888&lt;&gt;"",IF(COUNTIF($D$2:D11887, D11888), INDEX($A$2:$D$100000, MATCH(D11888, $D$2:D11887,0),1), FALSE), FALSE)</f>
        <v>0</v>
      </c>
      <c r="F11888" s="1" t="b">
        <f>IF(G11888&lt;&gt;"", IF(COUNTIF($G$2:G11887, G11888), INDEX($A$2:$G$100000, MATCH(G11888, $G$2:G11887,0),1), FALSE), FALSE)</f>
        <v>0</v>
      </c>
      <c r="G11888" s="1">
        <v>18426</v>
      </c>
      <c r="H11888" s="1" t="s">
        <v>11606</v>
      </c>
    </row>
    <row r="11889" spans="1:8" x14ac:dyDescent="0.2">
      <c r="A11889" s="1">
        <v>11959</v>
      </c>
      <c r="B11889" s="1" t="str">
        <f t="shared" si="185"/>
        <v>talmage village of</v>
      </c>
      <c r="C11889" s="1" t="b">
        <f>IF(D11889&lt;&gt;"",IF(COUNTIF($D$2:D11888, D11889), INDEX($A$2:$D$100000, MATCH(D11889, $D$2:D11888,0),1), FALSE), FALSE)</f>
        <v>0</v>
      </c>
      <c r="F11889" s="1" t="b">
        <f>IF(G11889&lt;&gt;"", IF(COUNTIF($G$2:G11888, G11889), INDEX($A$2:$G$100000, MATCH(G11889, $G$2:G11888,0),1), FALSE), FALSE)</f>
        <v>0</v>
      </c>
      <c r="G11889" s="1">
        <v>18428</v>
      </c>
      <c r="H11889" s="1" t="s">
        <v>11607</v>
      </c>
    </row>
    <row r="11890" spans="1:8" x14ac:dyDescent="0.2">
      <c r="A11890" s="1">
        <v>11960</v>
      </c>
      <c r="B11890" s="1" t="str">
        <f t="shared" si="185"/>
        <v>tahlequah public works auth</v>
      </c>
      <c r="C11890" s="1" t="b">
        <f>IF(D11890&lt;&gt;"",IF(COUNTIF($D$2:D11889, D11890), INDEX($A$2:$D$100000, MATCH(D11890, $D$2:D11889,0),1), FALSE), FALSE)</f>
        <v>0</v>
      </c>
      <c r="F11890" s="1" t="b">
        <f>IF(G11890&lt;&gt;"", IF(COUNTIF($G$2:G11889, G11890), INDEX($A$2:$G$100000, MATCH(G11890, $G$2:G11889,0),1), FALSE), FALSE)</f>
        <v>0</v>
      </c>
      <c r="G11890" s="1">
        <v>18433</v>
      </c>
      <c r="H11890" s="1" t="s">
        <v>11608</v>
      </c>
    </row>
    <row r="11891" spans="1:8" x14ac:dyDescent="0.2">
      <c r="A11891" s="1">
        <v>11961</v>
      </c>
      <c r="B11891" s="1" t="str">
        <f t="shared" si="185"/>
        <v>tapoco inc</v>
      </c>
      <c r="C11891" s="1" t="b">
        <f>IF(D11891&lt;&gt;"",IF(COUNTIF($D$2:D11890, D11891), INDEX($A$2:$D$100000, MATCH(D11891, $D$2:D11890,0),1), FALSE), FALSE)</f>
        <v>0</v>
      </c>
      <c r="F11891" s="1" t="b">
        <f>IF(G11891&lt;&gt;"", IF(COUNTIF($G$2:G11890, G11891), INDEX($A$2:$G$100000, MATCH(G11891, $G$2:G11890,0),1), FALSE), FALSE)</f>
        <v>0</v>
      </c>
      <c r="G11891" s="1">
        <v>18443</v>
      </c>
      <c r="H11891" s="1" t="s">
        <v>11609</v>
      </c>
    </row>
    <row r="11892" spans="1:8" x14ac:dyDescent="0.2">
      <c r="A11892" s="1">
        <v>11962</v>
      </c>
      <c r="B11892" s="1" t="str">
        <f t="shared" si="185"/>
        <v>t i p rural electric coop</v>
      </c>
      <c r="C11892" s="1" t="b">
        <f>IF(D11892&lt;&gt;"",IF(COUNTIF($D$2:D11891, D11892), INDEX($A$2:$D$100000, MATCH(D11892, $D$2:D11891,0),1), FALSE), FALSE)</f>
        <v>0</v>
      </c>
      <c r="F11892" s="1" t="b">
        <f>IF(G11892&lt;&gt;"", IF(COUNTIF($G$2:G11891, G11892), INDEX($A$2:$G$100000, MATCH(G11892, $G$2:G11891,0),1), FALSE), FALSE)</f>
        <v>0</v>
      </c>
      <c r="G11892" s="1">
        <v>18446</v>
      </c>
      <c r="H11892" s="1" t="s">
        <v>11610</v>
      </c>
    </row>
    <row r="11893" spans="1:8" x14ac:dyDescent="0.2">
      <c r="A11893" s="1">
        <v>11963</v>
      </c>
      <c r="B11893" s="1" t="str">
        <f t="shared" si="185"/>
        <v>tallahatchie valley e p a</v>
      </c>
      <c r="C11893" s="1" t="b">
        <f>IF(D11893&lt;&gt;"",IF(COUNTIF($D$2:D11892, D11893), INDEX($A$2:$D$100000, MATCH(D11893, $D$2:D11892,0),1), FALSE), FALSE)</f>
        <v>0</v>
      </c>
      <c r="F11893" s="1" t="b">
        <f>IF(G11893&lt;&gt;"", IF(COUNTIF($G$2:G11892, G11893), INDEX($A$2:$G$100000, MATCH(G11893, $G$2:G11892,0),1), FALSE), FALSE)</f>
        <v>0</v>
      </c>
      <c r="G11893" s="1">
        <v>18447</v>
      </c>
      <c r="H11893" s="1" t="s">
        <v>11611</v>
      </c>
    </row>
    <row r="11894" spans="1:8" x14ac:dyDescent="0.2">
      <c r="A11894" s="1">
        <v>11964</v>
      </c>
      <c r="B11894" s="1" t="str">
        <f t="shared" si="185"/>
        <v>tanner electric coop</v>
      </c>
      <c r="C11894" s="1" t="b">
        <f>IF(D11894&lt;&gt;"",IF(COUNTIF($D$2:D11893, D11894), INDEX($A$2:$D$100000, MATCH(D11894, $D$2:D11893,0),1), FALSE), FALSE)</f>
        <v>0</v>
      </c>
      <c r="F11894" s="1" t="b">
        <f>IF(G11894&lt;&gt;"", IF(COUNTIF($G$2:G11893, G11894), INDEX($A$2:$G$100000, MATCH(G11894, $G$2:G11893,0),1), FALSE), FALSE)</f>
        <v>0</v>
      </c>
      <c r="G11894" s="1">
        <v>18448</v>
      </c>
      <c r="H11894" s="1" t="s">
        <v>11612</v>
      </c>
    </row>
    <row r="11895" spans="1:8" x14ac:dyDescent="0.2">
      <c r="A11895" s="1">
        <v>11965</v>
      </c>
      <c r="B11895" s="1" t="str">
        <f t="shared" si="185"/>
        <v>talquin electric coop inc</v>
      </c>
      <c r="C11895" s="1" t="b">
        <f>IF(D11895&lt;&gt;"",IF(COUNTIF($D$2:D11894, D11895), INDEX($A$2:$D$100000, MATCH(D11895, $D$2:D11894,0),1), FALSE), FALSE)</f>
        <v>0</v>
      </c>
      <c r="F11895" s="1" t="b">
        <f>IF(G11895&lt;&gt;"", IF(COUNTIF($G$2:G11894, G11895), INDEX($A$2:$G$100000, MATCH(G11895, $G$2:G11894,0),1), FALSE), FALSE)</f>
        <v>0</v>
      </c>
      <c r="G11895" s="1">
        <v>18449</v>
      </c>
      <c r="H11895" s="1" t="s">
        <v>11613</v>
      </c>
    </row>
    <row r="11896" spans="1:8" x14ac:dyDescent="0.2">
      <c r="A11896" s="1">
        <v>11966</v>
      </c>
      <c r="B11896" s="1" t="str">
        <f t="shared" si="185"/>
        <v>tarentum borough of</v>
      </c>
      <c r="C11896" s="1" t="b">
        <f>IF(D11896&lt;&gt;"",IF(COUNTIF($D$2:D11895, D11896), INDEX($A$2:$D$100000, MATCH(D11896, $D$2:D11895,0),1), FALSE), FALSE)</f>
        <v>0</v>
      </c>
      <c r="F11896" s="1" t="b">
        <f>IF(G11896&lt;&gt;"", IF(COUNTIF($G$2:G11895, G11896), INDEX($A$2:$G$100000, MATCH(G11896, $G$2:G11895,0),1), FALSE), FALSE)</f>
        <v>0</v>
      </c>
      <c r="G11896" s="1">
        <v>18456</v>
      </c>
      <c r="H11896" s="1" t="s">
        <v>11614</v>
      </c>
    </row>
    <row r="11897" spans="1:8" x14ac:dyDescent="0.2">
      <c r="A11897" s="1">
        <v>11967</v>
      </c>
      <c r="B11897" s="1" t="str">
        <f t="shared" si="185"/>
        <v>tarboro town of</v>
      </c>
      <c r="C11897" s="1" t="b">
        <f>IF(D11897&lt;&gt;"",IF(COUNTIF($D$2:D11896, D11897), INDEX($A$2:$D$100000, MATCH(D11897, $D$2:D11896,0),1), FALSE), FALSE)</f>
        <v>0</v>
      </c>
      <c r="F11897" s="1" t="b">
        <f>IF(G11897&lt;&gt;"", IF(COUNTIF($G$2:G11896, G11897), INDEX($A$2:$G$100000, MATCH(G11897, $G$2:G11896,0),1), FALSE), FALSE)</f>
        <v>0</v>
      </c>
      <c r="G11897" s="1">
        <v>18466</v>
      </c>
      <c r="H11897" s="1" t="s">
        <v>11615</v>
      </c>
    </row>
    <row r="11898" spans="1:8" x14ac:dyDescent="0.2">
      <c r="A11898" s="1">
        <v>11968</v>
      </c>
      <c r="B11898" s="1" t="str">
        <f t="shared" si="185"/>
        <v>tarrant city city of</v>
      </c>
      <c r="C11898" s="1" t="b">
        <f>IF(D11898&lt;&gt;"",IF(COUNTIF($D$2:D11897, D11898), INDEX($A$2:$D$100000, MATCH(D11898, $D$2:D11897,0),1), FALSE), FALSE)</f>
        <v>0</v>
      </c>
      <c r="F11898" s="1" t="b">
        <f>IF(G11898&lt;&gt;"", IF(COUNTIF($G$2:G11897, G11898), INDEX($A$2:$G$100000, MATCH(G11898, $G$2:G11897,0),1), FALSE), FALSE)</f>
        <v>0</v>
      </c>
      <c r="G11898" s="1">
        <v>18472</v>
      </c>
      <c r="H11898" s="1" t="s">
        <v>11616</v>
      </c>
    </row>
    <row r="11899" spans="1:8" x14ac:dyDescent="0.2">
      <c r="A11899" s="1">
        <v>11969</v>
      </c>
      <c r="B11899" s="1" t="str">
        <f t="shared" si="185"/>
        <v>tanana power co inc</v>
      </c>
      <c r="C11899" s="1" t="b">
        <f>IF(D11899&lt;&gt;"",IF(COUNTIF($D$2:D11898, D11899), INDEX($A$2:$D$100000, MATCH(D11899, $D$2:D11898,0),1), FALSE), FALSE)</f>
        <v>0</v>
      </c>
      <c r="F11899" s="1" t="b">
        <f>IF(G11899&lt;&gt;"", IF(COUNTIF($G$2:G11898, G11899), INDEX($A$2:$G$100000, MATCH(G11899, $G$2:G11898,0),1), FALSE), FALSE)</f>
        <v>0</v>
      </c>
      <c r="G11899" s="1">
        <v>18474</v>
      </c>
      <c r="H11899" s="1" t="s">
        <v>11617</v>
      </c>
    </row>
    <row r="11900" spans="1:8" x14ac:dyDescent="0.2">
      <c r="A11900" s="1">
        <v>11970</v>
      </c>
      <c r="B11900" s="1" t="str">
        <f t="shared" si="185"/>
        <v>tatitlek electric utility</v>
      </c>
      <c r="C11900" s="1" t="b">
        <f>IF(D11900&lt;&gt;"",IF(COUNTIF($D$2:D11899, D11900), INDEX($A$2:$D$100000, MATCH(D11900, $D$2:D11899,0),1), FALSE), FALSE)</f>
        <v>0</v>
      </c>
      <c r="F11900" s="1" t="b">
        <f>IF(G11900&lt;&gt;"", IF(COUNTIF($G$2:G11899, G11900), INDEX($A$2:$G$100000, MATCH(G11900, $G$2:G11899,0),1), FALSE), FALSE)</f>
        <v>0</v>
      </c>
      <c r="G11900" s="1">
        <v>18480</v>
      </c>
      <c r="H11900" s="1" t="s">
        <v>11618</v>
      </c>
    </row>
    <row r="11901" spans="1:8" x14ac:dyDescent="0.2">
      <c r="A11901" s="1">
        <v>11971</v>
      </c>
      <c r="B11901" s="1" t="str">
        <f t="shared" si="185"/>
        <v>taylor energy partners lp</v>
      </c>
      <c r="C11901" s="1" t="b">
        <f>IF(D11901&lt;&gt;"",IF(COUNTIF($D$2:D11900, D11901), INDEX($A$2:$D$100000, MATCH(D11901, $D$2:D11900,0),1), FALSE), FALSE)</f>
        <v>0</v>
      </c>
      <c r="F11901" s="1" t="b">
        <f>IF(G11901&lt;&gt;"", IF(COUNTIF($G$2:G11900, G11901), INDEX($A$2:$G$100000, MATCH(G11901, $G$2:G11900,0),1), FALSE), FALSE)</f>
        <v>0</v>
      </c>
      <c r="G11901" s="1">
        <v>18497</v>
      </c>
      <c r="H11901" s="1" t="s">
        <v>11619</v>
      </c>
    </row>
    <row r="11902" spans="1:8" x14ac:dyDescent="0.2">
      <c r="A11902" s="1">
        <v>11972</v>
      </c>
      <c r="B11902" s="1" t="str">
        <f t="shared" si="185"/>
        <v>taylor county rural e c c</v>
      </c>
      <c r="C11902" s="1" t="b">
        <f>IF(D11902&lt;&gt;"",IF(COUNTIF($D$2:D11901, D11902), INDEX($A$2:$D$100000, MATCH(D11902, $D$2:D11901,0),1), FALSE), FALSE)</f>
        <v>0</v>
      </c>
      <c r="F11902" s="1" t="b">
        <f>IF(G11902&lt;&gt;"", IF(COUNTIF($G$2:G11901, G11902), INDEX($A$2:$G$100000, MATCH(G11902, $G$2:G11901,0),1), FALSE), FALSE)</f>
        <v>0</v>
      </c>
      <c r="G11902" s="1">
        <v>18498</v>
      </c>
      <c r="H11902" s="1" t="s">
        <v>11620</v>
      </c>
    </row>
    <row r="11903" spans="1:8" x14ac:dyDescent="0.2">
      <c r="A11903" s="1">
        <v>11973</v>
      </c>
      <c r="B11903" s="1" t="str">
        <f t="shared" si="185"/>
        <v>three notch elec member corp</v>
      </c>
      <c r="C11903" s="1" t="b">
        <f>IF(D11903&lt;&gt;"",IF(COUNTIF($D$2:D11902, D11903), INDEX($A$2:$D$100000, MATCH(D11903, $D$2:D11902,0),1), FALSE), FALSE)</f>
        <v>0</v>
      </c>
      <c r="F11903" s="1" t="b">
        <f>IF(G11903&lt;&gt;"", IF(COUNTIF($G$2:G11902, G11903), INDEX($A$2:$G$100000, MATCH(G11903, $G$2:G11902,0),1), FALSE), FALSE)</f>
        <v>0</v>
      </c>
      <c r="G11903" s="1">
        <v>18499</v>
      </c>
      <c r="H11903" s="1" t="s">
        <v>11621</v>
      </c>
    </row>
    <row r="11904" spans="1:8" x14ac:dyDescent="0.2">
      <c r="A11904" s="1">
        <v>11974</v>
      </c>
      <c r="B11904" s="1" t="str">
        <f t="shared" si="185"/>
        <v>tbg cogen partners</v>
      </c>
      <c r="C11904" s="1" t="b">
        <f>IF(D11904&lt;&gt;"",IF(COUNTIF($D$2:D11903, D11904), INDEX($A$2:$D$100000, MATCH(D11904, $D$2:D11903,0),1), FALSE), FALSE)</f>
        <v>0</v>
      </c>
      <c r="F11904" s="1" t="b">
        <f>IF(G11904&lt;&gt;"", IF(COUNTIF($G$2:G11903, G11904), INDEX($A$2:$G$100000, MATCH(G11904, $G$2:G11903,0),1), FALSE), FALSE)</f>
        <v>0</v>
      </c>
      <c r="G11904" s="1">
        <v>18509</v>
      </c>
      <c r="H11904" s="1" t="s">
        <v>11622</v>
      </c>
    </row>
    <row r="11905" spans="1:8" x14ac:dyDescent="0.2">
      <c r="A11905" s="1">
        <v>11975</v>
      </c>
      <c r="B11905" s="1" t="str">
        <f t="shared" si="185"/>
        <v>teche electric coop inc</v>
      </c>
      <c r="C11905" s="1" t="b">
        <f>IF(D11905&lt;&gt;"",IF(COUNTIF($D$2:D11904, D11905), INDEX($A$2:$D$100000, MATCH(D11905, $D$2:D11904,0),1), FALSE), FALSE)</f>
        <v>0</v>
      </c>
      <c r="F11905" s="1" t="b">
        <f>IF(G11905&lt;&gt;"", IF(COUNTIF($G$2:G11904, G11905), INDEX($A$2:$G$100000, MATCH(G11905, $G$2:G11904,0),1), FALSE), FALSE)</f>
        <v>0</v>
      </c>
      <c r="G11905" s="1">
        <v>18516</v>
      </c>
      <c r="H11905" s="1" t="s">
        <v>11623</v>
      </c>
    </row>
    <row r="11906" spans="1:8" x14ac:dyDescent="0.2">
      <c r="A11906" s="1">
        <v>11976</v>
      </c>
      <c r="B11906" s="1" t="str">
        <f t="shared" ref="B11906:B11969" si="186">IF(H11906="",E11906,H11906)</f>
        <v>teller power co</v>
      </c>
      <c r="C11906" s="1" t="b">
        <f>IF(D11906&lt;&gt;"",IF(COUNTIF($D$2:D11905, D11906), INDEX($A$2:$D$100000, MATCH(D11906, $D$2:D11905,0),1), FALSE), FALSE)</f>
        <v>0</v>
      </c>
      <c r="F11906" s="1" t="b">
        <f>IF(G11906&lt;&gt;"", IF(COUNTIF($G$2:G11905, G11906), INDEX($A$2:$G$100000, MATCH(G11906, $G$2:G11905,0),1), FALSE), FALSE)</f>
        <v>0</v>
      </c>
      <c r="G11906" s="1">
        <v>18521</v>
      </c>
      <c r="H11906" s="1" t="s">
        <v>11624</v>
      </c>
    </row>
    <row r="11907" spans="1:8" x14ac:dyDescent="0.2">
      <c r="A11907" s="1">
        <v>11977</v>
      </c>
      <c r="B11907" s="1" t="str">
        <f t="shared" si="186"/>
        <v>tecumseh utility authority</v>
      </c>
      <c r="C11907" s="1" t="b">
        <f>IF(D11907&lt;&gt;"",IF(COUNTIF($D$2:D11906, D11907), INDEX($A$2:$D$100000, MATCH(D11907, $D$2:D11906,0),1), FALSE), FALSE)</f>
        <v>0</v>
      </c>
      <c r="F11907" s="1" t="b">
        <f>IF(G11907&lt;&gt;"", IF(COUNTIF($G$2:G11906, G11907), INDEX($A$2:$G$100000, MATCH(G11907, $G$2:G11906,0),1), FALSE), FALSE)</f>
        <v>0</v>
      </c>
      <c r="G11907" s="1">
        <v>18524</v>
      </c>
      <c r="H11907" s="1" t="s">
        <v>11625</v>
      </c>
    </row>
    <row r="11908" spans="1:8" x14ac:dyDescent="0.2">
      <c r="A11908" s="1">
        <v>11978</v>
      </c>
      <c r="B11908" s="1" t="str">
        <f t="shared" si="186"/>
        <v>tell city city of</v>
      </c>
      <c r="C11908" s="1" t="b">
        <f>IF(D11908&lt;&gt;"",IF(COUNTIF($D$2:D11907, D11908), INDEX($A$2:$D$100000, MATCH(D11908, $D$2:D11907,0),1), FALSE), FALSE)</f>
        <v>0</v>
      </c>
      <c r="F11908" s="1" t="b">
        <f>IF(G11908&lt;&gt;"", IF(COUNTIF($G$2:G11907, G11908), INDEX($A$2:$G$100000, MATCH(G11908, $G$2:G11907,0),1), FALSE), FALSE)</f>
        <v>0</v>
      </c>
      <c r="G11908" s="1">
        <v>18538</v>
      </c>
      <c r="H11908" s="1" t="s">
        <v>11626</v>
      </c>
    </row>
    <row r="11909" spans="1:8" x14ac:dyDescent="0.2">
      <c r="A11909" s="1">
        <v>11979</v>
      </c>
      <c r="B11909" s="1" t="str">
        <f t="shared" si="186"/>
        <v>television city cogen lp</v>
      </c>
      <c r="C11909" s="1" t="b">
        <f>IF(D11909&lt;&gt;"",IF(COUNTIF($D$2:D11908, D11909), INDEX($A$2:$D$100000, MATCH(D11909, $D$2:D11908,0),1), FALSE), FALSE)</f>
        <v>0</v>
      </c>
      <c r="F11909" s="1" t="b">
        <f>IF(G11909&lt;&gt;"", IF(COUNTIF($G$2:G11908, G11909), INDEX($A$2:$G$100000, MATCH(G11909, $G$2:G11908,0),1), FALSE), FALSE)</f>
        <v>0</v>
      </c>
      <c r="G11909" s="1">
        <v>18540</v>
      </c>
      <c r="H11909" s="1" t="s">
        <v>11627</v>
      </c>
    </row>
    <row r="11910" spans="1:8" x14ac:dyDescent="0.2">
      <c r="A11910" s="1">
        <v>11980</v>
      </c>
      <c r="B11910" s="1" t="str">
        <f t="shared" si="186"/>
        <v>templeton town of</v>
      </c>
      <c r="C11910" s="1" t="b">
        <f>IF(D11910&lt;&gt;"",IF(COUNTIF($D$2:D11909, D11910), INDEX($A$2:$D$100000, MATCH(D11910, $D$2:D11909,0),1), FALSE), FALSE)</f>
        <v>0</v>
      </c>
      <c r="F11910" s="1" t="b">
        <f>IF(G11910&lt;&gt;"", IF(COUNTIF($G$2:G11909, G11910), INDEX($A$2:$G$100000, MATCH(G11910, $G$2:G11909,0),1), FALSE), FALSE)</f>
        <v>0</v>
      </c>
      <c r="G11910" s="1">
        <v>18546</v>
      </c>
      <c r="H11910" s="1" t="s">
        <v>11628</v>
      </c>
    </row>
    <row r="11911" spans="1:8" x14ac:dyDescent="0.2">
      <c r="A11911" s="1">
        <v>11981</v>
      </c>
      <c r="B11911" s="1" t="str">
        <f t="shared" si="186"/>
        <v>tennessee power company</v>
      </c>
      <c r="C11911" s="1" t="b">
        <f>IF(D11911&lt;&gt;"",IF(COUNTIF($D$2:D11910, D11911), INDEX($A$2:$D$100000, MATCH(D11911, $D$2:D11910,0),1), FALSE), FALSE)</f>
        <v>0</v>
      </c>
      <c r="F11911" s="1" t="b">
        <f>IF(G11911&lt;&gt;"", IF(COUNTIF($G$2:G11910, G11911), INDEX($A$2:$G$100000, MATCH(G11911, $G$2:G11910,0),1), FALSE), FALSE)</f>
        <v>0</v>
      </c>
      <c r="G11911" s="1">
        <v>18553</v>
      </c>
      <c r="H11911" s="1" t="s">
        <v>11629</v>
      </c>
    </row>
    <row r="11912" spans="1:8" x14ac:dyDescent="0.2">
      <c r="A11912" s="1">
        <v>11982</v>
      </c>
      <c r="B11912" s="1" t="str">
        <f t="shared" si="186"/>
        <v>tennant city of</v>
      </c>
      <c r="C11912" s="1" t="b">
        <f>IF(D11912&lt;&gt;"",IF(COUNTIF($D$2:D11911, D11912), INDEX($A$2:$D$100000, MATCH(D11912, $D$2:D11911,0),1), FALSE), FALSE)</f>
        <v>0</v>
      </c>
      <c r="F11912" s="1" t="b">
        <f>IF(G11912&lt;&gt;"", IF(COUNTIF($G$2:G11911, G11912), INDEX($A$2:$G$100000, MATCH(G11912, $G$2:G11911,0),1), FALSE), FALSE)</f>
        <v>0</v>
      </c>
      <c r="G11912" s="1">
        <v>18554</v>
      </c>
      <c r="H11912" s="1" t="s">
        <v>11630</v>
      </c>
    </row>
    <row r="11913" spans="1:8" x14ac:dyDescent="0.2">
      <c r="A11913" s="1">
        <v>11983</v>
      </c>
      <c r="B11913" s="1" t="str">
        <f t="shared" si="186"/>
        <v>tpc 4 inc</v>
      </c>
      <c r="C11913" s="1" t="b">
        <f>IF(D11913&lt;&gt;"",IF(COUNTIF($D$2:D11912, D11913), INDEX($A$2:$D$100000, MATCH(D11913, $D$2:D11912,0),1), FALSE), FALSE)</f>
        <v>0</v>
      </c>
      <c r="F11913" s="1" t="b">
        <f>IF(G11913&lt;&gt;"", IF(COUNTIF($G$2:G11912, G11913), INDEX($A$2:$G$100000, MATCH(G11913, $G$2:G11912,0),1), FALSE), FALSE)</f>
        <v>0</v>
      </c>
      <c r="G11913" s="1">
        <v>18562</v>
      </c>
      <c r="H11913" s="1" t="s">
        <v>11631</v>
      </c>
    </row>
    <row r="11914" spans="1:8" x14ac:dyDescent="0.2">
      <c r="A11914" s="1">
        <v>11984</v>
      </c>
      <c r="B11914" s="1" t="str">
        <f t="shared" si="186"/>
        <v>rayburn country elec coop, inc</v>
      </c>
      <c r="C11914" s="1" t="b">
        <f>IF(D11914&lt;&gt;"",IF(COUNTIF($D$2:D11913, D11914), INDEX($A$2:$D$100000, MATCH(D11914, $D$2:D11913,0),1), FALSE), FALSE)</f>
        <v>0</v>
      </c>
      <c r="F11914" s="1" t="b">
        <f>IF(G11914&lt;&gt;"", IF(COUNTIF($G$2:G11913, G11914), INDEX($A$2:$G$100000, MATCH(G11914, $G$2:G11913,0),1), FALSE), FALSE)</f>
        <v>0</v>
      </c>
      <c r="G11914" s="1">
        <v>18589</v>
      </c>
      <c r="H11914" s="1" t="s">
        <v>11632</v>
      </c>
    </row>
    <row r="11915" spans="1:8" x14ac:dyDescent="0.2">
      <c r="A11915" s="1">
        <v>11985</v>
      </c>
      <c r="B11915" s="1" t="str">
        <f t="shared" si="186"/>
        <v>tenaska iv texas partners ltd</v>
      </c>
      <c r="C11915" s="1" t="b">
        <f>IF(D11915&lt;&gt;"",IF(COUNTIF($D$2:D11914, D11915), INDEX($A$2:$D$100000, MATCH(D11915, $D$2:D11914,0),1), FALSE), FALSE)</f>
        <v>0</v>
      </c>
      <c r="F11915" s="1" t="b">
        <f>IF(G11915&lt;&gt;"", IF(COUNTIF($G$2:G11914, G11915), INDEX($A$2:$G$100000, MATCH(G11915, $G$2:G11914,0),1), FALSE), FALSE)</f>
        <v>0</v>
      </c>
      <c r="G11915" s="1">
        <v>18593</v>
      </c>
      <c r="H11915" s="1" t="s">
        <v>11633</v>
      </c>
    </row>
    <row r="11916" spans="1:8" x14ac:dyDescent="0.2">
      <c r="A11916" s="1">
        <v>11986</v>
      </c>
      <c r="B11916" s="1" t="str">
        <f t="shared" si="186"/>
        <v>mirant americas engy mrktg lp</v>
      </c>
      <c r="C11916" s="1" t="b">
        <f>IF(D11916&lt;&gt;"",IF(COUNTIF($D$2:D11915, D11916), INDEX($A$2:$D$100000, MATCH(D11916, $D$2:D11915,0),1), FALSE), FALSE)</f>
        <v>0</v>
      </c>
      <c r="F11916" s="1" t="b">
        <f>IF(G11916&lt;&gt;"", IF(COUNTIF($G$2:G11915, G11916), INDEX($A$2:$G$100000, MATCH(G11916, $G$2:G11915,0),1), FALSE), FALSE)</f>
        <v>0</v>
      </c>
      <c r="G11916" s="1">
        <v>18606</v>
      </c>
      <c r="H11916" s="1" t="s">
        <v>11634</v>
      </c>
    </row>
    <row r="11917" spans="1:8" x14ac:dyDescent="0.2">
      <c r="A11917" s="1">
        <v>11987</v>
      </c>
      <c r="B11917" s="1" t="str">
        <f t="shared" si="186"/>
        <v>tipton city of</v>
      </c>
      <c r="C11917" s="1" t="b">
        <f>IF(D11917&lt;&gt;"",IF(COUNTIF($D$2:D11916, D11917), INDEX($A$2:$D$100000, MATCH(D11917, $D$2:D11916,0),1), FALSE), FALSE)</f>
        <v>0</v>
      </c>
      <c r="F11917" s="1" t="b">
        <f>IF(G11917&lt;&gt;"", IF(COUNTIF($G$2:G11916, G11917), INDEX($A$2:$G$100000, MATCH(G11917, $G$2:G11916,0),1), FALSE), FALSE)</f>
        <v>0</v>
      </c>
      <c r="G11917" s="1">
        <v>18628</v>
      </c>
      <c r="H11917" s="1" t="s">
        <v>11635</v>
      </c>
    </row>
    <row r="11918" spans="1:8" x14ac:dyDescent="0.2">
      <c r="A11918" s="1">
        <v>11988</v>
      </c>
      <c r="B11918" s="1" t="str">
        <f t="shared" si="186"/>
        <v>tennessee eastman co</v>
      </c>
      <c r="C11918" s="1" t="b">
        <f>IF(D11918&lt;&gt;"",IF(COUNTIF($D$2:D11917, D11918), INDEX($A$2:$D$100000, MATCH(D11918, $D$2:D11917,0),1), FALSE), FALSE)</f>
        <v>0</v>
      </c>
      <c r="F11918" s="1" t="b">
        <f>IF(G11918&lt;&gt;"", IF(COUNTIF($G$2:G11917, G11918), INDEX($A$2:$G$100000, MATCH(G11918, $G$2:G11917,0),1), FALSE), FALSE)</f>
        <v>0</v>
      </c>
      <c r="G11918" s="1">
        <v>18635</v>
      </c>
      <c r="H11918" s="1" t="s">
        <v>11636</v>
      </c>
    </row>
    <row r="11919" spans="1:8" x14ac:dyDescent="0.2">
      <c r="A11919" s="1">
        <v>11989</v>
      </c>
      <c r="B11919" s="1" t="str">
        <f t="shared" si="186"/>
        <v>tennessee valley electric coop</v>
      </c>
      <c r="C11919" s="1" t="b">
        <f>IF(D11919&lt;&gt;"",IF(COUNTIF($D$2:D11918, D11919), INDEX($A$2:$D$100000, MATCH(D11919, $D$2:D11918,0),1), FALSE), FALSE)</f>
        <v>0</v>
      </c>
      <c r="F11919" s="1" t="b">
        <f>IF(G11919&lt;&gt;"", IF(COUNTIF($G$2:G11918, G11919), INDEX($A$2:$G$100000, MATCH(G11919, $G$2:G11918,0),1), FALSE), FALSE)</f>
        <v>0</v>
      </c>
      <c r="G11919" s="1">
        <v>18643</v>
      </c>
      <c r="H11919" s="1" t="s">
        <v>11637</v>
      </c>
    </row>
    <row r="11920" spans="1:8" x14ac:dyDescent="0.2">
      <c r="A11920" s="1">
        <v>11990</v>
      </c>
      <c r="B11920" s="1" t="str">
        <f t="shared" si="186"/>
        <v>texas municipal power pool</v>
      </c>
      <c r="C11920" s="1" t="b">
        <f>IF(D11920&lt;&gt;"",IF(COUNTIF($D$2:D11919, D11920), INDEX($A$2:$D$100000, MATCH(D11920, $D$2:D11919,0),1), FALSE), FALSE)</f>
        <v>0</v>
      </c>
      <c r="F11920" s="1" t="b">
        <f>IF(G11920&lt;&gt;"", IF(COUNTIF($G$2:G11919, G11920), INDEX($A$2:$G$100000, MATCH(G11920, $G$2:G11919,0),1), FALSE), FALSE)</f>
        <v>0</v>
      </c>
      <c r="G11920" s="1">
        <v>18664</v>
      </c>
      <c r="H11920" s="1" t="s">
        <v>11638</v>
      </c>
    </row>
    <row r="11921" spans="1:8" x14ac:dyDescent="0.2">
      <c r="A11921" s="1">
        <v>11991</v>
      </c>
      <c r="B11921" s="1" t="str">
        <f t="shared" si="186"/>
        <v>tex-la electric coop-texas inc</v>
      </c>
      <c r="C11921" s="1" t="b">
        <f>IF(D11921&lt;&gt;"",IF(COUNTIF($D$2:D11920, D11921), INDEX($A$2:$D$100000, MATCH(D11921, $D$2:D11920,0),1), FALSE), FALSE)</f>
        <v>0</v>
      </c>
      <c r="F11921" s="1" t="b">
        <f>IF(G11921&lt;&gt;"", IF(COUNTIF($G$2:G11920, G11921), INDEX($A$2:$G$100000, MATCH(G11921, $G$2:G11920,0),1), FALSE), FALSE)</f>
        <v>0</v>
      </c>
      <c r="G11921" s="1">
        <v>18679</v>
      </c>
      <c r="H11921" s="1" t="s">
        <v>11639</v>
      </c>
    </row>
    <row r="11922" spans="1:8" x14ac:dyDescent="0.2">
      <c r="A11922" s="1">
        <v>11992</v>
      </c>
      <c r="B11922" s="1" t="str">
        <f t="shared" si="186"/>
        <v>texaco natural gas inc</v>
      </c>
      <c r="C11922" s="1" t="b">
        <f>IF(D11922&lt;&gt;"",IF(COUNTIF($D$2:D11921, D11922), INDEX($A$2:$D$100000, MATCH(D11922, $D$2:D11921,0),1), FALSE), FALSE)</f>
        <v>0</v>
      </c>
      <c r="F11922" s="1" t="b">
        <f>IF(G11922&lt;&gt;"", IF(COUNTIF($G$2:G11921, G11922), INDEX($A$2:$G$100000, MATCH(G11922, $G$2:G11921,0),1), FALSE), FALSE)</f>
        <v>0</v>
      </c>
      <c r="G11922" s="1">
        <v>18680</v>
      </c>
      <c r="H11922" s="1" t="s">
        <v>11640</v>
      </c>
    </row>
    <row r="11923" spans="1:8" x14ac:dyDescent="0.2">
      <c r="A11923" s="1">
        <v>11993</v>
      </c>
      <c r="B11923" s="1" t="str">
        <f t="shared" si="186"/>
        <v>texaco energy services inc</v>
      </c>
      <c r="C11923" s="1" t="b">
        <f>IF(D11923&lt;&gt;"",IF(COUNTIF($D$2:D11922, D11923), INDEX($A$2:$D$100000, MATCH(D11923, $D$2:D11922,0),1), FALSE), FALSE)</f>
        <v>0</v>
      </c>
      <c r="F11923" s="1" t="b">
        <f>IF(G11923&lt;&gt;"", IF(COUNTIF($G$2:G11922, G11923), INDEX($A$2:$G$100000, MATCH(G11923, $G$2:G11922,0),1), FALSE), FALSE)</f>
        <v>0</v>
      </c>
      <c r="G11923" s="1">
        <v>18686</v>
      </c>
      <c r="H11923" s="1" t="s">
        <v>11641</v>
      </c>
    </row>
    <row r="11924" spans="1:8" x14ac:dyDescent="0.2">
      <c r="A11924" s="1">
        <v>11994</v>
      </c>
      <c r="B11924" s="1" t="str">
        <f t="shared" si="186"/>
        <v>texas a &amp; m university</v>
      </c>
      <c r="C11924" s="1" t="b">
        <f>IF(D11924&lt;&gt;"",IF(COUNTIF($D$2:D11923, D11924), INDEX($A$2:$D$100000, MATCH(D11924, $D$2:D11923,0),1), FALSE), FALSE)</f>
        <v>0</v>
      </c>
      <c r="F11924" s="1" t="b">
        <f>IF(G11924&lt;&gt;"", IF(COUNTIF($G$2:G11923, G11924), INDEX($A$2:$G$100000, MATCH(G11924, $G$2:G11923,0),1), FALSE), FALSE)</f>
        <v>0</v>
      </c>
      <c r="G11924" s="1">
        <v>18688</v>
      </c>
      <c r="H11924" s="1" t="s">
        <v>11642</v>
      </c>
    </row>
    <row r="11925" spans="1:8" x14ac:dyDescent="0.2">
      <c r="A11925" s="1">
        <v>11995</v>
      </c>
      <c r="B11925" s="1" t="str">
        <f t="shared" si="186"/>
        <v>texaco harvest pipeline co</v>
      </c>
      <c r="C11925" s="1" t="b">
        <f>IF(D11925&lt;&gt;"",IF(COUNTIF($D$2:D11924, D11925), INDEX($A$2:$D$100000, MATCH(D11925, $D$2:D11924,0),1), FALSE), FALSE)</f>
        <v>0</v>
      </c>
      <c r="F11925" s="1" t="b">
        <f>IF(G11925&lt;&gt;"", IF(COUNTIF($G$2:G11924, G11925), INDEX($A$2:$G$100000, MATCH(G11925, $G$2:G11924,0),1), FALSE), FALSE)</f>
        <v>0</v>
      </c>
      <c r="G11925" s="1">
        <v>18706</v>
      </c>
      <c r="H11925" s="1" t="s">
        <v>11643</v>
      </c>
    </row>
    <row r="11926" spans="1:8" x14ac:dyDescent="0.2">
      <c r="A11926" s="1">
        <v>11996</v>
      </c>
      <c r="B11926" s="1" t="str">
        <f t="shared" si="186"/>
        <v>tnp technologies llc</v>
      </c>
      <c r="C11926" s="1" t="b">
        <f>IF(D11926&lt;&gt;"",IF(COUNTIF($D$2:D11925, D11926), INDEX($A$2:$D$100000, MATCH(D11926, $D$2:D11925,0),1), FALSE), FALSE)</f>
        <v>0</v>
      </c>
      <c r="F11926" s="1" t="b">
        <f>IF(G11926&lt;&gt;"", IF(COUNTIF($G$2:G11925, G11926), INDEX($A$2:$G$100000, MATCH(G11926, $G$2:G11925,0),1), FALSE), FALSE)</f>
        <v>0</v>
      </c>
      <c r="G11926" s="1">
        <v>18711</v>
      </c>
      <c r="H11926" s="1" t="s">
        <v>11644</v>
      </c>
    </row>
    <row r="11927" spans="1:8" x14ac:dyDescent="0.2">
      <c r="A11927" s="1">
        <v>11997</v>
      </c>
      <c r="B11927" s="1" t="str">
        <f t="shared" si="186"/>
        <v>txu generation co llc</v>
      </c>
      <c r="C11927" s="1" t="b">
        <f>IF(D11927&lt;&gt;"",IF(COUNTIF($D$2:D11926, D11927), INDEX($A$2:$D$100000, MATCH(D11927, $D$2:D11926,0),1), FALSE), FALSE)</f>
        <v>0</v>
      </c>
      <c r="F11927" s="1" t="b">
        <f>IF(G11927&lt;&gt;"", IF(COUNTIF($G$2:G11926, G11927), INDEX($A$2:$G$100000, MATCH(G11927, $G$2:G11926,0),1), FALSE), FALSE)</f>
        <v>0</v>
      </c>
      <c r="G11927" s="1">
        <v>18716</v>
      </c>
      <c r="H11927" s="1" t="s">
        <v>11645</v>
      </c>
    </row>
    <row r="11928" spans="1:8" x14ac:dyDescent="0.2">
      <c r="A11928" s="1">
        <v>11998</v>
      </c>
      <c r="B11928" s="1" t="str">
        <f t="shared" si="186"/>
        <v>tcc attala ol,llc</v>
      </c>
      <c r="C11928" s="1" t="b">
        <f>IF(D11928&lt;&gt;"",IF(COUNTIF($D$2:D11927, D11928), INDEX($A$2:$D$100000, MATCH(D11928, $D$2:D11927,0),1), FALSE), FALSE)</f>
        <v>0</v>
      </c>
      <c r="F11928" s="1" t="b">
        <f>IF(G11928&lt;&gt;"", IF(COUNTIF($G$2:G11927, G11928), INDEX($A$2:$G$100000, MATCH(G11928, $G$2:G11927,0),1), FALSE), FALSE)</f>
        <v>0</v>
      </c>
      <c r="G11928" s="1">
        <v>18781</v>
      </c>
      <c r="H11928" s="1" t="s">
        <v>11646</v>
      </c>
    </row>
    <row r="11929" spans="1:8" x14ac:dyDescent="0.2">
      <c r="A11929" s="1">
        <v>11999</v>
      </c>
      <c r="B11929" s="1" t="str">
        <f t="shared" si="186"/>
        <v>thatcher city of</v>
      </c>
      <c r="C11929" s="1" t="b">
        <f>IF(D11929&lt;&gt;"",IF(COUNTIF($D$2:D11928, D11929), INDEX($A$2:$D$100000, MATCH(D11929, $D$2:D11928,0),1), FALSE), FALSE)</f>
        <v>0</v>
      </c>
      <c r="F11929" s="1" t="b">
        <f>IF(G11929&lt;&gt;"", IF(COUNTIF($G$2:G11928, G11929), INDEX($A$2:$G$100000, MATCH(G11929, $G$2:G11928,0),1), FALSE), FALSE)</f>
        <v>0</v>
      </c>
      <c r="G11929" s="1">
        <v>18805</v>
      </c>
      <c r="H11929" s="1" t="s">
        <v>11647</v>
      </c>
    </row>
    <row r="11930" spans="1:8" x14ac:dyDescent="0.2">
      <c r="A11930" s="1">
        <v>12000</v>
      </c>
      <c r="B11930" s="1" t="str">
        <f t="shared" si="186"/>
        <v>thayer city of</v>
      </c>
      <c r="C11930" s="1" t="b">
        <f>IF(D11930&lt;&gt;"",IF(COUNTIF($D$2:D11929, D11930), INDEX($A$2:$D$100000, MATCH(D11930, $D$2:D11929,0),1), FALSE), FALSE)</f>
        <v>0</v>
      </c>
      <c r="F11930" s="1" t="b">
        <f>IF(G11930&lt;&gt;"", IF(COUNTIF($G$2:G11929, G11930), INDEX($A$2:$G$100000, MATCH(G11930, $G$2:G11929,0),1), FALSE), FALSE)</f>
        <v>0</v>
      </c>
      <c r="G11930" s="1">
        <v>18806</v>
      </c>
      <c r="H11930" s="1" t="s">
        <v>11648</v>
      </c>
    </row>
    <row r="11931" spans="1:8" x14ac:dyDescent="0.2">
      <c r="A11931" s="1">
        <v>12001</v>
      </c>
      <c r="B11931" s="1" t="str">
        <f t="shared" si="186"/>
        <v>theresa city of</v>
      </c>
      <c r="C11931" s="1" t="b">
        <f>IF(D11931&lt;&gt;"",IF(COUNTIF($D$2:D11930, D11931), INDEX($A$2:$D$100000, MATCH(D11931, $D$2:D11930,0),1), FALSE), FALSE)</f>
        <v>0</v>
      </c>
      <c r="F11931" s="1" t="b">
        <f>IF(G11931&lt;&gt;"", IF(COUNTIF($G$2:G11930, G11931), INDEX($A$2:$G$100000, MATCH(G11931, $G$2:G11930,0),1), FALSE), FALSE)</f>
        <v>0</v>
      </c>
      <c r="G11931" s="1">
        <v>18813</v>
      </c>
      <c r="H11931" s="1" t="s">
        <v>11649</v>
      </c>
    </row>
    <row r="11932" spans="1:8" x14ac:dyDescent="0.2">
      <c r="A11932" s="1">
        <v>12002</v>
      </c>
      <c r="B11932" s="1" t="str">
        <f t="shared" si="186"/>
        <v>tenderland power co inc</v>
      </c>
      <c r="C11932" s="1" t="b">
        <f>IF(D11932&lt;&gt;"",IF(COUNTIF($D$2:D11931, D11932), INDEX($A$2:$D$100000, MATCH(D11932, $D$2:D11931,0),1), FALSE), FALSE)</f>
        <v>0</v>
      </c>
      <c r="F11932" s="1" t="b">
        <f>IF(G11932&lt;&gt;"", IF(COUNTIF($G$2:G11931, G11932), INDEX($A$2:$G$100000, MATCH(G11932, $G$2:G11931,0),1), FALSE), FALSE)</f>
        <v>0</v>
      </c>
      <c r="G11932" s="1">
        <v>18831</v>
      </c>
      <c r="H11932" s="1" t="s">
        <v>11650</v>
      </c>
    </row>
    <row r="11933" spans="1:8" x14ac:dyDescent="0.2">
      <c r="A11933" s="1">
        <v>12003</v>
      </c>
      <c r="B11933" s="1" t="str">
        <f t="shared" si="186"/>
        <v>thurston village of</v>
      </c>
      <c r="C11933" s="1" t="b">
        <f>IF(D11933&lt;&gt;"",IF(COUNTIF($D$2:D11932, D11933), INDEX($A$2:$D$100000, MATCH(D11933, $D$2:D11932,0),1), FALSE), FALSE)</f>
        <v>0</v>
      </c>
      <c r="F11933" s="1" t="b">
        <f>IF(G11933&lt;&gt;"", IF(COUNTIF($G$2:G11932, G11933), INDEX($A$2:$G$100000, MATCH(G11933, $G$2:G11932,0),1), FALSE), FALSE)</f>
        <v>0</v>
      </c>
      <c r="G11933" s="1">
        <v>18846</v>
      </c>
      <c r="H11933" s="1" t="s">
        <v>11651</v>
      </c>
    </row>
    <row r="11934" spans="1:8" x14ac:dyDescent="0.2">
      <c r="A11934" s="1">
        <v>12004</v>
      </c>
      <c r="B11934" s="1" t="str">
        <f t="shared" si="186"/>
        <v>thomaston city of</v>
      </c>
      <c r="C11934" s="1" t="b">
        <f>IF(D11934&lt;&gt;"",IF(COUNTIF($D$2:D11933, D11934), INDEX($A$2:$D$100000, MATCH(D11934, $D$2:D11933,0),1), FALSE), FALSE)</f>
        <v>0</v>
      </c>
      <c r="F11934" s="1" t="b">
        <f>IF(G11934&lt;&gt;"", IF(COUNTIF($G$2:G11933, G11934), INDEX($A$2:$G$100000, MATCH(G11934, $G$2:G11933,0),1), FALSE), FALSE)</f>
        <v>0</v>
      </c>
      <c r="G11934" s="1">
        <v>18847</v>
      </c>
      <c r="H11934" s="1" t="s">
        <v>11652</v>
      </c>
    </row>
    <row r="11935" spans="1:8" x14ac:dyDescent="0.2">
      <c r="A11935" s="1">
        <v>12005</v>
      </c>
      <c r="B11935" s="1" t="str">
        <f t="shared" si="186"/>
        <v>thomasville city of</v>
      </c>
      <c r="C11935" s="1" t="b">
        <f>IF(D11935&lt;&gt;"",IF(COUNTIF($D$2:D11934, D11935), INDEX($A$2:$D$100000, MATCH(D11935, $D$2:D11934,0),1), FALSE), FALSE)</f>
        <v>0</v>
      </c>
      <c r="F11935" s="1" t="b">
        <f>IF(G11935&lt;&gt;"", IF(COUNTIF($G$2:G11934, G11935), INDEX($A$2:$G$100000, MATCH(G11935, $G$2:G11934,0),1), FALSE), FALSE)</f>
        <v>0</v>
      </c>
      <c r="G11935" s="1">
        <v>18848</v>
      </c>
      <c r="H11935" s="1" t="s">
        <v>11653</v>
      </c>
    </row>
    <row r="11936" spans="1:8" x14ac:dyDescent="0.2">
      <c r="A11936" s="1">
        <v>12006</v>
      </c>
      <c r="B11936" s="1" t="str">
        <f t="shared" si="186"/>
        <v>tenneco packaging</v>
      </c>
      <c r="C11936" s="1" t="b">
        <f>IF(D11936&lt;&gt;"",IF(COUNTIF($D$2:D11935, D11936), INDEX($A$2:$D$100000, MATCH(D11936, $D$2:D11935,0),1), FALSE), FALSE)</f>
        <v>0</v>
      </c>
      <c r="F11936" s="1" t="b">
        <f>IF(G11936&lt;&gt;"", IF(COUNTIF($G$2:G11935, G11936), INDEX($A$2:$G$100000, MATCH(G11936, $G$2:G11935,0),1), FALSE), FALSE)</f>
        <v>0</v>
      </c>
      <c r="G11936" s="1">
        <v>18875</v>
      </c>
      <c r="H11936" s="1" t="s">
        <v>11654</v>
      </c>
    </row>
    <row r="11937" spans="1:8" x14ac:dyDescent="0.2">
      <c r="A11937" s="1">
        <v>12007</v>
      </c>
      <c r="B11937" s="1" t="str">
        <f t="shared" si="186"/>
        <v>thorntown city of</v>
      </c>
      <c r="C11937" s="1" t="b">
        <f>IF(D11937&lt;&gt;"",IF(COUNTIF($D$2:D11936, D11937), INDEX($A$2:$D$100000, MATCH(D11937, $D$2:D11936,0),1), FALSE), FALSE)</f>
        <v>0</v>
      </c>
      <c r="F11937" s="1" t="b">
        <f>IF(G11937&lt;&gt;"", IF(COUNTIF($G$2:G11936, G11937), INDEX($A$2:$G$100000, MATCH(G11937, $G$2:G11936,0),1), FALSE), FALSE)</f>
        <v>0</v>
      </c>
      <c r="G11937" s="1">
        <v>18887</v>
      </c>
      <c r="H11937" s="1" t="s">
        <v>11655</v>
      </c>
    </row>
    <row r="11938" spans="1:8" x14ac:dyDescent="0.2">
      <c r="A11938" s="1">
        <v>12008</v>
      </c>
      <c r="B11938" s="1" t="str">
        <f t="shared" si="186"/>
        <v>thurmont municipal light co</v>
      </c>
      <c r="C11938" s="1" t="b">
        <f>IF(D11938&lt;&gt;"",IF(COUNTIF($D$2:D11937, D11938), INDEX($A$2:$D$100000, MATCH(D11938, $D$2:D11937,0),1), FALSE), FALSE)</f>
        <v>0</v>
      </c>
      <c r="F11938" s="1" t="b">
        <f>IF(G11938&lt;&gt;"", IF(COUNTIF($G$2:G11937, G11938), INDEX($A$2:$G$100000, MATCH(G11938, $G$2:G11937,0),1), FALSE), FALSE)</f>
        <v>0</v>
      </c>
      <c r="G11938" s="1">
        <v>18901</v>
      </c>
      <c r="H11938" s="1" t="s">
        <v>11656</v>
      </c>
    </row>
    <row r="11939" spans="1:8" x14ac:dyDescent="0.2">
      <c r="A11939" s="1">
        <v>12009</v>
      </c>
      <c r="B11939" s="1" t="str">
        <f t="shared" si="186"/>
        <v>tillamook peoples utility dist</v>
      </c>
      <c r="C11939" s="1" t="b">
        <f>IF(D11939&lt;&gt;"",IF(COUNTIF($D$2:D11938, D11939), INDEX($A$2:$D$100000, MATCH(D11939, $D$2:D11938,0),1), FALSE), FALSE)</f>
        <v>0</v>
      </c>
      <c r="F11939" s="1" t="b">
        <f>IF(G11939&lt;&gt;"", IF(COUNTIF($G$2:G11938, G11939), INDEX($A$2:$G$100000, MATCH(G11939, $G$2:G11938,0),1), FALSE), FALSE)</f>
        <v>0</v>
      </c>
      <c r="G11939" s="1">
        <v>18917</v>
      </c>
      <c r="H11939" s="1" t="s">
        <v>11657</v>
      </c>
    </row>
    <row r="11940" spans="1:8" x14ac:dyDescent="0.2">
      <c r="A11940" s="1">
        <v>12010</v>
      </c>
      <c r="B11940" s="1" t="str">
        <f t="shared" si="186"/>
        <v>thornapple assn inc</v>
      </c>
      <c r="C11940" s="1" t="b">
        <f>IF(D11940&lt;&gt;"",IF(COUNTIF($D$2:D11939, D11940), INDEX($A$2:$D$100000, MATCH(D11940, $D$2:D11939,0),1), FALSE), FALSE)</f>
        <v>0</v>
      </c>
      <c r="F11940" s="1" t="b">
        <f>IF(G11940&lt;&gt;"", IF(COUNTIF($G$2:G11939, G11940), INDEX($A$2:$G$100000, MATCH(G11940, $G$2:G11939,0),1), FALSE), FALSE)</f>
        <v>0</v>
      </c>
      <c r="G11940" s="1">
        <v>18921</v>
      </c>
      <c r="H11940" s="1" t="s">
        <v>11658</v>
      </c>
    </row>
    <row r="11941" spans="1:8" x14ac:dyDescent="0.2">
      <c r="A11941" s="1">
        <v>12011</v>
      </c>
      <c r="B11941" s="1" t="str">
        <f t="shared" si="186"/>
        <v>city of timpson</v>
      </c>
      <c r="C11941" s="1" t="b">
        <f>IF(D11941&lt;&gt;"",IF(COUNTIF($D$2:D11940, D11941), INDEX($A$2:$D$100000, MATCH(D11941, $D$2:D11940,0),1), FALSE), FALSE)</f>
        <v>0</v>
      </c>
      <c r="F11941" s="1" t="b">
        <f>IF(G11941&lt;&gt;"", IF(COUNTIF($G$2:G11940, G11941), INDEX($A$2:$G$100000, MATCH(G11941, $G$2:G11940,0),1), FALSE), FALSE)</f>
        <v>0</v>
      </c>
      <c r="G11941" s="1">
        <v>18933</v>
      </c>
      <c r="H11941" s="1" t="s">
        <v>11659</v>
      </c>
    </row>
    <row r="11942" spans="1:8" x14ac:dyDescent="0.2">
      <c r="A11942" s="1">
        <v>12012</v>
      </c>
      <c r="B11942" s="1" t="str">
        <f t="shared" si="186"/>
        <v>tipmont rural elec member corp</v>
      </c>
      <c r="C11942" s="1" t="b">
        <f>IF(D11942&lt;&gt;"",IF(COUNTIF($D$2:D11941, D11942), INDEX($A$2:$D$100000, MATCH(D11942, $D$2:D11941,0),1), FALSE), FALSE)</f>
        <v>0</v>
      </c>
      <c r="F11942" s="1" t="b">
        <f>IF(G11942&lt;&gt;"", IF(COUNTIF($G$2:G11941, G11942), INDEX($A$2:$G$100000, MATCH(G11942, $G$2:G11941,0),1), FALSE), FALSE)</f>
        <v>0</v>
      </c>
      <c r="G11942" s="1">
        <v>18940</v>
      </c>
      <c r="H11942" s="1" t="s">
        <v>11660</v>
      </c>
    </row>
    <row r="11943" spans="1:8" x14ac:dyDescent="0.2">
      <c r="A11943" s="1">
        <v>12013</v>
      </c>
      <c r="B11943" s="1" t="str">
        <f t="shared" si="186"/>
        <v>tipp city city of</v>
      </c>
      <c r="C11943" s="1" t="b">
        <f>IF(D11943&lt;&gt;"",IF(COUNTIF($D$2:D11942, D11943), INDEX($A$2:$D$100000, MATCH(D11943, $D$2:D11942,0),1), FALSE), FALSE)</f>
        <v>0</v>
      </c>
      <c r="F11943" s="1" t="b">
        <f>IF(G11943&lt;&gt;"", IF(COUNTIF($G$2:G11942, G11943), INDEX($A$2:$G$100000, MATCH(G11943, $G$2:G11942,0),1), FALSE), FALSE)</f>
        <v>0</v>
      </c>
      <c r="G11943" s="1">
        <v>18941</v>
      </c>
      <c r="H11943" s="1" t="s">
        <v>11661</v>
      </c>
    </row>
    <row r="11944" spans="1:8" x14ac:dyDescent="0.2">
      <c r="A11944" s="1">
        <v>12014</v>
      </c>
      <c r="B11944" s="1" t="str">
        <f t="shared" si="186"/>
        <v>tipton city of</v>
      </c>
      <c r="C11944" s="1" t="b">
        <f>IF(D11944&lt;&gt;"",IF(COUNTIF($D$2:D11943, D11944), INDEX($A$2:$D$100000, MATCH(D11944, $D$2:D11943,0),1), FALSE), FALSE)</f>
        <v>0</v>
      </c>
      <c r="F11944" s="1" t="b">
        <f>IF(G11944&lt;&gt;"", IF(COUNTIF($G$2:G11943, G11944), INDEX($A$2:$G$100000, MATCH(G11944, $G$2:G11943,0),1), FALSE), FALSE)</f>
        <v>0</v>
      </c>
      <c r="G11944" s="1">
        <v>18942</v>
      </c>
      <c r="H11944" s="1" t="s">
        <v>11635</v>
      </c>
    </row>
    <row r="11945" spans="1:8" x14ac:dyDescent="0.2">
      <c r="A11945" s="1">
        <v>12015</v>
      </c>
      <c r="B11945" s="1" t="str">
        <f t="shared" si="186"/>
        <v>tippah electric power assn</v>
      </c>
      <c r="C11945" s="1" t="b">
        <f>IF(D11945&lt;&gt;"",IF(COUNTIF($D$2:D11944, D11945), INDEX($A$2:$D$100000, MATCH(D11945, $D$2:D11944,0),1), FALSE), FALSE)</f>
        <v>0</v>
      </c>
      <c r="F11945" s="1" t="b">
        <f>IF(G11945&lt;&gt;"", IF(COUNTIF($G$2:G11944, G11945), INDEX($A$2:$G$100000, MATCH(G11945, $G$2:G11944,0),1), FALSE), FALSE)</f>
        <v>0</v>
      </c>
      <c r="G11945" s="1">
        <v>18943</v>
      </c>
      <c r="H11945" s="1" t="s">
        <v>11662</v>
      </c>
    </row>
    <row r="11946" spans="1:8" x14ac:dyDescent="0.2">
      <c r="A11946" s="1">
        <v>12016</v>
      </c>
      <c r="B11946" s="1" t="str">
        <f t="shared" si="186"/>
        <v>tontogany village of</v>
      </c>
      <c r="C11946" s="1" t="b">
        <f>IF(D11946&lt;&gt;"",IF(COUNTIF($D$2:D11945, D11946), INDEX($A$2:$D$100000, MATCH(D11946, $D$2:D11945,0),1), FALSE), FALSE)</f>
        <v>0</v>
      </c>
      <c r="F11946" s="1" t="b">
        <f>IF(G11946&lt;&gt;"", IF(COUNTIF($G$2:G11945, G11946), INDEX($A$2:$G$100000, MATCH(G11946, $G$2:G11945,0),1), FALSE), FALSE)</f>
        <v>0</v>
      </c>
      <c r="G11946" s="1">
        <v>18944</v>
      </c>
      <c r="H11946" s="1" t="s">
        <v>11663</v>
      </c>
    </row>
    <row r="11947" spans="1:8" x14ac:dyDescent="0.2">
      <c r="A11947" s="1">
        <v>12017</v>
      </c>
      <c r="B11947" s="1" t="str">
        <f t="shared" si="186"/>
        <v>toronto city of</v>
      </c>
      <c r="C11947" s="1" t="b">
        <f>IF(D11947&lt;&gt;"",IF(COUNTIF($D$2:D11946, D11947), INDEX($A$2:$D$100000, MATCH(D11947, $D$2:D11946,0),1), FALSE), FALSE)</f>
        <v>0</v>
      </c>
      <c r="F11947" s="1" t="b">
        <f>IF(G11947&lt;&gt;"", IF(COUNTIF($G$2:G11946, G11947), INDEX($A$2:$G$100000, MATCH(G11947, $G$2:G11946,0),1), FALSE), FALSE)</f>
        <v>0</v>
      </c>
      <c r="G11947" s="1">
        <v>18945</v>
      </c>
      <c r="H11947" s="1" t="s">
        <v>11664</v>
      </c>
    </row>
    <row r="11948" spans="1:8" x14ac:dyDescent="0.2">
      <c r="A11948" s="1">
        <v>12018</v>
      </c>
      <c r="B11948" s="1" t="str">
        <f t="shared" si="186"/>
        <v>tishomingo county e p a</v>
      </c>
      <c r="C11948" s="1" t="b">
        <f>IF(D11948&lt;&gt;"",IF(COUNTIF($D$2:D11947, D11948), INDEX($A$2:$D$100000, MATCH(D11948, $D$2:D11947,0),1), FALSE), FALSE)</f>
        <v>0</v>
      </c>
      <c r="F11948" s="1" t="b">
        <f>IF(G11948&lt;&gt;"", IF(COUNTIF($G$2:G11947, G11948), INDEX($A$2:$G$100000, MATCH(G11948, $G$2:G11947,0),1), FALSE), FALSE)</f>
        <v>0</v>
      </c>
      <c r="G11948" s="1">
        <v>18951</v>
      </c>
      <c r="H11948" s="1" t="s">
        <v>11665</v>
      </c>
    </row>
    <row r="11949" spans="1:8" x14ac:dyDescent="0.2">
      <c r="A11949" s="1">
        <v>12019</v>
      </c>
      <c r="B11949" s="1" t="str">
        <f t="shared" si="186"/>
        <v>trenton city of</v>
      </c>
      <c r="C11949" s="1" t="b">
        <f>IF(D11949&lt;&gt;"",IF(COUNTIF($D$2:D11948, D11949), INDEX($A$2:$D$100000, MATCH(D11949, $D$2:D11948,0),1), FALSE), FALSE)</f>
        <v>0</v>
      </c>
      <c r="F11949" s="1" t="b">
        <f>IF(G11949&lt;&gt;"", IF(COUNTIF($G$2:G11948, G11949), INDEX($A$2:$G$100000, MATCH(G11949, $G$2:G11948,0),1), FALSE), FALSE)</f>
        <v>0</v>
      </c>
      <c r="G11949" s="1">
        <v>18954</v>
      </c>
      <c r="H11949" s="1" t="s">
        <v>11666</v>
      </c>
    </row>
    <row r="11950" spans="1:8" x14ac:dyDescent="0.2">
      <c r="A11950" s="1">
        <v>12020</v>
      </c>
      <c r="B11950" s="1" t="str">
        <f t="shared" si="186"/>
        <v>tri-county electric coop inc</v>
      </c>
      <c r="C11950" s="1" t="b">
        <f>IF(D11950&lt;&gt;"",IF(COUNTIF($D$2:D11949, D11950), INDEX($A$2:$D$100000, MATCH(D11950, $D$2:D11949,0),1), FALSE), FALSE)</f>
        <v>0</v>
      </c>
      <c r="F11950" s="1" t="b">
        <f>IF(G11950&lt;&gt;"", IF(COUNTIF($G$2:G11949, G11950), INDEX($A$2:$G$100000, MATCH(G11950, $G$2:G11949,0),1), FALSE), FALSE)</f>
        <v>0</v>
      </c>
      <c r="G11950" s="1">
        <v>18955</v>
      </c>
      <c r="H11950" s="1" t="s">
        <v>11042</v>
      </c>
    </row>
    <row r="11951" spans="1:8" x14ac:dyDescent="0.2">
      <c r="A11951" s="1">
        <v>12021</v>
      </c>
      <c r="B11951" s="1" t="str">
        <f t="shared" si="186"/>
        <v>tri-county elec member corp</v>
      </c>
      <c r="C11951" s="1" t="b">
        <f>IF(D11951&lt;&gt;"",IF(COUNTIF($D$2:D11950, D11951), INDEX($A$2:$D$100000, MATCH(D11951, $D$2:D11950,0),1), FALSE), FALSE)</f>
        <v>0</v>
      </c>
      <c r="F11951" s="1" t="b">
        <f>IF(G11951&lt;&gt;"", IF(COUNTIF($G$2:G11950, G11951), INDEX($A$2:$G$100000, MATCH(G11951, $G$2:G11950,0),1), FALSE), FALSE)</f>
        <v>0</v>
      </c>
      <c r="G11951" s="1">
        <v>18956</v>
      </c>
      <c r="H11951" s="1" t="s">
        <v>11667</v>
      </c>
    </row>
    <row r="11952" spans="1:8" x14ac:dyDescent="0.2">
      <c r="A11952" s="1">
        <v>12022</v>
      </c>
      <c r="B11952" s="1" t="str">
        <f t="shared" si="186"/>
        <v>tri-county elec member corp</v>
      </c>
      <c r="C11952" s="1" t="b">
        <f>IF(D11952&lt;&gt;"",IF(COUNTIF($D$2:D11951, D11952), INDEX($A$2:$D$100000, MATCH(D11952, $D$2:D11951,0),1), FALSE), FALSE)</f>
        <v>0</v>
      </c>
      <c r="F11952" s="1" t="b">
        <f>IF(G11952&lt;&gt;"", IF(COUNTIF($G$2:G11951, G11952), INDEX($A$2:$G$100000, MATCH(G11952, $G$2:G11951,0),1), FALSE), FALSE)</f>
        <v>0</v>
      </c>
      <c r="G11952" s="1">
        <v>18957</v>
      </c>
      <c r="H11952" s="1" t="s">
        <v>11667</v>
      </c>
    </row>
    <row r="11953" spans="1:8" x14ac:dyDescent="0.2">
      <c r="A11953" s="1">
        <v>12023</v>
      </c>
      <c r="B11953" s="1" t="str">
        <f t="shared" si="186"/>
        <v>troy city of</v>
      </c>
      <c r="C11953" s="1" t="b">
        <f>IF(D11953&lt;&gt;"",IF(COUNTIF($D$2:D11952, D11953), INDEX($A$2:$D$100000, MATCH(D11953, $D$2:D11952,0),1), FALSE), FALSE)</f>
        <v>0</v>
      </c>
      <c r="F11953" s="1" t="b">
        <f>IF(G11953&lt;&gt;"", IF(COUNTIF($G$2:G11952, G11953), INDEX($A$2:$G$100000, MATCH(G11953, $G$2:G11952,0),1), FALSE), FALSE)</f>
        <v>0</v>
      </c>
      <c r="G11953" s="1">
        <v>18959</v>
      </c>
      <c r="H11953" s="1" t="s">
        <v>11668</v>
      </c>
    </row>
    <row r="11954" spans="1:8" x14ac:dyDescent="0.2">
      <c r="A11954" s="1">
        <v>12024</v>
      </c>
      <c r="B11954" s="1" t="str">
        <f t="shared" si="186"/>
        <v>twin county electric pwr assn</v>
      </c>
      <c r="C11954" s="1" t="b">
        <f>IF(D11954&lt;&gt;"",IF(COUNTIF($D$2:D11953, D11954), INDEX($A$2:$D$100000, MATCH(D11954, $D$2:D11953,0),1), FALSE), FALSE)</f>
        <v>0</v>
      </c>
      <c r="F11954" s="1" t="b">
        <f>IF(G11954&lt;&gt;"", IF(COUNTIF($G$2:G11953, G11954), INDEX($A$2:$G$100000, MATCH(G11954, $G$2:G11953,0),1), FALSE), FALSE)</f>
        <v>0</v>
      </c>
      <c r="G11954" s="1">
        <v>18961</v>
      </c>
      <c r="H11954" s="1" t="s">
        <v>11669</v>
      </c>
    </row>
    <row r="11955" spans="1:8" x14ac:dyDescent="0.2">
      <c r="A11955" s="1">
        <v>12025</v>
      </c>
      <c r="B11955" s="1" t="str">
        <f t="shared" si="186"/>
        <v>twin valley electric coop inc</v>
      </c>
      <c r="C11955" s="1" t="b">
        <f>IF(D11955&lt;&gt;"",IF(COUNTIF($D$2:D11954, D11955), INDEX($A$2:$D$100000, MATCH(D11955, $D$2:D11954,0),1), FALSE), FALSE)</f>
        <v>0</v>
      </c>
      <c r="F11955" s="1" t="b">
        <f>IF(G11955&lt;&gt;"", IF(COUNTIF($G$2:G11954, G11955), INDEX($A$2:$G$100000, MATCH(G11955, $G$2:G11954,0),1), FALSE), FALSE)</f>
        <v>0</v>
      </c>
      <c r="G11955" s="1">
        <v>18962</v>
      </c>
      <c r="H11955" s="1" t="s">
        <v>11670</v>
      </c>
    </row>
    <row r="11956" spans="1:8" x14ac:dyDescent="0.2">
      <c r="A11956" s="1">
        <v>12026</v>
      </c>
      <c r="B11956" s="1" t="str">
        <f t="shared" si="186"/>
        <v>torco energy marketing</v>
      </c>
      <c r="C11956" s="1" t="b">
        <f>IF(D11956&lt;&gt;"",IF(COUNTIF($D$2:D11955, D11956), INDEX($A$2:$D$100000, MATCH(D11956, $D$2:D11955,0),1), FALSE), FALSE)</f>
        <v>0</v>
      </c>
      <c r="F11956" s="1" t="b">
        <f>IF(G11956&lt;&gt;"", IF(COUNTIF($G$2:G11955, G11956), INDEX($A$2:$G$100000, MATCH(G11956, $G$2:G11955,0),1), FALSE), FALSE)</f>
        <v>0</v>
      </c>
      <c r="G11956" s="1">
        <v>18973</v>
      </c>
      <c r="H11956" s="1" t="s">
        <v>11671</v>
      </c>
    </row>
    <row r="11957" spans="1:8" x14ac:dyDescent="0.2">
      <c r="A11957" s="1">
        <v>12027</v>
      </c>
      <c r="B11957" s="1" t="str">
        <f t="shared" si="186"/>
        <v>trinity valley elec coop inc</v>
      </c>
      <c r="C11957" s="1" t="b">
        <f>IF(D11957&lt;&gt;"",IF(COUNTIF($D$2:D11956, D11957), INDEX($A$2:$D$100000, MATCH(D11957, $D$2:D11956,0),1), FALSE), FALSE)</f>
        <v>0</v>
      </c>
      <c r="F11957" s="1" t="b">
        <f>IF(G11957&lt;&gt;"", IF(COUNTIF($G$2:G11956, G11957), INDEX($A$2:$G$100000, MATCH(G11957, $G$2:G11956,0),1), FALSE), FALSE)</f>
        <v>0</v>
      </c>
      <c r="G11957" s="1">
        <v>18976</v>
      </c>
      <c r="H11957" s="1" t="s">
        <v>11672</v>
      </c>
    </row>
    <row r="11958" spans="1:8" x14ac:dyDescent="0.2">
      <c r="A11958" s="1">
        <v>12028</v>
      </c>
      <c r="B11958" s="1" t="str">
        <f t="shared" si="186"/>
        <v>tenaska power services co</v>
      </c>
      <c r="C11958" s="1" t="b">
        <f>IF(D11958&lt;&gt;"",IF(COUNTIF($D$2:D11957, D11958), INDEX($A$2:$D$100000, MATCH(D11958, $D$2:D11957,0),1), FALSE), FALSE)</f>
        <v>0</v>
      </c>
      <c r="F11958" s="1" t="b">
        <f>IF(G11958&lt;&gt;"", IF(COUNTIF($G$2:G11957, G11958), INDEX($A$2:$G$100000, MATCH(G11958, $G$2:G11957,0),1), FALSE), FALSE)</f>
        <v>0</v>
      </c>
      <c r="G11958" s="1">
        <v>18995</v>
      </c>
      <c r="H11958" s="1" t="s">
        <v>11673</v>
      </c>
    </row>
    <row r="11959" spans="1:8" x14ac:dyDescent="0.2">
      <c r="A11959" s="1">
        <v>12029</v>
      </c>
      <c r="B11959" s="1" t="str">
        <f t="shared" si="186"/>
        <v>tiverton power associates lp</v>
      </c>
      <c r="C11959" s="1" t="b">
        <f>IF(D11959&lt;&gt;"",IF(COUNTIF($D$2:D11958, D11959), INDEX($A$2:$D$100000, MATCH(D11959, $D$2:D11958,0),1), FALSE), FALSE)</f>
        <v>0</v>
      </c>
      <c r="F11959" s="1" t="b">
        <f>IF(G11959&lt;&gt;"", IF(COUNTIF($G$2:G11958, G11959), INDEX($A$2:$G$100000, MATCH(G11959, $G$2:G11958,0),1), FALSE), FALSE)</f>
        <v>0</v>
      </c>
      <c r="G11959" s="1">
        <v>18996</v>
      </c>
      <c r="H11959" s="1" t="s">
        <v>11674</v>
      </c>
    </row>
    <row r="11960" spans="1:8" x14ac:dyDescent="0.2">
      <c r="A11960" s="1">
        <v>12030</v>
      </c>
      <c r="B11960" s="1" t="str">
        <f t="shared" si="186"/>
        <v>tombigbee electric power assn</v>
      </c>
      <c r="C11960" s="1" t="b">
        <f>IF(D11960&lt;&gt;"",IF(COUNTIF($D$2:D11959, D11960), INDEX($A$2:$D$100000, MATCH(D11960, $D$2:D11959,0),1), FALSE), FALSE)</f>
        <v>0</v>
      </c>
      <c r="F11960" s="1" t="b">
        <f>IF(G11960&lt;&gt;"", IF(COUNTIF($G$2:G11959, G11960), INDEX($A$2:$G$100000, MATCH(G11960, $G$2:G11959,0),1), FALSE), FALSE)</f>
        <v>0</v>
      </c>
      <c r="G11960" s="1">
        <v>19007</v>
      </c>
      <c r="H11960" s="1" t="s">
        <v>11675</v>
      </c>
    </row>
    <row r="11961" spans="1:8" x14ac:dyDescent="0.2">
      <c r="A11961" s="1">
        <v>12031</v>
      </c>
      <c r="B11961" s="1" t="str">
        <f t="shared" si="186"/>
        <v>tonopah irrigation district</v>
      </c>
      <c r="C11961" s="1" t="b">
        <f>IF(D11961&lt;&gt;"",IF(COUNTIF($D$2:D11960, D11961), INDEX($A$2:$D$100000, MATCH(D11961, $D$2:D11960,0),1), FALSE), FALSE)</f>
        <v>0</v>
      </c>
      <c r="F11961" s="1" t="b">
        <f>IF(G11961&lt;&gt;"", IF(COUNTIF($G$2:G11960, G11961), INDEX($A$2:$G$100000, MATCH(G11961, $G$2:G11960,0),1), FALSE), FALSE)</f>
        <v>0</v>
      </c>
      <c r="G11961" s="1">
        <v>19016</v>
      </c>
      <c r="H11961" s="1" t="s">
        <v>11676</v>
      </c>
    </row>
    <row r="11962" spans="1:8" x14ac:dyDescent="0.2">
      <c r="A11962" s="1">
        <v>12032</v>
      </c>
      <c r="B11962" s="1" t="str">
        <f t="shared" si="186"/>
        <v>tpc 3/5 inc</v>
      </c>
      <c r="C11962" s="1" t="b">
        <f>IF(D11962&lt;&gt;"",IF(COUNTIF($D$2:D11961, D11962), INDEX($A$2:$D$100000, MATCH(D11962, $D$2:D11961,0),1), FALSE), FALSE)</f>
        <v>0</v>
      </c>
      <c r="F11962" s="1" t="b">
        <f>IF(G11962&lt;&gt;"", IF(COUNTIF($G$2:G11961, G11962), INDEX($A$2:$G$100000, MATCH(G11962, $G$2:G11961,0),1), FALSE), FALSE)</f>
        <v>0</v>
      </c>
      <c r="G11962" s="1">
        <v>19018</v>
      </c>
      <c r="H11962" s="1" t="s">
        <v>11677</v>
      </c>
    </row>
    <row r="11963" spans="1:8" x14ac:dyDescent="0.2">
      <c r="A11963" s="1">
        <v>12033</v>
      </c>
      <c r="B11963" s="1" t="str">
        <f t="shared" si="186"/>
        <v>tongue river electric coop inc</v>
      </c>
      <c r="C11963" s="1" t="b">
        <f>IF(D11963&lt;&gt;"",IF(COUNTIF($D$2:D11962, D11963), INDEX($A$2:$D$100000, MATCH(D11963, $D$2:D11962,0),1), FALSE), FALSE)</f>
        <v>0</v>
      </c>
      <c r="F11963" s="1" t="b">
        <f>IF(G11963&lt;&gt;"", IF(COUNTIF($G$2:G11962, G11963), INDEX($A$2:$G$100000, MATCH(G11963, $G$2:G11962,0),1), FALSE), FALSE)</f>
        <v>0</v>
      </c>
      <c r="G11963" s="1">
        <v>19022</v>
      </c>
      <c r="H11963" s="1" t="s">
        <v>11678</v>
      </c>
    </row>
    <row r="11964" spans="1:8" x14ac:dyDescent="0.2">
      <c r="A11964" s="1">
        <v>12034</v>
      </c>
      <c r="B11964" s="1" t="str">
        <f t="shared" si="186"/>
        <v>tonkawa city of</v>
      </c>
      <c r="C11964" s="1" t="b">
        <f>IF(D11964&lt;&gt;"",IF(COUNTIF($D$2:D11963, D11964), INDEX($A$2:$D$100000, MATCH(D11964, $D$2:D11963,0),1), FALSE), FALSE)</f>
        <v>0</v>
      </c>
      <c r="F11964" s="1" t="b">
        <f>IF(G11964&lt;&gt;"", IF(COUNTIF($G$2:G11963, G11964), INDEX($A$2:$G$100000, MATCH(G11964, $G$2:G11963,0),1), FALSE), FALSE)</f>
        <v>0</v>
      </c>
      <c r="G11964" s="1">
        <v>19025</v>
      </c>
      <c r="H11964" s="1" t="s">
        <v>11679</v>
      </c>
    </row>
    <row r="11965" spans="1:8" x14ac:dyDescent="0.2">
      <c r="A11965" s="1">
        <v>12035</v>
      </c>
      <c r="B11965" s="1" t="str">
        <f t="shared" si="186"/>
        <v>tombigbee electric coop inc</v>
      </c>
      <c r="C11965" s="1" t="b">
        <f>IF(D11965&lt;&gt;"",IF(COUNTIF($D$2:D11964, D11965), INDEX($A$2:$D$100000, MATCH(D11965, $D$2:D11964,0),1), FALSE), FALSE)</f>
        <v>0</v>
      </c>
      <c r="F11965" s="1" t="b">
        <f>IF(G11965&lt;&gt;"", IF(COUNTIF($G$2:G11964, G11965), INDEX($A$2:$G$100000, MATCH(G11965, $G$2:G11964,0),1), FALSE), FALSE)</f>
        <v>0</v>
      </c>
      <c r="G11965" s="1">
        <v>19027</v>
      </c>
      <c r="H11965" s="1" t="s">
        <v>11680</v>
      </c>
    </row>
    <row r="11966" spans="1:8" x14ac:dyDescent="0.2">
      <c r="A11966" s="1">
        <v>12036</v>
      </c>
      <c r="B11966" s="1" t="str">
        <f t="shared" si="186"/>
        <v>torrington city of</v>
      </c>
      <c r="C11966" s="1" t="b">
        <f>IF(D11966&lt;&gt;"",IF(COUNTIF($D$2:D11965, D11966), INDEX($A$2:$D$100000, MATCH(D11966, $D$2:D11965,0),1), FALSE), FALSE)</f>
        <v>0</v>
      </c>
      <c r="F11966" s="1" t="b">
        <f>IF(G11966&lt;&gt;"", IF(COUNTIF($G$2:G11965, G11966), INDEX($A$2:$G$100000, MATCH(G11966, $G$2:G11965,0),1), FALSE), FALSE)</f>
        <v>0</v>
      </c>
      <c r="G11966" s="1">
        <v>19032</v>
      </c>
      <c r="H11966" s="1" t="s">
        <v>11681</v>
      </c>
    </row>
    <row r="11967" spans="1:8" x14ac:dyDescent="0.2">
      <c r="A11967" s="1">
        <v>12037</v>
      </c>
      <c r="B11967" s="1" t="str">
        <f t="shared" si="186"/>
        <v>top o'michigan rural elec co</v>
      </c>
      <c r="C11967" s="1" t="b">
        <f>IF(D11967&lt;&gt;"",IF(COUNTIF($D$2:D11966, D11967), INDEX($A$2:$D$100000, MATCH(D11967, $D$2:D11966,0),1), FALSE), FALSE)</f>
        <v>0</v>
      </c>
      <c r="F11967" s="1" t="b">
        <f>IF(G11967&lt;&gt;"", IF(COUNTIF($G$2:G11966, G11967), INDEX($A$2:$G$100000, MATCH(G11967, $G$2:G11966,0),1), FALSE), FALSE)</f>
        <v>0</v>
      </c>
      <c r="G11967" s="1">
        <v>19034</v>
      </c>
      <c r="H11967" s="1" t="s">
        <v>11682</v>
      </c>
    </row>
    <row r="11968" spans="1:8" x14ac:dyDescent="0.2">
      <c r="A11968" s="1">
        <v>12038</v>
      </c>
      <c r="B11968" s="1" t="str">
        <f t="shared" si="186"/>
        <v>toledo bend project joint oper</v>
      </c>
      <c r="C11968" s="1" t="b">
        <f>IF(D11968&lt;&gt;"",IF(COUNTIF($D$2:D11967, D11968), INDEX($A$2:$D$100000, MATCH(D11968, $D$2:D11967,0),1), FALSE), FALSE)</f>
        <v>0</v>
      </c>
      <c r="F11968" s="1" t="b">
        <f>IF(G11968&lt;&gt;"", IF(COUNTIF($G$2:G11967, G11968), INDEX($A$2:$G$100000, MATCH(G11968, $G$2:G11967,0),1), FALSE), FALSE)</f>
        <v>0</v>
      </c>
      <c r="G11968" s="1">
        <v>19048</v>
      </c>
      <c r="H11968" s="1" t="s">
        <v>11683</v>
      </c>
    </row>
    <row r="11969" spans="1:8" x14ac:dyDescent="0.2">
      <c r="A11969" s="1">
        <v>12039</v>
      </c>
      <c r="B11969" s="1" t="str">
        <f t="shared" si="186"/>
        <v>traverse electric coop inc</v>
      </c>
      <c r="C11969" s="1" t="b">
        <f>IF(D11969&lt;&gt;"",IF(COUNTIF($D$2:D11968, D11969), INDEX($A$2:$D$100000, MATCH(D11969, $D$2:D11968,0),1), FALSE), FALSE)</f>
        <v>0</v>
      </c>
      <c r="F11969" s="1" t="b">
        <f>IF(G11969&lt;&gt;"", IF(COUNTIF($G$2:G11968, G11969), INDEX($A$2:$G$100000, MATCH(G11969, $G$2:G11968,0),1), FALSE), FALSE)</f>
        <v>0</v>
      </c>
      <c r="G11969" s="1">
        <v>19060</v>
      </c>
      <c r="H11969" s="1" t="s">
        <v>11684</v>
      </c>
    </row>
    <row r="11970" spans="1:8" x14ac:dyDescent="0.2">
      <c r="A11970" s="1">
        <v>12040</v>
      </c>
      <c r="B11970" s="1" t="str">
        <f t="shared" ref="B11970:B12033" si="187">IF(H11970="",E11970,H11970)</f>
        <v>transalta centralia mining llc</v>
      </c>
      <c r="C11970" s="1" t="b">
        <f>IF(D11970&lt;&gt;"",IF(COUNTIF($D$2:D11969, D11970), INDEX($A$2:$D$100000, MATCH(D11970, $D$2:D11969,0),1), FALSE), FALSE)</f>
        <v>0</v>
      </c>
      <c r="F11970" s="1" t="b">
        <f>IF(G11970&lt;&gt;"", IF(COUNTIF($G$2:G11969, G11970), INDEX($A$2:$G$100000, MATCH(G11970, $G$2:G11969,0),1), FALSE), FALSE)</f>
        <v>0</v>
      </c>
      <c r="G11970" s="1">
        <v>19084</v>
      </c>
      <c r="H11970" s="1" t="s">
        <v>11685</v>
      </c>
    </row>
    <row r="11971" spans="1:8" x14ac:dyDescent="0.2">
      <c r="A11971" s="1">
        <v>12041</v>
      </c>
      <c r="B11971" s="1" t="str">
        <f t="shared" si="187"/>
        <v>tractebel energy marketing inc</v>
      </c>
      <c r="C11971" s="1" t="b">
        <f>IF(D11971&lt;&gt;"",IF(COUNTIF($D$2:D11970, D11971), INDEX($A$2:$D$100000, MATCH(D11971, $D$2:D11970,0),1), FALSE), FALSE)</f>
        <v>0</v>
      </c>
      <c r="F11971" s="1" t="b">
        <f>IF(G11971&lt;&gt;"", IF(COUNTIF($G$2:G11970, G11971), INDEX($A$2:$G$100000, MATCH(G11971, $G$2:G11970,0),1), FALSE), FALSE)</f>
        <v>0</v>
      </c>
      <c r="G11971" s="1">
        <v>19090</v>
      </c>
      <c r="H11971" s="1" t="s">
        <v>11686</v>
      </c>
    </row>
    <row r="11972" spans="1:8" x14ac:dyDescent="0.2">
      <c r="A11972" s="1">
        <v>12042</v>
      </c>
      <c r="B11972" s="1" t="str">
        <f t="shared" si="187"/>
        <v>transalta energy mktg corp</v>
      </c>
      <c r="C11972" s="1" t="b">
        <f>IF(D11972&lt;&gt;"",IF(COUNTIF($D$2:D11971, D11972), INDEX($A$2:$D$100000, MATCH(D11972, $D$2:D11971,0),1), FALSE), FALSE)</f>
        <v>0</v>
      </c>
      <c r="F11972" s="1" t="b">
        <f>IF(G11972&lt;&gt;"", IF(COUNTIF($G$2:G11971, G11972), INDEX($A$2:$G$100000, MATCH(G11972, $G$2:G11971,0),1), FALSE), FALSE)</f>
        <v>0</v>
      </c>
      <c r="G11972" s="1">
        <v>19093</v>
      </c>
      <c r="H11972" s="1" t="s">
        <v>11687</v>
      </c>
    </row>
    <row r="11973" spans="1:8" x14ac:dyDescent="0.2">
      <c r="A11973" s="1">
        <v>12043</v>
      </c>
      <c r="B11973" s="1" t="str">
        <f t="shared" si="187"/>
        <v>engie resources llc</v>
      </c>
      <c r="C11973" s="1" t="b">
        <f>IF(D11973&lt;&gt;"",IF(COUNTIF($D$2:D11972, D11973), INDEX($A$2:$D$100000, MATCH(D11973, $D$2:D11972,0),1), FALSE), FALSE)</f>
        <v>0</v>
      </c>
      <c r="F11973" s="1" t="b">
        <f>IF(G11973&lt;&gt;"", IF(COUNTIF($G$2:G11972, G11973), INDEX($A$2:$G$100000, MATCH(G11973, $G$2:G11972,0),1), FALSE), FALSE)</f>
        <v>0</v>
      </c>
      <c r="G11973" s="1">
        <v>19107</v>
      </c>
      <c r="H11973" s="1" t="s">
        <v>11688</v>
      </c>
    </row>
    <row r="11974" spans="1:8" x14ac:dyDescent="0.2">
      <c r="A11974" s="1">
        <v>12044</v>
      </c>
      <c r="B11974" s="1" t="str">
        <f t="shared" si="187"/>
        <v>tideland electric member corp</v>
      </c>
      <c r="C11974" s="1" t="b">
        <f>IF(D11974&lt;&gt;"",IF(COUNTIF($D$2:D11973, D11974), INDEX($A$2:$D$100000, MATCH(D11974, $D$2:D11973,0),1), FALSE), FALSE)</f>
        <v>0</v>
      </c>
      <c r="F11974" s="1" t="b">
        <f>IF(G11974&lt;&gt;"", IF(COUNTIF($G$2:G11973, G11974), INDEX($A$2:$G$100000, MATCH(G11974, $G$2:G11973,0),1), FALSE), FALSE)</f>
        <v>0</v>
      </c>
      <c r="G11974" s="1">
        <v>19108</v>
      </c>
      <c r="H11974" s="1" t="s">
        <v>11689</v>
      </c>
    </row>
    <row r="11975" spans="1:8" x14ac:dyDescent="0.2">
      <c r="A11975" s="1">
        <v>12045</v>
      </c>
      <c r="B11975" s="1" t="str">
        <f t="shared" si="187"/>
        <v>trempealeau village of</v>
      </c>
      <c r="C11975" s="1" t="b">
        <f>IF(D11975&lt;&gt;"",IF(COUNTIF($D$2:D11974, D11975), INDEX($A$2:$D$100000, MATCH(D11975, $D$2:D11974,0),1), FALSE), FALSE)</f>
        <v>0</v>
      </c>
      <c r="F11975" s="1" t="b">
        <f>IF(G11975&lt;&gt;"", IF(COUNTIF($G$2:G11974, G11975), INDEX($A$2:$G$100000, MATCH(G11975, $G$2:G11974,0),1), FALSE), FALSE)</f>
        <v>0</v>
      </c>
      <c r="G11975" s="1">
        <v>19114</v>
      </c>
      <c r="H11975" s="1" t="s">
        <v>11690</v>
      </c>
    </row>
    <row r="11976" spans="1:8" x14ac:dyDescent="0.2">
      <c r="A11976" s="1">
        <v>12046</v>
      </c>
      <c r="B11976" s="1" t="str">
        <f t="shared" si="187"/>
        <v>transcanada power market'g ltd</v>
      </c>
      <c r="C11976" s="1" t="b">
        <f>IF(D11976&lt;&gt;"",IF(COUNTIF($D$2:D11975, D11976), INDEX($A$2:$D$100000, MATCH(D11976, $D$2:D11975,0),1), FALSE), FALSE)</f>
        <v>0</v>
      </c>
      <c r="F11976" s="1" t="b">
        <f>IF(G11976&lt;&gt;"", IF(COUNTIF($G$2:G11975, G11976), INDEX($A$2:$G$100000, MATCH(G11976, $G$2:G11975,0),1), FALSE), FALSE)</f>
        <v>0</v>
      </c>
      <c r="G11976" s="1">
        <v>19119</v>
      </c>
      <c r="H11976" s="1" t="s">
        <v>11691</v>
      </c>
    </row>
    <row r="11977" spans="1:8" x14ac:dyDescent="0.2">
      <c r="A11977" s="1">
        <v>12047</v>
      </c>
      <c r="B11977" s="1" t="str">
        <f t="shared" si="187"/>
        <v>transcanada power div-engy ltd</v>
      </c>
      <c r="C11977" s="1" t="b">
        <f>IF(D11977&lt;&gt;"",IF(COUNTIF($D$2:D11976, D11977), INDEX($A$2:$D$100000, MATCH(D11977, $D$2:D11976,0),1), FALSE), FALSE)</f>
        <v>0</v>
      </c>
      <c r="F11977" s="1" t="b">
        <f>IF(G11977&lt;&gt;"", IF(COUNTIF($G$2:G11976, G11977), INDEX($A$2:$G$100000, MATCH(G11977, $G$2:G11976,0),1), FALSE), FALSE)</f>
        <v>0</v>
      </c>
      <c r="G11977" s="1">
        <v>19128</v>
      </c>
      <c r="H11977" s="1" t="s">
        <v>11692</v>
      </c>
    </row>
    <row r="11978" spans="1:8" x14ac:dyDescent="0.2">
      <c r="A11978" s="1">
        <v>12048</v>
      </c>
      <c r="B11978" s="1" t="str">
        <f t="shared" si="187"/>
        <v>trinity county pub util dist</v>
      </c>
      <c r="C11978" s="1" t="b">
        <f>IF(D11978&lt;&gt;"",IF(COUNTIF($D$2:D11977, D11978), INDEX($A$2:$D$100000, MATCH(D11978, $D$2:D11977,0),1), FALSE), FALSE)</f>
        <v>0</v>
      </c>
      <c r="F11978" s="1" t="b">
        <f>IF(G11978&lt;&gt;"", IF(COUNTIF($G$2:G11977, G11978), INDEX($A$2:$G$100000, MATCH(G11978, $G$2:G11977,0),1), FALSE), FALSE)</f>
        <v>0</v>
      </c>
      <c r="G11978" s="1">
        <v>19131</v>
      </c>
      <c r="H11978" s="1" t="s">
        <v>11693</v>
      </c>
    </row>
    <row r="11979" spans="1:8" x14ac:dyDescent="0.2">
      <c r="A11979" s="1">
        <v>12049</v>
      </c>
      <c r="B11979" s="1" t="str">
        <f t="shared" si="187"/>
        <v>trigen-cholla llc</v>
      </c>
      <c r="C11979" s="1" t="b">
        <f>IF(D11979&lt;&gt;"",IF(COUNTIF($D$2:D11978, D11979), INDEX($A$2:$D$100000, MATCH(D11979, $D$2:D11978,0),1), FALSE), FALSE)</f>
        <v>0</v>
      </c>
      <c r="F11979" s="1" t="b">
        <f>IF(G11979&lt;&gt;"", IF(COUNTIF($G$2:G11978, G11979), INDEX($A$2:$G$100000, MATCH(G11979, $G$2:G11978,0),1), FALSE), FALSE)</f>
        <v>0</v>
      </c>
      <c r="G11979" s="1">
        <v>19137</v>
      </c>
      <c r="H11979" s="1" t="s">
        <v>11694</v>
      </c>
    </row>
    <row r="11980" spans="1:8" x14ac:dyDescent="0.2">
      <c r="A11980" s="1">
        <v>12050</v>
      </c>
      <c r="B11980" s="1" t="str">
        <f t="shared" si="187"/>
        <v>trempealeau electric coop</v>
      </c>
      <c r="C11980" s="1" t="b">
        <f>IF(D11980&lt;&gt;"",IF(COUNTIF($D$2:D11979, D11980), INDEX($A$2:$D$100000, MATCH(D11980, $D$2:D11979,0),1), FALSE), FALSE)</f>
        <v>0</v>
      </c>
      <c r="F11980" s="1" t="b">
        <f>IF(G11980&lt;&gt;"", IF(COUNTIF($G$2:G11979, G11980), INDEX($A$2:$G$100000, MATCH(G11980, $G$2:G11979,0),1), FALSE), FALSE)</f>
        <v>0</v>
      </c>
      <c r="G11980" s="1">
        <v>19139</v>
      </c>
      <c r="H11980" s="1" t="s">
        <v>11695</v>
      </c>
    </row>
    <row r="11981" spans="1:8" x14ac:dyDescent="0.2">
      <c r="A11981" s="1">
        <v>12051</v>
      </c>
      <c r="B11981" s="1" t="str">
        <f t="shared" si="187"/>
        <v>trenton city of</v>
      </c>
      <c r="C11981" s="1" t="b">
        <f>IF(D11981&lt;&gt;"",IF(COUNTIF($D$2:D11980, D11981), INDEX($A$2:$D$100000, MATCH(D11981, $D$2:D11980,0),1), FALSE), FALSE)</f>
        <v>0</v>
      </c>
      <c r="F11981" s="1" t="b">
        <f>IF(G11981&lt;&gt;"", IF(COUNTIF($G$2:G11980, G11981), INDEX($A$2:$G$100000, MATCH(G11981, $G$2:G11980,0),1), FALSE), FALSE)</f>
        <v>0</v>
      </c>
      <c r="G11981" s="1">
        <v>19149</v>
      </c>
      <c r="H11981" s="1" t="s">
        <v>11666</v>
      </c>
    </row>
    <row r="11982" spans="1:8" x14ac:dyDescent="0.2">
      <c r="A11982" s="1">
        <v>12052</v>
      </c>
      <c r="B11982" s="1" t="str">
        <f t="shared" si="187"/>
        <v>tri-state electric member corp</v>
      </c>
      <c r="C11982" s="1" t="b">
        <f>IF(D11982&lt;&gt;"",IF(COUNTIF($D$2:D11981, D11982), INDEX($A$2:$D$100000, MATCH(D11982, $D$2:D11981,0),1), FALSE), FALSE)</f>
        <v>0</v>
      </c>
      <c r="F11982" s="1" t="b">
        <f>IF(G11982&lt;&gt;"", IF(COUNTIF($G$2:G11981, G11982), INDEX($A$2:$G$100000, MATCH(G11982, $G$2:G11981,0),1), FALSE), FALSE)</f>
        <v>0</v>
      </c>
      <c r="G11982" s="1">
        <v>19154</v>
      </c>
      <c r="H11982" s="1" t="s">
        <v>11696</v>
      </c>
    </row>
    <row r="11983" spans="1:8" x14ac:dyDescent="0.2">
      <c r="A11983" s="1">
        <v>12053</v>
      </c>
      <c r="B11983" s="1" t="str">
        <f t="shared" si="187"/>
        <v>trillium corp</v>
      </c>
      <c r="C11983" s="1" t="b">
        <f>IF(D11983&lt;&gt;"",IF(COUNTIF($D$2:D11982, D11983), INDEX($A$2:$D$100000, MATCH(D11983, $D$2:D11982,0),1), FALSE), FALSE)</f>
        <v>0</v>
      </c>
      <c r="F11983" s="1" t="b">
        <f>IF(G11983&lt;&gt;"", IF(COUNTIF($G$2:G11982, G11983), INDEX($A$2:$G$100000, MATCH(G11983, $G$2:G11982,0),1), FALSE), FALSE)</f>
        <v>0</v>
      </c>
      <c r="G11983" s="1">
        <v>19155</v>
      </c>
      <c r="H11983" s="1" t="s">
        <v>11697</v>
      </c>
    </row>
    <row r="11984" spans="1:8" x14ac:dyDescent="0.2">
      <c r="A11984" s="1">
        <v>12054</v>
      </c>
      <c r="B11984" s="1" t="str">
        <f t="shared" si="187"/>
        <v>tri-county electric assn inc</v>
      </c>
      <c r="C11984" s="1" t="b">
        <f>IF(D11984&lt;&gt;"",IF(COUNTIF($D$2:D11983, D11984), INDEX($A$2:$D$100000, MATCH(D11984, $D$2:D11983,0),1), FALSE), FALSE)</f>
        <v>0</v>
      </c>
      <c r="F11984" s="1" t="b">
        <f>IF(G11984&lt;&gt;"", IF(COUNTIF($G$2:G11983, G11984), INDEX($A$2:$G$100000, MATCH(G11984, $G$2:G11983,0),1), FALSE), FALSE)</f>
        <v>0</v>
      </c>
      <c r="G11984" s="1">
        <v>19156</v>
      </c>
      <c r="H11984" s="1" t="s">
        <v>11041</v>
      </c>
    </row>
    <row r="11985" spans="1:8" x14ac:dyDescent="0.2">
      <c r="A11985" s="1">
        <v>12055</v>
      </c>
      <c r="B11985" s="1" t="str">
        <f t="shared" si="187"/>
        <v>tri-county electric coop</v>
      </c>
      <c r="C11985" s="1" t="b">
        <f>IF(D11985&lt;&gt;"",IF(COUNTIF($D$2:D11984, D11985), INDEX($A$2:$D$100000, MATCH(D11985, $D$2:D11984,0),1), FALSE), FALSE)</f>
        <v>0</v>
      </c>
      <c r="F11985" s="1" t="b">
        <f>IF(G11985&lt;&gt;"", IF(COUNTIF($G$2:G11984, G11985), INDEX($A$2:$G$100000, MATCH(G11985, $G$2:G11984,0),1), FALSE), FALSE)</f>
        <v>0</v>
      </c>
      <c r="G11985" s="1">
        <v>19157</v>
      </c>
      <c r="H11985" s="1" t="s">
        <v>11698</v>
      </c>
    </row>
    <row r="11986" spans="1:8" x14ac:dyDescent="0.2">
      <c r="A11986" s="1">
        <v>12056</v>
      </c>
      <c r="B11986" s="1" t="str">
        <f t="shared" si="187"/>
        <v>tri-county electric coop assn</v>
      </c>
      <c r="C11986" s="1" t="b">
        <f>IF(D11986&lt;&gt;"",IF(COUNTIF($D$2:D11985, D11986), INDEX($A$2:$D$100000, MATCH(D11986, $D$2:D11985,0),1), FALSE), FALSE)</f>
        <v>0</v>
      </c>
      <c r="F11986" s="1" t="b">
        <f>IF(G11986&lt;&gt;"", IF(COUNTIF($G$2:G11985, G11986), INDEX($A$2:$G$100000, MATCH(G11986, $G$2:G11985,0),1), FALSE), FALSE)</f>
        <v>0</v>
      </c>
      <c r="G11986" s="1">
        <v>19158</v>
      </c>
      <c r="H11986" s="1" t="s">
        <v>11699</v>
      </c>
    </row>
    <row r="11987" spans="1:8" x14ac:dyDescent="0.2">
      <c r="A11987" s="1">
        <v>12057</v>
      </c>
      <c r="B11987" s="1" t="str">
        <f t="shared" si="187"/>
        <v>tri-county electric coop inc</v>
      </c>
      <c r="C11987" s="1" t="b">
        <f>IF(D11987&lt;&gt;"",IF(COUNTIF($D$2:D11986, D11987), INDEX($A$2:$D$100000, MATCH(D11987, $D$2:D11986,0),1), FALSE), FALSE)</f>
        <v>0</v>
      </c>
      <c r="F11987" s="1" t="b">
        <f>IF(G11987&lt;&gt;"", IF(COUNTIF($G$2:G11986, G11987), INDEX($A$2:$G$100000, MATCH(G11987, $G$2:G11986,0),1), FALSE), FALSE)</f>
        <v>0</v>
      </c>
      <c r="G11987" s="1">
        <v>19159</v>
      </c>
      <c r="H11987" s="1" t="s">
        <v>11042</v>
      </c>
    </row>
    <row r="11988" spans="1:8" x14ac:dyDescent="0.2">
      <c r="A11988" s="1">
        <v>12058</v>
      </c>
      <c r="B11988" s="1" t="str">
        <f t="shared" si="187"/>
        <v>tri-county electric coop inc</v>
      </c>
      <c r="C11988" s="1" t="b">
        <f>IF(D11988&lt;&gt;"",IF(COUNTIF($D$2:D11987, D11988), INDEX($A$2:$D$100000, MATCH(D11988, $D$2:D11987,0),1), FALSE), FALSE)</f>
        <v>0</v>
      </c>
      <c r="F11988" s="1" t="b">
        <f>IF(G11988&lt;&gt;"", IF(COUNTIF($G$2:G11987, G11988), INDEX($A$2:$G$100000, MATCH(G11988, $G$2:G11987,0),1), FALSE), FALSE)</f>
        <v>0</v>
      </c>
      <c r="G11988" s="1">
        <v>19160</v>
      </c>
      <c r="H11988" s="1" t="s">
        <v>11042</v>
      </c>
    </row>
    <row r="11989" spans="1:8" x14ac:dyDescent="0.2">
      <c r="A11989" s="1">
        <v>12059</v>
      </c>
      <c r="B11989" s="1" t="str">
        <f t="shared" si="187"/>
        <v>tri-county electric coop inc</v>
      </c>
      <c r="C11989" s="1" t="b">
        <f>IF(D11989&lt;&gt;"",IF(COUNTIF($D$2:D11988, D11989), INDEX($A$2:$D$100000, MATCH(D11989, $D$2:D11988,0),1), FALSE), FALSE)</f>
        <v>0</v>
      </c>
      <c r="F11989" s="1" t="b">
        <f>IF(G11989&lt;&gt;"", IF(COUNTIF($G$2:G11988, G11989), INDEX($A$2:$G$100000, MATCH(G11989, $G$2:G11988,0),1), FALSE), FALSE)</f>
        <v>0</v>
      </c>
      <c r="G11989" s="1">
        <v>19161</v>
      </c>
      <c r="H11989" s="1" t="s">
        <v>11042</v>
      </c>
    </row>
    <row r="11990" spans="1:8" x14ac:dyDescent="0.2">
      <c r="A11990" s="1">
        <v>12060</v>
      </c>
      <c r="B11990" s="1" t="str">
        <f t="shared" si="187"/>
        <v>tri-county elec member corp</v>
      </c>
      <c r="C11990" s="1" t="b">
        <f>IF(D11990&lt;&gt;"",IF(COUNTIF($D$2:D11989, D11990), INDEX($A$2:$D$100000, MATCH(D11990, $D$2:D11989,0),1), FALSE), FALSE)</f>
        <v>0</v>
      </c>
      <c r="F11990" s="1" t="b">
        <f>IF(G11990&lt;&gt;"", IF(COUNTIF($G$2:G11989, G11990), INDEX($A$2:$G$100000, MATCH(G11990, $G$2:G11989,0),1), FALSE), FALSE)</f>
        <v>0</v>
      </c>
      <c r="G11990" s="1">
        <v>19162</v>
      </c>
      <c r="H11990" s="1" t="s">
        <v>11667</v>
      </c>
    </row>
    <row r="11991" spans="1:8" x14ac:dyDescent="0.2">
      <c r="A11991" s="1">
        <v>12061</v>
      </c>
      <c r="B11991" s="1" t="str">
        <f t="shared" si="187"/>
        <v>tri-county electric coop inc</v>
      </c>
      <c r="C11991" s="1" t="b">
        <f>IF(D11991&lt;&gt;"",IF(COUNTIF($D$2:D11990, D11991), INDEX($A$2:$D$100000, MATCH(D11991, $D$2:D11990,0),1), FALSE), FALSE)</f>
        <v>0</v>
      </c>
      <c r="F11991" s="1" t="b">
        <f>IF(G11991&lt;&gt;"", IF(COUNTIF($G$2:G11990, G11991), INDEX($A$2:$G$100000, MATCH(G11991, $G$2:G11990,0),1), FALSE), FALSE)</f>
        <v>0</v>
      </c>
      <c r="G11991" s="1">
        <v>19170</v>
      </c>
      <c r="H11991" s="1" t="s">
        <v>11042</v>
      </c>
    </row>
    <row r="11992" spans="1:8" x14ac:dyDescent="0.2">
      <c r="A11992" s="1">
        <v>12062</v>
      </c>
      <c r="B11992" s="1" t="str">
        <f t="shared" si="187"/>
        <v>tuolumne county pub power agny</v>
      </c>
      <c r="C11992" s="1" t="b">
        <f>IF(D11992&lt;&gt;"",IF(COUNTIF($D$2:D11991, D11992), INDEX($A$2:$D$100000, MATCH(D11992, $D$2:D11991,0),1), FALSE), FALSE)</f>
        <v>0</v>
      </c>
      <c r="F11992" s="1" t="b">
        <f>IF(G11992&lt;&gt;"", IF(COUNTIF($G$2:G11991, G11992), INDEX($A$2:$G$100000, MATCH(G11992, $G$2:G11991,0),1), FALSE), FALSE)</f>
        <v>0</v>
      </c>
      <c r="G11992" s="1">
        <v>19174</v>
      </c>
      <c r="H11992" s="1" t="s">
        <v>11700</v>
      </c>
    </row>
    <row r="11993" spans="1:8" x14ac:dyDescent="0.2">
      <c r="A11993" s="1">
        <v>12063</v>
      </c>
      <c r="B11993" s="1" t="str">
        <f t="shared" si="187"/>
        <v>tri-county rural elec coop inc</v>
      </c>
      <c r="C11993" s="1" t="b">
        <f>IF(D11993&lt;&gt;"",IF(COUNTIF($D$2:D11992, D11993), INDEX($A$2:$D$100000, MATCH(D11993, $D$2:D11992,0),1), FALSE), FALSE)</f>
        <v>0</v>
      </c>
      <c r="F11993" s="1" t="b">
        <f>IF(G11993&lt;&gt;"", IF(COUNTIF($G$2:G11992, G11993), INDEX($A$2:$G$100000, MATCH(G11993, $G$2:G11992,0),1), FALSE), FALSE)</f>
        <v>0</v>
      </c>
      <c r="G11993" s="1">
        <v>19176</v>
      </c>
      <c r="H11993" s="1" t="s">
        <v>11701</v>
      </c>
    </row>
    <row r="11994" spans="1:8" x14ac:dyDescent="0.2">
      <c r="A11994" s="1">
        <v>12064</v>
      </c>
      <c r="B11994" s="1">
        <f t="shared" si="187"/>
        <v>0</v>
      </c>
      <c r="C11994" s="1" t="b">
        <f>IF(D11994&lt;&gt;"",IF(COUNTIF($D$2:D11993, D11994), INDEX($A$2:$D$100000, MATCH(D11994, $D$2:D11993,0),1), FALSE), FALSE)</f>
        <v>0</v>
      </c>
      <c r="F11994" s="1" t="b">
        <f>IF(G11994&lt;&gt;"", IF(COUNTIF($G$2:G11993, G11994), INDEX($A$2:$G$100000, MATCH(G11994, $G$2:G11993,0),1), FALSE), FALSE)</f>
        <v>0</v>
      </c>
      <c r="G11994" s="1">
        <v>19185</v>
      </c>
    </row>
    <row r="11995" spans="1:8" x14ac:dyDescent="0.2">
      <c r="A11995" s="1">
        <v>12065</v>
      </c>
      <c r="B11995" s="1" t="str">
        <f t="shared" si="187"/>
        <v>trico electric coop inc</v>
      </c>
      <c r="C11995" s="1" t="b">
        <f>IF(D11995&lt;&gt;"",IF(COUNTIF($D$2:D11994, D11995), INDEX($A$2:$D$100000, MATCH(D11995, $D$2:D11994,0),1), FALSE), FALSE)</f>
        <v>0</v>
      </c>
      <c r="F11995" s="1" t="b">
        <f>IF(G11995&lt;&gt;"", IF(COUNTIF($G$2:G11994, G11995), INDEX($A$2:$G$100000, MATCH(G11995, $G$2:G11994,0),1), FALSE), FALSE)</f>
        <v>0</v>
      </c>
      <c r="G11995" s="1">
        <v>19189</v>
      </c>
      <c r="H11995" s="1" t="s">
        <v>11702</v>
      </c>
    </row>
    <row r="11996" spans="1:8" x14ac:dyDescent="0.2">
      <c r="A11996" s="1">
        <v>12066</v>
      </c>
      <c r="B11996" s="1" t="str">
        <f t="shared" si="187"/>
        <v>troup county elec member corp</v>
      </c>
      <c r="C11996" s="1" t="b">
        <f>IF(D11996&lt;&gt;"",IF(COUNTIF($D$2:D11995, D11996), INDEX($A$2:$D$100000, MATCH(D11996, $D$2:D11995,0),1), FALSE), FALSE)</f>
        <v>0</v>
      </c>
      <c r="F11996" s="1" t="b">
        <f>IF(G11996&lt;&gt;"", IF(COUNTIF($G$2:G11995, G11996), INDEX($A$2:$G$100000, MATCH(G11996, $G$2:G11995,0),1), FALSE), FALSE)</f>
        <v>0</v>
      </c>
      <c r="G11996" s="1">
        <v>19219</v>
      </c>
      <c r="H11996" s="1" t="s">
        <v>11703</v>
      </c>
    </row>
    <row r="11997" spans="1:8" x14ac:dyDescent="0.2">
      <c r="A11997" s="1">
        <v>12067</v>
      </c>
      <c r="B11997" s="1" t="str">
        <f t="shared" si="187"/>
        <v>twelvepole creek llc</v>
      </c>
      <c r="C11997" s="1" t="b">
        <f>IF(D11997&lt;&gt;"",IF(COUNTIF($D$2:D11996, D11997), INDEX($A$2:$D$100000, MATCH(D11997, $D$2:D11996,0),1), FALSE), FALSE)</f>
        <v>0</v>
      </c>
      <c r="F11997" s="1" t="b">
        <f>IF(G11997&lt;&gt;"", IF(COUNTIF($G$2:G11996, G11997), INDEX($A$2:$G$100000, MATCH(G11997, $G$2:G11996,0),1), FALSE), FALSE)</f>
        <v>0</v>
      </c>
      <c r="G11997" s="1">
        <v>19220</v>
      </c>
      <c r="H11997" s="1" t="s">
        <v>11704</v>
      </c>
    </row>
    <row r="11998" spans="1:8" x14ac:dyDescent="0.2">
      <c r="A11998" s="1">
        <v>12068</v>
      </c>
      <c r="B11998" s="1" t="str">
        <f t="shared" si="187"/>
        <v>troy city of</v>
      </c>
      <c r="C11998" s="1" t="b">
        <f>IF(D11998&lt;&gt;"",IF(COUNTIF($D$2:D11997, D11998), INDEX($A$2:$D$100000, MATCH(D11998, $D$2:D11997,0),1), FALSE), FALSE)</f>
        <v>0</v>
      </c>
      <c r="F11998" s="1" t="b">
        <f>IF(G11998&lt;&gt;"", IF(COUNTIF($G$2:G11997, G11998), INDEX($A$2:$G$100000, MATCH(G11998, $G$2:G11997,0),1), FALSE), FALSE)</f>
        <v>0</v>
      </c>
      <c r="G11998" s="1">
        <v>19225</v>
      </c>
      <c r="H11998" s="1" t="s">
        <v>11668</v>
      </c>
    </row>
    <row r="11999" spans="1:8" x14ac:dyDescent="0.2">
      <c r="A11999" s="1">
        <v>12069</v>
      </c>
      <c r="B11999" s="1" t="str">
        <f t="shared" si="187"/>
        <v>troy city of</v>
      </c>
      <c r="C11999" s="1" t="b">
        <f>IF(D11999&lt;&gt;"",IF(COUNTIF($D$2:D11998, D11999), INDEX($A$2:$D$100000, MATCH(D11999, $D$2:D11998,0),1), FALSE), FALSE)</f>
        <v>0</v>
      </c>
      <c r="F11999" s="1" t="b">
        <f>IF(G11999&lt;&gt;"", IF(COUNTIF($G$2:G11998, G11999), INDEX($A$2:$G$100000, MATCH(G11999, $G$2:G11998,0),1), FALSE), FALSE)</f>
        <v>0</v>
      </c>
      <c r="G11999" s="1">
        <v>19227</v>
      </c>
      <c r="H11999" s="1" t="s">
        <v>11668</v>
      </c>
    </row>
    <row r="12000" spans="1:8" x14ac:dyDescent="0.2">
      <c r="A12000" s="1">
        <v>12070</v>
      </c>
      <c r="B12000" s="1" t="str">
        <f t="shared" si="187"/>
        <v>truckee donner pub util dist</v>
      </c>
      <c r="C12000" s="1" t="b">
        <f>IF(D12000&lt;&gt;"",IF(COUNTIF($D$2:D11999, D12000), INDEX($A$2:$D$100000, MATCH(D12000, $D$2:D11999,0),1), FALSE), FALSE)</f>
        <v>0</v>
      </c>
      <c r="F12000" s="1" t="b">
        <f>IF(G12000&lt;&gt;"", IF(COUNTIF($G$2:G11999, G12000), INDEX($A$2:$G$100000, MATCH(G12000, $G$2:G11999,0),1), FALSE), FALSE)</f>
        <v>0</v>
      </c>
      <c r="G12000" s="1">
        <v>19229</v>
      </c>
      <c r="H12000" s="1" t="s">
        <v>11705</v>
      </c>
    </row>
    <row r="12001" spans="1:8" x14ac:dyDescent="0.2">
      <c r="A12001" s="1">
        <v>12071</v>
      </c>
      <c r="B12001" s="1" t="str">
        <f t="shared" si="187"/>
        <v>troy city of</v>
      </c>
      <c r="C12001" s="1" t="b">
        <f>IF(D12001&lt;&gt;"",IF(COUNTIF($D$2:D12000, D12001), INDEX($A$2:$D$100000, MATCH(D12001, $D$2:D12000,0),1), FALSE), FALSE)</f>
        <v>0</v>
      </c>
      <c r="F12001" s="1" t="b">
        <f>IF(G12001&lt;&gt;"", IF(COUNTIF($G$2:G12000, G12001), INDEX($A$2:$G$100000, MATCH(G12001, $G$2:G12000,0),1), FALSE), FALSE)</f>
        <v>0</v>
      </c>
      <c r="G12001" s="1">
        <v>19236</v>
      </c>
      <c r="H12001" s="1" t="s">
        <v>11668</v>
      </c>
    </row>
    <row r="12002" spans="1:8" x14ac:dyDescent="0.2">
      <c r="A12002" s="1">
        <v>12072</v>
      </c>
      <c r="B12002" s="1" t="str">
        <f t="shared" si="187"/>
        <v>twin oaks power, lp</v>
      </c>
      <c r="C12002" s="1" t="b">
        <f>IF(D12002&lt;&gt;"",IF(COUNTIF($D$2:D12001, D12002), INDEX($A$2:$D$100000, MATCH(D12002, $D$2:D12001,0),1), FALSE), FALSE)</f>
        <v>0</v>
      </c>
      <c r="F12002" s="1" t="b">
        <f>IF(G12002&lt;&gt;"", IF(COUNTIF($G$2:G12001, G12002), INDEX($A$2:$G$100000, MATCH(G12002, $G$2:G12001,0),1), FALSE), FALSE)</f>
        <v>0</v>
      </c>
      <c r="G12002" s="1">
        <v>19245</v>
      </c>
      <c r="H12002" s="1" t="s">
        <v>11706</v>
      </c>
    </row>
    <row r="12003" spans="1:8" x14ac:dyDescent="0.2">
      <c r="A12003" s="1">
        <v>12073</v>
      </c>
      <c r="B12003" s="1" t="str">
        <f t="shared" si="187"/>
        <v>truth or consequences city of</v>
      </c>
      <c r="C12003" s="1" t="b">
        <f>IF(D12003&lt;&gt;"",IF(COUNTIF($D$2:D12002, D12003), INDEX($A$2:$D$100000, MATCH(D12003, $D$2:D12002,0),1), FALSE), FALSE)</f>
        <v>0</v>
      </c>
      <c r="F12003" s="1" t="b">
        <f>IF(G12003&lt;&gt;"", IF(COUNTIF($G$2:G12002, G12003), INDEX($A$2:$G$100000, MATCH(G12003, $G$2:G12002,0),1), FALSE), FALSE)</f>
        <v>0</v>
      </c>
      <c r="G12003" s="1">
        <v>19246</v>
      </c>
      <c r="H12003" s="1" t="s">
        <v>11707</v>
      </c>
    </row>
    <row r="12004" spans="1:8" x14ac:dyDescent="0.2">
      <c r="A12004" s="1">
        <v>12074</v>
      </c>
      <c r="B12004" s="1" t="str">
        <f t="shared" si="187"/>
        <v>tucson gas &amp; electric co</v>
      </c>
      <c r="C12004" s="1" t="b">
        <f>IF(D12004&lt;&gt;"",IF(COUNTIF($D$2:D12003, D12004), INDEX($A$2:$D$100000, MATCH(D12004, $D$2:D12003,0),1), FALSE), FALSE)</f>
        <v>0</v>
      </c>
      <c r="F12004" s="1" t="b">
        <f>IF(G12004&lt;&gt;"", IF(COUNTIF($G$2:G12003, G12004), INDEX($A$2:$G$100000, MATCH(G12004, $G$2:G12003,0),1), FALSE), FALSE)</f>
        <v>0</v>
      </c>
      <c r="G12004" s="1">
        <v>19259</v>
      </c>
      <c r="H12004" s="1" t="s">
        <v>11708</v>
      </c>
    </row>
    <row r="12005" spans="1:8" x14ac:dyDescent="0.2">
      <c r="A12005" s="1">
        <v>12075</v>
      </c>
      <c r="B12005" s="1" t="str">
        <f t="shared" si="187"/>
        <v>tullahoma city of</v>
      </c>
      <c r="C12005" s="1" t="b">
        <f>IF(D12005&lt;&gt;"",IF(COUNTIF($D$2:D12004, D12005), INDEX($A$2:$D$100000, MATCH(D12005, $D$2:D12004,0),1), FALSE), FALSE)</f>
        <v>0</v>
      </c>
      <c r="F12005" s="1" t="b">
        <f>IF(G12005&lt;&gt;"", IF(COUNTIF($G$2:G12004, G12005), INDEX($A$2:$G$100000, MATCH(G12005, $G$2:G12004,0),1), FALSE), FALSE)</f>
        <v>0</v>
      </c>
      <c r="G12005" s="1">
        <v>19266</v>
      </c>
      <c r="H12005" s="1" t="s">
        <v>11709</v>
      </c>
    </row>
    <row r="12006" spans="1:8" x14ac:dyDescent="0.2">
      <c r="A12006" s="1">
        <v>12076</v>
      </c>
      <c r="B12006" s="1" t="str">
        <f t="shared" si="187"/>
        <v>tuntutuliak comm svc assn</v>
      </c>
      <c r="C12006" s="1" t="b">
        <f>IF(D12006&lt;&gt;"",IF(COUNTIF($D$2:D12005, D12006), INDEX($A$2:$D$100000, MATCH(D12006, $D$2:D12005,0),1), FALSE), FALSE)</f>
        <v>0</v>
      </c>
      <c r="F12006" s="1" t="b">
        <f>IF(G12006&lt;&gt;"", IF(COUNTIF($G$2:G12005, G12006), INDEX($A$2:$G$100000, MATCH(G12006, $G$2:G12005,0),1), FALSE), FALSE)</f>
        <v>0</v>
      </c>
      <c r="G12006" s="1">
        <v>19267</v>
      </c>
      <c r="H12006" s="1" t="s">
        <v>11710</v>
      </c>
    </row>
    <row r="12007" spans="1:8" x14ac:dyDescent="0.2">
      <c r="A12007" s="1">
        <v>12077</v>
      </c>
      <c r="B12007" s="1" t="str">
        <f t="shared" si="187"/>
        <v>tupelo city of</v>
      </c>
      <c r="C12007" s="1" t="b">
        <f>IF(D12007&lt;&gt;"",IF(COUNTIF($D$2:D12006, D12007), INDEX($A$2:$D$100000, MATCH(D12007, $D$2:D12006,0),1), FALSE), FALSE)</f>
        <v>0</v>
      </c>
      <c r="F12007" s="1" t="b">
        <f>IF(G12007&lt;&gt;"", IF(COUNTIF($G$2:G12006, G12007), INDEX($A$2:$G$100000, MATCH(G12007, $G$2:G12006,0),1), FALSE), FALSE)</f>
        <v>0</v>
      </c>
      <c r="G12007" s="1">
        <v>19273</v>
      </c>
      <c r="H12007" s="1" t="s">
        <v>11711</v>
      </c>
    </row>
    <row r="12008" spans="1:8" x14ac:dyDescent="0.2">
      <c r="A12008" s="1">
        <v>12078</v>
      </c>
      <c r="B12008" s="1" t="str">
        <f t="shared" si="187"/>
        <v>tupper lake village of</v>
      </c>
      <c r="C12008" s="1" t="b">
        <f>IF(D12008&lt;&gt;"",IF(COUNTIF($D$2:D12007, D12008), INDEX($A$2:$D$100000, MATCH(D12008, $D$2:D12007,0),1), FALSE), FALSE)</f>
        <v>0</v>
      </c>
      <c r="F12008" s="1" t="b">
        <f>IF(G12008&lt;&gt;"", IF(COUNTIF($G$2:G12007, G12008), INDEX($A$2:$G$100000, MATCH(G12008, $G$2:G12007,0),1), FALSE), FALSE)</f>
        <v>0</v>
      </c>
      <c r="G12008" s="1">
        <v>19274</v>
      </c>
      <c r="H12008" s="1" t="s">
        <v>11712</v>
      </c>
    </row>
    <row r="12009" spans="1:8" x14ac:dyDescent="0.2">
      <c r="A12009" s="1">
        <v>12079</v>
      </c>
      <c r="B12009" s="1" t="str">
        <f t="shared" si="187"/>
        <v>turlock modesto irrigation dis</v>
      </c>
      <c r="C12009" s="1" t="b">
        <f>IF(D12009&lt;&gt;"",IF(COUNTIF($D$2:D12008, D12009), INDEX($A$2:$D$100000, MATCH(D12009, $D$2:D12008,0),1), FALSE), FALSE)</f>
        <v>0</v>
      </c>
      <c r="F12009" s="1" t="b">
        <f>IF(G12009&lt;&gt;"", IF(COUNTIF($G$2:G12008, G12009), INDEX($A$2:$G$100000, MATCH(G12009, $G$2:G12008,0),1), FALSE), FALSE)</f>
        <v>0</v>
      </c>
      <c r="G12009" s="1">
        <v>19282</v>
      </c>
      <c r="H12009" s="1" t="s">
        <v>11713</v>
      </c>
    </row>
    <row r="12010" spans="1:8" x14ac:dyDescent="0.2">
      <c r="A12010" s="1">
        <v>12080</v>
      </c>
      <c r="B12010" s="1" t="str">
        <f t="shared" si="187"/>
        <v>turner-hutchinson el coop inc</v>
      </c>
      <c r="C12010" s="1" t="b">
        <f>IF(D12010&lt;&gt;"",IF(COUNTIF($D$2:D12009, D12010), INDEX($A$2:$D$100000, MATCH(D12010, $D$2:D12009,0),1), FALSE), FALSE)</f>
        <v>0</v>
      </c>
      <c r="F12010" s="1" t="b">
        <f>IF(G12010&lt;&gt;"", IF(COUNTIF($G$2:G12009, G12010), INDEX($A$2:$G$100000, MATCH(G12010, $G$2:G12009,0),1), FALSE), FALSE)</f>
        <v>0</v>
      </c>
      <c r="G12010" s="1">
        <v>19293</v>
      </c>
      <c r="H12010" s="1" t="s">
        <v>11714</v>
      </c>
    </row>
    <row r="12011" spans="1:8" x14ac:dyDescent="0.2">
      <c r="A12011" s="1">
        <v>12081</v>
      </c>
      <c r="B12011" s="1" t="str">
        <f t="shared" si="187"/>
        <v>tuscumbia city of</v>
      </c>
      <c r="C12011" s="1" t="b">
        <f>IF(D12011&lt;&gt;"",IF(COUNTIF($D$2:D12010, D12011), INDEX($A$2:$D$100000, MATCH(D12011, $D$2:D12010,0),1), FALSE), FALSE)</f>
        <v>0</v>
      </c>
      <c r="F12011" s="1" t="b">
        <f>IF(G12011&lt;&gt;"", IF(COUNTIF($G$2:G12010, G12011), INDEX($A$2:$G$100000, MATCH(G12011, $G$2:G12010,0),1), FALSE), FALSE)</f>
        <v>0</v>
      </c>
      <c r="G12011" s="1">
        <v>19307</v>
      </c>
      <c r="H12011" s="1" t="s">
        <v>11715</v>
      </c>
    </row>
    <row r="12012" spans="1:8" x14ac:dyDescent="0.2">
      <c r="A12012" s="1">
        <v>12082</v>
      </c>
      <c r="B12012" s="1" t="str">
        <f t="shared" si="187"/>
        <v>tuskegee city of</v>
      </c>
      <c r="C12012" s="1" t="b">
        <f>IF(D12012&lt;&gt;"",IF(COUNTIF($D$2:D12011, D12012), INDEX($A$2:$D$100000, MATCH(D12012, $D$2:D12011,0),1), FALSE), FALSE)</f>
        <v>0</v>
      </c>
      <c r="F12012" s="1" t="b">
        <f>IF(G12012&lt;&gt;"", IF(COUNTIF($G$2:G12011, G12012), INDEX($A$2:$G$100000, MATCH(G12012, $G$2:G12011,0),1), FALSE), FALSE)</f>
        <v>0</v>
      </c>
      <c r="G12012" s="1">
        <v>19308</v>
      </c>
      <c r="H12012" s="1" t="s">
        <v>11716</v>
      </c>
    </row>
    <row r="12013" spans="1:8" x14ac:dyDescent="0.2">
      <c r="A12013" s="1">
        <v>12083</v>
      </c>
      <c r="B12013" s="1" t="str">
        <f t="shared" si="187"/>
        <v>twin falls canal co</v>
      </c>
      <c r="C12013" s="1" t="b">
        <f>IF(D12013&lt;&gt;"",IF(COUNTIF($D$2:D12012, D12013), INDEX($A$2:$D$100000, MATCH(D12013, $D$2:D12012,0),1), FALSE), FALSE)</f>
        <v>0</v>
      </c>
      <c r="F12013" s="1" t="b">
        <f>IF(G12013&lt;&gt;"", IF(COUNTIF($G$2:G12012, G12013), INDEX($A$2:$G$100000, MATCH(G12013, $G$2:G12012,0),1), FALSE), FALSE)</f>
        <v>0</v>
      </c>
      <c r="G12013" s="1">
        <v>19320</v>
      </c>
      <c r="H12013" s="1" t="s">
        <v>11717</v>
      </c>
    </row>
    <row r="12014" spans="1:8" x14ac:dyDescent="0.2">
      <c r="A12014" s="1">
        <v>12084</v>
      </c>
      <c r="B12014" s="1" t="str">
        <f t="shared" si="187"/>
        <v>two rivers city of</v>
      </c>
      <c r="C12014" s="1" t="b">
        <f>IF(D12014&lt;&gt;"",IF(COUNTIF($D$2:D12013, D12014), INDEX($A$2:$D$100000, MATCH(D12014, $D$2:D12013,0),1), FALSE), FALSE)</f>
        <v>0</v>
      </c>
      <c r="F12014" s="1" t="b">
        <f>IF(G12014&lt;&gt;"", IF(COUNTIF($G$2:G12013, G12014), INDEX($A$2:$G$100000, MATCH(G12014, $G$2:G12013,0),1), FALSE), FALSE)</f>
        <v>0</v>
      </c>
      <c r="G12014" s="1">
        <v>19324</v>
      </c>
      <c r="H12014" s="1" t="s">
        <v>11718</v>
      </c>
    </row>
    <row r="12015" spans="1:8" x14ac:dyDescent="0.2">
      <c r="A12015" s="1">
        <v>12085</v>
      </c>
      <c r="B12015" s="1" t="str">
        <f t="shared" si="187"/>
        <v>umatilla electric coop assn</v>
      </c>
      <c r="C12015" s="1" t="b">
        <f>IF(D12015&lt;&gt;"",IF(COUNTIF($D$2:D12014, D12015), INDEX($A$2:$D$100000, MATCH(D12015, $D$2:D12014,0),1), FALSE), FALSE)</f>
        <v>0</v>
      </c>
      <c r="F12015" s="1" t="b">
        <f>IF(G12015&lt;&gt;"", IF(COUNTIF($G$2:G12014, G12015), INDEX($A$2:$G$100000, MATCH(G12015, $G$2:G12014,0),1), FALSE), FALSE)</f>
        <v>0</v>
      </c>
      <c r="G12015" s="1">
        <v>19325</v>
      </c>
      <c r="H12015" s="1" t="s">
        <v>11719</v>
      </c>
    </row>
    <row r="12016" spans="1:8" x14ac:dyDescent="0.2">
      <c r="A12016" s="1">
        <v>12086</v>
      </c>
      <c r="B12016" s="1" t="str">
        <f t="shared" si="187"/>
        <v>tyler city of</v>
      </c>
      <c r="C12016" s="1" t="b">
        <f>IF(D12016&lt;&gt;"",IF(COUNTIF($D$2:D12015, D12016), INDEX($A$2:$D$100000, MATCH(D12016, $D$2:D12015,0),1), FALSE), FALSE)</f>
        <v>0</v>
      </c>
      <c r="F12016" s="1" t="b">
        <f>IF(G12016&lt;&gt;"", IF(COUNTIF($G$2:G12015, G12016), INDEX($A$2:$G$100000, MATCH(G12016, $G$2:G12015,0),1), FALSE), FALSE)</f>
        <v>0</v>
      </c>
      <c r="G12016" s="1">
        <v>19332</v>
      </c>
      <c r="H12016" s="1" t="s">
        <v>11720</v>
      </c>
    </row>
    <row r="12017" spans="1:8" x14ac:dyDescent="0.2">
      <c r="A12017" s="1">
        <v>12087</v>
      </c>
      <c r="B12017" s="1" t="str">
        <f t="shared" si="187"/>
        <v>tyndall city of</v>
      </c>
      <c r="C12017" s="1" t="b">
        <f>IF(D12017&lt;&gt;"",IF(COUNTIF($D$2:D12016, D12017), INDEX($A$2:$D$100000, MATCH(D12017, $D$2:D12016,0),1), FALSE), FALSE)</f>
        <v>0</v>
      </c>
      <c r="F12017" s="1" t="b">
        <f>IF(G12017&lt;&gt;"", IF(COUNTIF($G$2:G12016, G12017), INDEX($A$2:$G$100000, MATCH(G12017, $G$2:G12016,0),1), FALSE), FALSE)</f>
        <v>0</v>
      </c>
      <c r="G12017" s="1">
        <v>19333</v>
      </c>
      <c r="H12017" s="1" t="s">
        <v>11721</v>
      </c>
    </row>
    <row r="12018" spans="1:8" x14ac:dyDescent="0.2">
      <c r="A12018" s="1">
        <v>12088</v>
      </c>
      <c r="B12018" s="1" t="str">
        <f t="shared" si="187"/>
        <v>udall city of</v>
      </c>
      <c r="C12018" s="1" t="b">
        <f>IF(D12018&lt;&gt;"",IF(COUNTIF($D$2:D12017, D12018), INDEX($A$2:$D$100000, MATCH(D12018, $D$2:D12017,0),1), FALSE), FALSE)</f>
        <v>0</v>
      </c>
      <c r="F12018" s="1" t="b">
        <f>IF(G12018&lt;&gt;"", IF(COUNTIF($G$2:G12017, G12018), INDEX($A$2:$G$100000, MATCH(G12018, $G$2:G12017,0),1), FALSE), FALSE)</f>
        <v>0</v>
      </c>
      <c r="G12018" s="1">
        <v>19344</v>
      </c>
      <c r="H12018" s="1" t="s">
        <v>11722</v>
      </c>
    </row>
    <row r="12019" spans="1:8" x14ac:dyDescent="0.2">
      <c r="A12019" s="1">
        <v>12089</v>
      </c>
      <c r="B12019" s="1" t="str">
        <f t="shared" si="187"/>
        <v>ultramar diamond shamrock corp</v>
      </c>
      <c r="C12019" s="1" t="b">
        <f>IF(D12019&lt;&gt;"",IF(COUNTIF($D$2:D12018, D12019), INDEX($A$2:$D$100000, MATCH(D12019, $D$2:D12018,0),1), FALSE), FALSE)</f>
        <v>0</v>
      </c>
      <c r="F12019" s="1" t="b">
        <f>IF(G12019&lt;&gt;"", IF(COUNTIF($G$2:G12018, G12019), INDEX($A$2:$G$100000, MATCH(G12019, $G$2:G12018,0),1), FALSE), FALSE)</f>
        <v>0</v>
      </c>
      <c r="G12019" s="1">
        <v>19356</v>
      </c>
      <c r="H12019" s="1" t="s">
        <v>11723</v>
      </c>
    </row>
    <row r="12020" spans="1:8" x14ac:dyDescent="0.2">
      <c r="A12020" s="1">
        <v>12090</v>
      </c>
      <c r="B12020" s="1" t="str">
        <f t="shared" si="187"/>
        <v>u s bank national assoc</v>
      </c>
      <c r="C12020" s="1" t="b">
        <f>IF(D12020&lt;&gt;"",IF(COUNTIF($D$2:D12019, D12020), INDEX($A$2:$D$100000, MATCH(D12020, $D$2:D12019,0),1), FALSE), FALSE)</f>
        <v>0</v>
      </c>
      <c r="F12020" s="1" t="b">
        <f>IF(G12020&lt;&gt;"", IF(COUNTIF($G$2:G12019, G12020), INDEX($A$2:$G$100000, MATCH(G12020, $G$2:G12019,0),1), FALSE), FALSE)</f>
        <v>0</v>
      </c>
      <c r="G12020" s="1">
        <v>19383</v>
      </c>
      <c r="H12020" s="1" t="s">
        <v>11724</v>
      </c>
    </row>
    <row r="12021" spans="1:8" x14ac:dyDescent="0.2">
      <c r="A12021" s="1">
        <v>12091</v>
      </c>
      <c r="B12021" s="1" t="str">
        <f t="shared" si="187"/>
        <v>u s military academy</v>
      </c>
      <c r="C12021" s="1" t="b">
        <f>IF(D12021&lt;&gt;"",IF(COUNTIF($D$2:D12020, D12021), INDEX($A$2:$D$100000, MATCH(D12021, $D$2:D12020,0),1), FALSE), FALSE)</f>
        <v>0</v>
      </c>
      <c r="F12021" s="1" t="b">
        <f>IF(G12021&lt;&gt;"", IF(COUNTIF($G$2:G12020, G12021), INDEX($A$2:$G$100000, MATCH(G12021, $G$2:G12020,0),1), FALSE), FALSE)</f>
        <v>0</v>
      </c>
      <c r="G12021" s="1">
        <v>19384</v>
      </c>
      <c r="H12021" s="1" t="s">
        <v>11725</v>
      </c>
    </row>
    <row r="12022" spans="1:8" x14ac:dyDescent="0.2">
      <c r="A12022" s="1">
        <v>12092</v>
      </c>
      <c r="B12022" s="1" t="str">
        <f t="shared" si="187"/>
        <v>upper missouri g&amp;t el coop inc</v>
      </c>
      <c r="C12022" s="1" t="b">
        <f>IF(D12022&lt;&gt;"",IF(COUNTIF($D$2:D12021, D12022), INDEX($A$2:$D$100000, MATCH(D12022, $D$2:D12021,0),1), FALSE), FALSE)</f>
        <v>0</v>
      </c>
      <c r="F12022" s="1" t="b">
        <f>IF(G12022&lt;&gt;"", IF(COUNTIF($G$2:G12021, G12022), INDEX($A$2:$G$100000, MATCH(G12022, $G$2:G12021,0),1), FALSE), FALSE)</f>
        <v>0</v>
      </c>
      <c r="G12022" s="1">
        <v>19389</v>
      </c>
      <c r="H12022" s="1" t="s">
        <v>11726</v>
      </c>
    </row>
    <row r="12023" spans="1:8" x14ac:dyDescent="0.2">
      <c r="A12023" s="1">
        <v>12093</v>
      </c>
      <c r="B12023" s="1" t="str">
        <f t="shared" si="187"/>
        <v>tri-county electric coop</v>
      </c>
      <c r="C12023" s="1" t="b">
        <f>IF(D12023&lt;&gt;"",IF(COUNTIF($D$2:D12022, D12023), INDEX($A$2:$D$100000, MATCH(D12023, $D$2:D12022,0),1), FALSE), FALSE)</f>
        <v>0</v>
      </c>
      <c r="F12023" s="1" t="b">
        <f>IF(G12023&lt;&gt;"", IF(COUNTIF($G$2:G12022, G12023), INDEX($A$2:$G$100000, MATCH(G12023, $G$2:G12022,0),1), FALSE), FALSE)</f>
        <v>0</v>
      </c>
      <c r="G12023" s="1">
        <v>19396</v>
      </c>
      <c r="H12023" s="1" t="s">
        <v>11698</v>
      </c>
    </row>
    <row r="12024" spans="1:8" x14ac:dyDescent="0.2">
      <c r="A12024" s="1">
        <v>12094</v>
      </c>
      <c r="B12024" s="1" t="str">
        <f t="shared" si="187"/>
        <v>usce-wilmgton</v>
      </c>
      <c r="C12024" s="1" t="b">
        <f>IF(D12024&lt;&gt;"",IF(COUNTIF($D$2:D12023, D12024), INDEX($A$2:$D$100000, MATCH(D12024, $D$2:D12023,0),1), FALSE), FALSE)</f>
        <v>0</v>
      </c>
      <c r="F12024" s="1" t="b">
        <f>IF(G12024&lt;&gt;"", IF(COUNTIF($G$2:G12023, G12024), INDEX($A$2:$G$100000, MATCH(G12024, $G$2:G12023,0),1), FALSE), FALSE)</f>
        <v>0</v>
      </c>
      <c r="G12024" s="1">
        <v>19420</v>
      </c>
      <c r="H12024" s="1" t="s">
        <v>11727</v>
      </c>
    </row>
    <row r="12025" spans="1:8" x14ac:dyDescent="0.2">
      <c r="A12025" s="1">
        <v>12095</v>
      </c>
      <c r="B12025" s="1" t="str">
        <f t="shared" si="187"/>
        <v>undercurrents</v>
      </c>
      <c r="C12025" s="1" t="b">
        <f>IF(D12025&lt;&gt;"",IF(COUNTIF($D$2:D12024, D12025), INDEX($A$2:$D$100000, MATCH(D12025, $D$2:D12024,0),1), FALSE), FALSE)</f>
        <v>0</v>
      </c>
      <c r="F12025" s="1" t="b">
        <f>IF(G12025&lt;&gt;"", IF(COUNTIF($G$2:G12024, G12025), INDEX($A$2:$G$100000, MATCH(G12025, $G$2:G12024,0),1), FALSE), FALSE)</f>
        <v>0</v>
      </c>
      <c r="G12025" s="1">
        <v>19424</v>
      </c>
      <c r="H12025" s="1" t="s">
        <v>11728</v>
      </c>
    </row>
    <row r="12026" spans="1:8" x14ac:dyDescent="0.2">
      <c r="A12026" s="1">
        <v>12096</v>
      </c>
      <c r="B12026" s="1" t="str">
        <f t="shared" si="187"/>
        <v>union city city of</v>
      </c>
      <c r="C12026" s="1" t="b">
        <f>IF(D12026&lt;&gt;"",IF(COUNTIF($D$2:D12025, D12026), INDEX($A$2:$D$100000, MATCH(D12026, $D$2:D12025,0),1), FALSE), FALSE)</f>
        <v>0</v>
      </c>
      <c r="F12026" s="1" t="b">
        <f>IF(G12026&lt;&gt;"", IF(COUNTIF($G$2:G12025, G12026), INDEX($A$2:$G$100000, MATCH(G12026, $G$2:G12025,0),1), FALSE), FALSE)</f>
        <v>0</v>
      </c>
      <c r="G12026" s="1">
        <v>19430</v>
      </c>
      <c r="H12026" s="1" t="s">
        <v>11729</v>
      </c>
    </row>
    <row r="12027" spans="1:8" x14ac:dyDescent="0.2">
      <c r="A12027" s="1">
        <v>12097</v>
      </c>
      <c r="B12027" s="1" t="str">
        <f t="shared" si="187"/>
        <v>union city of</v>
      </c>
      <c r="C12027" s="1" t="b">
        <f>IF(D12027&lt;&gt;"",IF(COUNTIF($D$2:D12026, D12027), INDEX($A$2:$D$100000, MATCH(D12027, $D$2:D12026,0),1), FALSE), FALSE)</f>
        <v>0</v>
      </c>
      <c r="F12027" s="1" t="b">
        <f>IF(G12027&lt;&gt;"", IF(COUNTIF($G$2:G12026, G12027), INDEX($A$2:$G$100000, MATCH(G12027, $G$2:G12026,0),1), FALSE), FALSE)</f>
        <v>0</v>
      </c>
      <c r="G12027" s="1">
        <v>19431</v>
      </c>
      <c r="H12027" s="1" t="s">
        <v>11730</v>
      </c>
    </row>
    <row r="12028" spans="1:8" x14ac:dyDescent="0.2">
      <c r="A12028" s="1">
        <v>12098</v>
      </c>
      <c r="B12028" s="1" t="str">
        <f t="shared" si="187"/>
        <v>union city village of</v>
      </c>
      <c r="C12028" s="1" t="b">
        <f>IF(D12028&lt;&gt;"",IF(COUNTIF($D$2:D12027, D12028), INDEX($A$2:$D$100000, MATCH(D12028, $D$2:D12027,0),1), FALSE), FALSE)</f>
        <v>0</v>
      </c>
      <c r="F12028" s="1" t="b">
        <f>IF(G12028&lt;&gt;"", IF(COUNTIF($G$2:G12027, G12028), INDEX($A$2:$G$100000, MATCH(G12028, $G$2:G12027,0),1), FALSE), FALSE)</f>
        <v>0</v>
      </c>
      <c r="G12028" s="1">
        <v>19432</v>
      </c>
      <c r="H12028" s="1" t="s">
        <v>11731</v>
      </c>
    </row>
    <row r="12029" spans="1:8" x14ac:dyDescent="0.2">
      <c r="A12029" s="1">
        <v>12099</v>
      </c>
      <c r="B12029" s="1" t="str">
        <f t="shared" si="187"/>
        <v>union electric membership corp</v>
      </c>
      <c r="C12029" s="1" t="b">
        <f>IF(D12029&lt;&gt;"",IF(COUNTIF($D$2:D12028, D12029), INDEX($A$2:$D$100000, MATCH(D12029, $D$2:D12028,0),1), FALSE), FALSE)</f>
        <v>0</v>
      </c>
      <c r="F12029" s="1" t="b">
        <f>IF(G12029&lt;&gt;"", IF(COUNTIF($G$2:G12028, G12029), INDEX($A$2:$G$100000, MATCH(G12029, $G$2:G12028,0),1), FALSE), FALSE)</f>
        <v>0</v>
      </c>
      <c r="G12029" s="1">
        <v>19435</v>
      </c>
      <c r="H12029" s="1" t="s">
        <v>11732</v>
      </c>
    </row>
    <row r="12030" spans="1:8" x14ac:dyDescent="0.2">
      <c r="A12030" s="1">
        <v>12100</v>
      </c>
      <c r="B12030" s="1" t="str">
        <f t="shared" si="187"/>
        <v>south crawford rural elec corp</v>
      </c>
      <c r="C12030" s="1" t="b">
        <f>IF(D12030&lt;&gt;"",IF(COUNTIF($D$2:D12029, D12030), INDEX($A$2:$D$100000, MATCH(D12030, $D$2:D12029,0),1), FALSE), FALSE)</f>
        <v>0</v>
      </c>
      <c r="F12030" s="1" t="b">
        <f>IF(G12030&lt;&gt;"", IF(COUNTIF($G$2:G12029, G12030), INDEX($A$2:$G$100000, MATCH(G12030, $G$2:G12029,0),1), FALSE), FALSE)</f>
        <v>0</v>
      </c>
      <c r="G12030" s="1">
        <v>19437</v>
      </c>
      <c r="H12030" s="1" t="s">
        <v>11733</v>
      </c>
    </row>
    <row r="12031" spans="1:8" x14ac:dyDescent="0.2">
      <c r="A12031" s="1">
        <v>12101</v>
      </c>
      <c r="B12031" s="1" t="str">
        <f t="shared" si="187"/>
        <v>united rural elec member corp</v>
      </c>
      <c r="C12031" s="1" t="b">
        <f>IF(D12031&lt;&gt;"",IF(COUNTIF($D$2:D12030, D12031), INDEX($A$2:$D$100000, MATCH(D12031, $D$2:D12030,0),1), FALSE), FALSE)</f>
        <v>0</v>
      </c>
      <c r="F12031" s="1" t="b">
        <f>IF(G12031&lt;&gt;"", IF(COUNTIF($G$2:G12030, G12031), INDEX($A$2:$G$100000, MATCH(G12031, $G$2:G12030,0),1), FALSE), FALSE)</f>
        <v>0</v>
      </c>
      <c r="G12031" s="1">
        <v>19443</v>
      </c>
      <c r="H12031" s="1" t="s">
        <v>11734</v>
      </c>
    </row>
    <row r="12032" spans="1:8" x14ac:dyDescent="0.2">
      <c r="A12032" s="1">
        <v>12102</v>
      </c>
      <c r="B12032" s="1" t="str">
        <f t="shared" si="187"/>
        <v>southern indiana r e c inc</v>
      </c>
      <c r="C12032" s="1" t="b">
        <f>IF(D12032&lt;&gt;"",IF(COUNTIF($D$2:D12031, D12032), INDEX($A$2:$D$100000, MATCH(D12032, $D$2:D12031,0),1), FALSE), FALSE)</f>
        <v>0</v>
      </c>
      <c r="F12032" s="1" t="b">
        <f>IF(G12032&lt;&gt;"", IF(COUNTIF($G$2:G12031, G12032), INDEX($A$2:$G$100000, MATCH(G12032, $G$2:G12031,0),1), FALSE), FALSE)</f>
        <v>0</v>
      </c>
      <c r="G12032" s="1">
        <v>19445</v>
      </c>
      <c r="H12032" s="1" t="s">
        <v>11735</v>
      </c>
    </row>
    <row r="12033" spans="1:8" x14ac:dyDescent="0.2">
      <c r="A12033" s="1">
        <v>12103</v>
      </c>
      <c r="B12033" s="1" t="str">
        <f t="shared" si="187"/>
        <v>duke energy kentucky, inc.</v>
      </c>
      <c r="C12033" s="1" t="b">
        <f>IF(D12033&lt;&gt;"",IF(COUNTIF($D$2:D12032, D12033), INDEX($A$2:$D$100000, MATCH(D12033, $D$2:D12032,0),1), FALSE), FALSE)</f>
        <v>0</v>
      </c>
      <c r="F12033" s="1" t="b">
        <f>IF(G12033&lt;&gt;"", IF(COUNTIF($G$2:G12032, G12033), INDEX($A$2:$G$100000, MATCH(G12033, $G$2:G12032,0),1), FALSE), FALSE)</f>
        <v>0</v>
      </c>
      <c r="G12033" s="1">
        <v>19446</v>
      </c>
      <c r="H12033" s="1" t="s">
        <v>11736</v>
      </c>
    </row>
    <row r="12034" spans="1:8" x14ac:dyDescent="0.2">
      <c r="A12034" s="1">
        <v>12104</v>
      </c>
      <c r="B12034" s="1" t="str">
        <f t="shared" ref="B12034:B12097" si="188">IF(H12034="",E12034,H12034)</f>
        <v>u s navy-public works center</v>
      </c>
      <c r="C12034" s="1" t="b">
        <f>IF(D12034&lt;&gt;"",IF(COUNTIF($D$2:D12033, D12034), INDEX($A$2:$D$100000, MATCH(D12034, $D$2:D12033,0),1), FALSE), FALSE)</f>
        <v>0</v>
      </c>
      <c r="F12034" s="1" t="b">
        <f>IF(G12034&lt;&gt;"", IF(COUNTIF($G$2:G12033, G12034), INDEX($A$2:$G$100000, MATCH(G12034, $G$2:G12033,0),1), FALSE), FALSE)</f>
        <v>0</v>
      </c>
      <c r="G12034" s="1">
        <v>19448</v>
      </c>
      <c r="H12034" s="1" t="s">
        <v>11737</v>
      </c>
    </row>
    <row r="12035" spans="1:8" x14ac:dyDescent="0.2">
      <c r="A12035" s="1">
        <v>12105</v>
      </c>
      <c r="B12035" s="1" t="str">
        <f t="shared" si="188"/>
        <v>union power co</v>
      </c>
      <c r="C12035" s="1" t="b">
        <f>IF(D12035&lt;&gt;"",IF(COUNTIF($D$2:D12034, D12035), INDEX($A$2:$D$100000, MATCH(D12035, $D$2:D12034,0),1), FALSE), FALSE)</f>
        <v>0</v>
      </c>
      <c r="F12035" s="1" t="b">
        <f>IF(G12035&lt;&gt;"", IF(COUNTIF($G$2:G12034, G12035), INDEX($A$2:$G$100000, MATCH(G12035, $G$2:G12034,0),1), FALSE), FALSE)</f>
        <v>0</v>
      </c>
      <c r="G12035" s="1">
        <v>19461</v>
      </c>
      <c r="H12035" s="1" t="s">
        <v>11738</v>
      </c>
    </row>
    <row r="12036" spans="1:8" x14ac:dyDescent="0.2">
      <c r="A12036" s="1">
        <v>12106</v>
      </c>
      <c r="B12036" s="1" t="str">
        <f t="shared" si="188"/>
        <v>upton wind i lp</v>
      </c>
      <c r="C12036" s="1" t="b">
        <f>IF(D12036&lt;&gt;"",IF(COUNTIF($D$2:D12035, D12036), INDEX($A$2:$D$100000, MATCH(D12036, $D$2:D12035,0),1), FALSE), FALSE)</f>
        <v>0</v>
      </c>
      <c r="F12036" s="1" t="b">
        <f>IF(G12036&lt;&gt;"", IF(COUNTIF($G$2:G12035, G12036), INDEX($A$2:$G$100000, MATCH(G12036, $G$2:G12035,0),1), FALSE), FALSE)</f>
        <v>0</v>
      </c>
      <c r="G12036" s="1">
        <v>19465</v>
      </c>
      <c r="H12036" s="1" t="s">
        <v>11739</v>
      </c>
    </row>
    <row r="12037" spans="1:8" x14ac:dyDescent="0.2">
      <c r="A12037" s="1">
        <v>12107</v>
      </c>
      <c r="B12037" s="1" t="str">
        <f t="shared" si="188"/>
        <v>upton wind ii lp</v>
      </c>
      <c r="C12037" s="1" t="b">
        <f>IF(D12037&lt;&gt;"",IF(COUNTIF($D$2:D12036, D12037), INDEX($A$2:$D$100000, MATCH(D12037, $D$2:D12036,0),1), FALSE), FALSE)</f>
        <v>0</v>
      </c>
      <c r="F12037" s="1" t="b">
        <f>IF(G12037&lt;&gt;"", IF(COUNTIF($G$2:G12036, G12037), INDEX($A$2:$G$100000, MATCH(G12037, $G$2:G12036,0),1), FALSE), FALSE)</f>
        <v>0</v>
      </c>
      <c r="G12037" s="1">
        <v>19467</v>
      </c>
      <c r="H12037" s="1" t="s">
        <v>11740</v>
      </c>
    </row>
    <row r="12038" spans="1:8" x14ac:dyDescent="0.2">
      <c r="A12038" s="1">
        <v>12108</v>
      </c>
      <c r="B12038" s="1" t="str">
        <f t="shared" si="188"/>
        <v>upton wind iii lp</v>
      </c>
      <c r="C12038" s="1" t="b">
        <f>IF(D12038&lt;&gt;"",IF(COUNTIF($D$2:D12037, D12038), INDEX($A$2:$D$100000, MATCH(D12038, $D$2:D12037,0),1), FALSE), FALSE)</f>
        <v>0</v>
      </c>
      <c r="F12038" s="1" t="b">
        <f>IF(G12038&lt;&gt;"", IF(COUNTIF($G$2:G12037, G12038), INDEX($A$2:$G$100000, MATCH(G12038, $G$2:G12037,0),1), FALSE), FALSE)</f>
        <v>0</v>
      </c>
      <c r="G12038" s="1">
        <v>19469</v>
      </c>
      <c r="H12038" s="1" t="s">
        <v>11741</v>
      </c>
    </row>
    <row r="12039" spans="1:8" x14ac:dyDescent="0.2">
      <c r="A12039" s="1">
        <v>12109</v>
      </c>
      <c r="B12039" s="1" t="str">
        <f t="shared" si="188"/>
        <v>upton wind iv lp</v>
      </c>
      <c r="C12039" s="1" t="b">
        <f>IF(D12039&lt;&gt;"",IF(COUNTIF($D$2:D12038, D12039), INDEX($A$2:$D$100000, MATCH(D12039, $D$2:D12038,0),1), FALSE), FALSE)</f>
        <v>0</v>
      </c>
      <c r="F12039" s="1" t="b">
        <f>IF(G12039&lt;&gt;"", IF(COUNTIF($G$2:G12038, G12039), INDEX($A$2:$G$100000, MATCH(G12039, $G$2:G12038,0),1), FALSE), FALSE)</f>
        <v>0</v>
      </c>
      <c r="G12039" s="1">
        <v>19471</v>
      </c>
      <c r="H12039" s="1" t="s">
        <v>11742</v>
      </c>
    </row>
    <row r="12040" spans="1:8" x14ac:dyDescent="0.2">
      <c r="A12040" s="1">
        <v>12110</v>
      </c>
      <c r="B12040" s="1" t="str">
        <f t="shared" si="188"/>
        <v>us dept of navy</v>
      </c>
      <c r="C12040" s="1" t="b">
        <f>IF(D12040&lt;&gt;"",IF(COUNTIF($D$2:D12039, D12040), INDEX($A$2:$D$100000, MATCH(D12040, $D$2:D12039,0),1), FALSE), FALSE)</f>
        <v>0</v>
      </c>
      <c r="F12040" s="1" t="b">
        <f>IF(G12040&lt;&gt;"", IF(COUNTIF($G$2:G12039, G12040), INDEX($A$2:$G$100000, MATCH(G12040, $G$2:G12039,0),1), FALSE), FALSE)</f>
        <v>0</v>
      </c>
      <c r="G12040" s="1">
        <v>19473</v>
      </c>
      <c r="H12040" s="1" t="s">
        <v>11743</v>
      </c>
    </row>
    <row r="12041" spans="1:8" x14ac:dyDescent="0.2">
      <c r="A12041" s="1">
        <v>12111</v>
      </c>
      <c r="B12041" s="1" t="str">
        <f t="shared" si="188"/>
        <v>united electric coop inc</v>
      </c>
      <c r="C12041" s="1" t="b">
        <f>IF(D12041&lt;&gt;"",IF(COUNTIF($D$2:D12040, D12041), INDEX($A$2:$D$100000, MATCH(D12041, $D$2:D12040,0),1), FALSE), FALSE)</f>
        <v>0</v>
      </c>
      <c r="F12041" s="1" t="b">
        <f>IF(G12041&lt;&gt;"", IF(COUNTIF($G$2:G12040, G12041), INDEX($A$2:$G$100000, MATCH(G12041, $G$2:G12040,0),1), FALSE), FALSE)</f>
        <v>0</v>
      </c>
      <c r="G12041" s="1">
        <v>19482</v>
      </c>
      <c r="H12041" s="1" t="s">
        <v>11744</v>
      </c>
    </row>
    <row r="12042" spans="1:8" x14ac:dyDescent="0.2">
      <c r="A12042" s="1">
        <v>12112</v>
      </c>
      <c r="B12042" s="1" t="str">
        <f t="shared" si="188"/>
        <v>unitil power corp</v>
      </c>
      <c r="C12042" s="1" t="b">
        <f>IF(D12042&lt;&gt;"",IF(COUNTIF($D$2:D12041, D12042), INDEX($A$2:$D$100000, MATCH(D12042, $D$2:D12041,0),1), FALSE), FALSE)</f>
        <v>0</v>
      </c>
      <c r="F12042" s="1" t="b">
        <f>IF(G12042&lt;&gt;"", IF(COUNTIF($G$2:G12041, G12042), INDEX($A$2:$G$100000, MATCH(G12042, $G$2:G12041,0),1), FALSE), FALSE)</f>
        <v>0</v>
      </c>
      <c r="G12042" s="1">
        <v>19486</v>
      </c>
      <c r="H12042" s="1" t="s">
        <v>11745</v>
      </c>
    </row>
    <row r="12043" spans="1:8" x14ac:dyDescent="0.2">
      <c r="A12043" s="1">
        <v>12113</v>
      </c>
      <c r="B12043" s="1" t="str">
        <f t="shared" si="188"/>
        <v>united electric coop serv inc</v>
      </c>
      <c r="C12043" s="1" t="b">
        <f>IF(D12043&lt;&gt;"",IF(COUNTIF($D$2:D12042, D12043), INDEX($A$2:$D$100000, MATCH(D12043, $D$2:D12042,0),1), FALSE), FALSE)</f>
        <v>0</v>
      </c>
      <c r="F12043" s="1" t="b">
        <f>IF(G12043&lt;&gt;"", IF(COUNTIF($G$2:G12042, G12043), INDEX($A$2:$G$100000, MATCH(G12043, $G$2:G12042,0),1), FALSE), FALSE)</f>
        <v>0</v>
      </c>
      <c r="G12043" s="1">
        <v>19490</v>
      </c>
      <c r="H12043" s="1" t="s">
        <v>11746</v>
      </c>
    </row>
    <row r="12044" spans="1:8" x14ac:dyDescent="0.2">
      <c r="A12044" s="1">
        <v>12114</v>
      </c>
      <c r="B12044" s="1" t="str">
        <f t="shared" si="188"/>
        <v>union county electric coop inc</v>
      </c>
      <c r="C12044" s="1" t="b">
        <f>IF(D12044&lt;&gt;"",IF(COUNTIF($D$2:D12043, D12044), INDEX($A$2:$D$100000, MATCH(D12044, $D$2:D12043,0),1), FALSE), FALSE)</f>
        <v>0</v>
      </c>
      <c r="F12044" s="1" t="b">
        <f>IF(G12044&lt;&gt;"", IF(COUNTIF($G$2:G12043, G12044), INDEX($A$2:$G$100000, MATCH(G12044, $G$2:G12043,0),1), FALSE), FALSE)</f>
        <v>0</v>
      </c>
      <c r="G12044" s="1">
        <v>19493</v>
      </c>
      <c r="H12044" s="1" t="s">
        <v>11747</v>
      </c>
    </row>
    <row r="12045" spans="1:8" x14ac:dyDescent="0.2">
      <c r="A12045" s="1">
        <v>12115</v>
      </c>
      <c r="B12045" s="1" t="str">
        <f t="shared" si="188"/>
        <v>union river electric coop inc</v>
      </c>
      <c r="C12045" s="1" t="b">
        <f>IF(D12045&lt;&gt;"",IF(COUNTIF($D$2:D12044, D12045), INDEX($A$2:$D$100000, MATCH(D12045, $D$2:D12044,0),1), FALSE), FALSE)</f>
        <v>0</v>
      </c>
      <c r="F12045" s="1" t="b">
        <f>IF(G12045&lt;&gt;"", IF(COUNTIF($G$2:G12044, G12045), INDEX($A$2:$G$100000, MATCH(G12045, $G$2:G12044,0),1), FALSE), FALSE)</f>
        <v>0</v>
      </c>
      <c r="G12045" s="1">
        <v>19494</v>
      </c>
      <c r="H12045" s="1" t="s">
        <v>11748</v>
      </c>
    </row>
    <row r="12046" spans="1:8" x14ac:dyDescent="0.2">
      <c r="A12046" s="1">
        <v>12116</v>
      </c>
      <c r="B12046" s="1" t="str">
        <f t="shared" si="188"/>
        <v>united light &amp; power co</v>
      </c>
      <c r="C12046" s="1" t="b">
        <f>IF(D12046&lt;&gt;"",IF(COUNTIF($D$2:D12045, D12046), INDEX($A$2:$D$100000, MATCH(D12046, $D$2:D12045,0),1), FALSE), FALSE)</f>
        <v>0</v>
      </c>
      <c r="F12046" s="1" t="b">
        <f>IF(G12046&lt;&gt;"", IF(COUNTIF($G$2:G12045, G12046), INDEX($A$2:$G$100000, MATCH(G12046, $G$2:G12045,0),1), FALSE), FALSE)</f>
        <v>0</v>
      </c>
      <c r="G12046" s="1">
        <v>19498</v>
      </c>
      <c r="H12046" s="1" t="s">
        <v>11749</v>
      </c>
    </row>
    <row r="12047" spans="1:8" x14ac:dyDescent="0.2">
      <c r="A12047" s="1">
        <v>12117</v>
      </c>
      <c r="B12047" s="1" t="str">
        <f t="shared" si="188"/>
        <v>union rural electric coop inc</v>
      </c>
      <c r="C12047" s="1" t="b">
        <f>IF(D12047&lt;&gt;"",IF(COUNTIF($D$2:D12046, D12047), INDEX($A$2:$D$100000, MATCH(D12047, $D$2:D12046,0),1), FALSE), FALSE)</f>
        <v>0</v>
      </c>
      <c r="F12047" s="1" t="b">
        <f>IF(G12047&lt;&gt;"", IF(COUNTIF($G$2:G12046, G12047), INDEX($A$2:$G$100000, MATCH(G12047, $G$2:G12046,0),1), FALSE), FALSE)</f>
        <v>0</v>
      </c>
      <c r="G12047" s="1">
        <v>19501</v>
      </c>
      <c r="H12047" s="1" t="s">
        <v>11750</v>
      </c>
    </row>
    <row r="12048" spans="1:8" x14ac:dyDescent="0.2">
      <c r="A12048" s="1">
        <v>12118</v>
      </c>
      <c r="B12048" s="1" t="str">
        <f t="shared" si="188"/>
        <v>unity light &amp; power co</v>
      </c>
      <c r="C12048" s="1" t="b">
        <f>IF(D12048&lt;&gt;"",IF(COUNTIF($D$2:D12047, D12048), INDEX($A$2:$D$100000, MATCH(D12048, $D$2:D12047,0),1), FALSE), FALSE)</f>
        <v>0</v>
      </c>
      <c r="F12048" s="1" t="b">
        <f>IF(G12048&lt;&gt;"", IF(COUNTIF($G$2:G12047, G12048), INDEX($A$2:$G$100000, MATCH(G12048, $G$2:G12047,0),1), FALSE), FALSE)</f>
        <v>0</v>
      </c>
      <c r="G12048" s="1">
        <v>19502</v>
      </c>
      <c r="H12048" s="1" t="s">
        <v>11751</v>
      </c>
    </row>
    <row r="12049" spans="1:8" x14ac:dyDescent="0.2">
      <c r="A12049" s="1">
        <v>12119</v>
      </c>
      <c r="B12049" s="1" t="str">
        <f t="shared" si="188"/>
        <v>usdoe-wapa-upper colorado</v>
      </c>
      <c r="C12049" s="1" t="b">
        <f>IF(D12049&lt;&gt;"",IF(COUNTIF($D$2:D12048, D12049), INDEX($A$2:$D$100000, MATCH(D12049, $D$2:D12048,0),1), FALSE), FALSE)</f>
        <v>0</v>
      </c>
      <c r="F12049" s="1" t="b">
        <f>IF(G12049&lt;&gt;"", IF(COUNTIF($G$2:G12048, G12049), INDEX($A$2:$G$100000, MATCH(G12049, $G$2:G12048,0),1), FALSE), FALSE)</f>
        <v>0</v>
      </c>
      <c r="G12049" s="1">
        <v>19508</v>
      </c>
      <c r="H12049" s="1" t="s">
        <v>11752</v>
      </c>
    </row>
    <row r="12050" spans="1:8" x14ac:dyDescent="0.2">
      <c r="A12050" s="1">
        <v>12120</v>
      </c>
      <c r="B12050" s="1" t="str">
        <f t="shared" si="188"/>
        <v>united power assn</v>
      </c>
      <c r="C12050" s="1" t="b">
        <f>IF(D12050&lt;&gt;"",IF(COUNTIF($D$2:D12049, D12050), INDEX($A$2:$D$100000, MATCH(D12050, $D$2:D12049,0),1), FALSE), FALSE)</f>
        <v>0</v>
      </c>
      <c r="F12050" s="1" t="b">
        <f>IF(G12050&lt;&gt;"", IF(COUNTIF($G$2:G12049, G12050), INDEX($A$2:$G$100000, MATCH(G12050, $G$2:G12049,0),1), FALSE), FALSE)</f>
        <v>0</v>
      </c>
      <c r="G12050" s="1">
        <v>19514</v>
      </c>
      <c r="H12050" s="1" t="s">
        <v>11753</v>
      </c>
    </row>
    <row r="12051" spans="1:8" x14ac:dyDescent="0.2">
      <c r="A12051" s="1">
        <v>12121</v>
      </c>
      <c r="B12051" s="1" t="str">
        <f t="shared" si="188"/>
        <v>united states steel corp</v>
      </c>
      <c r="C12051" s="1" t="b">
        <f>IF(D12051&lt;&gt;"",IF(COUNTIF($D$2:D12050, D12051), INDEX($A$2:$D$100000, MATCH(D12051, $D$2:D12050,0),1), FALSE), FALSE)</f>
        <v>0</v>
      </c>
      <c r="F12051" s="1" t="b">
        <f>IF(G12051&lt;&gt;"", IF(COUNTIF($G$2:G12050, G12051), INDEX($A$2:$G$100000, MATCH(G12051, $G$2:G12050,0),1), FALSE), FALSE)</f>
        <v>0</v>
      </c>
      <c r="G12051" s="1">
        <v>19515</v>
      </c>
      <c r="H12051" s="1" t="s">
        <v>11754</v>
      </c>
    </row>
    <row r="12052" spans="1:8" x14ac:dyDescent="0.2">
      <c r="A12052" s="1">
        <v>12122</v>
      </c>
      <c r="B12052" s="1" t="str">
        <f t="shared" si="188"/>
        <v>united rural electric coop inc</v>
      </c>
      <c r="C12052" s="1" t="b">
        <f>IF(D12052&lt;&gt;"",IF(COUNTIF($D$2:D12051, D12052), INDEX($A$2:$D$100000, MATCH(D12052, $D$2:D12051,0),1), FALSE), FALSE)</f>
        <v>0</v>
      </c>
      <c r="F12052" s="1" t="b">
        <f>IF(G12052&lt;&gt;"", IF(COUNTIF($G$2:G12051, G12052), INDEX($A$2:$G$100000, MATCH(G12052, $G$2:G12051,0),1), FALSE), FALSE)</f>
        <v>0</v>
      </c>
      <c r="G12052" s="1">
        <v>19516</v>
      </c>
      <c r="H12052" s="1" t="s">
        <v>11755</v>
      </c>
    </row>
    <row r="12053" spans="1:8" x14ac:dyDescent="0.2">
      <c r="A12053" s="1">
        <v>12123</v>
      </c>
      <c r="B12053" s="1" t="str">
        <f t="shared" si="188"/>
        <v>usce-r b russell</v>
      </c>
      <c r="C12053" s="1" t="b">
        <f>IF(D12053&lt;&gt;"",IF(COUNTIF($D$2:D12052, D12053), INDEX($A$2:$D$100000, MATCH(D12053, $D$2:D12052,0),1), FALSE), FALSE)</f>
        <v>0</v>
      </c>
      <c r="F12053" s="1" t="b">
        <f>IF(G12053&lt;&gt;"", IF(COUNTIF($G$2:G12052, G12053), INDEX($A$2:$G$100000, MATCH(G12053, $G$2:G12052,0),1), FALSE), FALSE)</f>
        <v>0</v>
      </c>
      <c r="G12053" s="1">
        <v>19518</v>
      </c>
      <c r="H12053" s="1" t="s">
        <v>11756</v>
      </c>
    </row>
    <row r="12054" spans="1:8" x14ac:dyDescent="0.2">
      <c r="A12054" s="1">
        <v>12124</v>
      </c>
      <c r="B12054" s="1" t="str">
        <f t="shared" si="188"/>
        <v>unicom energy inc</v>
      </c>
      <c r="C12054" s="1" t="b">
        <f>IF(D12054&lt;&gt;"",IF(COUNTIF($D$2:D12053, D12054), INDEX($A$2:$D$100000, MATCH(D12054, $D$2:D12053,0),1), FALSE), FALSE)</f>
        <v>0</v>
      </c>
      <c r="F12054" s="1" t="b">
        <f>IF(G12054&lt;&gt;"", IF(COUNTIF($G$2:G12053, G12054), INDEX($A$2:$G$100000, MATCH(G12054, $G$2:G12053,0),1), FALSE), FALSE)</f>
        <v>0</v>
      </c>
      <c r="G12054" s="1">
        <v>19527</v>
      </c>
      <c r="H12054" s="1" t="s">
        <v>11757</v>
      </c>
    </row>
    <row r="12055" spans="1:8" x14ac:dyDescent="0.2">
      <c r="A12055" s="1">
        <v>12125</v>
      </c>
      <c r="B12055" s="1" t="str">
        <f t="shared" si="188"/>
        <v>united states coast guard</v>
      </c>
      <c r="C12055" s="1" t="b">
        <f>IF(D12055&lt;&gt;"",IF(COUNTIF($D$2:D12054, D12055), INDEX($A$2:$D$100000, MATCH(D12055, $D$2:D12054,0),1), FALSE), FALSE)</f>
        <v>0</v>
      </c>
      <c r="F12055" s="1" t="b">
        <f>IF(G12055&lt;&gt;"", IF(COUNTIF($G$2:G12054, G12055), INDEX($A$2:$G$100000, MATCH(G12055, $G$2:G12054,0),1), FALSE), FALSE)</f>
        <v>0</v>
      </c>
      <c r="G12055" s="1">
        <v>19531</v>
      </c>
      <c r="H12055" s="1" t="s">
        <v>11758</v>
      </c>
    </row>
    <row r="12056" spans="1:8" x14ac:dyDescent="0.2">
      <c r="A12056" s="1">
        <v>12126</v>
      </c>
      <c r="B12056" s="1" t="str">
        <f t="shared" si="188"/>
        <v>university of wisconsin</v>
      </c>
      <c r="C12056" s="1" t="b">
        <f>IF(D12056&lt;&gt;"",IF(COUNTIF($D$2:D12055, D12056), INDEX($A$2:$D$100000, MATCH(D12056, $D$2:D12055,0),1), FALSE), FALSE)</f>
        <v>0</v>
      </c>
      <c r="F12056" s="1" t="b">
        <f>IF(G12056&lt;&gt;"", IF(COUNTIF($G$2:G12055, G12056), INDEX($A$2:$G$100000, MATCH(G12056, $G$2:G12055,0),1), FALSE), FALSE)</f>
        <v>0</v>
      </c>
      <c r="G12056" s="1">
        <v>19540</v>
      </c>
      <c r="H12056" s="1" t="s">
        <v>11759</v>
      </c>
    </row>
    <row r="12057" spans="1:8" x14ac:dyDescent="0.2">
      <c r="A12057" s="1">
        <v>12127</v>
      </c>
      <c r="B12057" s="1" t="str">
        <f t="shared" si="188"/>
        <v>university of wyoming</v>
      </c>
      <c r="C12057" s="1" t="b">
        <f>IF(D12057&lt;&gt;"",IF(COUNTIF($D$2:D12056, D12057), INDEX($A$2:$D$100000, MATCH(D12057, $D$2:D12056,0),1), FALSE), FALSE)</f>
        <v>0</v>
      </c>
      <c r="F12057" s="1" t="b">
        <f>IF(G12057&lt;&gt;"", IF(COUNTIF($G$2:G12056, G12057), INDEX($A$2:$G$100000, MATCH(G12057, $G$2:G12056,0),1), FALSE), FALSE)</f>
        <v>0</v>
      </c>
      <c r="G12057" s="1">
        <v>19542</v>
      </c>
      <c r="H12057" s="1" t="s">
        <v>11760</v>
      </c>
    </row>
    <row r="12058" spans="1:8" x14ac:dyDescent="0.2">
      <c r="A12058" s="1">
        <v>12128</v>
      </c>
      <c r="B12058" s="1" t="str">
        <f t="shared" si="188"/>
        <v>plains city of</v>
      </c>
      <c r="C12058" s="1" t="b">
        <f>IF(D12058&lt;&gt;"",IF(COUNTIF($D$2:D12057, D12058), INDEX($A$2:$D$100000, MATCH(D12058, $D$2:D12057,0),1), FALSE), FALSE)</f>
        <v>0</v>
      </c>
      <c r="F12058" s="1" t="b">
        <f>IF(G12058&lt;&gt;"", IF(COUNTIF($G$2:G12057, G12058), INDEX($A$2:$G$100000, MATCH(G12058, $G$2:G12057,0),1), FALSE), FALSE)</f>
        <v>0</v>
      </c>
      <c r="G12058" s="1">
        <v>19549</v>
      </c>
      <c r="H12058" s="1" t="s">
        <v>11761</v>
      </c>
    </row>
    <row r="12059" spans="1:8" x14ac:dyDescent="0.2">
      <c r="A12059" s="1">
        <v>12129</v>
      </c>
      <c r="B12059" s="1" t="str">
        <f t="shared" si="188"/>
        <v>usbr-great plains region</v>
      </c>
      <c r="C12059" s="1" t="b">
        <f>IF(D12059&lt;&gt;"",IF(COUNTIF($D$2:D12058, D12059), INDEX($A$2:$D$100000, MATCH(D12059, $D$2:D12058,0),1), FALSE), FALSE)</f>
        <v>0</v>
      </c>
      <c r="F12059" s="1" t="b">
        <f>IF(G12059&lt;&gt;"", IF(COUNTIF($G$2:G12058, G12059), INDEX($A$2:$G$100000, MATCH(G12059, $G$2:G12058,0),1), FALSE), FALSE)</f>
        <v>0</v>
      </c>
      <c r="G12059" s="1">
        <v>19567</v>
      </c>
      <c r="H12059" s="1" t="s">
        <v>11762</v>
      </c>
    </row>
    <row r="12060" spans="1:8" x14ac:dyDescent="0.2">
      <c r="A12060" s="1">
        <v>12130</v>
      </c>
      <c r="B12060" s="1" t="str">
        <f t="shared" si="188"/>
        <v>ugi power supply inc</v>
      </c>
      <c r="C12060" s="1" t="b">
        <f>IF(D12060&lt;&gt;"",IF(COUNTIF($D$2:D12059, D12060), INDEX($A$2:$D$100000, MATCH(D12060, $D$2:D12059,0),1), FALSE), FALSE)</f>
        <v>0</v>
      </c>
      <c r="F12060" s="1" t="b">
        <f>IF(G12060&lt;&gt;"", IF(COUNTIF($G$2:G12059, G12060), INDEX($A$2:$G$100000, MATCH(G12060, $G$2:G12059,0),1), FALSE), FALSE)</f>
        <v>0</v>
      </c>
      <c r="G12060" s="1">
        <v>19568</v>
      </c>
      <c r="H12060" s="1" t="s">
        <v>11763</v>
      </c>
    </row>
    <row r="12061" spans="1:8" x14ac:dyDescent="0.2">
      <c r="A12061" s="1">
        <v>12131</v>
      </c>
      <c r="B12061" s="1" t="str">
        <f t="shared" si="188"/>
        <v>upper cumberland e m c</v>
      </c>
      <c r="C12061" s="1" t="b">
        <f>IF(D12061&lt;&gt;"",IF(COUNTIF($D$2:D12060, D12061), INDEX($A$2:$D$100000, MATCH(D12061, $D$2:D12060,0),1), FALSE), FALSE)</f>
        <v>0</v>
      </c>
      <c r="F12061" s="1" t="b">
        <f>IF(G12061&lt;&gt;"", IF(COUNTIF($G$2:G12060, G12061), INDEX($A$2:$G$100000, MATCH(G12061, $G$2:G12060,0),1), FALSE), FALSE)</f>
        <v>0</v>
      </c>
      <c r="G12061" s="1">
        <v>19574</v>
      </c>
      <c r="H12061" s="1" t="s">
        <v>11764</v>
      </c>
    </row>
    <row r="12062" spans="1:8" x14ac:dyDescent="0.2">
      <c r="A12062" s="1">
        <v>12132</v>
      </c>
      <c r="B12062" s="1" t="str">
        <f t="shared" si="188"/>
        <v>upper peninsula generating co</v>
      </c>
      <c r="C12062" s="1" t="b">
        <f>IF(D12062&lt;&gt;"",IF(COUNTIF($D$2:D12061, D12062), INDEX($A$2:$D$100000, MATCH(D12062, $D$2:D12061,0),1), FALSE), FALSE)</f>
        <v>0</v>
      </c>
      <c r="F12062" s="1" t="b">
        <f>IF(G12062&lt;&gt;"", IF(COUNTIF($G$2:G12061, G12062), INDEX($A$2:$G$100000, MATCH(G12062, $G$2:G12061,0),1), FALSE), FALSE)</f>
        <v>0</v>
      </c>
      <c r="G12062" s="1">
        <v>19577</v>
      </c>
      <c r="H12062" s="1" t="s">
        <v>11765</v>
      </c>
    </row>
    <row r="12063" spans="1:8" x14ac:dyDescent="0.2">
      <c r="A12063" s="1">
        <v>12133</v>
      </c>
      <c r="B12063" s="1" t="str">
        <f t="shared" si="188"/>
        <v>upshur rural elec coop corp</v>
      </c>
      <c r="C12063" s="1" t="b">
        <f>IF(D12063&lt;&gt;"",IF(COUNTIF($D$2:D12062, D12063), INDEX($A$2:$D$100000, MATCH(D12063, $D$2:D12062,0),1), FALSE), FALSE)</f>
        <v>0</v>
      </c>
      <c r="F12063" s="1" t="b">
        <f>IF(G12063&lt;&gt;"", IF(COUNTIF($G$2:G12062, G12063), INDEX($A$2:$G$100000, MATCH(G12063, $G$2:G12062,0),1), FALSE), FALSE)</f>
        <v>0</v>
      </c>
      <c r="G12063" s="1">
        <v>19579</v>
      </c>
      <c r="H12063" s="1" t="s">
        <v>11766</v>
      </c>
    </row>
    <row r="12064" spans="1:8" x14ac:dyDescent="0.2">
      <c r="A12064" s="1">
        <v>12134</v>
      </c>
      <c r="B12064" s="1" t="str">
        <f t="shared" si="188"/>
        <v>usbr-lower colorado region</v>
      </c>
      <c r="C12064" s="1" t="b">
        <f>IF(D12064&lt;&gt;"",IF(COUNTIF($D$2:D12063, D12064), INDEX($A$2:$D$100000, MATCH(D12064, $D$2:D12063,0),1), FALSE), FALSE)</f>
        <v>0</v>
      </c>
      <c r="F12064" s="1" t="b">
        <f>IF(G12064&lt;&gt;"", IF(COUNTIF($G$2:G12063, G12064), INDEX($A$2:$G$100000, MATCH(G12064, $G$2:G12063,0),1), FALSE), FALSE)</f>
        <v>0</v>
      </c>
      <c r="G12064" s="1">
        <v>19580</v>
      </c>
      <c r="H12064" s="1" t="s">
        <v>11767</v>
      </c>
    </row>
    <row r="12065" spans="1:8" x14ac:dyDescent="0.2">
      <c r="A12065" s="1">
        <v>12135</v>
      </c>
      <c r="B12065" s="1" t="str">
        <f t="shared" si="188"/>
        <v>upson county elec member corp</v>
      </c>
      <c r="C12065" s="1" t="b">
        <f>IF(D12065&lt;&gt;"",IF(COUNTIF($D$2:D12064, D12065), INDEX($A$2:$D$100000, MATCH(D12065, $D$2:D12064,0),1), FALSE), FALSE)</f>
        <v>0</v>
      </c>
      <c r="F12065" s="1" t="b">
        <f>IF(G12065&lt;&gt;"", IF(COUNTIF($G$2:G12064, G12065), INDEX($A$2:$G$100000, MATCH(G12065, $G$2:G12064,0),1), FALSE), FALSE)</f>
        <v>0</v>
      </c>
      <c r="G12065" s="1">
        <v>19581</v>
      </c>
      <c r="H12065" s="1" t="s">
        <v>11768</v>
      </c>
    </row>
    <row r="12066" spans="1:8" x14ac:dyDescent="0.2">
      <c r="A12066" s="1">
        <v>12136</v>
      </c>
      <c r="B12066" s="1" t="str">
        <f t="shared" si="188"/>
        <v>u s erda-los alamos area off</v>
      </c>
      <c r="C12066" s="1" t="b">
        <f>IF(D12066&lt;&gt;"",IF(COUNTIF($D$2:D12065, D12066), INDEX($A$2:$D$100000, MATCH(D12066, $D$2:D12065,0),1), FALSE), FALSE)</f>
        <v>0</v>
      </c>
      <c r="F12066" s="1" t="b">
        <f>IF(G12066&lt;&gt;"", IF(COUNTIF($G$2:G12065, G12066), INDEX($A$2:$G$100000, MATCH(G12066, $G$2:G12065,0),1), FALSE), FALSE)</f>
        <v>0</v>
      </c>
      <c r="G12066" s="1">
        <v>19589</v>
      </c>
      <c r="H12066" s="1" t="s">
        <v>11769</v>
      </c>
    </row>
    <row r="12067" spans="1:8" x14ac:dyDescent="0.2">
      <c r="A12067" s="1">
        <v>12137</v>
      </c>
      <c r="B12067" s="1" t="str">
        <f t="shared" si="188"/>
        <v>usbia-mission valley power</v>
      </c>
      <c r="C12067" s="1" t="b">
        <f>IF(D12067&lt;&gt;"",IF(COUNTIF($D$2:D12066, D12067), INDEX($A$2:$D$100000, MATCH(D12067, $D$2:D12066,0),1), FALSE), FALSE)</f>
        <v>0</v>
      </c>
      <c r="F12067" s="1" t="b">
        <f>IF(G12067&lt;&gt;"", IF(COUNTIF($G$2:G12066, G12067), INDEX($A$2:$G$100000, MATCH(G12067, $G$2:G12066,0),1), FALSE), FALSE)</f>
        <v>0</v>
      </c>
      <c r="G12067" s="1">
        <v>19603</v>
      </c>
      <c r="H12067" s="1" t="s">
        <v>11770</v>
      </c>
    </row>
    <row r="12068" spans="1:8" x14ac:dyDescent="0.2">
      <c r="A12068" s="1">
        <v>12138</v>
      </c>
      <c r="B12068" s="1" t="str">
        <f t="shared" si="188"/>
        <v>university of san diego</v>
      </c>
      <c r="C12068" s="1" t="b">
        <f>IF(D12068&lt;&gt;"",IF(COUNTIF($D$2:D12067, D12068), INDEX($A$2:$D$100000, MATCH(D12068, $D$2:D12067,0),1), FALSE), FALSE)</f>
        <v>0</v>
      </c>
      <c r="F12068" s="1" t="b">
        <f>IF(G12068&lt;&gt;"", IF(COUNTIF($G$2:G12067, G12068), INDEX($A$2:$G$100000, MATCH(G12068, $G$2:G12067,0),1), FALSE), FALSE)</f>
        <v>0</v>
      </c>
      <c r="G12068" s="1">
        <v>19605</v>
      </c>
      <c r="H12068" s="1" t="s">
        <v>11771</v>
      </c>
    </row>
    <row r="12069" spans="1:8" x14ac:dyDescent="0.2">
      <c r="A12069" s="1">
        <v>12139</v>
      </c>
      <c r="B12069" s="1" t="str">
        <f t="shared" si="188"/>
        <v>usdoe-wapa-lower colorado</v>
      </c>
      <c r="C12069" s="1" t="b">
        <f>IF(D12069&lt;&gt;"",IF(COUNTIF($D$2:D12068, D12069), INDEX($A$2:$D$100000, MATCH(D12069, $D$2:D12068,0),1), FALSE), FALSE)</f>
        <v>0</v>
      </c>
      <c r="F12069" s="1" t="b">
        <f>IF(G12069&lt;&gt;"", IF(COUNTIF($G$2:G12068, G12069), INDEX($A$2:$G$100000, MATCH(G12069, $G$2:G12068,0),1), FALSE), FALSE)</f>
        <v>0</v>
      </c>
      <c r="G12069" s="1">
        <v>19610</v>
      </c>
      <c r="H12069" s="1" t="s">
        <v>11772</v>
      </c>
    </row>
    <row r="12070" spans="1:8" x14ac:dyDescent="0.2">
      <c r="A12070" s="1">
        <v>12140</v>
      </c>
      <c r="B12070" s="1" t="str">
        <f t="shared" si="188"/>
        <v>us energy geothermal llc</v>
      </c>
      <c r="C12070" s="1" t="b">
        <f>IF(D12070&lt;&gt;"",IF(COUNTIF($D$2:D12069, D12070), INDEX($A$2:$D$100000, MATCH(D12070, $D$2:D12069,0),1), FALSE), FALSE)</f>
        <v>0</v>
      </c>
      <c r="F12070" s="1" t="b">
        <f>IF(G12070&lt;&gt;"", IF(COUNTIF($G$2:G12069, G12070), INDEX($A$2:$G$100000, MATCH(G12070, $G$2:G12069,0),1), FALSE), FALSE)</f>
        <v>0</v>
      </c>
      <c r="G12070" s="1">
        <v>19627</v>
      </c>
      <c r="H12070" s="1" t="s">
        <v>11773</v>
      </c>
    </row>
    <row r="12071" spans="1:8" x14ac:dyDescent="0.2">
      <c r="A12071" s="1">
        <v>12141</v>
      </c>
      <c r="B12071" s="1" t="str">
        <f t="shared" si="188"/>
        <v>ugi energy services inc</v>
      </c>
      <c r="C12071" s="1" t="b">
        <f>IF(D12071&lt;&gt;"",IF(COUNTIF($D$2:D12070, D12071), INDEX($A$2:$D$100000, MATCH(D12071, $D$2:D12070,0),1), FALSE), FALSE)</f>
        <v>0</v>
      </c>
      <c r="F12071" s="1" t="b">
        <f>IF(G12071&lt;&gt;"", IF(COUNTIF($G$2:G12070, G12071), INDEX($A$2:$G$100000, MATCH(G12071, $G$2:G12070,0),1), FALSE), FALSE)</f>
        <v>0</v>
      </c>
      <c r="G12071" s="1">
        <v>19634</v>
      </c>
      <c r="H12071" s="1" t="s">
        <v>11774</v>
      </c>
    </row>
    <row r="12072" spans="1:8" x14ac:dyDescent="0.2">
      <c r="A12072" s="1">
        <v>12142</v>
      </c>
      <c r="B12072" s="1" t="str">
        <f t="shared" si="188"/>
        <v>usdoe-wapa-pick-sloan</v>
      </c>
      <c r="C12072" s="1" t="b">
        <f>IF(D12072&lt;&gt;"",IF(COUNTIF($D$2:D12071, D12072), INDEX($A$2:$D$100000, MATCH(D12072, $D$2:D12071,0),1), FALSE), FALSE)</f>
        <v>0</v>
      </c>
      <c r="F12072" s="1" t="b">
        <f>IF(G12072&lt;&gt;"", IF(COUNTIF($G$2:G12071, G12072), INDEX($A$2:$G$100000, MATCH(G12072, $G$2:G12071,0),1), FALSE), FALSE)</f>
        <v>0</v>
      </c>
      <c r="G12072" s="1">
        <v>19651</v>
      </c>
      <c r="H12072" s="1" t="s">
        <v>11775</v>
      </c>
    </row>
    <row r="12073" spans="1:8" x14ac:dyDescent="0.2">
      <c r="A12073" s="1">
        <v>12143</v>
      </c>
      <c r="B12073" s="1" t="str">
        <f t="shared" si="188"/>
        <v>utah power &amp; light co</v>
      </c>
      <c r="C12073" s="1" t="b">
        <f>IF(D12073&lt;&gt;"",IF(COUNTIF($D$2:D12072, D12073), INDEX($A$2:$D$100000, MATCH(D12073, $D$2:D12072,0),1), FALSE), FALSE)</f>
        <v>0</v>
      </c>
      <c r="F12073" s="1" t="b">
        <f>IF(G12073&lt;&gt;"", IF(COUNTIF($G$2:G12072, G12073), INDEX($A$2:$G$100000, MATCH(G12073, $G$2:G12072,0),1), FALSE), FALSE)</f>
        <v>0</v>
      </c>
      <c r="G12073" s="1">
        <v>19659</v>
      </c>
      <c r="H12073" s="1" t="s">
        <v>11776</v>
      </c>
    </row>
    <row r="12074" spans="1:8" x14ac:dyDescent="0.2">
      <c r="A12074" s="1">
        <v>12144</v>
      </c>
      <c r="B12074" s="1" t="str">
        <f t="shared" si="188"/>
        <v>utilities dist-western in remc</v>
      </c>
      <c r="C12074" s="1" t="b">
        <f>IF(D12074&lt;&gt;"",IF(COUNTIF($D$2:D12073, D12074), INDEX($A$2:$D$100000, MATCH(D12074, $D$2:D12073,0),1), FALSE), FALSE)</f>
        <v>0</v>
      </c>
      <c r="F12074" s="1" t="b">
        <f>IF(G12074&lt;&gt;"", IF(COUNTIF($G$2:G12073, G12074), INDEX($A$2:$G$100000, MATCH(G12074, $G$2:G12073,0),1), FALSE), FALSE)</f>
        <v>0</v>
      </c>
      <c r="G12074" s="1">
        <v>19667</v>
      </c>
      <c r="H12074" s="1" t="s">
        <v>11777</v>
      </c>
    </row>
    <row r="12075" spans="1:8" x14ac:dyDescent="0.2">
      <c r="A12075" s="1">
        <v>12145</v>
      </c>
      <c r="B12075" s="1" t="str">
        <f t="shared" si="188"/>
        <v>utilimax com inc</v>
      </c>
      <c r="C12075" s="1" t="b">
        <f>IF(D12075&lt;&gt;"",IF(COUNTIF($D$2:D12074, D12075), INDEX($A$2:$D$100000, MATCH(D12075, $D$2:D12074,0),1), FALSE), FALSE)</f>
        <v>0</v>
      </c>
      <c r="F12075" s="1" t="b">
        <f>IF(G12075&lt;&gt;"", IF(COUNTIF($G$2:G12074, G12075), INDEX($A$2:$G$100000, MATCH(G12075, $G$2:G12074,0),1), FALSE), FALSE)</f>
        <v>0</v>
      </c>
      <c r="G12075" s="1">
        <v>19668</v>
      </c>
      <c r="H12075" s="1" t="s">
        <v>11778</v>
      </c>
    </row>
    <row r="12076" spans="1:8" x14ac:dyDescent="0.2">
      <c r="A12076" s="1">
        <v>12146</v>
      </c>
      <c r="B12076" s="1" t="str">
        <f t="shared" si="188"/>
        <v>valentine city of</v>
      </c>
      <c r="C12076" s="1" t="b">
        <f>IF(D12076&lt;&gt;"",IF(COUNTIF($D$2:D12075, D12076), INDEX($A$2:$D$100000, MATCH(D12076, $D$2:D12075,0),1), FALSE), FALSE)</f>
        <v>0</v>
      </c>
      <c r="F12076" s="1" t="b">
        <f>IF(G12076&lt;&gt;"", IF(COUNTIF($G$2:G12075, G12076), INDEX($A$2:$G$100000, MATCH(G12076, $G$2:G12075,0),1), FALSE), FALSE)</f>
        <v>0</v>
      </c>
      <c r="G12076" s="1">
        <v>19677</v>
      </c>
      <c r="H12076" s="1" t="s">
        <v>11779</v>
      </c>
    </row>
    <row r="12077" spans="1:8" x14ac:dyDescent="0.2">
      <c r="A12077" s="1">
        <v>12147</v>
      </c>
      <c r="B12077" s="1" t="str">
        <f t="shared" si="188"/>
        <v>valley city city of</v>
      </c>
      <c r="C12077" s="1" t="b">
        <f>IF(D12077&lt;&gt;"",IF(COUNTIF($D$2:D12076, D12077), INDEX($A$2:$D$100000, MATCH(D12077, $D$2:D12076,0),1), FALSE), FALSE)</f>
        <v>0</v>
      </c>
      <c r="F12077" s="1" t="b">
        <f>IF(G12077&lt;&gt;"", IF(COUNTIF($G$2:G12076, G12077), INDEX($A$2:$G$100000, MATCH(G12077, $G$2:G12076,0),1), FALSE), FALSE)</f>
        <v>0</v>
      </c>
      <c r="G12077" s="1">
        <v>19687</v>
      </c>
      <c r="H12077" s="1" t="s">
        <v>11780</v>
      </c>
    </row>
    <row r="12078" spans="1:8" x14ac:dyDescent="0.2">
      <c r="A12078" s="1">
        <v>12148</v>
      </c>
      <c r="B12078" s="1" t="str">
        <f t="shared" si="188"/>
        <v>valley electric member corp</v>
      </c>
      <c r="C12078" s="1" t="b">
        <f>IF(D12078&lt;&gt;"",IF(COUNTIF($D$2:D12077, D12078), INDEX($A$2:$D$100000, MATCH(D12078, $D$2:D12077,0),1), FALSE), FALSE)</f>
        <v>0</v>
      </c>
      <c r="F12078" s="1" t="b">
        <f>IF(G12078&lt;&gt;"", IF(COUNTIF($G$2:G12077, G12078), INDEX($A$2:$G$100000, MATCH(G12078, $G$2:G12077,0),1), FALSE), FALSE)</f>
        <v>0</v>
      </c>
      <c r="G12078" s="1">
        <v>19688</v>
      </c>
      <c r="H12078" s="1" t="s">
        <v>11781</v>
      </c>
    </row>
    <row r="12079" spans="1:8" x14ac:dyDescent="0.2">
      <c r="A12079" s="1">
        <v>12149</v>
      </c>
      <c r="B12079" s="1" t="str">
        <f t="shared" si="188"/>
        <v>van buren light &amp; power dist</v>
      </c>
      <c r="C12079" s="1" t="b">
        <f>IF(D12079&lt;&gt;"",IF(COUNTIF($D$2:D12078, D12079), INDEX($A$2:$D$100000, MATCH(D12079, $D$2:D12078,0),1), FALSE), FALSE)</f>
        <v>0</v>
      </c>
      <c r="F12079" s="1" t="b">
        <f>IF(G12079&lt;&gt;"", IF(COUNTIF($G$2:G12078, G12079), INDEX($A$2:$G$100000, MATCH(G12079, $G$2:G12078,0),1), FALSE), FALSE)</f>
        <v>0</v>
      </c>
      <c r="G12079" s="1">
        <v>19702</v>
      </c>
      <c r="H12079" s="1" t="s">
        <v>11782</v>
      </c>
    </row>
    <row r="12080" spans="1:8" x14ac:dyDescent="0.2">
      <c r="A12080" s="1">
        <v>12150</v>
      </c>
      <c r="B12080" s="1" t="str">
        <f t="shared" si="188"/>
        <v>vanceburg city of</v>
      </c>
      <c r="C12080" s="1" t="b">
        <f>IF(D12080&lt;&gt;"",IF(COUNTIF($D$2:D12079, D12080), INDEX($A$2:$D$100000, MATCH(D12080, $D$2:D12079,0),1), FALSE), FALSE)</f>
        <v>0</v>
      </c>
      <c r="F12080" s="1" t="b">
        <f>IF(G12080&lt;&gt;"", IF(COUNTIF($G$2:G12079, G12080), INDEX($A$2:$G$100000, MATCH(G12080, $G$2:G12079,0),1), FALSE), FALSE)</f>
        <v>0</v>
      </c>
      <c r="G12080" s="1">
        <v>19716</v>
      </c>
      <c r="H12080" s="1" t="s">
        <v>11783</v>
      </c>
    </row>
    <row r="12081" spans="1:8" x14ac:dyDescent="0.2">
      <c r="A12081" s="1">
        <v>12151</v>
      </c>
      <c r="B12081" s="1" t="str">
        <f t="shared" si="188"/>
        <v>yale city of</v>
      </c>
      <c r="C12081" s="1" t="b">
        <f>IF(D12081&lt;&gt;"",IF(COUNTIF($D$2:D12080, D12081), INDEX($A$2:$D$100000, MATCH(D12081, $D$2:D12080,0),1), FALSE), FALSE)</f>
        <v>0</v>
      </c>
      <c r="F12081" s="1" t="b">
        <f>IF(G12081&lt;&gt;"", IF(COUNTIF($G$2:G12080, G12081), INDEX($A$2:$G$100000, MATCH(G12081, $G$2:G12080,0),1), FALSE), FALSE)</f>
        <v>0</v>
      </c>
      <c r="G12081" s="1">
        <v>19719</v>
      </c>
      <c r="H12081" s="1" t="s">
        <v>11784</v>
      </c>
    </row>
    <row r="12082" spans="1:8" x14ac:dyDescent="0.2">
      <c r="A12082" s="1">
        <v>12152</v>
      </c>
      <c r="B12082" s="1" t="str">
        <f t="shared" si="188"/>
        <v>van buren township of</v>
      </c>
      <c r="C12082" s="1" t="b">
        <f>IF(D12082&lt;&gt;"",IF(COUNTIF($D$2:D12081, D12082), INDEX($A$2:$D$100000, MATCH(D12082, $D$2:D12081,0),1), FALSE), FALSE)</f>
        <v>0</v>
      </c>
      <c r="F12082" s="1" t="b">
        <f>IF(G12082&lt;&gt;"", IF(COUNTIF($G$2:G12081, G12082), INDEX($A$2:$G$100000, MATCH(G12082, $G$2:G12081,0),1), FALSE), FALSE)</f>
        <v>0</v>
      </c>
      <c r="G12082" s="1">
        <v>19727</v>
      </c>
      <c r="H12082" s="1" t="s">
        <v>11785</v>
      </c>
    </row>
    <row r="12083" spans="1:8" x14ac:dyDescent="0.2">
      <c r="A12083" s="1">
        <v>12153</v>
      </c>
      <c r="B12083" s="1" t="str">
        <f t="shared" si="188"/>
        <v>vastar power marketing, inc</v>
      </c>
      <c r="C12083" s="1" t="b">
        <f>IF(D12083&lt;&gt;"",IF(COUNTIF($D$2:D12082, D12083), INDEX($A$2:$D$100000, MATCH(D12083, $D$2:D12082,0),1), FALSE), FALSE)</f>
        <v>0</v>
      </c>
      <c r="F12083" s="1" t="b">
        <f>IF(G12083&lt;&gt;"", IF(COUNTIF($G$2:G12082, G12083), INDEX($A$2:$G$100000, MATCH(G12083, $G$2:G12082,0),1), FALSE), FALSE)</f>
        <v>0</v>
      </c>
      <c r="G12083" s="1">
        <v>19735</v>
      </c>
      <c r="H12083" s="1" t="s">
        <v>11786</v>
      </c>
    </row>
    <row r="12084" spans="1:8" x14ac:dyDescent="0.2">
      <c r="A12084" s="1">
        <v>12154</v>
      </c>
      <c r="B12084" s="1" t="str">
        <f t="shared" si="188"/>
        <v>utility-2000 energy corp</v>
      </c>
      <c r="C12084" s="1" t="b">
        <f>IF(D12084&lt;&gt;"",IF(COUNTIF($D$2:D12083, D12084), INDEX($A$2:$D$100000, MATCH(D12084, $D$2:D12083,0),1), FALSE), FALSE)</f>
        <v>0</v>
      </c>
      <c r="F12084" s="1" t="b">
        <f>IF(G12084&lt;&gt;"", IF(COUNTIF($G$2:G12083, G12084), INDEX($A$2:$G$100000, MATCH(G12084, $G$2:G12083,0),1), FALSE), FALSE)</f>
        <v>0</v>
      </c>
      <c r="G12084" s="1">
        <v>19745</v>
      </c>
      <c r="H12084" s="1" t="s">
        <v>11787</v>
      </c>
    </row>
    <row r="12085" spans="1:8" x14ac:dyDescent="0.2">
      <c r="A12085" s="1">
        <v>12155</v>
      </c>
      <c r="B12085" s="1" t="str">
        <f t="shared" si="188"/>
        <v>veedersburg town of</v>
      </c>
      <c r="C12085" s="1" t="b">
        <f>IF(D12085&lt;&gt;"",IF(COUNTIF($D$2:D12084, D12085), INDEX($A$2:$D$100000, MATCH(D12085, $D$2:D12084,0),1), FALSE), FALSE)</f>
        <v>0</v>
      </c>
      <c r="F12085" s="1" t="b">
        <f>IF(G12085&lt;&gt;"", IF(COUNTIF($G$2:G12084, G12085), INDEX($A$2:$G$100000, MATCH(G12085, $G$2:G12084,0),1), FALSE), FALSE)</f>
        <v>0</v>
      </c>
      <c r="G12085" s="1">
        <v>19771</v>
      </c>
      <c r="H12085" s="1" t="s">
        <v>11788</v>
      </c>
    </row>
    <row r="12086" spans="1:8" x14ac:dyDescent="0.2">
      <c r="A12086" s="1">
        <v>12156</v>
      </c>
      <c r="B12086" s="1" t="str">
        <f t="shared" si="188"/>
        <v>verizon capital corp</v>
      </c>
      <c r="C12086" s="1" t="b">
        <f>IF(D12086&lt;&gt;"",IF(COUNTIF($D$2:D12085, D12086), INDEX($A$2:$D$100000, MATCH(D12086, $D$2:D12085,0),1), FALSE), FALSE)</f>
        <v>0</v>
      </c>
      <c r="F12086" s="1" t="b">
        <f>IF(G12086&lt;&gt;"", IF(COUNTIF($G$2:G12085, G12086), INDEX($A$2:$G$100000, MATCH(G12086, $G$2:G12085,0),1), FALSE), FALSE)</f>
        <v>0</v>
      </c>
      <c r="G12086" s="1">
        <v>19772</v>
      </c>
      <c r="H12086" s="1" t="s">
        <v>11789</v>
      </c>
    </row>
    <row r="12087" spans="1:8" x14ac:dyDescent="0.2">
      <c r="A12087" s="1">
        <v>12157</v>
      </c>
      <c r="B12087" s="1" t="str">
        <f t="shared" si="188"/>
        <v>vcc attala ol, llc</v>
      </c>
      <c r="C12087" s="1" t="b">
        <f>IF(D12087&lt;&gt;"",IF(COUNTIF($D$2:D12086, D12087), INDEX($A$2:$D$100000, MATCH(D12087, $D$2:D12086,0),1), FALSE), FALSE)</f>
        <v>0</v>
      </c>
      <c r="F12087" s="1" t="b">
        <f>IF(G12087&lt;&gt;"", IF(COUNTIF($G$2:G12086, G12087), INDEX($A$2:$G$100000, MATCH(G12087, $G$2:G12086,0),1), FALSE), FALSE)</f>
        <v>0</v>
      </c>
      <c r="G12087" s="1">
        <v>19773</v>
      </c>
      <c r="H12087" s="1" t="s">
        <v>11790</v>
      </c>
    </row>
    <row r="12088" spans="1:8" x14ac:dyDescent="0.2">
      <c r="A12088" s="1">
        <v>12158</v>
      </c>
      <c r="B12088" s="1" t="str">
        <f t="shared" si="188"/>
        <v>vera irrigation district #15</v>
      </c>
      <c r="C12088" s="1" t="b">
        <f>IF(D12088&lt;&gt;"",IF(COUNTIF($D$2:D12087, D12088), INDEX($A$2:$D$100000, MATCH(D12088, $D$2:D12087,0),1), FALSE), FALSE)</f>
        <v>0</v>
      </c>
      <c r="F12088" s="1" t="b">
        <f>IF(G12088&lt;&gt;"", IF(COUNTIF($G$2:G12087, G12088), INDEX($A$2:$G$100000, MATCH(G12088, $G$2:G12087,0),1), FALSE), FALSE)</f>
        <v>0</v>
      </c>
      <c r="G12088" s="1">
        <v>19784</v>
      </c>
      <c r="H12088" s="1" t="s">
        <v>11791</v>
      </c>
    </row>
    <row r="12089" spans="1:8" x14ac:dyDescent="0.2">
      <c r="A12089" s="1">
        <v>12159</v>
      </c>
      <c r="B12089" s="1" t="str">
        <f t="shared" si="188"/>
        <v>verdigris valley elec coop inc</v>
      </c>
      <c r="C12089" s="1" t="b">
        <f>IF(D12089&lt;&gt;"",IF(COUNTIF($D$2:D12088, D12089), INDEX($A$2:$D$100000, MATCH(D12089, $D$2:D12088,0),1), FALSE), FALSE)</f>
        <v>0</v>
      </c>
      <c r="F12089" s="1" t="b">
        <f>IF(G12089&lt;&gt;"", IF(COUNTIF($G$2:G12088, G12089), INDEX($A$2:$G$100000, MATCH(G12089, $G$2:G12088,0),1), FALSE), FALSE)</f>
        <v>0</v>
      </c>
      <c r="G12089" s="1">
        <v>19785</v>
      </c>
      <c r="H12089" s="1" t="s">
        <v>11792</v>
      </c>
    </row>
    <row r="12090" spans="1:8" x14ac:dyDescent="0.2">
      <c r="A12090" s="1">
        <v>12160</v>
      </c>
      <c r="B12090" s="1" t="str">
        <f t="shared" si="188"/>
        <v>vermillion city of</v>
      </c>
      <c r="C12090" s="1" t="b">
        <f>IF(D12090&lt;&gt;"",IF(COUNTIF($D$2:D12089, D12090), INDEX($A$2:$D$100000, MATCH(D12090, $D$2:D12089,0),1), FALSE), FALSE)</f>
        <v>0</v>
      </c>
      <c r="F12090" s="1" t="b">
        <f>IF(G12090&lt;&gt;"", IF(COUNTIF($G$2:G12089, G12090), INDEX($A$2:$G$100000, MATCH(G12090, $G$2:G12089,0),1), FALSE), FALSE)</f>
        <v>0</v>
      </c>
      <c r="G12090" s="1">
        <v>19788</v>
      </c>
      <c r="H12090" s="1" t="s">
        <v>11793</v>
      </c>
    </row>
    <row r="12091" spans="1:8" x14ac:dyDescent="0.2">
      <c r="A12091" s="1">
        <v>12161</v>
      </c>
      <c r="B12091" s="1" t="str">
        <f t="shared" si="188"/>
        <v>verendrye electric coop inc</v>
      </c>
      <c r="C12091" s="1" t="b">
        <f>IF(D12091&lt;&gt;"",IF(COUNTIF($D$2:D12090, D12091), INDEX($A$2:$D$100000, MATCH(D12091, $D$2:D12090,0),1), FALSE), FALSE)</f>
        <v>0</v>
      </c>
      <c r="F12091" s="1" t="b">
        <f>IF(G12091&lt;&gt;"", IF(COUNTIF($G$2:G12090, G12091), INDEX($A$2:$G$100000, MATCH(G12091, $G$2:G12090,0),1), FALSE), FALSE)</f>
        <v>0</v>
      </c>
      <c r="G12091" s="1">
        <v>19790</v>
      </c>
      <c r="H12091" s="1" t="s">
        <v>11794</v>
      </c>
    </row>
    <row r="12092" spans="1:8" x14ac:dyDescent="0.2">
      <c r="A12092" s="1">
        <v>12162</v>
      </c>
      <c r="B12092" s="1" t="str">
        <f t="shared" si="188"/>
        <v>vermont electric coop inc</v>
      </c>
      <c r="C12092" s="1" t="b">
        <f>IF(D12092&lt;&gt;"",IF(COUNTIF($D$2:D12091, D12092), INDEX($A$2:$D$100000, MATCH(D12092, $D$2:D12091,0),1), FALSE), FALSE)</f>
        <v>0</v>
      </c>
      <c r="F12092" s="1" t="b">
        <f>IF(G12092&lt;&gt;"", IF(COUNTIF($G$2:G12091, G12092), INDEX($A$2:$G$100000, MATCH(G12092, $G$2:G12091,0),1), FALSE), FALSE)</f>
        <v>0</v>
      </c>
      <c r="G12092" s="1">
        <v>19791</v>
      </c>
      <c r="H12092" s="1" t="s">
        <v>11795</v>
      </c>
    </row>
    <row r="12093" spans="1:8" x14ac:dyDescent="0.2">
      <c r="A12093" s="1">
        <v>12163</v>
      </c>
      <c r="B12093" s="1" t="str">
        <f t="shared" si="188"/>
        <v>vermont electric power co inc</v>
      </c>
      <c r="C12093" s="1" t="b">
        <f>IF(D12093&lt;&gt;"",IF(COUNTIF($D$2:D12092, D12093), INDEX($A$2:$D$100000, MATCH(D12093, $D$2:D12092,0),1), FALSE), FALSE)</f>
        <v>0</v>
      </c>
      <c r="F12093" s="1" t="b">
        <f>IF(G12093&lt;&gt;"", IF(COUNTIF($G$2:G12092, G12093), INDEX($A$2:$G$100000, MATCH(G12093, $G$2:G12092,0),1), FALSE), FALSE)</f>
        <v>0</v>
      </c>
      <c r="G12093" s="1">
        <v>19792</v>
      </c>
      <c r="H12093" s="1" t="s">
        <v>11796</v>
      </c>
    </row>
    <row r="12094" spans="1:8" x14ac:dyDescent="0.2">
      <c r="A12094" s="1">
        <v>12164</v>
      </c>
      <c r="B12094" s="1" t="str">
        <f t="shared" si="188"/>
        <v>vermont electric g &amp; t coop</v>
      </c>
      <c r="C12094" s="1" t="b">
        <f>IF(D12094&lt;&gt;"",IF(COUNTIF($D$2:D12093, D12094), INDEX($A$2:$D$100000, MATCH(D12094, $D$2:D12093,0),1), FALSE), FALSE)</f>
        <v>0</v>
      </c>
      <c r="F12094" s="1" t="b">
        <f>IF(G12094&lt;&gt;"", IF(COUNTIF($G$2:G12093, G12094), INDEX($A$2:$G$100000, MATCH(G12094, $G$2:G12093,0),1), FALSE), FALSE)</f>
        <v>0</v>
      </c>
      <c r="G12094" s="1">
        <v>19793</v>
      </c>
      <c r="H12094" s="1" t="s">
        <v>11797</v>
      </c>
    </row>
    <row r="12095" spans="1:8" x14ac:dyDescent="0.2">
      <c r="A12095" s="1">
        <v>12165</v>
      </c>
      <c r="B12095" s="1" t="str">
        <f t="shared" si="188"/>
        <v>vermont yankee nuclear pwr co</v>
      </c>
      <c r="C12095" s="1" t="b">
        <f>IF(D12095&lt;&gt;"",IF(COUNTIF($D$2:D12094, D12095), INDEX($A$2:$D$100000, MATCH(D12095, $D$2:D12094,0),1), FALSE), FALSE)</f>
        <v>0</v>
      </c>
      <c r="F12095" s="1" t="b">
        <f>IF(G12095&lt;&gt;"", IF(COUNTIF($G$2:G12094, G12095), INDEX($A$2:$G$100000, MATCH(G12095, $G$2:G12094,0),1), FALSE), FALSE)</f>
        <v>0</v>
      </c>
      <c r="G12095" s="1">
        <v>19796</v>
      </c>
      <c r="H12095" s="1" t="s">
        <v>11798</v>
      </c>
    </row>
    <row r="12096" spans="1:8" x14ac:dyDescent="0.2">
      <c r="A12096" s="1">
        <v>12166</v>
      </c>
      <c r="B12096" s="1" t="str">
        <f t="shared" si="188"/>
        <v>vernon city of</v>
      </c>
      <c r="C12096" s="1" t="b">
        <f>IF(D12096&lt;&gt;"",IF(COUNTIF($D$2:D12095, D12096), INDEX($A$2:$D$100000, MATCH(D12096, $D$2:D12095,0),1), FALSE), FALSE)</f>
        <v>0</v>
      </c>
      <c r="F12096" s="1" t="b">
        <f>IF(G12096&lt;&gt;"", IF(COUNTIF($G$2:G12095, G12096), INDEX($A$2:$G$100000, MATCH(G12096, $G$2:G12095,0),1), FALSE), FALSE)</f>
        <v>0</v>
      </c>
      <c r="G12096" s="1">
        <v>19797</v>
      </c>
      <c r="H12096" s="1" t="s">
        <v>11799</v>
      </c>
    </row>
    <row r="12097" spans="1:8" x14ac:dyDescent="0.2">
      <c r="A12097" s="1">
        <v>12167</v>
      </c>
      <c r="B12097" s="1" t="str">
        <f t="shared" si="188"/>
        <v>versailles city of</v>
      </c>
      <c r="C12097" s="1" t="b">
        <f>IF(D12097&lt;&gt;"",IF(COUNTIF($D$2:D12096, D12097), INDEX($A$2:$D$100000, MATCH(D12097, $D$2:D12096,0),1), FALSE), FALSE)</f>
        <v>0</v>
      </c>
      <c r="F12097" s="1" t="b">
        <f>IF(G12097&lt;&gt;"", IF(COUNTIF($G$2:G12096, G12097), INDEX($A$2:$G$100000, MATCH(G12097, $G$2:G12096,0),1), FALSE), FALSE)</f>
        <v>0</v>
      </c>
      <c r="G12097" s="1">
        <v>19805</v>
      </c>
      <c r="H12097" s="1" t="s">
        <v>11800</v>
      </c>
    </row>
    <row r="12098" spans="1:8" x14ac:dyDescent="0.2">
      <c r="A12098" s="1">
        <v>12168</v>
      </c>
      <c r="B12098" s="1" t="str">
        <f t="shared" ref="B12098:B12161" si="189">IF(H12098="",E12098,H12098)</f>
        <v>victoria county elec coop co</v>
      </c>
      <c r="C12098" s="1" t="b">
        <f>IF(D12098&lt;&gt;"",IF(COUNTIF($D$2:D12097, D12098), INDEX($A$2:$D$100000, MATCH(D12098, $D$2:D12097,0),1), FALSE), FALSE)</f>
        <v>0</v>
      </c>
      <c r="F12098" s="1" t="b">
        <f>IF(G12098&lt;&gt;"", IF(COUNTIF($G$2:G12097, G12098), INDEX($A$2:$G$100000, MATCH(G12098, $G$2:G12097,0),1), FALSE), FALSE)</f>
        <v>0</v>
      </c>
      <c r="G12098" s="1">
        <v>19806</v>
      </c>
      <c r="H12098" s="1" t="s">
        <v>11801</v>
      </c>
    </row>
    <row r="12099" spans="1:8" x14ac:dyDescent="0.2">
      <c r="A12099" s="1">
        <v>12169</v>
      </c>
      <c r="B12099" s="1" t="str">
        <f t="shared" si="189"/>
        <v>vernon electric coop</v>
      </c>
      <c r="C12099" s="1" t="b">
        <f>IF(D12099&lt;&gt;"",IF(COUNTIF($D$2:D12098, D12099), INDEX($A$2:$D$100000, MATCH(D12099, $D$2:D12098,0),1), FALSE), FALSE)</f>
        <v>0</v>
      </c>
      <c r="F12099" s="1" t="b">
        <f>IF(G12099&lt;&gt;"", IF(COUNTIF($G$2:G12098, G12099), INDEX($A$2:$G$100000, MATCH(G12099, $G$2:G12098,0),1), FALSE), FALSE)</f>
        <v>0</v>
      </c>
      <c r="G12099" s="1">
        <v>19813</v>
      </c>
      <c r="H12099" s="1" t="s">
        <v>11802</v>
      </c>
    </row>
    <row r="12100" spans="1:8" x14ac:dyDescent="0.2">
      <c r="A12100" s="1">
        <v>12170</v>
      </c>
      <c r="B12100" s="1" t="str">
        <f t="shared" si="189"/>
        <v>van co</v>
      </c>
      <c r="C12100" s="1" t="b">
        <f>IF(D12100&lt;&gt;"",IF(COUNTIF($D$2:D12099, D12100), INDEX($A$2:$D$100000, MATCH(D12100, $D$2:D12099,0),1), FALSE), FALSE)</f>
        <v>0</v>
      </c>
      <c r="F12100" s="1" t="b">
        <f>IF(G12100&lt;&gt;"", IF(COUNTIF($G$2:G12099, G12100), INDEX($A$2:$G$100000, MATCH(G12100, $G$2:G12099,0),1), FALSE), FALSE)</f>
        <v>0</v>
      </c>
      <c r="G12100" s="1">
        <v>19817</v>
      </c>
      <c r="H12100" s="1" t="s">
        <v>11803</v>
      </c>
    </row>
    <row r="12101" spans="1:8" x14ac:dyDescent="0.2">
      <c r="A12101" s="1">
        <v>12171</v>
      </c>
      <c r="B12101" s="1" t="str">
        <f t="shared" si="189"/>
        <v>victory electric coop assn inc</v>
      </c>
      <c r="C12101" s="1" t="b">
        <f>IF(D12101&lt;&gt;"",IF(COUNTIF($D$2:D12100, D12101), INDEX($A$2:$D$100000, MATCH(D12101, $D$2:D12100,0),1), FALSE), FALSE)</f>
        <v>0</v>
      </c>
      <c r="F12101" s="1" t="b">
        <f>IF(G12101&lt;&gt;"", IF(COUNTIF($G$2:G12100, G12101), INDEX($A$2:$G$100000, MATCH(G12101, $G$2:G12100,0),1), FALSE), FALSE)</f>
        <v>0</v>
      </c>
      <c r="G12101" s="1">
        <v>19820</v>
      </c>
      <c r="H12101" s="1" t="s">
        <v>11804</v>
      </c>
    </row>
    <row r="12102" spans="1:8" x14ac:dyDescent="0.2">
      <c r="A12102" s="1">
        <v>12172</v>
      </c>
      <c r="B12102" s="1" t="str">
        <f t="shared" si="189"/>
        <v>vidalia town of</v>
      </c>
      <c r="C12102" s="1" t="b">
        <f>IF(D12102&lt;&gt;"",IF(COUNTIF($D$2:D12101, D12102), INDEX($A$2:$D$100000, MATCH(D12102, $D$2:D12101,0),1), FALSE), FALSE)</f>
        <v>0</v>
      </c>
      <c r="F12102" s="1" t="b">
        <f>IF(G12102&lt;&gt;"", IF(COUNTIF($G$2:G12101, G12102), INDEX($A$2:$G$100000, MATCH(G12102, $G$2:G12101,0),1), FALSE), FALSE)</f>
        <v>0</v>
      </c>
      <c r="G12102" s="1">
        <v>19828</v>
      </c>
      <c r="H12102" s="1" t="s">
        <v>11805</v>
      </c>
    </row>
    <row r="12103" spans="1:8" x14ac:dyDescent="0.2">
      <c r="A12103" s="1">
        <v>12173</v>
      </c>
      <c r="B12103" s="1" t="str">
        <f t="shared" si="189"/>
        <v>valley electric assn inc</v>
      </c>
      <c r="C12103" s="1" t="b">
        <f>IF(D12103&lt;&gt;"",IF(COUNTIF($D$2:D12102, D12103), INDEX($A$2:$D$100000, MATCH(D12103, $D$2:D12102,0),1), FALSE), FALSE)</f>
        <v>0</v>
      </c>
      <c r="F12103" s="1" t="b">
        <f>IF(G12103&lt;&gt;"", IF(COUNTIF($G$2:G12102, G12103), INDEX($A$2:$G$100000, MATCH(G12103, $G$2:G12102,0),1), FALSE), FALSE)</f>
        <v>0</v>
      </c>
      <c r="G12103" s="1">
        <v>19840</v>
      </c>
      <c r="H12103" s="1" t="s">
        <v>11806</v>
      </c>
    </row>
    <row r="12104" spans="1:8" x14ac:dyDescent="0.2">
      <c r="A12104" s="1">
        <v>12174</v>
      </c>
      <c r="B12104" s="1" t="str">
        <f t="shared" si="189"/>
        <v>vinton city of</v>
      </c>
      <c r="C12104" s="1" t="b">
        <f>IF(D12104&lt;&gt;"",IF(COUNTIF($D$2:D12103, D12104), INDEX($A$2:$D$100000, MATCH(D12104, $D$2:D12103,0),1), FALSE), FALSE)</f>
        <v>0</v>
      </c>
      <c r="F12104" s="1" t="b">
        <f>IF(G12104&lt;&gt;"", IF(COUNTIF($G$2:G12103, G12104), INDEX($A$2:$G$100000, MATCH(G12104, $G$2:G12103,0),1), FALSE), FALSE)</f>
        <v>0</v>
      </c>
      <c r="G12104" s="1">
        <v>19866</v>
      </c>
      <c r="H12104" s="1" t="s">
        <v>11807</v>
      </c>
    </row>
    <row r="12105" spans="1:8" x14ac:dyDescent="0.2">
      <c r="A12105" s="1">
        <v>12175</v>
      </c>
      <c r="B12105" s="1" t="str">
        <f t="shared" si="189"/>
        <v>virginia cogen inc</v>
      </c>
      <c r="C12105" s="1" t="b">
        <f>IF(D12105&lt;&gt;"",IF(COUNTIF($D$2:D12104, D12105), INDEX($A$2:$D$100000, MATCH(D12105, $D$2:D12104,0),1), FALSE), FALSE)</f>
        <v>0</v>
      </c>
      <c r="F12105" s="1" t="b">
        <f>IF(G12105&lt;&gt;"", IF(COUNTIF($G$2:G12104, G12105), INDEX($A$2:$G$100000, MATCH(G12105, $G$2:G12104,0),1), FALSE), FALSE)</f>
        <v>0</v>
      </c>
      <c r="G12105" s="1">
        <v>19875</v>
      </c>
      <c r="H12105" s="1" t="s">
        <v>11808</v>
      </c>
    </row>
    <row r="12106" spans="1:8" x14ac:dyDescent="0.2">
      <c r="A12106" s="1">
        <v>12176</v>
      </c>
      <c r="B12106" s="1" t="str">
        <f t="shared" si="189"/>
        <v>virgin islands wtr&amp;pwr auth</v>
      </c>
      <c r="C12106" s="1" t="b">
        <f>IF(D12106&lt;&gt;"",IF(COUNTIF($D$2:D12105, D12106), INDEX($A$2:$D$100000, MATCH(D12106, $D$2:D12105,0),1), FALSE), FALSE)</f>
        <v>0</v>
      </c>
      <c r="F12106" s="1" t="b">
        <f>IF(G12106&lt;&gt;"", IF(COUNTIF($G$2:G12105, G12106), INDEX($A$2:$G$100000, MATCH(G12106, $G$2:G12105,0),1), FALSE), FALSE)</f>
        <v>0</v>
      </c>
      <c r="G12106" s="1">
        <v>19879</v>
      </c>
      <c r="H12106" s="1" t="s">
        <v>11809</v>
      </c>
    </row>
    <row r="12107" spans="1:8" x14ac:dyDescent="0.2">
      <c r="A12107" s="1">
        <v>12177</v>
      </c>
      <c r="B12107" s="1" t="str">
        <f t="shared" si="189"/>
        <v>virginia tech electric service</v>
      </c>
      <c r="C12107" s="1" t="b">
        <f>IF(D12107&lt;&gt;"",IF(COUNTIF($D$2:D12106, D12107), INDEX($A$2:$D$100000, MATCH(D12107, $D$2:D12106,0),1), FALSE), FALSE)</f>
        <v>0</v>
      </c>
      <c r="F12107" s="1" t="b">
        <f>IF(G12107&lt;&gt;"", IF(COUNTIF($G$2:G12106, G12107), INDEX($A$2:$G$100000, MATCH(G12107, $G$2:G12106,0),1), FALSE), FALSE)</f>
        <v>0</v>
      </c>
      <c r="G12107" s="1">
        <v>19882</v>
      </c>
      <c r="H12107" s="1" t="s">
        <v>11810</v>
      </c>
    </row>
    <row r="12108" spans="1:8" x14ac:dyDescent="0.2">
      <c r="A12108" s="1">
        <v>12178</v>
      </c>
      <c r="B12108" s="1" t="str">
        <f t="shared" si="189"/>
        <v>virginia municipal elec</v>
      </c>
      <c r="C12108" s="1" t="b">
        <f>IF(D12108&lt;&gt;"",IF(COUNTIF($D$2:D12107, D12108), INDEX($A$2:$D$100000, MATCH(D12108, $D$2:D12107,0),1), FALSE), FALSE)</f>
        <v>0</v>
      </c>
      <c r="F12108" s="1" t="b">
        <f>IF(G12108&lt;&gt;"", IF(COUNTIF($G$2:G12107, G12108), INDEX($A$2:$G$100000, MATCH(G12108, $G$2:G12107,0),1), FALSE), FALSE)</f>
        <v>0</v>
      </c>
      <c r="G12108" s="1">
        <v>19885</v>
      </c>
      <c r="H12108" s="1" t="s">
        <v>11811</v>
      </c>
    </row>
    <row r="12109" spans="1:8" x14ac:dyDescent="0.2">
      <c r="A12109" s="1">
        <v>12179</v>
      </c>
      <c r="B12109" s="1" t="str">
        <f t="shared" si="189"/>
        <v>wabash county rural e m c</v>
      </c>
      <c r="C12109" s="1" t="b">
        <f>IF(D12109&lt;&gt;"",IF(COUNTIF($D$2:D12108, D12109), INDEX($A$2:$D$100000, MATCH(D12109, $D$2:D12108,0),1), FALSE), FALSE)</f>
        <v>0</v>
      </c>
      <c r="F12109" s="1" t="b">
        <f>IF(G12109&lt;&gt;"", IF(COUNTIF($G$2:G12108, G12109), INDEX($A$2:$G$100000, MATCH(G12109, $G$2:G12108,0),1), FALSE), FALSE)</f>
        <v>0</v>
      </c>
      <c r="G12109" s="1">
        <v>19887</v>
      </c>
      <c r="H12109" s="1" t="s">
        <v>11812</v>
      </c>
    </row>
    <row r="12110" spans="1:8" x14ac:dyDescent="0.2">
      <c r="A12110" s="1">
        <v>12180</v>
      </c>
      <c r="B12110" s="1" t="str">
        <f t="shared" si="189"/>
        <v>volga city of</v>
      </c>
      <c r="C12110" s="1" t="b">
        <f>IF(D12110&lt;&gt;"",IF(COUNTIF($D$2:D12109, D12110), INDEX($A$2:$D$100000, MATCH(D12110, $D$2:D12109,0),1), FALSE), FALSE)</f>
        <v>0</v>
      </c>
      <c r="F12110" s="1" t="b">
        <f>IF(G12110&lt;&gt;"", IF(COUNTIF($G$2:G12109, G12110), INDEX($A$2:$G$100000, MATCH(G12110, $G$2:G12109,0),1), FALSE), FALSE)</f>
        <v>0</v>
      </c>
      <c r="G12110" s="1">
        <v>19896</v>
      </c>
      <c r="H12110" s="1" t="s">
        <v>11813</v>
      </c>
    </row>
    <row r="12111" spans="1:8" x14ac:dyDescent="0.2">
      <c r="A12111" s="1">
        <v>12181</v>
      </c>
      <c r="B12111" s="1" t="str">
        <f t="shared" si="189"/>
        <v>volunteer electric coop</v>
      </c>
      <c r="C12111" s="1" t="b">
        <f>IF(D12111&lt;&gt;"",IF(COUNTIF($D$2:D12110, D12111), INDEX($A$2:$D$100000, MATCH(D12111, $D$2:D12110,0),1), FALSE), FALSE)</f>
        <v>0</v>
      </c>
      <c r="F12111" s="1" t="b">
        <f>IF(G12111&lt;&gt;"", IF(COUNTIF($G$2:G12110, G12111), INDEX($A$2:$G$100000, MATCH(G12111, $G$2:G12110,0),1), FALSE), FALSE)</f>
        <v>0</v>
      </c>
      <c r="G12111" s="1">
        <v>19898</v>
      </c>
      <c r="H12111" s="1" t="s">
        <v>11814</v>
      </c>
    </row>
    <row r="12112" spans="1:8" x14ac:dyDescent="0.2">
      <c r="A12112" s="1">
        <v>12182</v>
      </c>
      <c r="B12112" s="1" t="str">
        <f t="shared" si="189"/>
        <v>vermont group</v>
      </c>
      <c r="C12112" s="1" t="b">
        <f>IF(D12112&lt;&gt;"",IF(COUNTIF($D$2:D12111, D12112), INDEX($A$2:$D$100000, MATCH(D12112, $D$2:D12111,0),1), FALSE), FALSE)</f>
        <v>0</v>
      </c>
      <c r="F12112" s="1" t="b">
        <f>IF(G12112&lt;&gt;"", IF(COUNTIF($G$2:G12111, G12112), INDEX($A$2:$G$100000, MATCH(G12112, $G$2:G12111,0),1), FALSE), FALSE)</f>
        <v>0</v>
      </c>
      <c r="G12112" s="1">
        <v>19899</v>
      </c>
      <c r="H12112" s="1" t="s">
        <v>11815</v>
      </c>
    </row>
    <row r="12113" spans="1:8" x14ac:dyDescent="0.2">
      <c r="A12113" s="1">
        <v>12183</v>
      </c>
      <c r="B12113" s="1" t="str">
        <f t="shared" si="189"/>
        <v>usce-j strom thurmond</v>
      </c>
      <c r="C12113" s="1" t="b">
        <f>IF(D12113&lt;&gt;"",IF(COUNTIF($D$2:D12112, D12113), INDEX($A$2:$D$100000, MATCH(D12113, $D$2:D12112,0),1), FALSE), FALSE)</f>
        <v>0</v>
      </c>
      <c r="F12113" s="1" t="b">
        <f>IF(G12113&lt;&gt;"", IF(COUNTIF($G$2:G12112, G12113), INDEX($A$2:$G$100000, MATCH(G12113, $G$2:G12112,0),1), FALSE), FALSE)</f>
        <v>0</v>
      </c>
      <c r="G12113" s="1">
        <v>19907</v>
      </c>
      <c r="H12113" s="1" t="s">
        <v>11816</v>
      </c>
    </row>
    <row r="12114" spans="1:8" x14ac:dyDescent="0.2">
      <c r="A12114" s="1">
        <v>12184</v>
      </c>
      <c r="B12114" s="1" t="str">
        <f t="shared" si="189"/>
        <v>vastar resources inc</v>
      </c>
      <c r="C12114" s="1" t="b">
        <f>IF(D12114&lt;&gt;"",IF(COUNTIF($D$2:D12113, D12114), INDEX($A$2:$D$100000, MATCH(D12114, $D$2:D12113,0),1), FALSE), FALSE)</f>
        <v>0</v>
      </c>
      <c r="F12114" s="1" t="b">
        <f>IF(G12114&lt;&gt;"", IF(COUNTIF($G$2:G12113, G12114), INDEX($A$2:$G$100000, MATCH(G12114, $G$2:G12113,0),1), FALSE), FALSE)</f>
        <v>0</v>
      </c>
      <c r="G12114" s="1">
        <v>19928</v>
      </c>
      <c r="H12114" s="1" t="s">
        <v>11817</v>
      </c>
    </row>
    <row r="12115" spans="1:8" x14ac:dyDescent="0.2">
      <c r="A12115" s="1">
        <v>12185</v>
      </c>
      <c r="B12115" s="1" t="str">
        <f t="shared" si="189"/>
        <v>wadena city of</v>
      </c>
      <c r="C12115" s="1" t="b">
        <f>IF(D12115&lt;&gt;"",IF(COUNTIF($D$2:D12114, D12115), INDEX($A$2:$D$100000, MATCH(D12115, $D$2:D12114,0),1), FALSE), FALSE)</f>
        <v>0</v>
      </c>
      <c r="F12115" s="1" t="b">
        <f>IF(G12115&lt;&gt;"", IF(COUNTIF($G$2:G12114, G12115), INDEX($A$2:$G$100000, MATCH(G12115, $G$2:G12114,0),1), FALSE), FALSE)</f>
        <v>0</v>
      </c>
      <c r="G12115" s="1">
        <v>19947</v>
      </c>
      <c r="H12115" s="1" t="s">
        <v>11818</v>
      </c>
    </row>
    <row r="12116" spans="1:8" x14ac:dyDescent="0.2">
      <c r="A12116" s="1">
        <v>12186</v>
      </c>
      <c r="B12116" s="1" t="str">
        <f t="shared" si="189"/>
        <v>vermont electric trans co inc</v>
      </c>
      <c r="C12116" s="1" t="b">
        <f>IF(D12116&lt;&gt;"",IF(COUNTIF($D$2:D12115, D12116), INDEX($A$2:$D$100000, MATCH(D12116, $D$2:D12115,0),1), FALSE), FALSE)</f>
        <v>0</v>
      </c>
      <c r="F12116" s="1" t="b">
        <f>IF(G12116&lt;&gt;"", IF(COUNTIF($G$2:G12115, G12116), INDEX($A$2:$G$100000, MATCH(G12116, $G$2:G12115,0),1), FALSE), FALSE)</f>
        <v>0</v>
      </c>
      <c r="G12116" s="1">
        <v>19950</v>
      </c>
      <c r="H12116" s="1" t="s">
        <v>11819</v>
      </c>
    </row>
    <row r="12117" spans="1:8" x14ac:dyDescent="0.2">
      <c r="A12117" s="1">
        <v>12187</v>
      </c>
      <c r="B12117" s="1" t="str">
        <f t="shared" si="189"/>
        <v>waelder city of</v>
      </c>
      <c r="C12117" s="1" t="b">
        <f>IF(D12117&lt;&gt;"",IF(COUNTIF($D$2:D12116, D12117), INDEX($A$2:$D$100000, MATCH(D12117, $D$2:D12116,0),1), FALSE), FALSE)</f>
        <v>0</v>
      </c>
      <c r="F12117" s="1" t="b">
        <f>IF(G12117&lt;&gt;"", IF(COUNTIF($G$2:G12116, G12117), INDEX($A$2:$G$100000, MATCH(G12117, $G$2:G12116,0),1), FALSE), FALSE)</f>
        <v>0</v>
      </c>
      <c r="G12117" s="1">
        <v>19952</v>
      </c>
      <c r="H12117" s="1" t="s">
        <v>11820</v>
      </c>
    </row>
    <row r="12118" spans="1:8" x14ac:dyDescent="0.2">
      <c r="A12118" s="1">
        <v>12188</v>
      </c>
      <c r="B12118" s="1" t="str">
        <f t="shared" si="189"/>
        <v>waialua sugar co inc</v>
      </c>
      <c r="C12118" s="1" t="b">
        <f>IF(D12118&lt;&gt;"",IF(COUNTIF($D$2:D12117, D12118), INDEX($A$2:$D$100000, MATCH(D12118, $D$2:D12117,0),1), FALSE), FALSE)</f>
        <v>0</v>
      </c>
      <c r="F12118" s="1" t="b">
        <f>IF(G12118&lt;&gt;"", IF(COUNTIF($G$2:G12117, G12118), INDEX($A$2:$G$100000, MATCH(G12118, $G$2:G12117,0),1), FALSE), FALSE)</f>
        <v>0</v>
      </c>
      <c r="G12118" s="1">
        <v>19969</v>
      </c>
      <c r="H12118" s="1" t="s">
        <v>11821</v>
      </c>
    </row>
    <row r="12119" spans="1:8" x14ac:dyDescent="0.2">
      <c r="A12119" s="1">
        <v>12189</v>
      </c>
      <c r="B12119" s="1" t="str">
        <f t="shared" si="189"/>
        <v>wake forest town of</v>
      </c>
      <c r="C12119" s="1" t="b">
        <f>IF(D12119&lt;&gt;"",IF(COUNTIF($D$2:D12118, D12119), INDEX($A$2:$D$100000, MATCH(D12119, $D$2:D12118,0),1), FALSE), FALSE)</f>
        <v>0</v>
      </c>
      <c r="F12119" s="1" t="b">
        <f>IF(G12119&lt;&gt;"", IF(COUNTIF($G$2:G12118, G12119), INDEX($A$2:$G$100000, MATCH(G12119, $G$2:G12118,0),1), FALSE), FALSE)</f>
        <v>0</v>
      </c>
      <c r="G12119" s="1">
        <v>19974</v>
      </c>
      <c r="H12119" s="1" t="s">
        <v>11822</v>
      </c>
    </row>
    <row r="12120" spans="1:8" x14ac:dyDescent="0.2">
      <c r="A12120" s="1">
        <v>12190</v>
      </c>
      <c r="B12120" s="1" t="str">
        <f t="shared" si="189"/>
        <v>wakefield city of</v>
      </c>
      <c r="C12120" s="1" t="b">
        <f>IF(D12120&lt;&gt;"",IF(COUNTIF($D$2:D12119, D12120), INDEX($A$2:$D$100000, MATCH(D12120, $D$2:D12119,0),1), FALSE), FALSE)</f>
        <v>0</v>
      </c>
      <c r="F12120" s="1" t="b">
        <f>IF(G12120&lt;&gt;"", IF(COUNTIF($G$2:G12119, G12120), INDEX($A$2:$G$100000, MATCH(G12120, $G$2:G12119,0),1), FALSE), FALSE)</f>
        <v>0</v>
      </c>
      <c r="G12120" s="1">
        <v>19975</v>
      </c>
      <c r="H12120" s="1" t="s">
        <v>11823</v>
      </c>
    </row>
    <row r="12121" spans="1:8" x14ac:dyDescent="0.2">
      <c r="A12121" s="1">
        <v>12191</v>
      </c>
      <c r="B12121" s="1" t="str">
        <f t="shared" si="189"/>
        <v>wakefield town of</v>
      </c>
      <c r="C12121" s="1" t="b">
        <f>IF(D12121&lt;&gt;"",IF(COUNTIF($D$2:D12120, D12121), INDEX($A$2:$D$100000, MATCH(D12121, $D$2:D12120,0),1), FALSE), FALSE)</f>
        <v>0</v>
      </c>
      <c r="F12121" s="1" t="b">
        <f>IF(G12121&lt;&gt;"", IF(COUNTIF($G$2:G12120, G12121), INDEX($A$2:$G$100000, MATCH(G12121, $G$2:G12120,0),1), FALSE), FALSE)</f>
        <v>0</v>
      </c>
      <c r="G12121" s="1">
        <v>19978</v>
      </c>
      <c r="H12121" s="1" t="s">
        <v>11824</v>
      </c>
    </row>
    <row r="12122" spans="1:8" x14ac:dyDescent="0.2">
      <c r="A12122" s="1">
        <v>12192</v>
      </c>
      <c r="B12122" s="1" t="str">
        <f t="shared" si="189"/>
        <v>wakefield town of</v>
      </c>
      <c r="C12122" s="1" t="b">
        <f>IF(D12122&lt;&gt;"",IF(COUNTIF($D$2:D12121, D12122), INDEX($A$2:$D$100000, MATCH(D12122, $D$2:D12121,0),1), FALSE), FALSE)</f>
        <v>0</v>
      </c>
      <c r="F12122" s="1" t="b">
        <f>IF(G12122&lt;&gt;"", IF(COUNTIF($G$2:G12121, G12122), INDEX($A$2:$G$100000, MATCH(G12122, $G$2:G12121,0),1), FALSE), FALSE)</f>
        <v>0</v>
      </c>
      <c r="G12122" s="1">
        <v>19979</v>
      </c>
      <c r="H12122" s="1" t="s">
        <v>11824</v>
      </c>
    </row>
    <row r="12123" spans="1:8" x14ac:dyDescent="0.2">
      <c r="A12123" s="1">
        <v>12193</v>
      </c>
      <c r="B12123" s="1" t="str">
        <f t="shared" si="189"/>
        <v>wake electric membership corp</v>
      </c>
      <c r="C12123" s="1" t="b">
        <f>IF(D12123&lt;&gt;"",IF(COUNTIF($D$2:D12122, D12123), INDEX($A$2:$D$100000, MATCH(D12123, $D$2:D12122,0),1), FALSE), FALSE)</f>
        <v>0</v>
      </c>
      <c r="F12123" s="1" t="b">
        <f>IF(G12123&lt;&gt;"", IF(COUNTIF($G$2:G12122, G12123), INDEX($A$2:$G$100000, MATCH(G12123, $G$2:G12122,0),1), FALSE), FALSE)</f>
        <v>0</v>
      </c>
      <c r="G12123" s="1">
        <v>19981</v>
      </c>
      <c r="H12123" s="1" t="s">
        <v>11825</v>
      </c>
    </row>
    <row r="12124" spans="1:8" x14ac:dyDescent="0.2">
      <c r="A12124" s="1">
        <v>12194</v>
      </c>
      <c r="B12124" s="1" t="str">
        <f t="shared" si="189"/>
        <v>walkerton city of</v>
      </c>
      <c r="C12124" s="1" t="b">
        <f>IF(D12124&lt;&gt;"",IF(COUNTIF($D$2:D12123, D12124), INDEX($A$2:$D$100000, MATCH(D12124, $D$2:D12123,0),1), FALSE), FALSE)</f>
        <v>0</v>
      </c>
      <c r="F12124" s="1" t="b">
        <f>IF(G12124&lt;&gt;"", IF(COUNTIF($G$2:G12123, G12124), INDEX($A$2:$G$100000, MATCH(G12124, $G$2:G12123,0),1), FALSE), FALSE)</f>
        <v>0</v>
      </c>
      <c r="G12124" s="1">
        <v>20021</v>
      </c>
      <c r="H12124" s="1" t="s">
        <v>11826</v>
      </c>
    </row>
    <row r="12125" spans="1:8" x14ac:dyDescent="0.2">
      <c r="A12125" s="1">
        <v>12195</v>
      </c>
      <c r="B12125" s="1" t="str">
        <f t="shared" si="189"/>
        <v>wall lake city of</v>
      </c>
      <c r="C12125" s="1" t="b">
        <f>IF(D12125&lt;&gt;"",IF(COUNTIF($D$2:D12124, D12125), INDEX($A$2:$D$100000, MATCH(D12125, $D$2:D12124,0),1), FALSE), FALSE)</f>
        <v>0</v>
      </c>
      <c r="F12125" s="1" t="b">
        <f>IF(G12125&lt;&gt;"", IF(COUNTIF($G$2:G12124, G12125), INDEX($A$2:$G$100000, MATCH(G12125, $G$2:G12124,0),1), FALSE), FALSE)</f>
        <v>0</v>
      </c>
      <c r="G12125" s="1">
        <v>20025</v>
      </c>
      <c r="H12125" s="1" t="s">
        <v>11827</v>
      </c>
    </row>
    <row r="12126" spans="1:8" x14ac:dyDescent="0.2">
      <c r="A12126" s="1">
        <v>12196</v>
      </c>
      <c r="B12126" s="1" t="str">
        <f t="shared" si="189"/>
        <v>wallingford town of</v>
      </c>
      <c r="C12126" s="1" t="b">
        <f>IF(D12126&lt;&gt;"",IF(COUNTIF($D$2:D12125, D12126), INDEX($A$2:$D$100000, MATCH(D12126, $D$2:D12125,0),1), FALSE), FALSE)</f>
        <v>0</v>
      </c>
      <c r="F12126" s="1" t="b">
        <f>IF(G12126&lt;&gt;"", IF(COUNTIF($G$2:G12125, G12126), INDEX($A$2:$G$100000, MATCH(G12126, $G$2:G12125,0),1), FALSE), FALSE)</f>
        <v>0</v>
      </c>
      <c r="G12126" s="1">
        <v>20038</v>
      </c>
      <c r="H12126" s="1" t="s">
        <v>11828</v>
      </c>
    </row>
    <row r="12127" spans="1:8" x14ac:dyDescent="0.2">
      <c r="A12127" s="1">
        <v>12197</v>
      </c>
      <c r="B12127" s="1" t="str">
        <f t="shared" si="189"/>
        <v>walsenburg city of</v>
      </c>
      <c r="C12127" s="1" t="b">
        <f>IF(D12127&lt;&gt;"",IF(COUNTIF($D$2:D12126, D12127), INDEX($A$2:$D$100000, MATCH(D12127, $D$2:D12126,0),1), FALSE), FALSE)</f>
        <v>0</v>
      </c>
      <c r="F12127" s="1" t="b">
        <f>IF(G12127&lt;&gt;"", IF(COUNTIF($G$2:G12126, G12127), INDEX($A$2:$G$100000, MATCH(G12127, $G$2:G12126,0),1), FALSE), FALSE)</f>
        <v>0</v>
      </c>
      <c r="G12127" s="1">
        <v>20042</v>
      </c>
      <c r="H12127" s="1" t="s">
        <v>11829</v>
      </c>
    </row>
    <row r="12128" spans="1:8" x14ac:dyDescent="0.2">
      <c r="A12128" s="1">
        <v>12198</v>
      </c>
      <c r="B12128" s="1" t="str">
        <f t="shared" si="189"/>
        <v>walters public works authority</v>
      </c>
      <c r="C12128" s="1" t="b">
        <f>IF(D12128&lt;&gt;"",IF(COUNTIF($D$2:D12127, D12128), INDEX($A$2:$D$100000, MATCH(D12128, $D$2:D12127,0),1), FALSE), FALSE)</f>
        <v>0</v>
      </c>
      <c r="F12128" s="1" t="b">
        <f>IF(G12128&lt;&gt;"", IF(COUNTIF($G$2:G12127, G12128), INDEX($A$2:$G$100000, MATCH(G12128, $G$2:G12127,0),1), FALSE), FALSE)</f>
        <v>0</v>
      </c>
      <c r="G12128" s="1">
        <v>20061</v>
      </c>
      <c r="H12128" s="1" t="s">
        <v>11830</v>
      </c>
    </row>
    <row r="12129" spans="1:8" x14ac:dyDescent="0.2">
      <c r="A12129" s="1">
        <v>12199</v>
      </c>
      <c r="B12129" s="1" t="str">
        <f t="shared" si="189"/>
        <v>walthill village of</v>
      </c>
      <c r="C12129" s="1" t="b">
        <f>IF(D12129&lt;&gt;"",IF(COUNTIF($D$2:D12128, D12129), INDEX($A$2:$D$100000, MATCH(D12129, $D$2:D12128,0),1), FALSE), FALSE)</f>
        <v>0</v>
      </c>
      <c r="F12129" s="1" t="b">
        <f>IF(G12129&lt;&gt;"", IF(COUNTIF($G$2:G12128, G12129), INDEX($A$2:$G$100000, MATCH(G12129, $G$2:G12128,0),1), FALSE), FALSE)</f>
        <v>0</v>
      </c>
      <c r="G12129" s="1">
        <v>20063</v>
      </c>
      <c r="H12129" s="1" t="s">
        <v>11831</v>
      </c>
    </row>
    <row r="12130" spans="1:8" x14ac:dyDescent="0.2">
      <c r="A12130" s="1">
        <v>12200</v>
      </c>
      <c r="B12130" s="1" t="str">
        <f t="shared" si="189"/>
        <v>wampum borough of</v>
      </c>
      <c r="C12130" s="1" t="b">
        <f>IF(D12130&lt;&gt;"",IF(COUNTIF($D$2:D12129, D12130), INDEX($A$2:$D$100000, MATCH(D12130, $D$2:D12129,0),1), FALSE), FALSE)</f>
        <v>0</v>
      </c>
      <c r="F12130" s="1" t="b">
        <f>IF(G12130&lt;&gt;"", IF(COUNTIF($G$2:G12129, G12130), INDEX($A$2:$G$100000, MATCH(G12130, $G$2:G12129,0),1), FALSE), FALSE)</f>
        <v>0</v>
      </c>
      <c r="G12130" s="1">
        <v>20070</v>
      </c>
      <c r="H12130" s="1" t="s">
        <v>11832</v>
      </c>
    </row>
    <row r="12131" spans="1:8" x14ac:dyDescent="0.2">
      <c r="A12131" s="1">
        <v>12201</v>
      </c>
      <c r="B12131" s="1" t="str">
        <f t="shared" si="189"/>
        <v>walstonburg town of</v>
      </c>
      <c r="C12131" s="1" t="b">
        <f>IF(D12131&lt;&gt;"",IF(COUNTIF($D$2:D12130, D12131), INDEX($A$2:$D$100000, MATCH(D12131, $D$2:D12130,0),1), FALSE), FALSE)</f>
        <v>0</v>
      </c>
      <c r="F12131" s="1" t="b">
        <f>IF(G12131&lt;&gt;"", IF(COUNTIF($G$2:G12130, G12131), INDEX($A$2:$G$100000, MATCH(G12131, $G$2:G12130,0),1), FALSE), FALSE)</f>
        <v>0</v>
      </c>
      <c r="G12131" s="1">
        <v>20071</v>
      </c>
      <c r="H12131" s="1" t="s">
        <v>11833</v>
      </c>
    </row>
    <row r="12132" spans="1:8" x14ac:dyDescent="0.2">
      <c r="A12132" s="1">
        <v>12202</v>
      </c>
      <c r="B12132" s="1" t="str">
        <f t="shared" si="189"/>
        <v>wapakoneta city of</v>
      </c>
      <c r="C12132" s="1" t="b">
        <f>IF(D12132&lt;&gt;"",IF(COUNTIF($D$2:D12131, D12132), INDEX($A$2:$D$100000, MATCH(D12132, $D$2:D12131,0),1), FALSE), FALSE)</f>
        <v>0</v>
      </c>
      <c r="F12132" s="1" t="b">
        <f>IF(G12132&lt;&gt;"", IF(COUNTIF($G$2:G12131, G12132), INDEX($A$2:$G$100000, MATCH(G12132, $G$2:G12131,0),1), FALSE), FALSE)</f>
        <v>0</v>
      </c>
      <c r="G12132" s="1">
        <v>20077</v>
      </c>
      <c r="H12132" s="1" t="s">
        <v>11834</v>
      </c>
    </row>
    <row r="12133" spans="1:8" x14ac:dyDescent="0.2">
      <c r="A12133" s="1">
        <v>12203</v>
      </c>
      <c r="B12133" s="1" t="str">
        <f t="shared" si="189"/>
        <v>war light &amp; power co</v>
      </c>
      <c r="C12133" s="1" t="b">
        <f>IF(D12133&lt;&gt;"",IF(COUNTIF($D$2:D12132, D12133), INDEX($A$2:$D$100000, MATCH(D12133, $D$2:D12132,0),1), FALSE), FALSE)</f>
        <v>0</v>
      </c>
      <c r="F12133" s="1" t="b">
        <f>IF(G12133&lt;&gt;"", IF(COUNTIF($G$2:G12132, G12133), INDEX($A$2:$G$100000, MATCH(G12133, $G$2:G12132,0),1), FALSE), FALSE)</f>
        <v>0</v>
      </c>
      <c r="G12133" s="1">
        <v>20078</v>
      </c>
      <c r="H12133" s="1" t="s">
        <v>11835</v>
      </c>
    </row>
    <row r="12134" spans="1:8" x14ac:dyDescent="0.2">
      <c r="A12134" s="1">
        <v>12204</v>
      </c>
      <c r="B12134" s="1" t="str">
        <f t="shared" si="189"/>
        <v>westvaco corp</v>
      </c>
      <c r="C12134" s="1" t="b">
        <f>IF(D12134&lt;&gt;"",IF(COUNTIF($D$2:D12133, D12134), INDEX($A$2:$D$100000, MATCH(D12134, $D$2:D12133,0),1), FALSE), FALSE)</f>
        <v>0</v>
      </c>
      <c r="F12134" s="1" t="b">
        <f>IF(G12134&lt;&gt;"", IF(COUNTIF($G$2:G12133, G12134), INDEX($A$2:$G$100000, MATCH(G12134, $G$2:G12133,0),1), FALSE), FALSE)</f>
        <v>0</v>
      </c>
      <c r="G12134" s="1">
        <v>20085</v>
      </c>
      <c r="H12134" s="1" t="s">
        <v>11836</v>
      </c>
    </row>
    <row r="12135" spans="1:8" x14ac:dyDescent="0.2">
      <c r="A12135" s="1">
        <v>12205</v>
      </c>
      <c r="B12135" s="1" t="str">
        <f t="shared" si="189"/>
        <v>warren county rural e m c</v>
      </c>
      <c r="C12135" s="1" t="b">
        <f>IF(D12135&lt;&gt;"",IF(COUNTIF($D$2:D12134, D12135), INDEX($A$2:$D$100000, MATCH(D12135, $D$2:D12134,0),1), FALSE), FALSE)</f>
        <v>0</v>
      </c>
      <c r="F12135" s="1" t="b">
        <f>IF(G12135&lt;&gt;"", IF(COUNTIF($G$2:G12134, G12135), INDEX($A$2:$G$100000, MATCH(G12135, $G$2:G12134,0),1), FALSE), FALSE)</f>
        <v>0</v>
      </c>
      <c r="G12135" s="1">
        <v>20111</v>
      </c>
      <c r="H12135" s="1" t="s">
        <v>11837</v>
      </c>
    </row>
    <row r="12136" spans="1:8" x14ac:dyDescent="0.2">
      <c r="A12136" s="1">
        <v>12206</v>
      </c>
      <c r="B12136" s="1" t="str">
        <f t="shared" si="189"/>
        <v>warren town of</v>
      </c>
      <c r="C12136" s="1" t="b">
        <f>IF(D12136&lt;&gt;"",IF(COUNTIF($D$2:D12135, D12136), INDEX($A$2:$D$100000, MATCH(D12136, $D$2:D12135,0),1), FALSE), FALSE)</f>
        <v>0</v>
      </c>
      <c r="F12136" s="1" t="b">
        <f>IF(G12136&lt;&gt;"", IF(COUNTIF($G$2:G12135, G12136), INDEX($A$2:$G$100000, MATCH(G12136, $G$2:G12135,0),1), FALSE), FALSE)</f>
        <v>0</v>
      </c>
      <c r="G12136" s="1">
        <v>20122</v>
      </c>
      <c r="H12136" s="1" t="s">
        <v>11838</v>
      </c>
    </row>
    <row r="12137" spans="1:8" x14ac:dyDescent="0.2">
      <c r="A12137" s="1">
        <v>12207</v>
      </c>
      <c r="B12137" s="1" t="str">
        <f t="shared" si="189"/>
        <v>warren rural elec coop corp</v>
      </c>
      <c r="C12137" s="1" t="b">
        <f>IF(D12137&lt;&gt;"",IF(COUNTIF($D$2:D12136, D12137), INDEX($A$2:$D$100000, MATCH(D12137, $D$2:D12136,0),1), FALSE), FALSE)</f>
        <v>0</v>
      </c>
      <c r="F12137" s="1" t="b">
        <f>IF(G12137&lt;&gt;"", IF(COUNTIF($G$2:G12136, G12137), INDEX($A$2:$G$100000, MATCH(G12137, $G$2:G12136,0),1), FALSE), FALSE)</f>
        <v>0</v>
      </c>
      <c r="G12137" s="1">
        <v>20130</v>
      </c>
      <c r="H12137" s="1" t="s">
        <v>11839</v>
      </c>
    </row>
    <row r="12138" spans="1:8" x14ac:dyDescent="0.2">
      <c r="A12138" s="1">
        <v>12208</v>
      </c>
      <c r="B12138" s="1" t="str">
        <f t="shared" si="189"/>
        <v>warroad city of</v>
      </c>
      <c r="C12138" s="1" t="b">
        <f>IF(D12138&lt;&gt;"",IF(COUNTIF($D$2:D12137, D12138), INDEX($A$2:$D$100000, MATCH(D12138, $D$2:D12137,0),1), FALSE), FALSE)</f>
        <v>0</v>
      </c>
      <c r="F12138" s="1" t="b">
        <f>IF(G12138&lt;&gt;"", IF(COUNTIF($G$2:G12137, G12138), INDEX($A$2:$G$100000, MATCH(G12138, $G$2:G12137,0),1), FALSE), FALSE)</f>
        <v>0</v>
      </c>
      <c r="G12138" s="1">
        <v>20134</v>
      </c>
      <c r="H12138" s="1" t="s">
        <v>11840</v>
      </c>
    </row>
    <row r="12139" spans="1:8" x14ac:dyDescent="0.2">
      <c r="A12139" s="1">
        <v>12209</v>
      </c>
      <c r="B12139" s="1" t="str">
        <f t="shared" si="189"/>
        <v>waseca city of</v>
      </c>
      <c r="C12139" s="1" t="b">
        <f>IF(D12139&lt;&gt;"",IF(COUNTIF($D$2:D12138, D12139), INDEX($A$2:$D$100000, MATCH(D12139, $D$2:D12138,0),1), FALSE), FALSE)</f>
        <v>0</v>
      </c>
      <c r="F12139" s="1" t="b">
        <f>IF(G12139&lt;&gt;"", IF(COUNTIF($G$2:G12138, G12139), INDEX($A$2:$G$100000, MATCH(G12139, $G$2:G12138,0),1), FALSE), FALSE)</f>
        <v>0</v>
      </c>
      <c r="G12139" s="1">
        <v>20136</v>
      </c>
      <c r="H12139" s="1" t="s">
        <v>11841</v>
      </c>
    </row>
    <row r="12140" spans="1:8" x14ac:dyDescent="0.2">
      <c r="A12140" s="1">
        <v>12210</v>
      </c>
      <c r="B12140" s="1" t="str">
        <f t="shared" si="189"/>
        <v>wasco electric coop inc</v>
      </c>
      <c r="C12140" s="1" t="b">
        <f>IF(D12140&lt;&gt;"",IF(COUNTIF($D$2:D12139, D12140), INDEX($A$2:$D$100000, MATCH(D12140, $D$2:D12139,0),1), FALSE), FALSE)</f>
        <v>0</v>
      </c>
      <c r="F12140" s="1" t="b">
        <f>IF(G12140&lt;&gt;"", IF(COUNTIF($G$2:G12139, G12140), INDEX($A$2:$G$100000, MATCH(G12140, $G$2:G12139,0),1), FALSE), FALSE)</f>
        <v>0</v>
      </c>
      <c r="G12140" s="1">
        <v>20138</v>
      </c>
      <c r="H12140" s="1" t="s">
        <v>11842</v>
      </c>
    </row>
    <row r="12141" spans="1:8" x14ac:dyDescent="0.2">
      <c r="A12141" s="1">
        <v>12211</v>
      </c>
      <c r="B12141" s="1" t="str">
        <f t="shared" si="189"/>
        <v>washington city of</v>
      </c>
      <c r="C12141" s="1" t="b">
        <f>IF(D12141&lt;&gt;"",IF(COUNTIF($D$2:D12140, D12141), INDEX($A$2:$D$100000, MATCH(D12141, $D$2:D12140,0),1), FALSE), FALSE)</f>
        <v>0</v>
      </c>
      <c r="F12141" s="1" t="b">
        <f>IF(G12141&lt;&gt;"", IF(COUNTIF($G$2:G12140, G12141), INDEX($A$2:$G$100000, MATCH(G12141, $G$2:G12140,0),1), FALSE), FALSE)</f>
        <v>0</v>
      </c>
      <c r="G12141" s="1">
        <v>20139</v>
      </c>
      <c r="H12141" s="1" t="s">
        <v>11843</v>
      </c>
    </row>
    <row r="12142" spans="1:8" x14ac:dyDescent="0.2">
      <c r="A12142" s="1">
        <v>12212</v>
      </c>
      <c r="B12142" s="1" t="str">
        <f t="shared" si="189"/>
        <v>washington city of</v>
      </c>
      <c r="C12142" s="1" t="b">
        <f>IF(D12142&lt;&gt;"",IF(COUNTIF($D$2:D12141, D12142), INDEX($A$2:$D$100000, MATCH(D12142, $D$2:D12141,0),1), FALSE), FALSE)</f>
        <v>0</v>
      </c>
      <c r="F12142" s="1" t="b">
        <f>IF(G12142&lt;&gt;"", IF(COUNTIF($G$2:G12141, G12142), INDEX($A$2:$G$100000, MATCH(G12142, $G$2:G12141,0),1), FALSE), FALSE)</f>
        <v>0</v>
      </c>
      <c r="G12142" s="1">
        <v>20140</v>
      </c>
      <c r="H12142" s="1" t="s">
        <v>11843</v>
      </c>
    </row>
    <row r="12143" spans="1:8" x14ac:dyDescent="0.2">
      <c r="A12143" s="1">
        <v>12213</v>
      </c>
      <c r="B12143" s="1" t="str">
        <f t="shared" si="189"/>
        <v>washington city of</v>
      </c>
      <c r="C12143" s="1" t="b">
        <f>IF(D12143&lt;&gt;"",IF(COUNTIF($D$2:D12142, D12143), INDEX($A$2:$D$100000, MATCH(D12143, $D$2:D12142,0),1), FALSE), FALSE)</f>
        <v>0</v>
      </c>
      <c r="F12143" s="1" t="b">
        <f>IF(G12143&lt;&gt;"", IF(COUNTIF($G$2:G12142, G12143), INDEX($A$2:$G$100000, MATCH(G12143, $G$2:G12142,0),1), FALSE), FALSE)</f>
        <v>0</v>
      </c>
      <c r="G12143" s="1">
        <v>20142</v>
      </c>
      <c r="H12143" s="1" t="s">
        <v>11843</v>
      </c>
    </row>
    <row r="12144" spans="1:8" x14ac:dyDescent="0.2">
      <c r="A12144" s="1">
        <v>12214</v>
      </c>
      <c r="B12144" s="1" t="str">
        <f t="shared" si="189"/>
        <v>washington elec member corp</v>
      </c>
      <c r="C12144" s="1" t="b">
        <f>IF(D12144&lt;&gt;"",IF(COUNTIF($D$2:D12143, D12144), INDEX($A$2:$D$100000, MATCH(D12144, $D$2:D12143,0),1), FALSE), FALSE)</f>
        <v>0</v>
      </c>
      <c r="F12144" s="1" t="b">
        <f>IF(G12144&lt;&gt;"", IF(COUNTIF($G$2:G12143, G12144), INDEX($A$2:$G$100000, MATCH(G12144, $G$2:G12143,0),1), FALSE), FALSE)</f>
        <v>0</v>
      </c>
      <c r="G12144" s="1">
        <v>20146</v>
      </c>
      <c r="H12144" s="1" t="s">
        <v>11844</v>
      </c>
    </row>
    <row r="12145" spans="1:8" x14ac:dyDescent="0.2">
      <c r="A12145" s="1">
        <v>12215</v>
      </c>
      <c r="B12145" s="1" t="str">
        <f t="shared" si="189"/>
        <v>washington electric coop inc</v>
      </c>
      <c r="C12145" s="1" t="b">
        <f>IF(D12145&lt;&gt;"",IF(COUNTIF($D$2:D12144, D12145), INDEX($A$2:$D$100000, MATCH(D12145, $D$2:D12144,0),1), FALSE), FALSE)</f>
        <v>0</v>
      </c>
      <c r="F12145" s="1" t="b">
        <f>IF(G12145&lt;&gt;"", IF(COUNTIF($G$2:G12144, G12145), INDEX($A$2:$G$100000, MATCH(G12145, $G$2:G12144,0),1), FALSE), FALSE)</f>
        <v>0</v>
      </c>
      <c r="G12145" s="1">
        <v>20150</v>
      </c>
      <c r="H12145" s="1" t="s">
        <v>11845</v>
      </c>
    </row>
    <row r="12146" spans="1:8" x14ac:dyDescent="0.2">
      <c r="A12146" s="1">
        <v>12216</v>
      </c>
      <c r="B12146" s="1" t="str">
        <f t="shared" si="189"/>
        <v>wagoner public works authority</v>
      </c>
      <c r="C12146" s="1" t="b">
        <f>IF(D12146&lt;&gt;"",IF(COUNTIF($D$2:D12145, D12146), INDEX($A$2:$D$100000, MATCH(D12146, $D$2:D12145,0),1), FALSE), FALSE)</f>
        <v>0</v>
      </c>
      <c r="F12146" s="1" t="b">
        <f>IF(G12146&lt;&gt;"", IF(COUNTIF($G$2:G12145, G12146), INDEX($A$2:$G$100000, MATCH(G12146, $G$2:G12145,0),1), FALSE), FALSE)</f>
        <v>0</v>
      </c>
      <c r="G12146" s="1">
        <v>20163</v>
      </c>
      <c r="H12146" s="1" t="s">
        <v>11846</v>
      </c>
    </row>
    <row r="12147" spans="1:8" x14ac:dyDescent="0.2">
      <c r="A12147" s="1">
        <v>12217</v>
      </c>
      <c r="B12147" s="1" t="str">
        <f t="shared" si="189"/>
        <v>west fork land develop co llc</v>
      </c>
      <c r="C12147" s="1" t="b">
        <f>IF(D12147&lt;&gt;"",IF(COUNTIF($D$2:D12146, D12147), INDEX($A$2:$D$100000, MATCH(D12147, $D$2:D12146,0),1), FALSE), FALSE)</f>
        <v>0</v>
      </c>
      <c r="F12147" s="1" t="b">
        <f>IF(G12147&lt;&gt;"", IF(COUNTIF($G$2:G12146, G12147), INDEX($A$2:$G$100000, MATCH(G12147, $G$2:G12146,0),1), FALSE), FALSE)</f>
        <v>0</v>
      </c>
      <c r="G12147" s="1">
        <v>20165</v>
      </c>
      <c r="H12147" s="1" t="s">
        <v>11847</v>
      </c>
    </row>
    <row r="12148" spans="1:8" x14ac:dyDescent="0.2">
      <c r="A12148" s="1">
        <v>12218</v>
      </c>
      <c r="B12148" s="1" t="str">
        <f t="shared" si="189"/>
        <v>water valley city of</v>
      </c>
      <c r="C12148" s="1" t="b">
        <f>IF(D12148&lt;&gt;"",IF(COUNTIF($D$2:D12147, D12148), INDEX($A$2:$D$100000, MATCH(D12148, $D$2:D12147,0),1), FALSE), FALSE)</f>
        <v>0</v>
      </c>
      <c r="F12148" s="1" t="b">
        <f>IF(G12148&lt;&gt;"", IF(COUNTIF($G$2:G12147, G12148), INDEX($A$2:$G$100000, MATCH(G12148, $G$2:G12147,0),1), FALSE), FALSE)</f>
        <v>0</v>
      </c>
      <c r="G12148" s="1">
        <v>20176</v>
      </c>
      <c r="H12148" s="1" t="s">
        <v>11848</v>
      </c>
    </row>
    <row r="12149" spans="1:8" x14ac:dyDescent="0.2">
      <c r="A12149" s="1">
        <v>12219</v>
      </c>
      <c r="B12149" s="1" t="str">
        <f t="shared" si="189"/>
        <v>waterloo light &amp; water comm</v>
      </c>
      <c r="C12149" s="1" t="b">
        <f>IF(D12149&lt;&gt;"",IF(COUNTIF($D$2:D12148, D12149), INDEX($A$2:$D$100000, MATCH(D12149, $D$2:D12148,0),1), FALSE), FALSE)</f>
        <v>0</v>
      </c>
      <c r="F12149" s="1" t="b">
        <f>IF(G12149&lt;&gt;"", IF(COUNTIF($G$2:G12148, G12149), INDEX($A$2:$G$100000, MATCH(G12149, $G$2:G12148,0),1), FALSE), FALSE)</f>
        <v>0</v>
      </c>
      <c r="G12149" s="1">
        <v>20182</v>
      </c>
      <c r="H12149" s="1" t="s">
        <v>11849</v>
      </c>
    </row>
    <row r="12150" spans="1:8" x14ac:dyDescent="0.2">
      <c r="A12150" s="1">
        <v>12220</v>
      </c>
      <c r="B12150" s="1" t="str">
        <f t="shared" si="189"/>
        <v>waushara electric coop</v>
      </c>
      <c r="C12150" s="1" t="b">
        <f>IF(D12150&lt;&gt;"",IF(COUNTIF($D$2:D12149, D12150), INDEX($A$2:$D$100000, MATCH(D12150, $D$2:D12149,0),1), FALSE), FALSE)</f>
        <v>0</v>
      </c>
      <c r="F12150" s="1" t="b">
        <f>IF(G12150&lt;&gt;"", IF(COUNTIF($G$2:G12149, G12150), INDEX($A$2:$G$100000, MATCH(G12150, $G$2:G12149,0),1), FALSE), FALSE)</f>
        <v>0</v>
      </c>
      <c r="G12150" s="1">
        <v>20186</v>
      </c>
      <c r="H12150" s="1" t="s">
        <v>11850</v>
      </c>
    </row>
    <row r="12151" spans="1:8" x14ac:dyDescent="0.2">
      <c r="A12151" s="1">
        <v>12221</v>
      </c>
      <c r="B12151" s="1" t="str">
        <f t="shared" si="189"/>
        <v>watertown city of</v>
      </c>
      <c r="C12151" s="1" t="b">
        <f>IF(D12151&lt;&gt;"",IF(COUNTIF($D$2:D12150, D12151), INDEX($A$2:$D$100000, MATCH(D12151, $D$2:D12150,0),1), FALSE), FALSE)</f>
        <v>0</v>
      </c>
      <c r="F12151" s="1" t="b">
        <f>IF(G12151&lt;&gt;"", IF(COUNTIF($G$2:G12150, G12151), INDEX($A$2:$G$100000, MATCH(G12151, $G$2:G12150,0),1), FALSE), FALSE)</f>
        <v>0</v>
      </c>
      <c r="G12151" s="1">
        <v>20187</v>
      </c>
      <c r="H12151" s="1" t="s">
        <v>11851</v>
      </c>
    </row>
    <row r="12152" spans="1:8" x14ac:dyDescent="0.2">
      <c r="A12152" s="1">
        <v>12222</v>
      </c>
      <c r="B12152" s="1" t="str">
        <f t="shared" si="189"/>
        <v>waterville city of</v>
      </c>
      <c r="C12152" s="1" t="b">
        <f>IF(D12152&lt;&gt;"",IF(COUNTIF($D$2:D12151, D12152), INDEX($A$2:$D$100000, MATCH(D12152, $D$2:D12151,0),1), FALSE), FALSE)</f>
        <v>0</v>
      </c>
      <c r="F12152" s="1" t="b">
        <f>IF(G12152&lt;&gt;"", IF(COUNTIF($G$2:G12151, G12152), INDEX($A$2:$G$100000, MATCH(G12152, $G$2:G12151,0),1), FALSE), FALSE)</f>
        <v>0</v>
      </c>
      <c r="G12152" s="1">
        <v>20189</v>
      </c>
      <c r="H12152" s="1" t="s">
        <v>11852</v>
      </c>
    </row>
    <row r="12153" spans="1:8" x14ac:dyDescent="0.2">
      <c r="A12153" s="1">
        <v>12223</v>
      </c>
      <c r="B12153" s="1" t="str">
        <f t="shared" si="189"/>
        <v>wathena city of</v>
      </c>
      <c r="C12153" s="1" t="b">
        <f>IF(D12153&lt;&gt;"",IF(COUNTIF($D$2:D12152, D12153), INDEX($A$2:$D$100000, MATCH(D12153, $D$2:D12152,0),1), FALSE), FALSE)</f>
        <v>0</v>
      </c>
      <c r="F12153" s="1" t="b">
        <f>IF(G12153&lt;&gt;"", IF(COUNTIF($G$2:G12152, G12153), INDEX($A$2:$G$100000, MATCH(G12153, $G$2:G12152,0),1), FALSE), FALSE)</f>
        <v>0</v>
      </c>
      <c r="G12153" s="1">
        <v>20192</v>
      </c>
      <c r="H12153" s="1" t="s">
        <v>11853</v>
      </c>
    </row>
    <row r="12154" spans="1:8" x14ac:dyDescent="0.2">
      <c r="A12154" s="1">
        <v>12224</v>
      </c>
      <c r="B12154" s="1" t="str">
        <f t="shared" si="189"/>
        <v>watkins glen village of</v>
      </c>
      <c r="C12154" s="1" t="b">
        <f>IF(D12154&lt;&gt;"",IF(COUNTIF($D$2:D12153, D12154), INDEX($A$2:$D$100000, MATCH(D12154, $D$2:D12153,0),1), FALSE), FALSE)</f>
        <v>0</v>
      </c>
      <c r="F12154" s="1" t="b">
        <f>IF(G12154&lt;&gt;"", IF(COUNTIF($G$2:G12153, G12154), INDEX($A$2:$G$100000, MATCH(G12154, $G$2:G12153,0),1), FALSE), FALSE)</f>
        <v>0</v>
      </c>
      <c r="G12154" s="1">
        <v>20193</v>
      </c>
      <c r="H12154" s="1" t="s">
        <v>11854</v>
      </c>
    </row>
    <row r="12155" spans="1:8" x14ac:dyDescent="0.2">
      <c r="A12155" s="1">
        <v>12225</v>
      </c>
      <c r="B12155" s="1" t="str">
        <f t="shared" si="189"/>
        <v>watonga city of</v>
      </c>
      <c r="C12155" s="1" t="b">
        <f>IF(D12155&lt;&gt;"",IF(COUNTIF($D$2:D12154, D12155), INDEX($A$2:$D$100000, MATCH(D12155, $D$2:D12154,0),1), FALSE), FALSE)</f>
        <v>0</v>
      </c>
      <c r="F12155" s="1" t="b">
        <f>IF(G12155&lt;&gt;"", IF(COUNTIF($G$2:G12154, G12155), INDEX($A$2:$G$100000, MATCH(G12155, $G$2:G12154,0),1), FALSE), FALSE)</f>
        <v>0</v>
      </c>
      <c r="G12155" s="1">
        <v>20196</v>
      </c>
      <c r="H12155" s="1" t="s">
        <v>11855</v>
      </c>
    </row>
    <row r="12156" spans="1:8" x14ac:dyDescent="0.2">
      <c r="A12156" s="1">
        <v>12226</v>
      </c>
      <c r="B12156" s="1" t="str">
        <f t="shared" si="189"/>
        <v>watsontown borough of</v>
      </c>
      <c r="C12156" s="1" t="b">
        <f>IF(D12156&lt;&gt;"",IF(COUNTIF($D$2:D12155, D12156), INDEX($A$2:$D$100000, MATCH(D12156, $D$2:D12155,0),1), FALSE), FALSE)</f>
        <v>0</v>
      </c>
      <c r="F12156" s="1" t="b">
        <f>IF(G12156&lt;&gt;"", IF(COUNTIF($G$2:G12155, G12156), INDEX($A$2:$G$100000, MATCH(G12156, $G$2:G12155,0),1), FALSE), FALSE)</f>
        <v>0</v>
      </c>
      <c r="G12156" s="1">
        <v>20206</v>
      </c>
      <c r="H12156" s="1" t="s">
        <v>11856</v>
      </c>
    </row>
    <row r="12157" spans="1:8" x14ac:dyDescent="0.2">
      <c r="A12157" s="1">
        <v>12227</v>
      </c>
      <c r="B12157" s="1" t="str">
        <f t="shared" si="189"/>
        <v>wauchula city of</v>
      </c>
      <c r="C12157" s="1" t="b">
        <f>IF(D12157&lt;&gt;"",IF(COUNTIF($D$2:D12156, D12157), INDEX($A$2:$D$100000, MATCH(D12157, $D$2:D12156,0),1), FALSE), FALSE)</f>
        <v>0</v>
      </c>
      <c r="F12157" s="1" t="b">
        <f>IF(G12157&lt;&gt;"", IF(COUNTIF($G$2:G12156, G12157), INDEX($A$2:$G$100000, MATCH(G12157, $G$2:G12156,0),1), FALSE), FALSE)</f>
        <v>0</v>
      </c>
      <c r="G12157" s="1">
        <v>20209</v>
      </c>
      <c r="H12157" s="1" t="s">
        <v>11857</v>
      </c>
    </row>
    <row r="12158" spans="1:8" x14ac:dyDescent="0.2">
      <c r="A12158" s="1">
        <v>12228</v>
      </c>
      <c r="B12158" s="1" t="str">
        <f t="shared" si="189"/>
        <v>waunakee village of</v>
      </c>
      <c r="C12158" s="1" t="b">
        <f>IF(D12158&lt;&gt;"",IF(COUNTIF($D$2:D12157, D12158), INDEX($A$2:$D$100000, MATCH(D12158, $D$2:D12157,0),1), FALSE), FALSE)</f>
        <v>0</v>
      </c>
      <c r="F12158" s="1" t="b">
        <f>IF(G12158&lt;&gt;"", IF(COUNTIF($G$2:G12157, G12158), INDEX($A$2:$G$100000, MATCH(G12158, $G$2:G12157,0),1), FALSE), FALSE)</f>
        <v>0</v>
      </c>
      <c r="G12158" s="1">
        <v>20211</v>
      </c>
      <c r="H12158" s="1" t="s">
        <v>11858</v>
      </c>
    </row>
    <row r="12159" spans="1:8" x14ac:dyDescent="0.2">
      <c r="A12159" s="1">
        <v>12229</v>
      </c>
      <c r="B12159" s="1" t="str">
        <f t="shared" si="189"/>
        <v>wauneta village of</v>
      </c>
      <c r="C12159" s="1" t="b">
        <f>IF(D12159&lt;&gt;"",IF(COUNTIF($D$2:D12158, D12159), INDEX($A$2:$D$100000, MATCH(D12159, $D$2:D12158,0),1), FALSE), FALSE)</f>
        <v>0</v>
      </c>
      <c r="F12159" s="1" t="b">
        <f>IF(G12159&lt;&gt;"", IF(COUNTIF($G$2:G12158, G12159), INDEX($A$2:$G$100000, MATCH(G12159, $G$2:G12158,0),1), FALSE), FALSE)</f>
        <v>0</v>
      </c>
      <c r="G12159" s="1">
        <v>20212</v>
      </c>
      <c r="H12159" s="1" t="s">
        <v>11859</v>
      </c>
    </row>
    <row r="12160" spans="1:8" x14ac:dyDescent="0.2">
      <c r="A12160" s="1">
        <v>12230</v>
      </c>
      <c r="B12160" s="1" t="str">
        <f t="shared" si="189"/>
        <v>waupun public utilities</v>
      </c>
      <c r="C12160" s="1" t="b">
        <f>IF(D12160&lt;&gt;"",IF(COUNTIF($D$2:D12159, D12160), INDEX($A$2:$D$100000, MATCH(D12160, $D$2:D12159,0),1), FALSE), FALSE)</f>
        <v>0</v>
      </c>
      <c r="F12160" s="1" t="b">
        <f>IF(G12160&lt;&gt;"", IF(COUNTIF($G$2:G12159, G12160), INDEX($A$2:$G$100000, MATCH(G12160, $G$2:G12159,0),1), FALSE), FALSE)</f>
        <v>0</v>
      </c>
      <c r="G12160" s="1">
        <v>20213</v>
      </c>
      <c r="H12160" s="1" t="s">
        <v>11860</v>
      </c>
    </row>
    <row r="12161" spans="1:8" x14ac:dyDescent="0.2">
      <c r="A12161" s="1">
        <v>12231</v>
      </c>
      <c r="B12161" s="1" t="str">
        <f t="shared" si="189"/>
        <v>whitewater valley r e m c</v>
      </c>
      <c r="C12161" s="1" t="b">
        <f>IF(D12161&lt;&gt;"",IF(COUNTIF($D$2:D12160, D12161), INDEX($A$2:$D$100000, MATCH(D12161, $D$2:D12160,0),1), FALSE), FALSE)</f>
        <v>0</v>
      </c>
      <c r="F12161" s="1" t="b">
        <f>IF(G12161&lt;&gt;"", IF(COUNTIF($G$2:G12160, G12161), INDEX($A$2:$G$100000, MATCH(G12161, $G$2:G12160,0),1), FALSE), FALSE)</f>
        <v>0</v>
      </c>
      <c r="G12161" s="1">
        <v>20216</v>
      </c>
      <c r="H12161" s="1" t="s">
        <v>11861</v>
      </c>
    </row>
    <row r="12162" spans="1:8" x14ac:dyDescent="0.2">
      <c r="A12162" s="1">
        <v>12232</v>
      </c>
      <c r="B12162" s="1" t="str">
        <f t="shared" ref="B12162:B12225" si="190">IF(H12162="",E12162,H12162)</f>
        <v>waterville town of</v>
      </c>
      <c r="C12162" s="1" t="b">
        <f>IF(D12162&lt;&gt;"",IF(COUNTIF($D$2:D12161, D12162), INDEX($A$2:$D$100000, MATCH(D12162, $D$2:D12161,0),1), FALSE), FALSE)</f>
        <v>0</v>
      </c>
      <c r="F12162" s="1" t="b">
        <f>IF(G12162&lt;&gt;"", IF(COUNTIF($G$2:G12161, G12162), INDEX($A$2:$G$100000, MATCH(G12162, $G$2:G12161,0),1), FALSE), FALSE)</f>
        <v>0</v>
      </c>
      <c r="G12162" s="1">
        <v>20220</v>
      </c>
      <c r="H12162" s="1" t="s">
        <v>11862</v>
      </c>
    </row>
    <row r="12163" spans="1:8" x14ac:dyDescent="0.2">
      <c r="A12163" s="1">
        <v>12233</v>
      </c>
      <c r="B12163" s="1" t="str">
        <f t="shared" si="190"/>
        <v>wayne county public power dist</v>
      </c>
      <c r="C12163" s="1" t="b">
        <f>IF(D12163&lt;&gt;"",IF(COUNTIF($D$2:D12162, D12163), INDEX($A$2:$D$100000, MATCH(D12163, $D$2:D12162,0),1), FALSE), FALSE)</f>
        <v>0</v>
      </c>
      <c r="F12163" s="1" t="b">
        <f>IF(G12163&lt;&gt;"", IF(COUNTIF($G$2:G12162, G12163), INDEX($A$2:$G$100000, MATCH(G12163, $G$2:G12162,0),1), FALSE), FALSE)</f>
        <v>0</v>
      </c>
      <c r="G12163" s="1">
        <v>20221</v>
      </c>
      <c r="H12163" s="1" t="s">
        <v>11863</v>
      </c>
    </row>
    <row r="12164" spans="1:8" x14ac:dyDescent="0.2">
      <c r="A12164" s="1">
        <v>12234</v>
      </c>
      <c r="B12164" s="1" t="str">
        <f t="shared" si="190"/>
        <v>wayne-white counties elec coop</v>
      </c>
      <c r="C12164" s="1" t="b">
        <f>IF(D12164&lt;&gt;"",IF(COUNTIF($D$2:D12163, D12164), INDEX($A$2:$D$100000, MATCH(D12164, $D$2:D12163,0),1), FALSE), FALSE)</f>
        <v>0</v>
      </c>
      <c r="F12164" s="1" t="b">
        <f>IF(G12164&lt;&gt;"", IF(COUNTIF($G$2:G12163, G12164), INDEX($A$2:$G$100000, MATCH(G12164, $G$2:G12163,0),1), FALSE), FALSE)</f>
        <v>0</v>
      </c>
      <c r="G12164" s="1">
        <v>20222</v>
      </c>
      <c r="H12164" s="1" t="s">
        <v>11864</v>
      </c>
    </row>
    <row r="12165" spans="1:8" x14ac:dyDescent="0.2">
      <c r="A12165" s="1">
        <v>12235</v>
      </c>
      <c r="B12165" s="1" t="str">
        <f t="shared" si="190"/>
        <v>waynesfield village of</v>
      </c>
      <c r="C12165" s="1" t="b">
        <f>IF(D12165&lt;&gt;"",IF(COUNTIF($D$2:D12164, D12165), INDEX($A$2:$D$100000, MATCH(D12165, $D$2:D12164,0),1), FALSE), FALSE)</f>
        <v>0</v>
      </c>
      <c r="F12165" s="1" t="b">
        <f>IF(G12165&lt;&gt;"", IF(COUNTIF($G$2:G12164, G12165), INDEX($A$2:$G$100000, MATCH(G12165, $G$2:G12164,0),1), FALSE), FALSE)</f>
        <v>0</v>
      </c>
      <c r="G12165" s="1">
        <v>20223</v>
      </c>
      <c r="H12165" s="1" t="s">
        <v>11865</v>
      </c>
    </row>
    <row r="12166" spans="1:8" x14ac:dyDescent="0.2">
      <c r="A12166" s="1">
        <v>12236</v>
      </c>
      <c r="B12166" s="1" t="str">
        <f t="shared" si="190"/>
        <v>waynesville city of</v>
      </c>
      <c r="C12166" s="1" t="b">
        <f>IF(D12166&lt;&gt;"",IF(COUNTIF($D$2:D12165, D12166), INDEX($A$2:$D$100000, MATCH(D12166, $D$2:D12165,0),1), FALSE), FALSE)</f>
        <v>0</v>
      </c>
      <c r="F12166" s="1" t="b">
        <f>IF(G12166&lt;&gt;"", IF(COUNTIF($G$2:G12165, G12166), INDEX($A$2:$G$100000, MATCH(G12166, $G$2:G12165,0),1), FALSE), FALSE)</f>
        <v>0</v>
      </c>
      <c r="G12166" s="1">
        <v>20224</v>
      </c>
      <c r="H12166" s="1" t="s">
        <v>11866</v>
      </c>
    </row>
    <row r="12167" spans="1:8" x14ac:dyDescent="0.2">
      <c r="A12167" s="1">
        <v>12237</v>
      </c>
      <c r="B12167" s="1" t="str">
        <f t="shared" si="190"/>
        <v>waynesville city of</v>
      </c>
      <c r="C12167" s="1" t="b">
        <f>IF(D12167&lt;&gt;"",IF(COUNTIF($D$2:D12166, D12167), INDEX($A$2:$D$100000, MATCH(D12167, $D$2:D12166,0),1), FALSE), FALSE)</f>
        <v>0</v>
      </c>
      <c r="F12167" s="1" t="b">
        <f>IF(G12167&lt;&gt;"", IF(COUNTIF($G$2:G12166, G12167), INDEX($A$2:$G$100000, MATCH(G12167, $G$2:G12166,0),1), FALSE), FALSE)</f>
        <v>0</v>
      </c>
      <c r="G12167" s="1">
        <v>20225</v>
      </c>
      <c r="H12167" s="1" t="s">
        <v>11866</v>
      </c>
    </row>
    <row r="12168" spans="1:8" x14ac:dyDescent="0.2">
      <c r="A12168" s="1">
        <v>12238</v>
      </c>
      <c r="B12168" s="1" t="str">
        <f t="shared" si="190"/>
        <v>waynetown city of</v>
      </c>
      <c r="C12168" s="1" t="b">
        <f>IF(D12168&lt;&gt;"",IF(COUNTIF($D$2:D12167, D12168), INDEX($A$2:$D$100000, MATCH(D12168, $D$2:D12167,0),1), FALSE), FALSE)</f>
        <v>0</v>
      </c>
      <c r="F12168" s="1" t="b">
        <f>IF(G12168&lt;&gt;"", IF(COUNTIF($G$2:G12167, G12168), INDEX($A$2:$G$100000, MATCH(G12168, $G$2:G12167,0),1), FALSE), FALSE)</f>
        <v>0</v>
      </c>
      <c r="G12168" s="1">
        <v>20226</v>
      </c>
      <c r="H12168" s="1" t="s">
        <v>11867</v>
      </c>
    </row>
    <row r="12169" spans="1:8" x14ac:dyDescent="0.2">
      <c r="A12169" s="1">
        <v>12239</v>
      </c>
      <c r="B12169" s="1" t="str">
        <f t="shared" si="190"/>
        <v>waynoka city of</v>
      </c>
      <c r="C12169" s="1" t="b">
        <f>IF(D12169&lt;&gt;"",IF(COUNTIF($D$2:D12168, D12169), INDEX($A$2:$D$100000, MATCH(D12169, $D$2:D12168,0),1), FALSE), FALSE)</f>
        <v>0</v>
      </c>
      <c r="F12169" s="1" t="b">
        <f>IF(G12169&lt;&gt;"", IF(COUNTIF($G$2:G12168, G12169), INDEX($A$2:$G$100000, MATCH(G12169, $G$2:G12168,0),1), FALSE), FALSE)</f>
        <v>0</v>
      </c>
      <c r="G12169" s="1">
        <v>20227</v>
      </c>
      <c r="H12169" s="1" t="s">
        <v>11868</v>
      </c>
    </row>
    <row r="12170" spans="1:8" x14ac:dyDescent="0.2">
      <c r="A12170" s="1">
        <v>12240</v>
      </c>
      <c r="B12170" s="1" t="str">
        <f t="shared" si="190"/>
        <v>weakley municipal utility sys</v>
      </c>
      <c r="C12170" s="1" t="b">
        <f>IF(D12170&lt;&gt;"",IF(COUNTIF($D$2:D12169, D12170), INDEX($A$2:$D$100000, MATCH(D12170, $D$2:D12169,0),1), FALSE), FALSE)</f>
        <v>0</v>
      </c>
      <c r="F12170" s="1" t="b">
        <f>IF(G12170&lt;&gt;"", IF(COUNTIF($G$2:G12169, G12170), INDEX($A$2:$G$100000, MATCH(G12170, $G$2:G12169,0),1), FALSE), FALSE)</f>
        <v>0</v>
      </c>
      <c r="G12170" s="1">
        <v>20228</v>
      </c>
      <c r="H12170" s="1" t="s">
        <v>11869</v>
      </c>
    </row>
    <row r="12171" spans="1:8" x14ac:dyDescent="0.2">
      <c r="A12171" s="1">
        <v>12241</v>
      </c>
      <c r="B12171" s="1" t="str">
        <f t="shared" si="190"/>
        <v>weatherly borough of</v>
      </c>
      <c r="C12171" s="1" t="b">
        <f>IF(D12171&lt;&gt;"",IF(COUNTIF($D$2:D12170, D12171), INDEX($A$2:$D$100000, MATCH(D12171, $D$2:D12170,0),1), FALSE), FALSE)</f>
        <v>0</v>
      </c>
      <c r="F12171" s="1" t="b">
        <f>IF(G12171&lt;&gt;"", IF(COUNTIF($G$2:G12170, G12171), INDEX($A$2:$G$100000, MATCH(G12171, $G$2:G12170,0),1), FALSE), FALSE)</f>
        <v>0</v>
      </c>
      <c r="G12171" s="1">
        <v>20232</v>
      </c>
      <c r="H12171" s="1" t="s">
        <v>11870</v>
      </c>
    </row>
    <row r="12172" spans="1:8" x14ac:dyDescent="0.2">
      <c r="A12172" s="1">
        <v>12242</v>
      </c>
      <c r="B12172" s="1" t="str">
        <f t="shared" si="190"/>
        <v>weeks falls hydroelectric proj</v>
      </c>
      <c r="C12172" s="1" t="b">
        <f>IF(D12172&lt;&gt;"",IF(COUNTIF($D$2:D12171, D12172), INDEX($A$2:$D$100000, MATCH(D12172, $D$2:D12171,0),1), FALSE), FALSE)</f>
        <v>0</v>
      </c>
      <c r="F12172" s="1" t="b">
        <f>IF(G12172&lt;&gt;"", IF(COUNTIF($G$2:G12171, G12172), INDEX($A$2:$G$100000, MATCH(G12172, $G$2:G12171,0),1), FALSE), FALSE)</f>
        <v>0</v>
      </c>
      <c r="G12172" s="1">
        <v>20273</v>
      </c>
      <c r="H12172" s="1" t="s">
        <v>11871</v>
      </c>
    </row>
    <row r="12173" spans="1:8" x14ac:dyDescent="0.2">
      <c r="A12173" s="1">
        <v>12243</v>
      </c>
      <c r="B12173" s="1" t="str">
        <f t="shared" si="190"/>
        <v>weiser city of</v>
      </c>
      <c r="C12173" s="1" t="b">
        <f>IF(D12173&lt;&gt;"",IF(COUNTIF($D$2:D12172, D12173), INDEX($A$2:$D$100000, MATCH(D12173, $D$2:D12172,0),1), FALSE), FALSE)</f>
        <v>0</v>
      </c>
      <c r="F12173" s="1" t="b">
        <f>IF(G12173&lt;&gt;"", IF(COUNTIF($G$2:G12172, G12173), INDEX($A$2:$G$100000, MATCH(G12173, $G$2:G12172,0),1), FALSE), FALSE)</f>
        <v>0</v>
      </c>
      <c r="G12173" s="1">
        <v>20297</v>
      </c>
      <c r="H12173" s="1" t="s">
        <v>11872</v>
      </c>
    </row>
    <row r="12174" spans="1:8" x14ac:dyDescent="0.2">
      <c r="A12174" s="1">
        <v>12244</v>
      </c>
      <c r="B12174" s="1" t="str">
        <f t="shared" si="190"/>
        <v>wellesley town of</v>
      </c>
      <c r="C12174" s="1" t="b">
        <f>IF(D12174&lt;&gt;"",IF(COUNTIF($D$2:D12173, D12174), INDEX($A$2:$D$100000, MATCH(D12174, $D$2:D12173,0),1), FALSE), FALSE)</f>
        <v>0</v>
      </c>
      <c r="F12174" s="1" t="b">
        <f>IF(G12174&lt;&gt;"", IF(COUNTIF($G$2:G12173, G12174), INDEX($A$2:$G$100000, MATCH(G12174, $G$2:G12173,0),1), FALSE), FALSE)</f>
        <v>0</v>
      </c>
      <c r="G12174" s="1">
        <v>20310</v>
      </c>
      <c r="H12174" s="1" t="s">
        <v>11873</v>
      </c>
    </row>
    <row r="12175" spans="1:8" x14ac:dyDescent="0.2">
      <c r="A12175" s="1">
        <v>12245</v>
      </c>
      <c r="B12175" s="1" t="str">
        <f t="shared" si="190"/>
        <v>wellhead electric company, llc</v>
      </c>
      <c r="C12175" s="1" t="b">
        <f>IF(D12175&lt;&gt;"",IF(COUNTIF($D$2:D12174, D12175), INDEX($A$2:$D$100000, MATCH(D12175, $D$2:D12174,0),1), FALSE), FALSE)</f>
        <v>0</v>
      </c>
      <c r="F12175" s="1" t="b">
        <f>IF(G12175&lt;&gt;"", IF(COUNTIF($G$2:G12174, G12175), INDEX($A$2:$G$100000, MATCH(G12175, $G$2:G12174,0),1), FALSE), FALSE)</f>
        <v>0</v>
      </c>
      <c r="G12175" s="1">
        <v>20311</v>
      </c>
      <c r="H12175" s="1" t="s">
        <v>11874</v>
      </c>
    </row>
    <row r="12176" spans="1:8" x14ac:dyDescent="0.2">
      <c r="A12176" s="1">
        <v>12246</v>
      </c>
      <c r="B12176" s="1" t="str">
        <f t="shared" si="190"/>
        <v>wellington city of</v>
      </c>
      <c r="C12176" s="1" t="b">
        <f>IF(D12176&lt;&gt;"",IF(COUNTIF($D$2:D12175, D12176), INDEX($A$2:$D$100000, MATCH(D12176, $D$2:D12175,0),1), FALSE), FALSE)</f>
        <v>0</v>
      </c>
      <c r="F12176" s="1" t="b">
        <f>IF(G12176&lt;&gt;"", IF(COUNTIF($G$2:G12175, G12176), INDEX($A$2:$G$100000, MATCH(G12176, $G$2:G12175,0),1), FALSE), FALSE)</f>
        <v>0</v>
      </c>
      <c r="G12176" s="1">
        <v>20313</v>
      </c>
      <c r="H12176" s="1" t="s">
        <v>11875</v>
      </c>
    </row>
    <row r="12177" spans="1:8" x14ac:dyDescent="0.2">
      <c r="A12177" s="1">
        <v>12247</v>
      </c>
      <c r="B12177" s="1" t="str">
        <f t="shared" si="190"/>
        <v>webster electric coop</v>
      </c>
      <c r="C12177" s="1" t="b">
        <f>IF(D12177&lt;&gt;"",IF(COUNTIF($D$2:D12176, D12177), INDEX($A$2:$D$100000, MATCH(D12177, $D$2:D12176,0),1), FALSE), FALSE)</f>
        <v>0</v>
      </c>
      <c r="F12177" s="1" t="b">
        <f>IF(G12177&lt;&gt;"", IF(COUNTIF($G$2:G12176, G12177), INDEX($A$2:$G$100000, MATCH(G12177, $G$2:G12176,0),1), FALSE), FALSE)</f>
        <v>0</v>
      </c>
      <c r="G12177" s="1">
        <v>20318</v>
      </c>
      <c r="H12177" s="1" t="s">
        <v>11876</v>
      </c>
    </row>
    <row r="12178" spans="1:8" x14ac:dyDescent="0.2">
      <c r="A12178" s="1">
        <v>12248</v>
      </c>
      <c r="B12178" s="1" t="str">
        <f t="shared" si="190"/>
        <v>west american finance co</v>
      </c>
      <c r="C12178" s="1" t="b">
        <f>IF(D12178&lt;&gt;"",IF(COUNTIF($D$2:D12177, D12178), INDEX($A$2:$D$100000, MATCH(D12178, $D$2:D12177,0),1), FALSE), FALSE)</f>
        <v>0</v>
      </c>
      <c r="F12178" s="1" t="b">
        <f>IF(G12178&lt;&gt;"", IF(COUNTIF($G$2:G12177, G12178), INDEX($A$2:$G$100000, MATCH(G12178, $G$2:G12177,0),1), FALSE), FALSE)</f>
        <v>0</v>
      </c>
      <c r="G12178" s="1">
        <v>20327</v>
      </c>
      <c r="H12178" s="1" t="s">
        <v>11877</v>
      </c>
    </row>
    <row r="12179" spans="1:8" x14ac:dyDescent="0.2">
      <c r="A12179" s="1">
        <v>12249</v>
      </c>
      <c r="B12179" s="1" t="str">
        <f t="shared" si="190"/>
        <v>weimar city of</v>
      </c>
      <c r="C12179" s="1" t="b">
        <f>IF(D12179&lt;&gt;"",IF(COUNTIF($D$2:D12178, D12179), INDEX($A$2:$D$100000, MATCH(D12179, $D$2:D12178,0),1), FALSE), FALSE)</f>
        <v>0</v>
      </c>
      <c r="F12179" s="1" t="b">
        <f>IF(G12179&lt;&gt;"", IF(COUNTIF($G$2:G12178, G12179), INDEX($A$2:$G$100000, MATCH(G12179, $G$2:G12178,0),1), FALSE), FALSE)</f>
        <v>0</v>
      </c>
      <c r="G12179" s="1">
        <v>20331</v>
      </c>
      <c r="H12179" s="1" t="s">
        <v>11878</v>
      </c>
    </row>
    <row r="12180" spans="1:8" x14ac:dyDescent="0.2">
      <c r="A12180" s="1">
        <v>12250</v>
      </c>
      <c r="B12180" s="1" t="str">
        <f t="shared" si="190"/>
        <v>wells rural electric co</v>
      </c>
      <c r="C12180" s="1" t="b">
        <f>IF(D12180&lt;&gt;"",IF(COUNTIF($D$2:D12179, D12180), INDEX($A$2:$D$100000, MATCH(D12180, $D$2:D12179,0),1), FALSE), FALSE)</f>
        <v>0</v>
      </c>
      <c r="F12180" s="1" t="b">
        <f>IF(G12180&lt;&gt;"", IF(COUNTIF($G$2:G12179, G12180), INDEX($A$2:$G$100000, MATCH(G12180, $G$2:G12179,0),1), FALSE), FALSE)</f>
        <v>0</v>
      </c>
      <c r="G12180" s="1">
        <v>20332</v>
      </c>
      <c r="H12180" s="1" t="s">
        <v>11879</v>
      </c>
    </row>
    <row r="12181" spans="1:8" x14ac:dyDescent="0.2">
      <c r="A12181" s="1">
        <v>12251</v>
      </c>
      <c r="B12181" s="1" t="str">
        <f t="shared" si="190"/>
        <v>wellsborough electric co</v>
      </c>
      <c r="C12181" s="1" t="b">
        <f>IF(D12181&lt;&gt;"",IF(COUNTIF($D$2:D12180, D12181), INDEX($A$2:$D$100000, MATCH(D12181, $D$2:D12180,0),1), FALSE), FALSE)</f>
        <v>0</v>
      </c>
      <c r="F12181" s="1" t="b">
        <f>IF(G12181&lt;&gt;"", IF(COUNTIF($G$2:G12180, G12181), INDEX($A$2:$G$100000, MATCH(G12181, $G$2:G12180,0),1), FALSE), FALSE)</f>
        <v>0</v>
      </c>
      <c r="G12181" s="1">
        <v>20334</v>
      </c>
      <c r="H12181" s="1" t="s">
        <v>11880</v>
      </c>
    </row>
    <row r="12182" spans="1:8" x14ac:dyDescent="0.2">
      <c r="A12182" s="1">
        <v>12252</v>
      </c>
      <c r="B12182" s="1" t="str">
        <f t="shared" si="190"/>
        <v>wellsville village of</v>
      </c>
      <c r="C12182" s="1" t="b">
        <f>IF(D12182&lt;&gt;"",IF(COUNTIF($D$2:D12181, D12182), INDEX($A$2:$D$100000, MATCH(D12182, $D$2:D12181,0),1), FALSE), FALSE)</f>
        <v>0</v>
      </c>
      <c r="F12182" s="1" t="b">
        <f>IF(G12182&lt;&gt;"", IF(COUNTIF($G$2:G12181, G12182), INDEX($A$2:$G$100000, MATCH(G12182, $G$2:G12181,0),1), FALSE), FALSE)</f>
        <v>0</v>
      </c>
      <c r="G12182" s="1">
        <v>20337</v>
      </c>
      <c r="H12182" s="1" t="s">
        <v>11881</v>
      </c>
    </row>
    <row r="12183" spans="1:8" x14ac:dyDescent="0.2">
      <c r="A12183" s="1">
        <v>12253</v>
      </c>
      <c r="B12183" s="1" t="str">
        <f t="shared" si="190"/>
        <v>wells electric assn</v>
      </c>
      <c r="C12183" s="1" t="b">
        <f>IF(D12183&lt;&gt;"",IF(COUNTIF($D$2:D12182, D12183), INDEX($A$2:$D$100000, MATCH(D12183, $D$2:D12182,0),1), FALSE), FALSE)</f>
        <v>0</v>
      </c>
      <c r="F12183" s="1" t="b">
        <f>IF(G12183&lt;&gt;"", IF(COUNTIF($G$2:G12182, G12183), INDEX($A$2:$G$100000, MATCH(G12183, $G$2:G12182,0),1), FALSE), FALSE)</f>
        <v>0</v>
      </c>
      <c r="G12183" s="1">
        <v>20340</v>
      </c>
      <c r="H12183" s="1" t="s">
        <v>11882</v>
      </c>
    </row>
    <row r="12184" spans="1:8" x14ac:dyDescent="0.2">
      <c r="A12184" s="1">
        <v>12254</v>
      </c>
      <c r="B12184" s="1" t="str">
        <f t="shared" si="190"/>
        <v>welsh town of</v>
      </c>
      <c r="C12184" s="1" t="b">
        <f>IF(D12184&lt;&gt;"",IF(COUNTIF($D$2:D12183, D12184), INDEX($A$2:$D$100000, MATCH(D12184, $D$2:D12183,0),1), FALSE), FALSE)</f>
        <v>0</v>
      </c>
      <c r="F12184" s="1" t="b">
        <f>IF(G12184&lt;&gt;"", IF(COUNTIF($G$2:G12183, G12184), INDEX($A$2:$G$100000, MATCH(G12184, $G$2:G12183,0),1), FALSE), FALSE)</f>
        <v>0</v>
      </c>
      <c r="G12184" s="1">
        <v>20343</v>
      </c>
      <c r="H12184" s="1" t="s">
        <v>11883</v>
      </c>
    </row>
    <row r="12185" spans="1:8" x14ac:dyDescent="0.2">
      <c r="A12185" s="1">
        <v>12255</v>
      </c>
      <c r="B12185" s="1" t="str">
        <f t="shared" si="190"/>
        <v>wessington springs city of</v>
      </c>
      <c r="C12185" s="1" t="b">
        <f>IF(D12185&lt;&gt;"",IF(COUNTIF($D$2:D12184, D12185), INDEX($A$2:$D$100000, MATCH(D12185, $D$2:D12184,0),1), FALSE), FALSE)</f>
        <v>0</v>
      </c>
      <c r="F12185" s="1" t="b">
        <f>IF(G12185&lt;&gt;"", IF(COUNTIF($G$2:G12184, G12185), INDEX($A$2:$G$100000, MATCH(G12185, $G$2:G12184,0),1), FALSE), FALSE)</f>
        <v>0</v>
      </c>
      <c r="G12185" s="1">
        <v>20359</v>
      </c>
      <c r="H12185" s="1" t="s">
        <v>11884</v>
      </c>
    </row>
    <row r="12186" spans="1:8" x14ac:dyDescent="0.2">
      <c r="A12186" s="1">
        <v>12256</v>
      </c>
      <c r="B12186" s="1" t="str">
        <f t="shared" si="190"/>
        <v>west central electric coop inc</v>
      </c>
      <c r="C12186" s="1" t="b">
        <f>IF(D12186&lt;&gt;"",IF(COUNTIF($D$2:D12185, D12186), INDEX($A$2:$D$100000, MATCH(D12186, $D$2:D12185,0),1), FALSE), FALSE)</f>
        <v>0</v>
      </c>
      <c r="F12186" s="1" t="b">
        <f>IF(G12186&lt;&gt;"", IF(COUNTIF($G$2:G12185, G12186), INDEX($A$2:$G$100000, MATCH(G12186, $G$2:G12185,0),1), FALSE), FALSE)</f>
        <v>0</v>
      </c>
      <c r="G12186" s="1">
        <v>20363</v>
      </c>
      <c r="H12186" s="1" t="s">
        <v>11885</v>
      </c>
    </row>
    <row r="12187" spans="1:8" x14ac:dyDescent="0.2">
      <c r="A12187" s="1">
        <v>12257</v>
      </c>
      <c r="B12187" s="1" t="str">
        <f t="shared" si="190"/>
        <v>west central electric coop inc</v>
      </c>
      <c r="C12187" s="1" t="b">
        <f>IF(D12187&lt;&gt;"",IF(COUNTIF($D$2:D12186, D12187), INDEX($A$2:$D$100000, MATCH(D12187, $D$2:D12186,0),1), FALSE), FALSE)</f>
        <v>0</v>
      </c>
      <c r="F12187" s="1" t="b">
        <f>IF(G12187&lt;&gt;"", IF(COUNTIF($G$2:G12186, G12187), INDEX($A$2:$G$100000, MATCH(G12187, $G$2:G12186,0),1), FALSE), FALSE)</f>
        <v>0</v>
      </c>
      <c r="G12187" s="1">
        <v>20368</v>
      </c>
      <c r="H12187" s="1" t="s">
        <v>11885</v>
      </c>
    </row>
    <row r="12188" spans="1:8" x14ac:dyDescent="0.2">
      <c r="A12188" s="1">
        <v>12258</v>
      </c>
      <c r="B12188" s="1" t="str">
        <f t="shared" si="190"/>
        <v>west florida el coop assn inc</v>
      </c>
      <c r="C12188" s="1" t="b">
        <f>IF(D12188&lt;&gt;"",IF(COUNTIF($D$2:D12187, D12188), INDEX($A$2:$D$100000, MATCH(D12188, $D$2:D12187,0),1), FALSE), FALSE)</f>
        <v>0</v>
      </c>
      <c r="F12188" s="1" t="b">
        <f>IF(G12188&lt;&gt;"", IF(COUNTIF($G$2:G12187, G12188), INDEX($A$2:$G$100000, MATCH(G12188, $G$2:G12187,0),1), FALSE), FALSE)</f>
        <v>0</v>
      </c>
      <c r="G12188" s="1">
        <v>20371</v>
      </c>
      <c r="H12188" s="1" t="s">
        <v>11886</v>
      </c>
    </row>
    <row r="12189" spans="1:8" x14ac:dyDescent="0.2">
      <c r="A12189" s="1">
        <v>12259</v>
      </c>
      <c r="B12189" s="1" t="str">
        <f t="shared" si="190"/>
        <v>west kentucky rural e c c</v>
      </c>
      <c r="C12189" s="1" t="b">
        <f>IF(D12189&lt;&gt;"",IF(COUNTIF($D$2:D12188, D12189), INDEX($A$2:$D$100000, MATCH(D12189, $D$2:D12188,0),1), FALSE), FALSE)</f>
        <v>0</v>
      </c>
      <c r="F12189" s="1" t="b">
        <f>IF(G12189&lt;&gt;"", IF(COUNTIF($G$2:G12188, G12189), INDEX($A$2:$G$100000, MATCH(G12189, $G$2:G12188,0),1), FALSE), FALSE)</f>
        <v>0</v>
      </c>
      <c r="G12189" s="1">
        <v>20377</v>
      </c>
      <c r="H12189" s="1" t="s">
        <v>11887</v>
      </c>
    </row>
    <row r="12190" spans="1:8" x14ac:dyDescent="0.2">
      <c r="A12190" s="1">
        <v>12260</v>
      </c>
      <c r="B12190" s="1" t="str">
        <f t="shared" si="190"/>
        <v>westfield town of</v>
      </c>
      <c r="C12190" s="1" t="b">
        <f>IF(D12190&lt;&gt;"",IF(COUNTIF($D$2:D12189, D12190), INDEX($A$2:$D$100000, MATCH(D12190, $D$2:D12189,0),1), FALSE), FALSE)</f>
        <v>0</v>
      </c>
      <c r="F12190" s="1" t="b">
        <f>IF(G12190&lt;&gt;"", IF(COUNTIF($G$2:G12189, G12190), INDEX($A$2:$G$100000, MATCH(G12190, $G$2:G12189,0),1), FALSE), FALSE)</f>
        <v>0</v>
      </c>
      <c r="G12190" s="1">
        <v>20379</v>
      </c>
      <c r="H12190" s="1" t="s">
        <v>11888</v>
      </c>
    </row>
    <row r="12191" spans="1:8" x14ac:dyDescent="0.2">
      <c r="A12191" s="1">
        <v>12261</v>
      </c>
      <c r="B12191" s="1" t="str">
        <f t="shared" si="190"/>
        <v>west memphis city of</v>
      </c>
      <c r="C12191" s="1" t="b">
        <f>IF(D12191&lt;&gt;"",IF(COUNTIF($D$2:D12190, D12191), INDEX($A$2:$D$100000, MATCH(D12191, $D$2:D12190,0),1), FALSE), FALSE)</f>
        <v>0</v>
      </c>
      <c r="F12191" s="1" t="b">
        <f>IF(G12191&lt;&gt;"", IF(COUNTIF($G$2:G12190, G12191), INDEX($A$2:$G$100000, MATCH(G12191, $G$2:G12190,0),1), FALSE), FALSE)</f>
        <v>0</v>
      </c>
      <c r="G12191" s="1">
        <v>20382</v>
      </c>
      <c r="H12191" s="1" t="s">
        <v>11889</v>
      </c>
    </row>
    <row r="12192" spans="1:8" x14ac:dyDescent="0.2">
      <c r="A12192" s="1">
        <v>12262</v>
      </c>
      <c r="B12192" s="1" t="str">
        <f t="shared" si="190"/>
        <v>west oregon electric coop inc</v>
      </c>
      <c r="C12192" s="1" t="b">
        <f>IF(D12192&lt;&gt;"",IF(COUNTIF($D$2:D12191, D12192), INDEX($A$2:$D$100000, MATCH(D12192, $D$2:D12191,0),1), FALSE), FALSE)</f>
        <v>0</v>
      </c>
      <c r="F12192" s="1" t="b">
        <f>IF(G12192&lt;&gt;"", IF(COUNTIF($G$2:G12191, G12192), INDEX($A$2:$G$100000, MATCH(G12192, $G$2:G12191,0),1), FALSE), FALSE)</f>
        <v>0</v>
      </c>
      <c r="G12192" s="1">
        <v>20385</v>
      </c>
      <c r="H12192" s="1" t="s">
        <v>11890</v>
      </c>
    </row>
    <row r="12193" spans="1:8" x14ac:dyDescent="0.2">
      <c r="A12193" s="1">
        <v>12263</v>
      </c>
      <c r="B12193" s="1" t="str">
        <f t="shared" si="190"/>
        <v>west penn power co</v>
      </c>
      <c r="C12193" s="1" t="b">
        <f>IF(D12193&lt;&gt;"",IF(COUNTIF($D$2:D12192, D12193), INDEX($A$2:$D$100000, MATCH(D12193, $D$2:D12192,0),1), FALSE), FALSE)</f>
        <v>0</v>
      </c>
      <c r="F12193" s="1" t="b">
        <f>IF(G12193&lt;&gt;"", IF(COUNTIF($G$2:G12192, G12193), INDEX($A$2:$G$100000, MATCH(G12193, $G$2:G12192,0),1), FALSE), FALSE)</f>
        <v>0</v>
      </c>
      <c r="G12193" s="1">
        <v>20387</v>
      </c>
      <c r="H12193" s="1" t="s">
        <v>11891</v>
      </c>
    </row>
    <row r="12194" spans="1:8" x14ac:dyDescent="0.2">
      <c r="A12194" s="1">
        <v>12264</v>
      </c>
      <c r="B12194" s="1" t="str">
        <f t="shared" si="190"/>
        <v>westplains energy</v>
      </c>
      <c r="C12194" s="1" t="b">
        <f>IF(D12194&lt;&gt;"",IF(COUNTIF($D$2:D12193, D12194), INDEX($A$2:$D$100000, MATCH(D12194, $D$2:D12193,0),1), FALSE), FALSE)</f>
        <v>0</v>
      </c>
      <c r="F12194" s="1" t="b">
        <f>IF(G12194&lt;&gt;"", IF(COUNTIF($G$2:G12193, G12194), INDEX($A$2:$G$100000, MATCH(G12194, $G$2:G12193,0),1), FALSE), FALSE)</f>
        <v>0</v>
      </c>
      <c r="G12194" s="1">
        <v>20391</v>
      </c>
      <c r="H12194" s="1" t="s">
        <v>11892</v>
      </c>
    </row>
    <row r="12195" spans="1:8" x14ac:dyDescent="0.2">
      <c r="A12195" s="1">
        <v>12265</v>
      </c>
      <c r="B12195" s="1" t="str">
        <f t="shared" si="190"/>
        <v>west point city of</v>
      </c>
      <c r="C12195" s="1" t="b">
        <f>IF(D12195&lt;&gt;"",IF(COUNTIF($D$2:D12194, D12195), INDEX($A$2:$D$100000, MATCH(D12195, $D$2:D12194,0),1), FALSE), FALSE)</f>
        <v>0</v>
      </c>
      <c r="F12195" s="1" t="b">
        <f>IF(G12195&lt;&gt;"", IF(COUNTIF($G$2:G12194, G12195), INDEX($A$2:$G$100000, MATCH(G12195, $G$2:G12194,0),1), FALSE), FALSE)</f>
        <v>0</v>
      </c>
      <c r="G12195" s="1">
        <v>20393</v>
      </c>
      <c r="H12195" s="1" t="s">
        <v>11893</v>
      </c>
    </row>
    <row r="12196" spans="1:8" x14ac:dyDescent="0.2">
      <c r="A12196" s="1">
        <v>12266</v>
      </c>
      <c r="B12196" s="1" t="str">
        <f t="shared" si="190"/>
        <v>west point city of</v>
      </c>
      <c r="C12196" s="1" t="b">
        <f>IF(D12196&lt;&gt;"",IF(COUNTIF($D$2:D12195, D12196), INDEX($A$2:$D$100000, MATCH(D12196, $D$2:D12195,0),1), FALSE), FALSE)</f>
        <v>0</v>
      </c>
      <c r="F12196" s="1" t="b">
        <f>IF(G12196&lt;&gt;"", IF(COUNTIF($G$2:G12195, G12196), INDEX($A$2:$G$100000, MATCH(G12196, $G$2:G12195,0),1), FALSE), FALSE)</f>
        <v>0</v>
      </c>
      <c r="G12196" s="1">
        <v>20394</v>
      </c>
      <c r="H12196" s="1" t="s">
        <v>11893</v>
      </c>
    </row>
    <row r="12197" spans="1:8" x14ac:dyDescent="0.2">
      <c r="A12197" s="1">
        <v>12267</v>
      </c>
      <c r="B12197" s="1" t="str">
        <f t="shared" si="190"/>
        <v>west plains electric coop inc</v>
      </c>
      <c r="C12197" s="1" t="b">
        <f>IF(D12197&lt;&gt;"",IF(COUNTIF($D$2:D12196, D12197), INDEX($A$2:$D$100000, MATCH(D12197, $D$2:D12196,0),1), FALSE), FALSE)</f>
        <v>0</v>
      </c>
      <c r="F12197" s="1" t="b">
        <f>IF(G12197&lt;&gt;"", IF(COUNTIF($G$2:G12196, G12197), INDEX($A$2:$G$100000, MATCH(G12197, $G$2:G12196,0),1), FALSE), FALSE)</f>
        <v>0</v>
      </c>
      <c r="G12197" s="1">
        <v>20395</v>
      </c>
      <c r="H12197" s="1" t="s">
        <v>11894</v>
      </c>
    </row>
    <row r="12198" spans="1:8" x14ac:dyDescent="0.2">
      <c r="A12198" s="1">
        <v>12268</v>
      </c>
      <c r="B12198" s="1" t="str">
        <f t="shared" si="190"/>
        <v>west point city of</v>
      </c>
      <c r="C12198" s="1" t="b">
        <f>IF(D12198&lt;&gt;"",IF(COUNTIF($D$2:D12197, D12198), INDEX($A$2:$D$100000, MATCH(D12198, $D$2:D12197,0),1), FALSE), FALSE)</f>
        <v>0</v>
      </c>
      <c r="F12198" s="1" t="b">
        <f>IF(G12198&lt;&gt;"", IF(COUNTIF($G$2:G12197, G12198), INDEX($A$2:$G$100000, MATCH(G12198, $G$2:G12197,0),1), FALSE), FALSE)</f>
        <v>0</v>
      </c>
      <c r="G12198" s="1">
        <v>20396</v>
      </c>
      <c r="H12198" s="1" t="s">
        <v>11893</v>
      </c>
    </row>
    <row r="12199" spans="1:8" x14ac:dyDescent="0.2">
      <c r="A12199" s="1">
        <v>12269</v>
      </c>
      <c r="B12199" s="1" t="str">
        <f t="shared" si="190"/>
        <v>west river electric assn inc</v>
      </c>
      <c r="C12199" s="1" t="b">
        <f>IF(D12199&lt;&gt;"",IF(COUNTIF($D$2:D12198, D12199), INDEX($A$2:$D$100000, MATCH(D12199, $D$2:D12198,0),1), FALSE), FALSE)</f>
        <v>0</v>
      </c>
      <c r="F12199" s="1" t="b">
        <f>IF(G12199&lt;&gt;"", IF(COUNTIF($G$2:G12198, G12199), INDEX($A$2:$G$100000, MATCH(G12199, $G$2:G12198,0),1), FALSE), FALSE)</f>
        <v>0</v>
      </c>
      <c r="G12199" s="1">
        <v>20401</v>
      </c>
      <c r="H12199" s="1" t="s">
        <v>11895</v>
      </c>
    </row>
    <row r="12200" spans="1:8" x14ac:dyDescent="0.2">
      <c r="A12200" s="1">
        <v>12270</v>
      </c>
      <c r="B12200" s="1" t="str">
        <f t="shared" si="190"/>
        <v>vista energy ltd partnership</v>
      </c>
      <c r="C12200" s="1" t="b">
        <f>IF(D12200&lt;&gt;"",IF(COUNTIF($D$2:D12199, D12200), INDEX($A$2:$D$100000, MATCH(D12200, $D$2:D12199,0),1), FALSE), FALSE)</f>
        <v>0</v>
      </c>
      <c r="F12200" s="1" t="b">
        <f>IF(G12200&lt;&gt;"", IF(COUNTIF($G$2:G12199, G12200), INDEX($A$2:$G$100000, MATCH(G12200, $G$2:G12199,0),1), FALSE), FALSE)</f>
        <v>0</v>
      </c>
      <c r="G12200" s="1">
        <v>20402</v>
      </c>
      <c r="H12200" s="1" t="s">
        <v>11896</v>
      </c>
    </row>
    <row r="12201" spans="1:8" x14ac:dyDescent="0.2">
      <c r="A12201" s="1">
        <v>12271</v>
      </c>
      <c r="B12201" s="1" t="str">
        <f t="shared" si="190"/>
        <v>williams electric coop inc</v>
      </c>
      <c r="C12201" s="1" t="b">
        <f>IF(D12201&lt;&gt;"",IF(COUNTIF($D$2:D12200, D12201), INDEX($A$2:$D$100000, MATCH(D12201, $D$2:D12200,0),1), FALSE), FALSE)</f>
        <v>0</v>
      </c>
      <c r="F12201" s="1" t="b">
        <f>IF(G12201&lt;&gt;"", IF(COUNTIF($G$2:G12200, G12201), INDEX($A$2:$G$100000, MATCH(G12201, $G$2:G12200,0),1), FALSE), FALSE)</f>
        <v>0</v>
      </c>
      <c r="G12201" s="1">
        <v>20413</v>
      </c>
      <c r="H12201" s="1" t="s">
        <v>11897</v>
      </c>
    </row>
    <row r="12202" spans="1:8" x14ac:dyDescent="0.2">
      <c r="A12202" s="1">
        <v>12272</v>
      </c>
      <c r="B12202" s="1" t="str">
        <f t="shared" si="190"/>
        <v>western michigan electric coop</v>
      </c>
      <c r="C12202" s="1" t="b">
        <f>IF(D12202&lt;&gt;"",IF(COUNTIF($D$2:D12201, D12202), INDEX($A$2:$D$100000, MATCH(D12202, $D$2:D12201,0),1), FALSE), FALSE)</f>
        <v>0</v>
      </c>
      <c r="F12202" s="1" t="b">
        <f>IF(G12202&lt;&gt;"", IF(COUNTIF($G$2:G12201, G12202), INDEX($A$2:$G$100000, MATCH(G12202, $G$2:G12201,0),1), FALSE), FALSE)</f>
        <v>0</v>
      </c>
      <c r="G12202" s="1">
        <v>20420</v>
      </c>
      <c r="H12202" s="1" t="s">
        <v>11898</v>
      </c>
    </row>
    <row r="12203" spans="1:8" x14ac:dyDescent="0.2">
      <c r="A12203" s="1">
        <v>12273</v>
      </c>
      <c r="B12203" s="1" t="str">
        <f t="shared" si="190"/>
        <v>whetstone valley elec coop inc</v>
      </c>
      <c r="C12203" s="1" t="b">
        <f>IF(D12203&lt;&gt;"",IF(COUNTIF($D$2:D12202, D12203), INDEX($A$2:$D$100000, MATCH(D12203, $D$2:D12202,0),1), FALSE), FALSE)</f>
        <v>0</v>
      </c>
      <c r="F12203" s="1" t="b">
        <f>IF(G12203&lt;&gt;"", IF(COUNTIF($G$2:G12202, G12203), INDEX($A$2:$G$100000, MATCH(G12203, $G$2:G12202,0),1), FALSE), FALSE)</f>
        <v>0</v>
      </c>
      <c r="G12203" s="1">
        <v>20422</v>
      </c>
      <c r="H12203" s="1" t="s">
        <v>11899</v>
      </c>
    </row>
    <row r="12204" spans="1:8" x14ac:dyDescent="0.2">
      <c r="A12204" s="1">
        <v>12274</v>
      </c>
      <c r="B12204" s="1" t="str">
        <f t="shared" si="190"/>
        <v>westchester county ida</v>
      </c>
      <c r="C12204" s="1" t="b">
        <f>IF(D12204&lt;&gt;"",IF(COUNTIF($D$2:D12203, D12204), INDEX($A$2:$D$100000, MATCH(D12204, $D$2:D12203,0),1), FALSE), FALSE)</f>
        <v>0</v>
      </c>
      <c r="F12204" s="1" t="b">
        <f>IF(G12204&lt;&gt;"", IF(COUNTIF($G$2:G12203, G12204), INDEX($A$2:$G$100000, MATCH(G12204, $G$2:G12203,0),1), FALSE), FALSE)</f>
        <v>0</v>
      </c>
      <c r="G12204" s="1">
        <v>20433</v>
      </c>
      <c r="H12204" s="1" t="s">
        <v>11900</v>
      </c>
    </row>
    <row r="12205" spans="1:8" x14ac:dyDescent="0.2">
      <c r="A12205" s="1">
        <v>12275</v>
      </c>
      <c r="B12205" s="1" t="str">
        <f t="shared" si="190"/>
        <v>westby city of</v>
      </c>
      <c r="C12205" s="1" t="b">
        <f>IF(D12205&lt;&gt;"",IF(COUNTIF($D$2:D12204, D12205), INDEX($A$2:$D$100000, MATCH(D12205, $D$2:D12204,0),1), FALSE), FALSE)</f>
        <v>0</v>
      </c>
      <c r="F12205" s="1" t="b">
        <f>IF(G12205&lt;&gt;"", IF(COUNTIF($G$2:G12204, G12205), INDEX($A$2:$G$100000, MATCH(G12205, $G$2:G12204,0),1), FALSE), FALSE)</f>
        <v>0</v>
      </c>
      <c r="G12205" s="1">
        <v>20434</v>
      </c>
      <c r="H12205" s="1" t="s">
        <v>11901</v>
      </c>
    </row>
    <row r="12206" spans="1:8" x14ac:dyDescent="0.2">
      <c r="A12206" s="1">
        <v>12276</v>
      </c>
      <c r="B12206" s="1" t="str">
        <f t="shared" si="190"/>
        <v>western indiana rural e m c</v>
      </c>
      <c r="C12206" s="1" t="b">
        <f>IF(D12206&lt;&gt;"",IF(COUNTIF($D$2:D12205, D12206), INDEX($A$2:$D$100000, MATCH(D12206, $D$2:D12205,0),1), FALSE), FALSE)</f>
        <v>0</v>
      </c>
      <c r="F12206" s="1" t="b">
        <f>IF(G12206&lt;&gt;"", IF(COUNTIF($G$2:G12205, G12206), INDEX($A$2:$G$100000, MATCH(G12206, $G$2:G12205,0),1), FALSE), FALSE)</f>
        <v>0</v>
      </c>
      <c r="G12206" s="1">
        <v>20453</v>
      </c>
      <c r="H12206" s="1" t="s">
        <v>11902</v>
      </c>
    </row>
    <row r="12207" spans="1:8" x14ac:dyDescent="0.2">
      <c r="A12207" s="1">
        <v>12277</v>
      </c>
      <c r="B12207" s="1" t="str">
        <f t="shared" si="190"/>
        <v>western massachusetts elec co</v>
      </c>
      <c r="C12207" s="1" t="b">
        <f>IF(D12207&lt;&gt;"",IF(COUNTIF($D$2:D12206, D12207), INDEX($A$2:$D$100000, MATCH(D12207, $D$2:D12206,0),1), FALSE), FALSE)</f>
        <v>0</v>
      </c>
      <c r="F12207" s="1" t="b">
        <f>IF(G12207&lt;&gt;"", IF(COUNTIF($G$2:G12206, G12207), INDEX($A$2:$G$100000, MATCH(G12207, $G$2:G12206,0),1), FALSE), FALSE)</f>
        <v>0</v>
      </c>
      <c r="G12207" s="1">
        <v>20455</v>
      </c>
      <c r="H12207" s="1" t="s">
        <v>11903</v>
      </c>
    </row>
    <row r="12208" spans="1:8" x14ac:dyDescent="0.2">
      <c r="A12208" s="1">
        <v>12278</v>
      </c>
      <c r="B12208" s="1" t="str">
        <f t="shared" si="190"/>
        <v>twin valleys public power dist</v>
      </c>
      <c r="C12208" s="1" t="b">
        <f>IF(D12208&lt;&gt;"",IF(COUNTIF($D$2:D12207, D12208), INDEX($A$2:$D$100000, MATCH(D12208, $D$2:D12207,0),1), FALSE), FALSE)</f>
        <v>0</v>
      </c>
      <c r="F12208" s="1" t="b">
        <f>IF(G12208&lt;&gt;"", IF(COUNTIF($G$2:G12207, G12208), INDEX($A$2:$G$100000, MATCH(G12208, $G$2:G12207,0),1), FALSE), FALSE)</f>
        <v>0</v>
      </c>
      <c r="G12208" s="1">
        <v>20456</v>
      </c>
      <c r="H12208" s="1" t="s">
        <v>11904</v>
      </c>
    </row>
    <row r="12209" spans="1:8" x14ac:dyDescent="0.2">
      <c r="A12209" s="1">
        <v>12279</v>
      </c>
      <c r="B12209" s="1" t="str">
        <f t="shared" si="190"/>
        <v>whalan city of</v>
      </c>
      <c r="C12209" s="1" t="b">
        <f>IF(D12209&lt;&gt;"",IF(COUNTIF($D$2:D12208, D12209), INDEX($A$2:$D$100000, MATCH(D12209, $D$2:D12208,0),1), FALSE), FALSE)</f>
        <v>0</v>
      </c>
      <c r="F12209" s="1" t="b">
        <f>IF(G12209&lt;&gt;"", IF(COUNTIF($G$2:G12208, G12209), INDEX($A$2:$G$100000, MATCH(G12209, $G$2:G12208,0),1), FALSE), FALSE)</f>
        <v>0</v>
      </c>
      <c r="G12209" s="1">
        <v>20466</v>
      </c>
      <c r="H12209" s="1" t="s">
        <v>11905</v>
      </c>
    </row>
    <row r="12210" spans="1:8" x14ac:dyDescent="0.2">
      <c r="A12210" s="1">
        <v>12280</v>
      </c>
      <c r="B12210" s="1" t="str">
        <f t="shared" si="190"/>
        <v>wharton village of</v>
      </c>
      <c r="C12210" s="1" t="b">
        <f>IF(D12210&lt;&gt;"",IF(COUNTIF($D$2:D12209, D12210), INDEX($A$2:$D$100000, MATCH(D12210, $D$2:D12209,0),1), FALSE), FALSE)</f>
        <v>0</v>
      </c>
      <c r="F12210" s="1" t="b">
        <f>IF(G12210&lt;&gt;"", IF(COUNTIF($G$2:G12209, G12210), INDEX($A$2:$G$100000, MATCH(G12210, $G$2:G12209,0),1), FALSE), FALSE)</f>
        <v>0</v>
      </c>
      <c r="G12210" s="1">
        <v>20471</v>
      </c>
      <c r="H12210" s="1" t="s">
        <v>11906</v>
      </c>
    </row>
    <row r="12211" spans="1:8" x14ac:dyDescent="0.2">
      <c r="A12211" s="1">
        <v>12281</v>
      </c>
      <c r="B12211" s="1" t="str">
        <f t="shared" si="190"/>
        <v>wharton county elec coop inc</v>
      </c>
      <c r="C12211" s="1" t="b">
        <f>IF(D12211&lt;&gt;"",IF(COUNTIF($D$2:D12210, D12211), INDEX($A$2:$D$100000, MATCH(D12211, $D$2:D12210,0),1), FALSE), FALSE)</f>
        <v>0</v>
      </c>
      <c r="F12211" s="1" t="b">
        <f>IF(G12211&lt;&gt;"", IF(COUNTIF($G$2:G12210, G12211), INDEX($A$2:$G$100000, MATCH(G12211, $G$2:G12210,0),1), FALSE), FALSE)</f>
        <v>0</v>
      </c>
      <c r="G12211" s="1">
        <v>20472</v>
      </c>
      <c r="H12211" s="1" t="s">
        <v>11907</v>
      </c>
    </row>
    <row r="12212" spans="1:8" x14ac:dyDescent="0.2">
      <c r="A12212" s="1">
        <v>12282</v>
      </c>
      <c r="B12212" s="1" t="str">
        <f t="shared" si="190"/>
        <v>western coop electric assn inc</v>
      </c>
      <c r="C12212" s="1" t="b">
        <f>IF(D12212&lt;&gt;"",IF(COUNTIF($D$2:D12211, D12212), INDEX($A$2:$D$100000, MATCH(D12212, $D$2:D12211,0),1), FALSE), FALSE)</f>
        <v>0</v>
      </c>
      <c r="F12212" s="1" t="b">
        <f>IF(G12212&lt;&gt;"", IF(COUNTIF($G$2:G12211, G12212), INDEX($A$2:$G$100000, MATCH(G12212, $G$2:G12211,0),1), FALSE), FALSE)</f>
        <v>0</v>
      </c>
      <c r="G12212" s="1">
        <v>20476</v>
      </c>
      <c r="H12212" s="1" t="s">
        <v>11908</v>
      </c>
    </row>
    <row r="12213" spans="1:8" x14ac:dyDescent="0.2">
      <c r="A12213" s="1">
        <v>12283</v>
      </c>
      <c r="B12213" s="1" t="str">
        <f t="shared" si="190"/>
        <v>westerville city of</v>
      </c>
      <c r="C12213" s="1" t="b">
        <f>IF(D12213&lt;&gt;"",IF(COUNTIF($D$2:D12212, D12213), INDEX($A$2:$D$100000, MATCH(D12213, $D$2:D12212,0),1), FALSE), FALSE)</f>
        <v>0</v>
      </c>
      <c r="F12213" s="1" t="b">
        <f>IF(G12213&lt;&gt;"", IF(COUNTIF($G$2:G12212, G12213), INDEX($A$2:$G$100000, MATCH(G12213, $G$2:G12212,0),1), FALSE), FALSE)</f>
        <v>0</v>
      </c>
      <c r="G12213" s="1">
        <v>20477</v>
      </c>
      <c r="H12213" s="1" t="s">
        <v>11909</v>
      </c>
    </row>
    <row r="12214" spans="1:8" x14ac:dyDescent="0.2">
      <c r="A12214" s="1">
        <v>12284</v>
      </c>
      <c r="B12214" s="1" t="str">
        <f t="shared" si="190"/>
        <v>westfield village of</v>
      </c>
      <c r="C12214" s="1" t="b">
        <f>IF(D12214&lt;&gt;"",IF(COUNTIF($D$2:D12213, D12214), INDEX($A$2:$D$100000, MATCH(D12214, $D$2:D12213,0),1), FALSE), FALSE)</f>
        <v>0</v>
      </c>
      <c r="F12214" s="1" t="b">
        <f>IF(G12214&lt;&gt;"", IF(COUNTIF($G$2:G12213, G12214), INDEX($A$2:$G$100000, MATCH(G12214, $G$2:G12213,0),1), FALSE), FALSE)</f>
        <v>0</v>
      </c>
      <c r="G12214" s="1">
        <v>20480</v>
      </c>
      <c r="H12214" s="1" t="s">
        <v>11910</v>
      </c>
    </row>
    <row r="12215" spans="1:8" x14ac:dyDescent="0.2">
      <c r="A12215" s="1">
        <v>12285</v>
      </c>
      <c r="B12215" s="1" t="str">
        <f t="shared" si="190"/>
        <v>westfield city of</v>
      </c>
      <c r="C12215" s="1" t="b">
        <f>IF(D12215&lt;&gt;"",IF(COUNTIF($D$2:D12214, D12215), INDEX($A$2:$D$100000, MATCH(D12215, $D$2:D12214,0),1), FALSE), FALSE)</f>
        <v>0</v>
      </c>
      <c r="F12215" s="1" t="b">
        <f>IF(G12215&lt;&gt;"", IF(COUNTIF($G$2:G12214, G12215), INDEX($A$2:$G$100000, MATCH(G12215, $G$2:G12214,0),1), FALSE), FALSE)</f>
        <v>0</v>
      </c>
      <c r="G12215" s="1">
        <v>20481</v>
      </c>
      <c r="H12215" s="1" t="s">
        <v>11911</v>
      </c>
    </row>
    <row r="12216" spans="1:8" x14ac:dyDescent="0.2">
      <c r="A12216" s="1">
        <v>12286</v>
      </c>
      <c r="B12216" s="1" t="str">
        <f t="shared" si="190"/>
        <v>westminster city of</v>
      </c>
      <c r="C12216" s="1" t="b">
        <f>IF(D12216&lt;&gt;"",IF(COUNTIF($D$2:D12215, D12216), INDEX($A$2:$D$100000, MATCH(D12216, $D$2:D12215,0),1), FALSE), FALSE)</f>
        <v>0</v>
      </c>
      <c r="F12216" s="1" t="b">
        <f>IF(G12216&lt;&gt;"", IF(COUNTIF($G$2:G12215, G12216), INDEX($A$2:$G$100000, MATCH(G12216, $G$2:G12215,0),1), FALSE), FALSE)</f>
        <v>0</v>
      </c>
      <c r="G12216" s="1">
        <v>20490</v>
      </c>
      <c r="H12216" s="1" t="s">
        <v>11912</v>
      </c>
    </row>
    <row r="12217" spans="1:8" x14ac:dyDescent="0.2">
      <c r="A12217" s="1">
        <v>12287</v>
      </c>
      <c r="B12217" s="1" t="str">
        <f t="shared" si="190"/>
        <v>wetumka city of</v>
      </c>
      <c r="C12217" s="1" t="b">
        <f>IF(D12217&lt;&gt;"",IF(COUNTIF($D$2:D12216, D12217), INDEX($A$2:$D$100000, MATCH(D12217, $D$2:D12216,0),1), FALSE), FALSE)</f>
        <v>0</v>
      </c>
      <c r="F12217" s="1" t="b">
        <f>IF(G12217&lt;&gt;"", IF(COUNTIF($G$2:G12216, G12217), INDEX($A$2:$G$100000, MATCH(G12217, $G$2:G12216,0),1), FALSE), FALSE)</f>
        <v>0</v>
      </c>
      <c r="G12217" s="1">
        <v>20502</v>
      </c>
      <c r="H12217" s="1" t="s">
        <v>11913</v>
      </c>
    </row>
    <row r="12218" spans="1:8" x14ac:dyDescent="0.2">
      <c r="A12218" s="1">
        <v>12288</v>
      </c>
      <c r="B12218" s="1" t="str">
        <f t="shared" si="190"/>
        <v>wheatland rural elec assn inc</v>
      </c>
      <c r="C12218" s="1" t="b">
        <f>IF(D12218&lt;&gt;"",IF(COUNTIF($D$2:D12217, D12218), INDEX($A$2:$D$100000, MATCH(D12218, $D$2:D12217,0),1), FALSE), FALSE)</f>
        <v>0</v>
      </c>
      <c r="F12218" s="1" t="b">
        <f>IF(G12218&lt;&gt;"", IF(COUNTIF($G$2:G12217, G12218), INDEX($A$2:$G$100000, MATCH(G12218, $G$2:G12217,0),1), FALSE), FALSE)</f>
        <v>0</v>
      </c>
      <c r="G12218" s="1">
        <v>20506</v>
      </c>
      <c r="H12218" s="1" t="s">
        <v>11914</v>
      </c>
    </row>
    <row r="12219" spans="1:8" x14ac:dyDescent="0.2">
      <c r="A12219" s="1">
        <v>12289</v>
      </c>
      <c r="B12219" s="1" t="str">
        <f t="shared" si="190"/>
        <v>wheat belt public power dist</v>
      </c>
      <c r="C12219" s="1" t="b">
        <f>IF(D12219&lt;&gt;"",IF(COUNTIF($D$2:D12218, D12219), INDEX($A$2:$D$100000, MATCH(D12219, $D$2:D12218,0),1), FALSE), FALSE)</f>
        <v>0</v>
      </c>
      <c r="F12219" s="1" t="b">
        <f>IF(G12219&lt;&gt;"", IF(COUNTIF($G$2:G12218, G12219), INDEX($A$2:$G$100000, MATCH(G12219, $G$2:G12218,0),1), FALSE), FALSE)</f>
        <v>0</v>
      </c>
      <c r="G12219" s="1">
        <v>20509</v>
      </c>
      <c r="H12219" s="1" t="s">
        <v>11915</v>
      </c>
    </row>
    <row r="12220" spans="1:8" x14ac:dyDescent="0.2">
      <c r="A12220" s="1">
        <v>12290</v>
      </c>
      <c r="B12220" s="1" t="str">
        <f t="shared" si="190"/>
        <v>wheatland electric coop inc</v>
      </c>
      <c r="C12220" s="1" t="b">
        <f>IF(D12220&lt;&gt;"",IF(COUNTIF($D$2:D12219, D12220), INDEX($A$2:$D$100000, MATCH(D12220, $D$2:D12219,0),1), FALSE), FALSE)</f>
        <v>0</v>
      </c>
      <c r="F12220" s="1" t="b">
        <f>IF(G12220&lt;&gt;"", IF(COUNTIF($G$2:G12219, G12220), INDEX($A$2:$G$100000, MATCH(G12220, $G$2:G12219,0),1), FALSE), FALSE)</f>
        <v>0</v>
      </c>
      <c r="G12220" s="1">
        <v>20510</v>
      </c>
      <c r="H12220" s="1" t="s">
        <v>11916</v>
      </c>
    </row>
    <row r="12221" spans="1:8" x14ac:dyDescent="0.2">
      <c r="A12221" s="1">
        <v>12291</v>
      </c>
      <c r="B12221" s="1" t="str">
        <f t="shared" si="190"/>
        <v>wheatland town of</v>
      </c>
      <c r="C12221" s="1" t="b">
        <f>IF(D12221&lt;&gt;"",IF(COUNTIF($D$2:D12220, D12221), INDEX($A$2:$D$100000, MATCH(D12221, $D$2:D12220,0),1), FALSE), FALSE)</f>
        <v>0</v>
      </c>
      <c r="F12221" s="1" t="b">
        <f>IF(G12221&lt;&gt;"", IF(COUNTIF($G$2:G12220, G12221), INDEX($A$2:$G$100000, MATCH(G12221, $G$2:G12220,0),1), FALSE), FALSE)</f>
        <v>0</v>
      </c>
      <c r="G12221" s="1">
        <v>20512</v>
      </c>
      <c r="H12221" s="1" t="s">
        <v>11917</v>
      </c>
    </row>
    <row r="12222" spans="1:8" x14ac:dyDescent="0.2">
      <c r="A12222" s="1">
        <v>12292</v>
      </c>
      <c r="B12222" s="1" t="str">
        <f t="shared" si="190"/>
        <v>westmoreland energy inc</v>
      </c>
      <c r="C12222" s="1" t="b">
        <f>IF(D12222&lt;&gt;"",IF(COUNTIF($D$2:D12221, D12222), INDEX($A$2:$D$100000, MATCH(D12222, $D$2:D12221,0),1), FALSE), FALSE)</f>
        <v>0</v>
      </c>
      <c r="F12222" s="1" t="b">
        <f>IF(G12222&lt;&gt;"", IF(COUNTIF($G$2:G12221, G12222), INDEX($A$2:$G$100000, MATCH(G12222, $G$2:G12221,0),1), FALSE), FALSE)</f>
        <v>0</v>
      </c>
      <c r="G12222" s="1">
        <v>20519</v>
      </c>
      <c r="H12222" s="1" t="s">
        <v>11918</v>
      </c>
    </row>
    <row r="12223" spans="1:8" x14ac:dyDescent="0.2">
      <c r="A12223" s="1">
        <v>12293</v>
      </c>
      <c r="B12223" s="1" t="str">
        <f t="shared" si="190"/>
        <v>wheeling power co</v>
      </c>
      <c r="C12223" s="1" t="b">
        <f>IF(D12223&lt;&gt;"",IF(COUNTIF($D$2:D12222, D12223), INDEX($A$2:$D$100000, MATCH(D12223, $D$2:D12222,0),1), FALSE), FALSE)</f>
        <v>0</v>
      </c>
      <c r="F12223" s="1" t="b">
        <f>IF(G12223&lt;&gt;"", IF(COUNTIF($G$2:G12222, G12223), INDEX($A$2:$G$100000, MATCH(G12223, $G$2:G12222,0),1), FALSE), FALSE)</f>
        <v>0</v>
      </c>
      <c r="G12223" s="1">
        <v>20521</v>
      </c>
      <c r="H12223" s="1" t="s">
        <v>11919</v>
      </c>
    </row>
    <row r="12224" spans="1:8" x14ac:dyDescent="0.2">
      <c r="A12224" s="1">
        <v>12294</v>
      </c>
      <c r="B12224" s="1" t="str">
        <f t="shared" si="190"/>
        <v>wheeled electric power company</v>
      </c>
      <c r="C12224" s="1" t="b">
        <f>IF(D12224&lt;&gt;"",IF(COUNTIF($D$2:D12223, D12224), INDEX($A$2:$D$100000, MATCH(D12224, $D$2:D12223,0),1), FALSE), FALSE)</f>
        <v>0</v>
      </c>
      <c r="F12224" s="1" t="b">
        <f>IF(G12224&lt;&gt;"", IF(COUNTIF($G$2:G12223, G12224), INDEX($A$2:$G$100000, MATCH(G12224, $G$2:G12223,0),1), FALSE), FALSE)</f>
        <v>0</v>
      </c>
      <c r="G12224" s="1">
        <v>20524</v>
      </c>
      <c r="H12224" s="1" t="s">
        <v>11920</v>
      </c>
    </row>
    <row r="12225" spans="1:8" x14ac:dyDescent="0.2">
      <c r="A12225" s="1">
        <v>12295</v>
      </c>
      <c r="B12225" s="1" t="str">
        <f t="shared" si="190"/>
        <v>whigham city of</v>
      </c>
      <c r="C12225" s="1" t="b">
        <f>IF(D12225&lt;&gt;"",IF(COUNTIF($D$2:D12224, D12225), INDEX($A$2:$D$100000, MATCH(D12225, $D$2:D12224,0),1), FALSE), FALSE)</f>
        <v>0</v>
      </c>
      <c r="F12225" s="1" t="b">
        <f>IF(G12225&lt;&gt;"", IF(COUNTIF($G$2:G12224, G12225), INDEX($A$2:$G$100000, MATCH(G12225, $G$2:G12224,0),1), FALSE), FALSE)</f>
        <v>0</v>
      </c>
      <c r="G12225" s="1">
        <v>20534</v>
      </c>
      <c r="H12225" s="1" t="s">
        <v>11921</v>
      </c>
    </row>
    <row r="12226" spans="1:8" x14ac:dyDescent="0.2">
      <c r="A12226" s="1">
        <v>12296</v>
      </c>
      <c r="B12226" s="1" t="str">
        <f t="shared" ref="B12226:B12289" si="191">IF(H12226="",E12226,H12226)</f>
        <v>white mountain city of</v>
      </c>
      <c r="C12226" s="1" t="b">
        <f>IF(D12226&lt;&gt;"",IF(COUNTIF($D$2:D12225, D12226), INDEX($A$2:$D$100000, MATCH(D12226, $D$2:D12225,0),1), FALSE), FALSE)</f>
        <v>0</v>
      </c>
      <c r="F12226" s="1" t="b">
        <f>IF(G12226&lt;&gt;"", IF(COUNTIF($G$2:G12225, G12226), INDEX($A$2:$G$100000, MATCH(G12226, $G$2:G12225,0),1), FALSE), FALSE)</f>
        <v>0</v>
      </c>
      <c r="G12226" s="1">
        <v>20535</v>
      </c>
      <c r="H12226" s="1" t="s">
        <v>11922</v>
      </c>
    </row>
    <row r="12227" spans="1:8" x14ac:dyDescent="0.2">
      <c r="A12227" s="1">
        <v>12297</v>
      </c>
      <c r="B12227" s="1" t="str">
        <f t="shared" si="191"/>
        <v>white river valley el coop inc</v>
      </c>
      <c r="C12227" s="1" t="b">
        <f>IF(D12227&lt;&gt;"",IF(COUNTIF($D$2:D12226, D12227), INDEX($A$2:$D$100000, MATCH(D12227, $D$2:D12226,0),1), FALSE), FALSE)</f>
        <v>0</v>
      </c>
      <c r="F12227" s="1" t="b">
        <f>IF(G12227&lt;&gt;"", IF(COUNTIF($G$2:G12226, G12227), INDEX($A$2:$G$100000, MATCH(G12227, $G$2:G12226,0),1), FALSE), FALSE)</f>
        <v>0</v>
      </c>
      <c r="G12227" s="1">
        <v>20574</v>
      </c>
      <c r="H12227" s="1" t="s">
        <v>11923</v>
      </c>
    </row>
    <row r="12228" spans="1:8" x14ac:dyDescent="0.2">
      <c r="A12228" s="1">
        <v>12298</v>
      </c>
      <c r="B12228" s="1" t="str">
        <f t="shared" si="191"/>
        <v>white river electric assn inc</v>
      </c>
      <c r="C12228" s="1" t="b">
        <f>IF(D12228&lt;&gt;"",IF(COUNTIF($D$2:D12227, D12228), INDEX($A$2:$D$100000, MATCH(D12228, $D$2:D12227,0),1), FALSE), FALSE)</f>
        <v>0</v>
      </c>
      <c r="F12228" s="1" t="b">
        <f>IF(G12228&lt;&gt;"", IF(COUNTIF($G$2:G12227, G12228), INDEX($A$2:$G$100000, MATCH(G12228, $G$2:G12227,0),1), FALSE), FALSE)</f>
        <v>0</v>
      </c>
      <c r="G12228" s="1">
        <v>20576</v>
      </c>
      <c r="H12228" s="1" t="s">
        <v>11924</v>
      </c>
    </row>
    <row r="12229" spans="1:8" x14ac:dyDescent="0.2">
      <c r="A12229" s="1">
        <v>12299</v>
      </c>
      <c r="B12229" s="1" t="str">
        <f t="shared" si="191"/>
        <v>whitehall city of</v>
      </c>
      <c r="C12229" s="1" t="b">
        <f>IF(D12229&lt;&gt;"",IF(COUNTIF($D$2:D12228, D12229), INDEX($A$2:$D$100000, MATCH(D12229, $D$2:D12228,0),1), FALSE), FALSE)</f>
        <v>0</v>
      </c>
      <c r="F12229" s="1" t="b">
        <f>IF(G12229&lt;&gt;"", IF(COUNTIF($G$2:G12228, G12229), INDEX($A$2:$G$100000, MATCH(G12229, $G$2:G12228,0),1), FALSE), FALSE)</f>
        <v>0</v>
      </c>
      <c r="G12229" s="1">
        <v>20583</v>
      </c>
      <c r="H12229" s="1" t="s">
        <v>11925</v>
      </c>
    </row>
    <row r="12230" spans="1:8" x14ac:dyDescent="0.2">
      <c r="A12230" s="1">
        <v>12300</v>
      </c>
      <c r="B12230" s="1" t="str">
        <f t="shared" si="191"/>
        <v>northeastern rural e m c</v>
      </c>
      <c r="C12230" s="1" t="b">
        <f>IF(D12230&lt;&gt;"",IF(COUNTIF($D$2:D12229, D12230), INDEX($A$2:$D$100000, MATCH(D12230, $D$2:D12229,0),1), FALSE), FALSE)</f>
        <v>0</v>
      </c>
      <c r="F12230" s="1" t="b">
        <f>IF(G12230&lt;&gt;"", IF(COUNTIF($G$2:G12229, G12230), INDEX($A$2:$G$100000, MATCH(G12230, $G$2:G12229,0),1), FALSE), FALSE)</f>
        <v>0</v>
      </c>
      <c r="G12230" s="1">
        <v>20603</v>
      </c>
      <c r="H12230" s="1" t="s">
        <v>11926</v>
      </c>
    </row>
    <row r="12231" spans="1:8" x14ac:dyDescent="0.2">
      <c r="A12231" s="1">
        <v>12301</v>
      </c>
      <c r="B12231" s="1" t="str">
        <f t="shared" si="191"/>
        <v>southern energy wichita falls</v>
      </c>
      <c r="C12231" s="1" t="b">
        <f>IF(D12231&lt;&gt;"",IF(COUNTIF($D$2:D12230, D12231), INDEX($A$2:$D$100000, MATCH(D12231, $D$2:D12230,0),1), FALSE), FALSE)</f>
        <v>0</v>
      </c>
      <c r="F12231" s="1" t="b">
        <f>IF(G12231&lt;&gt;"", IF(COUNTIF($G$2:G12230, G12231), INDEX($A$2:$G$100000, MATCH(G12231, $G$2:G12230,0),1), FALSE), FALSE)</f>
        <v>0</v>
      </c>
      <c r="G12231" s="1">
        <v>20617</v>
      </c>
      <c r="H12231" s="1" t="s">
        <v>11927</v>
      </c>
    </row>
    <row r="12232" spans="1:8" x14ac:dyDescent="0.2">
      <c r="A12232" s="1">
        <v>12302</v>
      </c>
      <c r="B12232" s="1" t="str">
        <f t="shared" si="191"/>
        <v>wickenburg town of</v>
      </c>
      <c r="C12232" s="1" t="b">
        <f>IF(D12232&lt;&gt;"",IF(COUNTIF($D$2:D12231, D12232), INDEX($A$2:$D$100000, MATCH(D12232, $D$2:D12231,0),1), FALSE), FALSE)</f>
        <v>0</v>
      </c>
      <c r="F12232" s="1" t="b">
        <f>IF(G12232&lt;&gt;"", IF(COUNTIF($G$2:G12231, G12232), INDEX($A$2:$G$100000, MATCH(G12232, $G$2:G12231,0),1), FALSE), FALSE)</f>
        <v>0</v>
      </c>
      <c r="G12232" s="1">
        <v>20618</v>
      </c>
      <c r="H12232" s="1" t="s">
        <v>11928</v>
      </c>
    </row>
    <row r="12233" spans="1:8" x14ac:dyDescent="0.2">
      <c r="A12233" s="1">
        <v>12303</v>
      </c>
      <c r="B12233" s="1" t="str">
        <f t="shared" si="191"/>
        <v>wild rice electric coop inc</v>
      </c>
      <c r="C12233" s="1" t="b">
        <f>IF(D12233&lt;&gt;"",IF(COUNTIF($D$2:D12232, D12233), INDEX($A$2:$D$100000, MATCH(D12233, $D$2:D12232,0),1), FALSE), FALSE)</f>
        <v>0</v>
      </c>
      <c r="F12233" s="1" t="b">
        <f>IF(G12233&lt;&gt;"", IF(COUNTIF($G$2:G12232, G12233), INDEX($A$2:$G$100000, MATCH(G12233, $G$2:G12232,0),1), FALSE), FALSE)</f>
        <v>0</v>
      </c>
      <c r="G12233" s="1">
        <v>20639</v>
      </c>
      <c r="H12233" s="1" t="s">
        <v>11929</v>
      </c>
    </row>
    <row r="12234" spans="1:8" x14ac:dyDescent="0.2">
      <c r="A12234" s="1">
        <v>12304</v>
      </c>
      <c r="B12234" s="1" t="str">
        <f t="shared" si="191"/>
        <v>wilcox village of</v>
      </c>
      <c r="C12234" s="1" t="b">
        <f>IF(D12234&lt;&gt;"",IF(COUNTIF($D$2:D12233, D12234), INDEX($A$2:$D$100000, MATCH(D12234, $D$2:D12233,0),1), FALSE), FALSE)</f>
        <v>0</v>
      </c>
      <c r="F12234" s="1" t="b">
        <f>IF(G12234&lt;&gt;"", IF(COUNTIF($G$2:G12233, G12234), INDEX($A$2:$G$100000, MATCH(G12234, $G$2:G12233,0),1), FALSE), FALSE)</f>
        <v>0</v>
      </c>
      <c r="G12234" s="1">
        <v>20641</v>
      </c>
      <c r="H12234" s="1" t="s">
        <v>11930</v>
      </c>
    </row>
    <row r="12235" spans="1:8" x14ac:dyDescent="0.2">
      <c r="A12235" s="1">
        <v>12305</v>
      </c>
      <c r="B12235" s="1" t="str">
        <f t="shared" si="191"/>
        <v>williams energy services co</v>
      </c>
      <c r="C12235" s="1" t="b">
        <f>IF(D12235&lt;&gt;"",IF(COUNTIF($D$2:D12234, D12235), INDEX($A$2:$D$100000, MATCH(D12235, $D$2:D12234,0),1), FALSE), FALSE)</f>
        <v>0</v>
      </c>
      <c r="F12235" s="1" t="b">
        <f>IF(G12235&lt;&gt;"", IF(COUNTIF($G$2:G12234, G12235), INDEX($A$2:$G$100000, MATCH(G12235, $G$2:G12234,0),1), FALSE), FALSE)</f>
        <v>0</v>
      </c>
      <c r="G12235" s="1">
        <v>20645</v>
      </c>
      <c r="H12235" s="1" t="s">
        <v>11931</v>
      </c>
    </row>
    <row r="12236" spans="1:8" x14ac:dyDescent="0.2">
      <c r="A12236" s="1">
        <v>12306</v>
      </c>
      <c r="B12236" s="1" t="str">
        <f t="shared" si="191"/>
        <v>washington gas engy serv inc</v>
      </c>
      <c r="C12236" s="1" t="b">
        <f>IF(D12236&lt;&gt;"",IF(COUNTIF($D$2:D12235, D12236), INDEX($A$2:$D$100000, MATCH(D12236, $D$2:D12235,0),1), FALSE), FALSE)</f>
        <v>0</v>
      </c>
      <c r="F12236" s="1" t="b">
        <f>IF(G12236&lt;&gt;"", IF(COUNTIF($G$2:G12235, G12236), INDEX($A$2:$G$100000, MATCH(G12236, $G$2:G12235,0),1), FALSE), FALSE)</f>
        <v>0</v>
      </c>
      <c r="G12236" s="1">
        <v>20659</v>
      </c>
      <c r="H12236" s="1" t="s">
        <v>11932</v>
      </c>
    </row>
    <row r="12237" spans="1:8" x14ac:dyDescent="0.2">
      <c r="A12237" s="1">
        <v>12307</v>
      </c>
      <c r="B12237" s="1" t="str">
        <f t="shared" si="191"/>
        <v>windpower partners 1993 lp</v>
      </c>
      <c r="C12237" s="1" t="b">
        <f>IF(D12237&lt;&gt;"",IF(COUNTIF($D$2:D12236, D12237), INDEX($A$2:$D$100000, MATCH(D12237, $D$2:D12236,0),1), FALSE), FALSE)</f>
        <v>0</v>
      </c>
      <c r="F12237" s="1" t="b">
        <f>IF(G12237&lt;&gt;"", IF(COUNTIF($G$2:G12236, G12237), INDEX($A$2:$G$100000, MATCH(G12237, $G$2:G12236,0),1), FALSE), FALSE)</f>
        <v>0</v>
      </c>
      <c r="G12237" s="1">
        <v>20721</v>
      </c>
      <c r="H12237" s="1" t="s">
        <v>11933</v>
      </c>
    </row>
    <row r="12238" spans="1:8" x14ac:dyDescent="0.2">
      <c r="A12238" s="1">
        <v>12308</v>
      </c>
      <c r="B12238" s="1" t="str">
        <f t="shared" si="191"/>
        <v>williamette industries inc</v>
      </c>
      <c r="C12238" s="1" t="b">
        <f>IF(D12238&lt;&gt;"",IF(COUNTIF($D$2:D12237, D12238), INDEX($A$2:$D$100000, MATCH(D12238, $D$2:D12237,0),1), FALSE), FALSE)</f>
        <v>0</v>
      </c>
      <c r="F12238" s="1" t="b">
        <f>IF(G12238&lt;&gt;"", IF(COUNTIF($G$2:G12237, G12238), INDEX($A$2:$G$100000, MATCH(G12238, $G$2:G12237,0),1), FALSE), FALSE)</f>
        <v>0</v>
      </c>
      <c r="G12238" s="1">
        <v>20726</v>
      </c>
      <c r="H12238" s="1" t="s">
        <v>11934</v>
      </c>
    </row>
    <row r="12239" spans="1:8" x14ac:dyDescent="0.2">
      <c r="A12239" s="1">
        <v>12309</v>
      </c>
      <c r="B12239" s="1" t="str">
        <f t="shared" si="191"/>
        <v>williamsport town of</v>
      </c>
      <c r="C12239" s="1" t="b">
        <f>IF(D12239&lt;&gt;"",IF(COUNTIF($D$2:D12238, D12239), INDEX($A$2:$D$100000, MATCH(D12239, $D$2:D12238,0),1), FALSE), FALSE)</f>
        <v>0</v>
      </c>
      <c r="F12239" s="1" t="b">
        <f>IF(G12239&lt;&gt;"", IF(COUNTIF($G$2:G12238, G12239), INDEX($A$2:$G$100000, MATCH(G12239, $G$2:G12238,0),1), FALSE), FALSE)</f>
        <v>0</v>
      </c>
      <c r="G12239" s="1">
        <v>20729</v>
      </c>
      <c r="H12239" s="1" t="s">
        <v>11935</v>
      </c>
    </row>
    <row r="12240" spans="1:8" x14ac:dyDescent="0.2">
      <c r="A12240" s="1">
        <v>12310</v>
      </c>
      <c r="B12240" s="1" t="str">
        <f t="shared" si="191"/>
        <v>williamsport city of</v>
      </c>
      <c r="C12240" s="1" t="b">
        <f>IF(D12240&lt;&gt;"",IF(COUNTIF($D$2:D12239, D12240), INDEX($A$2:$D$100000, MATCH(D12240, $D$2:D12239,0),1), FALSE), FALSE)</f>
        <v>0</v>
      </c>
      <c r="F12240" s="1" t="b">
        <f>IF(G12240&lt;&gt;"", IF(COUNTIF($G$2:G12239, G12240), INDEX($A$2:$G$100000, MATCH(G12240, $G$2:G12239,0),1), FALSE), FALSE)</f>
        <v>0</v>
      </c>
      <c r="G12240" s="1">
        <v>20730</v>
      </c>
      <c r="H12240" s="1" t="s">
        <v>11936</v>
      </c>
    </row>
    <row r="12241" spans="1:8" x14ac:dyDescent="0.2">
      <c r="A12241" s="1">
        <v>12311</v>
      </c>
      <c r="B12241" s="1" t="str">
        <f t="shared" si="191"/>
        <v>williamstown utility comm</v>
      </c>
      <c r="C12241" s="1" t="b">
        <f>IF(D12241&lt;&gt;"",IF(COUNTIF($D$2:D12240, D12241), INDEX($A$2:$D$100000, MATCH(D12241, $D$2:D12240,0),1), FALSE), FALSE)</f>
        <v>0</v>
      </c>
      <c r="F12241" s="1" t="b">
        <f>IF(G12241&lt;&gt;"", IF(COUNTIF($G$2:G12240, G12241), INDEX($A$2:$G$100000, MATCH(G12241, $G$2:G12240,0),1), FALSE), FALSE)</f>
        <v>0</v>
      </c>
      <c r="G12241" s="1">
        <v>20731</v>
      </c>
      <c r="H12241" s="1" t="s">
        <v>11937</v>
      </c>
    </row>
    <row r="12242" spans="1:8" x14ac:dyDescent="0.2">
      <c r="A12242" s="1">
        <v>12312</v>
      </c>
      <c r="B12242" s="1" t="str">
        <f t="shared" si="191"/>
        <v>williston city of</v>
      </c>
      <c r="C12242" s="1" t="b">
        <f>IF(D12242&lt;&gt;"",IF(COUNTIF($D$2:D12241, D12242), INDEX($A$2:$D$100000, MATCH(D12242, $D$2:D12241,0),1), FALSE), FALSE)</f>
        <v>0</v>
      </c>
      <c r="F12242" s="1" t="b">
        <f>IF(G12242&lt;&gt;"", IF(COUNTIF($G$2:G12241, G12242), INDEX($A$2:$G$100000, MATCH(G12242, $G$2:G12241,0),1), FALSE), FALSE)</f>
        <v>0</v>
      </c>
      <c r="G12242" s="1">
        <v>20735</v>
      </c>
      <c r="H12242" s="1" t="s">
        <v>11938</v>
      </c>
    </row>
    <row r="12243" spans="1:8" x14ac:dyDescent="0.2">
      <c r="A12243" s="1">
        <v>12313</v>
      </c>
      <c r="B12243" s="1" t="str">
        <f t="shared" si="191"/>
        <v>willow springs city of</v>
      </c>
      <c r="C12243" s="1" t="b">
        <f>IF(D12243&lt;&gt;"",IF(COUNTIF($D$2:D12242, D12243), INDEX($A$2:$D$100000, MATCH(D12243, $D$2:D12242,0),1), FALSE), FALSE)</f>
        <v>0</v>
      </c>
      <c r="F12243" s="1" t="b">
        <f>IF(G12243&lt;&gt;"", IF(COUNTIF($G$2:G12242, G12243), INDEX($A$2:$G$100000, MATCH(G12243, $G$2:G12242,0),1), FALSE), FALSE)</f>
        <v>0</v>
      </c>
      <c r="G12243" s="1">
        <v>20739</v>
      </c>
      <c r="H12243" s="1" t="s">
        <v>11939</v>
      </c>
    </row>
    <row r="12244" spans="1:8" x14ac:dyDescent="0.2">
      <c r="A12244" s="1">
        <v>12314</v>
      </c>
      <c r="B12244" s="1" t="str">
        <f t="shared" si="191"/>
        <v>wood river refining co</v>
      </c>
      <c r="C12244" s="1" t="b">
        <f>IF(D12244&lt;&gt;"",IF(COUNTIF($D$2:D12243, D12244), INDEX($A$2:$D$100000, MATCH(D12244, $D$2:D12243,0),1), FALSE), FALSE)</f>
        <v>0</v>
      </c>
      <c r="F12244" s="1" t="b">
        <f>IF(G12244&lt;&gt;"", IF(COUNTIF($G$2:G12243, G12244), INDEX($A$2:$G$100000, MATCH(G12244, $G$2:G12243,0),1), FALSE), FALSE)</f>
        <v>0</v>
      </c>
      <c r="G12244" s="1">
        <v>20755</v>
      </c>
      <c r="H12244" s="1" t="s">
        <v>11940</v>
      </c>
    </row>
    <row r="12245" spans="1:8" x14ac:dyDescent="0.2">
      <c r="A12245" s="1">
        <v>12315</v>
      </c>
      <c r="B12245" s="1" t="str">
        <f t="shared" si="191"/>
        <v>wilson power co</v>
      </c>
      <c r="C12245" s="1" t="b">
        <f>IF(D12245&lt;&gt;"",IF(COUNTIF($D$2:D12244, D12245), INDEX($A$2:$D$100000, MATCH(D12245, $D$2:D12244,0),1), FALSE), FALSE)</f>
        <v>0</v>
      </c>
      <c r="F12245" s="1" t="b">
        <f>IF(G12245&lt;&gt;"", IF(COUNTIF($G$2:G12244, G12245), INDEX($A$2:$G$100000, MATCH(G12245, $G$2:G12244,0),1), FALSE), FALSE)</f>
        <v>0</v>
      </c>
      <c r="G12245" s="1">
        <v>20769</v>
      </c>
      <c r="H12245" s="1" t="s">
        <v>11941</v>
      </c>
    </row>
    <row r="12246" spans="1:8" x14ac:dyDescent="0.2">
      <c r="A12246" s="1">
        <v>12316</v>
      </c>
      <c r="B12246" s="1" t="str">
        <f t="shared" si="191"/>
        <v>wilson city of</v>
      </c>
      <c r="C12246" s="1" t="b">
        <f>IF(D12246&lt;&gt;"",IF(COUNTIF($D$2:D12245, D12246), INDEX($A$2:$D$100000, MATCH(D12246, $D$2:D12245,0),1), FALSE), FALSE)</f>
        <v>0</v>
      </c>
      <c r="F12246" s="1" t="b">
        <f>IF(G12246&lt;&gt;"", IF(COUNTIF($G$2:G12245, G12246), INDEX($A$2:$G$100000, MATCH(G12246, $G$2:G12245,0),1), FALSE), FALSE)</f>
        <v>0</v>
      </c>
      <c r="G12246" s="1">
        <v>20785</v>
      </c>
      <c r="H12246" s="1" t="s">
        <v>11942</v>
      </c>
    </row>
    <row r="12247" spans="1:8" x14ac:dyDescent="0.2">
      <c r="A12247" s="1">
        <v>12317</v>
      </c>
      <c r="B12247" s="1" t="str">
        <f t="shared" si="191"/>
        <v>winamac town of</v>
      </c>
      <c r="C12247" s="1" t="b">
        <f>IF(D12247&lt;&gt;"",IF(COUNTIF($D$2:D12246, D12247), INDEX($A$2:$D$100000, MATCH(D12247, $D$2:D12246,0),1), FALSE), FALSE)</f>
        <v>0</v>
      </c>
      <c r="F12247" s="1" t="b">
        <f>IF(G12247&lt;&gt;"", IF(COUNTIF($G$2:G12246, G12247), INDEX($A$2:$G$100000, MATCH(G12247, $G$2:G12246,0),1), FALSE), FALSE)</f>
        <v>0</v>
      </c>
      <c r="G12247" s="1">
        <v>20792</v>
      </c>
      <c r="H12247" s="1" t="s">
        <v>11943</v>
      </c>
    </row>
    <row r="12248" spans="1:8" x14ac:dyDescent="0.2">
      <c r="A12248" s="1">
        <v>12318</v>
      </c>
      <c r="B12248" s="1" t="str">
        <f t="shared" si="191"/>
        <v>winchester city of</v>
      </c>
      <c r="C12248" s="1" t="b">
        <f>IF(D12248&lt;&gt;"",IF(COUNTIF($D$2:D12247, D12248), INDEX($A$2:$D$100000, MATCH(D12248, $D$2:D12247,0),1), FALSE), FALSE)</f>
        <v>0</v>
      </c>
      <c r="F12248" s="1" t="b">
        <f>IF(G12248&lt;&gt;"", IF(COUNTIF($G$2:G12247, G12248), INDEX($A$2:$G$100000, MATCH(G12248, $G$2:G12247,0),1), FALSE), FALSE)</f>
        <v>0</v>
      </c>
      <c r="G12248" s="1">
        <v>20793</v>
      </c>
      <c r="H12248" s="1" t="s">
        <v>11944</v>
      </c>
    </row>
    <row r="12249" spans="1:8" x14ac:dyDescent="0.2">
      <c r="A12249" s="1">
        <v>12319</v>
      </c>
      <c r="B12249" s="1" t="str">
        <f t="shared" si="191"/>
        <v>windsor town of</v>
      </c>
      <c r="C12249" s="1" t="b">
        <f>IF(D12249&lt;&gt;"",IF(COUNTIF($D$2:D12248, D12249), INDEX($A$2:$D$100000, MATCH(D12249, $D$2:D12248,0),1), FALSE), FALSE)</f>
        <v>0</v>
      </c>
      <c r="F12249" s="1" t="b">
        <f>IF(G12249&lt;&gt;"", IF(COUNTIF($G$2:G12248, G12249), INDEX($A$2:$G$100000, MATCH(G12249, $G$2:G12248,0),1), FALSE), FALSE)</f>
        <v>0</v>
      </c>
      <c r="G12249" s="1">
        <v>20811</v>
      </c>
      <c r="H12249" s="1" t="s">
        <v>11945</v>
      </c>
    </row>
    <row r="12250" spans="1:8" x14ac:dyDescent="0.2">
      <c r="A12250" s="1">
        <v>12320</v>
      </c>
      <c r="B12250" s="1" t="str">
        <f t="shared" si="191"/>
        <v>winner city of</v>
      </c>
      <c r="C12250" s="1" t="b">
        <f>IF(D12250&lt;&gt;"",IF(COUNTIF($D$2:D12249, D12250), INDEX($A$2:$D$100000, MATCH(D12250, $D$2:D12249,0),1), FALSE), FALSE)</f>
        <v>0</v>
      </c>
      <c r="F12250" s="1" t="b">
        <f>IF(G12250&lt;&gt;"", IF(COUNTIF($G$2:G12249, G12250), INDEX($A$2:$G$100000, MATCH(G12250, $G$2:G12249,0),1), FALSE), FALSE)</f>
        <v>0</v>
      </c>
      <c r="G12250" s="1">
        <v>20823</v>
      </c>
      <c r="H12250" s="1" t="s">
        <v>11946</v>
      </c>
    </row>
    <row r="12251" spans="1:8" x14ac:dyDescent="0.2">
      <c r="A12251" s="1">
        <v>12321</v>
      </c>
      <c r="B12251" s="1" t="str">
        <f t="shared" si="191"/>
        <v>winnebago rural elec coop assn</v>
      </c>
      <c r="C12251" s="1" t="b">
        <f>IF(D12251&lt;&gt;"",IF(COUNTIF($D$2:D12250, D12251), INDEX($A$2:$D$100000, MATCH(D12251, $D$2:D12250,0),1), FALSE), FALSE)</f>
        <v>0</v>
      </c>
      <c r="F12251" s="1" t="b">
        <f>IF(G12251&lt;&gt;"", IF(COUNTIF($G$2:G12250, G12251), INDEX($A$2:$G$100000, MATCH(G12251, $G$2:G12250,0),1), FALSE), FALSE)</f>
        <v>0</v>
      </c>
      <c r="G12251" s="1">
        <v>20825</v>
      </c>
      <c r="H12251" s="1" t="s">
        <v>11947</v>
      </c>
    </row>
    <row r="12252" spans="1:8" x14ac:dyDescent="0.2">
      <c r="A12252" s="1">
        <v>12322</v>
      </c>
      <c r="B12252" s="1" t="str">
        <f t="shared" si="191"/>
        <v>winnsboro town of</v>
      </c>
      <c r="C12252" s="1" t="b">
        <f>IF(D12252&lt;&gt;"",IF(COUNTIF($D$2:D12251, D12252), INDEX($A$2:$D$100000, MATCH(D12252, $D$2:D12251,0),1), FALSE), FALSE)</f>
        <v>0</v>
      </c>
      <c r="F12252" s="1" t="b">
        <f>IF(G12252&lt;&gt;"", IF(COUNTIF($G$2:G12251, G12252), INDEX($A$2:$G$100000, MATCH(G12252, $G$2:G12251,0),1), FALSE), FALSE)</f>
        <v>0</v>
      </c>
      <c r="G12252" s="1">
        <v>20826</v>
      </c>
      <c r="H12252" s="1" t="s">
        <v>11948</v>
      </c>
    </row>
    <row r="12253" spans="1:8" x14ac:dyDescent="0.2">
      <c r="A12253" s="1">
        <v>12323</v>
      </c>
      <c r="B12253" s="1" t="str">
        <f t="shared" si="191"/>
        <v>winona city of</v>
      </c>
      <c r="C12253" s="1" t="b">
        <f>IF(D12253&lt;&gt;"",IF(COUNTIF($D$2:D12252, D12253), INDEX($A$2:$D$100000, MATCH(D12253, $D$2:D12252,0),1), FALSE), FALSE)</f>
        <v>0</v>
      </c>
      <c r="F12253" s="1" t="b">
        <f>IF(G12253&lt;&gt;"", IF(COUNTIF($G$2:G12252, G12253), INDEX($A$2:$G$100000, MATCH(G12253, $G$2:G12252,0),1), FALSE), FALSE)</f>
        <v>0</v>
      </c>
      <c r="G12253" s="1">
        <v>20827</v>
      </c>
      <c r="H12253" s="1" t="s">
        <v>11949</v>
      </c>
    </row>
    <row r="12254" spans="1:8" x14ac:dyDescent="0.2">
      <c r="A12254" s="1">
        <v>12324</v>
      </c>
      <c r="B12254" s="1" t="str">
        <f t="shared" si="191"/>
        <v>winterville city of</v>
      </c>
      <c r="C12254" s="1" t="b">
        <f>IF(D12254&lt;&gt;"",IF(COUNTIF($D$2:D12253, D12254), INDEX($A$2:$D$100000, MATCH(D12254, $D$2:D12253,0),1), FALSE), FALSE)</f>
        <v>0</v>
      </c>
      <c r="F12254" s="1" t="b">
        <f>IF(G12254&lt;&gt;"", IF(COUNTIF($G$2:G12253, G12254), INDEX($A$2:$G$100000, MATCH(G12254, $G$2:G12253,0),1), FALSE), FALSE)</f>
        <v>0</v>
      </c>
      <c r="G12254" s="1">
        <v>20836</v>
      </c>
      <c r="H12254" s="1" t="s">
        <v>11950</v>
      </c>
    </row>
    <row r="12255" spans="1:8" x14ac:dyDescent="0.2">
      <c r="A12255" s="1">
        <v>12325</v>
      </c>
      <c r="B12255" s="1" t="str">
        <f t="shared" si="191"/>
        <v>winthrop city of</v>
      </c>
      <c r="C12255" s="1" t="b">
        <f>IF(D12255&lt;&gt;"",IF(COUNTIF($D$2:D12254, D12255), INDEX($A$2:$D$100000, MATCH(D12255, $D$2:D12254,0),1), FALSE), FALSE)</f>
        <v>0</v>
      </c>
      <c r="F12255" s="1" t="b">
        <f>IF(G12255&lt;&gt;"", IF(COUNTIF($G$2:G12254, G12255), INDEX($A$2:$G$100000, MATCH(G12255, $G$2:G12254,0),1), FALSE), FALSE)</f>
        <v>0</v>
      </c>
      <c r="G12255" s="1">
        <v>20837</v>
      </c>
      <c r="H12255" s="1" t="s">
        <v>11951</v>
      </c>
    </row>
    <row r="12256" spans="1:8" x14ac:dyDescent="0.2">
      <c r="A12256" s="1">
        <v>12326</v>
      </c>
      <c r="B12256" s="1" t="str">
        <f t="shared" si="191"/>
        <v>windpower partners 1989 lp</v>
      </c>
      <c r="C12256" s="1" t="b">
        <f>IF(D12256&lt;&gt;"",IF(COUNTIF($D$2:D12255, D12256), INDEX($A$2:$D$100000, MATCH(D12256, $D$2:D12255,0),1), FALSE), FALSE)</f>
        <v>0</v>
      </c>
      <c r="F12256" s="1" t="b">
        <f>IF(G12256&lt;&gt;"", IF(COUNTIF($G$2:G12255, G12256), INDEX($A$2:$G$100000, MATCH(G12256, $G$2:G12255,0),1), FALSE), FALSE)</f>
        <v>0</v>
      </c>
      <c r="G12256" s="1">
        <v>20839</v>
      </c>
      <c r="H12256" s="1" t="s">
        <v>11952</v>
      </c>
    </row>
    <row r="12257" spans="1:8" x14ac:dyDescent="0.2">
      <c r="A12257" s="1">
        <v>12327</v>
      </c>
      <c r="B12257" s="1" t="str">
        <f t="shared" si="191"/>
        <v>wiregrass electric coop inc</v>
      </c>
      <c r="C12257" s="1" t="b">
        <f>IF(D12257&lt;&gt;"",IF(COUNTIF($D$2:D12256, D12257), INDEX($A$2:$D$100000, MATCH(D12257, $D$2:D12256,0),1), FALSE), FALSE)</f>
        <v>0</v>
      </c>
      <c r="F12257" s="1" t="b">
        <f>IF(G12257&lt;&gt;"", IF(COUNTIF($G$2:G12256, G12257), INDEX($A$2:$G$100000, MATCH(G12257, $G$2:G12256,0),1), FALSE), FALSE)</f>
        <v>0</v>
      </c>
      <c r="G12257" s="1">
        <v>20841</v>
      </c>
      <c r="H12257" s="1" t="s">
        <v>11953</v>
      </c>
    </row>
    <row r="12258" spans="1:8" x14ac:dyDescent="0.2">
      <c r="A12258" s="1">
        <v>12328</v>
      </c>
      <c r="B12258" s="1" t="str">
        <f t="shared" si="191"/>
        <v>wisconsin dells electric util</v>
      </c>
      <c r="C12258" s="1" t="b">
        <f>IF(D12258&lt;&gt;"",IF(COUNTIF($D$2:D12257, D12258), INDEX($A$2:$D$100000, MATCH(D12258, $D$2:D12257,0),1), FALSE), FALSE)</f>
        <v>0</v>
      </c>
      <c r="F12258" s="1" t="b">
        <f>IF(G12258&lt;&gt;"", IF(COUNTIF($G$2:G12257, G12258), INDEX($A$2:$G$100000, MATCH(G12258, $G$2:G12257,0),1), FALSE), FALSE)</f>
        <v>0</v>
      </c>
      <c r="G12258" s="1">
        <v>20844</v>
      </c>
      <c r="H12258" s="1" t="s">
        <v>11954</v>
      </c>
    </row>
    <row r="12259" spans="1:8" x14ac:dyDescent="0.2">
      <c r="A12259" s="1">
        <v>12329</v>
      </c>
      <c r="B12259" s="1" t="str">
        <f t="shared" si="191"/>
        <v>wolverine power marketing coop</v>
      </c>
      <c r="C12259" s="1" t="b">
        <f>IF(D12259&lt;&gt;"",IF(COUNTIF($D$2:D12258, D12259), INDEX($A$2:$D$100000, MATCH(D12259, $D$2:D12258,0),1), FALSE), FALSE)</f>
        <v>0</v>
      </c>
      <c r="F12259" s="1" t="b">
        <f>IF(G12259&lt;&gt;"", IF(COUNTIF($G$2:G12258, G12259), INDEX($A$2:$G$100000, MATCH(G12259, $G$2:G12258,0),1), FALSE), FALSE)</f>
        <v>0</v>
      </c>
      <c r="G12259" s="1">
        <v>20845</v>
      </c>
      <c r="H12259" s="1" t="s">
        <v>11955</v>
      </c>
    </row>
    <row r="12260" spans="1:8" x14ac:dyDescent="0.2">
      <c r="A12260" s="1">
        <v>12330</v>
      </c>
      <c r="B12260" s="1" t="str">
        <f t="shared" si="191"/>
        <v>woolstock city of</v>
      </c>
      <c r="C12260" s="1" t="b">
        <f>IF(D12260&lt;&gt;"",IF(COUNTIF($D$2:D12259, D12260), INDEX($A$2:$D$100000, MATCH(D12260, $D$2:D12259,0),1), FALSE), FALSE)</f>
        <v>0</v>
      </c>
      <c r="F12260" s="1" t="b">
        <f>IF(G12260&lt;&gt;"", IF(COUNTIF($G$2:G12259, G12260), INDEX($A$2:$G$100000, MATCH(G12260, $G$2:G12259,0),1), FALSE), FALSE)</f>
        <v>0</v>
      </c>
      <c r="G12260" s="1">
        <v>20846</v>
      </c>
      <c r="H12260" s="1" t="s">
        <v>11956</v>
      </c>
    </row>
    <row r="12261" spans="1:8" x14ac:dyDescent="0.2">
      <c r="A12261" s="1">
        <v>12331</v>
      </c>
      <c r="B12261" s="1" t="str">
        <f t="shared" si="191"/>
        <v>windpower partners 91 lp</v>
      </c>
      <c r="C12261" s="1" t="b">
        <f>IF(D12261&lt;&gt;"",IF(COUNTIF($D$2:D12260, D12261), INDEX($A$2:$D$100000, MATCH(D12261, $D$2:D12260,0),1), FALSE), FALSE)</f>
        <v>0</v>
      </c>
      <c r="F12261" s="1" t="b">
        <f>IF(G12261&lt;&gt;"", IF(COUNTIF($G$2:G12260, G12261), INDEX($A$2:$G$100000, MATCH(G12261, $G$2:G12260,0),1), FALSE), FALSE)</f>
        <v>0</v>
      </c>
      <c r="G12261" s="1">
        <v>20852</v>
      </c>
      <c r="H12261" s="1" t="s">
        <v>11957</v>
      </c>
    </row>
    <row r="12262" spans="1:8" x14ac:dyDescent="0.2">
      <c r="A12262" s="1">
        <v>12332</v>
      </c>
      <c r="B12262" s="1" t="str">
        <f t="shared" si="191"/>
        <v>wisconsin rapids w w &amp; l comm</v>
      </c>
      <c r="C12262" s="1" t="b">
        <f>IF(D12262&lt;&gt;"",IF(COUNTIF($D$2:D12261, D12262), INDEX($A$2:$D$100000, MATCH(D12262, $D$2:D12261,0),1), FALSE), FALSE)</f>
        <v>0</v>
      </c>
      <c r="F12262" s="1" t="b">
        <f>IF(G12262&lt;&gt;"", IF(COUNTIF($G$2:G12261, G12262), INDEX($A$2:$G$100000, MATCH(G12262, $G$2:G12261,0),1), FALSE), FALSE)</f>
        <v>0</v>
      </c>
      <c r="G12262" s="1">
        <v>20862</v>
      </c>
      <c r="H12262" s="1" t="s">
        <v>11958</v>
      </c>
    </row>
    <row r="12263" spans="1:8" x14ac:dyDescent="0.2">
      <c r="A12263" s="1">
        <v>12333</v>
      </c>
      <c r="B12263" s="1" t="str">
        <f t="shared" si="191"/>
        <v>withlacoochee river elec coop</v>
      </c>
      <c r="C12263" s="1" t="b">
        <f>IF(D12263&lt;&gt;"",IF(COUNTIF($D$2:D12262, D12263), INDEX($A$2:$D$100000, MATCH(D12263, $D$2:D12262,0),1), FALSE), FALSE)</f>
        <v>0</v>
      </c>
      <c r="F12263" s="1" t="b">
        <f>IF(G12263&lt;&gt;"", IF(COUNTIF($G$2:G12262, G12263), INDEX($A$2:$G$100000, MATCH(G12263, $G$2:G12262,0),1), FALSE), FALSE)</f>
        <v>0</v>
      </c>
      <c r="G12263" s="1">
        <v>20885</v>
      </c>
      <c r="H12263" s="1" t="s">
        <v>11959</v>
      </c>
    </row>
    <row r="12264" spans="1:8" x14ac:dyDescent="0.2">
      <c r="A12264" s="1">
        <v>12334</v>
      </c>
      <c r="B12264" s="1" t="str">
        <f t="shared" si="191"/>
        <v>wolfeboro town of</v>
      </c>
      <c r="C12264" s="1" t="b">
        <f>IF(D12264&lt;&gt;"",IF(COUNTIF($D$2:D12263, D12264), INDEX($A$2:$D$100000, MATCH(D12264, $D$2:D12263,0),1), FALSE), FALSE)</f>
        <v>0</v>
      </c>
      <c r="F12264" s="1" t="b">
        <f>IF(G12264&lt;&gt;"", IF(COUNTIF($G$2:G12263, G12264), INDEX($A$2:$G$100000, MATCH(G12264, $G$2:G12263,0),1), FALSE), FALSE)</f>
        <v>0</v>
      </c>
      <c r="G12264" s="1">
        <v>20913</v>
      </c>
      <c r="H12264" s="1" t="s">
        <v>11960</v>
      </c>
    </row>
    <row r="12265" spans="1:8" x14ac:dyDescent="0.2">
      <c r="A12265" s="1">
        <v>12335</v>
      </c>
      <c r="B12265" s="1" t="str">
        <f t="shared" si="191"/>
        <v>working assets green power,inc</v>
      </c>
      <c r="C12265" s="1" t="b">
        <f>IF(D12265&lt;&gt;"",IF(COUNTIF($D$2:D12264, D12265), INDEX($A$2:$D$100000, MATCH(D12265, $D$2:D12264,0),1), FALSE), FALSE)</f>
        <v>0</v>
      </c>
      <c r="F12265" s="1" t="b">
        <f>IF(G12265&lt;&gt;"", IF(COUNTIF($G$2:G12264, G12265), INDEX($A$2:$G$100000, MATCH(G12265, $G$2:G12264,0),1), FALSE), FALSE)</f>
        <v>0</v>
      </c>
      <c r="G12265" s="1">
        <v>20918</v>
      </c>
      <c r="H12265" s="1" t="s">
        <v>11961</v>
      </c>
    </row>
    <row r="12266" spans="1:8" x14ac:dyDescent="0.2">
      <c r="A12266" s="1">
        <v>12336</v>
      </c>
      <c r="B12266" s="1" t="str">
        <f t="shared" si="191"/>
        <v>wonewoc village of</v>
      </c>
      <c r="C12266" s="1" t="b">
        <f>IF(D12266&lt;&gt;"",IF(COUNTIF($D$2:D12265, D12266), INDEX($A$2:$D$100000, MATCH(D12266, $D$2:D12265,0),1), FALSE), FALSE)</f>
        <v>0</v>
      </c>
      <c r="F12266" s="1" t="b">
        <f>IF(G12266&lt;&gt;"", IF(COUNTIF($G$2:G12265, G12266), INDEX($A$2:$G$100000, MATCH(G12266, $G$2:G12265,0),1), FALSE), FALSE)</f>
        <v>0</v>
      </c>
      <c r="G12266" s="1">
        <v>20924</v>
      </c>
      <c r="H12266" s="1" t="s">
        <v>11962</v>
      </c>
    </row>
    <row r="12267" spans="1:8" x14ac:dyDescent="0.2">
      <c r="A12267" s="1">
        <v>12337</v>
      </c>
      <c r="B12267" s="1" t="str">
        <f t="shared" si="191"/>
        <v>wood county electric coop inc</v>
      </c>
      <c r="C12267" s="1" t="b">
        <f>IF(D12267&lt;&gt;"",IF(COUNTIF($D$2:D12266, D12267), INDEX($A$2:$D$100000, MATCH(D12267, $D$2:D12266,0),1), FALSE), FALSE)</f>
        <v>0</v>
      </c>
      <c r="F12267" s="1" t="b">
        <f>IF(G12267&lt;&gt;"", IF(COUNTIF($G$2:G12266, G12267), INDEX($A$2:$G$100000, MATCH(G12267, $G$2:G12266,0),1), FALSE), FALSE)</f>
        <v>0</v>
      </c>
      <c r="G12267" s="1">
        <v>20927</v>
      </c>
      <c r="H12267" s="1" t="s">
        <v>11963</v>
      </c>
    </row>
    <row r="12268" spans="1:8" x14ac:dyDescent="0.2">
      <c r="A12268" s="1">
        <v>12338</v>
      </c>
      <c r="B12268" s="1" t="str">
        <f t="shared" si="191"/>
        <v>wood river city of</v>
      </c>
      <c r="C12268" s="1" t="b">
        <f>IF(D12268&lt;&gt;"",IF(COUNTIF($D$2:D12267, D12268), INDEX($A$2:$D$100000, MATCH(D12268, $D$2:D12267,0),1), FALSE), FALSE)</f>
        <v>0</v>
      </c>
      <c r="F12268" s="1" t="b">
        <f>IF(G12268&lt;&gt;"", IF(COUNTIF($G$2:G12267, G12268), INDEX($A$2:$G$100000, MATCH(G12268, $G$2:G12267,0),1), FALSE), FALSE)</f>
        <v>0</v>
      </c>
      <c r="G12268" s="1">
        <v>20945</v>
      </c>
      <c r="H12268" s="1" t="s">
        <v>11964</v>
      </c>
    </row>
    <row r="12269" spans="1:8" x14ac:dyDescent="0.2">
      <c r="A12269" s="1">
        <v>12339</v>
      </c>
      <c r="B12269" s="1" t="str">
        <f t="shared" si="191"/>
        <v>wise electric coop inc</v>
      </c>
      <c r="C12269" s="1" t="b">
        <f>IF(D12269&lt;&gt;"",IF(COUNTIF($D$2:D12268, D12269), INDEX($A$2:$D$100000, MATCH(D12269, $D$2:D12268,0),1), FALSE), FALSE)</f>
        <v>0</v>
      </c>
      <c r="F12269" s="1" t="b">
        <f>IF(G12269&lt;&gt;"", IF(COUNTIF($G$2:G12268, G12269), INDEX($A$2:$G$100000, MATCH(G12269, $G$2:G12268,0),1), FALSE), FALSE)</f>
        <v>0</v>
      </c>
      <c r="G12269" s="1">
        <v>20948</v>
      </c>
      <c r="H12269" s="1" t="s">
        <v>11965</v>
      </c>
    </row>
    <row r="12270" spans="1:8" x14ac:dyDescent="0.2">
      <c r="A12270" s="1">
        <v>12340</v>
      </c>
      <c r="B12270" s="1" t="str">
        <f t="shared" si="191"/>
        <v>woodbine city of</v>
      </c>
      <c r="C12270" s="1" t="b">
        <f>IF(D12270&lt;&gt;"",IF(COUNTIF($D$2:D12269, D12270), INDEX($A$2:$D$100000, MATCH(D12270, $D$2:D12269,0),1), FALSE), FALSE)</f>
        <v>0</v>
      </c>
      <c r="F12270" s="1" t="b">
        <f>IF(G12270&lt;&gt;"", IF(COUNTIF($G$2:G12269, G12270), INDEX($A$2:$G$100000, MATCH(G12270, $G$2:G12269,0),1), FALSE), FALSE)</f>
        <v>0</v>
      </c>
      <c r="G12270" s="1">
        <v>20949</v>
      </c>
      <c r="H12270" s="1" t="s">
        <v>11966</v>
      </c>
    </row>
    <row r="12271" spans="1:8" x14ac:dyDescent="0.2">
      <c r="A12271" s="1">
        <v>12341</v>
      </c>
      <c r="B12271" s="1" t="str">
        <f t="shared" si="191"/>
        <v>winside village of</v>
      </c>
      <c r="C12271" s="1" t="b">
        <f>IF(D12271&lt;&gt;"",IF(COUNTIF($D$2:D12270, D12271), INDEX($A$2:$D$100000, MATCH(D12271, $D$2:D12270,0),1), FALSE), FALSE)</f>
        <v>0</v>
      </c>
      <c r="F12271" s="1" t="b">
        <f>IF(G12271&lt;&gt;"", IF(COUNTIF($G$2:G12270, G12271), INDEX($A$2:$G$100000, MATCH(G12271, $G$2:G12270,0),1), FALSE), FALSE)</f>
        <v>0</v>
      </c>
      <c r="G12271" s="1">
        <v>20950</v>
      </c>
      <c r="H12271" s="1" t="s">
        <v>11967</v>
      </c>
    </row>
    <row r="12272" spans="1:8" x14ac:dyDescent="0.2">
      <c r="A12272" s="1">
        <v>12342</v>
      </c>
      <c r="B12272" s="1" t="str">
        <f t="shared" si="191"/>
        <v>woodbury county rural e c a</v>
      </c>
      <c r="C12272" s="1" t="b">
        <f>IF(D12272&lt;&gt;"",IF(COUNTIF($D$2:D12271, D12272), INDEX($A$2:$D$100000, MATCH(D12272, $D$2:D12271,0),1), FALSE), FALSE)</f>
        <v>0</v>
      </c>
      <c r="F12272" s="1" t="b">
        <f>IF(G12272&lt;&gt;"", IF(COUNTIF($G$2:G12271, G12272), INDEX($A$2:$G$100000, MATCH(G12272, $G$2:G12271,0),1), FALSE), FALSE)</f>
        <v>0</v>
      </c>
      <c r="G12272" s="1">
        <v>20951</v>
      </c>
      <c r="H12272" s="1" t="s">
        <v>11968</v>
      </c>
    </row>
    <row r="12273" spans="1:8" x14ac:dyDescent="0.2">
      <c r="A12273" s="1">
        <v>12343</v>
      </c>
      <c r="B12273" s="1" t="str">
        <f t="shared" si="191"/>
        <v>woodruff electric coop corp</v>
      </c>
      <c r="C12273" s="1" t="b">
        <f>IF(D12273&lt;&gt;"",IF(COUNTIF($D$2:D12272, D12273), INDEX($A$2:$D$100000, MATCH(D12273, $D$2:D12272,0),1), FALSE), FALSE)</f>
        <v>0</v>
      </c>
      <c r="F12273" s="1" t="b">
        <f>IF(G12273&lt;&gt;"", IF(COUNTIF($G$2:G12272, G12273), INDEX($A$2:$G$100000, MATCH(G12273, $G$2:G12272,0),1), FALSE), FALSE)</f>
        <v>0</v>
      </c>
      <c r="G12273" s="1">
        <v>20963</v>
      </c>
      <c r="H12273" s="1" t="s">
        <v>11969</v>
      </c>
    </row>
    <row r="12274" spans="1:8" x14ac:dyDescent="0.2">
      <c r="A12274" s="1">
        <v>12344</v>
      </c>
      <c r="B12274" s="1" t="str">
        <f t="shared" si="191"/>
        <v>woodville village of</v>
      </c>
      <c r="C12274" s="1" t="b">
        <f>IF(D12274&lt;&gt;"",IF(COUNTIF($D$2:D12273, D12274), INDEX($A$2:$D$100000, MATCH(D12274, $D$2:D12273,0),1), FALSE), FALSE)</f>
        <v>0</v>
      </c>
      <c r="F12274" s="1" t="b">
        <f>IF(G12274&lt;&gt;"", IF(COUNTIF($G$2:G12273, G12274), INDEX($A$2:$G$100000, MATCH(G12274, $G$2:G12273,0),1), FALSE), FALSE)</f>
        <v>0</v>
      </c>
      <c r="G12274" s="1">
        <v>20979</v>
      </c>
      <c r="H12274" s="1" t="s">
        <v>11970</v>
      </c>
    </row>
    <row r="12275" spans="1:8" x14ac:dyDescent="0.2">
      <c r="A12275" s="1">
        <v>12345</v>
      </c>
      <c r="B12275" s="1" t="str">
        <f t="shared" si="191"/>
        <v>woodsville city of</v>
      </c>
      <c r="C12275" s="1" t="b">
        <f>IF(D12275&lt;&gt;"",IF(COUNTIF($D$2:D12274, D12275), INDEX($A$2:$D$100000, MATCH(D12275, $D$2:D12274,0),1), FALSE), FALSE)</f>
        <v>0</v>
      </c>
      <c r="F12275" s="1" t="b">
        <f>IF(G12275&lt;&gt;"", IF(COUNTIF($G$2:G12274, G12275), INDEX($A$2:$G$100000, MATCH(G12275, $G$2:G12274,0),1), FALSE), FALSE)</f>
        <v>0</v>
      </c>
      <c r="G12275" s="1">
        <v>20980</v>
      </c>
      <c r="H12275" s="1" t="s">
        <v>11971</v>
      </c>
    </row>
    <row r="12276" spans="1:8" x14ac:dyDescent="0.2">
      <c r="A12276" s="1">
        <v>12346</v>
      </c>
      <c r="B12276" s="1" t="str">
        <f t="shared" si="191"/>
        <v>worley city of</v>
      </c>
      <c r="C12276" s="1" t="b">
        <f>IF(D12276&lt;&gt;"",IF(COUNTIF($D$2:D12275, D12276), INDEX($A$2:$D$100000, MATCH(D12276, $D$2:D12275,0),1), FALSE), FALSE)</f>
        <v>0</v>
      </c>
      <c r="F12276" s="1" t="b">
        <f>IF(G12276&lt;&gt;"", IF(COUNTIF($G$2:G12275, G12276), INDEX($A$2:$G$100000, MATCH(G12276, $G$2:G12275,0),1), FALSE), FALSE)</f>
        <v>0</v>
      </c>
      <c r="G12276" s="1">
        <v>20983</v>
      </c>
      <c r="H12276" s="1" t="s">
        <v>11972</v>
      </c>
    </row>
    <row r="12277" spans="1:8" x14ac:dyDescent="0.2">
      <c r="A12277" s="1">
        <v>12347</v>
      </c>
      <c r="B12277" s="1" t="str">
        <f t="shared" si="191"/>
        <v>wright county rural elec coop</v>
      </c>
      <c r="C12277" s="1" t="b">
        <f>IF(D12277&lt;&gt;"",IF(COUNTIF($D$2:D12276, D12277), INDEX($A$2:$D$100000, MATCH(D12277, $D$2:D12276,0),1), FALSE), FALSE)</f>
        <v>0</v>
      </c>
      <c r="F12277" s="1" t="b">
        <f>IF(G12277&lt;&gt;"", IF(COUNTIF($G$2:G12276, G12277), INDEX($A$2:$G$100000, MATCH(G12277, $G$2:G12276,0),1), FALSE), FALSE)</f>
        <v>0</v>
      </c>
      <c r="G12277" s="1">
        <v>20991</v>
      </c>
      <c r="H12277" s="1" t="s">
        <v>11973</v>
      </c>
    </row>
    <row r="12278" spans="1:8" x14ac:dyDescent="0.2">
      <c r="A12278" s="1">
        <v>12348</v>
      </c>
      <c r="B12278" s="1" t="str">
        <f t="shared" si="191"/>
        <v>wright-hennepin coop elec assn</v>
      </c>
      <c r="C12278" s="1" t="b">
        <f>IF(D12278&lt;&gt;"",IF(COUNTIF($D$2:D12277, D12278), INDEX($A$2:$D$100000, MATCH(D12278, $D$2:D12277,0),1), FALSE), FALSE)</f>
        <v>0</v>
      </c>
      <c r="F12278" s="1" t="b">
        <f>IF(G12278&lt;&gt;"", IF(COUNTIF($G$2:G12277, G12278), INDEX($A$2:$G$100000, MATCH(G12278, $G$2:G12277,0),1), FALSE), FALSE)</f>
        <v>0</v>
      </c>
      <c r="G12278" s="1">
        <v>20996</v>
      </c>
      <c r="H12278" s="1" t="s">
        <v>11974</v>
      </c>
    </row>
    <row r="12279" spans="1:8" x14ac:dyDescent="0.2">
      <c r="A12279" s="1">
        <v>12349</v>
      </c>
      <c r="B12279" s="1" t="str">
        <f t="shared" si="191"/>
        <v>yellowstone vlly elec coop inc</v>
      </c>
      <c r="C12279" s="1" t="b">
        <f>IF(D12279&lt;&gt;"",IF(COUNTIF($D$2:D12278, D12279), INDEX($A$2:$D$100000, MATCH(D12279, $D$2:D12278,0),1), FALSE), FALSE)</f>
        <v>0</v>
      </c>
      <c r="F12279" s="1" t="b">
        <f>IF(G12279&lt;&gt;"", IF(COUNTIF($G$2:G12278, G12279), INDEX($A$2:$G$100000, MATCH(G12279, $G$2:G12278,0),1), FALSE), FALSE)</f>
        <v>0</v>
      </c>
      <c r="G12279" s="1">
        <v>20997</v>
      </c>
      <c r="H12279" s="1" t="s">
        <v>11975</v>
      </c>
    </row>
    <row r="12280" spans="1:8" x14ac:dyDescent="0.2">
      <c r="A12280" s="1">
        <v>12350</v>
      </c>
      <c r="B12280" s="1" t="str">
        <f t="shared" si="191"/>
        <v>york electric coop inc</v>
      </c>
      <c r="C12280" s="1" t="b">
        <f>IF(D12280&lt;&gt;"",IF(COUNTIF($D$2:D12279, D12280), INDEX($A$2:$D$100000, MATCH(D12280, $D$2:D12279,0),1), FALSE), FALSE)</f>
        <v>0</v>
      </c>
      <c r="F12280" s="1" t="b">
        <f>IF(G12280&lt;&gt;"", IF(COUNTIF($G$2:G12279, G12280), INDEX($A$2:$G$100000, MATCH(G12280, $G$2:G12279,0),1), FALSE), FALSE)</f>
        <v>0</v>
      </c>
      <c r="G12280" s="1">
        <v>21002</v>
      </c>
      <c r="H12280" s="1" t="s">
        <v>11976</v>
      </c>
    </row>
    <row r="12281" spans="1:8" x14ac:dyDescent="0.2">
      <c r="A12281" s="1">
        <v>12351</v>
      </c>
      <c r="B12281" s="1" t="str">
        <f t="shared" si="191"/>
        <v>wray city of</v>
      </c>
      <c r="C12281" s="1" t="b">
        <f>IF(D12281&lt;&gt;"",IF(COUNTIF($D$2:D12280, D12281), INDEX($A$2:$D$100000, MATCH(D12281, $D$2:D12280,0),1), FALSE), FALSE)</f>
        <v>0</v>
      </c>
      <c r="F12281" s="1" t="b">
        <f>IF(G12281&lt;&gt;"", IF(COUNTIF($G$2:G12280, G12281), INDEX($A$2:$G$100000, MATCH(G12281, $G$2:G12280,0),1), FALSE), FALSE)</f>
        <v>0</v>
      </c>
      <c r="G12281" s="1">
        <v>21021</v>
      </c>
      <c r="H12281" s="1" t="s">
        <v>11977</v>
      </c>
    </row>
    <row r="12282" spans="1:8" x14ac:dyDescent="0.2">
      <c r="A12282" s="1">
        <v>12352</v>
      </c>
      <c r="B12282" s="1" t="str">
        <f t="shared" si="191"/>
        <v>wymore city of</v>
      </c>
      <c r="C12282" s="1" t="b">
        <f>IF(D12282&lt;&gt;"",IF(COUNTIF($D$2:D12281, D12282), INDEX($A$2:$D$100000, MATCH(D12282, $D$2:D12281,0),1), FALSE), FALSE)</f>
        <v>0</v>
      </c>
      <c r="F12282" s="1" t="b">
        <f>IF(G12282&lt;&gt;"", IF(COUNTIF($G$2:G12281, G12282), INDEX($A$2:$G$100000, MATCH(G12282, $G$2:G12281,0),1), FALSE), FALSE)</f>
        <v>0</v>
      </c>
      <c r="G12282" s="1">
        <v>21056</v>
      </c>
      <c r="H12282" s="1" t="s">
        <v>11978</v>
      </c>
    </row>
    <row r="12283" spans="1:8" x14ac:dyDescent="0.2">
      <c r="A12283" s="1">
        <v>12353</v>
      </c>
      <c r="B12283" s="1" t="str">
        <f t="shared" si="191"/>
        <v>wynnewood city of</v>
      </c>
      <c r="C12283" s="1" t="b">
        <f>IF(D12283&lt;&gt;"",IF(COUNTIF($D$2:D12282, D12283), INDEX($A$2:$D$100000, MATCH(D12283, $D$2:D12282,0),1), FALSE), FALSE)</f>
        <v>0</v>
      </c>
      <c r="F12283" s="1" t="b">
        <f>IF(G12283&lt;&gt;"", IF(COUNTIF($G$2:G12282, G12283), INDEX($A$2:$G$100000, MATCH(G12283, $G$2:G12282,0),1), FALSE), FALSE)</f>
        <v>0</v>
      </c>
      <c r="G12283" s="1">
        <v>21066</v>
      </c>
      <c r="H12283" s="1" t="s">
        <v>11979</v>
      </c>
    </row>
    <row r="12284" spans="1:8" x14ac:dyDescent="0.2">
      <c r="A12284" s="1">
        <v>12354</v>
      </c>
      <c r="B12284" s="1" t="str">
        <f t="shared" si="191"/>
        <v>y-w electric assn inc</v>
      </c>
      <c r="C12284" s="1" t="b">
        <f>IF(D12284&lt;&gt;"",IF(COUNTIF($D$2:D12283, D12284), INDEX($A$2:$D$100000, MATCH(D12284, $D$2:D12283,0),1), FALSE), FALSE)</f>
        <v>0</v>
      </c>
      <c r="F12284" s="1" t="b">
        <f>IF(G12284&lt;&gt;"", IF(COUNTIF($G$2:G12283, G12284), INDEX($A$2:$G$100000, MATCH(G12284, $G$2:G12283,0),1), FALSE), FALSE)</f>
        <v>0</v>
      </c>
      <c r="G12284" s="1">
        <v>21075</v>
      </c>
      <c r="H12284" s="1" t="s">
        <v>11980</v>
      </c>
    </row>
    <row r="12285" spans="1:8" x14ac:dyDescent="0.2">
      <c r="A12285" s="1">
        <v>12355</v>
      </c>
      <c r="B12285" s="1" t="str">
        <f t="shared" si="191"/>
        <v>wyrulec co</v>
      </c>
      <c r="C12285" s="1" t="b">
        <f>IF(D12285&lt;&gt;"",IF(COUNTIF($D$2:D12284, D12285), INDEX($A$2:$D$100000, MATCH(D12285, $D$2:D12284,0),1), FALSE), FALSE)</f>
        <v>0</v>
      </c>
      <c r="F12285" s="1" t="b">
        <f>IF(G12285&lt;&gt;"", IF(COUNTIF($G$2:G12284, G12285), INDEX($A$2:$G$100000, MATCH(G12285, $G$2:G12284,0),1), FALSE), FALSE)</f>
        <v>0</v>
      </c>
      <c r="G12285" s="1">
        <v>21079</v>
      </c>
      <c r="H12285" s="1" t="s">
        <v>11981</v>
      </c>
    </row>
    <row r="12286" spans="1:8" x14ac:dyDescent="0.2">
      <c r="A12286" s="1">
        <v>12356</v>
      </c>
      <c r="B12286" s="1" t="str">
        <f t="shared" si="191"/>
        <v>yampa valley electric assn inc</v>
      </c>
      <c r="C12286" s="1" t="b">
        <f>IF(D12286&lt;&gt;"",IF(COUNTIF($D$2:D12285, D12286), INDEX($A$2:$D$100000, MATCH(D12286, $D$2:D12285,0),1), FALSE), FALSE)</f>
        <v>0</v>
      </c>
      <c r="F12286" s="1" t="b">
        <f>IF(G12286&lt;&gt;"", IF(COUNTIF($G$2:G12285, G12286), INDEX($A$2:$G$100000, MATCH(G12286, $G$2:G12285,0),1), FALSE), FALSE)</f>
        <v>0</v>
      </c>
      <c r="G12286" s="1">
        <v>21081</v>
      </c>
      <c r="H12286" s="1" t="s">
        <v>11982</v>
      </c>
    </row>
    <row r="12287" spans="1:8" x14ac:dyDescent="0.2">
      <c r="A12287" s="1">
        <v>12357</v>
      </c>
      <c r="B12287" s="1" t="str">
        <f t="shared" si="191"/>
        <v>yankee atomic electric co</v>
      </c>
      <c r="C12287" s="1" t="b">
        <f>IF(D12287&lt;&gt;"",IF(COUNTIF($D$2:D12286, D12287), INDEX($A$2:$D$100000, MATCH(D12287, $D$2:D12286,0),1), FALSE), FALSE)</f>
        <v>0</v>
      </c>
      <c r="F12287" s="1" t="b">
        <f>IF(G12287&lt;&gt;"", IF(COUNTIF($G$2:G12286, G12287), INDEX($A$2:$G$100000, MATCH(G12287, $G$2:G12286,0),1), FALSE), FALSE)</f>
        <v>0</v>
      </c>
      <c r="G12287" s="1">
        <v>21083</v>
      </c>
      <c r="H12287" s="1" t="s">
        <v>11983</v>
      </c>
    </row>
    <row r="12288" spans="1:8" x14ac:dyDescent="0.2">
      <c r="A12288" s="1">
        <v>12358</v>
      </c>
      <c r="B12288" s="1" t="str">
        <f t="shared" si="191"/>
        <v>yellow springs village of</v>
      </c>
      <c r="C12288" s="1" t="b">
        <f>IF(D12288&lt;&gt;"",IF(COUNTIF($D$2:D12287, D12288), INDEX($A$2:$D$100000, MATCH(D12288, $D$2:D12287,0),1), FALSE), FALSE)</f>
        <v>0</v>
      </c>
      <c r="F12288" s="1" t="b">
        <f>IF(G12288&lt;&gt;"", IF(COUNTIF($G$2:G12287, G12288), INDEX($A$2:$G$100000, MATCH(G12288, $G$2:G12287,0),1), FALSE), FALSE)</f>
        <v>0</v>
      </c>
      <c r="G12288" s="1">
        <v>21101</v>
      </c>
      <c r="H12288" s="1" t="s">
        <v>11984</v>
      </c>
    </row>
    <row r="12289" spans="1:8" x14ac:dyDescent="0.2">
      <c r="A12289" s="1">
        <v>12359</v>
      </c>
      <c r="B12289" s="1" t="str">
        <f t="shared" si="191"/>
        <v>yoakum city of</v>
      </c>
      <c r="C12289" s="1" t="b">
        <f>IF(D12289&lt;&gt;"",IF(COUNTIF($D$2:D12288, D12289), INDEX($A$2:$D$100000, MATCH(D12289, $D$2:D12288,0),1), FALSE), FALSE)</f>
        <v>0</v>
      </c>
      <c r="F12289" s="1" t="b">
        <f>IF(G12289&lt;&gt;"", IF(COUNTIF($G$2:G12288, G12289), INDEX($A$2:$G$100000, MATCH(G12289, $G$2:G12288,0),1), FALSE), FALSE)</f>
        <v>0</v>
      </c>
      <c r="G12289" s="1">
        <v>21108</v>
      </c>
      <c r="H12289" s="1" t="s">
        <v>11985</v>
      </c>
    </row>
    <row r="12290" spans="1:8" x14ac:dyDescent="0.2">
      <c r="A12290" s="1">
        <v>12360</v>
      </c>
      <c r="B12290" s="1" t="str">
        <f t="shared" ref="B12290:B12353" si="192">IF(H12290="",E12290,H12290)</f>
        <v>york county rural pub pwr dist</v>
      </c>
      <c r="C12290" s="1" t="b">
        <f>IF(D12290&lt;&gt;"",IF(COUNTIF($D$2:D12289, D12290), INDEX($A$2:$D$100000, MATCH(D12290, $D$2:D12289,0),1), FALSE), FALSE)</f>
        <v>0</v>
      </c>
      <c r="F12290" s="1" t="b">
        <f>IF(G12290&lt;&gt;"", IF(COUNTIF($G$2:G12289, G12290), INDEX($A$2:$G$100000, MATCH(G12290, $G$2:G12289,0),1), FALSE), FALSE)</f>
        <v>0</v>
      </c>
      <c r="G12290" s="1">
        <v>21111</v>
      </c>
      <c r="H12290" s="1" t="s">
        <v>11986</v>
      </c>
    </row>
    <row r="12291" spans="1:8" x14ac:dyDescent="0.2">
      <c r="A12291" s="1">
        <v>12361</v>
      </c>
      <c r="B12291" s="1" t="str">
        <f t="shared" si="192"/>
        <v>yazoo valley elec power assn</v>
      </c>
      <c r="C12291" s="1" t="b">
        <f>IF(D12291&lt;&gt;"",IF(COUNTIF($D$2:D12290, D12291), INDEX($A$2:$D$100000, MATCH(D12291, $D$2:D12290,0),1), FALSE), FALSE)</f>
        <v>0</v>
      </c>
      <c r="F12291" s="1" t="b">
        <f>IF(G12291&lt;&gt;"", IF(COUNTIF($G$2:G12290, G12291), INDEX($A$2:$G$100000, MATCH(G12291, $G$2:G12290,0),1), FALSE), FALSE)</f>
        <v>0</v>
      </c>
      <c r="G12291" s="1">
        <v>21114</v>
      </c>
      <c r="H12291" s="1" t="s">
        <v>11987</v>
      </c>
    </row>
    <row r="12292" spans="1:8" x14ac:dyDescent="0.2">
      <c r="A12292" s="1">
        <v>12362</v>
      </c>
      <c r="B12292" s="1" t="str">
        <f t="shared" si="192"/>
        <v>1st rochdale coop group</v>
      </c>
      <c r="C12292" s="1" t="b">
        <f>IF(D12292&lt;&gt;"",IF(COUNTIF($D$2:D12291, D12292), INDEX($A$2:$D$100000, MATCH(D12292, $D$2:D12291,0),1), FALSE), FALSE)</f>
        <v>0</v>
      </c>
      <c r="F12292" s="1" t="b">
        <f>IF(G12292&lt;&gt;"", IF(COUNTIF($G$2:G12291, G12292), INDEX($A$2:$G$100000, MATCH(G12292, $G$2:G12291,0),1), FALSE), FALSE)</f>
        <v>0</v>
      </c>
      <c r="G12292" s="1">
        <v>21156</v>
      </c>
      <c r="H12292" s="1" t="s">
        <v>11988</v>
      </c>
    </row>
    <row r="12293" spans="1:8" x14ac:dyDescent="0.2">
      <c r="A12293" s="1">
        <v>12363</v>
      </c>
      <c r="B12293" s="1" t="str">
        <f t="shared" si="192"/>
        <v>zelienople borough of</v>
      </c>
      <c r="C12293" s="1" t="b">
        <f>IF(D12293&lt;&gt;"",IF(COUNTIF($D$2:D12292, D12293), INDEX($A$2:$D$100000, MATCH(D12293, $D$2:D12292,0),1), FALSE), FALSE)</f>
        <v>0</v>
      </c>
      <c r="F12293" s="1" t="b">
        <f>IF(G12293&lt;&gt;"", IF(COUNTIF($G$2:G12292, G12293), INDEX($A$2:$G$100000, MATCH(G12293, $G$2:G12292,0),1), FALSE), FALSE)</f>
        <v>0</v>
      </c>
      <c r="G12293" s="1">
        <v>21160</v>
      </c>
      <c r="H12293" s="1" t="s">
        <v>11989</v>
      </c>
    </row>
    <row r="12294" spans="1:8" x14ac:dyDescent="0.2">
      <c r="A12294" s="1">
        <v>12364</v>
      </c>
      <c r="B12294" s="1" t="str">
        <f t="shared" si="192"/>
        <v>electrical dist no7 maricopa</v>
      </c>
      <c r="C12294" s="1" t="b">
        <f>IF(D12294&lt;&gt;"",IF(COUNTIF($D$2:D12293, D12294), INDEX($A$2:$D$100000, MATCH(D12294, $D$2:D12293,0),1), FALSE), FALSE)</f>
        <v>0</v>
      </c>
      <c r="F12294" s="1" t="b">
        <f>IF(G12294&lt;&gt;"", IF(COUNTIF($G$2:G12293, G12294), INDEX($A$2:$G$100000, MATCH(G12294, $G$2:G12293,0),1), FALSE), FALSE)</f>
        <v>0</v>
      </c>
      <c r="G12294" s="1">
        <v>21239</v>
      </c>
      <c r="H12294" s="1" t="s">
        <v>11990</v>
      </c>
    </row>
    <row r="12295" spans="1:8" x14ac:dyDescent="0.2">
      <c r="A12295" s="1">
        <v>12365</v>
      </c>
      <c r="B12295" s="1" t="str">
        <f t="shared" si="192"/>
        <v>southside electric coop inc</v>
      </c>
      <c r="C12295" s="1" t="b">
        <f>IF(D12295&lt;&gt;"",IF(COUNTIF($D$2:D12294, D12295), INDEX($A$2:$D$100000, MATCH(D12295, $D$2:D12294,0),1), FALSE), FALSE)</f>
        <v>0</v>
      </c>
      <c r="F12295" s="1" t="b">
        <f>IF(G12295&lt;&gt;"", IF(COUNTIF($G$2:G12294, G12295), INDEX($A$2:$G$100000, MATCH(G12295, $G$2:G12294,0),1), FALSE), FALSE)</f>
        <v>0</v>
      </c>
      <c r="G12295" s="1">
        <v>21244</v>
      </c>
      <c r="H12295" s="1" t="s">
        <v>11991</v>
      </c>
    </row>
    <row r="12296" spans="1:8" x14ac:dyDescent="0.2">
      <c r="A12296" s="1">
        <v>12366</v>
      </c>
      <c r="B12296" s="1" t="str">
        <f t="shared" si="192"/>
        <v>hq energy services (us) inc</v>
      </c>
      <c r="C12296" s="1" t="b">
        <f>IF(D12296&lt;&gt;"",IF(COUNTIF($D$2:D12295, D12296), INDEX($A$2:$D$100000, MATCH(D12296, $D$2:D12295,0),1), FALSE), FALSE)</f>
        <v>0</v>
      </c>
      <c r="F12296" s="1" t="b">
        <f>IF(G12296&lt;&gt;"", IF(COUNTIF($G$2:G12295, G12296), INDEX($A$2:$G$100000, MATCH(G12296, $G$2:G12295,0),1), FALSE), FALSE)</f>
        <v>0</v>
      </c>
      <c r="G12296" s="1">
        <v>21249</v>
      </c>
      <c r="H12296" s="1" t="s">
        <v>11992</v>
      </c>
    </row>
    <row r="12297" spans="1:8" x14ac:dyDescent="0.2">
      <c r="A12297" s="1">
        <v>12367</v>
      </c>
      <c r="B12297" s="1" t="str">
        <f t="shared" si="192"/>
        <v>dte edison america inc</v>
      </c>
      <c r="C12297" s="1" t="b">
        <f>IF(D12297&lt;&gt;"",IF(COUNTIF($D$2:D12296, D12297), INDEX($A$2:$D$100000, MATCH(D12297, $D$2:D12296,0),1), FALSE), FALSE)</f>
        <v>0</v>
      </c>
      <c r="F12297" s="1" t="b">
        <f>IF(G12297&lt;&gt;"", IF(COUNTIF($G$2:G12296, G12297), INDEX($A$2:$G$100000, MATCH(G12297, $G$2:G12296,0),1), FALSE), FALSE)</f>
        <v>0</v>
      </c>
      <c r="G12297" s="1">
        <v>21291</v>
      </c>
      <c r="H12297" s="1" t="s">
        <v>11993</v>
      </c>
    </row>
    <row r="12298" spans="1:8" x14ac:dyDescent="0.2">
      <c r="A12298" s="1">
        <v>12368</v>
      </c>
      <c r="B12298" s="1" t="str">
        <f t="shared" si="192"/>
        <v>pg&amp;e energy trading-power lp</v>
      </c>
      <c r="C12298" s="1" t="b">
        <f>IF(D12298&lt;&gt;"",IF(COUNTIF($D$2:D12297, D12298), INDEX($A$2:$D$100000, MATCH(D12298, $D$2:D12297,0),1), FALSE), FALSE)</f>
        <v>0</v>
      </c>
      <c r="F12298" s="1" t="b">
        <f>IF(G12298&lt;&gt;"", IF(COUNTIF($G$2:G12297, G12298), INDEX($A$2:$G$100000, MATCH(G12298, $G$2:G12297,0),1), FALSE), FALSE)</f>
        <v>0</v>
      </c>
      <c r="G12298" s="1">
        <v>21301</v>
      </c>
      <c r="H12298" s="1" t="s">
        <v>11994</v>
      </c>
    </row>
    <row r="12299" spans="1:8" x14ac:dyDescent="0.2">
      <c r="A12299" s="1">
        <v>12369</v>
      </c>
      <c r="B12299" s="1" t="str">
        <f t="shared" si="192"/>
        <v>el paso energy marketing co</v>
      </c>
      <c r="C12299" s="1" t="b">
        <f>IF(D12299&lt;&gt;"",IF(COUNTIF($D$2:D12298, D12299), INDEX($A$2:$D$100000, MATCH(D12299, $D$2:D12298,0),1), FALSE), FALSE)</f>
        <v>0</v>
      </c>
      <c r="F12299" s="1" t="b">
        <f>IF(G12299&lt;&gt;"", IF(COUNTIF($G$2:G12298, G12299), INDEX($A$2:$G$100000, MATCH(G12299, $G$2:G12298,0),1), FALSE), FALSE)</f>
        <v>0</v>
      </c>
      <c r="G12299" s="1">
        <v>21305</v>
      </c>
      <c r="H12299" s="1" t="s">
        <v>11995</v>
      </c>
    </row>
    <row r="12300" spans="1:8" x14ac:dyDescent="0.2">
      <c r="A12300" s="1">
        <v>12370</v>
      </c>
      <c r="B12300" s="1" t="str">
        <f t="shared" si="192"/>
        <v>edison mission mktg &amp; trdg inc</v>
      </c>
      <c r="C12300" s="1" t="b">
        <f>IF(D12300&lt;&gt;"",IF(COUNTIF($D$2:D12299, D12300), INDEX($A$2:$D$100000, MATCH(D12300, $D$2:D12299,0),1), FALSE), FALSE)</f>
        <v>0</v>
      </c>
      <c r="F12300" s="1" t="b">
        <f>IF(G12300&lt;&gt;"", IF(COUNTIF($G$2:G12299, G12300), INDEX($A$2:$G$100000, MATCH(G12300, $G$2:G12299,0),1), FALSE), FALSE)</f>
        <v>0</v>
      </c>
      <c r="G12300" s="1">
        <v>21316</v>
      </c>
      <c r="H12300" s="1" t="s">
        <v>11996</v>
      </c>
    </row>
    <row r="12301" spans="1:8" x14ac:dyDescent="0.2">
      <c r="A12301" s="1">
        <v>12371</v>
      </c>
      <c r="B12301" s="1" t="str">
        <f t="shared" si="192"/>
        <v>el paso energy</v>
      </c>
      <c r="C12301" s="1" t="b">
        <f>IF(D12301&lt;&gt;"",IF(COUNTIF($D$2:D12300, D12301), INDEX($A$2:$D$100000, MATCH(D12301, $D$2:D12300,0),1), FALSE), FALSE)</f>
        <v>0</v>
      </c>
      <c r="F12301" s="1" t="b">
        <f>IF(G12301&lt;&gt;"", IF(COUNTIF($G$2:G12300, G12301), INDEX($A$2:$G$100000, MATCH(G12301, $G$2:G12300,0),1), FALSE), FALSE)</f>
        <v>0</v>
      </c>
      <c r="G12301" s="1">
        <v>21329</v>
      </c>
      <c r="H12301" s="1" t="s">
        <v>11997</v>
      </c>
    </row>
    <row r="12302" spans="1:8" x14ac:dyDescent="0.2">
      <c r="A12302" s="1">
        <v>12372</v>
      </c>
      <c r="B12302" s="1" t="str">
        <f t="shared" si="192"/>
        <v>allegheny energy supply co, ll</v>
      </c>
      <c r="C12302" s="1" t="b">
        <f>IF(D12302&lt;&gt;"",IF(COUNTIF($D$2:D12301, D12302), INDEX($A$2:$D$100000, MATCH(D12302, $D$2:D12301,0),1), FALSE), FALSE)</f>
        <v>0</v>
      </c>
      <c r="F12302" s="1" t="b">
        <f>IF(G12302&lt;&gt;"", IF(COUNTIF($G$2:G12301, G12302), INDEX($A$2:$G$100000, MATCH(G12302, $G$2:G12301,0),1), FALSE), FALSE)</f>
        <v>0</v>
      </c>
      <c r="G12302" s="1">
        <v>21330</v>
      </c>
      <c r="H12302" s="1" t="s">
        <v>11998</v>
      </c>
    </row>
    <row r="12303" spans="1:8" x14ac:dyDescent="0.2">
      <c r="A12303" s="1">
        <v>12373</v>
      </c>
      <c r="B12303" s="1" t="str">
        <f t="shared" si="192"/>
        <v>public power assn-new jersey</v>
      </c>
      <c r="C12303" s="1" t="b">
        <f>IF(D12303&lt;&gt;"",IF(COUNTIF($D$2:D12302, D12303), INDEX($A$2:$D$100000, MATCH(D12303, $D$2:D12302,0),1), FALSE), FALSE)</f>
        <v>0</v>
      </c>
      <c r="F12303" s="1" t="b">
        <f>IF(G12303&lt;&gt;"", IF(COUNTIF($G$2:G12302, G12303), INDEX($A$2:$G$100000, MATCH(G12303, $G$2:G12302,0),1), FALSE), FALSE)</f>
        <v>0</v>
      </c>
      <c r="G12303" s="1">
        <v>21346</v>
      </c>
      <c r="H12303" s="1" t="s">
        <v>11999</v>
      </c>
    </row>
    <row r="12304" spans="1:8" x14ac:dyDescent="0.2">
      <c r="A12304" s="1">
        <v>12374</v>
      </c>
      <c r="B12304" s="1" t="str">
        <f t="shared" si="192"/>
        <v>west harrison gas &amp; elec co</v>
      </c>
      <c r="C12304" s="1" t="b">
        <f>IF(D12304&lt;&gt;"",IF(COUNTIF($D$2:D12303, D12304), INDEX($A$2:$D$100000, MATCH(D12304, $D$2:D12303,0),1), FALSE), FALSE)</f>
        <v>0</v>
      </c>
      <c r="F12304" s="1" t="b">
        <f>IF(G12304&lt;&gt;"", IF(COUNTIF($G$2:G12303, G12304), INDEX($A$2:$G$100000, MATCH(G12304, $G$2:G12303,0),1), FALSE), FALSE)</f>
        <v>0</v>
      </c>
      <c r="G12304" s="1">
        <v>21349</v>
      </c>
      <c r="H12304" s="1" t="s">
        <v>12000</v>
      </c>
    </row>
    <row r="12305" spans="1:8" x14ac:dyDescent="0.2">
      <c r="A12305" s="1">
        <v>12375</v>
      </c>
      <c r="B12305" s="1" t="str">
        <f t="shared" si="192"/>
        <v>central vermont ps corp</v>
      </c>
      <c r="C12305" s="1" t="b">
        <f>IF(D12305&lt;&gt;"",IF(COUNTIF($D$2:D12304, D12305), INDEX($A$2:$D$100000, MATCH(D12305, $D$2:D12304,0),1), FALSE), FALSE)</f>
        <v>0</v>
      </c>
      <c r="F12305" s="1" t="b">
        <f>IF(G12305&lt;&gt;"", IF(COUNTIF($G$2:G12304, G12305), INDEX($A$2:$G$100000, MATCH(G12305, $G$2:G12304,0),1), FALSE), FALSE)</f>
        <v>0</v>
      </c>
      <c r="G12305" s="1">
        <v>21350</v>
      </c>
      <c r="H12305" s="1" t="s">
        <v>12001</v>
      </c>
    </row>
    <row r="12306" spans="1:8" x14ac:dyDescent="0.2">
      <c r="A12306" s="1">
        <v>12376</v>
      </c>
      <c r="B12306" s="1" t="str">
        <f t="shared" si="192"/>
        <v>ormesa geothermal ii</v>
      </c>
      <c r="C12306" s="1" t="b">
        <f>IF(D12306&lt;&gt;"",IF(COUNTIF($D$2:D12305, D12306), INDEX($A$2:$D$100000, MATCH(D12306, $D$2:D12305,0),1), FALSE), FALSE)</f>
        <v>0</v>
      </c>
      <c r="F12306" s="1" t="b">
        <f>IF(G12306&lt;&gt;"", IF(COUNTIF($G$2:G12305, G12306), INDEX($A$2:$G$100000, MATCH(G12306, $G$2:G12305,0),1), FALSE), FALSE)</f>
        <v>0</v>
      </c>
      <c r="G12306" s="1">
        <v>21355</v>
      </c>
      <c r="H12306" s="1" t="s">
        <v>12002</v>
      </c>
    </row>
    <row r="12307" spans="1:8" x14ac:dyDescent="0.2">
      <c r="A12307" s="1">
        <v>12377</v>
      </c>
      <c r="B12307" s="1" t="str">
        <f t="shared" si="192"/>
        <v>vermont electric g&amp;t coop inc</v>
      </c>
      <c r="C12307" s="1" t="b">
        <f>IF(D12307&lt;&gt;"",IF(COUNTIF($D$2:D12306, D12307), INDEX($A$2:$D$100000, MATCH(D12307, $D$2:D12306,0),1), FALSE), FALSE)</f>
        <v>0</v>
      </c>
      <c r="F12307" s="1" t="b">
        <f>IF(G12307&lt;&gt;"", IF(COUNTIF($G$2:G12306, G12307), INDEX($A$2:$G$100000, MATCH(G12307, $G$2:G12306,0),1), FALSE), FALSE)</f>
        <v>0</v>
      </c>
      <c r="G12307" s="1">
        <v>21403</v>
      </c>
      <c r="H12307" s="1" t="s">
        <v>12003</v>
      </c>
    </row>
    <row r="12308" spans="1:8" x14ac:dyDescent="0.2">
      <c r="A12308" s="1">
        <v>12378</v>
      </c>
      <c r="B12308" s="1" t="str">
        <f t="shared" si="192"/>
        <v>panda energy international inc</v>
      </c>
      <c r="C12308" s="1" t="b">
        <f>IF(D12308&lt;&gt;"",IF(COUNTIF($D$2:D12307, D12308), INDEX($A$2:$D$100000, MATCH(D12308, $D$2:D12307,0),1), FALSE), FALSE)</f>
        <v>0</v>
      </c>
      <c r="F12308" s="1" t="b">
        <f>IF(G12308&lt;&gt;"", IF(COUNTIF($G$2:G12307, G12308), INDEX($A$2:$G$100000, MATCH(G12308, $G$2:G12307,0),1), FALSE), FALSE)</f>
        <v>0</v>
      </c>
      <c r="G12308" s="1">
        <v>21410</v>
      </c>
      <c r="H12308" s="1" t="s">
        <v>12004</v>
      </c>
    </row>
    <row r="12309" spans="1:8" x14ac:dyDescent="0.2">
      <c r="A12309" s="1">
        <v>12379</v>
      </c>
      <c r="B12309" s="1" t="str">
        <f t="shared" si="192"/>
        <v>usbr-pacific northwest region</v>
      </c>
      <c r="C12309" s="1" t="b">
        <f>IF(D12309&lt;&gt;"",IF(COUNTIF($D$2:D12308, D12309), INDEX($A$2:$D$100000, MATCH(D12309, $D$2:D12308,0),1), FALSE), FALSE)</f>
        <v>0</v>
      </c>
      <c r="F12309" s="1" t="b">
        <f>IF(G12309&lt;&gt;"", IF(COUNTIF($G$2:G12308, G12309), INDEX($A$2:$G$100000, MATCH(G12309, $G$2:G12308,0),1), FALSE), FALSE)</f>
        <v>0</v>
      </c>
      <c r="G12309" s="1">
        <v>21412</v>
      </c>
      <c r="H12309" s="1" t="s">
        <v>12005</v>
      </c>
    </row>
    <row r="12310" spans="1:8" x14ac:dyDescent="0.2">
      <c r="A12310" s="1">
        <v>12380</v>
      </c>
      <c r="B12310" s="1" t="str">
        <f t="shared" si="192"/>
        <v>tongass power &amp; light co</v>
      </c>
      <c r="C12310" s="1" t="b">
        <f>IF(D12310&lt;&gt;"",IF(COUNTIF($D$2:D12309, D12310), INDEX($A$2:$D$100000, MATCH(D12310, $D$2:D12309,0),1), FALSE), FALSE)</f>
        <v>0</v>
      </c>
      <c r="F12310" s="1" t="b">
        <f>IF(G12310&lt;&gt;"", IF(COUNTIF($G$2:G12309, G12310), INDEX($A$2:$G$100000, MATCH(G12310, $G$2:G12309,0),1), FALSE), FALSE)</f>
        <v>0</v>
      </c>
      <c r="G12310" s="1">
        <v>21417</v>
      </c>
      <c r="H12310" s="1" t="s">
        <v>12006</v>
      </c>
    </row>
    <row r="12311" spans="1:8" x14ac:dyDescent="0.2">
      <c r="A12311" s="1">
        <v>12381</v>
      </c>
      <c r="B12311" s="1" t="str">
        <f t="shared" si="192"/>
        <v>citizens utilities co</v>
      </c>
      <c r="C12311" s="1" t="b">
        <f>IF(D12311&lt;&gt;"",IF(COUNTIF($D$2:D12310, D12311), INDEX($A$2:$D$100000, MATCH(D12311, $D$2:D12310,0),1), FALSE), FALSE)</f>
        <v>0</v>
      </c>
      <c r="F12311" s="1" t="b">
        <f>IF(G12311&lt;&gt;"", IF(COUNTIF($G$2:G12310, G12311), INDEX($A$2:$G$100000, MATCH(G12311, $G$2:G12310,0),1), FALSE), FALSE)</f>
        <v>0</v>
      </c>
      <c r="G12311" s="1">
        <v>21418</v>
      </c>
      <c r="H12311" s="1" t="s">
        <v>12007</v>
      </c>
    </row>
    <row r="12312" spans="1:8" x14ac:dyDescent="0.2">
      <c r="A12312" s="1">
        <v>12382</v>
      </c>
      <c r="B12312" s="1" t="str">
        <f t="shared" si="192"/>
        <v>newenergy california llc</v>
      </c>
      <c r="C12312" s="1" t="b">
        <f>IF(D12312&lt;&gt;"",IF(COUNTIF($D$2:D12311, D12312), INDEX($A$2:$D$100000, MATCH(D12312, $D$2:D12311,0),1), FALSE), FALSE)</f>
        <v>0</v>
      </c>
      <c r="F12312" s="1" t="b">
        <f>IF(G12312&lt;&gt;"", IF(COUNTIF($G$2:G12311, G12312), INDEX($A$2:$G$100000, MATCH(G12312, $G$2:G12311,0),1), FALSE), FALSE)</f>
        <v>0</v>
      </c>
      <c r="G12312" s="1">
        <v>21459</v>
      </c>
      <c r="H12312" s="1" t="s">
        <v>12008</v>
      </c>
    </row>
    <row r="12313" spans="1:8" x14ac:dyDescent="0.2">
      <c r="A12313" s="1">
        <v>12383</v>
      </c>
      <c r="B12313" s="1" t="str">
        <f t="shared" si="192"/>
        <v>newenergy east llc</v>
      </c>
      <c r="C12313" s="1" t="b">
        <f>IF(D12313&lt;&gt;"",IF(COUNTIF($D$2:D12312, D12313), INDEX($A$2:$D$100000, MATCH(D12313, $D$2:D12312,0),1), FALSE), FALSE)</f>
        <v>0</v>
      </c>
      <c r="F12313" s="1" t="b">
        <f>IF(G12313&lt;&gt;"", IF(COUNTIF($G$2:G12312, G12313), INDEX($A$2:$G$100000, MATCH(G12313, $G$2:G12312,0),1), FALSE), FALSE)</f>
        <v>0</v>
      </c>
      <c r="G12313" s="1">
        <v>21460</v>
      </c>
      <c r="H12313" s="1" t="s">
        <v>12009</v>
      </c>
    </row>
    <row r="12314" spans="1:8" x14ac:dyDescent="0.2">
      <c r="A12314" s="1">
        <v>12384</v>
      </c>
      <c r="B12314" s="1" t="str">
        <f t="shared" si="192"/>
        <v>sacramenta power authority</v>
      </c>
      <c r="C12314" s="1" t="b">
        <f>IF(D12314&lt;&gt;"",IF(COUNTIF($D$2:D12313, D12314), INDEX($A$2:$D$100000, MATCH(D12314, $D$2:D12313,0),1), FALSE), FALSE)</f>
        <v>0</v>
      </c>
      <c r="F12314" s="1" t="b">
        <f>IF(G12314&lt;&gt;"", IF(COUNTIF($G$2:G12313, G12314), INDEX($A$2:$G$100000, MATCH(G12314, $G$2:G12313,0),1), FALSE), FALSE)</f>
        <v>0</v>
      </c>
      <c r="G12314" s="1">
        <v>21478</v>
      </c>
      <c r="H12314" s="1" t="s">
        <v>12010</v>
      </c>
    </row>
    <row r="12315" spans="1:8" x14ac:dyDescent="0.2">
      <c r="A12315" s="1">
        <v>12385</v>
      </c>
      <c r="B12315" s="1" t="str">
        <f t="shared" si="192"/>
        <v>usce-vickburg district</v>
      </c>
      <c r="C12315" s="1" t="b">
        <f>IF(D12315&lt;&gt;"",IF(COUNTIF($D$2:D12314, D12315), INDEX($A$2:$D$100000, MATCH(D12315, $D$2:D12314,0),1), FALSE), FALSE)</f>
        <v>0</v>
      </c>
      <c r="F12315" s="1" t="b">
        <f>IF(G12315&lt;&gt;"", IF(COUNTIF($G$2:G12314, G12315), INDEX($A$2:$G$100000, MATCH(G12315, $G$2:G12314,0),1), FALSE), FALSE)</f>
        <v>0</v>
      </c>
      <c r="G12315" s="1">
        <v>21483</v>
      </c>
      <c r="H12315" s="1" t="s">
        <v>12011</v>
      </c>
    </row>
    <row r="12316" spans="1:8" x14ac:dyDescent="0.2">
      <c r="A12316" s="1">
        <v>12386</v>
      </c>
      <c r="B12316" s="1" t="str">
        <f t="shared" si="192"/>
        <v>union camp corp</v>
      </c>
      <c r="C12316" s="1" t="b">
        <f>IF(D12316&lt;&gt;"",IF(COUNTIF($D$2:D12315, D12316), INDEX($A$2:$D$100000, MATCH(D12316, $D$2:D12315,0),1), FALSE), FALSE)</f>
        <v>0</v>
      </c>
      <c r="F12316" s="1" t="b">
        <f>IF(G12316&lt;&gt;"", IF(COUNTIF($G$2:G12315, G12316), INDEX($A$2:$G$100000, MATCH(G12316, $G$2:G12315,0),1), FALSE), FALSE)</f>
        <v>0</v>
      </c>
      <c r="G12316" s="1">
        <v>21498</v>
      </c>
      <c r="H12316" s="1" t="s">
        <v>12012</v>
      </c>
    </row>
    <row r="12317" spans="1:8" x14ac:dyDescent="0.2">
      <c r="A12317" s="1">
        <v>12387</v>
      </c>
      <c r="B12317" s="1" t="str">
        <f t="shared" si="192"/>
        <v>colonial energy inc</v>
      </c>
      <c r="C12317" s="1" t="b">
        <f>IF(D12317&lt;&gt;"",IF(COUNTIF($D$2:D12316, D12317), INDEX($A$2:$D$100000, MATCH(D12317, $D$2:D12316,0),1), FALSE), FALSE)</f>
        <v>0</v>
      </c>
      <c r="F12317" s="1" t="b">
        <f>IF(G12317&lt;&gt;"", IF(COUNTIF($G$2:G12316, G12317), INDEX($A$2:$G$100000, MATCH(G12317, $G$2:G12316,0),1), FALSE), FALSE)</f>
        <v>0</v>
      </c>
      <c r="G12317" s="1">
        <v>21507</v>
      </c>
      <c r="H12317" s="1" t="s">
        <v>12013</v>
      </c>
    </row>
    <row r="12318" spans="1:8" x14ac:dyDescent="0.2">
      <c r="A12318" s="1">
        <v>12388</v>
      </c>
      <c r="B12318" s="1" t="str">
        <f t="shared" si="192"/>
        <v>fergus electric coop inc</v>
      </c>
      <c r="C12318" s="1" t="b">
        <f>IF(D12318&lt;&gt;"",IF(COUNTIF($D$2:D12317, D12318), INDEX($A$2:$D$100000, MATCH(D12318, $D$2:D12317,0),1), FALSE), FALSE)</f>
        <v>0</v>
      </c>
      <c r="F12318" s="1" t="b">
        <f>IF(G12318&lt;&gt;"", IF(COUNTIF($G$2:G12317, G12318), INDEX($A$2:$G$100000, MATCH(G12318, $G$2:G12317,0),1), FALSE), FALSE)</f>
        <v>0</v>
      </c>
      <c r="G12318" s="1">
        <v>21513</v>
      </c>
      <c r="H12318" s="1" t="s">
        <v>12014</v>
      </c>
    </row>
    <row r="12319" spans="1:8" x14ac:dyDescent="0.2">
      <c r="A12319" s="1">
        <v>12389</v>
      </c>
      <c r="B12319" s="1" t="str">
        <f t="shared" si="192"/>
        <v>flowell electric assn inc</v>
      </c>
      <c r="C12319" s="1" t="b">
        <f>IF(D12319&lt;&gt;"",IF(COUNTIF($D$2:D12318, D12319), INDEX($A$2:$D$100000, MATCH(D12319, $D$2:D12318,0),1), FALSE), FALSE)</f>
        <v>0</v>
      </c>
      <c r="F12319" s="1" t="b">
        <f>IF(G12319&lt;&gt;"", IF(COUNTIF($G$2:G12318, G12319), INDEX($A$2:$G$100000, MATCH(G12319, $G$2:G12318,0),1), FALSE), FALSE)</f>
        <v>0</v>
      </c>
      <c r="G12319" s="1">
        <v>21514</v>
      </c>
      <c r="H12319" s="1" t="s">
        <v>12015</v>
      </c>
    </row>
    <row r="12320" spans="1:8" x14ac:dyDescent="0.2">
      <c r="A12320" s="1">
        <v>12390</v>
      </c>
      <c r="B12320" s="1" t="str">
        <f t="shared" si="192"/>
        <v>laurens city of</v>
      </c>
      <c r="C12320" s="1" t="b">
        <f>IF(D12320&lt;&gt;"",IF(COUNTIF($D$2:D12319, D12320), INDEX($A$2:$D$100000, MATCH(D12320, $D$2:D12319,0),1), FALSE), FALSE)</f>
        <v>0</v>
      </c>
      <c r="F12320" s="1" t="b">
        <f>IF(G12320&lt;&gt;"", IF(COUNTIF($G$2:G12319, G12320), INDEX($A$2:$G$100000, MATCH(G12320, $G$2:G12319,0),1), FALSE), FALSE)</f>
        <v>0</v>
      </c>
      <c r="G12320" s="1">
        <v>21526</v>
      </c>
      <c r="H12320" s="1" t="s">
        <v>12016</v>
      </c>
    </row>
    <row r="12321" spans="1:8" x14ac:dyDescent="0.2">
      <c r="A12321" s="1">
        <v>12391</v>
      </c>
      <c r="B12321" s="1" t="str">
        <f t="shared" si="192"/>
        <v>mohave electric coop inc</v>
      </c>
      <c r="C12321" s="1" t="b">
        <f>IF(D12321&lt;&gt;"",IF(COUNTIF($D$2:D12320, D12321), INDEX($A$2:$D$100000, MATCH(D12321, $D$2:D12320,0),1), FALSE), FALSE)</f>
        <v>0</v>
      </c>
      <c r="F12321" s="1" t="b">
        <f>IF(G12321&lt;&gt;"", IF(COUNTIF($G$2:G12320, G12321), INDEX($A$2:$G$100000, MATCH(G12321, $G$2:G12320,0),1), FALSE), FALSE)</f>
        <v>0</v>
      </c>
      <c r="G12321" s="1">
        <v>21538</v>
      </c>
      <c r="H12321" s="1" t="s">
        <v>12017</v>
      </c>
    </row>
    <row r="12322" spans="1:8" x14ac:dyDescent="0.2">
      <c r="A12322" s="1">
        <v>12392</v>
      </c>
      <c r="B12322" s="1" t="str">
        <f t="shared" si="192"/>
        <v>washington-st tammany e c inc</v>
      </c>
      <c r="C12322" s="1" t="b">
        <f>IF(D12322&lt;&gt;"",IF(COUNTIF($D$2:D12321, D12322), INDEX($A$2:$D$100000, MATCH(D12322, $D$2:D12321,0),1), FALSE), FALSE)</f>
        <v>0</v>
      </c>
      <c r="F12322" s="1" t="b">
        <f>IF(G12322&lt;&gt;"", IF(COUNTIF($G$2:G12321, G12322), INDEX($A$2:$G$100000, MATCH(G12322, $G$2:G12321,0),1), FALSE), FALSE)</f>
        <v>0</v>
      </c>
      <c r="G12322" s="1">
        <v>21567</v>
      </c>
      <c r="H12322" s="1" t="s">
        <v>12018</v>
      </c>
    </row>
    <row r="12323" spans="1:8" x14ac:dyDescent="0.2">
      <c r="A12323" s="1">
        <v>12393</v>
      </c>
      <c r="B12323" s="1" t="str">
        <f t="shared" si="192"/>
        <v>central valley financing auth</v>
      </c>
      <c r="C12323" s="1" t="b">
        <f>IF(D12323&lt;&gt;"",IF(COUNTIF($D$2:D12322, D12323), INDEX($A$2:$D$100000, MATCH(D12323, $D$2:D12322,0),1), FALSE), FALSE)</f>
        <v>0</v>
      </c>
      <c r="F12323" s="1" t="b">
        <f>IF(G12323&lt;&gt;"", IF(COUNTIF($G$2:G12322, G12323), INDEX($A$2:$G$100000, MATCH(G12323, $G$2:G12322,0),1), FALSE), FALSE)</f>
        <v>0</v>
      </c>
      <c r="G12323" s="1">
        <v>21574</v>
      </c>
      <c r="H12323" s="1" t="s">
        <v>12019</v>
      </c>
    </row>
    <row r="12324" spans="1:8" x14ac:dyDescent="0.2">
      <c r="A12324" s="1">
        <v>12394</v>
      </c>
      <c r="B12324" s="1" t="str">
        <f t="shared" si="192"/>
        <v>statoil energy pwr paxton inc</v>
      </c>
      <c r="C12324" s="1" t="b">
        <f>IF(D12324&lt;&gt;"",IF(COUNTIF($D$2:D12323, D12324), INDEX($A$2:$D$100000, MATCH(D12324, $D$2:D12323,0),1), FALSE), FALSE)</f>
        <v>0</v>
      </c>
      <c r="F12324" s="1" t="b">
        <f>IF(G12324&lt;&gt;"", IF(COUNTIF($G$2:G12323, G12324), INDEX($A$2:$G$100000, MATCH(G12324, $G$2:G12323,0),1), FALSE), FALSE)</f>
        <v>0</v>
      </c>
      <c r="G12324" s="1">
        <v>21577</v>
      </c>
      <c r="H12324" s="1" t="s">
        <v>12020</v>
      </c>
    </row>
    <row r="12325" spans="1:8" x14ac:dyDescent="0.2">
      <c r="A12325" s="1">
        <v>12395</v>
      </c>
      <c r="B12325" s="1" t="str">
        <f t="shared" si="192"/>
        <v>gen-sys energy</v>
      </c>
      <c r="C12325" s="1" t="b">
        <f>IF(D12325&lt;&gt;"",IF(COUNTIF($D$2:D12324, D12325), INDEX($A$2:$D$100000, MATCH(D12325, $D$2:D12324,0),1), FALSE), FALSE)</f>
        <v>0</v>
      </c>
      <c r="F12325" s="1" t="b">
        <f>IF(G12325&lt;&gt;"", IF(COUNTIF($G$2:G12324, G12325), INDEX($A$2:$G$100000, MATCH(G12325, $G$2:G12324,0),1), FALSE), FALSE)</f>
        <v>0</v>
      </c>
      <c r="G12325" s="1">
        <v>21584</v>
      </c>
      <c r="H12325" s="1" t="s">
        <v>12021</v>
      </c>
    </row>
    <row r="12326" spans="1:8" x14ac:dyDescent="0.2">
      <c r="A12326" s="1">
        <v>12396</v>
      </c>
      <c r="B12326" s="1" t="str">
        <f t="shared" si="192"/>
        <v>energyunited elec member corp</v>
      </c>
      <c r="C12326" s="1" t="b">
        <f>IF(D12326&lt;&gt;"",IF(COUNTIF($D$2:D12325, D12326), INDEX($A$2:$D$100000, MATCH(D12326, $D$2:D12325,0),1), FALSE), FALSE)</f>
        <v>0</v>
      </c>
      <c r="F12326" s="1" t="b">
        <f>IF(G12326&lt;&gt;"", IF(COUNTIF($G$2:G12325, G12326), INDEX($A$2:$G$100000, MATCH(G12326, $G$2:G12325,0),1), FALSE), FALSE)</f>
        <v>0</v>
      </c>
      <c r="G12326" s="1">
        <v>21632</v>
      </c>
      <c r="H12326" s="1" t="s">
        <v>12022</v>
      </c>
    </row>
    <row r="12327" spans="1:8" x14ac:dyDescent="0.2">
      <c r="A12327" s="1">
        <v>12397</v>
      </c>
      <c r="B12327" s="1" t="str">
        <f t="shared" si="192"/>
        <v>university of tx-san antonio</v>
      </c>
      <c r="C12327" s="1" t="b">
        <f>IF(D12327&lt;&gt;"",IF(COUNTIF($D$2:D12326, D12327), INDEX($A$2:$D$100000, MATCH(D12327, $D$2:D12326,0),1), FALSE), FALSE)</f>
        <v>0</v>
      </c>
      <c r="F12327" s="1" t="b">
        <f>IF(G12327&lt;&gt;"", IF(COUNTIF($G$2:G12326, G12327), INDEX($A$2:$G$100000, MATCH(G12327, $G$2:G12326,0),1), FALSE), FALSE)</f>
        <v>0</v>
      </c>
      <c r="G12327" s="1">
        <v>21662</v>
      </c>
      <c r="H12327" s="1" t="s">
        <v>12023</v>
      </c>
    </row>
    <row r="12328" spans="1:8" x14ac:dyDescent="0.2">
      <c r="A12328" s="1">
        <v>12398</v>
      </c>
      <c r="B12328" s="1" t="str">
        <f t="shared" si="192"/>
        <v>willwood light &amp; power co</v>
      </c>
      <c r="C12328" s="1" t="b">
        <f>IF(D12328&lt;&gt;"",IF(COUNTIF($D$2:D12327, D12328), INDEX($A$2:$D$100000, MATCH(D12328, $D$2:D12327,0),1), FALSE), FALSE)</f>
        <v>0</v>
      </c>
      <c r="F12328" s="1" t="b">
        <f>IF(G12328&lt;&gt;"", IF(COUNTIF($G$2:G12327, G12328), INDEX($A$2:$G$100000, MATCH(G12328, $G$2:G12327,0),1), FALSE), FALSE)</f>
        <v>0</v>
      </c>
      <c r="G12328" s="1">
        <v>21664</v>
      </c>
      <c r="H12328" s="1" t="s">
        <v>12024</v>
      </c>
    </row>
    <row r="12329" spans="1:8" x14ac:dyDescent="0.2">
      <c r="A12329" s="1">
        <v>12399</v>
      </c>
      <c r="B12329" s="1" t="str">
        <f t="shared" si="192"/>
        <v>energy group inc</v>
      </c>
      <c r="C12329" s="1" t="b">
        <f>IF(D12329&lt;&gt;"",IF(COUNTIF($D$2:D12328, D12329), INDEX($A$2:$D$100000, MATCH(D12329, $D$2:D12328,0),1), FALSE), FALSE)</f>
        <v>0</v>
      </c>
      <c r="F12329" s="1" t="b">
        <f>IF(G12329&lt;&gt;"", IF(COUNTIF($G$2:G12328, G12329), INDEX($A$2:$G$100000, MATCH(G12329, $G$2:G12328,0),1), FALSE), FALSE)</f>
        <v>0</v>
      </c>
      <c r="G12329" s="1">
        <v>21667</v>
      </c>
      <c r="H12329" s="1" t="s">
        <v>12025</v>
      </c>
    </row>
    <row r="12330" spans="1:8" x14ac:dyDescent="0.2">
      <c r="A12330" s="1">
        <v>12400</v>
      </c>
      <c r="B12330" s="1" t="str">
        <f t="shared" si="192"/>
        <v>gpu service corporation</v>
      </c>
      <c r="C12330" s="1" t="b">
        <f>IF(D12330&lt;&gt;"",IF(COUNTIF($D$2:D12329, D12330), INDEX($A$2:$D$100000, MATCH(D12330, $D$2:D12329,0),1), FALSE), FALSE)</f>
        <v>0</v>
      </c>
      <c r="F12330" s="1" t="b">
        <f>IF(G12330&lt;&gt;"", IF(COUNTIF($G$2:G12329, G12330), INDEX($A$2:$G$100000, MATCH(G12330, $G$2:G12329,0),1), FALSE), FALSE)</f>
        <v>0</v>
      </c>
      <c r="G12330" s="1">
        <v>21683</v>
      </c>
      <c r="H12330" s="1" t="s">
        <v>12026</v>
      </c>
    </row>
    <row r="12331" spans="1:8" x14ac:dyDescent="0.2">
      <c r="A12331" s="1">
        <v>12401</v>
      </c>
      <c r="B12331" s="1" t="str">
        <f t="shared" si="192"/>
        <v>york haven power co</v>
      </c>
      <c r="C12331" s="1" t="b">
        <f>IF(D12331&lt;&gt;"",IF(COUNTIF($D$2:D12330, D12331), INDEX($A$2:$D$100000, MATCH(D12331, $D$2:D12330,0),1), FALSE), FALSE)</f>
        <v>0</v>
      </c>
      <c r="F12331" s="1" t="b">
        <f>IF(G12331&lt;&gt;"", IF(COUNTIF($G$2:G12330, G12331), INDEX($A$2:$G$100000, MATCH(G12331, $G$2:G12330,0),1), FALSE), FALSE)</f>
        <v>0</v>
      </c>
      <c r="G12331" s="1">
        <v>21686</v>
      </c>
      <c r="H12331" s="1" t="s">
        <v>12027</v>
      </c>
    </row>
    <row r="12332" spans="1:8" x14ac:dyDescent="0.2">
      <c r="A12332" s="1">
        <v>12402</v>
      </c>
      <c r="B12332" s="1" t="str">
        <f t="shared" si="192"/>
        <v>northeast nuclear energy co</v>
      </c>
      <c r="C12332" s="1" t="b">
        <f>IF(D12332&lt;&gt;"",IF(COUNTIF($D$2:D12331, D12332), INDEX($A$2:$D$100000, MATCH(D12332, $D$2:D12331,0),1), FALSE), FALSE)</f>
        <v>0</v>
      </c>
      <c r="F12332" s="1" t="b">
        <f>IF(G12332&lt;&gt;"", IF(COUNTIF($G$2:G12331, G12332), INDEX($A$2:$G$100000, MATCH(G12332, $G$2:G12331,0),1), FALSE), FALSE)</f>
        <v>0</v>
      </c>
      <c r="G12332" s="1">
        <v>21687</v>
      </c>
      <c r="H12332" s="1" t="s">
        <v>12028</v>
      </c>
    </row>
    <row r="12333" spans="1:8" x14ac:dyDescent="0.2">
      <c r="A12333" s="1">
        <v>12403</v>
      </c>
      <c r="B12333" s="1" t="str">
        <f t="shared" si="192"/>
        <v>msr public power agency</v>
      </c>
      <c r="C12333" s="1" t="b">
        <f>IF(D12333&lt;&gt;"",IF(COUNTIF($D$2:D12332, D12333), INDEX($A$2:$D$100000, MATCH(D12333, $D$2:D12332,0),1), FALSE), FALSE)</f>
        <v>0</v>
      </c>
      <c r="F12333" s="1" t="b">
        <f>IF(G12333&lt;&gt;"", IF(COUNTIF($G$2:G12332, G12333), INDEX($A$2:$G$100000, MATCH(G12333, $G$2:G12332,0),1), FALSE), FALSE)</f>
        <v>0</v>
      </c>
      <c r="G12333" s="1">
        <v>21704</v>
      </c>
      <c r="H12333" s="1" t="s">
        <v>12029</v>
      </c>
    </row>
    <row r="12334" spans="1:8" x14ac:dyDescent="0.2">
      <c r="A12334" s="1">
        <v>12404</v>
      </c>
      <c r="B12334" s="1" t="str">
        <f t="shared" si="192"/>
        <v>xenergy, inc</v>
      </c>
      <c r="C12334" s="1" t="b">
        <f>IF(D12334&lt;&gt;"",IF(COUNTIF($D$2:D12333, D12334), INDEX($A$2:$D$100000, MATCH(D12334, $D$2:D12333,0),1), FALSE), FALSE)</f>
        <v>0</v>
      </c>
      <c r="F12334" s="1" t="b">
        <f>IF(G12334&lt;&gt;"", IF(COUNTIF($G$2:G12333, G12334), INDEX($A$2:$G$100000, MATCH(G12334, $G$2:G12333,0),1), FALSE), FALSE)</f>
        <v>0</v>
      </c>
      <c r="G12334" s="1">
        <v>21712</v>
      </c>
      <c r="H12334" s="1" t="s">
        <v>12030</v>
      </c>
    </row>
    <row r="12335" spans="1:8" x14ac:dyDescent="0.2">
      <c r="A12335" s="1">
        <v>12405</v>
      </c>
      <c r="B12335" s="1" t="str">
        <f t="shared" si="192"/>
        <v>txu energy trading co</v>
      </c>
      <c r="C12335" s="1" t="b">
        <f>IF(D12335&lt;&gt;"",IF(COUNTIF($D$2:D12334, D12335), INDEX($A$2:$D$100000, MATCH(D12335, $D$2:D12334,0),1), FALSE), FALSE)</f>
        <v>0</v>
      </c>
      <c r="F12335" s="1" t="b">
        <f>IF(G12335&lt;&gt;"", IF(COUNTIF($G$2:G12334, G12335), INDEX($A$2:$G$100000, MATCH(G12335, $G$2:G12334,0),1), FALSE), FALSE)</f>
        <v>0</v>
      </c>
      <c r="G12335" s="1">
        <v>21713</v>
      </c>
      <c r="H12335" s="1" t="s">
        <v>12031</v>
      </c>
    </row>
    <row r="12336" spans="1:8" x14ac:dyDescent="0.2">
      <c r="A12336" s="1">
        <v>12406</v>
      </c>
      <c r="B12336" s="1" t="str">
        <f t="shared" si="192"/>
        <v>integrys energy services, inc.</v>
      </c>
      <c r="C12336" s="1" t="b">
        <f>IF(D12336&lt;&gt;"",IF(COUNTIF($D$2:D12335, D12336), INDEX($A$2:$D$100000, MATCH(D12336, $D$2:D12335,0),1), FALSE), FALSE)</f>
        <v>0</v>
      </c>
      <c r="F12336" s="1" t="b">
        <f>IF(G12336&lt;&gt;"", IF(COUNTIF($G$2:G12335, G12336), INDEX($A$2:$G$100000, MATCH(G12336, $G$2:G12335,0),1), FALSE), FALSE)</f>
        <v>0</v>
      </c>
      <c r="G12336" s="1">
        <v>21795</v>
      </c>
      <c r="H12336" s="1" t="s">
        <v>12032</v>
      </c>
    </row>
    <row r="12337" spans="1:8" x14ac:dyDescent="0.2">
      <c r="A12337" s="1">
        <v>12407</v>
      </c>
      <c r="B12337" s="1" t="str">
        <f t="shared" si="192"/>
        <v>tifd viii-t</v>
      </c>
      <c r="C12337" s="1" t="b">
        <f>IF(D12337&lt;&gt;"",IF(COUNTIF($D$2:D12336, D12337), INDEX($A$2:$D$100000, MATCH(D12337, $D$2:D12336,0),1), FALSE), FALSE)</f>
        <v>0</v>
      </c>
      <c r="F12337" s="1" t="b">
        <f>IF(G12337&lt;&gt;"", IF(COUNTIF($G$2:G12336, G12337), INDEX($A$2:$G$100000, MATCH(G12337, $G$2:G12336,0),1), FALSE), FALSE)</f>
        <v>0</v>
      </c>
      <c r="G12337" s="1">
        <v>21836</v>
      </c>
      <c r="H12337" s="1" t="s">
        <v>12033</v>
      </c>
    </row>
    <row r="12338" spans="1:8" x14ac:dyDescent="0.2">
      <c r="A12338" s="1">
        <v>12408</v>
      </c>
      <c r="B12338" s="1" t="str">
        <f t="shared" si="192"/>
        <v>lake superior paper co</v>
      </c>
      <c r="C12338" s="1" t="b">
        <f>IF(D12338&lt;&gt;"",IF(COUNTIF($D$2:D12337, D12338), INDEX($A$2:$D$100000, MATCH(D12338, $D$2:D12337,0),1), FALSE), FALSE)</f>
        <v>0</v>
      </c>
      <c r="F12338" s="1" t="b">
        <f>IF(G12338&lt;&gt;"", IF(COUNTIF($G$2:G12337, G12338), INDEX($A$2:$G$100000, MATCH(G12338, $G$2:G12337,0),1), FALSE), FALSE)</f>
        <v>0</v>
      </c>
      <c r="G12338" s="1">
        <v>21838</v>
      </c>
      <c r="H12338" s="1" t="s">
        <v>12034</v>
      </c>
    </row>
    <row r="12339" spans="1:8" x14ac:dyDescent="0.2">
      <c r="A12339" s="1">
        <v>12409</v>
      </c>
      <c r="B12339" s="1" t="str">
        <f t="shared" si="192"/>
        <v>union camp corp</v>
      </c>
      <c r="C12339" s="1" t="b">
        <f>IF(D12339&lt;&gt;"",IF(COUNTIF($D$2:D12338, D12339), INDEX($A$2:$D$100000, MATCH(D12339, $D$2:D12338,0),1), FALSE), FALSE)</f>
        <v>0</v>
      </c>
      <c r="F12339" s="1" t="b">
        <f>IF(G12339&lt;&gt;"", IF(COUNTIF($G$2:G12338, G12339), INDEX($A$2:$G$100000, MATCH(G12339, $G$2:G12338,0),1), FALSE), FALSE)</f>
        <v>0</v>
      </c>
      <c r="G12339" s="1">
        <v>21857</v>
      </c>
      <c r="H12339" s="1" t="s">
        <v>12012</v>
      </c>
    </row>
    <row r="12340" spans="1:8" x14ac:dyDescent="0.2">
      <c r="A12340" s="1">
        <v>12410</v>
      </c>
      <c r="B12340" s="1" t="str">
        <f t="shared" si="192"/>
        <v>ocean state power company</v>
      </c>
      <c r="C12340" s="1" t="b">
        <f>IF(D12340&lt;&gt;"",IF(COUNTIF($D$2:D12339, D12340), INDEX($A$2:$D$100000, MATCH(D12340, $D$2:D12339,0),1), FALSE), FALSE)</f>
        <v>0</v>
      </c>
      <c r="F12340" s="1" t="b">
        <f>IF(G12340&lt;&gt;"", IF(COUNTIF($G$2:G12339, G12340), INDEX($A$2:$G$100000, MATCH(G12340, $G$2:G12339,0),1), FALSE), FALSE)</f>
        <v>0</v>
      </c>
      <c r="G12340" s="1">
        <v>21982</v>
      </c>
      <c r="H12340" s="1" t="s">
        <v>12035</v>
      </c>
    </row>
    <row r="12341" spans="1:8" x14ac:dyDescent="0.2">
      <c r="A12341" s="1">
        <v>12411</v>
      </c>
      <c r="B12341" s="1" t="str">
        <f t="shared" si="192"/>
        <v>county sanitation-orange cnty</v>
      </c>
      <c r="C12341" s="1" t="b">
        <f>IF(D12341&lt;&gt;"",IF(COUNTIF($D$2:D12340, D12341), INDEX($A$2:$D$100000, MATCH(D12341, $D$2:D12340,0),1), FALSE), FALSE)</f>
        <v>0</v>
      </c>
      <c r="F12341" s="1" t="b">
        <f>IF(G12341&lt;&gt;"", IF(COUNTIF($G$2:G12340, G12341), INDEX($A$2:$G$100000, MATCH(G12341, $G$2:G12340,0),1), FALSE), FALSE)</f>
        <v>0</v>
      </c>
      <c r="G12341" s="1">
        <v>21994</v>
      </c>
      <c r="H12341" s="1" t="s">
        <v>12036</v>
      </c>
    </row>
    <row r="12342" spans="1:8" x14ac:dyDescent="0.2">
      <c r="A12342" s="1">
        <v>12412</v>
      </c>
      <c r="B12342" s="1" t="str">
        <f t="shared" si="192"/>
        <v>ormesa geothermal</v>
      </c>
      <c r="C12342" s="1" t="b">
        <f>IF(D12342&lt;&gt;"",IF(COUNTIF($D$2:D12341, D12342), INDEX($A$2:$D$100000, MATCH(D12342, $D$2:D12341,0),1), FALSE), FALSE)</f>
        <v>0</v>
      </c>
      <c r="F12342" s="1" t="b">
        <f>IF(G12342&lt;&gt;"", IF(COUNTIF($G$2:G12341, G12342), INDEX($A$2:$G$100000, MATCH(G12342, $G$2:G12341,0),1), FALSE), FALSE)</f>
        <v>0</v>
      </c>
      <c r="G12342" s="1">
        <v>22029</v>
      </c>
      <c r="H12342" s="1" t="s">
        <v>12037</v>
      </c>
    </row>
    <row r="12343" spans="1:8" x14ac:dyDescent="0.2">
      <c r="A12343" s="1">
        <v>12413</v>
      </c>
      <c r="B12343" s="1" t="str">
        <f t="shared" si="192"/>
        <v>smarr emc</v>
      </c>
      <c r="C12343" s="1" t="b">
        <f>IF(D12343&lt;&gt;"",IF(COUNTIF($D$2:D12342, D12343), INDEX($A$2:$D$100000, MATCH(D12343, $D$2:D12342,0),1), FALSE), FALSE)</f>
        <v>0</v>
      </c>
      <c r="F12343" s="1" t="b">
        <f>IF(G12343&lt;&gt;"", IF(COUNTIF($G$2:G12342, G12343), INDEX($A$2:$G$100000, MATCH(G12343, $G$2:G12342,0),1), FALSE), FALSE)</f>
        <v>0</v>
      </c>
      <c r="G12343" s="1">
        <v>22056</v>
      </c>
      <c r="H12343" s="1" t="s">
        <v>12038</v>
      </c>
    </row>
    <row r="12344" spans="1:8" x14ac:dyDescent="0.2">
      <c r="A12344" s="1">
        <v>12414</v>
      </c>
      <c r="B12344" s="1" t="str">
        <f t="shared" si="192"/>
        <v>power development co inc</v>
      </c>
      <c r="C12344" s="1" t="b">
        <f>IF(D12344&lt;&gt;"",IF(COUNTIF($D$2:D12343, D12344), INDEX($A$2:$D$100000, MATCH(D12344, $D$2:D12343,0),1), FALSE), FALSE)</f>
        <v>0</v>
      </c>
      <c r="F12344" s="1" t="b">
        <f>IF(G12344&lt;&gt;"", IF(COUNTIF($G$2:G12343, G12344), INDEX($A$2:$G$100000, MATCH(G12344, $G$2:G12343,0),1), FALSE), FALSE)</f>
        <v>0</v>
      </c>
      <c r="G12344" s="1">
        <v>22093</v>
      </c>
      <c r="H12344" s="1" t="s">
        <v>12039</v>
      </c>
    </row>
    <row r="12345" spans="1:8" x14ac:dyDescent="0.2">
      <c r="A12345" s="1">
        <v>12415</v>
      </c>
      <c r="B12345" s="1" t="str">
        <f t="shared" si="192"/>
        <v>air production &amp; chemical inc</v>
      </c>
      <c r="C12345" s="1" t="b">
        <f>IF(D12345&lt;&gt;"",IF(COUNTIF($D$2:D12344, D12345), INDEX($A$2:$D$100000, MATCH(D12345, $D$2:D12344,0),1), FALSE), FALSE)</f>
        <v>0</v>
      </c>
      <c r="F12345" s="1" t="b">
        <f>IF(G12345&lt;&gt;"", IF(COUNTIF($G$2:G12344, G12345), INDEX($A$2:$G$100000, MATCH(G12345, $G$2:G12344,0),1), FALSE), FALSE)</f>
        <v>0</v>
      </c>
      <c r="G12345" s="1">
        <v>22165</v>
      </c>
      <c r="H12345" s="1" t="s">
        <v>12040</v>
      </c>
    </row>
    <row r="12346" spans="1:8" x14ac:dyDescent="0.2">
      <c r="A12346" s="1">
        <v>12416</v>
      </c>
      <c r="B12346" s="1" t="str">
        <f t="shared" si="192"/>
        <v>interstate brands co</v>
      </c>
      <c r="C12346" s="1" t="b">
        <f>IF(D12346&lt;&gt;"",IF(COUNTIF($D$2:D12345, D12346), INDEX($A$2:$D$100000, MATCH(D12346, $D$2:D12345,0),1), FALSE), FALSE)</f>
        <v>0</v>
      </c>
      <c r="F12346" s="1" t="b">
        <f>IF(G12346&lt;&gt;"", IF(COUNTIF($G$2:G12345, G12346), INDEX($A$2:$G$100000, MATCH(G12346, $G$2:G12345,0),1), FALSE), FALSE)</f>
        <v>0</v>
      </c>
      <c r="G12346" s="1">
        <v>22206</v>
      </c>
      <c r="H12346" s="1" t="s">
        <v>12041</v>
      </c>
    </row>
    <row r="12347" spans="1:8" x14ac:dyDescent="0.2">
      <c r="A12347" s="1">
        <v>12417</v>
      </c>
      <c r="B12347" s="1" t="str">
        <f t="shared" si="192"/>
        <v>illinova power marketing, inc</v>
      </c>
      <c r="C12347" s="1" t="b">
        <f>IF(D12347&lt;&gt;"",IF(COUNTIF($D$2:D12346, D12347), INDEX($A$2:$D$100000, MATCH(D12347, $D$2:D12346,0),1), FALSE), FALSE)</f>
        <v>0</v>
      </c>
      <c r="F12347" s="1" t="b">
        <f>IF(G12347&lt;&gt;"", IF(COUNTIF($G$2:G12346, G12347), INDEX($A$2:$G$100000, MATCH(G12347, $G$2:G12346,0),1), FALSE), FALSE)</f>
        <v>0</v>
      </c>
      <c r="G12347" s="1">
        <v>22207</v>
      </c>
      <c r="H12347" s="1" t="s">
        <v>12042</v>
      </c>
    </row>
    <row r="12348" spans="1:8" x14ac:dyDescent="0.2">
      <c r="A12348" s="1">
        <v>12418</v>
      </c>
      <c r="B12348" s="1" t="str">
        <f t="shared" si="192"/>
        <v>u s trust co of california</v>
      </c>
      <c r="C12348" s="1" t="b">
        <f>IF(D12348&lt;&gt;"",IF(COUNTIF($D$2:D12347, D12348), INDEX($A$2:$D$100000, MATCH(D12348, $D$2:D12347,0),1), FALSE), FALSE)</f>
        <v>0</v>
      </c>
      <c r="F12348" s="1" t="b">
        <f>IF(G12348&lt;&gt;"", IF(COUNTIF($G$2:G12347, G12348), INDEX($A$2:$G$100000, MATCH(G12348, $G$2:G12347,0),1), FALSE), FALSE)</f>
        <v>0</v>
      </c>
      <c r="G12348" s="1">
        <v>22326</v>
      </c>
      <c r="H12348" s="1" t="s">
        <v>12043</v>
      </c>
    </row>
    <row r="12349" spans="1:8" x14ac:dyDescent="0.2">
      <c r="A12349" s="1">
        <v>12419</v>
      </c>
      <c r="B12349" s="1" t="str">
        <f t="shared" si="192"/>
        <v>pud no 1 of mason county</v>
      </c>
      <c r="C12349" s="1" t="b">
        <f>IF(D12349&lt;&gt;"",IF(COUNTIF($D$2:D12348, D12349), INDEX($A$2:$D$100000, MATCH(D12349, $D$2:D12348,0),1), FALSE), FALSE)</f>
        <v>0</v>
      </c>
      <c r="F12349" s="1" t="b">
        <f>IF(G12349&lt;&gt;"", IF(COUNTIF($G$2:G12348, G12349), INDEX($A$2:$G$100000, MATCH(G12349, $G$2:G12348,0),1), FALSE), FALSE)</f>
        <v>0</v>
      </c>
      <c r="G12349" s="1">
        <v>22355</v>
      </c>
      <c r="H12349" s="1" t="s">
        <v>12044</v>
      </c>
    </row>
    <row r="12350" spans="1:8" x14ac:dyDescent="0.2">
      <c r="A12350" s="1">
        <v>12420</v>
      </c>
      <c r="B12350" s="1" t="str">
        <f t="shared" si="192"/>
        <v>american optical co</v>
      </c>
      <c r="C12350" s="1" t="b">
        <f>IF(D12350&lt;&gt;"",IF(COUNTIF($D$2:D12349, D12350), INDEX($A$2:$D$100000, MATCH(D12350, $D$2:D12349,0),1), FALSE), FALSE)</f>
        <v>0</v>
      </c>
      <c r="F12350" s="1" t="b">
        <f>IF(G12350&lt;&gt;"", IF(COUNTIF($G$2:G12349, G12350), INDEX($A$2:$G$100000, MATCH(G12350, $G$2:G12349,0),1), FALSE), FALSE)</f>
        <v>0</v>
      </c>
      <c r="G12350" s="1">
        <v>22362</v>
      </c>
      <c r="H12350" s="1" t="s">
        <v>12045</v>
      </c>
    </row>
    <row r="12351" spans="1:8" x14ac:dyDescent="0.2">
      <c r="A12351" s="1">
        <v>12421</v>
      </c>
      <c r="B12351" s="1" t="str">
        <f t="shared" si="192"/>
        <v>unitil resources inc</v>
      </c>
      <c r="C12351" s="1" t="b">
        <f>IF(D12351&lt;&gt;"",IF(COUNTIF($D$2:D12350, D12351), INDEX($A$2:$D$100000, MATCH(D12351, $D$2:D12350,0),1), FALSE), FALSE)</f>
        <v>0</v>
      </c>
      <c r="F12351" s="1" t="b">
        <f>IF(G12351&lt;&gt;"", IF(COUNTIF($G$2:G12350, G12351), INDEX($A$2:$G$100000, MATCH(G12351, $G$2:G12350,0),1), FALSE), FALSE)</f>
        <v>0</v>
      </c>
      <c r="G12351" s="1">
        <v>22382</v>
      </c>
      <c r="H12351" s="1" t="s">
        <v>12046</v>
      </c>
    </row>
    <row r="12352" spans="1:8" x14ac:dyDescent="0.2">
      <c r="A12352" s="1">
        <v>12422</v>
      </c>
      <c r="B12352" s="1" t="str">
        <f t="shared" si="192"/>
        <v>aig trading corporation</v>
      </c>
      <c r="C12352" s="1" t="b">
        <f>IF(D12352&lt;&gt;"",IF(COUNTIF($D$2:D12351, D12352), INDEX($A$2:$D$100000, MATCH(D12352, $D$2:D12351,0),1), FALSE), FALSE)</f>
        <v>0</v>
      </c>
      <c r="F12352" s="1" t="b">
        <f>IF(G12352&lt;&gt;"", IF(COUNTIF($G$2:G12351, G12352), INDEX($A$2:$G$100000, MATCH(G12352, $G$2:G12351,0),1), FALSE), FALSE)</f>
        <v>0</v>
      </c>
      <c r="G12352" s="1">
        <v>22400</v>
      </c>
      <c r="H12352" s="1" t="s">
        <v>12047</v>
      </c>
    </row>
    <row r="12353" spans="1:8" x14ac:dyDescent="0.2">
      <c r="A12353" s="1">
        <v>12423</v>
      </c>
      <c r="B12353" s="1" t="str">
        <f t="shared" si="192"/>
        <v>allenergy marketing co llc</v>
      </c>
      <c r="C12353" s="1" t="b">
        <f>IF(D12353&lt;&gt;"",IF(COUNTIF($D$2:D12352, D12353), INDEX($A$2:$D$100000, MATCH(D12353, $D$2:D12352,0),1), FALSE), FALSE)</f>
        <v>0</v>
      </c>
      <c r="F12353" s="1" t="b">
        <f>IF(G12353&lt;&gt;"", IF(COUNTIF($G$2:G12352, G12353), INDEX($A$2:$G$100000, MATCH(G12353, $G$2:G12352,0),1), FALSE), FALSE)</f>
        <v>0</v>
      </c>
      <c r="G12353" s="1">
        <v>22430</v>
      </c>
      <c r="H12353" s="1" t="s">
        <v>12048</v>
      </c>
    </row>
    <row r="12354" spans="1:8" x14ac:dyDescent="0.2">
      <c r="A12354" s="1">
        <v>12424</v>
      </c>
      <c r="B12354" s="1" t="str">
        <f t="shared" ref="B12354:B12417" si="193">IF(H12354="",E12354,H12354)</f>
        <v>nrg norwalk operations inc</v>
      </c>
      <c r="C12354" s="1" t="b">
        <f>IF(D12354&lt;&gt;"",IF(COUNTIF($D$2:D12353, D12354), INDEX($A$2:$D$100000, MATCH(D12354, $D$2:D12353,0),1), FALSE), FALSE)</f>
        <v>0</v>
      </c>
      <c r="F12354" s="1" t="b">
        <f>IF(G12354&lt;&gt;"", IF(COUNTIF($G$2:G12353, G12354), INDEX($A$2:$G$100000, MATCH(G12354, $G$2:G12353,0),1), FALSE), FALSE)</f>
        <v>0</v>
      </c>
      <c r="G12354" s="1">
        <v>22432</v>
      </c>
      <c r="H12354" s="1" t="s">
        <v>12049</v>
      </c>
    </row>
    <row r="12355" spans="1:8" x14ac:dyDescent="0.2">
      <c r="A12355" s="1">
        <v>12425</v>
      </c>
      <c r="B12355" s="1" t="str">
        <f t="shared" si="193"/>
        <v>aes aurora</v>
      </c>
      <c r="C12355" s="1" t="b">
        <f>IF(D12355&lt;&gt;"",IF(COUNTIF($D$2:D12354, D12355), INDEX($A$2:$D$100000, MATCH(D12355, $D$2:D12354,0),1), FALSE), FALSE)</f>
        <v>0</v>
      </c>
      <c r="F12355" s="1" t="b">
        <f>IF(G12355&lt;&gt;"", IF(COUNTIF($G$2:G12354, G12355), INDEX($A$2:$G$100000, MATCH(G12355, $G$2:G12354,0),1), FALSE), FALSE)</f>
        <v>0</v>
      </c>
      <c r="G12355" s="1">
        <v>22448</v>
      </c>
      <c r="H12355" s="1" t="s">
        <v>12050</v>
      </c>
    </row>
    <row r="12356" spans="1:8" x14ac:dyDescent="0.2">
      <c r="A12356" s="1">
        <v>12426</v>
      </c>
      <c r="B12356" s="1" t="str">
        <f t="shared" si="193"/>
        <v>chevron usa inc-kern</v>
      </c>
      <c r="C12356" s="1" t="b">
        <f>IF(D12356&lt;&gt;"",IF(COUNTIF($D$2:D12355, D12356), INDEX($A$2:$D$100000, MATCH(D12356, $D$2:D12355,0),1), FALSE), FALSE)</f>
        <v>0</v>
      </c>
      <c r="F12356" s="1" t="b">
        <f>IF(G12356&lt;&gt;"", IF(COUNTIF($G$2:G12355, G12356), INDEX($A$2:$G$100000, MATCH(G12356, $G$2:G12355,0),1), FALSE), FALSE)</f>
        <v>0</v>
      </c>
      <c r="G12356" s="1">
        <v>22491</v>
      </c>
      <c r="H12356" s="1" t="s">
        <v>12051</v>
      </c>
    </row>
    <row r="12357" spans="1:8" x14ac:dyDescent="0.2">
      <c r="A12357" s="1">
        <v>12427</v>
      </c>
      <c r="B12357" s="1" t="str">
        <f t="shared" si="193"/>
        <v>amerada hess corp</v>
      </c>
      <c r="C12357" s="1" t="b">
        <f>IF(D12357&lt;&gt;"",IF(COUNTIF($D$2:D12356, D12357), INDEX($A$2:$D$100000, MATCH(D12357, $D$2:D12356,0),1), FALSE), FALSE)</f>
        <v>0</v>
      </c>
      <c r="F12357" s="1" t="b">
        <f>IF(G12357&lt;&gt;"", IF(COUNTIF($G$2:G12356, G12357), INDEX($A$2:$G$100000, MATCH(G12357, $G$2:G12356,0),1), FALSE), FALSE)</f>
        <v>0</v>
      </c>
      <c r="G12357" s="1">
        <v>22509</v>
      </c>
      <c r="H12357" s="1" t="s">
        <v>12052</v>
      </c>
    </row>
    <row r="12358" spans="1:8" x14ac:dyDescent="0.2">
      <c r="A12358" s="1">
        <v>12428</v>
      </c>
      <c r="B12358" s="1" t="str">
        <f t="shared" si="193"/>
        <v>pg&amp;e national energy group</v>
      </c>
      <c r="C12358" s="1" t="b">
        <f>IF(D12358&lt;&gt;"",IF(COUNTIF($D$2:D12357, D12358), INDEX($A$2:$D$100000, MATCH(D12358, $D$2:D12357,0),1), FALSE), FALSE)</f>
        <v>0</v>
      </c>
      <c r="F12358" s="1" t="b">
        <f>IF(G12358&lt;&gt;"", IF(COUNTIF($G$2:G12357, G12358), INDEX($A$2:$G$100000, MATCH(G12358, $G$2:G12357,0),1), FALSE), FALSE)</f>
        <v>0</v>
      </c>
      <c r="G12358" s="1">
        <v>22600</v>
      </c>
      <c r="H12358" s="1" t="s">
        <v>12053</v>
      </c>
    </row>
    <row r="12359" spans="1:8" x14ac:dyDescent="0.2">
      <c r="A12359" s="1">
        <v>12429</v>
      </c>
      <c r="B12359" s="1" t="str">
        <f t="shared" si="193"/>
        <v>united electric coop inc</v>
      </c>
      <c r="C12359" s="1" t="b">
        <f>IF(D12359&lt;&gt;"",IF(COUNTIF($D$2:D12358, D12359), INDEX($A$2:$D$100000, MATCH(D12359, $D$2:D12358,0),1), FALSE), FALSE)</f>
        <v>0</v>
      </c>
      <c r="F12359" s="1" t="b">
        <f>IF(G12359&lt;&gt;"", IF(COUNTIF($G$2:G12358, G12359), INDEX($A$2:$G$100000, MATCH(G12359, $G$2:G12358,0),1), FALSE), FALSE)</f>
        <v>0</v>
      </c>
      <c r="G12359" s="1">
        <v>22646</v>
      </c>
      <c r="H12359" s="1" t="s">
        <v>11744</v>
      </c>
    </row>
    <row r="12360" spans="1:8" x14ac:dyDescent="0.2">
      <c r="A12360" s="1">
        <v>12430</v>
      </c>
      <c r="B12360" s="1" t="str">
        <f t="shared" si="193"/>
        <v>epc power corp of bethlehem</v>
      </c>
      <c r="C12360" s="1" t="b">
        <f>IF(D12360&lt;&gt;"",IF(COUNTIF($D$2:D12359, D12360), INDEX($A$2:$D$100000, MATCH(D12360, $D$2:D12359,0),1), FALSE), FALSE)</f>
        <v>0</v>
      </c>
      <c r="F12360" s="1" t="b">
        <f>IF(G12360&lt;&gt;"", IF(COUNTIF($G$2:G12359, G12360), INDEX($A$2:$G$100000, MATCH(G12360, $G$2:G12359,0),1), FALSE), FALSE)</f>
        <v>0</v>
      </c>
      <c r="G12360" s="1">
        <v>22682</v>
      </c>
      <c r="H12360" s="1" t="s">
        <v>12054</v>
      </c>
    </row>
    <row r="12361" spans="1:8" x14ac:dyDescent="0.2">
      <c r="A12361" s="1">
        <v>12431</v>
      </c>
      <c r="B12361" s="1" t="str">
        <f t="shared" si="193"/>
        <v>roosevelt county elec coop inc</v>
      </c>
      <c r="C12361" s="1" t="b">
        <f>IF(D12361&lt;&gt;"",IF(COUNTIF($D$2:D12360, D12361), INDEX($A$2:$D$100000, MATCH(D12361, $D$2:D12360,0),1), FALSE), FALSE)</f>
        <v>0</v>
      </c>
      <c r="F12361" s="1" t="b">
        <f>IF(G12361&lt;&gt;"", IF(COUNTIF($G$2:G12360, G12361), INDEX($A$2:$G$100000, MATCH(G12361, $G$2:G12360,0),1), FALSE), FALSE)</f>
        <v>0</v>
      </c>
      <c r="G12361" s="1">
        <v>22690</v>
      </c>
      <c r="H12361" s="1" t="s">
        <v>12055</v>
      </c>
    </row>
    <row r="12362" spans="1:8" x14ac:dyDescent="0.2">
      <c r="A12362" s="1">
        <v>12432</v>
      </c>
      <c r="B12362" s="1" t="str">
        <f t="shared" si="193"/>
        <v>raft river rural elec coop inc</v>
      </c>
      <c r="C12362" s="1" t="b">
        <f>IF(D12362&lt;&gt;"",IF(COUNTIF($D$2:D12361, D12362), INDEX($A$2:$D$100000, MATCH(D12362, $D$2:D12361,0),1), FALSE), FALSE)</f>
        <v>0</v>
      </c>
      <c r="F12362" s="1" t="b">
        <f>IF(G12362&lt;&gt;"", IF(COUNTIF($G$2:G12361, G12362), INDEX($A$2:$G$100000, MATCH(G12362, $G$2:G12361,0),1), FALSE), FALSE)</f>
        <v>0</v>
      </c>
      <c r="G12362" s="1">
        <v>22814</v>
      </c>
      <c r="H12362" s="1" t="s">
        <v>12056</v>
      </c>
    </row>
    <row r="12363" spans="1:8" x14ac:dyDescent="0.2">
      <c r="A12363" s="1">
        <v>12433</v>
      </c>
      <c r="B12363" s="1" t="str">
        <f t="shared" si="193"/>
        <v>delta electric power assn</v>
      </c>
      <c r="C12363" s="1" t="b">
        <f>IF(D12363&lt;&gt;"",IF(COUNTIF($D$2:D12362, D12363), INDEX($A$2:$D$100000, MATCH(D12363, $D$2:D12362,0),1), FALSE), FALSE)</f>
        <v>0</v>
      </c>
      <c r="F12363" s="1" t="b">
        <f>IF(G12363&lt;&gt;"", IF(COUNTIF($G$2:G12362, G12363), INDEX($A$2:$G$100000, MATCH(G12363, $G$2:G12362,0),1), FALSE), FALSE)</f>
        <v>0</v>
      </c>
      <c r="G12363" s="1">
        <v>22815</v>
      </c>
      <c r="H12363" s="1" t="s">
        <v>12057</v>
      </c>
    </row>
    <row r="12364" spans="1:8" x14ac:dyDescent="0.2">
      <c r="A12364" s="1">
        <v>12434</v>
      </c>
      <c r="B12364" s="1" t="str">
        <f t="shared" si="193"/>
        <v>clark county rural e m c</v>
      </c>
      <c r="C12364" s="1" t="b">
        <f>IF(D12364&lt;&gt;"",IF(COUNTIF($D$2:D12363, D12364), INDEX($A$2:$D$100000, MATCH(D12364, $D$2:D12363,0),1), FALSE), FALSE)</f>
        <v>0</v>
      </c>
      <c r="F12364" s="1" t="b">
        <f>IF(G12364&lt;&gt;"", IF(COUNTIF($G$2:G12363, G12364), INDEX($A$2:$G$100000, MATCH(G12364, $G$2:G12363,0),1), FALSE), FALSE)</f>
        <v>0</v>
      </c>
      <c r="G12364" s="1">
        <v>22822</v>
      </c>
      <c r="H12364" s="1" t="s">
        <v>12058</v>
      </c>
    </row>
    <row r="12365" spans="1:8" x14ac:dyDescent="0.2">
      <c r="A12365" s="1">
        <v>12435</v>
      </c>
      <c r="B12365" s="1" t="str">
        <f t="shared" si="193"/>
        <v>union county utilities auth</v>
      </c>
      <c r="C12365" s="1" t="b">
        <f>IF(D12365&lt;&gt;"",IF(COUNTIF($D$2:D12364, D12365), INDEX($A$2:$D$100000, MATCH(D12365, $D$2:D12364,0),1), FALSE), FALSE)</f>
        <v>0</v>
      </c>
      <c r="F12365" s="1" t="b">
        <f>IF(G12365&lt;&gt;"", IF(COUNTIF($G$2:G12364, G12365), INDEX($A$2:$G$100000, MATCH(G12365, $G$2:G12364,0),1), FALSE), FALSE)</f>
        <v>0</v>
      </c>
      <c r="G12365" s="1">
        <v>22843</v>
      </c>
      <c r="H12365" s="1" t="s">
        <v>12059</v>
      </c>
    </row>
    <row r="12366" spans="1:8" x14ac:dyDescent="0.2">
      <c r="A12366" s="1">
        <v>12436</v>
      </c>
      <c r="B12366" s="1" t="str">
        <f t="shared" si="193"/>
        <v>arthur kill power llc</v>
      </c>
      <c r="C12366" s="1" t="b">
        <f>IF(D12366&lt;&gt;"",IF(COUNTIF($D$2:D12365, D12366), INDEX($A$2:$D$100000, MATCH(D12366, $D$2:D12365,0),1), FALSE), FALSE)</f>
        <v>0</v>
      </c>
      <c r="F12366" s="1" t="b">
        <f>IF(G12366&lt;&gt;"", IF(COUNTIF($G$2:G12365, G12366), INDEX($A$2:$G$100000, MATCH(G12366, $G$2:G12365,0),1), FALSE), FALSE)</f>
        <v>0</v>
      </c>
      <c r="G12366" s="1">
        <v>22846</v>
      </c>
      <c r="H12366" s="1" t="s">
        <v>12060</v>
      </c>
    </row>
    <row r="12367" spans="1:8" x14ac:dyDescent="0.2">
      <c r="A12367" s="1">
        <v>12437</v>
      </c>
      <c r="B12367" s="1" t="str">
        <f t="shared" si="193"/>
        <v>us trust co of california</v>
      </c>
      <c r="C12367" s="1" t="b">
        <f>IF(D12367&lt;&gt;"",IF(COUNTIF($D$2:D12366, D12367), INDEX($A$2:$D$100000, MATCH(D12367, $D$2:D12366,0),1), FALSE), FALSE)</f>
        <v>0</v>
      </c>
      <c r="F12367" s="1" t="b">
        <f>IF(G12367&lt;&gt;"", IF(COUNTIF($G$2:G12366, G12367), INDEX($A$2:$G$100000, MATCH(G12367, $G$2:G12366,0),1), FALSE), FALSE)</f>
        <v>0</v>
      </c>
      <c r="G12367" s="1">
        <v>22939</v>
      </c>
      <c r="H12367" s="1" t="s">
        <v>12061</v>
      </c>
    </row>
    <row r="12368" spans="1:8" x14ac:dyDescent="0.2">
      <c r="A12368" s="1">
        <v>12438</v>
      </c>
      <c r="B12368" s="1" t="str">
        <f t="shared" si="193"/>
        <v>new west energy</v>
      </c>
      <c r="C12368" s="1" t="b">
        <f>IF(D12368&lt;&gt;"",IF(COUNTIF($D$2:D12367, D12368), INDEX($A$2:$D$100000, MATCH(D12368, $D$2:D12367,0),1), FALSE), FALSE)</f>
        <v>0</v>
      </c>
      <c r="F12368" s="1" t="b">
        <f>IF(G12368&lt;&gt;"", IF(COUNTIF($G$2:G12367, G12368), INDEX($A$2:$G$100000, MATCH(G12368, $G$2:G12367,0),1), FALSE), FALSE)</f>
        <v>0</v>
      </c>
      <c r="G12368" s="1">
        <v>23011</v>
      </c>
      <c r="H12368" s="1" t="s">
        <v>12062</v>
      </c>
    </row>
    <row r="12369" spans="1:8" x14ac:dyDescent="0.2">
      <c r="A12369" s="1">
        <v>12439</v>
      </c>
      <c r="B12369" s="1" t="str">
        <f t="shared" si="193"/>
        <v>odgen projects inc-hall</v>
      </c>
      <c r="C12369" s="1" t="b">
        <f>IF(D12369&lt;&gt;"",IF(COUNTIF($D$2:D12368, D12369), INDEX($A$2:$D$100000, MATCH(D12369, $D$2:D12368,0),1), FALSE), FALSE)</f>
        <v>0</v>
      </c>
      <c r="F12369" s="1" t="b">
        <f>IF(G12369&lt;&gt;"", IF(COUNTIF($G$2:G12368, G12369), INDEX($A$2:$G$100000, MATCH(G12369, $G$2:G12368,0),1), FALSE), FALSE)</f>
        <v>0</v>
      </c>
      <c r="G12369" s="1">
        <v>23057</v>
      </c>
      <c r="H12369" s="1" t="s">
        <v>12063</v>
      </c>
    </row>
    <row r="12370" spans="1:8" x14ac:dyDescent="0.2">
      <c r="A12370" s="1">
        <v>12440</v>
      </c>
      <c r="B12370" s="1" t="str">
        <f t="shared" si="193"/>
        <v>western power services inc</v>
      </c>
      <c r="C12370" s="1" t="b">
        <f>IF(D12370&lt;&gt;"",IF(COUNTIF($D$2:D12369, D12370), INDEX($A$2:$D$100000, MATCH(D12370, $D$2:D12369,0),1), FALSE), FALSE)</f>
        <v>0</v>
      </c>
      <c r="F12370" s="1" t="b">
        <f>IF(G12370&lt;&gt;"", IF(COUNTIF($G$2:G12369, G12370), INDEX($A$2:$G$100000, MATCH(G12370, $G$2:G12369,0),1), FALSE), FALSE)</f>
        <v>0</v>
      </c>
      <c r="G12370" s="1">
        <v>23089</v>
      </c>
      <c r="H12370" s="1" t="s">
        <v>12064</v>
      </c>
    </row>
    <row r="12371" spans="1:8" x14ac:dyDescent="0.2">
      <c r="A12371" s="1">
        <v>12441</v>
      </c>
      <c r="B12371" s="1" t="str">
        <f t="shared" si="193"/>
        <v>ormesa geothermal 1h trust</v>
      </c>
      <c r="C12371" s="1" t="b">
        <f>IF(D12371&lt;&gt;"",IF(COUNTIF($D$2:D12370, D12371), INDEX($A$2:$D$100000, MATCH(D12371, $D$2:D12370,0),1), FALSE), FALSE)</f>
        <v>0</v>
      </c>
      <c r="F12371" s="1" t="b">
        <f>IF(G12371&lt;&gt;"", IF(COUNTIF($G$2:G12370, G12371), INDEX($A$2:$G$100000, MATCH(G12371, $G$2:G12370,0),1), FALSE), FALSE)</f>
        <v>0</v>
      </c>
      <c r="G12371" s="1">
        <v>23093</v>
      </c>
      <c r="H12371" s="1" t="s">
        <v>12065</v>
      </c>
    </row>
    <row r="12372" spans="1:8" x14ac:dyDescent="0.2">
      <c r="A12372" s="1">
        <v>12442</v>
      </c>
      <c r="B12372" s="1" t="str">
        <f t="shared" si="193"/>
        <v>sierra electric coop inc</v>
      </c>
      <c r="C12372" s="1" t="b">
        <f>IF(D12372&lt;&gt;"",IF(COUNTIF($D$2:D12371, D12372), INDEX($A$2:$D$100000, MATCH(D12372, $D$2:D12371,0),1), FALSE), FALSE)</f>
        <v>0</v>
      </c>
      <c r="F12372" s="1" t="b">
        <f>IF(G12372&lt;&gt;"", IF(COUNTIF($G$2:G12371, G12372), INDEX($A$2:$G$100000, MATCH(G12372, $G$2:G12371,0),1), FALSE), FALSE)</f>
        <v>0</v>
      </c>
      <c r="G12372" s="1">
        <v>23326</v>
      </c>
      <c r="H12372" s="1" t="s">
        <v>12066</v>
      </c>
    </row>
    <row r="12373" spans="1:8" x14ac:dyDescent="0.2">
      <c r="A12373" s="1">
        <v>12443</v>
      </c>
      <c r="B12373" s="1" t="str">
        <f t="shared" si="193"/>
        <v>midwest power systems, inc</v>
      </c>
      <c r="C12373" s="1" t="b">
        <f>IF(D12373&lt;&gt;"",IF(COUNTIF($D$2:D12372, D12373), INDEX($A$2:$D$100000, MATCH(D12373, $D$2:D12372,0),1), FALSE), FALSE)</f>
        <v>0</v>
      </c>
      <c r="F12373" s="1" t="b">
        <f>IF(G12373&lt;&gt;"", IF(COUNTIF($G$2:G12372, G12373), INDEX($A$2:$G$100000, MATCH(G12373, $G$2:G12372,0),1), FALSE), FALSE)</f>
        <v>0</v>
      </c>
      <c r="G12373" s="1">
        <v>23333</v>
      </c>
      <c r="H12373" s="1" t="s">
        <v>12067</v>
      </c>
    </row>
    <row r="12374" spans="1:8" x14ac:dyDescent="0.2">
      <c r="A12374" s="1">
        <v>12444</v>
      </c>
      <c r="B12374" s="1" t="str">
        <f t="shared" si="193"/>
        <v>united energy management inc</v>
      </c>
      <c r="C12374" s="1" t="b">
        <f>IF(D12374&lt;&gt;"",IF(COUNTIF($D$2:D12373, D12374), INDEX($A$2:$D$100000, MATCH(D12374, $D$2:D12373,0),1), FALSE), FALSE)</f>
        <v>0</v>
      </c>
      <c r="F12374" s="1" t="b">
        <f>IF(G12374&lt;&gt;"", IF(COUNTIF($G$2:G12373, G12374), INDEX($A$2:$G$100000, MATCH(G12374, $G$2:G12373,0),1), FALSE), FALSE)</f>
        <v>0</v>
      </c>
      <c r="G12374" s="1">
        <v>23389</v>
      </c>
      <c r="H12374" s="1" t="s">
        <v>12068</v>
      </c>
    </row>
    <row r="12375" spans="1:8" x14ac:dyDescent="0.2">
      <c r="A12375" s="1">
        <v>12445</v>
      </c>
      <c r="B12375" s="1" t="str">
        <f t="shared" si="193"/>
        <v>usce-hartwell</v>
      </c>
      <c r="C12375" s="1" t="b">
        <f>IF(D12375&lt;&gt;"",IF(COUNTIF($D$2:D12374, D12375), INDEX($A$2:$D$100000, MATCH(D12375, $D$2:D12374,0),1), FALSE), FALSE)</f>
        <v>0</v>
      </c>
      <c r="F12375" s="1" t="b">
        <f>IF(G12375&lt;&gt;"", IF(COUNTIF($G$2:G12374, G12375), INDEX($A$2:$G$100000, MATCH(G12375, $G$2:G12374,0),1), FALSE), FALSE)</f>
        <v>0</v>
      </c>
      <c r="G12375" s="1">
        <v>23571</v>
      </c>
      <c r="H12375" s="1" t="s">
        <v>12069</v>
      </c>
    </row>
    <row r="12376" spans="1:8" x14ac:dyDescent="0.2">
      <c r="A12376" s="1">
        <v>12446</v>
      </c>
      <c r="B12376" s="1" t="str">
        <f t="shared" si="193"/>
        <v>vigilante electric coop inc</v>
      </c>
      <c r="C12376" s="1" t="b">
        <f>IF(D12376&lt;&gt;"",IF(COUNTIF($D$2:D12375, D12376), INDEX($A$2:$D$100000, MATCH(D12376, $D$2:D12375,0),1), FALSE), FALSE)</f>
        <v>0</v>
      </c>
      <c r="F12376" s="1" t="b">
        <f>IF(G12376&lt;&gt;"", IF(COUNTIF($G$2:G12375, G12376), INDEX($A$2:$G$100000, MATCH(G12376, $G$2:G12375,0),1), FALSE), FALSE)</f>
        <v>0</v>
      </c>
      <c r="G12376" s="1">
        <v>23586</v>
      </c>
      <c r="H12376" s="1" t="s">
        <v>12070</v>
      </c>
    </row>
    <row r="12377" spans="1:8" x14ac:dyDescent="0.2">
      <c r="A12377" s="1">
        <v>12447</v>
      </c>
      <c r="B12377" s="1" t="str">
        <f t="shared" si="193"/>
        <v>amoco research center</v>
      </c>
      <c r="C12377" s="1" t="b">
        <f>IF(D12377&lt;&gt;"",IF(COUNTIF($D$2:D12376, D12377), INDEX($A$2:$D$100000, MATCH(D12377, $D$2:D12376,0),1), FALSE), FALSE)</f>
        <v>0</v>
      </c>
      <c r="F12377" s="1" t="b">
        <f>IF(G12377&lt;&gt;"", IF(COUNTIF($G$2:G12376, G12377), INDEX($A$2:$G$100000, MATCH(G12377, $G$2:G12376,0),1), FALSE), FALSE)</f>
        <v>0</v>
      </c>
      <c r="G12377" s="1">
        <v>23619</v>
      </c>
      <c r="H12377" s="1" t="s">
        <v>12071</v>
      </c>
    </row>
    <row r="12378" spans="1:8" x14ac:dyDescent="0.2">
      <c r="A12378" s="1">
        <v>12448</v>
      </c>
      <c r="B12378" s="1" t="str">
        <f t="shared" si="193"/>
        <v>bluestem electric coop inc</v>
      </c>
      <c r="C12378" s="1" t="b">
        <f>IF(D12378&lt;&gt;"",IF(COUNTIF($D$2:D12377, D12378), INDEX($A$2:$D$100000, MATCH(D12378, $D$2:D12377,0),1), FALSE), FALSE)</f>
        <v>0</v>
      </c>
      <c r="F12378" s="1" t="b">
        <f>IF(G12378&lt;&gt;"", IF(COUNTIF($G$2:G12377, G12378), INDEX($A$2:$G$100000, MATCH(G12378, $G$2:G12377,0),1), FALSE), FALSE)</f>
        <v>0</v>
      </c>
      <c r="G12378" s="1">
        <v>23826</v>
      </c>
      <c r="H12378" s="1" t="s">
        <v>12072</v>
      </c>
    </row>
    <row r="12379" spans="1:8" x14ac:dyDescent="0.2">
      <c r="A12379" s="1">
        <v>12449</v>
      </c>
      <c r="B12379" s="1" t="str">
        <f t="shared" si="193"/>
        <v>bboss llc</v>
      </c>
      <c r="C12379" s="1" t="b">
        <f>IF(D12379&lt;&gt;"",IF(COUNTIF($D$2:D12378, D12379), INDEX($A$2:$D$100000, MATCH(D12379, $D$2:D12378,0),1), FALSE), FALSE)</f>
        <v>0</v>
      </c>
      <c r="F12379" s="1" t="b">
        <f>IF(G12379&lt;&gt;"", IF(COUNTIF($G$2:G12378, G12379), INDEX($A$2:$G$100000, MATCH(G12379, $G$2:G12378,0),1), FALSE), FALSE)</f>
        <v>0</v>
      </c>
      <c r="G12379" s="1">
        <v>23868</v>
      </c>
      <c r="H12379" s="1" t="s">
        <v>12073</v>
      </c>
    </row>
    <row r="12380" spans="1:8" x14ac:dyDescent="0.2">
      <c r="A12380" s="1">
        <v>12450</v>
      </c>
      <c r="B12380" s="1" t="str">
        <f t="shared" si="193"/>
        <v>cadillac renewable energy llc</v>
      </c>
      <c r="C12380" s="1" t="b">
        <f>IF(D12380&lt;&gt;"",IF(COUNTIF($D$2:D12379, D12380), INDEX($A$2:$D$100000, MATCH(D12380, $D$2:D12379,0),1), FALSE), FALSE)</f>
        <v>0</v>
      </c>
      <c r="F12380" s="1" t="b">
        <f>IF(G12380&lt;&gt;"", IF(COUNTIF($G$2:G12379, G12380), INDEX($A$2:$G$100000, MATCH(G12380, $G$2:G12379,0),1), FALSE), FALSE)</f>
        <v>0</v>
      </c>
      <c r="G12380" s="1">
        <v>24097</v>
      </c>
      <c r="H12380" s="1" t="s">
        <v>12074</v>
      </c>
    </row>
    <row r="12381" spans="1:8" x14ac:dyDescent="0.2">
      <c r="A12381" s="1">
        <v>12451</v>
      </c>
      <c r="B12381" s="1" t="str">
        <f t="shared" si="193"/>
        <v>york cogen facility</v>
      </c>
      <c r="C12381" s="1" t="b">
        <f>IF(D12381&lt;&gt;"",IF(COUNTIF($D$2:D12380, D12381), INDEX($A$2:$D$100000, MATCH(D12381, $D$2:D12380,0),1), FALSE), FALSE)</f>
        <v>0</v>
      </c>
      <c r="F12381" s="1" t="b">
        <f>IF(G12381&lt;&gt;"", IF(COUNTIF($G$2:G12380, G12381), INDEX($A$2:$G$100000, MATCH(G12381, $G$2:G12380,0),1), FALSE), FALSE)</f>
        <v>0</v>
      </c>
      <c r="G12381" s="1">
        <v>24213</v>
      </c>
      <c r="H12381" s="1" t="s">
        <v>12075</v>
      </c>
    </row>
    <row r="12382" spans="1:8" x14ac:dyDescent="0.2">
      <c r="A12382" s="1">
        <v>12452</v>
      </c>
      <c r="B12382" s="1" t="str">
        <f t="shared" si="193"/>
        <v>akutan city of</v>
      </c>
      <c r="C12382" s="1" t="b">
        <f>IF(D12382&lt;&gt;"",IF(COUNTIF($D$2:D12381, D12382), INDEX($A$2:$D$100000, MATCH(D12382, $D$2:D12381,0),1), FALSE), FALSE)</f>
        <v>0</v>
      </c>
      <c r="F12382" s="1" t="b">
        <f>IF(G12382&lt;&gt;"", IF(COUNTIF($G$2:G12381, G12382), INDEX($A$2:$G$100000, MATCH(G12382, $G$2:G12381,0),1), FALSE), FALSE)</f>
        <v>0</v>
      </c>
      <c r="G12382" s="1">
        <v>24486</v>
      </c>
      <c r="H12382" s="1" t="s">
        <v>12076</v>
      </c>
    </row>
    <row r="12383" spans="1:8" x14ac:dyDescent="0.2">
      <c r="A12383" s="1">
        <v>12453</v>
      </c>
      <c r="B12383" s="1" t="str">
        <f t="shared" si="193"/>
        <v>escanaba city of</v>
      </c>
      <c r="C12383" s="1" t="b">
        <f>IF(D12383&lt;&gt;"",IF(COUNTIF($D$2:D12382, D12383), INDEX($A$2:$D$100000, MATCH(D12383, $D$2:D12382,0),1), FALSE), FALSE)</f>
        <v>0</v>
      </c>
      <c r="F12383" s="1" t="b">
        <f>IF(G12383&lt;&gt;"", IF(COUNTIF($G$2:G12382, G12383), INDEX($A$2:$G$100000, MATCH(G12383, $G$2:G12382,0),1), FALSE), FALSE)</f>
        <v>0</v>
      </c>
      <c r="G12383" s="1">
        <v>24558</v>
      </c>
      <c r="H12383" s="1" t="s">
        <v>12077</v>
      </c>
    </row>
    <row r="12384" spans="1:8" x14ac:dyDescent="0.2">
      <c r="A12384" s="1">
        <v>12454</v>
      </c>
      <c r="B12384" s="1" t="str">
        <f t="shared" si="193"/>
        <v>northeast utilities</v>
      </c>
      <c r="C12384" s="1" t="b">
        <f>IF(D12384&lt;&gt;"",IF(COUNTIF($D$2:D12383, D12384), INDEX($A$2:$D$100000, MATCH(D12384, $D$2:D12383,0),1), FALSE), FALSE)</f>
        <v>0</v>
      </c>
      <c r="F12384" s="1" t="b">
        <f>IF(G12384&lt;&gt;"", IF(COUNTIF($G$2:G12383, G12384), INDEX($A$2:$G$100000, MATCH(G12384, $G$2:G12383,0),1), FALSE), FALSE)</f>
        <v>0</v>
      </c>
      <c r="G12384" s="1">
        <v>24559</v>
      </c>
      <c r="H12384" s="1" t="s">
        <v>10914</v>
      </c>
    </row>
    <row r="12385" spans="1:8" x14ac:dyDescent="0.2">
      <c r="A12385" s="1">
        <v>12455</v>
      </c>
      <c r="B12385" s="1" t="str">
        <f t="shared" si="193"/>
        <v>heartland energy services</v>
      </c>
      <c r="C12385" s="1" t="b">
        <f>IF(D12385&lt;&gt;"",IF(COUNTIF($D$2:D12384, D12385), INDEX($A$2:$D$100000, MATCH(D12385, $D$2:D12384,0),1), FALSE), FALSE)</f>
        <v>0</v>
      </c>
      <c r="F12385" s="1" t="b">
        <f>IF(G12385&lt;&gt;"", IF(COUNTIF($G$2:G12384, G12385), INDEX($A$2:$G$100000, MATCH(G12385, $G$2:G12384,0),1), FALSE), FALSE)</f>
        <v>0</v>
      </c>
      <c r="G12385" s="1">
        <v>24587</v>
      </c>
      <c r="H12385" s="1" t="s">
        <v>12078</v>
      </c>
    </row>
    <row r="12386" spans="1:8" x14ac:dyDescent="0.2">
      <c r="A12386" s="1">
        <v>12456</v>
      </c>
      <c r="B12386" s="1" t="str">
        <f t="shared" si="193"/>
        <v>u s air force-loring</v>
      </c>
      <c r="C12386" s="1" t="b">
        <f>IF(D12386&lt;&gt;"",IF(COUNTIF($D$2:D12385, D12386), INDEX($A$2:$D$100000, MATCH(D12386, $D$2:D12385,0),1), FALSE), FALSE)</f>
        <v>0</v>
      </c>
      <c r="F12386" s="1" t="b">
        <f>IF(G12386&lt;&gt;"", IF(COUNTIF($G$2:G12385, G12386), INDEX($A$2:$G$100000, MATCH(G12386, $G$2:G12385,0),1), FALSE), FALSE)</f>
        <v>0</v>
      </c>
      <c r="G12386" s="1">
        <v>24697</v>
      </c>
      <c r="H12386" s="1" t="s">
        <v>12079</v>
      </c>
    </row>
    <row r="12387" spans="1:8" x14ac:dyDescent="0.2">
      <c r="A12387" s="1">
        <v>12457</v>
      </c>
      <c r="B12387" s="1" t="str">
        <f t="shared" si="193"/>
        <v>bossier rural elec member corp</v>
      </c>
      <c r="C12387" s="1" t="b">
        <f>IF(D12387&lt;&gt;"",IF(COUNTIF($D$2:D12386, D12387), INDEX($A$2:$D$100000, MATCH(D12387, $D$2:D12386,0),1), FALSE), FALSE)</f>
        <v>0</v>
      </c>
      <c r="F12387" s="1" t="b">
        <f>IF(G12387&lt;&gt;"", IF(COUNTIF($G$2:G12386, G12387), INDEX($A$2:$G$100000, MATCH(G12387, $G$2:G12386,0),1), FALSE), FALSE)</f>
        <v>0</v>
      </c>
      <c r="G12387" s="1">
        <v>24748</v>
      </c>
      <c r="H12387" s="1" t="s">
        <v>12080</v>
      </c>
    </row>
    <row r="12388" spans="1:8" x14ac:dyDescent="0.2">
      <c r="A12388" s="1">
        <v>12458</v>
      </c>
      <c r="B12388" s="1" t="str">
        <f t="shared" si="193"/>
        <v>nicole energy services inc</v>
      </c>
      <c r="C12388" s="1" t="b">
        <f>IF(D12388&lt;&gt;"",IF(COUNTIF($D$2:D12387, D12388), INDEX($A$2:$D$100000, MATCH(D12388, $D$2:D12387,0),1), FALSE), FALSE)</f>
        <v>0</v>
      </c>
      <c r="F12388" s="1" t="b">
        <f>IF(G12388&lt;&gt;"", IF(COUNTIF($G$2:G12387, G12388), INDEX($A$2:$G$100000, MATCH(G12388, $G$2:G12387,0),1), FALSE), FALSE)</f>
        <v>0</v>
      </c>
      <c r="G12388" s="1">
        <v>24749</v>
      </c>
      <c r="H12388" s="1" t="s">
        <v>12081</v>
      </c>
    </row>
    <row r="12389" spans="1:8" x14ac:dyDescent="0.2">
      <c r="A12389" s="1">
        <v>12459</v>
      </c>
      <c r="B12389" s="1" t="str">
        <f t="shared" si="193"/>
        <v>boone county rural e m c</v>
      </c>
      <c r="C12389" s="1" t="b">
        <f>IF(D12389&lt;&gt;"",IF(COUNTIF($D$2:D12388, D12389), INDEX($A$2:$D$100000, MATCH(D12389, $D$2:D12388,0),1), FALSE), FALSE)</f>
        <v>0</v>
      </c>
      <c r="F12389" s="1" t="b">
        <f>IF(G12389&lt;&gt;"", IF(COUNTIF($G$2:G12388, G12389), INDEX($A$2:$G$100000, MATCH(G12389, $G$2:G12388,0),1), FALSE), FALSE)</f>
        <v>0</v>
      </c>
      <c r="G12389" s="1">
        <v>24753</v>
      </c>
      <c r="H12389" s="1" t="s">
        <v>12082</v>
      </c>
    </row>
    <row r="12390" spans="1:8" x14ac:dyDescent="0.2">
      <c r="A12390" s="1">
        <v>12460</v>
      </c>
      <c r="B12390" s="1" t="str">
        <f t="shared" si="193"/>
        <v>bradshaw village of</v>
      </c>
      <c r="C12390" s="1" t="b">
        <f>IF(D12390&lt;&gt;"",IF(COUNTIF($D$2:D12389, D12390), INDEX($A$2:$D$100000, MATCH(D12390, $D$2:D12389,0),1), FALSE), FALSE)</f>
        <v>0</v>
      </c>
      <c r="F12390" s="1" t="b">
        <f>IF(G12390&lt;&gt;"", IF(COUNTIF($G$2:G12389, G12390), INDEX($A$2:$G$100000, MATCH(G12390, $G$2:G12389,0),1), FALSE), FALSE)</f>
        <v>0</v>
      </c>
      <c r="G12390" s="1">
        <v>24791</v>
      </c>
      <c r="H12390" s="1" t="s">
        <v>12083</v>
      </c>
    </row>
    <row r="12391" spans="1:8" x14ac:dyDescent="0.2">
      <c r="A12391" s="1">
        <v>12461</v>
      </c>
      <c r="B12391" s="1" t="str">
        <f t="shared" si="193"/>
        <v>brunswick electric member corp</v>
      </c>
      <c r="C12391" s="1" t="b">
        <f>IF(D12391&lt;&gt;"",IF(COUNTIF($D$2:D12390, D12391), INDEX($A$2:$D$100000, MATCH(D12391, $D$2:D12390,0),1), FALSE), FALSE)</f>
        <v>0</v>
      </c>
      <c r="F12391" s="1" t="b">
        <f>IF(G12391&lt;&gt;"", IF(COUNTIF($G$2:G12390, G12391), INDEX($A$2:$G$100000, MATCH(G12391, $G$2:G12390,0),1), FALSE), FALSE)</f>
        <v>0</v>
      </c>
      <c r="G12391" s="1">
        <v>24889</v>
      </c>
      <c r="H12391" s="1" t="s">
        <v>12084</v>
      </c>
    </row>
    <row r="12392" spans="1:8" x14ac:dyDescent="0.2">
      <c r="A12392" s="1">
        <v>12462</v>
      </c>
      <c r="B12392" s="1" t="str">
        <f t="shared" si="193"/>
        <v>cpn south point llc</v>
      </c>
      <c r="C12392" s="1" t="b">
        <f>IF(D12392&lt;&gt;"",IF(COUNTIF($D$2:D12391, D12392), INDEX($A$2:$D$100000, MATCH(D12392, $D$2:D12391,0),1), FALSE), FALSE)</f>
        <v>0</v>
      </c>
      <c r="F12392" s="1" t="b">
        <f>IF(G12392&lt;&gt;"", IF(COUNTIF($G$2:G12391, G12392), INDEX($A$2:$G$100000, MATCH(G12392, $G$2:G12391,0),1), FALSE), FALSE)</f>
        <v>0</v>
      </c>
      <c r="G12392" s="1">
        <v>24901</v>
      </c>
      <c r="H12392" s="1" t="s">
        <v>12085</v>
      </c>
    </row>
    <row r="12393" spans="1:8" x14ac:dyDescent="0.2">
      <c r="A12393" s="1">
        <v>12463</v>
      </c>
      <c r="B12393" s="1" t="str">
        <f t="shared" si="193"/>
        <v>cedar valley electric coop</v>
      </c>
      <c r="C12393" s="1" t="b">
        <f>IF(D12393&lt;&gt;"",IF(COUNTIF($D$2:D12392, D12393), INDEX($A$2:$D$100000, MATCH(D12393, $D$2:D12392,0),1), FALSE), FALSE)</f>
        <v>0</v>
      </c>
      <c r="F12393" s="1" t="b">
        <f>IF(G12393&lt;&gt;"", IF(COUNTIF($G$2:G12392, G12393), INDEX($A$2:$G$100000, MATCH(G12393, $G$2:G12392,0),1), FALSE), FALSE)</f>
        <v>0</v>
      </c>
      <c r="G12393" s="1">
        <v>24947</v>
      </c>
      <c r="H12393" s="1" t="s">
        <v>12086</v>
      </c>
    </row>
    <row r="12394" spans="1:8" x14ac:dyDescent="0.2">
      <c r="A12394" s="1">
        <v>12464</v>
      </c>
      <c r="B12394" s="1" t="str">
        <f t="shared" si="193"/>
        <v>cass county electric coop inc</v>
      </c>
      <c r="C12394" s="1" t="b">
        <f>IF(D12394&lt;&gt;"",IF(COUNTIF($D$2:D12393, D12394), INDEX($A$2:$D$100000, MATCH(D12394, $D$2:D12393,0),1), FALSE), FALSE)</f>
        <v>0</v>
      </c>
      <c r="F12394" s="1" t="b">
        <f>IF(G12394&lt;&gt;"", IF(COUNTIF($G$2:G12393, G12394), INDEX($A$2:$G$100000, MATCH(G12394, $G$2:G12393,0),1), FALSE), FALSE)</f>
        <v>0</v>
      </c>
      <c r="G12394" s="1">
        <v>24949</v>
      </c>
      <c r="H12394" s="1" t="s">
        <v>12087</v>
      </c>
    </row>
    <row r="12395" spans="1:8" x14ac:dyDescent="0.2">
      <c r="A12395" s="1">
        <v>12465</v>
      </c>
      <c r="B12395" s="1" t="str">
        <f t="shared" si="193"/>
        <v>crystal flash ltd</v>
      </c>
      <c r="C12395" s="1" t="b">
        <f>IF(D12395&lt;&gt;"",IF(COUNTIF($D$2:D12394, D12395), INDEX($A$2:$D$100000, MATCH(D12395, $D$2:D12394,0),1), FALSE), FALSE)</f>
        <v>0</v>
      </c>
      <c r="F12395" s="1" t="b">
        <f>IF(G12395&lt;&gt;"", IF(COUNTIF($G$2:G12394, G12395), INDEX($A$2:$G$100000, MATCH(G12395, $G$2:G12394,0),1), FALSE), FALSE)</f>
        <v>0</v>
      </c>
      <c r="G12395" s="1">
        <v>24954</v>
      </c>
      <c r="H12395" s="1" t="s">
        <v>12088</v>
      </c>
    </row>
    <row r="12396" spans="1:8" x14ac:dyDescent="0.2">
      <c r="A12396" s="1">
        <v>12466</v>
      </c>
      <c r="B12396" s="1" t="str">
        <f t="shared" si="193"/>
        <v>c &amp; w rural elec coop assn inc</v>
      </c>
      <c r="C12396" s="1" t="b">
        <f>IF(D12396&lt;&gt;"",IF(COUNTIF($D$2:D12395, D12396), INDEX($A$2:$D$100000, MATCH(D12396, $D$2:D12395,0),1), FALSE), FALSE)</f>
        <v>0</v>
      </c>
      <c r="F12396" s="1" t="b">
        <f>IF(G12396&lt;&gt;"", IF(COUNTIF($G$2:G12395, G12396), INDEX($A$2:$G$100000, MATCH(G12396, $G$2:G12395,0),1), FALSE), FALSE)</f>
        <v>0</v>
      </c>
      <c r="G12396" s="1">
        <v>24971</v>
      </c>
      <c r="H12396" s="1" t="s">
        <v>12089</v>
      </c>
    </row>
    <row r="12397" spans="1:8" x14ac:dyDescent="0.2">
      <c r="A12397" s="1">
        <v>12467</v>
      </c>
      <c r="B12397" s="1" t="str">
        <f t="shared" si="193"/>
        <v>champion international corp</v>
      </c>
      <c r="C12397" s="1" t="b">
        <f>IF(D12397&lt;&gt;"",IF(COUNTIF($D$2:D12396, D12397), INDEX($A$2:$D$100000, MATCH(D12397, $D$2:D12396,0),1), FALSE), FALSE)</f>
        <v>0</v>
      </c>
      <c r="F12397" s="1" t="b">
        <f>IF(G12397&lt;&gt;"", IF(COUNTIF($G$2:G12396, G12397), INDEX($A$2:$G$100000, MATCH(G12397, $G$2:G12396,0),1), FALSE), FALSE)</f>
        <v>0</v>
      </c>
      <c r="G12397" s="1">
        <v>24972</v>
      </c>
      <c r="H12397" s="1" t="s">
        <v>10795</v>
      </c>
    </row>
    <row r="12398" spans="1:8" x14ac:dyDescent="0.2">
      <c r="A12398" s="1">
        <v>12468</v>
      </c>
      <c r="B12398" s="1" t="str">
        <f t="shared" si="193"/>
        <v>wellton-mohawk irr&amp;drain dist</v>
      </c>
      <c r="C12398" s="1" t="b">
        <f>IF(D12398&lt;&gt;"",IF(COUNTIF($D$2:D12397, D12398), INDEX($A$2:$D$100000, MATCH(D12398, $D$2:D12397,0),1), FALSE), FALSE)</f>
        <v>0</v>
      </c>
      <c r="F12398" s="1" t="b">
        <f>IF(G12398&lt;&gt;"", IF(COUNTIF($G$2:G12397, G12398), INDEX($A$2:$G$100000, MATCH(G12398, $G$2:G12397,0),1), FALSE), FALSE)</f>
        <v>0</v>
      </c>
      <c r="G12398" s="1">
        <v>25060</v>
      </c>
      <c r="H12398" s="1" t="s">
        <v>12090</v>
      </c>
    </row>
    <row r="12399" spans="1:8" x14ac:dyDescent="0.2">
      <c r="A12399" s="1">
        <v>12469</v>
      </c>
      <c r="B12399" s="1" t="str">
        <f t="shared" si="193"/>
        <v>d e k rural electric coop</v>
      </c>
      <c r="C12399" s="1" t="b">
        <f>IF(D12399&lt;&gt;"",IF(COUNTIF($D$2:D12398, D12399), INDEX($A$2:$D$100000, MATCH(D12399, $D$2:D12398,0),1), FALSE), FALSE)</f>
        <v>0</v>
      </c>
      <c r="F12399" s="1" t="b">
        <f>IF(G12399&lt;&gt;"", IF(COUNTIF($G$2:G12398, G12399), INDEX($A$2:$G$100000, MATCH(G12399, $G$2:G12398,0),1), FALSE), FALSE)</f>
        <v>0</v>
      </c>
      <c r="G12399" s="1">
        <v>25150</v>
      </c>
      <c r="H12399" s="1" t="s">
        <v>12091</v>
      </c>
    </row>
    <row r="12400" spans="1:8" x14ac:dyDescent="0.2">
      <c r="A12400" s="1">
        <v>12470</v>
      </c>
      <c r="B12400" s="1" t="str">
        <f t="shared" si="193"/>
        <v>dakota electric assn</v>
      </c>
      <c r="C12400" s="1" t="b">
        <f>IF(D12400&lt;&gt;"",IF(COUNTIF($D$2:D12399, D12400), INDEX($A$2:$D$100000, MATCH(D12400, $D$2:D12399,0),1), FALSE), FALSE)</f>
        <v>0</v>
      </c>
      <c r="F12400" s="1" t="b">
        <f>IF(G12400&lt;&gt;"", IF(COUNTIF($G$2:G12399, G12400), INDEX($A$2:$G$100000, MATCH(G12400, $G$2:G12399,0),1), FALSE), FALSE)</f>
        <v>0</v>
      </c>
      <c r="G12400" s="1">
        <v>25177</v>
      </c>
      <c r="H12400" s="1" t="s">
        <v>12092</v>
      </c>
    </row>
    <row r="12401" spans="1:8" x14ac:dyDescent="0.2">
      <c r="A12401" s="1">
        <v>12471</v>
      </c>
      <c r="B12401" s="1" t="str">
        <f t="shared" si="193"/>
        <v>entergy power inc</v>
      </c>
      <c r="C12401" s="1" t="b">
        <f>IF(D12401&lt;&gt;"",IF(COUNTIF($D$2:D12400, D12401), INDEX($A$2:$D$100000, MATCH(D12401, $D$2:D12400,0),1), FALSE), FALSE)</f>
        <v>0</v>
      </c>
      <c r="F12401" s="1" t="b">
        <f>IF(G12401&lt;&gt;"", IF(COUNTIF($G$2:G12400, G12401), INDEX($A$2:$G$100000, MATCH(G12401, $G$2:G12400,0),1), FALSE), FALSE)</f>
        <v>0</v>
      </c>
      <c r="G12401" s="1">
        <v>25251</v>
      </c>
      <c r="H12401" s="1" t="s">
        <v>12093</v>
      </c>
    </row>
    <row r="12402" spans="1:8" x14ac:dyDescent="0.2">
      <c r="A12402" s="1">
        <v>12472</v>
      </c>
      <c r="B12402" s="1" t="str">
        <f t="shared" si="193"/>
        <v>dte energy trading inc</v>
      </c>
      <c r="C12402" s="1" t="b">
        <f>IF(D12402&lt;&gt;"",IF(COUNTIF($D$2:D12401, D12402), INDEX($A$2:$D$100000, MATCH(D12402, $D$2:D12401,0),1), FALSE), FALSE)</f>
        <v>0</v>
      </c>
      <c r="F12402" s="1" t="b">
        <f>IF(G12402&lt;&gt;"", IF(COUNTIF($G$2:G12401, G12402), INDEX($A$2:$G$100000, MATCH(G12402, $G$2:G12401,0),1), FALSE), FALSE)</f>
        <v>0</v>
      </c>
      <c r="G12402" s="1">
        <v>25262</v>
      </c>
      <c r="H12402" s="1" t="s">
        <v>12094</v>
      </c>
    </row>
    <row r="12403" spans="1:8" x14ac:dyDescent="0.2">
      <c r="A12403" s="1">
        <v>12473</v>
      </c>
      <c r="B12403" s="1" t="str">
        <f t="shared" si="193"/>
        <v>dukesolutions inc</v>
      </c>
      <c r="C12403" s="1" t="b">
        <f>IF(D12403&lt;&gt;"",IF(COUNTIF($D$2:D12402, D12403), INDEX($A$2:$D$100000, MATCH(D12403, $D$2:D12402,0),1), FALSE), FALSE)</f>
        <v>0</v>
      </c>
      <c r="F12403" s="1" t="b">
        <f>IF(G12403&lt;&gt;"", IF(COUNTIF($G$2:G12402, G12403), INDEX($A$2:$G$100000, MATCH(G12403, $G$2:G12402,0),1), FALSE), FALSE)</f>
        <v>0</v>
      </c>
      <c r="G12403" s="1">
        <v>25265</v>
      </c>
      <c r="H12403" s="1" t="s">
        <v>12095</v>
      </c>
    </row>
    <row r="12404" spans="1:8" x14ac:dyDescent="0.2">
      <c r="A12404" s="1">
        <v>12474</v>
      </c>
      <c r="B12404" s="1" t="str">
        <f t="shared" si="193"/>
        <v>duke energy lp</v>
      </c>
      <c r="C12404" s="1" t="b">
        <f>IF(D12404&lt;&gt;"",IF(COUNTIF($D$2:D12403, D12404), INDEX($A$2:$D$100000, MATCH(D12404, $D$2:D12403,0),1), FALSE), FALSE)</f>
        <v>0</v>
      </c>
      <c r="F12404" s="1" t="b">
        <f>IF(G12404&lt;&gt;"", IF(COUNTIF($G$2:G12403, G12404), INDEX($A$2:$G$100000, MATCH(G12404, $G$2:G12403,0),1), FALSE), FALSE)</f>
        <v>0</v>
      </c>
      <c r="G12404" s="1">
        <v>25266</v>
      </c>
      <c r="H12404" s="1" t="s">
        <v>12096</v>
      </c>
    </row>
    <row r="12405" spans="1:8" x14ac:dyDescent="0.2">
      <c r="A12405" s="1">
        <v>12475</v>
      </c>
      <c r="B12405" s="1" t="str">
        <f t="shared" si="193"/>
        <v>western indiana energy remc</v>
      </c>
      <c r="C12405" s="1" t="b">
        <f>IF(D12405&lt;&gt;"",IF(COUNTIF($D$2:D12404, D12405), INDEX($A$2:$D$100000, MATCH(D12405, $D$2:D12404,0),1), FALSE), FALSE)</f>
        <v>0</v>
      </c>
      <c r="F12405" s="1" t="b">
        <f>IF(G12405&lt;&gt;"", IF(COUNTIF($G$2:G12404, G12405), INDEX($A$2:$G$100000, MATCH(G12405, $G$2:G12404,0),1), FALSE), FALSE)</f>
        <v>0</v>
      </c>
      <c r="G12405" s="1">
        <v>25295</v>
      </c>
      <c r="H12405" s="1" t="s">
        <v>12097</v>
      </c>
    </row>
    <row r="12406" spans="1:8" x14ac:dyDescent="0.2">
      <c r="A12406" s="1">
        <v>12476</v>
      </c>
      <c r="B12406" s="1" t="str">
        <f t="shared" si="193"/>
        <v>eagle power llc</v>
      </c>
      <c r="C12406" s="1" t="b">
        <f>IF(D12406&lt;&gt;"",IF(COUNTIF($D$2:D12405, D12406), INDEX($A$2:$D$100000, MATCH(D12406, $D$2:D12405,0),1), FALSE), FALSE)</f>
        <v>0</v>
      </c>
      <c r="F12406" s="1" t="b">
        <f>IF(G12406&lt;&gt;"", IF(COUNTIF($G$2:G12405, G12406), INDEX($A$2:$G$100000, MATCH(G12406, $G$2:G12405,0),1), FALSE), FALSE)</f>
        <v>0</v>
      </c>
      <c r="G12406" s="1">
        <v>25312</v>
      </c>
      <c r="H12406" s="1" t="s">
        <v>12098</v>
      </c>
    </row>
    <row r="12407" spans="1:8" x14ac:dyDescent="0.2">
      <c r="A12407" s="1">
        <v>12477</v>
      </c>
      <c r="B12407" s="1" t="str">
        <f t="shared" si="193"/>
        <v>exxon co usa</v>
      </c>
      <c r="C12407" s="1" t="b">
        <f>IF(D12407&lt;&gt;"",IF(COUNTIF($D$2:D12406, D12407), INDEX($A$2:$D$100000, MATCH(D12407, $D$2:D12406,0),1), FALSE), FALSE)</f>
        <v>0</v>
      </c>
      <c r="F12407" s="1" t="b">
        <f>IF(G12407&lt;&gt;"", IF(COUNTIF($G$2:G12406, G12407), INDEX($A$2:$G$100000, MATCH(G12407, $G$2:G12406,0),1), FALSE), FALSE)</f>
        <v>0</v>
      </c>
      <c r="G12407" s="1">
        <v>25322</v>
      </c>
      <c r="H12407" s="1" t="s">
        <v>12099</v>
      </c>
    </row>
    <row r="12408" spans="1:8" x14ac:dyDescent="0.2">
      <c r="A12408" s="1">
        <v>12478</v>
      </c>
      <c r="B12408" s="1" t="str">
        <f t="shared" si="193"/>
        <v>firstenergy services corp</v>
      </c>
      <c r="C12408" s="1" t="b">
        <f>IF(D12408&lt;&gt;"",IF(COUNTIF($D$2:D12407, D12408), INDEX($A$2:$D$100000, MATCH(D12408, $D$2:D12407,0),1), FALSE), FALSE)</f>
        <v>0</v>
      </c>
      <c r="F12408" s="1" t="b">
        <f>IF(G12408&lt;&gt;"", IF(COUNTIF($G$2:G12407, G12408), INDEX($A$2:$G$100000, MATCH(G12408, $G$2:G12407,0),1), FALSE), FALSE)</f>
        <v>0</v>
      </c>
      <c r="G12408" s="1">
        <v>25381</v>
      </c>
      <c r="H12408" s="1" t="s">
        <v>12100</v>
      </c>
    </row>
    <row r="12409" spans="1:8" x14ac:dyDescent="0.2">
      <c r="A12409" s="1">
        <v>12479</v>
      </c>
      <c r="B12409" s="1" t="str">
        <f t="shared" si="193"/>
        <v>howell power systems</v>
      </c>
      <c r="C12409" s="1" t="b">
        <f>IF(D12409&lt;&gt;"",IF(COUNTIF($D$2:D12408, D12409), INDEX($A$2:$D$100000, MATCH(D12409, $D$2:D12408,0),1), FALSE), FALSE)</f>
        <v>0</v>
      </c>
      <c r="F12409" s="1" t="b">
        <f>IF(G12409&lt;&gt;"", IF(COUNTIF($G$2:G12408, G12409), INDEX($A$2:$G$100000, MATCH(G12409, $G$2:G12408,0),1), FALSE), FALSE)</f>
        <v>0</v>
      </c>
      <c r="G12409" s="1">
        <v>25410</v>
      </c>
      <c r="H12409" s="1" t="s">
        <v>12101</v>
      </c>
    </row>
    <row r="12410" spans="1:8" x14ac:dyDescent="0.2">
      <c r="A12410" s="1">
        <v>12480</v>
      </c>
      <c r="B12410" s="1" t="str">
        <f t="shared" si="193"/>
        <v>usbr-mid-pacific region</v>
      </c>
      <c r="C12410" s="1" t="b">
        <f>IF(D12410&lt;&gt;"",IF(COUNTIF($D$2:D12409, D12410), INDEX($A$2:$D$100000, MATCH(D12410, $D$2:D12409,0),1), FALSE), FALSE)</f>
        <v>0</v>
      </c>
      <c r="F12410" s="1" t="b">
        <f>IF(G12410&lt;&gt;"", IF(COUNTIF($G$2:G12409, G12410), INDEX($A$2:$G$100000, MATCH(G12410, $G$2:G12409,0),1), FALSE), FALSE)</f>
        <v>0</v>
      </c>
      <c r="G12410" s="1">
        <v>25431</v>
      </c>
      <c r="H12410" s="1" t="s">
        <v>12102</v>
      </c>
    </row>
    <row r="12411" spans="1:8" x14ac:dyDescent="0.2">
      <c r="A12411" s="1">
        <v>12481</v>
      </c>
      <c r="B12411" s="1" t="str">
        <f t="shared" si="193"/>
        <v>usdoe-wapa-upper missouri-west</v>
      </c>
      <c r="C12411" s="1" t="b">
        <f>IF(D12411&lt;&gt;"",IF(COUNTIF($D$2:D12410, D12411), INDEX($A$2:$D$100000, MATCH(D12411, $D$2:D12410,0),1), FALSE), FALSE)</f>
        <v>0</v>
      </c>
      <c r="F12411" s="1" t="b">
        <f>IF(G12411&lt;&gt;"", IF(COUNTIF($G$2:G12410, G12411), INDEX($A$2:$G$100000, MATCH(G12411, $G$2:G12410,0),1), FALSE), FALSE)</f>
        <v>0</v>
      </c>
      <c r="G12411" s="1">
        <v>25471</v>
      </c>
      <c r="H12411" s="1" t="s">
        <v>12103</v>
      </c>
    </row>
    <row r="12412" spans="1:8" x14ac:dyDescent="0.2">
      <c r="A12412" s="1">
        <v>12482</v>
      </c>
      <c r="B12412" s="1" t="str">
        <f t="shared" si="193"/>
        <v>usbr-upper colorado region</v>
      </c>
      <c r="C12412" s="1" t="b">
        <f>IF(D12412&lt;&gt;"",IF(COUNTIF($D$2:D12411, D12412), INDEX($A$2:$D$100000, MATCH(D12412, $D$2:D12411,0),1), FALSE), FALSE)</f>
        <v>0</v>
      </c>
      <c r="F12412" s="1" t="b">
        <f>IF(G12412&lt;&gt;"", IF(COUNTIF($G$2:G12411, G12412), INDEX($A$2:$G$100000, MATCH(G12412, $G$2:G12411,0),1), FALSE), FALSE)</f>
        <v>0</v>
      </c>
      <c r="G12412" s="1">
        <v>25472</v>
      </c>
      <c r="H12412" s="1" t="s">
        <v>12104</v>
      </c>
    </row>
    <row r="12413" spans="1:8" x14ac:dyDescent="0.2">
      <c r="A12413" s="1">
        <v>12483</v>
      </c>
      <c r="B12413" s="1" t="str">
        <f t="shared" si="193"/>
        <v>garrison city of</v>
      </c>
      <c r="C12413" s="1" t="b">
        <f>IF(D12413&lt;&gt;"",IF(COUNTIF($D$2:D12412, D12413), INDEX($A$2:$D$100000, MATCH(D12413, $D$2:D12412,0),1), FALSE), FALSE)</f>
        <v>0</v>
      </c>
      <c r="F12413" s="1" t="b">
        <f>IF(G12413&lt;&gt;"", IF(COUNTIF($G$2:G12412, G12413), INDEX($A$2:$G$100000, MATCH(G12413, $G$2:G12412,0),1), FALSE), FALSE)</f>
        <v>0</v>
      </c>
      <c r="G12413" s="1">
        <v>25495</v>
      </c>
      <c r="H12413" s="1" t="s">
        <v>12105</v>
      </c>
    </row>
    <row r="12414" spans="1:8" x14ac:dyDescent="0.2">
      <c r="A12414" s="1">
        <v>12484</v>
      </c>
      <c r="B12414" s="1" t="str">
        <f t="shared" si="193"/>
        <v>western gas resources inc</v>
      </c>
      <c r="C12414" s="1" t="b">
        <f>IF(D12414&lt;&gt;"",IF(COUNTIF($D$2:D12413, D12414), INDEX($A$2:$D$100000, MATCH(D12414, $D$2:D12413,0),1), FALSE), FALSE)</f>
        <v>0</v>
      </c>
      <c r="F12414" s="1" t="b">
        <f>IF(G12414&lt;&gt;"", IF(COUNTIF($G$2:G12413, G12414), INDEX($A$2:$G$100000, MATCH(G12414, $G$2:G12413,0),1), FALSE), FALSE)</f>
        <v>0</v>
      </c>
      <c r="G12414" s="1">
        <v>25725</v>
      </c>
      <c r="H12414" s="1" t="s">
        <v>12106</v>
      </c>
    </row>
    <row r="12415" spans="1:8" x14ac:dyDescent="0.2">
      <c r="A12415" s="1">
        <v>12485</v>
      </c>
      <c r="B12415" s="1" t="str">
        <f t="shared" si="193"/>
        <v>ak-chin electric utility auth</v>
      </c>
      <c r="C12415" s="1" t="b">
        <f>IF(D12415&lt;&gt;"",IF(COUNTIF($D$2:D12414, D12415), INDEX($A$2:$D$100000, MATCH(D12415, $D$2:D12414,0),1), FALSE), FALSE)</f>
        <v>0</v>
      </c>
      <c r="F12415" s="1" t="b">
        <f>IF(G12415&lt;&gt;"", IF(COUNTIF($G$2:G12414, G12415), INDEX($A$2:$G$100000, MATCH(G12415, $G$2:G12414,0),1), FALSE), FALSE)</f>
        <v>0</v>
      </c>
      <c r="G12415" s="1">
        <v>25866</v>
      </c>
      <c r="H12415" s="1" t="s">
        <v>12107</v>
      </c>
    </row>
    <row r="12416" spans="1:8" x14ac:dyDescent="0.2">
      <c r="A12416" s="1">
        <v>12486</v>
      </c>
      <c r="B12416" s="1" t="str">
        <f t="shared" si="193"/>
        <v>north american energy inc</v>
      </c>
      <c r="C12416" s="1" t="b">
        <f>IF(D12416&lt;&gt;"",IF(COUNTIF($D$2:D12415, D12416), INDEX($A$2:$D$100000, MATCH(D12416, $D$2:D12415,0),1), FALSE), FALSE)</f>
        <v>0</v>
      </c>
      <c r="F12416" s="1" t="b">
        <f>IF(G12416&lt;&gt;"", IF(COUNTIF($G$2:G12415, G12416), INDEX($A$2:$G$100000, MATCH(G12416, $G$2:G12415,0),1), FALSE), FALSE)</f>
        <v>0</v>
      </c>
      <c r="G12416" s="1">
        <v>26000</v>
      </c>
      <c r="H12416" s="1" t="s">
        <v>12108</v>
      </c>
    </row>
    <row r="12417" spans="1:8" x14ac:dyDescent="0.2">
      <c r="A12417" s="1">
        <v>12487</v>
      </c>
      <c r="B12417" s="1" t="str">
        <f t="shared" si="193"/>
        <v>gem resources</v>
      </c>
      <c r="C12417" s="1" t="b">
        <f>IF(D12417&lt;&gt;"",IF(COUNTIF($D$2:D12416, D12417), INDEX($A$2:$D$100000, MATCH(D12417, $D$2:D12416,0),1), FALSE), FALSE)</f>
        <v>0</v>
      </c>
      <c r="F12417" s="1" t="b">
        <f>IF(G12417&lt;&gt;"", IF(COUNTIF($G$2:G12416, G12417), INDEX($A$2:$G$100000, MATCH(G12417, $G$2:G12416,0),1), FALSE), FALSE)</f>
        <v>0</v>
      </c>
      <c r="G12417" s="1">
        <v>26096</v>
      </c>
      <c r="H12417" s="1" t="s">
        <v>12109</v>
      </c>
    </row>
    <row r="12418" spans="1:8" x14ac:dyDescent="0.2">
      <c r="A12418" s="1">
        <v>12488</v>
      </c>
      <c r="B12418" s="1" t="str">
        <f t="shared" ref="B12418:B12481" si="194">IF(H12418="",E12418,H12418)</f>
        <v>lake benton power partners llc</v>
      </c>
      <c r="C12418" s="1" t="b">
        <f>IF(D12418&lt;&gt;"",IF(COUNTIF($D$2:D12417, D12418), INDEX($A$2:$D$100000, MATCH(D12418, $D$2:D12417,0),1), FALSE), FALSE)</f>
        <v>0</v>
      </c>
      <c r="F12418" s="1" t="b">
        <f>IF(G12418&lt;&gt;"", IF(COUNTIF($G$2:G12417, G12418), INDEX($A$2:$G$100000, MATCH(G12418, $G$2:G12417,0),1), FALSE), FALSE)</f>
        <v>0</v>
      </c>
      <c r="G12418" s="1">
        <v>26108</v>
      </c>
      <c r="H12418" s="1" t="s">
        <v>12110</v>
      </c>
    </row>
    <row r="12419" spans="1:8" x14ac:dyDescent="0.2">
      <c r="A12419" s="1">
        <v>12489</v>
      </c>
      <c r="B12419" s="1" t="str">
        <f t="shared" si="194"/>
        <v>langford town of</v>
      </c>
      <c r="C12419" s="1" t="b">
        <f>IF(D12419&lt;&gt;"",IF(COUNTIF($D$2:D12418, D12419), INDEX($A$2:$D$100000, MATCH(D12419, $D$2:D12418,0),1), FALSE), FALSE)</f>
        <v>0</v>
      </c>
      <c r="F12419" s="1" t="b">
        <f>IF(G12419&lt;&gt;"", IF(COUNTIF($G$2:G12418, G12419), INDEX($A$2:$G$100000, MATCH(G12419, $G$2:G12418,0),1), FALSE), FALSE)</f>
        <v>0</v>
      </c>
      <c r="G12419" s="1">
        <v>26120</v>
      </c>
      <c r="H12419" s="1" t="s">
        <v>12111</v>
      </c>
    </row>
    <row r="12420" spans="1:8" x14ac:dyDescent="0.2">
      <c r="A12420" s="1">
        <v>12490</v>
      </c>
      <c r="B12420" s="1" t="str">
        <f t="shared" si="194"/>
        <v>little ocmulgee el member corp</v>
      </c>
      <c r="C12420" s="1" t="b">
        <f>IF(D12420&lt;&gt;"",IF(COUNTIF($D$2:D12419, D12420), INDEX($A$2:$D$100000, MATCH(D12420, $D$2:D12419,0),1), FALSE), FALSE)</f>
        <v>0</v>
      </c>
      <c r="F12420" s="1" t="b">
        <f>IF(G12420&lt;&gt;"", IF(COUNTIF($G$2:G12419, G12420), INDEX($A$2:$G$100000, MATCH(G12420, $G$2:G12419,0),1), FALSE), FALSE)</f>
        <v>0</v>
      </c>
      <c r="G12420" s="1">
        <v>26218</v>
      </c>
      <c r="H12420" s="1" t="s">
        <v>12112</v>
      </c>
    </row>
    <row r="12421" spans="1:8" x14ac:dyDescent="0.2">
      <c r="A12421" s="1">
        <v>12491</v>
      </c>
      <c r="B12421" s="1" t="str">
        <f t="shared" si="194"/>
        <v>livingston city of</v>
      </c>
      <c r="C12421" s="1" t="b">
        <f>IF(D12421&lt;&gt;"",IF(COUNTIF($D$2:D12420, D12421), INDEX($A$2:$D$100000, MATCH(D12421, $D$2:D12420,0),1), FALSE), FALSE)</f>
        <v>0</v>
      </c>
      <c r="F12421" s="1" t="b">
        <f>IF(G12421&lt;&gt;"", IF(COUNTIF($G$2:G12420, G12421), INDEX($A$2:$G$100000, MATCH(G12421, $G$2:G12420,0),1), FALSE), FALSE)</f>
        <v>0</v>
      </c>
      <c r="G12421" s="1">
        <v>26232</v>
      </c>
      <c r="H12421" s="1" t="s">
        <v>10592</v>
      </c>
    </row>
    <row r="12422" spans="1:8" x14ac:dyDescent="0.2">
      <c r="A12422" s="1">
        <v>12492</v>
      </c>
      <c r="B12422" s="1" t="str">
        <f t="shared" si="194"/>
        <v>manokotak city of</v>
      </c>
      <c r="C12422" s="1" t="b">
        <f>IF(D12422&lt;&gt;"",IF(COUNTIF($D$2:D12421, D12422), INDEX($A$2:$D$100000, MATCH(D12422, $D$2:D12421,0),1), FALSE), FALSE)</f>
        <v>0</v>
      </c>
      <c r="F12422" s="1" t="b">
        <f>IF(G12422&lt;&gt;"", IF(COUNTIF($G$2:G12421, G12422), INDEX($A$2:$G$100000, MATCH(G12422, $G$2:G12421,0),1), FALSE), FALSE)</f>
        <v>0</v>
      </c>
      <c r="G12422" s="1">
        <v>26317</v>
      </c>
      <c r="H12422" s="1" t="s">
        <v>12113</v>
      </c>
    </row>
    <row r="12423" spans="1:8" x14ac:dyDescent="0.2">
      <c r="A12423" s="1">
        <v>12493</v>
      </c>
      <c r="B12423" s="1" t="str">
        <f t="shared" si="194"/>
        <v>merchant energy group-amer inc</v>
      </c>
      <c r="C12423" s="1" t="b">
        <f>IF(D12423&lt;&gt;"",IF(COUNTIF($D$2:D12422, D12423), INDEX($A$2:$D$100000, MATCH(D12423, $D$2:D12422,0),1), FALSE), FALSE)</f>
        <v>0</v>
      </c>
      <c r="F12423" s="1" t="b">
        <f>IF(G12423&lt;&gt;"", IF(COUNTIF($G$2:G12422, G12423), INDEX($A$2:$G$100000, MATCH(G12423, $G$2:G12422,0),1), FALSE), FALSE)</f>
        <v>0</v>
      </c>
      <c r="G12423" s="1">
        <v>26474</v>
      </c>
      <c r="H12423" s="1" t="s">
        <v>12114</v>
      </c>
    </row>
    <row r="12424" spans="1:8" x14ac:dyDescent="0.2">
      <c r="A12424" s="1">
        <v>12494</v>
      </c>
      <c r="B12424" s="1" t="str">
        <f t="shared" si="194"/>
        <v>merrill lynch</v>
      </c>
      <c r="C12424" s="1" t="b">
        <f>IF(D12424&lt;&gt;"",IF(COUNTIF($D$2:D12423, D12424), INDEX($A$2:$D$100000, MATCH(D12424, $D$2:D12423,0),1), FALSE), FALSE)</f>
        <v>0</v>
      </c>
      <c r="F12424" s="1" t="b">
        <f>IF(G12424&lt;&gt;"", IF(COUNTIF($G$2:G12423, G12424), INDEX($A$2:$G$100000, MATCH(G12424, $G$2:G12423,0),1), FALSE), FALSE)</f>
        <v>0</v>
      </c>
      <c r="G12424" s="1">
        <v>26494</v>
      </c>
      <c r="H12424" s="1" t="s">
        <v>12115</v>
      </c>
    </row>
    <row r="12425" spans="1:8" x14ac:dyDescent="0.2">
      <c r="A12425" s="1">
        <v>12495</v>
      </c>
      <c r="B12425" s="1" t="str">
        <f t="shared" si="194"/>
        <v>granite state electric co</v>
      </c>
      <c r="C12425" s="1" t="b">
        <f>IF(D12425&lt;&gt;"",IF(COUNTIF($D$2:D12424, D12425), INDEX($A$2:$D$100000, MATCH(D12425, $D$2:D12424,0),1), FALSE), FALSE)</f>
        <v>0</v>
      </c>
      <c r="F12425" s="1" t="b">
        <f>IF(G12425&lt;&gt;"", IF(COUNTIF($G$2:G12424, G12425), INDEX($A$2:$G$100000, MATCH(G12425, $G$2:G12424,0),1), FALSE), FALSE)</f>
        <v>0</v>
      </c>
      <c r="G12425" s="1">
        <v>26510</v>
      </c>
      <c r="H12425" s="1" t="s">
        <v>12116</v>
      </c>
    </row>
    <row r="12426" spans="1:8" x14ac:dyDescent="0.2">
      <c r="A12426" s="1">
        <v>12496</v>
      </c>
      <c r="B12426" s="1" t="str">
        <f t="shared" si="194"/>
        <v>u s dept of interior</v>
      </c>
      <c r="C12426" s="1" t="b">
        <f>IF(D12426&lt;&gt;"",IF(COUNTIF($D$2:D12425, D12426), INDEX($A$2:$D$100000, MATCH(D12426, $D$2:D12425,0),1), FALSE), FALSE)</f>
        <v>0</v>
      </c>
      <c r="F12426" s="1" t="b">
        <f>IF(G12426&lt;&gt;"", IF(COUNTIF($G$2:G12425, G12426), INDEX($A$2:$G$100000, MATCH(G12426, $G$2:G12425,0),1), FALSE), FALSE)</f>
        <v>0</v>
      </c>
      <c r="G12426" s="1">
        <v>26615</v>
      </c>
      <c r="H12426" s="1" t="s">
        <v>12117</v>
      </c>
    </row>
    <row r="12427" spans="1:8" x14ac:dyDescent="0.2">
      <c r="A12427" s="1">
        <v>12497</v>
      </c>
      <c r="B12427" s="1" t="str">
        <f t="shared" si="194"/>
        <v>nyseg solutions inc</v>
      </c>
      <c r="C12427" s="1" t="b">
        <f>IF(D12427&lt;&gt;"",IF(COUNTIF($D$2:D12426, D12427), INDEX($A$2:$D$100000, MATCH(D12427, $D$2:D12426,0),1), FALSE), FALSE)</f>
        <v>0</v>
      </c>
      <c r="F12427" s="1" t="b">
        <f>IF(G12427&lt;&gt;"", IF(COUNTIF($G$2:G12426, G12427), INDEX($A$2:$G$100000, MATCH(G12427, $G$2:G12426,0),1), FALSE), FALSE)</f>
        <v>0</v>
      </c>
      <c r="G12427" s="1">
        <v>26650</v>
      </c>
      <c r="H12427" s="1" t="s">
        <v>12118</v>
      </c>
    </row>
    <row r="12428" spans="1:8" x14ac:dyDescent="0.2">
      <c r="A12428" s="1">
        <v>12498</v>
      </c>
      <c r="B12428" s="1" t="str">
        <f t="shared" si="194"/>
        <v>paxson lodge inc</v>
      </c>
      <c r="C12428" s="1" t="b">
        <f>IF(D12428&lt;&gt;"",IF(COUNTIF($D$2:D12427, D12428), INDEX($A$2:$D$100000, MATCH(D12428, $D$2:D12427,0),1), FALSE), FALSE)</f>
        <v>0</v>
      </c>
      <c r="F12428" s="1" t="b">
        <f>IF(G12428&lt;&gt;"", IF(COUNTIF($G$2:G12427, G12428), INDEX($A$2:$G$100000, MATCH(G12428, $G$2:G12427,0),1), FALSE), FALSE)</f>
        <v>0</v>
      </c>
      <c r="G12428" s="1">
        <v>26754</v>
      </c>
      <c r="H12428" s="1" t="s">
        <v>12119</v>
      </c>
    </row>
    <row r="12429" spans="1:8" x14ac:dyDescent="0.2">
      <c r="A12429" s="1">
        <v>12499</v>
      </c>
      <c r="B12429" s="1" t="str">
        <f t="shared" si="194"/>
        <v>pella coop elec assn</v>
      </c>
      <c r="C12429" s="1" t="b">
        <f>IF(D12429&lt;&gt;"",IF(COUNTIF($D$2:D12428, D12429), INDEX($A$2:$D$100000, MATCH(D12429, $D$2:D12428,0),1), FALSE), FALSE)</f>
        <v>0</v>
      </c>
      <c r="F12429" s="1" t="b">
        <f>IF(G12429&lt;&gt;"", IF(COUNTIF($G$2:G12428, G12429), INDEX($A$2:$G$100000, MATCH(G12429, $G$2:G12428,0),1), FALSE), FALSE)</f>
        <v>0</v>
      </c>
      <c r="G12429" s="1">
        <v>26765</v>
      </c>
      <c r="H12429" s="1" t="s">
        <v>12120</v>
      </c>
    </row>
    <row r="12430" spans="1:8" x14ac:dyDescent="0.2">
      <c r="A12430" s="1">
        <v>12500</v>
      </c>
      <c r="B12430" s="1" t="str">
        <f t="shared" si="194"/>
        <v>west co</v>
      </c>
      <c r="C12430" s="1" t="b">
        <f>IF(D12430&lt;&gt;"",IF(COUNTIF($D$2:D12429, D12430), INDEX($A$2:$D$100000, MATCH(D12430, $D$2:D12429,0),1), FALSE), FALSE)</f>
        <v>0</v>
      </c>
      <c r="F12430" s="1" t="b">
        <f>IF(G12430&lt;&gt;"", IF(COUNTIF($G$2:G12429, G12430), INDEX($A$2:$G$100000, MATCH(G12430, $G$2:G12429,0),1), FALSE), FALSE)</f>
        <v>0</v>
      </c>
      <c r="G12430" s="1">
        <v>26792</v>
      </c>
      <c r="H12430" s="1" t="s">
        <v>12121</v>
      </c>
    </row>
    <row r="12431" spans="1:8" x14ac:dyDescent="0.2">
      <c r="A12431" s="1">
        <v>12501</v>
      </c>
      <c r="B12431" s="1" t="str">
        <f t="shared" si="194"/>
        <v>pulp &amp; paper of america llc</v>
      </c>
      <c r="C12431" s="1" t="b">
        <f>IF(D12431&lt;&gt;"",IF(COUNTIF($D$2:D12430, D12431), INDEX($A$2:$D$100000, MATCH(D12431, $D$2:D12430,0),1), FALSE), FALSE)</f>
        <v>0</v>
      </c>
      <c r="F12431" s="1" t="b">
        <f>IF(G12431&lt;&gt;"", IF(COUNTIF($G$2:G12430, G12431), INDEX($A$2:$G$100000, MATCH(G12431, $G$2:G12430,0),1), FALSE), FALSE)</f>
        <v>0</v>
      </c>
      <c r="G12431" s="1">
        <v>26882</v>
      </c>
      <c r="H12431" s="1" t="s">
        <v>12122</v>
      </c>
    </row>
    <row r="12432" spans="1:8" x14ac:dyDescent="0.2">
      <c r="A12432" s="1">
        <v>12502</v>
      </c>
      <c r="B12432" s="1" t="str">
        <f t="shared" si="194"/>
        <v>radium city of</v>
      </c>
      <c r="C12432" s="1" t="b">
        <f>IF(D12432&lt;&gt;"",IF(COUNTIF($D$2:D12431, D12432), INDEX($A$2:$D$100000, MATCH(D12432, $D$2:D12431,0),1), FALSE), FALSE)</f>
        <v>0</v>
      </c>
      <c r="F12432" s="1" t="b">
        <f>IF(G12432&lt;&gt;"", IF(COUNTIF($G$2:G12431, G12432), INDEX($A$2:$G$100000, MATCH(G12432, $G$2:G12431,0),1), FALSE), FALSE)</f>
        <v>0</v>
      </c>
      <c r="G12432" s="1">
        <v>26894</v>
      </c>
      <c r="H12432" s="1" t="s">
        <v>12123</v>
      </c>
    </row>
    <row r="12433" spans="1:8" x14ac:dyDescent="0.2">
      <c r="A12433" s="1">
        <v>12503</v>
      </c>
      <c r="B12433" s="1" t="str">
        <f t="shared" si="194"/>
        <v>ravalli county elec coop inc</v>
      </c>
      <c r="C12433" s="1" t="b">
        <f>IF(D12433&lt;&gt;"",IF(COUNTIF($D$2:D12432, D12433), INDEX($A$2:$D$100000, MATCH(D12433, $D$2:D12432,0),1), FALSE), FALSE)</f>
        <v>0</v>
      </c>
      <c r="F12433" s="1" t="b">
        <f>IF(G12433&lt;&gt;"", IF(COUNTIF($G$2:G12432, G12433), INDEX($A$2:$G$100000, MATCH(G12433, $G$2:G12432,0),1), FALSE), FALSE)</f>
        <v>0</v>
      </c>
      <c r="G12433" s="1">
        <v>26916</v>
      </c>
      <c r="H12433" s="1" t="s">
        <v>12124</v>
      </c>
    </row>
    <row r="12434" spans="1:8" x14ac:dyDescent="0.2">
      <c r="A12434" s="1">
        <v>12504</v>
      </c>
      <c r="B12434" s="1" t="str">
        <f t="shared" si="194"/>
        <v>red lake electric coop inc</v>
      </c>
      <c r="C12434" s="1" t="b">
        <f>IF(D12434&lt;&gt;"",IF(COUNTIF($D$2:D12433, D12434), INDEX($A$2:$D$100000, MATCH(D12434, $D$2:D12433,0),1), FALSE), FALSE)</f>
        <v>0</v>
      </c>
      <c r="F12434" s="1" t="b">
        <f>IF(G12434&lt;&gt;"", IF(COUNTIF($G$2:G12433, G12434), INDEX($A$2:$G$100000, MATCH(G12434, $G$2:G12433,0),1), FALSE), FALSE)</f>
        <v>0</v>
      </c>
      <c r="G12434" s="1">
        <v>26934</v>
      </c>
      <c r="H12434" s="1" t="s">
        <v>12125</v>
      </c>
    </row>
    <row r="12435" spans="1:8" x14ac:dyDescent="0.2">
      <c r="A12435" s="1">
        <v>12505</v>
      </c>
      <c r="B12435" s="1" t="str">
        <f t="shared" si="194"/>
        <v>red river valley coop pwr assn</v>
      </c>
      <c r="C12435" s="1" t="b">
        <f>IF(D12435&lt;&gt;"",IF(COUNTIF($D$2:D12434, D12435), INDEX($A$2:$D$100000, MATCH(D12435, $D$2:D12434,0),1), FALSE), FALSE)</f>
        <v>0</v>
      </c>
      <c r="F12435" s="1" t="b">
        <f>IF(G12435&lt;&gt;"", IF(COUNTIF($G$2:G12434, G12435), INDEX($A$2:$G$100000, MATCH(G12435, $G$2:G12434,0),1), FALSE), FALSE)</f>
        <v>0</v>
      </c>
      <c r="G12435" s="1">
        <v>26939</v>
      </c>
      <c r="H12435" s="1" t="s">
        <v>12126</v>
      </c>
    </row>
    <row r="12436" spans="1:8" x14ac:dyDescent="0.2">
      <c r="A12436" s="1">
        <v>12506</v>
      </c>
      <c r="B12436" s="1" t="str">
        <f t="shared" si="194"/>
        <v>western area power admin</v>
      </c>
      <c r="C12436" s="1" t="b">
        <f>IF(D12436&lt;&gt;"",IF(COUNTIF($D$2:D12435, D12436), INDEX($A$2:$D$100000, MATCH(D12436, $D$2:D12435,0),1), FALSE), FALSE)</f>
        <v>0</v>
      </c>
      <c r="F12436" s="1" t="b">
        <f>IF(G12436&lt;&gt;"", IF(COUNTIF($G$2:G12435, G12436), INDEX($A$2:$G$100000, MATCH(G12436, $G$2:G12435,0),1), FALSE), FALSE)</f>
        <v>0</v>
      </c>
      <c r="G12436" s="1">
        <v>27000</v>
      </c>
      <c r="H12436" s="1" t="s">
        <v>12127</v>
      </c>
    </row>
    <row r="12437" spans="1:8" x14ac:dyDescent="0.2">
      <c r="A12437" s="1">
        <v>12507</v>
      </c>
      <c r="B12437" s="1" t="str">
        <f t="shared" si="194"/>
        <v>round lake city of</v>
      </c>
      <c r="C12437" s="1" t="b">
        <f>IF(D12437&lt;&gt;"",IF(COUNTIF($D$2:D12436, D12437), INDEX($A$2:$D$100000, MATCH(D12437, $D$2:D12436,0),1), FALSE), FALSE)</f>
        <v>0</v>
      </c>
      <c r="F12437" s="1" t="b">
        <f>IF(G12437&lt;&gt;"", IF(COUNTIF($G$2:G12436, G12437), INDEX($A$2:$G$100000, MATCH(G12437, $G$2:G12436,0),1), FALSE), FALSE)</f>
        <v>0</v>
      </c>
      <c r="G12437" s="1">
        <v>27026</v>
      </c>
      <c r="H12437" s="1" t="s">
        <v>12128</v>
      </c>
    </row>
    <row r="12438" spans="1:8" x14ac:dyDescent="0.2">
      <c r="A12438" s="1">
        <v>12508</v>
      </c>
      <c r="B12438" s="1" t="str">
        <f t="shared" si="194"/>
        <v>rural electric co</v>
      </c>
      <c r="C12438" s="1" t="b">
        <f>IF(D12438&lt;&gt;"",IF(COUNTIF($D$2:D12437, D12438), INDEX($A$2:$D$100000, MATCH(D12438, $D$2:D12437,0),1), FALSE), FALSE)</f>
        <v>0</v>
      </c>
      <c r="F12438" s="1" t="b">
        <f>IF(G12438&lt;&gt;"", IF(COUNTIF($G$2:G12437, G12438), INDEX($A$2:$G$100000, MATCH(G12438, $G$2:G12437,0),1), FALSE), FALSE)</f>
        <v>0</v>
      </c>
      <c r="G12438" s="1">
        <v>27058</v>
      </c>
      <c r="H12438" s="1" t="s">
        <v>11313</v>
      </c>
    </row>
    <row r="12439" spans="1:8" x14ac:dyDescent="0.2">
      <c r="A12439" s="1">
        <v>12509</v>
      </c>
      <c r="B12439" s="1" t="str">
        <f t="shared" si="194"/>
        <v>san gabriel hydroel associates</v>
      </c>
      <c r="C12439" s="1" t="b">
        <f>IF(D12439&lt;&gt;"",IF(COUNTIF($D$2:D12438, D12439), INDEX($A$2:$D$100000, MATCH(D12439, $D$2:D12438,0),1), FALSE), FALSE)</f>
        <v>0</v>
      </c>
      <c r="F12439" s="1" t="b">
        <f>IF(G12439&lt;&gt;"", IF(COUNTIF($G$2:G12438, G12439), INDEX($A$2:$G$100000, MATCH(G12439, $G$2:G12438,0),1), FALSE), FALSE)</f>
        <v>0</v>
      </c>
      <c r="G12439" s="1">
        <v>27071</v>
      </c>
      <c r="H12439" s="1" t="s">
        <v>12129</v>
      </c>
    </row>
    <row r="12440" spans="1:8" x14ac:dyDescent="0.2">
      <c r="A12440" s="1">
        <v>12510</v>
      </c>
      <c r="B12440" s="1" t="str">
        <f t="shared" si="194"/>
        <v>smurfit-stone container corp</v>
      </c>
      <c r="C12440" s="1" t="b">
        <f>IF(D12440&lt;&gt;"",IF(COUNTIF($D$2:D12439, D12440), INDEX($A$2:$D$100000, MATCH(D12440, $D$2:D12439,0),1), FALSE), FALSE)</f>
        <v>0</v>
      </c>
      <c r="F12440" s="1" t="b">
        <f>IF(G12440&lt;&gt;"", IF(COUNTIF($G$2:G12439, G12440), INDEX($A$2:$G$100000, MATCH(G12440, $G$2:G12439,0),1), FALSE), FALSE)</f>
        <v>0</v>
      </c>
      <c r="G12440" s="1">
        <v>27202</v>
      </c>
      <c r="H12440" s="1" t="s">
        <v>12130</v>
      </c>
    </row>
    <row r="12441" spans="1:8" x14ac:dyDescent="0.2">
      <c r="A12441" s="1">
        <v>12511</v>
      </c>
      <c r="B12441" s="1" t="str">
        <f t="shared" si="194"/>
        <v>ripley city of</v>
      </c>
      <c r="C12441" s="1" t="b">
        <f>IF(D12441&lt;&gt;"",IF(COUNTIF($D$2:D12440, D12441), INDEX($A$2:$D$100000, MATCH(D12441, $D$2:D12440,0),1), FALSE), FALSE)</f>
        <v>0</v>
      </c>
      <c r="F12441" s="1" t="b">
        <f>IF(G12441&lt;&gt;"", IF(COUNTIF($G$2:G12440, G12441), INDEX($A$2:$G$100000, MATCH(G12441, $G$2:G12440,0),1), FALSE), FALSE)</f>
        <v>0</v>
      </c>
      <c r="G12441" s="1">
        <v>27222</v>
      </c>
      <c r="H12441" s="1" t="s">
        <v>11281</v>
      </c>
    </row>
    <row r="12442" spans="1:8" x14ac:dyDescent="0.2">
      <c r="A12442" s="1">
        <v>12512</v>
      </c>
      <c r="B12442" s="1" t="str">
        <f t="shared" si="194"/>
        <v>southwest electric coop inc</v>
      </c>
      <c r="C12442" s="1" t="b">
        <f>IF(D12442&lt;&gt;"",IF(COUNTIF($D$2:D12441, D12442), INDEX($A$2:$D$100000, MATCH(D12442, $D$2:D12441,0),1), FALSE), FALSE)</f>
        <v>0</v>
      </c>
      <c r="F12442" s="1" t="b">
        <f>IF(G12442&lt;&gt;"", IF(COUNTIF($G$2:G12441, G12442), INDEX($A$2:$G$100000, MATCH(G12442, $G$2:G12441,0),1), FALSE), FALSE)</f>
        <v>0</v>
      </c>
      <c r="G12442" s="1">
        <v>27238</v>
      </c>
      <c r="H12442" s="1" t="s">
        <v>12131</v>
      </c>
    </row>
    <row r="12443" spans="1:8" x14ac:dyDescent="0.2">
      <c r="A12443" s="1">
        <v>12513</v>
      </c>
      <c r="B12443" s="1" t="str">
        <f t="shared" si="194"/>
        <v>stanhope city of</v>
      </c>
      <c r="C12443" s="1" t="b">
        <f>IF(D12443&lt;&gt;"",IF(COUNTIF($D$2:D12442, D12443), INDEX($A$2:$D$100000, MATCH(D12443, $D$2:D12442,0),1), FALSE), FALSE)</f>
        <v>0</v>
      </c>
      <c r="F12443" s="1" t="b">
        <f>IF(G12443&lt;&gt;"", IF(COUNTIF($G$2:G12442, G12443), INDEX($A$2:$G$100000, MATCH(G12443, $G$2:G12442,0),1), FALSE), FALSE)</f>
        <v>0</v>
      </c>
      <c r="G12443" s="1">
        <v>27269</v>
      </c>
      <c r="H12443" s="1" t="s">
        <v>12132</v>
      </c>
    </row>
    <row r="12444" spans="1:8" x14ac:dyDescent="0.2">
      <c r="A12444" s="1">
        <v>12514</v>
      </c>
      <c r="B12444" s="1" t="str">
        <f t="shared" si="194"/>
        <v>astoria gas turbines power llc</v>
      </c>
      <c r="C12444" s="1" t="b">
        <f>IF(D12444&lt;&gt;"",IF(COUNTIF($D$2:D12443, D12444), INDEX($A$2:$D$100000, MATCH(D12444, $D$2:D12443,0),1), FALSE), FALSE)</f>
        <v>0</v>
      </c>
      <c r="F12444" s="1" t="b">
        <f>IF(G12444&lt;&gt;"", IF(COUNTIF($G$2:G12443, G12444), INDEX($A$2:$G$100000, MATCH(G12444, $G$2:G12443,0),1), FALSE), FALSE)</f>
        <v>0</v>
      </c>
      <c r="G12444" s="1">
        <v>27332</v>
      </c>
      <c r="H12444" s="1" t="s">
        <v>12133</v>
      </c>
    </row>
    <row r="12445" spans="1:8" x14ac:dyDescent="0.2">
      <c r="A12445" s="1">
        <v>12515</v>
      </c>
      <c r="B12445" s="1" t="str">
        <f t="shared" si="194"/>
        <v>taylor electric coop inc</v>
      </c>
      <c r="C12445" s="1" t="b">
        <f>IF(D12445&lt;&gt;"",IF(COUNTIF($D$2:D12444, D12445), INDEX($A$2:$D$100000, MATCH(D12445, $D$2:D12444,0),1), FALSE), FALSE)</f>
        <v>0</v>
      </c>
      <c r="F12445" s="1" t="b">
        <f>IF(G12445&lt;&gt;"", IF(COUNTIF($G$2:G12444, G12445), INDEX($A$2:$G$100000, MATCH(G12445, $G$2:G12444,0),1), FALSE), FALSE)</f>
        <v>0</v>
      </c>
      <c r="G12445" s="1">
        <v>27369</v>
      </c>
      <c r="H12445" s="1" t="s">
        <v>12134</v>
      </c>
    </row>
    <row r="12446" spans="1:8" x14ac:dyDescent="0.2">
      <c r="A12446" s="1">
        <v>12516</v>
      </c>
      <c r="B12446" s="1" t="str">
        <f t="shared" si="194"/>
        <v>todd-wadena electric coop</v>
      </c>
      <c r="C12446" s="1" t="b">
        <f>IF(D12446&lt;&gt;"",IF(COUNTIF($D$2:D12445, D12446), INDEX($A$2:$D$100000, MATCH(D12446, $D$2:D12445,0),1), FALSE), FALSE)</f>
        <v>0</v>
      </c>
      <c r="F12446" s="1" t="b">
        <f>IF(G12446&lt;&gt;"", IF(COUNTIF($G$2:G12445, G12446), INDEX($A$2:$G$100000, MATCH(G12446, $G$2:G12445,0),1), FALSE), FALSE)</f>
        <v>0</v>
      </c>
      <c r="G12446" s="1">
        <v>27422</v>
      </c>
      <c r="H12446" s="1" t="s">
        <v>12135</v>
      </c>
    </row>
    <row r="12447" spans="1:8" x14ac:dyDescent="0.2">
      <c r="A12447" s="1">
        <v>12517</v>
      </c>
      <c r="B12447" s="1" t="str">
        <f t="shared" si="194"/>
        <v>utilities holding co</v>
      </c>
      <c r="C12447" s="1" t="b">
        <f>IF(D12447&lt;&gt;"",IF(COUNTIF($D$2:D12446, D12447), INDEX($A$2:$D$100000, MATCH(D12447, $D$2:D12446,0),1), FALSE), FALSE)</f>
        <v>0</v>
      </c>
      <c r="F12447" s="1" t="b">
        <f>IF(G12447&lt;&gt;"", IF(COUNTIF($G$2:G12446, G12447), INDEX($A$2:$G$100000, MATCH(G12447, $G$2:G12446,0),1), FALSE), FALSE)</f>
        <v>0</v>
      </c>
      <c r="G12447" s="1">
        <v>27471</v>
      </c>
      <c r="H12447" s="1" t="s">
        <v>12136</v>
      </c>
    </row>
    <row r="12448" spans="1:8" x14ac:dyDescent="0.2">
      <c r="A12448" s="1">
        <v>12518</v>
      </c>
      <c r="B12448" s="1" t="str">
        <f t="shared" si="194"/>
        <v>valley electric coop inc</v>
      </c>
      <c r="C12448" s="1" t="b">
        <f>IF(D12448&lt;&gt;"",IF(COUNTIF($D$2:D12447, D12448), INDEX($A$2:$D$100000, MATCH(D12448, $D$2:D12447,0),1), FALSE), FALSE)</f>
        <v>0</v>
      </c>
      <c r="F12448" s="1" t="b">
        <f>IF(G12448&lt;&gt;"", IF(COUNTIF($G$2:G12447, G12448), INDEX($A$2:$G$100000, MATCH(G12448, $G$2:G12447,0),1), FALSE), FALSE)</f>
        <v>0</v>
      </c>
      <c r="G12448" s="1">
        <v>27490</v>
      </c>
      <c r="H12448" s="1" t="s">
        <v>12137</v>
      </c>
    </row>
    <row r="12449" spans="1:8" x14ac:dyDescent="0.2">
      <c r="A12449" s="1">
        <v>12519</v>
      </c>
      <c r="B12449" s="1" t="str">
        <f t="shared" si="194"/>
        <v>vermillion city of</v>
      </c>
      <c r="C12449" s="1" t="b">
        <f>IF(D12449&lt;&gt;"",IF(COUNTIF($D$2:D12448, D12449), INDEX($A$2:$D$100000, MATCH(D12449, $D$2:D12448,0),1), FALSE), FALSE)</f>
        <v>0</v>
      </c>
      <c r="F12449" s="1" t="b">
        <f>IF(G12449&lt;&gt;"", IF(COUNTIF($G$2:G12448, G12449), INDEX($A$2:$G$100000, MATCH(G12449, $G$2:G12448,0),1), FALSE), FALSE)</f>
        <v>0</v>
      </c>
      <c r="G12449" s="1">
        <v>27545</v>
      </c>
      <c r="H12449" s="1" t="s">
        <v>11793</v>
      </c>
    </row>
    <row r="12450" spans="1:8" x14ac:dyDescent="0.2">
      <c r="A12450" s="1">
        <v>12520</v>
      </c>
      <c r="B12450" s="1" t="str">
        <f t="shared" si="194"/>
        <v>white county rural e m c</v>
      </c>
      <c r="C12450" s="1" t="b">
        <f>IF(D12450&lt;&gt;"",IF(COUNTIF($D$2:D12449, D12450), INDEX($A$2:$D$100000, MATCH(D12450, $D$2:D12449,0),1), FALSE), FALSE)</f>
        <v>0</v>
      </c>
      <c r="F12450" s="1" t="b">
        <f>IF(G12450&lt;&gt;"", IF(COUNTIF($G$2:G12449, G12450), INDEX($A$2:$G$100000, MATCH(G12450, $G$2:G12449,0),1), FALSE), FALSE)</f>
        <v>0</v>
      </c>
      <c r="G12450" s="1">
        <v>27599</v>
      </c>
      <c r="H12450" s="1" t="s">
        <v>12138</v>
      </c>
    </row>
    <row r="12451" spans="1:8" x14ac:dyDescent="0.2">
      <c r="A12451" s="1">
        <v>12521</v>
      </c>
      <c r="B12451" s="1" t="str">
        <f t="shared" si="194"/>
        <v>calaveras county water distric</v>
      </c>
      <c r="C12451" s="1" t="b">
        <f>IF(D12451&lt;&gt;"",IF(COUNTIF($D$2:D12450, D12451), INDEX($A$2:$D$100000, MATCH(D12451, $D$2:D12450,0),1), FALSE), FALSE)</f>
        <v>0</v>
      </c>
      <c r="F12451" s="1" t="b">
        <f>IF(G12451&lt;&gt;"", IF(COUNTIF($G$2:G12450, G12451), INDEX($A$2:$G$100000, MATCH(G12451, $G$2:G12450,0),1), FALSE), FALSE)</f>
        <v>0</v>
      </c>
      <c r="G12451" s="1">
        <v>27695</v>
      </c>
      <c r="H12451" s="1" t="s">
        <v>12139</v>
      </c>
    </row>
    <row r="12452" spans="1:8" x14ac:dyDescent="0.2">
      <c r="A12452" s="1">
        <v>12522</v>
      </c>
      <c r="B12452" s="1" t="str">
        <f t="shared" si="194"/>
        <v>u s army corps of engineers</v>
      </c>
      <c r="C12452" s="1" t="b">
        <f>IF(D12452&lt;&gt;"",IF(COUNTIF($D$2:D12451, D12452), INDEX($A$2:$D$100000, MATCH(D12452, $D$2:D12451,0),1), FALSE), FALSE)</f>
        <v>0</v>
      </c>
      <c r="F12452" s="1" t="b">
        <f>IF(G12452&lt;&gt;"", IF(COUNTIF($G$2:G12451, G12452), INDEX($A$2:$G$100000, MATCH(G12452, $G$2:G12451,0),1), FALSE), FALSE)</f>
        <v>0</v>
      </c>
      <c r="G12452" s="1">
        <v>27703</v>
      </c>
      <c r="H12452" s="1" t="s">
        <v>9718</v>
      </c>
    </row>
    <row r="12453" spans="1:8" x14ac:dyDescent="0.2">
      <c r="A12453" s="1">
        <v>12523</v>
      </c>
      <c r="B12453" s="1" t="str">
        <f t="shared" si="194"/>
        <v>yadkin inc</v>
      </c>
      <c r="C12453" s="1" t="b">
        <f>IF(D12453&lt;&gt;"",IF(COUNTIF($D$2:D12452, D12453), INDEX($A$2:$D$100000, MATCH(D12453, $D$2:D12452,0),1), FALSE), FALSE)</f>
        <v>0</v>
      </c>
      <c r="F12453" s="1" t="b">
        <f>IF(G12453&lt;&gt;"", IF(COUNTIF($G$2:G12452, G12453), INDEX($A$2:$G$100000, MATCH(G12453, $G$2:G12452,0),1), FALSE), FALSE)</f>
        <v>0</v>
      </c>
      <c r="G12453" s="1">
        <v>27721</v>
      </c>
      <c r="H12453" s="1" t="s">
        <v>12140</v>
      </c>
    </row>
    <row r="12454" spans="1:8" x14ac:dyDescent="0.2">
      <c r="A12454" s="1">
        <v>12524</v>
      </c>
      <c r="B12454" s="1" t="str">
        <f t="shared" si="194"/>
        <v>enron power marketing</v>
      </c>
      <c r="C12454" s="1" t="b">
        <f>IF(D12454&lt;&gt;"",IF(COUNTIF($D$2:D12453, D12454), INDEX($A$2:$D$100000, MATCH(D12454, $D$2:D12453,0),1), FALSE), FALSE)</f>
        <v>0</v>
      </c>
      <c r="F12454" s="1" t="b">
        <f>IF(G12454&lt;&gt;"", IF(COUNTIF($G$2:G12453, G12454), INDEX($A$2:$G$100000, MATCH(G12454, $G$2:G12453,0),1), FALSE), FALSE)</f>
        <v>0</v>
      </c>
      <c r="G12454" s="1">
        <v>27738</v>
      </c>
      <c r="H12454" s="1" t="s">
        <v>12141</v>
      </c>
    </row>
    <row r="12455" spans="1:8" x14ac:dyDescent="0.2">
      <c r="A12455" s="1">
        <v>12525</v>
      </c>
      <c r="B12455" s="1" t="str">
        <f t="shared" si="194"/>
        <v>chevron usa inc-coalinga</v>
      </c>
      <c r="C12455" s="1" t="b">
        <f>IF(D12455&lt;&gt;"",IF(COUNTIF($D$2:D12454, D12455), INDEX($A$2:$D$100000, MATCH(D12455, $D$2:D12454,0),1), FALSE), FALSE)</f>
        <v>0</v>
      </c>
      <c r="F12455" s="1" t="b">
        <f>IF(G12455&lt;&gt;"", IF(COUNTIF($G$2:G12454, G12455), INDEX($A$2:$G$100000, MATCH(G12455, $G$2:G12454,0),1), FALSE), FALSE)</f>
        <v>0</v>
      </c>
      <c r="G12455" s="1">
        <v>27753</v>
      </c>
      <c r="H12455" s="1" t="s">
        <v>12142</v>
      </c>
    </row>
    <row r="12456" spans="1:8" x14ac:dyDescent="0.2">
      <c r="A12456" s="1">
        <v>12526</v>
      </c>
      <c r="B12456" s="1" t="str">
        <f t="shared" si="194"/>
        <v>aes newenergy inc</v>
      </c>
      <c r="C12456" s="1" t="b">
        <f>IF(D12456&lt;&gt;"",IF(COUNTIF($D$2:D12455, D12456), INDEX($A$2:$D$100000, MATCH(D12456, $D$2:D12455,0),1), FALSE), FALSE)</f>
        <v>0</v>
      </c>
      <c r="F12456" s="1" t="b">
        <f>IF(G12456&lt;&gt;"", IF(COUNTIF($G$2:G12455, G12456), INDEX($A$2:$G$100000, MATCH(G12456, $G$2:G12455,0),1), FALSE), FALSE)</f>
        <v>0</v>
      </c>
      <c r="G12456" s="1">
        <v>28022</v>
      </c>
      <c r="H12456" s="1" t="s">
        <v>12143</v>
      </c>
    </row>
    <row r="12457" spans="1:8" x14ac:dyDescent="0.2">
      <c r="A12457" s="1">
        <v>12527</v>
      </c>
      <c r="B12457" s="1">
        <f t="shared" si="194"/>
        <v>0</v>
      </c>
      <c r="C12457" s="1" t="b">
        <f>IF(D12457&lt;&gt;"",IF(COUNTIF($D$2:D12456, D12457), INDEX($A$2:$D$100000, MATCH(D12457, $D$2:D12456,0),1), FALSE), FALSE)</f>
        <v>0</v>
      </c>
      <c r="F12457" s="1" t="b">
        <f>IF(G12457&lt;&gt;"", IF(COUNTIF($G$2:G12456, G12457), INDEX($A$2:$G$100000, MATCH(G12457, $G$2:G12456,0),1), FALSE), FALSE)</f>
        <v>0</v>
      </c>
      <c r="G12457" s="1">
        <v>28192</v>
      </c>
    </row>
    <row r="12458" spans="1:8" x14ac:dyDescent="0.2">
      <c r="A12458" s="1">
        <v>12528</v>
      </c>
      <c r="B12458" s="1" t="str">
        <f t="shared" si="194"/>
        <v>devon power llc</v>
      </c>
      <c r="C12458" s="1" t="b">
        <f>IF(D12458&lt;&gt;"",IF(COUNTIF($D$2:D12457, D12458), INDEX($A$2:$D$100000, MATCH(D12458, $D$2:D12457,0),1), FALSE), FALSE)</f>
        <v>0</v>
      </c>
      <c r="F12458" s="1" t="b">
        <f>IF(G12458&lt;&gt;"", IF(COUNTIF($G$2:G12457, G12458), INDEX($A$2:$G$100000, MATCH(G12458, $G$2:G12457,0),1), FALSE), FALSE)</f>
        <v>0</v>
      </c>
      <c r="G12458" s="1">
        <v>28297</v>
      </c>
      <c r="H12458" s="1" t="s">
        <v>12144</v>
      </c>
    </row>
    <row r="12459" spans="1:8" x14ac:dyDescent="0.2">
      <c r="A12459" s="1">
        <v>12529</v>
      </c>
      <c r="B12459" s="1" t="str">
        <f t="shared" si="194"/>
        <v>usdoe-wapa-billings</v>
      </c>
      <c r="C12459" s="1" t="b">
        <f>IF(D12459&lt;&gt;"",IF(COUNTIF($D$2:D12458, D12459), INDEX($A$2:$D$100000, MATCH(D12459, $D$2:D12458,0),1), FALSE), FALSE)</f>
        <v>0</v>
      </c>
      <c r="F12459" s="1" t="b">
        <f>IF(G12459&lt;&gt;"", IF(COUNTIF($G$2:G12458, G12459), INDEX($A$2:$G$100000, MATCH(G12459, $G$2:G12458,0),1), FALSE), FALSE)</f>
        <v>0</v>
      </c>
      <c r="G12459" s="1">
        <v>28502</v>
      </c>
      <c r="H12459" s="1" t="s">
        <v>12145</v>
      </c>
    </row>
    <row r="12460" spans="1:8" x14ac:dyDescent="0.2">
      <c r="A12460" s="1">
        <v>12530</v>
      </c>
      <c r="B12460" s="1" t="str">
        <f t="shared" si="194"/>
        <v>usdoe-wapa-loveland-ft collins</v>
      </c>
      <c r="C12460" s="1" t="b">
        <f>IF(D12460&lt;&gt;"",IF(COUNTIF($D$2:D12459, D12460), INDEX($A$2:$D$100000, MATCH(D12460, $D$2:D12459,0),1), FALSE), FALSE)</f>
        <v>0</v>
      </c>
      <c r="F12460" s="1" t="b">
        <f>IF(G12460&lt;&gt;"", IF(COUNTIF($G$2:G12459, G12460), INDEX($A$2:$G$100000, MATCH(G12460, $G$2:G12459,0),1), FALSE), FALSE)</f>
        <v>0</v>
      </c>
      <c r="G12460" s="1">
        <v>28503</v>
      </c>
      <c r="H12460" s="1" t="s">
        <v>12146</v>
      </c>
    </row>
    <row r="12461" spans="1:8" x14ac:dyDescent="0.2">
      <c r="A12461" s="1">
        <v>12531</v>
      </c>
      <c r="B12461" s="1" t="str">
        <f t="shared" si="194"/>
        <v>kerrville public utility board</v>
      </c>
      <c r="C12461" s="1" t="b">
        <f>IF(D12461&lt;&gt;"",IF(COUNTIF($D$2:D12460, D12461), INDEX($A$2:$D$100000, MATCH(D12461, $D$2:D12460,0),1), FALSE), FALSE)</f>
        <v>0</v>
      </c>
      <c r="F12461" s="1" t="b">
        <f>IF(G12461&lt;&gt;"", IF(COUNTIF($G$2:G12460, G12461), INDEX($A$2:$G$100000, MATCH(G12461, $G$2:G12460,0),1), FALSE), FALSE)</f>
        <v>0</v>
      </c>
      <c r="G12461" s="1">
        <v>28604</v>
      </c>
      <c r="H12461" s="1" t="s">
        <v>12147</v>
      </c>
    </row>
    <row r="12462" spans="1:8" x14ac:dyDescent="0.2">
      <c r="A12462" s="1">
        <v>12532</v>
      </c>
      <c r="B12462" s="1" t="str">
        <f t="shared" si="194"/>
        <v>peoples energy resources corp</v>
      </c>
      <c r="C12462" s="1" t="b">
        <f>IF(D12462&lt;&gt;"",IF(COUNTIF($D$2:D12461, D12462), INDEX($A$2:$D$100000, MATCH(D12462, $D$2:D12461,0),1), FALSE), FALSE)</f>
        <v>0</v>
      </c>
      <c r="F12462" s="1" t="b">
        <f>IF(G12462&lt;&gt;"", IF(COUNTIF($G$2:G12461, G12462), INDEX($A$2:$G$100000, MATCH(G12462, $G$2:G12461,0),1), FALSE), FALSE)</f>
        <v>0</v>
      </c>
      <c r="G12462" s="1">
        <v>28705</v>
      </c>
      <c r="H12462" s="1" t="s">
        <v>12148</v>
      </c>
    </row>
    <row r="12463" spans="1:8" x14ac:dyDescent="0.2">
      <c r="A12463" s="1">
        <v>12533</v>
      </c>
      <c r="B12463" s="1" t="str">
        <f t="shared" si="194"/>
        <v>ppl energyplus llc</v>
      </c>
      <c r="C12463" s="1" t="b">
        <f>IF(D12463&lt;&gt;"",IF(COUNTIF($D$2:D12462, D12463), INDEX($A$2:$D$100000, MATCH(D12463, $D$2:D12462,0),1), FALSE), FALSE)</f>
        <v>0</v>
      </c>
      <c r="F12463" s="1" t="b">
        <f>IF(G12463&lt;&gt;"", IF(COUNTIF($G$2:G12462, G12463), INDEX($A$2:$G$100000, MATCH(G12463, $G$2:G12462,0),1), FALSE), FALSE)</f>
        <v>0</v>
      </c>
      <c r="G12463" s="1">
        <v>28802</v>
      </c>
      <c r="H12463" s="1" t="s">
        <v>12149</v>
      </c>
    </row>
    <row r="12464" spans="1:8" x14ac:dyDescent="0.2">
      <c r="A12464" s="1">
        <v>12534</v>
      </c>
      <c r="B12464" s="1" t="str">
        <f t="shared" si="194"/>
        <v>san marcos city of</v>
      </c>
      <c r="C12464" s="1" t="b">
        <f>IF(D12464&lt;&gt;"",IF(COUNTIF($D$2:D12463, D12464), INDEX($A$2:$D$100000, MATCH(D12464, $D$2:D12463,0),1), FALSE), FALSE)</f>
        <v>0</v>
      </c>
      <c r="F12464" s="1" t="b">
        <f>IF(G12464&lt;&gt;"", IF(COUNTIF($G$2:G12463, G12464), INDEX($A$2:$G$100000, MATCH(G12464, $G$2:G12463,0),1), FALSE), FALSE)</f>
        <v>0</v>
      </c>
      <c r="G12464" s="1">
        <v>28978</v>
      </c>
      <c r="H12464" s="1" t="s">
        <v>12150</v>
      </c>
    </row>
    <row r="12465" spans="1:8" x14ac:dyDescent="0.2">
      <c r="A12465" s="1">
        <v>12535</v>
      </c>
      <c r="B12465" s="1" t="str">
        <f t="shared" si="194"/>
        <v>san saba city of</v>
      </c>
      <c r="C12465" s="1" t="b">
        <f>IF(D12465&lt;&gt;"",IF(COUNTIF($D$2:D12464, D12465), INDEX($A$2:$D$100000, MATCH(D12465, $D$2:D12464,0),1), FALSE), FALSE)</f>
        <v>0</v>
      </c>
      <c r="F12465" s="1" t="b">
        <f>IF(G12465&lt;&gt;"", IF(COUNTIF($G$2:G12464, G12465), INDEX($A$2:$G$100000, MATCH(G12465, $G$2:G12464,0),1), FALSE), FALSE)</f>
        <v>0</v>
      </c>
      <c r="G12465" s="1">
        <v>28981</v>
      </c>
      <c r="H12465" s="1" t="s">
        <v>12151</v>
      </c>
    </row>
    <row r="12466" spans="1:8" x14ac:dyDescent="0.2">
      <c r="A12466" s="1">
        <v>12536</v>
      </c>
      <c r="B12466" s="1" t="str">
        <f t="shared" si="194"/>
        <v>coastal field services co</v>
      </c>
      <c r="C12466" s="1" t="b">
        <f>IF(D12466&lt;&gt;"",IF(COUNTIF($D$2:D12465, D12466), INDEX($A$2:$D$100000, MATCH(D12466, $D$2:D12465,0),1), FALSE), FALSE)</f>
        <v>0</v>
      </c>
      <c r="F12466" s="1" t="b">
        <f>IF(G12466&lt;&gt;"", IF(COUNTIF($G$2:G12465, G12466), INDEX($A$2:$G$100000, MATCH(G12466, $G$2:G12465,0),1), FALSE), FALSE)</f>
        <v>0</v>
      </c>
      <c r="G12466" s="1">
        <v>29086</v>
      </c>
      <c r="H12466" s="1" t="s">
        <v>12152</v>
      </c>
    </row>
    <row r="12467" spans="1:8" x14ac:dyDescent="0.2">
      <c r="A12467" s="1">
        <v>12537</v>
      </c>
      <c r="B12467" s="1" t="str">
        <f t="shared" si="194"/>
        <v>calpine construction fin co lp</v>
      </c>
      <c r="C12467" s="1" t="b">
        <f>IF(D12467&lt;&gt;"",IF(COUNTIF($D$2:D12466, D12467), INDEX($A$2:$D$100000, MATCH(D12467, $D$2:D12466,0),1), FALSE), FALSE)</f>
        <v>0</v>
      </c>
      <c r="F12467" s="1" t="b">
        <f>IF(G12467&lt;&gt;"", IF(COUNTIF($G$2:G12466, G12467), INDEX($A$2:$G$100000, MATCH(G12467, $G$2:G12466,0),1), FALSE), FALSE)</f>
        <v>0</v>
      </c>
      <c r="G12467" s="1">
        <v>29120</v>
      </c>
      <c r="H12467" s="1" t="s">
        <v>12153</v>
      </c>
    </row>
    <row r="12468" spans="1:8" x14ac:dyDescent="0.2">
      <c r="A12468" s="1">
        <v>12538</v>
      </c>
      <c r="B12468" s="1" t="str">
        <f t="shared" si="194"/>
        <v>western illinois elec coop</v>
      </c>
      <c r="C12468" s="1" t="b">
        <f>IF(D12468&lt;&gt;"",IF(COUNTIF($D$2:D12467, D12468), INDEX($A$2:$D$100000, MATCH(D12468, $D$2:D12467,0),1), FALSE), FALSE)</f>
        <v>0</v>
      </c>
      <c r="F12468" s="1" t="b">
        <f>IF(G12468&lt;&gt;"", IF(COUNTIF($G$2:G12467, G12468), INDEX($A$2:$G$100000, MATCH(G12468, $G$2:G12467,0),1), FALSE), FALSE)</f>
        <v>0</v>
      </c>
      <c r="G12468" s="1">
        <v>29296</v>
      </c>
      <c r="H12468" s="1" t="s">
        <v>12154</v>
      </c>
    </row>
    <row r="12469" spans="1:8" x14ac:dyDescent="0.2">
      <c r="A12469" s="1">
        <v>12539</v>
      </c>
      <c r="B12469" s="1" t="str">
        <f t="shared" si="194"/>
        <v>western illinois pwr coop inc</v>
      </c>
      <c r="C12469" s="1" t="b">
        <f>IF(D12469&lt;&gt;"",IF(COUNTIF($D$2:D12468, D12469), INDEX($A$2:$D$100000, MATCH(D12469, $D$2:D12468,0),1), FALSE), FALSE)</f>
        <v>0</v>
      </c>
      <c r="F12469" s="1" t="b">
        <f>IF(G12469&lt;&gt;"", IF(COUNTIF($G$2:G12468, G12469), INDEX($A$2:$G$100000, MATCH(G12469, $G$2:G12468,0),1), FALSE), FALSE)</f>
        <v>0</v>
      </c>
      <c r="G12469" s="1">
        <v>29301</v>
      </c>
      <c r="H12469" s="1" t="s">
        <v>12155</v>
      </c>
    </row>
    <row r="12470" spans="1:8" x14ac:dyDescent="0.2">
      <c r="A12470" s="1">
        <v>12540</v>
      </c>
      <c r="B12470" s="1" t="str">
        <f t="shared" si="194"/>
        <v>southeastern power admin</v>
      </c>
      <c r="C12470" s="1" t="b">
        <f>IF(D12470&lt;&gt;"",IF(COUNTIF($D$2:D12469, D12470), INDEX($A$2:$D$100000, MATCH(D12470, $D$2:D12469,0),1), FALSE), FALSE)</f>
        <v>0</v>
      </c>
      <c r="F12470" s="1" t="b">
        <f>IF(G12470&lt;&gt;"", IF(COUNTIF($G$2:G12469, G12470), INDEX($A$2:$G$100000, MATCH(G12470, $G$2:G12469,0),1), FALSE), FALSE)</f>
        <v>0</v>
      </c>
      <c r="G12470" s="1">
        <v>29304</v>
      </c>
      <c r="H12470" s="1" t="s">
        <v>12156</v>
      </c>
    </row>
    <row r="12471" spans="1:8" x14ac:dyDescent="0.2">
      <c r="A12471" s="1">
        <v>12541</v>
      </c>
      <c r="B12471" s="1" t="str">
        <f t="shared" si="194"/>
        <v>middle south services inc</v>
      </c>
      <c r="C12471" s="1" t="b">
        <f>IF(D12471&lt;&gt;"",IF(COUNTIF($D$2:D12470, D12471), INDEX($A$2:$D$100000, MATCH(D12471, $D$2:D12470,0),1), FALSE), FALSE)</f>
        <v>0</v>
      </c>
      <c r="F12471" s="1" t="b">
        <f>IF(G12471&lt;&gt;"", IF(COUNTIF($G$2:G12470, G12471), INDEX($A$2:$G$100000, MATCH(G12471, $G$2:G12470,0),1), FALSE), FALSE)</f>
        <v>0</v>
      </c>
      <c r="G12471" s="1">
        <v>29485</v>
      </c>
      <c r="H12471" s="1" t="s">
        <v>12157</v>
      </c>
    </row>
    <row r="12472" spans="1:8" x14ac:dyDescent="0.2">
      <c r="A12472" s="1">
        <v>12542</v>
      </c>
      <c r="B12472" s="1" t="str">
        <f t="shared" si="194"/>
        <v>questar energy trading company</v>
      </c>
      <c r="C12472" s="1" t="b">
        <f>IF(D12472&lt;&gt;"",IF(COUNTIF($D$2:D12471, D12472), INDEX($A$2:$D$100000, MATCH(D12472, $D$2:D12471,0),1), FALSE), FALSE)</f>
        <v>0</v>
      </c>
      <c r="F12472" s="1" t="b">
        <f>IF(G12472&lt;&gt;"", IF(COUNTIF($G$2:G12471, G12472), INDEX($A$2:$G$100000, MATCH(G12472, $G$2:G12471,0),1), FALSE), FALSE)</f>
        <v>0</v>
      </c>
      <c r="G12472" s="1">
        <v>29568</v>
      </c>
      <c r="H12472" s="1" t="s">
        <v>12158</v>
      </c>
    </row>
    <row r="12473" spans="1:8" x14ac:dyDescent="0.2">
      <c r="A12473" s="1">
        <v>12543</v>
      </c>
      <c r="B12473" s="1" t="str">
        <f t="shared" si="194"/>
        <v>tpc windfarm llc</v>
      </c>
      <c r="C12473" s="1" t="b">
        <f>IF(D12473&lt;&gt;"",IF(COUNTIF($D$2:D12472, D12473), INDEX($A$2:$D$100000, MATCH(D12473, $D$2:D12472,0),1), FALSE), FALSE)</f>
        <v>0</v>
      </c>
      <c r="F12473" s="1" t="b">
        <f>IF(G12473&lt;&gt;"", IF(COUNTIF($G$2:G12472, G12473), INDEX($A$2:$G$100000, MATCH(G12473, $G$2:G12472,0),1), FALSE), FALSE)</f>
        <v>0</v>
      </c>
      <c r="G12473" s="1">
        <v>29704</v>
      </c>
      <c r="H12473" s="1" t="s">
        <v>12159</v>
      </c>
    </row>
    <row r="12474" spans="1:8" x14ac:dyDescent="0.2">
      <c r="A12474" s="1">
        <v>12544</v>
      </c>
      <c r="B12474" s="1" t="str">
        <f t="shared" si="194"/>
        <v>entergy nuclear inc</v>
      </c>
      <c r="C12474" s="1" t="b">
        <f>IF(D12474&lt;&gt;"",IF(COUNTIF($D$2:D12473, D12474), INDEX($A$2:$D$100000, MATCH(D12474, $D$2:D12473,0),1), FALSE), FALSE)</f>
        <v>0</v>
      </c>
      <c r="F12474" s="1" t="b">
        <f>IF(G12474&lt;&gt;"", IF(COUNTIF($G$2:G12473, G12474), INDEX($A$2:$G$100000, MATCH(G12474, $G$2:G12473,0),1), FALSE), FALSE)</f>
        <v>0</v>
      </c>
      <c r="G12474" s="1">
        <v>29763</v>
      </c>
      <c r="H12474" s="1" t="s">
        <v>12160</v>
      </c>
    </row>
    <row r="12475" spans="1:8" x14ac:dyDescent="0.2">
      <c r="A12475" s="1">
        <v>12545</v>
      </c>
      <c r="B12475" s="1" t="str">
        <f t="shared" si="194"/>
        <v>north american energy cons</v>
      </c>
      <c r="C12475" s="1" t="b">
        <f>IF(D12475&lt;&gt;"",IF(COUNTIF($D$2:D12474, D12475), INDEX($A$2:$D$100000, MATCH(D12475, $D$2:D12474,0),1), FALSE), FALSE)</f>
        <v>0</v>
      </c>
      <c r="F12475" s="1" t="b">
        <f>IF(G12475&lt;&gt;"", IF(COUNTIF($G$2:G12474, G12475), INDEX($A$2:$G$100000, MATCH(G12475, $G$2:G12474,0),1), FALSE), FALSE)</f>
        <v>0</v>
      </c>
      <c r="G12475" s="1">
        <v>29771</v>
      </c>
      <c r="H12475" s="1" t="s">
        <v>12161</v>
      </c>
    </row>
    <row r="12476" spans="1:8" x14ac:dyDescent="0.2">
      <c r="A12476" s="1">
        <v>12546</v>
      </c>
      <c r="B12476" s="1" t="str">
        <f t="shared" si="194"/>
        <v>powercom e &amp; c access inc</v>
      </c>
      <c r="C12476" s="1" t="b">
        <f>IF(D12476&lt;&gt;"",IF(COUNTIF($D$2:D12475, D12476), INDEX($A$2:$D$100000, MATCH(D12476, $D$2:D12475,0),1), FALSE), FALSE)</f>
        <v>0</v>
      </c>
      <c r="F12476" s="1" t="b">
        <f>IF(G12476&lt;&gt;"", IF(COUNTIF($G$2:G12475, G12476), INDEX($A$2:$G$100000, MATCH(G12476, $G$2:G12475,0),1), FALSE), FALSE)</f>
        <v>0</v>
      </c>
      <c r="G12476" s="1">
        <v>29773</v>
      </c>
      <c r="H12476" s="1" t="s">
        <v>12162</v>
      </c>
    </row>
    <row r="12477" spans="1:8" x14ac:dyDescent="0.2">
      <c r="A12477" s="1">
        <v>12547</v>
      </c>
      <c r="B12477" s="1" t="str">
        <f t="shared" si="194"/>
        <v>genesee</v>
      </c>
      <c r="C12477" s="1" t="b">
        <f>IF(D12477&lt;&gt;"",IF(COUNTIF($D$2:D12476, D12477), INDEX($A$2:$D$100000, MATCH(D12477, $D$2:D12476,0),1), FALSE), FALSE)</f>
        <v>0</v>
      </c>
      <c r="F12477" s="1" t="b">
        <f>IF(G12477&lt;&gt;"", IF(COUNTIF($G$2:G12476, G12477), INDEX($A$2:$G$100000, MATCH(G12477, $G$2:G12476,0),1), FALSE), FALSE)</f>
        <v>0</v>
      </c>
      <c r="G12477" s="1">
        <v>29780</v>
      </c>
      <c r="H12477" s="1" t="s">
        <v>12163</v>
      </c>
    </row>
    <row r="12478" spans="1:8" x14ac:dyDescent="0.2">
      <c r="A12478" s="1">
        <v>12548</v>
      </c>
      <c r="B12478" s="1" t="str">
        <f t="shared" si="194"/>
        <v>sun co r&amp;m-philadelphia</v>
      </c>
      <c r="C12478" s="1" t="b">
        <f>IF(D12478&lt;&gt;"",IF(COUNTIF($D$2:D12477, D12478), INDEX($A$2:$D$100000, MATCH(D12478, $D$2:D12477,0),1), FALSE), FALSE)</f>
        <v>0</v>
      </c>
      <c r="F12478" s="1" t="b">
        <f>IF(G12478&lt;&gt;"", IF(COUNTIF($G$2:G12477, G12478), INDEX($A$2:$G$100000, MATCH(G12478, $G$2:G12477,0),1), FALSE), FALSE)</f>
        <v>0</v>
      </c>
      <c r="G12478" s="1">
        <v>29829</v>
      </c>
      <c r="H12478" s="1" t="s">
        <v>12164</v>
      </c>
    </row>
    <row r="12479" spans="1:8" x14ac:dyDescent="0.2">
      <c r="A12479" s="1">
        <v>12549</v>
      </c>
      <c r="B12479" s="1" t="str">
        <f t="shared" si="194"/>
        <v>intercoast power marketing co</v>
      </c>
      <c r="C12479" s="1" t="b">
        <f>IF(D12479&lt;&gt;"",IF(COUNTIF($D$2:D12478, D12479), INDEX($A$2:$D$100000, MATCH(D12479, $D$2:D12478,0),1), FALSE), FALSE)</f>
        <v>0</v>
      </c>
      <c r="F12479" s="1" t="b">
        <f>IF(G12479&lt;&gt;"", IF(COUNTIF($G$2:G12478, G12479), INDEX($A$2:$G$100000, MATCH(G12479, $G$2:G12478,0),1), FALSE), FALSE)</f>
        <v>0</v>
      </c>
      <c r="G12479" s="1">
        <v>29857</v>
      </c>
      <c r="H12479" s="1" t="s">
        <v>12165</v>
      </c>
    </row>
    <row r="12480" spans="1:8" x14ac:dyDescent="0.2">
      <c r="A12480" s="1">
        <v>12550</v>
      </c>
      <c r="B12480" s="1" t="str">
        <f t="shared" si="194"/>
        <v>citizens lehman power sales</v>
      </c>
      <c r="C12480" s="1" t="b">
        <f>IF(D12480&lt;&gt;"",IF(COUNTIF($D$2:D12479, D12480), INDEX($A$2:$D$100000, MATCH(D12480, $D$2:D12479,0),1), FALSE), FALSE)</f>
        <v>0</v>
      </c>
      <c r="F12480" s="1" t="b">
        <f>IF(G12480&lt;&gt;"", IF(COUNTIF($G$2:G12479, G12480), INDEX($A$2:$G$100000, MATCH(G12480, $G$2:G12479,0),1), FALSE), FALSE)</f>
        <v>0</v>
      </c>
      <c r="G12480" s="1">
        <v>29872</v>
      </c>
      <c r="H12480" s="1" t="s">
        <v>12166</v>
      </c>
    </row>
    <row r="12481" spans="1:8" x14ac:dyDescent="0.2">
      <c r="A12481" s="1">
        <v>12551</v>
      </c>
      <c r="B12481" s="1" t="str">
        <f t="shared" si="194"/>
        <v>rathdrum power llc</v>
      </c>
      <c r="C12481" s="1" t="b">
        <f>IF(D12481&lt;&gt;"",IF(COUNTIF($D$2:D12480, D12481), INDEX($A$2:$D$100000, MATCH(D12481, $D$2:D12480,0),1), FALSE), FALSE)</f>
        <v>0</v>
      </c>
      <c r="F12481" s="1" t="b">
        <f>IF(G12481&lt;&gt;"", IF(COUNTIF($G$2:G12480, G12481), INDEX($A$2:$G$100000, MATCH(G12481, $G$2:G12480,0),1), FALSE), FALSE)</f>
        <v>0</v>
      </c>
      <c r="G12481" s="1">
        <v>29889</v>
      </c>
      <c r="H12481" s="1" t="s">
        <v>12167</v>
      </c>
    </row>
    <row r="12482" spans="1:8" x14ac:dyDescent="0.2">
      <c r="A12482" s="1">
        <v>12552</v>
      </c>
      <c r="B12482" s="1" t="str">
        <f t="shared" ref="B12482:B12545" si="195">IF(H12482="",E12482,H12482)</f>
        <v>fortisus energy corp</v>
      </c>
      <c r="C12482" s="1" t="b">
        <f>IF(D12482&lt;&gt;"",IF(COUNTIF($D$2:D12481, D12482), INDEX($A$2:$D$100000, MATCH(D12482, $D$2:D12481,0),1), FALSE), FALSE)</f>
        <v>0</v>
      </c>
      <c r="F12482" s="1" t="b">
        <f>IF(G12482&lt;&gt;"", IF(COUNTIF($G$2:G12481, G12482), INDEX($A$2:$G$100000, MATCH(G12482, $G$2:G12481,0),1), FALSE), FALSE)</f>
        <v>0</v>
      </c>
      <c r="G12482" s="1">
        <v>29929</v>
      </c>
      <c r="H12482" s="1" t="s">
        <v>12168</v>
      </c>
    </row>
    <row r="12483" spans="1:8" x14ac:dyDescent="0.2">
      <c r="A12483" s="1">
        <v>12553</v>
      </c>
      <c r="B12483" s="1" t="str">
        <f t="shared" si="195"/>
        <v>skookumchuck dam, llc</v>
      </c>
      <c r="C12483" s="1" t="b">
        <f>IF(D12483&lt;&gt;"",IF(COUNTIF($D$2:D12482, D12483), INDEX($A$2:$D$100000, MATCH(D12483, $D$2:D12482,0),1), FALSE), FALSE)</f>
        <v>0</v>
      </c>
      <c r="F12483" s="1" t="b">
        <f>IF(G12483&lt;&gt;"", IF(COUNTIF($G$2:G12482, G12483), INDEX($A$2:$G$100000, MATCH(G12483, $G$2:G12482,0),1), FALSE), FALSE)</f>
        <v>0</v>
      </c>
      <c r="G12483" s="1">
        <v>30030</v>
      </c>
      <c r="H12483" s="1" t="s">
        <v>12169</v>
      </c>
    </row>
    <row r="12484" spans="1:8" x14ac:dyDescent="0.2">
      <c r="A12484" s="1">
        <v>12554</v>
      </c>
      <c r="B12484" s="1" t="str">
        <f t="shared" si="195"/>
        <v>louis dreyfus elec pwr</v>
      </c>
      <c r="C12484" s="1" t="b">
        <f>IF(D12484&lt;&gt;"",IF(COUNTIF($D$2:D12483, D12484), INDEX($A$2:$D$100000, MATCH(D12484, $D$2:D12483,0),1), FALSE), FALSE)</f>
        <v>0</v>
      </c>
      <c r="F12484" s="1" t="b">
        <f>IF(G12484&lt;&gt;"", IF(COUNTIF($G$2:G12483, G12484), INDEX($A$2:$G$100000, MATCH(G12484, $G$2:G12483,0),1), FALSE), FALSE)</f>
        <v>0</v>
      </c>
      <c r="G12484" s="1">
        <v>30121</v>
      </c>
      <c r="H12484" s="1" t="s">
        <v>12170</v>
      </c>
    </row>
    <row r="12485" spans="1:8" x14ac:dyDescent="0.2">
      <c r="A12485" s="1">
        <v>12555</v>
      </c>
      <c r="B12485" s="1" t="str">
        <f t="shared" si="195"/>
        <v>pioneer electric coop inc</v>
      </c>
      <c r="C12485" s="1" t="b">
        <f>IF(D12485&lt;&gt;"",IF(COUNTIF($D$2:D12484, D12485), INDEX($A$2:$D$100000, MATCH(D12485, $D$2:D12484,0),1), FALSE), FALSE)</f>
        <v>0</v>
      </c>
      <c r="F12485" s="1" t="b">
        <f>IF(G12485&lt;&gt;"", IF(COUNTIF($G$2:G12484, G12485), INDEX($A$2:$G$100000, MATCH(G12485, $G$2:G12484,0),1), FALSE), FALSE)</f>
        <v>0</v>
      </c>
      <c r="G12485" s="1">
        <v>30517</v>
      </c>
      <c r="H12485" s="1" t="s">
        <v>11164</v>
      </c>
    </row>
    <row r="12486" spans="1:8" x14ac:dyDescent="0.2">
      <c r="A12486" s="1">
        <v>12556</v>
      </c>
      <c r="B12486" s="1" t="str">
        <f t="shared" si="195"/>
        <v>electrical dist no3 pinal cnty</v>
      </c>
      <c r="C12486" s="1" t="b">
        <f>IF(D12486&lt;&gt;"",IF(COUNTIF($D$2:D12485, D12486), INDEX($A$2:$D$100000, MATCH(D12486, $D$2:D12485,0),1), FALSE), FALSE)</f>
        <v>0</v>
      </c>
      <c r="F12486" s="1" t="b">
        <f>IF(G12486&lt;&gt;"", IF(COUNTIF($G$2:G12485, G12486), INDEX($A$2:$G$100000, MATCH(G12486, $G$2:G12485,0),1), FALSE), FALSE)</f>
        <v>0</v>
      </c>
      <c r="G12486" s="1">
        <v>30518</v>
      </c>
      <c r="H12486" s="1" t="s">
        <v>12171</v>
      </c>
    </row>
    <row r="12487" spans="1:8" x14ac:dyDescent="0.2">
      <c r="A12487" s="1">
        <v>12557</v>
      </c>
      <c r="B12487" s="1" t="str">
        <f t="shared" si="195"/>
        <v>southworth milton</v>
      </c>
      <c r="C12487" s="1" t="b">
        <f>IF(D12487&lt;&gt;"",IF(COUNTIF($D$2:D12486, D12487), INDEX($A$2:$D$100000, MATCH(D12487, $D$2:D12486,0),1), FALSE), FALSE)</f>
        <v>0</v>
      </c>
      <c r="F12487" s="1" t="b">
        <f>IF(G12487&lt;&gt;"", IF(COUNTIF($G$2:G12486, G12487), INDEX($A$2:$G$100000, MATCH(G12487, $G$2:G12486,0),1), FALSE), FALSE)</f>
        <v>0</v>
      </c>
      <c r="G12487" s="1">
        <v>30551</v>
      </c>
      <c r="H12487" s="1" t="s">
        <v>12172</v>
      </c>
    </row>
    <row r="12488" spans="1:8" x14ac:dyDescent="0.2">
      <c r="A12488" s="1">
        <v>12558</v>
      </c>
      <c r="B12488" s="1" t="str">
        <f t="shared" si="195"/>
        <v>statoil energy trading inc</v>
      </c>
      <c r="C12488" s="1" t="b">
        <f>IF(D12488&lt;&gt;"",IF(COUNTIF($D$2:D12487, D12488), INDEX($A$2:$D$100000, MATCH(D12488, $D$2:D12487,0),1), FALSE), FALSE)</f>
        <v>0</v>
      </c>
      <c r="F12488" s="1" t="b">
        <f>IF(G12488&lt;&gt;"", IF(COUNTIF($G$2:G12487, G12488), INDEX($A$2:$G$100000, MATCH(G12488, $G$2:G12487,0),1), FALSE), FALSE)</f>
        <v>0</v>
      </c>
      <c r="G12488" s="1">
        <v>30706</v>
      </c>
      <c r="H12488" s="1" t="s">
        <v>12173</v>
      </c>
    </row>
    <row r="12489" spans="1:8" x14ac:dyDescent="0.2">
      <c r="A12489" s="1">
        <v>12559</v>
      </c>
      <c r="B12489" s="1" t="str">
        <f t="shared" si="195"/>
        <v>state farm</v>
      </c>
      <c r="C12489" s="1" t="b">
        <f>IF(D12489&lt;&gt;"",IF(COUNTIF($D$2:D12488, D12489), INDEX($A$2:$D$100000, MATCH(D12489, $D$2:D12488,0),1), FALSE), FALSE)</f>
        <v>0</v>
      </c>
      <c r="F12489" s="1" t="b">
        <f>IF(G12489&lt;&gt;"", IF(COUNTIF($G$2:G12488, G12489), INDEX($A$2:$G$100000, MATCH(G12489, $G$2:G12488,0),1), FALSE), FALSE)</f>
        <v>0</v>
      </c>
      <c r="G12489" s="1">
        <v>30759</v>
      </c>
      <c r="H12489" s="1" t="s">
        <v>12174</v>
      </c>
    </row>
    <row r="12490" spans="1:8" x14ac:dyDescent="0.2">
      <c r="A12490" s="1">
        <v>12560</v>
      </c>
      <c r="B12490" s="1" t="str">
        <f t="shared" si="195"/>
        <v>winnfield city of</v>
      </c>
      <c r="C12490" s="1" t="b">
        <f>IF(D12490&lt;&gt;"",IF(COUNTIF($D$2:D12489, D12490), INDEX($A$2:$D$100000, MATCH(D12490, $D$2:D12489,0),1), FALSE), FALSE)</f>
        <v>0</v>
      </c>
      <c r="F12490" s="1" t="b">
        <f>IF(G12490&lt;&gt;"", IF(COUNTIF($G$2:G12489, G12490), INDEX($A$2:$G$100000, MATCH(G12490, $G$2:G12489,0),1), FALSE), FALSE)</f>
        <v>0</v>
      </c>
      <c r="G12490" s="1">
        <v>30856</v>
      </c>
      <c r="H12490" s="1" t="s">
        <v>12175</v>
      </c>
    </row>
    <row r="12491" spans="1:8" x14ac:dyDescent="0.2">
      <c r="A12491" s="1">
        <v>12561</v>
      </c>
      <c r="B12491" s="1" t="str">
        <f t="shared" si="195"/>
        <v>sunrise cogeneration&amp;power co</v>
      </c>
      <c r="C12491" s="1" t="b">
        <f>IF(D12491&lt;&gt;"",IF(COUNTIF($D$2:D12490, D12491), INDEX($A$2:$D$100000, MATCH(D12491, $D$2:D12490,0),1), FALSE), FALSE)</f>
        <v>0</v>
      </c>
      <c r="F12491" s="1" t="b">
        <f>IF(G12491&lt;&gt;"", IF(COUNTIF($G$2:G12490, G12491), INDEX($A$2:$G$100000, MATCH(G12491, $G$2:G12490,0),1), FALSE), FALSE)</f>
        <v>0</v>
      </c>
      <c r="G12491" s="1">
        <v>30900</v>
      </c>
      <c r="H12491" s="1" t="s">
        <v>12176</v>
      </c>
    </row>
    <row r="12492" spans="1:8" x14ac:dyDescent="0.2">
      <c r="A12492" s="1">
        <v>12562</v>
      </c>
      <c r="B12492" s="1" t="str">
        <f t="shared" si="195"/>
        <v>coastal electric service co</v>
      </c>
      <c r="C12492" s="1" t="b">
        <f>IF(D12492&lt;&gt;"",IF(COUNTIF($D$2:D12491, D12492), INDEX($A$2:$D$100000, MATCH(D12492, $D$2:D12491,0),1), FALSE), FALSE)</f>
        <v>0</v>
      </c>
      <c r="F12492" s="1" t="b">
        <f>IF(G12492&lt;&gt;"", IF(COUNTIF($G$2:G12491, G12492), INDEX($A$2:$G$100000, MATCH(G12492, $G$2:G12491,0),1), FALSE), FALSE)</f>
        <v>0</v>
      </c>
      <c r="G12492" s="1">
        <v>30948</v>
      </c>
      <c r="H12492" s="1" t="s">
        <v>12177</v>
      </c>
    </row>
    <row r="12493" spans="1:8" x14ac:dyDescent="0.2">
      <c r="A12493" s="1">
        <v>12563</v>
      </c>
      <c r="B12493" s="1" t="str">
        <f t="shared" si="195"/>
        <v>electric clearinghouse</v>
      </c>
      <c r="C12493" s="1" t="b">
        <f>IF(D12493&lt;&gt;"",IF(COUNTIF($D$2:D12492, D12493), INDEX($A$2:$D$100000, MATCH(D12493, $D$2:D12492,0),1), FALSE), FALSE)</f>
        <v>0</v>
      </c>
      <c r="F12493" s="1" t="b">
        <f>IF(G12493&lt;&gt;"", IF(COUNTIF($G$2:G12492, G12493), INDEX($A$2:$G$100000, MATCH(G12493, $G$2:G12492,0),1), FALSE), FALSE)</f>
        <v>0</v>
      </c>
      <c r="G12493" s="1">
        <v>30997</v>
      </c>
      <c r="H12493" s="1" t="s">
        <v>12178</v>
      </c>
    </row>
    <row r="12494" spans="1:8" x14ac:dyDescent="0.2">
      <c r="A12494" s="1">
        <v>12564</v>
      </c>
      <c r="B12494" s="1" t="str">
        <f t="shared" si="195"/>
        <v>tate &amp; lyle north am sugar inc</v>
      </c>
      <c r="C12494" s="1" t="b">
        <f>IF(D12494&lt;&gt;"",IF(COUNTIF($D$2:D12493, D12494), INDEX($A$2:$D$100000, MATCH(D12494, $D$2:D12493,0),1), FALSE), FALSE)</f>
        <v>0</v>
      </c>
      <c r="F12494" s="1" t="b">
        <f>IF(G12494&lt;&gt;"", IF(COUNTIF($G$2:G12493, G12494), INDEX($A$2:$G$100000, MATCH(G12494, $G$2:G12493,0),1), FALSE), FALSE)</f>
        <v>0</v>
      </c>
      <c r="G12494" s="1">
        <v>31007</v>
      </c>
      <c r="H12494" s="1" t="s">
        <v>12179</v>
      </c>
    </row>
    <row r="12495" spans="1:8" x14ac:dyDescent="0.2">
      <c r="A12495" s="1">
        <v>12565</v>
      </c>
      <c r="B12495" s="1" t="str">
        <f t="shared" si="195"/>
        <v>klamath falls city of</v>
      </c>
      <c r="C12495" s="1" t="b">
        <f>IF(D12495&lt;&gt;"",IF(COUNTIF($D$2:D12494, D12495), INDEX($A$2:$D$100000, MATCH(D12495, $D$2:D12494,0),1), FALSE), FALSE)</f>
        <v>0</v>
      </c>
      <c r="F12495" s="1" t="b">
        <f>IF(G12495&lt;&gt;"", IF(COUNTIF($G$2:G12494, G12495), INDEX($A$2:$G$100000, MATCH(G12495, $G$2:G12494,0),1), FALSE), FALSE)</f>
        <v>0</v>
      </c>
      <c r="G12495" s="1">
        <v>31441</v>
      </c>
      <c r="H12495" s="1" t="s">
        <v>12180</v>
      </c>
    </row>
    <row r="12496" spans="1:8" x14ac:dyDescent="0.2">
      <c r="A12496" s="1">
        <v>12566</v>
      </c>
      <c r="B12496" s="1" t="str">
        <f t="shared" si="195"/>
        <v>midvale irrigation district</v>
      </c>
      <c r="C12496" s="1" t="b">
        <f>IF(D12496&lt;&gt;"",IF(COUNTIF($D$2:D12495, D12496), INDEX($A$2:$D$100000, MATCH(D12496, $D$2:D12495,0),1), FALSE), FALSE)</f>
        <v>0</v>
      </c>
      <c r="F12496" s="1" t="b">
        <f>IF(G12496&lt;&gt;"", IF(COUNTIF($G$2:G12495, G12496), INDEX($A$2:$G$100000, MATCH(G12496, $G$2:G12495,0),1), FALSE), FALSE)</f>
        <v>0</v>
      </c>
      <c r="G12496" s="1">
        <v>31516</v>
      </c>
      <c r="H12496" s="1" t="s">
        <v>12181</v>
      </c>
    </row>
    <row r="12497" spans="1:8" x14ac:dyDescent="0.2">
      <c r="A12497" s="1">
        <v>12567</v>
      </c>
      <c r="B12497" s="1" t="str">
        <f t="shared" si="195"/>
        <v>mep flora</v>
      </c>
      <c r="C12497" s="1" t="b">
        <f>IF(D12497&lt;&gt;"",IF(COUNTIF($D$2:D12496, D12497), INDEX($A$2:$D$100000, MATCH(D12497, $D$2:D12496,0),1), FALSE), FALSE)</f>
        <v>0</v>
      </c>
      <c r="F12497" s="1" t="b">
        <f>IF(G12497&lt;&gt;"", IF(COUNTIF($G$2:G12496, G12497), INDEX($A$2:$G$100000, MATCH(G12497, $G$2:G12496,0),1), FALSE), FALSE)</f>
        <v>0</v>
      </c>
      <c r="G12497" s="1">
        <v>31798</v>
      </c>
      <c r="H12497" s="1" t="s">
        <v>12182</v>
      </c>
    </row>
    <row r="12498" spans="1:8" x14ac:dyDescent="0.2">
      <c r="A12498" s="1">
        <v>12568</v>
      </c>
      <c r="B12498" s="1" t="str">
        <f t="shared" si="195"/>
        <v>okefenoke rural el member corp</v>
      </c>
      <c r="C12498" s="1" t="b">
        <f>IF(D12498&lt;&gt;"",IF(COUNTIF($D$2:D12497, D12498), INDEX($A$2:$D$100000, MATCH(D12498, $D$2:D12497,0),1), FALSE), FALSE)</f>
        <v>0</v>
      </c>
      <c r="F12498" s="1" t="b">
        <f>IF(G12498&lt;&gt;"", IF(COUNTIF($G$2:G12497, G12498), INDEX($A$2:$G$100000, MATCH(G12498, $G$2:G12497,0),1), FALSE), FALSE)</f>
        <v>0</v>
      </c>
      <c r="G12498" s="1">
        <v>31833</v>
      </c>
      <c r="H12498" s="1" t="s">
        <v>12183</v>
      </c>
    </row>
    <row r="12499" spans="1:8" x14ac:dyDescent="0.2">
      <c r="A12499" s="1">
        <v>12569</v>
      </c>
      <c r="B12499" s="1" t="str">
        <f t="shared" si="195"/>
        <v>onondaga energy partners lp</v>
      </c>
      <c r="C12499" s="1" t="b">
        <f>IF(D12499&lt;&gt;"",IF(COUNTIF($D$2:D12498, D12499), INDEX($A$2:$D$100000, MATCH(D12499, $D$2:D12498,0),1), FALSE), FALSE)</f>
        <v>0</v>
      </c>
      <c r="F12499" s="1" t="b">
        <f>IF(G12499&lt;&gt;"", IF(COUNTIF($G$2:G12498, G12499), INDEX($A$2:$G$100000, MATCH(G12499, $G$2:G12498,0),1), FALSE), FALSE)</f>
        <v>0</v>
      </c>
      <c r="G12499" s="1">
        <v>31921</v>
      </c>
      <c r="H12499" s="1" t="s">
        <v>12184</v>
      </c>
    </row>
    <row r="12500" spans="1:8" x14ac:dyDescent="0.2">
      <c r="A12500" s="1">
        <v>12570</v>
      </c>
      <c r="B12500" s="1" t="str">
        <f t="shared" si="195"/>
        <v>bruin energy inc</v>
      </c>
      <c r="C12500" s="1" t="b">
        <f>IF(D12500&lt;&gt;"",IF(COUNTIF($D$2:D12499, D12500), INDEX($A$2:$D$100000, MATCH(D12500, $D$2:D12499,0),1), FALSE), FALSE)</f>
        <v>0</v>
      </c>
      <c r="F12500" s="1" t="b">
        <f>IF(G12500&lt;&gt;"", IF(COUNTIF($G$2:G12499, G12500), INDEX($A$2:$G$100000, MATCH(G12500, $G$2:G12499,0),1), FALSE), FALSE)</f>
        <v>0</v>
      </c>
      <c r="G12500" s="1">
        <v>32075</v>
      </c>
      <c r="H12500" s="1" t="s">
        <v>12185</v>
      </c>
    </row>
    <row r="12501" spans="1:8" x14ac:dyDescent="0.2">
      <c r="A12501" s="1">
        <v>12571</v>
      </c>
      <c r="B12501" s="1" t="str">
        <f t="shared" si="195"/>
        <v>first energy corp</v>
      </c>
      <c r="C12501" s="1" t="b">
        <f>IF(D12501&lt;&gt;"",IF(COUNTIF($D$2:D12500, D12501), INDEX($A$2:$D$100000, MATCH(D12501, $D$2:D12500,0),1), FALSE), FALSE)</f>
        <v>0</v>
      </c>
      <c r="F12501" s="1" t="b">
        <f>IF(G12501&lt;&gt;"", IF(COUNTIF($G$2:G12500, G12501), INDEX($A$2:$G$100000, MATCH(G12501, $G$2:G12500,0),1), FALSE), FALSE)</f>
        <v>0</v>
      </c>
      <c r="G12501" s="1">
        <v>32208</v>
      </c>
      <c r="H12501" s="1" t="s">
        <v>12186</v>
      </c>
    </row>
    <row r="12502" spans="1:8" x14ac:dyDescent="0.2">
      <c r="A12502" s="1">
        <v>12572</v>
      </c>
      <c r="B12502" s="1" t="str">
        <f t="shared" si="195"/>
        <v>air liquide america corp</v>
      </c>
      <c r="C12502" s="1" t="b">
        <f>IF(D12502&lt;&gt;"",IF(COUNTIF($D$2:D12501, D12502), INDEX($A$2:$D$100000, MATCH(D12502, $D$2:D12501,0),1), FALSE), FALSE)</f>
        <v>0</v>
      </c>
      <c r="F12502" s="1" t="b">
        <f>IF(G12502&lt;&gt;"", IF(COUNTIF($G$2:G12501, G12502), INDEX($A$2:$G$100000, MATCH(G12502, $G$2:G12501,0),1), FALSE), FALSE)</f>
        <v>0</v>
      </c>
      <c r="G12502" s="1">
        <v>32502</v>
      </c>
      <c r="H12502" s="1" t="s">
        <v>9126</v>
      </c>
    </row>
    <row r="12503" spans="1:8" x14ac:dyDescent="0.2">
      <c r="A12503" s="1">
        <v>12573</v>
      </c>
      <c r="B12503" s="1" t="str">
        <f t="shared" si="195"/>
        <v>pepco energy service inc</v>
      </c>
      <c r="C12503" s="1" t="b">
        <f>IF(D12503&lt;&gt;"",IF(COUNTIF($D$2:D12502, D12503), INDEX($A$2:$D$100000, MATCH(D12503, $D$2:D12502,0),1), FALSE), FALSE)</f>
        <v>0</v>
      </c>
      <c r="F12503" s="1" t="b">
        <f>IF(G12503&lt;&gt;"", IF(COUNTIF($G$2:G12502, G12503), INDEX($A$2:$G$100000, MATCH(G12503, $G$2:G12502,0),1), FALSE), FALSE)</f>
        <v>0</v>
      </c>
      <c r="G12503" s="1">
        <v>33143</v>
      </c>
      <c r="H12503" s="1" t="s">
        <v>12187</v>
      </c>
    </row>
    <row r="12504" spans="1:8" x14ac:dyDescent="0.2">
      <c r="A12504" s="1">
        <v>12574</v>
      </c>
      <c r="B12504" s="1" t="str">
        <f t="shared" si="195"/>
        <v>calpine geyser llc</v>
      </c>
      <c r="C12504" s="1" t="b">
        <f>IF(D12504&lt;&gt;"",IF(COUNTIF($D$2:D12503, D12504), INDEX($A$2:$D$100000, MATCH(D12504, $D$2:D12503,0),1), FALSE), FALSE)</f>
        <v>0</v>
      </c>
      <c r="F12504" s="1" t="b">
        <f>IF(G12504&lt;&gt;"", IF(COUNTIF($G$2:G12503, G12504), INDEX($A$2:$G$100000, MATCH(G12504, $G$2:G12503,0),1), FALSE), FALSE)</f>
        <v>0</v>
      </c>
      <c r="G12504" s="1">
        <v>33800</v>
      </c>
      <c r="H12504" s="1" t="s">
        <v>12188</v>
      </c>
    </row>
    <row r="12505" spans="1:8" x14ac:dyDescent="0.2">
      <c r="A12505" s="1">
        <v>12575</v>
      </c>
      <c r="B12505" s="1" t="str">
        <f t="shared" si="195"/>
        <v>cayuga energy inc</v>
      </c>
      <c r="C12505" s="1" t="b">
        <f>IF(D12505&lt;&gt;"",IF(COUNTIF($D$2:D12504, D12505), INDEX($A$2:$D$100000, MATCH(D12505, $D$2:D12504,0),1), FALSE), FALSE)</f>
        <v>0</v>
      </c>
      <c r="F12505" s="1" t="b">
        <f>IF(G12505&lt;&gt;"", IF(COUNTIF($G$2:G12504, G12505), INDEX($A$2:$G$100000, MATCH(G12505, $G$2:G12504,0),1), FALSE), FALSE)</f>
        <v>0</v>
      </c>
      <c r="G12505" s="1">
        <v>33926</v>
      </c>
      <c r="H12505" s="1" t="s">
        <v>12189</v>
      </c>
    </row>
    <row r="12506" spans="1:8" x14ac:dyDescent="0.2">
      <c r="A12506" s="1">
        <v>12576</v>
      </c>
      <c r="B12506" s="1" t="str">
        <f t="shared" si="195"/>
        <v>dpl energy inc(harrod)</v>
      </c>
      <c r="C12506" s="1" t="b">
        <f>IF(D12506&lt;&gt;"",IF(COUNTIF($D$2:D12505, D12506), INDEX($A$2:$D$100000, MATCH(D12506, $D$2:D12505,0),1), FALSE), FALSE)</f>
        <v>0</v>
      </c>
      <c r="F12506" s="1" t="b">
        <f>IF(G12506&lt;&gt;"", IF(COUNTIF($G$2:G12505, G12506), INDEX($A$2:$G$100000, MATCH(G12506, $G$2:G12505,0),1), FALSE), FALSE)</f>
        <v>0</v>
      </c>
      <c r="G12506" s="1">
        <v>34153</v>
      </c>
      <c r="H12506" s="1" t="s">
        <v>12190</v>
      </c>
    </row>
    <row r="12507" spans="1:8" x14ac:dyDescent="0.2">
      <c r="A12507" s="1">
        <v>12577</v>
      </c>
      <c r="B12507" s="1" t="str">
        <f t="shared" si="195"/>
        <v>ponnequin windsource invest ii</v>
      </c>
      <c r="C12507" s="1" t="b">
        <f>IF(D12507&lt;&gt;"",IF(COUNTIF($D$2:D12506, D12507), INDEX($A$2:$D$100000, MATCH(D12507, $D$2:D12506,0),1), FALSE), FALSE)</f>
        <v>0</v>
      </c>
      <c r="F12507" s="1" t="b">
        <f>IF(G12507&lt;&gt;"", IF(COUNTIF($G$2:G12506, G12507), INDEX($A$2:$G$100000, MATCH(G12507, $G$2:G12506,0),1), FALSE), FALSE)</f>
        <v>0</v>
      </c>
      <c r="G12507" s="1">
        <v>34174</v>
      </c>
      <c r="H12507" s="1" t="s">
        <v>12191</v>
      </c>
    </row>
    <row r="12508" spans="1:8" x14ac:dyDescent="0.2">
      <c r="A12508" s="1">
        <v>12578</v>
      </c>
      <c r="B12508" s="1" t="str">
        <f t="shared" si="195"/>
        <v>ziegler inc</v>
      </c>
      <c r="C12508" s="1" t="b">
        <f>IF(D12508&lt;&gt;"",IF(COUNTIF($D$2:D12507, D12508), INDEX($A$2:$D$100000, MATCH(D12508, $D$2:D12507,0),1), FALSE), FALSE)</f>
        <v>0</v>
      </c>
      <c r="F12508" s="1" t="b">
        <f>IF(G12508&lt;&gt;"", IF(COUNTIF($G$2:G12507, G12508), INDEX($A$2:$G$100000, MATCH(G12508, $G$2:G12507,0),1), FALSE), FALSE)</f>
        <v>0</v>
      </c>
      <c r="G12508" s="1">
        <v>34388</v>
      </c>
      <c r="H12508" s="1" t="s">
        <v>12192</v>
      </c>
    </row>
    <row r="12509" spans="1:8" x14ac:dyDescent="0.2">
      <c r="A12509" s="1">
        <v>12579</v>
      </c>
      <c r="B12509" s="1" t="str">
        <f t="shared" si="195"/>
        <v>wisvent</v>
      </c>
      <c r="C12509" s="1" t="b">
        <f>IF(D12509&lt;&gt;"",IF(COUNTIF($D$2:D12508, D12509), INDEX($A$2:$D$100000, MATCH(D12509, $D$2:D12508,0),1), FALSE), FALSE)</f>
        <v>0</v>
      </c>
      <c r="F12509" s="1" t="b">
        <f>IF(G12509&lt;&gt;"", IF(COUNTIF($G$2:G12508, G12509), INDEX($A$2:$G$100000, MATCH(G12509, $G$2:G12508,0),1), FALSE), FALSE)</f>
        <v>0</v>
      </c>
      <c r="G12509" s="1">
        <v>34390</v>
      </c>
      <c r="H12509" s="1" t="s">
        <v>12193</v>
      </c>
    </row>
    <row r="12510" spans="1:8" x14ac:dyDescent="0.2">
      <c r="A12510" s="1">
        <v>12580</v>
      </c>
      <c r="B12510" s="1" t="str">
        <f t="shared" si="195"/>
        <v>wanula development group llc</v>
      </c>
      <c r="C12510" s="1" t="b">
        <f>IF(D12510&lt;&gt;"",IF(COUNTIF($D$2:D12509, D12510), INDEX($A$2:$D$100000, MATCH(D12510, $D$2:D12509,0),1), FALSE), FALSE)</f>
        <v>0</v>
      </c>
      <c r="F12510" s="1" t="b">
        <f>IF(G12510&lt;&gt;"", IF(COUNTIF($G$2:G12509, G12510), INDEX($A$2:$G$100000, MATCH(G12510, $G$2:G12509,0),1), FALSE), FALSE)</f>
        <v>0</v>
      </c>
      <c r="G12510" s="1">
        <v>34391</v>
      </c>
      <c r="H12510" s="1" t="s">
        <v>12194</v>
      </c>
    </row>
    <row r="12511" spans="1:8" x14ac:dyDescent="0.2">
      <c r="A12511" s="1">
        <v>12581</v>
      </c>
      <c r="B12511" s="1" t="str">
        <f t="shared" si="195"/>
        <v>waste management</v>
      </c>
      <c r="C12511" s="1" t="b">
        <f>IF(D12511&lt;&gt;"",IF(COUNTIF($D$2:D12510, D12511), INDEX($A$2:$D$100000, MATCH(D12511, $D$2:D12510,0),1), FALSE), FALSE)</f>
        <v>0</v>
      </c>
      <c r="F12511" s="1" t="b">
        <f>IF(G12511&lt;&gt;"", IF(COUNTIF($G$2:G12510, G12511), INDEX($A$2:$G$100000, MATCH(G12511, $G$2:G12510,0),1), FALSE), FALSE)</f>
        <v>0</v>
      </c>
      <c r="G12511" s="1">
        <v>34392</v>
      </c>
      <c r="H12511" s="1" t="s">
        <v>12195</v>
      </c>
    </row>
    <row r="12512" spans="1:8" x14ac:dyDescent="0.2">
      <c r="A12512" s="1">
        <v>12582</v>
      </c>
      <c r="B12512" s="1" t="str">
        <f t="shared" si="195"/>
        <v>west texas energy lp</v>
      </c>
      <c r="C12512" s="1" t="b">
        <f>IF(D12512&lt;&gt;"",IF(COUNTIF($D$2:D12511, D12512), INDEX($A$2:$D$100000, MATCH(D12512, $D$2:D12511,0),1), FALSE), FALSE)</f>
        <v>0</v>
      </c>
      <c r="F12512" s="1" t="b">
        <f>IF(G12512&lt;&gt;"", IF(COUNTIF($G$2:G12511, G12512), INDEX($A$2:$G$100000, MATCH(G12512, $G$2:G12511,0),1), FALSE), FALSE)</f>
        <v>0</v>
      </c>
      <c r="G12512" s="1">
        <v>34393</v>
      </c>
      <c r="H12512" s="1" t="s">
        <v>12196</v>
      </c>
    </row>
    <row r="12513" spans="1:8" x14ac:dyDescent="0.2">
      <c r="A12513" s="1">
        <v>12583</v>
      </c>
      <c r="B12513" s="1" t="str">
        <f t="shared" si="195"/>
        <v>whiting programs inc</v>
      </c>
      <c r="C12513" s="1" t="b">
        <f>IF(D12513&lt;&gt;"",IF(COUNTIF($D$2:D12512, D12513), INDEX($A$2:$D$100000, MATCH(D12513, $D$2:D12512,0),1), FALSE), FALSE)</f>
        <v>0</v>
      </c>
      <c r="F12513" s="1" t="b">
        <f>IF(G12513&lt;&gt;"", IF(COUNTIF($G$2:G12512, G12513), INDEX($A$2:$G$100000, MATCH(G12513, $G$2:G12512,0),1), FALSE), FALSE)</f>
        <v>0</v>
      </c>
      <c r="G12513" s="1">
        <v>34394</v>
      </c>
      <c r="H12513" s="1" t="s">
        <v>12197</v>
      </c>
    </row>
    <row r="12514" spans="1:8" x14ac:dyDescent="0.2">
      <c r="A12514" s="1">
        <v>12584</v>
      </c>
      <c r="B12514" s="1" t="str">
        <f t="shared" si="195"/>
        <v>v1 fw1 inc</v>
      </c>
      <c r="C12514" s="1" t="b">
        <f>IF(D12514&lt;&gt;"",IF(COUNTIF($D$2:D12513, D12514), INDEX($A$2:$D$100000, MATCH(D12514, $D$2:D12513,0),1), FALSE), FALSE)</f>
        <v>0</v>
      </c>
      <c r="F12514" s="1" t="b">
        <f>IF(G12514&lt;&gt;"", IF(COUNTIF($G$2:G12513, G12514), INDEX($A$2:$G$100000, MATCH(G12514, $G$2:G12513,0),1), FALSE), FALSE)</f>
        <v>0</v>
      </c>
      <c r="G12514" s="1">
        <v>34395</v>
      </c>
      <c r="H12514" s="1" t="s">
        <v>12198</v>
      </c>
    </row>
    <row r="12515" spans="1:8" x14ac:dyDescent="0.2">
      <c r="A12515" s="1">
        <v>12585</v>
      </c>
      <c r="B12515" s="1" t="str">
        <f t="shared" si="195"/>
        <v>vandalia id</v>
      </c>
      <c r="C12515" s="1" t="b">
        <f>IF(D12515&lt;&gt;"",IF(COUNTIF($D$2:D12514, D12515), INDEX($A$2:$D$100000, MATCH(D12515, $D$2:D12514,0),1), FALSE), FALSE)</f>
        <v>0</v>
      </c>
      <c r="F12515" s="1" t="b">
        <f>IF(G12515&lt;&gt;"", IF(COUNTIF($G$2:G12514, G12515), INDEX($A$2:$G$100000, MATCH(G12515, $G$2:G12514,0),1), FALSE), FALSE)</f>
        <v>0</v>
      </c>
      <c r="G12515" s="1">
        <v>34396</v>
      </c>
      <c r="H12515" s="1" t="s">
        <v>12199</v>
      </c>
    </row>
    <row r="12516" spans="1:8" x14ac:dyDescent="0.2">
      <c r="A12516" s="1">
        <v>12586</v>
      </c>
      <c r="B12516" s="1" t="str">
        <f t="shared" si="195"/>
        <v>venoco inc</v>
      </c>
      <c r="C12516" s="1" t="b">
        <f>IF(D12516&lt;&gt;"",IF(COUNTIF($D$2:D12515, D12516), INDEX($A$2:$D$100000, MATCH(D12516, $D$2:D12515,0),1), FALSE), FALSE)</f>
        <v>0</v>
      </c>
      <c r="F12516" s="1" t="b">
        <f>IF(G12516&lt;&gt;"", IF(COUNTIF($G$2:G12515, G12516), INDEX($A$2:$G$100000, MATCH(G12516, $G$2:G12515,0),1), FALSE), FALSE)</f>
        <v>0</v>
      </c>
      <c r="G12516" s="1">
        <v>34397</v>
      </c>
      <c r="H12516" s="1" t="s">
        <v>12200</v>
      </c>
    </row>
    <row r="12517" spans="1:8" x14ac:dyDescent="0.2">
      <c r="A12517" s="1">
        <v>12587</v>
      </c>
      <c r="B12517" s="1" t="str">
        <f t="shared" si="195"/>
        <v>viacom inc</v>
      </c>
      <c r="C12517" s="1" t="b">
        <f>IF(D12517&lt;&gt;"",IF(COUNTIF($D$2:D12516, D12517), INDEX($A$2:$D$100000, MATCH(D12517, $D$2:D12516,0),1), FALSE), FALSE)</f>
        <v>0</v>
      </c>
      <c r="F12517" s="1" t="b">
        <f>IF(G12517&lt;&gt;"", IF(COUNTIF($G$2:G12516, G12517), INDEX($A$2:$G$100000, MATCH(G12517, $G$2:G12516,0),1), FALSE), FALSE)</f>
        <v>0</v>
      </c>
      <c r="G12517" s="1">
        <v>34398</v>
      </c>
      <c r="H12517" s="1" t="s">
        <v>12201</v>
      </c>
    </row>
    <row r="12518" spans="1:8" x14ac:dyDescent="0.2">
      <c r="A12518" s="1">
        <v>12588</v>
      </c>
      <c r="B12518" s="1" t="str">
        <f t="shared" si="195"/>
        <v>viejo energy co</v>
      </c>
      <c r="C12518" s="1" t="b">
        <f>IF(D12518&lt;&gt;"",IF(COUNTIF($D$2:D12517, D12518), INDEX($A$2:$D$100000, MATCH(D12518, $D$2:D12517,0),1), FALSE), FALSE)</f>
        <v>0</v>
      </c>
      <c r="F12518" s="1" t="b">
        <f>IF(G12518&lt;&gt;"", IF(COUNTIF($G$2:G12517, G12518), INDEX($A$2:$G$100000, MATCH(G12518, $G$2:G12517,0),1), FALSE), FALSE)</f>
        <v>0</v>
      </c>
      <c r="G12518" s="1">
        <v>34399</v>
      </c>
      <c r="H12518" s="1" t="s">
        <v>12202</v>
      </c>
    </row>
    <row r="12519" spans="1:8" x14ac:dyDescent="0.2">
      <c r="A12519" s="1">
        <v>12589</v>
      </c>
      <c r="B12519" s="1" t="str">
        <f t="shared" si="195"/>
        <v>vienna power llc</v>
      </c>
      <c r="C12519" s="1" t="b">
        <f>IF(D12519&lt;&gt;"",IF(COUNTIF($D$2:D12518, D12519), INDEX($A$2:$D$100000, MATCH(D12519, $D$2:D12518,0),1), FALSE), FALSE)</f>
        <v>0</v>
      </c>
      <c r="F12519" s="1" t="b">
        <f>IF(G12519&lt;&gt;"", IF(COUNTIF($G$2:G12518, G12519), INDEX($A$2:$G$100000, MATCH(G12519, $G$2:G12518,0),1), FALSE), FALSE)</f>
        <v>0</v>
      </c>
      <c r="G12519" s="1">
        <v>34400</v>
      </c>
      <c r="H12519" s="1" t="s">
        <v>12203</v>
      </c>
    </row>
    <row r="12520" spans="1:8" x14ac:dyDescent="0.2">
      <c r="A12520" s="1">
        <v>12590</v>
      </c>
      <c r="B12520" s="1" t="str">
        <f t="shared" si="195"/>
        <v>volta funding lp</v>
      </c>
      <c r="C12520" s="1" t="b">
        <f>IF(D12520&lt;&gt;"",IF(COUNTIF($D$2:D12519, D12520), INDEX($A$2:$D$100000, MATCH(D12520, $D$2:D12519,0),1), FALSE), FALSE)</f>
        <v>0</v>
      </c>
      <c r="F12520" s="1" t="b">
        <f>IF(G12520&lt;&gt;"", IF(COUNTIF($G$2:G12519, G12520), INDEX($A$2:$G$100000, MATCH(G12520, $G$2:G12519,0),1), FALSE), FALSE)</f>
        <v>0</v>
      </c>
      <c r="G12520" s="1">
        <v>34401</v>
      </c>
      <c r="H12520" s="1" t="s">
        <v>12204</v>
      </c>
    </row>
    <row r="12521" spans="1:8" x14ac:dyDescent="0.2">
      <c r="A12521" s="1">
        <v>12591</v>
      </c>
      <c r="B12521" s="1" t="str">
        <f t="shared" si="195"/>
        <v>w w hornstein trust</v>
      </c>
      <c r="C12521" s="1" t="b">
        <f>IF(D12521&lt;&gt;"",IF(COUNTIF($D$2:D12520, D12521), INDEX($A$2:$D$100000, MATCH(D12521, $D$2:D12520,0),1), FALSE), FALSE)</f>
        <v>0</v>
      </c>
      <c r="F12521" s="1" t="b">
        <f>IF(G12521&lt;&gt;"", IF(COUNTIF($G$2:G12520, G12521), INDEX($A$2:$G$100000, MATCH(G12521, $G$2:G12520,0),1), FALSE), FALSE)</f>
        <v>0</v>
      </c>
      <c r="G12521" s="1">
        <v>34402</v>
      </c>
      <c r="H12521" s="1" t="s">
        <v>12205</v>
      </c>
    </row>
    <row r="12522" spans="1:8" x14ac:dyDescent="0.2">
      <c r="A12522" s="1">
        <v>12592</v>
      </c>
      <c r="B12522" s="1" t="str">
        <f t="shared" si="195"/>
        <v>tenaska virginia inc</v>
      </c>
      <c r="C12522" s="1" t="b">
        <f>IF(D12522&lt;&gt;"",IF(COUNTIF($D$2:D12521, D12522), INDEX($A$2:$D$100000, MATCH(D12522, $D$2:D12521,0),1), FALSE), FALSE)</f>
        <v>0</v>
      </c>
      <c r="F12522" s="1" t="b">
        <f>IF(G12522&lt;&gt;"", IF(COUNTIF($G$2:G12521, G12522), INDEX($A$2:$G$100000, MATCH(G12522, $G$2:G12521,0),1), FALSE), FALSE)</f>
        <v>0</v>
      </c>
      <c r="G12522" s="1">
        <v>34403</v>
      </c>
      <c r="H12522" s="1" t="s">
        <v>12206</v>
      </c>
    </row>
    <row r="12523" spans="1:8" x14ac:dyDescent="0.2">
      <c r="A12523" s="1">
        <v>12593</v>
      </c>
      <c r="B12523" s="1" t="str">
        <f t="shared" si="195"/>
        <v>tenaska washington i lp</v>
      </c>
      <c r="C12523" s="1" t="b">
        <f>IF(D12523&lt;&gt;"",IF(COUNTIF($D$2:D12522, D12523), INDEX($A$2:$D$100000, MATCH(D12523, $D$2:D12522,0),1), FALSE), FALSE)</f>
        <v>0</v>
      </c>
      <c r="F12523" s="1" t="b">
        <f>IF(G12523&lt;&gt;"", IF(COUNTIF($G$2:G12522, G12523), INDEX($A$2:$G$100000, MATCH(G12523, $G$2:G12522,0),1), FALSE), FALSE)</f>
        <v>0</v>
      </c>
      <c r="G12523" s="1">
        <v>34404</v>
      </c>
      <c r="H12523" s="1" t="s">
        <v>12207</v>
      </c>
    </row>
    <row r="12524" spans="1:8" x14ac:dyDescent="0.2">
      <c r="A12524" s="1">
        <v>12594</v>
      </c>
      <c r="B12524" s="1" t="str">
        <f t="shared" si="195"/>
        <v>texaco coalinga energy co</v>
      </c>
      <c r="C12524" s="1" t="b">
        <f>IF(D12524&lt;&gt;"",IF(COUNTIF($D$2:D12523, D12524), INDEX($A$2:$D$100000, MATCH(D12524, $D$2:D12523,0),1), FALSE), FALSE)</f>
        <v>0</v>
      </c>
      <c r="F12524" s="1" t="b">
        <f>IF(G12524&lt;&gt;"", IF(COUNTIF($G$2:G12523, G12524), INDEX($A$2:$G$100000, MATCH(G12524, $G$2:G12523,0),1), FALSE), FALSE)</f>
        <v>0</v>
      </c>
      <c r="G12524" s="1">
        <v>34405</v>
      </c>
      <c r="H12524" s="1" t="s">
        <v>12208</v>
      </c>
    </row>
    <row r="12525" spans="1:8" x14ac:dyDescent="0.2">
      <c r="A12525" s="1">
        <v>12595</v>
      </c>
      <c r="B12525" s="1" t="str">
        <f t="shared" si="195"/>
        <v>texaco midway-sunset cogen co</v>
      </c>
      <c r="C12525" s="1" t="b">
        <f>IF(D12525&lt;&gt;"",IF(COUNTIF($D$2:D12524, D12525), INDEX($A$2:$D$100000, MATCH(D12525, $D$2:D12524,0),1), FALSE), FALSE)</f>
        <v>0</v>
      </c>
      <c r="F12525" s="1" t="b">
        <f>IF(G12525&lt;&gt;"", IF(COUNTIF($G$2:G12524, G12525), INDEX($A$2:$G$100000, MATCH(G12525, $G$2:G12524,0),1), FALSE), FALSE)</f>
        <v>0</v>
      </c>
      <c r="G12525" s="1">
        <v>34406</v>
      </c>
      <c r="H12525" s="1" t="s">
        <v>12209</v>
      </c>
    </row>
    <row r="12526" spans="1:8" x14ac:dyDescent="0.2">
      <c r="A12526" s="1">
        <v>12596</v>
      </c>
      <c r="B12526" s="1" t="str">
        <f t="shared" si="195"/>
        <v>texaco power&amp;gas holdings inc</v>
      </c>
      <c r="C12526" s="1" t="b">
        <f>IF(D12526&lt;&gt;"",IF(COUNTIF($D$2:D12525, D12526), INDEX($A$2:$D$100000, MATCH(D12526, $D$2:D12525,0),1), FALSE), FALSE)</f>
        <v>0</v>
      </c>
      <c r="F12526" s="1" t="b">
        <f>IF(G12526&lt;&gt;"", IF(COUNTIF($G$2:G12525, G12526), INDEX($A$2:$G$100000, MATCH(G12526, $G$2:G12525,0),1), FALSE), FALSE)</f>
        <v>0</v>
      </c>
      <c r="G12526" s="1">
        <v>34407</v>
      </c>
      <c r="H12526" s="1" t="s">
        <v>12210</v>
      </c>
    </row>
    <row r="12527" spans="1:8" x14ac:dyDescent="0.2">
      <c r="A12527" s="1">
        <v>12597</v>
      </c>
      <c r="B12527" s="1" t="str">
        <f t="shared" si="195"/>
        <v>texaco san ardo energy co</v>
      </c>
      <c r="C12527" s="1" t="b">
        <f>IF(D12527&lt;&gt;"",IF(COUNTIF($D$2:D12526, D12527), INDEX($A$2:$D$100000, MATCH(D12527, $D$2:D12526,0),1), FALSE), FALSE)</f>
        <v>0</v>
      </c>
      <c r="F12527" s="1" t="b">
        <f>IF(G12527&lt;&gt;"", IF(COUNTIF($G$2:G12526, G12527), INDEX($A$2:$G$100000, MATCH(G12527, $G$2:G12526,0),1), FALSE), FALSE)</f>
        <v>0</v>
      </c>
      <c r="G12527" s="1">
        <v>34408</v>
      </c>
      <c r="H12527" s="1" t="s">
        <v>12211</v>
      </c>
    </row>
    <row r="12528" spans="1:8" x14ac:dyDescent="0.2">
      <c r="A12528" s="1">
        <v>12598</v>
      </c>
      <c r="B12528" s="1" t="str">
        <f t="shared" si="195"/>
        <v>texaco yoakam energy</v>
      </c>
      <c r="C12528" s="1" t="b">
        <f>IF(D12528&lt;&gt;"",IF(COUNTIF($D$2:D12527, D12528), INDEX($A$2:$D$100000, MATCH(D12528, $D$2:D12527,0),1), FALSE), FALSE)</f>
        <v>0</v>
      </c>
      <c r="F12528" s="1" t="b">
        <f>IF(G12528&lt;&gt;"", IF(COUNTIF($G$2:G12527, G12528), INDEX($A$2:$G$100000, MATCH(G12528, $G$2:G12527,0),1), FALSE), FALSE)</f>
        <v>0</v>
      </c>
      <c r="G12528" s="1">
        <v>34409</v>
      </c>
      <c r="H12528" s="1" t="s">
        <v>12212</v>
      </c>
    </row>
    <row r="12529" spans="1:8" x14ac:dyDescent="0.2">
      <c r="A12529" s="1">
        <v>12599</v>
      </c>
      <c r="B12529" s="1" t="str">
        <f t="shared" si="195"/>
        <v>texas paris cogen llc</v>
      </c>
      <c r="C12529" s="1" t="b">
        <f>IF(D12529&lt;&gt;"",IF(COUNTIF($D$2:D12528, D12529), INDEX($A$2:$D$100000, MATCH(D12529, $D$2:D12528,0),1), FALSE), FALSE)</f>
        <v>0</v>
      </c>
      <c r="F12529" s="1" t="b">
        <f>IF(G12529&lt;&gt;"", IF(COUNTIF($G$2:G12528, G12529), INDEX($A$2:$G$100000, MATCH(G12529, $G$2:G12528,0),1), FALSE), FALSE)</f>
        <v>0</v>
      </c>
      <c r="G12529" s="1">
        <v>34410</v>
      </c>
      <c r="H12529" s="1" t="s">
        <v>12213</v>
      </c>
    </row>
    <row r="12530" spans="1:8" x14ac:dyDescent="0.2">
      <c r="A12530" s="1">
        <v>12600</v>
      </c>
      <c r="B12530" s="1" t="str">
        <f t="shared" si="195"/>
        <v>textron financial corp</v>
      </c>
      <c r="C12530" s="1" t="b">
        <f>IF(D12530&lt;&gt;"",IF(COUNTIF($D$2:D12529, D12530), INDEX($A$2:$D$100000, MATCH(D12530, $D$2:D12529,0),1), FALSE), FALSE)</f>
        <v>0</v>
      </c>
      <c r="F12530" s="1" t="b">
        <f>IF(G12530&lt;&gt;"", IF(COUNTIF($G$2:G12529, G12530), INDEX($A$2:$G$100000, MATCH(G12530, $G$2:G12529,0),1), FALSE), FALSE)</f>
        <v>0</v>
      </c>
      <c r="G12530" s="1">
        <v>34411</v>
      </c>
      <c r="H12530" s="1" t="s">
        <v>12214</v>
      </c>
    </row>
    <row r="12531" spans="1:8" x14ac:dyDescent="0.2">
      <c r="A12531" s="1">
        <v>12601</v>
      </c>
      <c r="B12531" s="1" t="str">
        <f t="shared" si="195"/>
        <v>thermo ft lupton lp</v>
      </c>
      <c r="C12531" s="1" t="b">
        <f>IF(D12531&lt;&gt;"",IF(COUNTIF($D$2:D12530, D12531), INDEX($A$2:$D$100000, MATCH(D12531, $D$2:D12530,0),1), FALSE), FALSE)</f>
        <v>0</v>
      </c>
      <c r="F12531" s="1" t="b">
        <f>IF(G12531&lt;&gt;"", IF(COUNTIF($G$2:G12530, G12531), INDEX($A$2:$G$100000, MATCH(G12531, $G$2:G12530,0),1), FALSE), FALSE)</f>
        <v>0</v>
      </c>
      <c r="G12531" s="1">
        <v>34412</v>
      </c>
      <c r="H12531" s="1" t="s">
        <v>12215</v>
      </c>
    </row>
    <row r="12532" spans="1:8" x14ac:dyDescent="0.2">
      <c r="A12532" s="1">
        <v>12602</v>
      </c>
      <c r="B12532" s="1" t="str">
        <f t="shared" si="195"/>
        <v>tifd iii-p inc</v>
      </c>
      <c r="C12532" s="1" t="b">
        <f>IF(D12532&lt;&gt;"",IF(COUNTIF($D$2:D12531, D12532), INDEX($A$2:$D$100000, MATCH(D12532, $D$2:D12531,0),1), FALSE), FALSE)</f>
        <v>0</v>
      </c>
      <c r="F12532" s="1" t="b">
        <f>IF(G12532&lt;&gt;"", IF(COUNTIF($G$2:G12531, G12532), INDEX($A$2:$G$100000, MATCH(G12532, $G$2:G12531,0),1), FALSE), FALSE)</f>
        <v>0</v>
      </c>
      <c r="G12532" s="1">
        <v>34413</v>
      </c>
      <c r="H12532" s="1" t="s">
        <v>12216</v>
      </c>
    </row>
    <row r="12533" spans="1:8" x14ac:dyDescent="0.2">
      <c r="A12533" s="1">
        <v>12603</v>
      </c>
      <c r="B12533" s="1" t="str">
        <f t="shared" si="195"/>
        <v>tpc crockett inc lp</v>
      </c>
      <c r="C12533" s="1" t="b">
        <f>IF(D12533&lt;&gt;"",IF(COUNTIF($D$2:D12532, D12533), INDEX($A$2:$D$100000, MATCH(D12533, $D$2:D12532,0),1), FALSE), FALSE)</f>
        <v>0</v>
      </c>
      <c r="F12533" s="1" t="b">
        <f>IF(G12533&lt;&gt;"", IF(COUNTIF($G$2:G12532, G12533), INDEX($A$2:$G$100000, MATCH(G12533, $G$2:G12532,0),1), FALSE), FALSE)</f>
        <v>0</v>
      </c>
      <c r="G12533" s="1">
        <v>34414</v>
      </c>
      <c r="H12533" s="1" t="s">
        <v>12217</v>
      </c>
    </row>
    <row r="12534" spans="1:8" x14ac:dyDescent="0.2">
      <c r="A12534" s="1">
        <v>12604</v>
      </c>
      <c r="B12534" s="1" t="str">
        <f t="shared" si="195"/>
        <v>tps hamakua inc</v>
      </c>
      <c r="C12534" s="1" t="b">
        <f>IF(D12534&lt;&gt;"",IF(COUNTIF($D$2:D12533, D12534), INDEX($A$2:$D$100000, MATCH(D12534, $D$2:D12533,0),1), FALSE), FALSE)</f>
        <v>0</v>
      </c>
      <c r="F12534" s="1" t="b">
        <f>IF(G12534&lt;&gt;"", IF(COUNTIF($G$2:G12533, G12534), INDEX($A$2:$G$100000, MATCH(G12534, $G$2:G12533,0),1), FALSE), FALSE)</f>
        <v>0</v>
      </c>
      <c r="G12534" s="1">
        <v>34415</v>
      </c>
      <c r="H12534" s="1" t="s">
        <v>12218</v>
      </c>
    </row>
    <row r="12535" spans="1:8" x14ac:dyDescent="0.2">
      <c r="A12535" s="1">
        <v>12605</v>
      </c>
      <c r="B12535" s="1" t="str">
        <f t="shared" si="195"/>
        <v>tractabell</v>
      </c>
      <c r="C12535" s="1" t="b">
        <f>IF(D12535&lt;&gt;"",IF(COUNTIF($D$2:D12534, D12535), INDEX($A$2:$D$100000, MATCH(D12535, $D$2:D12534,0),1), FALSE), FALSE)</f>
        <v>0</v>
      </c>
      <c r="F12535" s="1" t="b">
        <f>IF(G12535&lt;&gt;"", IF(COUNTIF($G$2:G12534, G12535), INDEX($A$2:$G$100000, MATCH(G12535, $G$2:G12534,0),1), FALSE), FALSE)</f>
        <v>0</v>
      </c>
      <c r="G12535" s="1">
        <v>34416</v>
      </c>
      <c r="H12535" s="1" t="s">
        <v>12219</v>
      </c>
    </row>
    <row r="12536" spans="1:8" x14ac:dyDescent="0.2">
      <c r="A12536" s="1">
        <v>12606</v>
      </c>
      <c r="B12536" s="1" t="str">
        <f t="shared" si="195"/>
        <v>twin falls hydro co inc</v>
      </c>
      <c r="C12536" s="1" t="b">
        <f>IF(D12536&lt;&gt;"",IF(COUNTIF($D$2:D12535, D12536), INDEX($A$2:$D$100000, MATCH(D12536, $D$2:D12535,0),1), FALSE), FALSE)</f>
        <v>0</v>
      </c>
      <c r="F12536" s="1" t="b">
        <f>IF(G12536&lt;&gt;"", IF(COUNTIF($G$2:G12535, G12536), INDEX($A$2:$G$100000, MATCH(G12536, $G$2:G12535,0),1), FALSE), FALSE)</f>
        <v>0</v>
      </c>
      <c r="G12536" s="1">
        <v>34417</v>
      </c>
      <c r="H12536" s="1" t="s">
        <v>12220</v>
      </c>
    </row>
    <row r="12537" spans="1:8" x14ac:dyDescent="0.2">
      <c r="A12537" s="1">
        <v>12607</v>
      </c>
      <c r="B12537" s="1" t="str">
        <f t="shared" si="195"/>
        <v>united bridgeport energy lc</v>
      </c>
      <c r="C12537" s="1" t="b">
        <f>IF(D12537&lt;&gt;"",IF(COUNTIF($D$2:D12536, D12537), INDEX($A$2:$D$100000, MATCH(D12537, $D$2:D12536,0),1), FALSE), FALSE)</f>
        <v>0</v>
      </c>
      <c r="F12537" s="1" t="b">
        <f>IF(G12537&lt;&gt;"", IF(COUNTIF($G$2:G12536, G12537), INDEX($A$2:$G$100000, MATCH(G12537, $G$2:G12536,0),1), FALSE), FALSE)</f>
        <v>0</v>
      </c>
      <c r="G12537" s="1">
        <v>34418</v>
      </c>
      <c r="H12537" s="1" t="s">
        <v>12221</v>
      </c>
    </row>
    <row r="12538" spans="1:8" x14ac:dyDescent="0.2">
      <c r="A12538" s="1">
        <v>12608</v>
      </c>
      <c r="B12538" s="1" t="str">
        <f t="shared" si="195"/>
        <v>tenaska alabama i partners lp</v>
      </c>
      <c r="C12538" s="1" t="b">
        <f>IF(D12538&lt;&gt;"",IF(COUNTIF($D$2:D12537, D12538), INDEX($A$2:$D$100000, MATCH(D12538, $D$2:D12537,0),1), FALSE), FALSE)</f>
        <v>0</v>
      </c>
      <c r="F12538" s="1" t="b">
        <f>IF(G12538&lt;&gt;"", IF(COUNTIF($G$2:G12537, G12538), INDEX($A$2:$G$100000, MATCH(G12538, $G$2:G12537,0),1), FALSE), FALSE)</f>
        <v>0</v>
      </c>
      <c r="G12538" s="1">
        <v>34419</v>
      </c>
      <c r="H12538" s="1" t="s">
        <v>12222</v>
      </c>
    </row>
    <row r="12539" spans="1:8" x14ac:dyDescent="0.2">
      <c r="A12539" s="1">
        <v>12609</v>
      </c>
      <c r="B12539" s="1" t="str">
        <f t="shared" si="195"/>
        <v>tenaska alabama inc</v>
      </c>
      <c r="C12539" s="1" t="b">
        <f>IF(D12539&lt;&gt;"",IF(COUNTIF($D$2:D12538, D12539), INDEX($A$2:$D$100000, MATCH(D12539, $D$2:D12538,0),1), FALSE), FALSE)</f>
        <v>0</v>
      </c>
      <c r="F12539" s="1" t="b">
        <f>IF(G12539&lt;&gt;"", IF(COUNTIF($G$2:G12538, G12539), INDEX($A$2:$G$100000, MATCH(G12539, $G$2:G12538,0),1), FALSE), FALSE)</f>
        <v>0</v>
      </c>
      <c r="G12539" s="1">
        <v>34420</v>
      </c>
      <c r="H12539" s="1" t="s">
        <v>12223</v>
      </c>
    </row>
    <row r="12540" spans="1:8" x14ac:dyDescent="0.2">
      <c r="A12540" s="1">
        <v>12610</v>
      </c>
      <c r="B12540" s="1" t="str">
        <f t="shared" si="195"/>
        <v>tenaska arkansas i lp</v>
      </c>
      <c r="C12540" s="1" t="b">
        <f>IF(D12540&lt;&gt;"",IF(COUNTIF($D$2:D12539, D12540), INDEX($A$2:$D$100000, MATCH(D12540, $D$2:D12539,0),1), FALSE), FALSE)</f>
        <v>0</v>
      </c>
      <c r="F12540" s="1" t="b">
        <f>IF(G12540&lt;&gt;"", IF(COUNTIF($G$2:G12539, G12540), INDEX($A$2:$G$100000, MATCH(G12540, $G$2:G12539,0),1), FALSE), FALSE)</f>
        <v>0</v>
      </c>
      <c r="G12540" s="1">
        <v>34421</v>
      </c>
      <c r="H12540" s="1" t="s">
        <v>12224</v>
      </c>
    </row>
    <row r="12541" spans="1:8" x14ac:dyDescent="0.2">
      <c r="A12541" s="1">
        <v>12611</v>
      </c>
      <c r="B12541" s="1" t="str">
        <f t="shared" si="195"/>
        <v>tenaska arkansas inc</v>
      </c>
      <c r="C12541" s="1" t="b">
        <f>IF(D12541&lt;&gt;"",IF(COUNTIF($D$2:D12540, D12541), INDEX($A$2:$D$100000, MATCH(D12541, $D$2:D12540,0),1), FALSE), FALSE)</f>
        <v>0</v>
      </c>
      <c r="F12541" s="1" t="b">
        <f>IF(G12541&lt;&gt;"", IF(COUNTIF($G$2:G12540, G12541), INDEX($A$2:$G$100000, MATCH(G12541, $G$2:G12540,0),1), FALSE), FALSE)</f>
        <v>0</v>
      </c>
      <c r="G12541" s="1">
        <v>34422</v>
      </c>
      <c r="H12541" s="1" t="s">
        <v>12225</v>
      </c>
    </row>
    <row r="12542" spans="1:8" x14ac:dyDescent="0.2">
      <c r="A12542" s="1">
        <v>12612</v>
      </c>
      <c r="B12542" s="1" t="str">
        <f t="shared" si="195"/>
        <v>tenaska georgia i lp</v>
      </c>
      <c r="C12542" s="1" t="b">
        <f>IF(D12542&lt;&gt;"",IF(COUNTIF($D$2:D12541, D12542), INDEX($A$2:$D$100000, MATCH(D12542, $D$2:D12541,0),1), FALSE), FALSE)</f>
        <v>0</v>
      </c>
      <c r="F12542" s="1" t="b">
        <f>IF(G12542&lt;&gt;"", IF(COUNTIF($G$2:G12541, G12542), INDEX($A$2:$G$100000, MATCH(G12542, $G$2:G12541,0),1), FALSE), FALSE)</f>
        <v>0</v>
      </c>
      <c r="G12542" s="1">
        <v>34423</v>
      </c>
      <c r="H12542" s="1" t="s">
        <v>12226</v>
      </c>
    </row>
    <row r="12543" spans="1:8" x14ac:dyDescent="0.2">
      <c r="A12543" s="1">
        <v>12613</v>
      </c>
      <c r="B12543" s="1" t="str">
        <f t="shared" si="195"/>
        <v>tenaska georgia inc</v>
      </c>
      <c r="C12543" s="1" t="b">
        <f>IF(D12543&lt;&gt;"",IF(COUNTIF($D$2:D12542, D12543), INDEX($A$2:$D$100000, MATCH(D12543, $D$2:D12542,0),1), FALSE), FALSE)</f>
        <v>0</v>
      </c>
      <c r="F12543" s="1" t="b">
        <f>IF(G12543&lt;&gt;"", IF(COUNTIF($G$2:G12542, G12543), INDEX($A$2:$G$100000, MATCH(G12543, $G$2:G12542,0),1), FALSE), FALSE)</f>
        <v>0</v>
      </c>
      <c r="G12543" s="1">
        <v>34424</v>
      </c>
      <c r="H12543" s="1" t="s">
        <v>12227</v>
      </c>
    </row>
    <row r="12544" spans="1:8" x14ac:dyDescent="0.2">
      <c r="A12544" s="1">
        <v>12614</v>
      </c>
      <c r="B12544" s="1" t="str">
        <f t="shared" si="195"/>
        <v>tenaska iii partners ltd</v>
      </c>
      <c r="C12544" s="1" t="b">
        <f>IF(D12544&lt;&gt;"",IF(COUNTIF($D$2:D12543, D12544), INDEX($A$2:$D$100000, MATCH(D12544, $D$2:D12543,0),1), FALSE), FALSE)</f>
        <v>0</v>
      </c>
      <c r="F12544" s="1" t="b">
        <f>IF(G12544&lt;&gt;"", IF(COUNTIF($G$2:G12543, G12544), INDEX($A$2:$G$100000, MATCH(G12544, $G$2:G12543,0),1), FALSE), FALSE)</f>
        <v>0</v>
      </c>
      <c r="G12544" s="1">
        <v>34425</v>
      </c>
      <c r="H12544" s="1" t="s">
        <v>12228</v>
      </c>
    </row>
    <row r="12545" spans="1:8" x14ac:dyDescent="0.2">
      <c r="A12545" s="1">
        <v>12615</v>
      </c>
      <c r="B12545" s="1" t="str">
        <f t="shared" si="195"/>
        <v>tenaska indiana i lp</v>
      </c>
      <c r="C12545" s="1" t="b">
        <f>IF(D12545&lt;&gt;"",IF(COUNTIF($D$2:D12544, D12545), INDEX($A$2:$D$100000, MATCH(D12545, $D$2:D12544,0),1), FALSE), FALSE)</f>
        <v>0</v>
      </c>
      <c r="F12545" s="1" t="b">
        <f>IF(G12545&lt;&gt;"", IF(COUNTIF($G$2:G12544, G12545), INDEX($A$2:$G$100000, MATCH(G12545, $G$2:G12544,0),1), FALSE), FALSE)</f>
        <v>0</v>
      </c>
      <c r="G12545" s="1">
        <v>34426</v>
      </c>
      <c r="H12545" s="1" t="s">
        <v>12229</v>
      </c>
    </row>
    <row r="12546" spans="1:8" x14ac:dyDescent="0.2">
      <c r="A12546" s="1">
        <v>12616</v>
      </c>
      <c r="B12546" s="1" t="str">
        <f t="shared" ref="B12546:B12609" si="196">IF(H12546="",E12546,H12546)</f>
        <v>tenaska indiana inc</v>
      </c>
      <c r="C12546" s="1" t="b">
        <f>IF(D12546&lt;&gt;"",IF(COUNTIF($D$2:D12545, D12546), INDEX($A$2:$D$100000, MATCH(D12546, $D$2:D12545,0),1), FALSE), FALSE)</f>
        <v>0</v>
      </c>
      <c r="F12546" s="1" t="b">
        <f>IF(G12546&lt;&gt;"", IF(COUNTIF($G$2:G12545, G12546), INDEX($A$2:$G$100000, MATCH(G12546, $G$2:G12545,0),1), FALSE), FALSE)</f>
        <v>0</v>
      </c>
      <c r="G12546" s="1">
        <v>34427</v>
      </c>
      <c r="H12546" s="1" t="s">
        <v>12230</v>
      </c>
    </row>
    <row r="12547" spans="1:8" x14ac:dyDescent="0.2">
      <c r="A12547" s="1">
        <v>12617</v>
      </c>
      <c r="B12547" s="1" t="str">
        <f t="shared" si="196"/>
        <v>tenaska oklahoma i lp</v>
      </c>
      <c r="C12547" s="1" t="b">
        <f>IF(D12547&lt;&gt;"",IF(COUNTIF($D$2:D12546, D12547), INDEX($A$2:$D$100000, MATCH(D12547, $D$2:D12546,0),1), FALSE), FALSE)</f>
        <v>0</v>
      </c>
      <c r="F12547" s="1" t="b">
        <f>IF(G12547&lt;&gt;"", IF(COUNTIF($G$2:G12546, G12547), INDEX($A$2:$G$100000, MATCH(G12547, $G$2:G12546,0),1), FALSE), FALSE)</f>
        <v>0</v>
      </c>
      <c r="G12547" s="1">
        <v>34428</v>
      </c>
      <c r="H12547" s="1" t="s">
        <v>12231</v>
      </c>
    </row>
    <row r="12548" spans="1:8" x14ac:dyDescent="0.2">
      <c r="A12548" s="1">
        <v>12618</v>
      </c>
      <c r="B12548" s="1" t="str">
        <f t="shared" si="196"/>
        <v>tenaska oklahoma inc</v>
      </c>
      <c r="C12548" s="1" t="b">
        <f>IF(D12548&lt;&gt;"",IF(COUNTIF($D$2:D12547, D12548), INDEX($A$2:$D$100000, MATCH(D12548, $D$2:D12547,0),1), FALSE), FALSE)</f>
        <v>0</v>
      </c>
      <c r="F12548" s="1" t="b">
        <f>IF(G12548&lt;&gt;"", IF(COUNTIF($G$2:G12547, G12548), INDEX($A$2:$G$100000, MATCH(G12548, $G$2:G12547,0),1), FALSE), FALSE)</f>
        <v>0</v>
      </c>
      <c r="G12548" s="1">
        <v>34429</v>
      </c>
      <c r="H12548" s="1" t="s">
        <v>12232</v>
      </c>
    </row>
    <row r="12549" spans="1:8" x14ac:dyDescent="0.2">
      <c r="A12549" s="1">
        <v>12619</v>
      </c>
      <c r="B12549" s="1" t="str">
        <f t="shared" si="196"/>
        <v>tenaska paris llc</v>
      </c>
      <c r="C12549" s="1" t="b">
        <f>IF(D12549&lt;&gt;"",IF(COUNTIF($D$2:D12548, D12549), INDEX($A$2:$D$100000, MATCH(D12549, $D$2:D12548,0),1), FALSE), FALSE)</f>
        <v>0</v>
      </c>
      <c r="F12549" s="1" t="b">
        <f>IF(G12549&lt;&gt;"", IF(COUNTIF($G$2:G12548, G12549), INDEX($A$2:$G$100000, MATCH(G12549, $G$2:G12548,0),1), FALSE), FALSE)</f>
        <v>0</v>
      </c>
      <c r="G12549" s="1">
        <v>34430</v>
      </c>
      <c r="H12549" s="1" t="s">
        <v>12233</v>
      </c>
    </row>
    <row r="12550" spans="1:8" x14ac:dyDescent="0.2">
      <c r="A12550" s="1">
        <v>12620</v>
      </c>
      <c r="B12550" s="1" t="str">
        <f t="shared" si="196"/>
        <v>tenaska rusk partners lp</v>
      </c>
      <c r="C12550" s="1" t="b">
        <f>IF(D12550&lt;&gt;"",IF(COUNTIF($D$2:D12549, D12550), INDEX($A$2:$D$100000, MATCH(D12550, $D$2:D12549,0),1), FALSE), FALSE)</f>
        <v>0</v>
      </c>
      <c r="F12550" s="1" t="b">
        <f>IF(G12550&lt;&gt;"", IF(COUNTIF($G$2:G12549, G12550), INDEX($A$2:$G$100000, MATCH(G12550, $G$2:G12549,0),1), FALSE), FALSE)</f>
        <v>0</v>
      </c>
      <c r="G12550" s="1">
        <v>34431</v>
      </c>
      <c r="H12550" s="1" t="s">
        <v>12234</v>
      </c>
    </row>
    <row r="12551" spans="1:8" x14ac:dyDescent="0.2">
      <c r="A12551" s="1">
        <v>12621</v>
      </c>
      <c r="B12551" s="1" t="str">
        <f t="shared" si="196"/>
        <v>tenaska vi partners lp</v>
      </c>
      <c r="C12551" s="1" t="b">
        <f>IF(D12551&lt;&gt;"",IF(COUNTIF($D$2:D12550, D12551), INDEX($A$2:$D$100000, MATCH(D12551, $D$2:D12550,0),1), FALSE), FALSE)</f>
        <v>0</v>
      </c>
      <c r="F12551" s="1" t="b">
        <f>IF(G12551&lt;&gt;"", IF(COUNTIF($G$2:G12550, G12551), INDEX($A$2:$G$100000, MATCH(G12551, $G$2:G12550,0),1), FALSE), FALSE)</f>
        <v>0</v>
      </c>
      <c r="G12551" s="1">
        <v>34432</v>
      </c>
      <c r="H12551" s="1" t="s">
        <v>12235</v>
      </c>
    </row>
    <row r="12552" spans="1:8" x14ac:dyDescent="0.2">
      <c r="A12552" s="1">
        <v>12622</v>
      </c>
      <c r="B12552" s="1" t="str">
        <f t="shared" si="196"/>
        <v>tenaska vii partners lp</v>
      </c>
      <c r="C12552" s="1" t="b">
        <f>IF(D12552&lt;&gt;"",IF(COUNTIF($D$2:D12551, D12552), INDEX($A$2:$D$100000, MATCH(D12552, $D$2:D12551,0),1), FALSE), FALSE)</f>
        <v>0</v>
      </c>
      <c r="F12552" s="1" t="b">
        <f>IF(G12552&lt;&gt;"", IF(COUNTIF($G$2:G12551, G12552), INDEX($A$2:$G$100000, MATCH(G12552, $G$2:G12551,0),1), FALSE), FALSE)</f>
        <v>0</v>
      </c>
      <c r="G12552" s="1">
        <v>34433</v>
      </c>
      <c r="H12552" s="1" t="s">
        <v>12236</v>
      </c>
    </row>
    <row r="12553" spans="1:8" x14ac:dyDescent="0.2">
      <c r="A12553" s="1">
        <v>12623</v>
      </c>
      <c r="B12553" s="1" t="str">
        <f t="shared" si="196"/>
        <v>tenaska virginia i lp</v>
      </c>
      <c r="C12553" s="1" t="b">
        <f>IF(D12553&lt;&gt;"",IF(COUNTIF($D$2:D12552, D12553), INDEX($A$2:$D$100000, MATCH(D12553, $D$2:D12552,0),1), FALSE), FALSE)</f>
        <v>0</v>
      </c>
      <c r="F12553" s="1" t="b">
        <f>IF(G12553&lt;&gt;"", IF(COUNTIF($G$2:G12552, G12553), INDEX($A$2:$G$100000, MATCH(G12553, $G$2:G12552,0),1), FALSE), FALSE)</f>
        <v>0</v>
      </c>
      <c r="G12553" s="1">
        <v>34434</v>
      </c>
      <c r="H12553" s="1" t="s">
        <v>12237</v>
      </c>
    </row>
    <row r="12554" spans="1:8" x14ac:dyDescent="0.2">
      <c r="A12554" s="1">
        <v>12624</v>
      </c>
      <c r="B12554" s="1" t="str">
        <f t="shared" si="196"/>
        <v>ace operating partners</v>
      </c>
      <c r="C12554" s="1" t="b">
        <f>IF(D12554&lt;&gt;"",IF(COUNTIF($D$2:D12553, D12554), INDEX($A$2:$D$100000, MATCH(D12554, $D$2:D12553,0),1), FALSE), FALSE)</f>
        <v>0</v>
      </c>
      <c r="F12554" s="1" t="b">
        <f>IF(G12554&lt;&gt;"", IF(COUNTIF($G$2:G12553, G12554), INDEX($A$2:$G$100000, MATCH(G12554, $G$2:G12553,0),1), FALSE), FALSE)</f>
        <v>0</v>
      </c>
      <c r="G12554" s="1">
        <v>34435</v>
      </c>
      <c r="H12554" s="1" t="s">
        <v>12238</v>
      </c>
    </row>
    <row r="12555" spans="1:8" x14ac:dyDescent="0.2">
      <c r="A12555" s="1">
        <v>12625</v>
      </c>
      <c r="B12555" s="1" t="str">
        <f t="shared" si="196"/>
        <v>ace power partners</v>
      </c>
      <c r="C12555" s="1" t="b">
        <f>IF(D12555&lt;&gt;"",IF(COUNTIF($D$2:D12554, D12555), INDEX($A$2:$D$100000, MATCH(D12555, $D$2:D12554,0),1), FALSE), FALSE)</f>
        <v>0</v>
      </c>
      <c r="F12555" s="1" t="b">
        <f>IF(G12555&lt;&gt;"", IF(COUNTIF($G$2:G12554, G12555), INDEX($A$2:$G$100000, MATCH(G12555, $G$2:G12554,0),1), FALSE), FALSE)</f>
        <v>0</v>
      </c>
      <c r="G12555" s="1">
        <v>34436</v>
      </c>
      <c r="H12555" s="1" t="s">
        <v>12239</v>
      </c>
    </row>
    <row r="12556" spans="1:8" x14ac:dyDescent="0.2">
      <c r="A12556" s="1">
        <v>12626</v>
      </c>
      <c r="B12556" s="1" t="str">
        <f t="shared" si="196"/>
        <v>aes nh biomass inc</v>
      </c>
      <c r="C12556" s="1" t="b">
        <f>IF(D12556&lt;&gt;"",IF(COUNTIF($D$2:D12555, D12556), INDEX($A$2:$D$100000, MATCH(D12556, $D$2:D12555,0),1), FALSE), FALSE)</f>
        <v>0</v>
      </c>
      <c r="F12556" s="1" t="b">
        <f>IF(G12556&lt;&gt;"", IF(COUNTIF($G$2:G12555, G12556), INDEX($A$2:$G$100000, MATCH(G12556, $G$2:G12555,0),1), FALSE), FALSE)</f>
        <v>0</v>
      </c>
      <c r="G12556" s="1">
        <v>34438</v>
      </c>
      <c r="H12556" s="1" t="s">
        <v>12240</v>
      </c>
    </row>
    <row r="12557" spans="1:8" x14ac:dyDescent="0.2">
      <c r="A12557" s="1">
        <v>12627</v>
      </c>
      <c r="B12557" s="1" t="str">
        <f t="shared" si="196"/>
        <v>ag energy inc</v>
      </c>
      <c r="C12557" s="1" t="b">
        <f>IF(D12557&lt;&gt;"",IF(COUNTIF($D$2:D12556, D12557), INDEX($A$2:$D$100000, MATCH(D12557, $D$2:D12556,0),1), FALSE), FALSE)</f>
        <v>0</v>
      </c>
      <c r="F12557" s="1" t="b">
        <f>IF(G12557&lt;&gt;"", IF(COUNTIF($G$2:G12556, G12557), INDEX($A$2:$G$100000, MATCH(G12557, $G$2:G12556,0),1), FALSE), FALSE)</f>
        <v>0</v>
      </c>
      <c r="G12557" s="1">
        <v>34439</v>
      </c>
      <c r="H12557" s="1" t="s">
        <v>12241</v>
      </c>
    </row>
    <row r="12558" spans="1:8" x14ac:dyDescent="0.2">
      <c r="A12558" s="1">
        <v>12628</v>
      </c>
      <c r="B12558" s="1" t="str">
        <f t="shared" si="196"/>
        <v>aircraft services corp</v>
      </c>
      <c r="C12558" s="1" t="b">
        <f>IF(D12558&lt;&gt;"",IF(COUNTIF($D$2:D12557, D12558), INDEX($A$2:$D$100000, MATCH(D12558, $D$2:D12557,0),1), FALSE), FALSE)</f>
        <v>0</v>
      </c>
      <c r="F12558" s="1" t="b">
        <f>IF(G12558&lt;&gt;"", IF(COUNTIF($G$2:G12557, G12558), INDEX($A$2:$G$100000, MATCH(G12558, $G$2:G12557,0),1), FALSE), FALSE)</f>
        <v>0</v>
      </c>
      <c r="G12558" s="1">
        <v>34440</v>
      </c>
      <c r="H12558" s="1" t="s">
        <v>12242</v>
      </c>
    </row>
    <row r="12559" spans="1:8" x14ac:dyDescent="0.2">
      <c r="A12559" s="1">
        <v>12629</v>
      </c>
      <c r="B12559" s="1" t="str">
        <f t="shared" si="196"/>
        <v>al cogen inc</v>
      </c>
      <c r="C12559" s="1" t="b">
        <f>IF(D12559&lt;&gt;"",IF(COUNTIF($D$2:D12558, D12559), INDEX($A$2:$D$100000, MATCH(D12559, $D$2:D12558,0),1), FALSE), FALSE)</f>
        <v>0</v>
      </c>
      <c r="F12559" s="1" t="b">
        <f>IF(G12559&lt;&gt;"", IF(COUNTIF($G$2:G12558, G12559), INDEX($A$2:$G$100000, MATCH(G12559, $G$2:G12558,0),1), FALSE), FALSE)</f>
        <v>0</v>
      </c>
      <c r="G12559" s="1">
        <v>34441</v>
      </c>
      <c r="H12559" s="1" t="s">
        <v>12243</v>
      </c>
    </row>
    <row r="12560" spans="1:8" x14ac:dyDescent="0.2">
      <c r="A12560" s="1">
        <v>12630</v>
      </c>
      <c r="B12560" s="1" t="str">
        <f t="shared" si="196"/>
        <v>allen boyarsky trust</v>
      </c>
      <c r="C12560" s="1" t="b">
        <f>IF(D12560&lt;&gt;"",IF(COUNTIF($D$2:D12559, D12560), INDEX($A$2:$D$100000, MATCH(D12560, $D$2:D12559,0),1), FALSE), FALSE)</f>
        <v>0</v>
      </c>
      <c r="F12560" s="1" t="b">
        <f>IF(G12560&lt;&gt;"", IF(COUNTIF($G$2:G12559, G12560), INDEX($A$2:$G$100000, MATCH(G12560, $G$2:G12559,0),1), FALSE), FALSE)</f>
        <v>0</v>
      </c>
      <c r="G12560" s="1">
        <v>34442</v>
      </c>
      <c r="H12560" s="1" t="s">
        <v>12244</v>
      </c>
    </row>
    <row r="12561" spans="1:8" x14ac:dyDescent="0.2">
      <c r="A12561" s="1">
        <v>12631</v>
      </c>
      <c r="B12561" s="1" t="str">
        <f t="shared" si="196"/>
        <v>alpha gen power co</v>
      </c>
      <c r="C12561" s="1" t="b">
        <f>IF(D12561&lt;&gt;"",IF(COUNTIF($D$2:D12560, D12561), INDEX($A$2:$D$100000, MATCH(D12561, $D$2:D12560,0),1), FALSE), FALSE)</f>
        <v>0</v>
      </c>
      <c r="F12561" s="1" t="b">
        <f>IF(G12561&lt;&gt;"", IF(COUNTIF($G$2:G12560, G12561), INDEX($A$2:$G$100000, MATCH(G12561, $G$2:G12560,0),1), FALSE), FALSE)</f>
        <v>0</v>
      </c>
      <c r="G12561" s="1">
        <v>34443</v>
      </c>
      <c r="H12561" s="1" t="s">
        <v>12245</v>
      </c>
    </row>
    <row r="12562" spans="1:8" x14ac:dyDescent="0.2">
      <c r="A12562" s="1">
        <v>12632</v>
      </c>
      <c r="B12562" s="1" t="str">
        <f t="shared" si="196"/>
        <v>american consumers inc</v>
      </c>
      <c r="C12562" s="1" t="b">
        <f>IF(D12562&lt;&gt;"",IF(COUNTIF($D$2:D12561, D12562), INDEX($A$2:$D$100000, MATCH(D12562, $D$2:D12561,0),1), FALSE), FALSE)</f>
        <v>0</v>
      </c>
      <c r="F12562" s="1" t="b">
        <f>IF(G12562&lt;&gt;"", IF(COUNTIF($G$2:G12561, G12562), INDEX($A$2:$G$100000, MATCH(G12562, $G$2:G12561,0),1), FALSE), FALSE)</f>
        <v>0</v>
      </c>
      <c r="G12562" s="1">
        <v>34444</v>
      </c>
      <c r="H12562" s="1" t="s">
        <v>12246</v>
      </c>
    </row>
    <row r="12563" spans="1:8" x14ac:dyDescent="0.2">
      <c r="A12563" s="1">
        <v>12633</v>
      </c>
      <c r="B12563" s="1" t="str">
        <f t="shared" si="196"/>
        <v>american national power</v>
      </c>
      <c r="C12563" s="1" t="b">
        <f>IF(D12563&lt;&gt;"",IF(COUNTIF($D$2:D12562, D12563), INDEX($A$2:$D$100000, MATCH(D12563, $D$2:D12562,0),1), FALSE), FALSE)</f>
        <v>0</v>
      </c>
      <c r="F12563" s="1" t="b">
        <f>IF(G12563&lt;&gt;"", IF(COUNTIF($G$2:G12562, G12563), INDEX($A$2:$G$100000, MATCH(G12563, $G$2:G12562,0),1), FALSE), FALSE)</f>
        <v>0</v>
      </c>
      <c r="G12563" s="1">
        <v>34445</v>
      </c>
      <c r="H12563" s="1" t="s">
        <v>12247</v>
      </c>
    </row>
    <row r="12564" spans="1:8" x14ac:dyDescent="0.2">
      <c r="A12564" s="1">
        <v>12634</v>
      </c>
      <c r="B12564" s="1" t="str">
        <f t="shared" si="196"/>
        <v>amor-ix</v>
      </c>
      <c r="C12564" s="1" t="b">
        <f>IF(D12564&lt;&gt;"",IF(COUNTIF($D$2:D12563, D12564), INDEX($A$2:$D$100000, MATCH(D12564, $D$2:D12563,0),1), FALSE), FALSE)</f>
        <v>0</v>
      </c>
      <c r="F12564" s="1" t="b">
        <f>IF(G12564&lt;&gt;"", IF(COUNTIF($G$2:G12563, G12564), INDEX($A$2:$G$100000, MATCH(G12564, $G$2:G12563,0),1), FALSE), FALSE)</f>
        <v>0</v>
      </c>
      <c r="G12564" s="1">
        <v>34446</v>
      </c>
      <c r="H12564" s="1" t="s">
        <v>12248</v>
      </c>
    </row>
    <row r="12565" spans="1:8" x14ac:dyDescent="0.2">
      <c r="A12565" s="1">
        <v>12635</v>
      </c>
      <c r="B12565" s="1" t="str">
        <f t="shared" si="196"/>
        <v>anacapa energy co</v>
      </c>
      <c r="C12565" s="1" t="b">
        <f>IF(D12565&lt;&gt;"",IF(COUNTIF($D$2:D12564, D12565), INDEX($A$2:$D$100000, MATCH(D12565, $D$2:D12564,0),1), FALSE), FALSE)</f>
        <v>0</v>
      </c>
      <c r="F12565" s="1" t="b">
        <f>IF(G12565&lt;&gt;"", IF(COUNTIF($G$2:G12564, G12565), INDEX($A$2:$G$100000, MATCH(G12565, $G$2:G12564,0),1), FALSE), FALSE)</f>
        <v>0</v>
      </c>
      <c r="G12565" s="1">
        <v>34447</v>
      </c>
      <c r="H12565" s="1" t="s">
        <v>12249</v>
      </c>
    </row>
    <row r="12566" spans="1:8" x14ac:dyDescent="0.2">
      <c r="A12566" s="1">
        <v>12636</v>
      </c>
      <c r="B12566" s="1" t="str">
        <f t="shared" si="196"/>
        <v>annabelle cohen</v>
      </c>
      <c r="C12566" s="1" t="b">
        <f>IF(D12566&lt;&gt;"",IF(COUNTIF($D$2:D12565, D12566), INDEX($A$2:$D$100000, MATCH(D12566, $D$2:D12565,0),1), FALSE), FALSE)</f>
        <v>0</v>
      </c>
      <c r="F12566" s="1" t="b">
        <f>IF(G12566&lt;&gt;"", IF(COUNTIF($G$2:G12565, G12566), INDEX($A$2:$G$100000, MATCH(G12566, $G$2:G12565,0),1), FALSE), FALSE)</f>
        <v>0</v>
      </c>
      <c r="G12566" s="1">
        <v>34448</v>
      </c>
      <c r="H12566" s="1" t="s">
        <v>12250</v>
      </c>
    </row>
    <row r="12567" spans="1:8" x14ac:dyDescent="0.2">
      <c r="A12567" s="1">
        <v>12637</v>
      </c>
      <c r="B12567" s="1" t="str">
        <f t="shared" si="196"/>
        <v>anp hartwell energy co</v>
      </c>
      <c r="C12567" s="1" t="b">
        <f>IF(D12567&lt;&gt;"",IF(COUNTIF($D$2:D12566, D12567), INDEX($A$2:$D$100000, MATCH(D12567, $D$2:D12566,0),1), FALSE), FALSE)</f>
        <v>0</v>
      </c>
      <c r="F12567" s="1" t="b">
        <f>IF(G12567&lt;&gt;"", IF(COUNTIF($G$2:G12566, G12567), INDEX($A$2:$G$100000, MATCH(G12567, $G$2:G12566,0),1), FALSE), FALSE)</f>
        <v>0</v>
      </c>
      <c r="G12567" s="1">
        <v>34449</v>
      </c>
      <c r="H12567" s="1" t="s">
        <v>12251</v>
      </c>
    </row>
    <row r="12568" spans="1:8" x14ac:dyDescent="0.2">
      <c r="A12568" s="1">
        <v>12638</v>
      </c>
      <c r="B12568" s="1" t="str">
        <f t="shared" si="196"/>
        <v>antelope co</v>
      </c>
      <c r="C12568" s="1" t="b">
        <f>IF(D12568&lt;&gt;"",IF(COUNTIF($D$2:D12567, D12568), INDEX($A$2:$D$100000, MATCH(D12568, $D$2:D12567,0),1), FALSE), FALSE)</f>
        <v>0</v>
      </c>
      <c r="F12568" s="1" t="b">
        <f>IF(G12568&lt;&gt;"", IF(COUNTIF($G$2:G12567, G12568), INDEX($A$2:$G$100000, MATCH(G12568, $G$2:G12567,0),1), FALSE), FALSE)</f>
        <v>0</v>
      </c>
      <c r="G12568" s="1">
        <v>34450</v>
      </c>
      <c r="H12568" s="1" t="s">
        <v>12252</v>
      </c>
    </row>
    <row r="12569" spans="1:8" x14ac:dyDescent="0.2">
      <c r="A12569" s="1">
        <v>12639</v>
      </c>
      <c r="B12569" s="1" t="str">
        <f t="shared" si="196"/>
        <v>aquilla selkirk lp</v>
      </c>
      <c r="C12569" s="1" t="b">
        <f>IF(D12569&lt;&gt;"",IF(COUNTIF($D$2:D12568, D12569), INDEX($A$2:$D$100000, MATCH(D12569, $D$2:D12568,0),1), FALSE), FALSE)</f>
        <v>0</v>
      </c>
      <c r="F12569" s="1" t="b">
        <f>IF(G12569&lt;&gt;"", IF(COUNTIF($G$2:G12568, G12569), INDEX($A$2:$G$100000, MATCH(G12569, $G$2:G12568,0),1), FALSE), FALSE)</f>
        <v>0</v>
      </c>
      <c r="G12569" s="1">
        <v>34451</v>
      </c>
      <c r="H12569" s="1" t="s">
        <v>12253</v>
      </c>
    </row>
    <row r="12570" spans="1:8" x14ac:dyDescent="0.2">
      <c r="A12570" s="1">
        <v>12640</v>
      </c>
      <c r="B12570" s="1" t="str">
        <f t="shared" si="196"/>
        <v>arguello inc</v>
      </c>
      <c r="C12570" s="1" t="b">
        <f>IF(D12570&lt;&gt;"",IF(COUNTIF($D$2:D12569, D12570), INDEX($A$2:$D$100000, MATCH(D12570, $D$2:D12569,0),1), FALSE), FALSE)</f>
        <v>0</v>
      </c>
      <c r="F12570" s="1" t="b">
        <f>IF(G12570&lt;&gt;"", IF(COUNTIF($G$2:G12569, G12570), INDEX($A$2:$G$100000, MATCH(G12570, $G$2:G12569,0),1), FALSE), FALSE)</f>
        <v>0</v>
      </c>
      <c r="G12570" s="1">
        <v>34452</v>
      </c>
      <c r="H12570" s="1" t="s">
        <v>12254</v>
      </c>
    </row>
    <row r="12571" spans="1:8" x14ac:dyDescent="0.2">
      <c r="A12571" s="1">
        <v>12641</v>
      </c>
      <c r="B12571" s="1" t="str">
        <f t="shared" si="196"/>
        <v>armstrong &amp; bander ex</v>
      </c>
      <c r="C12571" s="1" t="b">
        <f>IF(D12571&lt;&gt;"",IF(COUNTIF($D$2:D12570, D12571), INDEX($A$2:$D$100000, MATCH(D12571, $D$2:D12570,0),1), FALSE), FALSE)</f>
        <v>0</v>
      </c>
      <c r="F12571" s="1" t="b">
        <f>IF(G12571&lt;&gt;"", IF(COUNTIF($G$2:G12570, G12571), INDEX($A$2:$G$100000, MATCH(G12571, $G$2:G12570,0),1), FALSE), FALSE)</f>
        <v>0</v>
      </c>
      <c r="G12571" s="1">
        <v>34453</v>
      </c>
      <c r="H12571" s="1" t="s">
        <v>12255</v>
      </c>
    </row>
    <row r="12572" spans="1:8" x14ac:dyDescent="0.2">
      <c r="A12572" s="1">
        <v>12642</v>
      </c>
      <c r="B12572" s="1" t="str">
        <f t="shared" si="196"/>
        <v>babcock&amp;wilcox ebensburg p inc</v>
      </c>
      <c r="C12572" s="1" t="b">
        <f>IF(D12572&lt;&gt;"",IF(COUNTIF($D$2:D12571, D12572), INDEX($A$2:$D$100000, MATCH(D12572, $D$2:D12571,0),1), FALSE), FALSE)</f>
        <v>0</v>
      </c>
      <c r="F12572" s="1" t="b">
        <f>IF(G12572&lt;&gt;"", IF(COUNTIF($G$2:G12571, G12572), INDEX($A$2:$G$100000, MATCH(G12572, $G$2:G12571,0),1), FALSE), FALSE)</f>
        <v>0</v>
      </c>
      <c r="G12572" s="1">
        <v>34454</v>
      </c>
      <c r="H12572" s="1" t="s">
        <v>12256</v>
      </c>
    </row>
    <row r="12573" spans="1:8" x14ac:dyDescent="0.2">
      <c r="A12573" s="1">
        <v>12643</v>
      </c>
      <c r="B12573" s="1" t="str">
        <f t="shared" si="196"/>
        <v>betty billip</v>
      </c>
      <c r="C12573" s="1" t="b">
        <f>IF(D12573&lt;&gt;"",IF(COUNTIF($D$2:D12572, D12573), INDEX($A$2:$D$100000, MATCH(D12573, $D$2:D12572,0),1), FALSE), FALSE)</f>
        <v>0</v>
      </c>
      <c r="F12573" s="1" t="b">
        <f>IF(G12573&lt;&gt;"", IF(COUNTIF($G$2:G12572, G12573), INDEX($A$2:$G$100000, MATCH(G12573, $G$2:G12572,0),1), FALSE), FALSE)</f>
        <v>0</v>
      </c>
      <c r="G12573" s="1">
        <v>34455</v>
      </c>
      <c r="H12573" s="1" t="s">
        <v>12257</v>
      </c>
    </row>
    <row r="12574" spans="1:8" x14ac:dyDescent="0.2">
      <c r="A12574" s="1">
        <v>12644</v>
      </c>
      <c r="B12574" s="1" t="str">
        <f t="shared" si="196"/>
        <v>bloomfield idaho management</v>
      </c>
      <c r="C12574" s="1" t="b">
        <f>IF(D12574&lt;&gt;"",IF(COUNTIF($D$2:D12573, D12574), INDEX($A$2:$D$100000, MATCH(D12574, $D$2:D12573,0),1), FALSE), FALSE)</f>
        <v>0</v>
      </c>
      <c r="F12574" s="1" t="b">
        <f>IF(G12574&lt;&gt;"", IF(COUNTIF($G$2:G12573, G12574), INDEX($A$2:$G$100000, MATCH(G12574, $G$2:G12573,0),1), FALSE), FALSE)</f>
        <v>0</v>
      </c>
      <c r="G12574" s="1">
        <v>34456</v>
      </c>
      <c r="H12574" s="1" t="s">
        <v>12258</v>
      </c>
    </row>
    <row r="12575" spans="1:8" x14ac:dyDescent="0.2">
      <c r="A12575" s="1">
        <v>12645</v>
      </c>
      <c r="B12575" s="1" t="str">
        <f t="shared" si="196"/>
        <v>bp amoco - ngl business unit</v>
      </c>
      <c r="C12575" s="1" t="b">
        <f>IF(D12575&lt;&gt;"",IF(COUNTIF($D$2:D12574, D12575), INDEX($A$2:$D$100000, MATCH(D12575, $D$2:D12574,0),1), FALSE), FALSE)</f>
        <v>0</v>
      </c>
      <c r="F12575" s="1" t="b">
        <f>IF(G12575&lt;&gt;"", IF(COUNTIF($G$2:G12574, G12575), INDEX($A$2:$G$100000, MATCH(G12575, $G$2:G12574,0),1), FALSE), FALSE)</f>
        <v>0</v>
      </c>
      <c r="G12575" s="1">
        <v>34457</v>
      </c>
      <c r="H12575" s="1" t="s">
        <v>12259</v>
      </c>
    </row>
    <row r="12576" spans="1:8" x14ac:dyDescent="0.2">
      <c r="A12576" s="1">
        <v>12646</v>
      </c>
      <c r="B12576" s="1" t="str">
        <f t="shared" si="196"/>
        <v>bp- watson cogeneration co</v>
      </c>
      <c r="C12576" s="1" t="b">
        <f>IF(D12576&lt;&gt;"",IF(COUNTIF($D$2:D12575, D12576), INDEX($A$2:$D$100000, MATCH(D12576, $D$2:D12575,0),1), FALSE), FALSE)</f>
        <v>0</v>
      </c>
      <c r="F12576" s="1" t="b">
        <f>IF(G12576&lt;&gt;"", IF(COUNTIF($G$2:G12575, G12576), INDEX($A$2:$G$100000, MATCH(G12576, $G$2:G12575,0),1), FALSE), FALSE)</f>
        <v>0</v>
      </c>
      <c r="G12576" s="1">
        <v>34458</v>
      </c>
      <c r="H12576" s="1" t="s">
        <v>12260</v>
      </c>
    </row>
    <row r="12577" spans="1:8" x14ac:dyDescent="0.2">
      <c r="A12577" s="1">
        <v>12647</v>
      </c>
      <c r="B12577" s="1" t="str">
        <f t="shared" si="196"/>
        <v>british energy plc</v>
      </c>
      <c r="C12577" s="1" t="b">
        <f>IF(D12577&lt;&gt;"",IF(COUNTIF($D$2:D12576, D12577), INDEX($A$2:$D$100000, MATCH(D12577, $D$2:D12576,0),1), FALSE), FALSE)</f>
        <v>0</v>
      </c>
      <c r="F12577" s="1" t="b">
        <f>IF(G12577&lt;&gt;"", IF(COUNTIF($G$2:G12576, G12577), INDEX($A$2:$G$100000, MATCH(G12577, $G$2:G12576,0),1), FALSE), FALSE)</f>
        <v>0</v>
      </c>
      <c r="G12577" s="1">
        <v>34459</v>
      </c>
      <c r="H12577" s="1" t="s">
        <v>12261</v>
      </c>
    </row>
    <row r="12578" spans="1:8" x14ac:dyDescent="0.2">
      <c r="A12578" s="1">
        <v>12648</v>
      </c>
      <c r="B12578" s="1" t="str">
        <f t="shared" si="196"/>
        <v>bt capital partners inc</v>
      </c>
      <c r="C12578" s="1" t="b">
        <f>IF(D12578&lt;&gt;"",IF(COUNTIF($D$2:D12577, D12578), INDEX($A$2:$D$100000, MATCH(D12578, $D$2:D12577,0),1), FALSE), FALSE)</f>
        <v>0</v>
      </c>
      <c r="F12578" s="1" t="b">
        <f>IF(G12578&lt;&gt;"", IF(COUNTIF($G$2:G12577, G12578), INDEX($A$2:$G$100000, MATCH(G12578, $G$2:G12577,0),1), FALSE), FALSE)</f>
        <v>0</v>
      </c>
      <c r="G12578" s="1">
        <v>34460</v>
      </c>
      <c r="H12578" s="1" t="s">
        <v>12262</v>
      </c>
    </row>
    <row r="12579" spans="1:8" x14ac:dyDescent="0.2">
      <c r="A12579" s="1">
        <v>12649</v>
      </c>
      <c r="B12579" s="1" t="str">
        <f t="shared" si="196"/>
        <v>bucksport energy llc</v>
      </c>
      <c r="C12579" s="1" t="b">
        <f>IF(D12579&lt;&gt;"",IF(COUNTIF($D$2:D12578, D12579), INDEX($A$2:$D$100000, MATCH(D12579, $D$2:D12578,0),1), FALSE), FALSE)</f>
        <v>0</v>
      </c>
      <c r="F12579" s="1" t="b">
        <f>IF(G12579&lt;&gt;"", IF(COUNTIF($G$2:G12578, G12579), INDEX($A$2:$G$100000, MATCH(G12579, $G$2:G12578,0),1), FALSE), FALSE)</f>
        <v>0</v>
      </c>
      <c r="G12579" s="1">
        <v>34461</v>
      </c>
      <c r="H12579" s="1" t="s">
        <v>12263</v>
      </c>
    </row>
    <row r="12580" spans="1:8" x14ac:dyDescent="0.2">
      <c r="A12580" s="1">
        <v>12650</v>
      </c>
      <c r="B12580" s="1" t="str">
        <f t="shared" si="196"/>
        <v>business asset funding group</v>
      </c>
      <c r="C12580" s="1" t="b">
        <f>IF(D12580&lt;&gt;"",IF(COUNTIF($D$2:D12579, D12580), INDEX($A$2:$D$100000, MATCH(D12580, $D$2:D12579,0),1), FALSE), FALSE)</f>
        <v>0</v>
      </c>
      <c r="F12580" s="1" t="b">
        <f>IF(G12580&lt;&gt;"", IF(COUNTIF($G$2:G12579, G12580), INDEX($A$2:$G$100000, MATCH(G12580, $G$2:G12579,0),1), FALSE), FALSE)</f>
        <v>0</v>
      </c>
      <c r="G12580" s="1">
        <v>34462</v>
      </c>
      <c r="H12580" s="1" t="s">
        <v>12264</v>
      </c>
    </row>
    <row r="12581" spans="1:8" x14ac:dyDescent="0.2">
      <c r="A12581" s="1">
        <v>12651</v>
      </c>
      <c r="B12581" s="1" t="str">
        <f t="shared" si="196"/>
        <v>caesfa bond issue</v>
      </c>
      <c r="C12581" s="1" t="b">
        <f>IF(D12581&lt;&gt;"",IF(COUNTIF($D$2:D12580, D12581), INDEX($A$2:$D$100000, MATCH(D12581, $D$2:D12580,0),1), FALSE), FALSE)</f>
        <v>0</v>
      </c>
      <c r="F12581" s="1" t="b">
        <f>IF(G12581&lt;&gt;"", IF(COUNTIF($G$2:G12580, G12581), INDEX($A$2:$G$100000, MATCH(G12581, $G$2:G12580,0),1), FALSE), FALSE)</f>
        <v>0</v>
      </c>
      <c r="G12581" s="1">
        <v>34463</v>
      </c>
      <c r="H12581" s="1" t="s">
        <v>12265</v>
      </c>
    </row>
    <row r="12582" spans="1:8" x14ac:dyDescent="0.2">
      <c r="A12582" s="1">
        <v>12652</v>
      </c>
      <c r="B12582" s="1" t="str">
        <f t="shared" si="196"/>
        <v>ce generation</v>
      </c>
      <c r="C12582" s="1" t="b">
        <f>IF(D12582&lt;&gt;"",IF(COUNTIF($D$2:D12581, D12582), INDEX($A$2:$D$100000, MATCH(D12582, $D$2:D12581,0),1), FALSE), FALSE)</f>
        <v>0</v>
      </c>
      <c r="F12582" s="1" t="b">
        <f>IF(G12582&lt;&gt;"", IF(COUNTIF($G$2:G12581, G12582), INDEX($A$2:$G$100000, MATCH(G12582, $G$2:G12581,0),1), FALSE), FALSE)</f>
        <v>0</v>
      </c>
      <c r="G12582" s="1">
        <v>34464</v>
      </c>
      <c r="H12582" s="1" t="s">
        <v>12266</v>
      </c>
    </row>
    <row r="12583" spans="1:8" x14ac:dyDescent="0.2">
      <c r="A12583" s="1">
        <v>12653</v>
      </c>
      <c r="B12583" s="1" t="str">
        <f t="shared" si="196"/>
        <v>capine</v>
      </c>
      <c r="C12583" s="1" t="b">
        <f>IF(D12583&lt;&gt;"",IF(COUNTIF($D$2:D12582, D12583), INDEX($A$2:$D$100000, MATCH(D12583, $D$2:D12582,0),1), FALSE), FALSE)</f>
        <v>0</v>
      </c>
      <c r="F12583" s="1" t="b">
        <f>IF(G12583&lt;&gt;"", IF(COUNTIF($G$2:G12582, G12583), INDEX($A$2:$G$100000, MATCH(G12583, $G$2:G12582,0),1), FALSE), FALSE)</f>
        <v>0</v>
      </c>
      <c r="G12583" s="1">
        <v>34465</v>
      </c>
      <c r="H12583" s="1" t="s">
        <v>12267</v>
      </c>
    </row>
    <row r="12584" spans="1:8" x14ac:dyDescent="0.2">
      <c r="A12584" s="1">
        <v>12654</v>
      </c>
      <c r="B12584" s="1" t="str">
        <f t="shared" si="196"/>
        <v>casella waste systems</v>
      </c>
      <c r="C12584" s="1" t="b">
        <f>IF(D12584&lt;&gt;"",IF(COUNTIF($D$2:D12583, D12584), INDEX($A$2:$D$100000, MATCH(D12584, $D$2:D12583,0),1), FALSE), FALSE)</f>
        <v>0</v>
      </c>
      <c r="F12584" s="1" t="b">
        <f>IF(G12584&lt;&gt;"", IF(COUNTIF($G$2:G12583, G12584), INDEX($A$2:$G$100000, MATCH(G12584, $G$2:G12583,0),1), FALSE), FALSE)</f>
        <v>0</v>
      </c>
      <c r="G12584" s="1">
        <v>34466</v>
      </c>
      <c r="H12584" s="1" t="s">
        <v>12268</v>
      </c>
    </row>
    <row r="12585" spans="1:8" x14ac:dyDescent="0.2">
      <c r="A12585" s="1">
        <v>12655</v>
      </c>
      <c r="B12585" s="1" t="str">
        <f t="shared" si="196"/>
        <v>catamana rumford corp</v>
      </c>
      <c r="C12585" s="1" t="b">
        <f>IF(D12585&lt;&gt;"",IF(COUNTIF($D$2:D12584, D12585), INDEX($A$2:$D$100000, MATCH(D12585, $D$2:D12584,0),1), FALSE), FALSE)</f>
        <v>0</v>
      </c>
      <c r="F12585" s="1" t="b">
        <f>IF(G12585&lt;&gt;"", IF(COUNTIF($G$2:G12584, G12585), INDEX($A$2:$G$100000, MATCH(G12585, $G$2:G12584,0),1), FALSE), FALSE)</f>
        <v>0</v>
      </c>
      <c r="G12585" s="1">
        <v>34467</v>
      </c>
      <c r="H12585" s="1" t="s">
        <v>12269</v>
      </c>
    </row>
    <row r="12586" spans="1:8" x14ac:dyDescent="0.2">
      <c r="A12586" s="1">
        <v>12656</v>
      </c>
      <c r="B12586" s="1" t="str">
        <f t="shared" si="196"/>
        <v>catamount energy corp</v>
      </c>
      <c r="C12586" s="1" t="b">
        <f>IF(D12586&lt;&gt;"",IF(COUNTIF($D$2:D12585, D12586), INDEX($A$2:$D$100000, MATCH(D12586, $D$2:D12585,0),1), FALSE), FALSE)</f>
        <v>0</v>
      </c>
      <c r="F12586" s="1" t="b">
        <f>IF(G12586&lt;&gt;"", IF(COUNTIF($G$2:G12585, G12586), INDEX($A$2:$G$100000, MATCH(G12586, $G$2:G12585,0),1), FALSE), FALSE)</f>
        <v>0</v>
      </c>
      <c r="G12586" s="1">
        <v>34468</v>
      </c>
      <c r="H12586" s="1" t="s">
        <v>12270</v>
      </c>
    </row>
    <row r="12587" spans="1:8" x14ac:dyDescent="0.2">
      <c r="A12587" s="1">
        <v>12657</v>
      </c>
      <c r="B12587" s="1" t="str">
        <f t="shared" si="196"/>
        <v>caterpillar financialserv corp</v>
      </c>
      <c r="C12587" s="1" t="b">
        <f>IF(D12587&lt;&gt;"",IF(COUNTIF($D$2:D12586, D12587), INDEX($A$2:$D$100000, MATCH(D12587, $D$2:D12586,0),1), FALSE), FALSE)</f>
        <v>0</v>
      </c>
      <c r="F12587" s="1" t="b">
        <f>IF(G12587&lt;&gt;"", IF(COUNTIF($G$2:G12586, G12587), INDEX($A$2:$G$100000, MATCH(G12587, $G$2:G12586,0),1), FALSE), FALSE)</f>
        <v>0</v>
      </c>
      <c r="G12587" s="1">
        <v>34469</v>
      </c>
      <c r="H12587" s="1" t="s">
        <v>12271</v>
      </c>
    </row>
    <row r="12588" spans="1:8" x14ac:dyDescent="0.2">
      <c r="A12588" s="1">
        <v>12658</v>
      </c>
      <c r="B12588" s="1" t="str">
        <f t="shared" si="196"/>
        <v>chas leahy</v>
      </c>
      <c r="C12588" s="1" t="b">
        <f>IF(D12588&lt;&gt;"",IF(COUNTIF($D$2:D12587, D12588), INDEX($A$2:$D$100000, MATCH(D12588, $D$2:D12587,0),1), FALSE), FALSE)</f>
        <v>0</v>
      </c>
      <c r="F12588" s="1" t="b">
        <f>IF(G12588&lt;&gt;"", IF(COUNTIF($G$2:G12587, G12588), INDEX($A$2:$G$100000, MATCH(G12588, $G$2:G12587,0),1), FALSE), FALSE)</f>
        <v>0</v>
      </c>
      <c r="G12588" s="1">
        <v>34470</v>
      </c>
      <c r="H12588" s="1" t="s">
        <v>12272</v>
      </c>
    </row>
    <row r="12589" spans="1:8" x14ac:dyDescent="0.2">
      <c r="A12589" s="1">
        <v>12659</v>
      </c>
      <c r="B12589" s="1" t="str">
        <f t="shared" si="196"/>
        <v>cii wood power inc</v>
      </c>
      <c r="C12589" s="1" t="b">
        <f>IF(D12589&lt;&gt;"",IF(COUNTIF($D$2:D12588, D12589), INDEX($A$2:$D$100000, MATCH(D12589, $D$2:D12588,0),1), FALSE), FALSE)</f>
        <v>0</v>
      </c>
      <c r="F12589" s="1" t="b">
        <f>IF(G12589&lt;&gt;"", IF(COUNTIF($G$2:G12588, G12589), INDEX($A$2:$G$100000, MATCH(G12589, $G$2:G12588,0),1), FALSE), FALSE)</f>
        <v>0</v>
      </c>
      <c r="G12589" s="1">
        <v>34471</v>
      </c>
      <c r="H12589" s="1" t="s">
        <v>12273</v>
      </c>
    </row>
    <row r="12590" spans="1:8" x14ac:dyDescent="0.2">
      <c r="A12590" s="1">
        <v>12660</v>
      </c>
      <c r="B12590" s="1" t="str">
        <f t="shared" si="196"/>
        <v>cinergy global foote crkiv inc</v>
      </c>
      <c r="C12590" s="1" t="b">
        <f>IF(D12590&lt;&gt;"",IF(COUNTIF($D$2:D12589, D12590), INDEX($A$2:$D$100000, MATCH(D12590, $D$2:D12589,0),1), FALSE), FALSE)</f>
        <v>0</v>
      </c>
      <c r="F12590" s="1" t="b">
        <f>IF(G12590&lt;&gt;"", IF(COUNTIF($G$2:G12589, G12590), INDEX($A$2:$G$100000, MATCH(G12590, $G$2:G12589,0),1), FALSE), FALSE)</f>
        <v>0</v>
      </c>
      <c r="G12590" s="1">
        <v>34472</v>
      </c>
      <c r="H12590" s="1" t="s">
        <v>12274</v>
      </c>
    </row>
    <row r="12591" spans="1:8" x14ac:dyDescent="0.2">
      <c r="A12591" s="1">
        <v>12661</v>
      </c>
      <c r="B12591" s="1" t="str">
        <f t="shared" si="196"/>
        <v>long beach city sani dist ca</v>
      </c>
      <c r="C12591" s="1" t="b">
        <f>IF(D12591&lt;&gt;"",IF(COUNTIF($D$2:D12590, D12591), INDEX($A$2:$D$100000, MATCH(D12591, $D$2:D12590,0),1), FALSE), FALSE)</f>
        <v>0</v>
      </c>
      <c r="F12591" s="1" t="b">
        <f>IF(G12591&lt;&gt;"", IF(COUNTIF($G$2:G12590, G12591), INDEX($A$2:$G$100000, MATCH(G12591, $G$2:G12590,0),1), FALSE), FALSE)</f>
        <v>0</v>
      </c>
      <c r="G12591" s="1">
        <v>34473</v>
      </c>
      <c r="H12591" s="1" t="s">
        <v>12275</v>
      </c>
    </row>
    <row r="12592" spans="1:8" x14ac:dyDescent="0.2">
      <c r="A12592" s="1">
        <v>12662</v>
      </c>
      <c r="B12592" s="1" t="str">
        <f t="shared" si="196"/>
        <v>cleco corp</v>
      </c>
      <c r="C12592" s="1" t="b">
        <f>IF(D12592&lt;&gt;"",IF(COUNTIF($D$2:D12591, D12592), INDEX($A$2:$D$100000, MATCH(D12592, $D$2:D12591,0),1), FALSE), FALSE)</f>
        <v>0</v>
      </c>
      <c r="F12592" s="1" t="b">
        <f>IF(G12592&lt;&gt;"", IF(COUNTIF($G$2:G12591, G12592), INDEX($A$2:$G$100000, MATCH(G12592, $G$2:G12591,0),1), FALSE), FALSE)</f>
        <v>0</v>
      </c>
      <c r="G12592" s="1">
        <v>34474</v>
      </c>
      <c r="H12592" s="1" t="s">
        <v>12276</v>
      </c>
    </row>
    <row r="12593" spans="1:8" x14ac:dyDescent="0.2">
      <c r="A12593" s="1">
        <v>12663</v>
      </c>
      <c r="B12593" s="1" t="str">
        <f t="shared" si="196"/>
        <v>cmd carson gp llc</v>
      </c>
      <c r="C12593" s="1" t="b">
        <f>IF(D12593&lt;&gt;"",IF(COUNTIF($D$2:D12592, D12593), INDEX($A$2:$D$100000, MATCH(D12593, $D$2:D12592,0),1), FALSE), FALSE)</f>
        <v>0</v>
      </c>
      <c r="F12593" s="1" t="b">
        <f>IF(G12593&lt;&gt;"", IF(COUNTIF($G$2:G12592, G12593), INDEX($A$2:$G$100000, MATCH(G12593, $G$2:G12592,0),1), FALSE), FALSE)</f>
        <v>0</v>
      </c>
      <c r="G12593" s="1">
        <v>34475</v>
      </c>
      <c r="H12593" s="1" t="s">
        <v>12277</v>
      </c>
    </row>
    <row r="12594" spans="1:8" x14ac:dyDescent="0.2">
      <c r="A12594" s="1">
        <v>12664</v>
      </c>
      <c r="B12594" s="1" t="str">
        <f t="shared" si="196"/>
        <v>cmd carson llc</v>
      </c>
      <c r="C12594" s="1" t="b">
        <f>IF(D12594&lt;&gt;"",IF(COUNTIF($D$2:D12593, D12594), INDEX($A$2:$D$100000, MATCH(D12594, $D$2:D12593,0),1), FALSE), FALSE)</f>
        <v>0</v>
      </c>
      <c r="F12594" s="1" t="b">
        <f>IF(G12594&lt;&gt;"", IF(COUNTIF($G$2:G12593, G12594), INDEX($A$2:$G$100000, MATCH(G12594, $G$2:G12593,0),1), FALSE), FALSE)</f>
        <v>0</v>
      </c>
      <c r="G12594" s="1">
        <v>34476</v>
      </c>
      <c r="H12594" s="1" t="s">
        <v>12278</v>
      </c>
    </row>
    <row r="12595" spans="1:8" x14ac:dyDescent="0.2">
      <c r="A12595" s="1">
        <v>12665</v>
      </c>
      <c r="B12595" s="1" t="str">
        <f t="shared" si="196"/>
        <v>cms generation genesee co</v>
      </c>
      <c r="C12595" s="1" t="b">
        <f>IF(D12595&lt;&gt;"",IF(COUNTIF($D$2:D12594, D12595), INDEX($A$2:$D$100000, MATCH(D12595, $D$2:D12594,0),1), FALSE), FALSE)</f>
        <v>0</v>
      </c>
      <c r="F12595" s="1" t="b">
        <f>IF(G12595&lt;&gt;"", IF(COUNTIF($G$2:G12594, G12595), INDEX($A$2:$G$100000, MATCH(G12595, $G$2:G12594,0),1), FALSE), FALSE)</f>
        <v>0</v>
      </c>
      <c r="G12595" s="1">
        <v>34477</v>
      </c>
      <c r="H12595" s="1" t="s">
        <v>12279</v>
      </c>
    </row>
    <row r="12596" spans="1:8" x14ac:dyDescent="0.2">
      <c r="A12596" s="1">
        <v>12666</v>
      </c>
      <c r="B12596" s="1" t="str">
        <f t="shared" si="196"/>
        <v>cms generation grayling co</v>
      </c>
      <c r="C12596" s="1" t="b">
        <f>IF(D12596&lt;&gt;"",IF(COUNTIF($D$2:D12595, D12596), INDEX($A$2:$D$100000, MATCH(D12596, $D$2:D12595,0),1), FALSE), FALSE)</f>
        <v>0</v>
      </c>
      <c r="F12596" s="1" t="b">
        <f>IF(G12596&lt;&gt;"", IF(COUNTIF($G$2:G12595, G12596), INDEX($A$2:$G$100000, MATCH(G12596, $G$2:G12595,0),1), FALSE), FALSE)</f>
        <v>0</v>
      </c>
      <c r="G12596" s="1">
        <v>34478</v>
      </c>
      <c r="H12596" s="1" t="s">
        <v>12280</v>
      </c>
    </row>
    <row r="12597" spans="1:8" x14ac:dyDescent="0.2">
      <c r="A12597" s="1">
        <v>12667</v>
      </c>
      <c r="B12597" s="1" t="str">
        <f t="shared" si="196"/>
        <v>cms generation holdings co</v>
      </c>
      <c r="C12597" s="1" t="b">
        <f>IF(D12597&lt;&gt;"",IF(COUNTIF($D$2:D12596, D12597), INDEX($A$2:$D$100000, MATCH(D12597, $D$2:D12596,0),1), FALSE), FALSE)</f>
        <v>0</v>
      </c>
      <c r="F12597" s="1" t="b">
        <f>IF(G12597&lt;&gt;"", IF(COUNTIF($G$2:G12596, G12597), INDEX($A$2:$G$100000, MATCH(G12597, $G$2:G12596,0),1), FALSE), FALSE)</f>
        <v>0</v>
      </c>
      <c r="G12597" s="1">
        <v>34479</v>
      </c>
      <c r="H12597" s="1" t="s">
        <v>12281</v>
      </c>
    </row>
    <row r="12598" spans="1:8" x14ac:dyDescent="0.2">
      <c r="A12598" s="1">
        <v>12668</v>
      </c>
      <c r="B12598" s="1" t="str">
        <f t="shared" si="196"/>
        <v>cms generation honey lake co</v>
      </c>
      <c r="C12598" s="1" t="b">
        <f>IF(D12598&lt;&gt;"",IF(COUNTIF($D$2:D12597, D12598), INDEX($A$2:$D$100000, MATCH(D12598, $D$2:D12597,0),1), FALSE), FALSE)</f>
        <v>0</v>
      </c>
      <c r="F12598" s="1" t="b">
        <f>IF(G12598&lt;&gt;"", IF(COUNTIF($G$2:G12597, G12598), INDEX($A$2:$G$100000, MATCH(G12598, $G$2:G12597,0),1), FALSE), FALSE)</f>
        <v>0</v>
      </c>
      <c r="G12598" s="1">
        <v>34480</v>
      </c>
      <c r="H12598" s="1" t="s">
        <v>12282</v>
      </c>
    </row>
    <row r="12599" spans="1:8" x14ac:dyDescent="0.2">
      <c r="A12599" s="1">
        <v>12669</v>
      </c>
      <c r="B12599" s="1" t="str">
        <f t="shared" si="196"/>
        <v>cogentrix eastern america inc</v>
      </c>
      <c r="C12599" s="1" t="b">
        <f>IF(D12599&lt;&gt;"",IF(COUNTIF($D$2:D12598, D12599), INDEX($A$2:$D$100000, MATCH(D12599, $D$2:D12598,0),1), FALSE), FALSE)</f>
        <v>0</v>
      </c>
      <c r="F12599" s="1" t="b">
        <f>IF(G12599&lt;&gt;"", IF(COUNTIF($G$2:G12598, G12599), INDEX($A$2:$G$100000, MATCH(G12599, $G$2:G12598,0),1), FALSE), FALSE)</f>
        <v>0</v>
      </c>
      <c r="G12599" s="1">
        <v>34481</v>
      </c>
      <c r="H12599" s="1" t="s">
        <v>12283</v>
      </c>
    </row>
    <row r="12600" spans="1:8" x14ac:dyDescent="0.2">
      <c r="A12600" s="1">
        <v>12670</v>
      </c>
      <c r="B12600" s="1" t="str">
        <f t="shared" si="196"/>
        <v>combined locks energy ctr llc</v>
      </c>
      <c r="C12600" s="1" t="b">
        <f>IF(D12600&lt;&gt;"",IF(COUNTIF($D$2:D12599, D12600), INDEX($A$2:$D$100000, MATCH(D12600, $D$2:D12599,0),1), FALSE), FALSE)</f>
        <v>0</v>
      </c>
      <c r="F12600" s="1" t="b">
        <f>IF(G12600&lt;&gt;"", IF(COUNTIF($G$2:G12599, G12600), INDEX($A$2:$G$100000, MATCH(G12600, $G$2:G12599,0),1), FALSE), FALSE)</f>
        <v>0</v>
      </c>
      <c r="G12600" s="1">
        <v>34482</v>
      </c>
      <c r="H12600" s="1" t="s">
        <v>12284</v>
      </c>
    </row>
    <row r="12601" spans="1:8" x14ac:dyDescent="0.2">
      <c r="A12601" s="1">
        <v>12671</v>
      </c>
      <c r="B12601" s="1" t="str">
        <f t="shared" si="196"/>
        <v>concrete hydro partners ltd</v>
      </c>
      <c r="C12601" s="1" t="b">
        <f>IF(D12601&lt;&gt;"",IF(COUNTIF($D$2:D12600, D12601), INDEX($A$2:$D$100000, MATCH(D12601, $D$2:D12600,0),1), FALSE), FALSE)</f>
        <v>0</v>
      </c>
      <c r="F12601" s="1" t="b">
        <f>IF(G12601&lt;&gt;"", IF(COUNTIF($G$2:G12600, G12601), INDEX($A$2:$G$100000, MATCH(G12601, $G$2:G12600,0),1), FALSE), FALSE)</f>
        <v>0</v>
      </c>
      <c r="G12601" s="1">
        <v>34483</v>
      </c>
      <c r="H12601" s="1" t="s">
        <v>12285</v>
      </c>
    </row>
    <row r="12602" spans="1:8" x14ac:dyDescent="0.2">
      <c r="A12602" s="1">
        <v>12672</v>
      </c>
      <c r="B12602" s="1" t="str">
        <f t="shared" si="196"/>
        <v>conoco global power</v>
      </c>
      <c r="C12602" s="1" t="b">
        <f>IF(D12602&lt;&gt;"",IF(COUNTIF($D$2:D12601, D12602), INDEX($A$2:$D$100000, MATCH(D12602, $D$2:D12601,0),1), FALSE), FALSE)</f>
        <v>0</v>
      </c>
      <c r="F12602" s="1" t="b">
        <f>IF(G12602&lt;&gt;"", IF(COUNTIF($G$2:G12601, G12602), INDEX($A$2:$G$100000, MATCH(G12602, $G$2:G12601,0),1), FALSE), FALSE)</f>
        <v>0</v>
      </c>
      <c r="G12602" s="1">
        <v>34484</v>
      </c>
      <c r="H12602" s="1" t="s">
        <v>12286</v>
      </c>
    </row>
    <row r="12603" spans="1:8" x14ac:dyDescent="0.2">
      <c r="A12603" s="1">
        <v>12673</v>
      </c>
      <c r="B12603" s="1" t="str">
        <f t="shared" si="196"/>
        <v>covanta power pacific inc</v>
      </c>
      <c r="C12603" s="1" t="b">
        <f>IF(D12603&lt;&gt;"",IF(COUNTIF($D$2:D12602, D12603), INDEX($A$2:$D$100000, MATCH(D12603, $D$2:D12602,0),1), FALSE), FALSE)</f>
        <v>0</v>
      </c>
      <c r="F12603" s="1" t="b">
        <f>IF(G12603&lt;&gt;"", IF(COUNTIF($G$2:G12602, G12603), INDEX($A$2:$G$100000, MATCH(G12603, $G$2:G12602,0),1), FALSE), FALSE)</f>
        <v>0</v>
      </c>
      <c r="G12603" s="1">
        <v>34485</v>
      </c>
      <c r="H12603" s="1" t="s">
        <v>12287</v>
      </c>
    </row>
    <row r="12604" spans="1:8" x14ac:dyDescent="0.2">
      <c r="A12604" s="1">
        <v>12674</v>
      </c>
      <c r="B12604" s="1" t="str">
        <f t="shared" si="196"/>
        <v>crete energy venture llc</v>
      </c>
      <c r="C12604" s="1" t="b">
        <f>IF(D12604&lt;&gt;"",IF(COUNTIF($D$2:D12603, D12604), INDEX($A$2:$D$100000, MATCH(D12604, $D$2:D12603,0),1), FALSE), FALSE)</f>
        <v>0</v>
      </c>
      <c r="F12604" s="1" t="b">
        <f>IF(G12604&lt;&gt;"", IF(COUNTIF($G$2:G12603, G12604), INDEX($A$2:$G$100000, MATCH(G12604, $G$2:G12603,0),1), FALSE), FALSE)</f>
        <v>0</v>
      </c>
      <c r="G12604" s="1">
        <v>34486</v>
      </c>
      <c r="H12604" s="1" t="s">
        <v>12288</v>
      </c>
    </row>
    <row r="12605" spans="1:8" x14ac:dyDescent="0.2">
      <c r="A12605" s="1">
        <v>12675</v>
      </c>
      <c r="B12605" s="1" t="str">
        <f t="shared" si="196"/>
        <v>csw ft lupton inc</v>
      </c>
      <c r="C12605" s="1" t="b">
        <f>IF(D12605&lt;&gt;"",IF(COUNTIF($D$2:D12604, D12605), INDEX($A$2:$D$100000, MATCH(D12605, $D$2:D12604,0),1), FALSE), FALSE)</f>
        <v>0</v>
      </c>
      <c r="F12605" s="1" t="b">
        <f>IF(G12605&lt;&gt;"", IF(COUNTIF($G$2:G12604, G12605), INDEX($A$2:$G$100000, MATCH(G12605, $G$2:G12604,0),1), FALSE), FALSE)</f>
        <v>0</v>
      </c>
      <c r="G12605" s="1">
        <v>34487</v>
      </c>
      <c r="H12605" s="1" t="s">
        <v>12289</v>
      </c>
    </row>
    <row r="12606" spans="1:8" x14ac:dyDescent="0.2">
      <c r="A12606" s="1">
        <v>12676</v>
      </c>
      <c r="B12606" s="1" t="str">
        <f t="shared" si="196"/>
        <v>ctvm</v>
      </c>
      <c r="C12606" s="1" t="b">
        <f>IF(D12606&lt;&gt;"",IF(COUNTIF($D$2:D12605, D12606), INDEX($A$2:$D$100000, MATCH(D12606, $D$2:D12605,0),1), FALSE), FALSE)</f>
        <v>0</v>
      </c>
      <c r="F12606" s="1" t="b">
        <f>IF(G12606&lt;&gt;"", IF(COUNTIF($G$2:G12605, G12606), INDEX($A$2:$G$100000, MATCH(G12606, $G$2:G12605,0),1), FALSE), FALSE)</f>
        <v>0</v>
      </c>
      <c r="G12606" s="1">
        <v>34488</v>
      </c>
      <c r="H12606" s="1" t="s">
        <v>12290</v>
      </c>
    </row>
    <row r="12607" spans="1:8" x14ac:dyDescent="0.2">
      <c r="A12607" s="1">
        <v>12677</v>
      </c>
      <c r="B12607" s="1" t="str">
        <f t="shared" si="196"/>
        <v>david buley</v>
      </c>
      <c r="C12607" s="1" t="b">
        <f>IF(D12607&lt;&gt;"",IF(COUNTIF($D$2:D12606, D12607), INDEX($A$2:$D$100000, MATCH(D12607, $D$2:D12606,0),1), FALSE), FALSE)</f>
        <v>0</v>
      </c>
      <c r="F12607" s="1" t="b">
        <f>IF(G12607&lt;&gt;"", IF(COUNTIF($G$2:G12606, G12607), INDEX($A$2:$G$100000, MATCH(G12607, $G$2:G12606,0),1), FALSE), FALSE)</f>
        <v>0</v>
      </c>
      <c r="G12607" s="1">
        <v>34489</v>
      </c>
      <c r="H12607" s="1" t="s">
        <v>12291</v>
      </c>
    </row>
    <row r="12608" spans="1:8" x14ac:dyDescent="0.2">
      <c r="A12608" s="1">
        <v>12678</v>
      </c>
      <c r="B12608" s="1" t="str">
        <f t="shared" si="196"/>
        <v>del mar energy co</v>
      </c>
      <c r="C12608" s="1" t="b">
        <f>IF(D12608&lt;&gt;"",IF(COUNTIF($D$2:D12607, D12608), INDEX($A$2:$D$100000, MATCH(D12608, $D$2:D12607,0),1), FALSE), FALSE)</f>
        <v>0</v>
      </c>
      <c r="F12608" s="1" t="b">
        <f>IF(G12608&lt;&gt;"", IF(COUNTIF($G$2:G12607, G12608), INDEX($A$2:$G$100000, MATCH(G12608, $G$2:G12607,0),1), FALSE), FALSE)</f>
        <v>0</v>
      </c>
      <c r="G12608" s="1">
        <v>34490</v>
      </c>
      <c r="H12608" s="1" t="s">
        <v>12292</v>
      </c>
    </row>
    <row r="12609" spans="1:8" x14ac:dyDescent="0.2">
      <c r="A12609" s="1">
        <v>12679</v>
      </c>
      <c r="B12609" s="1" t="str">
        <f t="shared" si="196"/>
        <v>del sol energy co</v>
      </c>
      <c r="C12609" s="1" t="b">
        <f>IF(D12609&lt;&gt;"",IF(COUNTIF($D$2:D12608, D12609), INDEX($A$2:$D$100000, MATCH(D12609, $D$2:D12608,0),1), FALSE), FALSE)</f>
        <v>0</v>
      </c>
      <c r="F12609" s="1" t="b">
        <f>IF(G12609&lt;&gt;"", IF(COUNTIF($G$2:G12608, G12609), INDEX($A$2:$G$100000, MATCH(G12609, $G$2:G12608,0),1), FALSE), FALSE)</f>
        <v>0</v>
      </c>
      <c r="G12609" s="1">
        <v>34491</v>
      </c>
      <c r="H12609" s="1" t="s">
        <v>12293</v>
      </c>
    </row>
    <row r="12610" spans="1:8" x14ac:dyDescent="0.2">
      <c r="A12610" s="1">
        <v>12680</v>
      </c>
      <c r="B12610" s="1" t="str">
        <f t="shared" ref="B12610:B12673" si="197">IF(H12610="",E12610,H12610)</f>
        <v>desert arc i</v>
      </c>
      <c r="C12610" s="1" t="b">
        <f>IF(D12610&lt;&gt;"",IF(COUNTIF($D$2:D12609, D12610), INDEX($A$2:$D$100000, MATCH(D12610, $D$2:D12609,0),1), FALSE), FALSE)</f>
        <v>0</v>
      </c>
      <c r="F12610" s="1" t="b">
        <f>IF(G12610&lt;&gt;"", IF(COUNTIF($G$2:G12609, G12610), INDEX($A$2:$G$100000, MATCH(G12610, $G$2:G12609,0),1), FALSE), FALSE)</f>
        <v>0</v>
      </c>
      <c r="G12610" s="1">
        <v>34492</v>
      </c>
      <c r="H12610" s="1" t="s">
        <v>12294</v>
      </c>
    </row>
    <row r="12611" spans="1:8" x14ac:dyDescent="0.2">
      <c r="A12611" s="1">
        <v>12681</v>
      </c>
      <c r="B12611" s="1" t="str">
        <f t="shared" si="197"/>
        <v>desert arc ii</v>
      </c>
      <c r="C12611" s="1" t="b">
        <f>IF(D12611&lt;&gt;"",IF(COUNTIF($D$2:D12610, D12611), INDEX($A$2:$D$100000, MATCH(D12611, $D$2:D12610,0),1), FALSE), FALSE)</f>
        <v>0</v>
      </c>
      <c r="F12611" s="1" t="b">
        <f>IF(G12611&lt;&gt;"", IF(COUNTIF($G$2:G12610, G12611), INDEX($A$2:$G$100000, MATCH(G12611, $G$2:G12610,0),1), FALSE), FALSE)</f>
        <v>0</v>
      </c>
      <c r="G12611" s="1">
        <v>34493</v>
      </c>
      <c r="H12611" s="1" t="s">
        <v>12295</v>
      </c>
    </row>
    <row r="12612" spans="1:8" x14ac:dyDescent="0.2">
      <c r="A12612" s="1">
        <v>12682</v>
      </c>
      <c r="B12612" s="1" t="str">
        <f t="shared" si="197"/>
        <v>dktra</v>
      </c>
      <c r="C12612" s="1" t="b">
        <f>IF(D12612&lt;&gt;"",IF(COUNTIF($D$2:D12611, D12612), INDEX($A$2:$D$100000, MATCH(D12612, $D$2:D12611,0),1), FALSE), FALSE)</f>
        <v>0</v>
      </c>
      <c r="F12612" s="1" t="b">
        <f>IF(G12612&lt;&gt;"", IF(COUNTIF($G$2:G12611, G12612), INDEX($A$2:$G$100000, MATCH(G12612, $G$2:G12611,0),1), FALSE), FALSE)</f>
        <v>0</v>
      </c>
      <c r="G12612" s="1">
        <v>34494</v>
      </c>
      <c r="H12612" s="1" t="s">
        <v>12296</v>
      </c>
    </row>
    <row r="12613" spans="1:8" x14ac:dyDescent="0.2">
      <c r="A12613" s="1">
        <v>12683</v>
      </c>
      <c r="B12613" s="1" t="str">
        <f t="shared" si="197"/>
        <v>dominion expl&amp;prod inc</v>
      </c>
      <c r="C12613" s="1" t="b">
        <f>IF(D12613&lt;&gt;"",IF(COUNTIF($D$2:D12612, D12613), INDEX($A$2:$D$100000, MATCH(D12613, $D$2:D12612,0),1), FALSE), FALSE)</f>
        <v>0</v>
      </c>
      <c r="F12613" s="1" t="b">
        <f>IF(G12613&lt;&gt;"", IF(COUNTIF($G$2:G12612, G12613), INDEX($A$2:$G$100000, MATCH(G12613, $G$2:G12612,0),1), FALSE), FALSE)</f>
        <v>0</v>
      </c>
      <c r="G12613" s="1">
        <v>34495</v>
      </c>
      <c r="H12613" s="1" t="s">
        <v>12297</v>
      </c>
    </row>
    <row r="12614" spans="1:8" x14ac:dyDescent="0.2">
      <c r="A12614" s="1">
        <v>12684</v>
      </c>
      <c r="B12614" s="1" t="str">
        <f t="shared" si="197"/>
        <v>dpc northeast power llc</v>
      </c>
      <c r="C12614" s="1" t="b">
        <f>IF(D12614&lt;&gt;"",IF(COUNTIF($D$2:D12613, D12614), INDEX($A$2:$D$100000, MATCH(D12614, $D$2:D12613,0),1), FALSE), FALSE)</f>
        <v>0</v>
      </c>
      <c r="F12614" s="1" t="b">
        <f>IF(G12614&lt;&gt;"", IF(COUNTIF($G$2:G12613, G12614), INDEX($A$2:$G$100000, MATCH(G12614, $G$2:G12613,0),1), FALSE), FALSE)</f>
        <v>0</v>
      </c>
      <c r="G12614" s="1">
        <v>34496</v>
      </c>
      <c r="H12614" s="1" t="s">
        <v>12298</v>
      </c>
    </row>
    <row r="12615" spans="1:8" x14ac:dyDescent="0.2">
      <c r="A12615" s="1">
        <v>12685</v>
      </c>
      <c r="B12615" s="1" t="str">
        <f t="shared" si="197"/>
        <v>duke energy bridgeport llc</v>
      </c>
      <c r="C12615" s="1" t="b">
        <f>IF(D12615&lt;&gt;"",IF(COUNTIF($D$2:D12614, D12615), INDEX($A$2:$D$100000, MATCH(D12615, $D$2:D12614,0),1), FALSE), FALSE)</f>
        <v>0</v>
      </c>
      <c r="F12615" s="1" t="b">
        <f>IF(G12615&lt;&gt;"", IF(COUNTIF($G$2:G12614, G12615), INDEX($A$2:$G$100000, MATCH(G12615, $G$2:G12614,0),1), FALSE), FALSE)</f>
        <v>0</v>
      </c>
      <c r="G12615" s="1">
        <v>34497</v>
      </c>
      <c r="H12615" s="1" t="s">
        <v>12299</v>
      </c>
    </row>
    <row r="12616" spans="1:8" x14ac:dyDescent="0.2">
      <c r="A12616" s="1">
        <v>12686</v>
      </c>
      <c r="B12616" s="1" t="str">
        <f t="shared" si="197"/>
        <v>duke energy mohave llc</v>
      </c>
      <c r="C12616" s="1" t="b">
        <f>IF(D12616&lt;&gt;"",IF(COUNTIF($D$2:D12615, D12616), INDEX($A$2:$D$100000, MATCH(D12616, $D$2:D12615,0),1), FALSE), FALSE)</f>
        <v>0</v>
      </c>
      <c r="F12616" s="1" t="b">
        <f>IF(G12616&lt;&gt;"", IF(COUNTIF($G$2:G12615, G12616), INDEX($A$2:$G$100000, MATCH(G12616, $G$2:G12615,0),1), FALSE), FALSE)</f>
        <v>0</v>
      </c>
      <c r="G12616" s="1">
        <v>34498</v>
      </c>
      <c r="H12616" s="1" t="s">
        <v>12300</v>
      </c>
    </row>
    <row r="12617" spans="1:8" x14ac:dyDescent="0.2">
      <c r="A12617" s="1">
        <v>12687</v>
      </c>
      <c r="B12617" s="1" t="str">
        <f t="shared" si="197"/>
        <v>dynegy danskammer llc</v>
      </c>
      <c r="C12617" s="1" t="b">
        <f>IF(D12617&lt;&gt;"",IF(COUNTIF($D$2:D12616, D12617), INDEX($A$2:$D$100000, MATCH(D12617, $D$2:D12616,0),1), FALSE), FALSE)</f>
        <v>0</v>
      </c>
      <c r="F12617" s="1" t="b">
        <f>IF(G12617&lt;&gt;"", IF(COUNTIF($G$2:G12616, G12617), INDEX($A$2:$G$100000, MATCH(G12617, $G$2:G12616,0),1), FALSE), FALSE)</f>
        <v>0</v>
      </c>
      <c r="G12617" s="1">
        <v>34499</v>
      </c>
      <c r="H12617" s="1" t="s">
        <v>12301</v>
      </c>
    </row>
    <row r="12618" spans="1:8" x14ac:dyDescent="0.2">
      <c r="A12618" s="1">
        <v>12688</v>
      </c>
      <c r="B12618" s="1" t="str">
        <f t="shared" si="197"/>
        <v>dynegy power corp</v>
      </c>
      <c r="C12618" s="1" t="b">
        <f>IF(D12618&lt;&gt;"",IF(COUNTIF($D$2:D12617, D12618), INDEX($A$2:$D$100000, MATCH(D12618, $D$2:D12617,0),1), FALSE), FALSE)</f>
        <v>0</v>
      </c>
      <c r="F12618" s="1" t="b">
        <f>IF(G12618&lt;&gt;"", IF(COUNTIF($G$2:G12617, G12618), INDEX($A$2:$G$100000, MATCH(G12618, $G$2:G12617,0),1), FALSE), FALSE)</f>
        <v>0</v>
      </c>
      <c r="G12618" s="1">
        <v>34500</v>
      </c>
      <c r="H12618" s="1" t="s">
        <v>12302</v>
      </c>
    </row>
    <row r="12619" spans="1:8" x14ac:dyDescent="0.2">
      <c r="A12619" s="1">
        <v>12689</v>
      </c>
      <c r="B12619" s="1" t="str">
        <f t="shared" si="197"/>
        <v>dynegy power holdings</v>
      </c>
      <c r="C12619" s="1" t="b">
        <f>IF(D12619&lt;&gt;"",IF(COUNTIF($D$2:D12618, D12619), INDEX($A$2:$D$100000, MATCH(D12619, $D$2:D12618,0),1), FALSE), FALSE)</f>
        <v>0</v>
      </c>
      <c r="F12619" s="1" t="b">
        <f>IF(G12619&lt;&gt;"", IF(COUNTIF($G$2:G12618, G12619), INDEX($A$2:$G$100000, MATCH(G12619, $G$2:G12618,0),1), FALSE), FALSE)</f>
        <v>0</v>
      </c>
      <c r="G12619" s="1">
        <v>34501</v>
      </c>
      <c r="H12619" s="1" t="s">
        <v>12303</v>
      </c>
    </row>
    <row r="12620" spans="1:8" x14ac:dyDescent="0.2">
      <c r="A12620" s="1">
        <v>12690</v>
      </c>
      <c r="B12620" s="1" t="str">
        <f t="shared" si="197"/>
        <v>dynegy rosteon llc</v>
      </c>
      <c r="C12620" s="1" t="b">
        <f>IF(D12620&lt;&gt;"",IF(COUNTIF($D$2:D12619, D12620), INDEX($A$2:$D$100000, MATCH(D12620, $D$2:D12619,0),1), FALSE), FALSE)</f>
        <v>0</v>
      </c>
      <c r="F12620" s="1" t="b">
        <f>IF(G12620&lt;&gt;"", IF(COUNTIF($G$2:G12619, G12620), INDEX($A$2:$G$100000, MATCH(G12620, $G$2:G12619,0),1), FALSE), FALSE)</f>
        <v>0</v>
      </c>
      <c r="G12620" s="1">
        <v>34502</v>
      </c>
      <c r="H12620" s="1" t="s">
        <v>12304</v>
      </c>
    </row>
    <row r="12621" spans="1:8" x14ac:dyDescent="0.2">
      <c r="A12621" s="1">
        <v>12691</v>
      </c>
      <c r="B12621" s="1" t="str">
        <f t="shared" si="197"/>
        <v>ebensburg investors lp</v>
      </c>
      <c r="C12621" s="1" t="b">
        <f>IF(D12621&lt;&gt;"",IF(COUNTIF($D$2:D12620, D12621), INDEX($A$2:$D$100000, MATCH(D12621, $D$2:D12620,0),1), FALSE), FALSE)</f>
        <v>0</v>
      </c>
      <c r="F12621" s="1" t="b">
        <f>IF(G12621&lt;&gt;"", IF(COUNTIF($G$2:G12620, G12621), INDEX($A$2:$G$100000, MATCH(G12621, $G$2:G12620,0),1), FALSE), FALSE)</f>
        <v>0</v>
      </c>
      <c r="G12621" s="1">
        <v>34503</v>
      </c>
      <c r="H12621" s="1" t="s">
        <v>12305</v>
      </c>
    </row>
    <row r="12622" spans="1:8" x14ac:dyDescent="0.2">
      <c r="A12622" s="1">
        <v>12692</v>
      </c>
      <c r="B12622" s="1" t="str">
        <f t="shared" si="197"/>
        <v>edison international</v>
      </c>
      <c r="C12622" s="1" t="b">
        <f>IF(D12622&lt;&gt;"",IF(COUNTIF($D$2:D12621, D12622), INDEX($A$2:$D$100000, MATCH(D12622, $D$2:D12621,0),1), FALSE), FALSE)</f>
        <v>0</v>
      </c>
      <c r="F12622" s="1" t="b">
        <f>IF(G12622&lt;&gt;"", IF(COUNTIF($G$2:G12621, G12622), INDEX($A$2:$G$100000, MATCH(G12622, $G$2:G12621,0),1), FALSE), FALSE)</f>
        <v>0</v>
      </c>
      <c r="G12622" s="1">
        <v>34504</v>
      </c>
      <c r="H12622" s="1" t="s">
        <v>12306</v>
      </c>
    </row>
    <row r="12623" spans="1:8" x14ac:dyDescent="0.2">
      <c r="A12623" s="1">
        <v>12693</v>
      </c>
      <c r="B12623" s="1" t="str">
        <f t="shared" si="197"/>
        <v>elaine boyarsky</v>
      </c>
      <c r="C12623" s="1" t="b">
        <f>IF(D12623&lt;&gt;"",IF(COUNTIF($D$2:D12622, D12623), INDEX($A$2:$D$100000, MATCH(D12623, $D$2:D12622,0),1), FALSE), FALSE)</f>
        <v>0</v>
      </c>
      <c r="F12623" s="1" t="b">
        <f>IF(G12623&lt;&gt;"", IF(COUNTIF($G$2:G12622, G12623), INDEX($A$2:$G$100000, MATCH(G12623, $G$2:G12622,0),1), FALSE), FALSE)</f>
        <v>0</v>
      </c>
      <c r="G12623" s="1">
        <v>34506</v>
      </c>
      <c r="H12623" s="1" t="s">
        <v>12307</v>
      </c>
    </row>
    <row r="12624" spans="1:8" x14ac:dyDescent="0.2">
      <c r="A12624" s="1">
        <v>12694</v>
      </c>
      <c r="B12624" s="1" t="str">
        <f t="shared" si="197"/>
        <v>empeco inc</v>
      </c>
      <c r="C12624" s="1" t="b">
        <f>IF(D12624&lt;&gt;"",IF(COUNTIF($D$2:D12623, D12624), INDEX($A$2:$D$100000, MATCH(D12624, $D$2:D12623,0),1), FALSE), FALSE)</f>
        <v>0</v>
      </c>
      <c r="F12624" s="1" t="b">
        <f>IF(G12624&lt;&gt;"", IF(COUNTIF($G$2:G12623, G12624), INDEX($A$2:$G$100000, MATCH(G12624, $G$2:G12623,0),1), FALSE), FALSE)</f>
        <v>0</v>
      </c>
      <c r="G12624" s="1">
        <v>34507</v>
      </c>
      <c r="H12624" s="1" t="s">
        <v>12308</v>
      </c>
    </row>
    <row r="12625" spans="1:8" x14ac:dyDescent="0.2">
      <c r="A12625" s="1">
        <v>12695</v>
      </c>
      <c r="B12625" s="1" t="str">
        <f t="shared" si="197"/>
        <v>energy factors inc</v>
      </c>
      <c r="C12625" s="1" t="b">
        <f>IF(D12625&lt;&gt;"",IF(COUNTIF($D$2:D12624, D12625), INDEX($A$2:$D$100000, MATCH(D12625, $D$2:D12624,0),1), FALSE), FALSE)</f>
        <v>0</v>
      </c>
      <c r="F12625" s="1" t="b">
        <f>IF(G12625&lt;&gt;"", IF(COUNTIF($G$2:G12624, G12625), INDEX($A$2:$G$100000, MATCH(G12625, $G$2:G12624,0),1), FALSE), FALSE)</f>
        <v>0</v>
      </c>
      <c r="G12625" s="1">
        <v>34508</v>
      </c>
      <c r="H12625" s="1" t="s">
        <v>12309</v>
      </c>
    </row>
    <row r="12626" spans="1:8" x14ac:dyDescent="0.2">
      <c r="A12626" s="1">
        <v>12696</v>
      </c>
      <c r="B12626" s="1" t="str">
        <f t="shared" si="197"/>
        <v>energy investor funds lp</v>
      </c>
      <c r="C12626" s="1" t="b">
        <f>IF(D12626&lt;&gt;"",IF(COUNTIF($D$2:D12625, D12626), INDEX($A$2:$D$100000, MATCH(D12626, $D$2:D12625,0),1), FALSE), FALSE)</f>
        <v>0</v>
      </c>
      <c r="F12626" s="1" t="b">
        <f>IF(G12626&lt;&gt;"", IF(COUNTIF($G$2:G12625, G12626), INDEX($A$2:$G$100000, MATCH(G12626, $G$2:G12625,0),1), FALSE), FALSE)</f>
        <v>0</v>
      </c>
      <c r="G12626" s="1">
        <v>34509</v>
      </c>
      <c r="H12626" s="1" t="s">
        <v>12310</v>
      </c>
    </row>
    <row r="12627" spans="1:8" x14ac:dyDescent="0.2">
      <c r="A12627" s="1">
        <v>12697</v>
      </c>
      <c r="B12627" s="1" t="str">
        <f t="shared" si="197"/>
        <v>energy investors fund ii lp</v>
      </c>
      <c r="C12627" s="1" t="b">
        <f>IF(D12627&lt;&gt;"",IF(COUNTIF($D$2:D12626, D12627), INDEX($A$2:$D$100000, MATCH(D12627, $D$2:D12626,0),1), FALSE), FALSE)</f>
        <v>0</v>
      </c>
      <c r="F12627" s="1" t="b">
        <f>IF(G12627&lt;&gt;"", IF(COUNTIF($G$2:G12626, G12627), INDEX($A$2:$G$100000, MATCH(G12627, $G$2:G12626,0),1), FALSE), FALSE)</f>
        <v>0</v>
      </c>
      <c r="G12627" s="1">
        <v>34510</v>
      </c>
      <c r="H12627" s="1" t="s">
        <v>12311</v>
      </c>
    </row>
    <row r="12628" spans="1:8" x14ac:dyDescent="0.2">
      <c r="A12628" s="1">
        <v>12698</v>
      </c>
      <c r="B12628" s="1" t="str">
        <f t="shared" si="197"/>
        <v>energy national inc</v>
      </c>
      <c r="C12628" s="1" t="b">
        <f>IF(D12628&lt;&gt;"",IF(COUNTIF($D$2:D12627, D12628), INDEX($A$2:$D$100000, MATCH(D12628, $D$2:D12627,0),1), FALSE), FALSE)</f>
        <v>0</v>
      </c>
      <c r="F12628" s="1" t="b">
        <f>IF(G12628&lt;&gt;"", IF(COUNTIF($G$2:G12627, G12628), INDEX($A$2:$G$100000, MATCH(G12628, $G$2:G12627,0),1), FALSE), FALSE)</f>
        <v>0</v>
      </c>
      <c r="G12628" s="1">
        <v>34511</v>
      </c>
      <c r="H12628" s="1" t="s">
        <v>12312</v>
      </c>
    </row>
    <row r="12629" spans="1:8" x14ac:dyDescent="0.2">
      <c r="A12629" s="1">
        <v>12699</v>
      </c>
      <c r="B12629" s="1" t="str">
        <f t="shared" si="197"/>
        <v>eni crockett ltd</v>
      </c>
      <c r="C12629" s="1" t="b">
        <f>IF(D12629&lt;&gt;"",IF(COUNTIF($D$2:D12628, D12629), INDEX($A$2:$D$100000, MATCH(D12629, $D$2:D12628,0),1), FALSE), FALSE)</f>
        <v>0</v>
      </c>
      <c r="F12629" s="1" t="b">
        <f>IF(G12629&lt;&gt;"", IF(COUNTIF($G$2:G12628, G12629), INDEX($A$2:$G$100000, MATCH(G12629, $G$2:G12628,0),1), FALSE), FALSE)</f>
        <v>0</v>
      </c>
      <c r="G12629" s="1">
        <v>34512</v>
      </c>
      <c r="H12629" s="1" t="s">
        <v>12313</v>
      </c>
    </row>
    <row r="12630" spans="1:8" x14ac:dyDescent="0.2">
      <c r="A12630" s="1">
        <v>12700</v>
      </c>
      <c r="B12630" s="1" t="str">
        <f t="shared" si="197"/>
        <v>enterprise gas processing llc</v>
      </c>
      <c r="C12630" s="1" t="b">
        <f>IF(D12630&lt;&gt;"",IF(COUNTIF($D$2:D12629, D12630), INDEX($A$2:$D$100000, MATCH(D12630, $D$2:D12629,0),1), FALSE), FALSE)</f>
        <v>0</v>
      </c>
      <c r="F12630" s="1" t="b">
        <f>IF(G12630&lt;&gt;"", IF(COUNTIF($G$2:G12629, G12630), INDEX($A$2:$G$100000, MATCH(G12630, $G$2:G12629,0),1), FALSE), FALSE)</f>
        <v>0</v>
      </c>
      <c r="G12630" s="1">
        <v>34513</v>
      </c>
      <c r="H12630" s="1" t="s">
        <v>12314</v>
      </c>
    </row>
    <row r="12631" spans="1:8" x14ac:dyDescent="0.2">
      <c r="A12631" s="1">
        <v>12701</v>
      </c>
      <c r="B12631" s="1" t="str">
        <f t="shared" si="197"/>
        <v>exelon generation co llc</v>
      </c>
      <c r="C12631" s="1" t="b">
        <f>IF(D12631&lt;&gt;"",IF(COUNTIF($D$2:D12630, D12631), INDEX($A$2:$D$100000, MATCH(D12631, $D$2:D12630,0),1), FALSE), FALSE)</f>
        <v>0</v>
      </c>
      <c r="F12631" s="1" t="b">
        <f>IF(G12631&lt;&gt;"", IF(COUNTIF($G$2:G12630, G12631), INDEX($A$2:$G$100000, MATCH(G12631, $G$2:G12630,0),1), FALSE), FALSE)</f>
        <v>0</v>
      </c>
      <c r="G12631" s="1">
        <v>34515</v>
      </c>
      <c r="H12631" s="1" t="s">
        <v>12315</v>
      </c>
    </row>
    <row r="12632" spans="1:8" x14ac:dyDescent="0.2">
      <c r="A12632" s="1">
        <v>12702</v>
      </c>
      <c r="B12632" s="1" t="str">
        <f t="shared" si="197"/>
        <v>exeter management co</v>
      </c>
      <c r="C12632" s="1" t="b">
        <f>IF(D12632&lt;&gt;"",IF(COUNTIF($D$2:D12631, D12632), INDEX($A$2:$D$100000, MATCH(D12632, $D$2:D12631,0),1), FALSE), FALSE)</f>
        <v>0</v>
      </c>
      <c r="F12632" s="1" t="b">
        <f>IF(G12632&lt;&gt;"", IF(COUNTIF($G$2:G12631, G12632), INDEX($A$2:$G$100000, MATCH(G12632, $G$2:G12631,0),1), FALSE), FALSE)</f>
        <v>0</v>
      </c>
      <c r="G12632" s="1">
        <v>34516</v>
      </c>
      <c r="H12632" s="1" t="s">
        <v>12316</v>
      </c>
    </row>
    <row r="12633" spans="1:8" x14ac:dyDescent="0.2">
      <c r="A12633" s="1">
        <v>12703</v>
      </c>
      <c r="B12633" s="1" t="str">
        <f t="shared" si="197"/>
        <v>ford motor credit co</v>
      </c>
      <c r="C12633" s="1" t="b">
        <f>IF(D12633&lt;&gt;"",IF(COUNTIF($D$2:D12632, D12633), INDEX($A$2:$D$100000, MATCH(D12633, $D$2:D12632,0),1), FALSE), FALSE)</f>
        <v>0</v>
      </c>
      <c r="F12633" s="1" t="b">
        <f>IF(G12633&lt;&gt;"", IF(COUNTIF($G$2:G12632, G12633), INDEX($A$2:$G$100000, MATCH(G12633, $G$2:G12632,0),1), FALSE), FALSE)</f>
        <v>0</v>
      </c>
      <c r="G12633" s="1">
        <v>34517</v>
      </c>
      <c r="H12633" s="1" t="s">
        <v>12317</v>
      </c>
    </row>
    <row r="12634" spans="1:8" x14ac:dyDescent="0.2">
      <c r="A12634" s="1">
        <v>12704</v>
      </c>
      <c r="B12634" s="1" t="str">
        <f t="shared" si="197"/>
        <v>fortistar leasing corp</v>
      </c>
      <c r="C12634" s="1" t="b">
        <f>IF(D12634&lt;&gt;"",IF(COUNTIF($D$2:D12633, D12634), INDEX($A$2:$D$100000, MATCH(D12634, $D$2:D12633,0),1), FALSE), FALSE)</f>
        <v>0</v>
      </c>
      <c r="F12634" s="1" t="b">
        <f>IF(G12634&lt;&gt;"", IF(COUNTIF($G$2:G12633, G12634), INDEX($A$2:$G$100000, MATCH(G12634, $G$2:G12633,0),1), FALSE), FALSE)</f>
        <v>0</v>
      </c>
      <c r="G12634" s="1">
        <v>34518</v>
      </c>
      <c r="H12634" s="1" t="s">
        <v>12318</v>
      </c>
    </row>
    <row r="12635" spans="1:8" x14ac:dyDescent="0.2">
      <c r="A12635" s="1">
        <v>12705</v>
      </c>
      <c r="B12635" s="1" t="str">
        <f t="shared" si="197"/>
        <v>g gallagher</v>
      </c>
      <c r="C12635" s="1" t="b">
        <f>IF(D12635&lt;&gt;"",IF(COUNTIF($D$2:D12634, D12635), INDEX($A$2:$D$100000, MATCH(D12635, $D$2:D12634,0),1), FALSE), FALSE)</f>
        <v>0</v>
      </c>
      <c r="F12635" s="1" t="b">
        <f>IF(G12635&lt;&gt;"", IF(COUNTIF($G$2:G12634, G12635), INDEX($A$2:$G$100000, MATCH(G12635, $G$2:G12634,0),1), FALSE), FALSE)</f>
        <v>0</v>
      </c>
      <c r="G12635" s="1">
        <v>34519</v>
      </c>
      <c r="H12635" s="1" t="s">
        <v>12319</v>
      </c>
    </row>
    <row r="12636" spans="1:8" x14ac:dyDescent="0.2">
      <c r="A12636" s="1">
        <v>12706</v>
      </c>
      <c r="B12636" s="1" t="str">
        <f t="shared" si="197"/>
        <v>generation ii locomotives inc</v>
      </c>
      <c r="C12636" s="1" t="b">
        <f>IF(D12636&lt;&gt;"",IF(COUNTIF($D$2:D12635, D12636), INDEX($A$2:$D$100000, MATCH(D12636, $D$2:D12635,0),1), FALSE), FALSE)</f>
        <v>0</v>
      </c>
      <c r="F12636" s="1" t="b">
        <f>IF(G12636&lt;&gt;"", IF(COUNTIF($G$2:G12635, G12636), INDEX($A$2:$G$100000, MATCH(G12636, $G$2:G12635,0),1), FALSE), FALSE)</f>
        <v>0</v>
      </c>
      <c r="G12636" s="1">
        <v>34520</v>
      </c>
      <c r="H12636" s="1" t="s">
        <v>12320</v>
      </c>
    </row>
    <row r="12637" spans="1:8" x14ac:dyDescent="0.2">
      <c r="A12637" s="1">
        <v>12707</v>
      </c>
      <c r="B12637" s="1" t="str">
        <f t="shared" si="197"/>
        <v>gentex power corp</v>
      </c>
      <c r="C12637" s="1" t="b">
        <f>IF(D12637&lt;&gt;"",IF(COUNTIF($D$2:D12636, D12637), INDEX($A$2:$D$100000, MATCH(D12637, $D$2:D12636,0),1), FALSE), FALSE)</f>
        <v>0</v>
      </c>
      <c r="F12637" s="1" t="b">
        <f>IF(G12637&lt;&gt;"", IF(COUNTIF($G$2:G12636, G12637), INDEX($A$2:$G$100000, MATCH(G12637, $G$2:G12636,0),1), FALSE), FALSE)</f>
        <v>0</v>
      </c>
      <c r="G12637" s="1">
        <v>34521</v>
      </c>
      <c r="H12637" s="1" t="s">
        <v>12321</v>
      </c>
    </row>
    <row r="12638" spans="1:8" x14ac:dyDescent="0.2">
      <c r="A12638" s="1">
        <v>12708</v>
      </c>
      <c r="B12638" s="1" t="str">
        <f t="shared" si="197"/>
        <v>geo products corp</v>
      </c>
      <c r="C12638" s="1" t="b">
        <f>IF(D12638&lt;&gt;"",IF(COUNTIF($D$2:D12637, D12638), INDEX($A$2:$D$100000, MATCH(D12638, $D$2:D12637,0),1), FALSE), FALSE)</f>
        <v>0</v>
      </c>
      <c r="F12638" s="1" t="b">
        <f>IF(G12638&lt;&gt;"", IF(COUNTIF($G$2:G12637, G12638), INDEX($A$2:$G$100000, MATCH(G12638, $G$2:G12637,0),1), FALSE), FALSE)</f>
        <v>0</v>
      </c>
      <c r="G12638" s="1">
        <v>34522</v>
      </c>
      <c r="H12638" s="1" t="s">
        <v>12322</v>
      </c>
    </row>
    <row r="12639" spans="1:8" x14ac:dyDescent="0.2">
      <c r="A12639" s="1">
        <v>12709</v>
      </c>
      <c r="B12639" s="1" t="str">
        <f t="shared" si="197"/>
        <v>gps newco llc</v>
      </c>
      <c r="C12639" s="1" t="b">
        <f>IF(D12639&lt;&gt;"",IF(COUNTIF($D$2:D12638, D12639), INDEX($A$2:$D$100000, MATCH(D12639, $D$2:D12638,0),1), FALSE), FALSE)</f>
        <v>0</v>
      </c>
      <c r="F12639" s="1" t="b">
        <f>IF(G12639&lt;&gt;"", IF(COUNTIF($G$2:G12638, G12639), INDEX($A$2:$G$100000, MATCH(G12639, $G$2:G12638,0),1), FALSE), FALSE)</f>
        <v>0</v>
      </c>
      <c r="G12639" s="1">
        <v>34523</v>
      </c>
      <c r="H12639" s="1" t="s">
        <v>12323</v>
      </c>
    </row>
    <row r="12640" spans="1:8" x14ac:dyDescent="0.2">
      <c r="A12640" s="1">
        <v>12710</v>
      </c>
      <c r="B12640" s="1" t="str">
        <f t="shared" si="197"/>
        <v>grayling development partners</v>
      </c>
      <c r="C12640" s="1" t="b">
        <f>IF(D12640&lt;&gt;"",IF(COUNTIF($D$2:D12639, D12640), INDEX($A$2:$D$100000, MATCH(D12640, $D$2:D12639,0),1), FALSE), FALSE)</f>
        <v>0</v>
      </c>
      <c r="F12640" s="1" t="b">
        <f>IF(G12640&lt;&gt;"", IF(COUNTIF($G$2:G12639, G12640), INDEX($A$2:$G$100000, MATCH(G12640, $G$2:G12639,0),1), FALSE), FALSE)</f>
        <v>0</v>
      </c>
      <c r="G12640" s="1">
        <v>34524</v>
      </c>
      <c r="H12640" s="1" t="s">
        <v>12324</v>
      </c>
    </row>
    <row r="12641" spans="1:8" x14ac:dyDescent="0.2">
      <c r="A12641" s="1">
        <v>12711</v>
      </c>
      <c r="B12641" s="1" t="str">
        <f t="shared" si="197"/>
        <v>green ridge service llc</v>
      </c>
      <c r="C12641" s="1" t="b">
        <f>IF(D12641&lt;&gt;"",IF(COUNTIF($D$2:D12640, D12641), INDEX($A$2:$D$100000, MATCH(D12641, $D$2:D12640,0),1), FALSE), FALSE)</f>
        <v>0</v>
      </c>
      <c r="F12641" s="1" t="b">
        <f>IF(G12641&lt;&gt;"", IF(COUNTIF($G$2:G12640, G12641), INDEX($A$2:$G$100000, MATCH(G12641, $G$2:G12640,0),1), FALSE), FALSE)</f>
        <v>0</v>
      </c>
      <c r="G12641" s="1">
        <v>34525</v>
      </c>
      <c r="H12641" s="1" t="s">
        <v>12325</v>
      </c>
    </row>
    <row r="12642" spans="1:8" x14ac:dyDescent="0.2">
      <c r="A12642" s="1">
        <v>12712</v>
      </c>
      <c r="B12642" s="1" t="str">
        <f t="shared" si="197"/>
        <v>gs electric generating coopinc</v>
      </c>
      <c r="C12642" s="1" t="b">
        <f>IF(D12642&lt;&gt;"",IF(COUNTIF($D$2:D12641, D12642), INDEX($A$2:$D$100000, MATCH(D12642, $D$2:D12641,0),1), FALSE), FALSE)</f>
        <v>0</v>
      </c>
      <c r="F12642" s="1" t="b">
        <f>IF(G12642&lt;&gt;"", IF(COUNTIF($G$2:G12641, G12642), INDEX($A$2:$G$100000, MATCH(G12642, $G$2:G12641,0),1), FALSE), FALSE)</f>
        <v>0</v>
      </c>
      <c r="G12642" s="1">
        <v>34526</v>
      </c>
      <c r="H12642" s="1" t="s">
        <v>12326</v>
      </c>
    </row>
    <row r="12643" spans="1:8" x14ac:dyDescent="0.2">
      <c r="A12643" s="1">
        <v>12713</v>
      </c>
      <c r="B12643" s="1" t="str">
        <f t="shared" si="197"/>
        <v>h l capital corp</v>
      </c>
      <c r="C12643" s="1" t="b">
        <f>IF(D12643&lt;&gt;"",IF(COUNTIF($D$2:D12642, D12643), INDEX($A$2:$D$100000, MATCH(D12643, $D$2:D12642,0),1), FALSE), FALSE)</f>
        <v>0</v>
      </c>
      <c r="F12643" s="1" t="b">
        <f>IF(G12643&lt;&gt;"", IF(COUNTIF($G$2:G12642, G12643), INDEX($A$2:$G$100000, MATCH(G12643, $G$2:G12642,0),1), FALSE), FALSE)</f>
        <v>0</v>
      </c>
      <c r="G12643" s="1">
        <v>34527</v>
      </c>
      <c r="H12643" s="1" t="s">
        <v>12327</v>
      </c>
    </row>
    <row r="12644" spans="1:8" x14ac:dyDescent="0.2">
      <c r="A12644" s="1">
        <v>12714</v>
      </c>
      <c r="B12644" s="1" t="str">
        <f t="shared" si="197"/>
        <v>hart county ipp inc</v>
      </c>
      <c r="C12644" s="1" t="b">
        <f>IF(D12644&lt;&gt;"",IF(COUNTIF($D$2:D12643, D12644), INDEX($A$2:$D$100000, MATCH(D12644, $D$2:D12643,0),1), FALSE), FALSE)</f>
        <v>0</v>
      </c>
      <c r="F12644" s="1" t="b">
        <f>IF(G12644&lt;&gt;"", IF(COUNTIF($G$2:G12643, G12644), INDEX($A$2:$G$100000, MATCH(G12644, $G$2:G12643,0),1), FALSE), FALSE)</f>
        <v>0</v>
      </c>
      <c r="G12644" s="1">
        <v>34528</v>
      </c>
      <c r="H12644" s="1" t="s">
        <v>12328</v>
      </c>
    </row>
    <row r="12645" spans="1:8" x14ac:dyDescent="0.2">
      <c r="A12645" s="1">
        <v>12715</v>
      </c>
      <c r="B12645" s="1" t="str">
        <f t="shared" si="197"/>
        <v>hartwell indep pwrpartners inc</v>
      </c>
      <c r="C12645" s="1" t="b">
        <f>IF(D12645&lt;&gt;"",IF(COUNTIF($D$2:D12644, D12645), INDEX($A$2:$D$100000, MATCH(D12645, $D$2:D12644,0),1), FALSE), FALSE)</f>
        <v>0</v>
      </c>
      <c r="F12645" s="1" t="b">
        <f>IF(G12645&lt;&gt;"", IF(COUNTIF($G$2:G12644, G12645), INDEX($A$2:$G$100000, MATCH(G12645, $G$2:G12644,0),1), FALSE), FALSE)</f>
        <v>0</v>
      </c>
      <c r="G12645" s="1">
        <v>34529</v>
      </c>
      <c r="H12645" s="1" t="s">
        <v>12329</v>
      </c>
    </row>
    <row r="12646" spans="1:8" x14ac:dyDescent="0.2">
      <c r="A12646" s="1">
        <v>12716</v>
      </c>
      <c r="B12646" s="1" t="str">
        <f t="shared" si="197"/>
        <v>headington oil co</v>
      </c>
      <c r="C12646" s="1" t="b">
        <f>IF(D12646&lt;&gt;"",IF(COUNTIF($D$2:D12645, D12646), INDEX($A$2:$D$100000, MATCH(D12646, $D$2:D12645,0),1), FALSE), FALSE)</f>
        <v>0</v>
      </c>
      <c r="F12646" s="1" t="b">
        <f>IF(G12646&lt;&gt;"", IF(COUNTIF($G$2:G12645, G12646), INDEX($A$2:$G$100000, MATCH(G12646, $G$2:G12645,0),1), FALSE), FALSE)</f>
        <v>0</v>
      </c>
      <c r="G12646" s="1">
        <v>34530</v>
      </c>
      <c r="H12646" s="1" t="s">
        <v>12330</v>
      </c>
    </row>
    <row r="12647" spans="1:8" x14ac:dyDescent="0.2">
      <c r="A12647" s="1">
        <v>12717</v>
      </c>
      <c r="B12647" s="1" t="str">
        <f t="shared" si="197"/>
        <v>henry harris</v>
      </c>
      <c r="C12647" s="1" t="b">
        <f>IF(D12647&lt;&gt;"",IF(COUNTIF($D$2:D12646, D12647), INDEX($A$2:$D$100000, MATCH(D12647, $D$2:D12646,0),1), FALSE), FALSE)</f>
        <v>0</v>
      </c>
      <c r="F12647" s="1" t="b">
        <f>IF(G12647&lt;&gt;"", IF(COUNTIF($G$2:G12646, G12647), INDEX($A$2:$G$100000, MATCH(G12647, $G$2:G12646,0),1), FALSE), FALSE)</f>
        <v>0</v>
      </c>
      <c r="G12647" s="1">
        <v>34531</v>
      </c>
      <c r="H12647" s="1" t="s">
        <v>12331</v>
      </c>
    </row>
    <row r="12648" spans="1:8" x14ac:dyDescent="0.2">
      <c r="A12648" s="1">
        <v>12718</v>
      </c>
      <c r="B12648" s="1" t="str">
        <f t="shared" si="197"/>
        <v>hoisery mill hydro co</v>
      </c>
      <c r="C12648" s="1" t="b">
        <f>IF(D12648&lt;&gt;"",IF(COUNTIF($D$2:D12647, D12648), INDEX($A$2:$D$100000, MATCH(D12648, $D$2:D12647,0),1), FALSE), FALSE)</f>
        <v>0</v>
      </c>
      <c r="F12648" s="1" t="b">
        <f>IF(G12648&lt;&gt;"", IF(COUNTIF($G$2:G12647, G12648), INDEX($A$2:$G$100000, MATCH(G12648, $G$2:G12647,0),1), FALSE), FALSE)</f>
        <v>0</v>
      </c>
      <c r="G12648" s="1">
        <v>34532</v>
      </c>
      <c r="H12648" s="1" t="s">
        <v>12332</v>
      </c>
    </row>
    <row r="12649" spans="1:8" x14ac:dyDescent="0.2">
      <c r="A12649" s="1">
        <v>12719</v>
      </c>
      <c r="B12649" s="1" t="str">
        <f t="shared" si="197"/>
        <v>honey lake energy ii lp</v>
      </c>
      <c r="C12649" s="1" t="b">
        <f>IF(D12649&lt;&gt;"",IF(COUNTIF($D$2:D12648, D12649), INDEX($A$2:$D$100000, MATCH(D12649, $D$2:D12648,0),1), FALSE), FALSE)</f>
        <v>0</v>
      </c>
      <c r="F12649" s="1" t="b">
        <f>IF(G12649&lt;&gt;"", IF(COUNTIF($G$2:G12648, G12649), INDEX($A$2:$G$100000, MATCH(G12649, $G$2:G12648,0),1), FALSE), FALSE)</f>
        <v>0</v>
      </c>
      <c r="G12649" s="1">
        <v>34533</v>
      </c>
      <c r="H12649" s="1" t="s">
        <v>12333</v>
      </c>
    </row>
    <row r="12650" spans="1:8" x14ac:dyDescent="0.2">
      <c r="A12650" s="1">
        <v>12720</v>
      </c>
      <c r="B12650" s="1" t="str">
        <f t="shared" si="197"/>
        <v>huntman international llc</v>
      </c>
      <c r="C12650" s="1" t="b">
        <f>IF(D12650&lt;&gt;"",IF(COUNTIF($D$2:D12649, D12650), INDEX($A$2:$D$100000, MATCH(D12650, $D$2:D12649,0),1), FALSE), FALSE)</f>
        <v>0</v>
      </c>
      <c r="F12650" s="1" t="b">
        <f>IF(G12650&lt;&gt;"", IF(COUNTIF($G$2:G12649, G12650), INDEX($A$2:$G$100000, MATCH(G12650, $G$2:G12649,0),1), FALSE), FALSE)</f>
        <v>0</v>
      </c>
      <c r="G12650" s="1">
        <v>34534</v>
      </c>
      <c r="H12650" s="1" t="s">
        <v>12334</v>
      </c>
    </row>
    <row r="12651" spans="1:8" x14ac:dyDescent="0.2">
      <c r="A12651" s="1">
        <v>12721</v>
      </c>
      <c r="B12651" s="1" t="str">
        <f t="shared" si="197"/>
        <v>i reingold trust</v>
      </c>
      <c r="C12651" s="1" t="b">
        <f>IF(D12651&lt;&gt;"",IF(COUNTIF($D$2:D12650, D12651), INDEX($A$2:$D$100000, MATCH(D12651, $D$2:D12650,0),1), FALSE), FALSE)</f>
        <v>0</v>
      </c>
      <c r="F12651" s="1" t="b">
        <f>IF(G12651&lt;&gt;"", IF(COUNTIF($G$2:G12650, G12651), INDEX($A$2:$G$100000, MATCH(G12651, $G$2:G12650,0),1), FALSE), FALSE)</f>
        <v>0</v>
      </c>
      <c r="G12651" s="1">
        <v>34535</v>
      </c>
      <c r="H12651" s="1" t="s">
        <v>12335</v>
      </c>
    </row>
    <row r="12652" spans="1:8" x14ac:dyDescent="0.2">
      <c r="A12652" s="1">
        <v>12722</v>
      </c>
      <c r="B12652" s="1" t="str">
        <f t="shared" si="197"/>
        <v>i smaen trust</v>
      </c>
      <c r="C12652" s="1" t="b">
        <f>IF(D12652&lt;&gt;"",IF(COUNTIF($D$2:D12651, D12652), INDEX($A$2:$D$100000, MATCH(D12652, $D$2:D12651,0),1), FALSE), FALSE)</f>
        <v>0</v>
      </c>
      <c r="F12652" s="1" t="b">
        <f>IF(G12652&lt;&gt;"", IF(COUNTIF($G$2:G12651, G12652), INDEX($A$2:$G$100000, MATCH(G12652, $G$2:G12651,0),1), FALSE), FALSE)</f>
        <v>0</v>
      </c>
      <c r="G12652" s="1">
        <v>34536</v>
      </c>
      <c r="H12652" s="1" t="s">
        <v>12336</v>
      </c>
    </row>
    <row r="12653" spans="1:8" x14ac:dyDescent="0.2">
      <c r="A12653" s="1">
        <v>12723</v>
      </c>
      <c r="B12653" s="1" t="str">
        <f t="shared" si="197"/>
        <v>igc grimes county inc</v>
      </c>
      <c r="C12653" s="1" t="b">
        <f>IF(D12653&lt;&gt;"",IF(COUNTIF($D$2:D12652, D12653), INDEX($A$2:$D$100000, MATCH(D12653, $D$2:D12652,0),1), FALSE), FALSE)</f>
        <v>0</v>
      </c>
      <c r="F12653" s="1" t="b">
        <f>IF(G12653&lt;&gt;"", IF(COUNTIF($G$2:G12652, G12653), INDEX($A$2:$G$100000, MATCH(G12653, $G$2:G12652,0),1), FALSE), FALSE)</f>
        <v>0</v>
      </c>
      <c r="G12653" s="1">
        <v>34537</v>
      </c>
      <c r="H12653" s="1" t="s">
        <v>12337</v>
      </c>
    </row>
    <row r="12654" spans="1:8" x14ac:dyDescent="0.2">
      <c r="A12654" s="1">
        <v>12724</v>
      </c>
      <c r="B12654" s="1" t="str">
        <f t="shared" si="197"/>
        <v>igc grimes frontier inc</v>
      </c>
      <c r="C12654" s="1" t="b">
        <f>IF(D12654&lt;&gt;"",IF(COUNTIF($D$2:D12653, D12654), INDEX($A$2:$D$100000, MATCH(D12654, $D$2:D12653,0),1), FALSE), FALSE)</f>
        <v>0</v>
      </c>
      <c r="F12654" s="1" t="b">
        <f>IF(G12654&lt;&gt;"", IF(COUNTIF($G$2:G12653, G12654), INDEX($A$2:$G$100000, MATCH(G12654, $G$2:G12653,0),1), FALSE), FALSE)</f>
        <v>0</v>
      </c>
      <c r="G12654" s="1">
        <v>34538</v>
      </c>
      <c r="H12654" s="1" t="s">
        <v>12338</v>
      </c>
    </row>
    <row r="12655" spans="1:8" x14ac:dyDescent="0.2">
      <c r="A12655" s="1">
        <v>12725</v>
      </c>
      <c r="B12655" s="1" t="str">
        <f t="shared" si="197"/>
        <v>indeck energy services inc</v>
      </c>
      <c r="C12655" s="1" t="b">
        <f>IF(D12655&lt;&gt;"",IF(COUNTIF($D$2:D12654, D12655), INDEX($A$2:$D$100000, MATCH(D12655, $D$2:D12654,0),1), FALSE), FALSE)</f>
        <v>0</v>
      </c>
      <c r="F12655" s="1" t="b">
        <f>IF(G12655&lt;&gt;"", IF(COUNTIF($G$2:G12654, G12655), INDEX($A$2:$G$100000, MATCH(G12655, $G$2:G12654,0),1), FALSE), FALSE)</f>
        <v>0</v>
      </c>
      <c r="G12655" s="1">
        <v>34539</v>
      </c>
      <c r="H12655" s="1" t="s">
        <v>12339</v>
      </c>
    </row>
    <row r="12656" spans="1:8" x14ac:dyDescent="0.2">
      <c r="A12656" s="1">
        <v>12726</v>
      </c>
      <c r="B12656" s="1" t="str">
        <f t="shared" si="197"/>
        <v>indian river power llc</v>
      </c>
      <c r="C12656" s="1" t="b">
        <f>IF(D12656&lt;&gt;"",IF(COUNTIF($D$2:D12655, D12656), INDEX($A$2:$D$100000, MATCH(D12656, $D$2:D12655,0),1), FALSE), FALSE)</f>
        <v>0</v>
      </c>
      <c r="F12656" s="1" t="b">
        <f>IF(G12656&lt;&gt;"", IF(COUNTIF($G$2:G12655, G12656), INDEX($A$2:$G$100000, MATCH(G12656, $G$2:G12655,0),1), FALSE), FALSE)</f>
        <v>0</v>
      </c>
      <c r="G12656" s="1">
        <v>34540</v>
      </c>
      <c r="H12656" s="1" t="s">
        <v>12340</v>
      </c>
    </row>
    <row r="12657" spans="1:8" x14ac:dyDescent="0.2">
      <c r="A12657" s="1">
        <v>12727</v>
      </c>
      <c r="B12657" s="1" t="str">
        <f t="shared" si="197"/>
        <v>ipp investment partnership</v>
      </c>
      <c r="C12657" s="1" t="b">
        <f>IF(D12657&lt;&gt;"",IF(COUNTIF($D$2:D12656, D12657), INDEX($A$2:$D$100000, MATCH(D12657, $D$2:D12656,0),1), FALSE), FALSE)</f>
        <v>0</v>
      </c>
      <c r="F12657" s="1" t="b">
        <f>IF(G12657&lt;&gt;"", IF(COUNTIF($G$2:G12656, G12657), INDEX($A$2:$G$100000, MATCH(G12657, $G$2:G12656,0),1), FALSE), FALSE)</f>
        <v>0</v>
      </c>
      <c r="G12657" s="1">
        <v>34541</v>
      </c>
      <c r="H12657" s="1" t="s">
        <v>12341</v>
      </c>
    </row>
    <row r="12658" spans="1:8" x14ac:dyDescent="0.2">
      <c r="A12658" s="1">
        <v>12728</v>
      </c>
      <c r="B12658" s="1" t="str">
        <f t="shared" si="197"/>
        <v>iroqouis power</v>
      </c>
      <c r="C12658" s="1" t="b">
        <f>IF(D12658&lt;&gt;"",IF(COUNTIF($D$2:D12657, D12658), INDEX($A$2:$D$100000, MATCH(D12658, $D$2:D12657,0),1), FALSE), FALSE)</f>
        <v>0</v>
      </c>
      <c r="F12658" s="1" t="b">
        <f>IF(G12658&lt;&gt;"", IF(COUNTIF($G$2:G12657, G12658), INDEX($A$2:$G$100000, MATCH(G12658, $G$2:G12657,0),1), FALSE), FALSE)</f>
        <v>0</v>
      </c>
      <c r="G12658" s="1">
        <v>34542</v>
      </c>
      <c r="H12658" s="1" t="s">
        <v>12342</v>
      </c>
    </row>
    <row r="12659" spans="1:8" x14ac:dyDescent="0.2">
      <c r="A12659" s="1">
        <v>12729</v>
      </c>
      <c r="B12659" s="1" t="str">
        <f t="shared" si="197"/>
        <v>jason treuman</v>
      </c>
      <c r="C12659" s="1" t="b">
        <f>IF(D12659&lt;&gt;"",IF(COUNTIF($D$2:D12658, D12659), INDEX($A$2:$D$100000, MATCH(D12659, $D$2:D12658,0),1), FALSE), FALSE)</f>
        <v>0</v>
      </c>
      <c r="F12659" s="1" t="b">
        <f>IF(G12659&lt;&gt;"", IF(COUNTIF($G$2:G12658, G12659), INDEX($A$2:$G$100000, MATCH(G12659, $G$2:G12658,0),1), FALSE), FALSE)</f>
        <v>0</v>
      </c>
      <c r="G12659" s="1">
        <v>34543</v>
      </c>
      <c r="H12659" s="1" t="s">
        <v>12343</v>
      </c>
    </row>
    <row r="12660" spans="1:8" x14ac:dyDescent="0.2">
      <c r="A12660" s="1">
        <v>12730</v>
      </c>
      <c r="B12660" s="1" t="str">
        <f t="shared" si="197"/>
        <v>jave lin rumfold ltd llc</v>
      </c>
      <c r="C12660" s="1" t="b">
        <f>IF(D12660&lt;&gt;"",IF(COUNTIF($D$2:D12659, D12660), INDEX($A$2:$D$100000, MATCH(D12660, $D$2:D12659,0),1), FALSE), FALSE)</f>
        <v>0</v>
      </c>
      <c r="F12660" s="1" t="b">
        <f>IF(G12660&lt;&gt;"", IF(COUNTIF($G$2:G12659, G12660), INDEX($A$2:$G$100000, MATCH(G12660, $G$2:G12659,0),1), FALSE), FALSE)</f>
        <v>0</v>
      </c>
      <c r="G12660" s="1">
        <v>34544</v>
      </c>
      <c r="H12660" s="1" t="s">
        <v>12344</v>
      </c>
    </row>
    <row r="12661" spans="1:8" x14ac:dyDescent="0.2">
      <c r="A12661" s="1">
        <v>12731</v>
      </c>
      <c r="B12661" s="1" t="str">
        <f t="shared" si="197"/>
        <v>john hancock mut life ins co</v>
      </c>
      <c r="C12661" s="1" t="b">
        <f>IF(D12661&lt;&gt;"",IF(COUNTIF($D$2:D12660, D12661), INDEX($A$2:$D$100000, MATCH(D12661, $D$2:D12660,0),1), FALSE), FALSE)</f>
        <v>0</v>
      </c>
      <c r="F12661" s="1" t="b">
        <f>IF(G12661&lt;&gt;"", IF(COUNTIF($G$2:G12660, G12661), INDEX($A$2:$G$100000, MATCH(G12661, $G$2:G12660,0),1), FALSE), FALSE)</f>
        <v>0</v>
      </c>
      <c r="G12661" s="1">
        <v>34545</v>
      </c>
      <c r="H12661" s="1" t="s">
        <v>12345</v>
      </c>
    </row>
    <row r="12662" spans="1:8" x14ac:dyDescent="0.2">
      <c r="A12662" s="1">
        <v>12732</v>
      </c>
      <c r="B12662" s="1" t="str">
        <f t="shared" si="197"/>
        <v>johnson</v>
      </c>
      <c r="C12662" s="1" t="b">
        <f>IF(D12662&lt;&gt;"",IF(COUNTIF($D$2:D12661, D12662), INDEX($A$2:$D$100000, MATCH(D12662, $D$2:D12661,0),1), FALSE), FALSE)</f>
        <v>0</v>
      </c>
      <c r="F12662" s="1" t="b">
        <f>IF(G12662&lt;&gt;"", IF(COUNTIF($G$2:G12661, G12662), INDEX($A$2:$G$100000, MATCH(G12662, $G$2:G12661,0),1), FALSE), FALSE)</f>
        <v>0</v>
      </c>
      <c r="G12662" s="1">
        <v>34546</v>
      </c>
      <c r="H12662" s="1" t="s">
        <v>12346</v>
      </c>
    </row>
    <row r="12663" spans="1:8" x14ac:dyDescent="0.2">
      <c r="A12663" s="1">
        <v>12733</v>
      </c>
      <c r="B12663" s="1" t="str">
        <f t="shared" si="197"/>
        <v>jones hamakua inc</v>
      </c>
      <c r="C12663" s="1" t="b">
        <f>IF(D12663&lt;&gt;"",IF(COUNTIF($D$2:D12662, D12663), INDEX($A$2:$D$100000, MATCH(D12663, $D$2:D12662,0),1), FALSE), FALSE)</f>
        <v>0</v>
      </c>
      <c r="F12663" s="1" t="b">
        <f>IF(G12663&lt;&gt;"", IF(COUNTIF($G$2:G12662, G12663), INDEX($A$2:$G$100000, MATCH(G12663, $G$2:G12662,0),1), FALSE), FALSE)</f>
        <v>0</v>
      </c>
      <c r="G12663" s="1">
        <v>34547</v>
      </c>
      <c r="H12663" s="1" t="s">
        <v>12347</v>
      </c>
    </row>
    <row r="12664" spans="1:8" x14ac:dyDescent="0.2">
      <c r="A12664" s="1">
        <v>12734</v>
      </c>
      <c r="B12664" s="1" t="str">
        <f t="shared" si="197"/>
        <v>kinder morgan inc</v>
      </c>
      <c r="C12664" s="1" t="b">
        <f>IF(D12664&lt;&gt;"",IF(COUNTIF($D$2:D12663, D12664), INDEX($A$2:$D$100000, MATCH(D12664, $D$2:D12663,0),1), FALSE), FALSE)</f>
        <v>0</v>
      </c>
      <c r="F12664" s="1" t="b">
        <f>IF(G12664&lt;&gt;"", IF(COUNTIF($G$2:G12663, G12664), INDEX($A$2:$G$100000, MATCH(G12664, $G$2:G12663,0),1), FALSE), FALSE)</f>
        <v>0</v>
      </c>
      <c r="G12664" s="1">
        <v>34548</v>
      </c>
      <c r="H12664" s="1" t="s">
        <v>12348</v>
      </c>
    </row>
    <row r="12665" spans="1:8" x14ac:dyDescent="0.2">
      <c r="A12665" s="1">
        <v>12735</v>
      </c>
      <c r="B12665" s="1" t="str">
        <f t="shared" si="197"/>
        <v>kti speciality waste services</v>
      </c>
      <c r="C12665" s="1" t="b">
        <f>IF(D12665&lt;&gt;"",IF(COUNTIF($D$2:D12664, D12665), INDEX($A$2:$D$100000, MATCH(D12665, $D$2:D12664,0),1), FALSE), FALSE)</f>
        <v>0</v>
      </c>
      <c r="F12665" s="1" t="b">
        <f>IF(G12665&lt;&gt;"", IF(COUNTIF($G$2:G12664, G12665), INDEX($A$2:$G$100000, MATCH(G12665, $G$2:G12664,0),1), FALSE), FALSE)</f>
        <v>0</v>
      </c>
      <c r="G12665" s="1">
        <v>34549</v>
      </c>
      <c r="H12665" s="1" t="s">
        <v>12349</v>
      </c>
    </row>
    <row r="12666" spans="1:8" x14ac:dyDescent="0.2">
      <c r="A12666" s="1">
        <v>12736</v>
      </c>
      <c r="B12666" s="1" t="str">
        <f t="shared" si="197"/>
        <v>kucc ferndate corp</v>
      </c>
      <c r="C12666" s="1" t="b">
        <f>IF(D12666&lt;&gt;"",IF(COUNTIF($D$2:D12665, D12666), INDEX($A$2:$D$100000, MATCH(D12666, $D$2:D12665,0),1), FALSE), FALSE)</f>
        <v>0</v>
      </c>
      <c r="F12666" s="1" t="b">
        <f>IF(G12666&lt;&gt;"", IF(COUNTIF($G$2:G12665, G12666), INDEX($A$2:$G$100000, MATCH(G12666, $G$2:G12665,0),1), FALSE), FALSE)</f>
        <v>0</v>
      </c>
      <c r="G12666" s="1">
        <v>34550</v>
      </c>
      <c r="H12666" s="1" t="s">
        <v>12350</v>
      </c>
    </row>
    <row r="12667" spans="1:8" x14ac:dyDescent="0.2">
      <c r="A12667" s="1">
        <v>12737</v>
      </c>
      <c r="B12667" s="1" t="str">
        <f t="shared" si="197"/>
        <v>largo co</v>
      </c>
      <c r="C12667" s="1" t="b">
        <f>IF(D12667&lt;&gt;"",IF(COUNTIF($D$2:D12666, D12667), INDEX($A$2:$D$100000, MATCH(D12667, $D$2:D12666,0),1), FALSE), FALSE)</f>
        <v>0</v>
      </c>
      <c r="F12667" s="1" t="b">
        <f>IF(G12667&lt;&gt;"", IF(COUNTIF($G$2:G12666, G12667), INDEX($A$2:$G$100000, MATCH(G12667, $G$2:G12666,0),1), FALSE), FALSE)</f>
        <v>0</v>
      </c>
      <c r="G12667" s="1">
        <v>34551</v>
      </c>
      <c r="H12667" s="1" t="s">
        <v>12351</v>
      </c>
    </row>
    <row r="12668" spans="1:8" x14ac:dyDescent="0.2">
      <c r="A12668" s="1">
        <v>12738</v>
      </c>
      <c r="B12668" s="1" t="str">
        <f t="shared" si="197"/>
        <v>lg&amp;e power inc</v>
      </c>
      <c r="C12668" s="1" t="b">
        <f>IF(D12668&lt;&gt;"",IF(COUNTIF($D$2:D12667, D12668), INDEX($A$2:$D$100000, MATCH(D12668, $D$2:D12667,0),1), FALSE), FALSE)</f>
        <v>0</v>
      </c>
      <c r="F12668" s="1" t="b">
        <f>IF(G12668&lt;&gt;"", IF(COUNTIF($G$2:G12667, G12668), INDEX($A$2:$G$100000, MATCH(G12668, $G$2:G12667,0),1), FALSE), FALSE)</f>
        <v>0</v>
      </c>
      <c r="G12668" s="1">
        <v>34552</v>
      </c>
      <c r="H12668" s="1" t="s">
        <v>12352</v>
      </c>
    </row>
    <row r="12669" spans="1:8" x14ac:dyDescent="0.2">
      <c r="A12669" s="1">
        <v>12739</v>
      </c>
      <c r="B12669" s="1" t="str">
        <f t="shared" si="197"/>
        <v>lower saranac corp</v>
      </c>
      <c r="C12669" s="1" t="b">
        <f>IF(D12669&lt;&gt;"",IF(COUNTIF($D$2:D12668, D12669), INDEX($A$2:$D$100000, MATCH(D12669, $D$2:D12668,0),1), FALSE), FALSE)</f>
        <v>0</v>
      </c>
      <c r="F12669" s="1" t="b">
        <f>IF(G12669&lt;&gt;"", IF(COUNTIF($G$2:G12668, G12669), INDEX($A$2:$G$100000, MATCH(G12669, $G$2:G12668,0),1), FALSE), FALSE)</f>
        <v>0</v>
      </c>
      <c r="G12669" s="1">
        <v>34553</v>
      </c>
      <c r="H12669" s="1" t="s">
        <v>12353</v>
      </c>
    </row>
    <row r="12670" spans="1:8" x14ac:dyDescent="0.2">
      <c r="A12670" s="1">
        <v>12740</v>
      </c>
      <c r="B12670" s="1" t="str">
        <f t="shared" si="197"/>
        <v>lsp-borber inc</v>
      </c>
      <c r="C12670" s="1" t="b">
        <f>IF(D12670&lt;&gt;"",IF(COUNTIF($D$2:D12669, D12670), INDEX($A$2:$D$100000, MATCH(D12670, $D$2:D12669,0),1), FALSE), FALSE)</f>
        <v>0</v>
      </c>
      <c r="F12670" s="1" t="b">
        <f>IF(G12670&lt;&gt;"", IF(COUNTIF($G$2:G12669, G12670), INDEX($A$2:$G$100000, MATCH(G12670, $G$2:G12669,0),1), FALSE), FALSE)</f>
        <v>0</v>
      </c>
      <c r="G12670" s="1">
        <v>34554</v>
      </c>
      <c r="H12670" s="1" t="s">
        <v>12354</v>
      </c>
    </row>
    <row r="12671" spans="1:8" x14ac:dyDescent="0.2">
      <c r="A12671" s="1">
        <v>12741</v>
      </c>
      <c r="B12671" s="1" t="str">
        <f t="shared" si="197"/>
        <v>mabco steam co llc</v>
      </c>
      <c r="C12671" s="1" t="b">
        <f>IF(D12671&lt;&gt;"",IF(COUNTIF($D$2:D12670, D12671), INDEX($A$2:$D$100000, MATCH(D12671, $D$2:D12670,0),1), FALSE), FALSE)</f>
        <v>0</v>
      </c>
      <c r="F12671" s="1" t="b">
        <f>IF(G12671&lt;&gt;"", IF(COUNTIF($G$2:G12670, G12671), INDEX($A$2:$G$100000, MATCH(G12671, $G$2:G12670,0),1), FALSE), FALSE)</f>
        <v>0</v>
      </c>
      <c r="G12671" s="1">
        <v>34555</v>
      </c>
      <c r="H12671" s="1" t="s">
        <v>12355</v>
      </c>
    </row>
    <row r="12672" spans="1:8" x14ac:dyDescent="0.2">
      <c r="A12672" s="1">
        <v>12742</v>
      </c>
      <c r="B12672" s="1" t="str">
        <f t="shared" si="197"/>
        <v>martin elkins</v>
      </c>
      <c r="C12672" s="1" t="b">
        <f>IF(D12672&lt;&gt;"",IF(COUNTIF($D$2:D12671, D12672), INDEX($A$2:$D$100000, MATCH(D12672, $D$2:D12671,0),1), FALSE), FALSE)</f>
        <v>0</v>
      </c>
      <c r="F12672" s="1" t="b">
        <f>IF(G12672&lt;&gt;"", IF(COUNTIF($G$2:G12671, G12672), INDEX($A$2:$G$100000, MATCH(G12672, $G$2:G12671,0),1), FALSE), FALSE)</f>
        <v>0</v>
      </c>
      <c r="G12672" s="1">
        <v>34556</v>
      </c>
      <c r="H12672" s="1" t="s">
        <v>12356</v>
      </c>
    </row>
    <row r="12673" spans="1:8" x14ac:dyDescent="0.2">
      <c r="A12673" s="1">
        <v>12743</v>
      </c>
      <c r="B12673" s="1" t="str">
        <f t="shared" si="197"/>
        <v>meryl boyarsky trust</v>
      </c>
      <c r="C12673" s="1" t="b">
        <f>IF(D12673&lt;&gt;"",IF(COUNTIF($D$2:D12672, D12673), INDEX($A$2:$D$100000, MATCH(D12673, $D$2:D12672,0),1), FALSE), FALSE)</f>
        <v>0</v>
      </c>
      <c r="F12673" s="1" t="b">
        <f>IF(G12673&lt;&gt;"", IF(COUNTIF($G$2:G12672, G12673), INDEX($A$2:$G$100000, MATCH(G12673, $G$2:G12672,0),1), FALSE), FALSE)</f>
        <v>0</v>
      </c>
      <c r="G12673" s="1">
        <v>34557</v>
      </c>
      <c r="H12673" s="1" t="s">
        <v>12357</v>
      </c>
    </row>
    <row r="12674" spans="1:8" x14ac:dyDescent="0.2">
      <c r="A12674" s="1">
        <v>12744</v>
      </c>
      <c r="B12674" s="1" t="str">
        <f t="shared" ref="B12674:B12737" si="198">IF(H12674="",E12674,H12674)</f>
        <v>messer hill associates</v>
      </c>
      <c r="C12674" s="1" t="b">
        <f>IF(D12674&lt;&gt;"",IF(COUNTIF($D$2:D12673, D12674), INDEX($A$2:$D$100000, MATCH(D12674, $D$2:D12673,0),1), FALSE), FALSE)</f>
        <v>0</v>
      </c>
      <c r="F12674" s="1" t="b">
        <f>IF(G12674&lt;&gt;"", IF(COUNTIF($G$2:G12673, G12674), INDEX($A$2:$G$100000, MATCH(G12674, $G$2:G12673,0),1), FALSE), FALSE)</f>
        <v>0</v>
      </c>
      <c r="G12674" s="1">
        <v>34558</v>
      </c>
      <c r="H12674" s="1" t="s">
        <v>12358</v>
      </c>
    </row>
    <row r="12675" spans="1:8" x14ac:dyDescent="0.2">
      <c r="A12675" s="1">
        <v>12745</v>
      </c>
      <c r="B12675" s="1" t="str">
        <f t="shared" si="198"/>
        <v>mitex apparel group inc</v>
      </c>
      <c r="C12675" s="1" t="b">
        <f>IF(D12675&lt;&gt;"",IF(COUNTIF($D$2:D12674, D12675), INDEX($A$2:$D$100000, MATCH(D12675, $D$2:D12674,0),1), FALSE), FALSE)</f>
        <v>0</v>
      </c>
      <c r="F12675" s="1" t="b">
        <f>IF(G12675&lt;&gt;"", IF(COUNTIF($G$2:G12674, G12675), INDEX($A$2:$G$100000, MATCH(G12675, $G$2:G12674,0),1), FALSE), FALSE)</f>
        <v>0</v>
      </c>
      <c r="G12675" s="1">
        <v>34559</v>
      </c>
      <c r="H12675" s="1" t="s">
        <v>12359</v>
      </c>
    </row>
    <row r="12676" spans="1:8" x14ac:dyDescent="0.2">
      <c r="A12676" s="1">
        <v>12746</v>
      </c>
      <c r="B12676" s="1" t="str">
        <f t="shared" si="198"/>
        <v>panda energy international inc</v>
      </c>
      <c r="C12676" s="1" t="b">
        <f>IF(D12676&lt;&gt;"",IF(COUNTIF($D$2:D12675, D12676), INDEX($A$2:$D$100000, MATCH(D12676, $D$2:D12675,0),1), FALSE), FALSE)</f>
        <v>0</v>
      </c>
      <c r="F12676" s="1" t="b">
        <f>IF(G12676&lt;&gt;"", IF(COUNTIF($G$2:G12675, G12676), INDEX($A$2:$G$100000, MATCH(G12676, $G$2:G12675,0),1), FALSE), FALSE)</f>
        <v>0</v>
      </c>
      <c r="G12676" s="1">
        <v>34560</v>
      </c>
      <c r="H12676" s="1" t="s">
        <v>12004</v>
      </c>
    </row>
    <row r="12677" spans="1:8" x14ac:dyDescent="0.2">
      <c r="A12677" s="1">
        <v>12747</v>
      </c>
      <c r="B12677" s="1" t="str">
        <f t="shared" si="198"/>
        <v>monsanto envir-chem sys inc</v>
      </c>
      <c r="C12677" s="1" t="b">
        <f>IF(D12677&lt;&gt;"",IF(COUNTIF($D$2:D12676, D12677), INDEX($A$2:$D$100000, MATCH(D12677, $D$2:D12676,0),1), FALSE), FALSE)</f>
        <v>0</v>
      </c>
      <c r="F12677" s="1" t="b">
        <f>IF(G12677&lt;&gt;"", IF(COUNTIF($G$2:G12676, G12677), INDEX($A$2:$G$100000, MATCH(G12677, $G$2:G12676,0),1), FALSE), FALSE)</f>
        <v>0</v>
      </c>
      <c r="G12677" s="1">
        <v>34561</v>
      </c>
      <c r="H12677" s="1" t="s">
        <v>12360</v>
      </c>
    </row>
    <row r="12678" spans="1:8" x14ac:dyDescent="0.2">
      <c r="A12678" s="1">
        <v>12748</v>
      </c>
      <c r="B12678" s="1" t="str">
        <f t="shared" si="198"/>
        <v>montana grimes county llc</v>
      </c>
      <c r="C12678" s="1" t="b">
        <f>IF(D12678&lt;&gt;"",IF(COUNTIF($D$2:D12677, D12678), INDEX($A$2:$D$100000, MATCH(D12678, $D$2:D12677,0),1), FALSE), FALSE)</f>
        <v>0</v>
      </c>
      <c r="F12678" s="1" t="b">
        <f>IF(G12678&lt;&gt;"", IF(COUNTIF($G$2:G12677, G12678), INDEX($A$2:$G$100000, MATCH(G12678, $G$2:G12677,0),1), FALSE), FALSE)</f>
        <v>0</v>
      </c>
      <c r="G12678" s="1">
        <v>34562</v>
      </c>
      <c r="H12678" s="1" t="s">
        <v>12361</v>
      </c>
    </row>
    <row r="12679" spans="1:8" x14ac:dyDescent="0.2">
      <c r="A12679" s="1">
        <v>12749</v>
      </c>
      <c r="B12679" s="1" t="str">
        <f t="shared" si="198"/>
        <v>montana grimes frontier lp</v>
      </c>
      <c r="C12679" s="1" t="b">
        <f>IF(D12679&lt;&gt;"",IF(COUNTIF($D$2:D12678, D12679), INDEX($A$2:$D$100000, MATCH(D12679, $D$2:D12678,0),1), FALSE), FALSE)</f>
        <v>0</v>
      </c>
      <c r="F12679" s="1" t="b">
        <f>IF(G12679&lt;&gt;"", IF(COUNTIF($G$2:G12678, G12679), INDEX($A$2:$G$100000, MATCH(G12679, $G$2:G12678,0),1), FALSE), FALSE)</f>
        <v>0</v>
      </c>
      <c r="G12679" s="1">
        <v>34563</v>
      </c>
      <c r="H12679" s="1" t="s">
        <v>12362</v>
      </c>
    </row>
    <row r="12680" spans="1:8" x14ac:dyDescent="0.2">
      <c r="A12680" s="1">
        <v>12750</v>
      </c>
      <c r="B12680" s="1" t="str">
        <f t="shared" si="198"/>
        <v>monterey county</v>
      </c>
      <c r="C12680" s="1" t="b">
        <f>IF(D12680&lt;&gt;"",IF(COUNTIF($D$2:D12679, D12680), INDEX($A$2:$D$100000, MATCH(D12680, $D$2:D12679,0),1), FALSE), FALSE)</f>
        <v>0</v>
      </c>
      <c r="F12680" s="1" t="b">
        <f>IF(G12680&lt;&gt;"", IF(COUNTIF($G$2:G12679, G12680), INDEX($A$2:$G$100000, MATCH(G12680, $G$2:G12679,0),1), FALSE), FALSE)</f>
        <v>0</v>
      </c>
      <c r="G12680" s="1">
        <v>34564</v>
      </c>
      <c r="H12680" s="1" t="s">
        <v>12363</v>
      </c>
    </row>
    <row r="12681" spans="1:8" x14ac:dyDescent="0.2">
      <c r="A12681" s="1">
        <v>12751</v>
      </c>
      <c r="B12681" s="1" t="str">
        <f t="shared" si="198"/>
        <v>morton resen</v>
      </c>
      <c r="C12681" s="1" t="b">
        <f>IF(D12681&lt;&gt;"",IF(COUNTIF($D$2:D12680, D12681), INDEX($A$2:$D$100000, MATCH(D12681, $D$2:D12680,0),1), FALSE), FALSE)</f>
        <v>0</v>
      </c>
      <c r="F12681" s="1" t="b">
        <f>IF(G12681&lt;&gt;"", IF(COUNTIF($G$2:G12680, G12681), INDEX($A$2:$G$100000, MATCH(G12681, $G$2:G12680,0),1), FALSE), FALSE)</f>
        <v>0</v>
      </c>
      <c r="G12681" s="1">
        <v>34565</v>
      </c>
      <c r="H12681" s="1" t="s">
        <v>12364</v>
      </c>
    </row>
    <row r="12682" spans="1:8" x14ac:dyDescent="0.2">
      <c r="A12682" s="1">
        <v>12752</v>
      </c>
      <c r="B12682" s="1" t="str">
        <f t="shared" si="198"/>
        <v>mosbacher borber-gp inc</v>
      </c>
      <c r="C12682" s="1" t="b">
        <f>IF(D12682&lt;&gt;"",IF(COUNTIF($D$2:D12681, D12682), INDEX($A$2:$D$100000, MATCH(D12682, $D$2:D12681,0),1), FALSE), FALSE)</f>
        <v>0</v>
      </c>
      <c r="F12682" s="1" t="b">
        <f>IF(G12682&lt;&gt;"", IF(COUNTIF($G$2:G12681, G12682), INDEX($A$2:$G$100000, MATCH(G12682, $G$2:G12681,0),1), FALSE), FALSE)</f>
        <v>0</v>
      </c>
      <c r="G12682" s="1">
        <v>34566</v>
      </c>
      <c r="H12682" s="1" t="s">
        <v>12365</v>
      </c>
    </row>
    <row r="12683" spans="1:8" x14ac:dyDescent="0.2">
      <c r="A12683" s="1">
        <v>12753</v>
      </c>
      <c r="B12683" s="1" t="str">
        <f t="shared" si="198"/>
        <v>mosbacher borber-lp llc</v>
      </c>
      <c r="C12683" s="1" t="b">
        <f>IF(D12683&lt;&gt;"",IF(COUNTIF($D$2:D12682, D12683), INDEX($A$2:$D$100000, MATCH(D12683, $D$2:D12682,0),1), FALSE), FALSE)</f>
        <v>0</v>
      </c>
      <c r="F12683" s="1" t="b">
        <f>IF(G12683&lt;&gt;"", IF(COUNTIF($G$2:G12682, G12683), INDEX($A$2:$G$100000, MATCH(G12683, $G$2:G12682,0),1), FALSE), FALSE)</f>
        <v>0</v>
      </c>
      <c r="G12683" s="1">
        <v>34567</v>
      </c>
      <c r="H12683" s="1" t="s">
        <v>12366</v>
      </c>
    </row>
    <row r="12684" spans="1:8" x14ac:dyDescent="0.2">
      <c r="A12684" s="1">
        <v>12754</v>
      </c>
      <c r="B12684" s="1" t="str">
        <f t="shared" si="198"/>
        <v>nathan wechzler</v>
      </c>
      <c r="C12684" s="1" t="b">
        <f>IF(D12684&lt;&gt;"",IF(COUNTIF($D$2:D12683, D12684), INDEX($A$2:$D$100000, MATCH(D12684, $D$2:D12683,0),1), FALSE), FALSE)</f>
        <v>0</v>
      </c>
      <c r="F12684" s="1" t="b">
        <f>IF(G12684&lt;&gt;"", IF(COUNTIF($G$2:G12683, G12684), INDEX($A$2:$G$100000, MATCH(G12684, $G$2:G12683,0),1), FALSE), FALSE)</f>
        <v>0</v>
      </c>
      <c r="G12684" s="1">
        <v>34568</v>
      </c>
      <c r="H12684" s="1" t="s">
        <v>12367</v>
      </c>
    </row>
    <row r="12685" spans="1:8" x14ac:dyDescent="0.2">
      <c r="A12685" s="1">
        <v>12755</v>
      </c>
      <c r="B12685" s="1" t="str">
        <f t="shared" si="198"/>
        <v>new bern energy recovery inc</v>
      </c>
      <c r="C12685" s="1" t="b">
        <f>IF(D12685&lt;&gt;"",IF(COUNTIF($D$2:D12684, D12685), INDEX($A$2:$D$100000, MATCH(D12685, $D$2:D12684,0),1), FALSE), FALSE)</f>
        <v>0</v>
      </c>
      <c r="F12685" s="1" t="b">
        <f>IF(G12685&lt;&gt;"", IF(COUNTIF($G$2:G12684, G12685), INDEX($A$2:$G$100000, MATCH(G12685, $G$2:G12684,0),1), FALSE), FALSE)</f>
        <v>0</v>
      </c>
      <c r="G12685" s="1">
        <v>34569</v>
      </c>
      <c r="H12685" s="1" t="s">
        <v>12368</v>
      </c>
    </row>
    <row r="12686" spans="1:8" x14ac:dyDescent="0.2">
      <c r="A12686" s="1">
        <v>12756</v>
      </c>
      <c r="B12686" s="1" t="str">
        <f t="shared" si="198"/>
        <v>nichimen america inc</v>
      </c>
      <c r="C12686" s="1" t="b">
        <f>IF(D12686&lt;&gt;"",IF(COUNTIF($D$2:D12685, D12686), INDEX($A$2:$D$100000, MATCH(D12686, $D$2:D12685,0),1), FALSE), FALSE)</f>
        <v>0</v>
      </c>
      <c r="F12686" s="1" t="b">
        <f>IF(G12686&lt;&gt;"", IF(COUNTIF($G$2:G12685, G12686), INDEX($A$2:$G$100000, MATCH(G12686, $G$2:G12685,0),1), FALSE), FALSE)</f>
        <v>0</v>
      </c>
      <c r="G12686" s="1">
        <v>34570</v>
      </c>
      <c r="H12686" s="1" t="s">
        <v>12369</v>
      </c>
    </row>
    <row r="12687" spans="1:8" x14ac:dyDescent="0.2">
      <c r="A12687" s="1">
        <v>12757</v>
      </c>
      <c r="B12687" s="1" t="str">
        <f t="shared" si="198"/>
        <v>nichimen america wind powerinc</v>
      </c>
      <c r="C12687" s="1" t="b">
        <f>IF(D12687&lt;&gt;"",IF(COUNTIF($D$2:D12686, D12687), INDEX($A$2:$D$100000, MATCH(D12687, $D$2:D12686,0),1), FALSE), FALSE)</f>
        <v>0</v>
      </c>
      <c r="F12687" s="1" t="b">
        <f>IF(G12687&lt;&gt;"", IF(COUNTIF($G$2:G12686, G12687), INDEX($A$2:$G$100000, MATCH(G12687, $G$2:G12686,0),1), FALSE), FALSE)</f>
        <v>0</v>
      </c>
      <c r="G12687" s="1">
        <v>34571</v>
      </c>
      <c r="H12687" s="1" t="s">
        <v>12370</v>
      </c>
    </row>
    <row r="12688" spans="1:8" x14ac:dyDescent="0.2">
      <c r="A12688" s="1">
        <v>12758</v>
      </c>
      <c r="B12688" s="1" t="str">
        <f t="shared" si="198"/>
        <v>nordex usa inc</v>
      </c>
      <c r="C12688" s="1" t="b">
        <f>IF(D12688&lt;&gt;"",IF(COUNTIF($D$2:D12687, D12688), INDEX($A$2:$D$100000, MATCH(D12688, $D$2:D12687,0),1), FALSE), FALSE)</f>
        <v>0</v>
      </c>
      <c r="F12688" s="1" t="b">
        <f>IF(G12688&lt;&gt;"", IF(COUNTIF($G$2:G12687, G12688), INDEX($A$2:$G$100000, MATCH(G12688, $G$2:G12687,0),1), FALSE), FALSE)</f>
        <v>0</v>
      </c>
      <c r="G12688" s="1">
        <v>34572</v>
      </c>
      <c r="H12688" s="1" t="s">
        <v>12371</v>
      </c>
    </row>
    <row r="12689" spans="1:8" x14ac:dyDescent="0.2">
      <c r="A12689" s="1">
        <v>12759</v>
      </c>
      <c r="B12689" s="1" t="str">
        <f t="shared" si="198"/>
        <v>northwest texas electric coop</v>
      </c>
      <c r="C12689" s="1" t="b">
        <f>IF(D12689&lt;&gt;"",IF(COUNTIF($D$2:D12688, D12689), INDEX($A$2:$D$100000, MATCH(D12689, $D$2:D12688,0),1), FALSE), FALSE)</f>
        <v>0</v>
      </c>
      <c r="F12689" s="1" t="b">
        <f>IF(G12689&lt;&gt;"", IF(COUNTIF($G$2:G12688, G12689), INDEX($A$2:$G$100000, MATCH(G12689, $G$2:G12688,0),1), FALSE), FALSE)</f>
        <v>0</v>
      </c>
      <c r="G12689" s="1">
        <v>34573</v>
      </c>
      <c r="H12689" s="1" t="s">
        <v>12372</v>
      </c>
    </row>
    <row r="12690" spans="1:8" x14ac:dyDescent="0.2">
      <c r="A12690" s="1">
        <v>12760</v>
      </c>
      <c r="B12690" s="1" t="str">
        <f t="shared" si="198"/>
        <v>norwalk power llc</v>
      </c>
      <c r="C12690" s="1" t="b">
        <f>IF(D12690&lt;&gt;"",IF(COUNTIF($D$2:D12689, D12690), INDEX($A$2:$D$100000, MATCH(D12690, $D$2:D12689,0),1), FALSE), FALSE)</f>
        <v>0</v>
      </c>
      <c r="F12690" s="1" t="b">
        <f>IF(G12690&lt;&gt;"", IF(COUNTIF($G$2:G12689, G12690), INDEX($A$2:$G$100000, MATCH(G12690, $G$2:G12689,0),1), FALSE), FALSE)</f>
        <v>0</v>
      </c>
      <c r="G12690" s="1">
        <v>34574</v>
      </c>
      <c r="H12690" s="1" t="s">
        <v>12373</v>
      </c>
    </row>
    <row r="12691" spans="1:8" x14ac:dyDescent="0.2">
      <c r="A12691" s="1">
        <v>12761</v>
      </c>
      <c r="B12691" s="1" t="str">
        <f t="shared" si="198"/>
        <v>nrg mcclain llc</v>
      </c>
      <c r="C12691" s="1" t="b">
        <f>IF(D12691&lt;&gt;"",IF(COUNTIF($D$2:D12690, D12691), INDEX($A$2:$D$100000, MATCH(D12691, $D$2:D12690,0),1), FALSE), FALSE)</f>
        <v>0</v>
      </c>
      <c r="F12691" s="1" t="b">
        <f>IF(G12691&lt;&gt;"", IF(COUNTIF($G$2:G12690, G12691), INDEX($A$2:$G$100000, MATCH(G12691, $G$2:G12690,0),1), FALSE), FALSE)</f>
        <v>0</v>
      </c>
      <c r="G12691" s="1">
        <v>34575</v>
      </c>
      <c r="H12691" s="1" t="s">
        <v>12374</v>
      </c>
    </row>
    <row r="12692" spans="1:8" x14ac:dyDescent="0.2">
      <c r="A12692" s="1">
        <v>12762</v>
      </c>
      <c r="B12692" s="1" t="str">
        <f t="shared" si="198"/>
        <v>nrr conemaugh inc</v>
      </c>
      <c r="C12692" s="1" t="b">
        <f>IF(D12692&lt;&gt;"",IF(COUNTIF($D$2:D12691, D12692), INDEX($A$2:$D$100000, MATCH(D12692, $D$2:D12691,0),1), FALSE), FALSE)</f>
        <v>0</v>
      </c>
      <c r="F12692" s="1" t="b">
        <f>IF(G12692&lt;&gt;"", IF(COUNTIF($G$2:G12691, G12692), INDEX($A$2:$G$100000, MATCH(G12692, $G$2:G12691,0),1), FALSE), FALSE)</f>
        <v>0</v>
      </c>
      <c r="G12692" s="1">
        <v>34576</v>
      </c>
      <c r="H12692" s="1" t="s">
        <v>12375</v>
      </c>
    </row>
    <row r="12693" spans="1:8" x14ac:dyDescent="0.2">
      <c r="A12693" s="1">
        <v>12763</v>
      </c>
      <c r="B12693" s="1" t="str">
        <f t="shared" si="198"/>
        <v>nuevo energy inc</v>
      </c>
      <c r="C12693" s="1" t="b">
        <f>IF(D12693&lt;&gt;"",IF(COUNTIF($D$2:D12692, D12693), INDEX($A$2:$D$100000, MATCH(D12693, $D$2:D12692,0),1), FALSE), FALSE)</f>
        <v>0</v>
      </c>
      <c r="F12693" s="1" t="b">
        <f>IF(G12693&lt;&gt;"", IF(COUNTIF($G$2:G12692, G12693), INDEX($A$2:$G$100000, MATCH(G12693, $G$2:G12692,0),1), FALSE), FALSE)</f>
        <v>0</v>
      </c>
      <c r="G12693" s="1">
        <v>34577</v>
      </c>
      <c r="H12693" s="1" t="s">
        <v>12376</v>
      </c>
    </row>
    <row r="12694" spans="1:8" x14ac:dyDescent="0.2">
      <c r="A12694" s="1">
        <v>12764</v>
      </c>
      <c r="B12694" s="1" t="str">
        <f t="shared" si="198"/>
        <v>nwp indian mesa delaware llc</v>
      </c>
      <c r="C12694" s="1" t="b">
        <f>IF(D12694&lt;&gt;"",IF(COUNTIF($D$2:D12693, D12694), INDEX($A$2:$D$100000, MATCH(D12694, $D$2:D12693,0),1), FALSE), FALSE)</f>
        <v>0</v>
      </c>
      <c r="F12694" s="1" t="b">
        <f>IF(G12694&lt;&gt;"", IF(COUNTIF($G$2:G12693, G12694), INDEX($A$2:$G$100000, MATCH(G12694, $G$2:G12693,0),1), FALSE), FALSE)</f>
        <v>0</v>
      </c>
      <c r="G12694" s="1">
        <v>34578</v>
      </c>
      <c r="H12694" s="1" t="s">
        <v>12377</v>
      </c>
    </row>
    <row r="12695" spans="1:8" x14ac:dyDescent="0.2">
      <c r="A12695" s="1">
        <v>12765</v>
      </c>
      <c r="B12695" s="1" t="str">
        <f t="shared" si="198"/>
        <v>nwp indian mesa texas llc</v>
      </c>
      <c r="C12695" s="1" t="b">
        <f>IF(D12695&lt;&gt;"",IF(COUNTIF($D$2:D12694, D12695), INDEX($A$2:$D$100000, MATCH(D12695, $D$2:D12694,0),1), FALSE), FALSE)</f>
        <v>0</v>
      </c>
      <c r="F12695" s="1" t="b">
        <f>IF(G12695&lt;&gt;"", IF(COUNTIF($G$2:G12694, G12695), INDEX($A$2:$G$100000, MATCH(G12695, $G$2:G12694,0),1), FALSE), FALSE)</f>
        <v>0</v>
      </c>
      <c r="G12695" s="1">
        <v>34579</v>
      </c>
      <c r="H12695" s="1" t="s">
        <v>12378</v>
      </c>
    </row>
    <row r="12696" spans="1:8" x14ac:dyDescent="0.2">
      <c r="A12696" s="1">
        <v>12766</v>
      </c>
      <c r="B12696" s="1" t="str">
        <f t="shared" si="198"/>
        <v>ollp</v>
      </c>
      <c r="C12696" s="1" t="b">
        <f>IF(D12696&lt;&gt;"",IF(COUNTIF($D$2:D12695, D12696), INDEX($A$2:$D$100000, MATCH(D12696, $D$2:D12695,0),1), FALSE), FALSE)</f>
        <v>0</v>
      </c>
      <c r="F12696" s="1" t="b">
        <f>IF(G12696&lt;&gt;"", IF(COUNTIF($G$2:G12695, G12696), INDEX($A$2:$G$100000, MATCH(G12696, $G$2:G12695,0),1), FALSE), FALSE)</f>
        <v>0</v>
      </c>
      <c r="G12696" s="1">
        <v>34580</v>
      </c>
      <c r="H12696" s="1" t="s">
        <v>12379</v>
      </c>
    </row>
    <row r="12697" spans="1:8" x14ac:dyDescent="0.2">
      <c r="A12697" s="1">
        <v>12767</v>
      </c>
      <c r="B12697" s="1" t="str">
        <f t="shared" si="198"/>
        <v>orlando cogen i inc</v>
      </c>
      <c r="C12697" s="1" t="b">
        <f>IF(D12697&lt;&gt;"",IF(COUNTIF($D$2:D12696, D12697), INDEX($A$2:$D$100000, MATCH(D12697, $D$2:D12696,0),1), FALSE), FALSE)</f>
        <v>0</v>
      </c>
      <c r="F12697" s="1" t="b">
        <f>IF(G12697&lt;&gt;"", IF(COUNTIF($G$2:G12696, G12697), INDEX($A$2:$G$100000, MATCH(G12697, $G$2:G12696,0),1), FALSE), FALSE)</f>
        <v>0</v>
      </c>
      <c r="G12697" s="1">
        <v>34581</v>
      </c>
      <c r="H12697" s="1" t="s">
        <v>12380</v>
      </c>
    </row>
    <row r="12698" spans="1:8" x14ac:dyDescent="0.2">
      <c r="A12698" s="1">
        <v>12768</v>
      </c>
      <c r="B12698" s="1" t="str">
        <f t="shared" si="198"/>
        <v>orlando power gen ii inc</v>
      </c>
      <c r="C12698" s="1" t="b">
        <f>IF(D12698&lt;&gt;"",IF(COUNTIF($D$2:D12697, D12698), INDEX($A$2:$D$100000, MATCH(D12698, $D$2:D12697,0),1), FALSE), FALSE)</f>
        <v>0</v>
      </c>
      <c r="F12698" s="1" t="b">
        <f>IF(G12698&lt;&gt;"", IF(COUNTIF($G$2:G12697, G12698), INDEX($A$2:$G$100000, MATCH(G12698, $G$2:G12697,0),1), FALSE), FALSE)</f>
        <v>0</v>
      </c>
      <c r="G12698" s="1">
        <v>34582</v>
      </c>
      <c r="H12698" s="1" t="s">
        <v>12381</v>
      </c>
    </row>
    <row r="12699" spans="1:8" x14ac:dyDescent="0.2">
      <c r="A12699" s="1">
        <v>12769</v>
      </c>
      <c r="B12699" s="1" t="str">
        <f t="shared" si="198"/>
        <v>orlando power holdings llc</v>
      </c>
      <c r="C12699" s="1" t="b">
        <f>IF(D12699&lt;&gt;"",IF(COUNTIF($D$2:D12698, D12699), INDEX($A$2:$D$100000, MATCH(D12699, $D$2:D12698,0),1), FALSE), FALSE)</f>
        <v>0</v>
      </c>
      <c r="F12699" s="1" t="b">
        <f>IF(G12699&lt;&gt;"", IF(COUNTIF($G$2:G12698, G12699), INDEX($A$2:$G$100000, MATCH(G12699, $G$2:G12698,0),1), FALSE), FALSE)</f>
        <v>0</v>
      </c>
      <c r="G12699" s="1">
        <v>34583</v>
      </c>
      <c r="H12699" s="1" t="s">
        <v>12382</v>
      </c>
    </row>
    <row r="12700" spans="1:8" x14ac:dyDescent="0.2">
      <c r="A12700" s="1">
        <v>12770</v>
      </c>
      <c r="B12700" s="1" t="str">
        <f t="shared" si="198"/>
        <v>oroville energy inc</v>
      </c>
      <c r="C12700" s="1" t="b">
        <f>IF(D12700&lt;&gt;"",IF(COUNTIF($D$2:D12699, D12700), INDEX($A$2:$D$100000, MATCH(D12700, $D$2:D12699,0),1), FALSE), FALSE)</f>
        <v>0</v>
      </c>
      <c r="F12700" s="1" t="b">
        <f>IF(G12700&lt;&gt;"", IF(COUNTIF($G$2:G12699, G12700), INDEX($A$2:$G$100000, MATCH(G12700, $G$2:G12699,0),1), FALSE), FALSE)</f>
        <v>0</v>
      </c>
      <c r="G12700" s="1">
        <v>34584</v>
      </c>
      <c r="H12700" s="1" t="s">
        <v>12383</v>
      </c>
    </row>
    <row r="12701" spans="1:8" x14ac:dyDescent="0.2">
      <c r="A12701" s="1">
        <v>12771</v>
      </c>
      <c r="B12701" s="1" t="str">
        <f t="shared" si="198"/>
        <v>oswego cogen</v>
      </c>
      <c r="C12701" s="1" t="b">
        <f>IF(D12701&lt;&gt;"",IF(COUNTIF($D$2:D12700, D12701), INDEX($A$2:$D$100000, MATCH(D12701, $D$2:D12700,0),1), FALSE), FALSE)</f>
        <v>0</v>
      </c>
      <c r="F12701" s="1" t="b">
        <f>IF(G12701&lt;&gt;"", IF(COUNTIF($G$2:G12700, G12701), INDEX($A$2:$G$100000, MATCH(G12701, $G$2:G12700,0),1), FALSE), FALSE)</f>
        <v>0</v>
      </c>
      <c r="G12701" s="1">
        <v>34585</v>
      </c>
      <c r="H12701" s="1" t="s">
        <v>12384</v>
      </c>
    </row>
    <row r="12702" spans="1:8" x14ac:dyDescent="0.2">
      <c r="A12702" s="1">
        <v>12772</v>
      </c>
      <c r="B12702" s="1" t="str">
        <f t="shared" si="198"/>
        <v>pacific crockett energy inc</v>
      </c>
      <c r="C12702" s="1" t="b">
        <f>IF(D12702&lt;&gt;"",IF(COUNTIF($D$2:D12701, D12702), INDEX($A$2:$D$100000, MATCH(D12702, $D$2:D12701,0),1), FALSE), FALSE)</f>
        <v>0</v>
      </c>
      <c r="F12702" s="1" t="b">
        <f>IF(G12702&lt;&gt;"", IF(COUNTIF($G$2:G12701, G12702), INDEX($A$2:$G$100000, MATCH(G12702, $G$2:G12701,0),1), FALSE), FALSE)</f>
        <v>0</v>
      </c>
      <c r="G12702" s="1">
        <v>34586</v>
      </c>
      <c r="H12702" s="1" t="s">
        <v>12385</v>
      </c>
    </row>
    <row r="12703" spans="1:8" x14ac:dyDescent="0.2">
      <c r="A12703" s="1">
        <v>12773</v>
      </c>
      <c r="B12703" s="1" t="str">
        <f t="shared" si="198"/>
        <v>pacific power marketing</v>
      </c>
      <c r="C12703" s="1" t="b">
        <f>IF(D12703&lt;&gt;"",IF(COUNTIF($D$2:D12702, D12703), INDEX($A$2:$D$100000, MATCH(D12703, $D$2:D12702,0),1), FALSE), FALSE)</f>
        <v>0</v>
      </c>
      <c r="F12703" s="1" t="b">
        <f>IF(G12703&lt;&gt;"", IF(COUNTIF($G$2:G12702, G12703), INDEX($A$2:$G$100000, MATCH(G12703, $G$2:G12702,0),1), FALSE), FALSE)</f>
        <v>0</v>
      </c>
      <c r="G12703" s="1">
        <v>34587</v>
      </c>
      <c r="H12703" s="1" t="s">
        <v>12386</v>
      </c>
    </row>
    <row r="12704" spans="1:8" x14ac:dyDescent="0.2">
      <c r="A12704" s="1">
        <v>12774</v>
      </c>
      <c r="B12704" s="1" t="str">
        <f t="shared" si="198"/>
        <v>penobscot hydro co inc</v>
      </c>
      <c r="C12704" s="1" t="b">
        <f>IF(D12704&lt;&gt;"",IF(COUNTIF($D$2:D12703, D12704), INDEX($A$2:$D$100000, MATCH(D12704, $D$2:D12703,0),1), FALSE), FALSE)</f>
        <v>0</v>
      </c>
      <c r="F12704" s="1" t="b">
        <f>IF(G12704&lt;&gt;"", IF(COUNTIF($G$2:G12703, G12704), INDEX($A$2:$G$100000, MATCH(G12704, $G$2:G12703,0),1), FALSE), FALSE)</f>
        <v>0</v>
      </c>
      <c r="G12704" s="1">
        <v>34588</v>
      </c>
      <c r="H12704" s="1" t="s">
        <v>12387</v>
      </c>
    </row>
    <row r="12705" spans="1:8" x14ac:dyDescent="0.2">
      <c r="A12705" s="1">
        <v>12775</v>
      </c>
      <c r="B12705" s="1" t="str">
        <f t="shared" si="198"/>
        <v>penstock power co</v>
      </c>
      <c r="C12705" s="1" t="b">
        <f>IF(D12705&lt;&gt;"",IF(COUNTIF($D$2:D12704, D12705), INDEX($A$2:$D$100000, MATCH(D12705, $D$2:D12704,0),1), FALSE), FALSE)</f>
        <v>0</v>
      </c>
      <c r="F12705" s="1" t="b">
        <f>IF(G12705&lt;&gt;"", IF(COUNTIF($G$2:G12704, G12705), INDEX($A$2:$G$100000, MATCH(G12705, $G$2:G12704,0),1), FALSE), FALSE)</f>
        <v>0</v>
      </c>
      <c r="G12705" s="1">
        <v>34589</v>
      </c>
      <c r="H12705" s="1" t="s">
        <v>12388</v>
      </c>
    </row>
    <row r="12706" spans="1:8" x14ac:dyDescent="0.2">
      <c r="A12706" s="1">
        <v>12776</v>
      </c>
      <c r="B12706" s="1" t="str">
        <f t="shared" si="198"/>
        <v>persi</v>
      </c>
      <c r="C12706" s="1" t="b">
        <f>IF(D12706&lt;&gt;"",IF(COUNTIF($D$2:D12705, D12706), INDEX($A$2:$D$100000, MATCH(D12706, $D$2:D12705,0),1), FALSE), FALSE)</f>
        <v>0</v>
      </c>
      <c r="F12706" s="1" t="b">
        <f>IF(G12706&lt;&gt;"", IF(COUNTIF($G$2:G12705, G12706), INDEX($A$2:$G$100000, MATCH(G12706, $G$2:G12705,0),1), FALSE), FALSE)</f>
        <v>0</v>
      </c>
      <c r="G12706" s="1">
        <v>34590</v>
      </c>
      <c r="H12706" s="1" t="s">
        <v>12389</v>
      </c>
    </row>
    <row r="12707" spans="1:8" x14ac:dyDescent="0.2">
      <c r="A12707" s="1">
        <v>12777</v>
      </c>
      <c r="B12707" s="1" t="str">
        <f t="shared" si="198"/>
        <v>pinellas county</v>
      </c>
      <c r="C12707" s="1" t="b">
        <f>IF(D12707&lt;&gt;"",IF(COUNTIF($D$2:D12706, D12707), INDEX($A$2:$D$100000, MATCH(D12707, $D$2:D12706,0),1), FALSE), FALSE)</f>
        <v>0</v>
      </c>
      <c r="F12707" s="1" t="b">
        <f>IF(G12707&lt;&gt;"", IF(COUNTIF($G$2:G12706, G12707), INDEX($A$2:$G$100000, MATCH(G12707, $G$2:G12706,0),1), FALSE), FALSE)</f>
        <v>0</v>
      </c>
      <c r="G12707" s="1">
        <v>34591</v>
      </c>
      <c r="H12707" s="1" t="s">
        <v>12390</v>
      </c>
    </row>
    <row r="12708" spans="1:8" x14ac:dyDescent="0.2">
      <c r="A12708" s="1">
        <v>12778</v>
      </c>
      <c r="B12708" s="1" t="str">
        <f t="shared" si="198"/>
        <v>pioneer water co</v>
      </c>
      <c r="C12708" s="1" t="b">
        <f>IF(D12708&lt;&gt;"",IF(COUNTIF($D$2:D12707, D12708), INDEX($A$2:$D$100000, MATCH(D12708, $D$2:D12707,0),1), FALSE), FALSE)</f>
        <v>0</v>
      </c>
      <c r="F12708" s="1" t="b">
        <f>IF(G12708&lt;&gt;"", IF(COUNTIF($G$2:G12707, G12708), INDEX($A$2:$G$100000, MATCH(G12708, $G$2:G12707,0),1), FALSE), FALSE)</f>
        <v>0</v>
      </c>
      <c r="G12708" s="1">
        <v>34592</v>
      </c>
      <c r="H12708" s="1" t="s">
        <v>12391</v>
      </c>
    </row>
    <row r="12709" spans="1:8" x14ac:dyDescent="0.2">
      <c r="A12709" s="1">
        <v>12779</v>
      </c>
      <c r="B12709" s="1" t="str">
        <f t="shared" si="198"/>
        <v>pitney bowes credit corp</v>
      </c>
      <c r="C12709" s="1" t="b">
        <f>IF(D12709&lt;&gt;"",IF(COUNTIF($D$2:D12708, D12709), INDEX($A$2:$D$100000, MATCH(D12709, $D$2:D12708,0),1), FALSE), FALSE)</f>
        <v>0</v>
      </c>
      <c r="F12709" s="1" t="b">
        <f>IF(G12709&lt;&gt;"", IF(COUNTIF($G$2:G12708, G12709), INDEX($A$2:$G$100000, MATCH(G12709, $G$2:G12708,0),1), FALSE), FALSE)</f>
        <v>0</v>
      </c>
      <c r="G12709" s="1">
        <v>34593</v>
      </c>
      <c r="H12709" s="1" t="s">
        <v>12392</v>
      </c>
    </row>
    <row r="12710" spans="1:8" x14ac:dyDescent="0.2">
      <c r="A12710" s="1">
        <v>12780</v>
      </c>
      <c r="B12710" s="1" t="str">
        <f t="shared" si="198"/>
        <v>plymouth state lp</v>
      </c>
      <c r="C12710" s="1" t="b">
        <f>IF(D12710&lt;&gt;"",IF(COUNTIF($D$2:D12709, D12710), INDEX($A$2:$D$100000, MATCH(D12710, $D$2:D12709,0),1), FALSE), FALSE)</f>
        <v>0</v>
      </c>
      <c r="F12710" s="1" t="b">
        <f>IF(G12710&lt;&gt;"", IF(COUNTIF($G$2:G12709, G12710), INDEX($A$2:$G$100000, MATCH(G12710, $G$2:G12709,0),1), FALSE), FALSE)</f>
        <v>0</v>
      </c>
      <c r="G12710" s="1">
        <v>34594</v>
      </c>
      <c r="H12710" s="1" t="s">
        <v>12393</v>
      </c>
    </row>
    <row r="12711" spans="1:8" x14ac:dyDescent="0.2">
      <c r="A12711" s="1">
        <v>12781</v>
      </c>
      <c r="B12711" s="1" t="str">
        <f t="shared" si="198"/>
        <v>pmcc calpine neweng invest llc</v>
      </c>
      <c r="C12711" s="1" t="b">
        <f>IF(D12711&lt;&gt;"",IF(COUNTIF($D$2:D12710, D12711), INDEX($A$2:$D$100000, MATCH(D12711, $D$2:D12710,0),1), FALSE), FALSE)</f>
        <v>0</v>
      </c>
      <c r="F12711" s="1" t="b">
        <f>IF(G12711&lt;&gt;"", IF(COUNTIF($G$2:G12710, G12711), INDEX($A$2:$G$100000, MATCH(G12711, $G$2:G12710,0),1), FALSE), FALSE)</f>
        <v>0</v>
      </c>
      <c r="G12711" s="1">
        <v>34595</v>
      </c>
      <c r="H12711" s="1" t="s">
        <v>12394</v>
      </c>
    </row>
    <row r="12712" spans="1:8" x14ac:dyDescent="0.2">
      <c r="A12712" s="1">
        <v>12782</v>
      </c>
      <c r="B12712" s="1" t="str">
        <f t="shared" si="198"/>
        <v>porterville id</v>
      </c>
      <c r="C12712" s="1" t="b">
        <f>IF(D12712&lt;&gt;"",IF(COUNTIF($D$2:D12711, D12712), INDEX($A$2:$D$100000, MATCH(D12712, $D$2:D12711,0),1), FALSE), FALSE)</f>
        <v>0</v>
      </c>
      <c r="F12712" s="1" t="b">
        <f>IF(G12712&lt;&gt;"", IF(COUNTIF($G$2:G12711, G12712), INDEX($A$2:$G$100000, MATCH(G12712, $G$2:G12711,0),1), FALSE), FALSE)</f>
        <v>0</v>
      </c>
      <c r="G12712" s="1">
        <v>34596</v>
      </c>
      <c r="H12712" s="1" t="s">
        <v>12395</v>
      </c>
    </row>
    <row r="12713" spans="1:8" x14ac:dyDescent="0.2">
      <c r="A12713" s="1">
        <v>12783</v>
      </c>
      <c r="B12713" s="1" t="str">
        <f t="shared" si="198"/>
        <v>ppl industries inc</v>
      </c>
      <c r="C12713" s="1" t="b">
        <f>IF(D12713&lt;&gt;"",IF(COUNTIF($D$2:D12712, D12713), INDEX($A$2:$D$100000, MATCH(D12713, $D$2:D12712,0),1), FALSE), FALSE)</f>
        <v>0</v>
      </c>
      <c r="F12713" s="1" t="b">
        <f>IF(G12713&lt;&gt;"", IF(COUNTIF($G$2:G12712, G12713), INDEX($A$2:$G$100000, MATCH(G12713, $G$2:G12712,0),1), FALSE), FALSE)</f>
        <v>0</v>
      </c>
      <c r="G12713" s="1">
        <v>34597</v>
      </c>
      <c r="H12713" s="1" t="s">
        <v>12396</v>
      </c>
    </row>
    <row r="12714" spans="1:8" x14ac:dyDescent="0.2">
      <c r="A12714" s="1">
        <v>12784</v>
      </c>
      <c r="B12714" s="1" t="str">
        <f t="shared" si="198"/>
        <v>ppl southwest gen holdings llc</v>
      </c>
      <c r="C12714" s="1" t="b">
        <f>IF(D12714&lt;&gt;"",IF(COUNTIF($D$2:D12713, D12714), INDEX($A$2:$D$100000, MATCH(D12714, $D$2:D12713,0),1), FALSE), FALSE)</f>
        <v>0</v>
      </c>
      <c r="F12714" s="1" t="b">
        <f>IF(G12714&lt;&gt;"", IF(COUNTIF($G$2:G12713, G12714), INDEX($A$2:$G$100000, MATCH(G12714, $G$2:G12713,0),1), FALSE), FALSE)</f>
        <v>0</v>
      </c>
      <c r="G12714" s="1">
        <v>34598</v>
      </c>
      <c r="H12714" s="1" t="s">
        <v>12397</v>
      </c>
    </row>
    <row r="12715" spans="1:8" x14ac:dyDescent="0.2">
      <c r="A12715" s="1">
        <v>12785</v>
      </c>
      <c r="B12715" s="1" t="str">
        <f t="shared" si="198"/>
        <v>prairie material sales inc</v>
      </c>
      <c r="C12715" s="1" t="b">
        <f>IF(D12715&lt;&gt;"",IF(COUNTIF($D$2:D12714, D12715), INDEX($A$2:$D$100000, MATCH(D12715, $D$2:D12714,0),1), FALSE), FALSE)</f>
        <v>0</v>
      </c>
      <c r="F12715" s="1" t="b">
        <f>IF(G12715&lt;&gt;"", IF(COUNTIF($G$2:G12714, G12715), INDEX($A$2:$G$100000, MATCH(G12715, $G$2:G12714,0),1), FALSE), FALSE)</f>
        <v>0</v>
      </c>
      <c r="G12715" s="1">
        <v>34599</v>
      </c>
      <c r="H12715" s="1" t="s">
        <v>12398</v>
      </c>
    </row>
    <row r="12716" spans="1:8" x14ac:dyDescent="0.2">
      <c r="A12716" s="1">
        <v>12786</v>
      </c>
      <c r="B12716" s="1" t="str">
        <f t="shared" si="198"/>
        <v>pseg power llc</v>
      </c>
      <c r="C12716" s="1" t="b">
        <f>IF(D12716&lt;&gt;"",IF(COUNTIF($D$2:D12715, D12716), INDEX($A$2:$D$100000, MATCH(D12716, $D$2:D12715,0),1), FALSE), FALSE)</f>
        <v>0</v>
      </c>
      <c r="F12716" s="1" t="b">
        <f>IF(G12716&lt;&gt;"", IF(COUNTIF($G$2:G12715, G12716), INDEX($A$2:$G$100000, MATCH(G12716, $G$2:G12715,0),1), FALSE), FALSE)</f>
        <v>0</v>
      </c>
      <c r="G12716" s="1">
        <v>34600</v>
      </c>
      <c r="H12716" s="1" t="s">
        <v>12399</v>
      </c>
    </row>
    <row r="12717" spans="1:8" x14ac:dyDescent="0.2">
      <c r="A12717" s="1">
        <v>12787</v>
      </c>
      <c r="B12717" s="1" t="str">
        <f t="shared" si="198"/>
        <v>quixx cogen inc</v>
      </c>
      <c r="C12717" s="1" t="b">
        <f>IF(D12717&lt;&gt;"",IF(COUNTIF($D$2:D12716, D12717), INDEX($A$2:$D$100000, MATCH(D12717, $D$2:D12716,0),1), FALSE), FALSE)</f>
        <v>0</v>
      </c>
      <c r="F12717" s="1" t="b">
        <f>IF(G12717&lt;&gt;"", IF(COUNTIF($G$2:G12716, G12717), INDEX($A$2:$G$100000, MATCH(G12717, $G$2:G12716,0),1), FALSE), FALSE)</f>
        <v>0</v>
      </c>
      <c r="G12717" s="1">
        <v>34601</v>
      </c>
      <c r="H12717" s="1" t="s">
        <v>12400</v>
      </c>
    </row>
    <row r="12718" spans="1:8" x14ac:dyDescent="0.2">
      <c r="A12718" s="1">
        <v>12788</v>
      </c>
      <c r="B12718" s="1" t="str">
        <f t="shared" si="198"/>
        <v>rcm selkirk gp inc</v>
      </c>
      <c r="C12718" s="1" t="b">
        <f>IF(D12718&lt;&gt;"",IF(COUNTIF($D$2:D12717, D12718), INDEX($A$2:$D$100000, MATCH(D12718, $D$2:D12717,0),1), FALSE), FALSE)</f>
        <v>0</v>
      </c>
      <c r="F12718" s="1" t="b">
        <f>IF(G12718&lt;&gt;"", IF(COUNTIF($G$2:G12717, G12718), INDEX($A$2:$G$100000, MATCH(G12718, $G$2:G12717,0),1), FALSE), FALSE)</f>
        <v>0</v>
      </c>
      <c r="G12718" s="1">
        <v>34603</v>
      </c>
      <c r="H12718" s="1" t="s">
        <v>12401</v>
      </c>
    </row>
    <row r="12719" spans="1:8" x14ac:dyDescent="0.2">
      <c r="A12719" s="1">
        <v>12789</v>
      </c>
      <c r="B12719" s="1" t="str">
        <f t="shared" si="198"/>
        <v>rri energy sabine de inc</v>
      </c>
      <c r="C12719" s="1" t="b">
        <f>IF(D12719&lt;&gt;"",IF(COUNTIF($D$2:D12718, D12719), INDEX($A$2:$D$100000, MATCH(D12719, $D$2:D12718,0),1), FALSE), FALSE)</f>
        <v>0</v>
      </c>
      <c r="F12719" s="1" t="b">
        <f>IF(G12719&lt;&gt;"", IF(COUNTIF($G$2:G12718, G12719), INDEX($A$2:$G$100000, MATCH(G12719, $G$2:G12718,0),1), FALSE), FALSE)</f>
        <v>0</v>
      </c>
      <c r="G12719" s="1">
        <v>34604</v>
      </c>
      <c r="H12719" s="1" t="s">
        <v>12402</v>
      </c>
    </row>
    <row r="12720" spans="1:8" x14ac:dyDescent="0.2">
      <c r="A12720" s="1">
        <v>12790</v>
      </c>
      <c r="B12720" s="1" t="str">
        <f t="shared" si="198"/>
        <v>ridgewood/maine llc</v>
      </c>
      <c r="C12720" s="1" t="b">
        <f>IF(D12720&lt;&gt;"",IF(COUNTIF($D$2:D12719, D12720), INDEX($A$2:$D$100000, MATCH(D12720, $D$2:D12719,0),1), FALSE), FALSE)</f>
        <v>0</v>
      </c>
      <c r="F12720" s="1" t="b">
        <f>IF(G12720&lt;&gt;"", IF(COUNTIF($G$2:G12719, G12720), INDEX($A$2:$G$100000, MATCH(G12720, $G$2:G12719,0),1), FALSE), FALSE)</f>
        <v>0</v>
      </c>
      <c r="G12720" s="1">
        <v>34605</v>
      </c>
      <c r="H12720" s="1" t="s">
        <v>12403</v>
      </c>
    </row>
    <row r="12721" spans="1:8" x14ac:dyDescent="0.2">
      <c r="A12721" s="1">
        <v>12791</v>
      </c>
      <c r="B12721" s="1" t="str">
        <f t="shared" si="198"/>
        <v>robert c rier</v>
      </c>
      <c r="C12721" s="1" t="b">
        <f>IF(D12721&lt;&gt;"",IF(COUNTIF($D$2:D12720, D12721), INDEX($A$2:$D$100000, MATCH(D12721, $D$2:D12720,0),1), FALSE), FALSE)</f>
        <v>0</v>
      </c>
      <c r="F12721" s="1" t="b">
        <f>IF(G12721&lt;&gt;"", IF(COUNTIF($G$2:G12720, G12721), INDEX($A$2:$G$100000, MATCH(G12721, $G$2:G12720,0),1), FALSE), FALSE)</f>
        <v>0</v>
      </c>
      <c r="G12721" s="1">
        <v>34606</v>
      </c>
      <c r="H12721" s="1" t="s">
        <v>12404</v>
      </c>
    </row>
    <row r="12722" spans="1:8" x14ac:dyDescent="0.2">
      <c r="A12722" s="1">
        <v>12792</v>
      </c>
      <c r="B12722" s="1" t="str">
        <f t="shared" si="198"/>
        <v>rumfold cogen inc</v>
      </c>
      <c r="C12722" s="1" t="b">
        <f>IF(D12722&lt;&gt;"",IF(COUNTIF($D$2:D12721, D12722), INDEX($A$2:$D$100000, MATCH(D12722, $D$2:D12721,0),1), FALSE), FALSE)</f>
        <v>0</v>
      </c>
      <c r="F12722" s="1" t="b">
        <f>IF(G12722&lt;&gt;"", IF(COUNTIF($G$2:G12721, G12722), INDEX($A$2:$G$100000, MATCH(G12722, $G$2:G12721,0),1), FALSE), FALSE)</f>
        <v>0</v>
      </c>
      <c r="G12722" s="1">
        <v>34607</v>
      </c>
      <c r="H12722" s="1" t="s">
        <v>12405</v>
      </c>
    </row>
    <row r="12723" spans="1:8" x14ac:dyDescent="0.2">
      <c r="A12723" s="1">
        <v>12793</v>
      </c>
      <c r="B12723" s="1" t="str">
        <f t="shared" si="198"/>
        <v>san joaquin energy co</v>
      </c>
      <c r="C12723" s="1" t="b">
        <f>IF(D12723&lt;&gt;"",IF(COUNTIF($D$2:D12722, D12723), INDEX($A$2:$D$100000, MATCH(D12723, $D$2:D12722,0),1), FALSE), FALSE)</f>
        <v>0</v>
      </c>
      <c r="F12723" s="1" t="b">
        <f>IF(G12723&lt;&gt;"", IF(COUNTIF($G$2:G12722, G12723), INDEX($A$2:$G$100000, MATCH(G12723, $G$2:G12722,0),1), FALSE), FALSE)</f>
        <v>0</v>
      </c>
      <c r="G12723" s="1">
        <v>34608</v>
      </c>
      <c r="H12723" s="1" t="s">
        <v>12406</v>
      </c>
    </row>
    <row r="12724" spans="1:8" x14ac:dyDescent="0.2">
      <c r="A12724" s="1">
        <v>12794</v>
      </c>
      <c r="B12724" s="1" t="str">
        <f t="shared" si="198"/>
        <v>san jose state university</v>
      </c>
      <c r="C12724" s="1" t="b">
        <f>IF(D12724&lt;&gt;"",IF(COUNTIF($D$2:D12723, D12724), INDEX($A$2:$D$100000, MATCH(D12724, $D$2:D12723,0),1), FALSE), FALSE)</f>
        <v>0</v>
      </c>
      <c r="F12724" s="1" t="b">
        <f>IF(G12724&lt;&gt;"", IF(COUNTIF($G$2:G12723, G12724), INDEX($A$2:$G$100000, MATCH(G12724, $G$2:G12723,0),1), FALSE), FALSE)</f>
        <v>0</v>
      </c>
      <c r="G12724" s="1">
        <v>34609</v>
      </c>
      <c r="H12724" s="1" t="s">
        <v>12407</v>
      </c>
    </row>
    <row r="12725" spans="1:8" x14ac:dyDescent="0.2">
      <c r="A12725" s="1">
        <v>12795</v>
      </c>
      <c r="B12725" s="1" t="str">
        <f t="shared" si="198"/>
        <v>sarco oil properties llc</v>
      </c>
      <c r="C12725" s="1" t="b">
        <f>IF(D12725&lt;&gt;"",IF(COUNTIF($D$2:D12724, D12725), INDEX($A$2:$D$100000, MATCH(D12725, $D$2:D12724,0),1), FALSE), FALSE)</f>
        <v>0</v>
      </c>
      <c r="F12725" s="1" t="b">
        <f>IF(G12725&lt;&gt;"", IF(COUNTIF($G$2:G12724, G12725), INDEX($A$2:$G$100000, MATCH(G12725, $G$2:G12724,0),1), FALSE), FALSE)</f>
        <v>0</v>
      </c>
      <c r="G12725" s="1">
        <v>34610</v>
      </c>
      <c r="H12725" s="1" t="s">
        <v>12408</v>
      </c>
    </row>
    <row r="12726" spans="1:8" x14ac:dyDescent="0.2">
      <c r="A12726" s="1">
        <v>12796</v>
      </c>
      <c r="B12726" s="1" t="str">
        <f t="shared" si="198"/>
        <v>set perc investment llc</v>
      </c>
      <c r="C12726" s="1" t="b">
        <f>IF(D12726&lt;&gt;"",IF(COUNTIF($D$2:D12725, D12726), INDEX($A$2:$D$100000, MATCH(D12726, $D$2:D12725,0),1), FALSE), FALSE)</f>
        <v>0</v>
      </c>
      <c r="F12726" s="1" t="b">
        <f>IF(G12726&lt;&gt;"", IF(COUNTIF($G$2:G12725, G12726), INDEX($A$2:$G$100000, MATCH(G12726, $G$2:G12725,0),1), FALSE), FALSE)</f>
        <v>0</v>
      </c>
      <c r="G12726" s="1">
        <v>34611</v>
      </c>
      <c r="H12726" s="1" t="s">
        <v>12409</v>
      </c>
    </row>
    <row r="12727" spans="1:8" x14ac:dyDescent="0.2">
      <c r="A12727" s="1">
        <v>12797</v>
      </c>
      <c r="B12727" s="1" t="str">
        <f t="shared" si="198"/>
        <v>silverado energy co</v>
      </c>
      <c r="C12727" s="1" t="b">
        <f>IF(D12727&lt;&gt;"",IF(COUNTIF($D$2:D12726, D12727), INDEX($A$2:$D$100000, MATCH(D12727, $D$2:D12726,0),1), FALSE), FALSE)</f>
        <v>0</v>
      </c>
      <c r="F12727" s="1" t="b">
        <f>IF(G12727&lt;&gt;"", IF(COUNTIF($G$2:G12726, G12727), INDEX($A$2:$G$100000, MATCH(G12727, $G$2:G12726,0),1), FALSE), FALSE)</f>
        <v>0</v>
      </c>
      <c r="G12727" s="1">
        <v>34613</v>
      </c>
      <c r="H12727" s="1" t="s">
        <v>12410</v>
      </c>
    </row>
    <row r="12728" spans="1:8" x14ac:dyDescent="0.2">
      <c r="A12728" s="1">
        <v>12798</v>
      </c>
      <c r="B12728" s="1" t="str">
        <f t="shared" si="198"/>
        <v>sithe energies usa</v>
      </c>
      <c r="C12728" s="1" t="b">
        <f>IF(D12728&lt;&gt;"",IF(COUNTIF($D$2:D12727, D12728), INDEX($A$2:$D$100000, MATCH(D12728, $D$2:D12727,0),1), FALSE), FALSE)</f>
        <v>0</v>
      </c>
      <c r="F12728" s="1" t="b">
        <f>IF(G12728&lt;&gt;"", IF(COUNTIF($G$2:G12727, G12728), INDEX($A$2:$G$100000, MATCH(G12728, $G$2:G12727,0),1), FALSE), FALSE)</f>
        <v>0</v>
      </c>
      <c r="G12728" s="1">
        <v>34614</v>
      </c>
      <c r="H12728" s="1" t="s">
        <v>12411</v>
      </c>
    </row>
    <row r="12729" spans="1:8" x14ac:dyDescent="0.2">
      <c r="A12729" s="1">
        <v>12799</v>
      </c>
      <c r="B12729" s="1" t="str">
        <f t="shared" si="198"/>
        <v>slate creek hydro co inc</v>
      </c>
      <c r="C12729" s="1" t="b">
        <f>IF(D12729&lt;&gt;"",IF(COUNTIF($D$2:D12728, D12729), INDEX($A$2:$D$100000, MATCH(D12729, $D$2:D12728,0),1), FALSE), FALSE)</f>
        <v>0</v>
      </c>
      <c r="F12729" s="1" t="b">
        <f>IF(G12729&lt;&gt;"", IF(COUNTIF($G$2:G12728, G12729), INDEX($A$2:$G$100000, MATCH(G12729, $G$2:G12728,0),1), FALSE), FALSE)</f>
        <v>0</v>
      </c>
      <c r="G12729" s="1">
        <v>34615</v>
      </c>
      <c r="H12729" s="1" t="s">
        <v>12412</v>
      </c>
    </row>
    <row r="12730" spans="1:8" x14ac:dyDescent="0.2">
      <c r="A12730" s="1">
        <v>12800</v>
      </c>
      <c r="B12730" s="1" t="str">
        <f t="shared" si="198"/>
        <v>sowega energy resources llc</v>
      </c>
      <c r="C12730" s="1" t="b">
        <f>IF(D12730&lt;&gt;"",IF(COUNTIF($D$2:D12729, D12730), INDEX($A$2:$D$100000, MATCH(D12730, $D$2:D12729,0),1), FALSE), FALSE)</f>
        <v>0</v>
      </c>
      <c r="F12730" s="1" t="b">
        <f>IF(G12730&lt;&gt;"", IF(COUNTIF($G$2:G12729, G12730), INDEX($A$2:$G$100000, MATCH(G12730, $G$2:G12729,0),1), FALSE), FALSE)</f>
        <v>0</v>
      </c>
      <c r="G12730" s="1">
        <v>34616</v>
      </c>
      <c r="H12730" s="1" t="s">
        <v>12413</v>
      </c>
    </row>
    <row r="12731" spans="1:8" x14ac:dyDescent="0.2">
      <c r="A12731" s="1">
        <v>12801</v>
      </c>
      <c r="B12731" s="1" t="str">
        <f t="shared" si="198"/>
        <v>stockton co gen 1 inc</v>
      </c>
      <c r="C12731" s="1" t="b">
        <f>IF(D12731&lt;&gt;"",IF(COUNTIF($D$2:D12730, D12731), INDEX($A$2:$D$100000, MATCH(D12731, $D$2:D12730,0),1), FALSE), FALSE)</f>
        <v>0</v>
      </c>
      <c r="F12731" s="1" t="b">
        <f>IF(G12731&lt;&gt;"", IF(COUNTIF($G$2:G12730, G12731), INDEX($A$2:$G$100000, MATCH(G12731, $G$2:G12730,0),1), FALSE), FALSE)</f>
        <v>0</v>
      </c>
      <c r="G12731" s="1">
        <v>34617</v>
      </c>
      <c r="H12731" s="1" t="s">
        <v>12414</v>
      </c>
    </row>
    <row r="12732" spans="1:8" x14ac:dyDescent="0.2">
      <c r="A12732" s="1">
        <v>12802</v>
      </c>
      <c r="B12732" s="1" t="str">
        <f t="shared" si="198"/>
        <v>stuart a goss trust</v>
      </c>
      <c r="C12732" s="1" t="b">
        <f>IF(D12732&lt;&gt;"",IF(COUNTIF($D$2:D12731, D12732), INDEX($A$2:$D$100000, MATCH(D12732, $D$2:D12731,0),1), FALSE), FALSE)</f>
        <v>0</v>
      </c>
      <c r="F12732" s="1" t="b">
        <f>IF(G12732&lt;&gt;"", IF(COUNTIF($G$2:G12731, G12732), INDEX($A$2:$G$100000, MATCH(G12732, $G$2:G12731,0),1), FALSE), FALSE)</f>
        <v>0</v>
      </c>
      <c r="G12732" s="1">
        <v>34618</v>
      </c>
      <c r="H12732" s="1" t="s">
        <v>12415</v>
      </c>
    </row>
    <row r="12733" spans="1:8" x14ac:dyDescent="0.2">
      <c r="A12733" s="1">
        <v>12803</v>
      </c>
      <c r="B12733" s="1" t="str">
        <f t="shared" si="198"/>
        <v>suntrust leasing corp</v>
      </c>
      <c r="C12733" s="1" t="b">
        <f>IF(D12733&lt;&gt;"",IF(COUNTIF($D$2:D12732, D12733), INDEX($A$2:$D$100000, MATCH(D12733, $D$2:D12732,0),1), FALSE), FALSE)</f>
        <v>0</v>
      </c>
      <c r="F12733" s="1" t="b">
        <f>IF(G12733&lt;&gt;"", IF(COUNTIF($G$2:G12732, G12733), INDEX($A$2:$G$100000, MATCH(G12733, $G$2:G12732,0),1), FALSE), FALSE)</f>
        <v>0</v>
      </c>
      <c r="G12733" s="1">
        <v>34619</v>
      </c>
      <c r="H12733" s="1" t="s">
        <v>12416</v>
      </c>
    </row>
    <row r="12734" spans="1:8" x14ac:dyDescent="0.2">
      <c r="A12734" s="1">
        <v>12804</v>
      </c>
      <c r="B12734" s="1" t="str">
        <f t="shared" si="198"/>
        <v>tanaska grimes partners lp</v>
      </c>
      <c r="C12734" s="1" t="b">
        <f>IF(D12734&lt;&gt;"",IF(COUNTIF($D$2:D12733, D12734), INDEX($A$2:$D$100000, MATCH(D12734, $D$2:D12733,0),1), FALSE), FALSE)</f>
        <v>0</v>
      </c>
      <c r="F12734" s="1" t="b">
        <f>IF(G12734&lt;&gt;"", IF(COUNTIF($G$2:G12733, G12734), INDEX($A$2:$G$100000, MATCH(G12734, $G$2:G12733,0),1), FALSE), FALSE)</f>
        <v>0</v>
      </c>
      <c r="G12734" s="1">
        <v>34620</v>
      </c>
      <c r="H12734" s="1" t="s">
        <v>12417</v>
      </c>
    </row>
    <row r="12735" spans="1:8" x14ac:dyDescent="0.2">
      <c r="A12735" s="1">
        <v>12805</v>
      </c>
      <c r="B12735" s="1" t="str">
        <f t="shared" si="198"/>
        <v>teco energy</v>
      </c>
      <c r="C12735" s="1" t="b">
        <f>IF(D12735&lt;&gt;"",IF(COUNTIF($D$2:D12734, D12735), INDEX($A$2:$D$100000, MATCH(D12735, $D$2:D12734,0),1), FALSE), FALSE)</f>
        <v>0</v>
      </c>
      <c r="F12735" s="1" t="b">
        <f>IF(G12735&lt;&gt;"", IF(COUNTIF($G$2:G12734, G12735), INDEX($A$2:$G$100000, MATCH(G12735, $G$2:G12734,0),1), FALSE), FALSE)</f>
        <v>0</v>
      </c>
      <c r="G12735" s="1">
        <v>34621</v>
      </c>
      <c r="H12735" s="1" t="s">
        <v>12418</v>
      </c>
    </row>
    <row r="12736" spans="1:8" x14ac:dyDescent="0.2">
      <c r="A12736" s="1">
        <v>12806</v>
      </c>
      <c r="B12736" s="1" t="str">
        <f t="shared" si="198"/>
        <v>tejas coral energy llc</v>
      </c>
      <c r="C12736" s="1" t="b">
        <f>IF(D12736&lt;&gt;"",IF(COUNTIF($D$2:D12735, D12736), INDEX($A$2:$D$100000, MATCH(D12736, $D$2:D12735,0),1), FALSE), FALSE)</f>
        <v>0</v>
      </c>
      <c r="F12736" s="1" t="b">
        <f>IF(G12736&lt;&gt;"", IF(COUNTIF($G$2:G12735, G12736), INDEX($A$2:$G$100000, MATCH(G12736, $G$2:G12735,0),1), FALSE), FALSE)</f>
        <v>0</v>
      </c>
      <c r="G12736" s="1">
        <v>34622</v>
      </c>
      <c r="H12736" s="1" t="s">
        <v>12419</v>
      </c>
    </row>
    <row r="12737" spans="1:8" x14ac:dyDescent="0.2">
      <c r="A12737" s="1">
        <v>12807</v>
      </c>
      <c r="B12737" s="1" t="str">
        <f t="shared" si="198"/>
        <v>ultrapower energy res inc</v>
      </c>
      <c r="C12737" s="1" t="b">
        <f>IF(D12737&lt;&gt;"",IF(COUNTIF($D$2:D12736, D12737), INDEX($A$2:$D$100000, MATCH(D12737, $D$2:D12736,0),1), FALSE), FALSE)</f>
        <v>0</v>
      </c>
      <c r="F12737" s="1" t="b">
        <f>IF(G12737&lt;&gt;"", IF(COUNTIF($G$2:G12736, G12737), INDEX($A$2:$G$100000, MATCH(G12737, $G$2:G12736,0),1), FALSE), FALSE)</f>
        <v>0</v>
      </c>
      <c r="G12737" s="1">
        <v>34624</v>
      </c>
      <c r="H12737" s="1" t="s">
        <v>12420</v>
      </c>
    </row>
    <row r="12738" spans="1:8" x14ac:dyDescent="0.2">
      <c r="A12738" s="1">
        <v>12808</v>
      </c>
      <c r="B12738" s="1" t="str">
        <f t="shared" ref="B12738:B12801" si="199">IF(H12738="",E12738,H12738)</f>
        <v>tpc generating inc</v>
      </c>
      <c r="C12738" s="1" t="b">
        <f>IF(D12738&lt;&gt;"",IF(COUNTIF($D$2:D12737, D12738), INDEX($A$2:$D$100000, MATCH(D12738, $D$2:D12737,0),1), FALSE), FALSE)</f>
        <v>0</v>
      </c>
      <c r="F12738" s="1" t="b">
        <f>IF(G12738&lt;&gt;"", IF(COUNTIF($G$2:G12737, G12738), INDEX($A$2:$G$100000, MATCH(G12738, $G$2:G12737,0),1), FALSE), FALSE)</f>
        <v>0</v>
      </c>
      <c r="G12738" s="1">
        <v>34625</v>
      </c>
      <c r="H12738" s="1" t="s">
        <v>12421</v>
      </c>
    </row>
    <row r="12739" spans="1:8" x14ac:dyDescent="0.2">
      <c r="A12739" s="1">
        <v>12809</v>
      </c>
      <c r="B12739" s="1" t="str">
        <f t="shared" si="199"/>
        <v>ttp inc</v>
      </c>
      <c r="C12739" s="1" t="b">
        <f>IF(D12739&lt;&gt;"",IF(COUNTIF($D$2:D12738, D12739), INDEX($A$2:$D$100000, MATCH(D12739, $D$2:D12738,0),1), FALSE), FALSE)</f>
        <v>0</v>
      </c>
      <c r="F12739" s="1" t="b">
        <f>IF(G12739&lt;&gt;"", IF(COUNTIF($G$2:G12738, G12739), INDEX($A$2:$G$100000, MATCH(G12739, $G$2:G12738,0),1), FALSE), FALSE)</f>
        <v>0</v>
      </c>
      <c r="G12739" s="1">
        <v>34626</v>
      </c>
      <c r="H12739" s="1" t="s">
        <v>12422</v>
      </c>
    </row>
    <row r="12740" spans="1:8" x14ac:dyDescent="0.2">
      <c r="A12740" s="1">
        <v>12810</v>
      </c>
      <c r="B12740" s="1" t="str">
        <f t="shared" si="199"/>
        <v>tenaska alabama ii inc</v>
      </c>
      <c r="C12740" s="1" t="b">
        <f>IF(D12740&lt;&gt;"",IF(COUNTIF($D$2:D12739, D12740), INDEX($A$2:$D$100000, MATCH(D12740, $D$2:D12739,0),1), FALSE), FALSE)</f>
        <v>0</v>
      </c>
      <c r="F12740" s="1" t="b">
        <f>IF(G12740&lt;&gt;"", IF(COUNTIF($G$2:G12739, G12740), INDEX($A$2:$G$100000, MATCH(G12740, $G$2:G12739,0),1), FALSE), FALSE)</f>
        <v>0</v>
      </c>
      <c r="G12740" s="1">
        <v>34627</v>
      </c>
      <c r="H12740" s="1" t="s">
        <v>12423</v>
      </c>
    </row>
    <row r="12741" spans="1:8" x14ac:dyDescent="0.2">
      <c r="A12741" s="1">
        <v>12811</v>
      </c>
      <c r="B12741" s="1" t="str">
        <f t="shared" si="199"/>
        <v>tenaska alabama iv inc</v>
      </c>
      <c r="C12741" s="1" t="b">
        <f>IF(D12741&lt;&gt;"",IF(COUNTIF($D$2:D12740, D12741), INDEX($A$2:$D$100000, MATCH(D12741, $D$2:D12740,0),1), FALSE), FALSE)</f>
        <v>0</v>
      </c>
      <c r="F12741" s="1" t="b">
        <f>IF(G12741&lt;&gt;"", IF(COUNTIF($G$2:G12740, G12741), INDEX($A$2:$G$100000, MATCH(G12741, $G$2:G12740,0),1), FALSE), FALSE)</f>
        <v>0</v>
      </c>
      <c r="G12741" s="1">
        <v>34628</v>
      </c>
      <c r="H12741" s="1" t="s">
        <v>12424</v>
      </c>
    </row>
    <row r="12742" spans="1:8" x14ac:dyDescent="0.2">
      <c r="A12742" s="1">
        <v>12812</v>
      </c>
      <c r="B12742" s="1" t="str">
        <f t="shared" si="199"/>
        <v>tevco cogeneration co</v>
      </c>
      <c r="C12742" s="1" t="b">
        <f>IF(D12742&lt;&gt;"",IF(COUNTIF($D$2:D12741, D12742), INDEX($A$2:$D$100000, MATCH(D12742, $D$2:D12741,0),1), FALSE), FALSE)</f>
        <v>0</v>
      </c>
      <c r="F12742" s="1" t="b">
        <f>IF(G12742&lt;&gt;"", IF(COUNTIF($G$2:G12741, G12742), INDEX($A$2:$G$100000, MATCH(G12742, $G$2:G12741,0),1), FALSE), FALSE)</f>
        <v>0</v>
      </c>
      <c r="G12742" s="1">
        <v>34629</v>
      </c>
      <c r="H12742" s="1" t="s">
        <v>12425</v>
      </c>
    </row>
    <row r="12743" spans="1:8" x14ac:dyDescent="0.2">
      <c r="A12743" s="1">
        <v>12813</v>
      </c>
      <c r="B12743" s="1" t="str">
        <f t="shared" si="199"/>
        <v>house of makad llc</v>
      </c>
      <c r="C12743" s="1" t="b">
        <f>IF(D12743&lt;&gt;"",IF(COUNTIF($D$2:D12742, D12743), INDEX($A$2:$D$100000, MATCH(D12743, $D$2:D12742,0),1), FALSE), FALSE)</f>
        <v>0</v>
      </c>
      <c r="F12743" s="1" t="b">
        <f>IF(G12743&lt;&gt;"", IF(COUNTIF($G$2:G12742, G12743), INDEX($A$2:$G$100000, MATCH(G12743, $G$2:G12742,0),1), FALSE), FALSE)</f>
        <v>0</v>
      </c>
      <c r="G12743" s="1">
        <v>34630</v>
      </c>
      <c r="H12743" s="1" t="s">
        <v>12426</v>
      </c>
    </row>
    <row r="12744" spans="1:8" x14ac:dyDescent="0.2">
      <c r="A12744" s="1">
        <v>12814</v>
      </c>
      <c r="B12744" s="1" t="str">
        <f t="shared" si="199"/>
        <v>orlando power gen i inc</v>
      </c>
      <c r="C12744" s="1" t="b">
        <f>IF(D12744&lt;&gt;"",IF(COUNTIF($D$2:D12743, D12744), INDEX($A$2:$D$100000, MATCH(D12744, $D$2:D12743,0),1), FALSE), FALSE)</f>
        <v>0</v>
      </c>
      <c r="F12744" s="1" t="b">
        <f>IF(G12744&lt;&gt;"", IF(COUNTIF($G$2:G12743, G12744), INDEX($A$2:$G$100000, MATCH(G12744, $G$2:G12743,0),1), FALSE), FALSE)</f>
        <v>0</v>
      </c>
      <c r="G12744" s="1">
        <v>34631</v>
      </c>
      <c r="H12744" s="1" t="s">
        <v>12427</v>
      </c>
    </row>
    <row r="12745" spans="1:8" x14ac:dyDescent="0.2">
      <c r="A12745" s="1">
        <v>12815</v>
      </c>
      <c r="B12745" s="1" t="str">
        <f t="shared" si="199"/>
        <v>oxford/cms development lp</v>
      </c>
      <c r="C12745" s="1" t="b">
        <f>IF(D12745&lt;&gt;"",IF(COUNTIF($D$2:D12744, D12745), INDEX($A$2:$D$100000, MATCH(D12745, $D$2:D12744,0),1), FALSE), FALSE)</f>
        <v>0</v>
      </c>
      <c r="F12745" s="1" t="b">
        <f>IF(G12745&lt;&gt;"", IF(COUNTIF($G$2:G12744, G12745), INDEX($A$2:$G$100000, MATCH(G12745, $G$2:G12744,0),1), FALSE), FALSE)</f>
        <v>0</v>
      </c>
      <c r="G12745" s="1">
        <v>34632</v>
      </c>
      <c r="H12745" s="1" t="s">
        <v>12428</v>
      </c>
    </row>
    <row r="12746" spans="1:8" x14ac:dyDescent="0.2">
      <c r="A12746" s="1">
        <v>12816</v>
      </c>
      <c r="B12746" s="1" t="str">
        <f t="shared" si="199"/>
        <v>oxy cogener holding co inc</v>
      </c>
      <c r="C12746" s="1" t="b">
        <f>IF(D12746&lt;&gt;"",IF(COUNTIF($D$2:D12745, D12746), INDEX($A$2:$D$100000, MATCH(D12746, $D$2:D12745,0),1), FALSE), FALSE)</f>
        <v>0</v>
      </c>
      <c r="F12746" s="1" t="b">
        <f>IF(G12746&lt;&gt;"", IF(COUNTIF($G$2:G12745, G12746), INDEX($A$2:$G$100000, MATCH(G12746, $G$2:G12745,0),1), FALSE), FALSE)</f>
        <v>0</v>
      </c>
      <c r="G12746" s="1">
        <v>34633</v>
      </c>
      <c r="H12746" s="1" t="s">
        <v>12429</v>
      </c>
    </row>
    <row r="12747" spans="1:8" x14ac:dyDescent="0.2">
      <c r="A12747" s="1">
        <v>12817</v>
      </c>
      <c r="B12747" s="1" t="str">
        <f t="shared" si="199"/>
        <v>power development co</v>
      </c>
      <c r="C12747" s="1" t="b">
        <f>IF(D12747&lt;&gt;"",IF(COUNTIF($D$2:D12746, D12747), INDEX($A$2:$D$100000, MATCH(D12747, $D$2:D12746,0),1), FALSE), FALSE)</f>
        <v>0</v>
      </c>
      <c r="F12747" s="1" t="b">
        <f>IF(G12747&lt;&gt;"", IF(COUNTIF($G$2:G12746, G12747), INDEX($A$2:$G$100000, MATCH(G12747, $G$2:G12746,0),1), FALSE), FALSE)</f>
        <v>0</v>
      </c>
      <c r="G12747" s="1">
        <v>34634</v>
      </c>
      <c r="H12747" s="1" t="s">
        <v>12430</v>
      </c>
    </row>
    <row r="12748" spans="1:8" x14ac:dyDescent="0.2">
      <c r="A12748" s="1">
        <v>12818</v>
      </c>
      <c r="B12748" s="1" t="str">
        <f t="shared" si="199"/>
        <v>rme petroleum co</v>
      </c>
      <c r="C12748" s="1" t="b">
        <f>IF(D12748&lt;&gt;"",IF(COUNTIF($D$2:D12747, D12748), INDEX($A$2:$D$100000, MATCH(D12748, $D$2:D12747,0),1), FALSE), FALSE)</f>
        <v>0</v>
      </c>
      <c r="F12748" s="1" t="b">
        <f>IF(G12748&lt;&gt;"", IF(COUNTIF($G$2:G12747, G12748), INDEX($A$2:$G$100000, MATCH(G12748, $G$2:G12747,0),1), FALSE), FALSE)</f>
        <v>0</v>
      </c>
      <c r="G12748" s="1">
        <v>34635</v>
      </c>
      <c r="H12748" s="1" t="s">
        <v>12431</v>
      </c>
    </row>
    <row r="12749" spans="1:8" x14ac:dyDescent="0.2">
      <c r="A12749" s="1">
        <v>12819</v>
      </c>
      <c r="B12749" s="1" t="str">
        <f t="shared" si="199"/>
        <v>sasol north american inc</v>
      </c>
      <c r="C12749" s="1" t="b">
        <f>IF(D12749&lt;&gt;"",IF(COUNTIF($D$2:D12748, D12749), INDEX($A$2:$D$100000, MATCH(D12749, $D$2:D12748,0),1), FALSE), FALSE)</f>
        <v>0</v>
      </c>
      <c r="F12749" s="1" t="b">
        <f>IF(G12749&lt;&gt;"", IF(COUNTIF($G$2:G12748, G12749), INDEX($A$2:$G$100000, MATCH(G12749, $G$2:G12748,0),1), FALSE), FALSE)</f>
        <v>0</v>
      </c>
      <c r="G12749" s="1">
        <v>34636</v>
      </c>
      <c r="H12749" s="1" t="s">
        <v>12432</v>
      </c>
    </row>
    <row r="12750" spans="1:8" x14ac:dyDescent="0.2">
      <c r="A12750" s="1">
        <v>12820</v>
      </c>
      <c r="B12750" s="1" t="str">
        <f t="shared" si="199"/>
        <v>sithe energies inc</v>
      </c>
      <c r="C12750" s="1" t="b">
        <f>IF(D12750&lt;&gt;"",IF(COUNTIF($D$2:D12749, D12750), INDEX($A$2:$D$100000, MATCH(D12750, $D$2:D12749,0),1), FALSE), FALSE)</f>
        <v>0</v>
      </c>
      <c r="F12750" s="1" t="b">
        <f>IF(G12750&lt;&gt;"", IF(COUNTIF($G$2:G12749, G12750), INDEX($A$2:$G$100000, MATCH(G12750, $G$2:G12749,0),1), FALSE), FALSE)</f>
        <v>0</v>
      </c>
      <c r="G12750" s="1">
        <v>34637</v>
      </c>
      <c r="H12750" s="1" t="s">
        <v>12433</v>
      </c>
    </row>
    <row r="12751" spans="1:8" x14ac:dyDescent="0.2">
      <c r="A12751" s="1">
        <v>12821</v>
      </c>
      <c r="B12751" s="1" t="str">
        <f t="shared" si="199"/>
        <v>stockton co gen (11) inc</v>
      </c>
      <c r="C12751" s="1" t="b">
        <f>IF(D12751&lt;&gt;"",IF(COUNTIF($D$2:D12750, D12751), INDEX($A$2:$D$100000, MATCH(D12751, $D$2:D12750,0),1), FALSE), FALSE)</f>
        <v>0</v>
      </c>
      <c r="F12751" s="1" t="b">
        <f>IF(G12751&lt;&gt;"", IF(COUNTIF($G$2:G12750, G12751), INDEX($A$2:$G$100000, MATCH(G12751, $G$2:G12750,0),1), FALSE), FALSE)</f>
        <v>0</v>
      </c>
      <c r="G12751" s="1">
        <v>34638</v>
      </c>
      <c r="H12751" s="1" t="s">
        <v>12434</v>
      </c>
    </row>
    <row r="12752" spans="1:8" x14ac:dyDescent="0.2">
      <c r="A12752" s="1">
        <v>12822</v>
      </c>
      <c r="B12752" s="1" t="str">
        <f t="shared" si="199"/>
        <v>akins</v>
      </c>
      <c r="C12752" s="1" t="b">
        <f>IF(D12752&lt;&gt;"",IF(COUNTIF($D$2:D12751, D12752), INDEX($A$2:$D$100000, MATCH(D12752, $D$2:D12751,0),1), FALSE), FALSE)</f>
        <v>0</v>
      </c>
      <c r="F12752" s="1" t="b">
        <f>IF(G12752&lt;&gt;"", IF(COUNTIF($G$2:G12751, G12752), INDEX($A$2:$G$100000, MATCH(G12752, $G$2:G12751,0),1), FALSE), FALSE)</f>
        <v>0</v>
      </c>
      <c r="G12752" s="1">
        <v>34639</v>
      </c>
      <c r="H12752" s="1" t="s">
        <v>12435</v>
      </c>
    </row>
    <row r="12753" spans="1:8" x14ac:dyDescent="0.2">
      <c r="A12753" s="1">
        <v>12823</v>
      </c>
      <c r="B12753" s="1" t="str">
        <f t="shared" si="199"/>
        <v>altura</v>
      </c>
      <c r="C12753" s="1" t="b">
        <f>IF(D12753&lt;&gt;"",IF(COUNTIF($D$2:D12752, D12753), INDEX($A$2:$D$100000, MATCH(D12753, $D$2:D12752,0),1), FALSE), FALSE)</f>
        <v>0</v>
      </c>
      <c r="F12753" s="1" t="b">
        <f>IF(G12753&lt;&gt;"", IF(COUNTIF($G$2:G12752, G12753), INDEX($A$2:$G$100000, MATCH(G12753, $G$2:G12752,0),1), FALSE), FALSE)</f>
        <v>0</v>
      </c>
      <c r="G12753" s="1">
        <v>34640</v>
      </c>
      <c r="H12753" s="1" t="s">
        <v>12436</v>
      </c>
    </row>
    <row r="12754" spans="1:8" x14ac:dyDescent="0.2">
      <c r="A12754" s="1">
        <v>12824</v>
      </c>
      <c r="B12754" s="1" t="str">
        <f t="shared" si="199"/>
        <v>burlington resources</v>
      </c>
      <c r="C12754" s="1" t="b">
        <f>IF(D12754&lt;&gt;"",IF(COUNTIF($D$2:D12753, D12754), INDEX($A$2:$D$100000, MATCH(D12754, $D$2:D12753,0),1), FALSE), FALSE)</f>
        <v>0</v>
      </c>
      <c r="F12754" s="1" t="b">
        <f>IF(G12754&lt;&gt;"", IF(COUNTIF($G$2:G12753, G12754), INDEX($A$2:$G$100000, MATCH(G12754, $G$2:G12753,0),1), FALSE), FALSE)</f>
        <v>0</v>
      </c>
      <c r="G12754" s="1">
        <v>34641</v>
      </c>
      <c r="H12754" s="1" t="s">
        <v>12437</v>
      </c>
    </row>
    <row r="12755" spans="1:8" x14ac:dyDescent="0.2">
      <c r="A12755" s="1">
        <v>12825</v>
      </c>
      <c r="B12755" s="1" t="str">
        <f t="shared" si="199"/>
        <v>conoco global pwr assets inc</v>
      </c>
      <c r="C12755" s="1" t="b">
        <f>IF(D12755&lt;&gt;"",IF(COUNTIF($D$2:D12754, D12755), INDEX($A$2:$D$100000, MATCH(D12755, $D$2:D12754,0),1), FALSE), FALSE)</f>
        <v>0</v>
      </c>
      <c r="F12755" s="1" t="b">
        <f>IF(G12755&lt;&gt;"", IF(COUNTIF($G$2:G12754, G12755), INDEX($A$2:$G$100000, MATCH(G12755, $G$2:G12754,0),1), FALSE), FALSE)</f>
        <v>0</v>
      </c>
      <c r="G12755" s="1">
        <v>34642</v>
      </c>
      <c r="H12755" s="1" t="s">
        <v>12438</v>
      </c>
    </row>
    <row r="12756" spans="1:8" x14ac:dyDescent="0.2">
      <c r="A12756" s="1">
        <v>12826</v>
      </c>
      <c r="B12756" s="1" t="str">
        <f t="shared" si="199"/>
        <v>diamond alabama ii llc</v>
      </c>
      <c r="C12756" s="1" t="b">
        <f>IF(D12756&lt;&gt;"",IF(COUNTIF($D$2:D12755, D12756), INDEX($A$2:$D$100000, MATCH(D12756, $D$2:D12755,0),1), FALSE), FALSE)</f>
        <v>0</v>
      </c>
      <c r="F12756" s="1" t="b">
        <f>IF(G12756&lt;&gt;"", IF(COUNTIF($G$2:G12755, G12756), INDEX($A$2:$G$100000, MATCH(G12756, $G$2:G12755,0),1), FALSE), FALSE)</f>
        <v>0</v>
      </c>
      <c r="G12756" s="1">
        <v>34643</v>
      </c>
      <c r="H12756" s="1" t="s">
        <v>12439</v>
      </c>
    </row>
    <row r="12757" spans="1:8" x14ac:dyDescent="0.2">
      <c r="A12757" s="1">
        <v>12827</v>
      </c>
      <c r="B12757" s="1" t="str">
        <f t="shared" si="199"/>
        <v>diamond alabama llc</v>
      </c>
      <c r="C12757" s="1" t="b">
        <f>IF(D12757&lt;&gt;"",IF(COUNTIF($D$2:D12756, D12757), INDEX($A$2:$D$100000, MATCH(D12757, $D$2:D12756,0),1), FALSE), FALSE)</f>
        <v>0</v>
      </c>
      <c r="F12757" s="1" t="b">
        <f>IF(G12757&lt;&gt;"", IF(COUNTIF($G$2:G12756, G12757), INDEX($A$2:$G$100000, MATCH(G12757, $G$2:G12756,0),1), FALSE), FALSE)</f>
        <v>0</v>
      </c>
      <c r="G12757" s="1">
        <v>34644</v>
      </c>
      <c r="H12757" s="1" t="s">
        <v>12440</v>
      </c>
    </row>
    <row r="12758" spans="1:8" x14ac:dyDescent="0.2">
      <c r="A12758" s="1">
        <v>12828</v>
      </c>
      <c r="B12758" s="1" t="str">
        <f t="shared" si="199"/>
        <v>diamond frontier llc</v>
      </c>
      <c r="C12758" s="1" t="b">
        <f>IF(D12758&lt;&gt;"",IF(COUNTIF($D$2:D12757, D12758), INDEX($A$2:$D$100000, MATCH(D12758, $D$2:D12757,0),1), FALSE), FALSE)</f>
        <v>0</v>
      </c>
      <c r="F12758" s="1" t="b">
        <f>IF(G12758&lt;&gt;"", IF(COUNTIF($G$2:G12757, G12758), INDEX($A$2:$G$100000, MATCH(G12758, $G$2:G12757,0),1), FALSE), FALSE)</f>
        <v>0</v>
      </c>
      <c r="G12758" s="1">
        <v>34645</v>
      </c>
      <c r="H12758" s="1" t="s">
        <v>12441</v>
      </c>
    </row>
    <row r="12759" spans="1:8" x14ac:dyDescent="0.2">
      <c r="A12759" s="1">
        <v>12829</v>
      </c>
      <c r="B12759" s="1" t="str">
        <f t="shared" si="199"/>
        <v>diamond gateway llc</v>
      </c>
      <c r="C12759" s="1" t="b">
        <f>IF(D12759&lt;&gt;"",IF(COUNTIF($D$2:D12758, D12759), INDEX($A$2:$D$100000, MATCH(D12759, $D$2:D12758,0),1), FALSE), FALSE)</f>
        <v>0</v>
      </c>
      <c r="F12759" s="1" t="b">
        <f>IF(G12759&lt;&gt;"", IF(COUNTIF($G$2:G12758, G12759), INDEX($A$2:$G$100000, MATCH(G12759, $G$2:G12758,0),1), FALSE), FALSE)</f>
        <v>0</v>
      </c>
      <c r="G12759" s="1">
        <v>34646</v>
      </c>
      <c r="H12759" s="1" t="s">
        <v>12442</v>
      </c>
    </row>
    <row r="12760" spans="1:8" x14ac:dyDescent="0.2">
      <c r="A12760" s="1">
        <v>12830</v>
      </c>
      <c r="B12760" s="1" t="str">
        <f t="shared" si="199"/>
        <v>diamond georgia llc</v>
      </c>
      <c r="C12760" s="1" t="b">
        <f>IF(D12760&lt;&gt;"",IF(COUNTIF($D$2:D12759, D12760), INDEX($A$2:$D$100000, MATCH(D12760, $D$2:D12759,0),1), FALSE), FALSE)</f>
        <v>0</v>
      </c>
      <c r="F12760" s="1" t="b">
        <f>IF(G12760&lt;&gt;"", IF(COUNTIF($G$2:G12759, G12760), INDEX($A$2:$G$100000, MATCH(G12760, $G$2:G12759,0),1), FALSE), FALSE)</f>
        <v>0</v>
      </c>
      <c r="G12760" s="1">
        <v>34647</v>
      </c>
      <c r="H12760" s="1" t="s">
        <v>12443</v>
      </c>
    </row>
    <row r="12761" spans="1:8" x14ac:dyDescent="0.2">
      <c r="A12761" s="1">
        <v>12831</v>
      </c>
      <c r="B12761" s="1" t="str">
        <f t="shared" si="199"/>
        <v>diamond oklahoma llc</v>
      </c>
      <c r="C12761" s="1" t="b">
        <f>IF(D12761&lt;&gt;"",IF(COUNTIF($D$2:D12760, D12761), INDEX($A$2:$D$100000, MATCH(D12761, $D$2:D12760,0),1), FALSE), FALSE)</f>
        <v>0</v>
      </c>
      <c r="F12761" s="1" t="b">
        <f>IF(G12761&lt;&gt;"", IF(COUNTIF($G$2:G12760, G12761), INDEX($A$2:$G$100000, MATCH(G12761, $G$2:G12760,0),1), FALSE), FALSE)</f>
        <v>0</v>
      </c>
      <c r="G12761" s="1">
        <v>34648</v>
      </c>
      <c r="H12761" s="1" t="s">
        <v>12444</v>
      </c>
    </row>
    <row r="12762" spans="1:8" x14ac:dyDescent="0.2">
      <c r="A12762" s="1">
        <v>12832</v>
      </c>
      <c r="B12762" s="1" t="str">
        <f t="shared" si="199"/>
        <v>dynegy midstream serv llc</v>
      </c>
      <c r="C12762" s="1" t="b">
        <f>IF(D12762&lt;&gt;"",IF(COUNTIF($D$2:D12761, D12762), INDEX($A$2:$D$100000, MATCH(D12762, $D$2:D12761,0),1), FALSE), FALSE)</f>
        <v>0</v>
      </c>
      <c r="F12762" s="1" t="b">
        <f>IF(G12762&lt;&gt;"", IF(COUNTIF($G$2:G12761, G12762), INDEX($A$2:$G$100000, MATCH(G12762, $G$2:G12761,0),1), FALSE), FALSE)</f>
        <v>0</v>
      </c>
      <c r="G12762" s="1">
        <v>34650</v>
      </c>
      <c r="H12762" s="1" t="s">
        <v>12445</v>
      </c>
    </row>
    <row r="12763" spans="1:8" x14ac:dyDescent="0.2">
      <c r="A12763" s="1">
        <v>12833</v>
      </c>
      <c r="B12763" s="1" t="str">
        <f t="shared" si="199"/>
        <v>equity charter municipalities</v>
      </c>
      <c r="C12763" s="1" t="b">
        <f>IF(D12763&lt;&gt;"",IF(COUNTIF($D$2:D12762, D12763), INDEX($A$2:$D$100000, MATCH(D12763, $D$2:D12762,0),1), FALSE), FALSE)</f>
        <v>0</v>
      </c>
      <c r="F12763" s="1" t="b">
        <f>IF(G12763&lt;&gt;"", IF(COUNTIF($G$2:G12762, G12763), INDEX($A$2:$G$100000, MATCH(G12763, $G$2:G12762,0),1), FALSE), FALSE)</f>
        <v>0</v>
      </c>
      <c r="G12763" s="1">
        <v>34651</v>
      </c>
      <c r="H12763" s="1" t="s">
        <v>12446</v>
      </c>
    </row>
    <row r="12764" spans="1:8" x14ac:dyDescent="0.2">
      <c r="A12764" s="1">
        <v>12834</v>
      </c>
      <c r="B12764" s="1" t="str">
        <f t="shared" si="199"/>
        <v>gecc twin fall hydro trust</v>
      </c>
      <c r="C12764" s="1" t="b">
        <f>IF(D12764&lt;&gt;"",IF(COUNTIF($D$2:D12763, D12764), INDEX($A$2:$D$100000, MATCH(D12764, $D$2:D12763,0),1), FALSE), FALSE)</f>
        <v>0</v>
      </c>
      <c r="F12764" s="1" t="b">
        <f>IF(G12764&lt;&gt;"", IF(COUNTIF($G$2:G12763, G12764), INDEX($A$2:$G$100000, MATCH(G12764, $G$2:G12763,0),1), FALSE), FALSE)</f>
        <v>0</v>
      </c>
      <c r="G12764" s="1">
        <v>34652</v>
      </c>
      <c r="H12764" s="1" t="s">
        <v>12447</v>
      </c>
    </row>
    <row r="12765" spans="1:8" x14ac:dyDescent="0.2">
      <c r="A12765" s="1">
        <v>12835</v>
      </c>
      <c r="B12765" s="1" t="str">
        <f t="shared" si="199"/>
        <v>genesee power partners lp</v>
      </c>
      <c r="C12765" s="1" t="b">
        <f>IF(D12765&lt;&gt;"",IF(COUNTIF($D$2:D12764, D12765), INDEX($A$2:$D$100000, MATCH(D12765, $D$2:D12764,0),1), FALSE), FALSE)</f>
        <v>0</v>
      </c>
      <c r="F12765" s="1" t="b">
        <f>IF(G12765&lt;&gt;"", IF(COUNTIF($G$2:G12764, G12765), INDEX($A$2:$G$100000, MATCH(G12765, $G$2:G12764,0),1), FALSE), FALSE)</f>
        <v>0</v>
      </c>
      <c r="G12765" s="1">
        <v>34653</v>
      </c>
      <c r="H12765" s="1" t="s">
        <v>12448</v>
      </c>
    </row>
    <row r="12766" spans="1:8" x14ac:dyDescent="0.2">
      <c r="A12766" s="1">
        <v>12836</v>
      </c>
      <c r="B12766" s="1" t="str">
        <f t="shared" si="199"/>
        <v>gpp-borber llc</v>
      </c>
      <c r="C12766" s="1" t="b">
        <f>IF(D12766&lt;&gt;"",IF(COUNTIF($D$2:D12765, D12766), INDEX($A$2:$D$100000, MATCH(D12766, $D$2:D12765,0),1), FALSE), FALSE)</f>
        <v>0</v>
      </c>
      <c r="F12766" s="1" t="b">
        <f>IF(G12766&lt;&gt;"", IF(COUNTIF($G$2:G12765, G12766), INDEX($A$2:$G$100000, MATCH(G12766, $G$2:G12765,0),1), FALSE), FALSE)</f>
        <v>0</v>
      </c>
      <c r="G12766" s="1">
        <v>34654</v>
      </c>
      <c r="H12766" s="1" t="s">
        <v>12449</v>
      </c>
    </row>
    <row r="12767" spans="1:8" x14ac:dyDescent="0.2">
      <c r="A12767" s="1">
        <v>12837</v>
      </c>
      <c r="B12767" s="1" t="str">
        <f t="shared" si="199"/>
        <v>haskill corp</v>
      </c>
      <c r="C12767" s="1" t="b">
        <f>IF(D12767&lt;&gt;"",IF(COUNTIF($D$2:D12766, D12767), INDEX($A$2:$D$100000, MATCH(D12767, $D$2:D12766,0),1), FALSE), FALSE)</f>
        <v>0</v>
      </c>
      <c r="F12767" s="1" t="b">
        <f>IF(G12767&lt;&gt;"", IF(COUNTIF($G$2:G12766, G12767), INDEX($A$2:$G$100000, MATCH(G12767, $G$2:G12766,0),1), FALSE), FALSE)</f>
        <v>0</v>
      </c>
      <c r="G12767" s="1">
        <v>34655</v>
      </c>
      <c r="H12767" s="1" t="s">
        <v>12450</v>
      </c>
    </row>
    <row r="12768" spans="1:8" x14ac:dyDescent="0.2">
      <c r="A12768" s="1">
        <v>12838</v>
      </c>
      <c r="B12768" s="1" t="str">
        <f t="shared" si="199"/>
        <v>honey lake energy i lp</v>
      </c>
      <c r="C12768" s="1" t="b">
        <f>IF(D12768&lt;&gt;"",IF(COUNTIF($D$2:D12767, D12768), INDEX($A$2:$D$100000, MATCH(D12768, $D$2:D12767,0),1), FALSE), FALSE)</f>
        <v>0</v>
      </c>
      <c r="F12768" s="1" t="b">
        <f>IF(G12768&lt;&gt;"", IF(COUNTIF($G$2:G12767, G12768), INDEX($A$2:$G$100000, MATCH(G12768, $G$2:G12767,0),1), FALSE), FALSE)</f>
        <v>0</v>
      </c>
      <c r="G12768" s="1">
        <v>34656</v>
      </c>
      <c r="H12768" s="1" t="s">
        <v>12451</v>
      </c>
    </row>
    <row r="12769" spans="1:8" x14ac:dyDescent="0.2">
      <c r="A12769" s="1">
        <v>12839</v>
      </c>
      <c r="B12769" s="1" t="str">
        <f t="shared" si="199"/>
        <v>ipg ferndale inc</v>
      </c>
      <c r="C12769" s="1" t="b">
        <f>IF(D12769&lt;&gt;"",IF(COUNTIF($D$2:D12768, D12769), INDEX($A$2:$D$100000, MATCH(D12769, $D$2:D12768,0),1), FALSE), FALSE)</f>
        <v>0</v>
      </c>
      <c r="F12769" s="1" t="b">
        <f>IF(G12769&lt;&gt;"", IF(COUNTIF($G$2:G12768, G12769), INDEX($A$2:$G$100000, MATCH(G12769, $G$2:G12768,0),1), FALSE), FALSE)</f>
        <v>0</v>
      </c>
      <c r="G12769" s="1">
        <v>34657</v>
      </c>
      <c r="H12769" s="1" t="s">
        <v>12452</v>
      </c>
    </row>
    <row r="12770" spans="1:8" x14ac:dyDescent="0.2">
      <c r="A12770" s="1">
        <v>12840</v>
      </c>
      <c r="B12770" s="1" t="str">
        <f t="shared" si="199"/>
        <v>john kinn trust</v>
      </c>
      <c r="C12770" s="1" t="b">
        <f>IF(D12770&lt;&gt;"",IF(COUNTIF($D$2:D12769, D12770), INDEX($A$2:$D$100000, MATCH(D12770, $D$2:D12769,0),1), FALSE), FALSE)</f>
        <v>0</v>
      </c>
      <c r="F12770" s="1" t="b">
        <f>IF(G12770&lt;&gt;"", IF(COUNTIF($G$2:G12769, G12770), INDEX($A$2:$G$100000, MATCH(G12770, $G$2:G12769,0),1), FALSE), FALSE)</f>
        <v>0</v>
      </c>
      <c r="G12770" s="1">
        <v>34658</v>
      </c>
      <c r="H12770" s="1" t="s">
        <v>12453</v>
      </c>
    </row>
    <row r="12771" spans="1:8" x14ac:dyDescent="0.2">
      <c r="A12771" s="1">
        <v>12841</v>
      </c>
      <c r="B12771" s="1" t="str">
        <f t="shared" si="199"/>
        <v>ltrid</v>
      </c>
      <c r="C12771" s="1" t="b">
        <f>IF(D12771&lt;&gt;"",IF(COUNTIF($D$2:D12770, D12771), INDEX($A$2:$D$100000, MATCH(D12771, $D$2:D12770,0),1), FALSE), FALSE)</f>
        <v>0</v>
      </c>
      <c r="F12771" s="1" t="b">
        <f>IF(G12771&lt;&gt;"", IF(COUNTIF($G$2:G12770, G12771), INDEX($A$2:$G$100000, MATCH(G12771, $G$2:G12770,0),1), FALSE), FALSE)</f>
        <v>0</v>
      </c>
      <c r="G12771" s="1">
        <v>34659</v>
      </c>
      <c r="H12771" s="1" t="s">
        <v>12454</v>
      </c>
    </row>
    <row r="12772" spans="1:8" x14ac:dyDescent="0.2">
      <c r="A12772" s="1">
        <v>12842</v>
      </c>
      <c r="B12772" s="1" t="str">
        <f t="shared" si="199"/>
        <v>marsha perelman</v>
      </c>
      <c r="C12772" s="1" t="b">
        <f>IF(D12772&lt;&gt;"",IF(COUNTIF($D$2:D12771, D12772), INDEX($A$2:$D$100000, MATCH(D12772, $D$2:D12771,0),1), FALSE), FALSE)</f>
        <v>0</v>
      </c>
      <c r="F12772" s="1" t="b">
        <f>IF(G12772&lt;&gt;"", IF(COUNTIF($G$2:G12771, G12772), INDEX($A$2:$G$100000, MATCH(G12772, $G$2:G12771,0),1), FALSE), FALSE)</f>
        <v>0</v>
      </c>
      <c r="G12772" s="1">
        <v>34660</v>
      </c>
      <c r="H12772" s="1" t="s">
        <v>12455</v>
      </c>
    </row>
    <row r="12773" spans="1:8" x14ac:dyDescent="0.2">
      <c r="A12773" s="1">
        <v>12843</v>
      </c>
      <c r="B12773" s="1" t="str">
        <f t="shared" si="199"/>
        <v>mep rumford llp</v>
      </c>
      <c r="C12773" s="1" t="b">
        <f>IF(D12773&lt;&gt;"",IF(COUNTIF($D$2:D12772, D12773), INDEX($A$2:$D$100000, MATCH(D12773, $D$2:D12772,0),1), FALSE), FALSE)</f>
        <v>0</v>
      </c>
      <c r="F12773" s="1" t="b">
        <f>IF(G12773&lt;&gt;"", IF(COUNTIF($G$2:G12772, G12773), INDEX($A$2:$G$100000, MATCH(G12773, $G$2:G12772,0),1), FALSE), FALSE)</f>
        <v>0</v>
      </c>
      <c r="G12773" s="1">
        <v>34661</v>
      </c>
      <c r="H12773" s="1" t="s">
        <v>12456</v>
      </c>
    </row>
    <row r="12774" spans="1:8" x14ac:dyDescent="0.2">
      <c r="A12774" s="1">
        <v>12844</v>
      </c>
      <c r="B12774" s="1" t="str">
        <f t="shared" si="199"/>
        <v>mobil rocky mt inc</v>
      </c>
      <c r="C12774" s="1" t="b">
        <f>IF(D12774&lt;&gt;"",IF(COUNTIF($D$2:D12773, D12774), INDEX($A$2:$D$100000, MATCH(D12774, $D$2:D12773,0),1), FALSE), FALSE)</f>
        <v>0</v>
      </c>
      <c r="F12774" s="1" t="b">
        <f>IF(G12774&lt;&gt;"", IF(COUNTIF($G$2:G12773, G12774), INDEX($A$2:$G$100000, MATCH(G12774, $G$2:G12773,0),1), FALSE), FALSE)</f>
        <v>0</v>
      </c>
      <c r="G12774" s="1">
        <v>34662</v>
      </c>
      <c r="H12774" s="1" t="s">
        <v>12457</v>
      </c>
    </row>
    <row r="12775" spans="1:8" x14ac:dyDescent="0.2">
      <c r="A12775" s="1">
        <v>12845</v>
      </c>
      <c r="B12775" s="1" t="str">
        <f t="shared" si="199"/>
        <v>barre energy partners lp</v>
      </c>
      <c r="C12775" s="1" t="b">
        <f>IF(D12775&lt;&gt;"",IF(COUNTIF($D$2:D12774, D12775), INDEX($A$2:$D$100000, MATCH(D12775, $D$2:D12774,0),1), FALSE), FALSE)</f>
        <v>0</v>
      </c>
      <c r="F12775" s="1" t="b">
        <f>IF(G12775&lt;&gt;"", IF(COUNTIF($G$2:G12774, G12775), INDEX($A$2:$G$100000, MATCH(G12775, $G$2:G12774,0),1), FALSE), FALSE)</f>
        <v>0</v>
      </c>
      <c r="G12775" s="1">
        <v>34663</v>
      </c>
      <c r="H12775" s="1" t="s">
        <v>12458</v>
      </c>
    </row>
    <row r="12776" spans="1:8" x14ac:dyDescent="0.2">
      <c r="A12776" s="1">
        <v>12846</v>
      </c>
      <c r="B12776" s="1" t="str">
        <f t="shared" si="199"/>
        <v>independent power producer</v>
      </c>
      <c r="C12776" s="1" t="b">
        <f>IF(D12776&lt;&gt;"",IF(COUNTIF($D$2:D12775, D12776), INDEX($A$2:$D$100000, MATCH(D12776, $D$2:D12775,0),1), FALSE), FALSE)</f>
        <v>0</v>
      </c>
      <c r="F12776" s="1" t="b">
        <f>IF(G12776&lt;&gt;"", IF(COUNTIF($G$2:G12775, G12776), INDEX($A$2:$G$100000, MATCH(G12776, $G$2:G12775,0),1), FALSE), FALSE)</f>
        <v>0</v>
      </c>
      <c r="G12776" s="1">
        <v>34664</v>
      </c>
      <c r="H12776" s="1" t="s">
        <v>12459</v>
      </c>
    </row>
    <row r="12777" spans="1:8" x14ac:dyDescent="0.2">
      <c r="A12777" s="1">
        <v>12847</v>
      </c>
      <c r="B12777" s="1" t="str">
        <f t="shared" si="199"/>
        <v>cedar bay cogeneration inc</v>
      </c>
      <c r="C12777" s="1" t="b">
        <f>IF(D12777&lt;&gt;"",IF(COUNTIF($D$2:D12776, D12777), INDEX($A$2:$D$100000, MATCH(D12777, $D$2:D12776,0),1), FALSE), FALSE)</f>
        <v>0</v>
      </c>
      <c r="F12777" s="1" t="b">
        <f>IF(G12777&lt;&gt;"", IF(COUNTIF($G$2:G12776, G12777), INDEX($A$2:$G$100000, MATCH(G12777, $G$2:G12776,0),1), FALSE), FALSE)</f>
        <v>0</v>
      </c>
      <c r="G12777" s="1">
        <v>34665</v>
      </c>
      <c r="H12777" s="1" t="s">
        <v>12460</v>
      </c>
    </row>
    <row r="12778" spans="1:8" x14ac:dyDescent="0.2">
      <c r="A12778" s="1">
        <v>12848</v>
      </c>
      <c r="B12778" s="1" t="str">
        <f t="shared" si="199"/>
        <v>cedar ii power corporation</v>
      </c>
      <c r="C12778" s="1" t="b">
        <f>IF(D12778&lt;&gt;"",IF(COUNTIF($D$2:D12777, D12778), INDEX($A$2:$D$100000, MATCH(D12778, $D$2:D12777,0),1), FALSE), FALSE)</f>
        <v>0</v>
      </c>
      <c r="F12778" s="1" t="b">
        <f>IF(G12778&lt;&gt;"", IF(COUNTIF($G$2:G12777, G12778), INDEX($A$2:$G$100000, MATCH(G12778, $G$2:G12777,0),1), FALSE), FALSE)</f>
        <v>0</v>
      </c>
      <c r="G12778" s="1">
        <v>34666</v>
      </c>
      <c r="H12778" s="1" t="s">
        <v>12461</v>
      </c>
    </row>
    <row r="12779" spans="1:8" x14ac:dyDescent="0.2">
      <c r="A12779" s="1">
        <v>12849</v>
      </c>
      <c r="B12779" s="1" t="str">
        <f t="shared" si="199"/>
        <v>mission energy of ny</v>
      </c>
      <c r="C12779" s="1" t="b">
        <f>IF(D12779&lt;&gt;"",IF(COUNTIF($D$2:D12778, D12779), INDEX($A$2:$D$100000, MATCH(D12779, $D$2:D12778,0),1), FALSE), FALSE)</f>
        <v>0</v>
      </c>
      <c r="F12779" s="1" t="b">
        <f>IF(G12779&lt;&gt;"", IF(COUNTIF($G$2:G12778, G12779), INDEX($A$2:$G$100000, MATCH(G12779, $G$2:G12778,0),1), FALSE), FALSE)</f>
        <v>0</v>
      </c>
      <c r="G12779" s="1">
        <v>34667</v>
      </c>
      <c r="H12779" s="1" t="s">
        <v>12462</v>
      </c>
    </row>
    <row r="12780" spans="1:8" x14ac:dyDescent="0.2">
      <c r="A12780" s="1">
        <v>12850</v>
      </c>
      <c r="B12780" s="1" t="str">
        <f t="shared" si="199"/>
        <v>b-41 associates</v>
      </c>
      <c r="C12780" s="1" t="b">
        <f>IF(D12780&lt;&gt;"",IF(COUNTIF($D$2:D12779, D12780), INDEX($A$2:$D$100000, MATCH(D12780, $D$2:D12779,0),1), FALSE), FALSE)</f>
        <v>0</v>
      </c>
      <c r="F12780" s="1" t="b">
        <f>IF(G12780&lt;&gt;"", IF(COUNTIF($G$2:G12779, G12780), INDEX($A$2:$G$100000, MATCH(G12780, $G$2:G12779,0),1), FALSE), FALSE)</f>
        <v>0</v>
      </c>
      <c r="G12780" s="1">
        <v>34668</v>
      </c>
      <c r="H12780" s="1" t="s">
        <v>12463</v>
      </c>
    </row>
    <row r="12781" spans="1:8" x14ac:dyDescent="0.2">
      <c r="A12781" s="1">
        <v>12851</v>
      </c>
      <c r="B12781" s="1" t="str">
        <f t="shared" si="199"/>
        <v>tenaska v inc</v>
      </c>
      <c r="C12781" s="1" t="b">
        <f>IF(D12781&lt;&gt;"",IF(COUNTIF($D$2:D12780, D12781), INDEX($A$2:$D$100000, MATCH(D12781, $D$2:D12780,0),1), FALSE), FALSE)</f>
        <v>0</v>
      </c>
      <c r="F12781" s="1" t="b">
        <f>IF(G12781&lt;&gt;"", IF(COUNTIF($G$2:G12780, G12781), INDEX($A$2:$G$100000, MATCH(G12781, $G$2:G12780,0),1), FALSE), FALSE)</f>
        <v>0</v>
      </c>
      <c r="G12781" s="1">
        <v>34669</v>
      </c>
      <c r="H12781" s="1" t="s">
        <v>12464</v>
      </c>
    </row>
    <row r="12782" spans="1:8" x14ac:dyDescent="0.2">
      <c r="A12782" s="1">
        <v>12852</v>
      </c>
      <c r="B12782" s="1" t="str">
        <f t="shared" si="199"/>
        <v>ja jones</v>
      </c>
      <c r="C12782" s="1" t="b">
        <f>IF(D12782&lt;&gt;"",IF(COUNTIF($D$2:D12781, D12782), INDEX($A$2:$D$100000, MATCH(D12782, $D$2:D12781,0),1), FALSE), FALSE)</f>
        <v>0</v>
      </c>
      <c r="F12782" s="1" t="b">
        <f>IF(G12782&lt;&gt;"", IF(COUNTIF($G$2:G12781, G12782), INDEX($A$2:$G$100000, MATCH(G12782, $G$2:G12781,0),1), FALSE), FALSE)</f>
        <v>0</v>
      </c>
      <c r="G12782" s="1">
        <v>34670</v>
      </c>
      <c r="H12782" s="1" t="s">
        <v>12465</v>
      </c>
    </row>
    <row r="12783" spans="1:8" x14ac:dyDescent="0.2">
      <c r="A12783" s="1">
        <v>12853</v>
      </c>
      <c r="B12783" s="1" t="str">
        <f t="shared" si="199"/>
        <v>southwestern power group iillc</v>
      </c>
      <c r="C12783" s="1" t="b">
        <f>IF(D12783&lt;&gt;"",IF(COUNTIF($D$2:D12782, D12783), INDEX($A$2:$D$100000, MATCH(D12783, $D$2:D12782,0),1), FALSE), FALSE)</f>
        <v>0</v>
      </c>
      <c r="F12783" s="1" t="b">
        <f>IF(G12783&lt;&gt;"", IF(COUNTIF($G$2:G12782, G12783), INDEX($A$2:$G$100000, MATCH(G12783, $G$2:G12782,0),1), FALSE), FALSE)</f>
        <v>0</v>
      </c>
      <c r="G12783" s="1">
        <v>34671</v>
      </c>
      <c r="H12783" s="1" t="s">
        <v>12466</v>
      </c>
    </row>
    <row r="12784" spans="1:8" x14ac:dyDescent="0.2">
      <c r="A12784" s="1">
        <v>12854</v>
      </c>
      <c r="B12784" s="1" t="str">
        <f t="shared" si="199"/>
        <v>general electric capital bafgp</v>
      </c>
      <c r="C12784" s="1" t="b">
        <f>IF(D12784&lt;&gt;"",IF(COUNTIF($D$2:D12783, D12784), INDEX($A$2:$D$100000, MATCH(D12784, $D$2:D12783,0),1), FALSE), FALSE)</f>
        <v>0</v>
      </c>
      <c r="F12784" s="1" t="b">
        <f>IF(G12784&lt;&gt;"", IF(COUNTIF($G$2:G12783, G12784), INDEX($A$2:$G$100000, MATCH(G12784, $G$2:G12783,0),1), FALSE), FALSE)</f>
        <v>0</v>
      </c>
      <c r="G12784" s="1">
        <v>34673</v>
      </c>
      <c r="H12784" s="1" t="s">
        <v>12467</v>
      </c>
    </row>
    <row r="12785" spans="1:8" x14ac:dyDescent="0.2">
      <c r="A12785" s="1">
        <v>12855</v>
      </c>
      <c r="B12785" s="1" t="str">
        <f t="shared" si="199"/>
        <v>reliant energy channelview -tx</v>
      </c>
      <c r="C12785" s="1" t="b">
        <f>IF(D12785&lt;&gt;"",IF(COUNTIF($D$2:D12784, D12785), INDEX($A$2:$D$100000, MATCH(D12785, $D$2:D12784,0),1), FALSE), FALSE)</f>
        <v>0</v>
      </c>
      <c r="F12785" s="1" t="b">
        <f>IF(G12785&lt;&gt;"", IF(COUNTIF($G$2:G12784, G12785), INDEX($A$2:$G$100000, MATCH(G12785, $G$2:G12784,0),1), FALSE), FALSE)</f>
        <v>0</v>
      </c>
      <c r="G12785" s="1">
        <v>34675</v>
      </c>
      <c r="H12785" s="1" t="s">
        <v>12468</v>
      </c>
    </row>
    <row r="12786" spans="1:8" x14ac:dyDescent="0.2">
      <c r="A12786" s="1">
        <v>12856</v>
      </c>
      <c r="B12786" s="1" t="str">
        <f t="shared" si="199"/>
        <v>mp channelview limited</v>
      </c>
      <c r="C12786" s="1" t="b">
        <f>IF(D12786&lt;&gt;"",IF(COUNTIF($D$2:D12785, D12786), INDEX($A$2:$D$100000, MATCH(D12786, $D$2:D12785,0),1), FALSE), FALSE)</f>
        <v>0</v>
      </c>
      <c r="F12786" s="1" t="b">
        <f>IF(G12786&lt;&gt;"", IF(COUNTIF($G$2:G12785, G12786), INDEX($A$2:$G$100000, MATCH(G12786, $G$2:G12785,0),1), FALSE), FALSE)</f>
        <v>0</v>
      </c>
      <c r="G12786" s="1">
        <v>34676</v>
      </c>
      <c r="H12786" s="1" t="s">
        <v>12469</v>
      </c>
    </row>
    <row r="12787" spans="1:8" x14ac:dyDescent="0.2">
      <c r="A12787" s="1">
        <v>12857</v>
      </c>
      <c r="B12787" s="1" t="str">
        <f t="shared" si="199"/>
        <v>reliant energy channelview -de</v>
      </c>
      <c r="C12787" s="1" t="b">
        <f>IF(D12787&lt;&gt;"",IF(COUNTIF($D$2:D12786, D12787), INDEX($A$2:$D$100000, MATCH(D12787, $D$2:D12786,0),1), FALSE), FALSE)</f>
        <v>0</v>
      </c>
      <c r="F12787" s="1" t="b">
        <f>IF(G12787&lt;&gt;"", IF(COUNTIF($G$2:G12786, G12787), INDEX($A$2:$G$100000, MATCH(G12787, $G$2:G12786,0),1), FALSE), FALSE)</f>
        <v>0</v>
      </c>
      <c r="G12787" s="1">
        <v>34677</v>
      </c>
      <c r="H12787" s="1" t="s">
        <v>12470</v>
      </c>
    </row>
    <row r="12788" spans="1:8" x14ac:dyDescent="0.2">
      <c r="A12788" s="1">
        <v>12858</v>
      </c>
      <c r="B12788" s="1" t="str">
        <f t="shared" si="199"/>
        <v>dctc-burney, inc</v>
      </c>
      <c r="C12788" s="1" t="b">
        <f>IF(D12788&lt;&gt;"",IF(COUNTIF($D$2:D12787, D12788), INDEX($A$2:$D$100000, MATCH(D12788, $D$2:D12787,0),1), FALSE), FALSE)</f>
        <v>0</v>
      </c>
      <c r="F12788" s="1" t="b">
        <f>IF(G12788&lt;&gt;"", IF(COUNTIF($G$2:G12787, G12788), INDEX($A$2:$G$100000, MATCH(G12788, $G$2:G12787,0),1), FALSE), FALSE)</f>
        <v>0</v>
      </c>
      <c r="G12788" s="1">
        <v>34678</v>
      </c>
      <c r="H12788" s="1" t="s">
        <v>12471</v>
      </c>
    </row>
    <row r="12789" spans="1:8" x14ac:dyDescent="0.2">
      <c r="A12789" s="1">
        <v>12859</v>
      </c>
      <c r="B12789" s="1" t="str">
        <f t="shared" si="199"/>
        <v>forest product, l.p.</v>
      </c>
      <c r="C12789" s="1" t="b">
        <f>IF(D12789&lt;&gt;"",IF(COUNTIF($D$2:D12788, D12789), INDEX($A$2:$D$100000, MATCH(D12789, $D$2:D12788,0),1), FALSE), FALSE)</f>
        <v>0</v>
      </c>
      <c r="F12789" s="1" t="b">
        <f>IF(G12789&lt;&gt;"", IF(COUNTIF($G$2:G12788, G12789), INDEX($A$2:$G$100000, MATCH(G12789, $G$2:G12788,0),1), FALSE), FALSE)</f>
        <v>0</v>
      </c>
      <c r="G12789" s="1">
        <v>34680</v>
      </c>
      <c r="H12789" s="1" t="s">
        <v>12472</v>
      </c>
    </row>
    <row r="12790" spans="1:8" x14ac:dyDescent="0.2">
      <c r="A12790" s="1">
        <v>12860</v>
      </c>
      <c r="B12790" s="1" t="str">
        <f t="shared" si="199"/>
        <v>hutchinson wind ventures</v>
      </c>
      <c r="C12790" s="1" t="b">
        <f>IF(D12790&lt;&gt;"",IF(COUNTIF($D$2:D12789, D12790), INDEX($A$2:$D$100000, MATCH(D12790, $D$2:D12789,0),1), FALSE), FALSE)</f>
        <v>0</v>
      </c>
      <c r="F12790" s="1" t="b">
        <f>IF(G12790&lt;&gt;"", IF(COUNTIF($G$2:G12789, G12790), INDEX($A$2:$G$100000, MATCH(G12790, $G$2:G12789,0),1), FALSE), FALSE)</f>
        <v>0</v>
      </c>
      <c r="G12790" s="1">
        <v>34681</v>
      </c>
      <c r="H12790" s="1" t="s">
        <v>12473</v>
      </c>
    </row>
    <row r="12791" spans="1:8" x14ac:dyDescent="0.2">
      <c r="A12791" s="1">
        <v>12861</v>
      </c>
      <c r="B12791" s="1" t="str">
        <f t="shared" si="199"/>
        <v>signal capital norwalk inc</v>
      </c>
      <c r="C12791" s="1" t="b">
        <f>IF(D12791&lt;&gt;"",IF(COUNTIF($D$2:D12790, D12791), INDEX($A$2:$D$100000, MATCH(D12791, $D$2:D12790,0),1), FALSE), FALSE)</f>
        <v>0</v>
      </c>
      <c r="F12791" s="1" t="b">
        <f>IF(G12791&lt;&gt;"", IF(COUNTIF($G$2:G12790, G12791), INDEX($A$2:$G$100000, MATCH(G12791, $G$2:G12790,0),1), FALSE), FALSE)</f>
        <v>0</v>
      </c>
      <c r="G12791" s="1">
        <v>34682</v>
      </c>
      <c r="H12791" s="1" t="s">
        <v>12474</v>
      </c>
    </row>
    <row r="12792" spans="1:8" x14ac:dyDescent="0.2">
      <c r="A12792" s="1">
        <v>12862</v>
      </c>
      <c r="B12792" s="1" t="str">
        <f t="shared" si="199"/>
        <v>waste energy ii llc</v>
      </c>
      <c r="C12792" s="1" t="b">
        <f>IF(D12792&lt;&gt;"",IF(COUNTIF($D$2:D12791, D12792), INDEX($A$2:$D$100000, MATCH(D12792, $D$2:D12791,0),1), FALSE), FALSE)</f>
        <v>0</v>
      </c>
      <c r="F12792" s="1" t="b">
        <f>IF(G12792&lt;&gt;"", IF(COUNTIF($G$2:G12791, G12792), INDEX($A$2:$G$100000, MATCH(G12792, $G$2:G12791,0),1), FALSE), FALSE)</f>
        <v>0</v>
      </c>
      <c r="G12792" s="1">
        <v>34683</v>
      </c>
      <c r="H12792" s="1" t="s">
        <v>12475</v>
      </c>
    </row>
    <row r="12793" spans="1:8" x14ac:dyDescent="0.2">
      <c r="A12793" s="1">
        <v>12863</v>
      </c>
      <c r="B12793" s="1" t="str">
        <f t="shared" si="199"/>
        <v>neo corp</v>
      </c>
      <c r="C12793" s="1" t="b">
        <f>IF(D12793&lt;&gt;"",IF(COUNTIF($D$2:D12792, D12793), INDEX($A$2:$D$100000, MATCH(D12793, $D$2:D12792,0),1), FALSE), FALSE)</f>
        <v>0</v>
      </c>
      <c r="F12793" s="1" t="b">
        <f>IF(G12793&lt;&gt;"", IF(COUNTIF($G$2:G12792, G12793), INDEX($A$2:$G$100000, MATCH(G12793, $G$2:G12792,0),1), FALSE), FALSE)</f>
        <v>0</v>
      </c>
      <c r="G12793" s="1">
        <v>34684</v>
      </c>
      <c r="H12793" s="1" t="s">
        <v>12476</v>
      </c>
    </row>
    <row r="12794" spans="1:8" x14ac:dyDescent="0.2">
      <c r="A12794" s="1">
        <v>12864</v>
      </c>
      <c r="B12794" s="1" t="str">
        <f t="shared" si="199"/>
        <v>ziegler inc</v>
      </c>
      <c r="C12794" s="1" t="b">
        <f>IF(D12794&lt;&gt;"",IF(COUNTIF($D$2:D12793, D12794), INDEX($A$2:$D$100000, MATCH(D12794, $D$2:D12793,0),1), FALSE), FALSE)</f>
        <v>0</v>
      </c>
      <c r="F12794" s="1" t="b">
        <f>IF(G12794&lt;&gt;"", IF(COUNTIF($G$2:G12793, G12794), INDEX($A$2:$G$100000, MATCH(G12794, $G$2:G12793,0),1), FALSE), FALSE)</f>
        <v>0</v>
      </c>
      <c r="G12794" s="1">
        <v>34685</v>
      </c>
      <c r="H12794" s="1" t="s">
        <v>12192</v>
      </c>
    </row>
    <row r="12795" spans="1:8" x14ac:dyDescent="0.2">
      <c r="A12795" s="1">
        <v>12865</v>
      </c>
      <c r="B12795" s="1" t="str">
        <f t="shared" si="199"/>
        <v>cogentrix energy inc</v>
      </c>
      <c r="C12795" s="1" t="b">
        <f>IF(D12795&lt;&gt;"",IF(COUNTIF($D$2:D12794, D12795), INDEX($A$2:$D$100000, MATCH(D12795, $D$2:D12794,0),1), FALSE), FALSE)</f>
        <v>0</v>
      </c>
      <c r="F12795" s="1" t="b">
        <f>IF(G12795&lt;&gt;"", IF(COUNTIF($G$2:G12794, G12795), INDEX($A$2:$G$100000, MATCH(G12795, $G$2:G12794,0),1), FALSE), FALSE)</f>
        <v>0</v>
      </c>
      <c r="G12795" s="1">
        <v>34686</v>
      </c>
      <c r="H12795" s="1" t="s">
        <v>12477</v>
      </c>
    </row>
    <row r="12796" spans="1:8" x14ac:dyDescent="0.2">
      <c r="A12796" s="1">
        <v>12866</v>
      </c>
      <c r="B12796" s="1" t="str">
        <f t="shared" si="199"/>
        <v>tomen power corp</v>
      </c>
      <c r="C12796" s="1" t="b">
        <f>IF(D12796&lt;&gt;"",IF(COUNTIF($D$2:D12795, D12796), INDEX($A$2:$D$100000, MATCH(D12796, $D$2:D12795,0),1), FALSE), FALSE)</f>
        <v>0</v>
      </c>
      <c r="F12796" s="1" t="b">
        <f>IF(G12796&lt;&gt;"", IF(COUNTIF($G$2:G12795, G12796), INDEX($A$2:$G$100000, MATCH(G12796, $G$2:G12795,0),1), FALSE), FALSE)</f>
        <v>0</v>
      </c>
      <c r="G12796" s="1">
        <v>34687</v>
      </c>
      <c r="H12796" s="1" t="s">
        <v>12478</v>
      </c>
    </row>
    <row r="12797" spans="1:8" x14ac:dyDescent="0.2">
      <c r="A12797" s="1">
        <v>12867</v>
      </c>
      <c r="B12797" s="1" t="str">
        <f t="shared" si="199"/>
        <v>ponnequin windsource invest vi</v>
      </c>
      <c r="C12797" s="1" t="b">
        <f>IF(D12797&lt;&gt;"",IF(COUNTIF($D$2:D12796, D12797), INDEX($A$2:$D$100000, MATCH(D12797, $D$2:D12796,0),1), FALSE), FALSE)</f>
        <v>0</v>
      </c>
      <c r="F12797" s="1" t="b">
        <f>IF(G12797&lt;&gt;"", IF(COUNTIF($G$2:G12796, G12797), INDEX($A$2:$G$100000, MATCH(G12797, $G$2:G12796,0),1), FALSE), FALSE)</f>
        <v>0</v>
      </c>
      <c r="G12797" s="1">
        <v>34707</v>
      </c>
      <c r="H12797" s="1" t="s">
        <v>12479</v>
      </c>
    </row>
    <row r="12798" spans="1:8" x14ac:dyDescent="0.2">
      <c r="A12798" s="1">
        <v>12868</v>
      </c>
      <c r="B12798" s="1" t="str">
        <f t="shared" si="199"/>
        <v>ponnequin windsource invest v</v>
      </c>
      <c r="C12798" s="1" t="b">
        <f>IF(D12798&lt;&gt;"",IF(COUNTIF($D$2:D12797, D12798), INDEX($A$2:$D$100000, MATCH(D12798, $D$2:D12797,0),1), FALSE), FALSE)</f>
        <v>0</v>
      </c>
      <c r="F12798" s="1" t="b">
        <f>IF(G12798&lt;&gt;"", IF(COUNTIF($G$2:G12797, G12798), INDEX($A$2:$G$100000, MATCH(G12798, $G$2:G12797,0),1), FALSE), FALSE)</f>
        <v>0</v>
      </c>
      <c r="G12798" s="1">
        <v>34709</v>
      </c>
      <c r="H12798" s="1" t="s">
        <v>12480</v>
      </c>
    </row>
    <row r="12799" spans="1:8" x14ac:dyDescent="0.2">
      <c r="A12799" s="1">
        <v>12869</v>
      </c>
      <c r="B12799" s="1" t="str">
        <f t="shared" si="199"/>
        <v>ponnequin windsource invest i</v>
      </c>
      <c r="C12799" s="1" t="b">
        <f>IF(D12799&lt;&gt;"",IF(COUNTIF($D$2:D12798, D12799), INDEX($A$2:$D$100000, MATCH(D12799, $D$2:D12798,0),1), FALSE), FALSE)</f>
        <v>0</v>
      </c>
      <c r="F12799" s="1" t="b">
        <f>IF(G12799&lt;&gt;"", IF(COUNTIF($G$2:G12798, G12799), INDEX($A$2:$G$100000, MATCH(G12799, $G$2:G12798,0),1), FALSE), FALSE)</f>
        <v>0</v>
      </c>
      <c r="G12799" s="1">
        <v>34710</v>
      </c>
      <c r="H12799" s="1" t="s">
        <v>12481</v>
      </c>
    </row>
    <row r="12800" spans="1:8" x14ac:dyDescent="0.2">
      <c r="A12800" s="1">
        <v>12870</v>
      </c>
      <c r="B12800" s="1" t="str">
        <f t="shared" si="199"/>
        <v>ponnequin windsource invest ii</v>
      </c>
      <c r="C12800" s="1" t="b">
        <f>IF(D12800&lt;&gt;"",IF(COUNTIF($D$2:D12799, D12800), INDEX($A$2:$D$100000, MATCH(D12800, $D$2:D12799,0),1), FALSE), FALSE)</f>
        <v>0</v>
      </c>
      <c r="F12800" s="1" t="b">
        <f>IF(G12800&lt;&gt;"", IF(COUNTIF($G$2:G12799, G12800), INDEX($A$2:$G$100000, MATCH(G12800, $G$2:G12799,0),1), FALSE), FALSE)</f>
        <v>0</v>
      </c>
      <c r="G12800" s="1">
        <v>34713</v>
      </c>
      <c r="H12800" s="1" t="s">
        <v>12191</v>
      </c>
    </row>
    <row r="12801" spans="1:8" x14ac:dyDescent="0.2">
      <c r="A12801" s="1">
        <v>12871</v>
      </c>
      <c r="B12801" s="1" t="str">
        <f t="shared" si="199"/>
        <v>ponnequin windsource invest ii</v>
      </c>
      <c r="C12801" s="1" t="b">
        <f>IF(D12801&lt;&gt;"",IF(COUNTIF($D$2:D12800, D12801), INDEX($A$2:$D$100000, MATCH(D12801, $D$2:D12800,0),1), FALSE), FALSE)</f>
        <v>0</v>
      </c>
      <c r="F12801" s="1" t="b">
        <f>IF(G12801&lt;&gt;"", IF(COUNTIF($G$2:G12800, G12801), INDEX($A$2:$G$100000, MATCH(G12801, $G$2:G12800,0),1), FALSE), FALSE)</f>
        <v>0</v>
      </c>
      <c r="G12801" s="1">
        <v>34714</v>
      </c>
      <c r="H12801" s="1" t="s">
        <v>12191</v>
      </c>
    </row>
    <row r="12802" spans="1:8" x14ac:dyDescent="0.2">
      <c r="A12802" s="1">
        <v>12872</v>
      </c>
      <c r="B12802" s="1" t="str">
        <f t="shared" ref="B12802:B12865" si="200">IF(H12802="",E12802,H12802)</f>
        <v>ponnequin windsource invest iv</v>
      </c>
      <c r="C12802" s="1" t="b">
        <f>IF(D12802&lt;&gt;"",IF(COUNTIF($D$2:D12801, D12802), INDEX($A$2:$D$100000, MATCH(D12802, $D$2:D12801,0),1), FALSE), FALSE)</f>
        <v>0</v>
      </c>
      <c r="F12802" s="1" t="b">
        <f>IF(G12802&lt;&gt;"", IF(COUNTIF($G$2:G12801, G12802), INDEX($A$2:$G$100000, MATCH(G12802, $G$2:G12801,0),1), FALSE), FALSE)</f>
        <v>0</v>
      </c>
      <c r="G12802" s="1">
        <v>34715</v>
      </c>
      <c r="H12802" s="1" t="s">
        <v>12482</v>
      </c>
    </row>
    <row r="12803" spans="1:8" x14ac:dyDescent="0.2">
      <c r="A12803" s="1">
        <v>12873</v>
      </c>
      <c r="B12803" s="1" t="str">
        <f t="shared" si="200"/>
        <v>worley &amp; obetz co</v>
      </c>
      <c r="C12803" s="1" t="b">
        <f>IF(D12803&lt;&gt;"",IF(COUNTIF($D$2:D12802, D12803), INDEX($A$2:$D$100000, MATCH(D12803, $D$2:D12802,0),1), FALSE), FALSE)</f>
        <v>0</v>
      </c>
      <c r="F12803" s="1" t="b">
        <f>IF(G12803&lt;&gt;"", IF(COUNTIF($G$2:G12802, G12803), INDEX($A$2:$G$100000, MATCH(G12803, $G$2:G12802,0),1), FALSE), FALSE)</f>
        <v>0</v>
      </c>
      <c r="G12803" s="1">
        <v>35477</v>
      </c>
      <c r="H12803" s="1" t="s">
        <v>12483</v>
      </c>
    </row>
    <row r="12804" spans="1:8" x14ac:dyDescent="0.2">
      <c r="A12804" s="1">
        <v>12874</v>
      </c>
      <c r="B12804" s="1" t="str">
        <f t="shared" si="200"/>
        <v>destec power services inc</v>
      </c>
      <c r="C12804" s="1" t="b">
        <f>IF(D12804&lt;&gt;"",IF(COUNTIF($D$2:D12803, D12804), INDEX($A$2:$D$100000, MATCH(D12804, $D$2:D12803,0),1), FALSE), FALSE)</f>
        <v>0</v>
      </c>
      <c r="F12804" s="1" t="b">
        <f>IF(G12804&lt;&gt;"", IF(COUNTIF($G$2:G12803, G12804), INDEX($A$2:$G$100000, MATCH(G12804, $G$2:G12803,0),1), FALSE), FALSE)</f>
        <v>0</v>
      </c>
      <c r="G12804" s="1">
        <v>35723</v>
      </c>
      <c r="H12804" s="1" t="s">
        <v>12484</v>
      </c>
    </row>
    <row r="12805" spans="1:8" x14ac:dyDescent="0.2">
      <c r="A12805" s="1">
        <v>12875</v>
      </c>
      <c r="B12805" s="1" t="str">
        <f t="shared" si="200"/>
        <v>mid-ohio energy coop inc</v>
      </c>
      <c r="C12805" s="1" t="b">
        <f>IF(D12805&lt;&gt;"",IF(COUNTIF($D$2:D12804, D12805), INDEX($A$2:$D$100000, MATCH(D12805, $D$2:D12804,0),1), FALSE), FALSE)</f>
        <v>0</v>
      </c>
      <c r="F12805" s="1" t="b">
        <f>IF(G12805&lt;&gt;"", IF(COUNTIF($G$2:G12804, G12805), INDEX($A$2:$G$100000, MATCH(G12805, $G$2:G12804,0),1), FALSE), FALSE)</f>
        <v>0</v>
      </c>
      <c r="G12805" s="1">
        <v>36189</v>
      </c>
      <c r="H12805" s="1" t="s">
        <v>12485</v>
      </c>
    </row>
    <row r="12806" spans="1:8" x14ac:dyDescent="0.2">
      <c r="A12806" s="1">
        <v>12876</v>
      </c>
      <c r="B12806" s="1" t="str">
        <f t="shared" si="200"/>
        <v>european american realty ltd</v>
      </c>
      <c r="C12806" s="1" t="b">
        <f>IF(D12806&lt;&gt;"",IF(COUNTIF($D$2:D12805, D12806), INDEX($A$2:$D$100000, MATCH(D12806, $D$2:D12805,0),1), FALSE), FALSE)</f>
        <v>0</v>
      </c>
      <c r="F12806" s="1" t="b">
        <f>IF(G12806&lt;&gt;"", IF(COUNTIF($G$2:G12805, G12806), INDEX($A$2:$G$100000, MATCH(G12806, $G$2:G12805,0),1), FALSE), FALSE)</f>
        <v>0</v>
      </c>
      <c r="G12806" s="1">
        <v>37921</v>
      </c>
      <c r="H12806" s="1" t="s">
        <v>12486</v>
      </c>
    </row>
    <row r="12807" spans="1:8" x14ac:dyDescent="0.2">
      <c r="A12807" s="1">
        <v>12877</v>
      </c>
      <c r="B12807" s="1" t="str">
        <f t="shared" si="200"/>
        <v>cl power sales seven llc</v>
      </c>
      <c r="C12807" s="1" t="b">
        <f>IF(D12807&lt;&gt;"",IF(COUNTIF($D$2:D12806, D12807), INDEX($A$2:$D$100000, MATCH(D12807, $D$2:D12806,0),1), FALSE), FALSE)</f>
        <v>0</v>
      </c>
      <c r="F12807" s="1" t="b">
        <f>IF(G12807&lt;&gt;"", IF(COUNTIF($G$2:G12806, G12807), INDEX($A$2:$G$100000, MATCH(G12807, $G$2:G12806,0),1), FALSE), FALSE)</f>
        <v>0</v>
      </c>
      <c r="G12807" s="1">
        <v>38000</v>
      </c>
      <c r="H12807" s="1" t="s">
        <v>12487</v>
      </c>
    </row>
    <row r="12808" spans="1:8" x14ac:dyDescent="0.2">
      <c r="A12808" s="1">
        <v>12878</v>
      </c>
      <c r="B12808" s="1" t="str">
        <f t="shared" si="200"/>
        <v>power energy partners llc</v>
      </c>
      <c r="C12808" s="1" t="b">
        <f>IF(D12808&lt;&gt;"",IF(COUNTIF($D$2:D12807, D12808), INDEX($A$2:$D$100000, MATCH(D12808, $D$2:D12807,0),1), FALSE), FALSE)</f>
        <v>0</v>
      </c>
      <c r="F12808" s="1" t="b">
        <f>IF(G12808&lt;&gt;"", IF(COUNTIF($G$2:G12807, G12808), INDEX($A$2:$G$100000, MATCH(G12808, $G$2:G12807,0),1), FALSE), FALSE)</f>
        <v>0</v>
      </c>
      <c r="G12808" s="1">
        <v>38041</v>
      </c>
      <c r="H12808" s="1" t="s">
        <v>12488</v>
      </c>
    </row>
    <row r="12809" spans="1:8" x14ac:dyDescent="0.2">
      <c r="A12809" s="1">
        <v>12879</v>
      </c>
      <c r="B12809" s="1" t="str">
        <f t="shared" si="200"/>
        <v>neo corp</v>
      </c>
      <c r="C12809" s="1" t="b">
        <f>IF(D12809&lt;&gt;"",IF(COUNTIF($D$2:D12808, D12809), INDEX($A$2:$D$100000, MATCH(D12809, $D$2:D12808,0),1), FALSE), FALSE)</f>
        <v>0</v>
      </c>
      <c r="F12809" s="1" t="b">
        <f>IF(G12809&lt;&gt;"", IF(COUNTIF($G$2:G12808, G12809), INDEX($A$2:$G$100000, MATCH(G12809, $G$2:G12808,0),1), FALSE), FALSE)</f>
        <v>0</v>
      </c>
      <c r="G12809" s="1">
        <v>38117</v>
      </c>
      <c r="H12809" s="1" t="s">
        <v>12476</v>
      </c>
    </row>
    <row r="12810" spans="1:8" x14ac:dyDescent="0.2">
      <c r="A12810" s="1">
        <v>12880</v>
      </c>
      <c r="B12810" s="1" t="str">
        <f t="shared" si="200"/>
        <v>tosco corp-franklin</v>
      </c>
      <c r="C12810" s="1" t="b">
        <f>IF(D12810&lt;&gt;"",IF(COUNTIF($D$2:D12809, D12810), INDEX($A$2:$D$100000, MATCH(D12810, $D$2:D12809,0),1), FALSE), FALSE)</f>
        <v>0</v>
      </c>
      <c r="F12810" s="1" t="b">
        <f>IF(G12810&lt;&gt;"", IF(COUNTIF($G$2:G12809, G12810), INDEX($A$2:$G$100000, MATCH(G12810, $G$2:G12809,0),1), FALSE), FALSE)</f>
        <v>0</v>
      </c>
      <c r="G12810" s="1">
        <v>38128</v>
      </c>
      <c r="H12810" s="1" t="s">
        <v>12489</v>
      </c>
    </row>
    <row r="12811" spans="1:8" x14ac:dyDescent="0.2">
      <c r="A12811" s="1">
        <v>12881</v>
      </c>
      <c r="B12811" s="1" t="str">
        <f t="shared" si="200"/>
        <v>tosco power inc</v>
      </c>
      <c r="C12811" s="1" t="b">
        <f>IF(D12811&lt;&gt;"",IF(COUNTIF($D$2:D12810, D12811), INDEX($A$2:$D$100000, MATCH(D12811, $D$2:D12810,0),1), FALSE), FALSE)</f>
        <v>0</v>
      </c>
      <c r="F12811" s="1" t="b">
        <f>IF(G12811&lt;&gt;"", IF(COUNTIF($G$2:G12810, G12811), INDEX($A$2:$G$100000, MATCH(G12811, $G$2:G12810,0),1), FALSE), FALSE)</f>
        <v>0</v>
      </c>
      <c r="G12811" s="1">
        <v>38221</v>
      </c>
      <c r="H12811" s="1" t="s">
        <v>12490</v>
      </c>
    </row>
    <row r="12812" spans="1:8" x14ac:dyDescent="0.2">
      <c r="A12812" s="1">
        <v>12882</v>
      </c>
      <c r="B12812" s="1" t="str">
        <f t="shared" si="200"/>
        <v>total gas &amp; electric</v>
      </c>
      <c r="C12812" s="1" t="b">
        <f>IF(D12812&lt;&gt;"",IF(COUNTIF($D$2:D12811, D12812), INDEX($A$2:$D$100000, MATCH(D12812, $D$2:D12811,0),1), FALSE), FALSE)</f>
        <v>0</v>
      </c>
      <c r="F12812" s="1" t="b">
        <f>IF(G12812&lt;&gt;"", IF(COUNTIF($G$2:G12811, G12812), INDEX($A$2:$G$100000, MATCH(G12812, $G$2:G12811,0),1), FALSE), FALSE)</f>
        <v>0</v>
      </c>
      <c r="G12812" s="1">
        <v>38282</v>
      </c>
      <c r="H12812" s="1" t="s">
        <v>12491</v>
      </c>
    </row>
    <row r="12813" spans="1:8" x14ac:dyDescent="0.2">
      <c r="A12813" s="1">
        <v>12883</v>
      </c>
      <c r="B12813" s="1" t="str">
        <f t="shared" si="200"/>
        <v>energy transfer group llc</v>
      </c>
      <c r="C12813" s="1" t="b">
        <f>IF(D12813&lt;&gt;"",IF(COUNTIF($D$2:D12812, D12813), INDEX($A$2:$D$100000, MATCH(D12813, $D$2:D12812,0),1), FALSE), FALSE)</f>
        <v>0</v>
      </c>
      <c r="F12813" s="1" t="b">
        <f>IF(G12813&lt;&gt;"", IF(COUNTIF($G$2:G12812, G12813), INDEX($A$2:$G$100000, MATCH(G12813, $G$2:G12812,0),1), FALSE), FALSE)</f>
        <v>0</v>
      </c>
      <c r="G12813" s="1">
        <v>38412</v>
      </c>
      <c r="H12813" s="1" t="s">
        <v>12492</v>
      </c>
    </row>
    <row r="12814" spans="1:8" x14ac:dyDescent="0.2">
      <c r="A12814" s="1">
        <v>12884</v>
      </c>
      <c r="B12814" s="1" t="str">
        <f t="shared" si="200"/>
        <v>aquila power corp</v>
      </c>
      <c r="C12814" s="1" t="b">
        <f>IF(D12814&lt;&gt;"",IF(COUNTIF($D$2:D12813, D12814), INDEX($A$2:$D$100000, MATCH(D12814, $D$2:D12813,0),1), FALSE), FALSE)</f>
        <v>0</v>
      </c>
      <c r="F12814" s="1" t="b">
        <f>IF(G12814&lt;&gt;"", IF(COUNTIF($G$2:G12813, G12814), INDEX($A$2:$G$100000, MATCH(G12814, $G$2:G12813,0),1), FALSE), FALSE)</f>
        <v>0</v>
      </c>
      <c r="G12814" s="1">
        <v>39184</v>
      </c>
      <c r="H12814" s="1" t="s">
        <v>12493</v>
      </c>
    </row>
    <row r="12815" spans="1:8" x14ac:dyDescent="0.2">
      <c r="A12815" s="1">
        <v>12885</v>
      </c>
      <c r="B12815" s="1" t="str">
        <f t="shared" si="200"/>
        <v>aes power, inc</v>
      </c>
      <c r="C12815" s="1" t="b">
        <f>IF(D12815&lt;&gt;"",IF(COUNTIF($D$2:D12814, D12815), INDEX($A$2:$D$100000, MATCH(D12815, $D$2:D12814,0),1), FALSE), FALSE)</f>
        <v>0</v>
      </c>
      <c r="F12815" s="1" t="b">
        <f>IF(G12815&lt;&gt;"", IF(COUNTIF($G$2:G12814, G12815), INDEX($A$2:$G$100000, MATCH(G12815, $G$2:G12814,0),1), FALSE), FALSE)</f>
        <v>0</v>
      </c>
      <c r="G12815" s="1">
        <v>39186</v>
      </c>
      <c r="H12815" s="1" t="s">
        <v>12494</v>
      </c>
    </row>
    <row r="12816" spans="1:8" x14ac:dyDescent="0.2">
      <c r="A12816" s="1">
        <v>12886</v>
      </c>
      <c r="B12816" s="1" t="str">
        <f t="shared" si="200"/>
        <v>conagra energy services inc</v>
      </c>
      <c r="C12816" s="1" t="b">
        <f>IF(D12816&lt;&gt;"",IF(COUNTIF($D$2:D12815, D12816), INDEX($A$2:$D$100000, MATCH(D12816, $D$2:D12815,0),1), FALSE), FALSE)</f>
        <v>0</v>
      </c>
      <c r="F12816" s="1" t="b">
        <f>IF(G12816&lt;&gt;"", IF(COUNTIF($G$2:G12815, G12816), INDEX($A$2:$G$100000, MATCH(G12816, $G$2:G12815,0),1), FALSE), FALSE)</f>
        <v>0</v>
      </c>
      <c r="G12816" s="1">
        <v>39188</v>
      </c>
      <c r="H12816" s="1" t="s">
        <v>12495</v>
      </c>
    </row>
    <row r="12817" spans="1:8" x14ac:dyDescent="0.2">
      <c r="A12817" s="1">
        <v>12887</v>
      </c>
      <c r="B12817" s="1" t="str">
        <f t="shared" si="200"/>
        <v>hermiston generating co lp</v>
      </c>
      <c r="C12817" s="1" t="b">
        <f>IF(D12817&lt;&gt;"",IF(COUNTIF($D$2:D12816, D12817), INDEX($A$2:$D$100000, MATCH(D12817, $D$2:D12816,0),1), FALSE), FALSE)</f>
        <v>0</v>
      </c>
      <c r="F12817" s="1" t="b">
        <f>IF(G12817&lt;&gt;"", IF(COUNTIF($G$2:G12816, G12817), INDEX($A$2:$G$100000, MATCH(G12817, $G$2:G12816,0),1), FALSE), FALSE)</f>
        <v>0</v>
      </c>
      <c r="G12817" s="1">
        <v>39240</v>
      </c>
      <c r="H12817" s="1" t="s">
        <v>12496</v>
      </c>
    </row>
    <row r="12818" spans="1:8" x14ac:dyDescent="0.2">
      <c r="A12818" s="1">
        <v>12888</v>
      </c>
      <c r="B12818" s="1" t="str">
        <f t="shared" si="200"/>
        <v>tate &amp; lyle north am suger inc</v>
      </c>
      <c r="C12818" s="1" t="b">
        <f>IF(D12818&lt;&gt;"",IF(COUNTIF($D$2:D12817, D12818), INDEX($A$2:$D$100000, MATCH(D12818, $D$2:D12817,0),1), FALSE), FALSE)</f>
        <v>0</v>
      </c>
      <c r="F12818" s="1" t="b">
        <f>IF(G12818&lt;&gt;"", IF(COUNTIF($G$2:G12817, G12818), INDEX($A$2:$G$100000, MATCH(G12818, $G$2:G12817,0),1), FALSE), FALSE)</f>
        <v>0</v>
      </c>
      <c r="G12818" s="1">
        <v>40020</v>
      </c>
      <c r="H12818" s="1" t="s">
        <v>12497</v>
      </c>
    </row>
    <row r="12819" spans="1:8" x14ac:dyDescent="0.2">
      <c r="A12819" s="1">
        <v>12889</v>
      </c>
      <c r="B12819" s="1" t="str">
        <f t="shared" si="200"/>
        <v>midamerican power llc</v>
      </c>
      <c r="C12819" s="1" t="b">
        <f>IF(D12819&lt;&gt;"",IF(COUNTIF($D$2:D12818, D12819), INDEX($A$2:$D$100000, MATCH(D12819, $D$2:D12818,0),1), FALSE), FALSE)</f>
        <v>0</v>
      </c>
      <c r="F12819" s="1" t="b">
        <f>IF(G12819&lt;&gt;"", IF(COUNTIF($G$2:G12818, G12819), INDEX($A$2:$G$100000, MATCH(G12819, $G$2:G12818,0),1), FALSE), FALSE)</f>
        <v>0</v>
      </c>
      <c r="G12819" s="1">
        <v>40033</v>
      </c>
      <c r="H12819" s="1" t="s">
        <v>12498</v>
      </c>
    </row>
    <row r="12820" spans="1:8" x14ac:dyDescent="0.2">
      <c r="A12820" s="1">
        <v>12890</v>
      </c>
      <c r="B12820" s="1" t="str">
        <f t="shared" si="200"/>
        <v>westfield milling &amp; el lgt co</v>
      </c>
      <c r="C12820" s="1" t="b">
        <f>IF(D12820&lt;&gt;"",IF(COUNTIF($D$2:D12819, D12820), INDEX($A$2:$D$100000, MATCH(D12820, $D$2:D12819,0),1), FALSE), FALSE)</f>
        <v>0</v>
      </c>
      <c r="F12820" s="1" t="b">
        <f>IF(G12820&lt;&gt;"", IF(COUNTIF($G$2:G12819, G12820), INDEX($A$2:$G$100000, MATCH(G12820, $G$2:G12819,0),1), FALSE), FALSE)</f>
        <v>0</v>
      </c>
      <c r="G12820" s="1">
        <v>40036</v>
      </c>
      <c r="H12820" s="1" t="s">
        <v>12499</v>
      </c>
    </row>
    <row r="12821" spans="1:8" x14ac:dyDescent="0.2">
      <c r="A12821" s="1">
        <v>12891</v>
      </c>
      <c r="B12821" s="1" t="str">
        <f t="shared" si="200"/>
        <v>kanawha valley power co</v>
      </c>
      <c r="C12821" s="1" t="b">
        <f>IF(D12821&lt;&gt;"",IF(COUNTIF($D$2:D12820, D12821), INDEX($A$2:$D$100000, MATCH(D12821, $D$2:D12820,0),1), FALSE), FALSE)</f>
        <v>0</v>
      </c>
      <c r="F12821" s="1" t="b">
        <f>IF(G12821&lt;&gt;"", IF(COUNTIF($G$2:G12820, G12821), INDEX($A$2:$G$100000, MATCH(G12821, $G$2:G12820,0),1), FALSE), FALSE)</f>
        <v>0</v>
      </c>
      <c r="G12821" s="1">
        <v>40045</v>
      </c>
      <c r="H12821" s="1" t="s">
        <v>12500</v>
      </c>
    </row>
    <row r="12822" spans="1:8" x14ac:dyDescent="0.2">
      <c r="A12822" s="1">
        <v>12892</v>
      </c>
      <c r="B12822" s="1" t="str">
        <f t="shared" si="200"/>
        <v>clarke-washington e m c</v>
      </c>
      <c r="C12822" s="1" t="b">
        <f>IF(D12822&lt;&gt;"",IF(COUNTIF($D$2:D12821, D12822), INDEX($A$2:$D$100000, MATCH(D12822, $D$2:D12821,0),1), FALSE), FALSE)</f>
        <v>0</v>
      </c>
      <c r="F12822" s="1" t="b">
        <f>IF(G12822&lt;&gt;"", IF(COUNTIF($G$2:G12821, G12822), INDEX($A$2:$G$100000, MATCH(G12822, $G$2:G12821,0),1), FALSE), FALSE)</f>
        <v>0</v>
      </c>
      <c r="G12822" s="1">
        <v>40127</v>
      </c>
      <c r="H12822" s="1" t="s">
        <v>12501</v>
      </c>
    </row>
    <row r="12823" spans="1:8" x14ac:dyDescent="0.2">
      <c r="A12823" s="1">
        <v>12893</v>
      </c>
      <c r="B12823" s="1" t="str">
        <f t="shared" si="200"/>
        <v>dixie escalante r e a inc</v>
      </c>
      <c r="C12823" s="1" t="b">
        <f>IF(D12823&lt;&gt;"",IF(COUNTIF($D$2:D12822, D12823), INDEX($A$2:$D$100000, MATCH(D12823, $D$2:D12822,0),1), FALSE), FALSE)</f>
        <v>0</v>
      </c>
      <c r="F12823" s="1" t="b">
        <f>IF(G12823&lt;&gt;"", IF(COUNTIF($G$2:G12822, G12823), INDEX($A$2:$G$100000, MATCH(G12823, $G$2:G12822,0),1), FALSE), FALSE)</f>
        <v>0</v>
      </c>
      <c r="G12823" s="1">
        <v>40165</v>
      </c>
      <c r="H12823" s="1" t="s">
        <v>12502</v>
      </c>
    </row>
    <row r="12824" spans="1:8" x14ac:dyDescent="0.2">
      <c r="A12824" s="1">
        <v>12894</v>
      </c>
      <c r="B12824" s="1" t="str">
        <f t="shared" si="200"/>
        <v>chickasaw electric coop inc</v>
      </c>
      <c r="C12824" s="1" t="b">
        <f>IF(D12824&lt;&gt;"",IF(COUNTIF($D$2:D12823, D12824), INDEX($A$2:$D$100000, MATCH(D12824, $D$2:D12823,0),1), FALSE), FALSE)</f>
        <v>0</v>
      </c>
      <c r="F12824" s="1" t="b">
        <f>IF(G12824&lt;&gt;"", IF(COUNTIF($G$2:G12823, G12824), INDEX($A$2:$G$100000, MATCH(G12824, $G$2:G12823,0),1), FALSE), FALSE)</f>
        <v>0</v>
      </c>
      <c r="G12824" s="1">
        <v>40166</v>
      </c>
      <c r="H12824" s="1" t="s">
        <v>12503</v>
      </c>
    </row>
    <row r="12825" spans="1:8" x14ac:dyDescent="0.2">
      <c r="A12825" s="1">
        <v>12895</v>
      </c>
      <c r="B12825" s="1" t="str">
        <f t="shared" si="200"/>
        <v>somerset rural elec coop inc</v>
      </c>
      <c r="C12825" s="1" t="b">
        <f>IF(D12825&lt;&gt;"",IF(COUNTIF($D$2:D12824, D12825), INDEX($A$2:$D$100000, MATCH(D12825, $D$2:D12824,0),1), FALSE), FALSE)</f>
        <v>0</v>
      </c>
      <c r="F12825" s="1" t="b">
        <f>IF(G12825&lt;&gt;"", IF(COUNTIF($G$2:G12824, G12825), INDEX($A$2:$G$100000, MATCH(G12825, $G$2:G12824,0),1), FALSE), FALSE)</f>
        <v>0</v>
      </c>
      <c r="G12825" s="1">
        <v>40167</v>
      </c>
      <c r="H12825" s="1" t="s">
        <v>12504</v>
      </c>
    </row>
    <row r="12826" spans="1:8" x14ac:dyDescent="0.2">
      <c r="A12826" s="1">
        <v>12896</v>
      </c>
      <c r="B12826" s="1" t="str">
        <f t="shared" si="200"/>
        <v>norwalk harbor power llc</v>
      </c>
      <c r="C12826" s="1" t="b">
        <f>IF(D12826&lt;&gt;"",IF(COUNTIF($D$2:D12825, D12826), INDEX($A$2:$D$100000, MATCH(D12826, $D$2:D12825,0),1), FALSE), FALSE)</f>
        <v>0</v>
      </c>
      <c r="F12826" s="1" t="b">
        <f>IF(G12826&lt;&gt;"", IF(COUNTIF($G$2:G12825, G12826), INDEX($A$2:$G$100000, MATCH(G12826, $G$2:G12825,0),1), FALSE), FALSE)</f>
        <v>0</v>
      </c>
      <c r="G12826" s="1">
        <v>40180</v>
      </c>
      <c r="H12826" s="1" t="s">
        <v>12505</v>
      </c>
    </row>
    <row r="12827" spans="1:8" x14ac:dyDescent="0.2">
      <c r="A12827" s="1">
        <v>12897</v>
      </c>
      <c r="B12827" s="1" t="str">
        <f t="shared" si="200"/>
        <v>ark valley elec coop assn inc</v>
      </c>
      <c r="C12827" s="1" t="b">
        <f>IF(D12827&lt;&gt;"",IF(COUNTIF($D$2:D12826, D12827), INDEX($A$2:$D$100000, MATCH(D12827, $D$2:D12826,0),1), FALSE), FALSE)</f>
        <v>0</v>
      </c>
      <c r="F12827" s="1" t="b">
        <f>IF(G12827&lt;&gt;"", IF(COUNTIF($G$2:G12826, G12827), INDEX($A$2:$G$100000, MATCH(G12827, $G$2:G12826,0),1), FALSE), FALSE)</f>
        <v>0</v>
      </c>
      <c r="G12827" s="1">
        <v>40208</v>
      </c>
      <c r="H12827" s="1" t="s">
        <v>12506</v>
      </c>
    </row>
    <row r="12828" spans="1:8" x14ac:dyDescent="0.2">
      <c r="A12828" s="1">
        <v>12898</v>
      </c>
      <c r="B12828" s="1" t="str">
        <f t="shared" si="200"/>
        <v>greene county rural elec coop</v>
      </c>
      <c r="C12828" s="1" t="b">
        <f>IF(D12828&lt;&gt;"",IF(COUNTIF($D$2:D12827, D12828), INDEX($A$2:$D$100000, MATCH(D12828, $D$2:D12827,0),1), FALSE), FALSE)</f>
        <v>0</v>
      </c>
      <c r="F12828" s="1" t="b">
        <f>IF(G12828&lt;&gt;"", IF(COUNTIF($G$2:G12827, G12828), INDEX($A$2:$G$100000, MATCH(G12828, $G$2:G12827,0),1), FALSE), FALSE)</f>
        <v>0</v>
      </c>
      <c r="G12828" s="1">
        <v>40210</v>
      </c>
      <c r="H12828" s="1" t="s">
        <v>12507</v>
      </c>
    </row>
    <row r="12829" spans="1:8" x14ac:dyDescent="0.2">
      <c r="A12829" s="1">
        <v>12899</v>
      </c>
      <c r="B12829" s="1" t="str">
        <f t="shared" si="200"/>
        <v>colquitt electric members corp</v>
      </c>
      <c r="C12829" s="1" t="b">
        <f>IF(D12829&lt;&gt;"",IF(COUNTIF($D$2:D12828, D12829), INDEX($A$2:$D$100000, MATCH(D12829, $D$2:D12828,0),1), FALSE), FALSE)</f>
        <v>0</v>
      </c>
      <c r="F12829" s="1" t="b">
        <f>IF(G12829&lt;&gt;"", IF(COUNTIF($G$2:G12828, G12829), INDEX($A$2:$G$100000, MATCH(G12829, $G$2:G12828,0),1), FALSE), FALSE)</f>
        <v>0</v>
      </c>
      <c r="G12829" s="1">
        <v>40212</v>
      </c>
      <c r="H12829" s="1" t="s">
        <v>12508</v>
      </c>
    </row>
    <row r="12830" spans="1:8" x14ac:dyDescent="0.2">
      <c r="A12830" s="1">
        <v>12900</v>
      </c>
      <c r="B12830" s="1" t="str">
        <f t="shared" si="200"/>
        <v>saluda river electric coop inc</v>
      </c>
      <c r="C12830" s="1" t="b">
        <f>IF(D12830&lt;&gt;"",IF(COUNTIF($D$2:D12829, D12830), INDEX($A$2:$D$100000, MATCH(D12830, $D$2:D12829,0),1), FALSE), FALSE)</f>
        <v>0</v>
      </c>
      <c r="F12830" s="1" t="b">
        <f>IF(G12830&lt;&gt;"", IF(COUNTIF($G$2:G12829, G12830), INDEX($A$2:$G$100000, MATCH(G12830, $G$2:G12829,0),1), FALSE), FALSE)</f>
        <v>0</v>
      </c>
      <c r="G12830" s="1">
        <v>40217</v>
      </c>
      <c r="H12830" s="1" t="s">
        <v>12509</v>
      </c>
    </row>
    <row r="12831" spans="1:8" x14ac:dyDescent="0.2">
      <c r="A12831" s="1">
        <v>12901</v>
      </c>
      <c r="B12831" s="1" t="str">
        <f t="shared" si="200"/>
        <v>central electric pwr coop inc</v>
      </c>
      <c r="C12831" s="1" t="b">
        <f>IF(D12831&lt;&gt;"",IF(COUNTIF($D$2:D12830, D12831), INDEX($A$2:$D$100000, MATCH(D12831, $D$2:D12830,0),1), FALSE), FALSE)</f>
        <v>0</v>
      </c>
      <c r="F12831" s="1" t="b">
        <f>IF(G12831&lt;&gt;"", IF(COUNTIF($G$2:G12830, G12831), INDEX($A$2:$G$100000, MATCH(G12831, $G$2:G12830,0),1), FALSE), FALSE)</f>
        <v>0</v>
      </c>
      <c r="G12831" s="1">
        <v>40218</v>
      </c>
      <c r="H12831" s="1" t="s">
        <v>12510</v>
      </c>
    </row>
    <row r="12832" spans="1:8" x14ac:dyDescent="0.2">
      <c r="A12832" s="1">
        <v>12902</v>
      </c>
      <c r="B12832" s="1" t="str">
        <f t="shared" si="200"/>
        <v>united electric coop inc</v>
      </c>
      <c r="C12832" s="1" t="b">
        <f>IF(D12832&lt;&gt;"",IF(COUNTIF($D$2:D12831, D12832), INDEX($A$2:$D$100000, MATCH(D12832, $D$2:D12831,0),1), FALSE), FALSE)</f>
        <v>0</v>
      </c>
      <c r="F12832" s="1" t="b">
        <f>IF(G12832&lt;&gt;"", IF(COUNTIF($G$2:G12831, G12832), INDEX($A$2:$G$100000, MATCH(G12832, $G$2:G12831,0),1), FALSE), FALSE)</f>
        <v>0</v>
      </c>
      <c r="G12832" s="1">
        <v>40219</v>
      </c>
      <c r="H12832" s="1" t="s">
        <v>11744</v>
      </c>
    </row>
    <row r="12833" spans="1:8" x14ac:dyDescent="0.2">
      <c r="A12833" s="1">
        <v>12903</v>
      </c>
      <c r="B12833" s="1" t="str">
        <f t="shared" si="200"/>
        <v>adams electric coop inc</v>
      </c>
      <c r="C12833" s="1" t="b">
        <f>IF(D12833&lt;&gt;"",IF(COUNTIF($D$2:D12832, D12833), INDEX($A$2:$D$100000, MATCH(D12833, $D$2:D12832,0),1), FALSE), FALSE)</f>
        <v>0</v>
      </c>
      <c r="F12833" s="1" t="b">
        <f>IF(G12833&lt;&gt;"", IF(COUNTIF($G$2:G12832, G12833), INDEX($A$2:$G$100000, MATCH(G12833, $G$2:G12832,0),1), FALSE), FALSE)</f>
        <v>0</v>
      </c>
      <c r="G12833" s="1">
        <v>40220</v>
      </c>
      <c r="H12833" s="1" t="s">
        <v>12511</v>
      </c>
    </row>
    <row r="12834" spans="1:8" x14ac:dyDescent="0.2">
      <c r="A12834" s="1">
        <v>12904</v>
      </c>
      <c r="B12834" s="1" t="str">
        <f t="shared" si="200"/>
        <v>bedford rural elec coop inc</v>
      </c>
      <c r="C12834" s="1" t="b">
        <f>IF(D12834&lt;&gt;"",IF(COUNTIF($D$2:D12833, D12834), INDEX($A$2:$D$100000, MATCH(D12834, $D$2:D12833,0),1), FALSE), FALSE)</f>
        <v>0</v>
      </c>
      <c r="F12834" s="1" t="b">
        <f>IF(G12834&lt;&gt;"", IF(COUNTIF($G$2:G12833, G12834), INDEX($A$2:$G$100000, MATCH(G12834, $G$2:G12833,0),1), FALSE), FALSE)</f>
        <v>0</v>
      </c>
      <c r="G12834" s="1">
        <v>40221</v>
      </c>
      <c r="H12834" s="1" t="s">
        <v>12512</v>
      </c>
    </row>
    <row r="12835" spans="1:8" x14ac:dyDescent="0.2">
      <c r="A12835" s="1">
        <v>12905</v>
      </c>
      <c r="B12835" s="1" t="str">
        <f t="shared" si="200"/>
        <v>valley rural electric coop inc</v>
      </c>
      <c r="C12835" s="1" t="b">
        <f>IF(D12835&lt;&gt;"",IF(COUNTIF($D$2:D12834, D12835), INDEX($A$2:$D$100000, MATCH(D12835, $D$2:D12834,0),1), FALSE), FALSE)</f>
        <v>0</v>
      </c>
      <c r="F12835" s="1" t="b">
        <f>IF(G12835&lt;&gt;"", IF(COUNTIF($G$2:G12834, G12835), INDEX($A$2:$G$100000, MATCH(G12835, $G$2:G12834,0),1), FALSE), FALSE)</f>
        <v>0</v>
      </c>
      <c r="G12835" s="1">
        <v>40222</v>
      </c>
      <c r="H12835" s="1" t="s">
        <v>12513</v>
      </c>
    </row>
    <row r="12836" spans="1:8" x14ac:dyDescent="0.2">
      <c r="A12836" s="1">
        <v>12906</v>
      </c>
      <c r="B12836" s="1" t="str">
        <f t="shared" si="200"/>
        <v>warren electric coop inc</v>
      </c>
      <c r="C12836" s="1" t="b">
        <f>IF(D12836&lt;&gt;"",IF(COUNTIF($D$2:D12835, D12836), INDEX($A$2:$D$100000, MATCH(D12836, $D$2:D12835,0),1), FALSE), FALSE)</f>
        <v>0</v>
      </c>
      <c r="F12836" s="1" t="b">
        <f>IF(G12836&lt;&gt;"", IF(COUNTIF($G$2:G12835, G12836), INDEX($A$2:$G$100000, MATCH(G12836, $G$2:G12835,0),1), FALSE), FALSE)</f>
        <v>0</v>
      </c>
      <c r="G12836" s="1">
        <v>40223</v>
      </c>
      <c r="H12836" s="1" t="s">
        <v>12514</v>
      </c>
    </row>
    <row r="12837" spans="1:8" x14ac:dyDescent="0.2">
      <c r="A12837" s="1">
        <v>12907</v>
      </c>
      <c r="B12837" s="1" t="str">
        <f t="shared" si="200"/>
        <v>central electric coop inc</v>
      </c>
      <c r="C12837" s="1" t="b">
        <f>IF(D12837&lt;&gt;"",IF(COUNTIF($D$2:D12836, D12837), INDEX($A$2:$D$100000, MATCH(D12837, $D$2:D12836,0),1), FALSE), FALSE)</f>
        <v>0</v>
      </c>
      <c r="F12837" s="1" t="b">
        <f>IF(G12837&lt;&gt;"", IF(COUNTIF($G$2:G12836, G12837), INDEX($A$2:$G$100000, MATCH(G12837, $G$2:G12836,0),1), FALSE), FALSE)</f>
        <v>0</v>
      </c>
      <c r="G12837" s="1">
        <v>40224</v>
      </c>
      <c r="H12837" s="1" t="s">
        <v>9515</v>
      </c>
    </row>
    <row r="12838" spans="1:8" x14ac:dyDescent="0.2">
      <c r="A12838" s="1">
        <v>12908</v>
      </c>
      <c r="B12838" s="1" t="str">
        <f t="shared" si="200"/>
        <v>rappahannock electric coop</v>
      </c>
      <c r="C12838" s="1" t="b">
        <f>IF(D12838&lt;&gt;"",IF(COUNTIF($D$2:D12837, D12838), INDEX($A$2:$D$100000, MATCH(D12838, $D$2:D12837,0),1), FALSE), FALSE)</f>
        <v>0</v>
      </c>
      <c r="F12838" s="1" t="b">
        <f>IF(G12838&lt;&gt;"", IF(COUNTIF($G$2:G12837, G12838), INDEX($A$2:$G$100000, MATCH(G12838, $G$2:G12837,0),1), FALSE), FALSE)</f>
        <v>0</v>
      </c>
      <c r="G12838" s="1">
        <v>40228</v>
      </c>
      <c r="H12838" s="1" t="s">
        <v>12515</v>
      </c>
    </row>
    <row r="12839" spans="1:8" x14ac:dyDescent="0.2">
      <c r="A12839" s="1">
        <v>12909</v>
      </c>
      <c r="B12839" s="1" t="str">
        <f t="shared" si="200"/>
        <v>sam rayburn g &amp; t inc</v>
      </c>
      <c r="C12839" s="1" t="b">
        <f>IF(D12839&lt;&gt;"",IF(COUNTIF($D$2:D12838, D12839), INDEX($A$2:$D$100000, MATCH(D12839, $D$2:D12838,0),1), FALSE), FALSE)</f>
        <v>0</v>
      </c>
      <c r="F12839" s="1" t="b">
        <f>IF(G12839&lt;&gt;"", IF(COUNTIF($G$2:G12838, G12839), INDEX($A$2:$G$100000, MATCH(G12839, $G$2:G12838,0),1), FALSE), FALSE)</f>
        <v>0</v>
      </c>
      <c r="G12839" s="1">
        <v>40233</v>
      </c>
      <c r="H12839" s="1" t="s">
        <v>12516</v>
      </c>
    </row>
    <row r="12840" spans="1:8" x14ac:dyDescent="0.2">
      <c r="A12840" s="1">
        <v>12910</v>
      </c>
      <c r="B12840" s="1" t="str">
        <f t="shared" si="200"/>
        <v>forked deer electric coop inc</v>
      </c>
      <c r="C12840" s="1" t="b">
        <f>IF(D12840&lt;&gt;"",IF(COUNTIF($D$2:D12839, D12840), INDEX($A$2:$D$100000, MATCH(D12840, $D$2:D12839,0),1), FALSE), FALSE)</f>
        <v>0</v>
      </c>
      <c r="F12840" s="1" t="b">
        <f>IF(G12840&lt;&gt;"", IF(COUNTIF($G$2:G12839, G12840), INDEX($A$2:$G$100000, MATCH(G12840, $G$2:G12839,0),1), FALSE), FALSE)</f>
        <v>0</v>
      </c>
      <c r="G12840" s="1">
        <v>40236</v>
      </c>
      <c r="H12840" s="1" t="s">
        <v>12517</v>
      </c>
    </row>
    <row r="12841" spans="1:8" x14ac:dyDescent="0.2">
      <c r="A12841" s="1">
        <v>12911</v>
      </c>
      <c r="B12841" s="1" t="str">
        <f t="shared" si="200"/>
        <v>claverack rural elec coop inc</v>
      </c>
      <c r="C12841" s="1" t="b">
        <f>IF(D12841&lt;&gt;"",IF(COUNTIF($D$2:D12840, D12841), INDEX($A$2:$D$100000, MATCH(D12841, $D$2:D12840,0),1), FALSE), FALSE)</f>
        <v>0</v>
      </c>
      <c r="F12841" s="1" t="b">
        <f>IF(G12841&lt;&gt;"", IF(COUNTIF($G$2:G12840, G12841), INDEX($A$2:$G$100000, MATCH(G12841, $G$2:G12840,0),1), FALSE), FALSE)</f>
        <v>0</v>
      </c>
      <c r="G12841" s="1">
        <v>40289</v>
      </c>
      <c r="H12841" s="1" t="s">
        <v>12518</v>
      </c>
    </row>
    <row r="12842" spans="1:8" x14ac:dyDescent="0.2">
      <c r="A12842" s="1">
        <v>12912</v>
      </c>
      <c r="B12842" s="1" t="str">
        <f t="shared" si="200"/>
        <v>tri-county rural elec coop inc</v>
      </c>
      <c r="C12842" s="1" t="b">
        <f>IF(D12842&lt;&gt;"",IF(COUNTIF($D$2:D12841, D12842), INDEX($A$2:$D$100000, MATCH(D12842, $D$2:D12841,0),1), FALSE), FALSE)</f>
        <v>0</v>
      </c>
      <c r="F12842" s="1" t="b">
        <f>IF(G12842&lt;&gt;"", IF(COUNTIF($G$2:G12841, G12842), INDEX($A$2:$G$100000, MATCH(G12842, $G$2:G12841,0),1), FALSE), FALSE)</f>
        <v>0</v>
      </c>
      <c r="G12842" s="1">
        <v>40290</v>
      </c>
      <c r="H12842" s="1" t="s">
        <v>11701</v>
      </c>
    </row>
    <row r="12843" spans="1:8" x14ac:dyDescent="0.2">
      <c r="A12843" s="1">
        <v>12913</v>
      </c>
      <c r="B12843" s="1" t="str">
        <f t="shared" si="200"/>
        <v>sullivan county r e c inc</v>
      </c>
      <c r="C12843" s="1" t="b">
        <f>IF(D12843&lt;&gt;"",IF(COUNTIF($D$2:D12842, D12843), INDEX($A$2:$D$100000, MATCH(D12843, $D$2:D12842,0),1), FALSE), FALSE)</f>
        <v>0</v>
      </c>
      <c r="F12843" s="1" t="b">
        <f>IF(G12843&lt;&gt;"", IF(COUNTIF($G$2:G12842, G12843), INDEX($A$2:$G$100000, MATCH(G12843, $G$2:G12842,0),1), FALSE), FALSE)</f>
        <v>0</v>
      </c>
      <c r="G12843" s="1">
        <v>40291</v>
      </c>
      <c r="H12843" s="1" t="s">
        <v>12519</v>
      </c>
    </row>
    <row r="12844" spans="1:8" x14ac:dyDescent="0.2">
      <c r="A12844" s="1">
        <v>12914</v>
      </c>
      <c r="B12844" s="1" t="str">
        <f t="shared" si="200"/>
        <v>southwest central r e c corp</v>
      </c>
      <c r="C12844" s="1" t="b">
        <f>IF(D12844&lt;&gt;"",IF(COUNTIF($D$2:D12843, D12844), INDEX($A$2:$D$100000, MATCH(D12844, $D$2:D12843,0),1), FALSE), FALSE)</f>
        <v>0</v>
      </c>
      <c r="F12844" s="1" t="b">
        <f>IF(G12844&lt;&gt;"", IF(COUNTIF($G$2:G12843, G12844), INDEX($A$2:$G$100000, MATCH(G12844, $G$2:G12843,0),1), FALSE), FALSE)</f>
        <v>0</v>
      </c>
      <c r="G12844" s="1">
        <v>40292</v>
      </c>
      <c r="H12844" s="1" t="s">
        <v>12520</v>
      </c>
    </row>
    <row r="12845" spans="1:8" x14ac:dyDescent="0.2">
      <c r="A12845" s="1">
        <v>12915</v>
      </c>
      <c r="B12845" s="1" t="str">
        <f t="shared" si="200"/>
        <v>northwestern rural e c a inc</v>
      </c>
      <c r="C12845" s="1" t="b">
        <f>IF(D12845&lt;&gt;"",IF(COUNTIF($D$2:D12844, D12845), INDEX($A$2:$D$100000, MATCH(D12845, $D$2:D12844,0),1), FALSE), FALSE)</f>
        <v>0</v>
      </c>
      <c r="F12845" s="1" t="b">
        <f>IF(G12845&lt;&gt;"", IF(COUNTIF($G$2:G12844, G12845), INDEX($A$2:$G$100000, MATCH(G12845, $G$2:G12844,0),1), FALSE), FALSE)</f>
        <v>0</v>
      </c>
      <c r="G12845" s="1">
        <v>40293</v>
      </c>
      <c r="H12845" s="1" t="s">
        <v>12521</v>
      </c>
    </row>
    <row r="12846" spans="1:8" x14ac:dyDescent="0.2">
      <c r="A12846" s="1">
        <v>12916</v>
      </c>
      <c r="B12846" s="1" t="str">
        <f t="shared" si="200"/>
        <v>sussex rural electric coop inc</v>
      </c>
      <c r="C12846" s="1" t="b">
        <f>IF(D12846&lt;&gt;"",IF(COUNTIF($D$2:D12845, D12846), INDEX($A$2:$D$100000, MATCH(D12846, $D$2:D12845,0),1), FALSE), FALSE)</f>
        <v>0</v>
      </c>
      <c r="F12846" s="1" t="b">
        <f>IF(G12846&lt;&gt;"", IF(COUNTIF($G$2:G12845, G12846), INDEX($A$2:$G$100000, MATCH(G12846, $G$2:G12845,0),1), FALSE), FALSE)</f>
        <v>0</v>
      </c>
      <c r="G12846" s="1">
        <v>40299</v>
      </c>
      <c r="H12846" s="1" t="s">
        <v>12522</v>
      </c>
    </row>
    <row r="12847" spans="1:8" x14ac:dyDescent="0.2">
      <c r="A12847" s="1">
        <v>12917</v>
      </c>
      <c r="B12847" s="1" t="str">
        <f t="shared" si="200"/>
        <v>nebraska electric g&amp;t coop inc</v>
      </c>
      <c r="C12847" s="1" t="b">
        <f>IF(D12847&lt;&gt;"",IF(COUNTIF($D$2:D12846, D12847), INDEX($A$2:$D$100000, MATCH(D12847, $D$2:D12846,0),1), FALSE), FALSE)</f>
        <v>0</v>
      </c>
      <c r="F12847" s="1" t="b">
        <f>IF(G12847&lt;&gt;"", IF(COUNTIF($G$2:G12846, G12847), INDEX($A$2:$G$100000, MATCH(G12847, $G$2:G12846,0),1), FALSE), FALSE)</f>
        <v>0</v>
      </c>
      <c r="G12847" s="1">
        <v>40300</v>
      </c>
      <c r="H12847" s="1" t="s">
        <v>12523</v>
      </c>
    </row>
    <row r="12848" spans="1:8" x14ac:dyDescent="0.2">
      <c r="A12848" s="1">
        <v>12918</v>
      </c>
      <c r="B12848" s="1" t="str">
        <f t="shared" si="200"/>
        <v>central montana e p c inc</v>
      </c>
      <c r="C12848" s="1" t="b">
        <f>IF(D12848&lt;&gt;"",IF(COUNTIF($D$2:D12847, D12848), INDEX($A$2:$D$100000, MATCH(D12848, $D$2:D12847,0),1), FALSE), FALSE)</f>
        <v>0</v>
      </c>
      <c r="F12848" s="1" t="b">
        <f>IF(G12848&lt;&gt;"", IF(COUNTIF($G$2:G12847, G12848), INDEX($A$2:$G$100000, MATCH(G12848, $G$2:G12847,0),1), FALSE), FALSE)</f>
        <v>0</v>
      </c>
      <c r="G12848" s="1">
        <v>40301</v>
      </c>
      <c r="H12848" s="1" t="s">
        <v>12524</v>
      </c>
    </row>
    <row r="12849" spans="1:8" x14ac:dyDescent="0.2">
      <c r="A12849" s="1">
        <v>12919</v>
      </c>
      <c r="B12849" s="1" t="str">
        <f t="shared" si="200"/>
        <v>north east mississippi e p a</v>
      </c>
      <c r="C12849" s="1" t="b">
        <f>IF(D12849&lt;&gt;"",IF(COUNTIF($D$2:D12848, D12849), INDEX($A$2:$D$100000, MATCH(D12849, $D$2:D12848,0),1), FALSE), FALSE)</f>
        <v>0</v>
      </c>
      <c r="F12849" s="1" t="b">
        <f>IF(G12849&lt;&gt;"", IF(COUNTIF($G$2:G12848, G12849), INDEX($A$2:$G$100000, MATCH(G12849, $G$2:G12848,0),1), FALSE), FALSE)</f>
        <v>0</v>
      </c>
      <c r="G12849" s="1">
        <v>40302</v>
      </c>
      <c r="H12849" s="1" t="s">
        <v>12525</v>
      </c>
    </row>
    <row r="12850" spans="1:8" x14ac:dyDescent="0.2">
      <c r="A12850" s="1">
        <v>12920</v>
      </c>
      <c r="B12850" s="1" t="str">
        <f t="shared" si="200"/>
        <v>monroe county elec power assn</v>
      </c>
      <c r="C12850" s="1" t="b">
        <f>IF(D12850&lt;&gt;"",IF(COUNTIF($D$2:D12849, D12850), INDEX($A$2:$D$100000, MATCH(D12850, $D$2:D12849,0),1), FALSE), FALSE)</f>
        <v>0</v>
      </c>
      <c r="F12850" s="1" t="b">
        <f>IF(G12850&lt;&gt;"", IF(COUNTIF($G$2:G12849, G12850), INDEX($A$2:$G$100000, MATCH(G12850, $G$2:G12849,0),1), FALSE), FALSE)</f>
        <v>0</v>
      </c>
      <c r="G12850" s="1">
        <v>40303</v>
      </c>
      <c r="H12850" s="1" t="s">
        <v>12526</v>
      </c>
    </row>
    <row r="12851" spans="1:8" x14ac:dyDescent="0.2">
      <c r="A12851" s="1">
        <v>12921</v>
      </c>
      <c r="B12851" s="1" t="str">
        <f t="shared" si="200"/>
        <v>minnesota valley coop l&amp;p assn</v>
      </c>
      <c r="C12851" s="1" t="b">
        <f>IF(D12851&lt;&gt;"",IF(COUNTIF($D$2:D12850, D12851), INDEX($A$2:$D$100000, MATCH(D12851, $D$2:D12850,0),1), FALSE), FALSE)</f>
        <v>0</v>
      </c>
      <c r="F12851" s="1" t="b">
        <f>IF(G12851&lt;&gt;"", IF(COUNTIF($G$2:G12850, G12851), INDEX($A$2:$G$100000, MATCH(G12851, $G$2:G12850,0),1), FALSE), FALSE)</f>
        <v>0</v>
      </c>
      <c r="G12851" s="1">
        <v>40304</v>
      </c>
      <c r="H12851" s="1" t="s">
        <v>12527</v>
      </c>
    </row>
    <row r="12852" spans="1:8" x14ac:dyDescent="0.2">
      <c r="A12852" s="1">
        <v>12922</v>
      </c>
      <c r="B12852" s="1" t="str">
        <f t="shared" si="200"/>
        <v>hickman-fulton counties recc</v>
      </c>
      <c r="C12852" s="1" t="b">
        <f>IF(D12852&lt;&gt;"",IF(COUNTIF($D$2:D12851, D12852), INDEX($A$2:$D$100000, MATCH(D12852, $D$2:D12851,0),1), FALSE), FALSE)</f>
        <v>0</v>
      </c>
      <c r="F12852" s="1" t="b">
        <f>IF(G12852&lt;&gt;"", IF(COUNTIF($G$2:G12851, G12852), INDEX($A$2:$G$100000, MATCH(G12852, $G$2:G12851,0),1), FALSE), FALSE)</f>
        <v>0</v>
      </c>
      <c r="G12852" s="1">
        <v>40305</v>
      </c>
      <c r="H12852" s="1" t="s">
        <v>12528</v>
      </c>
    </row>
    <row r="12853" spans="1:8" x14ac:dyDescent="0.2">
      <c r="A12853" s="1">
        <v>12923</v>
      </c>
      <c r="B12853" s="1" t="str">
        <f t="shared" si="200"/>
        <v>allied power coop of iowa</v>
      </c>
      <c r="C12853" s="1" t="b">
        <f>IF(D12853&lt;&gt;"",IF(COUNTIF($D$2:D12852, D12853), INDEX($A$2:$D$100000, MATCH(D12853, $D$2:D12852,0),1), FALSE), FALSE)</f>
        <v>0</v>
      </c>
      <c r="F12853" s="1" t="b">
        <f>IF(G12853&lt;&gt;"", IF(COUNTIF($G$2:G12852, G12853), INDEX($A$2:$G$100000, MATCH(G12853, $G$2:G12852,0),1), FALSE), FALSE)</f>
        <v>0</v>
      </c>
      <c r="G12853" s="1">
        <v>40306</v>
      </c>
      <c r="H12853" s="1" t="s">
        <v>12529</v>
      </c>
    </row>
    <row r="12854" spans="1:8" x14ac:dyDescent="0.2">
      <c r="A12854" s="1">
        <v>12924</v>
      </c>
      <c r="B12854" s="1" t="str">
        <f t="shared" si="200"/>
        <v>roosevelt water consvt dist</v>
      </c>
      <c r="C12854" s="1" t="b">
        <f>IF(D12854&lt;&gt;"",IF(COUNTIF($D$2:D12853, D12854), INDEX($A$2:$D$100000, MATCH(D12854, $D$2:D12853,0),1), FALSE), FALSE)</f>
        <v>0</v>
      </c>
      <c r="F12854" s="1" t="b">
        <f>IF(G12854&lt;&gt;"", IF(COUNTIF($G$2:G12853, G12854), INDEX($A$2:$G$100000, MATCH(G12854, $G$2:G12853,0),1), FALSE), FALSE)</f>
        <v>0</v>
      </c>
      <c r="G12854" s="1">
        <v>40354</v>
      </c>
      <c r="H12854" s="1" t="s">
        <v>12530</v>
      </c>
    </row>
    <row r="12855" spans="1:8" x14ac:dyDescent="0.2">
      <c r="A12855" s="1">
        <v>12925</v>
      </c>
      <c r="B12855" s="1" t="str">
        <f t="shared" si="200"/>
        <v>maricopa county m w c dist #1</v>
      </c>
      <c r="C12855" s="1" t="b">
        <f>IF(D12855&lt;&gt;"",IF(COUNTIF($D$2:D12854, D12855), INDEX($A$2:$D$100000, MATCH(D12855, $D$2:D12854,0),1), FALSE), FALSE)</f>
        <v>0</v>
      </c>
      <c r="F12855" s="1" t="b">
        <f>IF(G12855&lt;&gt;"", IF(COUNTIF($G$2:G12854, G12855), INDEX($A$2:$G$100000, MATCH(G12855, $G$2:G12854,0),1), FALSE), FALSE)</f>
        <v>0</v>
      </c>
      <c r="G12855" s="1">
        <v>40355</v>
      </c>
      <c r="H12855" s="1" t="s">
        <v>12531</v>
      </c>
    </row>
    <row r="12856" spans="1:8" x14ac:dyDescent="0.2">
      <c r="A12856" s="1">
        <v>12926</v>
      </c>
      <c r="B12856" s="1" t="str">
        <f t="shared" si="200"/>
        <v>village of holbrook</v>
      </c>
      <c r="C12856" s="1" t="b">
        <f>IF(D12856&lt;&gt;"",IF(COUNTIF($D$2:D12855, D12856), INDEX($A$2:$D$100000, MATCH(D12856, $D$2:D12855,0),1), FALSE), FALSE)</f>
        <v>0</v>
      </c>
      <c r="F12856" s="1" t="b">
        <f>IF(G12856&lt;&gt;"", IF(COUNTIF($G$2:G12855, G12856), INDEX($A$2:$G$100000, MATCH(G12856, $G$2:G12855,0),1), FALSE), FALSE)</f>
        <v>0</v>
      </c>
      <c r="G12856" s="1">
        <v>40356</v>
      </c>
      <c r="H12856" s="1" t="s">
        <v>12532</v>
      </c>
    </row>
    <row r="12857" spans="1:8" x14ac:dyDescent="0.2">
      <c r="A12857" s="1">
        <v>12927</v>
      </c>
      <c r="B12857" s="1" t="str">
        <f t="shared" si="200"/>
        <v>electrical dist no6 pinal cnty</v>
      </c>
      <c r="C12857" s="1" t="b">
        <f>IF(D12857&lt;&gt;"",IF(COUNTIF($D$2:D12856, D12857), INDEX($A$2:$D$100000, MATCH(D12857, $D$2:D12856,0),1), FALSE), FALSE)</f>
        <v>0</v>
      </c>
      <c r="F12857" s="1" t="b">
        <f>IF(G12857&lt;&gt;"", IF(COUNTIF($G$2:G12856, G12857), INDEX($A$2:$G$100000, MATCH(G12857, $G$2:G12856,0),1), FALSE), FALSE)</f>
        <v>0</v>
      </c>
      <c r="G12857" s="1">
        <v>40357</v>
      </c>
      <c r="H12857" s="1" t="s">
        <v>12533</v>
      </c>
    </row>
    <row r="12858" spans="1:8" x14ac:dyDescent="0.2">
      <c r="A12858" s="1">
        <v>12928</v>
      </c>
      <c r="B12858" s="1" t="str">
        <f t="shared" si="200"/>
        <v>electrical dist no1 pinal cnty</v>
      </c>
      <c r="C12858" s="1" t="b">
        <f>IF(D12858&lt;&gt;"",IF(COUNTIF($D$2:D12857, D12858), INDEX($A$2:$D$100000, MATCH(D12858, $D$2:D12857,0),1), FALSE), FALSE)</f>
        <v>0</v>
      </c>
      <c r="F12858" s="1" t="b">
        <f>IF(G12858&lt;&gt;"", IF(COUNTIF($G$2:G12857, G12858), INDEX($A$2:$G$100000, MATCH(G12858, $G$2:G12857,0),1), FALSE), FALSE)</f>
        <v>0</v>
      </c>
      <c r="G12858" s="1">
        <v>40362</v>
      </c>
      <c r="H12858" s="1" t="s">
        <v>12534</v>
      </c>
    </row>
    <row r="12859" spans="1:8" x14ac:dyDescent="0.2">
      <c r="A12859" s="1">
        <v>12929</v>
      </c>
      <c r="B12859" s="1" t="str">
        <f t="shared" si="200"/>
        <v>cortaro-marana irrigation dist</v>
      </c>
      <c r="C12859" s="1" t="b">
        <f>IF(D12859&lt;&gt;"",IF(COUNTIF($D$2:D12858, D12859), INDEX($A$2:$D$100000, MATCH(D12859, $D$2:D12858,0),1), FALSE), FALSE)</f>
        <v>0</v>
      </c>
      <c r="F12859" s="1" t="b">
        <f>IF(G12859&lt;&gt;"", IF(COUNTIF($G$2:G12858, G12859), INDEX($A$2:$G$100000, MATCH(G12859, $G$2:G12858,0),1), FALSE), FALSE)</f>
        <v>0</v>
      </c>
      <c r="G12859" s="1">
        <v>40363</v>
      </c>
      <c r="H12859" s="1" t="s">
        <v>12535</v>
      </c>
    </row>
    <row r="12860" spans="1:8" x14ac:dyDescent="0.2">
      <c r="A12860" s="1">
        <v>12930</v>
      </c>
      <c r="B12860" s="1" t="str">
        <f t="shared" si="200"/>
        <v>courtland city of</v>
      </c>
      <c r="C12860" s="1" t="b">
        <f>IF(D12860&lt;&gt;"",IF(COUNTIF($D$2:D12859, D12860), INDEX($A$2:$D$100000, MATCH(D12860, $D$2:D12859,0),1), FALSE), FALSE)</f>
        <v>0</v>
      </c>
      <c r="F12860" s="1" t="b">
        <f>IF(G12860&lt;&gt;"", IF(COUNTIF($G$2:G12859, G12860), INDEX($A$2:$G$100000, MATCH(G12860, $G$2:G12859,0),1), FALSE), FALSE)</f>
        <v>0</v>
      </c>
      <c r="G12860" s="1">
        <v>40364</v>
      </c>
      <c r="H12860" s="1" t="s">
        <v>12536</v>
      </c>
    </row>
    <row r="12861" spans="1:8" x14ac:dyDescent="0.2">
      <c r="A12861" s="1">
        <v>12931</v>
      </c>
      <c r="B12861" s="1" t="str">
        <f t="shared" si="200"/>
        <v>ladd village of</v>
      </c>
      <c r="C12861" s="1" t="b">
        <f>IF(D12861&lt;&gt;"",IF(COUNTIF($D$2:D12860, D12861), INDEX($A$2:$D$100000, MATCH(D12861, $D$2:D12860,0),1), FALSE), FALSE)</f>
        <v>0</v>
      </c>
      <c r="F12861" s="1" t="b">
        <f>IF(G12861&lt;&gt;"", IF(COUNTIF($G$2:G12860, G12861), INDEX($A$2:$G$100000, MATCH(G12861, $G$2:G12860,0),1), FALSE), FALSE)</f>
        <v>0</v>
      </c>
      <c r="G12861" s="1">
        <v>40367</v>
      </c>
      <c r="H12861" s="1" t="s">
        <v>12537</v>
      </c>
    </row>
    <row r="12862" spans="1:8" x14ac:dyDescent="0.2">
      <c r="A12862" s="1">
        <v>12932</v>
      </c>
      <c r="B12862" s="1" t="str">
        <f t="shared" si="200"/>
        <v>oxford city of</v>
      </c>
      <c r="C12862" s="1" t="b">
        <f>IF(D12862&lt;&gt;"",IF(COUNTIF($D$2:D12861, D12862), INDEX($A$2:$D$100000, MATCH(D12862, $D$2:D12861,0),1), FALSE), FALSE)</f>
        <v>0</v>
      </c>
      <c r="F12862" s="1" t="b">
        <f>IF(G12862&lt;&gt;"", IF(COUNTIF($G$2:G12861, G12862), INDEX($A$2:$G$100000, MATCH(G12862, $G$2:G12861,0),1), FALSE), FALSE)</f>
        <v>0</v>
      </c>
      <c r="G12862" s="1">
        <v>40369</v>
      </c>
      <c r="H12862" s="1" t="s">
        <v>12538</v>
      </c>
    </row>
    <row r="12863" spans="1:8" x14ac:dyDescent="0.2">
      <c r="A12863" s="1">
        <v>12933</v>
      </c>
      <c r="B12863" s="1" t="str">
        <f t="shared" si="200"/>
        <v>osceola city city of</v>
      </c>
      <c r="C12863" s="1" t="b">
        <f>IF(D12863&lt;&gt;"",IF(COUNTIF($D$2:D12862, D12863), INDEX($A$2:$D$100000, MATCH(D12863, $D$2:D12862,0),1), FALSE), FALSE)</f>
        <v>0</v>
      </c>
      <c r="F12863" s="1" t="b">
        <f>IF(G12863&lt;&gt;"", IF(COUNTIF($G$2:G12862, G12863), INDEX($A$2:$G$100000, MATCH(G12863, $G$2:G12862,0),1), FALSE), FALSE)</f>
        <v>0</v>
      </c>
      <c r="G12863" s="1">
        <v>40383</v>
      </c>
      <c r="H12863" s="1" t="s">
        <v>12539</v>
      </c>
    </row>
    <row r="12864" spans="1:8" x14ac:dyDescent="0.2">
      <c r="A12864" s="1">
        <v>12934</v>
      </c>
      <c r="B12864" s="1" t="str">
        <f t="shared" si="200"/>
        <v>ogden projects inc-lake county</v>
      </c>
      <c r="C12864" s="1" t="b">
        <f>IF(D12864&lt;&gt;"",IF(COUNTIF($D$2:D12863, D12864), INDEX($A$2:$D$100000, MATCH(D12864, $D$2:D12863,0),1), FALSE), FALSE)</f>
        <v>0</v>
      </c>
      <c r="F12864" s="1" t="b">
        <f>IF(G12864&lt;&gt;"", IF(COUNTIF($G$2:G12863, G12864), INDEX($A$2:$G$100000, MATCH(G12864, $G$2:G12863,0),1), FALSE), FALSE)</f>
        <v>0</v>
      </c>
      <c r="G12864" s="1">
        <v>40384</v>
      </c>
      <c r="H12864" s="1" t="s">
        <v>12540</v>
      </c>
    </row>
    <row r="12865" spans="1:8" x14ac:dyDescent="0.2">
      <c r="A12865" s="1">
        <v>12935</v>
      </c>
      <c r="B12865" s="1" t="str">
        <f t="shared" si="200"/>
        <v>buffalo city of</v>
      </c>
      <c r="C12865" s="1" t="b">
        <f>IF(D12865&lt;&gt;"",IF(COUNTIF($D$2:D12864, D12865), INDEX($A$2:$D$100000, MATCH(D12865, $D$2:D12864,0),1), FALSE), FALSE)</f>
        <v>0</v>
      </c>
      <c r="F12865" s="1" t="b">
        <f>IF(G12865&lt;&gt;"", IF(COUNTIF($G$2:G12864, G12865), INDEX($A$2:$G$100000, MATCH(G12865, $G$2:G12864,0),1), FALSE), FALSE)</f>
        <v>0</v>
      </c>
      <c r="G12865" s="1">
        <v>40390</v>
      </c>
      <c r="H12865" s="1" t="s">
        <v>9407</v>
      </c>
    </row>
    <row r="12866" spans="1:8" x14ac:dyDescent="0.2">
      <c r="A12866" s="1">
        <v>12936</v>
      </c>
      <c r="B12866" s="1" t="str">
        <f t="shared" ref="B12866:B12929" si="201">IF(H12866="",E12866,H12866)</f>
        <v>guam power authority</v>
      </c>
      <c r="C12866" s="1" t="b">
        <f>IF(D12866&lt;&gt;"",IF(COUNTIF($D$2:D12865, D12866), INDEX($A$2:$D$100000, MATCH(D12866, $D$2:D12865,0),1), FALSE), FALSE)</f>
        <v>0</v>
      </c>
      <c r="F12866" s="1" t="b">
        <f>IF(G12866&lt;&gt;"", IF(COUNTIF($G$2:G12865, G12866), INDEX($A$2:$G$100000, MATCH(G12866, $G$2:G12865,0),1), FALSE), FALSE)</f>
        <v>0</v>
      </c>
      <c r="G12866" s="1">
        <v>40428</v>
      </c>
      <c r="H12866" s="1" t="s">
        <v>12541</v>
      </c>
    </row>
    <row r="12867" spans="1:8" x14ac:dyDescent="0.2">
      <c r="A12867" s="1">
        <v>12937</v>
      </c>
      <c r="B12867" s="1" t="str">
        <f t="shared" si="201"/>
        <v>american samoa power authority</v>
      </c>
      <c r="C12867" s="1" t="b">
        <f>IF(D12867&lt;&gt;"",IF(COUNTIF($D$2:D12866, D12867), INDEX($A$2:$D$100000, MATCH(D12867, $D$2:D12866,0),1), FALSE), FALSE)</f>
        <v>0</v>
      </c>
      <c r="F12867" s="1" t="b">
        <f>IF(G12867&lt;&gt;"", IF(COUNTIF($G$2:G12866, G12867), INDEX($A$2:$G$100000, MATCH(G12867, $G$2:G12866,0),1), FALSE), FALSE)</f>
        <v>0</v>
      </c>
      <c r="G12867" s="1">
        <v>40429</v>
      </c>
      <c r="H12867" s="1" t="s">
        <v>12542</v>
      </c>
    </row>
    <row r="12868" spans="1:8" x14ac:dyDescent="0.2">
      <c r="A12868" s="1">
        <v>12938</v>
      </c>
      <c r="B12868" s="1" t="str">
        <f t="shared" si="201"/>
        <v>enterprise city of</v>
      </c>
      <c r="C12868" s="1" t="b">
        <f>IF(D12868&lt;&gt;"",IF(COUNTIF($D$2:D12867, D12868), INDEX($A$2:$D$100000, MATCH(D12868, $D$2:D12867,0),1), FALSE), FALSE)</f>
        <v>0</v>
      </c>
      <c r="F12868" s="1" t="b">
        <f>IF(G12868&lt;&gt;"", IF(COUNTIF($G$2:G12867, G12868), INDEX($A$2:$G$100000, MATCH(G12868, $G$2:G12867,0),1), FALSE), FALSE)</f>
        <v>0</v>
      </c>
      <c r="G12868" s="1">
        <v>40433</v>
      </c>
      <c r="H12868" s="1" t="s">
        <v>9939</v>
      </c>
    </row>
    <row r="12869" spans="1:8" x14ac:dyDescent="0.2">
      <c r="A12869" s="1">
        <v>12939</v>
      </c>
      <c r="B12869" s="1" t="str">
        <f t="shared" si="201"/>
        <v>white city of</v>
      </c>
      <c r="C12869" s="1" t="b">
        <f>IF(D12869&lt;&gt;"",IF(COUNTIF($D$2:D12868, D12869), INDEX($A$2:$D$100000, MATCH(D12869, $D$2:D12868,0),1), FALSE), FALSE)</f>
        <v>0</v>
      </c>
      <c r="F12869" s="1" t="b">
        <f>IF(G12869&lt;&gt;"", IF(COUNTIF($G$2:G12868, G12869), INDEX($A$2:$G$100000, MATCH(G12869, $G$2:G12868,0),1), FALSE), FALSE)</f>
        <v>0</v>
      </c>
      <c r="G12869" s="1">
        <v>40435</v>
      </c>
      <c r="H12869" s="1" t="s">
        <v>12543</v>
      </c>
    </row>
    <row r="12870" spans="1:8" x14ac:dyDescent="0.2">
      <c r="A12870" s="1">
        <v>12940</v>
      </c>
      <c r="B12870" s="1" t="str">
        <f t="shared" si="201"/>
        <v>columbia river peoples ut dist</v>
      </c>
      <c r="C12870" s="1" t="b">
        <f>IF(D12870&lt;&gt;"",IF(COUNTIF($D$2:D12869, D12870), INDEX($A$2:$D$100000, MATCH(D12870, $D$2:D12869,0),1), FALSE), FALSE)</f>
        <v>0</v>
      </c>
      <c r="F12870" s="1" t="b">
        <f>IF(G12870&lt;&gt;"", IF(COUNTIF($G$2:G12869, G12870), INDEX($A$2:$G$100000, MATCH(G12870, $G$2:G12869,0),1), FALSE), FALSE)</f>
        <v>0</v>
      </c>
      <c r="G12870" s="1">
        <v>40438</v>
      </c>
      <c r="H12870" s="1" t="s">
        <v>12544</v>
      </c>
    </row>
    <row r="12871" spans="1:8" x14ac:dyDescent="0.2">
      <c r="A12871" s="1">
        <v>12941</v>
      </c>
      <c r="B12871" s="1" t="str">
        <f t="shared" si="201"/>
        <v>stanton city of</v>
      </c>
      <c r="C12871" s="1" t="b">
        <f>IF(D12871&lt;&gt;"",IF(COUNTIF($D$2:D12870, D12871), INDEX($A$2:$D$100000, MATCH(D12871, $D$2:D12870,0),1), FALSE), FALSE)</f>
        <v>0</v>
      </c>
      <c r="F12871" s="1" t="b">
        <f>IF(G12871&lt;&gt;"", IF(COUNTIF($G$2:G12870, G12871), INDEX($A$2:$G$100000, MATCH(G12871, $G$2:G12870,0),1), FALSE), FALSE)</f>
        <v>0</v>
      </c>
      <c r="G12871" s="1">
        <v>40440</v>
      </c>
      <c r="H12871" s="1" t="s">
        <v>11396</v>
      </c>
    </row>
    <row r="12872" spans="1:8" x14ac:dyDescent="0.2">
      <c r="A12872" s="1">
        <v>12942</v>
      </c>
      <c r="B12872" s="1" t="str">
        <f t="shared" si="201"/>
        <v>murphy city of</v>
      </c>
      <c r="C12872" s="1" t="b">
        <f>IF(D12872&lt;&gt;"",IF(COUNTIF($D$2:D12871, D12872), INDEX($A$2:$D$100000, MATCH(D12872, $D$2:D12871,0),1), FALSE), FALSE)</f>
        <v>0</v>
      </c>
      <c r="F12872" s="1" t="b">
        <f>IF(G12872&lt;&gt;"", IF(COUNTIF($G$2:G12871, G12872), INDEX($A$2:$G$100000, MATCH(G12872, $G$2:G12871,0),1), FALSE), FALSE)</f>
        <v>0</v>
      </c>
      <c r="G12872" s="1">
        <v>40441</v>
      </c>
      <c r="H12872" s="1" t="s">
        <v>12545</v>
      </c>
    </row>
    <row r="12873" spans="1:8" x14ac:dyDescent="0.2">
      <c r="A12873" s="1">
        <v>12943</v>
      </c>
      <c r="B12873" s="1" t="str">
        <f t="shared" si="201"/>
        <v>pud no 1 of whatcom county</v>
      </c>
      <c r="C12873" s="1" t="b">
        <f>IF(D12873&lt;&gt;"",IF(COUNTIF($D$2:D12872, D12873), INDEX($A$2:$D$100000, MATCH(D12873, $D$2:D12872,0),1), FALSE), FALSE)</f>
        <v>0</v>
      </c>
      <c r="F12873" s="1" t="b">
        <f>IF(G12873&lt;&gt;"", IF(COUNTIF($G$2:G12872, G12873), INDEX($A$2:$G$100000, MATCH(G12873, $G$2:G12872,0),1), FALSE), FALSE)</f>
        <v>0</v>
      </c>
      <c r="G12873" s="1">
        <v>40456</v>
      </c>
      <c r="H12873" s="1" t="s">
        <v>12546</v>
      </c>
    </row>
    <row r="12874" spans="1:8" x14ac:dyDescent="0.2">
      <c r="A12874" s="1">
        <v>12944</v>
      </c>
      <c r="B12874" s="1" t="str">
        <f t="shared" si="201"/>
        <v>goldsboro city of</v>
      </c>
      <c r="C12874" s="1" t="b">
        <f>IF(D12874&lt;&gt;"",IF(COUNTIF($D$2:D12873, D12874), INDEX($A$2:$D$100000, MATCH(D12874, $D$2:D12873,0),1), FALSE), FALSE)</f>
        <v>0</v>
      </c>
      <c r="F12874" s="1" t="b">
        <f>IF(G12874&lt;&gt;"", IF(COUNTIF($G$2:G12873, G12874), INDEX($A$2:$G$100000, MATCH(G12874, $G$2:G12873,0),1), FALSE), FALSE)</f>
        <v>0</v>
      </c>
      <c r="G12874" s="1">
        <v>40457</v>
      </c>
      <c r="H12874" s="1" t="s">
        <v>12547</v>
      </c>
    </row>
    <row r="12875" spans="1:8" x14ac:dyDescent="0.2">
      <c r="A12875" s="1">
        <v>12945</v>
      </c>
      <c r="B12875" s="1" t="str">
        <f t="shared" si="201"/>
        <v>penoyer valley electric coop</v>
      </c>
      <c r="C12875" s="1" t="b">
        <f>IF(D12875&lt;&gt;"",IF(COUNTIF($D$2:D12874, D12875), INDEX($A$2:$D$100000, MATCH(D12875, $D$2:D12874,0),1), FALSE), FALSE)</f>
        <v>0</v>
      </c>
      <c r="F12875" s="1" t="b">
        <f>IF(G12875&lt;&gt;"", IF(COUNTIF($G$2:G12874, G12875), INDEX($A$2:$G$100000, MATCH(G12875, $G$2:G12874,0),1), FALSE), FALSE)</f>
        <v>0</v>
      </c>
      <c r="G12875" s="1">
        <v>40497</v>
      </c>
      <c r="H12875" s="1" t="s">
        <v>12548</v>
      </c>
    </row>
    <row r="12876" spans="1:8" x14ac:dyDescent="0.2">
      <c r="A12876" s="1">
        <v>12946</v>
      </c>
      <c r="B12876" s="1" t="str">
        <f t="shared" si="201"/>
        <v>intermountain power agency</v>
      </c>
      <c r="C12876" s="1" t="b">
        <f>IF(D12876&lt;&gt;"",IF(COUNTIF($D$2:D12875, D12876), INDEX($A$2:$D$100000, MATCH(D12876, $D$2:D12875,0),1), FALSE), FALSE)</f>
        <v>0</v>
      </c>
      <c r="F12876" s="1" t="b">
        <f>IF(G12876&lt;&gt;"", IF(COUNTIF($G$2:G12875, G12876), INDEX($A$2:$G$100000, MATCH(G12876, $G$2:G12875,0),1), FALSE), FALSE)</f>
        <v>0</v>
      </c>
      <c r="G12876" s="1">
        <v>40576</v>
      </c>
      <c r="H12876" s="1" t="s">
        <v>12549</v>
      </c>
    </row>
    <row r="12877" spans="1:8" x14ac:dyDescent="0.2">
      <c r="A12877" s="1">
        <v>12947</v>
      </c>
      <c r="B12877" s="1" t="str">
        <f t="shared" si="201"/>
        <v>northern municipal power agny</v>
      </c>
      <c r="C12877" s="1" t="b">
        <f>IF(D12877&lt;&gt;"",IF(COUNTIF($D$2:D12876, D12877), INDEX($A$2:$D$100000, MATCH(D12877, $D$2:D12876,0),1), FALSE), FALSE)</f>
        <v>0</v>
      </c>
      <c r="F12877" s="1" t="b">
        <f>IF(G12877&lt;&gt;"", IF(COUNTIF($G$2:G12876, G12877), INDEX($A$2:$G$100000, MATCH(G12877, $G$2:G12876,0),1), FALSE), FALSE)</f>
        <v>0</v>
      </c>
      <c r="G12877" s="1">
        <v>40581</v>
      </c>
      <c r="H12877" s="1" t="s">
        <v>12550</v>
      </c>
    </row>
    <row r="12878" spans="1:8" x14ac:dyDescent="0.2">
      <c r="A12878" s="1">
        <v>12948</v>
      </c>
      <c r="B12878" s="1" t="str">
        <f t="shared" si="201"/>
        <v>wyoming municipal power agency</v>
      </c>
      <c r="C12878" s="1" t="b">
        <f>IF(D12878&lt;&gt;"",IF(COUNTIF($D$2:D12877, D12878), INDEX($A$2:$D$100000, MATCH(D12878, $D$2:D12877,0),1), FALSE), FALSE)</f>
        <v>0</v>
      </c>
      <c r="F12878" s="1" t="b">
        <f>IF(G12878&lt;&gt;"", IF(COUNTIF($G$2:G12877, G12878), INDEX($A$2:$G$100000, MATCH(G12878, $G$2:G12877,0),1), FALSE), FALSE)</f>
        <v>0</v>
      </c>
      <c r="G12878" s="1">
        <v>40603</v>
      </c>
      <c r="H12878" s="1" t="s">
        <v>12551</v>
      </c>
    </row>
    <row r="12879" spans="1:8" x14ac:dyDescent="0.2">
      <c r="A12879" s="1">
        <v>12949</v>
      </c>
      <c r="B12879" s="1" t="str">
        <f t="shared" si="201"/>
        <v>heartland consumers power dist</v>
      </c>
      <c r="C12879" s="1" t="b">
        <f>IF(D12879&lt;&gt;"",IF(COUNTIF($D$2:D12878, D12879), INDEX($A$2:$D$100000, MATCH(D12879, $D$2:D12878,0),1), FALSE), FALSE)</f>
        <v>0</v>
      </c>
      <c r="F12879" s="1" t="b">
        <f>IF(G12879&lt;&gt;"", IF(COUNTIF($G$2:G12878, G12879), INDEX($A$2:$G$100000, MATCH(G12879, $G$2:G12878,0),1), FALSE), FALSE)</f>
        <v>0</v>
      </c>
      <c r="G12879" s="1">
        <v>40604</v>
      </c>
      <c r="H12879" s="1" t="s">
        <v>12552</v>
      </c>
    </row>
    <row r="12880" spans="1:8" x14ac:dyDescent="0.2">
      <c r="A12880" s="1">
        <v>12950</v>
      </c>
      <c r="B12880" s="1" t="str">
        <f t="shared" si="201"/>
        <v>ogden martin sys-onondaga lp</v>
      </c>
      <c r="C12880" s="1" t="b">
        <f>IF(D12880&lt;&gt;"",IF(COUNTIF($D$2:D12879, D12880), INDEX($A$2:$D$100000, MATCH(D12880, $D$2:D12879,0),1), FALSE), FALSE)</f>
        <v>0</v>
      </c>
      <c r="F12880" s="1" t="b">
        <f>IF(G12880&lt;&gt;"", IF(COUNTIF($G$2:G12879, G12880), INDEX($A$2:$G$100000, MATCH(G12880, $G$2:G12879,0),1), FALSE), FALSE)</f>
        <v>0</v>
      </c>
      <c r="G12880" s="1">
        <v>42093</v>
      </c>
      <c r="H12880" s="1" t="s">
        <v>12553</v>
      </c>
    </row>
    <row r="12881" spans="1:8" x14ac:dyDescent="0.2">
      <c r="A12881" s="1">
        <v>12951</v>
      </c>
      <c r="B12881" s="1" t="str">
        <f t="shared" si="201"/>
        <v>quincy-columbia basin irr dist</v>
      </c>
      <c r="C12881" s="1" t="b">
        <f>IF(D12881&lt;&gt;"",IF(COUNTIF($D$2:D12880, D12881), INDEX($A$2:$D$100000, MATCH(D12881, $D$2:D12880,0),1), FALSE), FALSE)</f>
        <v>0</v>
      </c>
      <c r="F12881" s="1" t="b">
        <f>IF(G12881&lt;&gt;"", IF(COUNTIF($G$2:G12880, G12881), INDEX($A$2:$G$100000, MATCH(G12881, $G$2:G12880,0),1), FALSE), FALSE)</f>
        <v>0</v>
      </c>
      <c r="G12881" s="1">
        <v>42652</v>
      </c>
      <c r="H12881" s="1" t="s">
        <v>12554</v>
      </c>
    </row>
    <row r="12882" spans="1:8" x14ac:dyDescent="0.2">
      <c r="A12882" s="1">
        <v>12952</v>
      </c>
      <c r="B12882" s="1" t="str">
        <f t="shared" si="201"/>
        <v>east columbia basin irr dist</v>
      </c>
      <c r="C12882" s="1" t="b">
        <f>IF(D12882&lt;&gt;"",IF(COUNTIF($D$2:D12881, D12882), INDEX($A$2:$D$100000, MATCH(D12882, $D$2:D12881,0),1), FALSE), FALSE)</f>
        <v>0</v>
      </c>
      <c r="F12882" s="1" t="b">
        <f>IF(G12882&lt;&gt;"", IF(COUNTIF($G$2:G12881, G12882), INDEX($A$2:$G$100000, MATCH(G12882, $G$2:G12881,0),1), FALSE), FALSE)</f>
        <v>0</v>
      </c>
      <c r="G12882" s="1">
        <v>42653</v>
      </c>
      <c r="H12882" s="1" t="s">
        <v>12555</v>
      </c>
    </row>
    <row r="12883" spans="1:8" x14ac:dyDescent="0.2">
      <c r="A12883" s="1">
        <v>12953</v>
      </c>
      <c r="B12883" s="1" t="str">
        <f t="shared" si="201"/>
        <v>south columbia basin irr dist</v>
      </c>
      <c r="C12883" s="1" t="b">
        <f>IF(D12883&lt;&gt;"",IF(COUNTIF($D$2:D12882, D12883), INDEX($A$2:$D$100000, MATCH(D12883, $D$2:D12882,0),1), FALSE), FALSE)</f>
        <v>0</v>
      </c>
      <c r="F12883" s="1" t="b">
        <f>IF(G12883&lt;&gt;"", IF(COUNTIF($G$2:G12882, G12883), INDEX($A$2:$G$100000, MATCH(G12883, $G$2:G12882,0),1), FALSE), FALSE)</f>
        <v>0</v>
      </c>
      <c r="G12883" s="1">
        <v>42654</v>
      </c>
      <c r="H12883" s="1" t="s">
        <v>12556</v>
      </c>
    </row>
    <row r="12884" spans="1:8" x14ac:dyDescent="0.2">
      <c r="A12884" s="1">
        <v>12954</v>
      </c>
      <c r="B12884" s="1" t="str">
        <f t="shared" si="201"/>
        <v>south sutter water district</v>
      </c>
      <c r="C12884" s="1" t="b">
        <f>IF(D12884&lt;&gt;"",IF(COUNTIF($D$2:D12883, D12884), INDEX($A$2:$D$100000, MATCH(D12884, $D$2:D12883,0),1), FALSE), FALSE)</f>
        <v>0</v>
      </c>
      <c r="F12884" s="1" t="b">
        <f>IF(G12884&lt;&gt;"", IF(COUNTIF($G$2:G12883, G12884), INDEX($A$2:$G$100000, MATCH(G12884, $G$2:G12883,0),1), FALSE), FALSE)</f>
        <v>0</v>
      </c>
      <c r="G12884" s="1">
        <v>42741</v>
      </c>
      <c r="H12884" s="1" t="s">
        <v>12557</v>
      </c>
    </row>
    <row r="12885" spans="1:8" x14ac:dyDescent="0.2">
      <c r="A12885" s="1">
        <v>12955</v>
      </c>
      <c r="B12885" s="1" t="str">
        <f t="shared" si="201"/>
        <v>alaska energy authority</v>
      </c>
      <c r="C12885" s="1" t="b">
        <f>IF(D12885&lt;&gt;"",IF(COUNTIF($D$2:D12884, D12885), INDEX($A$2:$D$100000, MATCH(D12885, $D$2:D12884,0),1), FALSE), FALSE)</f>
        <v>0</v>
      </c>
      <c r="F12885" s="1" t="b">
        <f>IF(G12885&lt;&gt;"", IF(COUNTIF($G$2:G12884, G12885), INDEX($A$2:$G$100000, MATCH(G12885, $G$2:G12884,0),1), FALSE), FALSE)</f>
        <v>0</v>
      </c>
      <c r="G12885" s="1">
        <v>42889</v>
      </c>
      <c r="H12885" s="1" t="s">
        <v>12558</v>
      </c>
    </row>
    <row r="12886" spans="1:8" x14ac:dyDescent="0.2">
      <c r="A12886" s="1">
        <v>12956</v>
      </c>
      <c r="B12886" s="1" t="str">
        <f t="shared" si="201"/>
        <v>arco chemical co</v>
      </c>
      <c r="C12886" s="1" t="b">
        <f>IF(D12886&lt;&gt;"",IF(COUNTIF($D$2:D12885, D12886), INDEX($A$2:$D$100000, MATCH(D12886, $D$2:D12885,0),1), FALSE), FALSE)</f>
        <v>0</v>
      </c>
      <c r="F12886" s="1" t="b">
        <f>IF(G12886&lt;&gt;"", IF(COUNTIF($G$2:G12885, G12886), INDEX($A$2:$G$100000, MATCH(G12886, $G$2:G12885,0),1), FALSE), FALSE)</f>
        <v>0</v>
      </c>
      <c r="G12886" s="1">
        <v>43261</v>
      </c>
      <c r="H12886" s="1" t="s">
        <v>12559</v>
      </c>
    </row>
    <row r="12887" spans="1:8" x14ac:dyDescent="0.2">
      <c r="A12887" s="1">
        <v>12957</v>
      </c>
      <c r="B12887" s="1" t="str">
        <f t="shared" si="201"/>
        <v>cbs corp</v>
      </c>
      <c r="C12887" s="1" t="b">
        <f>IF(D12887&lt;&gt;"",IF(COUNTIF($D$2:D12886, D12887), INDEX($A$2:$D$100000, MATCH(D12887, $D$2:D12886,0),1), FALSE), FALSE)</f>
        <v>0</v>
      </c>
      <c r="F12887" s="1" t="b">
        <f>IF(G12887&lt;&gt;"", IF(COUNTIF($G$2:G12886, G12887), INDEX($A$2:$G$100000, MATCH(G12887, $G$2:G12886,0),1), FALSE), FALSE)</f>
        <v>0</v>
      </c>
      <c r="G12887" s="1">
        <v>44129</v>
      </c>
      <c r="H12887" s="1" t="s">
        <v>12560</v>
      </c>
    </row>
    <row r="12888" spans="1:8" x14ac:dyDescent="0.2">
      <c r="A12888" s="1">
        <v>12958</v>
      </c>
      <c r="B12888" s="1" t="str">
        <f t="shared" si="201"/>
        <v>txu electric delivery company</v>
      </c>
      <c r="C12888" s="1" t="b">
        <f>IF(D12888&lt;&gt;"",IF(COUNTIF($D$2:D12887, D12888), INDEX($A$2:$D$100000, MATCH(D12888, $D$2:D12887,0),1), FALSE), FALSE)</f>
        <v>0</v>
      </c>
      <c r="F12888" s="1" t="b">
        <f>IF(G12888&lt;&gt;"", IF(COUNTIF($G$2:G12887, G12888), INDEX($A$2:$G$100000, MATCH(G12888, $G$2:G12887,0),1), FALSE), FALSE)</f>
        <v>0</v>
      </c>
      <c r="G12888" s="1">
        <v>44372</v>
      </c>
      <c r="H12888" s="1" t="s">
        <v>12561</v>
      </c>
    </row>
    <row r="12889" spans="1:8" x14ac:dyDescent="0.2">
      <c r="A12889" s="1">
        <v>12959</v>
      </c>
      <c r="B12889" s="1" t="str">
        <f t="shared" si="201"/>
        <v>new england electric transmn</v>
      </c>
      <c r="C12889" s="1" t="b">
        <f>IF(D12889&lt;&gt;"",IF(COUNTIF($D$2:D12888, D12889), INDEX($A$2:$D$100000, MATCH(D12889, $D$2:D12888,0),1), FALSE), FALSE)</f>
        <v>0</v>
      </c>
      <c r="F12889" s="1" t="b">
        <f>IF(G12889&lt;&gt;"", IF(COUNTIF($G$2:G12888, G12889), INDEX($A$2:$G$100000, MATCH(G12889, $G$2:G12888,0),1), FALSE), FALSE)</f>
        <v>0</v>
      </c>
      <c r="G12889" s="1">
        <v>44388</v>
      </c>
      <c r="H12889" s="1" t="s">
        <v>12562</v>
      </c>
    </row>
    <row r="12890" spans="1:8" x14ac:dyDescent="0.2">
      <c r="A12890" s="1">
        <v>12960</v>
      </c>
      <c r="B12890" s="1" t="str">
        <f t="shared" si="201"/>
        <v>arco alaska inc</v>
      </c>
      <c r="C12890" s="1" t="b">
        <f>IF(D12890&lt;&gt;"",IF(COUNTIF($D$2:D12889, D12890), INDEX($A$2:$D$100000, MATCH(D12890, $D$2:D12889,0),1), FALSE), FALSE)</f>
        <v>0</v>
      </c>
      <c r="F12890" s="1" t="b">
        <f>IF(G12890&lt;&gt;"", IF(COUNTIF($G$2:G12889, G12890), INDEX($A$2:$G$100000, MATCH(G12890, $G$2:G12889,0),1), FALSE), FALSE)</f>
        <v>0</v>
      </c>
      <c r="G12890" s="1">
        <v>44765</v>
      </c>
      <c r="H12890" s="1" t="s">
        <v>12563</v>
      </c>
    </row>
    <row r="12891" spans="1:8" x14ac:dyDescent="0.2">
      <c r="A12891" s="1">
        <v>12961</v>
      </c>
      <c r="B12891" s="1">
        <f t="shared" si="201"/>
        <v>0</v>
      </c>
      <c r="C12891" s="1" t="b">
        <f>IF(D12891&lt;&gt;"",IF(COUNTIF($D$2:D12890, D12891), INDEX($A$2:$D$100000, MATCH(D12891, $D$2:D12890,0),1), FALSE), FALSE)</f>
        <v>0</v>
      </c>
      <c r="F12891" s="1" t="b">
        <f>IF(G12891&lt;&gt;"", IF(COUNTIF($G$2:G12890, G12891), INDEX($A$2:$G$100000, MATCH(G12891, $G$2:G12890,0),1), FALSE), FALSE)</f>
        <v>0</v>
      </c>
      <c r="G12891" s="1">
        <v>45549</v>
      </c>
    </row>
    <row r="12892" spans="1:8" x14ac:dyDescent="0.2">
      <c r="A12892" s="1">
        <v>12962</v>
      </c>
      <c r="B12892" s="1" t="str">
        <f t="shared" si="201"/>
        <v>igi resources, inc</v>
      </c>
      <c r="C12892" s="1" t="b">
        <f>IF(D12892&lt;&gt;"",IF(COUNTIF($D$2:D12891, D12892), INDEX($A$2:$D$100000, MATCH(D12892, $D$2:D12891,0),1), FALSE), FALSE)</f>
        <v>0</v>
      </c>
      <c r="F12892" s="1" t="b">
        <f>IF(G12892&lt;&gt;"", IF(COUNTIF($G$2:G12891, G12892), INDEX($A$2:$G$100000, MATCH(G12892, $G$2:G12891,0),1), FALSE), FALSE)</f>
        <v>0</v>
      </c>
      <c r="G12892" s="1">
        <v>48782</v>
      </c>
      <c r="H12892" s="1" t="s">
        <v>12564</v>
      </c>
    </row>
    <row r="12893" spans="1:8" x14ac:dyDescent="0.2">
      <c r="A12893" s="1">
        <v>12963</v>
      </c>
      <c r="B12893" s="1" t="str">
        <f t="shared" si="201"/>
        <v>american powernet mangt, lp</v>
      </c>
      <c r="C12893" s="1" t="b">
        <f>IF(D12893&lt;&gt;"",IF(COUNTIF($D$2:D12892, D12893), INDEX($A$2:$D$100000, MATCH(D12893, $D$2:D12892,0),1), FALSE), FALSE)</f>
        <v>0</v>
      </c>
      <c r="F12893" s="1" t="b">
        <f>IF(G12893&lt;&gt;"", IF(COUNTIF($G$2:G12892, G12893), INDEX($A$2:$G$100000, MATCH(G12893, $G$2:G12892,0),1), FALSE), FALSE)</f>
        <v>0</v>
      </c>
      <c r="G12893" s="1">
        <v>49730</v>
      </c>
      <c r="H12893" s="1" t="s">
        <v>12565</v>
      </c>
    </row>
    <row r="12894" spans="1:8" x14ac:dyDescent="0.2">
      <c r="A12894" s="1">
        <v>12964</v>
      </c>
      <c r="B12894" s="1" t="str">
        <f t="shared" si="201"/>
        <v>s e choctaw llc</v>
      </c>
      <c r="C12894" s="1" t="b">
        <f>IF(D12894&lt;&gt;"",IF(COUNTIF($D$2:D12893, D12894), INDEX($A$2:$D$100000, MATCH(D12894, $D$2:D12893,0),1), FALSE), FALSE)</f>
        <v>0</v>
      </c>
      <c r="F12894" s="1" t="b">
        <f>IF(G12894&lt;&gt;"", IF(COUNTIF($G$2:G12893, G12894), INDEX($A$2:$G$100000, MATCH(G12894, $G$2:G12893,0),1), FALSE), FALSE)</f>
        <v>0</v>
      </c>
      <c r="G12894" s="1">
        <v>49734</v>
      </c>
      <c r="H12894" s="1" t="s">
        <v>12566</v>
      </c>
    </row>
    <row r="12895" spans="1:8" x14ac:dyDescent="0.2">
      <c r="A12895" s="1">
        <v>12965</v>
      </c>
      <c r="B12895" s="1" t="str">
        <f t="shared" si="201"/>
        <v>eif woodland gp, llc</v>
      </c>
      <c r="C12895" s="1" t="b">
        <f>IF(D12895&lt;&gt;"",IF(COUNTIF($D$2:D12894, D12895), INDEX($A$2:$D$100000, MATCH(D12895, $D$2:D12894,0),1), FALSE), FALSE)</f>
        <v>0</v>
      </c>
      <c r="F12895" s="1" t="b">
        <f>IF(G12895&lt;&gt;"", IF(COUNTIF($G$2:G12894, G12895), INDEX($A$2:$G$100000, MATCH(G12895, $G$2:G12894,0),1), FALSE), FALSE)</f>
        <v>0</v>
      </c>
      <c r="G12895" s="1">
        <v>49761</v>
      </c>
      <c r="H12895" s="1" t="s">
        <v>12567</v>
      </c>
    </row>
    <row r="12896" spans="1:8" x14ac:dyDescent="0.2">
      <c r="A12896" s="1">
        <v>12966</v>
      </c>
      <c r="B12896" s="1" t="str">
        <f t="shared" si="201"/>
        <v>eif woodland lp, llc</v>
      </c>
      <c r="C12896" s="1" t="b">
        <f>IF(D12896&lt;&gt;"",IF(COUNTIF($D$2:D12895, D12896), INDEX($A$2:$D$100000, MATCH(D12896, $D$2:D12895,0),1), FALSE), FALSE)</f>
        <v>0</v>
      </c>
      <c r="F12896" s="1" t="b">
        <f>IF(G12896&lt;&gt;"", IF(COUNTIF($G$2:G12895, G12896), INDEX($A$2:$G$100000, MATCH(G12896, $G$2:G12895,0),1), FALSE), FALSE)</f>
        <v>0</v>
      </c>
      <c r="G12896" s="1">
        <v>49762</v>
      </c>
      <c r="H12896" s="1" t="s">
        <v>12568</v>
      </c>
    </row>
    <row r="12897" spans="1:8" x14ac:dyDescent="0.2">
      <c r="A12897" s="1">
        <v>12967</v>
      </c>
      <c r="B12897" s="1" t="str">
        <f t="shared" si="201"/>
        <v>national park service dept of interior</v>
      </c>
      <c r="C12897" s="1" t="b">
        <f>IF(D12897&lt;&gt;"",IF(COUNTIF($D$2:D12896, D12897), INDEX($A$2:$D$100000, MATCH(D12897, $D$2:D12896,0),1), FALSE), FALSE)</f>
        <v>0</v>
      </c>
      <c r="F12897" s="1" t="b">
        <f>IF(G12897&lt;&gt;"", IF(COUNTIF($G$2:G12896, G12897), INDEX($A$2:$G$100000, MATCH(G12897, $G$2:G12896,0),1), FALSE), FALSE)</f>
        <v>0</v>
      </c>
      <c r="G12897" s="1">
        <v>49763</v>
      </c>
      <c r="H12897" s="1" t="s">
        <v>12569</v>
      </c>
    </row>
    <row r="12898" spans="1:8" x14ac:dyDescent="0.2">
      <c r="A12898" s="1">
        <v>12968</v>
      </c>
      <c r="B12898" s="1" t="str">
        <f t="shared" si="201"/>
        <v>green knight economic development corpor</v>
      </c>
      <c r="C12898" s="1" t="b">
        <f>IF(D12898&lt;&gt;"",IF(COUNTIF($D$2:D12897, D12898), INDEX($A$2:$D$100000, MATCH(D12898, $D$2:D12897,0),1), FALSE), FALSE)</f>
        <v>0</v>
      </c>
      <c r="F12898" s="1" t="b">
        <f>IF(G12898&lt;&gt;"", IF(COUNTIF($G$2:G12897, G12898), INDEX($A$2:$G$100000, MATCH(G12898, $G$2:G12897,0),1), FALSE), FALSE)</f>
        <v>0</v>
      </c>
      <c r="G12898" s="1">
        <v>49780</v>
      </c>
      <c r="H12898" s="1" t="s">
        <v>12570</v>
      </c>
    </row>
    <row r="12899" spans="1:8" x14ac:dyDescent="0.2">
      <c r="A12899" s="1">
        <v>12969</v>
      </c>
      <c r="B12899" s="1" t="str">
        <f t="shared" si="201"/>
        <v>brazos wind lp</v>
      </c>
      <c r="C12899" s="1" t="b">
        <f>IF(D12899&lt;&gt;"",IF(COUNTIF($D$2:D12898, D12899), INDEX($A$2:$D$100000, MATCH(D12899, $D$2:D12898,0),1), FALSE), FALSE)</f>
        <v>0</v>
      </c>
      <c r="F12899" s="1" t="b">
        <f>IF(G12899&lt;&gt;"", IF(COUNTIF($G$2:G12898, G12899), INDEX($A$2:$G$100000, MATCH(G12899, $G$2:G12898,0),1), FALSE), FALSE)</f>
        <v>0</v>
      </c>
      <c r="G12899" s="1">
        <v>49782</v>
      </c>
      <c r="H12899" s="1" t="s">
        <v>12571</v>
      </c>
    </row>
    <row r="12900" spans="1:8" x14ac:dyDescent="0.2">
      <c r="A12900" s="1">
        <v>12970</v>
      </c>
      <c r="B12900" s="1" t="str">
        <f t="shared" si="201"/>
        <v>freeport energy center, lp</v>
      </c>
      <c r="C12900" s="1" t="b">
        <f>IF(D12900&lt;&gt;"",IF(COUNTIF($D$2:D12899, D12900), INDEX($A$2:$D$100000, MATCH(D12900, $D$2:D12899,0),1), FALSE), FALSE)</f>
        <v>0</v>
      </c>
      <c r="F12900" s="1" t="b">
        <f>IF(G12900&lt;&gt;"", IF(COUNTIF($G$2:G12899, G12900), INDEX($A$2:$G$100000, MATCH(G12900, $G$2:G12899,0),1), FALSE), FALSE)</f>
        <v>0</v>
      </c>
      <c r="G12900" s="1">
        <v>49798</v>
      </c>
      <c r="H12900" s="1" t="s">
        <v>12572</v>
      </c>
    </row>
    <row r="12901" spans="1:8" x14ac:dyDescent="0.2">
      <c r="A12901" s="1">
        <v>12971</v>
      </c>
      <c r="B12901" s="1" t="str">
        <f t="shared" si="201"/>
        <v>centennial power</v>
      </c>
      <c r="C12901" s="1" t="b">
        <f>IF(D12901&lt;&gt;"",IF(COUNTIF($D$2:D12900, D12901), INDEX($A$2:$D$100000, MATCH(D12901, $D$2:D12900,0),1), FALSE), FALSE)</f>
        <v>0</v>
      </c>
      <c r="F12901" s="1" t="b">
        <f>IF(G12901&lt;&gt;"", IF(COUNTIF($G$2:G12900, G12901), INDEX($A$2:$G$100000, MATCH(G12901, $G$2:G12900,0),1), FALSE), FALSE)</f>
        <v>0</v>
      </c>
      <c r="G12901" s="1">
        <v>49800</v>
      </c>
      <c r="H12901" s="1" t="s">
        <v>12573</v>
      </c>
    </row>
    <row r="12902" spans="1:8" x14ac:dyDescent="0.2">
      <c r="A12902" s="1">
        <v>12972</v>
      </c>
      <c r="B12902" s="1" t="str">
        <f t="shared" si="201"/>
        <v>ironside energy, llc</v>
      </c>
      <c r="C12902" s="1" t="b">
        <f>IF(D12902&lt;&gt;"",IF(COUNTIF($D$2:D12901, D12902), INDEX($A$2:$D$100000, MATCH(D12902, $D$2:D12901,0),1), FALSE), FALSE)</f>
        <v>0</v>
      </c>
      <c r="F12902" s="1" t="b">
        <f>IF(G12902&lt;&gt;"", IF(COUNTIF($G$2:G12901, G12902), INDEX($A$2:$G$100000, MATCH(G12902, $G$2:G12901,0),1), FALSE), FALSE)</f>
        <v>0</v>
      </c>
      <c r="G12902" s="1">
        <v>49806</v>
      </c>
      <c r="H12902" s="1" t="s">
        <v>12574</v>
      </c>
    </row>
    <row r="12903" spans="1:8" x14ac:dyDescent="0.2">
      <c r="A12903" s="1">
        <v>12973</v>
      </c>
      <c r="B12903" s="1" t="str">
        <f t="shared" si="201"/>
        <v>harquahala power corporation</v>
      </c>
      <c r="C12903" s="1" t="b">
        <f>IF(D12903&lt;&gt;"",IF(COUNTIF($D$2:D12902, D12903), INDEX($A$2:$D$100000, MATCH(D12903, $D$2:D12902,0),1), FALSE), FALSE)</f>
        <v>0</v>
      </c>
      <c r="F12903" s="1" t="b">
        <f>IF(G12903&lt;&gt;"", IF(COUNTIF($G$2:G12902, G12903), INDEX($A$2:$G$100000, MATCH(G12903, $G$2:G12902,0),1), FALSE), FALSE)</f>
        <v>0</v>
      </c>
      <c r="G12903" s="1">
        <v>49829</v>
      </c>
      <c r="H12903" s="1" t="s">
        <v>12575</v>
      </c>
    </row>
    <row r="12904" spans="1:8" x14ac:dyDescent="0.2">
      <c r="A12904" s="1">
        <v>12974</v>
      </c>
      <c r="B12904" s="1" t="str">
        <f t="shared" si="201"/>
        <v>j. l. bates, lp</v>
      </c>
      <c r="C12904" s="1" t="b">
        <f>IF(D12904&lt;&gt;"",IF(COUNTIF($D$2:D12903, D12904), INDEX($A$2:$D$100000, MATCH(D12904, $D$2:D12903,0),1), FALSE), FALSE)</f>
        <v>0</v>
      </c>
      <c r="F12904" s="1" t="b">
        <f>IF(G12904&lt;&gt;"", IF(COUNTIF($G$2:G12903, G12904), INDEX($A$2:$G$100000, MATCH(G12904, $G$2:G12903,0),1), FALSE), FALSE)</f>
        <v>0</v>
      </c>
      <c r="G12904" s="1">
        <v>49855</v>
      </c>
      <c r="H12904" s="1" t="s">
        <v>12576</v>
      </c>
    </row>
    <row r="12905" spans="1:8" x14ac:dyDescent="0.2">
      <c r="A12905" s="1">
        <v>12975</v>
      </c>
      <c r="B12905" s="1" t="str">
        <f t="shared" si="201"/>
        <v>e. s. joslin, lp</v>
      </c>
      <c r="C12905" s="1" t="b">
        <f>IF(D12905&lt;&gt;"",IF(COUNTIF($D$2:D12904, D12905), INDEX($A$2:$D$100000, MATCH(D12905, $D$2:D12904,0),1), FALSE), FALSE)</f>
        <v>0</v>
      </c>
      <c r="F12905" s="1" t="b">
        <f>IF(G12905&lt;&gt;"", IF(COUNTIF($G$2:G12904, G12905), INDEX($A$2:$G$100000, MATCH(G12905, $G$2:G12904,0),1), FALSE), FALSE)</f>
        <v>0</v>
      </c>
      <c r="G12905" s="1">
        <v>49856</v>
      </c>
      <c r="H12905" s="1" t="s">
        <v>12577</v>
      </c>
    </row>
    <row r="12906" spans="1:8" x14ac:dyDescent="0.2">
      <c r="A12906" s="1">
        <v>12976</v>
      </c>
      <c r="B12906" s="1" t="str">
        <f t="shared" si="201"/>
        <v>barney m. davis, lp</v>
      </c>
      <c r="C12906" s="1" t="b">
        <f>IF(D12906&lt;&gt;"",IF(COUNTIF($D$2:D12905, D12906), INDEX($A$2:$D$100000, MATCH(D12906, $D$2:D12905,0),1), FALSE), FALSE)</f>
        <v>0</v>
      </c>
      <c r="F12906" s="1" t="b">
        <f>IF(G12906&lt;&gt;"", IF(COUNTIF($G$2:G12905, G12906), INDEX($A$2:$G$100000, MATCH(G12906, $G$2:G12905,0),1), FALSE), FALSE)</f>
        <v>0</v>
      </c>
      <c r="G12906" s="1">
        <v>49857</v>
      </c>
      <c r="H12906" s="1" t="s">
        <v>12578</v>
      </c>
    </row>
    <row r="12907" spans="1:8" x14ac:dyDescent="0.2">
      <c r="A12907" s="1">
        <v>12977</v>
      </c>
      <c r="B12907" s="1" t="str">
        <f t="shared" si="201"/>
        <v>we power</v>
      </c>
      <c r="C12907" s="1" t="b">
        <f>IF(D12907&lt;&gt;"",IF(COUNTIF($D$2:D12906, D12907), INDEX($A$2:$D$100000, MATCH(D12907, $D$2:D12906,0),1), FALSE), FALSE)</f>
        <v>0</v>
      </c>
      <c r="F12907" s="1" t="b">
        <f>IF(G12907&lt;&gt;"", IF(COUNTIF($G$2:G12906, G12907), INDEX($A$2:$G$100000, MATCH(G12907, $G$2:G12906,0),1), FALSE), FALSE)</f>
        <v>0</v>
      </c>
      <c r="G12907" s="1">
        <v>49861</v>
      </c>
      <c r="H12907" s="1" t="s">
        <v>12579</v>
      </c>
    </row>
    <row r="12908" spans="1:8" x14ac:dyDescent="0.2">
      <c r="A12908" s="1">
        <v>12978</v>
      </c>
      <c r="B12908" s="1" t="str">
        <f t="shared" si="201"/>
        <v>gregory j jaunich</v>
      </c>
      <c r="C12908" s="1" t="b">
        <f>IF(D12908&lt;&gt;"",IF(COUNTIF($D$2:D12907, D12908), INDEX($A$2:$D$100000, MATCH(D12908, $D$2:D12907,0),1), FALSE), FALSE)</f>
        <v>0</v>
      </c>
      <c r="F12908" s="1" t="b">
        <f>IF(G12908&lt;&gt;"", IF(COUNTIF($G$2:G12907, G12908), INDEX($A$2:$G$100000, MATCH(G12908, $G$2:G12907,0),1), FALSE), FALSE)</f>
        <v>0</v>
      </c>
      <c r="G12908" s="1">
        <v>49876</v>
      </c>
      <c r="H12908" s="1" t="s">
        <v>12580</v>
      </c>
    </row>
    <row r="12909" spans="1:8" x14ac:dyDescent="0.2">
      <c r="A12909" s="1">
        <v>12979</v>
      </c>
      <c r="B12909" s="1" t="str">
        <f t="shared" si="201"/>
        <v>marubeni oil and gas</v>
      </c>
      <c r="C12909" s="1" t="b">
        <f>IF(D12909&lt;&gt;"",IF(COUNTIF($D$2:D12908, D12909), INDEX($A$2:$D$100000, MATCH(D12909, $D$2:D12908,0),1), FALSE), FALSE)</f>
        <v>0</v>
      </c>
      <c r="F12909" s="1" t="b">
        <f>IF(G12909&lt;&gt;"", IF(COUNTIF($G$2:G12908, G12909), INDEX($A$2:$G$100000, MATCH(G12909, $G$2:G12908,0),1), FALSE), FALSE)</f>
        <v>0</v>
      </c>
      <c r="G12909" s="1">
        <v>49877</v>
      </c>
      <c r="H12909" s="1" t="s">
        <v>12581</v>
      </c>
    </row>
    <row r="12910" spans="1:8" x14ac:dyDescent="0.2">
      <c r="A12910" s="1">
        <v>12980</v>
      </c>
      <c r="B12910" s="1" t="str">
        <f t="shared" si="201"/>
        <v>babcock &amp; brown sweetwater 1, llc</v>
      </c>
      <c r="C12910" s="1" t="b">
        <f>IF(D12910&lt;&gt;"",IF(COUNTIF($D$2:D12909, D12910), INDEX($A$2:$D$100000, MATCH(D12910, $D$2:D12909,0),1), FALSE), FALSE)</f>
        <v>0</v>
      </c>
      <c r="F12910" s="1" t="b">
        <f>IF(G12910&lt;&gt;"", IF(COUNTIF($G$2:G12909, G12910), INDEX($A$2:$G$100000, MATCH(G12910, $G$2:G12909,0),1), FALSE), FALSE)</f>
        <v>0</v>
      </c>
      <c r="G12910" s="1">
        <v>49882</v>
      </c>
      <c r="H12910" s="1" t="s">
        <v>12582</v>
      </c>
    </row>
    <row r="12911" spans="1:8" x14ac:dyDescent="0.2">
      <c r="A12911" s="1">
        <v>12981</v>
      </c>
      <c r="B12911" s="1" t="str">
        <f t="shared" si="201"/>
        <v>catamount sweetwater corporation</v>
      </c>
      <c r="C12911" s="1" t="b">
        <f>IF(D12911&lt;&gt;"",IF(COUNTIF($D$2:D12910, D12911), INDEX($A$2:$D$100000, MATCH(D12911, $D$2:D12910,0),1), FALSE), FALSE)</f>
        <v>0</v>
      </c>
      <c r="F12911" s="1" t="b">
        <f>IF(G12911&lt;&gt;"", IF(COUNTIF($G$2:G12910, G12911), INDEX($A$2:$G$100000, MATCH(G12911, $G$2:G12910,0),1), FALSE), FALSE)</f>
        <v>0</v>
      </c>
      <c r="G12911" s="1">
        <v>49883</v>
      </c>
      <c r="H12911" s="1" t="s">
        <v>12583</v>
      </c>
    </row>
    <row r="12912" spans="1:8" x14ac:dyDescent="0.2">
      <c r="A12912" s="1">
        <v>12982</v>
      </c>
      <c r="B12912" s="1" t="str">
        <f t="shared" si="201"/>
        <v>f c energy finance 1</v>
      </c>
      <c r="C12912" s="1" t="b">
        <f>IF(D12912&lt;&gt;"",IF(COUNTIF($D$2:D12911, D12912), INDEX($A$2:$D$100000, MATCH(D12912, $D$2:D12911,0),1), FALSE), FALSE)</f>
        <v>0</v>
      </c>
      <c r="F12912" s="1" t="b">
        <f>IF(G12912&lt;&gt;"", IF(COUNTIF($G$2:G12911, G12912), INDEX($A$2:$G$100000, MATCH(G12912, $G$2:G12911,0),1), FALSE), FALSE)</f>
        <v>0</v>
      </c>
      <c r="G12912" s="1">
        <v>49884</v>
      </c>
      <c r="H12912" s="1" t="s">
        <v>12584</v>
      </c>
    </row>
    <row r="12913" spans="1:8" x14ac:dyDescent="0.2">
      <c r="A12913" s="1">
        <v>12983</v>
      </c>
      <c r="B12913" s="1" t="str">
        <f t="shared" si="201"/>
        <v>kef equity investment corp</v>
      </c>
      <c r="C12913" s="1" t="b">
        <f>IF(D12913&lt;&gt;"",IF(COUNTIF($D$2:D12912, D12913), INDEX($A$2:$D$100000, MATCH(D12913, $D$2:D12912,0),1), FALSE), FALSE)</f>
        <v>0</v>
      </c>
      <c r="F12913" s="1" t="b">
        <f>IF(G12913&lt;&gt;"", IF(COUNTIF($G$2:G12912, G12913), INDEX($A$2:$G$100000, MATCH(G12913, $G$2:G12912,0),1), FALSE), FALSE)</f>
        <v>0</v>
      </c>
      <c r="G12913" s="1">
        <v>49885</v>
      </c>
      <c r="H12913" s="1" t="s">
        <v>12585</v>
      </c>
    </row>
    <row r="12914" spans="1:8" x14ac:dyDescent="0.2">
      <c r="A12914" s="1">
        <v>12984</v>
      </c>
      <c r="B12914" s="1" t="str">
        <f t="shared" si="201"/>
        <v>arclight capital partners llc</v>
      </c>
      <c r="C12914" s="1" t="b">
        <f>IF(D12914&lt;&gt;"",IF(COUNTIF($D$2:D12913, D12914), INDEX($A$2:$D$100000, MATCH(D12914, $D$2:D12913,0),1), FALSE), FALSE)</f>
        <v>0</v>
      </c>
      <c r="F12914" s="1" t="b">
        <f>IF(G12914&lt;&gt;"", IF(COUNTIF($G$2:G12913, G12914), INDEX($A$2:$G$100000, MATCH(G12914, $G$2:G12913,0),1), FALSE), FALSE)</f>
        <v>0</v>
      </c>
      <c r="G12914" s="1">
        <v>49890</v>
      </c>
      <c r="H12914" s="1" t="s">
        <v>12586</v>
      </c>
    </row>
    <row r="12915" spans="1:8" x14ac:dyDescent="0.2">
      <c r="A12915" s="1">
        <v>12985</v>
      </c>
      <c r="B12915" s="1" t="str">
        <f t="shared" si="201"/>
        <v>mendota hills llc</v>
      </c>
      <c r="C12915" s="1" t="b">
        <f>IF(D12915&lt;&gt;"",IF(COUNTIF($D$2:D12914, D12915), INDEX($A$2:$D$100000, MATCH(D12915, $D$2:D12914,0),1), FALSE), FALSE)</f>
        <v>0</v>
      </c>
      <c r="F12915" s="1" t="b">
        <f>IF(G12915&lt;&gt;"", IF(COUNTIF($G$2:G12914, G12915), INDEX($A$2:$G$100000, MATCH(G12915, $G$2:G12914,0),1), FALSE), FALSE)</f>
        <v>0</v>
      </c>
      <c r="G12915" s="1">
        <v>49895</v>
      </c>
      <c r="H12915" s="1" t="s">
        <v>12587</v>
      </c>
    </row>
    <row r="12916" spans="1:8" x14ac:dyDescent="0.2">
      <c r="A12916" s="1">
        <v>12986</v>
      </c>
      <c r="B12916" s="1" t="str">
        <f t="shared" si="201"/>
        <v>amalgamated warbasse houses</v>
      </c>
      <c r="C12916" s="1" t="b">
        <f>IF(D12916&lt;&gt;"",IF(COUNTIF($D$2:D12915, D12916), INDEX($A$2:$D$100000, MATCH(D12916, $D$2:D12915,0),1), FALSE), FALSE)</f>
        <v>0</v>
      </c>
      <c r="F12916" s="1" t="b">
        <f>IF(G12916&lt;&gt;"", IF(COUNTIF($G$2:G12915, G12916), INDEX($A$2:$G$100000, MATCH(G12916, $G$2:G12915,0),1), FALSE), FALSE)</f>
        <v>0</v>
      </c>
      <c r="G12916" s="1">
        <v>49897</v>
      </c>
      <c r="H12916" s="1" t="s">
        <v>12588</v>
      </c>
    </row>
    <row r="12917" spans="1:8" x14ac:dyDescent="0.2">
      <c r="A12917" s="1">
        <v>12987</v>
      </c>
      <c r="B12917" s="1" t="str">
        <f t="shared" si="201"/>
        <v>warbasse-cogen technologies partnership</v>
      </c>
      <c r="C12917" s="1" t="b">
        <f>IF(D12917&lt;&gt;"",IF(COUNTIF($D$2:D12916, D12917), INDEX($A$2:$D$100000, MATCH(D12917, $D$2:D12916,0),1), FALSE), FALSE)</f>
        <v>0</v>
      </c>
      <c r="F12917" s="1" t="b">
        <f>IF(G12917&lt;&gt;"", IF(COUNTIF($G$2:G12916, G12917), INDEX($A$2:$G$100000, MATCH(G12917, $G$2:G12916,0),1), FALSE), FALSE)</f>
        <v>0</v>
      </c>
      <c r="G12917" s="1">
        <v>49898</v>
      </c>
      <c r="H12917" s="1" t="s">
        <v>12589</v>
      </c>
    </row>
    <row r="12918" spans="1:8" x14ac:dyDescent="0.2">
      <c r="A12918" s="1">
        <v>12988</v>
      </c>
      <c r="B12918" s="1" t="str">
        <f t="shared" si="201"/>
        <v>ge commercial finance</v>
      </c>
      <c r="C12918" s="1" t="b">
        <f>IF(D12918&lt;&gt;"",IF(COUNTIF($D$2:D12917, D12918), INDEX($A$2:$D$100000, MATCH(D12918, $D$2:D12917,0),1), FALSE), FALSE)</f>
        <v>0</v>
      </c>
      <c r="F12918" s="1" t="b">
        <f>IF(G12918&lt;&gt;"", IF(COUNTIF($G$2:G12917, G12918), INDEX($A$2:$G$100000, MATCH(G12918, $G$2:G12917,0),1), FALSE), FALSE)</f>
        <v>0</v>
      </c>
      <c r="G12918" s="1">
        <v>49900</v>
      </c>
      <c r="H12918" s="1" t="s">
        <v>12590</v>
      </c>
    </row>
    <row r="12919" spans="1:8" x14ac:dyDescent="0.2">
      <c r="A12919" s="1">
        <v>12989</v>
      </c>
      <c r="B12919" s="1" t="str">
        <f t="shared" si="201"/>
        <v>wynn - crosby 2000, ltd</v>
      </c>
      <c r="C12919" s="1" t="b">
        <f>IF(D12919&lt;&gt;"",IF(COUNTIF($D$2:D12918, D12919), INDEX($A$2:$D$100000, MATCH(D12919, $D$2:D12918,0),1), FALSE), FALSE)</f>
        <v>0</v>
      </c>
      <c r="F12919" s="1" t="b">
        <f>IF(G12919&lt;&gt;"", IF(COUNTIF($G$2:G12918, G12919), INDEX($A$2:$G$100000, MATCH(G12919, $G$2:G12918,0),1), FALSE), FALSE)</f>
        <v>0</v>
      </c>
      <c r="G12919" s="1">
        <v>49907</v>
      </c>
      <c r="H12919" s="1" t="s">
        <v>12591</v>
      </c>
    </row>
    <row r="12920" spans="1:8" x14ac:dyDescent="0.2">
      <c r="A12920" s="1">
        <v>12990</v>
      </c>
      <c r="B12920" s="1" t="str">
        <f t="shared" si="201"/>
        <v>great western oil &amp; gas</v>
      </c>
      <c r="C12920" s="1" t="b">
        <f>IF(D12920&lt;&gt;"",IF(COUNTIF($D$2:D12919, D12920), INDEX($A$2:$D$100000, MATCH(D12920, $D$2:D12919,0),1), FALSE), FALSE)</f>
        <v>0</v>
      </c>
      <c r="F12920" s="1" t="b">
        <f>IF(G12920&lt;&gt;"", IF(COUNTIF($G$2:G12919, G12920), INDEX($A$2:$G$100000, MATCH(G12920, $G$2:G12919,0),1), FALSE), FALSE)</f>
        <v>0</v>
      </c>
      <c r="G12920" s="1">
        <v>49908</v>
      </c>
      <c r="H12920" s="1" t="s">
        <v>12592</v>
      </c>
    </row>
    <row r="12921" spans="1:8" x14ac:dyDescent="0.2">
      <c r="A12921" s="1">
        <v>12991</v>
      </c>
      <c r="B12921" s="1" t="str">
        <f t="shared" si="201"/>
        <v>lowe partners, lp</v>
      </c>
      <c r="C12921" s="1" t="b">
        <f>IF(D12921&lt;&gt;"",IF(COUNTIF($D$2:D12920, D12921), INDEX($A$2:$D$100000, MATCH(D12921, $D$2:D12920,0),1), FALSE), FALSE)</f>
        <v>0</v>
      </c>
      <c r="F12921" s="1" t="b">
        <f>IF(G12921&lt;&gt;"", IF(COUNTIF($G$2:G12920, G12921), INDEX($A$2:$G$100000, MATCH(G12921, $G$2:G12920,0),1), FALSE), FALSE)</f>
        <v>0</v>
      </c>
      <c r="G12921" s="1">
        <v>49909</v>
      </c>
      <c r="H12921" s="1" t="s">
        <v>12593</v>
      </c>
    </row>
    <row r="12922" spans="1:8" x14ac:dyDescent="0.2">
      <c r="A12922" s="1">
        <v>12992</v>
      </c>
      <c r="B12922" s="1" t="str">
        <f t="shared" si="201"/>
        <v>shawville lessor genco, llc</v>
      </c>
      <c r="C12922" s="1" t="b">
        <f>IF(D12922&lt;&gt;"",IF(COUNTIF($D$2:D12921, D12922), INDEX($A$2:$D$100000, MATCH(D12922, $D$2:D12921,0),1), FALSE), FALSE)</f>
        <v>0</v>
      </c>
      <c r="F12922" s="1" t="b">
        <f>IF(G12922&lt;&gt;"", IF(COUNTIF($G$2:G12921, G12922), INDEX($A$2:$G$100000, MATCH(G12922, $G$2:G12921,0),1), FALSE), FALSE)</f>
        <v>0</v>
      </c>
      <c r="G12922" s="1">
        <v>49910</v>
      </c>
      <c r="H12922" s="1" t="s">
        <v>12594</v>
      </c>
    </row>
    <row r="12923" spans="1:8" x14ac:dyDescent="0.2">
      <c r="A12923" s="1">
        <v>12993</v>
      </c>
      <c r="B12923" s="1" t="str">
        <f t="shared" si="201"/>
        <v>western generation agency</v>
      </c>
      <c r="C12923" s="1" t="b">
        <f>IF(D12923&lt;&gt;"",IF(COUNTIF($D$2:D12922, D12923), INDEX($A$2:$D$100000, MATCH(D12923, $D$2:D12922,0),1), FALSE), FALSE)</f>
        <v>0</v>
      </c>
      <c r="F12923" s="1" t="b">
        <f>IF(G12923&lt;&gt;"", IF(COUNTIF($G$2:G12922, G12923), INDEX($A$2:$G$100000, MATCH(G12923, $G$2:G12922,0),1), FALSE), FALSE)</f>
        <v>0</v>
      </c>
      <c r="G12923" s="1">
        <v>49912</v>
      </c>
      <c r="H12923" s="1" t="s">
        <v>12595</v>
      </c>
    </row>
    <row r="12924" spans="1:8" x14ac:dyDescent="0.2">
      <c r="A12924" s="1">
        <v>12994</v>
      </c>
      <c r="B12924" s="1" t="str">
        <f t="shared" si="201"/>
        <v>minwind shareholders</v>
      </c>
      <c r="C12924" s="1" t="b">
        <f>IF(D12924&lt;&gt;"",IF(COUNTIF($D$2:D12923, D12924), INDEX($A$2:$D$100000, MATCH(D12924, $D$2:D12923,0),1), FALSE), FALSE)</f>
        <v>0</v>
      </c>
      <c r="F12924" s="1" t="b">
        <f>IF(G12924&lt;&gt;"", IF(COUNTIF($G$2:G12923, G12924), INDEX($A$2:$G$100000, MATCH(G12924, $G$2:G12923,0),1), FALSE), FALSE)</f>
        <v>0</v>
      </c>
      <c r="G12924" s="1">
        <v>49914</v>
      </c>
      <c r="H12924" s="1" t="s">
        <v>12596</v>
      </c>
    </row>
    <row r="12925" spans="1:8" x14ac:dyDescent="0.2">
      <c r="A12925" s="1">
        <v>12995</v>
      </c>
      <c r="B12925" s="1" t="str">
        <f t="shared" si="201"/>
        <v>ge energy rentals</v>
      </c>
      <c r="C12925" s="1" t="b">
        <f>IF(D12925&lt;&gt;"",IF(COUNTIF($D$2:D12924, D12925), INDEX($A$2:$D$100000, MATCH(D12925, $D$2:D12924,0),1), FALSE), FALSE)</f>
        <v>0</v>
      </c>
      <c r="F12925" s="1" t="b">
        <f>IF(G12925&lt;&gt;"", IF(COUNTIF($G$2:G12924, G12925), INDEX($A$2:$G$100000, MATCH(G12925, $G$2:G12924,0),1), FALSE), FALSE)</f>
        <v>0</v>
      </c>
      <c r="G12925" s="1">
        <v>49916</v>
      </c>
      <c r="H12925" s="1" t="s">
        <v>12597</v>
      </c>
    </row>
    <row r="12926" spans="1:8" x14ac:dyDescent="0.2">
      <c r="A12926" s="1">
        <v>12996</v>
      </c>
      <c r="B12926" s="1" t="str">
        <f t="shared" si="201"/>
        <v>wachovia bank of deleware, nat. assoc.</v>
      </c>
      <c r="C12926" s="1" t="b">
        <f>IF(D12926&lt;&gt;"",IF(COUNTIF($D$2:D12925, D12926), INDEX($A$2:$D$100000, MATCH(D12926, $D$2:D12925,0),1), FALSE), FALSE)</f>
        <v>0</v>
      </c>
      <c r="F12926" s="1" t="b">
        <f>IF(G12926&lt;&gt;"", IF(COUNTIF($G$2:G12925, G12926), INDEX($A$2:$G$100000, MATCH(G12926, $G$2:G12925,0),1), FALSE), FALSE)</f>
        <v>0</v>
      </c>
      <c r="G12926" s="1">
        <v>49917</v>
      </c>
      <c r="H12926" s="1" t="s">
        <v>12598</v>
      </c>
    </row>
    <row r="12927" spans="1:8" x14ac:dyDescent="0.2">
      <c r="A12927" s="1">
        <v>12997</v>
      </c>
      <c r="B12927" s="1" t="str">
        <f t="shared" si="201"/>
        <v>counties of warren &amp; washington ida</v>
      </c>
      <c r="C12927" s="1" t="b">
        <f>IF(D12927&lt;&gt;"",IF(COUNTIF($D$2:D12926, D12927), INDEX($A$2:$D$100000, MATCH(D12927, $D$2:D12926,0),1), FALSE), FALSE)</f>
        <v>0</v>
      </c>
      <c r="F12927" s="1" t="b">
        <f>IF(G12927&lt;&gt;"", IF(COUNTIF($G$2:G12926, G12927), INDEX($A$2:$G$100000, MATCH(G12927, $G$2:G12926,0),1), FALSE), FALSE)</f>
        <v>0</v>
      </c>
      <c r="G12927" s="1">
        <v>49920</v>
      </c>
      <c r="H12927" s="1" t="s">
        <v>12599</v>
      </c>
    </row>
    <row r="12928" spans="1:8" x14ac:dyDescent="0.2">
      <c r="A12928" s="1">
        <v>12998</v>
      </c>
      <c r="B12928" s="1" t="str">
        <f t="shared" si="201"/>
        <v>enxo wind farm ii, inc.</v>
      </c>
      <c r="C12928" s="1" t="b">
        <f>IF(D12928&lt;&gt;"",IF(COUNTIF($D$2:D12927, D12928), INDEX($A$2:$D$100000, MATCH(D12928, $D$2:D12927,0),1), FALSE), FALSE)</f>
        <v>0</v>
      </c>
      <c r="F12928" s="1" t="b">
        <f>IF(G12928&lt;&gt;"", IF(COUNTIF($G$2:G12927, G12928), INDEX($A$2:$G$100000, MATCH(G12928, $G$2:G12927,0),1), FALSE), FALSE)</f>
        <v>0</v>
      </c>
      <c r="G12928" s="1">
        <v>49924</v>
      </c>
      <c r="H12928" s="1" t="s">
        <v>12600</v>
      </c>
    </row>
    <row r="12929" spans="1:8" x14ac:dyDescent="0.2">
      <c r="A12929" s="1">
        <v>12999</v>
      </c>
      <c r="B12929" s="1" t="str">
        <f t="shared" si="201"/>
        <v>fortistar llc</v>
      </c>
      <c r="C12929" s="1" t="b">
        <f>IF(D12929&lt;&gt;"",IF(COUNTIF($D$2:D12928, D12929), INDEX($A$2:$D$100000, MATCH(D12929, $D$2:D12928,0),1), FALSE), FALSE)</f>
        <v>0</v>
      </c>
      <c r="F12929" s="1" t="b">
        <f>IF(G12929&lt;&gt;"", IF(COUNTIF($G$2:G12928, G12929), INDEX($A$2:$G$100000, MATCH(G12929, $G$2:G12928,0),1), FALSE), FALSE)</f>
        <v>0</v>
      </c>
      <c r="G12929" s="1">
        <v>49925</v>
      </c>
      <c r="H12929" s="1" t="s">
        <v>12601</v>
      </c>
    </row>
    <row r="12930" spans="1:8" x14ac:dyDescent="0.2">
      <c r="A12930" s="1">
        <v>13000</v>
      </c>
      <c r="B12930" s="1" t="str">
        <f t="shared" ref="B12930:B12993" si="202">IF(H12930="",E12930,H12930)</f>
        <v>lightyear rockland partners ll</v>
      </c>
      <c r="C12930" s="1" t="b">
        <f>IF(D12930&lt;&gt;"",IF(COUNTIF($D$2:D12929, D12930), INDEX($A$2:$D$100000, MATCH(D12930, $D$2:D12929,0),1), FALSE), FALSE)</f>
        <v>0</v>
      </c>
      <c r="F12930" s="1" t="b">
        <f>IF(G12930&lt;&gt;"", IF(COUNTIF($G$2:G12929, G12930), INDEX($A$2:$G$100000, MATCH(G12930, $G$2:G12929,0),1), FALSE), FALSE)</f>
        <v>0</v>
      </c>
      <c r="G12930" s="1">
        <v>49926</v>
      </c>
      <c r="H12930" s="1" t="s">
        <v>12602</v>
      </c>
    </row>
    <row r="12931" spans="1:8" x14ac:dyDescent="0.2">
      <c r="A12931" s="1">
        <v>13001</v>
      </c>
      <c r="B12931" s="1" t="str">
        <f t="shared" si="202"/>
        <v>high falls hydro company, inc</v>
      </c>
      <c r="C12931" s="1" t="b">
        <f>IF(D12931&lt;&gt;"",IF(COUNTIF($D$2:D12930, D12931), INDEX($A$2:$D$100000, MATCH(D12931, $D$2:D12930,0),1), FALSE), FALSE)</f>
        <v>0</v>
      </c>
      <c r="F12931" s="1" t="b">
        <f>IF(G12931&lt;&gt;"", IF(COUNTIF($G$2:G12930, G12931), INDEX($A$2:$G$100000, MATCH(G12931, $G$2:G12930,0),1), FALSE), FALSE)</f>
        <v>0</v>
      </c>
      <c r="G12931" s="1">
        <v>49927</v>
      </c>
      <c r="H12931" s="1" t="s">
        <v>12603</v>
      </c>
    </row>
    <row r="12932" spans="1:8" x14ac:dyDescent="0.2">
      <c r="A12932" s="1">
        <v>13002</v>
      </c>
      <c r="B12932" s="1" t="str">
        <f t="shared" si="202"/>
        <v>omega joint venture 6</v>
      </c>
      <c r="C12932" s="1" t="b">
        <f>IF(D12932&lt;&gt;"",IF(COUNTIF($D$2:D12931, D12932), INDEX($A$2:$D$100000, MATCH(D12932, $D$2:D12931,0),1), FALSE), FALSE)</f>
        <v>0</v>
      </c>
      <c r="F12932" s="1" t="b">
        <f>IF(G12932&lt;&gt;"", IF(COUNTIF($G$2:G12931, G12932), INDEX($A$2:$G$100000, MATCH(G12932, $G$2:G12931,0),1), FALSE), FALSE)</f>
        <v>0</v>
      </c>
      <c r="G12932" s="1">
        <v>49928</v>
      </c>
      <c r="H12932" s="1" t="s">
        <v>12604</v>
      </c>
    </row>
    <row r="12933" spans="1:8" x14ac:dyDescent="0.2">
      <c r="A12933" s="1">
        <v>13003</v>
      </c>
      <c r="B12933" s="1" t="str">
        <f t="shared" si="202"/>
        <v>enxco windfarm iv</v>
      </c>
      <c r="C12933" s="1" t="b">
        <f>IF(D12933&lt;&gt;"",IF(COUNTIF($D$2:D12932, D12933), INDEX($A$2:$D$100000, MATCH(D12933, $D$2:D12932,0),1), FALSE), FALSE)</f>
        <v>0</v>
      </c>
      <c r="F12933" s="1" t="b">
        <f>IF(G12933&lt;&gt;"", IF(COUNTIF($G$2:G12932, G12933), INDEX($A$2:$G$100000, MATCH(G12933, $G$2:G12932,0),1), FALSE), FALSE)</f>
        <v>0</v>
      </c>
      <c r="G12933" s="1">
        <v>49929</v>
      </c>
      <c r="H12933" s="1" t="s">
        <v>12605</v>
      </c>
    </row>
    <row r="12934" spans="1:8" x14ac:dyDescent="0.2">
      <c r="A12934" s="1">
        <v>13004</v>
      </c>
      <c r="B12934" s="1" t="str">
        <f t="shared" si="202"/>
        <v>volkar, coombs partners</v>
      </c>
      <c r="C12934" s="1" t="b">
        <f>IF(D12934&lt;&gt;"",IF(COUNTIF($D$2:D12933, D12934), INDEX($A$2:$D$100000, MATCH(D12934, $D$2:D12933,0),1), FALSE), FALSE)</f>
        <v>0</v>
      </c>
      <c r="F12934" s="1" t="b">
        <f>IF(G12934&lt;&gt;"", IF(COUNTIF($G$2:G12933, G12934), INDEX($A$2:$G$100000, MATCH(G12934, $G$2:G12933,0),1), FALSE), FALSE)</f>
        <v>0</v>
      </c>
      <c r="G12934" s="1">
        <v>49930</v>
      </c>
      <c r="H12934" s="1" t="s">
        <v>12606</v>
      </c>
    </row>
    <row r="12935" spans="1:8" x14ac:dyDescent="0.2">
      <c r="A12935" s="1">
        <v>13005</v>
      </c>
      <c r="B12935" s="1" t="str">
        <f t="shared" si="202"/>
        <v>havoco wind energy, llc</v>
      </c>
      <c r="C12935" s="1" t="b">
        <f>IF(D12935&lt;&gt;"",IF(COUNTIF($D$2:D12934, D12935), INDEX($A$2:$D$100000, MATCH(D12935, $D$2:D12934,0),1), FALSE), FALSE)</f>
        <v>0</v>
      </c>
      <c r="F12935" s="1" t="b">
        <f>IF(G12935&lt;&gt;"", IF(COUNTIF($G$2:G12934, G12935), INDEX($A$2:$G$100000, MATCH(G12935, $G$2:G12934,0),1), FALSE), FALSE)</f>
        <v>0</v>
      </c>
      <c r="G12935" s="1">
        <v>49931</v>
      </c>
      <c r="H12935" s="1" t="s">
        <v>12607</v>
      </c>
    </row>
    <row r="12936" spans="1:8" x14ac:dyDescent="0.2">
      <c r="A12936" s="1">
        <v>13006</v>
      </c>
      <c r="B12936" s="1" t="str">
        <f t="shared" si="202"/>
        <v>dps mecklenburg, llc</v>
      </c>
      <c r="C12936" s="1" t="b">
        <f>IF(D12936&lt;&gt;"",IF(COUNTIF($D$2:D12935, D12936), INDEX($A$2:$D$100000, MATCH(D12936, $D$2:D12935,0),1), FALSE), FALSE)</f>
        <v>0</v>
      </c>
      <c r="F12936" s="1" t="b">
        <f>IF(G12936&lt;&gt;"", IF(COUNTIF($G$2:G12935, G12936), INDEX($A$2:$G$100000, MATCH(G12936, $G$2:G12935,0),1), FALSE), FALSE)</f>
        <v>0</v>
      </c>
      <c r="G12936" s="1">
        <v>49935</v>
      </c>
      <c r="H12936" s="1" t="s">
        <v>12608</v>
      </c>
    </row>
    <row r="12937" spans="1:8" x14ac:dyDescent="0.2">
      <c r="A12937" s="1">
        <v>13007</v>
      </c>
      <c r="B12937" s="1" t="str">
        <f t="shared" si="202"/>
        <v>penstar power</v>
      </c>
      <c r="C12937" s="1" t="b">
        <f>IF(D12937&lt;&gt;"",IF(COUNTIF($D$2:D12936, D12937), INDEX($A$2:$D$100000, MATCH(D12937, $D$2:D12936,0),1), FALSE), FALSE)</f>
        <v>0</v>
      </c>
      <c r="F12937" s="1" t="b">
        <f>IF(G12937&lt;&gt;"", IF(COUNTIF($G$2:G12936, G12937), INDEX($A$2:$G$100000, MATCH(G12937, $G$2:G12936,0),1), FALSE), FALSE)</f>
        <v>0</v>
      </c>
      <c r="G12937" s="1">
        <v>49952</v>
      </c>
      <c r="H12937" s="1" t="s">
        <v>12609</v>
      </c>
    </row>
    <row r="12938" spans="1:8" x14ac:dyDescent="0.2">
      <c r="A12938" s="1">
        <v>13008</v>
      </c>
      <c r="B12938" s="1" t="str">
        <f t="shared" si="202"/>
        <v>competitive energy services d.b.a.</v>
      </c>
      <c r="C12938" s="1" t="b">
        <f>IF(D12938&lt;&gt;"",IF(COUNTIF($D$2:D12937, D12938), INDEX($A$2:$D$100000, MATCH(D12938, $D$2:D12937,0),1), FALSE), FALSE)</f>
        <v>0</v>
      </c>
      <c r="F12938" s="1" t="b">
        <f>IF(G12938&lt;&gt;"", IF(COUNTIF($G$2:G12937, G12938), INDEX($A$2:$G$100000, MATCH(G12938, $G$2:G12937,0),1), FALSE), FALSE)</f>
        <v>0</v>
      </c>
      <c r="G12938" s="1">
        <v>49953</v>
      </c>
      <c r="H12938" s="1" t="s">
        <v>12610</v>
      </c>
    </row>
    <row r="12939" spans="1:8" x14ac:dyDescent="0.2">
      <c r="A12939" s="1">
        <v>13009</v>
      </c>
      <c r="B12939" s="1" t="str">
        <f t="shared" si="202"/>
        <v>merrill lynch commodities services</v>
      </c>
      <c r="C12939" s="1" t="b">
        <f>IF(D12939&lt;&gt;"",IF(COUNTIF($D$2:D12938, D12939), INDEX($A$2:$D$100000, MATCH(D12939, $D$2:D12938,0),1), FALSE), FALSE)</f>
        <v>0</v>
      </c>
      <c r="F12939" s="1" t="b">
        <f>IF(G12939&lt;&gt;"", IF(COUNTIF($G$2:G12938, G12939), INDEX($A$2:$G$100000, MATCH(G12939, $G$2:G12938,0),1), FALSE), FALSE)</f>
        <v>0</v>
      </c>
      <c r="G12939" s="1">
        <v>49956</v>
      </c>
      <c r="H12939" s="1" t="s">
        <v>12611</v>
      </c>
    </row>
    <row r="12940" spans="1:8" x14ac:dyDescent="0.2">
      <c r="A12940" s="1">
        <v>13010</v>
      </c>
      <c r="B12940" s="1" t="str">
        <f t="shared" si="202"/>
        <v>millenium power partners, l.p.</v>
      </c>
      <c r="C12940" s="1" t="b">
        <f>IF(D12940&lt;&gt;"",IF(COUNTIF($D$2:D12939, D12940), INDEX($A$2:$D$100000, MATCH(D12940, $D$2:D12939,0),1), FALSE), FALSE)</f>
        <v>0</v>
      </c>
      <c r="F12940" s="1" t="b">
        <f>IF(G12940&lt;&gt;"", IF(COUNTIF($G$2:G12939, G12940), INDEX($A$2:$G$100000, MATCH(G12940, $G$2:G12939,0),1), FALSE), FALSE)</f>
        <v>0</v>
      </c>
      <c r="G12940" s="1">
        <v>49957</v>
      </c>
      <c r="H12940" s="1" t="s">
        <v>12612</v>
      </c>
    </row>
    <row r="12941" spans="1:8" x14ac:dyDescent="0.2">
      <c r="A12941" s="1">
        <v>13011</v>
      </c>
      <c r="B12941" s="1" t="str">
        <f t="shared" si="202"/>
        <v>new covert generating company, llc</v>
      </c>
      <c r="C12941" s="1" t="b">
        <f>IF(D12941&lt;&gt;"",IF(COUNTIF($D$2:D12940, D12941), INDEX($A$2:$D$100000, MATCH(D12941, $D$2:D12940,0),1), FALSE), FALSE)</f>
        <v>0</v>
      </c>
      <c r="F12941" s="1" t="b">
        <f>IF(G12941&lt;&gt;"", IF(COUNTIF($G$2:G12940, G12941), INDEX($A$2:$G$100000, MATCH(G12941, $G$2:G12940,0),1), FALSE), FALSE)</f>
        <v>0</v>
      </c>
      <c r="G12941" s="1">
        <v>49958</v>
      </c>
      <c r="H12941" s="1" t="s">
        <v>12613</v>
      </c>
    </row>
    <row r="12942" spans="1:8" x14ac:dyDescent="0.2">
      <c r="A12942" s="1">
        <v>13012</v>
      </c>
      <c r="B12942" s="1" t="str">
        <f t="shared" si="202"/>
        <v>new harquahala generating company, llc</v>
      </c>
      <c r="C12942" s="1" t="b">
        <f>IF(D12942&lt;&gt;"",IF(COUNTIF($D$2:D12941, D12942), INDEX($A$2:$D$100000, MATCH(D12942, $D$2:D12941,0),1), FALSE), FALSE)</f>
        <v>0</v>
      </c>
      <c r="F12942" s="1" t="b">
        <f>IF(G12942&lt;&gt;"", IF(COUNTIF($G$2:G12941, G12942), INDEX($A$2:$G$100000, MATCH(G12942, $G$2:G12941,0),1), FALSE), FALSE)</f>
        <v>0</v>
      </c>
      <c r="G12942" s="1">
        <v>49959</v>
      </c>
      <c r="H12942" s="1" t="s">
        <v>12614</v>
      </c>
    </row>
    <row r="12943" spans="1:8" x14ac:dyDescent="0.2">
      <c r="A12943" s="1">
        <v>13013</v>
      </c>
      <c r="B12943" s="1" t="str">
        <f t="shared" si="202"/>
        <v>new athens generating company, llc</v>
      </c>
      <c r="C12943" s="1" t="b">
        <f>IF(D12943&lt;&gt;"",IF(COUNTIF($D$2:D12942, D12943), INDEX($A$2:$D$100000, MATCH(D12943, $D$2:D12942,0),1), FALSE), FALSE)</f>
        <v>0</v>
      </c>
      <c r="F12943" s="1" t="b">
        <f>IF(G12943&lt;&gt;"", IF(COUNTIF($G$2:G12942, G12943), INDEX($A$2:$G$100000, MATCH(G12943, $G$2:G12942,0),1), FALSE), FALSE)</f>
        <v>0</v>
      </c>
      <c r="G12943" s="1">
        <v>49960</v>
      </c>
      <c r="H12943" s="1" t="s">
        <v>12615</v>
      </c>
    </row>
    <row r="12944" spans="1:8" x14ac:dyDescent="0.2">
      <c r="A12944" s="1">
        <v>13014</v>
      </c>
      <c r="B12944" s="1" t="str">
        <f t="shared" si="202"/>
        <v>dominion energy marketing (ma)</v>
      </c>
      <c r="C12944" s="1" t="b">
        <f>IF(D12944&lt;&gt;"",IF(COUNTIF($D$2:D12943, D12944), INDEX($A$2:$D$100000, MATCH(D12944, $D$2:D12943,0),1), FALSE), FALSE)</f>
        <v>0</v>
      </c>
      <c r="F12944" s="1" t="b">
        <f>IF(G12944&lt;&gt;"", IF(COUNTIF($G$2:G12943, G12944), INDEX($A$2:$G$100000, MATCH(G12944, $G$2:G12943,0),1), FALSE), FALSE)</f>
        <v>0</v>
      </c>
      <c r="G12944" s="1">
        <v>49962</v>
      </c>
      <c r="H12944" s="1" t="s">
        <v>12616</v>
      </c>
    </row>
    <row r="12945" spans="1:8" x14ac:dyDescent="0.2">
      <c r="A12945" s="1">
        <v>13015</v>
      </c>
      <c r="B12945" s="1" t="str">
        <f t="shared" si="202"/>
        <v>nordic marketing of michigan, llc</v>
      </c>
      <c r="C12945" s="1" t="b">
        <f>IF(D12945&lt;&gt;"",IF(COUNTIF($D$2:D12944, D12945), INDEX($A$2:$D$100000, MATCH(D12945, $D$2:D12944,0),1), FALSE), FALSE)</f>
        <v>0</v>
      </c>
      <c r="F12945" s="1" t="b">
        <f>IF(G12945&lt;&gt;"", IF(COUNTIF($G$2:G12944, G12945), INDEX($A$2:$G$100000, MATCH(G12945, $G$2:G12944,0),1), FALSE), FALSE)</f>
        <v>0</v>
      </c>
      <c r="G12945" s="1">
        <v>49978</v>
      </c>
      <c r="H12945" s="1" t="s">
        <v>12617</v>
      </c>
    </row>
    <row r="12946" spans="1:8" x14ac:dyDescent="0.2">
      <c r="A12946" s="1">
        <v>13016</v>
      </c>
      <c r="B12946" s="1" t="str">
        <f t="shared" si="202"/>
        <v>citadel energy products llc</v>
      </c>
      <c r="C12946" s="1" t="b">
        <f>IF(D12946&lt;&gt;"",IF(COUNTIF($D$2:D12945, D12946), INDEX($A$2:$D$100000, MATCH(D12946, $D$2:D12945,0),1), FALSE), FALSE)</f>
        <v>0</v>
      </c>
      <c r="F12946" s="1" t="b">
        <f>IF(G12946&lt;&gt;"", IF(COUNTIF($G$2:G12945, G12946), INDEX($A$2:$G$100000, MATCH(G12946, $G$2:G12945,0),1), FALSE), FALSE)</f>
        <v>0</v>
      </c>
      <c r="G12946" s="1">
        <v>49983</v>
      </c>
      <c r="H12946" s="1" t="s">
        <v>12618</v>
      </c>
    </row>
    <row r="12947" spans="1:8" x14ac:dyDescent="0.2">
      <c r="A12947" s="1">
        <v>13017</v>
      </c>
      <c r="B12947" s="1" t="str">
        <f t="shared" si="202"/>
        <v>electric now</v>
      </c>
      <c r="C12947" s="1" t="b">
        <f>IF(D12947&lt;&gt;"",IF(COUNTIF($D$2:D12946, D12947), INDEX($A$2:$D$100000, MATCH(D12947, $D$2:D12946,0),1), FALSE), FALSE)</f>
        <v>0</v>
      </c>
      <c r="F12947" s="1" t="b">
        <f>IF(G12947&lt;&gt;"", IF(COUNTIF($G$2:G12946, G12947), INDEX($A$2:$G$100000, MATCH(G12947, $G$2:G12946,0),1), FALSE), FALSE)</f>
        <v>0</v>
      </c>
      <c r="G12947" s="1">
        <v>49984</v>
      </c>
      <c r="H12947" s="1" t="s">
        <v>12619</v>
      </c>
    </row>
    <row r="12948" spans="1:8" x14ac:dyDescent="0.2">
      <c r="A12948" s="1">
        <v>13018</v>
      </c>
      <c r="B12948" s="1" t="str">
        <f t="shared" si="202"/>
        <v>north carolina electric membership corp</v>
      </c>
      <c r="C12948" s="1" t="b">
        <f>IF(D12948&lt;&gt;"",IF(COUNTIF($D$2:D12947, D12948), INDEX($A$2:$D$100000, MATCH(D12948, $D$2:D12947,0),1), FALSE), FALSE)</f>
        <v>0</v>
      </c>
      <c r="F12948" s="1" t="b">
        <f>IF(G12948&lt;&gt;"", IF(COUNTIF($G$2:G12947, G12948), INDEX($A$2:$G$100000, MATCH(G12948, $G$2:G12947,0),1), FALSE), FALSE)</f>
        <v>0</v>
      </c>
      <c r="G12948" s="1">
        <v>49985</v>
      </c>
      <c r="H12948" s="1" t="s">
        <v>12620</v>
      </c>
    </row>
    <row r="12949" spans="1:8" x14ac:dyDescent="0.2">
      <c r="A12949" s="1">
        <v>13019</v>
      </c>
      <c r="B12949" s="1" t="str">
        <f t="shared" si="202"/>
        <v>southwest iowa rural electric cooperativ</v>
      </c>
      <c r="C12949" s="1" t="b">
        <f>IF(D12949&lt;&gt;"",IF(COUNTIF($D$2:D12948, D12949), INDEX($A$2:$D$100000, MATCH(D12949, $D$2:D12948,0),1), FALSE), FALSE)</f>
        <v>0</v>
      </c>
      <c r="F12949" s="1" t="b">
        <f>IF(G12949&lt;&gt;"", IF(COUNTIF($G$2:G12948, G12949), INDEX($A$2:$G$100000, MATCH(G12949, $G$2:G12948,0),1), FALSE), FALSE)</f>
        <v>0</v>
      </c>
      <c r="G12949" s="1">
        <v>49986</v>
      </c>
      <c r="H12949" s="1" t="s">
        <v>12621</v>
      </c>
    </row>
    <row r="12950" spans="1:8" x14ac:dyDescent="0.2">
      <c r="A12950" s="1">
        <v>13020</v>
      </c>
      <c r="B12950" s="1" t="str">
        <f t="shared" si="202"/>
        <v>harvard direct energy limited</v>
      </c>
      <c r="C12950" s="1" t="b">
        <f>IF(D12950&lt;&gt;"",IF(COUNTIF($D$2:D12949, D12950), INDEX($A$2:$D$100000, MATCH(D12950, $D$2:D12949,0),1), FALSE), FALSE)</f>
        <v>0</v>
      </c>
      <c r="F12950" s="1" t="b">
        <f>IF(G12950&lt;&gt;"", IF(COUNTIF($G$2:G12949, G12950), INDEX($A$2:$G$100000, MATCH(G12950, $G$2:G12949,0),1), FALSE), FALSE)</f>
        <v>0</v>
      </c>
      <c r="G12950" s="1">
        <v>49987</v>
      </c>
      <c r="H12950" s="1" t="s">
        <v>12622</v>
      </c>
    </row>
    <row r="12951" spans="1:8" x14ac:dyDescent="0.2">
      <c r="A12951" s="1">
        <v>13021</v>
      </c>
      <c r="B12951" s="1" t="str">
        <f t="shared" si="202"/>
        <v>dakota magic casinl</v>
      </c>
      <c r="C12951" s="1" t="b">
        <f>IF(D12951&lt;&gt;"",IF(COUNTIF($D$2:D12950, D12951), INDEX($A$2:$D$100000, MATCH(D12951, $D$2:D12950,0),1), FALSE), FALSE)</f>
        <v>0</v>
      </c>
      <c r="F12951" s="1" t="b">
        <f>IF(G12951&lt;&gt;"", IF(COUNTIF($G$2:G12950, G12951), INDEX($A$2:$G$100000, MATCH(G12951, $G$2:G12950,0),1), FALSE), FALSE)</f>
        <v>0</v>
      </c>
      <c r="G12951" s="1">
        <v>49992</v>
      </c>
      <c r="H12951" s="1" t="s">
        <v>12623</v>
      </c>
    </row>
    <row r="12952" spans="1:8" x14ac:dyDescent="0.2">
      <c r="A12952" s="1">
        <v>13022</v>
      </c>
      <c r="B12952" s="1" t="str">
        <f t="shared" si="202"/>
        <v>calpine power america-ca, llc</v>
      </c>
      <c r="C12952" s="1" t="b">
        <f>IF(D12952&lt;&gt;"",IF(COUNTIF($D$2:D12951, D12952), INDEX($A$2:$D$100000, MATCH(D12952, $D$2:D12951,0),1), FALSE), FALSE)</f>
        <v>0</v>
      </c>
      <c r="F12952" s="1" t="b">
        <f>IF(G12952&lt;&gt;"", IF(COUNTIF($G$2:G12951, G12952), INDEX($A$2:$G$100000, MATCH(G12952, $G$2:G12951,0),1), FALSE), FALSE)</f>
        <v>0</v>
      </c>
      <c r="G12952" s="1">
        <v>49994</v>
      </c>
      <c r="H12952" s="1" t="s">
        <v>12624</v>
      </c>
    </row>
    <row r="12953" spans="1:8" x14ac:dyDescent="0.2">
      <c r="A12953" s="1">
        <v>13023</v>
      </c>
      <c r="B12953" s="1" t="str">
        <f t="shared" si="202"/>
        <v>calpine energy management lp</v>
      </c>
      <c r="C12953" s="1" t="b">
        <f>IF(D12953&lt;&gt;"",IF(COUNTIF($D$2:D12952, D12953), INDEX($A$2:$D$100000, MATCH(D12953, $D$2:D12952,0),1), FALSE), FALSE)</f>
        <v>0</v>
      </c>
      <c r="F12953" s="1" t="b">
        <f>IF(G12953&lt;&gt;"", IF(COUNTIF($G$2:G12952, G12953), INDEX($A$2:$G$100000, MATCH(G12953, $G$2:G12952,0),1), FALSE), FALSE)</f>
        <v>0</v>
      </c>
      <c r="G12953" s="1">
        <v>49995</v>
      </c>
      <c r="H12953" s="1" t="s">
        <v>12625</v>
      </c>
    </row>
    <row r="12954" spans="1:8" x14ac:dyDescent="0.2">
      <c r="A12954" s="1">
        <v>13024</v>
      </c>
      <c r="B12954" s="1" t="str">
        <f t="shared" si="202"/>
        <v>calpine power america-me, llc</v>
      </c>
      <c r="C12954" s="1" t="b">
        <f>IF(D12954&lt;&gt;"",IF(COUNTIF($D$2:D12953, D12954), INDEX($A$2:$D$100000, MATCH(D12954, $D$2:D12953,0),1), FALSE), FALSE)</f>
        <v>0</v>
      </c>
      <c r="F12954" s="1" t="b">
        <f>IF(G12954&lt;&gt;"", IF(COUNTIF($G$2:G12953, G12954), INDEX($A$2:$G$100000, MATCH(G12954, $G$2:G12953,0),1), FALSE), FALSE)</f>
        <v>0</v>
      </c>
      <c r="G12954" s="1">
        <v>49996</v>
      </c>
      <c r="H12954" s="1" t="s">
        <v>12626</v>
      </c>
    </row>
    <row r="12955" spans="1:8" x14ac:dyDescent="0.2">
      <c r="A12955" s="1">
        <v>13025</v>
      </c>
      <c r="B12955" s="1" t="str">
        <f t="shared" si="202"/>
        <v>berea municipal utilities</v>
      </c>
      <c r="C12955" s="1" t="b">
        <f>IF(D12955&lt;&gt;"",IF(COUNTIF($D$2:D12954, D12955), INDEX($A$2:$D$100000, MATCH(D12955, $D$2:D12954,0),1), FALSE), FALSE)</f>
        <v>0</v>
      </c>
      <c r="F12955" s="1" t="b">
        <f>IF(G12955&lt;&gt;"", IF(COUNTIF($G$2:G12954, G12955), INDEX($A$2:$G$100000, MATCH(G12955, $G$2:G12954,0),1), FALSE), FALSE)</f>
        <v>0</v>
      </c>
      <c r="G12955" s="1">
        <v>49998</v>
      </c>
      <c r="H12955" s="1" t="s">
        <v>12627</v>
      </c>
    </row>
    <row r="12956" spans="1:8" x14ac:dyDescent="0.2">
      <c r="A12956" s="1">
        <v>13026</v>
      </c>
      <c r="B12956" s="1" t="str">
        <f t="shared" si="202"/>
        <v>northern illinois municipal power agency</v>
      </c>
      <c r="C12956" s="1" t="b">
        <f>IF(D12956&lt;&gt;"",IF(COUNTIF($D$2:D12955, D12956), INDEX($A$2:$D$100000, MATCH(D12956, $D$2:D12955,0),1), FALSE), FALSE)</f>
        <v>0</v>
      </c>
      <c r="F12956" s="1" t="b">
        <f>IF(G12956&lt;&gt;"", IF(COUNTIF($G$2:G12955, G12956), INDEX($A$2:$G$100000, MATCH(G12956, $G$2:G12955,0),1), FALSE), FALSE)</f>
        <v>0</v>
      </c>
      <c r="G12956" s="1">
        <v>50000</v>
      </c>
      <c r="H12956" s="1" t="s">
        <v>12628</v>
      </c>
    </row>
    <row r="12957" spans="1:8" x14ac:dyDescent="0.2">
      <c r="A12957" s="1">
        <v>13027</v>
      </c>
      <c r="B12957" s="1" t="str">
        <f t="shared" si="202"/>
        <v>missouri joint municipal power electric</v>
      </c>
      <c r="C12957" s="1" t="b">
        <f>IF(D12957&lt;&gt;"",IF(COUNTIF($D$2:D12956, D12957), INDEX($A$2:$D$100000, MATCH(D12957, $D$2:D12956,0),1), FALSE), FALSE)</f>
        <v>0</v>
      </c>
      <c r="F12957" s="1" t="b">
        <f>IF(G12957&lt;&gt;"", IF(COUNTIF($G$2:G12956, G12957), INDEX($A$2:$G$100000, MATCH(G12957, $G$2:G12956,0),1), FALSE), FALSE)</f>
        <v>0</v>
      </c>
      <c r="G12957" s="1">
        <v>50001</v>
      </c>
      <c r="H12957" s="1" t="s">
        <v>12629</v>
      </c>
    </row>
    <row r="12958" spans="1:8" x14ac:dyDescent="0.2">
      <c r="A12958" s="1">
        <v>13028</v>
      </c>
      <c r="B12958" s="1" t="str">
        <f t="shared" si="202"/>
        <v>kentucky municipal power agency</v>
      </c>
      <c r="C12958" s="1" t="b">
        <f>IF(D12958&lt;&gt;"",IF(COUNTIF($D$2:D12957, D12958), INDEX($A$2:$D$100000, MATCH(D12958, $D$2:D12957,0),1), FALSE), FALSE)</f>
        <v>0</v>
      </c>
      <c r="F12958" s="1" t="b">
        <f>IF(G12958&lt;&gt;"", IF(COUNTIF($G$2:G12957, G12958), INDEX($A$2:$G$100000, MATCH(G12958, $G$2:G12957,0),1), FALSE), FALSE)</f>
        <v>0</v>
      </c>
      <c r="G12958" s="1">
        <v>50002</v>
      </c>
      <c r="H12958" s="1" t="s">
        <v>12630</v>
      </c>
    </row>
    <row r="12959" spans="1:8" x14ac:dyDescent="0.2">
      <c r="A12959" s="1">
        <v>13029</v>
      </c>
      <c r="B12959" s="1" t="str">
        <f t="shared" si="202"/>
        <v>kgen enterprise, llc</v>
      </c>
      <c r="C12959" s="1" t="b">
        <f>IF(D12959&lt;&gt;"",IF(COUNTIF($D$2:D12958, D12959), INDEX($A$2:$D$100000, MATCH(D12959, $D$2:D12958,0),1), FALSE), FALSE)</f>
        <v>0</v>
      </c>
      <c r="F12959" s="1" t="b">
        <f>IF(G12959&lt;&gt;"", IF(COUNTIF($G$2:G12958, G12959), INDEX($A$2:$G$100000, MATCH(G12959, $G$2:G12958,0),1), FALSE), FALSE)</f>
        <v>0</v>
      </c>
      <c r="G12959" s="1">
        <v>50004</v>
      </c>
      <c r="H12959" s="1" t="s">
        <v>12631</v>
      </c>
    </row>
    <row r="12960" spans="1:8" x14ac:dyDescent="0.2">
      <c r="A12960" s="1">
        <v>13030</v>
      </c>
      <c r="B12960" s="1" t="str">
        <f t="shared" si="202"/>
        <v>brascan power corporation</v>
      </c>
      <c r="C12960" s="1" t="b">
        <f>IF(D12960&lt;&gt;"",IF(COUNTIF($D$2:D12959, D12960), INDEX($A$2:$D$100000, MATCH(D12960, $D$2:D12959,0),1), FALSE), FALSE)</f>
        <v>0</v>
      </c>
      <c r="F12960" s="1" t="b">
        <f>IF(G12960&lt;&gt;"", IF(COUNTIF($G$2:G12959, G12960), INDEX($A$2:$G$100000, MATCH(G12960, $G$2:G12959,0),1), FALSE), FALSE)</f>
        <v>0</v>
      </c>
      <c r="G12960" s="1">
        <v>50008</v>
      </c>
      <c r="H12960" s="1" t="s">
        <v>12632</v>
      </c>
    </row>
    <row r="12961" spans="1:8" x14ac:dyDescent="0.2">
      <c r="A12961" s="1">
        <v>13031</v>
      </c>
      <c r="B12961" s="1" t="str">
        <f t="shared" si="202"/>
        <v>sithe/independence equity llc</v>
      </c>
      <c r="C12961" s="1" t="b">
        <f>IF(D12961&lt;&gt;"",IF(COUNTIF($D$2:D12960, D12961), INDEX($A$2:$D$100000, MATCH(D12961, $D$2:D12960,0),1), FALSE), FALSE)</f>
        <v>0</v>
      </c>
      <c r="F12961" s="1" t="b">
        <f>IF(G12961&lt;&gt;"", IF(COUNTIF($G$2:G12960, G12961), INDEX($A$2:$G$100000, MATCH(G12961, $G$2:G12960,0),1), FALSE), FALSE)</f>
        <v>0</v>
      </c>
      <c r="G12961" s="1">
        <v>50009</v>
      </c>
      <c r="H12961" s="1" t="s">
        <v>12633</v>
      </c>
    </row>
    <row r="12962" spans="1:8" x14ac:dyDescent="0.2">
      <c r="A12962" s="1">
        <v>13032</v>
      </c>
      <c r="B12962" s="1" t="str">
        <f t="shared" si="202"/>
        <v>atlantic power corporation</v>
      </c>
      <c r="C12962" s="1" t="b">
        <f>IF(D12962&lt;&gt;"",IF(COUNTIF($D$2:D12961, D12962), INDEX($A$2:$D$100000, MATCH(D12962, $D$2:D12961,0),1), FALSE), FALSE)</f>
        <v>0</v>
      </c>
      <c r="F12962" s="1" t="b">
        <f>IF(G12962&lt;&gt;"", IF(COUNTIF($G$2:G12961, G12962), INDEX($A$2:$G$100000, MATCH(G12962, $G$2:G12961,0),1), FALSE), FALSE)</f>
        <v>0</v>
      </c>
      <c r="G12962" s="1">
        <v>50010</v>
      </c>
      <c r="H12962" s="1" t="s">
        <v>12634</v>
      </c>
    </row>
    <row r="12963" spans="1:8" x14ac:dyDescent="0.2">
      <c r="A12963" s="1">
        <v>13033</v>
      </c>
      <c r="B12963" s="1" t="str">
        <f t="shared" si="202"/>
        <v>dominion energy salem harbor, llc</v>
      </c>
      <c r="C12963" s="1" t="b">
        <f>IF(D12963&lt;&gt;"",IF(COUNTIF($D$2:D12962, D12963), INDEX($A$2:$D$100000, MATCH(D12963, $D$2:D12962,0),1), FALSE), FALSE)</f>
        <v>0</v>
      </c>
      <c r="F12963" s="1" t="b">
        <f>IF(G12963&lt;&gt;"", IF(COUNTIF($G$2:G12962, G12963), INDEX($A$2:$G$100000, MATCH(G12963, $G$2:G12962,0),1), FALSE), FALSE)</f>
        <v>0</v>
      </c>
      <c r="G12963" s="1">
        <v>50015</v>
      </c>
      <c r="H12963" s="1" t="s">
        <v>12635</v>
      </c>
    </row>
    <row r="12964" spans="1:8" x14ac:dyDescent="0.2">
      <c r="A12964" s="1">
        <v>13034</v>
      </c>
      <c r="B12964" s="1" t="str">
        <f t="shared" si="202"/>
        <v>dominion energy brayton point, llc</v>
      </c>
      <c r="C12964" s="1" t="b">
        <f>IF(D12964&lt;&gt;"",IF(COUNTIF($D$2:D12963, D12964), INDEX($A$2:$D$100000, MATCH(D12964, $D$2:D12963,0),1), FALSE), FALSE)</f>
        <v>0</v>
      </c>
      <c r="F12964" s="1" t="b">
        <f>IF(G12964&lt;&gt;"", IF(COUNTIF($G$2:G12963, G12964), INDEX($A$2:$G$100000, MATCH(G12964, $G$2:G12963,0),1), FALSE), FALSE)</f>
        <v>0</v>
      </c>
      <c r="G12964" s="1">
        <v>50016</v>
      </c>
      <c r="H12964" s="1" t="s">
        <v>12636</v>
      </c>
    </row>
    <row r="12965" spans="1:8" x14ac:dyDescent="0.2">
      <c r="A12965" s="1">
        <v>13035</v>
      </c>
      <c r="B12965" s="1" t="str">
        <f t="shared" si="202"/>
        <v>dominion energy manchester street, llc</v>
      </c>
      <c r="C12965" s="1" t="b">
        <f>IF(D12965&lt;&gt;"",IF(COUNTIF($D$2:D12964, D12965), INDEX($A$2:$D$100000, MATCH(D12965, $D$2:D12964,0),1), FALSE), FALSE)</f>
        <v>0</v>
      </c>
      <c r="F12965" s="1" t="b">
        <f>IF(G12965&lt;&gt;"", IF(COUNTIF($G$2:G12964, G12965), INDEX($A$2:$G$100000, MATCH(G12965, $G$2:G12964,0),1), FALSE), FALSE)</f>
        <v>0</v>
      </c>
      <c r="G12965" s="1">
        <v>50017</v>
      </c>
      <c r="H12965" s="1" t="s">
        <v>12637</v>
      </c>
    </row>
    <row r="12966" spans="1:8" x14ac:dyDescent="0.2">
      <c r="A12966" s="1">
        <v>13036</v>
      </c>
      <c r="B12966" s="1" t="str">
        <f t="shared" si="202"/>
        <v>neenah paper inc.</v>
      </c>
      <c r="C12966" s="1" t="b">
        <f>IF(D12966&lt;&gt;"",IF(COUNTIF($D$2:D12965, D12966), INDEX($A$2:$D$100000, MATCH(D12966, $D$2:D12965,0),1), FALSE), FALSE)</f>
        <v>0</v>
      </c>
      <c r="F12966" s="1" t="b">
        <f>IF(G12966&lt;&gt;"", IF(COUNTIF($G$2:G12965, G12966), INDEX($A$2:$G$100000, MATCH(G12966, $G$2:G12965,0),1), FALSE), FALSE)</f>
        <v>0</v>
      </c>
      <c r="G12966" s="1">
        <v>50020</v>
      </c>
      <c r="H12966" s="1" t="s">
        <v>12638</v>
      </c>
    </row>
    <row r="12967" spans="1:8" x14ac:dyDescent="0.2">
      <c r="A12967" s="1">
        <v>13037</v>
      </c>
      <c r="B12967" s="1" t="str">
        <f t="shared" si="202"/>
        <v>bny midwest trust</v>
      </c>
      <c r="C12967" s="1" t="b">
        <f>IF(D12967&lt;&gt;"",IF(COUNTIF($D$2:D12966, D12967), INDEX($A$2:$D$100000, MATCH(D12967, $D$2:D12966,0),1), FALSE), FALSE)</f>
        <v>0</v>
      </c>
      <c r="F12967" s="1" t="b">
        <f>IF(G12967&lt;&gt;"", IF(COUNTIF($G$2:G12966, G12967), INDEX($A$2:$G$100000, MATCH(G12967, $G$2:G12966,0),1), FALSE), FALSE)</f>
        <v>0</v>
      </c>
      <c r="G12967" s="1">
        <v>50022</v>
      </c>
      <c r="H12967" s="1" t="s">
        <v>12639</v>
      </c>
    </row>
    <row r="12968" spans="1:8" x14ac:dyDescent="0.2">
      <c r="A12968" s="1">
        <v>13038</v>
      </c>
      <c r="B12968" s="1" t="str">
        <f t="shared" si="202"/>
        <v>texas genco gp, llc</v>
      </c>
      <c r="C12968" s="1" t="b">
        <f>IF(D12968&lt;&gt;"",IF(COUNTIF($D$2:D12967, D12968), INDEX($A$2:$D$100000, MATCH(D12968, $D$2:D12967,0),1), FALSE), FALSE)</f>
        <v>0</v>
      </c>
      <c r="F12968" s="1" t="b">
        <f>IF(G12968&lt;&gt;"", IF(COUNTIF($G$2:G12967, G12968), INDEX($A$2:$G$100000, MATCH(G12968, $G$2:G12967,0),1), FALSE), FALSE)</f>
        <v>0</v>
      </c>
      <c r="G12968" s="1">
        <v>50024</v>
      </c>
      <c r="H12968" s="1" t="s">
        <v>12640</v>
      </c>
    </row>
    <row r="12969" spans="1:8" x14ac:dyDescent="0.2">
      <c r="A12969" s="1">
        <v>13039</v>
      </c>
      <c r="B12969" s="1" t="str">
        <f t="shared" si="202"/>
        <v>juniper capital lp</v>
      </c>
      <c r="C12969" s="1" t="b">
        <f>IF(D12969&lt;&gt;"",IF(COUNTIF($D$2:D12968, D12969), INDEX($A$2:$D$100000, MATCH(D12969, $D$2:D12968,0),1), FALSE), FALSE)</f>
        <v>0</v>
      </c>
      <c r="F12969" s="1" t="b">
        <f>IF(G12969&lt;&gt;"", IF(COUNTIF($G$2:G12968, G12969), INDEX($A$2:$G$100000, MATCH(G12969, $G$2:G12968,0),1), FALSE), FALSE)</f>
        <v>0</v>
      </c>
      <c r="G12969" s="1">
        <v>50029</v>
      </c>
      <c r="H12969" s="1" t="s">
        <v>12641</v>
      </c>
    </row>
    <row r="12970" spans="1:8" x14ac:dyDescent="0.2">
      <c r="A12970" s="1">
        <v>13040</v>
      </c>
      <c r="B12970" s="1" t="str">
        <f t="shared" si="202"/>
        <v>skookumchuck dam, llc</v>
      </c>
      <c r="C12970" s="1" t="b">
        <f>IF(D12970&lt;&gt;"",IF(COUNTIF($D$2:D12969, D12970), INDEX($A$2:$D$100000, MATCH(D12970, $D$2:D12969,0),1), FALSE), FALSE)</f>
        <v>0</v>
      </c>
      <c r="F12970" s="1" t="b">
        <f>IF(G12970&lt;&gt;"", IF(COUNTIF($G$2:G12969, G12970), INDEX($A$2:$G$100000, MATCH(G12970, $G$2:G12969,0),1), FALSE), FALSE)</f>
        <v>0</v>
      </c>
      <c r="G12970" s="1">
        <v>50030</v>
      </c>
      <c r="H12970" s="1" t="s">
        <v>12169</v>
      </c>
    </row>
    <row r="12971" spans="1:8" x14ac:dyDescent="0.2">
      <c r="A12971" s="1">
        <v>13041</v>
      </c>
      <c r="B12971" s="1">
        <f t="shared" si="202"/>
        <v>0</v>
      </c>
      <c r="C12971" s="1" t="b">
        <f>IF(D12971&lt;&gt;"",IF(COUNTIF($D$2:D12970, D12971), INDEX($A$2:$D$100000, MATCH(D12971, $D$2:D12970,0),1), FALSE), FALSE)</f>
        <v>0</v>
      </c>
      <c r="F12971" s="1" t="b">
        <f>IF(G12971&lt;&gt;"", IF(COUNTIF($G$2:G12970, G12971), INDEX($A$2:$G$100000, MATCH(G12971, $G$2:G12970,0),1), FALSE), FALSE)</f>
        <v>0</v>
      </c>
      <c r="G12971" s="1">
        <v>50040</v>
      </c>
    </row>
    <row r="12972" spans="1:8" x14ac:dyDescent="0.2">
      <c r="A12972" s="1">
        <v>13042</v>
      </c>
      <c r="B12972" s="1" t="str">
        <f t="shared" si="202"/>
        <v>perc holdings, llc</v>
      </c>
      <c r="C12972" s="1" t="b">
        <f>IF(D12972&lt;&gt;"",IF(COUNTIF($D$2:D12971, D12972), INDEX($A$2:$D$100000, MATCH(D12972, $D$2:D12971,0),1), FALSE), FALSE)</f>
        <v>0</v>
      </c>
      <c r="F12972" s="1" t="b">
        <f>IF(G12972&lt;&gt;"", IF(COUNTIF($G$2:G12971, G12972), INDEX($A$2:$G$100000, MATCH(G12972, $G$2:G12971,0),1), FALSE), FALSE)</f>
        <v>0</v>
      </c>
      <c r="G12972" s="1">
        <v>50049</v>
      </c>
      <c r="H12972" s="1" t="s">
        <v>12642</v>
      </c>
    </row>
    <row r="12973" spans="1:8" x14ac:dyDescent="0.2">
      <c r="A12973" s="1">
        <v>13043</v>
      </c>
      <c r="B12973" s="1" t="str">
        <f t="shared" si="202"/>
        <v>powerminn9090, llc</v>
      </c>
      <c r="C12973" s="1" t="b">
        <f>IF(D12973&lt;&gt;"",IF(COUNTIF($D$2:D12972, D12973), INDEX($A$2:$D$100000, MATCH(D12973, $D$2:D12972,0),1), FALSE), FALSE)</f>
        <v>0</v>
      </c>
      <c r="F12973" s="1" t="b">
        <f>IF(G12973&lt;&gt;"", IF(COUNTIF($G$2:G12972, G12973), INDEX($A$2:$G$100000, MATCH(G12973, $G$2:G12972,0),1), FALSE), FALSE)</f>
        <v>0</v>
      </c>
      <c r="G12973" s="1">
        <v>50050</v>
      </c>
      <c r="H12973" s="1" t="s">
        <v>12643</v>
      </c>
    </row>
    <row r="12974" spans="1:8" x14ac:dyDescent="0.2">
      <c r="A12974" s="1">
        <v>13044</v>
      </c>
      <c r="B12974" s="1" t="str">
        <f t="shared" si="202"/>
        <v>arcadia energy iii, llc</v>
      </c>
      <c r="C12974" s="1" t="b">
        <f>IF(D12974&lt;&gt;"",IF(COUNTIF($D$2:D12973, D12974), INDEX($A$2:$D$100000, MATCH(D12974, $D$2:D12973,0),1), FALSE), FALSE)</f>
        <v>0</v>
      </c>
      <c r="F12974" s="1" t="b">
        <f>IF(G12974&lt;&gt;"", IF(COUNTIF($G$2:G12973, G12974), INDEX($A$2:$G$100000, MATCH(G12974, $G$2:G12973,0),1), FALSE), FALSE)</f>
        <v>0</v>
      </c>
      <c r="G12974" s="1">
        <v>50052</v>
      </c>
      <c r="H12974" s="1" t="s">
        <v>12644</v>
      </c>
    </row>
    <row r="12975" spans="1:8" x14ac:dyDescent="0.2">
      <c r="A12975" s="1">
        <v>13045</v>
      </c>
      <c r="B12975" s="1" t="str">
        <f t="shared" si="202"/>
        <v>zond windsystems partners ltd. series85c</v>
      </c>
      <c r="C12975" s="1" t="b">
        <f>IF(D12975&lt;&gt;"",IF(COUNTIF($D$2:D12974, D12975), INDEX($A$2:$D$100000, MATCH(D12975, $D$2:D12974,0),1), FALSE), FALSE)</f>
        <v>0</v>
      </c>
      <c r="F12975" s="1" t="b">
        <f>IF(G12975&lt;&gt;"", IF(COUNTIF($G$2:G12974, G12975), INDEX($A$2:$G$100000, MATCH(G12975, $G$2:G12974,0),1), FALSE), FALSE)</f>
        <v>0</v>
      </c>
      <c r="G12975" s="1">
        <v>50054</v>
      </c>
      <c r="H12975" s="1" t="s">
        <v>12645</v>
      </c>
    </row>
    <row r="12976" spans="1:8" x14ac:dyDescent="0.2">
      <c r="A12976" s="1">
        <v>13046</v>
      </c>
      <c r="B12976" s="1" t="str">
        <f t="shared" si="202"/>
        <v>zond windsystems partners ltd. series85a</v>
      </c>
      <c r="C12976" s="1" t="b">
        <f>IF(D12976&lt;&gt;"",IF(COUNTIF($D$2:D12975, D12976), INDEX($A$2:$D$100000, MATCH(D12976, $D$2:D12975,0),1), FALSE), FALSE)</f>
        <v>0</v>
      </c>
      <c r="F12976" s="1" t="b">
        <f>IF(G12976&lt;&gt;"", IF(COUNTIF($G$2:G12975, G12976), INDEX($A$2:$G$100000, MATCH(G12976, $G$2:G12975,0),1), FALSE), FALSE)</f>
        <v>0</v>
      </c>
      <c r="G12976" s="1">
        <v>50055</v>
      </c>
      <c r="H12976" s="1" t="s">
        <v>12646</v>
      </c>
    </row>
    <row r="12977" spans="1:8" x14ac:dyDescent="0.2">
      <c r="A12977" s="1">
        <v>13047</v>
      </c>
      <c r="B12977" s="1" t="str">
        <f t="shared" si="202"/>
        <v>zond windsystems partners ltd. series85b</v>
      </c>
      <c r="C12977" s="1" t="b">
        <f>IF(D12977&lt;&gt;"",IF(COUNTIF($D$2:D12976, D12977), INDEX($A$2:$D$100000, MATCH(D12977, $D$2:D12976,0),1), FALSE), FALSE)</f>
        <v>0</v>
      </c>
      <c r="F12977" s="1" t="b">
        <f>IF(G12977&lt;&gt;"", IF(COUNTIF($G$2:G12976, G12977), INDEX($A$2:$G$100000, MATCH(G12977, $G$2:G12976,0),1), FALSE), FALSE)</f>
        <v>0</v>
      </c>
      <c r="G12977" s="1">
        <v>50056</v>
      </c>
      <c r="H12977" s="1" t="s">
        <v>12647</v>
      </c>
    </row>
    <row r="12978" spans="1:8" x14ac:dyDescent="0.2">
      <c r="A12978" s="1">
        <v>13048</v>
      </c>
      <c r="B12978" s="1" t="str">
        <f t="shared" si="202"/>
        <v>helzel &amp; schwarzhoff</v>
      </c>
      <c r="C12978" s="1" t="b">
        <f>IF(D12978&lt;&gt;"",IF(COUNTIF($D$2:D12977, D12978), INDEX($A$2:$D$100000, MATCH(D12978, $D$2:D12977,0),1), FALSE), FALSE)</f>
        <v>0</v>
      </c>
      <c r="F12978" s="1" t="b">
        <f>IF(G12978&lt;&gt;"", IF(COUNTIF($G$2:G12977, G12978), INDEX($A$2:$G$100000, MATCH(G12978, $G$2:G12977,0),1), FALSE), FALSE)</f>
        <v>0</v>
      </c>
      <c r="G12978" s="1">
        <v>50057</v>
      </c>
      <c r="H12978" s="1" t="s">
        <v>12648</v>
      </c>
    </row>
    <row r="12979" spans="1:8" x14ac:dyDescent="0.2">
      <c r="A12979" s="1">
        <v>13049</v>
      </c>
      <c r="B12979" s="1" t="str">
        <f t="shared" si="202"/>
        <v>z.c.o., inc.</v>
      </c>
      <c r="C12979" s="1" t="b">
        <f>IF(D12979&lt;&gt;"",IF(COUNTIF($D$2:D12978, D12979), INDEX($A$2:$D$100000, MATCH(D12979, $D$2:D12978,0),1), FALSE), FALSE)</f>
        <v>0</v>
      </c>
      <c r="F12979" s="1" t="b">
        <f>IF(G12979&lt;&gt;"", IF(COUNTIF($G$2:G12978, G12979), INDEX($A$2:$G$100000, MATCH(G12979, $G$2:G12978,0),1), FALSE), FALSE)</f>
        <v>0</v>
      </c>
      <c r="G12979" s="1">
        <v>50058</v>
      </c>
      <c r="H12979" s="1" t="s">
        <v>12649</v>
      </c>
    </row>
    <row r="12980" spans="1:8" x14ac:dyDescent="0.2">
      <c r="A12980" s="1">
        <v>13050</v>
      </c>
      <c r="B12980" s="1" t="str">
        <f t="shared" si="202"/>
        <v>zond windsystems partners ltd. i</v>
      </c>
      <c r="C12980" s="1" t="b">
        <f>IF(D12980&lt;&gt;"",IF(COUNTIF($D$2:D12979, D12980), INDEX($A$2:$D$100000, MATCH(D12980, $D$2:D12979,0),1), FALSE), FALSE)</f>
        <v>0</v>
      </c>
      <c r="F12980" s="1" t="b">
        <f>IF(G12980&lt;&gt;"", IF(COUNTIF($G$2:G12979, G12980), INDEX($A$2:$G$100000, MATCH(G12980, $G$2:G12979,0),1), FALSE), FALSE)</f>
        <v>0</v>
      </c>
      <c r="G12980" s="1">
        <v>50059</v>
      </c>
      <c r="H12980" s="1" t="s">
        <v>12650</v>
      </c>
    </row>
    <row r="12981" spans="1:8" x14ac:dyDescent="0.2">
      <c r="A12981" s="1">
        <v>13051</v>
      </c>
      <c r="B12981" s="1" t="str">
        <f t="shared" si="202"/>
        <v>twin saranac holdings, llc.</v>
      </c>
      <c r="C12981" s="1" t="b">
        <f>IF(D12981&lt;&gt;"",IF(COUNTIF($D$2:D12980, D12981), INDEX($A$2:$D$100000, MATCH(D12981, $D$2:D12980,0),1), FALSE), FALSE)</f>
        <v>0</v>
      </c>
      <c r="F12981" s="1" t="b">
        <f>IF(G12981&lt;&gt;"", IF(COUNTIF($G$2:G12980, G12981), INDEX($A$2:$G$100000, MATCH(G12981, $G$2:G12980,0),1), FALSE), FALSE)</f>
        <v>0</v>
      </c>
      <c r="G12981" s="1">
        <v>50060</v>
      </c>
      <c r="H12981" s="1" t="s">
        <v>12651</v>
      </c>
    </row>
    <row r="12982" spans="1:8" x14ac:dyDescent="0.2">
      <c r="A12982" s="1">
        <v>13052</v>
      </c>
      <c r="B12982" s="1" t="str">
        <f t="shared" si="202"/>
        <v>zond windsystems partners ltd. ii</v>
      </c>
      <c r="C12982" s="1" t="b">
        <f>IF(D12982&lt;&gt;"",IF(COUNTIF($D$2:D12981, D12982), INDEX($A$2:$D$100000, MATCH(D12982, $D$2:D12981,0),1), FALSE), FALSE)</f>
        <v>0</v>
      </c>
      <c r="F12982" s="1" t="b">
        <f>IF(G12982&lt;&gt;"", IF(COUNTIF($G$2:G12981, G12982), INDEX($A$2:$G$100000, MATCH(G12982, $G$2:G12981,0),1), FALSE), FALSE)</f>
        <v>0</v>
      </c>
      <c r="G12982" s="1">
        <v>50061</v>
      </c>
      <c r="H12982" s="1" t="s">
        <v>12652</v>
      </c>
    </row>
    <row r="12983" spans="1:8" x14ac:dyDescent="0.2">
      <c r="A12983" s="1">
        <v>13053</v>
      </c>
      <c r="B12983" s="1" t="str">
        <f t="shared" si="202"/>
        <v>bear stearns &amp; co. inc</v>
      </c>
      <c r="C12983" s="1" t="b">
        <f>IF(D12983&lt;&gt;"",IF(COUNTIF($D$2:D12982, D12983), INDEX($A$2:$D$100000, MATCH(D12983, $D$2:D12982,0),1), FALSE), FALSE)</f>
        <v>0</v>
      </c>
      <c r="F12983" s="1" t="b">
        <f>IF(G12983&lt;&gt;"", IF(COUNTIF($G$2:G12982, G12983), INDEX($A$2:$G$100000, MATCH(G12983, $G$2:G12982,0),1), FALSE), FALSE)</f>
        <v>0</v>
      </c>
      <c r="G12983" s="1">
        <v>50066</v>
      </c>
      <c r="H12983" s="1" t="s">
        <v>12653</v>
      </c>
    </row>
    <row r="12984" spans="1:8" x14ac:dyDescent="0.2">
      <c r="A12984" s="1">
        <v>13054</v>
      </c>
      <c r="B12984" s="1" t="str">
        <f t="shared" si="202"/>
        <v>cti partners ii</v>
      </c>
      <c r="C12984" s="1" t="b">
        <f>IF(D12984&lt;&gt;"",IF(COUNTIF($D$2:D12983, D12984), INDEX($A$2:$D$100000, MATCH(D12984, $D$2:D12983,0),1), FALSE), FALSE)</f>
        <v>0</v>
      </c>
      <c r="F12984" s="1" t="b">
        <f>IF(G12984&lt;&gt;"", IF(COUNTIF($G$2:G12983, G12984), INDEX($A$2:$G$100000, MATCH(G12984, $G$2:G12983,0),1), FALSE), FALSE)</f>
        <v>0</v>
      </c>
      <c r="G12984" s="1">
        <v>50067</v>
      </c>
      <c r="H12984" s="1" t="s">
        <v>12654</v>
      </c>
    </row>
    <row r="12985" spans="1:8" x14ac:dyDescent="0.2">
      <c r="A12985" s="1">
        <v>13055</v>
      </c>
      <c r="B12985" s="1" t="str">
        <f t="shared" si="202"/>
        <v>burrows hydro, llc</v>
      </c>
      <c r="C12985" s="1" t="b">
        <f>IF(D12985&lt;&gt;"",IF(COUNTIF($D$2:D12984, D12985), INDEX($A$2:$D$100000, MATCH(D12985, $D$2:D12984,0),1), FALSE), FALSE)</f>
        <v>0</v>
      </c>
      <c r="F12985" s="1" t="b">
        <f>IF(G12985&lt;&gt;"", IF(COUNTIF($G$2:G12984, G12985), INDEX($A$2:$G$100000, MATCH(G12985, $G$2:G12984,0),1), FALSE), FALSE)</f>
        <v>0</v>
      </c>
      <c r="G12985" s="1">
        <v>50068</v>
      </c>
      <c r="H12985" s="1" t="s">
        <v>12655</v>
      </c>
    </row>
    <row r="12986" spans="1:8" x14ac:dyDescent="0.2">
      <c r="A12986" s="1">
        <v>13056</v>
      </c>
      <c r="B12986" s="1" t="str">
        <f t="shared" si="202"/>
        <v>pseg resources inc</v>
      </c>
      <c r="C12986" s="1" t="b">
        <f>IF(D12986&lt;&gt;"",IF(COUNTIF($D$2:D12985, D12986), INDEX($A$2:$D$100000, MATCH(D12986, $D$2:D12985,0),1), FALSE), FALSE)</f>
        <v>0</v>
      </c>
      <c r="F12986" s="1" t="b">
        <f>IF(G12986&lt;&gt;"", IF(COUNTIF($G$2:G12985, G12986), INDEX($A$2:$G$100000, MATCH(G12986, $G$2:G12985,0),1), FALSE), FALSE)</f>
        <v>0</v>
      </c>
      <c r="G12986" s="1">
        <v>50069</v>
      </c>
      <c r="H12986" s="1" t="s">
        <v>12656</v>
      </c>
    </row>
    <row r="12987" spans="1:8" x14ac:dyDescent="0.2">
      <c r="A12987" s="1">
        <v>13057</v>
      </c>
      <c r="B12987" s="1" t="str">
        <f t="shared" si="202"/>
        <v>citicorp-bankers leasing corp.</v>
      </c>
      <c r="C12987" s="1" t="b">
        <f>IF(D12987&lt;&gt;"",IF(COUNTIF($D$2:D12986, D12987), INDEX($A$2:$D$100000, MATCH(D12987, $D$2:D12986,0),1), FALSE), FALSE)</f>
        <v>0</v>
      </c>
      <c r="F12987" s="1" t="b">
        <f>IF(G12987&lt;&gt;"", IF(COUNTIF($G$2:G12986, G12987), INDEX($A$2:$G$100000, MATCH(G12987, $G$2:G12986,0),1), FALSE), FALSE)</f>
        <v>0</v>
      </c>
      <c r="G12987" s="1">
        <v>50070</v>
      </c>
      <c r="H12987" s="1" t="s">
        <v>12657</v>
      </c>
    </row>
    <row r="12988" spans="1:8" x14ac:dyDescent="0.2">
      <c r="A12988" s="1">
        <v>13058</v>
      </c>
      <c r="B12988" s="1" t="str">
        <f t="shared" si="202"/>
        <v>phelps dodge energy services, llc</v>
      </c>
      <c r="C12988" s="1" t="b">
        <f>IF(D12988&lt;&gt;"",IF(COUNTIF($D$2:D12987, D12988), INDEX($A$2:$D$100000, MATCH(D12988, $D$2:D12987,0),1), FALSE), FALSE)</f>
        <v>0</v>
      </c>
      <c r="F12988" s="1" t="b">
        <f>IF(G12988&lt;&gt;"", IF(COUNTIF($G$2:G12987, G12988), INDEX($A$2:$G$100000, MATCH(G12988, $G$2:G12987,0),1), FALSE), FALSE)</f>
        <v>0</v>
      </c>
      <c r="G12988" s="1">
        <v>50071</v>
      </c>
      <c r="H12988" s="1" t="s">
        <v>12658</v>
      </c>
    </row>
    <row r="12989" spans="1:8" x14ac:dyDescent="0.2">
      <c r="A12989" s="1">
        <v>13059</v>
      </c>
      <c r="B12989" s="1" t="str">
        <f t="shared" si="202"/>
        <v>pnmr development &amp; management corp.</v>
      </c>
      <c r="C12989" s="1" t="b">
        <f>IF(D12989&lt;&gt;"",IF(COUNTIF($D$2:D12988, D12989), INDEX($A$2:$D$100000, MATCH(D12989, $D$2:D12988,0),1), FALSE), FALSE)</f>
        <v>0</v>
      </c>
      <c r="F12989" s="1" t="b">
        <f>IF(G12989&lt;&gt;"", IF(COUNTIF($G$2:G12988, G12989), INDEX($A$2:$G$100000, MATCH(G12989, $G$2:G12988,0),1), FALSE), FALSE)</f>
        <v>0</v>
      </c>
      <c r="G12989" s="1">
        <v>50072</v>
      </c>
      <c r="H12989" s="1" t="s">
        <v>12659</v>
      </c>
    </row>
    <row r="12990" spans="1:8" x14ac:dyDescent="0.2">
      <c r="A12990" s="1">
        <v>13060</v>
      </c>
      <c r="B12990" s="1" t="str">
        <f t="shared" si="202"/>
        <v>dj power llc</v>
      </c>
      <c r="C12990" s="1" t="b">
        <f>IF(D12990&lt;&gt;"",IF(COUNTIF($D$2:D12989, D12990), INDEX($A$2:$D$100000, MATCH(D12990, $D$2:D12989,0),1), FALSE), FALSE)</f>
        <v>0</v>
      </c>
      <c r="F12990" s="1" t="b">
        <f>IF(G12990&lt;&gt;"", IF(COUNTIF($G$2:G12989, G12990), INDEX($A$2:$G$100000, MATCH(G12990, $G$2:G12989,0),1), FALSE), FALSE)</f>
        <v>0</v>
      </c>
      <c r="G12990" s="1">
        <v>50073</v>
      </c>
      <c r="H12990" s="1" t="s">
        <v>12660</v>
      </c>
    </row>
    <row r="12991" spans="1:8" x14ac:dyDescent="0.2">
      <c r="A12991" s="1">
        <v>13061</v>
      </c>
      <c r="B12991" s="1" t="str">
        <f t="shared" si="202"/>
        <v>seadrift cogeneration trust</v>
      </c>
      <c r="C12991" s="1" t="b">
        <f>IF(D12991&lt;&gt;"",IF(COUNTIF($D$2:D12990, D12991), INDEX($A$2:$D$100000, MATCH(D12991, $D$2:D12990,0),1), FALSE), FALSE)</f>
        <v>0</v>
      </c>
      <c r="F12991" s="1" t="b">
        <f>IF(G12991&lt;&gt;"", IF(COUNTIF($G$2:G12990, G12991), INDEX($A$2:$G$100000, MATCH(G12991, $G$2:G12990,0),1), FALSE), FALSE)</f>
        <v>0</v>
      </c>
      <c r="G12991" s="1">
        <v>50074</v>
      </c>
      <c r="H12991" s="1" t="s">
        <v>12661</v>
      </c>
    </row>
    <row r="12992" spans="1:8" x14ac:dyDescent="0.2">
      <c r="A12992" s="1">
        <v>13062</v>
      </c>
      <c r="B12992" s="1" t="str">
        <f t="shared" si="202"/>
        <v>harbinger independent power fund ii, llc</v>
      </c>
      <c r="C12992" s="1" t="b">
        <f>IF(D12992&lt;&gt;"",IF(COUNTIF($D$2:D12991, D12992), INDEX($A$2:$D$100000, MATCH(D12992, $D$2:D12991,0),1), FALSE), FALSE)</f>
        <v>0</v>
      </c>
      <c r="F12992" s="1" t="b">
        <f>IF(G12992&lt;&gt;"", IF(COUNTIF($G$2:G12991, G12992), INDEX($A$2:$G$100000, MATCH(G12992, $G$2:G12991,0),1), FALSE), FALSE)</f>
        <v>0</v>
      </c>
      <c r="G12992" s="1">
        <v>50075</v>
      </c>
      <c r="H12992" s="1" t="s">
        <v>12662</v>
      </c>
    </row>
    <row r="12993" spans="1:8" x14ac:dyDescent="0.2">
      <c r="A12993" s="1">
        <v>13063</v>
      </c>
      <c r="B12993" s="1" t="str">
        <f t="shared" si="202"/>
        <v>maryland economic development corporatio</v>
      </c>
      <c r="C12993" s="1" t="b">
        <f>IF(D12993&lt;&gt;"",IF(COUNTIF($D$2:D12992, D12993), INDEX($A$2:$D$100000, MATCH(D12993, $D$2:D12992,0),1), FALSE), FALSE)</f>
        <v>0</v>
      </c>
      <c r="F12993" s="1" t="b">
        <f>IF(G12993&lt;&gt;"", IF(COUNTIF($G$2:G12992, G12993), INDEX($A$2:$G$100000, MATCH(G12993, $G$2:G12992,0),1), FALSE), FALSE)</f>
        <v>0</v>
      </c>
      <c r="G12993" s="1">
        <v>50077</v>
      </c>
      <c r="H12993" s="1" t="s">
        <v>12663</v>
      </c>
    </row>
    <row r="12994" spans="1:8" x14ac:dyDescent="0.2">
      <c r="A12994" s="1">
        <v>13064</v>
      </c>
      <c r="B12994" s="1" t="str">
        <f t="shared" ref="B12994:B13057" si="203">IF(H12994="",E12994,H12994)</f>
        <v>osaka gas gateway power, llc</v>
      </c>
      <c r="C12994" s="1" t="b">
        <f>IF(D12994&lt;&gt;"",IF(COUNTIF($D$2:D12993, D12994), INDEX($A$2:$D$100000, MATCH(D12994, $D$2:D12993,0),1), FALSE), FALSE)</f>
        <v>0</v>
      </c>
      <c r="F12994" s="1" t="b">
        <f>IF(G12994&lt;&gt;"", IF(COUNTIF($G$2:G12993, G12994), INDEX($A$2:$G$100000, MATCH(G12994, $G$2:G12993,0),1), FALSE), FALSE)</f>
        <v>0</v>
      </c>
      <c r="G12994" s="1">
        <v>50078</v>
      </c>
      <c r="H12994" s="1" t="s">
        <v>12664</v>
      </c>
    </row>
    <row r="12995" spans="1:8" x14ac:dyDescent="0.2">
      <c r="A12995" s="1">
        <v>13065</v>
      </c>
      <c r="B12995" s="1" t="str">
        <f t="shared" si="203"/>
        <v>conduit nh energy, llc</v>
      </c>
      <c r="C12995" s="1" t="b">
        <f>IF(D12995&lt;&gt;"",IF(COUNTIF($D$2:D12994, D12995), INDEX($A$2:$D$100000, MATCH(D12995, $D$2:D12994,0),1), FALSE), FALSE)</f>
        <v>0</v>
      </c>
      <c r="F12995" s="1" t="b">
        <f>IF(G12995&lt;&gt;"", IF(COUNTIF($G$2:G12994, G12995), INDEX($A$2:$G$100000, MATCH(G12995, $G$2:G12994,0),1), FALSE), FALSE)</f>
        <v>0</v>
      </c>
      <c r="G12995" s="1">
        <v>50080</v>
      </c>
      <c r="H12995" s="1" t="s">
        <v>12665</v>
      </c>
    </row>
    <row r="12996" spans="1:8" x14ac:dyDescent="0.2">
      <c r="A12996" s="1">
        <v>13066</v>
      </c>
      <c r="B12996" s="1" t="str">
        <f t="shared" si="203"/>
        <v>red hawk energy, llc</v>
      </c>
      <c r="C12996" s="1" t="b">
        <f>IF(D12996&lt;&gt;"",IF(COUNTIF($D$2:D12995, D12996), INDEX($A$2:$D$100000, MATCH(D12996, $D$2:D12995,0),1), FALSE), FALSE)</f>
        <v>0</v>
      </c>
      <c r="F12996" s="1" t="b">
        <f>IF(G12996&lt;&gt;"", IF(COUNTIF($G$2:G12995, G12996), INDEX($A$2:$G$100000, MATCH(G12996, $G$2:G12995,0),1), FALSE), FALSE)</f>
        <v>0</v>
      </c>
      <c r="G12996" s="1">
        <v>50086</v>
      </c>
      <c r="H12996" s="1" t="s">
        <v>12666</v>
      </c>
    </row>
    <row r="12997" spans="1:8" x14ac:dyDescent="0.2">
      <c r="A12997" s="1">
        <v>13067</v>
      </c>
      <c r="B12997" s="1" t="str">
        <f t="shared" si="203"/>
        <v>eif-borger, lp</v>
      </c>
      <c r="C12997" s="1" t="b">
        <f>IF(D12997&lt;&gt;"",IF(COUNTIF($D$2:D12996, D12997), INDEX($A$2:$D$100000, MATCH(D12997, $D$2:D12996,0),1), FALSE), FALSE)</f>
        <v>0</v>
      </c>
      <c r="F12997" s="1" t="b">
        <f>IF(G12997&lt;&gt;"", IF(COUNTIF($G$2:G12996, G12997), INDEX($A$2:$G$100000, MATCH(G12997, $G$2:G12996,0),1), FALSE), FALSE)</f>
        <v>0</v>
      </c>
      <c r="G12997" s="1">
        <v>50088</v>
      </c>
      <c r="H12997" s="1" t="s">
        <v>12667</v>
      </c>
    </row>
    <row r="12998" spans="1:8" x14ac:dyDescent="0.2">
      <c r="A12998" s="1">
        <v>13068</v>
      </c>
      <c r="B12998" s="1" t="str">
        <f t="shared" si="203"/>
        <v>eif-borger, gp</v>
      </c>
      <c r="C12998" s="1" t="b">
        <f>IF(D12998&lt;&gt;"",IF(COUNTIF($D$2:D12997, D12998), INDEX($A$2:$D$100000, MATCH(D12998, $D$2:D12997,0),1), FALSE), FALSE)</f>
        <v>0</v>
      </c>
      <c r="F12998" s="1" t="b">
        <f>IF(G12998&lt;&gt;"", IF(COUNTIF($G$2:G12997, G12998), INDEX($A$2:$G$100000, MATCH(G12998, $G$2:G12997,0),1), FALSE), FALSE)</f>
        <v>0</v>
      </c>
      <c r="G12998" s="1">
        <v>50089</v>
      </c>
      <c r="H12998" s="1" t="s">
        <v>12668</v>
      </c>
    </row>
    <row r="12999" spans="1:8" x14ac:dyDescent="0.2">
      <c r="A12999" s="1">
        <v>13069</v>
      </c>
      <c r="B12999" s="1" t="str">
        <f t="shared" si="203"/>
        <v>eif-borger holdings</v>
      </c>
      <c r="C12999" s="1" t="b">
        <f>IF(D12999&lt;&gt;"",IF(COUNTIF($D$2:D12998, D12999), INDEX($A$2:$D$100000, MATCH(D12999, $D$2:D12998,0),1), FALSE), FALSE)</f>
        <v>0</v>
      </c>
      <c r="F12999" s="1" t="b">
        <f>IF(G12999&lt;&gt;"", IF(COUNTIF($G$2:G12998, G12999), INDEX($A$2:$G$100000, MATCH(G12999, $G$2:G12998,0),1), FALSE), FALSE)</f>
        <v>0</v>
      </c>
      <c r="G12999" s="1">
        <v>50090</v>
      </c>
      <c r="H12999" s="1" t="s">
        <v>12669</v>
      </c>
    </row>
    <row r="13000" spans="1:8" x14ac:dyDescent="0.2">
      <c r="A13000" s="1">
        <v>13070</v>
      </c>
      <c r="B13000" s="1" t="str">
        <f t="shared" si="203"/>
        <v>quixx borger cogen inc.</v>
      </c>
      <c r="C13000" s="1" t="b">
        <f>IF(D13000&lt;&gt;"",IF(COUNTIF($D$2:D12999, D13000), INDEX($A$2:$D$100000, MATCH(D13000, $D$2:D12999,0),1), FALSE), FALSE)</f>
        <v>0</v>
      </c>
      <c r="F13000" s="1" t="b">
        <f>IF(G13000&lt;&gt;"", IF(COUNTIF($G$2:G12999, G13000), INDEX($A$2:$G$100000, MATCH(G13000, $G$2:G12999,0),1), FALSE), FALSE)</f>
        <v>0</v>
      </c>
      <c r="G13000" s="1">
        <v>50091</v>
      </c>
      <c r="H13000" s="1" t="s">
        <v>12670</v>
      </c>
    </row>
    <row r="13001" spans="1:8" x14ac:dyDescent="0.2">
      <c r="A13001" s="1">
        <v>13071</v>
      </c>
      <c r="B13001" s="1" t="str">
        <f t="shared" si="203"/>
        <v>quixx resouces inc.</v>
      </c>
      <c r="C13001" s="1" t="b">
        <f>IF(D13001&lt;&gt;"",IF(COUNTIF($D$2:D13000, D13001), INDEX($A$2:$D$100000, MATCH(D13001, $D$2:D13000,0),1), FALSE), FALSE)</f>
        <v>0</v>
      </c>
      <c r="F13001" s="1" t="b">
        <f>IF(G13001&lt;&gt;"", IF(COUNTIF($G$2:G13000, G13001), INDEX($A$2:$G$100000, MATCH(G13001, $G$2:G13000,0),1), FALSE), FALSE)</f>
        <v>0</v>
      </c>
      <c r="G13001" s="1">
        <v>50092</v>
      </c>
      <c r="H13001" s="1" t="s">
        <v>12671</v>
      </c>
    </row>
    <row r="13002" spans="1:8" x14ac:dyDescent="0.2">
      <c r="A13002" s="1">
        <v>13072</v>
      </c>
      <c r="B13002" s="1" t="str">
        <f t="shared" si="203"/>
        <v>ctv marketing group</v>
      </c>
      <c r="C13002" s="1" t="b">
        <f>IF(D13002&lt;&gt;"",IF(COUNTIF($D$2:D13001, D13002), INDEX($A$2:$D$100000, MATCH(D13002, $D$2:D13001,0),1), FALSE), FALSE)</f>
        <v>0</v>
      </c>
      <c r="F13002" s="1" t="b">
        <f>IF(G13002&lt;&gt;"", IF(COUNTIF($G$2:G13001, G13002), INDEX($A$2:$G$100000, MATCH(G13002, $G$2:G13001,0),1), FALSE), FALSE)</f>
        <v>0</v>
      </c>
      <c r="G13002" s="1">
        <v>50093</v>
      </c>
      <c r="H13002" s="1" t="s">
        <v>12672</v>
      </c>
    </row>
    <row r="13003" spans="1:8" x14ac:dyDescent="0.2">
      <c r="A13003" s="1">
        <v>13073</v>
      </c>
      <c r="B13003" s="1" t="str">
        <f t="shared" si="203"/>
        <v>black river energy, llc</v>
      </c>
      <c r="C13003" s="1" t="b">
        <f>IF(D13003&lt;&gt;"",IF(COUNTIF($D$2:D13002, D13003), INDEX($A$2:$D$100000, MATCH(D13003, $D$2:D13002,0),1), FALSE), FALSE)</f>
        <v>0</v>
      </c>
      <c r="F13003" s="1" t="b">
        <f>IF(G13003&lt;&gt;"", IF(COUNTIF($G$2:G13002, G13003), INDEX($A$2:$G$100000, MATCH(G13003, $G$2:G13002,0),1), FALSE), FALSE)</f>
        <v>0</v>
      </c>
      <c r="G13003" s="1">
        <v>50101</v>
      </c>
      <c r="H13003" s="1" t="s">
        <v>12673</v>
      </c>
    </row>
    <row r="13004" spans="1:8" x14ac:dyDescent="0.2">
      <c r="A13004" s="1">
        <v>13074</v>
      </c>
      <c r="B13004" s="1" t="str">
        <f t="shared" si="203"/>
        <v>ced rock springs llc</v>
      </c>
      <c r="C13004" s="1" t="b">
        <f>IF(D13004&lt;&gt;"",IF(COUNTIF($D$2:D13003, D13004), INDEX($A$2:$D$100000, MATCH(D13004, $D$2:D13003,0),1), FALSE), FALSE)</f>
        <v>0</v>
      </c>
      <c r="F13004" s="1" t="b">
        <f>IF(G13004&lt;&gt;"", IF(COUNTIF($G$2:G13003, G13004), INDEX($A$2:$G$100000, MATCH(G13004, $G$2:G13003,0),1), FALSE), FALSE)</f>
        <v>0</v>
      </c>
      <c r="G13004" s="1">
        <v>50105</v>
      </c>
      <c r="H13004" s="1" t="s">
        <v>12674</v>
      </c>
    </row>
    <row r="13005" spans="1:8" x14ac:dyDescent="0.2">
      <c r="A13005" s="1">
        <v>13075</v>
      </c>
      <c r="B13005" s="1" t="str">
        <f t="shared" si="203"/>
        <v>geismar statutory trust</v>
      </c>
      <c r="C13005" s="1" t="b">
        <f>IF(D13005&lt;&gt;"",IF(COUNTIF($D$2:D13004, D13005), INDEX($A$2:$D$100000, MATCH(D13005, $D$2:D13004,0),1), FALSE), FALSE)</f>
        <v>0</v>
      </c>
      <c r="F13005" s="1" t="b">
        <f>IF(G13005&lt;&gt;"", IF(COUNTIF($G$2:G13004, G13005), INDEX($A$2:$G$100000, MATCH(G13005, $G$2:G13004,0),1), FALSE), FALSE)</f>
        <v>0</v>
      </c>
      <c r="G13005" s="1">
        <v>50107</v>
      </c>
      <c r="H13005" s="1" t="s">
        <v>12675</v>
      </c>
    </row>
    <row r="13006" spans="1:8" x14ac:dyDescent="0.2">
      <c r="A13006" s="1">
        <v>13076</v>
      </c>
      <c r="B13006" s="1" t="str">
        <f t="shared" si="203"/>
        <v>superior renewable energy llc</v>
      </c>
      <c r="C13006" s="1" t="b">
        <f>IF(D13006&lt;&gt;"",IF(COUNTIF($D$2:D13005, D13006), INDEX($A$2:$D$100000, MATCH(D13006, $D$2:D13005,0),1), FALSE), FALSE)</f>
        <v>0</v>
      </c>
      <c r="F13006" s="1" t="b">
        <f>IF(G13006&lt;&gt;"", IF(COUNTIF($G$2:G13005, G13006), INDEX($A$2:$G$100000, MATCH(G13006, $G$2:G13005,0),1), FALSE), FALSE)</f>
        <v>0</v>
      </c>
      <c r="G13006" s="1">
        <v>50112</v>
      </c>
      <c r="H13006" s="1" t="s">
        <v>12676</v>
      </c>
    </row>
    <row r="13007" spans="1:8" x14ac:dyDescent="0.2">
      <c r="A13007" s="1">
        <v>13077</v>
      </c>
      <c r="B13007" s="1" t="str">
        <f t="shared" si="203"/>
        <v>rri energy sabine texas, inc</v>
      </c>
      <c r="C13007" s="1" t="b">
        <f>IF(D13007&lt;&gt;"",IF(COUNTIF($D$2:D13006, D13007), INDEX($A$2:$D$100000, MATCH(D13007, $D$2:D13006,0),1), FALSE), FALSE)</f>
        <v>0</v>
      </c>
      <c r="F13007" s="1" t="b">
        <f>IF(G13007&lt;&gt;"", IF(COUNTIF($G$2:G13006, G13007), INDEX($A$2:$G$100000, MATCH(G13007, $G$2:G13006,0),1), FALSE), FALSE)</f>
        <v>0</v>
      </c>
      <c r="G13007" s="1">
        <v>50113</v>
      </c>
      <c r="H13007" s="1" t="s">
        <v>12677</v>
      </c>
    </row>
    <row r="13008" spans="1:8" x14ac:dyDescent="0.2">
      <c r="A13008" s="1">
        <v>13078</v>
      </c>
      <c r="B13008" s="1" t="str">
        <f t="shared" si="203"/>
        <v>allegheny power</v>
      </c>
      <c r="C13008" s="1" t="b">
        <f>IF(D13008&lt;&gt;"",IF(COUNTIF($D$2:D13007, D13008), INDEX($A$2:$D$100000, MATCH(D13008, $D$2:D13007,0),1), FALSE), FALSE)</f>
        <v>0</v>
      </c>
      <c r="F13008" s="1" t="b">
        <f>IF(G13008&lt;&gt;"", IF(COUNTIF($G$2:G13007, G13008), INDEX($A$2:$G$100000, MATCH(G13008, $G$2:G13007,0),1), FALSE), FALSE)</f>
        <v>0</v>
      </c>
      <c r="G13008" s="1">
        <v>50115</v>
      </c>
      <c r="H13008" s="1" t="s">
        <v>12678</v>
      </c>
    </row>
    <row r="13009" spans="1:8" x14ac:dyDescent="0.2">
      <c r="A13009" s="1">
        <v>13079</v>
      </c>
      <c r="B13009" s="1" t="str">
        <f t="shared" si="203"/>
        <v>al cogen partner inc.</v>
      </c>
      <c r="C13009" s="1" t="b">
        <f>IF(D13009&lt;&gt;"",IF(COUNTIF($D$2:D13008, D13009), INDEX($A$2:$D$100000, MATCH(D13009, $D$2:D13008,0),1), FALSE), FALSE)</f>
        <v>0</v>
      </c>
      <c r="F13009" s="1" t="b">
        <f>IF(G13009&lt;&gt;"", IF(COUNTIF($G$2:G13008, G13009), INDEX($A$2:$G$100000, MATCH(G13009, $G$2:G13008,0),1), FALSE), FALSE)</f>
        <v>0</v>
      </c>
      <c r="G13009" s="1">
        <v>50116</v>
      </c>
      <c r="H13009" s="1" t="s">
        <v>12679</v>
      </c>
    </row>
    <row r="13010" spans="1:8" x14ac:dyDescent="0.2">
      <c r="A13010" s="1">
        <v>13080</v>
      </c>
      <c r="B13010" s="1" t="str">
        <f t="shared" si="203"/>
        <v>bio energy llc</v>
      </c>
      <c r="C13010" s="1" t="b">
        <f>IF(D13010&lt;&gt;"",IF(COUNTIF($D$2:D13009, D13010), INDEX($A$2:$D$100000, MATCH(D13010, $D$2:D13009,0),1), FALSE), FALSE)</f>
        <v>0</v>
      </c>
      <c r="F13010" s="1" t="b">
        <f>IF(G13010&lt;&gt;"", IF(COUNTIF($G$2:G13009, G13010), INDEX($A$2:$G$100000, MATCH(G13010, $G$2:G13009,0),1), FALSE), FALSE)</f>
        <v>0</v>
      </c>
      <c r="G13010" s="1">
        <v>50121</v>
      </c>
      <c r="H13010" s="1" t="s">
        <v>12680</v>
      </c>
    </row>
    <row r="13011" spans="1:8" x14ac:dyDescent="0.2">
      <c r="A13011" s="1">
        <v>13081</v>
      </c>
      <c r="B13011" s="1" t="str">
        <f t="shared" si="203"/>
        <v>arco</v>
      </c>
      <c r="C13011" s="1" t="b">
        <f>IF(D13011&lt;&gt;"",IF(COUNTIF($D$2:D13010, D13011), INDEX($A$2:$D$100000, MATCH(D13011, $D$2:D13010,0),1), FALSE), FALSE)</f>
        <v>0</v>
      </c>
      <c r="F13011" s="1" t="b">
        <f>IF(G13011&lt;&gt;"", IF(COUNTIF($G$2:G13010, G13011), INDEX($A$2:$G$100000, MATCH(G13011, $G$2:G13010,0),1), FALSE), FALSE)</f>
        <v>0</v>
      </c>
      <c r="G13011" s="1">
        <v>50126</v>
      </c>
      <c r="H13011" s="1" t="s">
        <v>12681</v>
      </c>
    </row>
    <row r="13012" spans="1:8" x14ac:dyDescent="0.2">
      <c r="A13012" s="1">
        <v>13082</v>
      </c>
      <c r="B13012" s="1" t="str">
        <f t="shared" si="203"/>
        <v>tenaska power fund</v>
      </c>
      <c r="C13012" s="1" t="b">
        <f>IF(D13012&lt;&gt;"",IF(COUNTIF($D$2:D13011, D13012), INDEX($A$2:$D$100000, MATCH(D13012, $D$2:D13011,0),1), FALSE), FALSE)</f>
        <v>0</v>
      </c>
      <c r="F13012" s="1" t="b">
        <f>IF(G13012&lt;&gt;"", IF(COUNTIF($G$2:G13011, G13012), INDEX($A$2:$G$100000, MATCH(G13012, $G$2:G13011,0),1), FALSE), FALSE)</f>
        <v>0</v>
      </c>
      <c r="G13012" s="1">
        <v>50132</v>
      </c>
      <c r="H13012" s="1" t="s">
        <v>12682</v>
      </c>
    </row>
    <row r="13013" spans="1:8" x14ac:dyDescent="0.2">
      <c r="A13013" s="1">
        <v>13083</v>
      </c>
      <c r="B13013" s="1" t="str">
        <f t="shared" si="203"/>
        <v>lion capital management group</v>
      </c>
      <c r="C13013" s="1" t="b">
        <f>IF(D13013&lt;&gt;"",IF(COUNTIF($D$2:D13012, D13013), INDEX($A$2:$D$100000, MATCH(D13013, $D$2:D13012,0),1), FALSE), FALSE)</f>
        <v>0</v>
      </c>
      <c r="F13013" s="1" t="b">
        <f>IF(G13013&lt;&gt;"", IF(COUNTIF($G$2:G13012, G13013), INDEX($A$2:$G$100000, MATCH(G13013, $G$2:G13012,0),1), FALSE), FALSE)</f>
        <v>0</v>
      </c>
      <c r="G13013" s="1">
        <v>50138</v>
      </c>
      <c r="H13013" s="1" t="s">
        <v>12683</v>
      </c>
    </row>
    <row r="13014" spans="1:8" x14ac:dyDescent="0.2">
      <c r="A13014" s="1">
        <v>13084</v>
      </c>
      <c r="B13014" s="1" t="str">
        <f t="shared" si="203"/>
        <v>fph marketing, inc</v>
      </c>
      <c r="C13014" s="1" t="b">
        <f>IF(D13014&lt;&gt;"",IF(COUNTIF($D$2:D13013, D13014), INDEX($A$2:$D$100000, MATCH(D13014, $D$2:D13013,0),1), FALSE), FALSE)</f>
        <v>0</v>
      </c>
      <c r="F13014" s="1" t="b">
        <f>IF(G13014&lt;&gt;"", IF(COUNTIF($G$2:G13013, G13014), INDEX($A$2:$G$100000, MATCH(G13014, $G$2:G13013,0),1), FALSE), FALSE)</f>
        <v>0</v>
      </c>
      <c r="G13014" s="1">
        <v>50139</v>
      </c>
      <c r="H13014" s="1" t="s">
        <v>12684</v>
      </c>
    </row>
    <row r="13015" spans="1:8" x14ac:dyDescent="0.2">
      <c r="A13015" s="1">
        <v>13085</v>
      </c>
      <c r="B13015" s="1" t="str">
        <f t="shared" si="203"/>
        <v>union bank of california na</v>
      </c>
      <c r="C13015" s="1" t="b">
        <f>IF(D13015&lt;&gt;"",IF(COUNTIF($D$2:D13014, D13015), INDEX($A$2:$D$100000, MATCH(D13015, $D$2:D13014,0),1), FALSE), FALSE)</f>
        <v>0</v>
      </c>
      <c r="F13015" s="1" t="b">
        <f>IF(G13015&lt;&gt;"", IF(COUNTIF($G$2:G13014, G13015), INDEX($A$2:$G$100000, MATCH(G13015, $G$2:G13014,0),1), FALSE), FALSE)</f>
        <v>0</v>
      </c>
      <c r="G13015" s="1">
        <v>50142</v>
      </c>
      <c r="H13015" s="1" t="s">
        <v>12685</v>
      </c>
    </row>
    <row r="13016" spans="1:8" x14ac:dyDescent="0.2">
      <c r="A13016" s="1">
        <v>13086</v>
      </c>
      <c r="B13016" s="1" t="str">
        <f t="shared" si="203"/>
        <v>the northwestern mutual life ins co</v>
      </c>
      <c r="C13016" s="1" t="b">
        <f>IF(D13016&lt;&gt;"",IF(COUNTIF($D$2:D13015, D13016), INDEX($A$2:$D$100000, MATCH(D13016, $D$2:D13015,0),1), FALSE), FALSE)</f>
        <v>0</v>
      </c>
      <c r="F13016" s="1" t="b">
        <f>IF(G13016&lt;&gt;"", IF(COUNTIF($G$2:G13015, G13016), INDEX($A$2:$G$100000, MATCH(G13016, $G$2:G13015,0),1), FALSE), FALSE)</f>
        <v>0</v>
      </c>
      <c r="G13016" s="1">
        <v>50143</v>
      </c>
      <c r="H13016" s="1" t="s">
        <v>12686</v>
      </c>
    </row>
    <row r="13017" spans="1:8" x14ac:dyDescent="0.2">
      <c r="A13017" s="1">
        <v>13087</v>
      </c>
      <c r="B13017" s="1" t="str">
        <f t="shared" si="203"/>
        <v>white mountain energy llc</v>
      </c>
      <c r="C13017" s="1" t="b">
        <f>IF(D13017&lt;&gt;"",IF(COUNTIF($D$2:D13016, D13017), INDEX($A$2:$D$100000, MATCH(D13017, $D$2:D13016,0),1), FALSE), FALSE)</f>
        <v>0</v>
      </c>
      <c r="F13017" s="1" t="b">
        <f>IF(G13017&lt;&gt;"", IF(COUNTIF($G$2:G13016, G13017), INDEX($A$2:$G$100000, MATCH(G13017, $G$2:G13016,0),1), FALSE), FALSE)</f>
        <v>0</v>
      </c>
      <c r="G13017" s="1">
        <v>50148</v>
      </c>
      <c r="H13017" s="1" t="s">
        <v>12687</v>
      </c>
    </row>
    <row r="13018" spans="1:8" x14ac:dyDescent="0.2">
      <c r="A13018" s="1">
        <v>13088</v>
      </c>
      <c r="B13018" s="1" t="str">
        <f t="shared" si="203"/>
        <v>bay corp holdings</v>
      </c>
      <c r="C13018" s="1" t="b">
        <f>IF(D13018&lt;&gt;"",IF(COUNTIF($D$2:D13017, D13018), INDEX($A$2:$D$100000, MATCH(D13018, $D$2:D13017,0),1), FALSE), FALSE)</f>
        <v>0</v>
      </c>
      <c r="F13018" s="1" t="b">
        <f>IF(G13018&lt;&gt;"", IF(COUNTIF($G$2:G13017, G13018), INDEX($A$2:$G$100000, MATCH(G13018, $G$2:G13017,0),1), FALSE), FALSE)</f>
        <v>0</v>
      </c>
      <c r="G13018" s="1">
        <v>50150</v>
      </c>
      <c r="H13018" s="1" t="s">
        <v>12688</v>
      </c>
    </row>
    <row r="13019" spans="1:8" x14ac:dyDescent="0.2">
      <c r="A13019" s="1">
        <v>13089</v>
      </c>
      <c r="B13019" s="1" t="str">
        <f t="shared" si="203"/>
        <v>morris energy group, llc</v>
      </c>
      <c r="C13019" s="1" t="b">
        <f>IF(D13019&lt;&gt;"",IF(COUNTIF($D$2:D13018, D13019), INDEX($A$2:$D$100000, MATCH(D13019, $D$2:D13018,0),1), FALSE), FALSE)</f>
        <v>0</v>
      </c>
      <c r="F13019" s="1" t="b">
        <f>IF(G13019&lt;&gt;"", IF(COUNTIF($G$2:G13018, G13019), INDEX($A$2:$G$100000, MATCH(G13019, $G$2:G13018,0),1), FALSE), FALSE)</f>
        <v>0</v>
      </c>
      <c r="G13019" s="1">
        <v>50159</v>
      </c>
      <c r="H13019" s="1" t="s">
        <v>12689</v>
      </c>
    </row>
    <row r="13020" spans="1:8" x14ac:dyDescent="0.2">
      <c r="A13020" s="1">
        <v>13090</v>
      </c>
      <c r="B13020" s="1" t="str">
        <f t="shared" si="203"/>
        <v>invenergy tn llc</v>
      </c>
      <c r="C13020" s="1" t="b">
        <f>IF(D13020&lt;&gt;"",IF(COUNTIF($D$2:D13019, D13020), INDEX($A$2:$D$100000, MATCH(D13020, $D$2:D13019,0),1), FALSE), FALSE)</f>
        <v>0</v>
      </c>
      <c r="F13020" s="1" t="b">
        <f>IF(G13020&lt;&gt;"", IF(COUNTIF($G$2:G13019, G13020), INDEX($A$2:$G$100000, MATCH(G13020, $G$2:G13019,0),1), FALSE), FALSE)</f>
        <v>0</v>
      </c>
      <c r="G13020" s="1">
        <v>50169</v>
      </c>
      <c r="H13020" s="1" t="s">
        <v>12690</v>
      </c>
    </row>
    <row r="13021" spans="1:8" x14ac:dyDescent="0.2">
      <c r="A13021" s="1">
        <v>13091</v>
      </c>
      <c r="B13021" s="1" t="str">
        <f t="shared" si="203"/>
        <v>wolverine creek energy llc</v>
      </c>
      <c r="C13021" s="1" t="b">
        <f>IF(D13021&lt;&gt;"",IF(COUNTIF($D$2:D13020, D13021), INDEX($A$2:$D$100000, MATCH(D13021, $D$2:D13020,0),1), FALSE), FALSE)</f>
        <v>0</v>
      </c>
      <c r="F13021" s="1" t="b">
        <f>IF(G13021&lt;&gt;"", IF(COUNTIF($G$2:G13020, G13021), INDEX($A$2:$G$100000, MATCH(G13021, $G$2:G13020,0),1), FALSE), FALSE)</f>
        <v>0</v>
      </c>
      <c r="G13021" s="1">
        <v>50170</v>
      </c>
      <c r="H13021" s="1" t="s">
        <v>12691</v>
      </c>
    </row>
    <row r="13022" spans="1:8" x14ac:dyDescent="0.2">
      <c r="A13022" s="1">
        <v>13092</v>
      </c>
      <c r="B13022" s="1" t="str">
        <f t="shared" si="203"/>
        <v>spring canyon energy llc</v>
      </c>
      <c r="C13022" s="1" t="b">
        <f>IF(D13022&lt;&gt;"",IF(COUNTIF($D$2:D13021, D13022), INDEX($A$2:$D$100000, MATCH(D13022, $D$2:D13021,0),1), FALSE), FALSE)</f>
        <v>0</v>
      </c>
      <c r="F13022" s="1" t="b">
        <f>IF(G13022&lt;&gt;"", IF(COUNTIF($G$2:G13021, G13022), INDEX($A$2:$G$100000, MATCH(G13022, $G$2:G13021,0),1), FALSE), FALSE)</f>
        <v>0</v>
      </c>
      <c r="G13022" s="1">
        <v>50171</v>
      </c>
      <c r="H13022" s="1" t="s">
        <v>12692</v>
      </c>
    </row>
    <row r="13023" spans="1:8" x14ac:dyDescent="0.2">
      <c r="A13023" s="1">
        <v>13093</v>
      </c>
      <c r="B13023" s="1">
        <f t="shared" si="203"/>
        <v>0</v>
      </c>
      <c r="C13023" s="1" t="b">
        <f>IF(D13023&lt;&gt;"",IF(COUNTIF($D$2:D13022, D13023), INDEX($A$2:$D$100000, MATCH(D13023, $D$2:D13022,0),1), FALSE), FALSE)</f>
        <v>0</v>
      </c>
      <c r="F13023" s="1" t="b">
        <f>IF(G13023&lt;&gt;"", IF(COUNTIF($G$2:G13022, G13023), INDEX($A$2:$G$100000, MATCH(G13023, $G$2:G13022,0),1), FALSE), FALSE)</f>
        <v>0</v>
      </c>
      <c r="G13023" s="1">
        <v>50492</v>
      </c>
    </row>
    <row r="13024" spans="1:8" x14ac:dyDescent="0.2">
      <c r="A13024" s="1">
        <v>13094</v>
      </c>
      <c r="B13024" s="1">
        <f t="shared" si="203"/>
        <v>0</v>
      </c>
      <c r="C13024" s="1" t="b">
        <f>IF(D13024&lt;&gt;"",IF(COUNTIF($D$2:D13023, D13024), INDEX($A$2:$D$100000, MATCH(D13024, $D$2:D13023,0),1), FALSE), FALSE)</f>
        <v>0</v>
      </c>
      <c r="F13024" s="1" t="b">
        <f>IF(G13024&lt;&gt;"", IF(COUNTIF($G$2:G13023, G13024), INDEX($A$2:$G$100000, MATCH(G13024, $G$2:G13023,0),1), FALSE), FALSE)</f>
        <v>0</v>
      </c>
      <c r="G13024" s="1">
        <v>51074</v>
      </c>
    </row>
    <row r="13025" spans="1:8" x14ac:dyDescent="0.2">
      <c r="A13025" s="1">
        <v>13095</v>
      </c>
      <c r="B13025" s="1" t="str">
        <f t="shared" si="203"/>
        <v>hays energy limited partmershi</v>
      </c>
      <c r="C13025" s="1" t="b">
        <f>IF(D13025&lt;&gt;"",IF(COUNTIF($D$2:D13024, D13025), INDEX($A$2:$D$100000, MATCH(D13025, $D$2:D13024,0),1), FALSE), FALSE)</f>
        <v>0</v>
      </c>
      <c r="F13025" s="1" t="b">
        <f>IF(G13025&lt;&gt;"", IF(COUNTIF($G$2:G13024, G13025), INDEX($A$2:$G$100000, MATCH(G13025, $G$2:G13024,0),1), FALSE), FALSE)</f>
        <v>0</v>
      </c>
      <c r="G13025" s="1">
        <v>51389</v>
      </c>
      <c r="H13025" s="1" t="s">
        <v>12693</v>
      </c>
    </row>
    <row r="13026" spans="1:8" x14ac:dyDescent="0.2">
      <c r="A13026" s="1">
        <v>13096</v>
      </c>
      <c r="B13026" s="1" t="str">
        <f t="shared" si="203"/>
        <v>cneaf plant</v>
      </c>
      <c r="C13026" s="1" t="b">
        <f>IF(D13026&lt;&gt;"",IF(COUNTIF($D$2:D13025, D13026), INDEX($A$2:$D$100000, MATCH(D13026, $D$2:D13025,0),1), FALSE), FALSE)</f>
        <v>0</v>
      </c>
      <c r="F13026" s="1" t="b">
        <f>IF(G13026&lt;&gt;"", IF(COUNTIF($G$2:G13025, G13026), INDEX($A$2:$G$100000, MATCH(G13026, $G$2:G13025,0),1), FALSE), FALSE)</f>
        <v>0</v>
      </c>
      <c r="G13026" s="1">
        <v>54678</v>
      </c>
      <c r="H13026" s="1" t="s">
        <v>12694</v>
      </c>
    </row>
    <row r="13027" spans="1:8" x14ac:dyDescent="0.2">
      <c r="A13027" s="1">
        <v>13097</v>
      </c>
      <c r="B13027" s="1" t="str">
        <f t="shared" si="203"/>
        <v>efs crockett lp holdings llc</v>
      </c>
      <c r="C13027" s="1" t="b">
        <f>IF(D13027&lt;&gt;"",IF(COUNTIF($D$2:D13026, D13027), INDEX($A$2:$D$100000, MATCH(D13027, $D$2:D13026,0),1), FALSE), FALSE)</f>
        <v>0</v>
      </c>
      <c r="F13027" s="1" t="b">
        <f>IF(G13027&lt;&gt;"", IF(COUNTIF($G$2:G13026, G13027), INDEX($A$2:$G$100000, MATCH(G13027, $G$2:G13026,0),1), FALSE), FALSE)</f>
        <v>0</v>
      </c>
      <c r="G13027" s="1">
        <v>54688</v>
      </c>
      <c r="H13027" s="1" t="s">
        <v>12695</v>
      </c>
    </row>
    <row r="13028" spans="1:8" x14ac:dyDescent="0.2">
      <c r="A13028" s="1">
        <v>13098</v>
      </c>
      <c r="B13028" s="1" t="str">
        <f t="shared" si="203"/>
        <v>ogpa crockett llc</v>
      </c>
      <c r="C13028" s="1" t="b">
        <f>IF(D13028&lt;&gt;"",IF(COUNTIF($D$2:D13027, D13028), INDEX($A$2:$D$100000, MATCH(D13028, $D$2:D13027,0),1), FALSE), FALSE)</f>
        <v>0</v>
      </c>
      <c r="F13028" s="1" t="b">
        <f>IF(G13028&lt;&gt;"", IF(COUNTIF($G$2:G13027, G13028), INDEX($A$2:$G$100000, MATCH(G13028, $G$2:G13027,0),1), FALSE), FALSE)</f>
        <v>0</v>
      </c>
      <c r="G13028" s="1">
        <v>54689</v>
      </c>
      <c r="H13028" s="1" t="s">
        <v>12696</v>
      </c>
    </row>
    <row r="13029" spans="1:8" x14ac:dyDescent="0.2">
      <c r="A13029" s="1">
        <v>13099</v>
      </c>
      <c r="B13029" s="1" t="str">
        <f t="shared" si="203"/>
        <v>calpine construction finance co lp</v>
      </c>
      <c r="C13029" s="1" t="b">
        <f>IF(D13029&lt;&gt;"",IF(COUNTIF($D$2:D13028, D13029), INDEX($A$2:$D$100000, MATCH(D13029, $D$2:D13028,0),1), FALSE), FALSE)</f>
        <v>0</v>
      </c>
      <c r="F13029" s="1" t="b">
        <f>IF(G13029&lt;&gt;"", IF(COUNTIF($G$2:G13028, G13029), INDEX($A$2:$G$100000, MATCH(G13029, $G$2:G13028,0),1), FALSE), FALSE)</f>
        <v>0</v>
      </c>
      <c r="G13029" s="1">
        <v>54694</v>
      </c>
      <c r="H13029" s="1" t="s">
        <v>12697</v>
      </c>
    </row>
    <row r="13030" spans="1:8" x14ac:dyDescent="0.2">
      <c r="A13030" s="1">
        <v>13100</v>
      </c>
      <c r="B13030" s="1" t="str">
        <f t="shared" si="203"/>
        <v>la paloma acquisition company llc</v>
      </c>
      <c r="C13030" s="1" t="b">
        <f>IF(D13030&lt;&gt;"",IF(COUNTIF($D$2:D13029, D13030), INDEX($A$2:$D$100000, MATCH(D13030, $D$2:D13029,0),1), FALSE), FALSE)</f>
        <v>0</v>
      </c>
      <c r="F13030" s="1" t="b">
        <f>IF(G13030&lt;&gt;"", IF(COUNTIF($G$2:G13029, G13030), INDEX($A$2:$G$100000, MATCH(G13030, $G$2:G13029,0),1), FALSE), FALSE)</f>
        <v>0</v>
      </c>
      <c r="G13030" s="1">
        <v>54698</v>
      </c>
      <c r="H13030" s="1" t="s">
        <v>12698</v>
      </c>
    </row>
    <row r="13031" spans="1:8" x14ac:dyDescent="0.2">
      <c r="A13031" s="1">
        <v>13101</v>
      </c>
      <c r="B13031" s="1" t="str">
        <f t="shared" si="203"/>
        <v>ontelaunee power operating company llc</v>
      </c>
      <c r="C13031" s="1" t="b">
        <f>IF(D13031&lt;&gt;"",IF(COUNTIF($D$2:D13030, D13031), INDEX($A$2:$D$100000, MATCH(D13031, $D$2:D13030,0),1), FALSE), FALSE)</f>
        <v>0</v>
      </c>
      <c r="F13031" s="1" t="b">
        <f>IF(G13031&lt;&gt;"", IF(COUNTIF($G$2:G13030, G13031), INDEX($A$2:$G$100000, MATCH(G13031, $G$2:G13030,0),1), FALSE), FALSE)</f>
        <v>0</v>
      </c>
      <c r="G13031" s="1">
        <v>54701</v>
      </c>
      <c r="H13031" s="1" t="s">
        <v>12699</v>
      </c>
    </row>
    <row r="13032" spans="1:8" x14ac:dyDescent="0.2">
      <c r="A13032" s="1">
        <v>13102</v>
      </c>
      <c r="B13032" s="1" t="str">
        <f t="shared" si="203"/>
        <v>boott sheldon holdings llc</v>
      </c>
      <c r="C13032" s="1" t="b">
        <f>IF(D13032&lt;&gt;"",IF(COUNTIF($D$2:D13031, D13032), INDEX($A$2:$D$100000, MATCH(D13032, $D$2:D13031,0),1), FALSE), FALSE)</f>
        <v>0</v>
      </c>
      <c r="F13032" s="1" t="b">
        <f>IF(G13032&lt;&gt;"", IF(COUNTIF($G$2:G13031, G13032), INDEX($A$2:$G$100000, MATCH(G13032, $G$2:G13031,0),1), FALSE), FALSE)</f>
        <v>0</v>
      </c>
      <c r="G13032" s="1">
        <v>54714</v>
      </c>
      <c r="H13032" s="1" t="s">
        <v>12700</v>
      </c>
    </row>
    <row r="13033" spans="1:8" x14ac:dyDescent="0.2">
      <c r="A13033" s="1">
        <v>13103</v>
      </c>
      <c r="B13033" s="1" t="str">
        <f t="shared" si="203"/>
        <v>hawthorne power systems</v>
      </c>
      <c r="C13033" s="1" t="b">
        <f>IF(D13033&lt;&gt;"",IF(COUNTIF($D$2:D13032, D13033), INDEX($A$2:$D$100000, MATCH(D13033, $D$2:D13032,0),1), FALSE), FALSE)</f>
        <v>0</v>
      </c>
      <c r="F13033" s="1" t="b">
        <f>IF(G13033&lt;&gt;"", IF(COUNTIF($G$2:G13032, G13033), INDEX($A$2:$G$100000, MATCH(G13033, $G$2:G13032,0),1), FALSE), FALSE)</f>
        <v>0</v>
      </c>
      <c r="G13033" s="1">
        <v>54720</v>
      </c>
      <c r="H13033" s="1" t="s">
        <v>12701</v>
      </c>
    </row>
    <row r="13034" spans="1:8" x14ac:dyDescent="0.2">
      <c r="A13034" s="1">
        <v>13104</v>
      </c>
      <c r="B13034" s="1" t="str">
        <f t="shared" si="203"/>
        <v>edgecombe genco llc</v>
      </c>
      <c r="C13034" s="1" t="b">
        <f>IF(D13034&lt;&gt;"",IF(COUNTIF($D$2:D13033, D13034), INDEX($A$2:$D$100000, MATCH(D13034, $D$2:D13033,0),1), FALSE), FALSE)</f>
        <v>0</v>
      </c>
      <c r="F13034" s="1" t="b">
        <f>IF(G13034&lt;&gt;"", IF(COUNTIF($G$2:G13033, G13034), INDEX($A$2:$G$100000, MATCH(G13034, $G$2:G13033,0),1), FALSE), FALSE)</f>
        <v>0</v>
      </c>
      <c r="G13034" s="1">
        <v>54723</v>
      </c>
      <c r="H13034" s="1" t="s">
        <v>12702</v>
      </c>
    </row>
    <row r="13035" spans="1:8" x14ac:dyDescent="0.2">
      <c r="A13035" s="1">
        <v>13105</v>
      </c>
      <c r="B13035" s="1" t="str">
        <f t="shared" si="203"/>
        <v>spruance genco llc</v>
      </c>
      <c r="C13035" s="1" t="b">
        <f>IF(D13035&lt;&gt;"",IF(COUNTIF($D$2:D13034, D13035), INDEX($A$2:$D$100000, MATCH(D13035, $D$2:D13034,0),1), FALSE), FALSE)</f>
        <v>0</v>
      </c>
      <c r="F13035" s="1" t="b">
        <f>IF(G13035&lt;&gt;"", IF(COUNTIF($G$2:G13034, G13035), INDEX($A$2:$G$100000, MATCH(G13035, $G$2:G13034,0),1), FALSE), FALSE)</f>
        <v>0</v>
      </c>
      <c r="G13035" s="1">
        <v>54724</v>
      </c>
      <c r="H13035" s="1" t="s">
        <v>12703</v>
      </c>
    </row>
    <row r="13036" spans="1:8" x14ac:dyDescent="0.2">
      <c r="A13036" s="1">
        <v>13106</v>
      </c>
      <c r="B13036" s="1" t="str">
        <f t="shared" si="203"/>
        <v>babcock &amp; brown sweetwater 2 llc</v>
      </c>
      <c r="C13036" s="1" t="b">
        <f>IF(D13036&lt;&gt;"",IF(COUNTIF($D$2:D13035, D13036), INDEX($A$2:$D$100000, MATCH(D13036, $D$2:D13035,0),1), FALSE), FALSE)</f>
        <v>0</v>
      </c>
      <c r="F13036" s="1" t="b">
        <f>IF(G13036&lt;&gt;"", IF(COUNTIF($G$2:G13035, G13036), INDEX($A$2:$G$100000, MATCH(G13036, $G$2:G13035,0),1), FALSE), FALSE)</f>
        <v>0</v>
      </c>
      <c r="G13036" s="1">
        <v>54729</v>
      </c>
      <c r="H13036" s="1" t="s">
        <v>12704</v>
      </c>
    </row>
    <row r="13037" spans="1:8" x14ac:dyDescent="0.2">
      <c r="A13037" s="1">
        <v>13107</v>
      </c>
      <c r="B13037" s="1" t="str">
        <f t="shared" si="203"/>
        <v>catamount sweetwater 2 llc</v>
      </c>
      <c r="C13037" s="1" t="b">
        <f>IF(D13037&lt;&gt;"",IF(COUNTIF($D$2:D13036, D13037), INDEX($A$2:$D$100000, MATCH(D13037, $D$2:D13036,0),1), FALSE), FALSE)</f>
        <v>0</v>
      </c>
      <c r="F13037" s="1" t="b">
        <f>IF(G13037&lt;&gt;"", IF(COUNTIF($G$2:G13036, G13037), INDEX($A$2:$G$100000, MATCH(G13037, $G$2:G13036,0),1), FALSE), FALSE)</f>
        <v>0</v>
      </c>
      <c r="G13037" s="1">
        <v>54730</v>
      </c>
      <c r="H13037" s="1" t="s">
        <v>12705</v>
      </c>
    </row>
    <row r="13038" spans="1:8" x14ac:dyDescent="0.2">
      <c r="A13038" s="1">
        <v>13108</v>
      </c>
      <c r="B13038" s="1" t="str">
        <f t="shared" si="203"/>
        <v>babcock &amp; brown kumeyaay llc</v>
      </c>
      <c r="C13038" s="1" t="b">
        <f>IF(D13038&lt;&gt;"",IF(COUNTIF($D$2:D13037, D13038), INDEX($A$2:$D$100000, MATCH(D13038, $D$2:D13037,0),1), FALSE), FALSE)</f>
        <v>0</v>
      </c>
      <c r="F13038" s="1" t="b">
        <f>IF(G13038&lt;&gt;"", IF(COUNTIF($G$2:G13037, G13038), INDEX($A$2:$G$100000, MATCH(G13038, $G$2:G13037,0),1), FALSE), FALSE)</f>
        <v>0</v>
      </c>
      <c r="G13038" s="1">
        <v>54731</v>
      </c>
      <c r="H13038" s="1" t="s">
        <v>12706</v>
      </c>
    </row>
    <row r="13039" spans="1:8" x14ac:dyDescent="0.2">
      <c r="A13039" s="1">
        <v>13109</v>
      </c>
      <c r="B13039" s="1" t="str">
        <f t="shared" si="203"/>
        <v>babcock &amp; brown sweetwater 3 llc</v>
      </c>
      <c r="C13039" s="1" t="b">
        <f>IF(D13039&lt;&gt;"",IF(COUNTIF($D$2:D13038, D13039), INDEX($A$2:$D$100000, MATCH(D13039, $D$2:D13038,0),1), FALSE), FALSE)</f>
        <v>0</v>
      </c>
      <c r="F13039" s="1" t="b">
        <f>IF(G13039&lt;&gt;"", IF(COUNTIF($G$2:G13038, G13039), INDEX($A$2:$G$100000, MATCH(G13039, $G$2:G13038,0),1), FALSE), FALSE)</f>
        <v>0</v>
      </c>
      <c r="G13039" s="1">
        <v>54732</v>
      </c>
      <c r="H13039" s="1" t="s">
        <v>12707</v>
      </c>
    </row>
    <row r="13040" spans="1:8" x14ac:dyDescent="0.2">
      <c r="A13040" s="1">
        <v>13110</v>
      </c>
      <c r="B13040" s="1" t="str">
        <f t="shared" si="203"/>
        <v>catamount sweetwater 3 llc</v>
      </c>
      <c r="C13040" s="1" t="b">
        <f>IF(D13040&lt;&gt;"",IF(COUNTIF($D$2:D13039, D13040), INDEX($A$2:$D$100000, MATCH(D13040, $D$2:D13039,0),1), FALSE), FALSE)</f>
        <v>0</v>
      </c>
      <c r="F13040" s="1" t="b">
        <f>IF(G13040&lt;&gt;"", IF(COUNTIF($G$2:G13039, G13040), INDEX($A$2:$G$100000, MATCH(G13040, $G$2:G13039,0),1), FALSE), FALSE)</f>
        <v>0</v>
      </c>
      <c r="G13040" s="1">
        <v>54733</v>
      </c>
      <c r="H13040" s="1" t="s">
        <v>12708</v>
      </c>
    </row>
    <row r="13041" spans="1:8" x14ac:dyDescent="0.2">
      <c r="A13041" s="1">
        <v>13111</v>
      </c>
      <c r="B13041" s="1" t="str">
        <f t="shared" si="203"/>
        <v>new york life insurance company</v>
      </c>
      <c r="C13041" s="1" t="b">
        <f>IF(D13041&lt;&gt;"",IF(COUNTIF($D$2:D13040, D13041), INDEX($A$2:$D$100000, MATCH(D13041, $D$2:D13040,0),1), FALSE), FALSE)</f>
        <v>0</v>
      </c>
      <c r="F13041" s="1" t="b">
        <f>IF(G13041&lt;&gt;"", IF(COUNTIF($G$2:G13040, G13041), INDEX($A$2:$G$100000, MATCH(G13041, $G$2:G13040,0),1), FALSE), FALSE)</f>
        <v>0</v>
      </c>
      <c r="G13041" s="1">
        <v>54734</v>
      </c>
      <c r="H13041" s="1" t="s">
        <v>12709</v>
      </c>
    </row>
    <row r="13042" spans="1:8" x14ac:dyDescent="0.2">
      <c r="A13042" s="1">
        <v>13112</v>
      </c>
      <c r="B13042" s="1" t="str">
        <f t="shared" si="203"/>
        <v>halsey street investments llc</v>
      </c>
      <c r="C13042" s="1" t="b">
        <f>IF(D13042&lt;&gt;"",IF(COUNTIF($D$2:D13041, D13042), INDEX($A$2:$D$100000, MATCH(D13042, $D$2:D13041,0),1), FALSE), FALSE)</f>
        <v>0</v>
      </c>
      <c r="F13042" s="1" t="b">
        <f>IF(G13042&lt;&gt;"", IF(COUNTIF($G$2:G13041, G13042), INDEX($A$2:$G$100000, MATCH(G13042, $G$2:G13041,0),1), FALSE), FALSE)</f>
        <v>0</v>
      </c>
      <c r="G13042" s="1">
        <v>54735</v>
      </c>
      <c r="H13042" s="1" t="s">
        <v>12710</v>
      </c>
    </row>
    <row r="13043" spans="1:8" x14ac:dyDescent="0.2">
      <c r="A13043" s="1">
        <v>13113</v>
      </c>
      <c r="B13043" s="1" t="str">
        <f t="shared" si="203"/>
        <v>3200 windy hill road investors llc</v>
      </c>
      <c r="C13043" s="1" t="b">
        <f>IF(D13043&lt;&gt;"",IF(COUNTIF($D$2:D13042, D13043), INDEX($A$2:$D$100000, MATCH(D13043, $D$2:D13042,0),1), FALSE), FALSE)</f>
        <v>0</v>
      </c>
      <c r="F13043" s="1" t="b">
        <f>IF(G13043&lt;&gt;"", IF(COUNTIF($G$2:G13042, G13043), INDEX($A$2:$G$100000, MATCH(G13043, $G$2:G13042,0),1), FALSE), FALSE)</f>
        <v>0</v>
      </c>
      <c r="G13043" s="1">
        <v>54737</v>
      </c>
      <c r="H13043" s="1" t="s">
        <v>12711</v>
      </c>
    </row>
    <row r="13044" spans="1:8" x14ac:dyDescent="0.2">
      <c r="A13044" s="1">
        <v>13114</v>
      </c>
      <c r="B13044" s="1" t="str">
        <f t="shared" si="203"/>
        <v>fpl duane arnold llc</v>
      </c>
      <c r="C13044" s="1" t="b">
        <f>IF(D13044&lt;&gt;"",IF(COUNTIF($D$2:D13043, D13044), INDEX($A$2:$D$100000, MATCH(D13044, $D$2:D13043,0),1), FALSE), FALSE)</f>
        <v>0</v>
      </c>
      <c r="F13044" s="1" t="b">
        <f>IF(G13044&lt;&gt;"", IF(COUNTIF($G$2:G13043, G13044), INDEX($A$2:$G$100000, MATCH(G13044, $G$2:G13043,0),1), FALSE), FALSE)</f>
        <v>0</v>
      </c>
      <c r="G13044" s="1">
        <v>54739</v>
      </c>
      <c r="H13044" s="1" t="s">
        <v>12712</v>
      </c>
    </row>
    <row r="13045" spans="1:8" x14ac:dyDescent="0.2">
      <c r="A13045" s="1">
        <v>13115</v>
      </c>
      <c r="B13045" s="1" t="str">
        <f t="shared" si="203"/>
        <v>black hills idaho management</v>
      </c>
      <c r="C13045" s="1" t="b">
        <f>IF(D13045&lt;&gt;"",IF(COUNTIF($D$2:D13044, D13045), INDEX($A$2:$D$100000, MATCH(D13045, $D$2:D13044,0),1), FALSE), FALSE)</f>
        <v>0</v>
      </c>
      <c r="F13045" s="1" t="b">
        <f>IF(G13045&lt;&gt;"", IF(COUNTIF($G$2:G13044, G13045), INDEX($A$2:$G$100000, MATCH(G13045, $G$2:G13044,0),1), FALSE), FALSE)</f>
        <v>0</v>
      </c>
      <c r="G13045" s="1">
        <v>54740</v>
      </c>
      <c r="H13045" s="1" t="s">
        <v>12713</v>
      </c>
    </row>
    <row r="13046" spans="1:8" x14ac:dyDescent="0.2">
      <c r="A13046" s="1">
        <v>13116</v>
      </c>
      <c r="B13046" s="1" t="str">
        <f t="shared" si="203"/>
        <v>kohlberg and company</v>
      </c>
      <c r="C13046" s="1" t="b">
        <f>IF(D13046&lt;&gt;"",IF(COUNTIF($D$2:D13045, D13046), INDEX($A$2:$D$100000, MATCH(D13046, $D$2:D13045,0),1), FALSE), FALSE)</f>
        <v>0</v>
      </c>
      <c r="F13046" s="1" t="b">
        <f>IF(G13046&lt;&gt;"", IF(COUNTIF($G$2:G13045, G13046), INDEX($A$2:$G$100000, MATCH(G13046, $G$2:G13045,0),1), FALSE), FALSE)</f>
        <v>0</v>
      </c>
      <c r="G13046" s="1">
        <v>54746</v>
      </c>
      <c r="H13046" s="1" t="s">
        <v>12714</v>
      </c>
    </row>
    <row r="13047" spans="1:8" x14ac:dyDescent="0.2">
      <c r="A13047" s="1">
        <v>13117</v>
      </c>
      <c r="B13047" s="1" t="str">
        <f t="shared" si="203"/>
        <v>northern iowa windpower iii llc</v>
      </c>
      <c r="C13047" s="1" t="b">
        <f>IF(D13047&lt;&gt;"",IF(COUNTIF($D$2:D13046, D13047), INDEX($A$2:$D$100000, MATCH(D13047, $D$2:D13046,0),1), FALSE), FALSE)</f>
        <v>0</v>
      </c>
      <c r="F13047" s="1" t="b">
        <f>IF(G13047&lt;&gt;"", IF(COUNTIF($G$2:G13046, G13047), INDEX($A$2:$G$100000, MATCH(G13047, $G$2:G13046,0),1), FALSE), FALSE)</f>
        <v>0</v>
      </c>
      <c r="G13047" s="1">
        <v>54749</v>
      </c>
      <c r="H13047" s="1" t="s">
        <v>12715</v>
      </c>
    </row>
    <row r="13048" spans="1:8" x14ac:dyDescent="0.2">
      <c r="A13048" s="1">
        <v>13118</v>
      </c>
      <c r="B13048" s="1" t="str">
        <f t="shared" si="203"/>
        <v>columbia community windpower llc</v>
      </c>
      <c r="C13048" s="1" t="b">
        <f>IF(D13048&lt;&gt;"",IF(COUNTIF($D$2:D13047, D13048), INDEX($A$2:$D$100000, MATCH(D13048, $D$2:D13047,0),1), FALSE), FALSE)</f>
        <v>0</v>
      </c>
      <c r="F13048" s="1" t="b">
        <f>IF(G13048&lt;&gt;"", IF(COUNTIF($G$2:G13047, G13048), INDEX($A$2:$G$100000, MATCH(G13048, $G$2:G13047,0),1), FALSE), FALSE)</f>
        <v>0</v>
      </c>
      <c r="G13048" s="1">
        <v>54750</v>
      </c>
      <c r="H13048" s="1" t="s">
        <v>12716</v>
      </c>
    </row>
    <row r="13049" spans="1:8" x14ac:dyDescent="0.2">
      <c r="A13049" s="1">
        <v>13119</v>
      </c>
      <c r="B13049" s="1" t="str">
        <f t="shared" si="203"/>
        <v>wisconsin community windpower llc</v>
      </c>
      <c r="C13049" s="1" t="b">
        <f>IF(D13049&lt;&gt;"",IF(COUNTIF($D$2:D13048, D13049), INDEX($A$2:$D$100000, MATCH(D13049, $D$2:D13048,0),1), FALSE), FALSE)</f>
        <v>0</v>
      </c>
      <c r="F13049" s="1" t="b">
        <f>IF(G13049&lt;&gt;"", IF(COUNTIF($G$2:G13048, G13049), INDEX($A$2:$G$100000, MATCH(G13049, $G$2:G13048,0),1), FALSE), FALSE)</f>
        <v>0</v>
      </c>
      <c r="G13049" s="1">
        <v>54751</v>
      </c>
      <c r="H13049" s="1" t="s">
        <v>12717</v>
      </c>
    </row>
    <row r="13050" spans="1:8" x14ac:dyDescent="0.2">
      <c r="A13050" s="1">
        <v>13120</v>
      </c>
      <c r="B13050" s="1" t="str">
        <f t="shared" si="203"/>
        <v>midwest renewable energy projects llc</v>
      </c>
      <c r="C13050" s="1" t="b">
        <f>IF(D13050&lt;&gt;"",IF(COUNTIF($D$2:D13049, D13050), INDEX($A$2:$D$100000, MATCH(D13050, $D$2:D13049,0),1), FALSE), FALSE)</f>
        <v>0</v>
      </c>
      <c r="F13050" s="1" t="b">
        <f>IF(G13050&lt;&gt;"", IF(COUNTIF($G$2:G13049, G13050), INDEX($A$2:$G$100000, MATCH(G13050, $G$2:G13049,0),1), FALSE), FALSE)</f>
        <v>0</v>
      </c>
      <c r="G13050" s="1">
        <v>54752</v>
      </c>
      <c r="H13050" s="1" t="s">
        <v>12718</v>
      </c>
    </row>
    <row r="13051" spans="1:8" x14ac:dyDescent="0.2">
      <c r="A13051" s="1">
        <v>13121</v>
      </c>
      <c r="B13051" s="1" t="str">
        <f t="shared" si="203"/>
        <v>winnebago windpower llc</v>
      </c>
      <c r="C13051" s="1" t="b">
        <f>IF(D13051&lt;&gt;"",IF(COUNTIF($D$2:D13050, D13051), INDEX($A$2:$D$100000, MATCH(D13051, $D$2:D13050,0),1), FALSE), FALSE)</f>
        <v>0</v>
      </c>
      <c r="F13051" s="1" t="b">
        <f>IF(G13051&lt;&gt;"", IF(COUNTIF($G$2:G13050, G13051), INDEX($A$2:$G$100000, MATCH(G13051, $G$2:G13050,0),1), FALSE), FALSE)</f>
        <v>0</v>
      </c>
      <c r="G13051" s="1">
        <v>54753</v>
      </c>
      <c r="H13051" s="1" t="s">
        <v>12719</v>
      </c>
    </row>
    <row r="13052" spans="1:8" x14ac:dyDescent="0.2">
      <c r="A13052" s="1">
        <v>13122</v>
      </c>
      <c r="B13052" s="1" t="str">
        <f t="shared" si="203"/>
        <v>clipper windpower inc</v>
      </c>
      <c r="C13052" s="1" t="b">
        <f>IF(D13052&lt;&gt;"",IF(COUNTIF($D$2:D13051, D13052), INDEX($A$2:$D$100000, MATCH(D13052, $D$2:D13051,0),1), FALSE), FALSE)</f>
        <v>0</v>
      </c>
      <c r="F13052" s="1" t="b">
        <f>IF(G13052&lt;&gt;"", IF(COUNTIF($G$2:G13051, G13052), INDEX($A$2:$G$100000, MATCH(G13052, $G$2:G13051,0),1), FALSE), FALSE)</f>
        <v>0</v>
      </c>
      <c r="G13052" s="1">
        <v>54754</v>
      </c>
      <c r="H13052" s="1" t="s">
        <v>12720</v>
      </c>
    </row>
    <row r="13053" spans="1:8" x14ac:dyDescent="0.2">
      <c r="A13053" s="1">
        <v>13123</v>
      </c>
      <c r="B13053" s="1" t="str">
        <f t="shared" si="203"/>
        <v>western wind energy co</v>
      </c>
      <c r="C13053" s="1" t="b">
        <f>IF(D13053&lt;&gt;"",IF(COUNTIF($D$2:D13052, D13053), INDEX($A$2:$D$100000, MATCH(D13053, $D$2:D13052,0),1), FALSE), FALSE)</f>
        <v>0</v>
      </c>
      <c r="F13053" s="1" t="b">
        <f>IF(G13053&lt;&gt;"", IF(COUNTIF($G$2:G13052, G13053), INDEX($A$2:$G$100000, MATCH(G13053, $G$2:G13052,0),1), FALSE), FALSE)</f>
        <v>0</v>
      </c>
      <c r="G13053" s="1">
        <v>54756</v>
      </c>
      <c r="H13053" s="1" t="s">
        <v>12721</v>
      </c>
    </row>
    <row r="13054" spans="1:8" x14ac:dyDescent="0.2">
      <c r="A13054" s="1">
        <v>13124</v>
      </c>
      <c r="B13054" s="1" t="str">
        <f t="shared" si="203"/>
        <v>xto energy</v>
      </c>
      <c r="C13054" s="1" t="b">
        <f>IF(D13054&lt;&gt;"",IF(COUNTIF($D$2:D13053, D13054), INDEX($A$2:$D$100000, MATCH(D13054, $D$2:D13053,0),1), FALSE), FALSE)</f>
        <v>0</v>
      </c>
      <c r="F13054" s="1" t="b">
        <f>IF(G13054&lt;&gt;"", IF(COUNTIF($G$2:G13053, G13054), INDEX($A$2:$G$100000, MATCH(G13054, $G$2:G13053,0),1), FALSE), FALSE)</f>
        <v>0</v>
      </c>
      <c r="G13054" s="1">
        <v>54762</v>
      </c>
      <c r="H13054" s="1" t="s">
        <v>12722</v>
      </c>
    </row>
    <row r="13055" spans="1:8" x14ac:dyDescent="0.2">
      <c r="A13055" s="1">
        <v>13125</v>
      </c>
      <c r="B13055" s="1" t="str">
        <f t="shared" si="203"/>
        <v>huntley power llc</v>
      </c>
      <c r="C13055" s="1" t="b">
        <f>IF(D13055&lt;&gt;"",IF(COUNTIF($D$2:D13054, D13055), INDEX($A$2:$D$100000, MATCH(D13055, $D$2:D13054,0),1), FALSE), FALSE)</f>
        <v>0</v>
      </c>
      <c r="F13055" s="1" t="b">
        <f>IF(G13055&lt;&gt;"", IF(COUNTIF($G$2:G13054, G13055), INDEX($A$2:$G$100000, MATCH(G13055, $G$2:G13054,0),1), FALSE), FALSE)</f>
        <v>0</v>
      </c>
      <c r="G13055" s="1">
        <v>54763</v>
      </c>
      <c r="H13055" s="1" t="s">
        <v>12723</v>
      </c>
    </row>
    <row r="13056" spans="1:8" x14ac:dyDescent="0.2">
      <c r="A13056" s="1">
        <v>13126</v>
      </c>
      <c r="B13056" s="1" t="str">
        <f t="shared" si="203"/>
        <v>emera inc</v>
      </c>
      <c r="C13056" s="1" t="b">
        <f>IF(D13056&lt;&gt;"",IF(COUNTIF($D$2:D13055, D13056), INDEX($A$2:$D$100000, MATCH(D13056, $D$2:D13055,0),1), FALSE), FALSE)</f>
        <v>0</v>
      </c>
      <c r="F13056" s="1" t="b">
        <f>IF(G13056&lt;&gt;"", IF(COUNTIF($G$2:G13055, G13056), INDEX($A$2:$G$100000, MATCH(G13056, $G$2:G13055,0),1), FALSE), FALSE)</f>
        <v>0</v>
      </c>
      <c r="G13056" s="1">
        <v>54766</v>
      </c>
      <c r="H13056" s="1" t="s">
        <v>12724</v>
      </c>
    </row>
    <row r="13057" spans="1:8" x14ac:dyDescent="0.2">
      <c r="A13057" s="1">
        <v>13127</v>
      </c>
      <c r="B13057" s="1" t="str">
        <f t="shared" si="203"/>
        <v>alliance energy group llc</v>
      </c>
      <c r="C13057" s="1" t="b">
        <f>IF(D13057&lt;&gt;"",IF(COUNTIF($D$2:D13056, D13057), INDEX($A$2:$D$100000, MATCH(D13057, $D$2:D13056,0),1), FALSE), FALSE)</f>
        <v>0</v>
      </c>
      <c r="F13057" s="1" t="b">
        <f>IF(G13057&lt;&gt;"", IF(COUNTIF($G$2:G13056, G13057), INDEX($A$2:$G$100000, MATCH(G13057, $G$2:G13056,0),1), FALSE), FALSE)</f>
        <v>0</v>
      </c>
      <c r="G13057" s="1">
        <v>54771</v>
      </c>
      <c r="H13057" s="1" t="s">
        <v>12725</v>
      </c>
    </row>
    <row r="13058" spans="1:8" x14ac:dyDescent="0.2">
      <c r="A13058" s="1">
        <v>13128</v>
      </c>
      <c r="B13058" s="1" t="str">
        <f t="shared" ref="B13058:B13121" si="204">IF(H13058="",E13058,H13058)</f>
        <v>centennial energy resources llc</v>
      </c>
      <c r="C13058" s="1" t="b">
        <f>IF(D13058&lt;&gt;"",IF(COUNTIF($D$2:D13057, D13058), INDEX($A$2:$D$100000, MATCH(D13058, $D$2:D13057,0),1), FALSE), FALSE)</f>
        <v>0</v>
      </c>
      <c r="F13058" s="1" t="b">
        <f>IF(G13058&lt;&gt;"", IF(COUNTIF($G$2:G13057, G13058), INDEX($A$2:$G$100000, MATCH(G13058, $G$2:G13057,0),1), FALSE), FALSE)</f>
        <v>0</v>
      </c>
      <c r="G13058" s="1">
        <v>54772</v>
      </c>
      <c r="H13058" s="1" t="s">
        <v>12726</v>
      </c>
    </row>
    <row r="13059" spans="1:8" x14ac:dyDescent="0.2">
      <c r="A13059" s="1">
        <v>13129</v>
      </c>
      <c r="B13059" s="1" t="str">
        <f t="shared" si="204"/>
        <v>firstenergy nuclear generation corp</v>
      </c>
      <c r="C13059" s="1" t="b">
        <f>IF(D13059&lt;&gt;"",IF(COUNTIF($D$2:D13058, D13059), INDEX($A$2:$D$100000, MATCH(D13059, $D$2:D13058,0),1), FALSE), FALSE)</f>
        <v>0</v>
      </c>
      <c r="F13059" s="1" t="b">
        <f>IF(G13059&lt;&gt;"", IF(COUNTIF($G$2:G13058, G13059), INDEX($A$2:$G$100000, MATCH(G13059, $G$2:G13058,0),1), FALSE), FALSE)</f>
        <v>0</v>
      </c>
      <c r="G13059" s="1">
        <v>54776</v>
      </c>
      <c r="H13059" s="1" t="s">
        <v>12727</v>
      </c>
    </row>
    <row r="13060" spans="1:8" x14ac:dyDescent="0.2">
      <c r="A13060" s="1">
        <v>13130</v>
      </c>
      <c r="B13060" s="1" t="str">
        <f t="shared" si="204"/>
        <v>d e shaw synoptic acquisition i llc</v>
      </c>
      <c r="C13060" s="1" t="b">
        <f>IF(D13060&lt;&gt;"",IF(COUNTIF($D$2:D13059, D13060), INDEX($A$2:$D$100000, MATCH(D13060, $D$2:D13059,0),1), FALSE), FALSE)</f>
        <v>0</v>
      </c>
      <c r="F13060" s="1" t="b">
        <f>IF(G13060&lt;&gt;"", IF(COUNTIF($G$2:G13059, G13060), INDEX($A$2:$G$100000, MATCH(G13060, $G$2:G13059,0),1), FALSE), FALSE)</f>
        <v>0</v>
      </c>
      <c r="G13060" s="1">
        <v>54781</v>
      </c>
      <c r="H13060" s="1" t="s">
        <v>12728</v>
      </c>
    </row>
    <row r="13061" spans="1:8" x14ac:dyDescent="0.2">
      <c r="A13061" s="1">
        <v>13131</v>
      </c>
      <c r="B13061" s="1" t="str">
        <f t="shared" si="204"/>
        <v>fpp whitewater ii llc</v>
      </c>
      <c r="C13061" s="1" t="b">
        <f>IF(D13061&lt;&gt;"",IF(COUNTIF($D$2:D13060, D13061), INDEX($A$2:$D$100000, MATCH(D13061, $D$2:D13060,0),1), FALSE), FALSE)</f>
        <v>0</v>
      </c>
      <c r="F13061" s="1" t="b">
        <f>IF(G13061&lt;&gt;"", IF(COUNTIF($G$2:G13060, G13061), INDEX($A$2:$G$100000, MATCH(G13061, $G$2:G13060,0),1), FALSE), FALSE)</f>
        <v>0</v>
      </c>
      <c r="G13061" s="1">
        <v>54782</v>
      </c>
      <c r="H13061" s="1" t="s">
        <v>12729</v>
      </c>
    </row>
    <row r="13062" spans="1:8" x14ac:dyDescent="0.2">
      <c r="A13062" s="1">
        <v>13132</v>
      </c>
      <c r="B13062" s="1" t="str">
        <f t="shared" si="204"/>
        <v>ogpa whitewater llc</v>
      </c>
      <c r="C13062" s="1" t="b">
        <f>IF(D13062&lt;&gt;"",IF(COUNTIF($D$2:D13061, D13062), INDEX($A$2:$D$100000, MATCH(D13062, $D$2:D13061,0),1), FALSE), FALSE)</f>
        <v>0</v>
      </c>
      <c r="F13062" s="1" t="b">
        <f>IF(G13062&lt;&gt;"", IF(COUNTIF($G$2:G13061, G13062), INDEX($A$2:$G$100000, MATCH(G13062, $G$2:G13061,0),1), FALSE), FALSE)</f>
        <v>0</v>
      </c>
      <c r="G13062" s="1">
        <v>54785</v>
      </c>
      <c r="H13062" s="1" t="s">
        <v>12730</v>
      </c>
    </row>
    <row r="13063" spans="1:8" x14ac:dyDescent="0.2">
      <c r="A13063" s="1">
        <v>13133</v>
      </c>
      <c r="B13063" s="1" t="str">
        <f t="shared" si="204"/>
        <v>blue heron paper co of california llc</v>
      </c>
      <c r="C13063" s="1" t="b">
        <f>IF(D13063&lt;&gt;"",IF(COUNTIF($D$2:D13062, D13063), INDEX($A$2:$D$100000, MATCH(D13063, $D$2:D13062,0),1), FALSE), FALSE)</f>
        <v>0</v>
      </c>
      <c r="F13063" s="1" t="b">
        <f>IF(G13063&lt;&gt;"", IF(COUNTIF($G$2:G13062, G13063), INDEX($A$2:$G$100000, MATCH(G13063, $G$2:G13062,0),1), FALSE), FALSE)</f>
        <v>0</v>
      </c>
      <c r="G13063" s="1">
        <v>54797</v>
      </c>
      <c r="H13063" s="1" t="s">
        <v>12731</v>
      </c>
    </row>
    <row r="13064" spans="1:8" x14ac:dyDescent="0.2">
      <c r="A13064" s="1">
        <v>13134</v>
      </c>
      <c r="B13064" s="1" t="str">
        <f t="shared" si="204"/>
        <v>ogpa cottage grove llc</v>
      </c>
      <c r="C13064" s="1" t="b">
        <f>IF(D13064&lt;&gt;"",IF(COUNTIF($D$2:D13063, D13064), INDEX($A$2:$D$100000, MATCH(D13064, $D$2:D13063,0),1), FALSE), FALSE)</f>
        <v>0</v>
      </c>
      <c r="F13064" s="1" t="b">
        <f>IF(G13064&lt;&gt;"", IF(COUNTIF($G$2:G13063, G13064), INDEX($A$2:$G$100000, MATCH(G13064, $G$2:G13063,0),1), FALSE), FALSE)</f>
        <v>0</v>
      </c>
      <c r="G13064" s="1">
        <v>54807</v>
      </c>
      <c r="H13064" s="1" t="s">
        <v>12732</v>
      </c>
    </row>
    <row r="13065" spans="1:8" x14ac:dyDescent="0.2">
      <c r="A13065" s="1">
        <v>13135</v>
      </c>
      <c r="B13065" s="1" t="str">
        <f t="shared" si="204"/>
        <v>tenaska iii inc</v>
      </c>
      <c r="C13065" s="1" t="b">
        <f>IF(D13065&lt;&gt;"",IF(COUNTIF($D$2:D13064, D13065), INDEX($A$2:$D$100000, MATCH(D13065, $D$2:D13064,0),1), FALSE), FALSE)</f>
        <v>0</v>
      </c>
      <c r="F13065" s="1" t="b">
        <f>IF(G13065&lt;&gt;"", IF(COUNTIF($G$2:G13064, G13065), INDEX($A$2:$G$100000, MATCH(G13065, $G$2:G13064,0),1), FALSE), FALSE)</f>
        <v>0</v>
      </c>
      <c r="G13065" s="1">
        <v>54818</v>
      </c>
      <c r="H13065" s="1" t="s">
        <v>12733</v>
      </c>
    </row>
    <row r="13066" spans="1:8" x14ac:dyDescent="0.2">
      <c r="A13066" s="1">
        <v>13136</v>
      </c>
      <c r="B13066" s="1" t="str">
        <f t="shared" si="204"/>
        <v>direct energy services</v>
      </c>
      <c r="C13066" s="1" t="b">
        <f>IF(D13066&lt;&gt;"",IF(COUNTIF($D$2:D13065, D13066), INDEX($A$2:$D$100000, MATCH(D13066, $D$2:D13065,0),1), FALSE), FALSE)</f>
        <v>0</v>
      </c>
      <c r="F13066" s="1" t="b">
        <f>IF(G13066&lt;&gt;"", IF(COUNTIF($G$2:G13065, G13066), INDEX($A$2:$G$100000, MATCH(G13066, $G$2:G13065,0),1), FALSE), FALSE)</f>
        <v>0</v>
      </c>
      <c r="G13066" s="1">
        <v>54820</v>
      </c>
      <c r="H13066" s="1" t="s">
        <v>12734</v>
      </c>
    </row>
    <row r="13067" spans="1:8" x14ac:dyDescent="0.2">
      <c r="A13067" s="1">
        <v>13137</v>
      </c>
      <c r="B13067" s="1" t="str">
        <f t="shared" si="204"/>
        <v>amp resources (cove fort) llc</v>
      </c>
      <c r="C13067" s="1" t="b">
        <f>IF(D13067&lt;&gt;"",IF(COUNTIF($D$2:D13066, D13067), INDEX($A$2:$D$100000, MATCH(D13067, $D$2:D13066,0),1), FALSE), FALSE)</f>
        <v>0</v>
      </c>
      <c r="F13067" s="1" t="b">
        <f>IF(G13067&lt;&gt;"", IF(COUNTIF($G$2:G13066, G13067), INDEX($A$2:$G$100000, MATCH(G13067, $G$2:G13066,0),1), FALSE), FALSE)</f>
        <v>0</v>
      </c>
      <c r="G13067" s="1">
        <v>54826</v>
      </c>
      <c r="H13067" s="1" t="s">
        <v>12735</v>
      </c>
    </row>
    <row r="13068" spans="1:8" x14ac:dyDescent="0.2">
      <c r="A13068" s="1">
        <v>13138</v>
      </c>
      <c r="B13068" s="1" t="str">
        <f t="shared" si="204"/>
        <v>cq inc</v>
      </c>
      <c r="C13068" s="1" t="b">
        <f>IF(D13068&lt;&gt;"",IF(COUNTIF($D$2:D13067, D13068), INDEX($A$2:$D$100000, MATCH(D13068, $D$2:D13067,0),1), FALSE), FALSE)</f>
        <v>0</v>
      </c>
      <c r="F13068" s="1" t="b">
        <f>IF(G13068&lt;&gt;"", IF(COUNTIF($G$2:G13067, G13068), INDEX($A$2:$G$100000, MATCH(G13068, $G$2:G13067,0),1), FALSE), FALSE)</f>
        <v>0</v>
      </c>
      <c r="G13068" s="1">
        <v>54828</v>
      </c>
      <c r="H13068" s="1" t="s">
        <v>12736</v>
      </c>
    </row>
    <row r="13069" spans="1:8" x14ac:dyDescent="0.2">
      <c r="A13069" s="1">
        <v>13139</v>
      </c>
      <c r="B13069" s="1" t="str">
        <f t="shared" si="204"/>
        <v>fpp cottage grove ii llc</v>
      </c>
      <c r="C13069" s="1" t="b">
        <f>IF(D13069&lt;&gt;"",IF(COUNTIF($D$2:D13068, D13069), INDEX($A$2:$D$100000, MATCH(D13069, $D$2:D13068,0),1), FALSE), FALSE)</f>
        <v>0</v>
      </c>
      <c r="F13069" s="1" t="b">
        <f>IF(G13069&lt;&gt;"", IF(COUNTIF($G$2:G13068, G13069), INDEX($A$2:$G$100000, MATCH(G13069, $G$2:G13068,0),1), FALSE), FALSE)</f>
        <v>0</v>
      </c>
      <c r="G13069" s="1">
        <v>54829</v>
      </c>
      <c r="H13069" s="1" t="s">
        <v>12737</v>
      </c>
    </row>
    <row r="13070" spans="1:8" x14ac:dyDescent="0.2">
      <c r="A13070" s="1">
        <v>13140</v>
      </c>
      <c r="B13070" s="1" t="str">
        <f t="shared" si="204"/>
        <v>ogpa selkirk, inc</v>
      </c>
      <c r="C13070" s="1" t="b">
        <f>IF(D13070&lt;&gt;"",IF(COUNTIF($D$2:D13069, D13070), INDEX($A$2:$D$100000, MATCH(D13070, $D$2:D13069,0),1), FALSE), FALSE)</f>
        <v>0</v>
      </c>
      <c r="F13070" s="1" t="b">
        <f>IF(G13070&lt;&gt;"", IF(COUNTIF($G$2:G13069, G13070), INDEX($A$2:$G$100000, MATCH(G13070, $G$2:G13069,0),1), FALSE), FALSE)</f>
        <v>0</v>
      </c>
      <c r="G13070" s="1">
        <v>54830</v>
      </c>
      <c r="H13070" s="1" t="s">
        <v>12738</v>
      </c>
    </row>
    <row r="13071" spans="1:8" x14ac:dyDescent="0.2">
      <c r="A13071" s="1">
        <v>13141</v>
      </c>
      <c r="B13071" s="1" t="str">
        <f t="shared" si="204"/>
        <v>international energy services usa inc</v>
      </c>
      <c r="C13071" s="1" t="b">
        <f>IF(D13071&lt;&gt;"",IF(COUNTIF($D$2:D13070, D13071), INDEX($A$2:$D$100000, MATCH(D13071, $D$2:D13070,0),1), FALSE), FALSE)</f>
        <v>0</v>
      </c>
      <c r="F13071" s="1" t="b">
        <f>IF(G13071&lt;&gt;"", IF(COUNTIF($G$2:G13070, G13071), INDEX($A$2:$G$100000, MATCH(G13071, $G$2:G13070,0),1), FALSE), FALSE)</f>
        <v>0</v>
      </c>
      <c r="G13071" s="1">
        <v>54831</v>
      </c>
      <c r="H13071" s="1" t="s">
        <v>12739</v>
      </c>
    </row>
    <row r="13072" spans="1:8" x14ac:dyDescent="0.2">
      <c r="A13072" s="1">
        <v>13142</v>
      </c>
      <c r="B13072" s="1" t="str">
        <f t="shared" si="204"/>
        <v>escambia assetts co. llc</v>
      </c>
      <c r="C13072" s="1" t="b">
        <f>IF(D13072&lt;&gt;"",IF(COUNTIF($D$2:D13071, D13072), INDEX($A$2:$D$100000, MATCH(D13072, $D$2:D13071,0),1), FALSE), FALSE)</f>
        <v>0</v>
      </c>
      <c r="F13072" s="1" t="b">
        <f>IF(G13072&lt;&gt;"", IF(COUNTIF($G$2:G13071, G13072), INDEX($A$2:$G$100000, MATCH(G13072, $G$2:G13071,0),1), FALSE), FALSE)</f>
        <v>0</v>
      </c>
      <c r="G13072" s="1">
        <v>54833</v>
      </c>
      <c r="H13072" s="1" t="s">
        <v>12740</v>
      </c>
    </row>
    <row r="13073" spans="1:8" x14ac:dyDescent="0.2">
      <c r="A13073" s="1">
        <v>13143</v>
      </c>
      <c r="B13073" s="1" t="str">
        <f t="shared" si="204"/>
        <v>douglas muth</v>
      </c>
      <c r="C13073" s="1" t="b">
        <f>IF(D13073&lt;&gt;"",IF(COUNTIF($D$2:D13072, D13073), INDEX($A$2:$D$100000, MATCH(D13073, $D$2:D13072,0),1), FALSE), FALSE)</f>
        <v>0</v>
      </c>
      <c r="F13073" s="1" t="b">
        <f>IF(G13073&lt;&gt;"", IF(COUNTIF($G$2:G13072, G13073), INDEX($A$2:$G$100000, MATCH(G13073, $G$2:G13072,0),1), FALSE), FALSE)</f>
        <v>0</v>
      </c>
      <c r="G13073" s="1">
        <v>54834</v>
      </c>
      <c r="H13073" s="1" t="s">
        <v>12741</v>
      </c>
    </row>
    <row r="13074" spans="1:8" x14ac:dyDescent="0.2">
      <c r="A13074" s="1">
        <v>13144</v>
      </c>
      <c r="B13074" s="1" t="str">
        <f t="shared" si="204"/>
        <v>mission minnesota wind llc</v>
      </c>
      <c r="C13074" s="1" t="b">
        <f>IF(D13074&lt;&gt;"",IF(COUNTIF($D$2:D13073, D13074), INDEX($A$2:$D$100000, MATCH(D13074, $D$2:D13073,0),1), FALSE), FALSE)</f>
        <v>0</v>
      </c>
      <c r="F13074" s="1" t="b">
        <f>IF(G13074&lt;&gt;"", IF(COUNTIF($G$2:G13073, G13074), INDEX($A$2:$G$100000, MATCH(G13074, $G$2:G13073,0),1), FALSE), FALSE)</f>
        <v>0</v>
      </c>
      <c r="G13074" s="1">
        <v>54835</v>
      </c>
      <c r="H13074" s="1" t="s">
        <v>12742</v>
      </c>
    </row>
    <row r="13075" spans="1:8" x14ac:dyDescent="0.2">
      <c r="A13075" s="1">
        <v>13145</v>
      </c>
      <c r="B13075" s="1" t="str">
        <f t="shared" si="204"/>
        <v>ineos usa llc</v>
      </c>
      <c r="C13075" s="1" t="b">
        <f>IF(D13075&lt;&gt;"",IF(COUNTIF($D$2:D13074, D13075), INDEX($A$2:$D$100000, MATCH(D13075, $D$2:D13074,0),1), FALSE), FALSE)</f>
        <v>0</v>
      </c>
      <c r="F13075" s="1" t="b">
        <f>IF(G13075&lt;&gt;"", IF(COUNTIF($G$2:G13074, G13075), INDEX($A$2:$G$100000, MATCH(G13075, $G$2:G13074,0),1), FALSE), FALSE)</f>
        <v>0</v>
      </c>
      <c r="G13075" s="1">
        <v>54836</v>
      </c>
      <c r="H13075" s="1" t="s">
        <v>12743</v>
      </c>
    </row>
    <row r="13076" spans="1:8" x14ac:dyDescent="0.2">
      <c r="A13076" s="1">
        <v>13146</v>
      </c>
      <c r="B13076" s="1" t="str">
        <f t="shared" si="204"/>
        <v>pre-buy electric</v>
      </c>
      <c r="C13076" s="1" t="b">
        <f>IF(D13076&lt;&gt;"",IF(COUNTIF($D$2:D13075, D13076), INDEX($A$2:$D$100000, MATCH(D13076, $D$2:D13075,0),1), FALSE), FALSE)</f>
        <v>0</v>
      </c>
      <c r="F13076" s="1" t="b">
        <f>IF(G13076&lt;&gt;"", IF(COUNTIF($G$2:G13075, G13076), INDEX($A$2:$G$100000, MATCH(G13076, $G$2:G13075,0),1), FALSE), FALSE)</f>
        <v>0</v>
      </c>
      <c r="G13076" s="1">
        <v>54841</v>
      </c>
      <c r="H13076" s="1" t="s">
        <v>12744</v>
      </c>
    </row>
    <row r="13077" spans="1:8" x14ac:dyDescent="0.2">
      <c r="A13077" s="1">
        <v>13147</v>
      </c>
      <c r="B13077" s="1" t="str">
        <f t="shared" si="204"/>
        <v>fossil gulch twin park llc</v>
      </c>
      <c r="C13077" s="1" t="b">
        <f>IF(D13077&lt;&gt;"",IF(COUNTIF($D$2:D13076, D13077), INDEX($A$2:$D$100000, MATCH(D13077, $D$2:D13076,0),1), FALSE), FALSE)</f>
        <v>0</v>
      </c>
      <c r="F13077" s="1" t="b">
        <f>IF(G13077&lt;&gt;"", IF(COUNTIF($G$2:G13076, G13077), INDEX($A$2:$G$100000, MATCH(G13077, $G$2:G13076,0),1), FALSE), FALSE)</f>
        <v>0</v>
      </c>
      <c r="G13077" s="1">
        <v>54847</v>
      </c>
      <c r="H13077" s="1" t="s">
        <v>12745</v>
      </c>
    </row>
    <row r="13078" spans="1:8" x14ac:dyDescent="0.2">
      <c r="A13078" s="1">
        <v>13148</v>
      </c>
      <c r="B13078" s="1" t="str">
        <f t="shared" si="204"/>
        <v>jasper energy</v>
      </c>
      <c r="C13078" s="1" t="b">
        <f>IF(D13078&lt;&gt;"",IF(COUNTIF($D$2:D13077, D13078), INDEX($A$2:$D$100000, MATCH(D13078, $D$2:D13077,0),1), FALSE), FALSE)</f>
        <v>0</v>
      </c>
      <c r="F13078" s="1" t="b">
        <f>IF(G13078&lt;&gt;"", IF(COUNTIF($G$2:G13077, G13078), INDEX($A$2:$G$100000, MATCH(G13078, $G$2:G13077,0),1), FALSE), FALSE)</f>
        <v>0</v>
      </c>
      <c r="G13078" s="1">
        <v>54848</v>
      </c>
      <c r="H13078" s="1" t="s">
        <v>12746</v>
      </c>
    </row>
    <row r="13079" spans="1:8" x14ac:dyDescent="0.2">
      <c r="A13079" s="1">
        <v>13149</v>
      </c>
      <c r="B13079" s="1" t="str">
        <f t="shared" si="204"/>
        <v>primesouth inc</v>
      </c>
      <c r="C13079" s="1" t="b">
        <f>IF(D13079&lt;&gt;"",IF(COUNTIF($D$2:D13078, D13079), INDEX($A$2:$D$100000, MATCH(D13079, $D$2:D13078,0),1), FALSE), FALSE)</f>
        <v>0</v>
      </c>
      <c r="F13079" s="1" t="b">
        <f>IF(G13079&lt;&gt;"", IF(COUNTIF($G$2:G13078, G13079), INDEX($A$2:$G$100000, MATCH(G13079, $G$2:G13078,0),1), FALSE), FALSE)</f>
        <v>0</v>
      </c>
      <c r="G13079" s="1">
        <v>54849</v>
      </c>
      <c r="H13079" s="1" t="s">
        <v>12747</v>
      </c>
    </row>
    <row r="13080" spans="1:8" x14ac:dyDescent="0.2">
      <c r="A13080" s="1">
        <v>13150</v>
      </c>
      <c r="B13080" s="1" t="str">
        <f t="shared" si="204"/>
        <v>babcock &amp; brown renewable holdings inc</v>
      </c>
      <c r="C13080" s="1" t="b">
        <f>IF(D13080&lt;&gt;"",IF(COUNTIF($D$2:D13079, D13080), INDEX($A$2:$D$100000, MATCH(D13080, $D$2:D13079,0),1), FALSE), FALSE)</f>
        <v>0</v>
      </c>
      <c r="F13080" s="1" t="b">
        <f>IF(G13080&lt;&gt;"", IF(COUNTIF($G$2:G13079, G13080), INDEX($A$2:$G$100000, MATCH(G13080, $G$2:G13079,0),1), FALSE), FALSE)</f>
        <v>0</v>
      </c>
      <c r="G13080" s="1">
        <v>54851</v>
      </c>
      <c r="H13080" s="1" t="s">
        <v>12748</v>
      </c>
    </row>
    <row r="13081" spans="1:8" x14ac:dyDescent="0.2">
      <c r="A13081" s="1">
        <v>13151</v>
      </c>
      <c r="B13081" s="1" t="str">
        <f t="shared" si="204"/>
        <v>orni 3 llc</v>
      </c>
      <c r="C13081" s="1" t="b">
        <f>IF(D13081&lt;&gt;"",IF(COUNTIF($D$2:D13080, D13081), INDEX($A$2:$D$100000, MATCH(D13081, $D$2:D13080,0),1), FALSE), FALSE)</f>
        <v>0</v>
      </c>
      <c r="F13081" s="1" t="b">
        <f>IF(G13081&lt;&gt;"", IF(COUNTIF($G$2:G13080, G13081), INDEX($A$2:$G$100000, MATCH(G13081, $G$2:G13080,0),1), FALSE), FALSE)</f>
        <v>0</v>
      </c>
      <c r="G13081" s="1">
        <v>54852</v>
      </c>
      <c r="H13081" s="1" t="s">
        <v>12749</v>
      </c>
    </row>
    <row r="13082" spans="1:8" x14ac:dyDescent="0.2">
      <c r="A13082" s="1">
        <v>13152</v>
      </c>
      <c r="B13082" s="1" t="str">
        <f t="shared" si="204"/>
        <v>cedar creek wind holdings llc</v>
      </c>
      <c r="C13082" s="1" t="b">
        <f>IF(D13082&lt;&gt;"",IF(COUNTIF($D$2:D13081, D13082), INDEX($A$2:$D$100000, MATCH(D13082, $D$2:D13081,0),1), FALSE), FALSE)</f>
        <v>0</v>
      </c>
      <c r="F13082" s="1" t="b">
        <f>IF(G13082&lt;&gt;"", IF(COUNTIF($G$2:G13081, G13082), INDEX($A$2:$G$100000, MATCH(G13082, $G$2:G13081,0),1), FALSE), FALSE)</f>
        <v>0</v>
      </c>
      <c r="G13082" s="1">
        <v>54855</v>
      </c>
      <c r="H13082" s="1" t="s">
        <v>12750</v>
      </c>
    </row>
    <row r="13083" spans="1:8" x14ac:dyDescent="0.2">
      <c r="A13083" s="1">
        <v>13153</v>
      </c>
      <c r="B13083" s="1" t="str">
        <f t="shared" si="204"/>
        <v>ecogen wind holding llc</v>
      </c>
      <c r="C13083" s="1" t="b">
        <f>IF(D13083&lt;&gt;"",IF(COUNTIF($D$2:D13082, D13083), INDEX($A$2:$D$100000, MATCH(D13083, $D$2:D13082,0),1), FALSE), FALSE)</f>
        <v>0</v>
      </c>
      <c r="F13083" s="1" t="b">
        <f>IF(G13083&lt;&gt;"", IF(COUNTIF($G$2:G13082, G13083), INDEX($A$2:$G$100000, MATCH(G13083, $G$2:G13082,0),1), FALSE), FALSE)</f>
        <v>0</v>
      </c>
      <c r="G13083" s="1">
        <v>54856</v>
      </c>
      <c r="H13083" s="1" t="s">
        <v>12751</v>
      </c>
    </row>
    <row r="13084" spans="1:8" x14ac:dyDescent="0.2">
      <c r="A13084" s="1">
        <v>13154</v>
      </c>
      <c r="B13084" s="1" t="str">
        <f t="shared" si="204"/>
        <v>catamount sweetwater 5 llc</v>
      </c>
      <c r="C13084" s="1" t="b">
        <f>IF(D13084&lt;&gt;"",IF(COUNTIF($D$2:D13083, D13084), INDEX($A$2:$D$100000, MATCH(D13084, $D$2:D13083,0),1), FALSE), FALSE)</f>
        <v>0</v>
      </c>
      <c r="F13084" s="1" t="b">
        <f>IF(G13084&lt;&gt;"", IF(COUNTIF($G$2:G13083, G13084), INDEX($A$2:$G$100000, MATCH(G13084, $G$2:G13083,0),1), FALSE), FALSE)</f>
        <v>0</v>
      </c>
      <c r="G13084" s="1">
        <v>54857</v>
      </c>
      <c r="H13084" s="1" t="s">
        <v>12752</v>
      </c>
    </row>
    <row r="13085" spans="1:8" x14ac:dyDescent="0.2">
      <c r="A13085" s="1">
        <v>13155</v>
      </c>
      <c r="B13085" s="1" t="str">
        <f t="shared" si="204"/>
        <v>catamount sweetwater 4 llc</v>
      </c>
      <c r="C13085" s="1" t="b">
        <f>IF(D13085&lt;&gt;"",IF(COUNTIF($D$2:D13084, D13085), INDEX($A$2:$D$100000, MATCH(D13085, $D$2:D13084,0),1), FALSE), FALSE)</f>
        <v>0</v>
      </c>
      <c r="F13085" s="1" t="b">
        <f>IF(G13085&lt;&gt;"", IF(COUNTIF($G$2:G13084, G13085), INDEX($A$2:$G$100000, MATCH(G13085, $G$2:G13084,0),1), FALSE), FALSE)</f>
        <v>0</v>
      </c>
      <c r="G13085" s="1">
        <v>54858</v>
      </c>
      <c r="H13085" s="1" t="s">
        <v>12753</v>
      </c>
    </row>
    <row r="13086" spans="1:8" x14ac:dyDescent="0.2">
      <c r="A13086" s="1">
        <v>13156</v>
      </c>
      <c r="B13086" s="1" t="str">
        <f t="shared" si="204"/>
        <v>babcock &amp; brown wind park jersey llc</v>
      </c>
      <c r="C13086" s="1" t="b">
        <f>IF(D13086&lt;&gt;"",IF(COUNTIF($D$2:D13085, D13086), INDEX($A$2:$D$100000, MATCH(D13086, $D$2:D13085,0),1), FALSE), FALSE)</f>
        <v>0</v>
      </c>
      <c r="F13086" s="1" t="b">
        <f>IF(G13086&lt;&gt;"", IF(COUNTIF($G$2:G13085, G13086), INDEX($A$2:$G$100000, MATCH(G13086, $G$2:G13085,0),1), FALSE), FALSE)</f>
        <v>0</v>
      </c>
      <c r="G13086" s="1">
        <v>54859</v>
      </c>
      <c r="H13086" s="1" t="s">
        <v>12754</v>
      </c>
    </row>
    <row r="13087" spans="1:8" x14ac:dyDescent="0.2">
      <c r="A13087" s="1">
        <v>13157</v>
      </c>
      <c r="B13087" s="1" t="str">
        <f t="shared" si="204"/>
        <v>ch wind community energy llc</v>
      </c>
      <c r="C13087" s="1" t="b">
        <f>IF(D13087&lt;&gt;"",IF(COUNTIF($D$2:D13086, D13087), INDEX($A$2:$D$100000, MATCH(D13087, $D$2:D13086,0),1), FALSE), FALSE)</f>
        <v>0</v>
      </c>
      <c r="F13087" s="1" t="b">
        <f>IF(G13087&lt;&gt;"", IF(COUNTIF($G$2:G13086, G13087), INDEX($A$2:$G$100000, MATCH(G13087, $G$2:G13086,0),1), FALSE), FALSE)</f>
        <v>0</v>
      </c>
      <c r="G13087" s="1">
        <v>54860</v>
      </c>
      <c r="H13087" s="1" t="s">
        <v>12755</v>
      </c>
    </row>
    <row r="13088" spans="1:8" x14ac:dyDescent="0.2">
      <c r="A13088" s="1">
        <v>13158</v>
      </c>
      <c r="B13088" s="1" t="str">
        <f t="shared" si="204"/>
        <v>fc energy finance i inc</v>
      </c>
      <c r="C13088" s="1" t="b">
        <f>IF(D13088&lt;&gt;"",IF(COUNTIF($D$2:D13087, D13088), INDEX($A$2:$D$100000, MATCH(D13088, $D$2:D13087,0),1), FALSE), FALSE)</f>
        <v>0</v>
      </c>
      <c r="F13088" s="1" t="b">
        <f>IF(G13088&lt;&gt;"", IF(COUNTIF($G$2:G13087, G13088), INDEX($A$2:$G$100000, MATCH(G13088, $G$2:G13087,0),1), FALSE), FALSE)</f>
        <v>0</v>
      </c>
      <c r="G13088" s="1">
        <v>54861</v>
      </c>
      <c r="H13088" s="1" t="s">
        <v>12756</v>
      </c>
    </row>
    <row r="13089" spans="1:8" x14ac:dyDescent="0.2">
      <c r="A13089" s="1">
        <v>13159</v>
      </c>
      <c r="B13089" s="1" t="str">
        <f t="shared" si="204"/>
        <v>champion energy services</v>
      </c>
      <c r="C13089" s="1" t="b">
        <f>IF(D13089&lt;&gt;"",IF(COUNTIF($D$2:D13088, D13089), INDEX($A$2:$D$100000, MATCH(D13089, $D$2:D13088,0),1), FALSE), FALSE)</f>
        <v>0</v>
      </c>
      <c r="F13089" s="1" t="b">
        <f>IF(G13089&lt;&gt;"", IF(COUNTIF($G$2:G13088, G13089), INDEX($A$2:$G$100000, MATCH(G13089, $G$2:G13088,0),1), FALSE), FALSE)</f>
        <v>0</v>
      </c>
      <c r="G13089" s="1">
        <v>54862</v>
      </c>
      <c r="H13089" s="1" t="s">
        <v>12757</v>
      </c>
    </row>
    <row r="13090" spans="1:8" x14ac:dyDescent="0.2">
      <c r="A13090" s="1">
        <v>13160</v>
      </c>
      <c r="B13090" s="1" t="str">
        <f t="shared" si="204"/>
        <v>glacial energy holdings</v>
      </c>
      <c r="C13090" s="1" t="b">
        <f>IF(D13090&lt;&gt;"",IF(COUNTIF($D$2:D13089, D13090), INDEX($A$2:$D$100000, MATCH(D13090, $D$2:D13089,0),1), FALSE), FALSE)</f>
        <v>0</v>
      </c>
      <c r="F13090" s="1" t="b">
        <f>IF(G13090&lt;&gt;"", IF(COUNTIF($G$2:G13089, G13090), INDEX($A$2:$G$100000, MATCH(G13090, $G$2:G13089,0),1), FALSE), FALSE)</f>
        <v>0</v>
      </c>
      <c r="G13090" s="1">
        <v>54871</v>
      </c>
      <c r="H13090" s="1" t="s">
        <v>12758</v>
      </c>
    </row>
    <row r="13091" spans="1:8" x14ac:dyDescent="0.2">
      <c r="A13091" s="1">
        <v>13161</v>
      </c>
      <c r="B13091" s="1" t="str">
        <f t="shared" si="204"/>
        <v>accent energy holdings, llc</v>
      </c>
      <c r="C13091" s="1" t="b">
        <f>IF(D13091&lt;&gt;"",IF(COUNTIF($D$2:D13090, D13091), INDEX($A$2:$D$100000, MATCH(D13091, $D$2:D13090,0),1), FALSE), FALSE)</f>
        <v>0</v>
      </c>
      <c r="F13091" s="1" t="b">
        <f>IF(G13091&lt;&gt;"", IF(COUNTIF($G$2:G13090, G13091), INDEX($A$2:$G$100000, MATCH(G13091, $G$2:G13090,0),1), FALSE), FALSE)</f>
        <v>0</v>
      </c>
      <c r="G13091" s="1">
        <v>54872</v>
      </c>
      <c r="H13091" s="1" t="s">
        <v>12759</v>
      </c>
    </row>
    <row r="13092" spans="1:8" x14ac:dyDescent="0.2">
      <c r="A13092" s="1">
        <v>13162</v>
      </c>
      <c r="B13092" s="1" t="str">
        <f t="shared" si="204"/>
        <v>freedom energy</v>
      </c>
      <c r="C13092" s="1" t="b">
        <f>IF(D13092&lt;&gt;"",IF(COUNTIF($D$2:D13091, D13092), INDEX($A$2:$D$100000, MATCH(D13092, $D$2:D13091,0),1), FALSE), FALSE)</f>
        <v>0</v>
      </c>
      <c r="F13092" s="1" t="b">
        <f>IF(G13092&lt;&gt;"", IF(COUNTIF($G$2:G13091, G13092), INDEX($A$2:$G$100000, MATCH(G13092, $G$2:G13091,0),1), FALSE), FALSE)</f>
        <v>0</v>
      </c>
      <c r="G13092" s="1">
        <v>54873</v>
      </c>
      <c r="H13092" s="1" t="s">
        <v>12760</v>
      </c>
    </row>
    <row r="13093" spans="1:8" x14ac:dyDescent="0.2">
      <c r="A13093" s="1">
        <v>13163</v>
      </c>
      <c r="B13093" s="1" t="str">
        <f t="shared" si="204"/>
        <v>new york industrial energy buyers, llc</v>
      </c>
      <c r="C13093" s="1" t="b">
        <f>IF(D13093&lt;&gt;"",IF(COUNTIF($D$2:D13092, D13093), INDEX($A$2:$D$100000, MATCH(D13093, $D$2:D13092,0),1), FALSE), FALSE)</f>
        <v>0</v>
      </c>
      <c r="F13093" s="1" t="b">
        <f>IF(G13093&lt;&gt;"", IF(COUNTIF($G$2:G13092, G13093), INDEX($A$2:$G$100000, MATCH(G13093, $G$2:G13092,0),1), FALSE), FALSE)</f>
        <v>0</v>
      </c>
      <c r="G13093" s="1">
        <v>54875</v>
      </c>
      <c r="H13093" s="1" t="s">
        <v>12761</v>
      </c>
    </row>
    <row r="13094" spans="1:8" x14ac:dyDescent="0.2">
      <c r="A13094" s="1">
        <v>13164</v>
      </c>
      <c r="B13094" s="1" t="str">
        <f t="shared" si="204"/>
        <v>mmc chula vista llc</v>
      </c>
      <c r="C13094" s="1" t="b">
        <f>IF(D13094&lt;&gt;"",IF(COUNTIF($D$2:D13093, D13094), INDEX($A$2:$D$100000, MATCH(D13094, $D$2:D13093,0),1), FALSE), FALSE)</f>
        <v>0</v>
      </c>
      <c r="F13094" s="1" t="b">
        <f>IF(G13094&lt;&gt;"", IF(COUNTIF($G$2:G13093, G13094), INDEX($A$2:$G$100000, MATCH(G13094, $G$2:G13093,0),1), FALSE), FALSE)</f>
        <v>0</v>
      </c>
      <c r="G13094" s="1">
        <v>54883</v>
      </c>
      <c r="H13094" s="1" t="s">
        <v>12762</v>
      </c>
    </row>
    <row r="13095" spans="1:8" x14ac:dyDescent="0.2">
      <c r="A13095" s="1">
        <v>13165</v>
      </c>
      <c r="B13095" s="1" t="str">
        <f t="shared" si="204"/>
        <v>mmc escondido llc</v>
      </c>
      <c r="C13095" s="1" t="b">
        <f>IF(D13095&lt;&gt;"",IF(COUNTIF($D$2:D13094, D13095), INDEX($A$2:$D$100000, MATCH(D13095, $D$2:D13094,0),1), FALSE), FALSE)</f>
        <v>0</v>
      </c>
      <c r="F13095" s="1" t="b">
        <f>IF(G13095&lt;&gt;"", IF(COUNTIF($G$2:G13094, G13095), INDEX($A$2:$G$100000, MATCH(G13095, $G$2:G13094,0),1), FALSE), FALSE)</f>
        <v>0</v>
      </c>
      <c r="G13095" s="1">
        <v>54884</v>
      </c>
      <c r="H13095" s="1" t="s">
        <v>12763</v>
      </c>
    </row>
    <row r="13096" spans="1:8" x14ac:dyDescent="0.2">
      <c r="A13096" s="1">
        <v>13166</v>
      </c>
      <c r="B13096" s="1" t="str">
        <f t="shared" si="204"/>
        <v>duquesne keystone llc</v>
      </c>
      <c r="C13096" s="1" t="b">
        <f>IF(D13096&lt;&gt;"",IF(COUNTIF($D$2:D13095, D13096), INDEX($A$2:$D$100000, MATCH(D13096, $D$2:D13095,0),1), FALSE), FALSE)</f>
        <v>0</v>
      </c>
      <c r="F13096" s="1" t="b">
        <f>IF(G13096&lt;&gt;"", IF(COUNTIF($G$2:G13095, G13096), INDEX($A$2:$G$100000, MATCH(G13096, $G$2:G13095,0),1), FALSE), FALSE)</f>
        <v>0</v>
      </c>
      <c r="G13096" s="1">
        <v>54886</v>
      </c>
      <c r="H13096" s="1" t="s">
        <v>12764</v>
      </c>
    </row>
    <row r="13097" spans="1:8" x14ac:dyDescent="0.2">
      <c r="A13097" s="1">
        <v>13167</v>
      </c>
      <c r="B13097" s="1" t="str">
        <f t="shared" si="204"/>
        <v>duquesne conemaugh llc</v>
      </c>
      <c r="C13097" s="1" t="b">
        <f>IF(D13097&lt;&gt;"",IF(COUNTIF($D$2:D13096, D13097), INDEX($A$2:$D$100000, MATCH(D13097, $D$2:D13096,0),1), FALSE), FALSE)</f>
        <v>0</v>
      </c>
      <c r="F13097" s="1" t="b">
        <f>IF(G13097&lt;&gt;"", IF(COUNTIF($G$2:G13096, G13097), INDEX($A$2:$G$100000, MATCH(G13097, $G$2:G13096,0),1), FALSE), FALSE)</f>
        <v>0</v>
      </c>
      <c r="G13097" s="1">
        <v>54887</v>
      </c>
      <c r="H13097" s="1" t="s">
        <v>12765</v>
      </c>
    </row>
    <row r="13098" spans="1:8" x14ac:dyDescent="0.2">
      <c r="A13098" s="1">
        <v>13168</v>
      </c>
      <c r="B13098" s="1" t="str">
        <f t="shared" si="204"/>
        <v>integrys energy services of texas, lp</v>
      </c>
      <c r="C13098" s="1" t="b">
        <f>IF(D13098&lt;&gt;"",IF(COUNTIF($D$2:D13097, D13098), INDEX($A$2:$D$100000, MATCH(D13098, $D$2:D13097,0),1), FALSE), FALSE)</f>
        <v>0</v>
      </c>
      <c r="F13098" s="1" t="b">
        <f>IF(G13098&lt;&gt;"", IF(COUNTIF($G$2:G13097, G13098), INDEX($A$2:$G$100000, MATCH(G13098, $G$2:G13097,0),1), FALSE), FALSE)</f>
        <v>0</v>
      </c>
      <c r="G13098" s="1">
        <v>54892</v>
      </c>
      <c r="H13098" s="1" t="s">
        <v>12766</v>
      </c>
    </row>
    <row r="13099" spans="1:8" x14ac:dyDescent="0.2">
      <c r="A13099" s="1">
        <v>13169</v>
      </c>
      <c r="B13099" s="1" t="str">
        <f t="shared" si="204"/>
        <v>noco electric</v>
      </c>
      <c r="C13099" s="1" t="b">
        <f>IF(D13099&lt;&gt;"",IF(COUNTIF($D$2:D13098, D13099), INDEX($A$2:$D$100000, MATCH(D13099, $D$2:D13098,0),1), FALSE), FALSE)</f>
        <v>0</v>
      </c>
      <c r="F13099" s="1" t="b">
        <f>IF(G13099&lt;&gt;"", IF(COUNTIF($G$2:G13098, G13099), INDEX($A$2:$G$100000, MATCH(G13099, $G$2:G13098,0),1), FALSE), FALSE)</f>
        <v>0</v>
      </c>
      <c r="G13099" s="1">
        <v>54893</v>
      </c>
      <c r="H13099" s="1" t="s">
        <v>12767</v>
      </c>
    </row>
    <row r="13100" spans="1:8" x14ac:dyDescent="0.2">
      <c r="A13100" s="1">
        <v>13170</v>
      </c>
      <c r="B13100" s="1" t="str">
        <f t="shared" si="204"/>
        <v>firstlight hydro generating company</v>
      </c>
      <c r="C13100" s="1" t="b">
        <f>IF(D13100&lt;&gt;"",IF(COUNTIF($D$2:D13099, D13100), INDEX($A$2:$D$100000, MATCH(D13100, $D$2:D13099,0),1), FALSE), FALSE)</f>
        <v>0</v>
      </c>
      <c r="F13100" s="1" t="b">
        <f>IF(G13100&lt;&gt;"", IF(COUNTIF($G$2:G13099, G13100), INDEX($A$2:$G$100000, MATCH(G13100, $G$2:G13099,0),1), FALSE), FALSE)</f>
        <v>0</v>
      </c>
      <c r="G13100" s="1">
        <v>54897</v>
      </c>
      <c r="H13100" s="1" t="s">
        <v>12768</v>
      </c>
    </row>
    <row r="13101" spans="1:8" x14ac:dyDescent="0.2">
      <c r="A13101" s="1">
        <v>13171</v>
      </c>
      <c r="B13101" s="1" t="str">
        <f t="shared" si="204"/>
        <v>mt tom generating company</v>
      </c>
      <c r="C13101" s="1" t="b">
        <f>IF(D13101&lt;&gt;"",IF(COUNTIF($D$2:D13100, D13101), INDEX($A$2:$D$100000, MATCH(D13101, $D$2:D13100,0),1), FALSE), FALSE)</f>
        <v>0</v>
      </c>
      <c r="F13101" s="1" t="b">
        <f>IF(G13101&lt;&gt;"", IF(COUNTIF($G$2:G13100, G13101), INDEX($A$2:$G$100000, MATCH(G13101, $G$2:G13100,0),1), FALSE), FALSE)</f>
        <v>0</v>
      </c>
      <c r="G13101" s="1">
        <v>54898</v>
      </c>
      <c r="H13101" s="1" t="s">
        <v>12769</v>
      </c>
    </row>
    <row r="13102" spans="1:8" x14ac:dyDescent="0.2">
      <c r="A13102" s="1">
        <v>13172</v>
      </c>
      <c r="B13102" s="1" t="str">
        <f t="shared" si="204"/>
        <v>american powernet</v>
      </c>
      <c r="C13102" s="1" t="b">
        <f>IF(D13102&lt;&gt;"",IF(COUNTIF($D$2:D13101, D13102), INDEX($A$2:$D$100000, MATCH(D13102, $D$2:D13101,0),1), FALSE), FALSE)</f>
        <v>0</v>
      </c>
      <c r="F13102" s="1" t="b">
        <f>IF(G13102&lt;&gt;"", IF(COUNTIF($G$2:G13101, G13102), INDEX($A$2:$G$100000, MATCH(G13102, $G$2:G13101,0),1), FALSE), FALSE)</f>
        <v>0</v>
      </c>
      <c r="G13102" s="1">
        <v>54901</v>
      </c>
      <c r="H13102" s="1" t="s">
        <v>12770</v>
      </c>
    </row>
    <row r="13103" spans="1:8" x14ac:dyDescent="0.2">
      <c r="A13103" s="1">
        <v>13173</v>
      </c>
      <c r="B13103" s="1" t="str">
        <f t="shared" si="204"/>
        <v>duke energy carolinas llc</v>
      </c>
      <c r="C13103" s="1" t="b">
        <f>IF(D13103&lt;&gt;"",IF(COUNTIF($D$2:D13102, D13103), INDEX($A$2:$D$100000, MATCH(D13103, $D$2:D13102,0),1), FALSE), FALSE)</f>
        <v>0</v>
      </c>
      <c r="F13103" s="1" t="b">
        <f>IF(G13103&lt;&gt;"", IF(COUNTIF($G$2:G13102, G13103), INDEX($A$2:$G$100000, MATCH(G13103, $G$2:G13102,0),1), FALSE), FALSE)</f>
        <v>0</v>
      </c>
      <c r="G13103" s="1">
        <v>54905</v>
      </c>
      <c r="H13103" s="1" t="s">
        <v>12771</v>
      </c>
    </row>
    <row r="13104" spans="1:8" x14ac:dyDescent="0.2">
      <c r="A13104" s="1">
        <v>13174</v>
      </c>
      <c r="B13104" s="1" t="str">
        <f t="shared" si="204"/>
        <v>westmoreland coal company</v>
      </c>
      <c r="C13104" s="1" t="b">
        <f>IF(D13104&lt;&gt;"",IF(COUNTIF($D$2:D13103, D13104), INDEX($A$2:$D$100000, MATCH(D13104, $D$2:D13103,0),1), FALSE), FALSE)</f>
        <v>0</v>
      </c>
      <c r="F13104" s="1" t="b">
        <f>IF(G13104&lt;&gt;"", IF(COUNTIF($G$2:G13103, G13104), INDEX($A$2:$G$100000, MATCH(G13104, $G$2:G13103,0),1), FALSE), FALSE)</f>
        <v>0</v>
      </c>
      <c r="G13104" s="1">
        <v>54908</v>
      </c>
      <c r="H13104" s="1" t="s">
        <v>12772</v>
      </c>
    </row>
    <row r="13105" spans="1:8" x14ac:dyDescent="0.2">
      <c r="A13105" s="1">
        <v>13175</v>
      </c>
      <c r="B13105" s="1" t="str">
        <f t="shared" si="204"/>
        <v>general electric international inc</v>
      </c>
      <c r="C13105" s="1" t="b">
        <f>IF(D13105&lt;&gt;"",IF(COUNTIF($D$2:D13104, D13105), INDEX($A$2:$D$100000, MATCH(D13105, $D$2:D13104,0),1), FALSE), FALSE)</f>
        <v>0</v>
      </c>
      <c r="F13105" s="1" t="b">
        <f>IF(G13105&lt;&gt;"", IF(COUNTIF($G$2:G13104, G13105), INDEX($A$2:$G$100000, MATCH(G13105, $G$2:G13104,0),1), FALSE), FALSE)</f>
        <v>0</v>
      </c>
      <c r="G13105" s="1">
        <v>54910</v>
      </c>
      <c r="H13105" s="1" t="s">
        <v>12773</v>
      </c>
    </row>
    <row r="13106" spans="1:8" x14ac:dyDescent="0.2">
      <c r="A13106" s="1">
        <v>13176</v>
      </c>
      <c r="B13106" s="1" t="str">
        <f t="shared" si="204"/>
        <v>fox energy company llc</v>
      </c>
      <c r="C13106" s="1" t="b">
        <f>IF(D13106&lt;&gt;"",IF(COUNTIF($D$2:D13105, D13106), INDEX($A$2:$D$100000, MATCH(D13106, $D$2:D13105,0),1), FALSE), FALSE)</f>
        <v>0</v>
      </c>
      <c r="F13106" s="1" t="b">
        <f>IF(G13106&lt;&gt;"", IF(COUNTIF($G$2:G13105, G13106), INDEX($A$2:$G$100000, MATCH(G13106, $G$2:G13105,0),1), FALSE), FALSE)</f>
        <v>0</v>
      </c>
      <c r="G13106" s="1">
        <v>54912</v>
      </c>
      <c r="H13106" s="1" t="s">
        <v>12774</v>
      </c>
    </row>
    <row r="13107" spans="1:8" x14ac:dyDescent="0.2">
      <c r="A13107" s="1">
        <v>13177</v>
      </c>
      <c r="B13107" s="1" t="str">
        <f t="shared" si="204"/>
        <v>alliant energy neenah llc</v>
      </c>
      <c r="C13107" s="1" t="b">
        <f>IF(D13107&lt;&gt;"",IF(COUNTIF($D$2:D13106, D13107), INDEX($A$2:$D$100000, MATCH(D13107, $D$2:D13106,0),1), FALSE), FALSE)</f>
        <v>0</v>
      </c>
      <c r="F13107" s="1" t="b">
        <f>IF(G13107&lt;&gt;"", IF(COUNTIF($G$2:G13106, G13107), INDEX($A$2:$G$100000, MATCH(G13107, $G$2:G13106,0),1), FALSE), FALSE)</f>
        <v>0</v>
      </c>
      <c r="G13107" s="1">
        <v>55114</v>
      </c>
      <c r="H13107" s="1" t="s">
        <v>12775</v>
      </c>
    </row>
    <row r="13108" spans="1:8" x14ac:dyDescent="0.2">
      <c r="A13108" s="1">
        <v>13178</v>
      </c>
      <c r="B13108" s="1" t="str">
        <f t="shared" si="204"/>
        <v>alon usa lp</v>
      </c>
      <c r="C13108" s="1" t="b">
        <f>IF(D13108&lt;&gt;"",IF(COUNTIF($D$2:D13107, D13108), INDEX($A$2:$D$100000, MATCH(D13108, $D$2:D13107,0),1), FALSE), FALSE)</f>
        <v>0</v>
      </c>
      <c r="F13108" s="1" t="b">
        <f>IF(G13108&lt;&gt;"", IF(COUNTIF($G$2:G13107, G13108), INDEX($A$2:$G$100000, MATCH(G13108, $G$2:G13107,0),1), FALSE), FALSE)</f>
        <v>0</v>
      </c>
      <c r="G13108" s="1">
        <v>55115</v>
      </c>
      <c r="H13108" s="1" t="s">
        <v>12776</v>
      </c>
    </row>
    <row r="13109" spans="1:8" x14ac:dyDescent="0.2">
      <c r="A13109" s="1">
        <v>13179</v>
      </c>
      <c r="B13109" s="1" t="str">
        <f t="shared" si="204"/>
        <v>aes ironwood</v>
      </c>
      <c r="C13109" s="1" t="b">
        <f>IF(D13109&lt;&gt;"",IF(COUNTIF($D$2:D13108, D13109), INDEX($A$2:$D$100000, MATCH(D13109, $D$2:D13108,0),1), FALSE), FALSE)</f>
        <v>0</v>
      </c>
      <c r="F13109" s="1" t="b">
        <f>IF(G13109&lt;&gt;"", IF(COUNTIF($G$2:G13108, G13109), INDEX($A$2:$G$100000, MATCH(G13109, $G$2:G13108,0),1), FALSE), FALSE)</f>
        <v>0</v>
      </c>
      <c r="G13109" s="1">
        <v>55118</v>
      </c>
      <c r="H13109" s="1" t="s">
        <v>12777</v>
      </c>
    </row>
    <row r="13110" spans="1:8" x14ac:dyDescent="0.2">
      <c r="A13110" s="1">
        <v>13180</v>
      </c>
      <c r="B13110" s="1" t="str">
        <f t="shared" si="204"/>
        <v>aep texas central company</v>
      </c>
      <c r="C13110" s="1" t="b">
        <f>IF(D13110&lt;&gt;"",IF(COUNTIF($D$2:D13109, D13110), INDEX($A$2:$D$100000, MATCH(D13110, $D$2:D13109,0),1), FALSE), FALSE)</f>
        <v>0</v>
      </c>
      <c r="F13110" s="1" t="b">
        <f>IF(G13110&lt;&gt;"", IF(COUNTIF($G$2:G13109, G13110), INDEX($A$2:$G$100000, MATCH(G13110, $G$2:G13109,0),1), FALSE), FALSE)</f>
        <v>0</v>
      </c>
      <c r="G13110" s="1">
        <v>55130</v>
      </c>
      <c r="H13110" s="1" t="s">
        <v>12778</v>
      </c>
    </row>
    <row r="13111" spans="1:8" x14ac:dyDescent="0.2">
      <c r="A13111" s="1">
        <v>13181</v>
      </c>
      <c r="B13111" s="1" t="str">
        <f t="shared" si="204"/>
        <v>desert sky wind</v>
      </c>
      <c r="C13111" s="1" t="b">
        <f>IF(D13111&lt;&gt;"",IF(COUNTIF($D$2:D13110, D13111), INDEX($A$2:$D$100000, MATCH(D13111, $D$2:D13110,0),1), FALSE), FALSE)</f>
        <v>0</v>
      </c>
      <c r="F13111" s="1" t="b">
        <f>IF(G13111&lt;&gt;"", IF(COUNTIF($G$2:G13110, G13111), INDEX($A$2:$G$100000, MATCH(G13111, $G$2:G13110,0),1), FALSE), FALSE)</f>
        <v>0</v>
      </c>
      <c r="G13111" s="1">
        <v>55131</v>
      </c>
      <c r="H13111" s="1" t="s">
        <v>12779</v>
      </c>
    </row>
    <row r="13112" spans="1:8" x14ac:dyDescent="0.2">
      <c r="A13112" s="1">
        <v>13182</v>
      </c>
      <c r="B13112" s="1" t="str">
        <f t="shared" si="204"/>
        <v>amergen energy</v>
      </c>
      <c r="C13112" s="1" t="b">
        <f>IF(D13112&lt;&gt;"",IF(COUNTIF($D$2:D13111, D13112), INDEX($A$2:$D$100000, MATCH(D13112, $D$2:D13111,0),1), FALSE), FALSE)</f>
        <v>0</v>
      </c>
      <c r="F13112" s="1" t="b">
        <f>IF(G13112&lt;&gt;"", IF(COUNTIF($G$2:G13111, G13112), INDEX($A$2:$G$100000, MATCH(G13112, $G$2:G13111,0),1), FALSE), FALSE)</f>
        <v>0</v>
      </c>
      <c r="G13112" s="1">
        <v>55134</v>
      </c>
      <c r="H13112" s="1" t="s">
        <v>12780</v>
      </c>
    </row>
    <row r="13113" spans="1:8" x14ac:dyDescent="0.2">
      <c r="A13113" s="1">
        <v>13183</v>
      </c>
      <c r="B13113" s="1" t="str">
        <f t="shared" si="204"/>
        <v>calpine eastern corporation</v>
      </c>
      <c r="C13113" s="1" t="b">
        <f>IF(D13113&lt;&gt;"",IF(COUNTIF($D$2:D13112, D13113), INDEX($A$2:$D$100000, MATCH(D13113, $D$2:D13112,0),1), FALSE), FALSE)</f>
        <v>0</v>
      </c>
      <c r="F13113" s="1" t="b">
        <f>IF(G13113&lt;&gt;"", IF(COUNTIF($G$2:G13112, G13113), INDEX($A$2:$G$100000, MATCH(G13113, $G$2:G13112,0),1), FALSE), FALSE)</f>
        <v>0</v>
      </c>
      <c r="G13113" s="1">
        <v>55136</v>
      </c>
      <c r="H13113" s="1" t="s">
        <v>12781</v>
      </c>
    </row>
    <row r="13114" spans="1:8" x14ac:dyDescent="0.2">
      <c r="A13114" s="1">
        <v>13184</v>
      </c>
      <c r="B13114" s="1" t="str">
        <f t="shared" si="204"/>
        <v>mayo hydropower, llc</v>
      </c>
      <c r="C13114" s="1" t="b">
        <f>IF(D13114&lt;&gt;"",IF(COUNTIF($D$2:D13113, D13114), INDEX($A$2:$D$100000, MATCH(D13114, $D$2:D13113,0),1), FALSE), FALSE)</f>
        <v>0</v>
      </c>
      <c r="F13114" s="1" t="b">
        <f>IF(G13114&lt;&gt;"", IF(COUNTIF($G$2:G13113, G13114), INDEX($A$2:$G$100000, MATCH(G13114, $G$2:G13113,0),1), FALSE), FALSE)</f>
        <v>0</v>
      </c>
      <c r="G13114" s="1">
        <v>55137</v>
      </c>
      <c r="H13114" s="1" t="s">
        <v>12782</v>
      </c>
    </row>
    <row r="13115" spans="1:8" x14ac:dyDescent="0.2">
      <c r="A13115" s="1">
        <v>13185</v>
      </c>
      <c r="B13115" s="1" t="str">
        <f t="shared" si="204"/>
        <v>bayou cove</v>
      </c>
      <c r="C13115" s="1" t="b">
        <f>IF(D13115&lt;&gt;"",IF(COUNTIF($D$2:D13114, D13115), INDEX($A$2:$D$100000, MATCH(D13115, $D$2:D13114,0),1), FALSE), FALSE)</f>
        <v>0</v>
      </c>
      <c r="F13115" s="1" t="b">
        <f>IF(G13115&lt;&gt;"", IF(COUNTIF($G$2:G13114, G13115), INDEX($A$2:$G$100000, MATCH(G13115, $G$2:G13114,0),1), FALSE), FALSE)</f>
        <v>0</v>
      </c>
      <c r="G13115" s="1">
        <v>55145</v>
      </c>
      <c r="H13115" s="1" t="s">
        <v>12783</v>
      </c>
    </row>
    <row r="13116" spans="1:8" x14ac:dyDescent="0.2">
      <c r="A13116" s="1">
        <v>13186</v>
      </c>
      <c r="B13116" s="1" t="str">
        <f t="shared" si="204"/>
        <v>beowawe power llc</v>
      </c>
      <c r="C13116" s="1" t="b">
        <f>IF(D13116&lt;&gt;"",IF(COUNTIF($D$2:D13115, D13116), INDEX($A$2:$D$100000, MATCH(D13116, $D$2:D13115,0),1), FALSE), FALSE)</f>
        <v>0</v>
      </c>
      <c r="F13116" s="1" t="b">
        <f>IF(G13116&lt;&gt;"", IF(COUNTIF($G$2:G13115, G13116), INDEX($A$2:$G$100000, MATCH(G13116, $G$2:G13115,0),1), FALSE), FALSE)</f>
        <v>0</v>
      </c>
      <c r="G13116" s="1">
        <v>55148</v>
      </c>
      <c r="H13116" s="1" t="s">
        <v>12784</v>
      </c>
    </row>
    <row r="13117" spans="1:8" x14ac:dyDescent="0.2">
      <c r="A13117" s="1">
        <v>13187</v>
      </c>
      <c r="B13117" s="1" t="str">
        <f t="shared" si="204"/>
        <v>western kentucky energy corp</v>
      </c>
      <c r="C13117" s="1" t="b">
        <f>IF(D13117&lt;&gt;"",IF(COUNTIF($D$2:D13116, D13117), INDEX($A$2:$D$100000, MATCH(D13117, $D$2:D13116,0),1), FALSE), FALSE)</f>
        <v>0</v>
      </c>
      <c r="F13117" s="1" t="b">
        <f>IF(G13117&lt;&gt;"", IF(COUNTIF($G$2:G13116, G13117), INDEX($A$2:$G$100000, MATCH(G13117, $G$2:G13116,0),1), FALSE), FALSE)</f>
        <v>0</v>
      </c>
      <c r="G13117" s="1">
        <v>55151</v>
      </c>
      <c r="H13117" s="1" t="s">
        <v>12785</v>
      </c>
    </row>
    <row r="13118" spans="1:8" x14ac:dyDescent="0.2">
      <c r="A13118" s="1">
        <v>13188</v>
      </c>
      <c r="B13118" s="1" t="str">
        <f t="shared" si="204"/>
        <v>black river generation llc</v>
      </c>
      <c r="C13118" s="1" t="b">
        <f>IF(D13118&lt;&gt;"",IF(COUNTIF($D$2:D13117, D13118), INDEX($A$2:$D$100000, MATCH(D13118, $D$2:D13117,0),1), FALSE), FALSE)</f>
        <v>0</v>
      </c>
      <c r="F13118" s="1" t="b">
        <f>IF(G13118&lt;&gt;"", IF(COUNTIF($G$2:G13117, G13118), INDEX($A$2:$G$100000, MATCH(G13118, $G$2:G13117,0),1), FALSE), FALSE)</f>
        <v>0</v>
      </c>
      <c r="G13118" s="1">
        <v>55153</v>
      </c>
      <c r="H13118" s="1" t="s">
        <v>12786</v>
      </c>
    </row>
    <row r="13119" spans="1:8" x14ac:dyDescent="0.2">
      <c r="A13119" s="1">
        <v>13189</v>
      </c>
      <c r="B13119" s="1" t="str">
        <f t="shared" si="204"/>
        <v>allete inc</v>
      </c>
      <c r="C13119" s="1" t="b">
        <f>IF(D13119&lt;&gt;"",IF(COUNTIF($D$2:D13118, D13119), INDEX($A$2:$D$100000, MATCH(D13119, $D$2:D13118,0),1), FALSE), FALSE)</f>
        <v>0</v>
      </c>
      <c r="F13119" s="1" t="b">
        <f>IF(G13119&lt;&gt;"", IF(COUNTIF($G$2:G13118, G13119), INDEX($A$2:$G$100000, MATCH(G13119, $G$2:G13118,0),1), FALSE), FALSE)</f>
        <v>0</v>
      </c>
      <c r="G13119" s="1">
        <v>55155</v>
      </c>
      <c r="H13119" s="1" t="s">
        <v>12787</v>
      </c>
    </row>
    <row r="13120" spans="1:8" x14ac:dyDescent="0.2">
      <c r="A13120" s="1">
        <v>13190</v>
      </c>
      <c r="B13120" s="1" t="str">
        <f t="shared" si="204"/>
        <v>calpine corporation-pwd</v>
      </c>
      <c r="C13120" s="1" t="b">
        <f>IF(D13120&lt;&gt;"",IF(COUNTIF($D$2:D13119, D13120), INDEX($A$2:$D$100000, MATCH(D13120, $D$2:D13119,0),1), FALSE), FALSE)</f>
        <v>0</v>
      </c>
      <c r="F13120" s="1" t="b">
        <f>IF(G13120&lt;&gt;"", IF(COUNTIF($G$2:G13119, G13120), INDEX($A$2:$G$100000, MATCH(G13120, $G$2:G13119,0),1), FALSE), FALSE)</f>
        <v>0</v>
      </c>
      <c r="G13120" s="1">
        <v>55167</v>
      </c>
      <c r="H13120" s="1" t="s">
        <v>12788</v>
      </c>
    </row>
    <row r="13121" spans="1:8" x14ac:dyDescent="0.2">
      <c r="A13121" s="1">
        <v>13191</v>
      </c>
      <c r="B13121" s="1" t="str">
        <f t="shared" si="204"/>
        <v>calpine geysers company lp</v>
      </c>
      <c r="C13121" s="1" t="b">
        <f>IF(D13121&lt;&gt;"",IF(COUNTIF($D$2:D13120, D13121), INDEX($A$2:$D$100000, MATCH(D13121, $D$2:D13120,0),1), FALSE), FALSE)</f>
        <v>0</v>
      </c>
      <c r="F13121" s="1" t="b">
        <f>IF(G13121&lt;&gt;"", IF(COUNTIF($G$2:G13120, G13121), INDEX($A$2:$G$100000, MATCH(G13121, $G$2:G13120,0),1), FALSE), FALSE)</f>
        <v>0</v>
      </c>
      <c r="G13121" s="1">
        <v>55168</v>
      </c>
      <c r="H13121" s="1" t="s">
        <v>12789</v>
      </c>
    </row>
    <row r="13122" spans="1:8" x14ac:dyDescent="0.2">
      <c r="A13122" s="1">
        <v>13192</v>
      </c>
      <c r="B13122" s="1" t="str">
        <f t="shared" ref="B13122:B13185" si="205">IF(H13122="",E13122,H13122)</f>
        <v>calpine oneta power lp</v>
      </c>
      <c r="C13122" s="1" t="b">
        <f>IF(D13122&lt;&gt;"",IF(COUNTIF($D$2:D13121, D13122), INDEX($A$2:$D$100000, MATCH(D13122, $D$2:D13121,0),1), FALSE), FALSE)</f>
        <v>0</v>
      </c>
      <c r="F13122" s="1" t="b">
        <f>IF(G13122&lt;&gt;"", IF(COUNTIF($G$2:G13121, G13122), INDEX($A$2:$G$100000, MATCH(G13122, $G$2:G13121,0),1), FALSE), FALSE)</f>
        <v>0</v>
      </c>
      <c r="G13122" s="1">
        <v>55169</v>
      </c>
      <c r="H13122" s="1" t="s">
        <v>12790</v>
      </c>
    </row>
    <row r="13123" spans="1:8" x14ac:dyDescent="0.2">
      <c r="A13123" s="1">
        <v>13193</v>
      </c>
      <c r="B13123" s="1" t="str">
        <f t="shared" si="205"/>
        <v>calpine geysers co lp</v>
      </c>
      <c r="C13123" s="1" t="b">
        <f>IF(D13123&lt;&gt;"",IF(COUNTIF($D$2:D13122, D13123), INDEX($A$2:$D$100000, MATCH(D13123, $D$2:D13122,0),1), FALSE), FALSE)</f>
        <v>0</v>
      </c>
      <c r="F13123" s="1" t="b">
        <f>IF(G13123&lt;&gt;"", IF(COUNTIF($G$2:G13122, G13123), INDEX($A$2:$G$100000, MATCH(G13123, $G$2:G13122,0),1), FALSE), FALSE)</f>
        <v>0</v>
      </c>
      <c r="G13123" s="1">
        <v>55170</v>
      </c>
      <c r="H13123" s="1" t="s">
        <v>9445</v>
      </c>
    </row>
    <row r="13124" spans="1:8" x14ac:dyDescent="0.2">
      <c r="A13124" s="1">
        <v>13194</v>
      </c>
      <c r="B13124" s="1" t="str">
        <f t="shared" si="205"/>
        <v>calpine corp-yuba city</v>
      </c>
      <c r="C13124" s="1" t="b">
        <f>IF(D13124&lt;&gt;"",IF(COUNTIF($D$2:D13123, D13124), INDEX($A$2:$D$100000, MATCH(D13124, $D$2:D13123,0),1), FALSE), FALSE)</f>
        <v>0</v>
      </c>
      <c r="F13124" s="1" t="b">
        <f>IF(G13124&lt;&gt;"", IF(COUNTIF($G$2:G13123, G13124), INDEX($A$2:$G$100000, MATCH(G13124, $G$2:G13123,0),1), FALSE), FALSE)</f>
        <v>0</v>
      </c>
      <c r="G13124" s="1">
        <v>55172</v>
      </c>
      <c r="H13124" s="1" t="s">
        <v>12791</v>
      </c>
    </row>
    <row r="13125" spans="1:8" x14ac:dyDescent="0.2">
      <c r="A13125" s="1">
        <v>13195</v>
      </c>
      <c r="B13125" s="1" t="str">
        <f t="shared" si="205"/>
        <v>calpine magic valley</v>
      </c>
      <c r="C13125" s="1" t="b">
        <f>IF(D13125&lt;&gt;"",IF(COUNTIF($D$2:D13124, D13125), INDEX($A$2:$D$100000, MATCH(D13125, $D$2:D13124,0),1), FALSE), FALSE)</f>
        <v>0</v>
      </c>
      <c r="F13125" s="1" t="b">
        <f>IF(G13125&lt;&gt;"", IF(COUNTIF($G$2:G13124, G13125), INDEX($A$2:$G$100000, MATCH(G13125, $G$2:G13124,0),1), FALSE), FALSE)</f>
        <v>0</v>
      </c>
      <c r="G13125" s="1">
        <v>55175</v>
      </c>
      <c r="H13125" s="1" t="s">
        <v>12792</v>
      </c>
    </row>
    <row r="13126" spans="1:8" x14ac:dyDescent="0.2">
      <c r="A13126" s="1">
        <v>13196</v>
      </c>
      <c r="B13126" s="1" t="str">
        <f t="shared" si="205"/>
        <v>fenner wind corporation</v>
      </c>
      <c r="C13126" s="1" t="b">
        <f>IF(D13126&lt;&gt;"",IF(COUNTIF($D$2:D13125, D13126), INDEX($A$2:$D$100000, MATCH(D13126, $D$2:D13125,0),1), FALSE), FALSE)</f>
        <v>0</v>
      </c>
      <c r="F13126" s="1" t="b">
        <f>IF(G13126&lt;&gt;"", IF(COUNTIF($G$2:G13125, G13126), INDEX($A$2:$G$100000, MATCH(G13126, $G$2:G13125,0),1), FALSE), FALSE)</f>
        <v>0</v>
      </c>
      <c r="G13126" s="1">
        <v>55176</v>
      </c>
      <c r="H13126" s="1" t="s">
        <v>12793</v>
      </c>
    </row>
    <row r="13127" spans="1:8" x14ac:dyDescent="0.2">
      <c r="A13127" s="1">
        <v>13197</v>
      </c>
      <c r="B13127" s="1" t="str">
        <f t="shared" si="205"/>
        <v>murphy-brown llc</v>
      </c>
      <c r="C13127" s="1" t="b">
        <f>IF(D13127&lt;&gt;"",IF(COUNTIF($D$2:D13126, D13127), INDEX($A$2:$D$100000, MATCH(D13127, $D$2:D13126,0),1), FALSE), FALSE)</f>
        <v>0</v>
      </c>
      <c r="F13127" s="1" t="b">
        <f>IF(G13127&lt;&gt;"", IF(COUNTIF($G$2:G13126, G13127), INDEX($A$2:$G$100000, MATCH(G13127, $G$2:G13126,0),1), FALSE), FALSE)</f>
        <v>0</v>
      </c>
      <c r="G13127" s="1">
        <v>55179</v>
      </c>
      <c r="H13127" s="1" t="s">
        <v>12794</v>
      </c>
    </row>
    <row r="13128" spans="1:8" x14ac:dyDescent="0.2">
      <c r="A13128" s="1">
        <v>13198</v>
      </c>
      <c r="B13128" s="1" t="str">
        <f t="shared" si="205"/>
        <v>sts hydropower</v>
      </c>
      <c r="C13128" s="1" t="b">
        <f>IF(D13128&lt;&gt;"",IF(COUNTIF($D$2:D13127, D13128), INDEX($A$2:$D$100000, MATCH(D13128, $D$2:D13127,0),1), FALSE), FALSE)</f>
        <v>0</v>
      </c>
      <c r="F13128" s="1" t="b">
        <f>IF(G13128&lt;&gt;"", IF(COUNTIF($G$2:G13127, G13128), INDEX($A$2:$G$100000, MATCH(G13128, $G$2:G13127,0),1), FALSE), FALSE)</f>
        <v>0</v>
      </c>
      <c r="G13128" s="1">
        <v>55182</v>
      </c>
      <c r="H13128" s="1" t="s">
        <v>12795</v>
      </c>
    </row>
    <row r="13129" spans="1:8" x14ac:dyDescent="0.2">
      <c r="A13129" s="1">
        <v>13199</v>
      </c>
      <c r="B13129" s="1" t="str">
        <f t="shared" si="205"/>
        <v>union light heat &amp; power</v>
      </c>
      <c r="C13129" s="1" t="b">
        <f>IF(D13129&lt;&gt;"",IF(COUNTIF($D$2:D13128, D13129), INDEX($A$2:$D$100000, MATCH(D13129, $D$2:D13128,0),1), FALSE), FALSE)</f>
        <v>0</v>
      </c>
      <c r="F13129" s="1" t="b">
        <f>IF(G13129&lt;&gt;"", IF(COUNTIF($G$2:G13128, G13129), INDEX($A$2:$G$100000, MATCH(G13129, $G$2:G13128,0),1), FALSE), FALSE)</f>
        <v>0</v>
      </c>
      <c r="G13129" s="1">
        <v>55191</v>
      </c>
      <c r="H13129" s="1" t="s">
        <v>12796</v>
      </c>
    </row>
    <row r="13130" spans="1:8" x14ac:dyDescent="0.2">
      <c r="A13130" s="1">
        <v>13200</v>
      </c>
      <c r="B13130" s="1" t="str">
        <f t="shared" si="205"/>
        <v>delta-person generating sta</v>
      </c>
      <c r="C13130" s="1" t="b">
        <f>IF(D13130&lt;&gt;"",IF(COUNTIF($D$2:D13129, D13130), INDEX($A$2:$D$100000, MATCH(D13130, $D$2:D13129,0),1), FALSE), FALSE)</f>
        <v>0</v>
      </c>
      <c r="F13130" s="1" t="b">
        <f>IF(G13130&lt;&gt;"", IF(COUNTIF($G$2:G13129, G13130), INDEX($A$2:$G$100000, MATCH(G13130, $G$2:G13129,0),1), FALSE), FALSE)</f>
        <v>0</v>
      </c>
      <c r="G13130" s="1">
        <v>55195</v>
      </c>
      <c r="H13130" s="1" t="s">
        <v>12797</v>
      </c>
    </row>
    <row r="13131" spans="1:8" x14ac:dyDescent="0.2">
      <c r="A13131" s="1">
        <v>13201</v>
      </c>
      <c r="B13131" s="1" t="str">
        <f t="shared" si="205"/>
        <v>quachita operating services, llc</v>
      </c>
      <c r="C13131" s="1" t="b">
        <f>IF(D13131&lt;&gt;"",IF(COUNTIF($D$2:D13130, D13131), INDEX($A$2:$D$100000, MATCH(D13131, $D$2:D13130,0),1), FALSE), FALSE)</f>
        <v>0</v>
      </c>
      <c r="F13131" s="1" t="b">
        <f>IF(G13131&lt;&gt;"", IF(COUNTIF($G$2:G13130, G13131), INDEX($A$2:$G$100000, MATCH(G13131, $G$2:G13130,0),1), FALSE), FALSE)</f>
        <v>0</v>
      </c>
      <c r="G13131" s="1">
        <v>55197</v>
      </c>
      <c r="H13131" s="1" t="s">
        <v>12798</v>
      </c>
    </row>
    <row r="13132" spans="1:8" x14ac:dyDescent="0.2">
      <c r="A13132" s="1">
        <v>13202</v>
      </c>
      <c r="B13132" s="1" t="str">
        <f t="shared" si="205"/>
        <v>constellation nuclear llc</v>
      </c>
      <c r="C13132" s="1" t="b">
        <f>IF(D13132&lt;&gt;"",IF(COUNTIF($D$2:D13131, D13132), INDEX($A$2:$D$100000, MATCH(D13132, $D$2:D13131,0),1), FALSE), FALSE)</f>
        <v>0</v>
      </c>
      <c r="F13132" s="1" t="b">
        <f>IF(G13132&lt;&gt;"", IF(COUNTIF($G$2:G13131, G13132), INDEX($A$2:$G$100000, MATCH(G13132, $G$2:G13131,0),1), FALSE), FALSE)</f>
        <v>0</v>
      </c>
      <c r="G13132" s="1">
        <v>55200</v>
      </c>
      <c r="H13132" s="1" t="s">
        <v>12799</v>
      </c>
    </row>
    <row r="13133" spans="1:8" x14ac:dyDescent="0.2">
      <c r="A13133" s="1">
        <v>13203</v>
      </c>
      <c r="B13133" s="1" t="str">
        <f t="shared" si="205"/>
        <v>covanta mid-conn inc</v>
      </c>
      <c r="C13133" s="1" t="b">
        <f>IF(D13133&lt;&gt;"",IF(COUNTIF($D$2:D13132, D13133), INDEX($A$2:$D$100000, MATCH(D13133, $D$2:D13132,0),1), FALSE), FALSE)</f>
        <v>0</v>
      </c>
      <c r="F13133" s="1" t="b">
        <f>IF(G13133&lt;&gt;"", IF(COUNTIF($G$2:G13132, G13133), INDEX($A$2:$G$100000, MATCH(G13133, $G$2:G13132,0),1), FALSE), FALSE)</f>
        <v>0</v>
      </c>
      <c r="G13133" s="1">
        <v>55201</v>
      </c>
      <c r="H13133" s="1" t="s">
        <v>12800</v>
      </c>
    </row>
    <row r="13134" spans="1:8" x14ac:dyDescent="0.2">
      <c r="A13134" s="1">
        <v>13204</v>
      </c>
      <c r="B13134" s="1" t="str">
        <f t="shared" si="205"/>
        <v>conectiv delmarva generation</v>
      </c>
      <c r="C13134" s="1" t="b">
        <f>IF(D13134&lt;&gt;"",IF(COUNTIF($D$2:D13133, D13134), INDEX($A$2:$D$100000, MATCH(D13134, $D$2:D13133,0),1), FALSE), FALSE)</f>
        <v>0</v>
      </c>
      <c r="F13134" s="1" t="b">
        <f>IF(G13134&lt;&gt;"", IF(COUNTIF($G$2:G13133, G13134), INDEX($A$2:$G$100000, MATCH(G13134, $G$2:G13133,0),1), FALSE), FALSE)</f>
        <v>0</v>
      </c>
      <c r="G13134" s="1">
        <v>55206</v>
      </c>
      <c r="H13134" s="1" t="s">
        <v>12801</v>
      </c>
    </row>
    <row r="13135" spans="1:8" x14ac:dyDescent="0.2">
      <c r="A13135" s="1">
        <v>13205</v>
      </c>
      <c r="B13135" s="1" t="str">
        <f t="shared" si="205"/>
        <v>great river energy</v>
      </c>
      <c r="C13135" s="1" t="b">
        <f>IF(D13135&lt;&gt;"",IF(COUNTIF($D$2:D13134, D13135), INDEX($A$2:$D$100000, MATCH(D13135, $D$2:D13134,0),1), FALSE), FALSE)</f>
        <v>0</v>
      </c>
      <c r="F13135" s="1" t="b">
        <f>IF(G13135&lt;&gt;"", IF(COUNTIF($G$2:G13134, G13135), INDEX($A$2:$G$100000, MATCH(G13135, $G$2:G13134,0),1), FALSE), FALSE)</f>
        <v>0</v>
      </c>
      <c r="G13135" s="1">
        <v>55207</v>
      </c>
      <c r="H13135" s="1" t="s">
        <v>12802</v>
      </c>
    </row>
    <row r="13136" spans="1:8" x14ac:dyDescent="0.2">
      <c r="A13136" s="1">
        <v>13206</v>
      </c>
      <c r="B13136" s="1" t="str">
        <f t="shared" si="205"/>
        <v>coso finance partners</v>
      </c>
      <c r="C13136" s="1" t="b">
        <f>IF(D13136&lt;&gt;"",IF(COUNTIF($D$2:D13135, D13136), INDEX($A$2:$D$100000, MATCH(D13136, $D$2:D13135,0),1), FALSE), FALSE)</f>
        <v>0</v>
      </c>
      <c r="F13136" s="1" t="b">
        <f>IF(G13136&lt;&gt;"", IF(COUNTIF($G$2:G13135, G13136), INDEX($A$2:$G$100000, MATCH(G13136, $G$2:G13135,0),1), FALSE), FALSE)</f>
        <v>0</v>
      </c>
      <c r="G13136" s="1">
        <v>55208</v>
      </c>
      <c r="H13136" s="1" t="s">
        <v>12803</v>
      </c>
    </row>
    <row r="13137" spans="1:8" x14ac:dyDescent="0.2">
      <c r="A13137" s="1">
        <v>13207</v>
      </c>
      <c r="B13137" s="1" t="str">
        <f t="shared" si="205"/>
        <v>coso energy developers</v>
      </c>
      <c r="C13137" s="1" t="b">
        <f>IF(D13137&lt;&gt;"",IF(COUNTIF($D$2:D13136, D13137), INDEX($A$2:$D$100000, MATCH(D13137, $D$2:D13136,0),1), FALSE), FALSE)</f>
        <v>0</v>
      </c>
      <c r="F13137" s="1" t="b">
        <f>IF(G13137&lt;&gt;"", IF(COUNTIF($G$2:G13136, G13137), INDEX($A$2:$G$100000, MATCH(G13137, $G$2:G13136,0),1), FALSE), FALSE)</f>
        <v>0</v>
      </c>
      <c r="G13137" s="1">
        <v>55209</v>
      </c>
      <c r="H13137" s="1" t="s">
        <v>12804</v>
      </c>
    </row>
    <row r="13138" spans="1:8" x14ac:dyDescent="0.2">
      <c r="A13138" s="1">
        <v>13208</v>
      </c>
      <c r="B13138" s="1" t="str">
        <f t="shared" si="205"/>
        <v>sts hydropower</v>
      </c>
      <c r="C13138" s="1" t="b">
        <f>IF(D13138&lt;&gt;"",IF(COUNTIF($D$2:D13137, D13138), INDEX($A$2:$D$100000, MATCH(D13138, $D$2:D13137,0),1), FALSE), FALSE)</f>
        <v>0</v>
      </c>
      <c r="F13138" s="1" t="b">
        <f>IF(G13138&lt;&gt;"", IF(COUNTIF($G$2:G13137, G13138), INDEX($A$2:$G$100000, MATCH(G13138, $G$2:G13137,0),1), FALSE), FALSE)</f>
        <v>0</v>
      </c>
      <c r="G13138" s="1">
        <v>55213</v>
      </c>
      <c r="H13138" s="1" t="s">
        <v>12795</v>
      </c>
    </row>
    <row r="13139" spans="1:8" x14ac:dyDescent="0.2">
      <c r="A13139" s="1">
        <v>13209</v>
      </c>
      <c r="B13139" s="1" t="str">
        <f t="shared" si="205"/>
        <v>elwood energy llc</v>
      </c>
      <c r="C13139" s="1" t="b">
        <f>IF(D13139&lt;&gt;"",IF(COUNTIF($D$2:D13138, D13139), INDEX($A$2:$D$100000, MATCH(D13139, $D$2:D13138,0),1), FALSE), FALSE)</f>
        <v>0</v>
      </c>
      <c r="F13139" s="1" t="b">
        <f>IF(G13139&lt;&gt;"", IF(COUNTIF($G$2:G13138, G13139), INDEX($A$2:$G$100000, MATCH(G13139, $G$2:G13138,0),1), FALSE), FALSE)</f>
        <v>0</v>
      </c>
      <c r="G13139" s="1">
        <v>55218</v>
      </c>
      <c r="H13139" s="1" t="s">
        <v>9872</v>
      </c>
    </row>
    <row r="13140" spans="1:8" x14ac:dyDescent="0.2">
      <c r="A13140" s="1">
        <v>13210</v>
      </c>
      <c r="B13140" s="1" t="str">
        <f t="shared" si="205"/>
        <v>dominion resources inc</v>
      </c>
      <c r="C13140" s="1" t="b">
        <f>IF(D13140&lt;&gt;"",IF(COUNTIF($D$2:D13139, D13140), INDEX($A$2:$D$100000, MATCH(D13140, $D$2:D13139,0),1), FALSE), FALSE)</f>
        <v>0</v>
      </c>
      <c r="F13140" s="1" t="b">
        <f>IF(G13140&lt;&gt;"", IF(COUNTIF($G$2:G13139, G13140), INDEX($A$2:$G$100000, MATCH(G13140, $G$2:G13139,0),1), FALSE), FALSE)</f>
        <v>0</v>
      </c>
      <c r="G13140" s="1">
        <v>55219</v>
      </c>
      <c r="H13140" s="1" t="s">
        <v>12805</v>
      </c>
    </row>
    <row r="13141" spans="1:8" x14ac:dyDescent="0.2">
      <c r="A13141" s="1">
        <v>13211</v>
      </c>
      <c r="B13141" s="1" t="str">
        <f t="shared" si="205"/>
        <v>dominion resources</v>
      </c>
      <c r="C13141" s="1" t="b">
        <f>IF(D13141&lt;&gt;"",IF(COUNTIF($D$2:D13140, D13141), INDEX($A$2:$D$100000, MATCH(D13141, $D$2:D13140,0),1), FALSE), FALSE)</f>
        <v>0</v>
      </c>
      <c r="F13141" s="1" t="b">
        <f>IF(G13141&lt;&gt;"", IF(COUNTIF($G$2:G13140, G13141), INDEX($A$2:$G$100000, MATCH(G13141, $G$2:G13140,0),1), FALSE), FALSE)</f>
        <v>0</v>
      </c>
      <c r="G13141" s="1">
        <v>55220</v>
      </c>
      <c r="H13141" s="1" t="s">
        <v>12806</v>
      </c>
    </row>
    <row r="13142" spans="1:8" x14ac:dyDescent="0.2">
      <c r="A13142" s="1">
        <v>13212</v>
      </c>
      <c r="B13142" s="1" t="str">
        <f t="shared" si="205"/>
        <v>kincaid generation llc</v>
      </c>
      <c r="C13142" s="1" t="b">
        <f>IF(D13142&lt;&gt;"",IF(COUNTIF($D$2:D13141, D13142), INDEX($A$2:$D$100000, MATCH(D13142, $D$2:D13141,0),1), FALSE), FALSE)</f>
        <v>0</v>
      </c>
      <c r="F13142" s="1" t="b">
        <f>IF(G13142&lt;&gt;"", IF(COUNTIF($G$2:G13141, G13142), INDEX($A$2:$G$100000, MATCH(G13142, $G$2:G13141,0),1), FALSE), FALSE)</f>
        <v>0</v>
      </c>
      <c r="G13142" s="1">
        <v>55226</v>
      </c>
      <c r="H13142" s="1" t="s">
        <v>10455</v>
      </c>
    </row>
    <row r="13143" spans="1:8" x14ac:dyDescent="0.2">
      <c r="A13143" s="1">
        <v>13213</v>
      </c>
      <c r="B13143" s="1" t="str">
        <f t="shared" si="205"/>
        <v>dpl energy, llc</v>
      </c>
      <c r="C13143" s="1" t="b">
        <f>IF(D13143&lt;&gt;"",IF(COUNTIF($D$2:D13142, D13143), INDEX($A$2:$D$100000, MATCH(D13143, $D$2:D13142,0),1), FALSE), FALSE)</f>
        <v>0</v>
      </c>
      <c r="F13143" s="1" t="b">
        <f>IF(G13143&lt;&gt;"", IF(COUNTIF($G$2:G13142, G13143), INDEX($A$2:$G$100000, MATCH(G13143, $G$2:G13142,0),1), FALSE), FALSE)</f>
        <v>0</v>
      </c>
      <c r="G13143" s="1">
        <v>55227</v>
      </c>
      <c r="H13143" s="1" t="s">
        <v>12807</v>
      </c>
    </row>
    <row r="13144" spans="1:8" x14ac:dyDescent="0.2">
      <c r="A13144" s="1">
        <v>13214</v>
      </c>
      <c r="B13144" s="1" t="str">
        <f t="shared" si="205"/>
        <v>duke energy south bay llc</v>
      </c>
      <c r="C13144" s="1" t="b">
        <f>IF(D13144&lt;&gt;"",IF(COUNTIF($D$2:D13143, D13144), INDEX($A$2:$D$100000, MATCH(D13144, $D$2:D13143,0),1), FALSE), FALSE)</f>
        <v>0</v>
      </c>
      <c r="F13144" s="1" t="b">
        <f>IF(G13144&lt;&gt;"", IF(COUNTIF($G$2:G13143, G13144), INDEX($A$2:$G$100000, MATCH(G13144, $G$2:G13143,0),1), FALSE), FALSE)</f>
        <v>0</v>
      </c>
      <c r="G13144" s="1">
        <v>55229</v>
      </c>
      <c r="H13144" s="1" t="s">
        <v>12808</v>
      </c>
    </row>
    <row r="13145" spans="1:8" x14ac:dyDescent="0.2">
      <c r="A13145" s="1">
        <v>13215</v>
      </c>
      <c r="B13145" s="1" t="str">
        <f t="shared" si="205"/>
        <v>dutchess county resource</v>
      </c>
      <c r="C13145" s="1" t="b">
        <f>IF(D13145&lt;&gt;"",IF(COUNTIF($D$2:D13144, D13145), INDEX($A$2:$D$100000, MATCH(D13145, $D$2:D13144,0),1), FALSE), FALSE)</f>
        <v>0</v>
      </c>
      <c r="F13145" s="1" t="b">
        <f>IF(G13145&lt;&gt;"", IF(COUNTIF($G$2:G13144, G13145), INDEX($A$2:$G$100000, MATCH(G13145, $G$2:G13144,0),1), FALSE), FALSE)</f>
        <v>0</v>
      </c>
      <c r="G13145" s="1">
        <v>55231</v>
      </c>
      <c r="H13145" s="1" t="s">
        <v>12809</v>
      </c>
    </row>
    <row r="13146" spans="1:8" x14ac:dyDescent="0.2">
      <c r="A13146" s="1">
        <v>13216</v>
      </c>
      <c r="B13146" s="1" t="str">
        <f t="shared" si="205"/>
        <v>dynegy power corporation</v>
      </c>
      <c r="C13146" s="1" t="b">
        <f>IF(D13146&lt;&gt;"",IF(COUNTIF($D$2:D13145, D13146), INDEX($A$2:$D$100000, MATCH(D13146, $D$2:D13145,0),1), FALSE), FALSE)</f>
        <v>0</v>
      </c>
      <c r="F13146" s="1" t="b">
        <f>IF(G13146&lt;&gt;"", IF(COUNTIF($G$2:G13145, G13146), INDEX($A$2:$G$100000, MATCH(G13146, $G$2:G13145,0),1), FALSE), FALSE)</f>
        <v>0</v>
      </c>
      <c r="G13146" s="1">
        <v>55232</v>
      </c>
      <c r="H13146" s="1" t="s">
        <v>12810</v>
      </c>
    </row>
    <row r="13147" spans="1:8" x14ac:dyDescent="0.2">
      <c r="A13147" s="1">
        <v>13217</v>
      </c>
      <c r="B13147" s="1" t="str">
        <f t="shared" si="205"/>
        <v>dynegy northeast generating</v>
      </c>
      <c r="C13147" s="1" t="b">
        <f>IF(D13147&lt;&gt;"",IF(COUNTIF($D$2:D13146, D13147), INDEX($A$2:$D$100000, MATCH(D13147, $D$2:D13146,0),1), FALSE), FALSE)</f>
        <v>0</v>
      </c>
      <c r="F13147" s="1" t="b">
        <f>IF(G13147&lt;&gt;"", IF(COUNTIF($G$2:G13146, G13147), INDEX($A$2:$G$100000, MATCH(G13147, $G$2:G13146,0),1), FALSE), FALSE)</f>
        <v>0</v>
      </c>
      <c r="G13147" s="1">
        <v>55233</v>
      </c>
      <c r="H13147" s="1" t="s">
        <v>12811</v>
      </c>
    </row>
    <row r="13148" spans="1:8" x14ac:dyDescent="0.2">
      <c r="A13148" s="1">
        <v>13218</v>
      </c>
      <c r="B13148" s="1" t="str">
        <f t="shared" si="205"/>
        <v>duke energy murray llc</v>
      </c>
      <c r="C13148" s="1" t="b">
        <f>IF(D13148&lt;&gt;"",IF(COUNTIF($D$2:D13147, D13148), INDEX($A$2:$D$100000, MATCH(D13148, $D$2:D13147,0),1), FALSE), FALSE)</f>
        <v>0</v>
      </c>
      <c r="F13148" s="1" t="b">
        <f>IF(G13148&lt;&gt;"", IF(COUNTIF($G$2:G13147, G13148), INDEX($A$2:$G$100000, MATCH(G13148, $G$2:G13147,0),1), FALSE), FALSE)</f>
        <v>0</v>
      </c>
      <c r="G13148" s="1">
        <v>55234</v>
      </c>
      <c r="H13148" s="1" t="s">
        <v>12812</v>
      </c>
    </row>
    <row r="13149" spans="1:8" x14ac:dyDescent="0.2">
      <c r="A13149" s="1">
        <v>13219</v>
      </c>
      <c r="B13149" s="1" t="str">
        <f t="shared" si="205"/>
        <v>cinergy solutions o &amp; m, llc</v>
      </c>
      <c r="C13149" s="1" t="b">
        <f>IF(D13149&lt;&gt;"",IF(COUNTIF($D$2:D13148, D13149), INDEX($A$2:$D$100000, MATCH(D13149, $D$2:D13148,0),1), FALSE), FALSE)</f>
        <v>0</v>
      </c>
      <c r="F13149" s="1" t="b">
        <f>IF(G13149&lt;&gt;"", IF(COUNTIF($G$2:G13148, G13149), INDEX($A$2:$G$100000, MATCH(G13149, $G$2:G13148,0),1), FALSE), FALSE)</f>
        <v>0</v>
      </c>
      <c r="G13149" s="1">
        <v>55235</v>
      </c>
      <c r="H13149" s="1" t="s">
        <v>12813</v>
      </c>
    </row>
    <row r="13150" spans="1:8" x14ac:dyDescent="0.2">
      <c r="A13150" s="1">
        <v>13220</v>
      </c>
      <c r="B13150" s="1" t="str">
        <f t="shared" si="205"/>
        <v>eme homer city generation lp</v>
      </c>
      <c r="C13150" s="1" t="b">
        <f>IF(D13150&lt;&gt;"",IF(COUNTIF($D$2:D13149, D13150), INDEX($A$2:$D$100000, MATCH(D13150, $D$2:D13149,0),1), FALSE), FALSE)</f>
        <v>0</v>
      </c>
      <c r="F13150" s="1" t="b">
        <f>IF(G13150&lt;&gt;"", IF(COUNTIF($G$2:G13149, G13150), INDEX($A$2:$G$100000, MATCH(G13150, $G$2:G13149,0),1), FALSE), FALSE)</f>
        <v>0</v>
      </c>
      <c r="G13150" s="1">
        <v>55240</v>
      </c>
      <c r="H13150" s="1" t="s">
        <v>9887</v>
      </c>
    </row>
    <row r="13151" spans="1:8" x14ac:dyDescent="0.2">
      <c r="A13151" s="1">
        <v>13221</v>
      </c>
      <c r="B13151" s="1" t="str">
        <f t="shared" si="205"/>
        <v>entergy nuclear power marketing llc</v>
      </c>
      <c r="C13151" s="1" t="b">
        <f>IF(D13151&lt;&gt;"",IF(COUNTIF($D$2:D13150, D13151), INDEX($A$2:$D$100000, MATCH(D13151, $D$2:D13150,0),1), FALSE), FALSE)</f>
        <v>0</v>
      </c>
      <c r="F13151" s="1" t="b">
        <f>IF(G13151&lt;&gt;"", IF(COUNTIF($G$2:G13150, G13151), INDEX($A$2:$G$100000, MATCH(G13151, $G$2:G13150,0),1), FALSE), FALSE)</f>
        <v>0</v>
      </c>
      <c r="G13151" s="1">
        <v>55243</v>
      </c>
      <c r="H13151" s="1" t="s">
        <v>12814</v>
      </c>
    </row>
    <row r="13152" spans="1:8" x14ac:dyDescent="0.2">
      <c r="A13152" s="1">
        <v>13222</v>
      </c>
      <c r="B13152" s="1" t="str">
        <f t="shared" si="205"/>
        <v>exelon corp</v>
      </c>
      <c r="C13152" s="1" t="b">
        <f>IF(D13152&lt;&gt;"",IF(COUNTIF($D$2:D13151, D13152), INDEX($A$2:$D$100000, MATCH(D13152, $D$2:D13151,0),1), FALSE), FALSE)</f>
        <v>0</v>
      </c>
      <c r="F13152" s="1" t="b">
        <f>IF(G13152&lt;&gt;"", IF(COUNTIF($G$2:G13151, G13152), INDEX($A$2:$G$100000, MATCH(G13152, $G$2:G13151,0),1), FALSE), FALSE)</f>
        <v>0</v>
      </c>
      <c r="G13152" s="1">
        <v>55245</v>
      </c>
      <c r="H13152" s="1" t="s">
        <v>12815</v>
      </c>
    </row>
    <row r="13153" spans="1:8" x14ac:dyDescent="0.2">
      <c r="A13153" s="1">
        <v>13223</v>
      </c>
      <c r="B13153" s="1" t="str">
        <f t="shared" si="205"/>
        <v>exeter energy ltd partnership</v>
      </c>
      <c r="C13153" s="1" t="b">
        <f>IF(D13153&lt;&gt;"",IF(COUNTIF($D$2:D13152, D13153), INDEX($A$2:$D$100000, MATCH(D13153, $D$2:D13152,0),1), FALSE), FALSE)</f>
        <v>0</v>
      </c>
      <c r="F13153" s="1" t="b">
        <f>IF(G13153&lt;&gt;"", IF(COUNTIF($G$2:G13152, G13153), INDEX($A$2:$G$100000, MATCH(G13153, $G$2:G13152,0),1), FALSE), FALSE)</f>
        <v>0</v>
      </c>
      <c r="G13153" s="1">
        <v>55246</v>
      </c>
      <c r="H13153" s="1" t="s">
        <v>12816</v>
      </c>
    </row>
    <row r="13154" spans="1:8" x14ac:dyDescent="0.2">
      <c r="A13154" s="1">
        <v>13224</v>
      </c>
      <c r="B13154" s="1" t="str">
        <f t="shared" si="205"/>
        <v>cameron ridge</v>
      </c>
      <c r="C13154" s="1" t="b">
        <f>IF(D13154&lt;&gt;"",IF(COUNTIF($D$2:D13153, D13154), INDEX($A$2:$D$100000, MATCH(D13154, $D$2:D13153,0),1), FALSE), FALSE)</f>
        <v>0</v>
      </c>
      <c r="F13154" s="1" t="b">
        <f>IF(G13154&lt;&gt;"", IF(COUNTIF($G$2:G13153, G13154), INDEX($A$2:$G$100000, MATCH(G13154, $G$2:G13153,0),1), FALSE), FALSE)</f>
        <v>0</v>
      </c>
      <c r="G13154" s="1">
        <v>55251</v>
      </c>
      <c r="H13154" s="1" t="s">
        <v>12817</v>
      </c>
    </row>
    <row r="13155" spans="1:8" x14ac:dyDescent="0.2">
      <c r="A13155" s="1">
        <v>13225</v>
      </c>
      <c r="B13155" s="1" t="str">
        <f t="shared" si="205"/>
        <v>altamont power llc</v>
      </c>
      <c r="C13155" s="1" t="b">
        <f>IF(D13155&lt;&gt;"",IF(COUNTIF($D$2:D13154, D13155), INDEX($A$2:$D$100000, MATCH(D13155, $D$2:D13154,0),1), FALSE), FALSE)</f>
        <v>0</v>
      </c>
      <c r="F13155" s="1" t="b">
        <f>IF(G13155&lt;&gt;"", IF(COUNTIF($G$2:G13154, G13155), INDEX($A$2:$G$100000, MATCH(G13155, $G$2:G13154,0),1), FALSE), FALSE)</f>
        <v>0</v>
      </c>
      <c r="G13155" s="1">
        <v>55252</v>
      </c>
      <c r="H13155" s="1" t="s">
        <v>12818</v>
      </c>
    </row>
    <row r="13156" spans="1:8" x14ac:dyDescent="0.2">
      <c r="A13156" s="1">
        <v>13226</v>
      </c>
      <c r="B13156" s="1" t="str">
        <f t="shared" si="205"/>
        <v>cellu tissue corp</v>
      </c>
      <c r="C13156" s="1" t="b">
        <f>IF(D13156&lt;&gt;"",IF(COUNTIF($D$2:D13155, D13156), INDEX($A$2:$D$100000, MATCH(D13156, $D$2:D13155,0),1), FALSE), FALSE)</f>
        <v>0</v>
      </c>
      <c r="F13156" s="1" t="b">
        <f>IF(G13156&lt;&gt;"", IF(COUNTIF($G$2:G13155, G13156), INDEX($A$2:$G$100000, MATCH(G13156, $G$2:G13155,0),1), FALSE), FALSE)</f>
        <v>0</v>
      </c>
      <c r="G13156" s="1">
        <v>55255</v>
      </c>
      <c r="H13156" s="1" t="s">
        <v>12819</v>
      </c>
    </row>
    <row r="13157" spans="1:8" x14ac:dyDescent="0.2">
      <c r="A13157" s="1">
        <v>13227</v>
      </c>
      <c r="B13157" s="1" t="str">
        <f t="shared" si="205"/>
        <v>fpl energy maine inc</v>
      </c>
      <c r="C13157" s="1" t="b">
        <f>IF(D13157&lt;&gt;"",IF(COUNTIF($D$2:D13156, D13157), INDEX($A$2:$D$100000, MATCH(D13157, $D$2:D13156,0),1), FALSE), FALSE)</f>
        <v>0</v>
      </c>
      <c r="F13157" s="1" t="b">
        <f>IF(G13157&lt;&gt;"", IF(COUNTIF($G$2:G13156, G13157), INDEX($A$2:$G$100000, MATCH(G13157, $G$2:G13156,0),1), FALSE), FALSE)</f>
        <v>0</v>
      </c>
      <c r="G13157" s="1">
        <v>55263</v>
      </c>
      <c r="H13157" s="1" t="s">
        <v>10054</v>
      </c>
    </row>
    <row r="13158" spans="1:8" x14ac:dyDescent="0.2">
      <c r="A13158" s="1">
        <v>13228</v>
      </c>
      <c r="B13158" s="1" t="str">
        <f t="shared" si="205"/>
        <v>fpl energy operating srvce inc</v>
      </c>
      <c r="C13158" s="1" t="b">
        <f>IF(D13158&lt;&gt;"",IF(COUNTIF($D$2:D13157, D13158), INDEX($A$2:$D$100000, MATCH(D13158, $D$2:D13157,0),1), FALSE), FALSE)</f>
        <v>0</v>
      </c>
      <c r="F13158" s="1" t="b">
        <f>IF(G13158&lt;&gt;"", IF(COUNTIF($G$2:G13157, G13158), INDEX($A$2:$G$100000, MATCH(G13158, $G$2:G13157,0),1), FALSE), FALSE)</f>
        <v>0</v>
      </c>
      <c r="G13158" s="1">
        <v>55267</v>
      </c>
      <c r="H13158" s="1" t="s">
        <v>12820</v>
      </c>
    </row>
    <row r="13159" spans="1:8" x14ac:dyDescent="0.2">
      <c r="A13159" s="1">
        <v>13229</v>
      </c>
      <c r="B13159" s="1" t="str">
        <f t="shared" si="205"/>
        <v>gamet</v>
      </c>
      <c r="C13159" s="1" t="b">
        <f>IF(D13159&lt;&gt;"",IF(COUNTIF($D$2:D13158, D13159), INDEX($A$2:$D$100000, MATCH(D13159, $D$2:D13158,0),1), FALSE), FALSE)</f>
        <v>0</v>
      </c>
      <c r="F13159" s="1" t="b">
        <f>IF(G13159&lt;&gt;"", IF(COUNTIF($G$2:G13158, G13159), INDEX($A$2:$G$100000, MATCH(G13159, $G$2:G13158,0),1), FALSE), FALSE)</f>
        <v>0</v>
      </c>
      <c r="G13159" s="1">
        <v>55270</v>
      </c>
      <c r="H13159" s="1" t="s">
        <v>12821</v>
      </c>
    </row>
    <row r="13160" spans="1:8" x14ac:dyDescent="0.2">
      <c r="A13160" s="1">
        <v>13230</v>
      </c>
      <c r="B13160" s="1" t="str">
        <f t="shared" si="205"/>
        <v>grayling generating station lp</v>
      </c>
      <c r="C13160" s="1" t="b">
        <f>IF(D13160&lt;&gt;"",IF(COUNTIF($D$2:D13159, D13160), INDEX($A$2:$D$100000, MATCH(D13160, $D$2:D13159,0),1), FALSE), FALSE)</f>
        <v>0</v>
      </c>
      <c r="F13160" s="1" t="b">
        <f>IF(G13160&lt;&gt;"", IF(COUNTIF($G$2:G13159, G13160), INDEX($A$2:$G$100000, MATCH(G13160, $G$2:G13159,0),1), FALSE), FALSE)</f>
        <v>0</v>
      </c>
      <c r="G13160" s="1">
        <v>55281</v>
      </c>
      <c r="H13160" s="1" t="s">
        <v>10154</v>
      </c>
    </row>
    <row r="13161" spans="1:8" x14ac:dyDescent="0.2">
      <c r="A13161" s="1">
        <v>13231</v>
      </c>
      <c r="B13161" s="1" t="str">
        <f t="shared" si="205"/>
        <v>green knight energy center</v>
      </c>
      <c r="C13161" s="1" t="b">
        <f>IF(D13161&lt;&gt;"",IF(COUNTIF($D$2:D13160, D13161), INDEX($A$2:$D$100000, MATCH(D13161, $D$2:D13160,0),1), FALSE), FALSE)</f>
        <v>0</v>
      </c>
      <c r="F13161" s="1" t="b">
        <f>IF(G13161&lt;&gt;"", IF(COUNTIF($G$2:G13160, G13161), INDEX($A$2:$G$100000, MATCH(G13161, $G$2:G13160,0),1), FALSE), FALSE)</f>
        <v>0</v>
      </c>
      <c r="G13161" s="1">
        <v>55285</v>
      </c>
      <c r="H13161" s="1" t="s">
        <v>12822</v>
      </c>
    </row>
    <row r="13162" spans="1:8" x14ac:dyDescent="0.2">
      <c r="A13162" s="1">
        <v>13232</v>
      </c>
      <c r="B13162" s="1" t="str">
        <f t="shared" si="205"/>
        <v>northbrook energy</v>
      </c>
      <c r="C13162" s="1" t="b">
        <f>IF(D13162&lt;&gt;"",IF(COUNTIF($D$2:D13161, D13162), INDEX($A$2:$D$100000, MATCH(D13162, $D$2:D13161,0),1), FALSE), FALSE)</f>
        <v>0</v>
      </c>
      <c r="F13162" s="1" t="b">
        <f>IF(G13162&lt;&gt;"", IF(COUNTIF($G$2:G13161, G13162), INDEX($A$2:$G$100000, MATCH(G13162, $G$2:G13161,0),1), FALSE), FALSE)</f>
        <v>0</v>
      </c>
      <c r="G13162" s="1">
        <v>55287</v>
      </c>
      <c r="H13162" s="1" t="s">
        <v>12823</v>
      </c>
    </row>
    <row r="13163" spans="1:8" x14ac:dyDescent="0.2">
      <c r="A13163" s="1">
        <v>13233</v>
      </c>
      <c r="B13163" s="1" t="str">
        <f t="shared" si="205"/>
        <v>duke energy field services</v>
      </c>
      <c r="C13163" s="1" t="b">
        <f>IF(D13163&lt;&gt;"",IF(COUNTIF($D$2:D13162, D13163), INDEX($A$2:$D$100000, MATCH(D13163, $D$2:D13162,0),1), FALSE), FALSE)</f>
        <v>0</v>
      </c>
      <c r="F13163" s="1" t="b">
        <f>IF(G13163&lt;&gt;"", IF(COUNTIF($G$2:G13162, G13163), INDEX($A$2:$G$100000, MATCH(G13163, $G$2:G13162,0),1), FALSE), FALSE)</f>
        <v>0</v>
      </c>
      <c r="G13163" s="1">
        <v>55288</v>
      </c>
      <c r="H13163" s="1" t="s">
        <v>9833</v>
      </c>
    </row>
    <row r="13164" spans="1:8" x14ac:dyDescent="0.2">
      <c r="A13164" s="1">
        <v>13234</v>
      </c>
      <c r="B13164" s="1" t="str">
        <f t="shared" si="205"/>
        <v>gwf power systems, l.p.</v>
      </c>
      <c r="C13164" s="1" t="b">
        <f>IF(D13164&lt;&gt;"",IF(COUNTIF($D$2:D13163, D13164), INDEX($A$2:$D$100000, MATCH(D13164, $D$2:D13163,0),1), FALSE), FALSE)</f>
        <v>0</v>
      </c>
      <c r="F13164" s="1" t="b">
        <f>IF(G13164&lt;&gt;"", IF(COUNTIF($G$2:G13163, G13164), INDEX($A$2:$G$100000, MATCH(G13164, $G$2:G13163,0),1), FALSE), FALSE)</f>
        <v>0</v>
      </c>
      <c r="G13164" s="1">
        <v>55289</v>
      </c>
      <c r="H13164" s="1" t="s">
        <v>12824</v>
      </c>
    </row>
    <row r="13165" spans="1:8" x14ac:dyDescent="0.2">
      <c r="A13165" s="1">
        <v>13235</v>
      </c>
      <c r="B13165" s="1" t="str">
        <f t="shared" si="205"/>
        <v>hl power company</v>
      </c>
      <c r="C13165" s="1" t="b">
        <f>IF(D13165&lt;&gt;"",IF(COUNTIF($D$2:D13164, D13165), INDEX($A$2:$D$100000, MATCH(D13165, $D$2:D13164,0),1), FALSE), FALSE)</f>
        <v>0</v>
      </c>
      <c r="F13165" s="1" t="b">
        <f>IF(G13165&lt;&gt;"", IF(COUNTIF($G$2:G13164, G13165), INDEX($A$2:$G$100000, MATCH(G13165, $G$2:G13164,0),1), FALSE), FALSE)</f>
        <v>0</v>
      </c>
      <c r="G13165" s="1">
        <v>55290</v>
      </c>
      <c r="H13165" s="1" t="s">
        <v>12825</v>
      </c>
    </row>
    <row r="13166" spans="1:8" x14ac:dyDescent="0.2">
      <c r="A13166" s="1">
        <v>13236</v>
      </c>
      <c r="B13166" s="1" t="str">
        <f t="shared" si="205"/>
        <v>anp operations company - hays</v>
      </c>
      <c r="C13166" s="1" t="b">
        <f>IF(D13166&lt;&gt;"",IF(COUNTIF($D$2:D13165, D13166), INDEX($A$2:$D$100000, MATCH(D13166, $D$2:D13165,0),1), FALSE), FALSE)</f>
        <v>0</v>
      </c>
      <c r="F13166" s="1" t="b">
        <f>IF(G13166&lt;&gt;"", IF(COUNTIF($G$2:G13165, G13166), INDEX($A$2:$G$100000, MATCH(G13166, $G$2:G13165,0),1), FALSE), FALSE)</f>
        <v>0</v>
      </c>
      <c r="G13166" s="1">
        <v>55292</v>
      </c>
      <c r="H13166" s="1" t="s">
        <v>12826</v>
      </c>
    </row>
    <row r="13167" spans="1:8" x14ac:dyDescent="0.2">
      <c r="A13167" s="1">
        <v>13237</v>
      </c>
      <c r="B13167" s="1" t="str">
        <f t="shared" si="205"/>
        <v>power investment inc</v>
      </c>
      <c r="C13167" s="1" t="b">
        <f>IF(D13167&lt;&gt;"",IF(COUNTIF($D$2:D13166, D13167), INDEX($A$2:$D$100000, MATCH(D13167, $D$2:D13166,0),1), FALSE), FALSE)</f>
        <v>0</v>
      </c>
      <c r="F13167" s="1" t="b">
        <f>IF(G13167&lt;&gt;"", IF(COUNTIF($G$2:G13166, G13167), INDEX($A$2:$G$100000, MATCH(G13167, $G$2:G13166,0),1), FALSE), FALSE)</f>
        <v>0</v>
      </c>
      <c r="G13167" s="1">
        <v>55297</v>
      </c>
      <c r="H13167" s="1" t="s">
        <v>12827</v>
      </c>
    </row>
    <row r="13168" spans="1:8" x14ac:dyDescent="0.2">
      <c r="A13168" s="1">
        <v>13238</v>
      </c>
      <c r="B13168" s="1" t="str">
        <f t="shared" si="205"/>
        <v>dynegy midwest generation</v>
      </c>
      <c r="C13168" s="1" t="b">
        <f>IF(D13168&lt;&gt;"",IF(COUNTIF($D$2:D13167, D13168), INDEX($A$2:$D$100000, MATCH(D13168, $D$2:D13167,0),1), FALSE), FALSE)</f>
        <v>0</v>
      </c>
      <c r="F13168" s="1" t="b">
        <f>IF(G13168&lt;&gt;"", IF(COUNTIF($G$2:G13167, G13168), INDEX($A$2:$G$100000, MATCH(G13168, $G$2:G13167,0),1), FALSE), FALSE)</f>
        <v>0</v>
      </c>
      <c r="G13168" s="1">
        <v>55302</v>
      </c>
      <c r="H13168" s="1" t="s">
        <v>12828</v>
      </c>
    </row>
    <row r="13169" spans="1:8" x14ac:dyDescent="0.2">
      <c r="A13169" s="1">
        <v>13239</v>
      </c>
      <c r="B13169" s="1" t="str">
        <f t="shared" si="205"/>
        <v>indianapolis power &amp; light co</v>
      </c>
      <c r="C13169" s="1" t="b">
        <f>IF(D13169&lt;&gt;"",IF(COUNTIF($D$2:D13168, D13169), INDEX($A$2:$D$100000, MATCH(D13169, $D$2:D13168,0),1), FALSE), FALSE)</f>
        <v>0</v>
      </c>
      <c r="F13169" s="1" t="b">
        <f>IF(G13169&lt;&gt;"", IF(COUNTIF($G$2:G13168, G13169), INDEX($A$2:$G$100000, MATCH(G13169, $G$2:G13168,0),1), FALSE), FALSE)</f>
        <v>0</v>
      </c>
      <c r="G13169" s="1">
        <v>55304</v>
      </c>
      <c r="H13169" s="1" t="s">
        <v>12829</v>
      </c>
    </row>
    <row r="13170" spans="1:8" x14ac:dyDescent="0.2">
      <c r="A13170" s="1">
        <v>13240</v>
      </c>
      <c r="B13170" s="1" t="str">
        <f t="shared" si="205"/>
        <v>indianapolis power &amp; light co</v>
      </c>
      <c r="C13170" s="1" t="b">
        <f>IF(D13170&lt;&gt;"",IF(COUNTIF($D$2:D13169, D13170), INDEX($A$2:$D$100000, MATCH(D13170, $D$2:D13169,0),1), FALSE), FALSE)</f>
        <v>0</v>
      </c>
      <c r="F13170" s="1" t="b">
        <f>IF(G13170&lt;&gt;"", IF(COUNTIF($G$2:G13169, G13170), INDEX($A$2:$G$100000, MATCH(G13170, $G$2:G13169,0),1), FALSE), FALSE)</f>
        <v>0</v>
      </c>
      <c r="G13170" s="1">
        <v>55305</v>
      </c>
      <c r="H13170" s="1" t="s">
        <v>12829</v>
      </c>
    </row>
    <row r="13171" spans="1:8" x14ac:dyDescent="0.2">
      <c r="A13171" s="1">
        <v>13241</v>
      </c>
      <c r="B13171" s="1" t="str">
        <f t="shared" si="205"/>
        <v>yolo co flood control &amp; wcd</v>
      </c>
      <c r="C13171" s="1" t="b">
        <f>IF(D13171&lt;&gt;"",IF(COUNTIF($D$2:D13170, D13171), INDEX($A$2:$D$100000, MATCH(D13171, $D$2:D13170,0),1), FALSE), FALSE)</f>
        <v>0</v>
      </c>
      <c r="F13171" s="1" t="b">
        <f>IF(G13171&lt;&gt;"", IF(COUNTIF($G$2:G13170, G13171), INDEX($A$2:$G$100000, MATCH(G13171, $G$2:G13170,0),1), FALSE), FALSE)</f>
        <v>0</v>
      </c>
      <c r="G13171" s="1">
        <v>55306</v>
      </c>
      <c r="H13171" s="1" t="s">
        <v>12830</v>
      </c>
    </row>
    <row r="13172" spans="1:8" x14ac:dyDescent="0.2">
      <c r="A13172" s="1">
        <v>13242</v>
      </c>
      <c r="B13172" s="1" t="str">
        <f t="shared" si="205"/>
        <v>inland steel company-2ac</v>
      </c>
      <c r="C13172" s="1" t="b">
        <f>IF(D13172&lt;&gt;"",IF(COUNTIF($D$2:D13171, D13172), INDEX($A$2:$D$100000, MATCH(D13172, $D$2:D13171,0),1), FALSE), FALSE)</f>
        <v>0</v>
      </c>
      <c r="F13172" s="1" t="b">
        <f>IF(G13172&lt;&gt;"", IF(COUNTIF($G$2:G13171, G13172), INDEX($A$2:$G$100000, MATCH(G13172, $G$2:G13171,0),1), FALSE), FALSE)</f>
        <v>0</v>
      </c>
      <c r="G13172" s="1">
        <v>55308</v>
      </c>
      <c r="H13172" s="1" t="s">
        <v>12831</v>
      </c>
    </row>
    <row r="13173" spans="1:8" x14ac:dyDescent="0.2">
      <c r="A13173" s="1">
        <v>13243</v>
      </c>
      <c r="B13173" s="1" t="str">
        <f t="shared" si="205"/>
        <v>westar energy inc.</v>
      </c>
      <c r="C13173" s="1" t="b">
        <f>IF(D13173&lt;&gt;"",IF(COUNTIF($D$2:D13172, D13173), INDEX($A$2:$D$100000, MATCH(D13173, $D$2:D13172,0),1), FALSE), FALSE)</f>
        <v>0</v>
      </c>
      <c r="F13173" s="1" t="b">
        <f>IF(G13173&lt;&gt;"", IF(COUNTIF($G$2:G13172, G13173), INDEX($A$2:$G$100000, MATCH(G13173, $G$2:G13172,0),1), FALSE), FALSE)</f>
        <v>0</v>
      </c>
      <c r="G13173" s="1">
        <v>55329</v>
      </c>
      <c r="H13173" s="1" t="s">
        <v>12832</v>
      </c>
    </row>
    <row r="13174" spans="1:8" x14ac:dyDescent="0.2">
      <c r="A13174" s="1">
        <v>13244</v>
      </c>
      <c r="B13174" s="1" t="str">
        <f t="shared" si="205"/>
        <v>kauai island utility cooperative</v>
      </c>
      <c r="C13174" s="1" t="b">
        <f>IF(D13174&lt;&gt;"",IF(COUNTIF($D$2:D13173, D13174), INDEX($A$2:$D$100000, MATCH(D13174, $D$2:D13173,0),1), FALSE), FALSE)</f>
        <v>0</v>
      </c>
      <c r="F13174" s="1" t="b">
        <f>IF(G13174&lt;&gt;"", IF(COUNTIF($G$2:G13173, G13174), INDEX($A$2:$G$100000, MATCH(G13174, $G$2:G13173,0),1), FALSE), FALSE)</f>
        <v>0</v>
      </c>
      <c r="G13174" s="1">
        <v>55332</v>
      </c>
      <c r="H13174" s="1" t="s">
        <v>12833</v>
      </c>
    </row>
    <row r="13175" spans="1:8" x14ac:dyDescent="0.2">
      <c r="A13175" s="1">
        <v>13245</v>
      </c>
      <c r="B13175" s="1" t="str">
        <f t="shared" si="205"/>
        <v>boralex new york inc</v>
      </c>
      <c r="C13175" s="1" t="b">
        <f>IF(D13175&lt;&gt;"",IF(COUNTIF($D$2:D13174, D13175), INDEX($A$2:$D$100000, MATCH(D13175, $D$2:D13174,0),1), FALSE), FALSE)</f>
        <v>0</v>
      </c>
      <c r="F13175" s="1" t="b">
        <f>IF(G13175&lt;&gt;"", IF(COUNTIF($G$2:G13174, G13175), INDEX($A$2:$G$100000, MATCH(G13175, $G$2:G13174,0),1), FALSE), FALSE)</f>
        <v>0</v>
      </c>
      <c r="G13175" s="1">
        <v>55334</v>
      </c>
      <c r="H13175" s="1" t="s">
        <v>12834</v>
      </c>
    </row>
    <row r="13176" spans="1:8" x14ac:dyDescent="0.2">
      <c r="A13176" s="1">
        <v>13246</v>
      </c>
      <c r="B13176" s="1" t="str">
        <f t="shared" si="205"/>
        <v>koma kulshan associates</v>
      </c>
      <c r="C13176" s="1" t="b">
        <f>IF(D13176&lt;&gt;"",IF(COUNTIF($D$2:D13175, D13176), INDEX($A$2:$D$100000, MATCH(D13176, $D$2:D13175,0),1), FALSE), FALSE)</f>
        <v>0</v>
      </c>
      <c r="F13176" s="1" t="b">
        <f>IF(G13176&lt;&gt;"", IF(COUNTIF($G$2:G13175, G13176), INDEX($A$2:$G$100000, MATCH(G13176, $G$2:G13175,0),1), FALSE), FALSE)</f>
        <v>0</v>
      </c>
      <c r="G13176" s="1">
        <v>55337</v>
      </c>
      <c r="H13176" s="1" t="s">
        <v>10481</v>
      </c>
    </row>
    <row r="13177" spans="1:8" x14ac:dyDescent="0.2">
      <c r="A13177" s="1">
        <v>13247</v>
      </c>
      <c r="B13177" s="1" t="str">
        <f t="shared" si="205"/>
        <v>lacomb irrigation district</v>
      </c>
      <c r="C13177" s="1" t="b">
        <f>IF(D13177&lt;&gt;"",IF(COUNTIF($D$2:D13176, D13177), INDEX($A$2:$D$100000, MATCH(D13177, $D$2:D13176,0),1), FALSE), FALSE)</f>
        <v>0</v>
      </c>
      <c r="F13177" s="1" t="b">
        <f>IF(G13177&lt;&gt;"", IF(COUNTIF($G$2:G13176, G13177), INDEX($A$2:$G$100000, MATCH(G13177, $G$2:G13176,0),1), FALSE), FALSE)</f>
        <v>0</v>
      </c>
      <c r="G13177" s="1">
        <v>55339</v>
      </c>
      <c r="H13177" s="1" t="s">
        <v>12835</v>
      </c>
    </row>
    <row r="13178" spans="1:8" x14ac:dyDescent="0.2">
      <c r="A13178" s="1">
        <v>13248</v>
      </c>
      <c r="B13178" s="1" t="str">
        <f t="shared" si="205"/>
        <v>algonquin power - cambrian pacific llc</v>
      </c>
      <c r="C13178" s="1" t="b">
        <f>IF(D13178&lt;&gt;"",IF(COUNTIF($D$2:D13177, D13178), INDEX($A$2:$D$100000, MATCH(D13178, $D$2:D13177,0),1), FALSE), FALSE)</f>
        <v>0</v>
      </c>
      <c r="F13178" s="1" t="b">
        <f>IF(G13178&lt;&gt;"", IF(COUNTIF($G$2:G13177, G13178), INDEX($A$2:$G$100000, MATCH(G13178, $G$2:G13177,0),1), FALSE), FALSE)</f>
        <v>0</v>
      </c>
      <c r="G13178" s="1">
        <v>55341</v>
      </c>
      <c r="H13178" s="1" t="s">
        <v>12836</v>
      </c>
    </row>
    <row r="13179" spans="1:8" x14ac:dyDescent="0.2">
      <c r="A13179" s="1">
        <v>13249</v>
      </c>
      <c r="B13179" s="1" t="str">
        <f t="shared" si="205"/>
        <v>fpl energy san gorgonio</v>
      </c>
      <c r="C13179" s="1" t="b">
        <f>IF(D13179&lt;&gt;"",IF(COUNTIF($D$2:D13178, D13179), INDEX($A$2:$D$100000, MATCH(D13179, $D$2:D13178,0),1), FALSE), FALSE)</f>
        <v>0</v>
      </c>
      <c r="F13179" s="1" t="b">
        <f>IF(G13179&lt;&gt;"", IF(COUNTIF($G$2:G13178, G13179), INDEX($A$2:$G$100000, MATCH(G13179, $G$2:G13178,0),1), FALSE), FALSE)</f>
        <v>0</v>
      </c>
      <c r="G13179" s="1">
        <v>55346</v>
      </c>
      <c r="H13179" s="1" t="s">
        <v>12837</v>
      </c>
    </row>
    <row r="13180" spans="1:8" x14ac:dyDescent="0.2">
      <c r="A13180" s="1">
        <v>13250</v>
      </c>
      <c r="B13180" s="1" t="str">
        <f t="shared" si="205"/>
        <v>koogler&amp;associates</v>
      </c>
      <c r="C13180" s="1" t="b">
        <f>IF(D13180&lt;&gt;"",IF(COUNTIF($D$2:D13179, D13180), INDEX($A$2:$D$100000, MATCH(D13180, $D$2:D13179,0),1), FALSE), FALSE)</f>
        <v>0</v>
      </c>
      <c r="F13180" s="1" t="b">
        <f>IF(G13180&lt;&gt;"", IF(COUNTIF($G$2:G13179, G13180), INDEX($A$2:$G$100000, MATCH(G13180, $G$2:G13179,0),1), FALSE), FALSE)</f>
        <v>0</v>
      </c>
      <c r="G13180" s="1">
        <v>55347</v>
      </c>
      <c r="H13180" s="1" t="s">
        <v>12838</v>
      </c>
    </row>
    <row r="13181" spans="1:8" x14ac:dyDescent="0.2">
      <c r="A13181" s="1">
        <v>13251</v>
      </c>
      <c r="B13181" s="1" t="str">
        <f t="shared" si="205"/>
        <v>lewiston (city of)</v>
      </c>
      <c r="C13181" s="1" t="b">
        <f>IF(D13181&lt;&gt;"",IF(COUNTIF($D$2:D13180, D13181), INDEX($A$2:$D$100000, MATCH(D13181, $D$2:D13180,0),1), FALSE), FALSE)</f>
        <v>0</v>
      </c>
      <c r="F13181" s="1" t="b">
        <f>IF(G13181&lt;&gt;"", IF(COUNTIF($G$2:G13180, G13181), INDEX($A$2:$G$100000, MATCH(G13181, $G$2:G13180,0),1), FALSE), FALSE)</f>
        <v>0</v>
      </c>
      <c r="G13181" s="1">
        <v>55348</v>
      </c>
      <c r="H13181" s="1" t="s">
        <v>12839</v>
      </c>
    </row>
    <row r="13182" spans="1:8" x14ac:dyDescent="0.2">
      <c r="A13182" s="1">
        <v>13252</v>
      </c>
      <c r="B13182" s="1" t="str">
        <f t="shared" si="205"/>
        <v>dighton power associates lp</v>
      </c>
      <c r="C13182" s="1" t="b">
        <f>IF(D13182&lt;&gt;"",IF(COUNTIF($D$2:D13181, D13182), INDEX($A$2:$D$100000, MATCH(D13182, $D$2:D13181,0),1), FALSE), FALSE)</f>
        <v>0</v>
      </c>
      <c r="F13182" s="1" t="b">
        <f>IF(G13182&lt;&gt;"", IF(COUNTIF($G$2:G13181, G13182), INDEX($A$2:$G$100000, MATCH(G13182, $G$2:G13181,0),1), FALSE), FALSE)</f>
        <v>0</v>
      </c>
      <c r="G13182" s="1">
        <v>55349</v>
      </c>
      <c r="H13182" s="1" t="s">
        <v>10574</v>
      </c>
    </row>
    <row r="13183" spans="1:8" x14ac:dyDescent="0.2">
      <c r="A13183" s="1">
        <v>13253</v>
      </c>
      <c r="B13183" s="1" t="str">
        <f t="shared" si="205"/>
        <v>shell wind energy</v>
      </c>
      <c r="C13183" s="1" t="b">
        <f>IF(D13183&lt;&gt;"",IF(COUNTIF($D$2:D13182, D13183), INDEX($A$2:$D$100000, MATCH(D13183, $D$2:D13182,0),1), FALSE), FALSE)</f>
        <v>0</v>
      </c>
      <c r="F13183" s="1" t="b">
        <f>IF(G13183&lt;&gt;"", IF(COUNTIF($G$2:G13182, G13183), INDEX($A$2:$G$100000, MATCH(G13183, $G$2:G13182,0),1), FALSE), FALSE)</f>
        <v>0</v>
      </c>
      <c r="G13183" s="1">
        <v>55350</v>
      </c>
      <c r="H13183" s="1" t="s">
        <v>12840</v>
      </c>
    </row>
    <row r="13184" spans="1:8" x14ac:dyDescent="0.2">
      <c r="A13184" s="1">
        <v>13254</v>
      </c>
      <c r="B13184" s="1" t="str">
        <f t="shared" si="205"/>
        <v>keyspan energy</v>
      </c>
      <c r="C13184" s="1" t="b">
        <f>IF(D13184&lt;&gt;"",IF(COUNTIF($D$2:D13183, D13184), INDEX($A$2:$D$100000, MATCH(D13184, $D$2:D13183,0),1), FALSE), FALSE)</f>
        <v>0</v>
      </c>
      <c r="F13184" s="1" t="b">
        <f>IF(G13184&lt;&gt;"", IF(COUNTIF($G$2:G13183, G13184), INDEX($A$2:$G$100000, MATCH(G13184, $G$2:G13183,0),1), FALSE), FALSE)</f>
        <v>0</v>
      </c>
      <c r="G13184" s="1">
        <v>55353</v>
      </c>
      <c r="H13184" s="1" t="s">
        <v>12841</v>
      </c>
    </row>
    <row r="13185" spans="1:8" x14ac:dyDescent="0.2">
      <c r="A13185" s="1">
        <v>13255</v>
      </c>
      <c r="B13185" s="1" t="str">
        <f t="shared" si="205"/>
        <v>massachusetts water res auth</v>
      </c>
      <c r="C13185" s="1" t="b">
        <f>IF(D13185&lt;&gt;"",IF(COUNTIF($D$2:D13184, D13185), INDEX($A$2:$D$100000, MATCH(D13185, $D$2:D13184,0),1), FALSE), FALSE)</f>
        <v>0</v>
      </c>
      <c r="F13185" s="1" t="b">
        <f>IF(G13185&lt;&gt;"", IF(COUNTIF($G$2:G13184, G13185), INDEX($A$2:$G$100000, MATCH(G13185, $G$2:G13184,0),1), FALSE), FALSE)</f>
        <v>0</v>
      </c>
      <c r="G13185" s="1">
        <v>55358</v>
      </c>
      <c r="H13185" s="1" t="s">
        <v>10647</v>
      </c>
    </row>
    <row r="13186" spans="1:8" x14ac:dyDescent="0.2">
      <c r="A13186" s="1">
        <v>13256</v>
      </c>
      <c r="B13186" s="1" t="str">
        <f t="shared" ref="B13186:B13249" si="206">IF(H13186="",E13186,H13186)</f>
        <v>mead paper-rumford mill</v>
      </c>
      <c r="C13186" s="1" t="b">
        <f>IF(D13186&lt;&gt;"",IF(COUNTIF($D$2:D13185, D13186), INDEX($A$2:$D$100000, MATCH(D13186, $D$2:D13185,0),1), FALSE), FALSE)</f>
        <v>0</v>
      </c>
      <c r="F13186" s="1" t="b">
        <f>IF(G13186&lt;&gt;"", IF(COUNTIF($G$2:G13185, G13186), INDEX($A$2:$G$100000, MATCH(G13186, $G$2:G13185,0),1), FALSE), FALSE)</f>
        <v>0</v>
      </c>
      <c r="G13186" s="1">
        <v>55362</v>
      </c>
      <c r="H13186" s="1" t="s">
        <v>12842</v>
      </c>
    </row>
    <row r="13187" spans="1:8" x14ac:dyDescent="0.2">
      <c r="A13187" s="1">
        <v>13257</v>
      </c>
      <c r="B13187" s="1" t="str">
        <f t="shared" si="206"/>
        <v>ipa operations co</v>
      </c>
      <c r="C13187" s="1" t="b">
        <f>IF(D13187&lt;&gt;"",IF(COUNTIF($D$2:D13186, D13187), INDEX($A$2:$D$100000, MATCH(D13187, $D$2:D13186,0),1), FALSE), FALSE)</f>
        <v>0</v>
      </c>
      <c r="F13187" s="1" t="b">
        <f>IF(G13187&lt;&gt;"", IF(COUNTIF($G$2:G13186, G13187), INDEX($A$2:$G$100000, MATCH(G13187, $G$2:G13186,0),1), FALSE), FALSE)</f>
        <v>0</v>
      </c>
      <c r="G13187" s="1">
        <v>55368</v>
      </c>
      <c r="H13187" s="1" t="s">
        <v>12843</v>
      </c>
    </row>
    <row r="13188" spans="1:8" x14ac:dyDescent="0.2">
      <c r="A13188" s="1">
        <v>13258</v>
      </c>
      <c r="B13188" s="1" t="str">
        <f t="shared" si="206"/>
        <v>minwind ii, llc</v>
      </c>
      <c r="C13188" s="1" t="b">
        <f>IF(D13188&lt;&gt;"",IF(COUNTIF($D$2:D13187, D13188), INDEX($A$2:$D$100000, MATCH(D13188, $D$2:D13187,0),1), FALSE), FALSE)</f>
        <v>0</v>
      </c>
      <c r="F13188" s="1" t="b">
        <f>IF(G13188&lt;&gt;"", IF(COUNTIF($G$2:G13187, G13188), INDEX($A$2:$G$100000, MATCH(G13188, $G$2:G13187,0),1), FALSE), FALSE)</f>
        <v>0</v>
      </c>
      <c r="G13188" s="1">
        <v>55369</v>
      </c>
      <c r="H13188" s="1" t="s">
        <v>10758</v>
      </c>
    </row>
    <row r="13189" spans="1:8" x14ac:dyDescent="0.2">
      <c r="A13189" s="1">
        <v>13259</v>
      </c>
      <c r="B13189" s="1" t="str">
        <f t="shared" si="206"/>
        <v>j w operating co</v>
      </c>
      <c r="C13189" s="1" t="b">
        <f>IF(D13189&lt;&gt;"",IF(COUNTIF($D$2:D13188, D13189), INDEX($A$2:$D$100000, MATCH(D13189, $D$2:D13188,0),1), FALSE), FALSE)</f>
        <v>0</v>
      </c>
      <c r="F13189" s="1" t="b">
        <f>IF(G13189&lt;&gt;"", IF(COUNTIF($G$2:G13188, G13189), INDEX($A$2:$G$100000, MATCH(G13189, $G$2:G13188,0),1), FALSE), FALSE)</f>
        <v>0</v>
      </c>
      <c r="G13189" s="1">
        <v>55372</v>
      </c>
      <c r="H13189" s="1" t="s">
        <v>12844</v>
      </c>
    </row>
    <row r="13190" spans="1:8" x14ac:dyDescent="0.2">
      <c r="A13190" s="1">
        <v>13260</v>
      </c>
      <c r="B13190" s="1" t="str">
        <f t="shared" si="206"/>
        <v>minnesota methane llc</v>
      </c>
      <c r="C13190" s="1" t="b">
        <f>IF(D13190&lt;&gt;"",IF(COUNTIF($D$2:D13189, D13190), INDEX($A$2:$D$100000, MATCH(D13190, $D$2:D13189,0),1), FALSE), FALSE)</f>
        <v>0</v>
      </c>
      <c r="F13190" s="1" t="b">
        <f>IF(G13190&lt;&gt;"", IF(COUNTIF($G$2:G13189, G13190), INDEX($A$2:$G$100000, MATCH(G13190, $G$2:G13189,0),1), FALSE), FALSE)</f>
        <v>0</v>
      </c>
      <c r="G13190" s="1">
        <v>55374</v>
      </c>
      <c r="H13190" s="1" t="s">
        <v>12845</v>
      </c>
    </row>
    <row r="13191" spans="1:8" x14ac:dyDescent="0.2">
      <c r="A13191" s="1">
        <v>13261</v>
      </c>
      <c r="B13191" s="1" t="str">
        <f t="shared" si="206"/>
        <v>cinergy solutions o&amp;m llc</v>
      </c>
      <c r="C13191" s="1" t="b">
        <f>IF(D13191&lt;&gt;"",IF(COUNTIF($D$2:D13190, D13191), INDEX($A$2:$D$100000, MATCH(D13191, $D$2:D13190,0),1), FALSE), FALSE)</f>
        <v>0</v>
      </c>
      <c r="F13191" s="1" t="b">
        <f>IF(G13191&lt;&gt;"", IF(COUNTIF($G$2:G13190, G13191), INDEX($A$2:$G$100000, MATCH(G13191, $G$2:G13190,0),1), FALSE), FALSE)</f>
        <v>0</v>
      </c>
      <c r="G13191" s="1">
        <v>55386</v>
      </c>
      <c r="H13191" s="1" t="s">
        <v>12846</v>
      </c>
    </row>
    <row r="13192" spans="1:8" x14ac:dyDescent="0.2">
      <c r="A13192" s="1">
        <v>13262</v>
      </c>
      <c r="B13192" s="1" t="str">
        <f t="shared" si="206"/>
        <v>city of new martinsville</v>
      </c>
      <c r="C13192" s="1" t="b">
        <f>IF(D13192&lt;&gt;"",IF(COUNTIF($D$2:D13191, D13192), INDEX($A$2:$D$100000, MATCH(D13192, $D$2:D13191,0),1), FALSE), FALSE)</f>
        <v>0</v>
      </c>
      <c r="F13192" s="1" t="b">
        <f>IF(G13192&lt;&gt;"", IF(COUNTIF($G$2:G13191, G13192), INDEX($A$2:$G$100000, MATCH(G13192, $G$2:G13191,0),1), FALSE), FALSE)</f>
        <v>0</v>
      </c>
      <c r="G13192" s="1">
        <v>55388</v>
      </c>
      <c r="H13192" s="1" t="s">
        <v>12847</v>
      </c>
    </row>
    <row r="13193" spans="1:8" x14ac:dyDescent="0.2">
      <c r="A13193" s="1">
        <v>13263</v>
      </c>
      <c r="B13193" s="1" t="str">
        <f t="shared" si="206"/>
        <v>caithness energy</v>
      </c>
      <c r="C13193" s="1" t="b">
        <f>IF(D13193&lt;&gt;"",IF(COUNTIF($D$2:D13192, D13193), INDEX($A$2:$D$100000, MATCH(D13193, $D$2:D13192,0),1), FALSE), FALSE)</f>
        <v>0</v>
      </c>
      <c r="F13193" s="1" t="b">
        <f>IF(G13193&lt;&gt;"", IF(COUNTIF($G$2:G13192, G13193), INDEX($A$2:$G$100000, MATCH(G13193, $G$2:G13192,0),1), FALSE), FALSE)</f>
        <v>0</v>
      </c>
      <c r="G13193" s="1">
        <v>55390</v>
      </c>
      <c r="H13193" s="1" t="s">
        <v>12848</v>
      </c>
    </row>
    <row r="13194" spans="1:8" x14ac:dyDescent="0.2">
      <c r="A13194" s="1">
        <v>13264</v>
      </c>
      <c r="B13194" s="1" t="str">
        <f t="shared" si="206"/>
        <v>boralex - livermore falls</v>
      </c>
      <c r="C13194" s="1" t="b">
        <f>IF(D13194&lt;&gt;"",IF(COUNTIF($D$2:D13193, D13194), INDEX($A$2:$D$100000, MATCH(D13194, $D$2:D13193,0),1), FALSE), FALSE)</f>
        <v>0</v>
      </c>
      <c r="F13194" s="1" t="b">
        <f>IF(G13194&lt;&gt;"", IF(COUNTIF($G$2:G13193, G13194), INDEX($A$2:$G$100000, MATCH(G13194, $G$2:G13193,0),1), FALSE), FALSE)</f>
        <v>0</v>
      </c>
      <c r="G13194" s="1">
        <v>55394</v>
      </c>
      <c r="H13194" s="1" t="s">
        <v>12849</v>
      </c>
    </row>
    <row r="13195" spans="1:8" x14ac:dyDescent="0.2">
      <c r="A13195" s="1">
        <v>13265</v>
      </c>
      <c r="B13195" s="1" t="str">
        <f t="shared" si="206"/>
        <v>boralex fort fairfield inc</v>
      </c>
      <c r="C13195" s="1" t="b">
        <f>IF(D13195&lt;&gt;"",IF(COUNTIF($D$2:D13194, D13195), INDEX($A$2:$D$100000, MATCH(D13195, $D$2:D13194,0),1), FALSE), FALSE)</f>
        <v>0</v>
      </c>
      <c r="F13195" s="1" t="b">
        <f>IF(G13195&lt;&gt;"", IF(COUNTIF($G$2:G13194, G13195), INDEX($A$2:$G$100000, MATCH(G13195, $G$2:G13194,0),1), FALSE), FALSE)</f>
        <v>0</v>
      </c>
      <c r="G13195" s="1">
        <v>55395</v>
      </c>
      <c r="H13195" s="1" t="s">
        <v>12850</v>
      </c>
    </row>
    <row r="13196" spans="1:8" x14ac:dyDescent="0.2">
      <c r="A13196" s="1">
        <v>13266</v>
      </c>
      <c r="B13196" s="1" t="str">
        <f t="shared" si="206"/>
        <v>calpine newark llc</v>
      </c>
      <c r="C13196" s="1" t="b">
        <f>IF(D13196&lt;&gt;"",IF(COUNTIF($D$2:D13195, D13196), INDEX($A$2:$D$100000, MATCH(D13196, $D$2:D13195,0),1), FALSE), FALSE)</f>
        <v>0</v>
      </c>
      <c r="F13196" s="1" t="b">
        <f>IF(G13196&lt;&gt;"", IF(COUNTIF($G$2:G13195, G13196), INDEX($A$2:$G$100000, MATCH(G13196, $G$2:G13195,0),1), FALSE), FALSE)</f>
        <v>0</v>
      </c>
      <c r="G13196" s="1">
        <v>55396</v>
      </c>
      <c r="H13196" s="1" t="s">
        <v>12851</v>
      </c>
    </row>
    <row r="13197" spans="1:8" x14ac:dyDescent="0.2">
      <c r="A13197" s="1">
        <v>13267</v>
      </c>
      <c r="B13197" s="1" t="str">
        <f t="shared" si="206"/>
        <v>covanta fairfax inc</v>
      </c>
      <c r="C13197" s="1" t="b">
        <f>IF(D13197&lt;&gt;"",IF(COUNTIF($D$2:D13196, D13197), INDEX($A$2:$D$100000, MATCH(D13197, $D$2:D13196,0),1), FALSE), FALSE)</f>
        <v>0</v>
      </c>
      <c r="F13197" s="1" t="b">
        <f>IF(G13197&lt;&gt;"", IF(COUNTIF($G$2:G13196, G13197), INDEX($A$2:$G$100000, MATCH(G13197, $G$2:G13196,0),1), FALSE), FALSE)</f>
        <v>0</v>
      </c>
      <c r="G13197" s="1">
        <v>55408</v>
      </c>
      <c r="H13197" s="1" t="s">
        <v>12852</v>
      </c>
    </row>
    <row r="13198" spans="1:8" x14ac:dyDescent="0.2">
      <c r="A13198" s="1">
        <v>13268</v>
      </c>
      <c r="B13198" s="1" t="str">
        <f t="shared" si="206"/>
        <v>oswego harbor power</v>
      </c>
      <c r="C13198" s="1" t="b">
        <f>IF(D13198&lt;&gt;"",IF(COUNTIF($D$2:D13197, D13198), INDEX($A$2:$D$100000, MATCH(D13198, $D$2:D13197,0),1), FALSE), FALSE)</f>
        <v>0</v>
      </c>
      <c r="F13198" s="1" t="b">
        <f>IF(G13198&lt;&gt;"", IF(COUNTIF($G$2:G13197, G13198), INDEX($A$2:$G$100000, MATCH(G13198, $G$2:G13197,0),1), FALSE), FALSE)</f>
        <v>0</v>
      </c>
      <c r="G13198" s="1">
        <v>55414</v>
      </c>
      <c r="H13198" s="1" t="s">
        <v>12853</v>
      </c>
    </row>
    <row r="13199" spans="1:8" x14ac:dyDescent="0.2">
      <c r="A13199" s="1">
        <v>13269</v>
      </c>
      <c r="B13199" s="1" t="str">
        <f t="shared" si="206"/>
        <v>opal springs hydro</v>
      </c>
      <c r="C13199" s="1" t="b">
        <f>IF(D13199&lt;&gt;"",IF(COUNTIF($D$2:D13198, D13199), INDEX($A$2:$D$100000, MATCH(D13199, $D$2:D13198,0),1), FALSE), FALSE)</f>
        <v>0</v>
      </c>
      <c r="F13199" s="1" t="b">
        <f>IF(G13199&lt;&gt;"", IF(COUNTIF($G$2:G13198, G13199), INDEX($A$2:$G$100000, MATCH(G13199, $G$2:G13198,0),1), FALSE), FALSE)</f>
        <v>0</v>
      </c>
      <c r="G13199" s="1">
        <v>55415</v>
      </c>
      <c r="H13199" s="1" t="s">
        <v>12854</v>
      </c>
    </row>
    <row r="13200" spans="1:8" x14ac:dyDescent="0.2">
      <c r="A13200" s="1">
        <v>13270</v>
      </c>
      <c r="B13200" s="1" t="str">
        <f t="shared" si="206"/>
        <v>caithness dixie valley llc</v>
      </c>
      <c r="C13200" s="1" t="b">
        <f>IF(D13200&lt;&gt;"",IF(COUNTIF($D$2:D13199, D13200), INDEX($A$2:$D$100000, MATCH(D13200, $D$2:D13199,0),1), FALSE), FALSE)</f>
        <v>0</v>
      </c>
      <c r="F13200" s="1" t="b">
        <f>IF(G13200&lt;&gt;"", IF(COUNTIF($G$2:G13199, G13200), INDEX($A$2:$G$100000, MATCH(G13200, $G$2:G13199,0),1), FALSE), FALSE)</f>
        <v>0</v>
      </c>
      <c r="G13200" s="1">
        <v>55417</v>
      </c>
      <c r="H13200" s="1" t="s">
        <v>12855</v>
      </c>
    </row>
    <row r="13201" spans="1:8" x14ac:dyDescent="0.2">
      <c r="A13201" s="1">
        <v>13271</v>
      </c>
      <c r="B13201" s="1" t="str">
        <f t="shared" si="206"/>
        <v>ppg industries inc</v>
      </c>
      <c r="C13201" s="1" t="b">
        <f>IF(D13201&lt;&gt;"",IF(COUNTIF($D$2:D13200, D13201), INDEX($A$2:$D$100000, MATCH(D13201, $D$2:D13200,0),1), FALSE), FALSE)</f>
        <v>0</v>
      </c>
      <c r="F13201" s="1" t="b">
        <f>IF(G13201&lt;&gt;"", IF(COUNTIF($G$2:G13200, G13201), INDEX($A$2:$G$100000, MATCH(G13201, $G$2:G13200,0),1), FALSE), FALSE)</f>
        <v>0</v>
      </c>
      <c r="G13201" s="1">
        <v>55419</v>
      </c>
      <c r="H13201" s="1" t="s">
        <v>12856</v>
      </c>
    </row>
    <row r="13202" spans="1:8" x14ac:dyDescent="0.2">
      <c r="A13202" s="1">
        <v>13272</v>
      </c>
      <c r="B13202" s="1" t="str">
        <f t="shared" si="206"/>
        <v>ppg industries inc</v>
      </c>
      <c r="C13202" s="1" t="b">
        <f>IF(D13202&lt;&gt;"",IF(COUNTIF($D$2:D13201, D13202), INDEX($A$2:$D$100000, MATCH(D13202, $D$2:D13201,0),1), FALSE), FALSE)</f>
        <v>0</v>
      </c>
      <c r="F13202" s="1" t="b">
        <f>IF(G13202&lt;&gt;"", IF(COUNTIF($G$2:G13201, G13202), INDEX($A$2:$G$100000, MATCH(G13202, $G$2:G13201,0),1), FALSE), FALSE)</f>
        <v>0</v>
      </c>
      <c r="G13202" s="1">
        <v>55420</v>
      </c>
      <c r="H13202" s="1" t="s">
        <v>12856</v>
      </c>
    </row>
    <row r="13203" spans="1:8" x14ac:dyDescent="0.2">
      <c r="A13203" s="1">
        <v>13273</v>
      </c>
      <c r="B13203" s="1" t="str">
        <f t="shared" si="206"/>
        <v>ppg industries inc</v>
      </c>
      <c r="C13203" s="1" t="b">
        <f>IF(D13203&lt;&gt;"",IF(COUNTIF($D$2:D13202, D13203), INDEX($A$2:$D$100000, MATCH(D13203, $D$2:D13202,0),1), FALSE), FALSE)</f>
        <v>0</v>
      </c>
      <c r="F13203" s="1" t="b">
        <f>IF(G13203&lt;&gt;"", IF(COUNTIF($G$2:G13202, G13203), INDEX($A$2:$G$100000, MATCH(G13203, $G$2:G13202,0),1), FALSE), FALSE)</f>
        <v>0</v>
      </c>
      <c r="G13203" s="1">
        <v>55421</v>
      </c>
      <c r="H13203" s="1" t="s">
        <v>12856</v>
      </c>
    </row>
    <row r="13204" spans="1:8" x14ac:dyDescent="0.2">
      <c r="A13204" s="1">
        <v>13274</v>
      </c>
      <c r="B13204" s="1" t="str">
        <f t="shared" si="206"/>
        <v>palomar energy center llc</v>
      </c>
      <c r="C13204" s="1" t="b">
        <f>IF(D13204&lt;&gt;"",IF(COUNTIF($D$2:D13203, D13204), INDEX($A$2:$D$100000, MATCH(D13204, $D$2:D13203,0),1), FALSE), FALSE)</f>
        <v>0</v>
      </c>
      <c r="F13204" s="1" t="b">
        <f>IF(G13204&lt;&gt;"", IF(COUNTIF($G$2:G13203, G13204), INDEX($A$2:$G$100000, MATCH(G13204, $G$2:G13203,0),1), FALSE), FALSE)</f>
        <v>0</v>
      </c>
      <c r="G13204" s="1">
        <v>55423</v>
      </c>
      <c r="H13204" s="1" t="s">
        <v>12857</v>
      </c>
    </row>
    <row r="13205" spans="1:8" x14ac:dyDescent="0.2">
      <c r="A13205" s="1">
        <v>13275</v>
      </c>
      <c r="B13205" s="1" t="str">
        <f t="shared" si="206"/>
        <v>penobscot hydro llc</v>
      </c>
      <c r="C13205" s="1" t="b">
        <f>IF(D13205&lt;&gt;"",IF(COUNTIF($D$2:D13204, D13205), INDEX($A$2:$D$100000, MATCH(D13205, $D$2:D13204,0),1), FALSE), FALSE)</f>
        <v>0</v>
      </c>
      <c r="F13205" s="1" t="b">
        <f>IF(G13205&lt;&gt;"", IF(COUNTIF($G$2:G13204, G13205), INDEX($A$2:$G$100000, MATCH(G13205, $G$2:G13204,0),1), FALSE), FALSE)</f>
        <v>0</v>
      </c>
      <c r="G13205" s="1">
        <v>55426</v>
      </c>
      <c r="H13205" s="1" t="s">
        <v>12858</v>
      </c>
    </row>
    <row r="13206" spans="1:8" x14ac:dyDescent="0.2">
      <c r="A13206" s="1">
        <v>13276</v>
      </c>
      <c r="B13206" s="1" t="str">
        <f t="shared" si="206"/>
        <v>pilgrim nuclear power station</v>
      </c>
      <c r="C13206" s="1" t="b">
        <f>IF(D13206&lt;&gt;"",IF(COUNTIF($D$2:D13205, D13206), INDEX($A$2:$D$100000, MATCH(D13206, $D$2:D13205,0),1), FALSE), FALSE)</f>
        <v>0</v>
      </c>
      <c r="F13206" s="1" t="b">
        <f>IF(G13206&lt;&gt;"", IF(COUNTIF($G$2:G13205, G13206), INDEX($A$2:$G$100000, MATCH(G13206, $G$2:G13205,0),1), FALSE), FALSE)</f>
        <v>0</v>
      </c>
      <c r="G13206" s="1">
        <v>55430</v>
      </c>
      <c r="H13206" s="1" t="s">
        <v>12859</v>
      </c>
    </row>
    <row r="13207" spans="1:8" x14ac:dyDescent="0.2">
      <c r="A13207" s="1">
        <v>13277</v>
      </c>
      <c r="B13207" s="1" t="str">
        <f t="shared" si="206"/>
        <v>ppl corporation</v>
      </c>
      <c r="C13207" s="1" t="b">
        <f>IF(D13207&lt;&gt;"",IF(COUNTIF($D$2:D13206, D13207), INDEX($A$2:$D$100000, MATCH(D13207, $D$2:D13206,0),1), FALSE), FALSE)</f>
        <v>0</v>
      </c>
      <c r="F13207" s="1" t="b">
        <f>IF(G13207&lt;&gt;"", IF(COUNTIF($G$2:G13206, G13207), INDEX($A$2:$G$100000, MATCH(G13207, $G$2:G13206,0),1), FALSE), FALSE)</f>
        <v>0</v>
      </c>
      <c r="G13207" s="1">
        <v>55436</v>
      </c>
      <c r="H13207" s="1" t="s">
        <v>12860</v>
      </c>
    </row>
    <row r="13208" spans="1:8" x14ac:dyDescent="0.2">
      <c r="A13208" s="1">
        <v>13278</v>
      </c>
      <c r="B13208" s="1" t="str">
        <f t="shared" si="206"/>
        <v>ppm energy inc</v>
      </c>
      <c r="C13208" s="1" t="b">
        <f>IF(D13208&lt;&gt;"",IF(COUNTIF($D$2:D13207, D13208), INDEX($A$2:$D$100000, MATCH(D13208, $D$2:D13207,0),1), FALSE), FALSE)</f>
        <v>0</v>
      </c>
      <c r="F13208" s="1" t="b">
        <f>IF(G13208&lt;&gt;"", IF(COUNTIF($G$2:G13207, G13208), INDEX($A$2:$G$100000, MATCH(G13208, $G$2:G13207,0),1), FALSE), FALSE)</f>
        <v>0</v>
      </c>
      <c r="G13208" s="1">
        <v>55439</v>
      </c>
      <c r="H13208" s="1" t="s">
        <v>12861</v>
      </c>
    </row>
    <row r="13209" spans="1:8" x14ac:dyDescent="0.2">
      <c r="A13209" s="1">
        <v>13279</v>
      </c>
      <c r="B13209" s="1" t="str">
        <f t="shared" si="206"/>
        <v>pseg fossil llc</v>
      </c>
      <c r="C13209" s="1" t="b">
        <f>IF(D13209&lt;&gt;"",IF(COUNTIF($D$2:D13208, D13209), INDEX($A$2:$D$100000, MATCH(D13209, $D$2:D13208,0),1), FALSE), FALSE)</f>
        <v>0</v>
      </c>
      <c r="F13209" s="1" t="b">
        <f>IF(G13209&lt;&gt;"", IF(COUNTIF($G$2:G13208, G13209), INDEX($A$2:$G$100000, MATCH(G13209, $G$2:G13208,0),1), FALSE), FALSE)</f>
        <v>0</v>
      </c>
      <c r="G13209" s="1">
        <v>55443</v>
      </c>
      <c r="H13209" s="1" t="s">
        <v>12862</v>
      </c>
    </row>
    <row r="13210" spans="1:8" x14ac:dyDescent="0.2">
      <c r="A13210" s="1">
        <v>13280</v>
      </c>
      <c r="B13210" s="1" t="str">
        <f t="shared" si="206"/>
        <v>ridgecrest wind partners llc</v>
      </c>
      <c r="C13210" s="1" t="b">
        <f>IF(D13210&lt;&gt;"",IF(COUNTIF($D$2:D13209, D13210), INDEX($A$2:$D$100000, MATCH(D13210, $D$2:D13209,0),1), FALSE), FALSE)</f>
        <v>0</v>
      </c>
      <c r="F13210" s="1" t="b">
        <f>IF(G13210&lt;&gt;"", IF(COUNTIF($G$2:G13209, G13210), INDEX($A$2:$G$100000, MATCH(G13210, $G$2:G13209,0),1), FALSE), FALSE)</f>
        <v>0</v>
      </c>
      <c r="G13210" s="1">
        <v>55449</v>
      </c>
      <c r="H13210" s="1" t="s">
        <v>12863</v>
      </c>
    </row>
    <row r="13211" spans="1:8" x14ac:dyDescent="0.2">
      <c r="A13211" s="1">
        <v>13281</v>
      </c>
      <c r="B13211" s="1" t="str">
        <f t="shared" si="206"/>
        <v>shorock hydro incorporated</v>
      </c>
      <c r="C13211" s="1" t="b">
        <f>IF(D13211&lt;&gt;"",IF(COUNTIF($D$2:D13210, D13211), INDEX($A$2:$D$100000, MATCH(D13211, $D$2:D13210,0),1), FALSE), FALSE)</f>
        <v>0</v>
      </c>
      <c r="F13211" s="1" t="b">
        <f>IF(G13211&lt;&gt;"", IF(COUNTIF($G$2:G13210, G13211), INDEX($A$2:$G$100000, MATCH(G13211, $G$2:G13210,0),1), FALSE), FALSE)</f>
        <v>0</v>
      </c>
      <c r="G13211" s="1">
        <v>55450</v>
      </c>
      <c r="H13211" s="1" t="s">
        <v>12864</v>
      </c>
    </row>
    <row r="13212" spans="1:8" x14ac:dyDescent="0.2">
      <c r="A13212" s="1">
        <v>13282</v>
      </c>
      <c r="B13212" s="1" t="str">
        <f t="shared" si="206"/>
        <v>enel north america, inc</v>
      </c>
      <c r="C13212" s="1" t="b">
        <f>IF(D13212&lt;&gt;"",IF(COUNTIF($D$2:D13211, D13212), INDEX($A$2:$D$100000, MATCH(D13212, $D$2:D13211,0),1), FALSE), FALSE)</f>
        <v>0</v>
      </c>
      <c r="F13212" s="1" t="b">
        <f>IF(G13212&lt;&gt;"", IF(COUNTIF($G$2:G13211, G13212), INDEX($A$2:$G$100000, MATCH(G13212, $G$2:G13211,0),1), FALSE), FALSE)</f>
        <v>0</v>
      </c>
      <c r="G13212" s="1">
        <v>55460</v>
      </c>
      <c r="H13212" s="1" t="s">
        <v>12865</v>
      </c>
    </row>
    <row r="13213" spans="1:8" x14ac:dyDescent="0.2">
      <c r="A13213" s="1">
        <v>13283</v>
      </c>
      <c r="B13213" s="1" t="str">
        <f t="shared" si="206"/>
        <v>dexter plant</v>
      </c>
      <c r="C13213" s="1" t="b">
        <f>IF(D13213&lt;&gt;"",IF(COUNTIF($D$2:D13212, D13213), INDEX($A$2:$D$100000, MATCH(D13213, $D$2:D13212,0),1), FALSE), FALSE)</f>
        <v>0</v>
      </c>
      <c r="F13213" s="1" t="b">
        <f>IF(G13213&lt;&gt;"", IF(COUNTIF($G$2:G13212, G13213), INDEX($A$2:$G$100000, MATCH(G13213, $G$2:G13212,0),1), FALSE), FALSE)</f>
        <v>0</v>
      </c>
      <c r="G13213" s="1">
        <v>55461</v>
      </c>
      <c r="H13213" s="1" t="s">
        <v>12866</v>
      </c>
    </row>
    <row r="13214" spans="1:8" x14ac:dyDescent="0.2">
      <c r="A13214" s="1">
        <v>13284</v>
      </c>
      <c r="B13214" s="1" t="str">
        <f t="shared" si="206"/>
        <v>amercian ref-fuel company</v>
      </c>
      <c r="C13214" s="1" t="b">
        <f>IF(D13214&lt;&gt;"",IF(COUNTIF($D$2:D13213, D13214), INDEX($A$2:$D$100000, MATCH(D13214, $D$2:D13213,0),1), FALSE), FALSE)</f>
        <v>0</v>
      </c>
      <c r="F13214" s="1" t="b">
        <f>IF(G13214&lt;&gt;"", IF(COUNTIF($G$2:G13213, G13214), INDEX($A$2:$G$100000, MATCH(G13214, $G$2:G13213,0),1), FALSE), FALSE)</f>
        <v>0</v>
      </c>
      <c r="G13214" s="1">
        <v>55462</v>
      </c>
      <c r="H13214" s="1" t="s">
        <v>12867</v>
      </c>
    </row>
    <row r="13215" spans="1:8" x14ac:dyDescent="0.2">
      <c r="A13215" s="1">
        <v>13285</v>
      </c>
      <c r="B13215" s="1" t="str">
        <f t="shared" si="206"/>
        <v>shell offshore inc</v>
      </c>
      <c r="C13215" s="1" t="b">
        <f>IF(D13215&lt;&gt;"",IF(COUNTIF($D$2:D13214, D13215), INDEX($A$2:$D$100000, MATCH(D13215, $D$2:D13214,0),1), FALSE), FALSE)</f>
        <v>0</v>
      </c>
      <c r="F13215" s="1" t="b">
        <f>IF(G13215&lt;&gt;"", IF(COUNTIF($G$2:G13214, G13215), INDEX($A$2:$G$100000, MATCH(G13215, $G$2:G13214,0),1), FALSE), FALSE)</f>
        <v>0</v>
      </c>
      <c r="G13215" s="1">
        <v>55463</v>
      </c>
      <c r="H13215" s="1" t="s">
        <v>11401</v>
      </c>
    </row>
    <row r="13216" spans="1:8" x14ac:dyDescent="0.2">
      <c r="A13216" s="1">
        <v>13286</v>
      </c>
      <c r="B13216" s="1" t="str">
        <f t="shared" si="206"/>
        <v>seawest windpower</v>
      </c>
      <c r="C13216" s="1" t="b">
        <f>IF(D13216&lt;&gt;"",IF(COUNTIF($D$2:D13215, D13216), INDEX($A$2:$D$100000, MATCH(D13216, $D$2:D13215,0),1), FALSE), FALSE)</f>
        <v>0</v>
      </c>
      <c r="F13216" s="1" t="b">
        <f>IF(G13216&lt;&gt;"", IF(COUNTIF($G$2:G13215, G13216), INDEX($A$2:$G$100000, MATCH(G13216, $G$2:G13215,0),1), FALSE), FALSE)</f>
        <v>0</v>
      </c>
      <c r="G13216" s="1">
        <v>55464</v>
      </c>
      <c r="H13216" s="1" t="s">
        <v>12868</v>
      </c>
    </row>
    <row r="13217" spans="1:8" x14ac:dyDescent="0.2">
      <c r="A13217" s="1">
        <v>13287</v>
      </c>
      <c r="B13217" s="1" t="str">
        <f t="shared" si="206"/>
        <v>reliant energy mid-atlantic power holdin</v>
      </c>
      <c r="C13217" s="1" t="b">
        <f>IF(D13217&lt;&gt;"",IF(COUNTIF($D$2:D13216, D13217), INDEX($A$2:$D$100000, MATCH(D13217, $D$2:D13216,0),1), FALSE), FALSE)</f>
        <v>0</v>
      </c>
      <c r="F13217" s="1" t="b">
        <f>IF(G13217&lt;&gt;"", IF(COUNTIF($G$2:G13216, G13217), INDEX($A$2:$G$100000, MATCH(G13217, $G$2:G13216,0),1), FALSE), FALSE)</f>
        <v>0</v>
      </c>
      <c r="G13217" s="1">
        <v>55469</v>
      </c>
      <c r="H13217" s="1" t="s">
        <v>12869</v>
      </c>
    </row>
    <row r="13218" spans="1:8" x14ac:dyDescent="0.2">
      <c r="A13218" s="1">
        <v>13288</v>
      </c>
      <c r="B13218" s="1" t="str">
        <f t="shared" si="206"/>
        <v>mirant new york inc</v>
      </c>
      <c r="C13218" s="1" t="b">
        <f>IF(D13218&lt;&gt;"",IF(COUNTIF($D$2:D13217, D13218), INDEX($A$2:$D$100000, MATCH(D13218, $D$2:D13217,0),1), FALSE), FALSE)</f>
        <v>0</v>
      </c>
      <c r="F13218" s="1" t="b">
        <f>IF(G13218&lt;&gt;"", IF(COUNTIF($G$2:G13217, G13218), INDEX($A$2:$G$100000, MATCH(G13218, $G$2:G13217,0),1), FALSE), FALSE)</f>
        <v>0</v>
      </c>
      <c r="G13218" s="1">
        <v>55473</v>
      </c>
      <c r="H13218" s="1" t="s">
        <v>12870</v>
      </c>
    </row>
    <row r="13219" spans="1:8" x14ac:dyDescent="0.2">
      <c r="A13219" s="1">
        <v>13289</v>
      </c>
      <c r="B13219" s="1" t="str">
        <f t="shared" si="206"/>
        <v>mirant california</v>
      </c>
      <c r="C13219" s="1" t="b">
        <f>IF(D13219&lt;&gt;"",IF(COUNTIF($D$2:D13218, D13219), INDEX($A$2:$D$100000, MATCH(D13219, $D$2:D13218,0),1), FALSE), FALSE)</f>
        <v>0</v>
      </c>
      <c r="F13219" s="1" t="b">
        <f>IF(G13219&lt;&gt;"", IF(COUNTIF($G$2:G13218, G13219), INDEX($A$2:$G$100000, MATCH(G13219, $G$2:G13218,0),1), FALSE), FALSE)</f>
        <v>0</v>
      </c>
      <c r="G13219" s="1">
        <v>55476</v>
      </c>
      <c r="H13219" s="1" t="s">
        <v>12871</v>
      </c>
    </row>
    <row r="13220" spans="1:8" x14ac:dyDescent="0.2">
      <c r="A13220" s="1">
        <v>13290</v>
      </c>
      <c r="B13220" s="1" t="str">
        <f t="shared" si="206"/>
        <v>storm lake power partnerii llc</v>
      </c>
      <c r="C13220" s="1" t="b">
        <f>IF(D13220&lt;&gt;"",IF(COUNTIF($D$2:D13219, D13220), INDEX($A$2:$D$100000, MATCH(D13220, $D$2:D13219,0),1), FALSE), FALSE)</f>
        <v>0</v>
      </c>
      <c r="F13220" s="1" t="b">
        <f>IF(G13220&lt;&gt;"", IF(COUNTIF($G$2:G13219, G13220), INDEX($A$2:$G$100000, MATCH(G13220, $G$2:G13219,0),1), FALSE), FALSE)</f>
        <v>0</v>
      </c>
      <c r="G13220" s="1">
        <v>55491</v>
      </c>
      <c r="H13220" s="1" t="s">
        <v>12872</v>
      </c>
    </row>
    <row r="13221" spans="1:8" x14ac:dyDescent="0.2">
      <c r="A13221" s="1">
        <v>13291</v>
      </c>
      <c r="B13221" s="1" t="str">
        <f t="shared" si="206"/>
        <v>tapoco inc</v>
      </c>
      <c r="C13221" s="1" t="b">
        <f>IF(D13221&lt;&gt;"",IF(COUNTIF($D$2:D13220, D13221), INDEX($A$2:$D$100000, MATCH(D13221, $D$2:D13220,0),1), FALSE), FALSE)</f>
        <v>0</v>
      </c>
      <c r="F13221" s="1" t="b">
        <f>IF(G13221&lt;&gt;"", IF(COUNTIF($G$2:G13220, G13221), INDEX($A$2:$G$100000, MATCH(G13221, $G$2:G13220,0),1), FALSE), FALSE)</f>
        <v>0</v>
      </c>
      <c r="G13221" s="1">
        <v>55498</v>
      </c>
      <c r="H13221" s="1" t="s">
        <v>11609</v>
      </c>
    </row>
    <row r="13222" spans="1:8" x14ac:dyDescent="0.2">
      <c r="A13222" s="1">
        <v>13292</v>
      </c>
      <c r="B13222" s="1" t="str">
        <f t="shared" si="206"/>
        <v>tpc 4 inc</v>
      </c>
      <c r="C13222" s="1" t="b">
        <f>IF(D13222&lt;&gt;"",IF(COUNTIF($D$2:D13221, D13222), INDEX($A$2:$D$100000, MATCH(D13222, $D$2:D13221,0),1), FALSE), FALSE)</f>
        <v>0</v>
      </c>
      <c r="F13222" s="1" t="b">
        <f>IF(G13222&lt;&gt;"", IF(COUNTIF($G$2:G13221, G13222), INDEX($A$2:$G$100000, MATCH(G13222, $G$2:G13221,0),1), FALSE), FALSE)</f>
        <v>0</v>
      </c>
      <c r="G13222" s="1">
        <v>55499</v>
      </c>
      <c r="H13222" s="1" t="s">
        <v>11631</v>
      </c>
    </row>
    <row r="13223" spans="1:8" x14ac:dyDescent="0.2">
      <c r="A13223" s="1">
        <v>13293</v>
      </c>
      <c r="B13223" s="1" t="str">
        <f t="shared" si="206"/>
        <v>sts hydropower</v>
      </c>
      <c r="C13223" s="1" t="b">
        <f>IF(D13223&lt;&gt;"",IF(COUNTIF($D$2:D13222, D13223), INDEX($A$2:$D$100000, MATCH(D13223, $D$2:D13222,0),1), FALSE), FALSE)</f>
        <v>0</v>
      </c>
      <c r="F13223" s="1" t="b">
        <f>IF(G13223&lt;&gt;"", IF(COUNTIF($G$2:G13222, G13223), INDEX($A$2:$G$100000, MATCH(G13223, $G$2:G13222,0),1), FALSE), FALSE)</f>
        <v>0</v>
      </c>
      <c r="G13223" s="1">
        <v>55507</v>
      </c>
      <c r="H13223" s="1" t="s">
        <v>12795</v>
      </c>
    </row>
    <row r="13224" spans="1:8" x14ac:dyDescent="0.2">
      <c r="A13224" s="1">
        <v>13294</v>
      </c>
      <c r="B13224" s="1" t="str">
        <f t="shared" si="206"/>
        <v>west group</v>
      </c>
      <c r="C13224" s="1" t="b">
        <f>IF(D13224&lt;&gt;"",IF(COUNTIF($D$2:D13223, D13224), INDEX($A$2:$D$100000, MATCH(D13224, $D$2:D13223,0),1), FALSE), FALSE)</f>
        <v>0</v>
      </c>
      <c r="F13224" s="1" t="b">
        <f>IF(G13224&lt;&gt;"", IF(COUNTIF($G$2:G13223, G13224), INDEX($A$2:$G$100000, MATCH(G13224, $G$2:G13223,0),1), FALSE), FALSE)</f>
        <v>0</v>
      </c>
      <c r="G13224" s="1">
        <v>55509</v>
      </c>
      <c r="H13224" s="1" t="s">
        <v>12873</v>
      </c>
    </row>
    <row r="13225" spans="1:8" x14ac:dyDescent="0.2">
      <c r="A13225" s="1">
        <v>13295</v>
      </c>
      <c r="B13225" s="1" t="str">
        <f t="shared" si="206"/>
        <v>tpc 3/5 inc</v>
      </c>
      <c r="C13225" s="1" t="b">
        <f>IF(D13225&lt;&gt;"",IF(COUNTIF($D$2:D13224, D13225), INDEX($A$2:$D$100000, MATCH(D13225, $D$2:D13224,0),1), FALSE), FALSE)</f>
        <v>0</v>
      </c>
      <c r="F13225" s="1" t="b">
        <f>IF(G13225&lt;&gt;"", IF(COUNTIF($G$2:G13224, G13225), INDEX($A$2:$G$100000, MATCH(G13225, $G$2:G13224,0),1), FALSE), FALSE)</f>
        <v>0</v>
      </c>
      <c r="G13225" s="1">
        <v>55511</v>
      </c>
      <c r="H13225" s="1" t="s">
        <v>11677</v>
      </c>
    </row>
    <row r="13226" spans="1:8" x14ac:dyDescent="0.2">
      <c r="A13226" s="1">
        <v>13296</v>
      </c>
      <c r="B13226" s="1" t="str">
        <f t="shared" si="206"/>
        <v>transalta centralia generation llc</v>
      </c>
      <c r="C13226" s="1" t="b">
        <f>IF(D13226&lt;&gt;"",IF(COUNTIF($D$2:D13225, D13226), INDEX($A$2:$D$100000, MATCH(D13226, $D$2:D13225,0),1), FALSE), FALSE)</f>
        <v>0</v>
      </c>
      <c r="F13226" s="1" t="b">
        <f>IF(G13226&lt;&gt;"", IF(COUNTIF($G$2:G13225, G13226), INDEX($A$2:$G$100000, MATCH(G13226, $G$2:G13225,0),1), FALSE), FALSE)</f>
        <v>0</v>
      </c>
      <c r="G13226" s="1">
        <v>55512</v>
      </c>
      <c r="H13226" s="1" t="s">
        <v>12874</v>
      </c>
    </row>
    <row r="13227" spans="1:8" x14ac:dyDescent="0.2">
      <c r="A13227" s="1">
        <v>13297</v>
      </c>
      <c r="B13227" s="1" t="str">
        <f t="shared" si="206"/>
        <v>twin oaks power, llp</v>
      </c>
      <c r="C13227" s="1" t="b">
        <f>IF(D13227&lt;&gt;"",IF(COUNTIF($D$2:D13226, D13227), INDEX($A$2:$D$100000, MATCH(D13227, $D$2:D13226,0),1), FALSE), FALSE)</f>
        <v>0</v>
      </c>
      <c r="F13227" s="1" t="b">
        <f>IF(G13227&lt;&gt;"", IF(COUNTIF($G$2:G13226, G13227), INDEX($A$2:$G$100000, MATCH(G13227, $G$2:G13226,0),1), FALSE), FALSE)</f>
        <v>0</v>
      </c>
      <c r="G13227" s="1">
        <v>55514</v>
      </c>
      <c r="H13227" s="1" t="s">
        <v>12875</v>
      </c>
    </row>
    <row r="13228" spans="1:8" x14ac:dyDescent="0.2">
      <c r="A13228" s="1">
        <v>13298</v>
      </c>
      <c r="B13228" s="1" t="str">
        <f t="shared" si="206"/>
        <v>usace-r b russell</v>
      </c>
      <c r="C13228" s="1" t="b">
        <f>IF(D13228&lt;&gt;"",IF(COUNTIF($D$2:D13227, D13228), INDEX($A$2:$D$100000, MATCH(D13228, $D$2:D13227,0),1), FALSE), FALSE)</f>
        <v>0</v>
      </c>
      <c r="F13228" s="1" t="b">
        <f>IF(G13228&lt;&gt;"", IF(COUNTIF($G$2:G13227, G13228), INDEX($A$2:$G$100000, MATCH(G13228, $G$2:G13227,0),1), FALSE), FALSE)</f>
        <v>0</v>
      </c>
      <c r="G13228" s="1">
        <v>55521</v>
      </c>
      <c r="H13228" s="1" t="s">
        <v>12876</v>
      </c>
    </row>
    <row r="13229" spans="1:8" x14ac:dyDescent="0.2">
      <c r="A13229" s="1">
        <v>13299</v>
      </c>
      <c r="B13229" s="1" t="str">
        <f t="shared" si="206"/>
        <v>usbr-great plains region</v>
      </c>
      <c r="C13229" s="1" t="b">
        <f>IF(D13229&lt;&gt;"",IF(COUNTIF($D$2:D13228, D13229), INDEX($A$2:$D$100000, MATCH(D13229, $D$2:D13228,0),1), FALSE), FALSE)</f>
        <v>0</v>
      </c>
      <c r="F13229" s="1" t="b">
        <f>IF(G13229&lt;&gt;"", IF(COUNTIF($G$2:G13228, G13229), INDEX($A$2:$G$100000, MATCH(G13229, $G$2:G13228,0),1), FALSE), FALSE)</f>
        <v>0</v>
      </c>
      <c r="G13229" s="1">
        <v>55522</v>
      </c>
      <c r="H13229" s="1" t="s">
        <v>11762</v>
      </c>
    </row>
    <row r="13230" spans="1:8" x14ac:dyDescent="0.2">
      <c r="A13230" s="1">
        <v>13300</v>
      </c>
      <c r="B13230" s="1" t="str">
        <f t="shared" si="206"/>
        <v>usbr-lower colorado region</v>
      </c>
      <c r="C13230" s="1" t="b">
        <f>IF(D13230&lt;&gt;"",IF(COUNTIF($D$2:D13229, D13230), INDEX($A$2:$D$100000, MATCH(D13230, $D$2:D13229,0),1), FALSE), FALSE)</f>
        <v>0</v>
      </c>
      <c r="F13230" s="1" t="b">
        <f>IF(G13230&lt;&gt;"", IF(COUNTIF($G$2:G13229, G13230), INDEX($A$2:$G$100000, MATCH(G13230, $G$2:G13229,0),1), FALSE), FALSE)</f>
        <v>0</v>
      </c>
      <c r="G13230" s="1">
        <v>55523</v>
      </c>
      <c r="H13230" s="1" t="s">
        <v>11767</v>
      </c>
    </row>
    <row r="13231" spans="1:8" x14ac:dyDescent="0.2">
      <c r="A13231" s="1">
        <v>13301</v>
      </c>
      <c r="B13231" s="1" t="str">
        <f t="shared" si="206"/>
        <v>valdosta city of</v>
      </c>
      <c r="C13231" s="1" t="b">
        <f>IF(D13231&lt;&gt;"",IF(COUNTIF($D$2:D13230, D13231), INDEX($A$2:$D$100000, MATCH(D13231, $D$2:D13230,0),1), FALSE), FALSE)</f>
        <v>0</v>
      </c>
      <c r="F13231" s="1" t="b">
        <f>IF(G13231&lt;&gt;"", IF(COUNTIF($G$2:G13230, G13231), INDEX($A$2:$G$100000, MATCH(G13231, $G$2:G13230,0),1), FALSE), FALSE)</f>
        <v>0</v>
      </c>
      <c r="G13231" s="1">
        <v>55525</v>
      </c>
      <c r="H13231" s="1" t="s">
        <v>12877</v>
      </c>
    </row>
    <row r="13232" spans="1:8" x14ac:dyDescent="0.2">
      <c r="A13232" s="1">
        <v>13302</v>
      </c>
      <c r="B13232" s="1" t="str">
        <f t="shared" si="206"/>
        <v>sts hydropower ltd</v>
      </c>
      <c r="C13232" s="1" t="b">
        <f>IF(D13232&lt;&gt;"",IF(COUNTIF($D$2:D13231, D13232), INDEX($A$2:$D$100000, MATCH(D13232, $D$2:D13231,0),1), FALSE), FALSE)</f>
        <v>0</v>
      </c>
      <c r="F13232" s="1" t="b">
        <f>IF(G13232&lt;&gt;"", IF(COUNTIF($G$2:G13231, G13232), INDEX($A$2:$G$100000, MATCH(G13232, $G$2:G13231,0),1), FALSE), FALSE)</f>
        <v>0</v>
      </c>
      <c r="G13232" s="1">
        <v>55526</v>
      </c>
      <c r="H13232" s="1" t="s">
        <v>12878</v>
      </c>
    </row>
    <row r="13233" spans="1:8" x14ac:dyDescent="0.2">
      <c r="A13233" s="1">
        <v>13303</v>
      </c>
      <c r="B13233" s="1" t="str">
        <f t="shared" si="206"/>
        <v>aes seawest inc</v>
      </c>
      <c r="C13233" s="1" t="b">
        <f>IF(D13233&lt;&gt;"",IF(COUNTIF($D$2:D13232, D13233), INDEX($A$2:$D$100000, MATCH(D13233, $D$2:D13232,0),1), FALSE), FALSE)</f>
        <v>0</v>
      </c>
      <c r="F13233" s="1" t="b">
        <f>IF(G13233&lt;&gt;"", IF(COUNTIF($G$2:G13232, G13233), INDEX($A$2:$G$100000, MATCH(G13233, $G$2:G13232,0),1), FALSE), FALSE)</f>
        <v>0</v>
      </c>
      <c r="G13233" s="1">
        <v>55527</v>
      </c>
      <c r="H13233" s="1" t="s">
        <v>12879</v>
      </c>
    </row>
    <row r="13234" spans="1:8" x14ac:dyDescent="0.2">
      <c r="A13234" s="1">
        <v>13304</v>
      </c>
      <c r="B13234" s="1" t="str">
        <f t="shared" si="206"/>
        <v>aes seawest inc</v>
      </c>
      <c r="C13234" s="1" t="b">
        <f>IF(D13234&lt;&gt;"",IF(COUNTIF($D$2:D13233, D13234), INDEX($A$2:$D$100000, MATCH(D13234, $D$2:D13233,0),1), FALSE), FALSE)</f>
        <v>0</v>
      </c>
      <c r="F13234" s="1" t="b">
        <f>IF(G13234&lt;&gt;"", IF(COUNTIF($G$2:G13233, G13234), INDEX($A$2:$G$100000, MATCH(G13234, $G$2:G13233,0),1), FALSE), FALSE)</f>
        <v>0</v>
      </c>
      <c r="G13234" s="1">
        <v>55528</v>
      </c>
      <c r="H13234" s="1" t="s">
        <v>12879</v>
      </c>
    </row>
    <row r="13235" spans="1:8" x14ac:dyDescent="0.2">
      <c r="A13235" s="1">
        <v>13305</v>
      </c>
      <c r="B13235" s="1" t="str">
        <f t="shared" si="206"/>
        <v>indian river operations inc.</v>
      </c>
      <c r="C13235" s="1" t="b">
        <f>IF(D13235&lt;&gt;"",IF(COUNTIF($D$2:D13234, D13235), INDEX($A$2:$D$100000, MATCH(D13235, $D$2:D13234,0),1), FALSE), FALSE)</f>
        <v>0</v>
      </c>
      <c r="F13235" s="1" t="b">
        <f>IF(G13235&lt;&gt;"", IF(COUNTIF($G$2:G13234, G13235), INDEX($A$2:$G$100000, MATCH(G13235, $G$2:G13234,0),1), FALSE), FALSE)</f>
        <v>0</v>
      </c>
      <c r="G13235" s="1">
        <v>55530</v>
      </c>
      <c r="H13235" s="1" t="s">
        <v>12880</v>
      </c>
    </row>
    <row r="13236" spans="1:8" x14ac:dyDescent="0.2">
      <c r="A13236" s="1">
        <v>13306</v>
      </c>
      <c r="B13236" s="1" t="str">
        <f t="shared" si="206"/>
        <v>vintage petroleum</v>
      </c>
      <c r="C13236" s="1" t="b">
        <f>IF(D13236&lt;&gt;"",IF(COUNTIF($D$2:D13235, D13236), INDEX($A$2:$D$100000, MATCH(D13236, $D$2:D13235,0),1), FALSE), FALSE)</f>
        <v>0</v>
      </c>
      <c r="F13236" s="1" t="b">
        <f>IF(G13236&lt;&gt;"", IF(COUNTIF($G$2:G13235, G13236), INDEX($A$2:$G$100000, MATCH(G13236, $G$2:G13235,0),1), FALSE), FALSE)</f>
        <v>0</v>
      </c>
      <c r="G13236" s="1">
        <v>55531</v>
      </c>
      <c r="H13236" s="1" t="s">
        <v>12881</v>
      </c>
    </row>
    <row r="13237" spans="1:8" x14ac:dyDescent="0.2">
      <c r="A13237" s="1">
        <v>13307</v>
      </c>
      <c r="B13237" s="1" t="str">
        <f t="shared" si="206"/>
        <v>usce-j strom thurmond</v>
      </c>
      <c r="C13237" s="1" t="b">
        <f>IF(D13237&lt;&gt;"",IF(COUNTIF($D$2:D13236, D13237), INDEX($A$2:$D$100000, MATCH(D13237, $D$2:D13236,0),1), FALSE), FALSE)</f>
        <v>0</v>
      </c>
      <c r="F13237" s="1" t="b">
        <f>IF(G13237&lt;&gt;"", IF(COUNTIF($G$2:G13236, G13237), INDEX($A$2:$G$100000, MATCH(G13237, $G$2:G13236,0),1), FALSE), FALSE)</f>
        <v>0</v>
      </c>
      <c r="G13237" s="1">
        <v>55532</v>
      </c>
      <c r="H13237" s="1" t="s">
        <v>11816</v>
      </c>
    </row>
    <row r="13238" spans="1:8" x14ac:dyDescent="0.2">
      <c r="A13238" s="1">
        <v>13308</v>
      </c>
      <c r="B13238" s="1" t="str">
        <f t="shared" si="206"/>
        <v>weeks falls hydroelectric proj</v>
      </c>
      <c r="C13238" s="1" t="b">
        <f>IF(D13238&lt;&gt;"",IF(COUNTIF($D$2:D13237, D13238), INDEX($A$2:$D$100000, MATCH(D13238, $D$2:D13237,0),1), FALSE), FALSE)</f>
        <v>0</v>
      </c>
      <c r="F13238" s="1" t="b">
        <f>IF(G13238&lt;&gt;"", IF(COUNTIF($G$2:G13237, G13238), INDEX($A$2:$G$100000, MATCH(G13238, $G$2:G13237,0),1), FALSE), FALSE)</f>
        <v>0</v>
      </c>
      <c r="G13238" s="1">
        <v>55534</v>
      </c>
      <c r="H13238" s="1" t="s">
        <v>11871</v>
      </c>
    </row>
    <row r="13239" spans="1:8" x14ac:dyDescent="0.2">
      <c r="A13239" s="1">
        <v>13309</v>
      </c>
      <c r="B13239" s="1" t="str">
        <f t="shared" si="206"/>
        <v>wps westwood generation llc</v>
      </c>
      <c r="C13239" s="1" t="b">
        <f>IF(D13239&lt;&gt;"",IF(COUNTIF($D$2:D13238, D13239), INDEX($A$2:$D$100000, MATCH(D13239, $D$2:D13238,0),1), FALSE), FALSE)</f>
        <v>0</v>
      </c>
      <c r="F13239" s="1" t="b">
        <f>IF(G13239&lt;&gt;"", IF(COUNTIF($G$2:G13238, G13239), INDEX($A$2:$G$100000, MATCH(G13239, $G$2:G13238,0),1), FALSE), FALSE)</f>
        <v>0</v>
      </c>
      <c r="G13239" s="1">
        <v>55536</v>
      </c>
      <c r="H13239" s="1" t="s">
        <v>12882</v>
      </c>
    </row>
    <row r="13240" spans="1:8" x14ac:dyDescent="0.2">
      <c r="A13240" s="1">
        <v>13310</v>
      </c>
      <c r="B13240" s="1" t="str">
        <f t="shared" si="206"/>
        <v>lamar power partners lp</v>
      </c>
      <c r="C13240" s="1" t="b">
        <f>IF(D13240&lt;&gt;"",IF(COUNTIF($D$2:D13239, D13240), INDEX($A$2:$D$100000, MATCH(D13240, $D$2:D13239,0),1), FALSE), FALSE)</f>
        <v>0</v>
      </c>
      <c r="F13240" s="1" t="b">
        <f>IF(G13240&lt;&gt;"", IF(COUNTIF($G$2:G13239, G13240), INDEX($A$2:$G$100000, MATCH(G13240, $G$2:G13239,0),1), FALSE), FALSE)</f>
        <v>0</v>
      </c>
      <c r="G13240" s="1">
        <v>55557</v>
      </c>
      <c r="H13240" s="1" t="s">
        <v>12883</v>
      </c>
    </row>
    <row r="13241" spans="1:8" x14ac:dyDescent="0.2">
      <c r="A13241" s="1">
        <v>13311</v>
      </c>
      <c r="B13241" s="1" t="str">
        <f t="shared" si="206"/>
        <v>usbr-pacific northwest region</v>
      </c>
      <c r="C13241" s="1" t="b">
        <f>IF(D13241&lt;&gt;"",IF(COUNTIF($D$2:D13240, D13241), INDEX($A$2:$D$100000, MATCH(D13241, $D$2:D13240,0),1), FALSE), FALSE)</f>
        <v>0</v>
      </c>
      <c r="F13241" s="1" t="b">
        <f>IF(G13241&lt;&gt;"", IF(COUNTIF($G$2:G13240, G13241), INDEX($A$2:$G$100000, MATCH(G13241, $G$2:G13240,0),1), FALSE), FALSE)</f>
        <v>0</v>
      </c>
      <c r="G13241" s="1">
        <v>55558</v>
      </c>
      <c r="H13241" s="1" t="s">
        <v>12005</v>
      </c>
    </row>
    <row r="13242" spans="1:8" x14ac:dyDescent="0.2">
      <c r="A13242" s="1">
        <v>13312</v>
      </c>
      <c r="B13242" s="1" t="str">
        <f t="shared" si="206"/>
        <v>usce-vickburg district</v>
      </c>
      <c r="C13242" s="1" t="b">
        <f>IF(D13242&lt;&gt;"",IF(COUNTIF($D$2:D13241, D13242), INDEX($A$2:$D$100000, MATCH(D13242, $D$2:D13241,0),1), FALSE), FALSE)</f>
        <v>0</v>
      </c>
      <c r="F13242" s="1" t="b">
        <f>IF(G13242&lt;&gt;"", IF(COUNTIF($G$2:G13241, G13242), INDEX($A$2:$G$100000, MATCH(G13242, $G$2:G13241,0),1), FALSE), FALSE)</f>
        <v>0</v>
      </c>
      <c r="G13242" s="1">
        <v>55559</v>
      </c>
      <c r="H13242" s="1" t="s">
        <v>12011</v>
      </c>
    </row>
    <row r="13243" spans="1:8" x14ac:dyDescent="0.2">
      <c r="A13243" s="1">
        <v>13313</v>
      </c>
      <c r="B13243" s="1" t="str">
        <f t="shared" si="206"/>
        <v>ormesa llc</v>
      </c>
      <c r="C13243" s="1" t="b">
        <f>IF(D13243&lt;&gt;"",IF(COUNTIF($D$2:D13242, D13243), INDEX($A$2:$D$100000, MATCH(D13243, $D$2:D13242,0),1), FALSE), FALSE)</f>
        <v>0</v>
      </c>
      <c r="F13243" s="1" t="b">
        <f>IF(G13243&lt;&gt;"", IF(COUNTIF($G$2:G13242, G13243), INDEX($A$2:$G$100000, MATCH(G13243, $G$2:G13242,0),1), FALSE), FALSE)</f>
        <v>0</v>
      </c>
      <c r="G13243" s="1">
        <v>55571</v>
      </c>
      <c r="H13243" s="1" t="s">
        <v>12884</v>
      </c>
    </row>
    <row r="13244" spans="1:8" x14ac:dyDescent="0.2">
      <c r="A13244" s="1">
        <v>13314</v>
      </c>
      <c r="B13244" s="1" t="str">
        <f t="shared" si="206"/>
        <v>berkshire power company llc</v>
      </c>
      <c r="C13244" s="1" t="b">
        <f>IF(D13244&lt;&gt;"",IF(COUNTIF($D$2:D13243, D13244), INDEX($A$2:$D$100000, MATCH(D13244, $D$2:D13243,0),1), FALSE), FALSE)</f>
        <v>0</v>
      </c>
      <c r="F13244" s="1" t="b">
        <f>IF(G13244&lt;&gt;"", IF(COUNTIF($G$2:G13243, G13244), INDEX($A$2:$G$100000, MATCH(G13244, $G$2:G13243,0),1), FALSE), FALSE)</f>
        <v>0</v>
      </c>
      <c r="G13244" s="1">
        <v>55573</v>
      </c>
      <c r="H13244" s="1" t="s">
        <v>12885</v>
      </c>
    </row>
    <row r="13245" spans="1:8" x14ac:dyDescent="0.2">
      <c r="A13245" s="1">
        <v>13315</v>
      </c>
      <c r="B13245" s="1" t="str">
        <f t="shared" si="206"/>
        <v>amergen</v>
      </c>
      <c r="C13245" s="1" t="b">
        <f>IF(D13245&lt;&gt;"",IF(COUNTIF($D$2:D13244, D13245), INDEX($A$2:$D$100000, MATCH(D13245, $D$2:D13244,0),1), FALSE), FALSE)</f>
        <v>0</v>
      </c>
      <c r="F13245" s="1" t="b">
        <f>IF(G13245&lt;&gt;"", IF(COUNTIF($G$2:G13244, G13245), INDEX($A$2:$G$100000, MATCH(G13245, $G$2:G13244,0),1), FALSE), FALSE)</f>
        <v>0</v>
      </c>
      <c r="G13245" s="1">
        <v>55581</v>
      </c>
      <c r="H13245" s="1" t="s">
        <v>12886</v>
      </c>
    </row>
    <row r="13246" spans="1:8" x14ac:dyDescent="0.2">
      <c r="A13246" s="1">
        <v>13316</v>
      </c>
      <c r="B13246" s="1" t="str">
        <f t="shared" si="206"/>
        <v>nrg dunkirk power llc</v>
      </c>
      <c r="C13246" s="1" t="b">
        <f>IF(D13246&lt;&gt;"",IF(COUNTIF($D$2:D13245, D13246), INDEX($A$2:$D$100000, MATCH(D13246, $D$2:D13245,0),1), FALSE), FALSE)</f>
        <v>0</v>
      </c>
      <c r="F13246" s="1" t="b">
        <f>IF(G13246&lt;&gt;"", IF(COUNTIF($G$2:G13245, G13246), INDEX($A$2:$G$100000, MATCH(G13246, $G$2:G13245,0),1), FALSE), FALSE)</f>
        <v>0</v>
      </c>
      <c r="G13246" s="1">
        <v>55583</v>
      </c>
      <c r="H13246" s="1" t="s">
        <v>12887</v>
      </c>
    </row>
    <row r="13247" spans="1:8" x14ac:dyDescent="0.2">
      <c r="A13247" s="1">
        <v>13317</v>
      </c>
      <c r="B13247" s="1" t="str">
        <f t="shared" si="206"/>
        <v>covanta union inc</v>
      </c>
      <c r="C13247" s="1" t="b">
        <f>IF(D13247&lt;&gt;"",IF(COUNTIF($D$2:D13246, D13247), INDEX($A$2:$D$100000, MATCH(D13247, $D$2:D13246,0),1), FALSE), FALSE)</f>
        <v>0</v>
      </c>
      <c r="F13247" s="1" t="b">
        <f>IF(G13247&lt;&gt;"", IF(COUNTIF($G$2:G13246, G13247), INDEX($A$2:$G$100000, MATCH(G13247, $G$2:G13246,0),1), FALSE), FALSE)</f>
        <v>0</v>
      </c>
      <c r="G13247" s="1">
        <v>55585</v>
      </c>
      <c r="H13247" s="1" t="s">
        <v>12888</v>
      </c>
    </row>
    <row r="13248" spans="1:8" x14ac:dyDescent="0.2">
      <c r="A13248" s="1">
        <v>13318</v>
      </c>
      <c r="B13248" s="1" t="str">
        <f t="shared" si="206"/>
        <v>nrg energy inc arthur kill</v>
      </c>
      <c r="C13248" s="1" t="b">
        <f>IF(D13248&lt;&gt;"",IF(COUNTIF($D$2:D13247, D13248), INDEX($A$2:$D$100000, MATCH(D13248, $D$2:D13247,0),1), FALSE), FALSE)</f>
        <v>0</v>
      </c>
      <c r="F13248" s="1" t="b">
        <f>IF(G13248&lt;&gt;"", IF(COUNTIF($G$2:G13247, G13248), INDEX($A$2:$G$100000, MATCH(G13248, $G$2:G13247,0),1), FALSE), FALSE)</f>
        <v>0</v>
      </c>
      <c r="G13248" s="1">
        <v>55588</v>
      </c>
      <c r="H13248" s="1" t="s">
        <v>12889</v>
      </c>
    </row>
    <row r="13249" spans="1:8" x14ac:dyDescent="0.2">
      <c r="A13249" s="1">
        <v>13319</v>
      </c>
      <c r="B13249" s="1" t="str">
        <f t="shared" si="206"/>
        <v>ameren energy generating co</v>
      </c>
      <c r="C13249" s="1" t="b">
        <f>IF(D13249&lt;&gt;"",IF(COUNTIF($D$2:D13248, D13249), INDEX($A$2:$D$100000, MATCH(D13249, $D$2:D13248,0),1), FALSE), FALSE)</f>
        <v>0</v>
      </c>
      <c r="F13249" s="1" t="b">
        <f>IF(G13249&lt;&gt;"", IF(COUNTIF($G$2:G13248, G13249), INDEX($A$2:$G$100000, MATCH(G13249, $G$2:G13248,0),1), FALSE), FALSE)</f>
        <v>0</v>
      </c>
      <c r="G13249" s="1">
        <v>55590</v>
      </c>
      <c r="H13249" s="1" t="s">
        <v>12890</v>
      </c>
    </row>
    <row r="13250" spans="1:8" x14ac:dyDescent="0.2">
      <c r="A13250" s="1">
        <v>13320</v>
      </c>
      <c r="B13250" s="1" t="str">
        <f t="shared" ref="B13250:B13313" si="207">IF(H13250="",E13250,H13250)</f>
        <v>phelps dodge corporation - tyrone</v>
      </c>
      <c r="C13250" s="1" t="b">
        <f>IF(D13250&lt;&gt;"",IF(COUNTIF($D$2:D13249, D13250), INDEX($A$2:$D$100000, MATCH(D13250, $D$2:D13249,0),1), FALSE), FALSE)</f>
        <v>0</v>
      </c>
      <c r="F13250" s="1" t="b">
        <f>IF(G13250&lt;&gt;"", IF(COUNTIF($G$2:G13249, G13250), INDEX($A$2:$G$100000, MATCH(G13250, $G$2:G13249,0),1), FALSE), FALSE)</f>
        <v>0</v>
      </c>
      <c r="G13250" s="1">
        <v>55595</v>
      </c>
      <c r="H13250" s="1" t="s">
        <v>12891</v>
      </c>
    </row>
    <row r="13251" spans="1:8" x14ac:dyDescent="0.2">
      <c r="A13251" s="1">
        <v>13321</v>
      </c>
      <c r="B13251" s="1" t="str">
        <f t="shared" si="207"/>
        <v>allegheny energy supply co, llc</v>
      </c>
      <c r="C13251" s="1" t="b">
        <f>IF(D13251&lt;&gt;"",IF(COUNTIF($D$2:D13250, D13251), INDEX($A$2:$D$100000, MATCH(D13251, $D$2:D13250,0),1), FALSE), FALSE)</f>
        <v>0</v>
      </c>
      <c r="F13251" s="1" t="b">
        <f>IF(G13251&lt;&gt;"", IF(COUNTIF($G$2:G13250, G13251), INDEX($A$2:$G$100000, MATCH(G13251, $G$2:G13250,0),1), FALSE), FALSE)</f>
        <v>0</v>
      </c>
      <c r="G13251" s="1">
        <v>55596</v>
      </c>
      <c r="H13251" s="1" t="s">
        <v>12892</v>
      </c>
    </row>
    <row r="13252" spans="1:8" x14ac:dyDescent="0.2">
      <c r="A13252" s="1">
        <v>13322</v>
      </c>
      <c r="B13252" s="1" t="str">
        <f t="shared" si="207"/>
        <v>usce-hartwell power plant</v>
      </c>
      <c r="C13252" s="1" t="b">
        <f>IF(D13252&lt;&gt;"",IF(COUNTIF($D$2:D13251, D13252), INDEX($A$2:$D$100000, MATCH(D13252, $D$2:D13251,0),1), FALSE), FALSE)</f>
        <v>0</v>
      </c>
      <c r="F13252" s="1" t="b">
        <f>IF(G13252&lt;&gt;"", IF(COUNTIF($G$2:G13251, G13252), INDEX($A$2:$G$100000, MATCH(G13252, $G$2:G13251,0),1), FALSE), FALSE)</f>
        <v>0</v>
      </c>
      <c r="G13252" s="1">
        <v>55597</v>
      </c>
      <c r="H13252" s="1" t="s">
        <v>12893</v>
      </c>
    </row>
    <row r="13253" spans="1:8" x14ac:dyDescent="0.2">
      <c r="A13253" s="1">
        <v>13323</v>
      </c>
      <c r="B13253" s="1" t="str">
        <f t="shared" si="207"/>
        <v>calpine south point power plant</v>
      </c>
      <c r="C13253" s="1" t="b">
        <f>IF(D13253&lt;&gt;"",IF(COUNTIF($D$2:D13252, D13253), INDEX($A$2:$D$100000, MATCH(D13253, $D$2:D13252,0),1), FALSE), FALSE)</f>
        <v>0</v>
      </c>
      <c r="F13253" s="1" t="b">
        <f>IF(G13253&lt;&gt;"", IF(COUNTIF($G$2:G13252, G13253), INDEX($A$2:$G$100000, MATCH(G13253, $G$2:G13252,0),1), FALSE), FALSE)</f>
        <v>0</v>
      </c>
      <c r="G13253" s="1">
        <v>55603</v>
      </c>
      <c r="H13253" s="1" t="s">
        <v>12894</v>
      </c>
    </row>
    <row r="13254" spans="1:8" x14ac:dyDescent="0.2">
      <c r="A13254" s="1">
        <v>13324</v>
      </c>
      <c r="B13254" s="1" t="str">
        <f t="shared" si="207"/>
        <v>gas recovery systems inc</v>
      </c>
      <c r="C13254" s="1" t="b">
        <f>IF(D13254&lt;&gt;"",IF(COUNTIF($D$2:D13253, D13254), INDEX($A$2:$D$100000, MATCH(D13254, $D$2:D13253,0),1), FALSE), FALSE)</f>
        <v>0</v>
      </c>
      <c r="F13254" s="1" t="b">
        <f>IF(G13254&lt;&gt;"", IF(COUNTIF($G$2:G13253, G13254), INDEX($A$2:$G$100000, MATCH(G13254, $G$2:G13253,0),1), FALSE), FALSE)</f>
        <v>0</v>
      </c>
      <c r="G13254" s="1">
        <v>55610</v>
      </c>
      <c r="H13254" s="1" t="s">
        <v>12895</v>
      </c>
    </row>
    <row r="13255" spans="1:8" x14ac:dyDescent="0.2">
      <c r="A13255" s="1">
        <v>13325</v>
      </c>
      <c r="B13255" s="1" t="str">
        <f t="shared" si="207"/>
        <v>great lakes hydro america-nh</v>
      </c>
      <c r="C13255" s="1" t="b">
        <f>IF(D13255&lt;&gt;"",IF(COUNTIF($D$2:D13254, D13255), INDEX($A$2:$D$100000, MATCH(D13255, $D$2:D13254,0),1), FALSE), FALSE)</f>
        <v>0</v>
      </c>
      <c r="F13255" s="1" t="b">
        <f>IF(G13255&lt;&gt;"", IF(COUNTIF($G$2:G13254, G13255), INDEX($A$2:$G$100000, MATCH(G13255, $G$2:G13254,0),1), FALSE), FALSE)</f>
        <v>0</v>
      </c>
      <c r="G13255" s="1">
        <v>55612</v>
      </c>
      <c r="H13255" s="1" t="s">
        <v>12896</v>
      </c>
    </row>
    <row r="13256" spans="1:8" x14ac:dyDescent="0.2">
      <c r="A13256" s="1">
        <v>13326</v>
      </c>
      <c r="B13256" s="1" t="str">
        <f t="shared" si="207"/>
        <v>usbr-upper colorado region</v>
      </c>
      <c r="C13256" s="1" t="b">
        <f>IF(D13256&lt;&gt;"",IF(COUNTIF($D$2:D13255, D13256), INDEX($A$2:$D$100000, MATCH(D13256, $D$2:D13255,0),1), FALSE), FALSE)</f>
        <v>0</v>
      </c>
      <c r="F13256" s="1" t="b">
        <f>IF(G13256&lt;&gt;"", IF(COUNTIF($G$2:G13255, G13256), INDEX($A$2:$G$100000, MATCH(G13256, $G$2:G13255,0),1), FALSE), FALSE)</f>
        <v>0</v>
      </c>
      <c r="G13256" s="1">
        <v>55614</v>
      </c>
      <c r="H13256" s="1" t="s">
        <v>12104</v>
      </c>
    </row>
    <row r="13257" spans="1:8" x14ac:dyDescent="0.2">
      <c r="A13257" s="1">
        <v>13327</v>
      </c>
      <c r="B13257" s="1" t="str">
        <f t="shared" si="207"/>
        <v>western gas resources inc</v>
      </c>
      <c r="C13257" s="1" t="b">
        <f>IF(D13257&lt;&gt;"",IF(COUNTIF($D$2:D13256, D13257), INDEX($A$2:$D$100000, MATCH(D13257, $D$2:D13256,0),1), FALSE), FALSE)</f>
        <v>0</v>
      </c>
      <c r="F13257" s="1" t="b">
        <f>IF(G13257&lt;&gt;"", IF(COUNTIF($G$2:G13256, G13257), INDEX($A$2:$G$100000, MATCH(G13257, $G$2:G13256,0),1), FALSE), FALSE)</f>
        <v>0</v>
      </c>
      <c r="G13257" s="1">
        <v>55615</v>
      </c>
      <c r="H13257" s="1" t="s">
        <v>12106</v>
      </c>
    </row>
    <row r="13258" spans="1:8" x14ac:dyDescent="0.2">
      <c r="A13258" s="1">
        <v>13328</v>
      </c>
      <c r="B13258" s="1" t="str">
        <f t="shared" si="207"/>
        <v>western gas resources inc</v>
      </c>
      <c r="C13258" s="1" t="b">
        <f>IF(D13258&lt;&gt;"",IF(COUNTIF($D$2:D13257, D13258), INDEX($A$2:$D$100000, MATCH(D13258, $D$2:D13257,0),1), FALSE), FALSE)</f>
        <v>0</v>
      </c>
      <c r="F13258" s="1" t="b">
        <f>IF(G13258&lt;&gt;"", IF(COUNTIF($G$2:G13257, G13258), INDEX($A$2:$G$100000, MATCH(G13258, $G$2:G13257,0),1), FALSE), FALSE)</f>
        <v>0</v>
      </c>
      <c r="G13258" s="1">
        <v>55616</v>
      </c>
      <c r="H13258" s="1" t="s">
        <v>12106</v>
      </c>
    </row>
    <row r="13259" spans="1:8" x14ac:dyDescent="0.2">
      <c r="A13259" s="1">
        <v>13329</v>
      </c>
      <c r="B13259" s="1" t="str">
        <f t="shared" si="207"/>
        <v>gray county wind energy llc</v>
      </c>
      <c r="C13259" s="1" t="b">
        <f>IF(D13259&lt;&gt;"",IF(COUNTIF($D$2:D13258, D13259), INDEX($A$2:$D$100000, MATCH(D13259, $D$2:D13258,0),1), FALSE), FALSE)</f>
        <v>0</v>
      </c>
      <c r="F13259" s="1" t="b">
        <f>IF(G13259&lt;&gt;"", IF(COUNTIF($G$2:G13258, G13259), INDEX($A$2:$G$100000, MATCH(G13259, $G$2:G13258,0),1), FALSE), FALSE)</f>
        <v>0</v>
      </c>
      <c r="G13259" s="1">
        <v>55617</v>
      </c>
      <c r="H13259" s="1" t="s">
        <v>12897</v>
      </c>
    </row>
    <row r="13260" spans="1:8" x14ac:dyDescent="0.2">
      <c r="A13260" s="1">
        <v>13330</v>
      </c>
      <c r="B13260" s="1" t="str">
        <f t="shared" si="207"/>
        <v>lake benton power partners ii llc</v>
      </c>
      <c r="C13260" s="1" t="b">
        <f>IF(D13260&lt;&gt;"",IF(COUNTIF($D$2:D13259, D13260), INDEX($A$2:$D$100000, MATCH(D13260, $D$2:D13259,0),1), FALSE), FALSE)</f>
        <v>0</v>
      </c>
      <c r="F13260" s="1" t="b">
        <f>IF(G13260&lt;&gt;"", IF(COUNTIF($G$2:G13259, G13260), INDEX($A$2:$G$100000, MATCH(G13260, $G$2:G13259,0),1), FALSE), FALSE)</f>
        <v>0</v>
      </c>
      <c r="G13260" s="1">
        <v>55618</v>
      </c>
      <c r="H13260" s="1" t="s">
        <v>12898</v>
      </c>
    </row>
    <row r="13261" spans="1:8" x14ac:dyDescent="0.2">
      <c r="A13261" s="1">
        <v>13331</v>
      </c>
      <c r="B13261" s="1" t="str">
        <f t="shared" si="207"/>
        <v>badger windpower, llc</v>
      </c>
      <c r="C13261" s="1" t="b">
        <f>IF(D13261&lt;&gt;"",IF(COUNTIF($D$2:D13260, D13261), INDEX($A$2:$D$100000, MATCH(D13261, $D$2:D13260,0),1), FALSE), FALSE)</f>
        <v>0</v>
      </c>
      <c r="F13261" s="1" t="b">
        <f>IF(G13261&lt;&gt;"", IF(COUNTIF($G$2:G13260, G13261), INDEX($A$2:$G$100000, MATCH(G13261, $G$2:G13260,0),1), FALSE), FALSE)</f>
        <v>0</v>
      </c>
      <c r="G13261" s="1">
        <v>55619</v>
      </c>
      <c r="H13261" s="1" t="s">
        <v>12899</v>
      </c>
    </row>
    <row r="13262" spans="1:8" x14ac:dyDescent="0.2">
      <c r="A13262" s="1">
        <v>13332</v>
      </c>
      <c r="B13262" s="1" t="str">
        <f t="shared" si="207"/>
        <v>lake benton power partners llc</v>
      </c>
      <c r="C13262" s="1" t="b">
        <f>IF(D13262&lt;&gt;"",IF(COUNTIF($D$2:D13261, D13262), INDEX($A$2:$D$100000, MATCH(D13262, $D$2:D13261,0),1), FALSE), FALSE)</f>
        <v>0</v>
      </c>
      <c r="F13262" s="1" t="b">
        <f>IF(G13262&lt;&gt;"", IF(COUNTIF($G$2:G13261, G13262), INDEX($A$2:$G$100000, MATCH(G13262, $G$2:G13261,0),1), FALSE), FALSE)</f>
        <v>0</v>
      </c>
      <c r="G13262" s="1">
        <v>55621</v>
      </c>
      <c r="H13262" s="1" t="s">
        <v>12110</v>
      </c>
    </row>
    <row r="13263" spans="1:8" x14ac:dyDescent="0.2">
      <c r="A13263" s="1">
        <v>13333</v>
      </c>
      <c r="B13263" s="1" t="str">
        <f t="shared" si="207"/>
        <v>west pharmaceutical services</v>
      </c>
      <c r="C13263" s="1" t="b">
        <f>IF(D13263&lt;&gt;"",IF(COUNTIF($D$2:D13262, D13263), INDEX($A$2:$D$100000, MATCH(D13263, $D$2:D13262,0),1), FALSE), FALSE)</f>
        <v>0</v>
      </c>
      <c r="F13263" s="1" t="b">
        <f>IF(G13263&lt;&gt;"", IF(COUNTIF($G$2:G13262, G13263), INDEX($A$2:$G$100000, MATCH(G13263, $G$2:G13262,0),1), FALSE), FALSE)</f>
        <v>0</v>
      </c>
      <c r="G13263" s="1">
        <v>55622</v>
      </c>
      <c r="H13263" s="1" t="s">
        <v>12900</v>
      </c>
    </row>
    <row r="13264" spans="1:8" x14ac:dyDescent="0.2">
      <c r="A13264" s="1">
        <v>13334</v>
      </c>
      <c r="B13264" s="1" t="str">
        <f t="shared" si="207"/>
        <v>liberty electric power llc</v>
      </c>
      <c r="C13264" s="1" t="b">
        <f>IF(D13264&lt;&gt;"",IF(COUNTIF($D$2:D13263, D13264), INDEX($A$2:$D$100000, MATCH(D13264, $D$2:D13263,0),1), FALSE), FALSE)</f>
        <v>0</v>
      </c>
      <c r="F13264" s="1" t="b">
        <f>IF(G13264&lt;&gt;"", IF(COUNTIF($G$2:G13263, G13264), INDEX($A$2:$G$100000, MATCH(G13264, $G$2:G13263,0),1), FALSE), FALSE)</f>
        <v>0</v>
      </c>
      <c r="G13264" s="1">
        <v>55623</v>
      </c>
      <c r="H13264" s="1" t="s">
        <v>12901</v>
      </c>
    </row>
    <row r="13265" spans="1:8" x14ac:dyDescent="0.2">
      <c r="A13265" s="1">
        <v>13335</v>
      </c>
      <c r="B13265" s="1" t="str">
        <f t="shared" si="207"/>
        <v>astoria gas</v>
      </c>
      <c r="C13265" s="1" t="b">
        <f>IF(D13265&lt;&gt;"",IF(COUNTIF($D$2:D13264, D13265), INDEX($A$2:$D$100000, MATCH(D13265, $D$2:D13264,0),1), FALSE), FALSE)</f>
        <v>0</v>
      </c>
      <c r="F13265" s="1" t="b">
        <f>IF(G13265&lt;&gt;"", IF(COUNTIF($G$2:G13264, G13265), INDEX($A$2:$G$100000, MATCH(G13265, $G$2:G13264,0),1), FALSE), FALSE)</f>
        <v>0</v>
      </c>
      <c r="G13265" s="1">
        <v>55627</v>
      </c>
      <c r="H13265" s="1" t="s">
        <v>12902</v>
      </c>
    </row>
    <row r="13266" spans="1:8" x14ac:dyDescent="0.2">
      <c r="A13266" s="1">
        <v>13336</v>
      </c>
      <c r="B13266" s="1" t="str">
        <f t="shared" si="207"/>
        <v>mirant zeeland llc</v>
      </c>
      <c r="C13266" s="1" t="b">
        <f>IF(D13266&lt;&gt;"",IF(COUNTIF($D$2:D13265, D13266), INDEX($A$2:$D$100000, MATCH(D13266, $D$2:D13265,0),1), FALSE), FALSE)</f>
        <v>0</v>
      </c>
      <c r="F13266" s="1" t="b">
        <f>IF(G13266&lt;&gt;"", IF(COUNTIF($G$2:G13265, G13266), INDEX($A$2:$G$100000, MATCH(G13266, $G$2:G13265,0),1), FALSE), FALSE)</f>
        <v>0</v>
      </c>
      <c r="G13266" s="1">
        <v>55629</v>
      </c>
      <c r="H13266" s="1" t="s">
        <v>12903</v>
      </c>
    </row>
    <row r="13267" spans="1:8" x14ac:dyDescent="0.2">
      <c r="A13267" s="1">
        <v>13337</v>
      </c>
      <c r="B13267" s="1" t="str">
        <f t="shared" si="207"/>
        <v>mirant sugar creek llc</v>
      </c>
      <c r="C13267" s="1" t="b">
        <f>IF(D13267&lt;&gt;"",IF(COUNTIF($D$2:D13266, D13267), INDEX($A$2:$D$100000, MATCH(D13267, $D$2:D13266,0),1), FALSE), FALSE)</f>
        <v>0</v>
      </c>
      <c r="F13267" s="1" t="b">
        <f>IF(G13267&lt;&gt;"", IF(COUNTIF($G$2:G13266, G13267), INDEX($A$2:$G$100000, MATCH(G13267, $G$2:G13266,0),1), FALSE), FALSE)</f>
        <v>0</v>
      </c>
      <c r="G13267" s="1">
        <v>55630</v>
      </c>
      <c r="H13267" s="1" t="s">
        <v>12904</v>
      </c>
    </row>
    <row r="13268" spans="1:8" x14ac:dyDescent="0.2">
      <c r="A13268" s="1">
        <v>13338</v>
      </c>
      <c r="B13268" s="1" t="str">
        <f t="shared" si="207"/>
        <v>yadkin inc</v>
      </c>
      <c r="C13268" s="1" t="b">
        <f>IF(D13268&lt;&gt;"",IF(COUNTIF($D$2:D13267, D13268), INDEX($A$2:$D$100000, MATCH(D13268, $D$2:D13267,0),1), FALSE), FALSE)</f>
        <v>0</v>
      </c>
      <c r="F13268" s="1" t="b">
        <f>IF(G13268&lt;&gt;"", IF(COUNTIF($G$2:G13267, G13268), INDEX($A$2:$G$100000, MATCH(G13268, $G$2:G13267,0),1), FALSE), FALSE)</f>
        <v>0</v>
      </c>
      <c r="G13268" s="1">
        <v>55631</v>
      </c>
      <c r="H13268" s="1" t="s">
        <v>12140</v>
      </c>
    </row>
    <row r="13269" spans="1:8" x14ac:dyDescent="0.2">
      <c r="A13269" s="1">
        <v>13339</v>
      </c>
      <c r="B13269" s="1" t="str">
        <f t="shared" si="207"/>
        <v>us steel fairfield works</v>
      </c>
      <c r="C13269" s="1" t="b">
        <f>IF(D13269&lt;&gt;"",IF(COUNTIF($D$2:D13268, D13269), INDEX($A$2:$D$100000, MATCH(D13269, $D$2:D13268,0),1), FALSE), FALSE)</f>
        <v>0</v>
      </c>
      <c r="F13269" s="1" t="b">
        <f>IF(G13269&lt;&gt;"", IF(COUNTIF($G$2:G13268, G13269), INDEX($A$2:$G$100000, MATCH(G13269, $G$2:G13268,0),1), FALSE), FALSE)</f>
        <v>0</v>
      </c>
      <c r="G13269" s="1">
        <v>55634</v>
      </c>
      <c r="H13269" s="1" t="s">
        <v>12905</v>
      </c>
    </row>
    <row r="13270" spans="1:8" x14ac:dyDescent="0.2">
      <c r="A13270" s="1">
        <v>13340</v>
      </c>
      <c r="B13270" s="1" t="str">
        <f t="shared" si="207"/>
        <v>orion power new york - ny</v>
      </c>
      <c r="C13270" s="1" t="b">
        <f>IF(D13270&lt;&gt;"",IF(COUNTIF($D$2:D13269, D13270), INDEX($A$2:$D$100000, MATCH(D13270, $D$2:D13269,0),1), FALSE), FALSE)</f>
        <v>0</v>
      </c>
      <c r="F13270" s="1" t="b">
        <f>IF(G13270&lt;&gt;"", IF(COUNTIF($G$2:G13269, G13270), INDEX($A$2:$G$100000, MATCH(G13270, $G$2:G13269,0),1), FALSE), FALSE)</f>
        <v>0</v>
      </c>
      <c r="G13270" s="1">
        <v>55638</v>
      </c>
      <c r="H13270" s="1" t="s">
        <v>12906</v>
      </c>
    </row>
    <row r="13271" spans="1:8" x14ac:dyDescent="0.2">
      <c r="A13271" s="1">
        <v>13341</v>
      </c>
      <c r="B13271" s="1" t="str">
        <f t="shared" si="207"/>
        <v>aes southland l l c-redondo</v>
      </c>
      <c r="C13271" s="1" t="b">
        <f>IF(D13271&lt;&gt;"",IF(COUNTIF($D$2:D13270, D13271), INDEX($A$2:$D$100000, MATCH(D13271, $D$2:D13270,0),1), FALSE), FALSE)</f>
        <v>0</v>
      </c>
      <c r="F13271" s="1" t="b">
        <f>IF(G13271&lt;&gt;"", IF(COUNTIF($G$2:G13270, G13271), INDEX($A$2:$G$100000, MATCH(G13271, $G$2:G13270,0),1), FALSE), FALSE)</f>
        <v>0</v>
      </c>
      <c r="G13271" s="1">
        <v>55641</v>
      </c>
      <c r="H13271" s="1" t="s">
        <v>12907</v>
      </c>
    </row>
    <row r="13272" spans="1:8" x14ac:dyDescent="0.2">
      <c r="A13272" s="1">
        <v>13342</v>
      </c>
      <c r="B13272" s="1" t="str">
        <f t="shared" si="207"/>
        <v>nrg devon operations inc</v>
      </c>
      <c r="C13272" s="1" t="b">
        <f>IF(D13272&lt;&gt;"",IF(COUNTIF($D$2:D13271, D13272), INDEX($A$2:$D$100000, MATCH(D13272, $D$2:D13271,0),1), FALSE), FALSE)</f>
        <v>0</v>
      </c>
      <c r="F13272" s="1" t="b">
        <f>IF(G13272&lt;&gt;"", IF(COUNTIF($G$2:G13271, G13272), INDEX($A$2:$G$100000, MATCH(G13272, $G$2:G13271,0),1), FALSE), FALSE)</f>
        <v>0</v>
      </c>
      <c r="G13272" s="1">
        <v>55643</v>
      </c>
      <c r="H13272" s="1" t="s">
        <v>12908</v>
      </c>
    </row>
    <row r="13273" spans="1:8" x14ac:dyDescent="0.2">
      <c r="A13273" s="1">
        <v>13343</v>
      </c>
      <c r="B13273" s="1" t="str">
        <f t="shared" si="207"/>
        <v>tpc windfarms llc</v>
      </c>
      <c r="C13273" s="1" t="b">
        <f>IF(D13273&lt;&gt;"",IF(COUNTIF($D$2:D13272, D13273), INDEX($A$2:$D$100000, MATCH(D13273, $D$2:D13272,0),1), FALSE), FALSE)</f>
        <v>0</v>
      </c>
      <c r="F13273" s="1" t="b">
        <f>IF(G13273&lt;&gt;"", IF(COUNTIF($G$2:G13272, G13273), INDEX($A$2:$G$100000, MATCH(G13273, $G$2:G13272,0),1), FALSE), FALSE)</f>
        <v>0</v>
      </c>
      <c r="G13273" s="1">
        <v>55650</v>
      </c>
      <c r="H13273" s="1" t="s">
        <v>12909</v>
      </c>
    </row>
    <row r="13274" spans="1:8" x14ac:dyDescent="0.2">
      <c r="A13274" s="1">
        <v>13344</v>
      </c>
      <c r="B13274" s="1" t="str">
        <f t="shared" si="207"/>
        <v>genesee power station lp</v>
      </c>
      <c r="C13274" s="1" t="b">
        <f>IF(D13274&lt;&gt;"",IF(COUNTIF($D$2:D13273, D13274), INDEX($A$2:$D$100000, MATCH(D13274, $D$2:D13273,0),1), FALSE), FALSE)</f>
        <v>0</v>
      </c>
      <c r="F13274" s="1" t="b">
        <f>IF(G13274&lt;&gt;"", IF(COUNTIF($G$2:G13273, G13274), INDEX($A$2:$G$100000, MATCH(G13274, $G$2:G13273,0),1), FALSE), FALSE)</f>
        <v>0</v>
      </c>
      <c r="G13274" s="1">
        <v>55651</v>
      </c>
      <c r="H13274" s="1" t="s">
        <v>12910</v>
      </c>
    </row>
    <row r="13275" spans="1:8" x14ac:dyDescent="0.2">
      <c r="A13275" s="1">
        <v>13345</v>
      </c>
      <c r="B13275" s="1" t="str">
        <f t="shared" si="207"/>
        <v>vermillion generating stat llc</v>
      </c>
      <c r="C13275" s="1" t="b">
        <f>IF(D13275&lt;&gt;"",IF(COUNTIF($D$2:D13274, D13275), INDEX($A$2:$D$100000, MATCH(D13275, $D$2:D13274,0),1), FALSE), FALSE)</f>
        <v>0</v>
      </c>
      <c r="F13275" s="1" t="b">
        <f>IF(G13275&lt;&gt;"", IF(COUNTIF($G$2:G13274, G13275), INDEX($A$2:$G$100000, MATCH(G13275, $G$2:G13274,0),1), FALSE), FALSE)</f>
        <v>0</v>
      </c>
      <c r="G13275" s="1">
        <v>55653</v>
      </c>
      <c r="H13275" s="1" t="s">
        <v>12911</v>
      </c>
    </row>
    <row r="13276" spans="1:8" x14ac:dyDescent="0.2">
      <c r="A13276" s="1">
        <v>13346</v>
      </c>
      <c r="B13276" s="1" t="str">
        <f t="shared" si="207"/>
        <v>rathdrum operating services co, inc.</v>
      </c>
      <c r="C13276" s="1" t="b">
        <f>IF(D13276&lt;&gt;"",IF(COUNTIF($D$2:D13275, D13276), INDEX($A$2:$D$100000, MATCH(D13276, $D$2:D13275,0),1), FALSE), FALSE)</f>
        <v>0</v>
      </c>
      <c r="F13276" s="1" t="b">
        <f>IF(G13276&lt;&gt;"", IF(COUNTIF($G$2:G13275, G13276), INDEX($A$2:$G$100000, MATCH(G13276, $G$2:G13275,0),1), FALSE), FALSE)</f>
        <v>0</v>
      </c>
      <c r="G13276" s="1">
        <v>55654</v>
      </c>
      <c r="H13276" s="1" t="s">
        <v>12912</v>
      </c>
    </row>
    <row r="13277" spans="1:8" x14ac:dyDescent="0.2">
      <c r="A13277" s="1">
        <v>13347</v>
      </c>
      <c r="B13277" s="1" t="str">
        <f t="shared" si="207"/>
        <v>rock-tenn co</v>
      </c>
      <c r="C13277" s="1" t="b">
        <f>IF(D13277&lt;&gt;"",IF(COUNTIF($D$2:D13276, D13277), INDEX($A$2:$D$100000, MATCH(D13277, $D$2:D13276,0),1), FALSE), FALSE)</f>
        <v>0</v>
      </c>
      <c r="F13277" s="1" t="b">
        <f>IF(G13277&lt;&gt;"", IF(COUNTIF($G$2:G13276, G13277), INDEX($A$2:$G$100000, MATCH(G13277, $G$2:G13276,0),1), FALSE), FALSE)</f>
        <v>0</v>
      </c>
      <c r="G13277" s="1">
        <v>55656</v>
      </c>
      <c r="H13277" s="1" t="s">
        <v>12913</v>
      </c>
    </row>
    <row r="13278" spans="1:8" x14ac:dyDescent="0.2">
      <c r="A13278" s="1">
        <v>13348</v>
      </c>
      <c r="B13278" s="1" t="str">
        <f t="shared" si="207"/>
        <v>sunrise power co llc</v>
      </c>
      <c r="C13278" s="1" t="b">
        <f>IF(D13278&lt;&gt;"",IF(COUNTIF($D$2:D13277, D13278), INDEX($A$2:$D$100000, MATCH(D13278, $D$2:D13277,0),1), FALSE), FALSE)</f>
        <v>0</v>
      </c>
      <c r="F13278" s="1" t="b">
        <f>IF(G13278&lt;&gt;"", IF(COUNTIF($G$2:G13277, G13278), INDEX($A$2:$G$100000, MATCH(G13278, $G$2:G13277,0),1), FALSE), FALSE)</f>
        <v>0</v>
      </c>
      <c r="G13278" s="1">
        <v>55657</v>
      </c>
      <c r="H13278" s="1" t="s">
        <v>12914</v>
      </c>
    </row>
    <row r="13279" spans="1:8" x14ac:dyDescent="0.2">
      <c r="A13279" s="1">
        <v>13349</v>
      </c>
      <c r="B13279" s="1" t="str">
        <f t="shared" si="207"/>
        <v>cousins properties inc</v>
      </c>
      <c r="C13279" s="1" t="b">
        <f>IF(D13279&lt;&gt;"",IF(COUNTIF($D$2:D13278, D13279), INDEX($A$2:$D$100000, MATCH(D13279, $D$2:D13278,0),1), FALSE), FALSE)</f>
        <v>0</v>
      </c>
      <c r="F13279" s="1" t="b">
        <f>IF(G13279&lt;&gt;"", IF(COUNTIF($G$2:G13278, G13279), INDEX($A$2:$G$100000, MATCH(G13279, $G$2:G13278,0),1), FALSE), FALSE)</f>
        <v>0</v>
      </c>
      <c r="G13279" s="1">
        <v>55664</v>
      </c>
      <c r="H13279" s="1" t="s">
        <v>12915</v>
      </c>
    </row>
    <row r="13280" spans="1:8" x14ac:dyDescent="0.2">
      <c r="A13280" s="1">
        <v>13350</v>
      </c>
      <c r="B13280" s="1" t="str">
        <f t="shared" si="207"/>
        <v>delaware mountain lp</v>
      </c>
      <c r="C13280" s="1" t="b">
        <f>IF(D13280&lt;&gt;"",IF(COUNTIF($D$2:D13279, D13280), INDEX($A$2:$D$100000, MATCH(D13280, $D$2:D13279,0),1), FALSE), FALSE)</f>
        <v>0</v>
      </c>
      <c r="F13280" s="1" t="b">
        <f>IF(G13280&lt;&gt;"", IF(COUNTIF($G$2:G13279, G13280), INDEX($A$2:$G$100000, MATCH(G13280, $G$2:G13279,0),1), FALSE), FALSE)</f>
        <v>0</v>
      </c>
      <c r="G13280" s="1">
        <v>55666</v>
      </c>
      <c r="H13280" s="1" t="s">
        <v>12916</v>
      </c>
    </row>
    <row r="13281" spans="1:8" x14ac:dyDescent="0.2">
      <c r="A13281" s="1">
        <v>13351</v>
      </c>
      <c r="B13281" s="1" t="str">
        <f t="shared" si="207"/>
        <v>norwalk harbor power llc</v>
      </c>
      <c r="C13281" s="1" t="b">
        <f>IF(D13281&lt;&gt;"",IF(COUNTIF($D$2:D13280, D13281), INDEX($A$2:$D$100000, MATCH(D13281, $D$2:D13280,0),1), FALSE), FALSE)</f>
        <v>0</v>
      </c>
      <c r="F13281" s="1" t="b">
        <f>IF(G13281&lt;&gt;"", IF(COUNTIF($G$2:G13280, G13281), INDEX($A$2:$G$100000, MATCH(G13281, $G$2:G13280,0),1), FALSE), FALSE)</f>
        <v>0</v>
      </c>
      <c r="G13281" s="1">
        <v>55669</v>
      </c>
      <c r="H13281" s="1" t="s">
        <v>12505</v>
      </c>
    </row>
    <row r="13282" spans="1:8" x14ac:dyDescent="0.2">
      <c r="A13282" s="1">
        <v>13352</v>
      </c>
      <c r="B13282" s="1" t="str">
        <f t="shared" si="207"/>
        <v>american mun power-ohio inc</v>
      </c>
      <c r="C13282" s="1" t="b">
        <f>IF(D13282&lt;&gt;"",IF(COUNTIF($D$2:D13281, D13282), INDEX($A$2:$D$100000, MATCH(D13282, $D$2:D13281,0),1), FALSE), FALSE)</f>
        <v>0</v>
      </c>
      <c r="F13282" s="1" t="b">
        <f>IF(G13282&lt;&gt;"", IF(COUNTIF($G$2:G13281, G13282), INDEX($A$2:$G$100000, MATCH(G13282, $G$2:G13281,0),1), FALSE), FALSE)</f>
        <v>0</v>
      </c>
      <c r="G13282" s="1">
        <v>55671</v>
      </c>
      <c r="H13282" s="1" t="s">
        <v>12917</v>
      </c>
    </row>
    <row r="13283" spans="1:8" x14ac:dyDescent="0.2">
      <c r="A13283" s="1">
        <v>13353</v>
      </c>
      <c r="B13283" s="1" t="str">
        <f t="shared" si="207"/>
        <v>dry creek llc</v>
      </c>
      <c r="C13283" s="1" t="b">
        <f>IF(D13283&lt;&gt;"",IF(COUNTIF($D$2:D13282, D13283), INDEX($A$2:$D$100000, MATCH(D13283, $D$2:D13282,0),1), FALSE), FALSE)</f>
        <v>0</v>
      </c>
      <c r="F13283" s="1" t="b">
        <f>IF(G13283&lt;&gt;"", IF(COUNTIF($G$2:G13282, G13283), INDEX($A$2:$G$100000, MATCH(G13283, $G$2:G13282,0),1), FALSE), FALSE)</f>
        <v>0</v>
      </c>
      <c r="G13283" s="1">
        <v>55673</v>
      </c>
      <c r="H13283" s="1" t="s">
        <v>12918</v>
      </c>
    </row>
    <row r="13284" spans="1:8" x14ac:dyDescent="0.2">
      <c r="A13284" s="1">
        <v>13354</v>
      </c>
      <c r="B13284" s="1" t="str">
        <f t="shared" si="207"/>
        <v>altech iii</v>
      </c>
      <c r="C13284" s="1" t="b">
        <f>IF(D13284&lt;&gt;"",IF(COUNTIF($D$2:D13283, D13284), INDEX($A$2:$D$100000, MATCH(D13284, $D$2:D13283,0),1), FALSE), FALSE)</f>
        <v>0</v>
      </c>
      <c r="F13284" s="1" t="b">
        <f>IF(G13284&lt;&gt;"", IF(COUNTIF($G$2:G13283, G13284), INDEX($A$2:$G$100000, MATCH(G13284, $G$2:G13283,0),1), FALSE), FALSE)</f>
        <v>0</v>
      </c>
      <c r="G13284" s="1">
        <v>55676</v>
      </c>
      <c r="H13284" s="1" t="s">
        <v>12919</v>
      </c>
    </row>
    <row r="13285" spans="1:8" x14ac:dyDescent="0.2">
      <c r="A13285" s="1">
        <v>13355</v>
      </c>
      <c r="B13285" s="1" t="str">
        <f t="shared" si="207"/>
        <v>seawest windpower ind</v>
      </c>
      <c r="C13285" s="1" t="b">
        <f>IF(D13285&lt;&gt;"",IF(COUNTIF($D$2:D13284, D13285), INDEX($A$2:$D$100000, MATCH(D13285, $D$2:D13284,0),1), FALSE), FALSE)</f>
        <v>0</v>
      </c>
      <c r="F13285" s="1" t="b">
        <f>IF(G13285&lt;&gt;"", IF(COUNTIF($G$2:G13284, G13285), INDEX($A$2:$G$100000, MATCH(G13285, $G$2:G13284,0),1), FALSE), FALSE)</f>
        <v>0</v>
      </c>
      <c r="G13285" s="1">
        <v>55677</v>
      </c>
      <c r="H13285" s="1" t="s">
        <v>12920</v>
      </c>
    </row>
    <row r="13286" spans="1:8" x14ac:dyDescent="0.2">
      <c r="A13286" s="1">
        <v>13356</v>
      </c>
      <c r="B13286" s="1" t="str">
        <f t="shared" si="207"/>
        <v>horsehead corporation</v>
      </c>
      <c r="C13286" s="1" t="b">
        <f>IF(D13286&lt;&gt;"",IF(COUNTIF($D$2:D13285, D13286), INDEX($A$2:$D$100000, MATCH(D13286, $D$2:D13285,0),1), FALSE), FALSE)</f>
        <v>0</v>
      </c>
      <c r="F13286" s="1" t="b">
        <f>IF(G13286&lt;&gt;"", IF(COUNTIF($G$2:G13285, G13286), INDEX($A$2:$G$100000, MATCH(G13286, $G$2:G13285,0),1), FALSE), FALSE)</f>
        <v>0</v>
      </c>
      <c r="G13286" s="1">
        <v>55682</v>
      </c>
      <c r="H13286" s="1" t="s">
        <v>12921</v>
      </c>
    </row>
    <row r="13287" spans="1:8" x14ac:dyDescent="0.2">
      <c r="A13287" s="1">
        <v>13357</v>
      </c>
      <c r="B13287" s="1" t="str">
        <f t="shared" si="207"/>
        <v>calenergy operation corp</v>
      </c>
      <c r="C13287" s="1" t="b">
        <f>IF(D13287&lt;&gt;"",IF(COUNTIF($D$2:D13286, D13287), INDEX($A$2:$D$100000, MATCH(D13287, $D$2:D13286,0),1), FALSE), FALSE)</f>
        <v>0</v>
      </c>
      <c r="F13287" s="1" t="b">
        <f>IF(G13287&lt;&gt;"", IF(COUNTIF($G$2:G13286, G13287), INDEX($A$2:$G$100000, MATCH(G13287, $G$2:G13286,0),1), FALSE), FALSE)</f>
        <v>0</v>
      </c>
      <c r="G13287" s="1">
        <v>55683</v>
      </c>
      <c r="H13287" s="1" t="s">
        <v>12922</v>
      </c>
    </row>
    <row r="13288" spans="1:8" x14ac:dyDescent="0.2">
      <c r="A13288" s="1">
        <v>13358</v>
      </c>
      <c r="B13288" s="1" t="str">
        <f t="shared" si="207"/>
        <v>northern star generation svcs</v>
      </c>
      <c r="C13288" s="1" t="b">
        <f>IF(D13288&lt;&gt;"",IF(COUNTIF($D$2:D13287, D13288), INDEX($A$2:$D$100000, MATCH(D13288, $D$2:D13287,0),1), FALSE), FALSE)</f>
        <v>0</v>
      </c>
      <c r="F13288" s="1" t="b">
        <f>IF(G13288&lt;&gt;"", IF(COUNTIF($G$2:G13287, G13288), INDEX($A$2:$G$100000, MATCH(G13288, $G$2:G13287,0),1), FALSE), FALSE)</f>
        <v>0</v>
      </c>
      <c r="G13288" s="1">
        <v>55684</v>
      </c>
      <c r="H13288" s="1" t="s">
        <v>12923</v>
      </c>
    </row>
    <row r="13289" spans="1:8" x14ac:dyDescent="0.2">
      <c r="A13289" s="1">
        <v>13359</v>
      </c>
      <c r="B13289" s="1" t="str">
        <f t="shared" si="207"/>
        <v>lincoln generator facility llc</v>
      </c>
      <c r="C13289" s="1" t="b">
        <f>IF(D13289&lt;&gt;"",IF(COUNTIF($D$2:D13288, D13289), INDEX($A$2:$D$100000, MATCH(D13289, $D$2:D13288,0),1), FALSE), FALSE)</f>
        <v>0</v>
      </c>
      <c r="F13289" s="1" t="b">
        <f>IF(G13289&lt;&gt;"", IF(COUNTIF($G$2:G13288, G13289), INDEX($A$2:$G$100000, MATCH(G13289, $G$2:G13288,0),1), FALSE), FALSE)</f>
        <v>0</v>
      </c>
      <c r="G13289" s="1">
        <v>55685</v>
      </c>
      <c r="H13289" s="1" t="s">
        <v>12924</v>
      </c>
    </row>
    <row r="13290" spans="1:8" x14ac:dyDescent="0.2">
      <c r="A13290" s="1">
        <v>13360</v>
      </c>
      <c r="B13290" s="1" t="str">
        <f t="shared" si="207"/>
        <v>brascan power new york</v>
      </c>
      <c r="C13290" s="1" t="b">
        <f>IF(D13290&lt;&gt;"",IF(COUNTIF($D$2:D13289, D13290), INDEX($A$2:$D$100000, MATCH(D13290, $D$2:D13289,0),1), FALSE), FALSE)</f>
        <v>0</v>
      </c>
      <c r="F13290" s="1" t="b">
        <f>IF(G13290&lt;&gt;"", IF(COUNTIF($G$2:G13289, G13290), INDEX($A$2:$G$100000, MATCH(G13290, $G$2:G13289,0),1), FALSE), FALSE)</f>
        <v>0</v>
      </c>
      <c r="G13290" s="1">
        <v>55687</v>
      </c>
      <c r="H13290" s="1" t="s">
        <v>12925</v>
      </c>
    </row>
    <row r="13291" spans="1:8" x14ac:dyDescent="0.2">
      <c r="A13291" s="1">
        <v>13361</v>
      </c>
      <c r="B13291" s="1" t="str">
        <f t="shared" si="207"/>
        <v>dominion energy salem harbor llc</v>
      </c>
      <c r="C13291" s="1" t="b">
        <f>IF(D13291&lt;&gt;"",IF(COUNTIF($D$2:D13290, D13291), INDEX($A$2:$D$100000, MATCH(D13291, $D$2:D13290,0),1), FALSE), FALSE)</f>
        <v>0</v>
      </c>
      <c r="F13291" s="1" t="b">
        <f>IF(G13291&lt;&gt;"", IF(COUNTIF($G$2:G13290, G13291), INDEX($A$2:$G$100000, MATCH(G13291, $G$2:G13290,0),1), FALSE), FALSE)</f>
        <v>0</v>
      </c>
      <c r="G13291" s="1">
        <v>55688</v>
      </c>
      <c r="H13291" s="1" t="s">
        <v>12926</v>
      </c>
    </row>
    <row r="13292" spans="1:8" x14ac:dyDescent="0.2">
      <c r="A13292" s="1">
        <v>13362</v>
      </c>
      <c r="B13292" s="1" t="str">
        <f t="shared" si="207"/>
        <v>dominion energy brayton point</v>
      </c>
      <c r="C13292" s="1" t="b">
        <f>IF(D13292&lt;&gt;"",IF(COUNTIF($D$2:D13291, D13292), INDEX($A$2:$D$100000, MATCH(D13292, $D$2:D13291,0),1), FALSE), FALSE)</f>
        <v>0</v>
      </c>
      <c r="F13292" s="1" t="b">
        <f>IF(G13292&lt;&gt;"", IF(COUNTIF($G$2:G13291, G13292), INDEX($A$2:$G$100000, MATCH(G13292, $G$2:G13291,0),1), FALSE), FALSE)</f>
        <v>0</v>
      </c>
      <c r="G13292" s="1">
        <v>55689</v>
      </c>
      <c r="H13292" s="1" t="s">
        <v>12927</v>
      </c>
    </row>
    <row r="13293" spans="1:8" x14ac:dyDescent="0.2">
      <c r="A13293" s="1">
        <v>13363</v>
      </c>
      <c r="B13293" s="1" t="str">
        <f t="shared" si="207"/>
        <v>dominion energy manchester str</v>
      </c>
      <c r="C13293" s="1" t="b">
        <f>IF(D13293&lt;&gt;"",IF(COUNTIF($D$2:D13292, D13293), INDEX($A$2:$D$100000, MATCH(D13293, $D$2:D13292,0),1), FALSE), FALSE)</f>
        <v>0</v>
      </c>
      <c r="F13293" s="1" t="b">
        <f>IF(G13293&lt;&gt;"", IF(COUNTIF($G$2:G13292, G13293), INDEX($A$2:$G$100000, MATCH(G13293, $G$2:G13292,0),1), FALSE), FALSE)</f>
        <v>0</v>
      </c>
      <c r="G13293" s="1">
        <v>55690</v>
      </c>
      <c r="H13293" s="1" t="s">
        <v>12928</v>
      </c>
    </row>
    <row r="13294" spans="1:8" x14ac:dyDescent="0.2">
      <c r="A13294" s="1">
        <v>13364</v>
      </c>
      <c r="B13294" s="1" t="str">
        <f t="shared" si="207"/>
        <v>padoma wind power llc</v>
      </c>
      <c r="C13294" s="1" t="b">
        <f>IF(D13294&lt;&gt;"",IF(COUNTIF($D$2:D13293, D13294), INDEX($A$2:$D$100000, MATCH(D13294, $D$2:D13293,0),1), FALSE), FALSE)</f>
        <v>0</v>
      </c>
      <c r="F13294" s="1" t="b">
        <f>IF(G13294&lt;&gt;"", IF(COUNTIF($G$2:G13293, G13294), INDEX($A$2:$G$100000, MATCH(G13294, $G$2:G13293,0),1), FALSE), FALSE)</f>
        <v>0</v>
      </c>
      <c r="G13294" s="1">
        <v>55691</v>
      </c>
      <c r="H13294" s="1" t="s">
        <v>12929</v>
      </c>
    </row>
    <row r="13295" spans="1:8" x14ac:dyDescent="0.2">
      <c r="A13295" s="1">
        <v>13365</v>
      </c>
      <c r="B13295" s="1" t="str">
        <f t="shared" si="207"/>
        <v>exergy development group</v>
      </c>
      <c r="C13295" s="1" t="b">
        <f>IF(D13295&lt;&gt;"",IF(COUNTIF($D$2:D13294, D13295), INDEX($A$2:$D$100000, MATCH(D13295, $D$2:D13294,0),1), FALSE), FALSE)</f>
        <v>0</v>
      </c>
      <c r="F13295" s="1" t="b">
        <f>IF(G13295&lt;&gt;"", IF(COUNTIF($G$2:G13294, G13295), INDEX($A$2:$G$100000, MATCH(G13295, $G$2:G13294,0),1), FALSE), FALSE)</f>
        <v>0</v>
      </c>
      <c r="G13295" s="1">
        <v>55692</v>
      </c>
      <c r="H13295" s="1" t="s">
        <v>12930</v>
      </c>
    </row>
    <row r="13296" spans="1:8" x14ac:dyDescent="0.2">
      <c r="A13296" s="1">
        <v>13366</v>
      </c>
      <c r="B13296" s="1" t="str">
        <f t="shared" si="207"/>
        <v>tenaska power fund</v>
      </c>
      <c r="C13296" s="1" t="b">
        <f>IF(D13296&lt;&gt;"",IF(COUNTIF($D$2:D13295, D13296), INDEX($A$2:$D$100000, MATCH(D13296, $D$2:D13295,0),1), FALSE), FALSE)</f>
        <v>0</v>
      </c>
      <c r="F13296" s="1" t="b">
        <f>IF(G13296&lt;&gt;"", IF(COUNTIF($G$2:G13295, G13296), INDEX($A$2:$G$100000, MATCH(G13296, $G$2:G13295,0),1), FALSE), FALSE)</f>
        <v>0</v>
      </c>
      <c r="G13296" s="1">
        <v>55694</v>
      </c>
      <c r="H13296" s="1" t="s">
        <v>12682</v>
      </c>
    </row>
    <row r="13297" spans="1:8" x14ac:dyDescent="0.2">
      <c r="A13297" s="1">
        <v>13367</v>
      </c>
      <c r="B13297" s="1" t="str">
        <f t="shared" si="207"/>
        <v>idaho water resources board</v>
      </c>
      <c r="C13297" s="1" t="b">
        <f>IF(D13297&lt;&gt;"",IF(COUNTIF($D$2:D13296, D13297), INDEX($A$2:$D$100000, MATCH(D13297, $D$2:D13296,0),1), FALSE), FALSE)</f>
        <v>0</v>
      </c>
      <c r="F13297" s="1" t="b">
        <f>IF(G13297&lt;&gt;"", IF(COUNTIF($G$2:G13296, G13297), INDEX($A$2:$G$100000, MATCH(G13297, $G$2:G13296,0),1), FALSE), FALSE)</f>
        <v>0</v>
      </c>
      <c r="G13297" s="1">
        <v>55697</v>
      </c>
      <c r="H13297" s="1" t="s">
        <v>12931</v>
      </c>
    </row>
    <row r="13298" spans="1:8" x14ac:dyDescent="0.2">
      <c r="A13298" s="1">
        <v>13368</v>
      </c>
      <c r="B13298" s="1" t="str">
        <f t="shared" si="207"/>
        <v>brookfield energy marketing us llc</v>
      </c>
      <c r="C13298" s="1" t="b">
        <f>IF(D13298&lt;&gt;"",IF(COUNTIF($D$2:D13297, D13298), INDEX($A$2:$D$100000, MATCH(D13298, $D$2:D13297,0),1), FALSE), FALSE)</f>
        <v>0</v>
      </c>
      <c r="F13298" s="1" t="b">
        <f>IF(G13298&lt;&gt;"", IF(COUNTIF($G$2:G13297, G13298), INDEX($A$2:$G$100000, MATCH(G13298, $G$2:G13297,0),1), FALSE), FALSE)</f>
        <v>0</v>
      </c>
      <c r="G13298" s="1">
        <v>55699</v>
      </c>
      <c r="H13298" s="1" t="s">
        <v>12932</v>
      </c>
    </row>
    <row r="13299" spans="1:8" x14ac:dyDescent="0.2">
      <c r="A13299" s="1">
        <v>13369</v>
      </c>
      <c r="B13299" s="1" t="str">
        <f t="shared" si="207"/>
        <v>casselman windpower llc</v>
      </c>
      <c r="C13299" s="1" t="b">
        <f>IF(D13299&lt;&gt;"",IF(COUNTIF($D$2:D13298, D13299), INDEX($A$2:$D$100000, MATCH(D13299, $D$2:D13298,0),1), FALSE), FALSE)</f>
        <v>0</v>
      </c>
      <c r="F13299" s="1" t="b">
        <f>IF(G13299&lt;&gt;"", IF(COUNTIF($G$2:G13298, G13299), INDEX($A$2:$G$100000, MATCH(G13299, $G$2:G13298,0),1), FALSE), FALSE)</f>
        <v>0</v>
      </c>
      <c r="G13299" s="1">
        <v>55700</v>
      </c>
      <c r="H13299" s="1" t="s">
        <v>12933</v>
      </c>
    </row>
    <row r="13300" spans="1:8" x14ac:dyDescent="0.2">
      <c r="A13300" s="1">
        <v>13370</v>
      </c>
      <c r="B13300" s="1" t="str">
        <f t="shared" si="207"/>
        <v>sempra generation</v>
      </c>
      <c r="C13300" s="1" t="b">
        <f>IF(D13300&lt;&gt;"",IF(COUNTIF($D$2:D13299, D13300), INDEX($A$2:$D$100000, MATCH(D13300, $D$2:D13299,0),1), FALSE), FALSE)</f>
        <v>0</v>
      </c>
      <c r="F13300" s="1" t="b">
        <f>IF(G13300&lt;&gt;"", IF(COUNTIF($G$2:G13299, G13300), INDEX($A$2:$G$100000, MATCH(G13300, $G$2:G13299,0),1), FALSE), FALSE)</f>
        <v>0</v>
      </c>
      <c r="G13300" s="1">
        <v>55701</v>
      </c>
      <c r="H13300" s="1" t="s">
        <v>12934</v>
      </c>
    </row>
    <row r="13301" spans="1:8" x14ac:dyDescent="0.2">
      <c r="A13301" s="1">
        <v>13371</v>
      </c>
      <c r="B13301" s="1" t="str">
        <f t="shared" si="207"/>
        <v>rockgen ol-1</v>
      </c>
      <c r="C13301" s="1" t="b">
        <f>IF(D13301&lt;&gt;"",IF(COUNTIF($D$2:D13300, D13301), INDEX($A$2:$D$100000, MATCH(D13301, $D$2:D13300,0),1), FALSE), FALSE)</f>
        <v>0</v>
      </c>
      <c r="F13301" s="1" t="b">
        <f>IF(G13301&lt;&gt;"", IF(COUNTIF($G$2:G13300, G13301), INDEX($A$2:$G$100000, MATCH(G13301, $G$2:G13300,0),1), FALSE), FALSE)</f>
        <v>0</v>
      </c>
      <c r="G13301" s="1">
        <v>55705</v>
      </c>
      <c r="H13301" s="1" t="s">
        <v>12935</v>
      </c>
    </row>
    <row r="13302" spans="1:8" x14ac:dyDescent="0.2">
      <c r="A13302" s="1">
        <v>13372</v>
      </c>
      <c r="B13302" s="1" t="str">
        <f t="shared" si="207"/>
        <v>rockgen ol-2</v>
      </c>
      <c r="C13302" s="1" t="b">
        <f>IF(D13302&lt;&gt;"",IF(COUNTIF($D$2:D13301, D13302), INDEX($A$2:$D$100000, MATCH(D13302, $D$2:D13301,0),1), FALSE), FALSE)</f>
        <v>0</v>
      </c>
      <c r="F13302" s="1" t="b">
        <f>IF(G13302&lt;&gt;"", IF(COUNTIF($G$2:G13301, G13302), INDEX($A$2:$G$100000, MATCH(G13302, $G$2:G13301,0),1), FALSE), FALSE)</f>
        <v>0</v>
      </c>
      <c r="G13302" s="1">
        <v>55706</v>
      </c>
      <c r="H13302" s="1" t="s">
        <v>12936</v>
      </c>
    </row>
    <row r="13303" spans="1:8" x14ac:dyDescent="0.2">
      <c r="A13303" s="1">
        <v>13373</v>
      </c>
      <c r="B13303" s="1" t="str">
        <f t="shared" si="207"/>
        <v>rockgen ol-3</v>
      </c>
      <c r="C13303" s="1" t="b">
        <f>IF(D13303&lt;&gt;"",IF(COUNTIF($D$2:D13302, D13303), INDEX($A$2:$D$100000, MATCH(D13303, $D$2:D13302,0),1), FALSE), FALSE)</f>
        <v>0</v>
      </c>
      <c r="F13303" s="1" t="b">
        <f>IF(G13303&lt;&gt;"", IF(COUNTIF($G$2:G13302, G13303), INDEX($A$2:$G$100000, MATCH(G13303, $G$2:G13302,0),1), FALSE), FALSE)</f>
        <v>0</v>
      </c>
      <c r="G13303" s="1">
        <v>55707</v>
      </c>
      <c r="H13303" s="1" t="s">
        <v>12937</v>
      </c>
    </row>
    <row r="13304" spans="1:8" x14ac:dyDescent="0.2">
      <c r="A13304" s="1">
        <v>13374</v>
      </c>
      <c r="B13304" s="1" t="str">
        <f t="shared" si="207"/>
        <v>rockgen ol-4</v>
      </c>
      <c r="C13304" s="1" t="b">
        <f>IF(D13304&lt;&gt;"",IF(COUNTIF($D$2:D13303, D13304), INDEX($A$2:$D$100000, MATCH(D13304, $D$2:D13303,0),1), FALSE), FALSE)</f>
        <v>0</v>
      </c>
      <c r="F13304" s="1" t="b">
        <f>IF(G13304&lt;&gt;"", IF(COUNTIF($G$2:G13303, G13304), INDEX($A$2:$G$100000, MATCH(G13304, $G$2:G13303,0),1), FALSE), FALSE)</f>
        <v>0</v>
      </c>
      <c r="G13304" s="1">
        <v>55708</v>
      </c>
      <c r="H13304" s="1" t="s">
        <v>12938</v>
      </c>
    </row>
    <row r="13305" spans="1:8" x14ac:dyDescent="0.2">
      <c r="A13305" s="1">
        <v>13375</v>
      </c>
      <c r="B13305" s="1" t="str">
        <f t="shared" si="207"/>
        <v>lsp mohave llc</v>
      </c>
      <c r="C13305" s="1" t="b">
        <f>IF(D13305&lt;&gt;"",IF(COUNTIF($D$2:D13304, D13305), INDEX($A$2:$D$100000, MATCH(D13305, $D$2:D13304,0),1), FALSE), FALSE)</f>
        <v>0</v>
      </c>
      <c r="F13305" s="1" t="b">
        <f>IF(G13305&lt;&gt;"", IF(COUNTIF($G$2:G13304, G13305), INDEX($A$2:$G$100000, MATCH(G13305, $G$2:G13304,0),1), FALSE), FALSE)</f>
        <v>0</v>
      </c>
      <c r="G13305" s="1">
        <v>55709</v>
      </c>
      <c r="H13305" s="1" t="s">
        <v>12939</v>
      </c>
    </row>
    <row r="13306" spans="1:8" x14ac:dyDescent="0.2">
      <c r="A13306" s="1">
        <v>13376</v>
      </c>
      <c r="B13306" s="1" t="str">
        <f t="shared" si="207"/>
        <v>fpl energy, llc</v>
      </c>
      <c r="C13306" s="1" t="b">
        <f>IF(D13306&lt;&gt;"",IF(COUNTIF($D$2:D13305, D13306), INDEX($A$2:$D$100000, MATCH(D13306, $D$2:D13305,0),1), FALSE), FALSE)</f>
        <v>0</v>
      </c>
      <c r="F13306" s="1" t="b">
        <f>IF(G13306&lt;&gt;"", IF(COUNTIF($G$2:G13305, G13306), INDEX($A$2:$G$100000, MATCH(G13306, $G$2:G13305,0),1), FALSE), FALSE)</f>
        <v>0</v>
      </c>
      <c r="G13306" s="1">
        <v>55716</v>
      </c>
      <c r="H13306" s="1" t="s">
        <v>12940</v>
      </c>
    </row>
    <row r="13307" spans="1:8" x14ac:dyDescent="0.2">
      <c r="A13307" s="1">
        <v>13377</v>
      </c>
      <c r="B13307" s="1" t="str">
        <f t="shared" si="207"/>
        <v>carlyle/riverstone</v>
      </c>
      <c r="C13307" s="1" t="b">
        <f>IF(D13307&lt;&gt;"",IF(COUNTIF($D$2:D13306, D13307), INDEX($A$2:$D$100000, MATCH(D13307, $D$2:D13306,0),1), FALSE), FALSE)</f>
        <v>0</v>
      </c>
      <c r="F13307" s="1" t="b">
        <f>IF(G13307&lt;&gt;"", IF(COUNTIF($G$2:G13306, G13307), INDEX($A$2:$G$100000, MATCH(G13307, $G$2:G13306,0),1), FALSE), FALSE)</f>
        <v>0</v>
      </c>
      <c r="G13307" s="1">
        <v>55717</v>
      </c>
      <c r="H13307" s="1" t="s">
        <v>12941</v>
      </c>
    </row>
    <row r="13308" spans="1:8" x14ac:dyDescent="0.2">
      <c r="A13308" s="1">
        <v>13378</v>
      </c>
      <c r="B13308" s="1" t="str">
        <f t="shared" si="207"/>
        <v>fpl energy segs iii-vii gp llc</v>
      </c>
      <c r="C13308" s="1" t="b">
        <f>IF(D13308&lt;&gt;"",IF(COUNTIF($D$2:D13307, D13308), INDEX($A$2:$D$100000, MATCH(D13308, $D$2:D13307,0),1), FALSE), FALSE)</f>
        <v>0</v>
      </c>
      <c r="F13308" s="1" t="b">
        <f>IF(G13308&lt;&gt;"", IF(COUNTIF($G$2:G13307, G13308), INDEX($A$2:$G$100000, MATCH(G13308, $G$2:G13307,0),1), FALSE), FALSE)</f>
        <v>0</v>
      </c>
      <c r="G13308" s="1">
        <v>55724</v>
      </c>
      <c r="H13308" s="1" t="s">
        <v>12942</v>
      </c>
    </row>
    <row r="13309" spans="1:8" x14ac:dyDescent="0.2">
      <c r="A13309" s="1">
        <v>13379</v>
      </c>
      <c r="B13309" s="1" t="str">
        <f t="shared" si="207"/>
        <v>hyperion viii inc</v>
      </c>
      <c r="C13309" s="1" t="b">
        <f>IF(D13309&lt;&gt;"",IF(COUNTIF($D$2:D13308, D13309), INDEX($A$2:$D$100000, MATCH(D13309, $D$2:D13308,0),1), FALSE), FALSE)</f>
        <v>0</v>
      </c>
      <c r="F13309" s="1" t="b">
        <f>IF(G13309&lt;&gt;"", IF(COUNTIF($G$2:G13308, G13309), INDEX($A$2:$G$100000, MATCH(G13309, $G$2:G13308,0),1), FALSE), FALSE)</f>
        <v>0</v>
      </c>
      <c r="G13309" s="1">
        <v>55725</v>
      </c>
      <c r="H13309" s="1" t="s">
        <v>12943</v>
      </c>
    </row>
    <row r="13310" spans="1:8" x14ac:dyDescent="0.2">
      <c r="A13310" s="1">
        <v>13380</v>
      </c>
      <c r="B13310" s="1" t="str">
        <f t="shared" si="207"/>
        <v>hyperion ix inc</v>
      </c>
      <c r="C13310" s="1" t="b">
        <f>IF(D13310&lt;&gt;"",IF(COUNTIF($D$2:D13309, D13310), INDEX($A$2:$D$100000, MATCH(D13310, $D$2:D13309,0),1), FALSE), FALSE)</f>
        <v>0</v>
      </c>
      <c r="F13310" s="1" t="b">
        <f>IF(G13310&lt;&gt;"", IF(COUNTIF($G$2:G13309, G13310), INDEX($A$2:$G$100000, MATCH(G13310, $G$2:G13309,0),1), FALSE), FALSE)</f>
        <v>0</v>
      </c>
      <c r="G13310" s="1">
        <v>55726</v>
      </c>
      <c r="H13310" s="1" t="s">
        <v>12944</v>
      </c>
    </row>
    <row r="13311" spans="1:8" x14ac:dyDescent="0.2">
      <c r="A13311" s="1">
        <v>13381</v>
      </c>
      <c r="B13311" s="1" t="str">
        <f t="shared" si="207"/>
        <v>southaven power llc</v>
      </c>
      <c r="C13311" s="1" t="b">
        <f>IF(D13311&lt;&gt;"",IF(COUNTIF($D$2:D13310, D13311), INDEX($A$2:$D$100000, MATCH(D13311, $D$2:D13310,0),1), FALSE), FALSE)</f>
        <v>0</v>
      </c>
      <c r="F13311" s="1" t="b">
        <f>IF(G13311&lt;&gt;"", IF(COUNTIF($G$2:G13310, G13311), INDEX($A$2:$G$100000, MATCH(G13311, $G$2:G13310,0),1), FALSE), FALSE)</f>
        <v>0</v>
      </c>
      <c r="G13311" s="1">
        <v>55730</v>
      </c>
      <c r="H13311" s="1" t="s">
        <v>12945</v>
      </c>
    </row>
    <row r="13312" spans="1:8" x14ac:dyDescent="0.2">
      <c r="A13312" s="1">
        <v>13382</v>
      </c>
      <c r="B13312" s="1" t="str">
        <f t="shared" si="207"/>
        <v>windom transmission</v>
      </c>
      <c r="C13312" s="1" t="b">
        <f>IF(D13312&lt;&gt;"",IF(COUNTIF($D$2:D13311, D13312), INDEX($A$2:$D$100000, MATCH(D13312, $D$2:D13311,0),1), FALSE), FALSE)</f>
        <v>0</v>
      </c>
      <c r="F13312" s="1" t="b">
        <f>IF(G13312&lt;&gt;"", IF(COUNTIF($G$2:G13311, G13312), INDEX($A$2:$G$100000, MATCH(G13312, $G$2:G13311,0),1), FALSE), FALSE)</f>
        <v>0</v>
      </c>
      <c r="G13312" s="1">
        <v>55742</v>
      </c>
      <c r="H13312" s="1" t="s">
        <v>12946</v>
      </c>
    </row>
    <row r="13313" spans="1:8" x14ac:dyDescent="0.2">
      <c r="A13313" s="1">
        <v>13383</v>
      </c>
      <c r="B13313" s="1" t="str">
        <f t="shared" si="207"/>
        <v>eastridge transmission</v>
      </c>
      <c r="C13313" s="1" t="b">
        <f>IF(D13313&lt;&gt;"",IF(COUNTIF($D$2:D13312, D13313), INDEX($A$2:$D$100000, MATCH(D13313, $D$2:D13312,0),1), FALSE), FALSE)</f>
        <v>0</v>
      </c>
      <c r="F13313" s="1" t="b">
        <f>IF(G13313&lt;&gt;"", IF(COUNTIF($G$2:G13312, G13313), INDEX($A$2:$G$100000, MATCH(G13313, $G$2:G13312,0),1), FALSE), FALSE)</f>
        <v>0</v>
      </c>
      <c r="G13313" s="1">
        <v>55743</v>
      </c>
      <c r="H13313" s="1" t="s">
        <v>12947</v>
      </c>
    </row>
    <row r="13314" spans="1:8" x14ac:dyDescent="0.2">
      <c r="A13314" s="1">
        <v>13384</v>
      </c>
      <c r="B13314" s="1" t="str">
        <f t="shared" ref="B13314:B13377" si="208">IF(H13314="",E13314,H13314)</f>
        <v>columbia flooring inc</v>
      </c>
      <c r="C13314" s="1" t="b">
        <f>IF(D13314&lt;&gt;"",IF(COUNTIF($D$2:D13313, D13314), INDEX($A$2:$D$100000, MATCH(D13314, $D$2:D13313,0),1), FALSE), FALSE)</f>
        <v>0</v>
      </c>
      <c r="F13314" s="1" t="b">
        <f>IF(G13314&lt;&gt;"", IF(COUNTIF($G$2:G13313, G13314), INDEX($A$2:$G$100000, MATCH(G13314, $G$2:G13313,0),1), FALSE), FALSE)</f>
        <v>0</v>
      </c>
      <c r="G13314" s="1">
        <v>55747</v>
      </c>
      <c r="H13314" s="1" t="s">
        <v>12948</v>
      </c>
    </row>
    <row r="13315" spans="1:8" x14ac:dyDescent="0.2">
      <c r="A13315" s="1">
        <v>13385</v>
      </c>
      <c r="B13315" s="1" t="str">
        <f t="shared" si="208"/>
        <v>osaka gas rusk power llc</v>
      </c>
      <c r="C13315" s="1" t="b">
        <f>IF(D13315&lt;&gt;"",IF(COUNTIF($D$2:D13314, D13315), INDEX($A$2:$D$100000, MATCH(D13315, $D$2:D13314,0),1), FALSE), FALSE)</f>
        <v>0</v>
      </c>
      <c r="F13315" s="1" t="b">
        <f>IF(G13315&lt;&gt;"", IF(COUNTIF($G$2:G13314, G13315), INDEX($A$2:$G$100000, MATCH(G13315, $G$2:G13314,0),1), FALSE), FALSE)</f>
        <v>0</v>
      </c>
      <c r="G13315" s="1">
        <v>55750</v>
      </c>
      <c r="H13315" s="1" t="s">
        <v>12949</v>
      </c>
    </row>
    <row r="13316" spans="1:8" x14ac:dyDescent="0.2">
      <c r="A13316" s="1">
        <v>13386</v>
      </c>
      <c r="B13316" s="1" t="str">
        <f t="shared" si="208"/>
        <v>harbert tvp general llc</v>
      </c>
      <c r="C13316" s="1" t="b">
        <f>IF(D13316&lt;&gt;"",IF(COUNTIF($D$2:D13315, D13316), INDEX($A$2:$D$100000, MATCH(D13316, $D$2:D13315,0),1), FALSE), FALSE)</f>
        <v>0</v>
      </c>
      <c r="F13316" s="1" t="b">
        <f>IF(G13316&lt;&gt;"", IF(COUNTIF($G$2:G13315, G13316), INDEX($A$2:$G$100000, MATCH(G13316, $G$2:G13315,0),1), FALSE), FALSE)</f>
        <v>0</v>
      </c>
      <c r="G13316" s="1">
        <v>55751</v>
      </c>
      <c r="H13316" s="1" t="s">
        <v>12950</v>
      </c>
    </row>
    <row r="13317" spans="1:8" x14ac:dyDescent="0.2">
      <c r="A13317" s="1">
        <v>13387</v>
      </c>
      <c r="B13317" s="1" t="str">
        <f t="shared" si="208"/>
        <v>concord hydro associates</v>
      </c>
      <c r="C13317" s="1" t="b">
        <f>IF(D13317&lt;&gt;"",IF(COUNTIF($D$2:D13316, D13317), INDEX($A$2:$D$100000, MATCH(D13317, $D$2:D13316,0),1), FALSE), FALSE)</f>
        <v>0</v>
      </c>
      <c r="F13317" s="1" t="b">
        <f>IF(G13317&lt;&gt;"", IF(COUNTIF($G$2:G13316, G13317), INDEX($A$2:$G$100000, MATCH(G13317, $G$2:G13316,0),1), FALSE), FALSE)</f>
        <v>0</v>
      </c>
      <c r="G13317" s="1">
        <v>55752</v>
      </c>
      <c r="H13317" s="1" t="s">
        <v>12951</v>
      </c>
    </row>
    <row r="13318" spans="1:8" x14ac:dyDescent="0.2">
      <c r="A13318" s="1">
        <v>13388</v>
      </c>
      <c r="B13318" s="1" t="str">
        <f t="shared" si="208"/>
        <v>desert power associates</v>
      </c>
      <c r="C13318" s="1" t="b">
        <f>IF(D13318&lt;&gt;"",IF(COUNTIF($D$2:D13317, D13318), INDEX($A$2:$D$100000, MATCH(D13318, $D$2:D13317,0),1), FALSE), FALSE)</f>
        <v>0</v>
      </c>
      <c r="F13318" s="1" t="b">
        <f>IF(G13318&lt;&gt;"", IF(COUNTIF($G$2:G13317, G13318), INDEX($A$2:$G$100000, MATCH(G13318, $G$2:G13317,0),1), FALSE), FALSE)</f>
        <v>0</v>
      </c>
      <c r="G13318" s="1">
        <v>55760</v>
      </c>
      <c r="H13318" s="1" t="s">
        <v>12952</v>
      </c>
    </row>
    <row r="13319" spans="1:8" x14ac:dyDescent="0.2">
      <c r="A13319" s="1">
        <v>13389</v>
      </c>
      <c r="B13319" s="1" t="str">
        <f t="shared" si="208"/>
        <v>verde resources corp</v>
      </c>
      <c r="C13319" s="1" t="b">
        <f>IF(D13319&lt;&gt;"",IF(COUNTIF($D$2:D13318, D13319), INDEX($A$2:$D$100000, MATCH(D13319, $D$2:D13318,0),1), FALSE), FALSE)</f>
        <v>0</v>
      </c>
      <c r="F13319" s="1" t="b">
        <f>IF(G13319&lt;&gt;"", IF(COUNTIF($G$2:G13318, G13319), INDEX($A$2:$G$100000, MATCH(G13319, $G$2:G13318,0),1), FALSE), FALSE)</f>
        <v>0</v>
      </c>
      <c r="G13319" s="1">
        <v>55762</v>
      </c>
      <c r="H13319" s="1" t="s">
        <v>12953</v>
      </c>
    </row>
    <row r="13320" spans="1:8" x14ac:dyDescent="0.2">
      <c r="A13320" s="1">
        <v>13390</v>
      </c>
      <c r="B13320" s="1" t="str">
        <f t="shared" si="208"/>
        <v>john deere renewables llc</v>
      </c>
      <c r="C13320" s="1" t="b">
        <f>IF(D13320&lt;&gt;"",IF(COUNTIF($D$2:D13319, D13320), INDEX($A$2:$D$100000, MATCH(D13320, $D$2:D13319,0),1), FALSE), FALSE)</f>
        <v>0</v>
      </c>
      <c r="F13320" s="1" t="b">
        <f>IF(G13320&lt;&gt;"", IF(COUNTIF($G$2:G13319, G13320), INDEX($A$2:$G$100000, MATCH(G13320, $G$2:G13319,0),1), FALSE), FALSE)</f>
        <v>0</v>
      </c>
      <c r="G13320" s="1">
        <v>55764</v>
      </c>
      <c r="H13320" s="1" t="s">
        <v>12954</v>
      </c>
    </row>
    <row r="13321" spans="1:8" x14ac:dyDescent="0.2">
      <c r="A13321" s="1">
        <v>13391</v>
      </c>
      <c r="B13321" s="1" t="str">
        <f t="shared" si="208"/>
        <v>fred duchi jr</v>
      </c>
      <c r="C13321" s="1" t="b">
        <f>IF(D13321&lt;&gt;"",IF(COUNTIF($D$2:D13320, D13321), INDEX($A$2:$D$100000, MATCH(D13321, $D$2:D13320,0),1), FALSE), FALSE)</f>
        <v>0</v>
      </c>
      <c r="F13321" s="1" t="b">
        <f>IF(G13321&lt;&gt;"", IF(COUNTIF($G$2:G13320, G13321), INDEX($A$2:$G$100000, MATCH(G13321, $G$2:G13320,0),1), FALSE), FALSE)</f>
        <v>0</v>
      </c>
      <c r="G13321" s="1">
        <v>55770</v>
      </c>
      <c r="H13321" s="1" t="s">
        <v>12955</v>
      </c>
    </row>
    <row r="13322" spans="1:8" x14ac:dyDescent="0.2">
      <c r="A13322" s="1">
        <v>13392</v>
      </c>
      <c r="B13322" s="1" t="str">
        <f t="shared" si="208"/>
        <v>quachita operating llc</v>
      </c>
      <c r="C13322" s="1" t="b">
        <f>IF(D13322&lt;&gt;"",IF(COUNTIF($D$2:D13321, D13322), INDEX($A$2:$D$100000, MATCH(D13322, $D$2:D13321,0),1), FALSE), FALSE)</f>
        <v>0</v>
      </c>
      <c r="F13322" s="1" t="b">
        <f>IF(G13322&lt;&gt;"", IF(COUNTIF($G$2:G13321, G13322), INDEX($A$2:$G$100000, MATCH(G13322, $G$2:G13321,0),1), FALSE), FALSE)</f>
        <v>0</v>
      </c>
      <c r="G13322" s="1">
        <v>55777</v>
      </c>
      <c r="H13322" s="1" t="s">
        <v>12956</v>
      </c>
    </row>
    <row r="13323" spans="1:8" x14ac:dyDescent="0.2">
      <c r="A13323" s="1">
        <v>13393</v>
      </c>
      <c r="B13323" s="1" t="str">
        <f t="shared" si="208"/>
        <v>pepperell hydro company llc</v>
      </c>
      <c r="C13323" s="1" t="b">
        <f>IF(D13323&lt;&gt;"",IF(COUNTIF($D$2:D13322, D13323), INDEX($A$2:$D$100000, MATCH(D13323, $D$2:D13322,0),1), FALSE), FALSE)</f>
        <v>0</v>
      </c>
      <c r="F13323" s="1" t="b">
        <f>IF(G13323&lt;&gt;"", IF(COUNTIF($G$2:G13322, G13323), INDEX($A$2:$G$100000, MATCH(G13323, $G$2:G13322,0),1), FALSE), FALSE)</f>
        <v>0</v>
      </c>
      <c r="G13323" s="1">
        <v>55778</v>
      </c>
      <c r="H13323" s="1" t="s">
        <v>12957</v>
      </c>
    </row>
    <row r="13324" spans="1:8" x14ac:dyDescent="0.2">
      <c r="A13324" s="1">
        <v>13394</v>
      </c>
      <c r="B13324" s="1" t="str">
        <f t="shared" si="208"/>
        <v>river bounty inc</v>
      </c>
      <c r="C13324" s="1" t="b">
        <f>IF(D13324&lt;&gt;"",IF(COUNTIF($D$2:D13323, D13324), INDEX($A$2:$D$100000, MATCH(D13324, $D$2:D13323,0),1), FALSE), FALSE)</f>
        <v>0</v>
      </c>
      <c r="F13324" s="1" t="b">
        <f>IF(G13324&lt;&gt;"", IF(COUNTIF($G$2:G13323, G13324), INDEX($A$2:$G$100000, MATCH(G13324, $G$2:G13323,0),1), FALSE), FALSE)</f>
        <v>0</v>
      </c>
      <c r="G13324" s="1">
        <v>55788</v>
      </c>
      <c r="H13324" s="1" t="s">
        <v>12958</v>
      </c>
    </row>
    <row r="13325" spans="1:8" x14ac:dyDescent="0.2">
      <c r="A13325" s="1">
        <v>13395</v>
      </c>
      <c r="B13325" s="1" t="str">
        <f t="shared" si="208"/>
        <v>keystone power llc</v>
      </c>
      <c r="C13325" s="1" t="b">
        <f>IF(D13325&lt;&gt;"",IF(COUNTIF($D$2:D13324, D13325), INDEX($A$2:$D$100000, MATCH(D13325, $D$2:D13324,0),1), FALSE), FALSE)</f>
        <v>0</v>
      </c>
      <c r="F13325" s="1" t="b">
        <f>IF(G13325&lt;&gt;"", IF(COUNTIF($G$2:G13324, G13325), INDEX($A$2:$G$100000, MATCH(G13325, $G$2:G13324,0),1), FALSE), FALSE)</f>
        <v>0</v>
      </c>
      <c r="G13325" s="1">
        <v>55790</v>
      </c>
      <c r="H13325" s="1" t="s">
        <v>12959</v>
      </c>
    </row>
    <row r="13326" spans="1:8" x14ac:dyDescent="0.2">
      <c r="A13326" s="1">
        <v>13396</v>
      </c>
      <c r="B13326" s="1" t="str">
        <f t="shared" si="208"/>
        <v>commonwealth green energy llc</v>
      </c>
      <c r="C13326" s="1" t="b">
        <f>IF(D13326&lt;&gt;"",IF(COUNTIF($D$2:D13325, D13326), INDEX($A$2:$D$100000, MATCH(D13326, $D$2:D13325,0),1), FALSE), FALSE)</f>
        <v>0</v>
      </c>
      <c r="F13326" s="1" t="b">
        <f>IF(G13326&lt;&gt;"", IF(COUNTIF($G$2:G13325, G13326), INDEX($A$2:$G$100000, MATCH(G13326, $G$2:G13325,0),1), FALSE), FALSE)</f>
        <v>0</v>
      </c>
      <c r="G13326" s="1">
        <v>55797</v>
      </c>
      <c r="H13326" s="1" t="s">
        <v>12960</v>
      </c>
    </row>
    <row r="13327" spans="1:8" x14ac:dyDescent="0.2">
      <c r="A13327" s="1">
        <v>13397</v>
      </c>
      <c r="B13327" s="1" t="str">
        <f t="shared" si="208"/>
        <v>commonwealth landfill gas</v>
      </c>
      <c r="C13327" s="1" t="b">
        <f>IF(D13327&lt;&gt;"",IF(COUNTIF($D$2:D13326, D13327), INDEX($A$2:$D$100000, MATCH(D13327, $D$2:D13326,0),1), FALSE), FALSE)</f>
        <v>0</v>
      </c>
      <c r="F13327" s="1" t="b">
        <f>IF(G13327&lt;&gt;"", IF(COUNTIF($G$2:G13326, G13327), INDEX($A$2:$G$100000, MATCH(G13327, $G$2:G13326,0),1), FALSE), FALSE)</f>
        <v>0</v>
      </c>
      <c r="G13327" s="1">
        <v>55798</v>
      </c>
      <c r="H13327" s="1" t="s">
        <v>12961</v>
      </c>
    </row>
    <row r="13328" spans="1:8" x14ac:dyDescent="0.2">
      <c r="A13328" s="1">
        <v>13398</v>
      </c>
      <c r="B13328" s="1" t="str">
        <f t="shared" si="208"/>
        <v>cedar bay generating company lp</v>
      </c>
      <c r="C13328" s="1" t="b">
        <f>IF(D13328&lt;&gt;"",IF(COUNTIF($D$2:D13327, D13328), INDEX($A$2:$D$100000, MATCH(D13328, $D$2:D13327,0),1), FALSE), FALSE)</f>
        <v>0</v>
      </c>
      <c r="F13328" s="1" t="b">
        <f>IF(G13328&lt;&gt;"", IF(COUNTIF($G$2:G13327, G13328), INDEX($A$2:$G$100000, MATCH(G13328, $G$2:G13327,0),1), FALSE), FALSE)</f>
        <v>0</v>
      </c>
      <c r="G13328" s="1">
        <v>55801</v>
      </c>
      <c r="H13328" s="1" t="s">
        <v>12962</v>
      </c>
    </row>
    <row r="13329" spans="1:8" x14ac:dyDescent="0.2">
      <c r="A13329" s="1">
        <v>13399</v>
      </c>
      <c r="B13329" s="1" t="str">
        <f t="shared" si="208"/>
        <v>keystone urban renewal lp</v>
      </c>
      <c r="C13329" s="1" t="b">
        <f>IF(D13329&lt;&gt;"",IF(COUNTIF($D$2:D13328, D13329), INDEX($A$2:$D$100000, MATCH(D13329, $D$2:D13328,0),1), FALSE), FALSE)</f>
        <v>0</v>
      </c>
      <c r="F13329" s="1" t="b">
        <f>IF(G13329&lt;&gt;"", IF(COUNTIF($G$2:G13328, G13329), INDEX($A$2:$G$100000, MATCH(G13329, $G$2:G13328,0),1), FALSE), FALSE)</f>
        <v>0</v>
      </c>
      <c r="G13329" s="1">
        <v>55802</v>
      </c>
      <c r="H13329" s="1" t="s">
        <v>12963</v>
      </c>
    </row>
    <row r="13330" spans="1:8" x14ac:dyDescent="0.2">
      <c r="A13330" s="1">
        <v>13400</v>
      </c>
      <c r="B13330" s="1" t="str">
        <f t="shared" si="208"/>
        <v>quachita power llc</v>
      </c>
      <c r="C13330" s="1" t="b">
        <f>IF(D13330&lt;&gt;"",IF(COUNTIF($D$2:D13329, D13330), INDEX($A$2:$D$100000, MATCH(D13330, $D$2:D13329,0),1), FALSE), FALSE)</f>
        <v>0</v>
      </c>
      <c r="F13330" s="1" t="b">
        <f>IF(G13330&lt;&gt;"", IF(COUNTIF($G$2:G13329, G13330), INDEX($A$2:$G$100000, MATCH(G13330, $G$2:G13329,0),1), FALSE), FALSE)</f>
        <v>0</v>
      </c>
      <c r="G13330" s="1">
        <v>55803</v>
      </c>
      <c r="H13330" s="1" t="s">
        <v>12964</v>
      </c>
    </row>
    <row r="13331" spans="1:8" x14ac:dyDescent="0.2">
      <c r="A13331" s="1">
        <v>13401</v>
      </c>
      <c r="B13331" s="1" t="str">
        <f t="shared" si="208"/>
        <v>lsp-whitewater lp</v>
      </c>
      <c r="C13331" s="1" t="b">
        <f>IF(D13331&lt;&gt;"",IF(COUNTIF($D$2:D13330, D13331), INDEX($A$2:$D$100000, MATCH(D13331, $D$2:D13330,0),1), FALSE), FALSE)</f>
        <v>0</v>
      </c>
      <c r="F13331" s="1" t="b">
        <f>IF(G13331&lt;&gt;"", IF(COUNTIF($G$2:G13330, G13331), INDEX($A$2:$G$100000, MATCH(G13331, $G$2:G13330,0),1), FALSE), FALSE)</f>
        <v>0</v>
      </c>
      <c r="G13331" s="1">
        <v>55804</v>
      </c>
      <c r="H13331" s="1" t="s">
        <v>12965</v>
      </c>
    </row>
    <row r="13332" spans="1:8" x14ac:dyDescent="0.2">
      <c r="A13332" s="1">
        <v>13402</v>
      </c>
      <c r="B13332" s="1" t="str">
        <f t="shared" si="208"/>
        <v>cogentrix cottage grove llc</v>
      </c>
      <c r="C13332" s="1" t="b">
        <f>IF(D13332&lt;&gt;"",IF(COUNTIF($D$2:D13331, D13332), INDEX($A$2:$D$100000, MATCH(D13332, $D$2:D13331,0),1), FALSE), FALSE)</f>
        <v>0</v>
      </c>
      <c r="F13332" s="1" t="b">
        <f>IF(G13332&lt;&gt;"", IF(COUNTIF($G$2:G13331, G13332), INDEX($A$2:$G$100000, MATCH(G13332, $G$2:G13331,0),1), FALSE), FALSE)</f>
        <v>0</v>
      </c>
      <c r="G13332" s="1">
        <v>55805</v>
      </c>
      <c r="H13332" s="1" t="s">
        <v>12966</v>
      </c>
    </row>
    <row r="13333" spans="1:8" x14ac:dyDescent="0.2">
      <c r="A13333" s="1">
        <v>13403</v>
      </c>
      <c r="B13333" s="1" t="str">
        <f t="shared" si="208"/>
        <v>melaver enterprise mill llc</v>
      </c>
      <c r="C13333" s="1" t="b">
        <f>IF(D13333&lt;&gt;"",IF(COUNTIF($D$2:D13332, D13333), INDEX($A$2:$D$100000, MATCH(D13333, $D$2:D13332,0),1), FALSE), FALSE)</f>
        <v>0</v>
      </c>
      <c r="F13333" s="1" t="b">
        <f>IF(G13333&lt;&gt;"", IF(COUNTIF($G$2:G13332, G13333), INDEX($A$2:$G$100000, MATCH(G13333, $G$2:G13332,0),1), FALSE), FALSE)</f>
        <v>0</v>
      </c>
      <c r="G13333" s="1">
        <v>55811</v>
      </c>
      <c r="H13333" s="1" t="s">
        <v>12967</v>
      </c>
    </row>
    <row r="13334" spans="1:8" x14ac:dyDescent="0.2">
      <c r="A13334" s="1">
        <v>13404</v>
      </c>
      <c r="B13334" s="1" t="str">
        <f t="shared" si="208"/>
        <v>black bear power llc</v>
      </c>
      <c r="C13334" s="1" t="b">
        <f>IF(D13334&lt;&gt;"",IF(COUNTIF($D$2:D13333, D13334), INDEX($A$2:$D$100000, MATCH(D13334, $D$2:D13333,0),1), FALSE), FALSE)</f>
        <v>0</v>
      </c>
      <c r="F13334" s="1" t="b">
        <f>IF(G13334&lt;&gt;"", IF(COUNTIF($G$2:G13333, G13334), INDEX($A$2:$G$100000, MATCH(G13334, $G$2:G13333,0),1), FALSE), FALSE)</f>
        <v>0</v>
      </c>
      <c r="G13334" s="1">
        <v>55831</v>
      </c>
      <c r="H13334" s="1" t="s">
        <v>12968</v>
      </c>
    </row>
    <row r="13335" spans="1:8" x14ac:dyDescent="0.2">
      <c r="A13335" s="1">
        <v>13405</v>
      </c>
      <c r="B13335" s="1" t="str">
        <f t="shared" si="208"/>
        <v>city of new york</v>
      </c>
      <c r="C13335" s="1" t="b">
        <f>IF(D13335&lt;&gt;"",IF(COUNTIF($D$2:D13334, D13335), INDEX($A$2:$D$100000, MATCH(D13335, $D$2:D13334,0),1), FALSE), FALSE)</f>
        <v>0</v>
      </c>
      <c r="F13335" s="1" t="b">
        <f>IF(G13335&lt;&gt;"", IF(COUNTIF($G$2:G13334, G13335), INDEX($A$2:$G$100000, MATCH(G13335, $G$2:G13334,0),1), FALSE), FALSE)</f>
        <v>0</v>
      </c>
      <c r="G13335" s="1">
        <v>55842</v>
      </c>
      <c r="H13335" s="1" t="s">
        <v>12969</v>
      </c>
    </row>
    <row r="13336" spans="1:8" x14ac:dyDescent="0.2">
      <c r="A13336" s="1">
        <v>13406</v>
      </c>
      <c r="B13336" s="1" t="str">
        <f t="shared" si="208"/>
        <v>zeeland power company llc</v>
      </c>
      <c r="C13336" s="1" t="b">
        <f>IF(D13336&lt;&gt;"",IF(COUNTIF($D$2:D13335, D13336), INDEX($A$2:$D$100000, MATCH(D13336, $D$2:D13335,0),1), FALSE), FALSE)</f>
        <v>0</v>
      </c>
      <c r="F13336" s="1" t="b">
        <f>IF(G13336&lt;&gt;"", IF(COUNTIF($G$2:G13335, G13336), INDEX($A$2:$G$100000, MATCH(G13336, $G$2:G13335,0),1), FALSE), FALSE)</f>
        <v>0</v>
      </c>
      <c r="G13336" s="1">
        <v>55851</v>
      </c>
      <c r="H13336" s="1" t="s">
        <v>12970</v>
      </c>
    </row>
    <row r="13337" spans="1:8" x14ac:dyDescent="0.2">
      <c r="A13337" s="1">
        <v>13407</v>
      </c>
      <c r="B13337" s="1" t="str">
        <f t="shared" si="208"/>
        <v>langdon wind llc</v>
      </c>
      <c r="C13337" s="1" t="b">
        <f>IF(D13337&lt;&gt;"",IF(COUNTIF($D$2:D13336, D13337), INDEX($A$2:$D$100000, MATCH(D13337, $D$2:D13336,0),1), FALSE), FALSE)</f>
        <v>0</v>
      </c>
      <c r="F13337" s="1" t="b">
        <f>IF(G13337&lt;&gt;"", IF(COUNTIF($G$2:G13336, G13337), INDEX($A$2:$G$100000, MATCH(G13337, $G$2:G13336,0),1), FALSE), FALSE)</f>
        <v>0</v>
      </c>
      <c r="G13337" s="1">
        <v>55856</v>
      </c>
      <c r="H13337" s="1" t="s">
        <v>12971</v>
      </c>
    </row>
    <row r="13338" spans="1:8" x14ac:dyDescent="0.2">
      <c r="A13338" s="1">
        <v>13408</v>
      </c>
      <c r="B13338" s="1" t="str">
        <f t="shared" si="208"/>
        <v>ls power associates lp</v>
      </c>
      <c r="C13338" s="1" t="b">
        <f>IF(D13338&lt;&gt;"",IF(COUNTIF($D$2:D13337, D13338), INDEX($A$2:$D$100000, MATCH(D13338, $D$2:D13337,0),1), FALSE), FALSE)</f>
        <v>0</v>
      </c>
      <c r="F13338" s="1" t="b">
        <f>IF(G13338&lt;&gt;"", IF(COUNTIF($G$2:G13337, G13338), INDEX($A$2:$G$100000, MATCH(G13338, $G$2:G13337,0),1), FALSE), FALSE)</f>
        <v>0</v>
      </c>
      <c r="G13338" s="1">
        <v>55864</v>
      </c>
      <c r="H13338" s="1" t="s">
        <v>12972</v>
      </c>
    </row>
    <row r="13339" spans="1:8" x14ac:dyDescent="0.2">
      <c r="A13339" s="1">
        <v>13409</v>
      </c>
      <c r="B13339" s="1" t="str">
        <f t="shared" si="208"/>
        <v>sandy creek gp</v>
      </c>
      <c r="C13339" s="1" t="b">
        <f>IF(D13339&lt;&gt;"",IF(COUNTIF($D$2:D13338, D13339), INDEX($A$2:$D$100000, MATCH(D13339, $D$2:D13338,0),1), FALSE), FALSE)</f>
        <v>0</v>
      </c>
      <c r="F13339" s="1" t="b">
        <f>IF(G13339&lt;&gt;"", IF(COUNTIF($G$2:G13338, G13339), INDEX($A$2:$G$100000, MATCH(G13339, $G$2:G13338,0),1), FALSE), FALSE)</f>
        <v>0</v>
      </c>
      <c r="G13339" s="1">
        <v>55865</v>
      </c>
      <c r="H13339" s="1" t="s">
        <v>12973</v>
      </c>
    </row>
    <row r="13340" spans="1:8" x14ac:dyDescent="0.2">
      <c r="A13340" s="1">
        <v>13410</v>
      </c>
      <c r="B13340" s="1" t="str">
        <f t="shared" si="208"/>
        <v>noble environmental power</v>
      </c>
      <c r="C13340" s="1" t="b">
        <f>IF(D13340&lt;&gt;"",IF(COUNTIF($D$2:D13339, D13340), INDEX($A$2:$D$100000, MATCH(D13340, $D$2:D13339,0),1), FALSE), FALSE)</f>
        <v>0</v>
      </c>
      <c r="F13340" s="1" t="b">
        <f>IF(G13340&lt;&gt;"", IF(COUNTIF($G$2:G13339, G13340), INDEX($A$2:$G$100000, MATCH(G13340, $G$2:G13339,0),1), FALSE), FALSE)</f>
        <v>0</v>
      </c>
      <c r="G13340" s="1">
        <v>55869</v>
      </c>
      <c r="H13340" s="1" t="s">
        <v>12974</v>
      </c>
    </row>
    <row r="13341" spans="1:8" x14ac:dyDescent="0.2">
      <c r="A13341" s="1">
        <v>13411</v>
      </c>
      <c r="B13341" s="1" t="str">
        <f t="shared" si="208"/>
        <v>purenergy operating services llc</v>
      </c>
      <c r="C13341" s="1" t="b">
        <f>IF(D13341&lt;&gt;"",IF(COUNTIF($D$2:D13340, D13341), INDEX($A$2:$D$100000, MATCH(D13341, $D$2:D13340,0),1), FALSE), FALSE)</f>
        <v>0</v>
      </c>
      <c r="F13341" s="1" t="b">
        <f>IF(G13341&lt;&gt;"", IF(COUNTIF($G$2:G13340, G13341), INDEX($A$2:$G$100000, MATCH(G13341, $G$2:G13340,0),1), FALSE), FALSE)</f>
        <v>0</v>
      </c>
      <c r="G13341" s="1">
        <v>55870</v>
      </c>
      <c r="H13341" s="1" t="s">
        <v>12975</v>
      </c>
    </row>
    <row r="13342" spans="1:8" x14ac:dyDescent="0.2">
      <c r="A13342" s="1">
        <v>13412</v>
      </c>
      <c r="B13342" s="1" t="str">
        <f t="shared" si="208"/>
        <v>deliddo &amp; associates, inc. dba deers</v>
      </c>
      <c r="C13342" s="1" t="b">
        <f>IF(D13342&lt;&gt;"",IF(COUNTIF($D$2:D13341, D13342), INDEX($A$2:$D$100000, MATCH(D13342, $D$2:D13341,0),1), FALSE), FALSE)</f>
        <v>0</v>
      </c>
      <c r="F13342" s="1" t="b">
        <f>IF(G13342&lt;&gt;"", IF(COUNTIF($G$2:G13341, G13342), INDEX($A$2:$G$100000, MATCH(G13342, $G$2:G13341,0),1), FALSE), FALSE)</f>
        <v>0</v>
      </c>
      <c r="G13342" s="1">
        <v>55872</v>
      </c>
      <c r="H13342" s="1" t="s">
        <v>12976</v>
      </c>
    </row>
    <row r="13343" spans="1:8" x14ac:dyDescent="0.2">
      <c r="A13343" s="1">
        <v>13413</v>
      </c>
      <c r="B13343" s="1" t="str">
        <f t="shared" si="208"/>
        <v>ever green energy llc</v>
      </c>
      <c r="C13343" s="1" t="b">
        <f>IF(D13343&lt;&gt;"",IF(COUNTIF($D$2:D13342, D13343), INDEX($A$2:$D$100000, MATCH(D13343, $D$2:D13342,0),1), FALSE), FALSE)</f>
        <v>0</v>
      </c>
      <c r="F13343" s="1" t="b">
        <f>IF(G13343&lt;&gt;"", IF(COUNTIF($G$2:G13342, G13343), INDEX($A$2:$G$100000, MATCH(G13343, $G$2:G13342,0),1), FALSE), FALSE)</f>
        <v>0</v>
      </c>
      <c r="G13343" s="1">
        <v>55895</v>
      </c>
      <c r="H13343" s="1" t="s">
        <v>12977</v>
      </c>
    </row>
    <row r="13344" spans="1:8" x14ac:dyDescent="0.2">
      <c r="A13344" s="1">
        <v>13414</v>
      </c>
      <c r="B13344" s="1" t="str">
        <f t="shared" si="208"/>
        <v>starwood energy infrastructure fund lp</v>
      </c>
      <c r="C13344" s="1" t="b">
        <f>IF(D13344&lt;&gt;"",IF(COUNTIF($D$2:D13343, D13344), INDEX($A$2:$D$100000, MATCH(D13344, $D$2:D13343,0),1), FALSE), FALSE)</f>
        <v>0</v>
      </c>
      <c r="F13344" s="1" t="b">
        <f>IF(G13344&lt;&gt;"", IF(COUNTIF($G$2:G13343, G13344), INDEX($A$2:$G$100000, MATCH(G13344, $G$2:G13343,0),1), FALSE), FALSE)</f>
        <v>0</v>
      </c>
      <c r="G13344" s="1">
        <v>55896</v>
      </c>
      <c r="H13344" s="1" t="s">
        <v>12978</v>
      </c>
    </row>
    <row r="13345" spans="1:8" x14ac:dyDescent="0.2">
      <c r="A13345" s="1">
        <v>13415</v>
      </c>
      <c r="B13345" s="1" t="str">
        <f t="shared" si="208"/>
        <v>wharton county generation llc</v>
      </c>
      <c r="C13345" s="1" t="b">
        <f>IF(D13345&lt;&gt;"",IF(COUNTIF($D$2:D13344, D13345), INDEX($A$2:$D$100000, MATCH(D13345, $D$2:D13344,0),1), FALSE), FALSE)</f>
        <v>0</v>
      </c>
      <c r="F13345" s="1" t="b">
        <f>IF(G13345&lt;&gt;"", IF(COUNTIF($G$2:G13344, G13345), INDEX($A$2:$G$100000, MATCH(G13345, $G$2:G13344,0),1), FALSE), FALSE)</f>
        <v>0</v>
      </c>
      <c r="G13345" s="1">
        <v>55898</v>
      </c>
      <c r="H13345" s="1" t="s">
        <v>12979</v>
      </c>
    </row>
    <row r="13346" spans="1:8" x14ac:dyDescent="0.2">
      <c r="A13346" s="1">
        <v>13416</v>
      </c>
      <c r="B13346" s="1" t="str">
        <f t="shared" si="208"/>
        <v>apex power company llc</v>
      </c>
      <c r="C13346" s="1" t="b">
        <f>IF(D13346&lt;&gt;"",IF(COUNTIF($D$2:D13345, D13346), INDEX($A$2:$D$100000, MATCH(D13346, $D$2:D13345,0),1), FALSE), FALSE)</f>
        <v>0</v>
      </c>
      <c r="F13346" s="1" t="b">
        <f>IF(G13346&lt;&gt;"", IF(COUNTIF($G$2:G13345, G13346), INDEX($A$2:$G$100000, MATCH(G13346, $G$2:G13345,0),1), FALSE), FALSE)</f>
        <v>0</v>
      </c>
      <c r="G13346" s="1">
        <v>55900</v>
      </c>
      <c r="H13346" s="1" t="s">
        <v>12980</v>
      </c>
    </row>
    <row r="13347" spans="1:8" x14ac:dyDescent="0.2">
      <c r="A13347" s="1">
        <v>13417</v>
      </c>
      <c r="B13347" s="1" t="str">
        <f t="shared" si="208"/>
        <v>morgan stanley senior funding inc</v>
      </c>
      <c r="C13347" s="1" t="b">
        <f>IF(D13347&lt;&gt;"",IF(COUNTIF($D$2:D13346, D13347), INDEX($A$2:$D$100000, MATCH(D13347, $D$2:D13346,0),1), FALSE), FALSE)</f>
        <v>0</v>
      </c>
      <c r="F13347" s="1" t="b">
        <f>IF(G13347&lt;&gt;"", IF(COUNTIF($G$2:G13346, G13347), INDEX($A$2:$G$100000, MATCH(G13347, $G$2:G13346,0),1), FALSE), FALSE)</f>
        <v>0</v>
      </c>
      <c r="G13347" s="1">
        <v>55916</v>
      </c>
      <c r="H13347" s="1" t="s">
        <v>12981</v>
      </c>
    </row>
    <row r="13348" spans="1:8" x14ac:dyDescent="0.2">
      <c r="A13348" s="1">
        <v>13418</v>
      </c>
      <c r="B13348" s="1" t="str">
        <f t="shared" si="208"/>
        <v>klamath energy llc</v>
      </c>
      <c r="C13348" s="1" t="b">
        <f>IF(D13348&lt;&gt;"",IF(COUNTIF($D$2:D13347, D13348), INDEX($A$2:$D$100000, MATCH(D13348, $D$2:D13347,0),1), FALSE), FALSE)</f>
        <v>0</v>
      </c>
      <c r="F13348" s="1" t="b">
        <f>IF(G13348&lt;&gt;"", IF(COUNTIF($G$2:G13347, G13348), INDEX($A$2:$G$100000, MATCH(G13348, $G$2:G13347,0),1), FALSE), FALSE)</f>
        <v>0</v>
      </c>
      <c r="G13348" s="1">
        <v>55930</v>
      </c>
      <c r="H13348" s="1" t="s">
        <v>12982</v>
      </c>
    </row>
    <row r="13349" spans="1:8" x14ac:dyDescent="0.2">
      <c r="A13349" s="1">
        <v>13419</v>
      </c>
      <c r="B13349" s="1" t="str">
        <f t="shared" si="208"/>
        <v>georgia pacific llc</v>
      </c>
      <c r="C13349" s="1" t="b">
        <f>IF(D13349&lt;&gt;"",IF(COUNTIF($D$2:D13348, D13349), INDEX($A$2:$D$100000, MATCH(D13349, $D$2:D13348,0),1), FALSE), FALSE)</f>
        <v>0</v>
      </c>
      <c r="F13349" s="1" t="b">
        <f>IF(G13349&lt;&gt;"", IF(COUNTIF($G$2:G13348, G13349), INDEX($A$2:$G$100000, MATCH(G13349, $G$2:G13348,0),1), FALSE), FALSE)</f>
        <v>0</v>
      </c>
      <c r="G13349" s="1">
        <v>55933</v>
      </c>
      <c r="H13349" s="1" t="s">
        <v>12983</v>
      </c>
    </row>
    <row r="13350" spans="1:8" x14ac:dyDescent="0.2">
      <c r="A13350" s="1">
        <v>13420</v>
      </c>
      <c r="B13350" s="1" t="str">
        <f t="shared" si="208"/>
        <v>pratt &amp; whitney power systems</v>
      </c>
      <c r="C13350" s="1" t="b">
        <f>IF(D13350&lt;&gt;"",IF(COUNTIF($D$2:D13349, D13350), INDEX($A$2:$D$100000, MATCH(D13350, $D$2:D13349,0),1), FALSE), FALSE)</f>
        <v>0</v>
      </c>
      <c r="F13350" s="1" t="b">
        <f>IF(G13350&lt;&gt;"", IF(COUNTIF($G$2:G13349, G13350), INDEX($A$2:$G$100000, MATCH(G13350, $G$2:G13349,0),1), FALSE), FALSE)</f>
        <v>0</v>
      </c>
      <c r="G13350" s="1">
        <v>55935</v>
      </c>
      <c r="H13350" s="1" t="s">
        <v>12984</v>
      </c>
    </row>
    <row r="13351" spans="1:8" x14ac:dyDescent="0.2">
      <c r="A13351" s="1">
        <v>13421</v>
      </c>
      <c r="B13351" s="1" t="str">
        <f t="shared" si="208"/>
        <v>roughrider electric cooperative</v>
      </c>
      <c r="C13351" s="1" t="b">
        <f>IF(D13351&lt;&gt;"",IF(COUNTIF($D$2:D13350, D13351), INDEX($A$2:$D$100000, MATCH(D13351, $D$2:D13350,0),1), FALSE), FALSE)</f>
        <v>0</v>
      </c>
      <c r="F13351" s="1" t="b">
        <f>IF(G13351&lt;&gt;"", IF(COUNTIF($G$2:G13350, G13351), INDEX($A$2:$G$100000, MATCH(G13351, $G$2:G13350,0),1), FALSE), FALSE)</f>
        <v>0</v>
      </c>
      <c r="G13351" s="1">
        <v>55959</v>
      </c>
      <c r="H13351" s="1" t="s">
        <v>12985</v>
      </c>
    </row>
    <row r="13352" spans="1:8" x14ac:dyDescent="0.2">
      <c r="A13352" s="1">
        <v>13422</v>
      </c>
      <c r="B13352" s="1" t="str">
        <f t="shared" si="208"/>
        <v>bp wind energy north america inc</v>
      </c>
      <c r="C13352" s="1" t="b">
        <f>IF(D13352&lt;&gt;"",IF(COUNTIF($D$2:D13351, D13352), INDEX($A$2:$D$100000, MATCH(D13352, $D$2:D13351,0),1), FALSE), FALSE)</f>
        <v>0</v>
      </c>
      <c r="F13352" s="1" t="b">
        <f>IF(G13352&lt;&gt;"", IF(COUNTIF($G$2:G13351, G13352), INDEX($A$2:$G$100000, MATCH(G13352, $G$2:G13351,0),1), FALSE), FALSE)</f>
        <v>0</v>
      </c>
      <c r="G13352" s="1">
        <v>55964</v>
      </c>
      <c r="H13352" s="1" t="s">
        <v>12986</v>
      </c>
    </row>
    <row r="13353" spans="1:8" x14ac:dyDescent="0.2">
      <c r="A13353" s="1">
        <v>13423</v>
      </c>
      <c r="B13353" s="1" t="str">
        <f t="shared" si="208"/>
        <v>mission bingham lake wind llc</v>
      </c>
      <c r="C13353" s="1" t="b">
        <f>IF(D13353&lt;&gt;"",IF(COUNTIF($D$2:D13352, D13353), INDEX($A$2:$D$100000, MATCH(D13353, $D$2:D13352,0),1), FALSE), FALSE)</f>
        <v>0</v>
      </c>
      <c r="F13353" s="1" t="b">
        <f>IF(G13353&lt;&gt;"", IF(COUNTIF($G$2:G13352, G13353), INDEX($A$2:$G$100000, MATCH(G13353, $G$2:G13352,0),1), FALSE), FALSE)</f>
        <v>0</v>
      </c>
      <c r="G13353" s="1">
        <v>55966</v>
      </c>
      <c r="H13353" s="1" t="s">
        <v>12987</v>
      </c>
    </row>
    <row r="13354" spans="1:8" x14ac:dyDescent="0.2">
      <c r="A13354" s="1">
        <v>13424</v>
      </c>
      <c r="B13354" s="1" t="str">
        <f t="shared" si="208"/>
        <v>mission wind texas ii inc</v>
      </c>
      <c r="C13354" s="1" t="b">
        <f>IF(D13354&lt;&gt;"",IF(COUNTIF($D$2:D13353, D13354), INDEX($A$2:$D$100000, MATCH(D13354, $D$2:D13353,0),1), FALSE), FALSE)</f>
        <v>0</v>
      </c>
      <c r="F13354" s="1" t="b">
        <f>IF(G13354&lt;&gt;"", IF(COUNTIF($G$2:G13353, G13354), INDEX($A$2:$G$100000, MATCH(G13354, $G$2:G13353,0),1), FALSE), FALSE)</f>
        <v>0</v>
      </c>
      <c r="G13354" s="1">
        <v>55967</v>
      </c>
      <c r="H13354" s="1" t="s">
        <v>12988</v>
      </c>
    </row>
    <row r="13355" spans="1:8" x14ac:dyDescent="0.2">
      <c r="A13355" s="1">
        <v>13425</v>
      </c>
      <c r="B13355" s="1" t="str">
        <f t="shared" si="208"/>
        <v>sherbino i holdings llc</v>
      </c>
      <c r="C13355" s="1" t="b">
        <f>IF(D13355&lt;&gt;"",IF(COUNTIF($D$2:D13354, D13355), INDEX($A$2:$D$100000, MATCH(D13355, $D$2:D13354,0),1), FALSE), FALSE)</f>
        <v>0</v>
      </c>
      <c r="F13355" s="1" t="b">
        <f>IF(G13355&lt;&gt;"", IF(COUNTIF($G$2:G13354, G13355), INDEX($A$2:$G$100000, MATCH(G13355, $G$2:G13354,0),1), FALSE), FALSE)</f>
        <v>0</v>
      </c>
      <c r="G13355" s="1">
        <v>55975</v>
      </c>
      <c r="H13355" s="1" t="s">
        <v>12989</v>
      </c>
    </row>
    <row r="13356" spans="1:8" x14ac:dyDescent="0.2">
      <c r="A13356" s="1">
        <v>13426</v>
      </c>
      <c r="B13356" s="1" t="str">
        <f t="shared" si="208"/>
        <v>nrg sherbino llc</v>
      </c>
      <c r="C13356" s="1" t="b">
        <f>IF(D13356&lt;&gt;"",IF(COUNTIF($D$2:D13355, D13356), INDEX($A$2:$D$100000, MATCH(D13356, $D$2:D13355,0),1), FALSE), FALSE)</f>
        <v>0</v>
      </c>
      <c r="F13356" s="1" t="b">
        <f>IF(G13356&lt;&gt;"", IF(COUNTIF($G$2:G13355, G13356), INDEX($A$2:$G$100000, MATCH(G13356, $G$2:G13355,0),1), FALSE), FALSE)</f>
        <v>0</v>
      </c>
      <c r="G13356" s="1">
        <v>55976</v>
      </c>
      <c r="H13356" s="1" t="s">
        <v>12990</v>
      </c>
    </row>
    <row r="13357" spans="1:8" x14ac:dyDescent="0.2">
      <c r="A13357" s="1">
        <v>13427</v>
      </c>
      <c r="B13357" s="1" t="str">
        <f t="shared" si="208"/>
        <v>fowler ridge iii llc</v>
      </c>
      <c r="C13357" s="1" t="b">
        <f>IF(D13357&lt;&gt;"",IF(COUNTIF($D$2:D13356, D13357), INDEX($A$2:$D$100000, MATCH(D13357, $D$2:D13356,0),1), FALSE), FALSE)</f>
        <v>0</v>
      </c>
      <c r="F13357" s="1" t="b">
        <f>IF(G13357&lt;&gt;"", IF(COUNTIF($G$2:G13356, G13357), INDEX($A$2:$G$100000, MATCH(G13357, $G$2:G13356,0),1), FALSE), FALSE)</f>
        <v>0</v>
      </c>
      <c r="G13357" s="1">
        <v>55977</v>
      </c>
      <c r="H13357" s="1" t="s">
        <v>12991</v>
      </c>
    </row>
    <row r="13358" spans="1:8" x14ac:dyDescent="0.2">
      <c r="A13358" s="1">
        <v>13428</v>
      </c>
      <c r="B13358" s="1" t="str">
        <f t="shared" si="208"/>
        <v>dominion fowler ridge wind llc</v>
      </c>
      <c r="C13358" s="1" t="b">
        <f>IF(D13358&lt;&gt;"",IF(COUNTIF($D$2:D13357, D13358), INDEX($A$2:$D$100000, MATCH(D13358, $D$2:D13357,0),1), FALSE), FALSE)</f>
        <v>0</v>
      </c>
      <c r="F13358" s="1" t="b">
        <f>IF(G13358&lt;&gt;"", IF(COUNTIF($G$2:G13357, G13358), INDEX($A$2:$G$100000, MATCH(G13358, $G$2:G13357,0),1), FALSE), FALSE)</f>
        <v>0</v>
      </c>
      <c r="G13358" s="1">
        <v>55978</v>
      </c>
      <c r="H13358" s="1" t="s">
        <v>12992</v>
      </c>
    </row>
    <row r="13359" spans="1:8" x14ac:dyDescent="0.2">
      <c r="A13359" s="1">
        <v>13429</v>
      </c>
      <c r="B13359" s="1" t="str">
        <f t="shared" si="208"/>
        <v>fowler ridge holdings llc</v>
      </c>
      <c r="C13359" s="1" t="b">
        <f>IF(D13359&lt;&gt;"",IF(COUNTIF($D$2:D13358, D13359), INDEX($A$2:$D$100000, MATCH(D13359, $D$2:D13358,0),1), FALSE), FALSE)</f>
        <v>0</v>
      </c>
      <c r="F13359" s="1" t="b">
        <f>IF(G13359&lt;&gt;"", IF(COUNTIF($G$2:G13358, G13359), INDEX($A$2:$G$100000, MATCH(G13359, $G$2:G13358,0),1), FALSE), FALSE)</f>
        <v>0</v>
      </c>
      <c r="G13359" s="1">
        <v>55979</v>
      </c>
      <c r="H13359" s="1" t="s">
        <v>12993</v>
      </c>
    </row>
    <row r="13360" spans="1:8" x14ac:dyDescent="0.2">
      <c r="A13360" s="1">
        <v>13430</v>
      </c>
      <c r="B13360" s="1" t="str">
        <f t="shared" si="208"/>
        <v>winnebago energy center llc</v>
      </c>
      <c r="C13360" s="1" t="b">
        <f>IF(D13360&lt;&gt;"",IF(COUNTIF($D$2:D13359, D13360), INDEX($A$2:$D$100000, MATCH(D13360, $D$2:D13359,0),1), FALSE), FALSE)</f>
        <v>0</v>
      </c>
      <c r="F13360" s="1" t="b">
        <f>IF(G13360&lt;&gt;"", IF(COUNTIF($G$2:G13359, G13360), INDEX($A$2:$G$100000, MATCH(G13360, $G$2:G13359,0),1), FALSE), FALSE)</f>
        <v>0</v>
      </c>
      <c r="G13360" s="1">
        <v>55980</v>
      </c>
      <c r="H13360" s="1" t="s">
        <v>12994</v>
      </c>
    </row>
    <row r="13361" spans="1:8" x14ac:dyDescent="0.2">
      <c r="A13361" s="1">
        <v>13431</v>
      </c>
      <c r="B13361" s="1" t="str">
        <f t="shared" si="208"/>
        <v>heart of texas electric coop</v>
      </c>
      <c r="C13361" s="1" t="b">
        <f>IF(D13361&lt;&gt;"",IF(COUNTIF($D$2:D13360, D13361), INDEX($A$2:$D$100000, MATCH(D13361, $D$2:D13360,0),1), FALSE), FALSE)</f>
        <v>0</v>
      </c>
      <c r="F13361" s="1" t="b">
        <f>IF(G13361&lt;&gt;"", IF(COUNTIF($G$2:G13360, G13361), INDEX($A$2:$G$100000, MATCH(G13361, $G$2:G13360,0),1), FALSE), FALSE)</f>
        <v>0</v>
      </c>
      <c r="G13361" s="1">
        <v>55982</v>
      </c>
      <c r="H13361" s="1" t="s">
        <v>12995</v>
      </c>
    </row>
    <row r="13362" spans="1:8" x14ac:dyDescent="0.2">
      <c r="A13362" s="1">
        <v>13432</v>
      </c>
      <c r="B13362" s="1" t="str">
        <f t="shared" si="208"/>
        <v>plum point energy associates llc</v>
      </c>
      <c r="C13362" s="1" t="b">
        <f>IF(D13362&lt;&gt;"",IF(COUNTIF($D$2:D13361, D13362), INDEX($A$2:$D$100000, MATCH(D13362, $D$2:D13361,0),1), FALSE), FALSE)</f>
        <v>0</v>
      </c>
      <c r="F13362" s="1" t="b">
        <f>IF(G13362&lt;&gt;"", IF(COUNTIF($G$2:G13361, G13362), INDEX($A$2:$G$100000, MATCH(G13362, $G$2:G13361,0),1), FALSE), FALSE)</f>
        <v>0</v>
      </c>
      <c r="G13362" s="1">
        <v>55996</v>
      </c>
      <c r="H13362" s="1" t="s">
        <v>12996</v>
      </c>
    </row>
    <row r="13363" spans="1:8" x14ac:dyDescent="0.2">
      <c r="A13363" s="1">
        <v>13433</v>
      </c>
      <c r="B13363" s="1" t="str">
        <f t="shared" si="208"/>
        <v>oncor</v>
      </c>
      <c r="C13363" s="1" t="b">
        <f>IF(D13363&lt;&gt;"",IF(COUNTIF($D$2:D13362, D13363), INDEX($A$2:$D$100000, MATCH(D13363, $D$2:D13362,0),1), FALSE), FALSE)</f>
        <v>0</v>
      </c>
      <c r="F13363" s="1" t="b">
        <f>IF(G13363&lt;&gt;"", IF(COUNTIF($G$2:G13362, G13363), INDEX($A$2:$G$100000, MATCH(G13363, $G$2:G13362,0),1), FALSE), FALSE)</f>
        <v>0</v>
      </c>
      <c r="G13363" s="1">
        <v>55998</v>
      </c>
      <c r="H13363" s="1" t="s">
        <v>12997</v>
      </c>
    </row>
    <row r="13364" spans="1:8" x14ac:dyDescent="0.2">
      <c r="A13364" s="1">
        <v>13434</v>
      </c>
      <c r="B13364" s="1" t="str">
        <f t="shared" si="208"/>
        <v>tres vaqueros wind farms llc</v>
      </c>
      <c r="C13364" s="1" t="b">
        <f>IF(D13364&lt;&gt;"",IF(COUNTIF($D$2:D13363, D13364), INDEX($A$2:$D$100000, MATCH(D13364, $D$2:D13363,0),1), FALSE), FALSE)</f>
        <v>0</v>
      </c>
      <c r="F13364" s="1" t="b">
        <f>IF(G13364&lt;&gt;"", IF(COUNTIF($G$2:G13363, G13364), INDEX($A$2:$G$100000, MATCH(G13364, $G$2:G13363,0),1), FALSE), FALSE)</f>
        <v>0</v>
      </c>
      <c r="G13364" s="1">
        <v>55999</v>
      </c>
      <c r="H13364" s="1" t="s">
        <v>12998</v>
      </c>
    </row>
    <row r="13365" spans="1:8" x14ac:dyDescent="0.2">
      <c r="A13365" s="1">
        <v>13435</v>
      </c>
      <c r="B13365" s="1" t="str">
        <f t="shared" si="208"/>
        <v>mendota hills llc</v>
      </c>
      <c r="C13365" s="1" t="b">
        <f>IF(D13365&lt;&gt;"",IF(COUNTIF($D$2:D13364, D13365), INDEX($A$2:$D$100000, MATCH(D13365, $D$2:D13364,0),1), FALSE), FALSE)</f>
        <v>0</v>
      </c>
      <c r="F13365" s="1" t="b">
        <f>IF(G13365&lt;&gt;"", IF(COUNTIF($G$2:G13364, G13365), INDEX($A$2:$G$100000, MATCH(G13365, $G$2:G13364,0),1), FALSE), FALSE)</f>
        <v>0</v>
      </c>
      <c r="G13365" s="1">
        <v>56000</v>
      </c>
      <c r="H13365" s="1" t="s">
        <v>12587</v>
      </c>
    </row>
    <row r="13366" spans="1:8" x14ac:dyDescent="0.2">
      <c r="A13366" s="1">
        <v>13436</v>
      </c>
      <c r="B13366" s="1" t="str">
        <f t="shared" si="208"/>
        <v>sweetwater wind 1 llc</v>
      </c>
      <c r="C13366" s="1" t="b">
        <f>IF(D13366&lt;&gt;"",IF(COUNTIF($D$2:D13365, D13366), INDEX($A$2:$D$100000, MATCH(D13366, $D$2:D13365,0),1), FALSE), FALSE)</f>
        <v>0</v>
      </c>
      <c r="F13366" s="1" t="b">
        <f>IF(G13366&lt;&gt;"", IF(COUNTIF($G$2:G13365, G13366), INDEX($A$2:$G$100000, MATCH(G13366, $G$2:G13365,0),1), FALSE), FALSE)</f>
        <v>0</v>
      </c>
      <c r="G13366" s="1">
        <v>56001</v>
      </c>
      <c r="H13366" s="1" t="s">
        <v>12999</v>
      </c>
    </row>
    <row r="13367" spans="1:8" x14ac:dyDescent="0.2">
      <c r="A13367" s="1">
        <v>13437</v>
      </c>
      <c r="B13367" s="1" t="str">
        <f t="shared" si="208"/>
        <v>sweetwater wind 2 llc</v>
      </c>
      <c r="C13367" s="1" t="b">
        <f>IF(D13367&lt;&gt;"",IF(COUNTIF($D$2:D13366, D13367), INDEX($A$2:$D$100000, MATCH(D13367, $D$2:D13366,0),1), FALSE), FALSE)</f>
        <v>0</v>
      </c>
      <c r="F13367" s="1" t="b">
        <f>IF(G13367&lt;&gt;"", IF(COUNTIF($G$2:G13366, G13367), INDEX($A$2:$G$100000, MATCH(G13367, $G$2:G13366,0),1), FALSE), FALSE)</f>
        <v>0</v>
      </c>
      <c r="G13367" s="1">
        <v>56002</v>
      </c>
      <c r="H13367" s="1" t="s">
        <v>13000</v>
      </c>
    </row>
    <row r="13368" spans="1:8" x14ac:dyDescent="0.2">
      <c r="A13368" s="1">
        <v>13438</v>
      </c>
      <c r="B13368" s="1" t="str">
        <f t="shared" si="208"/>
        <v>caprock wind llc</v>
      </c>
      <c r="C13368" s="1" t="b">
        <f>IF(D13368&lt;&gt;"",IF(COUNTIF($D$2:D13367, D13368), INDEX($A$2:$D$100000, MATCH(D13368, $D$2:D13367,0),1), FALSE), FALSE)</f>
        <v>0</v>
      </c>
      <c r="F13368" s="1" t="b">
        <f>IF(G13368&lt;&gt;"", IF(COUNTIF($G$2:G13367, G13368), INDEX($A$2:$G$100000, MATCH(G13368, $G$2:G13367,0),1), FALSE), FALSE)</f>
        <v>0</v>
      </c>
      <c r="G13368" s="1">
        <v>56003</v>
      </c>
      <c r="H13368" s="1" t="s">
        <v>13001</v>
      </c>
    </row>
    <row r="13369" spans="1:8" x14ac:dyDescent="0.2">
      <c r="A13369" s="1">
        <v>13439</v>
      </c>
      <c r="B13369" s="1" t="str">
        <f t="shared" si="208"/>
        <v>kumeyaay wind llc</v>
      </c>
      <c r="C13369" s="1" t="b">
        <f>IF(D13369&lt;&gt;"",IF(COUNTIF($D$2:D13368, D13369), INDEX($A$2:$D$100000, MATCH(D13369, $D$2:D13368,0),1), FALSE), FALSE)</f>
        <v>0</v>
      </c>
      <c r="F13369" s="1" t="b">
        <f>IF(G13369&lt;&gt;"", IF(COUNTIF($G$2:G13368, G13369), INDEX($A$2:$G$100000, MATCH(G13369, $G$2:G13368,0),1), FALSE), FALSE)</f>
        <v>0</v>
      </c>
      <c r="G13369" s="1">
        <v>56004</v>
      </c>
      <c r="H13369" s="1" t="s">
        <v>13002</v>
      </c>
    </row>
    <row r="13370" spans="1:8" x14ac:dyDescent="0.2">
      <c r="A13370" s="1">
        <v>13440</v>
      </c>
      <c r="B13370" s="1" t="str">
        <f t="shared" si="208"/>
        <v>crescent ridge llc</v>
      </c>
      <c r="C13370" s="1" t="b">
        <f>IF(D13370&lt;&gt;"",IF(COUNTIF($D$2:D13369, D13370), INDEX($A$2:$D$100000, MATCH(D13370, $D$2:D13369,0),1), FALSE), FALSE)</f>
        <v>0</v>
      </c>
      <c r="F13370" s="1" t="b">
        <f>IF(G13370&lt;&gt;"", IF(COUNTIF($G$2:G13369, G13370), INDEX($A$2:$G$100000, MATCH(G13370, $G$2:G13369,0),1), FALSE), FALSE)</f>
        <v>0</v>
      </c>
      <c r="G13370" s="1">
        <v>56005</v>
      </c>
      <c r="H13370" s="1" t="s">
        <v>13003</v>
      </c>
    </row>
    <row r="13371" spans="1:8" x14ac:dyDescent="0.2">
      <c r="A13371" s="1">
        <v>13441</v>
      </c>
      <c r="B13371" s="1" t="str">
        <f t="shared" si="208"/>
        <v>wind park bear creek llc</v>
      </c>
      <c r="C13371" s="1" t="b">
        <f>IF(D13371&lt;&gt;"",IF(COUNTIF($D$2:D13370, D13371), INDEX($A$2:$D$100000, MATCH(D13371, $D$2:D13370,0),1), FALSE), FALSE)</f>
        <v>0</v>
      </c>
      <c r="F13371" s="1" t="b">
        <f>IF(G13371&lt;&gt;"", IF(COUNTIF($G$2:G13370, G13371), INDEX($A$2:$G$100000, MATCH(G13371, $G$2:G13370,0),1), FALSE), FALSE)</f>
        <v>0</v>
      </c>
      <c r="G13371" s="1">
        <v>56006</v>
      </c>
      <c r="H13371" s="1" t="s">
        <v>13004</v>
      </c>
    </row>
    <row r="13372" spans="1:8" x14ac:dyDescent="0.2">
      <c r="A13372" s="1">
        <v>13442</v>
      </c>
      <c r="B13372" s="1" t="str">
        <f t="shared" si="208"/>
        <v>jersey atlantic wind llc</v>
      </c>
      <c r="C13372" s="1" t="b">
        <f>IF(D13372&lt;&gt;"",IF(COUNTIF($D$2:D13371, D13372), INDEX($A$2:$D$100000, MATCH(D13372, $D$2:D13371,0),1), FALSE), FALSE)</f>
        <v>0</v>
      </c>
      <c r="F13372" s="1" t="b">
        <f>IF(G13372&lt;&gt;"", IF(COUNTIF($G$2:G13371, G13372), INDEX($A$2:$G$100000, MATCH(G13372, $G$2:G13371,0),1), FALSE), FALSE)</f>
        <v>0</v>
      </c>
      <c r="G13372" s="1">
        <v>56007</v>
      </c>
      <c r="H13372" s="1" t="s">
        <v>13005</v>
      </c>
    </row>
    <row r="13373" spans="1:8" x14ac:dyDescent="0.2">
      <c r="A13373" s="1">
        <v>13443</v>
      </c>
      <c r="B13373" s="1" t="str">
        <f t="shared" si="208"/>
        <v>sweetwater wind 3 llc</v>
      </c>
      <c r="C13373" s="1" t="b">
        <f>IF(D13373&lt;&gt;"",IF(COUNTIF($D$2:D13372, D13373), INDEX($A$2:$D$100000, MATCH(D13373, $D$2:D13372,0),1), FALSE), FALSE)</f>
        <v>0</v>
      </c>
      <c r="F13373" s="1" t="b">
        <f>IF(G13373&lt;&gt;"", IF(COUNTIF($G$2:G13372, G13373), INDEX($A$2:$G$100000, MATCH(G13373, $G$2:G13372,0),1), FALSE), FALSE)</f>
        <v>0</v>
      </c>
      <c r="G13373" s="1">
        <v>56008</v>
      </c>
      <c r="H13373" s="1" t="s">
        <v>13006</v>
      </c>
    </row>
    <row r="13374" spans="1:8" x14ac:dyDescent="0.2">
      <c r="A13374" s="1">
        <v>13444</v>
      </c>
      <c r="B13374" s="1" t="str">
        <f t="shared" si="208"/>
        <v>aragonne wind llc</v>
      </c>
      <c r="C13374" s="1" t="b">
        <f>IF(D13374&lt;&gt;"",IF(COUNTIF($D$2:D13373, D13374), INDEX($A$2:$D$100000, MATCH(D13374, $D$2:D13373,0),1), FALSE), FALSE)</f>
        <v>0</v>
      </c>
      <c r="F13374" s="1" t="b">
        <f>IF(G13374&lt;&gt;"", IF(COUNTIF($G$2:G13373, G13374), INDEX($A$2:$G$100000, MATCH(G13374, $G$2:G13373,0),1), FALSE), FALSE)</f>
        <v>0</v>
      </c>
      <c r="G13374" s="1">
        <v>56009</v>
      </c>
      <c r="H13374" s="1" t="s">
        <v>13007</v>
      </c>
    </row>
    <row r="13375" spans="1:8" x14ac:dyDescent="0.2">
      <c r="A13375" s="1">
        <v>13445</v>
      </c>
      <c r="B13375" s="1" t="str">
        <f t="shared" si="208"/>
        <v>sweetwater wind 4 llc</v>
      </c>
      <c r="C13375" s="1" t="b">
        <f>IF(D13375&lt;&gt;"",IF(COUNTIF($D$2:D13374, D13375), INDEX($A$2:$D$100000, MATCH(D13375, $D$2:D13374,0),1), FALSE), FALSE)</f>
        <v>0</v>
      </c>
      <c r="F13375" s="1" t="b">
        <f>IF(G13375&lt;&gt;"", IF(COUNTIF($G$2:G13374, G13375), INDEX($A$2:$G$100000, MATCH(G13375, $G$2:G13374,0),1), FALSE), FALSE)</f>
        <v>0</v>
      </c>
      <c r="G13375" s="1">
        <v>56010</v>
      </c>
      <c r="H13375" s="1" t="s">
        <v>13008</v>
      </c>
    </row>
    <row r="13376" spans="1:8" x14ac:dyDescent="0.2">
      <c r="A13376" s="1">
        <v>13446</v>
      </c>
      <c r="B13376" s="1" t="str">
        <f t="shared" si="208"/>
        <v>cedar creek wind energy llc</v>
      </c>
      <c r="C13376" s="1" t="b">
        <f>IF(D13376&lt;&gt;"",IF(COUNTIF($D$2:D13375, D13376), INDEX($A$2:$D$100000, MATCH(D13376, $D$2:D13375,0),1), FALSE), FALSE)</f>
        <v>0</v>
      </c>
      <c r="F13376" s="1" t="b">
        <f>IF(G13376&lt;&gt;"", IF(COUNTIF($G$2:G13375, G13376), INDEX($A$2:$G$100000, MATCH(G13376, $G$2:G13375,0),1), FALSE), FALSE)</f>
        <v>0</v>
      </c>
      <c r="G13376" s="1">
        <v>56011</v>
      </c>
      <c r="H13376" s="1" t="s">
        <v>13009</v>
      </c>
    </row>
    <row r="13377" spans="1:8" x14ac:dyDescent="0.2">
      <c r="A13377" s="1">
        <v>13447</v>
      </c>
      <c r="B13377" s="1" t="str">
        <f t="shared" si="208"/>
        <v>sweetwater wind 5 llc</v>
      </c>
      <c r="C13377" s="1" t="b">
        <f>IF(D13377&lt;&gt;"",IF(COUNTIF($D$2:D13376, D13377), INDEX($A$2:$D$100000, MATCH(D13377, $D$2:D13376,0),1), FALSE), FALSE)</f>
        <v>0</v>
      </c>
      <c r="F13377" s="1" t="b">
        <f>IF(G13377&lt;&gt;"", IF(COUNTIF($G$2:G13376, G13377), INDEX($A$2:$G$100000, MATCH(G13377, $G$2:G13376,0),1), FALSE), FALSE)</f>
        <v>0</v>
      </c>
      <c r="G13377" s="1">
        <v>56012</v>
      </c>
      <c r="H13377" s="1" t="s">
        <v>13010</v>
      </c>
    </row>
    <row r="13378" spans="1:8" x14ac:dyDescent="0.2">
      <c r="A13378" s="1">
        <v>13448</v>
      </c>
      <c r="B13378" s="1" t="str">
        <f t="shared" ref="B13378:B13441" si="209">IF(H13378="",E13378,H13378)</f>
        <v>buena vista energy llc</v>
      </c>
      <c r="C13378" s="1" t="b">
        <f>IF(D13378&lt;&gt;"",IF(COUNTIF($D$2:D13377, D13378), INDEX($A$2:$D$100000, MATCH(D13378, $D$2:D13377,0),1), FALSE), FALSE)</f>
        <v>0</v>
      </c>
      <c r="F13378" s="1" t="b">
        <f>IF(G13378&lt;&gt;"", IF(COUNTIF($G$2:G13377, G13378), INDEX($A$2:$G$100000, MATCH(G13378, $G$2:G13377,0),1), FALSE), FALSE)</f>
        <v>0</v>
      </c>
      <c r="G13378" s="1">
        <v>56013</v>
      </c>
      <c r="H13378" s="1" t="s">
        <v>13011</v>
      </c>
    </row>
    <row r="13379" spans="1:8" x14ac:dyDescent="0.2">
      <c r="A13379" s="1">
        <v>13449</v>
      </c>
      <c r="B13379" s="1" t="str">
        <f t="shared" si="209"/>
        <v>gsg llc</v>
      </c>
      <c r="C13379" s="1" t="b">
        <f>IF(D13379&lt;&gt;"",IF(COUNTIF($D$2:D13378, D13379), INDEX($A$2:$D$100000, MATCH(D13379, $D$2:D13378,0),1), FALSE), FALSE)</f>
        <v>0</v>
      </c>
      <c r="F13379" s="1" t="b">
        <f>IF(G13379&lt;&gt;"", IF(COUNTIF($G$2:G13378, G13379), INDEX($A$2:$G$100000, MATCH(G13379, $G$2:G13378,0),1), FALSE), FALSE)</f>
        <v>0</v>
      </c>
      <c r="G13379" s="1">
        <v>56014</v>
      </c>
      <c r="H13379" s="1" t="s">
        <v>13012</v>
      </c>
    </row>
    <row r="13380" spans="1:8" x14ac:dyDescent="0.2">
      <c r="A13380" s="1">
        <v>13450</v>
      </c>
      <c r="B13380" s="1" t="str">
        <f t="shared" si="209"/>
        <v>allegheny ridge wind farm llc</v>
      </c>
      <c r="C13380" s="1" t="b">
        <f>IF(D13380&lt;&gt;"",IF(COUNTIF($D$2:D13379, D13380), INDEX($A$2:$D$100000, MATCH(D13380, $D$2:D13379,0),1), FALSE), FALSE)</f>
        <v>0</v>
      </c>
      <c r="F13380" s="1" t="b">
        <f>IF(G13380&lt;&gt;"", IF(COUNTIF($G$2:G13379, G13380), INDEX($A$2:$G$100000, MATCH(G13380, $G$2:G13379,0),1), FALSE), FALSE)</f>
        <v>0</v>
      </c>
      <c r="G13380" s="1">
        <v>56015</v>
      </c>
      <c r="H13380" s="1" t="s">
        <v>13013</v>
      </c>
    </row>
    <row r="13381" spans="1:8" x14ac:dyDescent="0.2">
      <c r="A13381" s="1">
        <v>13451</v>
      </c>
      <c r="B13381" s="1" t="str">
        <f t="shared" si="209"/>
        <v>goldman sachs and co</v>
      </c>
      <c r="C13381" s="1" t="b">
        <f>IF(D13381&lt;&gt;"",IF(COUNTIF($D$2:D13380, D13381), INDEX($A$2:$D$100000, MATCH(D13381, $D$2:D13380,0),1), FALSE), FALSE)</f>
        <v>0</v>
      </c>
      <c r="F13381" s="1" t="b">
        <f>IF(G13381&lt;&gt;"", IF(COUNTIF($G$2:G13380, G13381), INDEX($A$2:$G$100000, MATCH(G13381, $G$2:G13380,0),1), FALSE), FALSE)</f>
        <v>0</v>
      </c>
      <c r="G13381" s="1">
        <v>56018</v>
      </c>
      <c r="H13381" s="1" t="s">
        <v>13014</v>
      </c>
    </row>
    <row r="13382" spans="1:8" x14ac:dyDescent="0.2">
      <c r="A13382" s="1">
        <v>13452</v>
      </c>
      <c r="B13382" s="1" t="str">
        <f t="shared" si="209"/>
        <v>mackinaw power llc</v>
      </c>
      <c r="C13382" s="1" t="b">
        <f>IF(D13382&lt;&gt;"",IF(COUNTIF($D$2:D13381, D13382), INDEX($A$2:$D$100000, MATCH(D13382, $D$2:D13381,0),1), FALSE), FALSE)</f>
        <v>0</v>
      </c>
      <c r="F13382" s="1" t="b">
        <f>IF(G13382&lt;&gt;"", IF(COUNTIF($G$2:G13381, G13382), INDEX($A$2:$G$100000, MATCH(G13382, $G$2:G13381,0),1), FALSE), FALSE)</f>
        <v>0</v>
      </c>
      <c r="G13382" s="1">
        <v>56021</v>
      </c>
      <c r="H13382" s="1" t="s">
        <v>13015</v>
      </c>
    </row>
    <row r="13383" spans="1:8" x14ac:dyDescent="0.2">
      <c r="A13383" s="1">
        <v>13453</v>
      </c>
      <c r="B13383" s="1" t="str">
        <f t="shared" si="209"/>
        <v>mitsui &amp; co</v>
      </c>
      <c r="C13383" s="1" t="b">
        <f>IF(D13383&lt;&gt;"",IF(COUNTIF($D$2:D13382, D13383), INDEX($A$2:$D$100000, MATCH(D13383, $D$2:D13382,0),1), FALSE), FALSE)</f>
        <v>0</v>
      </c>
      <c r="F13383" s="1" t="b">
        <f>IF(G13383&lt;&gt;"", IF(COUNTIF($G$2:G13382, G13383), INDEX($A$2:$G$100000, MATCH(G13383, $G$2:G13382,0),1), FALSE), FALSE)</f>
        <v>0</v>
      </c>
      <c r="G13383" s="1">
        <v>56022</v>
      </c>
      <c r="H13383" s="1" t="s">
        <v>13016</v>
      </c>
    </row>
    <row r="13384" spans="1:8" x14ac:dyDescent="0.2">
      <c r="A13384" s="1">
        <v>13454</v>
      </c>
      <c r="B13384" s="1" t="str">
        <f t="shared" si="209"/>
        <v>cdo r&amp;d campus holdings llc</v>
      </c>
      <c r="C13384" s="1" t="b">
        <f>IF(D13384&lt;&gt;"",IF(COUNTIF($D$2:D13383, D13384), INDEX($A$2:$D$100000, MATCH(D13384, $D$2:D13383,0),1), FALSE), FALSE)</f>
        <v>0</v>
      </c>
      <c r="F13384" s="1" t="b">
        <f>IF(G13384&lt;&gt;"", IF(COUNTIF($G$2:G13383, G13384), INDEX($A$2:$G$100000, MATCH(G13384, $G$2:G13383,0),1), FALSE), FALSE)</f>
        <v>0</v>
      </c>
      <c r="G13384" s="1">
        <v>56025</v>
      </c>
      <c r="H13384" s="1" t="s">
        <v>13017</v>
      </c>
    </row>
    <row r="13385" spans="1:8" x14ac:dyDescent="0.2">
      <c r="A13385" s="1">
        <v>13455</v>
      </c>
      <c r="B13385" s="1" t="str">
        <f t="shared" si="209"/>
        <v>mid-kansas electric company llc</v>
      </c>
      <c r="C13385" s="1" t="b">
        <f>IF(D13385&lt;&gt;"",IF(COUNTIF($D$2:D13384, D13385), INDEX($A$2:$D$100000, MATCH(D13385, $D$2:D13384,0),1), FALSE), FALSE)</f>
        <v>0</v>
      </c>
      <c r="F13385" s="1" t="b">
        <f>IF(G13385&lt;&gt;"", IF(COUNTIF($G$2:G13384, G13385), INDEX($A$2:$G$100000, MATCH(G13385, $G$2:G13384,0),1), FALSE), FALSE)</f>
        <v>0</v>
      </c>
      <c r="G13385" s="1">
        <v>56032</v>
      </c>
      <c r="H13385" s="1" t="s">
        <v>13018</v>
      </c>
    </row>
    <row r="13386" spans="1:8" x14ac:dyDescent="0.2">
      <c r="A13386" s="1">
        <v>13456</v>
      </c>
      <c r="B13386" s="1" t="str">
        <f t="shared" si="209"/>
        <v>cajun gas energy llc</v>
      </c>
      <c r="C13386" s="1" t="b">
        <f>IF(D13386&lt;&gt;"",IF(COUNTIF($D$2:D13385, D13386), INDEX($A$2:$D$100000, MATCH(D13386, $D$2:D13385,0),1), FALSE), FALSE)</f>
        <v>0</v>
      </c>
      <c r="F13386" s="1" t="b">
        <f>IF(G13386&lt;&gt;"", IF(COUNTIF($G$2:G13385, G13386), INDEX($A$2:$G$100000, MATCH(G13386, $G$2:G13385,0),1), FALSE), FALSE)</f>
        <v>0</v>
      </c>
      <c r="G13386" s="1">
        <v>56040</v>
      </c>
      <c r="H13386" s="1" t="s">
        <v>13019</v>
      </c>
    </row>
    <row r="13387" spans="1:8" x14ac:dyDescent="0.2">
      <c r="A13387" s="1">
        <v>13457</v>
      </c>
      <c r="B13387" s="1" t="str">
        <f t="shared" si="209"/>
        <v>ecogen wind llc</v>
      </c>
      <c r="C13387" s="1" t="b">
        <f>IF(D13387&lt;&gt;"",IF(COUNTIF($D$2:D13386, D13387), INDEX($A$2:$D$100000, MATCH(D13387, $D$2:D13386,0),1), FALSE), FALSE)</f>
        <v>0</v>
      </c>
      <c r="F13387" s="1" t="b">
        <f>IF(G13387&lt;&gt;"", IF(COUNTIF($G$2:G13386, G13387), INDEX($A$2:$G$100000, MATCH(G13387, $G$2:G13386,0),1), FALSE), FALSE)</f>
        <v>0</v>
      </c>
      <c r="G13387" s="1">
        <v>56047</v>
      </c>
      <c r="H13387" s="1" t="s">
        <v>13020</v>
      </c>
    </row>
    <row r="13388" spans="1:8" x14ac:dyDescent="0.2">
      <c r="A13388" s="1">
        <v>13458</v>
      </c>
      <c r="B13388" s="1" t="str">
        <f t="shared" si="209"/>
        <v>butler ridge llc</v>
      </c>
      <c r="C13388" s="1" t="b">
        <f>IF(D13388&lt;&gt;"",IF(COUNTIF($D$2:D13387, D13388), INDEX($A$2:$D$100000, MATCH(D13388, $D$2:D13387,0),1), FALSE), FALSE)</f>
        <v>0</v>
      </c>
      <c r="F13388" s="1" t="b">
        <f>IF(G13388&lt;&gt;"", IF(COUNTIF($G$2:G13387, G13388), INDEX($A$2:$G$100000, MATCH(G13388, $G$2:G13387,0),1), FALSE), FALSE)</f>
        <v>0</v>
      </c>
      <c r="G13388" s="1">
        <v>56048</v>
      </c>
      <c r="H13388" s="1" t="s">
        <v>13021</v>
      </c>
    </row>
    <row r="13389" spans="1:8" x14ac:dyDescent="0.2">
      <c r="A13389" s="1">
        <v>13459</v>
      </c>
      <c r="B13389" s="1" t="str">
        <f t="shared" si="209"/>
        <v>majestic wind power llc</v>
      </c>
      <c r="C13389" s="1" t="b">
        <f>IF(D13389&lt;&gt;"",IF(COUNTIF($D$2:D13388, D13389), INDEX($A$2:$D$100000, MATCH(D13389, $D$2:D13388,0),1), FALSE), FALSE)</f>
        <v>0</v>
      </c>
      <c r="F13389" s="1" t="b">
        <f>IF(G13389&lt;&gt;"", IF(COUNTIF($G$2:G13388, G13389), INDEX($A$2:$G$100000, MATCH(G13389, $G$2:G13388,0),1), FALSE), FALSE)</f>
        <v>0</v>
      </c>
      <c r="G13389" s="1">
        <v>56049</v>
      </c>
      <c r="H13389" s="1" t="s">
        <v>13022</v>
      </c>
    </row>
    <row r="13390" spans="1:8" x14ac:dyDescent="0.2">
      <c r="A13390" s="1">
        <v>13460</v>
      </c>
      <c r="B13390" s="1" t="str">
        <f t="shared" si="209"/>
        <v>south trent wind llc</v>
      </c>
      <c r="C13390" s="1" t="b">
        <f>IF(D13390&lt;&gt;"",IF(COUNTIF($D$2:D13389, D13390), INDEX($A$2:$D$100000, MATCH(D13390, $D$2:D13389,0),1), FALSE), FALSE)</f>
        <v>0</v>
      </c>
      <c r="F13390" s="1" t="b">
        <f>IF(G13390&lt;&gt;"", IF(COUNTIF($G$2:G13389, G13390), INDEX($A$2:$G$100000, MATCH(G13390, $G$2:G13389,0),1), FALSE), FALSE)</f>
        <v>0</v>
      </c>
      <c r="G13390" s="1">
        <v>56050</v>
      </c>
      <c r="H13390" s="1" t="s">
        <v>13023</v>
      </c>
    </row>
    <row r="13391" spans="1:8" x14ac:dyDescent="0.2">
      <c r="A13391" s="1">
        <v>13461</v>
      </c>
      <c r="B13391" s="1" t="str">
        <f t="shared" si="209"/>
        <v>wessington wind llc</v>
      </c>
      <c r="C13391" s="1" t="b">
        <f>IF(D13391&lt;&gt;"",IF(COUNTIF($D$2:D13390, D13391), INDEX($A$2:$D$100000, MATCH(D13391, $D$2:D13390,0),1), FALSE), FALSE)</f>
        <v>0</v>
      </c>
      <c r="F13391" s="1" t="b">
        <f>IF(G13391&lt;&gt;"", IF(COUNTIF($G$2:G13390, G13391), INDEX($A$2:$G$100000, MATCH(G13391, $G$2:G13390,0),1), FALSE), FALSE)</f>
        <v>0</v>
      </c>
      <c r="G13391" s="1">
        <v>56051</v>
      </c>
      <c r="H13391" s="1" t="s">
        <v>13024</v>
      </c>
    </row>
    <row r="13392" spans="1:8" x14ac:dyDescent="0.2">
      <c r="A13392" s="1">
        <v>13462</v>
      </c>
      <c r="B13392" s="1" t="str">
        <f t="shared" si="209"/>
        <v>north allegheny wind llc</v>
      </c>
      <c r="C13392" s="1" t="b">
        <f>IF(D13392&lt;&gt;"",IF(COUNTIF($D$2:D13391, D13392), INDEX($A$2:$D$100000, MATCH(D13392, $D$2:D13391,0),1), FALSE), FALSE)</f>
        <v>0</v>
      </c>
      <c r="F13392" s="1" t="b">
        <f>IF(G13392&lt;&gt;"", IF(COUNTIF($G$2:G13391, G13392), INDEX($A$2:$G$100000, MATCH(G13392, $G$2:G13391,0),1), FALSE), FALSE)</f>
        <v>0</v>
      </c>
      <c r="G13392" s="1">
        <v>56052</v>
      </c>
      <c r="H13392" s="1" t="s">
        <v>13025</v>
      </c>
    </row>
    <row r="13393" spans="1:8" x14ac:dyDescent="0.2">
      <c r="A13393" s="1">
        <v>13463</v>
      </c>
      <c r="B13393" s="1" t="str">
        <f t="shared" si="209"/>
        <v>hatchet ridge wind llc</v>
      </c>
      <c r="C13393" s="1" t="b">
        <f>IF(D13393&lt;&gt;"",IF(COUNTIF($D$2:D13392, D13393), INDEX($A$2:$D$100000, MATCH(D13393, $D$2:D13392,0),1), FALSE), FALSE)</f>
        <v>0</v>
      </c>
      <c r="F13393" s="1" t="b">
        <f>IF(G13393&lt;&gt;"", IF(COUNTIF($G$2:G13392, G13393), INDEX($A$2:$G$100000, MATCH(G13393, $G$2:G13392,0),1), FALSE), FALSE)</f>
        <v>0</v>
      </c>
      <c r="G13393" s="1">
        <v>56053</v>
      </c>
      <c r="H13393" s="1" t="s">
        <v>13026</v>
      </c>
    </row>
    <row r="13394" spans="1:8" x14ac:dyDescent="0.2">
      <c r="A13394" s="1">
        <v>13464</v>
      </c>
      <c r="B13394" s="1" t="str">
        <f t="shared" si="209"/>
        <v>rock run wind park llc</v>
      </c>
      <c r="C13394" s="1" t="b">
        <f>IF(D13394&lt;&gt;"",IF(COUNTIF($D$2:D13393, D13394), INDEX($A$2:$D$100000, MATCH(D13394, $D$2:D13393,0),1), FALSE), FALSE)</f>
        <v>0</v>
      </c>
      <c r="F13394" s="1" t="b">
        <f>IF(G13394&lt;&gt;"", IF(COUNTIF($G$2:G13393, G13394), INDEX($A$2:$G$100000, MATCH(G13394, $G$2:G13393,0),1), FALSE), FALSE)</f>
        <v>0</v>
      </c>
      <c r="G13394" s="1">
        <v>56054</v>
      </c>
      <c r="H13394" s="1" t="s">
        <v>13027</v>
      </c>
    </row>
    <row r="13395" spans="1:8" x14ac:dyDescent="0.2">
      <c r="A13395" s="1">
        <v>13465</v>
      </c>
      <c r="B13395" s="1" t="str">
        <f t="shared" si="209"/>
        <v>aragonne wind ii llc</v>
      </c>
      <c r="C13395" s="1" t="b">
        <f>IF(D13395&lt;&gt;"",IF(COUNTIF($D$2:D13394, D13395), INDEX($A$2:$D$100000, MATCH(D13395, $D$2:D13394,0),1), FALSE), FALSE)</f>
        <v>0</v>
      </c>
      <c r="F13395" s="1" t="b">
        <f>IF(G13395&lt;&gt;"", IF(COUNTIF($G$2:G13394, G13395), INDEX($A$2:$G$100000, MATCH(G13395, $G$2:G13394,0),1), FALSE), FALSE)</f>
        <v>0</v>
      </c>
      <c r="G13395" s="1">
        <v>56055</v>
      </c>
      <c r="H13395" s="1" t="s">
        <v>13028</v>
      </c>
    </row>
    <row r="13396" spans="1:8" x14ac:dyDescent="0.2">
      <c r="A13396" s="1">
        <v>13466</v>
      </c>
      <c r="B13396" s="1" t="str">
        <f t="shared" si="209"/>
        <v>lancaster wind farm llc</v>
      </c>
      <c r="C13396" s="1" t="b">
        <f>IF(D13396&lt;&gt;"",IF(COUNTIF($D$2:D13395, D13396), INDEX($A$2:$D$100000, MATCH(D13396, $D$2:D13395,0),1), FALSE), FALSE)</f>
        <v>0</v>
      </c>
      <c r="F13396" s="1" t="b">
        <f>IF(G13396&lt;&gt;"", IF(COUNTIF($G$2:G13395, G13396), INDEX($A$2:$G$100000, MATCH(G13396, $G$2:G13395,0),1), FALSE), FALSE)</f>
        <v>0</v>
      </c>
      <c r="G13396" s="1">
        <v>56056</v>
      </c>
      <c r="H13396" s="1" t="s">
        <v>13029</v>
      </c>
    </row>
    <row r="13397" spans="1:8" x14ac:dyDescent="0.2">
      <c r="A13397" s="1">
        <v>13467</v>
      </c>
      <c r="B13397" s="1" t="str">
        <f t="shared" si="209"/>
        <v>texas gulf wind llc</v>
      </c>
      <c r="C13397" s="1" t="b">
        <f>IF(D13397&lt;&gt;"",IF(COUNTIF($D$2:D13396, D13397), INDEX($A$2:$D$100000, MATCH(D13397, $D$2:D13396,0),1), FALSE), FALSE)</f>
        <v>0</v>
      </c>
      <c r="F13397" s="1" t="b">
        <f>IF(G13397&lt;&gt;"", IF(COUNTIF($G$2:G13396, G13397), INDEX($A$2:$G$100000, MATCH(G13397, $G$2:G13396,0),1), FALSE), FALSE)</f>
        <v>0</v>
      </c>
      <c r="G13397" s="1">
        <v>56057</v>
      </c>
      <c r="H13397" s="1" t="s">
        <v>13030</v>
      </c>
    </row>
    <row r="13398" spans="1:8" x14ac:dyDescent="0.2">
      <c r="A13398" s="1">
        <v>13468</v>
      </c>
      <c r="B13398" s="1" t="str">
        <f t="shared" si="209"/>
        <v>el paso wind llc</v>
      </c>
      <c r="C13398" s="1" t="b">
        <f>IF(D13398&lt;&gt;"",IF(COUNTIF($D$2:D13397, D13398), INDEX($A$2:$D$100000, MATCH(D13398, $D$2:D13397,0),1), FALSE), FALSE)</f>
        <v>0</v>
      </c>
      <c r="F13398" s="1" t="b">
        <f>IF(G13398&lt;&gt;"", IF(COUNTIF($G$2:G13397, G13398), INDEX($A$2:$G$100000, MATCH(G13398, $G$2:G13397,0),1), FALSE), FALSE)</f>
        <v>0</v>
      </c>
      <c r="G13398" s="1">
        <v>56058</v>
      </c>
      <c r="H13398" s="1" t="s">
        <v>13031</v>
      </c>
    </row>
    <row r="13399" spans="1:8" x14ac:dyDescent="0.2">
      <c r="A13399" s="1">
        <v>13469</v>
      </c>
      <c r="B13399" s="1" t="str">
        <f t="shared" si="209"/>
        <v>paragon assets</v>
      </c>
      <c r="C13399" s="1" t="b">
        <f>IF(D13399&lt;&gt;"",IF(COUNTIF($D$2:D13398, D13399), INDEX($A$2:$D$100000, MATCH(D13399, $D$2:D13398,0),1), FALSE), FALSE)</f>
        <v>0</v>
      </c>
      <c r="F13399" s="1" t="b">
        <f>IF(G13399&lt;&gt;"", IF(COUNTIF($G$2:G13398, G13399), INDEX($A$2:$G$100000, MATCH(G13399, $G$2:G13398,0),1), FALSE), FALSE)</f>
        <v>0</v>
      </c>
      <c r="G13399" s="1">
        <v>56059</v>
      </c>
      <c r="H13399" s="1" t="s">
        <v>13032</v>
      </c>
    </row>
    <row r="13400" spans="1:8" x14ac:dyDescent="0.2">
      <c r="A13400" s="1">
        <v>13470</v>
      </c>
      <c r="B13400" s="1" t="str">
        <f t="shared" si="209"/>
        <v>lake cogen ltd</v>
      </c>
      <c r="C13400" s="1" t="b">
        <f>IF(D13400&lt;&gt;"",IF(COUNTIF($D$2:D13399, D13400), INDEX($A$2:$D$100000, MATCH(D13400, $D$2:D13399,0),1), FALSE), FALSE)</f>
        <v>0</v>
      </c>
      <c r="F13400" s="1" t="b">
        <f>IF(G13400&lt;&gt;"", IF(COUNTIF($G$2:G13399, G13400), INDEX($A$2:$G$100000, MATCH(G13400, $G$2:G13399,0),1), FALSE), FALSE)</f>
        <v>0</v>
      </c>
      <c r="G13400" s="1">
        <v>56063</v>
      </c>
      <c r="H13400" s="1" t="s">
        <v>13033</v>
      </c>
    </row>
    <row r="13401" spans="1:8" x14ac:dyDescent="0.2">
      <c r="A13401" s="1">
        <v>13471</v>
      </c>
      <c r="B13401" s="1" t="str">
        <f t="shared" si="209"/>
        <v>occidental energy ventures corporation</v>
      </c>
      <c r="C13401" s="1" t="b">
        <f>IF(D13401&lt;&gt;"",IF(COUNTIF($D$2:D13400, D13401), INDEX($A$2:$D$100000, MATCH(D13401, $D$2:D13400,0),1), FALSE), FALSE)</f>
        <v>0</v>
      </c>
      <c r="F13401" s="1" t="b">
        <f>IF(G13401&lt;&gt;"", IF(COUNTIF($G$2:G13400, G13401), INDEX($A$2:$G$100000, MATCH(G13401, $G$2:G13400,0),1), FALSE), FALSE)</f>
        <v>0</v>
      </c>
      <c r="G13401" s="1">
        <v>56064</v>
      </c>
      <c r="H13401" s="1" t="s">
        <v>13034</v>
      </c>
    </row>
    <row r="13402" spans="1:8" x14ac:dyDescent="0.2">
      <c r="A13402" s="1">
        <v>13472</v>
      </c>
      <c r="B13402" s="1" t="str">
        <f t="shared" si="209"/>
        <v>cms exeter llc</v>
      </c>
      <c r="C13402" s="1" t="b">
        <f>IF(D13402&lt;&gt;"",IF(COUNTIF($D$2:D13401, D13402), INDEX($A$2:$D$100000, MATCH(D13402, $D$2:D13401,0),1), FALSE), FALSE)</f>
        <v>0</v>
      </c>
      <c r="F13402" s="1" t="b">
        <f>IF(G13402&lt;&gt;"", IF(COUNTIF($G$2:G13401, G13402), INDEX($A$2:$G$100000, MATCH(G13402, $G$2:G13401,0),1), FALSE), FALSE)</f>
        <v>0</v>
      </c>
      <c r="G13402" s="1">
        <v>56066</v>
      </c>
      <c r="H13402" s="1" t="s">
        <v>13035</v>
      </c>
    </row>
    <row r="13403" spans="1:8" x14ac:dyDescent="0.2">
      <c r="A13403" s="1">
        <v>13473</v>
      </c>
      <c r="B13403" s="1" t="str">
        <f t="shared" si="209"/>
        <v>itc transmission</v>
      </c>
      <c r="C13403" s="1" t="b">
        <f>IF(D13403&lt;&gt;"",IF(COUNTIF($D$2:D13402, D13403), INDEX($A$2:$D$100000, MATCH(D13403, $D$2:D13402,0),1), FALSE), FALSE)</f>
        <v>0</v>
      </c>
      <c r="F13403" s="1" t="b">
        <f>IF(G13403&lt;&gt;"", IF(COUNTIF($G$2:G13402, G13403), INDEX($A$2:$G$100000, MATCH(G13403, $G$2:G13402,0),1), FALSE), FALSE)</f>
        <v>0</v>
      </c>
      <c r="G13403" s="1">
        <v>56068</v>
      </c>
      <c r="H13403" s="1" t="s">
        <v>13036</v>
      </c>
    </row>
    <row r="13404" spans="1:8" x14ac:dyDescent="0.2">
      <c r="A13404" s="1">
        <v>13474</v>
      </c>
      <c r="B13404" s="1" t="str">
        <f t="shared" si="209"/>
        <v>olympus power</v>
      </c>
      <c r="C13404" s="1" t="b">
        <f>IF(D13404&lt;&gt;"",IF(COUNTIF($D$2:D13403, D13404), INDEX($A$2:$D$100000, MATCH(D13404, $D$2:D13403,0),1), FALSE), FALSE)</f>
        <v>0</v>
      </c>
      <c r="F13404" s="1" t="b">
        <f>IF(G13404&lt;&gt;"", IF(COUNTIF($G$2:G13403, G13404), INDEX($A$2:$G$100000, MATCH(G13404, $G$2:G13403,0),1), FALSE), FALSE)</f>
        <v>0</v>
      </c>
      <c r="G13404" s="1">
        <v>56070</v>
      </c>
      <c r="H13404" s="1" t="s">
        <v>13037</v>
      </c>
    </row>
    <row r="13405" spans="1:8" x14ac:dyDescent="0.2">
      <c r="A13405" s="1">
        <v>13475</v>
      </c>
      <c r="B13405" s="1" t="str">
        <f t="shared" si="209"/>
        <v>brazos sandy creek electric coop inc</v>
      </c>
      <c r="C13405" s="1" t="b">
        <f>IF(D13405&lt;&gt;"",IF(COUNTIF($D$2:D13404, D13405), INDEX($A$2:$D$100000, MATCH(D13405, $D$2:D13404,0),1), FALSE), FALSE)</f>
        <v>0</v>
      </c>
      <c r="F13405" s="1" t="b">
        <f>IF(G13405&lt;&gt;"", IF(COUNTIF($G$2:G13404, G13405), INDEX($A$2:$G$100000, MATCH(G13405, $G$2:G13404,0),1), FALSE), FALSE)</f>
        <v>0</v>
      </c>
      <c r="G13405" s="1">
        <v>56077</v>
      </c>
      <c r="H13405" s="1" t="s">
        <v>13038</v>
      </c>
    </row>
    <row r="13406" spans="1:8" x14ac:dyDescent="0.2">
      <c r="A13406" s="1">
        <v>13476</v>
      </c>
      <c r="B13406" s="1" t="str">
        <f t="shared" si="209"/>
        <v>enxco inc</v>
      </c>
      <c r="C13406" s="1" t="b">
        <f>IF(D13406&lt;&gt;"",IF(COUNTIF($D$2:D13405, D13406), INDEX($A$2:$D$100000, MATCH(D13406, $D$2:D13405,0),1), FALSE), FALSE)</f>
        <v>0</v>
      </c>
      <c r="F13406" s="1" t="b">
        <f>IF(G13406&lt;&gt;"", IF(COUNTIF($G$2:G13405, G13406), INDEX($A$2:$G$100000, MATCH(G13406, $G$2:G13405,0),1), FALSE), FALSE)</f>
        <v>0</v>
      </c>
      <c r="G13406" s="1">
        <v>56080</v>
      </c>
      <c r="H13406" s="1" t="s">
        <v>13039</v>
      </c>
    </row>
    <row r="13407" spans="1:8" x14ac:dyDescent="0.2">
      <c r="A13407" s="1">
        <v>13477</v>
      </c>
      <c r="B13407" s="1" t="str">
        <f t="shared" si="209"/>
        <v>masco retail cabinet group llc</v>
      </c>
      <c r="C13407" s="1" t="b">
        <f>IF(D13407&lt;&gt;"",IF(COUNTIF($D$2:D13406, D13407), INDEX($A$2:$D$100000, MATCH(D13407, $D$2:D13406,0),1), FALSE), FALSE)</f>
        <v>0</v>
      </c>
      <c r="F13407" s="1" t="b">
        <f>IF(G13407&lt;&gt;"", IF(COUNTIF($G$2:G13406, G13407), INDEX($A$2:$G$100000, MATCH(G13407, $G$2:G13406,0),1), FALSE), FALSE)</f>
        <v>0</v>
      </c>
      <c r="G13407" s="1">
        <v>56083</v>
      </c>
      <c r="H13407" s="1" t="s">
        <v>13040</v>
      </c>
    </row>
    <row r="13408" spans="1:8" x14ac:dyDescent="0.2">
      <c r="A13408" s="1">
        <v>13478</v>
      </c>
      <c r="B13408" s="1" t="str">
        <f t="shared" si="209"/>
        <v>prairie power inc</v>
      </c>
      <c r="C13408" s="1" t="b">
        <f>IF(D13408&lt;&gt;"",IF(COUNTIF($D$2:D13407, D13408), INDEX($A$2:$D$100000, MATCH(D13408, $D$2:D13407,0),1), FALSE), FALSE)</f>
        <v>0</v>
      </c>
      <c r="F13408" s="1" t="b">
        <f>IF(G13408&lt;&gt;"", IF(COUNTIF($G$2:G13407, G13408), INDEX($A$2:$G$100000, MATCH(G13408, $G$2:G13407,0),1), FALSE), FALSE)</f>
        <v>0</v>
      </c>
      <c r="G13408" s="1">
        <v>56086</v>
      </c>
      <c r="H13408" s="1" t="s">
        <v>13041</v>
      </c>
    </row>
    <row r="13409" spans="1:8" x14ac:dyDescent="0.2">
      <c r="A13409" s="1">
        <v>13479</v>
      </c>
      <c r="B13409" s="1" t="str">
        <f t="shared" si="209"/>
        <v>lively grove energy partners llc</v>
      </c>
      <c r="C13409" s="1" t="b">
        <f>IF(D13409&lt;&gt;"",IF(COUNTIF($D$2:D13408, D13409), INDEX($A$2:$D$100000, MATCH(D13409, $D$2:D13408,0),1), FALSE), FALSE)</f>
        <v>0</v>
      </c>
      <c r="F13409" s="1" t="b">
        <f>IF(G13409&lt;&gt;"", IF(COUNTIF($G$2:G13408, G13409), INDEX($A$2:$G$100000, MATCH(G13409, $G$2:G13408,0),1), FALSE), FALSE)</f>
        <v>0</v>
      </c>
      <c r="G13409" s="1">
        <v>56087</v>
      </c>
      <c r="H13409" s="1" t="s">
        <v>13042</v>
      </c>
    </row>
    <row r="13410" spans="1:8" x14ac:dyDescent="0.2">
      <c r="A13410" s="1">
        <v>13480</v>
      </c>
      <c r="B13410" s="1" t="str">
        <f t="shared" si="209"/>
        <v>alliant energy</v>
      </c>
      <c r="C13410" s="1" t="b">
        <f>IF(D13410&lt;&gt;"",IF(COUNTIF($D$2:D13409, D13410), INDEX($A$2:$D$100000, MATCH(D13410, $D$2:D13409,0),1), FALSE), FALSE)</f>
        <v>0</v>
      </c>
      <c r="F13410" s="1" t="b">
        <f>IF(G13410&lt;&gt;"", IF(COUNTIF($G$2:G13409, G13410), INDEX($A$2:$G$100000, MATCH(G13410, $G$2:G13409,0),1), FALSE), FALSE)</f>
        <v>0</v>
      </c>
      <c r="G13410" s="1">
        <v>56088</v>
      </c>
      <c r="H13410" s="1" t="s">
        <v>13043</v>
      </c>
    </row>
    <row r="13411" spans="1:8" x14ac:dyDescent="0.2">
      <c r="A13411" s="1">
        <v>13481</v>
      </c>
      <c r="B13411" s="1" t="str">
        <f t="shared" si="209"/>
        <v>sacramento financing authority</v>
      </c>
      <c r="C13411" s="1" t="b">
        <f>IF(D13411&lt;&gt;"",IF(COUNTIF($D$2:D13410, D13411), INDEX($A$2:$D$100000, MATCH(D13411, $D$2:D13410,0),1), FALSE), FALSE)</f>
        <v>0</v>
      </c>
      <c r="F13411" s="1" t="b">
        <f>IF(G13411&lt;&gt;"", IF(COUNTIF($G$2:G13410, G13411), INDEX($A$2:$G$100000, MATCH(G13411, $G$2:G13410,0),1), FALSE), FALSE)</f>
        <v>0</v>
      </c>
      <c r="G13411" s="1">
        <v>56089</v>
      </c>
      <c r="H13411" s="1" t="s">
        <v>13044</v>
      </c>
    </row>
    <row r="13412" spans="1:8" x14ac:dyDescent="0.2">
      <c r="A13412" s="1">
        <v>13482</v>
      </c>
      <c r="B13412" s="1" t="str">
        <f t="shared" si="209"/>
        <v>grays harbor energy llc</v>
      </c>
      <c r="C13412" s="1" t="b">
        <f>IF(D13412&lt;&gt;"",IF(COUNTIF($D$2:D13411, D13412), INDEX($A$2:$D$100000, MATCH(D13412, $D$2:D13411,0),1), FALSE), FALSE)</f>
        <v>0</v>
      </c>
      <c r="F13412" s="1" t="b">
        <f>IF(G13412&lt;&gt;"", IF(COUNTIF($G$2:G13411, G13412), INDEX($A$2:$G$100000, MATCH(G13412, $G$2:G13411,0),1), FALSE), FALSE)</f>
        <v>0</v>
      </c>
      <c r="G13412" s="1">
        <v>56091</v>
      </c>
      <c r="H13412" s="1" t="s">
        <v>13045</v>
      </c>
    </row>
    <row r="13413" spans="1:8" x14ac:dyDescent="0.2">
      <c r="A13413" s="1">
        <v>13483</v>
      </c>
      <c r="B13413" s="1" t="str">
        <f t="shared" si="209"/>
        <v>alcoa power generating inc yadkin div</v>
      </c>
      <c r="C13413" s="1" t="b">
        <f>IF(D13413&lt;&gt;"",IF(COUNTIF($D$2:D13412, D13413), INDEX($A$2:$D$100000, MATCH(D13413, $D$2:D13412,0),1), FALSE), FALSE)</f>
        <v>0</v>
      </c>
      <c r="F13413" s="1" t="b">
        <f>IF(G13413&lt;&gt;"", IF(COUNTIF($G$2:G13412, G13413), INDEX($A$2:$G$100000, MATCH(G13413, $G$2:G13412,0),1), FALSE), FALSE)</f>
        <v>0</v>
      </c>
      <c r="G13413" s="1">
        <v>56093</v>
      </c>
      <c r="H13413" s="1" t="s">
        <v>13046</v>
      </c>
    </row>
    <row r="13414" spans="1:8" x14ac:dyDescent="0.2">
      <c r="A13414" s="1">
        <v>13484</v>
      </c>
      <c r="B13414" s="1" t="str">
        <f t="shared" si="209"/>
        <v>pjm interconnection llc</v>
      </c>
      <c r="C13414" s="1" t="b">
        <f>IF(D13414&lt;&gt;"",IF(COUNTIF($D$2:D13413, D13414), INDEX($A$2:$D$100000, MATCH(D13414, $D$2:D13413,0),1), FALSE), FALSE)</f>
        <v>0</v>
      </c>
      <c r="F13414" s="1" t="b">
        <f>IF(G13414&lt;&gt;"", IF(COUNTIF($G$2:G13413, G13414), INDEX($A$2:$G$100000, MATCH(G13414, $G$2:G13413,0),1), FALSE), FALSE)</f>
        <v>0</v>
      </c>
      <c r="G13414" s="1">
        <v>56095</v>
      </c>
      <c r="H13414" s="1" t="s">
        <v>13047</v>
      </c>
    </row>
    <row r="13415" spans="1:8" x14ac:dyDescent="0.2">
      <c r="A13415" s="1">
        <v>13485</v>
      </c>
      <c r="B13415" s="1" t="str">
        <f t="shared" si="209"/>
        <v>eagle rock energy partners</v>
      </c>
      <c r="C13415" s="1" t="b">
        <f>IF(D13415&lt;&gt;"",IF(COUNTIF($D$2:D13414, D13415), INDEX($A$2:$D$100000, MATCH(D13415, $D$2:D13414,0),1), FALSE), FALSE)</f>
        <v>0</v>
      </c>
      <c r="F13415" s="1" t="b">
        <f>IF(G13415&lt;&gt;"", IF(COUNTIF($G$2:G13414, G13415), INDEX($A$2:$G$100000, MATCH(G13415, $G$2:G13414,0),1), FALSE), FALSE)</f>
        <v>0</v>
      </c>
      <c r="G13415" s="1">
        <v>56096</v>
      </c>
      <c r="H13415" s="1" t="s">
        <v>13048</v>
      </c>
    </row>
    <row r="13416" spans="1:8" x14ac:dyDescent="0.2">
      <c r="A13416" s="1">
        <v>13486</v>
      </c>
      <c r="B13416" s="1" t="str">
        <f t="shared" si="209"/>
        <v>suez-degs of tuscola llc</v>
      </c>
      <c r="C13416" s="1" t="b">
        <f>IF(D13416&lt;&gt;"",IF(COUNTIF($D$2:D13415, D13416), INDEX($A$2:$D$100000, MATCH(D13416, $D$2:D13415,0),1), FALSE), FALSE)</f>
        <v>0</v>
      </c>
      <c r="F13416" s="1" t="b">
        <f>IF(G13416&lt;&gt;"", IF(COUNTIF($G$2:G13415, G13416), INDEX($A$2:$G$100000, MATCH(G13416, $G$2:G13415,0),1), FALSE), FALSE)</f>
        <v>0</v>
      </c>
      <c r="G13416" s="1">
        <v>56098</v>
      </c>
      <c r="H13416" s="1" t="s">
        <v>13049</v>
      </c>
    </row>
    <row r="13417" spans="1:8" x14ac:dyDescent="0.2">
      <c r="A13417" s="1">
        <v>13487</v>
      </c>
      <c r="B13417" s="1" t="str">
        <f t="shared" si="209"/>
        <v>riverwood 100 vaf llc</v>
      </c>
      <c r="C13417" s="1" t="b">
        <f>IF(D13417&lt;&gt;"",IF(COUNTIF($D$2:D13416, D13417), INDEX($A$2:$D$100000, MATCH(D13417, $D$2:D13416,0),1), FALSE), FALSE)</f>
        <v>0</v>
      </c>
      <c r="F13417" s="1" t="b">
        <f>IF(G13417&lt;&gt;"", IF(COUNTIF($G$2:G13416, G13417), INDEX($A$2:$G$100000, MATCH(G13417, $G$2:G13416,0),1), FALSE), FALSE)</f>
        <v>0</v>
      </c>
      <c r="G13417" s="1">
        <v>56106</v>
      </c>
      <c r="H13417" s="1" t="s">
        <v>13050</v>
      </c>
    </row>
    <row r="13418" spans="1:8" x14ac:dyDescent="0.2">
      <c r="A13418" s="1">
        <v>13488</v>
      </c>
      <c r="B13418" s="1" t="str">
        <f t="shared" si="209"/>
        <v>atlas pipeline mid continent llc</v>
      </c>
      <c r="C13418" s="1" t="b">
        <f>IF(D13418&lt;&gt;"",IF(COUNTIF($D$2:D13417, D13418), INDEX($A$2:$D$100000, MATCH(D13418, $D$2:D13417,0),1), FALSE), FALSE)</f>
        <v>0</v>
      </c>
      <c r="F13418" s="1" t="b">
        <f>IF(G13418&lt;&gt;"", IF(COUNTIF($G$2:G13417, G13418), INDEX($A$2:$G$100000, MATCH(G13418, $G$2:G13417,0),1), FALSE), FALSE)</f>
        <v>0</v>
      </c>
      <c r="G13418" s="1">
        <v>56109</v>
      </c>
      <c r="H13418" s="1" t="s">
        <v>13051</v>
      </c>
    </row>
    <row r="13419" spans="1:8" x14ac:dyDescent="0.2">
      <c r="A13419" s="1">
        <v>13489</v>
      </c>
      <c r="B13419" s="1" t="str">
        <f t="shared" si="209"/>
        <v>los angeles community college district</v>
      </c>
      <c r="C13419" s="1" t="b">
        <f>IF(D13419&lt;&gt;"",IF(COUNTIF($D$2:D13418, D13419), INDEX($A$2:$D$100000, MATCH(D13419, $D$2:D13418,0),1), FALSE), FALSE)</f>
        <v>0</v>
      </c>
      <c r="F13419" s="1" t="b">
        <f>IF(G13419&lt;&gt;"", IF(COUNTIF($G$2:G13418, G13419), INDEX($A$2:$G$100000, MATCH(G13419, $G$2:G13418,0),1), FALSE), FALSE)</f>
        <v>0</v>
      </c>
      <c r="G13419" s="1">
        <v>56112</v>
      </c>
      <c r="H13419" s="1" t="s">
        <v>13052</v>
      </c>
    </row>
    <row r="13420" spans="1:8" x14ac:dyDescent="0.2">
      <c r="A13420" s="1">
        <v>13490</v>
      </c>
      <c r="B13420" s="1" t="str">
        <f t="shared" si="209"/>
        <v>mma rc power lp</v>
      </c>
      <c r="C13420" s="1" t="b">
        <f>IF(D13420&lt;&gt;"",IF(COUNTIF($D$2:D13419, D13420), INDEX($A$2:$D$100000, MATCH(D13420, $D$2:D13419,0),1), FALSE), FALSE)</f>
        <v>0</v>
      </c>
      <c r="F13420" s="1" t="b">
        <f>IF(G13420&lt;&gt;"", IF(COUNTIF($G$2:G13419, G13420), INDEX($A$2:$G$100000, MATCH(G13420, $G$2:G13419,0),1), FALSE), FALSE)</f>
        <v>0</v>
      </c>
      <c r="G13420" s="1">
        <v>56116</v>
      </c>
      <c r="H13420" s="1" t="s">
        <v>13053</v>
      </c>
    </row>
    <row r="13421" spans="1:8" x14ac:dyDescent="0.2">
      <c r="A13421" s="1">
        <v>13491</v>
      </c>
      <c r="B13421" s="1" t="str">
        <f t="shared" si="209"/>
        <v>entity to hold plants that need deletion</v>
      </c>
      <c r="C13421" s="1" t="b">
        <f>IF(D13421&lt;&gt;"",IF(COUNTIF($D$2:D13420, D13421), INDEX($A$2:$D$100000, MATCH(D13421, $D$2:D13420,0),1), FALSE), FALSE)</f>
        <v>0</v>
      </c>
      <c r="F13421" s="1" t="b">
        <f>IF(G13421&lt;&gt;"", IF(COUNTIF($G$2:G13420, G13421), INDEX($A$2:$G$100000, MATCH(G13421, $G$2:G13420,0),1), FALSE), FALSE)</f>
        <v>0</v>
      </c>
      <c r="G13421" s="1">
        <v>56118</v>
      </c>
      <c r="H13421" s="1" t="s">
        <v>13054</v>
      </c>
    </row>
    <row r="13422" spans="1:8" x14ac:dyDescent="0.2">
      <c r="A13422" s="1">
        <v>13492</v>
      </c>
      <c r="B13422" s="1" t="str">
        <f t="shared" si="209"/>
        <v>city of columbia sc</v>
      </c>
      <c r="C13422" s="1" t="b">
        <f>IF(D13422&lt;&gt;"",IF(COUNTIF($D$2:D13421, D13422), INDEX($A$2:$D$100000, MATCH(D13422, $D$2:D13421,0),1), FALSE), FALSE)</f>
        <v>0</v>
      </c>
      <c r="F13422" s="1" t="b">
        <f>IF(G13422&lt;&gt;"", IF(COUNTIF($G$2:G13421, G13422), INDEX($A$2:$G$100000, MATCH(G13422, $G$2:G13421,0),1), FALSE), FALSE)</f>
        <v>0</v>
      </c>
      <c r="G13422" s="1">
        <v>56126</v>
      </c>
      <c r="H13422" s="1" t="s">
        <v>13055</v>
      </c>
    </row>
    <row r="13423" spans="1:8" x14ac:dyDescent="0.2">
      <c r="A13423" s="1">
        <v>13493</v>
      </c>
      <c r="B13423" s="1" t="str">
        <f t="shared" si="209"/>
        <v>stirling energy systems inc</v>
      </c>
      <c r="C13423" s="1" t="b">
        <f>IF(D13423&lt;&gt;"",IF(COUNTIF($D$2:D13422, D13423), INDEX($A$2:$D$100000, MATCH(D13423, $D$2:D13422,0),1), FALSE), FALSE)</f>
        <v>0</v>
      </c>
      <c r="F13423" s="1" t="b">
        <f>IF(G13423&lt;&gt;"", IF(COUNTIF($G$2:G13422, G13423), INDEX($A$2:$G$100000, MATCH(G13423, $G$2:G13422,0),1), FALSE), FALSE)</f>
        <v>0</v>
      </c>
      <c r="G13423" s="1">
        <v>56129</v>
      </c>
      <c r="H13423" s="1" t="s">
        <v>13056</v>
      </c>
    </row>
    <row r="13424" spans="1:8" x14ac:dyDescent="0.2">
      <c r="A13424" s="1">
        <v>13494</v>
      </c>
      <c r="B13424" s="1" t="str">
        <f t="shared" si="209"/>
        <v>ken lever</v>
      </c>
      <c r="C13424" s="1" t="b">
        <f>IF(D13424&lt;&gt;"",IF(COUNTIF($D$2:D13423, D13424), INDEX($A$2:$D$100000, MATCH(D13424, $D$2:D13423,0),1), FALSE), FALSE)</f>
        <v>0</v>
      </c>
      <c r="F13424" s="1" t="b">
        <f>IF(G13424&lt;&gt;"", IF(COUNTIF($G$2:G13423, G13424), INDEX($A$2:$G$100000, MATCH(G13424, $G$2:G13423,0),1), FALSE), FALSE)</f>
        <v>0</v>
      </c>
      <c r="G13424" s="1">
        <v>56130</v>
      </c>
      <c r="H13424" s="1" t="s">
        <v>13057</v>
      </c>
    </row>
    <row r="13425" spans="1:8" x14ac:dyDescent="0.2">
      <c r="A13425" s="1">
        <v>13495</v>
      </c>
      <c r="B13425" s="1" t="str">
        <f t="shared" si="209"/>
        <v>traxys na</v>
      </c>
      <c r="C13425" s="1" t="b">
        <f>IF(D13425&lt;&gt;"",IF(COUNTIF($D$2:D13424, D13425), INDEX($A$2:$D$100000, MATCH(D13425, $D$2:D13424,0),1), FALSE), FALSE)</f>
        <v>0</v>
      </c>
      <c r="F13425" s="1" t="b">
        <f>IF(G13425&lt;&gt;"", IF(COUNTIF($G$2:G13424, G13425), INDEX($A$2:$G$100000, MATCH(G13425, $G$2:G13424,0),1), FALSE), FALSE)</f>
        <v>0</v>
      </c>
      <c r="G13425" s="1">
        <v>56134</v>
      </c>
      <c r="H13425" s="1" t="s">
        <v>13058</v>
      </c>
    </row>
    <row r="13426" spans="1:8" x14ac:dyDescent="0.2">
      <c r="A13426" s="1">
        <v>13496</v>
      </c>
      <c r="B13426" s="1" t="str">
        <f t="shared" si="209"/>
        <v>nrg cedar bayou development company llc</v>
      </c>
      <c r="C13426" s="1" t="b">
        <f>IF(D13426&lt;&gt;"",IF(COUNTIF($D$2:D13425, D13426), INDEX($A$2:$D$100000, MATCH(D13426, $D$2:D13425,0),1), FALSE), FALSE)</f>
        <v>0</v>
      </c>
      <c r="F13426" s="1" t="b">
        <f>IF(G13426&lt;&gt;"", IF(COUNTIF($G$2:G13425, G13426), INDEX($A$2:$G$100000, MATCH(G13426, $G$2:G13425,0),1), FALSE), FALSE)</f>
        <v>0</v>
      </c>
      <c r="G13426" s="1">
        <v>56135</v>
      </c>
      <c r="H13426" s="1" t="s">
        <v>13059</v>
      </c>
    </row>
    <row r="13427" spans="1:8" x14ac:dyDescent="0.2">
      <c r="A13427" s="1">
        <v>13497</v>
      </c>
      <c r="B13427" s="1" t="str">
        <f t="shared" si="209"/>
        <v>optim energy cedar bayou 4 llc</v>
      </c>
      <c r="C13427" s="1" t="b">
        <f>IF(D13427&lt;&gt;"",IF(COUNTIF($D$2:D13426, D13427), INDEX($A$2:$D$100000, MATCH(D13427, $D$2:D13426,0),1), FALSE), FALSE)</f>
        <v>0</v>
      </c>
      <c r="F13427" s="1" t="b">
        <f>IF(G13427&lt;&gt;"", IF(COUNTIF($G$2:G13426, G13427), INDEX($A$2:$G$100000, MATCH(G13427, $G$2:G13426,0),1), FALSE), FALSE)</f>
        <v>0</v>
      </c>
      <c r="G13427" s="1">
        <v>56136</v>
      </c>
      <c r="H13427" s="1" t="s">
        <v>13060</v>
      </c>
    </row>
    <row r="13428" spans="1:8" x14ac:dyDescent="0.2">
      <c r="A13428" s="1">
        <v>13498</v>
      </c>
      <c r="B13428" s="1" t="str">
        <f t="shared" si="209"/>
        <v>southwest transmission coop inc</v>
      </c>
      <c r="C13428" s="1" t="b">
        <f>IF(D13428&lt;&gt;"",IF(COUNTIF($D$2:D13427, D13428), INDEX($A$2:$D$100000, MATCH(D13428, $D$2:D13427,0),1), FALSE), FALSE)</f>
        <v>0</v>
      </c>
      <c r="F13428" s="1" t="b">
        <f>IF(G13428&lt;&gt;"", IF(COUNTIF($G$2:G13427, G13428), INDEX($A$2:$G$100000, MATCH(G13428, $G$2:G13427,0),1), FALSE), FALSE)</f>
        <v>0</v>
      </c>
      <c r="G13428" s="1">
        <v>56139</v>
      </c>
      <c r="H13428" s="1" t="s">
        <v>13061</v>
      </c>
    </row>
    <row r="13429" spans="1:8" x14ac:dyDescent="0.2">
      <c r="A13429" s="1">
        <v>13499</v>
      </c>
      <c r="B13429" s="1" t="str">
        <f t="shared" si="209"/>
        <v>terra-gen power llc</v>
      </c>
      <c r="C13429" s="1" t="b">
        <f>IF(D13429&lt;&gt;"",IF(COUNTIF($D$2:D13428, D13429), INDEX($A$2:$D$100000, MATCH(D13429, $D$2:D13428,0),1), FALSE), FALSE)</f>
        <v>0</v>
      </c>
      <c r="F13429" s="1" t="b">
        <f>IF(G13429&lt;&gt;"", IF(COUNTIF($G$2:G13428, G13429), INDEX($A$2:$G$100000, MATCH(G13429, $G$2:G13428,0),1), FALSE), FALSE)</f>
        <v>0</v>
      </c>
      <c r="G13429" s="1">
        <v>56140</v>
      </c>
      <c r="H13429" s="1" t="s">
        <v>13062</v>
      </c>
    </row>
    <row r="13430" spans="1:8" x14ac:dyDescent="0.2">
      <c r="A13430" s="1">
        <v>13500</v>
      </c>
      <c r="B13430" s="1" t="str">
        <f t="shared" si="209"/>
        <v>burney biomass power llc</v>
      </c>
      <c r="C13430" s="1" t="b">
        <f>IF(D13430&lt;&gt;"",IF(COUNTIF($D$2:D13429, D13430), INDEX($A$2:$D$100000, MATCH(D13430, $D$2:D13429,0),1), FALSE), FALSE)</f>
        <v>0</v>
      </c>
      <c r="F13430" s="1" t="b">
        <f>IF(G13430&lt;&gt;"", IF(COUNTIF($G$2:G13429, G13430), INDEX($A$2:$G$100000, MATCH(G13430, $G$2:G13429,0),1), FALSE), FALSE)</f>
        <v>0</v>
      </c>
      <c r="G13430" s="1">
        <v>56144</v>
      </c>
      <c r="H13430" s="1" t="s">
        <v>13063</v>
      </c>
    </row>
    <row r="13431" spans="1:8" x14ac:dyDescent="0.2">
      <c r="A13431" s="1">
        <v>13501</v>
      </c>
      <c r="B13431" s="1" t="str">
        <f t="shared" si="209"/>
        <v>xcel energy inc</v>
      </c>
      <c r="C13431" s="1" t="b">
        <f>IF(D13431&lt;&gt;"",IF(COUNTIF($D$2:D13430, D13431), INDEX($A$2:$D$100000, MATCH(D13431, $D$2:D13430,0),1), FALSE), FALSE)</f>
        <v>0</v>
      </c>
      <c r="F13431" s="1" t="b">
        <f>IF(G13431&lt;&gt;"", IF(COUNTIF($G$2:G13430, G13431), INDEX($A$2:$G$100000, MATCH(G13431, $G$2:G13430,0),1), FALSE), FALSE)</f>
        <v>0</v>
      </c>
      <c r="G13431" s="1">
        <v>56149</v>
      </c>
      <c r="H13431" s="1" t="s">
        <v>13064</v>
      </c>
    </row>
    <row r="13432" spans="1:8" x14ac:dyDescent="0.2">
      <c r="A13432" s="1">
        <v>13502</v>
      </c>
      <c r="B13432" s="1" t="str">
        <f t="shared" si="209"/>
        <v>fortress investment group</v>
      </c>
      <c r="C13432" s="1" t="b">
        <f>IF(D13432&lt;&gt;"",IF(COUNTIF($D$2:D13431, D13432), INDEX($A$2:$D$100000, MATCH(D13432, $D$2:D13431,0),1), FALSE), FALSE)</f>
        <v>0</v>
      </c>
      <c r="F13432" s="1" t="b">
        <f>IF(G13432&lt;&gt;"", IF(COUNTIF($G$2:G13431, G13432), INDEX($A$2:$G$100000, MATCH(G13432, $G$2:G13431,0),1), FALSE), FALSE)</f>
        <v>0</v>
      </c>
      <c r="G13432" s="1">
        <v>56153</v>
      </c>
      <c r="H13432" s="1" t="s">
        <v>13065</v>
      </c>
    </row>
    <row r="13433" spans="1:8" x14ac:dyDescent="0.2">
      <c r="A13433" s="1">
        <v>13503</v>
      </c>
      <c r="B13433" s="1" t="str">
        <f t="shared" si="209"/>
        <v>harvest energy inc</v>
      </c>
      <c r="C13433" s="1" t="b">
        <f>IF(D13433&lt;&gt;"",IF(COUNTIF($D$2:D13432, D13433), INDEX($A$2:$D$100000, MATCH(D13433, $D$2:D13432,0),1), FALSE), FALSE)</f>
        <v>0</v>
      </c>
      <c r="F13433" s="1" t="b">
        <f>IF(G13433&lt;&gt;"", IF(COUNTIF($G$2:G13432, G13433), INDEX($A$2:$G$100000, MATCH(G13433, $G$2:G13432,0),1), FALSE), FALSE)</f>
        <v>0</v>
      </c>
      <c r="G13433" s="1">
        <v>56156</v>
      </c>
      <c r="H13433" s="1" t="s">
        <v>13066</v>
      </c>
    </row>
    <row r="13434" spans="1:8" x14ac:dyDescent="0.2">
      <c r="A13434" s="1">
        <v>13504</v>
      </c>
      <c r="B13434" s="1" t="str">
        <f t="shared" si="209"/>
        <v>itc midwest llc</v>
      </c>
      <c r="C13434" s="1" t="b">
        <f>IF(D13434&lt;&gt;"",IF(COUNTIF($D$2:D13433, D13434), INDEX($A$2:$D$100000, MATCH(D13434, $D$2:D13433,0),1), FALSE), FALSE)</f>
        <v>0</v>
      </c>
      <c r="F13434" s="1" t="b">
        <f>IF(G13434&lt;&gt;"", IF(COUNTIF($G$2:G13433, G13434), INDEX($A$2:$G$100000, MATCH(G13434, $G$2:G13433,0),1), FALSE), FALSE)</f>
        <v>0</v>
      </c>
      <c r="G13434" s="1">
        <v>56161</v>
      </c>
      <c r="H13434" s="1" t="s">
        <v>13067</v>
      </c>
    </row>
    <row r="13435" spans="1:8" x14ac:dyDescent="0.2">
      <c r="A13435" s="1">
        <v>13505</v>
      </c>
      <c r="B13435" s="1" t="str">
        <f t="shared" si="209"/>
        <v>american transmission systems inc</v>
      </c>
      <c r="C13435" s="1" t="b">
        <f>IF(D13435&lt;&gt;"",IF(COUNTIF($D$2:D13434, D13435), INDEX($A$2:$D$100000, MATCH(D13435, $D$2:D13434,0),1), FALSE), FALSE)</f>
        <v>0</v>
      </c>
      <c r="F13435" s="1" t="b">
        <f>IF(G13435&lt;&gt;"", IF(COUNTIF($G$2:G13434, G13435), INDEX($A$2:$G$100000, MATCH(G13435, $G$2:G13434,0),1), FALSE), FALSE)</f>
        <v>0</v>
      </c>
      <c r="G13435" s="1">
        <v>56162</v>
      </c>
      <c r="H13435" s="1" t="s">
        <v>13068</v>
      </c>
    </row>
    <row r="13436" spans="1:8" x14ac:dyDescent="0.2">
      <c r="A13436" s="1">
        <v>13506</v>
      </c>
      <c r="B13436" s="1" t="str">
        <f t="shared" si="209"/>
        <v>michigan electric transmission company</v>
      </c>
      <c r="C13436" s="1" t="b">
        <f>IF(D13436&lt;&gt;"",IF(COUNTIF($D$2:D13435, D13436), INDEX($A$2:$D$100000, MATCH(D13436, $D$2:D13435,0),1), FALSE), FALSE)</f>
        <v>0</v>
      </c>
      <c r="F13436" s="1" t="b">
        <f>IF(G13436&lt;&gt;"", IF(COUNTIF($G$2:G13435, G13436), INDEX($A$2:$G$100000, MATCH(G13436, $G$2:G13435,0),1), FALSE), FALSE)</f>
        <v>0</v>
      </c>
      <c r="G13436" s="1">
        <v>56163</v>
      </c>
      <c r="H13436" s="1" t="s">
        <v>13069</v>
      </c>
    </row>
    <row r="13437" spans="1:8" x14ac:dyDescent="0.2">
      <c r="A13437" s="1">
        <v>13507</v>
      </c>
      <c r="B13437" s="1" t="str">
        <f t="shared" si="209"/>
        <v>we energies</v>
      </c>
      <c r="C13437" s="1" t="b">
        <f>IF(D13437&lt;&gt;"",IF(COUNTIF($D$2:D13436, D13437), INDEX($A$2:$D$100000, MATCH(D13437, $D$2:D13436,0),1), FALSE), FALSE)</f>
        <v>0</v>
      </c>
      <c r="F13437" s="1" t="b">
        <f>IF(G13437&lt;&gt;"", IF(COUNTIF($G$2:G13436, G13437), INDEX($A$2:$G$100000, MATCH(G13437, $G$2:G13436,0),1), FALSE), FALSE)</f>
        <v>0</v>
      </c>
      <c r="G13437" s="1">
        <v>56169</v>
      </c>
      <c r="H13437" s="1" t="s">
        <v>13070</v>
      </c>
    </row>
    <row r="13438" spans="1:8" x14ac:dyDescent="0.2">
      <c r="A13438" s="1">
        <v>13508</v>
      </c>
      <c r="B13438" s="1" t="str">
        <f t="shared" si="209"/>
        <v>cogentrix whitewater llc</v>
      </c>
      <c r="C13438" s="1" t="b">
        <f>IF(D13438&lt;&gt;"",IF(COUNTIF($D$2:D13437, D13438), INDEX($A$2:$D$100000, MATCH(D13438, $D$2:D13437,0),1), FALSE), FALSE)</f>
        <v>0</v>
      </c>
      <c r="F13438" s="1" t="b">
        <f>IF(G13438&lt;&gt;"", IF(COUNTIF($G$2:G13437, G13438), INDEX($A$2:$G$100000, MATCH(G13438, $G$2:G13437,0),1), FALSE), FALSE)</f>
        <v>0</v>
      </c>
      <c r="G13438" s="1">
        <v>56170</v>
      </c>
      <c r="H13438" s="1" t="s">
        <v>13071</v>
      </c>
    </row>
    <row r="13439" spans="1:8" x14ac:dyDescent="0.2">
      <c r="A13439" s="1">
        <v>13509</v>
      </c>
      <c r="B13439" s="1" t="str">
        <f t="shared" si="209"/>
        <v>walter b hall resource recovery facility</v>
      </c>
      <c r="C13439" s="1" t="b">
        <f>IF(D13439&lt;&gt;"",IF(COUNTIF($D$2:D13438, D13439), INDEX($A$2:$D$100000, MATCH(D13439, $D$2:D13438,0),1), FALSE), FALSE)</f>
        <v>0</v>
      </c>
      <c r="F13439" s="1" t="b">
        <f>IF(G13439&lt;&gt;"", IF(COUNTIF($G$2:G13438, G13439), INDEX($A$2:$G$100000, MATCH(G13439, $G$2:G13438,0),1), FALSE), FALSE)</f>
        <v>0</v>
      </c>
      <c r="G13439" s="1">
        <v>56172</v>
      </c>
      <c r="H13439" s="1" t="s">
        <v>13072</v>
      </c>
    </row>
    <row r="13440" spans="1:8" x14ac:dyDescent="0.2">
      <c r="A13440" s="1">
        <v>13510</v>
      </c>
      <c r="B13440" s="1" t="str">
        <f t="shared" si="209"/>
        <v>uspfii ferndale holdings llc</v>
      </c>
      <c r="C13440" s="1" t="b">
        <f>IF(D13440&lt;&gt;"",IF(COUNTIF($D$2:D13439, D13440), INDEX($A$2:$D$100000, MATCH(D13440, $D$2:D13439,0),1), FALSE), FALSE)</f>
        <v>0</v>
      </c>
      <c r="F13440" s="1" t="b">
        <f>IF(G13440&lt;&gt;"", IF(COUNTIF($G$2:G13439, G13440), INDEX($A$2:$G$100000, MATCH(G13440, $G$2:G13439,0),1), FALSE), FALSE)</f>
        <v>0</v>
      </c>
      <c r="G13440" s="1">
        <v>56173</v>
      </c>
      <c r="H13440" s="1" t="s">
        <v>13073</v>
      </c>
    </row>
    <row r="13441" spans="1:8" x14ac:dyDescent="0.2">
      <c r="A13441" s="1">
        <v>13511</v>
      </c>
      <c r="B13441" s="1" t="str">
        <f t="shared" si="209"/>
        <v>usrg tracy gp llc</v>
      </c>
      <c r="C13441" s="1" t="b">
        <f>IF(D13441&lt;&gt;"",IF(COUNTIF($D$2:D13440, D13441), INDEX($A$2:$D$100000, MATCH(D13441, $D$2:D13440,0),1), FALSE), FALSE)</f>
        <v>0</v>
      </c>
      <c r="F13441" s="1" t="b">
        <f>IF(G13441&lt;&gt;"", IF(COUNTIF($G$2:G13440, G13441), INDEX($A$2:$G$100000, MATCH(G13441, $G$2:G13440,0),1), FALSE), FALSE)</f>
        <v>0</v>
      </c>
      <c r="G13441" s="1">
        <v>56176</v>
      </c>
      <c r="H13441" s="1" t="s">
        <v>13074</v>
      </c>
    </row>
    <row r="13442" spans="1:8" x14ac:dyDescent="0.2">
      <c r="A13442" s="1">
        <v>13512</v>
      </c>
      <c r="B13442" s="1" t="str">
        <f t="shared" ref="B13442:B13505" si="210">IF(H13442="",E13442,H13442)</f>
        <v>empire gen holdco llc</v>
      </c>
      <c r="C13442" s="1" t="b">
        <f>IF(D13442&lt;&gt;"",IF(COUNTIF($D$2:D13441, D13442), INDEX($A$2:$D$100000, MATCH(D13442, $D$2:D13441,0),1), FALSE), FALSE)</f>
        <v>0</v>
      </c>
      <c r="F13442" s="1" t="b">
        <f>IF(G13442&lt;&gt;"", IF(COUNTIF($G$2:G13441, G13442), INDEX($A$2:$G$100000, MATCH(G13442, $G$2:G13441,0),1), FALSE), FALSE)</f>
        <v>0</v>
      </c>
      <c r="G13442" s="1">
        <v>56177</v>
      </c>
      <c r="H13442" s="1" t="s">
        <v>13075</v>
      </c>
    </row>
    <row r="13443" spans="1:8" x14ac:dyDescent="0.2">
      <c r="A13443" s="1">
        <v>13513</v>
      </c>
      <c r="B13443" s="1" t="str">
        <f t="shared" si="210"/>
        <v>oskienergy llc</v>
      </c>
      <c r="C13443" s="1" t="b">
        <f>IF(D13443&lt;&gt;"",IF(COUNTIF($D$2:D13442, D13443), INDEX($A$2:$D$100000, MATCH(D13443, $D$2:D13442,0),1), FALSE), FALSE)</f>
        <v>0</v>
      </c>
      <c r="F13443" s="1" t="b">
        <f>IF(G13443&lt;&gt;"", IF(COUNTIF($G$2:G13442, G13443), INDEX($A$2:$G$100000, MATCH(G13443, $G$2:G13442,0),1), FALSE), FALSE)</f>
        <v>0</v>
      </c>
      <c r="G13443" s="1">
        <v>56180</v>
      </c>
      <c r="H13443" s="1" t="s">
        <v>13076</v>
      </c>
    </row>
    <row r="13444" spans="1:8" x14ac:dyDescent="0.2">
      <c r="A13444" s="1">
        <v>13514</v>
      </c>
      <c r="B13444" s="1" t="str">
        <f t="shared" si="210"/>
        <v>brp holdco</v>
      </c>
      <c r="C13444" s="1" t="b">
        <f>IF(D13444&lt;&gt;"",IF(COUNTIF($D$2:D13443, D13444), INDEX($A$2:$D$100000, MATCH(D13444, $D$2:D13443,0),1), FALSE), FALSE)</f>
        <v>0</v>
      </c>
      <c r="F13444" s="1" t="b">
        <f>IF(G13444&lt;&gt;"", IF(COUNTIF($G$2:G13443, G13444), INDEX($A$2:$G$100000, MATCH(G13444, $G$2:G13443,0),1), FALSE), FALSE)</f>
        <v>0</v>
      </c>
      <c r="G13444" s="1">
        <v>56181</v>
      </c>
      <c r="H13444" s="1" t="s">
        <v>13077</v>
      </c>
    </row>
    <row r="13445" spans="1:8" x14ac:dyDescent="0.2">
      <c r="A13445" s="1">
        <v>13515</v>
      </c>
      <c r="B13445" s="1" t="str">
        <f t="shared" si="210"/>
        <v>covanta w b h generating</v>
      </c>
      <c r="C13445" s="1" t="b">
        <f>IF(D13445&lt;&gt;"",IF(COUNTIF($D$2:D13444, D13445), INDEX($A$2:$D$100000, MATCH(D13445, $D$2:D13444,0),1), FALSE), FALSE)</f>
        <v>0</v>
      </c>
      <c r="F13445" s="1" t="b">
        <f>IF(G13445&lt;&gt;"", IF(COUNTIF($G$2:G13444, G13445), INDEX($A$2:$G$100000, MATCH(G13445, $G$2:G13444,0),1), FALSE), FALSE)</f>
        <v>0</v>
      </c>
      <c r="G13445" s="1">
        <v>56182</v>
      </c>
      <c r="H13445" s="1" t="s">
        <v>13078</v>
      </c>
    </row>
    <row r="13446" spans="1:8" x14ac:dyDescent="0.2">
      <c r="A13446" s="1">
        <v>13516</v>
      </c>
      <c r="B13446" s="1" t="str">
        <f t="shared" si="210"/>
        <v>efs-g llc</v>
      </c>
      <c r="C13446" s="1" t="b">
        <f>IF(D13446&lt;&gt;"",IF(COUNTIF($D$2:D13445, D13446), INDEX($A$2:$D$100000, MATCH(D13446, $D$2:D13445,0),1), FALSE), FALSE)</f>
        <v>0</v>
      </c>
      <c r="F13446" s="1" t="b">
        <f>IF(G13446&lt;&gt;"", IF(COUNTIF($G$2:G13445, G13446), INDEX($A$2:$G$100000, MATCH(G13446, $G$2:G13445,0),1), FALSE), FALSE)</f>
        <v>0</v>
      </c>
      <c r="G13446" s="1">
        <v>56185</v>
      </c>
      <c r="H13446" s="1" t="s">
        <v>13079</v>
      </c>
    </row>
    <row r="13447" spans="1:8" x14ac:dyDescent="0.2">
      <c r="A13447" s="1">
        <v>13517</v>
      </c>
      <c r="B13447" s="1" t="str">
        <f t="shared" si="210"/>
        <v>terra-gen california wind holdings llc</v>
      </c>
      <c r="C13447" s="1" t="b">
        <f>IF(D13447&lt;&gt;"",IF(COUNTIF($D$2:D13446, D13447), INDEX($A$2:$D$100000, MATCH(D13447, $D$2:D13446,0),1), FALSE), FALSE)</f>
        <v>0</v>
      </c>
      <c r="F13447" s="1" t="b">
        <f>IF(G13447&lt;&gt;"", IF(COUNTIF($G$2:G13446, G13447), INDEX($A$2:$G$100000, MATCH(G13447, $G$2:G13446,0),1), FALSE), FALSE)</f>
        <v>0</v>
      </c>
      <c r="G13447" s="1">
        <v>56186</v>
      </c>
      <c r="H13447" s="1" t="s">
        <v>13080</v>
      </c>
    </row>
    <row r="13448" spans="1:8" x14ac:dyDescent="0.2">
      <c r="A13448" s="1">
        <v>13518</v>
      </c>
      <c r="B13448" s="1" t="str">
        <f t="shared" si="210"/>
        <v>u s department of energy</v>
      </c>
      <c r="C13448" s="1" t="b">
        <f>IF(D13448&lt;&gt;"",IF(COUNTIF($D$2:D13447, D13448), INDEX($A$2:$D$100000, MATCH(D13448, $D$2:D13447,0),1), FALSE), FALSE)</f>
        <v>0</v>
      </c>
      <c r="F13448" s="1" t="b">
        <f>IF(G13448&lt;&gt;"", IF(COUNTIF($G$2:G13447, G13448), INDEX($A$2:$G$100000, MATCH(G13448, $G$2:G13447,0),1), FALSE), FALSE)</f>
        <v>0</v>
      </c>
      <c r="G13448" s="1">
        <v>56191</v>
      </c>
      <c r="H13448" s="1" t="s">
        <v>13081</v>
      </c>
    </row>
    <row r="13449" spans="1:8" x14ac:dyDescent="0.2">
      <c r="A13449" s="1">
        <v>13519</v>
      </c>
      <c r="B13449" s="1" t="str">
        <f t="shared" si="210"/>
        <v>usrg tracy lp llc</v>
      </c>
      <c r="C13449" s="1" t="b">
        <f>IF(D13449&lt;&gt;"",IF(COUNTIF($D$2:D13448, D13449), INDEX($A$2:$D$100000, MATCH(D13449, $D$2:D13448,0),1), FALSE), FALSE)</f>
        <v>0</v>
      </c>
      <c r="F13449" s="1" t="b">
        <f>IF(G13449&lt;&gt;"", IF(COUNTIF($G$2:G13448, G13449), INDEX($A$2:$G$100000, MATCH(G13449, $G$2:G13448,0),1), FALSE), FALSE)</f>
        <v>0</v>
      </c>
      <c r="G13449" s="1">
        <v>56193</v>
      </c>
      <c r="H13449" s="1" t="s">
        <v>13082</v>
      </c>
    </row>
    <row r="13450" spans="1:8" x14ac:dyDescent="0.2">
      <c r="A13450" s="1">
        <v>13520</v>
      </c>
      <c r="B13450" s="1" t="str">
        <f t="shared" si="210"/>
        <v>plains end ii llc</v>
      </c>
      <c r="C13450" s="1" t="b">
        <f>IF(D13450&lt;&gt;"",IF(COUNTIF($D$2:D13449, D13450), INDEX($A$2:$D$100000, MATCH(D13450, $D$2:D13449,0),1), FALSE), FALSE)</f>
        <v>0</v>
      </c>
      <c r="F13450" s="1" t="b">
        <f>IF(G13450&lt;&gt;"", IF(COUNTIF($G$2:G13449, G13450), INDEX($A$2:$G$100000, MATCH(G13450, $G$2:G13449,0),1), FALSE), FALSE)</f>
        <v>0</v>
      </c>
      <c r="G13450" s="1">
        <v>56198</v>
      </c>
      <c r="H13450" s="1" t="s">
        <v>13083</v>
      </c>
    </row>
    <row r="13451" spans="1:8" x14ac:dyDescent="0.2">
      <c r="A13451" s="1">
        <v>13521</v>
      </c>
      <c r="B13451" s="1" t="str">
        <f t="shared" si="210"/>
        <v>masco corporation</v>
      </c>
      <c r="C13451" s="1" t="b">
        <f>IF(D13451&lt;&gt;"",IF(COUNTIF($D$2:D13450, D13451), INDEX($A$2:$D$100000, MATCH(D13451, $D$2:D13450,0),1), FALSE), FALSE)</f>
        <v>0</v>
      </c>
      <c r="F13451" s="1" t="b">
        <f>IF(G13451&lt;&gt;"", IF(COUNTIF($G$2:G13450, G13451), INDEX($A$2:$G$100000, MATCH(G13451, $G$2:G13450,0),1), FALSE), FALSE)</f>
        <v>0</v>
      </c>
      <c r="G13451" s="1">
        <v>56199</v>
      </c>
      <c r="H13451" s="1" t="s">
        <v>13084</v>
      </c>
    </row>
    <row r="13452" spans="1:8" x14ac:dyDescent="0.2">
      <c r="A13452" s="1">
        <v>13522</v>
      </c>
      <c r="B13452" s="1" t="str">
        <f t="shared" si="210"/>
        <v>karnavati holdings inc</v>
      </c>
      <c r="C13452" s="1" t="b">
        <f>IF(D13452&lt;&gt;"",IF(COUNTIF($D$2:D13451, D13452), INDEX($A$2:$D$100000, MATCH(D13452, $D$2:D13451,0),1), FALSE), FALSE)</f>
        <v>0</v>
      </c>
      <c r="F13452" s="1" t="b">
        <f>IF(G13452&lt;&gt;"", IF(COUNTIF($G$2:G13451, G13452), INDEX($A$2:$G$100000, MATCH(G13452, $G$2:G13451,0),1), FALSE), FALSE)</f>
        <v>0</v>
      </c>
      <c r="G13452" s="1">
        <v>56200</v>
      </c>
      <c r="H13452" s="1" t="s">
        <v>13085</v>
      </c>
    </row>
    <row r="13453" spans="1:8" x14ac:dyDescent="0.2">
      <c r="A13453" s="1">
        <v>13523</v>
      </c>
      <c r="B13453" s="1" t="str">
        <f t="shared" si="210"/>
        <v>plainfield asset management llc</v>
      </c>
      <c r="C13453" s="1" t="b">
        <f>IF(D13453&lt;&gt;"",IF(COUNTIF($D$2:D13452, D13453), INDEX($A$2:$D$100000, MATCH(D13453, $D$2:D13452,0),1), FALSE), FALSE)</f>
        <v>0</v>
      </c>
      <c r="F13453" s="1" t="b">
        <f>IF(G13453&lt;&gt;"", IF(COUNTIF($G$2:G13452, G13453), INDEX($A$2:$G$100000, MATCH(G13453, $G$2:G13452,0),1), FALSE), FALSE)</f>
        <v>0</v>
      </c>
      <c r="G13453" s="1">
        <v>56209</v>
      </c>
      <c r="H13453" s="1" t="s">
        <v>13086</v>
      </c>
    </row>
    <row r="13454" spans="1:8" x14ac:dyDescent="0.2">
      <c r="A13454" s="1">
        <v>13524</v>
      </c>
      <c r="B13454" s="1" t="str">
        <f t="shared" si="210"/>
        <v>rancho cucamonga municipal utility</v>
      </c>
      <c r="C13454" s="1" t="b">
        <f>IF(D13454&lt;&gt;"",IF(COUNTIF($D$2:D13453, D13454), INDEX($A$2:$D$100000, MATCH(D13454, $D$2:D13453,0),1), FALSE), FALSE)</f>
        <v>0</v>
      </c>
      <c r="F13454" s="1" t="b">
        <f>IF(G13454&lt;&gt;"", IF(COUNTIF($G$2:G13453, G13454), INDEX($A$2:$G$100000, MATCH(G13454, $G$2:G13453,0),1), FALSE), FALSE)</f>
        <v>0</v>
      </c>
      <c r="G13454" s="1">
        <v>56224</v>
      </c>
      <c r="H13454" s="1" t="s">
        <v>13087</v>
      </c>
    </row>
    <row r="13455" spans="1:8" x14ac:dyDescent="0.2">
      <c r="A13455" s="1">
        <v>13525</v>
      </c>
      <c r="B13455" s="1" t="str">
        <f t="shared" si="210"/>
        <v>tenaska elkhorn ridge i llc</v>
      </c>
      <c r="C13455" s="1" t="b">
        <f>IF(D13455&lt;&gt;"",IF(COUNTIF($D$2:D13454, D13455), INDEX($A$2:$D$100000, MATCH(D13455, $D$2:D13454,0),1), FALSE), FALSE)</f>
        <v>0</v>
      </c>
      <c r="F13455" s="1" t="b">
        <f>IF(G13455&lt;&gt;"", IF(COUNTIF($G$2:G13454, G13455), INDEX($A$2:$G$100000, MATCH(G13455, $G$2:G13454,0),1), FALSE), FALSE)</f>
        <v>0</v>
      </c>
      <c r="G13455" s="1">
        <v>56228</v>
      </c>
      <c r="H13455" s="1" t="s">
        <v>13088</v>
      </c>
    </row>
    <row r="13456" spans="1:8" x14ac:dyDescent="0.2">
      <c r="A13456" s="1">
        <v>13526</v>
      </c>
      <c r="B13456" s="1" t="str">
        <f t="shared" si="210"/>
        <v>tenaska elkhorn ridge ii llc</v>
      </c>
      <c r="C13456" s="1" t="b">
        <f>IF(D13456&lt;&gt;"",IF(COUNTIF($D$2:D13455, D13456), INDEX($A$2:$D$100000, MATCH(D13456, $D$2:D13455,0),1), FALSE), FALSE)</f>
        <v>0</v>
      </c>
      <c r="F13456" s="1" t="b">
        <f>IF(G13456&lt;&gt;"", IF(COUNTIF($G$2:G13455, G13456), INDEX($A$2:$G$100000, MATCH(G13456, $G$2:G13455,0),1), FALSE), FALSE)</f>
        <v>0</v>
      </c>
      <c r="G13456" s="1">
        <v>56229</v>
      </c>
      <c r="H13456" s="1" t="s">
        <v>13089</v>
      </c>
    </row>
    <row r="13457" spans="1:8" x14ac:dyDescent="0.2">
      <c r="A13457" s="1">
        <v>13527</v>
      </c>
      <c r="B13457" s="1" t="str">
        <f t="shared" si="210"/>
        <v>tenaska elkhorn ridge iii llc</v>
      </c>
      <c r="C13457" s="1" t="b">
        <f>IF(D13457&lt;&gt;"",IF(COUNTIF($D$2:D13456, D13457), INDEX($A$2:$D$100000, MATCH(D13457, $D$2:D13456,0),1), FALSE), FALSE)</f>
        <v>0</v>
      </c>
      <c r="F13457" s="1" t="b">
        <f>IF(G13457&lt;&gt;"", IF(COUNTIF($G$2:G13456, G13457), INDEX($A$2:$G$100000, MATCH(G13457, $G$2:G13456,0),1), FALSE), FALSE)</f>
        <v>0</v>
      </c>
      <c r="G13457" s="1">
        <v>56230</v>
      </c>
      <c r="H13457" s="1" t="s">
        <v>13090</v>
      </c>
    </row>
    <row r="13458" spans="1:8" x14ac:dyDescent="0.2">
      <c r="A13458" s="1">
        <v>13528</v>
      </c>
      <c r="B13458" s="1" t="str">
        <f t="shared" si="210"/>
        <v>san joaquin solar i llc</v>
      </c>
      <c r="C13458" s="1" t="b">
        <f>IF(D13458&lt;&gt;"",IF(COUNTIF($D$2:D13457, D13458), INDEX($A$2:$D$100000, MATCH(D13458, $D$2:D13457,0),1), FALSE), FALSE)</f>
        <v>0</v>
      </c>
      <c r="F13458" s="1" t="b">
        <f>IF(G13458&lt;&gt;"", IF(COUNTIF($G$2:G13457, G13458), INDEX($A$2:$G$100000, MATCH(G13458, $G$2:G13457,0),1), FALSE), FALSE)</f>
        <v>0</v>
      </c>
      <c r="G13458" s="1">
        <v>56232</v>
      </c>
      <c r="H13458" s="1" t="s">
        <v>13091</v>
      </c>
    </row>
    <row r="13459" spans="1:8" x14ac:dyDescent="0.2">
      <c r="A13459" s="1">
        <v>13529</v>
      </c>
      <c r="B13459" s="1" t="str">
        <f t="shared" si="210"/>
        <v>san joaquin solar ii llc</v>
      </c>
      <c r="C13459" s="1" t="b">
        <f>IF(D13459&lt;&gt;"",IF(COUNTIF($D$2:D13458, D13459), INDEX($A$2:$D$100000, MATCH(D13459, $D$2:D13458,0),1), FALSE), FALSE)</f>
        <v>0</v>
      </c>
      <c r="F13459" s="1" t="b">
        <f>IF(G13459&lt;&gt;"", IF(COUNTIF($G$2:G13458, G13459), INDEX($A$2:$G$100000, MATCH(G13459, $G$2:G13458,0),1), FALSE), FALSE)</f>
        <v>0</v>
      </c>
      <c r="G13459" s="1">
        <v>56233</v>
      </c>
      <c r="H13459" s="1" t="s">
        <v>13092</v>
      </c>
    </row>
    <row r="13460" spans="1:8" x14ac:dyDescent="0.2">
      <c r="A13460" s="1">
        <v>13530</v>
      </c>
      <c r="B13460" s="1" t="str">
        <f t="shared" si="210"/>
        <v>pyron wind farm llc</v>
      </c>
      <c r="C13460" s="1" t="b">
        <f>IF(D13460&lt;&gt;"",IF(COUNTIF($D$2:D13459, D13460), INDEX($A$2:$D$100000, MATCH(D13460, $D$2:D13459,0),1), FALSE), FALSE)</f>
        <v>0</v>
      </c>
      <c r="F13460" s="1" t="b">
        <f>IF(G13460&lt;&gt;"", IF(COUNTIF($G$2:G13459, G13460), INDEX($A$2:$G$100000, MATCH(G13460, $G$2:G13459,0),1), FALSE), FALSE)</f>
        <v>0</v>
      </c>
      <c r="G13460" s="1">
        <v>56234</v>
      </c>
      <c r="H13460" s="1" t="s">
        <v>13093</v>
      </c>
    </row>
    <row r="13461" spans="1:8" x14ac:dyDescent="0.2">
      <c r="A13461" s="1">
        <v>13531</v>
      </c>
      <c r="B13461" s="1" t="str">
        <f t="shared" si="210"/>
        <v>inadale wind farm llc</v>
      </c>
      <c r="C13461" s="1" t="b">
        <f>IF(D13461&lt;&gt;"",IF(COUNTIF($D$2:D13460, D13461), INDEX($A$2:$D$100000, MATCH(D13461, $D$2:D13460,0),1), FALSE), FALSE)</f>
        <v>0</v>
      </c>
      <c r="F13461" s="1" t="b">
        <f>IF(G13461&lt;&gt;"", IF(COUNTIF($G$2:G13460, G13461), INDEX($A$2:$G$100000, MATCH(G13461, $G$2:G13460,0),1), FALSE), FALSE)</f>
        <v>0</v>
      </c>
      <c r="G13461" s="1">
        <v>56235</v>
      </c>
      <c r="H13461" s="1" t="s">
        <v>13094</v>
      </c>
    </row>
    <row r="13462" spans="1:8" x14ac:dyDescent="0.2">
      <c r="A13462" s="1">
        <v>13532</v>
      </c>
      <c r="B13462" s="1" t="str">
        <f t="shared" si="210"/>
        <v>young energy, llc</v>
      </c>
      <c r="C13462" s="1" t="b">
        <f>IF(D13462&lt;&gt;"",IF(COUNTIF($D$2:D13461, D13462), INDEX($A$2:$D$100000, MATCH(D13462, $D$2:D13461,0),1), FALSE), FALSE)</f>
        <v>0</v>
      </c>
      <c r="F13462" s="1" t="b">
        <f>IF(G13462&lt;&gt;"", IF(COUNTIF($G$2:G13461, G13462), INDEX($A$2:$G$100000, MATCH(G13462, $G$2:G13461,0),1), FALSE), FALSE)</f>
        <v>0</v>
      </c>
      <c r="G13462" s="1">
        <v>56248</v>
      </c>
      <c r="H13462" s="1" t="s">
        <v>13095</v>
      </c>
    </row>
    <row r="13463" spans="1:8" x14ac:dyDescent="0.2">
      <c r="A13463" s="1">
        <v>13533</v>
      </c>
      <c r="B13463" s="1" t="str">
        <f t="shared" si="210"/>
        <v>stony creek wind farm llc</v>
      </c>
      <c r="C13463" s="1" t="b">
        <f>IF(D13463&lt;&gt;"",IF(COUNTIF($D$2:D13462, D13463), INDEX($A$2:$D$100000, MATCH(D13463, $D$2:D13462,0),1), FALSE), FALSE)</f>
        <v>0</v>
      </c>
      <c r="F13463" s="1" t="b">
        <f>IF(G13463&lt;&gt;"", IF(COUNTIF($G$2:G13462, G13463), INDEX($A$2:$G$100000, MATCH(G13463, $G$2:G13462,0),1), FALSE), FALSE)</f>
        <v>0</v>
      </c>
      <c r="G13463" s="1">
        <v>56250</v>
      </c>
      <c r="H13463" s="1" t="s">
        <v>13096</v>
      </c>
    </row>
    <row r="13464" spans="1:8" x14ac:dyDescent="0.2">
      <c r="A13464" s="1">
        <v>13534</v>
      </c>
      <c r="B13464" s="1" t="str">
        <f t="shared" si="210"/>
        <v>ec&amp;r panther creek wind farm iii llc</v>
      </c>
      <c r="C13464" s="1" t="b">
        <f>IF(D13464&lt;&gt;"",IF(COUNTIF($D$2:D13463, D13464), INDEX($A$2:$D$100000, MATCH(D13464, $D$2:D13463,0),1), FALSE), FALSE)</f>
        <v>0</v>
      </c>
      <c r="F13464" s="1" t="b">
        <f>IF(G13464&lt;&gt;"", IF(COUNTIF($G$2:G13463, G13464), INDEX($A$2:$G$100000, MATCH(G13464, $G$2:G13463,0),1), FALSE), FALSE)</f>
        <v>0</v>
      </c>
      <c r="G13464" s="1">
        <v>56251</v>
      </c>
      <c r="H13464" s="1" t="s">
        <v>13097</v>
      </c>
    </row>
    <row r="13465" spans="1:8" x14ac:dyDescent="0.2">
      <c r="A13465" s="1">
        <v>13535</v>
      </c>
      <c r="B13465" s="1" t="str">
        <f t="shared" si="210"/>
        <v>ec&amp;r papalote creek i llc</v>
      </c>
      <c r="C13465" s="1" t="b">
        <f>IF(D13465&lt;&gt;"",IF(COUNTIF($D$2:D13464, D13465), INDEX($A$2:$D$100000, MATCH(D13465, $D$2:D13464,0),1), FALSE), FALSE)</f>
        <v>0</v>
      </c>
      <c r="F13465" s="1" t="b">
        <f>IF(G13465&lt;&gt;"", IF(COUNTIF($G$2:G13464, G13465), INDEX($A$2:$G$100000, MATCH(G13465, $G$2:G13464,0),1), FALSE), FALSE)</f>
        <v>0</v>
      </c>
      <c r="G13465" s="1">
        <v>56252</v>
      </c>
      <c r="H13465" s="1" t="s">
        <v>13098</v>
      </c>
    </row>
    <row r="13466" spans="1:8" x14ac:dyDescent="0.2">
      <c r="A13466" s="1">
        <v>13536</v>
      </c>
      <c r="B13466" s="1" t="str">
        <f t="shared" si="210"/>
        <v>city of atka</v>
      </c>
      <c r="C13466" s="1" t="b">
        <f>IF(D13466&lt;&gt;"",IF(COUNTIF($D$2:D13465, D13466), INDEX($A$2:$D$100000, MATCH(D13466, $D$2:D13465,0),1), FALSE), FALSE)</f>
        <v>0</v>
      </c>
      <c r="F13466" s="1" t="b">
        <f>IF(G13466&lt;&gt;"", IF(COUNTIF($G$2:G13465, G13466), INDEX($A$2:$G$100000, MATCH(G13466, $G$2:G13465,0),1), FALSE), FALSE)</f>
        <v>0</v>
      </c>
      <c r="G13466" s="1">
        <v>56256</v>
      </c>
      <c r="H13466" s="1" t="s">
        <v>13099</v>
      </c>
    </row>
    <row r="13467" spans="1:8" x14ac:dyDescent="0.2">
      <c r="A13467" s="1">
        <v>13537</v>
      </c>
      <c r="B13467" s="1" t="str">
        <f t="shared" si="210"/>
        <v>michigan wind 1 llc</v>
      </c>
      <c r="C13467" s="1" t="b">
        <f>IF(D13467&lt;&gt;"",IF(COUNTIF($D$2:D13466, D13467), INDEX($A$2:$D$100000, MATCH(D13467, $D$2:D13466,0),1), FALSE), FALSE)</f>
        <v>0</v>
      </c>
      <c r="F13467" s="1" t="b">
        <f>IF(G13467&lt;&gt;"", IF(COUNTIF($G$2:G13466, G13467), INDEX($A$2:$G$100000, MATCH(G13467, $G$2:G13466,0),1), FALSE), FALSE)</f>
        <v>0</v>
      </c>
      <c r="G13467" s="1">
        <v>56262</v>
      </c>
      <c r="H13467" s="1" t="s">
        <v>13100</v>
      </c>
    </row>
    <row r="13468" spans="1:8" x14ac:dyDescent="0.2">
      <c r="A13468" s="1">
        <v>13538</v>
      </c>
      <c r="B13468" s="1" t="str">
        <f t="shared" si="210"/>
        <v>wellhead power helm llc</v>
      </c>
      <c r="C13468" s="1" t="b">
        <f>IF(D13468&lt;&gt;"",IF(COUNTIF($D$2:D13467, D13468), INDEX($A$2:$D$100000, MATCH(D13468, $D$2:D13467,0),1), FALSE), FALSE)</f>
        <v>0</v>
      </c>
      <c r="F13468" s="1" t="b">
        <f>IF(G13468&lt;&gt;"", IF(COUNTIF($G$2:G13467, G13468), INDEX($A$2:$G$100000, MATCH(G13468, $G$2:G13467,0),1), FALSE), FALSE)</f>
        <v>0</v>
      </c>
      <c r="G13468" s="1">
        <v>56263</v>
      </c>
      <c r="H13468" s="1" t="s">
        <v>13101</v>
      </c>
    </row>
    <row r="13469" spans="1:8" x14ac:dyDescent="0.2">
      <c r="A13469" s="1">
        <v>13539</v>
      </c>
      <c r="B13469" s="1" t="str">
        <f t="shared" si="210"/>
        <v>teton operating services llc</v>
      </c>
      <c r="C13469" s="1" t="b">
        <f>IF(D13469&lt;&gt;"",IF(COUNTIF($D$2:D13468, D13469), INDEX($A$2:$D$100000, MATCH(D13469, $D$2:D13468,0),1), FALSE), FALSE)</f>
        <v>0</v>
      </c>
      <c r="F13469" s="1" t="b">
        <f>IF(G13469&lt;&gt;"", IF(COUNTIF($G$2:G13468, G13469), INDEX($A$2:$G$100000, MATCH(G13469, $G$2:G13468,0),1), FALSE), FALSE)</f>
        <v>0</v>
      </c>
      <c r="G13469" s="1">
        <v>56274</v>
      </c>
      <c r="H13469" s="1" t="s">
        <v>13102</v>
      </c>
    </row>
    <row r="13470" spans="1:8" x14ac:dyDescent="0.2">
      <c r="A13470" s="1">
        <v>13540</v>
      </c>
      <c r="B13470" s="1" t="str">
        <f t="shared" si="210"/>
        <v>sune ab fairfield llc</v>
      </c>
      <c r="C13470" s="1" t="b">
        <f>IF(D13470&lt;&gt;"",IF(COUNTIF($D$2:D13469, D13470), INDEX($A$2:$D$100000, MATCH(D13470, $D$2:D13469,0),1), FALSE), FALSE)</f>
        <v>0</v>
      </c>
      <c r="F13470" s="1" t="b">
        <f>IF(G13470&lt;&gt;"", IF(COUNTIF($G$2:G13469, G13470), INDEX($A$2:$G$100000, MATCH(G13470, $G$2:G13469,0),1), FALSE), FALSE)</f>
        <v>0</v>
      </c>
      <c r="G13470" s="1">
        <v>56301</v>
      </c>
      <c r="H13470" s="1" t="s">
        <v>13103</v>
      </c>
    </row>
    <row r="13471" spans="1:8" x14ac:dyDescent="0.2">
      <c r="A13471" s="1">
        <v>13541</v>
      </c>
      <c r="B13471" s="1" t="str">
        <f t="shared" si="210"/>
        <v>tyr energy, inc</v>
      </c>
      <c r="C13471" s="1" t="b">
        <f>IF(D13471&lt;&gt;"",IF(COUNTIF($D$2:D13470, D13471), INDEX($A$2:$D$100000, MATCH(D13471, $D$2:D13470,0),1), FALSE), FALSE)</f>
        <v>0</v>
      </c>
      <c r="F13471" s="1" t="b">
        <f>IF(G13471&lt;&gt;"", IF(COUNTIF($G$2:G13470, G13471), INDEX($A$2:$G$100000, MATCH(G13471, $G$2:G13470,0),1), FALSE), FALSE)</f>
        <v>0</v>
      </c>
      <c r="G13471" s="1">
        <v>56307</v>
      </c>
      <c r="H13471" s="1" t="s">
        <v>13104</v>
      </c>
    </row>
    <row r="13472" spans="1:8" x14ac:dyDescent="0.2">
      <c r="A13472" s="1">
        <v>13542</v>
      </c>
      <c r="B13472" s="1" t="str">
        <f t="shared" si="210"/>
        <v>new england waste services of ny inc</v>
      </c>
      <c r="C13472" s="1" t="b">
        <f>IF(D13472&lt;&gt;"",IF(COUNTIF($D$2:D13471, D13472), INDEX($A$2:$D$100000, MATCH(D13472, $D$2:D13471,0),1), FALSE), FALSE)</f>
        <v>0</v>
      </c>
      <c r="F13472" s="1" t="b">
        <f>IF(G13472&lt;&gt;"", IF(COUNTIF($G$2:G13471, G13472), INDEX($A$2:$G$100000, MATCH(G13472, $G$2:G13471,0),1), FALSE), FALSE)</f>
        <v>0</v>
      </c>
      <c r="G13472" s="1">
        <v>56308</v>
      </c>
      <c r="H13472" s="1" t="s">
        <v>13105</v>
      </c>
    </row>
    <row r="13473" spans="1:8" x14ac:dyDescent="0.2">
      <c r="A13473" s="1">
        <v>13543</v>
      </c>
      <c r="B13473" s="1" t="str">
        <f t="shared" si="210"/>
        <v>hyland facility associates</v>
      </c>
      <c r="C13473" s="1" t="b">
        <f>IF(D13473&lt;&gt;"",IF(COUNTIF($D$2:D13472, D13473), INDEX($A$2:$D$100000, MATCH(D13473, $D$2:D13472,0),1), FALSE), FALSE)</f>
        <v>0</v>
      </c>
      <c r="F13473" s="1" t="b">
        <f>IF(G13473&lt;&gt;"", IF(COUNTIF($G$2:G13472, G13473), INDEX($A$2:$G$100000, MATCH(G13473, $G$2:G13472,0),1), FALSE), FALSE)</f>
        <v>0</v>
      </c>
      <c r="G13473" s="1">
        <v>56309</v>
      </c>
      <c r="H13473" s="1" t="s">
        <v>13106</v>
      </c>
    </row>
    <row r="13474" spans="1:8" x14ac:dyDescent="0.2">
      <c r="A13474" s="1">
        <v>13544</v>
      </c>
      <c r="B13474" s="1" t="str">
        <f t="shared" si="210"/>
        <v>ocotillo windpower lp</v>
      </c>
      <c r="C13474" s="1" t="b">
        <f>IF(D13474&lt;&gt;"",IF(COUNTIF($D$2:D13473, D13474), INDEX($A$2:$D$100000, MATCH(D13474, $D$2:D13473,0),1), FALSE), FALSE)</f>
        <v>0</v>
      </c>
      <c r="F13474" s="1" t="b">
        <f>IF(G13474&lt;&gt;"", IF(COUNTIF($G$2:G13473, G13474), INDEX($A$2:$G$100000, MATCH(G13474, $G$2:G13473,0),1), FALSE), FALSE)</f>
        <v>0</v>
      </c>
      <c r="G13474" s="1">
        <v>56311</v>
      </c>
      <c r="H13474" s="1" t="s">
        <v>13107</v>
      </c>
    </row>
    <row r="13475" spans="1:8" x14ac:dyDescent="0.2">
      <c r="A13475" s="1">
        <v>13545</v>
      </c>
      <c r="B13475" s="1" t="str">
        <f t="shared" si="210"/>
        <v>te notrees llc</v>
      </c>
      <c r="C13475" s="1" t="b">
        <f>IF(D13475&lt;&gt;"",IF(COUNTIF($D$2:D13474, D13475), INDEX($A$2:$D$100000, MATCH(D13475, $D$2:D13474,0),1), FALSE), FALSE)</f>
        <v>0</v>
      </c>
      <c r="F13475" s="1" t="b">
        <f>IF(G13475&lt;&gt;"", IF(COUNTIF($G$2:G13474, G13475), INDEX($A$2:$G$100000, MATCH(G13475, $G$2:G13474,0),1), FALSE), FALSE)</f>
        <v>0</v>
      </c>
      <c r="G13475" s="1">
        <v>56312</v>
      </c>
      <c r="H13475" s="1" t="s">
        <v>13108</v>
      </c>
    </row>
    <row r="13476" spans="1:8" x14ac:dyDescent="0.2">
      <c r="A13476" s="1">
        <v>13546</v>
      </c>
      <c r="B13476" s="1" t="str">
        <f t="shared" si="210"/>
        <v>degs wind 1 llc</v>
      </c>
      <c r="C13476" s="1" t="b">
        <f>IF(D13476&lt;&gt;"",IF(COUNTIF($D$2:D13475, D13476), INDEX($A$2:$D$100000, MATCH(D13476, $D$2:D13475,0),1), FALSE), FALSE)</f>
        <v>0</v>
      </c>
      <c r="F13476" s="1" t="b">
        <f>IF(G13476&lt;&gt;"", IF(COUNTIF($G$2:G13475, G13476), INDEX($A$2:$G$100000, MATCH(G13476, $G$2:G13475,0),1), FALSE), FALSE)</f>
        <v>0</v>
      </c>
      <c r="G13476" s="1">
        <v>56313</v>
      </c>
      <c r="H13476" s="1" t="s">
        <v>13109</v>
      </c>
    </row>
    <row r="13477" spans="1:8" x14ac:dyDescent="0.2">
      <c r="A13477" s="1">
        <v>13547</v>
      </c>
      <c r="B13477" s="1" t="str">
        <f t="shared" si="210"/>
        <v>ipa central llc</v>
      </c>
      <c r="C13477" s="1" t="b">
        <f>IF(D13477&lt;&gt;"",IF(COUNTIF($D$2:D13476, D13477), INDEX($A$2:$D$100000, MATCH(D13477, $D$2:D13476,0),1), FALSE), FALSE)</f>
        <v>0</v>
      </c>
      <c r="F13477" s="1" t="b">
        <f>IF(G13477&lt;&gt;"", IF(COUNTIF($G$2:G13476, G13477), INDEX($A$2:$G$100000, MATCH(G13477, $G$2:G13476,0),1), FALSE), FALSE)</f>
        <v>0</v>
      </c>
      <c r="G13477" s="1">
        <v>56314</v>
      </c>
      <c r="H13477" s="1" t="s">
        <v>13110</v>
      </c>
    </row>
    <row r="13478" spans="1:8" x14ac:dyDescent="0.2">
      <c r="A13478" s="1">
        <v>13548</v>
      </c>
      <c r="B13478" s="1" t="str">
        <f t="shared" si="210"/>
        <v>gesf birchwood llc</v>
      </c>
      <c r="C13478" s="1" t="b">
        <f>IF(D13478&lt;&gt;"",IF(COUNTIF($D$2:D13477, D13478), INDEX($A$2:$D$100000, MATCH(D13478, $D$2:D13477,0),1), FALSE), FALSE)</f>
        <v>0</v>
      </c>
      <c r="F13478" s="1" t="b">
        <f>IF(G13478&lt;&gt;"", IF(COUNTIF($G$2:G13477, G13478), INDEX($A$2:$G$100000, MATCH(G13478, $G$2:G13477,0),1), FALSE), FALSE)</f>
        <v>0</v>
      </c>
      <c r="G13478" s="1">
        <v>56319</v>
      </c>
      <c r="H13478" s="1" t="s">
        <v>13111</v>
      </c>
    </row>
    <row r="13479" spans="1:8" x14ac:dyDescent="0.2">
      <c r="A13479" s="1">
        <v>13549</v>
      </c>
      <c r="B13479" s="1" t="str">
        <f t="shared" si="210"/>
        <v>gesf birchwood-gp llc</v>
      </c>
      <c r="C13479" s="1" t="b">
        <f>IF(D13479&lt;&gt;"",IF(COUNTIF($D$2:D13478, D13479), INDEX($A$2:$D$100000, MATCH(D13479, $D$2:D13478,0),1), FALSE), FALSE)</f>
        <v>0</v>
      </c>
      <c r="F13479" s="1" t="b">
        <f>IF(G13479&lt;&gt;"", IF(COUNTIF($G$2:G13478, G13479), INDEX($A$2:$G$100000, MATCH(G13479, $G$2:G13478,0),1), FALSE), FALSE)</f>
        <v>0</v>
      </c>
      <c r="G13479" s="1">
        <v>56320</v>
      </c>
      <c r="H13479" s="1" t="s">
        <v>13112</v>
      </c>
    </row>
    <row r="13480" spans="1:8" x14ac:dyDescent="0.2">
      <c r="A13480" s="1">
        <v>13550</v>
      </c>
      <c r="B13480" s="1" t="str">
        <f t="shared" si="210"/>
        <v>tifd iii-t llc</v>
      </c>
      <c r="C13480" s="1" t="b">
        <f>IF(D13480&lt;&gt;"",IF(COUNTIF($D$2:D13479, D13480), INDEX($A$2:$D$100000, MATCH(D13480, $D$2:D13479,0),1), FALSE), FALSE)</f>
        <v>0</v>
      </c>
      <c r="F13480" s="1" t="b">
        <f>IF(G13480&lt;&gt;"", IF(COUNTIF($G$2:G13479, G13480), INDEX($A$2:$G$100000, MATCH(G13480, $G$2:G13479,0),1), FALSE), FALSE)</f>
        <v>0</v>
      </c>
      <c r="G13480" s="1">
        <v>56321</v>
      </c>
      <c r="H13480" s="1" t="s">
        <v>13113</v>
      </c>
    </row>
    <row r="13481" spans="1:8" x14ac:dyDescent="0.2">
      <c r="A13481" s="1">
        <v>13551</v>
      </c>
      <c r="B13481" s="1" t="str">
        <f t="shared" si="210"/>
        <v>j-power birchwood lp</v>
      </c>
      <c r="C13481" s="1" t="b">
        <f>IF(D13481&lt;&gt;"",IF(COUNTIF($D$2:D13480, D13481), INDEX($A$2:$D$100000, MATCH(D13481, $D$2:D13480,0),1), FALSE), FALSE)</f>
        <v>0</v>
      </c>
      <c r="F13481" s="1" t="b">
        <f>IF(G13481&lt;&gt;"", IF(COUNTIF($G$2:G13480, G13481), INDEX($A$2:$G$100000, MATCH(G13481, $G$2:G13480,0),1), FALSE), FALSE)</f>
        <v>0</v>
      </c>
      <c r="G13481" s="1">
        <v>56322</v>
      </c>
      <c r="H13481" s="1" t="s">
        <v>13114</v>
      </c>
    </row>
    <row r="13482" spans="1:8" x14ac:dyDescent="0.2">
      <c r="A13482" s="1">
        <v>13552</v>
      </c>
      <c r="B13482" s="1" t="str">
        <f t="shared" si="210"/>
        <v>j-power birchwood power gp llc</v>
      </c>
      <c r="C13482" s="1" t="b">
        <f>IF(D13482&lt;&gt;"",IF(COUNTIF($D$2:D13481, D13482), INDEX($A$2:$D$100000, MATCH(D13482, $D$2:D13481,0),1), FALSE), FALSE)</f>
        <v>0</v>
      </c>
      <c r="F13482" s="1" t="b">
        <f>IF(G13482&lt;&gt;"", IF(COUNTIF($G$2:G13481, G13482), INDEX($A$2:$G$100000, MATCH(G13482, $G$2:G13481,0),1), FALSE), FALSE)</f>
        <v>0</v>
      </c>
      <c r="G13482" s="1">
        <v>56323</v>
      </c>
      <c r="H13482" s="1" t="s">
        <v>13115</v>
      </c>
    </row>
    <row r="13483" spans="1:8" x14ac:dyDescent="0.2">
      <c r="A13483" s="1">
        <v>13553</v>
      </c>
      <c r="B13483" s="1" t="str">
        <f t="shared" si="210"/>
        <v>drawbridge long dated value fund i</v>
      </c>
      <c r="C13483" s="1" t="b">
        <f>IF(D13483&lt;&gt;"",IF(COUNTIF($D$2:D13482, D13483), INDEX($A$2:$D$100000, MATCH(D13483, $D$2:D13482,0),1), FALSE), FALSE)</f>
        <v>0</v>
      </c>
      <c r="F13483" s="1" t="b">
        <f>IF(G13483&lt;&gt;"", IF(COUNTIF($G$2:G13482, G13483), INDEX($A$2:$G$100000, MATCH(G13483, $G$2:G13482,0),1), FALSE), FALSE)</f>
        <v>0</v>
      </c>
      <c r="G13483" s="1">
        <v>56329</v>
      </c>
      <c r="H13483" s="1" t="s">
        <v>13116</v>
      </c>
    </row>
    <row r="13484" spans="1:8" x14ac:dyDescent="0.2">
      <c r="A13484" s="1">
        <v>13554</v>
      </c>
      <c r="B13484" s="1" t="str">
        <f t="shared" si="210"/>
        <v>daimler chrysler capital services llc</v>
      </c>
      <c r="C13484" s="1" t="b">
        <f>IF(D13484&lt;&gt;"",IF(COUNTIF($D$2:D13483, D13484), INDEX($A$2:$D$100000, MATCH(D13484, $D$2:D13483,0),1), FALSE), FALSE)</f>
        <v>0</v>
      </c>
      <c r="F13484" s="1" t="b">
        <f>IF(G13484&lt;&gt;"", IF(COUNTIF($G$2:G13483, G13484), INDEX($A$2:$G$100000, MATCH(G13484, $G$2:G13483,0),1), FALSE), FALSE)</f>
        <v>0</v>
      </c>
      <c r="G13484" s="1">
        <v>56330</v>
      </c>
      <c r="H13484" s="1" t="s">
        <v>13117</v>
      </c>
    </row>
    <row r="13485" spans="1:8" x14ac:dyDescent="0.2">
      <c r="A13485" s="1">
        <v>13555</v>
      </c>
      <c r="B13485" s="1" t="str">
        <f t="shared" si="210"/>
        <v>philip morris capital corporation</v>
      </c>
      <c r="C13485" s="1" t="b">
        <f>IF(D13485&lt;&gt;"",IF(COUNTIF($D$2:D13484, D13485), INDEX($A$2:$D$100000, MATCH(D13485, $D$2:D13484,0),1), FALSE), FALSE)</f>
        <v>0</v>
      </c>
      <c r="F13485" s="1" t="b">
        <f>IF(G13485&lt;&gt;"", IF(COUNTIF($G$2:G13484, G13485), INDEX($A$2:$G$100000, MATCH(G13485, $G$2:G13484,0),1), FALSE), FALSE)</f>
        <v>0</v>
      </c>
      <c r="G13485" s="1">
        <v>56331</v>
      </c>
      <c r="H13485" s="1" t="s">
        <v>13118</v>
      </c>
    </row>
    <row r="13486" spans="1:8" x14ac:dyDescent="0.2">
      <c r="A13486" s="1">
        <v>13556</v>
      </c>
      <c r="B13486" s="1" t="str">
        <f t="shared" si="210"/>
        <v>pacific harbor capital inc</v>
      </c>
      <c r="C13486" s="1" t="b">
        <f>IF(D13486&lt;&gt;"",IF(COUNTIF($D$2:D13485, D13486), INDEX($A$2:$D$100000, MATCH(D13486, $D$2:D13485,0),1), FALSE), FALSE)</f>
        <v>0</v>
      </c>
      <c r="F13486" s="1" t="b">
        <f>IF(G13486&lt;&gt;"", IF(COUNTIF($G$2:G13485, G13486), INDEX($A$2:$G$100000, MATCH(G13486, $G$2:G13485,0),1), FALSE), FALSE)</f>
        <v>0</v>
      </c>
      <c r="G13486" s="1">
        <v>56332</v>
      </c>
      <c r="H13486" s="1" t="s">
        <v>13119</v>
      </c>
    </row>
    <row r="13487" spans="1:8" x14ac:dyDescent="0.2">
      <c r="A13487" s="1">
        <v>13557</v>
      </c>
      <c r="B13487" s="1" t="str">
        <f t="shared" si="210"/>
        <v>mwr capital inc</v>
      </c>
      <c r="C13487" s="1" t="b">
        <f>IF(D13487&lt;&gt;"",IF(COUNTIF($D$2:D13486, D13487), INDEX($A$2:$D$100000, MATCH(D13487, $D$2:D13486,0),1), FALSE), FALSE)</f>
        <v>0</v>
      </c>
      <c r="F13487" s="1" t="b">
        <f>IF(G13487&lt;&gt;"", IF(COUNTIF($G$2:G13486, G13487), INDEX($A$2:$G$100000, MATCH(G13487, $G$2:G13486,0),1), FALSE), FALSE)</f>
        <v>0</v>
      </c>
      <c r="G13487" s="1">
        <v>56333</v>
      </c>
      <c r="H13487" s="1" t="s">
        <v>13120</v>
      </c>
    </row>
    <row r="13488" spans="1:8" x14ac:dyDescent="0.2">
      <c r="A13488" s="1">
        <v>13558</v>
      </c>
      <c r="B13488" s="1" t="str">
        <f t="shared" si="210"/>
        <v>southwest generation llc</v>
      </c>
      <c r="C13488" s="1" t="b">
        <f>IF(D13488&lt;&gt;"",IF(COUNTIF($D$2:D13487, D13488), INDEX($A$2:$D$100000, MATCH(D13488, $D$2:D13487,0),1), FALSE), FALSE)</f>
        <v>0</v>
      </c>
      <c r="F13488" s="1" t="b">
        <f>IF(G13488&lt;&gt;"", IF(COUNTIF($G$2:G13487, G13488), INDEX($A$2:$G$100000, MATCH(G13488, $G$2:G13487,0),1), FALSE), FALSE)</f>
        <v>0</v>
      </c>
      <c r="G13488" s="1">
        <v>56335</v>
      </c>
      <c r="H13488" s="1" t="s">
        <v>13121</v>
      </c>
    </row>
    <row r="13489" spans="1:8" x14ac:dyDescent="0.2">
      <c r="A13489" s="1">
        <v>13559</v>
      </c>
      <c r="B13489" s="1" t="str">
        <f t="shared" si="210"/>
        <v>raft river energy i llc</v>
      </c>
      <c r="C13489" s="1" t="b">
        <f>IF(D13489&lt;&gt;"",IF(COUNTIF($D$2:D13488, D13489), INDEX($A$2:$D$100000, MATCH(D13489, $D$2:D13488,0),1), FALSE), FALSE)</f>
        <v>0</v>
      </c>
      <c r="F13489" s="1" t="b">
        <f>IF(G13489&lt;&gt;"", IF(COUNTIF($G$2:G13488, G13489), INDEX($A$2:$G$100000, MATCH(G13489, $G$2:G13488,0),1), FALSE), FALSE)</f>
        <v>0</v>
      </c>
      <c r="G13489" s="1">
        <v>56343</v>
      </c>
      <c r="H13489" s="1" t="s">
        <v>13122</v>
      </c>
    </row>
    <row r="13490" spans="1:8" x14ac:dyDescent="0.2">
      <c r="A13490" s="1">
        <v>13560</v>
      </c>
      <c r="B13490" s="1" t="str">
        <f t="shared" si="210"/>
        <v>naea ocean peaking power llc</v>
      </c>
      <c r="C13490" s="1" t="b">
        <f>IF(D13490&lt;&gt;"",IF(COUNTIF($D$2:D13489, D13490), INDEX($A$2:$D$100000, MATCH(D13490, $D$2:D13489,0),1), FALSE), FALSE)</f>
        <v>0</v>
      </c>
      <c r="F13490" s="1" t="b">
        <f>IF(G13490&lt;&gt;"", IF(COUNTIF($G$2:G13489, G13490), INDEX($A$2:$G$100000, MATCH(G13490, $G$2:G13489,0),1), FALSE), FALSE)</f>
        <v>0</v>
      </c>
      <c r="G13490" s="1">
        <v>56345</v>
      </c>
      <c r="H13490" s="1" t="s">
        <v>13123</v>
      </c>
    </row>
    <row r="13491" spans="1:8" x14ac:dyDescent="0.2">
      <c r="A13491" s="1">
        <v>13561</v>
      </c>
      <c r="B13491" s="1" t="str">
        <f t="shared" si="210"/>
        <v>frontier technology inc</v>
      </c>
      <c r="C13491" s="1" t="b">
        <f>IF(D13491&lt;&gt;"",IF(COUNTIF($D$2:D13490, D13491), INDEX($A$2:$D$100000, MATCH(D13491, $D$2:D13490,0),1), FALSE), FALSE)</f>
        <v>0</v>
      </c>
      <c r="F13491" s="1" t="b">
        <f>IF(G13491&lt;&gt;"", IF(COUNTIF($G$2:G13490, G13491), INDEX($A$2:$G$100000, MATCH(G13491, $G$2:G13490,0),1), FALSE), FALSE)</f>
        <v>0</v>
      </c>
      <c r="G13491" s="1">
        <v>56347</v>
      </c>
      <c r="H13491" s="1" t="s">
        <v>13124</v>
      </c>
    </row>
    <row r="13492" spans="1:8" x14ac:dyDescent="0.2">
      <c r="A13492" s="1">
        <v>13562</v>
      </c>
      <c r="B13492" s="1" t="str">
        <f t="shared" si="210"/>
        <v>gary p marcus</v>
      </c>
      <c r="C13492" s="1" t="b">
        <f>IF(D13492&lt;&gt;"",IF(COUNTIF($D$2:D13491, D13492), INDEX($A$2:$D$100000, MATCH(D13492, $D$2:D13491,0),1), FALSE), FALSE)</f>
        <v>0</v>
      </c>
      <c r="F13492" s="1" t="b">
        <f>IF(G13492&lt;&gt;"", IF(COUNTIF($G$2:G13491, G13492), INDEX($A$2:$G$100000, MATCH(G13492, $G$2:G13491,0),1), FALSE), FALSE)</f>
        <v>0</v>
      </c>
      <c r="G13492" s="1">
        <v>56348</v>
      </c>
      <c r="H13492" s="1" t="s">
        <v>13125</v>
      </c>
    </row>
    <row r="13493" spans="1:8" x14ac:dyDescent="0.2">
      <c r="A13493" s="1">
        <v>13563</v>
      </c>
      <c r="B13493" s="1" t="str">
        <f t="shared" si="210"/>
        <v>westex holdings llc</v>
      </c>
      <c r="C13493" s="1" t="b">
        <f>IF(D13493&lt;&gt;"",IF(COUNTIF($D$2:D13492, D13493), INDEX($A$2:$D$100000, MATCH(D13493, $D$2:D13492,0),1), FALSE), FALSE)</f>
        <v>0</v>
      </c>
      <c r="F13493" s="1" t="b">
        <f>IF(G13493&lt;&gt;"", IF(COUNTIF($G$2:G13492, G13493), INDEX($A$2:$G$100000, MATCH(G13493, $G$2:G13492,0),1), FALSE), FALSE)</f>
        <v>0</v>
      </c>
      <c r="G13493" s="1">
        <v>56349</v>
      </c>
      <c r="H13493" s="1" t="s">
        <v>13126</v>
      </c>
    </row>
    <row r="13494" spans="1:8" x14ac:dyDescent="0.2">
      <c r="A13494" s="1">
        <v>13564</v>
      </c>
      <c r="B13494" s="1" t="str">
        <f t="shared" si="210"/>
        <v>fulcrum power services lp</v>
      </c>
      <c r="C13494" s="1" t="b">
        <f>IF(D13494&lt;&gt;"",IF(COUNTIF($D$2:D13493, D13494), INDEX($A$2:$D$100000, MATCH(D13494, $D$2:D13493,0),1), FALSE), FALSE)</f>
        <v>0</v>
      </c>
      <c r="F13494" s="1" t="b">
        <f>IF(G13494&lt;&gt;"", IF(COUNTIF($G$2:G13493, G13494), INDEX($A$2:$G$100000, MATCH(G13494, $G$2:G13493,0),1), FALSE), FALSE)</f>
        <v>0</v>
      </c>
      <c r="G13494" s="1">
        <v>56350</v>
      </c>
      <c r="H13494" s="1" t="s">
        <v>13127</v>
      </c>
    </row>
    <row r="13495" spans="1:8" x14ac:dyDescent="0.2">
      <c r="A13495" s="1">
        <v>13565</v>
      </c>
      <c r="B13495" s="1" t="str">
        <f t="shared" si="210"/>
        <v>hodges wind holdings llc</v>
      </c>
      <c r="C13495" s="1" t="b">
        <f>IF(D13495&lt;&gt;"",IF(COUNTIF($D$2:D13494, D13495), INDEX($A$2:$D$100000, MATCH(D13495, $D$2:D13494,0),1), FALSE), FALSE)</f>
        <v>0</v>
      </c>
      <c r="F13495" s="1" t="b">
        <f>IF(G13495&lt;&gt;"", IF(COUNTIF($G$2:G13494, G13495), INDEX($A$2:$G$100000, MATCH(G13495, $G$2:G13494,0),1), FALSE), FALSE)</f>
        <v>0</v>
      </c>
      <c r="G13495" s="1">
        <v>56357</v>
      </c>
      <c r="H13495" s="1" t="s">
        <v>13128</v>
      </c>
    </row>
    <row r="13496" spans="1:8" x14ac:dyDescent="0.2">
      <c r="A13496" s="1">
        <v>13566</v>
      </c>
      <c r="B13496" s="1" t="str">
        <f t="shared" si="210"/>
        <v>ipa operations inc</v>
      </c>
      <c r="C13496" s="1" t="b">
        <f>IF(D13496&lt;&gt;"",IF(COUNTIF($D$2:D13495, D13496), INDEX($A$2:$D$100000, MATCH(D13496, $D$2:D13495,0),1), FALSE), FALSE)</f>
        <v>0</v>
      </c>
      <c r="F13496" s="1" t="b">
        <f>IF(G13496&lt;&gt;"", IF(COUNTIF($G$2:G13495, G13496), INDEX($A$2:$G$100000, MATCH(G13496, $G$2:G13495,0),1), FALSE), FALSE)</f>
        <v>0</v>
      </c>
      <c r="G13496" s="1">
        <v>56359</v>
      </c>
      <c r="H13496" s="1" t="s">
        <v>13129</v>
      </c>
    </row>
    <row r="13497" spans="1:8" x14ac:dyDescent="0.2">
      <c r="A13497" s="1">
        <v>13567</v>
      </c>
      <c r="B13497" s="1" t="str">
        <f t="shared" si="210"/>
        <v>j power usa development co ltd</v>
      </c>
      <c r="C13497" s="1" t="b">
        <f>IF(D13497&lt;&gt;"",IF(COUNTIF($D$2:D13496, D13497), INDEX($A$2:$D$100000, MATCH(D13497, $D$2:D13496,0),1), FALSE), FALSE)</f>
        <v>0</v>
      </c>
      <c r="F13497" s="1" t="b">
        <f>IF(G13497&lt;&gt;"", IF(COUNTIF($G$2:G13496, G13497), INDEX($A$2:$G$100000, MATCH(G13497, $G$2:G13496,0),1), FALSE), FALSE)</f>
        <v>0</v>
      </c>
      <c r="G13497" s="1">
        <v>56370</v>
      </c>
      <c r="H13497" s="1" t="s">
        <v>13130</v>
      </c>
    </row>
    <row r="13498" spans="1:8" x14ac:dyDescent="0.2">
      <c r="A13498" s="1">
        <v>13568</v>
      </c>
      <c r="B13498" s="1" t="str">
        <f t="shared" si="210"/>
        <v>groveton acquisition llc</v>
      </c>
      <c r="C13498" s="1" t="b">
        <f>IF(D13498&lt;&gt;"",IF(COUNTIF($D$2:D13497, D13498), INDEX($A$2:$D$100000, MATCH(D13498, $D$2:D13497,0),1), FALSE), FALSE)</f>
        <v>0</v>
      </c>
      <c r="F13498" s="1" t="b">
        <f>IF(G13498&lt;&gt;"", IF(COUNTIF($G$2:G13497, G13498), INDEX($A$2:$G$100000, MATCH(G13498, $G$2:G13497,0),1), FALSE), FALSE)</f>
        <v>0</v>
      </c>
      <c r="G13498" s="1">
        <v>56373</v>
      </c>
      <c r="H13498" s="1" t="s">
        <v>13131</v>
      </c>
    </row>
    <row r="13499" spans="1:8" x14ac:dyDescent="0.2">
      <c r="A13499" s="1">
        <v>13569</v>
      </c>
      <c r="B13499" s="1" t="str">
        <f t="shared" si="210"/>
        <v>rio nogales power project llc</v>
      </c>
      <c r="C13499" s="1" t="b">
        <f>IF(D13499&lt;&gt;"",IF(COUNTIF($D$2:D13498, D13499), INDEX($A$2:$D$100000, MATCH(D13499, $D$2:D13498,0),1), FALSE), FALSE)</f>
        <v>0</v>
      </c>
      <c r="F13499" s="1" t="b">
        <f>IF(G13499&lt;&gt;"", IF(COUNTIF($G$2:G13498, G13499), INDEX($A$2:$G$100000, MATCH(G13499, $G$2:G13498,0),1), FALSE), FALSE)</f>
        <v>0</v>
      </c>
      <c r="G13499" s="1">
        <v>56374</v>
      </c>
      <c r="H13499" s="1" t="s">
        <v>13132</v>
      </c>
    </row>
    <row r="13500" spans="1:8" x14ac:dyDescent="0.2">
      <c r="A13500" s="1">
        <v>13570</v>
      </c>
      <c r="B13500" s="1" t="str">
        <f t="shared" si="210"/>
        <v>sylvan power company llc</v>
      </c>
      <c r="C13500" s="1" t="b">
        <f>IF(D13500&lt;&gt;"",IF(COUNTIF($D$2:D13499, D13500), INDEX($A$2:$D$100000, MATCH(D13500, $D$2:D13499,0),1), FALSE), FALSE)</f>
        <v>0</v>
      </c>
      <c r="F13500" s="1" t="b">
        <f>IF(G13500&lt;&gt;"", IF(COUNTIF($G$2:G13499, G13500), INDEX($A$2:$G$100000, MATCH(G13500, $G$2:G13499,0),1), FALSE), FALSE)</f>
        <v>0</v>
      </c>
      <c r="G13500" s="1">
        <v>56376</v>
      </c>
      <c r="H13500" s="1" t="s">
        <v>13133</v>
      </c>
    </row>
    <row r="13501" spans="1:8" x14ac:dyDescent="0.2">
      <c r="A13501" s="1">
        <v>13571</v>
      </c>
      <c r="B13501" s="1" t="str">
        <f t="shared" si="210"/>
        <v>lyonsdale associates llc</v>
      </c>
      <c r="C13501" s="1" t="b">
        <f>IF(D13501&lt;&gt;"",IF(COUNTIF($D$2:D13500, D13501), INDEX($A$2:$D$100000, MATCH(D13501, $D$2:D13500,0),1), FALSE), FALSE)</f>
        <v>0</v>
      </c>
      <c r="F13501" s="1" t="b">
        <f>IF(G13501&lt;&gt;"", IF(COUNTIF($G$2:G13500, G13501), INDEX($A$2:$G$100000, MATCH(G13501, $G$2:G13500,0),1), FALSE), FALSE)</f>
        <v>0</v>
      </c>
      <c r="G13501" s="1">
        <v>56382</v>
      </c>
      <c r="H13501" s="1" t="s">
        <v>13134</v>
      </c>
    </row>
    <row r="13502" spans="1:8" x14ac:dyDescent="0.2">
      <c r="A13502" s="1">
        <v>13572</v>
      </c>
      <c r="B13502" s="1" t="str">
        <f t="shared" si="210"/>
        <v>city of pelican</v>
      </c>
      <c r="C13502" s="1" t="b">
        <f>IF(D13502&lt;&gt;"",IF(COUNTIF($D$2:D13501, D13502), INDEX($A$2:$D$100000, MATCH(D13502, $D$2:D13501,0),1), FALSE), FALSE)</f>
        <v>0</v>
      </c>
      <c r="F13502" s="1" t="b">
        <f>IF(G13502&lt;&gt;"", IF(COUNTIF($G$2:G13501, G13502), INDEX($A$2:$G$100000, MATCH(G13502, $G$2:G13501,0),1), FALSE), FALSE)</f>
        <v>0</v>
      </c>
      <c r="G13502" s="1">
        <v>56384</v>
      </c>
      <c r="H13502" s="1" t="s">
        <v>13135</v>
      </c>
    </row>
    <row r="13503" spans="1:8" x14ac:dyDescent="0.2">
      <c r="A13503" s="1">
        <v>13573</v>
      </c>
      <c r="B13503" s="1" t="str">
        <f t="shared" si="210"/>
        <v>capital power usa</v>
      </c>
      <c r="C13503" s="1" t="b">
        <f>IF(D13503&lt;&gt;"",IF(COUNTIF($D$2:D13502, D13503), INDEX($A$2:$D$100000, MATCH(D13503, $D$2:D13502,0),1), FALSE), FALSE)</f>
        <v>0</v>
      </c>
      <c r="F13503" s="1" t="b">
        <f>IF(G13503&lt;&gt;"", IF(COUNTIF($G$2:G13502, G13503), INDEX($A$2:$G$100000, MATCH(G13503, $G$2:G13502,0),1), FALSE), FALSE)</f>
        <v>0</v>
      </c>
      <c r="G13503" s="1">
        <v>56390</v>
      </c>
      <c r="H13503" s="1" t="s">
        <v>13136</v>
      </c>
    </row>
    <row r="13504" spans="1:8" x14ac:dyDescent="0.2">
      <c r="A13504" s="1">
        <v>13574</v>
      </c>
      <c r="B13504" s="1" t="str">
        <f t="shared" si="210"/>
        <v>j calumet energy team llc</v>
      </c>
      <c r="C13504" s="1" t="b">
        <f>IF(D13504&lt;&gt;"",IF(COUNTIF($D$2:D13503, D13504), INDEX($A$2:$D$100000, MATCH(D13504, $D$2:D13503,0),1), FALSE), FALSE)</f>
        <v>0</v>
      </c>
      <c r="F13504" s="1" t="b">
        <f>IF(G13504&lt;&gt;"", IF(COUNTIF($G$2:G13503, G13504), INDEX($A$2:$G$100000, MATCH(G13504, $G$2:G13503,0),1), FALSE), FALSE)</f>
        <v>0</v>
      </c>
      <c r="G13504" s="1">
        <v>56399</v>
      </c>
      <c r="H13504" s="1" t="s">
        <v>13137</v>
      </c>
    </row>
    <row r="13505" spans="1:8" x14ac:dyDescent="0.2">
      <c r="A13505" s="1">
        <v>13575</v>
      </c>
      <c r="B13505" s="1" t="str">
        <f t="shared" si="210"/>
        <v>og&amp;e electric services inc</v>
      </c>
      <c r="C13505" s="1" t="b">
        <f>IF(D13505&lt;&gt;"",IF(COUNTIF($D$2:D13504, D13505), INDEX($A$2:$D$100000, MATCH(D13505, $D$2:D13504,0),1), FALSE), FALSE)</f>
        <v>0</v>
      </c>
      <c r="F13505" s="1" t="b">
        <f>IF(G13505&lt;&gt;"", IF(COUNTIF($G$2:G13504, G13505), INDEX($A$2:$G$100000, MATCH(G13505, $G$2:G13504,0),1), FALSE), FALSE)</f>
        <v>0</v>
      </c>
      <c r="G13505" s="1">
        <v>56403</v>
      </c>
      <c r="H13505" s="1" t="s">
        <v>13138</v>
      </c>
    </row>
    <row r="13506" spans="1:8" x14ac:dyDescent="0.2">
      <c r="A13506" s="1">
        <v>13576</v>
      </c>
      <c r="B13506" s="1" t="str">
        <f t="shared" ref="B13506:B13569" si="211">IF(H13506="",E13506,H13506)</f>
        <v>outagamie clean energy project llc</v>
      </c>
      <c r="C13506" s="1" t="b">
        <f>IF(D13506&lt;&gt;"",IF(COUNTIF($D$2:D13505, D13506), INDEX($A$2:$D$100000, MATCH(D13506, $D$2:D13505,0),1), FALSE), FALSE)</f>
        <v>0</v>
      </c>
      <c r="F13506" s="1" t="b">
        <f>IF(G13506&lt;&gt;"", IF(COUNTIF($G$2:G13505, G13506), INDEX($A$2:$G$100000, MATCH(G13506, $G$2:G13505,0),1), FALSE), FALSE)</f>
        <v>0</v>
      </c>
      <c r="G13506" s="1">
        <v>56405</v>
      </c>
      <c r="H13506" s="1" t="s">
        <v>13139</v>
      </c>
    </row>
    <row r="13507" spans="1:8" x14ac:dyDescent="0.2">
      <c r="A13507" s="1">
        <v>13577</v>
      </c>
      <c r="B13507" s="1" t="str">
        <f t="shared" si="211"/>
        <v>sune alamosa1 holdings llc</v>
      </c>
      <c r="C13507" s="1" t="b">
        <f>IF(D13507&lt;&gt;"",IF(COUNTIF($D$2:D13506, D13507), INDEX($A$2:$D$100000, MATCH(D13507, $D$2:D13506,0),1), FALSE), FALSE)</f>
        <v>0</v>
      </c>
      <c r="F13507" s="1" t="b">
        <f>IF(G13507&lt;&gt;"", IF(COUNTIF($G$2:G13506, G13507), INDEX($A$2:$G$100000, MATCH(G13507, $G$2:G13506,0),1), FALSE), FALSE)</f>
        <v>0</v>
      </c>
      <c r="G13507" s="1">
        <v>56430</v>
      </c>
      <c r="H13507" s="1" t="s">
        <v>13140</v>
      </c>
    </row>
    <row r="13508" spans="1:8" x14ac:dyDescent="0.2">
      <c r="A13508" s="1">
        <v>13578</v>
      </c>
      <c r="B13508" s="1" t="str">
        <f t="shared" si="211"/>
        <v>sune solar trust vi</v>
      </c>
      <c r="C13508" s="1" t="b">
        <f>IF(D13508&lt;&gt;"",IF(COUNTIF($D$2:D13507, D13508), INDEX($A$2:$D$100000, MATCH(D13508, $D$2:D13507,0),1), FALSE), FALSE)</f>
        <v>0</v>
      </c>
      <c r="F13508" s="1" t="b">
        <f>IF(G13508&lt;&gt;"", IF(COUNTIF($G$2:G13507, G13508), INDEX($A$2:$G$100000, MATCH(G13508, $G$2:G13507,0),1), FALSE), FALSE)</f>
        <v>0</v>
      </c>
      <c r="G13508" s="1">
        <v>56432</v>
      </c>
      <c r="H13508" s="1" t="s">
        <v>13141</v>
      </c>
    </row>
    <row r="13509" spans="1:8" x14ac:dyDescent="0.2">
      <c r="A13509" s="1">
        <v>13579</v>
      </c>
      <c r="B13509" s="1" t="str">
        <f t="shared" si="211"/>
        <v>wf-se-1 solar statutory trust</v>
      </c>
      <c r="C13509" s="1" t="b">
        <f>IF(D13509&lt;&gt;"",IF(COUNTIF($D$2:D13508, D13509), INDEX($A$2:$D$100000, MATCH(D13509, $D$2:D13508,0),1), FALSE), FALSE)</f>
        <v>0</v>
      </c>
      <c r="F13509" s="1" t="b">
        <f>IF(G13509&lt;&gt;"", IF(COUNTIF($G$2:G13508, G13509), INDEX($A$2:$G$100000, MATCH(G13509, $G$2:G13508,0),1), FALSE), FALSE)</f>
        <v>0</v>
      </c>
      <c r="G13509" s="1">
        <v>56433</v>
      </c>
      <c r="H13509" s="1" t="s">
        <v>13142</v>
      </c>
    </row>
    <row r="13510" spans="1:8" x14ac:dyDescent="0.2">
      <c r="A13510" s="1">
        <v>13580</v>
      </c>
      <c r="B13510" s="1" t="str">
        <f t="shared" si="211"/>
        <v>sune solar trust v</v>
      </c>
      <c r="C13510" s="1" t="b">
        <f>IF(D13510&lt;&gt;"",IF(COUNTIF($D$2:D13509, D13510), INDEX($A$2:$D$100000, MATCH(D13510, $D$2:D13509,0),1), FALSE), FALSE)</f>
        <v>0</v>
      </c>
      <c r="F13510" s="1" t="b">
        <f>IF(G13510&lt;&gt;"", IF(COUNTIF($G$2:G13509, G13510), INDEX($A$2:$G$100000, MATCH(G13510, $G$2:G13509,0),1), FALSE), FALSE)</f>
        <v>0</v>
      </c>
      <c r="G13510" s="1">
        <v>56435</v>
      </c>
      <c r="H13510" s="1" t="s">
        <v>13143</v>
      </c>
    </row>
    <row r="13511" spans="1:8" x14ac:dyDescent="0.2">
      <c r="A13511" s="1">
        <v>13581</v>
      </c>
      <c r="B13511" s="1" t="str">
        <f t="shared" si="211"/>
        <v>citi renewable investments i llc</v>
      </c>
      <c r="C13511" s="1" t="b">
        <f>IF(D13511&lt;&gt;"",IF(COUNTIF($D$2:D13510, D13511), INDEX($A$2:$D$100000, MATCH(D13511, $D$2:D13510,0),1), FALSE), FALSE)</f>
        <v>0</v>
      </c>
      <c r="F13511" s="1" t="b">
        <f>IF(G13511&lt;&gt;"", IF(COUNTIF($G$2:G13510, G13511), INDEX($A$2:$G$100000, MATCH(G13511, $G$2:G13510,0),1), FALSE), FALSE)</f>
        <v>0</v>
      </c>
      <c r="G13511" s="1">
        <v>56436</v>
      </c>
      <c r="H13511" s="1" t="s">
        <v>13144</v>
      </c>
    </row>
    <row r="13512" spans="1:8" x14ac:dyDescent="0.2">
      <c r="A13512" s="1">
        <v>13582</v>
      </c>
      <c r="B13512" s="1" t="str">
        <f t="shared" si="211"/>
        <v>united health care</v>
      </c>
      <c r="C13512" s="1" t="b">
        <f>IF(D13512&lt;&gt;"",IF(COUNTIF($D$2:D13511, D13512), INDEX($A$2:$D$100000, MATCH(D13512, $D$2:D13511,0),1), FALSE), FALSE)</f>
        <v>0</v>
      </c>
      <c r="F13512" s="1" t="b">
        <f>IF(G13512&lt;&gt;"", IF(COUNTIF($G$2:G13511, G13512), INDEX($A$2:$G$100000, MATCH(G13512, $G$2:G13511,0),1), FALSE), FALSE)</f>
        <v>0</v>
      </c>
      <c r="G13512" s="1">
        <v>56442</v>
      </c>
      <c r="H13512" s="1" t="s">
        <v>13145</v>
      </c>
    </row>
    <row r="13513" spans="1:8" x14ac:dyDescent="0.2">
      <c r="A13513" s="1">
        <v>13583</v>
      </c>
      <c r="B13513" s="1" t="str">
        <f t="shared" si="211"/>
        <v>john t bean</v>
      </c>
      <c r="C13513" s="1" t="b">
        <f>IF(D13513&lt;&gt;"",IF(COUNTIF($D$2:D13512, D13513), INDEX($A$2:$D$100000, MATCH(D13513, $D$2:D13512,0),1), FALSE), FALSE)</f>
        <v>0</v>
      </c>
      <c r="F13513" s="1" t="b">
        <f>IF(G13513&lt;&gt;"", IF(COUNTIF($G$2:G13512, G13513), INDEX($A$2:$G$100000, MATCH(G13513, $G$2:G13512,0),1), FALSE), FALSE)</f>
        <v>0</v>
      </c>
      <c r="G13513" s="1">
        <v>56443</v>
      </c>
      <c r="H13513" s="1" t="s">
        <v>13146</v>
      </c>
    </row>
    <row r="13514" spans="1:8" x14ac:dyDescent="0.2">
      <c r="A13514" s="1">
        <v>13584</v>
      </c>
      <c r="B13514" s="1" t="str">
        <f t="shared" si="211"/>
        <v>rod jones</v>
      </c>
      <c r="C13514" s="1" t="b">
        <f>IF(D13514&lt;&gt;"",IF(COUNTIF($D$2:D13513, D13514), INDEX($A$2:$D$100000, MATCH(D13514, $D$2:D13513,0),1), FALSE), FALSE)</f>
        <v>0</v>
      </c>
      <c r="F13514" s="1" t="b">
        <f>IF(G13514&lt;&gt;"", IF(COUNTIF($G$2:G13513, G13514), INDEX($A$2:$G$100000, MATCH(G13514, $G$2:G13513,0),1), FALSE), FALSE)</f>
        <v>0</v>
      </c>
      <c r="G13514" s="1">
        <v>56444</v>
      </c>
      <c r="H13514" s="1" t="s">
        <v>13147</v>
      </c>
    </row>
    <row r="13515" spans="1:8" x14ac:dyDescent="0.2">
      <c r="A13515" s="1">
        <v>13585</v>
      </c>
      <c r="B13515" s="1" t="str">
        <f t="shared" si="211"/>
        <v>todd lindsey</v>
      </c>
      <c r="C13515" s="1" t="b">
        <f>IF(D13515&lt;&gt;"",IF(COUNTIF($D$2:D13514, D13515), INDEX($A$2:$D$100000, MATCH(D13515, $D$2:D13514,0),1), FALSE), FALSE)</f>
        <v>0</v>
      </c>
      <c r="F13515" s="1" t="b">
        <f>IF(G13515&lt;&gt;"", IF(COUNTIF($G$2:G13514, G13515), INDEX($A$2:$G$100000, MATCH(G13515, $G$2:G13514,0),1), FALSE), FALSE)</f>
        <v>0</v>
      </c>
      <c r="G13515" s="1">
        <v>56445</v>
      </c>
      <c r="H13515" s="1" t="s">
        <v>13148</v>
      </c>
    </row>
    <row r="13516" spans="1:8" x14ac:dyDescent="0.2">
      <c r="A13516" s="1">
        <v>13586</v>
      </c>
      <c r="B13516" s="1" t="str">
        <f t="shared" si="211"/>
        <v>toby prehn</v>
      </c>
      <c r="C13516" s="1" t="b">
        <f>IF(D13516&lt;&gt;"",IF(COUNTIF($D$2:D13515, D13516), INDEX($A$2:$D$100000, MATCH(D13516, $D$2:D13515,0),1), FALSE), FALSE)</f>
        <v>0</v>
      </c>
      <c r="F13516" s="1" t="b">
        <f>IF(G13516&lt;&gt;"", IF(COUNTIF($G$2:G13515, G13516), INDEX($A$2:$G$100000, MATCH(G13516, $G$2:G13515,0),1), FALSE), FALSE)</f>
        <v>0</v>
      </c>
      <c r="G13516" s="1">
        <v>56446</v>
      </c>
      <c r="H13516" s="1" t="s">
        <v>13149</v>
      </c>
    </row>
    <row r="13517" spans="1:8" x14ac:dyDescent="0.2">
      <c r="A13517" s="1">
        <v>13587</v>
      </c>
      <c r="B13517" s="1" t="str">
        <f t="shared" si="211"/>
        <v>peter wachtell</v>
      </c>
      <c r="C13517" s="1" t="b">
        <f>IF(D13517&lt;&gt;"",IF(COUNTIF($D$2:D13516, D13517), INDEX($A$2:$D$100000, MATCH(D13517, $D$2:D13516,0),1), FALSE), FALSE)</f>
        <v>0</v>
      </c>
      <c r="F13517" s="1" t="b">
        <f>IF(G13517&lt;&gt;"", IF(COUNTIF($G$2:G13516, G13517), INDEX($A$2:$G$100000, MATCH(G13517, $G$2:G13516,0),1), FALSE), FALSE)</f>
        <v>0</v>
      </c>
      <c r="G13517" s="1">
        <v>56447</v>
      </c>
      <c r="H13517" s="1" t="s">
        <v>13150</v>
      </c>
    </row>
    <row r="13518" spans="1:8" x14ac:dyDescent="0.2">
      <c r="A13518" s="1">
        <v>13588</v>
      </c>
      <c r="B13518" s="1" t="str">
        <f t="shared" si="211"/>
        <v>nick king</v>
      </c>
      <c r="C13518" s="1" t="b">
        <f>IF(D13518&lt;&gt;"",IF(COUNTIF($D$2:D13517, D13518), INDEX($A$2:$D$100000, MATCH(D13518, $D$2:D13517,0),1), FALSE), FALSE)</f>
        <v>0</v>
      </c>
      <c r="F13518" s="1" t="b">
        <f>IF(G13518&lt;&gt;"", IF(COUNTIF($G$2:G13517, G13518), INDEX($A$2:$G$100000, MATCH(G13518, $G$2:G13517,0),1), FALSE), FALSE)</f>
        <v>0</v>
      </c>
      <c r="G13518" s="1">
        <v>56449</v>
      </c>
      <c r="H13518" s="1" t="s">
        <v>13151</v>
      </c>
    </row>
    <row r="13519" spans="1:8" x14ac:dyDescent="0.2">
      <c r="A13519" s="1">
        <v>13589</v>
      </c>
      <c r="B13519" s="1" t="str">
        <f t="shared" si="211"/>
        <v>joe wolf</v>
      </c>
      <c r="C13519" s="1" t="b">
        <f>IF(D13519&lt;&gt;"",IF(COUNTIF($D$2:D13518, D13519), INDEX($A$2:$D$100000, MATCH(D13519, $D$2:D13518,0),1), FALSE), FALSE)</f>
        <v>0</v>
      </c>
      <c r="F13519" s="1" t="b">
        <f>IF(G13519&lt;&gt;"", IF(COUNTIF($G$2:G13518, G13519), INDEX($A$2:$G$100000, MATCH(G13519, $G$2:G13518,0),1), FALSE), FALSE)</f>
        <v>0</v>
      </c>
      <c r="G13519" s="1">
        <v>56450</v>
      </c>
      <c r="H13519" s="1" t="s">
        <v>13152</v>
      </c>
    </row>
    <row r="13520" spans="1:8" x14ac:dyDescent="0.2">
      <c r="A13520" s="1">
        <v>13590</v>
      </c>
      <c r="B13520" s="1" t="str">
        <f t="shared" si="211"/>
        <v>cindy wolf</v>
      </c>
      <c r="C13520" s="1" t="b">
        <f>IF(D13520&lt;&gt;"",IF(COUNTIF($D$2:D13519, D13520), INDEX($A$2:$D$100000, MATCH(D13520, $D$2:D13519,0),1), FALSE), FALSE)</f>
        <v>0</v>
      </c>
      <c r="F13520" s="1" t="b">
        <f>IF(G13520&lt;&gt;"", IF(COUNTIF($G$2:G13519, G13520), INDEX($A$2:$G$100000, MATCH(G13520, $G$2:G13519,0),1), FALSE), FALSE)</f>
        <v>0</v>
      </c>
      <c r="G13520" s="1">
        <v>56451</v>
      </c>
      <c r="H13520" s="1" t="s">
        <v>13153</v>
      </c>
    </row>
    <row r="13521" spans="1:8" x14ac:dyDescent="0.2">
      <c r="A13521" s="1">
        <v>13591</v>
      </c>
      <c r="B13521" s="1" t="str">
        <f t="shared" si="211"/>
        <v>gina wolf</v>
      </c>
      <c r="C13521" s="1" t="b">
        <f>IF(D13521&lt;&gt;"",IF(COUNTIF($D$2:D13520, D13521), INDEX($A$2:$D$100000, MATCH(D13521, $D$2:D13520,0),1), FALSE), FALSE)</f>
        <v>0</v>
      </c>
      <c r="F13521" s="1" t="b">
        <f>IF(G13521&lt;&gt;"", IF(COUNTIF($G$2:G13520, G13521), INDEX($A$2:$G$100000, MATCH(G13521, $G$2:G13520,0),1), FALSE), FALSE)</f>
        <v>0</v>
      </c>
      <c r="G13521" s="1">
        <v>56452</v>
      </c>
      <c r="H13521" s="1" t="s">
        <v>13154</v>
      </c>
    </row>
    <row r="13522" spans="1:8" x14ac:dyDescent="0.2">
      <c r="A13522" s="1">
        <v>13592</v>
      </c>
      <c r="B13522" s="1" t="str">
        <f t="shared" si="211"/>
        <v>ryan wolf</v>
      </c>
      <c r="C13522" s="1" t="b">
        <f>IF(D13522&lt;&gt;"",IF(COUNTIF($D$2:D13521, D13522), INDEX($A$2:$D$100000, MATCH(D13522, $D$2:D13521,0),1), FALSE), FALSE)</f>
        <v>0</v>
      </c>
      <c r="F13522" s="1" t="b">
        <f>IF(G13522&lt;&gt;"", IF(COUNTIF($G$2:G13521, G13522), INDEX($A$2:$G$100000, MATCH(G13522, $G$2:G13521,0),1), FALSE), FALSE)</f>
        <v>0</v>
      </c>
      <c r="G13522" s="1">
        <v>56453</v>
      </c>
      <c r="H13522" s="1" t="s">
        <v>13155</v>
      </c>
    </row>
    <row r="13523" spans="1:8" x14ac:dyDescent="0.2">
      <c r="A13523" s="1">
        <v>13593</v>
      </c>
      <c r="B13523" s="1" t="str">
        <f t="shared" si="211"/>
        <v>mike wolf</v>
      </c>
      <c r="C13523" s="1" t="b">
        <f>IF(D13523&lt;&gt;"",IF(COUNTIF($D$2:D13522, D13523), INDEX($A$2:$D$100000, MATCH(D13523, $D$2:D13522,0),1), FALSE), FALSE)</f>
        <v>0</v>
      </c>
      <c r="F13523" s="1" t="b">
        <f>IF(G13523&lt;&gt;"", IF(COUNTIF($G$2:G13522, G13523), INDEX($A$2:$G$100000, MATCH(G13523, $G$2:G13522,0),1), FALSE), FALSE)</f>
        <v>0</v>
      </c>
      <c r="G13523" s="1">
        <v>56454</v>
      </c>
      <c r="H13523" s="1" t="s">
        <v>13156</v>
      </c>
    </row>
    <row r="13524" spans="1:8" x14ac:dyDescent="0.2">
      <c r="A13524" s="1">
        <v>13594</v>
      </c>
      <c r="B13524" s="1" t="str">
        <f t="shared" si="211"/>
        <v>jerry schwarzrock</v>
      </c>
      <c r="C13524" s="1" t="b">
        <f>IF(D13524&lt;&gt;"",IF(COUNTIF($D$2:D13523, D13524), INDEX($A$2:$D$100000, MATCH(D13524, $D$2:D13523,0),1), FALSE), FALSE)</f>
        <v>0</v>
      </c>
      <c r="F13524" s="1" t="b">
        <f>IF(G13524&lt;&gt;"", IF(COUNTIF($G$2:G13523, G13524), INDEX($A$2:$G$100000, MATCH(G13524, $G$2:G13523,0),1), FALSE), FALSE)</f>
        <v>0</v>
      </c>
      <c r="G13524" s="1">
        <v>56455</v>
      </c>
      <c r="H13524" s="1" t="s">
        <v>13157</v>
      </c>
    </row>
    <row r="13525" spans="1:8" x14ac:dyDescent="0.2">
      <c r="A13525" s="1">
        <v>13595</v>
      </c>
      <c r="B13525" s="1" t="str">
        <f t="shared" si="211"/>
        <v>amos schwarzrock</v>
      </c>
      <c r="C13525" s="1" t="b">
        <f>IF(D13525&lt;&gt;"",IF(COUNTIF($D$2:D13524, D13525), INDEX($A$2:$D$100000, MATCH(D13525, $D$2:D13524,0),1), FALSE), FALSE)</f>
        <v>0</v>
      </c>
      <c r="F13525" s="1" t="b">
        <f>IF(G13525&lt;&gt;"", IF(COUNTIF($G$2:G13524, G13525), INDEX($A$2:$G$100000, MATCH(G13525, $G$2:G13524,0),1), FALSE), FALSE)</f>
        <v>0</v>
      </c>
      <c r="G13525" s="1">
        <v>56456</v>
      </c>
      <c r="H13525" s="1" t="s">
        <v>13158</v>
      </c>
    </row>
    <row r="13526" spans="1:8" x14ac:dyDescent="0.2">
      <c r="A13526" s="1">
        <v>13596</v>
      </c>
      <c r="B13526" s="1" t="str">
        <f t="shared" si="211"/>
        <v>daniel moore</v>
      </c>
      <c r="C13526" s="1" t="b">
        <f>IF(D13526&lt;&gt;"",IF(COUNTIF($D$2:D13525, D13526), INDEX($A$2:$D$100000, MATCH(D13526, $D$2:D13525,0),1), FALSE), FALSE)</f>
        <v>0</v>
      </c>
      <c r="F13526" s="1" t="b">
        <f>IF(G13526&lt;&gt;"", IF(COUNTIF($G$2:G13525, G13526), INDEX($A$2:$G$100000, MATCH(G13526, $G$2:G13525,0),1), FALSE), FALSE)</f>
        <v>0</v>
      </c>
      <c r="G13526" s="1">
        <v>56457</v>
      </c>
      <c r="H13526" s="1" t="s">
        <v>13159</v>
      </c>
    </row>
    <row r="13527" spans="1:8" x14ac:dyDescent="0.2">
      <c r="A13527" s="1">
        <v>13597</v>
      </c>
      <c r="B13527" s="1" t="str">
        <f t="shared" si="211"/>
        <v>roger moore</v>
      </c>
      <c r="C13527" s="1" t="b">
        <f>IF(D13527&lt;&gt;"",IF(COUNTIF($D$2:D13526, D13527), INDEX($A$2:$D$100000, MATCH(D13527, $D$2:D13526,0),1), FALSE), FALSE)</f>
        <v>0</v>
      </c>
      <c r="F13527" s="1" t="b">
        <f>IF(G13527&lt;&gt;"", IF(COUNTIF($G$2:G13526, G13527), INDEX($A$2:$G$100000, MATCH(G13527, $G$2:G13526,0),1), FALSE), FALSE)</f>
        <v>0</v>
      </c>
      <c r="G13527" s="1">
        <v>56458</v>
      </c>
      <c r="H13527" s="1" t="s">
        <v>13160</v>
      </c>
    </row>
    <row r="13528" spans="1:8" x14ac:dyDescent="0.2">
      <c r="A13528" s="1">
        <v>13598</v>
      </c>
      <c r="B13528" s="1" t="str">
        <f t="shared" si="211"/>
        <v>david norgaard</v>
      </c>
      <c r="C13528" s="1" t="b">
        <f>IF(D13528&lt;&gt;"",IF(COUNTIF($D$2:D13527, D13528), INDEX($A$2:$D$100000, MATCH(D13528, $D$2:D13527,0),1), FALSE), FALSE)</f>
        <v>0</v>
      </c>
      <c r="F13528" s="1" t="b">
        <f>IF(G13528&lt;&gt;"", IF(COUNTIF($G$2:G13527, G13528), INDEX($A$2:$G$100000, MATCH(G13528, $G$2:G13527,0),1), FALSE), FALSE)</f>
        <v>0</v>
      </c>
      <c r="G13528" s="1">
        <v>56459</v>
      </c>
      <c r="H13528" s="1" t="s">
        <v>13161</v>
      </c>
    </row>
    <row r="13529" spans="1:8" x14ac:dyDescent="0.2">
      <c r="A13529" s="1">
        <v>13599</v>
      </c>
      <c r="B13529" s="1" t="str">
        <f t="shared" si="211"/>
        <v>renata norgaard</v>
      </c>
      <c r="C13529" s="1" t="b">
        <f>IF(D13529&lt;&gt;"",IF(COUNTIF($D$2:D13528, D13529), INDEX($A$2:$D$100000, MATCH(D13529, $D$2:D13528,0),1), FALSE), FALSE)</f>
        <v>0</v>
      </c>
      <c r="F13529" s="1" t="b">
        <f>IF(G13529&lt;&gt;"", IF(COUNTIF($G$2:G13528, G13529), INDEX($A$2:$G$100000, MATCH(G13529, $G$2:G13528,0),1), FALSE), FALSE)</f>
        <v>0</v>
      </c>
      <c r="G13529" s="1">
        <v>56460</v>
      </c>
      <c r="H13529" s="1" t="s">
        <v>13162</v>
      </c>
    </row>
    <row r="13530" spans="1:8" x14ac:dyDescent="0.2">
      <c r="A13530" s="1">
        <v>13600</v>
      </c>
      <c r="B13530" s="1" t="str">
        <f t="shared" si="211"/>
        <v>wayne hesse</v>
      </c>
      <c r="C13530" s="1" t="b">
        <f>IF(D13530&lt;&gt;"",IF(COUNTIF($D$2:D13529, D13530), INDEX($A$2:$D$100000, MATCH(D13530, $D$2:D13529,0),1), FALSE), FALSE)</f>
        <v>0</v>
      </c>
      <c r="F13530" s="1" t="b">
        <f>IF(G13530&lt;&gt;"", IF(COUNTIF($G$2:G13529, G13530), INDEX($A$2:$G$100000, MATCH(G13530, $G$2:G13529,0),1), FALSE), FALSE)</f>
        <v>0</v>
      </c>
      <c r="G13530" s="1">
        <v>56461</v>
      </c>
      <c r="H13530" s="1" t="s">
        <v>13163</v>
      </c>
    </row>
    <row r="13531" spans="1:8" x14ac:dyDescent="0.2">
      <c r="A13531" s="1">
        <v>13601</v>
      </c>
      <c r="B13531" s="1" t="str">
        <f t="shared" si="211"/>
        <v>sherri hesse</v>
      </c>
      <c r="C13531" s="1" t="b">
        <f>IF(D13531&lt;&gt;"",IF(COUNTIF($D$2:D13530, D13531), INDEX($A$2:$D$100000, MATCH(D13531, $D$2:D13530,0),1), FALSE), FALSE)</f>
        <v>0</v>
      </c>
      <c r="F13531" s="1" t="b">
        <f>IF(G13531&lt;&gt;"", IF(COUNTIF($G$2:G13530, G13531), INDEX($A$2:$G$100000, MATCH(G13531, $G$2:G13530,0),1), FALSE), FALSE)</f>
        <v>0</v>
      </c>
      <c r="G13531" s="1">
        <v>56462</v>
      </c>
      <c r="H13531" s="1" t="s">
        <v>13164</v>
      </c>
    </row>
    <row r="13532" spans="1:8" x14ac:dyDescent="0.2">
      <c r="A13532" s="1">
        <v>13602</v>
      </c>
      <c r="B13532" s="1" t="str">
        <f t="shared" si="211"/>
        <v>paul schwarzrock</v>
      </c>
      <c r="C13532" s="1" t="b">
        <f>IF(D13532&lt;&gt;"",IF(COUNTIF($D$2:D13531, D13532), INDEX($A$2:$D$100000, MATCH(D13532, $D$2:D13531,0),1), FALSE), FALSE)</f>
        <v>0</v>
      </c>
      <c r="F13532" s="1" t="b">
        <f>IF(G13532&lt;&gt;"", IF(COUNTIF($G$2:G13531, G13532), INDEX($A$2:$G$100000, MATCH(G13532, $G$2:G13531,0),1), FALSE), FALSE)</f>
        <v>0</v>
      </c>
      <c r="G13532" s="1">
        <v>56463</v>
      </c>
      <c r="H13532" s="1" t="s">
        <v>13165</v>
      </c>
    </row>
    <row r="13533" spans="1:8" x14ac:dyDescent="0.2">
      <c r="A13533" s="1">
        <v>13603</v>
      </c>
      <c r="B13533" s="1" t="str">
        <f t="shared" si="211"/>
        <v>shane cowell</v>
      </c>
      <c r="C13533" s="1" t="b">
        <f>IF(D13533&lt;&gt;"",IF(COUNTIF($D$2:D13532, D13533), INDEX($A$2:$D$100000, MATCH(D13533, $D$2:D13532,0),1), FALSE), FALSE)</f>
        <v>0</v>
      </c>
      <c r="F13533" s="1" t="b">
        <f>IF(G13533&lt;&gt;"", IF(COUNTIF($G$2:G13532, G13533), INDEX($A$2:$G$100000, MATCH(G13533, $G$2:G13532,0),1), FALSE), FALSE)</f>
        <v>0</v>
      </c>
      <c r="G13533" s="1">
        <v>56464</v>
      </c>
      <c r="H13533" s="1" t="s">
        <v>13166</v>
      </c>
    </row>
    <row r="13534" spans="1:8" x14ac:dyDescent="0.2">
      <c r="A13534" s="1">
        <v>13604</v>
      </c>
      <c r="B13534" s="1" t="str">
        <f t="shared" si="211"/>
        <v>fort chicago</v>
      </c>
      <c r="C13534" s="1" t="b">
        <f>IF(D13534&lt;&gt;"",IF(COUNTIF($D$2:D13533, D13534), INDEX($A$2:$D$100000, MATCH(D13534, $D$2:D13533,0),1), FALSE), FALSE)</f>
        <v>0</v>
      </c>
      <c r="F13534" s="1" t="b">
        <f>IF(G13534&lt;&gt;"", IF(COUNTIF($G$2:G13533, G13534), INDEX($A$2:$G$100000, MATCH(G13534, $G$2:G13533,0),1), FALSE), FALSE)</f>
        <v>0</v>
      </c>
      <c r="G13534" s="1">
        <v>56465</v>
      </c>
      <c r="H13534" s="1" t="s">
        <v>13167</v>
      </c>
    </row>
    <row r="13535" spans="1:8" x14ac:dyDescent="0.2">
      <c r="A13535" s="1">
        <v>13605</v>
      </c>
      <c r="B13535" s="1" t="str">
        <f t="shared" si="211"/>
        <v>north american energy alliance llc</v>
      </c>
      <c r="C13535" s="1" t="b">
        <f>IF(D13535&lt;&gt;"",IF(COUNTIF($D$2:D13534, D13535), INDEX($A$2:$D$100000, MATCH(D13535, $D$2:D13534,0),1), FALSE), FALSE)</f>
        <v>0</v>
      </c>
      <c r="F13535" s="1" t="b">
        <f>IF(G13535&lt;&gt;"", IF(COUNTIF($G$2:G13534, G13535), INDEX($A$2:$G$100000, MATCH(G13535, $G$2:G13534,0),1), FALSE), FALSE)</f>
        <v>0</v>
      </c>
      <c r="G13535" s="1">
        <v>56468</v>
      </c>
      <c r="H13535" s="1" t="s">
        <v>13168</v>
      </c>
    </row>
    <row r="13536" spans="1:8" x14ac:dyDescent="0.2">
      <c r="A13536" s="1">
        <v>13606</v>
      </c>
      <c r="B13536" s="1" t="str">
        <f t="shared" si="211"/>
        <v>esi cherokee holdings inc</v>
      </c>
      <c r="C13536" s="1" t="b">
        <f>IF(D13536&lt;&gt;"",IF(COUNTIF($D$2:D13535, D13536), INDEX($A$2:$D$100000, MATCH(D13536, $D$2:D13535,0),1), FALSE), FALSE)</f>
        <v>0</v>
      </c>
      <c r="F13536" s="1" t="b">
        <f>IF(G13536&lt;&gt;"", IF(COUNTIF($G$2:G13535, G13536), INDEX($A$2:$G$100000, MATCH(G13536, $G$2:G13535,0),1), FALSE), FALSE)</f>
        <v>0</v>
      </c>
      <c r="G13536" s="1">
        <v>56470</v>
      </c>
      <c r="H13536" s="1" t="s">
        <v>13169</v>
      </c>
    </row>
    <row r="13537" spans="1:8" x14ac:dyDescent="0.2">
      <c r="A13537" s="1">
        <v>13607</v>
      </c>
      <c r="B13537" s="1" t="str">
        <f t="shared" si="211"/>
        <v>jay cashman inc</v>
      </c>
      <c r="C13537" s="1" t="b">
        <f>IF(D13537&lt;&gt;"",IF(COUNTIF($D$2:D13536, D13537), INDEX($A$2:$D$100000, MATCH(D13537, $D$2:D13536,0),1), FALSE), FALSE)</f>
        <v>0</v>
      </c>
      <c r="F13537" s="1" t="b">
        <f>IF(G13537&lt;&gt;"", IF(COUNTIF($G$2:G13536, G13537), INDEX($A$2:$G$100000, MATCH(G13537, $G$2:G13536,0),1), FALSE), FALSE)</f>
        <v>0</v>
      </c>
      <c r="G13537" s="1">
        <v>56471</v>
      </c>
      <c r="H13537" s="1" t="s">
        <v>13170</v>
      </c>
    </row>
    <row r="13538" spans="1:8" x14ac:dyDescent="0.2">
      <c r="A13538" s="1">
        <v>13608</v>
      </c>
      <c r="B13538" s="1" t="str">
        <f t="shared" si="211"/>
        <v>mirsap1</v>
      </c>
      <c r="C13538" s="1" t="b">
        <f>IF(D13538&lt;&gt;"",IF(COUNTIF($D$2:D13537, D13538), INDEX($A$2:$D$100000, MATCH(D13538, $D$2:D13537,0),1), FALSE), FALSE)</f>
        <v>0</v>
      </c>
      <c r="F13538" s="1" t="b">
        <f>IF(G13538&lt;&gt;"", IF(COUNTIF($G$2:G13537, G13538), INDEX($A$2:$G$100000, MATCH(G13538, $G$2:G13537,0),1), FALSE), FALSE)</f>
        <v>0</v>
      </c>
      <c r="G13538" s="1">
        <v>56472</v>
      </c>
      <c r="H13538" s="1" t="s">
        <v>13171</v>
      </c>
    </row>
    <row r="13539" spans="1:8" x14ac:dyDescent="0.2">
      <c r="A13539" s="1">
        <v>13609</v>
      </c>
      <c r="B13539" s="1" t="str">
        <f t="shared" si="211"/>
        <v>empeco iv llc</v>
      </c>
      <c r="C13539" s="1" t="b">
        <f>IF(D13539&lt;&gt;"",IF(COUNTIF($D$2:D13538, D13539), INDEX($A$2:$D$100000, MATCH(D13539, $D$2:D13538,0),1), FALSE), FALSE)</f>
        <v>0</v>
      </c>
      <c r="F13539" s="1" t="b">
        <f>IF(G13539&lt;&gt;"", IF(COUNTIF($G$2:G13538, G13539), INDEX($A$2:$G$100000, MATCH(G13539, $G$2:G13538,0),1), FALSE), FALSE)</f>
        <v>0</v>
      </c>
      <c r="G13539" s="1">
        <v>56473</v>
      </c>
      <c r="H13539" s="1" t="s">
        <v>13172</v>
      </c>
    </row>
    <row r="13540" spans="1:8" x14ac:dyDescent="0.2">
      <c r="A13540" s="1">
        <v>13610</v>
      </c>
      <c r="B13540" s="1" t="str">
        <f t="shared" si="211"/>
        <v>pattern renewables lp</v>
      </c>
      <c r="C13540" s="1" t="b">
        <f>IF(D13540&lt;&gt;"",IF(COUNTIF($D$2:D13539, D13540), INDEX($A$2:$D$100000, MATCH(D13540, $D$2:D13539,0),1), FALSE), FALSE)</f>
        <v>0</v>
      </c>
      <c r="F13540" s="1" t="b">
        <f>IF(G13540&lt;&gt;"", IF(COUNTIF($G$2:G13539, G13540), INDEX($A$2:$G$100000, MATCH(G13540, $G$2:G13539,0),1), FALSE), FALSE)</f>
        <v>0</v>
      </c>
      <c r="G13540" s="1">
        <v>56481</v>
      </c>
      <c r="H13540" s="1" t="s">
        <v>13173</v>
      </c>
    </row>
    <row r="13541" spans="1:8" x14ac:dyDescent="0.2">
      <c r="A13541" s="1">
        <v>13611</v>
      </c>
      <c r="B13541" s="1" t="str">
        <f t="shared" si="211"/>
        <v>ppl new jersey biogas llc</v>
      </c>
      <c r="C13541" s="1" t="b">
        <f>IF(D13541&lt;&gt;"",IF(COUNTIF($D$2:D13540, D13541), INDEX($A$2:$D$100000, MATCH(D13541, $D$2:D13540,0),1), FALSE), FALSE)</f>
        <v>0</v>
      </c>
      <c r="F13541" s="1" t="b">
        <f>IF(G13541&lt;&gt;"", IF(COUNTIF($G$2:G13540, G13541), INDEX($A$2:$G$100000, MATCH(G13541, $G$2:G13540,0),1), FALSE), FALSE)</f>
        <v>0</v>
      </c>
      <c r="G13541" s="1">
        <v>56485</v>
      </c>
      <c r="H13541" s="1" t="s">
        <v>13174</v>
      </c>
    </row>
    <row r="13542" spans="1:8" x14ac:dyDescent="0.2">
      <c r="A13542" s="1">
        <v>13612</v>
      </c>
      <c r="B13542" s="1" t="str">
        <f t="shared" si="211"/>
        <v>ppl new jersey solar llc</v>
      </c>
      <c r="C13542" s="1" t="b">
        <f>IF(D13542&lt;&gt;"",IF(COUNTIF($D$2:D13541, D13542), INDEX($A$2:$D$100000, MATCH(D13542, $D$2:D13541,0),1), FALSE), FALSE)</f>
        <v>0</v>
      </c>
      <c r="F13542" s="1" t="b">
        <f>IF(G13542&lt;&gt;"", IF(COUNTIF($G$2:G13541, G13542), INDEX($A$2:$G$100000, MATCH(G13542, $G$2:G13541,0),1), FALSE), FALSE)</f>
        <v>0</v>
      </c>
      <c r="G13542" s="1">
        <v>56486</v>
      </c>
      <c r="H13542" s="1" t="s">
        <v>13175</v>
      </c>
    </row>
    <row r="13543" spans="1:8" x14ac:dyDescent="0.2">
      <c r="A13543" s="1">
        <v>13613</v>
      </c>
      <c r="B13543" s="1" t="str">
        <f t="shared" si="211"/>
        <v>mike hooks inc</v>
      </c>
      <c r="C13543" s="1" t="b">
        <f>IF(D13543&lt;&gt;"",IF(COUNTIF($D$2:D13542, D13543), INDEX($A$2:$D$100000, MATCH(D13543, $D$2:D13542,0),1), FALSE), FALSE)</f>
        <v>0</v>
      </c>
      <c r="F13543" s="1" t="b">
        <f>IF(G13543&lt;&gt;"", IF(COUNTIF($G$2:G13542, G13543), INDEX($A$2:$G$100000, MATCH(G13543, $G$2:G13542,0),1), FALSE), FALSE)</f>
        <v>0</v>
      </c>
      <c r="G13543" s="1">
        <v>56489</v>
      </c>
      <c r="H13543" s="1" t="s">
        <v>13176</v>
      </c>
    </row>
    <row r="13544" spans="1:8" x14ac:dyDescent="0.2">
      <c r="A13544" s="1">
        <v>13614</v>
      </c>
      <c r="B13544" s="1" t="str">
        <f t="shared" si="211"/>
        <v>tdx manley generating llc</v>
      </c>
      <c r="C13544" s="1" t="b">
        <f>IF(D13544&lt;&gt;"",IF(COUNTIF($D$2:D13543, D13544), INDEX($A$2:$D$100000, MATCH(D13544, $D$2:D13543,0),1), FALSE), FALSE)</f>
        <v>0</v>
      </c>
      <c r="F13544" s="1" t="b">
        <f>IF(G13544&lt;&gt;"", IF(COUNTIF($G$2:G13543, G13544), INDEX($A$2:$G$100000, MATCH(G13544, $G$2:G13543,0),1), FALSE), FALSE)</f>
        <v>0</v>
      </c>
      <c r="G13544" s="1">
        <v>56503</v>
      </c>
      <c r="H13544" s="1" t="s">
        <v>13177</v>
      </c>
    </row>
    <row r="13545" spans="1:8" x14ac:dyDescent="0.2">
      <c r="A13545" s="1">
        <v>13615</v>
      </c>
      <c r="B13545" s="1" t="str">
        <f t="shared" si="211"/>
        <v>mission wind goat mountain inc</v>
      </c>
      <c r="C13545" s="1" t="b">
        <f>IF(D13545&lt;&gt;"",IF(COUNTIF($D$2:D13544, D13545), INDEX($A$2:$D$100000, MATCH(D13545, $D$2:D13544,0),1), FALSE), FALSE)</f>
        <v>0</v>
      </c>
      <c r="F13545" s="1" t="b">
        <f>IF(G13545&lt;&gt;"", IF(COUNTIF($G$2:G13544, G13545), INDEX($A$2:$G$100000, MATCH(G13545, $G$2:G13544,0),1), FALSE), FALSE)</f>
        <v>0</v>
      </c>
      <c r="G13545" s="1">
        <v>56507</v>
      </c>
      <c r="H13545" s="1" t="s">
        <v>13178</v>
      </c>
    </row>
    <row r="13546" spans="1:8" x14ac:dyDescent="0.2">
      <c r="A13546" s="1">
        <v>13616</v>
      </c>
      <c r="B13546" s="1" t="str">
        <f t="shared" si="211"/>
        <v>cielo wind services, inc</v>
      </c>
      <c r="C13546" s="1" t="b">
        <f>IF(D13546&lt;&gt;"",IF(COUNTIF($D$2:D13545, D13546), INDEX($A$2:$D$100000, MATCH(D13546, $D$2:D13545,0),1), FALSE), FALSE)</f>
        <v>0</v>
      </c>
      <c r="F13546" s="1" t="b">
        <f>IF(G13546&lt;&gt;"", IF(COUNTIF($G$2:G13545, G13546), INDEX($A$2:$G$100000, MATCH(G13546, $G$2:G13545,0),1), FALSE), FALSE)</f>
        <v>0</v>
      </c>
      <c r="G13546" s="1">
        <v>56508</v>
      </c>
      <c r="H13546" s="1" t="s">
        <v>13179</v>
      </c>
    </row>
    <row r="13547" spans="1:8" x14ac:dyDescent="0.2">
      <c r="A13547" s="1">
        <v>13617</v>
      </c>
      <c r="B13547" s="1" t="str">
        <f t="shared" si="211"/>
        <v>oreg 4 inc</v>
      </c>
      <c r="C13547" s="1" t="b">
        <f>IF(D13547&lt;&gt;"",IF(COUNTIF($D$2:D13546, D13547), INDEX($A$2:$D$100000, MATCH(D13547, $D$2:D13546,0),1), FALSE), FALSE)</f>
        <v>0</v>
      </c>
      <c r="F13547" s="1" t="b">
        <f>IF(G13547&lt;&gt;"", IF(COUNTIF($G$2:G13546, G13547), INDEX($A$2:$G$100000, MATCH(G13547, $G$2:G13546,0),1), FALSE), FALSE)</f>
        <v>0</v>
      </c>
      <c r="G13547" s="1">
        <v>56509</v>
      </c>
      <c r="H13547" s="1" t="s">
        <v>13180</v>
      </c>
    </row>
    <row r="13548" spans="1:8" x14ac:dyDescent="0.2">
      <c r="A13548" s="1">
        <v>13618</v>
      </c>
      <c r="B13548" s="1" t="str">
        <f t="shared" si="211"/>
        <v>leucadia national corporation</v>
      </c>
      <c r="C13548" s="1" t="b">
        <f>IF(D13548&lt;&gt;"",IF(COUNTIF($D$2:D13547, D13548), INDEX($A$2:$D$100000, MATCH(D13548, $D$2:D13547,0),1), FALSE), FALSE)</f>
        <v>0</v>
      </c>
      <c r="F13548" s="1" t="b">
        <f>IF(G13548&lt;&gt;"", IF(COUNTIF($G$2:G13547, G13548), INDEX($A$2:$G$100000, MATCH(G13548, $G$2:G13547,0),1), FALSE), FALSE)</f>
        <v>0</v>
      </c>
      <c r="G13548" s="1">
        <v>56511</v>
      </c>
      <c r="H13548" s="1" t="s">
        <v>13181</v>
      </c>
    </row>
    <row r="13549" spans="1:8" x14ac:dyDescent="0.2">
      <c r="A13549" s="1">
        <v>13619</v>
      </c>
      <c r="B13549" s="1" t="str">
        <f t="shared" si="211"/>
        <v>castleton energy center</v>
      </c>
      <c r="C13549" s="1" t="b">
        <f>IF(D13549&lt;&gt;"",IF(COUNTIF($D$2:D13548, D13549), INDEX($A$2:$D$100000, MATCH(D13549, $D$2:D13548,0),1), FALSE), FALSE)</f>
        <v>0</v>
      </c>
      <c r="F13549" s="1" t="b">
        <f>IF(G13549&lt;&gt;"", IF(COUNTIF($G$2:G13548, G13549), INDEX($A$2:$G$100000, MATCH(G13549, $G$2:G13548,0),1), FALSE), FALSE)</f>
        <v>0</v>
      </c>
      <c r="G13549" s="1">
        <v>56517</v>
      </c>
      <c r="H13549" s="1" t="s">
        <v>13182</v>
      </c>
    </row>
    <row r="13550" spans="1:8" x14ac:dyDescent="0.2">
      <c r="A13550" s="1">
        <v>13620</v>
      </c>
      <c r="B13550" s="1" t="str">
        <f t="shared" si="211"/>
        <v>macquarie lg biomass llc</v>
      </c>
      <c r="C13550" s="1" t="b">
        <f>IF(D13550&lt;&gt;"",IF(COUNTIF($D$2:D13549, D13550), INDEX($A$2:$D$100000, MATCH(D13550, $D$2:D13549,0),1), FALSE), FALSE)</f>
        <v>0</v>
      </c>
      <c r="F13550" s="1" t="b">
        <f>IF(G13550&lt;&gt;"", IF(COUNTIF($G$2:G13549, G13550), INDEX($A$2:$G$100000, MATCH(G13550, $G$2:G13549,0),1), FALSE), FALSE)</f>
        <v>0</v>
      </c>
      <c r="G13550" s="1">
        <v>56519</v>
      </c>
      <c r="H13550" s="1" t="s">
        <v>13183</v>
      </c>
    </row>
    <row r="13551" spans="1:8" x14ac:dyDescent="0.2">
      <c r="A13551" s="1">
        <v>13621</v>
      </c>
      <c r="B13551" s="1" t="str">
        <f t="shared" si="211"/>
        <v>michigan waste energy inc</v>
      </c>
      <c r="C13551" s="1" t="b">
        <f>IF(D13551&lt;&gt;"",IF(COUNTIF($D$2:D13550, D13551), INDEX($A$2:$D$100000, MATCH(D13551, $D$2:D13550,0),1), FALSE), FALSE)</f>
        <v>0</v>
      </c>
      <c r="F13551" s="1" t="b">
        <f>IF(G13551&lt;&gt;"", IF(COUNTIF($G$2:G13550, G13551), INDEX($A$2:$G$100000, MATCH(G13551, $G$2:G13550,0),1), FALSE), FALSE)</f>
        <v>0</v>
      </c>
      <c r="G13551" s="1">
        <v>56525</v>
      </c>
      <c r="H13551" s="1" t="s">
        <v>13184</v>
      </c>
    </row>
    <row r="13552" spans="1:8" x14ac:dyDescent="0.2">
      <c r="A13552" s="1">
        <v>13622</v>
      </c>
      <c r="B13552" s="1" t="str">
        <f t="shared" si="211"/>
        <v>itc great plains</v>
      </c>
      <c r="C13552" s="1" t="b">
        <f>IF(D13552&lt;&gt;"",IF(COUNTIF($D$2:D13551, D13552), INDEX($A$2:$D$100000, MATCH(D13552, $D$2:D13551,0),1), FALSE), FALSE)</f>
        <v>0</v>
      </c>
      <c r="F13552" s="1" t="b">
        <f>IF(G13552&lt;&gt;"", IF(COUNTIF($G$2:G13551, G13552), INDEX($A$2:$G$100000, MATCH(G13552, $G$2:G13551,0),1), FALSE), FALSE)</f>
        <v>0</v>
      </c>
      <c r="G13552" s="1">
        <v>56526</v>
      </c>
      <c r="H13552" s="1" t="s">
        <v>13185</v>
      </c>
    </row>
    <row r="13553" spans="1:8" x14ac:dyDescent="0.2">
      <c r="A13553" s="1">
        <v>13623</v>
      </c>
      <c r="B13553" s="1" t="str">
        <f t="shared" si="211"/>
        <v>suez denver metro llc</v>
      </c>
      <c r="C13553" s="1" t="b">
        <f>IF(D13553&lt;&gt;"",IF(COUNTIF($D$2:D13552, D13553), INDEX($A$2:$D$100000, MATCH(D13553, $D$2:D13552,0),1), FALSE), FALSE)</f>
        <v>0</v>
      </c>
      <c r="F13553" s="1" t="b">
        <f>IF(G13553&lt;&gt;"", IF(COUNTIF($G$2:G13552, G13553), INDEX($A$2:$G$100000, MATCH(G13553, $G$2:G13552,0),1), FALSE), FALSE)</f>
        <v>0</v>
      </c>
      <c r="G13553" s="1">
        <v>56527</v>
      </c>
      <c r="H13553" s="1" t="s">
        <v>13186</v>
      </c>
    </row>
    <row r="13554" spans="1:8" x14ac:dyDescent="0.2">
      <c r="A13554" s="1">
        <v>13624</v>
      </c>
      <c r="B13554" s="1" t="str">
        <f t="shared" si="211"/>
        <v>orangeburg county biomass, llc</v>
      </c>
      <c r="C13554" s="1" t="b">
        <f>IF(D13554&lt;&gt;"",IF(COUNTIF($D$2:D13553, D13554), INDEX($A$2:$D$100000, MATCH(D13554, $D$2:D13553,0),1), FALSE), FALSE)</f>
        <v>0</v>
      </c>
      <c r="F13554" s="1" t="b">
        <f>IF(G13554&lt;&gt;"", IF(COUNTIF($G$2:G13553, G13554), INDEX($A$2:$G$100000, MATCH(G13554, $G$2:G13553,0),1), FALSE), FALSE)</f>
        <v>0</v>
      </c>
      <c r="G13554" s="1">
        <v>56529</v>
      </c>
      <c r="H13554" s="1" t="s">
        <v>13187</v>
      </c>
    </row>
    <row r="13555" spans="1:8" x14ac:dyDescent="0.2">
      <c r="A13555" s="1">
        <v>13625</v>
      </c>
      <c r="B13555" s="1" t="str">
        <f t="shared" si="211"/>
        <v>alterna springerville llc</v>
      </c>
      <c r="C13555" s="1" t="b">
        <f>IF(D13555&lt;&gt;"",IF(COUNTIF($D$2:D13554, D13555), INDEX($A$2:$D$100000, MATCH(D13555, $D$2:D13554,0),1), FALSE), FALSE)</f>
        <v>0</v>
      </c>
      <c r="F13555" s="1" t="b">
        <f>IF(G13555&lt;&gt;"", IF(COUNTIF($G$2:G13554, G13555), INDEX($A$2:$G$100000, MATCH(G13555, $G$2:G13554,0),1), FALSE), FALSE)</f>
        <v>0</v>
      </c>
      <c r="G13555" s="1">
        <v>56530</v>
      </c>
      <c r="H13555" s="1" t="s">
        <v>13188</v>
      </c>
    </row>
    <row r="13556" spans="1:8" x14ac:dyDescent="0.2">
      <c r="A13556" s="1">
        <v>13626</v>
      </c>
      <c r="B13556" s="1" t="str">
        <f t="shared" si="211"/>
        <v>eif haypress llc</v>
      </c>
      <c r="C13556" s="1" t="b">
        <f>IF(D13556&lt;&gt;"",IF(COUNTIF($D$2:D13555, D13556), INDEX($A$2:$D$100000, MATCH(D13556, $D$2:D13555,0),1), FALSE), FALSE)</f>
        <v>0</v>
      </c>
      <c r="F13556" s="1" t="b">
        <f>IF(G13556&lt;&gt;"", IF(COUNTIF($G$2:G13555, G13556), INDEX($A$2:$G$100000, MATCH(G13556, $G$2:G13555,0),1), FALSE), FALSE)</f>
        <v>0</v>
      </c>
      <c r="G13556" s="1">
        <v>56532</v>
      </c>
      <c r="H13556" s="1" t="s">
        <v>13189</v>
      </c>
    </row>
    <row r="13557" spans="1:8" x14ac:dyDescent="0.2">
      <c r="A13557" s="1">
        <v>13627</v>
      </c>
      <c r="B13557" s="1" t="str">
        <f t="shared" si="211"/>
        <v>city of williams - az</v>
      </c>
      <c r="C13557" s="1" t="b">
        <f>IF(D13557&lt;&gt;"",IF(COUNTIF($D$2:D13556, D13557), INDEX($A$2:$D$100000, MATCH(D13557, $D$2:D13556,0),1), FALSE), FALSE)</f>
        <v>0</v>
      </c>
      <c r="F13557" s="1" t="b">
        <f>IF(G13557&lt;&gt;"", IF(COUNTIF($G$2:G13556, G13557), INDEX($A$2:$G$100000, MATCH(G13557, $G$2:G13556,0),1), FALSE), FALSE)</f>
        <v>0</v>
      </c>
      <c r="G13557" s="1">
        <v>56535</v>
      </c>
      <c r="H13557" s="1" t="s">
        <v>13190</v>
      </c>
    </row>
    <row r="13558" spans="1:8" x14ac:dyDescent="0.2">
      <c r="A13558" s="1">
        <v>13628</v>
      </c>
      <c r="B13558" s="1" t="str">
        <f t="shared" si="211"/>
        <v>riverside electric cooperative</v>
      </c>
      <c r="C13558" s="1" t="b">
        <f>IF(D13558&lt;&gt;"",IF(COUNTIF($D$2:D13557, D13558), INDEX($A$2:$D$100000, MATCH(D13558, $D$2:D13557,0),1), FALSE), FALSE)</f>
        <v>0</v>
      </c>
      <c r="F13558" s="1" t="b">
        <f>IF(G13558&lt;&gt;"", IF(COUNTIF($G$2:G13557, G13558), INDEX($A$2:$G$100000, MATCH(G13558, $G$2:G13557,0),1), FALSE), FALSE)</f>
        <v>0</v>
      </c>
      <c r="G13558" s="1">
        <v>56536</v>
      </c>
      <c r="H13558" s="1" t="s">
        <v>13191</v>
      </c>
    </row>
    <row r="13559" spans="1:8" x14ac:dyDescent="0.2">
      <c r="A13559" s="1">
        <v>13629</v>
      </c>
      <c r="B13559" s="1" t="str">
        <f t="shared" si="211"/>
        <v>wm nevada renewable energy llc</v>
      </c>
      <c r="C13559" s="1" t="b">
        <f>IF(D13559&lt;&gt;"",IF(COUNTIF($D$2:D13558, D13559), INDEX($A$2:$D$100000, MATCH(D13559, $D$2:D13558,0),1), FALSE), FALSE)</f>
        <v>0</v>
      </c>
      <c r="F13559" s="1" t="b">
        <f>IF(G13559&lt;&gt;"", IF(COUNTIF($G$2:G13558, G13559), INDEX($A$2:$G$100000, MATCH(G13559, $G$2:G13558,0),1), FALSE), FALSE)</f>
        <v>0</v>
      </c>
      <c r="G13559" s="1">
        <v>56539</v>
      </c>
      <c r="H13559" s="1" t="s">
        <v>13192</v>
      </c>
    </row>
    <row r="13560" spans="1:8" x14ac:dyDescent="0.2">
      <c r="A13560" s="1">
        <v>13630</v>
      </c>
      <c r="B13560" s="1" t="str">
        <f t="shared" si="211"/>
        <v>northbrook wisconsin llc</v>
      </c>
      <c r="C13560" s="1" t="b">
        <f>IF(D13560&lt;&gt;"",IF(COUNTIF($D$2:D13559, D13560), INDEX($A$2:$D$100000, MATCH(D13560, $D$2:D13559,0),1), FALSE), FALSE)</f>
        <v>0</v>
      </c>
      <c r="F13560" s="1" t="b">
        <f>IF(G13560&lt;&gt;"", IF(COUNTIF($G$2:G13559, G13560), INDEX($A$2:$G$100000, MATCH(G13560, $G$2:G13559,0),1), FALSE), FALSE)</f>
        <v>0</v>
      </c>
      <c r="G13560" s="1">
        <v>56541</v>
      </c>
      <c r="H13560" s="1" t="s">
        <v>13193</v>
      </c>
    </row>
    <row r="13561" spans="1:8" x14ac:dyDescent="0.2">
      <c r="A13561" s="1">
        <v>13631</v>
      </c>
      <c r="B13561" s="1" t="str">
        <f t="shared" si="211"/>
        <v>waste management of carolinas inc</v>
      </c>
      <c r="C13561" s="1" t="b">
        <f>IF(D13561&lt;&gt;"",IF(COUNTIF($D$2:D13560, D13561), INDEX($A$2:$D$100000, MATCH(D13561, $D$2:D13560,0),1), FALSE), FALSE)</f>
        <v>0</v>
      </c>
      <c r="F13561" s="1" t="b">
        <f>IF(G13561&lt;&gt;"", IF(COUNTIF($G$2:G13560, G13561), INDEX($A$2:$G$100000, MATCH(G13561, $G$2:G13560,0),1), FALSE), FALSE)</f>
        <v>0</v>
      </c>
      <c r="G13561" s="1">
        <v>56542</v>
      </c>
      <c r="H13561" s="1" t="s">
        <v>13194</v>
      </c>
    </row>
    <row r="13562" spans="1:8" x14ac:dyDescent="0.2">
      <c r="A13562" s="1">
        <v>13632</v>
      </c>
      <c r="B13562" s="1" t="str">
        <f t="shared" si="211"/>
        <v>intercontinental materials management</v>
      </c>
      <c r="C13562" s="1" t="b">
        <f>IF(D13562&lt;&gt;"",IF(COUNTIF($D$2:D13561, D13562), INDEX($A$2:$D$100000, MATCH(D13562, $D$2:D13561,0),1), FALSE), FALSE)</f>
        <v>0</v>
      </c>
      <c r="F13562" s="1" t="b">
        <f>IF(G13562&lt;&gt;"", IF(COUNTIF($G$2:G13561, G13562), INDEX($A$2:$G$100000, MATCH(G13562, $G$2:G13561,0),1), FALSE), FALSE)</f>
        <v>0</v>
      </c>
      <c r="G13562" s="1">
        <v>56547</v>
      </c>
      <c r="H13562" s="1" t="s">
        <v>13195</v>
      </c>
    </row>
    <row r="13563" spans="1:8" x14ac:dyDescent="0.2">
      <c r="A13563" s="1">
        <v>13633</v>
      </c>
      <c r="B13563" s="1" t="str">
        <f t="shared" si="211"/>
        <v>powerpackages llc</v>
      </c>
      <c r="C13563" s="1" t="b">
        <f>IF(D13563&lt;&gt;"",IF(COUNTIF($D$2:D13562, D13563), INDEX($A$2:$D$100000, MATCH(D13563, $D$2:D13562,0),1), FALSE), FALSE)</f>
        <v>0</v>
      </c>
      <c r="F13563" s="1" t="b">
        <f>IF(G13563&lt;&gt;"", IF(COUNTIF($G$2:G13562, G13563), INDEX($A$2:$G$100000, MATCH(G13563, $G$2:G13562,0),1), FALSE), FALSE)</f>
        <v>0</v>
      </c>
      <c r="G13563" s="1">
        <v>56549</v>
      </c>
      <c r="H13563" s="1" t="s">
        <v>13196</v>
      </c>
    </row>
    <row r="13564" spans="1:8" x14ac:dyDescent="0.2">
      <c r="A13564" s="1">
        <v>13634</v>
      </c>
      <c r="B13564" s="1" t="str">
        <f t="shared" si="211"/>
        <v>chautauqua county</v>
      </c>
      <c r="C13564" s="1" t="b">
        <f>IF(D13564&lt;&gt;"",IF(COUNTIF($D$2:D13563, D13564), INDEX($A$2:$D$100000, MATCH(D13564, $D$2:D13563,0),1), FALSE), FALSE)</f>
        <v>0</v>
      </c>
      <c r="F13564" s="1" t="b">
        <f>IF(G13564&lt;&gt;"", IF(COUNTIF($G$2:G13563, G13564), INDEX($A$2:$G$100000, MATCH(G13564, $G$2:G13563,0),1), FALSE), FALSE)</f>
        <v>0</v>
      </c>
      <c r="G13564" s="1">
        <v>56553</v>
      </c>
      <c r="H13564" s="1" t="s">
        <v>13197</v>
      </c>
    </row>
    <row r="13565" spans="1:8" x14ac:dyDescent="0.2">
      <c r="A13565" s="1">
        <v>13635</v>
      </c>
      <c r="B13565" s="1" t="str">
        <f t="shared" si="211"/>
        <v>air products manufacturing corporation</v>
      </c>
      <c r="C13565" s="1" t="b">
        <f>IF(D13565&lt;&gt;"",IF(COUNTIF($D$2:D13564, D13565), INDEX($A$2:$D$100000, MATCH(D13565, $D$2:D13564,0),1), FALSE), FALSE)</f>
        <v>0</v>
      </c>
      <c r="F13565" s="1" t="b">
        <f>IF(G13565&lt;&gt;"", IF(COUNTIF($G$2:G13564, G13565), INDEX($A$2:$G$100000, MATCH(G13565, $G$2:G13564,0),1), FALSE), FALSE)</f>
        <v>0</v>
      </c>
      <c r="G13565" s="1">
        <v>56554</v>
      </c>
      <c r="H13565" s="1" t="s">
        <v>13198</v>
      </c>
    </row>
    <row r="13566" spans="1:8" x14ac:dyDescent="0.2">
      <c r="A13566" s="1">
        <v>13636</v>
      </c>
      <c r="B13566" s="1" t="str">
        <f t="shared" si="211"/>
        <v>spring valley wind llc</v>
      </c>
      <c r="C13566" s="1" t="b">
        <f>IF(D13566&lt;&gt;"",IF(COUNTIF($D$2:D13565, D13566), INDEX($A$2:$D$100000, MATCH(D13566, $D$2:D13565,0),1), FALSE), FALSE)</f>
        <v>0</v>
      </c>
      <c r="F13566" s="1" t="b">
        <f>IF(G13566&lt;&gt;"", IF(COUNTIF($G$2:G13565, G13566), INDEX($A$2:$G$100000, MATCH(G13566, $G$2:G13565,0),1), FALSE), FALSE)</f>
        <v>0</v>
      </c>
      <c r="G13566" s="1">
        <v>56556</v>
      </c>
      <c r="H13566" s="1" t="s">
        <v>13199</v>
      </c>
    </row>
    <row r="13567" spans="1:8" x14ac:dyDescent="0.2">
      <c r="A13567" s="1">
        <v>13637</v>
      </c>
      <c r="B13567" s="1" t="str">
        <f t="shared" si="211"/>
        <v>ripley westfield wind llc</v>
      </c>
      <c r="C13567" s="1" t="b">
        <f>IF(D13567&lt;&gt;"",IF(COUNTIF($D$2:D13566, D13567), INDEX($A$2:$D$100000, MATCH(D13567, $D$2:D13566,0),1), FALSE), FALSE)</f>
        <v>0</v>
      </c>
      <c r="F13567" s="1" t="b">
        <f>IF(G13567&lt;&gt;"", IF(COUNTIF($G$2:G13566, G13567), INDEX($A$2:$G$100000, MATCH(G13567, $G$2:G13566,0),1), FALSE), FALSE)</f>
        <v>0</v>
      </c>
      <c r="G13567" s="1">
        <v>56557</v>
      </c>
      <c r="H13567" s="1" t="s">
        <v>13200</v>
      </c>
    </row>
    <row r="13568" spans="1:8" x14ac:dyDescent="0.2">
      <c r="A13568" s="1">
        <v>13638</v>
      </c>
      <c r="B13568" s="1" t="str">
        <f t="shared" si="211"/>
        <v>tpf generation holdings llc</v>
      </c>
      <c r="C13568" s="1" t="b">
        <f>IF(D13568&lt;&gt;"",IF(COUNTIF($D$2:D13567, D13568), INDEX($A$2:$D$100000, MATCH(D13568, $D$2:D13567,0),1), FALSE), FALSE)</f>
        <v>0</v>
      </c>
      <c r="F13568" s="1" t="b">
        <f>IF(G13568&lt;&gt;"", IF(COUNTIF($G$2:G13567, G13568), INDEX($A$2:$G$100000, MATCH(G13568, $G$2:G13567,0),1), FALSE), FALSE)</f>
        <v>0</v>
      </c>
      <c r="G13568" s="1">
        <v>56560</v>
      </c>
      <c r="H13568" s="1" t="s">
        <v>13201</v>
      </c>
    </row>
    <row r="13569" spans="1:8" x14ac:dyDescent="0.2">
      <c r="A13569" s="1">
        <v>13639</v>
      </c>
      <c r="B13569" s="1" t="str">
        <f t="shared" si="211"/>
        <v>georgia energy cooperative</v>
      </c>
      <c r="C13569" s="1" t="b">
        <f>IF(D13569&lt;&gt;"",IF(COUNTIF($D$2:D13568, D13569), INDEX($A$2:$D$100000, MATCH(D13569, $D$2:D13568,0),1), FALSE), FALSE)</f>
        <v>0</v>
      </c>
      <c r="F13569" s="1" t="b">
        <f>IF(G13569&lt;&gt;"", IF(COUNTIF($G$2:G13568, G13569), INDEX($A$2:$G$100000, MATCH(G13569, $G$2:G13568,0),1), FALSE), FALSE)</f>
        <v>0</v>
      </c>
      <c r="G13569" s="1">
        <v>56562</v>
      </c>
      <c r="H13569" s="1" t="s">
        <v>13202</v>
      </c>
    </row>
    <row r="13570" spans="1:8" x14ac:dyDescent="0.2">
      <c r="A13570" s="1">
        <v>13640</v>
      </c>
      <c r="B13570" s="1" t="str">
        <f t="shared" ref="B13570:B13633" si="212">IF(H13570="",E13570,H13570)</f>
        <v>valtec llc</v>
      </c>
      <c r="C13570" s="1" t="b">
        <f>IF(D13570&lt;&gt;"",IF(COUNTIF($D$2:D13569, D13570), INDEX($A$2:$D$100000, MATCH(D13570, $D$2:D13569,0),1), FALSE), FALSE)</f>
        <v>0</v>
      </c>
      <c r="F13570" s="1" t="b">
        <f>IF(G13570&lt;&gt;"", IF(COUNTIF($G$2:G13569, G13570), INDEX($A$2:$G$100000, MATCH(G13570, $G$2:G13569,0),1), FALSE), FALSE)</f>
        <v>0</v>
      </c>
      <c r="G13570" s="1">
        <v>56564</v>
      </c>
      <c r="H13570" s="1" t="s">
        <v>13203</v>
      </c>
    </row>
    <row r="13571" spans="1:8" x14ac:dyDescent="0.2">
      <c r="A13571" s="1">
        <v>13641</v>
      </c>
      <c r="B13571" s="1" t="str">
        <f t="shared" si="212"/>
        <v>duke energy generation services</v>
      </c>
      <c r="C13571" s="1" t="b">
        <f>IF(D13571&lt;&gt;"",IF(COUNTIF($D$2:D13570, D13571), INDEX($A$2:$D$100000, MATCH(D13571, $D$2:D13570,0),1), FALSE), FALSE)</f>
        <v>0</v>
      </c>
      <c r="F13571" s="1" t="b">
        <f>IF(G13571&lt;&gt;"", IF(COUNTIF($G$2:G13570, G13571), INDEX($A$2:$G$100000, MATCH(G13571, $G$2:G13570,0),1), FALSE), FALSE)</f>
        <v>0</v>
      </c>
      <c r="G13571" s="1">
        <v>56566</v>
      </c>
      <c r="H13571" s="1" t="s">
        <v>13204</v>
      </c>
    </row>
    <row r="13572" spans="1:8" x14ac:dyDescent="0.2">
      <c r="A13572" s="1">
        <v>13642</v>
      </c>
      <c r="B13572" s="1" t="str">
        <f t="shared" si="212"/>
        <v>city and county of honolulu</v>
      </c>
      <c r="C13572" s="1" t="b">
        <f>IF(D13572&lt;&gt;"",IF(COUNTIF($D$2:D13571, D13572), INDEX($A$2:$D$100000, MATCH(D13572, $D$2:D13571,0),1), FALSE), FALSE)</f>
        <v>0</v>
      </c>
      <c r="F13572" s="1" t="b">
        <f>IF(G13572&lt;&gt;"", IF(COUNTIF($G$2:G13571, G13572), INDEX($A$2:$G$100000, MATCH(G13572, $G$2:G13571,0),1), FALSE), FALSE)</f>
        <v>0</v>
      </c>
      <c r="G13572" s="1">
        <v>56567</v>
      </c>
      <c r="H13572" s="1" t="s">
        <v>13205</v>
      </c>
    </row>
    <row r="13573" spans="1:8" x14ac:dyDescent="0.2">
      <c r="A13573" s="1">
        <v>13643</v>
      </c>
      <c r="B13573" s="1" t="str">
        <f t="shared" si="212"/>
        <v>dean baughman industrial services</v>
      </c>
      <c r="C13573" s="1" t="b">
        <f>IF(D13573&lt;&gt;"",IF(COUNTIF($D$2:D13572, D13573), INDEX($A$2:$D$100000, MATCH(D13573, $D$2:D13572,0),1), FALSE), FALSE)</f>
        <v>0</v>
      </c>
      <c r="F13573" s="1" t="b">
        <f>IF(G13573&lt;&gt;"", IF(COUNTIF($G$2:G13572, G13573), INDEX($A$2:$G$100000, MATCH(G13573, $G$2:G13572,0),1), FALSE), FALSE)</f>
        <v>0</v>
      </c>
      <c r="G13573" s="1">
        <v>56569</v>
      </c>
      <c r="H13573" s="1" t="s">
        <v>13206</v>
      </c>
    </row>
    <row r="13574" spans="1:8" x14ac:dyDescent="0.2">
      <c r="A13574" s="1">
        <v>13644</v>
      </c>
      <c r="B13574" s="1" t="str">
        <f t="shared" si="212"/>
        <v>black hills wyoming inc</v>
      </c>
      <c r="C13574" s="1" t="b">
        <f>IF(D13574&lt;&gt;"",IF(COUNTIF($D$2:D13573, D13574), INDEX($A$2:$D$100000, MATCH(D13574, $D$2:D13573,0),1), FALSE), FALSE)</f>
        <v>0</v>
      </c>
      <c r="F13574" s="1" t="b">
        <f>IF(G13574&lt;&gt;"", IF(COUNTIF($G$2:G13573, G13574), INDEX($A$2:$G$100000, MATCH(G13574, $G$2:G13573,0),1), FALSE), FALSE)</f>
        <v>0</v>
      </c>
      <c r="G13574" s="1">
        <v>56572</v>
      </c>
      <c r="H13574" s="1" t="s">
        <v>13207</v>
      </c>
    </row>
    <row r="13575" spans="1:8" x14ac:dyDescent="0.2">
      <c r="A13575" s="1">
        <v>13645</v>
      </c>
      <c r="B13575" s="1" t="str">
        <f t="shared" si="212"/>
        <v>compression and engine services company</v>
      </c>
      <c r="C13575" s="1" t="b">
        <f>IF(D13575&lt;&gt;"",IF(COUNTIF($D$2:D13574, D13575), INDEX($A$2:$D$100000, MATCH(D13575, $D$2:D13574,0),1), FALSE), FALSE)</f>
        <v>0</v>
      </c>
      <c r="F13575" s="1" t="b">
        <f>IF(G13575&lt;&gt;"", IF(COUNTIF($G$2:G13574, G13575), INDEX($A$2:$G$100000, MATCH(G13575, $G$2:G13574,0),1), FALSE), FALSE)</f>
        <v>0</v>
      </c>
      <c r="G13575" s="1">
        <v>56574</v>
      </c>
      <c r="H13575" s="1" t="s">
        <v>13208</v>
      </c>
    </row>
    <row r="13576" spans="1:8" x14ac:dyDescent="0.2">
      <c r="A13576" s="1">
        <v>13646</v>
      </c>
      <c r="B13576" s="1" t="str">
        <f t="shared" si="212"/>
        <v>cms generation filer city inc</v>
      </c>
      <c r="C13576" s="1" t="b">
        <f>IF(D13576&lt;&gt;"",IF(COUNTIF($D$2:D13575, D13576), INDEX($A$2:$D$100000, MATCH(D13576, $D$2:D13575,0),1), FALSE), FALSE)</f>
        <v>0</v>
      </c>
      <c r="F13576" s="1" t="b">
        <f>IF(G13576&lt;&gt;"", IF(COUNTIF($G$2:G13575, G13576), INDEX($A$2:$G$100000, MATCH(G13576, $G$2:G13575,0),1), FALSE), FALSE)</f>
        <v>0</v>
      </c>
      <c r="G13576" s="1">
        <v>56576</v>
      </c>
      <c r="H13576" s="1" t="s">
        <v>13209</v>
      </c>
    </row>
    <row r="13577" spans="1:8" x14ac:dyDescent="0.2">
      <c r="A13577" s="1">
        <v>13647</v>
      </c>
      <c r="B13577" s="1" t="str">
        <f t="shared" si="212"/>
        <v>western michigan cogeneration lp</v>
      </c>
      <c r="C13577" s="1" t="b">
        <f>IF(D13577&lt;&gt;"",IF(COUNTIF($D$2:D13576, D13577), INDEX($A$2:$D$100000, MATCH(D13577, $D$2:D13576,0),1), FALSE), FALSE)</f>
        <v>0</v>
      </c>
      <c r="F13577" s="1" t="b">
        <f>IF(G13577&lt;&gt;"", IF(COUNTIF($G$2:G13576, G13577), INDEX($A$2:$G$100000, MATCH(G13577, $G$2:G13576,0),1), FALSE), FALSE)</f>
        <v>0</v>
      </c>
      <c r="G13577" s="1">
        <v>56577</v>
      </c>
      <c r="H13577" s="1" t="s">
        <v>13210</v>
      </c>
    </row>
    <row r="13578" spans="1:8" x14ac:dyDescent="0.2">
      <c r="A13578" s="1">
        <v>13648</v>
      </c>
      <c r="B13578" s="1" t="str">
        <f t="shared" si="212"/>
        <v>kcr power co llc</v>
      </c>
      <c r="C13578" s="1" t="b">
        <f>IF(D13578&lt;&gt;"",IF(COUNTIF($D$2:D13577, D13578), INDEX($A$2:$D$100000, MATCH(D13578, $D$2:D13577,0),1), FALSE), FALSE)</f>
        <v>0</v>
      </c>
      <c r="F13578" s="1" t="b">
        <f>IF(G13578&lt;&gt;"", IF(COUNTIF($G$2:G13577, G13578), INDEX($A$2:$G$100000, MATCH(G13578, $G$2:G13577,0),1), FALSE), FALSE)</f>
        <v>0</v>
      </c>
      <c r="G13578" s="1">
        <v>56578</v>
      </c>
      <c r="H13578" s="1" t="s">
        <v>13211</v>
      </c>
    </row>
    <row r="13579" spans="1:8" x14ac:dyDescent="0.2">
      <c r="A13579" s="1">
        <v>13649</v>
      </c>
      <c r="B13579" s="1" t="str">
        <f t="shared" si="212"/>
        <v>louisiana iron works inc</v>
      </c>
      <c r="C13579" s="1" t="b">
        <f>IF(D13579&lt;&gt;"",IF(COUNTIF($D$2:D13578, D13579), INDEX($A$2:$D$100000, MATCH(D13579, $D$2:D13578,0),1), FALSE), FALSE)</f>
        <v>0</v>
      </c>
      <c r="F13579" s="1" t="b">
        <f>IF(G13579&lt;&gt;"", IF(COUNTIF($G$2:G13578, G13579), INDEX($A$2:$G$100000, MATCH(G13579, $G$2:G13578,0),1), FALSE), FALSE)</f>
        <v>0</v>
      </c>
      <c r="G13579" s="1">
        <v>56579</v>
      </c>
      <c r="H13579" s="1" t="s">
        <v>13212</v>
      </c>
    </row>
    <row r="13580" spans="1:8" x14ac:dyDescent="0.2">
      <c r="A13580" s="1">
        <v>13650</v>
      </c>
      <c r="B13580" s="1" t="str">
        <f t="shared" si="212"/>
        <v>waterbury generation llc</v>
      </c>
      <c r="C13580" s="1" t="b">
        <f>IF(D13580&lt;&gt;"",IF(COUNTIF($D$2:D13579, D13580), INDEX($A$2:$D$100000, MATCH(D13580, $D$2:D13579,0),1), FALSE), FALSE)</f>
        <v>0</v>
      </c>
      <c r="F13580" s="1" t="b">
        <f>IF(G13580&lt;&gt;"", IF(COUNTIF($G$2:G13579, G13580), INDEX($A$2:$G$100000, MATCH(G13580, $G$2:G13579,0),1), FALSE), FALSE)</f>
        <v>0</v>
      </c>
      <c r="G13580" s="1">
        <v>56580</v>
      </c>
      <c r="H13580" s="1" t="s">
        <v>13213</v>
      </c>
    </row>
    <row r="13581" spans="1:8" x14ac:dyDescent="0.2">
      <c r="A13581" s="1">
        <v>13651</v>
      </c>
      <c r="B13581" s="1" t="str">
        <f t="shared" si="212"/>
        <v>global infrastructure partners</v>
      </c>
      <c r="C13581" s="1" t="b">
        <f>IF(D13581&lt;&gt;"",IF(COUNTIF($D$2:D13580, D13581), INDEX($A$2:$D$100000, MATCH(D13581, $D$2:D13580,0),1), FALSE), FALSE)</f>
        <v>0</v>
      </c>
      <c r="F13581" s="1" t="b">
        <f>IF(G13581&lt;&gt;"", IF(COUNTIF($G$2:G13580, G13581), INDEX($A$2:$G$100000, MATCH(G13581, $G$2:G13580,0),1), FALSE), FALSE)</f>
        <v>0</v>
      </c>
      <c r="G13581" s="1">
        <v>56581</v>
      </c>
      <c r="H13581" s="1" t="s">
        <v>13214</v>
      </c>
    </row>
    <row r="13582" spans="1:8" x14ac:dyDescent="0.2">
      <c r="A13582" s="1">
        <v>13652</v>
      </c>
      <c r="B13582" s="1" t="str">
        <f t="shared" si="212"/>
        <v>edison mission midwest ii inc</v>
      </c>
      <c r="C13582" s="1" t="b">
        <f>IF(D13582&lt;&gt;"",IF(COUNTIF($D$2:D13581, D13582), INDEX($A$2:$D$100000, MATCH(D13582, $D$2:D13581,0),1), FALSE), FALSE)</f>
        <v>0</v>
      </c>
      <c r="F13582" s="1" t="b">
        <f>IF(G13582&lt;&gt;"", IF(COUNTIF($G$2:G13581, G13582), INDEX($A$2:$G$100000, MATCH(G13582, $G$2:G13581,0),1), FALSE), FALSE)</f>
        <v>0</v>
      </c>
      <c r="G13582" s="1">
        <v>56585</v>
      </c>
      <c r="H13582" s="1" t="s">
        <v>13215</v>
      </c>
    </row>
    <row r="13583" spans="1:8" x14ac:dyDescent="0.2">
      <c r="A13583" s="1">
        <v>13653</v>
      </c>
      <c r="B13583" s="1" t="str">
        <f t="shared" si="212"/>
        <v>j power tvp general llc</v>
      </c>
      <c r="C13583" s="1" t="b">
        <f>IF(D13583&lt;&gt;"",IF(COUNTIF($D$2:D13582, D13583), INDEX($A$2:$D$100000, MATCH(D13583, $D$2:D13582,0),1), FALSE), FALSE)</f>
        <v>0</v>
      </c>
      <c r="F13583" s="1" t="b">
        <f>IF(G13583&lt;&gt;"", IF(COUNTIF($G$2:G13582, G13583), INDEX($A$2:$G$100000, MATCH(G13583, $G$2:G13582,0),1), FALSE), FALSE)</f>
        <v>0</v>
      </c>
      <c r="G13583" s="1">
        <v>56588</v>
      </c>
      <c r="H13583" s="1" t="s">
        <v>13216</v>
      </c>
    </row>
    <row r="13584" spans="1:8" x14ac:dyDescent="0.2">
      <c r="A13584" s="1">
        <v>13654</v>
      </c>
      <c r="B13584" s="1" t="str">
        <f t="shared" si="212"/>
        <v>nrg solar pv llc</v>
      </c>
      <c r="C13584" s="1" t="b">
        <f>IF(D13584&lt;&gt;"",IF(COUNTIF($D$2:D13583, D13584), INDEX($A$2:$D$100000, MATCH(D13584, $D$2:D13583,0),1), FALSE), FALSE)</f>
        <v>0</v>
      </c>
      <c r="F13584" s="1" t="b">
        <f>IF(G13584&lt;&gt;"", IF(COUNTIF($G$2:G13583, G13584), INDEX($A$2:$G$100000, MATCH(G13584, $G$2:G13583,0),1), FALSE), FALSE)</f>
        <v>0</v>
      </c>
      <c r="G13584" s="1">
        <v>56593</v>
      </c>
      <c r="H13584" s="1" t="s">
        <v>13217</v>
      </c>
    </row>
    <row r="13585" spans="1:8" x14ac:dyDescent="0.2">
      <c r="A13585" s="1">
        <v>13655</v>
      </c>
      <c r="B13585" s="1" t="str">
        <f t="shared" si="212"/>
        <v>kpaq industries llc</v>
      </c>
      <c r="C13585" s="1" t="b">
        <f>IF(D13585&lt;&gt;"",IF(COUNTIF($D$2:D13584, D13585), INDEX($A$2:$D$100000, MATCH(D13585, $D$2:D13584,0),1), FALSE), FALSE)</f>
        <v>0</v>
      </c>
      <c r="F13585" s="1" t="b">
        <f>IF(G13585&lt;&gt;"", IF(COUNTIF($G$2:G13584, G13585), INDEX($A$2:$G$100000, MATCH(G13585, $G$2:G13584,0),1), FALSE), FALSE)</f>
        <v>0</v>
      </c>
      <c r="G13585" s="1">
        <v>56594</v>
      </c>
      <c r="H13585" s="1" t="s">
        <v>13218</v>
      </c>
    </row>
    <row r="13586" spans="1:8" x14ac:dyDescent="0.2">
      <c r="A13586" s="1">
        <v>13656</v>
      </c>
      <c r="B13586" s="1" t="str">
        <f t="shared" si="212"/>
        <v>ridgline energy llc</v>
      </c>
      <c r="C13586" s="1" t="b">
        <f>IF(D13586&lt;&gt;"",IF(COUNTIF($D$2:D13585, D13586), INDEX($A$2:$D$100000, MATCH(D13586, $D$2:D13585,0),1), FALSE), FALSE)</f>
        <v>0</v>
      </c>
      <c r="F13586" s="1" t="b">
        <f>IF(G13586&lt;&gt;"", IF(COUNTIF($G$2:G13585, G13586), INDEX($A$2:$G$100000, MATCH(G13586, $G$2:G13585,0),1), FALSE), FALSE)</f>
        <v>0</v>
      </c>
      <c r="G13586" s="1">
        <v>56595</v>
      </c>
      <c r="H13586" s="1" t="s">
        <v>13219</v>
      </c>
    </row>
    <row r="13587" spans="1:8" x14ac:dyDescent="0.2">
      <c r="A13587" s="1">
        <v>13657</v>
      </c>
      <c r="B13587" s="1" t="str">
        <f t="shared" si="212"/>
        <v>multitrade biomass holdings llc</v>
      </c>
      <c r="C13587" s="1" t="b">
        <f>IF(D13587&lt;&gt;"",IF(COUNTIF($D$2:D13586, D13587), INDEX($A$2:$D$100000, MATCH(D13587, $D$2:D13586,0),1), FALSE), FALSE)</f>
        <v>0</v>
      </c>
      <c r="F13587" s="1" t="b">
        <f>IF(G13587&lt;&gt;"", IF(COUNTIF($G$2:G13586, G13587), INDEX($A$2:$G$100000, MATCH(G13587, $G$2:G13586,0),1), FALSE), FALSE)</f>
        <v>0</v>
      </c>
      <c r="G13587" s="1">
        <v>56602</v>
      </c>
      <c r="H13587" s="1" t="s">
        <v>13220</v>
      </c>
    </row>
    <row r="13588" spans="1:8" x14ac:dyDescent="0.2">
      <c r="A13588" s="1">
        <v>13658</v>
      </c>
      <c r="B13588" s="1" t="str">
        <f t="shared" si="212"/>
        <v>green energy partners</v>
      </c>
      <c r="C13588" s="1" t="b">
        <f>IF(D13588&lt;&gt;"",IF(COUNTIF($D$2:D13587, D13588), INDEX($A$2:$D$100000, MATCH(D13588, $D$2:D13587,0),1), FALSE), FALSE)</f>
        <v>0</v>
      </c>
      <c r="F13588" s="1" t="b">
        <f>IF(G13588&lt;&gt;"", IF(COUNTIF($G$2:G13587, G13588), INDEX($A$2:$G$100000, MATCH(G13588, $G$2:G13587,0),1), FALSE), FALSE)</f>
        <v>0</v>
      </c>
      <c r="G13588" s="1">
        <v>56604</v>
      </c>
      <c r="H13588" s="1" t="s">
        <v>13221</v>
      </c>
    </row>
    <row r="13589" spans="1:8" x14ac:dyDescent="0.2">
      <c r="A13589" s="1">
        <v>13659</v>
      </c>
      <c r="B13589" s="1" t="str">
        <f t="shared" si="212"/>
        <v>renewable energy services of ohio llc</v>
      </c>
      <c r="C13589" s="1" t="b">
        <f>IF(D13589&lt;&gt;"",IF(COUNTIF($D$2:D13588, D13589), INDEX($A$2:$D$100000, MATCH(D13589, $D$2:D13588,0),1), FALSE), FALSE)</f>
        <v>0</v>
      </c>
      <c r="F13589" s="1" t="b">
        <f>IF(G13589&lt;&gt;"", IF(COUNTIF($G$2:G13588, G13589), INDEX($A$2:$G$100000, MATCH(G13589, $G$2:G13588,0),1), FALSE), FALSE)</f>
        <v>0</v>
      </c>
      <c r="G13589" s="1">
        <v>56623</v>
      </c>
      <c r="H13589" s="1" t="s">
        <v>13222</v>
      </c>
    </row>
    <row r="13590" spans="1:8" x14ac:dyDescent="0.2">
      <c r="A13590" s="1">
        <v>13660</v>
      </c>
      <c r="B13590" s="1" t="str">
        <f t="shared" si="212"/>
        <v>blue hen wind</v>
      </c>
      <c r="C13590" s="1" t="b">
        <f>IF(D13590&lt;&gt;"",IF(COUNTIF($D$2:D13589, D13590), INDEX($A$2:$D$100000, MATCH(D13590, $D$2:D13589,0),1), FALSE), FALSE)</f>
        <v>0</v>
      </c>
      <c r="F13590" s="1" t="b">
        <f>IF(G13590&lt;&gt;"", IF(COUNTIF($G$2:G13589, G13590), INDEX($A$2:$G$100000, MATCH(G13590, $G$2:G13589,0),1), FALSE), FALSE)</f>
        <v>0</v>
      </c>
      <c r="G13590" s="1">
        <v>56626</v>
      </c>
      <c r="H13590" s="1" t="s">
        <v>13223</v>
      </c>
    </row>
    <row r="13591" spans="1:8" x14ac:dyDescent="0.2">
      <c r="A13591" s="1">
        <v>13661</v>
      </c>
      <c r="B13591" s="1" t="str">
        <f t="shared" si="212"/>
        <v>woodstock municipal wind project llc</v>
      </c>
      <c r="C13591" s="1" t="b">
        <f>IF(D13591&lt;&gt;"",IF(COUNTIF($D$2:D13590, D13591), INDEX($A$2:$D$100000, MATCH(D13591, $D$2:D13590,0),1), FALSE), FALSE)</f>
        <v>0</v>
      </c>
      <c r="F13591" s="1" t="b">
        <f>IF(G13591&lt;&gt;"", IF(COUNTIF($G$2:G13590, G13591), INDEX($A$2:$G$100000, MATCH(G13591, $G$2:G13590,0),1), FALSE), FALSE)</f>
        <v>0</v>
      </c>
      <c r="G13591" s="1">
        <v>56638</v>
      </c>
      <c r="H13591" s="1" t="s">
        <v>13224</v>
      </c>
    </row>
    <row r="13592" spans="1:8" x14ac:dyDescent="0.2">
      <c r="A13592" s="1">
        <v>13662</v>
      </c>
      <c r="B13592" s="1" t="str">
        <f t="shared" si="212"/>
        <v>mission wind cedro llc</v>
      </c>
      <c r="C13592" s="1" t="b">
        <f>IF(D13592&lt;&gt;"",IF(COUNTIF($D$2:D13591, D13592), INDEX($A$2:$D$100000, MATCH(D13592, $D$2:D13591,0),1), FALSE), FALSE)</f>
        <v>0</v>
      </c>
      <c r="F13592" s="1" t="b">
        <f>IF(G13592&lt;&gt;"", IF(COUNTIF($G$2:G13591, G13592), INDEX($A$2:$G$100000, MATCH(G13592, $G$2:G13591,0),1), FALSE), FALSE)</f>
        <v>0</v>
      </c>
      <c r="G13592" s="1">
        <v>56643</v>
      </c>
      <c r="H13592" s="1" t="s">
        <v>13225</v>
      </c>
    </row>
    <row r="13593" spans="1:8" x14ac:dyDescent="0.2">
      <c r="A13593" s="1">
        <v>13663</v>
      </c>
      <c r="B13593" s="1" t="str">
        <f t="shared" si="212"/>
        <v>higher perpetual energy</v>
      </c>
      <c r="C13593" s="1" t="b">
        <f>IF(D13593&lt;&gt;"",IF(COUNTIF($D$2:D13592, D13593), INDEX($A$2:$D$100000, MATCH(D13593, $D$2:D13592,0),1), FALSE), FALSE)</f>
        <v>0</v>
      </c>
      <c r="F13593" s="1" t="b">
        <f>IF(G13593&lt;&gt;"", IF(COUNTIF($G$2:G13592, G13593), INDEX($A$2:$G$100000, MATCH(G13593, $G$2:G13592,0),1), FALSE), FALSE)</f>
        <v>0</v>
      </c>
      <c r="G13593" s="1">
        <v>56648</v>
      </c>
      <c r="H13593" s="1" t="s">
        <v>13226</v>
      </c>
    </row>
    <row r="13594" spans="1:8" x14ac:dyDescent="0.2">
      <c r="A13594" s="1">
        <v>13664</v>
      </c>
      <c r="B13594" s="1" t="str">
        <f t="shared" si="212"/>
        <v>mission wind laredo inc</v>
      </c>
      <c r="C13594" s="1" t="b">
        <f>IF(D13594&lt;&gt;"",IF(COUNTIF($D$2:D13593, D13594), INDEX($A$2:$D$100000, MATCH(D13594, $D$2:D13593,0),1), FALSE), FALSE)</f>
        <v>0</v>
      </c>
      <c r="F13594" s="1" t="b">
        <f>IF(G13594&lt;&gt;"", IF(COUNTIF($G$2:G13593, G13594), INDEX($A$2:$G$100000, MATCH(G13594, $G$2:G13593,0),1), FALSE), FALSE)</f>
        <v>0</v>
      </c>
      <c r="G13594" s="1">
        <v>56649</v>
      </c>
      <c r="H13594" s="1" t="s">
        <v>13227</v>
      </c>
    </row>
    <row r="13595" spans="1:8" x14ac:dyDescent="0.2">
      <c r="A13595" s="1">
        <v>13665</v>
      </c>
      <c r="B13595" s="1" t="str">
        <f t="shared" si="212"/>
        <v>mission wind taloga inc</v>
      </c>
      <c r="C13595" s="1" t="b">
        <f>IF(D13595&lt;&gt;"",IF(COUNTIF($D$2:D13594, D13595), INDEX($A$2:$D$100000, MATCH(D13595, $D$2:D13594,0),1), FALSE), FALSE)</f>
        <v>0</v>
      </c>
      <c r="F13595" s="1" t="b">
        <f>IF(G13595&lt;&gt;"", IF(COUNTIF($G$2:G13594, G13595), INDEX($A$2:$G$100000, MATCH(G13595, $G$2:G13594,0),1), FALSE), FALSE)</f>
        <v>0</v>
      </c>
      <c r="G13595" s="1">
        <v>56650</v>
      </c>
      <c r="H13595" s="1" t="s">
        <v>13228</v>
      </c>
    </row>
    <row r="13596" spans="1:8" x14ac:dyDescent="0.2">
      <c r="A13596" s="1">
        <v>13666</v>
      </c>
      <c r="B13596" s="1" t="str">
        <f t="shared" si="212"/>
        <v>alta wind i llc</v>
      </c>
      <c r="C13596" s="1" t="b">
        <f>IF(D13596&lt;&gt;"",IF(COUNTIF($D$2:D13595, D13596), INDEX($A$2:$D$100000, MATCH(D13596, $D$2:D13595,0),1), FALSE), FALSE)</f>
        <v>0</v>
      </c>
      <c r="F13596" s="1" t="b">
        <f>IF(G13596&lt;&gt;"", IF(COUNTIF($G$2:G13595, G13596), INDEX($A$2:$G$100000, MATCH(G13596, $G$2:G13595,0),1), FALSE), FALSE)</f>
        <v>0</v>
      </c>
      <c r="G13596" s="1">
        <v>56651</v>
      </c>
      <c r="H13596" s="1" t="s">
        <v>13229</v>
      </c>
    </row>
    <row r="13597" spans="1:8" x14ac:dyDescent="0.2">
      <c r="A13597" s="1">
        <v>13667</v>
      </c>
      <c r="B13597" s="1" t="str">
        <f t="shared" si="212"/>
        <v>alta wind ii llc</v>
      </c>
      <c r="C13597" s="1" t="b">
        <f>IF(D13597&lt;&gt;"",IF(COUNTIF($D$2:D13596, D13597), INDEX($A$2:$D$100000, MATCH(D13597, $D$2:D13596,0),1), FALSE), FALSE)</f>
        <v>0</v>
      </c>
      <c r="F13597" s="1" t="b">
        <f>IF(G13597&lt;&gt;"", IF(COUNTIF($G$2:G13596, G13597), INDEX($A$2:$G$100000, MATCH(G13597, $G$2:G13596,0),1), FALSE), FALSE)</f>
        <v>0</v>
      </c>
      <c r="G13597" s="1">
        <v>56655</v>
      </c>
      <c r="H13597" s="1" t="s">
        <v>13230</v>
      </c>
    </row>
    <row r="13598" spans="1:8" x14ac:dyDescent="0.2">
      <c r="A13598" s="1">
        <v>13668</v>
      </c>
      <c r="B13598" s="1" t="str">
        <f t="shared" si="212"/>
        <v>alta wind iii llc</v>
      </c>
      <c r="C13598" s="1" t="b">
        <f>IF(D13598&lt;&gt;"",IF(COUNTIF($D$2:D13597, D13598), INDEX($A$2:$D$100000, MATCH(D13598, $D$2:D13597,0),1), FALSE), FALSE)</f>
        <v>0</v>
      </c>
      <c r="F13598" s="1" t="b">
        <f>IF(G13598&lt;&gt;"", IF(COUNTIF($G$2:G13597, G13598), INDEX($A$2:$G$100000, MATCH(G13598, $G$2:G13597,0),1), FALSE), FALSE)</f>
        <v>0</v>
      </c>
      <c r="G13598" s="1">
        <v>56656</v>
      </c>
      <c r="H13598" s="1" t="s">
        <v>13231</v>
      </c>
    </row>
    <row r="13599" spans="1:8" x14ac:dyDescent="0.2">
      <c r="A13599" s="1">
        <v>13669</v>
      </c>
      <c r="B13599" s="1" t="str">
        <f t="shared" si="212"/>
        <v>alta wind iv llc</v>
      </c>
      <c r="C13599" s="1" t="b">
        <f>IF(D13599&lt;&gt;"",IF(COUNTIF($D$2:D13598, D13599), INDEX($A$2:$D$100000, MATCH(D13599, $D$2:D13598,0),1), FALSE), FALSE)</f>
        <v>0</v>
      </c>
      <c r="F13599" s="1" t="b">
        <f>IF(G13599&lt;&gt;"", IF(COUNTIF($G$2:G13598, G13599), INDEX($A$2:$G$100000, MATCH(G13599, $G$2:G13598,0),1), FALSE), FALSE)</f>
        <v>0</v>
      </c>
      <c r="G13599" s="1">
        <v>56658</v>
      </c>
      <c r="H13599" s="1" t="s">
        <v>13232</v>
      </c>
    </row>
    <row r="13600" spans="1:8" x14ac:dyDescent="0.2">
      <c r="A13600" s="1">
        <v>13670</v>
      </c>
      <c r="B13600" s="1" t="str">
        <f t="shared" si="212"/>
        <v>alta wind v llc</v>
      </c>
      <c r="C13600" s="1" t="b">
        <f>IF(D13600&lt;&gt;"",IF(COUNTIF($D$2:D13599, D13600), INDEX($A$2:$D$100000, MATCH(D13600, $D$2:D13599,0),1), FALSE), FALSE)</f>
        <v>0</v>
      </c>
      <c r="F13600" s="1" t="b">
        <f>IF(G13600&lt;&gt;"", IF(COUNTIF($G$2:G13599, G13600), INDEX($A$2:$G$100000, MATCH(G13600, $G$2:G13599,0),1), FALSE), FALSE)</f>
        <v>0</v>
      </c>
      <c r="G13600" s="1">
        <v>56659</v>
      </c>
      <c r="H13600" s="1" t="s">
        <v>13233</v>
      </c>
    </row>
    <row r="13601" spans="1:8" x14ac:dyDescent="0.2">
      <c r="A13601" s="1">
        <v>13671</v>
      </c>
      <c r="B13601" s="1" t="str">
        <f t="shared" si="212"/>
        <v>georgia system operations corporation</v>
      </c>
      <c r="C13601" s="1" t="b">
        <f>IF(D13601&lt;&gt;"",IF(COUNTIF($D$2:D13600, D13601), INDEX($A$2:$D$100000, MATCH(D13601, $D$2:D13600,0),1), FALSE), FALSE)</f>
        <v>0</v>
      </c>
      <c r="F13601" s="1" t="b">
        <f>IF(G13601&lt;&gt;"", IF(COUNTIF($G$2:G13600, G13601), INDEX($A$2:$G$100000, MATCH(G13601, $G$2:G13600,0),1), FALSE), FALSE)</f>
        <v>0</v>
      </c>
      <c r="G13601" s="1">
        <v>56668</v>
      </c>
      <c r="H13601" s="1" t="s">
        <v>13234</v>
      </c>
    </row>
    <row r="13602" spans="1:8" x14ac:dyDescent="0.2">
      <c r="A13602" s="1">
        <v>13672</v>
      </c>
      <c r="B13602" s="1" t="str">
        <f t="shared" si="212"/>
        <v>midwest iso</v>
      </c>
      <c r="C13602" s="1" t="b">
        <f>IF(D13602&lt;&gt;"",IF(COUNTIF($D$2:D13601, D13602), INDEX($A$2:$D$100000, MATCH(D13602, $D$2:D13601,0),1), FALSE), FALSE)</f>
        <v>0</v>
      </c>
      <c r="F13602" s="1" t="b">
        <f>IF(G13602&lt;&gt;"", IF(COUNTIF($G$2:G13601, G13602), INDEX($A$2:$G$100000, MATCH(G13602, $G$2:G13601,0),1), FALSE), FALSE)</f>
        <v>0</v>
      </c>
      <c r="G13602" s="1">
        <v>56669</v>
      </c>
      <c r="H13602" s="1" t="s">
        <v>13235</v>
      </c>
    </row>
    <row r="13603" spans="1:8" x14ac:dyDescent="0.2">
      <c r="A13603" s="1">
        <v>13673</v>
      </c>
      <c r="B13603" s="1" t="str">
        <f t="shared" si="212"/>
        <v>northern maine independent sys. admin.</v>
      </c>
      <c r="C13603" s="1" t="b">
        <f>IF(D13603&lt;&gt;"",IF(COUNTIF($D$2:D13602, D13603), INDEX($A$2:$D$100000, MATCH(D13603, $D$2:D13602,0),1), FALSE), FALSE)</f>
        <v>0</v>
      </c>
      <c r="F13603" s="1" t="b">
        <f>IF(G13603&lt;&gt;"", IF(COUNTIF($G$2:G13602, G13603), INDEX($A$2:$G$100000, MATCH(G13603, $G$2:G13602,0),1), FALSE), FALSE)</f>
        <v>0</v>
      </c>
      <c r="G13603" s="1">
        <v>56670</v>
      </c>
      <c r="H13603" s="1" t="s">
        <v>13236</v>
      </c>
    </row>
    <row r="13604" spans="1:8" x14ac:dyDescent="0.2">
      <c r="A13604" s="1">
        <v>13674</v>
      </c>
      <c r="B13604" s="1" t="str">
        <f t="shared" si="212"/>
        <v>aria resort and casino</v>
      </c>
      <c r="C13604" s="1" t="b">
        <f>IF(D13604&lt;&gt;"",IF(COUNTIF($D$2:D13603, D13604), INDEX($A$2:$D$100000, MATCH(D13604, $D$2:D13603,0),1), FALSE), FALSE)</f>
        <v>0</v>
      </c>
      <c r="F13604" s="1" t="b">
        <f>IF(G13604&lt;&gt;"", IF(COUNTIF($G$2:G13603, G13604), INDEX($A$2:$G$100000, MATCH(G13604, $G$2:G13603,0),1), FALSE), FALSE)</f>
        <v>0</v>
      </c>
      <c r="G13604" s="1">
        <v>56686</v>
      </c>
      <c r="H13604" s="1" t="s">
        <v>13237</v>
      </c>
    </row>
    <row r="13605" spans="1:8" x14ac:dyDescent="0.2">
      <c r="A13605" s="1">
        <v>13675</v>
      </c>
      <c r="B13605" s="1" t="str">
        <f t="shared" si="212"/>
        <v>ameren illinois company</v>
      </c>
      <c r="C13605" s="1" t="b">
        <f>IF(D13605&lt;&gt;"",IF(COUNTIF($D$2:D13604, D13605), INDEX($A$2:$D$100000, MATCH(D13605, $D$2:D13604,0),1), FALSE), FALSE)</f>
        <v>0</v>
      </c>
      <c r="F13605" s="1" t="b">
        <f>IF(G13605&lt;&gt;"", IF(COUNTIF($G$2:G13604, G13605), INDEX($A$2:$G$100000, MATCH(G13605, $G$2:G13604,0),1), FALSE), FALSE)</f>
        <v>0</v>
      </c>
      <c r="G13605" s="1">
        <v>56697</v>
      </c>
      <c r="H13605" s="1" t="s">
        <v>13238</v>
      </c>
    </row>
    <row r="13606" spans="1:8" x14ac:dyDescent="0.2">
      <c r="A13606" s="1">
        <v>13676</v>
      </c>
      <c r="B13606" s="1" t="str">
        <f t="shared" si="212"/>
        <v>agile energy inc</v>
      </c>
      <c r="C13606" s="1" t="b">
        <f>IF(D13606&lt;&gt;"",IF(COUNTIF($D$2:D13605, D13606), INDEX($A$2:$D$100000, MATCH(D13606, $D$2:D13605,0),1), FALSE), FALSE)</f>
        <v>0</v>
      </c>
      <c r="F13606" s="1" t="b">
        <f>IF(G13606&lt;&gt;"", IF(COUNTIF($G$2:G13605, G13606), INDEX($A$2:$G$100000, MATCH(G13606, $G$2:G13605,0),1), FALSE), FALSE)</f>
        <v>0</v>
      </c>
      <c r="G13606" s="1">
        <v>56710</v>
      </c>
      <c r="H13606" s="1" t="s">
        <v>13239</v>
      </c>
    </row>
    <row r="13607" spans="1:8" x14ac:dyDescent="0.2">
      <c r="A13607" s="1">
        <v>13677</v>
      </c>
      <c r="B13607" s="1" t="str">
        <f t="shared" si="212"/>
        <v>punta lima wind farm, llc</v>
      </c>
      <c r="C13607" s="1" t="b">
        <f>IF(D13607&lt;&gt;"",IF(COUNTIF($D$2:D13606, D13607), INDEX($A$2:$D$100000, MATCH(D13607, $D$2:D13606,0),1), FALSE), FALSE)</f>
        <v>0</v>
      </c>
      <c r="F13607" s="1" t="b">
        <f>IF(G13607&lt;&gt;"", IF(COUNTIF($G$2:G13606, G13607), INDEX($A$2:$G$100000, MATCH(G13607, $G$2:G13606,0),1), FALSE), FALSE)</f>
        <v>0</v>
      </c>
      <c r="G13607" s="1">
        <v>60753</v>
      </c>
      <c r="H13607" s="1" t="s">
        <v>13240</v>
      </c>
    </row>
    <row r="13608" spans="1:8" x14ac:dyDescent="0.2">
      <c r="A13608" s="1">
        <v>13678</v>
      </c>
      <c r="B13608" s="1" t="str">
        <f t="shared" si="212"/>
        <v>hsea pr isla solar iii llc</v>
      </c>
      <c r="C13608" s="1" t="b">
        <f>IF(D13608&lt;&gt;"",IF(COUNTIF($D$2:D13607, D13608), INDEX($A$2:$D$100000, MATCH(D13608, $D$2:D13607,0),1), FALSE), FALSE)</f>
        <v>0</v>
      </c>
      <c r="F13608" s="1" t="b">
        <f>IF(G13608&lt;&gt;"", IF(COUNTIF($G$2:G13607, G13608), INDEX($A$2:$G$100000, MATCH(G13608, $G$2:G13607,0),1), FALSE), FALSE)</f>
        <v>0</v>
      </c>
      <c r="G13608" s="1">
        <v>60761</v>
      </c>
      <c r="H13608" s="1" t="s">
        <v>13241</v>
      </c>
    </row>
    <row r="13609" spans="1:8" x14ac:dyDescent="0.2">
      <c r="A13609" s="1">
        <v>13679</v>
      </c>
      <c r="B13609" s="1" t="str">
        <f t="shared" si="212"/>
        <v>techren solar llc</v>
      </c>
      <c r="C13609" s="1" t="b">
        <f>IF(D13609&lt;&gt;"",IF(COUNTIF($D$2:D13608, D13609), INDEX($A$2:$D$100000, MATCH(D13609, $D$2:D13608,0),1), FALSE), FALSE)</f>
        <v>0</v>
      </c>
      <c r="F13609" s="1" t="b">
        <f>IF(G13609&lt;&gt;"", IF(COUNTIF($G$2:G13608, G13609), INDEX($A$2:$G$100000, MATCH(G13609, $G$2:G13608,0),1), FALSE), FALSE)</f>
        <v>0</v>
      </c>
      <c r="G13609" s="1">
        <v>61215</v>
      </c>
      <c r="H13609" s="1" t="s">
        <v>13242</v>
      </c>
    </row>
    <row r="13610" spans="1:8" x14ac:dyDescent="0.2">
      <c r="A13610" s="1">
        <v>13680</v>
      </c>
      <c r="B13610" s="1" t="str">
        <f t="shared" si="212"/>
        <v>cen juncos solar llc</v>
      </c>
      <c r="C13610" s="1" t="b">
        <f>IF(D13610&lt;&gt;"",IF(COUNTIF($D$2:D13609, D13610), INDEX($A$2:$D$100000, MATCH(D13610, $D$2:D13609,0),1), FALSE), FALSE)</f>
        <v>0</v>
      </c>
      <c r="F13610" s="1" t="b">
        <f>IF(G13610&lt;&gt;"", IF(COUNTIF($G$2:G13609, G13610), INDEX($A$2:$G$100000, MATCH(G13610, $G$2:G13609,0),1), FALSE), FALSE)</f>
        <v>0</v>
      </c>
      <c r="G13610" s="1">
        <v>62135</v>
      </c>
      <c r="H13610" s="1" t="s">
        <v>13243</v>
      </c>
    </row>
    <row r="13611" spans="1:8" x14ac:dyDescent="0.2">
      <c r="A13611" s="1">
        <v>13681</v>
      </c>
      <c r="B13611" s="1">
        <f t="shared" si="212"/>
        <v>0</v>
      </c>
      <c r="C13611" s="1" t="b">
        <f>IF(D13611&lt;&gt;"",IF(COUNTIF($D$2:D13610, D13611), INDEX($A$2:$D$100000, MATCH(D13611, $D$2:D13610,0),1), FALSE), FALSE)</f>
        <v>0</v>
      </c>
      <c r="F13611" s="1" t="b">
        <f>IF(G13611&lt;&gt;"", IF(COUNTIF($G$2:G13610, G13611), INDEX($A$2:$G$100000, MATCH(G13611, $G$2:G13610,0),1), FALSE), FALSE)</f>
        <v>0</v>
      </c>
      <c r="G13611" s="1">
        <v>99990</v>
      </c>
    </row>
    <row r="13612" spans="1:8" x14ac:dyDescent="0.2">
      <c r="A13612" s="1">
        <v>13682</v>
      </c>
      <c r="B13612" s="1" t="str">
        <f t="shared" si="212"/>
        <v>x</v>
      </c>
      <c r="C13612" s="1" t="b">
        <f>IF(D13612&lt;&gt;"",IF(COUNTIF($D$2:D13611, D13612), INDEX($A$2:$D$100000, MATCH(D13612, $D$2:D13611,0),1), FALSE), FALSE)</f>
        <v>0</v>
      </c>
      <c r="F13612" s="1" t="b">
        <f>IF(G13612&lt;&gt;"", IF(COUNTIF($G$2:G13611, G13612), INDEX($A$2:$G$100000, MATCH(G13612, $G$2:G13611,0),1), FALSE), FALSE)</f>
        <v>0</v>
      </c>
      <c r="G13612" s="1">
        <v>99991</v>
      </c>
      <c r="H13612" s="1" t="s">
        <v>13244</v>
      </c>
    </row>
    <row r="13613" spans="1:8" x14ac:dyDescent="0.2">
      <c r="A13613" s="1">
        <v>13683</v>
      </c>
      <c r="B13613" s="1" t="str">
        <f t="shared" si="212"/>
        <v>several municipals and coops</v>
      </c>
      <c r="C13613" s="1" t="b">
        <f>IF(D13613&lt;&gt;"",IF(COUNTIF($D$2:D13612, D13613), INDEX($A$2:$D$100000, MATCH(D13613, $D$2:D13612,0),1), FALSE), FALSE)</f>
        <v>0</v>
      </c>
      <c r="F13613" s="1" t="b">
        <f>IF(G13613&lt;&gt;"", IF(COUNTIF($G$2:G13612, G13613), INDEX($A$2:$G$100000, MATCH(G13613, $G$2:G13612,0),1), FALSE), FALSE)</f>
        <v>0</v>
      </c>
      <c r="G13613" s="1">
        <v>99996</v>
      </c>
      <c r="H13613" s="1" t="s">
        <v>13245</v>
      </c>
    </row>
    <row r="13614" spans="1:8" x14ac:dyDescent="0.2">
      <c r="A13614" s="1">
        <v>13684</v>
      </c>
      <c r="B13614" s="1" t="str">
        <f t="shared" si="212"/>
        <v>ownership uncommitted</v>
      </c>
      <c r="C13614" s="1" t="b">
        <f>IF(D13614&lt;&gt;"",IF(COUNTIF($D$2:D13613, D13614), INDEX($A$2:$D$100000, MATCH(D13614, $D$2:D13613,0),1), FALSE), FALSE)</f>
        <v>0</v>
      </c>
      <c r="F13614" s="1" t="b">
        <f>IF(G13614&lt;&gt;"", IF(COUNTIF($G$2:G13613, G13614), INDEX($A$2:$G$100000, MATCH(G13614, $G$2:G13613,0),1), FALSE), FALSE)</f>
        <v>0</v>
      </c>
      <c r="G13614" s="1">
        <v>99997</v>
      </c>
      <c r="H13614" s="1" t="s">
        <v>13246</v>
      </c>
    </row>
    <row r="13615" spans="1:8" x14ac:dyDescent="0.2">
      <c r="A13615" s="1">
        <f>A21</f>
        <v>20</v>
      </c>
      <c r="B13615" s="1" t="str">
        <f t="shared" si="212"/>
        <v>alcoa power generating inc.</v>
      </c>
      <c r="C13615" s="1">
        <f>IF(D13615&lt;&gt;"",IF(COUNTIF($D$2:D13614, D13615), INDEX($A$2:$D$100000, MATCH(D13615, $D$2:D13614,0),1), FALSE), FALSE)</f>
        <v>20</v>
      </c>
      <c r="D13615" s="1">
        <v>4</v>
      </c>
      <c r="E13615" s="1" t="s">
        <v>13247</v>
      </c>
      <c r="F13615" s="1" t="b">
        <f>IF(G13615&lt;&gt;"", IF(COUNTIF($G$2:G13614, G13615), INDEX($A$2:$G$100000, MATCH(G13615, $G$2:G13614,0),1), FALSE), FALSE)</f>
        <v>0</v>
      </c>
    </row>
    <row r="13616" spans="1:8" x14ac:dyDescent="0.2">
      <c r="A13616" s="1">
        <f>A106</f>
        <v>106</v>
      </c>
      <c r="B13616" s="1" t="str">
        <f t="shared" si="212"/>
        <v>entergy arkansas, llc</v>
      </c>
      <c r="C13616" s="1">
        <f>IF(D13616&lt;&gt;"",IF(COUNTIF($D$2:D13615, D13616), INDEX($A$2:$D$100000, MATCH(D13616, $D$2:D13615,0),1), FALSE), FALSE)</f>
        <v>106</v>
      </c>
      <c r="D13616" s="1">
        <v>8</v>
      </c>
      <c r="E13616" s="1" t="s">
        <v>13248</v>
      </c>
      <c r="F13616" s="1" t="b">
        <f>IF(G13616&lt;&gt;"", IF(COUNTIF($G$2:G13615, G13616), INDEX($A$2:$G$100000, MATCH(G13616, $G$2:G13615,0),1), FALSE), FALSE)</f>
        <v>0</v>
      </c>
    </row>
    <row r="13617" spans="1:6" x14ac:dyDescent="0.2">
      <c r="A13617" s="1">
        <v>13685</v>
      </c>
      <c r="B13617" s="1" t="str">
        <f t="shared" si="212"/>
        <v>versant power</v>
      </c>
      <c r="C13617" s="1">
        <f>IF(D13617&lt;&gt;"",IF(COUNTIF($D$2:D13616, D13617), INDEX($A$2:$D$100000, MATCH(D13617, $D$2:D13616,0),1), FALSE), FALSE)</f>
        <v>105</v>
      </c>
      <c r="D13617" s="1">
        <v>11</v>
      </c>
      <c r="E13617" s="1" t="s">
        <v>13249</v>
      </c>
      <c r="F13617" s="1" t="b">
        <f>IF(G13617&lt;&gt;"", IF(COUNTIF($G$2:G13616, G13617), INDEX($A$2:$G$100000, MATCH(G13617, $G$2:G13616,0),1), FALSE), FALSE)</f>
        <v>0</v>
      </c>
    </row>
    <row r="13618" spans="1:6" x14ac:dyDescent="0.2">
      <c r="A13618" s="1">
        <f>A178</f>
        <v>178</v>
      </c>
      <c r="B13618" s="1" t="str">
        <f t="shared" si="212"/>
        <v>evergy metro, inc.</v>
      </c>
      <c r="C13618" s="1">
        <f>IF(D13618&lt;&gt;"",IF(COUNTIF($D$2:D13617, D13618), INDEX($A$2:$D$100000, MATCH(D13618, $D$2:D13617,0),1), FALSE), FALSE)</f>
        <v>159</v>
      </c>
      <c r="D13618" s="1">
        <v>79</v>
      </c>
      <c r="E13618" s="1" t="s">
        <v>13250</v>
      </c>
      <c r="F13618" s="1" t="b">
        <f>IF(G13618&lt;&gt;"", IF(COUNTIF($G$2:G13617, G13618), INDEX($A$2:$G$100000, MATCH(G13618, $G$2:G13617,0),1), FALSE), FALSE)</f>
        <v>0</v>
      </c>
    </row>
    <row r="13619" spans="1:6" x14ac:dyDescent="0.2">
      <c r="A13619" s="1">
        <f>A110</f>
        <v>110</v>
      </c>
      <c r="B13619" s="1" t="str">
        <f t="shared" si="212"/>
        <v>evergy kansas south, inc.</v>
      </c>
      <c r="C13619" s="1">
        <f>IF(D13619&lt;&gt;"",IF(COUNTIF($D$2:D13618, D13619), INDEX($A$2:$D$100000, MATCH(D13619, $D$2:D13618,0),1), FALSE), FALSE)</f>
        <v>160</v>
      </c>
      <c r="D13619" s="1">
        <v>80</v>
      </c>
      <c r="E13619" s="1" t="s">
        <v>13251</v>
      </c>
      <c r="F13619" s="1" t="b">
        <f>IF(G13619&lt;&gt;"", IF(COUNTIF($G$2:G13618, G13619), INDEX($A$2:$G$100000, MATCH(G13619, $G$2:G13618,0),1), FALSE), FALSE)</f>
        <v>0</v>
      </c>
    </row>
    <row r="13620" spans="1:6" x14ac:dyDescent="0.2">
      <c r="A13620" s="1">
        <f>A290</f>
        <v>292</v>
      </c>
      <c r="B13620" s="1" t="str">
        <f t="shared" si="212"/>
        <v>montana-dakota utilities co.</v>
      </c>
      <c r="C13620" s="1">
        <f>IF(D13620&lt;&gt;"",IF(COUNTIF($D$2:D13619, D13620), INDEX($A$2:$D$100000, MATCH(D13620, $D$2:D13619,0),1), FALSE), FALSE)</f>
        <v>178</v>
      </c>
      <c r="D13620" s="1">
        <v>95</v>
      </c>
      <c r="E13620" s="1" t="s">
        <v>13252</v>
      </c>
      <c r="F13620" s="1" t="b">
        <f>IF(G13620&lt;&gt;"", IF(COUNTIF($G$2:G13619, G13620), INDEX($A$2:$G$100000, MATCH(G13620, $G$2:G13619,0),1), FALSE), FALSE)</f>
        <v>0</v>
      </c>
    </row>
    <row r="13621" spans="1:6" x14ac:dyDescent="0.2">
      <c r="A13621" s="1">
        <f>A109</f>
        <v>109</v>
      </c>
      <c r="B13621" s="1" t="str">
        <f t="shared" si="212"/>
        <v>entergy mississippi, llc</v>
      </c>
      <c r="C13621" s="1">
        <f>IF(D13621&lt;&gt;"",IF(COUNTIF($D$2:D13620, D13621), INDEX($A$2:$D$100000, MATCH(D13621, $D$2:D13620,0),1), FALSE), FALSE)</f>
        <v>109</v>
      </c>
      <c r="D13621" s="1">
        <v>100</v>
      </c>
      <c r="E13621" s="1" t="s">
        <v>13253</v>
      </c>
      <c r="F13621" s="1" t="b">
        <f>IF(G13621&lt;&gt;"", IF(COUNTIF($G$2:G13620, G13621), INDEX($A$2:$G$100000, MATCH(G13621, $G$2:G13620,0),1), FALSE), FALSE)</f>
        <v>0</v>
      </c>
    </row>
    <row r="13622" spans="1:6" x14ac:dyDescent="0.2">
      <c r="A13622" s="1">
        <f>A110</f>
        <v>110</v>
      </c>
      <c r="B13622" s="1" t="str">
        <f t="shared" si="212"/>
        <v>entergy new orleans, llc</v>
      </c>
      <c r="C13622" s="1">
        <f>IF(D13622&lt;&gt;"",IF(COUNTIF($D$2:D13621, D13622), INDEX($A$2:$D$100000, MATCH(D13622, $D$2:D13621,0),1), FALSE), FALSE)</f>
        <v>110</v>
      </c>
      <c r="D13622" s="1">
        <v>114</v>
      </c>
      <c r="E13622" s="1" t="s">
        <v>13254</v>
      </c>
      <c r="F13622" s="1" t="b">
        <f>IF(G13622&lt;&gt;"", IF(COUNTIF($G$2:G13621, G13622), INDEX($A$2:$G$100000, MATCH(G13622, $G$2:G13621,0),1), FALSE), FALSE)</f>
        <v>0</v>
      </c>
    </row>
    <row r="13623" spans="1:6" x14ac:dyDescent="0.2">
      <c r="A13623" s="1">
        <f>A222</f>
        <v>222</v>
      </c>
      <c r="B13623" s="1" t="str">
        <f t="shared" si="212"/>
        <v>northern indiana public service company llc</v>
      </c>
      <c r="C13623" s="1">
        <f>IF(D13623&lt;&gt;"",IF(COUNTIF($D$2:D13622, D13623), INDEX($A$2:$D$100000, MATCH(D13623, $D$2:D13622,0),1), FALSE), FALSE)</f>
        <v>222</v>
      </c>
      <c r="D13623" s="1">
        <v>119</v>
      </c>
      <c r="E13623" s="1" t="s">
        <v>13255</v>
      </c>
      <c r="F13623" s="1" t="b">
        <f>IF(G13623&lt;&gt;"", IF(COUNTIF($G$2:G13622, G13623), INDEX($A$2:$G$100000, MATCH(G13623, $G$2:G13622,0),1), FALSE), FALSE)</f>
        <v>0</v>
      </c>
    </row>
    <row r="13624" spans="1:6" x14ac:dyDescent="0.2">
      <c r="A13624" s="1">
        <f>A290</f>
        <v>292</v>
      </c>
      <c r="B13624" s="1" t="str">
        <f t="shared" si="212"/>
        <v>dominion energy south carolina, inc.</v>
      </c>
      <c r="C13624" s="1">
        <f>IF(D13624&lt;&gt;"",IF(COUNTIF($D$2:D13623, D13624), INDEX($A$2:$D$100000, MATCH(D13624, $D$2:D13623,0),1), FALSE), FALSE)</f>
        <v>292</v>
      </c>
      <c r="D13624" s="1">
        <v>159</v>
      </c>
      <c r="E13624" s="1" t="s">
        <v>13256</v>
      </c>
      <c r="F13624" s="1" t="b">
        <f>IF(G13624&lt;&gt;"", IF(COUNTIF($G$2:G13623, G13624), INDEX($A$2:$G$100000, MATCH(G13624, $G$2:G13623,0),1), FALSE), FALSE)</f>
        <v>0</v>
      </c>
    </row>
    <row r="13625" spans="1:6" x14ac:dyDescent="0.2">
      <c r="A13625" s="1">
        <f>A21</f>
        <v>20</v>
      </c>
      <c r="B13625" s="1" t="str">
        <f t="shared" si="212"/>
        <v>alcoa power generating, inc.</v>
      </c>
      <c r="C13625" s="1">
        <f>IF(D13625&lt;&gt;"",IF(COUNTIF($D$2:D13624, D13625), INDEX($A$2:$D$100000, MATCH(D13625, $D$2:D13624,0),1), FALSE), FALSE)</f>
        <v>21</v>
      </c>
      <c r="D13625" s="1">
        <v>171</v>
      </c>
      <c r="E13625" s="1" t="s">
        <v>13257</v>
      </c>
      <c r="F13625" s="1" t="b">
        <f>IF(G13625&lt;&gt;"", IF(COUNTIF($G$2:G13624, G13625), INDEX($A$2:$G$100000, MATCH(G13625, $G$2:G13624,0),1), FALSE), FALSE)</f>
        <v>0</v>
      </c>
    </row>
    <row r="13626" spans="1:6" x14ac:dyDescent="0.2">
      <c r="A13626" s="1">
        <f>A161</f>
        <v>161</v>
      </c>
      <c r="B13626" s="1" t="str">
        <f t="shared" si="212"/>
        <v>evergy missouri west, inc.</v>
      </c>
      <c r="C13626" s="1">
        <f>IF(D13626&lt;&gt;"",IF(COUNTIF($D$2:D13625, D13626), INDEX($A$2:$D$100000, MATCH(D13626, $D$2:D13625,0),1), FALSE), FALSE)</f>
        <v>161</v>
      </c>
      <c r="D13626" s="1">
        <v>182</v>
      </c>
      <c r="E13626" s="1" t="s">
        <v>13258</v>
      </c>
      <c r="F13626" s="1" t="b">
        <f>IF(G13626&lt;&gt;"", IF(COUNTIF($G$2:G13625, G13626), INDEX($A$2:$G$100000, MATCH(G13626, $G$2:G13625,0),1), FALSE), FALSE)</f>
        <v>0</v>
      </c>
    </row>
    <row r="13627" spans="1:6" x14ac:dyDescent="0.2">
      <c r="A13627" s="1">
        <f>A356</f>
        <v>359</v>
      </c>
      <c r="B13627" s="1" t="str">
        <f t="shared" si="212"/>
        <v>evergy kansas central, inc.</v>
      </c>
      <c r="C13627" s="1">
        <f>IF(D13627&lt;&gt;"",IF(COUNTIF($D$2:D13626, D13627), INDEX($A$2:$D$100000, MATCH(D13627, $D$2:D13626,0),1), FALSE), FALSE)</f>
        <v>359</v>
      </c>
      <c r="D13627" s="1">
        <v>191</v>
      </c>
      <c r="E13627" s="1" t="s">
        <v>13259</v>
      </c>
      <c r="F13627" s="1" t="b">
        <f>IF(G13627&lt;&gt;"", IF(COUNTIF($G$2:G13626, G13627), INDEX($A$2:$G$100000, MATCH(G13627, $G$2:G13626,0),1), FALSE), FALSE)</f>
        <v>0</v>
      </c>
    </row>
    <row r="13628" spans="1:6" x14ac:dyDescent="0.2">
      <c r="A13628" s="1">
        <f>A357</f>
        <v>359</v>
      </c>
      <c r="B13628" s="1" t="str">
        <f t="shared" si="212"/>
        <v>evergy generating, inc.</v>
      </c>
      <c r="C13628" s="1">
        <f>IF(D13628&lt;&gt;"",IF(COUNTIF($D$2:D13627, D13628), INDEX($A$2:$D$100000, MATCH(D13628, $D$2:D13627,0),1), FALSE), FALSE)</f>
        <v>359</v>
      </c>
      <c r="D13628" s="1">
        <v>276</v>
      </c>
      <c r="E13628" s="1" t="s">
        <v>13260</v>
      </c>
      <c r="F13628" s="1" t="b">
        <f>IF(G13628&lt;&gt;"", IF(COUNTIF($G$2:G13627, G13628), INDEX($A$2:$G$100000, MATCH(G13628, $G$2:G13627,0),1), FALSE), FALSE)</f>
        <v>0</v>
      </c>
    </row>
    <row r="13629" spans="1:6" x14ac:dyDescent="0.2">
      <c r="A13629" s="1">
        <v>13686</v>
      </c>
      <c r="B13629" s="1" t="str">
        <f t="shared" si="212"/>
        <v>gridliance high plains llc</v>
      </c>
      <c r="C13629" s="1">
        <f>IF(D13629&lt;&gt;"",IF(COUNTIF($D$2:D13628, D13629), INDEX($A$2:$D$100000, MATCH(D13629, $D$2:D13628,0),1), FALSE), FALSE)</f>
        <v>4840</v>
      </c>
      <c r="D13629" s="1">
        <v>322</v>
      </c>
      <c r="E13629" s="1" t="s">
        <v>13261</v>
      </c>
      <c r="F13629" s="1" t="b">
        <f>IF(G13629&lt;&gt;"", IF(COUNTIF($G$2:G13628, G13629), INDEX($A$2:$G$100000, MATCH(G13629, $G$2:G13628,0),1), FALSE), FALSE)</f>
        <v>0</v>
      </c>
    </row>
    <row r="13630" spans="1:6" x14ac:dyDescent="0.2">
      <c r="A13630" s="1">
        <f>A43</f>
        <v>43</v>
      </c>
      <c r="B13630" s="1" t="str">
        <f t="shared" si="212"/>
        <v>black hills colorado electric, llc</v>
      </c>
      <c r="C13630" s="1">
        <f>IF(D13630&lt;&gt;"",IF(COUNTIF($D$2:D13629, D13630), INDEX($A$2:$D$100000, MATCH(D13630, $D$2:D13629,0),1), FALSE), FALSE)</f>
        <v>43</v>
      </c>
      <c r="D13630" s="1">
        <v>432</v>
      </c>
      <c r="E13630" s="1" t="s">
        <v>13262</v>
      </c>
      <c r="F13630" s="1" t="b">
        <f>IF(G13630&lt;&gt;"", IF(COUNTIF($G$2:G13629, G13630), INDEX($A$2:$G$100000, MATCH(G13630, $G$2:G13629,0),1), FALSE), FALSE)</f>
        <v>0</v>
      </c>
    </row>
    <row r="13631" spans="1:6" x14ac:dyDescent="0.2">
      <c r="A13631" s="1">
        <f>A6752</f>
        <v>5514</v>
      </c>
      <c r="B13631" s="1" t="str">
        <f t="shared" si="212"/>
        <v>aep texas inc.</v>
      </c>
      <c r="C13631" s="1">
        <f>IF(D13631&lt;&gt;"",IF(COUNTIF($D$2:D13630, D13631), INDEX($A$2:$D$100000, MATCH(D13631, $D$2:D13630,0),1), FALSE), FALSE)</f>
        <v>5514</v>
      </c>
      <c r="D13631" s="1">
        <v>514</v>
      </c>
      <c r="E13631" s="1" t="s">
        <v>13263</v>
      </c>
      <c r="F13631" s="1" t="b">
        <f>IF(G13631&lt;&gt;"", IF(COUNTIF($G$2:G13630, G13631), INDEX($A$2:$G$100000, MATCH(G13631, $G$2:G13630,0),1), FALSE), FALSE)</f>
        <v>0</v>
      </c>
    </row>
    <row r="13632" spans="1:6" x14ac:dyDescent="0.2">
      <c r="A13632" s="1">
        <f>A6753</f>
        <v>6766</v>
      </c>
      <c r="B13632" s="1" t="str">
        <f t="shared" si="212"/>
        <v>new york transco, llc</v>
      </c>
      <c r="C13632" s="1">
        <f>IF(D13632&lt;&gt;"",IF(COUNTIF($D$2:D13631, D13632), INDEX($A$2:$D$100000, MATCH(D13632, $D$2:D13631,0),1), FALSE), FALSE)</f>
        <v>6766</v>
      </c>
      <c r="D13632" s="1">
        <v>515</v>
      </c>
      <c r="E13632" s="1" t="s">
        <v>13264</v>
      </c>
      <c r="F13632" s="1" t="b">
        <f>IF(G13632&lt;&gt;"", IF(COUNTIF($G$2:G13631, G13632), INDEX($A$2:$G$100000, MATCH(G13632, $G$2:G13631,0),1), FALSE), FALSE)</f>
        <v>0</v>
      </c>
    </row>
    <row r="13633" spans="1:6" x14ac:dyDescent="0.2">
      <c r="A13633" s="1">
        <f>A6754</f>
        <v>6767</v>
      </c>
      <c r="B13633" s="1" t="str">
        <f t="shared" si="212"/>
        <v>mid-atlantic interstate transmission, llc</v>
      </c>
      <c r="C13633" s="1">
        <f>IF(D13633&lt;&gt;"",IF(COUNTIF($D$2:D13632, D13633), INDEX($A$2:$D$100000, MATCH(D13633, $D$2:D13632,0),1), FALSE), FALSE)</f>
        <v>6767</v>
      </c>
      <c r="D13633" s="1">
        <v>516</v>
      </c>
      <c r="E13633" s="1" t="s">
        <v>13265</v>
      </c>
      <c r="F13633" s="1" t="b">
        <f>IF(G13633&lt;&gt;"", IF(COUNTIF($G$2:G13632, G13633), INDEX($A$2:$G$100000, MATCH(G13633, $G$2:G13632,0),1), FALSE), FALSE)</f>
        <v>0</v>
      </c>
    </row>
    <row r="13634" spans="1:6" x14ac:dyDescent="0.2">
      <c r="A13634" s="1">
        <f>A6755</f>
        <v>6768</v>
      </c>
      <c r="B13634" s="1" t="str">
        <f t="shared" ref="B13634:B13660" si="213">IF(H13634="",E13634,H13634)</f>
        <v>cube yadkin transmission llc</v>
      </c>
      <c r="C13634" s="1">
        <f>IF(D13634&lt;&gt;"",IF(COUNTIF($D$2:D13633, D13634), INDEX($A$2:$D$100000, MATCH(D13634, $D$2:D13633,0),1), FALSE), FALSE)</f>
        <v>6768</v>
      </c>
      <c r="D13634" s="1">
        <v>517</v>
      </c>
      <c r="E13634" s="1" t="s">
        <v>13266</v>
      </c>
      <c r="F13634" s="1" t="b">
        <f>IF(G13634&lt;&gt;"", IF(COUNTIF($G$2:G13633, G13634), INDEX($A$2:$G$100000, MATCH(G13634, $G$2:G13633,0),1), FALSE), FALSE)</f>
        <v>0</v>
      </c>
    </row>
    <row r="13635" spans="1:6" x14ac:dyDescent="0.2">
      <c r="A13635" s="1">
        <f>A6756</f>
        <v>6769</v>
      </c>
      <c r="B13635" s="1" t="str">
        <f t="shared" si="213"/>
        <v>gridliance west llc</v>
      </c>
      <c r="C13635" s="1">
        <f>IF(D13635&lt;&gt;"",IF(COUNTIF($D$2:D13634, D13635), INDEX($A$2:$D$100000, MATCH(D13635, $D$2:D13634,0),1), FALSE), FALSE)</f>
        <v>6769</v>
      </c>
      <c r="D13635" s="1">
        <v>518</v>
      </c>
      <c r="E13635" s="1" t="s">
        <v>13267</v>
      </c>
      <c r="F13635" s="1" t="b">
        <f>IF(G13635&lt;&gt;"", IF(COUNTIF($G$2:G13634, G13635), INDEX($A$2:$G$100000, MATCH(G13635, $G$2:G13634,0),1), FALSE), FALSE)</f>
        <v>0</v>
      </c>
    </row>
    <row r="13636" spans="1:6" x14ac:dyDescent="0.2">
      <c r="A13636" s="1">
        <v>13687</v>
      </c>
      <c r="B13636" s="1" t="str">
        <f t="shared" si="213"/>
        <v>upper michigan energy resources corporation</v>
      </c>
      <c r="C13636" s="1">
        <f>IF(D13636&lt;&gt;"",IF(COUNTIF($D$2:D13635, D13636), INDEX($A$2:$D$100000, MATCH(D13636, $D$2:D13635,0),1), FALSE), FALSE)</f>
        <v>5515</v>
      </c>
      <c r="D13636" s="1">
        <v>519</v>
      </c>
      <c r="E13636" s="1" t="s">
        <v>13268</v>
      </c>
      <c r="F13636" s="1" t="b">
        <f>IF(G13636&lt;&gt;"", IF(COUNTIF($G$2:G13635, G13636), INDEX($A$2:$G$100000, MATCH(G13636, $G$2:G13635,0),1), FALSE), FALSE)</f>
        <v>0</v>
      </c>
    </row>
    <row r="13637" spans="1:6" x14ac:dyDescent="0.2">
      <c r="A13637" s="1">
        <f>A6757</f>
        <v>6771</v>
      </c>
      <c r="B13637" s="1" t="str">
        <f t="shared" si="213"/>
        <v>transource pennsylvania, llc</v>
      </c>
      <c r="C13637" s="1">
        <f>IF(D13637&lt;&gt;"",IF(COUNTIF($D$2:D13636, D13637), INDEX($A$2:$D$100000, MATCH(D13637, $D$2:D13636,0),1), FALSE), FALSE)</f>
        <v>6771</v>
      </c>
      <c r="D13637" s="1">
        <v>520</v>
      </c>
      <c r="E13637" s="1" t="s">
        <v>13269</v>
      </c>
      <c r="F13637" s="1" t="b">
        <f>IF(G13637&lt;&gt;"", IF(COUNTIF($G$2:G13636, G13637), INDEX($A$2:$G$100000, MATCH(G13637, $G$2:G13636,0),1), FALSE), FALSE)</f>
        <v>0</v>
      </c>
    </row>
    <row r="13638" spans="1:6" x14ac:dyDescent="0.2">
      <c r="A13638" s="1">
        <f>A6758</f>
        <v>6772</v>
      </c>
      <c r="B13638" s="1" t="str">
        <f t="shared" si="213"/>
        <v>transource maryland, llc</v>
      </c>
      <c r="C13638" s="1">
        <f>IF(D13638&lt;&gt;"",IF(COUNTIF($D$2:D13637, D13638), INDEX($A$2:$D$100000, MATCH(D13638, $D$2:D13637,0),1), FALSE), FALSE)</f>
        <v>6772</v>
      </c>
      <c r="D13638" s="1">
        <v>521</v>
      </c>
      <c r="E13638" s="1" t="s">
        <v>13270</v>
      </c>
      <c r="F13638" s="1" t="b">
        <f>IF(G13638&lt;&gt;"", IF(COUNTIF($G$2:G13637, G13638), INDEX($A$2:$G$100000, MATCH(G13638, $G$2:G13637,0),1), FALSE), FALSE)</f>
        <v>0</v>
      </c>
    </row>
    <row r="13639" spans="1:6" x14ac:dyDescent="0.2">
      <c r="A13639" s="1">
        <f>A2264</f>
        <v>2269</v>
      </c>
      <c r="B13639" s="1" t="str">
        <f t="shared" si="213"/>
        <v>liberty utilities (calpeco electric) llc</v>
      </c>
      <c r="C13639" s="1">
        <f>IF(D13639&lt;&gt;"",IF(COUNTIF($D$2:D13638, D13639), INDEX($A$2:$D$100000, MATCH(D13639, $D$2:D13638,0),1), FALSE), FALSE)</f>
        <v>5516</v>
      </c>
      <c r="D13639" s="1">
        <v>522</v>
      </c>
      <c r="E13639" s="1" t="s">
        <v>13271</v>
      </c>
      <c r="F13639" s="1" t="b">
        <f>IF(G13639&lt;&gt;"", IF(COUNTIF($G$2:G13638, G13639), INDEX($A$2:$G$100000, MATCH(G13639, $G$2:G13638,0),1), FALSE), FALSE)</f>
        <v>0</v>
      </c>
    </row>
    <row r="13640" spans="1:6" x14ac:dyDescent="0.2">
      <c r="A13640" s="1">
        <f>A6759</f>
        <v>6773</v>
      </c>
      <c r="B13640" s="1" t="str">
        <f t="shared" si="213"/>
        <v>pioneer transmission, llc</v>
      </c>
      <c r="C13640" s="1">
        <f>IF(D13640&lt;&gt;"",IF(COUNTIF($D$2:D13639, D13640), INDEX($A$2:$D$100000, MATCH(D13640, $D$2:D13639,0),1), FALSE), FALSE)</f>
        <v>6773</v>
      </c>
      <c r="D13640" s="1">
        <v>523</v>
      </c>
      <c r="E13640" s="1" t="s">
        <v>13272</v>
      </c>
      <c r="F13640" s="1" t="b">
        <f>IF(G13640&lt;&gt;"", IF(COUNTIF($G$2:G13639, G13640), INDEX($A$2:$G$100000, MATCH(G13640, $G$2:G13639,0),1), FALSE), FALSE)</f>
        <v>0</v>
      </c>
    </row>
    <row r="13641" spans="1:6" x14ac:dyDescent="0.2">
      <c r="A13641" s="1">
        <v>13688</v>
      </c>
      <c r="B13641" s="1" t="str">
        <f t="shared" si="213"/>
        <v>cross texas transmission, llc</v>
      </c>
      <c r="C13641" s="1" t="b">
        <f>IF(D13641&lt;&gt;"",IF(COUNTIF($D$2:D13640, D13641), INDEX($A$2:$D$100000, MATCH(D13641, $D$2:D13640,0),1), FALSE), FALSE)</f>
        <v>0</v>
      </c>
      <c r="D13641" s="1">
        <v>524</v>
      </c>
      <c r="E13641" s="1" t="s">
        <v>13273</v>
      </c>
      <c r="F13641" s="1" t="b">
        <f>IF(G13641&lt;&gt;"", IF(COUNTIF($G$2:G13640, G13641), INDEX($A$2:$G$100000, MATCH(G13641, $G$2:G13640,0),1), FALSE), FALSE)</f>
        <v>0</v>
      </c>
    </row>
    <row r="13642" spans="1:6" x14ac:dyDescent="0.2">
      <c r="A13642" s="1">
        <v>13689</v>
      </c>
      <c r="B13642" s="1" t="str">
        <f t="shared" si="213"/>
        <v>oncor electric delivery company ntu llc</v>
      </c>
      <c r="C13642" s="1" t="b">
        <f>IF(D13642&lt;&gt;"",IF(COUNTIF($D$2:D13641, D13642), INDEX($A$2:$D$100000, MATCH(D13642, $D$2:D13641,0),1), FALSE), FALSE)</f>
        <v>0</v>
      </c>
      <c r="D13642" s="1">
        <v>525</v>
      </c>
      <c r="E13642" s="1" t="s">
        <v>13274</v>
      </c>
      <c r="F13642" s="1" t="b">
        <f>IF(G13642&lt;&gt;"", IF(COUNTIF($G$2:G13641, G13642), INDEX($A$2:$G$100000, MATCH(G13642, $G$2:G13641,0),1), FALSE), FALSE)</f>
        <v>0</v>
      </c>
    </row>
    <row r="13643" spans="1:6" x14ac:dyDescent="0.2">
      <c r="A13643" s="1">
        <v>13690</v>
      </c>
      <c r="B13643" s="1" t="str">
        <f t="shared" si="213"/>
        <v>gridliance heartland llc</v>
      </c>
      <c r="C13643" s="1" t="b">
        <f>IF(D13643&lt;&gt;"",IF(COUNTIF($D$2:D13642, D13643), INDEX($A$2:$D$100000, MATCH(D13643, $D$2:D13642,0),1), FALSE), FALSE)</f>
        <v>0</v>
      </c>
      <c r="D13643" s="1">
        <v>526</v>
      </c>
      <c r="E13643" s="1" t="s">
        <v>13275</v>
      </c>
      <c r="F13643" s="1" t="b">
        <f>IF(G13643&lt;&gt;"", IF(COUNTIF($G$2:G13642, G13643), INDEX($A$2:$G$100000, MATCH(G13643, $G$2:G13642,0),1), FALSE), FALSE)</f>
        <v>0</v>
      </c>
    </row>
    <row r="13644" spans="1:6" x14ac:dyDescent="0.2">
      <c r="A13644" s="1">
        <f>A6760</f>
        <v>6774</v>
      </c>
      <c r="B13644" s="1" t="str">
        <f t="shared" si="213"/>
        <v>midamerican central california transco, llc</v>
      </c>
      <c r="C13644" s="1">
        <f>IF(D13644&lt;&gt;"",IF(COUNTIF($D$2:D13643, D13644), INDEX($A$2:$D$100000, MATCH(D13644, $D$2:D13643,0),1), FALSE), FALSE)</f>
        <v>6774</v>
      </c>
      <c r="D13644" s="1">
        <v>527</v>
      </c>
      <c r="E13644" s="1" t="s">
        <v>13276</v>
      </c>
      <c r="F13644" s="1" t="b">
        <f>IF(G13644&lt;&gt;"", IF(COUNTIF($G$2:G13643, G13644), INDEX($A$2:$G$100000, MATCH(G13644, $G$2:G13643,0),1), FALSE), FALSE)</f>
        <v>0</v>
      </c>
    </row>
    <row r="13645" spans="1:6" x14ac:dyDescent="0.2">
      <c r="A13645" s="1">
        <f>A6761</f>
        <v>6775</v>
      </c>
      <c r="B13645" s="1" t="str">
        <f t="shared" si="213"/>
        <v>citizens sycamore-penasquitos transmission llc</v>
      </c>
      <c r="C13645" s="1">
        <f>IF(D13645&lt;&gt;"",IF(COUNTIF($D$2:D13644, D13645), INDEX($A$2:$D$100000, MATCH(D13645, $D$2:D13644,0),1), FALSE), FALSE)</f>
        <v>6775</v>
      </c>
      <c r="D13645" s="1">
        <v>528</v>
      </c>
      <c r="E13645" s="1" t="s">
        <v>13277</v>
      </c>
      <c r="F13645" s="1" t="b">
        <f>IF(G13645&lt;&gt;"", IF(COUNTIF($G$2:G13644, G13645), INDEX($A$2:$G$100000, MATCH(G13645, $G$2:G13644,0),1), FALSE), FALSE)</f>
        <v>0</v>
      </c>
    </row>
    <row r="13646" spans="1:6" x14ac:dyDescent="0.2">
      <c r="A13646" s="1">
        <f>A3508</f>
        <v>3514</v>
      </c>
      <c r="B13646" s="1" t="str">
        <f t="shared" si="213"/>
        <v>tri-state generation and transmission association, inc.</v>
      </c>
      <c r="C13646" s="1">
        <f>IF(D13646&lt;&gt;"",IF(COUNTIF($D$2:D13645, D13646), INDEX($A$2:$D$100000, MATCH(D13646, $D$2:D13645,0),1), FALSE), FALSE)</f>
        <v>3514</v>
      </c>
      <c r="D13646" s="1">
        <v>529</v>
      </c>
      <c r="E13646" s="1" t="s">
        <v>13278</v>
      </c>
      <c r="F13646" s="1" t="b">
        <f>IF(G13646&lt;&gt;"", IF(COUNTIF($G$2:G13645, G13646), INDEX($A$2:$G$100000, MATCH(G13646, $G$2:G13645,0),1), FALSE), FALSE)</f>
        <v>0</v>
      </c>
    </row>
    <row r="13647" spans="1:6" x14ac:dyDescent="0.2">
      <c r="A13647" s="1">
        <v>13691</v>
      </c>
      <c r="B13647" s="1" t="str">
        <f t="shared" si="213"/>
        <v>horizon west transmission, llc</v>
      </c>
      <c r="C13647" s="1" t="b">
        <f>IF(D13647&lt;&gt;"",IF(COUNTIF($D$2:D13646, D13647), INDEX($A$2:$D$100000, MATCH(D13647, $D$2:D13646,0),1), FALSE), FALSE)</f>
        <v>0</v>
      </c>
      <c r="D13647" s="1">
        <v>530</v>
      </c>
      <c r="E13647" s="1" t="s">
        <v>13279</v>
      </c>
      <c r="F13647" s="1" t="b">
        <f>IF(G13647&lt;&gt;"", IF(COUNTIF($G$2:G13646, G13647), INDEX($A$2:$G$100000, MATCH(G13647, $G$2:G13646,0),1), FALSE), FALSE)</f>
        <v>0</v>
      </c>
    </row>
    <row r="13648" spans="1:6" x14ac:dyDescent="0.2">
      <c r="A13648" s="1">
        <f>A580</f>
        <v>582</v>
      </c>
      <c r="B13648" s="1" t="str">
        <f t="shared" si="213"/>
        <v>basin electric power cooperative</v>
      </c>
      <c r="C13648" s="1">
        <f>IF(D13648&lt;&gt;"",IF(COUNTIF($D$2:D13647, D13648), INDEX($A$2:$D$100000, MATCH(D13648, $D$2:D13647,0),1), FALSE), FALSE)</f>
        <v>582</v>
      </c>
      <c r="D13648" s="1">
        <v>531</v>
      </c>
      <c r="E13648" s="1" t="s">
        <v>13280</v>
      </c>
      <c r="F13648" s="1" t="b">
        <f>IF(G13648&lt;&gt;"", IF(COUNTIF($G$2:G13647, G13648), INDEX($A$2:$G$100000, MATCH(G13648, $G$2:G13647,0),1), FALSE), FALSE)</f>
        <v>0</v>
      </c>
    </row>
    <row r="13649" spans="1:8" x14ac:dyDescent="0.2">
      <c r="A13649" s="1">
        <v>13692</v>
      </c>
      <c r="B13649" s="1" t="str">
        <f t="shared" si="213"/>
        <v>silver run electric, llc</v>
      </c>
      <c r="C13649" s="1" t="b">
        <f>IF(D13649&lt;&gt;"",IF(COUNTIF($D$2:D13648, D13649), INDEX($A$2:$D$100000, MATCH(D13649, $D$2:D13648,0),1), FALSE), FALSE)</f>
        <v>0</v>
      </c>
      <c r="D13649" s="1">
        <v>532</v>
      </c>
      <c r="E13649" s="1" t="s">
        <v>13281</v>
      </c>
      <c r="F13649" s="1" t="b">
        <f>IF(G13649&lt;&gt;"", IF(COUNTIF($G$2:G13648, G13649), INDEX($A$2:$G$100000, MATCH(G13649, $G$2:G13648,0),1), FALSE), FALSE)</f>
        <v>0</v>
      </c>
    </row>
    <row r="13650" spans="1:8" x14ac:dyDescent="0.2">
      <c r="A13650" s="1">
        <v>13693</v>
      </c>
      <c r="B13650" s="1" t="str">
        <f t="shared" si="213"/>
        <v>republic transmission, llc</v>
      </c>
      <c r="C13650" s="1" t="b">
        <f>IF(D13650&lt;&gt;"",IF(COUNTIF($D$2:D13649, D13650), INDEX($A$2:$D$100000, MATCH(D13650, $D$2:D13649,0),1), FALSE), FALSE)</f>
        <v>0</v>
      </c>
      <c r="D13650" s="1">
        <v>533</v>
      </c>
      <c r="E13650" s="1" t="s">
        <v>13282</v>
      </c>
      <c r="F13650" s="1" t="b">
        <f>IF(G13650&lt;&gt;"", IF(COUNTIF($G$2:G13649, G13650), INDEX($A$2:$G$100000, MATCH(G13650, $G$2:G13649,0),1), FALSE), FALSE)</f>
        <v>0</v>
      </c>
    </row>
    <row r="13651" spans="1:8" x14ac:dyDescent="0.2">
      <c r="A13651" s="1">
        <f>A7694</f>
        <v>7745</v>
      </c>
      <c r="B13651" s="1" t="str">
        <f t="shared" si="213"/>
        <v>taylor creek solar, llc</v>
      </c>
      <c r="C13651" s="1" t="b">
        <f>IF(D13651&lt;&gt;"",IF(COUNTIF($D$2:D13650, D13651), INDEX($A$2:$D$100000, MATCH(D13651, $D$2:D13650,0),1), FALSE), FALSE)</f>
        <v>0</v>
      </c>
      <c r="D13651" s="1">
        <v>534</v>
      </c>
      <c r="E13651" s="1" t="s">
        <v>13283</v>
      </c>
      <c r="F13651" s="1" t="b">
        <f>IF(G13651&lt;&gt;"", IF(COUNTIF($G$2:G13650, G13651), INDEX($A$2:$G$100000, MATCH(G13651, $G$2:G13650,0),1), FALSE), FALSE)</f>
        <v>0</v>
      </c>
    </row>
    <row r="13652" spans="1:8" x14ac:dyDescent="0.2">
      <c r="A13652" s="1">
        <f>A7695</f>
        <v>7746</v>
      </c>
      <c r="B13652" s="1" t="str">
        <f t="shared" si="213"/>
        <v>harmony florida solar, llc</v>
      </c>
      <c r="C13652" s="1" t="b">
        <f>IF(D13652&lt;&gt;"",IF(COUNTIF($D$2:D13651, D13652), INDEX($A$2:$D$100000, MATCH(D13652, $D$2:D13651,0),1), FALSE), FALSE)</f>
        <v>0</v>
      </c>
      <c r="D13652" s="1">
        <v>535</v>
      </c>
      <c r="E13652" s="1" t="s">
        <v>13284</v>
      </c>
      <c r="F13652" s="1" t="b">
        <f>IF(G13652&lt;&gt;"", IF(COUNTIF($G$2:G13651, G13652), INDEX($A$2:$G$100000, MATCH(G13652, $G$2:G13651,0),1), FALSE), FALSE)</f>
        <v>0</v>
      </c>
    </row>
    <row r="13653" spans="1:8" x14ac:dyDescent="0.2">
      <c r="A13653" s="1">
        <f>A12022</f>
        <v>12092</v>
      </c>
      <c r="B13653" s="1" t="str">
        <f t="shared" si="213"/>
        <v>upper missouri g &amp; t electric cooperative, inc. dba upper missouri poe</v>
      </c>
      <c r="C13653" s="1" t="b">
        <f>IF(D13653&lt;&gt;"",IF(COUNTIF($D$2:D13652, D13653), INDEX($A$2:$D$100000, MATCH(D13653, $D$2:D13652,0),1), FALSE), FALSE)</f>
        <v>0</v>
      </c>
      <c r="D13653" s="1">
        <v>536</v>
      </c>
      <c r="E13653" s="1" t="s">
        <v>13285</v>
      </c>
      <c r="F13653" s="1" t="b">
        <f>IF(G13653&lt;&gt;"", IF(COUNTIF($G$2:G13652, G13653), INDEX($A$2:$G$100000, MATCH(G13653, $G$2:G13652,0),1), FALSE), FALSE)</f>
        <v>0</v>
      </c>
    </row>
    <row r="13654" spans="1:8" x14ac:dyDescent="0.2">
      <c r="A13654" s="1">
        <v>13694</v>
      </c>
      <c r="B13654" s="1" t="str">
        <f t="shared" si="213"/>
        <v>bear valley electric service, inc.</v>
      </c>
      <c r="C13654" s="1" t="b">
        <f>IF(D13654&lt;&gt;"",IF(COUNTIF($D$2:D13653, D13654), INDEX($A$2:$D$100000, MATCH(D13654, $D$2:D13653,0),1), FALSE), FALSE)</f>
        <v>0</v>
      </c>
      <c r="D13654" s="1">
        <v>537</v>
      </c>
      <c r="E13654" s="1" t="s">
        <v>13286</v>
      </c>
      <c r="F13654" s="1" t="b">
        <f>IF(G13654&lt;&gt;"", IF(COUNTIF($G$2:G13653, G13654), INDEX($A$2:$G$100000, MATCH(G13654, $G$2:G13653,0),1), FALSE), FALSE)</f>
        <v>0</v>
      </c>
    </row>
    <row r="13655" spans="1:8" x14ac:dyDescent="0.2">
      <c r="A13655" s="1">
        <v>13695</v>
      </c>
      <c r="B13655" s="1" t="str">
        <f t="shared" si="213"/>
        <v>desertlink, llc</v>
      </c>
      <c r="C13655" s="1" t="b">
        <f>IF(D13655&lt;&gt;"",IF(COUNTIF($D$2:D13654, D13655), INDEX($A$2:$D$100000, MATCH(D13655, $D$2:D13654,0),1), FALSE), FALSE)</f>
        <v>0</v>
      </c>
      <c r="D13655" s="1">
        <v>538</v>
      </c>
      <c r="E13655" s="1" t="s">
        <v>13287</v>
      </c>
      <c r="F13655" s="1" t="b">
        <f>IF(G13655&lt;&gt;"", IF(COUNTIF($G$2:G13654, G13655), INDEX($A$2:$G$100000, MATCH(G13655, $G$2:G13654,0),1), FALSE), FALSE)</f>
        <v>0</v>
      </c>
    </row>
    <row r="13656" spans="1:8" x14ac:dyDescent="0.2">
      <c r="A13656" s="1">
        <v>13696</v>
      </c>
      <c r="B13656" s="1" t="str">
        <f t="shared" si="213"/>
        <v>nextera energy transmission midatlantic indiana, inc.</v>
      </c>
      <c r="C13656" s="1" t="b">
        <f>IF(D13656&lt;&gt;"",IF(COUNTIF($D$2:D13655, D13656), INDEX($A$2:$D$100000, MATCH(D13656, $D$2:D13655,0),1), FALSE), FALSE)</f>
        <v>0</v>
      </c>
      <c r="D13656" s="1">
        <v>539</v>
      </c>
      <c r="E13656" s="1" t="s">
        <v>13288</v>
      </c>
      <c r="F13656" s="1" t="b">
        <f>IF(G13656&lt;&gt;"", IF(COUNTIF($G$2:G13655, G13656), INDEX($A$2:$G$100000, MATCH(G13656, $G$2:G13655,0),1), FALSE), FALSE)</f>
        <v>0</v>
      </c>
    </row>
    <row r="13657" spans="1:8" x14ac:dyDescent="0.2">
      <c r="A13657" s="1">
        <v>13697</v>
      </c>
      <c r="B13657" s="1" t="str">
        <f t="shared" si="213"/>
        <v>wilderness line holdings, llc</v>
      </c>
      <c r="C13657" s="1" t="b">
        <f>IF(D13657&lt;&gt;"",IF(COUNTIF($D$2:D13656, D13657), INDEX($A$2:$D$100000, MATCH(D13657, $D$2:D13656,0),1), FALSE), FALSE)</f>
        <v>0</v>
      </c>
      <c r="D13657" s="1">
        <v>540</v>
      </c>
      <c r="E13657" s="1" t="s">
        <v>13289</v>
      </c>
      <c r="F13657" s="1" t="b">
        <f>IF(G13657&lt;&gt;"", IF(COUNTIF($G$2:G13656, G13657), INDEX($A$2:$G$100000, MATCH(G13657, $G$2:G13656,0),1), FALSE), FALSE)</f>
        <v>0</v>
      </c>
    </row>
    <row r="13658" spans="1:8" x14ac:dyDescent="0.2">
      <c r="A13658" s="1">
        <f>A10950</f>
        <v>11020</v>
      </c>
      <c r="B13658" s="1" t="str">
        <f t="shared" si="213"/>
        <v>mckenzie electric cooperative, inc.</v>
      </c>
      <c r="C13658" s="1" t="b">
        <f>IF(D13658&lt;&gt;"",IF(COUNTIF($D$2:D13657, D13658), INDEX($A$2:$D$100000, MATCH(D13658, $D$2:D13657,0),1), FALSE), FALSE)</f>
        <v>0</v>
      </c>
      <c r="D13658" s="1">
        <v>541</v>
      </c>
      <c r="E13658" s="1" t="s">
        <v>13290</v>
      </c>
      <c r="F13658" s="1" t="b">
        <f>IF(G13658&lt;&gt;"", IF(COUNTIF($G$2:G13657, G13658), INDEX($A$2:$G$100000, MATCH(G13658, $G$2:G13657,0),1), FALSE), FALSE)</f>
        <v>0</v>
      </c>
    </row>
    <row r="13659" spans="1:8" x14ac:dyDescent="0.2">
      <c r="A13659" s="1">
        <v>13698</v>
      </c>
      <c r="B13659" s="1" t="str">
        <f t="shared" si="213"/>
        <v>marathon oil co</v>
      </c>
      <c r="C13659" s="1" t="b">
        <f>IF(D13659&lt;&gt;"",IF(COUNTIF($D$2:D13658, D13659), INDEX($A$2:$D$100000, MATCH(D13659, $D$2:D13658,0),1), FALSE), FALSE)</f>
        <v>0</v>
      </c>
      <c r="F13659" s="1" t="b">
        <f>IF(G13659&lt;&gt;"", IF(COUNTIF($G$2:G13658, G13659), INDEX($A$2:$G$100000, MATCH(G13659, $G$2:G13658,0),1), FALSE), FALSE)</f>
        <v>0</v>
      </c>
      <c r="G13659">
        <v>11631</v>
      </c>
      <c r="H13659" t="s">
        <v>34006</v>
      </c>
    </row>
    <row r="13660" spans="1:8" x14ac:dyDescent="0.2">
      <c r="A13660" s="1">
        <v>13699</v>
      </c>
      <c r="B13660" s="1" t="str">
        <f t="shared" si="213"/>
        <v>missing respondent 542</v>
      </c>
      <c r="C13660" s="1" t="b">
        <f>IF(D13660&lt;&gt;"",IF(COUNTIF($D$2:D13659, D13660), INDEX($A$2:$D$100000, MATCH(D13660, $D$2:D13659,0),1), FALSE), FALSE)</f>
        <v>0</v>
      </c>
      <c r="D13660">
        <v>542</v>
      </c>
      <c r="E13660" t="s">
        <v>34007</v>
      </c>
      <c r="F13660" s="1" t="b">
        <f>IF(G13660&lt;&gt;"", IF(COUNTIF($G$2:G13659, G13660), INDEX($A$2:$G$100000, MATCH(G13660, $G$2:G13659,0),1), FALSE), FALSE)</f>
        <v>0</v>
      </c>
    </row>
    <row r="13661" spans="1:8" x14ac:dyDescent="0.2">
      <c r="A13661" s="1">
        <v>13700</v>
      </c>
      <c r="C13661" s="1" t="b">
        <f>IF(D13661&lt;&gt;"",IF(COUNTIF($D$2:D13660, D13661), INDEX($A$2:$D$100000, MATCH(D13661, $D$2:D13660,0),1), FALSE), FALSE)</f>
        <v>0</v>
      </c>
      <c r="F13661" s="1" t="b">
        <f>IF(G13661&lt;&gt;"", IF(COUNTIF($G$2:G13660, G13661), INDEX($A$2:$G$100000, MATCH(G13661, $G$2:G13660,0),1), FALSE), FALSE)</f>
        <v>0</v>
      </c>
      <c r="G13661">
        <v>64430</v>
      </c>
      <c r="H13661" s="8" t="s">
        <v>34008</v>
      </c>
    </row>
  </sheetData>
  <autoFilter ref="A1:H6767" xr:uid="{00000000-0009-0000-0000-000001000000}"/>
  <pageMargins left="0.75" right="0.75" top="1" bottom="1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H20462"/>
  <sheetViews>
    <sheetView zoomScale="75" zoomScaleNormal="75" workbookViewId="0">
      <pane ySplit="1" topLeftCell="A14031" activePane="bottomLeft" state="frozen"/>
      <selection pane="bottomLeft" activeCell="B14039" sqref="B14039"/>
    </sheetView>
  </sheetViews>
  <sheetFormatPr baseColWidth="10" defaultColWidth="8.83203125" defaultRowHeight="16" x14ac:dyDescent="0.2"/>
  <cols>
    <col min="1" max="1" width="14.83203125" style="1" customWidth="1"/>
    <col min="2" max="2" width="19.1640625" style="1" customWidth="1"/>
    <col min="3" max="3" width="50.1640625" style="5" customWidth="1"/>
    <col min="4" max="4" width="12.83203125" style="1" customWidth="1"/>
    <col min="5" max="5" width="29.83203125" style="1" customWidth="1"/>
    <col min="6" max="6" width="23.6640625" style="6" customWidth="1"/>
    <col min="7" max="7" width="14.33203125" style="1" customWidth="1"/>
    <col min="8" max="8" width="49.33203125" style="2" customWidth="1"/>
    <col min="9" max="9" width="31.6640625" style="1" customWidth="1"/>
    <col min="10" max="10" width="13.33203125" style="1" customWidth="1"/>
    <col min="11" max="1022" width="8.83203125" style="1"/>
  </cols>
  <sheetData>
    <row r="1" spans="1:11" x14ac:dyDescent="0.2">
      <c r="A1" s="8" t="s">
        <v>13291</v>
      </c>
      <c r="B1" s="8" t="s">
        <v>34005</v>
      </c>
      <c r="C1" s="9" t="s">
        <v>13292</v>
      </c>
      <c r="D1" s="8" t="s">
        <v>2</v>
      </c>
      <c r="E1" s="8" t="s">
        <v>3</v>
      </c>
      <c r="F1" s="10" t="s">
        <v>13293</v>
      </c>
      <c r="G1" s="8" t="s">
        <v>13294</v>
      </c>
      <c r="H1" s="8" t="s">
        <v>13295</v>
      </c>
      <c r="I1" s="8" t="s">
        <v>5</v>
      </c>
      <c r="J1" s="8" t="s">
        <v>4</v>
      </c>
      <c r="K1" s="8" t="s">
        <v>6</v>
      </c>
    </row>
    <row r="2" spans="1:11" x14ac:dyDescent="0.2">
      <c r="A2" s="8">
        <f>1</f>
        <v>1</v>
      </c>
      <c r="B2" s="8"/>
      <c r="C2" s="9" t="str">
        <f t="shared" ref="C2:C65" si="0">IF(H2="",F2,H2)</f>
        <v>Dolet Hills</v>
      </c>
      <c r="D2" s="8">
        <v>164</v>
      </c>
      <c r="E2" s="8" t="s">
        <v>402</v>
      </c>
      <c r="F2" s="10" t="s">
        <v>13297</v>
      </c>
      <c r="G2" s="8">
        <v>51</v>
      </c>
      <c r="H2" s="8" t="s">
        <v>13296</v>
      </c>
      <c r="I2" s="8" t="s">
        <v>90</v>
      </c>
      <c r="J2" s="8">
        <v>3265</v>
      </c>
      <c r="K2" s="8" t="s">
        <v>33509</v>
      </c>
    </row>
    <row r="3" spans="1:11" x14ac:dyDescent="0.2">
      <c r="A3" s="8">
        <f>MAX($A$2:$A2)+1</f>
        <v>2</v>
      </c>
      <c r="B3" s="8"/>
      <c r="C3" s="9" t="str">
        <f t="shared" si="0"/>
        <v>Flint Creek</v>
      </c>
      <c r="D3" s="8">
        <v>164</v>
      </c>
      <c r="E3" s="8" t="s">
        <v>402</v>
      </c>
      <c r="F3" s="10" t="s">
        <v>13299</v>
      </c>
      <c r="G3" s="8">
        <v>6138</v>
      </c>
      <c r="H3" s="8" t="s">
        <v>13298</v>
      </c>
      <c r="I3" s="8" t="s">
        <v>401</v>
      </c>
      <c r="J3" s="8">
        <v>17698</v>
      </c>
      <c r="K3" s="8"/>
    </row>
    <row r="4" spans="1:11" x14ac:dyDescent="0.2">
      <c r="A4" s="8">
        <f>MAX($A$2:$A3)+1</f>
        <v>3</v>
      </c>
      <c r="B4" s="8"/>
      <c r="C4" s="9" t="str">
        <f t="shared" si="0"/>
        <v>Pirkey</v>
      </c>
      <c r="D4" s="8">
        <v>164</v>
      </c>
      <c r="E4" s="8" t="s">
        <v>402</v>
      </c>
      <c r="F4" s="10" t="s">
        <v>13301</v>
      </c>
      <c r="G4" s="8">
        <v>7902</v>
      </c>
      <c r="H4" s="8" t="s">
        <v>13300</v>
      </c>
      <c r="I4" s="8" t="s">
        <v>401</v>
      </c>
      <c r="J4" s="8">
        <v>17698</v>
      </c>
      <c r="K4" s="8"/>
    </row>
    <row r="5" spans="1:11" x14ac:dyDescent="0.2">
      <c r="A5" s="8">
        <f>MAX($A$2:$A4)+1</f>
        <v>4</v>
      </c>
      <c r="B5" s="8"/>
      <c r="C5" s="9" t="str">
        <f t="shared" si="0"/>
        <v>59th Street</v>
      </c>
      <c r="D5" s="8">
        <v>36</v>
      </c>
      <c r="E5" s="8" t="s">
        <v>101</v>
      </c>
      <c r="F5" s="10" t="s">
        <v>13303</v>
      </c>
      <c r="G5" s="8">
        <v>2503</v>
      </c>
      <c r="H5" s="8" t="s">
        <v>13302</v>
      </c>
      <c r="I5" s="8" t="s">
        <v>100</v>
      </c>
      <c r="J5" s="8">
        <v>4226</v>
      </c>
      <c r="K5" s="8"/>
    </row>
    <row r="6" spans="1:11" x14ac:dyDescent="0.2">
      <c r="A6" s="8">
        <f>MAX($A$2:$A5)+1</f>
        <v>5</v>
      </c>
      <c r="B6" s="8"/>
      <c r="C6" s="9" t="str">
        <f t="shared" si="0"/>
        <v>74th Street</v>
      </c>
      <c r="D6" s="8">
        <v>36</v>
      </c>
      <c r="E6" s="8" t="s">
        <v>101</v>
      </c>
      <c r="F6" s="10" t="s">
        <v>13305</v>
      </c>
      <c r="G6" s="8">
        <v>2504</v>
      </c>
      <c r="H6" s="8" t="s">
        <v>13304</v>
      </c>
      <c r="I6" s="8" t="s">
        <v>100</v>
      </c>
      <c r="J6" s="8">
        <v>4226</v>
      </c>
      <c r="K6" s="8" t="s">
        <v>33510</v>
      </c>
    </row>
    <row r="7" spans="1:11" x14ac:dyDescent="0.2">
      <c r="A7" s="8">
        <f>MAX($A$2:$A6)+1</f>
        <v>6</v>
      </c>
      <c r="B7" s="8"/>
      <c r="C7" s="9" t="str">
        <f t="shared" si="0"/>
        <v>Allen S King</v>
      </c>
      <c r="D7" s="8">
        <v>120</v>
      </c>
      <c r="E7" s="8" t="s">
        <v>298</v>
      </c>
      <c r="F7" s="10" t="s">
        <v>13307</v>
      </c>
      <c r="G7" s="8">
        <v>1915</v>
      </c>
      <c r="H7" s="8" t="s">
        <v>13306</v>
      </c>
      <c r="I7" s="8" t="s">
        <v>297</v>
      </c>
      <c r="J7" s="8">
        <v>13781</v>
      </c>
      <c r="K7" s="8"/>
    </row>
    <row r="8" spans="1:11" x14ac:dyDescent="0.2">
      <c r="A8" s="8">
        <f>MAX($A$2:$A7)+1</f>
        <v>7</v>
      </c>
      <c r="B8" s="8"/>
      <c r="C8" s="9" t="str">
        <f t="shared" si="0"/>
        <v>Thousand Springs</v>
      </c>
      <c r="D8" s="8">
        <v>70</v>
      </c>
      <c r="E8" s="8" t="s">
        <v>187</v>
      </c>
      <c r="F8" s="10" t="s">
        <v>13309</v>
      </c>
      <c r="G8" s="8">
        <v>820</v>
      </c>
      <c r="H8" s="8" t="s">
        <v>13308</v>
      </c>
      <c r="I8" s="8" t="s">
        <v>186</v>
      </c>
      <c r="J8" s="8">
        <v>9191</v>
      </c>
      <c r="K8" s="8" t="s">
        <v>33511</v>
      </c>
    </row>
    <row r="9" spans="1:11" x14ac:dyDescent="0.2">
      <c r="A9" s="8">
        <f>A8</f>
        <v>7</v>
      </c>
      <c r="B9" s="8"/>
      <c r="C9" s="9" t="str">
        <f t="shared" si="0"/>
        <v>Thousand Springs Wind Park</v>
      </c>
      <c r="D9" s="8">
        <v>70</v>
      </c>
      <c r="E9" s="8" t="s">
        <v>187</v>
      </c>
      <c r="F9" s="10" t="s">
        <v>13309</v>
      </c>
      <c r="G9" s="8">
        <v>56442</v>
      </c>
      <c r="H9" s="8" t="s">
        <v>13310</v>
      </c>
      <c r="I9" s="8" t="s">
        <v>2169</v>
      </c>
      <c r="J9" s="8">
        <v>56592</v>
      </c>
      <c r="K9" s="8" t="s">
        <v>33511</v>
      </c>
    </row>
    <row r="10" spans="1:11" x14ac:dyDescent="0.2">
      <c r="A10" s="8">
        <f>MAX($A$2:$A9)+1</f>
        <v>8</v>
      </c>
      <c r="B10" s="8"/>
      <c r="C10" s="9" t="str">
        <f t="shared" si="0"/>
        <v>A B Brown</v>
      </c>
      <c r="D10" s="8">
        <v>163</v>
      </c>
      <c r="E10" s="8" t="s">
        <v>398</v>
      </c>
      <c r="F10" s="10" t="s">
        <v>13312</v>
      </c>
      <c r="G10" s="8">
        <v>6137</v>
      </c>
      <c r="H10" s="8" t="s">
        <v>13311</v>
      </c>
      <c r="I10" s="8" t="s">
        <v>397</v>
      </c>
      <c r="J10" s="8">
        <v>17633</v>
      </c>
      <c r="K10" s="8" t="s">
        <v>33512</v>
      </c>
    </row>
    <row r="11" spans="1:11" x14ac:dyDescent="0.2">
      <c r="A11" s="8">
        <f>A10</f>
        <v>8</v>
      </c>
      <c r="B11" s="8"/>
      <c r="C11" s="9" t="str">
        <f t="shared" si="0"/>
        <v>A B Brown</v>
      </c>
      <c r="D11" s="8">
        <v>163</v>
      </c>
      <c r="E11" s="8" t="s">
        <v>398</v>
      </c>
      <c r="F11" s="10" t="s">
        <v>13313</v>
      </c>
      <c r="G11" s="8">
        <v>6137</v>
      </c>
      <c r="H11" s="8" t="s">
        <v>13311</v>
      </c>
      <c r="I11" s="8" t="s">
        <v>397</v>
      </c>
      <c r="J11" s="8">
        <v>17633</v>
      </c>
      <c r="K11" s="8" t="s">
        <v>33512</v>
      </c>
    </row>
    <row r="12" spans="1:11" x14ac:dyDescent="0.2">
      <c r="A12" s="8">
        <f>A10</f>
        <v>8</v>
      </c>
      <c r="B12" s="8"/>
      <c r="C12" s="9" t="str">
        <f t="shared" si="0"/>
        <v>A B Brown</v>
      </c>
      <c r="D12" s="8">
        <v>163</v>
      </c>
      <c r="E12" s="8" t="s">
        <v>398</v>
      </c>
      <c r="F12" s="10" t="s">
        <v>13314</v>
      </c>
      <c r="G12" s="8">
        <v>6137</v>
      </c>
      <c r="H12" s="8" t="s">
        <v>13311</v>
      </c>
      <c r="I12" s="8" t="s">
        <v>397</v>
      </c>
      <c r="J12" s="8">
        <v>17633</v>
      </c>
      <c r="K12" s="8" t="s">
        <v>33512</v>
      </c>
    </row>
    <row r="13" spans="1:11" x14ac:dyDescent="0.2">
      <c r="A13" s="8">
        <f>MAX($A$2:$A12)+1</f>
        <v>9</v>
      </c>
      <c r="B13" s="8"/>
      <c r="C13" s="9" t="str">
        <f t="shared" si="0"/>
        <v>Aberdeen CT</v>
      </c>
      <c r="D13" s="8">
        <v>122</v>
      </c>
      <c r="E13" s="8" t="s">
        <v>301</v>
      </c>
      <c r="F13" s="10" t="s">
        <v>13316</v>
      </c>
      <c r="G13" s="8">
        <v>3338</v>
      </c>
      <c r="H13" s="8" t="s">
        <v>13315</v>
      </c>
      <c r="I13" s="8" t="s">
        <v>9063</v>
      </c>
      <c r="J13" s="8">
        <v>13809</v>
      </c>
      <c r="K13" s="8" t="s">
        <v>33510</v>
      </c>
    </row>
    <row r="14" spans="1:11" x14ac:dyDescent="0.2">
      <c r="A14" s="8">
        <f>MAX($A$2:$A13)+1</f>
        <v>10</v>
      </c>
      <c r="B14" s="8"/>
      <c r="C14" s="9" t="str">
        <f t="shared" si="0"/>
        <v>Acadia Energy Center</v>
      </c>
      <c r="D14" s="8">
        <v>454</v>
      </c>
      <c r="E14" s="8" t="s">
        <v>143</v>
      </c>
      <c r="F14" s="10" t="s">
        <v>13318</v>
      </c>
      <c r="G14" s="8">
        <v>55173</v>
      </c>
      <c r="H14" s="8" t="s">
        <v>13317</v>
      </c>
      <c r="I14" s="8" t="s">
        <v>90</v>
      </c>
      <c r="J14" s="8">
        <v>3265</v>
      </c>
      <c r="K14" s="8"/>
    </row>
    <row r="15" spans="1:11" x14ac:dyDescent="0.2">
      <c r="A15" s="8">
        <f>A13</f>
        <v>9</v>
      </c>
      <c r="B15" s="8"/>
      <c r="C15" s="9" t="str">
        <f t="shared" si="0"/>
        <v>Aberdeen CT</v>
      </c>
      <c r="D15" s="8">
        <v>122</v>
      </c>
      <c r="E15" s="8" t="s">
        <v>301</v>
      </c>
      <c r="F15" s="10" t="s">
        <v>13319</v>
      </c>
      <c r="G15" s="8">
        <v>3338</v>
      </c>
      <c r="H15" s="8" t="s">
        <v>13315</v>
      </c>
      <c r="I15" s="8" t="s">
        <v>9063</v>
      </c>
      <c r="J15" s="8">
        <v>13809</v>
      </c>
      <c r="K15" s="8" t="s">
        <v>33510</v>
      </c>
    </row>
    <row r="16" spans="1:11" x14ac:dyDescent="0.2">
      <c r="A16" s="8">
        <f>MAX($A$2:$A15)+1</f>
        <v>11</v>
      </c>
      <c r="B16" s="8"/>
      <c r="C16" s="9" t="str">
        <f t="shared" si="0"/>
        <v>Afton Generating Station</v>
      </c>
      <c r="D16" s="8">
        <v>147</v>
      </c>
      <c r="E16" s="8" t="s">
        <v>363</v>
      </c>
      <c r="F16" s="10" t="s">
        <v>13321</v>
      </c>
      <c r="G16" s="8">
        <v>55210</v>
      </c>
      <c r="H16" s="8" t="s">
        <v>13320</v>
      </c>
      <c r="I16" s="8" t="s">
        <v>362</v>
      </c>
      <c r="J16" s="8">
        <v>15473</v>
      </c>
      <c r="K16" s="8"/>
    </row>
    <row r="17" spans="1:11" x14ac:dyDescent="0.2">
      <c r="A17" s="8">
        <f>MAX($A$2:$A16)+1</f>
        <v>12</v>
      </c>
      <c r="B17" s="8"/>
      <c r="C17" s="9" t="str">
        <f t="shared" si="0"/>
        <v>Pueblo Airport Generating Station</v>
      </c>
      <c r="D17" s="8">
        <v>432</v>
      </c>
      <c r="E17" s="8" t="s">
        <v>60</v>
      </c>
      <c r="F17" s="10" t="s">
        <v>13323</v>
      </c>
      <c r="G17" s="8">
        <v>56998</v>
      </c>
      <c r="H17" s="8" t="s">
        <v>13322</v>
      </c>
      <c r="I17" s="8" t="s">
        <v>757</v>
      </c>
      <c r="J17" s="8">
        <v>56771</v>
      </c>
      <c r="K17" s="8"/>
    </row>
    <row r="18" spans="1:11" x14ac:dyDescent="0.2">
      <c r="A18" s="8">
        <f>MAX($A$2:$A17)+1</f>
        <v>13</v>
      </c>
      <c r="B18" s="8"/>
      <c r="C18" s="9" t="str">
        <f t="shared" si="0"/>
        <v>Alamosa</v>
      </c>
      <c r="D18" s="8">
        <v>145</v>
      </c>
      <c r="E18" s="8" t="s">
        <v>359</v>
      </c>
      <c r="F18" s="10" t="s">
        <v>13324</v>
      </c>
      <c r="G18" s="8">
        <v>464</v>
      </c>
      <c r="H18" s="8" t="s">
        <v>13324</v>
      </c>
      <c r="I18" s="8" t="s">
        <v>358</v>
      </c>
      <c r="J18" s="8">
        <v>15466</v>
      </c>
      <c r="K18" s="8"/>
    </row>
    <row r="19" spans="1:11" x14ac:dyDescent="0.2">
      <c r="A19" s="8">
        <f>MAX($A$2:$A18)+1</f>
        <v>14</v>
      </c>
      <c r="B19" s="8"/>
      <c r="C19" s="9" t="str">
        <f t="shared" si="0"/>
        <v>G G Allen</v>
      </c>
      <c r="D19" s="8">
        <v>45</v>
      </c>
      <c r="E19" s="8" t="s">
        <v>115</v>
      </c>
      <c r="F19" s="10" t="s">
        <v>13326</v>
      </c>
      <c r="G19" s="8">
        <v>2718</v>
      </c>
      <c r="H19" s="8" t="s">
        <v>13325</v>
      </c>
      <c r="I19" s="8" t="s">
        <v>115</v>
      </c>
      <c r="J19" s="8">
        <v>5416</v>
      </c>
      <c r="K19" s="8"/>
    </row>
    <row r="20" spans="1:11" x14ac:dyDescent="0.2">
      <c r="A20" s="8">
        <f>MAX($A$2:$A19)+1</f>
        <v>15</v>
      </c>
      <c r="B20" s="8"/>
      <c r="C20" s="9" t="str">
        <f t="shared" si="0"/>
        <v>Altavista Power Station</v>
      </c>
      <c r="D20" s="8">
        <v>186</v>
      </c>
      <c r="E20" s="8" t="s">
        <v>460</v>
      </c>
      <c r="F20" s="10" t="s">
        <v>13328</v>
      </c>
      <c r="G20" s="8">
        <v>10773</v>
      </c>
      <c r="H20" s="8" t="s">
        <v>13327</v>
      </c>
      <c r="I20" s="8" t="s">
        <v>459</v>
      </c>
      <c r="J20" s="8">
        <v>19876</v>
      </c>
      <c r="K20" s="8"/>
    </row>
    <row r="21" spans="1:11" x14ac:dyDescent="0.2">
      <c r="A21" s="8">
        <f>MAX($A$2:$A20)+1</f>
        <v>16</v>
      </c>
      <c r="B21" s="8"/>
      <c r="C21" s="9" t="str">
        <f t="shared" si="0"/>
        <v>John E Amos</v>
      </c>
      <c r="D21" s="8">
        <v>6</v>
      </c>
      <c r="E21" s="8" t="s">
        <v>39</v>
      </c>
      <c r="F21" s="10" t="s">
        <v>13330</v>
      </c>
      <c r="G21" s="8">
        <v>3935</v>
      </c>
      <c r="H21" s="8" t="s">
        <v>13329</v>
      </c>
      <c r="I21" s="8" t="s">
        <v>38</v>
      </c>
      <c r="J21" s="8">
        <v>733</v>
      </c>
      <c r="K21" s="8"/>
    </row>
    <row r="22" spans="1:11" x14ac:dyDescent="0.2">
      <c r="A22" s="8">
        <f>MAX($A$2:$A21)+1</f>
        <v>17</v>
      </c>
      <c r="B22" s="8"/>
      <c r="C22" s="9" t="str">
        <f t="shared" si="0"/>
        <v>Anclote</v>
      </c>
      <c r="D22" s="8">
        <v>55</v>
      </c>
      <c r="E22" s="8" t="s">
        <v>117</v>
      </c>
      <c r="F22" s="10" t="s">
        <v>13331</v>
      </c>
      <c r="G22" s="8">
        <v>8048</v>
      </c>
      <c r="H22" s="8" t="s">
        <v>13331</v>
      </c>
      <c r="I22" s="8" t="s">
        <v>116</v>
      </c>
      <c r="J22" s="8">
        <v>6455</v>
      </c>
      <c r="K22" s="8"/>
    </row>
    <row r="23" spans="1:11" x14ac:dyDescent="0.2">
      <c r="A23" s="8">
        <f>MAX($A$2:$A22)+1</f>
        <v>18</v>
      </c>
      <c r="B23" s="8"/>
      <c r="C23" s="9" t="str">
        <f t="shared" si="0"/>
        <v>Angus Anson</v>
      </c>
      <c r="D23" s="8">
        <v>120</v>
      </c>
      <c r="E23" s="8" t="s">
        <v>298</v>
      </c>
      <c r="F23" s="10" t="s">
        <v>13332</v>
      </c>
      <c r="G23" s="8">
        <v>7237</v>
      </c>
      <c r="H23" s="8" t="s">
        <v>13332</v>
      </c>
      <c r="I23" s="8" t="s">
        <v>297</v>
      </c>
      <c r="J23" s="8">
        <v>13781</v>
      </c>
      <c r="K23" s="8"/>
    </row>
    <row r="24" spans="1:11" x14ac:dyDescent="0.2">
      <c r="A24" s="8">
        <f>MAX($A$2:$A23)+1</f>
        <v>19</v>
      </c>
      <c r="B24" s="8"/>
      <c r="C24" s="9" t="str">
        <f t="shared" si="0"/>
        <v>Antelope Station</v>
      </c>
      <c r="D24" s="8">
        <v>58</v>
      </c>
      <c r="E24" s="8" t="s">
        <v>166</v>
      </c>
      <c r="F24" s="10" t="s">
        <v>13333</v>
      </c>
      <c r="G24" s="8">
        <v>57865</v>
      </c>
      <c r="H24" s="8" t="s">
        <v>13333</v>
      </c>
      <c r="I24" s="8" t="s">
        <v>165</v>
      </c>
      <c r="J24" s="8">
        <v>7349</v>
      </c>
      <c r="K24" s="8"/>
    </row>
    <row r="25" spans="1:11" x14ac:dyDescent="0.2">
      <c r="A25" s="8">
        <f>MAX($A$2:$A24)+1</f>
        <v>20</v>
      </c>
      <c r="B25" s="8"/>
      <c r="C25" s="9" t="str">
        <f t="shared" si="0"/>
        <v>Arapahoe</v>
      </c>
      <c r="D25" s="8">
        <v>145</v>
      </c>
      <c r="E25" s="8" t="s">
        <v>359</v>
      </c>
      <c r="F25" s="10" t="s">
        <v>13334</v>
      </c>
      <c r="G25" s="8">
        <v>465</v>
      </c>
      <c r="H25" s="8" t="s">
        <v>13334</v>
      </c>
      <c r="I25" s="8" t="s">
        <v>358</v>
      </c>
      <c r="J25" s="8">
        <v>15466</v>
      </c>
      <c r="K25" s="8" t="s">
        <v>33513</v>
      </c>
    </row>
    <row r="26" spans="1:11" x14ac:dyDescent="0.2">
      <c r="A26" s="8">
        <f>MAX($A$2:$A25)+1</f>
        <v>21</v>
      </c>
      <c r="B26" s="8"/>
      <c r="C26" s="9" t="str">
        <f t="shared" si="0"/>
        <v>Arkansas Nuclear One</v>
      </c>
      <c r="D26" s="8">
        <v>8</v>
      </c>
      <c r="E26" s="8" t="s">
        <v>140</v>
      </c>
      <c r="F26" s="10" t="s">
        <v>13335</v>
      </c>
      <c r="G26" s="8">
        <v>8055</v>
      </c>
      <c r="H26" s="8" t="s">
        <v>13335</v>
      </c>
      <c r="I26" s="8" t="s">
        <v>139</v>
      </c>
      <c r="J26" s="8">
        <v>814</v>
      </c>
      <c r="K26" s="8"/>
    </row>
    <row r="27" spans="1:11" x14ac:dyDescent="0.2">
      <c r="A27" s="8">
        <f>MAX($A$2:$A26)+1</f>
        <v>22</v>
      </c>
      <c r="B27" s="8"/>
      <c r="C27" s="9" t="str">
        <f t="shared" si="0"/>
        <v>Arsenal Hill</v>
      </c>
      <c r="D27" s="8">
        <v>164</v>
      </c>
      <c r="E27" s="8" t="s">
        <v>402</v>
      </c>
      <c r="F27" s="10" t="s">
        <v>13336</v>
      </c>
      <c r="G27" s="8">
        <v>1416</v>
      </c>
      <c r="H27" s="8" t="s">
        <v>13336</v>
      </c>
      <c r="I27" s="8" t="s">
        <v>401</v>
      </c>
      <c r="J27" s="8">
        <v>17698</v>
      </c>
      <c r="K27" s="8"/>
    </row>
    <row r="28" spans="1:11" x14ac:dyDescent="0.2">
      <c r="A28" s="8">
        <f>MAX($A$2:$A27)+1</f>
        <v>23</v>
      </c>
      <c r="B28" s="8"/>
      <c r="C28" s="9" t="str">
        <f t="shared" si="0"/>
        <v>Asbury</v>
      </c>
      <c r="D28" s="8">
        <v>51</v>
      </c>
      <c r="E28" s="8" t="s">
        <v>424</v>
      </c>
      <c r="F28" s="10" t="s">
        <v>13337</v>
      </c>
      <c r="G28" s="8">
        <v>2076</v>
      </c>
      <c r="H28" s="8" t="s">
        <v>13337</v>
      </c>
      <c r="I28" s="8" t="s">
        <v>423</v>
      </c>
      <c r="J28" s="8">
        <v>5860</v>
      </c>
      <c r="K28" s="8"/>
    </row>
    <row r="29" spans="1:11" x14ac:dyDescent="0.2">
      <c r="A29" s="8">
        <f>MAX($A$2:$A28)+1</f>
        <v>24</v>
      </c>
      <c r="B29" s="8"/>
      <c r="C29" s="9" t="str">
        <f t="shared" si="0"/>
        <v>Ascutney</v>
      </c>
      <c r="D29" s="8">
        <v>61</v>
      </c>
      <c r="E29" s="8" t="s">
        <v>170</v>
      </c>
      <c r="F29" s="10" t="s">
        <v>13339</v>
      </c>
      <c r="G29" s="8">
        <v>3708</v>
      </c>
      <c r="H29" s="8" t="s">
        <v>13338</v>
      </c>
      <c r="I29" s="8" t="s">
        <v>170</v>
      </c>
      <c r="J29" s="8">
        <v>7601</v>
      </c>
      <c r="K29" s="8"/>
    </row>
    <row r="30" spans="1:11" x14ac:dyDescent="0.2">
      <c r="A30" s="8">
        <f>MAX($A$2:$A29)+1</f>
        <v>25</v>
      </c>
      <c r="B30" s="8"/>
      <c r="C30" s="9" t="str">
        <f t="shared" si="0"/>
        <v>Asheville</v>
      </c>
      <c r="D30" s="8">
        <v>17</v>
      </c>
      <c r="E30" s="8" t="s">
        <v>127</v>
      </c>
      <c r="F30" s="10" t="s">
        <v>13340</v>
      </c>
      <c r="G30" s="8">
        <v>2706</v>
      </c>
      <c r="H30" s="8" t="s">
        <v>13340</v>
      </c>
      <c r="I30" s="8" t="s">
        <v>126</v>
      </c>
      <c r="J30" s="8">
        <v>3046</v>
      </c>
      <c r="K30" s="8"/>
    </row>
    <row r="31" spans="1:11" x14ac:dyDescent="0.2">
      <c r="A31" s="8">
        <f>MAX($A$2:$A30)+1</f>
        <v>26</v>
      </c>
      <c r="B31" s="8"/>
      <c r="C31" s="9" t="str">
        <f t="shared" si="0"/>
        <v>Attala</v>
      </c>
      <c r="D31" s="8">
        <v>100</v>
      </c>
      <c r="E31" s="8" t="s">
        <v>145</v>
      </c>
      <c r="F31" s="10" t="s">
        <v>13341</v>
      </c>
      <c r="G31" s="8">
        <v>55220</v>
      </c>
      <c r="H31" s="8" t="s">
        <v>13341</v>
      </c>
      <c r="I31" s="8" t="s">
        <v>144</v>
      </c>
      <c r="J31" s="8">
        <v>12685</v>
      </c>
      <c r="K31" s="8"/>
    </row>
    <row r="32" spans="1:11" x14ac:dyDescent="0.2">
      <c r="A32" s="8">
        <f>MAX($A$2:$A31)+1</f>
        <v>27</v>
      </c>
      <c r="B32" s="8"/>
      <c r="C32" s="9" t="str">
        <f t="shared" si="0"/>
        <v>Audrain Generating Station</v>
      </c>
      <c r="D32" s="8">
        <v>177</v>
      </c>
      <c r="E32" s="8" t="s">
        <v>444</v>
      </c>
      <c r="F32" s="10" t="s">
        <v>13343</v>
      </c>
      <c r="G32" s="8">
        <v>55234</v>
      </c>
      <c r="H32" s="8" t="s">
        <v>13342</v>
      </c>
      <c r="I32" s="8" t="s">
        <v>443</v>
      </c>
      <c r="J32" s="8">
        <v>19436</v>
      </c>
      <c r="K32" s="8"/>
    </row>
    <row r="33" spans="1:11" x14ac:dyDescent="0.2">
      <c r="A33" s="8">
        <f>MAX($A$2:$A32)+1</f>
        <v>28</v>
      </c>
      <c r="B33" s="8"/>
      <c r="C33" s="9" t="str">
        <f t="shared" si="0"/>
        <v>Auke Bay</v>
      </c>
      <c r="D33" s="8">
        <v>3</v>
      </c>
      <c r="E33" s="8" t="s">
        <v>28</v>
      </c>
      <c r="F33" s="10" t="s">
        <v>13344</v>
      </c>
      <c r="G33" s="8">
        <v>7250</v>
      </c>
      <c r="H33" s="8" t="s">
        <v>13344</v>
      </c>
      <c r="I33" s="8" t="s">
        <v>27</v>
      </c>
      <c r="J33" s="8">
        <v>213</v>
      </c>
      <c r="K33" s="8"/>
    </row>
    <row r="34" spans="1:11" x14ac:dyDescent="0.2">
      <c r="A34" s="8">
        <f>MAX($A$2:$A33)+1</f>
        <v>29</v>
      </c>
      <c r="B34" s="8"/>
      <c r="C34" s="9" t="str">
        <f t="shared" si="0"/>
        <v>Avon Park</v>
      </c>
      <c r="D34" s="8">
        <v>55</v>
      </c>
      <c r="E34" s="8" t="s">
        <v>117</v>
      </c>
      <c r="F34" s="10" t="s">
        <v>13345</v>
      </c>
      <c r="G34" s="8">
        <v>624</v>
      </c>
      <c r="H34" s="8" t="s">
        <v>13345</v>
      </c>
      <c r="I34" s="8" t="s">
        <v>116</v>
      </c>
      <c r="J34" s="8">
        <v>6455</v>
      </c>
      <c r="K34" s="8"/>
    </row>
    <row r="35" spans="1:11" x14ac:dyDescent="0.2">
      <c r="A35" s="8">
        <f>MAX($A$2:$A34)+1</f>
        <v>30</v>
      </c>
      <c r="B35" s="8"/>
      <c r="C35" s="9" t="str">
        <f t="shared" si="0"/>
        <v>Bailly</v>
      </c>
      <c r="D35" s="8">
        <v>119</v>
      </c>
      <c r="E35" s="8" t="s">
        <v>295</v>
      </c>
      <c r="F35" s="10" t="s">
        <v>13346</v>
      </c>
      <c r="G35" s="8">
        <v>995</v>
      </c>
      <c r="H35" s="8" t="s">
        <v>13346</v>
      </c>
      <c r="I35" s="8" t="s">
        <v>294</v>
      </c>
      <c r="J35" s="8">
        <v>13756</v>
      </c>
      <c r="K35" s="8"/>
    </row>
    <row r="36" spans="1:11" x14ac:dyDescent="0.2">
      <c r="A36" s="8">
        <f>MAX($A$2:$A35)+1</f>
        <v>31</v>
      </c>
      <c r="B36" s="8"/>
      <c r="C36" s="9" t="str">
        <f t="shared" si="0"/>
        <v>Barre Peaker</v>
      </c>
      <c r="D36" s="8">
        <v>161</v>
      </c>
      <c r="E36" s="8" t="s">
        <v>394</v>
      </c>
      <c r="F36" s="10" t="s">
        <v>13347</v>
      </c>
      <c r="G36" s="8">
        <v>56474</v>
      </c>
      <c r="H36" s="8" t="s">
        <v>13347</v>
      </c>
      <c r="I36" s="8" t="s">
        <v>393</v>
      </c>
      <c r="J36" s="8">
        <v>17609</v>
      </c>
      <c r="K36" s="8"/>
    </row>
    <row r="37" spans="1:11" x14ac:dyDescent="0.2">
      <c r="A37" s="8">
        <f>A14</f>
        <v>10</v>
      </c>
      <c r="B37" s="8"/>
      <c r="C37" s="9" t="str">
        <f t="shared" si="0"/>
        <v>Acadia Energy Center</v>
      </c>
      <c r="D37" s="8">
        <v>87</v>
      </c>
      <c r="E37" s="8" t="s">
        <v>143</v>
      </c>
      <c r="F37" s="10" t="s">
        <v>13318</v>
      </c>
      <c r="G37" s="8">
        <v>55173</v>
      </c>
      <c r="H37" s="8" t="s">
        <v>13317</v>
      </c>
      <c r="I37" s="8" t="s">
        <v>90</v>
      </c>
      <c r="J37" s="8">
        <v>3265</v>
      </c>
      <c r="K37" s="8" t="s">
        <v>33514</v>
      </c>
    </row>
    <row r="38" spans="1:11" x14ac:dyDescent="0.2">
      <c r="A38" s="8">
        <f>A37</f>
        <v>10</v>
      </c>
      <c r="B38" s="8"/>
      <c r="C38" s="9" t="str">
        <f t="shared" si="0"/>
        <v>Acadia Energy Center</v>
      </c>
      <c r="D38" s="8">
        <v>22</v>
      </c>
      <c r="E38" s="8" t="s">
        <v>90</v>
      </c>
      <c r="F38" s="10" t="s">
        <v>13348</v>
      </c>
      <c r="G38" s="8">
        <v>55173</v>
      </c>
      <c r="H38" s="8" t="s">
        <v>13317</v>
      </c>
      <c r="I38" s="8" t="s">
        <v>90</v>
      </c>
      <c r="J38" s="8">
        <v>3265</v>
      </c>
      <c r="K38" s="8" t="s">
        <v>33510</v>
      </c>
    </row>
    <row r="39" spans="1:11" x14ac:dyDescent="0.2">
      <c r="A39" s="8">
        <f>MAX($A$2:$A38)+1</f>
        <v>32</v>
      </c>
      <c r="B39" s="8"/>
      <c r="C39" s="9" t="str">
        <f t="shared" si="0"/>
        <v>Barry</v>
      </c>
      <c r="D39" s="8">
        <v>2</v>
      </c>
      <c r="E39" s="8" t="s">
        <v>26</v>
      </c>
      <c r="F39" s="10" t="s">
        <v>13349</v>
      </c>
      <c r="G39" s="8">
        <v>3</v>
      </c>
      <c r="H39" s="8" t="s">
        <v>13349</v>
      </c>
      <c r="I39" s="8" t="s">
        <v>25</v>
      </c>
      <c r="J39" s="8">
        <v>195</v>
      </c>
      <c r="K39" s="8" t="s">
        <v>33510</v>
      </c>
    </row>
    <row r="40" spans="1:11" x14ac:dyDescent="0.2">
      <c r="A40" s="8">
        <f>A39</f>
        <v>32</v>
      </c>
      <c r="B40" s="8"/>
      <c r="C40" s="9" t="str">
        <f t="shared" si="0"/>
        <v>Barry</v>
      </c>
      <c r="D40" s="8">
        <v>2</v>
      </c>
      <c r="E40" s="8" t="s">
        <v>26</v>
      </c>
      <c r="F40" s="10" t="s">
        <v>13350</v>
      </c>
      <c r="G40" s="8">
        <v>3</v>
      </c>
      <c r="H40" s="8" t="s">
        <v>13349</v>
      </c>
      <c r="I40" s="8" t="s">
        <v>25</v>
      </c>
      <c r="J40" s="8">
        <v>195</v>
      </c>
      <c r="K40" s="8" t="s">
        <v>33510</v>
      </c>
    </row>
    <row r="41" spans="1:11" x14ac:dyDescent="0.2">
      <c r="A41" s="8">
        <f>MAX($A$2:$A40)+1</f>
        <v>33</v>
      </c>
      <c r="B41" s="8"/>
      <c r="C41" s="9" t="str">
        <f t="shared" si="0"/>
        <v>Baxter Wilson</v>
      </c>
      <c r="D41" s="8">
        <v>100</v>
      </c>
      <c r="E41" s="8" t="s">
        <v>145</v>
      </c>
      <c r="F41" s="10" t="s">
        <v>13351</v>
      </c>
      <c r="G41" s="8">
        <v>2050</v>
      </c>
      <c r="H41" s="8" t="s">
        <v>13351</v>
      </c>
      <c r="I41" s="8" t="s">
        <v>144</v>
      </c>
      <c r="J41" s="8">
        <v>12685</v>
      </c>
      <c r="K41" s="8"/>
    </row>
    <row r="42" spans="1:11" x14ac:dyDescent="0.2">
      <c r="A42" s="8">
        <f>MAX($A$2:$A41)+1</f>
        <v>34</v>
      </c>
      <c r="B42" s="8"/>
      <c r="C42" s="9" t="str">
        <f t="shared" si="0"/>
        <v>Bay Front</v>
      </c>
      <c r="D42" s="8">
        <v>121</v>
      </c>
      <c r="E42" s="8" t="s">
        <v>299</v>
      </c>
      <c r="F42" s="10" t="s">
        <v>13352</v>
      </c>
      <c r="G42" s="8">
        <v>3982</v>
      </c>
      <c r="H42" s="8" t="s">
        <v>13352</v>
      </c>
      <c r="I42" s="8" t="s">
        <v>297</v>
      </c>
      <c r="J42" s="8">
        <v>13781</v>
      </c>
      <c r="K42" s="8"/>
    </row>
    <row r="43" spans="1:11" x14ac:dyDescent="0.2">
      <c r="A43" s="8">
        <f>MAX($A$2:$A42)+1</f>
        <v>35</v>
      </c>
      <c r="B43" s="8"/>
      <c r="C43" s="9" t="str">
        <f t="shared" si="0"/>
        <v>Bayboro</v>
      </c>
      <c r="D43" s="8">
        <v>55</v>
      </c>
      <c r="E43" s="8" t="s">
        <v>117</v>
      </c>
      <c r="F43" s="10" t="s">
        <v>13353</v>
      </c>
      <c r="G43" s="8">
        <v>627</v>
      </c>
      <c r="H43" s="8" t="s">
        <v>13353</v>
      </c>
      <c r="I43" s="8" t="s">
        <v>116</v>
      </c>
      <c r="J43" s="8">
        <v>6455</v>
      </c>
      <c r="K43" s="8"/>
    </row>
    <row r="44" spans="1:11" x14ac:dyDescent="0.2">
      <c r="A44" s="8">
        <f>MAX($A$2:$A43)+1</f>
        <v>36</v>
      </c>
      <c r="B44" s="8"/>
      <c r="C44" s="9" t="str">
        <f t="shared" si="0"/>
        <v>P L Bartow</v>
      </c>
      <c r="D44" s="8">
        <v>55</v>
      </c>
      <c r="E44" s="8" t="s">
        <v>117</v>
      </c>
      <c r="F44" s="10" t="s">
        <v>13355</v>
      </c>
      <c r="G44" s="8">
        <v>634</v>
      </c>
      <c r="H44" s="8" t="s">
        <v>13354</v>
      </c>
      <c r="I44" s="8" t="s">
        <v>116</v>
      </c>
      <c r="J44" s="8">
        <v>6455</v>
      </c>
      <c r="K44" s="8" t="s">
        <v>33510</v>
      </c>
    </row>
    <row r="45" spans="1:11" x14ac:dyDescent="0.2">
      <c r="A45" s="8">
        <f>A44</f>
        <v>36</v>
      </c>
      <c r="B45" s="8"/>
      <c r="C45" s="9" t="str">
        <f t="shared" si="0"/>
        <v>P L Bartow</v>
      </c>
      <c r="D45" s="8">
        <v>55</v>
      </c>
      <c r="E45" s="8" t="s">
        <v>117</v>
      </c>
      <c r="F45" s="10" t="s">
        <v>13356</v>
      </c>
      <c r="G45" s="8">
        <v>634</v>
      </c>
      <c r="H45" s="8" t="s">
        <v>13354</v>
      </c>
      <c r="I45" s="8" t="s">
        <v>116</v>
      </c>
      <c r="J45" s="8">
        <v>6455</v>
      </c>
      <c r="K45" s="8" t="s">
        <v>33510</v>
      </c>
    </row>
    <row r="46" spans="1:11" x14ac:dyDescent="0.2">
      <c r="A46" s="8">
        <f>MAX($A$2:$A45)+1</f>
        <v>37</v>
      </c>
      <c r="B46" s="8"/>
      <c r="C46" s="9" t="str">
        <f t="shared" si="0"/>
        <v>Bear Garden</v>
      </c>
      <c r="D46" s="8">
        <v>186</v>
      </c>
      <c r="E46" s="8" t="s">
        <v>460</v>
      </c>
      <c r="F46" s="10" t="s">
        <v>13357</v>
      </c>
      <c r="G46" s="8">
        <v>56807</v>
      </c>
      <c r="H46" s="8" t="s">
        <v>13357</v>
      </c>
      <c r="I46" s="8" t="s">
        <v>459</v>
      </c>
      <c r="J46" s="8">
        <v>19876</v>
      </c>
      <c r="K46" s="8"/>
    </row>
    <row r="47" spans="1:11" x14ac:dyDescent="0.2">
      <c r="A47" s="8">
        <f>MAX($A$2:$A46)+1</f>
        <v>38</v>
      </c>
      <c r="B47" s="8"/>
      <c r="C47" s="9" t="str">
        <f t="shared" si="0"/>
        <v>Beaver</v>
      </c>
      <c r="D47" s="8">
        <v>141</v>
      </c>
      <c r="E47" s="8" t="s">
        <v>347</v>
      </c>
      <c r="F47" s="10" t="s">
        <v>13358</v>
      </c>
      <c r="G47" s="8">
        <v>8073</v>
      </c>
      <c r="H47" s="8" t="s">
        <v>13358</v>
      </c>
      <c r="I47" s="8" t="s">
        <v>346</v>
      </c>
      <c r="J47" s="8">
        <v>15248</v>
      </c>
      <c r="K47" s="8"/>
    </row>
    <row r="48" spans="1:11" x14ac:dyDescent="0.2">
      <c r="A48" s="8">
        <f>MAX($A$2:$A47)+1</f>
        <v>39</v>
      </c>
      <c r="B48" s="8"/>
      <c r="C48" s="9" t="str">
        <f t="shared" si="0"/>
        <v>H L Culbreath Bayside Power Station</v>
      </c>
      <c r="D48" s="8">
        <v>170</v>
      </c>
      <c r="E48" s="8" t="s">
        <v>417</v>
      </c>
      <c r="F48" s="10" t="s">
        <v>13360</v>
      </c>
      <c r="G48" s="8">
        <v>7873</v>
      </c>
      <c r="H48" s="8" t="s">
        <v>13359</v>
      </c>
      <c r="I48" s="8" t="s">
        <v>416</v>
      </c>
      <c r="J48" s="8">
        <v>18454</v>
      </c>
      <c r="K48" s="8" t="s">
        <v>33510</v>
      </c>
    </row>
    <row r="49" spans="1:11" x14ac:dyDescent="0.2">
      <c r="A49" s="8">
        <f>A48</f>
        <v>39</v>
      </c>
      <c r="B49" s="8"/>
      <c r="C49" s="9" t="str">
        <f t="shared" si="0"/>
        <v>H L Culbreath Bayside Power Station</v>
      </c>
      <c r="D49" s="8">
        <v>170</v>
      </c>
      <c r="E49" s="8" t="s">
        <v>417</v>
      </c>
      <c r="F49" s="10" t="s">
        <v>13361</v>
      </c>
      <c r="G49" s="8">
        <v>7873</v>
      </c>
      <c r="H49" s="8" t="s">
        <v>13359</v>
      </c>
      <c r="I49" s="8" t="s">
        <v>416</v>
      </c>
      <c r="J49" s="8">
        <v>18454</v>
      </c>
      <c r="K49" s="8" t="s">
        <v>33510</v>
      </c>
    </row>
    <row r="50" spans="1:11" x14ac:dyDescent="0.2">
      <c r="A50" s="8">
        <f>MAX($A$2:$A49)+1</f>
        <v>40</v>
      </c>
      <c r="B50" s="8"/>
      <c r="C50" s="9" t="str">
        <f t="shared" si="0"/>
        <v>Walter C Beckjord</v>
      </c>
      <c r="D50" s="8">
        <v>27</v>
      </c>
      <c r="E50" s="8" t="s">
        <v>125</v>
      </c>
      <c r="F50" s="10" t="s">
        <v>13363</v>
      </c>
      <c r="G50" s="8">
        <v>2830</v>
      </c>
      <c r="H50" s="8" t="s">
        <v>13362</v>
      </c>
      <c r="I50" s="8" t="s">
        <v>124</v>
      </c>
      <c r="J50" s="8">
        <v>3542</v>
      </c>
      <c r="K50" s="8" t="s">
        <v>33512</v>
      </c>
    </row>
    <row r="51" spans="1:11" x14ac:dyDescent="0.2">
      <c r="A51" s="8">
        <f>MAX($A$2:$A50)+1</f>
        <v>41</v>
      </c>
      <c r="B51" s="8"/>
      <c r="C51" s="9" t="str">
        <f t="shared" si="0"/>
        <v>Beebee Station</v>
      </c>
      <c r="D51" s="8">
        <v>151</v>
      </c>
      <c r="E51" s="8" t="s">
        <v>373</v>
      </c>
      <c r="F51" s="10" t="s">
        <v>13364</v>
      </c>
      <c r="G51" s="8"/>
      <c r="H51" s="8"/>
      <c r="I51" s="8"/>
      <c r="J51" s="8">
        <v>5914</v>
      </c>
      <c r="K51" s="8" t="s">
        <v>33515</v>
      </c>
    </row>
    <row r="52" spans="1:11" x14ac:dyDescent="0.2">
      <c r="A52" s="8">
        <f>MAX($A$2:$A51)+1</f>
        <v>42</v>
      </c>
      <c r="B52" s="8"/>
      <c r="C52" s="9" t="str">
        <f t="shared" si="0"/>
        <v>Beethoven Wind</v>
      </c>
      <c r="D52" s="8">
        <v>122</v>
      </c>
      <c r="E52" s="8" t="s">
        <v>301</v>
      </c>
      <c r="F52" s="10" t="s">
        <v>13366</v>
      </c>
      <c r="G52" s="8">
        <v>59187</v>
      </c>
      <c r="H52" s="8" t="s">
        <v>13365</v>
      </c>
      <c r="I52" s="8" t="s">
        <v>9063</v>
      </c>
      <c r="J52" s="8">
        <v>13809</v>
      </c>
      <c r="K52" s="8"/>
    </row>
    <row r="53" spans="1:11" x14ac:dyDescent="0.2">
      <c r="A53" s="8">
        <f>MAX($A$2:$A52)+1</f>
        <v>43</v>
      </c>
      <c r="B53" s="8"/>
      <c r="C53" s="9" t="str">
        <f t="shared" si="0"/>
        <v>Belews Creek</v>
      </c>
      <c r="D53" s="8">
        <v>45</v>
      </c>
      <c r="E53" s="8" t="s">
        <v>115</v>
      </c>
      <c r="F53" s="10" t="s">
        <v>13367</v>
      </c>
      <c r="G53" s="8">
        <v>8042</v>
      </c>
      <c r="H53" s="8" t="s">
        <v>13367</v>
      </c>
      <c r="I53" s="8" t="s">
        <v>115</v>
      </c>
      <c r="J53" s="8">
        <v>5416</v>
      </c>
      <c r="K53" s="8"/>
    </row>
    <row r="54" spans="1:11" x14ac:dyDescent="0.2">
      <c r="A54" s="8">
        <f>A50</f>
        <v>40</v>
      </c>
      <c r="B54" s="8"/>
      <c r="C54" s="9" t="str">
        <f t="shared" si="0"/>
        <v>Walter C Beckjord</v>
      </c>
      <c r="D54" s="8">
        <v>27</v>
      </c>
      <c r="E54" s="8" t="s">
        <v>125</v>
      </c>
      <c r="F54" s="10" t="s">
        <v>13368</v>
      </c>
      <c r="G54" s="8">
        <v>2830</v>
      </c>
      <c r="H54" s="8" t="s">
        <v>13362</v>
      </c>
      <c r="I54" s="8" t="s">
        <v>124</v>
      </c>
      <c r="J54" s="8">
        <v>3542</v>
      </c>
      <c r="K54" s="8" t="s">
        <v>33512</v>
      </c>
    </row>
    <row r="55" spans="1:11" x14ac:dyDescent="0.2">
      <c r="A55" s="8">
        <f>A50</f>
        <v>40</v>
      </c>
      <c r="B55" s="8"/>
      <c r="C55" s="9" t="str">
        <f t="shared" si="0"/>
        <v>Walter C Beckjord</v>
      </c>
      <c r="D55" s="8">
        <v>27</v>
      </c>
      <c r="E55" s="8" t="s">
        <v>125</v>
      </c>
      <c r="F55" s="10" t="s">
        <v>13369</v>
      </c>
      <c r="G55" s="8">
        <v>2830</v>
      </c>
      <c r="H55" s="8" t="s">
        <v>13362</v>
      </c>
      <c r="I55" s="8" t="s">
        <v>124</v>
      </c>
      <c r="J55" s="8">
        <v>3542</v>
      </c>
      <c r="K55" s="8" t="s">
        <v>33512</v>
      </c>
    </row>
    <row r="56" spans="1:11" x14ac:dyDescent="0.2">
      <c r="A56" s="8">
        <f>MAX($A$2:$A55)+1</f>
        <v>44</v>
      </c>
      <c r="B56" s="8"/>
      <c r="C56" s="9" t="str">
        <f t="shared" si="0"/>
        <v>Belle River</v>
      </c>
      <c r="D56" s="8">
        <v>44</v>
      </c>
      <c r="E56" s="8" t="s">
        <v>114</v>
      </c>
      <c r="F56" s="10" t="s">
        <v>13371</v>
      </c>
      <c r="G56" s="8">
        <v>6034</v>
      </c>
      <c r="H56" s="8" t="s">
        <v>13370</v>
      </c>
      <c r="I56" s="8" t="s">
        <v>114</v>
      </c>
      <c r="J56" s="8">
        <v>5109</v>
      </c>
      <c r="K56" s="8" t="s">
        <v>33516</v>
      </c>
    </row>
    <row r="57" spans="1:11" x14ac:dyDescent="0.2">
      <c r="A57" s="8">
        <f>A56</f>
        <v>44</v>
      </c>
      <c r="B57" s="8"/>
      <c r="C57" s="9" t="str">
        <f t="shared" si="0"/>
        <v>Belle River</v>
      </c>
      <c r="D57" s="8">
        <v>44</v>
      </c>
      <c r="E57" s="8" t="s">
        <v>114</v>
      </c>
      <c r="F57" s="10" t="s">
        <v>13372</v>
      </c>
      <c r="G57" s="8">
        <v>6034</v>
      </c>
      <c r="H57" s="8" t="s">
        <v>13370</v>
      </c>
      <c r="I57" s="8" t="s">
        <v>114</v>
      </c>
      <c r="J57" s="8">
        <v>5109</v>
      </c>
      <c r="K57" s="8" t="s">
        <v>33516</v>
      </c>
    </row>
    <row r="58" spans="1:11" x14ac:dyDescent="0.2">
      <c r="A58" s="8">
        <f>MAX($A$2:$A57)+1</f>
        <v>45</v>
      </c>
      <c r="B58" s="8"/>
      <c r="C58" s="9" t="str">
        <f t="shared" si="0"/>
        <v>Bellmeade Power Station</v>
      </c>
      <c r="D58" s="8">
        <v>186</v>
      </c>
      <c r="E58" s="8" t="s">
        <v>460</v>
      </c>
      <c r="F58" s="10" t="s">
        <v>13374</v>
      </c>
      <c r="G58" s="8">
        <v>50966</v>
      </c>
      <c r="H58" s="8" t="s">
        <v>13373</v>
      </c>
      <c r="I58" s="8" t="s">
        <v>459</v>
      </c>
      <c r="J58" s="8">
        <v>19876</v>
      </c>
      <c r="K58" s="8"/>
    </row>
    <row r="59" spans="1:11" x14ac:dyDescent="0.2">
      <c r="A59" s="8">
        <f>MAX($A$2:$A58)+1</f>
        <v>46</v>
      </c>
      <c r="B59" s="8"/>
      <c r="C59" s="9" t="str">
        <f t="shared" si="0"/>
        <v>Beluga</v>
      </c>
      <c r="D59" s="8">
        <v>202</v>
      </c>
      <c r="E59" s="8" t="s">
        <v>84</v>
      </c>
      <c r="F59" s="10" t="s">
        <v>13375</v>
      </c>
      <c r="G59" s="8">
        <v>96</v>
      </c>
      <c r="H59" s="8" t="s">
        <v>13375</v>
      </c>
      <c r="I59" s="8" t="s">
        <v>83</v>
      </c>
      <c r="J59" s="8">
        <v>3522</v>
      </c>
      <c r="K59" s="8"/>
    </row>
    <row r="60" spans="1:11" x14ac:dyDescent="0.2">
      <c r="A60" s="8">
        <f>MAX($A$2:$A59)+1</f>
        <v>47</v>
      </c>
      <c r="B60" s="8"/>
      <c r="C60" s="9" t="str">
        <f t="shared" si="0"/>
        <v>Ben French</v>
      </c>
      <c r="D60" s="8">
        <v>12</v>
      </c>
      <c r="E60" s="8" t="s">
        <v>58</v>
      </c>
      <c r="F60" s="10" t="s">
        <v>13377</v>
      </c>
      <c r="G60" s="8">
        <v>3325</v>
      </c>
      <c r="H60" s="8" t="s">
        <v>13376</v>
      </c>
      <c r="I60" s="8" t="s">
        <v>57</v>
      </c>
      <c r="J60" s="8">
        <v>19545</v>
      </c>
      <c r="K60" s="8" t="s">
        <v>33512</v>
      </c>
    </row>
    <row r="61" spans="1:11" x14ac:dyDescent="0.2">
      <c r="A61" s="8">
        <f>MAX($A$2:$A60)+1</f>
        <v>48</v>
      </c>
      <c r="B61" s="8"/>
      <c r="C61" s="9" t="str">
        <f t="shared" si="0"/>
        <v>Bennett Mountain</v>
      </c>
      <c r="D61" s="8">
        <v>70</v>
      </c>
      <c r="E61" s="8" t="s">
        <v>187</v>
      </c>
      <c r="F61" s="10" t="s">
        <v>13378</v>
      </c>
      <c r="G61" s="8">
        <v>55733</v>
      </c>
      <c r="H61" s="8" t="s">
        <v>13378</v>
      </c>
      <c r="I61" s="8" t="s">
        <v>186</v>
      </c>
      <c r="J61" s="8">
        <v>9191</v>
      </c>
      <c r="K61" s="8"/>
    </row>
    <row r="62" spans="1:11" x14ac:dyDescent="0.2">
      <c r="A62" s="8">
        <f>MAX($A$2:$A61)+1</f>
        <v>49</v>
      </c>
      <c r="B62" s="8"/>
      <c r="C62" s="9" t="str">
        <f t="shared" si="0"/>
        <v>Bent Tree Wind Farm Phase 1</v>
      </c>
      <c r="D62" s="8">
        <v>194</v>
      </c>
      <c r="E62" s="8" t="s">
        <v>481</v>
      </c>
      <c r="F62" s="10" t="s">
        <v>13380</v>
      </c>
      <c r="G62" s="8">
        <v>57198</v>
      </c>
      <c r="H62" s="8" t="s">
        <v>13379</v>
      </c>
      <c r="I62" s="8" t="s">
        <v>480</v>
      </c>
      <c r="J62" s="8">
        <v>20856</v>
      </c>
      <c r="K62" s="8"/>
    </row>
    <row r="63" spans="1:11" x14ac:dyDescent="0.2">
      <c r="A63" s="8">
        <f>MAX($A$2:$A62)+1</f>
        <v>50</v>
      </c>
      <c r="B63" s="8"/>
      <c r="C63" s="9" t="str">
        <f t="shared" si="0"/>
        <v>Berlin 5</v>
      </c>
      <c r="D63" s="8">
        <v>61</v>
      </c>
      <c r="E63" s="8" t="s">
        <v>170</v>
      </c>
      <c r="F63" s="10" t="s">
        <v>13382</v>
      </c>
      <c r="G63" s="8">
        <v>3734</v>
      </c>
      <c r="H63" s="8" t="s">
        <v>13381</v>
      </c>
      <c r="I63" s="8" t="s">
        <v>170</v>
      </c>
      <c r="J63" s="8">
        <v>7601</v>
      </c>
      <c r="K63" s="8"/>
    </row>
    <row r="64" spans="1:11" x14ac:dyDescent="0.2">
      <c r="A64" s="8">
        <f>A56</f>
        <v>44</v>
      </c>
      <c r="B64" s="8"/>
      <c r="C64" s="9" t="str">
        <f t="shared" si="0"/>
        <v>Belle River</v>
      </c>
      <c r="D64" s="8">
        <v>44</v>
      </c>
      <c r="E64" s="8" t="s">
        <v>114</v>
      </c>
      <c r="F64" s="10" t="s">
        <v>13383</v>
      </c>
      <c r="G64" s="8">
        <v>6034</v>
      </c>
      <c r="H64" s="8" t="s">
        <v>13370</v>
      </c>
      <c r="I64" s="8" t="s">
        <v>114</v>
      </c>
      <c r="J64" s="8">
        <v>5109</v>
      </c>
      <c r="K64" s="8" t="s">
        <v>33516</v>
      </c>
    </row>
    <row r="65" spans="1:11" x14ac:dyDescent="0.2">
      <c r="A65" s="8">
        <f>A56</f>
        <v>44</v>
      </c>
      <c r="B65" s="8"/>
      <c r="C65" s="9" t="str">
        <f t="shared" si="0"/>
        <v>Belle River</v>
      </c>
      <c r="D65" s="8">
        <v>44</v>
      </c>
      <c r="E65" s="8" t="s">
        <v>114</v>
      </c>
      <c r="F65" s="10" t="s">
        <v>13384</v>
      </c>
      <c r="G65" s="8">
        <v>6034</v>
      </c>
      <c r="H65" s="8" t="s">
        <v>13370</v>
      </c>
      <c r="I65" s="8" t="s">
        <v>114</v>
      </c>
      <c r="J65" s="8">
        <v>5109</v>
      </c>
      <c r="K65" s="8" t="s">
        <v>33516</v>
      </c>
    </row>
    <row r="66" spans="1:11" x14ac:dyDescent="0.2">
      <c r="A66" s="8">
        <f>MAX($A$2:$A65)+1</f>
        <v>51</v>
      </c>
      <c r="B66" s="8"/>
      <c r="C66" s="9" t="str">
        <f t="shared" ref="C66:C129" si="1">IF(H66="",F66,H66)</f>
        <v>Big Bend</v>
      </c>
      <c r="D66" s="8">
        <v>170</v>
      </c>
      <c r="E66" s="8" t="s">
        <v>417</v>
      </c>
      <c r="F66" s="10" t="s">
        <v>13386</v>
      </c>
      <c r="G66" s="8">
        <v>645</v>
      </c>
      <c r="H66" s="8" t="s">
        <v>13385</v>
      </c>
      <c r="I66" s="8" t="s">
        <v>416</v>
      </c>
      <c r="J66" s="8">
        <v>18454</v>
      </c>
      <c r="K66" s="8" t="s">
        <v>33512</v>
      </c>
    </row>
    <row r="67" spans="1:11" x14ac:dyDescent="0.2">
      <c r="A67" s="8">
        <f>A66</f>
        <v>51</v>
      </c>
      <c r="B67" s="8"/>
      <c r="C67" s="9" t="str">
        <f t="shared" si="1"/>
        <v>Big Bend</v>
      </c>
      <c r="D67" s="8">
        <v>170</v>
      </c>
      <c r="E67" s="8" t="s">
        <v>417</v>
      </c>
      <c r="F67" s="10" t="s">
        <v>13387</v>
      </c>
      <c r="G67" s="8">
        <v>645</v>
      </c>
      <c r="H67" s="8" t="s">
        <v>13385</v>
      </c>
      <c r="I67" s="8" t="s">
        <v>416</v>
      </c>
      <c r="J67" s="8">
        <v>18454</v>
      </c>
      <c r="K67" s="8" t="s">
        <v>33512</v>
      </c>
    </row>
    <row r="68" spans="1:11" x14ac:dyDescent="0.2">
      <c r="A68" s="8">
        <f>MAX($A$2:$A66)+1</f>
        <v>52</v>
      </c>
      <c r="B68" s="8"/>
      <c r="C68" s="9" t="str">
        <f t="shared" si="1"/>
        <v>Big Cajun 2</v>
      </c>
      <c r="D68" s="8">
        <v>454</v>
      </c>
      <c r="E68" s="8" t="s">
        <v>143</v>
      </c>
      <c r="F68" s="10" t="s">
        <v>13389</v>
      </c>
      <c r="G68" s="8">
        <v>6055</v>
      </c>
      <c r="H68" s="8" t="s">
        <v>13388</v>
      </c>
      <c r="I68" s="8" t="s">
        <v>2421</v>
      </c>
      <c r="J68" s="8">
        <v>11252</v>
      </c>
      <c r="K68" s="8"/>
    </row>
    <row r="69" spans="1:11" x14ac:dyDescent="0.2">
      <c r="A69" s="8">
        <f>MAX($A$2:$A68)+1</f>
        <v>53</v>
      </c>
      <c r="B69" s="8"/>
      <c r="C69" s="9" t="str">
        <f t="shared" si="1"/>
        <v>Big Cajun 1</v>
      </c>
      <c r="D69" s="8"/>
      <c r="E69" s="8"/>
      <c r="F69" s="10"/>
      <c r="G69" s="8">
        <v>1464</v>
      </c>
      <c r="H69" s="8" t="s">
        <v>13390</v>
      </c>
      <c r="I69" s="8" t="s">
        <v>2421</v>
      </c>
      <c r="J69" s="8">
        <v>11252</v>
      </c>
      <c r="K69" s="8"/>
    </row>
    <row r="70" spans="1:11" x14ac:dyDescent="0.2">
      <c r="A70" s="8">
        <f>MAX($A$2:$A69)+1</f>
        <v>54</v>
      </c>
      <c r="B70" s="8"/>
      <c r="C70" s="9" t="str">
        <f t="shared" si="1"/>
        <v>Big Sandy</v>
      </c>
      <c r="D70" s="8">
        <v>81</v>
      </c>
      <c r="E70" s="8" t="s">
        <v>218</v>
      </c>
      <c r="F70" s="10" t="s">
        <v>13391</v>
      </c>
      <c r="G70" s="8">
        <v>1353</v>
      </c>
      <c r="H70" s="8" t="s">
        <v>13391</v>
      </c>
      <c r="I70" s="8" t="s">
        <v>217</v>
      </c>
      <c r="J70" s="8">
        <v>22053</v>
      </c>
      <c r="K70" s="8"/>
    </row>
    <row r="71" spans="1:11" x14ac:dyDescent="0.2">
      <c r="A71" s="8">
        <f>A68</f>
        <v>52</v>
      </c>
      <c r="B71" s="8"/>
      <c r="C71" s="9" t="str">
        <f t="shared" si="1"/>
        <v>Big Cajun 2</v>
      </c>
      <c r="D71" s="8">
        <v>315</v>
      </c>
      <c r="E71" s="8" t="s">
        <v>151</v>
      </c>
      <c r="F71" s="10" t="s">
        <v>13389</v>
      </c>
      <c r="G71" s="8">
        <v>6055</v>
      </c>
      <c r="H71" s="8" t="s">
        <v>13388</v>
      </c>
      <c r="I71" s="8" t="s">
        <v>2421</v>
      </c>
      <c r="J71" s="8">
        <v>11252</v>
      </c>
      <c r="K71" s="8" t="s">
        <v>33517</v>
      </c>
    </row>
    <row r="72" spans="1:11" x14ac:dyDescent="0.2">
      <c r="A72" s="8">
        <f>A68</f>
        <v>52</v>
      </c>
      <c r="B72" s="8"/>
      <c r="C72" s="9" t="str">
        <f t="shared" si="1"/>
        <v>Big Cajun 2</v>
      </c>
      <c r="D72" s="8">
        <v>63</v>
      </c>
      <c r="E72" s="8" t="s">
        <v>142</v>
      </c>
      <c r="F72" s="10" t="s">
        <v>13389</v>
      </c>
      <c r="G72" s="8">
        <v>6055</v>
      </c>
      <c r="H72" s="8" t="s">
        <v>13388</v>
      </c>
      <c r="I72" s="8" t="s">
        <v>2421</v>
      </c>
      <c r="J72" s="8">
        <v>11252</v>
      </c>
      <c r="K72" s="8" t="s">
        <v>33517</v>
      </c>
    </row>
    <row r="73" spans="1:11" x14ac:dyDescent="0.2">
      <c r="A73" s="8">
        <f>MAX($A$2:$A72)+1</f>
        <v>55</v>
      </c>
      <c r="B73" s="8"/>
      <c r="C73" s="9" t="str">
        <f t="shared" si="1"/>
        <v>Big Quinnesec 61</v>
      </c>
      <c r="D73" s="8">
        <v>193</v>
      </c>
      <c r="E73" s="8" t="s">
        <v>479</v>
      </c>
      <c r="F73" s="10" t="s">
        <v>13393</v>
      </c>
      <c r="G73" s="8">
        <v>7821</v>
      </c>
      <c r="H73" s="8" t="s">
        <v>13392</v>
      </c>
      <c r="I73" s="8" t="s">
        <v>478</v>
      </c>
      <c r="J73" s="8">
        <v>20847</v>
      </c>
      <c r="K73" s="8" t="s">
        <v>33511</v>
      </c>
    </row>
    <row r="74" spans="1:11" x14ac:dyDescent="0.2">
      <c r="A74" s="8">
        <f>A73</f>
        <v>55</v>
      </c>
      <c r="B74" s="8"/>
      <c r="C74" s="9" t="str">
        <f t="shared" si="1"/>
        <v>Big Quinnesec 92</v>
      </c>
      <c r="D74" s="8">
        <v>193</v>
      </c>
      <c r="E74" s="8" t="s">
        <v>479</v>
      </c>
      <c r="F74" s="10" t="s">
        <v>13393</v>
      </c>
      <c r="G74" s="8">
        <v>7820</v>
      </c>
      <c r="H74" s="8" t="s">
        <v>13394</v>
      </c>
      <c r="I74" s="8" t="s">
        <v>478</v>
      </c>
      <c r="J74" s="8">
        <v>20847</v>
      </c>
      <c r="K74" s="8" t="s">
        <v>33511</v>
      </c>
    </row>
    <row r="75" spans="1:11" x14ac:dyDescent="0.2">
      <c r="A75" s="8">
        <f>MAX($A$2:$A74)+1</f>
        <v>56</v>
      </c>
      <c r="B75" s="8"/>
      <c r="C75" s="9" t="str">
        <f t="shared" si="1"/>
        <v>Big Stone</v>
      </c>
      <c r="D75" s="8">
        <v>122</v>
      </c>
      <c r="E75" s="8" t="s">
        <v>301</v>
      </c>
      <c r="F75" s="10" t="s">
        <v>13395</v>
      </c>
      <c r="G75" s="8">
        <v>6098</v>
      </c>
      <c r="H75" s="8" t="s">
        <v>13395</v>
      </c>
      <c r="I75" s="8" t="s">
        <v>323</v>
      </c>
      <c r="J75" s="8">
        <v>14232</v>
      </c>
      <c r="K75" s="8" t="s">
        <v>33517</v>
      </c>
    </row>
    <row r="76" spans="1:11" x14ac:dyDescent="0.2">
      <c r="A76" s="8">
        <f>A75</f>
        <v>56</v>
      </c>
      <c r="B76" s="8"/>
      <c r="C76" s="9" t="str">
        <f t="shared" si="1"/>
        <v>Big Stone</v>
      </c>
      <c r="D76" s="8">
        <v>95</v>
      </c>
      <c r="E76" s="8" t="s">
        <v>240</v>
      </c>
      <c r="F76" s="10" t="s">
        <v>13395</v>
      </c>
      <c r="G76" s="8">
        <v>6098</v>
      </c>
      <c r="H76" s="8" t="s">
        <v>13395</v>
      </c>
      <c r="I76" s="8" t="s">
        <v>323</v>
      </c>
      <c r="J76" s="8">
        <v>14232</v>
      </c>
      <c r="K76" s="8" t="s">
        <v>33517</v>
      </c>
    </row>
    <row r="77" spans="1:11" x14ac:dyDescent="0.2">
      <c r="A77" s="8">
        <f>A75</f>
        <v>56</v>
      </c>
      <c r="B77" s="8"/>
      <c r="C77" s="9" t="str">
        <f t="shared" si="1"/>
        <v>Big Stone</v>
      </c>
      <c r="D77" s="8">
        <v>132</v>
      </c>
      <c r="E77" s="8" t="s">
        <v>324</v>
      </c>
      <c r="F77" s="10" t="s">
        <v>13395</v>
      </c>
      <c r="G77" s="8">
        <v>6098</v>
      </c>
      <c r="H77" s="8" t="s">
        <v>13395</v>
      </c>
      <c r="I77" s="8" t="s">
        <v>323</v>
      </c>
      <c r="J77" s="8">
        <v>14232</v>
      </c>
      <c r="K77" s="8" t="s">
        <v>33510</v>
      </c>
    </row>
    <row r="78" spans="1:11" x14ac:dyDescent="0.2">
      <c r="A78" s="8">
        <f>MAX($A$2:$A77)+1</f>
        <v>57</v>
      </c>
      <c r="B78" s="8"/>
      <c r="C78" s="9" t="str">
        <f t="shared" si="1"/>
        <v>Bison 2 Wind Energy Center</v>
      </c>
      <c r="D78" s="8">
        <v>98</v>
      </c>
      <c r="E78" s="8" t="s">
        <v>33</v>
      </c>
      <c r="F78" s="10" t="s">
        <v>13397</v>
      </c>
      <c r="G78" s="8">
        <v>57800</v>
      </c>
      <c r="H78" s="8" t="s">
        <v>13396</v>
      </c>
      <c r="I78" s="8" t="s">
        <v>33</v>
      </c>
      <c r="J78" s="8">
        <v>12647</v>
      </c>
      <c r="K78" s="8" t="s">
        <v>33518</v>
      </c>
    </row>
    <row r="79" spans="1:11" x14ac:dyDescent="0.2">
      <c r="A79" s="8">
        <f>MAX($A$2:$A78)+1</f>
        <v>58</v>
      </c>
      <c r="B79" s="8"/>
      <c r="C79" s="9" t="str">
        <f t="shared" si="1"/>
        <v>Bison 3 Wind Energy Center</v>
      </c>
      <c r="D79" s="8">
        <v>98</v>
      </c>
      <c r="E79" s="8" t="s">
        <v>33</v>
      </c>
      <c r="F79" s="10" t="s">
        <v>13397</v>
      </c>
      <c r="G79" s="8">
        <v>57801</v>
      </c>
      <c r="H79" s="8" t="s">
        <v>13398</v>
      </c>
      <c r="I79" s="8" t="s">
        <v>33</v>
      </c>
      <c r="J79" s="8">
        <v>12647</v>
      </c>
      <c r="K79" s="8" t="s">
        <v>33518</v>
      </c>
    </row>
    <row r="80" spans="1:11" x14ac:dyDescent="0.2">
      <c r="A80" s="8">
        <f>MAX($A$2:$A79)+1</f>
        <v>59</v>
      </c>
      <c r="B80" s="8"/>
      <c r="C80" s="9" t="str">
        <f t="shared" si="1"/>
        <v>Black Mountain Generating Station</v>
      </c>
      <c r="D80" s="8">
        <v>288</v>
      </c>
      <c r="E80" s="8" t="s">
        <v>448</v>
      </c>
      <c r="F80" s="10" t="s">
        <v>13400</v>
      </c>
      <c r="G80" s="8">
        <v>56482</v>
      </c>
      <c r="H80" s="8" t="s">
        <v>13399</v>
      </c>
      <c r="I80" s="8" t="s">
        <v>447</v>
      </c>
      <c r="J80" s="8">
        <v>19728</v>
      </c>
      <c r="K80" s="8"/>
    </row>
    <row r="81" spans="1:11" x14ac:dyDescent="0.2">
      <c r="A81" s="8">
        <f>MAX($A$2:$A80)+1</f>
        <v>60</v>
      </c>
      <c r="B81" s="8"/>
      <c r="C81" s="9" t="str">
        <f t="shared" si="1"/>
        <v>Blewett</v>
      </c>
      <c r="D81" s="8">
        <v>17</v>
      </c>
      <c r="E81" s="8" t="s">
        <v>127</v>
      </c>
      <c r="F81" s="10" t="s">
        <v>13401</v>
      </c>
      <c r="G81" s="8">
        <v>2707</v>
      </c>
      <c r="H81" s="8" t="s">
        <v>13401</v>
      </c>
      <c r="I81" s="8" t="s">
        <v>126</v>
      </c>
      <c r="J81" s="8">
        <v>3046</v>
      </c>
      <c r="K81" s="8"/>
    </row>
    <row r="82" spans="1:11" x14ac:dyDescent="0.2">
      <c r="A82" s="8">
        <f>MAX($A$2:$A81)+1</f>
        <v>61</v>
      </c>
      <c r="B82" s="8"/>
      <c r="C82" s="9" t="str">
        <f t="shared" si="1"/>
        <v>Blount Street</v>
      </c>
      <c r="D82" s="8">
        <v>89</v>
      </c>
      <c r="E82" s="8" t="s">
        <v>231</v>
      </c>
      <c r="F82" s="10" t="s">
        <v>13403</v>
      </c>
      <c r="G82" s="8">
        <v>3992</v>
      </c>
      <c r="H82" s="8" t="s">
        <v>13402</v>
      </c>
      <c r="I82" s="8" t="s">
        <v>230</v>
      </c>
      <c r="J82" s="8">
        <v>11479</v>
      </c>
      <c r="K82" s="8"/>
    </row>
    <row r="83" spans="1:11" x14ac:dyDescent="0.2">
      <c r="A83" s="8">
        <f>MAX($A$2:$A82)+1</f>
        <v>62</v>
      </c>
      <c r="B83" s="8"/>
      <c r="C83" s="9" t="str">
        <f t="shared" si="1"/>
        <v>Blue Lake</v>
      </c>
      <c r="D83" s="8">
        <v>120</v>
      </c>
      <c r="E83" s="8" t="s">
        <v>298</v>
      </c>
      <c r="F83" s="10" t="s">
        <v>13404</v>
      </c>
      <c r="G83" s="8">
        <v>8027</v>
      </c>
      <c r="H83" s="8" t="s">
        <v>13404</v>
      </c>
      <c r="I83" s="8" t="s">
        <v>297</v>
      </c>
      <c r="J83" s="8">
        <v>13781</v>
      </c>
      <c r="K83" s="8"/>
    </row>
    <row r="84" spans="1:11" x14ac:dyDescent="0.2">
      <c r="A84" s="8">
        <f>MAX($A$2:$A83)+1</f>
        <v>63</v>
      </c>
      <c r="B84" s="8"/>
      <c r="C84" s="9" t="str">
        <f t="shared" si="1"/>
        <v>Blue Spruce Energy Center</v>
      </c>
      <c r="D84" s="8">
        <v>145</v>
      </c>
      <c r="E84" s="8" t="s">
        <v>359</v>
      </c>
      <c r="F84" s="10" t="s">
        <v>13406</v>
      </c>
      <c r="G84" s="8">
        <v>55645</v>
      </c>
      <c r="H84" s="8" t="s">
        <v>13405</v>
      </c>
      <c r="I84" s="8" t="s">
        <v>358</v>
      </c>
      <c r="J84" s="8">
        <v>15466</v>
      </c>
      <c r="K84" s="8"/>
    </row>
    <row r="85" spans="1:11" x14ac:dyDescent="0.2">
      <c r="A85" s="8">
        <f>MAX($A$2:$A84)+1</f>
        <v>64</v>
      </c>
      <c r="B85" s="8"/>
      <c r="C85" s="9" t="str">
        <f t="shared" si="1"/>
        <v>Blundell</v>
      </c>
      <c r="D85" s="8">
        <v>134</v>
      </c>
      <c r="E85" s="8" t="s">
        <v>329</v>
      </c>
      <c r="F85" s="10" t="s">
        <v>13407</v>
      </c>
      <c r="G85" s="8">
        <v>299</v>
      </c>
      <c r="H85" s="8" t="s">
        <v>13407</v>
      </c>
      <c r="I85" s="8" t="s">
        <v>329</v>
      </c>
      <c r="J85" s="8">
        <v>14354</v>
      </c>
      <c r="K85" s="8"/>
    </row>
    <row r="86" spans="1:11" x14ac:dyDescent="0.2">
      <c r="A86" s="8">
        <f>MAX($A$2:$A85)+1</f>
        <v>65</v>
      </c>
      <c r="B86" s="8"/>
      <c r="C86" s="9" t="str">
        <f t="shared" si="1"/>
        <v>Bison 4 Wind Energy Center</v>
      </c>
      <c r="D86" s="8">
        <v>98</v>
      </c>
      <c r="E86" s="8" t="s">
        <v>33</v>
      </c>
      <c r="F86" s="10" t="s">
        <v>13397</v>
      </c>
      <c r="G86" s="8">
        <v>58872</v>
      </c>
      <c r="H86" s="8" t="s">
        <v>13408</v>
      </c>
      <c r="I86" s="8" t="s">
        <v>33</v>
      </c>
      <c r="J86" s="8">
        <v>12647</v>
      </c>
      <c r="K86" s="8" t="s">
        <v>33518</v>
      </c>
    </row>
    <row r="87" spans="1:11" x14ac:dyDescent="0.2">
      <c r="A87" s="8">
        <f>MAX($A$2:$A86)+1</f>
        <v>66</v>
      </c>
      <c r="B87" s="8"/>
      <c r="C87" s="9" t="str">
        <f t="shared" si="1"/>
        <v>Boardman</v>
      </c>
      <c r="D87" s="8">
        <v>70</v>
      </c>
      <c r="E87" s="8" t="s">
        <v>187</v>
      </c>
      <c r="F87" s="10" t="s">
        <v>13409</v>
      </c>
      <c r="G87" s="8">
        <v>6106</v>
      </c>
      <c r="H87" s="8" t="s">
        <v>13409</v>
      </c>
      <c r="I87" s="8" t="s">
        <v>346</v>
      </c>
      <c r="J87" s="8">
        <v>15248</v>
      </c>
      <c r="K87" s="8"/>
    </row>
    <row r="88" spans="1:11" x14ac:dyDescent="0.2">
      <c r="A88" s="8">
        <f>MAX($A$2:$A87)+1</f>
        <v>67</v>
      </c>
      <c r="B88" s="8"/>
      <c r="C88" s="9" t="str">
        <f t="shared" si="1"/>
        <v>Bison I Wind Energy Center</v>
      </c>
      <c r="D88" s="8">
        <v>98</v>
      </c>
      <c r="E88" s="8" t="s">
        <v>33</v>
      </c>
      <c r="F88" s="10" t="s">
        <v>13397</v>
      </c>
      <c r="G88" s="8">
        <v>57038</v>
      </c>
      <c r="H88" s="8" t="s">
        <v>13410</v>
      </c>
      <c r="I88" s="8" t="s">
        <v>33</v>
      </c>
      <c r="J88" s="8">
        <v>12647</v>
      </c>
      <c r="K88" s="8" t="s">
        <v>33518</v>
      </c>
    </row>
    <row r="89" spans="1:11" x14ac:dyDescent="0.2">
      <c r="A89" s="8">
        <f>MAX($A$2:$A88)+1</f>
        <v>68</v>
      </c>
      <c r="B89" s="8"/>
      <c r="C89" s="9" t="str">
        <f t="shared" si="1"/>
        <v>Boeing</v>
      </c>
      <c r="D89" s="8">
        <v>159</v>
      </c>
      <c r="E89" s="8" t="s">
        <v>389</v>
      </c>
      <c r="F89" s="10" t="s">
        <v>13411</v>
      </c>
      <c r="G89" s="8"/>
      <c r="H89" s="8"/>
      <c r="I89" s="8"/>
      <c r="J89" s="8"/>
      <c r="K89" s="8" t="s">
        <v>33513</v>
      </c>
    </row>
    <row r="90" spans="1:11" x14ac:dyDescent="0.2">
      <c r="A90" s="8">
        <f>MAX($A$2:$A89)+1</f>
        <v>69</v>
      </c>
      <c r="B90" s="8"/>
      <c r="C90" s="9" t="str">
        <f t="shared" si="1"/>
        <v>Bonanza</v>
      </c>
      <c r="D90" s="8">
        <v>226</v>
      </c>
      <c r="E90" s="8" t="s">
        <v>111</v>
      </c>
      <c r="F90" s="10" t="s">
        <v>13413</v>
      </c>
      <c r="G90" s="8">
        <v>7790</v>
      </c>
      <c r="H90" s="8" t="s">
        <v>13412</v>
      </c>
      <c r="I90" s="8" t="s">
        <v>110</v>
      </c>
      <c r="J90" s="8">
        <v>40230</v>
      </c>
      <c r="K90" s="8"/>
    </row>
    <row r="91" spans="1:11" x14ac:dyDescent="0.2">
      <c r="A91" s="8">
        <f>MAX($A$2:$A90)+1</f>
        <v>70</v>
      </c>
      <c r="B91" s="8"/>
      <c r="C91" s="9" t="str">
        <f t="shared" si="1"/>
        <v>Clay Boswell</v>
      </c>
      <c r="D91" s="8">
        <v>98</v>
      </c>
      <c r="E91" s="8" t="s">
        <v>33</v>
      </c>
      <c r="F91" s="10" t="s">
        <v>13415</v>
      </c>
      <c r="G91" s="8">
        <v>1893</v>
      </c>
      <c r="H91" s="8" t="s">
        <v>13414</v>
      </c>
      <c r="I91" s="8" t="s">
        <v>33</v>
      </c>
      <c r="J91" s="8">
        <v>12647</v>
      </c>
      <c r="K91" s="8"/>
    </row>
    <row r="92" spans="1:11" x14ac:dyDescent="0.2">
      <c r="A92" s="8">
        <f>MAX($A$2:$A91)+1</f>
        <v>71</v>
      </c>
      <c r="B92" s="8"/>
      <c r="C92" s="9" t="str">
        <f t="shared" si="1"/>
        <v>Boulder Park</v>
      </c>
      <c r="D92" s="8">
        <v>187</v>
      </c>
      <c r="E92" s="8" t="s">
        <v>47</v>
      </c>
      <c r="F92" s="10" t="s">
        <v>13416</v>
      </c>
      <c r="G92" s="8">
        <v>8022</v>
      </c>
      <c r="H92" s="8" t="s">
        <v>13416</v>
      </c>
      <c r="I92" s="8" t="s">
        <v>46</v>
      </c>
      <c r="J92" s="8">
        <v>20169</v>
      </c>
      <c r="K92" s="8"/>
    </row>
    <row r="93" spans="1:11" x14ac:dyDescent="0.2">
      <c r="A93" s="8">
        <f>MAX($A$2:$A92)+1</f>
        <v>72</v>
      </c>
      <c r="B93" s="8"/>
      <c r="C93" s="9" t="str">
        <f t="shared" si="1"/>
        <v>Boulevard</v>
      </c>
      <c r="D93" s="8">
        <v>57</v>
      </c>
      <c r="E93" s="8" t="s">
        <v>164</v>
      </c>
      <c r="F93" s="10" t="s">
        <v>13418</v>
      </c>
      <c r="G93" s="8">
        <v>732</v>
      </c>
      <c r="H93" s="8" t="s">
        <v>13417</v>
      </c>
      <c r="I93" s="8" t="s">
        <v>163</v>
      </c>
      <c r="J93" s="8">
        <v>7140</v>
      </c>
      <c r="K93" s="8"/>
    </row>
    <row r="94" spans="1:11" x14ac:dyDescent="0.2">
      <c r="A94" s="8">
        <f>MAX($A$2:$A93)+1</f>
        <v>73</v>
      </c>
      <c r="B94" s="8"/>
      <c r="C94" s="9" t="str">
        <f t="shared" si="1"/>
        <v>Bowen</v>
      </c>
      <c r="D94" s="8">
        <v>57</v>
      </c>
      <c r="E94" s="8" t="s">
        <v>164</v>
      </c>
      <c r="F94" s="10" t="s">
        <v>13420</v>
      </c>
      <c r="G94" s="8">
        <v>703</v>
      </c>
      <c r="H94" s="8" t="s">
        <v>13419</v>
      </c>
      <c r="I94" s="8" t="s">
        <v>163</v>
      </c>
      <c r="J94" s="8">
        <v>7140</v>
      </c>
      <c r="K94" s="8"/>
    </row>
    <row r="95" spans="1:11" x14ac:dyDescent="0.2">
      <c r="A95" s="8">
        <f>MAX($A$2:$A94)+1</f>
        <v>74</v>
      </c>
      <c r="B95" s="8"/>
      <c r="C95" s="9" t="str">
        <f t="shared" si="1"/>
        <v>Bremo Bluff</v>
      </c>
      <c r="D95" s="8">
        <v>186</v>
      </c>
      <c r="E95" s="8" t="s">
        <v>460</v>
      </c>
      <c r="F95" s="10" t="s">
        <v>13421</v>
      </c>
      <c r="G95" s="8">
        <v>3796</v>
      </c>
      <c r="H95" s="8" t="s">
        <v>13421</v>
      </c>
      <c r="I95" s="8" t="s">
        <v>459</v>
      </c>
      <c r="J95" s="8">
        <v>19876</v>
      </c>
      <c r="K95" s="8"/>
    </row>
    <row r="96" spans="1:11" x14ac:dyDescent="0.2">
      <c r="A96" s="8">
        <f>MAX($A$2:$A95)+1</f>
        <v>75</v>
      </c>
      <c r="B96" s="8"/>
      <c r="C96" s="9" t="str">
        <f t="shared" si="1"/>
        <v>Black Dog</v>
      </c>
      <c r="D96" s="8">
        <v>120</v>
      </c>
      <c r="E96" s="8" t="s">
        <v>298</v>
      </c>
      <c r="F96" s="10" t="s">
        <v>13423</v>
      </c>
      <c r="G96" s="8">
        <v>1904</v>
      </c>
      <c r="H96" s="8" t="s">
        <v>13422</v>
      </c>
      <c r="I96" s="8" t="s">
        <v>297</v>
      </c>
      <c r="J96" s="8">
        <v>13781</v>
      </c>
      <c r="K96" s="8" t="s">
        <v>33510</v>
      </c>
    </row>
    <row r="97" spans="1:11" x14ac:dyDescent="0.2">
      <c r="A97" s="8">
        <f>A96</f>
        <v>75</v>
      </c>
      <c r="B97" s="8"/>
      <c r="C97" s="9" t="str">
        <f t="shared" si="1"/>
        <v>Black Dog</v>
      </c>
      <c r="D97" s="8">
        <v>120</v>
      </c>
      <c r="E97" s="8" t="s">
        <v>298</v>
      </c>
      <c r="F97" s="10" t="s">
        <v>13424</v>
      </c>
      <c r="G97" s="8">
        <v>1904</v>
      </c>
      <c r="H97" s="8" t="s">
        <v>13422</v>
      </c>
      <c r="I97" s="8" t="s">
        <v>297</v>
      </c>
      <c r="J97" s="8">
        <v>13781</v>
      </c>
      <c r="K97" s="8" t="s">
        <v>33510</v>
      </c>
    </row>
    <row r="98" spans="1:11" x14ac:dyDescent="0.2">
      <c r="A98" s="8">
        <f>MAX($A$2:$A97)+1</f>
        <v>76</v>
      </c>
      <c r="B98" s="8"/>
      <c r="C98" s="9" t="str">
        <f t="shared" si="1"/>
        <v>Brookhaven</v>
      </c>
      <c r="D98" s="8">
        <v>85</v>
      </c>
      <c r="E98" s="8" t="s">
        <v>272</v>
      </c>
      <c r="F98" s="10" t="s">
        <v>13425</v>
      </c>
      <c r="G98" s="8"/>
      <c r="H98" s="8"/>
      <c r="I98" s="8"/>
      <c r="J98" s="8"/>
      <c r="K98" s="8" t="s">
        <v>33513</v>
      </c>
    </row>
    <row r="99" spans="1:11" x14ac:dyDescent="0.2">
      <c r="A99" s="8">
        <f>A87</f>
        <v>66</v>
      </c>
      <c r="B99" s="8"/>
      <c r="C99" s="9" t="str">
        <f t="shared" si="1"/>
        <v>Boardman</v>
      </c>
      <c r="D99" s="8">
        <v>141</v>
      </c>
      <c r="E99" s="8" t="s">
        <v>347</v>
      </c>
      <c r="F99" s="10" t="s">
        <v>13409</v>
      </c>
      <c r="G99" s="8">
        <v>6106</v>
      </c>
      <c r="H99" s="8" t="s">
        <v>13409</v>
      </c>
      <c r="I99" s="8" t="s">
        <v>346</v>
      </c>
      <c r="J99" s="8">
        <v>15248</v>
      </c>
      <c r="K99" s="8"/>
    </row>
    <row r="100" spans="1:11" x14ac:dyDescent="0.2">
      <c r="A100" s="8">
        <f>A87</f>
        <v>66</v>
      </c>
      <c r="B100" s="8"/>
      <c r="C100" s="9" t="str">
        <f t="shared" si="1"/>
        <v>Boardman</v>
      </c>
      <c r="D100" s="8">
        <v>141</v>
      </c>
      <c r="E100" s="8" t="s">
        <v>347</v>
      </c>
      <c r="F100" s="10" t="s">
        <v>13426</v>
      </c>
      <c r="G100" s="8">
        <v>6106</v>
      </c>
      <c r="H100" s="8" t="s">
        <v>13409</v>
      </c>
      <c r="I100" s="8" t="s">
        <v>346</v>
      </c>
      <c r="J100" s="8">
        <v>15248</v>
      </c>
      <c r="K100" s="8"/>
    </row>
    <row r="101" spans="1:11" x14ac:dyDescent="0.2">
      <c r="A101" s="8">
        <f>MAX($A$2:$A100)+1</f>
        <v>77</v>
      </c>
      <c r="B101" s="8"/>
      <c r="C101" s="9" t="str">
        <f t="shared" si="1"/>
        <v>Brunswick Nuclear</v>
      </c>
      <c r="D101" s="8">
        <v>17</v>
      </c>
      <c r="E101" s="8" t="s">
        <v>127</v>
      </c>
      <c r="F101" s="10" t="s">
        <v>13428</v>
      </c>
      <c r="G101" s="8">
        <v>6014</v>
      </c>
      <c r="H101" s="8" t="s">
        <v>13427</v>
      </c>
      <c r="I101" s="8" t="s">
        <v>126</v>
      </c>
      <c r="J101" s="8">
        <v>3046</v>
      </c>
      <c r="K101" s="8"/>
    </row>
    <row r="102" spans="1:11" x14ac:dyDescent="0.2">
      <c r="A102" s="8">
        <f>MAX($A$2:$A101)+1</f>
        <v>78</v>
      </c>
      <c r="B102" s="8"/>
      <c r="C102" s="9" t="str">
        <f t="shared" si="1"/>
        <v>Buck</v>
      </c>
      <c r="D102" s="8">
        <v>45</v>
      </c>
      <c r="E102" s="8" t="s">
        <v>115</v>
      </c>
      <c r="F102" s="10" t="s">
        <v>13429</v>
      </c>
      <c r="G102" s="8">
        <v>2720</v>
      </c>
      <c r="H102" s="8" t="s">
        <v>13429</v>
      </c>
      <c r="I102" s="8" t="s">
        <v>115</v>
      </c>
      <c r="J102" s="8">
        <v>5416</v>
      </c>
      <c r="K102" s="8"/>
    </row>
    <row r="103" spans="1:11" x14ac:dyDescent="0.2">
      <c r="A103" s="8">
        <f>MAX($A$2:$A102)+1</f>
        <v>79</v>
      </c>
      <c r="B103" s="8"/>
      <c r="C103" s="9" t="str">
        <f t="shared" si="1"/>
        <v>Buras</v>
      </c>
      <c r="D103" s="8">
        <v>87</v>
      </c>
      <c r="E103" s="8" t="s">
        <v>143</v>
      </c>
      <c r="F103" s="10" t="s">
        <v>13430</v>
      </c>
      <c r="G103" s="8">
        <v>1401</v>
      </c>
      <c r="H103" s="8" t="s">
        <v>13430</v>
      </c>
      <c r="I103" s="8" t="s">
        <v>141</v>
      </c>
      <c r="J103" s="8">
        <v>11241</v>
      </c>
      <c r="K103" s="8"/>
    </row>
    <row r="104" spans="1:11" x14ac:dyDescent="0.2">
      <c r="A104" s="8">
        <f>A103</f>
        <v>79</v>
      </c>
      <c r="B104" s="8"/>
      <c r="C104" s="9" t="str">
        <f t="shared" si="1"/>
        <v>Buras</v>
      </c>
      <c r="D104" s="8">
        <v>454</v>
      </c>
      <c r="E104" s="8" t="s">
        <v>143</v>
      </c>
      <c r="F104" s="10" t="s">
        <v>13430</v>
      </c>
      <c r="G104" s="8">
        <v>1401</v>
      </c>
      <c r="H104" s="8" t="s">
        <v>13430</v>
      </c>
      <c r="I104" s="8" t="s">
        <v>141</v>
      </c>
      <c r="J104" s="8">
        <v>11241</v>
      </c>
      <c r="K104" s="8"/>
    </row>
    <row r="105" spans="1:11" x14ac:dyDescent="0.2">
      <c r="A105" s="8">
        <f>MAX($A$2:$A104)+1</f>
        <v>80</v>
      </c>
      <c r="B105" s="8"/>
      <c r="C105" s="9" t="str">
        <f t="shared" si="1"/>
        <v>Broadway (IN)</v>
      </c>
      <c r="D105" s="8">
        <v>163</v>
      </c>
      <c r="E105" s="8" t="s">
        <v>398</v>
      </c>
      <c r="F105" s="10" t="s">
        <v>13432</v>
      </c>
      <c r="G105" s="8">
        <v>1011</v>
      </c>
      <c r="H105" s="8" t="s">
        <v>13431</v>
      </c>
      <c r="I105" s="8" t="s">
        <v>397</v>
      </c>
      <c r="J105" s="8">
        <v>17633</v>
      </c>
      <c r="K105" s="8" t="s">
        <v>33510</v>
      </c>
    </row>
    <row r="106" spans="1:11" x14ac:dyDescent="0.2">
      <c r="A106" s="8">
        <f>A105</f>
        <v>80</v>
      </c>
      <c r="B106" s="8"/>
      <c r="C106" s="9" t="str">
        <f t="shared" si="1"/>
        <v>Broadway (IN)</v>
      </c>
      <c r="D106" s="8">
        <v>163</v>
      </c>
      <c r="E106" s="8" t="s">
        <v>398</v>
      </c>
      <c r="F106" s="10" t="s">
        <v>13433</v>
      </c>
      <c r="G106" s="8">
        <v>1011</v>
      </c>
      <c r="H106" s="8" t="s">
        <v>13431</v>
      </c>
      <c r="I106" s="8" t="s">
        <v>397</v>
      </c>
      <c r="J106" s="8">
        <v>17633</v>
      </c>
      <c r="K106" s="8" t="s">
        <v>33510</v>
      </c>
    </row>
    <row r="107" spans="1:11" x14ac:dyDescent="0.2">
      <c r="A107" s="8">
        <f>MAX($A$2:$A106)+1</f>
        <v>81</v>
      </c>
      <c r="B107" s="8"/>
      <c r="C107" s="9" t="str">
        <f t="shared" si="1"/>
        <v>Burnips</v>
      </c>
      <c r="D107" s="8">
        <v>227</v>
      </c>
      <c r="E107" s="8" t="s">
        <v>488</v>
      </c>
      <c r="F107" s="10" t="s">
        <v>13434</v>
      </c>
      <c r="G107" s="8"/>
      <c r="H107" s="8"/>
      <c r="I107" s="8"/>
      <c r="J107" s="8"/>
      <c r="K107" s="8" t="s">
        <v>33513</v>
      </c>
    </row>
    <row r="108" spans="1:11" x14ac:dyDescent="0.2">
      <c r="A108" s="8">
        <f>MAX($A$2:$A107)+1</f>
        <v>82</v>
      </c>
      <c r="B108" s="8"/>
      <c r="C108" s="9" t="str">
        <f t="shared" si="1"/>
        <v>Buzzard Roost</v>
      </c>
      <c r="D108" s="8">
        <v>45</v>
      </c>
      <c r="E108" s="8" t="s">
        <v>115</v>
      </c>
      <c r="F108" s="10" t="s">
        <v>13435</v>
      </c>
      <c r="G108" s="8">
        <v>3254</v>
      </c>
      <c r="H108" s="8" t="s">
        <v>13435</v>
      </c>
      <c r="I108" s="8" t="s">
        <v>3340</v>
      </c>
      <c r="J108" s="8">
        <v>17543</v>
      </c>
      <c r="K108" s="8" t="s">
        <v>33509</v>
      </c>
    </row>
    <row r="109" spans="1:11" x14ac:dyDescent="0.2">
      <c r="A109" s="8">
        <f>MAX($A$2:$A108)+1</f>
        <v>83</v>
      </c>
      <c r="B109" s="8"/>
      <c r="C109" s="9" t="str">
        <f t="shared" si="1"/>
        <v>Henry County</v>
      </c>
      <c r="D109" s="8">
        <v>144</v>
      </c>
      <c r="E109" s="8" t="s">
        <v>119</v>
      </c>
      <c r="F109" s="10" t="s">
        <v>13437</v>
      </c>
      <c r="G109" s="8">
        <v>7763</v>
      </c>
      <c r="H109" s="8" t="s">
        <v>13436</v>
      </c>
      <c r="I109" s="8" t="s">
        <v>118</v>
      </c>
      <c r="J109" s="8">
        <v>15470</v>
      </c>
      <c r="K109" s="8"/>
    </row>
    <row r="110" spans="1:11" x14ac:dyDescent="0.2">
      <c r="A110" s="8">
        <f>MAX($A$2:$A109)+1</f>
        <v>84</v>
      </c>
      <c r="B110" s="8"/>
      <c r="C110" s="9" t="str">
        <f t="shared" si="1"/>
        <v>Calcasieu</v>
      </c>
      <c r="D110" s="8">
        <v>63</v>
      </c>
      <c r="E110" s="8" t="s">
        <v>142</v>
      </c>
      <c r="F110" s="10" t="s">
        <v>13438</v>
      </c>
      <c r="G110" s="8">
        <v>55165</v>
      </c>
      <c r="H110" s="8" t="s">
        <v>13438</v>
      </c>
      <c r="I110" s="8" t="s">
        <v>141</v>
      </c>
      <c r="J110" s="8">
        <v>11241</v>
      </c>
      <c r="K110" s="8"/>
    </row>
    <row r="111" spans="1:11" x14ac:dyDescent="0.2">
      <c r="A111" s="8">
        <f>A110</f>
        <v>84</v>
      </c>
      <c r="B111" s="8"/>
      <c r="C111" s="9" t="str">
        <f t="shared" si="1"/>
        <v>Calcasieu</v>
      </c>
      <c r="D111" s="8">
        <v>454</v>
      </c>
      <c r="E111" s="8" t="s">
        <v>143</v>
      </c>
      <c r="F111" s="10" t="s">
        <v>13438</v>
      </c>
      <c r="G111" s="8">
        <v>55165</v>
      </c>
      <c r="H111" s="8" t="s">
        <v>13438</v>
      </c>
      <c r="I111" s="8" t="s">
        <v>141</v>
      </c>
      <c r="J111" s="8">
        <v>11241</v>
      </c>
      <c r="K111" s="8"/>
    </row>
    <row r="112" spans="1:11" x14ac:dyDescent="0.2">
      <c r="A112" s="8">
        <f>MAX($A$2:$A111)+1</f>
        <v>85</v>
      </c>
      <c r="B112" s="8"/>
      <c r="C112" s="9" t="str">
        <f t="shared" si="1"/>
        <v>Callaway</v>
      </c>
      <c r="D112" s="8">
        <v>177</v>
      </c>
      <c r="E112" s="8" t="s">
        <v>444</v>
      </c>
      <c r="F112" s="10" t="s">
        <v>13439</v>
      </c>
      <c r="G112" s="8">
        <v>6153</v>
      </c>
      <c r="H112" s="8" t="s">
        <v>13439</v>
      </c>
      <c r="I112" s="8" t="s">
        <v>443</v>
      </c>
      <c r="J112" s="8">
        <v>19436</v>
      </c>
      <c r="K112" s="8"/>
    </row>
    <row r="113" spans="1:11" x14ac:dyDescent="0.2">
      <c r="A113" s="8">
        <f>MAX($A$2:$A112)+1</f>
        <v>86</v>
      </c>
      <c r="B113" s="8"/>
      <c r="C113" s="9" t="str">
        <f t="shared" si="1"/>
        <v>Camas Co-Gen</v>
      </c>
      <c r="D113" s="8">
        <v>134</v>
      </c>
      <c r="E113" s="8" t="s">
        <v>329</v>
      </c>
      <c r="F113" s="10" t="s">
        <v>13440</v>
      </c>
      <c r="G113" s="8"/>
      <c r="H113" s="8"/>
      <c r="I113" s="8"/>
      <c r="J113" s="8"/>
      <c r="K113" s="8" t="s">
        <v>33519</v>
      </c>
    </row>
    <row r="114" spans="1:11" x14ac:dyDescent="0.2">
      <c r="A114" s="8">
        <f>MAX($A$2:$A113)+1</f>
        <v>87</v>
      </c>
      <c r="B114" s="8"/>
      <c r="C114" s="9" t="str">
        <f t="shared" si="1"/>
        <v>E W Brown</v>
      </c>
      <c r="D114" s="8">
        <v>88</v>
      </c>
      <c r="E114" s="8" t="s">
        <v>228</v>
      </c>
      <c r="F114" s="10" t="s">
        <v>13442</v>
      </c>
      <c r="G114" s="8">
        <v>1355</v>
      </c>
      <c r="H114" s="8" t="s">
        <v>13441</v>
      </c>
      <c r="I114" s="8" t="s">
        <v>219</v>
      </c>
      <c r="J114" s="8">
        <v>10171</v>
      </c>
      <c r="K114" s="8" t="s">
        <v>33520</v>
      </c>
    </row>
    <row r="115" spans="1:11" x14ac:dyDescent="0.2">
      <c r="A115" s="8">
        <f>A114</f>
        <v>87</v>
      </c>
      <c r="B115" s="8"/>
      <c r="C115" s="9" t="str">
        <f t="shared" si="1"/>
        <v>E W Brown</v>
      </c>
      <c r="D115" s="8">
        <v>82</v>
      </c>
      <c r="E115" s="8" t="s">
        <v>220</v>
      </c>
      <c r="F115" s="10" t="s">
        <v>13442</v>
      </c>
      <c r="G115" s="8">
        <v>1355</v>
      </c>
      <c r="H115" s="8" t="s">
        <v>13441</v>
      </c>
      <c r="I115" s="8" t="s">
        <v>219</v>
      </c>
      <c r="J115" s="8">
        <v>10171</v>
      </c>
      <c r="K115" s="8" t="s">
        <v>33520</v>
      </c>
    </row>
    <row r="116" spans="1:11" x14ac:dyDescent="0.2">
      <c r="A116" s="8">
        <f>MAX($A$2:$A115)+1</f>
        <v>88</v>
      </c>
      <c r="B116" s="8"/>
      <c r="C116" s="9" t="str">
        <f t="shared" si="1"/>
        <v>Burlington (IA)</v>
      </c>
      <c r="D116" s="8">
        <v>281</v>
      </c>
      <c r="E116" s="8" t="s">
        <v>201</v>
      </c>
      <c r="F116" s="10" t="s">
        <v>13444</v>
      </c>
      <c r="G116" s="8">
        <v>1104</v>
      </c>
      <c r="H116" s="8" t="s">
        <v>13443</v>
      </c>
      <c r="I116" s="8" t="s">
        <v>200</v>
      </c>
      <c r="J116" s="8">
        <v>9417</v>
      </c>
      <c r="K116" s="8" t="s">
        <v>33510</v>
      </c>
    </row>
    <row r="117" spans="1:11" x14ac:dyDescent="0.2">
      <c r="A117" s="8">
        <f>A116</f>
        <v>88</v>
      </c>
      <c r="B117" s="8"/>
      <c r="C117" s="9" t="str">
        <f t="shared" si="1"/>
        <v>Burlington (IA)</v>
      </c>
      <c r="D117" s="8">
        <v>281</v>
      </c>
      <c r="E117" s="8" t="s">
        <v>201</v>
      </c>
      <c r="F117" s="10" t="s">
        <v>13445</v>
      </c>
      <c r="G117" s="8">
        <v>1104</v>
      </c>
      <c r="H117" s="8" t="s">
        <v>13443</v>
      </c>
      <c r="I117" s="8" t="s">
        <v>200</v>
      </c>
      <c r="J117" s="8">
        <v>9417</v>
      </c>
      <c r="K117" s="8" t="s">
        <v>33510</v>
      </c>
    </row>
    <row r="118" spans="1:11" x14ac:dyDescent="0.2">
      <c r="A118" s="8">
        <f>MAX($A$2:$A117)+1</f>
        <v>89</v>
      </c>
      <c r="B118" s="8"/>
      <c r="C118" s="9" t="str">
        <f t="shared" si="1"/>
        <v>Byllesby 2</v>
      </c>
      <c r="D118" s="8">
        <v>6</v>
      </c>
      <c r="E118" s="8" t="s">
        <v>39</v>
      </c>
      <c r="F118" s="10" t="s">
        <v>13447</v>
      </c>
      <c r="G118" s="8">
        <v>3773</v>
      </c>
      <c r="H118" s="8" t="s">
        <v>13446</v>
      </c>
      <c r="I118" s="8" t="s">
        <v>38</v>
      </c>
      <c r="J118" s="8">
        <v>733</v>
      </c>
      <c r="K118" s="8"/>
    </row>
    <row r="119" spans="1:11" x14ac:dyDescent="0.2">
      <c r="A119" s="8">
        <f>MAX($A$2:$A118)+1</f>
        <v>90</v>
      </c>
      <c r="B119" s="8"/>
      <c r="C119" s="9" t="str">
        <f t="shared" si="1"/>
        <v>Canadys</v>
      </c>
      <c r="D119" s="8">
        <v>159</v>
      </c>
      <c r="E119" s="8" t="s">
        <v>389</v>
      </c>
      <c r="F119" s="10" t="s">
        <v>13448</v>
      </c>
      <c r="G119" s="8"/>
      <c r="H119" s="8"/>
      <c r="I119" s="8"/>
      <c r="J119" s="8"/>
      <c r="K119" s="8" t="s">
        <v>33513</v>
      </c>
    </row>
    <row r="120" spans="1:11" x14ac:dyDescent="0.2">
      <c r="A120" s="8">
        <f>MAX($A$2:$A119)+1</f>
        <v>91</v>
      </c>
      <c r="B120" s="8"/>
      <c r="C120" s="9" t="str">
        <f t="shared" si="1"/>
        <v>J H Campbell</v>
      </c>
      <c r="D120" s="8">
        <v>41</v>
      </c>
      <c r="E120" s="8" t="s">
        <v>105</v>
      </c>
      <c r="F120" s="10" t="s">
        <v>13450</v>
      </c>
      <c r="G120" s="8">
        <v>1710</v>
      </c>
      <c r="H120" s="8" t="s">
        <v>13449</v>
      </c>
      <c r="I120" s="8" t="s">
        <v>104</v>
      </c>
      <c r="J120" s="8">
        <v>4254</v>
      </c>
      <c r="K120" s="8" t="s">
        <v>33521</v>
      </c>
    </row>
    <row r="121" spans="1:11" x14ac:dyDescent="0.2">
      <c r="A121" s="8">
        <f>A120</f>
        <v>91</v>
      </c>
      <c r="B121" s="8"/>
      <c r="C121" s="9" t="str">
        <f t="shared" si="1"/>
        <v>J H Campbell</v>
      </c>
      <c r="D121" s="8">
        <v>227</v>
      </c>
      <c r="E121" s="8" t="s">
        <v>488</v>
      </c>
      <c r="F121" s="10" t="s">
        <v>13451</v>
      </c>
      <c r="G121" s="8">
        <v>1710</v>
      </c>
      <c r="H121" s="8" t="s">
        <v>13449</v>
      </c>
      <c r="I121" s="8" t="s">
        <v>104</v>
      </c>
      <c r="J121" s="8">
        <v>4254</v>
      </c>
      <c r="K121" s="8" t="s">
        <v>33522</v>
      </c>
    </row>
    <row r="122" spans="1:11" x14ac:dyDescent="0.2">
      <c r="A122" s="8">
        <f>A120</f>
        <v>91</v>
      </c>
      <c r="B122" s="8"/>
      <c r="C122" s="9" t="str">
        <f t="shared" si="1"/>
        <v>J H Campbell</v>
      </c>
      <c r="D122" s="8">
        <v>41</v>
      </c>
      <c r="E122" s="8" t="s">
        <v>105</v>
      </c>
      <c r="F122" s="10" t="s">
        <v>13452</v>
      </c>
      <c r="G122" s="8">
        <v>1710</v>
      </c>
      <c r="H122" s="8" t="s">
        <v>13449</v>
      </c>
      <c r="I122" s="8" t="s">
        <v>104</v>
      </c>
      <c r="J122" s="8">
        <v>4254</v>
      </c>
      <c r="K122" s="8" t="s">
        <v>33521</v>
      </c>
    </row>
    <row r="123" spans="1:11" x14ac:dyDescent="0.2">
      <c r="A123" s="8">
        <f>A120</f>
        <v>91</v>
      </c>
      <c r="B123" s="8"/>
      <c r="C123" s="9" t="str">
        <f t="shared" si="1"/>
        <v>J H Campbell</v>
      </c>
      <c r="D123" s="8">
        <v>41</v>
      </c>
      <c r="E123" s="8" t="s">
        <v>105</v>
      </c>
      <c r="F123" s="10" t="s">
        <v>13453</v>
      </c>
      <c r="G123" s="8">
        <v>1710</v>
      </c>
      <c r="H123" s="8" t="s">
        <v>13449</v>
      </c>
      <c r="I123" s="8" t="s">
        <v>104</v>
      </c>
      <c r="J123" s="8">
        <v>4254</v>
      </c>
      <c r="K123" s="8" t="s">
        <v>33521</v>
      </c>
    </row>
    <row r="124" spans="1:11" x14ac:dyDescent="0.2">
      <c r="A124" s="8">
        <f>MAX($A$2:$A123)+1</f>
        <v>92</v>
      </c>
      <c r="B124" s="8"/>
      <c r="C124" s="9" t="str">
        <f t="shared" si="1"/>
        <v>Cape Canaveral</v>
      </c>
      <c r="D124" s="8">
        <v>56</v>
      </c>
      <c r="E124" s="8" t="s">
        <v>161</v>
      </c>
      <c r="F124" s="10" t="s">
        <v>13454</v>
      </c>
      <c r="G124" s="8">
        <v>609</v>
      </c>
      <c r="H124" s="8" t="s">
        <v>13454</v>
      </c>
      <c r="I124" s="8" t="s">
        <v>160</v>
      </c>
      <c r="J124" s="8">
        <v>6452</v>
      </c>
      <c r="K124" s="8"/>
    </row>
    <row r="125" spans="1:11" x14ac:dyDescent="0.2">
      <c r="A125" s="8">
        <f>MAX($A$2:$A124)+1</f>
        <v>93</v>
      </c>
      <c r="B125" s="8"/>
      <c r="C125" s="9" t="str">
        <f t="shared" si="1"/>
        <v>Cape Fear</v>
      </c>
      <c r="D125" s="8">
        <v>17</v>
      </c>
      <c r="E125" s="8" t="s">
        <v>127</v>
      </c>
      <c r="F125" s="10" t="s">
        <v>13455</v>
      </c>
      <c r="G125" s="8"/>
      <c r="H125" s="8"/>
      <c r="I125" s="8"/>
      <c r="J125" s="8"/>
      <c r="K125" s="8" t="s">
        <v>33513</v>
      </c>
    </row>
    <row r="126" spans="1:11" x14ac:dyDescent="0.2">
      <c r="A126" s="8">
        <f>MAX($A$2:$A125)+1</f>
        <v>94</v>
      </c>
      <c r="B126" s="8"/>
      <c r="C126" s="9" t="str">
        <f t="shared" si="1"/>
        <v>Carbon</v>
      </c>
      <c r="D126" s="8">
        <v>134</v>
      </c>
      <c r="E126" s="8" t="s">
        <v>329</v>
      </c>
      <c r="F126" s="10" t="s">
        <v>13456</v>
      </c>
      <c r="G126" s="8">
        <v>3644</v>
      </c>
      <c r="H126" s="8" t="s">
        <v>13456</v>
      </c>
      <c r="I126" s="8" t="s">
        <v>329</v>
      </c>
      <c r="J126" s="8">
        <v>14354</v>
      </c>
      <c r="K126" s="8"/>
    </row>
    <row r="127" spans="1:11" x14ac:dyDescent="0.2">
      <c r="A127" s="8">
        <f>MAX($A$2:$A126)+1</f>
        <v>95</v>
      </c>
      <c r="B127" s="8"/>
      <c r="C127" s="9" t="str">
        <f t="shared" si="1"/>
        <v>Carlsbad</v>
      </c>
      <c r="D127" s="8">
        <v>166</v>
      </c>
      <c r="E127" s="8" t="s">
        <v>404</v>
      </c>
      <c r="F127" s="10" t="s">
        <v>13458</v>
      </c>
      <c r="G127" s="8">
        <v>2453</v>
      </c>
      <c r="H127" s="8" t="s">
        <v>13457</v>
      </c>
      <c r="I127" s="8" t="s">
        <v>403</v>
      </c>
      <c r="J127" s="8">
        <v>17718</v>
      </c>
      <c r="K127" s="8"/>
    </row>
    <row r="128" spans="1:11" x14ac:dyDescent="0.2">
      <c r="A128" s="8">
        <f>MAX($A$2:$A127)+1</f>
        <v>96</v>
      </c>
      <c r="B128" s="8"/>
      <c r="C128" s="9" t="str">
        <f t="shared" si="1"/>
        <v>Catawba</v>
      </c>
      <c r="D128" s="8">
        <v>45</v>
      </c>
      <c r="E128" s="8" t="s">
        <v>115</v>
      </c>
      <c r="F128" s="10" t="s">
        <v>13459</v>
      </c>
      <c r="G128" s="8">
        <v>6036</v>
      </c>
      <c r="H128" s="8" t="s">
        <v>13459</v>
      </c>
      <c r="I128" s="8" t="s">
        <v>115</v>
      </c>
      <c r="J128" s="8">
        <v>5416</v>
      </c>
      <c r="K128" s="8"/>
    </row>
    <row r="129" spans="1:11" x14ac:dyDescent="0.2">
      <c r="A129" s="8">
        <f>MAX($A$2:$A128)+1</f>
        <v>97</v>
      </c>
      <c r="B129" s="8"/>
      <c r="C129" s="9" t="str">
        <f t="shared" si="1"/>
        <v>Cayuga</v>
      </c>
      <c r="D129" s="8">
        <v>144</v>
      </c>
      <c r="E129" s="8" t="s">
        <v>119</v>
      </c>
      <c r="F129" s="10" t="s">
        <v>13461</v>
      </c>
      <c r="G129" s="8">
        <v>1001</v>
      </c>
      <c r="H129" s="8" t="s">
        <v>13460</v>
      </c>
      <c r="I129" s="8" t="s">
        <v>118</v>
      </c>
      <c r="J129" s="8">
        <v>15470</v>
      </c>
      <c r="K129" s="8"/>
    </row>
    <row r="130" spans="1:11" x14ac:dyDescent="0.2">
      <c r="A130" s="8">
        <f>A120</f>
        <v>91</v>
      </c>
      <c r="B130" s="8"/>
      <c r="C130" s="9" t="str">
        <f t="shared" ref="C130:C193" si="2">IF(H130="",F130,H130)</f>
        <v>J H Campbell</v>
      </c>
      <c r="D130" s="8">
        <v>41</v>
      </c>
      <c r="E130" s="8" t="s">
        <v>105</v>
      </c>
      <c r="F130" s="10" t="s">
        <v>13462</v>
      </c>
      <c r="G130" s="8">
        <v>1710</v>
      </c>
      <c r="H130" s="8" t="s">
        <v>13449</v>
      </c>
      <c r="I130" s="8" t="s">
        <v>104</v>
      </c>
      <c r="J130" s="8">
        <v>4254</v>
      </c>
      <c r="K130" s="8" t="s">
        <v>33521</v>
      </c>
    </row>
    <row r="131" spans="1:11" x14ac:dyDescent="0.2">
      <c r="A131" s="8">
        <f>MAX($A$2:$A130)+1</f>
        <v>98</v>
      </c>
      <c r="B131" s="8"/>
      <c r="C131" s="9" t="str">
        <f t="shared" si="2"/>
        <v>Cane Run</v>
      </c>
      <c r="D131" s="8">
        <v>88</v>
      </c>
      <c r="E131" s="8" t="s">
        <v>228</v>
      </c>
      <c r="F131" s="10" t="s">
        <v>13463</v>
      </c>
      <c r="G131" s="8">
        <v>1363</v>
      </c>
      <c r="H131" s="8" t="s">
        <v>13463</v>
      </c>
      <c r="I131" s="8" t="s">
        <v>227</v>
      </c>
      <c r="J131" s="8">
        <v>11249</v>
      </c>
      <c r="K131" s="8" t="s">
        <v>33512</v>
      </c>
    </row>
    <row r="132" spans="1:11" x14ac:dyDescent="0.2">
      <c r="A132" s="8">
        <f>MAX($A$2:$A131)+1</f>
        <v>99</v>
      </c>
      <c r="B132" s="8"/>
      <c r="C132" s="9" t="str">
        <f t="shared" si="2"/>
        <v>Cecil Lynch</v>
      </c>
      <c r="D132" s="8">
        <v>8</v>
      </c>
      <c r="E132" s="8" t="s">
        <v>140</v>
      </c>
      <c r="F132" s="10" t="s">
        <v>13464</v>
      </c>
      <c r="G132" s="8"/>
      <c r="H132" s="8"/>
      <c r="I132" s="8"/>
      <c r="J132" s="8"/>
      <c r="K132" s="8" t="s">
        <v>33513</v>
      </c>
    </row>
    <row r="133" spans="1:11" x14ac:dyDescent="0.2">
      <c r="A133" s="8">
        <f>MAX($A$2:$A132)+1</f>
        <v>100</v>
      </c>
      <c r="B133" s="8"/>
      <c r="C133" s="9" t="str">
        <f t="shared" si="2"/>
        <v>Cedar Ridge</v>
      </c>
      <c r="D133" s="8">
        <v>194</v>
      </c>
      <c r="E133" s="8" t="s">
        <v>481</v>
      </c>
      <c r="F133" s="10" t="s">
        <v>13465</v>
      </c>
      <c r="G133" s="8">
        <v>56347</v>
      </c>
      <c r="H133" s="8" t="s">
        <v>13465</v>
      </c>
      <c r="I133" s="8" t="s">
        <v>480</v>
      </c>
      <c r="J133" s="8">
        <v>20856</v>
      </c>
      <c r="K133" s="8"/>
    </row>
    <row r="134" spans="1:11" x14ac:dyDescent="0.2">
      <c r="A134" s="8">
        <f>MAX($A$2:$A133)+1</f>
        <v>101</v>
      </c>
      <c r="B134" s="8"/>
      <c r="C134" s="9" t="str">
        <f t="shared" si="2"/>
        <v>Center Peaker</v>
      </c>
      <c r="D134" s="8">
        <v>161</v>
      </c>
      <c r="E134" s="8" t="s">
        <v>394</v>
      </c>
      <c r="F134" s="10" t="s">
        <v>13466</v>
      </c>
      <c r="G134" s="8">
        <v>56475</v>
      </c>
      <c r="H134" s="8" t="s">
        <v>13466</v>
      </c>
      <c r="I134" s="8" t="s">
        <v>393</v>
      </c>
      <c r="J134" s="8">
        <v>17609</v>
      </c>
      <c r="K134" s="8"/>
    </row>
    <row r="135" spans="1:11" x14ac:dyDescent="0.2">
      <c r="A135" s="8">
        <f>MAX($A$2:$A134)+1</f>
        <v>102</v>
      </c>
      <c r="B135" s="8"/>
      <c r="C135" s="9" t="str">
        <f t="shared" si="2"/>
        <v>Centerville</v>
      </c>
      <c r="D135" s="8">
        <v>281</v>
      </c>
      <c r="E135" s="8" t="s">
        <v>201</v>
      </c>
      <c r="F135" s="10" t="s">
        <v>13467</v>
      </c>
      <c r="G135" s="8">
        <v>1105</v>
      </c>
      <c r="H135" s="8" t="s">
        <v>13467</v>
      </c>
      <c r="I135" s="8" t="s">
        <v>200</v>
      </c>
      <c r="J135" s="8">
        <v>9417</v>
      </c>
      <c r="K135" s="8"/>
    </row>
    <row r="136" spans="1:11" x14ac:dyDescent="0.2">
      <c r="A136" s="8">
        <f>MAX($A$2:$A135)+1</f>
        <v>103</v>
      </c>
      <c r="B136" s="8"/>
      <c r="C136" s="9" t="str">
        <f t="shared" si="2"/>
        <v>Central Plains Wind Farm</v>
      </c>
      <c r="D136" s="8">
        <v>191</v>
      </c>
      <c r="E136" s="8" t="s">
        <v>473</v>
      </c>
      <c r="F136" s="10" t="s">
        <v>13469</v>
      </c>
      <c r="G136" s="8">
        <v>56818</v>
      </c>
      <c r="H136" s="8" t="s">
        <v>13468</v>
      </c>
      <c r="I136" s="8" t="s">
        <v>472</v>
      </c>
      <c r="J136" s="8">
        <v>22500</v>
      </c>
      <c r="K136" s="8"/>
    </row>
    <row r="137" spans="1:11" x14ac:dyDescent="0.2">
      <c r="A137" s="8">
        <f>MAX($A$2:$A136)+1</f>
        <v>104</v>
      </c>
      <c r="B137" s="8"/>
      <c r="C137" s="9" t="str">
        <f t="shared" si="2"/>
        <v>Ceredo Generating Station</v>
      </c>
      <c r="D137" s="8">
        <v>6</v>
      </c>
      <c r="E137" s="8" t="s">
        <v>39</v>
      </c>
      <c r="F137" s="10" t="s">
        <v>13470</v>
      </c>
      <c r="G137" s="8">
        <v>55276</v>
      </c>
      <c r="H137" s="8" t="s">
        <v>6988</v>
      </c>
      <c r="I137" s="8" t="s">
        <v>38</v>
      </c>
      <c r="J137" s="8">
        <v>733</v>
      </c>
      <c r="K137" s="8"/>
    </row>
    <row r="138" spans="1:11" x14ac:dyDescent="0.2">
      <c r="A138" s="8">
        <f>MAX($A$2:$A137)+1</f>
        <v>105</v>
      </c>
      <c r="B138" s="8"/>
      <c r="C138" s="9" t="str">
        <f t="shared" si="2"/>
        <v>Chehalis Generating Facility</v>
      </c>
      <c r="D138" s="8">
        <v>134</v>
      </c>
      <c r="E138" s="8" t="s">
        <v>329</v>
      </c>
      <c r="F138" s="10" t="s">
        <v>13472</v>
      </c>
      <c r="G138" s="8">
        <v>55662</v>
      </c>
      <c r="H138" s="8" t="s">
        <v>13471</v>
      </c>
      <c r="I138" s="8" t="s">
        <v>329</v>
      </c>
      <c r="J138" s="8">
        <v>14354</v>
      </c>
      <c r="K138" s="8"/>
    </row>
    <row r="139" spans="1:11" x14ac:dyDescent="0.2">
      <c r="A139" s="8">
        <f>A131</f>
        <v>98</v>
      </c>
      <c r="B139" s="8"/>
      <c r="C139" s="9" t="str">
        <f t="shared" si="2"/>
        <v>Cane Run</v>
      </c>
      <c r="D139" s="8">
        <v>88</v>
      </c>
      <c r="E139" s="8" t="s">
        <v>228</v>
      </c>
      <c r="F139" s="10" t="s">
        <v>13473</v>
      </c>
      <c r="G139" s="8">
        <v>1363</v>
      </c>
      <c r="H139" s="8" t="s">
        <v>13463</v>
      </c>
      <c r="I139" s="8" t="s">
        <v>227</v>
      </c>
      <c r="J139" s="8">
        <v>11249</v>
      </c>
      <c r="K139" s="8" t="s">
        <v>33512</v>
      </c>
    </row>
    <row r="140" spans="1:11" x14ac:dyDescent="0.2">
      <c r="A140" s="8">
        <f>A131</f>
        <v>98</v>
      </c>
      <c r="B140" s="8"/>
      <c r="C140" s="9" t="str">
        <f t="shared" si="2"/>
        <v>Cane Run</v>
      </c>
      <c r="D140" s="8">
        <v>88</v>
      </c>
      <c r="E140" s="8" t="s">
        <v>228</v>
      </c>
      <c r="F140" s="10" t="s">
        <v>13474</v>
      </c>
      <c r="G140" s="8">
        <v>1363</v>
      </c>
      <c r="H140" s="8" t="s">
        <v>13463</v>
      </c>
      <c r="I140" s="8" t="s">
        <v>227</v>
      </c>
      <c r="J140" s="8">
        <v>11249</v>
      </c>
      <c r="K140" s="8" t="s">
        <v>33512</v>
      </c>
    </row>
    <row r="141" spans="1:11" x14ac:dyDescent="0.2">
      <c r="A141" s="8">
        <f>MAX($A$2:$A140)+1</f>
        <v>106</v>
      </c>
      <c r="B141" s="8"/>
      <c r="C141" s="9" t="str">
        <f t="shared" si="2"/>
        <v>Chesapeake</v>
      </c>
      <c r="D141" s="8">
        <v>186</v>
      </c>
      <c r="E141" s="8" t="s">
        <v>460</v>
      </c>
      <c r="F141" s="10" t="s">
        <v>13475</v>
      </c>
      <c r="G141" s="8">
        <v>3803</v>
      </c>
      <c r="H141" s="8" t="s">
        <v>13475</v>
      </c>
      <c r="I141" s="8" t="s">
        <v>459</v>
      </c>
      <c r="J141" s="8">
        <v>19876</v>
      </c>
      <c r="K141" s="8"/>
    </row>
    <row r="142" spans="1:11" x14ac:dyDescent="0.2">
      <c r="A142" s="8">
        <f>A131</f>
        <v>98</v>
      </c>
      <c r="B142" s="8"/>
      <c r="C142" s="9" t="str">
        <f t="shared" si="2"/>
        <v>Cane Run</v>
      </c>
      <c r="D142" s="8">
        <v>82</v>
      </c>
      <c r="E142" s="8" t="s">
        <v>220</v>
      </c>
      <c r="F142" s="10" t="s">
        <v>13474</v>
      </c>
      <c r="G142" s="8">
        <v>1363</v>
      </c>
      <c r="H142" s="8" t="s">
        <v>13463</v>
      </c>
      <c r="I142" s="8" t="s">
        <v>227</v>
      </c>
      <c r="J142" s="8">
        <v>11249</v>
      </c>
      <c r="K142" s="8" t="s">
        <v>33523</v>
      </c>
    </row>
    <row r="143" spans="1:11" x14ac:dyDescent="0.2">
      <c r="A143" s="8">
        <f>A129</f>
        <v>97</v>
      </c>
      <c r="B143" s="8"/>
      <c r="C143" s="9" t="str">
        <f t="shared" si="2"/>
        <v>Cayuga</v>
      </c>
      <c r="D143" s="8">
        <v>144</v>
      </c>
      <c r="E143" s="8" t="s">
        <v>119</v>
      </c>
      <c r="F143" s="10" t="s">
        <v>13476</v>
      </c>
      <c r="G143" s="8">
        <v>1001</v>
      </c>
      <c r="H143" s="8" t="s">
        <v>13460</v>
      </c>
      <c r="I143" s="8" t="s">
        <v>118</v>
      </c>
      <c r="J143" s="8">
        <v>15470</v>
      </c>
      <c r="K143" s="8" t="s">
        <v>33510</v>
      </c>
    </row>
    <row r="144" spans="1:11" x14ac:dyDescent="0.2">
      <c r="A144" s="8">
        <f>MAX($A$2:$A143)+1</f>
        <v>107</v>
      </c>
      <c r="B144" s="8"/>
      <c r="C144" s="9" t="str">
        <f t="shared" si="2"/>
        <v>Chevron Oil</v>
      </c>
      <c r="D144" s="8">
        <v>99</v>
      </c>
      <c r="E144" s="8" t="s">
        <v>256</v>
      </c>
      <c r="F144" s="10" t="s">
        <v>13478</v>
      </c>
      <c r="G144" s="8">
        <v>2047</v>
      </c>
      <c r="H144" s="8" t="s">
        <v>13477</v>
      </c>
      <c r="I144" s="8" t="s">
        <v>255</v>
      </c>
      <c r="J144" s="8">
        <v>12686</v>
      </c>
      <c r="K144" s="8"/>
    </row>
    <row r="145" spans="1:11" x14ac:dyDescent="0.2">
      <c r="A145" s="8">
        <f>A129</f>
        <v>97</v>
      </c>
      <c r="B145" s="8"/>
      <c r="C145" s="9" t="str">
        <f t="shared" si="2"/>
        <v>Cayuga</v>
      </c>
      <c r="D145" s="8">
        <v>144</v>
      </c>
      <c r="E145" s="8" t="s">
        <v>119</v>
      </c>
      <c r="F145" s="10" t="s">
        <v>13479</v>
      </c>
      <c r="G145" s="8">
        <v>1001</v>
      </c>
      <c r="H145" s="8" t="s">
        <v>13460</v>
      </c>
      <c r="I145" s="8" t="s">
        <v>118</v>
      </c>
      <c r="J145" s="8">
        <v>15470</v>
      </c>
      <c r="K145" s="8" t="s">
        <v>33510</v>
      </c>
    </row>
    <row r="146" spans="1:11" x14ac:dyDescent="0.2">
      <c r="A146" s="8">
        <f>MAX($A$2:$A145)+1</f>
        <v>108</v>
      </c>
      <c r="B146" s="8"/>
      <c r="C146" s="9" t="str">
        <f t="shared" si="2"/>
        <v>Cherokee</v>
      </c>
      <c r="D146" s="8">
        <v>145</v>
      </c>
      <c r="E146" s="8" t="s">
        <v>359</v>
      </c>
      <c r="F146" s="10" t="s">
        <v>13481</v>
      </c>
      <c r="G146" s="8">
        <v>469</v>
      </c>
      <c r="H146" s="8" t="s">
        <v>13480</v>
      </c>
      <c r="I146" s="8" t="s">
        <v>358</v>
      </c>
      <c r="J146" s="8">
        <v>15466</v>
      </c>
      <c r="K146" s="8" t="s">
        <v>33510</v>
      </c>
    </row>
    <row r="147" spans="1:11" x14ac:dyDescent="0.2">
      <c r="A147" s="8">
        <f>A146</f>
        <v>108</v>
      </c>
      <c r="B147" s="8"/>
      <c r="C147" s="9" t="str">
        <f t="shared" si="2"/>
        <v>Cherokee</v>
      </c>
      <c r="D147" s="8">
        <v>145</v>
      </c>
      <c r="E147" s="8" t="s">
        <v>359</v>
      </c>
      <c r="F147" s="10" t="s">
        <v>13482</v>
      </c>
      <c r="G147" s="8">
        <v>469</v>
      </c>
      <c r="H147" s="8" t="s">
        <v>13480</v>
      </c>
      <c r="I147" s="8" t="s">
        <v>358</v>
      </c>
      <c r="J147" s="8">
        <v>15466</v>
      </c>
      <c r="K147" s="8" t="s">
        <v>33510</v>
      </c>
    </row>
    <row r="148" spans="1:11" x14ac:dyDescent="0.2">
      <c r="A148" s="8">
        <f>MAX($A$2:$A147)+1</f>
        <v>109</v>
      </c>
      <c r="B148" s="8"/>
      <c r="C148" s="9" t="str">
        <f t="shared" si="2"/>
        <v>chickasaw</v>
      </c>
      <c r="D148" s="8">
        <v>2</v>
      </c>
      <c r="E148" s="8" t="s">
        <v>26</v>
      </c>
      <c r="F148" s="10" t="s">
        <v>13484</v>
      </c>
      <c r="G148" s="8">
        <v>5</v>
      </c>
      <c r="H148" s="8" t="s">
        <v>13483</v>
      </c>
      <c r="I148" s="8"/>
      <c r="J148" s="8"/>
      <c r="K148" s="8"/>
    </row>
    <row r="149" spans="1:11" x14ac:dyDescent="0.2">
      <c r="A149" s="8">
        <f>MAX($A$2:$A148)+1</f>
        <v>110</v>
      </c>
      <c r="B149" s="8"/>
      <c r="C149" s="9" t="str">
        <f t="shared" si="2"/>
        <v>Cholla</v>
      </c>
      <c r="D149" s="8">
        <v>134</v>
      </c>
      <c r="E149" s="8" t="s">
        <v>329</v>
      </c>
      <c r="F149" s="10" t="s">
        <v>13485</v>
      </c>
      <c r="G149" s="8">
        <v>113</v>
      </c>
      <c r="H149" s="8" t="s">
        <v>13485</v>
      </c>
      <c r="I149" s="8" t="s">
        <v>41</v>
      </c>
      <c r="J149" s="8">
        <v>803</v>
      </c>
      <c r="K149" s="8" t="s">
        <v>33509</v>
      </c>
    </row>
    <row r="150" spans="1:11" x14ac:dyDescent="0.2">
      <c r="A150" s="8">
        <f>MAX($A$2:$A149)+1</f>
        <v>111</v>
      </c>
      <c r="B150" s="8"/>
      <c r="C150" s="9" t="str">
        <f t="shared" si="2"/>
        <v>Chesterfield</v>
      </c>
      <c r="D150" s="8">
        <v>186</v>
      </c>
      <c r="E150" s="8" t="s">
        <v>460</v>
      </c>
      <c r="F150" s="10" t="s">
        <v>13486</v>
      </c>
      <c r="G150" s="8">
        <v>3797</v>
      </c>
      <c r="H150" s="8" t="s">
        <v>13486</v>
      </c>
      <c r="I150" s="8" t="s">
        <v>459</v>
      </c>
      <c r="J150" s="8">
        <v>19876</v>
      </c>
      <c r="K150" s="8" t="s">
        <v>33510</v>
      </c>
    </row>
    <row r="151" spans="1:11" x14ac:dyDescent="0.2">
      <c r="A151" s="8">
        <f>A150</f>
        <v>111</v>
      </c>
      <c r="B151" s="8"/>
      <c r="C151" s="9" t="str">
        <f t="shared" si="2"/>
        <v>Chesterfield</v>
      </c>
      <c r="D151" s="8">
        <v>186</v>
      </c>
      <c r="E151" s="8" t="s">
        <v>460</v>
      </c>
      <c r="F151" s="10" t="s">
        <v>13487</v>
      </c>
      <c r="G151" s="8">
        <v>3797</v>
      </c>
      <c r="H151" s="8" t="s">
        <v>13486</v>
      </c>
      <c r="I151" s="8" t="s">
        <v>459</v>
      </c>
      <c r="J151" s="8">
        <v>19876</v>
      </c>
      <c r="K151" s="8" t="s">
        <v>33510</v>
      </c>
    </row>
    <row r="152" spans="1:11" x14ac:dyDescent="0.2">
      <c r="A152" s="8">
        <f>MAX($A$2:$A151)+1</f>
        <v>112</v>
      </c>
      <c r="B152" s="8"/>
      <c r="C152" s="9" t="str">
        <f t="shared" si="2"/>
        <v>Cheyenne Prairie Generating Station</v>
      </c>
      <c r="D152" s="8">
        <v>403</v>
      </c>
      <c r="E152" s="8" t="s">
        <v>82</v>
      </c>
      <c r="F152" s="10" t="s">
        <v>13489</v>
      </c>
      <c r="G152" s="8">
        <v>57703</v>
      </c>
      <c r="H152" s="8" t="s">
        <v>13488</v>
      </c>
      <c r="I152" s="8" t="s">
        <v>757</v>
      </c>
      <c r="J152" s="8">
        <v>56771</v>
      </c>
      <c r="K152" s="8" t="s">
        <v>33512</v>
      </c>
    </row>
    <row r="153" spans="1:11" x14ac:dyDescent="0.2">
      <c r="A153" s="8">
        <f>A152</f>
        <v>112</v>
      </c>
      <c r="B153" s="8"/>
      <c r="C153" s="9" t="str">
        <f t="shared" si="2"/>
        <v>Cheyenne Prairie Generating Station</v>
      </c>
      <c r="D153" s="8">
        <v>403</v>
      </c>
      <c r="E153" s="8" t="s">
        <v>82</v>
      </c>
      <c r="F153" s="10" t="s">
        <v>13490</v>
      </c>
      <c r="G153" s="8">
        <v>57703</v>
      </c>
      <c r="H153" s="8" t="s">
        <v>13488</v>
      </c>
      <c r="I153" s="8" t="s">
        <v>757</v>
      </c>
      <c r="J153" s="8">
        <v>56771</v>
      </c>
      <c r="K153" s="8" t="s">
        <v>33512</v>
      </c>
    </row>
    <row r="154" spans="1:11" x14ac:dyDescent="0.2">
      <c r="A154" s="8">
        <f>A152</f>
        <v>112</v>
      </c>
      <c r="B154" s="8"/>
      <c r="C154" s="9" t="str">
        <f t="shared" si="2"/>
        <v>Cheyenne Prairie Generating Station</v>
      </c>
      <c r="D154" s="8">
        <v>12</v>
      </c>
      <c r="E154" s="8" t="s">
        <v>58</v>
      </c>
      <c r="F154" s="10" t="s">
        <v>13491</v>
      </c>
      <c r="G154" s="8">
        <v>57703</v>
      </c>
      <c r="H154" s="8" t="s">
        <v>13488</v>
      </c>
      <c r="I154" s="8" t="s">
        <v>757</v>
      </c>
      <c r="J154" s="8">
        <v>56771</v>
      </c>
      <c r="K154" s="8" t="s">
        <v>33512</v>
      </c>
    </row>
    <row r="155" spans="1:11" x14ac:dyDescent="0.2">
      <c r="A155" s="8">
        <f>A149</f>
        <v>110</v>
      </c>
      <c r="B155" s="8"/>
      <c r="C155" s="9" t="str">
        <f t="shared" si="2"/>
        <v>Cholla</v>
      </c>
      <c r="D155" s="8">
        <v>7</v>
      </c>
      <c r="E155" s="8" t="s">
        <v>42</v>
      </c>
      <c r="F155" s="10" t="s">
        <v>13492</v>
      </c>
      <c r="G155" s="8">
        <v>113</v>
      </c>
      <c r="H155" s="8" t="s">
        <v>13485</v>
      </c>
      <c r="I155" s="8" t="s">
        <v>41</v>
      </c>
      <c r="J155" s="8">
        <v>803</v>
      </c>
      <c r="K155" s="8" t="s">
        <v>33512</v>
      </c>
    </row>
    <row r="156" spans="1:11" x14ac:dyDescent="0.2">
      <c r="A156" s="8">
        <f>A149</f>
        <v>110</v>
      </c>
      <c r="B156" s="8"/>
      <c r="C156" s="9" t="str">
        <f t="shared" si="2"/>
        <v>Cholla</v>
      </c>
      <c r="D156" s="8">
        <v>7</v>
      </c>
      <c r="E156" s="8" t="s">
        <v>42</v>
      </c>
      <c r="F156" s="10" t="s">
        <v>13493</v>
      </c>
      <c r="G156" s="8">
        <v>113</v>
      </c>
      <c r="H156" s="8" t="s">
        <v>13485</v>
      </c>
      <c r="I156" s="8" t="s">
        <v>41</v>
      </c>
      <c r="J156" s="8">
        <v>803</v>
      </c>
      <c r="K156" s="8" t="s">
        <v>33512</v>
      </c>
    </row>
    <row r="157" spans="1:11" x14ac:dyDescent="0.2">
      <c r="A157" s="8">
        <f>MAX($A$2:$A156)+1</f>
        <v>113</v>
      </c>
      <c r="B157" s="8"/>
      <c r="C157" s="9" t="str">
        <f t="shared" si="2"/>
        <v>Cliffside</v>
      </c>
      <c r="D157" s="8">
        <v>45</v>
      </c>
      <c r="E157" s="8" t="s">
        <v>115</v>
      </c>
      <c r="F157" s="10" t="s">
        <v>13494</v>
      </c>
      <c r="G157" s="8"/>
      <c r="H157" s="8"/>
      <c r="I157" s="8"/>
      <c r="J157" s="8"/>
      <c r="K157" s="8" t="s">
        <v>33513</v>
      </c>
    </row>
    <row r="158" spans="1:11" x14ac:dyDescent="0.2">
      <c r="A158" s="8">
        <f>MAX($A$2:$A157)+1</f>
        <v>114</v>
      </c>
      <c r="B158" s="8"/>
      <c r="C158" s="9" t="str">
        <f t="shared" si="2"/>
        <v>Clifty Creek</v>
      </c>
      <c r="D158" s="8">
        <v>72</v>
      </c>
      <c r="E158" s="8" t="s">
        <v>195</v>
      </c>
      <c r="F158" s="10" t="s">
        <v>13496</v>
      </c>
      <c r="G158" s="8">
        <v>983</v>
      </c>
      <c r="H158" s="8" t="s">
        <v>13495</v>
      </c>
      <c r="I158" s="8" t="s">
        <v>194</v>
      </c>
      <c r="J158" s="8">
        <v>9269</v>
      </c>
      <c r="K158" s="8"/>
    </row>
    <row r="159" spans="1:11" x14ac:dyDescent="0.2">
      <c r="A159" s="8">
        <f>MAX($A$2:$A158)+1</f>
        <v>115</v>
      </c>
      <c r="B159" s="8"/>
      <c r="C159" s="9" t="str">
        <f t="shared" si="2"/>
        <v>Clinch River</v>
      </c>
      <c r="D159" s="8">
        <v>6</v>
      </c>
      <c r="E159" s="8" t="s">
        <v>39</v>
      </c>
      <c r="F159" s="10" t="s">
        <v>13497</v>
      </c>
      <c r="G159" s="8">
        <v>3775</v>
      </c>
      <c r="H159" s="8" t="s">
        <v>13497</v>
      </c>
      <c r="I159" s="8" t="s">
        <v>38</v>
      </c>
      <c r="J159" s="8">
        <v>733</v>
      </c>
      <c r="K159" s="8"/>
    </row>
    <row r="160" spans="1:11" x14ac:dyDescent="0.2">
      <c r="A160" s="8">
        <f>MAX($A$2:$A159)+1</f>
        <v>116</v>
      </c>
      <c r="B160" s="8"/>
      <c r="C160" s="9" t="str">
        <f t="shared" si="2"/>
        <v>Cloquet</v>
      </c>
      <c r="D160" s="8">
        <v>98</v>
      </c>
      <c r="E160" s="8" t="s">
        <v>33</v>
      </c>
      <c r="F160" s="10" t="s">
        <v>13498</v>
      </c>
      <c r="G160" s="8"/>
      <c r="H160" s="8"/>
      <c r="I160" s="8"/>
      <c r="J160" s="8"/>
      <c r="K160" s="8" t="s">
        <v>33524</v>
      </c>
    </row>
    <row r="161" spans="1:11" x14ac:dyDescent="0.2">
      <c r="A161" s="8">
        <f>A149</f>
        <v>110</v>
      </c>
      <c r="B161" s="8"/>
      <c r="C161" s="9" t="str">
        <f t="shared" si="2"/>
        <v>Cholla</v>
      </c>
      <c r="D161" s="8">
        <v>7</v>
      </c>
      <c r="E161" s="8" t="s">
        <v>42</v>
      </c>
      <c r="F161" s="10" t="s">
        <v>13499</v>
      </c>
      <c r="G161" s="8">
        <v>113</v>
      </c>
      <c r="H161" s="8" t="s">
        <v>13485</v>
      </c>
      <c r="I161" s="8" t="s">
        <v>41</v>
      </c>
      <c r="J161" s="8">
        <v>803</v>
      </c>
      <c r="K161" s="8" t="s">
        <v>33512</v>
      </c>
    </row>
    <row r="162" spans="1:11" x14ac:dyDescent="0.2">
      <c r="A162" s="8">
        <f>MAX($A$2:$A161)+1</f>
        <v>117</v>
      </c>
      <c r="B162" s="8"/>
      <c r="C162" s="9" t="str">
        <f t="shared" si="2"/>
        <v>Clark (NVE)</v>
      </c>
      <c r="D162" s="8">
        <v>108</v>
      </c>
      <c r="E162" s="8" t="s">
        <v>274</v>
      </c>
      <c r="F162" s="10" t="s">
        <v>13501</v>
      </c>
      <c r="G162" s="8">
        <v>2322</v>
      </c>
      <c r="H162" s="8" t="s">
        <v>13500</v>
      </c>
      <c r="I162" s="8" t="s">
        <v>273</v>
      </c>
      <c r="J162" s="8">
        <v>13407</v>
      </c>
      <c r="K162" s="8" t="s">
        <v>33525</v>
      </c>
    </row>
    <row r="163" spans="1:11" x14ac:dyDescent="0.2">
      <c r="A163" s="8">
        <f>A162</f>
        <v>117</v>
      </c>
      <c r="B163" s="8"/>
      <c r="C163" s="9" t="str">
        <f t="shared" si="2"/>
        <v>Clark (NVE)</v>
      </c>
      <c r="D163" s="8">
        <v>108</v>
      </c>
      <c r="E163" s="8" t="s">
        <v>274</v>
      </c>
      <c r="F163" s="10" t="s">
        <v>13502</v>
      </c>
      <c r="G163" s="8">
        <v>2322</v>
      </c>
      <c r="H163" s="8" t="s">
        <v>13500</v>
      </c>
      <c r="I163" s="8" t="s">
        <v>273</v>
      </c>
      <c r="J163" s="8">
        <v>13407</v>
      </c>
      <c r="K163" s="8" t="s">
        <v>33525</v>
      </c>
    </row>
    <row r="164" spans="1:11" x14ac:dyDescent="0.2">
      <c r="A164" s="8">
        <f>A162</f>
        <v>117</v>
      </c>
      <c r="B164" s="8"/>
      <c r="C164" s="9" t="str">
        <f t="shared" si="2"/>
        <v>Clark (NVE)</v>
      </c>
      <c r="D164" s="8">
        <v>157</v>
      </c>
      <c r="E164" s="8" t="s">
        <v>383</v>
      </c>
      <c r="F164" s="10" t="s">
        <v>13503</v>
      </c>
      <c r="G164" s="8">
        <v>2322</v>
      </c>
      <c r="H164" s="8" t="s">
        <v>13500</v>
      </c>
      <c r="I164" s="8" t="s">
        <v>273</v>
      </c>
      <c r="J164" s="8">
        <v>13407</v>
      </c>
      <c r="K164" s="8" t="s">
        <v>33525</v>
      </c>
    </row>
    <row r="165" spans="1:11" x14ac:dyDescent="0.2">
      <c r="A165" s="8">
        <f>A162</f>
        <v>117</v>
      </c>
      <c r="B165" s="8"/>
      <c r="C165" s="9" t="str">
        <f t="shared" si="2"/>
        <v>Clark (NVE)</v>
      </c>
      <c r="D165" s="8">
        <v>108</v>
      </c>
      <c r="E165" s="8" t="s">
        <v>274</v>
      </c>
      <c r="F165" s="10" t="s">
        <v>13504</v>
      </c>
      <c r="G165" s="8">
        <v>2322</v>
      </c>
      <c r="H165" s="8" t="s">
        <v>13500</v>
      </c>
      <c r="I165" s="8" t="s">
        <v>273</v>
      </c>
      <c r="J165" s="8">
        <v>13407</v>
      </c>
      <c r="K165" s="8" t="s">
        <v>33525</v>
      </c>
    </row>
    <row r="166" spans="1:11" x14ac:dyDescent="0.2">
      <c r="A166" s="8">
        <f>MAX($A$2:$A165)+1</f>
        <v>118</v>
      </c>
      <c r="B166" s="8"/>
      <c r="C166" s="9" t="str">
        <f t="shared" si="2"/>
        <v>Clover</v>
      </c>
      <c r="D166" s="8">
        <v>129</v>
      </c>
      <c r="E166" s="8" t="s">
        <v>317</v>
      </c>
      <c r="F166" s="10" t="s">
        <v>13505</v>
      </c>
      <c r="G166" s="8">
        <v>7213</v>
      </c>
      <c r="H166" s="8" t="s">
        <v>13505</v>
      </c>
      <c r="I166" s="8" t="s">
        <v>459</v>
      </c>
      <c r="J166" s="8">
        <v>19876</v>
      </c>
      <c r="K166" s="8" t="s">
        <v>33526</v>
      </c>
    </row>
    <row r="167" spans="1:11" x14ac:dyDescent="0.2">
      <c r="A167" s="8">
        <f>A166</f>
        <v>118</v>
      </c>
      <c r="B167" s="8"/>
      <c r="C167" s="9" t="str">
        <f t="shared" si="2"/>
        <v>Clover</v>
      </c>
      <c r="D167" s="8">
        <v>186</v>
      </c>
      <c r="E167" s="8" t="s">
        <v>460</v>
      </c>
      <c r="F167" s="10" t="s">
        <v>13505</v>
      </c>
      <c r="G167" s="8">
        <v>7213</v>
      </c>
      <c r="H167" s="8" t="s">
        <v>13505</v>
      </c>
      <c r="I167" s="8" t="s">
        <v>459</v>
      </c>
      <c r="J167" s="8">
        <v>19876</v>
      </c>
      <c r="K167" s="8" t="s">
        <v>33526</v>
      </c>
    </row>
    <row r="168" spans="1:11" x14ac:dyDescent="0.2">
      <c r="A168" s="8">
        <f>MAX($A$2:$A167)+1</f>
        <v>119</v>
      </c>
      <c r="B168" s="8"/>
      <c r="C168" s="9" t="str">
        <f t="shared" si="2"/>
        <v>Colchester 16</v>
      </c>
      <c r="D168" s="8">
        <v>61</v>
      </c>
      <c r="E168" s="8" t="s">
        <v>170</v>
      </c>
      <c r="F168" s="10" t="s">
        <v>13507</v>
      </c>
      <c r="G168" s="8">
        <v>3735</v>
      </c>
      <c r="H168" s="8" t="s">
        <v>13506</v>
      </c>
      <c r="I168" s="8" t="s">
        <v>170</v>
      </c>
      <c r="J168" s="8">
        <v>7601</v>
      </c>
      <c r="K168" s="8"/>
    </row>
    <row r="169" spans="1:11" x14ac:dyDescent="0.2">
      <c r="A169" s="8">
        <f>MAX($A$2:$A168)+1</f>
        <v>120</v>
      </c>
      <c r="B169" s="8"/>
      <c r="C169" s="9" t="str">
        <f t="shared" si="2"/>
        <v>Colfax</v>
      </c>
      <c r="D169" s="8">
        <v>44</v>
      </c>
      <c r="E169" s="8" t="s">
        <v>114</v>
      </c>
      <c r="F169" s="10" t="s">
        <v>13509</v>
      </c>
      <c r="G169" s="8">
        <v>1725</v>
      </c>
      <c r="H169" s="8" t="s">
        <v>13508</v>
      </c>
      <c r="I169" s="8" t="s">
        <v>114</v>
      </c>
      <c r="J169" s="8">
        <v>5109</v>
      </c>
      <c r="K169" s="8"/>
    </row>
    <row r="170" spans="1:11" x14ac:dyDescent="0.2">
      <c r="A170" s="8">
        <f>MAX($A$2:$A169)+1</f>
        <v>121</v>
      </c>
      <c r="B170" s="8"/>
      <c r="C170" s="9" t="str">
        <f t="shared" si="2"/>
        <v>B C Cobb</v>
      </c>
      <c r="D170" s="8">
        <v>41</v>
      </c>
      <c r="E170" s="8" t="s">
        <v>105</v>
      </c>
      <c r="F170" s="10" t="s">
        <v>13511</v>
      </c>
      <c r="G170" s="8">
        <v>1695</v>
      </c>
      <c r="H170" s="8" t="s">
        <v>13510</v>
      </c>
      <c r="I170" s="8" t="s">
        <v>104</v>
      </c>
      <c r="J170" s="8">
        <v>4254</v>
      </c>
      <c r="K170" s="8" t="s">
        <v>33512</v>
      </c>
    </row>
    <row r="171" spans="1:11" x14ac:dyDescent="0.2">
      <c r="A171" s="8">
        <f>A170</f>
        <v>121</v>
      </c>
      <c r="B171" s="8"/>
      <c r="C171" s="9" t="str">
        <f t="shared" si="2"/>
        <v>B C Cobb</v>
      </c>
      <c r="D171" s="8">
        <v>41</v>
      </c>
      <c r="E171" s="8" t="s">
        <v>105</v>
      </c>
      <c r="F171" s="10" t="s">
        <v>13512</v>
      </c>
      <c r="G171" s="8">
        <v>1695</v>
      </c>
      <c r="H171" s="8" t="s">
        <v>13510</v>
      </c>
      <c r="I171" s="8" t="s">
        <v>104</v>
      </c>
      <c r="J171" s="8">
        <v>4254</v>
      </c>
      <c r="K171" s="8" t="s">
        <v>33512</v>
      </c>
    </row>
    <row r="172" spans="1:11" x14ac:dyDescent="0.2">
      <c r="A172" s="8">
        <f>MAX($A$2:$A171)+1</f>
        <v>122</v>
      </c>
      <c r="B172" s="8"/>
      <c r="C172" s="9" t="str">
        <f t="shared" si="2"/>
        <v>Coit GT</v>
      </c>
      <c r="D172" s="8">
        <v>159</v>
      </c>
      <c r="E172" s="8" t="s">
        <v>389</v>
      </c>
      <c r="F172" s="10" t="s">
        <v>13514</v>
      </c>
      <c r="G172" s="8">
        <v>3281</v>
      </c>
      <c r="H172" s="8" t="s">
        <v>13513</v>
      </c>
      <c r="I172" s="8" t="s">
        <v>388</v>
      </c>
      <c r="J172" s="8">
        <v>17539</v>
      </c>
      <c r="K172" s="8" t="s">
        <v>33512</v>
      </c>
    </row>
    <row r="173" spans="1:11" x14ac:dyDescent="0.2">
      <c r="A173" s="8">
        <f>A172</f>
        <v>122</v>
      </c>
      <c r="B173" s="8"/>
      <c r="C173" s="9" t="str">
        <f t="shared" si="2"/>
        <v>Coit GT</v>
      </c>
      <c r="D173" s="8">
        <v>159</v>
      </c>
      <c r="E173" s="8" t="s">
        <v>389</v>
      </c>
      <c r="F173" s="10" t="s">
        <v>13515</v>
      </c>
      <c r="G173" s="8">
        <v>3281</v>
      </c>
      <c r="H173" s="8" t="s">
        <v>13513</v>
      </c>
      <c r="I173" s="8" t="s">
        <v>388</v>
      </c>
      <c r="J173" s="8">
        <v>17539</v>
      </c>
      <c r="K173" s="8" t="s">
        <v>33512</v>
      </c>
    </row>
    <row r="174" spans="1:11" x14ac:dyDescent="0.2">
      <c r="A174" s="8">
        <f>A172</f>
        <v>122</v>
      </c>
      <c r="B174" s="8"/>
      <c r="C174" s="9" t="str">
        <f t="shared" si="2"/>
        <v>Coit GT</v>
      </c>
      <c r="D174" s="8">
        <v>159</v>
      </c>
      <c r="E174" s="8" t="s">
        <v>389</v>
      </c>
      <c r="F174" s="10" t="s">
        <v>13516</v>
      </c>
      <c r="G174" s="8">
        <v>3281</v>
      </c>
      <c r="H174" s="8" t="s">
        <v>13513</v>
      </c>
      <c r="I174" s="8" t="s">
        <v>388</v>
      </c>
      <c r="J174" s="8">
        <v>17539</v>
      </c>
      <c r="K174" s="8" t="s">
        <v>33512</v>
      </c>
    </row>
    <row r="175" spans="1:11" x14ac:dyDescent="0.2">
      <c r="A175" s="8">
        <f>MAX($A$2:$A174)+1</f>
        <v>123</v>
      </c>
      <c r="B175" s="8"/>
      <c r="C175" s="9" t="str">
        <f t="shared" si="2"/>
        <v>Colstrip</v>
      </c>
      <c r="D175" s="8">
        <v>134</v>
      </c>
      <c r="E175" s="8" t="s">
        <v>329</v>
      </c>
      <c r="F175" s="10" t="s">
        <v>13517</v>
      </c>
      <c r="G175" s="8">
        <v>6076</v>
      </c>
      <c r="H175" s="8" t="s">
        <v>13517</v>
      </c>
      <c r="I175" s="8" t="s">
        <v>3501</v>
      </c>
      <c r="J175" s="8">
        <v>15298</v>
      </c>
      <c r="K175" s="8" t="s">
        <v>33527</v>
      </c>
    </row>
    <row r="176" spans="1:11" x14ac:dyDescent="0.2">
      <c r="A176" s="8">
        <f>A175</f>
        <v>123</v>
      </c>
      <c r="B176" s="8"/>
      <c r="C176" s="9" t="str">
        <f t="shared" si="2"/>
        <v>Colstrip</v>
      </c>
      <c r="D176" s="8">
        <v>187</v>
      </c>
      <c r="E176" s="8" t="s">
        <v>47</v>
      </c>
      <c r="F176" s="10" t="s">
        <v>13517</v>
      </c>
      <c r="G176" s="8">
        <v>6076</v>
      </c>
      <c r="H176" s="8" t="s">
        <v>13517</v>
      </c>
      <c r="I176" s="8" t="s">
        <v>3501</v>
      </c>
      <c r="J176" s="8">
        <v>15298</v>
      </c>
      <c r="K176" s="8" t="s">
        <v>33527</v>
      </c>
    </row>
    <row r="177" spans="1:11" x14ac:dyDescent="0.2">
      <c r="A177" s="8">
        <f>A175</f>
        <v>123</v>
      </c>
      <c r="B177" s="8"/>
      <c r="C177" s="9" t="str">
        <f t="shared" si="2"/>
        <v>Colstrip</v>
      </c>
      <c r="D177" s="8">
        <v>141</v>
      </c>
      <c r="E177" s="8" t="s">
        <v>347</v>
      </c>
      <c r="F177" s="10" t="s">
        <v>13517</v>
      </c>
      <c r="G177" s="8">
        <v>6076</v>
      </c>
      <c r="H177" s="8" t="s">
        <v>13517</v>
      </c>
      <c r="I177" s="8" t="s">
        <v>3501</v>
      </c>
      <c r="J177" s="8">
        <v>15298</v>
      </c>
      <c r="K177" s="8" t="s">
        <v>33527</v>
      </c>
    </row>
    <row r="178" spans="1:11" x14ac:dyDescent="0.2">
      <c r="A178" s="8">
        <f>A175</f>
        <v>123</v>
      </c>
      <c r="B178" s="8"/>
      <c r="C178" s="9" t="str">
        <f t="shared" si="2"/>
        <v>Colstrip Energy LP</v>
      </c>
      <c r="D178" s="8">
        <v>134</v>
      </c>
      <c r="E178" s="8" t="s">
        <v>329</v>
      </c>
      <c r="F178" s="10" t="s">
        <v>13517</v>
      </c>
      <c r="G178" s="8">
        <v>10784</v>
      </c>
      <c r="H178" s="8" t="s">
        <v>1419</v>
      </c>
      <c r="I178" s="8" t="s">
        <v>1419</v>
      </c>
      <c r="J178" s="8">
        <v>4217</v>
      </c>
      <c r="K178" s="8" t="s">
        <v>33527</v>
      </c>
    </row>
    <row r="179" spans="1:11" x14ac:dyDescent="0.2">
      <c r="A179" s="8">
        <f>A175</f>
        <v>123</v>
      </c>
      <c r="B179" s="8"/>
      <c r="C179" s="9" t="str">
        <f t="shared" si="2"/>
        <v>Colstrip Energy LP</v>
      </c>
      <c r="D179" s="8">
        <v>187</v>
      </c>
      <c r="E179" s="8" t="s">
        <v>47</v>
      </c>
      <c r="F179" s="10" t="s">
        <v>13517</v>
      </c>
      <c r="G179" s="8">
        <v>10784</v>
      </c>
      <c r="H179" s="8" t="s">
        <v>1419</v>
      </c>
      <c r="I179" s="8" t="s">
        <v>1419</v>
      </c>
      <c r="J179" s="8">
        <v>4217</v>
      </c>
      <c r="K179" s="8" t="s">
        <v>33527</v>
      </c>
    </row>
    <row r="180" spans="1:11" x14ac:dyDescent="0.2">
      <c r="A180" s="8">
        <f>A175</f>
        <v>123</v>
      </c>
      <c r="B180" s="8"/>
      <c r="C180" s="9" t="str">
        <f t="shared" si="2"/>
        <v>Colstrip Energy LP</v>
      </c>
      <c r="D180" s="8">
        <v>141</v>
      </c>
      <c r="E180" s="8" t="s">
        <v>347</v>
      </c>
      <c r="F180" s="10" t="s">
        <v>13517</v>
      </c>
      <c r="G180" s="8">
        <v>10784</v>
      </c>
      <c r="H180" s="8" t="s">
        <v>1419</v>
      </c>
      <c r="I180" s="8" t="s">
        <v>1419</v>
      </c>
      <c r="J180" s="8">
        <v>4217</v>
      </c>
      <c r="K180" s="8" t="s">
        <v>33527</v>
      </c>
    </row>
    <row r="181" spans="1:11" x14ac:dyDescent="0.2">
      <c r="A181" s="8">
        <f>A175</f>
        <v>123</v>
      </c>
      <c r="B181" s="8"/>
      <c r="C181" s="9" t="str">
        <f t="shared" si="2"/>
        <v>Colstrip</v>
      </c>
      <c r="D181" s="8">
        <v>150</v>
      </c>
      <c r="E181" s="8" t="s">
        <v>369</v>
      </c>
      <c r="F181" s="10" t="s">
        <v>13518</v>
      </c>
      <c r="G181" s="8">
        <v>6076</v>
      </c>
      <c r="H181" s="8" t="s">
        <v>13517</v>
      </c>
      <c r="I181" s="8" t="s">
        <v>3501</v>
      </c>
      <c r="J181" s="8">
        <v>15298</v>
      </c>
      <c r="K181" s="8" t="s">
        <v>33527</v>
      </c>
    </row>
    <row r="182" spans="1:11" x14ac:dyDescent="0.2">
      <c r="A182" s="8">
        <f>A175</f>
        <v>123</v>
      </c>
      <c r="B182" s="8"/>
      <c r="C182" s="9" t="str">
        <f t="shared" si="2"/>
        <v>Colstrip Energy LP</v>
      </c>
      <c r="D182" s="8">
        <v>150</v>
      </c>
      <c r="E182" s="8" t="s">
        <v>369</v>
      </c>
      <c r="F182" s="10" t="s">
        <v>13518</v>
      </c>
      <c r="G182" s="8">
        <v>10784</v>
      </c>
      <c r="H182" s="8" t="s">
        <v>1419</v>
      </c>
      <c r="I182" s="8" t="s">
        <v>1419</v>
      </c>
      <c r="J182" s="8">
        <v>4217</v>
      </c>
      <c r="K182" s="8" t="s">
        <v>33527</v>
      </c>
    </row>
    <row r="183" spans="1:11" x14ac:dyDescent="0.2">
      <c r="A183" s="8">
        <f>A175</f>
        <v>123</v>
      </c>
      <c r="B183" s="8"/>
      <c r="C183" s="9" t="str">
        <f t="shared" si="2"/>
        <v>Colstrip</v>
      </c>
      <c r="D183" s="8">
        <v>150</v>
      </c>
      <c r="E183" s="8" t="s">
        <v>369</v>
      </c>
      <c r="F183" s="10" t="s">
        <v>13519</v>
      </c>
      <c r="G183" s="8">
        <v>6076</v>
      </c>
      <c r="H183" s="8" t="s">
        <v>13517</v>
      </c>
      <c r="I183" s="8" t="s">
        <v>3501</v>
      </c>
      <c r="J183" s="8">
        <v>15298</v>
      </c>
      <c r="K183" s="8" t="s">
        <v>33527</v>
      </c>
    </row>
    <row r="184" spans="1:11" x14ac:dyDescent="0.2">
      <c r="A184" s="8">
        <f>A175</f>
        <v>123</v>
      </c>
      <c r="B184" s="8"/>
      <c r="C184" s="9" t="str">
        <f t="shared" si="2"/>
        <v>Colstrip Energy LP</v>
      </c>
      <c r="D184" s="8">
        <v>150</v>
      </c>
      <c r="E184" s="8" t="s">
        <v>369</v>
      </c>
      <c r="F184" s="10" t="s">
        <v>13519</v>
      </c>
      <c r="G184" s="8">
        <v>10784</v>
      </c>
      <c r="H184" s="8" t="s">
        <v>1419</v>
      </c>
      <c r="I184" s="8" t="s">
        <v>1419</v>
      </c>
      <c r="J184" s="8">
        <v>4217</v>
      </c>
      <c r="K184" s="8" t="s">
        <v>33527</v>
      </c>
    </row>
    <row r="185" spans="1:11" x14ac:dyDescent="0.2">
      <c r="A185" s="8">
        <f>A175</f>
        <v>123</v>
      </c>
      <c r="B185" s="8"/>
      <c r="C185" s="9" t="str">
        <f t="shared" si="2"/>
        <v>Colstrip</v>
      </c>
      <c r="D185" s="8">
        <v>122</v>
      </c>
      <c r="E185" s="8" t="s">
        <v>301</v>
      </c>
      <c r="F185" s="10" t="s">
        <v>13520</v>
      </c>
      <c r="G185" s="8">
        <v>6076</v>
      </c>
      <c r="H185" s="8" t="s">
        <v>13517</v>
      </c>
      <c r="I185" s="8" t="s">
        <v>3501</v>
      </c>
      <c r="J185" s="8">
        <v>15298</v>
      </c>
      <c r="K185" s="8" t="s">
        <v>33527</v>
      </c>
    </row>
    <row r="186" spans="1:11" x14ac:dyDescent="0.2">
      <c r="A186" s="8">
        <f>A175</f>
        <v>123</v>
      </c>
      <c r="B186" s="8"/>
      <c r="C186" s="9" t="str">
        <f t="shared" si="2"/>
        <v>Colstrip Energy LP</v>
      </c>
      <c r="D186" s="8">
        <v>122</v>
      </c>
      <c r="E186" s="8" t="s">
        <v>301</v>
      </c>
      <c r="F186" s="10" t="s">
        <v>13520</v>
      </c>
      <c r="G186" s="8">
        <v>10784</v>
      </c>
      <c r="H186" s="8" t="s">
        <v>1419</v>
      </c>
      <c r="I186" s="8" t="s">
        <v>1419</v>
      </c>
      <c r="J186" s="8">
        <v>4217</v>
      </c>
      <c r="K186" s="8" t="s">
        <v>33527</v>
      </c>
    </row>
    <row r="187" spans="1:11" x14ac:dyDescent="0.2">
      <c r="A187" s="8">
        <f>MAX($A$2:$A186)+1</f>
        <v>124</v>
      </c>
      <c r="B187" s="8"/>
      <c r="C187" s="9" t="str">
        <f t="shared" si="2"/>
        <v>Columbia (WI)</v>
      </c>
      <c r="D187" s="8">
        <v>89</v>
      </c>
      <c r="E187" s="8" t="s">
        <v>231</v>
      </c>
      <c r="F187" s="10" t="s">
        <v>13522</v>
      </c>
      <c r="G187" s="8">
        <v>8023</v>
      </c>
      <c r="H187" s="8" t="s">
        <v>13521</v>
      </c>
      <c r="I187" s="8" t="s">
        <v>480</v>
      </c>
      <c r="J187" s="8">
        <v>20856</v>
      </c>
      <c r="K187" s="8" t="s">
        <v>33528</v>
      </c>
    </row>
    <row r="188" spans="1:11" x14ac:dyDescent="0.2">
      <c r="A188" s="8">
        <f>A187</f>
        <v>124</v>
      </c>
      <c r="B188" s="8"/>
      <c r="C188" s="9" t="str">
        <f t="shared" si="2"/>
        <v>Columbia (WI)</v>
      </c>
      <c r="D188" s="8">
        <v>195</v>
      </c>
      <c r="E188" s="8" t="s">
        <v>483</v>
      </c>
      <c r="F188" s="10" t="s">
        <v>13523</v>
      </c>
      <c r="G188" s="8">
        <v>8023</v>
      </c>
      <c r="H188" s="8" t="s">
        <v>13521</v>
      </c>
      <c r="I188" s="8" t="s">
        <v>480</v>
      </c>
      <c r="J188" s="8">
        <v>20856</v>
      </c>
      <c r="K188" s="8" t="s">
        <v>33528</v>
      </c>
    </row>
    <row r="189" spans="1:11" x14ac:dyDescent="0.2">
      <c r="A189" s="8">
        <f>A187</f>
        <v>124</v>
      </c>
      <c r="B189" s="8"/>
      <c r="C189" s="9" t="str">
        <f t="shared" si="2"/>
        <v>Columbia (WI)</v>
      </c>
      <c r="D189" s="8">
        <v>89</v>
      </c>
      <c r="E189" s="8" t="s">
        <v>231</v>
      </c>
      <c r="F189" s="10" t="s">
        <v>13524</v>
      </c>
      <c r="G189" s="8">
        <v>8023</v>
      </c>
      <c r="H189" s="8" t="s">
        <v>13521</v>
      </c>
      <c r="I189" s="8" t="s">
        <v>480</v>
      </c>
      <c r="J189" s="8">
        <v>20856</v>
      </c>
      <c r="K189" s="8" t="s">
        <v>33528</v>
      </c>
    </row>
    <row r="190" spans="1:11" x14ac:dyDescent="0.2">
      <c r="A190" s="8">
        <f>MAX($A$2:$A189)+1</f>
        <v>125</v>
      </c>
      <c r="B190" s="8"/>
      <c r="C190" s="9" t="str">
        <f t="shared" si="2"/>
        <v>Colusa Generating Station</v>
      </c>
      <c r="D190" s="8">
        <v>133</v>
      </c>
      <c r="E190" s="8" t="s">
        <v>326</v>
      </c>
      <c r="F190" s="10" t="s">
        <v>13526</v>
      </c>
      <c r="G190" s="8">
        <v>56532</v>
      </c>
      <c r="H190" s="8" t="s">
        <v>13525</v>
      </c>
      <c r="I190" s="8" t="s">
        <v>325</v>
      </c>
      <c r="J190" s="8">
        <v>14328</v>
      </c>
      <c r="K190" s="8"/>
    </row>
    <row r="191" spans="1:11" x14ac:dyDescent="0.2">
      <c r="A191" s="8">
        <f>MAX($A$2:$A190)+1</f>
        <v>126</v>
      </c>
      <c r="B191" s="8"/>
      <c r="C191" s="9" t="str">
        <f t="shared" si="2"/>
        <v>Comanche (CO)</v>
      </c>
      <c r="D191" s="8">
        <v>145</v>
      </c>
      <c r="E191" s="8" t="s">
        <v>359</v>
      </c>
      <c r="F191" s="10" t="s">
        <v>13528</v>
      </c>
      <c r="G191" s="8">
        <v>470</v>
      </c>
      <c r="H191" s="8" t="s">
        <v>13527</v>
      </c>
      <c r="I191" s="8" t="s">
        <v>358</v>
      </c>
      <c r="J191" s="8">
        <v>15466</v>
      </c>
      <c r="K191" s="8"/>
    </row>
    <row r="192" spans="1:11" x14ac:dyDescent="0.2">
      <c r="A192" s="8">
        <f>MAX($A$2:$A191)+1</f>
        <v>127</v>
      </c>
      <c r="B192" s="8"/>
      <c r="C192" s="9" t="str">
        <f t="shared" si="2"/>
        <v>Comanche (OK)</v>
      </c>
      <c r="D192" s="8">
        <v>148</v>
      </c>
      <c r="E192" s="8" t="s">
        <v>365</v>
      </c>
      <c r="F192" s="10" t="s">
        <v>13530</v>
      </c>
      <c r="G192" s="8">
        <v>8059</v>
      </c>
      <c r="H192" s="8" t="s">
        <v>13529</v>
      </c>
      <c r="I192" s="8" t="s">
        <v>364</v>
      </c>
      <c r="J192" s="8">
        <v>15474</v>
      </c>
      <c r="K192" s="8"/>
    </row>
    <row r="193" spans="1:11" x14ac:dyDescent="0.2">
      <c r="A193" s="8">
        <f>MAX($A$2:$A192)+1</f>
        <v>128</v>
      </c>
      <c r="B193" s="8"/>
      <c r="C193" s="9" t="str">
        <f t="shared" si="2"/>
        <v>Concord</v>
      </c>
      <c r="D193" s="8">
        <v>193</v>
      </c>
      <c r="E193" s="8" t="s">
        <v>479</v>
      </c>
      <c r="F193" s="10" t="s">
        <v>13532</v>
      </c>
      <c r="G193" s="8">
        <v>7159</v>
      </c>
      <c r="H193" s="8" t="s">
        <v>13531</v>
      </c>
      <c r="I193" s="8" t="s">
        <v>478</v>
      </c>
      <c r="J193" s="8">
        <v>20847</v>
      </c>
      <c r="K193" s="8"/>
    </row>
    <row r="194" spans="1:11" x14ac:dyDescent="0.2">
      <c r="A194" s="8">
        <f>MAX($A$2:$A193)+1</f>
        <v>129</v>
      </c>
      <c r="B194" s="8"/>
      <c r="C194" s="9" t="str">
        <f t="shared" ref="C194:C257" si="3">IF(H194="",F194,H194)</f>
        <v>Conesville</v>
      </c>
      <c r="D194" s="8">
        <v>42</v>
      </c>
      <c r="E194" s="8" t="s">
        <v>422</v>
      </c>
      <c r="F194" s="10" t="s">
        <v>13533</v>
      </c>
      <c r="G194" s="8">
        <v>2840</v>
      </c>
      <c r="H194" s="8" t="s">
        <v>13533</v>
      </c>
      <c r="I194" s="8" t="s">
        <v>14</v>
      </c>
      <c r="J194" s="8">
        <v>58620</v>
      </c>
      <c r="K194" s="8" t="s">
        <v>33509</v>
      </c>
    </row>
    <row r="195" spans="1:11" x14ac:dyDescent="0.2">
      <c r="A195" s="8">
        <f>A194</f>
        <v>129</v>
      </c>
      <c r="B195" s="8"/>
      <c r="C195" s="9" t="str">
        <f t="shared" si="3"/>
        <v>Conesville</v>
      </c>
      <c r="D195" s="8">
        <v>27</v>
      </c>
      <c r="E195" s="8" t="s">
        <v>125</v>
      </c>
      <c r="F195" s="10" t="s">
        <v>13534</v>
      </c>
      <c r="G195" s="8">
        <v>2840</v>
      </c>
      <c r="H195" s="8" t="s">
        <v>13533</v>
      </c>
      <c r="I195" s="8" t="s">
        <v>14</v>
      </c>
      <c r="J195" s="8">
        <v>58620</v>
      </c>
      <c r="K195" s="8" t="s">
        <v>33509</v>
      </c>
    </row>
    <row r="196" spans="1:11" x14ac:dyDescent="0.2">
      <c r="A196" s="8">
        <f>MAX($A$2:$A195)+1</f>
        <v>130</v>
      </c>
      <c r="B196" s="8"/>
      <c r="C196" s="9" t="str">
        <f t="shared" si="3"/>
        <v>Connersville</v>
      </c>
      <c r="D196" s="8">
        <v>144</v>
      </c>
      <c r="E196" s="8" t="s">
        <v>119</v>
      </c>
      <c r="F196" s="10" t="s">
        <v>13536</v>
      </c>
      <c r="G196" s="8">
        <v>1002</v>
      </c>
      <c r="H196" s="8" t="s">
        <v>13535</v>
      </c>
      <c r="I196" s="8" t="s">
        <v>118</v>
      </c>
      <c r="J196" s="8">
        <v>15470</v>
      </c>
      <c r="K196" s="8"/>
    </row>
    <row r="197" spans="1:11" x14ac:dyDescent="0.2">
      <c r="A197" s="8">
        <f>MAX($A$2:$A196)+1</f>
        <v>131</v>
      </c>
      <c r="B197" s="8"/>
      <c r="C197" s="9" t="str">
        <f t="shared" si="3"/>
        <v>Cope</v>
      </c>
      <c r="D197" s="8">
        <v>159</v>
      </c>
      <c r="E197" s="8" t="s">
        <v>389</v>
      </c>
      <c r="F197" s="10" t="s">
        <v>13537</v>
      </c>
      <c r="G197" s="8">
        <v>7210</v>
      </c>
      <c r="H197" s="8" t="s">
        <v>13537</v>
      </c>
      <c r="I197" s="8" t="s">
        <v>388</v>
      </c>
      <c r="J197" s="8">
        <v>17539</v>
      </c>
      <c r="K197" s="8"/>
    </row>
    <row r="198" spans="1:11" x14ac:dyDescent="0.2">
      <c r="A198" s="8">
        <f>MAX($A$2:$A197)+1</f>
        <v>132</v>
      </c>
      <c r="B198" s="8"/>
      <c r="C198" s="9" t="str">
        <f t="shared" si="3"/>
        <v>Copper</v>
      </c>
      <c r="D198" s="8">
        <v>49</v>
      </c>
      <c r="E198" s="8" t="s">
        <v>135</v>
      </c>
      <c r="F198" s="10" t="s">
        <v>13538</v>
      </c>
      <c r="G198" s="8">
        <v>9</v>
      </c>
      <c r="H198" s="8" t="s">
        <v>13538</v>
      </c>
      <c r="I198" s="8" t="s">
        <v>134</v>
      </c>
      <c r="J198" s="8">
        <v>5701</v>
      </c>
      <c r="K198" s="8"/>
    </row>
    <row r="199" spans="1:11" x14ac:dyDescent="0.2">
      <c r="A199" s="8">
        <f>MAX($A$2:$A198)+1</f>
        <v>133</v>
      </c>
      <c r="B199" s="8"/>
      <c r="C199" s="9" t="str">
        <f t="shared" si="3"/>
        <v>Coralville GT</v>
      </c>
      <c r="D199" s="8">
        <v>210</v>
      </c>
      <c r="E199" s="8" t="s">
        <v>248</v>
      </c>
      <c r="F199" s="10" t="s">
        <v>13540</v>
      </c>
      <c r="G199" s="8">
        <v>1079</v>
      </c>
      <c r="H199" s="8" t="s">
        <v>13539</v>
      </c>
      <c r="I199" s="8" t="s">
        <v>247</v>
      </c>
      <c r="J199" s="8">
        <v>12341</v>
      </c>
      <c r="K199" s="8"/>
    </row>
    <row r="200" spans="1:11" x14ac:dyDescent="0.2">
      <c r="A200" s="8">
        <f>MAX($A$2:$A199)+1</f>
        <v>134</v>
      </c>
      <c r="B200" s="8"/>
      <c r="C200" s="9" t="str">
        <f t="shared" si="3"/>
        <v>Coughlin Power Station</v>
      </c>
      <c r="D200" s="8">
        <v>22</v>
      </c>
      <c r="E200" s="8" t="s">
        <v>90</v>
      </c>
      <c r="F200" s="10" t="s">
        <v>13542</v>
      </c>
      <c r="G200" s="8">
        <v>1396</v>
      </c>
      <c r="H200" s="8" t="s">
        <v>13541</v>
      </c>
      <c r="I200" s="8" t="s">
        <v>90</v>
      </c>
      <c r="J200" s="8">
        <v>3265</v>
      </c>
      <c r="K200" s="8"/>
    </row>
    <row r="201" spans="1:11" x14ac:dyDescent="0.2">
      <c r="A201" s="8">
        <f>MAX($A$2:$A200)+1</f>
        <v>135</v>
      </c>
      <c r="B201" s="8"/>
      <c r="C201" s="9" t="str">
        <f t="shared" si="3"/>
        <v>West Coxsackie</v>
      </c>
      <c r="D201" s="8">
        <v>19</v>
      </c>
      <c r="E201" s="8" t="s">
        <v>75</v>
      </c>
      <c r="F201" s="10" t="s">
        <v>13544</v>
      </c>
      <c r="G201" s="8">
        <v>2487</v>
      </c>
      <c r="H201" s="8" t="s">
        <v>13543</v>
      </c>
      <c r="I201" s="8" t="s">
        <v>74</v>
      </c>
      <c r="J201" s="8">
        <v>3249</v>
      </c>
      <c r="K201" s="8"/>
    </row>
    <row r="202" spans="1:11" x14ac:dyDescent="0.2">
      <c r="A202" s="8">
        <f>MAX($A$2:$A201)+1</f>
        <v>136</v>
      </c>
      <c r="B202" s="8"/>
      <c r="C202" s="9" t="str">
        <f t="shared" si="3"/>
        <v>Coyote</v>
      </c>
      <c r="D202" s="8">
        <v>95</v>
      </c>
      <c r="E202" s="8" t="s">
        <v>240</v>
      </c>
      <c r="F202" s="10" t="s">
        <v>13545</v>
      </c>
      <c r="G202" s="8">
        <v>8222</v>
      </c>
      <c r="H202" s="8" t="s">
        <v>13545</v>
      </c>
      <c r="I202" s="8" t="s">
        <v>323</v>
      </c>
      <c r="J202" s="8">
        <v>14232</v>
      </c>
      <c r="K202" s="8" t="s">
        <v>33509</v>
      </c>
    </row>
    <row r="203" spans="1:11" x14ac:dyDescent="0.2">
      <c r="A203" s="8">
        <f>A202</f>
        <v>136</v>
      </c>
      <c r="B203" s="8"/>
      <c r="C203" s="9" t="str">
        <f t="shared" si="3"/>
        <v>Coyote</v>
      </c>
      <c r="D203" s="8">
        <v>132</v>
      </c>
      <c r="E203" s="8" t="s">
        <v>324</v>
      </c>
      <c r="F203" s="10" t="s">
        <v>13545</v>
      </c>
      <c r="G203" s="8">
        <v>8222</v>
      </c>
      <c r="H203" s="8" t="s">
        <v>13545</v>
      </c>
      <c r="I203" s="8" t="s">
        <v>323</v>
      </c>
      <c r="J203" s="8">
        <v>14232</v>
      </c>
      <c r="K203" s="8"/>
    </row>
    <row r="204" spans="1:11" x14ac:dyDescent="0.2">
      <c r="A204" s="8">
        <f>A202</f>
        <v>136</v>
      </c>
      <c r="B204" s="8"/>
      <c r="C204" s="9" t="str">
        <f t="shared" si="3"/>
        <v>Coyote</v>
      </c>
      <c r="D204" s="8">
        <v>122</v>
      </c>
      <c r="E204" s="8" t="s">
        <v>301</v>
      </c>
      <c r="F204" s="10" t="s">
        <v>13545</v>
      </c>
      <c r="G204" s="8">
        <v>8222</v>
      </c>
      <c r="H204" s="8" t="s">
        <v>13545</v>
      </c>
      <c r="I204" s="8" t="s">
        <v>323</v>
      </c>
      <c r="J204" s="8">
        <v>14232</v>
      </c>
      <c r="K204" s="8" t="s">
        <v>33509</v>
      </c>
    </row>
    <row r="205" spans="1:11" x14ac:dyDescent="0.2">
      <c r="A205" s="8">
        <f>MAX($A$2:$A204)+1</f>
        <v>137</v>
      </c>
      <c r="B205" s="8"/>
      <c r="C205" s="9" t="str">
        <f t="shared" si="3"/>
        <v>Coyote Springs</v>
      </c>
      <c r="D205" s="8">
        <v>141</v>
      </c>
      <c r="E205" s="8" t="s">
        <v>347</v>
      </c>
      <c r="F205" s="10" t="s">
        <v>13546</v>
      </c>
      <c r="G205" s="8">
        <v>7350</v>
      </c>
      <c r="H205" s="8" t="s">
        <v>13546</v>
      </c>
      <c r="I205" s="8" t="s">
        <v>346</v>
      </c>
      <c r="J205" s="8">
        <v>15248</v>
      </c>
      <c r="K205" s="8"/>
    </row>
    <row r="206" spans="1:11" x14ac:dyDescent="0.2">
      <c r="A206" s="8">
        <f>A205</f>
        <v>137</v>
      </c>
      <c r="B206" s="8"/>
      <c r="C206" s="9" t="str">
        <f t="shared" si="3"/>
        <v>Coyote Springs II</v>
      </c>
      <c r="D206" s="8">
        <v>187</v>
      </c>
      <c r="E206" s="8" t="s">
        <v>47</v>
      </c>
      <c r="F206" s="10" t="s">
        <v>13548</v>
      </c>
      <c r="G206" s="8">
        <v>7931</v>
      </c>
      <c r="H206" s="8" t="s">
        <v>13547</v>
      </c>
      <c r="I206" s="8" t="s">
        <v>46</v>
      </c>
      <c r="J206" s="8">
        <v>20169</v>
      </c>
      <c r="K206" s="8"/>
    </row>
    <row r="207" spans="1:11" x14ac:dyDescent="0.2">
      <c r="A207" s="8">
        <f>A187</f>
        <v>124</v>
      </c>
      <c r="B207" s="8"/>
      <c r="C207" s="9" t="str">
        <f t="shared" si="3"/>
        <v>Columbia (WI)</v>
      </c>
      <c r="D207" s="8">
        <v>194</v>
      </c>
      <c r="E207" s="8" t="s">
        <v>481</v>
      </c>
      <c r="F207" s="10" t="s">
        <v>13549</v>
      </c>
      <c r="G207" s="8">
        <v>8023</v>
      </c>
      <c r="H207" s="8" t="s">
        <v>13521</v>
      </c>
      <c r="I207" s="8" t="s">
        <v>480</v>
      </c>
      <c r="J207" s="8">
        <v>20856</v>
      </c>
      <c r="K207" s="8" t="s">
        <v>33528</v>
      </c>
    </row>
    <row r="208" spans="1:11" x14ac:dyDescent="0.2">
      <c r="A208" s="8">
        <f>A187</f>
        <v>124</v>
      </c>
      <c r="B208" s="8"/>
      <c r="C208" s="9" t="str">
        <f t="shared" si="3"/>
        <v>Columbia (WI)</v>
      </c>
      <c r="D208" s="8">
        <v>194</v>
      </c>
      <c r="E208" s="8" t="s">
        <v>481</v>
      </c>
      <c r="F208" s="10" t="s">
        <v>13550</v>
      </c>
      <c r="G208" s="8">
        <v>8023</v>
      </c>
      <c r="H208" s="8" t="s">
        <v>13521</v>
      </c>
      <c r="I208" s="8" t="s">
        <v>480</v>
      </c>
      <c r="J208" s="8">
        <v>20856</v>
      </c>
      <c r="K208" s="8" t="s">
        <v>33528</v>
      </c>
    </row>
    <row r="209" spans="1:11" x14ac:dyDescent="0.2">
      <c r="A209" s="8">
        <f>MAX($A$2:$A208)+1</f>
        <v>138</v>
      </c>
      <c r="B209" s="8"/>
      <c r="C209" s="9" t="str">
        <f t="shared" si="3"/>
        <v>Crist</v>
      </c>
      <c r="D209" s="8">
        <v>62</v>
      </c>
      <c r="E209" s="8" t="s">
        <v>173</v>
      </c>
      <c r="F209" s="10" t="s">
        <v>13551</v>
      </c>
      <c r="G209" s="8">
        <v>641</v>
      </c>
      <c r="H209" s="8" t="s">
        <v>13551</v>
      </c>
      <c r="I209" s="8" t="s">
        <v>172</v>
      </c>
      <c r="J209" s="8">
        <v>7801</v>
      </c>
      <c r="K209" s="8"/>
    </row>
    <row r="210" spans="1:11" x14ac:dyDescent="0.2">
      <c r="A210" s="8">
        <f>MAX($A$2:$A209)+1</f>
        <v>139</v>
      </c>
      <c r="B210" s="8"/>
      <c r="C210" s="9" t="str">
        <f t="shared" si="3"/>
        <v>Crossroads Energy Center</v>
      </c>
      <c r="D210" s="8">
        <v>182</v>
      </c>
      <c r="E210" s="8" t="s">
        <v>216</v>
      </c>
      <c r="F210" s="10" t="s">
        <v>13553</v>
      </c>
      <c r="G210" s="8">
        <v>55395</v>
      </c>
      <c r="H210" s="8" t="s">
        <v>13552</v>
      </c>
      <c r="I210" s="8" t="s">
        <v>1387</v>
      </c>
      <c r="J210" s="8">
        <v>3702</v>
      </c>
      <c r="K210" s="8" t="s">
        <v>33509</v>
      </c>
    </row>
    <row r="211" spans="1:11" x14ac:dyDescent="0.2">
      <c r="A211" s="8">
        <f>A187</f>
        <v>124</v>
      </c>
      <c r="B211" s="8"/>
      <c r="C211" s="9" t="str">
        <f t="shared" si="3"/>
        <v>Columbia (WI)</v>
      </c>
      <c r="D211" s="8">
        <v>194</v>
      </c>
      <c r="E211" s="8" t="s">
        <v>481</v>
      </c>
      <c r="F211" s="10" t="s">
        <v>13554</v>
      </c>
      <c r="G211" s="8">
        <v>8023</v>
      </c>
      <c r="H211" s="8" t="s">
        <v>13521</v>
      </c>
      <c r="I211" s="8" t="s">
        <v>480</v>
      </c>
      <c r="J211" s="8">
        <v>20856</v>
      </c>
      <c r="K211" s="8" t="s">
        <v>33528</v>
      </c>
    </row>
    <row r="212" spans="1:11" x14ac:dyDescent="0.2">
      <c r="A212" s="8">
        <f>A187</f>
        <v>124</v>
      </c>
      <c r="B212" s="8"/>
      <c r="C212" s="9" t="str">
        <f t="shared" si="3"/>
        <v>Columbia (WI)</v>
      </c>
      <c r="D212" s="8">
        <v>194</v>
      </c>
      <c r="E212" s="8" t="s">
        <v>481</v>
      </c>
      <c r="F212" s="10" t="s">
        <v>13555</v>
      </c>
      <c r="G212" s="8">
        <v>8023</v>
      </c>
      <c r="H212" s="8" t="s">
        <v>13521</v>
      </c>
      <c r="I212" s="8" t="s">
        <v>480</v>
      </c>
      <c r="J212" s="8">
        <v>20856</v>
      </c>
      <c r="K212" s="8" t="s">
        <v>33528</v>
      </c>
    </row>
    <row r="213" spans="1:11" x14ac:dyDescent="0.2">
      <c r="A213" s="8">
        <f>A187</f>
        <v>124</v>
      </c>
      <c r="B213" s="8"/>
      <c r="C213" s="9" t="str">
        <f t="shared" si="3"/>
        <v>Columbia (WI)</v>
      </c>
      <c r="D213" s="8">
        <v>89</v>
      </c>
      <c r="E213" s="8" t="s">
        <v>231</v>
      </c>
      <c r="F213" s="10" t="s">
        <v>13556</v>
      </c>
      <c r="G213" s="8">
        <v>8023</v>
      </c>
      <c r="H213" s="8" t="s">
        <v>13521</v>
      </c>
      <c r="I213" s="8" t="s">
        <v>480</v>
      </c>
      <c r="J213" s="8">
        <v>20856</v>
      </c>
      <c r="K213" s="8" t="s">
        <v>33528</v>
      </c>
    </row>
    <row r="214" spans="1:11" x14ac:dyDescent="0.2">
      <c r="A214" s="8">
        <f>MAX($A$2:$A213)+1</f>
        <v>140</v>
      </c>
      <c r="B214" s="8"/>
      <c r="C214" s="9" t="str">
        <f t="shared" si="3"/>
        <v>Craig (CO)</v>
      </c>
      <c r="D214" s="8">
        <v>134</v>
      </c>
      <c r="E214" s="8" t="s">
        <v>329</v>
      </c>
      <c r="F214" s="10" t="s">
        <v>13558</v>
      </c>
      <c r="G214" s="8">
        <v>6021</v>
      </c>
      <c r="H214" s="8" t="s">
        <v>13557</v>
      </c>
      <c r="I214" s="8" t="s">
        <v>3617</v>
      </c>
      <c r="J214" s="8">
        <v>30151</v>
      </c>
      <c r="K214" s="8" t="s">
        <v>33526</v>
      </c>
    </row>
    <row r="215" spans="1:11" x14ac:dyDescent="0.2">
      <c r="A215" s="8">
        <f>A214</f>
        <v>140</v>
      </c>
      <c r="B215" s="8"/>
      <c r="C215" s="9" t="str">
        <f t="shared" si="3"/>
        <v>Craig (CO)</v>
      </c>
      <c r="D215" s="8">
        <v>145</v>
      </c>
      <c r="E215" s="8" t="s">
        <v>359</v>
      </c>
      <c r="F215" s="10" t="s">
        <v>13558</v>
      </c>
      <c r="G215" s="8">
        <v>6021</v>
      </c>
      <c r="H215" s="8" t="s">
        <v>13557</v>
      </c>
      <c r="I215" s="8" t="s">
        <v>3617</v>
      </c>
      <c r="J215" s="8">
        <v>30151</v>
      </c>
      <c r="K215" s="8" t="s">
        <v>33526</v>
      </c>
    </row>
    <row r="216" spans="1:11" x14ac:dyDescent="0.2">
      <c r="A216" s="8">
        <f>MAX($A$2:$A215)+1</f>
        <v>141</v>
      </c>
      <c r="B216" s="8"/>
      <c r="C216" s="9" t="str">
        <f t="shared" si="3"/>
        <v>Currant Creek</v>
      </c>
      <c r="D216" s="8">
        <v>134</v>
      </c>
      <c r="E216" s="8" t="s">
        <v>329</v>
      </c>
      <c r="F216" s="10" t="s">
        <v>13559</v>
      </c>
      <c r="G216" s="8">
        <v>56102</v>
      </c>
      <c r="H216" s="8" t="s">
        <v>13559</v>
      </c>
      <c r="I216" s="8" t="s">
        <v>329</v>
      </c>
      <c r="J216" s="8">
        <v>14354</v>
      </c>
      <c r="K216" s="8"/>
    </row>
    <row r="217" spans="1:11" x14ac:dyDescent="0.2">
      <c r="A217" s="8">
        <f>MAX($A$2:$A216)+1</f>
        <v>142</v>
      </c>
      <c r="B217" s="8"/>
      <c r="C217" s="9" t="str">
        <f t="shared" si="3"/>
        <v>Cuyamaca Peak Energy Plant</v>
      </c>
      <c r="D217" s="8">
        <v>155</v>
      </c>
      <c r="E217" s="8" t="s">
        <v>379</v>
      </c>
      <c r="F217" s="10" t="s">
        <v>13561</v>
      </c>
      <c r="G217" s="8">
        <v>55512</v>
      </c>
      <c r="H217" s="8" t="s">
        <v>13560</v>
      </c>
      <c r="I217" s="8" t="s">
        <v>378</v>
      </c>
      <c r="J217" s="8">
        <v>16609</v>
      </c>
      <c r="K217" s="8"/>
    </row>
    <row r="218" spans="1:11" x14ac:dyDescent="0.2">
      <c r="A218" s="8">
        <f>MAX($A$2:$A217)+1</f>
        <v>143</v>
      </c>
      <c r="B218" s="8"/>
      <c r="C218" s="9" t="str">
        <f t="shared" si="3"/>
        <v>Dalton 2</v>
      </c>
      <c r="D218" s="8">
        <v>57</v>
      </c>
      <c r="E218" s="8" t="s">
        <v>164</v>
      </c>
      <c r="F218" s="10" t="s">
        <v>13563</v>
      </c>
      <c r="G218" s="8">
        <v>59556</v>
      </c>
      <c r="H218" s="8" t="s">
        <v>13562</v>
      </c>
      <c r="I218" s="8" t="s">
        <v>163</v>
      </c>
      <c r="J218" s="8">
        <v>7140</v>
      </c>
      <c r="K218" s="8"/>
    </row>
    <row r="219" spans="1:11" x14ac:dyDescent="0.2">
      <c r="A219" s="8">
        <f>MAX($A$2:$A218)+1</f>
        <v>144</v>
      </c>
      <c r="B219" s="8"/>
      <c r="C219" s="9" t="str">
        <f t="shared" si="3"/>
        <v>Dan River</v>
      </c>
      <c r="D219" s="8">
        <v>45</v>
      </c>
      <c r="E219" s="8" t="s">
        <v>115</v>
      </c>
      <c r="F219" s="10" t="s">
        <v>13564</v>
      </c>
      <c r="G219" s="8">
        <v>2723</v>
      </c>
      <c r="H219" s="8" t="s">
        <v>13564</v>
      </c>
      <c r="I219" s="8" t="s">
        <v>115</v>
      </c>
      <c r="J219" s="8">
        <v>5416</v>
      </c>
      <c r="K219" s="8"/>
    </row>
    <row r="220" spans="1:11" x14ac:dyDescent="0.2">
      <c r="A220" s="8">
        <f>A219</f>
        <v>144</v>
      </c>
      <c r="B220" s="8"/>
      <c r="C220" s="9" t="str">
        <f t="shared" si="3"/>
        <v>Dan River</v>
      </c>
      <c r="D220" s="8">
        <v>45</v>
      </c>
      <c r="E220" s="8" t="s">
        <v>115</v>
      </c>
      <c r="F220" s="10" t="s">
        <v>13565</v>
      </c>
      <c r="G220" s="8">
        <v>2723</v>
      </c>
      <c r="H220" s="8" t="s">
        <v>13564</v>
      </c>
      <c r="I220" s="8" t="s">
        <v>115</v>
      </c>
      <c r="J220" s="8">
        <v>5416</v>
      </c>
      <c r="K220" s="8"/>
    </row>
    <row r="221" spans="1:11" x14ac:dyDescent="0.2">
      <c r="A221" s="8">
        <f>MAX($A$2:$A220)+1</f>
        <v>145</v>
      </c>
      <c r="B221" s="8"/>
      <c r="C221" s="9" t="str">
        <f t="shared" si="3"/>
        <v>Crystal River</v>
      </c>
      <c r="D221" s="8">
        <v>55</v>
      </c>
      <c r="E221" s="8" t="s">
        <v>117</v>
      </c>
      <c r="F221" s="10" t="s">
        <v>13566</v>
      </c>
      <c r="G221" s="8">
        <v>628</v>
      </c>
      <c r="H221" s="8" t="s">
        <v>13566</v>
      </c>
      <c r="I221" s="8" t="s">
        <v>116</v>
      </c>
      <c r="J221" s="8">
        <v>6455</v>
      </c>
      <c r="K221" s="8" t="s">
        <v>33512</v>
      </c>
    </row>
    <row r="222" spans="1:11" x14ac:dyDescent="0.2">
      <c r="A222" s="8">
        <f>MAX($A$2:$A221)+1</f>
        <v>146</v>
      </c>
      <c r="B222" s="8"/>
      <c r="C222" s="9" t="str">
        <f t="shared" si="3"/>
        <v>Victor J Daniel Jr</v>
      </c>
      <c r="D222" s="8">
        <v>62</v>
      </c>
      <c r="E222" s="8" t="s">
        <v>173</v>
      </c>
      <c r="F222" s="10" t="s">
        <v>13568</v>
      </c>
      <c r="G222" s="8">
        <v>6073</v>
      </c>
      <c r="H222" s="8" t="s">
        <v>13567</v>
      </c>
      <c r="I222" s="8" t="s">
        <v>255</v>
      </c>
      <c r="J222" s="8">
        <v>12686</v>
      </c>
      <c r="K222" s="8" t="s">
        <v>33509</v>
      </c>
    </row>
    <row r="223" spans="1:11" x14ac:dyDescent="0.2">
      <c r="A223" s="8">
        <f>A221</f>
        <v>145</v>
      </c>
      <c r="B223" s="8"/>
      <c r="C223" s="9" t="str">
        <f t="shared" si="3"/>
        <v>Crystal River</v>
      </c>
      <c r="D223" s="8">
        <v>55</v>
      </c>
      <c r="E223" s="8" t="s">
        <v>117</v>
      </c>
      <c r="F223" s="10" t="s">
        <v>13569</v>
      </c>
      <c r="G223" s="8">
        <v>628</v>
      </c>
      <c r="H223" s="8" t="s">
        <v>13566</v>
      </c>
      <c r="I223" s="8" t="s">
        <v>116</v>
      </c>
      <c r="J223" s="8">
        <v>6455</v>
      </c>
      <c r="K223" s="8" t="s">
        <v>33512</v>
      </c>
    </row>
    <row r="224" spans="1:11" x14ac:dyDescent="0.2">
      <c r="A224" s="8">
        <f>MAX($A$2:$A223)+1</f>
        <v>147</v>
      </c>
      <c r="B224" s="8"/>
      <c r="C224" s="9" t="str">
        <f t="shared" si="3"/>
        <v>Danskin</v>
      </c>
      <c r="D224" s="8">
        <v>70</v>
      </c>
      <c r="E224" s="8" t="s">
        <v>187</v>
      </c>
      <c r="F224" s="10" t="s">
        <v>13570</v>
      </c>
      <c r="G224" s="8"/>
      <c r="H224" s="8"/>
      <c r="I224" s="8"/>
      <c r="J224" s="8"/>
      <c r="K224" s="8" t="s">
        <v>33513</v>
      </c>
    </row>
    <row r="225" spans="1:11" x14ac:dyDescent="0.2">
      <c r="A225" s="8">
        <f>MAX($A$2:$A224)+1</f>
        <v>148</v>
      </c>
      <c r="B225" s="8"/>
      <c r="C225" s="9" t="str">
        <f t="shared" si="3"/>
        <v>Darbytown</v>
      </c>
      <c r="D225" s="8">
        <v>186</v>
      </c>
      <c r="E225" s="8" t="s">
        <v>460</v>
      </c>
      <c r="F225" s="10" t="s">
        <v>13571</v>
      </c>
      <c r="G225" s="8">
        <v>7212</v>
      </c>
      <c r="H225" s="8" t="s">
        <v>13571</v>
      </c>
      <c r="I225" s="8" t="s">
        <v>459</v>
      </c>
      <c r="J225" s="8">
        <v>19876</v>
      </c>
      <c r="K225" s="8"/>
    </row>
    <row r="226" spans="1:11" x14ac:dyDescent="0.2">
      <c r="A226" s="8">
        <f>MAX($A$2:$A225)+1</f>
        <v>149</v>
      </c>
      <c r="B226" s="8"/>
      <c r="C226" s="9" t="str">
        <f t="shared" si="3"/>
        <v>Darlington County</v>
      </c>
      <c r="D226" s="8">
        <v>17</v>
      </c>
      <c r="E226" s="8" t="s">
        <v>127</v>
      </c>
      <c r="F226" s="10" t="s">
        <v>13573</v>
      </c>
      <c r="G226" s="8">
        <v>3250</v>
      </c>
      <c r="H226" s="8" t="s">
        <v>13572</v>
      </c>
      <c r="I226" s="8" t="s">
        <v>126</v>
      </c>
      <c r="J226" s="8">
        <v>3046</v>
      </c>
      <c r="K226" s="8"/>
    </row>
    <row r="227" spans="1:11" x14ac:dyDescent="0.2">
      <c r="A227" s="8">
        <f>MAX($A$2:$A226)+1</f>
        <v>150</v>
      </c>
      <c r="B227" s="8"/>
      <c r="C227" s="9" t="str">
        <f t="shared" si="3"/>
        <v>Dave Johnston</v>
      </c>
      <c r="D227" s="8">
        <v>134</v>
      </c>
      <c r="E227" s="8" t="s">
        <v>329</v>
      </c>
      <c r="F227" s="10" t="s">
        <v>13574</v>
      </c>
      <c r="G227" s="8">
        <v>4158</v>
      </c>
      <c r="H227" s="8" t="s">
        <v>13574</v>
      </c>
      <c r="I227" s="8" t="s">
        <v>329</v>
      </c>
      <c r="J227" s="8">
        <v>14354</v>
      </c>
      <c r="K227" s="8"/>
    </row>
    <row r="228" spans="1:11" x14ac:dyDescent="0.2">
      <c r="A228" s="8">
        <f>MAX($A$2:$A227)+1</f>
        <v>151</v>
      </c>
      <c r="B228" s="8"/>
      <c r="C228" s="9" t="str">
        <f t="shared" si="3"/>
        <v>Dean</v>
      </c>
      <c r="D228" s="8">
        <v>44</v>
      </c>
      <c r="E228" s="8" t="s">
        <v>114</v>
      </c>
      <c r="F228" s="10" t="s">
        <v>13576</v>
      </c>
      <c r="G228" s="8">
        <v>55718</v>
      </c>
      <c r="H228" s="8" t="s">
        <v>13575</v>
      </c>
      <c r="I228" s="8" t="s">
        <v>114</v>
      </c>
      <c r="J228" s="8">
        <v>5109</v>
      </c>
      <c r="K228" s="8"/>
    </row>
    <row r="229" spans="1:11" x14ac:dyDescent="0.2">
      <c r="A229" s="8">
        <f>MAX($A$2:$A228)+1</f>
        <v>152</v>
      </c>
      <c r="B229" s="8"/>
      <c r="C229" s="9" t="str">
        <f t="shared" si="3"/>
        <v>DeBary</v>
      </c>
      <c r="D229" s="8">
        <v>55</v>
      </c>
      <c r="E229" s="8" t="s">
        <v>117</v>
      </c>
      <c r="F229" s="10" t="s">
        <v>13578</v>
      </c>
      <c r="G229" s="8">
        <v>6046</v>
      </c>
      <c r="H229" s="8" t="s">
        <v>13577</v>
      </c>
      <c r="I229" s="8" t="s">
        <v>116</v>
      </c>
      <c r="J229" s="8">
        <v>6455</v>
      </c>
      <c r="K229" s="8"/>
    </row>
    <row r="230" spans="1:11" x14ac:dyDescent="0.2">
      <c r="A230" s="8">
        <f>MAX($A$2:$A229)+1</f>
        <v>153</v>
      </c>
      <c r="B230" s="8"/>
      <c r="C230" s="9" t="str">
        <f t="shared" si="3"/>
        <v>Delray</v>
      </c>
      <c r="D230" s="8">
        <v>44</v>
      </c>
      <c r="E230" s="8" t="s">
        <v>114</v>
      </c>
      <c r="F230" s="10" t="s">
        <v>13580</v>
      </c>
      <c r="G230" s="8">
        <v>1728</v>
      </c>
      <c r="H230" s="8" t="s">
        <v>13579</v>
      </c>
      <c r="I230" s="8" t="s">
        <v>114</v>
      </c>
      <c r="J230" s="8">
        <v>5109</v>
      </c>
      <c r="K230" s="8"/>
    </row>
    <row r="231" spans="1:11" x14ac:dyDescent="0.2">
      <c r="A231" s="8">
        <f>MAX($A$2:$A230)+1</f>
        <v>154</v>
      </c>
      <c r="B231" s="8"/>
      <c r="C231" s="9" t="str">
        <f t="shared" si="3"/>
        <v>Delta</v>
      </c>
      <c r="D231" s="8">
        <v>100</v>
      </c>
      <c r="E231" s="8" t="s">
        <v>145</v>
      </c>
      <c r="F231" s="10" t="s">
        <v>13581</v>
      </c>
      <c r="G231" s="8"/>
      <c r="H231" s="8"/>
      <c r="I231" s="8"/>
      <c r="J231" s="8"/>
      <c r="K231" s="8" t="s">
        <v>33513</v>
      </c>
    </row>
    <row r="232" spans="1:11" x14ac:dyDescent="0.2">
      <c r="A232" s="8">
        <f>MAX($A$2:$A231)+1</f>
        <v>155</v>
      </c>
      <c r="B232" s="8"/>
      <c r="C232" s="9" t="str">
        <f t="shared" si="3"/>
        <v>Demoss Petrie</v>
      </c>
      <c r="D232" s="8">
        <v>176</v>
      </c>
      <c r="E232" s="8" t="s">
        <v>439</v>
      </c>
      <c r="F232" s="10" t="s">
        <v>13582</v>
      </c>
      <c r="G232" s="8">
        <v>124</v>
      </c>
      <c r="H232" s="8" t="s">
        <v>13582</v>
      </c>
      <c r="I232" s="8" t="s">
        <v>438</v>
      </c>
      <c r="J232" s="8">
        <v>24211</v>
      </c>
      <c r="K232" s="8"/>
    </row>
    <row r="233" spans="1:11" x14ac:dyDescent="0.2">
      <c r="A233" s="8">
        <f>MAX($A$2:$A232)+1</f>
        <v>156</v>
      </c>
      <c r="B233" s="8"/>
      <c r="C233" s="9" t="str">
        <f t="shared" si="3"/>
        <v>De Pere Energy Center</v>
      </c>
      <c r="D233" s="8">
        <v>195</v>
      </c>
      <c r="E233" s="8" t="s">
        <v>483</v>
      </c>
      <c r="F233" s="10" t="s">
        <v>13584</v>
      </c>
      <c r="G233" s="8">
        <v>55029</v>
      </c>
      <c r="H233" s="8" t="s">
        <v>13583</v>
      </c>
      <c r="I233" s="8" t="s">
        <v>482</v>
      </c>
      <c r="J233" s="8">
        <v>20860</v>
      </c>
      <c r="K233" s="8"/>
    </row>
    <row r="234" spans="1:11" x14ac:dyDescent="0.2">
      <c r="A234" s="8">
        <f>MAX($A$2:$A233)+1</f>
        <v>157</v>
      </c>
      <c r="B234" s="8"/>
      <c r="C234" s="9" t="str">
        <f t="shared" si="3"/>
        <v>Desert Star Energy Center</v>
      </c>
      <c r="D234" s="8">
        <v>155</v>
      </c>
      <c r="E234" s="8" t="s">
        <v>379</v>
      </c>
      <c r="F234" s="10" t="s">
        <v>13586</v>
      </c>
      <c r="G234" s="8">
        <v>55077</v>
      </c>
      <c r="H234" s="8" t="s">
        <v>13585</v>
      </c>
      <c r="I234" s="8" t="s">
        <v>1585</v>
      </c>
      <c r="J234" s="8">
        <v>5695</v>
      </c>
      <c r="K234" s="8" t="s">
        <v>33509</v>
      </c>
    </row>
    <row r="235" spans="1:11" x14ac:dyDescent="0.2">
      <c r="A235" s="8">
        <f>MAX($A$2:$A234)+1</f>
        <v>158</v>
      </c>
      <c r="B235" s="8"/>
      <c r="C235" s="9" t="str">
        <f t="shared" si="3"/>
        <v>DeSoto Next Generation Solar Energy</v>
      </c>
      <c r="D235" s="8">
        <v>56</v>
      </c>
      <c r="E235" s="8" t="s">
        <v>161</v>
      </c>
      <c r="F235" s="10" t="s">
        <v>13588</v>
      </c>
      <c r="G235" s="8">
        <v>56929</v>
      </c>
      <c r="H235" s="8" t="s">
        <v>13587</v>
      </c>
      <c r="I235" s="8" t="s">
        <v>160</v>
      </c>
      <c r="J235" s="8">
        <v>6452</v>
      </c>
      <c r="K235" s="8"/>
    </row>
    <row r="236" spans="1:11" x14ac:dyDescent="0.2">
      <c r="A236" s="8">
        <f>MAX($A$2:$A235)+1</f>
        <v>159</v>
      </c>
      <c r="B236" s="8"/>
      <c r="C236" s="9" t="str">
        <f t="shared" si="3"/>
        <v>Dave Gates Generating Station</v>
      </c>
      <c r="D236" s="8">
        <v>122</v>
      </c>
      <c r="E236" s="8" t="s">
        <v>301</v>
      </c>
      <c r="F236" s="10" t="s">
        <v>13590</v>
      </c>
      <c r="G236" s="8">
        <v>56908</v>
      </c>
      <c r="H236" s="8" t="s">
        <v>13589</v>
      </c>
      <c r="I236" s="8" t="s">
        <v>302</v>
      </c>
      <c r="J236" s="8">
        <v>56815</v>
      </c>
      <c r="K236" s="8"/>
    </row>
    <row r="237" spans="1:11" x14ac:dyDescent="0.2">
      <c r="A237" s="8">
        <f>MAX($A$2:$A236)+1</f>
        <v>160</v>
      </c>
      <c r="B237" s="8"/>
      <c r="C237" s="9" t="str">
        <f t="shared" si="3"/>
        <v>DH Mitchell</v>
      </c>
      <c r="D237" s="8">
        <v>119</v>
      </c>
      <c r="E237" s="8" t="s">
        <v>295</v>
      </c>
      <c r="F237" s="10" t="s">
        <v>13591</v>
      </c>
      <c r="G237" s="8"/>
      <c r="H237" s="8"/>
      <c r="I237" s="8"/>
      <c r="J237" s="8"/>
      <c r="K237" s="8" t="s">
        <v>33515</v>
      </c>
    </row>
    <row r="238" spans="1:11" x14ac:dyDescent="0.2">
      <c r="A238" s="8">
        <f>MAX($A$2:$A237)+1</f>
        <v>161</v>
      </c>
      <c r="B238" s="8"/>
      <c r="C238" s="9" t="str">
        <f t="shared" si="3"/>
        <v>Diablo Canyon</v>
      </c>
      <c r="D238" s="8">
        <v>133</v>
      </c>
      <c r="E238" s="8" t="s">
        <v>326</v>
      </c>
      <c r="F238" s="10" t="s">
        <v>13593</v>
      </c>
      <c r="G238" s="8">
        <v>6099</v>
      </c>
      <c r="H238" s="8" t="s">
        <v>13592</v>
      </c>
      <c r="I238" s="8" t="s">
        <v>325</v>
      </c>
      <c r="J238" s="8">
        <v>14328</v>
      </c>
      <c r="K238" s="8"/>
    </row>
    <row r="239" spans="1:11" x14ac:dyDescent="0.2">
      <c r="A239" s="8">
        <f>A223</f>
        <v>145</v>
      </c>
      <c r="B239" s="8"/>
      <c r="C239" s="9" t="str">
        <f t="shared" si="3"/>
        <v>Crystal River</v>
      </c>
      <c r="D239" s="8">
        <v>55</v>
      </c>
      <c r="E239" s="8" t="s">
        <v>117</v>
      </c>
      <c r="F239" s="10" t="s">
        <v>13594</v>
      </c>
      <c r="G239" s="8">
        <v>628</v>
      </c>
      <c r="H239" s="8" t="s">
        <v>13566</v>
      </c>
      <c r="I239" s="8" t="s">
        <v>116</v>
      </c>
      <c r="J239" s="8">
        <v>6455</v>
      </c>
      <c r="K239" s="8" t="s">
        <v>33512</v>
      </c>
    </row>
    <row r="240" spans="1:11" x14ac:dyDescent="0.2">
      <c r="A240" s="8">
        <f>A2</f>
        <v>1</v>
      </c>
      <c r="B240" s="8"/>
      <c r="C240" s="9" t="str">
        <f t="shared" si="3"/>
        <v>Dolet Hills</v>
      </c>
      <c r="D240" s="8">
        <v>22</v>
      </c>
      <c r="E240" s="8" t="s">
        <v>90</v>
      </c>
      <c r="F240" s="10" t="s">
        <v>13595</v>
      </c>
      <c r="G240" s="8">
        <v>51</v>
      </c>
      <c r="H240" s="8" t="s">
        <v>13296</v>
      </c>
      <c r="I240" s="8" t="s">
        <v>90</v>
      </c>
      <c r="J240" s="8">
        <v>3265</v>
      </c>
      <c r="K240" s="8"/>
    </row>
    <row r="241" spans="1:11" x14ac:dyDescent="0.2">
      <c r="A241" s="8">
        <f>MAX($A$2:$A240)+1</f>
        <v>162</v>
      </c>
      <c r="B241" s="8"/>
      <c r="C241" s="9" t="str">
        <f t="shared" si="3"/>
        <v>Donald C Cook</v>
      </c>
      <c r="D241" s="8">
        <v>73</v>
      </c>
      <c r="E241" s="8" t="s">
        <v>193</v>
      </c>
      <c r="F241" s="10" t="s">
        <v>13597</v>
      </c>
      <c r="G241" s="8">
        <v>6000</v>
      </c>
      <c r="H241" s="8" t="s">
        <v>13596</v>
      </c>
      <c r="I241" s="8" t="s">
        <v>192</v>
      </c>
      <c r="J241" s="8">
        <v>9324</v>
      </c>
      <c r="K241" s="8"/>
    </row>
    <row r="242" spans="1:11" x14ac:dyDescent="0.2">
      <c r="A242" s="8">
        <f>MAX($A$2:$A241)+1</f>
        <v>163</v>
      </c>
      <c r="B242" s="8"/>
      <c r="C242" s="9" t="str">
        <f t="shared" si="3"/>
        <v>Douglas</v>
      </c>
      <c r="D242" s="8">
        <v>7</v>
      </c>
      <c r="E242" s="8" t="s">
        <v>42</v>
      </c>
      <c r="F242" s="10" t="s">
        <v>13598</v>
      </c>
      <c r="G242" s="8">
        <v>114</v>
      </c>
      <c r="H242" s="8" t="s">
        <v>13598</v>
      </c>
      <c r="I242" s="8" t="s">
        <v>41</v>
      </c>
      <c r="J242" s="8">
        <v>803</v>
      </c>
      <c r="K242" s="8"/>
    </row>
    <row r="243" spans="1:11" x14ac:dyDescent="0.2">
      <c r="A243" s="8">
        <f>MAX($A$2:$A242)+1</f>
        <v>164</v>
      </c>
      <c r="B243" s="8"/>
      <c r="C243" s="9" t="str">
        <f t="shared" si="3"/>
        <v>Dresden Energy Facility</v>
      </c>
      <c r="D243" s="8">
        <v>6</v>
      </c>
      <c r="E243" s="8" t="s">
        <v>39</v>
      </c>
      <c r="F243" s="10" t="s">
        <v>13600</v>
      </c>
      <c r="G243" s="8">
        <v>55350</v>
      </c>
      <c r="H243" s="8" t="s">
        <v>13599</v>
      </c>
      <c r="I243" s="8" t="s">
        <v>38</v>
      </c>
      <c r="J243" s="8">
        <v>733</v>
      </c>
      <c r="K243" s="8"/>
    </row>
    <row r="244" spans="1:11" x14ac:dyDescent="0.2">
      <c r="A244" s="8">
        <f>MAX($A$2:$A243)+1</f>
        <v>165</v>
      </c>
      <c r="B244" s="8"/>
      <c r="C244" s="9" t="str">
        <f t="shared" si="3"/>
        <v>Dubuque</v>
      </c>
      <c r="D244" s="8">
        <v>281</v>
      </c>
      <c r="E244" s="8" t="s">
        <v>201</v>
      </c>
      <c r="F244" s="10" t="s">
        <v>13601</v>
      </c>
      <c r="G244" s="8">
        <v>1046</v>
      </c>
      <c r="H244" s="8" t="s">
        <v>13601</v>
      </c>
      <c r="I244" s="8" t="s">
        <v>200</v>
      </c>
      <c r="J244" s="8">
        <v>9417</v>
      </c>
      <c r="K244" s="8"/>
    </row>
    <row r="245" spans="1:11" x14ac:dyDescent="0.2">
      <c r="A245" s="8">
        <f>MAX($A$2:$A244)+1</f>
        <v>166</v>
      </c>
      <c r="B245" s="8"/>
      <c r="C245" s="9" t="str">
        <f t="shared" si="3"/>
        <v>Cunningham</v>
      </c>
      <c r="D245" s="8">
        <v>166</v>
      </c>
      <c r="E245" s="8" t="s">
        <v>404</v>
      </c>
      <c r="F245" s="10" t="s">
        <v>13603</v>
      </c>
      <c r="G245" s="8">
        <v>2454</v>
      </c>
      <c r="H245" s="8" t="s">
        <v>13602</v>
      </c>
      <c r="I245" s="8" t="s">
        <v>403</v>
      </c>
      <c r="J245" s="8">
        <v>17718</v>
      </c>
      <c r="K245" s="8" t="s">
        <v>33510</v>
      </c>
    </row>
    <row r="246" spans="1:11" x14ac:dyDescent="0.2">
      <c r="A246" s="8">
        <f>MAX($A$2:$A245)+1</f>
        <v>167</v>
      </c>
      <c r="B246" s="8"/>
      <c r="C246" s="9" t="str">
        <f t="shared" si="3"/>
        <v>Eagle Valley (IN)</v>
      </c>
      <c r="D246" s="8">
        <v>74</v>
      </c>
      <c r="E246" s="8" t="s">
        <v>197</v>
      </c>
      <c r="F246" s="10" t="s">
        <v>13605</v>
      </c>
      <c r="G246" s="8">
        <v>991</v>
      </c>
      <c r="H246" s="8" t="s">
        <v>13604</v>
      </c>
      <c r="I246" s="8" t="s">
        <v>196</v>
      </c>
      <c r="J246" s="8">
        <v>9273</v>
      </c>
      <c r="K246" s="8"/>
    </row>
    <row r="247" spans="1:11" x14ac:dyDescent="0.2">
      <c r="A247" s="8">
        <f>MAX($A$2:$A246)+1</f>
        <v>168</v>
      </c>
      <c r="B247" s="8"/>
      <c r="C247" s="9" t="str">
        <f t="shared" si="3"/>
        <v>East Bend</v>
      </c>
      <c r="D247" s="8">
        <v>42</v>
      </c>
      <c r="E247" s="8" t="s">
        <v>422</v>
      </c>
      <c r="F247" s="10" t="s">
        <v>13606</v>
      </c>
      <c r="G247" s="8">
        <v>6018</v>
      </c>
      <c r="H247" s="8" t="s">
        <v>13606</v>
      </c>
      <c r="I247" s="8" t="s">
        <v>120</v>
      </c>
      <c r="J247" s="8">
        <v>55729</v>
      </c>
      <c r="K247" s="8" t="s">
        <v>33509</v>
      </c>
    </row>
    <row r="248" spans="1:11" x14ac:dyDescent="0.2">
      <c r="A248" s="8">
        <f>A247</f>
        <v>168</v>
      </c>
      <c r="B248" s="8"/>
      <c r="C248" s="9" t="str">
        <f t="shared" si="3"/>
        <v>East Bend</v>
      </c>
      <c r="D248" s="8">
        <v>178</v>
      </c>
      <c r="E248" s="8" t="s">
        <v>121</v>
      </c>
      <c r="F248" s="10" t="s">
        <v>13607</v>
      </c>
      <c r="G248" s="8">
        <v>6018</v>
      </c>
      <c r="H248" s="8" t="s">
        <v>13606</v>
      </c>
      <c r="I248" s="8" t="s">
        <v>120</v>
      </c>
      <c r="J248" s="8">
        <v>55729</v>
      </c>
      <c r="K248" s="8"/>
    </row>
    <row r="249" spans="1:11" x14ac:dyDescent="0.2">
      <c r="A249" s="8">
        <f>MAX($A$2:$A248)+1</f>
        <v>169</v>
      </c>
      <c r="B249" s="8"/>
      <c r="C249" s="9" t="str">
        <f t="shared" si="3"/>
        <v>East Hampton</v>
      </c>
      <c r="D249" s="8">
        <v>85</v>
      </c>
      <c r="E249" s="8" t="s">
        <v>272</v>
      </c>
      <c r="F249" s="10" t="s">
        <v>13608</v>
      </c>
      <c r="G249" s="8">
        <v>2512</v>
      </c>
      <c r="H249" s="8" t="s">
        <v>13608</v>
      </c>
      <c r="I249" s="8" t="s">
        <v>272</v>
      </c>
      <c r="J249" s="8">
        <v>56505</v>
      </c>
      <c r="K249" s="8"/>
    </row>
    <row r="250" spans="1:11" x14ac:dyDescent="0.2">
      <c r="A250" s="8">
        <f>MAX($A$2:$A249)+1</f>
        <v>170</v>
      </c>
      <c r="B250" s="8"/>
      <c r="C250" s="9" t="str">
        <f t="shared" si="3"/>
        <v>East River</v>
      </c>
      <c r="D250" s="8">
        <v>36</v>
      </c>
      <c r="E250" s="8" t="s">
        <v>101</v>
      </c>
      <c r="F250" s="10" t="s">
        <v>13610</v>
      </c>
      <c r="G250" s="8">
        <v>2493</v>
      </c>
      <c r="H250" s="8" t="s">
        <v>13609</v>
      </c>
      <c r="I250" s="8" t="s">
        <v>100</v>
      </c>
      <c r="J250" s="8">
        <v>4226</v>
      </c>
      <c r="K250" s="8"/>
    </row>
    <row r="251" spans="1:11" x14ac:dyDescent="0.2">
      <c r="A251" s="8">
        <f>MAX($A$2:$A250)+1</f>
        <v>171</v>
      </c>
      <c r="B251" s="8"/>
      <c r="C251" s="9" t="str">
        <f t="shared" si="3"/>
        <v>Eaton</v>
      </c>
      <c r="D251" s="8">
        <v>99</v>
      </c>
      <c r="E251" s="8" t="s">
        <v>256</v>
      </c>
      <c r="F251" s="10" t="s">
        <v>13611</v>
      </c>
      <c r="G251" s="8"/>
      <c r="H251" s="8"/>
      <c r="I251" s="8"/>
      <c r="J251" s="8"/>
      <c r="K251" s="8" t="s">
        <v>33513</v>
      </c>
    </row>
    <row r="252" spans="1:11" x14ac:dyDescent="0.2">
      <c r="A252" s="8">
        <f>MAX($A$2:$A251)+1</f>
        <v>172</v>
      </c>
      <c r="B252" s="8"/>
      <c r="C252" s="9" t="str">
        <f t="shared" si="3"/>
        <v>Edgewater</v>
      </c>
      <c r="D252" s="8">
        <v>195</v>
      </c>
      <c r="E252" s="8" t="s">
        <v>483</v>
      </c>
      <c r="F252" s="10" t="s">
        <v>13613</v>
      </c>
      <c r="G252" s="8">
        <v>4050</v>
      </c>
      <c r="H252" s="8" t="s">
        <v>13612</v>
      </c>
      <c r="I252" s="8" t="s">
        <v>480</v>
      </c>
      <c r="J252" s="8">
        <v>20856</v>
      </c>
      <c r="K252" s="8"/>
    </row>
    <row r="253" spans="1:11" x14ac:dyDescent="0.2">
      <c r="A253" s="8">
        <f>A245</f>
        <v>166</v>
      </c>
      <c r="B253" s="8"/>
      <c r="C253" s="9" t="str">
        <f t="shared" si="3"/>
        <v>Cunningham</v>
      </c>
      <c r="D253" s="8">
        <v>166</v>
      </c>
      <c r="E253" s="8" t="s">
        <v>404</v>
      </c>
      <c r="F253" s="10" t="s">
        <v>13614</v>
      </c>
      <c r="G253" s="8">
        <v>2454</v>
      </c>
      <c r="H253" s="8" t="s">
        <v>13602</v>
      </c>
      <c r="I253" s="8" t="s">
        <v>403</v>
      </c>
      <c r="J253" s="8">
        <v>17718</v>
      </c>
      <c r="K253" s="8" t="s">
        <v>33510</v>
      </c>
    </row>
    <row r="254" spans="1:11" x14ac:dyDescent="0.2">
      <c r="A254" s="8">
        <f>A222</f>
        <v>146</v>
      </c>
      <c r="B254" s="8"/>
      <c r="C254" s="9" t="str">
        <f t="shared" si="3"/>
        <v>Victor J Daniel Jr</v>
      </c>
      <c r="D254" s="8">
        <v>99</v>
      </c>
      <c r="E254" s="8" t="s">
        <v>256</v>
      </c>
      <c r="F254" s="10" t="s">
        <v>13568</v>
      </c>
      <c r="G254" s="8">
        <v>6073</v>
      </c>
      <c r="H254" s="8" t="s">
        <v>13567</v>
      </c>
      <c r="I254" s="8" t="s">
        <v>255</v>
      </c>
      <c r="J254" s="8">
        <v>12686</v>
      </c>
      <c r="K254" s="8" t="s">
        <v>33510</v>
      </c>
    </row>
    <row r="255" spans="1:11" x14ac:dyDescent="0.2">
      <c r="A255" s="8">
        <f>A222</f>
        <v>146</v>
      </c>
      <c r="B255" s="8"/>
      <c r="C255" s="9" t="str">
        <f t="shared" si="3"/>
        <v>Victor J Daniel Jr</v>
      </c>
      <c r="D255" s="8">
        <v>99</v>
      </c>
      <c r="E255" s="8" t="s">
        <v>256</v>
      </c>
      <c r="F255" s="10" t="s">
        <v>13615</v>
      </c>
      <c r="G255" s="8">
        <v>6073</v>
      </c>
      <c r="H255" s="8" t="s">
        <v>13567</v>
      </c>
      <c r="I255" s="8" t="s">
        <v>255</v>
      </c>
      <c r="J255" s="8">
        <v>12686</v>
      </c>
      <c r="K255" s="8" t="s">
        <v>33510</v>
      </c>
    </row>
    <row r="256" spans="1:11" x14ac:dyDescent="0.2">
      <c r="A256" s="8">
        <f>MAX($A$2:$A255)+1</f>
        <v>173</v>
      </c>
      <c r="B256" s="8"/>
      <c r="C256" s="9" t="str">
        <f t="shared" si="3"/>
        <v>Dicks Creek</v>
      </c>
      <c r="D256" s="8">
        <v>27</v>
      </c>
      <c r="E256" s="8" t="s">
        <v>125</v>
      </c>
      <c r="F256" s="10" t="s">
        <v>13616</v>
      </c>
      <c r="G256" s="8">
        <v>2831</v>
      </c>
      <c r="H256" s="8" t="s">
        <v>13616</v>
      </c>
      <c r="I256" s="8" t="s">
        <v>1661</v>
      </c>
      <c r="J256" s="8">
        <v>59917</v>
      </c>
      <c r="K256" s="8" t="s">
        <v>33529</v>
      </c>
    </row>
    <row r="257" spans="1:11" x14ac:dyDescent="0.2">
      <c r="A257" s="8">
        <f>MAX($A$2:$A256)+1</f>
        <v>174</v>
      </c>
      <c r="B257" s="8"/>
      <c r="C257" s="9" t="str">
        <f t="shared" si="3"/>
        <v>Edwardsport</v>
      </c>
      <c r="D257" s="8">
        <v>144</v>
      </c>
      <c r="E257" s="8" t="s">
        <v>119</v>
      </c>
      <c r="F257" s="10" t="s">
        <v>13618</v>
      </c>
      <c r="G257" s="8">
        <v>1004</v>
      </c>
      <c r="H257" s="8" t="s">
        <v>13617</v>
      </c>
      <c r="I257" s="8" t="s">
        <v>118</v>
      </c>
      <c r="J257" s="8">
        <v>15470</v>
      </c>
      <c r="K257" s="8"/>
    </row>
    <row r="258" spans="1:11" x14ac:dyDescent="0.2">
      <c r="A258" s="8">
        <f>A257</f>
        <v>174</v>
      </c>
      <c r="B258" s="8"/>
      <c r="C258" s="9" t="str">
        <f t="shared" ref="C258:C291" si="4">IF(H258="",F258,H258)</f>
        <v>Edwardsport</v>
      </c>
      <c r="D258" s="8">
        <v>144</v>
      </c>
      <c r="E258" s="8" t="s">
        <v>119</v>
      </c>
      <c r="F258" s="10" t="s">
        <v>13619</v>
      </c>
      <c r="G258" s="8">
        <v>1004</v>
      </c>
      <c r="H258" s="8" t="s">
        <v>13617</v>
      </c>
      <c r="I258" s="8" t="s">
        <v>118</v>
      </c>
      <c r="J258" s="8">
        <v>15470</v>
      </c>
      <c r="K258" s="8"/>
    </row>
    <row r="259" spans="1:11" x14ac:dyDescent="0.2">
      <c r="A259" s="8">
        <f>MAX($A$2:$A258)+1</f>
        <v>175</v>
      </c>
      <c r="B259" s="8"/>
      <c r="C259" s="9" t="str">
        <f t="shared" si="4"/>
        <v>E F Barrett</v>
      </c>
      <c r="D259" s="8">
        <v>85</v>
      </c>
      <c r="E259" s="8" t="s">
        <v>272</v>
      </c>
      <c r="F259" s="10" t="s">
        <v>13621</v>
      </c>
      <c r="G259" s="8">
        <v>2511</v>
      </c>
      <c r="H259" s="8" t="s">
        <v>13620</v>
      </c>
      <c r="I259" s="8" t="s">
        <v>272</v>
      </c>
      <c r="J259" s="8">
        <v>56505</v>
      </c>
      <c r="K259" s="8"/>
    </row>
    <row r="260" spans="1:11" x14ac:dyDescent="0.2">
      <c r="A260" s="8">
        <f>MAX($A$2:$A259)+1</f>
        <v>176</v>
      </c>
      <c r="B260" s="8"/>
      <c r="C260" s="9" t="str">
        <f t="shared" si="4"/>
        <v>Electrifarm</v>
      </c>
      <c r="D260" s="8">
        <v>210</v>
      </c>
      <c r="E260" s="8" t="s">
        <v>248</v>
      </c>
      <c r="F260" s="10" t="s">
        <v>13622</v>
      </c>
      <c r="G260" s="8">
        <v>6063</v>
      </c>
      <c r="H260" s="8" t="s">
        <v>13622</v>
      </c>
      <c r="I260" s="8" t="s">
        <v>247</v>
      </c>
      <c r="J260" s="8">
        <v>12341</v>
      </c>
      <c r="K260" s="8"/>
    </row>
    <row r="261" spans="1:11" x14ac:dyDescent="0.2">
      <c r="A261" s="8">
        <f>MAX($A$2:$A260)+1</f>
        <v>177</v>
      </c>
      <c r="B261" s="8"/>
      <c r="C261" s="9" t="str">
        <f t="shared" si="4"/>
        <v>Elizabeth River Power Station</v>
      </c>
      <c r="D261" s="8">
        <v>186</v>
      </c>
      <c r="E261" s="8" t="s">
        <v>460</v>
      </c>
      <c r="F261" s="10" t="s">
        <v>13624</v>
      </c>
      <c r="G261" s="8">
        <v>52087</v>
      </c>
      <c r="H261" s="8" t="s">
        <v>13623</v>
      </c>
      <c r="I261" s="8" t="s">
        <v>459</v>
      </c>
      <c r="J261" s="8">
        <v>19876</v>
      </c>
      <c r="K261" s="8"/>
    </row>
    <row r="262" spans="1:11" x14ac:dyDescent="0.2">
      <c r="A262" s="8">
        <f>MAX($A$2:$A261)+1</f>
        <v>178</v>
      </c>
      <c r="B262" s="8"/>
      <c r="C262" s="9" t="str">
        <f t="shared" si="4"/>
        <v>Elk Station</v>
      </c>
      <c r="D262" s="8">
        <v>58</v>
      </c>
      <c r="E262" s="8" t="s">
        <v>166</v>
      </c>
      <c r="F262" s="10" t="s">
        <v>13625</v>
      </c>
      <c r="G262" s="8">
        <v>58835</v>
      </c>
      <c r="H262" s="8" t="s">
        <v>13625</v>
      </c>
      <c r="I262" s="8" t="s">
        <v>165</v>
      </c>
      <c r="J262" s="8">
        <v>7349</v>
      </c>
      <c r="K262" s="8"/>
    </row>
    <row r="263" spans="1:11" x14ac:dyDescent="0.2">
      <c r="A263" s="8">
        <f>MAX($A$2:$A262)+1</f>
        <v>179</v>
      </c>
      <c r="B263" s="8"/>
      <c r="C263" s="9" t="str">
        <f t="shared" si="4"/>
        <v>E C Gaston</v>
      </c>
      <c r="D263" s="8">
        <v>2</v>
      </c>
      <c r="E263" s="8" t="s">
        <v>26</v>
      </c>
      <c r="F263" s="10" t="s">
        <v>13627</v>
      </c>
      <c r="G263" s="8">
        <v>26</v>
      </c>
      <c r="H263" s="8" t="s">
        <v>13626</v>
      </c>
      <c r="I263" s="8" t="s">
        <v>25</v>
      </c>
      <c r="J263" s="8">
        <v>195</v>
      </c>
      <c r="K263" s="8" t="s">
        <v>33526</v>
      </c>
    </row>
    <row r="264" spans="1:11" x14ac:dyDescent="0.2">
      <c r="A264" s="8">
        <f>A252</f>
        <v>172</v>
      </c>
      <c r="B264" s="8"/>
      <c r="C264" s="9" t="str">
        <f t="shared" si="4"/>
        <v>Edgewater</v>
      </c>
      <c r="D264" s="8">
        <v>194</v>
      </c>
      <c r="E264" s="8" t="s">
        <v>481</v>
      </c>
      <c r="F264" s="10" t="s">
        <v>13628</v>
      </c>
      <c r="G264" s="8">
        <v>4050</v>
      </c>
      <c r="H264" s="8" t="s">
        <v>13612</v>
      </c>
      <c r="I264" s="8" t="s">
        <v>480</v>
      </c>
      <c r="J264" s="8">
        <v>20856</v>
      </c>
      <c r="K264" s="8" t="s">
        <v>33521</v>
      </c>
    </row>
    <row r="265" spans="1:11" x14ac:dyDescent="0.2">
      <c r="A265" s="8">
        <f>A252</f>
        <v>172</v>
      </c>
      <c r="B265" s="8"/>
      <c r="C265" s="9" t="str">
        <f t="shared" si="4"/>
        <v>Edgewater</v>
      </c>
      <c r="D265" s="8">
        <v>194</v>
      </c>
      <c r="E265" s="8" t="s">
        <v>481</v>
      </c>
      <c r="F265" s="10" t="s">
        <v>13629</v>
      </c>
      <c r="G265" s="8">
        <v>4050</v>
      </c>
      <c r="H265" s="8" t="s">
        <v>13612</v>
      </c>
      <c r="I265" s="8" t="s">
        <v>480</v>
      </c>
      <c r="J265" s="8">
        <v>20856</v>
      </c>
      <c r="K265" s="8" t="s">
        <v>33521</v>
      </c>
    </row>
    <row r="266" spans="1:11" x14ac:dyDescent="0.2">
      <c r="A266" s="8">
        <f>A252</f>
        <v>172</v>
      </c>
      <c r="B266" s="8"/>
      <c r="C266" s="9" t="str">
        <f t="shared" si="4"/>
        <v>Edgewater</v>
      </c>
      <c r="D266" s="8">
        <v>194</v>
      </c>
      <c r="E266" s="8" t="s">
        <v>481</v>
      </c>
      <c r="F266" s="10" t="s">
        <v>13630</v>
      </c>
      <c r="G266" s="8">
        <v>4050</v>
      </c>
      <c r="H266" s="8" t="s">
        <v>13612</v>
      </c>
      <c r="I266" s="8" t="s">
        <v>480</v>
      </c>
      <c r="J266" s="8">
        <v>20856</v>
      </c>
      <c r="K266" s="8" t="s">
        <v>33521</v>
      </c>
    </row>
    <row r="267" spans="1:11" x14ac:dyDescent="0.2">
      <c r="A267" s="8">
        <f>MAX($A$2:$A266)+1</f>
        <v>180</v>
      </c>
      <c r="B267" s="8"/>
      <c r="C267" s="9" t="str">
        <f t="shared" si="4"/>
        <v>Emery Station</v>
      </c>
      <c r="D267" s="8">
        <v>281</v>
      </c>
      <c r="E267" s="8" t="s">
        <v>201</v>
      </c>
      <c r="F267" s="10" t="s">
        <v>13632</v>
      </c>
      <c r="G267" s="8">
        <v>8031</v>
      </c>
      <c r="H267" s="8" t="s">
        <v>13631</v>
      </c>
      <c r="I267" s="8" t="s">
        <v>200</v>
      </c>
      <c r="J267" s="8">
        <v>9417</v>
      </c>
      <c r="K267" s="8"/>
    </row>
    <row r="268" spans="1:11" x14ac:dyDescent="0.2">
      <c r="A268" s="8">
        <f>MAX($A$2:$A267)+1</f>
        <v>181</v>
      </c>
      <c r="B268" s="8"/>
      <c r="C268" s="9" t="str">
        <f t="shared" si="4"/>
        <v>Emporia Energy Center</v>
      </c>
      <c r="D268" s="8">
        <v>191</v>
      </c>
      <c r="E268" s="8" t="s">
        <v>473</v>
      </c>
      <c r="F268" s="10" t="s">
        <v>13634</v>
      </c>
      <c r="G268" s="8">
        <v>56502</v>
      </c>
      <c r="H268" s="8" t="s">
        <v>13633</v>
      </c>
      <c r="I268" s="8" t="s">
        <v>472</v>
      </c>
      <c r="J268" s="8">
        <v>22500</v>
      </c>
      <c r="K268" s="8"/>
    </row>
    <row r="269" spans="1:11" x14ac:dyDescent="0.2">
      <c r="A269" s="8">
        <f>MAX($A$2:$A268)+1</f>
        <v>182</v>
      </c>
      <c r="B269" s="8"/>
      <c r="C269" s="9" t="str">
        <f t="shared" si="4"/>
        <v>Encogen</v>
      </c>
      <c r="D269" s="8">
        <v>150</v>
      </c>
      <c r="E269" s="8" t="s">
        <v>369</v>
      </c>
      <c r="F269" s="10" t="s">
        <v>13636</v>
      </c>
      <c r="G269" s="8">
        <v>7870</v>
      </c>
      <c r="H269" s="8" t="s">
        <v>13635</v>
      </c>
      <c r="I269" s="8" t="s">
        <v>368</v>
      </c>
      <c r="J269" s="8">
        <v>15500</v>
      </c>
      <c r="K269" s="8"/>
    </row>
    <row r="270" spans="1:11" x14ac:dyDescent="0.2">
      <c r="A270" s="8">
        <f>MAX($A$2:$A269)+1</f>
        <v>183</v>
      </c>
      <c r="B270" s="8"/>
      <c r="C270" s="9" t="str">
        <f t="shared" si="4"/>
        <v>Empire Energy Center</v>
      </c>
      <c r="D270" s="8">
        <v>51</v>
      </c>
      <c r="E270" s="8" t="s">
        <v>424</v>
      </c>
      <c r="F270" s="10" t="s">
        <v>13638</v>
      </c>
      <c r="G270" s="8">
        <v>6223</v>
      </c>
      <c r="H270" s="8" t="s">
        <v>13637</v>
      </c>
      <c r="I270" s="8" t="s">
        <v>423</v>
      </c>
      <c r="J270" s="8">
        <v>5860</v>
      </c>
      <c r="K270" s="8"/>
    </row>
    <row r="271" spans="1:11" x14ac:dyDescent="0.2">
      <c r="A271" s="8">
        <f>A252</f>
        <v>172</v>
      </c>
      <c r="B271" s="8"/>
      <c r="C271" s="9" t="str">
        <f t="shared" si="4"/>
        <v>Edgewater</v>
      </c>
      <c r="D271" s="8">
        <v>194</v>
      </c>
      <c r="E271" s="8" t="s">
        <v>481</v>
      </c>
      <c r="F271" s="10" t="s">
        <v>13639</v>
      </c>
      <c r="G271" s="8">
        <v>4050</v>
      </c>
      <c r="H271" s="8" t="s">
        <v>13612</v>
      </c>
      <c r="I271" s="8" t="s">
        <v>480</v>
      </c>
      <c r="J271" s="8">
        <v>20856</v>
      </c>
      <c r="K271" s="8" t="s">
        <v>33521</v>
      </c>
    </row>
    <row r="272" spans="1:11" x14ac:dyDescent="0.2">
      <c r="A272" s="8">
        <f>MAX($A$2:$A271)+1</f>
        <v>184</v>
      </c>
      <c r="B272" s="8"/>
      <c r="C272" s="9" t="str">
        <f t="shared" si="4"/>
        <v>Elm Road Generating Station</v>
      </c>
      <c r="D272" s="8">
        <v>89</v>
      </c>
      <c r="E272" s="8" t="s">
        <v>231</v>
      </c>
      <c r="F272" s="10" t="s">
        <v>13641</v>
      </c>
      <c r="G272" s="8">
        <v>56068</v>
      </c>
      <c r="H272" s="8" t="s">
        <v>13640</v>
      </c>
      <c r="I272" s="8" t="s">
        <v>478</v>
      </c>
      <c r="J272" s="8">
        <v>20847</v>
      </c>
      <c r="K272" s="8" t="s">
        <v>33521</v>
      </c>
    </row>
    <row r="273" spans="1:11" x14ac:dyDescent="0.2">
      <c r="A273" s="8">
        <f>A272</f>
        <v>184</v>
      </c>
      <c r="B273" s="8"/>
      <c r="C273" s="9" t="str">
        <f t="shared" si="4"/>
        <v>Elm Road Generating Station</v>
      </c>
      <c r="D273" s="8">
        <v>89</v>
      </c>
      <c r="E273" s="8" t="s">
        <v>231</v>
      </c>
      <c r="F273" s="10" t="s">
        <v>13642</v>
      </c>
      <c r="G273" s="8">
        <v>56068</v>
      </c>
      <c r="H273" s="8" t="s">
        <v>13640</v>
      </c>
      <c r="I273" s="8" t="s">
        <v>478</v>
      </c>
      <c r="J273" s="8">
        <v>20847</v>
      </c>
      <c r="K273" s="8" t="s">
        <v>33521</v>
      </c>
    </row>
    <row r="274" spans="1:11" x14ac:dyDescent="0.2">
      <c r="A274" s="8">
        <f>MAX($A$2:$A273)+1</f>
        <v>185</v>
      </c>
      <c r="B274" s="8"/>
      <c r="C274" s="9" t="str">
        <f t="shared" si="4"/>
        <v>Frank M Tait</v>
      </c>
      <c r="D274" s="8">
        <v>42</v>
      </c>
      <c r="E274" s="8" t="s">
        <v>422</v>
      </c>
      <c r="F274" s="10" t="s">
        <v>13644</v>
      </c>
      <c r="G274" s="8">
        <v>2847</v>
      </c>
      <c r="H274" s="8" t="s">
        <v>13643</v>
      </c>
      <c r="I274" s="8" t="s">
        <v>421</v>
      </c>
      <c r="J274" s="8">
        <v>4922</v>
      </c>
      <c r="K274" s="8"/>
    </row>
    <row r="275" spans="1:11" x14ac:dyDescent="0.2">
      <c r="A275" s="8">
        <f>MAX($A$2:$A274)+1</f>
        <v>186</v>
      </c>
      <c r="B275" s="8"/>
      <c r="C275" s="9" t="str">
        <f t="shared" si="4"/>
        <v>F B Culley</v>
      </c>
      <c r="D275" s="8">
        <v>163</v>
      </c>
      <c r="E275" s="8" t="s">
        <v>398</v>
      </c>
      <c r="F275" s="10" t="s">
        <v>13646</v>
      </c>
      <c r="G275" s="8">
        <v>1012</v>
      </c>
      <c r="H275" s="8" t="s">
        <v>13645</v>
      </c>
      <c r="I275" s="8" t="s">
        <v>397</v>
      </c>
      <c r="J275" s="8">
        <v>17633</v>
      </c>
      <c r="K275" s="8"/>
    </row>
    <row r="276" spans="1:11" x14ac:dyDescent="0.2">
      <c r="A276" s="8">
        <f>MAX($A$2:$A275)+1</f>
        <v>187</v>
      </c>
      <c r="B276" s="8"/>
      <c r="C276" s="9" t="str">
        <f t="shared" si="4"/>
        <v>Fairgrounds</v>
      </c>
      <c r="D276" s="8">
        <v>177</v>
      </c>
      <c r="E276" s="8" t="s">
        <v>444</v>
      </c>
      <c r="F276" s="10" t="s">
        <v>13648</v>
      </c>
      <c r="G276" s="8">
        <v>2082</v>
      </c>
      <c r="H276" s="8" t="s">
        <v>13647</v>
      </c>
      <c r="I276" s="8" t="s">
        <v>443</v>
      </c>
      <c r="J276" s="8">
        <v>19436</v>
      </c>
      <c r="K276" s="8"/>
    </row>
    <row r="277" spans="1:11" x14ac:dyDescent="0.2">
      <c r="A277" s="8">
        <f>MAX($A$2:$A276)+1</f>
        <v>188</v>
      </c>
      <c r="B277" s="8"/>
      <c r="C277" s="9" t="str">
        <f t="shared" si="4"/>
        <v>Far Rockaway</v>
      </c>
      <c r="D277" s="8">
        <v>85</v>
      </c>
      <c r="E277" s="8" t="s">
        <v>272</v>
      </c>
      <c r="F277" s="10" t="s">
        <v>13649</v>
      </c>
      <c r="G277" s="8"/>
      <c r="H277" s="8"/>
      <c r="I277" s="8"/>
      <c r="J277" s="8"/>
      <c r="K277" s="8" t="s">
        <v>33513</v>
      </c>
    </row>
    <row r="278" spans="1:11" x14ac:dyDescent="0.2">
      <c r="A278" s="8">
        <f>A272</f>
        <v>184</v>
      </c>
      <c r="B278" s="8"/>
      <c r="C278" s="9" t="str">
        <f t="shared" si="4"/>
        <v>Elm Road Generating Station</v>
      </c>
      <c r="D278" s="8">
        <v>89</v>
      </c>
      <c r="E278" s="8" t="s">
        <v>231</v>
      </c>
      <c r="F278" s="10" t="s">
        <v>13650</v>
      </c>
      <c r="G278" s="8">
        <v>56068</v>
      </c>
      <c r="H278" s="8" t="s">
        <v>13640</v>
      </c>
      <c r="I278" s="8" t="s">
        <v>478</v>
      </c>
      <c r="J278" s="8">
        <v>20847</v>
      </c>
      <c r="K278" s="8" t="s">
        <v>33521</v>
      </c>
    </row>
    <row r="279" spans="1:11" x14ac:dyDescent="0.2">
      <c r="A279" s="8">
        <f>MAX($A$2:$A278)+1</f>
        <v>189</v>
      </c>
      <c r="B279" s="8"/>
      <c r="C279" s="9" t="str">
        <f t="shared" si="4"/>
        <v>Ferndale Generating Station</v>
      </c>
      <c r="D279" s="8">
        <v>150</v>
      </c>
      <c r="E279" s="8" t="s">
        <v>369</v>
      </c>
      <c r="F279" s="10" t="s">
        <v>13652</v>
      </c>
      <c r="G279" s="8">
        <v>54537</v>
      </c>
      <c r="H279" s="8" t="s">
        <v>13651</v>
      </c>
      <c r="I279" s="8" t="s">
        <v>368</v>
      </c>
      <c r="J279" s="8">
        <v>15500</v>
      </c>
      <c r="K279" s="8"/>
    </row>
    <row r="280" spans="1:11" x14ac:dyDescent="0.2">
      <c r="A280" s="8">
        <f>MAX($A$2:$A279)+1</f>
        <v>190</v>
      </c>
      <c r="B280" s="8"/>
      <c r="C280" s="9" t="str">
        <f t="shared" si="4"/>
        <v>Fitchburg</v>
      </c>
      <c r="D280" s="8">
        <v>89</v>
      </c>
      <c r="E280" s="8" t="s">
        <v>231</v>
      </c>
      <c r="F280" s="10" t="s">
        <v>13654</v>
      </c>
      <c r="G280" s="8">
        <v>3991</v>
      </c>
      <c r="H280" s="8" t="s">
        <v>13653</v>
      </c>
      <c r="I280" s="8" t="s">
        <v>230</v>
      </c>
      <c r="J280" s="8">
        <v>11479</v>
      </c>
      <c r="K280" s="8"/>
    </row>
    <row r="281" spans="1:11" x14ac:dyDescent="0.2">
      <c r="A281" s="8">
        <f>MAX($A$2:$A280)+1</f>
        <v>191</v>
      </c>
      <c r="B281" s="8"/>
      <c r="C281" s="9" t="str">
        <f t="shared" si="4"/>
        <v>Northern States Flambeau</v>
      </c>
      <c r="D281" s="8">
        <v>121</v>
      </c>
      <c r="E281" s="8" t="s">
        <v>299</v>
      </c>
      <c r="F281" s="10" t="s">
        <v>13656</v>
      </c>
      <c r="G281" s="8">
        <v>3984</v>
      </c>
      <c r="H281" s="8" t="s">
        <v>13655</v>
      </c>
      <c r="I281" s="8" t="s">
        <v>297</v>
      </c>
      <c r="J281" s="8">
        <v>13781</v>
      </c>
      <c r="K281" s="8"/>
    </row>
    <row r="282" spans="1:11" x14ac:dyDescent="0.2">
      <c r="A282" s="8">
        <f>MAX($A$2:$A281)+1</f>
        <v>192</v>
      </c>
      <c r="B282" s="8"/>
      <c r="C282" s="9" t="str">
        <f t="shared" si="4"/>
        <v>Flat Ridge Wind Farm</v>
      </c>
      <c r="D282" s="8">
        <v>191</v>
      </c>
      <c r="E282" s="8" t="s">
        <v>473</v>
      </c>
      <c r="F282" s="10" t="s">
        <v>13658</v>
      </c>
      <c r="G282" s="8">
        <v>56819</v>
      </c>
      <c r="H282" s="8" t="s">
        <v>13657</v>
      </c>
      <c r="I282" s="8" t="s">
        <v>472</v>
      </c>
      <c r="J282" s="8">
        <v>22500</v>
      </c>
      <c r="K282" s="8"/>
    </row>
    <row r="283" spans="1:11" x14ac:dyDescent="0.2">
      <c r="A283" s="8">
        <f>MAX($A$2:$A282)+1</f>
        <v>193</v>
      </c>
      <c r="B283" s="8"/>
      <c r="C283" s="9" t="str">
        <f t="shared" si="4"/>
        <v>Fort Benning Solar Facility</v>
      </c>
      <c r="D283" s="8">
        <v>57</v>
      </c>
      <c r="E283" s="8" t="s">
        <v>164</v>
      </c>
      <c r="F283" s="10" t="s">
        <v>13660</v>
      </c>
      <c r="G283" s="8">
        <v>59862</v>
      </c>
      <c r="H283" s="8" t="s">
        <v>13659</v>
      </c>
      <c r="I283" s="8" t="s">
        <v>163</v>
      </c>
      <c r="J283" s="8">
        <v>7140</v>
      </c>
      <c r="K283" s="8"/>
    </row>
    <row r="284" spans="1:11" x14ac:dyDescent="0.2">
      <c r="A284" s="8">
        <f>MAX($A$2:$A283)+1</f>
        <v>194</v>
      </c>
      <c r="B284" s="8"/>
      <c r="C284" s="9" t="str">
        <f t="shared" si="4"/>
        <v>Fort Lupton</v>
      </c>
      <c r="D284" s="8">
        <v>145</v>
      </c>
      <c r="E284" s="8" t="s">
        <v>359</v>
      </c>
      <c r="F284" s="10" t="s">
        <v>13661</v>
      </c>
      <c r="G284" s="8">
        <v>8067</v>
      </c>
      <c r="H284" s="8" t="s">
        <v>13661</v>
      </c>
      <c r="I284" s="8" t="s">
        <v>358</v>
      </c>
      <c r="J284" s="8">
        <v>15466</v>
      </c>
      <c r="K284" s="8"/>
    </row>
    <row r="285" spans="1:11" x14ac:dyDescent="0.2">
      <c r="A285" s="8">
        <f>A272</f>
        <v>184</v>
      </c>
      <c r="B285" s="8"/>
      <c r="C285" s="9" t="str">
        <f t="shared" si="4"/>
        <v>Elm Road Generating Station</v>
      </c>
      <c r="D285" s="8">
        <v>193</v>
      </c>
      <c r="E285" s="8" t="s">
        <v>479</v>
      </c>
      <c r="F285" s="10" t="s">
        <v>13662</v>
      </c>
      <c r="G285" s="8">
        <v>56068</v>
      </c>
      <c r="H285" s="8" t="s">
        <v>13640</v>
      </c>
      <c r="I285" s="8" t="s">
        <v>478</v>
      </c>
      <c r="J285" s="8">
        <v>20847</v>
      </c>
      <c r="K285" s="8" t="s">
        <v>33521</v>
      </c>
    </row>
    <row r="286" spans="1:11" x14ac:dyDescent="0.2">
      <c r="A286" s="8">
        <f>MAX($A$2:$A285)+1</f>
        <v>195</v>
      </c>
      <c r="B286" s="8"/>
      <c r="C286" s="9" t="str">
        <f t="shared" si="4"/>
        <v>Fermi</v>
      </c>
      <c r="D286" s="8">
        <v>44</v>
      </c>
      <c r="E286" s="8" t="s">
        <v>114</v>
      </c>
      <c r="F286" s="10" t="s">
        <v>13664</v>
      </c>
      <c r="G286" s="8">
        <v>1729</v>
      </c>
      <c r="H286" s="8" t="s">
        <v>13663</v>
      </c>
      <c r="I286" s="8" t="s">
        <v>114</v>
      </c>
      <c r="J286" s="8">
        <v>5109</v>
      </c>
      <c r="K286" s="8" t="s">
        <v>33510</v>
      </c>
    </row>
    <row r="287" spans="1:11" x14ac:dyDescent="0.2">
      <c r="A287" s="8">
        <f>A263</f>
        <v>179</v>
      </c>
      <c r="B287" s="8"/>
      <c r="C287" s="9" t="str">
        <f t="shared" si="4"/>
        <v>E C Gaston</v>
      </c>
      <c r="D287" s="8">
        <v>162</v>
      </c>
      <c r="E287" s="8" t="s">
        <v>396</v>
      </c>
      <c r="F287" s="10" t="s">
        <v>13665</v>
      </c>
      <c r="G287" s="8">
        <v>26</v>
      </c>
      <c r="H287" s="8" t="s">
        <v>13626</v>
      </c>
      <c r="I287" s="8" t="s">
        <v>25</v>
      </c>
      <c r="J287" s="8">
        <v>195</v>
      </c>
      <c r="K287" s="8" t="s">
        <v>33526</v>
      </c>
    </row>
    <row r="288" spans="1:11" x14ac:dyDescent="0.2">
      <c r="A288" s="8">
        <f>A114</f>
        <v>87</v>
      </c>
      <c r="B288" s="8"/>
      <c r="C288" s="9" t="str">
        <f t="shared" si="4"/>
        <v>E W Brown</v>
      </c>
      <c r="D288" s="8">
        <v>82</v>
      </c>
      <c r="E288" s="8" t="s">
        <v>220</v>
      </c>
      <c r="F288" s="10" t="s">
        <v>13666</v>
      </c>
      <c r="G288" s="8">
        <v>1355</v>
      </c>
      <c r="H288" s="8" t="s">
        <v>13441</v>
      </c>
      <c r="I288" s="8" t="s">
        <v>219</v>
      </c>
      <c r="J288" s="8">
        <v>10171</v>
      </c>
      <c r="K288" s="8" t="s">
        <v>33530</v>
      </c>
    </row>
    <row r="289" spans="1:11" x14ac:dyDescent="0.2">
      <c r="A289" s="8">
        <f>A286</f>
        <v>195</v>
      </c>
      <c r="B289" s="8"/>
      <c r="C289" s="9" t="str">
        <f t="shared" si="4"/>
        <v>Fermi</v>
      </c>
      <c r="D289" s="8">
        <v>44</v>
      </c>
      <c r="E289" s="8" t="s">
        <v>114</v>
      </c>
      <c r="F289" s="10" t="s">
        <v>13667</v>
      </c>
      <c r="G289" s="8">
        <v>1729</v>
      </c>
      <c r="H289" s="8" t="s">
        <v>13663</v>
      </c>
      <c r="I289" s="8" t="s">
        <v>114</v>
      </c>
      <c r="J289" s="8">
        <v>5109</v>
      </c>
      <c r="K289" s="8" t="s">
        <v>33510</v>
      </c>
    </row>
    <row r="290" spans="1:11" x14ac:dyDescent="0.2">
      <c r="A290" s="8">
        <f>MAX($A$2:$A289)+1</f>
        <v>196</v>
      </c>
      <c r="B290" s="8"/>
      <c r="C290" s="9" t="str">
        <f t="shared" si="4"/>
        <v>Fort St Vrain</v>
      </c>
      <c r="D290" s="8">
        <v>145</v>
      </c>
      <c r="E290" s="8" t="s">
        <v>359</v>
      </c>
      <c r="F290" s="10" t="s">
        <v>13669</v>
      </c>
      <c r="G290" s="8">
        <v>6112</v>
      </c>
      <c r="H290" s="8" t="s">
        <v>13668</v>
      </c>
      <c r="I290" s="8" t="s">
        <v>358</v>
      </c>
      <c r="J290" s="8">
        <v>15466</v>
      </c>
      <c r="K290" s="8" t="s">
        <v>33510</v>
      </c>
    </row>
    <row r="291" spans="1:11" x14ac:dyDescent="0.2">
      <c r="A291" s="8">
        <f>A290</f>
        <v>196</v>
      </c>
      <c r="B291" s="8"/>
      <c r="C291" s="9" t="str">
        <f t="shared" si="4"/>
        <v>Fort St Vrain</v>
      </c>
      <c r="D291" s="8">
        <v>145</v>
      </c>
      <c r="E291" s="8" t="s">
        <v>359</v>
      </c>
      <c r="F291" s="10" t="s">
        <v>13670</v>
      </c>
      <c r="G291" s="8">
        <v>6112</v>
      </c>
      <c r="H291" s="8" t="s">
        <v>13668</v>
      </c>
      <c r="I291" s="8" t="s">
        <v>358</v>
      </c>
      <c r="J291" s="8">
        <v>15466</v>
      </c>
      <c r="K291" s="8" t="s">
        <v>33510</v>
      </c>
    </row>
    <row r="292" spans="1:11" x14ac:dyDescent="0.2">
      <c r="A292" s="8">
        <f>MAX($A$2:$A291)+1</f>
        <v>197</v>
      </c>
      <c r="B292" s="8"/>
      <c r="C292" s="9" t="s">
        <v>13671</v>
      </c>
      <c r="D292" s="8">
        <v>176</v>
      </c>
      <c r="E292" s="8" t="s">
        <v>439</v>
      </c>
      <c r="F292" s="10" t="s">
        <v>13672</v>
      </c>
      <c r="G292" s="8">
        <v>2442</v>
      </c>
      <c r="H292" s="8" t="s">
        <v>13672</v>
      </c>
      <c r="I292" s="8" t="s">
        <v>41</v>
      </c>
      <c r="J292" s="8">
        <v>803</v>
      </c>
      <c r="K292" s="8" t="s">
        <v>33531</v>
      </c>
    </row>
    <row r="293" spans="1:11" x14ac:dyDescent="0.2">
      <c r="A293" s="8">
        <f>A292</f>
        <v>197</v>
      </c>
      <c r="B293" s="8"/>
      <c r="C293" s="9" t="str">
        <f t="shared" ref="C293:C326" si="5">IF(H293="",F293,H293)</f>
        <v>Four Corners</v>
      </c>
      <c r="D293" s="8">
        <v>49</v>
      </c>
      <c r="E293" s="8" t="s">
        <v>135</v>
      </c>
      <c r="F293" s="10" t="s">
        <v>13672</v>
      </c>
      <c r="G293" s="8">
        <v>2442</v>
      </c>
      <c r="H293" s="8" t="s">
        <v>13672</v>
      </c>
      <c r="I293" s="8" t="s">
        <v>41</v>
      </c>
      <c r="J293" s="8">
        <v>803</v>
      </c>
      <c r="K293" s="8" t="s">
        <v>33531</v>
      </c>
    </row>
    <row r="294" spans="1:11" x14ac:dyDescent="0.2">
      <c r="A294" s="8">
        <f>A292</f>
        <v>197</v>
      </c>
      <c r="B294" s="8"/>
      <c r="C294" s="9" t="str">
        <f t="shared" si="5"/>
        <v>Four Corners</v>
      </c>
      <c r="D294" s="8">
        <v>147</v>
      </c>
      <c r="E294" s="8" t="s">
        <v>363</v>
      </c>
      <c r="F294" s="10" t="s">
        <v>13673</v>
      </c>
      <c r="G294" s="8">
        <v>2442</v>
      </c>
      <c r="H294" s="8" t="s">
        <v>13672</v>
      </c>
      <c r="I294" s="8" t="s">
        <v>41</v>
      </c>
      <c r="J294" s="8">
        <v>803</v>
      </c>
      <c r="K294" s="8" t="s">
        <v>33531</v>
      </c>
    </row>
    <row r="295" spans="1:11" x14ac:dyDescent="0.2">
      <c r="A295" s="8">
        <f>MAX($A$2:$A294)+1</f>
        <v>198</v>
      </c>
      <c r="B295" s="8"/>
      <c r="C295" s="9" t="str">
        <f t="shared" si="5"/>
        <v>Fox Energy Center</v>
      </c>
      <c r="D295" s="8">
        <v>195</v>
      </c>
      <c r="E295" s="8" t="s">
        <v>483</v>
      </c>
      <c r="F295" s="10" t="s">
        <v>13674</v>
      </c>
      <c r="G295" s="8">
        <v>56031</v>
      </c>
      <c r="H295" s="8" t="s">
        <v>13674</v>
      </c>
      <c r="I295" s="8" t="s">
        <v>482</v>
      </c>
      <c r="J295" s="8">
        <v>20860</v>
      </c>
      <c r="K295" s="8"/>
    </row>
    <row r="296" spans="1:11" x14ac:dyDescent="0.2">
      <c r="A296" s="8">
        <f>MAX($A$2:$A295)+1</f>
        <v>199</v>
      </c>
      <c r="B296" s="8"/>
      <c r="C296" s="9" t="str">
        <f t="shared" si="5"/>
        <v>Fox Lake</v>
      </c>
      <c r="D296" s="8">
        <v>281</v>
      </c>
      <c r="E296" s="8" t="s">
        <v>201</v>
      </c>
      <c r="F296" s="10" t="s">
        <v>13675</v>
      </c>
      <c r="G296" s="8">
        <v>1888</v>
      </c>
      <c r="H296" s="8" t="s">
        <v>13675</v>
      </c>
      <c r="I296" s="8" t="s">
        <v>200</v>
      </c>
      <c r="J296" s="8">
        <v>9417</v>
      </c>
      <c r="K296" s="8"/>
    </row>
    <row r="297" spans="1:11" x14ac:dyDescent="0.2">
      <c r="A297" s="8">
        <f>MAX($A$2:$A296)+1</f>
        <v>200</v>
      </c>
      <c r="B297" s="8"/>
      <c r="C297" s="9" t="str">
        <f t="shared" si="5"/>
        <v>Franklin (LA)</v>
      </c>
      <c r="D297" s="8">
        <v>22</v>
      </c>
      <c r="E297" s="8" t="s">
        <v>90</v>
      </c>
      <c r="F297" s="10" t="s">
        <v>13677</v>
      </c>
      <c r="G297" s="8">
        <v>1435</v>
      </c>
      <c r="H297" s="8" t="s">
        <v>13676</v>
      </c>
      <c r="I297" s="8" t="s">
        <v>90</v>
      </c>
      <c r="J297" s="8">
        <v>3265</v>
      </c>
      <c r="K297" s="8"/>
    </row>
    <row r="298" spans="1:11" x14ac:dyDescent="0.2">
      <c r="A298" s="8">
        <f>A292</f>
        <v>197</v>
      </c>
      <c r="B298" s="8"/>
      <c r="C298" s="9" t="str">
        <f t="shared" si="5"/>
        <v>Four Corners</v>
      </c>
      <c r="D298" s="8">
        <v>7</v>
      </c>
      <c r="E298" s="8" t="s">
        <v>42</v>
      </c>
      <c r="F298" s="10" t="s">
        <v>13678</v>
      </c>
      <c r="G298" s="8">
        <v>2442</v>
      </c>
      <c r="H298" s="8" t="s">
        <v>13672</v>
      </c>
      <c r="I298" s="8" t="s">
        <v>41</v>
      </c>
      <c r="J298" s="8">
        <v>803</v>
      </c>
      <c r="K298" s="8" t="s">
        <v>33531</v>
      </c>
    </row>
    <row r="299" spans="1:11" x14ac:dyDescent="0.2">
      <c r="A299" s="8">
        <f>A292</f>
        <v>197</v>
      </c>
      <c r="B299" s="8"/>
      <c r="C299" s="9" t="str">
        <f t="shared" si="5"/>
        <v>Four Corners</v>
      </c>
      <c r="D299" s="8">
        <v>7</v>
      </c>
      <c r="E299" s="8" t="s">
        <v>42</v>
      </c>
      <c r="F299" s="10" t="s">
        <v>13679</v>
      </c>
      <c r="G299" s="8">
        <v>2442</v>
      </c>
      <c r="H299" s="8" t="s">
        <v>13672</v>
      </c>
      <c r="I299" s="8" t="s">
        <v>41</v>
      </c>
      <c r="J299" s="8">
        <v>803</v>
      </c>
      <c r="K299" s="8" t="s">
        <v>33531</v>
      </c>
    </row>
    <row r="300" spans="1:11" x14ac:dyDescent="0.2">
      <c r="A300" s="8">
        <f>A292</f>
        <v>197</v>
      </c>
      <c r="B300" s="8"/>
      <c r="C300" s="9" t="str">
        <f t="shared" si="5"/>
        <v>Four Corners</v>
      </c>
      <c r="D300" s="8">
        <v>7</v>
      </c>
      <c r="E300" s="8" t="s">
        <v>42</v>
      </c>
      <c r="F300" s="10" t="s">
        <v>13680</v>
      </c>
      <c r="G300" s="8">
        <v>2442</v>
      </c>
      <c r="H300" s="8" t="s">
        <v>13672</v>
      </c>
      <c r="I300" s="8" t="s">
        <v>41</v>
      </c>
      <c r="J300" s="8">
        <v>803</v>
      </c>
      <c r="K300" s="8" t="s">
        <v>33531</v>
      </c>
    </row>
    <row r="301" spans="1:11" x14ac:dyDescent="0.2">
      <c r="A301" s="8">
        <f>A292</f>
        <v>197</v>
      </c>
      <c r="B301" s="8"/>
      <c r="C301" s="9" t="str">
        <f t="shared" si="5"/>
        <v>Four Corners</v>
      </c>
      <c r="D301" s="8">
        <v>7</v>
      </c>
      <c r="E301" s="8" t="s">
        <v>42</v>
      </c>
      <c r="F301" s="10" t="s">
        <v>13681</v>
      </c>
      <c r="G301" s="8">
        <v>2442</v>
      </c>
      <c r="H301" s="8" t="s">
        <v>13672</v>
      </c>
      <c r="I301" s="8" t="s">
        <v>41</v>
      </c>
      <c r="J301" s="8">
        <v>803</v>
      </c>
      <c r="K301" s="8" t="s">
        <v>33531</v>
      </c>
    </row>
    <row r="302" spans="1:11" x14ac:dyDescent="0.2">
      <c r="A302" s="8">
        <f>A292</f>
        <v>197</v>
      </c>
      <c r="B302" s="8"/>
      <c r="C302" s="9" t="str">
        <f t="shared" si="5"/>
        <v>Four Corners</v>
      </c>
      <c r="D302" s="8">
        <v>7</v>
      </c>
      <c r="E302" s="8" t="s">
        <v>42</v>
      </c>
      <c r="F302" s="10" t="s">
        <v>13682</v>
      </c>
      <c r="G302" s="8">
        <v>2442</v>
      </c>
      <c r="H302" s="8" t="s">
        <v>13672</v>
      </c>
      <c r="I302" s="8" t="s">
        <v>41</v>
      </c>
      <c r="J302" s="8">
        <v>803</v>
      </c>
      <c r="K302" s="8" t="s">
        <v>33531</v>
      </c>
    </row>
    <row r="303" spans="1:11" x14ac:dyDescent="0.2">
      <c r="A303" s="8">
        <f>MAX($A$2:$A302)+1</f>
        <v>201</v>
      </c>
      <c r="B303" s="8"/>
      <c r="C303" s="9" t="str">
        <f t="shared" si="5"/>
        <v>Frederickson</v>
      </c>
      <c r="D303" s="8">
        <v>150</v>
      </c>
      <c r="E303" s="8" t="s">
        <v>369</v>
      </c>
      <c r="F303" s="10" t="s">
        <v>13684</v>
      </c>
      <c r="G303" s="8">
        <v>99</v>
      </c>
      <c r="H303" s="8" t="s">
        <v>13683</v>
      </c>
      <c r="I303" s="8" t="s">
        <v>368</v>
      </c>
      <c r="J303" s="8">
        <v>15500</v>
      </c>
      <c r="K303" s="8" t="s">
        <v>33510</v>
      </c>
    </row>
    <row r="304" spans="1:11" x14ac:dyDescent="0.2">
      <c r="A304" s="8">
        <f>MAX($A$2:$A303)+1</f>
        <v>202</v>
      </c>
      <c r="B304" s="8"/>
      <c r="C304" s="9" t="str">
        <f t="shared" si="5"/>
        <v>Fruita</v>
      </c>
      <c r="D304" s="8">
        <v>145</v>
      </c>
      <c r="E304" s="8" t="s">
        <v>359</v>
      </c>
      <c r="F304" s="10" t="s">
        <v>13685</v>
      </c>
      <c r="G304" s="8">
        <v>471</v>
      </c>
      <c r="H304" s="8" t="s">
        <v>13685</v>
      </c>
      <c r="I304" s="8" t="s">
        <v>358</v>
      </c>
      <c r="J304" s="8">
        <v>15466</v>
      </c>
      <c r="K304" s="8"/>
    </row>
    <row r="305" spans="1:11" x14ac:dyDescent="0.2">
      <c r="A305" s="8">
        <f>MAX($A$2:$A304)+1</f>
        <v>203</v>
      </c>
      <c r="B305" s="8"/>
      <c r="C305" s="9" t="str">
        <f t="shared" si="5"/>
        <v>Fort Churchill</v>
      </c>
      <c r="D305" s="8">
        <v>157</v>
      </c>
      <c r="E305" s="8" t="s">
        <v>383</v>
      </c>
      <c r="F305" s="10" t="s">
        <v>13687</v>
      </c>
      <c r="G305" s="8">
        <v>2330</v>
      </c>
      <c r="H305" s="8" t="s">
        <v>13686</v>
      </c>
      <c r="I305" s="8" t="s">
        <v>382</v>
      </c>
      <c r="J305" s="8">
        <v>17166</v>
      </c>
      <c r="K305" s="8" t="s">
        <v>33510</v>
      </c>
    </row>
    <row r="306" spans="1:11" x14ac:dyDescent="0.2">
      <c r="A306" s="8">
        <f>MAX($A$2:$A305)+1</f>
        <v>204</v>
      </c>
      <c r="B306" s="8"/>
      <c r="C306" s="9" t="str">
        <f t="shared" si="5"/>
        <v>FirstEnergy Fort Martin Power Station</v>
      </c>
      <c r="D306" s="8">
        <v>101</v>
      </c>
      <c r="E306" s="8" t="s">
        <v>258</v>
      </c>
      <c r="F306" s="10" t="s">
        <v>13689</v>
      </c>
      <c r="G306" s="8">
        <v>3943</v>
      </c>
      <c r="H306" s="8" t="s">
        <v>13688</v>
      </c>
      <c r="I306" s="8" t="s">
        <v>257</v>
      </c>
      <c r="J306" s="8">
        <v>12796</v>
      </c>
      <c r="K306" s="8"/>
    </row>
    <row r="307" spans="1:11" x14ac:dyDescent="0.2">
      <c r="A307" s="8">
        <f>MAX($A$2:$A306)+1</f>
        <v>205</v>
      </c>
      <c r="B307" s="8"/>
      <c r="C307" s="9" t="str">
        <f t="shared" si="5"/>
        <v>Fort Myers</v>
      </c>
      <c r="D307" s="8">
        <v>56</v>
      </c>
      <c r="E307" s="8" t="s">
        <v>161</v>
      </c>
      <c r="F307" s="10" t="s">
        <v>13691</v>
      </c>
      <c r="G307" s="8">
        <v>612</v>
      </c>
      <c r="H307" s="8" t="s">
        <v>13690</v>
      </c>
      <c r="I307" s="8" t="s">
        <v>160</v>
      </c>
      <c r="J307" s="8">
        <v>6452</v>
      </c>
      <c r="K307" s="8"/>
    </row>
    <row r="308" spans="1:11" x14ac:dyDescent="0.2">
      <c r="A308" s="8">
        <f>A303</f>
        <v>201</v>
      </c>
      <c r="B308" s="8"/>
      <c r="C308" s="9" t="str">
        <f t="shared" si="5"/>
        <v>Frederickson</v>
      </c>
      <c r="D308" s="8">
        <v>150</v>
      </c>
      <c r="E308" s="8" t="s">
        <v>369</v>
      </c>
      <c r="F308" s="10" t="s">
        <v>13692</v>
      </c>
      <c r="G308" s="8">
        <v>99</v>
      </c>
      <c r="H308" s="8" t="s">
        <v>13683</v>
      </c>
      <c r="I308" s="8" t="s">
        <v>368</v>
      </c>
      <c r="J308" s="8">
        <v>15500</v>
      </c>
      <c r="K308" s="8" t="s">
        <v>33510</v>
      </c>
    </row>
    <row r="309" spans="1:11" x14ac:dyDescent="0.2">
      <c r="A309" s="8">
        <f>MAX($A$2:$A308)+1</f>
        <v>206</v>
      </c>
      <c r="B309" s="8"/>
      <c r="C309" s="9" t="str">
        <f t="shared" si="5"/>
        <v>Fredonia</v>
      </c>
      <c r="D309" s="8">
        <v>150</v>
      </c>
      <c r="E309" s="8" t="s">
        <v>369</v>
      </c>
      <c r="F309" s="10" t="s">
        <v>13694</v>
      </c>
      <c r="G309" s="8">
        <v>607</v>
      </c>
      <c r="H309" s="8" t="s">
        <v>13693</v>
      </c>
      <c r="I309" s="8" t="s">
        <v>368</v>
      </c>
      <c r="J309" s="8">
        <v>15500</v>
      </c>
      <c r="K309" s="8" t="s">
        <v>33510</v>
      </c>
    </row>
    <row r="310" spans="1:11" x14ac:dyDescent="0.2">
      <c r="A310" s="8">
        <f>MAX($A$2:$A309)+1</f>
        <v>207</v>
      </c>
      <c r="B310" s="8"/>
      <c r="C310" s="9" t="str">
        <f t="shared" si="5"/>
        <v>Gadsden</v>
      </c>
      <c r="D310" s="8">
        <v>2</v>
      </c>
      <c r="E310" s="8" t="s">
        <v>26</v>
      </c>
      <c r="F310" s="10" t="s">
        <v>13695</v>
      </c>
      <c r="G310" s="8">
        <v>7</v>
      </c>
      <c r="H310" s="8" t="s">
        <v>13695</v>
      </c>
      <c r="I310" s="8" t="s">
        <v>25</v>
      </c>
      <c r="J310" s="8">
        <v>195</v>
      </c>
      <c r="K310" s="8"/>
    </row>
    <row r="311" spans="1:11" x14ac:dyDescent="0.2">
      <c r="A311" s="8">
        <f>MAX($A$2:$A310)+1</f>
        <v>208</v>
      </c>
      <c r="B311" s="8"/>
      <c r="C311" s="9" t="str">
        <f t="shared" si="5"/>
        <v>R Gallagher</v>
      </c>
      <c r="D311" s="8">
        <v>144</v>
      </c>
      <c r="E311" s="8" t="s">
        <v>119</v>
      </c>
      <c r="F311" s="10" t="s">
        <v>13697</v>
      </c>
      <c r="G311" s="8">
        <v>1008</v>
      </c>
      <c r="H311" s="8" t="s">
        <v>13696</v>
      </c>
      <c r="I311" s="8" t="s">
        <v>118</v>
      </c>
      <c r="J311" s="8">
        <v>15470</v>
      </c>
      <c r="K311" s="8"/>
    </row>
    <row r="312" spans="1:11" x14ac:dyDescent="0.2">
      <c r="A312" s="8">
        <f>MAX($A$2:$A311)+1</f>
        <v>209</v>
      </c>
      <c r="B312" s="8"/>
      <c r="C312" s="9" t="str">
        <f t="shared" si="5"/>
        <v>Gateway Generating Station</v>
      </c>
      <c r="D312" s="8">
        <v>133</v>
      </c>
      <c r="E312" s="8" t="s">
        <v>326</v>
      </c>
      <c r="F312" s="10" t="s">
        <v>13699</v>
      </c>
      <c r="G312" s="8">
        <v>56476</v>
      </c>
      <c r="H312" s="8" t="s">
        <v>13698</v>
      </c>
      <c r="I312" s="8" t="s">
        <v>325</v>
      </c>
      <c r="J312" s="8">
        <v>14328</v>
      </c>
      <c r="K312" s="8"/>
    </row>
    <row r="313" spans="1:11" x14ac:dyDescent="0.2">
      <c r="A313" s="8">
        <f>MAX($A$2:$A312)+1</f>
        <v>210</v>
      </c>
      <c r="B313" s="8"/>
      <c r="C313" s="9" t="str">
        <f t="shared" si="5"/>
        <v>Gaylord - Consumers</v>
      </c>
      <c r="D313" s="8">
        <v>41</v>
      </c>
      <c r="E313" s="8" t="s">
        <v>105</v>
      </c>
      <c r="F313" s="10" t="s">
        <v>13701</v>
      </c>
      <c r="G313" s="8">
        <v>1706</v>
      </c>
      <c r="H313" s="8" t="s">
        <v>13700</v>
      </c>
      <c r="I313" s="8" t="s">
        <v>104</v>
      </c>
      <c r="J313" s="8">
        <v>4254</v>
      </c>
      <c r="K313" s="8"/>
    </row>
    <row r="314" spans="1:11" x14ac:dyDescent="0.2">
      <c r="A314" s="8">
        <f>MAX($A$2:$A313)+1</f>
        <v>211</v>
      </c>
      <c r="B314" s="8"/>
      <c r="C314" s="9" t="str">
        <f t="shared" si="5"/>
        <v>Gaylord - Wolverine</v>
      </c>
      <c r="D314" s="8">
        <v>227</v>
      </c>
      <c r="E314" s="8" t="s">
        <v>488</v>
      </c>
      <c r="F314" s="10" t="s">
        <v>13701</v>
      </c>
      <c r="G314" s="8">
        <v>7932</v>
      </c>
      <c r="H314" s="8" t="s">
        <v>13702</v>
      </c>
      <c r="I314" s="8" t="s">
        <v>487</v>
      </c>
      <c r="J314" s="8">
        <v>20910</v>
      </c>
      <c r="K314" s="8"/>
    </row>
    <row r="315" spans="1:11" x14ac:dyDescent="0.2">
      <c r="A315" s="8">
        <f>MAX($A$2:$A314)+1</f>
        <v>212</v>
      </c>
      <c r="B315" s="8"/>
      <c r="C315" s="9" t="str">
        <f t="shared" si="5"/>
        <v>General Electric Plastic</v>
      </c>
      <c r="D315" s="8">
        <v>2</v>
      </c>
      <c r="E315" s="8" t="s">
        <v>26</v>
      </c>
      <c r="F315" s="10" t="s">
        <v>13704</v>
      </c>
      <c r="G315" s="8">
        <v>7698</v>
      </c>
      <c r="H315" s="8" t="s">
        <v>13703</v>
      </c>
      <c r="I315" s="8" t="s">
        <v>25</v>
      </c>
      <c r="J315" s="8">
        <v>195</v>
      </c>
      <c r="K315" s="8"/>
    </row>
    <row r="316" spans="1:11" x14ac:dyDescent="0.2">
      <c r="A316" s="8">
        <f>MAX($A$2:$A315)+1</f>
        <v>213</v>
      </c>
      <c r="B316" s="8"/>
      <c r="C316" s="9" t="str">
        <f t="shared" si="5"/>
        <v>Generating Station</v>
      </c>
      <c r="D316" s="8">
        <v>432</v>
      </c>
      <c r="E316" s="8" t="s">
        <v>60</v>
      </c>
      <c r="F316" s="10" t="s">
        <v>13705</v>
      </c>
      <c r="G316" s="8"/>
      <c r="H316" s="8"/>
      <c r="I316" s="8"/>
      <c r="J316" s="8"/>
      <c r="K316" s="8" t="s">
        <v>33532</v>
      </c>
    </row>
    <row r="317" spans="1:11" x14ac:dyDescent="0.2">
      <c r="A317" s="8">
        <f>A309</f>
        <v>206</v>
      </c>
      <c r="B317" s="8"/>
      <c r="C317" s="9" t="str">
        <f t="shared" si="5"/>
        <v>Fredonia</v>
      </c>
      <c r="D317" s="8">
        <v>150</v>
      </c>
      <c r="E317" s="8" t="s">
        <v>369</v>
      </c>
      <c r="F317" s="10" t="s">
        <v>13706</v>
      </c>
      <c r="G317" s="8">
        <v>607</v>
      </c>
      <c r="H317" s="8" t="s">
        <v>13693</v>
      </c>
      <c r="I317" s="8" t="s">
        <v>368</v>
      </c>
      <c r="J317" s="8">
        <v>15500</v>
      </c>
      <c r="K317" s="8" t="s">
        <v>33510</v>
      </c>
    </row>
    <row r="318" spans="1:11" x14ac:dyDescent="0.2">
      <c r="A318" s="8">
        <f>MAX($A$2:$A317)+1</f>
        <v>214</v>
      </c>
      <c r="B318" s="8"/>
      <c r="C318" s="9" t="str">
        <f t="shared" si="5"/>
        <v>French Island</v>
      </c>
      <c r="D318" s="8">
        <v>121</v>
      </c>
      <c r="E318" s="8" t="s">
        <v>299</v>
      </c>
      <c r="F318" s="10" t="s">
        <v>13708</v>
      </c>
      <c r="G318" s="8">
        <v>4005</v>
      </c>
      <c r="H318" s="8" t="s">
        <v>13707</v>
      </c>
      <c r="I318" s="8" t="s">
        <v>297</v>
      </c>
      <c r="J318" s="8">
        <v>13781</v>
      </c>
      <c r="K318" s="8" t="s">
        <v>33510</v>
      </c>
    </row>
    <row r="319" spans="1:11" x14ac:dyDescent="0.2">
      <c r="A319" s="8">
        <f>MAX($A$2:$A318)+1</f>
        <v>215</v>
      </c>
      <c r="B319" s="8"/>
      <c r="C319" s="9" t="str">
        <f t="shared" si="5"/>
        <v>Georgetown</v>
      </c>
      <c r="D319" s="8">
        <v>74</v>
      </c>
      <c r="E319" s="8" t="s">
        <v>197</v>
      </c>
      <c r="F319" s="10" t="s">
        <v>13709</v>
      </c>
      <c r="G319" s="8">
        <v>7759</v>
      </c>
      <c r="H319" s="8" t="s">
        <v>13709</v>
      </c>
      <c r="I319" s="8" t="s">
        <v>196</v>
      </c>
      <c r="J319" s="8">
        <v>9273</v>
      </c>
      <c r="K319" s="8"/>
    </row>
    <row r="320" spans="1:11" x14ac:dyDescent="0.2">
      <c r="A320" s="8">
        <f>MAX($A$2:$A319)+1</f>
        <v>216</v>
      </c>
      <c r="B320" s="8"/>
      <c r="C320" s="9" t="str">
        <f t="shared" si="5"/>
        <v>Gerald Andrus</v>
      </c>
      <c r="D320" s="8">
        <v>100</v>
      </c>
      <c r="E320" s="8" t="s">
        <v>145</v>
      </c>
      <c r="F320" s="10" t="s">
        <v>13710</v>
      </c>
      <c r="G320" s="8">
        <v>8054</v>
      </c>
      <c r="H320" s="8" t="s">
        <v>13710</v>
      </c>
      <c r="I320" s="8" t="s">
        <v>144</v>
      </c>
      <c r="J320" s="8">
        <v>12685</v>
      </c>
      <c r="K320" s="8"/>
    </row>
    <row r="321" spans="1:11" x14ac:dyDescent="0.2">
      <c r="A321" s="8">
        <f>MAX($A$2:$A320)+1</f>
        <v>217</v>
      </c>
      <c r="B321" s="8"/>
      <c r="C321" s="9" t="str">
        <f t="shared" si="5"/>
        <v>Germantown</v>
      </c>
      <c r="D321" s="8">
        <v>193</v>
      </c>
      <c r="E321" s="8" t="s">
        <v>479</v>
      </c>
      <c r="F321" s="10" t="s">
        <v>13712</v>
      </c>
      <c r="G321" s="8">
        <v>6253</v>
      </c>
      <c r="H321" s="8" t="s">
        <v>13711</v>
      </c>
      <c r="I321" s="8" t="s">
        <v>478</v>
      </c>
      <c r="J321" s="8">
        <v>20847</v>
      </c>
      <c r="K321" s="8"/>
    </row>
    <row r="322" spans="1:11" x14ac:dyDescent="0.2">
      <c r="A322" s="8">
        <f>MAX($A$2:$A321)+1</f>
        <v>218</v>
      </c>
      <c r="B322" s="8"/>
      <c r="C322" s="9" t="str">
        <f t="shared" si="5"/>
        <v>Ghent</v>
      </c>
      <c r="D322" s="8">
        <v>82</v>
      </c>
      <c r="E322" s="8" t="s">
        <v>220</v>
      </c>
      <c r="F322" s="10" t="s">
        <v>13713</v>
      </c>
      <c r="G322" s="8">
        <v>1356</v>
      </c>
      <c r="H322" s="8" t="s">
        <v>13713</v>
      </c>
      <c r="I322" s="8" t="s">
        <v>219</v>
      </c>
      <c r="J322" s="8">
        <v>10171</v>
      </c>
      <c r="K322" s="8"/>
    </row>
    <row r="323" spans="1:11" x14ac:dyDescent="0.2">
      <c r="A323" s="8">
        <f>A318</f>
        <v>214</v>
      </c>
      <c r="B323" s="8"/>
      <c r="C323" s="9" t="str">
        <f t="shared" si="5"/>
        <v>French Island</v>
      </c>
      <c r="D323" s="8">
        <v>121</v>
      </c>
      <c r="E323" s="8" t="s">
        <v>299</v>
      </c>
      <c r="F323" s="10" t="s">
        <v>13714</v>
      </c>
      <c r="G323" s="8">
        <v>4005</v>
      </c>
      <c r="H323" s="8" t="s">
        <v>13707</v>
      </c>
      <c r="I323" s="8" t="s">
        <v>297</v>
      </c>
      <c r="J323" s="8">
        <v>13781</v>
      </c>
      <c r="K323" s="8" t="s">
        <v>33510</v>
      </c>
    </row>
    <row r="324" spans="1:11" x14ac:dyDescent="0.2">
      <c r="A324" s="8">
        <f>MAX($A$2:$A323)+1</f>
        <v>219</v>
      </c>
      <c r="B324" s="8"/>
      <c r="C324" s="9" t="str">
        <f t="shared" si="5"/>
        <v>Gadsby</v>
      </c>
      <c r="D324" s="8">
        <v>134</v>
      </c>
      <c r="E324" s="8" t="s">
        <v>329</v>
      </c>
      <c r="F324" s="10" t="s">
        <v>13716</v>
      </c>
      <c r="G324" s="8">
        <v>3648</v>
      </c>
      <c r="H324" s="8" t="s">
        <v>13715</v>
      </c>
      <c r="I324" s="8" t="s">
        <v>329</v>
      </c>
      <c r="J324" s="8">
        <v>14354</v>
      </c>
      <c r="K324" s="8" t="s">
        <v>33510</v>
      </c>
    </row>
    <row r="325" spans="1:11" x14ac:dyDescent="0.2">
      <c r="A325" s="8">
        <f>A324</f>
        <v>219</v>
      </c>
      <c r="B325" s="8"/>
      <c r="C325" s="9" t="str">
        <f t="shared" si="5"/>
        <v>Gadsby</v>
      </c>
      <c r="D325" s="8">
        <v>134</v>
      </c>
      <c r="E325" s="8" t="s">
        <v>329</v>
      </c>
      <c r="F325" s="10" t="s">
        <v>13717</v>
      </c>
      <c r="G325" s="8">
        <v>3648</v>
      </c>
      <c r="H325" s="8" t="s">
        <v>13715</v>
      </c>
      <c r="I325" s="8" t="s">
        <v>329</v>
      </c>
      <c r="J325" s="8">
        <v>14354</v>
      </c>
      <c r="K325" s="8" t="s">
        <v>33510</v>
      </c>
    </row>
    <row r="326" spans="1:11" x14ac:dyDescent="0.2">
      <c r="A326" s="8">
        <f>MAX($A$2:$A325)+1</f>
        <v>220</v>
      </c>
      <c r="B326" s="8"/>
      <c r="C326" s="9" t="str">
        <f t="shared" si="5"/>
        <v>George Neal North</v>
      </c>
      <c r="D326" s="8">
        <v>281</v>
      </c>
      <c r="E326" s="8" t="s">
        <v>201</v>
      </c>
      <c r="F326" s="10" t="s">
        <v>13719</v>
      </c>
      <c r="G326" s="8">
        <v>1091</v>
      </c>
      <c r="H326" s="8" t="s">
        <v>13718</v>
      </c>
      <c r="I326" s="8" t="s">
        <v>247</v>
      </c>
      <c r="J326" s="8">
        <v>12341</v>
      </c>
      <c r="K326" s="8" t="s">
        <v>33533</v>
      </c>
    </row>
    <row r="327" spans="1:11" x14ac:dyDescent="0.2">
      <c r="A327" s="8">
        <f>A326</f>
        <v>220</v>
      </c>
      <c r="B327" s="8"/>
      <c r="C327" s="9" t="str">
        <f>IF(H328="",F327,H328)</f>
        <v>George Neal South</v>
      </c>
      <c r="D327" s="8">
        <v>281</v>
      </c>
      <c r="E327" s="8" t="s">
        <v>201</v>
      </c>
      <c r="F327" s="10" t="s">
        <v>13719</v>
      </c>
      <c r="G327" s="8">
        <v>1091</v>
      </c>
      <c r="H327" s="8" t="s">
        <v>13718</v>
      </c>
      <c r="I327" s="8" t="s">
        <v>247</v>
      </c>
      <c r="J327" s="8">
        <v>12341</v>
      </c>
      <c r="K327" s="8"/>
    </row>
    <row r="328" spans="1:11" x14ac:dyDescent="0.2">
      <c r="A328" s="8">
        <f>MAX($A$2:$A327)+1</f>
        <v>221</v>
      </c>
      <c r="B328" s="8"/>
      <c r="C328" s="9" t="str">
        <f t="shared" ref="C328:C391" si="6">IF(H328="",F328,H328)</f>
        <v>George Neal South</v>
      </c>
      <c r="D328" s="8">
        <v>281</v>
      </c>
      <c r="E328" s="8" t="s">
        <v>201</v>
      </c>
      <c r="F328" s="10" t="s">
        <v>13721</v>
      </c>
      <c r="G328" s="8">
        <v>7343</v>
      </c>
      <c r="H328" s="8" t="s">
        <v>13720</v>
      </c>
      <c r="I328" s="8" t="s">
        <v>247</v>
      </c>
      <c r="J328" s="8">
        <v>12341</v>
      </c>
      <c r="K328" s="8"/>
    </row>
    <row r="329" spans="1:11" x14ac:dyDescent="0.2">
      <c r="A329" s="8">
        <f>A328</f>
        <v>221</v>
      </c>
      <c r="B329" s="8"/>
      <c r="C329" s="9" t="str">
        <f t="shared" si="6"/>
        <v>George Neal South</v>
      </c>
      <c r="D329" s="8">
        <v>281</v>
      </c>
      <c r="E329" s="8" t="s">
        <v>201</v>
      </c>
      <c r="F329" s="10" t="s">
        <v>13721</v>
      </c>
      <c r="G329" s="8">
        <v>7343</v>
      </c>
      <c r="H329" s="8" t="s">
        <v>13720</v>
      </c>
      <c r="I329" s="8" t="s">
        <v>247</v>
      </c>
      <c r="J329" s="8">
        <v>12341</v>
      </c>
      <c r="K329" s="8" t="s">
        <v>33533</v>
      </c>
    </row>
    <row r="330" spans="1:11" x14ac:dyDescent="0.2">
      <c r="A330" s="8">
        <f>MAX($A$2:$A329)+1</f>
        <v>222</v>
      </c>
      <c r="B330" s="8"/>
      <c r="C330" s="9" t="str">
        <f t="shared" si="6"/>
        <v>Gibson</v>
      </c>
      <c r="D330" s="8">
        <v>144</v>
      </c>
      <c r="E330" s="8" t="s">
        <v>119</v>
      </c>
      <c r="F330" s="10" t="s">
        <v>13723</v>
      </c>
      <c r="G330" s="8">
        <v>6113</v>
      </c>
      <c r="H330" s="8" t="s">
        <v>13722</v>
      </c>
      <c r="I330" s="8" t="s">
        <v>118</v>
      </c>
      <c r="J330" s="8">
        <v>15470</v>
      </c>
      <c r="K330" s="8" t="s">
        <v>33526</v>
      </c>
    </row>
    <row r="331" spans="1:11" x14ac:dyDescent="0.2">
      <c r="A331" s="8">
        <f>MAX($A$2:$A330)+1</f>
        <v>223</v>
      </c>
      <c r="B331" s="8"/>
      <c r="C331" s="9" t="str">
        <f t="shared" si="6"/>
        <v>Gladstone</v>
      </c>
      <c r="D331" s="8">
        <v>181</v>
      </c>
      <c r="E331" s="8" t="s">
        <v>449</v>
      </c>
      <c r="F331" s="10" t="s">
        <v>13724</v>
      </c>
      <c r="G331" s="8">
        <v>7119</v>
      </c>
      <c r="H331" s="8" t="s">
        <v>13724</v>
      </c>
      <c r="I331" s="8" t="s">
        <v>449</v>
      </c>
      <c r="J331" s="8">
        <v>19578</v>
      </c>
      <c r="K331" s="8"/>
    </row>
    <row r="332" spans="1:11" x14ac:dyDescent="0.2">
      <c r="A332" s="8">
        <f>MAX($A$2:$A331)+1</f>
        <v>224</v>
      </c>
      <c r="B332" s="8"/>
      <c r="C332" s="9" t="str">
        <f t="shared" si="6"/>
        <v>Glen Lyn</v>
      </c>
      <c r="D332" s="8">
        <v>6</v>
      </c>
      <c r="E332" s="8" t="s">
        <v>39</v>
      </c>
      <c r="F332" s="10" t="s">
        <v>13725</v>
      </c>
      <c r="G332" s="8">
        <v>3776</v>
      </c>
      <c r="H332" s="8" t="s">
        <v>13725</v>
      </c>
      <c r="I332" s="8" t="s">
        <v>38</v>
      </c>
      <c r="J332" s="8">
        <v>733</v>
      </c>
      <c r="K332" s="8"/>
    </row>
    <row r="333" spans="1:11" x14ac:dyDescent="0.2">
      <c r="A333" s="8">
        <f>MAX($A$2:$A332)+1</f>
        <v>225</v>
      </c>
      <c r="B333" s="8"/>
      <c r="C333" s="9" t="str">
        <f t="shared" si="6"/>
        <v>Glendive GT</v>
      </c>
      <c r="D333" s="8">
        <v>95</v>
      </c>
      <c r="E333" s="8" t="s">
        <v>240</v>
      </c>
      <c r="F333" s="10" t="s">
        <v>13727</v>
      </c>
      <c r="G333" s="8">
        <v>2176</v>
      </c>
      <c r="H333" s="8" t="s">
        <v>13726</v>
      </c>
      <c r="I333" s="8" t="s">
        <v>260</v>
      </c>
      <c r="J333" s="8">
        <v>12199</v>
      </c>
      <c r="K333" s="8"/>
    </row>
    <row r="334" spans="1:11" x14ac:dyDescent="0.2">
      <c r="A334" s="8">
        <f>MAX($A$2:$A333)+1</f>
        <v>226</v>
      </c>
      <c r="B334" s="8"/>
      <c r="C334" s="9" t="str">
        <f t="shared" si="6"/>
        <v>Glenwood</v>
      </c>
      <c r="D334" s="8">
        <v>85</v>
      </c>
      <c r="E334" s="8" t="s">
        <v>272</v>
      </c>
      <c r="F334" s="10" t="s">
        <v>13728</v>
      </c>
      <c r="G334" s="8">
        <v>2514</v>
      </c>
      <c r="H334" s="8" t="s">
        <v>13728</v>
      </c>
      <c r="I334" s="8" t="s">
        <v>272</v>
      </c>
      <c r="J334" s="8">
        <v>56505</v>
      </c>
      <c r="K334" s="8"/>
    </row>
    <row r="335" spans="1:11" x14ac:dyDescent="0.2">
      <c r="A335" s="8">
        <f>MAX($A$2:$A334)+1</f>
        <v>227</v>
      </c>
      <c r="B335" s="8"/>
      <c r="C335" s="9" t="str">
        <f t="shared" si="6"/>
        <v>Goldendale Generating Station</v>
      </c>
      <c r="D335" s="8">
        <v>150</v>
      </c>
      <c r="E335" s="8" t="s">
        <v>369</v>
      </c>
      <c r="F335" s="10" t="s">
        <v>13730</v>
      </c>
      <c r="G335" s="8">
        <v>55482</v>
      </c>
      <c r="H335" s="8" t="s">
        <v>13729</v>
      </c>
      <c r="I335" s="8" t="s">
        <v>368</v>
      </c>
      <c r="J335" s="8">
        <v>15500</v>
      </c>
      <c r="K335" s="8"/>
    </row>
    <row r="336" spans="1:11" x14ac:dyDescent="0.2">
      <c r="A336" s="8">
        <f>MAX($A$2:$A335)+1</f>
        <v>228</v>
      </c>
      <c r="B336" s="8"/>
      <c r="C336" s="9" t="str">
        <f t="shared" si="6"/>
        <v>Goose Creek Energy Center</v>
      </c>
      <c r="D336" s="8">
        <v>177</v>
      </c>
      <c r="E336" s="8" t="s">
        <v>444</v>
      </c>
      <c r="F336" s="10" t="s">
        <v>13732</v>
      </c>
      <c r="G336" s="8">
        <v>55496</v>
      </c>
      <c r="H336" s="8" t="s">
        <v>13731</v>
      </c>
      <c r="I336" s="8" t="s">
        <v>443</v>
      </c>
      <c r="J336" s="8">
        <v>19436</v>
      </c>
      <c r="K336" s="8"/>
    </row>
    <row r="337" spans="1:11" x14ac:dyDescent="0.2">
      <c r="A337" s="8">
        <f>A330</f>
        <v>222</v>
      </c>
      <c r="B337" s="8"/>
      <c r="C337" s="9" t="str">
        <f t="shared" si="6"/>
        <v>Gibson</v>
      </c>
      <c r="D337" s="8">
        <v>294</v>
      </c>
      <c r="E337" s="8" t="s">
        <v>464</v>
      </c>
      <c r="F337" s="10" t="s">
        <v>13733</v>
      </c>
      <c r="G337" s="8">
        <v>6113</v>
      </c>
      <c r="H337" s="8" t="s">
        <v>13722</v>
      </c>
      <c r="I337" s="8" t="s">
        <v>118</v>
      </c>
      <c r="J337" s="8">
        <v>15470</v>
      </c>
      <c r="K337" s="8" t="s">
        <v>33526</v>
      </c>
    </row>
    <row r="338" spans="1:11" x14ac:dyDescent="0.2">
      <c r="A338" s="8">
        <f>MAX($A$2:$A337)+1</f>
        <v>229</v>
      </c>
      <c r="B338" s="8"/>
      <c r="C338" s="9" t="str">
        <f t="shared" si="6"/>
        <v>Gila Bend</v>
      </c>
      <c r="D338" s="8">
        <v>7</v>
      </c>
      <c r="E338" s="8" t="s">
        <v>42</v>
      </c>
      <c r="F338" s="10" t="s">
        <v>13735</v>
      </c>
      <c r="G338" s="8">
        <v>59020</v>
      </c>
      <c r="H338" s="8" t="s">
        <v>13734</v>
      </c>
      <c r="I338" s="8" t="s">
        <v>41</v>
      </c>
      <c r="J338" s="8">
        <v>803</v>
      </c>
      <c r="K338" s="8" t="s">
        <v>33534</v>
      </c>
    </row>
    <row r="339" spans="1:11" x14ac:dyDescent="0.2">
      <c r="A339" s="8">
        <f>MAX($A$2:$A338)+1</f>
        <v>230</v>
      </c>
      <c r="B339" s="8"/>
      <c r="C339" s="9" t="str">
        <f t="shared" si="6"/>
        <v>Gordonsville Energy LP</v>
      </c>
      <c r="D339" s="8">
        <v>186</v>
      </c>
      <c r="E339" s="8" t="s">
        <v>460</v>
      </c>
      <c r="F339" s="10" t="s">
        <v>13736</v>
      </c>
      <c r="G339" s="8">
        <v>54844</v>
      </c>
      <c r="H339" s="8" t="s">
        <v>7114</v>
      </c>
      <c r="I339" s="8" t="s">
        <v>459</v>
      </c>
      <c r="J339" s="8">
        <v>19876</v>
      </c>
      <c r="K339" s="8"/>
    </row>
    <row r="340" spans="1:11" x14ac:dyDescent="0.2">
      <c r="A340" s="8">
        <f>MAX($A$2:$A339)+1</f>
        <v>231</v>
      </c>
      <c r="B340" s="8"/>
      <c r="C340" s="9" t="str">
        <f t="shared" si="6"/>
        <v>Gorgas</v>
      </c>
      <c r="D340" s="8">
        <v>2</v>
      </c>
      <c r="E340" s="8" t="s">
        <v>26</v>
      </c>
      <c r="F340" s="10" t="s">
        <v>13737</v>
      </c>
      <c r="G340" s="8">
        <v>8</v>
      </c>
      <c r="H340" s="8" t="s">
        <v>13737</v>
      </c>
      <c r="I340" s="8" t="s">
        <v>25</v>
      </c>
      <c r="J340" s="8">
        <v>195</v>
      </c>
      <c r="K340" s="8"/>
    </row>
    <row r="341" spans="1:11" x14ac:dyDescent="0.2">
      <c r="A341" s="8">
        <f>MAX($A$2:$A340)+1</f>
        <v>232</v>
      </c>
      <c r="B341" s="8"/>
      <c r="C341" s="9" t="str">
        <f t="shared" si="6"/>
        <v>Grand Gulf</v>
      </c>
      <c r="D341" s="8">
        <v>169</v>
      </c>
      <c r="E341" s="8" t="s">
        <v>414</v>
      </c>
      <c r="F341" s="10" t="s">
        <v>13738</v>
      </c>
      <c r="G341" s="8">
        <v>6072</v>
      </c>
      <c r="H341" s="8" t="s">
        <v>13738</v>
      </c>
      <c r="I341" s="8" t="s">
        <v>413</v>
      </c>
      <c r="J341" s="8">
        <v>12465</v>
      </c>
      <c r="K341" s="8"/>
    </row>
    <row r="342" spans="1:11" x14ac:dyDescent="0.2">
      <c r="A342" s="8">
        <f>MAX($A$2:$A341)+1</f>
        <v>233</v>
      </c>
      <c r="B342" s="8"/>
      <c r="C342" s="9" t="str">
        <f t="shared" si="6"/>
        <v>Granite City</v>
      </c>
      <c r="D342" s="8">
        <v>120</v>
      </c>
      <c r="E342" s="8" t="s">
        <v>298</v>
      </c>
      <c r="F342" s="10" t="s">
        <v>13739</v>
      </c>
      <c r="G342" s="8">
        <v>1910</v>
      </c>
      <c r="H342" s="8" t="s">
        <v>13739</v>
      </c>
      <c r="I342" s="8" t="s">
        <v>297</v>
      </c>
      <c r="J342" s="8">
        <v>13781</v>
      </c>
      <c r="K342" s="8"/>
    </row>
    <row r="343" spans="1:11" x14ac:dyDescent="0.2">
      <c r="A343" s="8">
        <f>MAX($A$2:$A342)+1</f>
        <v>234</v>
      </c>
      <c r="B343" s="8"/>
      <c r="C343" s="9" t="str">
        <f t="shared" si="6"/>
        <v>Grapeland Peaker</v>
      </c>
      <c r="D343" s="8">
        <v>161</v>
      </c>
      <c r="E343" s="8" t="s">
        <v>394</v>
      </c>
      <c r="F343" s="10" t="s">
        <v>13740</v>
      </c>
      <c r="G343" s="8">
        <v>56472</v>
      </c>
      <c r="H343" s="8" t="s">
        <v>13740</v>
      </c>
      <c r="I343" s="8" t="s">
        <v>393</v>
      </c>
      <c r="J343" s="8">
        <v>17609</v>
      </c>
      <c r="K343" s="8"/>
    </row>
    <row r="344" spans="1:11" x14ac:dyDescent="0.2">
      <c r="A344" s="8">
        <f>MAX($A$2:$A343)+1</f>
        <v>235</v>
      </c>
      <c r="B344" s="8"/>
      <c r="C344" s="9" t="str">
        <f t="shared" si="6"/>
        <v>Gravel Neck</v>
      </c>
      <c r="D344" s="8">
        <v>186</v>
      </c>
      <c r="E344" s="8" t="s">
        <v>460</v>
      </c>
      <c r="F344" s="10" t="s">
        <v>13741</v>
      </c>
      <c r="G344" s="8">
        <v>7032</v>
      </c>
      <c r="H344" s="8" t="s">
        <v>13741</v>
      </c>
      <c r="I344" s="8" t="s">
        <v>459</v>
      </c>
      <c r="J344" s="8">
        <v>19876</v>
      </c>
      <c r="K344" s="8"/>
    </row>
    <row r="345" spans="1:11" x14ac:dyDescent="0.2">
      <c r="A345" s="8">
        <f>MAX($A$2:$A344)+1</f>
        <v>236</v>
      </c>
      <c r="B345" s="8"/>
      <c r="C345" s="9" t="str">
        <f t="shared" si="6"/>
        <v>Greater Des Moines</v>
      </c>
      <c r="D345" s="8">
        <v>210</v>
      </c>
      <c r="E345" s="8" t="s">
        <v>248</v>
      </c>
      <c r="F345" s="10" t="s">
        <v>13743</v>
      </c>
      <c r="G345" s="8">
        <v>7985</v>
      </c>
      <c r="H345" s="8" t="s">
        <v>13742</v>
      </c>
      <c r="I345" s="8" t="s">
        <v>247</v>
      </c>
      <c r="J345" s="8">
        <v>12341</v>
      </c>
      <c r="K345" s="8" t="s">
        <v>33510</v>
      </c>
    </row>
    <row r="346" spans="1:11" x14ac:dyDescent="0.2">
      <c r="A346" s="8">
        <f>MAX($A$2:$A345)+1</f>
        <v>237</v>
      </c>
      <c r="B346" s="8"/>
      <c r="C346" s="9" t="str">
        <f t="shared" si="6"/>
        <v>Green River</v>
      </c>
      <c r="D346" s="8">
        <v>82</v>
      </c>
      <c r="E346" s="8" t="s">
        <v>220</v>
      </c>
      <c r="F346" s="10" t="s">
        <v>13744</v>
      </c>
      <c r="G346" s="8">
        <v>1357</v>
      </c>
      <c r="H346" s="8" t="s">
        <v>13744</v>
      </c>
      <c r="I346" s="8" t="s">
        <v>219</v>
      </c>
      <c r="J346" s="8">
        <v>10171</v>
      </c>
      <c r="K346" s="8"/>
    </row>
    <row r="347" spans="1:11" x14ac:dyDescent="0.2">
      <c r="A347" s="8">
        <f>A338</f>
        <v>229</v>
      </c>
      <c r="B347" s="8"/>
      <c r="C347" s="9" t="str">
        <f t="shared" si="6"/>
        <v>Gila Bend</v>
      </c>
      <c r="D347" s="8">
        <v>7</v>
      </c>
      <c r="E347" s="8" t="s">
        <v>42</v>
      </c>
      <c r="F347" s="10" t="s">
        <v>13745</v>
      </c>
      <c r="G347" s="8">
        <v>59020</v>
      </c>
      <c r="H347" s="8" t="s">
        <v>13734</v>
      </c>
      <c r="I347" s="8" t="s">
        <v>41</v>
      </c>
      <c r="J347" s="8">
        <v>803</v>
      </c>
      <c r="K347" s="8" t="s">
        <v>33534</v>
      </c>
    </row>
    <row r="348" spans="1:11" x14ac:dyDescent="0.2">
      <c r="A348" s="8">
        <f>A338</f>
        <v>229</v>
      </c>
      <c r="B348" s="8"/>
      <c r="C348" s="9" t="str">
        <f t="shared" si="6"/>
        <v>Gila Bend Power Generation Station</v>
      </c>
      <c r="D348" s="8">
        <v>7</v>
      </c>
      <c r="E348" s="8" t="s">
        <v>42</v>
      </c>
      <c r="F348" s="10" t="s">
        <v>13745</v>
      </c>
      <c r="G348" s="8">
        <v>55507</v>
      </c>
      <c r="H348" s="8" t="s">
        <v>13746</v>
      </c>
      <c r="I348" s="8" t="s">
        <v>4717</v>
      </c>
      <c r="J348" s="8">
        <v>7189</v>
      </c>
      <c r="K348" s="8" t="s">
        <v>33534</v>
      </c>
    </row>
    <row r="349" spans="1:11" x14ac:dyDescent="0.2">
      <c r="A349" s="8">
        <f>A338</f>
        <v>229</v>
      </c>
      <c r="B349" s="8"/>
      <c r="C349" s="9" t="str">
        <f t="shared" si="6"/>
        <v>Gila River Power Block 3</v>
      </c>
      <c r="D349" s="8">
        <v>288</v>
      </c>
      <c r="E349" s="8" t="s">
        <v>448</v>
      </c>
      <c r="F349" s="10" t="s">
        <v>13748</v>
      </c>
      <c r="G349" s="8">
        <v>59784</v>
      </c>
      <c r="H349" s="8" t="s">
        <v>13747</v>
      </c>
      <c r="I349" s="8" t="s">
        <v>438</v>
      </c>
      <c r="J349" s="8">
        <v>24211</v>
      </c>
      <c r="K349" s="8" t="s">
        <v>33535</v>
      </c>
    </row>
    <row r="350" spans="1:11" x14ac:dyDescent="0.2">
      <c r="A350" s="8">
        <f>A338</f>
        <v>229</v>
      </c>
      <c r="B350" s="8"/>
      <c r="C350" s="9" t="str">
        <f t="shared" si="6"/>
        <v>Gila River Power Station</v>
      </c>
      <c r="D350" s="8">
        <v>176</v>
      </c>
      <c r="E350" s="8" t="s">
        <v>439</v>
      </c>
      <c r="F350" s="10" t="s">
        <v>13748</v>
      </c>
      <c r="G350" s="8">
        <v>55306</v>
      </c>
      <c r="H350" s="8" t="s">
        <v>13749</v>
      </c>
      <c r="I350" s="8" t="s">
        <v>1999</v>
      </c>
      <c r="J350" s="8">
        <v>14412</v>
      </c>
      <c r="K350" s="8" t="s">
        <v>33535</v>
      </c>
    </row>
    <row r="351" spans="1:11" x14ac:dyDescent="0.2">
      <c r="A351" s="8">
        <f>MAX($A$2:$A350)+1</f>
        <v>238</v>
      </c>
      <c r="B351" s="8"/>
      <c r="C351" s="9" t="str">
        <f t="shared" si="6"/>
        <v>Greenwood (MO)</v>
      </c>
      <c r="D351" s="8">
        <v>182</v>
      </c>
      <c r="E351" s="8" t="s">
        <v>216</v>
      </c>
      <c r="F351" s="10" t="s">
        <v>13751</v>
      </c>
      <c r="G351" s="8">
        <v>6074</v>
      </c>
      <c r="H351" s="8" t="s">
        <v>13750</v>
      </c>
      <c r="I351" s="8" t="s">
        <v>215</v>
      </c>
      <c r="J351" s="8">
        <v>56211</v>
      </c>
      <c r="K351" s="8"/>
    </row>
    <row r="352" spans="1:11" x14ac:dyDescent="0.2">
      <c r="A352" s="8">
        <f>A338</f>
        <v>229</v>
      </c>
      <c r="B352" s="8"/>
      <c r="C352" s="9" t="str">
        <f t="shared" si="6"/>
        <v>Gila River Power Block 3</v>
      </c>
      <c r="D352" s="8">
        <v>176</v>
      </c>
      <c r="E352" s="8" t="s">
        <v>439</v>
      </c>
      <c r="F352" s="10" t="s">
        <v>13748</v>
      </c>
      <c r="G352" s="8">
        <v>59784</v>
      </c>
      <c r="H352" s="8" t="s">
        <v>13747</v>
      </c>
      <c r="I352" s="8" t="s">
        <v>438</v>
      </c>
      <c r="J352" s="8">
        <v>24211</v>
      </c>
      <c r="K352" s="8" t="s">
        <v>33535</v>
      </c>
    </row>
    <row r="353" spans="1:11" x14ac:dyDescent="0.2">
      <c r="A353" s="8">
        <f>A338</f>
        <v>229</v>
      </c>
      <c r="B353" s="8"/>
      <c r="C353" s="9" t="str">
        <f t="shared" si="6"/>
        <v>Gila River Power Station</v>
      </c>
      <c r="D353" s="8">
        <v>288</v>
      </c>
      <c r="E353" s="8" t="s">
        <v>448</v>
      </c>
      <c r="F353" s="10" t="s">
        <v>13748</v>
      </c>
      <c r="G353" s="8">
        <v>55306</v>
      </c>
      <c r="H353" s="8" t="s">
        <v>13749</v>
      </c>
      <c r="I353" s="8" t="s">
        <v>1999</v>
      </c>
      <c r="J353" s="8">
        <v>14412</v>
      </c>
      <c r="K353" s="8" t="s">
        <v>33535</v>
      </c>
    </row>
    <row r="354" spans="1:11" x14ac:dyDescent="0.2">
      <c r="A354" s="8">
        <f>MAX($A$2:$A353)+1</f>
        <v>239</v>
      </c>
      <c r="B354" s="8"/>
      <c r="C354" s="9" t="str">
        <f t="shared" si="6"/>
        <v>Grinnell</v>
      </c>
      <c r="D354" s="8">
        <v>281</v>
      </c>
      <c r="E354" s="8" t="s">
        <v>201</v>
      </c>
      <c r="F354" s="10" t="s">
        <v>13752</v>
      </c>
      <c r="G354" s="8">
        <v>7137</v>
      </c>
      <c r="H354" s="8" t="s">
        <v>13752</v>
      </c>
      <c r="I354" s="8" t="s">
        <v>200</v>
      </c>
      <c r="J354" s="8">
        <v>9417</v>
      </c>
      <c r="K354" s="8"/>
    </row>
    <row r="355" spans="1:11" x14ac:dyDescent="0.2">
      <c r="A355" s="8">
        <f>MAX($A$2:$A354)+1</f>
        <v>240</v>
      </c>
      <c r="B355" s="8"/>
      <c r="C355" s="9" t="str">
        <f t="shared" si="6"/>
        <v>H B Robinson</v>
      </c>
      <c r="D355" s="8">
        <v>17</v>
      </c>
      <c r="E355" s="8" t="s">
        <v>127</v>
      </c>
      <c r="F355" s="10" t="s">
        <v>13754</v>
      </c>
      <c r="G355" s="8">
        <v>3251</v>
      </c>
      <c r="H355" s="8" t="s">
        <v>13753</v>
      </c>
      <c r="I355" s="8" t="s">
        <v>126</v>
      </c>
      <c r="J355" s="8">
        <v>3046</v>
      </c>
      <c r="K355" s="8"/>
    </row>
    <row r="356" spans="1:11" x14ac:dyDescent="0.2">
      <c r="A356" s="8">
        <f>MAX($A$2:$A355)+1</f>
        <v>241</v>
      </c>
      <c r="B356" s="8"/>
      <c r="C356" s="9" t="str">
        <f t="shared" si="6"/>
        <v>Lee Combined Cycle Plant</v>
      </c>
      <c r="D356" s="8">
        <v>17</v>
      </c>
      <c r="E356" s="8" t="s">
        <v>127</v>
      </c>
      <c r="F356" s="10" t="s">
        <v>13756</v>
      </c>
      <c r="G356" s="8">
        <v>58215</v>
      </c>
      <c r="H356" s="8" t="s">
        <v>13755</v>
      </c>
      <c r="I356" s="8" t="s">
        <v>126</v>
      </c>
      <c r="J356" s="8">
        <v>3046</v>
      </c>
      <c r="K356" s="8"/>
    </row>
    <row r="357" spans="1:11" x14ac:dyDescent="0.2">
      <c r="A357" s="8">
        <f>MAX($A$2:$A356)+1</f>
        <v>242</v>
      </c>
      <c r="B357" s="8"/>
      <c r="C357" s="9" t="str">
        <f t="shared" si="6"/>
        <v>Haefling</v>
      </c>
      <c r="D357" s="8">
        <v>82</v>
      </c>
      <c r="E357" s="8" t="s">
        <v>220</v>
      </c>
      <c r="F357" s="10" t="s">
        <v>13757</v>
      </c>
      <c r="G357" s="8">
        <v>1358</v>
      </c>
      <c r="H357" s="8" t="s">
        <v>13757</v>
      </c>
      <c r="I357" s="8" t="s">
        <v>219</v>
      </c>
      <c r="J357" s="8">
        <v>10171</v>
      </c>
      <c r="K357" s="8"/>
    </row>
    <row r="358" spans="1:11" x14ac:dyDescent="0.2">
      <c r="A358" s="8">
        <f>MAX($A$2:$A357)+1</f>
        <v>243</v>
      </c>
      <c r="B358" s="8"/>
      <c r="C358" s="9" t="str">
        <f t="shared" si="6"/>
        <v>Glenrock</v>
      </c>
      <c r="D358" s="8">
        <v>134</v>
      </c>
      <c r="E358" s="8" t="s">
        <v>329</v>
      </c>
      <c r="F358" s="10" t="s">
        <v>13758</v>
      </c>
      <c r="G358" s="8">
        <v>56841</v>
      </c>
      <c r="H358" s="8" t="s">
        <v>13758</v>
      </c>
      <c r="I358" s="8" t="s">
        <v>329</v>
      </c>
      <c r="J358" s="8">
        <v>14354</v>
      </c>
      <c r="K358" s="8" t="s">
        <v>33510</v>
      </c>
    </row>
    <row r="359" spans="1:11" x14ac:dyDescent="0.2">
      <c r="A359" s="8">
        <f>A358</f>
        <v>243</v>
      </c>
      <c r="B359" s="8"/>
      <c r="C359" s="9" t="str">
        <f t="shared" si="6"/>
        <v>Glenrock</v>
      </c>
      <c r="D359" s="8">
        <v>134</v>
      </c>
      <c r="E359" s="8" t="s">
        <v>329</v>
      </c>
      <c r="F359" s="10" t="s">
        <v>13759</v>
      </c>
      <c r="G359" s="8">
        <v>56841</v>
      </c>
      <c r="H359" s="8" t="s">
        <v>13758</v>
      </c>
      <c r="I359" s="8" t="s">
        <v>329</v>
      </c>
      <c r="J359" s="8">
        <v>14354</v>
      </c>
      <c r="K359" s="8" t="s">
        <v>33510</v>
      </c>
    </row>
    <row r="360" spans="1:11" x14ac:dyDescent="0.2">
      <c r="A360" s="8">
        <f>MAX($A$2:$A359)+1</f>
        <v>244</v>
      </c>
      <c r="B360" s="8"/>
      <c r="C360" s="9" t="str">
        <f t="shared" si="6"/>
        <v>Gordon Evans Energy Center</v>
      </c>
      <c r="D360" s="8">
        <v>191</v>
      </c>
      <c r="E360" s="8" t="s">
        <v>473</v>
      </c>
      <c r="F360" s="10" t="s">
        <v>13761</v>
      </c>
      <c r="G360" s="8">
        <v>1240</v>
      </c>
      <c r="H360" s="8" t="s">
        <v>13760</v>
      </c>
      <c r="I360" s="8" t="s">
        <v>213</v>
      </c>
      <c r="J360" s="8">
        <v>10005</v>
      </c>
      <c r="K360" s="8" t="s">
        <v>33526</v>
      </c>
    </row>
    <row r="361" spans="1:11" x14ac:dyDescent="0.2">
      <c r="A361" s="8">
        <f>A360</f>
        <v>244</v>
      </c>
      <c r="B361" s="8"/>
      <c r="C361" s="9" t="str">
        <f t="shared" si="6"/>
        <v>Gordon Evans Energy Center</v>
      </c>
      <c r="D361" s="8">
        <v>80</v>
      </c>
      <c r="E361" s="8" t="s">
        <v>214</v>
      </c>
      <c r="F361" s="10" t="s">
        <v>13762</v>
      </c>
      <c r="G361" s="8">
        <v>1240</v>
      </c>
      <c r="H361" s="8" t="s">
        <v>13760</v>
      </c>
      <c r="I361" s="8" t="s">
        <v>213</v>
      </c>
      <c r="J361" s="8">
        <v>10005</v>
      </c>
      <c r="K361" s="8" t="s">
        <v>33526</v>
      </c>
    </row>
    <row r="362" spans="1:11" x14ac:dyDescent="0.2">
      <c r="A362" s="8">
        <f>MAX($A$2:$A361)+1</f>
        <v>245</v>
      </c>
      <c r="B362" s="8"/>
      <c r="C362" s="9" t="str">
        <f t="shared" si="6"/>
        <v>Hamilton Moses</v>
      </c>
      <c r="D362" s="8">
        <v>8</v>
      </c>
      <c r="E362" s="8" t="s">
        <v>140</v>
      </c>
      <c r="F362" s="10" t="s">
        <v>13763</v>
      </c>
      <c r="G362" s="8">
        <v>168</v>
      </c>
      <c r="H362" s="8" t="s">
        <v>13763</v>
      </c>
      <c r="I362" s="8" t="s">
        <v>139</v>
      </c>
      <c r="J362" s="8">
        <v>814</v>
      </c>
      <c r="K362" s="8"/>
    </row>
    <row r="363" spans="1:11" x14ac:dyDescent="0.2">
      <c r="A363" s="8">
        <f>MAX($A$2:$A362)+1</f>
        <v>246</v>
      </c>
      <c r="B363" s="8"/>
      <c r="C363" s="9" t="str">
        <f t="shared" si="6"/>
        <v>Hammond</v>
      </c>
      <c r="D363" s="8">
        <v>57</v>
      </c>
      <c r="E363" s="8" t="s">
        <v>164</v>
      </c>
      <c r="F363" s="10" t="s">
        <v>13765</v>
      </c>
      <c r="G363" s="8">
        <v>708</v>
      </c>
      <c r="H363" s="8" t="s">
        <v>13764</v>
      </c>
      <c r="I363" s="8" t="s">
        <v>163</v>
      </c>
      <c r="J363" s="8">
        <v>7140</v>
      </c>
      <c r="K363" s="8"/>
    </row>
    <row r="364" spans="1:11" x14ac:dyDescent="0.2">
      <c r="A364" s="8">
        <f>MAX($A$2:$A363)+1</f>
        <v>247</v>
      </c>
      <c r="B364" s="8"/>
      <c r="C364" s="9" t="str">
        <f t="shared" si="6"/>
        <v>Hancock</v>
      </c>
      <c r="D364" s="8">
        <v>44</v>
      </c>
      <c r="E364" s="8" t="s">
        <v>114</v>
      </c>
      <c r="F364" s="10" t="s">
        <v>13767</v>
      </c>
      <c r="G364" s="8">
        <v>1730</v>
      </c>
      <c r="H364" s="8" t="s">
        <v>13766</v>
      </c>
      <c r="I364" s="8" t="s">
        <v>114</v>
      </c>
      <c r="J364" s="8">
        <v>5109</v>
      </c>
      <c r="K364" s="8"/>
    </row>
    <row r="365" spans="1:11" x14ac:dyDescent="0.2">
      <c r="A365" s="8">
        <f>MAX($A$2:$A364)+1</f>
        <v>248</v>
      </c>
      <c r="B365" s="8"/>
      <c r="C365" s="9" t="str">
        <f t="shared" si="6"/>
        <v>Hardeeville</v>
      </c>
      <c r="D365" s="8">
        <v>159</v>
      </c>
      <c r="E365" s="8" t="s">
        <v>389</v>
      </c>
      <c r="F365" s="10" t="s">
        <v>13769</v>
      </c>
      <c r="G365" s="8">
        <v>3286</v>
      </c>
      <c r="H365" s="8" t="s">
        <v>13768</v>
      </c>
      <c r="I365" s="8" t="s">
        <v>388</v>
      </c>
      <c r="J365" s="8">
        <v>17539</v>
      </c>
      <c r="K365" s="8"/>
    </row>
    <row r="366" spans="1:11" x14ac:dyDescent="0.2">
      <c r="A366" s="8">
        <f>MAX($A$2:$A365)+1</f>
        <v>249</v>
      </c>
      <c r="B366" s="8"/>
      <c r="C366" s="9" t="str">
        <f t="shared" si="6"/>
        <v>Greene County</v>
      </c>
      <c r="D366" s="8">
        <v>99</v>
      </c>
      <c r="E366" s="8" t="s">
        <v>256</v>
      </c>
      <c r="F366" s="10" t="s">
        <v>13770</v>
      </c>
      <c r="G366" s="8">
        <v>10</v>
      </c>
      <c r="H366" s="8" t="s">
        <v>13770</v>
      </c>
      <c r="I366" s="8" t="s">
        <v>25</v>
      </c>
      <c r="J366" s="8">
        <v>195</v>
      </c>
      <c r="K366" s="8" t="s">
        <v>33520</v>
      </c>
    </row>
    <row r="367" spans="1:11" x14ac:dyDescent="0.2">
      <c r="A367" s="8">
        <f>A366</f>
        <v>249</v>
      </c>
      <c r="B367" s="8"/>
      <c r="C367" s="9" t="str">
        <f t="shared" si="6"/>
        <v>Greene County</v>
      </c>
      <c r="D367" s="8">
        <v>2</v>
      </c>
      <c r="E367" s="8" t="s">
        <v>26</v>
      </c>
      <c r="F367" s="10" t="s">
        <v>13770</v>
      </c>
      <c r="G367" s="8">
        <v>10</v>
      </c>
      <c r="H367" s="8" t="s">
        <v>13770</v>
      </c>
      <c r="I367" s="8" t="s">
        <v>25</v>
      </c>
      <c r="J367" s="8">
        <v>195</v>
      </c>
      <c r="K367" s="8" t="s">
        <v>33520</v>
      </c>
    </row>
    <row r="368" spans="1:11" x14ac:dyDescent="0.2">
      <c r="A368" s="8">
        <f>MAX($A$2:$A367)+1</f>
        <v>250</v>
      </c>
      <c r="B368" s="8"/>
      <c r="C368" s="9" t="str">
        <f t="shared" si="6"/>
        <v>Harllee Branch</v>
      </c>
      <c r="D368" s="8">
        <v>57</v>
      </c>
      <c r="E368" s="8" t="s">
        <v>164</v>
      </c>
      <c r="F368" s="10" t="s">
        <v>13772</v>
      </c>
      <c r="G368" s="8">
        <v>709</v>
      </c>
      <c r="H368" s="8" t="s">
        <v>13771</v>
      </c>
      <c r="I368" s="8" t="s">
        <v>163</v>
      </c>
      <c r="J368" s="8">
        <v>7140</v>
      </c>
      <c r="K368" s="8"/>
    </row>
    <row r="369" spans="1:11" x14ac:dyDescent="0.2">
      <c r="A369" s="8">
        <f>MAX($A$2:$A368)+1</f>
        <v>251</v>
      </c>
      <c r="B369" s="8"/>
      <c r="C369" s="9" t="str">
        <f t="shared" si="6"/>
        <v>Harrington</v>
      </c>
      <c r="D369" s="8">
        <v>166</v>
      </c>
      <c r="E369" s="8" t="s">
        <v>404</v>
      </c>
      <c r="F369" s="10" t="s">
        <v>13774</v>
      </c>
      <c r="G369" s="8">
        <v>6193</v>
      </c>
      <c r="H369" s="8" t="s">
        <v>13773</v>
      </c>
      <c r="I369" s="8" t="s">
        <v>403</v>
      </c>
      <c r="J369" s="8">
        <v>17718</v>
      </c>
      <c r="K369" s="8"/>
    </row>
    <row r="370" spans="1:11" x14ac:dyDescent="0.2">
      <c r="A370" s="8">
        <f>MAX($A$2:$A369)+1</f>
        <v>252</v>
      </c>
      <c r="B370" s="8"/>
      <c r="C370" s="9" t="str">
        <f t="shared" si="6"/>
        <v>Harris</v>
      </c>
      <c r="D370" s="8">
        <v>17</v>
      </c>
      <c r="E370" s="8" t="s">
        <v>127</v>
      </c>
      <c r="F370" s="10" t="s">
        <v>13775</v>
      </c>
      <c r="G370" s="8">
        <v>6015</v>
      </c>
      <c r="H370" s="8" t="s">
        <v>13775</v>
      </c>
      <c r="I370" s="8" t="s">
        <v>126</v>
      </c>
      <c r="J370" s="8">
        <v>3046</v>
      </c>
      <c r="K370" s="8"/>
    </row>
    <row r="371" spans="1:11" x14ac:dyDescent="0.2">
      <c r="A371" s="8">
        <f>MAX($A$2:$A370)+1</f>
        <v>253</v>
      </c>
      <c r="B371" s="8"/>
      <c r="C371" s="9" t="str">
        <f t="shared" si="6"/>
        <v>FirstEnergy Harrison Power Station</v>
      </c>
      <c r="D371" s="8">
        <v>101</v>
      </c>
      <c r="E371" s="8" t="s">
        <v>258</v>
      </c>
      <c r="F371" s="10" t="s">
        <v>13777</v>
      </c>
      <c r="G371" s="8">
        <v>3944</v>
      </c>
      <c r="H371" s="8" t="s">
        <v>13776</v>
      </c>
      <c r="I371" s="8" t="s">
        <v>569</v>
      </c>
      <c r="J371" s="8">
        <v>23279</v>
      </c>
      <c r="K371" s="8" t="s">
        <v>33509</v>
      </c>
    </row>
    <row r="372" spans="1:11" x14ac:dyDescent="0.2">
      <c r="A372" s="8">
        <f>A366</f>
        <v>249</v>
      </c>
      <c r="B372" s="8"/>
      <c r="C372" s="9" t="str">
        <f t="shared" si="6"/>
        <v>Greene County</v>
      </c>
      <c r="D372" s="8">
        <v>2</v>
      </c>
      <c r="E372" s="8" t="s">
        <v>26</v>
      </c>
      <c r="F372" s="10" t="s">
        <v>13778</v>
      </c>
      <c r="G372" s="8">
        <v>10</v>
      </c>
      <c r="H372" s="8" t="s">
        <v>13770</v>
      </c>
      <c r="I372" s="8" t="s">
        <v>25</v>
      </c>
      <c r="J372" s="8">
        <v>195</v>
      </c>
      <c r="K372" s="8" t="s">
        <v>33520</v>
      </c>
    </row>
    <row r="373" spans="1:11" x14ac:dyDescent="0.2">
      <c r="A373" s="8">
        <f>MAX($A$2:$A372)+1</f>
        <v>254</v>
      </c>
      <c r="B373" s="8"/>
      <c r="C373" s="9" t="str">
        <f t="shared" si="6"/>
        <v>Greenwood (MI)</v>
      </c>
      <c r="D373" s="8">
        <v>44</v>
      </c>
      <c r="E373" s="8" t="s">
        <v>114</v>
      </c>
      <c r="F373" s="10" t="s">
        <v>13780</v>
      </c>
      <c r="G373" s="8">
        <v>6035</v>
      </c>
      <c r="H373" s="8" t="s">
        <v>13779</v>
      </c>
      <c r="I373" s="8" t="s">
        <v>114</v>
      </c>
      <c r="J373" s="8">
        <v>5109</v>
      </c>
      <c r="K373" s="8" t="s">
        <v>33510</v>
      </c>
    </row>
    <row r="374" spans="1:11" x14ac:dyDescent="0.2">
      <c r="A374" s="8">
        <f>A373</f>
        <v>254</v>
      </c>
      <c r="B374" s="8"/>
      <c r="C374" s="9" t="str">
        <f t="shared" si="6"/>
        <v>Greenwood (MI)</v>
      </c>
      <c r="D374" s="8">
        <v>44</v>
      </c>
      <c r="E374" s="8" t="s">
        <v>114</v>
      </c>
      <c r="F374" s="10" t="s">
        <v>13781</v>
      </c>
      <c r="G374" s="8">
        <v>6035</v>
      </c>
      <c r="H374" s="8" t="s">
        <v>13779</v>
      </c>
      <c r="I374" s="8" t="s">
        <v>114</v>
      </c>
      <c r="J374" s="8">
        <v>5109</v>
      </c>
      <c r="K374" s="8" t="s">
        <v>33510</v>
      </c>
    </row>
    <row r="375" spans="1:11" x14ac:dyDescent="0.2">
      <c r="A375" s="8">
        <f>MAX($A$2:$A374)+1</f>
        <v>255</v>
      </c>
      <c r="B375" s="8"/>
      <c r="C375" s="9" t="str">
        <f t="shared" si="6"/>
        <v>Harry D Mattison Gas Plant</v>
      </c>
      <c r="D375" s="8">
        <v>164</v>
      </c>
      <c r="E375" s="8" t="s">
        <v>402</v>
      </c>
      <c r="F375" s="10" t="s">
        <v>13783</v>
      </c>
      <c r="G375" s="8">
        <v>56328</v>
      </c>
      <c r="H375" s="8" t="s">
        <v>13782</v>
      </c>
      <c r="I375" s="8" t="s">
        <v>401</v>
      </c>
      <c r="J375" s="8">
        <v>17698</v>
      </c>
      <c r="K375" s="8"/>
    </row>
    <row r="376" spans="1:11" x14ac:dyDescent="0.2">
      <c r="A376" s="8">
        <f>MAX($A$2:$A375)+1</f>
        <v>256</v>
      </c>
      <c r="B376" s="8"/>
      <c r="C376" s="9" t="str">
        <f t="shared" si="6"/>
        <v>Harvey Couch</v>
      </c>
      <c r="D376" s="8">
        <v>8</v>
      </c>
      <c r="E376" s="8" t="s">
        <v>140</v>
      </c>
      <c r="F376" s="10" t="s">
        <v>13784</v>
      </c>
      <c r="G376" s="8"/>
      <c r="H376" s="8"/>
      <c r="I376" s="8"/>
      <c r="J376" s="8"/>
      <c r="K376" s="8" t="s">
        <v>33513</v>
      </c>
    </row>
    <row r="377" spans="1:11" x14ac:dyDescent="0.2">
      <c r="A377" s="8">
        <f>MAX($A$2:$A376)+1</f>
        <v>257</v>
      </c>
      <c r="B377" s="8"/>
      <c r="C377" s="9" t="str">
        <f t="shared" si="6"/>
        <v>Edwin I Hatch</v>
      </c>
      <c r="D377" s="8">
        <v>57</v>
      </c>
      <c r="E377" s="8" t="s">
        <v>164</v>
      </c>
      <c r="F377" s="10" t="s">
        <v>13786</v>
      </c>
      <c r="G377" s="8">
        <v>6051</v>
      </c>
      <c r="H377" s="8" t="s">
        <v>13785</v>
      </c>
      <c r="I377" s="8" t="s">
        <v>163</v>
      </c>
      <c r="J377" s="8">
        <v>7140</v>
      </c>
      <c r="K377" s="8"/>
    </row>
    <row r="378" spans="1:11" x14ac:dyDescent="0.2">
      <c r="A378" s="8">
        <f>MAX($A$2:$A377)+1</f>
        <v>258</v>
      </c>
      <c r="B378" s="8"/>
      <c r="C378" s="9" t="str">
        <f t="shared" si="6"/>
        <v>Hagood</v>
      </c>
      <c r="D378" s="8">
        <v>159</v>
      </c>
      <c r="E378" s="8" t="s">
        <v>389</v>
      </c>
      <c r="F378" s="10" t="s">
        <v>13788</v>
      </c>
      <c r="G378" s="8">
        <v>3285</v>
      </c>
      <c r="H378" s="8" t="s">
        <v>13787</v>
      </c>
      <c r="I378" s="8" t="s">
        <v>388</v>
      </c>
      <c r="J378" s="8">
        <v>17539</v>
      </c>
      <c r="K378" s="8" t="s">
        <v>33521</v>
      </c>
    </row>
    <row r="379" spans="1:11" x14ac:dyDescent="0.2">
      <c r="A379" s="8">
        <f>A378</f>
        <v>258</v>
      </c>
      <c r="B379" s="8"/>
      <c r="C379" s="9" t="str">
        <f t="shared" si="6"/>
        <v>Hagood</v>
      </c>
      <c r="D379" s="8">
        <v>159</v>
      </c>
      <c r="E379" s="8" t="s">
        <v>389</v>
      </c>
      <c r="F379" s="10" t="s">
        <v>13789</v>
      </c>
      <c r="G379" s="8">
        <v>3285</v>
      </c>
      <c r="H379" s="8" t="s">
        <v>13787</v>
      </c>
      <c r="I379" s="8" t="s">
        <v>388</v>
      </c>
      <c r="J379" s="8">
        <v>17539</v>
      </c>
      <c r="K379" s="8" t="s">
        <v>33521</v>
      </c>
    </row>
    <row r="380" spans="1:11" x14ac:dyDescent="0.2">
      <c r="A380" s="8">
        <f>A378</f>
        <v>258</v>
      </c>
      <c r="B380" s="8"/>
      <c r="C380" s="9" t="str">
        <f t="shared" si="6"/>
        <v>Hagood</v>
      </c>
      <c r="D380" s="8">
        <v>159</v>
      </c>
      <c r="E380" s="8" t="s">
        <v>389</v>
      </c>
      <c r="F380" s="10" t="s">
        <v>13790</v>
      </c>
      <c r="G380" s="8">
        <v>3285</v>
      </c>
      <c r="H380" s="8" t="s">
        <v>13787</v>
      </c>
      <c r="I380" s="8" t="s">
        <v>388</v>
      </c>
      <c r="J380" s="8">
        <v>17539</v>
      </c>
      <c r="K380" s="8" t="s">
        <v>33521</v>
      </c>
    </row>
    <row r="381" spans="1:11" x14ac:dyDescent="0.2">
      <c r="A381" s="8">
        <f>A378</f>
        <v>258</v>
      </c>
      <c r="B381" s="8"/>
      <c r="C381" s="9" t="str">
        <f t="shared" si="6"/>
        <v>Hagood</v>
      </c>
      <c r="D381" s="8">
        <v>159</v>
      </c>
      <c r="E381" s="8" t="s">
        <v>389</v>
      </c>
      <c r="F381" s="10" t="s">
        <v>13791</v>
      </c>
      <c r="G381" s="8">
        <v>3285</v>
      </c>
      <c r="H381" s="8" t="s">
        <v>13787</v>
      </c>
      <c r="I381" s="8" t="s">
        <v>388</v>
      </c>
      <c r="J381" s="8">
        <v>17539</v>
      </c>
      <c r="K381" s="8" t="s">
        <v>33521</v>
      </c>
    </row>
    <row r="382" spans="1:11" x14ac:dyDescent="0.2">
      <c r="A382" s="8">
        <f>MAX($A$2:$A381)+1</f>
        <v>259</v>
      </c>
      <c r="B382" s="8"/>
      <c r="C382" s="9" t="str">
        <f t="shared" si="6"/>
        <v>Harding Street</v>
      </c>
      <c r="D382" s="8">
        <v>74</v>
      </c>
      <c r="E382" s="8" t="s">
        <v>197</v>
      </c>
      <c r="F382" s="10" t="s">
        <v>13793</v>
      </c>
      <c r="G382" s="8">
        <v>990</v>
      </c>
      <c r="H382" s="8" t="s">
        <v>13792</v>
      </c>
      <c r="I382" s="8" t="s">
        <v>196</v>
      </c>
      <c r="J382" s="8">
        <v>9273</v>
      </c>
      <c r="K382" s="8" t="s">
        <v>33512</v>
      </c>
    </row>
    <row r="383" spans="1:11" x14ac:dyDescent="0.2">
      <c r="A383" s="8">
        <f>MAX($A$2:$A382)+1</f>
        <v>260</v>
      </c>
      <c r="B383" s="8"/>
      <c r="C383" s="9" t="str">
        <f t="shared" si="6"/>
        <v>Hermiston Generating Plant</v>
      </c>
      <c r="D383" s="8">
        <v>134</v>
      </c>
      <c r="E383" s="8" t="s">
        <v>329</v>
      </c>
      <c r="F383" s="10" t="s">
        <v>13795</v>
      </c>
      <c r="G383" s="8">
        <v>54761</v>
      </c>
      <c r="H383" s="8" t="s">
        <v>13794</v>
      </c>
      <c r="I383" s="8" t="s">
        <v>181</v>
      </c>
      <c r="J383" s="8">
        <v>8503</v>
      </c>
      <c r="K383" s="8" t="s">
        <v>33536</v>
      </c>
    </row>
    <row r="384" spans="1:11" x14ac:dyDescent="0.2">
      <c r="A384" s="8">
        <f>A383</f>
        <v>260</v>
      </c>
      <c r="B384" s="8"/>
      <c r="C384" s="9" t="str">
        <f t="shared" si="6"/>
        <v>Hermiston Generating Plant</v>
      </c>
      <c r="D384" s="8">
        <v>230</v>
      </c>
      <c r="E384" s="8" t="s">
        <v>182</v>
      </c>
      <c r="F384" s="10" t="s">
        <v>13796</v>
      </c>
      <c r="G384" s="8">
        <v>54761</v>
      </c>
      <c r="H384" s="8" t="s">
        <v>13794</v>
      </c>
      <c r="I384" s="8" t="s">
        <v>181</v>
      </c>
      <c r="J384" s="8">
        <v>8503</v>
      </c>
      <c r="K384" s="8"/>
    </row>
    <row r="385" spans="1:11" x14ac:dyDescent="0.2">
      <c r="A385" s="8">
        <f>MAX($A$2:$A384)+1</f>
        <v>261</v>
      </c>
      <c r="B385" s="8"/>
      <c r="C385" s="9" t="str">
        <f t="shared" si="6"/>
        <v>Hersey</v>
      </c>
      <c r="D385" s="8">
        <v>227</v>
      </c>
      <c r="E385" s="8" t="s">
        <v>488</v>
      </c>
      <c r="F385" s="10" t="s">
        <v>13797</v>
      </c>
      <c r="G385" s="8"/>
      <c r="H385" s="8"/>
      <c r="I385" s="8"/>
      <c r="J385" s="8"/>
      <c r="K385" s="8" t="s">
        <v>33513</v>
      </c>
    </row>
    <row r="386" spans="1:11" x14ac:dyDescent="0.2">
      <c r="A386" s="8">
        <f>A382</f>
        <v>259</v>
      </c>
      <c r="B386" s="8"/>
      <c r="C386" s="9" t="str">
        <f t="shared" si="6"/>
        <v>Harding Street</v>
      </c>
      <c r="D386" s="8">
        <v>74</v>
      </c>
      <c r="E386" s="8" t="s">
        <v>197</v>
      </c>
      <c r="F386" s="10" t="s">
        <v>13792</v>
      </c>
      <c r="G386" s="8">
        <v>990</v>
      </c>
      <c r="H386" s="8" t="s">
        <v>13792</v>
      </c>
      <c r="I386" s="8" t="s">
        <v>196</v>
      </c>
      <c r="J386" s="8">
        <v>9273</v>
      </c>
      <c r="K386" s="8" t="s">
        <v>33512</v>
      </c>
    </row>
    <row r="387" spans="1:11" x14ac:dyDescent="0.2">
      <c r="A387" s="8">
        <f>MAX($A$2:$A386)+1</f>
        <v>262</v>
      </c>
      <c r="B387" s="8"/>
      <c r="C387" s="9" t="str">
        <f t="shared" si="6"/>
        <v>M L Hibbard</v>
      </c>
      <c r="D387" s="8">
        <v>98</v>
      </c>
      <c r="E387" s="8" t="s">
        <v>33</v>
      </c>
      <c r="F387" s="10" t="s">
        <v>13799</v>
      </c>
      <c r="G387" s="8">
        <v>1897</v>
      </c>
      <c r="H387" s="8" t="s">
        <v>13798</v>
      </c>
      <c r="I387" s="8" t="s">
        <v>33</v>
      </c>
      <c r="J387" s="8">
        <v>12647</v>
      </c>
      <c r="K387" s="8"/>
    </row>
    <row r="388" spans="1:11" x14ac:dyDescent="0.2">
      <c r="A388" s="8">
        <f>MAX($A$2:$A387)+1</f>
        <v>263</v>
      </c>
      <c r="B388" s="8"/>
      <c r="C388" s="9" t="str">
        <f t="shared" si="6"/>
        <v>Harry Allen</v>
      </c>
      <c r="D388" s="8">
        <v>108</v>
      </c>
      <c r="E388" s="8" t="s">
        <v>274</v>
      </c>
      <c r="F388" s="10" t="s">
        <v>13801</v>
      </c>
      <c r="G388" s="8">
        <v>7082</v>
      </c>
      <c r="H388" s="8" t="s">
        <v>13800</v>
      </c>
      <c r="I388" s="8" t="s">
        <v>273</v>
      </c>
      <c r="J388" s="8">
        <v>13407</v>
      </c>
      <c r="K388" s="8" t="s">
        <v>33512</v>
      </c>
    </row>
    <row r="389" spans="1:11" x14ac:dyDescent="0.2">
      <c r="A389" s="8">
        <f>A388</f>
        <v>263</v>
      </c>
      <c r="B389" s="8"/>
      <c r="C389" s="9" t="str">
        <f t="shared" si="6"/>
        <v>Harry Allen</v>
      </c>
      <c r="D389" s="8">
        <v>108</v>
      </c>
      <c r="E389" s="8" t="s">
        <v>274</v>
      </c>
      <c r="F389" s="10" t="s">
        <v>13802</v>
      </c>
      <c r="G389" s="8">
        <v>7082</v>
      </c>
      <c r="H389" s="8" t="s">
        <v>13800</v>
      </c>
      <c r="I389" s="8" t="s">
        <v>273</v>
      </c>
      <c r="J389" s="8">
        <v>13407</v>
      </c>
      <c r="K389" s="8" t="s">
        <v>33512</v>
      </c>
    </row>
    <row r="390" spans="1:11" x14ac:dyDescent="0.2">
      <c r="A390" s="8">
        <f>A388</f>
        <v>263</v>
      </c>
      <c r="B390" s="8"/>
      <c r="C390" s="9" t="str">
        <f t="shared" si="6"/>
        <v>Harry Allen</v>
      </c>
      <c r="D390" s="8">
        <v>108</v>
      </c>
      <c r="E390" s="8" t="s">
        <v>274</v>
      </c>
      <c r="F390" s="10" t="s">
        <v>13803</v>
      </c>
      <c r="G390" s="8">
        <v>7082</v>
      </c>
      <c r="H390" s="8" t="s">
        <v>13800</v>
      </c>
      <c r="I390" s="8" t="s">
        <v>273</v>
      </c>
      <c r="J390" s="8">
        <v>13407</v>
      </c>
      <c r="K390" s="8" t="s">
        <v>33512</v>
      </c>
    </row>
    <row r="391" spans="1:11" x14ac:dyDescent="0.2">
      <c r="A391" s="8">
        <f>MAX($A$2:$A390)+1</f>
        <v>264</v>
      </c>
      <c r="B391" s="8"/>
      <c r="C391" s="9" t="str">
        <f t="shared" si="6"/>
        <v>Hawthorn</v>
      </c>
      <c r="D391" s="8">
        <v>79</v>
      </c>
      <c r="E391" s="8" t="s">
        <v>212</v>
      </c>
      <c r="F391" s="10" t="s">
        <v>13805</v>
      </c>
      <c r="G391" s="8">
        <v>2079</v>
      </c>
      <c r="H391" s="8" t="s">
        <v>13804</v>
      </c>
      <c r="I391" s="8" t="s">
        <v>211</v>
      </c>
      <c r="J391" s="8">
        <v>10000</v>
      </c>
      <c r="K391" s="8" t="s">
        <v>33512</v>
      </c>
    </row>
    <row r="392" spans="1:11" x14ac:dyDescent="0.2">
      <c r="A392" s="8">
        <f>MAX($A$2:$A391)+1</f>
        <v>265</v>
      </c>
      <c r="B392" s="8"/>
      <c r="C392" s="9" t="str">
        <f t="shared" ref="C392:C455" si="7">IF(H392="",F392,H392)</f>
        <v>High Bridge</v>
      </c>
      <c r="D392" s="8">
        <v>120</v>
      </c>
      <c r="E392" s="8" t="s">
        <v>298</v>
      </c>
      <c r="F392" s="10" t="s">
        <v>13807</v>
      </c>
      <c r="G392" s="8">
        <v>1912</v>
      </c>
      <c r="H392" s="8" t="s">
        <v>13806</v>
      </c>
      <c r="I392" s="8" t="s">
        <v>297</v>
      </c>
      <c r="J392" s="8">
        <v>13781</v>
      </c>
      <c r="K392" s="8"/>
    </row>
    <row r="393" spans="1:11" x14ac:dyDescent="0.2">
      <c r="A393" s="8">
        <f>MAX($A$2:$A392)+1</f>
        <v>266</v>
      </c>
      <c r="B393" s="8"/>
      <c r="C393" s="9" t="str">
        <f t="shared" si="7"/>
        <v>Hinds Energy Facility</v>
      </c>
      <c r="D393" s="8">
        <v>100</v>
      </c>
      <c r="E393" s="8" t="s">
        <v>145</v>
      </c>
      <c r="F393" s="10" t="s">
        <v>13809</v>
      </c>
      <c r="G393" s="8">
        <v>55218</v>
      </c>
      <c r="H393" s="8" t="s">
        <v>13808</v>
      </c>
      <c r="I393" s="8" t="s">
        <v>144</v>
      </c>
      <c r="J393" s="8">
        <v>12685</v>
      </c>
      <c r="K393" s="8"/>
    </row>
    <row r="394" spans="1:11" x14ac:dyDescent="0.2">
      <c r="A394" s="8">
        <f>MAX($A$2:$A393)+1</f>
        <v>267</v>
      </c>
      <c r="B394" s="8"/>
      <c r="C394" s="9" t="str">
        <f t="shared" si="7"/>
        <v>Hines Energy Complex</v>
      </c>
      <c r="D394" s="8">
        <v>55</v>
      </c>
      <c r="E394" s="8" t="s">
        <v>117</v>
      </c>
      <c r="F394" s="10" t="s">
        <v>13810</v>
      </c>
      <c r="G394" s="8">
        <v>7302</v>
      </c>
      <c r="H394" s="8" t="s">
        <v>13810</v>
      </c>
      <c r="I394" s="8" t="s">
        <v>116</v>
      </c>
      <c r="J394" s="8">
        <v>6455</v>
      </c>
      <c r="K394" s="8"/>
    </row>
    <row r="395" spans="1:11" x14ac:dyDescent="0.2">
      <c r="A395" s="8">
        <f>MAX($A$2:$A394)+1</f>
        <v>268</v>
      </c>
      <c r="B395" s="8"/>
      <c r="C395" s="9" t="str">
        <f t="shared" si="7"/>
        <v>Holland Energy Facility</v>
      </c>
      <c r="D395" s="8">
        <v>294</v>
      </c>
      <c r="E395" s="8" t="s">
        <v>464</v>
      </c>
      <c r="F395" s="10" t="s">
        <v>13812</v>
      </c>
      <c r="G395" s="8">
        <v>55334</v>
      </c>
      <c r="H395" s="8" t="s">
        <v>13811</v>
      </c>
      <c r="I395" s="8" t="s">
        <v>2652</v>
      </c>
      <c r="J395" s="8">
        <v>49974</v>
      </c>
      <c r="K395" s="8" t="s">
        <v>33509</v>
      </c>
    </row>
    <row r="396" spans="1:11" x14ac:dyDescent="0.2">
      <c r="A396" s="8">
        <f>MAX($A$2:$A395)+1</f>
        <v>269</v>
      </c>
      <c r="B396" s="8"/>
      <c r="C396" s="9" t="str">
        <f t="shared" si="7"/>
        <v>Holtsville</v>
      </c>
      <c r="D396" s="8">
        <v>85</v>
      </c>
      <c r="E396" s="8" t="s">
        <v>272</v>
      </c>
      <c r="F396" s="10" t="s">
        <v>13813</v>
      </c>
      <c r="G396" s="8">
        <v>8007</v>
      </c>
      <c r="H396" s="8" t="s">
        <v>13813</v>
      </c>
      <c r="I396" s="8" t="s">
        <v>272</v>
      </c>
      <c r="J396" s="8">
        <v>56505</v>
      </c>
      <c r="K396" s="8"/>
    </row>
    <row r="397" spans="1:11" x14ac:dyDescent="0.2">
      <c r="A397" s="8">
        <f>MAX($A$2:$A396)+1</f>
        <v>270</v>
      </c>
      <c r="B397" s="8"/>
      <c r="C397" s="9" t="str">
        <f t="shared" si="7"/>
        <v>Hoot Lake</v>
      </c>
      <c r="D397" s="8">
        <v>132</v>
      </c>
      <c r="E397" s="8" t="s">
        <v>324</v>
      </c>
      <c r="F397" s="10" t="s">
        <v>13814</v>
      </c>
      <c r="G397" s="8">
        <v>1943</v>
      </c>
      <c r="H397" s="8" t="s">
        <v>13814</v>
      </c>
      <c r="I397" s="8" t="s">
        <v>323</v>
      </c>
      <c r="J397" s="8">
        <v>14232</v>
      </c>
      <c r="K397" s="8"/>
    </row>
    <row r="398" spans="1:11" x14ac:dyDescent="0.2">
      <c r="A398" s="8">
        <f>MAX($A$2:$A397)+1</f>
        <v>271</v>
      </c>
      <c r="B398" s="8"/>
      <c r="C398" s="9" t="str">
        <f t="shared" si="7"/>
        <v>Hopkins Ridge Wind</v>
      </c>
      <c r="D398" s="8">
        <v>150</v>
      </c>
      <c r="E398" s="8" t="s">
        <v>369</v>
      </c>
      <c r="F398" s="10" t="s">
        <v>13816</v>
      </c>
      <c r="G398" s="8">
        <v>56255</v>
      </c>
      <c r="H398" s="8" t="s">
        <v>13815</v>
      </c>
      <c r="I398" s="8" t="s">
        <v>368</v>
      </c>
      <c r="J398" s="8">
        <v>15500</v>
      </c>
      <c r="K398" s="8"/>
    </row>
    <row r="399" spans="1:11" x14ac:dyDescent="0.2">
      <c r="A399" s="8">
        <f>MAX($A$2:$A398)+1</f>
        <v>272</v>
      </c>
      <c r="B399" s="8"/>
      <c r="C399" s="9" t="str">
        <f t="shared" si="7"/>
        <v>Horseshoe Lake</v>
      </c>
      <c r="D399" s="8">
        <v>130</v>
      </c>
      <c r="E399" s="8" t="s">
        <v>315</v>
      </c>
      <c r="F399" s="10" t="s">
        <v>13818</v>
      </c>
      <c r="G399" s="8">
        <v>2951</v>
      </c>
      <c r="H399" s="8" t="s">
        <v>13817</v>
      </c>
      <c r="I399" s="8" t="s">
        <v>314</v>
      </c>
      <c r="J399" s="8">
        <v>14063</v>
      </c>
      <c r="K399" s="8"/>
    </row>
    <row r="400" spans="1:11" x14ac:dyDescent="0.2">
      <c r="A400" s="8">
        <f>MAX($A$2:$A399)+1</f>
        <v>273</v>
      </c>
      <c r="B400" s="8"/>
      <c r="C400" s="9" t="str">
        <f t="shared" si="7"/>
        <v>Hot Spring Generating Facility</v>
      </c>
      <c r="D400" s="8">
        <v>8</v>
      </c>
      <c r="E400" s="8" t="s">
        <v>140</v>
      </c>
      <c r="F400" s="10" t="s">
        <v>13820</v>
      </c>
      <c r="G400" s="8">
        <v>55418</v>
      </c>
      <c r="H400" s="8" t="s">
        <v>13819</v>
      </c>
      <c r="I400" s="8" t="s">
        <v>139</v>
      </c>
      <c r="J400" s="8">
        <v>814</v>
      </c>
      <c r="K400" s="8"/>
    </row>
    <row r="401" spans="1:11" x14ac:dyDescent="0.2">
      <c r="A401" s="8">
        <f>MAX($A$2:$A400)+1</f>
        <v>274</v>
      </c>
      <c r="B401" s="8"/>
      <c r="C401" s="9" t="str">
        <f t="shared" si="7"/>
        <v>Howard Bend</v>
      </c>
      <c r="D401" s="8">
        <v>177</v>
      </c>
      <c r="E401" s="8" t="s">
        <v>444</v>
      </c>
      <c r="F401" s="10" t="s">
        <v>13822</v>
      </c>
      <c r="G401" s="8">
        <v>2102</v>
      </c>
      <c r="H401" s="8" t="s">
        <v>13821</v>
      </c>
      <c r="I401" s="8" t="s">
        <v>443</v>
      </c>
      <c r="J401" s="8">
        <v>19436</v>
      </c>
      <c r="K401" s="8"/>
    </row>
    <row r="402" spans="1:11" x14ac:dyDescent="0.2">
      <c r="A402" s="8">
        <f>MAX($A$2:$A401)+1</f>
        <v>275</v>
      </c>
      <c r="B402" s="8"/>
      <c r="C402" s="9" t="str">
        <f t="shared" si="7"/>
        <v>Hudson Avenue</v>
      </c>
      <c r="D402" s="8">
        <v>36</v>
      </c>
      <c r="E402" s="8" t="s">
        <v>101</v>
      </c>
      <c r="F402" s="10" t="s">
        <v>13824</v>
      </c>
      <c r="G402" s="8">
        <v>2496</v>
      </c>
      <c r="H402" s="8" t="s">
        <v>13823</v>
      </c>
      <c r="I402" s="8" t="s">
        <v>100</v>
      </c>
      <c r="J402" s="8">
        <v>4226</v>
      </c>
      <c r="K402" s="8"/>
    </row>
    <row r="403" spans="1:11" x14ac:dyDescent="0.2">
      <c r="A403" s="8">
        <f>MAX($A$2:$A402)+1</f>
        <v>276</v>
      </c>
      <c r="B403" s="8"/>
      <c r="C403" s="9" t="str">
        <f t="shared" si="7"/>
        <v>Humboldt Bay</v>
      </c>
      <c r="D403" s="8">
        <v>133</v>
      </c>
      <c r="E403" s="8" t="s">
        <v>326</v>
      </c>
      <c r="F403" s="10" t="s">
        <v>13826</v>
      </c>
      <c r="G403" s="8">
        <v>246</v>
      </c>
      <c r="H403" s="8" t="s">
        <v>13825</v>
      </c>
      <c r="I403" s="8" t="s">
        <v>325</v>
      </c>
      <c r="J403" s="8">
        <v>14328</v>
      </c>
      <c r="K403" s="8"/>
    </row>
    <row r="404" spans="1:11" x14ac:dyDescent="0.2">
      <c r="A404" s="8">
        <f>A391</f>
        <v>264</v>
      </c>
      <c r="B404" s="8"/>
      <c r="C404" s="9" t="str">
        <f t="shared" si="7"/>
        <v>Hawthorn</v>
      </c>
      <c r="D404" s="8">
        <v>79</v>
      </c>
      <c r="E404" s="8" t="s">
        <v>212</v>
      </c>
      <c r="F404" s="10" t="s">
        <v>13827</v>
      </c>
      <c r="G404" s="8">
        <v>2079</v>
      </c>
      <c r="H404" s="8" t="s">
        <v>13804</v>
      </c>
      <c r="I404" s="8" t="s">
        <v>211</v>
      </c>
      <c r="J404" s="8">
        <v>10000</v>
      </c>
      <c r="K404" s="8" t="s">
        <v>33512</v>
      </c>
    </row>
    <row r="405" spans="1:11" x14ac:dyDescent="0.2">
      <c r="A405" s="8">
        <f>A391</f>
        <v>264</v>
      </c>
      <c r="B405" s="8"/>
      <c r="C405" s="9" t="str">
        <f t="shared" si="7"/>
        <v>Hawthorn</v>
      </c>
      <c r="D405" s="8">
        <v>79</v>
      </c>
      <c r="E405" s="8" t="s">
        <v>212</v>
      </c>
      <c r="F405" s="10" t="s">
        <v>13828</v>
      </c>
      <c r="G405" s="8">
        <v>2079</v>
      </c>
      <c r="H405" s="8" t="s">
        <v>13804</v>
      </c>
      <c r="I405" s="8" t="s">
        <v>211</v>
      </c>
      <c r="J405" s="8">
        <v>10000</v>
      </c>
      <c r="K405" s="8" t="s">
        <v>33512</v>
      </c>
    </row>
    <row r="406" spans="1:11" x14ac:dyDescent="0.2">
      <c r="A406" s="8">
        <f>MAX($A$2:$A405)+1</f>
        <v>277</v>
      </c>
      <c r="B406" s="8"/>
      <c r="C406" s="9" t="str">
        <f t="shared" si="7"/>
        <v>Hayden</v>
      </c>
      <c r="D406" s="8">
        <v>145</v>
      </c>
      <c r="E406" s="8" t="s">
        <v>359</v>
      </c>
      <c r="F406" s="10" t="s">
        <v>13829</v>
      </c>
      <c r="G406" s="8">
        <v>525</v>
      </c>
      <c r="H406" s="8" t="s">
        <v>13829</v>
      </c>
      <c r="I406" s="8" t="s">
        <v>358</v>
      </c>
      <c r="J406" s="8">
        <v>15466</v>
      </c>
      <c r="K406" s="8" t="s">
        <v>33526</v>
      </c>
    </row>
    <row r="407" spans="1:11" x14ac:dyDescent="0.2">
      <c r="A407" s="8">
        <f>A406</f>
        <v>277</v>
      </c>
      <c r="B407" s="8"/>
      <c r="C407" s="9" t="str">
        <f t="shared" si="7"/>
        <v>Hayden</v>
      </c>
      <c r="D407" s="8">
        <v>134</v>
      </c>
      <c r="E407" s="8" t="s">
        <v>329</v>
      </c>
      <c r="F407" s="10" t="s">
        <v>13829</v>
      </c>
      <c r="G407" s="8">
        <v>525</v>
      </c>
      <c r="H407" s="8" t="s">
        <v>13829</v>
      </c>
      <c r="I407" s="8" t="s">
        <v>358</v>
      </c>
      <c r="J407" s="8">
        <v>15466</v>
      </c>
      <c r="K407" s="8" t="s">
        <v>33526</v>
      </c>
    </row>
    <row r="408" spans="1:11" x14ac:dyDescent="0.2">
      <c r="A408" s="8">
        <f>MAX($A$2:$A407)+1</f>
        <v>278</v>
      </c>
      <c r="B408" s="8"/>
      <c r="C408" s="9" t="str">
        <f t="shared" si="7"/>
        <v>R M Heskett</v>
      </c>
      <c r="D408" s="8">
        <v>95</v>
      </c>
      <c r="E408" s="8" t="s">
        <v>240</v>
      </c>
      <c r="F408" s="10" t="s">
        <v>13831</v>
      </c>
      <c r="G408" s="8">
        <v>2790</v>
      </c>
      <c r="H408" s="8" t="s">
        <v>13830</v>
      </c>
      <c r="I408" s="8" t="s">
        <v>260</v>
      </c>
      <c r="J408" s="8">
        <v>12199</v>
      </c>
      <c r="K408" s="8" t="s">
        <v>33529</v>
      </c>
    </row>
    <row r="409" spans="1:11" x14ac:dyDescent="0.2">
      <c r="A409" s="8">
        <f>MAX($A$2:$A408)+1</f>
        <v>279</v>
      </c>
      <c r="B409" s="8"/>
      <c r="C409" s="9" t="str">
        <f t="shared" si="7"/>
        <v>Huntington</v>
      </c>
      <c r="D409" s="8">
        <v>134</v>
      </c>
      <c r="E409" s="8" t="s">
        <v>329</v>
      </c>
      <c r="F409" s="10" t="s">
        <v>13832</v>
      </c>
      <c r="G409" s="8">
        <v>8069</v>
      </c>
      <c r="H409" s="8" t="s">
        <v>13832</v>
      </c>
      <c r="I409" s="8" t="s">
        <v>329</v>
      </c>
      <c r="J409" s="8">
        <v>14354</v>
      </c>
      <c r="K409" s="8"/>
    </row>
    <row r="410" spans="1:11" x14ac:dyDescent="0.2">
      <c r="A410" s="8">
        <f>MAX($A$2:$A409)+1</f>
        <v>280</v>
      </c>
      <c r="B410" s="8"/>
      <c r="C410" s="9" t="str">
        <f t="shared" si="7"/>
        <v>Higgins</v>
      </c>
      <c r="D410" s="8">
        <v>55</v>
      </c>
      <c r="E410" s="8" t="s">
        <v>117</v>
      </c>
      <c r="F410" s="10" t="s">
        <v>13833</v>
      </c>
      <c r="G410" s="8">
        <v>630</v>
      </c>
      <c r="H410" s="8" t="s">
        <v>13833</v>
      </c>
      <c r="I410" s="8" t="s">
        <v>116</v>
      </c>
      <c r="J410" s="8">
        <v>6455</v>
      </c>
      <c r="K410" s="8" t="s">
        <v>33535</v>
      </c>
    </row>
    <row r="411" spans="1:11" x14ac:dyDescent="0.2">
      <c r="A411" s="8">
        <f>A410</f>
        <v>280</v>
      </c>
      <c r="B411" s="8"/>
      <c r="C411" s="9" t="str">
        <f t="shared" si="7"/>
        <v>Higgins Generating Station</v>
      </c>
      <c r="D411" s="8">
        <v>108</v>
      </c>
      <c r="E411" s="8" t="s">
        <v>274</v>
      </c>
      <c r="F411" s="10" t="s">
        <v>13833</v>
      </c>
      <c r="G411" s="8">
        <v>55687</v>
      </c>
      <c r="H411" s="8" t="s">
        <v>13834</v>
      </c>
      <c r="I411" s="8" t="s">
        <v>273</v>
      </c>
      <c r="J411" s="8">
        <v>13407</v>
      </c>
      <c r="K411" s="8" t="s">
        <v>33535</v>
      </c>
    </row>
    <row r="412" spans="1:11" x14ac:dyDescent="0.2">
      <c r="A412" s="8">
        <f>A410</f>
        <v>280</v>
      </c>
      <c r="B412" s="8"/>
      <c r="C412" s="9" t="str">
        <f t="shared" si="7"/>
        <v>Higgins</v>
      </c>
      <c r="D412" s="8">
        <v>55</v>
      </c>
      <c r="E412" s="8" t="s">
        <v>117</v>
      </c>
      <c r="F412" s="10" t="s">
        <v>13833</v>
      </c>
      <c r="G412" s="8">
        <v>630</v>
      </c>
      <c r="H412" s="8" t="s">
        <v>13833</v>
      </c>
      <c r="I412" s="8" t="s">
        <v>116</v>
      </c>
      <c r="J412" s="8">
        <v>6455</v>
      </c>
      <c r="K412" s="8" t="s">
        <v>33535</v>
      </c>
    </row>
    <row r="413" spans="1:11" x14ac:dyDescent="0.2">
      <c r="A413" s="8">
        <f>A410</f>
        <v>280</v>
      </c>
      <c r="B413" s="8"/>
      <c r="C413" s="9" t="str">
        <f t="shared" si="7"/>
        <v>Higgins Generating Station</v>
      </c>
      <c r="D413" s="8">
        <v>108</v>
      </c>
      <c r="E413" s="8" t="s">
        <v>274</v>
      </c>
      <c r="F413" s="10" t="s">
        <v>13833</v>
      </c>
      <c r="G413" s="8">
        <v>55687</v>
      </c>
      <c r="H413" s="8" t="s">
        <v>13834</v>
      </c>
      <c r="I413" s="8" t="s">
        <v>273</v>
      </c>
      <c r="J413" s="8">
        <v>13407</v>
      </c>
      <c r="K413" s="8" t="s">
        <v>33535</v>
      </c>
    </row>
    <row r="414" spans="1:11" x14ac:dyDescent="0.2">
      <c r="A414" s="8">
        <f>MAX($A$2:$A413)+1</f>
        <v>281</v>
      </c>
      <c r="B414" s="8"/>
      <c r="C414" s="9" t="str">
        <f t="shared" si="7"/>
        <v>Hunter</v>
      </c>
      <c r="D414" s="8">
        <v>134</v>
      </c>
      <c r="E414" s="8" t="s">
        <v>329</v>
      </c>
      <c r="F414" s="10" t="s">
        <v>13836</v>
      </c>
      <c r="G414" s="8">
        <v>6165</v>
      </c>
      <c r="H414" s="8" t="s">
        <v>13835</v>
      </c>
      <c r="I414" s="8" t="s">
        <v>329</v>
      </c>
      <c r="J414" s="8">
        <v>14354</v>
      </c>
      <c r="K414" s="8" t="s">
        <v>33525</v>
      </c>
    </row>
    <row r="415" spans="1:11" x14ac:dyDescent="0.2">
      <c r="A415" s="8">
        <f>A414</f>
        <v>281</v>
      </c>
      <c r="B415" s="8"/>
      <c r="C415" s="9" t="str">
        <f t="shared" si="7"/>
        <v>Hunter</v>
      </c>
      <c r="D415" s="8">
        <v>226</v>
      </c>
      <c r="E415" s="8" t="s">
        <v>111</v>
      </c>
      <c r="F415" s="10" t="s">
        <v>13837</v>
      </c>
      <c r="G415" s="8">
        <v>6165</v>
      </c>
      <c r="H415" s="8" t="s">
        <v>13835</v>
      </c>
      <c r="I415" s="8" t="s">
        <v>329</v>
      </c>
      <c r="J415" s="8">
        <v>14354</v>
      </c>
      <c r="K415" s="8" t="s">
        <v>33525</v>
      </c>
    </row>
    <row r="416" spans="1:11" x14ac:dyDescent="0.2">
      <c r="A416" s="8">
        <f>A414</f>
        <v>281</v>
      </c>
      <c r="B416" s="8"/>
      <c r="C416" s="9" t="str">
        <f t="shared" si="7"/>
        <v>Hunter</v>
      </c>
      <c r="D416" s="8">
        <v>134</v>
      </c>
      <c r="E416" s="8" t="s">
        <v>329</v>
      </c>
      <c r="F416" s="10" t="s">
        <v>13838</v>
      </c>
      <c r="G416" s="8">
        <v>6165</v>
      </c>
      <c r="H416" s="8" t="s">
        <v>13835</v>
      </c>
      <c r="I416" s="8" t="s">
        <v>329</v>
      </c>
      <c r="J416" s="8">
        <v>14354</v>
      </c>
      <c r="K416" s="8" t="s">
        <v>33525</v>
      </c>
    </row>
    <row r="417" spans="1:11" x14ac:dyDescent="0.2">
      <c r="A417" s="8">
        <f>A414</f>
        <v>281</v>
      </c>
      <c r="B417" s="8"/>
      <c r="C417" s="9" t="str">
        <f t="shared" si="7"/>
        <v>Hunter</v>
      </c>
      <c r="D417" s="8">
        <v>134</v>
      </c>
      <c r="E417" s="8" t="s">
        <v>329</v>
      </c>
      <c r="F417" s="10" t="s">
        <v>13839</v>
      </c>
      <c r="G417" s="8">
        <v>6165</v>
      </c>
      <c r="H417" s="8" t="s">
        <v>13835</v>
      </c>
      <c r="I417" s="8" t="s">
        <v>329</v>
      </c>
      <c r="J417" s="8">
        <v>14354</v>
      </c>
      <c r="K417" s="8" t="s">
        <v>33525</v>
      </c>
    </row>
    <row r="418" spans="1:11" x14ac:dyDescent="0.2">
      <c r="A418" s="8">
        <f>A414</f>
        <v>281</v>
      </c>
      <c r="B418" s="8"/>
      <c r="C418" s="9" t="str">
        <f t="shared" si="7"/>
        <v>Hunter</v>
      </c>
      <c r="D418" s="8">
        <v>134</v>
      </c>
      <c r="E418" s="8" t="s">
        <v>329</v>
      </c>
      <c r="F418" s="10" t="s">
        <v>13840</v>
      </c>
      <c r="G418" s="8">
        <v>6165</v>
      </c>
      <c r="H418" s="8" t="s">
        <v>13835</v>
      </c>
      <c r="I418" s="8" t="s">
        <v>329</v>
      </c>
      <c r="J418" s="8">
        <v>14354</v>
      </c>
      <c r="K418" s="8" t="s">
        <v>33525</v>
      </c>
    </row>
    <row r="419" spans="1:11" x14ac:dyDescent="0.2">
      <c r="A419" s="8">
        <f>MAX($A$2:$A418)+1</f>
        <v>282</v>
      </c>
      <c r="B419" s="8"/>
      <c r="C419" s="9" t="str">
        <f t="shared" si="7"/>
        <v>Huron</v>
      </c>
      <c r="D419" s="8">
        <v>122</v>
      </c>
      <c r="E419" s="8" t="s">
        <v>301</v>
      </c>
      <c r="F419" s="10" t="s">
        <v>13842</v>
      </c>
      <c r="G419" s="8">
        <v>3344</v>
      </c>
      <c r="H419" s="8" t="s">
        <v>13841</v>
      </c>
      <c r="I419" s="8" t="s">
        <v>9063</v>
      </c>
      <c r="J419" s="8">
        <v>13809</v>
      </c>
      <c r="K419" s="8" t="s">
        <v>33510</v>
      </c>
    </row>
    <row r="420" spans="1:11" x14ac:dyDescent="0.2">
      <c r="A420" s="8">
        <f>A419</f>
        <v>282</v>
      </c>
      <c r="B420" s="8"/>
      <c r="C420" s="9" t="str">
        <f t="shared" si="7"/>
        <v>Huron</v>
      </c>
      <c r="D420" s="8">
        <v>122</v>
      </c>
      <c r="E420" s="8" t="s">
        <v>301</v>
      </c>
      <c r="F420" s="10" t="s">
        <v>13843</v>
      </c>
      <c r="G420" s="8">
        <v>3344</v>
      </c>
      <c r="H420" s="8" t="s">
        <v>13841</v>
      </c>
      <c r="I420" s="8" t="s">
        <v>9063</v>
      </c>
      <c r="J420" s="8">
        <v>13809</v>
      </c>
      <c r="K420" s="8" t="s">
        <v>33510</v>
      </c>
    </row>
    <row r="421" spans="1:11" x14ac:dyDescent="0.2">
      <c r="A421" s="8">
        <f>MAX($A$2:$A420)+1</f>
        <v>283</v>
      </c>
      <c r="B421" s="8"/>
      <c r="C421" s="9" t="str">
        <f t="shared" si="7"/>
        <v>Independence Steam Electric Station</v>
      </c>
      <c r="D421" s="8">
        <v>100</v>
      </c>
      <c r="E421" s="8" t="s">
        <v>145</v>
      </c>
      <c r="F421" s="10" t="s">
        <v>13845</v>
      </c>
      <c r="G421" s="8">
        <v>6641</v>
      </c>
      <c r="H421" s="8" t="s">
        <v>13844</v>
      </c>
      <c r="I421" s="8" t="s">
        <v>139</v>
      </c>
      <c r="J421" s="8">
        <v>814</v>
      </c>
      <c r="K421" s="8" t="s">
        <v>33509</v>
      </c>
    </row>
    <row r="422" spans="1:11" x14ac:dyDescent="0.2">
      <c r="A422" s="8">
        <f>A421</f>
        <v>283</v>
      </c>
      <c r="B422" s="8"/>
      <c r="C422" s="9" t="str">
        <f t="shared" si="7"/>
        <v>Independence Steam Electric Station</v>
      </c>
      <c r="D422" s="8">
        <v>8</v>
      </c>
      <c r="E422" s="8" t="s">
        <v>140</v>
      </c>
      <c r="F422" s="10" t="s">
        <v>13845</v>
      </c>
      <c r="G422" s="8">
        <v>6641</v>
      </c>
      <c r="H422" s="8" t="s">
        <v>13844</v>
      </c>
      <c r="I422" s="8" t="s">
        <v>139</v>
      </c>
      <c r="J422" s="8">
        <v>814</v>
      </c>
      <c r="K422" s="8"/>
    </row>
    <row r="423" spans="1:11" x14ac:dyDescent="0.2">
      <c r="A423" s="8">
        <f>MAX($A$2:$A422)+1</f>
        <v>284</v>
      </c>
      <c r="B423" s="8"/>
      <c r="C423" s="9" t="str">
        <f t="shared" si="7"/>
        <v>Intercession City</v>
      </c>
      <c r="D423" s="8">
        <v>57</v>
      </c>
      <c r="E423" s="8" t="s">
        <v>164</v>
      </c>
      <c r="F423" s="10" t="s">
        <v>13847</v>
      </c>
      <c r="G423" s="8">
        <v>8049</v>
      </c>
      <c r="H423" s="8" t="s">
        <v>13846</v>
      </c>
      <c r="I423" s="8" t="s">
        <v>116</v>
      </c>
      <c r="J423" s="8">
        <v>6455</v>
      </c>
      <c r="K423" s="8" t="s">
        <v>33509</v>
      </c>
    </row>
    <row r="424" spans="1:11" x14ac:dyDescent="0.2">
      <c r="A424" s="8">
        <f>A423</f>
        <v>284</v>
      </c>
      <c r="B424" s="8"/>
      <c r="C424" s="9" t="str">
        <f t="shared" si="7"/>
        <v>Intercession City</v>
      </c>
      <c r="D424" s="8">
        <v>55</v>
      </c>
      <c r="E424" s="8" t="s">
        <v>117</v>
      </c>
      <c r="F424" s="10" t="s">
        <v>13846</v>
      </c>
      <c r="G424" s="8">
        <v>8049</v>
      </c>
      <c r="H424" s="8" t="s">
        <v>13846</v>
      </c>
      <c r="I424" s="8" t="s">
        <v>116</v>
      </c>
      <c r="J424" s="8">
        <v>6455</v>
      </c>
      <c r="K424" s="8"/>
    </row>
    <row r="425" spans="1:11" x14ac:dyDescent="0.2">
      <c r="A425" s="8">
        <f>MAX($A$2:$A424)+1</f>
        <v>285</v>
      </c>
      <c r="B425" s="8"/>
      <c r="C425" s="9" t="str">
        <f t="shared" si="7"/>
        <v>International</v>
      </c>
      <c r="D425" s="8">
        <v>202</v>
      </c>
      <c r="E425" s="8" t="s">
        <v>84</v>
      </c>
      <c r="F425" s="10" t="s">
        <v>13848</v>
      </c>
      <c r="G425" s="8">
        <v>6293</v>
      </c>
      <c r="H425" s="8" t="s">
        <v>13848</v>
      </c>
      <c r="I425" s="8" t="s">
        <v>83</v>
      </c>
      <c r="J425" s="8">
        <v>3522</v>
      </c>
      <c r="K425" s="8"/>
    </row>
    <row r="426" spans="1:11" x14ac:dyDescent="0.2">
      <c r="A426" s="8">
        <f>MAX($A$2:$A425)+1</f>
        <v>286</v>
      </c>
      <c r="B426" s="8"/>
      <c r="C426" s="9" t="str">
        <f t="shared" si="7"/>
        <v>Inver Hills</v>
      </c>
      <c r="D426" s="8">
        <v>120</v>
      </c>
      <c r="E426" s="8" t="s">
        <v>298</v>
      </c>
      <c r="F426" s="10" t="s">
        <v>13849</v>
      </c>
      <c r="G426" s="8">
        <v>1913</v>
      </c>
      <c r="H426" s="8" t="s">
        <v>13849</v>
      </c>
      <c r="I426" s="8" t="s">
        <v>297</v>
      </c>
      <c r="J426" s="8">
        <v>13781</v>
      </c>
      <c r="K426" s="8"/>
    </row>
    <row r="427" spans="1:11" x14ac:dyDescent="0.2">
      <c r="A427" s="8">
        <f>MAX($A$2:$A426)+1</f>
        <v>287</v>
      </c>
      <c r="B427" s="8"/>
      <c r="C427" s="9" t="str">
        <f t="shared" si="7"/>
        <v>James H Miller Jr</v>
      </c>
      <c r="D427" s="8">
        <v>2</v>
      </c>
      <c r="E427" s="8" t="s">
        <v>26</v>
      </c>
      <c r="F427" s="10" t="s">
        <v>13851</v>
      </c>
      <c r="G427" s="8">
        <v>6002</v>
      </c>
      <c r="H427" s="8" t="s">
        <v>13850</v>
      </c>
      <c r="I427" s="8" t="s">
        <v>25</v>
      </c>
      <c r="J427" s="8">
        <v>195</v>
      </c>
      <c r="K427" s="8" t="s">
        <v>33512</v>
      </c>
    </row>
    <row r="428" spans="1:11" x14ac:dyDescent="0.2">
      <c r="A428" s="8">
        <f>MAX($A$2:$A427)+1</f>
        <v>288</v>
      </c>
      <c r="B428" s="8"/>
      <c r="C428" s="9" t="str">
        <f t="shared" si="7"/>
        <v>J M Stuart</v>
      </c>
      <c r="D428" s="8">
        <v>42</v>
      </c>
      <c r="E428" s="8" t="s">
        <v>422</v>
      </c>
      <c r="F428" s="10" t="s">
        <v>13853</v>
      </c>
      <c r="G428" s="8">
        <v>2850</v>
      </c>
      <c r="H428" s="8" t="s">
        <v>13852</v>
      </c>
      <c r="I428" s="8" t="s">
        <v>421</v>
      </c>
      <c r="J428" s="8">
        <v>4922</v>
      </c>
      <c r="K428" s="8"/>
    </row>
    <row r="429" spans="1:11" x14ac:dyDescent="0.2">
      <c r="A429" s="8">
        <f>MAX($A$2:$A428)+1</f>
        <v>289</v>
      </c>
      <c r="B429" s="8"/>
      <c r="C429" s="9" t="str">
        <f t="shared" si="7"/>
        <v>Jackson Generating Station</v>
      </c>
      <c r="D429" s="8">
        <v>41</v>
      </c>
      <c r="E429" s="8" t="s">
        <v>105</v>
      </c>
      <c r="F429" s="10" t="s">
        <v>13855</v>
      </c>
      <c r="G429" s="8">
        <v>55270</v>
      </c>
      <c r="H429" s="8" t="s">
        <v>13854</v>
      </c>
      <c r="I429" s="8" t="s">
        <v>104</v>
      </c>
      <c r="J429" s="8">
        <v>4254</v>
      </c>
      <c r="K429" s="8"/>
    </row>
    <row r="430" spans="1:11" x14ac:dyDescent="0.2">
      <c r="A430" s="8">
        <f>MAX($A$2:$A429)+1</f>
        <v>290</v>
      </c>
      <c r="B430" s="8"/>
      <c r="C430" s="9" t="str">
        <f t="shared" si="7"/>
        <v>Jamestown</v>
      </c>
      <c r="D430" s="8">
        <v>132</v>
      </c>
      <c r="E430" s="8" t="s">
        <v>324</v>
      </c>
      <c r="F430" s="10" t="s">
        <v>13856</v>
      </c>
      <c r="G430" s="8">
        <v>2801</v>
      </c>
      <c r="H430" s="8" t="s">
        <v>13856</v>
      </c>
      <c r="I430" s="8" t="s">
        <v>323</v>
      </c>
      <c r="J430" s="8">
        <v>14232</v>
      </c>
      <c r="K430" s="8"/>
    </row>
    <row r="431" spans="1:11" x14ac:dyDescent="0.2">
      <c r="A431" s="8">
        <f>MAX($A$2:$A430)+1</f>
        <v>291</v>
      </c>
      <c r="B431" s="8"/>
      <c r="C431" s="9" t="str">
        <f t="shared" si="7"/>
        <v>Jasper</v>
      </c>
      <c r="D431" s="8">
        <v>159</v>
      </c>
      <c r="E431" s="8" t="s">
        <v>389</v>
      </c>
      <c r="F431" s="10" t="s">
        <v>13857</v>
      </c>
      <c r="G431" s="8">
        <v>55927</v>
      </c>
      <c r="H431" s="8" t="s">
        <v>13857</v>
      </c>
      <c r="I431" s="8" t="s">
        <v>388</v>
      </c>
      <c r="J431" s="8">
        <v>17539</v>
      </c>
      <c r="K431" s="8"/>
    </row>
    <row r="432" spans="1:11" x14ac:dyDescent="0.2">
      <c r="A432" s="8">
        <f>MAX($A$2:$A431)+1</f>
        <v>292</v>
      </c>
      <c r="B432" s="8"/>
      <c r="C432" s="9" t="str">
        <f t="shared" si="7"/>
        <v>Hutchinson Energy Center</v>
      </c>
      <c r="D432" s="8">
        <v>191</v>
      </c>
      <c r="E432" s="8" t="s">
        <v>473</v>
      </c>
      <c r="F432" s="10" t="s">
        <v>13859</v>
      </c>
      <c r="G432" s="8">
        <v>1248</v>
      </c>
      <c r="H432" s="8" t="s">
        <v>13858</v>
      </c>
      <c r="I432" s="8" t="s">
        <v>472</v>
      </c>
      <c r="J432" s="8">
        <v>22500</v>
      </c>
      <c r="K432" s="8" t="s">
        <v>33510</v>
      </c>
    </row>
    <row r="433" spans="1:11" x14ac:dyDescent="0.2">
      <c r="A433" s="8">
        <f>A432</f>
        <v>292</v>
      </c>
      <c r="B433" s="8"/>
      <c r="C433" s="9" t="str">
        <f t="shared" si="7"/>
        <v>Hutchinson Energy Center</v>
      </c>
      <c r="D433" s="8">
        <v>191</v>
      </c>
      <c r="E433" s="8" t="s">
        <v>473</v>
      </c>
      <c r="F433" s="10" t="s">
        <v>13860</v>
      </c>
      <c r="G433" s="8">
        <v>1248</v>
      </c>
      <c r="H433" s="8" t="s">
        <v>13858</v>
      </c>
      <c r="I433" s="8" t="s">
        <v>472</v>
      </c>
      <c r="J433" s="8">
        <v>22500</v>
      </c>
      <c r="K433" s="8" t="s">
        <v>33510</v>
      </c>
    </row>
    <row r="434" spans="1:11" x14ac:dyDescent="0.2">
      <c r="A434" s="8">
        <f>MAX($A$2:$A433)+1</f>
        <v>293</v>
      </c>
      <c r="B434" s="8"/>
      <c r="C434" s="9" t="str">
        <f t="shared" si="7"/>
        <v>Hyder Solar</v>
      </c>
      <c r="D434" s="8">
        <v>7</v>
      </c>
      <c r="E434" s="8" t="s">
        <v>42</v>
      </c>
      <c r="F434" s="10" t="s">
        <v>13862</v>
      </c>
      <c r="G434" s="8">
        <v>57563</v>
      </c>
      <c r="H434" s="8" t="s">
        <v>13861</v>
      </c>
      <c r="I434" s="8" t="s">
        <v>41</v>
      </c>
      <c r="J434" s="8">
        <v>803</v>
      </c>
      <c r="K434" s="8" t="s">
        <v>33511</v>
      </c>
    </row>
    <row r="435" spans="1:11" x14ac:dyDescent="0.2">
      <c r="A435" s="8">
        <f>MAX($A$2:$A434)+1</f>
        <v>294</v>
      </c>
      <c r="B435" s="8"/>
      <c r="C435" s="9" t="str">
        <f t="shared" si="7"/>
        <v>Jim Bridger</v>
      </c>
      <c r="D435" s="8">
        <v>134</v>
      </c>
      <c r="E435" s="8" t="s">
        <v>329</v>
      </c>
      <c r="F435" s="10" t="s">
        <v>13863</v>
      </c>
      <c r="G435" s="8">
        <v>8066</v>
      </c>
      <c r="H435" s="8" t="s">
        <v>13863</v>
      </c>
      <c r="I435" s="8" t="s">
        <v>329</v>
      </c>
      <c r="J435" s="8">
        <v>14354</v>
      </c>
      <c r="K435" s="8"/>
    </row>
    <row r="436" spans="1:11" x14ac:dyDescent="0.2">
      <c r="A436" s="8">
        <f>A434</f>
        <v>293</v>
      </c>
      <c r="B436" s="8"/>
      <c r="C436" s="9" t="str">
        <f t="shared" si="7"/>
        <v>Hyder II</v>
      </c>
      <c r="D436" s="8">
        <v>7</v>
      </c>
      <c r="E436" s="8" t="s">
        <v>42</v>
      </c>
      <c r="F436" s="10" t="s">
        <v>13862</v>
      </c>
      <c r="G436" s="8">
        <v>58383</v>
      </c>
      <c r="H436" s="8" t="s">
        <v>13864</v>
      </c>
      <c r="I436" s="8" t="s">
        <v>41</v>
      </c>
      <c r="J436" s="8">
        <v>803</v>
      </c>
      <c r="K436" s="8" t="s">
        <v>33511</v>
      </c>
    </row>
    <row r="437" spans="1:11" x14ac:dyDescent="0.2">
      <c r="A437" s="8">
        <f>MAX($A$2:$A436)+1</f>
        <v>295</v>
      </c>
      <c r="B437" s="8"/>
      <c r="C437" s="9" t="str">
        <f t="shared" si="7"/>
        <v>Iatan</v>
      </c>
      <c r="D437" s="8">
        <v>51</v>
      </c>
      <c r="E437" s="8" t="s">
        <v>424</v>
      </c>
      <c r="F437" s="10" t="s">
        <v>13866</v>
      </c>
      <c r="G437" s="8">
        <v>6065</v>
      </c>
      <c r="H437" s="8" t="s">
        <v>13865</v>
      </c>
      <c r="I437" s="8" t="s">
        <v>211</v>
      </c>
      <c r="J437" s="8">
        <v>10000</v>
      </c>
      <c r="K437" s="8" t="s">
        <v>33537</v>
      </c>
    </row>
    <row r="438" spans="1:11" x14ac:dyDescent="0.2">
      <c r="A438" s="8">
        <f>A437</f>
        <v>295</v>
      </c>
      <c r="B438" s="8"/>
      <c r="C438" s="9" t="str">
        <f t="shared" si="7"/>
        <v>Iatan</v>
      </c>
      <c r="D438" s="8">
        <v>79</v>
      </c>
      <c r="E438" s="8" t="s">
        <v>212</v>
      </c>
      <c r="F438" s="10" t="s">
        <v>13867</v>
      </c>
      <c r="G438" s="8">
        <v>6065</v>
      </c>
      <c r="H438" s="8" t="s">
        <v>13865</v>
      </c>
      <c r="I438" s="8" t="s">
        <v>211</v>
      </c>
      <c r="J438" s="8">
        <v>10000</v>
      </c>
      <c r="K438" s="8" t="s">
        <v>33537</v>
      </c>
    </row>
    <row r="439" spans="1:11" x14ac:dyDescent="0.2">
      <c r="A439" s="8">
        <f>MAX($A$2:$A438)+1</f>
        <v>296</v>
      </c>
      <c r="B439" s="8"/>
      <c r="C439" s="9" t="str">
        <f t="shared" si="7"/>
        <v>Joseph M Farley</v>
      </c>
      <c r="D439" s="8">
        <v>2</v>
      </c>
      <c r="E439" s="8" t="s">
        <v>26</v>
      </c>
      <c r="F439" s="10" t="s">
        <v>13869</v>
      </c>
      <c r="G439" s="8">
        <v>6001</v>
      </c>
      <c r="H439" s="8" t="s">
        <v>13868</v>
      </c>
      <c r="I439" s="8" t="s">
        <v>25</v>
      </c>
      <c r="J439" s="8">
        <v>195</v>
      </c>
      <c r="K439" s="8"/>
    </row>
    <row r="440" spans="1:11" x14ac:dyDescent="0.2">
      <c r="A440" s="8">
        <f>MAX($A$2:$A439)+1</f>
        <v>297</v>
      </c>
      <c r="B440" s="8"/>
      <c r="C440" s="9" t="str">
        <f t="shared" si="7"/>
        <v>Juneau</v>
      </c>
      <c r="D440" s="8">
        <v>196</v>
      </c>
      <c r="E440" s="8" t="s">
        <v>484</v>
      </c>
      <c r="F440" s="10" t="s">
        <v>13871</v>
      </c>
      <c r="G440" s="8">
        <v>8050</v>
      </c>
      <c r="H440" s="8" t="s">
        <v>13870</v>
      </c>
      <c r="I440" s="8" t="s">
        <v>484</v>
      </c>
      <c r="J440" s="8">
        <v>20863</v>
      </c>
      <c r="K440" s="8"/>
    </row>
    <row r="441" spans="1:11" x14ac:dyDescent="0.2">
      <c r="A441" s="8">
        <f>MAX($A$2:$A440)+1</f>
        <v>298</v>
      </c>
      <c r="B441" s="8"/>
      <c r="C441" s="9" t="str">
        <f t="shared" si="7"/>
        <v>Kanawha River</v>
      </c>
      <c r="D441" s="8">
        <v>6</v>
      </c>
      <c r="E441" s="8" t="s">
        <v>39</v>
      </c>
      <c r="F441" s="10" t="s">
        <v>13872</v>
      </c>
      <c r="G441" s="8">
        <v>3936</v>
      </c>
      <c r="H441" s="8" t="s">
        <v>13872</v>
      </c>
      <c r="I441" s="8" t="s">
        <v>38</v>
      </c>
      <c r="J441" s="8">
        <v>733</v>
      </c>
      <c r="K441" s="8"/>
    </row>
    <row r="442" spans="1:11" x14ac:dyDescent="0.2">
      <c r="A442" s="8">
        <f>MAX($A$2:$A441)+1</f>
        <v>299</v>
      </c>
      <c r="B442" s="8"/>
      <c r="C442" s="9" t="str">
        <f t="shared" si="7"/>
        <v>Kapstone</v>
      </c>
      <c r="D442" s="8">
        <v>159</v>
      </c>
      <c r="E442" s="8" t="s">
        <v>389</v>
      </c>
      <c r="F442" s="10" t="s">
        <v>13874</v>
      </c>
      <c r="G442" s="8">
        <v>7737</v>
      </c>
      <c r="H442" s="8" t="s">
        <v>13873</v>
      </c>
      <c r="I442" s="8" t="s">
        <v>388</v>
      </c>
      <c r="J442" s="8">
        <v>17539</v>
      </c>
      <c r="K442" s="8"/>
    </row>
    <row r="443" spans="1:11" x14ac:dyDescent="0.2">
      <c r="A443" s="8">
        <f>A437</f>
        <v>295</v>
      </c>
      <c r="B443" s="8"/>
      <c r="C443" s="9" t="str">
        <f t="shared" si="7"/>
        <v>Iatan</v>
      </c>
      <c r="D443" s="8">
        <v>182</v>
      </c>
      <c r="E443" s="8" t="s">
        <v>216</v>
      </c>
      <c r="F443" s="10" t="s">
        <v>13875</v>
      </c>
      <c r="G443" s="8">
        <v>6065</v>
      </c>
      <c r="H443" s="8" t="s">
        <v>13865</v>
      </c>
      <c r="I443" s="8" t="s">
        <v>211</v>
      </c>
      <c r="J443" s="8">
        <v>10000</v>
      </c>
      <c r="K443" s="8" t="s">
        <v>33537</v>
      </c>
    </row>
    <row r="444" spans="1:11" x14ac:dyDescent="0.2">
      <c r="A444" s="8">
        <f>A437</f>
        <v>295</v>
      </c>
      <c r="B444" s="8"/>
      <c r="C444" s="9" t="str">
        <f t="shared" si="7"/>
        <v>Iatan</v>
      </c>
      <c r="D444" s="8">
        <v>79</v>
      </c>
      <c r="E444" s="8" t="s">
        <v>212</v>
      </c>
      <c r="F444" s="10" t="s">
        <v>13876</v>
      </c>
      <c r="G444" s="8">
        <v>6065</v>
      </c>
      <c r="H444" s="8" t="s">
        <v>13865</v>
      </c>
      <c r="I444" s="8" t="s">
        <v>211</v>
      </c>
      <c r="J444" s="8">
        <v>10000</v>
      </c>
      <c r="K444" s="8" t="s">
        <v>33537</v>
      </c>
    </row>
    <row r="445" spans="1:11" x14ac:dyDescent="0.2">
      <c r="A445" s="8">
        <f>MAX($A$2:$A444)+1</f>
        <v>300</v>
      </c>
      <c r="B445" s="8"/>
      <c r="C445" s="9" t="str">
        <f t="shared" si="7"/>
        <v>Kettle Falls Generating Station</v>
      </c>
      <c r="D445" s="8">
        <v>187</v>
      </c>
      <c r="E445" s="8" t="s">
        <v>47</v>
      </c>
      <c r="F445" s="10" t="s">
        <v>13878</v>
      </c>
      <c r="G445" s="8">
        <v>550</v>
      </c>
      <c r="H445" s="8" t="s">
        <v>13877</v>
      </c>
      <c r="I445" s="8" t="s">
        <v>46</v>
      </c>
      <c r="J445" s="8">
        <v>20169</v>
      </c>
      <c r="K445" s="8"/>
    </row>
    <row r="446" spans="1:11" x14ac:dyDescent="0.2">
      <c r="A446" s="8">
        <f>MAX($A$2:$A445)+1</f>
        <v>301</v>
      </c>
      <c r="B446" s="8"/>
      <c r="C446" s="9" t="str">
        <f t="shared" si="7"/>
        <v>Key City</v>
      </c>
      <c r="D446" s="8">
        <v>120</v>
      </c>
      <c r="E446" s="8" t="s">
        <v>298</v>
      </c>
      <c r="F446" s="10" t="s">
        <v>13879</v>
      </c>
      <c r="G446" s="8">
        <v>1914</v>
      </c>
      <c r="H446" s="8" t="s">
        <v>13879</v>
      </c>
      <c r="I446" s="8" t="s">
        <v>297</v>
      </c>
      <c r="J446" s="8">
        <v>13781</v>
      </c>
      <c r="K446" s="8"/>
    </row>
    <row r="447" spans="1:11" x14ac:dyDescent="0.2">
      <c r="A447" s="8">
        <f>A437</f>
        <v>295</v>
      </c>
      <c r="B447" s="8"/>
      <c r="C447" s="9" t="str">
        <f t="shared" si="7"/>
        <v>Iatan</v>
      </c>
      <c r="D447" s="8">
        <v>79</v>
      </c>
      <c r="E447" s="8" t="s">
        <v>212</v>
      </c>
      <c r="F447" s="10" t="s">
        <v>13880</v>
      </c>
      <c r="G447" s="8">
        <v>6065</v>
      </c>
      <c r="H447" s="8" t="s">
        <v>13865</v>
      </c>
      <c r="I447" s="8" t="s">
        <v>211</v>
      </c>
      <c r="J447" s="8">
        <v>10000</v>
      </c>
      <c r="K447" s="8" t="s">
        <v>33537</v>
      </c>
    </row>
    <row r="448" spans="1:11" x14ac:dyDescent="0.2">
      <c r="A448" s="8">
        <f>A437</f>
        <v>295</v>
      </c>
      <c r="B448" s="8"/>
      <c r="C448" s="9" t="str">
        <f t="shared" si="7"/>
        <v>Iatan</v>
      </c>
      <c r="D448" s="8">
        <v>182</v>
      </c>
      <c r="E448" s="8" t="s">
        <v>216</v>
      </c>
      <c r="F448" s="10" t="s">
        <v>13881</v>
      </c>
      <c r="G448" s="8">
        <v>6065</v>
      </c>
      <c r="H448" s="8" t="s">
        <v>13865</v>
      </c>
      <c r="I448" s="8" t="s">
        <v>211</v>
      </c>
      <c r="J448" s="8">
        <v>10000</v>
      </c>
      <c r="K448" s="8" t="s">
        <v>33537</v>
      </c>
    </row>
    <row r="449" spans="1:11" x14ac:dyDescent="0.2">
      <c r="A449" s="8">
        <f>A437</f>
        <v>295</v>
      </c>
      <c r="B449" s="8"/>
      <c r="C449" s="9" t="str">
        <f t="shared" si="7"/>
        <v>Iatan</v>
      </c>
      <c r="D449" s="8">
        <v>79</v>
      </c>
      <c r="E449" s="8" t="s">
        <v>212</v>
      </c>
      <c r="F449" s="10" t="s">
        <v>13882</v>
      </c>
      <c r="G449" s="8">
        <v>6065</v>
      </c>
      <c r="H449" s="8" t="s">
        <v>13865</v>
      </c>
      <c r="I449" s="8" t="s">
        <v>211</v>
      </c>
      <c r="J449" s="8">
        <v>10000</v>
      </c>
      <c r="K449" s="8" t="s">
        <v>33537</v>
      </c>
    </row>
    <row r="450" spans="1:11" x14ac:dyDescent="0.2">
      <c r="A450" s="8">
        <f>MAX($A$2:$A449)+1</f>
        <v>302</v>
      </c>
      <c r="B450" s="8"/>
      <c r="C450" s="9" t="str">
        <f t="shared" si="7"/>
        <v>Kinmundy</v>
      </c>
      <c r="D450" s="8">
        <v>177</v>
      </c>
      <c r="E450" s="8" t="s">
        <v>444</v>
      </c>
      <c r="F450" s="10" t="s">
        <v>13883</v>
      </c>
      <c r="G450" s="8">
        <v>55204</v>
      </c>
      <c r="H450" s="8" t="s">
        <v>13883</v>
      </c>
      <c r="I450" s="8" t="s">
        <v>443</v>
      </c>
      <c r="J450" s="8">
        <v>19436</v>
      </c>
      <c r="K450" s="8"/>
    </row>
    <row r="451" spans="1:11" x14ac:dyDescent="0.2">
      <c r="A451" s="8">
        <f>MAX($A$2:$A450)+1</f>
        <v>303</v>
      </c>
      <c r="B451" s="8"/>
      <c r="C451" s="9" t="str">
        <f t="shared" si="7"/>
        <v>Kirksville</v>
      </c>
      <c r="D451" s="8">
        <v>177</v>
      </c>
      <c r="E451" s="8" t="s">
        <v>444</v>
      </c>
      <c r="F451" s="10" t="s">
        <v>13885</v>
      </c>
      <c r="G451" s="8">
        <v>2083</v>
      </c>
      <c r="H451" s="8" t="s">
        <v>13884</v>
      </c>
      <c r="I451" s="8" t="s">
        <v>443</v>
      </c>
      <c r="J451" s="8">
        <v>19436</v>
      </c>
      <c r="K451" s="8"/>
    </row>
    <row r="452" spans="1:11" x14ac:dyDescent="0.2">
      <c r="A452" s="8">
        <f>MAX($A$2:$A451)+1</f>
        <v>304</v>
      </c>
      <c r="B452" s="8"/>
      <c r="C452" s="9" t="str">
        <f t="shared" si="7"/>
        <v>Knox Lee</v>
      </c>
      <c r="D452" s="8">
        <v>164</v>
      </c>
      <c r="E452" s="8" t="s">
        <v>402</v>
      </c>
      <c r="F452" s="10" t="s">
        <v>13886</v>
      </c>
      <c r="G452" s="8">
        <v>3476</v>
      </c>
      <c r="H452" s="8" t="s">
        <v>13886</v>
      </c>
      <c r="I452" s="8" t="s">
        <v>401</v>
      </c>
      <c r="J452" s="8">
        <v>17698</v>
      </c>
      <c r="K452" s="8"/>
    </row>
    <row r="453" spans="1:11" x14ac:dyDescent="0.2">
      <c r="A453" s="8">
        <f>MAX($A$2:$A452)+1</f>
        <v>305</v>
      </c>
      <c r="B453" s="8"/>
      <c r="C453" s="9" t="str">
        <f t="shared" si="7"/>
        <v>Kraft</v>
      </c>
      <c r="D453" s="8">
        <v>57</v>
      </c>
      <c r="E453" s="8" t="s">
        <v>164</v>
      </c>
      <c r="F453" s="10" t="s">
        <v>13888</v>
      </c>
      <c r="G453" s="8">
        <v>733</v>
      </c>
      <c r="H453" s="8" t="s">
        <v>13887</v>
      </c>
      <c r="I453" s="8" t="s">
        <v>163</v>
      </c>
      <c r="J453" s="8">
        <v>7140</v>
      </c>
      <c r="K453" s="8"/>
    </row>
    <row r="454" spans="1:11" x14ac:dyDescent="0.2">
      <c r="A454" s="8">
        <f>MAX($A$2:$A453)+1</f>
        <v>306</v>
      </c>
      <c r="B454" s="8"/>
      <c r="C454" s="9" t="str">
        <f t="shared" si="7"/>
        <v>Kyger Creek</v>
      </c>
      <c r="D454" s="8">
        <v>128</v>
      </c>
      <c r="E454" s="8" t="s">
        <v>313</v>
      </c>
      <c r="F454" s="10" t="s">
        <v>13890</v>
      </c>
      <c r="G454" s="8">
        <v>2876</v>
      </c>
      <c r="H454" s="8" t="s">
        <v>13889</v>
      </c>
      <c r="I454" s="8" t="s">
        <v>312</v>
      </c>
      <c r="J454" s="8">
        <v>14015</v>
      </c>
      <c r="K454" s="8"/>
    </row>
    <row r="455" spans="1:11" x14ac:dyDescent="0.2">
      <c r="A455" s="8">
        <f>MAX($A$2:$A454)+1</f>
        <v>307</v>
      </c>
      <c r="B455" s="8"/>
      <c r="C455" s="9" t="str">
        <f t="shared" si="7"/>
        <v>Jeffrey Energy Center</v>
      </c>
      <c r="D455" s="8">
        <v>191</v>
      </c>
      <c r="E455" s="8" t="s">
        <v>473</v>
      </c>
      <c r="F455" s="10" t="s">
        <v>13892</v>
      </c>
      <c r="G455" s="8">
        <v>6068</v>
      </c>
      <c r="H455" s="8" t="s">
        <v>13891</v>
      </c>
      <c r="I455" s="8" t="s">
        <v>472</v>
      </c>
      <c r="J455" s="8">
        <v>22500</v>
      </c>
      <c r="K455" s="8" t="s">
        <v>33512</v>
      </c>
    </row>
    <row r="456" spans="1:11" x14ac:dyDescent="0.2">
      <c r="A456" s="8">
        <f>A455</f>
        <v>307</v>
      </c>
      <c r="B456" s="8"/>
      <c r="C456" s="9" t="str">
        <f t="shared" ref="C456:C519" si="8">IF(H456="",F456,H456)</f>
        <v>Jeffrey Energy Center</v>
      </c>
      <c r="D456" s="8">
        <v>80</v>
      </c>
      <c r="E456" s="8" t="s">
        <v>214</v>
      </c>
      <c r="F456" s="10" t="s">
        <v>13893</v>
      </c>
      <c r="G456" s="8">
        <v>6068</v>
      </c>
      <c r="H456" s="8" t="s">
        <v>13891</v>
      </c>
      <c r="I456" s="8" t="s">
        <v>472</v>
      </c>
      <c r="J456" s="8">
        <v>22500</v>
      </c>
      <c r="K456" s="8" t="s">
        <v>33512</v>
      </c>
    </row>
    <row r="457" spans="1:11" x14ac:dyDescent="0.2">
      <c r="A457" s="8">
        <f>A455</f>
        <v>307</v>
      </c>
      <c r="B457" s="8"/>
      <c r="C457" s="9" t="str">
        <f t="shared" si="8"/>
        <v>Jeffrey Energy Center</v>
      </c>
      <c r="D457" s="8">
        <v>182</v>
      </c>
      <c r="E457" s="8" t="s">
        <v>216</v>
      </c>
      <c r="F457" s="10" t="s">
        <v>13894</v>
      </c>
      <c r="G457" s="8">
        <v>6068</v>
      </c>
      <c r="H457" s="8" t="s">
        <v>13891</v>
      </c>
      <c r="I457" s="8" t="s">
        <v>472</v>
      </c>
      <c r="J457" s="8">
        <v>22500</v>
      </c>
      <c r="K457" s="8" t="s">
        <v>33512</v>
      </c>
    </row>
    <row r="458" spans="1:11" x14ac:dyDescent="0.2">
      <c r="A458" s="8">
        <f>A435</f>
        <v>294</v>
      </c>
      <c r="B458" s="8"/>
      <c r="C458" s="9" t="str">
        <f t="shared" si="8"/>
        <v>Jim Bridger</v>
      </c>
      <c r="D458" s="8">
        <v>70</v>
      </c>
      <c r="E458" s="8" t="s">
        <v>187</v>
      </c>
      <c r="F458" s="10" t="s">
        <v>13863</v>
      </c>
      <c r="G458" s="8">
        <v>8066</v>
      </c>
      <c r="H458" s="8" t="s">
        <v>13863</v>
      </c>
      <c r="I458" s="8" t="s">
        <v>329</v>
      </c>
      <c r="J458" s="8">
        <v>14354</v>
      </c>
      <c r="K458" s="8" t="s">
        <v>33538</v>
      </c>
    </row>
    <row r="459" spans="1:11" x14ac:dyDescent="0.2">
      <c r="A459" s="8">
        <f>MAX($A$2:$A458)+1</f>
        <v>308</v>
      </c>
      <c r="B459" s="8"/>
      <c r="C459" s="9" t="str">
        <f t="shared" si="8"/>
        <v>La Luz Energy Center</v>
      </c>
      <c r="D459" s="8">
        <v>147</v>
      </c>
      <c r="E459" s="8" t="s">
        <v>363</v>
      </c>
      <c r="F459" s="10" t="s">
        <v>13896</v>
      </c>
      <c r="G459" s="8">
        <v>58284</v>
      </c>
      <c r="H459" s="8" t="s">
        <v>13895</v>
      </c>
      <c r="I459" s="8" t="s">
        <v>362</v>
      </c>
      <c r="J459" s="8">
        <v>15473</v>
      </c>
      <c r="K459" s="8"/>
    </row>
    <row r="460" spans="1:11" x14ac:dyDescent="0.2">
      <c r="A460" s="8">
        <f>MAX($A$2:$A459)+1</f>
        <v>309</v>
      </c>
      <c r="B460" s="8"/>
      <c r="C460" s="9" t="str">
        <f t="shared" si="8"/>
        <v>Labadie</v>
      </c>
      <c r="D460" s="8">
        <v>177</v>
      </c>
      <c r="E460" s="8" t="s">
        <v>444</v>
      </c>
      <c r="F460" s="10" t="s">
        <v>13897</v>
      </c>
      <c r="G460" s="8">
        <v>2103</v>
      </c>
      <c r="H460" s="8" t="s">
        <v>13897</v>
      </c>
      <c r="I460" s="8" t="s">
        <v>443</v>
      </c>
      <c r="J460" s="8">
        <v>19436</v>
      </c>
      <c r="K460" s="8"/>
    </row>
    <row r="461" spans="1:11" x14ac:dyDescent="0.2">
      <c r="A461" s="8">
        <f>MAX($A$2:$A460)+1</f>
        <v>310</v>
      </c>
      <c r="B461" s="8"/>
      <c r="C461" s="9" t="str">
        <f t="shared" si="8"/>
        <v>Jones</v>
      </c>
      <c r="D461" s="8">
        <v>166</v>
      </c>
      <c r="E461" s="8" t="s">
        <v>404</v>
      </c>
      <c r="F461" s="10" t="s">
        <v>13899</v>
      </c>
      <c r="G461" s="8">
        <v>3482</v>
      </c>
      <c r="H461" s="8" t="s">
        <v>13898</v>
      </c>
      <c r="I461" s="8" t="s">
        <v>403</v>
      </c>
      <c r="J461" s="8">
        <v>17718</v>
      </c>
      <c r="K461" s="8" t="s">
        <v>33526</v>
      </c>
    </row>
    <row r="462" spans="1:11" x14ac:dyDescent="0.2">
      <c r="A462" s="8">
        <f>A461</f>
        <v>310</v>
      </c>
      <c r="B462" s="8"/>
      <c r="C462" s="9" t="str">
        <f t="shared" si="8"/>
        <v>Jones</v>
      </c>
      <c r="D462" s="8">
        <v>166</v>
      </c>
      <c r="E462" s="8" t="s">
        <v>404</v>
      </c>
      <c r="F462" s="10" t="s">
        <v>13900</v>
      </c>
      <c r="G462" s="8">
        <v>3482</v>
      </c>
      <c r="H462" s="8" t="s">
        <v>13898</v>
      </c>
      <c r="I462" s="8" t="s">
        <v>403</v>
      </c>
      <c r="J462" s="8">
        <v>17718</v>
      </c>
      <c r="K462" s="8" t="s">
        <v>33526</v>
      </c>
    </row>
    <row r="463" spans="1:11" x14ac:dyDescent="0.2">
      <c r="A463" s="8">
        <f>MAX($A$2:$A462)+1</f>
        <v>311</v>
      </c>
      <c r="B463" s="8"/>
      <c r="C463" s="9" t="str">
        <f t="shared" si="8"/>
        <v>Dan E Karn</v>
      </c>
      <c r="D463" s="8">
        <v>41</v>
      </c>
      <c r="E463" s="8" t="s">
        <v>105</v>
      </c>
      <c r="F463" s="10" t="s">
        <v>13902</v>
      </c>
      <c r="G463" s="8">
        <v>1702</v>
      </c>
      <c r="H463" s="8" t="s">
        <v>13901</v>
      </c>
      <c r="I463" s="8" t="s">
        <v>104</v>
      </c>
      <c r="J463" s="8">
        <v>4254</v>
      </c>
      <c r="K463" s="8" t="s">
        <v>33510</v>
      </c>
    </row>
    <row r="464" spans="1:11" x14ac:dyDescent="0.2">
      <c r="A464" s="8">
        <f>MAX($A$2:$A463)+1</f>
        <v>312</v>
      </c>
      <c r="B464" s="8"/>
      <c r="C464" s="9" t="str">
        <f t="shared" si="8"/>
        <v>Ladysmith</v>
      </c>
      <c r="D464" s="8">
        <v>186</v>
      </c>
      <c r="E464" s="8" t="s">
        <v>460</v>
      </c>
      <c r="F464" s="10" t="s">
        <v>13903</v>
      </c>
      <c r="G464" s="8">
        <v>7839</v>
      </c>
      <c r="H464" s="8" t="s">
        <v>13903</v>
      </c>
      <c r="I464" s="8" t="s">
        <v>459</v>
      </c>
      <c r="J464" s="8">
        <v>19876</v>
      </c>
      <c r="K464" s="8"/>
    </row>
    <row r="465" spans="1:11" x14ac:dyDescent="0.2">
      <c r="A465" s="8">
        <f>MAX($A$2:$A464)+1</f>
        <v>313</v>
      </c>
      <c r="B465" s="8"/>
      <c r="C465" s="9" t="str">
        <f t="shared" si="8"/>
        <v>Lake Catherine</v>
      </c>
      <c r="D465" s="8">
        <v>8</v>
      </c>
      <c r="E465" s="8" t="s">
        <v>140</v>
      </c>
      <c r="F465" s="10" t="s">
        <v>13904</v>
      </c>
      <c r="G465" s="8">
        <v>170</v>
      </c>
      <c r="H465" s="8" t="s">
        <v>13904</v>
      </c>
      <c r="I465" s="8" t="s">
        <v>139</v>
      </c>
      <c r="J465" s="8">
        <v>814</v>
      </c>
      <c r="K465" s="8"/>
    </row>
    <row r="466" spans="1:11" x14ac:dyDescent="0.2">
      <c r="A466" s="8">
        <f>MAX($A$2:$A465)+1</f>
        <v>314</v>
      </c>
      <c r="B466" s="8"/>
      <c r="C466" s="9" t="str">
        <f t="shared" si="8"/>
        <v>Lake Preston</v>
      </c>
      <c r="D466" s="8">
        <v>132</v>
      </c>
      <c r="E466" s="8" t="s">
        <v>324</v>
      </c>
      <c r="F466" s="10" t="s">
        <v>13905</v>
      </c>
      <c r="G466" s="8">
        <v>3352</v>
      </c>
      <c r="H466" s="8" t="s">
        <v>13905</v>
      </c>
      <c r="I466" s="8" t="s">
        <v>323</v>
      </c>
      <c r="J466" s="8">
        <v>14232</v>
      </c>
      <c r="K466" s="8"/>
    </row>
    <row r="467" spans="1:11" x14ac:dyDescent="0.2">
      <c r="A467" s="8">
        <f>MAX($A$2:$A466)+1</f>
        <v>315</v>
      </c>
      <c r="B467" s="8"/>
      <c r="C467" s="9" t="str">
        <f t="shared" si="8"/>
        <v>Lake Road (MO)</v>
      </c>
      <c r="D467" s="8">
        <v>182</v>
      </c>
      <c r="E467" s="8" t="s">
        <v>216</v>
      </c>
      <c r="F467" s="10" t="s">
        <v>13907</v>
      </c>
      <c r="G467" s="8">
        <v>2098</v>
      </c>
      <c r="H467" s="8" t="s">
        <v>13906</v>
      </c>
      <c r="I467" s="8" t="s">
        <v>215</v>
      </c>
      <c r="J467" s="8">
        <v>56211</v>
      </c>
      <c r="K467" s="8"/>
    </row>
    <row r="468" spans="1:11" x14ac:dyDescent="0.2">
      <c r="A468" s="8">
        <f>A463</f>
        <v>311</v>
      </c>
      <c r="B468" s="8"/>
      <c r="C468" s="9" t="str">
        <f t="shared" si="8"/>
        <v>Dan E Karn</v>
      </c>
      <c r="D468" s="8">
        <v>41</v>
      </c>
      <c r="E468" s="8" t="s">
        <v>105</v>
      </c>
      <c r="F468" s="10" t="s">
        <v>13908</v>
      </c>
      <c r="G468" s="8">
        <v>1702</v>
      </c>
      <c r="H468" s="8" t="s">
        <v>13901</v>
      </c>
      <c r="I468" s="8" t="s">
        <v>104</v>
      </c>
      <c r="J468" s="8">
        <v>4254</v>
      </c>
      <c r="K468" s="8" t="s">
        <v>33510</v>
      </c>
    </row>
    <row r="469" spans="1:11" x14ac:dyDescent="0.2">
      <c r="A469" s="8">
        <f>MAX($A$2:$A468)+1</f>
        <v>316</v>
      </c>
      <c r="B469" s="8"/>
      <c r="C469" s="9" t="str">
        <f t="shared" si="8"/>
        <v>Killen Station</v>
      </c>
      <c r="D469" s="8">
        <v>42</v>
      </c>
      <c r="E469" s="8" t="s">
        <v>422</v>
      </c>
      <c r="F469" s="10" t="s">
        <v>13910</v>
      </c>
      <c r="G469" s="8">
        <v>6031</v>
      </c>
      <c r="H469" s="8" t="s">
        <v>13909</v>
      </c>
      <c r="I469" s="8" t="s">
        <v>421</v>
      </c>
      <c r="J469" s="8">
        <v>4922</v>
      </c>
      <c r="K469" s="8" t="s">
        <v>33512</v>
      </c>
    </row>
    <row r="470" spans="1:11" x14ac:dyDescent="0.2">
      <c r="A470" s="8">
        <f>MAX($A$2:$A469)+1</f>
        <v>317</v>
      </c>
      <c r="B470" s="8"/>
      <c r="C470" s="9" t="str">
        <f t="shared" si="8"/>
        <v>Lange Gas Turbines</v>
      </c>
      <c r="D470" s="8">
        <v>12</v>
      </c>
      <c r="E470" s="8" t="s">
        <v>58</v>
      </c>
      <c r="F470" s="10" t="s">
        <v>13912</v>
      </c>
      <c r="G470" s="8">
        <v>55478</v>
      </c>
      <c r="H470" s="8" t="s">
        <v>13911</v>
      </c>
      <c r="I470" s="8" t="s">
        <v>57</v>
      </c>
      <c r="J470" s="8">
        <v>19545</v>
      </c>
      <c r="K470" s="8"/>
    </row>
    <row r="471" spans="1:11" x14ac:dyDescent="0.2">
      <c r="A471" s="8">
        <f>MAX($A$2:$A470)+1</f>
        <v>318</v>
      </c>
      <c r="B471" s="8"/>
      <c r="C471" s="9" t="str">
        <f t="shared" si="8"/>
        <v>Langley Gulch Power Plant</v>
      </c>
      <c r="D471" s="8">
        <v>70</v>
      </c>
      <c r="E471" s="8" t="s">
        <v>187</v>
      </c>
      <c r="F471" s="10" t="s">
        <v>13914</v>
      </c>
      <c r="G471" s="8">
        <v>57028</v>
      </c>
      <c r="H471" s="8" t="s">
        <v>13913</v>
      </c>
      <c r="I471" s="8" t="s">
        <v>186</v>
      </c>
      <c r="J471" s="8">
        <v>9191</v>
      </c>
      <c r="K471" s="8"/>
    </row>
    <row r="472" spans="1:11" x14ac:dyDescent="0.2">
      <c r="A472" s="8">
        <f>MAX($A$2:$A471)+1</f>
        <v>319</v>
      </c>
      <c r="B472" s="8"/>
      <c r="C472" s="9" t="str">
        <f t="shared" si="8"/>
        <v>Lansing</v>
      </c>
      <c r="D472" s="8">
        <v>281</v>
      </c>
      <c r="E472" s="8" t="s">
        <v>201</v>
      </c>
      <c r="F472" s="10" t="s">
        <v>13916</v>
      </c>
      <c r="G472" s="8">
        <v>1047</v>
      </c>
      <c r="H472" s="8" t="s">
        <v>13915</v>
      </c>
      <c r="I472" s="8" t="s">
        <v>200</v>
      </c>
      <c r="J472" s="8">
        <v>9417</v>
      </c>
      <c r="K472" s="8"/>
    </row>
    <row r="473" spans="1:11" x14ac:dyDescent="0.2">
      <c r="A473" s="8">
        <f>MAX($A$2:$A472)+1</f>
        <v>320</v>
      </c>
      <c r="B473" s="8"/>
      <c r="C473" s="9" t="str">
        <f t="shared" si="8"/>
        <v>Syl Laskin</v>
      </c>
      <c r="D473" s="8">
        <v>98</v>
      </c>
      <c r="E473" s="8" t="s">
        <v>33</v>
      </c>
      <c r="F473" s="10" t="s">
        <v>13918</v>
      </c>
      <c r="G473" s="8">
        <v>1891</v>
      </c>
      <c r="H473" s="8" t="s">
        <v>13917</v>
      </c>
      <c r="I473" s="8" t="s">
        <v>33</v>
      </c>
      <c r="J473" s="8">
        <v>12647</v>
      </c>
      <c r="K473" s="8"/>
    </row>
    <row r="474" spans="1:11" x14ac:dyDescent="0.2">
      <c r="A474" s="8">
        <f>MAX($A$2:$A473)+1</f>
        <v>321</v>
      </c>
      <c r="B474" s="8"/>
      <c r="C474" s="9" t="str">
        <f t="shared" si="8"/>
        <v>Lauderdale</v>
      </c>
      <c r="D474" s="8">
        <v>56</v>
      </c>
      <c r="E474" s="8" t="s">
        <v>161</v>
      </c>
      <c r="F474" s="10" t="s">
        <v>13919</v>
      </c>
      <c r="G474" s="8">
        <v>613</v>
      </c>
      <c r="H474" s="8" t="s">
        <v>13919</v>
      </c>
      <c r="I474" s="8" t="s">
        <v>160</v>
      </c>
      <c r="J474" s="8">
        <v>6452</v>
      </c>
      <c r="K474" s="8"/>
    </row>
    <row r="475" spans="1:11" x14ac:dyDescent="0.2">
      <c r="A475" s="8">
        <f>MAX($A$2:$A474)+1</f>
        <v>322</v>
      </c>
      <c r="B475" s="8"/>
      <c r="C475" s="9" t="str">
        <f t="shared" si="8"/>
        <v>Lawrence Energy Center</v>
      </c>
      <c r="D475" s="8">
        <v>191</v>
      </c>
      <c r="E475" s="8" t="s">
        <v>473</v>
      </c>
      <c r="F475" s="10" t="s">
        <v>13921</v>
      </c>
      <c r="G475" s="8">
        <v>1250</v>
      </c>
      <c r="H475" s="8" t="s">
        <v>13920</v>
      </c>
      <c r="I475" s="8" t="s">
        <v>472</v>
      </c>
      <c r="J475" s="8">
        <v>22500</v>
      </c>
      <c r="K475" s="8"/>
    </row>
    <row r="476" spans="1:11" x14ac:dyDescent="0.2">
      <c r="A476" s="8">
        <f>MAX($A$2:$A475)+1</f>
        <v>323</v>
      </c>
      <c r="B476" s="8"/>
      <c r="C476" s="9" t="str">
        <f t="shared" si="8"/>
        <v>Lawrenceburg Energy Facility</v>
      </c>
      <c r="D476" s="8">
        <v>1</v>
      </c>
      <c r="E476" s="8" t="s">
        <v>13</v>
      </c>
      <c r="F476" s="10" t="s">
        <v>13923</v>
      </c>
      <c r="G476" s="8">
        <v>55502</v>
      </c>
      <c r="H476" s="8" t="s">
        <v>13922</v>
      </c>
      <c r="I476" s="8" t="s">
        <v>13</v>
      </c>
      <c r="J476" s="8">
        <v>343</v>
      </c>
      <c r="K476" s="8"/>
    </row>
    <row r="477" spans="1:11" x14ac:dyDescent="0.2">
      <c r="A477" s="8">
        <f>MAX($A$2:$A476)+1</f>
        <v>324</v>
      </c>
      <c r="B477" s="8"/>
      <c r="C477" s="9" t="str">
        <f t="shared" si="8"/>
        <v>W S Lee</v>
      </c>
      <c r="D477" s="8">
        <v>45</v>
      </c>
      <c r="E477" s="8" t="s">
        <v>115</v>
      </c>
      <c r="F477" s="10" t="s">
        <v>13925</v>
      </c>
      <c r="G477" s="8">
        <v>3264</v>
      </c>
      <c r="H477" s="8" t="s">
        <v>13924</v>
      </c>
      <c r="I477" s="8" t="s">
        <v>115</v>
      </c>
      <c r="J477" s="8">
        <v>5416</v>
      </c>
      <c r="K477" s="8"/>
    </row>
    <row r="478" spans="1:11" x14ac:dyDescent="0.2">
      <c r="A478" s="8">
        <f>MAX($A$2:$A477)+1</f>
        <v>325</v>
      </c>
      <c r="B478" s="8"/>
      <c r="C478" s="9" t="str">
        <f t="shared" si="8"/>
        <v>Lemon Creek</v>
      </c>
      <c r="D478" s="8">
        <v>3</v>
      </c>
      <c r="E478" s="8" t="s">
        <v>28</v>
      </c>
      <c r="F478" s="10" t="s">
        <v>13926</v>
      </c>
      <c r="G478" s="8">
        <v>64</v>
      </c>
      <c r="H478" s="8" t="s">
        <v>13926</v>
      </c>
      <c r="I478" s="8" t="s">
        <v>27</v>
      </c>
      <c r="J478" s="8">
        <v>213</v>
      </c>
      <c r="K478" s="8"/>
    </row>
    <row r="479" spans="1:11" x14ac:dyDescent="0.2">
      <c r="A479" s="8">
        <f>MAX($A$2:$A478)+1</f>
        <v>326</v>
      </c>
      <c r="B479" s="8"/>
      <c r="C479" s="9" t="str">
        <f t="shared" si="8"/>
        <v>Chuck Lenzie Generating Station</v>
      </c>
      <c r="D479" s="8">
        <v>108</v>
      </c>
      <c r="E479" s="8" t="s">
        <v>274</v>
      </c>
      <c r="F479" s="10" t="s">
        <v>13928</v>
      </c>
      <c r="G479" s="8">
        <v>55322</v>
      </c>
      <c r="H479" s="8" t="s">
        <v>13927</v>
      </c>
      <c r="I479" s="8" t="s">
        <v>273</v>
      </c>
      <c r="J479" s="8">
        <v>13407</v>
      </c>
      <c r="K479" s="8"/>
    </row>
    <row r="480" spans="1:11" x14ac:dyDescent="0.2">
      <c r="A480" s="8">
        <f>A469</f>
        <v>316</v>
      </c>
      <c r="B480" s="8"/>
      <c r="C480" s="9" t="str">
        <f t="shared" si="8"/>
        <v>Killen Station</v>
      </c>
      <c r="D480" s="8">
        <v>27</v>
      </c>
      <c r="E480" s="8" t="s">
        <v>125</v>
      </c>
      <c r="F480" s="10" t="s">
        <v>13929</v>
      </c>
      <c r="G480" s="8">
        <v>6031</v>
      </c>
      <c r="H480" s="8" t="s">
        <v>13909</v>
      </c>
      <c r="I480" s="8" t="s">
        <v>421</v>
      </c>
      <c r="J480" s="8">
        <v>4922</v>
      </c>
      <c r="K480" s="8" t="s">
        <v>33512</v>
      </c>
    </row>
    <row r="481" spans="1:11" x14ac:dyDescent="0.2">
      <c r="A481" s="8">
        <f>A469</f>
        <v>316</v>
      </c>
      <c r="B481" s="8"/>
      <c r="C481" s="9" t="str">
        <f t="shared" si="8"/>
        <v>Killen Station</v>
      </c>
      <c r="D481" s="8">
        <v>42</v>
      </c>
      <c r="E481" s="8" t="s">
        <v>422</v>
      </c>
      <c r="F481" s="10" t="s">
        <v>13930</v>
      </c>
      <c r="G481" s="8">
        <v>6031</v>
      </c>
      <c r="H481" s="8" t="s">
        <v>13909</v>
      </c>
      <c r="I481" s="8" t="s">
        <v>421</v>
      </c>
      <c r="J481" s="8">
        <v>4922</v>
      </c>
      <c r="K481" s="8" t="s">
        <v>33512</v>
      </c>
    </row>
    <row r="482" spans="1:11" x14ac:dyDescent="0.2">
      <c r="A482" s="8">
        <f>MAX($A$2:$A481)+1</f>
        <v>327</v>
      </c>
      <c r="B482" s="8"/>
      <c r="C482" s="9" t="str">
        <f t="shared" si="8"/>
        <v>Lewis Creek</v>
      </c>
      <c r="D482" s="8">
        <v>315</v>
      </c>
      <c r="E482" s="8" t="s">
        <v>151</v>
      </c>
      <c r="F482" s="10" t="s">
        <v>13931</v>
      </c>
      <c r="G482" s="8">
        <v>3457</v>
      </c>
      <c r="H482" s="8" t="s">
        <v>13931</v>
      </c>
      <c r="I482" s="8" t="s">
        <v>150</v>
      </c>
      <c r="J482" s="8">
        <v>55937</v>
      </c>
      <c r="K482" s="8"/>
    </row>
    <row r="483" spans="1:11" x14ac:dyDescent="0.2">
      <c r="A483" s="8">
        <f>MAX($A$2:$A482)+1</f>
        <v>328</v>
      </c>
      <c r="B483" s="8"/>
      <c r="C483" s="9" t="str">
        <f t="shared" si="8"/>
        <v>Lieberman</v>
      </c>
      <c r="D483" s="8">
        <v>164</v>
      </c>
      <c r="E483" s="8" t="s">
        <v>402</v>
      </c>
      <c r="F483" s="10" t="s">
        <v>13932</v>
      </c>
      <c r="G483" s="8">
        <v>1417</v>
      </c>
      <c r="H483" s="8" t="s">
        <v>13932</v>
      </c>
      <c r="I483" s="8" t="s">
        <v>401</v>
      </c>
      <c r="J483" s="8">
        <v>17698</v>
      </c>
      <c r="K483" s="8"/>
    </row>
    <row r="484" spans="1:11" x14ac:dyDescent="0.2">
      <c r="A484" s="8">
        <f>MAX($A$2:$A483)+1</f>
        <v>329</v>
      </c>
      <c r="B484" s="8"/>
      <c r="C484" s="9" t="str">
        <f t="shared" si="8"/>
        <v>Lime Creek</v>
      </c>
      <c r="D484" s="8">
        <v>281</v>
      </c>
      <c r="E484" s="8" t="s">
        <v>201</v>
      </c>
      <c r="F484" s="10" t="s">
        <v>13933</v>
      </c>
      <c r="G484" s="8">
        <v>7155</v>
      </c>
      <c r="H484" s="8" t="s">
        <v>13933</v>
      </c>
      <c r="I484" s="8" t="s">
        <v>200</v>
      </c>
      <c r="J484" s="8">
        <v>9417</v>
      </c>
      <c r="K484" s="8"/>
    </row>
    <row r="485" spans="1:11" x14ac:dyDescent="0.2">
      <c r="A485" s="8">
        <f>MAX($A$2:$A484)+1</f>
        <v>330</v>
      </c>
      <c r="B485" s="8"/>
      <c r="C485" s="9" t="str">
        <f t="shared" si="8"/>
        <v>Lincoln Combustion</v>
      </c>
      <c r="D485" s="8">
        <v>45</v>
      </c>
      <c r="E485" s="8" t="s">
        <v>115</v>
      </c>
      <c r="F485" s="10" t="s">
        <v>13935</v>
      </c>
      <c r="G485" s="8">
        <v>7277</v>
      </c>
      <c r="H485" s="8" t="s">
        <v>13934</v>
      </c>
      <c r="I485" s="8" t="s">
        <v>115</v>
      </c>
      <c r="J485" s="8">
        <v>5416</v>
      </c>
      <c r="K485" s="8"/>
    </row>
    <row r="486" spans="1:11" x14ac:dyDescent="0.2">
      <c r="A486" s="8">
        <f>MAX($A$2:$A485)+1</f>
        <v>331</v>
      </c>
      <c r="B486" s="8"/>
      <c r="C486" s="9" t="str">
        <f t="shared" si="8"/>
        <v>Kingdom Community Wind</v>
      </c>
      <c r="D486" s="8">
        <v>61</v>
      </c>
      <c r="E486" s="8" t="s">
        <v>170</v>
      </c>
      <c r="F486" s="10" t="s">
        <v>13937</v>
      </c>
      <c r="G486" s="8">
        <v>57979</v>
      </c>
      <c r="H486" s="8" t="s">
        <v>13936</v>
      </c>
      <c r="I486" s="8" t="s">
        <v>170</v>
      </c>
      <c r="J486" s="8">
        <v>7601</v>
      </c>
      <c r="K486" s="8" t="s">
        <v>33539</v>
      </c>
    </row>
    <row r="487" spans="1:11" x14ac:dyDescent="0.2">
      <c r="A487" s="8">
        <f>MAX($A$2:$A486)+1</f>
        <v>332</v>
      </c>
      <c r="B487" s="8"/>
      <c r="C487" s="9" t="str">
        <f t="shared" si="8"/>
        <v>L V Sutton Combined Cycle</v>
      </c>
      <c r="D487" s="8">
        <v>17</v>
      </c>
      <c r="E487" s="8" t="s">
        <v>127</v>
      </c>
      <c r="F487" s="10" t="s">
        <v>13939</v>
      </c>
      <c r="G487" s="8">
        <v>58697</v>
      </c>
      <c r="H487" s="8" t="s">
        <v>13938</v>
      </c>
      <c r="I487" s="8" t="s">
        <v>126</v>
      </c>
      <c r="J487" s="8">
        <v>3046</v>
      </c>
      <c r="K487" s="8" t="s">
        <v>33511</v>
      </c>
    </row>
    <row r="488" spans="1:11" x14ac:dyDescent="0.2">
      <c r="A488" s="8">
        <f>MAX($A$2:$A487)+1</f>
        <v>333</v>
      </c>
      <c r="B488" s="8"/>
      <c r="C488" s="9" t="str">
        <f t="shared" si="8"/>
        <v>Lone Star</v>
      </c>
      <c r="D488" s="8">
        <v>164</v>
      </c>
      <c r="E488" s="8" t="s">
        <v>402</v>
      </c>
      <c r="F488" s="10" t="s">
        <v>13940</v>
      </c>
      <c r="G488" s="8">
        <v>3477</v>
      </c>
      <c r="H488" s="8" t="s">
        <v>13940</v>
      </c>
      <c r="I488" s="8" t="s">
        <v>401</v>
      </c>
      <c r="J488" s="8">
        <v>17698</v>
      </c>
      <c r="K488" s="8"/>
    </row>
    <row r="489" spans="1:11" x14ac:dyDescent="0.2">
      <c r="A489" s="8">
        <f>MAX($A$2:$A488)+1</f>
        <v>334</v>
      </c>
      <c r="B489" s="8"/>
      <c r="C489" s="9" t="str">
        <f t="shared" si="8"/>
        <v>Lordsburg Generating</v>
      </c>
      <c r="D489" s="8">
        <v>147</v>
      </c>
      <c r="E489" s="8" t="s">
        <v>363</v>
      </c>
      <c r="F489" s="10" t="s">
        <v>13942</v>
      </c>
      <c r="G489" s="8">
        <v>7967</v>
      </c>
      <c r="H489" s="8" t="s">
        <v>13941</v>
      </c>
      <c r="I489" s="8" t="s">
        <v>362</v>
      </c>
      <c r="J489" s="8">
        <v>15473</v>
      </c>
      <c r="K489" s="8"/>
    </row>
    <row r="490" spans="1:11" x14ac:dyDescent="0.2">
      <c r="A490" s="8">
        <f>MAX($A$2:$A489)+1</f>
        <v>335</v>
      </c>
      <c r="B490" s="8"/>
      <c r="C490" s="9" t="str">
        <f t="shared" si="8"/>
        <v>Lost Nation</v>
      </c>
      <c r="D490" s="8">
        <v>146</v>
      </c>
      <c r="E490" s="8" t="s">
        <v>361</v>
      </c>
      <c r="F490" s="10" t="s">
        <v>13944</v>
      </c>
      <c r="G490" s="8">
        <v>2362</v>
      </c>
      <c r="H490" s="8" t="s">
        <v>13943</v>
      </c>
      <c r="I490" s="8" t="s">
        <v>360</v>
      </c>
      <c r="J490" s="8">
        <v>15472</v>
      </c>
      <c r="K490" s="8"/>
    </row>
    <row r="491" spans="1:11" x14ac:dyDescent="0.2">
      <c r="A491" s="8">
        <f>A487</f>
        <v>332</v>
      </c>
      <c r="B491" s="8"/>
      <c r="C491" s="9" t="str">
        <f t="shared" si="8"/>
        <v>L V Sutton Steam</v>
      </c>
      <c r="D491" s="8">
        <v>17</v>
      </c>
      <c r="E491" s="8" t="s">
        <v>127</v>
      </c>
      <c r="F491" s="10" t="s">
        <v>13939</v>
      </c>
      <c r="G491" s="8">
        <v>2713</v>
      </c>
      <c r="H491" s="8" t="s">
        <v>13945</v>
      </c>
      <c r="I491" s="8" t="s">
        <v>126</v>
      </c>
      <c r="J491" s="8">
        <v>3046</v>
      </c>
      <c r="K491" s="8" t="s">
        <v>33511</v>
      </c>
    </row>
    <row r="492" spans="1:11" x14ac:dyDescent="0.2">
      <c r="A492" s="8">
        <f>MAX($A$2:$A491)+1</f>
        <v>336</v>
      </c>
      <c r="B492" s="8"/>
      <c r="C492" s="9" t="str">
        <f t="shared" si="8"/>
        <v>La Cygne</v>
      </c>
      <c r="D492" s="8">
        <v>80</v>
      </c>
      <c r="E492" s="8" t="s">
        <v>214</v>
      </c>
      <c r="F492" s="10" t="s">
        <v>13947</v>
      </c>
      <c r="G492" s="8">
        <v>1241</v>
      </c>
      <c r="H492" s="8" t="s">
        <v>13946</v>
      </c>
      <c r="I492" s="8" t="s">
        <v>211</v>
      </c>
      <c r="J492" s="8">
        <v>10000</v>
      </c>
      <c r="K492" s="8" t="s">
        <v>33525</v>
      </c>
    </row>
    <row r="493" spans="1:11" x14ac:dyDescent="0.2">
      <c r="A493" s="8">
        <f>A492</f>
        <v>336</v>
      </c>
      <c r="B493" s="8"/>
      <c r="C493" s="9" t="str">
        <f t="shared" si="8"/>
        <v>La Cygne</v>
      </c>
      <c r="D493" s="8">
        <v>80</v>
      </c>
      <c r="E493" s="8" t="s">
        <v>214</v>
      </c>
      <c r="F493" s="10" t="s">
        <v>13948</v>
      </c>
      <c r="G493" s="8">
        <v>1241</v>
      </c>
      <c r="H493" s="8" t="s">
        <v>13946</v>
      </c>
      <c r="I493" s="8" t="s">
        <v>211</v>
      </c>
      <c r="J493" s="8">
        <v>10000</v>
      </c>
      <c r="K493" s="8" t="s">
        <v>33525</v>
      </c>
    </row>
    <row r="494" spans="1:11" x14ac:dyDescent="0.2">
      <c r="A494" s="8">
        <f>A492</f>
        <v>336</v>
      </c>
      <c r="B494" s="8"/>
      <c r="C494" s="9" t="str">
        <f t="shared" si="8"/>
        <v>La Cygne</v>
      </c>
      <c r="D494" s="8">
        <v>79</v>
      </c>
      <c r="E494" s="8" t="s">
        <v>212</v>
      </c>
      <c r="F494" s="10" t="s">
        <v>13949</v>
      </c>
      <c r="G494" s="8">
        <v>1241</v>
      </c>
      <c r="H494" s="8" t="s">
        <v>13946</v>
      </c>
      <c r="I494" s="8" t="s">
        <v>211</v>
      </c>
      <c r="J494" s="8">
        <v>10000</v>
      </c>
      <c r="K494" s="8" t="s">
        <v>33525</v>
      </c>
    </row>
    <row r="495" spans="1:11" x14ac:dyDescent="0.2">
      <c r="A495" s="8">
        <f>A492</f>
        <v>336</v>
      </c>
      <c r="B495" s="8"/>
      <c r="C495" s="9" t="str">
        <f t="shared" si="8"/>
        <v>La Cygne</v>
      </c>
      <c r="D495" s="8">
        <v>79</v>
      </c>
      <c r="E495" s="8" t="s">
        <v>212</v>
      </c>
      <c r="F495" s="10" t="s">
        <v>13950</v>
      </c>
      <c r="G495" s="8">
        <v>1241</v>
      </c>
      <c r="H495" s="8" t="s">
        <v>13946</v>
      </c>
      <c r="I495" s="8" t="s">
        <v>211</v>
      </c>
      <c r="J495" s="8">
        <v>10000</v>
      </c>
      <c r="K495" s="8" t="s">
        <v>33525</v>
      </c>
    </row>
    <row r="496" spans="1:11" x14ac:dyDescent="0.2">
      <c r="A496" s="8">
        <f>A492</f>
        <v>336</v>
      </c>
      <c r="B496" s="8"/>
      <c r="C496" s="9" t="str">
        <f t="shared" si="8"/>
        <v>La Cygne</v>
      </c>
      <c r="D496" s="8">
        <v>79</v>
      </c>
      <c r="E496" s="8" t="s">
        <v>212</v>
      </c>
      <c r="F496" s="10" t="s">
        <v>13951</v>
      </c>
      <c r="G496" s="8">
        <v>1241</v>
      </c>
      <c r="H496" s="8" t="s">
        <v>13946</v>
      </c>
      <c r="I496" s="8" t="s">
        <v>211</v>
      </c>
      <c r="J496" s="8">
        <v>10000</v>
      </c>
      <c r="K496" s="8" t="s">
        <v>33525</v>
      </c>
    </row>
    <row r="497" spans="1:11" x14ac:dyDescent="0.2">
      <c r="A497" s="8">
        <f>MAX($A$2:$A496)+1</f>
        <v>337</v>
      </c>
      <c r="B497" s="8"/>
      <c r="C497" s="9" t="str">
        <f t="shared" si="8"/>
        <v>Lake Side Power Plant</v>
      </c>
      <c r="D497" s="8">
        <v>134</v>
      </c>
      <c r="E497" s="8" t="s">
        <v>329</v>
      </c>
      <c r="F497" s="10" t="s">
        <v>13953</v>
      </c>
      <c r="G497" s="8">
        <v>56237</v>
      </c>
      <c r="H497" s="8" t="s">
        <v>13952</v>
      </c>
      <c r="I497" s="8" t="s">
        <v>329</v>
      </c>
      <c r="J497" s="8">
        <v>14354</v>
      </c>
      <c r="K497" s="8"/>
    </row>
    <row r="498" spans="1:11" x14ac:dyDescent="0.2">
      <c r="A498" s="8">
        <f>A497</f>
        <v>337</v>
      </c>
      <c r="B498" s="8"/>
      <c r="C498" s="9" t="str">
        <f t="shared" si="8"/>
        <v>Lake Side 2</v>
      </c>
      <c r="D498" s="8">
        <v>134</v>
      </c>
      <c r="E498" s="8" t="s">
        <v>329</v>
      </c>
      <c r="F498" s="10" t="s">
        <v>13954</v>
      </c>
      <c r="G498" s="8">
        <v>58393</v>
      </c>
      <c r="H498" s="8" t="s">
        <v>13954</v>
      </c>
      <c r="I498" s="8" t="s">
        <v>329</v>
      </c>
      <c r="J498" s="8">
        <v>14354</v>
      </c>
      <c r="K498" s="8"/>
    </row>
    <row r="499" spans="1:11" x14ac:dyDescent="0.2">
      <c r="A499" s="8">
        <f>MAX($A$2:$A498)+1</f>
        <v>338</v>
      </c>
      <c r="B499" s="8"/>
      <c r="C499" s="9" t="str">
        <f t="shared" si="8"/>
        <v>Low Moor</v>
      </c>
      <c r="D499" s="8">
        <v>186</v>
      </c>
      <c r="E499" s="8" t="s">
        <v>460</v>
      </c>
      <c r="F499" s="10" t="s">
        <v>13955</v>
      </c>
      <c r="G499" s="8">
        <v>3799</v>
      </c>
      <c r="H499" s="8" t="s">
        <v>13955</v>
      </c>
      <c r="I499" s="8" t="s">
        <v>459</v>
      </c>
      <c r="J499" s="8">
        <v>19876</v>
      </c>
      <c r="K499" s="8"/>
    </row>
    <row r="500" spans="1:11" x14ac:dyDescent="0.2">
      <c r="A500" s="8">
        <f>MAX($A$2:$A499)+1</f>
        <v>339</v>
      </c>
      <c r="B500" s="8"/>
      <c r="C500" s="9" t="str">
        <f t="shared" si="8"/>
        <v>Lower Snake River Wind Energy Project</v>
      </c>
      <c r="D500" s="8">
        <v>150</v>
      </c>
      <c r="E500" s="8" t="s">
        <v>369</v>
      </c>
      <c r="F500" s="10" t="s">
        <v>13957</v>
      </c>
      <c r="G500" s="8">
        <v>57195</v>
      </c>
      <c r="H500" s="8" t="s">
        <v>13956</v>
      </c>
      <c r="I500" s="8" t="s">
        <v>368</v>
      </c>
      <c r="J500" s="8">
        <v>15500</v>
      </c>
      <c r="K500" s="8"/>
    </row>
    <row r="501" spans="1:11" x14ac:dyDescent="0.2">
      <c r="A501" s="8">
        <f>MAX($A$2:$A500)+1</f>
        <v>340</v>
      </c>
      <c r="B501" s="8"/>
      <c r="C501" s="9" t="str">
        <f t="shared" si="8"/>
        <v>Lewis &amp; Clark</v>
      </c>
      <c r="D501" s="8">
        <v>95</v>
      </c>
      <c r="E501" s="8" t="s">
        <v>240</v>
      </c>
      <c r="F501" s="10" t="s">
        <v>13958</v>
      </c>
      <c r="G501" s="8">
        <v>6089</v>
      </c>
      <c r="H501" s="8" t="s">
        <v>13958</v>
      </c>
      <c r="I501" s="8" t="s">
        <v>260</v>
      </c>
      <c r="J501" s="8">
        <v>12199</v>
      </c>
      <c r="K501" s="8" t="s">
        <v>33510</v>
      </c>
    </row>
    <row r="502" spans="1:11" x14ac:dyDescent="0.2">
      <c r="A502" s="8">
        <f>A501</f>
        <v>340</v>
      </c>
      <c r="B502" s="8"/>
      <c r="C502" s="9" t="str">
        <f t="shared" si="8"/>
        <v>Lewis &amp; Clark</v>
      </c>
      <c r="D502" s="8">
        <v>95</v>
      </c>
      <c r="E502" s="8" t="s">
        <v>240</v>
      </c>
      <c r="F502" s="10" t="s">
        <v>13959</v>
      </c>
      <c r="G502" s="8">
        <v>6089</v>
      </c>
      <c r="H502" s="8" t="s">
        <v>13958</v>
      </c>
      <c r="I502" s="8" t="s">
        <v>260</v>
      </c>
      <c r="J502" s="8">
        <v>12199</v>
      </c>
      <c r="K502" s="8" t="s">
        <v>33510</v>
      </c>
    </row>
    <row r="503" spans="1:11" x14ac:dyDescent="0.2">
      <c r="A503" s="8">
        <f>MAX($A$2:$A502)+1</f>
        <v>341</v>
      </c>
      <c r="B503" s="8"/>
      <c r="C503" s="9" t="str">
        <f t="shared" si="8"/>
        <v>Las Vegas Generating Station</v>
      </c>
      <c r="D503" s="8">
        <v>108</v>
      </c>
      <c r="E503" s="8" t="s">
        <v>274</v>
      </c>
      <c r="F503" s="10" t="s">
        <v>13961</v>
      </c>
      <c r="G503" s="8">
        <v>10761</v>
      </c>
      <c r="H503" s="8" t="s">
        <v>13960</v>
      </c>
      <c r="I503" s="8" t="s">
        <v>273</v>
      </c>
      <c r="J503" s="8">
        <v>13407</v>
      </c>
      <c r="K503" s="8"/>
    </row>
    <row r="504" spans="1:11" x14ac:dyDescent="0.2">
      <c r="A504" s="8">
        <f>MAX($A$2:$A503)+1</f>
        <v>342</v>
      </c>
      <c r="B504" s="8"/>
      <c r="C504" s="9" t="str">
        <f t="shared" si="8"/>
        <v>Milton L Kapp</v>
      </c>
      <c r="D504" s="8">
        <v>281</v>
      </c>
      <c r="E504" s="8" t="s">
        <v>201</v>
      </c>
      <c r="F504" s="10" t="s">
        <v>13963</v>
      </c>
      <c r="G504" s="8">
        <v>1048</v>
      </c>
      <c r="H504" s="8" t="s">
        <v>13962</v>
      </c>
      <c r="I504" s="8" t="s">
        <v>200</v>
      </c>
      <c r="J504" s="8">
        <v>9417</v>
      </c>
      <c r="K504" s="8"/>
    </row>
    <row r="505" spans="1:11" x14ac:dyDescent="0.2">
      <c r="A505" s="8">
        <f>MAX($A$2:$A504)+1</f>
        <v>343</v>
      </c>
      <c r="B505" s="8"/>
      <c r="C505" s="9" t="str">
        <f t="shared" si="8"/>
        <v>West Marinette 34</v>
      </c>
      <c r="D505" s="8">
        <v>89</v>
      </c>
      <c r="E505" s="8" t="s">
        <v>231</v>
      </c>
      <c r="F505" s="10" t="s">
        <v>13965</v>
      </c>
      <c r="G505" s="8">
        <v>7799</v>
      </c>
      <c r="H505" s="8" t="s">
        <v>13964</v>
      </c>
      <c r="I505" s="8" t="s">
        <v>230</v>
      </c>
      <c r="J505" s="8">
        <v>11479</v>
      </c>
      <c r="K505" s="8"/>
    </row>
    <row r="506" spans="1:11" x14ac:dyDescent="0.2">
      <c r="A506" s="8">
        <f>MAX($A$2:$A505)+1</f>
        <v>344</v>
      </c>
      <c r="B506" s="8"/>
      <c r="C506" s="9" t="str">
        <f t="shared" si="8"/>
        <v>Mabelvale</v>
      </c>
      <c r="D506" s="8">
        <v>8</v>
      </c>
      <c r="E506" s="8" t="s">
        <v>140</v>
      </c>
      <c r="F506" s="10" t="s">
        <v>13966</v>
      </c>
      <c r="G506" s="8">
        <v>171</v>
      </c>
      <c r="H506" s="8" t="s">
        <v>13966</v>
      </c>
      <c r="I506" s="8" t="s">
        <v>139</v>
      </c>
      <c r="J506" s="8">
        <v>814</v>
      </c>
      <c r="K506" s="8"/>
    </row>
    <row r="507" spans="1:11" x14ac:dyDescent="0.2">
      <c r="A507" s="8">
        <f>MAX($A$2:$A506)+1</f>
        <v>345</v>
      </c>
      <c r="B507" s="8"/>
      <c r="C507" s="9" t="str">
        <f t="shared" si="8"/>
        <v>Little Gypsy</v>
      </c>
      <c r="D507" s="8">
        <v>87</v>
      </c>
      <c r="E507" s="8" t="s">
        <v>143</v>
      </c>
      <c r="F507" s="10" t="s">
        <v>13967</v>
      </c>
      <c r="G507" s="8">
        <v>1402</v>
      </c>
      <c r="H507" s="8" t="s">
        <v>13967</v>
      </c>
      <c r="I507" s="8" t="s">
        <v>141</v>
      </c>
      <c r="J507" s="8">
        <v>11241</v>
      </c>
      <c r="K507" s="8" t="s">
        <v>33526</v>
      </c>
    </row>
    <row r="508" spans="1:11" x14ac:dyDescent="0.2">
      <c r="A508" s="8">
        <f>A507</f>
        <v>345</v>
      </c>
      <c r="B508" s="8"/>
      <c r="C508" s="9" t="str">
        <f t="shared" si="8"/>
        <v>Little Gypsy</v>
      </c>
      <c r="D508" s="8">
        <v>454</v>
      </c>
      <c r="E508" s="8" t="s">
        <v>143</v>
      </c>
      <c r="F508" s="10" t="s">
        <v>13967</v>
      </c>
      <c r="G508" s="8">
        <v>1402</v>
      </c>
      <c r="H508" s="8" t="s">
        <v>13967</v>
      </c>
      <c r="I508" s="8" t="s">
        <v>141</v>
      </c>
      <c r="J508" s="8">
        <v>11241</v>
      </c>
      <c r="K508" s="8" t="s">
        <v>33526</v>
      </c>
    </row>
    <row r="509" spans="1:11" x14ac:dyDescent="0.2">
      <c r="A509" s="8">
        <f>MAX($A$2:$A508)+1</f>
        <v>346</v>
      </c>
      <c r="B509" s="8"/>
      <c r="C509" s="9" t="str">
        <f t="shared" si="8"/>
        <v>Madison</v>
      </c>
      <c r="D509" s="8">
        <v>144</v>
      </c>
      <c r="E509" s="8" t="s">
        <v>119</v>
      </c>
      <c r="F509" s="10" t="s">
        <v>13969</v>
      </c>
      <c r="G509" s="8">
        <v>55110</v>
      </c>
      <c r="H509" s="8" t="s">
        <v>13968</v>
      </c>
      <c r="I509" s="8" t="s">
        <v>118</v>
      </c>
      <c r="J509" s="8">
        <v>15470</v>
      </c>
      <c r="K509" s="8"/>
    </row>
    <row r="510" spans="1:11" x14ac:dyDescent="0.2">
      <c r="A510" s="8">
        <f>MAX($A$2:$A509)+1</f>
        <v>347</v>
      </c>
      <c r="B510" s="8"/>
      <c r="C510" s="9" t="str">
        <f t="shared" si="8"/>
        <v>Madison Unit 3</v>
      </c>
      <c r="D510" s="8">
        <v>22</v>
      </c>
      <c r="E510" s="8" t="s">
        <v>90</v>
      </c>
      <c r="F510" s="10" t="s">
        <v>13970</v>
      </c>
      <c r="G510" s="8"/>
      <c r="H510" s="8"/>
      <c r="I510" s="8"/>
      <c r="J510" s="8"/>
      <c r="K510" s="8" t="s">
        <v>33513</v>
      </c>
    </row>
    <row r="511" spans="1:11" x14ac:dyDescent="0.2">
      <c r="A511" s="8">
        <f>MAX($A$2:$A510)+1</f>
        <v>348</v>
      </c>
      <c r="B511" s="8"/>
      <c r="C511" s="9" t="str">
        <f t="shared" si="8"/>
        <v>Major Maint. Accrual</v>
      </c>
      <c r="D511" s="8">
        <v>159</v>
      </c>
      <c r="E511" s="8" t="s">
        <v>389</v>
      </c>
      <c r="F511" s="10" t="s">
        <v>13971</v>
      </c>
      <c r="G511" s="8"/>
      <c r="H511" s="8"/>
      <c r="I511" s="8"/>
      <c r="J511" s="8"/>
      <c r="K511" s="8" t="s">
        <v>33513</v>
      </c>
    </row>
    <row r="512" spans="1:11" x14ac:dyDescent="0.2">
      <c r="A512" s="8">
        <f>MAX($A$2:$A511)+1</f>
        <v>349</v>
      </c>
      <c r="B512" s="8"/>
      <c r="C512" s="9" t="str">
        <f t="shared" si="8"/>
        <v>Manatee</v>
      </c>
      <c r="D512" s="8">
        <v>56</v>
      </c>
      <c r="E512" s="8" t="s">
        <v>161</v>
      </c>
      <c r="F512" s="10" t="s">
        <v>13972</v>
      </c>
      <c r="G512" s="8">
        <v>6042</v>
      </c>
      <c r="H512" s="8" t="s">
        <v>13972</v>
      </c>
      <c r="I512" s="8" t="s">
        <v>160</v>
      </c>
      <c r="J512" s="8">
        <v>6452</v>
      </c>
      <c r="K512" s="8"/>
    </row>
    <row r="513" spans="1:11" x14ac:dyDescent="0.2">
      <c r="A513" s="8">
        <f>MAX($A$2:$A512)+1</f>
        <v>350</v>
      </c>
      <c r="B513" s="8"/>
      <c r="C513" s="9" t="str">
        <f t="shared" si="8"/>
        <v>Marsh Run Generation Facility</v>
      </c>
      <c r="D513" s="8">
        <v>129</v>
      </c>
      <c r="E513" s="8" t="s">
        <v>317</v>
      </c>
      <c r="F513" s="10" t="s">
        <v>13974</v>
      </c>
      <c r="G513" s="8">
        <v>7836</v>
      </c>
      <c r="H513" s="8" t="s">
        <v>13973</v>
      </c>
      <c r="I513" s="8" t="s">
        <v>316</v>
      </c>
      <c r="J513" s="8">
        <v>40229</v>
      </c>
      <c r="K513" s="8"/>
    </row>
    <row r="514" spans="1:11" x14ac:dyDescent="0.2">
      <c r="A514" s="8">
        <f>MAX($A$2:$A513)+1</f>
        <v>351</v>
      </c>
      <c r="B514" s="8"/>
      <c r="C514" s="9" t="str">
        <f t="shared" si="8"/>
        <v>Marshall (NC)</v>
      </c>
      <c r="D514" s="8">
        <v>45</v>
      </c>
      <c r="E514" s="8" t="s">
        <v>115</v>
      </c>
      <c r="F514" s="10" t="s">
        <v>13976</v>
      </c>
      <c r="G514" s="8">
        <v>2727</v>
      </c>
      <c r="H514" s="8" t="s">
        <v>13975</v>
      </c>
      <c r="I514" s="8" t="s">
        <v>115</v>
      </c>
      <c r="J514" s="8">
        <v>5416</v>
      </c>
      <c r="K514" s="8"/>
    </row>
    <row r="515" spans="1:11" x14ac:dyDescent="0.2">
      <c r="A515" s="8">
        <f>MAX($A$2:$A514)+1</f>
        <v>352</v>
      </c>
      <c r="B515" s="8"/>
      <c r="C515" s="9" t="str">
        <f t="shared" si="8"/>
        <v>Marshalltown</v>
      </c>
      <c r="D515" s="8">
        <v>281</v>
      </c>
      <c r="E515" s="8" t="s">
        <v>201</v>
      </c>
      <c r="F515" s="10" t="s">
        <v>13977</v>
      </c>
      <c r="G515" s="8">
        <v>1068</v>
      </c>
      <c r="H515" s="8" t="s">
        <v>13977</v>
      </c>
      <c r="I515" s="8" t="s">
        <v>200</v>
      </c>
      <c r="J515" s="8">
        <v>9417</v>
      </c>
      <c r="K515" s="8" t="s">
        <v>33511</v>
      </c>
    </row>
    <row r="516" spans="1:11" x14ac:dyDescent="0.2">
      <c r="A516" s="8">
        <f>MAX($A$2:$A515)+1</f>
        <v>353</v>
      </c>
      <c r="B516" s="8"/>
      <c r="C516" s="9" t="str">
        <f t="shared" si="8"/>
        <v>Louisa</v>
      </c>
      <c r="D516" s="8">
        <v>210</v>
      </c>
      <c r="E516" s="8" t="s">
        <v>248</v>
      </c>
      <c r="F516" s="10" t="s">
        <v>13978</v>
      </c>
      <c r="G516" s="8">
        <v>6664</v>
      </c>
      <c r="H516" s="8" t="s">
        <v>13978</v>
      </c>
      <c r="I516" s="8" t="s">
        <v>247</v>
      </c>
      <c r="J516" s="8">
        <v>12341</v>
      </c>
      <c r="K516" s="8" t="s">
        <v>33540</v>
      </c>
    </row>
    <row r="517" spans="1:11" x14ac:dyDescent="0.2">
      <c r="A517" s="8">
        <f>A516</f>
        <v>353</v>
      </c>
      <c r="B517" s="8"/>
      <c r="C517" s="9" t="str">
        <f t="shared" si="8"/>
        <v>Louisa</v>
      </c>
      <c r="D517" s="8">
        <v>281</v>
      </c>
      <c r="E517" s="8" t="s">
        <v>201</v>
      </c>
      <c r="F517" s="10" t="s">
        <v>13978</v>
      </c>
      <c r="G517" s="8">
        <v>6664</v>
      </c>
      <c r="H517" s="8" t="s">
        <v>13978</v>
      </c>
      <c r="I517" s="8" t="s">
        <v>247</v>
      </c>
      <c r="J517" s="8">
        <v>12341</v>
      </c>
      <c r="K517" s="8" t="s">
        <v>33540</v>
      </c>
    </row>
    <row r="518" spans="1:11" x14ac:dyDescent="0.2">
      <c r="A518" s="8">
        <f>MAX($A$2:$A517)+1</f>
        <v>354</v>
      </c>
      <c r="B518" s="8"/>
      <c r="C518" s="9" t="str">
        <f t="shared" si="8"/>
        <v>Louisa Generation Facility</v>
      </c>
      <c r="D518" s="8">
        <v>129</v>
      </c>
      <c r="E518" s="8" t="s">
        <v>317</v>
      </c>
      <c r="F518" s="10" t="s">
        <v>13978</v>
      </c>
      <c r="G518" s="8">
        <v>7837</v>
      </c>
      <c r="H518" s="8" t="s">
        <v>13979</v>
      </c>
      <c r="I518" s="8" t="s">
        <v>316</v>
      </c>
      <c r="J518" s="8">
        <v>40229</v>
      </c>
      <c r="K518" s="8" t="s">
        <v>33540</v>
      </c>
    </row>
    <row r="519" spans="1:11" x14ac:dyDescent="0.2">
      <c r="A519" s="8">
        <f>A516</f>
        <v>353</v>
      </c>
      <c r="B519" s="8"/>
      <c r="C519" s="9" t="str">
        <f t="shared" si="8"/>
        <v>Louisa</v>
      </c>
      <c r="D519" s="8">
        <v>210</v>
      </c>
      <c r="E519" s="8" t="s">
        <v>248</v>
      </c>
      <c r="F519" s="10" t="s">
        <v>13978</v>
      </c>
      <c r="G519" s="8">
        <v>6664</v>
      </c>
      <c r="H519" s="8" t="s">
        <v>13978</v>
      </c>
      <c r="I519" s="8" t="s">
        <v>247</v>
      </c>
      <c r="J519" s="8">
        <v>12341</v>
      </c>
      <c r="K519" s="8" t="s">
        <v>33540</v>
      </c>
    </row>
    <row r="520" spans="1:11" x14ac:dyDescent="0.2">
      <c r="A520" s="8">
        <f>MAX($A$2:$A519)+1</f>
        <v>355</v>
      </c>
      <c r="B520" s="8"/>
      <c r="C520" s="9" t="str">
        <f t="shared" ref="C520:C583" si="9">IF(H520="",F520,H520)</f>
        <v>Maryland Heights LF</v>
      </c>
      <c r="D520" s="8">
        <v>177</v>
      </c>
      <c r="E520" s="8" t="s">
        <v>444</v>
      </c>
      <c r="F520" s="10" t="s">
        <v>13980</v>
      </c>
      <c r="G520" s="8"/>
      <c r="H520" s="8"/>
      <c r="I520" s="8"/>
      <c r="J520" s="8"/>
      <c r="K520" s="8" t="s">
        <v>33541</v>
      </c>
    </row>
    <row r="521" spans="1:11" x14ac:dyDescent="0.2">
      <c r="A521" s="8">
        <f>MAX($A$2:$A520)+1</f>
        <v>356</v>
      </c>
      <c r="B521" s="8"/>
      <c r="C521" s="9" t="str">
        <f t="shared" si="9"/>
        <v>Mayo</v>
      </c>
      <c r="D521" s="8">
        <v>17</v>
      </c>
      <c r="E521" s="8" t="s">
        <v>127</v>
      </c>
      <c r="F521" s="10" t="s">
        <v>13981</v>
      </c>
      <c r="G521" s="8">
        <v>6250</v>
      </c>
      <c r="H521" s="8" t="s">
        <v>13981</v>
      </c>
      <c r="I521" s="8" t="s">
        <v>126</v>
      </c>
      <c r="J521" s="8">
        <v>3046</v>
      </c>
      <c r="K521" s="8"/>
    </row>
    <row r="522" spans="1:11" x14ac:dyDescent="0.2">
      <c r="A522" s="8">
        <f>MAX($A$2:$A521)+1</f>
        <v>357</v>
      </c>
      <c r="B522" s="8"/>
      <c r="C522" s="9" t="str">
        <f t="shared" si="9"/>
        <v>McClain Energy Facility</v>
      </c>
      <c r="D522" s="8">
        <v>130</v>
      </c>
      <c r="E522" s="8" t="s">
        <v>315</v>
      </c>
      <c r="F522" s="10" t="s">
        <v>13983</v>
      </c>
      <c r="G522" s="8">
        <v>55457</v>
      </c>
      <c r="H522" s="8" t="s">
        <v>13982</v>
      </c>
      <c r="I522" s="8" t="s">
        <v>314</v>
      </c>
      <c r="J522" s="8">
        <v>14063</v>
      </c>
      <c r="K522" s="8"/>
    </row>
    <row r="523" spans="1:11" x14ac:dyDescent="0.2">
      <c r="A523" s="8">
        <f>A516</f>
        <v>353</v>
      </c>
      <c r="B523" s="8"/>
      <c r="C523" s="9" t="str">
        <f t="shared" si="9"/>
        <v>Louisa</v>
      </c>
      <c r="D523" s="8">
        <v>281</v>
      </c>
      <c r="E523" s="8" t="s">
        <v>201</v>
      </c>
      <c r="F523" s="10" t="s">
        <v>13978</v>
      </c>
      <c r="G523" s="8">
        <v>6664</v>
      </c>
      <c r="H523" s="8" t="s">
        <v>13978</v>
      </c>
      <c r="I523" s="8" t="s">
        <v>247</v>
      </c>
      <c r="J523" s="8">
        <v>12341</v>
      </c>
      <c r="K523" s="8" t="s">
        <v>33540</v>
      </c>
    </row>
    <row r="524" spans="1:11" x14ac:dyDescent="0.2">
      <c r="A524" s="8">
        <f>A518</f>
        <v>354</v>
      </c>
      <c r="B524" s="8"/>
      <c r="C524" s="9" t="str">
        <f t="shared" si="9"/>
        <v>Louisa Generation Facility</v>
      </c>
      <c r="D524" s="8">
        <v>129</v>
      </c>
      <c r="E524" s="8" t="s">
        <v>317</v>
      </c>
      <c r="F524" s="10" t="s">
        <v>13978</v>
      </c>
      <c r="G524" s="8">
        <v>7837</v>
      </c>
      <c r="H524" s="8" t="s">
        <v>13979</v>
      </c>
      <c r="I524" s="8" t="s">
        <v>316</v>
      </c>
      <c r="J524" s="8">
        <v>40229</v>
      </c>
      <c r="K524" s="8" t="s">
        <v>33540</v>
      </c>
    </row>
    <row r="525" spans="1:11" x14ac:dyDescent="0.2">
      <c r="A525" s="8">
        <f>MAX($A$2:$A524)+1</f>
        <v>358</v>
      </c>
      <c r="B525" s="8"/>
      <c r="C525" s="9" t="str">
        <f t="shared" si="9"/>
        <v>McGrath Peaker</v>
      </c>
      <c r="D525" s="8">
        <v>161</v>
      </c>
      <c r="E525" s="8" t="s">
        <v>394</v>
      </c>
      <c r="F525" s="10" t="s">
        <v>13984</v>
      </c>
      <c r="G525" s="8">
        <v>56471</v>
      </c>
      <c r="H525" s="8" t="s">
        <v>13984</v>
      </c>
      <c r="I525" s="8" t="s">
        <v>393</v>
      </c>
      <c r="J525" s="8">
        <v>17609</v>
      </c>
      <c r="K525" s="8"/>
    </row>
    <row r="526" spans="1:11" x14ac:dyDescent="0.2">
      <c r="A526" s="8">
        <f>MAX($A$2:$A525)+1</f>
        <v>359</v>
      </c>
      <c r="B526" s="8"/>
      <c r="C526" s="9" t="str">
        <f t="shared" si="9"/>
        <v>McGuire</v>
      </c>
      <c r="D526" s="8">
        <v>45</v>
      </c>
      <c r="E526" s="8" t="s">
        <v>115</v>
      </c>
      <c r="F526" s="10" t="s">
        <v>13985</v>
      </c>
      <c r="G526" s="8">
        <v>6038</v>
      </c>
      <c r="H526" s="8" t="s">
        <v>13985</v>
      </c>
      <c r="I526" s="8" t="s">
        <v>115</v>
      </c>
      <c r="J526" s="8">
        <v>5416</v>
      </c>
      <c r="K526" s="8"/>
    </row>
    <row r="527" spans="1:11" x14ac:dyDescent="0.2">
      <c r="A527" s="8">
        <f>MAX($A$2:$A526)+1</f>
        <v>360</v>
      </c>
      <c r="B527" s="8"/>
      <c r="C527" s="9" t="str">
        <f t="shared" si="9"/>
        <v>Louisiana 1</v>
      </c>
      <c r="D527" s="8">
        <v>63</v>
      </c>
      <c r="E527" s="8" t="s">
        <v>142</v>
      </c>
      <c r="F527" s="10" t="s">
        <v>13987</v>
      </c>
      <c r="G527" s="8">
        <v>1391</v>
      </c>
      <c r="H527" s="8" t="s">
        <v>13986</v>
      </c>
      <c r="I527" s="8" t="s">
        <v>141</v>
      </c>
      <c r="J527" s="8">
        <v>11241</v>
      </c>
      <c r="K527" s="8" t="s">
        <v>33526</v>
      </c>
    </row>
    <row r="528" spans="1:11" x14ac:dyDescent="0.2">
      <c r="A528" s="8">
        <f>A527</f>
        <v>360</v>
      </c>
      <c r="B528" s="8"/>
      <c r="C528" s="9" t="str">
        <f t="shared" si="9"/>
        <v>Louisiana 1</v>
      </c>
      <c r="D528" s="8">
        <v>454</v>
      </c>
      <c r="E528" s="8" t="s">
        <v>143</v>
      </c>
      <c r="F528" s="10" t="s">
        <v>13987</v>
      </c>
      <c r="G528" s="8">
        <v>1391</v>
      </c>
      <c r="H528" s="8" t="s">
        <v>13986</v>
      </c>
      <c r="I528" s="8" t="s">
        <v>141</v>
      </c>
      <c r="J528" s="8">
        <v>11241</v>
      </c>
      <c r="K528" s="8" t="s">
        <v>33526</v>
      </c>
    </row>
    <row r="529" spans="1:11" x14ac:dyDescent="0.2">
      <c r="A529" s="8">
        <f>MAX($A$2:$A528)+1</f>
        <v>361</v>
      </c>
      <c r="B529" s="8"/>
      <c r="C529" s="9" t="str">
        <f t="shared" si="9"/>
        <v>Luna Energy Facility</v>
      </c>
      <c r="D529" s="8">
        <v>176</v>
      </c>
      <c r="E529" s="8" t="s">
        <v>439</v>
      </c>
      <c r="F529" s="10" t="s">
        <v>13989</v>
      </c>
      <c r="G529" s="8">
        <v>55343</v>
      </c>
      <c r="H529" s="8" t="s">
        <v>13988</v>
      </c>
      <c r="I529" s="8" t="s">
        <v>362</v>
      </c>
      <c r="J529" s="8">
        <v>15473</v>
      </c>
      <c r="K529" s="8" t="s">
        <v>33526</v>
      </c>
    </row>
    <row r="530" spans="1:11" x14ac:dyDescent="0.2">
      <c r="A530" s="8">
        <f>A529</f>
        <v>361</v>
      </c>
      <c r="B530" s="8"/>
      <c r="C530" s="9" t="str">
        <f t="shared" si="9"/>
        <v>Luna Energy Facility</v>
      </c>
      <c r="D530" s="8">
        <v>147</v>
      </c>
      <c r="E530" s="8" t="s">
        <v>363</v>
      </c>
      <c r="F530" s="10" t="s">
        <v>13989</v>
      </c>
      <c r="G530" s="8">
        <v>55343</v>
      </c>
      <c r="H530" s="8" t="s">
        <v>13988</v>
      </c>
      <c r="I530" s="8" t="s">
        <v>362</v>
      </c>
      <c r="J530" s="8">
        <v>15473</v>
      </c>
      <c r="K530" s="8" t="s">
        <v>33526</v>
      </c>
    </row>
    <row r="531" spans="1:11" x14ac:dyDescent="0.2">
      <c r="A531" s="8">
        <f>MAX($A$2:$A530)+1</f>
        <v>362</v>
      </c>
      <c r="B531" s="8"/>
      <c r="C531" s="9" t="str">
        <f t="shared" si="9"/>
        <v>McMeekin</v>
      </c>
      <c r="D531" s="8">
        <v>159</v>
      </c>
      <c r="E531" s="8" t="s">
        <v>389</v>
      </c>
      <c r="F531" s="10" t="s">
        <v>13990</v>
      </c>
      <c r="G531" s="8">
        <v>3287</v>
      </c>
      <c r="H531" s="8" t="s">
        <v>13990</v>
      </c>
      <c r="I531" s="8" t="s">
        <v>388</v>
      </c>
      <c r="J531" s="8">
        <v>17539</v>
      </c>
      <c r="K531" s="8"/>
    </row>
    <row r="532" spans="1:11" x14ac:dyDescent="0.2">
      <c r="A532" s="8">
        <f>MAX($A$2:$A531)+1</f>
        <v>363</v>
      </c>
      <c r="B532" s="8"/>
      <c r="C532" s="9" t="str">
        <f t="shared" si="9"/>
        <v>J C McNeil</v>
      </c>
      <c r="D532" s="8">
        <v>61</v>
      </c>
      <c r="E532" s="8" t="s">
        <v>170</v>
      </c>
      <c r="F532" s="10" t="s">
        <v>13992</v>
      </c>
      <c r="G532" s="8">
        <v>589</v>
      </c>
      <c r="H532" s="8" t="s">
        <v>13991</v>
      </c>
      <c r="I532" s="8" t="s">
        <v>1054</v>
      </c>
      <c r="J532" s="8">
        <v>2548</v>
      </c>
      <c r="K532" s="8" t="s">
        <v>33509</v>
      </c>
    </row>
    <row r="533" spans="1:11" x14ac:dyDescent="0.2">
      <c r="A533" s="8">
        <f>MAX($A$2:$A532)+1</f>
        <v>364</v>
      </c>
      <c r="B533" s="8"/>
      <c r="C533" s="9" t="str">
        <f t="shared" si="9"/>
        <v>Mecklenburg Power Station</v>
      </c>
      <c r="D533" s="8">
        <v>186</v>
      </c>
      <c r="E533" s="8" t="s">
        <v>460</v>
      </c>
      <c r="F533" s="10" t="s">
        <v>13994</v>
      </c>
      <c r="G533" s="8">
        <v>52007</v>
      </c>
      <c r="H533" s="8" t="s">
        <v>13993</v>
      </c>
      <c r="I533" s="8" t="s">
        <v>459</v>
      </c>
      <c r="J533" s="8">
        <v>19876</v>
      </c>
      <c r="K533" s="8"/>
    </row>
    <row r="534" spans="1:11" x14ac:dyDescent="0.2">
      <c r="A534" s="8">
        <f>MAX($A$2:$A533)+1</f>
        <v>365</v>
      </c>
      <c r="B534" s="8"/>
      <c r="C534" s="9" t="str">
        <f t="shared" si="9"/>
        <v>Maddox</v>
      </c>
      <c r="D534" s="8">
        <v>166</v>
      </c>
      <c r="E534" s="8" t="s">
        <v>404</v>
      </c>
      <c r="F534" s="10" t="s">
        <v>13996</v>
      </c>
      <c r="G534" s="8">
        <v>2446</v>
      </c>
      <c r="H534" s="8" t="s">
        <v>13995</v>
      </c>
      <c r="I534" s="8" t="s">
        <v>403</v>
      </c>
      <c r="J534" s="8">
        <v>17718</v>
      </c>
      <c r="K534" s="8" t="s">
        <v>33510</v>
      </c>
    </row>
    <row r="535" spans="1:11" x14ac:dyDescent="0.2">
      <c r="A535" s="8">
        <f>A534</f>
        <v>365</v>
      </c>
      <c r="B535" s="8"/>
      <c r="C535" s="9" t="str">
        <f t="shared" si="9"/>
        <v>Maddox</v>
      </c>
      <c r="D535" s="8">
        <v>166</v>
      </c>
      <c r="E535" s="8" t="s">
        <v>404</v>
      </c>
      <c r="F535" s="10" t="s">
        <v>13997</v>
      </c>
      <c r="G535" s="8">
        <v>2446</v>
      </c>
      <c r="H535" s="8" t="s">
        <v>13995</v>
      </c>
      <c r="I535" s="8" t="s">
        <v>403</v>
      </c>
      <c r="J535" s="8">
        <v>17718</v>
      </c>
      <c r="K535" s="8" t="s">
        <v>33510</v>
      </c>
    </row>
    <row r="536" spans="1:11" x14ac:dyDescent="0.2">
      <c r="A536" s="8">
        <f>MAX($A$2:$A535)+1</f>
        <v>366</v>
      </c>
      <c r="B536" s="8"/>
      <c r="C536" s="9" t="str">
        <f t="shared" si="9"/>
        <v>Merle Parr</v>
      </c>
      <c r="D536" s="8">
        <v>210</v>
      </c>
      <c r="E536" s="8" t="s">
        <v>248</v>
      </c>
      <c r="F536" s="10" t="s">
        <v>13999</v>
      </c>
      <c r="G536" s="8">
        <v>1097</v>
      </c>
      <c r="H536" s="8" t="s">
        <v>13998</v>
      </c>
      <c r="I536" s="8" t="s">
        <v>247</v>
      </c>
      <c r="J536" s="8">
        <v>12341</v>
      </c>
      <c r="K536" s="8"/>
    </row>
    <row r="537" spans="1:11" x14ac:dyDescent="0.2">
      <c r="A537" s="8">
        <f>MAX($A$2:$A536)+1</f>
        <v>367</v>
      </c>
      <c r="B537" s="8"/>
      <c r="C537" s="9" t="str">
        <f t="shared" si="9"/>
        <v>Merrimack</v>
      </c>
      <c r="D537" s="8">
        <v>146</v>
      </c>
      <c r="E537" s="8" t="s">
        <v>361</v>
      </c>
      <c r="F537" s="10" t="s">
        <v>14001</v>
      </c>
      <c r="G537" s="8">
        <v>2364</v>
      </c>
      <c r="H537" s="8" t="s">
        <v>14000</v>
      </c>
      <c r="I537" s="8" t="s">
        <v>360</v>
      </c>
      <c r="J537" s="8">
        <v>15472</v>
      </c>
      <c r="K537" s="8"/>
    </row>
    <row r="538" spans="1:11" x14ac:dyDescent="0.2">
      <c r="A538" s="8">
        <f>MAX($A$2:$A537)+1</f>
        <v>368</v>
      </c>
      <c r="B538" s="8"/>
      <c r="C538" s="9" t="str">
        <f t="shared" si="9"/>
        <v>Mexico</v>
      </c>
      <c r="D538" s="8">
        <v>177</v>
      </c>
      <c r="E538" s="8" t="s">
        <v>444</v>
      </c>
      <c r="F538" s="10" t="s">
        <v>14003</v>
      </c>
      <c r="G538" s="8">
        <v>6650</v>
      </c>
      <c r="H538" s="8" t="s">
        <v>14002</v>
      </c>
      <c r="I538" s="8" t="s">
        <v>443</v>
      </c>
      <c r="J538" s="8">
        <v>19436</v>
      </c>
      <c r="K538" s="8"/>
    </row>
    <row r="539" spans="1:11" x14ac:dyDescent="0.2">
      <c r="A539" s="8">
        <f>MAX($A$2:$A538)+1</f>
        <v>369</v>
      </c>
      <c r="B539" s="8"/>
      <c r="C539" s="9" t="str">
        <f t="shared" si="9"/>
        <v>Lower Malad</v>
      </c>
      <c r="D539" s="8">
        <v>70</v>
      </c>
      <c r="E539" s="8" t="s">
        <v>187</v>
      </c>
      <c r="F539" s="10" t="s">
        <v>14005</v>
      </c>
      <c r="G539" s="8">
        <v>815</v>
      </c>
      <c r="H539" s="8" t="s">
        <v>14004</v>
      </c>
      <c r="I539" s="8" t="s">
        <v>186</v>
      </c>
      <c r="J539" s="8">
        <v>9191</v>
      </c>
      <c r="K539" s="8" t="s">
        <v>33511</v>
      </c>
    </row>
    <row r="540" spans="1:11" x14ac:dyDescent="0.2">
      <c r="A540" s="8">
        <f>A539</f>
        <v>369</v>
      </c>
      <c r="B540" s="8"/>
      <c r="C540" s="9" t="str">
        <f t="shared" si="9"/>
        <v>Upper Malad</v>
      </c>
      <c r="D540" s="8">
        <v>70</v>
      </c>
      <c r="E540" s="8" t="s">
        <v>187</v>
      </c>
      <c r="F540" s="10" t="s">
        <v>14005</v>
      </c>
      <c r="G540" s="8">
        <v>823</v>
      </c>
      <c r="H540" s="8" t="s">
        <v>14006</v>
      </c>
      <c r="I540" s="8" t="s">
        <v>186</v>
      </c>
      <c r="J540" s="8">
        <v>9191</v>
      </c>
      <c r="K540" s="8" t="s">
        <v>33511</v>
      </c>
    </row>
    <row r="541" spans="1:11" x14ac:dyDescent="0.2">
      <c r="A541" s="8">
        <f>MAX($A$2:$A540)+1</f>
        <v>370</v>
      </c>
      <c r="B541" s="8"/>
      <c r="C541" s="9" t="str">
        <f t="shared" si="9"/>
        <v>Marengo Wind Plant</v>
      </c>
      <c r="D541" s="8">
        <v>134</v>
      </c>
      <c r="E541" s="8" t="s">
        <v>329</v>
      </c>
      <c r="F541" s="10" t="s">
        <v>14008</v>
      </c>
      <c r="G541" s="8">
        <v>56466</v>
      </c>
      <c r="H541" s="8" t="s">
        <v>14007</v>
      </c>
      <c r="I541" s="8" t="s">
        <v>329</v>
      </c>
      <c r="J541" s="8">
        <v>14354</v>
      </c>
      <c r="K541" s="8" t="s">
        <v>33511</v>
      </c>
    </row>
    <row r="542" spans="1:11" x14ac:dyDescent="0.2">
      <c r="A542" s="8">
        <f>A541</f>
        <v>370</v>
      </c>
      <c r="B542" s="8"/>
      <c r="C542" s="9" t="str">
        <f t="shared" si="9"/>
        <v>Marengo Wind Plant</v>
      </c>
      <c r="D542" s="8">
        <v>134</v>
      </c>
      <c r="E542" s="8" t="s">
        <v>329</v>
      </c>
      <c r="F542" s="10" t="s">
        <v>14009</v>
      </c>
      <c r="G542" s="8">
        <v>56466</v>
      </c>
      <c r="H542" s="8" t="s">
        <v>14007</v>
      </c>
      <c r="I542" s="8" t="s">
        <v>329</v>
      </c>
      <c r="J542" s="8">
        <v>14354</v>
      </c>
      <c r="K542" s="8" t="s">
        <v>33511</v>
      </c>
    </row>
    <row r="543" spans="1:11" x14ac:dyDescent="0.2">
      <c r="A543" s="8">
        <f>MAX($A$2:$A542)+1</f>
        <v>371</v>
      </c>
      <c r="B543" s="8"/>
      <c r="C543" s="9" t="str">
        <f t="shared" si="9"/>
        <v>Martin</v>
      </c>
      <c r="D543" s="8">
        <v>56</v>
      </c>
      <c r="E543" s="8" t="s">
        <v>161</v>
      </c>
      <c r="F543" s="10" t="s">
        <v>14010</v>
      </c>
      <c r="G543" s="8">
        <v>6043</v>
      </c>
      <c r="H543" s="8" t="s">
        <v>14010</v>
      </c>
      <c r="I543" s="8" t="s">
        <v>160</v>
      </c>
      <c r="J543" s="8">
        <v>6452</v>
      </c>
      <c r="K543" s="8" t="s">
        <v>33521</v>
      </c>
    </row>
    <row r="544" spans="1:11" x14ac:dyDescent="0.2">
      <c r="A544" s="8">
        <f>MAX($A$2:$A543)+1</f>
        <v>372</v>
      </c>
      <c r="B544" s="8"/>
      <c r="C544" s="9" t="str">
        <f t="shared" si="9"/>
        <v>Miami Wabash</v>
      </c>
      <c r="D544" s="8">
        <v>144</v>
      </c>
      <c r="E544" s="8" t="s">
        <v>119</v>
      </c>
      <c r="F544" s="10" t="s">
        <v>14012</v>
      </c>
      <c r="G544" s="8">
        <v>1006</v>
      </c>
      <c r="H544" s="8" t="s">
        <v>14011</v>
      </c>
      <c r="I544" s="8" t="s">
        <v>118</v>
      </c>
      <c r="J544" s="8">
        <v>15470</v>
      </c>
      <c r="K544" s="8"/>
    </row>
    <row r="545" spans="1:11" x14ac:dyDescent="0.2">
      <c r="A545" s="8">
        <f>MAX($A$2:$A544)+1</f>
        <v>373</v>
      </c>
      <c r="B545" s="8"/>
      <c r="C545" s="9" t="str">
        <f t="shared" si="9"/>
        <v>Michigan City</v>
      </c>
      <c r="D545" s="8">
        <v>119</v>
      </c>
      <c r="E545" s="8" t="s">
        <v>295</v>
      </c>
      <c r="F545" s="10" t="s">
        <v>14014</v>
      </c>
      <c r="G545" s="8">
        <v>997</v>
      </c>
      <c r="H545" s="8" t="s">
        <v>14013</v>
      </c>
      <c r="I545" s="8" t="s">
        <v>294</v>
      </c>
      <c r="J545" s="8">
        <v>13756</v>
      </c>
      <c r="K545" s="8"/>
    </row>
    <row r="546" spans="1:11" x14ac:dyDescent="0.2">
      <c r="A546" s="8">
        <f>MAX($A$2:$A545)+1</f>
        <v>374</v>
      </c>
      <c r="B546" s="8"/>
      <c r="C546" s="9" t="str">
        <f t="shared" si="9"/>
        <v>Michoud</v>
      </c>
      <c r="D546" s="8">
        <v>114</v>
      </c>
      <c r="E546" s="8" t="s">
        <v>147</v>
      </c>
      <c r="F546" s="10" t="s">
        <v>14015</v>
      </c>
      <c r="G546" s="8">
        <v>1409</v>
      </c>
      <c r="H546" s="8" t="s">
        <v>14015</v>
      </c>
      <c r="I546" s="8" t="s">
        <v>146</v>
      </c>
      <c r="J546" s="8">
        <v>13478</v>
      </c>
      <c r="K546" s="8"/>
    </row>
    <row r="547" spans="1:11" x14ac:dyDescent="0.2">
      <c r="A547" s="8">
        <f>MAX($A$2:$A546)+1</f>
        <v>375</v>
      </c>
      <c r="B547" s="8"/>
      <c r="C547" s="9" t="str">
        <f t="shared" si="9"/>
        <v>Miles City GT</v>
      </c>
      <c r="D547" s="8">
        <v>95</v>
      </c>
      <c r="E547" s="8" t="s">
        <v>240</v>
      </c>
      <c r="F547" s="10" t="s">
        <v>14017</v>
      </c>
      <c r="G547" s="8">
        <v>2177</v>
      </c>
      <c r="H547" s="8" t="s">
        <v>14016</v>
      </c>
      <c r="I547" s="8" t="s">
        <v>260</v>
      </c>
      <c r="J547" s="8">
        <v>12199</v>
      </c>
      <c r="K547" s="8"/>
    </row>
    <row r="548" spans="1:11" x14ac:dyDescent="0.2">
      <c r="A548" s="8">
        <f>MAX($A$2:$A547)+1</f>
        <v>376</v>
      </c>
      <c r="B548" s="8"/>
      <c r="C548" s="9" t="str">
        <f t="shared" si="9"/>
        <v>Mill Creek (KY)</v>
      </c>
      <c r="D548" s="8">
        <v>88</v>
      </c>
      <c r="E548" s="8" t="s">
        <v>228</v>
      </c>
      <c r="F548" s="10" t="s">
        <v>14019</v>
      </c>
      <c r="G548" s="8">
        <v>1364</v>
      </c>
      <c r="H548" s="8" t="s">
        <v>14018</v>
      </c>
      <c r="I548" s="8" t="s">
        <v>227</v>
      </c>
      <c r="J548" s="8">
        <v>11249</v>
      </c>
      <c r="K548" s="8"/>
    </row>
    <row r="549" spans="1:11" x14ac:dyDescent="0.2">
      <c r="A549" s="8">
        <f>MAX($A$2:$A548)+1</f>
        <v>377</v>
      </c>
      <c r="B549" s="8"/>
      <c r="C549" s="9" t="str">
        <f t="shared" si="9"/>
        <v>Mill Creek (SC)</v>
      </c>
      <c r="D549" s="8">
        <v>45</v>
      </c>
      <c r="E549" s="8" t="s">
        <v>115</v>
      </c>
      <c r="F549" s="10" t="s">
        <v>14019</v>
      </c>
      <c r="G549" s="8">
        <v>7981</v>
      </c>
      <c r="H549" s="8" t="s">
        <v>14020</v>
      </c>
      <c r="I549" s="8" t="s">
        <v>115</v>
      </c>
      <c r="J549" s="8">
        <v>5416</v>
      </c>
      <c r="K549" s="8"/>
    </row>
    <row r="550" spans="1:11" x14ac:dyDescent="0.2">
      <c r="A550" s="8">
        <f>MAX($A$2:$A549)+1</f>
        <v>378</v>
      </c>
      <c r="B550" s="8"/>
      <c r="C550" s="9" t="str">
        <f t="shared" si="9"/>
        <v>Mint Farm Generating Station</v>
      </c>
      <c r="D550" s="8">
        <v>150</v>
      </c>
      <c r="E550" s="8" t="s">
        <v>369</v>
      </c>
      <c r="F550" s="10" t="s">
        <v>14022</v>
      </c>
      <c r="G550" s="8">
        <v>55700</v>
      </c>
      <c r="H550" s="8" t="s">
        <v>14021</v>
      </c>
      <c r="I550" s="8" t="s">
        <v>368</v>
      </c>
      <c r="J550" s="8">
        <v>15500</v>
      </c>
      <c r="K550" s="8"/>
    </row>
    <row r="551" spans="1:11" x14ac:dyDescent="0.2">
      <c r="A551" s="8">
        <f>MAX($A$2:$A550)+1</f>
        <v>379</v>
      </c>
      <c r="B551" s="8"/>
      <c r="C551" s="9" t="str">
        <f t="shared" si="9"/>
        <v>Mira Loma Peaker</v>
      </c>
      <c r="D551" s="8">
        <v>161</v>
      </c>
      <c r="E551" s="8" t="s">
        <v>394</v>
      </c>
      <c r="F551" s="10" t="s">
        <v>14023</v>
      </c>
      <c r="G551" s="8">
        <v>56473</v>
      </c>
      <c r="H551" s="8" t="s">
        <v>14023</v>
      </c>
      <c r="I551" s="8" t="s">
        <v>393</v>
      </c>
      <c r="J551" s="8">
        <v>17609</v>
      </c>
      <c r="K551" s="8"/>
    </row>
    <row r="552" spans="1:11" x14ac:dyDescent="0.2">
      <c r="A552" s="8">
        <f>MAX($A$2:$A551)+1</f>
        <v>380</v>
      </c>
      <c r="B552" s="8"/>
      <c r="C552" s="9" t="str">
        <f t="shared" si="9"/>
        <v>Miramar Energy Facility</v>
      </c>
      <c r="D552" s="8">
        <v>155</v>
      </c>
      <c r="E552" s="8" t="s">
        <v>379</v>
      </c>
      <c r="F552" s="10" t="s">
        <v>14025</v>
      </c>
      <c r="G552" s="8">
        <v>56232</v>
      </c>
      <c r="H552" s="8" t="s">
        <v>14024</v>
      </c>
      <c r="I552" s="8" t="s">
        <v>378</v>
      </c>
      <c r="J552" s="8">
        <v>16609</v>
      </c>
      <c r="K552" s="8"/>
    </row>
    <row r="553" spans="1:11" x14ac:dyDescent="0.2">
      <c r="A553" s="8">
        <f>MAX($A$2:$A552)+1</f>
        <v>381</v>
      </c>
      <c r="B553" s="8"/>
      <c r="C553" s="9" t="str">
        <f t="shared" si="9"/>
        <v>Mississippi Power 's</v>
      </c>
      <c r="D553" s="8">
        <v>2</v>
      </c>
      <c r="E553" s="8" t="s">
        <v>26</v>
      </c>
      <c r="F553" s="10" t="s">
        <v>14026</v>
      </c>
      <c r="G553" s="8"/>
      <c r="H553" s="8"/>
      <c r="I553" s="8"/>
      <c r="J553" s="8"/>
      <c r="K553" s="8" t="s">
        <v>33513</v>
      </c>
    </row>
    <row r="554" spans="1:11" x14ac:dyDescent="0.2">
      <c r="A554" s="8">
        <f>A543</f>
        <v>371</v>
      </c>
      <c r="B554" s="8"/>
      <c r="C554" s="9" t="str">
        <f t="shared" si="9"/>
        <v>Martin</v>
      </c>
      <c r="D554" s="8">
        <v>56</v>
      </c>
      <c r="E554" s="8" t="s">
        <v>161</v>
      </c>
      <c r="F554" s="10" t="s">
        <v>14027</v>
      </c>
      <c r="G554" s="8">
        <v>6043</v>
      </c>
      <c r="H554" s="8" t="s">
        <v>14010</v>
      </c>
      <c r="I554" s="8" t="s">
        <v>160</v>
      </c>
      <c r="J554" s="8">
        <v>6452</v>
      </c>
      <c r="K554" s="8" t="s">
        <v>33521</v>
      </c>
    </row>
    <row r="555" spans="1:11" x14ac:dyDescent="0.2">
      <c r="A555" s="8">
        <f>MAX($A$2:$A554)+1</f>
        <v>382</v>
      </c>
      <c r="B555" s="8"/>
      <c r="C555" s="9" t="str">
        <f t="shared" si="9"/>
        <v>Mitchell (WV)</v>
      </c>
      <c r="D555" s="8">
        <v>192</v>
      </c>
      <c r="E555" s="8" t="s">
        <v>476</v>
      </c>
      <c r="F555" s="10" t="s">
        <v>14029</v>
      </c>
      <c r="G555" s="8">
        <v>3948</v>
      </c>
      <c r="H555" s="8" t="s">
        <v>14028</v>
      </c>
      <c r="I555" s="8" t="s">
        <v>217</v>
      </c>
      <c r="J555" s="8">
        <v>22053</v>
      </c>
      <c r="K555" s="8" t="s">
        <v>33526</v>
      </c>
    </row>
    <row r="556" spans="1:11" x14ac:dyDescent="0.2">
      <c r="A556" s="8">
        <f>A543</f>
        <v>371</v>
      </c>
      <c r="B556" s="8"/>
      <c r="C556" s="9" t="str">
        <f t="shared" si="9"/>
        <v>Martin</v>
      </c>
      <c r="D556" s="8">
        <v>56</v>
      </c>
      <c r="E556" s="8" t="s">
        <v>161</v>
      </c>
      <c r="F556" s="10" t="s">
        <v>14030</v>
      </c>
      <c r="G556" s="8">
        <v>6043</v>
      </c>
      <c r="H556" s="8" t="s">
        <v>14010</v>
      </c>
      <c r="I556" s="8" t="s">
        <v>160</v>
      </c>
      <c r="J556" s="8">
        <v>6452</v>
      </c>
      <c r="K556" s="8" t="s">
        <v>33521</v>
      </c>
    </row>
    <row r="557" spans="1:11" x14ac:dyDescent="0.2">
      <c r="A557" s="8">
        <f>A543</f>
        <v>371</v>
      </c>
      <c r="B557" s="8"/>
      <c r="C557" s="9" t="str">
        <f t="shared" si="9"/>
        <v>Martin</v>
      </c>
      <c r="D557" s="8">
        <v>56</v>
      </c>
      <c r="E557" s="8" t="s">
        <v>161</v>
      </c>
      <c r="F557" s="10" t="s">
        <v>14031</v>
      </c>
      <c r="G557" s="8">
        <v>6043</v>
      </c>
      <c r="H557" s="8" t="s">
        <v>14010</v>
      </c>
      <c r="I557" s="8" t="s">
        <v>160</v>
      </c>
      <c r="J557" s="8">
        <v>6452</v>
      </c>
      <c r="K557" s="8" t="s">
        <v>33542</v>
      </c>
    </row>
    <row r="558" spans="1:11" x14ac:dyDescent="0.2">
      <c r="A558" s="8">
        <f>MAX($A$2:$A557)+1</f>
        <v>383</v>
      </c>
      <c r="B558" s="8"/>
      <c r="C558" s="9" t="str">
        <f t="shared" si="9"/>
        <v>Jack McDonough</v>
      </c>
      <c r="D558" s="8">
        <v>57</v>
      </c>
      <c r="E558" s="8" t="s">
        <v>164</v>
      </c>
      <c r="F558" s="10" t="s">
        <v>14033</v>
      </c>
      <c r="G558" s="8">
        <v>710</v>
      </c>
      <c r="H558" s="8" t="s">
        <v>14032</v>
      </c>
      <c r="I558" s="8" t="s">
        <v>163</v>
      </c>
      <c r="J558" s="8">
        <v>7140</v>
      </c>
      <c r="K558" s="8" t="s">
        <v>33510</v>
      </c>
    </row>
    <row r="559" spans="1:11" x14ac:dyDescent="0.2">
      <c r="A559" s="8">
        <f>A555</f>
        <v>382</v>
      </c>
      <c r="B559" s="8"/>
      <c r="C559" s="9" t="str">
        <f t="shared" si="9"/>
        <v>Mitchell (WV)</v>
      </c>
      <c r="D559" s="8">
        <v>192</v>
      </c>
      <c r="E559" s="8" t="s">
        <v>476</v>
      </c>
      <c r="F559" s="10" t="s">
        <v>14034</v>
      </c>
      <c r="G559" s="8">
        <v>3948</v>
      </c>
      <c r="H559" s="8" t="s">
        <v>14028</v>
      </c>
      <c r="I559" s="8" t="s">
        <v>217</v>
      </c>
      <c r="J559" s="8">
        <v>22053</v>
      </c>
      <c r="K559" s="8" t="s">
        <v>33526</v>
      </c>
    </row>
    <row r="560" spans="1:11" x14ac:dyDescent="0.2">
      <c r="A560" s="8">
        <f>MAX($A$2:$A559)+1</f>
        <v>384</v>
      </c>
      <c r="B560" s="8"/>
      <c r="C560" s="9" t="str">
        <f t="shared" si="9"/>
        <v>Moberly</v>
      </c>
      <c r="D560" s="8">
        <v>177</v>
      </c>
      <c r="E560" s="8" t="s">
        <v>444</v>
      </c>
      <c r="F560" s="10" t="s">
        <v>14036</v>
      </c>
      <c r="G560" s="8">
        <v>6651</v>
      </c>
      <c r="H560" s="8" t="s">
        <v>14035</v>
      </c>
      <c r="I560" s="8" t="s">
        <v>443</v>
      </c>
      <c r="J560" s="8">
        <v>19436</v>
      </c>
      <c r="K560" s="8"/>
    </row>
    <row r="561" spans="1:11" x14ac:dyDescent="0.2">
      <c r="A561" s="8">
        <f>MAX($A$2:$A560)+1</f>
        <v>385</v>
      </c>
      <c r="B561" s="8"/>
      <c r="C561" s="9" t="str">
        <f t="shared" si="9"/>
        <v>Mohave 1 &amp; 2</v>
      </c>
      <c r="D561" s="8">
        <v>108</v>
      </c>
      <c r="E561" s="8" t="s">
        <v>274</v>
      </c>
      <c r="F561" s="10" t="s">
        <v>14037</v>
      </c>
      <c r="G561" s="8"/>
      <c r="H561" s="8"/>
      <c r="I561" s="8"/>
      <c r="J561" s="8"/>
      <c r="K561" s="8" t="s">
        <v>33515</v>
      </c>
    </row>
    <row r="562" spans="1:11" x14ac:dyDescent="0.2">
      <c r="A562" s="8">
        <f>MAX($A$2:$A561)+1</f>
        <v>386</v>
      </c>
      <c r="B562" s="8"/>
      <c r="C562" s="9" t="str">
        <f t="shared" si="9"/>
        <v>Moline</v>
      </c>
      <c r="D562" s="8">
        <v>210</v>
      </c>
      <c r="E562" s="8" t="s">
        <v>248</v>
      </c>
      <c r="F562" s="10" t="s">
        <v>14038</v>
      </c>
      <c r="G562" s="8">
        <v>899</v>
      </c>
      <c r="H562" s="8" t="s">
        <v>14038</v>
      </c>
      <c r="I562" s="8" t="s">
        <v>247</v>
      </c>
      <c r="J562" s="8">
        <v>12341</v>
      </c>
      <c r="K562" s="8"/>
    </row>
    <row r="563" spans="1:11" x14ac:dyDescent="0.2">
      <c r="A563" s="8">
        <f>A558</f>
        <v>383</v>
      </c>
      <c r="B563" s="8"/>
      <c r="C563" s="9" t="str">
        <f t="shared" si="9"/>
        <v>Jack McDonough</v>
      </c>
      <c r="D563" s="8">
        <v>57</v>
      </c>
      <c r="E563" s="8" t="s">
        <v>164</v>
      </c>
      <c r="F563" s="10" t="s">
        <v>14039</v>
      </c>
      <c r="G563" s="8">
        <v>710</v>
      </c>
      <c r="H563" s="8" t="s">
        <v>14032</v>
      </c>
      <c r="I563" s="8" t="s">
        <v>163</v>
      </c>
      <c r="J563" s="8">
        <v>7140</v>
      </c>
      <c r="K563" s="8" t="s">
        <v>33510</v>
      </c>
    </row>
    <row r="564" spans="1:11" x14ac:dyDescent="0.2">
      <c r="A564" s="8">
        <f>MAX($A$2:$A563)+1</f>
        <v>387</v>
      </c>
      <c r="B564" s="8"/>
      <c r="C564" s="9" t="str">
        <f t="shared" si="9"/>
        <v>Monroe</v>
      </c>
      <c r="D564" s="8">
        <v>454</v>
      </c>
      <c r="E564" s="8" t="s">
        <v>143</v>
      </c>
      <c r="F564" s="10" t="s">
        <v>14040</v>
      </c>
      <c r="G564" s="8"/>
      <c r="H564" s="8"/>
      <c r="I564" s="8"/>
      <c r="J564" s="8"/>
      <c r="K564" s="8"/>
    </row>
    <row r="565" spans="1:11" x14ac:dyDescent="0.2">
      <c r="A565" s="8">
        <f>MAX($A$2:$A564)+1</f>
        <v>388</v>
      </c>
      <c r="B565" s="8"/>
      <c r="C565" s="9" t="str">
        <f t="shared" si="9"/>
        <v>McIntosh</v>
      </c>
      <c r="D565" s="8">
        <v>57</v>
      </c>
      <c r="E565" s="8" t="s">
        <v>164</v>
      </c>
      <c r="F565" s="10" t="s">
        <v>14042</v>
      </c>
      <c r="G565" s="8">
        <v>6124</v>
      </c>
      <c r="H565" s="8" t="s">
        <v>14041</v>
      </c>
      <c r="I565" s="8" t="s">
        <v>163</v>
      </c>
      <c r="J565" s="8">
        <v>7140</v>
      </c>
      <c r="K565" s="8" t="s">
        <v>33511</v>
      </c>
    </row>
    <row r="566" spans="1:11" x14ac:dyDescent="0.2">
      <c r="A566" s="8">
        <f>MAX($A$2:$A565)+1</f>
        <v>389</v>
      </c>
      <c r="B566" s="8"/>
      <c r="C566" s="9" t="str">
        <f t="shared" si="9"/>
        <v>Montana Power Station</v>
      </c>
      <c r="D566" s="8">
        <v>49</v>
      </c>
      <c r="E566" s="8" t="s">
        <v>135</v>
      </c>
      <c r="F566" s="10" t="s">
        <v>14044</v>
      </c>
      <c r="G566" s="8">
        <v>58562</v>
      </c>
      <c r="H566" s="8" t="s">
        <v>14043</v>
      </c>
      <c r="I566" s="8" t="s">
        <v>134</v>
      </c>
      <c r="J566" s="8">
        <v>5701</v>
      </c>
      <c r="K566" s="8"/>
    </row>
    <row r="567" spans="1:11" x14ac:dyDescent="0.2">
      <c r="A567" s="8">
        <f>MAX($A$2:$A566)+1</f>
        <v>390</v>
      </c>
      <c r="B567" s="8"/>
      <c r="C567" s="9" t="str">
        <f t="shared" si="9"/>
        <v>Monticello Nuclear Facility</v>
      </c>
      <c r="D567" s="8">
        <v>120</v>
      </c>
      <c r="E567" s="8" t="s">
        <v>298</v>
      </c>
      <c r="F567" s="10" t="s">
        <v>14046</v>
      </c>
      <c r="G567" s="8">
        <v>1922</v>
      </c>
      <c r="H567" s="8" t="s">
        <v>14045</v>
      </c>
      <c r="I567" s="8" t="s">
        <v>297</v>
      </c>
      <c r="J567" s="8">
        <v>13781</v>
      </c>
      <c r="K567" s="8"/>
    </row>
    <row r="568" spans="1:11" x14ac:dyDescent="0.2">
      <c r="A568" s="8">
        <f>MAX($A$2:$A567)+1</f>
        <v>391</v>
      </c>
      <c r="B568" s="8"/>
      <c r="C568" s="9" t="str">
        <f t="shared" si="9"/>
        <v>Montrose</v>
      </c>
      <c r="D568" s="8">
        <v>79</v>
      </c>
      <c r="E568" s="8" t="s">
        <v>212</v>
      </c>
      <c r="F568" s="10" t="s">
        <v>14047</v>
      </c>
      <c r="G568" s="8">
        <v>2080</v>
      </c>
      <c r="H568" s="8" t="s">
        <v>14047</v>
      </c>
      <c r="I568" s="8" t="s">
        <v>211</v>
      </c>
      <c r="J568" s="8">
        <v>10000</v>
      </c>
      <c r="K568" s="8"/>
    </row>
    <row r="569" spans="1:11" x14ac:dyDescent="0.2">
      <c r="A569" s="8">
        <f>MAX($A$2:$A568)+1</f>
        <v>392</v>
      </c>
      <c r="B569" s="8"/>
      <c r="C569" s="9" t="str">
        <f t="shared" si="9"/>
        <v>Monument</v>
      </c>
      <c r="D569" s="8">
        <v>42</v>
      </c>
      <c r="E569" s="8" t="s">
        <v>422</v>
      </c>
      <c r="F569" s="10" t="s">
        <v>14048</v>
      </c>
      <c r="G569" s="8">
        <v>2851</v>
      </c>
      <c r="H569" s="8" t="s">
        <v>14048</v>
      </c>
      <c r="I569" s="8" t="s">
        <v>421</v>
      </c>
      <c r="J569" s="8">
        <v>4922</v>
      </c>
      <c r="K569" s="8"/>
    </row>
    <row r="570" spans="1:11" x14ac:dyDescent="0.2">
      <c r="A570" s="8">
        <f>MAX($A$2:$A569)+1</f>
        <v>393</v>
      </c>
      <c r="B570" s="8"/>
      <c r="C570" s="9" t="str">
        <f t="shared" si="9"/>
        <v>Moore County</v>
      </c>
      <c r="D570" s="8">
        <v>166</v>
      </c>
      <c r="E570" s="8" t="s">
        <v>404</v>
      </c>
      <c r="F570" s="10" t="s">
        <v>14049</v>
      </c>
      <c r="G570" s="8"/>
      <c r="H570" s="8"/>
      <c r="I570" s="8"/>
      <c r="J570" s="8"/>
      <c r="K570" s="8" t="s">
        <v>33513</v>
      </c>
    </row>
    <row r="571" spans="1:11" x14ac:dyDescent="0.2">
      <c r="A571" s="8">
        <f>MAX($A$2:$A570)+1</f>
        <v>394</v>
      </c>
      <c r="B571" s="8"/>
      <c r="C571" s="9" t="str">
        <f t="shared" si="9"/>
        <v>Moreau</v>
      </c>
      <c r="D571" s="8">
        <v>177</v>
      </c>
      <c r="E571" s="8" t="s">
        <v>444</v>
      </c>
      <c r="F571" s="10" t="s">
        <v>14051</v>
      </c>
      <c r="G571" s="8">
        <v>6652</v>
      </c>
      <c r="H571" s="8" t="s">
        <v>14050</v>
      </c>
      <c r="I571" s="8" t="s">
        <v>443</v>
      </c>
      <c r="J571" s="8">
        <v>19436</v>
      </c>
      <c r="K571" s="8"/>
    </row>
    <row r="572" spans="1:11" x14ac:dyDescent="0.2">
      <c r="A572" s="8">
        <f>MAX($A$2:$A571)+1</f>
        <v>395</v>
      </c>
      <c r="B572" s="8"/>
      <c r="C572" s="9" t="str">
        <f t="shared" si="9"/>
        <v>Morehead</v>
      </c>
      <c r="D572" s="8">
        <v>17</v>
      </c>
      <c r="E572" s="8" t="s">
        <v>127</v>
      </c>
      <c r="F572" s="10" t="s">
        <v>14052</v>
      </c>
      <c r="G572" s="8"/>
      <c r="H572" s="8"/>
      <c r="I572" s="8"/>
      <c r="J572" s="8"/>
      <c r="K572" s="8" t="s">
        <v>33513</v>
      </c>
    </row>
    <row r="573" spans="1:11" x14ac:dyDescent="0.2">
      <c r="A573" s="8">
        <f>MAX($A$2:$A572)+1</f>
        <v>396</v>
      </c>
      <c r="B573" s="8"/>
      <c r="C573" s="9" t="str">
        <f t="shared" si="9"/>
        <v>Morgan's Corner</v>
      </c>
      <c r="D573" s="8">
        <v>186</v>
      </c>
      <c r="E573" s="8" t="s">
        <v>460</v>
      </c>
      <c r="F573" s="10" t="s">
        <v>14054</v>
      </c>
      <c r="G573" s="8">
        <v>60422</v>
      </c>
      <c r="H573" s="8" t="s">
        <v>14053</v>
      </c>
      <c r="I573" s="8" t="s">
        <v>459</v>
      </c>
      <c r="J573" s="8">
        <v>19876</v>
      </c>
      <c r="K573" s="8"/>
    </row>
    <row r="574" spans="1:11" x14ac:dyDescent="0.2">
      <c r="A574" s="8">
        <f>MAX($A$2:$A573)+1</f>
        <v>397</v>
      </c>
      <c r="B574" s="8"/>
      <c r="C574" s="9" t="str">
        <f t="shared" si="9"/>
        <v>Morrow</v>
      </c>
      <c r="D574" s="8">
        <v>41</v>
      </c>
      <c r="E574" s="8" t="s">
        <v>105</v>
      </c>
      <c r="F574" s="10" t="s">
        <v>14055</v>
      </c>
      <c r="G574" s="8"/>
      <c r="H574" s="8"/>
      <c r="I574" s="8"/>
      <c r="J574" s="8"/>
      <c r="K574" s="8" t="s">
        <v>33513</v>
      </c>
    </row>
    <row r="575" spans="1:11" x14ac:dyDescent="0.2">
      <c r="A575" s="8">
        <f>A565</f>
        <v>388</v>
      </c>
      <c r="B575" s="8"/>
      <c r="C575" s="9" t="str">
        <f t="shared" si="9"/>
        <v>McIntosh Combined Cycle Facility</v>
      </c>
      <c r="D575" s="8">
        <v>57</v>
      </c>
      <c r="E575" s="8" t="s">
        <v>164</v>
      </c>
      <c r="F575" s="10" t="s">
        <v>14057</v>
      </c>
      <c r="G575" s="8">
        <v>56150</v>
      </c>
      <c r="H575" s="8" t="s">
        <v>14056</v>
      </c>
      <c r="I575" s="8" t="s">
        <v>163</v>
      </c>
      <c r="J575" s="8">
        <v>7140</v>
      </c>
      <c r="K575" s="8" t="s">
        <v>33511</v>
      </c>
    </row>
    <row r="576" spans="1:11" x14ac:dyDescent="0.2">
      <c r="A576" s="8">
        <f>MAX($A$2:$A575)+1</f>
        <v>398</v>
      </c>
      <c r="B576" s="8"/>
      <c r="C576" s="9" t="str">
        <f t="shared" si="9"/>
        <v>McManus</v>
      </c>
      <c r="D576" s="8">
        <v>57</v>
      </c>
      <c r="E576" s="8" t="s">
        <v>164</v>
      </c>
      <c r="F576" s="10" t="s">
        <v>14059</v>
      </c>
      <c r="G576" s="8">
        <v>715</v>
      </c>
      <c r="H576" s="8" t="s">
        <v>14058</v>
      </c>
      <c r="I576" s="8" t="s">
        <v>163</v>
      </c>
      <c r="J576" s="8">
        <v>7140</v>
      </c>
      <c r="K576" s="8" t="s">
        <v>33510</v>
      </c>
    </row>
    <row r="577" spans="1:11" x14ac:dyDescent="0.2">
      <c r="A577" s="8">
        <f>MAX($A$2:$A576)+1</f>
        <v>399</v>
      </c>
      <c r="B577" s="8"/>
      <c r="C577" s="9" t="str">
        <f t="shared" si="9"/>
        <v>Mountaineer</v>
      </c>
      <c r="D577" s="8">
        <v>6</v>
      </c>
      <c r="E577" s="8" t="s">
        <v>39</v>
      </c>
      <c r="F577" s="10" t="s">
        <v>14060</v>
      </c>
      <c r="G577" s="8">
        <v>6264</v>
      </c>
      <c r="H577" s="8" t="s">
        <v>14060</v>
      </c>
      <c r="I577" s="8" t="s">
        <v>38</v>
      </c>
      <c r="J577" s="8">
        <v>733</v>
      </c>
      <c r="K577" s="8"/>
    </row>
    <row r="578" spans="1:11" x14ac:dyDescent="0.2">
      <c r="A578" s="8">
        <f>MAX($A$2:$A577)+1</f>
        <v>400</v>
      </c>
      <c r="B578" s="8"/>
      <c r="C578" s="9" t="str">
        <f t="shared" si="9"/>
        <v>Mountainview Generating Station</v>
      </c>
      <c r="D578" s="8">
        <v>161</v>
      </c>
      <c r="E578" s="8" t="s">
        <v>394</v>
      </c>
      <c r="F578" s="10" t="s">
        <v>14062</v>
      </c>
      <c r="G578" s="8">
        <v>358</v>
      </c>
      <c r="H578" s="8" t="s">
        <v>14061</v>
      </c>
      <c r="I578" s="8" t="s">
        <v>393</v>
      </c>
      <c r="J578" s="8">
        <v>17609</v>
      </c>
      <c r="K578" s="8"/>
    </row>
    <row r="579" spans="1:11" x14ac:dyDescent="0.2">
      <c r="A579" s="8">
        <f>MAX($A$2:$A578)+1</f>
        <v>401</v>
      </c>
      <c r="B579" s="8"/>
      <c r="C579" s="9" t="str">
        <f t="shared" si="9"/>
        <v>Murray Gill</v>
      </c>
      <c r="D579" s="8">
        <v>80</v>
      </c>
      <c r="E579" s="8" t="s">
        <v>214</v>
      </c>
      <c r="F579" s="10" t="s">
        <v>14063</v>
      </c>
      <c r="G579" s="8">
        <v>1242</v>
      </c>
      <c r="H579" s="8" t="s">
        <v>14063</v>
      </c>
      <c r="I579" s="8" t="s">
        <v>213</v>
      </c>
      <c r="J579" s="8">
        <v>10005</v>
      </c>
      <c r="K579" s="8"/>
    </row>
    <row r="580" spans="1:11" x14ac:dyDescent="0.2">
      <c r="A580" s="8">
        <f>MAX($A$2:$A579)+1</f>
        <v>402</v>
      </c>
      <c r="B580" s="8"/>
      <c r="C580" s="9" t="str">
        <f t="shared" si="9"/>
        <v>Muskogee</v>
      </c>
      <c r="D580" s="8">
        <v>130</v>
      </c>
      <c r="E580" s="8" t="s">
        <v>315</v>
      </c>
      <c r="F580" s="10" t="s">
        <v>14065</v>
      </c>
      <c r="G580" s="8">
        <v>2952</v>
      </c>
      <c r="H580" s="8" t="s">
        <v>14064</v>
      </c>
      <c r="I580" s="8" t="s">
        <v>314</v>
      </c>
      <c r="J580" s="8">
        <v>14063</v>
      </c>
      <c r="K580" s="8"/>
    </row>
    <row r="581" spans="1:11" x14ac:dyDescent="0.2">
      <c r="A581" s="8">
        <f>MAX($A$2:$A580)+1</f>
        <v>403</v>
      </c>
      <c r="B581" s="8"/>
      <c r="C581" s="9" t="str">
        <f t="shared" si="9"/>
        <v>Mustang</v>
      </c>
      <c r="D581" s="8">
        <v>130</v>
      </c>
      <c r="E581" s="8" t="s">
        <v>315</v>
      </c>
      <c r="F581" s="10" t="s">
        <v>14067</v>
      </c>
      <c r="G581" s="8">
        <v>2953</v>
      </c>
      <c r="H581" s="8" t="s">
        <v>14066</v>
      </c>
      <c r="I581" s="8" t="s">
        <v>314</v>
      </c>
      <c r="J581" s="8">
        <v>14063</v>
      </c>
      <c r="K581" s="8"/>
    </row>
    <row r="582" spans="1:11" x14ac:dyDescent="0.2">
      <c r="A582" s="8">
        <f>MAX($A$2:$A581)+1</f>
        <v>404</v>
      </c>
      <c r="B582" s="8"/>
      <c r="C582" s="9" t="str">
        <f t="shared" si="9"/>
        <v>Mustang Station</v>
      </c>
      <c r="D582" s="8">
        <v>58</v>
      </c>
      <c r="E582" s="8" t="s">
        <v>166</v>
      </c>
      <c r="F582" s="10" t="s">
        <v>14068</v>
      </c>
      <c r="G582" s="8">
        <v>55065</v>
      </c>
      <c r="H582" s="8" t="s">
        <v>14068</v>
      </c>
      <c r="I582" s="8" t="s">
        <v>165</v>
      </c>
      <c r="J582" s="8">
        <v>7349</v>
      </c>
      <c r="K582" s="8"/>
    </row>
    <row r="583" spans="1:11" x14ac:dyDescent="0.2">
      <c r="A583" s="8">
        <f>A582</f>
        <v>404</v>
      </c>
      <c r="B583" s="8"/>
      <c r="C583" s="9" t="str">
        <f t="shared" si="9"/>
        <v>Mustang Station Unit 4</v>
      </c>
      <c r="D583" s="8">
        <v>58</v>
      </c>
      <c r="E583" s="8" t="s">
        <v>166</v>
      </c>
      <c r="F583" s="10" t="s">
        <v>14068</v>
      </c>
      <c r="G583" s="8">
        <v>56326</v>
      </c>
      <c r="H583" s="8" t="s">
        <v>14069</v>
      </c>
      <c r="I583" s="8" t="s">
        <v>165</v>
      </c>
      <c r="J583" s="8">
        <v>7349</v>
      </c>
      <c r="K583" s="8"/>
    </row>
    <row r="584" spans="1:11" x14ac:dyDescent="0.2">
      <c r="A584" s="8">
        <f>MAX($A$2:$A583)+1</f>
        <v>405</v>
      </c>
      <c r="B584" s="8"/>
      <c r="C584" s="9" t="str">
        <f t="shared" ref="C584:C647" si="10">IF(H584="",F584,H584)</f>
        <v>N/A</v>
      </c>
      <c r="D584" s="8">
        <v>428</v>
      </c>
      <c r="E584" s="8" t="s">
        <v>442</v>
      </c>
      <c r="F584" s="10" t="s">
        <v>14070</v>
      </c>
      <c r="G584" s="8"/>
      <c r="H584" s="8"/>
      <c r="I584" s="8"/>
      <c r="J584" s="8"/>
      <c r="K584" s="8"/>
    </row>
    <row r="585" spans="1:11" x14ac:dyDescent="0.2">
      <c r="A585" s="8">
        <f>MAX($A$2:$A584)+1</f>
        <v>406</v>
      </c>
      <c r="B585" s="8"/>
      <c r="C585" s="9" t="str">
        <f t="shared" si="10"/>
        <v>Natchez</v>
      </c>
      <c r="D585" s="8">
        <v>100</v>
      </c>
      <c r="E585" s="8" t="s">
        <v>145</v>
      </c>
      <c r="F585" s="10" t="s">
        <v>14071</v>
      </c>
      <c r="G585" s="8"/>
      <c r="H585" s="8"/>
      <c r="I585" s="8"/>
      <c r="J585" s="8"/>
      <c r="K585" s="8" t="s">
        <v>33513</v>
      </c>
    </row>
    <row r="586" spans="1:11" x14ac:dyDescent="0.2">
      <c r="A586" s="8">
        <f>MAX($A$2:$A585)+1</f>
        <v>407</v>
      </c>
      <c r="B586" s="8"/>
      <c r="C586" s="9" t="str">
        <f t="shared" si="10"/>
        <v>Naughton</v>
      </c>
      <c r="D586" s="8">
        <v>134</v>
      </c>
      <c r="E586" s="8" t="s">
        <v>329</v>
      </c>
      <c r="F586" s="10" t="s">
        <v>14072</v>
      </c>
      <c r="G586" s="8">
        <v>4162</v>
      </c>
      <c r="H586" s="8" t="s">
        <v>14072</v>
      </c>
      <c r="I586" s="8" t="s">
        <v>329</v>
      </c>
      <c r="J586" s="8">
        <v>14354</v>
      </c>
      <c r="K586" s="8"/>
    </row>
    <row r="587" spans="1:11" x14ac:dyDescent="0.2">
      <c r="A587" s="8">
        <f>MAX($A$2:$A586)+1</f>
        <v>408</v>
      </c>
      <c r="B587" s="8"/>
      <c r="C587" s="9" t="str">
        <f t="shared" si="10"/>
        <v>Navajo</v>
      </c>
      <c r="D587" s="8">
        <v>7</v>
      </c>
      <c r="E587" s="8" t="s">
        <v>42</v>
      </c>
      <c r="F587" s="10" t="s">
        <v>14073</v>
      </c>
      <c r="G587" s="8">
        <v>4941</v>
      </c>
      <c r="H587" s="8" t="s">
        <v>14073</v>
      </c>
      <c r="I587" s="8" t="s">
        <v>3185</v>
      </c>
      <c r="J587" s="8">
        <v>16572</v>
      </c>
      <c r="K587" s="8" t="s">
        <v>33509</v>
      </c>
    </row>
    <row r="588" spans="1:11" x14ac:dyDescent="0.2">
      <c r="A588" s="8">
        <f>A587</f>
        <v>408</v>
      </c>
      <c r="B588" s="8"/>
      <c r="C588" s="9" t="str">
        <f t="shared" si="10"/>
        <v>Navajo</v>
      </c>
      <c r="D588" s="8">
        <v>176</v>
      </c>
      <c r="E588" s="8" t="s">
        <v>439</v>
      </c>
      <c r="F588" s="10" t="s">
        <v>14073</v>
      </c>
      <c r="G588" s="8">
        <v>4941</v>
      </c>
      <c r="H588" s="8" t="s">
        <v>14073</v>
      </c>
      <c r="I588" s="8" t="s">
        <v>3185</v>
      </c>
      <c r="J588" s="8">
        <v>16572</v>
      </c>
      <c r="K588" s="8" t="s">
        <v>33509</v>
      </c>
    </row>
    <row r="589" spans="1:11" x14ac:dyDescent="0.2">
      <c r="A589" s="8">
        <f>A587</f>
        <v>408</v>
      </c>
      <c r="B589" s="8"/>
      <c r="C589" s="9" t="str">
        <f t="shared" si="10"/>
        <v>Navajo</v>
      </c>
      <c r="D589" s="8">
        <v>108</v>
      </c>
      <c r="E589" s="8" t="s">
        <v>274</v>
      </c>
      <c r="F589" s="10" t="s">
        <v>14074</v>
      </c>
      <c r="G589" s="8">
        <v>4941</v>
      </c>
      <c r="H589" s="8" t="s">
        <v>14073</v>
      </c>
      <c r="I589" s="8" t="s">
        <v>3185</v>
      </c>
      <c r="J589" s="8">
        <v>16572</v>
      </c>
      <c r="K589" s="8" t="s">
        <v>33509</v>
      </c>
    </row>
    <row r="590" spans="1:11" x14ac:dyDescent="0.2">
      <c r="A590" s="8">
        <f>A576</f>
        <v>398</v>
      </c>
      <c r="B590" s="8"/>
      <c r="C590" s="9" t="str">
        <f t="shared" si="10"/>
        <v>McManus</v>
      </c>
      <c r="D590" s="8">
        <v>57</v>
      </c>
      <c r="E590" s="8" t="s">
        <v>164</v>
      </c>
      <c r="F590" s="10" t="s">
        <v>14075</v>
      </c>
      <c r="G590" s="8">
        <v>715</v>
      </c>
      <c r="H590" s="8" t="s">
        <v>14058</v>
      </c>
      <c r="I590" s="8" t="s">
        <v>163</v>
      </c>
      <c r="J590" s="8">
        <v>7140</v>
      </c>
      <c r="K590" s="8" t="s">
        <v>33510</v>
      </c>
    </row>
    <row r="591" spans="1:11" x14ac:dyDescent="0.2">
      <c r="A591" s="8">
        <f>MAX($A$2:$A590)+1</f>
        <v>409</v>
      </c>
      <c r="B591" s="8"/>
      <c r="C591" s="9" t="str">
        <f t="shared" si="10"/>
        <v>Meramec</v>
      </c>
      <c r="D591" s="8">
        <v>177</v>
      </c>
      <c r="E591" s="8" t="s">
        <v>444</v>
      </c>
      <c r="F591" s="10" t="s">
        <v>14076</v>
      </c>
      <c r="G591" s="8">
        <v>2104</v>
      </c>
      <c r="H591" s="8" t="s">
        <v>14076</v>
      </c>
      <c r="I591" s="8" t="s">
        <v>443</v>
      </c>
      <c r="J591" s="8">
        <v>19436</v>
      </c>
      <c r="K591" s="8" t="s">
        <v>33526</v>
      </c>
    </row>
    <row r="592" spans="1:11" x14ac:dyDescent="0.2">
      <c r="A592" s="8">
        <f>A591</f>
        <v>409</v>
      </c>
      <c r="B592" s="8"/>
      <c r="C592" s="9" t="str">
        <f t="shared" si="10"/>
        <v>Meramec</v>
      </c>
      <c r="D592" s="8">
        <v>177</v>
      </c>
      <c r="E592" s="8" t="s">
        <v>444</v>
      </c>
      <c r="F592" s="10" t="s">
        <v>14077</v>
      </c>
      <c r="G592" s="8">
        <v>2104</v>
      </c>
      <c r="H592" s="8" t="s">
        <v>14076</v>
      </c>
      <c r="I592" s="8" t="s">
        <v>443</v>
      </c>
      <c r="J592" s="8">
        <v>19436</v>
      </c>
      <c r="K592" s="8" t="s">
        <v>33526</v>
      </c>
    </row>
    <row r="593" spans="1:11" x14ac:dyDescent="0.2">
      <c r="A593" s="8">
        <f>MAX($A$2:$A592)+1</f>
        <v>410</v>
      </c>
      <c r="B593" s="8"/>
      <c r="C593" s="9" t="str">
        <f t="shared" si="10"/>
        <v>Miami Fort</v>
      </c>
      <c r="D593" s="8">
        <v>42</v>
      </c>
      <c r="E593" s="8" t="s">
        <v>422</v>
      </c>
      <c r="F593" s="10" t="s">
        <v>14078</v>
      </c>
      <c r="G593" s="8">
        <v>2832</v>
      </c>
      <c r="H593" s="8" t="s">
        <v>14078</v>
      </c>
      <c r="I593" s="8" t="s">
        <v>1667</v>
      </c>
      <c r="J593" s="8">
        <v>59919</v>
      </c>
      <c r="K593" s="8" t="s">
        <v>33525</v>
      </c>
    </row>
    <row r="594" spans="1:11" x14ac:dyDescent="0.2">
      <c r="A594" s="8">
        <f>A593</f>
        <v>410</v>
      </c>
      <c r="B594" s="8"/>
      <c r="C594" s="9" t="str">
        <f t="shared" si="10"/>
        <v>Miami Fort</v>
      </c>
      <c r="D594" s="8">
        <v>27</v>
      </c>
      <c r="E594" s="8" t="s">
        <v>125</v>
      </c>
      <c r="F594" s="10" t="s">
        <v>14079</v>
      </c>
      <c r="G594" s="8">
        <v>2832</v>
      </c>
      <c r="H594" s="8" t="s">
        <v>14078</v>
      </c>
      <c r="I594" s="8" t="s">
        <v>1667</v>
      </c>
      <c r="J594" s="8">
        <v>59919</v>
      </c>
      <c r="K594" s="8" t="s">
        <v>33525</v>
      </c>
    </row>
    <row r="595" spans="1:11" x14ac:dyDescent="0.2">
      <c r="A595" s="8">
        <f>A593</f>
        <v>410</v>
      </c>
      <c r="B595" s="8"/>
      <c r="C595" s="9" t="str">
        <f t="shared" si="10"/>
        <v>Miami Fort</v>
      </c>
      <c r="D595" s="8">
        <v>178</v>
      </c>
      <c r="E595" s="8" t="s">
        <v>121</v>
      </c>
      <c r="F595" s="10" t="s">
        <v>14080</v>
      </c>
      <c r="G595" s="8">
        <v>2832</v>
      </c>
      <c r="H595" s="8" t="s">
        <v>14078</v>
      </c>
      <c r="I595" s="8" t="s">
        <v>1667</v>
      </c>
      <c r="J595" s="8">
        <v>59919</v>
      </c>
      <c r="K595" s="8" t="s">
        <v>33525</v>
      </c>
    </row>
    <row r="596" spans="1:11" x14ac:dyDescent="0.2">
      <c r="A596" s="8">
        <f>A593</f>
        <v>410</v>
      </c>
      <c r="B596" s="8"/>
      <c r="C596" s="9" t="str">
        <f t="shared" si="10"/>
        <v>Miami Fort</v>
      </c>
      <c r="D596" s="8">
        <v>27</v>
      </c>
      <c r="E596" s="8" t="s">
        <v>125</v>
      </c>
      <c r="F596" s="10" t="s">
        <v>14081</v>
      </c>
      <c r="G596" s="8">
        <v>2832</v>
      </c>
      <c r="H596" s="8" t="s">
        <v>14078</v>
      </c>
      <c r="I596" s="8" t="s">
        <v>1667</v>
      </c>
      <c r="J596" s="8">
        <v>59919</v>
      </c>
      <c r="K596" s="8" t="s">
        <v>33525</v>
      </c>
    </row>
    <row r="597" spans="1:11" x14ac:dyDescent="0.2">
      <c r="A597" s="8">
        <f>MAX($A$2:$A596)+1</f>
        <v>411</v>
      </c>
      <c r="B597" s="8"/>
      <c r="C597" s="9" t="str">
        <f t="shared" si="10"/>
        <v>Neil Simpson CT #1</v>
      </c>
      <c r="D597" s="8">
        <v>12</v>
      </c>
      <c r="E597" s="8" t="s">
        <v>58</v>
      </c>
      <c r="F597" s="10" t="s">
        <v>14082</v>
      </c>
      <c r="G597" s="8"/>
      <c r="H597" s="8"/>
      <c r="I597" s="8"/>
      <c r="J597" s="8"/>
      <c r="K597" s="8" t="s">
        <v>33532</v>
      </c>
    </row>
    <row r="598" spans="1:11" x14ac:dyDescent="0.2">
      <c r="A598" s="8">
        <f>A597</f>
        <v>411</v>
      </c>
      <c r="B598" s="8"/>
      <c r="C598" s="9" t="str">
        <f t="shared" si="10"/>
        <v>Neil Simpson Unit 2</v>
      </c>
      <c r="D598" s="8">
        <v>12</v>
      </c>
      <c r="E598" s="8" t="s">
        <v>58</v>
      </c>
      <c r="F598" s="10" t="s">
        <v>14083</v>
      </c>
      <c r="G598" s="8"/>
      <c r="H598" s="8"/>
      <c r="I598" s="8"/>
      <c r="J598" s="8"/>
      <c r="K598" s="8" t="s">
        <v>33532</v>
      </c>
    </row>
    <row r="599" spans="1:11" x14ac:dyDescent="0.2">
      <c r="A599" s="8">
        <f>A593</f>
        <v>410</v>
      </c>
      <c r="B599" s="8"/>
      <c r="C599" s="9" t="str">
        <f t="shared" si="10"/>
        <v>Miami Fort</v>
      </c>
      <c r="D599" s="8">
        <v>27</v>
      </c>
      <c r="E599" s="8" t="s">
        <v>125</v>
      </c>
      <c r="F599" s="10" t="s">
        <v>14084</v>
      </c>
      <c r="G599" s="8">
        <v>2832</v>
      </c>
      <c r="H599" s="8" t="s">
        <v>14078</v>
      </c>
      <c r="I599" s="8" t="s">
        <v>1667</v>
      </c>
      <c r="J599" s="8">
        <v>59919</v>
      </c>
      <c r="K599" s="8" t="s">
        <v>33525</v>
      </c>
    </row>
    <row r="600" spans="1:11" x14ac:dyDescent="0.2">
      <c r="A600" s="8">
        <f>MAX($A$2:$A599)+1</f>
        <v>412</v>
      </c>
      <c r="B600" s="8"/>
      <c r="C600" s="9" t="str">
        <f t="shared" si="10"/>
        <v>Mitchell (GA)</v>
      </c>
      <c r="D600" s="8">
        <v>57</v>
      </c>
      <c r="E600" s="8" t="s">
        <v>164</v>
      </c>
      <c r="F600" s="10" t="s">
        <v>14086</v>
      </c>
      <c r="G600" s="8">
        <v>727</v>
      </c>
      <c r="H600" s="8" t="s">
        <v>14085</v>
      </c>
      <c r="I600" s="8" t="s">
        <v>163</v>
      </c>
      <c r="J600" s="8">
        <v>7140</v>
      </c>
      <c r="K600" s="8" t="s">
        <v>33510</v>
      </c>
    </row>
    <row r="601" spans="1:11" x14ac:dyDescent="0.2">
      <c r="A601" s="8">
        <f>MAX($A$2:$A600)+1</f>
        <v>413</v>
      </c>
      <c r="B601" s="8"/>
      <c r="C601" s="9" t="str">
        <f t="shared" si="10"/>
        <v>Nesbitt Unit 1</v>
      </c>
      <c r="D601" s="8">
        <v>22</v>
      </c>
      <c r="E601" s="8" t="s">
        <v>90</v>
      </c>
      <c r="F601" s="10" t="s">
        <v>14087</v>
      </c>
      <c r="G601" s="8"/>
      <c r="H601" s="8"/>
      <c r="I601" s="8"/>
      <c r="J601" s="8"/>
      <c r="K601" s="8" t="s">
        <v>33513</v>
      </c>
    </row>
    <row r="602" spans="1:11" x14ac:dyDescent="0.2">
      <c r="A602" s="8">
        <f>MAX($A$2:$A601)+1</f>
        <v>414</v>
      </c>
      <c r="B602" s="8"/>
      <c r="C602" s="9" t="str">
        <f t="shared" si="10"/>
        <v>Nevada</v>
      </c>
      <c r="D602" s="8">
        <v>182</v>
      </c>
      <c r="E602" s="8" t="s">
        <v>216</v>
      </c>
      <c r="F602" s="10" t="s">
        <v>14088</v>
      </c>
      <c r="G602" s="8">
        <v>2090</v>
      </c>
      <c r="H602" s="8" t="s">
        <v>14088</v>
      </c>
      <c r="I602" s="8" t="s">
        <v>215</v>
      </c>
      <c r="J602" s="8">
        <v>56211</v>
      </c>
      <c r="K602" s="8"/>
    </row>
    <row r="603" spans="1:11" x14ac:dyDescent="0.2">
      <c r="A603" s="8">
        <f>MAX($A$2:$A602)+1</f>
        <v>415</v>
      </c>
      <c r="B603" s="8"/>
      <c r="C603" s="9" t="str">
        <f t="shared" si="10"/>
        <v>Newington</v>
      </c>
      <c r="D603" s="8">
        <v>146</v>
      </c>
      <c r="E603" s="8" t="s">
        <v>361</v>
      </c>
      <c r="F603" s="10" t="s">
        <v>14090</v>
      </c>
      <c r="G603" s="8">
        <v>8002</v>
      </c>
      <c r="H603" s="8" t="s">
        <v>14089</v>
      </c>
      <c r="I603" s="8" t="s">
        <v>360</v>
      </c>
      <c r="J603" s="8">
        <v>15472</v>
      </c>
      <c r="K603" s="8"/>
    </row>
    <row r="604" spans="1:11" x14ac:dyDescent="0.2">
      <c r="A604" s="8">
        <f>MAX($A$2:$A603)+1</f>
        <v>416</v>
      </c>
      <c r="B604" s="8"/>
      <c r="C604" s="9" t="str">
        <f t="shared" si="10"/>
        <v>Newman</v>
      </c>
      <c r="D604" s="8">
        <v>49</v>
      </c>
      <c r="E604" s="8" t="s">
        <v>135</v>
      </c>
      <c r="F604" s="10" t="s">
        <v>14091</v>
      </c>
      <c r="G604" s="8">
        <v>3456</v>
      </c>
      <c r="H604" s="8" t="s">
        <v>14091</v>
      </c>
      <c r="I604" s="8" t="s">
        <v>134</v>
      </c>
      <c r="J604" s="8">
        <v>5701</v>
      </c>
      <c r="K604" s="8"/>
    </row>
    <row r="605" spans="1:11" x14ac:dyDescent="0.2">
      <c r="A605" s="8">
        <f>MAX($A$2:$A604)+1</f>
        <v>417</v>
      </c>
      <c r="B605" s="8"/>
      <c r="C605" s="9" t="str">
        <f t="shared" si="10"/>
        <v>Nichols</v>
      </c>
      <c r="D605" s="8">
        <v>166</v>
      </c>
      <c r="E605" s="8" t="s">
        <v>404</v>
      </c>
      <c r="F605" s="10" t="s">
        <v>14093</v>
      </c>
      <c r="G605" s="8">
        <v>3484</v>
      </c>
      <c r="H605" s="8" t="s">
        <v>14092</v>
      </c>
      <c r="I605" s="8" t="s">
        <v>403</v>
      </c>
      <c r="J605" s="8">
        <v>17718</v>
      </c>
      <c r="K605" s="8"/>
    </row>
    <row r="606" spans="1:11" x14ac:dyDescent="0.2">
      <c r="A606" s="8">
        <f>MAX($A$2:$A605)+1</f>
        <v>418</v>
      </c>
      <c r="B606" s="8"/>
      <c r="C606" s="9" t="str">
        <f t="shared" si="10"/>
        <v>Nine Springs</v>
      </c>
      <c r="D606" s="8">
        <v>89</v>
      </c>
      <c r="E606" s="8" t="s">
        <v>231</v>
      </c>
      <c r="F606" s="10" t="s">
        <v>14094</v>
      </c>
      <c r="G606" s="8">
        <v>9674</v>
      </c>
      <c r="H606" s="8" t="s">
        <v>14094</v>
      </c>
      <c r="I606" s="8" t="s">
        <v>230</v>
      </c>
      <c r="J606" s="8">
        <v>11479</v>
      </c>
      <c r="K606" s="8"/>
    </row>
    <row r="607" spans="1:11" x14ac:dyDescent="0.2">
      <c r="A607" s="8">
        <f>A600</f>
        <v>412</v>
      </c>
      <c r="B607" s="8"/>
      <c r="C607" s="9" t="str">
        <f t="shared" si="10"/>
        <v>Mitchell (GA)</v>
      </c>
      <c r="D607" s="8">
        <v>57</v>
      </c>
      <c r="E607" s="8" t="s">
        <v>164</v>
      </c>
      <c r="F607" s="10" t="s">
        <v>14095</v>
      </c>
      <c r="G607" s="8">
        <v>727</v>
      </c>
      <c r="H607" s="8" t="s">
        <v>14085</v>
      </c>
      <c r="I607" s="8" t="s">
        <v>163</v>
      </c>
      <c r="J607" s="8">
        <v>7140</v>
      </c>
      <c r="K607" s="8" t="s">
        <v>33510</v>
      </c>
    </row>
    <row r="608" spans="1:11" x14ac:dyDescent="0.2">
      <c r="A608" s="8">
        <f>A555</f>
        <v>382</v>
      </c>
      <c r="B608" s="8"/>
      <c r="C608" s="9" t="str">
        <f t="shared" si="10"/>
        <v>Mitchell (WV)</v>
      </c>
      <c r="D608" s="8">
        <v>81</v>
      </c>
      <c r="E608" s="8" t="s">
        <v>218</v>
      </c>
      <c r="F608" s="10" t="s">
        <v>14096</v>
      </c>
      <c r="G608" s="8">
        <v>3948</v>
      </c>
      <c r="H608" s="8" t="s">
        <v>14028</v>
      </c>
      <c r="I608" s="8" t="s">
        <v>217</v>
      </c>
      <c r="J608" s="8">
        <v>22053</v>
      </c>
      <c r="K608" s="8" t="s">
        <v>33510</v>
      </c>
    </row>
    <row r="609" spans="1:11" x14ac:dyDescent="0.2">
      <c r="A609" s="8">
        <f>A608</f>
        <v>382</v>
      </c>
      <c r="B609" s="8"/>
      <c r="C609" s="9" t="str">
        <f t="shared" si="10"/>
        <v>Mitchell (WV)</v>
      </c>
      <c r="D609" s="8">
        <v>81</v>
      </c>
      <c r="E609" s="8" t="s">
        <v>218</v>
      </c>
      <c r="F609" s="10" t="s">
        <v>14097</v>
      </c>
      <c r="G609" s="8">
        <v>3948</v>
      </c>
      <c r="H609" s="8" t="s">
        <v>14028</v>
      </c>
      <c r="I609" s="8" t="s">
        <v>217</v>
      </c>
      <c r="J609" s="8">
        <v>22053</v>
      </c>
      <c r="K609" s="8" t="s">
        <v>33510</v>
      </c>
    </row>
    <row r="610" spans="1:11" x14ac:dyDescent="0.2">
      <c r="A610" s="8">
        <f>MAX($A$2:$A609)+1</f>
        <v>419</v>
      </c>
      <c r="B610" s="8"/>
      <c r="C610" s="9" t="str">
        <f t="shared" si="10"/>
        <v>Monroe (MI)</v>
      </c>
      <c r="D610" s="8">
        <v>44</v>
      </c>
      <c r="E610" s="8" t="s">
        <v>114</v>
      </c>
      <c r="F610" s="10" t="s">
        <v>14040</v>
      </c>
      <c r="G610" s="8">
        <v>1733</v>
      </c>
      <c r="H610" s="8" t="s">
        <v>14098</v>
      </c>
      <c r="I610" s="8" t="s">
        <v>114</v>
      </c>
      <c r="J610" s="8">
        <v>5109</v>
      </c>
      <c r="K610" s="8" t="s">
        <v>33510</v>
      </c>
    </row>
    <row r="611" spans="1:11" x14ac:dyDescent="0.2">
      <c r="A611" s="8">
        <f>MAX($A$2:$A610)+1</f>
        <v>420</v>
      </c>
      <c r="B611" s="8"/>
      <c r="C611" s="9" t="str">
        <f t="shared" si="10"/>
        <v>Noblesville</v>
      </c>
      <c r="D611" s="8">
        <v>144</v>
      </c>
      <c r="E611" s="8" t="s">
        <v>119</v>
      </c>
      <c r="F611" s="10" t="s">
        <v>14100</v>
      </c>
      <c r="G611" s="8">
        <v>1007</v>
      </c>
      <c r="H611" s="8" t="s">
        <v>14099</v>
      </c>
      <c r="I611" s="8" t="s">
        <v>118</v>
      </c>
      <c r="J611" s="8">
        <v>15470</v>
      </c>
      <c r="K611" s="8"/>
    </row>
    <row r="612" spans="1:11" x14ac:dyDescent="0.2">
      <c r="A612" s="8">
        <f>MAX($A$2:$A611)+1</f>
        <v>421</v>
      </c>
      <c r="B612" s="8"/>
      <c r="C612" s="9" t="str">
        <f t="shared" si="10"/>
        <v>North Anna</v>
      </c>
      <c r="D612" s="8">
        <v>129</v>
      </c>
      <c r="E612" s="8" t="s">
        <v>317</v>
      </c>
      <c r="F612" s="10" t="s">
        <v>14101</v>
      </c>
      <c r="G612" s="8">
        <v>6168</v>
      </c>
      <c r="H612" s="8" t="s">
        <v>14101</v>
      </c>
      <c r="I612" s="8" t="s">
        <v>459</v>
      </c>
      <c r="J612" s="8">
        <v>19876</v>
      </c>
      <c r="K612" s="8"/>
    </row>
    <row r="613" spans="1:11" x14ac:dyDescent="0.2">
      <c r="A613" s="8">
        <f>A612</f>
        <v>421</v>
      </c>
      <c r="B613" s="8"/>
      <c r="C613" s="9" t="str">
        <f t="shared" si="10"/>
        <v>North Anna</v>
      </c>
      <c r="D613" s="8">
        <v>186</v>
      </c>
      <c r="E613" s="8" t="s">
        <v>460</v>
      </c>
      <c r="F613" s="10" t="s">
        <v>14101</v>
      </c>
      <c r="G613" s="8">
        <v>6168</v>
      </c>
      <c r="H613" s="8" t="s">
        <v>14101</v>
      </c>
      <c r="I613" s="8" t="s">
        <v>459</v>
      </c>
      <c r="J613" s="8">
        <v>19876</v>
      </c>
      <c r="K613" s="8"/>
    </row>
    <row r="614" spans="1:11" x14ac:dyDescent="0.2">
      <c r="A614" s="8">
        <f>MAX($A$2:$A613)+1</f>
        <v>422</v>
      </c>
      <c r="B614" s="8"/>
      <c r="C614" s="9" t="str">
        <f t="shared" si="10"/>
        <v>North Loop</v>
      </c>
      <c r="D614" s="8">
        <v>176</v>
      </c>
      <c r="E614" s="8" t="s">
        <v>439</v>
      </c>
      <c r="F614" s="10" t="s">
        <v>14102</v>
      </c>
      <c r="G614" s="8">
        <v>6088</v>
      </c>
      <c r="H614" s="8" t="s">
        <v>14102</v>
      </c>
      <c r="I614" s="8" t="s">
        <v>438</v>
      </c>
      <c r="J614" s="8">
        <v>24211</v>
      </c>
      <c r="K614" s="8"/>
    </row>
    <row r="615" spans="1:11" x14ac:dyDescent="0.2">
      <c r="A615" s="8">
        <f>MAX($A$2:$A614)+1</f>
        <v>423</v>
      </c>
      <c r="B615" s="8"/>
      <c r="C615" s="9" t="str">
        <f t="shared" si="10"/>
        <v>Northeast (MO)</v>
      </c>
      <c r="D615" s="8">
        <v>79</v>
      </c>
      <c r="E615" s="8" t="s">
        <v>212</v>
      </c>
      <c r="F615" s="10" t="s">
        <v>14104</v>
      </c>
      <c r="G615" s="8">
        <v>2081</v>
      </c>
      <c r="H615" s="8" t="s">
        <v>14103</v>
      </c>
      <c r="I615" s="8" t="s">
        <v>211</v>
      </c>
      <c r="J615" s="8">
        <v>10000</v>
      </c>
      <c r="K615" s="8"/>
    </row>
    <row r="616" spans="1:11" x14ac:dyDescent="0.2">
      <c r="A616" s="8">
        <f>MAX($A$2:$A615)+1</f>
        <v>424</v>
      </c>
      <c r="B616" s="8"/>
      <c r="C616" s="9" t="str">
        <f t="shared" si="10"/>
        <v>Northeast (MI)</v>
      </c>
      <c r="D616" s="8">
        <v>44</v>
      </c>
      <c r="E616" s="8" t="s">
        <v>114</v>
      </c>
      <c r="F616" s="10" t="s">
        <v>14106</v>
      </c>
      <c r="G616" s="8">
        <v>1734</v>
      </c>
      <c r="H616" s="8" t="s">
        <v>14105</v>
      </c>
      <c r="I616" s="8" t="s">
        <v>114</v>
      </c>
      <c r="J616" s="8">
        <v>5109</v>
      </c>
      <c r="K616" s="8"/>
    </row>
    <row r="617" spans="1:11" x14ac:dyDescent="0.2">
      <c r="A617" s="8">
        <f>MAX($A$2:$A616)+1</f>
        <v>425</v>
      </c>
      <c r="B617" s="8"/>
      <c r="C617" s="9" t="str">
        <f t="shared" si="10"/>
        <v>Northeast (IN)</v>
      </c>
      <c r="D617" s="8">
        <v>163</v>
      </c>
      <c r="E617" s="8" t="s">
        <v>398</v>
      </c>
      <c r="F617" s="10" t="s">
        <v>14108</v>
      </c>
      <c r="G617" s="8">
        <v>1013</v>
      </c>
      <c r="H617" s="8" t="s">
        <v>14107</v>
      </c>
      <c r="I617" s="8" t="s">
        <v>397</v>
      </c>
      <c r="J617" s="8">
        <v>17633</v>
      </c>
      <c r="K617" s="8"/>
    </row>
    <row r="618" spans="1:11" x14ac:dyDescent="0.2">
      <c r="A618" s="8">
        <f>A610</f>
        <v>419</v>
      </c>
      <c r="B618" s="8"/>
      <c r="C618" s="9" t="str">
        <f t="shared" si="10"/>
        <v>Monroe (MI)</v>
      </c>
      <c r="D618" s="8">
        <v>44</v>
      </c>
      <c r="E618" s="8" t="s">
        <v>114</v>
      </c>
      <c r="F618" s="10" t="s">
        <v>14109</v>
      </c>
      <c r="G618" s="8">
        <v>1733</v>
      </c>
      <c r="H618" s="8" t="s">
        <v>14098</v>
      </c>
      <c r="I618" s="8" t="s">
        <v>114</v>
      </c>
      <c r="J618" s="8">
        <v>5109</v>
      </c>
      <c r="K618" s="8" t="s">
        <v>33510</v>
      </c>
    </row>
    <row r="619" spans="1:11" x14ac:dyDescent="0.2">
      <c r="A619" s="8">
        <f>MAX($A$2:$A618)+1</f>
        <v>426</v>
      </c>
      <c r="B619" s="8"/>
      <c r="C619" s="9" t="str">
        <f t="shared" si="10"/>
        <v>Mt Storm</v>
      </c>
      <c r="D619" s="8">
        <v>186</v>
      </c>
      <c r="E619" s="8" t="s">
        <v>460</v>
      </c>
      <c r="F619" s="10" t="s">
        <v>14111</v>
      </c>
      <c r="G619" s="8">
        <v>3954</v>
      </c>
      <c r="H619" s="8" t="s">
        <v>14110</v>
      </c>
      <c r="I619" s="8" t="s">
        <v>459</v>
      </c>
      <c r="J619" s="8">
        <v>19876</v>
      </c>
      <c r="K619" s="8" t="s">
        <v>33510</v>
      </c>
    </row>
    <row r="620" spans="1:11" x14ac:dyDescent="0.2">
      <c r="A620" s="8">
        <f>MAX($A$2:$A619)+1</f>
        <v>427</v>
      </c>
      <c r="B620" s="8"/>
      <c r="C620" s="9" t="str">
        <f t="shared" si="10"/>
        <v>Northern Neck</v>
      </c>
      <c r="D620" s="8">
        <v>186</v>
      </c>
      <c r="E620" s="8" t="s">
        <v>460</v>
      </c>
      <c r="F620" s="10" t="s">
        <v>14112</v>
      </c>
      <c r="G620" s="8">
        <v>3800</v>
      </c>
      <c r="H620" s="8" t="s">
        <v>14112</v>
      </c>
      <c r="I620" s="8" t="s">
        <v>459</v>
      </c>
      <c r="J620" s="8">
        <v>19876</v>
      </c>
      <c r="K620" s="8"/>
    </row>
    <row r="621" spans="1:11" x14ac:dyDescent="0.2">
      <c r="A621" s="8">
        <f>MAX($A$2:$A620)+1</f>
        <v>428</v>
      </c>
      <c r="B621" s="8"/>
      <c r="C621" s="9" t="str">
        <f t="shared" si="10"/>
        <v>Northport</v>
      </c>
      <c r="D621" s="8">
        <v>85</v>
      </c>
      <c r="E621" s="8" t="s">
        <v>272</v>
      </c>
      <c r="F621" s="10" t="s">
        <v>14113</v>
      </c>
      <c r="G621" s="8">
        <v>2516</v>
      </c>
      <c r="H621" s="8" t="s">
        <v>14113</v>
      </c>
      <c r="I621" s="8" t="s">
        <v>272</v>
      </c>
      <c r="J621" s="8">
        <v>56505</v>
      </c>
      <c r="K621" s="8"/>
    </row>
    <row r="622" spans="1:11" x14ac:dyDescent="0.2">
      <c r="A622" s="8">
        <f>A619</f>
        <v>426</v>
      </c>
      <c r="B622" s="8"/>
      <c r="C622" s="9" t="str">
        <f t="shared" si="10"/>
        <v>Mt Storm</v>
      </c>
      <c r="D622" s="8">
        <v>186</v>
      </c>
      <c r="E622" s="8" t="s">
        <v>460</v>
      </c>
      <c r="F622" s="10" t="s">
        <v>14114</v>
      </c>
      <c r="G622" s="8">
        <v>3954</v>
      </c>
      <c r="H622" s="8" t="s">
        <v>14110</v>
      </c>
      <c r="I622" s="8" t="s">
        <v>459</v>
      </c>
      <c r="J622" s="8">
        <v>19876</v>
      </c>
      <c r="K622" s="8" t="s">
        <v>33510</v>
      </c>
    </row>
    <row r="623" spans="1:11" x14ac:dyDescent="0.2">
      <c r="A623" s="8">
        <f>A326</f>
        <v>220</v>
      </c>
      <c r="B623" s="8"/>
      <c r="C623" s="9" t="str">
        <f t="shared" si="10"/>
        <v>George Neal North</v>
      </c>
      <c r="D623" s="8">
        <v>210</v>
      </c>
      <c r="E623" s="8" t="s">
        <v>248</v>
      </c>
      <c r="F623" s="10" t="s">
        <v>14115</v>
      </c>
      <c r="G623" s="8">
        <v>1091</v>
      </c>
      <c r="H623" s="8" t="s">
        <v>13718</v>
      </c>
      <c r="I623" s="8" t="s">
        <v>247</v>
      </c>
      <c r="J623" s="8">
        <v>12341</v>
      </c>
      <c r="K623" s="11" t="s">
        <v>33543</v>
      </c>
    </row>
    <row r="624" spans="1:11" x14ac:dyDescent="0.2">
      <c r="A624" s="8">
        <f>MAX($A$2:$A623)+1</f>
        <v>429</v>
      </c>
      <c r="B624" s="8"/>
      <c r="C624" s="9" t="str">
        <f t="shared" si="10"/>
        <v>Oconee</v>
      </c>
      <c r="D624" s="8">
        <v>45</v>
      </c>
      <c r="E624" s="8" t="s">
        <v>115</v>
      </c>
      <c r="F624" s="10" t="s">
        <v>14116</v>
      </c>
      <c r="G624" s="8">
        <v>3265</v>
      </c>
      <c r="H624" s="8" t="s">
        <v>14116</v>
      </c>
      <c r="I624" s="8" t="s">
        <v>115</v>
      </c>
      <c r="J624" s="8">
        <v>5416</v>
      </c>
      <c r="K624" s="8"/>
    </row>
    <row r="625" spans="1:11" x14ac:dyDescent="0.2">
      <c r="A625" s="8">
        <f>A623</f>
        <v>220</v>
      </c>
      <c r="B625" s="8"/>
      <c r="C625" s="9" t="str">
        <f t="shared" si="10"/>
        <v>George Neal North</v>
      </c>
      <c r="D625" s="8">
        <v>210</v>
      </c>
      <c r="E625" s="8" t="s">
        <v>248</v>
      </c>
      <c r="F625" s="10" t="s">
        <v>14117</v>
      </c>
      <c r="G625" s="8">
        <v>1091</v>
      </c>
      <c r="H625" s="8" t="s">
        <v>13718</v>
      </c>
      <c r="I625" s="8" t="s">
        <v>247</v>
      </c>
      <c r="J625" s="8">
        <v>12341</v>
      </c>
      <c r="K625" s="11" t="s">
        <v>33543</v>
      </c>
    </row>
    <row r="626" spans="1:11" x14ac:dyDescent="0.2">
      <c r="A626" s="8">
        <f>A623</f>
        <v>220</v>
      </c>
      <c r="B626" s="8"/>
      <c r="C626" s="9" t="str">
        <f t="shared" si="10"/>
        <v>George Neal North</v>
      </c>
      <c r="D626" s="8">
        <v>210</v>
      </c>
      <c r="E626" s="8" t="s">
        <v>248</v>
      </c>
      <c r="F626" s="10" t="s">
        <v>14118</v>
      </c>
      <c r="G626" s="8">
        <v>1091</v>
      </c>
      <c r="H626" s="8" t="s">
        <v>13718</v>
      </c>
      <c r="I626" s="8" t="s">
        <v>247</v>
      </c>
      <c r="J626" s="8">
        <v>12341</v>
      </c>
      <c r="K626" s="11" t="s">
        <v>33543</v>
      </c>
    </row>
    <row r="627" spans="1:11" x14ac:dyDescent="0.2">
      <c r="A627" s="8">
        <f>MAX($A$2:$A626)+1</f>
        <v>430</v>
      </c>
      <c r="B627" s="8"/>
      <c r="C627" s="9" t="str">
        <f t="shared" si="10"/>
        <v>Offsite Storage</v>
      </c>
      <c r="D627" s="8">
        <v>161</v>
      </c>
      <c r="E627" s="8" t="s">
        <v>394</v>
      </c>
      <c r="F627" s="10" t="s">
        <v>14119</v>
      </c>
      <c r="G627" s="8"/>
      <c r="H627" s="8"/>
      <c r="I627" s="8"/>
      <c r="J627" s="8"/>
      <c r="K627" s="8" t="s">
        <v>33513</v>
      </c>
    </row>
    <row r="628" spans="1:11" x14ac:dyDescent="0.2">
      <c r="A628" s="8">
        <f>MAX($A$2:$A627)+1</f>
        <v>431</v>
      </c>
      <c r="B628" s="8"/>
      <c r="C628" s="9" t="str">
        <f t="shared" si="10"/>
        <v>Oklaunion</v>
      </c>
      <c r="D628" s="8">
        <v>189</v>
      </c>
      <c r="E628" s="8" t="s">
        <v>22</v>
      </c>
      <c r="F628" s="10" t="s">
        <v>14120</v>
      </c>
      <c r="G628" s="8">
        <v>127</v>
      </c>
      <c r="H628" s="8" t="s">
        <v>14120</v>
      </c>
      <c r="I628" s="8" t="s">
        <v>364</v>
      </c>
      <c r="J628" s="8">
        <v>15474</v>
      </c>
      <c r="K628" s="8" t="s">
        <v>33509</v>
      </c>
    </row>
    <row r="629" spans="1:11" x14ac:dyDescent="0.2">
      <c r="A629" s="8">
        <f>A628</f>
        <v>431</v>
      </c>
      <c r="B629" s="8"/>
      <c r="C629" s="9" t="str">
        <f t="shared" si="10"/>
        <v>Oklaunion</v>
      </c>
      <c r="D629" s="8">
        <v>148</v>
      </c>
      <c r="E629" s="8" t="s">
        <v>365</v>
      </c>
      <c r="F629" s="10" t="s">
        <v>14121</v>
      </c>
      <c r="G629" s="8">
        <v>127</v>
      </c>
      <c r="H629" s="8" t="s">
        <v>14120</v>
      </c>
      <c r="I629" s="8" t="s">
        <v>364</v>
      </c>
      <c r="J629" s="8">
        <v>15474</v>
      </c>
      <c r="K629" s="8"/>
    </row>
    <row r="630" spans="1:11" x14ac:dyDescent="0.2">
      <c r="A630" s="8">
        <f>MAX($A$2:$A629)+1</f>
        <v>432</v>
      </c>
      <c r="B630" s="8"/>
      <c r="C630" s="9" t="str">
        <f t="shared" si="10"/>
        <v>Oliver</v>
      </c>
      <c r="D630" s="8">
        <v>44</v>
      </c>
      <c r="E630" s="8" t="s">
        <v>114</v>
      </c>
      <c r="F630" s="10" t="s">
        <v>14123</v>
      </c>
      <c r="G630" s="8">
        <v>1735</v>
      </c>
      <c r="H630" s="8" t="s">
        <v>14122</v>
      </c>
      <c r="I630" s="8" t="s">
        <v>114</v>
      </c>
      <c r="J630" s="8">
        <v>5109</v>
      </c>
      <c r="K630" s="8"/>
    </row>
    <row r="631" spans="1:11" x14ac:dyDescent="0.2">
      <c r="A631" s="8">
        <f>MAX($A$2:$A630)+1</f>
        <v>433</v>
      </c>
      <c r="B631" s="8"/>
      <c r="C631" s="9" t="str">
        <f t="shared" si="10"/>
        <v>Osawatomie</v>
      </c>
      <c r="D631" s="8">
        <v>79</v>
      </c>
      <c r="E631" s="8" t="s">
        <v>212</v>
      </c>
      <c r="F631" s="10" t="s">
        <v>14124</v>
      </c>
      <c r="G631" s="8">
        <v>7928</v>
      </c>
      <c r="H631" s="8" t="s">
        <v>14124</v>
      </c>
      <c r="I631" s="8" t="s">
        <v>211</v>
      </c>
      <c r="J631" s="8">
        <v>10000</v>
      </c>
      <c r="K631" s="8"/>
    </row>
    <row r="632" spans="1:11" x14ac:dyDescent="0.2">
      <c r="A632" s="8">
        <f>MAX($A$2:$A631)+1</f>
        <v>434</v>
      </c>
      <c r="B632" s="8"/>
      <c r="C632" s="9" t="str">
        <f t="shared" si="10"/>
        <v>Ottumwa</v>
      </c>
      <c r="D632" s="8">
        <v>281</v>
      </c>
      <c r="E632" s="8" t="s">
        <v>201</v>
      </c>
      <c r="F632" s="10" t="s">
        <v>14125</v>
      </c>
      <c r="G632" s="8">
        <v>6254</v>
      </c>
      <c r="H632" s="8" t="s">
        <v>14125</v>
      </c>
      <c r="I632" s="8" t="s">
        <v>200</v>
      </c>
      <c r="J632" s="8">
        <v>9417</v>
      </c>
      <c r="K632" s="8"/>
    </row>
    <row r="633" spans="1:11" x14ac:dyDescent="0.2">
      <c r="A633" s="8">
        <f>A632</f>
        <v>434</v>
      </c>
      <c r="B633" s="8"/>
      <c r="C633" s="9" t="str">
        <f t="shared" si="10"/>
        <v>Ottumwa</v>
      </c>
      <c r="D633" s="8">
        <v>210</v>
      </c>
      <c r="E633" s="8" t="s">
        <v>248</v>
      </c>
      <c r="F633" s="10" t="s">
        <v>14125</v>
      </c>
      <c r="G633" s="8">
        <v>6254</v>
      </c>
      <c r="H633" s="8" t="s">
        <v>14125</v>
      </c>
      <c r="I633" s="8" t="s">
        <v>200</v>
      </c>
      <c r="J633" s="8">
        <v>9417</v>
      </c>
      <c r="K633" s="8" t="s">
        <v>33509</v>
      </c>
    </row>
    <row r="634" spans="1:11" x14ac:dyDescent="0.2">
      <c r="A634" s="8">
        <f>MAX($A$2:$A633)+1</f>
        <v>435</v>
      </c>
      <c r="B634" s="8"/>
      <c r="C634" s="9" t="str">
        <f t="shared" si="10"/>
        <v>Ouachita</v>
      </c>
      <c r="D634" s="8">
        <v>63</v>
      </c>
      <c r="E634" s="8" t="s">
        <v>142</v>
      </c>
      <c r="F634" s="10" t="s">
        <v>14126</v>
      </c>
      <c r="G634" s="8">
        <v>55467</v>
      </c>
      <c r="H634" s="8" t="s">
        <v>14126</v>
      </c>
      <c r="I634" s="8" t="s">
        <v>141</v>
      </c>
      <c r="J634" s="8">
        <v>11241</v>
      </c>
      <c r="K634" s="8"/>
    </row>
    <row r="635" spans="1:11" x14ac:dyDescent="0.2">
      <c r="A635" s="8">
        <f>A634</f>
        <v>435</v>
      </c>
      <c r="B635" s="8"/>
      <c r="C635" s="9" t="str">
        <f t="shared" si="10"/>
        <v>Ouachita</v>
      </c>
      <c r="D635" s="8">
        <v>8</v>
      </c>
      <c r="E635" s="8" t="s">
        <v>140</v>
      </c>
      <c r="F635" s="10" t="s">
        <v>14127</v>
      </c>
      <c r="G635" s="8">
        <v>55467</v>
      </c>
      <c r="H635" s="8" t="s">
        <v>14126</v>
      </c>
      <c r="I635" s="8" t="s">
        <v>141</v>
      </c>
      <c r="J635" s="8">
        <v>11241</v>
      </c>
      <c r="K635" s="8" t="s">
        <v>33509</v>
      </c>
    </row>
    <row r="636" spans="1:11" x14ac:dyDescent="0.2">
      <c r="A636" s="8">
        <f>A634</f>
        <v>435</v>
      </c>
      <c r="B636" s="8"/>
      <c r="C636" s="9" t="str">
        <f t="shared" si="10"/>
        <v>Ouachita</v>
      </c>
      <c r="D636" s="8">
        <v>454</v>
      </c>
      <c r="E636" s="8" t="s">
        <v>143</v>
      </c>
      <c r="F636" s="10" t="s">
        <v>14128</v>
      </c>
      <c r="G636" s="8">
        <v>55467</v>
      </c>
      <c r="H636" s="8" t="s">
        <v>14126</v>
      </c>
      <c r="I636" s="8" t="s">
        <v>141</v>
      </c>
      <c r="J636" s="8">
        <v>11241</v>
      </c>
      <c r="K636" s="8"/>
    </row>
    <row r="637" spans="1:11" x14ac:dyDescent="0.2">
      <c r="A637" s="8">
        <f>MAX($A$2:$A636)+1</f>
        <v>436</v>
      </c>
      <c r="B637" s="8"/>
      <c r="C637" s="9" t="str">
        <f t="shared" si="10"/>
        <v>Paddys Run</v>
      </c>
      <c r="D637" s="8">
        <v>82</v>
      </c>
      <c r="E637" s="8" t="s">
        <v>220</v>
      </c>
      <c r="F637" s="10" t="s">
        <v>14130</v>
      </c>
      <c r="G637" s="8">
        <v>1366</v>
      </c>
      <c r="H637" s="8" t="s">
        <v>14129</v>
      </c>
      <c r="I637" s="8" t="s">
        <v>227</v>
      </c>
      <c r="J637" s="8">
        <v>11249</v>
      </c>
      <c r="K637" s="8" t="s">
        <v>33509</v>
      </c>
    </row>
    <row r="638" spans="1:11" x14ac:dyDescent="0.2">
      <c r="A638" s="8">
        <f>A637</f>
        <v>436</v>
      </c>
      <c r="B638" s="8"/>
      <c r="C638" s="9" t="str">
        <f t="shared" si="10"/>
        <v>Paddys Run</v>
      </c>
      <c r="D638" s="8">
        <v>88</v>
      </c>
      <c r="E638" s="8" t="s">
        <v>228</v>
      </c>
      <c r="F638" s="10" t="s">
        <v>14131</v>
      </c>
      <c r="G638" s="8">
        <v>1366</v>
      </c>
      <c r="H638" s="8" t="s">
        <v>14129</v>
      </c>
      <c r="I638" s="8" t="s">
        <v>227</v>
      </c>
      <c r="J638" s="8">
        <v>11249</v>
      </c>
      <c r="K638" s="8"/>
    </row>
    <row r="639" spans="1:11" x14ac:dyDescent="0.2">
      <c r="A639" s="8">
        <f>MAX($A$2:$A638)+1</f>
        <v>437</v>
      </c>
      <c r="B639" s="8"/>
      <c r="C639" s="9" t="str">
        <f t="shared" si="10"/>
        <v>Palo Verde</v>
      </c>
      <c r="D639" s="8">
        <v>161</v>
      </c>
      <c r="E639" s="8" t="s">
        <v>394</v>
      </c>
      <c r="F639" s="10" t="s">
        <v>14132</v>
      </c>
      <c r="G639" s="8">
        <v>6008</v>
      </c>
      <c r="H639" s="8" t="s">
        <v>14132</v>
      </c>
      <c r="I639" s="8" t="s">
        <v>41</v>
      </c>
      <c r="J639" s="8">
        <v>803</v>
      </c>
      <c r="K639" s="8" t="s">
        <v>33509</v>
      </c>
    </row>
    <row r="640" spans="1:11" x14ac:dyDescent="0.2">
      <c r="A640" s="8">
        <f>A639</f>
        <v>437</v>
      </c>
      <c r="B640" s="8"/>
      <c r="C640" s="9" t="str">
        <f t="shared" si="10"/>
        <v>Palo Verde</v>
      </c>
      <c r="D640" s="8">
        <v>49</v>
      </c>
      <c r="E640" s="8" t="s">
        <v>135</v>
      </c>
      <c r="F640" s="10" t="s">
        <v>14132</v>
      </c>
      <c r="G640" s="8">
        <v>6008</v>
      </c>
      <c r="H640" s="8" t="s">
        <v>14132</v>
      </c>
      <c r="I640" s="8" t="s">
        <v>41</v>
      </c>
      <c r="J640" s="8">
        <v>803</v>
      </c>
      <c r="K640" s="8" t="s">
        <v>33509</v>
      </c>
    </row>
    <row r="641" spans="1:11" x14ac:dyDescent="0.2">
      <c r="A641" s="8">
        <f>A639</f>
        <v>437</v>
      </c>
      <c r="B641" s="8"/>
      <c r="C641" s="9" t="str">
        <f t="shared" si="10"/>
        <v>Palo Verde</v>
      </c>
      <c r="D641" s="8">
        <v>147</v>
      </c>
      <c r="E641" s="8" t="s">
        <v>363</v>
      </c>
      <c r="F641" s="10" t="s">
        <v>14133</v>
      </c>
      <c r="G641" s="8">
        <v>6008</v>
      </c>
      <c r="H641" s="8" t="s">
        <v>14132</v>
      </c>
      <c r="I641" s="8" t="s">
        <v>41</v>
      </c>
      <c r="J641" s="8">
        <v>803</v>
      </c>
      <c r="K641" s="8" t="s">
        <v>33509</v>
      </c>
    </row>
    <row r="642" spans="1:11" x14ac:dyDescent="0.2">
      <c r="A642" s="8">
        <f>A328</f>
        <v>221</v>
      </c>
      <c r="B642" s="8"/>
      <c r="C642" s="9" t="str">
        <f t="shared" si="10"/>
        <v>George Neal South</v>
      </c>
      <c r="D642" s="8">
        <v>210</v>
      </c>
      <c r="E642" s="8" t="s">
        <v>248</v>
      </c>
      <c r="F642" s="10" t="s">
        <v>14134</v>
      </c>
      <c r="G642" s="8">
        <v>7343</v>
      </c>
      <c r="H642" s="8" t="s">
        <v>13720</v>
      </c>
      <c r="I642" s="8" t="s">
        <v>247</v>
      </c>
      <c r="J642" s="8">
        <v>12341</v>
      </c>
      <c r="K642" s="11" t="s">
        <v>33543</v>
      </c>
    </row>
    <row r="643" spans="1:11" x14ac:dyDescent="0.2">
      <c r="A643" s="8">
        <f>A642</f>
        <v>221</v>
      </c>
      <c r="B643" s="8"/>
      <c r="C643" s="9" t="str">
        <f t="shared" si="10"/>
        <v>George Neal South</v>
      </c>
      <c r="D643" s="8">
        <v>122</v>
      </c>
      <c r="E643" s="8" t="s">
        <v>301</v>
      </c>
      <c r="F643" s="10" t="s">
        <v>14134</v>
      </c>
      <c r="G643" s="8">
        <v>7343</v>
      </c>
      <c r="H643" s="8" t="s">
        <v>13720</v>
      </c>
      <c r="I643" s="8" t="s">
        <v>247</v>
      </c>
      <c r="J643" s="8">
        <v>12341</v>
      </c>
      <c r="K643" s="11" t="s">
        <v>33544</v>
      </c>
    </row>
    <row r="644" spans="1:11" x14ac:dyDescent="0.2">
      <c r="A644" s="8">
        <f>MAX($A$2:$A643)+1</f>
        <v>438</v>
      </c>
      <c r="B644" s="8"/>
      <c r="C644" s="9" t="str">
        <f t="shared" si="10"/>
        <v>Alliant Energy Neenah</v>
      </c>
      <c r="D644" s="8">
        <v>194</v>
      </c>
      <c r="E644" s="8" t="s">
        <v>481</v>
      </c>
      <c r="F644" s="10" t="s">
        <v>14136</v>
      </c>
      <c r="G644" s="8">
        <v>55135</v>
      </c>
      <c r="H644" s="8" t="s">
        <v>14135</v>
      </c>
      <c r="I644" s="8" t="s">
        <v>480</v>
      </c>
      <c r="J644" s="8">
        <v>20856</v>
      </c>
      <c r="K644" s="8" t="s">
        <v>33510</v>
      </c>
    </row>
    <row r="645" spans="1:11" x14ac:dyDescent="0.2">
      <c r="A645" s="8">
        <f>MAX($A$2:$A644)+1</f>
        <v>439</v>
      </c>
      <c r="B645" s="8"/>
      <c r="C645" s="9" t="str">
        <f t="shared" si="10"/>
        <v>Palomar Energy</v>
      </c>
      <c r="D645" s="8">
        <v>155</v>
      </c>
      <c r="E645" s="8" t="s">
        <v>379</v>
      </c>
      <c r="F645" s="10" t="s">
        <v>14138</v>
      </c>
      <c r="G645" s="8">
        <v>55985</v>
      </c>
      <c r="H645" s="8" t="s">
        <v>14137</v>
      </c>
      <c r="I645" s="8" t="s">
        <v>378</v>
      </c>
      <c r="J645" s="8">
        <v>16609</v>
      </c>
      <c r="K645" s="8"/>
    </row>
    <row r="646" spans="1:11" x14ac:dyDescent="0.2">
      <c r="A646" s="8">
        <f>MAX($A$2:$A645)+1</f>
        <v>440</v>
      </c>
      <c r="B646" s="8"/>
      <c r="C646" s="9" t="str">
        <f t="shared" si="10"/>
        <v>Paris (WI)</v>
      </c>
      <c r="D646" s="8">
        <v>193</v>
      </c>
      <c r="E646" s="8" t="s">
        <v>479</v>
      </c>
      <c r="F646" s="10" t="s">
        <v>14140</v>
      </c>
      <c r="G646" s="8">
        <v>7270</v>
      </c>
      <c r="H646" s="8" t="s">
        <v>14139</v>
      </c>
      <c r="I646" s="8" t="s">
        <v>478</v>
      </c>
      <c r="J646" s="8">
        <v>20847</v>
      </c>
      <c r="K646" s="8"/>
    </row>
    <row r="647" spans="1:11" x14ac:dyDescent="0.2">
      <c r="A647" s="8">
        <f>A644</f>
        <v>438</v>
      </c>
      <c r="B647" s="8"/>
      <c r="C647" s="9" t="str">
        <f t="shared" si="10"/>
        <v>Alliant Energy Neenah</v>
      </c>
      <c r="D647" s="8">
        <v>194</v>
      </c>
      <c r="E647" s="8" t="s">
        <v>481</v>
      </c>
      <c r="F647" s="10" t="s">
        <v>14141</v>
      </c>
      <c r="G647" s="8">
        <v>55135</v>
      </c>
      <c r="H647" s="8" t="s">
        <v>14135</v>
      </c>
      <c r="I647" s="8" t="s">
        <v>480</v>
      </c>
      <c r="J647" s="8">
        <v>20856</v>
      </c>
      <c r="K647" s="8" t="s">
        <v>33510</v>
      </c>
    </row>
    <row r="648" spans="1:11" x14ac:dyDescent="0.2">
      <c r="A648" s="8">
        <f>MAX($A$2:$A647)+1</f>
        <v>441</v>
      </c>
      <c r="B648" s="8"/>
      <c r="C648" s="9" t="str">
        <f t="shared" ref="C648:C711" si="11">IF(H648="",F648,H648)</f>
        <v>Nelson Dewey Generating Station</v>
      </c>
      <c r="D648" s="8">
        <v>194</v>
      </c>
      <c r="E648" s="8" t="s">
        <v>481</v>
      </c>
      <c r="F648" s="10" t="s">
        <v>14143</v>
      </c>
      <c r="G648" s="8">
        <v>4054</v>
      </c>
      <c r="H648" s="8" t="s">
        <v>14142</v>
      </c>
      <c r="I648" s="8" t="s">
        <v>480</v>
      </c>
      <c r="J648" s="8">
        <v>20856</v>
      </c>
      <c r="K648" s="8" t="s">
        <v>33510</v>
      </c>
    </row>
    <row r="649" spans="1:11" x14ac:dyDescent="0.2">
      <c r="A649" s="8">
        <f>A648</f>
        <v>441</v>
      </c>
      <c r="B649" s="8"/>
      <c r="C649" s="9" t="str">
        <f t="shared" si="11"/>
        <v>Nelson Dewey Generating Station</v>
      </c>
      <c r="D649" s="8">
        <v>194</v>
      </c>
      <c r="E649" s="8" t="s">
        <v>481</v>
      </c>
      <c r="F649" s="10" t="s">
        <v>14144</v>
      </c>
      <c r="G649" s="8">
        <v>4054</v>
      </c>
      <c r="H649" s="8" t="s">
        <v>14142</v>
      </c>
      <c r="I649" s="8" t="s">
        <v>480</v>
      </c>
      <c r="J649" s="8">
        <v>20856</v>
      </c>
      <c r="K649" s="8" t="s">
        <v>33510</v>
      </c>
    </row>
    <row r="650" spans="1:11" x14ac:dyDescent="0.2">
      <c r="A650" s="8">
        <f>MAX($A$2:$A649)+1</f>
        <v>442</v>
      </c>
      <c r="B650" s="8"/>
      <c r="C650" s="9" t="str">
        <f t="shared" si="11"/>
        <v>Pawnee</v>
      </c>
      <c r="D650" s="8">
        <v>145</v>
      </c>
      <c r="E650" s="8" t="s">
        <v>359</v>
      </c>
      <c r="F650" s="10" t="s">
        <v>14145</v>
      </c>
      <c r="G650" s="8">
        <v>6248</v>
      </c>
      <c r="H650" s="8" t="s">
        <v>14145</v>
      </c>
      <c r="I650" s="8" t="s">
        <v>358</v>
      </c>
      <c r="J650" s="8">
        <v>15466</v>
      </c>
      <c r="K650" s="8"/>
    </row>
    <row r="651" spans="1:11" x14ac:dyDescent="0.2">
      <c r="A651" s="8">
        <f>MAX($A$2:$A650)+1</f>
        <v>443</v>
      </c>
      <c r="B651" s="8"/>
      <c r="C651" s="9" t="str">
        <f t="shared" si="11"/>
        <v>Pea Ridge</v>
      </c>
      <c r="D651" s="8">
        <v>62</v>
      </c>
      <c r="E651" s="8" t="s">
        <v>173</v>
      </c>
      <c r="F651" s="10" t="s">
        <v>14146</v>
      </c>
      <c r="G651" s="8">
        <v>7715</v>
      </c>
      <c r="H651" s="8" t="s">
        <v>14146</v>
      </c>
      <c r="I651" s="8" t="s">
        <v>172</v>
      </c>
      <c r="J651" s="8">
        <v>7801</v>
      </c>
      <c r="K651" s="8"/>
    </row>
    <row r="652" spans="1:11" x14ac:dyDescent="0.2">
      <c r="A652" s="8">
        <f>MAX($A$2:$A651)+1</f>
        <v>444</v>
      </c>
      <c r="B652" s="8"/>
      <c r="C652" s="9" t="str">
        <f t="shared" si="11"/>
        <v>Peno Creek</v>
      </c>
      <c r="D652" s="8">
        <v>177</v>
      </c>
      <c r="E652" s="8" t="s">
        <v>444</v>
      </c>
      <c r="F652" s="10" t="s">
        <v>14148</v>
      </c>
      <c r="G652" s="8">
        <v>7964</v>
      </c>
      <c r="H652" s="8" t="s">
        <v>14147</v>
      </c>
      <c r="I652" s="8" t="s">
        <v>443</v>
      </c>
      <c r="J652" s="8">
        <v>19436</v>
      </c>
      <c r="K652" s="8"/>
    </row>
    <row r="653" spans="1:11" x14ac:dyDescent="0.2">
      <c r="A653" s="8">
        <f>MAX($A$2:$A652)+1</f>
        <v>445</v>
      </c>
      <c r="B653" s="8"/>
      <c r="C653" s="9" t="str">
        <f t="shared" si="11"/>
        <v>Perryville Power Station</v>
      </c>
      <c r="D653" s="8">
        <v>87</v>
      </c>
      <c r="E653" s="8" t="s">
        <v>143</v>
      </c>
      <c r="F653" s="10" t="s">
        <v>14150</v>
      </c>
      <c r="G653" s="8">
        <v>55620</v>
      </c>
      <c r="H653" s="8" t="s">
        <v>14149</v>
      </c>
      <c r="I653" s="8" t="s">
        <v>141</v>
      </c>
      <c r="J653" s="8">
        <v>11241</v>
      </c>
      <c r="K653" s="8"/>
    </row>
    <row r="654" spans="1:11" x14ac:dyDescent="0.2">
      <c r="A654" s="8">
        <f>A653</f>
        <v>445</v>
      </c>
      <c r="B654" s="8"/>
      <c r="C654" s="9" t="str">
        <f t="shared" si="11"/>
        <v>Perryville Power Station</v>
      </c>
      <c r="D654" s="8">
        <v>454</v>
      </c>
      <c r="E654" s="8" t="s">
        <v>143</v>
      </c>
      <c r="F654" s="10" t="s">
        <v>14150</v>
      </c>
      <c r="G654" s="8">
        <v>55620</v>
      </c>
      <c r="H654" s="8" t="s">
        <v>14149</v>
      </c>
      <c r="I654" s="8" t="s">
        <v>141</v>
      </c>
      <c r="J654" s="8">
        <v>11241</v>
      </c>
      <c r="K654" s="8"/>
    </row>
    <row r="655" spans="1:11" x14ac:dyDescent="0.2">
      <c r="A655" s="8">
        <f>MAX($A$2:$A654)+1</f>
        <v>446</v>
      </c>
      <c r="B655" s="8"/>
      <c r="C655" s="9" t="str">
        <f t="shared" si="11"/>
        <v>AES Petersburg</v>
      </c>
      <c r="D655" s="8">
        <v>74</v>
      </c>
      <c r="E655" s="8" t="s">
        <v>197</v>
      </c>
      <c r="F655" s="10" t="s">
        <v>14152</v>
      </c>
      <c r="G655" s="8">
        <v>994</v>
      </c>
      <c r="H655" s="8" t="s">
        <v>14151</v>
      </c>
      <c r="I655" s="8" t="s">
        <v>196</v>
      </c>
      <c r="J655" s="8">
        <v>9273</v>
      </c>
      <c r="K655" s="8"/>
    </row>
    <row r="656" spans="1:11" x14ac:dyDescent="0.2">
      <c r="A656" s="8">
        <f>MAX($A$2:$A655)+1</f>
        <v>447</v>
      </c>
      <c r="B656" s="8"/>
      <c r="C656" s="9" t="str">
        <f t="shared" si="11"/>
        <v>Philip Sporn</v>
      </c>
      <c r="D656" s="8">
        <v>6</v>
      </c>
      <c r="E656" s="8" t="s">
        <v>39</v>
      </c>
      <c r="F656" s="10" t="s">
        <v>14154</v>
      </c>
      <c r="G656" s="8">
        <v>3938</v>
      </c>
      <c r="H656" s="8" t="s">
        <v>14153</v>
      </c>
      <c r="I656" s="8" t="s">
        <v>38</v>
      </c>
      <c r="J656" s="8">
        <v>733</v>
      </c>
      <c r="K656" s="8"/>
    </row>
    <row r="657" spans="1:11" x14ac:dyDescent="0.2">
      <c r="A657" s="8">
        <f>A656</f>
        <v>447</v>
      </c>
      <c r="B657" s="8"/>
      <c r="C657" s="9" t="str">
        <f t="shared" si="11"/>
        <v>Philip Sporn</v>
      </c>
      <c r="D657" s="8">
        <v>6</v>
      </c>
      <c r="E657" s="8" t="s">
        <v>39</v>
      </c>
      <c r="F657" s="10" t="s">
        <v>14155</v>
      </c>
      <c r="G657" s="8">
        <v>3938</v>
      </c>
      <c r="H657" s="8" t="s">
        <v>14153</v>
      </c>
      <c r="I657" s="8" t="s">
        <v>38</v>
      </c>
      <c r="J657" s="8">
        <v>733</v>
      </c>
      <c r="K657" s="8"/>
    </row>
    <row r="658" spans="1:11" x14ac:dyDescent="0.2">
      <c r="A658" s="8">
        <f>MAX($A$2:$A657)+1</f>
        <v>448</v>
      </c>
      <c r="B658" s="8"/>
      <c r="C658" s="9" t="str">
        <f t="shared" si="11"/>
        <v>Phillips</v>
      </c>
      <c r="D658" s="8">
        <v>170</v>
      </c>
      <c r="E658" s="8" t="s">
        <v>417</v>
      </c>
      <c r="F658" s="10" t="s">
        <v>14156</v>
      </c>
      <c r="G658" s="8"/>
      <c r="H658" s="8"/>
      <c r="I658" s="8"/>
      <c r="J658" s="8"/>
      <c r="K658" s="8" t="s">
        <v>33513</v>
      </c>
    </row>
    <row r="659" spans="1:11" x14ac:dyDescent="0.2">
      <c r="A659" s="8">
        <f>MAX($A$2:$A658)+1</f>
        <v>449</v>
      </c>
      <c r="B659" s="8"/>
      <c r="C659" s="9" t="str">
        <f t="shared" si="11"/>
        <v>Pinckneyville</v>
      </c>
      <c r="D659" s="8">
        <v>177</v>
      </c>
      <c r="E659" s="8" t="s">
        <v>444</v>
      </c>
      <c r="F659" s="10" t="s">
        <v>14158</v>
      </c>
      <c r="G659" s="8">
        <v>55202</v>
      </c>
      <c r="H659" s="8" t="s">
        <v>14157</v>
      </c>
      <c r="I659" s="8" t="s">
        <v>443</v>
      </c>
      <c r="J659" s="8">
        <v>19436</v>
      </c>
      <c r="K659" s="8" t="s">
        <v>33545</v>
      </c>
    </row>
    <row r="660" spans="1:11" x14ac:dyDescent="0.2">
      <c r="A660" s="8">
        <f>MAX($A$2:$A659)+1</f>
        <v>450</v>
      </c>
      <c r="B660" s="8"/>
      <c r="C660" s="9" t="str">
        <f t="shared" si="11"/>
        <v>Multitrade of Pittsylvania LP</v>
      </c>
      <c r="D660" s="8">
        <v>186</v>
      </c>
      <c r="E660" s="8" t="s">
        <v>460</v>
      </c>
      <c r="F660" s="10" t="s">
        <v>14160</v>
      </c>
      <c r="G660" s="8">
        <v>52118</v>
      </c>
      <c r="H660" s="8" t="s">
        <v>14159</v>
      </c>
      <c r="I660" s="8" t="s">
        <v>459</v>
      </c>
      <c r="J660" s="8">
        <v>19876</v>
      </c>
      <c r="K660" s="8"/>
    </row>
    <row r="661" spans="1:11" x14ac:dyDescent="0.2">
      <c r="A661" s="8">
        <f>MAX($A$2:$A660)+1</f>
        <v>451</v>
      </c>
      <c r="B661" s="8"/>
      <c r="C661" s="9" t="str">
        <f t="shared" si="11"/>
        <v>Placid 12</v>
      </c>
      <c r="D661" s="8">
        <v>44</v>
      </c>
      <c r="E661" s="8" t="s">
        <v>114</v>
      </c>
      <c r="F661" s="10" t="s">
        <v>14162</v>
      </c>
      <c r="G661" s="8">
        <v>1737</v>
      </c>
      <c r="H661" s="8" t="s">
        <v>14161</v>
      </c>
      <c r="I661" s="8" t="s">
        <v>114</v>
      </c>
      <c r="J661" s="8">
        <v>5109</v>
      </c>
      <c r="K661" s="8"/>
    </row>
    <row r="662" spans="1:11" x14ac:dyDescent="0.2">
      <c r="A662" s="8">
        <f>MAX($A$2:$A661)+1</f>
        <v>452</v>
      </c>
      <c r="B662" s="8"/>
      <c r="C662" s="9" t="str">
        <f t="shared" si="11"/>
        <v>Nine Mile Point</v>
      </c>
      <c r="D662" s="8">
        <v>87</v>
      </c>
      <c r="E662" s="8" t="s">
        <v>143</v>
      </c>
      <c r="F662" s="10" t="s">
        <v>14164</v>
      </c>
      <c r="G662" s="8">
        <v>1403</v>
      </c>
      <c r="H662" s="8" t="s">
        <v>14163</v>
      </c>
      <c r="I662" s="8" t="s">
        <v>141</v>
      </c>
      <c r="J662" s="8">
        <v>11241</v>
      </c>
      <c r="K662" s="8" t="s">
        <v>33546</v>
      </c>
    </row>
    <row r="663" spans="1:11" x14ac:dyDescent="0.2">
      <c r="A663" s="8">
        <f>MAX($A$2:$A662)+1</f>
        <v>453</v>
      </c>
      <c r="B663" s="8"/>
      <c r="C663" s="9" t="str">
        <f t="shared" si="11"/>
        <v>Plant X</v>
      </c>
      <c r="D663" s="8">
        <v>166</v>
      </c>
      <c r="E663" s="8" t="s">
        <v>404</v>
      </c>
      <c r="F663" s="10" t="s">
        <v>14165</v>
      </c>
      <c r="G663" s="8">
        <v>3485</v>
      </c>
      <c r="H663" s="8" t="s">
        <v>14165</v>
      </c>
      <c r="I663" s="8" t="s">
        <v>403</v>
      </c>
      <c r="J663" s="8">
        <v>17718</v>
      </c>
      <c r="K663" s="8"/>
    </row>
    <row r="664" spans="1:11" x14ac:dyDescent="0.2">
      <c r="A664" s="8">
        <f>MAX($A$2:$A663)+1</f>
        <v>454</v>
      </c>
      <c r="B664" s="8"/>
      <c r="C664" s="9" t="str">
        <f t="shared" si="11"/>
        <v>Pleasant Hill</v>
      </c>
      <c r="D664" s="8">
        <v>210</v>
      </c>
      <c r="E664" s="8" t="s">
        <v>248</v>
      </c>
      <c r="F664" s="10" t="s">
        <v>14166</v>
      </c>
      <c r="G664" s="8">
        <v>7145</v>
      </c>
      <c r="H664" s="8" t="s">
        <v>14166</v>
      </c>
      <c r="I664" s="8" t="s">
        <v>247</v>
      </c>
      <c r="J664" s="8">
        <v>12341</v>
      </c>
      <c r="K664" s="8"/>
    </row>
    <row r="665" spans="1:11" x14ac:dyDescent="0.2">
      <c r="A665" s="8">
        <f>MAX($A$2:$A664)+1</f>
        <v>455</v>
      </c>
      <c r="B665" s="8"/>
      <c r="C665" s="9" t="str">
        <f t="shared" si="11"/>
        <v>Pleasant Prairie</v>
      </c>
      <c r="D665" s="8">
        <v>193</v>
      </c>
      <c r="E665" s="8" t="s">
        <v>479</v>
      </c>
      <c r="F665" s="10" t="s">
        <v>14168</v>
      </c>
      <c r="G665" s="8">
        <v>6170</v>
      </c>
      <c r="H665" s="8" t="s">
        <v>14167</v>
      </c>
      <c r="I665" s="8" t="s">
        <v>478</v>
      </c>
      <c r="J665" s="8">
        <v>20847</v>
      </c>
      <c r="K665" s="8"/>
    </row>
    <row r="666" spans="1:11" x14ac:dyDescent="0.2">
      <c r="A666" s="8">
        <f>MAX($A$2:$A665)+1</f>
        <v>456</v>
      </c>
      <c r="B666" s="8"/>
      <c r="C666" s="9" t="str">
        <f t="shared" si="11"/>
        <v>Plum Point Energy Station</v>
      </c>
      <c r="D666" s="8">
        <v>51</v>
      </c>
      <c r="E666" s="8" t="s">
        <v>424</v>
      </c>
      <c r="F666" s="10" t="s">
        <v>14170</v>
      </c>
      <c r="G666" s="8">
        <v>56456</v>
      </c>
      <c r="H666" s="8" t="s">
        <v>14169</v>
      </c>
      <c r="I666" s="8" t="s">
        <v>2789</v>
      </c>
      <c r="J666" s="8">
        <v>58905</v>
      </c>
      <c r="K666" s="8" t="s">
        <v>33509</v>
      </c>
    </row>
    <row r="667" spans="1:11" x14ac:dyDescent="0.2">
      <c r="A667" s="8">
        <f>A662</f>
        <v>452</v>
      </c>
      <c r="B667" s="8"/>
      <c r="C667" s="9" t="str">
        <f t="shared" si="11"/>
        <v>Nine Mile Point</v>
      </c>
      <c r="D667" s="8">
        <v>454</v>
      </c>
      <c r="E667" s="8" t="s">
        <v>143</v>
      </c>
      <c r="F667" s="10" t="s">
        <v>14164</v>
      </c>
      <c r="G667" s="8">
        <v>1403</v>
      </c>
      <c r="H667" s="8" t="s">
        <v>14163</v>
      </c>
      <c r="I667" s="8" t="s">
        <v>141</v>
      </c>
      <c r="J667" s="8">
        <v>11241</v>
      </c>
      <c r="K667" s="8" t="s">
        <v>33546</v>
      </c>
    </row>
    <row r="668" spans="1:11" x14ac:dyDescent="0.2">
      <c r="A668" s="8">
        <f>A662</f>
        <v>452</v>
      </c>
      <c r="B668" s="8"/>
      <c r="C668" s="9" t="str">
        <f t="shared" si="11"/>
        <v>Nine Mile Point</v>
      </c>
      <c r="D668" s="8">
        <v>87</v>
      </c>
      <c r="E668" s="8" t="s">
        <v>143</v>
      </c>
      <c r="F668" s="10" t="s">
        <v>14171</v>
      </c>
      <c r="G668" s="8">
        <v>1403</v>
      </c>
      <c r="H668" s="8" t="s">
        <v>14163</v>
      </c>
      <c r="I668" s="8" t="s">
        <v>141</v>
      </c>
      <c r="J668" s="8">
        <v>11241</v>
      </c>
      <c r="K668" s="8" t="s">
        <v>33546</v>
      </c>
    </row>
    <row r="669" spans="1:11" x14ac:dyDescent="0.2">
      <c r="A669" s="8">
        <f>A662</f>
        <v>452</v>
      </c>
      <c r="B669" s="8"/>
      <c r="C669" s="9" t="str">
        <f t="shared" si="11"/>
        <v>Nine Mile Point</v>
      </c>
      <c r="D669" s="8">
        <v>454</v>
      </c>
      <c r="E669" s="8" t="s">
        <v>143</v>
      </c>
      <c r="F669" s="10" t="s">
        <v>14171</v>
      </c>
      <c r="G669" s="8">
        <v>1403</v>
      </c>
      <c r="H669" s="8" t="s">
        <v>14163</v>
      </c>
      <c r="I669" s="8" t="s">
        <v>141</v>
      </c>
      <c r="J669" s="8">
        <v>11241</v>
      </c>
      <c r="K669" s="8" t="s">
        <v>33546</v>
      </c>
    </row>
    <row r="670" spans="1:11" x14ac:dyDescent="0.2">
      <c r="A670" s="8">
        <f>MAX($A$2:$A669)+1</f>
        <v>457</v>
      </c>
      <c r="B670" s="8"/>
      <c r="C670" s="9" t="str">
        <f t="shared" si="11"/>
        <v>Polyester</v>
      </c>
      <c r="D670" s="8">
        <v>186</v>
      </c>
      <c r="E670" s="8" t="s">
        <v>460</v>
      </c>
      <c r="F670" s="10" t="s">
        <v>14172</v>
      </c>
      <c r="G670" s="8"/>
      <c r="H670" s="8"/>
      <c r="I670" s="8"/>
      <c r="J670" s="8"/>
      <c r="K670" s="8" t="s">
        <v>33513</v>
      </c>
    </row>
    <row r="671" spans="1:11" x14ac:dyDescent="0.2">
      <c r="A671" s="8">
        <f>MAX($A$2:$A670)+1</f>
        <v>458</v>
      </c>
      <c r="B671" s="8"/>
      <c r="C671" s="9" t="str">
        <f t="shared" si="11"/>
        <v>Port Everglades</v>
      </c>
      <c r="D671" s="8">
        <v>56</v>
      </c>
      <c r="E671" s="8" t="s">
        <v>161</v>
      </c>
      <c r="F671" s="10" t="s">
        <v>14173</v>
      </c>
      <c r="G671" s="8">
        <v>617</v>
      </c>
      <c r="H671" s="8" t="s">
        <v>14173</v>
      </c>
      <c r="I671" s="8" t="s">
        <v>160</v>
      </c>
      <c r="J671" s="8">
        <v>6452</v>
      </c>
      <c r="K671" s="8"/>
    </row>
    <row r="672" spans="1:11" x14ac:dyDescent="0.2">
      <c r="A672" s="8">
        <f>MAX($A$2:$A671)+1</f>
        <v>459</v>
      </c>
      <c r="B672" s="8"/>
      <c r="C672" s="9" t="str">
        <f t="shared" si="11"/>
        <v>Port Jefferson</v>
      </c>
      <c r="D672" s="8">
        <v>85</v>
      </c>
      <c r="E672" s="8" t="s">
        <v>272</v>
      </c>
      <c r="F672" s="10" t="s">
        <v>14174</v>
      </c>
      <c r="G672" s="8">
        <v>2517</v>
      </c>
      <c r="H672" s="8" t="s">
        <v>14174</v>
      </c>
      <c r="I672" s="8" t="s">
        <v>272</v>
      </c>
      <c r="J672" s="8">
        <v>56505</v>
      </c>
      <c r="K672" s="8"/>
    </row>
    <row r="673" spans="1:11" x14ac:dyDescent="0.2">
      <c r="A673" s="8">
        <f>MAX($A$2:$A672)+1</f>
        <v>460</v>
      </c>
      <c r="B673" s="8"/>
      <c r="C673" s="9" t="str">
        <f t="shared" si="11"/>
        <v>Northeastern</v>
      </c>
      <c r="D673" s="8">
        <v>148</v>
      </c>
      <c r="E673" s="8" t="s">
        <v>365</v>
      </c>
      <c r="F673" s="10" t="s">
        <v>14176</v>
      </c>
      <c r="G673" s="8">
        <v>2963</v>
      </c>
      <c r="H673" s="8" t="s">
        <v>14175</v>
      </c>
      <c r="I673" s="8" t="s">
        <v>364</v>
      </c>
      <c r="J673" s="8">
        <v>15474</v>
      </c>
      <c r="K673" s="8" t="s">
        <v>33510</v>
      </c>
    </row>
    <row r="674" spans="1:11" x14ac:dyDescent="0.2">
      <c r="A674" s="8">
        <f>A673</f>
        <v>460</v>
      </c>
      <c r="B674" s="8"/>
      <c r="C674" s="9" t="str">
        <f t="shared" si="11"/>
        <v>Northeastern</v>
      </c>
      <c r="D674" s="8">
        <v>148</v>
      </c>
      <c r="E674" s="8" t="s">
        <v>365</v>
      </c>
      <c r="F674" s="10" t="s">
        <v>14177</v>
      </c>
      <c r="G674" s="8">
        <v>2963</v>
      </c>
      <c r="H674" s="8" t="s">
        <v>14175</v>
      </c>
      <c r="I674" s="8" t="s">
        <v>364</v>
      </c>
      <c r="J674" s="8">
        <v>15474</v>
      </c>
      <c r="K674" s="8" t="s">
        <v>33510</v>
      </c>
    </row>
    <row r="675" spans="1:11" x14ac:dyDescent="0.2">
      <c r="A675" s="8">
        <f>MAX($A$2:$A674)+1</f>
        <v>461</v>
      </c>
      <c r="B675" s="8"/>
      <c r="C675" s="9" t="str">
        <f t="shared" si="11"/>
        <v>Diesel Generators</v>
      </c>
      <c r="D675" s="8">
        <v>89</v>
      </c>
      <c r="E675" s="8" t="s">
        <v>231</v>
      </c>
      <c r="F675" s="10" t="s">
        <v>14179</v>
      </c>
      <c r="G675" s="8">
        <v>56070</v>
      </c>
      <c r="H675" s="8" t="s">
        <v>14178</v>
      </c>
      <c r="I675" s="8" t="s">
        <v>230</v>
      </c>
      <c r="J675" s="8">
        <v>11479</v>
      </c>
      <c r="K675" s="8"/>
    </row>
    <row r="676" spans="1:11" x14ac:dyDescent="0.2">
      <c r="A676" s="8">
        <f>MAX($A$2:$A675)+1</f>
        <v>462</v>
      </c>
      <c r="B676" s="8"/>
      <c r="C676" s="9" t="str">
        <f t="shared" si="11"/>
        <v>Portage</v>
      </c>
      <c r="D676" s="8">
        <v>181</v>
      </c>
      <c r="E676" s="8" t="s">
        <v>449</v>
      </c>
      <c r="F676" s="10" t="s">
        <v>14180</v>
      </c>
      <c r="G676" s="8">
        <v>8019</v>
      </c>
      <c r="H676" s="8" t="s">
        <v>14180</v>
      </c>
      <c r="I676" s="8" t="s">
        <v>449</v>
      </c>
      <c r="J676" s="8">
        <v>19578</v>
      </c>
      <c r="K676" s="8"/>
    </row>
    <row r="677" spans="1:11" x14ac:dyDescent="0.2">
      <c r="A677" s="8">
        <f>MAX($A$2:$A676)+1</f>
        <v>463</v>
      </c>
      <c r="B677" s="8"/>
      <c r="C677" s="9" t="str">
        <f t="shared" si="11"/>
        <v>O H Hutchings</v>
      </c>
      <c r="D677" s="8">
        <v>42</v>
      </c>
      <c r="E677" s="8" t="s">
        <v>422</v>
      </c>
      <c r="F677" s="10" t="s">
        <v>14182</v>
      </c>
      <c r="G677" s="8">
        <v>2848</v>
      </c>
      <c r="H677" s="8" t="s">
        <v>14181</v>
      </c>
      <c r="I677" s="8" t="s">
        <v>421</v>
      </c>
      <c r="J677" s="8">
        <v>4922</v>
      </c>
      <c r="K677" s="8" t="s">
        <v>33510</v>
      </c>
    </row>
    <row r="678" spans="1:11" x14ac:dyDescent="0.2">
      <c r="A678" s="8">
        <f>A677</f>
        <v>463</v>
      </c>
      <c r="B678" s="8"/>
      <c r="C678" s="9" t="str">
        <f t="shared" si="11"/>
        <v>O H Hutchings</v>
      </c>
      <c r="D678" s="8">
        <v>42</v>
      </c>
      <c r="E678" s="8" t="s">
        <v>422</v>
      </c>
      <c r="F678" s="10" t="s">
        <v>14183</v>
      </c>
      <c r="G678" s="8">
        <v>2848</v>
      </c>
      <c r="H678" s="8" t="s">
        <v>14181</v>
      </c>
      <c r="I678" s="8" t="s">
        <v>421</v>
      </c>
      <c r="J678" s="8">
        <v>4922</v>
      </c>
      <c r="K678" s="8" t="s">
        <v>33510</v>
      </c>
    </row>
    <row r="679" spans="1:11" x14ac:dyDescent="0.2">
      <c r="A679" s="8">
        <f>MAX($A$2:$A678)+1</f>
        <v>464</v>
      </c>
      <c r="B679" s="8"/>
      <c r="C679" s="9" t="str">
        <f t="shared" si="11"/>
        <v>Ocotillo</v>
      </c>
      <c r="D679" s="8">
        <v>7</v>
      </c>
      <c r="E679" s="8" t="s">
        <v>42</v>
      </c>
      <c r="F679" s="10" t="s">
        <v>14185</v>
      </c>
      <c r="G679" s="8">
        <v>116</v>
      </c>
      <c r="H679" s="8" t="s">
        <v>14184</v>
      </c>
      <c r="I679" s="8" t="s">
        <v>41</v>
      </c>
      <c r="J679" s="8">
        <v>803</v>
      </c>
      <c r="K679" s="8" t="s">
        <v>33510</v>
      </c>
    </row>
    <row r="680" spans="1:11" x14ac:dyDescent="0.2">
      <c r="A680" s="8">
        <f>A679</f>
        <v>464</v>
      </c>
      <c r="B680" s="8"/>
      <c r="C680" s="9" t="str">
        <f t="shared" si="11"/>
        <v>Ocotillo</v>
      </c>
      <c r="D680" s="8">
        <v>7</v>
      </c>
      <c r="E680" s="8" t="s">
        <v>42</v>
      </c>
      <c r="F680" s="10" t="s">
        <v>14186</v>
      </c>
      <c r="G680" s="8">
        <v>116</v>
      </c>
      <c r="H680" s="8" t="s">
        <v>14184</v>
      </c>
      <c r="I680" s="8" t="s">
        <v>41</v>
      </c>
      <c r="J680" s="8">
        <v>803</v>
      </c>
      <c r="K680" s="8" t="s">
        <v>33510</v>
      </c>
    </row>
    <row r="681" spans="1:11" x14ac:dyDescent="0.2">
      <c r="A681" s="8">
        <f>A639</f>
        <v>437</v>
      </c>
      <c r="B681" s="8"/>
      <c r="C681" s="9" t="str">
        <f t="shared" si="11"/>
        <v>Palo Verde</v>
      </c>
      <c r="D681" s="8">
        <v>7</v>
      </c>
      <c r="E681" s="8" t="s">
        <v>42</v>
      </c>
      <c r="F681" s="10" t="s">
        <v>14187</v>
      </c>
      <c r="G681" s="8">
        <v>6008</v>
      </c>
      <c r="H681" s="8" t="s">
        <v>14132</v>
      </c>
      <c r="I681" s="8" t="s">
        <v>41</v>
      </c>
      <c r="J681" s="8">
        <v>803</v>
      </c>
      <c r="K681" s="8" t="s">
        <v>33512</v>
      </c>
    </row>
    <row r="682" spans="1:11" x14ac:dyDescent="0.2">
      <c r="A682" s="8">
        <f>A639</f>
        <v>437</v>
      </c>
      <c r="B682" s="8"/>
      <c r="C682" s="9" t="str">
        <f t="shared" si="11"/>
        <v>Palo Verde</v>
      </c>
      <c r="D682" s="8">
        <v>7</v>
      </c>
      <c r="E682" s="8" t="s">
        <v>42</v>
      </c>
      <c r="F682" s="10" t="s">
        <v>14188</v>
      </c>
      <c r="G682" s="8">
        <v>6008</v>
      </c>
      <c r="H682" s="8" t="s">
        <v>14132</v>
      </c>
      <c r="I682" s="8" t="s">
        <v>41</v>
      </c>
      <c r="J682" s="8">
        <v>803</v>
      </c>
      <c r="K682" s="8" t="s">
        <v>33512</v>
      </c>
    </row>
    <row r="683" spans="1:11" x14ac:dyDescent="0.2">
      <c r="A683" s="8">
        <f>MAX($A$2:$A682)+1</f>
        <v>465</v>
      </c>
      <c r="B683" s="8"/>
      <c r="C683" s="9" t="str">
        <f t="shared" si="11"/>
        <v>Prairie Island</v>
      </c>
      <c r="D683" s="8">
        <v>120</v>
      </c>
      <c r="E683" s="8" t="s">
        <v>298</v>
      </c>
      <c r="F683" s="10" t="s">
        <v>14189</v>
      </c>
      <c r="G683" s="8">
        <v>1925</v>
      </c>
      <c r="H683" s="8" t="s">
        <v>14189</v>
      </c>
      <c r="I683" s="8" t="s">
        <v>297</v>
      </c>
      <c r="J683" s="8">
        <v>13781</v>
      </c>
      <c r="K683" s="8"/>
    </row>
    <row r="684" spans="1:11" x14ac:dyDescent="0.2">
      <c r="A684" s="8">
        <f>MAX($A$2:$A683)+1</f>
        <v>466</v>
      </c>
      <c r="B684" s="8"/>
      <c r="C684" s="9" t="str">
        <f t="shared" si="11"/>
        <v>Presque Isle</v>
      </c>
      <c r="D684" s="8">
        <v>193</v>
      </c>
      <c r="E684" s="8" t="s">
        <v>479</v>
      </c>
      <c r="F684" s="10" t="s">
        <v>14191</v>
      </c>
      <c r="G684" s="8">
        <v>1769</v>
      </c>
      <c r="H684" s="8" t="s">
        <v>14190</v>
      </c>
      <c r="I684" s="8" t="s">
        <v>478</v>
      </c>
      <c r="J684" s="8">
        <v>20847</v>
      </c>
      <c r="K684" s="8"/>
    </row>
    <row r="685" spans="1:11" x14ac:dyDescent="0.2">
      <c r="A685" s="8">
        <f>MAX($A$2:$A684)+1</f>
        <v>467</v>
      </c>
      <c r="B685" s="8"/>
      <c r="C685" s="9" t="str">
        <f t="shared" si="11"/>
        <v>Port Washington Generating Station</v>
      </c>
      <c r="D685" s="8">
        <v>193</v>
      </c>
      <c r="E685" s="8" t="s">
        <v>479</v>
      </c>
      <c r="F685" s="10" t="s">
        <v>14193</v>
      </c>
      <c r="G685" s="8">
        <v>4040</v>
      </c>
      <c r="H685" s="8" t="s">
        <v>14192</v>
      </c>
      <c r="I685" s="8" t="s">
        <v>478</v>
      </c>
      <c r="J685" s="8">
        <v>20847</v>
      </c>
      <c r="K685" s="8"/>
    </row>
    <row r="686" spans="1:11" x14ac:dyDescent="0.2">
      <c r="A686" s="8">
        <f>A639</f>
        <v>437</v>
      </c>
      <c r="B686" s="8"/>
      <c r="C686" s="9" t="str">
        <f t="shared" si="11"/>
        <v>Palo Verde</v>
      </c>
      <c r="D686" s="8">
        <v>7</v>
      </c>
      <c r="E686" s="8" t="s">
        <v>42</v>
      </c>
      <c r="F686" s="10" t="s">
        <v>14194</v>
      </c>
      <c r="G686" s="8">
        <v>6008</v>
      </c>
      <c r="H686" s="8" t="s">
        <v>14132</v>
      </c>
      <c r="I686" s="8" t="s">
        <v>41</v>
      </c>
      <c r="J686" s="8">
        <v>803</v>
      </c>
      <c r="K686" s="8" t="s">
        <v>33512</v>
      </c>
    </row>
    <row r="687" spans="1:11" x14ac:dyDescent="0.2">
      <c r="A687" s="8">
        <f>MAX($A$2:$A686)+1</f>
        <v>468</v>
      </c>
      <c r="B687" s="8"/>
      <c r="C687" s="9" t="str">
        <f t="shared" si="11"/>
        <v>Parr GT</v>
      </c>
      <c r="D687" s="8">
        <v>159</v>
      </c>
      <c r="E687" s="8" t="s">
        <v>389</v>
      </c>
      <c r="F687" s="10" t="s">
        <v>14196</v>
      </c>
      <c r="G687" s="8">
        <v>3291</v>
      </c>
      <c r="H687" s="8" t="s">
        <v>14195</v>
      </c>
      <c r="I687" s="8" t="s">
        <v>388</v>
      </c>
      <c r="J687" s="8">
        <v>17539</v>
      </c>
      <c r="K687" s="8" t="s">
        <v>33512</v>
      </c>
    </row>
    <row r="688" spans="1:11" x14ac:dyDescent="0.2">
      <c r="A688" s="8">
        <f>A687</f>
        <v>468</v>
      </c>
      <c r="B688" s="8"/>
      <c r="C688" s="9" t="str">
        <f t="shared" si="11"/>
        <v>Parr GT</v>
      </c>
      <c r="D688" s="8">
        <v>159</v>
      </c>
      <c r="E688" s="8" t="s">
        <v>389</v>
      </c>
      <c r="F688" s="10" t="s">
        <v>14197</v>
      </c>
      <c r="G688" s="8">
        <v>3291</v>
      </c>
      <c r="H688" s="8" t="s">
        <v>14195</v>
      </c>
      <c r="I688" s="8" t="s">
        <v>388</v>
      </c>
      <c r="J688" s="8">
        <v>17539</v>
      </c>
      <c r="K688" s="8" t="s">
        <v>33512</v>
      </c>
    </row>
    <row r="689" spans="1:11" x14ac:dyDescent="0.2">
      <c r="A689" s="8">
        <f>A687</f>
        <v>468</v>
      </c>
      <c r="B689" s="8"/>
      <c r="C689" s="9" t="str">
        <f t="shared" si="11"/>
        <v>Parr GT</v>
      </c>
      <c r="D689" s="8">
        <v>159</v>
      </c>
      <c r="E689" s="8" t="s">
        <v>389</v>
      </c>
      <c r="F689" s="10" t="s">
        <v>14198</v>
      </c>
      <c r="G689" s="8">
        <v>3291</v>
      </c>
      <c r="H689" s="8" t="s">
        <v>14195</v>
      </c>
      <c r="I689" s="8" t="s">
        <v>388</v>
      </c>
      <c r="J689" s="8">
        <v>17539</v>
      </c>
      <c r="K689" s="8" t="s">
        <v>33512</v>
      </c>
    </row>
    <row r="690" spans="1:11" x14ac:dyDescent="0.2">
      <c r="A690" s="8">
        <f>MAX($A$2:$A689)+1</f>
        <v>469</v>
      </c>
      <c r="B690" s="8"/>
      <c r="C690" s="9" t="str">
        <f t="shared" si="11"/>
        <v>Pelton</v>
      </c>
      <c r="D690" s="8">
        <v>141</v>
      </c>
      <c r="E690" s="8" t="s">
        <v>347</v>
      </c>
      <c r="F690" s="10" t="s">
        <v>14199</v>
      </c>
      <c r="G690" s="8">
        <v>3048</v>
      </c>
      <c r="H690" s="8" t="s">
        <v>14199</v>
      </c>
      <c r="I690" s="8" t="s">
        <v>346</v>
      </c>
      <c r="J690" s="8">
        <v>15248</v>
      </c>
      <c r="K690" s="8" t="s">
        <v>33547</v>
      </c>
    </row>
    <row r="691" spans="1:11" x14ac:dyDescent="0.2">
      <c r="A691" s="8">
        <f>A690</f>
        <v>469</v>
      </c>
      <c r="B691" s="8"/>
      <c r="C691" s="9" t="str">
        <f t="shared" si="11"/>
        <v>Pelton</v>
      </c>
      <c r="D691" s="8">
        <v>141</v>
      </c>
      <c r="E691" s="8" t="s">
        <v>347</v>
      </c>
      <c r="F691" s="10" t="s">
        <v>14199</v>
      </c>
      <c r="G691" s="8">
        <v>3048</v>
      </c>
      <c r="H691" s="8" t="s">
        <v>14199</v>
      </c>
      <c r="I691" s="8" t="s">
        <v>346</v>
      </c>
      <c r="J691" s="8">
        <v>15248</v>
      </c>
      <c r="K691" s="8" t="s">
        <v>33547</v>
      </c>
    </row>
    <row r="692" spans="1:11" x14ac:dyDescent="0.2">
      <c r="A692" s="8">
        <f>MAX($A$2:$A691)+1</f>
        <v>470</v>
      </c>
      <c r="B692" s="8"/>
      <c r="C692" s="9" t="str">
        <f t="shared" si="11"/>
        <v>Weston</v>
      </c>
      <c r="D692" s="8">
        <v>195</v>
      </c>
      <c r="E692" s="8" t="s">
        <v>483</v>
      </c>
      <c r="F692" s="10" t="s">
        <v>14201</v>
      </c>
      <c r="G692" s="8">
        <v>4078</v>
      </c>
      <c r="H692" s="8" t="s">
        <v>14200</v>
      </c>
      <c r="I692" s="8" t="s">
        <v>482</v>
      </c>
      <c r="J692" s="8">
        <v>20860</v>
      </c>
      <c r="K692" s="8" t="s">
        <v>33548</v>
      </c>
    </row>
    <row r="693" spans="1:11" x14ac:dyDescent="0.2">
      <c r="A693" s="8">
        <f>MAX($A$2:$A692)+1</f>
        <v>471</v>
      </c>
      <c r="B693" s="8"/>
      <c r="C693" s="9" t="str">
        <f t="shared" si="11"/>
        <v>Polk</v>
      </c>
      <c r="D693" s="8">
        <v>170</v>
      </c>
      <c r="E693" s="8" t="s">
        <v>417</v>
      </c>
      <c r="F693" s="10" t="s">
        <v>14203</v>
      </c>
      <c r="G693" s="8">
        <v>7242</v>
      </c>
      <c r="H693" s="8" t="s">
        <v>14202</v>
      </c>
      <c r="I693" s="8" t="s">
        <v>416</v>
      </c>
      <c r="J693" s="8">
        <v>18454</v>
      </c>
      <c r="K693" s="8" t="s">
        <v>33512</v>
      </c>
    </row>
    <row r="694" spans="1:11" x14ac:dyDescent="0.2">
      <c r="A694" s="8">
        <f>MAX($A$2:$A693)+1</f>
        <v>472</v>
      </c>
      <c r="B694" s="8"/>
      <c r="C694" s="9" t="str">
        <f t="shared" si="11"/>
        <v>Putnam (MI)</v>
      </c>
      <c r="D694" s="8">
        <v>44</v>
      </c>
      <c r="E694" s="8" t="s">
        <v>114</v>
      </c>
      <c r="F694" s="10" t="s">
        <v>14205</v>
      </c>
      <c r="G694" s="8">
        <v>1739</v>
      </c>
      <c r="H694" s="8" t="s">
        <v>14204</v>
      </c>
      <c r="I694" s="8" t="s">
        <v>114</v>
      </c>
      <c r="J694" s="8">
        <v>5109</v>
      </c>
      <c r="K694" s="8"/>
    </row>
    <row r="695" spans="1:11" x14ac:dyDescent="0.2">
      <c r="A695" s="8">
        <f>MAX($A$2:$A694)+1</f>
        <v>473</v>
      </c>
      <c r="B695" s="8"/>
      <c r="C695" s="9" t="str">
        <f t="shared" si="11"/>
        <v>Quad Cities Generating Station</v>
      </c>
      <c r="D695" s="8">
        <v>210</v>
      </c>
      <c r="E695" s="8" t="s">
        <v>248</v>
      </c>
      <c r="F695" s="10" t="s">
        <v>14207</v>
      </c>
      <c r="G695" s="8">
        <v>880</v>
      </c>
      <c r="H695" s="8" t="s">
        <v>14206</v>
      </c>
      <c r="I695" s="8" t="s">
        <v>1804</v>
      </c>
      <c r="J695" s="8">
        <v>55951</v>
      </c>
      <c r="K695" s="8" t="s">
        <v>33509</v>
      </c>
    </row>
    <row r="696" spans="1:11" x14ac:dyDescent="0.2">
      <c r="A696" s="8">
        <f>MAX($A$2:$A695)+1</f>
        <v>474</v>
      </c>
      <c r="B696" s="8"/>
      <c r="C696" s="9" t="str">
        <f t="shared" si="11"/>
        <v>Quay County</v>
      </c>
      <c r="D696" s="8">
        <v>166</v>
      </c>
      <c r="E696" s="8" t="s">
        <v>404</v>
      </c>
      <c r="F696" s="10" t="s">
        <v>14208</v>
      </c>
      <c r="G696" s="8">
        <v>58125</v>
      </c>
      <c r="H696" s="8" t="s">
        <v>14208</v>
      </c>
      <c r="I696" s="8" t="s">
        <v>403</v>
      </c>
      <c r="J696" s="8">
        <v>17718</v>
      </c>
      <c r="K696" s="8"/>
    </row>
    <row r="697" spans="1:11" x14ac:dyDescent="0.2">
      <c r="A697" s="8">
        <f>A693</f>
        <v>471</v>
      </c>
      <c r="B697" s="8"/>
      <c r="C697" s="9" t="str">
        <f t="shared" si="11"/>
        <v>Polk</v>
      </c>
      <c r="D697" s="8">
        <v>170</v>
      </c>
      <c r="E697" s="8" t="s">
        <v>417</v>
      </c>
      <c r="F697" s="10" t="s">
        <v>14209</v>
      </c>
      <c r="G697" s="8">
        <v>7242</v>
      </c>
      <c r="H697" s="8" t="s">
        <v>14202</v>
      </c>
      <c r="I697" s="8" t="s">
        <v>416</v>
      </c>
      <c r="J697" s="8">
        <v>18454</v>
      </c>
      <c r="K697" s="8" t="s">
        <v>33512</v>
      </c>
    </row>
    <row r="698" spans="1:11" x14ac:dyDescent="0.2">
      <c r="A698" s="8">
        <f>A693</f>
        <v>471</v>
      </c>
      <c r="B698" s="8"/>
      <c r="C698" s="9" t="str">
        <f t="shared" si="11"/>
        <v>Polk</v>
      </c>
      <c r="D698" s="8">
        <v>170</v>
      </c>
      <c r="E698" s="8" t="s">
        <v>417</v>
      </c>
      <c r="F698" s="10" t="s">
        <v>14210</v>
      </c>
      <c r="G698" s="8">
        <v>7242</v>
      </c>
      <c r="H698" s="8" t="s">
        <v>14202</v>
      </c>
      <c r="I698" s="8" t="s">
        <v>416</v>
      </c>
      <c r="J698" s="8">
        <v>18454</v>
      </c>
      <c r="K698" s="8" t="s">
        <v>33512</v>
      </c>
    </row>
    <row r="699" spans="1:11" x14ac:dyDescent="0.2">
      <c r="A699" s="8">
        <f>A408</f>
        <v>278</v>
      </c>
      <c r="B699" s="8"/>
      <c r="C699" s="9" t="str">
        <f t="shared" si="11"/>
        <v>R M Heskett</v>
      </c>
      <c r="D699" s="8">
        <v>95</v>
      </c>
      <c r="E699" s="8" t="s">
        <v>240</v>
      </c>
      <c r="F699" s="10" t="s">
        <v>14211</v>
      </c>
      <c r="G699" s="8">
        <v>2790</v>
      </c>
      <c r="H699" s="8" t="s">
        <v>13830</v>
      </c>
      <c r="I699" s="8" t="s">
        <v>260</v>
      </c>
      <c r="J699" s="8">
        <v>12199</v>
      </c>
      <c r="K699" s="8"/>
    </row>
    <row r="700" spans="1:11" x14ac:dyDescent="0.2">
      <c r="A700" s="8">
        <f>MAX($A$2:$A699)+1</f>
        <v>475</v>
      </c>
      <c r="B700" s="8"/>
      <c r="C700" s="9" t="str">
        <f t="shared" si="11"/>
        <v>Raccoon Creek Energy Center</v>
      </c>
      <c r="D700" s="8">
        <v>177</v>
      </c>
      <c r="E700" s="8" t="s">
        <v>444</v>
      </c>
      <c r="F700" s="10" t="s">
        <v>14213</v>
      </c>
      <c r="G700" s="8">
        <v>55417</v>
      </c>
      <c r="H700" s="8" t="s">
        <v>14212</v>
      </c>
      <c r="I700" s="8" t="s">
        <v>443</v>
      </c>
      <c r="J700" s="8">
        <v>19436</v>
      </c>
      <c r="K700" s="8"/>
    </row>
    <row r="701" spans="1:11" x14ac:dyDescent="0.2">
      <c r="A701" s="8">
        <f>MAX($A$2:$A700)+1</f>
        <v>476</v>
      </c>
      <c r="B701" s="8"/>
      <c r="C701" s="9" t="str">
        <f t="shared" si="11"/>
        <v>Ralph Green</v>
      </c>
      <c r="D701" s="8">
        <v>182</v>
      </c>
      <c r="E701" s="8" t="s">
        <v>216</v>
      </c>
      <c r="F701" s="10" t="s">
        <v>14214</v>
      </c>
      <c r="G701" s="8">
        <v>2092</v>
      </c>
      <c r="H701" s="8" t="s">
        <v>14214</v>
      </c>
      <c r="I701" s="8" t="s">
        <v>215</v>
      </c>
      <c r="J701" s="8">
        <v>56211</v>
      </c>
      <c r="K701" s="8"/>
    </row>
    <row r="702" spans="1:11" x14ac:dyDescent="0.2">
      <c r="A702" s="8">
        <f>MAX($A$2:$A701)+1</f>
        <v>477</v>
      </c>
      <c r="B702" s="8"/>
      <c r="C702" s="9" t="str">
        <f t="shared" si="11"/>
        <v>Rapids Energy Center</v>
      </c>
      <c r="D702" s="8">
        <v>98</v>
      </c>
      <c r="E702" s="8" t="s">
        <v>33</v>
      </c>
      <c r="F702" s="10" t="s">
        <v>14215</v>
      </c>
      <c r="G702" s="8">
        <v>10686</v>
      </c>
      <c r="H702" s="8" t="s">
        <v>7794</v>
      </c>
      <c r="I702" s="8" t="s">
        <v>33</v>
      </c>
      <c r="J702" s="8">
        <v>12647</v>
      </c>
      <c r="K702" s="8"/>
    </row>
    <row r="703" spans="1:11" x14ac:dyDescent="0.2">
      <c r="A703" s="8">
        <f>MAX($A$2:$A702)+1</f>
        <v>478</v>
      </c>
      <c r="B703" s="8"/>
      <c r="C703" s="9" t="str">
        <f t="shared" si="11"/>
        <v>Ratcliffe</v>
      </c>
      <c r="D703" s="8">
        <v>99</v>
      </c>
      <c r="E703" s="8" t="s">
        <v>256</v>
      </c>
      <c r="F703" s="10" t="s">
        <v>14216</v>
      </c>
      <c r="G703" s="8"/>
      <c r="H703" s="8"/>
      <c r="I703" s="8"/>
      <c r="J703" s="8"/>
      <c r="K703" s="8" t="s">
        <v>33513</v>
      </c>
    </row>
    <row r="704" spans="1:11" x14ac:dyDescent="0.2">
      <c r="A704" s="8">
        <f>MAX($A$2:$A703)+1</f>
        <v>479</v>
      </c>
      <c r="B704" s="8"/>
      <c r="C704" s="9" t="str">
        <f t="shared" si="11"/>
        <v>Rathdrum</v>
      </c>
      <c r="D704" s="8">
        <v>187</v>
      </c>
      <c r="E704" s="8" t="s">
        <v>47</v>
      </c>
      <c r="F704" s="10" t="s">
        <v>14217</v>
      </c>
      <c r="G704" s="8">
        <v>7456</v>
      </c>
      <c r="H704" s="8" t="s">
        <v>14217</v>
      </c>
      <c r="I704" s="8" t="s">
        <v>46</v>
      </c>
      <c r="J704" s="8">
        <v>20169</v>
      </c>
      <c r="K704" s="8"/>
    </row>
    <row r="705" spans="1:11" x14ac:dyDescent="0.2">
      <c r="A705" s="8">
        <f>MAX($A$2:$A704)+1</f>
        <v>480</v>
      </c>
      <c r="B705" s="8"/>
      <c r="C705" s="9" t="str">
        <f t="shared" si="11"/>
        <v>Red Cedar</v>
      </c>
      <c r="D705" s="8">
        <v>281</v>
      </c>
      <c r="E705" s="8" t="s">
        <v>201</v>
      </c>
      <c r="F705" s="10" t="s">
        <v>14218</v>
      </c>
      <c r="G705" s="8">
        <v>7595</v>
      </c>
      <c r="H705" s="8" t="s">
        <v>14218</v>
      </c>
      <c r="I705" s="8" t="s">
        <v>200</v>
      </c>
      <c r="J705" s="8">
        <v>9417</v>
      </c>
      <c r="K705" s="8"/>
    </row>
    <row r="706" spans="1:11" x14ac:dyDescent="0.2">
      <c r="A706" s="8">
        <f>MAX($A$2:$A705)+1</f>
        <v>481</v>
      </c>
      <c r="B706" s="8"/>
      <c r="C706" s="9" t="str">
        <f t="shared" si="11"/>
        <v>Redbud Power Plant</v>
      </c>
      <c r="D706" s="8">
        <v>130</v>
      </c>
      <c r="E706" s="8" t="s">
        <v>315</v>
      </c>
      <c r="F706" s="10" t="s">
        <v>14220</v>
      </c>
      <c r="G706" s="8">
        <v>55463</v>
      </c>
      <c r="H706" s="8" t="s">
        <v>14219</v>
      </c>
      <c r="I706" s="8" t="s">
        <v>314</v>
      </c>
      <c r="J706" s="8">
        <v>14063</v>
      </c>
      <c r="K706" s="8"/>
    </row>
    <row r="707" spans="1:11" x14ac:dyDescent="0.2">
      <c r="A707" s="8">
        <f>MAX($A$2:$A706)+1</f>
        <v>482</v>
      </c>
      <c r="B707" s="8"/>
      <c r="C707" s="9" t="str">
        <f t="shared" si="11"/>
        <v>Port Westward Unit 2</v>
      </c>
      <c r="D707" s="8">
        <v>141</v>
      </c>
      <c r="E707" s="8" t="s">
        <v>347</v>
      </c>
      <c r="F707" s="10" t="s">
        <v>14222</v>
      </c>
      <c r="G707" s="8">
        <v>58266</v>
      </c>
      <c r="H707" s="8" t="s">
        <v>14221</v>
      </c>
      <c r="I707" s="8" t="s">
        <v>346</v>
      </c>
      <c r="J707" s="8">
        <v>15248</v>
      </c>
      <c r="K707" s="8" t="s">
        <v>33510</v>
      </c>
    </row>
    <row r="708" spans="1:11" x14ac:dyDescent="0.2">
      <c r="A708" s="8">
        <f>A707</f>
        <v>482</v>
      </c>
      <c r="B708" s="8"/>
      <c r="C708" s="9" t="str">
        <f t="shared" si="11"/>
        <v>Port Westward Unit 2</v>
      </c>
      <c r="D708" s="8">
        <v>141</v>
      </c>
      <c r="E708" s="8" t="s">
        <v>347</v>
      </c>
      <c r="F708" s="10" t="s">
        <v>14223</v>
      </c>
      <c r="G708" s="8">
        <v>58266</v>
      </c>
      <c r="H708" s="8" t="s">
        <v>14221</v>
      </c>
      <c r="I708" s="8" t="s">
        <v>346</v>
      </c>
      <c r="J708" s="8">
        <v>15248</v>
      </c>
      <c r="K708" s="8" t="s">
        <v>33510</v>
      </c>
    </row>
    <row r="709" spans="1:11" x14ac:dyDescent="0.2">
      <c r="A709" s="8">
        <f>MAX($A$2:$A708)+1</f>
        <v>483</v>
      </c>
      <c r="B709" s="8"/>
      <c r="C709" s="9" t="str">
        <f t="shared" si="11"/>
        <v>Reeves</v>
      </c>
      <c r="D709" s="8">
        <v>147</v>
      </c>
      <c r="E709" s="8" t="s">
        <v>363</v>
      </c>
      <c r="F709" s="10" t="s">
        <v>14224</v>
      </c>
      <c r="G709" s="8">
        <v>2450</v>
      </c>
      <c r="H709" s="8" t="s">
        <v>14224</v>
      </c>
      <c r="I709" s="8" t="s">
        <v>362</v>
      </c>
      <c r="J709" s="8">
        <v>15473</v>
      </c>
      <c r="K709" s="8"/>
    </row>
    <row r="710" spans="1:11" x14ac:dyDescent="0.2">
      <c r="A710" s="8">
        <f>MAX($A$2:$A709)+1</f>
        <v>484</v>
      </c>
      <c r="B710" s="8"/>
      <c r="C710" s="9" t="str">
        <f t="shared" si="11"/>
        <v>Reid Gardner</v>
      </c>
      <c r="D710" s="8">
        <v>108</v>
      </c>
      <c r="E710" s="8" t="s">
        <v>274</v>
      </c>
      <c r="F710" s="10" t="s">
        <v>14226</v>
      </c>
      <c r="G710" s="8">
        <v>2324</v>
      </c>
      <c r="H710" s="8" t="s">
        <v>14225</v>
      </c>
      <c r="I710" s="8" t="s">
        <v>273</v>
      </c>
      <c r="J710" s="8">
        <v>13407</v>
      </c>
      <c r="K710" s="8"/>
    </row>
    <row r="711" spans="1:11" x14ac:dyDescent="0.2">
      <c r="A711" s="8">
        <f>MAX($A$2:$A710)+1</f>
        <v>485</v>
      </c>
      <c r="B711" s="8"/>
      <c r="C711" s="9" t="str">
        <f t="shared" si="11"/>
        <v>Remington</v>
      </c>
      <c r="D711" s="8">
        <v>186</v>
      </c>
      <c r="E711" s="8" t="s">
        <v>460</v>
      </c>
      <c r="F711" s="10" t="s">
        <v>14227</v>
      </c>
      <c r="G711" s="8">
        <v>7838</v>
      </c>
      <c r="H711" s="8" t="s">
        <v>14227</v>
      </c>
      <c r="I711" s="8" t="s">
        <v>459</v>
      </c>
      <c r="J711" s="8">
        <v>19876</v>
      </c>
      <c r="K711" s="8"/>
    </row>
    <row r="712" spans="1:11" x14ac:dyDescent="0.2">
      <c r="A712" s="8">
        <f>MAX($A$2:$A711)+1</f>
        <v>486</v>
      </c>
      <c r="B712" s="8"/>
      <c r="C712" s="9" t="str">
        <f t="shared" ref="C712:C775" si="12">IF(H712="",F712,H712)</f>
        <v>Renaissance Power Plant</v>
      </c>
      <c r="D712" s="8">
        <v>44</v>
      </c>
      <c r="E712" s="8" t="s">
        <v>114</v>
      </c>
      <c r="F712" s="10" t="s">
        <v>14229</v>
      </c>
      <c r="G712" s="8">
        <v>55402</v>
      </c>
      <c r="H712" s="8" t="s">
        <v>14228</v>
      </c>
      <c r="I712" s="8" t="s">
        <v>114</v>
      </c>
      <c r="J712" s="8">
        <v>5109</v>
      </c>
      <c r="K712" s="8"/>
    </row>
    <row r="713" spans="1:11" x14ac:dyDescent="0.2">
      <c r="A713" s="8">
        <f>MAX($A$2:$A712)+1</f>
        <v>487</v>
      </c>
      <c r="B713" s="8"/>
      <c r="C713" s="9" t="str">
        <f t="shared" si="12"/>
        <v>Respondant's Portion</v>
      </c>
      <c r="D713" s="8">
        <v>2</v>
      </c>
      <c r="E713" s="8" t="s">
        <v>26</v>
      </c>
      <c r="F713" s="10" t="s">
        <v>14230</v>
      </c>
      <c r="G713" s="8"/>
      <c r="H713" s="8"/>
      <c r="I713" s="8"/>
      <c r="J713" s="8"/>
      <c r="K713" s="8" t="s">
        <v>33549</v>
      </c>
    </row>
    <row r="714" spans="1:11" x14ac:dyDescent="0.2">
      <c r="A714" s="8">
        <f>MAX($A$2:$A713)+1</f>
        <v>488</v>
      </c>
      <c r="B714" s="8"/>
      <c r="C714" s="9" t="str">
        <f t="shared" si="12"/>
        <v>Rex Brown</v>
      </c>
      <c r="D714" s="8">
        <v>100</v>
      </c>
      <c r="E714" s="8" t="s">
        <v>145</v>
      </c>
      <c r="F714" s="10" t="s">
        <v>14231</v>
      </c>
      <c r="G714" s="8">
        <v>2053</v>
      </c>
      <c r="H714" s="8" t="s">
        <v>14231</v>
      </c>
      <c r="I714" s="8" t="s">
        <v>144</v>
      </c>
      <c r="J714" s="8">
        <v>12685</v>
      </c>
      <c r="K714" s="8"/>
    </row>
    <row r="715" spans="1:11" x14ac:dyDescent="0.2">
      <c r="A715" s="8">
        <f>MAX($A$2:$A714)+1</f>
        <v>489</v>
      </c>
      <c r="B715" s="8"/>
      <c r="C715" s="9" t="str">
        <f t="shared" si="12"/>
        <v>Rio Bravo</v>
      </c>
      <c r="D715" s="8">
        <v>147</v>
      </c>
      <c r="E715" s="8" t="s">
        <v>363</v>
      </c>
      <c r="F715" s="10" t="s">
        <v>14232</v>
      </c>
      <c r="G715" s="8">
        <v>55039</v>
      </c>
      <c r="H715" s="8" t="s">
        <v>14232</v>
      </c>
      <c r="I715" s="8" t="s">
        <v>362</v>
      </c>
      <c r="J715" s="8">
        <v>15473</v>
      </c>
      <c r="K715" s="8"/>
    </row>
    <row r="716" spans="1:11" x14ac:dyDescent="0.2">
      <c r="A716" s="8">
        <f>MAX($A$2:$A715)+1</f>
        <v>490</v>
      </c>
      <c r="B716" s="8"/>
      <c r="C716" s="9" t="str">
        <f t="shared" si="12"/>
        <v>Possum Point</v>
      </c>
      <c r="D716" s="8">
        <v>186</v>
      </c>
      <c r="E716" s="8" t="s">
        <v>460</v>
      </c>
      <c r="F716" s="10" t="s">
        <v>14233</v>
      </c>
      <c r="G716" s="8">
        <v>3804</v>
      </c>
      <c r="H716" s="8" t="s">
        <v>14233</v>
      </c>
      <c r="I716" s="8" t="s">
        <v>459</v>
      </c>
      <c r="J716" s="8">
        <v>19876</v>
      </c>
      <c r="K716" s="8" t="s">
        <v>33512</v>
      </c>
    </row>
    <row r="717" spans="1:11" x14ac:dyDescent="0.2">
      <c r="A717" s="8">
        <f>A716</f>
        <v>490</v>
      </c>
      <c r="B717" s="8"/>
      <c r="C717" s="9" t="str">
        <f t="shared" si="12"/>
        <v>Possum Point</v>
      </c>
      <c r="D717" s="8">
        <v>186</v>
      </c>
      <c r="E717" s="8" t="s">
        <v>460</v>
      </c>
      <c r="F717" s="10" t="s">
        <v>14234</v>
      </c>
      <c r="G717" s="8">
        <v>3804</v>
      </c>
      <c r="H717" s="8" t="s">
        <v>14233</v>
      </c>
      <c r="I717" s="8" t="s">
        <v>459</v>
      </c>
      <c r="J717" s="8">
        <v>19876</v>
      </c>
      <c r="K717" s="8" t="s">
        <v>33512</v>
      </c>
    </row>
    <row r="718" spans="1:11" x14ac:dyDescent="0.2">
      <c r="A718" s="8">
        <f>MAX($A$2:$A717)+1</f>
        <v>491</v>
      </c>
      <c r="B718" s="8"/>
      <c r="C718" s="9" t="str">
        <f t="shared" si="12"/>
        <v>Rio Pinar</v>
      </c>
      <c r="D718" s="8">
        <v>55</v>
      </c>
      <c r="E718" s="8" t="s">
        <v>117</v>
      </c>
      <c r="F718" s="10" t="s">
        <v>14235</v>
      </c>
      <c r="G718" s="8">
        <v>637</v>
      </c>
      <c r="H718" s="8" t="s">
        <v>14235</v>
      </c>
      <c r="I718" s="8" t="s">
        <v>116</v>
      </c>
      <c r="J718" s="8">
        <v>6455</v>
      </c>
      <c r="K718" s="8"/>
    </row>
    <row r="719" spans="1:11" x14ac:dyDescent="0.2">
      <c r="A719" s="8">
        <f>MAX($A$2:$A718)+1</f>
        <v>492</v>
      </c>
      <c r="B719" s="8"/>
      <c r="C719" s="9" t="str">
        <f t="shared" si="12"/>
        <v>River Bend</v>
      </c>
      <c r="D719" s="8">
        <v>63</v>
      </c>
      <c r="E719" s="8" t="s">
        <v>142</v>
      </c>
      <c r="F719" s="10" t="s">
        <v>14236</v>
      </c>
      <c r="G719" s="8">
        <v>6462</v>
      </c>
      <c r="H719" s="8" t="s">
        <v>14236</v>
      </c>
      <c r="I719" s="8" t="s">
        <v>141</v>
      </c>
      <c r="J719" s="8">
        <v>11241</v>
      </c>
      <c r="K719" s="8"/>
    </row>
    <row r="720" spans="1:11" x14ac:dyDescent="0.2">
      <c r="A720" s="8">
        <f>A719</f>
        <v>492</v>
      </c>
      <c r="B720" s="8"/>
      <c r="C720" s="9" t="str">
        <f t="shared" si="12"/>
        <v>River Bend</v>
      </c>
      <c r="D720" s="8">
        <v>454</v>
      </c>
      <c r="E720" s="8" t="s">
        <v>143</v>
      </c>
      <c r="F720" s="10" t="s">
        <v>14236</v>
      </c>
      <c r="G720" s="8">
        <v>6462</v>
      </c>
      <c r="H720" s="8" t="s">
        <v>14236</v>
      </c>
      <c r="I720" s="8" t="s">
        <v>141</v>
      </c>
      <c r="J720" s="8">
        <v>11241</v>
      </c>
      <c r="K720" s="8"/>
    </row>
    <row r="721" spans="1:11" x14ac:dyDescent="0.2">
      <c r="A721" s="8">
        <f>MAX($A$2:$A720)+1</f>
        <v>493</v>
      </c>
      <c r="B721" s="8"/>
      <c r="C721" s="9" t="str">
        <f t="shared" si="12"/>
        <v>River Hills</v>
      </c>
      <c r="D721" s="8">
        <v>210</v>
      </c>
      <c r="E721" s="8" t="s">
        <v>248</v>
      </c>
      <c r="F721" s="10" t="s">
        <v>14237</v>
      </c>
      <c r="G721" s="8">
        <v>1084</v>
      </c>
      <c r="H721" s="8" t="s">
        <v>14237</v>
      </c>
      <c r="I721" s="8" t="s">
        <v>247</v>
      </c>
      <c r="J721" s="8">
        <v>12341</v>
      </c>
      <c r="K721" s="8"/>
    </row>
    <row r="722" spans="1:11" x14ac:dyDescent="0.2">
      <c r="A722" s="8">
        <f>A716</f>
        <v>490</v>
      </c>
      <c r="B722" s="8"/>
      <c r="C722" s="9" t="str">
        <f t="shared" si="12"/>
        <v>Possum Point</v>
      </c>
      <c r="D722" s="8">
        <v>186</v>
      </c>
      <c r="E722" s="8" t="s">
        <v>460</v>
      </c>
      <c r="F722" s="10" t="s">
        <v>14238</v>
      </c>
      <c r="G722" s="8">
        <v>3804</v>
      </c>
      <c r="H722" s="8" t="s">
        <v>14233</v>
      </c>
      <c r="I722" s="8" t="s">
        <v>459</v>
      </c>
      <c r="J722" s="8">
        <v>19876</v>
      </c>
      <c r="K722" s="8" t="s">
        <v>33512</v>
      </c>
    </row>
    <row r="723" spans="1:11" x14ac:dyDescent="0.2">
      <c r="A723" s="8">
        <f>MAX($A$2:$A722)+1</f>
        <v>494</v>
      </c>
      <c r="B723" s="8"/>
      <c r="C723" s="9" t="str">
        <f t="shared" si="12"/>
        <v>PowerSouth</v>
      </c>
      <c r="D723" s="8">
        <v>2</v>
      </c>
      <c r="E723" s="8" t="s">
        <v>26</v>
      </c>
      <c r="F723" s="10" t="s">
        <v>14239</v>
      </c>
      <c r="G723" s="8"/>
      <c r="H723" s="8"/>
      <c r="I723" s="8"/>
      <c r="J723" s="8"/>
      <c r="K723" s="8" t="s">
        <v>33550</v>
      </c>
    </row>
    <row r="724" spans="1:11" x14ac:dyDescent="0.2">
      <c r="A724" s="8">
        <f>MAX($A$2:$A723)+1</f>
        <v>495</v>
      </c>
      <c r="B724" s="8"/>
      <c r="C724" s="9" t="str">
        <f t="shared" si="12"/>
        <v>Riverbend</v>
      </c>
      <c r="D724" s="8">
        <v>45</v>
      </c>
      <c r="E724" s="8" t="s">
        <v>115</v>
      </c>
      <c r="F724" s="10" t="s">
        <v>14240</v>
      </c>
      <c r="G724" s="8"/>
      <c r="H724" s="8"/>
      <c r="I724" s="8"/>
      <c r="J724" s="8"/>
      <c r="K724" s="8" t="s">
        <v>33513</v>
      </c>
    </row>
    <row r="725" spans="1:11" x14ac:dyDescent="0.2">
      <c r="A725" s="8">
        <f>MAX($A$2:$A724)+1</f>
        <v>496</v>
      </c>
      <c r="B725" s="8"/>
      <c r="C725" s="9" t="str">
        <f t="shared" si="12"/>
        <v>Riverside (MN)</v>
      </c>
      <c r="D725" s="8">
        <v>120</v>
      </c>
      <c r="E725" s="8" t="s">
        <v>298</v>
      </c>
      <c r="F725" s="10" t="s">
        <v>14242</v>
      </c>
      <c r="G725" s="8">
        <v>1927</v>
      </c>
      <c r="H725" s="8" t="s">
        <v>14241</v>
      </c>
      <c r="I725" s="8" t="s">
        <v>297</v>
      </c>
      <c r="J725" s="8">
        <v>13781</v>
      </c>
      <c r="K725" s="8"/>
    </row>
    <row r="726" spans="1:11" x14ac:dyDescent="0.2">
      <c r="A726" s="8">
        <f>MAX($A$2:$A725)+1</f>
        <v>497</v>
      </c>
      <c r="B726" s="8"/>
      <c r="C726" s="9" t="str">
        <f t="shared" si="12"/>
        <v>Riverside</v>
      </c>
      <c r="D726" s="8">
        <v>210</v>
      </c>
      <c r="E726" s="8" t="s">
        <v>248</v>
      </c>
      <c r="F726" s="10" t="s">
        <v>14242</v>
      </c>
      <c r="G726" s="8">
        <v>1081</v>
      </c>
      <c r="H726" s="8" t="s">
        <v>14242</v>
      </c>
      <c r="I726" s="8" t="s">
        <v>247</v>
      </c>
      <c r="J726" s="8">
        <v>12341</v>
      </c>
      <c r="K726" s="8"/>
    </row>
    <row r="727" spans="1:11" x14ac:dyDescent="0.2">
      <c r="A727" s="8">
        <f>MAX($A$2:$A726)+1</f>
        <v>498</v>
      </c>
      <c r="B727" s="8"/>
      <c r="C727" s="9" t="str">
        <f t="shared" si="12"/>
        <v>Prairie Creek</v>
      </c>
      <c r="D727" s="8">
        <v>281</v>
      </c>
      <c r="E727" s="8" t="s">
        <v>201</v>
      </c>
      <c r="F727" s="10" t="s">
        <v>14244</v>
      </c>
      <c r="G727" s="8">
        <v>1073</v>
      </c>
      <c r="H727" s="8" t="s">
        <v>14243</v>
      </c>
      <c r="I727" s="8" t="s">
        <v>200</v>
      </c>
      <c r="J727" s="8">
        <v>9417</v>
      </c>
      <c r="K727" s="8" t="s">
        <v>33510</v>
      </c>
    </row>
    <row r="728" spans="1:11" x14ac:dyDescent="0.2">
      <c r="A728" s="8">
        <f>A727</f>
        <v>498</v>
      </c>
      <c r="B728" s="8"/>
      <c r="C728" s="9" t="str">
        <f t="shared" si="12"/>
        <v>Prairie Creek</v>
      </c>
      <c r="D728" s="8">
        <v>281</v>
      </c>
      <c r="E728" s="8" t="s">
        <v>201</v>
      </c>
      <c r="F728" s="10" t="s">
        <v>14245</v>
      </c>
      <c r="G728" s="8">
        <v>1073</v>
      </c>
      <c r="H728" s="8" t="s">
        <v>14243</v>
      </c>
      <c r="I728" s="8" t="s">
        <v>200</v>
      </c>
      <c r="J728" s="8">
        <v>9417</v>
      </c>
      <c r="K728" s="8" t="s">
        <v>33510</v>
      </c>
    </row>
    <row r="729" spans="1:11" x14ac:dyDescent="0.2">
      <c r="A729" s="8">
        <f>MAX($A$2:$A728)+1</f>
        <v>499</v>
      </c>
      <c r="B729" s="8"/>
      <c r="C729" s="9" t="str">
        <f t="shared" si="12"/>
        <v>Pueblo</v>
      </c>
      <c r="D729" s="8">
        <v>432</v>
      </c>
      <c r="E729" s="8" t="s">
        <v>60</v>
      </c>
      <c r="F729" s="10" t="s">
        <v>14247</v>
      </c>
      <c r="G729" s="8">
        <v>460</v>
      </c>
      <c r="H729" s="8" t="s">
        <v>14246</v>
      </c>
      <c r="I729" s="8" t="s">
        <v>59</v>
      </c>
      <c r="J729" s="8">
        <v>56146</v>
      </c>
      <c r="K729" s="8" t="s">
        <v>33510</v>
      </c>
    </row>
    <row r="730" spans="1:11" x14ac:dyDescent="0.2">
      <c r="A730" s="8">
        <f>A729</f>
        <v>499</v>
      </c>
      <c r="B730" s="8"/>
      <c r="C730" s="9" t="str">
        <f t="shared" si="12"/>
        <v>Pueblo</v>
      </c>
      <c r="D730" s="8">
        <v>432</v>
      </c>
      <c r="E730" s="8" t="s">
        <v>60</v>
      </c>
      <c r="F730" s="10" t="s">
        <v>14248</v>
      </c>
      <c r="G730" s="8">
        <v>460</v>
      </c>
      <c r="H730" s="8" t="s">
        <v>14246</v>
      </c>
      <c r="I730" s="8" t="s">
        <v>59</v>
      </c>
      <c r="J730" s="8">
        <v>56146</v>
      </c>
      <c r="K730" s="8" t="s">
        <v>33510</v>
      </c>
    </row>
    <row r="731" spans="1:11" x14ac:dyDescent="0.2">
      <c r="A731" s="8">
        <f>MAX($A$2:$A730)+1</f>
        <v>500</v>
      </c>
      <c r="B731" s="8"/>
      <c r="C731" s="9" t="str">
        <f t="shared" si="12"/>
        <v>Pulliam</v>
      </c>
      <c r="D731" s="8">
        <v>195</v>
      </c>
      <c r="E731" s="8" t="s">
        <v>483</v>
      </c>
      <c r="F731" s="10" t="s">
        <v>14250</v>
      </c>
      <c r="G731" s="8">
        <v>4072</v>
      </c>
      <c r="H731" s="8" t="s">
        <v>14249</v>
      </c>
      <c r="I731" s="8" t="s">
        <v>482</v>
      </c>
      <c r="J731" s="8">
        <v>20860</v>
      </c>
      <c r="K731" s="8" t="s">
        <v>33537</v>
      </c>
    </row>
    <row r="732" spans="1:11" x14ac:dyDescent="0.2">
      <c r="A732" s="8">
        <f>A731</f>
        <v>500</v>
      </c>
      <c r="B732" s="8"/>
      <c r="C732" s="9" t="str">
        <f t="shared" si="12"/>
        <v>Pulliam</v>
      </c>
      <c r="D732" s="8">
        <v>195</v>
      </c>
      <c r="E732" s="8" t="s">
        <v>483</v>
      </c>
      <c r="F732" s="10" t="s">
        <v>14251</v>
      </c>
      <c r="G732" s="8">
        <v>4072</v>
      </c>
      <c r="H732" s="8" t="s">
        <v>14249</v>
      </c>
      <c r="I732" s="8" t="s">
        <v>482</v>
      </c>
      <c r="J732" s="8">
        <v>20860</v>
      </c>
      <c r="K732" s="8" t="s">
        <v>33537</v>
      </c>
    </row>
    <row r="733" spans="1:11" x14ac:dyDescent="0.2">
      <c r="A733" s="8">
        <f>A731</f>
        <v>500</v>
      </c>
      <c r="B733" s="8"/>
      <c r="C733" s="9" t="str">
        <f t="shared" si="12"/>
        <v>Pulliam</v>
      </c>
      <c r="D733" s="8">
        <v>195</v>
      </c>
      <c r="E733" s="8" t="s">
        <v>483</v>
      </c>
      <c r="F733" s="10" t="s">
        <v>14252</v>
      </c>
      <c r="G733" s="8">
        <v>4072</v>
      </c>
      <c r="H733" s="8" t="s">
        <v>14249</v>
      </c>
      <c r="I733" s="8" t="s">
        <v>482</v>
      </c>
      <c r="J733" s="8">
        <v>20860</v>
      </c>
      <c r="K733" s="8" t="s">
        <v>33537</v>
      </c>
    </row>
    <row r="734" spans="1:11" x14ac:dyDescent="0.2">
      <c r="A734" s="8">
        <f>MAX($A$2:$A733)+1</f>
        <v>501</v>
      </c>
      <c r="B734" s="8"/>
      <c r="C734" s="9" t="str">
        <f t="shared" si="12"/>
        <v>Riviera</v>
      </c>
      <c r="D734" s="8">
        <v>56</v>
      </c>
      <c r="E734" s="8" t="s">
        <v>161</v>
      </c>
      <c r="F734" s="10" t="s">
        <v>14253</v>
      </c>
      <c r="G734" s="8">
        <v>619</v>
      </c>
      <c r="H734" s="8" t="s">
        <v>14253</v>
      </c>
      <c r="I734" s="8" t="s">
        <v>160</v>
      </c>
      <c r="J734" s="8">
        <v>6452</v>
      </c>
      <c r="K734" s="8"/>
    </row>
    <row r="735" spans="1:11" x14ac:dyDescent="0.2">
      <c r="A735" s="8">
        <f>MAX($A$2:$A734)+1</f>
        <v>502</v>
      </c>
      <c r="B735" s="8"/>
      <c r="C735" s="9" t="str">
        <f t="shared" si="12"/>
        <v>R M Schahfer</v>
      </c>
      <c r="D735" s="8">
        <v>119</v>
      </c>
      <c r="E735" s="8" t="s">
        <v>295</v>
      </c>
      <c r="F735" s="10" t="s">
        <v>14255</v>
      </c>
      <c r="G735" s="8">
        <v>6085</v>
      </c>
      <c r="H735" s="8" t="s">
        <v>14254</v>
      </c>
      <c r="I735" s="8" t="s">
        <v>294</v>
      </c>
      <c r="J735" s="8">
        <v>13756</v>
      </c>
      <c r="K735" s="8"/>
    </row>
    <row r="736" spans="1:11" x14ac:dyDescent="0.2">
      <c r="A736" s="8">
        <f>MAX($A$2:$A735)+1</f>
        <v>503</v>
      </c>
      <c r="B736" s="8"/>
      <c r="C736" s="9" t="str">
        <f t="shared" si="12"/>
        <v>Robert Ritchie 1</v>
      </c>
      <c r="D736" s="8">
        <v>8</v>
      </c>
      <c r="E736" s="8" t="s">
        <v>140</v>
      </c>
      <c r="F736" s="10" t="s">
        <v>14256</v>
      </c>
      <c r="G736" s="8"/>
      <c r="H736" s="8"/>
      <c r="I736" s="8"/>
      <c r="J736" s="8"/>
      <c r="K736" s="8" t="s">
        <v>33513</v>
      </c>
    </row>
    <row r="737" spans="1:11" x14ac:dyDescent="0.2">
      <c r="A737" s="8">
        <f>A736</f>
        <v>503</v>
      </c>
      <c r="B737" s="8"/>
      <c r="C737" s="9" t="str">
        <f t="shared" si="12"/>
        <v>Robert Ritchie 3</v>
      </c>
      <c r="D737" s="8">
        <v>8</v>
      </c>
      <c r="E737" s="8" t="s">
        <v>140</v>
      </c>
      <c r="F737" s="10" t="s">
        <v>14257</v>
      </c>
      <c r="G737" s="8"/>
      <c r="H737" s="8"/>
      <c r="I737" s="8"/>
      <c r="J737" s="8"/>
      <c r="K737" s="8" t="s">
        <v>33513</v>
      </c>
    </row>
    <row r="738" spans="1:11" x14ac:dyDescent="0.2">
      <c r="A738" s="8">
        <f>A731</f>
        <v>500</v>
      </c>
      <c r="B738" s="8"/>
      <c r="C738" s="9" t="str">
        <f t="shared" si="12"/>
        <v>Pulliam</v>
      </c>
      <c r="D738" s="8">
        <v>195</v>
      </c>
      <c r="E738" s="8" t="s">
        <v>483</v>
      </c>
      <c r="F738" s="10" t="s">
        <v>14258</v>
      </c>
      <c r="G738" s="8">
        <v>4072</v>
      </c>
      <c r="H738" s="8" t="s">
        <v>14249</v>
      </c>
      <c r="I738" s="8" t="s">
        <v>482</v>
      </c>
      <c r="J738" s="8">
        <v>20860</v>
      </c>
      <c r="K738" s="8" t="s">
        <v>33537</v>
      </c>
    </row>
    <row r="739" spans="1:11" x14ac:dyDescent="0.2">
      <c r="A739" s="8">
        <f>A731</f>
        <v>500</v>
      </c>
      <c r="B739" s="8"/>
      <c r="C739" s="9" t="str">
        <f t="shared" si="12"/>
        <v>Pulliam</v>
      </c>
      <c r="D739" s="8">
        <v>195</v>
      </c>
      <c r="E739" s="8" t="s">
        <v>483</v>
      </c>
      <c r="F739" s="10" t="s">
        <v>14259</v>
      </c>
      <c r="G739" s="8">
        <v>4072</v>
      </c>
      <c r="H739" s="8" t="s">
        <v>14249</v>
      </c>
      <c r="I739" s="8" t="s">
        <v>482</v>
      </c>
      <c r="J739" s="8">
        <v>20860</v>
      </c>
      <c r="K739" s="8" t="s">
        <v>33537</v>
      </c>
    </row>
    <row r="740" spans="1:11" x14ac:dyDescent="0.2">
      <c r="A740" s="8">
        <f>A731</f>
        <v>500</v>
      </c>
      <c r="B740" s="8"/>
      <c r="C740" s="9" t="str">
        <f t="shared" si="12"/>
        <v>Pulliam</v>
      </c>
      <c r="D740" s="8">
        <v>195</v>
      </c>
      <c r="E740" s="8" t="s">
        <v>483</v>
      </c>
      <c r="F740" s="10" t="s">
        <v>14260</v>
      </c>
      <c r="G740" s="8">
        <v>4072</v>
      </c>
      <c r="H740" s="8" t="s">
        <v>14249</v>
      </c>
      <c r="I740" s="8" t="s">
        <v>482</v>
      </c>
      <c r="J740" s="8">
        <v>20860</v>
      </c>
      <c r="K740" s="8" t="s">
        <v>33537</v>
      </c>
    </row>
    <row r="741" spans="1:11" x14ac:dyDescent="0.2">
      <c r="A741" s="8">
        <f>A735</f>
        <v>502</v>
      </c>
      <c r="B741" s="8"/>
      <c r="C741" s="9" t="str">
        <f t="shared" si="12"/>
        <v>R M Schahfer</v>
      </c>
      <c r="D741" s="8">
        <v>119</v>
      </c>
      <c r="E741" s="8" t="s">
        <v>295</v>
      </c>
      <c r="F741" s="10" t="s">
        <v>14254</v>
      </c>
      <c r="G741" s="8">
        <v>6085</v>
      </c>
      <c r="H741" s="8" t="s">
        <v>14254</v>
      </c>
      <c r="I741" s="8" t="s">
        <v>294</v>
      </c>
      <c r="J741" s="8">
        <v>13756</v>
      </c>
      <c r="K741" s="8" t="s">
        <v>33510</v>
      </c>
    </row>
    <row r="742" spans="1:11" x14ac:dyDescent="0.2">
      <c r="A742" s="8">
        <f>MAX($A$2:$A741)+1</f>
        <v>504</v>
      </c>
      <c r="B742" s="8"/>
      <c r="C742" s="9" t="str">
        <f t="shared" si="12"/>
        <v>Essential Power Rock Springs LLC</v>
      </c>
      <c r="D742" s="8">
        <v>129</v>
      </c>
      <c r="E742" s="8" t="s">
        <v>317</v>
      </c>
      <c r="F742" s="10" t="s">
        <v>14261</v>
      </c>
      <c r="G742" s="8">
        <v>7835</v>
      </c>
      <c r="H742" s="8" t="s">
        <v>1777</v>
      </c>
      <c r="I742" s="8" t="s">
        <v>1777</v>
      </c>
      <c r="J742" s="8">
        <v>56386</v>
      </c>
      <c r="K742" s="8" t="s">
        <v>33509</v>
      </c>
    </row>
    <row r="743" spans="1:11" x14ac:dyDescent="0.2">
      <c r="A743" s="8">
        <f>MAX($A$2:$A742)+1</f>
        <v>505</v>
      </c>
      <c r="B743" s="8"/>
      <c r="C743" s="9" t="str">
        <f t="shared" si="12"/>
        <v>Rockingham County CT Station</v>
      </c>
      <c r="D743" s="8">
        <v>45</v>
      </c>
      <c r="E743" s="8" t="s">
        <v>115</v>
      </c>
      <c r="F743" s="10" t="s">
        <v>14263</v>
      </c>
      <c r="G743" s="8">
        <v>55116</v>
      </c>
      <c r="H743" s="8" t="s">
        <v>14262</v>
      </c>
      <c r="I743" s="8" t="s">
        <v>115</v>
      </c>
      <c r="J743" s="8">
        <v>5416</v>
      </c>
      <c r="K743" s="8"/>
    </row>
    <row r="744" spans="1:11" x14ac:dyDescent="0.2">
      <c r="A744" s="8">
        <f>A735</f>
        <v>502</v>
      </c>
      <c r="B744" s="8"/>
      <c r="C744" s="9" t="str">
        <f t="shared" si="12"/>
        <v>R M Schahfer</v>
      </c>
      <c r="D744" s="8">
        <v>119</v>
      </c>
      <c r="E744" s="8" t="s">
        <v>295</v>
      </c>
      <c r="F744" s="10" t="s">
        <v>14264</v>
      </c>
      <c r="G744" s="8">
        <v>6085</v>
      </c>
      <c r="H744" s="8" t="s">
        <v>14254</v>
      </c>
      <c r="I744" s="8" t="s">
        <v>294</v>
      </c>
      <c r="J744" s="8">
        <v>13756</v>
      </c>
      <c r="K744" s="8" t="s">
        <v>33510</v>
      </c>
    </row>
    <row r="745" spans="1:11" x14ac:dyDescent="0.2">
      <c r="A745" s="8">
        <f>MAX($A$2:$A744)+1</f>
        <v>506</v>
      </c>
      <c r="B745" s="8"/>
      <c r="C745" s="9" t="str">
        <f t="shared" si="12"/>
        <v>Red Hawk</v>
      </c>
      <c r="D745" s="8">
        <v>7</v>
      </c>
      <c r="E745" s="8" t="s">
        <v>42</v>
      </c>
      <c r="F745" s="10" t="s">
        <v>14266</v>
      </c>
      <c r="G745" s="8">
        <v>55455</v>
      </c>
      <c r="H745" s="8" t="s">
        <v>14265</v>
      </c>
      <c r="I745" s="8" t="s">
        <v>41</v>
      </c>
      <c r="J745" s="8">
        <v>803</v>
      </c>
      <c r="K745" s="8" t="s">
        <v>33510</v>
      </c>
    </row>
    <row r="746" spans="1:11" x14ac:dyDescent="0.2">
      <c r="A746" s="8">
        <f>A745</f>
        <v>506</v>
      </c>
      <c r="B746" s="8"/>
      <c r="C746" s="9" t="str">
        <f t="shared" si="12"/>
        <v>Red Hawk</v>
      </c>
      <c r="D746" s="8">
        <v>7</v>
      </c>
      <c r="E746" s="8" t="s">
        <v>42</v>
      </c>
      <c r="F746" s="10" t="s">
        <v>14267</v>
      </c>
      <c r="G746" s="8">
        <v>55455</v>
      </c>
      <c r="H746" s="8" t="s">
        <v>14265</v>
      </c>
      <c r="I746" s="8" t="s">
        <v>41</v>
      </c>
      <c r="J746" s="8">
        <v>803</v>
      </c>
      <c r="K746" s="8" t="s">
        <v>33510</v>
      </c>
    </row>
    <row r="747" spans="1:11" x14ac:dyDescent="0.2">
      <c r="A747" s="8">
        <f>MAX($A$2:$A746)+1</f>
        <v>507</v>
      </c>
      <c r="B747" s="8"/>
      <c r="C747" s="9" t="str">
        <f t="shared" si="12"/>
        <v>Rio Grande</v>
      </c>
      <c r="D747" s="8">
        <v>49</v>
      </c>
      <c r="E747" s="8" t="s">
        <v>135</v>
      </c>
      <c r="F747" s="10" t="s">
        <v>14268</v>
      </c>
      <c r="G747" s="8">
        <v>2444</v>
      </c>
      <c r="H747" s="8" t="s">
        <v>14268</v>
      </c>
      <c r="I747" s="8" t="s">
        <v>134</v>
      </c>
      <c r="J747" s="8">
        <v>5701</v>
      </c>
      <c r="K747" s="8" t="s">
        <v>33510</v>
      </c>
    </row>
    <row r="748" spans="1:11" x14ac:dyDescent="0.2">
      <c r="A748" s="8">
        <f>A747</f>
        <v>507</v>
      </c>
      <c r="B748" s="8"/>
      <c r="C748" s="9" t="str">
        <f t="shared" si="12"/>
        <v>Rio Grande</v>
      </c>
      <c r="D748" s="8">
        <v>49</v>
      </c>
      <c r="E748" s="8" t="s">
        <v>135</v>
      </c>
      <c r="F748" s="10" t="s">
        <v>14269</v>
      </c>
      <c r="G748" s="8">
        <v>2444</v>
      </c>
      <c r="H748" s="8" t="s">
        <v>14268</v>
      </c>
      <c r="I748" s="8" t="s">
        <v>134</v>
      </c>
      <c r="J748" s="8">
        <v>5701</v>
      </c>
      <c r="K748" s="8" t="s">
        <v>33510</v>
      </c>
    </row>
    <row r="749" spans="1:11" x14ac:dyDescent="0.2">
      <c r="A749" s="8">
        <f>MAX($A$2:$A748)+1</f>
        <v>508</v>
      </c>
      <c r="B749" s="8"/>
      <c r="C749" s="9" t="str">
        <f t="shared" si="12"/>
        <v>River Rouge</v>
      </c>
      <c r="D749" s="8">
        <v>44</v>
      </c>
      <c r="E749" s="8" t="s">
        <v>114</v>
      </c>
      <c r="F749" s="10" t="s">
        <v>14270</v>
      </c>
      <c r="G749" s="8">
        <v>1740</v>
      </c>
      <c r="H749" s="8" t="s">
        <v>14270</v>
      </c>
      <c r="I749" s="8" t="s">
        <v>114</v>
      </c>
      <c r="J749" s="8">
        <v>5109</v>
      </c>
      <c r="K749" s="8" t="s">
        <v>33510</v>
      </c>
    </row>
    <row r="750" spans="1:11" x14ac:dyDescent="0.2">
      <c r="A750" s="8">
        <f>A749</f>
        <v>508</v>
      </c>
      <c r="B750" s="8"/>
      <c r="C750" s="9" t="str">
        <f t="shared" si="12"/>
        <v>River Rouge</v>
      </c>
      <c r="D750" s="8">
        <v>44</v>
      </c>
      <c r="E750" s="8" t="s">
        <v>114</v>
      </c>
      <c r="F750" s="10" t="s">
        <v>14271</v>
      </c>
      <c r="G750" s="8">
        <v>1740</v>
      </c>
      <c r="H750" s="8" t="s">
        <v>14270</v>
      </c>
      <c r="I750" s="8" t="s">
        <v>114</v>
      </c>
      <c r="J750" s="8">
        <v>5109</v>
      </c>
      <c r="K750" s="8" t="s">
        <v>33510</v>
      </c>
    </row>
    <row r="751" spans="1:11" x14ac:dyDescent="0.2">
      <c r="A751" s="8">
        <f>MAX($A$2:$A750)+1</f>
        <v>509</v>
      </c>
      <c r="B751" s="8"/>
      <c r="C751" s="9" t="str">
        <f t="shared" si="12"/>
        <v>Riverside Energy Center</v>
      </c>
      <c r="D751" s="8">
        <v>194</v>
      </c>
      <c r="E751" s="8" t="s">
        <v>481</v>
      </c>
      <c r="F751" s="10" t="s">
        <v>14273</v>
      </c>
      <c r="G751" s="8">
        <v>55641</v>
      </c>
      <c r="H751" s="8" t="s">
        <v>14272</v>
      </c>
      <c r="I751" s="8" t="s">
        <v>480</v>
      </c>
      <c r="J751" s="8">
        <v>20856</v>
      </c>
      <c r="K751" s="8" t="s">
        <v>33516</v>
      </c>
    </row>
    <row r="752" spans="1:11" x14ac:dyDescent="0.2">
      <c r="A752" s="8">
        <f>MAX($A$2:$A751)+1</f>
        <v>510</v>
      </c>
      <c r="B752" s="8"/>
      <c r="C752" s="9" t="str">
        <f t="shared" si="12"/>
        <v>Rocky Ford</v>
      </c>
      <c r="D752" s="8">
        <v>432</v>
      </c>
      <c r="E752" s="8" t="s">
        <v>60</v>
      </c>
      <c r="F752" s="10" t="s">
        <v>14275</v>
      </c>
      <c r="G752" s="8">
        <v>6516</v>
      </c>
      <c r="H752" s="8" t="s">
        <v>14274</v>
      </c>
      <c r="I752" s="8" t="s">
        <v>59</v>
      </c>
      <c r="J752" s="8">
        <v>56146</v>
      </c>
      <c r="K752" s="8"/>
    </row>
    <row r="753" spans="1:11" x14ac:dyDescent="0.2">
      <c r="A753" s="8">
        <f>MAX($A$2:$A752)+1</f>
        <v>511</v>
      </c>
      <c r="B753" s="8"/>
      <c r="C753" s="9" t="str">
        <f t="shared" si="12"/>
        <v>Rocky Mountain Energy Center</v>
      </c>
      <c r="D753" s="8">
        <v>145</v>
      </c>
      <c r="E753" s="8" t="s">
        <v>359</v>
      </c>
      <c r="F753" s="10" t="s">
        <v>14277</v>
      </c>
      <c r="G753" s="8">
        <v>55835</v>
      </c>
      <c r="H753" s="8" t="s">
        <v>14276</v>
      </c>
      <c r="I753" s="8" t="s">
        <v>358</v>
      </c>
      <c r="J753" s="8">
        <v>15466</v>
      </c>
      <c r="K753" s="8"/>
    </row>
    <row r="754" spans="1:11" x14ac:dyDescent="0.2">
      <c r="A754" s="8">
        <f>MAX($A$2:$A753)+1</f>
        <v>512</v>
      </c>
      <c r="B754" s="8"/>
      <c r="C754" s="9" t="str">
        <f t="shared" si="12"/>
        <v>Rodemacher Unit 2</v>
      </c>
      <c r="D754" s="8">
        <v>22</v>
      </c>
      <c r="E754" s="8" t="s">
        <v>90</v>
      </c>
      <c r="F754" s="10" t="s">
        <v>14278</v>
      </c>
      <c r="G754" s="8"/>
      <c r="H754" s="8"/>
      <c r="I754" s="8"/>
      <c r="J754" s="8"/>
      <c r="K754" s="8" t="s">
        <v>33513</v>
      </c>
    </row>
    <row r="755" spans="1:11" x14ac:dyDescent="0.2">
      <c r="A755" s="8">
        <f>MAX($A$2:$A754)+1</f>
        <v>513</v>
      </c>
      <c r="B755" s="8"/>
      <c r="C755" s="9" t="str">
        <f t="shared" si="12"/>
        <v>Rosemary Power Station</v>
      </c>
      <c r="D755" s="8">
        <v>186</v>
      </c>
      <c r="E755" s="8" t="s">
        <v>460</v>
      </c>
      <c r="F755" s="10" t="s">
        <v>14280</v>
      </c>
      <c r="G755" s="8">
        <v>50555</v>
      </c>
      <c r="H755" s="8" t="s">
        <v>14279</v>
      </c>
      <c r="I755" s="8" t="s">
        <v>459</v>
      </c>
      <c r="J755" s="8">
        <v>19876</v>
      </c>
      <c r="K755" s="8"/>
    </row>
    <row r="756" spans="1:11" x14ac:dyDescent="0.2">
      <c r="A756" s="8">
        <f>MAX($A$2:$A755)+1</f>
        <v>514</v>
      </c>
      <c r="B756" s="8"/>
      <c r="C756" s="9" t="str">
        <f t="shared" si="12"/>
        <v>Rothschild Biomass Cogen Facility</v>
      </c>
      <c r="D756" s="8">
        <v>193</v>
      </c>
      <c r="E756" s="8" t="s">
        <v>479</v>
      </c>
      <c r="F756" s="10" t="s">
        <v>14282</v>
      </c>
      <c r="G756" s="8">
        <v>58124</v>
      </c>
      <c r="H756" s="8" t="s">
        <v>14281</v>
      </c>
      <c r="I756" s="8" t="s">
        <v>478</v>
      </c>
      <c r="J756" s="8">
        <v>20847</v>
      </c>
      <c r="K756" s="8"/>
    </row>
    <row r="757" spans="1:11" x14ac:dyDescent="0.2">
      <c r="A757" s="8">
        <f>MAX($A$2:$A756)+1</f>
        <v>515</v>
      </c>
      <c r="B757" s="8"/>
      <c r="C757" s="9" t="str">
        <f t="shared" si="12"/>
        <v>Roxboro</v>
      </c>
      <c r="D757" s="8">
        <v>17</v>
      </c>
      <c r="E757" s="8" t="s">
        <v>127</v>
      </c>
      <c r="F757" s="10" t="s">
        <v>14283</v>
      </c>
      <c r="G757" s="8">
        <v>2712</v>
      </c>
      <c r="H757" s="8" t="s">
        <v>14283</v>
      </c>
      <c r="I757" s="8" t="s">
        <v>126</v>
      </c>
      <c r="J757" s="8">
        <v>3046</v>
      </c>
      <c r="K757" s="8"/>
    </row>
    <row r="758" spans="1:11" x14ac:dyDescent="0.2">
      <c r="A758" s="8">
        <f>MAX($A$2:$A757)+1</f>
        <v>516</v>
      </c>
      <c r="B758" s="8"/>
      <c r="C758" s="9" t="str">
        <f t="shared" si="12"/>
        <v>Riverside (OK)</v>
      </c>
      <c r="D758" s="8">
        <v>148</v>
      </c>
      <c r="E758" s="8" t="s">
        <v>365</v>
      </c>
      <c r="F758" s="10" t="s">
        <v>14285</v>
      </c>
      <c r="G758" s="8">
        <v>4940</v>
      </c>
      <c r="H758" s="8" t="s">
        <v>14284</v>
      </c>
      <c r="I758" s="8" t="s">
        <v>364</v>
      </c>
      <c r="J758" s="8">
        <v>15474</v>
      </c>
      <c r="K758" s="8" t="s">
        <v>33510</v>
      </c>
    </row>
    <row r="759" spans="1:11" x14ac:dyDescent="0.2">
      <c r="A759" s="8">
        <f>MAX($A$2:$A758)+1</f>
        <v>517</v>
      </c>
      <c r="B759" s="8"/>
      <c r="C759" s="9" t="str">
        <f t="shared" si="12"/>
        <v>R S Nelson</v>
      </c>
      <c r="D759" s="8">
        <v>454</v>
      </c>
      <c r="E759" s="8" t="s">
        <v>143</v>
      </c>
      <c r="F759" s="10" t="s">
        <v>14287</v>
      </c>
      <c r="G759" s="8">
        <v>1393</v>
      </c>
      <c r="H759" s="8" t="s">
        <v>14286</v>
      </c>
      <c r="I759" s="8" t="s">
        <v>141</v>
      </c>
      <c r="J759" s="8">
        <v>11241</v>
      </c>
      <c r="K759" s="8"/>
    </row>
    <row r="760" spans="1:11" x14ac:dyDescent="0.2">
      <c r="A760" s="8">
        <f>A751</f>
        <v>509</v>
      </c>
      <c r="B760" s="8"/>
      <c r="C760" s="9" t="str">
        <f t="shared" si="12"/>
        <v>Riverside Energy Center</v>
      </c>
      <c r="D760" s="8">
        <v>194</v>
      </c>
      <c r="E760" s="8" t="s">
        <v>481</v>
      </c>
      <c r="F760" s="10" t="s">
        <v>14288</v>
      </c>
      <c r="G760" s="8">
        <v>55641</v>
      </c>
      <c r="H760" s="8" t="s">
        <v>14272</v>
      </c>
      <c r="I760" s="8" t="s">
        <v>480</v>
      </c>
      <c r="J760" s="8">
        <v>20856</v>
      </c>
      <c r="K760" s="8" t="s">
        <v>33516</v>
      </c>
    </row>
    <row r="761" spans="1:11" x14ac:dyDescent="0.2">
      <c r="A761" s="8">
        <f>A751</f>
        <v>509</v>
      </c>
      <c r="B761" s="8"/>
      <c r="C761" s="9" t="str">
        <f t="shared" si="12"/>
        <v>Riverside Energy Center</v>
      </c>
      <c r="D761" s="8">
        <v>194</v>
      </c>
      <c r="E761" s="8" t="s">
        <v>481</v>
      </c>
      <c r="F761" s="10" t="s">
        <v>14289</v>
      </c>
      <c r="G761" s="8">
        <v>55641</v>
      </c>
      <c r="H761" s="8" t="s">
        <v>14272</v>
      </c>
      <c r="I761" s="8" t="s">
        <v>480</v>
      </c>
      <c r="J761" s="8">
        <v>20856</v>
      </c>
      <c r="K761" s="8" t="s">
        <v>33516</v>
      </c>
    </row>
    <row r="762" spans="1:11" x14ac:dyDescent="0.2">
      <c r="A762" s="8">
        <f>A759</f>
        <v>517</v>
      </c>
      <c r="B762" s="8"/>
      <c r="C762" s="9" t="str">
        <f t="shared" si="12"/>
        <v>R S Nelson</v>
      </c>
      <c r="D762" s="8">
        <v>454</v>
      </c>
      <c r="E762" s="8" t="s">
        <v>143</v>
      </c>
      <c r="F762" s="10" t="s">
        <v>14290</v>
      </c>
      <c r="G762" s="8">
        <v>1393</v>
      </c>
      <c r="H762" s="8" t="s">
        <v>14286</v>
      </c>
      <c r="I762" s="8" t="s">
        <v>141</v>
      </c>
      <c r="J762" s="8">
        <v>11241</v>
      </c>
      <c r="K762" s="8" t="s">
        <v>33521</v>
      </c>
    </row>
    <row r="763" spans="1:11" x14ac:dyDescent="0.2">
      <c r="A763" s="8">
        <f>MAX($A$2:$A762)+1</f>
        <v>518</v>
      </c>
      <c r="B763" s="8"/>
      <c r="C763" s="9" t="str">
        <f t="shared" si="12"/>
        <v>Rush Island</v>
      </c>
      <c r="D763" s="8">
        <v>177</v>
      </c>
      <c r="E763" s="8" t="s">
        <v>444</v>
      </c>
      <c r="F763" s="10" t="s">
        <v>14291</v>
      </c>
      <c r="G763" s="8">
        <v>6155</v>
      </c>
      <c r="H763" s="8" t="s">
        <v>14291</v>
      </c>
      <c r="I763" s="8" t="s">
        <v>443</v>
      </c>
      <c r="J763" s="8">
        <v>19436</v>
      </c>
      <c r="K763" s="8"/>
    </row>
    <row r="764" spans="1:11" x14ac:dyDescent="0.2">
      <c r="A764" s="8">
        <f>MAX($A$2:$A763)+1</f>
        <v>519</v>
      </c>
      <c r="B764" s="8"/>
      <c r="C764" s="9" t="str">
        <f t="shared" si="12"/>
        <v>Russell Station 7</v>
      </c>
      <c r="D764" s="8">
        <v>151</v>
      </c>
      <c r="E764" s="8" t="s">
        <v>373</v>
      </c>
      <c r="F764" s="10" t="s">
        <v>14292</v>
      </c>
      <c r="G764" s="8"/>
      <c r="H764" s="8"/>
      <c r="I764" s="8"/>
      <c r="J764" s="8"/>
      <c r="K764" s="8" t="s">
        <v>33513</v>
      </c>
    </row>
    <row r="765" spans="1:11" x14ac:dyDescent="0.2">
      <c r="A765" s="8">
        <f>MAX($A$2:$A764)+1</f>
        <v>520</v>
      </c>
      <c r="B765" s="8"/>
      <c r="C765" s="9" t="str">
        <f t="shared" si="12"/>
        <v>Rutland</v>
      </c>
      <c r="D765" s="8">
        <v>61</v>
      </c>
      <c r="E765" s="8" t="s">
        <v>170</v>
      </c>
      <c r="F765" s="10" t="s">
        <v>14294</v>
      </c>
      <c r="G765" s="8">
        <v>3723</v>
      </c>
      <c r="H765" s="8" t="s">
        <v>14293</v>
      </c>
      <c r="I765" s="8" t="s">
        <v>170</v>
      </c>
      <c r="J765" s="8">
        <v>7601</v>
      </c>
      <c r="K765" s="8"/>
    </row>
    <row r="766" spans="1:11" x14ac:dyDescent="0.2">
      <c r="A766" s="8">
        <f>A758</f>
        <v>516</v>
      </c>
      <c r="B766" s="8"/>
      <c r="C766" s="9" t="str">
        <f t="shared" si="12"/>
        <v>Riverside (OK)</v>
      </c>
      <c r="D766" s="8">
        <v>148</v>
      </c>
      <c r="E766" s="8" t="s">
        <v>365</v>
      </c>
      <c r="F766" s="10" t="s">
        <v>14295</v>
      </c>
      <c r="G766" s="8">
        <v>4940</v>
      </c>
      <c r="H766" s="8" t="s">
        <v>14284</v>
      </c>
      <c r="I766" s="8" t="s">
        <v>364</v>
      </c>
      <c r="J766" s="8">
        <v>15474</v>
      </c>
      <c r="K766" s="8" t="s">
        <v>33510</v>
      </c>
    </row>
    <row r="767" spans="1:11" x14ac:dyDescent="0.2">
      <c r="A767" s="8">
        <f>MAX($A$2:$A766)+1</f>
        <v>521</v>
      </c>
      <c r="B767" s="8"/>
      <c r="C767" s="9" t="str">
        <f t="shared" si="12"/>
        <v>Riverton</v>
      </c>
      <c r="D767" s="8">
        <v>51</v>
      </c>
      <c r="E767" s="8" t="s">
        <v>424</v>
      </c>
      <c r="F767" s="10" t="s">
        <v>14297</v>
      </c>
      <c r="G767" s="8">
        <v>1239</v>
      </c>
      <c r="H767" s="8" t="s">
        <v>14296</v>
      </c>
      <c r="I767" s="8" t="s">
        <v>423</v>
      </c>
      <c r="J767" s="8">
        <v>5860</v>
      </c>
      <c r="K767" s="8" t="s">
        <v>33512</v>
      </c>
    </row>
    <row r="768" spans="1:11" x14ac:dyDescent="0.2">
      <c r="A768" s="8">
        <f>A767</f>
        <v>521</v>
      </c>
      <c r="B768" s="8"/>
      <c r="C768" s="9" t="str">
        <f t="shared" si="12"/>
        <v>Riverton</v>
      </c>
      <c r="D768" s="8">
        <v>51</v>
      </c>
      <c r="E768" s="8" t="s">
        <v>424</v>
      </c>
      <c r="F768" s="10" t="s">
        <v>14298</v>
      </c>
      <c r="G768" s="8">
        <v>1239</v>
      </c>
      <c r="H768" s="8" t="s">
        <v>14296</v>
      </c>
      <c r="I768" s="8" t="s">
        <v>423</v>
      </c>
      <c r="J768" s="8">
        <v>5860</v>
      </c>
      <c r="K768" s="8" t="s">
        <v>33512</v>
      </c>
    </row>
    <row r="769" spans="1:11" x14ac:dyDescent="0.2">
      <c r="A769" s="8">
        <f>MAX($A$2:$A768)+1</f>
        <v>522</v>
      </c>
      <c r="B769" s="8"/>
      <c r="C769" s="9" t="str">
        <f t="shared" si="12"/>
        <v>Rock River</v>
      </c>
      <c r="D769" s="8">
        <v>194</v>
      </c>
      <c r="E769" s="8" t="s">
        <v>481</v>
      </c>
      <c r="F769" s="10" t="s">
        <v>14300</v>
      </c>
      <c r="G769" s="8">
        <v>4057</v>
      </c>
      <c r="H769" s="8" t="s">
        <v>14299</v>
      </c>
      <c r="I769" s="8" t="s">
        <v>480</v>
      </c>
      <c r="J769" s="8">
        <v>20856</v>
      </c>
      <c r="K769" s="8" t="s">
        <v>33521</v>
      </c>
    </row>
    <row r="770" spans="1:11" x14ac:dyDescent="0.2">
      <c r="A770" s="8">
        <f>MAX($A$2:$A769)+1</f>
        <v>523</v>
      </c>
      <c r="B770" s="8"/>
      <c r="C770" s="9" t="str">
        <f t="shared" si="12"/>
        <v>Sabine</v>
      </c>
      <c r="D770" s="8">
        <v>315</v>
      </c>
      <c r="E770" s="8" t="s">
        <v>151</v>
      </c>
      <c r="F770" s="10" t="s">
        <v>14301</v>
      </c>
      <c r="G770" s="8">
        <v>3459</v>
      </c>
      <c r="H770" s="8" t="s">
        <v>14301</v>
      </c>
      <c r="I770" s="8" t="s">
        <v>150</v>
      </c>
      <c r="J770" s="8">
        <v>55937</v>
      </c>
      <c r="K770" s="8"/>
    </row>
    <row r="771" spans="1:11" x14ac:dyDescent="0.2">
      <c r="A771" s="8">
        <f>A769</f>
        <v>522</v>
      </c>
      <c r="B771" s="8"/>
      <c r="C771" s="9" t="str">
        <f t="shared" si="12"/>
        <v>Rock River</v>
      </c>
      <c r="D771" s="8">
        <v>194</v>
      </c>
      <c r="E771" s="8" t="s">
        <v>481</v>
      </c>
      <c r="F771" s="10" t="s">
        <v>14302</v>
      </c>
      <c r="G771" s="8">
        <v>4057</v>
      </c>
      <c r="H771" s="8" t="s">
        <v>14299</v>
      </c>
      <c r="I771" s="8" t="s">
        <v>480</v>
      </c>
      <c r="J771" s="8">
        <v>20856</v>
      </c>
      <c r="K771" s="8" t="s">
        <v>33521</v>
      </c>
    </row>
    <row r="772" spans="1:11" x14ac:dyDescent="0.2">
      <c r="A772" s="8">
        <f>A769</f>
        <v>522</v>
      </c>
      <c r="B772" s="8"/>
      <c r="C772" s="9" t="str">
        <f t="shared" si="12"/>
        <v>Rock River</v>
      </c>
      <c r="D772" s="8">
        <v>194</v>
      </c>
      <c r="E772" s="8" t="s">
        <v>481</v>
      </c>
      <c r="F772" s="10" t="s">
        <v>14303</v>
      </c>
      <c r="G772" s="8">
        <v>4057</v>
      </c>
      <c r="H772" s="8" t="s">
        <v>14299</v>
      </c>
      <c r="I772" s="8" t="s">
        <v>480</v>
      </c>
      <c r="J772" s="8">
        <v>20856</v>
      </c>
      <c r="K772" s="8" t="s">
        <v>33521</v>
      </c>
    </row>
    <row r="773" spans="1:11" x14ac:dyDescent="0.2">
      <c r="A773" s="8">
        <f>A769</f>
        <v>522</v>
      </c>
      <c r="B773" s="8"/>
      <c r="C773" s="9" t="str">
        <f t="shared" si="12"/>
        <v>Rock River</v>
      </c>
      <c r="D773" s="8">
        <v>194</v>
      </c>
      <c r="E773" s="8" t="s">
        <v>481</v>
      </c>
      <c r="F773" s="10" t="s">
        <v>14304</v>
      </c>
      <c r="G773" s="8">
        <v>4057</v>
      </c>
      <c r="H773" s="8" t="s">
        <v>14299</v>
      </c>
      <c r="I773" s="8" t="s">
        <v>480</v>
      </c>
      <c r="J773" s="8">
        <v>20856</v>
      </c>
      <c r="K773" s="8" t="s">
        <v>33521</v>
      </c>
    </row>
    <row r="774" spans="1:11" x14ac:dyDescent="0.2">
      <c r="A774" s="8">
        <f>MAX($A$2:$A773)+1</f>
        <v>524</v>
      </c>
      <c r="B774" s="8"/>
      <c r="C774" s="9" t="str">
        <f t="shared" si="12"/>
        <v>San Juan</v>
      </c>
      <c r="D774" s="8">
        <v>176</v>
      </c>
      <c r="E774" s="8" t="s">
        <v>439</v>
      </c>
      <c r="F774" s="10" t="s">
        <v>14305</v>
      </c>
      <c r="G774" s="8">
        <v>2451</v>
      </c>
      <c r="H774" s="8" t="s">
        <v>14305</v>
      </c>
      <c r="I774" s="8" t="s">
        <v>362</v>
      </c>
      <c r="J774" s="8">
        <v>15473</v>
      </c>
      <c r="K774" s="8" t="s">
        <v>33509</v>
      </c>
    </row>
    <row r="775" spans="1:11" x14ac:dyDescent="0.2">
      <c r="A775" s="8">
        <f>A774</f>
        <v>524</v>
      </c>
      <c r="B775" s="8"/>
      <c r="C775" s="9" t="str">
        <f t="shared" si="12"/>
        <v>San Juan</v>
      </c>
      <c r="D775" s="8">
        <v>147</v>
      </c>
      <c r="E775" s="8" t="s">
        <v>363</v>
      </c>
      <c r="F775" s="10" t="s">
        <v>14305</v>
      </c>
      <c r="G775" s="8">
        <v>2451</v>
      </c>
      <c r="H775" s="8" t="s">
        <v>14305</v>
      </c>
      <c r="I775" s="8" t="s">
        <v>362</v>
      </c>
      <c r="J775" s="8">
        <v>15473</v>
      </c>
      <c r="K775" s="8"/>
    </row>
    <row r="776" spans="1:11" x14ac:dyDescent="0.2">
      <c r="A776" s="8">
        <f>MAX($A$2:$A775)+1</f>
        <v>525</v>
      </c>
      <c r="B776" s="8"/>
      <c r="C776" s="9" t="str">
        <f t="shared" ref="C776:C839" si="13">IF(H776="",F776,H776)</f>
        <v>Sanford</v>
      </c>
      <c r="D776" s="8">
        <v>56</v>
      </c>
      <c r="E776" s="8" t="s">
        <v>161</v>
      </c>
      <c r="F776" s="10" t="s">
        <v>14306</v>
      </c>
      <c r="G776" s="8">
        <v>620</v>
      </c>
      <c r="H776" s="8" t="s">
        <v>14306</v>
      </c>
      <c r="I776" s="8" t="s">
        <v>160</v>
      </c>
      <c r="J776" s="8">
        <v>6452</v>
      </c>
      <c r="K776" s="8"/>
    </row>
    <row r="777" spans="1:11" x14ac:dyDescent="0.2">
      <c r="A777" s="8">
        <f>MAX($A$2:$A776)+1</f>
        <v>526</v>
      </c>
      <c r="B777" s="8"/>
      <c r="C777" s="9" t="str">
        <f t="shared" si="13"/>
        <v>Scherer</v>
      </c>
      <c r="D777" s="8">
        <v>57</v>
      </c>
      <c r="E777" s="8" t="s">
        <v>164</v>
      </c>
      <c r="F777" s="10" t="s">
        <v>14308</v>
      </c>
      <c r="G777" s="8">
        <v>6257</v>
      </c>
      <c r="H777" s="8" t="s">
        <v>14307</v>
      </c>
      <c r="I777" s="8" t="s">
        <v>163</v>
      </c>
      <c r="J777" s="8">
        <v>7140</v>
      </c>
      <c r="K777" s="8"/>
    </row>
    <row r="778" spans="1:11" x14ac:dyDescent="0.2">
      <c r="A778" s="8">
        <f>A777</f>
        <v>526</v>
      </c>
      <c r="B778" s="8"/>
      <c r="C778" s="9" t="str">
        <f t="shared" si="13"/>
        <v>Scherer</v>
      </c>
      <c r="D778" s="8">
        <v>62</v>
      </c>
      <c r="E778" s="8" t="s">
        <v>173</v>
      </c>
      <c r="F778" s="10" t="s">
        <v>14307</v>
      </c>
      <c r="G778" s="8">
        <v>6257</v>
      </c>
      <c r="H778" s="8" t="s">
        <v>14307</v>
      </c>
      <c r="I778" s="8" t="s">
        <v>163</v>
      </c>
      <c r="J778" s="8">
        <v>7140</v>
      </c>
      <c r="K778" s="8"/>
    </row>
    <row r="779" spans="1:11" x14ac:dyDescent="0.2">
      <c r="A779" s="8">
        <f>A777</f>
        <v>526</v>
      </c>
      <c r="B779" s="8"/>
      <c r="C779" s="9" t="str">
        <f t="shared" si="13"/>
        <v>Scherer</v>
      </c>
      <c r="D779" s="8">
        <v>56</v>
      </c>
      <c r="E779" s="8" t="s">
        <v>161</v>
      </c>
      <c r="F779" s="10" t="s">
        <v>14309</v>
      </c>
      <c r="G779" s="8">
        <v>6257</v>
      </c>
      <c r="H779" s="8" t="s">
        <v>14307</v>
      </c>
      <c r="I779" s="8" t="s">
        <v>163</v>
      </c>
      <c r="J779" s="8">
        <v>7140</v>
      </c>
      <c r="K779" s="8" t="s">
        <v>33509</v>
      </c>
    </row>
    <row r="780" spans="1:11" x14ac:dyDescent="0.2">
      <c r="A780" s="8">
        <f>MAX($A$2:$A779)+1</f>
        <v>527</v>
      </c>
      <c r="B780" s="8"/>
      <c r="C780" s="9" t="str">
        <f t="shared" si="13"/>
        <v>Rockport</v>
      </c>
      <c r="D780" s="8">
        <v>1</v>
      </c>
      <c r="E780" s="8" t="s">
        <v>13</v>
      </c>
      <c r="F780" s="10" t="s">
        <v>14311</v>
      </c>
      <c r="G780" s="8">
        <v>6166</v>
      </c>
      <c r="H780" s="8" t="s">
        <v>14310</v>
      </c>
      <c r="I780" s="8" t="s">
        <v>192</v>
      </c>
      <c r="J780" s="8">
        <v>9324</v>
      </c>
      <c r="K780" s="8" t="s">
        <v>33521</v>
      </c>
    </row>
    <row r="781" spans="1:11" x14ac:dyDescent="0.2">
      <c r="A781" s="8">
        <f>A780</f>
        <v>527</v>
      </c>
      <c r="B781" s="8"/>
      <c r="C781" s="9" t="str">
        <f t="shared" si="13"/>
        <v>Rockport</v>
      </c>
      <c r="D781" s="8">
        <v>73</v>
      </c>
      <c r="E781" s="8" t="s">
        <v>193</v>
      </c>
      <c r="F781" s="10" t="s">
        <v>14312</v>
      </c>
      <c r="G781" s="8">
        <v>6166</v>
      </c>
      <c r="H781" s="8" t="s">
        <v>14310</v>
      </c>
      <c r="I781" s="8" t="s">
        <v>192</v>
      </c>
      <c r="J781" s="8">
        <v>9324</v>
      </c>
      <c r="K781" s="8" t="s">
        <v>33521</v>
      </c>
    </row>
    <row r="782" spans="1:11" x14ac:dyDescent="0.2">
      <c r="A782" s="8">
        <f>MAX($A$2:$A781)+1</f>
        <v>528</v>
      </c>
      <c r="B782" s="8"/>
      <c r="C782" s="9" t="str">
        <f t="shared" si="13"/>
        <v>Scholz</v>
      </c>
      <c r="D782" s="8">
        <v>62</v>
      </c>
      <c r="E782" s="8" t="s">
        <v>173</v>
      </c>
      <c r="F782" s="10" t="s">
        <v>14313</v>
      </c>
      <c r="G782" s="8">
        <v>642</v>
      </c>
      <c r="H782" s="8" t="s">
        <v>14313</v>
      </c>
      <c r="I782" s="8" t="s">
        <v>172</v>
      </c>
      <c r="J782" s="8">
        <v>7801</v>
      </c>
      <c r="K782" s="8"/>
    </row>
    <row r="783" spans="1:11" x14ac:dyDescent="0.2">
      <c r="A783" s="8">
        <f>MAX($A$2:$A782)+1</f>
        <v>529</v>
      </c>
      <c r="B783" s="8"/>
      <c r="C783" s="9" t="str">
        <f t="shared" si="13"/>
        <v>Seminole (OK)</v>
      </c>
      <c r="D783" s="8">
        <v>130</v>
      </c>
      <c r="E783" s="8" t="s">
        <v>315</v>
      </c>
      <c r="F783" s="10" t="s">
        <v>14315</v>
      </c>
      <c r="G783" s="8">
        <v>2956</v>
      </c>
      <c r="H783" s="8" t="s">
        <v>14314</v>
      </c>
      <c r="I783" s="8" t="s">
        <v>314</v>
      </c>
      <c r="J783" s="8">
        <v>14063</v>
      </c>
      <c r="K783" s="8"/>
    </row>
    <row r="784" spans="1:11" x14ac:dyDescent="0.2">
      <c r="A784" s="8">
        <f>A780</f>
        <v>527</v>
      </c>
      <c r="B784" s="8"/>
      <c r="C784" s="9" t="str">
        <f t="shared" si="13"/>
        <v>Rockport</v>
      </c>
      <c r="D784" s="8">
        <v>73</v>
      </c>
      <c r="E784" s="8" t="s">
        <v>193</v>
      </c>
      <c r="F784" s="10" t="s">
        <v>14316</v>
      </c>
      <c r="G784" s="8">
        <v>6166</v>
      </c>
      <c r="H784" s="8" t="s">
        <v>14310</v>
      </c>
      <c r="I784" s="8" t="s">
        <v>192</v>
      </c>
      <c r="J784" s="8">
        <v>9324</v>
      </c>
      <c r="K784" s="8" t="s">
        <v>33521</v>
      </c>
    </row>
    <row r="785" spans="1:11" x14ac:dyDescent="0.2">
      <c r="A785" s="8">
        <f>A780</f>
        <v>527</v>
      </c>
      <c r="B785" s="8"/>
      <c r="C785" s="9" t="str">
        <f t="shared" si="13"/>
        <v>Rockport</v>
      </c>
      <c r="D785" s="8">
        <v>1</v>
      </c>
      <c r="E785" s="8" t="s">
        <v>13</v>
      </c>
      <c r="F785" s="10" t="s">
        <v>14316</v>
      </c>
      <c r="G785" s="8">
        <v>6166</v>
      </c>
      <c r="H785" s="8" t="s">
        <v>14310</v>
      </c>
      <c r="I785" s="8" t="s">
        <v>192</v>
      </c>
      <c r="J785" s="8">
        <v>9324</v>
      </c>
      <c r="K785" s="8" t="s">
        <v>33521</v>
      </c>
    </row>
    <row r="786" spans="1:11" x14ac:dyDescent="0.2">
      <c r="A786" s="8">
        <f>MAX($A$2:$A785)+1</f>
        <v>530</v>
      </c>
      <c r="B786" s="8"/>
      <c r="C786" s="9" t="str">
        <f t="shared" si="13"/>
        <v>Sheepskin</v>
      </c>
      <c r="D786" s="8">
        <v>194</v>
      </c>
      <c r="E786" s="8" t="s">
        <v>481</v>
      </c>
      <c r="F786" s="10" t="s">
        <v>14317</v>
      </c>
      <c r="G786" s="8">
        <v>4059</v>
      </c>
      <c r="H786" s="8" t="s">
        <v>14317</v>
      </c>
      <c r="I786" s="8" t="s">
        <v>480</v>
      </c>
      <c r="J786" s="8">
        <v>20856</v>
      </c>
      <c r="K786" s="8"/>
    </row>
    <row r="787" spans="1:11" x14ac:dyDescent="0.2">
      <c r="A787" s="8">
        <f>MAX($A$2:$A786)+1</f>
        <v>531</v>
      </c>
      <c r="B787" s="8"/>
      <c r="C787" s="9" t="str">
        <f t="shared" si="13"/>
        <v>Sherburne County</v>
      </c>
      <c r="D787" s="8">
        <v>120</v>
      </c>
      <c r="E787" s="8" t="s">
        <v>298</v>
      </c>
      <c r="F787" s="10" t="s">
        <v>14318</v>
      </c>
      <c r="G787" s="8">
        <v>6090</v>
      </c>
      <c r="H787" s="8" t="s">
        <v>14318</v>
      </c>
      <c r="I787" s="8" t="s">
        <v>297</v>
      </c>
      <c r="J787" s="8">
        <v>13781</v>
      </c>
      <c r="K787" s="8"/>
    </row>
    <row r="788" spans="1:11" x14ac:dyDescent="0.2">
      <c r="A788" s="8">
        <f>MAX($A$2:$A787)+1</f>
        <v>532</v>
      </c>
      <c r="B788" s="8"/>
      <c r="C788" s="9" t="str">
        <f t="shared" si="13"/>
        <v>Shoreham</v>
      </c>
      <c r="D788" s="8">
        <v>85</v>
      </c>
      <c r="E788" s="8" t="s">
        <v>272</v>
      </c>
      <c r="F788" s="10" t="s">
        <v>14319</v>
      </c>
      <c r="G788" s="8">
        <v>2518</v>
      </c>
      <c r="H788" s="8" t="s">
        <v>14319</v>
      </c>
      <c r="I788" s="8" t="s">
        <v>272</v>
      </c>
      <c r="J788" s="8">
        <v>56505</v>
      </c>
      <c r="K788" s="8"/>
    </row>
    <row r="789" spans="1:11" x14ac:dyDescent="0.2">
      <c r="A789" s="8">
        <f>MAX($A$2:$A788)+1</f>
        <v>533</v>
      </c>
      <c r="B789" s="8"/>
      <c r="C789" s="9" t="str">
        <f t="shared" si="13"/>
        <v>Sibley</v>
      </c>
      <c r="D789" s="8">
        <v>182</v>
      </c>
      <c r="E789" s="8" t="s">
        <v>216</v>
      </c>
      <c r="F789" s="10" t="s">
        <v>14320</v>
      </c>
      <c r="G789" s="8">
        <v>2094</v>
      </c>
      <c r="H789" s="8" t="s">
        <v>14320</v>
      </c>
      <c r="I789" s="8" t="s">
        <v>215</v>
      </c>
      <c r="J789" s="8">
        <v>56211</v>
      </c>
      <c r="K789" s="8"/>
    </row>
    <row r="790" spans="1:11" x14ac:dyDescent="0.2">
      <c r="A790" s="8">
        <f>MAX($A$2:$A789)+1</f>
        <v>534</v>
      </c>
      <c r="B790" s="8"/>
      <c r="C790" s="9" t="str">
        <f t="shared" si="13"/>
        <v>Sidney (OH)</v>
      </c>
      <c r="D790" s="8">
        <v>42</v>
      </c>
      <c r="E790" s="8" t="s">
        <v>422</v>
      </c>
      <c r="F790" s="10" t="s">
        <v>14322</v>
      </c>
      <c r="G790" s="8">
        <v>2852</v>
      </c>
      <c r="H790" s="8" t="s">
        <v>14321</v>
      </c>
      <c r="I790" s="8" t="s">
        <v>421</v>
      </c>
      <c r="J790" s="8">
        <v>4922</v>
      </c>
      <c r="K790" s="8"/>
    </row>
    <row r="791" spans="1:11" x14ac:dyDescent="0.2">
      <c r="A791" s="8">
        <f>MAX($A$2:$A790)+1</f>
        <v>535</v>
      </c>
      <c r="B791" s="8"/>
      <c r="C791" s="9" t="str">
        <f t="shared" si="13"/>
        <v>Silverhawk</v>
      </c>
      <c r="D791" s="8">
        <v>108</v>
      </c>
      <c r="E791" s="8" t="s">
        <v>274</v>
      </c>
      <c r="F791" s="10" t="s">
        <v>14323</v>
      </c>
      <c r="G791" s="8">
        <v>55841</v>
      </c>
      <c r="H791" s="8" t="s">
        <v>14323</v>
      </c>
      <c r="I791" s="8" t="s">
        <v>273</v>
      </c>
      <c r="J791" s="8">
        <v>13407</v>
      </c>
      <c r="K791" s="8"/>
    </row>
    <row r="792" spans="1:11" x14ac:dyDescent="0.2">
      <c r="A792" s="8">
        <f>MAX($A$2:$A791)+1</f>
        <v>536</v>
      </c>
      <c r="B792" s="8"/>
      <c r="C792" s="9" t="str">
        <f t="shared" si="13"/>
        <v>Sioux</v>
      </c>
      <c r="D792" s="8">
        <v>177</v>
      </c>
      <c r="E792" s="8" t="s">
        <v>444</v>
      </c>
      <c r="F792" s="10" t="s">
        <v>14324</v>
      </c>
      <c r="G792" s="8">
        <v>2107</v>
      </c>
      <c r="H792" s="8" t="s">
        <v>14324</v>
      </c>
      <c r="I792" s="8" t="s">
        <v>443</v>
      </c>
      <c r="J792" s="8">
        <v>19436</v>
      </c>
      <c r="K792" s="8"/>
    </row>
    <row r="793" spans="1:11" x14ac:dyDescent="0.2">
      <c r="A793" s="8">
        <f>A780</f>
        <v>527</v>
      </c>
      <c r="B793" s="8"/>
      <c r="C793" s="9" t="str">
        <f t="shared" si="13"/>
        <v>Rockport</v>
      </c>
      <c r="D793" s="8">
        <v>1</v>
      </c>
      <c r="E793" s="8" t="s">
        <v>13</v>
      </c>
      <c r="F793" s="10" t="s">
        <v>14325</v>
      </c>
      <c r="G793" s="8">
        <v>6166</v>
      </c>
      <c r="H793" s="8" t="s">
        <v>14310</v>
      </c>
      <c r="I793" s="8" t="s">
        <v>192</v>
      </c>
      <c r="J793" s="8">
        <v>9324</v>
      </c>
      <c r="K793" s="8" t="s">
        <v>33521</v>
      </c>
    </row>
    <row r="794" spans="1:11" x14ac:dyDescent="0.2">
      <c r="A794" s="8">
        <f>A780</f>
        <v>527</v>
      </c>
      <c r="B794" s="8"/>
      <c r="C794" s="9" t="str">
        <f t="shared" si="13"/>
        <v>Rockport</v>
      </c>
      <c r="D794" s="8">
        <v>73</v>
      </c>
      <c r="E794" s="8" t="s">
        <v>193</v>
      </c>
      <c r="F794" s="10" t="s">
        <v>14326</v>
      </c>
      <c r="G794" s="8">
        <v>6166</v>
      </c>
      <c r="H794" s="8" t="s">
        <v>14310</v>
      </c>
      <c r="I794" s="8" t="s">
        <v>192</v>
      </c>
      <c r="J794" s="8">
        <v>9324</v>
      </c>
      <c r="K794" s="8" t="s">
        <v>33521</v>
      </c>
    </row>
    <row r="795" spans="1:11" x14ac:dyDescent="0.2">
      <c r="A795" s="8">
        <f>MAX($A$2:$A794)+1</f>
        <v>537</v>
      </c>
      <c r="B795" s="8"/>
      <c r="C795" s="9" t="str">
        <f t="shared" si="13"/>
        <v>Slocum</v>
      </c>
      <c r="D795" s="8">
        <v>44</v>
      </c>
      <c r="E795" s="8" t="s">
        <v>114</v>
      </c>
      <c r="F795" s="10" t="s">
        <v>14328</v>
      </c>
      <c r="G795" s="8">
        <v>1741</v>
      </c>
      <c r="H795" s="8" t="s">
        <v>14327</v>
      </c>
      <c r="I795" s="8" t="s">
        <v>114</v>
      </c>
      <c r="J795" s="8">
        <v>5109</v>
      </c>
      <c r="K795" s="8"/>
    </row>
    <row r="796" spans="1:11" x14ac:dyDescent="0.2">
      <c r="A796" s="8">
        <f>A780</f>
        <v>527</v>
      </c>
      <c r="B796" s="8"/>
      <c r="C796" s="9" t="str">
        <f t="shared" si="13"/>
        <v>Rockport</v>
      </c>
      <c r="D796" s="8">
        <v>1</v>
      </c>
      <c r="E796" s="8" t="s">
        <v>13</v>
      </c>
      <c r="F796" s="10" t="s">
        <v>14329</v>
      </c>
      <c r="G796" s="8">
        <v>6166</v>
      </c>
      <c r="H796" s="8" t="s">
        <v>14310</v>
      </c>
      <c r="I796" s="8" t="s">
        <v>192</v>
      </c>
      <c r="J796" s="8">
        <v>9324</v>
      </c>
      <c r="K796" s="8" t="s">
        <v>33521</v>
      </c>
    </row>
    <row r="797" spans="1:11" x14ac:dyDescent="0.2">
      <c r="A797" s="8">
        <f>A780</f>
        <v>527</v>
      </c>
      <c r="B797" s="8"/>
      <c r="C797" s="9" t="str">
        <f t="shared" si="13"/>
        <v>Rockport</v>
      </c>
      <c r="D797" s="8">
        <v>73</v>
      </c>
      <c r="E797" s="8" t="s">
        <v>193</v>
      </c>
      <c r="F797" s="10" t="s">
        <v>14330</v>
      </c>
      <c r="G797" s="8">
        <v>6166</v>
      </c>
      <c r="H797" s="8" t="s">
        <v>14310</v>
      </c>
      <c r="I797" s="8" t="s">
        <v>192</v>
      </c>
      <c r="J797" s="8">
        <v>9324</v>
      </c>
      <c r="K797" s="8" t="s">
        <v>33521</v>
      </c>
    </row>
    <row r="798" spans="1:11" x14ac:dyDescent="0.2">
      <c r="A798" s="8">
        <f>MAX($A$2:$A797)+1</f>
        <v>538</v>
      </c>
      <c r="B798" s="8"/>
      <c r="C798" s="9" t="str">
        <f t="shared" si="13"/>
        <v>Sherwood H Smith Jr Energy Complex</v>
      </c>
      <c r="D798" s="8">
        <v>17</v>
      </c>
      <c r="E798" s="8" t="s">
        <v>127</v>
      </c>
      <c r="F798" s="10" t="s">
        <v>14332</v>
      </c>
      <c r="G798" s="8">
        <v>7805</v>
      </c>
      <c r="H798" s="8" t="s">
        <v>14331</v>
      </c>
      <c r="I798" s="8" t="s">
        <v>126</v>
      </c>
      <c r="J798" s="8">
        <v>3046</v>
      </c>
      <c r="K798" s="8"/>
    </row>
    <row r="799" spans="1:11" x14ac:dyDescent="0.2">
      <c r="A799" s="8">
        <f>A759</f>
        <v>517</v>
      </c>
      <c r="B799" s="8"/>
      <c r="C799" s="9" t="str">
        <f t="shared" si="13"/>
        <v>R S Nelson</v>
      </c>
      <c r="D799" s="8">
        <v>63</v>
      </c>
      <c r="E799" s="8" t="s">
        <v>142</v>
      </c>
      <c r="F799" s="10" t="s">
        <v>14287</v>
      </c>
      <c r="G799" s="8">
        <v>1393</v>
      </c>
      <c r="H799" s="8" t="s">
        <v>14286</v>
      </c>
      <c r="I799" s="8" t="s">
        <v>141</v>
      </c>
      <c r="J799" s="8">
        <v>11241</v>
      </c>
      <c r="K799" s="8" t="s">
        <v>33512</v>
      </c>
    </row>
    <row r="800" spans="1:11" x14ac:dyDescent="0.2">
      <c r="A800" s="8">
        <f>MAX($A$2:$A799)+1</f>
        <v>539</v>
      </c>
      <c r="B800" s="8"/>
      <c r="C800" s="9" t="str">
        <f t="shared" si="13"/>
        <v>South Oak Creek</v>
      </c>
      <c r="D800" s="8">
        <v>193</v>
      </c>
      <c r="E800" s="8" t="s">
        <v>479</v>
      </c>
      <c r="F800" s="10" t="s">
        <v>14334</v>
      </c>
      <c r="G800" s="8">
        <v>4041</v>
      </c>
      <c r="H800" s="8" t="s">
        <v>14333</v>
      </c>
      <c r="I800" s="8" t="s">
        <v>478</v>
      </c>
      <c r="J800" s="8">
        <v>20847</v>
      </c>
      <c r="K800" s="8"/>
    </row>
    <row r="801" spans="1:11" x14ac:dyDescent="0.2">
      <c r="A801" s="8">
        <f>MAX($A$2:$A800)+1</f>
        <v>540</v>
      </c>
      <c r="B801" s="8"/>
      <c r="C801" s="9" t="str">
        <f t="shared" si="13"/>
        <v>Solway CT</v>
      </c>
      <c r="D801" s="8">
        <v>132</v>
      </c>
      <c r="E801" s="8" t="s">
        <v>324</v>
      </c>
      <c r="F801" s="10" t="s">
        <v>14336</v>
      </c>
      <c r="G801" s="8">
        <v>7947</v>
      </c>
      <c r="H801" s="8" t="s">
        <v>14335</v>
      </c>
      <c r="I801" s="8" t="s">
        <v>323</v>
      </c>
      <c r="J801" s="8">
        <v>14232</v>
      </c>
      <c r="K801" s="8"/>
    </row>
    <row r="802" spans="1:11" x14ac:dyDescent="0.2">
      <c r="A802" s="8">
        <f>MAX($A$2:$A801)+1</f>
        <v>541</v>
      </c>
      <c r="B802" s="8"/>
      <c r="C802" s="9" t="str">
        <f t="shared" si="13"/>
        <v>Sooner</v>
      </c>
      <c r="D802" s="8">
        <v>130</v>
      </c>
      <c r="E802" s="8" t="s">
        <v>315</v>
      </c>
      <c r="F802" s="10" t="s">
        <v>14338</v>
      </c>
      <c r="G802" s="8">
        <v>6095</v>
      </c>
      <c r="H802" s="8" t="s">
        <v>14337</v>
      </c>
      <c r="I802" s="8" t="s">
        <v>314</v>
      </c>
      <c r="J802" s="8">
        <v>14063</v>
      </c>
      <c r="K802" s="8"/>
    </row>
    <row r="803" spans="1:11" x14ac:dyDescent="0.2">
      <c r="A803" s="8">
        <f>MAX($A$2:$A802)+1</f>
        <v>542</v>
      </c>
      <c r="B803" s="8"/>
      <c r="C803" s="9" t="str">
        <f t="shared" si="13"/>
        <v>South Cairo</v>
      </c>
      <c r="D803" s="8">
        <v>19</v>
      </c>
      <c r="E803" s="8" t="s">
        <v>75</v>
      </c>
      <c r="F803" s="10" t="s">
        <v>14339</v>
      </c>
      <c r="G803" s="8">
        <v>2485</v>
      </c>
      <c r="H803" s="8" t="s">
        <v>14339</v>
      </c>
      <c r="I803" s="8" t="s">
        <v>74</v>
      </c>
      <c r="J803" s="8">
        <v>3249</v>
      </c>
      <c r="K803" s="8"/>
    </row>
    <row r="804" spans="1:11" x14ac:dyDescent="0.2">
      <c r="A804" s="8">
        <f>MAX($A$2:$A803)+1</f>
        <v>543</v>
      </c>
      <c r="B804" s="8"/>
      <c r="C804" s="9" t="str">
        <f t="shared" si="13"/>
        <v>South Hampton</v>
      </c>
      <c r="D804" s="8">
        <v>85</v>
      </c>
      <c r="E804" s="8" t="s">
        <v>272</v>
      </c>
      <c r="F804" s="10" t="s">
        <v>14340</v>
      </c>
      <c r="G804" s="8">
        <v>2519</v>
      </c>
      <c r="H804" s="8" t="s">
        <v>14340</v>
      </c>
      <c r="I804" s="8" t="s">
        <v>272</v>
      </c>
      <c r="J804" s="8">
        <v>56505</v>
      </c>
      <c r="K804" s="8"/>
    </row>
    <row r="805" spans="1:11" x14ac:dyDescent="0.2">
      <c r="A805" s="8">
        <f>MAX($A$2:$A804)+1</f>
        <v>544</v>
      </c>
      <c r="B805" s="8"/>
      <c r="C805" s="9" t="str">
        <f t="shared" si="13"/>
        <v>South Harper</v>
      </c>
      <c r="D805" s="8">
        <v>182</v>
      </c>
      <c r="E805" s="8" t="s">
        <v>216</v>
      </c>
      <c r="F805" s="10" t="s">
        <v>14341</v>
      </c>
      <c r="G805" s="8">
        <v>56151</v>
      </c>
      <c r="H805" s="8" t="s">
        <v>14341</v>
      </c>
      <c r="I805" s="8" t="s">
        <v>215</v>
      </c>
      <c r="J805" s="8">
        <v>56211</v>
      </c>
      <c r="K805" s="8"/>
    </row>
    <row r="806" spans="1:11" x14ac:dyDescent="0.2">
      <c r="A806" s="8">
        <f>MAX($A$2:$A805)+1</f>
        <v>545</v>
      </c>
      <c r="B806" s="8"/>
      <c r="C806" s="9" t="str">
        <f t="shared" si="13"/>
        <v>Southampton Power Station</v>
      </c>
      <c r="D806" s="8">
        <v>186</v>
      </c>
      <c r="E806" s="8" t="s">
        <v>460</v>
      </c>
      <c r="F806" s="10" t="s">
        <v>14343</v>
      </c>
      <c r="G806" s="8">
        <v>10774</v>
      </c>
      <c r="H806" s="8" t="s">
        <v>14342</v>
      </c>
      <c r="I806" s="8" t="s">
        <v>459</v>
      </c>
      <c r="J806" s="8">
        <v>19876</v>
      </c>
      <c r="K806" s="8"/>
    </row>
    <row r="807" spans="1:11" x14ac:dyDescent="0.2">
      <c r="A807" s="8">
        <f>MAX($A$2:$A806)+1</f>
        <v>546</v>
      </c>
      <c r="B807" s="8"/>
      <c r="C807" s="9" t="str">
        <f t="shared" si="13"/>
        <v>Southcentral Power Project</v>
      </c>
      <c r="D807" s="8">
        <v>202</v>
      </c>
      <c r="E807" s="8" t="s">
        <v>84</v>
      </c>
      <c r="F807" s="10" t="s">
        <v>14345</v>
      </c>
      <c r="G807" s="8">
        <v>57036</v>
      </c>
      <c r="H807" s="8" t="s">
        <v>14344</v>
      </c>
      <c r="I807" s="8" t="s">
        <v>83</v>
      </c>
      <c r="J807" s="8">
        <v>3522</v>
      </c>
      <c r="K807" s="8"/>
    </row>
    <row r="808" spans="1:11" x14ac:dyDescent="0.2">
      <c r="A808" s="8">
        <f>MAX($A$2:$A807)+1</f>
        <v>547</v>
      </c>
      <c r="B808" s="8"/>
      <c r="C808" s="9" t="str">
        <f t="shared" si="13"/>
        <v>Southold</v>
      </c>
      <c r="D808" s="8">
        <v>85</v>
      </c>
      <c r="E808" s="8" t="s">
        <v>272</v>
      </c>
      <c r="F808" s="10" t="s">
        <v>14347</v>
      </c>
      <c r="G808" s="8">
        <v>2520</v>
      </c>
      <c r="H808" s="8" t="s">
        <v>14346</v>
      </c>
      <c r="I808" s="8" t="s">
        <v>272</v>
      </c>
      <c r="J808" s="8">
        <v>56505</v>
      </c>
      <c r="K808" s="8"/>
    </row>
    <row r="809" spans="1:11" x14ac:dyDescent="0.2">
      <c r="A809" s="8">
        <f>A759</f>
        <v>517</v>
      </c>
      <c r="B809" s="8"/>
      <c r="C809" s="9" t="str">
        <f t="shared" si="13"/>
        <v>R S Nelson</v>
      </c>
      <c r="D809" s="8">
        <v>63</v>
      </c>
      <c r="E809" s="8" t="s">
        <v>142</v>
      </c>
      <c r="F809" s="10" t="s">
        <v>14290</v>
      </c>
      <c r="G809" s="8">
        <v>1393</v>
      </c>
      <c r="H809" s="8" t="s">
        <v>14286</v>
      </c>
      <c r="I809" s="8" t="s">
        <v>141</v>
      </c>
      <c r="J809" s="8">
        <v>11241</v>
      </c>
      <c r="K809" s="8" t="s">
        <v>33521</v>
      </c>
    </row>
    <row r="810" spans="1:11" x14ac:dyDescent="0.2">
      <c r="A810" s="8">
        <f>A759</f>
        <v>517</v>
      </c>
      <c r="B810" s="8"/>
      <c r="C810" s="9" t="str">
        <f t="shared" si="13"/>
        <v>R S Nelson</v>
      </c>
      <c r="D810" s="8">
        <v>315</v>
      </c>
      <c r="E810" s="8" t="s">
        <v>151</v>
      </c>
      <c r="F810" s="10" t="s">
        <v>14290</v>
      </c>
      <c r="G810" s="8">
        <v>1393</v>
      </c>
      <c r="H810" s="8" t="s">
        <v>14286</v>
      </c>
      <c r="I810" s="8" t="s">
        <v>141</v>
      </c>
      <c r="J810" s="8">
        <v>11241</v>
      </c>
      <c r="K810" s="8" t="s">
        <v>33523</v>
      </c>
    </row>
    <row r="811" spans="1:11" x14ac:dyDescent="0.2">
      <c r="A811" s="8">
        <f>MAX($A$2:$A810)+1</f>
        <v>548</v>
      </c>
      <c r="B811" s="8"/>
      <c r="C811" s="9" t="str">
        <f t="shared" si="13"/>
        <v>Space Coast Next Gen Solar Energy</v>
      </c>
      <c r="D811" s="8">
        <v>56</v>
      </c>
      <c r="E811" s="8" t="s">
        <v>161</v>
      </c>
      <c r="F811" s="10" t="s">
        <v>14349</v>
      </c>
      <c r="G811" s="8">
        <v>56930</v>
      </c>
      <c r="H811" s="8" t="s">
        <v>14348</v>
      </c>
      <c r="I811" s="8" t="s">
        <v>160</v>
      </c>
      <c r="J811" s="8">
        <v>6452</v>
      </c>
      <c r="K811" s="8"/>
    </row>
    <row r="812" spans="1:11" x14ac:dyDescent="0.2">
      <c r="A812" s="8">
        <f>MAX($A$2:$A811)+1</f>
        <v>549</v>
      </c>
      <c r="B812" s="8"/>
      <c r="C812" s="9" t="str">
        <f t="shared" si="13"/>
        <v>Spion Kop Wind Farm</v>
      </c>
      <c r="D812" s="8">
        <v>122</v>
      </c>
      <c r="E812" s="8" t="s">
        <v>301</v>
      </c>
      <c r="F812" s="10" t="s">
        <v>14351</v>
      </c>
      <c r="G812" s="8">
        <v>58218</v>
      </c>
      <c r="H812" s="8" t="s">
        <v>14350</v>
      </c>
      <c r="I812" s="8" t="s">
        <v>300</v>
      </c>
      <c r="J812" s="8">
        <v>13902</v>
      </c>
      <c r="K812" s="8"/>
    </row>
    <row r="813" spans="1:11" x14ac:dyDescent="0.2">
      <c r="A813" s="8">
        <f>MAX($A$2:$A812)+1</f>
        <v>550</v>
      </c>
      <c r="B813" s="8"/>
      <c r="C813" s="9" t="str">
        <f t="shared" si="13"/>
        <v>Spokane Waste to Energy</v>
      </c>
      <c r="D813" s="8"/>
      <c r="E813" s="8"/>
      <c r="F813" s="10"/>
      <c r="G813" s="8">
        <v>50886</v>
      </c>
      <c r="H813" s="8" t="s">
        <v>14352</v>
      </c>
      <c r="I813" s="8" t="s">
        <v>1312</v>
      </c>
      <c r="J813" s="8">
        <v>42892</v>
      </c>
      <c r="K813" s="8" t="s">
        <v>33509</v>
      </c>
    </row>
    <row r="814" spans="1:11" x14ac:dyDescent="0.2">
      <c r="A814" s="8">
        <f>MAX($A$2:$A813)+1</f>
        <v>551</v>
      </c>
      <c r="B814" s="8"/>
      <c r="C814" s="9" t="str">
        <f t="shared" si="13"/>
        <v>Spring Creek Energy Center</v>
      </c>
      <c r="D814" s="8">
        <v>191</v>
      </c>
      <c r="E814" s="8" t="s">
        <v>473</v>
      </c>
      <c r="F814" s="10" t="s">
        <v>14354</v>
      </c>
      <c r="G814" s="8">
        <v>55651</v>
      </c>
      <c r="H814" s="8" t="s">
        <v>14353</v>
      </c>
      <c r="I814" s="8" t="s">
        <v>472</v>
      </c>
      <c r="J814" s="8">
        <v>22500</v>
      </c>
      <c r="K814" s="8"/>
    </row>
    <row r="815" spans="1:11" x14ac:dyDescent="0.2">
      <c r="A815" s="8">
        <f>MAX($A$2:$A814)+1</f>
        <v>552</v>
      </c>
      <c r="B815" s="8"/>
      <c r="C815" s="9" t="str">
        <f t="shared" si="13"/>
        <v>Springerville</v>
      </c>
      <c r="D815" s="8">
        <v>176</v>
      </c>
      <c r="E815" s="8" t="s">
        <v>439</v>
      </c>
      <c r="F815" s="10" t="s">
        <v>14355</v>
      </c>
      <c r="G815" s="8">
        <v>8223</v>
      </c>
      <c r="H815" s="8" t="s">
        <v>14355</v>
      </c>
      <c r="I815" s="8" t="s">
        <v>438</v>
      </c>
      <c r="J815" s="8">
        <v>24211</v>
      </c>
      <c r="K815" s="8"/>
    </row>
    <row r="816" spans="1:11" x14ac:dyDescent="0.2">
      <c r="A816" s="8">
        <f>MAX($A$2:$A815)+1</f>
        <v>553</v>
      </c>
      <c r="B816" s="8"/>
      <c r="C816" s="9" t="str">
        <f t="shared" si="13"/>
        <v>South Fond Du Lac</v>
      </c>
      <c r="D816" s="8">
        <v>194</v>
      </c>
      <c r="E816" s="8" t="s">
        <v>481</v>
      </c>
      <c r="F816" s="10" t="s">
        <v>14357</v>
      </c>
      <c r="G816" s="8">
        <v>7203</v>
      </c>
      <c r="H816" s="8" t="s">
        <v>14356</v>
      </c>
      <c r="I816" s="8" t="s">
        <v>480</v>
      </c>
      <c r="J816" s="8">
        <v>20856</v>
      </c>
      <c r="K816" s="8" t="s">
        <v>33521</v>
      </c>
    </row>
    <row r="817" spans="1:11" x14ac:dyDescent="0.2">
      <c r="A817" s="8">
        <f>A816</f>
        <v>553</v>
      </c>
      <c r="B817" s="8"/>
      <c r="C817" s="9" t="str">
        <f t="shared" si="13"/>
        <v>South Fond Du Lac</v>
      </c>
      <c r="D817" s="8">
        <v>194</v>
      </c>
      <c r="E817" s="8" t="s">
        <v>481</v>
      </c>
      <c r="F817" s="10" t="s">
        <v>14358</v>
      </c>
      <c r="G817" s="8">
        <v>7203</v>
      </c>
      <c r="H817" s="8" t="s">
        <v>14356</v>
      </c>
      <c r="I817" s="8" t="s">
        <v>480</v>
      </c>
      <c r="J817" s="8">
        <v>20856</v>
      </c>
      <c r="K817" s="8" t="s">
        <v>33521</v>
      </c>
    </row>
    <row r="818" spans="1:11" x14ac:dyDescent="0.2">
      <c r="A818" s="8">
        <f>A816</f>
        <v>553</v>
      </c>
      <c r="B818" s="8"/>
      <c r="C818" s="9" t="str">
        <f t="shared" si="13"/>
        <v>South Fond Du Lac</v>
      </c>
      <c r="D818" s="8">
        <v>194</v>
      </c>
      <c r="E818" s="8" t="s">
        <v>481</v>
      </c>
      <c r="F818" s="10" t="s">
        <v>14359</v>
      </c>
      <c r="G818" s="8">
        <v>7203</v>
      </c>
      <c r="H818" s="8" t="s">
        <v>14356</v>
      </c>
      <c r="I818" s="8" t="s">
        <v>480</v>
      </c>
      <c r="J818" s="8">
        <v>20856</v>
      </c>
      <c r="K818" s="8" t="s">
        <v>33521</v>
      </c>
    </row>
    <row r="819" spans="1:11" x14ac:dyDescent="0.2">
      <c r="A819" s="8">
        <f>MAX($A$2:$A818)+1</f>
        <v>554</v>
      </c>
      <c r="B819" s="8"/>
      <c r="C819" s="9" t="str">
        <f t="shared" si="13"/>
        <v>St Joseph Landfill Generating Station</v>
      </c>
      <c r="D819" s="8">
        <v>182</v>
      </c>
      <c r="E819" s="8" t="s">
        <v>216</v>
      </c>
      <c r="F819" s="10" t="s">
        <v>14361</v>
      </c>
      <c r="G819" s="8">
        <v>58024</v>
      </c>
      <c r="H819" s="8" t="s">
        <v>14360</v>
      </c>
      <c r="I819" s="8" t="s">
        <v>215</v>
      </c>
      <c r="J819" s="8">
        <v>56211</v>
      </c>
      <c r="K819" s="8"/>
    </row>
    <row r="820" spans="1:11" x14ac:dyDescent="0.2">
      <c r="A820" s="8">
        <f>MAX($A$2:$A819)+1</f>
        <v>555</v>
      </c>
      <c r="B820" s="8"/>
      <c r="C820" s="9" t="str">
        <f t="shared" si="13"/>
        <v>St Johns River Power Park</v>
      </c>
      <c r="D820" s="8">
        <v>56</v>
      </c>
      <c r="E820" s="8" t="s">
        <v>161</v>
      </c>
      <c r="F820" s="10" t="s">
        <v>14363</v>
      </c>
      <c r="G820" s="8">
        <v>207</v>
      </c>
      <c r="H820" s="8" t="s">
        <v>14362</v>
      </c>
      <c r="I820" s="8" t="s">
        <v>2267</v>
      </c>
      <c r="J820" s="8">
        <v>9617</v>
      </c>
      <c r="K820" s="8" t="s">
        <v>33509</v>
      </c>
    </row>
    <row r="821" spans="1:11" x14ac:dyDescent="0.2">
      <c r="A821" s="8">
        <f>MAX($A$2:$A820)+1</f>
        <v>556</v>
      </c>
      <c r="B821" s="8"/>
      <c r="C821" s="9" t="str">
        <f t="shared" si="13"/>
        <v>St Lucie</v>
      </c>
      <c r="D821" s="8">
        <v>56</v>
      </c>
      <c r="E821" s="8" t="s">
        <v>161</v>
      </c>
      <c r="F821" s="10" t="s">
        <v>14365</v>
      </c>
      <c r="G821" s="8">
        <v>6045</v>
      </c>
      <c r="H821" s="8" t="s">
        <v>14364</v>
      </c>
      <c r="I821" s="8" t="s">
        <v>160</v>
      </c>
      <c r="J821" s="8">
        <v>6452</v>
      </c>
      <c r="K821" s="8"/>
    </row>
    <row r="822" spans="1:11" x14ac:dyDescent="0.2">
      <c r="A822" s="8">
        <f>MAX($A$2:$A821)+1</f>
        <v>557</v>
      </c>
      <c r="B822" s="8"/>
      <c r="C822" s="9" t="str">
        <f t="shared" si="13"/>
        <v>State Line Combined Cycle</v>
      </c>
      <c r="D822" s="8">
        <v>51</v>
      </c>
      <c r="E822" s="8" t="s">
        <v>424</v>
      </c>
      <c r="F822" s="10" t="s">
        <v>14367</v>
      </c>
      <c r="G822" s="8">
        <v>7296</v>
      </c>
      <c r="H822" s="8" t="s">
        <v>14366</v>
      </c>
      <c r="I822" s="8" t="s">
        <v>423</v>
      </c>
      <c r="J822" s="8">
        <v>5860</v>
      </c>
      <c r="K822" s="8"/>
    </row>
    <row r="823" spans="1:11" x14ac:dyDescent="0.2">
      <c r="A823" s="8">
        <f>MAX($A$2:$A822)+1</f>
        <v>558</v>
      </c>
      <c r="B823" s="8"/>
      <c r="C823" s="9" t="str">
        <f t="shared" si="13"/>
        <v>Station 3</v>
      </c>
      <c r="D823" s="8">
        <v>151</v>
      </c>
      <c r="E823" s="8" t="s">
        <v>373</v>
      </c>
      <c r="F823" s="10" t="s">
        <v>14368</v>
      </c>
      <c r="G823" s="8"/>
      <c r="H823" s="8"/>
      <c r="I823" s="8"/>
      <c r="J823" s="8"/>
      <c r="K823" s="8" t="s">
        <v>33513</v>
      </c>
    </row>
    <row r="824" spans="1:11" x14ac:dyDescent="0.2">
      <c r="A824" s="8">
        <f>MAX($A$2:$A823)+1</f>
        <v>559</v>
      </c>
      <c r="B824" s="8"/>
      <c r="C824" s="9" t="str">
        <f t="shared" si="13"/>
        <v>Station 9</v>
      </c>
      <c r="D824" s="8">
        <v>151</v>
      </c>
      <c r="E824" s="8" t="s">
        <v>373</v>
      </c>
      <c r="F824" s="10" t="s">
        <v>14369</v>
      </c>
      <c r="G824" s="8"/>
      <c r="H824" s="8"/>
      <c r="I824" s="8"/>
      <c r="J824" s="8"/>
      <c r="K824" s="8" t="s">
        <v>33513</v>
      </c>
    </row>
    <row r="825" spans="1:11" x14ac:dyDescent="0.2">
      <c r="A825" s="8">
        <f>MAX($A$2:$A824)+1</f>
        <v>560</v>
      </c>
      <c r="B825" s="8"/>
      <c r="C825" s="9" t="str">
        <f t="shared" si="13"/>
        <v>Sterlington</v>
      </c>
      <c r="D825" s="8">
        <v>87</v>
      </c>
      <c r="E825" s="8" t="s">
        <v>143</v>
      </c>
      <c r="F825" s="10" t="s">
        <v>14370</v>
      </c>
      <c r="G825" s="8">
        <v>1404</v>
      </c>
      <c r="H825" s="8" t="s">
        <v>14370</v>
      </c>
      <c r="I825" s="8" t="s">
        <v>141</v>
      </c>
      <c r="J825" s="8">
        <v>11241</v>
      </c>
      <c r="K825" s="8"/>
    </row>
    <row r="826" spans="1:11" x14ac:dyDescent="0.2">
      <c r="A826" s="8">
        <f>A825</f>
        <v>560</v>
      </c>
      <c r="B826" s="8"/>
      <c r="C826" s="9" t="str">
        <f t="shared" si="13"/>
        <v>Sterlington</v>
      </c>
      <c r="D826" s="8">
        <v>454</v>
      </c>
      <c r="E826" s="8" t="s">
        <v>143</v>
      </c>
      <c r="F826" s="10" t="s">
        <v>14370</v>
      </c>
      <c r="G826" s="8">
        <v>1404</v>
      </c>
      <c r="H826" s="8" t="s">
        <v>14370</v>
      </c>
      <c r="I826" s="8" t="s">
        <v>141</v>
      </c>
      <c r="J826" s="8">
        <v>11241</v>
      </c>
      <c r="K826" s="8"/>
    </row>
    <row r="827" spans="1:11" x14ac:dyDescent="0.2">
      <c r="A827" s="8">
        <f>MAX($A$2:$A826)+1</f>
        <v>561</v>
      </c>
      <c r="B827" s="8"/>
      <c r="C827" s="9" t="str">
        <f t="shared" si="13"/>
        <v>Stony Brook</v>
      </c>
      <c r="D827" s="8">
        <v>61</v>
      </c>
      <c r="E827" s="8" t="s">
        <v>170</v>
      </c>
      <c r="F827" s="10" t="s">
        <v>14372</v>
      </c>
      <c r="G827" s="8">
        <v>6081</v>
      </c>
      <c r="H827" s="8" t="s">
        <v>14371</v>
      </c>
      <c r="I827" s="8" t="s">
        <v>2482</v>
      </c>
      <c r="J827" s="8">
        <v>11806</v>
      </c>
      <c r="K827" s="8" t="s">
        <v>33509</v>
      </c>
    </row>
    <row r="828" spans="1:11" x14ac:dyDescent="0.2">
      <c r="A828" s="8">
        <f>MAX($A$2:$A827)+1</f>
        <v>562</v>
      </c>
      <c r="B828" s="8"/>
      <c r="C828" s="9" t="str">
        <f t="shared" si="13"/>
        <v>Straits</v>
      </c>
      <c r="D828" s="8">
        <v>41</v>
      </c>
      <c r="E828" s="8" t="s">
        <v>105</v>
      </c>
      <c r="F828" s="10" t="s">
        <v>14373</v>
      </c>
      <c r="G828" s="8">
        <v>1718</v>
      </c>
      <c r="H828" s="8" t="s">
        <v>14373</v>
      </c>
      <c r="I828" s="8" t="s">
        <v>104</v>
      </c>
      <c r="J828" s="8">
        <v>4254</v>
      </c>
      <c r="K828" s="8"/>
    </row>
    <row r="829" spans="1:11" x14ac:dyDescent="0.2">
      <c r="A829" s="8">
        <f>A428</f>
        <v>288</v>
      </c>
      <c r="B829" s="8"/>
      <c r="C829" s="9" t="str">
        <f t="shared" si="13"/>
        <v>J M Stuart</v>
      </c>
      <c r="D829" s="8">
        <v>27</v>
      </c>
      <c r="E829" s="8" t="s">
        <v>125</v>
      </c>
      <c r="F829" s="10" t="s">
        <v>14374</v>
      </c>
      <c r="G829" s="8">
        <v>2850</v>
      </c>
      <c r="H829" s="8" t="s">
        <v>13852</v>
      </c>
      <c r="I829" s="8" t="s">
        <v>421</v>
      </c>
      <c r="J829" s="8">
        <v>4922</v>
      </c>
      <c r="K829" s="8" t="s">
        <v>33509</v>
      </c>
    </row>
    <row r="830" spans="1:11" x14ac:dyDescent="0.2">
      <c r="A830" s="8">
        <f>MAX($A$2:$A829)+1</f>
        <v>563</v>
      </c>
      <c r="B830" s="8"/>
      <c r="C830" s="9" t="str">
        <f t="shared" si="13"/>
        <v>Sugar Creek Power</v>
      </c>
      <c r="D830" s="8">
        <v>119</v>
      </c>
      <c r="E830" s="8" t="s">
        <v>295</v>
      </c>
      <c r="F830" s="10" t="s">
        <v>14376</v>
      </c>
      <c r="G830" s="8">
        <v>55364</v>
      </c>
      <c r="H830" s="8" t="s">
        <v>14375</v>
      </c>
      <c r="I830" s="8" t="s">
        <v>294</v>
      </c>
      <c r="J830" s="8">
        <v>13756</v>
      </c>
      <c r="K830" s="8"/>
    </row>
    <row r="831" spans="1:11" x14ac:dyDescent="0.2">
      <c r="A831" s="8">
        <f>MAX($A$2:$A830)+1</f>
        <v>564</v>
      </c>
      <c r="B831" s="8"/>
      <c r="C831" s="9" t="str">
        <f t="shared" si="13"/>
        <v>Sumas Power Plant</v>
      </c>
      <c r="D831" s="8">
        <v>150</v>
      </c>
      <c r="E831" s="8" t="s">
        <v>369</v>
      </c>
      <c r="F831" s="10" t="s">
        <v>14378</v>
      </c>
      <c r="G831" s="8">
        <v>54476</v>
      </c>
      <c r="H831" s="8" t="s">
        <v>14377</v>
      </c>
      <c r="I831" s="8" t="s">
        <v>368</v>
      </c>
      <c r="J831" s="8">
        <v>15500</v>
      </c>
      <c r="K831" s="8"/>
    </row>
    <row r="832" spans="1:11" x14ac:dyDescent="0.2">
      <c r="A832" s="8">
        <f>MAX($A$2:$A831)+1</f>
        <v>565</v>
      </c>
      <c r="B832" s="8"/>
      <c r="C832" s="9" t="str">
        <f t="shared" si="13"/>
        <v>Sumpter</v>
      </c>
      <c r="D832" s="8">
        <v>227</v>
      </c>
      <c r="E832" s="8" t="s">
        <v>488</v>
      </c>
      <c r="F832" s="10" t="s">
        <v>14379</v>
      </c>
      <c r="G832" s="8">
        <v>7972</v>
      </c>
      <c r="H832" s="8" t="s">
        <v>14379</v>
      </c>
      <c r="I832" s="8" t="s">
        <v>487</v>
      </c>
      <c r="J832" s="8">
        <v>20910</v>
      </c>
      <c r="K832" s="8"/>
    </row>
    <row r="833" spans="1:11" x14ac:dyDescent="0.2">
      <c r="A833" s="8">
        <f>MAX($A$2:$A832)+1</f>
        <v>566</v>
      </c>
      <c r="B833" s="8"/>
      <c r="C833" s="9" t="str">
        <f t="shared" si="13"/>
        <v>Sun Peak Generating Station</v>
      </c>
      <c r="D833" s="8">
        <v>108</v>
      </c>
      <c r="E833" s="8" t="s">
        <v>274</v>
      </c>
      <c r="F833" s="10" t="s">
        <v>14381</v>
      </c>
      <c r="G833" s="8">
        <v>54854</v>
      </c>
      <c r="H833" s="8" t="s">
        <v>14380</v>
      </c>
      <c r="I833" s="8" t="s">
        <v>273</v>
      </c>
      <c r="J833" s="8">
        <v>13407</v>
      </c>
      <c r="K833" s="8"/>
    </row>
    <row r="834" spans="1:11" x14ac:dyDescent="0.2">
      <c r="A834" s="8">
        <f>MAX($A$2:$A833)+1</f>
        <v>567</v>
      </c>
      <c r="B834" s="8"/>
      <c r="C834" s="9" t="str">
        <f t="shared" si="13"/>
        <v>Sundance</v>
      </c>
      <c r="D834" s="8">
        <v>7</v>
      </c>
      <c r="E834" s="8" t="s">
        <v>42</v>
      </c>
      <c r="F834" s="10" t="s">
        <v>14382</v>
      </c>
      <c r="G834" s="8">
        <v>55522</v>
      </c>
      <c r="H834" s="8" t="s">
        <v>14382</v>
      </c>
      <c r="I834" s="8" t="s">
        <v>41</v>
      </c>
      <c r="J834" s="8">
        <v>803</v>
      </c>
      <c r="K834" s="8"/>
    </row>
    <row r="835" spans="1:11" x14ac:dyDescent="0.2">
      <c r="A835" s="8">
        <f>A816</f>
        <v>553</v>
      </c>
      <c r="B835" s="8"/>
      <c r="C835" s="9" t="str">
        <f t="shared" si="13"/>
        <v>South Fond Du Lac</v>
      </c>
      <c r="D835" s="8">
        <v>194</v>
      </c>
      <c r="E835" s="8" t="s">
        <v>481</v>
      </c>
      <c r="F835" s="10" t="s">
        <v>14383</v>
      </c>
      <c r="G835" s="8">
        <v>7203</v>
      </c>
      <c r="H835" s="8" t="s">
        <v>14356</v>
      </c>
      <c r="I835" s="8" t="s">
        <v>480</v>
      </c>
      <c r="J835" s="8">
        <v>20856</v>
      </c>
      <c r="K835" s="8" t="s">
        <v>33521</v>
      </c>
    </row>
    <row r="836" spans="1:11" x14ac:dyDescent="0.2">
      <c r="A836" s="8">
        <f>MAX($A$2:$A835)+1</f>
        <v>568</v>
      </c>
      <c r="B836" s="8"/>
      <c r="C836" s="9" t="str">
        <f t="shared" si="13"/>
        <v>Saguaro</v>
      </c>
      <c r="D836" s="8">
        <v>7</v>
      </c>
      <c r="E836" s="8" t="s">
        <v>42</v>
      </c>
      <c r="F836" s="10" t="s">
        <v>14385</v>
      </c>
      <c r="G836" s="8">
        <v>118</v>
      </c>
      <c r="H836" s="8" t="s">
        <v>14384</v>
      </c>
      <c r="I836" s="8" t="s">
        <v>41</v>
      </c>
      <c r="J836" s="8">
        <v>803</v>
      </c>
      <c r="K836" s="8" t="s">
        <v>33512</v>
      </c>
    </row>
    <row r="837" spans="1:11" x14ac:dyDescent="0.2">
      <c r="A837" s="8">
        <f>MAX($A$2:$A836)+1</f>
        <v>569</v>
      </c>
      <c r="B837" s="8"/>
      <c r="C837" s="9" t="str">
        <f t="shared" si="13"/>
        <v>Superior</v>
      </c>
      <c r="D837" s="8">
        <v>44</v>
      </c>
      <c r="E837" s="8" t="s">
        <v>114</v>
      </c>
      <c r="F837" s="10" t="s">
        <v>14387</v>
      </c>
      <c r="G837" s="8">
        <v>1744</v>
      </c>
      <c r="H837" s="8" t="s">
        <v>14386</v>
      </c>
      <c r="I837" s="8" t="s">
        <v>114</v>
      </c>
      <c r="J837" s="8">
        <v>5109</v>
      </c>
      <c r="K837" s="8"/>
    </row>
    <row r="838" spans="1:11" x14ac:dyDescent="0.2">
      <c r="A838" s="8">
        <f>MAX($A$2:$A837)+1</f>
        <v>570</v>
      </c>
      <c r="B838" s="8"/>
      <c r="C838" s="9" t="str">
        <f t="shared" si="13"/>
        <v>Surry</v>
      </c>
      <c r="D838" s="8">
        <v>186</v>
      </c>
      <c r="E838" s="8" t="s">
        <v>460</v>
      </c>
      <c r="F838" s="10" t="s">
        <v>14388</v>
      </c>
      <c r="G838" s="8">
        <v>3806</v>
      </c>
      <c r="H838" s="8" t="s">
        <v>14388</v>
      </c>
      <c r="I838" s="8" t="s">
        <v>459</v>
      </c>
      <c r="J838" s="8">
        <v>19876</v>
      </c>
      <c r="K838" s="8"/>
    </row>
    <row r="839" spans="1:11" x14ac:dyDescent="0.2">
      <c r="A839" s="8">
        <f>MAX($A$2:$A838)+1</f>
        <v>571</v>
      </c>
      <c r="B839" s="8"/>
      <c r="C839" s="9" t="str">
        <f t="shared" si="13"/>
        <v>Sutherland</v>
      </c>
      <c r="D839" s="8">
        <v>281</v>
      </c>
      <c r="E839" s="8" t="s">
        <v>201</v>
      </c>
      <c r="F839" s="10" t="s">
        <v>14389</v>
      </c>
      <c r="G839" s="8">
        <v>1077</v>
      </c>
      <c r="H839" s="8" t="s">
        <v>14389</v>
      </c>
      <c r="I839" s="8" t="s">
        <v>200</v>
      </c>
      <c r="J839" s="8">
        <v>9417</v>
      </c>
      <c r="K839" s="8"/>
    </row>
    <row r="840" spans="1:11" x14ac:dyDescent="0.2">
      <c r="A840" s="8">
        <f>A836</f>
        <v>568</v>
      </c>
      <c r="B840" s="8"/>
      <c r="C840" s="9" t="str">
        <f t="shared" ref="C840:C903" si="14">IF(H840="",F840,H840)</f>
        <v>Saguaro</v>
      </c>
      <c r="D840" s="8">
        <v>7</v>
      </c>
      <c r="E840" s="8" t="s">
        <v>42</v>
      </c>
      <c r="F840" s="10" t="s">
        <v>14390</v>
      </c>
      <c r="G840" s="8">
        <v>118</v>
      </c>
      <c r="H840" s="8" t="s">
        <v>14384</v>
      </c>
      <c r="I840" s="8" t="s">
        <v>41</v>
      </c>
      <c r="J840" s="8">
        <v>803</v>
      </c>
      <c r="K840" s="8" t="s">
        <v>33512</v>
      </c>
    </row>
    <row r="841" spans="1:11" x14ac:dyDescent="0.2">
      <c r="A841" s="8">
        <f>A836</f>
        <v>568</v>
      </c>
      <c r="B841" s="8"/>
      <c r="C841" s="9" t="str">
        <f t="shared" si="14"/>
        <v>Saguaro</v>
      </c>
      <c r="D841" s="8">
        <v>7</v>
      </c>
      <c r="E841" s="8" t="s">
        <v>42</v>
      </c>
      <c r="F841" s="10" t="s">
        <v>14391</v>
      </c>
      <c r="G841" s="8">
        <v>118</v>
      </c>
      <c r="H841" s="8" t="s">
        <v>14384</v>
      </c>
      <c r="I841" s="8" t="s">
        <v>41</v>
      </c>
      <c r="J841" s="8">
        <v>803</v>
      </c>
      <c r="K841" s="8" t="s">
        <v>33512</v>
      </c>
    </row>
    <row r="842" spans="1:11" x14ac:dyDescent="0.2">
      <c r="A842" s="8">
        <f>MAX($A$2:$A841)+1</f>
        <v>572</v>
      </c>
      <c r="B842" s="8"/>
      <c r="C842" s="9" t="str">
        <f t="shared" si="14"/>
        <v>Schiller</v>
      </c>
      <c r="D842" s="8">
        <v>146</v>
      </c>
      <c r="E842" s="8" t="s">
        <v>361</v>
      </c>
      <c r="F842" s="10" t="s">
        <v>14393</v>
      </c>
      <c r="G842" s="8">
        <v>2367</v>
      </c>
      <c r="H842" s="8" t="s">
        <v>14392</v>
      </c>
      <c r="I842" s="8" t="s">
        <v>360</v>
      </c>
      <c r="J842" s="8">
        <v>15472</v>
      </c>
      <c r="K842" s="8" t="s">
        <v>33510</v>
      </c>
    </row>
    <row r="843" spans="1:11" x14ac:dyDescent="0.2">
      <c r="A843" s="8">
        <f>A842</f>
        <v>572</v>
      </c>
      <c r="B843" s="8"/>
      <c r="C843" s="9" t="str">
        <f t="shared" si="14"/>
        <v>Schiller</v>
      </c>
      <c r="D843" s="8">
        <v>146</v>
      </c>
      <c r="E843" s="8" t="s">
        <v>361</v>
      </c>
      <c r="F843" s="10" t="s">
        <v>14394</v>
      </c>
      <c r="G843" s="8">
        <v>2367</v>
      </c>
      <c r="H843" s="8" t="s">
        <v>14392</v>
      </c>
      <c r="I843" s="8" t="s">
        <v>360</v>
      </c>
      <c r="J843" s="8">
        <v>15472</v>
      </c>
      <c r="K843" s="8" t="s">
        <v>33510</v>
      </c>
    </row>
    <row r="844" spans="1:11" x14ac:dyDescent="0.2">
      <c r="A844" s="8">
        <f>MAX($A$2:$A843)+1</f>
        <v>573</v>
      </c>
      <c r="B844" s="8"/>
      <c r="C844" s="9" t="str">
        <f t="shared" si="14"/>
        <v>Sycamore (IA)</v>
      </c>
      <c r="D844" s="8">
        <v>210</v>
      </c>
      <c r="E844" s="8" t="s">
        <v>248</v>
      </c>
      <c r="F844" s="10" t="s">
        <v>14396</v>
      </c>
      <c r="G844" s="8">
        <v>8029</v>
      </c>
      <c r="H844" s="8" t="s">
        <v>14395</v>
      </c>
      <c r="I844" s="8" t="s">
        <v>247</v>
      </c>
      <c r="J844" s="8">
        <v>12341</v>
      </c>
      <c r="K844" s="8"/>
    </row>
    <row r="845" spans="1:11" x14ac:dyDescent="0.2">
      <c r="A845" s="8">
        <f>MAX($A$2:$A844)+1</f>
        <v>574</v>
      </c>
      <c r="B845" s="8"/>
      <c r="C845" s="9" t="str">
        <f t="shared" si="14"/>
        <v>Sycamore (WI)</v>
      </c>
      <c r="D845" s="8">
        <v>89</v>
      </c>
      <c r="E845" s="8" t="s">
        <v>231</v>
      </c>
      <c r="F845" s="10" t="s">
        <v>14398</v>
      </c>
      <c r="G845" s="8">
        <v>3993</v>
      </c>
      <c r="H845" s="8" t="s">
        <v>14397</v>
      </c>
      <c r="I845" s="8" t="s">
        <v>230</v>
      </c>
      <c r="J845" s="8">
        <v>11479</v>
      </c>
      <c r="K845" s="8"/>
    </row>
    <row r="846" spans="1:11" x14ac:dyDescent="0.2">
      <c r="A846" s="8">
        <f>MAX($A$2:$A845)+1</f>
        <v>575</v>
      </c>
      <c r="B846" s="8"/>
      <c r="C846" s="9" t="str">
        <f t="shared" si="14"/>
        <v>Taconite Harbor Energy Center</v>
      </c>
      <c r="D846" s="8">
        <v>98</v>
      </c>
      <c r="E846" s="8" t="s">
        <v>33</v>
      </c>
      <c r="F846" s="10" t="s">
        <v>14400</v>
      </c>
      <c r="G846" s="8">
        <v>10075</v>
      </c>
      <c r="H846" s="8" t="s">
        <v>14399</v>
      </c>
      <c r="I846" s="8" t="s">
        <v>33</v>
      </c>
      <c r="J846" s="8">
        <v>12647</v>
      </c>
      <c r="K846" s="8"/>
    </row>
    <row r="847" spans="1:11" x14ac:dyDescent="0.2">
      <c r="A847" s="8">
        <f>MAX($A$2:$A846)+1</f>
        <v>576</v>
      </c>
      <c r="B847" s="8"/>
      <c r="C847" s="9" t="str">
        <f t="shared" si="14"/>
        <v>Taconite Ridge 1 Wind Energy Center</v>
      </c>
      <c r="D847" s="8">
        <v>98</v>
      </c>
      <c r="E847" s="8" t="s">
        <v>33</v>
      </c>
      <c r="F847" s="10" t="s">
        <v>14402</v>
      </c>
      <c r="G847" s="8">
        <v>56630</v>
      </c>
      <c r="H847" s="8" t="s">
        <v>14401</v>
      </c>
      <c r="I847" s="8" t="s">
        <v>33</v>
      </c>
      <c r="J847" s="8">
        <v>12647</v>
      </c>
      <c r="K847" s="8"/>
    </row>
    <row r="848" spans="1:11" x14ac:dyDescent="0.2">
      <c r="A848" s="8">
        <f>MAX($A$2:$A847)+1</f>
        <v>577</v>
      </c>
      <c r="B848" s="8"/>
      <c r="C848" s="9" t="str">
        <f t="shared" si="14"/>
        <v>Tanners Creek</v>
      </c>
      <c r="D848" s="8">
        <v>73</v>
      </c>
      <c r="E848" s="8" t="s">
        <v>193</v>
      </c>
      <c r="F848" s="10" t="s">
        <v>14404</v>
      </c>
      <c r="G848" s="8">
        <v>988</v>
      </c>
      <c r="H848" s="8" t="s">
        <v>14403</v>
      </c>
      <c r="I848" s="8" t="s">
        <v>192</v>
      </c>
      <c r="J848" s="8">
        <v>9324</v>
      </c>
      <c r="K848" s="8"/>
    </row>
    <row r="849" spans="1:11" x14ac:dyDescent="0.2">
      <c r="A849" s="8">
        <f>MAX($A$2:$A848)+1</f>
        <v>578</v>
      </c>
      <c r="B849" s="8"/>
      <c r="C849" s="9" t="str">
        <f t="shared" si="14"/>
        <v>Teche</v>
      </c>
      <c r="D849" s="8">
        <v>22</v>
      </c>
      <c r="E849" s="8" t="s">
        <v>90</v>
      </c>
      <c r="F849" s="10" t="s">
        <v>14405</v>
      </c>
      <c r="G849" s="8">
        <v>1400</v>
      </c>
      <c r="H849" s="8" t="s">
        <v>14405</v>
      </c>
      <c r="I849" s="8" t="s">
        <v>90</v>
      </c>
      <c r="J849" s="8">
        <v>3265</v>
      </c>
      <c r="K849" s="8"/>
    </row>
    <row r="850" spans="1:11" x14ac:dyDescent="0.2">
      <c r="A850" s="8">
        <f>A849</f>
        <v>578</v>
      </c>
      <c r="B850" s="8"/>
      <c r="C850" s="9" t="str">
        <f t="shared" si="14"/>
        <v>Teche</v>
      </c>
      <c r="D850" s="8">
        <v>22</v>
      </c>
      <c r="E850" s="8" t="s">
        <v>90</v>
      </c>
      <c r="F850" s="10" t="s">
        <v>14406</v>
      </c>
      <c r="G850" s="8">
        <v>1400</v>
      </c>
      <c r="H850" s="8" t="s">
        <v>14405</v>
      </c>
      <c r="I850" s="8" t="s">
        <v>90</v>
      </c>
      <c r="J850" s="8">
        <v>3265</v>
      </c>
      <c r="K850" s="8"/>
    </row>
    <row r="851" spans="1:11" x14ac:dyDescent="0.2">
      <c r="A851" s="8">
        <f>MAX($A$2:$A850)+1</f>
        <v>579</v>
      </c>
      <c r="B851" s="8"/>
      <c r="C851" s="9" t="str">
        <f t="shared" si="14"/>
        <v>Tecumseh Energy Center</v>
      </c>
      <c r="D851" s="8">
        <v>191</v>
      </c>
      <c r="E851" s="8" t="s">
        <v>473</v>
      </c>
      <c r="F851" s="10" t="s">
        <v>14408</v>
      </c>
      <c r="G851" s="8">
        <v>1252</v>
      </c>
      <c r="H851" s="8" t="s">
        <v>14407</v>
      </c>
      <c r="I851" s="8" t="s">
        <v>472</v>
      </c>
      <c r="J851" s="8">
        <v>22500</v>
      </c>
      <c r="K851" s="8"/>
    </row>
    <row r="852" spans="1:11" x14ac:dyDescent="0.2">
      <c r="A852" s="8">
        <f>MAX($A$2:$A851)+1</f>
        <v>580</v>
      </c>
      <c r="B852" s="8"/>
      <c r="C852" s="9" t="str">
        <f t="shared" si="14"/>
        <v>Theodore Cogen Facility</v>
      </c>
      <c r="D852" s="8">
        <v>2</v>
      </c>
      <c r="E852" s="8" t="s">
        <v>26</v>
      </c>
      <c r="F852" s="10" t="s">
        <v>14410</v>
      </c>
      <c r="G852" s="8">
        <v>7721</v>
      </c>
      <c r="H852" s="8" t="s">
        <v>14409</v>
      </c>
      <c r="I852" s="8" t="s">
        <v>25</v>
      </c>
      <c r="J852" s="8">
        <v>195</v>
      </c>
      <c r="K852" s="8"/>
    </row>
    <row r="853" spans="1:11" x14ac:dyDescent="0.2">
      <c r="A853" s="8">
        <f>MAX($A$2:$A852)+1</f>
        <v>581</v>
      </c>
      <c r="B853" s="8"/>
      <c r="C853" s="9" t="str">
        <f t="shared" si="14"/>
        <v>Thetford</v>
      </c>
      <c r="D853" s="8">
        <v>41</v>
      </c>
      <c r="E853" s="8" t="s">
        <v>105</v>
      </c>
      <c r="F853" s="10" t="s">
        <v>14411</v>
      </c>
      <c r="G853" s="8">
        <v>1719</v>
      </c>
      <c r="H853" s="8" t="s">
        <v>14411</v>
      </c>
      <c r="I853" s="8" t="s">
        <v>104</v>
      </c>
      <c r="J853" s="8">
        <v>4254</v>
      </c>
      <c r="K853" s="8"/>
    </row>
    <row r="854" spans="1:11" x14ac:dyDescent="0.2">
      <c r="A854" s="8">
        <f>MAX($A$2:$A853)+1</f>
        <v>582</v>
      </c>
      <c r="B854" s="8"/>
      <c r="C854" s="9" t="str">
        <f t="shared" si="14"/>
        <v>Tiger Bay</v>
      </c>
      <c r="D854" s="8">
        <v>55</v>
      </c>
      <c r="E854" s="8" t="s">
        <v>117</v>
      </c>
      <c r="F854" s="10" t="s">
        <v>14412</v>
      </c>
      <c r="G854" s="8">
        <v>7699</v>
      </c>
      <c r="H854" s="8" t="s">
        <v>14412</v>
      </c>
      <c r="I854" s="8" t="s">
        <v>116</v>
      </c>
      <c r="J854" s="8">
        <v>6455</v>
      </c>
      <c r="K854" s="8"/>
    </row>
    <row r="855" spans="1:11" x14ac:dyDescent="0.2">
      <c r="A855" s="8">
        <f>MAX($A$2:$A854)+1</f>
        <v>583</v>
      </c>
      <c r="B855" s="8"/>
      <c r="C855" s="9" t="str">
        <f t="shared" si="14"/>
        <v>Tolk</v>
      </c>
      <c r="D855" s="8">
        <v>166</v>
      </c>
      <c r="E855" s="8" t="s">
        <v>404</v>
      </c>
      <c r="F855" s="10" t="s">
        <v>14414</v>
      </c>
      <c r="G855" s="8">
        <v>6194</v>
      </c>
      <c r="H855" s="8" t="s">
        <v>14413</v>
      </c>
      <c r="I855" s="8" t="s">
        <v>403</v>
      </c>
      <c r="J855" s="8">
        <v>17718</v>
      </c>
      <c r="K855" s="8"/>
    </row>
    <row r="856" spans="1:11" x14ac:dyDescent="0.2">
      <c r="A856" s="8">
        <f>MAX($A$2:$A855)+1</f>
        <v>584</v>
      </c>
      <c r="B856" s="8"/>
      <c r="C856" s="9" t="str">
        <f t="shared" si="14"/>
        <v>Seven Mile Hill</v>
      </c>
      <c r="D856" s="8">
        <v>134</v>
      </c>
      <c r="E856" s="8" t="s">
        <v>329</v>
      </c>
      <c r="F856" s="10" t="s">
        <v>14415</v>
      </c>
      <c r="G856" s="8">
        <v>56843</v>
      </c>
      <c r="H856" s="8" t="s">
        <v>14415</v>
      </c>
      <c r="I856" s="8" t="s">
        <v>329</v>
      </c>
      <c r="J856" s="8">
        <v>14354</v>
      </c>
      <c r="K856" s="8" t="s">
        <v>33510</v>
      </c>
    </row>
    <row r="857" spans="1:11" x14ac:dyDescent="0.2">
      <c r="A857" s="8">
        <f>MAX($A$2:$A856)+1</f>
        <v>585</v>
      </c>
      <c r="B857" s="8"/>
      <c r="C857" s="9" t="str">
        <f t="shared" si="14"/>
        <v>Tower</v>
      </c>
      <c r="D857" s="8">
        <v>227</v>
      </c>
      <c r="E857" s="8" t="s">
        <v>488</v>
      </c>
      <c r="F857" s="10" t="s">
        <v>14416</v>
      </c>
      <c r="G857" s="8">
        <v>1873</v>
      </c>
      <c r="H857" s="8" t="s">
        <v>14416</v>
      </c>
      <c r="I857" s="8" t="s">
        <v>487</v>
      </c>
      <c r="J857" s="8">
        <v>20910</v>
      </c>
      <c r="K857" s="8"/>
    </row>
    <row r="858" spans="1:11" x14ac:dyDescent="0.2">
      <c r="A858" s="8">
        <f>A856</f>
        <v>584</v>
      </c>
      <c r="B858" s="8"/>
      <c r="C858" s="9" t="str">
        <f t="shared" si="14"/>
        <v>Seven Mile Hill</v>
      </c>
      <c r="D858" s="8">
        <v>134</v>
      </c>
      <c r="E858" s="8" t="s">
        <v>329</v>
      </c>
      <c r="F858" s="10" t="s">
        <v>14417</v>
      </c>
      <c r="G858" s="8">
        <v>56843</v>
      </c>
      <c r="H858" s="8" t="s">
        <v>14415</v>
      </c>
      <c r="I858" s="8" t="s">
        <v>329</v>
      </c>
      <c r="J858" s="8">
        <v>14354</v>
      </c>
      <c r="K858" s="8" t="s">
        <v>33510</v>
      </c>
    </row>
    <row r="859" spans="1:11" x14ac:dyDescent="0.2">
      <c r="A859" s="8">
        <f>MAX($A$2:$A858)+1</f>
        <v>586</v>
      </c>
      <c r="B859" s="8"/>
      <c r="C859" s="9" t="str">
        <f t="shared" si="14"/>
        <v>Sheboygan Falls</v>
      </c>
      <c r="D859" s="8">
        <v>194</v>
      </c>
      <c r="E859" s="8" t="s">
        <v>481</v>
      </c>
      <c r="F859" s="10" t="s">
        <v>14419</v>
      </c>
      <c r="G859" s="8">
        <v>56166</v>
      </c>
      <c r="H859" s="8" t="s">
        <v>14418</v>
      </c>
      <c r="I859" s="8" t="s">
        <v>480</v>
      </c>
      <c r="J859" s="8">
        <v>20856</v>
      </c>
      <c r="K859" s="8" t="s">
        <v>33510</v>
      </c>
    </row>
    <row r="860" spans="1:11" x14ac:dyDescent="0.2">
      <c r="A860" s="8">
        <f>A859</f>
        <v>586</v>
      </c>
      <c r="B860" s="8"/>
      <c r="C860" s="9" t="str">
        <f t="shared" si="14"/>
        <v>Sheboygan Falls</v>
      </c>
      <c r="D860" s="8">
        <v>194</v>
      </c>
      <c r="E860" s="8" t="s">
        <v>481</v>
      </c>
      <c r="F860" s="10" t="s">
        <v>14420</v>
      </c>
      <c r="G860" s="8">
        <v>56166</v>
      </c>
      <c r="H860" s="8" t="s">
        <v>14418</v>
      </c>
      <c r="I860" s="8" t="s">
        <v>480</v>
      </c>
      <c r="J860" s="8">
        <v>20856</v>
      </c>
      <c r="K860" s="8" t="s">
        <v>33510</v>
      </c>
    </row>
    <row r="861" spans="1:11" x14ac:dyDescent="0.2">
      <c r="A861" s="8">
        <f>A859</f>
        <v>586</v>
      </c>
      <c r="B861" s="8"/>
      <c r="C861" s="9" t="str">
        <f t="shared" si="14"/>
        <v>sheboygan falls energy facility</v>
      </c>
      <c r="D861" s="8">
        <v>194</v>
      </c>
      <c r="E861" s="8" t="s">
        <v>481</v>
      </c>
      <c r="F861" s="10" t="s">
        <v>14419</v>
      </c>
      <c r="G861" s="8">
        <v>56186</v>
      </c>
      <c r="H861" s="8" t="s">
        <v>14421</v>
      </c>
      <c r="I861" s="8"/>
      <c r="J861" s="8"/>
      <c r="K861" s="8"/>
    </row>
    <row r="862" spans="1:11" x14ac:dyDescent="0.2">
      <c r="A862" s="8">
        <f>A859</f>
        <v>586</v>
      </c>
      <c r="B862" s="8"/>
      <c r="C862" s="9" t="str">
        <f t="shared" si="14"/>
        <v>sheboygan falls energy facility</v>
      </c>
      <c r="D862" s="8">
        <v>194</v>
      </c>
      <c r="E862" s="8" t="s">
        <v>481</v>
      </c>
      <c r="F862" s="10" t="s">
        <v>14420</v>
      </c>
      <c r="G862" s="8">
        <v>56186</v>
      </c>
      <c r="H862" s="8" t="s">
        <v>14421</v>
      </c>
      <c r="I862" s="8"/>
      <c r="J862" s="8"/>
      <c r="K862" s="8"/>
    </row>
    <row r="863" spans="1:11" x14ac:dyDescent="0.2">
      <c r="A863" s="8">
        <f>MAX($A$2:$A860)+1</f>
        <v>587</v>
      </c>
      <c r="B863" s="8"/>
      <c r="C863" s="9" t="str">
        <f t="shared" si="14"/>
        <v>Trenton Channel</v>
      </c>
      <c r="D863" s="8">
        <v>44</v>
      </c>
      <c r="E863" s="8" t="s">
        <v>114</v>
      </c>
      <c r="F863" s="10" t="s">
        <v>14423</v>
      </c>
      <c r="G863" s="8">
        <v>1745</v>
      </c>
      <c r="H863" s="8" t="s">
        <v>14422</v>
      </c>
      <c r="I863" s="8" t="s">
        <v>114</v>
      </c>
      <c r="J863" s="8">
        <v>5109</v>
      </c>
      <c r="K863" s="8"/>
    </row>
    <row r="864" spans="1:11" x14ac:dyDescent="0.2">
      <c r="A864" s="8">
        <f>A822</f>
        <v>557</v>
      </c>
      <c r="B864" s="8"/>
      <c r="C864" s="9" t="str">
        <f t="shared" si="14"/>
        <v>State Line Combined Cycle</v>
      </c>
      <c r="D864" s="8">
        <v>51</v>
      </c>
      <c r="E864" s="8" t="s">
        <v>424</v>
      </c>
      <c r="F864" s="10" t="s">
        <v>14424</v>
      </c>
      <c r="G864" s="8">
        <v>7296</v>
      </c>
      <c r="H864" s="8" t="s">
        <v>14366</v>
      </c>
      <c r="I864" s="8" t="s">
        <v>423</v>
      </c>
      <c r="J864" s="8">
        <v>5860</v>
      </c>
      <c r="K864" s="8" t="s">
        <v>33510</v>
      </c>
    </row>
    <row r="865" spans="1:11" x14ac:dyDescent="0.2">
      <c r="A865" s="8">
        <f>A822</f>
        <v>557</v>
      </c>
      <c r="B865" s="8"/>
      <c r="C865" s="9" t="str">
        <f t="shared" si="14"/>
        <v>State Line Combined Cycle</v>
      </c>
      <c r="D865" s="8">
        <v>51</v>
      </c>
      <c r="E865" s="8" t="s">
        <v>424</v>
      </c>
      <c r="F865" s="10" t="s">
        <v>14425</v>
      </c>
      <c r="G865" s="8">
        <v>7296</v>
      </c>
      <c r="H865" s="8" t="s">
        <v>14366</v>
      </c>
      <c r="I865" s="8" t="s">
        <v>423</v>
      </c>
      <c r="J865" s="8">
        <v>5860</v>
      </c>
      <c r="K865" s="8" t="s">
        <v>33510</v>
      </c>
    </row>
    <row r="866" spans="1:11" x14ac:dyDescent="0.2">
      <c r="A866" s="8">
        <f>MAX($A$2:$A865)+1</f>
        <v>588</v>
      </c>
      <c r="B866" s="8"/>
      <c r="C866" s="9" t="str">
        <f t="shared" si="14"/>
        <v>Lansing Smith</v>
      </c>
      <c r="D866" s="8">
        <v>62</v>
      </c>
      <c r="E866" s="8" t="s">
        <v>173</v>
      </c>
      <c r="F866" s="10" t="s">
        <v>14427</v>
      </c>
      <c r="G866" s="8">
        <v>643</v>
      </c>
      <c r="H866" s="8" t="s">
        <v>14426</v>
      </c>
      <c r="I866" s="8" t="s">
        <v>172</v>
      </c>
      <c r="J866" s="8">
        <v>7801</v>
      </c>
      <c r="K866" s="8" t="s">
        <v>33512</v>
      </c>
    </row>
    <row r="867" spans="1:11" x14ac:dyDescent="0.2">
      <c r="A867" s="8">
        <f>A866</f>
        <v>588</v>
      </c>
      <c r="B867" s="8"/>
      <c r="C867" s="9" t="str">
        <f t="shared" si="14"/>
        <v>Lansing Smith</v>
      </c>
      <c r="D867" s="8">
        <v>62</v>
      </c>
      <c r="E867" s="8" t="s">
        <v>173</v>
      </c>
      <c r="F867" s="10" t="s">
        <v>14428</v>
      </c>
      <c r="G867" s="8">
        <v>643</v>
      </c>
      <c r="H867" s="8" t="s">
        <v>14426</v>
      </c>
      <c r="I867" s="8" t="s">
        <v>172</v>
      </c>
      <c r="J867" s="8">
        <v>7801</v>
      </c>
      <c r="K867" s="8" t="s">
        <v>33512</v>
      </c>
    </row>
    <row r="868" spans="1:11" x14ac:dyDescent="0.2">
      <c r="A868" s="8">
        <f>MAX($A$2:$A867)+1</f>
        <v>589</v>
      </c>
      <c r="B868" s="8"/>
      <c r="C868" s="9" t="str">
        <f t="shared" si="14"/>
        <v>Tulsa</v>
      </c>
      <c r="D868" s="8">
        <v>148</v>
      </c>
      <c r="E868" s="8" t="s">
        <v>365</v>
      </c>
      <c r="F868" s="10" t="s">
        <v>14430</v>
      </c>
      <c r="G868" s="8">
        <v>2965</v>
      </c>
      <c r="H868" s="8" t="s">
        <v>14429</v>
      </c>
      <c r="I868" s="8" t="s">
        <v>364</v>
      </c>
      <c r="J868" s="8">
        <v>15474</v>
      </c>
      <c r="K868" s="8"/>
    </row>
    <row r="869" spans="1:11" x14ac:dyDescent="0.2">
      <c r="A869" s="8">
        <f>MAX($A$2:$A868)+1</f>
        <v>590</v>
      </c>
      <c r="B869" s="8"/>
      <c r="C869" s="9" t="str">
        <f t="shared" si="14"/>
        <v>John W Turk Jr Power Plant</v>
      </c>
      <c r="D869" s="8">
        <v>164</v>
      </c>
      <c r="E869" s="8" t="s">
        <v>402</v>
      </c>
      <c r="F869" s="10" t="s">
        <v>14432</v>
      </c>
      <c r="G869" s="8">
        <v>56564</v>
      </c>
      <c r="H869" s="8" t="s">
        <v>14431</v>
      </c>
      <c r="I869" s="8" t="s">
        <v>401</v>
      </c>
      <c r="J869" s="8">
        <v>17698</v>
      </c>
      <c r="K869" s="8"/>
    </row>
    <row r="870" spans="1:11" x14ac:dyDescent="0.2">
      <c r="A870" s="8">
        <f>A866</f>
        <v>588</v>
      </c>
      <c r="B870" s="8"/>
      <c r="C870" s="9" t="str">
        <f t="shared" si="14"/>
        <v>Lansing Smith</v>
      </c>
      <c r="D870" s="8">
        <v>62</v>
      </c>
      <c r="E870" s="8" t="s">
        <v>173</v>
      </c>
      <c r="F870" s="10" t="s">
        <v>14433</v>
      </c>
      <c r="G870" s="8">
        <v>643</v>
      </c>
      <c r="H870" s="8" t="s">
        <v>14426</v>
      </c>
      <c r="I870" s="8" t="s">
        <v>172</v>
      </c>
      <c r="J870" s="8">
        <v>7801</v>
      </c>
      <c r="K870" s="8" t="s">
        <v>33512</v>
      </c>
    </row>
    <row r="871" spans="1:11" x14ac:dyDescent="0.2">
      <c r="A871" s="8">
        <f>MAX($A$2:$A870)+1</f>
        <v>591</v>
      </c>
      <c r="B871" s="8"/>
      <c r="C871" s="9" t="str">
        <f t="shared" si="14"/>
        <v>Snoqualmie</v>
      </c>
      <c r="D871" s="8">
        <v>150</v>
      </c>
      <c r="E871" s="8" t="s">
        <v>369</v>
      </c>
      <c r="F871" s="10" t="s">
        <v>14435</v>
      </c>
      <c r="G871" s="8">
        <v>3860</v>
      </c>
      <c r="H871" s="8" t="s">
        <v>14434</v>
      </c>
      <c r="I871" s="8" t="s">
        <v>368</v>
      </c>
      <c r="J871" s="8">
        <v>15500</v>
      </c>
      <c r="K871" s="8" t="s">
        <v>33511</v>
      </c>
    </row>
    <row r="872" spans="1:11" x14ac:dyDescent="0.2">
      <c r="A872" s="8">
        <f>MAX($A$2:$A871)+1</f>
        <v>592</v>
      </c>
      <c r="B872" s="8"/>
      <c r="C872" s="9" t="str">
        <f t="shared" si="14"/>
        <v>G E Turner</v>
      </c>
      <c r="D872" s="8">
        <v>55</v>
      </c>
      <c r="E872" s="8" t="s">
        <v>117</v>
      </c>
      <c r="F872" s="10" t="s">
        <v>14437</v>
      </c>
      <c r="G872" s="8">
        <v>629</v>
      </c>
      <c r="H872" s="8" t="s">
        <v>14436</v>
      </c>
      <c r="I872" s="8" t="s">
        <v>116</v>
      </c>
      <c r="J872" s="8">
        <v>6455</v>
      </c>
      <c r="K872" s="8"/>
    </row>
    <row r="873" spans="1:11" x14ac:dyDescent="0.2">
      <c r="A873" s="8">
        <f>MAX($A$2:$A872)+1</f>
        <v>593</v>
      </c>
      <c r="B873" s="8"/>
      <c r="C873" s="9" t="str">
        <f t="shared" si="14"/>
        <v>Unit 4</v>
      </c>
      <c r="D873" s="8">
        <v>171</v>
      </c>
      <c r="E873" s="8" t="s">
        <v>31</v>
      </c>
      <c r="F873" s="10" t="s">
        <v>14438</v>
      </c>
      <c r="G873" s="8"/>
      <c r="H873" s="8"/>
      <c r="I873" s="8"/>
      <c r="J873" s="8"/>
      <c r="K873" s="8" t="s">
        <v>33551</v>
      </c>
    </row>
    <row r="874" spans="1:11" x14ac:dyDescent="0.2">
      <c r="A874" s="8">
        <f>A873</f>
        <v>593</v>
      </c>
      <c r="B874" s="8"/>
      <c r="C874" s="9" t="str">
        <f t="shared" si="14"/>
        <v>Units 1 - 3</v>
      </c>
      <c r="D874" s="8">
        <v>171</v>
      </c>
      <c r="E874" s="8" t="s">
        <v>31</v>
      </c>
      <c r="F874" s="10" t="s">
        <v>14439</v>
      </c>
      <c r="G874" s="8"/>
      <c r="H874" s="8"/>
      <c r="I874" s="8"/>
      <c r="J874" s="8"/>
      <c r="K874" s="8" t="s">
        <v>33551</v>
      </c>
    </row>
    <row r="875" spans="1:11" x14ac:dyDescent="0.2">
      <c r="A875" s="8">
        <f>MAX($A$2:$A874)+1</f>
        <v>594</v>
      </c>
      <c r="B875" s="8"/>
      <c r="C875" s="9" t="str">
        <f t="shared" si="14"/>
        <v>University of Florida</v>
      </c>
      <c r="D875" s="8">
        <v>55</v>
      </c>
      <c r="E875" s="8" t="s">
        <v>117</v>
      </c>
      <c r="F875" s="10" t="s">
        <v>14441</v>
      </c>
      <c r="G875" s="8">
        <v>7345</v>
      </c>
      <c r="H875" s="8" t="s">
        <v>14440</v>
      </c>
      <c r="I875" s="8" t="s">
        <v>116</v>
      </c>
      <c r="J875" s="8">
        <v>6455</v>
      </c>
      <c r="K875" s="8"/>
    </row>
    <row r="876" spans="1:11" x14ac:dyDescent="0.2">
      <c r="A876" s="8">
        <f>A871</f>
        <v>591</v>
      </c>
      <c r="B876" s="8"/>
      <c r="C876" s="9" t="str">
        <f t="shared" si="14"/>
        <v>Snoqualmie 2</v>
      </c>
      <c r="D876" s="8">
        <v>150</v>
      </c>
      <c r="E876" s="8" t="s">
        <v>369</v>
      </c>
      <c r="F876" s="10" t="s">
        <v>14435</v>
      </c>
      <c r="G876" s="8">
        <v>7867</v>
      </c>
      <c r="H876" s="8" t="s">
        <v>14442</v>
      </c>
      <c r="I876" s="8" t="s">
        <v>368</v>
      </c>
      <c r="J876" s="8">
        <v>15500</v>
      </c>
      <c r="K876" s="8" t="s">
        <v>33511</v>
      </c>
    </row>
    <row r="877" spans="1:11" x14ac:dyDescent="0.2">
      <c r="A877" s="8">
        <f>MAX($A$2:$A876)+1</f>
        <v>595</v>
      </c>
      <c r="B877" s="8"/>
      <c r="C877" s="9" t="str">
        <f t="shared" si="14"/>
        <v>Southwestern</v>
      </c>
      <c r="D877" s="8">
        <v>148</v>
      </c>
      <c r="E877" s="8" t="s">
        <v>365</v>
      </c>
      <c r="F877" s="10" t="s">
        <v>14444</v>
      </c>
      <c r="G877" s="8">
        <v>2964</v>
      </c>
      <c r="H877" s="8" t="s">
        <v>14443</v>
      </c>
      <c r="I877" s="8" t="s">
        <v>364</v>
      </c>
      <c r="J877" s="8">
        <v>15474</v>
      </c>
      <c r="K877" s="8" t="s">
        <v>33510</v>
      </c>
    </row>
    <row r="878" spans="1:11" x14ac:dyDescent="0.2">
      <c r="A878" s="8">
        <f>A877</f>
        <v>595</v>
      </c>
      <c r="B878" s="8"/>
      <c r="C878" s="9" t="str">
        <f t="shared" si="14"/>
        <v>Southwestern</v>
      </c>
      <c r="D878" s="8">
        <v>148</v>
      </c>
      <c r="E878" s="8" t="s">
        <v>365</v>
      </c>
      <c r="F878" s="10" t="s">
        <v>14445</v>
      </c>
      <c r="G878" s="8">
        <v>2964</v>
      </c>
      <c r="H878" s="8" t="s">
        <v>14443</v>
      </c>
      <c r="I878" s="8" t="s">
        <v>364</v>
      </c>
      <c r="J878" s="8">
        <v>15474</v>
      </c>
      <c r="K878" s="8" t="s">
        <v>33510</v>
      </c>
    </row>
    <row r="879" spans="1:11" x14ac:dyDescent="0.2">
      <c r="A879" s="8">
        <f>MAX($A$2:$A878)+1</f>
        <v>596</v>
      </c>
      <c r="B879" s="8"/>
      <c r="C879" s="9" t="str">
        <f t="shared" si="14"/>
        <v>St Clair</v>
      </c>
      <c r="D879" s="8">
        <v>44</v>
      </c>
      <c r="E879" s="8" t="s">
        <v>114</v>
      </c>
      <c r="F879" s="10" t="s">
        <v>14447</v>
      </c>
      <c r="G879" s="8">
        <v>1743</v>
      </c>
      <c r="H879" s="8" t="s">
        <v>14446</v>
      </c>
      <c r="I879" s="8" t="s">
        <v>114</v>
      </c>
      <c r="J879" s="8">
        <v>5109</v>
      </c>
      <c r="K879" s="8" t="s">
        <v>33512</v>
      </c>
    </row>
    <row r="880" spans="1:11" x14ac:dyDescent="0.2">
      <c r="A880" s="8">
        <f>A879</f>
        <v>596</v>
      </c>
      <c r="B880" s="8"/>
      <c r="C880" s="9" t="str">
        <f t="shared" si="14"/>
        <v>St Clair</v>
      </c>
      <c r="D880" s="8">
        <v>44</v>
      </c>
      <c r="E880" s="8" t="s">
        <v>114</v>
      </c>
      <c r="F880" s="10" t="s">
        <v>14448</v>
      </c>
      <c r="G880" s="8">
        <v>1743</v>
      </c>
      <c r="H880" s="8" t="s">
        <v>14446</v>
      </c>
      <c r="I880" s="8" t="s">
        <v>114</v>
      </c>
      <c r="J880" s="8">
        <v>5109</v>
      </c>
      <c r="K880" s="8" t="s">
        <v>33512</v>
      </c>
    </row>
    <row r="881" spans="1:11" x14ac:dyDescent="0.2">
      <c r="A881" s="8">
        <f>A879</f>
        <v>596</v>
      </c>
      <c r="B881" s="8"/>
      <c r="C881" s="9" t="str">
        <f t="shared" si="14"/>
        <v>St Clair</v>
      </c>
      <c r="D881" s="8">
        <v>44</v>
      </c>
      <c r="E881" s="8" t="s">
        <v>114</v>
      </c>
      <c r="F881" s="10" t="s">
        <v>14449</v>
      </c>
      <c r="G881" s="8">
        <v>1743</v>
      </c>
      <c r="H881" s="8" t="s">
        <v>14446</v>
      </c>
      <c r="I881" s="8" t="s">
        <v>114</v>
      </c>
      <c r="J881" s="8">
        <v>5109</v>
      </c>
      <c r="K881" s="8" t="s">
        <v>33512</v>
      </c>
    </row>
    <row r="882" spans="1:11" x14ac:dyDescent="0.2">
      <c r="A882" s="8">
        <f>MAX($A$2:$A881)+1</f>
        <v>597</v>
      </c>
      <c r="B882" s="8"/>
      <c r="C882" s="9" t="str">
        <f t="shared" si="14"/>
        <v>H Wilson Sundt Generating Station</v>
      </c>
      <c r="D882" s="8">
        <v>176</v>
      </c>
      <c r="E882" s="8" t="s">
        <v>439</v>
      </c>
      <c r="F882" s="10" t="s">
        <v>14451</v>
      </c>
      <c r="G882" s="8">
        <v>126</v>
      </c>
      <c r="H882" s="8" t="s">
        <v>14450</v>
      </c>
      <c r="I882" s="8" t="s">
        <v>438</v>
      </c>
      <c r="J882" s="8">
        <v>24211</v>
      </c>
      <c r="K882" s="8" t="s">
        <v>33510</v>
      </c>
    </row>
    <row r="883" spans="1:11" x14ac:dyDescent="0.2">
      <c r="A883" s="8">
        <f>MAX($A$2:$A882)+1</f>
        <v>598</v>
      </c>
      <c r="B883" s="8"/>
      <c r="C883" s="9" t="str">
        <f t="shared" si="14"/>
        <v>V C Summer</v>
      </c>
      <c r="D883" s="8">
        <v>159</v>
      </c>
      <c r="E883" s="8" t="s">
        <v>389</v>
      </c>
      <c r="F883" s="10" t="s">
        <v>14453</v>
      </c>
      <c r="G883" s="8">
        <v>6127</v>
      </c>
      <c r="H883" s="8" t="s">
        <v>14452</v>
      </c>
      <c r="I883" s="8" t="s">
        <v>388</v>
      </c>
      <c r="J883" s="8">
        <v>17539</v>
      </c>
      <c r="K883" s="8"/>
    </row>
    <row r="884" spans="1:11" x14ac:dyDescent="0.2">
      <c r="A884" s="8">
        <f>MAX($A$2:$A883)+1</f>
        <v>599</v>
      </c>
      <c r="B884" s="8"/>
      <c r="C884" s="9" t="str">
        <f t="shared" si="14"/>
        <v>Valencia</v>
      </c>
      <c r="D884" s="8">
        <v>288</v>
      </c>
      <c r="E884" s="8" t="s">
        <v>448</v>
      </c>
      <c r="F884" s="10" t="s">
        <v>14454</v>
      </c>
      <c r="G884" s="8">
        <v>6515</v>
      </c>
      <c r="H884" s="8" t="s">
        <v>14454</v>
      </c>
      <c r="I884" s="8" t="s">
        <v>447</v>
      </c>
      <c r="J884" s="8">
        <v>19728</v>
      </c>
      <c r="K884" s="8"/>
    </row>
    <row r="885" spans="1:11" x14ac:dyDescent="0.2">
      <c r="A885" s="8">
        <f>MAX($A$2:$A884)+1</f>
        <v>600</v>
      </c>
      <c r="B885" s="8"/>
      <c r="C885" s="9" t="str">
        <f t="shared" si="14"/>
        <v>Valley (WI)</v>
      </c>
      <c r="D885" s="8">
        <v>193</v>
      </c>
      <c r="E885" s="8" t="s">
        <v>479</v>
      </c>
      <c r="F885" s="10" t="s">
        <v>14456</v>
      </c>
      <c r="G885" s="8">
        <v>4042</v>
      </c>
      <c r="H885" s="8" t="s">
        <v>14455</v>
      </c>
      <c r="I885" s="8" t="s">
        <v>478</v>
      </c>
      <c r="J885" s="8">
        <v>20847</v>
      </c>
      <c r="K885" s="8"/>
    </row>
    <row r="886" spans="1:11" x14ac:dyDescent="0.2">
      <c r="A886" s="8">
        <f>A882</f>
        <v>597</v>
      </c>
      <c r="B886" s="8"/>
      <c r="C886" s="9" t="str">
        <f t="shared" si="14"/>
        <v>H Wilson Sundt Generating Station</v>
      </c>
      <c r="D886" s="8">
        <v>176</v>
      </c>
      <c r="E886" s="8" t="s">
        <v>439</v>
      </c>
      <c r="F886" s="10" t="s">
        <v>14457</v>
      </c>
      <c r="G886" s="8">
        <v>126</v>
      </c>
      <c r="H886" s="8" t="s">
        <v>14450</v>
      </c>
      <c r="I886" s="8" t="s">
        <v>438</v>
      </c>
      <c r="J886" s="8">
        <v>24211</v>
      </c>
      <c r="K886" s="8" t="s">
        <v>33510</v>
      </c>
    </row>
    <row r="887" spans="1:11" x14ac:dyDescent="0.2">
      <c r="A887" s="8">
        <f>MAX($A$2:$A886)+1</f>
        <v>601</v>
      </c>
      <c r="B887" s="8"/>
      <c r="C887" s="9" t="str">
        <f t="shared" si="14"/>
        <v>Suwannee River</v>
      </c>
      <c r="D887" s="8">
        <v>55</v>
      </c>
      <c r="E887" s="8" t="s">
        <v>117</v>
      </c>
      <c r="F887" s="10" t="s">
        <v>14459</v>
      </c>
      <c r="G887" s="8">
        <v>638</v>
      </c>
      <c r="H887" s="8" t="s">
        <v>14458</v>
      </c>
      <c r="I887" s="8" t="s">
        <v>116</v>
      </c>
      <c r="J887" s="8">
        <v>6455</v>
      </c>
      <c r="K887" s="8" t="s">
        <v>33510</v>
      </c>
    </row>
    <row r="888" spans="1:11" x14ac:dyDescent="0.2">
      <c r="A888" s="8">
        <f>MAX($A$2:$A887)+1</f>
        <v>602</v>
      </c>
      <c r="B888" s="8"/>
      <c r="C888" s="9" t="str">
        <f t="shared" si="14"/>
        <v>North Valmy</v>
      </c>
      <c r="D888" s="8">
        <v>70</v>
      </c>
      <c r="E888" s="8" t="s">
        <v>187</v>
      </c>
      <c r="F888" s="10" t="s">
        <v>14461</v>
      </c>
      <c r="G888" s="8">
        <v>8224</v>
      </c>
      <c r="H888" s="8" t="s">
        <v>14460</v>
      </c>
      <c r="I888" s="8" t="s">
        <v>382</v>
      </c>
      <c r="J888" s="8">
        <v>17166</v>
      </c>
      <c r="K888" s="8" t="s">
        <v>33552</v>
      </c>
    </row>
    <row r="889" spans="1:11" x14ac:dyDescent="0.2">
      <c r="A889" s="8">
        <f>A888</f>
        <v>602</v>
      </c>
      <c r="B889" s="8"/>
      <c r="C889" s="9" t="str">
        <f t="shared" si="14"/>
        <v>North Valmy</v>
      </c>
      <c r="D889" s="8">
        <v>157</v>
      </c>
      <c r="E889" s="8" t="s">
        <v>383</v>
      </c>
      <c r="F889" s="10" t="s">
        <v>14462</v>
      </c>
      <c r="G889" s="8">
        <v>8224</v>
      </c>
      <c r="H889" s="8" t="s">
        <v>14460</v>
      </c>
      <c r="I889" s="8" t="s">
        <v>382</v>
      </c>
      <c r="J889" s="8">
        <v>17166</v>
      </c>
      <c r="K889" s="8"/>
    </row>
    <row r="890" spans="1:11" x14ac:dyDescent="0.2">
      <c r="A890" s="8">
        <f>A887</f>
        <v>601</v>
      </c>
      <c r="B890" s="8"/>
      <c r="C890" s="9" t="str">
        <f t="shared" si="14"/>
        <v>Suwannee River</v>
      </c>
      <c r="D890" s="8">
        <v>55</v>
      </c>
      <c r="E890" s="8" t="s">
        <v>117</v>
      </c>
      <c r="F890" s="10" t="s">
        <v>14463</v>
      </c>
      <c r="G890" s="8">
        <v>638</v>
      </c>
      <c r="H890" s="8" t="s">
        <v>14458</v>
      </c>
      <c r="I890" s="8" t="s">
        <v>116</v>
      </c>
      <c r="J890" s="8">
        <v>6455</v>
      </c>
      <c r="K890" s="8" t="s">
        <v>33510</v>
      </c>
    </row>
    <row r="891" spans="1:11" x14ac:dyDescent="0.2">
      <c r="A891" s="8">
        <f>MAX($A$2:$A890)+1</f>
        <v>603</v>
      </c>
      <c r="B891" s="8"/>
      <c r="C891" s="9" t="str">
        <f t="shared" si="14"/>
        <v>Sweatt</v>
      </c>
      <c r="D891" s="8">
        <v>99</v>
      </c>
      <c r="E891" s="8" t="s">
        <v>256</v>
      </c>
      <c r="F891" s="10" t="s">
        <v>14464</v>
      </c>
      <c r="G891" s="8">
        <v>2048</v>
      </c>
      <c r="H891" s="8" t="s">
        <v>14464</v>
      </c>
      <c r="I891" s="8" t="s">
        <v>255</v>
      </c>
      <c r="J891" s="8">
        <v>12686</v>
      </c>
      <c r="K891" s="8" t="s">
        <v>33510</v>
      </c>
    </row>
    <row r="892" spans="1:11" x14ac:dyDescent="0.2">
      <c r="A892" s="8">
        <f>MAX($A$2:$A891)+1</f>
        <v>604</v>
      </c>
      <c r="B892" s="8"/>
      <c r="C892" s="9" t="str">
        <f t="shared" si="14"/>
        <v>Vermillion Energy Facility</v>
      </c>
      <c r="D892" s="8">
        <v>144</v>
      </c>
      <c r="E892" s="8" t="s">
        <v>119</v>
      </c>
      <c r="F892" s="10" t="s">
        <v>14466</v>
      </c>
      <c r="G892" s="8">
        <v>55111</v>
      </c>
      <c r="H892" s="8" t="s">
        <v>14465</v>
      </c>
      <c r="I892" s="8" t="s">
        <v>124</v>
      </c>
      <c r="J892" s="8">
        <v>3542</v>
      </c>
      <c r="K892" s="8" t="s">
        <v>33509</v>
      </c>
    </row>
    <row r="893" spans="1:11" x14ac:dyDescent="0.2">
      <c r="A893" s="8">
        <f>MAX($A$2:$A892)+1</f>
        <v>605</v>
      </c>
      <c r="B893" s="8"/>
      <c r="C893" s="9" t="str">
        <f t="shared" si="14"/>
        <v>Vestaburg</v>
      </c>
      <c r="D893" s="8">
        <v>227</v>
      </c>
      <c r="E893" s="8" t="s">
        <v>488</v>
      </c>
      <c r="F893" s="10" t="s">
        <v>14467</v>
      </c>
      <c r="G893" s="8">
        <v>1881</v>
      </c>
      <c r="H893" s="8" t="s">
        <v>14467</v>
      </c>
      <c r="I893" s="8" t="s">
        <v>487</v>
      </c>
      <c r="J893" s="8">
        <v>20910</v>
      </c>
      <c r="K893" s="8"/>
    </row>
    <row r="894" spans="1:11" x14ac:dyDescent="0.2">
      <c r="A894" s="8">
        <f>MAX($A$2:$A893)+1</f>
        <v>606</v>
      </c>
      <c r="B894" s="8"/>
      <c r="C894" s="9" t="str">
        <f t="shared" si="14"/>
        <v>Virginia City Hybrid Energy Center</v>
      </c>
      <c r="D894" s="8">
        <v>186</v>
      </c>
      <c r="E894" s="8" t="s">
        <v>460</v>
      </c>
      <c r="F894" s="10" t="s">
        <v>14469</v>
      </c>
      <c r="G894" s="8">
        <v>56808</v>
      </c>
      <c r="H894" s="8" t="s">
        <v>14468</v>
      </c>
      <c r="I894" s="8" t="s">
        <v>459</v>
      </c>
      <c r="J894" s="8">
        <v>19876</v>
      </c>
      <c r="K894" s="8"/>
    </row>
    <row r="895" spans="1:11" x14ac:dyDescent="0.2">
      <c r="A895" s="8">
        <f>MAX($A$2:$A894)+1</f>
        <v>607</v>
      </c>
      <c r="B895" s="8"/>
      <c r="C895" s="9" t="str">
        <f t="shared" si="14"/>
        <v>Vogtle</v>
      </c>
      <c r="D895" s="8">
        <v>57</v>
      </c>
      <c r="E895" s="8" t="s">
        <v>164</v>
      </c>
      <c r="F895" s="10" t="s">
        <v>14471</v>
      </c>
      <c r="G895" s="8">
        <v>649</v>
      </c>
      <c r="H895" s="8" t="s">
        <v>14470</v>
      </c>
      <c r="I895" s="8" t="s">
        <v>163</v>
      </c>
      <c r="J895" s="8">
        <v>7140</v>
      </c>
      <c r="K895" s="8"/>
    </row>
    <row r="896" spans="1:11" x14ac:dyDescent="0.2">
      <c r="A896" s="8">
        <f>A891</f>
        <v>603</v>
      </c>
      <c r="B896" s="8"/>
      <c r="C896" s="9" t="str">
        <f t="shared" si="14"/>
        <v>Sweatt</v>
      </c>
      <c r="D896" s="8">
        <v>99</v>
      </c>
      <c r="E896" s="8" t="s">
        <v>256</v>
      </c>
      <c r="F896" s="10" t="s">
        <v>14472</v>
      </c>
      <c r="G896" s="8">
        <v>2048</v>
      </c>
      <c r="H896" s="8" t="s">
        <v>14464</v>
      </c>
      <c r="I896" s="8" t="s">
        <v>255</v>
      </c>
      <c r="J896" s="8">
        <v>12686</v>
      </c>
      <c r="K896" s="8" t="s">
        <v>33510</v>
      </c>
    </row>
    <row r="897" spans="1:11" x14ac:dyDescent="0.2">
      <c r="A897" s="8">
        <f>A731</f>
        <v>500</v>
      </c>
      <c r="B897" s="8"/>
      <c r="C897" s="9" t="str">
        <f t="shared" si="14"/>
        <v>Pulliam</v>
      </c>
      <c r="D897" s="8">
        <v>195</v>
      </c>
      <c r="E897" s="8" t="s">
        <v>483</v>
      </c>
      <c r="F897" s="10" t="s">
        <v>14473</v>
      </c>
      <c r="G897" s="8">
        <v>4072</v>
      </c>
      <c r="H897" s="8" t="s">
        <v>14249</v>
      </c>
      <c r="I897" s="8" t="s">
        <v>482</v>
      </c>
      <c r="J897" s="8">
        <v>20860</v>
      </c>
      <c r="K897" s="8" t="s">
        <v>33537</v>
      </c>
    </row>
    <row r="898" spans="1:11" x14ac:dyDescent="0.2">
      <c r="A898" s="8">
        <f>A50</f>
        <v>40</v>
      </c>
      <c r="B898" s="8"/>
      <c r="C898" s="9" t="str">
        <f t="shared" si="14"/>
        <v>Walter C Beckjord</v>
      </c>
      <c r="D898" s="8">
        <v>42</v>
      </c>
      <c r="E898" s="8" t="s">
        <v>422</v>
      </c>
      <c r="F898" s="10" t="s">
        <v>14474</v>
      </c>
      <c r="G898" s="8">
        <v>2830</v>
      </c>
      <c r="H898" s="8" t="s">
        <v>13362</v>
      </c>
      <c r="I898" s="8" t="s">
        <v>124</v>
      </c>
      <c r="J898" s="8">
        <v>3542</v>
      </c>
      <c r="K898" s="8" t="s">
        <v>33509</v>
      </c>
    </row>
    <row r="899" spans="1:11" x14ac:dyDescent="0.2">
      <c r="A899" s="8">
        <f>MAX($A$2:$A898)+1</f>
        <v>608</v>
      </c>
      <c r="B899" s="8"/>
      <c r="C899" s="9" t="str">
        <f t="shared" si="14"/>
        <v>W H Zimmer</v>
      </c>
      <c r="D899" s="8">
        <v>42</v>
      </c>
      <c r="E899" s="8" t="s">
        <v>422</v>
      </c>
      <c r="F899" s="10" t="s">
        <v>14476</v>
      </c>
      <c r="G899" s="8">
        <v>6019</v>
      </c>
      <c r="H899" s="8" t="s">
        <v>14475</v>
      </c>
      <c r="I899" s="8" t="s">
        <v>1670</v>
      </c>
      <c r="J899" s="8">
        <v>59920</v>
      </c>
      <c r="K899" s="8" t="s">
        <v>33509</v>
      </c>
    </row>
    <row r="900" spans="1:11" x14ac:dyDescent="0.2">
      <c r="A900" s="8">
        <f>MAX($A$2:$A899)+1</f>
        <v>609</v>
      </c>
      <c r="B900" s="8"/>
      <c r="C900" s="9" t="str">
        <f t="shared" si="14"/>
        <v>W H Weatherspoon</v>
      </c>
      <c r="D900" s="8">
        <v>17</v>
      </c>
      <c r="E900" s="8" t="s">
        <v>127</v>
      </c>
      <c r="F900" s="10" t="s">
        <v>14478</v>
      </c>
      <c r="G900" s="8">
        <v>2716</v>
      </c>
      <c r="H900" s="8" t="s">
        <v>14477</v>
      </c>
      <c r="I900" s="8" t="s">
        <v>126</v>
      </c>
      <c r="J900" s="8">
        <v>3046</v>
      </c>
      <c r="K900" s="8"/>
    </row>
    <row r="901" spans="1:11" x14ac:dyDescent="0.2">
      <c r="A901" s="8">
        <f>MAX($A$2:$A900)+1</f>
        <v>610</v>
      </c>
      <c r="B901" s="8"/>
      <c r="C901" s="9" t="str">
        <f t="shared" si="14"/>
        <v>Wabash River</v>
      </c>
      <c r="D901" s="8">
        <v>144</v>
      </c>
      <c r="E901" s="8" t="s">
        <v>119</v>
      </c>
      <c r="F901" s="10" t="s">
        <v>14480</v>
      </c>
      <c r="G901" s="8">
        <v>1010</v>
      </c>
      <c r="H901" s="8" t="s">
        <v>14479</v>
      </c>
      <c r="I901" s="8" t="s">
        <v>118</v>
      </c>
      <c r="J901" s="8">
        <v>15470</v>
      </c>
      <c r="K901" s="8"/>
    </row>
    <row r="902" spans="1:11" x14ac:dyDescent="0.2">
      <c r="A902" s="8">
        <f>A901</f>
        <v>610</v>
      </c>
      <c r="B902" s="8"/>
      <c r="C902" s="9" t="str">
        <f t="shared" si="14"/>
        <v>Wabash Valley Power IGCC</v>
      </c>
      <c r="D902" s="8">
        <v>294</v>
      </c>
      <c r="E902" s="8" t="s">
        <v>464</v>
      </c>
      <c r="F902" s="10" t="s">
        <v>14482</v>
      </c>
      <c r="G902" s="8">
        <v>57842</v>
      </c>
      <c r="H902" s="8" t="s">
        <v>14481</v>
      </c>
      <c r="I902" s="8" t="s">
        <v>463</v>
      </c>
      <c r="J902" s="8">
        <v>40211</v>
      </c>
      <c r="K902" s="8" t="s">
        <v>33510</v>
      </c>
    </row>
    <row r="903" spans="1:11" x14ac:dyDescent="0.2">
      <c r="A903" s="8">
        <f>MAX($A$2:$A902)+1</f>
        <v>611</v>
      </c>
      <c r="B903" s="8"/>
      <c r="C903" s="9" t="str">
        <f t="shared" si="14"/>
        <v>Tracy</v>
      </c>
      <c r="D903" s="8">
        <v>157</v>
      </c>
      <c r="E903" s="8" t="s">
        <v>383</v>
      </c>
      <c r="F903" s="10" t="s">
        <v>14484</v>
      </c>
      <c r="G903" s="8">
        <v>2336</v>
      </c>
      <c r="H903" s="8" t="s">
        <v>14483</v>
      </c>
      <c r="I903" s="8" t="s">
        <v>382</v>
      </c>
      <c r="J903" s="8">
        <v>17166</v>
      </c>
      <c r="K903" s="8" t="s">
        <v>33521</v>
      </c>
    </row>
    <row r="904" spans="1:11" x14ac:dyDescent="0.2">
      <c r="A904" s="8">
        <f>A903</f>
        <v>611</v>
      </c>
      <c r="B904" s="8"/>
      <c r="C904" s="9" t="str">
        <f t="shared" ref="C904:C967" si="15">IF(H904="",F904,H904)</f>
        <v>Tracy</v>
      </c>
      <c r="D904" s="8">
        <v>157</v>
      </c>
      <c r="E904" s="8" t="s">
        <v>383</v>
      </c>
      <c r="F904" s="10" t="s">
        <v>14485</v>
      </c>
      <c r="G904" s="8">
        <v>2336</v>
      </c>
      <c r="H904" s="8" t="s">
        <v>14483</v>
      </c>
      <c r="I904" s="8" t="s">
        <v>382</v>
      </c>
      <c r="J904" s="8">
        <v>17166</v>
      </c>
      <c r="K904" s="8" t="s">
        <v>33521</v>
      </c>
    </row>
    <row r="905" spans="1:11" x14ac:dyDescent="0.2">
      <c r="A905" s="8">
        <f>A903</f>
        <v>611</v>
      </c>
      <c r="B905" s="8"/>
      <c r="C905" s="9" t="str">
        <f t="shared" si="15"/>
        <v>Tracy</v>
      </c>
      <c r="D905" s="8">
        <v>157</v>
      </c>
      <c r="E905" s="8" t="s">
        <v>383</v>
      </c>
      <c r="F905" s="10" t="s">
        <v>14486</v>
      </c>
      <c r="G905" s="8">
        <v>2336</v>
      </c>
      <c r="H905" s="8" t="s">
        <v>14483</v>
      </c>
      <c r="I905" s="8" t="s">
        <v>382</v>
      </c>
      <c r="J905" s="8">
        <v>17166</v>
      </c>
      <c r="K905" s="8" t="s">
        <v>33521</v>
      </c>
    </row>
    <row r="906" spans="1:11" x14ac:dyDescent="0.2">
      <c r="A906" s="8">
        <f>MAX($A$2:$A905)+1</f>
        <v>612</v>
      </c>
      <c r="B906" s="8"/>
      <c r="C906" s="9" t="str">
        <f t="shared" si="15"/>
        <v>Trimble County</v>
      </c>
      <c r="D906" s="8">
        <v>82</v>
      </c>
      <c r="E906" s="8" t="s">
        <v>220</v>
      </c>
      <c r="F906" s="10" t="s">
        <v>14487</v>
      </c>
      <c r="G906" s="8">
        <v>6071</v>
      </c>
      <c r="H906" s="8" t="s">
        <v>14487</v>
      </c>
      <c r="I906" s="8" t="s">
        <v>227</v>
      </c>
      <c r="J906" s="8">
        <v>11249</v>
      </c>
      <c r="K906" s="8" t="s">
        <v>33510</v>
      </c>
    </row>
    <row r="907" spans="1:11" x14ac:dyDescent="0.2">
      <c r="A907" s="8">
        <f>A906</f>
        <v>612</v>
      </c>
      <c r="B907" s="8"/>
      <c r="C907" s="9" t="str">
        <f t="shared" si="15"/>
        <v>Trimble County</v>
      </c>
      <c r="D907" s="8">
        <v>88</v>
      </c>
      <c r="E907" s="8" t="s">
        <v>228</v>
      </c>
      <c r="F907" s="10" t="s">
        <v>14487</v>
      </c>
      <c r="G907" s="8">
        <v>6071</v>
      </c>
      <c r="H907" s="8" t="s">
        <v>14487</v>
      </c>
      <c r="I907" s="8" t="s">
        <v>227</v>
      </c>
      <c r="J907" s="8">
        <v>11249</v>
      </c>
      <c r="K907" s="8" t="s">
        <v>33510</v>
      </c>
    </row>
    <row r="908" spans="1:11" x14ac:dyDescent="0.2">
      <c r="A908" s="8">
        <f>A906</f>
        <v>612</v>
      </c>
      <c r="B908" s="8"/>
      <c r="C908" s="9" t="str">
        <f t="shared" si="15"/>
        <v>Trimble County</v>
      </c>
      <c r="D908" s="8">
        <v>88</v>
      </c>
      <c r="E908" s="8" t="s">
        <v>228</v>
      </c>
      <c r="F908" s="10" t="s">
        <v>14488</v>
      </c>
      <c r="G908" s="8">
        <v>6071</v>
      </c>
      <c r="H908" s="8" t="s">
        <v>14487</v>
      </c>
      <c r="I908" s="8" t="s">
        <v>227</v>
      </c>
      <c r="J908" s="8">
        <v>11249</v>
      </c>
      <c r="K908" s="8" t="s">
        <v>33510</v>
      </c>
    </row>
    <row r="909" spans="1:11" x14ac:dyDescent="0.2">
      <c r="A909" s="8">
        <f>MAX($A$2:$A908)+1</f>
        <v>613</v>
      </c>
      <c r="B909" s="8"/>
      <c r="C909" s="9" t="str">
        <f t="shared" si="15"/>
        <v>WARNER ROBBINS</v>
      </c>
      <c r="D909" s="8">
        <v>57</v>
      </c>
      <c r="E909" s="8" t="s">
        <v>164</v>
      </c>
      <c r="F909" s="10" t="s">
        <v>14489</v>
      </c>
      <c r="G909" s="8"/>
      <c r="H909" s="8"/>
      <c r="I909" s="8"/>
      <c r="J909" s="8"/>
      <c r="K909" s="8" t="s">
        <v>33553</v>
      </c>
    </row>
    <row r="910" spans="1:11" x14ac:dyDescent="0.2">
      <c r="A910" s="8">
        <f>MAX($A$2:$A909)+1</f>
        <v>614</v>
      </c>
      <c r="B910" s="8"/>
      <c r="C910" s="9" t="str">
        <f t="shared" si="15"/>
        <v>Warren County</v>
      </c>
      <c r="D910" s="8">
        <v>186</v>
      </c>
      <c r="E910" s="8" t="s">
        <v>460</v>
      </c>
      <c r="F910" s="10" t="s">
        <v>14491</v>
      </c>
      <c r="G910" s="8">
        <v>55939</v>
      </c>
      <c r="H910" s="8" t="s">
        <v>14490</v>
      </c>
      <c r="I910" s="8" t="s">
        <v>459</v>
      </c>
      <c r="J910" s="8">
        <v>19876</v>
      </c>
      <c r="K910" s="8"/>
    </row>
    <row r="911" spans="1:11" x14ac:dyDescent="0.2">
      <c r="A911" s="8">
        <f>MAX($A$2:$A910)+1</f>
        <v>615</v>
      </c>
      <c r="B911" s="8"/>
      <c r="C911" s="9" t="str">
        <f t="shared" si="15"/>
        <v>Warrick</v>
      </c>
      <c r="D911" s="8">
        <v>163</v>
      </c>
      <c r="E911" s="8" t="s">
        <v>398</v>
      </c>
      <c r="F911" s="10" t="s">
        <v>14493</v>
      </c>
      <c r="G911" s="8">
        <v>6705</v>
      </c>
      <c r="H911" s="8" t="s">
        <v>14492</v>
      </c>
      <c r="I911" s="8" t="s">
        <v>537</v>
      </c>
      <c r="J911" s="8">
        <v>261</v>
      </c>
      <c r="K911" s="8" t="s">
        <v>33509</v>
      </c>
    </row>
    <row r="912" spans="1:11" x14ac:dyDescent="0.2">
      <c r="A912" s="8">
        <f>MAX($A$2:$A911)+1</f>
        <v>616</v>
      </c>
      <c r="B912" s="8"/>
      <c r="C912" s="9" t="str">
        <f t="shared" si="15"/>
        <v>Washington County Cogeneration Facility</v>
      </c>
      <c r="D912" s="8">
        <v>2</v>
      </c>
      <c r="E912" s="8" t="s">
        <v>26</v>
      </c>
      <c r="F912" s="10" t="s">
        <v>14495</v>
      </c>
      <c r="G912" s="8">
        <v>7697</v>
      </c>
      <c r="H912" s="8" t="s">
        <v>14494</v>
      </c>
      <c r="I912" s="8" t="s">
        <v>25</v>
      </c>
      <c r="J912" s="8">
        <v>195</v>
      </c>
      <c r="K912" s="8"/>
    </row>
    <row r="913" spans="1:11" x14ac:dyDescent="0.2">
      <c r="A913" s="8">
        <f>MAX($A$2:$A912)+1</f>
        <v>617</v>
      </c>
      <c r="B913" s="8"/>
      <c r="C913" s="9" t="str">
        <f t="shared" si="15"/>
        <v>Wateree</v>
      </c>
      <c r="D913" s="8">
        <v>159</v>
      </c>
      <c r="E913" s="8" t="s">
        <v>389</v>
      </c>
      <c r="F913" s="10" t="s">
        <v>14496</v>
      </c>
      <c r="G913" s="8">
        <v>3297</v>
      </c>
      <c r="H913" s="8" t="s">
        <v>14496</v>
      </c>
      <c r="I913" s="8" t="s">
        <v>388</v>
      </c>
      <c r="J913" s="8">
        <v>17539</v>
      </c>
      <c r="K913" s="8"/>
    </row>
    <row r="914" spans="1:11" x14ac:dyDescent="0.2">
      <c r="A914" s="8">
        <f>A906</f>
        <v>612</v>
      </c>
      <c r="B914" s="8"/>
      <c r="C914" s="9" t="str">
        <f t="shared" si="15"/>
        <v>Trimble County</v>
      </c>
      <c r="D914" s="8">
        <v>82</v>
      </c>
      <c r="E914" s="8" t="s">
        <v>220</v>
      </c>
      <c r="F914" s="10" t="s">
        <v>14488</v>
      </c>
      <c r="G914" s="8">
        <v>6071</v>
      </c>
      <c r="H914" s="8" t="s">
        <v>14487</v>
      </c>
      <c r="I914" s="8" t="s">
        <v>227</v>
      </c>
      <c r="J914" s="8">
        <v>11249</v>
      </c>
      <c r="K914" s="8" t="s">
        <v>33510</v>
      </c>
    </row>
    <row r="915" spans="1:11" x14ac:dyDescent="0.2">
      <c r="A915" s="8">
        <f>MAX($A$2:$A914)+1</f>
        <v>618</v>
      </c>
      <c r="B915" s="8"/>
      <c r="C915" s="9" t="str">
        <f t="shared" si="15"/>
        <v>Waterford 1 &amp; 2</v>
      </c>
      <c r="D915" s="8">
        <v>454</v>
      </c>
      <c r="E915" s="8" t="s">
        <v>143</v>
      </c>
      <c r="F915" s="10" t="s">
        <v>14497</v>
      </c>
      <c r="G915" s="8">
        <v>8056</v>
      </c>
      <c r="H915" s="8" t="s">
        <v>14497</v>
      </c>
      <c r="I915" s="8" t="s">
        <v>141</v>
      </c>
      <c r="J915" s="8">
        <v>11241</v>
      </c>
      <c r="K915" s="8"/>
    </row>
    <row r="916" spans="1:11" x14ac:dyDescent="0.2">
      <c r="A916" s="8">
        <f>MAX($A$2:$A915)+1</f>
        <v>619</v>
      </c>
      <c r="B916" s="8"/>
      <c r="C916" s="9" t="str">
        <f t="shared" si="15"/>
        <v>Turkey Point</v>
      </c>
      <c r="D916" s="8">
        <v>56</v>
      </c>
      <c r="E916" s="8" t="s">
        <v>161</v>
      </c>
      <c r="F916" s="10" t="s">
        <v>14498</v>
      </c>
      <c r="G916" s="8">
        <v>621</v>
      </c>
      <c r="H916" s="8" t="s">
        <v>14498</v>
      </c>
      <c r="I916" s="8" t="s">
        <v>160</v>
      </c>
      <c r="J916" s="8">
        <v>6452</v>
      </c>
      <c r="K916" s="8" t="s">
        <v>33510</v>
      </c>
    </row>
    <row r="917" spans="1:11" x14ac:dyDescent="0.2">
      <c r="A917" s="8">
        <f>A915</f>
        <v>618</v>
      </c>
      <c r="B917" s="8"/>
      <c r="C917" s="9" t="str">
        <f t="shared" si="15"/>
        <v>Waterford 3</v>
      </c>
      <c r="D917" s="8">
        <v>454</v>
      </c>
      <c r="E917" s="8" t="s">
        <v>143</v>
      </c>
      <c r="F917" s="10" t="s">
        <v>14499</v>
      </c>
      <c r="G917" s="8">
        <v>4270</v>
      </c>
      <c r="H917" s="8" t="s">
        <v>14499</v>
      </c>
      <c r="I917" s="8" t="s">
        <v>141</v>
      </c>
      <c r="J917" s="8">
        <v>11241</v>
      </c>
      <c r="K917" s="8"/>
    </row>
    <row r="918" spans="1:11" x14ac:dyDescent="0.2">
      <c r="A918" s="8">
        <f>A916</f>
        <v>619</v>
      </c>
      <c r="B918" s="8"/>
      <c r="C918" s="9" t="str">
        <f t="shared" si="15"/>
        <v>Turkey Point</v>
      </c>
      <c r="D918" s="8">
        <v>56</v>
      </c>
      <c r="E918" s="8" t="s">
        <v>161</v>
      </c>
      <c r="F918" s="10" t="s">
        <v>14500</v>
      </c>
      <c r="G918" s="8">
        <v>621</v>
      </c>
      <c r="H918" s="8" t="s">
        <v>14498</v>
      </c>
      <c r="I918" s="8" t="s">
        <v>160</v>
      </c>
      <c r="J918" s="8">
        <v>6452</v>
      </c>
      <c r="K918" s="8" t="s">
        <v>33510</v>
      </c>
    </row>
    <row r="919" spans="1:11" x14ac:dyDescent="0.2">
      <c r="A919" s="8">
        <f>MAX($A$2:$A918)+1</f>
        <v>620</v>
      </c>
      <c r="B919" s="8"/>
      <c r="C919" s="9" t="str">
        <f t="shared" si="15"/>
        <v>Urquhart</v>
      </c>
      <c r="D919" s="8">
        <v>159</v>
      </c>
      <c r="E919" s="8" t="s">
        <v>389</v>
      </c>
      <c r="F919" s="10" t="s">
        <v>14501</v>
      </c>
      <c r="G919" s="8">
        <v>3295</v>
      </c>
      <c r="H919" s="8" t="s">
        <v>14501</v>
      </c>
      <c r="I919" s="8" t="s">
        <v>388</v>
      </c>
      <c r="J919" s="8">
        <v>17539</v>
      </c>
      <c r="K919" s="8" t="s">
        <v>33537</v>
      </c>
    </row>
    <row r="920" spans="1:11" x14ac:dyDescent="0.2">
      <c r="A920" s="8">
        <f>MAX($A$2:$A919)+1</f>
        <v>621</v>
      </c>
      <c r="B920" s="8"/>
      <c r="C920" s="9" t="str">
        <f t="shared" si="15"/>
        <v>Wayne County Energy Complex</v>
      </c>
      <c r="D920" s="8">
        <v>17</v>
      </c>
      <c r="E920" s="8" t="s">
        <v>127</v>
      </c>
      <c r="F920" s="10" t="s">
        <v>14503</v>
      </c>
      <c r="G920" s="8">
        <v>7538</v>
      </c>
      <c r="H920" s="8" t="s">
        <v>14502</v>
      </c>
      <c r="I920" s="8" t="s">
        <v>126</v>
      </c>
      <c r="J920" s="8">
        <v>3046</v>
      </c>
      <c r="K920" s="8"/>
    </row>
    <row r="921" spans="1:11" x14ac:dyDescent="0.2">
      <c r="A921" s="8">
        <f>A919</f>
        <v>620</v>
      </c>
      <c r="B921" s="8"/>
      <c r="C921" s="9" t="str">
        <f t="shared" si="15"/>
        <v>Urquhart</v>
      </c>
      <c r="D921" s="8">
        <v>159</v>
      </c>
      <c r="E921" s="8" t="s">
        <v>389</v>
      </c>
      <c r="F921" s="10" t="s">
        <v>14504</v>
      </c>
      <c r="G921" s="8">
        <v>3295</v>
      </c>
      <c r="H921" s="8" t="s">
        <v>14501</v>
      </c>
      <c r="I921" s="8" t="s">
        <v>388</v>
      </c>
      <c r="J921" s="8">
        <v>17539</v>
      </c>
      <c r="K921" s="8" t="s">
        <v>33537</v>
      </c>
    </row>
    <row r="922" spans="1:11" x14ac:dyDescent="0.2">
      <c r="A922" s="8">
        <f>A919</f>
        <v>620</v>
      </c>
      <c r="B922" s="8"/>
      <c r="C922" s="9" t="str">
        <f t="shared" si="15"/>
        <v>Urquhart</v>
      </c>
      <c r="D922" s="8">
        <v>159</v>
      </c>
      <c r="E922" s="8" t="s">
        <v>389</v>
      </c>
      <c r="F922" s="10" t="s">
        <v>14505</v>
      </c>
      <c r="G922" s="8">
        <v>3295</v>
      </c>
      <c r="H922" s="8" t="s">
        <v>14501</v>
      </c>
      <c r="I922" s="8" t="s">
        <v>388</v>
      </c>
      <c r="J922" s="8">
        <v>17539</v>
      </c>
      <c r="K922" s="8" t="s">
        <v>33537</v>
      </c>
    </row>
    <row r="923" spans="1:11" x14ac:dyDescent="0.2">
      <c r="A923" s="8">
        <f>MAX($A$2:$A922)+1</f>
        <v>622</v>
      </c>
      <c r="B923" s="8"/>
      <c r="C923" s="9" t="str">
        <f t="shared" si="15"/>
        <v>Weleetka</v>
      </c>
      <c r="D923" s="8">
        <v>148</v>
      </c>
      <c r="E923" s="8" t="s">
        <v>365</v>
      </c>
      <c r="F923" s="10" t="s">
        <v>14507</v>
      </c>
      <c r="G923" s="8">
        <v>2966</v>
      </c>
      <c r="H923" s="8" t="s">
        <v>14506</v>
      </c>
      <c r="I923" s="8" t="s">
        <v>364</v>
      </c>
      <c r="J923" s="8">
        <v>15474</v>
      </c>
      <c r="K923" s="8"/>
    </row>
    <row r="924" spans="1:11" x14ac:dyDescent="0.2">
      <c r="A924" s="8">
        <f>MAX($A$2:$A923)+1</f>
        <v>623</v>
      </c>
      <c r="B924" s="8"/>
      <c r="C924" s="9" t="str">
        <f t="shared" si="15"/>
        <v>Welsh</v>
      </c>
      <c r="D924" s="8">
        <v>164</v>
      </c>
      <c r="E924" s="8" t="s">
        <v>402</v>
      </c>
      <c r="F924" s="10" t="s">
        <v>14508</v>
      </c>
      <c r="G924" s="8">
        <v>6139</v>
      </c>
      <c r="H924" s="8" t="s">
        <v>14508</v>
      </c>
      <c r="I924" s="8" t="s">
        <v>401</v>
      </c>
      <c r="J924" s="8">
        <v>17698</v>
      </c>
      <c r="K924" s="8"/>
    </row>
    <row r="925" spans="1:11" x14ac:dyDescent="0.2">
      <c r="A925" s="8">
        <f>A919</f>
        <v>620</v>
      </c>
      <c r="B925" s="8"/>
      <c r="C925" s="9" t="str">
        <f t="shared" si="15"/>
        <v>Urquhart</v>
      </c>
      <c r="D925" s="8">
        <v>159</v>
      </c>
      <c r="E925" s="8" t="s">
        <v>389</v>
      </c>
      <c r="F925" s="10" t="s">
        <v>14509</v>
      </c>
      <c r="G925" s="8">
        <v>3295</v>
      </c>
      <c r="H925" s="8" t="s">
        <v>14501</v>
      </c>
      <c r="I925" s="8" t="s">
        <v>388</v>
      </c>
      <c r="J925" s="8">
        <v>17539</v>
      </c>
      <c r="K925" s="8" t="s">
        <v>33537</v>
      </c>
    </row>
    <row r="926" spans="1:11" x14ac:dyDescent="0.2">
      <c r="A926" s="8">
        <f>MAX($A$2:$A925)+1</f>
        <v>624</v>
      </c>
      <c r="B926" s="8"/>
      <c r="C926" s="9" t="str">
        <f t="shared" si="15"/>
        <v>West Babylon</v>
      </c>
      <c r="D926" s="8">
        <v>85</v>
      </c>
      <c r="E926" s="8" t="s">
        <v>272</v>
      </c>
      <c r="F926" s="10" t="s">
        <v>14510</v>
      </c>
      <c r="G926" s="8">
        <v>2521</v>
      </c>
      <c r="H926" s="8" t="s">
        <v>14510</v>
      </c>
      <c r="I926" s="8" t="s">
        <v>272</v>
      </c>
      <c r="J926" s="8">
        <v>56505</v>
      </c>
      <c r="K926" s="8"/>
    </row>
    <row r="927" spans="1:11" x14ac:dyDescent="0.2">
      <c r="A927" s="8">
        <f>MAX($A$2:$A926)+1</f>
        <v>625</v>
      </c>
      <c r="B927" s="8"/>
      <c r="C927" s="9" t="str">
        <f t="shared" si="15"/>
        <v>West Campus Cogeneration Facility</v>
      </c>
      <c r="D927" s="8">
        <v>89</v>
      </c>
      <c r="E927" s="8" t="s">
        <v>231</v>
      </c>
      <c r="F927" s="10" t="s">
        <v>14512</v>
      </c>
      <c r="G927" s="8">
        <v>7991</v>
      </c>
      <c r="H927" s="8" t="s">
        <v>14511</v>
      </c>
      <c r="I927" s="8" t="s">
        <v>230</v>
      </c>
      <c r="J927" s="8">
        <v>11479</v>
      </c>
      <c r="K927" s="8"/>
    </row>
    <row r="928" spans="1:11" x14ac:dyDescent="0.2">
      <c r="A928" s="8">
        <f>MAX($A$2:$A927)+1</f>
        <v>626</v>
      </c>
      <c r="B928" s="8"/>
      <c r="C928" s="9" t="str">
        <f t="shared" si="15"/>
        <v>West County Energy Center</v>
      </c>
      <c r="D928" s="8">
        <v>56</v>
      </c>
      <c r="E928" s="8" t="s">
        <v>161</v>
      </c>
      <c r="F928" s="10" t="s">
        <v>14514</v>
      </c>
      <c r="G928" s="8">
        <v>56407</v>
      </c>
      <c r="H928" s="8" t="s">
        <v>14513</v>
      </c>
      <c r="I928" s="8" t="s">
        <v>160</v>
      </c>
      <c r="J928" s="8">
        <v>6452</v>
      </c>
      <c r="K928" s="8"/>
    </row>
    <row r="929" spans="1:11" x14ac:dyDescent="0.2">
      <c r="A929" s="8">
        <f>MAX($A$2:$A928)+1</f>
        <v>627</v>
      </c>
      <c r="B929" s="8"/>
      <c r="C929" s="9" t="str">
        <f t="shared" si="15"/>
        <v>West Gardner</v>
      </c>
      <c r="D929" s="8">
        <v>79</v>
      </c>
      <c r="E929" s="8" t="s">
        <v>212</v>
      </c>
      <c r="F929" s="10" t="s">
        <v>14515</v>
      </c>
      <c r="G929" s="8">
        <v>7929</v>
      </c>
      <c r="H929" s="8" t="s">
        <v>14515</v>
      </c>
      <c r="I929" s="8" t="s">
        <v>211</v>
      </c>
      <c r="J929" s="8">
        <v>10000</v>
      </c>
      <c r="K929" s="8"/>
    </row>
    <row r="930" spans="1:11" x14ac:dyDescent="0.2">
      <c r="A930" s="8">
        <f>A919</f>
        <v>620</v>
      </c>
      <c r="B930" s="8"/>
      <c r="C930" s="9" t="str">
        <f t="shared" si="15"/>
        <v>Urquhart</v>
      </c>
      <c r="D930" s="8">
        <v>159</v>
      </c>
      <c r="E930" s="8" t="s">
        <v>389</v>
      </c>
      <c r="F930" s="10" t="s">
        <v>14516</v>
      </c>
      <c r="G930" s="8">
        <v>3295</v>
      </c>
      <c r="H930" s="8" t="s">
        <v>14501</v>
      </c>
      <c r="I930" s="8" t="s">
        <v>388</v>
      </c>
      <c r="J930" s="8">
        <v>17539</v>
      </c>
      <c r="K930" s="8" t="s">
        <v>33537</v>
      </c>
    </row>
    <row r="931" spans="1:11" x14ac:dyDescent="0.2">
      <c r="A931" s="8">
        <f>A919</f>
        <v>620</v>
      </c>
      <c r="B931" s="8"/>
      <c r="C931" s="9" t="str">
        <f t="shared" si="15"/>
        <v>Urquhart</v>
      </c>
      <c r="D931" s="8">
        <v>159</v>
      </c>
      <c r="E931" s="8" t="s">
        <v>389</v>
      </c>
      <c r="F931" s="10" t="s">
        <v>14517</v>
      </c>
      <c r="G931" s="8">
        <v>3295</v>
      </c>
      <c r="H931" s="8" t="s">
        <v>14501</v>
      </c>
      <c r="I931" s="8" t="s">
        <v>388</v>
      </c>
      <c r="J931" s="8">
        <v>17539</v>
      </c>
      <c r="K931" s="8" t="s">
        <v>33537</v>
      </c>
    </row>
    <row r="932" spans="1:11" x14ac:dyDescent="0.2">
      <c r="A932" s="8">
        <f>A919</f>
        <v>620</v>
      </c>
      <c r="B932" s="8"/>
      <c r="C932" s="9" t="str">
        <f t="shared" si="15"/>
        <v>Urquhart</v>
      </c>
      <c r="D932" s="8">
        <v>159</v>
      </c>
      <c r="E932" s="8" t="s">
        <v>389</v>
      </c>
      <c r="F932" s="10" t="s">
        <v>14518</v>
      </c>
      <c r="G932" s="8">
        <v>3295</v>
      </c>
      <c r="H932" s="8" t="s">
        <v>14501</v>
      </c>
      <c r="I932" s="8" t="s">
        <v>388</v>
      </c>
      <c r="J932" s="8">
        <v>17539</v>
      </c>
      <c r="K932" s="8" t="s">
        <v>33537</v>
      </c>
    </row>
    <row r="933" spans="1:11" x14ac:dyDescent="0.2">
      <c r="A933" s="8">
        <f>MAX($A$2:$A932)+1</f>
        <v>628</v>
      </c>
      <c r="B933" s="8"/>
      <c r="C933" s="9" t="str">
        <f t="shared" si="15"/>
        <v>Valmont</v>
      </c>
      <c r="D933" s="8">
        <v>145</v>
      </c>
      <c r="E933" s="8" t="s">
        <v>359</v>
      </c>
      <c r="F933" s="10" t="s">
        <v>14520</v>
      </c>
      <c r="G933" s="8">
        <v>477</v>
      </c>
      <c r="H933" s="8" t="s">
        <v>14519</v>
      </c>
      <c r="I933" s="8" t="s">
        <v>358</v>
      </c>
      <c r="J933" s="8">
        <v>15466</v>
      </c>
      <c r="K933" s="8" t="s">
        <v>33510</v>
      </c>
    </row>
    <row r="934" spans="1:11" x14ac:dyDescent="0.2">
      <c r="A934" s="8">
        <f>A933</f>
        <v>628</v>
      </c>
      <c r="B934" s="8"/>
      <c r="C934" s="9" t="str">
        <f t="shared" si="15"/>
        <v>Valmont</v>
      </c>
      <c r="D934" s="8">
        <v>145</v>
      </c>
      <c r="E934" s="8" t="s">
        <v>359</v>
      </c>
      <c r="F934" s="10" t="s">
        <v>14521</v>
      </c>
      <c r="G934" s="8">
        <v>477</v>
      </c>
      <c r="H934" s="8" t="s">
        <v>14519</v>
      </c>
      <c r="I934" s="8" t="s">
        <v>358</v>
      </c>
      <c r="J934" s="8">
        <v>15466</v>
      </c>
      <c r="K934" s="8" t="s">
        <v>33510</v>
      </c>
    </row>
    <row r="935" spans="1:11" x14ac:dyDescent="0.2">
      <c r="A935" s="8">
        <f>MAX($A$2:$A934)+1</f>
        <v>629</v>
      </c>
      <c r="B935" s="8"/>
      <c r="C935" s="9" t="str">
        <f t="shared" si="15"/>
        <v>Venice</v>
      </c>
      <c r="D935" s="8">
        <v>177</v>
      </c>
      <c r="E935" s="8" t="s">
        <v>444</v>
      </c>
      <c r="F935" s="10" t="s">
        <v>14522</v>
      </c>
      <c r="G935" s="8">
        <v>913</v>
      </c>
      <c r="H935" s="8" t="s">
        <v>14522</v>
      </c>
      <c r="I935" s="8" t="s">
        <v>443</v>
      </c>
      <c r="J935" s="8">
        <v>19436</v>
      </c>
      <c r="K935" s="8" t="s">
        <v>33510</v>
      </c>
    </row>
    <row r="936" spans="1:11" x14ac:dyDescent="0.2">
      <c r="A936" s="8">
        <f>A935</f>
        <v>629</v>
      </c>
      <c r="B936" s="8"/>
      <c r="C936" s="9" t="str">
        <f t="shared" si="15"/>
        <v>Venice</v>
      </c>
      <c r="D936" s="8">
        <v>177</v>
      </c>
      <c r="E936" s="8" t="s">
        <v>444</v>
      </c>
      <c r="F936" s="10" t="s">
        <v>14523</v>
      </c>
      <c r="G936" s="8">
        <v>913</v>
      </c>
      <c r="H936" s="8" t="s">
        <v>14522</v>
      </c>
      <c r="I936" s="8" t="s">
        <v>443</v>
      </c>
      <c r="J936" s="8">
        <v>19436</v>
      </c>
      <c r="K936" s="8" t="s">
        <v>33510</v>
      </c>
    </row>
    <row r="937" spans="1:11" x14ac:dyDescent="0.2">
      <c r="A937" s="8">
        <f>A505</f>
        <v>343</v>
      </c>
      <c r="B937" s="8"/>
      <c r="C937" s="9" t="str">
        <f t="shared" si="15"/>
        <v>West Marinette</v>
      </c>
      <c r="D937" s="8">
        <v>195</v>
      </c>
      <c r="E937" s="8" t="s">
        <v>483</v>
      </c>
      <c r="F937" s="10" t="s">
        <v>14525</v>
      </c>
      <c r="G937" s="8">
        <v>4076</v>
      </c>
      <c r="H937" s="8" t="s">
        <v>14524</v>
      </c>
      <c r="I937" s="8" t="s">
        <v>482</v>
      </c>
      <c r="J937" s="8">
        <v>20860</v>
      </c>
      <c r="K937" s="8" t="s">
        <v>33510</v>
      </c>
    </row>
    <row r="938" spans="1:11" x14ac:dyDescent="0.2">
      <c r="A938" s="8">
        <f>A505</f>
        <v>343</v>
      </c>
      <c r="B938" s="8"/>
      <c r="C938" s="9" t="str">
        <f t="shared" si="15"/>
        <v>West Marinette</v>
      </c>
      <c r="D938" s="8">
        <v>195</v>
      </c>
      <c r="E938" s="8" t="s">
        <v>483</v>
      </c>
      <c r="F938" s="10" t="s">
        <v>14526</v>
      </c>
      <c r="G938" s="8">
        <v>4076</v>
      </c>
      <c r="H938" s="8" t="s">
        <v>14524</v>
      </c>
      <c r="I938" s="8" t="s">
        <v>482</v>
      </c>
      <c r="J938" s="8">
        <v>20860</v>
      </c>
      <c r="K938" s="8" t="s">
        <v>33510</v>
      </c>
    </row>
    <row r="939" spans="1:11" x14ac:dyDescent="0.2">
      <c r="A939" s="8">
        <f>MAX($A$2:$A938)+1</f>
        <v>630</v>
      </c>
      <c r="B939" s="8"/>
      <c r="C939" s="9" t="str">
        <f t="shared" si="15"/>
        <v>Wallace Dam</v>
      </c>
      <c r="D939" s="8">
        <v>57</v>
      </c>
      <c r="E939" s="8" t="s">
        <v>164</v>
      </c>
      <c r="F939" s="10" t="s">
        <v>14528</v>
      </c>
      <c r="G939" s="8">
        <v>6087</v>
      </c>
      <c r="H939" s="8" t="s">
        <v>14527</v>
      </c>
      <c r="I939" s="8" t="s">
        <v>163</v>
      </c>
      <c r="J939" s="8">
        <v>7140</v>
      </c>
      <c r="K939" s="8" t="s">
        <v>33554</v>
      </c>
    </row>
    <row r="940" spans="1:11" x14ac:dyDescent="0.2">
      <c r="A940" s="8">
        <f>A939</f>
        <v>630</v>
      </c>
      <c r="B940" s="8"/>
      <c r="C940" s="9" t="str">
        <f t="shared" si="15"/>
        <v>Wallace Dam</v>
      </c>
      <c r="D940" s="8">
        <v>57</v>
      </c>
      <c r="E940" s="8" t="s">
        <v>164</v>
      </c>
      <c r="F940" s="10" t="s">
        <v>14528</v>
      </c>
      <c r="G940" s="8">
        <v>6087</v>
      </c>
      <c r="H940" s="8" t="s">
        <v>14527</v>
      </c>
      <c r="I940" s="8" t="s">
        <v>163</v>
      </c>
      <c r="J940" s="8">
        <v>7140</v>
      </c>
      <c r="K940" s="8" t="s">
        <v>33555</v>
      </c>
    </row>
    <row r="941" spans="1:11" x14ac:dyDescent="0.2">
      <c r="A941" s="8">
        <f>MAX($A$2:$A940)+1</f>
        <v>631</v>
      </c>
      <c r="B941" s="8"/>
      <c r="C941" s="9" t="str">
        <f t="shared" si="15"/>
        <v>Walter Scott Jr Energy Center</v>
      </c>
      <c r="D941" s="8">
        <v>210</v>
      </c>
      <c r="E941" s="8" t="s">
        <v>248</v>
      </c>
      <c r="F941" s="10" t="s">
        <v>14530</v>
      </c>
      <c r="G941" s="8">
        <v>1082</v>
      </c>
      <c r="H941" s="8" t="s">
        <v>14529</v>
      </c>
      <c r="I941" s="8" t="s">
        <v>247</v>
      </c>
      <c r="J941" s="8">
        <v>12341</v>
      </c>
      <c r="K941" s="8" t="s">
        <v>33521</v>
      </c>
    </row>
    <row r="942" spans="1:11" x14ac:dyDescent="0.2">
      <c r="A942" s="8">
        <f>MAX($A$2:$A941)+1</f>
        <v>632</v>
      </c>
      <c r="B942" s="8"/>
      <c r="C942" s="9" t="str">
        <f t="shared" si="15"/>
        <v>Wheatland Generating Facility</v>
      </c>
      <c r="D942" s="8">
        <v>144</v>
      </c>
      <c r="E942" s="8" t="s">
        <v>119</v>
      </c>
      <c r="F942" s="10" t="s">
        <v>14532</v>
      </c>
      <c r="G942" s="8">
        <v>55224</v>
      </c>
      <c r="H942" s="8" t="s">
        <v>14531</v>
      </c>
      <c r="I942" s="8" t="s">
        <v>118</v>
      </c>
      <c r="J942" s="8">
        <v>15470</v>
      </c>
      <c r="K942" s="8"/>
    </row>
    <row r="943" spans="1:11" x14ac:dyDescent="0.2">
      <c r="A943" s="8">
        <f>MAX($A$2:$A942)+1</f>
        <v>633</v>
      </c>
      <c r="B943" s="8"/>
      <c r="C943" s="9" t="str">
        <f t="shared" si="15"/>
        <v>Wheaton</v>
      </c>
      <c r="D943" s="8">
        <v>121</v>
      </c>
      <c r="E943" s="8" t="s">
        <v>299</v>
      </c>
      <c r="F943" s="10" t="s">
        <v>14533</v>
      </c>
      <c r="G943" s="8">
        <v>4014</v>
      </c>
      <c r="H943" s="8" t="s">
        <v>14533</v>
      </c>
      <c r="I943" s="8" t="s">
        <v>297</v>
      </c>
      <c r="J943" s="8">
        <v>13781</v>
      </c>
      <c r="K943" s="8"/>
    </row>
    <row r="944" spans="1:11" x14ac:dyDescent="0.2">
      <c r="A944" s="8">
        <f>MAX($A$2:$A943)+1</f>
        <v>634</v>
      </c>
      <c r="B944" s="8"/>
      <c r="C944" s="9" t="str">
        <f t="shared" si="15"/>
        <v>Whispering Willow Wind Farm - East</v>
      </c>
      <c r="D944" s="8">
        <v>281</v>
      </c>
      <c r="E944" s="8" t="s">
        <v>201</v>
      </c>
      <c r="F944" s="10" t="s">
        <v>14535</v>
      </c>
      <c r="G944" s="8">
        <v>56355</v>
      </c>
      <c r="H944" s="8" t="s">
        <v>14534</v>
      </c>
      <c r="I944" s="8" t="s">
        <v>200</v>
      </c>
      <c r="J944" s="8">
        <v>9417</v>
      </c>
      <c r="K944" s="8"/>
    </row>
    <row r="945" spans="1:11" x14ac:dyDescent="0.2">
      <c r="A945" s="8">
        <f>MAX($A$2:$A944)+1</f>
        <v>635</v>
      </c>
      <c r="B945" s="8"/>
      <c r="C945" s="9" t="str">
        <f t="shared" si="15"/>
        <v>White Bluff</v>
      </c>
      <c r="D945" s="8">
        <v>8</v>
      </c>
      <c r="E945" s="8" t="s">
        <v>140</v>
      </c>
      <c r="F945" s="10" t="s">
        <v>14536</v>
      </c>
      <c r="G945" s="8">
        <v>6009</v>
      </c>
      <c r="H945" s="8" t="s">
        <v>14536</v>
      </c>
      <c r="I945" s="8" t="s">
        <v>139</v>
      </c>
      <c r="J945" s="8">
        <v>814</v>
      </c>
      <c r="K945" s="8"/>
    </row>
    <row r="946" spans="1:11" x14ac:dyDescent="0.2">
      <c r="A946" s="8">
        <f>MAX($A$2:$A945)+1</f>
        <v>636</v>
      </c>
      <c r="B946" s="8"/>
      <c r="C946" s="9" t="str">
        <f t="shared" si="15"/>
        <v>White Lake</v>
      </c>
      <c r="D946" s="8">
        <v>146</v>
      </c>
      <c r="E946" s="8" t="s">
        <v>361</v>
      </c>
      <c r="F946" s="10" t="s">
        <v>14538</v>
      </c>
      <c r="G946" s="8">
        <v>2369</v>
      </c>
      <c r="H946" s="8" t="s">
        <v>14537</v>
      </c>
      <c r="I946" s="8" t="s">
        <v>360</v>
      </c>
      <c r="J946" s="8">
        <v>15472</v>
      </c>
      <c r="K946" s="8"/>
    </row>
    <row r="947" spans="1:11" x14ac:dyDescent="0.2">
      <c r="A947" s="8">
        <f>MAX($A$2:$A946)+1</f>
        <v>637</v>
      </c>
      <c r="B947" s="8"/>
      <c r="C947" s="9" t="str">
        <f t="shared" si="15"/>
        <v>Whitehorn</v>
      </c>
      <c r="D947" s="8">
        <v>150</v>
      </c>
      <c r="E947" s="8" t="s">
        <v>369</v>
      </c>
      <c r="F947" s="10" t="s">
        <v>14540</v>
      </c>
      <c r="G947" s="8">
        <v>6120</v>
      </c>
      <c r="H947" s="8" t="s">
        <v>14539</v>
      </c>
      <c r="I947" s="8" t="s">
        <v>368</v>
      </c>
      <c r="J947" s="8">
        <v>15500</v>
      </c>
      <c r="K947" s="8"/>
    </row>
    <row r="948" spans="1:11" x14ac:dyDescent="0.2">
      <c r="A948" s="8">
        <f>MAX($A$2:$A947)+1</f>
        <v>638</v>
      </c>
      <c r="B948" s="8"/>
      <c r="C948" s="9" t="str">
        <f t="shared" si="15"/>
        <v>J R Whiting</v>
      </c>
      <c r="D948" s="8">
        <v>41</v>
      </c>
      <c r="E948" s="8" t="s">
        <v>105</v>
      </c>
      <c r="F948" s="10" t="s">
        <v>14542</v>
      </c>
      <c r="G948" s="8">
        <v>1723</v>
      </c>
      <c r="H948" s="8" t="s">
        <v>14541</v>
      </c>
      <c r="I948" s="8" t="s">
        <v>104</v>
      </c>
      <c r="J948" s="8">
        <v>4254</v>
      </c>
      <c r="K948" s="8"/>
    </row>
    <row r="949" spans="1:11" x14ac:dyDescent="0.2">
      <c r="A949" s="8">
        <f>MAX($A$2:$A948)+1</f>
        <v>639</v>
      </c>
      <c r="B949" s="8"/>
      <c r="C949" s="9" t="str">
        <f t="shared" si="15"/>
        <v>Wild Horse</v>
      </c>
      <c r="D949" s="8">
        <v>150</v>
      </c>
      <c r="E949" s="8" t="s">
        <v>369</v>
      </c>
      <c r="F949" s="10" t="s">
        <v>14544</v>
      </c>
      <c r="G949" s="8">
        <v>56322</v>
      </c>
      <c r="H949" s="8" t="s">
        <v>14543</v>
      </c>
      <c r="I949" s="8" t="s">
        <v>368</v>
      </c>
      <c r="J949" s="8">
        <v>15500</v>
      </c>
      <c r="K949" s="8"/>
    </row>
    <row r="950" spans="1:11" x14ac:dyDescent="0.2">
      <c r="A950" s="8">
        <f>MAX($A$2:$A949)+1</f>
        <v>640</v>
      </c>
      <c r="B950" s="8"/>
      <c r="C950" s="9" t="str">
        <f t="shared" si="15"/>
        <v>Wilkes</v>
      </c>
      <c r="D950" s="8">
        <v>164</v>
      </c>
      <c r="E950" s="8" t="s">
        <v>402</v>
      </c>
      <c r="F950" s="10" t="s">
        <v>14545</v>
      </c>
      <c r="G950" s="8">
        <v>3478</v>
      </c>
      <c r="H950" s="8" t="s">
        <v>14545</v>
      </c>
      <c r="I950" s="8" t="s">
        <v>401</v>
      </c>
      <c r="J950" s="8">
        <v>17698</v>
      </c>
      <c r="K950" s="8"/>
    </row>
    <row r="951" spans="1:11" x14ac:dyDescent="0.2">
      <c r="A951" s="8">
        <f>MAX($A$2:$A950)+1</f>
        <v>641</v>
      </c>
      <c r="B951" s="8"/>
      <c r="C951" s="9" t="str">
        <f t="shared" si="15"/>
        <v>Williams</v>
      </c>
      <c r="D951" s="8">
        <v>160</v>
      </c>
      <c r="E951" s="8" t="s">
        <v>391</v>
      </c>
      <c r="F951" s="10" t="s">
        <v>14546</v>
      </c>
      <c r="G951" s="8">
        <v>3298</v>
      </c>
      <c r="H951" s="8" t="s">
        <v>14546</v>
      </c>
      <c r="I951" s="8" t="s">
        <v>390</v>
      </c>
      <c r="J951" s="8">
        <v>17554</v>
      </c>
      <c r="K951" s="8" t="s">
        <v>33509</v>
      </c>
    </row>
    <row r="952" spans="1:11" x14ac:dyDescent="0.2">
      <c r="A952" s="8">
        <f>A941</f>
        <v>631</v>
      </c>
      <c r="B952" s="8"/>
      <c r="C952" s="9" t="str">
        <f t="shared" si="15"/>
        <v>Walter Scott Jr Energy Center</v>
      </c>
      <c r="D952" s="8">
        <v>210</v>
      </c>
      <c r="E952" s="8" t="s">
        <v>248</v>
      </c>
      <c r="F952" s="10" t="s">
        <v>14547</v>
      </c>
      <c r="G952" s="8">
        <v>1082</v>
      </c>
      <c r="H952" s="8" t="s">
        <v>14529</v>
      </c>
      <c r="I952" s="8" t="s">
        <v>247</v>
      </c>
      <c r="J952" s="8">
        <v>12341</v>
      </c>
      <c r="K952" s="8" t="s">
        <v>33521</v>
      </c>
    </row>
    <row r="953" spans="1:11" x14ac:dyDescent="0.2">
      <c r="A953" s="8">
        <f>A941</f>
        <v>631</v>
      </c>
      <c r="B953" s="8"/>
      <c r="C953" s="9" t="str">
        <f t="shared" si="15"/>
        <v>Walter Scott Jr Energy Center</v>
      </c>
      <c r="D953" s="8">
        <v>210</v>
      </c>
      <c r="E953" s="8" t="s">
        <v>248</v>
      </c>
      <c r="F953" s="10" t="s">
        <v>14548</v>
      </c>
      <c r="G953" s="8">
        <v>1082</v>
      </c>
      <c r="H953" s="8" t="s">
        <v>14529</v>
      </c>
      <c r="I953" s="8" t="s">
        <v>247</v>
      </c>
      <c r="J953" s="8">
        <v>12341</v>
      </c>
      <c r="K953" s="8" t="s">
        <v>33521</v>
      </c>
    </row>
    <row r="954" spans="1:11" x14ac:dyDescent="0.2">
      <c r="A954" s="8">
        <f>A941</f>
        <v>631</v>
      </c>
      <c r="B954" s="8"/>
      <c r="C954" s="9" t="str">
        <f t="shared" si="15"/>
        <v>Walter Scott Jr Energy Center</v>
      </c>
      <c r="D954" s="8">
        <v>210</v>
      </c>
      <c r="E954" s="8" t="s">
        <v>248</v>
      </c>
      <c r="F954" s="10" t="s">
        <v>14549</v>
      </c>
      <c r="G954" s="8">
        <v>1082</v>
      </c>
      <c r="H954" s="8" t="s">
        <v>14529</v>
      </c>
      <c r="I954" s="8" t="s">
        <v>247</v>
      </c>
      <c r="J954" s="8">
        <v>12341</v>
      </c>
      <c r="K954" s="8" t="s">
        <v>33521</v>
      </c>
    </row>
    <row r="955" spans="1:11" x14ac:dyDescent="0.2">
      <c r="A955" s="8">
        <f>MAX($A$2:$A954)+1</f>
        <v>642</v>
      </c>
      <c r="B955" s="8"/>
      <c r="C955" s="9" t="str">
        <f t="shared" si="15"/>
        <v>Willow Glen</v>
      </c>
      <c r="D955" s="8">
        <v>63</v>
      </c>
      <c r="E955" s="8" t="s">
        <v>142</v>
      </c>
      <c r="F955" s="10" t="s">
        <v>14550</v>
      </c>
      <c r="G955" s="8">
        <v>1394</v>
      </c>
      <c r="H955" s="8" t="s">
        <v>14550</v>
      </c>
      <c r="I955" s="8" t="s">
        <v>141</v>
      </c>
      <c r="J955" s="8">
        <v>11241</v>
      </c>
      <c r="K955" s="8"/>
    </row>
    <row r="956" spans="1:11" x14ac:dyDescent="0.2">
      <c r="A956" s="8">
        <f>A955</f>
        <v>642</v>
      </c>
      <c r="B956" s="8"/>
      <c r="C956" s="9" t="str">
        <f t="shared" si="15"/>
        <v>Willow Glen</v>
      </c>
      <c r="D956" s="8">
        <v>454</v>
      </c>
      <c r="E956" s="8" t="s">
        <v>143</v>
      </c>
      <c r="F956" s="10" t="s">
        <v>14550</v>
      </c>
      <c r="G956" s="8">
        <v>1394</v>
      </c>
      <c r="H956" s="8" t="s">
        <v>14550</v>
      </c>
      <c r="I956" s="8" t="s">
        <v>141</v>
      </c>
      <c r="J956" s="8">
        <v>11241</v>
      </c>
      <c r="K956" s="8"/>
    </row>
    <row r="957" spans="1:11" x14ac:dyDescent="0.2">
      <c r="A957" s="8">
        <f>MAX($A$2:$A956)+1</f>
        <v>643</v>
      </c>
      <c r="B957" s="8"/>
      <c r="C957" s="9" t="str">
        <f t="shared" si="15"/>
        <v>Wilmarth</v>
      </c>
      <c r="D957" s="8">
        <v>120</v>
      </c>
      <c r="E957" s="8" t="s">
        <v>298</v>
      </c>
      <c r="F957" s="10" t="s">
        <v>14551</v>
      </c>
      <c r="G957" s="8">
        <v>1934</v>
      </c>
      <c r="H957" s="8" t="s">
        <v>14551</v>
      </c>
      <c r="I957" s="8" t="s">
        <v>297</v>
      </c>
      <c r="J957" s="8">
        <v>13781</v>
      </c>
      <c r="K957" s="8"/>
    </row>
    <row r="958" spans="1:11" x14ac:dyDescent="0.2">
      <c r="A958" s="8">
        <f>MAX($A$2:$A957)+1</f>
        <v>644</v>
      </c>
      <c r="B958" s="8"/>
      <c r="C958" s="9" t="str">
        <f t="shared" si="15"/>
        <v>Wilmot</v>
      </c>
      <c r="D958" s="8">
        <v>44</v>
      </c>
      <c r="E958" s="8" t="s">
        <v>114</v>
      </c>
      <c r="F958" s="10" t="s">
        <v>14553</v>
      </c>
      <c r="G958" s="8">
        <v>1746</v>
      </c>
      <c r="H958" s="8" t="s">
        <v>14552</v>
      </c>
      <c r="I958" s="8" t="s">
        <v>114</v>
      </c>
      <c r="J958" s="8">
        <v>5109</v>
      </c>
      <c r="K958" s="8"/>
    </row>
    <row r="959" spans="1:11" x14ac:dyDescent="0.2">
      <c r="A959" s="8">
        <f>MAX($A$2:$A958)+1</f>
        <v>645</v>
      </c>
      <c r="B959" s="8"/>
      <c r="C959" s="9" t="str">
        <f t="shared" si="15"/>
        <v>Wilson</v>
      </c>
      <c r="D959" s="8">
        <v>57</v>
      </c>
      <c r="E959" s="8" t="s">
        <v>164</v>
      </c>
      <c r="F959" s="10" t="s">
        <v>14555</v>
      </c>
      <c r="G959" s="8">
        <v>6258</v>
      </c>
      <c r="H959" s="8" t="s">
        <v>14554</v>
      </c>
      <c r="I959" s="8" t="s">
        <v>163</v>
      </c>
      <c r="J959" s="8">
        <v>7140</v>
      </c>
      <c r="K959" s="8"/>
    </row>
    <row r="960" spans="1:11" x14ac:dyDescent="0.2">
      <c r="A960" s="8">
        <f>MAX($A$2:$A959)+1</f>
        <v>646</v>
      </c>
      <c r="B960" s="8"/>
      <c r="C960" s="9" t="str">
        <f t="shared" si="15"/>
        <v>Top of Iowa Windfarm III</v>
      </c>
      <c r="D960" s="8">
        <v>89</v>
      </c>
      <c r="E960" s="8" t="s">
        <v>231</v>
      </c>
      <c r="F960" s="10" t="s">
        <v>14557</v>
      </c>
      <c r="G960" s="8">
        <v>56386</v>
      </c>
      <c r="H960" s="8" t="s">
        <v>14556</v>
      </c>
      <c r="I960" s="8" t="s">
        <v>230</v>
      </c>
      <c r="J960" s="8">
        <v>11479</v>
      </c>
      <c r="K960" s="8"/>
    </row>
    <row r="961" spans="1:11" x14ac:dyDescent="0.2">
      <c r="A961" s="8">
        <f>MAX($A$2:$A960)+1</f>
        <v>647</v>
      </c>
      <c r="B961" s="8"/>
      <c r="C961" s="9" t="str">
        <f t="shared" si="15"/>
        <v>Wind Turbine</v>
      </c>
      <c r="D961" s="8">
        <v>89</v>
      </c>
      <c r="E961" s="8" t="s">
        <v>231</v>
      </c>
      <c r="F961" s="10" t="s">
        <v>14559</v>
      </c>
      <c r="G961" s="8">
        <v>7886</v>
      </c>
      <c r="H961" s="8" t="s">
        <v>14558</v>
      </c>
      <c r="I961" s="8" t="s">
        <v>230</v>
      </c>
      <c r="J961" s="8">
        <v>11479</v>
      </c>
      <c r="K961" s="8"/>
    </row>
    <row r="962" spans="1:11" x14ac:dyDescent="0.2">
      <c r="A962" s="8">
        <f>MAX($A$2:$A961)+1</f>
        <v>648</v>
      </c>
      <c r="B962" s="8"/>
      <c r="C962" s="9" t="str">
        <f t="shared" si="15"/>
        <v>WN Clark</v>
      </c>
      <c r="D962" s="8">
        <v>432</v>
      </c>
      <c r="E962" s="8" t="s">
        <v>60</v>
      </c>
      <c r="F962" s="10" t="s">
        <v>14560</v>
      </c>
      <c r="G962" s="8"/>
      <c r="H962" s="8"/>
      <c r="I962" s="8"/>
      <c r="J962" s="8"/>
      <c r="K962" s="8" t="s">
        <v>33515</v>
      </c>
    </row>
    <row r="963" spans="1:11" x14ac:dyDescent="0.2">
      <c r="A963" s="8">
        <f>MAX($A$2:$A962)+1</f>
        <v>649</v>
      </c>
      <c r="B963" s="8"/>
      <c r="C963" s="9" t="str">
        <f t="shared" si="15"/>
        <v>Wolf Creek Generating Station</v>
      </c>
      <c r="D963" s="8">
        <v>79</v>
      </c>
      <c r="E963" s="8" t="s">
        <v>212</v>
      </c>
      <c r="F963" s="10" t="s">
        <v>14562</v>
      </c>
      <c r="G963" s="8">
        <v>210</v>
      </c>
      <c r="H963" s="8" t="s">
        <v>14561</v>
      </c>
      <c r="I963" s="8" t="s">
        <v>485</v>
      </c>
      <c r="J963" s="8">
        <v>20893</v>
      </c>
      <c r="K963" s="8" t="s">
        <v>33509</v>
      </c>
    </row>
    <row r="964" spans="1:11" x14ac:dyDescent="0.2">
      <c r="A964" s="8">
        <f>A963</f>
        <v>649</v>
      </c>
      <c r="B964" s="8"/>
      <c r="C964" s="9" t="str">
        <f t="shared" si="15"/>
        <v>Wolf Creek Generating Station</v>
      </c>
      <c r="D964" s="8">
        <v>80</v>
      </c>
      <c r="E964" s="8" t="s">
        <v>214</v>
      </c>
      <c r="F964" s="10" t="s">
        <v>14563</v>
      </c>
      <c r="G964" s="8">
        <v>210</v>
      </c>
      <c r="H964" s="8" t="s">
        <v>14561</v>
      </c>
      <c r="I964" s="8" t="s">
        <v>485</v>
      </c>
      <c r="J964" s="8">
        <v>20893</v>
      </c>
      <c r="K964" s="8" t="s">
        <v>33509</v>
      </c>
    </row>
    <row r="965" spans="1:11" x14ac:dyDescent="0.2">
      <c r="A965" s="8">
        <f>MAX($A$2:$A964)+1</f>
        <v>650</v>
      </c>
      <c r="B965" s="8"/>
      <c r="C965" s="9" t="str">
        <f t="shared" si="15"/>
        <v>Woodsdale</v>
      </c>
      <c r="D965" s="8">
        <v>178</v>
      </c>
      <c r="E965" s="8" t="s">
        <v>121</v>
      </c>
      <c r="F965" s="10" t="s">
        <v>14565</v>
      </c>
      <c r="G965" s="8">
        <v>7158</v>
      </c>
      <c r="H965" s="8" t="s">
        <v>14564</v>
      </c>
      <c r="I965" s="8" t="s">
        <v>120</v>
      </c>
      <c r="J965" s="8">
        <v>55729</v>
      </c>
      <c r="K965" s="8"/>
    </row>
    <row r="966" spans="1:11" x14ac:dyDescent="0.2">
      <c r="A966" s="8">
        <f>MAX($A$2:$A965)+1</f>
        <v>651</v>
      </c>
      <c r="B966" s="8"/>
      <c r="C966" s="9" t="str">
        <f t="shared" si="15"/>
        <v>Wygen III</v>
      </c>
      <c r="D966" s="8">
        <v>95</v>
      </c>
      <c r="E966" s="8" t="s">
        <v>240</v>
      </c>
      <c r="F966" s="10" t="s">
        <v>14567</v>
      </c>
      <c r="G966" s="8">
        <v>56596</v>
      </c>
      <c r="H966" s="8" t="s">
        <v>14566</v>
      </c>
      <c r="I966" s="8" t="s">
        <v>57</v>
      </c>
      <c r="J966" s="8">
        <v>19545</v>
      </c>
      <c r="K966" s="8" t="s">
        <v>33509</v>
      </c>
    </row>
    <row r="967" spans="1:11" x14ac:dyDescent="0.2">
      <c r="A967" s="8">
        <f>A966</f>
        <v>651</v>
      </c>
      <c r="B967" s="8"/>
      <c r="C967" s="9" t="str">
        <f t="shared" si="15"/>
        <v>Wygen 2</v>
      </c>
      <c r="D967" s="8">
        <v>403</v>
      </c>
      <c r="E967" s="8" t="s">
        <v>82</v>
      </c>
      <c r="F967" s="10" t="s">
        <v>14569</v>
      </c>
      <c r="G967" s="8">
        <v>56319</v>
      </c>
      <c r="H967" s="8" t="s">
        <v>14568</v>
      </c>
      <c r="I967" s="8" t="s">
        <v>57</v>
      </c>
      <c r="J967" s="8">
        <v>19545</v>
      </c>
      <c r="K967" s="8" t="s">
        <v>33509</v>
      </c>
    </row>
    <row r="968" spans="1:11" x14ac:dyDescent="0.2">
      <c r="A968" s="8">
        <f>A966</f>
        <v>651</v>
      </c>
      <c r="B968" s="8"/>
      <c r="C968" s="9" t="str">
        <f t="shared" ref="C968:C1031" si="16">IF(H968="",F968,H968)</f>
        <v>Wygen III</v>
      </c>
      <c r="D968" s="8">
        <v>12</v>
      </c>
      <c r="E968" s="8" t="s">
        <v>58</v>
      </c>
      <c r="F968" s="10" t="s">
        <v>14570</v>
      </c>
      <c r="G968" s="8">
        <v>56596</v>
      </c>
      <c r="H968" s="8" t="s">
        <v>14566</v>
      </c>
      <c r="I968" s="8" t="s">
        <v>57</v>
      </c>
      <c r="J968" s="8">
        <v>19545</v>
      </c>
      <c r="K968" s="8"/>
    </row>
    <row r="969" spans="1:11" x14ac:dyDescent="0.2">
      <c r="A969" s="8">
        <f>MAX($A$2:$A968)+1</f>
        <v>652</v>
      </c>
      <c r="B969" s="8"/>
      <c r="C969" s="9" t="str">
        <f t="shared" si="16"/>
        <v>William F Wyman</v>
      </c>
      <c r="D969" s="8">
        <v>146</v>
      </c>
      <c r="E969" s="8" t="s">
        <v>361</v>
      </c>
      <c r="F969" s="10" t="s">
        <v>14572</v>
      </c>
      <c r="G969" s="8">
        <v>1507</v>
      </c>
      <c r="H969" s="8" t="s">
        <v>14571</v>
      </c>
      <c r="I969" s="8" t="s">
        <v>1912</v>
      </c>
      <c r="J969" s="8">
        <v>31719</v>
      </c>
      <c r="K969" s="8" t="s">
        <v>33509</v>
      </c>
    </row>
    <row r="970" spans="1:11" x14ac:dyDescent="0.2">
      <c r="A970" s="8">
        <f>A969</f>
        <v>652</v>
      </c>
      <c r="B970" s="8"/>
      <c r="C970" s="9" t="str">
        <f t="shared" si="16"/>
        <v>William F Wyman</v>
      </c>
      <c r="D970" s="8">
        <v>61</v>
      </c>
      <c r="E970" s="8" t="s">
        <v>170</v>
      </c>
      <c r="F970" s="10" t="s">
        <v>14573</v>
      </c>
      <c r="G970" s="8">
        <v>1507</v>
      </c>
      <c r="H970" s="8" t="s">
        <v>14571</v>
      </c>
      <c r="I970" s="8" t="s">
        <v>1912</v>
      </c>
      <c r="J970" s="8">
        <v>31719</v>
      </c>
      <c r="K970" s="8" t="s">
        <v>33509</v>
      </c>
    </row>
    <row r="971" spans="1:11" x14ac:dyDescent="0.2">
      <c r="A971" s="8">
        <f>MAX($A$2:$A970)+1</f>
        <v>653</v>
      </c>
      <c r="B971" s="8"/>
      <c r="C971" s="9" t="str">
        <f t="shared" si="16"/>
        <v>Wyodak</v>
      </c>
      <c r="D971" s="8">
        <v>134</v>
      </c>
      <c r="E971" s="8" t="s">
        <v>329</v>
      </c>
      <c r="F971" s="10" t="s">
        <v>14574</v>
      </c>
      <c r="G971" s="8">
        <v>6101</v>
      </c>
      <c r="H971" s="8" t="s">
        <v>14574</v>
      </c>
      <c r="I971" s="8" t="s">
        <v>329</v>
      </c>
      <c r="J971" s="8">
        <v>14354</v>
      </c>
      <c r="K971" s="8"/>
    </row>
    <row r="972" spans="1:11" x14ac:dyDescent="0.2">
      <c r="A972" s="8">
        <f>A971</f>
        <v>653</v>
      </c>
      <c r="B972" s="8"/>
      <c r="C972" s="9" t="str">
        <f t="shared" si="16"/>
        <v>Wyodak</v>
      </c>
      <c r="D972" s="8">
        <v>12</v>
      </c>
      <c r="E972" s="8" t="s">
        <v>58</v>
      </c>
      <c r="F972" s="10" t="s">
        <v>14575</v>
      </c>
      <c r="G972" s="8">
        <v>6101</v>
      </c>
      <c r="H972" s="8" t="s">
        <v>14574</v>
      </c>
      <c r="I972" s="8" t="s">
        <v>329</v>
      </c>
      <c r="J972" s="8">
        <v>14354</v>
      </c>
      <c r="K972" s="8"/>
    </row>
    <row r="973" spans="1:11" x14ac:dyDescent="0.2">
      <c r="A973" s="8">
        <f>MAX($A$2:$A971)+1</f>
        <v>654</v>
      </c>
      <c r="B973" s="8"/>
      <c r="C973" s="9" t="str">
        <f t="shared" si="16"/>
        <v>Yankee Street</v>
      </c>
      <c r="D973" s="8">
        <v>42</v>
      </c>
      <c r="E973" s="8" t="s">
        <v>422</v>
      </c>
      <c r="F973" s="10" t="s">
        <v>14577</v>
      </c>
      <c r="G973" s="8">
        <v>2854</v>
      </c>
      <c r="H973" s="8" t="s">
        <v>14576</v>
      </c>
      <c r="I973" s="8" t="s">
        <v>421</v>
      </c>
      <c r="J973" s="8">
        <v>4922</v>
      </c>
      <c r="K973" s="8"/>
    </row>
    <row r="974" spans="1:11" x14ac:dyDescent="0.2">
      <c r="A974" s="8">
        <f>MAX($A$2:$A973)+1</f>
        <v>655</v>
      </c>
      <c r="B974" s="8"/>
      <c r="C974" s="9" t="str">
        <f t="shared" si="16"/>
        <v>Yankton</v>
      </c>
      <c r="D974" s="8">
        <v>122</v>
      </c>
      <c r="E974" s="8" t="s">
        <v>301</v>
      </c>
      <c r="F974" s="10" t="s">
        <v>14578</v>
      </c>
      <c r="G974" s="8">
        <v>8034</v>
      </c>
      <c r="H974" s="8" t="s">
        <v>14578</v>
      </c>
      <c r="I974" s="8" t="s">
        <v>9063</v>
      </c>
      <c r="J974" s="8">
        <v>13809</v>
      </c>
      <c r="K974" s="8"/>
    </row>
    <row r="975" spans="1:11" x14ac:dyDescent="0.2">
      <c r="A975" s="8">
        <f>MAX($A$2:$A974)+1</f>
        <v>656</v>
      </c>
      <c r="B975" s="8"/>
      <c r="C975" s="9" t="str">
        <f t="shared" si="16"/>
        <v>Yates</v>
      </c>
      <c r="D975" s="8">
        <v>57</v>
      </c>
      <c r="E975" s="8" t="s">
        <v>164</v>
      </c>
      <c r="F975" s="10" t="s">
        <v>14580</v>
      </c>
      <c r="G975" s="8">
        <v>728</v>
      </c>
      <c r="H975" s="8" t="s">
        <v>14579</v>
      </c>
      <c r="I975" s="8" t="s">
        <v>163</v>
      </c>
      <c r="J975" s="8">
        <v>7140</v>
      </c>
      <c r="K975" s="8"/>
    </row>
    <row r="976" spans="1:11" x14ac:dyDescent="0.2">
      <c r="A976" s="8">
        <f>MAX($A$2:$A975)+1</f>
        <v>657</v>
      </c>
      <c r="B976" s="8"/>
      <c r="C976" s="9" t="str">
        <f t="shared" si="16"/>
        <v>Yorktown</v>
      </c>
      <c r="D976" s="8">
        <v>186</v>
      </c>
      <c r="E976" s="8" t="s">
        <v>460</v>
      </c>
      <c r="F976" s="10" t="s">
        <v>14581</v>
      </c>
      <c r="G976" s="8">
        <v>3809</v>
      </c>
      <c r="H976" s="8" t="s">
        <v>14581</v>
      </c>
      <c r="I976" s="8" t="s">
        <v>459</v>
      </c>
      <c r="J976" s="8">
        <v>19876</v>
      </c>
      <c r="K976" s="8"/>
    </row>
    <row r="977" spans="1:11" x14ac:dyDescent="0.2">
      <c r="A977" s="8">
        <f>MAX($A$2:$A976)+1</f>
        <v>658</v>
      </c>
      <c r="B977" s="8"/>
      <c r="C977" s="9" t="str">
        <f t="shared" si="16"/>
        <v>Wansley</v>
      </c>
      <c r="D977" s="8">
        <v>57</v>
      </c>
      <c r="E977" s="8" t="s">
        <v>164</v>
      </c>
      <c r="F977" s="10" t="s">
        <v>14583</v>
      </c>
      <c r="G977" s="8">
        <v>6052</v>
      </c>
      <c r="H977" s="8" t="s">
        <v>14582</v>
      </c>
      <c r="I977" s="8" t="s">
        <v>163</v>
      </c>
      <c r="J977" s="8">
        <v>7140</v>
      </c>
      <c r="K977" s="8" t="s">
        <v>33510</v>
      </c>
    </row>
    <row r="978" spans="1:11" x14ac:dyDescent="0.2">
      <c r="A978" s="8">
        <f>A977</f>
        <v>658</v>
      </c>
      <c r="B978" s="8"/>
      <c r="C978" s="9" t="str">
        <f t="shared" si="16"/>
        <v>Wansley</v>
      </c>
      <c r="D978" s="8">
        <v>57</v>
      </c>
      <c r="E978" s="8" t="s">
        <v>164</v>
      </c>
      <c r="F978" s="10" t="s">
        <v>14584</v>
      </c>
      <c r="G978" s="8">
        <v>6052</v>
      </c>
      <c r="H978" s="8" t="s">
        <v>14582</v>
      </c>
      <c r="I978" s="8" t="s">
        <v>163</v>
      </c>
      <c r="J978" s="8">
        <v>7140</v>
      </c>
      <c r="K978" s="8" t="s">
        <v>33510</v>
      </c>
    </row>
    <row r="979" spans="1:11" x14ac:dyDescent="0.2">
      <c r="A979" s="8">
        <f>A915</f>
        <v>618</v>
      </c>
      <c r="B979" s="8"/>
      <c r="C979" s="9" t="str">
        <f t="shared" si="16"/>
        <v>Waterford 1 &amp; 2</v>
      </c>
      <c r="D979" s="8">
        <v>87</v>
      </c>
      <c r="E979" s="8" t="s">
        <v>143</v>
      </c>
      <c r="F979" s="10" t="s">
        <v>14497</v>
      </c>
      <c r="G979" s="8">
        <v>8056</v>
      </c>
      <c r="H979" s="8" t="s">
        <v>14497</v>
      </c>
      <c r="I979" s="8" t="s">
        <v>141</v>
      </c>
      <c r="J979" s="8">
        <v>11241</v>
      </c>
      <c r="K979" s="8" t="s">
        <v>33510</v>
      </c>
    </row>
    <row r="980" spans="1:11" x14ac:dyDescent="0.2">
      <c r="A980" s="8">
        <f>A915</f>
        <v>618</v>
      </c>
      <c r="B980" s="8"/>
      <c r="C980" s="9" t="str">
        <f t="shared" si="16"/>
        <v>Waterford 1 &amp; 2</v>
      </c>
      <c r="D980" s="8">
        <v>87</v>
      </c>
      <c r="E980" s="8" t="s">
        <v>143</v>
      </c>
      <c r="F980" s="10" t="s">
        <v>14499</v>
      </c>
      <c r="G980" s="8">
        <v>8056</v>
      </c>
      <c r="H980" s="8" t="s">
        <v>14497</v>
      </c>
      <c r="I980" s="8" t="s">
        <v>141</v>
      </c>
      <c r="J980" s="8">
        <v>11241</v>
      </c>
      <c r="K980" s="8" t="s">
        <v>33510</v>
      </c>
    </row>
    <row r="981" spans="1:11" x14ac:dyDescent="0.2">
      <c r="A981" s="8">
        <f>MAX($A$2:$A980)+1</f>
        <v>659</v>
      </c>
      <c r="B981" s="8"/>
      <c r="C981" s="9" t="str">
        <f t="shared" si="16"/>
        <v>Jack Watson</v>
      </c>
      <c r="D981" s="8">
        <v>99</v>
      </c>
      <c r="E981" s="8" t="s">
        <v>256</v>
      </c>
      <c r="F981" s="10" t="s">
        <v>14586</v>
      </c>
      <c r="G981" s="8">
        <v>2049</v>
      </c>
      <c r="H981" s="8" t="s">
        <v>14585</v>
      </c>
      <c r="I981" s="8" t="s">
        <v>255</v>
      </c>
      <c r="J981" s="8">
        <v>12686</v>
      </c>
      <c r="K981" s="8" t="s">
        <v>33510</v>
      </c>
    </row>
    <row r="982" spans="1:11" x14ac:dyDescent="0.2">
      <c r="A982" s="8">
        <f>A981</f>
        <v>659</v>
      </c>
      <c r="B982" s="8"/>
      <c r="C982" s="9" t="str">
        <f t="shared" si="16"/>
        <v>Jack Watson</v>
      </c>
      <c r="D982" s="8">
        <v>99</v>
      </c>
      <c r="E982" s="8" t="s">
        <v>256</v>
      </c>
      <c r="F982" s="10" t="s">
        <v>14587</v>
      </c>
      <c r="G982" s="8">
        <v>2049</v>
      </c>
      <c r="H982" s="8" t="s">
        <v>14585</v>
      </c>
      <c r="I982" s="8" t="s">
        <v>255</v>
      </c>
      <c r="J982" s="8">
        <v>12686</v>
      </c>
      <c r="K982" s="8" t="s">
        <v>33510</v>
      </c>
    </row>
    <row r="983" spans="1:11" x14ac:dyDescent="0.2">
      <c r="A983" s="8">
        <f>MAX($A$2:$A982)+1</f>
        <v>660</v>
      </c>
      <c r="B983" s="8"/>
      <c r="C983" s="9" t="str">
        <f t="shared" si="16"/>
        <v>Zeeland Generating Station</v>
      </c>
      <c r="D983" s="8">
        <v>41</v>
      </c>
      <c r="E983" s="8" t="s">
        <v>105</v>
      </c>
      <c r="F983" s="10" t="s">
        <v>14589</v>
      </c>
      <c r="G983" s="8">
        <v>55087</v>
      </c>
      <c r="H983" s="8" t="s">
        <v>14588</v>
      </c>
      <c r="I983" s="8" t="s">
        <v>104</v>
      </c>
      <c r="J983" s="8">
        <v>4254</v>
      </c>
      <c r="K983" s="8"/>
    </row>
    <row r="984" spans="1:11" x14ac:dyDescent="0.2">
      <c r="A984" s="8">
        <f>A899</f>
        <v>608</v>
      </c>
      <c r="B984" s="8"/>
      <c r="C984" s="9" t="str">
        <f t="shared" si="16"/>
        <v>W H Zimmer</v>
      </c>
      <c r="D984" s="8">
        <v>27</v>
      </c>
      <c r="E984" s="8" t="s">
        <v>125</v>
      </c>
      <c r="F984" s="10" t="s">
        <v>14590</v>
      </c>
      <c r="G984" s="8">
        <v>6019</v>
      </c>
      <c r="H984" s="8" t="s">
        <v>14475</v>
      </c>
      <c r="I984" s="8" t="s">
        <v>1670</v>
      </c>
      <c r="J984" s="8">
        <v>59920</v>
      </c>
      <c r="K984" s="8" t="s">
        <v>33509</v>
      </c>
    </row>
    <row r="985" spans="1:11" x14ac:dyDescent="0.2">
      <c r="A985" s="8">
        <f>MAX($A$2:$A984)+1</f>
        <v>661</v>
      </c>
      <c r="B985" s="8"/>
      <c r="C985" s="9" t="str">
        <f t="shared" si="16"/>
        <v>Zorn</v>
      </c>
      <c r="D985" s="8">
        <v>88</v>
      </c>
      <c r="E985" s="8" t="s">
        <v>228</v>
      </c>
      <c r="F985" s="10" t="s">
        <v>14592</v>
      </c>
      <c r="G985" s="8">
        <v>1368</v>
      </c>
      <c r="H985" s="8" t="s">
        <v>14591</v>
      </c>
      <c r="I985" s="8" t="s">
        <v>227</v>
      </c>
      <c r="J985" s="8">
        <v>11249</v>
      </c>
      <c r="K985" s="8"/>
    </row>
    <row r="986" spans="1:11" x14ac:dyDescent="0.2">
      <c r="A986" s="8">
        <f>MAX($A$2:$A985)+1</f>
        <v>662</v>
      </c>
      <c r="B986" s="8"/>
      <c r="C986" s="9" t="str">
        <f t="shared" si="16"/>
        <v>Zuni</v>
      </c>
      <c r="D986" s="8">
        <v>145</v>
      </c>
      <c r="E986" s="8" t="s">
        <v>359</v>
      </c>
      <c r="F986" s="10" t="s">
        <v>14593</v>
      </c>
      <c r="G986" s="8">
        <v>478</v>
      </c>
      <c r="H986" s="8" t="s">
        <v>14593</v>
      </c>
      <c r="I986" s="8" t="s">
        <v>358</v>
      </c>
      <c r="J986" s="8">
        <v>15466</v>
      </c>
      <c r="K986" s="8"/>
    </row>
    <row r="987" spans="1:11" x14ac:dyDescent="0.2">
      <c r="A987" s="8">
        <f>MAX($A$2:$A986)+1</f>
        <v>663</v>
      </c>
      <c r="B987" s="8"/>
      <c r="C987" s="9" t="str">
        <f t="shared" si="16"/>
        <v xml:space="preserve">    -Extension - Landfills and Pilot Projects</v>
      </c>
      <c r="D987" s="8">
        <v>149</v>
      </c>
      <c r="E987" s="8" t="s">
        <v>367</v>
      </c>
      <c r="F987" s="10" t="s">
        <v>14594</v>
      </c>
      <c r="G987" s="8"/>
      <c r="H987" s="8"/>
      <c r="I987" s="8"/>
      <c r="J987" s="8"/>
      <c r="K987" s="8" t="s">
        <v>33513</v>
      </c>
    </row>
    <row r="988" spans="1:11" x14ac:dyDescent="0.2">
      <c r="A988" s="8">
        <f>A987</f>
        <v>663</v>
      </c>
      <c r="B988" s="8"/>
      <c r="C988" s="9" t="str">
        <f t="shared" si="16"/>
        <v xml:space="preserve">    -Segment 1a- PSE&amp;G Owned Sites</v>
      </c>
      <c r="D988" s="8">
        <v>149</v>
      </c>
      <c r="E988" s="8" t="s">
        <v>367</v>
      </c>
      <c r="F988" s="10" t="s">
        <v>14595</v>
      </c>
      <c r="G988" s="8"/>
      <c r="H988" s="8"/>
      <c r="I988" s="8"/>
      <c r="J988" s="8"/>
      <c r="K988" s="8" t="s">
        <v>33513</v>
      </c>
    </row>
    <row r="989" spans="1:11" x14ac:dyDescent="0.2">
      <c r="A989" s="8">
        <f>A987</f>
        <v>663</v>
      </c>
      <c r="B989" s="8"/>
      <c r="C989" s="9" t="str">
        <f t="shared" si="16"/>
        <v xml:space="preserve">    -Segment 1b - 3rd-Party Owned Sites</v>
      </c>
      <c r="D989" s="8">
        <v>149</v>
      </c>
      <c r="E989" s="8" t="s">
        <v>367</v>
      </c>
      <c r="F989" s="10" t="s">
        <v>14596</v>
      </c>
      <c r="G989" s="8"/>
      <c r="H989" s="8"/>
      <c r="I989" s="8"/>
      <c r="J989" s="8"/>
      <c r="K989" s="8" t="s">
        <v>33513</v>
      </c>
    </row>
    <row r="990" spans="1:11" x14ac:dyDescent="0.2">
      <c r="A990" s="8">
        <f>A987</f>
        <v>663</v>
      </c>
      <c r="B990" s="8"/>
      <c r="C990" s="9" t="str">
        <f t="shared" si="16"/>
        <v xml:space="preserve">    -Segment 1c - Urban Enterprise Zone</v>
      </c>
      <c r="D990" s="8">
        <v>149</v>
      </c>
      <c r="E990" s="8" t="s">
        <v>367</v>
      </c>
      <c r="F990" s="10" t="s">
        <v>14597</v>
      </c>
      <c r="G990" s="8"/>
      <c r="H990" s="8"/>
      <c r="I990" s="8"/>
      <c r="J990" s="8"/>
      <c r="K990" s="8" t="s">
        <v>33513</v>
      </c>
    </row>
    <row r="991" spans="1:11" x14ac:dyDescent="0.2">
      <c r="A991" s="8">
        <f>A987</f>
        <v>663</v>
      </c>
      <c r="B991" s="8"/>
      <c r="C991" s="9" t="str">
        <f t="shared" si="16"/>
        <v xml:space="preserve">    -Segment 2 - Pole Tops</v>
      </c>
      <c r="D991" s="8">
        <v>149</v>
      </c>
      <c r="E991" s="8" t="s">
        <v>367</v>
      </c>
      <c r="F991" s="10" t="s">
        <v>14598</v>
      </c>
      <c r="G991" s="8"/>
      <c r="H991" s="8"/>
      <c r="I991" s="8"/>
      <c r="J991" s="8"/>
      <c r="K991" s="8" t="s">
        <v>33513</v>
      </c>
    </row>
    <row r="992" spans="1:11" x14ac:dyDescent="0.2">
      <c r="A992" s="8">
        <f>A987</f>
        <v>663</v>
      </c>
      <c r="B992" s="8"/>
      <c r="C992" s="9" t="str">
        <f t="shared" si="16"/>
        <v xml:space="preserve">   TOTAL</v>
      </c>
      <c r="D992" s="8">
        <v>161</v>
      </c>
      <c r="E992" s="8" t="s">
        <v>394</v>
      </c>
      <c r="F992" s="10" t="s">
        <v>14599</v>
      </c>
      <c r="G992" s="8"/>
      <c r="H992" s="8"/>
      <c r="I992" s="8"/>
      <c r="J992" s="8"/>
      <c r="K992" s="8" t="s">
        <v>33513</v>
      </c>
    </row>
    <row r="993" spans="1:11" x14ac:dyDescent="0.2">
      <c r="A993" s="8">
        <f>MAX($A$2:$A992)+1</f>
        <v>664</v>
      </c>
      <c r="B993" s="8"/>
      <c r="C993" s="9" t="str">
        <f t="shared" si="16"/>
        <v>J C Weadock</v>
      </c>
      <c r="D993" s="8">
        <v>41</v>
      </c>
      <c r="E993" s="8" t="s">
        <v>105</v>
      </c>
      <c r="F993" s="10" t="s">
        <v>14601</v>
      </c>
      <c r="G993" s="8">
        <v>1720</v>
      </c>
      <c r="H993" s="8" t="s">
        <v>14600</v>
      </c>
      <c r="I993" s="8" t="s">
        <v>104</v>
      </c>
      <c r="J993" s="8">
        <v>4254</v>
      </c>
      <c r="K993" s="8" t="s">
        <v>33510</v>
      </c>
    </row>
    <row r="994" spans="1:11" x14ac:dyDescent="0.2">
      <c r="A994" s="8">
        <f>A993</f>
        <v>664</v>
      </c>
      <c r="B994" s="8"/>
      <c r="C994" s="9" t="str">
        <f t="shared" si="16"/>
        <v>J C Weadock</v>
      </c>
      <c r="D994" s="8">
        <v>41</v>
      </c>
      <c r="E994" s="8" t="s">
        <v>105</v>
      </c>
      <c r="F994" s="10" t="s">
        <v>14602</v>
      </c>
      <c r="G994" s="8">
        <v>1720</v>
      </c>
      <c r="H994" s="8" t="s">
        <v>14600</v>
      </c>
      <c r="I994" s="8" t="s">
        <v>104</v>
      </c>
      <c r="J994" s="8">
        <v>4254</v>
      </c>
      <c r="K994" s="8" t="s">
        <v>33510</v>
      </c>
    </row>
    <row r="995" spans="1:11" x14ac:dyDescent="0.2">
      <c r="A995" s="8">
        <f>MAX($A$2:$A994)+1</f>
        <v>665</v>
      </c>
      <c r="B995" s="8"/>
      <c r="C995" s="9" t="str">
        <f t="shared" si="16"/>
        <v>Volta 1</v>
      </c>
      <c r="D995" s="8">
        <v>133</v>
      </c>
      <c r="E995" s="8" t="s">
        <v>326</v>
      </c>
      <c r="F995" s="10" t="s">
        <v>14604</v>
      </c>
      <c r="G995" s="8">
        <v>290</v>
      </c>
      <c r="H995" s="8" t="s">
        <v>14603</v>
      </c>
      <c r="I995" s="8" t="s">
        <v>325</v>
      </c>
      <c r="J995" s="8">
        <v>14328</v>
      </c>
      <c r="K995" s="8"/>
    </row>
    <row r="996" spans="1:11" x14ac:dyDescent="0.2">
      <c r="A996" s="8">
        <f>MAX($A$2:$A995)+1</f>
        <v>666</v>
      </c>
      <c r="B996" s="8"/>
      <c r="C996" s="9" t="str">
        <f t="shared" si="16"/>
        <v>Adair Wind Farm</v>
      </c>
      <c r="D996" s="8">
        <v>210</v>
      </c>
      <c r="E996" s="8" t="s">
        <v>248</v>
      </c>
      <c r="F996" s="10" t="s">
        <v>14606</v>
      </c>
      <c r="G996" s="8">
        <v>56810</v>
      </c>
      <c r="H996" s="8" t="s">
        <v>14605</v>
      </c>
      <c r="I996" s="8" t="s">
        <v>247</v>
      </c>
      <c r="J996" s="8">
        <v>12341</v>
      </c>
      <c r="K996" s="8"/>
    </row>
    <row r="997" spans="1:11" x14ac:dyDescent="0.2">
      <c r="A997" s="8">
        <f>MAX($A$2:$A996)+1</f>
        <v>667</v>
      </c>
      <c r="B997" s="8"/>
      <c r="C997" s="9" t="str">
        <f t="shared" si="16"/>
        <v>Adams Wind</v>
      </c>
      <c r="D997" s="8">
        <v>210</v>
      </c>
      <c r="E997" s="8" t="s">
        <v>248</v>
      </c>
      <c r="F997" s="10" t="s">
        <v>14608</v>
      </c>
      <c r="G997" s="8">
        <v>59637</v>
      </c>
      <c r="H997" s="8" t="s">
        <v>14607</v>
      </c>
      <c r="I997" s="8" t="s">
        <v>247</v>
      </c>
      <c r="J997" s="8">
        <v>12341</v>
      </c>
      <c r="K997" s="8" t="s">
        <v>33510</v>
      </c>
    </row>
    <row r="998" spans="1:11" x14ac:dyDescent="0.2">
      <c r="A998" s="8">
        <f>MAX($A$2:$A997)+1</f>
        <v>668</v>
      </c>
      <c r="B998" s="8"/>
      <c r="C998" s="9" t="str">
        <f t="shared" si="16"/>
        <v>Alcona</v>
      </c>
      <c r="D998" s="8">
        <v>41</v>
      </c>
      <c r="E998" s="8" t="s">
        <v>105</v>
      </c>
      <c r="F998" s="10" t="s">
        <v>14610</v>
      </c>
      <c r="G998" s="8">
        <v>1693</v>
      </c>
      <c r="H998" s="8" t="s">
        <v>14609</v>
      </c>
      <c r="I998" s="8" t="s">
        <v>104</v>
      </c>
      <c r="J998" s="8">
        <v>4254</v>
      </c>
      <c r="K998" s="8"/>
    </row>
    <row r="999" spans="1:11" x14ac:dyDescent="0.2">
      <c r="A999" s="8">
        <f>MAX($A$2:$A998)+1</f>
        <v>669</v>
      </c>
      <c r="B999" s="8"/>
      <c r="C999" s="9" t="str">
        <f t="shared" si="16"/>
        <v>APS Solar for Schools</v>
      </c>
      <c r="D999" s="8">
        <v>7</v>
      </c>
      <c r="E999" s="8" t="s">
        <v>42</v>
      </c>
      <c r="F999" s="10" t="s">
        <v>14611</v>
      </c>
      <c r="G999" s="8"/>
      <c r="H999" s="8"/>
      <c r="I999" s="8"/>
      <c r="J999" s="8"/>
      <c r="K999" s="8" t="s">
        <v>33513</v>
      </c>
    </row>
    <row r="1000" spans="1:11" x14ac:dyDescent="0.2">
      <c r="A1000" s="8">
        <f>MAX($A$2:$A999)+1</f>
        <v>670</v>
      </c>
      <c r="B1000" s="8"/>
      <c r="C1000" s="9" t="str">
        <f t="shared" si="16"/>
        <v>Ashtabula Wind Energy Center</v>
      </c>
      <c r="D1000" s="8">
        <v>132</v>
      </c>
      <c r="E1000" s="8" t="s">
        <v>324</v>
      </c>
      <c r="F1000" s="10" t="s">
        <v>14613</v>
      </c>
      <c r="G1000" s="8">
        <v>57032</v>
      </c>
      <c r="H1000" s="8" t="s">
        <v>14612</v>
      </c>
      <c r="I1000" s="8" t="s">
        <v>323</v>
      </c>
      <c r="J1000" s="8">
        <v>14232</v>
      </c>
      <c r="K1000" s="8" t="s">
        <v>33556</v>
      </c>
    </row>
    <row r="1001" spans="1:11" x14ac:dyDescent="0.2">
      <c r="A1001" s="8">
        <f>MAX($A$2:$A1000)+1</f>
        <v>671</v>
      </c>
      <c r="B1001" s="8"/>
      <c r="C1001" s="9" t="str">
        <f t="shared" si="16"/>
        <v>Ashton</v>
      </c>
      <c r="D1001" s="8">
        <v>134</v>
      </c>
      <c r="E1001" s="8" t="s">
        <v>329</v>
      </c>
      <c r="F1001" s="10" t="s">
        <v>14615</v>
      </c>
      <c r="G1001" s="8">
        <v>825</v>
      </c>
      <c r="H1001" s="8" t="s">
        <v>14614</v>
      </c>
      <c r="I1001" s="8" t="s">
        <v>329</v>
      </c>
      <c r="J1001" s="8">
        <v>14354</v>
      </c>
      <c r="K1001" s="8"/>
    </row>
    <row r="1002" spans="1:11" x14ac:dyDescent="0.2">
      <c r="A1002" s="8">
        <f>MAX($A$2:$A1001)+1</f>
        <v>672</v>
      </c>
      <c r="B1002" s="8"/>
      <c r="C1002" s="9" t="str">
        <f t="shared" si="16"/>
        <v>Auburn State Street</v>
      </c>
      <c r="D1002" s="8">
        <v>115</v>
      </c>
      <c r="E1002" s="8" t="s">
        <v>284</v>
      </c>
      <c r="F1002" s="10" t="s">
        <v>14617</v>
      </c>
      <c r="G1002" s="8">
        <v>8009</v>
      </c>
      <c r="H1002" s="8" t="s">
        <v>14616</v>
      </c>
      <c r="I1002" s="8" t="s">
        <v>283</v>
      </c>
      <c r="J1002" s="8">
        <v>13511</v>
      </c>
      <c r="K1002" s="8"/>
    </row>
    <row r="1003" spans="1:11" x14ac:dyDescent="0.2">
      <c r="A1003" s="8">
        <f>MAX($A$2:$A1002)+1</f>
        <v>673</v>
      </c>
      <c r="B1003" s="8"/>
      <c r="C1003" s="9" t="str">
        <f t="shared" si="16"/>
        <v>Ayers Island</v>
      </c>
      <c r="D1003" s="8">
        <v>146</v>
      </c>
      <c r="E1003" s="8" t="s">
        <v>361</v>
      </c>
      <c r="F1003" s="10" t="s">
        <v>14619</v>
      </c>
      <c r="G1003" s="8">
        <v>2355</v>
      </c>
      <c r="H1003" s="8" t="s">
        <v>14618</v>
      </c>
      <c r="I1003" s="8" t="s">
        <v>360</v>
      </c>
      <c r="J1003" s="8">
        <v>15472</v>
      </c>
      <c r="K1003" s="8"/>
    </row>
    <row r="1004" spans="1:11" x14ac:dyDescent="0.2">
      <c r="A1004" s="8">
        <f>MAX($A$2:$A1003)+1</f>
        <v>674</v>
      </c>
      <c r="B1004" s="8"/>
      <c r="C1004" s="9" t="str">
        <f t="shared" si="16"/>
        <v>Bar Harbor</v>
      </c>
      <c r="D1004" s="8">
        <v>11</v>
      </c>
      <c r="E1004" s="8" t="s">
        <v>138</v>
      </c>
      <c r="F1004" s="10" t="s">
        <v>14620</v>
      </c>
      <c r="G1004" s="8">
        <v>1466</v>
      </c>
      <c r="H1004" s="8" t="s">
        <v>14620</v>
      </c>
      <c r="I1004" s="8" t="s">
        <v>14621</v>
      </c>
      <c r="J1004" s="8">
        <v>1179</v>
      </c>
      <c r="K1004" s="8" t="s">
        <v>33517</v>
      </c>
    </row>
    <row r="1005" spans="1:11" x14ac:dyDescent="0.2">
      <c r="A1005" s="8">
        <f>MAX($A$2:$A1004)+1</f>
        <v>675</v>
      </c>
      <c r="B1005" s="8"/>
      <c r="C1005" s="9" t="str">
        <f t="shared" si="16"/>
        <v>Bear Creek Dam</v>
      </c>
      <c r="D1005" s="8">
        <v>45</v>
      </c>
      <c r="E1005" s="8" t="s">
        <v>115</v>
      </c>
      <c r="F1005" s="10" t="s">
        <v>14623</v>
      </c>
      <c r="G1005" s="8">
        <v>2741</v>
      </c>
      <c r="H1005" s="8" t="s">
        <v>14622</v>
      </c>
      <c r="I1005" s="8" t="s">
        <v>115</v>
      </c>
      <c r="J1005" s="8">
        <v>5416</v>
      </c>
      <c r="K1005" s="8"/>
    </row>
    <row r="1006" spans="1:11" x14ac:dyDescent="0.2">
      <c r="A1006" s="8">
        <f>MAX($A$2:$A1005)+1</f>
        <v>676</v>
      </c>
      <c r="B1006" s="8"/>
      <c r="C1006" s="9" t="str">
        <f t="shared" si="16"/>
        <v>Beldens</v>
      </c>
      <c r="D1006" s="8">
        <v>61</v>
      </c>
      <c r="E1006" s="8" t="s">
        <v>170</v>
      </c>
      <c r="F1006" s="10" t="s">
        <v>14625</v>
      </c>
      <c r="G1006" s="8">
        <v>6451</v>
      </c>
      <c r="H1006" s="8" t="s">
        <v>14624</v>
      </c>
      <c r="I1006" s="8" t="s">
        <v>170</v>
      </c>
      <c r="J1006" s="8">
        <v>7601</v>
      </c>
      <c r="K1006" s="8"/>
    </row>
    <row r="1007" spans="1:11" x14ac:dyDescent="0.2">
      <c r="A1007" s="8">
        <f>MAX($A$2:$A1006)+1</f>
        <v>677</v>
      </c>
      <c r="B1007" s="8"/>
      <c r="C1007" s="9" t="str">
        <f t="shared" si="16"/>
        <v>Berrien Springs</v>
      </c>
      <c r="D1007" s="8">
        <v>73</v>
      </c>
      <c r="E1007" s="8" t="s">
        <v>193</v>
      </c>
      <c r="F1007" s="10" t="s">
        <v>14626</v>
      </c>
      <c r="G1007" s="8">
        <v>1753</v>
      </c>
      <c r="H1007" s="8" t="s">
        <v>14626</v>
      </c>
      <c r="I1007" s="8" t="s">
        <v>192</v>
      </c>
      <c r="J1007" s="8">
        <v>9324</v>
      </c>
      <c r="K1007" s="8"/>
    </row>
    <row r="1008" spans="1:11" x14ac:dyDescent="0.2">
      <c r="A1008" s="8">
        <f>MAX($A$2:$A1007)+1</f>
        <v>678</v>
      </c>
      <c r="B1008" s="8"/>
      <c r="C1008" s="9" t="str">
        <f t="shared" si="16"/>
        <v>Big Falls</v>
      </c>
      <c r="D1008" s="8">
        <v>121</v>
      </c>
      <c r="E1008" s="8" t="s">
        <v>299</v>
      </c>
      <c r="F1008" s="10" t="s">
        <v>14627</v>
      </c>
      <c r="G1008" s="8">
        <v>3983</v>
      </c>
      <c r="H1008" s="8" t="s">
        <v>14627</v>
      </c>
      <c r="I1008" s="8" t="s">
        <v>297</v>
      </c>
      <c r="J1008" s="8">
        <v>13781</v>
      </c>
      <c r="K1008" s="8" t="s">
        <v>33509</v>
      </c>
    </row>
    <row r="1009" spans="1:11" x14ac:dyDescent="0.2">
      <c r="A1009" s="8">
        <f>MAX($A$2:$A1008)+1</f>
        <v>679</v>
      </c>
      <c r="B1009" s="8"/>
      <c r="C1009" s="9" t="str">
        <f t="shared" si="16"/>
        <v>Biron</v>
      </c>
      <c r="D1009" s="8">
        <v>40</v>
      </c>
      <c r="E1009" s="8" t="s">
        <v>103</v>
      </c>
      <c r="F1009" s="10" t="s">
        <v>14628</v>
      </c>
      <c r="G1009" s="8">
        <v>3971</v>
      </c>
      <c r="H1009" s="8" t="s">
        <v>14628</v>
      </c>
      <c r="I1009" s="8" t="s">
        <v>102</v>
      </c>
      <c r="J1009" s="8">
        <v>4247</v>
      </c>
      <c r="K1009" s="8"/>
    </row>
    <row r="1010" spans="1:11" x14ac:dyDescent="0.2">
      <c r="A1010" s="8">
        <f>MAX($A$2:$A1009)+1</f>
        <v>680</v>
      </c>
      <c r="B1010" s="8"/>
      <c r="C1010" s="9" t="str">
        <f t="shared" si="16"/>
        <v>Bishop Creek 2</v>
      </c>
      <c r="D1010" s="8">
        <v>161</v>
      </c>
      <c r="E1010" s="8" t="s">
        <v>394</v>
      </c>
      <c r="F1010" s="10" t="s">
        <v>14630</v>
      </c>
      <c r="G1010" s="8">
        <v>323</v>
      </c>
      <c r="H1010" s="8" t="s">
        <v>14629</v>
      </c>
      <c r="I1010" s="8" t="s">
        <v>393</v>
      </c>
      <c r="J1010" s="8">
        <v>17609</v>
      </c>
      <c r="K1010" s="8"/>
    </row>
    <row r="1011" spans="1:11" x14ac:dyDescent="0.2">
      <c r="A1011" s="8">
        <f>MAX($A$2:$A1010)+1</f>
        <v>681</v>
      </c>
      <c r="B1011" s="8"/>
      <c r="C1011" s="9" t="str">
        <f t="shared" si="16"/>
        <v>Bishop Creek 3</v>
      </c>
      <c r="D1011" s="8">
        <v>161</v>
      </c>
      <c r="E1011" s="8" t="s">
        <v>394</v>
      </c>
      <c r="F1011" s="10" t="s">
        <v>14632</v>
      </c>
      <c r="G1011" s="8">
        <v>324</v>
      </c>
      <c r="H1011" s="8" t="s">
        <v>14631</v>
      </c>
      <c r="I1011" s="8" t="s">
        <v>393</v>
      </c>
      <c r="J1011" s="8">
        <v>17609</v>
      </c>
      <c r="K1011" s="8"/>
    </row>
    <row r="1012" spans="1:11" x14ac:dyDescent="0.2">
      <c r="A1012" s="8">
        <f>MAX($A$2:$A1011)+1</f>
        <v>682</v>
      </c>
      <c r="B1012" s="8"/>
      <c r="C1012" s="9" t="str">
        <f t="shared" si="16"/>
        <v>Bishop Creek 4</v>
      </c>
      <c r="D1012" s="8">
        <v>161</v>
      </c>
      <c r="E1012" s="8" t="s">
        <v>394</v>
      </c>
      <c r="F1012" s="10" t="s">
        <v>14634</v>
      </c>
      <c r="G1012" s="8">
        <v>325</v>
      </c>
      <c r="H1012" s="8" t="s">
        <v>14633</v>
      </c>
      <c r="I1012" s="8" t="s">
        <v>393</v>
      </c>
      <c r="J1012" s="8">
        <v>17609</v>
      </c>
      <c r="K1012" s="8"/>
    </row>
    <row r="1013" spans="1:11" x14ac:dyDescent="0.2">
      <c r="A1013" s="8">
        <f>MAX($A$2:$A1012)+1</f>
        <v>683</v>
      </c>
      <c r="B1013" s="8"/>
      <c r="C1013" s="9" t="str">
        <f t="shared" si="16"/>
        <v>Blue Sky Green Field Wind Project</v>
      </c>
      <c r="D1013" s="8">
        <v>193</v>
      </c>
      <c r="E1013" s="8" t="s">
        <v>479</v>
      </c>
      <c r="F1013" s="10" t="s">
        <v>14636</v>
      </c>
      <c r="G1013" s="8">
        <v>56391</v>
      </c>
      <c r="H1013" s="8" t="s">
        <v>14635</v>
      </c>
      <c r="I1013" s="8" t="s">
        <v>478</v>
      </c>
      <c r="J1013" s="8">
        <v>20847</v>
      </c>
      <c r="K1013" s="8"/>
    </row>
    <row r="1014" spans="1:11" x14ac:dyDescent="0.2">
      <c r="A1014" s="8">
        <f>MAX($A$2:$A1013)+1</f>
        <v>684</v>
      </c>
      <c r="B1014" s="8"/>
      <c r="C1014" s="9" t="str">
        <f t="shared" si="16"/>
        <v>Border Winds Wind Farm</v>
      </c>
      <c r="D1014" s="8">
        <v>120</v>
      </c>
      <c r="E1014" s="8" t="s">
        <v>298</v>
      </c>
      <c r="F1014" s="10" t="s">
        <v>14638</v>
      </c>
      <c r="G1014" s="8">
        <v>59200</v>
      </c>
      <c r="H1014" s="8" t="s">
        <v>14637</v>
      </c>
      <c r="I1014" s="8" t="s">
        <v>297</v>
      </c>
      <c r="J1014" s="8">
        <v>13781</v>
      </c>
      <c r="K1014" s="8"/>
    </row>
    <row r="1015" spans="1:11" x14ac:dyDescent="0.2">
      <c r="A1015" s="8">
        <f>MAX($A$2:$A1014)+1</f>
        <v>685</v>
      </c>
      <c r="B1015" s="8"/>
      <c r="C1015" s="9" t="str">
        <f t="shared" si="16"/>
        <v>Brookfield</v>
      </c>
      <c r="D1015" s="8">
        <v>44</v>
      </c>
      <c r="E1015" s="8" t="s">
        <v>114</v>
      </c>
      <c r="F1015" s="10" t="s">
        <v>14640</v>
      </c>
      <c r="G1015" s="8">
        <v>58719</v>
      </c>
      <c r="H1015" s="8" t="s">
        <v>14639</v>
      </c>
      <c r="I1015" s="8" t="s">
        <v>114</v>
      </c>
      <c r="J1015" s="8">
        <v>5109</v>
      </c>
      <c r="K1015" s="8"/>
    </row>
    <row r="1016" spans="1:11" x14ac:dyDescent="0.2">
      <c r="A1016" s="8">
        <f>MAX($A$2:$A1015)+1</f>
        <v>686</v>
      </c>
      <c r="B1016" s="8"/>
      <c r="C1016" s="9" t="str">
        <f t="shared" si="16"/>
        <v>Brule</v>
      </c>
      <c r="D1016" s="8">
        <v>193</v>
      </c>
      <c r="E1016" s="8" t="s">
        <v>479</v>
      </c>
      <c r="F1016" s="10" t="s">
        <v>14642</v>
      </c>
      <c r="G1016" s="8">
        <v>1775</v>
      </c>
      <c r="H1016" s="8" t="s">
        <v>14641</v>
      </c>
      <c r="I1016" s="8" t="s">
        <v>478</v>
      </c>
      <c r="J1016" s="8">
        <v>20847</v>
      </c>
      <c r="K1016" s="8"/>
    </row>
    <row r="1017" spans="1:11" x14ac:dyDescent="0.2">
      <c r="A1017" s="8">
        <f>MAX($A$2:$A1016)+1</f>
        <v>687</v>
      </c>
      <c r="B1017" s="8"/>
      <c r="C1017" s="9" t="str">
        <f t="shared" si="16"/>
        <v>Brunswick</v>
      </c>
      <c r="D1017" s="8">
        <v>157</v>
      </c>
      <c r="E1017" s="8" t="s">
        <v>383</v>
      </c>
      <c r="F1017" s="10" t="s">
        <v>13428</v>
      </c>
      <c r="G1017" s="8"/>
      <c r="H1017" s="8"/>
      <c r="I1017" s="8"/>
      <c r="J1017" s="8"/>
      <c r="K1017" s="8" t="s">
        <v>33513</v>
      </c>
    </row>
    <row r="1018" spans="1:11" x14ac:dyDescent="0.2">
      <c r="A1018" s="8">
        <f>MAX($A$2:$A1017)+1</f>
        <v>688</v>
      </c>
      <c r="B1018" s="8"/>
      <c r="C1018" s="9" t="str">
        <f t="shared" si="16"/>
        <v>Buck Hydro</v>
      </c>
      <c r="D1018" s="8">
        <v>6</v>
      </c>
      <c r="E1018" s="8" t="s">
        <v>39</v>
      </c>
      <c r="F1018" s="10" t="s">
        <v>14644</v>
      </c>
      <c r="G1018" s="8">
        <v>3772</v>
      </c>
      <c r="H1018" s="8" t="s">
        <v>14643</v>
      </c>
      <c r="I1018" s="8" t="s">
        <v>38</v>
      </c>
      <c r="J1018" s="8">
        <v>733</v>
      </c>
      <c r="K1018" s="8"/>
    </row>
    <row r="1019" spans="1:11" x14ac:dyDescent="0.2">
      <c r="A1019" s="8">
        <f>MAX($A$2:$A1018)+1</f>
        <v>689</v>
      </c>
      <c r="B1019" s="8"/>
      <c r="C1019" s="9" t="str">
        <f t="shared" si="16"/>
        <v>Burton Dam</v>
      </c>
      <c r="D1019" s="8">
        <v>57</v>
      </c>
      <c r="E1019" s="8" t="s">
        <v>164</v>
      </c>
      <c r="F1019" s="10" t="s">
        <v>14646</v>
      </c>
      <c r="G1019" s="8">
        <v>704</v>
      </c>
      <c r="H1019" s="8" t="s">
        <v>14645</v>
      </c>
      <c r="I1019" s="8" t="s">
        <v>163</v>
      </c>
      <c r="J1019" s="8">
        <v>7140</v>
      </c>
      <c r="K1019" s="8"/>
    </row>
    <row r="1020" spans="1:11" x14ac:dyDescent="0.2">
      <c r="A1020" s="8">
        <f>MAX($A$2:$A1019)+1</f>
        <v>690</v>
      </c>
      <c r="B1020" s="8"/>
      <c r="C1020" s="9" t="str">
        <f t="shared" si="16"/>
        <v>Busch Ranch Wind Energy Farm</v>
      </c>
      <c r="D1020" s="8">
        <v>432</v>
      </c>
      <c r="E1020" s="8" t="s">
        <v>60</v>
      </c>
      <c r="F1020" s="10" t="s">
        <v>14647</v>
      </c>
      <c r="G1020" s="8">
        <v>57980</v>
      </c>
      <c r="H1020" s="8" t="s">
        <v>14647</v>
      </c>
      <c r="I1020" s="8" t="s">
        <v>59</v>
      </c>
      <c r="J1020" s="8">
        <v>56146</v>
      </c>
      <c r="K1020" s="8"/>
    </row>
    <row r="1021" spans="1:11" x14ac:dyDescent="0.2">
      <c r="A1021" s="8">
        <f>MAX($A$2:$A1020)+1</f>
        <v>691</v>
      </c>
      <c r="B1021" s="8"/>
      <c r="C1021" s="9" t="str">
        <f t="shared" si="16"/>
        <v>Cadyville</v>
      </c>
      <c r="D1021" s="8">
        <v>115</v>
      </c>
      <c r="E1021" s="8" t="s">
        <v>284</v>
      </c>
      <c r="F1021" s="10" t="s">
        <v>14649</v>
      </c>
      <c r="G1021" s="8">
        <v>2522</v>
      </c>
      <c r="H1021" s="8" t="s">
        <v>14648</v>
      </c>
      <c r="I1021" s="8" t="s">
        <v>283</v>
      </c>
      <c r="J1021" s="8">
        <v>13511</v>
      </c>
      <c r="K1021" s="8"/>
    </row>
    <row r="1022" spans="1:11" x14ac:dyDescent="0.2">
      <c r="A1022" s="8">
        <f>MAX($A$2:$A1021)+1</f>
        <v>692</v>
      </c>
      <c r="B1022" s="8"/>
      <c r="C1022" s="9" t="str">
        <f t="shared" si="16"/>
        <v>Caldron Falls</v>
      </c>
      <c r="D1022" s="8">
        <v>195</v>
      </c>
      <c r="E1022" s="8" t="s">
        <v>483</v>
      </c>
      <c r="F1022" s="10" t="s">
        <v>14651</v>
      </c>
      <c r="G1022" s="8">
        <v>4061</v>
      </c>
      <c r="H1022" s="8" t="s">
        <v>14650</v>
      </c>
      <c r="I1022" s="8" t="s">
        <v>482</v>
      </c>
      <c r="J1022" s="8">
        <v>20860</v>
      </c>
      <c r="K1022" s="8"/>
    </row>
    <row r="1023" spans="1:11" x14ac:dyDescent="0.2">
      <c r="A1023" s="8">
        <f>MAX($A$2:$A1022)+1</f>
        <v>693</v>
      </c>
      <c r="B1023" s="8"/>
      <c r="C1023" s="9" t="str">
        <f t="shared" si="16"/>
        <v>Cantua Solar Station</v>
      </c>
      <c r="D1023" s="8">
        <v>133</v>
      </c>
      <c r="E1023" s="8" t="s">
        <v>326</v>
      </c>
      <c r="F1023" s="10" t="s">
        <v>14652</v>
      </c>
      <c r="G1023" s="8">
        <v>57522</v>
      </c>
      <c r="H1023" s="8" t="s">
        <v>14652</v>
      </c>
      <c r="I1023" s="8" t="s">
        <v>325</v>
      </c>
      <c r="J1023" s="8">
        <v>14328</v>
      </c>
      <c r="K1023" s="8"/>
    </row>
    <row r="1024" spans="1:11" x14ac:dyDescent="0.2">
      <c r="A1024" s="8">
        <f>MAX($A$2:$A1023)+1</f>
        <v>694</v>
      </c>
      <c r="B1024" s="8"/>
      <c r="C1024" s="9" t="str">
        <f t="shared" si="16"/>
        <v>Carroll Wind Farm</v>
      </c>
      <c r="D1024" s="8">
        <v>210</v>
      </c>
      <c r="E1024" s="8" t="s">
        <v>248</v>
      </c>
      <c r="F1024" s="10" t="s">
        <v>14654</v>
      </c>
      <c r="G1024" s="8">
        <v>56809</v>
      </c>
      <c r="H1024" s="8" t="s">
        <v>14653</v>
      </c>
      <c r="I1024" s="8" t="s">
        <v>247</v>
      </c>
      <c r="J1024" s="8">
        <v>12341</v>
      </c>
      <c r="K1024" s="8"/>
    </row>
    <row r="1025" spans="1:11" x14ac:dyDescent="0.2">
      <c r="A1025" s="8">
        <f>A132</f>
        <v>99</v>
      </c>
      <c r="B1025" s="8"/>
      <c r="C1025" s="9" t="str">
        <f t="shared" si="16"/>
        <v>Cecil Lynch (Internal Combustion)</v>
      </c>
      <c r="D1025" s="8">
        <v>8</v>
      </c>
      <c r="E1025" s="8" t="s">
        <v>140</v>
      </c>
      <c r="F1025" s="10" t="s">
        <v>14655</v>
      </c>
      <c r="G1025" s="8"/>
      <c r="H1025" s="8"/>
      <c r="I1025" s="8"/>
      <c r="J1025" s="8"/>
      <c r="K1025" s="8" t="s">
        <v>33513</v>
      </c>
    </row>
    <row r="1026" spans="1:11" x14ac:dyDescent="0.2">
      <c r="A1026" s="8">
        <f>MAX($A$2:$A1025)+1</f>
        <v>695</v>
      </c>
      <c r="B1026" s="8"/>
      <c r="C1026" s="9" t="str">
        <f t="shared" si="16"/>
        <v>Cedar Cliff</v>
      </c>
      <c r="D1026" s="8">
        <v>45</v>
      </c>
      <c r="E1026" s="8" t="s">
        <v>115</v>
      </c>
      <c r="F1026" s="10" t="s">
        <v>14657</v>
      </c>
      <c r="G1026" s="8">
        <v>2743</v>
      </c>
      <c r="H1026" s="8" t="s">
        <v>14656</v>
      </c>
      <c r="I1026" s="8" t="s">
        <v>115</v>
      </c>
      <c r="J1026" s="8">
        <v>5416</v>
      </c>
      <c r="K1026" s="8"/>
    </row>
    <row r="1027" spans="1:11" x14ac:dyDescent="0.2">
      <c r="A1027" s="8">
        <f>MAX($A$2:$A1026)+1</f>
        <v>696</v>
      </c>
      <c r="B1027" s="8"/>
      <c r="C1027" s="9" t="str">
        <f t="shared" si="16"/>
        <v>Cedar Falls (WI)</v>
      </c>
      <c r="D1027" s="8">
        <v>121</v>
      </c>
      <c r="E1027" s="8" t="s">
        <v>299</v>
      </c>
      <c r="F1027" s="10" t="s">
        <v>14659</v>
      </c>
      <c r="G1027" s="8">
        <v>3998</v>
      </c>
      <c r="H1027" s="8" t="s">
        <v>14658</v>
      </c>
      <c r="I1027" s="8" t="s">
        <v>297</v>
      </c>
      <c r="J1027" s="8">
        <v>13781</v>
      </c>
      <c r="K1027" s="8" t="s">
        <v>33509</v>
      </c>
    </row>
    <row r="1028" spans="1:11" x14ac:dyDescent="0.2">
      <c r="A1028" s="8">
        <f>MAX($A$2:$A1027)+1</f>
        <v>697</v>
      </c>
      <c r="B1028" s="8"/>
      <c r="C1028" s="9" t="str">
        <f t="shared" si="16"/>
        <v>Cedar Hills Wind Farm</v>
      </c>
      <c r="D1028" s="8">
        <v>95</v>
      </c>
      <c r="E1028" s="8" t="s">
        <v>240</v>
      </c>
      <c r="F1028" s="10" t="s">
        <v>14661</v>
      </c>
      <c r="G1028" s="8">
        <v>57171</v>
      </c>
      <c r="H1028" s="8" t="s">
        <v>14660</v>
      </c>
      <c r="I1028" s="8" t="s">
        <v>260</v>
      </c>
      <c r="J1028" s="8">
        <v>12199</v>
      </c>
      <c r="K1028" s="8"/>
    </row>
    <row r="1029" spans="1:11" x14ac:dyDescent="0.2">
      <c r="A1029" s="8">
        <f>A135</f>
        <v>102</v>
      </c>
      <c r="B1029" s="8"/>
      <c r="C1029" s="9" t="str">
        <f t="shared" si="16"/>
        <v>Centerville</v>
      </c>
      <c r="D1029" s="8">
        <v>281</v>
      </c>
      <c r="E1029" s="8" t="s">
        <v>201</v>
      </c>
      <c r="F1029" s="10" t="s">
        <v>13467</v>
      </c>
      <c r="G1029" s="8">
        <v>1105</v>
      </c>
      <c r="H1029" s="8" t="s">
        <v>13467</v>
      </c>
      <c r="I1029" s="8" t="s">
        <v>200</v>
      </c>
      <c r="J1029" s="8">
        <v>9417</v>
      </c>
      <c r="K1029" s="8"/>
    </row>
    <row r="1030" spans="1:11" x14ac:dyDescent="0.2">
      <c r="A1030" s="8">
        <f>MAX($A$2:$A1029)+1</f>
        <v>698</v>
      </c>
      <c r="B1030" s="8"/>
      <c r="C1030" s="9" t="str">
        <f t="shared" si="16"/>
        <v>Centerville FERC No.803</v>
      </c>
      <c r="D1030" s="8">
        <v>133</v>
      </c>
      <c r="E1030" s="8" t="s">
        <v>326</v>
      </c>
      <c r="F1030" s="10" t="s">
        <v>14662</v>
      </c>
      <c r="G1030" s="8"/>
      <c r="H1030" s="8"/>
      <c r="I1030" s="8"/>
      <c r="J1030" s="8"/>
      <c r="K1030" s="8" t="s">
        <v>33513</v>
      </c>
    </row>
    <row r="1031" spans="1:11" x14ac:dyDescent="0.2">
      <c r="A1031" s="8">
        <f>MAX($A$2:$A1030)+1</f>
        <v>699</v>
      </c>
      <c r="B1031" s="8"/>
      <c r="C1031" s="9" t="str">
        <f t="shared" si="16"/>
        <v>Century</v>
      </c>
      <c r="D1031" s="8">
        <v>210</v>
      </c>
      <c r="E1031" s="8" t="s">
        <v>248</v>
      </c>
      <c r="F1031" s="10" t="s">
        <v>14664</v>
      </c>
      <c r="G1031" s="8">
        <v>56252</v>
      </c>
      <c r="H1031" s="8" t="s">
        <v>14663</v>
      </c>
      <c r="I1031" s="8" t="s">
        <v>247</v>
      </c>
      <c r="J1031" s="8">
        <v>12341</v>
      </c>
      <c r="K1031" s="8"/>
    </row>
    <row r="1032" spans="1:11" x14ac:dyDescent="0.2">
      <c r="A1032" s="8">
        <f>MAX($A$2:$A1031)+1</f>
        <v>700</v>
      </c>
      <c r="B1032" s="8"/>
      <c r="C1032" s="9" t="str">
        <f t="shared" ref="C1032:C1095" si="17">IF(H1032="",F1032,H1032)</f>
        <v>Chalk Hill</v>
      </c>
      <c r="D1032" s="8">
        <v>193</v>
      </c>
      <c r="E1032" s="8" t="s">
        <v>479</v>
      </c>
      <c r="F1032" s="10" t="s">
        <v>14666</v>
      </c>
      <c r="G1032" s="8">
        <v>1776</v>
      </c>
      <c r="H1032" s="8" t="s">
        <v>14665</v>
      </c>
      <c r="I1032" s="8" t="s">
        <v>478</v>
      </c>
      <c r="J1032" s="8">
        <v>20847</v>
      </c>
      <c r="K1032" s="8"/>
    </row>
    <row r="1033" spans="1:11" x14ac:dyDescent="0.2">
      <c r="A1033" s="8">
        <f>MAX($A$2:$A1032)+1</f>
        <v>701</v>
      </c>
      <c r="B1033" s="8"/>
      <c r="C1033" s="9" t="str">
        <f t="shared" si="17"/>
        <v>Charles City Wind Farm</v>
      </c>
      <c r="D1033" s="8">
        <v>210</v>
      </c>
      <c r="E1033" s="8" t="s">
        <v>248</v>
      </c>
      <c r="F1033" s="10" t="s">
        <v>14668</v>
      </c>
      <c r="G1033" s="8">
        <v>56677</v>
      </c>
      <c r="H1033" s="8" t="s">
        <v>14667</v>
      </c>
      <c r="I1033" s="8" t="s">
        <v>247</v>
      </c>
      <c r="J1033" s="8">
        <v>12341</v>
      </c>
      <c r="K1033" s="8"/>
    </row>
    <row r="1034" spans="1:11" x14ac:dyDescent="0.2">
      <c r="A1034" s="8">
        <f>MAX($A$2:$A1033)+1</f>
        <v>702</v>
      </c>
      <c r="B1034" s="8"/>
      <c r="C1034" s="9" t="str">
        <f t="shared" si="17"/>
        <v>Chili Bar</v>
      </c>
      <c r="D1034" s="8">
        <v>133</v>
      </c>
      <c r="E1034" s="8" t="s">
        <v>326</v>
      </c>
      <c r="F1034" s="10" t="s">
        <v>14670</v>
      </c>
      <c r="G1034" s="8">
        <v>225</v>
      </c>
      <c r="H1034" s="8" t="s">
        <v>14669</v>
      </c>
      <c r="I1034" s="8" t="s">
        <v>325</v>
      </c>
      <c r="J1034" s="8">
        <v>14328</v>
      </c>
      <c r="K1034" s="8"/>
    </row>
    <row r="1035" spans="1:11" x14ac:dyDescent="0.2">
      <c r="A1035" s="8">
        <f>MAX($A$2:$A1034)+1</f>
        <v>703</v>
      </c>
      <c r="B1035" s="8"/>
      <c r="C1035" s="9" t="str">
        <f t="shared" si="17"/>
        <v>Chino Solar Valley</v>
      </c>
      <c r="D1035" s="8">
        <v>7</v>
      </c>
      <c r="E1035" s="8" t="s">
        <v>42</v>
      </c>
      <c r="F1035" s="10" t="s">
        <v>14672</v>
      </c>
      <c r="G1035" s="8">
        <v>57560</v>
      </c>
      <c r="H1035" s="8" t="s">
        <v>14671</v>
      </c>
      <c r="I1035" s="8" t="s">
        <v>41</v>
      </c>
      <c r="J1035" s="8">
        <v>803</v>
      </c>
      <c r="K1035" s="8"/>
    </row>
    <row r="1036" spans="1:11" x14ac:dyDescent="0.2">
      <c r="A1036" s="8">
        <f>MAX($A$2:$A1035)+1</f>
        <v>704</v>
      </c>
      <c r="B1036" s="8"/>
      <c r="C1036" s="9" t="str">
        <f t="shared" si="17"/>
        <v>Cibola</v>
      </c>
      <c r="D1036" s="8">
        <v>147</v>
      </c>
      <c r="E1036" s="8" t="s">
        <v>363</v>
      </c>
      <c r="F1036" s="10" t="s">
        <v>14674</v>
      </c>
      <c r="G1036" s="8">
        <v>59619</v>
      </c>
      <c r="H1036" s="8" t="s">
        <v>14673</v>
      </c>
      <c r="I1036" s="8" t="s">
        <v>2974</v>
      </c>
      <c r="J1036" s="8">
        <v>59300</v>
      </c>
      <c r="K1036" s="8" t="s">
        <v>33509</v>
      </c>
    </row>
    <row r="1037" spans="1:11" x14ac:dyDescent="0.2">
      <c r="A1037" s="8">
        <f>MAX($A$2:$A1036)+1</f>
        <v>705</v>
      </c>
      <c r="B1037" s="8"/>
      <c r="C1037" s="9" t="str">
        <f t="shared" si="17"/>
        <v>City of Union Diesel Peaking Plant</v>
      </c>
      <c r="D1037" s="8">
        <v>84</v>
      </c>
      <c r="E1037" s="8" t="s">
        <v>225</v>
      </c>
      <c r="F1037" s="10" t="s">
        <v>14675</v>
      </c>
      <c r="G1037" s="8"/>
      <c r="H1037" s="8"/>
      <c r="I1037" s="8"/>
      <c r="J1037" s="8"/>
      <c r="K1037" s="8" t="s">
        <v>33513</v>
      </c>
    </row>
    <row r="1038" spans="1:11" x14ac:dyDescent="0.2">
      <c r="A1038" s="8">
        <f>MAX($A$2:$A1037)+1</f>
        <v>706</v>
      </c>
      <c r="B1038" s="8"/>
      <c r="C1038" s="9" t="str">
        <f t="shared" si="17"/>
        <v>Cooke</v>
      </c>
      <c r="D1038" s="8">
        <v>41</v>
      </c>
      <c r="E1038" s="8" t="s">
        <v>105</v>
      </c>
      <c r="F1038" s="10" t="s">
        <v>14677</v>
      </c>
      <c r="G1038" s="8">
        <v>1700</v>
      </c>
      <c r="H1038" s="8" t="s">
        <v>14676</v>
      </c>
      <c r="I1038" s="8" t="s">
        <v>104</v>
      </c>
      <c r="J1038" s="8">
        <v>4254</v>
      </c>
      <c r="K1038" s="8"/>
    </row>
    <row r="1039" spans="1:11" x14ac:dyDescent="0.2">
      <c r="A1039" s="8">
        <f>MAX($A$2:$A1038)+1</f>
        <v>707</v>
      </c>
      <c r="B1039" s="8"/>
      <c r="C1039" s="9" t="str">
        <f t="shared" si="17"/>
        <v>Cotton Center Solar</v>
      </c>
      <c r="D1039" s="8">
        <v>7</v>
      </c>
      <c r="E1039" s="8" t="s">
        <v>42</v>
      </c>
      <c r="F1039" s="10" t="s">
        <v>14679</v>
      </c>
      <c r="G1039" s="8">
        <v>57561</v>
      </c>
      <c r="H1039" s="8" t="s">
        <v>14678</v>
      </c>
      <c r="I1039" s="8" t="s">
        <v>41</v>
      </c>
      <c r="J1039" s="8">
        <v>803</v>
      </c>
      <c r="K1039" s="8"/>
    </row>
    <row r="1040" spans="1:11" x14ac:dyDescent="0.2">
      <c r="A1040" s="8">
        <f>MAX($A$2:$A1039)+1</f>
        <v>708</v>
      </c>
      <c r="B1040" s="8"/>
      <c r="C1040" s="9" t="str">
        <f t="shared" si="17"/>
        <v>Crane Creek Wind Energy Center</v>
      </c>
      <c r="D1040" s="8">
        <v>195</v>
      </c>
      <c r="E1040" s="8" t="s">
        <v>483</v>
      </c>
      <c r="F1040" s="10" t="s">
        <v>14681</v>
      </c>
      <c r="G1040" s="8">
        <v>56831</v>
      </c>
      <c r="H1040" s="8" t="s">
        <v>14680</v>
      </c>
      <c r="I1040" s="8" t="s">
        <v>482</v>
      </c>
      <c r="J1040" s="8">
        <v>20860</v>
      </c>
      <c r="K1040" s="8"/>
    </row>
    <row r="1041" spans="1:11" x14ac:dyDescent="0.2">
      <c r="A1041" s="8">
        <f>MAX($A$2:$A1040)+1</f>
        <v>709</v>
      </c>
      <c r="B1041" s="8"/>
      <c r="C1041" s="9" t="str">
        <f t="shared" si="17"/>
        <v>Cross Winds Energy Park</v>
      </c>
      <c r="D1041" s="8">
        <v>41</v>
      </c>
      <c r="E1041" s="8" t="s">
        <v>105</v>
      </c>
      <c r="F1041" s="10" t="s">
        <v>14682</v>
      </c>
      <c r="G1041" s="8">
        <v>58830</v>
      </c>
      <c r="H1041" s="8" t="s">
        <v>14682</v>
      </c>
      <c r="I1041" s="8" t="s">
        <v>104</v>
      </c>
      <c r="J1041" s="8">
        <v>4254</v>
      </c>
      <c r="K1041" s="8"/>
    </row>
    <row r="1042" spans="1:11" x14ac:dyDescent="0.2">
      <c r="A1042" s="8">
        <f>MAX($A$2:$A1041)+1</f>
        <v>710</v>
      </c>
      <c r="B1042" s="8"/>
      <c r="C1042" s="9" t="str">
        <f t="shared" si="17"/>
        <v>Croton</v>
      </c>
      <c r="D1042" s="8">
        <v>41</v>
      </c>
      <c r="E1042" s="8" t="s">
        <v>105</v>
      </c>
      <c r="F1042" s="10" t="s">
        <v>14684</v>
      </c>
      <c r="G1042" s="8">
        <v>1701</v>
      </c>
      <c r="H1042" s="8" t="s">
        <v>14683</v>
      </c>
      <c r="I1042" s="8" t="s">
        <v>104</v>
      </c>
      <c r="J1042" s="8">
        <v>4254</v>
      </c>
      <c r="K1042" s="8"/>
    </row>
    <row r="1043" spans="1:11" x14ac:dyDescent="0.2">
      <c r="A1043" s="8">
        <f>MAX($A$2:$A1042)+1</f>
        <v>711</v>
      </c>
      <c r="B1043" s="8"/>
      <c r="C1043" s="9" t="str">
        <f t="shared" si="17"/>
        <v>Cushaw</v>
      </c>
      <c r="D1043" s="8">
        <v>186</v>
      </c>
      <c r="E1043" s="8" t="s">
        <v>460</v>
      </c>
      <c r="F1043" s="10" t="s">
        <v>14685</v>
      </c>
      <c r="G1043" s="8">
        <v>3798</v>
      </c>
      <c r="H1043" s="8" t="s">
        <v>14685</v>
      </c>
      <c r="I1043" s="8" t="s">
        <v>459</v>
      </c>
      <c r="J1043" s="8">
        <v>19876</v>
      </c>
      <c r="K1043" s="8"/>
    </row>
    <row r="1044" spans="1:11" x14ac:dyDescent="0.2">
      <c r="A1044" s="8">
        <f>MAX($A$2:$A1043)+1</f>
        <v>712</v>
      </c>
      <c r="B1044" s="8"/>
      <c r="C1044" s="9" t="str">
        <f t="shared" si="17"/>
        <v>Danbury Diesel</v>
      </c>
      <c r="D1044" s="8">
        <v>123</v>
      </c>
      <c r="E1044" s="8" t="s">
        <v>304</v>
      </c>
      <c r="F1044" s="10" t="s">
        <v>14687</v>
      </c>
      <c r="G1044" s="8">
        <v>55998</v>
      </c>
      <c r="H1044" s="8" t="s">
        <v>14686</v>
      </c>
      <c r="I1044" s="8" t="s">
        <v>303</v>
      </c>
      <c r="J1044" s="8">
        <v>13815</v>
      </c>
      <c r="K1044" s="8"/>
    </row>
    <row r="1045" spans="1:11" x14ac:dyDescent="0.2">
      <c r="A1045" s="8">
        <f>MAX($A$2:$A1044)+1</f>
        <v>713</v>
      </c>
      <c r="B1045" s="8"/>
      <c r="C1045" s="9" t="str">
        <f t="shared" si="17"/>
        <v>Deer Creek PH</v>
      </c>
      <c r="D1045" s="8">
        <v>133</v>
      </c>
      <c r="E1045" s="8" t="s">
        <v>326</v>
      </c>
      <c r="F1045" s="10" t="s">
        <v>14689</v>
      </c>
      <c r="G1045" s="8">
        <v>233</v>
      </c>
      <c r="H1045" s="8" t="s">
        <v>14688</v>
      </c>
      <c r="I1045" s="8" t="s">
        <v>325</v>
      </c>
      <c r="J1045" s="8">
        <v>14328</v>
      </c>
      <c r="K1045" s="8"/>
    </row>
    <row r="1046" spans="1:11" x14ac:dyDescent="0.2">
      <c r="A1046" s="8">
        <f>MAX($A$2:$A1045)+1</f>
        <v>714</v>
      </c>
      <c r="B1046" s="8"/>
      <c r="C1046" s="9" t="str">
        <f t="shared" si="17"/>
        <v>DeForge station # 1 D License# 2879</v>
      </c>
      <c r="D1046" s="8">
        <v>61</v>
      </c>
      <c r="E1046" s="8" t="s">
        <v>170</v>
      </c>
      <c r="F1046" s="10" t="s">
        <v>14690</v>
      </c>
      <c r="G1046" s="8"/>
      <c r="H1046" s="8"/>
      <c r="I1046" s="8"/>
      <c r="J1046" s="8"/>
      <c r="K1046" s="8" t="s">
        <v>33513</v>
      </c>
    </row>
    <row r="1047" spans="1:11" x14ac:dyDescent="0.2">
      <c r="A1047" s="8">
        <f>MAX($A$2:$A1046)+1</f>
        <v>715</v>
      </c>
      <c r="B1047" s="8"/>
      <c r="C1047" s="9" t="str">
        <f t="shared" si="17"/>
        <v>Deming Solar Energy Center</v>
      </c>
      <c r="D1047" s="8">
        <v>147</v>
      </c>
      <c r="E1047" s="8" t="s">
        <v>363</v>
      </c>
      <c r="F1047" s="10" t="s">
        <v>14692</v>
      </c>
      <c r="G1047" s="8">
        <v>57575</v>
      </c>
      <c r="H1047" s="8" t="s">
        <v>14691</v>
      </c>
      <c r="I1047" s="8" t="s">
        <v>2974</v>
      </c>
      <c r="J1047" s="8">
        <v>59300</v>
      </c>
      <c r="K1047" s="8" t="s">
        <v>33509</v>
      </c>
    </row>
    <row r="1048" spans="1:11" x14ac:dyDescent="0.2">
      <c r="A1048" s="8">
        <f>A234</f>
        <v>157</v>
      </c>
      <c r="B1048" s="8"/>
      <c r="C1048" s="9" t="str">
        <f t="shared" si="17"/>
        <v>Desert Star Energy Center</v>
      </c>
      <c r="D1048" s="8">
        <v>7</v>
      </c>
      <c r="E1048" s="8" t="s">
        <v>42</v>
      </c>
      <c r="F1048" s="10" t="s">
        <v>13586</v>
      </c>
      <c r="G1048" s="8">
        <v>55077</v>
      </c>
      <c r="H1048" s="8" t="s">
        <v>13585</v>
      </c>
      <c r="I1048" s="8" t="s">
        <v>1585</v>
      </c>
      <c r="J1048" s="8">
        <v>5695</v>
      </c>
      <c r="K1048" s="8" t="s">
        <v>33509</v>
      </c>
    </row>
    <row r="1049" spans="1:11" x14ac:dyDescent="0.2">
      <c r="A1049" s="8">
        <f>MAX($A$2:$A1048)+1</f>
        <v>716</v>
      </c>
      <c r="B1049" s="8"/>
      <c r="C1049" s="9" t="str">
        <f t="shared" si="17"/>
        <v>Diamond Willow Wind Facility</v>
      </c>
      <c r="D1049" s="8">
        <v>95</v>
      </c>
      <c r="E1049" s="8" t="s">
        <v>240</v>
      </c>
      <c r="F1049" s="10" t="s">
        <v>14694</v>
      </c>
      <c r="G1049" s="8">
        <v>56782</v>
      </c>
      <c r="H1049" s="8" t="s">
        <v>14693</v>
      </c>
      <c r="I1049" s="8" t="s">
        <v>260</v>
      </c>
      <c r="J1049" s="8">
        <v>12199</v>
      </c>
      <c r="K1049" s="8"/>
    </row>
    <row r="1050" spans="1:11" x14ac:dyDescent="0.2">
      <c r="A1050" s="8">
        <f>MAX($A$2:$A1049)+1</f>
        <v>717</v>
      </c>
      <c r="B1050" s="8"/>
      <c r="C1050" s="9" t="str">
        <f t="shared" si="17"/>
        <v>DuBay</v>
      </c>
      <c r="D1050" s="8">
        <v>40</v>
      </c>
      <c r="E1050" s="8" t="s">
        <v>103</v>
      </c>
      <c r="F1050" s="10" t="s">
        <v>14695</v>
      </c>
      <c r="G1050" s="8"/>
      <c r="H1050" s="8"/>
      <c r="I1050" s="8"/>
      <c r="J1050" s="8"/>
      <c r="K1050" s="8" t="s">
        <v>33513</v>
      </c>
    </row>
    <row r="1051" spans="1:11" x14ac:dyDescent="0.2">
      <c r="A1051" s="8">
        <f>MAX($A$2:$A1050)+1</f>
        <v>718</v>
      </c>
      <c r="B1051" s="8"/>
      <c r="C1051" s="9" t="str">
        <f t="shared" si="17"/>
        <v>Dunlap</v>
      </c>
      <c r="D1051" s="8">
        <v>134</v>
      </c>
      <c r="E1051" s="8" t="s">
        <v>329</v>
      </c>
      <c r="F1051" s="10" t="s">
        <v>14697</v>
      </c>
      <c r="G1051" s="8">
        <v>57299</v>
      </c>
      <c r="H1051" s="8" t="s">
        <v>14696</v>
      </c>
      <c r="I1051" s="8" t="s">
        <v>329</v>
      </c>
      <c r="J1051" s="8">
        <v>14354</v>
      </c>
      <c r="K1051" s="8"/>
    </row>
    <row r="1052" spans="1:11" x14ac:dyDescent="0.2">
      <c r="A1052" s="8">
        <f>A249</f>
        <v>169</v>
      </c>
      <c r="B1052" s="8"/>
      <c r="C1052" s="9" t="str">
        <f t="shared" si="17"/>
        <v>East Hampton</v>
      </c>
      <c r="D1052" s="8">
        <v>85</v>
      </c>
      <c r="E1052" s="8" t="s">
        <v>272</v>
      </c>
      <c r="F1052" s="10" t="s">
        <v>14698</v>
      </c>
      <c r="G1052" s="8">
        <v>2512</v>
      </c>
      <c r="H1052" s="8" t="s">
        <v>13608</v>
      </c>
      <c r="I1052" s="8" t="s">
        <v>272</v>
      </c>
      <c r="J1052" s="8">
        <v>56505</v>
      </c>
      <c r="K1052" s="8"/>
    </row>
    <row r="1053" spans="1:11" x14ac:dyDescent="0.2">
      <c r="A1053" s="8">
        <f>MAX($A$2:$A1052)+1</f>
        <v>719</v>
      </c>
      <c r="B1053" s="8"/>
      <c r="C1053" s="9" t="str">
        <f t="shared" si="17"/>
        <v>Eastman Falls</v>
      </c>
      <c r="D1053" s="8">
        <v>146</v>
      </c>
      <c r="E1053" s="8" t="s">
        <v>361</v>
      </c>
      <c r="F1053" s="10" t="s">
        <v>14700</v>
      </c>
      <c r="G1053" s="8">
        <v>2356</v>
      </c>
      <c r="H1053" s="8" t="s">
        <v>14699</v>
      </c>
      <c r="I1053" s="8" t="s">
        <v>360</v>
      </c>
      <c r="J1053" s="8">
        <v>15472</v>
      </c>
      <c r="K1053" s="8"/>
    </row>
    <row r="1054" spans="1:11" x14ac:dyDescent="0.2">
      <c r="A1054" s="8">
        <f>MAX($A$2:$A1053)+1</f>
        <v>720</v>
      </c>
      <c r="B1054" s="8"/>
      <c r="C1054" s="9" t="str">
        <f t="shared" si="17"/>
        <v>Eastport</v>
      </c>
      <c r="D1054" s="8">
        <v>11</v>
      </c>
      <c r="E1054" s="8" t="s">
        <v>138</v>
      </c>
      <c r="F1054" s="10" t="s">
        <v>14701</v>
      </c>
      <c r="G1054" s="8">
        <v>1468</v>
      </c>
      <c r="H1054" s="8" t="s">
        <v>14701</v>
      </c>
      <c r="I1054" s="8" t="s">
        <v>138</v>
      </c>
      <c r="J1054" s="8">
        <v>1179</v>
      </c>
      <c r="K1054" s="8" t="s">
        <v>33557</v>
      </c>
    </row>
    <row r="1055" spans="1:11" x14ac:dyDescent="0.2">
      <c r="A1055" s="8">
        <f>MAX($A$2:$A1054)+1</f>
        <v>721</v>
      </c>
      <c r="B1055" s="8"/>
      <c r="C1055" s="9" t="str">
        <f t="shared" si="17"/>
        <v>Echo Wind Park</v>
      </c>
      <c r="D1055" s="8">
        <v>44</v>
      </c>
      <c r="E1055" s="8" t="s">
        <v>114</v>
      </c>
      <c r="F1055" s="10" t="s">
        <v>14702</v>
      </c>
      <c r="G1055" s="8">
        <v>58121</v>
      </c>
      <c r="H1055" s="8" t="s">
        <v>14702</v>
      </c>
      <c r="I1055" s="8" t="s">
        <v>114</v>
      </c>
      <c r="J1055" s="8">
        <v>5109</v>
      </c>
      <c r="K1055" s="8"/>
    </row>
    <row r="1056" spans="1:11" x14ac:dyDescent="0.2">
      <c r="A1056" s="8">
        <f>MAX($A$2:$A1055)+1</f>
        <v>722</v>
      </c>
      <c r="B1056" s="8"/>
      <c r="C1056" s="9" t="str">
        <f t="shared" si="17"/>
        <v>Eclipse Wind Farm</v>
      </c>
      <c r="D1056" s="8">
        <v>210</v>
      </c>
      <c r="E1056" s="8" t="s">
        <v>248</v>
      </c>
      <c r="F1056" s="10" t="s">
        <v>14704</v>
      </c>
      <c r="G1056" s="8">
        <v>57873</v>
      </c>
      <c r="H1056" s="8" t="s">
        <v>14703</v>
      </c>
      <c r="I1056" s="8" t="s">
        <v>247</v>
      </c>
      <c r="J1056" s="8">
        <v>12341</v>
      </c>
      <c r="K1056" s="8"/>
    </row>
    <row r="1057" spans="1:11" x14ac:dyDescent="0.2">
      <c r="A1057" s="8">
        <f>A267</f>
        <v>180</v>
      </c>
      <c r="B1057" s="8"/>
      <c r="C1057" s="9" t="str">
        <f t="shared" si="17"/>
        <v>Emery Station</v>
      </c>
      <c r="D1057" s="8">
        <v>281</v>
      </c>
      <c r="E1057" s="8" t="s">
        <v>201</v>
      </c>
      <c r="F1057" s="10" t="s">
        <v>14705</v>
      </c>
      <c r="G1057" s="8">
        <v>8031</v>
      </c>
      <c r="H1057" s="8" t="s">
        <v>13631</v>
      </c>
      <c r="I1057" s="8" t="s">
        <v>200</v>
      </c>
      <c r="J1057" s="8">
        <v>9417</v>
      </c>
      <c r="K1057" s="8"/>
    </row>
    <row r="1058" spans="1:11" x14ac:dyDescent="0.2">
      <c r="A1058" s="8">
        <f>MAX($A$2:$A1057)+1</f>
        <v>723</v>
      </c>
      <c r="B1058" s="8"/>
      <c r="C1058" s="9" t="str">
        <f t="shared" si="17"/>
        <v>Essex Junction 19</v>
      </c>
      <c r="D1058" s="8">
        <v>61</v>
      </c>
      <c r="E1058" s="8" t="s">
        <v>170</v>
      </c>
      <c r="F1058" s="10" t="s">
        <v>14707</v>
      </c>
      <c r="G1058" s="8">
        <v>3737</v>
      </c>
      <c r="H1058" s="8" t="s">
        <v>14706</v>
      </c>
      <c r="I1058" s="8" t="s">
        <v>170</v>
      </c>
      <c r="J1058" s="8">
        <v>7601</v>
      </c>
      <c r="K1058" s="8"/>
    </row>
    <row r="1059" spans="1:11" x14ac:dyDescent="0.2">
      <c r="A1059" s="8">
        <f>MAX($A$2:$A1058)+1</f>
        <v>724</v>
      </c>
      <c r="B1059" s="8"/>
      <c r="C1059" s="9" t="str">
        <f t="shared" si="17"/>
        <v>FERC Project No. 2307</v>
      </c>
      <c r="D1059" s="8">
        <v>3</v>
      </c>
      <c r="E1059" s="8" t="s">
        <v>28</v>
      </c>
      <c r="F1059" s="10" t="s">
        <v>14708</v>
      </c>
      <c r="G1059" s="8"/>
      <c r="H1059" s="8"/>
      <c r="I1059" s="8"/>
      <c r="J1059" s="8"/>
      <c r="K1059" s="8" t="s">
        <v>33513</v>
      </c>
    </row>
    <row r="1060" spans="1:11" x14ac:dyDescent="0.2">
      <c r="A1060" s="8">
        <f>MAX($A$2:$A1059)+1</f>
        <v>725</v>
      </c>
      <c r="B1060" s="8"/>
      <c r="C1060" s="9" t="str">
        <f t="shared" si="17"/>
        <v>Five Channels</v>
      </c>
      <c r="D1060" s="8">
        <v>41</v>
      </c>
      <c r="E1060" s="8" t="s">
        <v>105</v>
      </c>
      <c r="F1060" s="10" t="s">
        <v>14710</v>
      </c>
      <c r="G1060" s="8">
        <v>1704</v>
      </c>
      <c r="H1060" s="8" t="s">
        <v>14709</v>
      </c>
      <c r="I1060" s="8" t="s">
        <v>104</v>
      </c>
      <c r="J1060" s="8">
        <v>4254</v>
      </c>
      <c r="K1060" s="8"/>
    </row>
    <row r="1061" spans="1:11" x14ac:dyDescent="0.2">
      <c r="A1061" s="8">
        <f>MAX($A$2:$A1060)+1</f>
        <v>726</v>
      </c>
      <c r="B1061" s="8"/>
      <c r="C1061" s="9" t="str">
        <f t="shared" si="17"/>
        <v>Five Points Solar Station</v>
      </c>
      <c r="D1061" s="8">
        <v>133</v>
      </c>
      <c r="E1061" s="8" t="s">
        <v>326</v>
      </c>
      <c r="F1061" s="10" t="s">
        <v>14712</v>
      </c>
      <c r="G1061" s="8">
        <v>57498</v>
      </c>
      <c r="H1061" s="8" t="s">
        <v>14711</v>
      </c>
      <c r="I1061" s="8" t="s">
        <v>325</v>
      </c>
      <c r="J1061" s="8">
        <v>14328</v>
      </c>
      <c r="K1061" s="8"/>
    </row>
    <row r="1062" spans="1:11" x14ac:dyDescent="0.2">
      <c r="A1062" s="8">
        <f>MAX($A$2:$A1061)+1</f>
        <v>727</v>
      </c>
      <c r="B1062" s="8"/>
      <c r="C1062" s="9" t="str">
        <f t="shared" si="17"/>
        <v>Flint River</v>
      </c>
      <c r="D1062" s="8">
        <v>57</v>
      </c>
      <c r="E1062" s="8" t="s">
        <v>164</v>
      </c>
      <c r="F1062" s="10" t="s">
        <v>14714</v>
      </c>
      <c r="G1062" s="8">
        <v>706</v>
      </c>
      <c r="H1062" s="8" t="s">
        <v>14713</v>
      </c>
      <c r="I1062" s="8" t="s">
        <v>163</v>
      </c>
      <c r="J1062" s="8">
        <v>7140</v>
      </c>
      <c r="K1062" s="8"/>
    </row>
    <row r="1063" spans="1:11" x14ac:dyDescent="0.2">
      <c r="A1063" s="8">
        <f>MAX($A$2:$A1062)+1</f>
        <v>728</v>
      </c>
      <c r="B1063" s="8"/>
      <c r="C1063" s="9" t="str">
        <f t="shared" si="17"/>
        <v>Foote</v>
      </c>
      <c r="D1063" s="8">
        <v>41</v>
      </c>
      <c r="E1063" s="8" t="s">
        <v>105</v>
      </c>
      <c r="F1063" s="10" t="s">
        <v>14716</v>
      </c>
      <c r="G1063" s="8">
        <v>1705</v>
      </c>
      <c r="H1063" s="8" t="s">
        <v>14715</v>
      </c>
      <c r="I1063" s="8" t="s">
        <v>104</v>
      </c>
      <c r="J1063" s="8">
        <v>4254</v>
      </c>
      <c r="K1063" s="8"/>
    </row>
    <row r="1064" spans="1:11" x14ac:dyDescent="0.2">
      <c r="A1064" s="8">
        <f>MAX($A$2:$A1063)+1</f>
        <v>729</v>
      </c>
      <c r="B1064" s="8"/>
      <c r="C1064" s="9" t="str">
        <f t="shared" si="17"/>
        <v>Foote Creek I</v>
      </c>
      <c r="D1064" s="8">
        <v>134</v>
      </c>
      <c r="E1064" s="8" t="s">
        <v>329</v>
      </c>
      <c r="F1064" s="10" t="s">
        <v>14718</v>
      </c>
      <c r="G1064" s="8">
        <v>55607</v>
      </c>
      <c r="H1064" s="8" t="s">
        <v>14717</v>
      </c>
      <c r="I1064" s="8" t="s">
        <v>329</v>
      </c>
      <c r="J1064" s="8">
        <v>14354</v>
      </c>
      <c r="K1064" s="8"/>
    </row>
    <row r="1065" spans="1:11" x14ac:dyDescent="0.2">
      <c r="A1065" s="8">
        <f>MAX($A$2:$A1064)+1</f>
        <v>730</v>
      </c>
      <c r="B1065" s="8"/>
      <c r="C1065" s="9" t="str">
        <f t="shared" si="17"/>
        <v>Foothills Solar Plant</v>
      </c>
      <c r="D1065" s="8">
        <v>7</v>
      </c>
      <c r="E1065" s="8" t="s">
        <v>42</v>
      </c>
      <c r="F1065" s="10" t="s">
        <v>14720</v>
      </c>
      <c r="G1065" s="8">
        <v>57997</v>
      </c>
      <c r="H1065" s="8" t="s">
        <v>14719</v>
      </c>
      <c r="I1065" s="8" t="s">
        <v>41</v>
      </c>
      <c r="J1065" s="8">
        <v>803</v>
      </c>
      <c r="K1065" s="8" t="s">
        <v>33510</v>
      </c>
    </row>
    <row r="1066" spans="1:11" x14ac:dyDescent="0.2">
      <c r="A1066" s="8">
        <f>A305</f>
        <v>203</v>
      </c>
      <c r="B1066" s="8"/>
      <c r="C1066" s="9" t="str">
        <f t="shared" si="17"/>
        <v>Fort Churchill</v>
      </c>
      <c r="D1066" s="8">
        <v>157</v>
      </c>
      <c r="E1066" s="8" t="s">
        <v>383</v>
      </c>
      <c r="F1066" s="10" t="s">
        <v>14721</v>
      </c>
      <c r="G1066" s="8">
        <v>2330</v>
      </c>
      <c r="H1066" s="8" t="s">
        <v>13686</v>
      </c>
      <c r="I1066" s="8" t="s">
        <v>382</v>
      </c>
      <c r="J1066" s="8">
        <v>17166</v>
      </c>
      <c r="K1066" s="8"/>
    </row>
    <row r="1067" spans="1:11" x14ac:dyDescent="0.2">
      <c r="A1067" s="8">
        <f>MAX($A$2:$A1066)+1</f>
        <v>731</v>
      </c>
      <c r="B1067" s="8"/>
      <c r="C1067" s="9" t="str">
        <f t="shared" si="17"/>
        <v>FORTIX (ViaWest)</v>
      </c>
      <c r="D1067" s="8">
        <v>141</v>
      </c>
      <c r="E1067" s="8" t="s">
        <v>347</v>
      </c>
      <c r="F1067" s="10" t="s">
        <v>14722</v>
      </c>
      <c r="G1067" s="8"/>
      <c r="H1067" s="8"/>
      <c r="I1067" s="8"/>
      <c r="J1067" s="8"/>
      <c r="K1067" s="8" t="s">
        <v>33513</v>
      </c>
    </row>
    <row r="1068" spans="1:11" x14ac:dyDescent="0.2">
      <c r="A1068" s="8">
        <f>MAX($A$2:$A1067)+1</f>
        <v>732</v>
      </c>
      <c r="B1068" s="8"/>
      <c r="C1068" s="9" t="str">
        <f t="shared" si="17"/>
        <v>Frederic Diesel</v>
      </c>
      <c r="D1068" s="8">
        <v>123</v>
      </c>
      <c r="E1068" s="8" t="s">
        <v>304</v>
      </c>
      <c r="F1068" s="10" t="s">
        <v>14724</v>
      </c>
      <c r="G1068" s="8">
        <v>4020</v>
      </c>
      <c r="H1068" s="8" t="s">
        <v>14723</v>
      </c>
      <c r="I1068" s="8" t="s">
        <v>303</v>
      </c>
      <c r="J1068" s="8">
        <v>13815</v>
      </c>
      <c r="K1068" s="8"/>
    </row>
    <row r="1069" spans="1:11" x14ac:dyDescent="0.2">
      <c r="A1069" s="8">
        <f>MAX($A$2:$A1068)+1</f>
        <v>733</v>
      </c>
      <c r="B1069" s="8"/>
      <c r="C1069" s="9" t="str">
        <f t="shared" si="17"/>
        <v>Gaston Shoals</v>
      </c>
      <c r="D1069" s="8">
        <v>45</v>
      </c>
      <c r="E1069" s="8" t="s">
        <v>115</v>
      </c>
      <c r="F1069" s="10" t="s">
        <v>14726</v>
      </c>
      <c r="G1069" s="8">
        <v>3258</v>
      </c>
      <c r="H1069" s="8" t="s">
        <v>14725</v>
      </c>
      <c r="I1069" s="8" t="s">
        <v>115</v>
      </c>
      <c r="J1069" s="8">
        <v>5416</v>
      </c>
      <c r="K1069" s="8"/>
    </row>
    <row r="1070" spans="1:11" x14ac:dyDescent="0.2">
      <c r="A1070" s="8">
        <f>MAX($A$2:$A1069)+1</f>
        <v>734</v>
      </c>
      <c r="B1070" s="8"/>
      <c r="C1070" s="9" t="str">
        <f t="shared" si="17"/>
        <v>Gates Solar Station</v>
      </c>
      <c r="D1070" s="8">
        <v>133</v>
      </c>
      <c r="E1070" s="8" t="s">
        <v>326</v>
      </c>
      <c r="F1070" s="10" t="s">
        <v>14727</v>
      </c>
      <c r="G1070" s="8">
        <v>57892</v>
      </c>
      <c r="H1070" s="8" t="s">
        <v>14727</v>
      </c>
      <c r="I1070" s="8" t="s">
        <v>325</v>
      </c>
      <c r="J1070" s="8">
        <v>14328</v>
      </c>
      <c r="K1070" s="8"/>
    </row>
    <row r="1071" spans="1:11" x14ac:dyDescent="0.2">
      <c r="A1071" s="8">
        <f>A1072</f>
        <v>735</v>
      </c>
      <c r="B1071" s="8"/>
      <c r="C1071" s="9" t="str">
        <f t="shared" si="17"/>
        <v>Giffen Solar Park</v>
      </c>
      <c r="D1071" s="8">
        <v>133</v>
      </c>
      <c r="E1071" s="8" t="s">
        <v>326</v>
      </c>
      <c r="F1071" s="10" t="s">
        <v>14729</v>
      </c>
      <c r="G1071" s="8">
        <v>59522</v>
      </c>
      <c r="H1071" s="8" t="s">
        <v>14728</v>
      </c>
      <c r="I1071" s="8" t="s">
        <v>5056</v>
      </c>
      <c r="J1071" s="8">
        <v>59257</v>
      </c>
      <c r="K1071" s="8" t="s">
        <v>33558</v>
      </c>
    </row>
    <row r="1072" spans="1:11" x14ac:dyDescent="0.2">
      <c r="A1072" s="8">
        <f>MAX($A$2:$A1070)+1</f>
        <v>735</v>
      </c>
      <c r="B1072" s="8"/>
      <c r="C1072" s="9" t="str">
        <f t="shared" si="17"/>
        <v>Giffen</v>
      </c>
      <c r="D1072" s="8">
        <v>133</v>
      </c>
      <c r="E1072" s="8" t="s">
        <v>326</v>
      </c>
      <c r="F1072" s="10" t="s">
        <v>14729</v>
      </c>
      <c r="G1072" s="8">
        <v>57521</v>
      </c>
      <c r="H1072" s="8" t="s">
        <v>14730</v>
      </c>
      <c r="I1072" s="8" t="s">
        <v>325</v>
      </c>
      <c r="J1072" s="8">
        <v>14328</v>
      </c>
      <c r="K1072" s="8" t="s">
        <v>33558</v>
      </c>
    </row>
    <row r="1073" spans="1:11" x14ac:dyDescent="0.2">
      <c r="A1073" s="8">
        <f>MAX($A$2:$A1072)+1</f>
        <v>736</v>
      </c>
      <c r="B1073" s="8"/>
      <c r="C1073" s="9" t="str">
        <f t="shared" si="17"/>
        <v>West Phoenix</v>
      </c>
      <c r="D1073" s="8">
        <v>7</v>
      </c>
      <c r="E1073" s="8" t="s">
        <v>42</v>
      </c>
      <c r="F1073" s="10" t="s">
        <v>14732</v>
      </c>
      <c r="G1073" s="8">
        <v>117</v>
      </c>
      <c r="H1073" s="8" t="s">
        <v>14731</v>
      </c>
      <c r="I1073" s="8" t="s">
        <v>41</v>
      </c>
      <c r="J1073" s="8">
        <v>803</v>
      </c>
      <c r="K1073" s="8" t="s">
        <v>33559</v>
      </c>
    </row>
    <row r="1074" spans="1:11" x14ac:dyDescent="0.2">
      <c r="A1074" s="8">
        <f>A1073</f>
        <v>736</v>
      </c>
      <c r="B1074" s="8"/>
      <c r="C1074" s="9" t="str">
        <f t="shared" si="17"/>
        <v>West Phoenix</v>
      </c>
      <c r="D1074" s="8">
        <v>7</v>
      </c>
      <c r="E1074" s="8" t="s">
        <v>42</v>
      </c>
      <c r="F1074" s="10" t="s">
        <v>14733</v>
      </c>
      <c r="G1074" s="8">
        <v>117</v>
      </c>
      <c r="H1074" s="8" t="s">
        <v>14731</v>
      </c>
      <c r="I1074" s="8" t="s">
        <v>41</v>
      </c>
      <c r="J1074" s="8">
        <v>803</v>
      </c>
      <c r="K1074" s="8" t="s">
        <v>33560</v>
      </c>
    </row>
    <row r="1075" spans="1:11" x14ac:dyDescent="0.2">
      <c r="A1075" s="8">
        <f>MAX($A$2:$A1074)+1</f>
        <v>737</v>
      </c>
      <c r="B1075" s="8"/>
      <c r="C1075" s="9" t="str">
        <f t="shared" si="17"/>
        <v>Glacier Hills</v>
      </c>
      <c r="D1075" s="8">
        <v>193</v>
      </c>
      <c r="E1075" s="8" t="s">
        <v>479</v>
      </c>
      <c r="F1075" s="10" t="s">
        <v>14735</v>
      </c>
      <c r="G1075" s="8">
        <v>57199</v>
      </c>
      <c r="H1075" s="8" t="s">
        <v>14734</v>
      </c>
      <c r="I1075" s="8" t="s">
        <v>478</v>
      </c>
      <c r="J1075" s="8">
        <v>20847</v>
      </c>
      <c r="K1075" s="8" t="s">
        <v>33561</v>
      </c>
    </row>
    <row r="1076" spans="1:11" x14ac:dyDescent="0.2">
      <c r="A1076" s="8">
        <f>A1073</f>
        <v>736</v>
      </c>
      <c r="B1076" s="8"/>
      <c r="C1076" s="9" t="str">
        <f t="shared" si="17"/>
        <v>West Phoenix</v>
      </c>
      <c r="D1076" s="8">
        <v>7</v>
      </c>
      <c r="E1076" s="8" t="s">
        <v>42</v>
      </c>
      <c r="F1076" s="10" t="s">
        <v>14736</v>
      </c>
      <c r="G1076" s="8">
        <v>117</v>
      </c>
      <c r="H1076" s="8" t="s">
        <v>14731</v>
      </c>
      <c r="I1076" s="8" t="s">
        <v>41</v>
      </c>
      <c r="J1076" s="8">
        <v>803</v>
      </c>
      <c r="K1076" s="8" t="s">
        <v>33516</v>
      </c>
    </row>
    <row r="1077" spans="1:11" x14ac:dyDescent="0.2">
      <c r="A1077" s="8">
        <f>A1073</f>
        <v>736</v>
      </c>
      <c r="B1077" s="8"/>
      <c r="C1077" s="9" t="str">
        <f t="shared" si="17"/>
        <v>West Phoenix</v>
      </c>
      <c r="D1077" s="8">
        <v>7</v>
      </c>
      <c r="E1077" s="8" t="s">
        <v>42</v>
      </c>
      <c r="F1077" s="10" t="s">
        <v>14737</v>
      </c>
      <c r="G1077" s="8">
        <v>117</v>
      </c>
      <c r="H1077" s="8" t="s">
        <v>14731</v>
      </c>
      <c r="I1077" s="8" t="s">
        <v>41</v>
      </c>
      <c r="J1077" s="8">
        <v>803</v>
      </c>
      <c r="K1077" s="8" t="s">
        <v>33516</v>
      </c>
    </row>
    <row r="1078" spans="1:11" x14ac:dyDescent="0.2">
      <c r="A1078" s="8">
        <f>MAX($A$2:$A1077)+1</f>
        <v>738</v>
      </c>
      <c r="B1078" s="8"/>
      <c r="C1078" s="9" t="str">
        <f t="shared" si="17"/>
        <v>Goodnoe Hills</v>
      </c>
      <c r="D1078" s="8">
        <v>134</v>
      </c>
      <c r="E1078" s="8" t="s">
        <v>329</v>
      </c>
      <c r="F1078" s="10" t="s">
        <v>14738</v>
      </c>
      <c r="G1078" s="8">
        <v>56666</v>
      </c>
      <c r="H1078" s="8" t="s">
        <v>14738</v>
      </c>
      <c r="I1078" s="8" t="s">
        <v>329</v>
      </c>
      <c r="J1078" s="8">
        <v>14354</v>
      </c>
      <c r="K1078" s="8"/>
    </row>
    <row r="1079" spans="1:11" x14ac:dyDescent="0.2">
      <c r="A1079" s="8">
        <f>MAX($A$2:$A1078)+1</f>
        <v>739</v>
      </c>
      <c r="B1079" s="8"/>
      <c r="C1079" s="9" t="str">
        <f t="shared" si="17"/>
        <v>Goodsprings Waste Heat Recovery</v>
      </c>
      <c r="D1079" s="8">
        <v>108</v>
      </c>
      <c r="E1079" s="8" t="s">
        <v>274</v>
      </c>
      <c r="F1079" s="10" t="s">
        <v>14740</v>
      </c>
      <c r="G1079" s="8">
        <v>57684</v>
      </c>
      <c r="H1079" s="8" t="s">
        <v>14739</v>
      </c>
      <c r="I1079" s="8" t="s">
        <v>273</v>
      </c>
      <c r="J1079" s="8">
        <v>13407</v>
      </c>
      <c r="K1079" s="8"/>
    </row>
    <row r="1080" spans="1:11" x14ac:dyDescent="0.2">
      <c r="A1080" s="8">
        <f>MAX($A$2:$A1079)+1</f>
        <v>740</v>
      </c>
      <c r="B1080" s="8"/>
      <c r="C1080" s="9" t="str">
        <f t="shared" si="17"/>
        <v>Grand Meadow</v>
      </c>
      <c r="D1080" s="8">
        <v>120</v>
      </c>
      <c r="E1080" s="8" t="s">
        <v>298</v>
      </c>
      <c r="F1080" s="10" t="s">
        <v>14742</v>
      </c>
      <c r="G1080" s="8">
        <v>56994</v>
      </c>
      <c r="H1080" s="8" t="s">
        <v>14741</v>
      </c>
      <c r="I1080" s="8" t="s">
        <v>297</v>
      </c>
      <c r="J1080" s="8">
        <v>13781</v>
      </c>
      <c r="K1080" s="8"/>
    </row>
    <row r="1081" spans="1:11" x14ac:dyDescent="0.2">
      <c r="A1081" s="8">
        <f>MAX($A$2:$A1080)+1</f>
        <v>741</v>
      </c>
      <c r="B1081" s="8"/>
      <c r="C1081" s="9" t="str">
        <f t="shared" si="17"/>
        <v>Grand Rapids</v>
      </c>
      <c r="D1081" s="8">
        <v>195</v>
      </c>
      <c r="E1081" s="8" t="s">
        <v>483</v>
      </c>
      <c r="F1081" s="10" t="s">
        <v>14744</v>
      </c>
      <c r="G1081" s="8">
        <v>1787</v>
      </c>
      <c r="H1081" s="8" t="s">
        <v>14743</v>
      </c>
      <c r="I1081" s="8" t="s">
        <v>482</v>
      </c>
      <c r="J1081" s="8">
        <v>20860</v>
      </c>
      <c r="K1081" s="8"/>
    </row>
    <row r="1082" spans="1:11" x14ac:dyDescent="0.2">
      <c r="A1082" s="8">
        <f>MAX($A$2:$A1081)+1</f>
        <v>742</v>
      </c>
      <c r="B1082" s="8"/>
      <c r="C1082" s="9" t="str">
        <f t="shared" si="17"/>
        <v>Grantsburg Diesel</v>
      </c>
      <c r="D1082" s="8">
        <v>123</v>
      </c>
      <c r="E1082" s="8" t="s">
        <v>304</v>
      </c>
      <c r="F1082" s="10" t="s">
        <v>14746</v>
      </c>
      <c r="G1082" s="8">
        <v>4021</v>
      </c>
      <c r="H1082" s="8" t="s">
        <v>14745</v>
      </c>
      <c r="I1082" s="8" t="s">
        <v>303</v>
      </c>
      <c r="J1082" s="8">
        <v>13815</v>
      </c>
      <c r="K1082" s="8"/>
    </row>
    <row r="1083" spans="1:11" x14ac:dyDescent="0.2">
      <c r="A1083" s="8">
        <f>MAX($A$2:$A1082)+1</f>
        <v>743</v>
      </c>
      <c r="B1083" s="8"/>
      <c r="C1083" s="9" t="str">
        <f t="shared" si="17"/>
        <v>Gratiot Wind Park</v>
      </c>
      <c r="D1083" s="8">
        <v>44</v>
      </c>
      <c r="E1083" s="8" t="s">
        <v>114</v>
      </c>
      <c r="F1083" s="10" t="s">
        <v>14748</v>
      </c>
      <c r="G1083" s="8">
        <v>57421</v>
      </c>
      <c r="H1083" s="8" t="s">
        <v>14747</v>
      </c>
      <c r="I1083" s="8" t="s">
        <v>114</v>
      </c>
      <c r="J1083" s="8">
        <v>5109</v>
      </c>
      <c r="K1083" s="8"/>
    </row>
    <row r="1084" spans="1:11" x14ac:dyDescent="0.2">
      <c r="A1084" s="8">
        <f>MAX($A$2:$A1083)+1</f>
        <v>744</v>
      </c>
      <c r="B1084" s="8"/>
      <c r="C1084" s="9" t="str">
        <f t="shared" si="17"/>
        <v>Guernsey Solar Station</v>
      </c>
      <c r="D1084" s="8">
        <v>133</v>
      </c>
      <c r="E1084" s="8" t="s">
        <v>326</v>
      </c>
      <c r="F1084" s="10" t="s">
        <v>14749</v>
      </c>
      <c r="G1084" s="8">
        <v>57891</v>
      </c>
      <c r="H1084" s="8" t="s">
        <v>14749</v>
      </c>
      <c r="I1084" s="8" t="s">
        <v>325</v>
      </c>
      <c r="J1084" s="8">
        <v>14328</v>
      </c>
      <c r="K1084" s="8"/>
    </row>
    <row r="1085" spans="1:11" x14ac:dyDescent="0.2">
      <c r="A1085" s="8">
        <f>MAX($A$2:$A1084)+1</f>
        <v>745</v>
      </c>
      <c r="B1085" s="8"/>
      <c r="C1085" s="9" t="str">
        <f t="shared" si="17"/>
        <v>Hamilton Branch</v>
      </c>
      <c r="D1085" s="8">
        <v>133</v>
      </c>
      <c r="E1085" s="8" t="s">
        <v>326</v>
      </c>
      <c r="F1085" s="10" t="s">
        <v>14750</v>
      </c>
      <c r="G1085" s="8">
        <v>242</v>
      </c>
      <c r="H1085" s="8" t="s">
        <v>14750</v>
      </c>
      <c r="I1085" s="8" t="s">
        <v>325</v>
      </c>
      <c r="J1085" s="8">
        <v>14328</v>
      </c>
      <c r="K1085" s="8"/>
    </row>
    <row r="1086" spans="1:11" x14ac:dyDescent="0.2">
      <c r="A1086" s="8">
        <f>MAX($A$2:$A1085)+1</f>
        <v>746</v>
      </c>
      <c r="B1086" s="8"/>
      <c r="C1086" s="9" t="str">
        <f t="shared" si="17"/>
        <v>High Falls (WI)</v>
      </c>
      <c r="D1086" s="8">
        <v>195</v>
      </c>
      <c r="E1086" s="8" t="s">
        <v>483</v>
      </c>
      <c r="F1086" s="10" t="s">
        <v>14752</v>
      </c>
      <c r="G1086" s="8">
        <v>4065</v>
      </c>
      <c r="H1086" s="8" t="s">
        <v>14751</v>
      </c>
      <c r="I1086" s="8" t="s">
        <v>482</v>
      </c>
      <c r="J1086" s="8">
        <v>20860</v>
      </c>
      <c r="K1086" s="8"/>
    </row>
    <row r="1087" spans="1:11" x14ac:dyDescent="0.2">
      <c r="A1087" s="8">
        <f>MAX($A$2:$A1086)+1</f>
        <v>747</v>
      </c>
      <c r="B1087" s="8"/>
      <c r="C1087" s="9" t="str">
        <f t="shared" si="17"/>
        <v>High Plains</v>
      </c>
      <c r="D1087" s="8">
        <v>134</v>
      </c>
      <c r="E1087" s="8" t="s">
        <v>329</v>
      </c>
      <c r="F1087" s="10" t="s">
        <v>2109</v>
      </c>
      <c r="G1087" s="8">
        <v>57040</v>
      </c>
      <c r="H1087" s="8" t="s">
        <v>2109</v>
      </c>
      <c r="I1087" s="8" t="s">
        <v>329</v>
      </c>
      <c r="J1087" s="8">
        <v>14354</v>
      </c>
      <c r="K1087" s="8"/>
    </row>
    <row r="1088" spans="1:11" x14ac:dyDescent="0.2">
      <c r="A1088" s="8">
        <f>MAX($A$2:$A1087)+1</f>
        <v>748</v>
      </c>
      <c r="B1088" s="8"/>
      <c r="C1088" s="9" t="str">
        <f t="shared" si="17"/>
        <v>Highland Wind Project (IA)</v>
      </c>
      <c r="D1088" s="8">
        <v>210</v>
      </c>
      <c r="E1088" s="8" t="s">
        <v>248</v>
      </c>
      <c r="F1088" s="10" t="s">
        <v>14754</v>
      </c>
      <c r="G1088" s="8">
        <v>58883</v>
      </c>
      <c r="H1088" s="8" t="s">
        <v>14753</v>
      </c>
      <c r="I1088" s="8" t="s">
        <v>247</v>
      </c>
      <c r="J1088" s="8">
        <v>12341</v>
      </c>
      <c r="K1088" s="8"/>
    </row>
    <row r="1089" spans="1:11" x14ac:dyDescent="0.2">
      <c r="A1089" s="8">
        <f>MAX($A$2:$A1088)+1</f>
        <v>749</v>
      </c>
      <c r="B1089" s="8"/>
      <c r="C1089" s="9" t="str">
        <f t="shared" si="17"/>
        <v>Huntington Falls</v>
      </c>
      <c r="D1089" s="8">
        <v>61</v>
      </c>
      <c r="E1089" s="8" t="s">
        <v>170</v>
      </c>
      <c r="F1089" s="10" t="s">
        <v>14756</v>
      </c>
      <c r="G1089" s="8">
        <v>50713</v>
      </c>
      <c r="H1089" s="8" t="s">
        <v>14755</v>
      </c>
      <c r="I1089" s="8" t="s">
        <v>170</v>
      </c>
      <c r="J1089" s="8">
        <v>7601</v>
      </c>
      <c r="K1089" s="8"/>
    </row>
    <row r="1090" spans="1:11" x14ac:dyDescent="0.2">
      <c r="A1090" s="8">
        <f>MAX($A$2:$A1089)+1</f>
        <v>750</v>
      </c>
      <c r="B1090" s="8"/>
      <c r="C1090" s="9" t="str">
        <f t="shared" si="17"/>
        <v>Huron Solar Station</v>
      </c>
      <c r="D1090" s="8">
        <v>133</v>
      </c>
      <c r="E1090" s="8" t="s">
        <v>326</v>
      </c>
      <c r="F1090" s="10" t="s">
        <v>14757</v>
      </c>
      <c r="G1090" s="8">
        <v>57523</v>
      </c>
      <c r="H1090" s="8" t="s">
        <v>14757</v>
      </c>
      <c r="I1090" s="8" t="s">
        <v>325</v>
      </c>
      <c r="J1090" s="8">
        <v>14328</v>
      </c>
      <c r="K1090" s="8"/>
    </row>
    <row r="1091" spans="1:11" x14ac:dyDescent="0.2">
      <c r="A1091" s="8">
        <f>A434</f>
        <v>293</v>
      </c>
      <c r="B1091" s="8"/>
      <c r="C1091" s="9" t="str">
        <f t="shared" si="17"/>
        <v>Hyder II</v>
      </c>
      <c r="D1091" s="8">
        <v>7</v>
      </c>
      <c r="E1091" s="8" t="s">
        <v>42</v>
      </c>
      <c r="F1091" s="10" t="s">
        <v>13864</v>
      </c>
      <c r="G1091" s="8">
        <v>58383</v>
      </c>
      <c r="H1091" s="8" t="s">
        <v>13864</v>
      </c>
      <c r="I1091" s="8" t="s">
        <v>41</v>
      </c>
      <c r="J1091" s="8">
        <v>803</v>
      </c>
      <c r="K1091" s="11" t="s">
        <v>33562</v>
      </c>
    </row>
    <row r="1092" spans="1:11" x14ac:dyDescent="0.2">
      <c r="A1092" s="8">
        <f>A1073</f>
        <v>736</v>
      </c>
      <c r="B1092" s="8"/>
      <c r="C1092" s="9" t="str">
        <f t="shared" si="17"/>
        <v>West Phoenix</v>
      </c>
      <c r="D1092" s="8">
        <v>7</v>
      </c>
      <c r="E1092" s="8" t="s">
        <v>42</v>
      </c>
      <c r="F1092" s="10" t="s">
        <v>14758</v>
      </c>
      <c r="G1092" s="8">
        <v>117</v>
      </c>
      <c r="H1092" s="8" t="s">
        <v>14731</v>
      </c>
      <c r="I1092" s="8" t="s">
        <v>41</v>
      </c>
      <c r="J1092" s="8">
        <v>803</v>
      </c>
      <c r="K1092" s="8" t="s">
        <v>33516</v>
      </c>
    </row>
    <row r="1093" spans="1:11" x14ac:dyDescent="0.2">
      <c r="A1093" s="8">
        <f>A1073</f>
        <v>736</v>
      </c>
      <c r="B1093" s="8"/>
      <c r="C1093" s="9" t="str">
        <f t="shared" si="17"/>
        <v>West Phoenix</v>
      </c>
      <c r="D1093" s="8">
        <v>7</v>
      </c>
      <c r="E1093" s="8" t="s">
        <v>42</v>
      </c>
      <c r="F1093" s="10" t="s">
        <v>14759</v>
      </c>
      <c r="G1093" s="8">
        <v>117</v>
      </c>
      <c r="H1093" s="8" t="s">
        <v>14731</v>
      </c>
      <c r="I1093" s="8" t="s">
        <v>41</v>
      </c>
      <c r="J1093" s="8">
        <v>803</v>
      </c>
      <c r="K1093" s="8" t="s">
        <v>33516</v>
      </c>
    </row>
    <row r="1094" spans="1:11" x14ac:dyDescent="0.2">
      <c r="A1094" s="8">
        <f>MAX($A$2:$A1093)+1</f>
        <v>751</v>
      </c>
      <c r="B1094" s="8"/>
      <c r="C1094" s="9" t="str">
        <f t="shared" si="17"/>
        <v>Inskip</v>
      </c>
      <c r="D1094" s="8">
        <v>133</v>
      </c>
      <c r="E1094" s="8" t="s">
        <v>326</v>
      </c>
      <c r="F1094" s="10" t="s">
        <v>14761</v>
      </c>
      <c r="G1094" s="8">
        <v>248</v>
      </c>
      <c r="H1094" s="8" t="s">
        <v>14760</v>
      </c>
      <c r="I1094" s="8" t="s">
        <v>325</v>
      </c>
      <c r="J1094" s="8">
        <v>14328</v>
      </c>
      <c r="K1094" s="8"/>
    </row>
    <row r="1095" spans="1:11" x14ac:dyDescent="0.2">
      <c r="A1095" s="8">
        <f>MAX($A$2:$A1094)+1</f>
        <v>752</v>
      </c>
      <c r="B1095" s="8"/>
      <c r="C1095" s="9" t="str">
        <f t="shared" si="17"/>
        <v>Intrepid</v>
      </c>
      <c r="D1095" s="8">
        <v>210</v>
      </c>
      <c r="E1095" s="8" t="s">
        <v>248</v>
      </c>
      <c r="F1095" s="10" t="s">
        <v>14763</v>
      </c>
      <c r="G1095" s="8">
        <v>56251</v>
      </c>
      <c r="H1095" s="8" t="s">
        <v>14762</v>
      </c>
      <c r="I1095" s="8" t="s">
        <v>247</v>
      </c>
      <c r="J1095" s="8">
        <v>12341</v>
      </c>
      <c r="K1095" s="8"/>
    </row>
    <row r="1096" spans="1:11" x14ac:dyDescent="0.2">
      <c r="A1096" s="8">
        <f>MAX($A$2:$A1095)+1</f>
        <v>753</v>
      </c>
      <c r="B1096" s="8"/>
      <c r="C1096" s="9" t="str">
        <f t="shared" ref="C1096:C1159" si="18">IF(H1096="",F1096,H1096)</f>
        <v>Kern Canyon</v>
      </c>
      <c r="D1096" s="8">
        <v>133</v>
      </c>
      <c r="E1096" s="8" t="s">
        <v>326</v>
      </c>
      <c r="F1096" s="10" t="s">
        <v>14765</v>
      </c>
      <c r="G1096" s="8">
        <v>7911</v>
      </c>
      <c r="H1096" s="8" t="s">
        <v>14764</v>
      </c>
      <c r="I1096" s="8" t="s">
        <v>325</v>
      </c>
      <c r="J1096" s="8">
        <v>14328</v>
      </c>
      <c r="K1096" s="8"/>
    </row>
    <row r="1097" spans="1:11" x14ac:dyDescent="0.2">
      <c r="A1097" s="8">
        <f>A445</f>
        <v>300</v>
      </c>
      <c r="B1097" s="8"/>
      <c r="C1097" s="9" t="str">
        <f t="shared" si="18"/>
        <v>Kettle Falls Generating Station</v>
      </c>
      <c r="D1097" s="8">
        <v>187</v>
      </c>
      <c r="E1097" s="8" t="s">
        <v>47</v>
      </c>
      <c r="F1097" s="10" t="s">
        <v>14766</v>
      </c>
      <c r="G1097" s="8">
        <v>550</v>
      </c>
      <c r="H1097" s="8" t="s">
        <v>13877</v>
      </c>
      <c r="I1097" s="8" t="s">
        <v>46</v>
      </c>
      <c r="J1097" s="8">
        <v>20169</v>
      </c>
      <c r="K1097" s="8"/>
    </row>
    <row r="1098" spans="1:11" x14ac:dyDescent="0.2">
      <c r="A1098" s="8">
        <f>MAX($A$2:$A1097)+1</f>
        <v>754</v>
      </c>
      <c r="B1098" s="8"/>
      <c r="C1098" s="9" t="str">
        <f t="shared" si="18"/>
        <v>Kingsford</v>
      </c>
      <c r="D1098" s="8">
        <v>193</v>
      </c>
      <c r="E1098" s="8" t="s">
        <v>479</v>
      </c>
      <c r="F1098" s="10" t="s">
        <v>14768</v>
      </c>
      <c r="G1098" s="8">
        <v>1778</v>
      </c>
      <c r="H1098" s="8" t="s">
        <v>14767</v>
      </c>
      <c r="I1098" s="8" t="s">
        <v>478</v>
      </c>
      <c r="J1098" s="8">
        <v>20847</v>
      </c>
      <c r="K1098" s="8"/>
    </row>
    <row r="1099" spans="1:11" x14ac:dyDescent="0.2">
      <c r="A1099" s="8">
        <f>MAX($A$2:$A1098)+1</f>
        <v>755</v>
      </c>
      <c r="B1099" s="8"/>
      <c r="C1099" s="9" t="str">
        <f t="shared" si="18"/>
        <v>Lake Winds Energy Park</v>
      </c>
      <c r="D1099" s="8">
        <v>41</v>
      </c>
      <c r="E1099" s="8" t="s">
        <v>105</v>
      </c>
      <c r="F1099" s="10" t="s">
        <v>14769</v>
      </c>
      <c r="G1099" s="8">
        <v>57984</v>
      </c>
      <c r="H1099" s="8" t="s">
        <v>14769</v>
      </c>
      <c r="I1099" s="8" t="s">
        <v>104</v>
      </c>
      <c r="J1099" s="8">
        <v>4254</v>
      </c>
      <c r="K1099" s="8"/>
    </row>
    <row r="1100" spans="1:11" x14ac:dyDescent="0.2">
      <c r="A1100" s="8">
        <f>MAX($A$2:$A1099)+1</f>
        <v>756</v>
      </c>
      <c r="B1100" s="8"/>
      <c r="C1100" s="9" t="str">
        <f t="shared" si="18"/>
        <v>Langdon Wind Energy Center</v>
      </c>
      <c r="D1100" s="8">
        <v>132</v>
      </c>
      <c r="E1100" s="8" t="s">
        <v>324</v>
      </c>
      <c r="F1100" s="10" t="s">
        <v>14771</v>
      </c>
      <c r="G1100" s="8">
        <v>57033</v>
      </c>
      <c r="H1100" s="8" t="s">
        <v>14770</v>
      </c>
      <c r="I1100" s="8" t="s">
        <v>323</v>
      </c>
      <c r="J1100" s="8">
        <v>14232</v>
      </c>
      <c r="K1100" s="8"/>
    </row>
    <row r="1101" spans="1:11" x14ac:dyDescent="0.2">
      <c r="A1101" s="8">
        <f>MAX($A$2:$A1100)+1</f>
        <v>757</v>
      </c>
      <c r="B1101" s="8"/>
      <c r="C1101" s="9" t="str">
        <f t="shared" si="18"/>
        <v>Laurel Wind Farm</v>
      </c>
      <c r="D1101" s="8">
        <v>210</v>
      </c>
      <c r="E1101" s="8" t="s">
        <v>248</v>
      </c>
      <c r="F1101" s="10" t="s">
        <v>14773</v>
      </c>
      <c r="G1101" s="8">
        <v>57500</v>
      </c>
      <c r="H1101" s="8" t="s">
        <v>14772</v>
      </c>
      <c r="I1101" s="8" t="s">
        <v>247</v>
      </c>
      <c r="J1101" s="8">
        <v>12341</v>
      </c>
      <c r="K1101" s="8"/>
    </row>
    <row r="1102" spans="1:11" x14ac:dyDescent="0.2">
      <c r="A1102" s="8">
        <f>MAX($A$2:$A1101)+1</f>
        <v>758</v>
      </c>
      <c r="B1102" s="8"/>
      <c r="C1102" s="9" t="str">
        <f t="shared" si="18"/>
        <v>Lawrence County Station</v>
      </c>
      <c r="D1102" s="8">
        <v>294</v>
      </c>
      <c r="E1102" s="8" t="s">
        <v>464</v>
      </c>
      <c r="F1102" s="10" t="s">
        <v>13921</v>
      </c>
      <c r="G1102" s="8">
        <v>7948</v>
      </c>
      <c r="H1102" s="8" t="s">
        <v>14774</v>
      </c>
      <c r="I1102" s="8" t="s">
        <v>2140</v>
      </c>
      <c r="J1102" s="8">
        <v>9267</v>
      </c>
      <c r="K1102" s="8" t="s">
        <v>33509</v>
      </c>
    </row>
    <row r="1103" spans="1:11" x14ac:dyDescent="0.2">
      <c r="A1103" s="8">
        <f>MAX($A$2:$A1102)+1</f>
        <v>759</v>
      </c>
      <c r="B1103" s="8"/>
      <c r="C1103" s="9" t="str">
        <f t="shared" si="18"/>
        <v>Leaning Juniper</v>
      </c>
      <c r="D1103" s="8">
        <v>134</v>
      </c>
      <c r="E1103" s="8" t="s">
        <v>329</v>
      </c>
      <c r="F1103" s="10" t="s">
        <v>14776</v>
      </c>
      <c r="G1103" s="8">
        <v>56360</v>
      </c>
      <c r="H1103" s="8" t="s">
        <v>14775</v>
      </c>
      <c r="I1103" s="8" t="s">
        <v>329</v>
      </c>
      <c r="J1103" s="8">
        <v>14354</v>
      </c>
      <c r="K1103" s="8"/>
    </row>
    <row r="1104" spans="1:11" x14ac:dyDescent="0.2">
      <c r="A1104" s="8">
        <f>MAX($A$2:$A1103)+1</f>
        <v>760</v>
      </c>
      <c r="B1104" s="8"/>
      <c r="C1104" s="9" t="str">
        <f t="shared" si="18"/>
        <v>Lincoln Turbines</v>
      </c>
      <c r="D1104" s="8">
        <v>195</v>
      </c>
      <c r="E1104" s="8" t="s">
        <v>483</v>
      </c>
      <c r="F1104" s="10" t="s">
        <v>14777</v>
      </c>
      <c r="G1104" s="8">
        <v>7366</v>
      </c>
      <c r="H1104" s="8" t="s">
        <v>14777</v>
      </c>
      <c r="I1104" s="8" t="s">
        <v>482</v>
      </c>
      <c r="J1104" s="8">
        <v>20860</v>
      </c>
      <c r="K1104" s="8"/>
    </row>
    <row r="1105" spans="1:11" x14ac:dyDescent="0.2">
      <c r="A1105" s="8">
        <f>MAX($A$2:$A1104)+1</f>
        <v>761</v>
      </c>
      <c r="B1105" s="8"/>
      <c r="C1105" s="9" t="str">
        <f t="shared" si="18"/>
        <v>Los Lunas Solar Energy Center</v>
      </c>
      <c r="D1105" s="8">
        <v>147</v>
      </c>
      <c r="E1105" s="8" t="s">
        <v>363</v>
      </c>
      <c r="F1105" s="10" t="s">
        <v>14779</v>
      </c>
      <c r="G1105" s="8">
        <v>57571</v>
      </c>
      <c r="H1105" s="8" t="s">
        <v>14778</v>
      </c>
      <c r="I1105" s="8" t="s">
        <v>2974</v>
      </c>
      <c r="J1105" s="8">
        <v>59300</v>
      </c>
      <c r="K1105" s="8" t="s">
        <v>33509</v>
      </c>
    </row>
    <row r="1106" spans="1:11" x14ac:dyDescent="0.2">
      <c r="A1106" s="8">
        <f>MAX($A$2:$A1105)+1</f>
        <v>762</v>
      </c>
      <c r="B1106" s="8"/>
      <c r="C1106" s="9" t="str">
        <f t="shared" si="18"/>
        <v>Luke AFB</v>
      </c>
      <c r="D1106" s="8">
        <v>7</v>
      </c>
      <c r="E1106" s="8" t="s">
        <v>42</v>
      </c>
      <c r="F1106" s="10" t="s">
        <v>14780</v>
      </c>
      <c r="G1106" s="8"/>
      <c r="H1106" s="8"/>
      <c r="I1106" s="8"/>
      <c r="J1106" s="8"/>
      <c r="K1106" s="8" t="s">
        <v>33513</v>
      </c>
    </row>
    <row r="1107" spans="1:11" x14ac:dyDescent="0.2">
      <c r="A1107" s="8">
        <f>MAX($A$2:$A1106)+1</f>
        <v>763</v>
      </c>
      <c r="B1107" s="8"/>
      <c r="C1107" s="9" t="str">
        <f t="shared" si="18"/>
        <v>Lundgren  Wind Project</v>
      </c>
      <c r="D1107" s="8">
        <v>210</v>
      </c>
      <c r="E1107" s="8" t="s">
        <v>248</v>
      </c>
      <c r="F1107" s="10" t="s">
        <v>14782</v>
      </c>
      <c r="G1107" s="8">
        <v>58884</v>
      </c>
      <c r="H1107" s="8" t="s">
        <v>14781</v>
      </c>
      <c r="I1107" s="8" t="s">
        <v>247</v>
      </c>
      <c r="J1107" s="8">
        <v>12341</v>
      </c>
      <c r="K1107" s="8"/>
    </row>
    <row r="1108" spans="1:11" x14ac:dyDescent="0.2">
      <c r="A1108" s="8">
        <f>MAX($A$2:$A1107)+1</f>
        <v>764</v>
      </c>
      <c r="B1108" s="8"/>
      <c r="C1108" s="9" t="str">
        <f t="shared" si="18"/>
        <v>Luverne Wind Farm</v>
      </c>
      <c r="D1108" s="8">
        <v>132</v>
      </c>
      <c r="E1108" s="8" t="s">
        <v>324</v>
      </c>
      <c r="F1108" s="10" t="s">
        <v>14784</v>
      </c>
      <c r="G1108" s="8">
        <v>57031</v>
      </c>
      <c r="H1108" s="8" t="s">
        <v>14783</v>
      </c>
      <c r="I1108" s="8" t="s">
        <v>323</v>
      </c>
      <c r="J1108" s="8">
        <v>14232</v>
      </c>
      <c r="K1108" s="8"/>
    </row>
    <row r="1109" spans="1:11" x14ac:dyDescent="0.2">
      <c r="A1109" s="8">
        <f>MAX($A$2:$A1108)+1</f>
        <v>765</v>
      </c>
      <c r="B1109" s="8"/>
      <c r="C1109" s="9" t="str">
        <f t="shared" si="18"/>
        <v>Macksburg  Wind Project</v>
      </c>
      <c r="D1109" s="8">
        <v>210</v>
      </c>
      <c r="E1109" s="8" t="s">
        <v>248</v>
      </c>
      <c r="F1109" s="10" t="s">
        <v>14786</v>
      </c>
      <c r="G1109" s="8">
        <v>58885</v>
      </c>
      <c r="H1109" s="8" t="s">
        <v>14785</v>
      </c>
      <c r="I1109" s="8" t="s">
        <v>247</v>
      </c>
      <c r="J1109" s="8">
        <v>12341</v>
      </c>
      <c r="K1109" s="8"/>
    </row>
    <row r="1110" spans="1:11" x14ac:dyDescent="0.2">
      <c r="A1110" s="8">
        <f>MAX($A$2:$A1109)+1</f>
        <v>766</v>
      </c>
      <c r="B1110" s="8"/>
      <c r="C1110" s="9" t="str">
        <f t="shared" si="18"/>
        <v>Madison Dam</v>
      </c>
      <c r="D1110" s="8">
        <v>122</v>
      </c>
      <c r="E1110" s="8" t="s">
        <v>301</v>
      </c>
      <c r="F1110" s="10" t="s">
        <v>13968</v>
      </c>
      <c r="G1110" s="8">
        <v>6422</v>
      </c>
      <c r="H1110" s="8" t="s">
        <v>14787</v>
      </c>
      <c r="I1110" s="8" t="s">
        <v>300</v>
      </c>
      <c r="J1110" s="8">
        <v>13902</v>
      </c>
      <c r="K1110" s="8"/>
    </row>
    <row r="1111" spans="1:11" x14ac:dyDescent="0.2">
      <c r="A1111" s="8">
        <f>MAX($A$2:$A1110)+1</f>
        <v>767</v>
      </c>
      <c r="B1111" s="8"/>
      <c r="C1111" s="9" t="str">
        <f t="shared" si="18"/>
        <v>Manzano Solar</v>
      </c>
      <c r="D1111" s="8">
        <v>147</v>
      </c>
      <c r="E1111" s="8" t="s">
        <v>363</v>
      </c>
      <c r="F1111" s="10" t="s">
        <v>14788</v>
      </c>
      <c r="G1111" s="8">
        <v>58521</v>
      </c>
      <c r="H1111" s="8" t="s">
        <v>14788</v>
      </c>
      <c r="I1111" s="8" t="s">
        <v>2974</v>
      </c>
      <c r="J1111" s="8">
        <v>59300</v>
      </c>
      <c r="K1111" s="8" t="s">
        <v>33509</v>
      </c>
    </row>
    <row r="1112" spans="1:11" x14ac:dyDescent="0.2">
      <c r="A1112" s="8">
        <f>A692</f>
        <v>470</v>
      </c>
      <c r="B1112" s="8"/>
      <c r="C1112" s="9" t="str">
        <f t="shared" si="18"/>
        <v>Weston</v>
      </c>
      <c r="D1112" s="8">
        <v>195</v>
      </c>
      <c r="E1112" s="8" t="s">
        <v>483</v>
      </c>
      <c r="F1112" s="10" t="s">
        <v>14789</v>
      </c>
      <c r="G1112" s="8">
        <v>4078</v>
      </c>
      <c r="H1112" s="8" t="s">
        <v>14200</v>
      </c>
      <c r="I1112" s="8" t="s">
        <v>482</v>
      </c>
      <c r="J1112" s="8">
        <v>20860</v>
      </c>
      <c r="K1112" s="8" t="s">
        <v>33548</v>
      </c>
    </row>
    <row r="1113" spans="1:11" x14ac:dyDescent="0.2">
      <c r="A1113" s="8">
        <f>A1112</f>
        <v>470</v>
      </c>
      <c r="B1113" s="8"/>
      <c r="C1113" s="9" t="str">
        <f t="shared" si="18"/>
        <v>Weston</v>
      </c>
      <c r="D1113" s="8">
        <v>195</v>
      </c>
      <c r="E1113" s="8" t="s">
        <v>483</v>
      </c>
      <c r="F1113" s="10" t="s">
        <v>14790</v>
      </c>
      <c r="G1113" s="8">
        <v>4078</v>
      </c>
      <c r="H1113" s="8" t="s">
        <v>14200</v>
      </c>
      <c r="I1113" s="8" t="s">
        <v>482</v>
      </c>
      <c r="J1113" s="8">
        <v>20860</v>
      </c>
      <c r="K1113" s="8" t="s">
        <v>33548</v>
      </c>
    </row>
    <row r="1114" spans="1:11" x14ac:dyDescent="0.2">
      <c r="A1114" s="8">
        <f>MAX($A$2:$A1113)+1</f>
        <v>768</v>
      </c>
      <c r="B1114" s="8"/>
      <c r="C1114" s="9" t="str">
        <f t="shared" si="18"/>
        <v>McClure Dam</v>
      </c>
      <c r="D1114" s="8">
        <v>181</v>
      </c>
      <c r="E1114" s="8" t="s">
        <v>449</v>
      </c>
      <c r="F1114" s="10" t="s">
        <v>14792</v>
      </c>
      <c r="G1114" s="8">
        <v>7116</v>
      </c>
      <c r="H1114" s="8" t="s">
        <v>14791</v>
      </c>
      <c r="I1114" s="8" t="s">
        <v>449</v>
      </c>
      <c r="J1114" s="8">
        <v>19578</v>
      </c>
      <c r="K1114" s="8"/>
    </row>
    <row r="1115" spans="1:11" x14ac:dyDescent="0.2">
      <c r="A1115" s="8">
        <f>MAX($A$2:$A1114)+1</f>
        <v>769</v>
      </c>
      <c r="B1115" s="8"/>
      <c r="C1115" s="9" t="str">
        <f t="shared" si="18"/>
        <v>McFadden Ridge</v>
      </c>
      <c r="D1115" s="8">
        <v>134</v>
      </c>
      <c r="E1115" s="8" t="s">
        <v>329</v>
      </c>
      <c r="F1115" s="10" t="s">
        <v>14794</v>
      </c>
      <c r="G1115" s="8">
        <v>57039</v>
      </c>
      <c r="H1115" s="8" t="s">
        <v>14793</v>
      </c>
      <c r="I1115" s="8" t="s">
        <v>329</v>
      </c>
      <c r="J1115" s="8">
        <v>14354</v>
      </c>
      <c r="K1115" s="8"/>
    </row>
    <row r="1116" spans="1:11" x14ac:dyDescent="0.2">
      <c r="A1116" s="8">
        <f>MAX($A$2:$A1115)+1</f>
        <v>770</v>
      </c>
      <c r="B1116" s="8"/>
      <c r="C1116" s="9" t="str">
        <f t="shared" si="18"/>
        <v>Meadowlake Solar</v>
      </c>
      <c r="D1116" s="8">
        <v>147</v>
      </c>
      <c r="E1116" s="8" t="s">
        <v>363</v>
      </c>
      <c r="F1116" s="10" t="s">
        <v>14795</v>
      </c>
      <c r="G1116" s="8"/>
      <c r="H1116" s="8"/>
      <c r="I1116" s="8"/>
      <c r="J1116" s="8"/>
      <c r="K1116" s="8" t="s">
        <v>33513</v>
      </c>
    </row>
    <row r="1117" spans="1:11" x14ac:dyDescent="0.2">
      <c r="A1117" s="8">
        <f>MAX($A$2:$A1116)+1</f>
        <v>771</v>
      </c>
      <c r="B1117" s="8"/>
      <c r="C1117" s="9" t="str">
        <f t="shared" si="18"/>
        <v>Medway</v>
      </c>
      <c r="D1117" s="8">
        <v>11</v>
      </c>
      <c r="E1117" s="8" t="s">
        <v>138</v>
      </c>
      <c r="F1117" s="10" t="s">
        <v>14796</v>
      </c>
      <c r="G1117" s="8">
        <v>1474</v>
      </c>
      <c r="H1117" s="8" t="s">
        <v>14796</v>
      </c>
      <c r="I1117" s="8" t="s">
        <v>138</v>
      </c>
      <c r="J1117" s="8">
        <v>1179</v>
      </c>
      <c r="K1117" s="8" t="s">
        <v>33563</v>
      </c>
    </row>
    <row r="1118" spans="1:11" x14ac:dyDescent="0.2">
      <c r="A1118" s="8">
        <f>MAX($A$2:$A1117)+1</f>
        <v>772</v>
      </c>
      <c r="B1118" s="8"/>
      <c r="C1118" s="9" t="str">
        <f t="shared" si="18"/>
        <v>Menomonie</v>
      </c>
      <c r="D1118" s="8">
        <v>121</v>
      </c>
      <c r="E1118" s="8" t="s">
        <v>299</v>
      </c>
      <c r="F1118" s="10" t="s">
        <v>14797</v>
      </c>
      <c r="G1118" s="8">
        <v>4009</v>
      </c>
      <c r="H1118" s="8" t="s">
        <v>14797</v>
      </c>
      <c r="I1118" s="8" t="s">
        <v>297</v>
      </c>
      <c r="J1118" s="8">
        <v>13781</v>
      </c>
      <c r="K1118" s="8"/>
    </row>
    <row r="1119" spans="1:11" x14ac:dyDescent="0.2">
      <c r="A1119" s="8">
        <f>MAX($A$2:$A1118)+1</f>
        <v>773</v>
      </c>
      <c r="B1119" s="8"/>
      <c r="C1119" s="9" t="str">
        <f t="shared" si="18"/>
        <v>Michigamme Falls</v>
      </c>
      <c r="D1119" s="8">
        <v>193</v>
      </c>
      <c r="E1119" s="8" t="s">
        <v>479</v>
      </c>
      <c r="F1119" s="10" t="s">
        <v>14799</v>
      </c>
      <c r="G1119" s="8">
        <v>1780</v>
      </c>
      <c r="H1119" s="8" t="s">
        <v>14798</v>
      </c>
      <c r="I1119" s="8" t="s">
        <v>478</v>
      </c>
      <c r="J1119" s="8">
        <v>20847</v>
      </c>
      <c r="K1119" s="8"/>
    </row>
    <row r="1120" spans="1:11" x14ac:dyDescent="0.2">
      <c r="A1120" s="8">
        <f>MAX($A$2:$A1119)+1</f>
        <v>774</v>
      </c>
      <c r="B1120" s="8"/>
      <c r="C1120" s="9" t="str">
        <f t="shared" si="18"/>
        <v>Mill C</v>
      </c>
      <c r="D1120" s="8">
        <v>115</v>
      </c>
      <c r="E1120" s="8" t="s">
        <v>284</v>
      </c>
      <c r="F1120" s="10" t="s">
        <v>14801</v>
      </c>
      <c r="G1120" s="8">
        <v>6486</v>
      </c>
      <c r="H1120" s="8" t="s">
        <v>14800</v>
      </c>
      <c r="I1120" s="8" t="s">
        <v>283</v>
      </c>
      <c r="J1120" s="8">
        <v>13511</v>
      </c>
      <c r="K1120" s="8"/>
    </row>
    <row r="1121" spans="1:11" x14ac:dyDescent="0.2">
      <c r="A1121" s="8">
        <f>MAX($A$2:$A1120)+1</f>
        <v>775</v>
      </c>
      <c r="B1121" s="8"/>
      <c r="C1121" s="9" t="str">
        <f t="shared" si="18"/>
        <v>Millstone</v>
      </c>
      <c r="D1121" s="8">
        <v>61</v>
      </c>
      <c r="E1121" s="8" t="s">
        <v>170</v>
      </c>
      <c r="F1121" s="10" t="s">
        <v>14803</v>
      </c>
      <c r="G1121" s="8">
        <v>566</v>
      </c>
      <c r="H1121" s="8" t="s">
        <v>14802</v>
      </c>
      <c r="I1121" s="8" t="s">
        <v>1614</v>
      </c>
      <c r="J1121" s="8">
        <v>5221</v>
      </c>
      <c r="K1121" s="8" t="s">
        <v>33509</v>
      </c>
    </row>
    <row r="1122" spans="1:11" x14ac:dyDescent="0.2">
      <c r="A1122" s="8">
        <f>MAX($A$2:$A1121)+1</f>
        <v>776</v>
      </c>
      <c r="B1122" s="8"/>
      <c r="C1122" s="9" t="str">
        <f t="shared" si="18"/>
        <v>Milton</v>
      </c>
      <c r="D1122" s="8">
        <v>61</v>
      </c>
      <c r="E1122" s="8" t="s">
        <v>170</v>
      </c>
      <c r="F1122" s="10" t="s">
        <v>14805</v>
      </c>
      <c r="G1122" s="8">
        <v>3717</v>
      </c>
      <c r="H1122" s="8" t="s">
        <v>14804</v>
      </c>
      <c r="I1122" s="8" t="s">
        <v>170</v>
      </c>
      <c r="J1122" s="8">
        <v>7601</v>
      </c>
      <c r="K1122" s="8"/>
    </row>
    <row r="1123" spans="1:11" x14ac:dyDescent="0.2">
      <c r="A1123" s="8">
        <f>MAX($A$2:$A1122)+1</f>
        <v>777</v>
      </c>
      <c r="B1123" s="8"/>
      <c r="C1123" s="9" t="str">
        <f t="shared" si="18"/>
        <v>Milwaukee County</v>
      </c>
      <c r="D1123" s="8">
        <v>193</v>
      </c>
      <c r="E1123" s="8" t="s">
        <v>479</v>
      </c>
      <c r="F1123" s="10" t="s">
        <v>14807</v>
      </c>
      <c r="G1123" s="8">
        <v>7549</v>
      </c>
      <c r="H1123" s="8" t="s">
        <v>14806</v>
      </c>
      <c r="I1123" s="8" t="s">
        <v>478</v>
      </c>
      <c r="J1123" s="8">
        <v>20847</v>
      </c>
      <c r="K1123" s="8"/>
    </row>
    <row r="1124" spans="1:11" x14ac:dyDescent="0.2">
      <c r="A1124" s="8">
        <f>MAX($A$2:$A1123)+1</f>
        <v>778</v>
      </c>
      <c r="B1124" s="8"/>
      <c r="C1124" s="9" t="str">
        <f t="shared" si="18"/>
        <v>Montfort Wind Energy Center</v>
      </c>
      <c r="D1124" s="8">
        <v>193</v>
      </c>
      <c r="E1124" s="8" t="s">
        <v>479</v>
      </c>
      <c r="F1124" s="10" t="s">
        <v>14809</v>
      </c>
      <c r="G1124" s="8">
        <v>55742</v>
      </c>
      <c r="H1124" s="8" t="s">
        <v>14808</v>
      </c>
      <c r="I1124" s="8" t="s">
        <v>478</v>
      </c>
      <c r="J1124" s="8">
        <v>20847</v>
      </c>
      <c r="K1124" s="8"/>
    </row>
    <row r="1125" spans="1:11" x14ac:dyDescent="0.2">
      <c r="A1125" s="8">
        <f>MAX($A$2:$A1124)+1</f>
        <v>779</v>
      </c>
      <c r="B1125" s="8"/>
      <c r="C1125" s="9" t="str">
        <f t="shared" si="18"/>
        <v>Morning Light Wind Farm</v>
      </c>
      <c r="D1125" s="8">
        <v>210</v>
      </c>
      <c r="E1125" s="8" t="s">
        <v>248</v>
      </c>
      <c r="F1125" s="10" t="s">
        <v>14811</v>
      </c>
      <c r="G1125" s="8">
        <v>57875</v>
      </c>
      <c r="H1125" s="8" t="s">
        <v>14810</v>
      </c>
      <c r="I1125" s="8" t="s">
        <v>247</v>
      </c>
      <c r="J1125" s="8">
        <v>12341</v>
      </c>
      <c r="K1125" s="8"/>
    </row>
    <row r="1126" spans="1:11" x14ac:dyDescent="0.2">
      <c r="A1126" s="8">
        <f>MAX($A$2:$A1125)+1</f>
        <v>780</v>
      </c>
      <c r="B1126" s="8"/>
      <c r="C1126" s="9" t="str">
        <f t="shared" si="18"/>
        <v>Nellis Solar PV II</v>
      </c>
      <c r="D1126" s="8">
        <v>108</v>
      </c>
      <c r="E1126" s="8" t="s">
        <v>274</v>
      </c>
      <c r="F1126" s="10" t="s">
        <v>14813</v>
      </c>
      <c r="G1126" s="8">
        <v>59919</v>
      </c>
      <c r="H1126" s="8" t="s">
        <v>14812</v>
      </c>
      <c r="I1126" s="8" t="s">
        <v>273</v>
      </c>
      <c r="J1126" s="8">
        <v>13407</v>
      </c>
      <c r="K1126" s="8"/>
    </row>
    <row r="1127" spans="1:11" x14ac:dyDescent="0.2">
      <c r="A1127" s="8">
        <f>MAX($A$2:$A1126)+1</f>
        <v>781</v>
      </c>
      <c r="B1127" s="8"/>
      <c r="C1127" s="9" t="str">
        <f t="shared" si="18"/>
        <v>Nobles Wind Project</v>
      </c>
      <c r="D1127" s="8">
        <v>120</v>
      </c>
      <c r="E1127" s="8" t="s">
        <v>298</v>
      </c>
      <c r="F1127" s="10" t="s">
        <v>14815</v>
      </c>
      <c r="G1127" s="8">
        <v>57047</v>
      </c>
      <c r="H1127" s="8" t="s">
        <v>14814</v>
      </c>
      <c r="I1127" s="8" t="s">
        <v>297</v>
      </c>
      <c r="J1127" s="8">
        <v>13781</v>
      </c>
      <c r="K1127" s="8"/>
    </row>
    <row r="1128" spans="1:11" x14ac:dyDescent="0.2">
      <c r="A1128" s="8">
        <f>MAX($A$2:$A1127)+1</f>
        <v>782</v>
      </c>
      <c r="B1128" s="8"/>
      <c r="C1128" s="9" t="str">
        <f t="shared" si="18"/>
        <v>Norway (IN)</v>
      </c>
      <c r="D1128" s="8">
        <v>119</v>
      </c>
      <c r="E1128" s="8" t="s">
        <v>295</v>
      </c>
      <c r="F1128" s="10" t="s">
        <v>14817</v>
      </c>
      <c r="G1128" s="8">
        <v>998</v>
      </c>
      <c r="H1128" s="8" t="s">
        <v>14816</v>
      </c>
      <c r="I1128" s="8" t="s">
        <v>294</v>
      </c>
      <c r="J1128" s="8">
        <v>13756</v>
      </c>
      <c r="K1128" s="8"/>
    </row>
    <row r="1129" spans="1:11" x14ac:dyDescent="0.2">
      <c r="A1129" s="8">
        <f>MAX($A$2:$A1128)+1</f>
        <v>783</v>
      </c>
      <c r="B1129" s="8"/>
      <c r="C1129" s="9" t="str">
        <f t="shared" si="18"/>
        <v>Oakdale</v>
      </c>
      <c r="D1129" s="8">
        <v>119</v>
      </c>
      <c r="E1129" s="8" t="s">
        <v>295</v>
      </c>
      <c r="F1129" s="10" t="s">
        <v>14818</v>
      </c>
      <c r="G1129" s="8">
        <v>999</v>
      </c>
      <c r="H1129" s="8" t="s">
        <v>14818</v>
      </c>
      <c r="I1129" s="8" t="s">
        <v>294</v>
      </c>
      <c r="J1129" s="8">
        <v>13756</v>
      </c>
      <c r="K1129" s="8"/>
    </row>
    <row r="1130" spans="1:11" x14ac:dyDescent="0.2">
      <c r="A1130" s="8">
        <f>MAX($A$2:$A1129)+1</f>
        <v>784</v>
      </c>
      <c r="B1130" s="8"/>
      <c r="C1130" s="9" t="str">
        <f t="shared" si="18"/>
        <v>Ormat Facility</v>
      </c>
      <c r="D1130" s="8">
        <v>95</v>
      </c>
      <c r="E1130" s="8" t="s">
        <v>240</v>
      </c>
      <c r="F1130" s="10" t="s">
        <v>14819</v>
      </c>
      <c r="G1130" s="8"/>
      <c r="H1130" s="8"/>
      <c r="I1130" s="8"/>
      <c r="J1130" s="8"/>
      <c r="K1130" s="8" t="s">
        <v>33513</v>
      </c>
    </row>
    <row r="1131" spans="1:11" x14ac:dyDescent="0.2">
      <c r="A1131" s="8">
        <f>MAX($A$2:$A1130)+1</f>
        <v>785</v>
      </c>
      <c r="B1131" s="8"/>
      <c r="C1131" s="9" t="str">
        <f t="shared" si="18"/>
        <v>Otero Solar</v>
      </c>
      <c r="D1131" s="8">
        <v>147</v>
      </c>
      <c r="E1131" s="8" t="s">
        <v>363</v>
      </c>
      <c r="F1131" s="10" t="s">
        <v>14820</v>
      </c>
      <c r="G1131" s="8">
        <v>58520</v>
      </c>
      <c r="H1131" s="8" t="s">
        <v>14820</v>
      </c>
      <c r="I1131" s="8" t="s">
        <v>2974</v>
      </c>
      <c r="J1131" s="8">
        <v>59300</v>
      </c>
      <c r="K1131" s="8" t="s">
        <v>33509</v>
      </c>
    </row>
    <row r="1132" spans="1:11" x14ac:dyDescent="0.2">
      <c r="A1132" s="8">
        <f>MAX($A$2:$A1131)+1</f>
        <v>786</v>
      </c>
      <c r="B1132" s="8"/>
      <c r="C1132" s="9" t="str">
        <f t="shared" si="18"/>
        <v>Pacolet Diesel Generation Facility</v>
      </c>
      <c r="D1132" s="8">
        <v>84</v>
      </c>
      <c r="E1132" s="8" t="s">
        <v>225</v>
      </c>
      <c r="F1132" s="10" t="s">
        <v>14822</v>
      </c>
      <c r="G1132" s="8">
        <v>57030</v>
      </c>
      <c r="H1132" s="8" t="s">
        <v>14821</v>
      </c>
      <c r="I1132" s="8" t="s">
        <v>224</v>
      </c>
      <c r="J1132" s="8">
        <v>11118</v>
      </c>
      <c r="K1132" s="8"/>
    </row>
    <row r="1133" spans="1:11" x14ac:dyDescent="0.2">
      <c r="A1133" s="8">
        <f>MAX($A$2:$A1132)+1</f>
        <v>787</v>
      </c>
      <c r="B1133" s="8"/>
      <c r="C1133" s="9" t="str">
        <f t="shared" si="18"/>
        <v>Paloma Solar</v>
      </c>
      <c r="D1133" s="8">
        <v>7</v>
      </c>
      <c r="E1133" s="8" t="s">
        <v>42</v>
      </c>
      <c r="F1133" s="10" t="s">
        <v>14824</v>
      </c>
      <c r="G1133" s="8">
        <v>57562</v>
      </c>
      <c r="H1133" s="8" t="s">
        <v>14823</v>
      </c>
      <c r="I1133" s="8" t="s">
        <v>41</v>
      </c>
      <c r="J1133" s="8">
        <v>803</v>
      </c>
      <c r="K1133" s="8"/>
    </row>
    <row r="1134" spans="1:11" x14ac:dyDescent="0.2">
      <c r="A1134" s="8">
        <f>A655</f>
        <v>446</v>
      </c>
      <c r="B1134" s="8"/>
      <c r="C1134" s="9" t="str">
        <f t="shared" si="18"/>
        <v>AES Petersburg</v>
      </c>
      <c r="D1134" s="8">
        <v>74</v>
      </c>
      <c r="E1134" s="8" t="s">
        <v>197</v>
      </c>
      <c r="F1134" s="10" t="s">
        <v>14152</v>
      </c>
      <c r="G1134" s="8">
        <v>994</v>
      </c>
      <c r="H1134" s="8" t="s">
        <v>14151</v>
      </c>
      <c r="I1134" s="8" t="s">
        <v>196</v>
      </c>
      <c r="J1134" s="8">
        <v>9273</v>
      </c>
      <c r="K1134" s="8"/>
    </row>
    <row r="1135" spans="1:11" x14ac:dyDescent="0.2">
      <c r="A1135" s="8">
        <f>MAX($A$2:$A1134)+1</f>
        <v>788</v>
      </c>
      <c r="B1135" s="8"/>
      <c r="C1135" s="9" t="str">
        <f t="shared" si="18"/>
        <v>Peterson</v>
      </c>
      <c r="D1135" s="8">
        <v>61</v>
      </c>
      <c r="E1135" s="8" t="s">
        <v>170</v>
      </c>
      <c r="F1135" s="10" t="s">
        <v>14826</v>
      </c>
      <c r="G1135" s="8">
        <v>3720</v>
      </c>
      <c r="H1135" s="8" t="s">
        <v>14825</v>
      </c>
      <c r="I1135" s="8" t="s">
        <v>170</v>
      </c>
      <c r="J1135" s="8">
        <v>7601</v>
      </c>
      <c r="K1135" s="8"/>
    </row>
    <row r="1136" spans="1:11" x14ac:dyDescent="0.2">
      <c r="A1136" s="8">
        <f>MAX($A$2:$A1135)+1</f>
        <v>789</v>
      </c>
      <c r="B1136" s="8"/>
      <c r="C1136" s="9" t="str">
        <f t="shared" si="18"/>
        <v>Pleasant Valley Wind Farm</v>
      </c>
      <c r="D1136" s="8">
        <v>120</v>
      </c>
      <c r="E1136" s="8" t="s">
        <v>298</v>
      </c>
      <c r="F1136" s="10" t="s">
        <v>14828</v>
      </c>
      <c r="G1136" s="8">
        <v>59201</v>
      </c>
      <c r="H1136" s="8" t="s">
        <v>14827</v>
      </c>
      <c r="I1136" s="8" t="s">
        <v>297</v>
      </c>
      <c r="J1136" s="8">
        <v>13781</v>
      </c>
      <c r="K1136" s="8"/>
    </row>
    <row r="1137" spans="1:11" x14ac:dyDescent="0.2">
      <c r="A1137" s="8">
        <f>MAX($A$2:$A1136)+1</f>
        <v>790</v>
      </c>
      <c r="B1137" s="8"/>
      <c r="C1137" s="9" t="str">
        <f t="shared" si="18"/>
        <v>Pomeroy Wind Farm</v>
      </c>
      <c r="D1137" s="8">
        <v>210</v>
      </c>
      <c r="E1137" s="8" t="s">
        <v>248</v>
      </c>
      <c r="F1137" s="10" t="s">
        <v>14830</v>
      </c>
      <c r="G1137" s="8">
        <v>56501</v>
      </c>
      <c r="H1137" s="8" t="s">
        <v>14829</v>
      </c>
      <c r="I1137" s="8" t="s">
        <v>247</v>
      </c>
      <c r="J1137" s="8">
        <v>12341</v>
      </c>
      <c r="K1137" s="8"/>
    </row>
    <row r="1138" spans="1:11" x14ac:dyDescent="0.2">
      <c r="A1138" s="8">
        <f>MAX($A$2:$A1137)+1</f>
        <v>791</v>
      </c>
      <c r="B1138" s="8"/>
      <c r="C1138" s="9" t="str">
        <f t="shared" si="18"/>
        <v>Portable Generators</v>
      </c>
      <c r="D1138" s="8">
        <v>95</v>
      </c>
      <c r="E1138" s="8" t="s">
        <v>240</v>
      </c>
      <c r="F1138" s="10" t="s">
        <v>14179</v>
      </c>
      <c r="G1138" s="8"/>
      <c r="H1138" s="8"/>
      <c r="I1138" s="8"/>
      <c r="J1138" s="8"/>
      <c r="K1138" s="8" t="s">
        <v>33513</v>
      </c>
    </row>
    <row r="1139" spans="1:11" x14ac:dyDescent="0.2">
      <c r="A1139" s="8">
        <f>MAX($A$2:$A1138)+1</f>
        <v>792</v>
      </c>
      <c r="B1139" s="8"/>
      <c r="C1139" s="9" t="str">
        <f t="shared" si="18"/>
        <v>Portable Power Modules (28 units @ 2 MW each)</v>
      </c>
      <c r="D1139" s="8">
        <v>210</v>
      </c>
      <c r="E1139" s="8" t="s">
        <v>248</v>
      </c>
      <c r="F1139" s="10" t="s">
        <v>14831</v>
      </c>
      <c r="G1139" s="8"/>
      <c r="H1139" s="8"/>
      <c r="I1139" s="8"/>
      <c r="J1139" s="8"/>
      <c r="K1139" s="8" t="s">
        <v>33513</v>
      </c>
    </row>
    <row r="1140" spans="1:11" x14ac:dyDescent="0.2">
      <c r="A1140" s="8">
        <f>MAX($A$2:$A1139)+1</f>
        <v>793</v>
      </c>
      <c r="B1140" s="8"/>
      <c r="C1140" s="9" t="str">
        <f t="shared" si="18"/>
        <v>Potter Valley</v>
      </c>
      <c r="D1140" s="8">
        <v>133</v>
      </c>
      <c r="E1140" s="8" t="s">
        <v>326</v>
      </c>
      <c r="F1140" s="10" t="s">
        <v>14833</v>
      </c>
      <c r="G1140" s="8">
        <v>274</v>
      </c>
      <c r="H1140" s="8" t="s">
        <v>14832</v>
      </c>
      <c r="I1140" s="8" t="s">
        <v>325</v>
      </c>
      <c r="J1140" s="8">
        <v>14328</v>
      </c>
      <c r="K1140" s="8"/>
    </row>
    <row r="1141" spans="1:11" x14ac:dyDescent="0.2">
      <c r="A1141" s="8">
        <f>MAX($A$2:$A1140)+1</f>
        <v>794</v>
      </c>
      <c r="B1141" s="8"/>
      <c r="C1141" s="9" t="str">
        <f t="shared" si="18"/>
        <v>Proctor</v>
      </c>
      <c r="D1141" s="8">
        <v>61</v>
      </c>
      <c r="E1141" s="8" t="s">
        <v>170</v>
      </c>
      <c r="F1141" s="10" t="s">
        <v>14835</v>
      </c>
      <c r="G1141" s="8">
        <v>6450</v>
      </c>
      <c r="H1141" s="8" t="s">
        <v>14834</v>
      </c>
      <c r="I1141" s="8" t="s">
        <v>170</v>
      </c>
      <c r="J1141" s="8">
        <v>7601</v>
      </c>
      <c r="K1141" s="8"/>
    </row>
    <row r="1142" spans="1:11" x14ac:dyDescent="0.2">
      <c r="A1142" s="8">
        <f>MAX($A$2:$A1141)+1</f>
        <v>795</v>
      </c>
      <c r="B1142" s="8"/>
      <c r="C1142" s="9" t="str">
        <f t="shared" si="18"/>
        <v>Prospect 3</v>
      </c>
      <c r="D1142" s="8">
        <v>134</v>
      </c>
      <c r="E1142" s="8" t="s">
        <v>329</v>
      </c>
      <c r="F1142" s="10" t="s">
        <v>14837</v>
      </c>
      <c r="G1142" s="8">
        <v>3034</v>
      </c>
      <c r="H1142" s="8" t="s">
        <v>14836</v>
      </c>
      <c r="I1142" s="8" t="s">
        <v>329</v>
      </c>
      <c r="J1142" s="8">
        <v>14354</v>
      </c>
      <c r="K1142" s="8"/>
    </row>
    <row r="1143" spans="1:11" x14ac:dyDescent="0.2">
      <c r="A1143" s="8">
        <f>MAX($A$2:$A1142)+1</f>
        <v>796</v>
      </c>
      <c r="B1143" s="8"/>
      <c r="C1143" s="9" t="str">
        <f t="shared" si="18"/>
        <v>Providence Portland Medical Center</v>
      </c>
      <c r="D1143" s="8">
        <v>141</v>
      </c>
      <c r="E1143" s="8" t="s">
        <v>347</v>
      </c>
      <c r="F1143" s="10" t="s">
        <v>14838</v>
      </c>
      <c r="G1143" s="8"/>
      <c r="H1143" s="8"/>
      <c r="I1143" s="8"/>
      <c r="J1143" s="8"/>
      <c r="K1143" s="8" t="s">
        <v>33513</v>
      </c>
    </row>
    <row r="1144" spans="1:11" x14ac:dyDescent="0.2">
      <c r="A1144" s="8">
        <f>MAX($A$2:$A1143)+1</f>
        <v>797</v>
      </c>
      <c r="B1144" s="8"/>
      <c r="C1144" s="9" t="str">
        <f t="shared" si="18"/>
        <v>Red Wing</v>
      </c>
      <c r="D1144" s="8">
        <v>120</v>
      </c>
      <c r="E1144" s="8" t="s">
        <v>298</v>
      </c>
      <c r="F1144" s="10" t="s">
        <v>14839</v>
      </c>
      <c r="G1144" s="8">
        <v>1926</v>
      </c>
      <c r="H1144" s="8" t="s">
        <v>14839</v>
      </c>
      <c r="I1144" s="8" t="s">
        <v>297</v>
      </c>
      <c r="J1144" s="8">
        <v>13781</v>
      </c>
      <c r="K1144" s="8"/>
    </row>
    <row r="1145" spans="1:11" x14ac:dyDescent="0.2">
      <c r="A1145" s="8">
        <f>MAX($A$2:$A1144)+1</f>
        <v>798</v>
      </c>
      <c r="B1145" s="8"/>
      <c r="C1145" s="9" t="str">
        <f t="shared" si="18"/>
        <v>Rio Communities Solar Energy Center</v>
      </c>
      <c r="D1145" s="8">
        <v>147</v>
      </c>
      <c r="E1145" s="8" t="s">
        <v>363</v>
      </c>
      <c r="F1145" s="10" t="s">
        <v>14841</v>
      </c>
      <c r="G1145" s="8">
        <v>60198</v>
      </c>
      <c r="H1145" s="8" t="s">
        <v>14840</v>
      </c>
      <c r="I1145" s="8" t="s">
        <v>2974</v>
      </c>
      <c r="J1145" s="8">
        <v>59300</v>
      </c>
      <c r="K1145" s="8" t="s">
        <v>33509</v>
      </c>
    </row>
    <row r="1146" spans="1:11" x14ac:dyDescent="0.2">
      <c r="A1146" s="8">
        <f>A764</f>
        <v>519</v>
      </c>
      <c r="B1146" s="8"/>
      <c r="C1146" s="9" t="str">
        <f t="shared" si="18"/>
        <v>Rochester 2</v>
      </c>
      <c r="D1146" s="8">
        <v>151</v>
      </c>
      <c r="E1146" s="8" t="s">
        <v>373</v>
      </c>
      <c r="F1146" s="10" t="s">
        <v>14843</v>
      </c>
      <c r="G1146" s="8">
        <v>2639</v>
      </c>
      <c r="H1146" s="8" t="s">
        <v>14842</v>
      </c>
      <c r="I1146" s="8" t="s">
        <v>372</v>
      </c>
      <c r="J1146" s="8">
        <v>16183</v>
      </c>
      <c r="K1146" s="8"/>
    </row>
    <row r="1147" spans="1:11" x14ac:dyDescent="0.2">
      <c r="A1147" s="8">
        <f>MAX($A$2:$A1146)+1</f>
        <v>799</v>
      </c>
      <c r="B1147" s="8"/>
      <c r="C1147" s="9" t="str">
        <f t="shared" si="18"/>
        <v>Rogers</v>
      </c>
      <c r="D1147" s="8">
        <v>41</v>
      </c>
      <c r="E1147" s="8" t="s">
        <v>105</v>
      </c>
      <c r="F1147" s="10" t="s">
        <v>14845</v>
      </c>
      <c r="G1147" s="8">
        <v>1716</v>
      </c>
      <c r="H1147" s="8" t="s">
        <v>14844</v>
      </c>
      <c r="I1147" s="8" t="s">
        <v>104</v>
      </c>
      <c r="J1147" s="8">
        <v>4254</v>
      </c>
      <c r="K1147" s="8"/>
    </row>
    <row r="1148" spans="1:11" x14ac:dyDescent="0.2">
      <c r="A1148" s="8">
        <f>MAX($A$2:$A1147)+1</f>
        <v>800</v>
      </c>
      <c r="B1148" s="8"/>
      <c r="C1148" s="9" t="str">
        <f t="shared" si="18"/>
        <v>Rolling Hills</v>
      </c>
      <c r="D1148" s="8">
        <v>134</v>
      </c>
      <c r="E1148" s="8" t="s">
        <v>329</v>
      </c>
      <c r="F1148" s="10" t="s">
        <v>14846</v>
      </c>
      <c r="G1148" s="8">
        <v>56842</v>
      </c>
      <c r="H1148" s="8" t="s">
        <v>14846</v>
      </c>
      <c r="I1148" s="8" t="s">
        <v>329</v>
      </c>
      <c r="J1148" s="8">
        <v>14354</v>
      </c>
      <c r="K1148" s="8"/>
    </row>
    <row r="1149" spans="1:11" x14ac:dyDescent="0.2">
      <c r="A1149" s="8">
        <f>MAX($A$2:$A1148)+1</f>
        <v>801</v>
      </c>
      <c r="B1149" s="8"/>
      <c r="C1149" s="9" t="str">
        <f t="shared" si="18"/>
        <v>Rolling Hills Wind Farm</v>
      </c>
      <c r="D1149" s="8">
        <v>210</v>
      </c>
      <c r="E1149" s="8" t="s">
        <v>248</v>
      </c>
      <c r="F1149" s="10" t="s">
        <v>14848</v>
      </c>
      <c r="G1149" s="8">
        <v>57501</v>
      </c>
      <c r="H1149" s="8" t="s">
        <v>14847</v>
      </c>
      <c r="I1149" s="8" t="s">
        <v>247</v>
      </c>
      <c r="J1149" s="8">
        <v>12341</v>
      </c>
      <c r="K1149" s="8"/>
    </row>
    <row r="1150" spans="1:11" x14ac:dyDescent="0.2">
      <c r="A1150" s="8">
        <f>MAX($A$2:$A1149)+1</f>
        <v>802</v>
      </c>
      <c r="B1150" s="8"/>
      <c r="C1150" s="9" t="str">
        <f t="shared" si="18"/>
        <v>Rush Creek</v>
      </c>
      <c r="D1150" s="8">
        <v>161</v>
      </c>
      <c r="E1150" s="8" t="s">
        <v>394</v>
      </c>
      <c r="F1150" s="10" t="s">
        <v>14849</v>
      </c>
      <c r="G1150" s="8">
        <v>357</v>
      </c>
      <c r="H1150" s="8" t="s">
        <v>14849</v>
      </c>
      <c r="I1150" s="8" t="s">
        <v>393</v>
      </c>
      <c r="J1150" s="8">
        <v>17609</v>
      </c>
      <c r="K1150" s="8"/>
    </row>
    <row r="1151" spans="1:11" x14ac:dyDescent="0.2">
      <c r="A1151" s="8">
        <f>MAX($A$2:$A1150)+1</f>
        <v>803</v>
      </c>
      <c r="B1151" s="8"/>
      <c r="C1151" s="9" t="str">
        <f t="shared" si="18"/>
        <v>Sandoval Solar Energy Center</v>
      </c>
      <c r="D1151" s="8">
        <v>147</v>
      </c>
      <c r="E1151" s="8" t="s">
        <v>363</v>
      </c>
      <c r="F1151" s="10" t="s">
        <v>14851</v>
      </c>
      <c r="G1151" s="8">
        <v>59558</v>
      </c>
      <c r="H1151" s="8" t="s">
        <v>14850</v>
      </c>
      <c r="I1151" s="8" t="s">
        <v>2974</v>
      </c>
      <c r="J1151" s="8">
        <v>59300</v>
      </c>
      <c r="K1151" s="8" t="s">
        <v>33509</v>
      </c>
    </row>
    <row r="1152" spans="1:11" x14ac:dyDescent="0.2">
      <c r="A1152" s="8">
        <f>MAX($A$2:$A1151)+1</f>
        <v>804</v>
      </c>
      <c r="B1152" s="8"/>
      <c r="C1152" s="9" t="str">
        <f t="shared" si="18"/>
        <v>Santa Fe Solar Energy Center</v>
      </c>
      <c r="D1152" s="8">
        <v>147</v>
      </c>
      <c r="E1152" s="8" t="s">
        <v>363</v>
      </c>
      <c r="F1152" s="10" t="s">
        <v>14853</v>
      </c>
      <c r="G1152" s="8">
        <v>60196</v>
      </c>
      <c r="H1152" s="8" t="s">
        <v>14852</v>
      </c>
      <c r="I1152" s="8" t="s">
        <v>2974</v>
      </c>
      <c r="J1152" s="8">
        <v>59300</v>
      </c>
      <c r="K1152" s="8" t="s">
        <v>33509</v>
      </c>
    </row>
    <row r="1153" spans="1:11" x14ac:dyDescent="0.2">
      <c r="A1153" s="8">
        <f>MAX($A$2:$A1152)+1</f>
        <v>805</v>
      </c>
      <c r="B1153" s="8"/>
      <c r="C1153" s="9" t="str">
        <f t="shared" si="18"/>
        <v>Santolina Solar Energy Center</v>
      </c>
      <c r="D1153" s="8">
        <v>147</v>
      </c>
      <c r="E1153" s="8" t="s">
        <v>363</v>
      </c>
      <c r="F1153" s="10" t="s">
        <v>14855</v>
      </c>
      <c r="G1153" s="8">
        <v>60197</v>
      </c>
      <c r="H1153" s="8" t="s">
        <v>14854</v>
      </c>
      <c r="I1153" s="8" t="s">
        <v>2974</v>
      </c>
      <c r="J1153" s="8">
        <v>59300</v>
      </c>
      <c r="K1153" s="8" t="s">
        <v>33509</v>
      </c>
    </row>
    <row r="1154" spans="1:11" x14ac:dyDescent="0.2">
      <c r="A1154" s="8">
        <f>MAX($A$2:$A1153)+1</f>
        <v>806</v>
      </c>
      <c r="B1154" s="8"/>
      <c r="C1154" s="9" t="str">
        <f t="shared" si="18"/>
        <v>SC-ETWIND26-SOL</v>
      </c>
      <c r="D1154" s="8">
        <v>161</v>
      </c>
      <c r="E1154" s="8" t="s">
        <v>394</v>
      </c>
      <c r="F1154" s="10" t="s">
        <v>14856</v>
      </c>
      <c r="G1154" s="8"/>
      <c r="H1154" s="8"/>
      <c r="I1154" s="8"/>
      <c r="J1154" s="8"/>
      <c r="K1154" s="8" t="s">
        <v>33564</v>
      </c>
    </row>
    <row r="1155" spans="1:11" x14ac:dyDescent="0.2">
      <c r="A1155" s="8">
        <f>MAX($A$2:$A1154)+1</f>
        <v>807</v>
      </c>
      <c r="B1155" s="8"/>
      <c r="C1155" s="9" t="str">
        <f t="shared" si="18"/>
        <v>SC-VALLY44-SOL</v>
      </c>
      <c r="D1155" s="8">
        <v>161</v>
      </c>
      <c r="E1155" s="8" t="s">
        <v>394</v>
      </c>
      <c r="F1155" s="10" t="s">
        <v>14857</v>
      </c>
      <c r="G1155" s="8"/>
      <c r="H1155" s="8"/>
      <c r="I1155" s="8"/>
      <c r="J1155" s="8"/>
      <c r="K1155" s="8" t="s">
        <v>33565</v>
      </c>
    </row>
    <row r="1156" spans="1:11" x14ac:dyDescent="0.2">
      <c r="A1156" s="8">
        <f>MAX($A$2:$A1155)+1</f>
        <v>808</v>
      </c>
      <c r="B1156" s="8"/>
      <c r="C1156" s="9" t="str">
        <f t="shared" si="18"/>
        <v>Searsburg Wind Turbine</v>
      </c>
      <c r="D1156" s="8">
        <v>61</v>
      </c>
      <c r="E1156" s="8" t="s">
        <v>170</v>
      </c>
      <c r="F1156" s="10" t="s">
        <v>14859</v>
      </c>
      <c r="G1156" s="8">
        <v>7381</v>
      </c>
      <c r="H1156" s="8" t="s">
        <v>14858</v>
      </c>
      <c r="I1156" s="8" t="s">
        <v>170</v>
      </c>
      <c r="J1156" s="8">
        <v>7601</v>
      </c>
      <c r="K1156" s="8"/>
    </row>
    <row r="1157" spans="1:11" x14ac:dyDescent="0.2">
      <c r="A1157" s="8">
        <f>A1112</f>
        <v>470</v>
      </c>
      <c r="B1157" s="8"/>
      <c r="C1157" s="9" t="str">
        <f t="shared" si="18"/>
        <v>Weston</v>
      </c>
      <c r="D1157" s="8">
        <v>195</v>
      </c>
      <c r="E1157" s="8" t="s">
        <v>483</v>
      </c>
      <c r="F1157" s="10" t="s">
        <v>14860</v>
      </c>
      <c r="G1157" s="8">
        <v>4078</v>
      </c>
      <c r="H1157" s="8" t="s">
        <v>14200</v>
      </c>
      <c r="I1157" s="8" t="s">
        <v>482</v>
      </c>
      <c r="J1157" s="8">
        <v>20860</v>
      </c>
      <c r="K1157" s="8" t="s">
        <v>33548</v>
      </c>
    </row>
    <row r="1158" spans="1:11" x14ac:dyDescent="0.2">
      <c r="A1158" s="8">
        <f>A1112</f>
        <v>470</v>
      </c>
      <c r="B1158" s="8"/>
      <c r="C1158" s="9" t="str">
        <f t="shared" si="18"/>
        <v>Weston</v>
      </c>
      <c r="D1158" s="8">
        <v>195</v>
      </c>
      <c r="E1158" s="8" t="s">
        <v>483</v>
      </c>
      <c r="F1158" s="10" t="s">
        <v>14861</v>
      </c>
      <c r="G1158" s="8">
        <v>4078</v>
      </c>
      <c r="H1158" s="8" t="s">
        <v>14200</v>
      </c>
      <c r="I1158" s="8" t="s">
        <v>482</v>
      </c>
      <c r="J1158" s="8">
        <v>20860</v>
      </c>
      <c r="K1158" s="8" t="s">
        <v>33548</v>
      </c>
    </row>
    <row r="1159" spans="1:11" x14ac:dyDescent="0.2">
      <c r="A1159" s="8">
        <f>MAX($A$2:$A1158)+1</f>
        <v>809</v>
      </c>
      <c r="B1159" s="8"/>
      <c r="C1159" s="9" t="str">
        <f t="shared" si="18"/>
        <v>South</v>
      </c>
      <c r="D1159" s="8">
        <v>133</v>
      </c>
      <c r="E1159" s="8" t="s">
        <v>326</v>
      </c>
      <c r="F1159" s="10" t="s">
        <v>14863</v>
      </c>
      <c r="G1159" s="8">
        <v>280</v>
      </c>
      <c r="H1159" s="8" t="s">
        <v>14862</v>
      </c>
      <c r="I1159" s="8" t="s">
        <v>325</v>
      </c>
      <c r="J1159" s="8">
        <v>14328</v>
      </c>
      <c r="K1159" s="8"/>
    </row>
    <row r="1160" spans="1:11" x14ac:dyDescent="0.2">
      <c r="A1160" s="8">
        <f>MAX($A$2:$A1159)+1</f>
        <v>810</v>
      </c>
      <c r="B1160" s="8"/>
      <c r="C1160" s="9" t="str">
        <f t="shared" ref="C1160:C1223" si="19">IF(H1160="",F1160,H1160)</f>
        <v>South Valley Solar Energy Center</v>
      </c>
      <c r="D1160" s="8">
        <v>147</v>
      </c>
      <c r="E1160" s="8" t="s">
        <v>363</v>
      </c>
      <c r="F1160" s="10" t="s">
        <v>14865</v>
      </c>
      <c r="G1160" s="8">
        <v>60195</v>
      </c>
      <c r="H1160" s="8" t="s">
        <v>14864</v>
      </c>
      <c r="I1160" s="8" t="s">
        <v>2974</v>
      </c>
      <c r="J1160" s="8">
        <v>59300</v>
      </c>
      <c r="K1160" s="8" t="s">
        <v>33509</v>
      </c>
    </row>
    <row r="1161" spans="1:11" x14ac:dyDescent="0.2">
      <c r="A1161" s="8">
        <f>MAX($A$2:$A1160)+1</f>
        <v>811</v>
      </c>
      <c r="B1161" s="8"/>
      <c r="C1161" s="9" t="str">
        <f t="shared" si="19"/>
        <v>Spaulding 1</v>
      </c>
      <c r="D1161" s="8">
        <v>133</v>
      </c>
      <c r="E1161" s="8" t="s">
        <v>326</v>
      </c>
      <c r="F1161" s="10" t="s">
        <v>14867</v>
      </c>
      <c r="G1161" s="8">
        <v>281</v>
      </c>
      <c r="H1161" s="8" t="s">
        <v>14866</v>
      </c>
      <c r="I1161" s="8" t="s">
        <v>325</v>
      </c>
      <c r="J1161" s="8">
        <v>14328</v>
      </c>
      <c r="K1161" s="8"/>
    </row>
    <row r="1162" spans="1:11" x14ac:dyDescent="0.2">
      <c r="A1162" s="8">
        <f>A1161</f>
        <v>811</v>
      </c>
      <c r="B1162" s="8"/>
      <c r="C1162" s="9" t="str">
        <f t="shared" si="19"/>
        <v>Spaulding 3</v>
      </c>
      <c r="D1162" s="8">
        <v>133</v>
      </c>
      <c r="E1162" s="8" t="s">
        <v>326</v>
      </c>
      <c r="F1162" s="10" t="s">
        <v>14869</v>
      </c>
      <c r="G1162" s="8">
        <v>283</v>
      </c>
      <c r="H1162" s="8" t="s">
        <v>14868</v>
      </c>
      <c r="I1162" s="8" t="s">
        <v>325</v>
      </c>
      <c r="J1162" s="8">
        <v>14328</v>
      </c>
      <c r="K1162" s="8"/>
    </row>
    <row r="1163" spans="1:11" x14ac:dyDescent="0.2">
      <c r="A1163" s="8">
        <f>MAX($A$2:$A1162)+1</f>
        <v>812</v>
      </c>
      <c r="B1163" s="8"/>
      <c r="C1163" s="9" t="str">
        <f t="shared" si="19"/>
        <v>Spearville</v>
      </c>
      <c r="D1163" s="8">
        <v>79</v>
      </c>
      <c r="E1163" s="8" t="s">
        <v>212</v>
      </c>
      <c r="F1163" s="10" t="s">
        <v>14871</v>
      </c>
      <c r="G1163" s="8">
        <v>56351</v>
      </c>
      <c r="H1163" s="8" t="s">
        <v>14870</v>
      </c>
      <c r="I1163" s="8" t="s">
        <v>211</v>
      </c>
      <c r="J1163" s="8">
        <v>10000</v>
      </c>
      <c r="K1163" s="8"/>
    </row>
    <row r="1164" spans="1:11" x14ac:dyDescent="0.2">
      <c r="A1164" s="8">
        <f>MAX($A$2:$A1163)+1</f>
        <v>813</v>
      </c>
      <c r="B1164" s="8"/>
      <c r="C1164" s="9" t="str">
        <f t="shared" si="19"/>
        <v>Spring Gap</v>
      </c>
      <c r="D1164" s="8">
        <v>133</v>
      </c>
      <c r="E1164" s="8" t="s">
        <v>326</v>
      </c>
      <c r="F1164" s="10" t="s">
        <v>14873</v>
      </c>
      <c r="G1164" s="8">
        <v>284</v>
      </c>
      <c r="H1164" s="8" t="s">
        <v>14872</v>
      </c>
      <c r="I1164" s="8" t="s">
        <v>325</v>
      </c>
      <c r="J1164" s="8">
        <v>14328</v>
      </c>
      <c r="K1164" s="8"/>
    </row>
    <row r="1165" spans="1:11" x14ac:dyDescent="0.2">
      <c r="A1165" s="8">
        <f>MAX($A$2:$A1164)+1</f>
        <v>814</v>
      </c>
      <c r="B1165" s="8"/>
      <c r="C1165" s="9" t="str">
        <f t="shared" si="19"/>
        <v>Stroud Solar Station</v>
      </c>
      <c r="D1165" s="8">
        <v>133</v>
      </c>
      <c r="E1165" s="8" t="s">
        <v>326</v>
      </c>
      <c r="F1165" s="10" t="s">
        <v>14874</v>
      </c>
      <c r="G1165" s="8">
        <v>57497</v>
      </c>
      <c r="H1165" s="8" t="s">
        <v>14874</v>
      </c>
      <c r="I1165" s="8" t="s">
        <v>325</v>
      </c>
      <c r="J1165" s="8">
        <v>14328</v>
      </c>
      <c r="K1165" s="8"/>
    </row>
    <row r="1166" spans="1:11" x14ac:dyDescent="0.2">
      <c r="A1166" s="8">
        <f>MAX($A$2:$A1165)+1</f>
        <v>815</v>
      </c>
      <c r="B1166" s="8"/>
      <c r="C1166" s="9" t="str">
        <f t="shared" si="19"/>
        <v>TATA Communications - Portland</v>
      </c>
      <c r="D1166" s="8">
        <v>141</v>
      </c>
      <c r="E1166" s="8" t="s">
        <v>347</v>
      </c>
      <c r="F1166" s="10" t="s">
        <v>14875</v>
      </c>
      <c r="G1166" s="8"/>
      <c r="H1166" s="8"/>
      <c r="I1166" s="8"/>
      <c r="J1166" s="8"/>
      <c r="K1166" s="8" t="s">
        <v>33513</v>
      </c>
    </row>
    <row r="1167" spans="1:11" x14ac:dyDescent="0.2">
      <c r="A1167" s="8">
        <f>MAX($A$2:$A1166)+1</f>
        <v>816</v>
      </c>
      <c r="B1167" s="8"/>
      <c r="C1167" s="9" t="str">
        <f t="shared" si="19"/>
        <v>McKinley Wind Park</v>
      </c>
      <c r="D1167" s="8">
        <v>44</v>
      </c>
      <c r="E1167" s="8" t="s">
        <v>114</v>
      </c>
      <c r="F1167" s="10" t="s">
        <v>14877</v>
      </c>
      <c r="G1167" s="8">
        <v>57853</v>
      </c>
      <c r="H1167" s="8" t="s">
        <v>14876</v>
      </c>
      <c r="I1167" s="8" t="s">
        <v>114</v>
      </c>
      <c r="J1167" s="8">
        <v>5109</v>
      </c>
      <c r="K1167" s="8"/>
    </row>
    <row r="1168" spans="1:11" x14ac:dyDescent="0.2">
      <c r="A1168" s="8">
        <f>MAX($A$2:$A1167)+1</f>
        <v>817</v>
      </c>
      <c r="B1168" s="8"/>
      <c r="C1168" s="9" t="str">
        <f t="shared" si="19"/>
        <v>Minden Wind Park</v>
      </c>
      <c r="D1168" s="8">
        <v>44</v>
      </c>
      <c r="E1168" s="8" t="s">
        <v>114</v>
      </c>
      <c r="F1168" s="10" t="s">
        <v>14879</v>
      </c>
      <c r="G1168" s="8">
        <v>57852</v>
      </c>
      <c r="H1168" s="8" t="s">
        <v>14878</v>
      </c>
      <c r="I1168" s="8" t="s">
        <v>114</v>
      </c>
      <c r="J1168" s="8">
        <v>5109</v>
      </c>
      <c r="K1168" s="8"/>
    </row>
    <row r="1169" spans="1:11" x14ac:dyDescent="0.2">
      <c r="A1169" s="8">
        <f>MAX($A$2:$A1168)+1</f>
        <v>818</v>
      </c>
      <c r="B1169" s="8"/>
      <c r="C1169" s="9" t="str">
        <f t="shared" si="19"/>
        <v>Sigel Wind Park</v>
      </c>
      <c r="D1169" s="8">
        <v>44</v>
      </c>
      <c r="E1169" s="8" t="s">
        <v>114</v>
      </c>
      <c r="F1169" s="10" t="s">
        <v>14881</v>
      </c>
      <c r="G1169" s="8">
        <v>57851</v>
      </c>
      <c r="H1169" s="8" t="s">
        <v>14880</v>
      </c>
      <c r="I1169" s="8" t="s">
        <v>114</v>
      </c>
      <c r="J1169" s="8">
        <v>5109</v>
      </c>
      <c r="K1169" s="8"/>
    </row>
    <row r="1170" spans="1:11" x14ac:dyDescent="0.2">
      <c r="A1170" s="8">
        <f>MAX($A$2:$A1169)+1</f>
        <v>819</v>
      </c>
      <c r="B1170" s="8"/>
      <c r="C1170" s="9" t="str">
        <f t="shared" si="19"/>
        <v>Thunder Spirit Wind, LLC</v>
      </c>
      <c r="D1170" s="8">
        <v>95</v>
      </c>
      <c r="E1170" s="8" t="s">
        <v>240</v>
      </c>
      <c r="F1170" s="10" t="s">
        <v>14882</v>
      </c>
      <c r="G1170" s="8">
        <v>58965</v>
      </c>
      <c r="H1170" s="8" t="s">
        <v>4962</v>
      </c>
      <c r="I1170" s="8" t="s">
        <v>260</v>
      </c>
      <c r="J1170" s="8">
        <v>12199</v>
      </c>
      <c r="K1170" s="8"/>
    </row>
    <row r="1171" spans="1:11" x14ac:dyDescent="0.2">
      <c r="A1171" s="8">
        <f>MAX($A$2:$A1170)+1</f>
        <v>820</v>
      </c>
      <c r="B1171" s="8"/>
      <c r="C1171" s="9" t="str">
        <f t="shared" si="19"/>
        <v>Total</v>
      </c>
      <c r="D1171" s="8">
        <v>11</v>
      </c>
      <c r="E1171" s="8" t="s">
        <v>138</v>
      </c>
      <c r="F1171" s="10" t="s">
        <v>14883</v>
      </c>
      <c r="G1171" s="8"/>
      <c r="H1171" s="8"/>
      <c r="I1171" s="8"/>
      <c r="J1171" s="8"/>
      <c r="K1171" s="8" t="s">
        <v>33513</v>
      </c>
    </row>
    <row r="1172" spans="1:11" x14ac:dyDescent="0.2">
      <c r="A1172" s="8">
        <f>MAX($A$2:$A1171)+1</f>
        <v>821</v>
      </c>
      <c r="B1172" s="8"/>
      <c r="C1172" s="9" t="str">
        <f t="shared" si="19"/>
        <v>Total</v>
      </c>
      <c r="D1172" s="8">
        <v>108</v>
      </c>
      <c r="E1172" s="8" t="s">
        <v>274</v>
      </c>
      <c r="F1172" s="10" t="s">
        <v>14883</v>
      </c>
      <c r="G1172" s="8"/>
      <c r="H1172" s="8"/>
      <c r="I1172" s="8"/>
      <c r="J1172" s="8"/>
      <c r="K1172" s="8" t="s">
        <v>33513</v>
      </c>
    </row>
    <row r="1173" spans="1:11" x14ac:dyDescent="0.2">
      <c r="A1173" s="8">
        <f>MAX($A$2:$A1172)+1</f>
        <v>822</v>
      </c>
      <c r="B1173" s="8"/>
      <c r="C1173" s="9" t="str">
        <f t="shared" si="19"/>
        <v>Total Diesel</v>
      </c>
      <c r="D1173" s="8">
        <v>281</v>
      </c>
      <c r="E1173" s="8" t="s">
        <v>201</v>
      </c>
      <c r="F1173" s="10" t="s">
        <v>14884</v>
      </c>
      <c r="G1173" s="8"/>
      <c r="H1173" s="8"/>
      <c r="I1173" s="8"/>
      <c r="J1173" s="8"/>
      <c r="K1173" s="8" t="s">
        <v>33513</v>
      </c>
    </row>
    <row r="1174" spans="1:11" x14ac:dyDescent="0.2">
      <c r="A1174" s="8">
        <f>MAX($A$2:$A1173)+1</f>
        <v>823</v>
      </c>
      <c r="B1174" s="8"/>
      <c r="C1174" s="9" t="str">
        <f t="shared" si="19"/>
        <v>Gold Creek</v>
      </c>
      <c r="D1174" s="8">
        <v>3</v>
      </c>
      <c r="E1174" s="8" t="s">
        <v>28</v>
      </c>
      <c r="F1174" s="10" t="s">
        <v>14886</v>
      </c>
      <c r="G1174" s="8">
        <v>63</v>
      </c>
      <c r="H1174" s="8" t="s">
        <v>14885</v>
      </c>
      <c r="I1174" s="8" t="s">
        <v>27</v>
      </c>
      <c r="J1174" s="8">
        <v>213</v>
      </c>
      <c r="K1174" s="8"/>
    </row>
    <row r="1175" spans="1:11" x14ac:dyDescent="0.2">
      <c r="A1175" s="8">
        <f>MAX($A$2:$A1174)+1</f>
        <v>824</v>
      </c>
      <c r="B1175" s="8"/>
      <c r="C1175" s="9" t="str">
        <f t="shared" si="19"/>
        <v>TOTAL HYDRO</v>
      </c>
      <c r="D1175" s="8">
        <v>195</v>
      </c>
      <c r="E1175" s="8" t="s">
        <v>483</v>
      </c>
      <c r="F1175" s="10" t="s">
        <v>14887</v>
      </c>
      <c r="G1175" s="8"/>
      <c r="H1175" s="8"/>
      <c r="I1175" s="8"/>
      <c r="J1175" s="8"/>
      <c r="K1175" s="8" t="s">
        <v>33513</v>
      </c>
    </row>
    <row r="1176" spans="1:11" x14ac:dyDescent="0.2">
      <c r="A1176" s="8">
        <f>MAX($A$2:$A1175)+1</f>
        <v>825</v>
      </c>
      <c r="B1176" s="8"/>
      <c r="C1176" s="9" t="str">
        <f t="shared" si="19"/>
        <v>Total Solar Operation/Maintenance</v>
      </c>
      <c r="D1176" s="8">
        <v>7</v>
      </c>
      <c r="E1176" s="8" t="s">
        <v>42</v>
      </c>
      <c r="F1176" s="10" t="s">
        <v>14888</v>
      </c>
      <c r="G1176" s="8"/>
      <c r="H1176" s="8"/>
      <c r="I1176" s="8"/>
      <c r="J1176" s="8"/>
      <c r="K1176" s="8" t="s">
        <v>33513</v>
      </c>
    </row>
    <row r="1177" spans="1:11" x14ac:dyDescent="0.2">
      <c r="A1177" s="8">
        <f>MAX($A$2:$A1176)+1</f>
        <v>826</v>
      </c>
      <c r="B1177" s="8"/>
      <c r="C1177" s="9" t="str">
        <f t="shared" si="19"/>
        <v>TOTAL WIND TURBINES</v>
      </c>
      <c r="D1177" s="8">
        <v>195</v>
      </c>
      <c r="E1177" s="8" t="s">
        <v>483</v>
      </c>
      <c r="F1177" s="10" t="s">
        <v>14889</v>
      </c>
      <c r="G1177" s="8"/>
      <c r="H1177" s="8"/>
      <c r="I1177" s="8"/>
      <c r="J1177" s="8"/>
      <c r="K1177" s="8" t="s">
        <v>33513</v>
      </c>
    </row>
    <row r="1178" spans="1:11" x14ac:dyDescent="0.2">
      <c r="A1178" s="8">
        <f>A868</f>
        <v>589</v>
      </c>
      <c r="B1178" s="8"/>
      <c r="C1178" s="9" t="str">
        <f t="shared" si="19"/>
        <v>Tulsa</v>
      </c>
      <c r="D1178" s="8">
        <v>148</v>
      </c>
      <c r="E1178" s="8" t="s">
        <v>365</v>
      </c>
      <c r="F1178" s="10" t="s">
        <v>14890</v>
      </c>
      <c r="G1178" s="8">
        <v>2965</v>
      </c>
      <c r="H1178" s="8" t="s">
        <v>14429</v>
      </c>
      <c r="I1178" s="8" t="s">
        <v>364</v>
      </c>
      <c r="J1178" s="8">
        <v>15474</v>
      </c>
      <c r="K1178" s="8"/>
    </row>
    <row r="1179" spans="1:11" x14ac:dyDescent="0.2">
      <c r="A1179" s="8">
        <f>MAX($A$2:$A1178)+1</f>
        <v>827</v>
      </c>
      <c r="B1179" s="8"/>
      <c r="C1179" s="9" t="str">
        <f t="shared" si="19"/>
        <v>Twin Falls (MI)</v>
      </c>
      <c r="D1179" s="8">
        <v>193</v>
      </c>
      <c r="E1179" s="8" t="s">
        <v>479</v>
      </c>
      <c r="F1179" s="10" t="s">
        <v>14892</v>
      </c>
      <c r="G1179" s="8">
        <v>1784</v>
      </c>
      <c r="H1179" s="8" t="s">
        <v>14891</v>
      </c>
      <c r="I1179" s="8" t="s">
        <v>478</v>
      </c>
      <c r="J1179" s="8">
        <v>20847</v>
      </c>
      <c r="K1179" s="8"/>
    </row>
    <row r="1180" spans="1:11" x14ac:dyDescent="0.2">
      <c r="A1180" s="8">
        <f>MAX($A$2:$A1179)+1</f>
        <v>828</v>
      </c>
      <c r="B1180" s="8"/>
      <c r="C1180" s="9" t="str">
        <f t="shared" si="19"/>
        <v>US Bank Corp Columbia Center</v>
      </c>
      <c r="D1180" s="8">
        <v>141</v>
      </c>
      <c r="E1180" s="8" t="s">
        <v>347</v>
      </c>
      <c r="F1180" s="10" t="s">
        <v>14893</v>
      </c>
      <c r="G1180" s="8"/>
      <c r="H1180" s="8"/>
      <c r="I1180" s="8"/>
      <c r="J1180" s="8"/>
      <c r="K1180" s="8" t="s">
        <v>33513</v>
      </c>
    </row>
    <row r="1181" spans="1:11" x14ac:dyDescent="0.2">
      <c r="A1181" s="8">
        <f>A892</f>
        <v>604</v>
      </c>
      <c r="B1181" s="8"/>
      <c r="C1181" s="9" t="str">
        <f t="shared" si="19"/>
        <v>Vermillion Energy Facility</v>
      </c>
      <c r="D1181" s="8">
        <v>294</v>
      </c>
      <c r="E1181" s="8" t="s">
        <v>464</v>
      </c>
      <c r="F1181" s="10" t="s">
        <v>14894</v>
      </c>
      <c r="G1181" s="8">
        <v>55111</v>
      </c>
      <c r="H1181" s="8" t="s">
        <v>14465</v>
      </c>
      <c r="I1181" s="8" t="s">
        <v>124</v>
      </c>
      <c r="J1181" s="8">
        <v>3542</v>
      </c>
      <c r="K1181" s="8" t="s">
        <v>33509</v>
      </c>
    </row>
    <row r="1182" spans="1:11" x14ac:dyDescent="0.2">
      <c r="A1182" s="8">
        <f>MAX($A$2:$A1181)+1</f>
        <v>829</v>
      </c>
      <c r="B1182" s="8"/>
      <c r="C1182" s="9" t="str">
        <f t="shared" si="19"/>
        <v>Victory Wind Farm</v>
      </c>
      <c r="D1182" s="8">
        <v>210</v>
      </c>
      <c r="E1182" s="8" t="s">
        <v>248</v>
      </c>
      <c r="F1182" s="10" t="s">
        <v>14896</v>
      </c>
      <c r="G1182" s="8">
        <v>56379</v>
      </c>
      <c r="H1182" s="8" t="s">
        <v>14895</v>
      </c>
      <c r="I1182" s="8" t="s">
        <v>247</v>
      </c>
      <c r="J1182" s="8">
        <v>12341</v>
      </c>
      <c r="K1182" s="8"/>
    </row>
    <row r="1183" spans="1:11" x14ac:dyDescent="0.2">
      <c r="A1183" s="8">
        <f>MAX($A$2:$A1182)+1</f>
        <v>830</v>
      </c>
      <c r="B1183" s="8"/>
      <c r="C1183" s="9" t="str">
        <f t="shared" si="19"/>
        <v>Vienna Wind Farm</v>
      </c>
      <c r="D1183" s="8">
        <v>210</v>
      </c>
      <c r="E1183" s="8" t="s">
        <v>248</v>
      </c>
      <c r="F1183" s="10" t="s">
        <v>14898</v>
      </c>
      <c r="G1183" s="8">
        <v>57874</v>
      </c>
      <c r="H1183" s="8" t="s">
        <v>14897</v>
      </c>
      <c r="I1183" s="8" t="s">
        <v>247</v>
      </c>
      <c r="J1183" s="8">
        <v>12341</v>
      </c>
      <c r="K1183" s="8"/>
    </row>
    <row r="1184" spans="1:11" x14ac:dyDescent="0.2">
      <c r="A1184" s="8">
        <f>A901</f>
        <v>610</v>
      </c>
      <c r="B1184" s="8"/>
      <c r="C1184" s="9" t="str">
        <f t="shared" si="19"/>
        <v>Wabash River</v>
      </c>
      <c r="D1184" s="8">
        <v>144</v>
      </c>
      <c r="E1184" s="8" t="s">
        <v>118</v>
      </c>
      <c r="F1184" s="10" t="s">
        <v>14899</v>
      </c>
      <c r="G1184" s="8">
        <v>1010</v>
      </c>
      <c r="H1184" s="8" t="s">
        <v>14479</v>
      </c>
      <c r="I1184" s="8" t="s">
        <v>118</v>
      </c>
      <c r="J1184" s="8">
        <v>15470</v>
      </c>
      <c r="K1184" s="8"/>
    </row>
    <row r="1185" spans="1:11" x14ac:dyDescent="0.2">
      <c r="A1185" s="8">
        <f>MAX($A$2:$A1184)+1</f>
        <v>831</v>
      </c>
      <c r="B1185" s="8"/>
      <c r="C1185" s="9" t="str">
        <f t="shared" si="19"/>
        <v>Walnut Wind Farm</v>
      </c>
      <c r="D1185" s="8">
        <v>210</v>
      </c>
      <c r="E1185" s="8" t="s">
        <v>248</v>
      </c>
      <c r="F1185" s="10" t="s">
        <v>14901</v>
      </c>
      <c r="G1185" s="8">
        <v>56811</v>
      </c>
      <c r="H1185" s="8" t="s">
        <v>14900</v>
      </c>
      <c r="I1185" s="8" t="s">
        <v>247</v>
      </c>
      <c r="J1185" s="8">
        <v>12341</v>
      </c>
      <c r="K1185" s="8"/>
    </row>
    <row r="1186" spans="1:11" x14ac:dyDescent="0.2">
      <c r="A1186" s="8">
        <f>MAX($A$2:$A1185)+1</f>
        <v>832</v>
      </c>
      <c r="B1186" s="8"/>
      <c r="C1186" s="9" t="str">
        <f t="shared" si="19"/>
        <v>Waterbury 22</v>
      </c>
      <c r="D1186" s="8">
        <v>61</v>
      </c>
      <c r="E1186" s="8" t="s">
        <v>170</v>
      </c>
      <c r="F1186" s="10" t="s">
        <v>14903</v>
      </c>
      <c r="G1186" s="8">
        <v>6520</v>
      </c>
      <c r="H1186" s="8" t="s">
        <v>14902</v>
      </c>
      <c r="I1186" s="8" t="s">
        <v>170</v>
      </c>
      <c r="J1186" s="8">
        <v>7601</v>
      </c>
      <c r="K1186" s="8"/>
    </row>
    <row r="1187" spans="1:11" x14ac:dyDescent="0.2">
      <c r="A1187" s="8">
        <f>MAX($A$2:$A1186)+1</f>
        <v>833</v>
      </c>
      <c r="B1187" s="8"/>
      <c r="C1187" s="9" t="str">
        <f t="shared" si="19"/>
        <v>Wausau                    1999</v>
      </c>
      <c r="D1187" s="8">
        <v>195</v>
      </c>
      <c r="E1187" s="8" t="s">
        <v>483</v>
      </c>
      <c r="F1187" s="10" t="s">
        <v>14904</v>
      </c>
      <c r="G1187" s="8"/>
      <c r="H1187" s="8"/>
      <c r="I1187" s="8"/>
      <c r="J1187" s="8"/>
      <c r="K1187" s="8" t="s">
        <v>33513</v>
      </c>
    </row>
    <row r="1188" spans="1:11" x14ac:dyDescent="0.2">
      <c r="A1188" s="8">
        <f>MAX($A$2:$A1187)+1</f>
        <v>834</v>
      </c>
      <c r="B1188" s="8"/>
      <c r="C1188" s="9" t="str">
        <f t="shared" si="19"/>
        <v>Wellsburg Wind Project</v>
      </c>
      <c r="D1188" s="8">
        <v>210</v>
      </c>
      <c r="E1188" s="8" t="s">
        <v>248</v>
      </c>
      <c r="F1188" s="10" t="s">
        <v>14906</v>
      </c>
      <c r="G1188" s="8">
        <v>58886</v>
      </c>
      <c r="H1188" s="8" t="s">
        <v>14905</v>
      </c>
      <c r="I1188" s="8" t="s">
        <v>247</v>
      </c>
      <c r="J1188" s="8">
        <v>12341</v>
      </c>
      <c r="K1188" s="8"/>
    </row>
    <row r="1189" spans="1:11" x14ac:dyDescent="0.2">
      <c r="A1189" s="8">
        <f>MAX($A$2:$A1188)+1</f>
        <v>835</v>
      </c>
      <c r="B1189" s="8"/>
      <c r="C1189" s="9" t="str">
        <f t="shared" si="19"/>
        <v>West Gates Solar Station</v>
      </c>
      <c r="D1189" s="8">
        <v>133</v>
      </c>
      <c r="E1189" s="8" t="s">
        <v>326</v>
      </c>
      <c r="F1189" s="10" t="s">
        <v>14907</v>
      </c>
      <c r="G1189" s="8">
        <v>58206</v>
      </c>
      <c r="H1189" s="8" t="s">
        <v>14907</v>
      </c>
      <c r="I1189" s="8" t="s">
        <v>325</v>
      </c>
      <c r="J1189" s="8">
        <v>14328</v>
      </c>
      <c r="K1189" s="8"/>
    </row>
    <row r="1190" spans="1:11" x14ac:dyDescent="0.2">
      <c r="A1190" s="8">
        <f>MAX($A$2:$A1189)+1</f>
        <v>836</v>
      </c>
      <c r="B1190" s="8"/>
      <c r="C1190" s="9" t="str">
        <f t="shared" si="19"/>
        <v>Westside Solar Station</v>
      </c>
      <c r="D1190" s="8">
        <v>133</v>
      </c>
      <c r="E1190" s="8" t="s">
        <v>326</v>
      </c>
      <c r="F1190" s="10" t="s">
        <v>14909</v>
      </c>
      <c r="G1190" s="8">
        <v>57499</v>
      </c>
      <c r="H1190" s="8" t="s">
        <v>14908</v>
      </c>
      <c r="I1190" s="8" t="s">
        <v>325</v>
      </c>
      <c r="J1190" s="8">
        <v>14328</v>
      </c>
      <c r="K1190" s="8" t="s">
        <v>33566</v>
      </c>
    </row>
    <row r="1191" spans="1:11" x14ac:dyDescent="0.2">
      <c r="A1191" s="8">
        <f>MAX($A$2:$A1190)+1</f>
        <v>837</v>
      </c>
      <c r="B1191" s="8"/>
      <c r="C1191" s="9" t="str">
        <f t="shared" si="19"/>
        <v>White Rapids</v>
      </c>
      <c r="D1191" s="8">
        <v>193</v>
      </c>
      <c r="E1191" s="8" t="s">
        <v>479</v>
      </c>
      <c r="F1191" s="10" t="s">
        <v>14911</v>
      </c>
      <c r="G1191" s="8">
        <v>1786</v>
      </c>
      <c r="H1191" s="8" t="s">
        <v>14910</v>
      </c>
      <c r="I1191" s="8" t="s">
        <v>478</v>
      </c>
      <c r="J1191" s="8">
        <v>20847</v>
      </c>
      <c r="K1191" s="8"/>
    </row>
    <row r="1192" spans="1:11" x14ac:dyDescent="0.2">
      <c r="A1192" s="8">
        <f>MAX($A$2:$A1191)+1</f>
        <v>838</v>
      </c>
      <c r="B1192" s="8"/>
      <c r="C1192" s="9" t="str">
        <f t="shared" si="19"/>
        <v>Whiting</v>
      </c>
      <c r="D1192" s="8">
        <v>40</v>
      </c>
      <c r="E1192" s="8" t="s">
        <v>103</v>
      </c>
      <c r="F1192" s="10" t="s">
        <v>14542</v>
      </c>
      <c r="G1192" s="8">
        <v>3975</v>
      </c>
      <c r="H1192" s="8" t="s">
        <v>14542</v>
      </c>
      <c r="I1192" s="8" t="s">
        <v>102</v>
      </c>
      <c r="J1192" s="8">
        <v>4247</v>
      </c>
      <c r="K1192" s="8"/>
    </row>
    <row r="1193" spans="1:11" x14ac:dyDescent="0.2">
      <c r="A1193" s="8">
        <f>MAX($A$2:$A1192)+1</f>
        <v>839</v>
      </c>
      <c r="B1193" s="8"/>
      <c r="C1193" s="9" t="str">
        <f t="shared" si="19"/>
        <v>Wisconsin Rapids</v>
      </c>
      <c r="D1193" s="8">
        <v>40</v>
      </c>
      <c r="E1193" s="8" t="s">
        <v>103</v>
      </c>
      <c r="F1193" s="10" t="s">
        <v>14912</v>
      </c>
      <c r="G1193" s="8">
        <v>3974</v>
      </c>
      <c r="H1193" s="8" t="s">
        <v>14912</v>
      </c>
      <c r="I1193" s="8" t="s">
        <v>102</v>
      </c>
      <c r="J1193" s="8">
        <v>4247</v>
      </c>
      <c r="K1193" s="8"/>
    </row>
    <row r="1194" spans="1:11" x14ac:dyDescent="0.2">
      <c r="A1194" s="8">
        <f>MAX($A$2:$A1193)+1</f>
        <v>840</v>
      </c>
      <c r="B1194" s="8"/>
      <c r="C1194" s="9" t="str">
        <f t="shared" si="19"/>
        <v>Mitchell Dam</v>
      </c>
      <c r="D1194" s="8">
        <v>2</v>
      </c>
      <c r="E1194" s="8" t="s">
        <v>26</v>
      </c>
      <c r="F1194" s="10" t="s">
        <v>14914</v>
      </c>
      <c r="G1194" s="8">
        <v>17</v>
      </c>
      <c r="H1194" s="8" t="s">
        <v>14913</v>
      </c>
      <c r="I1194" s="8" t="s">
        <v>25</v>
      </c>
      <c r="J1194" s="8">
        <v>195</v>
      </c>
      <c r="K1194" s="8"/>
    </row>
    <row r="1195" spans="1:11" x14ac:dyDescent="0.2">
      <c r="A1195" s="8">
        <f>MAX($A$2:$A1194)+1</f>
        <v>841</v>
      </c>
      <c r="B1195" s="8"/>
      <c r="C1195" s="9" t="str">
        <f t="shared" si="19"/>
        <v>Weiss Dam</v>
      </c>
      <c r="D1195" s="8">
        <v>2</v>
      </c>
      <c r="E1195" s="8" t="s">
        <v>26</v>
      </c>
      <c r="F1195" s="10" t="s">
        <v>14916</v>
      </c>
      <c r="G1195" s="8">
        <v>20</v>
      </c>
      <c r="H1195" s="8" t="s">
        <v>14915</v>
      </c>
      <c r="I1195" s="8" t="s">
        <v>25</v>
      </c>
      <c r="J1195" s="8">
        <v>195</v>
      </c>
      <c r="K1195" s="8"/>
    </row>
    <row r="1196" spans="1:11" x14ac:dyDescent="0.2">
      <c r="A1196" s="8">
        <f>MAX($A$2:$A1195)+1</f>
        <v>842</v>
      </c>
      <c r="B1196" s="8"/>
      <c r="C1196" s="9" t="str">
        <f t="shared" si="19"/>
        <v>H Neely Henry Dam</v>
      </c>
      <c r="D1196" s="8">
        <v>2</v>
      </c>
      <c r="E1196" s="8" t="s">
        <v>26</v>
      </c>
      <c r="F1196" s="10" t="s">
        <v>14918</v>
      </c>
      <c r="G1196" s="8">
        <v>11</v>
      </c>
      <c r="H1196" s="8" t="s">
        <v>14917</v>
      </c>
      <c r="I1196" s="8" t="s">
        <v>25</v>
      </c>
      <c r="J1196" s="8">
        <v>195</v>
      </c>
      <c r="K1196" s="8"/>
    </row>
    <row r="1197" spans="1:11" x14ac:dyDescent="0.2">
      <c r="A1197" s="8">
        <f>MAX($A$2:$A1196)+1</f>
        <v>843</v>
      </c>
      <c r="B1197" s="8"/>
      <c r="C1197" s="9" t="str">
        <f t="shared" si="19"/>
        <v>Lay Dam</v>
      </c>
      <c r="D1197" s="8">
        <v>2</v>
      </c>
      <c r="E1197" s="8" t="s">
        <v>26</v>
      </c>
      <c r="F1197" s="10" t="s">
        <v>14920</v>
      </c>
      <c r="G1197" s="8">
        <v>15</v>
      </c>
      <c r="H1197" s="8" t="s">
        <v>14919</v>
      </c>
      <c r="I1197" s="8" t="s">
        <v>25</v>
      </c>
      <c r="J1197" s="8">
        <v>195</v>
      </c>
      <c r="K1197" s="8"/>
    </row>
    <row r="1198" spans="1:11" x14ac:dyDescent="0.2">
      <c r="A1198" s="8">
        <f>MAX($A$2:$A1197)+1</f>
        <v>844</v>
      </c>
      <c r="B1198" s="8"/>
      <c r="C1198" s="9" t="str">
        <f t="shared" si="19"/>
        <v>Martin Dam</v>
      </c>
      <c r="D1198" s="8">
        <v>2</v>
      </c>
      <c r="E1198" s="8" t="s">
        <v>26</v>
      </c>
      <c r="F1198" s="10" t="s">
        <v>14010</v>
      </c>
      <c r="G1198" s="8">
        <v>16</v>
      </c>
      <c r="H1198" s="8" t="s">
        <v>14921</v>
      </c>
      <c r="I1198" s="8" t="s">
        <v>25</v>
      </c>
      <c r="J1198" s="8">
        <v>195</v>
      </c>
      <c r="K1198" s="8"/>
    </row>
    <row r="1199" spans="1:11" x14ac:dyDescent="0.2">
      <c r="A1199" s="8">
        <f>MAX($A$2:$A1198)+1</f>
        <v>845</v>
      </c>
      <c r="B1199" s="8"/>
      <c r="C1199" s="9" t="str">
        <f t="shared" si="19"/>
        <v>Yates Dam</v>
      </c>
      <c r="D1199" s="8">
        <v>2</v>
      </c>
      <c r="E1199" s="8" t="s">
        <v>26</v>
      </c>
      <c r="F1199" s="10" t="s">
        <v>14579</v>
      </c>
      <c r="G1199" s="8">
        <v>21</v>
      </c>
      <c r="H1199" s="8" t="s">
        <v>14922</v>
      </c>
      <c r="I1199" s="8" t="s">
        <v>25</v>
      </c>
      <c r="J1199" s="8">
        <v>195</v>
      </c>
      <c r="K1199" s="8"/>
    </row>
    <row r="1200" spans="1:11" x14ac:dyDescent="0.2">
      <c r="A1200" s="8">
        <f>MAX($A$2:$A1199)+1</f>
        <v>846</v>
      </c>
      <c r="B1200" s="8"/>
      <c r="C1200" s="9" t="str">
        <f t="shared" si="19"/>
        <v>Logan Martin Dam</v>
      </c>
      <c r="D1200" s="8">
        <v>2</v>
      </c>
      <c r="E1200" s="8" t="s">
        <v>26</v>
      </c>
      <c r="F1200" s="10" t="s">
        <v>14924</v>
      </c>
      <c r="G1200" s="8">
        <v>14</v>
      </c>
      <c r="H1200" s="8" t="s">
        <v>14923</v>
      </c>
      <c r="I1200" s="8" t="s">
        <v>25</v>
      </c>
      <c r="J1200" s="8">
        <v>195</v>
      </c>
      <c r="K1200" s="8"/>
    </row>
    <row r="1201" spans="1:11" x14ac:dyDescent="0.2">
      <c r="A1201" s="8">
        <f>MAX($A$2:$A1200)+1</f>
        <v>847</v>
      </c>
      <c r="B1201" s="8"/>
      <c r="C1201" s="9" t="str">
        <f t="shared" si="19"/>
        <v>Thurlow Dam</v>
      </c>
      <c r="D1201" s="8">
        <v>2</v>
      </c>
      <c r="E1201" s="8" t="s">
        <v>26</v>
      </c>
      <c r="F1201" s="10" t="s">
        <v>14926</v>
      </c>
      <c r="G1201" s="8">
        <v>19</v>
      </c>
      <c r="H1201" s="8" t="s">
        <v>14925</v>
      </c>
      <c r="I1201" s="8" t="s">
        <v>25</v>
      </c>
      <c r="J1201" s="8">
        <v>195</v>
      </c>
      <c r="K1201" s="8"/>
    </row>
    <row r="1202" spans="1:11" x14ac:dyDescent="0.2">
      <c r="A1202" s="8">
        <f>MAX($A$2:$A1201)+1</f>
        <v>848</v>
      </c>
      <c r="B1202" s="8"/>
      <c r="C1202" s="9" t="str">
        <f t="shared" si="19"/>
        <v>Harris Dam</v>
      </c>
      <c r="D1202" s="8">
        <v>2</v>
      </c>
      <c r="E1202" s="8" t="s">
        <v>26</v>
      </c>
      <c r="F1202" s="10" t="s">
        <v>14928</v>
      </c>
      <c r="G1202" s="8">
        <v>6188</v>
      </c>
      <c r="H1202" s="8" t="s">
        <v>14927</v>
      </c>
      <c r="I1202" s="8" t="s">
        <v>25</v>
      </c>
      <c r="J1202" s="8">
        <v>195</v>
      </c>
      <c r="K1202" s="8"/>
    </row>
    <row r="1203" spans="1:11" x14ac:dyDescent="0.2">
      <c r="A1203" s="8">
        <f>MAX($A$2:$A1202)+1</f>
        <v>849</v>
      </c>
      <c r="B1203" s="8"/>
      <c r="C1203" s="9" t="str">
        <f t="shared" si="19"/>
        <v>Lewis Smith Dam</v>
      </c>
      <c r="D1203" s="8">
        <v>2</v>
      </c>
      <c r="E1203" s="8" t="s">
        <v>26</v>
      </c>
      <c r="F1203" s="10" t="s">
        <v>14930</v>
      </c>
      <c r="G1203" s="8">
        <v>18</v>
      </c>
      <c r="H1203" s="8" t="s">
        <v>14929</v>
      </c>
      <c r="I1203" s="8" t="s">
        <v>25</v>
      </c>
      <c r="J1203" s="8">
        <v>195</v>
      </c>
      <c r="K1203" s="8"/>
    </row>
    <row r="1204" spans="1:11" x14ac:dyDescent="0.2">
      <c r="A1204" s="8">
        <f>MAX($A$2:$A1203)+1</f>
        <v>850</v>
      </c>
      <c r="B1204" s="8"/>
      <c r="C1204" s="9" t="str">
        <f t="shared" si="19"/>
        <v>Walter Bouldin Dam</v>
      </c>
      <c r="D1204" s="8">
        <v>2</v>
      </c>
      <c r="E1204" s="8" t="s">
        <v>26</v>
      </c>
      <c r="F1204" s="10" t="s">
        <v>14932</v>
      </c>
      <c r="G1204" s="8">
        <v>4</v>
      </c>
      <c r="H1204" s="8" t="s">
        <v>14931</v>
      </c>
      <c r="I1204" s="8" t="s">
        <v>25</v>
      </c>
      <c r="J1204" s="8">
        <v>195</v>
      </c>
      <c r="K1204" s="8"/>
    </row>
    <row r="1205" spans="1:11" x14ac:dyDescent="0.2">
      <c r="A1205" s="8">
        <f>MAX($A$2:$A1204)+1</f>
        <v>851</v>
      </c>
      <c r="B1205" s="8"/>
      <c r="C1205" s="9" t="str">
        <f t="shared" si="19"/>
        <v>Bankhead Dam</v>
      </c>
      <c r="D1205" s="8">
        <v>2</v>
      </c>
      <c r="E1205" s="8" t="s">
        <v>26</v>
      </c>
      <c r="F1205" s="10" t="s">
        <v>14934</v>
      </c>
      <c r="G1205" s="8">
        <v>2</v>
      </c>
      <c r="H1205" s="8" t="s">
        <v>14933</v>
      </c>
      <c r="I1205" s="8" t="s">
        <v>25</v>
      </c>
      <c r="J1205" s="8">
        <v>195</v>
      </c>
      <c r="K1205" s="8"/>
    </row>
    <row r="1206" spans="1:11" x14ac:dyDescent="0.2">
      <c r="A1206" s="8">
        <f>MAX($A$2:$A1205)+1</f>
        <v>852</v>
      </c>
      <c r="B1206" s="8"/>
      <c r="C1206" s="9" t="str">
        <f t="shared" si="19"/>
        <v>Holt Dam</v>
      </c>
      <c r="D1206" s="8">
        <v>2</v>
      </c>
      <c r="E1206" s="8" t="s">
        <v>26</v>
      </c>
      <c r="F1206" s="10" t="s">
        <v>14936</v>
      </c>
      <c r="G1206" s="8">
        <v>12</v>
      </c>
      <c r="H1206" s="8" t="s">
        <v>14935</v>
      </c>
      <c r="I1206" s="8" t="s">
        <v>25</v>
      </c>
      <c r="J1206" s="8">
        <v>195</v>
      </c>
      <c r="K1206" s="8"/>
    </row>
    <row r="1207" spans="1:11" x14ac:dyDescent="0.2">
      <c r="A1207" s="8">
        <f>MAX($A$2:$A1206)+1</f>
        <v>853</v>
      </c>
      <c r="B1207" s="8"/>
      <c r="C1207" s="9" t="str">
        <f t="shared" si="19"/>
        <v>Jordan Dam</v>
      </c>
      <c r="D1207" s="8">
        <v>2</v>
      </c>
      <c r="E1207" s="8" t="s">
        <v>26</v>
      </c>
      <c r="F1207" s="10" t="s">
        <v>14938</v>
      </c>
      <c r="G1207" s="8">
        <v>13</v>
      </c>
      <c r="H1207" s="8" t="s">
        <v>14937</v>
      </c>
      <c r="I1207" s="8" t="s">
        <v>25</v>
      </c>
      <c r="J1207" s="8">
        <v>195</v>
      </c>
      <c r="K1207" s="8"/>
    </row>
    <row r="1208" spans="1:11" x14ac:dyDescent="0.2">
      <c r="A1208" s="8">
        <f>MAX($A$2:$A1207)+1</f>
        <v>854</v>
      </c>
      <c r="B1208" s="8"/>
      <c r="C1208" s="9" t="str">
        <f t="shared" si="19"/>
        <v>Lake Dorothy Hydroelectric Project</v>
      </c>
      <c r="D1208" s="8">
        <v>3</v>
      </c>
      <c r="E1208" s="8" t="s">
        <v>28</v>
      </c>
      <c r="F1208" s="10" t="s">
        <v>14940</v>
      </c>
      <c r="G1208" s="8">
        <v>57085</v>
      </c>
      <c r="H1208" s="8" t="s">
        <v>14939</v>
      </c>
      <c r="I1208" s="8" t="s">
        <v>27</v>
      </c>
      <c r="J1208" s="8">
        <v>213</v>
      </c>
      <c r="K1208" s="8"/>
    </row>
    <row r="1209" spans="1:11" x14ac:dyDescent="0.2">
      <c r="A1209" s="8">
        <f>MAX($A$2:$A1208)+1</f>
        <v>855</v>
      </c>
      <c r="B1209" s="8"/>
      <c r="C1209" s="9" t="str">
        <f t="shared" si="19"/>
        <v>Narrows (NC)</v>
      </c>
      <c r="D1209" s="8">
        <v>171</v>
      </c>
      <c r="E1209" s="8" t="s">
        <v>31</v>
      </c>
      <c r="F1209" s="10" t="s">
        <v>14942</v>
      </c>
      <c r="G1209" s="8">
        <v>54894</v>
      </c>
      <c r="H1209" s="8" t="s">
        <v>14941</v>
      </c>
      <c r="I1209" s="8" t="s">
        <v>30</v>
      </c>
      <c r="J1209" s="8">
        <v>317</v>
      </c>
      <c r="K1209" s="8"/>
    </row>
    <row r="1210" spans="1:11" x14ac:dyDescent="0.2">
      <c r="A1210" s="8">
        <f>MAX($A$2:$A1209)+1</f>
        <v>856</v>
      </c>
      <c r="B1210" s="8"/>
      <c r="C1210" s="9" t="str">
        <f t="shared" si="19"/>
        <v>Tuckertown Hydro</v>
      </c>
      <c r="D1210" s="8">
        <v>171</v>
      </c>
      <c r="E1210" s="8" t="s">
        <v>31</v>
      </c>
      <c r="F1210" s="10" t="s">
        <v>14944</v>
      </c>
      <c r="G1210" s="8">
        <v>54897</v>
      </c>
      <c r="H1210" s="8" t="s">
        <v>14943</v>
      </c>
      <c r="I1210" s="8" t="s">
        <v>30</v>
      </c>
      <c r="J1210" s="8">
        <v>317</v>
      </c>
      <c r="K1210" s="8"/>
    </row>
    <row r="1211" spans="1:11" x14ac:dyDescent="0.2">
      <c r="A1211" s="8">
        <f>MAX($A$2:$A1210)+1</f>
        <v>857</v>
      </c>
      <c r="B1211" s="8"/>
      <c r="C1211" s="9" t="str">
        <f t="shared" si="19"/>
        <v>Falls Hydro</v>
      </c>
      <c r="D1211" s="8">
        <v>171</v>
      </c>
      <c r="E1211" s="8" t="s">
        <v>31</v>
      </c>
      <c r="F1211" s="10" t="s">
        <v>14946</v>
      </c>
      <c r="G1211" s="8">
        <v>54895</v>
      </c>
      <c r="H1211" s="8" t="s">
        <v>14945</v>
      </c>
      <c r="I1211" s="8" t="s">
        <v>30</v>
      </c>
      <c r="J1211" s="8">
        <v>317</v>
      </c>
      <c r="K1211" s="8"/>
    </row>
    <row r="1212" spans="1:11" x14ac:dyDescent="0.2">
      <c r="A1212" s="8">
        <f>MAX($A$2:$A1211)+1</f>
        <v>858</v>
      </c>
      <c r="B1212" s="8"/>
      <c r="C1212" s="9" t="str">
        <f t="shared" si="19"/>
        <v>High Rock Hydro</v>
      </c>
      <c r="D1212" s="8">
        <v>171</v>
      </c>
      <c r="E1212" s="8" t="s">
        <v>31</v>
      </c>
      <c r="F1212" s="10" t="s">
        <v>14948</v>
      </c>
      <c r="G1212" s="8">
        <v>54896</v>
      </c>
      <c r="H1212" s="8" t="s">
        <v>14947</v>
      </c>
      <c r="I1212" s="8" t="s">
        <v>30</v>
      </c>
      <c r="J1212" s="8">
        <v>317</v>
      </c>
      <c r="K1212" s="8"/>
    </row>
    <row r="1213" spans="1:11" x14ac:dyDescent="0.2">
      <c r="A1213" s="8">
        <f>MAX($A$2:$A1212)+1</f>
        <v>859</v>
      </c>
      <c r="B1213" s="8"/>
      <c r="C1213" s="9" t="str">
        <f t="shared" si="19"/>
        <v>Thomson</v>
      </c>
      <c r="D1213" s="8">
        <v>98</v>
      </c>
      <c r="E1213" s="8" t="s">
        <v>33</v>
      </c>
      <c r="F1213" s="10" t="s">
        <v>14949</v>
      </c>
      <c r="G1213" s="8">
        <v>1901</v>
      </c>
      <c r="H1213" s="8" t="s">
        <v>14949</v>
      </c>
      <c r="I1213" s="8" t="s">
        <v>33</v>
      </c>
      <c r="J1213" s="8">
        <v>12647</v>
      </c>
      <c r="K1213" s="8"/>
    </row>
    <row r="1214" spans="1:11" x14ac:dyDescent="0.2">
      <c r="A1214" s="8">
        <f>MAX($A$2:$A1213)+1</f>
        <v>860</v>
      </c>
      <c r="B1214" s="8"/>
      <c r="C1214" s="9" t="str">
        <f t="shared" si="19"/>
        <v>Blanchard</v>
      </c>
      <c r="D1214" s="8">
        <v>98</v>
      </c>
      <c r="E1214" s="8" t="s">
        <v>33</v>
      </c>
      <c r="F1214" s="10" t="s">
        <v>14950</v>
      </c>
      <c r="G1214" s="8">
        <v>1892</v>
      </c>
      <c r="H1214" s="8" t="s">
        <v>14950</v>
      </c>
      <c r="I1214" s="8" t="s">
        <v>33</v>
      </c>
      <c r="J1214" s="8">
        <v>12647</v>
      </c>
      <c r="K1214" s="8"/>
    </row>
    <row r="1215" spans="1:11" x14ac:dyDescent="0.2">
      <c r="A1215" s="8">
        <f>MAX($A$2:$A1214)+1</f>
        <v>861</v>
      </c>
      <c r="B1215" s="8"/>
      <c r="C1215" s="9" t="str">
        <f t="shared" si="19"/>
        <v>Fond Du Lac</v>
      </c>
      <c r="D1215" s="8">
        <v>98</v>
      </c>
      <c r="E1215" s="8" t="s">
        <v>33</v>
      </c>
      <c r="F1215" s="10" t="s">
        <v>14951</v>
      </c>
      <c r="G1215" s="8">
        <v>1894</v>
      </c>
      <c r="H1215" s="8" t="s">
        <v>14951</v>
      </c>
      <c r="I1215" s="8" t="s">
        <v>33</v>
      </c>
      <c r="J1215" s="8">
        <v>12647</v>
      </c>
      <c r="K1215" s="8"/>
    </row>
    <row r="1216" spans="1:11" x14ac:dyDescent="0.2">
      <c r="A1216" s="8">
        <f>MAX($A$2:$A1215)+1</f>
        <v>862</v>
      </c>
      <c r="B1216" s="8"/>
      <c r="C1216" s="9" t="str">
        <f t="shared" si="19"/>
        <v>Winfield</v>
      </c>
      <c r="D1216" s="8">
        <v>6</v>
      </c>
      <c r="E1216" s="8" t="s">
        <v>39</v>
      </c>
      <c r="F1216" s="10" t="s">
        <v>14953</v>
      </c>
      <c r="G1216" s="8">
        <v>6562</v>
      </c>
      <c r="H1216" s="8" t="s">
        <v>14952</v>
      </c>
      <c r="I1216" s="8" t="s">
        <v>38</v>
      </c>
      <c r="J1216" s="8">
        <v>733</v>
      </c>
      <c r="K1216" s="8"/>
    </row>
    <row r="1217" spans="1:11" x14ac:dyDescent="0.2">
      <c r="A1217" s="8">
        <f>MAX($A$2:$A1216)+1</f>
        <v>863</v>
      </c>
      <c r="B1217" s="8"/>
      <c r="C1217" s="9" t="str">
        <f t="shared" si="19"/>
        <v>London</v>
      </c>
      <c r="D1217" s="8">
        <v>6</v>
      </c>
      <c r="E1217" s="8" t="s">
        <v>39</v>
      </c>
      <c r="F1217" s="10" t="s">
        <v>14955</v>
      </c>
      <c r="G1217" s="8">
        <v>6560</v>
      </c>
      <c r="H1217" s="8" t="s">
        <v>14954</v>
      </c>
      <c r="I1217" s="8" t="s">
        <v>38</v>
      </c>
      <c r="J1217" s="8">
        <v>733</v>
      </c>
      <c r="K1217" s="8"/>
    </row>
    <row r="1218" spans="1:11" x14ac:dyDescent="0.2">
      <c r="A1218" s="8">
        <f>MAX($A$2:$A1217)+1</f>
        <v>864</v>
      </c>
      <c r="B1218" s="8"/>
      <c r="C1218" s="9" t="str">
        <f t="shared" si="19"/>
        <v>Claytor</v>
      </c>
      <c r="D1218" s="8">
        <v>6</v>
      </c>
      <c r="E1218" s="8" t="s">
        <v>39</v>
      </c>
      <c r="F1218" s="10" t="s">
        <v>14957</v>
      </c>
      <c r="G1218" s="8">
        <v>3774</v>
      </c>
      <c r="H1218" s="8" t="s">
        <v>14956</v>
      </c>
      <c r="I1218" s="8" t="s">
        <v>38</v>
      </c>
      <c r="J1218" s="8">
        <v>733</v>
      </c>
      <c r="K1218" s="8"/>
    </row>
    <row r="1219" spans="1:11" x14ac:dyDescent="0.2">
      <c r="A1219" s="8">
        <f>MAX($A$2:$A1218)+1</f>
        <v>865</v>
      </c>
      <c r="B1219" s="8"/>
      <c r="C1219" s="9" t="str">
        <f t="shared" si="19"/>
        <v>Marmet</v>
      </c>
      <c r="D1219" s="8">
        <v>6</v>
      </c>
      <c r="E1219" s="8" t="s">
        <v>39</v>
      </c>
      <c r="F1219" s="10" t="s">
        <v>14959</v>
      </c>
      <c r="G1219" s="8">
        <v>6561</v>
      </c>
      <c r="H1219" s="8" t="s">
        <v>14958</v>
      </c>
      <c r="I1219" s="8" t="s">
        <v>38</v>
      </c>
      <c r="J1219" s="8">
        <v>733</v>
      </c>
      <c r="K1219" s="8"/>
    </row>
    <row r="1220" spans="1:11" x14ac:dyDescent="0.2">
      <c r="A1220" s="8">
        <f>MAX($A$2:$A1219)+1</f>
        <v>866</v>
      </c>
      <c r="B1220" s="8"/>
      <c r="C1220" s="9" t="str">
        <f t="shared" si="19"/>
        <v>Leesville</v>
      </c>
      <c r="D1220" s="8">
        <v>6</v>
      </c>
      <c r="E1220" s="8" t="s">
        <v>39</v>
      </c>
      <c r="F1220" s="10" t="s">
        <v>14961</v>
      </c>
      <c r="G1220" s="8">
        <v>3777</v>
      </c>
      <c r="H1220" s="8" t="s">
        <v>14960</v>
      </c>
      <c r="I1220" s="8" t="s">
        <v>38</v>
      </c>
      <c r="J1220" s="8">
        <v>733</v>
      </c>
      <c r="K1220" s="8"/>
    </row>
    <row r="1221" spans="1:11" x14ac:dyDescent="0.2">
      <c r="A1221" s="8">
        <f>MAX($A$2:$A1220)+1</f>
        <v>867</v>
      </c>
      <c r="B1221" s="8"/>
      <c r="C1221" s="9" t="str">
        <f t="shared" si="19"/>
        <v>Reusens</v>
      </c>
      <c r="D1221" s="8">
        <v>6</v>
      </c>
      <c r="E1221" s="8" t="s">
        <v>39</v>
      </c>
      <c r="F1221" s="10" t="s">
        <v>14963</v>
      </c>
      <c r="G1221" s="8">
        <v>3779</v>
      </c>
      <c r="H1221" s="8" t="s">
        <v>14962</v>
      </c>
      <c r="I1221" s="8" t="s">
        <v>38</v>
      </c>
      <c r="J1221" s="8">
        <v>733</v>
      </c>
      <c r="K1221" s="8"/>
    </row>
    <row r="1222" spans="1:11" x14ac:dyDescent="0.2">
      <c r="A1222" s="8">
        <f>A1112</f>
        <v>470</v>
      </c>
      <c r="B1222" s="8"/>
      <c r="C1222" s="9" t="str">
        <f t="shared" si="19"/>
        <v>Weston</v>
      </c>
      <c r="D1222" s="8">
        <v>195</v>
      </c>
      <c r="E1222" s="8" t="s">
        <v>483</v>
      </c>
      <c r="F1222" s="10" t="s">
        <v>14964</v>
      </c>
      <c r="G1222" s="8">
        <v>4078</v>
      </c>
      <c r="H1222" s="8" t="s">
        <v>14200</v>
      </c>
      <c r="I1222" s="8" t="s">
        <v>482</v>
      </c>
      <c r="J1222" s="8">
        <v>20860</v>
      </c>
      <c r="K1222" s="8" t="s">
        <v>33548</v>
      </c>
    </row>
    <row r="1223" spans="1:11" x14ac:dyDescent="0.2">
      <c r="A1223" s="8">
        <f>MAX($A$2:$A1222)+1</f>
        <v>868</v>
      </c>
      <c r="B1223" s="8"/>
      <c r="C1223" s="9" t="str">
        <f t="shared" si="19"/>
        <v>Smith Mountain</v>
      </c>
      <c r="D1223" s="8">
        <v>6</v>
      </c>
      <c r="E1223" s="8" t="s">
        <v>39</v>
      </c>
      <c r="F1223" s="10" t="s">
        <v>14965</v>
      </c>
      <c r="G1223" s="8">
        <v>3780</v>
      </c>
      <c r="H1223" s="8" t="s">
        <v>14965</v>
      </c>
      <c r="I1223" s="8" t="s">
        <v>38</v>
      </c>
      <c r="J1223" s="8">
        <v>733</v>
      </c>
      <c r="K1223" s="8"/>
    </row>
    <row r="1224" spans="1:11" x14ac:dyDescent="0.2">
      <c r="A1224" s="8">
        <f>MAX($A$2:$A1223)+1</f>
        <v>869</v>
      </c>
      <c r="B1224" s="8"/>
      <c r="C1224" s="9" t="str">
        <f t="shared" ref="C1224:C1287" si="20">IF(H1224="",F1224,H1224)</f>
        <v>Post Falls</v>
      </c>
      <c r="D1224" s="8">
        <v>187</v>
      </c>
      <c r="E1224" s="8" t="s">
        <v>47</v>
      </c>
      <c r="F1224" s="10" t="s">
        <v>14966</v>
      </c>
      <c r="G1224" s="8">
        <v>835</v>
      </c>
      <c r="H1224" s="8" t="s">
        <v>14966</v>
      </c>
      <c r="I1224" s="8" t="s">
        <v>46</v>
      </c>
      <c r="J1224" s="8">
        <v>20169</v>
      </c>
      <c r="K1224" s="8"/>
    </row>
    <row r="1225" spans="1:11" x14ac:dyDescent="0.2">
      <c r="A1225" s="8">
        <f>MAX($A$2:$A1224)+1</f>
        <v>870</v>
      </c>
      <c r="B1225" s="8"/>
      <c r="C1225" s="9" t="str">
        <f t="shared" si="20"/>
        <v>Monroe Street</v>
      </c>
      <c r="D1225" s="8">
        <v>187</v>
      </c>
      <c r="E1225" s="8" t="s">
        <v>47</v>
      </c>
      <c r="F1225" s="10" t="s">
        <v>14967</v>
      </c>
      <c r="G1225" s="8">
        <v>9095</v>
      </c>
      <c r="H1225" s="8" t="s">
        <v>14967</v>
      </c>
      <c r="I1225" s="8" t="s">
        <v>46</v>
      </c>
      <c r="J1225" s="8">
        <v>20169</v>
      </c>
      <c r="K1225" s="8"/>
    </row>
    <row r="1226" spans="1:11" x14ac:dyDescent="0.2">
      <c r="A1226" s="8">
        <f>MAX($A$2:$A1225)+1</f>
        <v>871</v>
      </c>
      <c r="B1226" s="8"/>
      <c r="C1226" s="9" t="str">
        <f t="shared" si="20"/>
        <v>Little Falls (WA)</v>
      </c>
      <c r="D1226" s="8">
        <v>187</v>
      </c>
      <c r="E1226" s="8" t="s">
        <v>47</v>
      </c>
      <c r="F1226" s="10" t="s">
        <v>14969</v>
      </c>
      <c r="G1226" s="8">
        <v>3866</v>
      </c>
      <c r="H1226" s="8" t="s">
        <v>14968</v>
      </c>
      <c r="I1226" s="8" t="s">
        <v>46</v>
      </c>
      <c r="J1226" s="8">
        <v>20169</v>
      </c>
      <c r="K1226" s="8"/>
    </row>
    <row r="1227" spans="1:11" x14ac:dyDescent="0.2">
      <c r="A1227" s="8">
        <f>MAX($A$2:$A1226)+1</f>
        <v>872</v>
      </c>
      <c r="B1227" s="8"/>
      <c r="C1227" s="9" t="str">
        <f t="shared" si="20"/>
        <v>Upper Falls</v>
      </c>
      <c r="D1227" s="8">
        <v>187</v>
      </c>
      <c r="E1227" s="8" t="s">
        <v>47</v>
      </c>
      <c r="F1227" s="10" t="s">
        <v>14970</v>
      </c>
      <c r="G1227" s="8">
        <v>9096</v>
      </c>
      <c r="H1227" s="8" t="s">
        <v>14970</v>
      </c>
      <c r="I1227" s="8" t="s">
        <v>46</v>
      </c>
      <c r="J1227" s="8">
        <v>20169</v>
      </c>
      <c r="K1227" s="8"/>
    </row>
    <row r="1228" spans="1:11" x14ac:dyDescent="0.2">
      <c r="A1228" s="8">
        <f>MAX($A$2:$A1227)+1</f>
        <v>873</v>
      </c>
      <c r="B1228" s="8"/>
      <c r="C1228" s="9" t="str">
        <f t="shared" si="20"/>
        <v>Long Lake</v>
      </c>
      <c r="D1228" s="8">
        <v>187</v>
      </c>
      <c r="E1228" s="8" t="s">
        <v>47</v>
      </c>
      <c r="F1228" s="10" t="s">
        <v>14971</v>
      </c>
      <c r="G1228" s="8">
        <v>3867</v>
      </c>
      <c r="H1228" s="8" t="s">
        <v>14971</v>
      </c>
      <c r="I1228" s="8" t="s">
        <v>46</v>
      </c>
      <c r="J1228" s="8">
        <v>20169</v>
      </c>
      <c r="K1228" s="8"/>
    </row>
    <row r="1229" spans="1:11" x14ac:dyDescent="0.2">
      <c r="A1229" s="8">
        <f>MAX($A$2:$A1228)+1</f>
        <v>874</v>
      </c>
      <c r="B1229" s="8"/>
      <c r="C1229" s="9" t="str">
        <f t="shared" si="20"/>
        <v>Nine Mile</v>
      </c>
      <c r="D1229" s="8">
        <v>187</v>
      </c>
      <c r="E1229" s="8" t="s">
        <v>47</v>
      </c>
      <c r="F1229" s="10" t="s">
        <v>14973</v>
      </c>
      <c r="G1229" s="8">
        <v>3869</v>
      </c>
      <c r="H1229" s="8" t="s">
        <v>14972</v>
      </c>
      <c r="I1229" s="8" t="s">
        <v>46</v>
      </c>
      <c r="J1229" s="8">
        <v>20169</v>
      </c>
      <c r="K1229" s="8"/>
    </row>
    <row r="1230" spans="1:11" x14ac:dyDescent="0.2">
      <c r="A1230" s="8">
        <f>MAX($A$2:$A1229)+1</f>
        <v>875</v>
      </c>
      <c r="B1230" s="8"/>
      <c r="C1230" s="9" t="str">
        <f t="shared" si="20"/>
        <v>Cabinet Gorge</v>
      </c>
      <c r="D1230" s="8">
        <v>187</v>
      </c>
      <c r="E1230" s="8" t="s">
        <v>47</v>
      </c>
      <c r="F1230" s="10" t="s">
        <v>14974</v>
      </c>
      <c r="G1230" s="8">
        <v>833</v>
      </c>
      <c r="H1230" s="8" t="s">
        <v>14974</v>
      </c>
      <c r="I1230" s="8" t="s">
        <v>46</v>
      </c>
      <c r="J1230" s="8">
        <v>20169</v>
      </c>
      <c r="K1230" s="8"/>
    </row>
    <row r="1231" spans="1:11" x14ac:dyDescent="0.2">
      <c r="A1231" s="8">
        <f>MAX($A$2:$A1230)+1</f>
        <v>876</v>
      </c>
      <c r="B1231" s="8"/>
      <c r="C1231" s="9" t="str">
        <f t="shared" si="20"/>
        <v>Noxon Rapids</v>
      </c>
      <c r="D1231" s="8">
        <v>187</v>
      </c>
      <c r="E1231" s="8" t="s">
        <v>47</v>
      </c>
      <c r="F1231" s="10" t="s">
        <v>14975</v>
      </c>
      <c r="G1231" s="8">
        <v>2199</v>
      </c>
      <c r="H1231" s="8" t="s">
        <v>14975</v>
      </c>
      <c r="I1231" s="8" t="s">
        <v>46</v>
      </c>
      <c r="J1231" s="8">
        <v>20169</v>
      </c>
      <c r="K1231" s="8"/>
    </row>
    <row r="1232" spans="1:11" x14ac:dyDescent="0.2">
      <c r="A1232" s="8">
        <f>MAX($A$2:$A1231)+1</f>
        <v>877</v>
      </c>
      <c r="B1232" s="8"/>
      <c r="C1232" s="9" t="str">
        <f t="shared" si="20"/>
        <v>Sidney A Murray Jr Hydroelectric</v>
      </c>
      <c r="D1232" s="8">
        <v>18</v>
      </c>
      <c r="E1232" s="8" t="s">
        <v>72</v>
      </c>
      <c r="F1232" s="10" t="s">
        <v>14977</v>
      </c>
      <c r="G1232" s="8">
        <v>54678</v>
      </c>
      <c r="H1232" s="8" t="s">
        <v>14976</v>
      </c>
      <c r="I1232" s="8" t="s">
        <v>1838</v>
      </c>
      <c r="J1232" s="8">
        <v>6371</v>
      </c>
      <c r="K1232" s="8"/>
    </row>
    <row r="1233" spans="1:11" x14ac:dyDescent="0.2">
      <c r="A1233" s="8">
        <f>MAX($A$2:$A1232)+1</f>
        <v>878</v>
      </c>
      <c r="B1233" s="8"/>
      <c r="C1233" s="9" t="str">
        <f t="shared" si="20"/>
        <v>Cooper Lake</v>
      </c>
      <c r="D1233" s="8">
        <v>202</v>
      </c>
      <c r="E1233" s="8" t="s">
        <v>84</v>
      </c>
      <c r="F1233" s="10" t="s">
        <v>14978</v>
      </c>
      <c r="G1233" s="8">
        <v>6291</v>
      </c>
      <c r="H1233" s="8" t="s">
        <v>14978</v>
      </c>
      <c r="I1233" s="8" t="s">
        <v>83</v>
      </c>
      <c r="J1233" s="8">
        <v>3522</v>
      </c>
      <c r="K1233" s="8"/>
    </row>
    <row r="1234" spans="1:11" x14ac:dyDescent="0.2">
      <c r="A1234" s="8">
        <f>MAX($A$2:$A1233)+1</f>
        <v>879</v>
      </c>
      <c r="B1234" s="8"/>
      <c r="C1234" s="9" t="str">
        <f t="shared" si="20"/>
        <v>Eklutna Hydro Project</v>
      </c>
      <c r="D1234" s="8">
        <v>202</v>
      </c>
      <c r="E1234" s="8" t="s">
        <v>84</v>
      </c>
      <c r="F1234" s="10" t="s">
        <v>14980</v>
      </c>
      <c r="G1234" s="8">
        <v>77</v>
      </c>
      <c r="H1234" s="8" t="s">
        <v>14979</v>
      </c>
      <c r="I1234" s="8" t="s">
        <v>619</v>
      </c>
      <c r="J1234" s="8">
        <v>599</v>
      </c>
      <c r="K1234" s="8" t="s">
        <v>33509</v>
      </c>
    </row>
    <row r="1235" spans="1:11" x14ac:dyDescent="0.2">
      <c r="A1235" s="8">
        <f>MAX($A$2:$A1234)+1</f>
        <v>880</v>
      </c>
      <c r="B1235" s="8"/>
      <c r="C1235" s="9" t="str">
        <f t="shared" si="20"/>
        <v>Hodenpyl</v>
      </c>
      <c r="D1235" s="8">
        <v>41</v>
      </c>
      <c r="E1235" s="8" t="s">
        <v>105</v>
      </c>
      <c r="F1235" s="10" t="s">
        <v>14982</v>
      </c>
      <c r="G1235" s="8">
        <v>1708</v>
      </c>
      <c r="H1235" s="8" t="s">
        <v>14981</v>
      </c>
      <c r="I1235" s="8" t="s">
        <v>104</v>
      </c>
      <c r="J1235" s="8">
        <v>4254</v>
      </c>
      <c r="K1235" s="8"/>
    </row>
    <row r="1236" spans="1:11" x14ac:dyDescent="0.2">
      <c r="A1236" s="8">
        <f>MAX($A$2:$A1235)+1</f>
        <v>881</v>
      </c>
      <c r="B1236" s="8"/>
      <c r="C1236" s="9" t="str">
        <f t="shared" si="20"/>
        <v>Hardy</v>
      </c>
      <c r="D1236" s="8">
        <v>41</v>
      </c>
      <c r="E1236" s="8" t="s">
        <v>105</v>
      </c>
      <c r="F1236" s="10" t="s">
        <v>14984</v>
      </c>
      <c r="G1236" s="8">
        <v>1707</v>
      </c>
      <c r="H1236" s="8" t="s">
        <v>14983</v>
      </c>
      <c r="I1236" s="8" t="s">
        <v>104</v>
      </c>
      <c r="J1236" s="8">
        <v>4254</v>
      </c>
      <c r="K1236" s="8"/>
    </row>
    <row r="1237" spans="1:11" x14ac:dyDescent="0.2">
      <c r="A1237" s="8">
        <f>MAX($A$2:$A1236)+1</f>
        <v>882</v>
      </c>
      <c r="B1237" s="8"/>
      <c r="C1237" s="9" t="str">
        <f t="shared" si="20"/>
        <v>C W Tippy</v>
      </c>
      <c r="D1237" s="8">
        <v>41</v>
      </c>
      <c r="E1237" s="8" t="s">
        <v>105</v>
      </c>
      <c r="F1237" s="10" t="s">
        <v>14986</v>
      </c>
      <c r="G1237" s="8">
        <v>1698</v>
      </c>
      <c r="H1237" s="8" t="s">
        <v>14985</v>
      </c>
      <c r="I1237" s="8" t="s">
        <v>104</v>
      </c>
      <c r="J1237" s="8">
        <v>4254</v>
      </c>
      <c r="K1237" s="8"/>
    </row>
    <row r="1238" spans="1:11" x14ac:dyDescent="0.2">
      <c r="A1238" s="8">
        <f>MAX($A$2:$A1237)+1</f>
        <v>883</v>
      </c>
      <c r="B1238" s="8"/>
      <c r="C1238" s="9" t="str">
        <f t="shared" si="20"/>
        <v>Ludington</v>
      </c>
      <c r="D1238" s="8">
        <v>41</v>
      </c>
      <c r="E1238" s="8" t="s">
        <v>105</v>
      </c>
      <c r="F1238" s="10" t="s">
        <v>14988</v>
      </c>
      <c r="G1238" s="8">
        <v>1713</v>
      </c>
      <c r="H1238" s="8" t="s">
        <v>14987</v>
      </c>
      <c r="I1238" s="8" t="s">
        <v>104</v>
      </c>
      <c r="J1238" s="8">
        <v>4254</v>
      </c>
      <c r="K1238" s="8" t="s">
        <v>33567</v>
      </c>
    </row>
    <row r="1239" spans="1:11" x14ac:dyDescent="0.2">
      <c r="A1239" s="8">
        <f>A1238</f>
        <v>883</v>
      </c>
      <c r="B1239" s="8"/>
      <c r="C1239" s="9" t="str">
        <f t="shared" si="20"/>
        <v>Ludington</v>
      </c>
      <c r="D1239" s="8">
        <v>41</v>
      </c>
      <c r="E1239" s="8" t="s">
        <v>105</v>
      </c>
      <c r="F1239" s="10" t="s">
        <v>14989</v>
      </c>
      <c r="G1239" s="8">
        <v>1713</v>
      </c>
      <c r="H1239" s="8" t="s">
        <v>14987</v>
      </c>
      <c r="I1239" s="8" t="s">
        <v>104</v>
      </c>
      <c r="J1239" s="8">
        <v>4254</v>
      </c>
      <c r="K1239" s="8" t="s">
        <v>33567</v>
      </c>
    </row>
    <row r="1240" spans="1:11" x14ac:dyDescent="0.2">
      <c r="A1240" s="8">
        <f>A1238</f>
        <v>883</v>
      </c>
      <c r="B1240" s="8"/>
      <c r="C1240" s="9" t="str">
        <f t="shared" si="20"/>
        <v>Ludington</v>
      </c>
      <c r="D1240" s="8">
        <v>44</v>
      </c>
      <c r="E1240" s="8" t="s">
        <v>114</v>
      </c>
      <c r="F1240" s="10" t="s">
        <v>14990</v>
      </c>
      <c r="G1240" s="8">
        <v>1713</v>
      </c>
      <c r="H1240" s="8" t="s">
        <v>14987</v>
      </c>
      <c r="I1240" s="8" t="s">
        <v>104</v>
      </c>
      <c r="J1240" s="8">
        <v>4254</v>
      </c>
      <c r="K1240" s="8" t="s">
        <v>33567</v>
      </c>
    </row>
    <row r="1241" spans="1:11" x14ac:dyDescent="0.2">
      <c r="A1241" s="8">
        <f>A1238</f>
        <v>883</v>
      </c>
      <c r="B1241" s="8"/>
      <c r="C1241" s="9" t="str">
        <f t="shared" si="20"/>
        <v>Ludington</v>
      </c>
      <c r="D1241" s="8">
        <v>44</v>
      </c>
      <c r="E1241" s="8" t="s">
        <v>114</v>
      </c>
      <c r="F1241" s="10" t="s">
        <v>14991</v>
      </c>
      <c r="G1241" s="8">
        <v>1713</v>
      </c>
      <c r="H1241" s="8" t="s">
        <v>14987</v>
      </c>
      <c r="I1241" s="8" t="s">
        <v>104</v>
      </c>
      <c r="J1241" s="8">
        <v>4254</v>
      </c>
      <c r="K1241" s="8" t="s">
        <v>33567</v>
      </c>
    </row>
    <row r="1242" spans="1:11" x14ac:dyDescent="0.2">
      <c r="A1242" s="8">
        <f>MAX($A$2:$A1241)+1</f>
        <v>884</v>
      </c>
      <c r="B1242" s="8"/>
      <c r="C1242" s="9" t="str">
        <f t="shared" si="20"/>
        <v>Dearborn</v>
      </c>
      <c r="D1242" s="8">
        <v>45</v>
      </c>
      <c r="E1242" s="8" t="s">
        <v>115</v>
      </c>
      <c r="F1242" s="10" t="s">
        <v>14992</v>
      </c>
      <c r="G1242" s="8">
        <v>3256</v>
      </c>
      <c r="H1242" s="8" t="s">
        <v>14992</v>
      </c>
      <c r="I1242" s="8" t="s">
        <v>115</v>
      </c>
      <c r="J1242" s="8">
        <v>5416</v>
      </c>
      <c r="K1242" s="8"/>
    </row>
    <row r="1243" spans="1:11" x14ac:dyDescent="0.2">
      <c r="A1243" s="8">
        <f>MAX($A$2:$A1242)+1</f>
        <v>885</v>
      </c>
      <c r="B1243" s="8"/>
      <c r="C1243" s="9" t="str">
        <f t="shared" si="20"/>
        <v>Cedar Creek</v>
      </c>
      <c r="D1243" s="8">
        <v>45</v>
      </c>
      <c r="E1243" s="8" t="s">
        <v>115</v>
      </c>
      <c r="F1243" s="10" t="s">
        <v>14993</v>
      </c>
      <c r="G1243" s="8">
        <v>3255</v>
      </c>
      <c r="H1243" s="8" t="s">
        <v>14993</v>
      </c>
      <c r="I1243" s="8" t="s">
        <v>115</v>
      </c>
      <c r="J1243" s="8">
        <v>5416</v>
      </c>
      <c r="K1243" s="8"/>
    </row>
    <row r="1244" spans="1:11" x14ac:dyDescent="0.2">
      <c r="A1244" s="8">
        <f>MAX($A$2:$A1243)+1</f>
        <v>886</v>
      </c>
      <c r="B1244" s="8"/>
      <c r="C1244" s="9" t="str">
        <f t="shared" si="20"/>
        <v>Oxford Dam</v>
      </c>
      <c r="D1244" s="8">
        <v>45</v>
      </c>
      <c r="E1244" s="8" t="s">
        <v>115</v>
      </c>
      <c r="F1244" s="10" t="s">
        <v>14995</v>
      </c>
      <c r="G1244" s="8">
        <v>2729</v>
      </c>
      <c r="H1244" s="8" t="s">
        <v>14994</v>
      </c>
      <c r="I1244" s="8" t="s">
        <v>115</v>
      </c>
      <c r="J1244" s="8">
        <v>5416</v>
      </c>
      <c r="K1244" s="8"/>
    </row>
    <row r="1245" spans="1:11" x14ac:dyDescent="0.2">
      <c r="A1245" s="8">
        <f>MAX($A$2:$A1244)+1</f>
        <v>887</v>
      </c>
      <c r="B1245" s="8"/>
      <c r="C1245" s="9" t="str">
        <f t="shared" si="20"/>
        <v>Keowee</v>
      </c>
      <c r="D1245" s="8">
        <v>45</v>
      </c>
      <c r="E1245" s="8" t="s">
        <v>115</v>
      </c>
      <c r="F1245" s="10" t="s">
        <v>14996</v>
      </c>
      <c r="G1245" s="8">
        <v>6517</v>
      </c>
      <c r="H1245" s="8" t="s">
        <v>14996</v>
      </c>
      <c r="I1245" s="8" t="s">
        <v>115</v>
      </c>
      <c r="J1245" s="8">
        <v>5416</v>
      </c>
      <c r="K1245" s="8"/>
    </row>
    <row r="1246" spans="1:11" x14ac:dyDescent="0.2">
      <c r="A1246" s="8">
        <f>MAX($A$2:$A1245)+1</f>
        <v>888</v>
      </c>
      <c r="B1246" s="8"/>
      <c r="C1246" s="9" t="str">
        <f t="shared" si="20"/>
        <v>Bridgewater</v>
      </c>
      <c r="D1246" s="8">
        <v>45</v>
      </c>
      <c r="E1246" s="8" t="s">
        <v>115</v>
      </c>
      <c r="F1246" s="10" t="s">
        <v>14997</v>
      </c>
      <c r="G1246" s="8">
        <v>2719</v>
      </c>
      <c r="H1246" s="8" t="s">
        <v>14997</v>
      </c>
      <c r="I1246" s="8" t="s">
        <v>115</v>
      </c>
      <c r="J1246" s="8">
        <v>5416</v>
      </c>
      <c r="K1246" s="8"/>
    </row>
    <row r="1247" spans="1:11" x14ac:dyDescent="0.2">
      <c r="A1247" s="8">
        <f>MAX($A$2:$A1246)+1</f>
        <v>889</v>
      </c>
      <c r="B1247" s="8"/>
      <c r="C1247" s="9" t="str">
        <f t="shared" si="20"/>
        <v>Rocky Creek</v>
      </c>
      <c r="D1247" s="8">
        <v>45</v>
      </c>
      <c r="E1247" s="8" t="s">
        <v>115</v>
      </c>
      <c r="F1247" s="10" t="s">
        <v>14998</v>
      </c>
      <c r="G1247" s="8">
        <v>3266</v>
      </c>
      <c r="H1247" s="8" t="s">
        <v>14998</v>
      </c>
      <c r="I1247" s="8" t="s">
        <v>115</v>
      </c>
      <c r="J1247" s="8">
        <v>5416</v>
      </c>
      <c r="K1247" s="8"/>
    </row>
    <row r="1248" spans="1:11" x14ac:dyDescent="0.2">
      <c r="A1248" s="8">
        <f>MAX($A$2:$A1247)+1</f>
        <v>890</v>
      </c>
      <c r="B1248" s="8"/>
      <c r="C1248" s="9" t="str">
        <f t="shared" si="20"/>
        <v>Tennessee Creek</v>
      </c>
      <c r="D1248" s="8">
        <v>45</v>
      </c>
      <c r="E1248" s="8" t="s">
        <v>115</v>
      </c>
      <c r="F1248" s="10" t="s">
        <v>14999</v>
      </c>
      <c r="G1248" s="8">
        <v>2749</v>
      </c>
      <c r="H1248" s="8" t="s">
        <v>14999</v>
      </c>
      <c r="I1248" s="8" t="s">
        <v>115</v>
      </c>
      <c r="J1248" s="8">
        <v>5416</v>
      </c>
      <c r="K1248" s="8"/>
    </row>
    <row r="1249" spans="1:11" x14ac:dyDescent="0.2">
      <c r="A1249" s="8">
        <f>MAX($A$2:$A1248)+1</f>
        <v>891</v>
      </c>
      <c r="B1249" s="8"/>
      <c r="C1249" s="9" t="str">
        <f t="shared" si="20"/>
        <v>Wylie</v>
      </c>
      <c r="D1249" s="8">
        <v>45</v>
      </c>
      <c r="E1249" s="8" t="s">
        <v>115</v>
      </c>
      <c r="F1249" s="10" t="s">
        <v>15000</v>
      </c>
      <c r="G1249" s="8">
        <v>3271</v>
      </c>
      <c r="H1249" s="8" t="s">
        <v>15000</v>
      </c>
      <c r="I1249" s="8" t="s">
        <v>115</v>
      </c>
      <c r="J1249" s="8">
        <v>5416</v>
      </c>
      <c r="K1249" s="8"/>
    </row>
    <row r="1250" spans="1:11" x14ac:dyDescent="0.2">
      <c r="A1250" s="8">
        <f>MAX($A$2:$A1249)+1</f>
        <v>892</v>
      </c>
      <c r="B1250" s="8"/>
      <c r="C1250" s="9" t="str">
        <f t="shared" si="20"/>
        <v>Wateree Hydro</v>
      </c>
      <c r="D1250" s="8">
        <v>45</v>
      </c>
      <c r="E1250" s="8" t="s">
        <v>115</v>
      </c>
      <c r="F1250" s="10" t="s">
        <v>14496</v>
      </c>
      <c r="G1250" s="8">
        <v>3270</v>
      </c>
      <c r="H1250" s="8" t="s">
        <v>15001</v>
      </c>
      <c r="I1250" s="8" t="s">
        <v>115</v>
      </c>
      <c r="J1250" s="8">
        <v>5416</v>
      </c>
      <c r="K1250" s="8"/>
    </row>
    <row r="1251" spans="1:11" x14ac:dyDescent="0.2">
      <c r="A1251" s="8">
        <f>MAX($A$2:$A1250)+1</f>
        <v>893</v>
      </c>
      <c r="B1251" s="8"/>
      <c r="C1251" s="9" t="str">
        <f t="shared" si="20"/>
        <v>99 Islands</v>
      </c>
      <c r="D1251" s="8">
        <v>45</v>
      </c>
      <c r="E1251" s="8" t="s">
        <v>115</v>
      </c>
      <c r="F1251" s="10" t="s">
        <v>15003</v>
      </c>
      <c r="G1251" s="8">
        <v>3272</v>
      </c>
      <c r="H1251" s="8" t="s">
        <v>15002</v>
      </c>
      <c r="I1251" s="8" t="s">
        <v>115</v>
      </c>
      <c r="J1251" s="8">
        <v>5416</v>
      </c>
      <c r="K1251" s="8"/>
    </row>
    <row r="1252" spans="1:11" x14ac:dyDescent="0.2">
      <c r="A1252" s="8">
        <f>MAX($A$2:$A1251)+1</f>
        <v>894</v>
      </c>
      <c r="B1252" s="8"/>
      <c r="C1252" s="9" t="str">
        <f t="shared" si="20"/>
        <v>Cowans Ford</v>
      </c>
      <c r="D1252" s="8">
        <v>45</v>
      </c>
      <c r="E1252" s="8" t="s">
        <v>115</v>
      </c>
      <c r="F1252" s="10" t="s">
        <v>15004</v>
      </c>
      <c r="G1252" s="8">
        <v>2722</v>
      </c>
      <c r="H1252" s="8" t="s">
        <v>15004</v>
      </c>
      <c r="I1252" s="8" t="s">
        <v>115</v>
      </c>
      <c r="J1252" s="8">
        <v>5416</v>
      </c>
      <c r="K1252" s="8"/>
    </row>
    <row r="1253" spans="1:11" x14ac:dyDescent="0.2">
      <c r="A1253" s="8">
        <f>MAX($A$2:$A1252)+1</f>
        <v>895</v>
      </c>
      <c r="B1253" s="8"/>
      <c r="C1253" s="9" t="str">
        <f t="shared" si="20"/>
        <v>Lookout Shoals</v>
      </c>
      <c r="D1253" s="8">
        <v>45</v>
      </c>
      <c r="E1253" s="8" t="s">
        <v>115</v>
      </c>
      <c r="F1253" s="10" t="s">
        <v>15005</v>
      </c>
      <c r="G1253" s="8">
        <v>2726</v>
      </c>
      <c r="H1253" s="8" t="s">
        <v>15005</v>
      </c>
      <c r="I1253" s="8" t="s">
        <v>115</v>
      </c>
      <c r="J1253" s="8">
        <v>5416</v>
      </c>
      <c r="K1253" s="8"/>
    </row>
    <row r="1254" spans="1:11" x14ac:dyDescent="0.2">
      <c r="A1254" s="8">
        <f>MAX($A$2:$A1253)+1</f>
        <v>896</v>
      </c>
      <c r="B1254" s="8"/>
      <c r="C1254" s="9" t="str">
        <f t="shared" si="20"/>
        <v>Fishing Creek</v>
      </c>
      <c r="D1254" s="8">
        <v>45</v>
      </c>
      <c r="E1254" s="8" t="s">
        <v>115</v>
      </c>
      <c r="F1254" s="10" t="s">
        <v>15006</v>
      </c>
      <c r="G1254" s="8">
        <v>3257</v>
      </c>
      <c r="H1254" s="8" t="s">
        <v>15006</v>
      </c>
      <c r="I1254" s="8" t="s">
        <v>115</v>
      </c>
      <c r="J1254" s="8">
        <v>5416</v>
      </c>
      <c r="K1254" s="8"/>
    </row>
    <row r="1255" spans="1:11" x14ac:dyDescent="0.2">
      <c r="A1255" s="8">
        <f>MAX($A$2:$A1254)+1</f>
        <v>897</v>
      </c>
      <c r="B1255" s="8"/>
      <c r="C1255" s="9" t="str">
        <f t="shared" si="20"/>
        <v>Thorpe</v>
      </c>
      <c r="D1255" s="8">
        <v>45</v>
      </c>
      <c r="E1255" s="8" t="s">
        <v>115</v>
      </c>
      <c r="F1255" s="10" t="s">
        <v>15007</v>
      </c>
      <c r="G1255" s="8">
        <v>2750</v>
      </c>
      <c r="H1255" s="8" t="s">
        <v>15007</v>
      </c>
      <c r="I1255" s="8" t="s">
        <v>115</v>
      </c>
      <c r="J1255" s="8">
        <v>5416</v>
      </c>
      <c r="K1255" s="8"/>
    </row>
    <row r="1256" spans="1:11" x14ac:dyDescent="0.2">
      <c r="A1256" s="8">
        <f>MAX($A$2:$A1255)+1</f>
        <v>898</v>
      </c>
      <c r="B1256" s="8"/>
      <c r="C1256" s="9" t="str">
        <f t="shared" si="20"/>
        <v>Great Falls (SC)</v>
      </c>
      <c r="D1256" s="8">
        <v>45</v>
      </c>
      <c r="E1256" s="8" t="s">
        <v>115</v>
      </c>
      <c r="F1256" s="10" t="s">
        <v>15009</v>
      </c>
      <c r="G1256" s="8">
        <v>3259</v>
      </c>
      <c r="H1256" s="8" t="s">
        <v>15008</v>
      </c>
      <c r="I1256" s="8" t="s">
        <v>115</v>
      </c>
      <c r="J1256" s="8">
        <v>5416</v>
      </c>
      <c r="K1256" s="8"/>
    </row>
    <row r="1257" spans="1:11" x14ac:dyDescent="0.2">
      <c r="A1257" s="8">
        <f>MAX($A$2:$A1256)+1</f>
        <v>899</v>
      </c>
      <c r="B1257" s="8"/>
      <c r="C1257" s="9" t="str">
        <f t="shared" si="20"/>
        <v>Nantahala</v>
      </c>
      <c r="D1257" s="8">
        <v>45</v>
      </c>
      <c r="E1257" s="8" t="s">
        <v>115</v>
      </c>
      <c r="F1257" s="10" t="s">
        <v>15010</v>
      </c>
      <c r="G1257" s="8">
        <v>2747</v>
      </c>
      <c r="H1257" s="8" t="s">
        <v>15010</v>
      </c>
      <c r="I1257" s="8" t="s">
        <v>115</v>
      </c>
      <c r="J1257" s="8">
        <v>5416</v>
      </c>
      <c r="K1257" s="8"/>
    </row>
    <row r="1258" spans="1:11" x14ac:dyDescent="0.2">
      <c r="A1258" s="8">
        <f>MAX($A$2:$A1257)+1</f>
        <v>900</v>
      </c>
      <c r="B1258" s="8"/>
      <c r="C1258" s="9" t="str">
        <f t="shared" si="20"/>
        <v>Mountain Island</v>
      </c>
      <c r="D1258" s="8">
        <v>45</v>
      </c>
      <c r="E1258" s="8" t="s">
        <v>115</v>
      </c>
      <c r="F1258" s="10" t="s">
        <v>15011</v>
      </c>
      <c r="G1258" s="8">
        <v>2728</v>
      </c>
      <c r="H1258" s="8" t="s">
        <v>15011</v>
      </c>
      <c r="I1258" s="8" t="s">
        <v>115</v>
      </c>
      <c r="J1258" s="8">
        <v>5416</v>
      </c>
      <c r="K1258" s="8"/>
    </row>
    <row r="1259" spans="1:11" x14ac:dyDescent="0.2">
      <c r="A1259" s="8">
        <f>MAX($A$2:$A1258)+1</f>
        <v>901</v>
      </c>
      <c r="B1259" s="8"/>
      <c r="C1259" s="9" t="str">
        <f t="shared" si="20"/>
        <v>Rhodhiss</v>
      </c>
      <c r="D1259" s="8">
        <v>45</v>
      </c>
      <c r="E1259" s="8" t="s">
        <v>115</v>
      </c>
      <c r="F1259" s="10" t="s">
        <v>15012</v>
      </c>
      <c r="G1259" s="8">
        <v>2730</v>
      </c>
      <c r="H1259" s="8" t="s">
        <v>15012</v>
      </c>
      <c r="I1259" s="8" t="s">
        <v>115</v>
      </c>
      <c r="J1259" s="8">
        <v>5416</v>
      </c>
      <c r="K1259" s="8"/>
    </row>
    <row r="1260" spans="1:11" x14ac:dyDescent="0.2">
      <c r="A1260" s="8">
        <f>MAX($A$2:$A1259)+1</f>
        <v>902</v>
      </c>
      <c r="B1260" s="8"/>
      <c r="C1260" s="9" t="str">
        <f t="shared" si="20"/>
        <v>Bad Creek</v>
      </c>
      <c r="D1260" s="8">
        <v>45</v>
      </c>
      <c r="E1260" s="8" t="s">
        <v>115</v>
      </c>
      <c r="F1260" s="10" t="s">
        <v>15013</v>
      </c>
      <c r="G1260" s="8">
        <v>7125</v>
      </c>
      <c r="H1260" s="8" t="s">
        <v>15013</v>
      </c>
      <c r="I1260" s="8" t="s">
        <v>115</v>
      </c>
      <c r="J1260" s="8">
        <v>5416</v>
      </c>
      <c r="K1260" s="8"/>
    </row>
    <row r="1261" spans="1:11" x14ac:dyDescent="0.2">
      <c r="A1261" s="8">
        <f>MAX($A$2:$A1260)+1</f>
        <v>903</v>
      </c>
      <c r="B1261" s="8"/>
      <c r="C1261" s="9" t="str">
        <f t="shared" si="20"/>
        <v>Jocassee</v>
      </c>
      <c r="D1261" s="8">
        <v>45</v>
      </c>
      <c r="E1261" s="8" t="s">
        <v>115</v>
      </c>
      <c r="F1261" s="10" t="s">
        <v>15014</v>
      </c>
      <c r="G1261" s="8">
        <v>3262</v>
      </c>
      <c r="H1261" s="8" t="s">
        <v>15014</v>
      </c>
      <c r="I1261" s="8" t="s">
        <v>115</v>
      </c>
      <c r="J1261" s="8">
        <v>5416</v>
      </c>
      <c r="K1261" s="8"/>
    </row>
    <row r="1262" spans="1:11" x14ac:dyDescent="0.2">
      <c r="A1262" s="8">
        <f>MAX($A$2:$A1261)+1</f>
        <v>904</v>
      </c>
      <c r="B1262" s="8"/>
      <c r="C1262" s="9" t="str">
        <f t="shared" si="20"/>
        <v>Markland</v>
      </c>
      <c r="D1262" s="8">
        <v>144</v>
      </c>
      <c r="E1262" s="8" t="s">
        <v>118</v>
      </c>
      <c r="F1262" s="10" t="s">
        <v>15015</v>
      </c>
      <c r="G1262" s="8">
        <v>1005</v>
      </c>
      <c r="H1262" s="8" t="s">
        <v>15015</v>
      </c>
      <c r="I1262" s="8" t="s">
        <v>118</v>
      </c>
      <c r="J1262" s="8">
        <v>15470</v>
      </c>
      <c r="K1262" s="8"/>
    </row>
    <row r="1263" spans="1:11" x14ac:dyDescent="0.2">
      <c r="A1263" s="8">
        <f>MAX($A$2:$A1262)+1</f>
        <v>905</v>
      </c>
      <c r="B1263" s="8"/>
      <c r="C1263" s="9" t="str">
        <f t="shared" si="20"/>
        <v>Tillery</v>
      </c>
      <c r="D1263" s="8">
        <v>17</v>
      </c>
      <c r="E1263" s="8" t="s">
        <v>15017</v>
      </c>
      <c r="F1263" s="10" t="s">
        <v>15016</v>
      </c>
      <c r="G1263" s="8">
        <v>2714</v>
      </c>
      <c r="H1263" s="8" t="s">
        <v>15016</v>
      </c>
      <c r="I1263" s="8" t="s">
        <v>126</v>
      </c>
      <c r="J1263" s="8">
        <v>3046</v>
      </c>
      <c r="K1263" s="8"/>
    </row>
    <row r="1264" spans="1:11" x14ac:dyDescent="0.2">
      <c r="A1264" s="8">
        <f>MAX($A$2:$A1263)+1</f>
        <v>906</v>
      </c>
      <c r="B1264" s="8"/>
      <c r="C1264" s="9" t="str">
        <f t="shared" si="20"/>
        <v>Walters</v>
      </c>
      <c r="D1264" s="8">
        <v>17</v>
      </c>
      <c r="E1264" s="8" t="s">
        <v>15017</v>
      </c>
      <c r="F1264" s="10" t="s">
        <v>15018</v>
      </c>
      <c r="G1264" s="8">
        <v>2715</v>
      </c>
      <c r="H1264" s="8" t="s">
        <v>15018</v>
      </c>
      <c r="I1264" s="8" t="s">
        <v>126</v>
      </c>
      <c r="J1264" s="8">
        <v>3046</v>
      </c>
      <c r="K1264" s="8"/>
    </row>
    <row r="1265" spans="1:11" x14ac:dyDescent="0.2">
      <c r="A1265" s="8">
        <f>MAX($A$2:$A1264)+1</f>
        <v>907</v>
      </c>
      <c r="B1265" s="8"/>
      <c r="C1265" s="9" t="str">
        <f t="shared" si="20"/>
        <v>Carpenter</v>
      </c>
      <c r="D1265" s="8">
        <v>8</v>
      </c>
      <c r="E1265" s="8" t="s">
        <v>140</v>
      </c>
      <c r="F1265" s="10" t="s">
        <v>15019</v>
      </c>
      <c r="G1265" s="8">
        <v>166</v>
      </c>
      <c r="H1265" s="8" t="s">
        <v>15019</v>
      </c>
      <c r="I1265" s="8" t="s">
        <v>139</v>
      </c>
      <c r="J1265" s="8">
        <v>814</v>
      </c>
      <c r="K1265" s="8"/>
    </row>
    <row r="1266" spans="1:11" x14ac:dyDescent="0.2">
      <c r="A1266" s="8">
        <f>MAX($A$2:$A1265)+1</f>
        <v>908</v>
      </c>
      <c r="B1266" s="8"/>
      <c r="C1266" s="9" t="str">
        <f t="shared" si="20"/>
        <v>Remmel</v>
      </c>
      <c r="D1266" s="8">
        <v>8</v>
      </c>
      <c r="E1266" s="8" t="s">
        <v>140</v>
      </c>
      <c r="F1266" s="10" t="s">
        <v>15020</v>
      </c>
      <c r="G1266" s="8">
        <v>174</v>
      </c>
      <c r="H1266" s="8" t="s">
        <v>15020</v>
      </c>
      <c r="I1266" s="8" t="s">
        <v>139</v>
      </c>
      <c r="J1266" s="8">
        <v>814</v>
      </c>
      <c r="K1266" s="8"/>
    </row>
    <row r="1267" spans="1:11" x14ac:dyDescent="0.2">
      <c r="A1267" s="8">
        <f>MAX($A$2:$A1266)+1</f>
        <v>909</v>
      </c>
      <c r="B1267" s="8"/>
      <c r="C1267" s="9" t="str">
        <f t="shared" si="20"/>
        <v>North Highlands</v>
      </c>
      <c r="D1267" s="8">
        <v>57</v>
      </c>
      <c r="E1267" s="8" t="s">
        <v>164</v>
      </c>
      <c r="F1267" s="10" t="s">
        <v>15022</v>
      </c>
      <c r="G1267" s="8">
        <v>719</v>
      </c>
      <c r="H1267" s="8" t="s">
        <v>15021</v>
      </c>
      <c r="I1267" s="8" t="s">
        <v>163</v>
      </c>
      <c r="J1267" s="8">
        <v>7140</v>
      </c>
      <c r="K1267" s="8"/>
    </row>
    <row r="1268" spans="1:11" x14ac:dyDescent="0.2">
      <c r="A1268" s="8">
        <f>A1112</f>
        <v>470</v>
      </c>
      <c r="B1268" s="8"/>
      <c r="C1268" s="9" t="str">
        <f t="shared" si="20"/>
        <v>Weston</v>
      </c>
      <c r="D1268" s="8">
        <v>195</v>
      </c>
      <c r="E1268" s="8" t="s">
        <v>483</v>
      </c>
      <c r="F1268" s="10" t="s">
        <v>15023</v>
      </c>
      <c r="G1268" s="8">
        <v>4078</v>
      </c>
      <c r="H1268" s="8" t="s">
        <v>14200</v>
      </c>
      <c r="I1268" s="8" t="s">
        <v>482</v>
      </c>
      <c r="J1268" s="8">
        <v>20860</v>
      </c>
      <c r="K1268" s="8" t="s">
        <v>33548</v>
      </c>
    </row>
    <row r="1269" spans="1:11" x14ac:dyDescent="0.2">
      <c r="A1269" s="8">
        <f>MAX($A$2:$A1268)+1</f>
        <v>910</v>
      </c>
      <c r="B1269" s="8"/>
      <c r="C1269" s="9" t="str">
        <f t="shared" si="20"/>
        <v>Morgan Falls</v>
      </c>
      <c r="D1269" s="8">
        <v>57</v>
      </c>
      <c r="E1269" s="8" t="s">
        <v>164</v>
      </c>
      <c r="F1269" s="10" t="s">
        <v>15025</v>
      </c>
      <c r="G1269" s="8">
        <v>717</v>
      </c>
      <c r="H1269" s="8" t="s">
        <v>15024</v>
      </c>
      <c r="I1269" s="8" t="s">
        <v>163</v>
      </c>
      <c r="J1269" s="8">
        <v>7140</v>
      </c>
      <c r="K1269" s="8"/>
    </row>
    <row r="1270" spans="1:11" x14ac:dyDescent="0.2">
      <c r="A1270" s="8">
        <f>MAX($A$2:$A1269)+1</f>
        <v>911</v>
      </c>
      <c r="B1270" s="8"/>
      <c r="C1270" s="9" t="str">
        <f t="shared" si="20"/>
        <v>Goat Rock</v>
      </c>
      <c r="D1270" s="8">
        <v>57</v>
      </c>
      <c r="E1270" s="8" t="s">
        <v>164</v>
      </c>
      <c r="F1270" s="10" t="s">
        <v>15027</v>
      </c>
      <c r="G1270" s="8">
        <v>707</v>
      </c>
      <c r="H1270" s="8" t="s">
        <v>15026</v>
      </c>
      <c r="I1270" s="8" t="s">
        <v>163</v>
      </c>
      <c r="J1270" s="8">
        <v>7140</v>
      </c>
      <c r="K1270" s="8"/>
    </row>
    <row r="1271" spans="1:11" x14ac:dyDescent="0.2">
      <c r="A1271" s="8">
        <f>MAX($A$2:$A1270)+1</f>
        <v>912</v>
      </c>
      <c r="B1271" s="8"/>
      <c r="C1271" s="9" t="str">
        <f t="shared" si="20"/>
        <v>Oliver Dam</v>
      </c>
      <c r="D1271" s="8">
        <v>57</v>
      </c>
      <c r="E1271" s="8" t="s">
        <v>164</v>
      </c>
      <c r="F1271" s="10" t="s">
        <v>15029</v>
      </c>
      <c r="G1271" s="8">
        <v>720</v>
      </c>
      <c r="H1271" s="8" t="s">
        <v>15028</v>
      </c>
      <c r="I1271" s="8" t="s">
        <v>163</v>
      </c>
      <c r="J1271" s="8">
        <v>7140</v>
      </c>
      <c r="K1271" s="8"/>
    </row>
    <row r="1272" spans="1:11" x14ac:dyDescent="0.2">
      <c r="A1272" s="8">
        <f>MAX($A$2:$A1271)+1</f>
        <v>913</v>
      </c>
      <c r="B1272" s="8"/>
      <c r="C1272" s="9" t="str">
        <f t="shared" si="20"/>
        <v>Tallulah Falls</v>
      </c>
      <c r="D1272" s="8">
        <v>57</v>
      </c>
      <c r="E1272" s="8" t="s">
        <v>164</v>
      </c>
      <c r="F1272" s="10" t="s">
        <v>15031</v>
      </c>
      <c r="G1272" s="8">
        <v>723</v>
      </c>
      <c r="H1272" s="8" t="s">
        <v>15030</v>
      </c>
      <c r="I1272" s="8" t="s">
        <v>163</v>
      </c>
      <c r="J1272" s="8">
        <v>7140</v>
      </c>
      <c r="K1272" s="8"/>
    </row>
    <row r="1273" spans="1:11" x14ac:dyDescent="0.2">
      <c r="A1273" s="8">
        <f>MAX($A$2:$A1272)+1</f>
        <v>914</v>
      </c>
      <c r="B1273" s="8"/>
      <c r="C1273" s="9" t="str">
        <f t="shared" si="20"/>
        <v>Yonah</v>
      </c>
      <c r="D1273" s="8">
        <v>57</v>
      </c>
      <c r="E1273" s="8" t="s">
        <v>164</v>
      </c>
      <c r="F1273" s="10" t="s">
        <v>15033</v>
      </c>
      <c r="G1273" s="8">
        <v>729</v>
      </c>
      <c r="H1273" s="8" t="s">
        <v>15032</v>
      </c>
      <c r="I1273" s="8" t="s">
        <v>163</v>
      </c>
      <c r="J1273" s="8">
        <v>7140</v>
      </c>
      <c r="K1273" s="8"/>
    </row>
    <row r="1274" spans="1:11" x14ac:dyDescent="0.2">
      <c r="A1274" s="8">
        <f>MAX($A$2:$A1273)+1</f>
        <v>915</v>
      </c>
      <c r="B1274" s="8"/>
      <c r="C1274" s="9" t="str">
        <f t="shared" si="20"/>
        <v>Lloyd Shoals</v>
      </c>
      <c r="D1274" s="8">
        <v>57</v>
      </c>
      <c r="E1274" s="8" t="s">
        <v>164</v>
      </c>
      <c r="F1274" s="10" t="s">
        <v>15035</v>
      </c>
      <c r="G1274" s="8">
        <v>712</v>
      </c>
      <c r="H1274" s="8" t="s">
        <v>15034</v>
      </c>
      <c r="I1274" s="8" t="s">
        <v>163</v>
      </c>
      <c r="J1274" s="8">
        <v>7140</v>
      </c>
      <c r="K1274" s="8"/>
    </row>
    <row r="1275" spans="1:11" x14ac:dyDescent="0.2">
      <c r="A1275" s="8">
        <f>MAX($A$2:$A1274)+1</f>
        <v>916</v>
      </c>
      <c r="B1275" s="8"/>
      <c r="C1275" s="9" t="str">
        <f t="shared" si="20"/>
        <v>Terrora</v>
      </c>
      <c r="D1275" s="8">
        <v>57</v>
      </c>
      <c r="E1275" s="8" t="s">
        <v>164</v>
      </c>
      <c r="F1275" s="10" t="s">
        <v>15037</v>
      </c>
      <c r="G1275" s="8">
        <v>724</v>
      </c>
      <c r="H1275" s="8" t="s">
        <v>15036</v>
      </c>
      <c r="I1275" s="8" t="s">
        <v>163</v>
      </c>
      <c r="J1275" s="8">
        <v>7140</v>
      </c>
      <c r="K1275" s="8"/>
    </row>
    <row r="1276" spans="1:11" x14ac:dyDescent="0.2">
      <c r="A1276" s="8">
        <f>MAX($A$2:$A1275)+1</f>
        <v>917</v>
      </c>
      <c r="B1276" s="8"/>
      <c r="C1276" s="9" t="str">
        <f t="shared" si="20"/>
        <v>Sinclair Dam</v>
      </c>
      <c r="D1276" s="8">
        <v>57</v>
      </c>
      <c r="E1276" s="8" t="s">
        <v>164</v>
      </c>
      <c r="F1276" s="10" t="s">
        <v>15039</v>
      </c>
      <c r="G1276" s="8">
        <v>722</v>
      </c>
      <c r="H1276" s="8" t="s">
        <v>15038</v>
      </c>
      <c r="I1276" s="8" t="s">
        <v>163</v>
      </c>
      <c r="J1276" s="8">
        <v>7140</v>
      </c>
      <c r="K1276" s="8"/>
    </row>
    <row r="1277" spans="1:11" x14ac:dyDescent="0.2">
      <c r="A1277" s="8">
        <f>MAX($A$2:$A1276)+1</f>
        <v>918</v>
      </c>
      <c r="B1277" s="8"/>
      <c r="C1277" s="9" t="str">
        <f t="shared" si="20"/>
        <v>Bartletts Ferry</v>
      </c>
      <c r="D1277" s="8">
        <v>57</v>
      </c>
      <c r="E1277" s="8" t="s">
        <v>164</v>
      </c>
      <c r="F1277" s="10" t="s">
        <v>15041</v>
      </c>
      <c r="G1277" s="8">
        <v>702</v>
      </c>
      <c r="H1277" s="8" t="s">
        <v>15040</v>
      </c>
      <c r="I1277" s="8" t="s">
        <v>163</v>
      </c>
      <c r="J1277" s="8">
        <v>7140</v>
      </c>
      <c r="K1277" s="8"/>
    </row>
    <row r="1278" spans="1:11" x14ac:dyDescent="0.2">
      <c r="A1278" s="8">
        <f>MAX($A$2:$A1277)+1</f>
        <v>919</v>
      </c>
      <c r="B1278" s="8"/>
      <c r="C1278" s="9" t="str">
        <f t="shared" si="20"/>
        <v>Tugalo</v>
      </c>
      <c r="D1278" s="8">
        <v>57</v>
      </c>
      <c r="E1278" s="8" t="s">
        <v>164</v>
      </c>
      <c r="F1278" s="10" t="s">
        <v>15043</v>
      </c>
      <c r="G1278" s="8">
        <v>725</v>
      </c>
      <c r="H1278" s="8" t="s">
        <v>15042</v>
      </c>
      <c r="I1278" s="8" t="s">
        <v>163</v>
      </c>
      <c r="J1278" s="8">
        <v>7140</v>
      </c>
      <c r="K1278" s="8"/>
    </row>
    <row r="1279" spans="1:11" x14ac:dyDescent="0.2">
      <c r="A1279" s="8">
        <f>MAX($A$2:$A1278)+1</f>
        <v>920</v>
      </c>
      <c r="B1279" s="8"/>
      <c r="C1279" s="9" t="str">
        <f t="shared" si="20"/>
        <v>Rocky Mountain Hydroelectric Plant</v>
      </c>
      <c r="D1279" s="8">
        <v>57</v>
      </c>
      <c r="E1279" s="8" t="s">
        <v>164</v>
      </c>
      <c r="F1279" s="10" t="s">
        <v>15045</v>
      </c>
      <c r="G1279" s="8">
        <v>6189</v>
      </c>
      <c r="H1279" s="8" t="s">
        <v>15044</v>
      </c>
      <c r="I1279" s="8" t="s">
        <v>2833</v>
      </c>
      <c r="J1279" s="8">
        <v>13994</v>
      </c>
      <c r="K1279" s="8" t="s">
        <v>33509</v>
      </c>
    </row>
    <row r="1280" spans="1:11" x14ac:dyDescent="0.2">
      <c r="A1280" s="8">
        <f>A1112</f>
        <v>470</v>
      </c>
      <c r="B1280" s="8"/>
      <c r="C1280" s="9" t="str">
        <f t="shared" si="20"/>
        <v>Weston</v>
      </c>
      <c r="D1280" s="8">
        <v>195</v>
      </c>
      <c r="E1280" s="8" t="s">
        <v>483</v>
      </c>
      <c r="F1280" s="10" t="s">
        <v>15046</v>
      </c>
      <c r="G1280" s="8">
        <v>4078</v>
      </c>
      <c r="H1280" s="8" t="s">
        <v>14200</v>
      </c>
      <c r="I1280" s="8" t="s">
        <v>482</v>
      </c>
      <c r="J1280" s="8">
        <v>20860</v>
      </c>
      <c r="K1280" s="8" t="s">
        <v>33548</v>
      </c>
    </row>
    <row r="1281" spans="1:11" x14ac:dyDescent="0.2">
      <c r="A1281" s="8">
        <f>A951</f>
        <v>641</v>
      </c>
      <c r="B1281" s="8"/>
      <c r="C1281" s="9" t="str">
        <f t="shared" si="20"/>
        <v>Williams</v>
      </c>
      <c r="D1281" s="8">
        <v>159</v>
      </c>
      <c r="E1281" s="8" t="s">
        <v>389</v>
      </c>
      <c r="F1281" s="10" t="s">
        <v>15047</v>
      </c>
      <c r="G1281" s="8">
        <v>3298</v>
      </c>
      <c r="H1281" s="8" t="s">
        <v>14546</v>
      </c>
      <c r="I1281" s="8" t="s">
        <v>390</v>
      </c>
      <c r="J1281" s="8">
        <v>17554</v>
      </c>
      <c r="K1281" s="8" t="s">
        <v>33512</v>
      </c>
    </row>
    <row r="1282" spans="1:11" x14ac:dyDescent="0.2">
      <c r="A1282" s="8">
        <f>MAX($A$2:$A1281)+1</f>
        <v>921</v>
      </c>
      <c r="B1282" s="8"/>
      <c r="C1282" s="9" t="str">
        <f t="shared" si="20"/>
        <v>Milner Hydro</v>
      </c>
      <c r="D1282" s="8">
        <v>70</v>
      </c>
      <c r="E1282" s="8" t="s">
        <v>187</v>
      </c>
      <c r="F1282" s="10" t="s">
        <v>15049</v>
      </c>
      <c r="G1282" s="8">
        <v>7190</v>
      </c>
      <c r="H1282" s="8" t="s">
        <v>15048</v>
      </c>
      <c r="I1282" s="8" t="s">
        <v>186</v>
      </c>
      <c r="J1282" s="8">
        <v>9191</v>
      </c>
      <c r="K1282" s="8"/>
    </row>
    <row r="1283" spans="1:11" x14ac:dyDescent="0.2">
      <c r="A1283" s="8">
        <f>MAX($A$2:$A1282)+1</f>
        <v>922</v>
      </c>
      <c r="B1283" s="8"/>
      <c r="C1283" s="9" t="str">
        <f t="shared" si="20"/>
        <v>Hells Canyon</v>
      </c>
      <c r="D1283" s="8">
        <v>70</v>
      </c>
      <c r="E1283" s="8" t="s">
        <v>187</v>
      </c>
      <c r="F1283" s="10" t="s">
        <v>15050</v>
      </c>
      <c r="G1283" s="8">
        <v>3013</v>
      </c>
      <c r="H1283" s="8" t="s">
        <v>15050</v>
      </c>
      <c r="I1283" s="8" t="s">
        <v>186</v>
      </c>
      <c r="J1283" s="8">
        <v>9191</v>
      </c>
      <c r="K1283" s="8"/>
    </row>
    <row r="1284" spans="1:11" x14ac:dyDescent="0.2">
      <c r="A1284" s="8">
        <f>MAX($A$2:$A1283)+1</f>
        <v>923</v>
      </c>
      <c r="B1284" s="8"/>
      <c r="C1284" s="9" t="str">
        <f t="shared" si="20"/>
        <v>Shoshone Falls</v>
      </c>
      <c r="D1284" s="8">
        <v>70</v>
      </c>
      <c r="E1284" s="8" t="s">
        <v>187</v>
      </c>
      <c r="F1284" s="10" t="s">
        <v>15051</v>
      </c>
      <c r="G1284" s="8">
        <v>818</v>
      </c>
      <c r="H1284" s="8" t="s">
        <v>15051</v>
      </c>
      <c r="I1284" s="8" t="s">
        <v>186</v>
      </c>
      <c r="J1284" s="8">
        <v>9191</v>
      </c>
      <c r="K1284" s="8"/>
    </row>
    <row r="1285" spans="1:11" x14ac:dyDescent="0.2">
      <c r="A1285" s="8">
        <f>MAX($A$2:$A1284)+1</f>
        <v>924</v>
      </c>
      <c r="B1285" s="8"/>
      <c r="C1285" s="9" t="str">
        <f t="shared" si="20"/>
        <v>American Falls</v>
      </c>
      <c r="D1285" s="8">
        <v>70</v>
      </c>
      <c r="E1285" s="8" t="s">
        <v>187</v>
      </c>
      <c r="F1285" s="10" t="s">
        <v>15052</v>
      </c>
      <c r="G1285" s="8">
        <v>809</v>
      </c>
      <c r="H1285" s="8" t="s">
        <v>15052</v>
      </c>
      <c r="I1285" s="8" t="s">
        <v>186</v>
      </c>
      <c r="J1285" s="8">
        <v>9191</v>
      </c>
      <c r="K1285" s="8"/>
    </row>
    <row r="1286" spans="1:11" x14ac:dyDescent="0.2">
      <c r="A1286" s="8">
        <f>MAX($A$2:$A1285)+1</f>
        <v>925</v>
      </c>
      <c r="B1286" s="8"/>
      <c r="C1286" s="9" t="str">
        <f t="shared" si="20"/>
        <v>Cascade Dam</v>
      </c>
      <c r="D1286" s="8">
        <v>70</v>
      </c>
      <c r="E1286" s="8" t="s">
        <v>187</v>
      </c>
      <c r="F1286" s="10" t="s">
        <v>15054</v>
      </c>
      <c r="G1286" s="8">
        <v>813</v>
      </c>
      <c r="H1286" s="8" t="s">
        <v>15053</v>
      </c>
      <c r="I1286" s="8" t="s">
        <v>186</v>
      </c>
      <c r="J1286" s="8">
        <v>9191</v>
      </c>
      <c r="K1286" s="8"/>
    </row>
    <row r="1287" spans="1:11" x14ac:dyDescent="0.2">
      <c r="A1287" s="8">
        <f>MAX($A$2:$A1286)+1</f>
        <v>926</v>
      </c>
      <c r="B1287" s="8"/>
      <c r="C1287" s="9" t="str">
        <f t="shared" si="20"/>
        <v>Upper Salmon B</v>
      </c>
      <c r="D1287" s="8">
        <v>70</v>
      </c>
      <c r="E1287" s="8" t="s">
        <v>187</v>
      </c>
      <c r="F1287" s="10" t="s">
        <v>15056</v>
      </c>
      <c r="G1287" s="8">
        <v>7079</v>
      </c>
      <c r="H1287" s="8" t="s">
        <v>15055</v>
      </c>
      <c r="I1287" s="8" t="s">
        <v>186</v>
      </c>
      <c r="J1287" s="8">
        <v>9191</v>
      </c>
      <c r="K1287" s="8"/>
    </row>
    <row r="1288" spans="1:11" x14ac:dyDescent="0.2">
      <c r="A1288" s="8">
        <f>MAX($A$2:$A1287)+1</f>
        <v>927</v>
      </c>
      <c r="B1288" s="8"/>
      <c r="C1288" s="9" t="str">
        <f t="shared" ref="C1288:C1351" si="21">IF(H1288="",F1288,H1288)</f>
        <v>Twin Falls (ID)</v>
      </c>
      <c r="D1288" s="8">
        <v>70</v>
      </c>
      <c r="E1288" s="8" t="s">
        <v>187</v>
      </c>
      <c r="F1288" s="10" t="s">
        <v>15058</v>
      </c>
      <c r="G1288" s="8">
        <v>821</v>
      </c>
      <c r="H1288" s="8" t="s">
        <v>15057</v>
      </c>
      <c r="I1288" s="8" t="s">
        <v>186</v>
      </c>
      <c r="J1288" s="8">
        <v>9191</v>
      </c>
      <c r="K1288" s="8"/>
    </row>
    <row r="1289" spans="1:11" x14ac:dyDescent="0.2">
      <c r="A1289" s="8">
        <f>MAX($A$2:$A1288)+1</f>
        <v>928</v>
      </c>
      <c r="B1289" s="8"/>
      <c r="C1289" s="9" t="str">
        <f t="shared" si="21"/>
        <v>Brownlee</v>
      </c>
      <c r="D1289" s="8">
        <v>70</v>
      </c>
      <c r="E1289" s="8" t="s">
        <v>187</v>
      </c>
      <c r="F1289" s="10" t="s">
        <v>15059</v>
      </c>
      <c r="G1289" s="8">
        <v>811</v>
      </c>
      <c r="H1289" s="8" t="s">
        <v>15059</v>
      </c>
      <c r="I1289" s="8" t="s">
        <v>186</v>
      </c>
      <c r="J1289" s="8">
        <v>9191</v>
      </c>
      <c r="K1289" s="8"/>
    </row>
    <row r="1290" spans="1:11" x14ac:dyDescent="0.2">
      <c r="A1290" s="8">
        <f>MAX($A$2:$A1289)+1</f>
        <v>929</v>
      </c>
      <c r="B1290" s="8"/>
      <c r="C1290" s="9" t="str">
        <f t="shared" si="21"/>
        <v>Lower Salmon</v>
      </c>
      <c r="D1290" s="8">
        <v>70</v>
      </c>
      <c r="E1290" s="8" t="s">
        <v>187</v>
      </c>
      <c r="F1290" s="10" t="s">
        <v>15060</v>
      </c>
      <c r="G1290" s="8">
        <v>816</v>
      </c>
      <c r="H1290" s="8" t="s">
        <v>15060</v>
      </c>
      <c r="I1290" s="8" t="s">
        <v>186</v>
      </c>
      <c r="J1290" s="8">
        <v>9191</v>
      </c>
      <c r="K1290" s="8"/>
    </row>
    <row r="1291" spans="1:11" x14ac:dyDescent="0.2">
      <c r="A1291" s="8">
        <f>MAX($A$2:$A1290)+1</f>
        <v>930</v>
      </c>
      <c r="B1291" s="8"/>
      <c r="C1291" s="9" t="str">
        <f t="shared" si="21"/>
        <v>Swan Falls</v>
      </c>
      <c r="D1291" s="8">
        <v>70</v>
      </c>
      <c r="E1291" s="8" t="s">
        <v>187</v>
      </c>
      <c r="F1291" s="10" t="s">
        <v>15061</v>
      </c>
      <c r="G1291" s="8">
        <v>819</v>
      </c>
      <c r="H1291" s="8" t="s">
        <v>15061</v>
      </c>
      <c r="I1291" s="8" t="s">
        <v>186</v>
      </c>
      <c r="J1291" s="8">
        <v>9191</v>
      </c>
      <c r="K1291" s="8"/>
    </row>
    <row r="1292" spans="1:11" x14ac:dyDescent="0.2">
      <c r="A1292" s="8">
        <f>MAX($A$2:$A1291)+1</f>
        <v>931</v>
      </c>
      <c r="B1292" s="8"/>
      <c r="C1292" s="9" t="str">
        <f t="shared" si="21"/>
        <v>Bliss</v>
      </c>
      <c r="D1292" s="8">
        <v>70</v>
      </c>
      <c r="E1292" s="8" t="s">
        <v>187</v>
      </c>
      <c r="F1292" s="10" t="s">
        <v>15062</v>
      </c>
      <c r="G1292" s="8">
        <v>810</v>
      </c>
      <c r="H1292" s="8" t="s">
        <v>15062</v>
      </c>
      <c r="I1292" s="8" t="s">
        <v>186</v>
      </c>
      <c r="J1292" s="8">
        <v>9191</v>
      </c>
      <c r="K1292" s="8"/>
    </row>
    <row r="1293" spans="1:11" x14ac:dyDescent="0.2">
      <c r="A1293" s="8">
        <f>A951</f>
        <v>641</v>
      </c>
      <c r="B1293" s="8"/>
      <c r="C1293" s="9" t="str">
        <f t="shared" si="21"/>
        <v>Williams</v>
      </c>
      <c r="D1293" s="8">
        <v>159</v>
      </c>
      <c r="E1293" s="8" t="s">
        <v>389</v>
      </c>
      <c r="F1293" s="10" t="s">
        <v>15063</v>
      </c>
      <c r="G1293" s="8">
        <v>3298</v>
      </c>
      <c r="H1293" s="8" t="s">
        <v>14546</v>
      </c>
      <c r="I1293" s="8" t="s">
        <v>390</v>
      </c>
      <c r="J1293" s="8">
        <v>17554</v>
      </c>
      <c r="K1293" s="8" t="s">
        <v>33512</v>
      </c>
    </row>
    <row r="1294" spans="1:11" x14ac:dyDescent="0.2">
      <c r="A1294" s="8">
        <f>A951</f>
        <v>641</v>
      </c>
      <c r="B1294" s="8"/>
      <c r="C1294" s="9" t="str">
        <f t="shared" si="21"/>
        <v>Williams</v>
      </c>
      <c r="D1294" s="8">
        <v>159</v>
      </c>
      <c r="E1294" s="8" t="s">
        <v>389</v>
      </c>
      <c r="F1294" s="10" t="s">
        <v>15064</v>
      </c>
      <c r="G1294" s="8">
        <v>3298</v>
      </c>
      <c r="H1294" s="8" t="s">
        <v>14546</v>
      </c>
      <c r="I1294" s="8" t="s">
        <v>390</v>
      </c>
      <c r="J1294" s="8">
        <v>17554</v>
      </c>
      <c r="K1294" s="8" t="s">
        <v>33512</v>
      </c>
    </row>
    <row r="1295" spans="1:11" x14ac:dyDescent="0.2">
      <c r="A1295" s="8">
        <f>MAX($A$2:$A1294)+1</f>
        <v>932</v>
      </c>
      <c r="B1295" s="8"/>
      <c r="C1295" s="9" t="str">
        <f t="shared" si="21"/>
        <v>Oxbow (OR)</v>
      </c>
      <c r="D1295" s="8">
        <v>70</v>
      </c>
      <c r="E1295" s="8" t="s">
        <v>187</v>
      </c>
      <c r="F1295" s="10" t="s">
        <v>15066</v>
      </c>
      <c r="G1295" s="8">
        <v>3014</v>
      </c>
      <c r="H1295" s="8" t="s">
        <v>15065</v>
      </c>
      <c r="I1295" s="8" t="s">
        <v>186</v>
      </c>
      <c r="J1295" s="8">
        <v>9191</v>
      </c>
      <c r="K1295" s="8"/>
    </row>
    <row r="1296" spans="1:11" x14ac:dyDescent="0.2">
      <c r="A1296" s="8">
        <f>MAX($A$2:$A1295)+1</f>
        <v>933</v>
      </c>
      <c r="B1296" s="8"/>
      <c r="C1296" s="9" t="str">
        <f t="shared" si="21"/>
        <v>C J Strike</v>
      </c>
      <c r="D1296" s="8">
        <v>70</v>
      </c>
      <c r="E1296" s="8" t="s">
        <v>187</v>
      </c>
      <c r="F1296" s="10" t="s">
        <v>15067</v>
      </c>
      <c r="G1296" s="8">
        <v>812</v>
      </c>
      <c r="H1296" s="8" t="s">
        <v>15067</v>
      </c>
      <c r="I1296" s="8" t="s">
        <v>186</v>
      </c>
      <c r="J1296" s="8">
        <v>9191</v>
      </c>
      <c r="K1296" s="8"/>
    </row>
    <row r="1297" spans="1:11" x14ac:dyDescent="0.2">
      <c r="A1297" s="8">
        <f>MAX($A$2:$A1296)+1</f>
        <v>934</v>
      </c>
      <c r="B1297" s="8"/>
      <c r="C1297" s="9" t="str">
        <f t="shared" si="21"/>
        <v>Yards Creek</v>
      </c>
      <c r="D1297" s="8">
        <v>77</v>
      </c>
      <c r="E1297" s="8" t="s">
        <v>208</v>
      </c>
      <c r="F1297" s="10" t="s">
        <v>15068</v>
      </c>
      <c r="G1297" s="8">
        <v>6522</v>
      </c>
      <c r="H1297" s="8" t="s">
        <v>15068</v>
      </c>
      <c r="I1297" s="8" t="s">
        <v>207</v>
      </c>
      <c r="J1297" s="8">
        <v>9726</v>
      </c>
      <c r="K1297" s="8"/>
    </row>
    <row r="1298" spans="1:11" x14ac:dyDescent="0.2">
      <c r="A1298" s="8">
        <f>MAX($A$2:$A1297)+1</f>
        <v>935</v>
      </c>
      <c r="B1298" s="8"/>
      <c r="C1298" s="9" t="str">
        <f t="shared" si="21"/>
        <v>Dix Dam</v>
      </c>
      <c r="D1298" s="8">
        <v>82</v>
      </c>
      <c r="E1298" s="8" t="s">
        <v>220</v>
      </c>
      <c r="F1298" s="10" t="s">
        <v>15069</v>
      </c>
      <c r="G1298" s="8">
        <v>1354</v>
      </c>
      <c r="H1298" s="8" t="s">
        <v>15069</v>
      </c>
      <c r="I1298" s="8" t="s">
        <v>219</v>
      </c>
      <c r="J1298" s="8">
        <v>10171</v>
      </c>
      <c r="K1298" s="8"/>
    </row>
    <row r="1299" spans="1:11" x14ac:dyDescent="0.2">
      <c r="A1299" s="8">
        <f>MAX($A$2:$A1298)+1</f>
        <v>936</v>
      </c>
      <c r="B1299" s="8"/>
      <c r="C1299" s="9" t="str">
        <f t="shared" si="21"/>
        <v>Columbia Canal Hydro</v>
      </c>
      <c r="D1299" s="8">
        <v>84</v>
      </c>
      <c r="E1299" s="8" t="s">
        <v>225</v>
      </c>
      <c r="F1299" s="10" t="s">
        <v>15071</v>
      </c>
      <c r="G1299" s="8">
        <v>3283</v>
      </c>
      <c r="H1299" s="8" t="s">
        <v>15070</v>
      </c>
      <c r="I1299" s="8" t="s">
        <v>1075</v>
      </c>
      <c r="J1299" s="8">
        <v>57221</v>
      </c>
      <c r="K1299" s="8" t="s">
        <v>33509</v>
      </c>
    </row>
    <row r="1300" spans="1:11" x14ac:dyDescent="0.2">
      <c r="A1300" s="8">
        <f>MAX($A$2:$A1299)+1</f>
        <v>937</v>
      </c>
      <c r="B1300" s="8"/>
      <c r="C1300" s="9" t="str">
        <f t="shared" si="21"/>
        <v>Hydro and Min Flow</v>
      </c>
      <c r="D1300" s="8">
        <v>84</v>
      </c>
      <c r="E1300" s="8" t="s">
        <v>225</v>
      </c>
      <c r="F1300" s="10" t="s">
        <v>15072</v>
      </c>
      <c r="G1300" s="8"/>
      <c r="H1300" s="8"/>
      <c r="I1300" s="8"/>
      <c r="J1300" s="8"/>
      <c r="K1300" s="8" t="s">
        <v>33568</v>
      </c>
    </row>
    <row r="1301" spans="1:11" x14ac:dyDescent="0.2">
      <c r="A1301" s="8">
        <f>MAX($A$2:$A1300)+1</f>
        <v>938</v>
      </c>
      <c r="B1301" s="8"/>
      <c r="C1301" s="9" t="str">
        <f t="shared" si="21"/>
        <v>Ohio Falls</v>
      </c>
      <c r="D1301" s="8">
        <v>88</v>
      </c>
      <c r="E1301" s="8" t="s">
        <v>228</v>
      </c>
      <c r="F1301" s="10" t="s">
        <v>15073</v>
      </c>
      <c r="G1301" s="8">
        <v>1365</v>
      </c>
      <c r="H1301" s="8" t="s">
        <v>15073</v>
      </c>
      <c r="I1301" s="8" t="s">
        <v>227</v>
      </c>
      <c r="J1301" s="8">
        <v>11249</v>
      </c>
      <c r="K1301" s="8"/>
    </row>
    <row r="1302" spans="1:11" x14ac:dyDescent="0.2">
      <c r="A1302" s="8">
        <f>MAX($A$2:$A1301)+1</f>
        <v>939</v>
      </c>
      <c r="B1302" s="8"/>
      <c r="C1302" s="9" t="str">
        <f t="shared" si="21"/>
        <v>Bath County</v>
      </c>
      <c r="D1302" s="8">
        <v>101</v>
      </c>
      <c r="E1302" s="8" t="s">
        <v>258</v>
      </c>
      <c r="F1302" s="10" t="s">
        <v>15074</v>
      </c>
      <c r="G1302" s="8">
        <v>6167</v>
      </c>
      <c r="H1302" s="8" t="s">
        <v>15074</v>
      </c>
      <c r="I1302" s="8" t="s">
        <v>459</v>
      </c>
      <c r="J1302" s="8">
        <v>19876</v>
      </c>
      <c r="K1302" s="8" t="s">
        <v>33569</v>
      </c>
    </row>
    <row r="1303" spans="1:11" x14ac:dyDescent="0.2">
      <c r="A1303" s="8">
        <f>MAX($A$2:$A1302)+1</f>
        <v>940</v>
      </c>
      <c r="B1303" s="8"/>
      <c r="C1303" s="9" t="str">
        <f t="shared" si="21"/>
        <v>Upper Mechanicville</v>
      </c>
      <c r="D1303" s="8">
        <v>115</v>
      </c>
      <c r="E1303" s="8" t="s">
        <v>284</v>
      </c>
      <c r="F1303" s="10" t="s">
        <v>15076</v>
      </c>
      <c r="G1303" s="8">
        <v>625</v>
      </c>
      <c r="H1303" s="8" t="s">
        <v>15075</v>
      </c>
      <c r="I1303" s="8" t="s">
        <v>283</v>
      </c>
      <c r="J1303" s="8">
        <v>13511</v>
      </c>
      <c r="K1303" s="8"/>
    </row>
    <row r="1304" spans="1:11" x14ac:dyDescent="0.2">
      <c r="A1304" s="8">
        <f>MAX($A$2:$A1303)+1</f>
        <v>941</v>
      </c>
      <c r="B1304" s="8"/>
      <c r="C1304" s="9" t="str">
        <f t="shared" si="21"/>
        <v>High Falls - Saranac NY</v>
      </c>
      <c r="D1304" s="8">
        <v>115</v>
      </c>
      <c r="E1304" s="8" t="s">
        <v>284</v>
      </c>
      <c r="F1304" s="10" t="s">
        <v>15078</v>
      </c>
      <c r="G1304" s="8">
        <v>2530</v>
      </c>
      <c r="H1304" s="8" t="s">
        <v>15077</v>
      </c>
      <c r="I1304" s="8" t="s">
        <v>283</v>
      </c>
      <c r="J1304" s="8">
        <v>13511</v>
      </c>
      <c r="K1304" s="8"/>
    </row>
    <row r="1305" spans="1:11" x14ac:dyDescent="0.2">
      <c r="A1305" s="8">
        <f>MAX($A$2:$A1304)+1</f>
        <v>942</v>
      </c>
      <c r="B1305" s="8"/>
      <c r="C1305" s="9" t="str">
        <f t="shared" si="21"/>
        <v>Kent Falls</v>
      </c>
      <c r="D1305" s="8">
        <v>115</v>
      </c>
      <c r="E1305" s="8" t="s">
        <v>284</v>
      </c>
      <c r="F1305" s="10" t="s">
        <v>15080</v>
      </c>
      <c r="G1305" s="8">
        <v>2532</v>
      </c>
      <c r="H1305" s="8" t="s">
        <v>15079</v>
      </c>
      <c r="I1305" s="8" t="s">
        <v>283</v>
      </c>
      <c r="J1305" s="8">
        <v>13511</v>
      </c>
      <c r="K1305" s="8"/>
    </row>
    <row r="1306" spans="1:11" x14ac:dyDescent="0.2">
      <c r="A1306" s="8">
        <f>MAX($A$2:$A1305)+1</f>
        <v>943</v>
      </c>
      <c r="B1306" s="8"/>
      <c r="C1306" s="9" t="str">
        <f t="shared" si="21"/>
        <v>Hennepin Island</v>
      </c>
      <c r="D1306" s="8">
        <v>120</v>
      </c>
      <c r="E1306" s="8" t="s">
        <v>298</v>
      </c>
      <c r="F1306" s="10" t="s">
        <v>15082</v>
      </c>
      <c r="G1306" s="8">
        <v>1911</v>
      </c>
      <c r="H1306" s="8" t="s">
        <v>15081</v>
      </c>
      <c r="I1306" s="8" t="s">
        <v>297</v>
      </c>
      <c r="J1306" s="8">
        <v>13781</v>
      </c>
      <c r="K1306" s="8"/>
    </row>
    <row r="1307" spans="1:11" x14ac:dyDescent="0.2">
      <c r="A1307" s="8">
        <f>MAX($A$2:$A1306)+1</f>
        <v>944</v>
      </c>
      <c r="B1307" s="8"/>
      <c r="C1307" s="9" t="str">
        <f t="shared" si="21"/>
        <v>St Croix Falls</v>
      </c>
      <c r="D1307" s="8">
        <v>121</v>
      </c>
      <c r="E1307" s="8" t="s">
        <v>299</v>
      </c>
      <c r="F1307" s="10" t="s">
        <v>15083</v>
      </c>
      <c r="G1307" s="8">
        <v>4011</v>
      </c>
      <c r="H1307" s="8" t="s">
        <v>15083</v>
      </c>
      <c r="I1307" s="8" t="s">
        <v>297</v>
      </c>
      <c r="J1307" s="8">
        <v>13781</v>
      </c>
      <c r="K1307" s="8" t="s">
        <v>33509</v>
      </c>
    </row>
    <row r="1308" spans="1:11" x14ac:dyDescent="0.2">
      <c r="A1308" s="8">
        <f>MAX($A$2:$A1307)+1</f>
        <v>945</v>
      </c>
      <c r="B1308" s="8"/>
      <c r="C1308" s="9" t="str">
        <f t="shared" si="21"/>
        <v>Wissota</v>
      </c>
      <c r="D1308" s="8">
        <v>121</v>
      </c>
      <c r="E1308" s="8" t="s">
        <v>299</v>
      </c>
      <c r="F1308" s="10" t="s">
        <v>15084</v>
      </c>
      <c r="G1308" s="8">
        <v>4015</v>
      </c>
      <c r="H1308" s="8" t="s">
        <v>15084</v>
      </c>
      <c r="I1308" s="8" t="s">
        <v>297</v>
      </c>
      <c r="J1308" s="8">
        <v>13781</v>
      </c>
      <c r="K1308" s="8" t="s">
        <v>33509</v>
      </c>
    </row>
    <row r="1309" spans="1:11" x14ac:dyDescent="0.2">
      <c r="A1309" s="8">
        <f>MAX($A$2:$A1308)+1</f>
        <v>946</v>
      </c>
      <c r="B1309" s="8"/>
      <c r="C1309" s="9" t="str">
        <f t="shared" si="21"/>
        <v>Cornell</v>
      </c>
      <c r="D1309" s="8">
        <v>121</v>
      </c>
      <c r="E1309" s="8" t="s">
        <v>299</v>
      </c>
      <c r="F1309" s="10" t="s">
        <v>15085</v>
      </c>
      <c r="G1309" s="8">
        <v>6086</v>
      </c>
      <c r="H1309" s="8" t="s">
        <v>15085</v>
      </c>
      <c r="I1309" s="8" t="s">
        <v>297</v>
      </c>
      <c r="J1309" s="8">
        <v>13781</v>
      </c>
      <c r="K1309" s="8" t="s">
        <v>33509</v>
      </c>
    </row>
    <row r="1310" spans="1:11" x14ac:dyDescent="0.2">
      <c r="A1310" s="8">
        <f>MAX($A$2:$A1309)+1</f>
        <v>947</v>
      </c>
      <c r="B1310" s="8"/>
      <c r="C1310" s="9" t="str">
        <f t="shared" si="21"/>
        <v>Jim Falls</v>
      </c>
      <c r="D1310" s="8">
        <v>121</v>
      </c>
      <c r="E1310" s="8" t="s">
        <v>299</v>
      </c>
      <c r="F1310" s="10" t="s">
        <v>15086</v>
      </c>
      <c r="G1310" s="8">
        <v>4008</v>
      </c>
      <c r="H1310" s="8" t="s">
        <v>15086</v>
      </c>
      <c r="I1310" s="8" t="s">
        <v>297</v>
      </c>
      <c r="J1310" s="8">
        <v>13781</v>
      </c>
      <c r="K1310" s="8" t="s">
        <v>33509</v>
      </c>
    </row>
    <row r="1311" spans="1:11" x14ac:dyDescent="0.2">
      <c r="A1311" s="8">
        <f>MAX($A$2:$A1310)+1</f>
        <v>948</v>
      </c>
      <c r="B1311" s="8"/>
      <c r="C1311" s="9" t="str">
        <f t="shared" si="21"/>
        <v>Holcombe</v>
      </c>
      <c r="D1311" s="8">
        <v>121</v>
      </c>
      <c r="E1311" s="8" t="s">
        <v>299</v>
      </c>
      <c r="F1311" s="10" t="s">
        <v>15087</v>
      </c>
      <c r="G1311" s="8">
        <v>4007</v>
      </c>
      <c r="H1311" s="8" t="s">
        <v>15087</v>
      </c>
      <c r="I1311" s="8" t="s">
        <v>297</v>
      </c>
      <c r="J1311" s="8">
        <v>13781</v>
      </c>
      <c r="K1311" s="8" t="s">
        <v>33509</v>
      </c>
    </row>
    <row r="1312" spans="1:11" x14ac:dyDescent="0.2">
      <c r="A1312" s="8">
        <f>MAX($A$2:$A1311)+1</f>
        <v>949</v>
      </c>
      <c r="B1312" s="8"/>
      <c r="C1312" s="9" t="str">
        <f t="shared" si="21"/>
        <v>Dells</v>
      </c>
      <c r="D1312" s="8">
        <v>121</v>
      </c>
      <c r="E1312" s="8" t="s">
        <v>299</v>
      </c>
      <c r="F1312" s="10" t="s">
        <v>15089</v>
      </c>
      <c r="G1312" s="8">
        <v>4002</v>
      </c>
      <c r="H1312" s="8" t="s">
        <v>15088</v>
      </c>
      <c r="I1312" s="8" t="s">
        <v>297</v>
      </c>
      <c r="J1312" s="8">
        <v>13781</v>
      </c>
      <c r="K1312" s="8" t="s">
        <v>33509</v>
      </c>
    </row>
    <row r="1313" spans="1:11" x14ac:dyDescent="0.2">
      <c r="A1313" s="8">
        <f>MAX($A$2:$A1312)+1</f>
        <v>950</v>
      </c>
      <c r="B1313" s="8"/>
      <c r="C1313" s="9" t="str">
        <f t="shared" si="21"/>
        <v>Chippewa Falls</v>
      </c>
      <c r="D1313" s="8">
        <v>121</v>
      </c>
      <c r="E1313" s="8" t="s">
        <v>299</v>
      </c>
      <c r="F1313" s="10" t="s">
        <v>15090</v>
      </c>
      <c r="G1313" s="8">
        <v>4000</v>
      </c>
      <c r="H1313" s="8" t="s">
        <v>15090</v>
      </c>
      <c r="I1313" s="8" t="s">
        <v>297</v>
      </c>
      <c r="J1313" s="8">
        <v>13781</v>
      </c>
      <c r="K1313" s="8" t="s">
        <v>33509</v>
      </c>
    </row>
    <row r="1314" spans="1:11" x14ac:dyDescent="0.2">
      <c r="A1314" s="8">
        <f>MAX($A$2:$A1313)+1</f>
        <v>951</v>
      </c>
      <c r="B1314" s="8"/>
      <c r="C1314" s="9" t="str">
        <f t="shared" si="21"/>
        <v>Thompson Falls</v>
      </c>
      <c r="D1314" s="8">
        <v>122</v>
      </c>
      <c r="E1314" s="8" t="s">
        <v>301</v>
      </c>
      <c r="F1314" s="10" t="s">
        <v>15091</v>
      </c>
      <c r="G1314" s="8">
        <v>2195</v>
      </c>
      <c r="H1314" s="8" t="s">
        <v>15091</v>
      </c>
      <c r="I1314" s="8" t="s">
        <v>300</v>
      </c>
      <c r="J1314" s="8">
        <v>13902</v>
      </c>
      <c r="K1314" s="8"/>
    </row>
    <row r="1315" spans="1:11" x14ac:dyDescent="0.2">
      <c r="A1315" s="8">
        <f>MAX($A$2:$A1314)+1</f>
        <v>952</v>
      </c>
      <c r="B1315" s="8"/>
      <c r="C1315" s="9" t="str">
        <f t="shared" si="21"/>
        <v>Holter</v>
      </c>
      <c r="D1315" s="8">
        <v>122</v>
      </c>
      <c r="E1315" s="8" t="s">
        <v>301</v>
      </c>
      <c r="F1315" s="10" t="s">
        <v>15092</v>
      </c>
      <c r="G1315" s="8">
        <v>2186</v>
      </c>
      <c r="H1315" s="8" t="s">
        <v>15092</v>
      </c>
      <c r="I1315" s="8" t="s">
        <v>300</v>
      </c>
      <c r="J1315" s="8">
        <v>13902</v>
      </c>
      <c r="K1315" s="8"/>
    </row>
    <row r="1316" spans="1:11" x14ac:dyDescent="0.2">
      <c r="A1316" s="8">
        <f>MAX($A$2:$A1315)+1</f>
        <v>953</v>
      </c>
      <c r="B1316" s="8"/>
      <c r="C1316" s="9" t="str">
        <f t="shared" si="21"/>
        <v>Ryan</v>
      </c>
      <c r="D1316" s="8">
        <v>122</v>
      </c>
      <c r="E1316" s="8" t="s">
        <v>301</v>
      </c>
      <c r="F1316" s="10" t="s">
        <v>15093</v>
      </c>
      <c r="G1316" s="8">
        <v>2194</v>
      </c>
      <c r="H1316" s="8" t="s">
        <v>15093</v>
      </c>
      <c r="I1316" s="8" t="s">
        <v>300</v>
      </c>
      <c r="J1316" s="8">
        <v>13902</v>
      </c>
      <c r="K1316" s="8"/>
    </row>
    <row r="1317" spans="1:11" x14ac:dyDescent="0.2">
      <c r="A1317" s="8">
        <f>MAX($A$2:$A1316)+1</f>
        <v>954</v>
      </c>
      <c r="B1317" s="8"/>
      <c r="C1317" s="9" t="str">
        <f t="shared" si="21"/>
        <v>Morony</v>
      </c>
      <c r="D1317" s="8">
        <v>122</v>
      </c>
      <c r="E1317" s="8" t="s">
        <v>301</v>
      </c>
      <c r="F1317" s="10" t="s">
        <v>15094</v>
      </c>
      <c r="G1317" s="8">
        <v>2191</v>
      </c>
      <c r="H1317" s="8" t="s">
        <v>15094</v>
      </c>
      <c r="I1317" s="8" t="s">
        <v>300</v>
      </c>
      <c r="J1317" s="8">
        <v>13902</v>
      </c>
      <c r="K1317" s="8"/>
    </row>
    <row r="1318" spans="1:11" x14ac:dyDescent="0.2">
      <c r="A1318" s="8">
        <f>MAX($A$2:$A1317)+1</f>
        <v>955</v>
      </c>
      <c r="B1318" s="8"/>
      <c r="C1318" s="9" t="str">
        <f t="shared" si="21"/>
        <v>Mystic</v>
      </c>
      <c r="D1318" s="8">
        <v>122</v>
      </c>
      <c r="E1318" s="8" t="s">
        <v>301</v>
      </c>
      <c r="F1318" s="10" t="s">
        <v>15095</v>
      </c>
      <c r="G1318" s="8">
        <v>2192</v>
      </c>
      <c r="H1318" s="8" t="s">
        <v>15095</v>
      </c>
      <c r="I1318" s="8" t="s">
        <v>300</v>
      </c>
      <c r="J1318" s="8">
        <v>13902</v>
      </c>
      <c r="K1318" s="8"/>
    </row>
    <row r="1319" spans="1:11" x14ac:dyDescent="0.2">
      <c r="A1319" s="8">
        <f>MAX($A$2:$A1318)+1</f>
        <v>956</v>
      </c>
      <c r="B1319" s="8"/>
      <c r="C1319" s="9" t="str">
        <f t="shared" si="21"/>
        <v>Kerr</v>
      </c>
      <c r="D1319" s="8">
        <v>122</v>
      </c>
      <c r="E1319" s="8" t="s">
        <v>301</v>
      </c>
      <c r="F1319" s="10" t="s">
        <v>15096</v>
      </c>
      <c r="G1319" s="8">
        <v>2188</v>
      </c>
      <c r="H1319" s="8" t="s">
        <v>15096</v>
      </c>
      <c r="I1319" s="8" t="s">
        <v>300</v>
      </c>
      <c r="J1319" s="8">
        <v>13902</v>
      </c>
      <c r="K1319" s="8"/>
    </row>
    <row r="1320" spans="1:11" x14ac:dyDescent="0.2">
      <c r="A1320" s="8">
        <f>MAX($A$2:$A1319)+1</f>
        <v>957</v>
      </c>
      <c r="B1320" s="8"/>
      <c r="C1320" s="9" t="str">
        <f t="shared" si="21"/>
        <v>Rainbow (MT)</v>
      </c>
      <c r="D1320" s="8">
        <v>122</v>
      </c>
      <c r="E1320" s="8" t="s">
        <v>301</v>
      </c>
      <c r="F1320" s="10" t="s">
        <v>15098</v>
      </c>
      <c r="G1320" s="8">
        <v>2193</v>
      </c>
      <c r="H1320" s="8" t="s">
        <v>15097</v>
      </c>
      <c r="I1320" s="8" t="s">
        <v>300</v>
      </c>
      <c r="J1320" s="8">
        <v>13902</v>
      </c>
      <c r="K1320" s="8"/>
    </row>
    <row r="1321" spans="1:11" x14ac:dyDescent="0.2">
      <c r="A1321" s="8">
        <f>MAX($A$2:$A1320)+1</f>
        <v>958</v>
      </c>
      <c r="B1321" s="8"/>
      <c r="C1321" s="9" t="str">
        <f t="shared" si="21"/>
        <v>Cochrane</v>
      </c>
      <c r="D1321" s="8">
        <v>122</v>
      </c>
      <c r="E1321" s="8" t="s">
        <v>301</v>
      </c>
      <c r="F1321" s="10" t="s">
        <v>15099</v>
      </c>
      <c r="G1321" s="8">
        <v>2182</v>
      </c>
      <c r="H1321" s="8" t="s">
        <v>15099</v>
      </c>
      <c r="I1321" s="8" t="s">
        <v>300</v>
      </c>
      <c r="J1321" s="8">
        <v>13902</v>
      </c>
      <c r="K1321" s="8"/>
    </row>
    <row r="1322" spans="1:11" x14ac:dyDescent="0.2">
      <c r="A1322" s="8">
        <f>MAX($A$2:$A1321)+1</f>
        <v>959</v>
      </c>
      <c r="B1322" s="8"/>
      <c r="C1322" s="9" t="str">
        <f t="shared" si="21"/>
        <v>Hauser</v>
      </c>
      <c r="D1322" s="8">
        <v>122</v>
      </c>
      <c r="E1322" s="8" t="s">
        <v>301</v>
      </c>
      <c r="F1322" s="10" t="s">
        <v>15100</v>
      </c>
      <c r="G1322" s="8">
        <v>2185</v>
      </c>
      <c r="H1322" s="8" t="s">
        <v>15100</v>
      </c>
      <c r="I1322" s="8" t="s">
        <v>300</v>
      </c>
      <c r="J1322" s="8">
        <v>13902</v>
      </c>
      <c r="K1322" s="8"/>
    </row>
    <row r="1323" spans="1:11" x14ac:dyDescent="0.2">
      <c r="A1323" s="8">
        <f>MAX($A$2:$A1322)+1</f>
        <v>960</v>
      </c>
      <c r="B1323" s="8"/>
      <c r="C1323" s="9" t="str">
        <f t="shared" si="21"/>
        <v>Black Eagle</v>
      </c>
      <c r="D1323" s="8">
        <v>122</v>
      </c>
      <c r="E1323" s="8" t="s">
        <v>301</v>
      </c>
      <c r="F1323" s="10" t="s">
        <v>15101</v>
      </c>
      <c r="G1323" s="8">
        <v>2181</v>
      </c>
      <c r="H1323" s="8" t="s">
        <v>15101</v>
      </c>
      <c r="I1323" s="8" t="s">
        <v>300</v>
      </c>
      <c r="J1323" s="8">
        <v>13902</v>
      </c>
      <c r="K1323" s="8"/>
    </row>
    <row r="1324" spans="1:11" x14ac:dyDescent="0.2">
      <c r="A1324" s="8">
        <f>MAX($A$2:$A1323)+1</f>
        <v>961</v>
      </c>
      <c r="B1324" s="8"/>
      <c r="C1324" s="9" t="str">
        <f t="shared" si="21"/>
        <v>Poe</v>
      </c>
      <c r="D1324" s="8">
        <v>133</v>
      </c>
      <c r="E1324" s="8" t="s">
        <v>326</v>
      </c>
      <c r="F1324" s="10" t="s">
        <v>15103</v>
      </c>
      <c r="G1324" s="8">
        <v>272</v>
      </c>
      <c r="H1324" s="8" t="s">
        <v>15102</v>
      </c>
      <c r="I1324" s="8" t="s">
        <v>325</v>
      </c>
      <c r="J1324" s="8">
        <v>14328</v>
      </c>
      <c r="K1324" s="8"/>
    </row>
    <row r="1325" spans="1:11" x14ac:dyDescent="0.2">
      <c r="A1325" s="8">
        <f>MAX($A$2:$A1324)+1</f>
        <v>962</v>
      </c>
      <c r="B1325" s="8"/>
      <c r="C1325" s="9" t="str">
        <f t="shared" si="21"/>
        <v>James B Black</v>
      </c>
      <c r="D1325" s="8">
        <v>133</v>
      </c>
      <c r="E1325" s="8" t="s">
        <v>326</v>
      </c>
      <c r="F1325" s="10" t="s">
        <v>15105</v>
      </c>
      <c r="G1325" s="8">
        <v>249</v>
      </c>
      <c r="H1325" s="8" t="s">
        <v>15104</v>
      </c>
      <c r="I1325" s="8" t="s">
        <v>325</v>
      </c>
      <c r="J1325" s="8">
        <v>14328</v>
      </c>
      <c r="K1325" s="8"/>
    </row>
    <row r="1326" spans="1:11" x14ac:dyDescent="0.2">
      <c r="A1326" s="8">
        <f>MAX($A$2:$A1325)+1</f>
        <v>963</v>
      </c>
      <c r="B1326" s="8"/>
      <c r="C1326" s="9" t="str">
        <f t="shared" si="21"/>
        <v>Pit 5</v>
      </c>
      <c r="D1326" s="8">
        <v>133</v>
      </c>
      <c r="E1326" s="8" t="s">
        <v>326</v>
      </c>
      <c r="F1326" s="10" t="s">
        <v>15107</v>
      </c>
      <c r="G1326" s="8">
        <v>268</v>
      </c>
      <c r="H1326" s="8" t="s">
        <v>15106</v>
      </c>
      <c r="I1326" s="8" t="s">
        <v>325</v>
      </c>
      <c r="J1326" s="8">
        <v>14328</v>
      </c>
      <c r="K1326" s="8"/>
    </row>
    <row r="1327" spans="1:11" x14ac:dyDescent="0.2">
      <c r="A1327" s="8">
        <f>MAX($A$2:$A1326)+1</f>
        <v>964</v>
      </c>
      <c r="B1327" s="8"/>
      <c r="C1327" s="9" t="str">
        <f t="shared" si="21"/>
        <v>Balch 1</v>
      </c>
      <c r="D1327" s="8">
        <v>133</v>
      </c>
      <c r="E1327" s="8" t="s">
        <v>326</v>
      </c>
      <c r="F1327" s="10" t="s">
        <v>15109</v>
      </c>
      <c r="G1327" s="8">
        <v>217</v>
      </c>
      <c r="H1327" s="8" t="s">
        <v>15108</v>
      </c>
      <c r="I1327" s="8" t="s">
        <v>325</v>
      </c>
      <c r="J1327" s="8">
        <v>14328</v>
      </c>
      <c r="K1327" s="8"/>
    </row>
    <row r="1328" spans="1:11" x14ac:dyDescent="0.2">
      <c r="A1328" s="8">
        <f>MAX($A$2:$A1327)+1</f>
        <v>965</v>
      </c>
      <c r="B1328" s="8"/>
      <c r="C1328" s="9" t="str">
        <f t="shared" si="21"/>
        <v>Belden</v>
      </c>
      <c r="D1328" s="8">
        <v>133</v>
      </c>
      <c r="E1328" s="8" t="s">
        <v>326</v>
      </c>
      <c r="F1328" s="10" t="s">
        <v>15111</v>
      </c>
      <c r="G1328" s="8">
        <v>219</v>
      </c>
      <c r="H1328" s="8" t="s">
        <v>15110</v>
      </c>
      <c r="I1328" s="8" t="s">
        <v>325</v>
      </c>
      <c r="J1328" s="8">
        <v>14328</v>
      </c>
      <c r="K1328" s="8"/>
    </row>
    <row r="1329" spans="1:11" x14ac:dyDescent="0.2">
      <c r="A1329" s="8">
        <f>MAX($A$2:$A1328)+1</f>
        <v>966</v>
      </c>
      <c r="B1329" s="8"/>
      <c r="C1329" s="9" t="str">
        <f t="shared" si="21"/>
        <v>Bucks Creek</v>
      </c>
      <c r="D1329" s="8">
        <v>133</v>
      </c>
      <c r="E1329" s="8" t="s">
        <v>326</v>
      </c>
      <c r="F1329" s="10" t="s">
        <v>15113</v>
      </c>
      <c r="G1329" s="8">
        <v>220</v>
      </c>
      <c r="H1329" s="8" t="s">
        <v>15112</v>
      </c>
      <c r="I1329" s="8" t="s">
        <v>325</v>
      </c>
      <c r="J1329" s="8">
        <v>14328</v>
      </c>
      <c r="K1329" s="8"/>
    </row>
    <row r="1330" spans="1:11" x14ac:dyDescent="0.2">
      <c r="A1330" s="8">
        <f>MAX($A$2:$A1329)+1</f>
        <v>967</v>
      </c>
      <c r="B1330" s="8"/>
      <c r="C1330" s="9" t="str">
        <f t="shared" si="21"/>
        <v>Electra</v>
      </c>
      <c r="D1330" s="8">
        <v>133</v>
      </c>
      <c r="E1330" s="8" t="s">
        <v>326</v>
      </c>
      <c r="F1330" s="10" t="s">
        <v>15115</v>
      </c>
      <c r="G1330" s="8">
        <v>239</v>
      </c>
      <c r="H1330" s="8" t="s">
        <v>15114</v>
      </c>
      <c r="I1330" s="8" t="s">
        <v>325</v>
      </c>
      <c r="J1330" s="8">
        <v>14328</v>
      </c>
      <c r="K1330" s="8"/>
    </row>
    <row r="1331" spans="1:11" x14ac:dyDescent="0.2">
      <c r="A1331" s="8">
        <f>MAX($A$2:$A1330)+1</f>
        <v>968</v>
      </c>
      <c r="B1331" s="8"/>
      <c r="C1331" s="9" t="str">
        <f t="shared" si="21"/>
        <v>Pit 1</v>
      </c>
      <c r="D1331" s="8">
        <v>133</v>
      </c>
      <c r="E1331" s="8" t="s">
        <v>326</v>
      </c>
      <c r="F1331" s="10" t="s">
        <v>15117</v>
      </c>
      <c r="G1331" s="8">
        <v>265</v>
      </c>
      <c r="H1331" s="8" t="s">
        <v>15116</v>
      </c>
      <c r="I1331" s="8" t="s">
        <v>325</v>
      </c>
      <c r="J1331" s="8">
        <v>14328</v>
      </c>
      <c r="K1331" s="8"/>
    </row>
    <row r="1332" spans="1:11" x14ac:dyDescent="0.2">
      <c r="A1332" s="8">
        <f>MAX($A$2:$A1331)+1</f>
        <v>969</v>
      </c>
      <c r="B1332" s="8"/>
      <c r="C1332" s="9" t="str">
        <f t="shared" si="21"/>
        <v>Hat Creek 1</v>
      </c>
      <c r="D1332" s="8">
        <v>133</v>
      </c>
      <c r="E1332" s="8" t="s">
        <v>326</v>
      </c>
      <c r="F1332" s="10" t="s">
        <v>15119</v>
      </c>
      <c r="G1332" s="8">
        <v>243</v>
      </c>
      <c r="H1332" s="8" t="s">
        <v>15118</v>
      </c>
      <c r="I1332" s="8" t="s">
        <v>325</v>
      </c>
      <c r="J1332" s="8">
        <v>14328</v>
      </c>
      <c r="K1332" s="8"/>
    </row>
    <row r="1333" spans="1:11" x14ac:dyDescent="0.2">
      <c r="A1333" s="8">
        <f>MAX($A$2:$A1332)+1</f>
        <v>970</v>
      </c>
      <c r="B1333" s="8"/>
      <c r="C1333" s="9" t="str">
        <f t="shared" si="21"/>
        <v>Pit 6</v>
      </c>
      <c r="D1333" s="8">
        <v>133</v>
      </c>
      <c r="E1333" s="8" t="s">
        <v>326</v>
      </c>
      <c r="F1333" s="10" t="s">
        <v>15121</v>
      </c>
      <c r="G1333" s="8">
        <v>269</v>
      </c>
      <c r="H1333" s="8" t="s">
        <v>15120</v>
      </c>
      <c r="I1333" s="8" t="s">
        <v>325</v>
      </c>
      <c r="J1333" s="8">
        <v>14328</v>
      </c>
      <c r="K1333" s="8"/>
    </row>
    <row r="1334" spans="1:11" x14ac:dyDescent="0.2">
      <c r="A1334" s="8">
        <f>MAX($A$2:$A1333)+1</f>
        <v>971</v>
      </c>
      <c r="B1334" s="8"/>
      <c r="C1334" s="9" t="str">
        <f t="shared" si="21"/>
        <v>Drum 1</v>
      </c>
      <c r="D1334" s="8">
        <v>133</v>
      </c>
      <c r="E1334" s="8" t="s">
        <v>326</v>
      </c>
      <c r="F1334" s="10" t="s">
        <v>15123</v>
      </c>
      <c r="G1334" s="8">
        <v>235</v>
      </c>
      <c r="H1334" s="8" t="s">
        <v>15122</v>
      </c>
      <c r="I1334" s="8" t="s">
        <v>325</v>
      </c>
      <c r="J1334" s="8">
        <v>14328</v>
      </c>
      <c r="K1334" s="8"/>
    </row>
    <row r="1335" spans="1:11" x14ac:dyDescent="0.2">
      <c r="A1335" s="8">
        <f>MAX($A$2:$A1334)+1</f>
        <v>972</v>
      </c>
      <c r="B1335" s="8"/>
      <c r="C1335" s="9" t="str">
        <f t="shared" si="21"/>
        <v>De Sabla</v>
      </c>
      <c r="D1335" s="8">
        <v>133</v>
      </c>
      <c r="E1335" s="8" t="s">
        <v>326</v>
      </c>
      <c r="F1335" s="10" t="s">
        <v>15125</v>
      </c>
      <c r="G1335" s="8">
        <v>232</v>
      </c>
      <c r="H1335" s="8" t="s">
        <v>15124</v>
      </c>
      <c r="I1335" s="8" t="s">
        <v>325</v>
      </c>
      <c r="J1335" s="8">
        <v>14328</v>
      </c>
      <c r="K1335" s="8"/>
    </row>
    <row r="1336" spans="1:11" x14ac:dyDescent="0.2">
      <c r="A1336" s="8">
        <f>MAX($A$2:$A1335)+1</f>
        <v>973</v>
      </c>
      <c r="B1336" s="8"/>
      <c r="C1336" s="9" t="str">
        <f t="shared" si="21"/>
        <v>Newcastle</v>
      </c>
      <c r="D1336" s="8">
        <v>133</v>
      </c>
      <c r="E1336" s="8" t="s">
        <v>326</v>
      </c>
      <c r="F1336" s="10" t="s">
        <v>15127</v>
      </c>
      <c r="G1336" s="8">
        <v>632</v>
      </c>
      <c r="H1336" s="8" t="s">
        <v>15126</v>
      </c>
      <c r="I1336" s="8" t="s">
        <v>325</v>
      </c>
      <c r="J1336" s="8">
        <v>14328</v>
      </c>
      <c r="K1336" s="8"/>
    </row>
    <row r="1337" spans="1:11" x14ac:dyDescent="0.2">
      <c r="A1337" s="8">
        <f>MAX($A$2:$A1336)+1</f>
        <v>974</v>
      </c>
      <c r="B1337" s="8"/>
      <c r="C1337" s="9" t="str">
        <f t="shared" si="21"/>
        <v>Salt Springs</v>
      </c>
      <c r="D1337" s="8">
        <v>133</v>
      </c>
      <c r="E1337" s="8" t="s">
        <v>326</v>
      </c>
      <c r="F1337" s="10" t="s">
        <v>15129</v>
      </c>
      <c r="G1337" s="8">
        <v>279</v>
      </c>
      <c r="H1337" s="8" t="s">
        <v>15128</v>
      </c>
      <c r="I1337" s="8" t="s">
        <v>325</v>
      </c>
      <c r="J1337" s="8">
        <v>14328</v>
      </c>
      <c r="K1337" s="8"/>
    </row>
    <row r="1338" spans="1:11" x14ac:dyDescent="0.2">
      <c r="A1338" s="8">
        <f>MAX($A$2:$A1337)+1</f>
        <v>975</v>
      </c>
      <c r="B1338" s="8"/>
      <c r="C1338" s="9" t="str">
        <f t="shared" si="21"/>
        <v>Pit 7</v>
      </c>
      <c r="D1338" s="8">
        <v>133</v>
      </c>
      <c r="E1338" s="8" t="s">
        <v>326</v>
      </c>
      <c r="F1338" s="10" t="s">
        <v>15131</v>
      </c>
      <c r="G1338" s="8">
        <v>270</v>
      </c>
      <c r="H1338" s="8" t="s">
        <v>15130</v>
      </c>
      <c r="I1338" s="8" t="s">
        <v>325</v>
      </c>
      <c r="J1338" s="8">
        <v>14328</v>
      </c>
      <c r="K1338" s="8"/>
    </row>
    <row r="1339" spans="1:11" x14ac:dyDescent="0.2">
      <c r="A1339" s="8">
        <f>MAX($A$2:$A1338)+1</f>
        <v>976</v>
      </c>
      <c r="B1339" s="8"/>
      <c r="C1339" s="9" t="str">
        <f t="shared" si="21"/>
        <v>Narrows PH</v>
      </c>
      <c r="D1339" s="8">
        <v>133</v>
      </c>
      <c r="E1339" s="8" t="s">
        <v>326</v>
      </c>
      <c r="F1339" s="10" t="s">
        <v>15133</v>
      </c>
      <c r="G1339" s="8">
        <v>262</v>
      </c>
      <c r="H1339" s="8" t="s">
        <v>15132</v>
      </c>
      <c r="I1339" s="8" t="s">
        <v>325</v>
      </c>
      <c r="J1339" s="8">
        <v>14328</v>
      </c>
      <c r="K1339" s="8"/>
    </row>
    <row r="1340" spans="1:11" x14ac:dyDescent="0.2">
      <c r="A1340" s="8">
        <f>A1327</f>
        <v>964</v>
      </c>
      <c r="B1340" s="8"/>
      <c r="C1340" s="9" t="str">
        <f t="shared" si="21"/>
        <v>Balch 2</v>
      </c>
      <c r="D1340" s="8">
        <v>133</v>
      </c>
      <c r="E1340" s="8" t="s">
        <v>326</v>
      </c>
      <c r="F1340" s="10" t="s">
        <v>15135</v>
      </c>
      <c r="G1340" s="8">
        <v>218</v>
      </c>
      <c r="H1340" s="8" t="s">
        <v>15134</v>
      </c>
      <c r="I1340" s="8" t="s">
        <v>325</v>
      </c>
      <c r="J1340" s="8">
        <v>14328</v>
      </c>
      <c r="K1340" s="8"/>
    </row>
    <row r="1341" spans="1:11" x14ac:dyDescent="0.2">
      <c r="A1341" s="8">
        <f>MAX($A$2:$A1340)+1</f>
        <v>977</v>
      </c>
      <c r="B1341" s="8"/>
      <c r="C1341" s="9" t="str">
        <f t="shared" si="21"/>
        <v>West Point PH</v>
      </c>
      <c r="D1341" s="8">
        <v>133</v>
      </c>
      <c r="E1341" s="8" t="s">
        <v>326</v>
      </c>
      <c r="F1341" s="10" t="s">
        <v>15137</v>
      </c>
      <c r="G1341" s="8">
        <v>291</v>
      </c>
      <c r="H1341" s="8" t="s">
        <v>15136</v>
      </c>
      <c r="I1341" s="8" t="s">
        <v>325</v>
      </c>
      <c r="J1341" s="8">
        <v>14328</v>
      </c>
      <c r="K1341" s="8"/>
    </row>
    <row r="1342" spans="1:11" x14ac:dyDescent="0.2">
      <c r="A1342" s="8">
        <f>MAX($A$2:$A1341)+1</f>
        <v>978</v>
      </c>
      <c r="B1342" s="8"/>
      <c r="C1342" s="9" t="str">
        <f t="shared" si="21"/>
        <v>Dutch Flat</v>
      </c>
      <c r="D1342" s="8">
        <v>133</v>
      </c>
      <c r="E1342" s="8" t="s">
        <v>326</v>
      </c>
      <c r="F1342" s="10" t="s">
        <v>15139</v>
      </c>
      <c r="G1342" s="8">
        <v>237</v>
      </c>
      <c r="H1342" s="8" t="s">
        <v>15138</v>
      </c>
      <c r="I1342" s="8" t="s">
        <v>325</v>
      </c>
      <c r="J1342" s="8">
        <v>14328</v>
      </c>
      <c r="K1342" s="8"/>
    </row>
    <row r="1343" spans="1:11" x14ac:dyDescent="0.2">
      <c r="A1343" s="8">
        <f>MAX($A$2:$A1342)+1</f>
        <v>979</v>
      </c>
      <c r="B1343" s="8"/>
      <c r="C1343" s="9" t="str">
        <f t="shared" si="21"/>
        <v>Wise</v>
      </c>
      <c r="D1343" s="8">
        <v>133</v>
      </c>
      <c r="E1343" s="8" t="s">
        <v>326</v>
      </c>
      <c r="F1343" s="10" t="s">
        <v>15141</v>
      </c>
      <c r="G1343" s="8">
        <v>292</v>
      </c>
      <c r="H1343" s="8" t="s">
        <v>15140</v>
      </c>
      <c r="I1343" s="8" t="s">
        <v>325</v>
      </c>
      <c r="J1343" s="8">
        <v>14328</v>
      </c>
      <c r="K1343" s="8"/>
    </row>
    <row r="1344" spans="1:11" x14ac:dyDescent="0.2">
      <c r="A1344" s="8">
        <f>MAX($A$2:$A1343)+1</f>
        <v>980</v>
      </c>
      <c r="B1344" s="8"/>
      <c r="C1344" s="9" t="str">
        <f t="shared" si="21"/>
        <v>Butt Valley</v>
      </c>
      <c r="D1344" s="8">
        <v>133</v>
      </c>
      <c r="E1344" s="8" t="s">
        <v>326</v>
      </c>
      <c r="F1344" s="10" t="s">
        <v>15143</v>
      </c>
      <c r="G1344" s="8">
        <v>221</v>
      </c>
      <c r="H1344" s="8" t="s">
        <v>15142</v>
      </c>
      <c r="I1344" s="8" t="s">
        <v>325</v>
      </c>
      <c r="J1344" s="8">
        <v>14328</v>
      </c>
      <c r="K1344" s="8"/>
    </row>
    <row r="1345" spans="1:11" x14ac:dyDescent="0.2">
      <c r="A1345" s="8">
        <f>MAX($A$2:$A1344)+1</f>
        <v>981</v>
      </c>
      <c r="B1345" s="8"/>
      <c r="C1345" s="9" t="str">
        <f t="shared" si="21"/>
        <v>Pit 3</v>
      </c>
      <c r="D1345" s="8">
        <v>133</v>
      </c>
      <c r="E1345" s="8" t="s">
        <v>326</v>
      </c>
      <c r="F1345" s="10" t="s">
        <v>15145</v>
      </c>
      <c r="G1345" s="8">
        <v>266</v>
      </c>
      <c r="H1345" s="8" t="s">
        <v>15144</v>
      </c>
      <c r="I1345" s="8" t="s">
        <v>325</v>
      </c>
      <c r="J1345" s="8">
        <v>14328</v>
      </c>
      <c r="K1345" s="8"/>
    </row>
    <row r="1346" spans="1:11" x14ac:dyDescent="0.2">
      <c r="A1346" s="8">
        <f>MAX($A$2:$A1345)+1</f>
        <v>982</v>
      </c>
      <c r="B1346" s="8"/>
      <c r="C1346" s="9" t="str">
        <f t="shared" si="21"/>
        <v>Cresta</v>
      </c>
      <c r="D1346" s="8">
        <v>133</v>
      </c>
      <c r="E1346" s="8" t="s">
        <v>326</v>
      </c>
      <c r="F1346" s="10" t="s">
        <v>15147</v>
      </c>
      <c r="G1346" s="8">
        <v>231</v>
      </c>
      <c r="H1346" s="8" t="s">
        <v>15146</v>
      </c>
      <c r="I1346" s="8" t="s">
        <v>325</v>
      </c>
      <c r="J1346" s="8">
        <v>14328</v>
      </c>
      <c r="K1346" s="8"/>
    </row>
    <row r="1347" spans="1:11" x14ac:dyDescent="0.2">
      <c r="A1347" s="8">
        <f>MAX($A$2:$A1346)+1</f>
        <v>983</v>
      </c>
      <c r="B1347" s="8"/>
      <c r="C1347" s="9" t="str">
        <f t="shared" si="21"/>
        <v>Halsey</v>
      </c>
      <c r="D1347" s="8">
        <v>133</v>
      </c>
      <c r="E1347" s="8" t="s">
        <v>326</v>
      </c>
      <c r="F1347" s="10" t="s">
        <v>15149</v>
      </c>
      <c r="G1347" s="8">
        <v>241</v>
      </c>
      <c r="H1347" s="8" t="s">
        <v>15148</v>
      </c>
      <c r="I1347" s="8" t="s">
        <v>325</v>
      </c>
      <c r="J1347" s="8">
        <v>14328</v>
      </c>
      <c r="K1347" s="8"/>
    </row>
    <row r="1348" spans="1:11" x14ac:dyDescent="0.2">
      <c r="A1348" s="8">
        <f>A1332</f>
        <v>969</v>
      </c>
      <c r="B1348" s="8"/>
      <c r="C1348" s="9" t="str">
        <f t="shared" si="21"/>
        <v>Hat Creek 2</v>
      </c>
      <c r="D1348" s="8">
        <v>133</v>
      </c>
      <c r="E1348" s="8" t="s">
        <v>326</v>
      </c>
      <c r="F1348" s="10" t="s">
        <v>15151</v>
      </c>
      <c r="G1348" s="8">
        <v>244</v>
      </c>
      <c r="H1348" s="8" t="s">
        <v>15150</v>
      </c>
      <c r="I1348" s="8" t="s">
        <v>325</v>
      </c>
      <c r="J1348" s="8">
        <v>14328</v>
      </c>
      <c r="K1348" s="8"/>
    </row>
    <row r="1349" spans="1:11" x14ac:dyDescent="0.2">
      <c r="A1349" s="8">
        <f>MAX($A$2:$A1348)+1</f>
        <v>984</v>
      </c>
      <c r="B1349" s="8"/>
      <c r="C1349" s="9" t="str">
        <f t="shared" si="21"/>
        <v>Kerckhoff 2</v>
      </c>
      <c r="D1349" s="8">
        <v>133</v>
      </c>
      <c r="E1349" s="8" t="s">
        <v>326</v>
      </c>
      <c r="F1349" s="10" t="s">
        <v>15153</v>
      </c>
      <c r="G1349" s="8">
        <v>682</v>
      </c>
      <c r="H1349" s="8" t="s">
        <v>15152</v>
      </c>
      <c r="I1349" s="8" t="s">
        <v>325</v>
      </c>
      <c r="J1349" s="8">
        <v>14328</v>
      </c>
      <c r="K1349" s="8"/>
    </row>
    <row r="1350" spans="1:11" x14ac:dyDescent="0.2">
      <c r="A1350" s="8">
        <f>MAX($A$2:$A1349)+1</f>
        <v>985</v>
      </c>
      <c r="B1350" s="8"/>
      <c r="C1350" s="9" t="str">
        <f t="shared" si="21"/>
        <v>Kings River PH</v>
      </c>
      <c r="D1350" s="8">
        <v>133</v>
      </c>
      <c r="E1350" s="8" t="s">
        <v>326</v>
      </c>
      <c r="F1350" s="10" t="s">
        <v>15155</v>
      </c>
      <c r="G1350" s="8">
        <v>254</v>
      </c>
      <c r="H1350" s="8" t="s">
        <v>15154</v>
      </c>
      <c r="I1350" s="8" t="s">
        <v>325</v>
      </c>
      <c r="J1350" s="8">
        <v>14328</v>
      </c>
      <c r="K1350" s="8"/>
    </row>
    <row r="1351" spans="1:11" x14ac:dyDescent="0.2">
      <c r="A1351" s="8">
        <f>MAX($A$2:$A1350)+1</f>
        <v>986</v>
      </c>
      <c r="B1351" s="8"/>
      <c r="C1351" s="9" t="str">
        <f t="shared" si="21"/>
        <v>Kerckhoff</v>
      </c>
      <c r="D1351" s="8">
        <v>133</v>
      </c>
      <c r="E1351" s="8" t="s">
        <v>326</v>
      </c>
      <c r="F1351" s="10" t="s">
        <v>15157</v>
      </c>
      <c r="G1351" s="8">
        <v>250</v>
      </c>
      <c r="H1351" s="8" t="s">
        <v>15156</v>
      </c>
      <c r="I1351" s="8" t="s">
        <v>325</v>
      </c>
      <c r="J1351" s="8">
        <v>14328</v>
      </c>
      <c r="K1351" s="8"/>
    </row>
    <row r="1352" spans="1:11" x14ac:dyDescent="0.2">
      <c r="A1352" s="8">
        <f>MAX($A$2:$A1351)+1</f>
        <v>987</v>
      </c>
      <c r="B1352" s="8"/>
      <c r="C1352" s="9" t="str">
        <f t="shared" ref="C1352:C1415" si="22">IF(H1352="",F1352,H1352)</f>
        <v>Stanislaus</v>
      </c>
      <c r="D1352" s="8">
        <v>133</v>
      </c>
      <c r="E1352" s="8" t="s">
        <v>326</v>
      </c>
      <c r="F1352" s="10" t="s">
        <v>15159</v>
      </c>
      <c r="G1352" s="8">
        <v>285</v>
      </c>
      <c r="H1352" s="8" t="s">
        <v>15158</v>
      </c>
      <c r="I1352" s="8" t="s">
        <v>325</v>
      </c>
      <c r="J1352" s="8">
        <v>14328</v>
      </c>
      <c r="K1352" s="8"/>
    </row>
    <row r="1353" spans="1:11" x14ac:dyDescent="0.2">
      <c r="A1353" s="8">
        <f>MAX($A$2:$A1352)+1</f>
        <v>988</v>
      </c>
      <c r="B1353" s="8"/>
      <c r="C1353" s="9" t="str">
        <f t="shared" si="22"/>
        <v>Drum 2</v>
      </c>
      <c r="D1353" s="8">
        <v>133</v>
      </c>
      <c r="E1353" s="8" t="s">
        <v>326</v>
      </c>
      <c r="F1353" s="10" t="s">
        <v>15161</v>
      </c>
      <c r="G1353" s="8">
        <v>236</v>
      </c>
      <c r="H1353" s="8" t="s">
        <v>15160</v>
      </c>
      <c r="I1353" s="8" t="s">
        <v>325</v>
      </c>
      <c r="J1353" s="8">
        <v>14328</v>
      </c>
      <c r="K1353" s="8"/>
    </row>
    <row r="1354" spans="1:11" x14ac:dyDescent="0.2">
      <c r="A1354" s="8">
        <f>MAX($A$2:$A1353)+1</f>
        <v>989</v>
      </c>
      <c r="B1354" s="8"/>
      <c r="C1354" s="9" t="str">
        <f t="shared" si="22"/>
        <v>Caribou 2</v>
      </c>
      <c r="D1354" s="8">
        <v>133</v>
      </c>
      <c r="E1354" s="8" t="s">
        <v>326</v>
      </c>
      <c r="F1354" s="10" t="s">
        <v>15163</v>
      </c>
      <c r="G1354" s="8">
        <v>223</v>
      </c>
      <c r="H1354" s="8" t="s">
        <v>15162</v>
      </c>
      <c r="I1354" s="8" t="s">
        <v>325</v>
      </c>
      <c r="J1354" s="8">
        <v>14328</v>
      </c>
      <c r="K1354" s="8"/>
    </row>
    <row r="1355" spans="1:11" x14ac:dyDescent="0.2">
      <c r="A1355" s="8">
        <f>MAX($A$2:$A1354)+1</f>
        <v>990</v>
      </c>
      <c r="B1355" s="8"/>
      <c r="C1355" s="9" t="str">
        <f t="shared" si="22"/>
        <v>Tiger Creek</v>
      </c>
      <c r="D1355" s="8">
        <v>133</v>
      </c>
      <c r="E1355" s="8" t="s">
        <v>326</v>
      </c>
      <c r="F1355" s="10" t="s">
        <v>15165</v>
      </c>
      <c r="G1355" s="8">
        <v>287</v>
      </c>
      <c r="H1355" s="8" t="s">
        <v>15164</v>
      </c>
      <c r="I1355" s="8" t="s">
        <v>325</v>
      </c>
      <c r="J1355" s="8">
        <v>14328</v>
      </c>
      <c r="K1355" s="8"/>
    </row>
    <row r="1356" spans="1:11" x14ac:dyDescent="0.2">
      <c r="A1356" s="8">
        <f>MAX($A$2:$A1355)+1</f>
        <v>991</v>
      </c>
      <c r="B1356" s="8"/>
      <c r="C1356" s="9" t="str">
        <f t="shared" si="22"/>
        <v>Haas</v>
      </c>
      <c r="D1356" s="8">
        <v>133</v>
      </c>
      <c r="E1356" s="8" t="s">
        <v>326</v>
      </c>
      <c r="F1356" s="10" t="s">
        <v>15167</v>
      </c>
      <c r="G1356" s="8">
        <v>240</v>
      </c>
      <c r="H1356" s="8" t="s">
        <v>15166</v>
      </c>
      <c r="I1356" s="8" t="s">
        <v>325</v>
      </c>
      <c r="J1356" s="8">
        <v>14328</v>
      </c>
      <c r="K1356" s="8"/>
    </row>
    <row r="1357" spans="1:11" x14ac:dyDescent="0.2">
      <c r="A1357" s="8">
        <f>MAX($A$2:$A1356)+1</f>
        <v>992</v>
      </c>
      <c r="B1357" s="8"/>
      <c r="C1357" s="9" t="str">
        <f t="shared" si="22"/>
        <v>Rock Creek</v>
      </c>
      <c r="D1357" s="8">
        <v>133</v>
      </c>
      <c r="E1357" s="8" t="s">
        <v>326</v>
      </c>
      <c r="F1357" s="10" t="s">
        <v>15169</v>
      </c>
      <c r="G1357" s="8">
        <v>275</v>
      </c>
      <c r="H1357" s="8" t="s">
        <v>15168</v>
      </c>
      <c r="I1357" s="8" t="s">
        <v>325</v>
      </c>
      <c r="J1357" s="8">
        <v>14328</v>
      </c>
      <c r="K1357" s="8"/>
    </row>
    <row r="1358" spans="1:11" x14ac:dyDescent="0.2">
      <c r="A1358" s="8">
        <f>A1354</f>
        <v>989</v>
      </c>
      <c r="B1358" s="8"/>
      <c r="C1358" s="9" t="str">
        <f t="shared" si="22"/>
        <v>Caribou 1</v>
      </c>
      <c r="D1358" s="8">
        <v>133</v>
      </c>
      <c r="E1358" s="8" t="s">
        <v>326</v>
      </c>
      <c r="F1358" s="10" t="s">
        <v>15171</v>
      </c>
      <c r="G1358" s="8">
        <v>222</v>
      </c>
      <c r="H1358" s="8" t="s">
        <v>15170</v>
      </c>
      <c r="I1358" s="8" t="s">
        <v>325</v>
      </c>
      <c r="J1358" s="8">
        <v>14328</v>
      </c>
      <c r="K1358" s="8"/>
    </row>
    <row r="1359" spans="1:11" x14ac:dyDescent="0.2">
      <c r="A1359" s="8">
        <f>MAX($A$2:$A1358)+1</f>
        <v>993</v>
      </c>
      <c r="B1359" s="8"/>
      <c r="C1359" s="9" t="str">
        <f t="shared" si="22"/>
        <v>A G Wishon</v>
      </c>
      <c r="D1359" s="8">
        <v>133</v>
      </c>
      <c r="E1359" s="8" t="s">
        <v>326</v>
      </c>
      <c r="F1359" s="10" t="s">
        <v>15173</v>
      </c>
      <c r="G1359" s="8">
        <v>293</v>
      </c>
      <c r="H1359" s="8" t="s">
        <v>15172</v>
      </c>
      <c r="I1359" s="8" t="s">
        <v>325</v>
      </c>
      <c r="J1359" s="8">
        <v>14328</v>
      </c>
      <c r="K1359" s="8"/>
    </row>
    <row r="1360" spans="1:11" x14ac:dyDescent="0.2">
      <c r="A1360" s="8">
        <f>MAX($A$2:$A1359)+1</f>
        <v>994</v>
      </c>
      <c r="B1360" s="8"/>
      <c r="C1360" s="9" t="str">
        <f t="shared" si="22"/>
        <v>Pit 4</v>
      </c>
      <c r="D1360" s="8">
        <v>133</v>
      </c>
      <c r="E1360" s="8" t="s">
        <v>326</v>
      </c>
      <c r="F1360" s="10" t="s">
        <v>15175</v>
      </c>
      <c r="G1360" s="8">
        <v>267</v>
      </c>
      <c r="H1360" s="8" t="s">
        <v>15174</v>
      </c>
      <c r="I1360" s="8" t="s">
        <v>325</v>
      </c>
      <c r="J1360" s="8">
        <v>14328</v>
      </c>
      <c r="K1360" s="8"/>
    </row>
    <row r="1361" spans="1:11" x14ac:dyDescent="0.2">
      <c r="A1361" s="8">
        <f>MAX($A$2:$A1360)+1</f>
        <v>995</v>
      </c>
      <c r="B1361" s="8"/>
      <c r="C1361" s="9" t="str">
        <f t="shared" si="22"/>
        <v>Coleman PH</v>
      </c>
      <c r="D1361" s="8">
        <v>133</v>
      </c>
      <c r="E1361" s="8" t="s">
        <v>326</v>
      </c>
      <c r="F1361" s="10" t="s">
        <v>15177</v>
      </c>
      <c r="G1361" s="8">
        <v>227</v>
      </c>
      <c r="H1361" s="8" t="s">
        <v>15176</v>
      </c>
      <c r="I1361" s="8" t="s">
        <v>325</v>
      </c>
      <c r="J1361" s="8">
        <v>14328</v>
      </c>
      <c r="K1361" s="8"/>
    </row>
    <row r="1362" spans="1:11" x14ac:dyDescent="0.2">
      <c r="A1362" s="8">
        <f>MAX($A$2:$A1361)+1</f>
        <v>996</v>
      </c>
      <c r="B1362" s="8"/>
      <c r="C1362" s="9" t="str">
        <f t="shared" si="22"/>
        <v>Helms Pumped Storage</v>
      </c>
      <c r="D1362" s="8">
        <v>133</v>
      </c>
      <c r="E1362" s="8" t="s">
        <v>326</v>
      </c>
      <c r="F1362" s="10" t="s">
        <v>15179</v>
      </c>
      <c r="G1362" s="8">
        <v>6100</v>
      </c>
      <c r="H1362" s="8" t="s">
        <v>15178</v>
      </c>
      <c r="I1362" s="8" t="s">
        <v>325</v>
      </c>
      <c r="J1362" s="8">
        <v>14328</v>
      </c>
      <c r="K1362" s="8"/>
    </row>
    <row r="1363" spans="1:11" x14ac:dyDescent="0.2">
      <c r="A1363" s="8">
        <f>MAX($A$2:$A1362)+1</f>
        <v>997</v>
      </c>
      <c r="B1363" s="8"/>
      <c r="C1363" s="9" t="str">
        <f t="shared" si="22"/>
        <v>Clearwater 2</v>
      </c>
      <c r="D1363" s="8">
        <v>134</v>
      </c>
      <c r="E1363" s="8" t="s">
        <v>329</v>
      </c>
      <c r="F1363" s="10" t="s">
        <v>15181</v>
      </c>
      <c r="G1363" s="8">
        <v>3021</v>
      </c>
      <c r="H1363" s="8" t="s">
        <v>15180</v>
      </c>
      <c r="I1363" s="8" t="s">
        <v>329</v>
      </c>
      <c r="J1363" s="8">
        <v>14354</v>
      </c>
      <c r="K1363" s="8"/>
    </row>
    <row r="1364" spans="1:11" x14ac:dyDescent="0.2">
      <c r="A1364" s="8">
        <f>MAX($A$2:$A1363)+1</f>
        <v>998</v>
      </c>
      <c r="B1364" s="8"/>
      <c r="C1364" s="9" t="str">
        <f t="shared" si="22"/>
        <v>Merwin</v>
      </c>
      <c r="D1364" s="8">
        <v>134</v>
      </c>
      <c r="E1364" s="8" t="s">
        <v>329</v>
      </c>
      <c r="F1364" s="10" t="s">
        <v>15182</v>
      </c>
      <c r="G1364" s="8">
        <v>3847</v>
      </c>
      <c r="H1364" s="8" t="s">
        <v>15182</v>
      </c>
      <c r="I1364" s="8" t="s">
        <v>329</v>
      </c>
      <c r="J1364" s="8">
        <v>14354</v>
      </c>
      <c r="K1364" s="8"/>
    </row>
    <row r="1365" spans="1:11" x14ac:dyDescent="0.2">
      <c r="A1365" s="8">
        <f>A1363</f>
        <v>997</v>
      </c>
      <c r="B1365" s="8"/>
      <c r="C1365" s="9" t="str">
        <f t="shared" si="22"/>
        <v>Clearwater 1</v>
      </c>
      <c r="D1365" s="8">
        <v>134</v>
      </c>
      <c r="E1365" s="8" t="s">
        <v>329</v>
      </c>
      <c r="F1365" s="10" t="s">
        <v>15184</v>
      </c>
      <c r="G1365" s="8">
        <v>3020</v>
      </c>
      <c r="H1365" s="8" t="s">
        <v>15183</v>
      </c>
      <c r="I1365" s="8" t="s">
        <v>329</v>
      </c>
      <c r="J1365" s="8">
        <v>14354</v>
      </c>
      <c r="K1365" s="8"/>
    </row>
    <row r="1366" spans="1:11" x14ac:dyDescent="0.2">
      <c r="A1366" s="8">
        <f>MAX($A$2:$A1365)+1</f>
        <v>999</v>
      </c>
      <c r="B1366" s="8"/>
      <c r="C1366" s="9" t="str">
        <f t="shared" si="22"/>
        <v>Grace</v>
      </c>
      <c r="D1366" s="8">
        <v>134</v>
      </c>
      <c r="E1366" s="8" t="s">
        <v>329</v>
      </c>
      <c r="F1366" s="10" t="s">
        <v>15185</v>
      </c>
      <c r="G1366" s="8">
        <v>827</v>
      </c>
      <c r="H1366" s="8" t="s">
        <v>15185</v>
      </c>
      <c r="I1366" s="8" t="s">
        <v>329</v>
      </c>
      <c r="J1366" s="8">
        <v>14354</v>
      </c>
      <c r="K1366" s="8"/>
    </row>
    <row r="1367" spans="1:11" x14ac:dyDescent="0.2">
      <c r="A1367" s="8">
        <f>MAX($A$2:$A1366)+1</f>
        <v>1000</v>
      </c>
      <c r="B1367" s="8"/>
      <c r="C1367" s="9" t="str">
        <f t="shared" si="22"/>
        <v>Soda Springs</v>
      </c>
      <c r="D1367" s="8">
        <v>134</v>
      </c>
      <c r="E1367" s="8" t="s">
        <v>329</v>
      </c>
      <c r="F1367" s="10" t="s">
        <v>15186</v>
      </c>
      <c r="G1367" s="8">
        <v>3037</v>
      </c>
      <c r="H1367" s="8" t="s">
        <v>15186</v>
      </c>
      <c r="I1367" s="8" t="s">
        <v>329</v>
      </c>
      <c r="J1367" s="8">
        <v>14354</v>
      </c>
      <c r="K1367" s="8"/>
    </row>
    <row r="1368" spans="1:11" x14ac:dyDescent="0.2">
      <c r="A1368" s="8">
        <f>MAX($A$2:$A1367)+1</f>
        <v>1001</v>
      </c>
      <c r="B1368" s="8"/>
      <c r="C1368" s="9" t="str">
        <f t="shared" si="22"/>
        <v>Swift 1</v>
      </c>
      <c r="D1368" s="8">
        <v>134</v>
      </c>
      <c r="E1368" s="8" t="s">
        <v>329</v>
      </c>
      <c r="F1368" s="10" t="s">
        <v>15188</v>
      </c>
      <c r="G1368" s="8">
        <v>3850</v>
      </c>
      <c r="H1368" s="8" t="s">
        <v>15187</v>
      </c>
      <c r="I1368" s="8" t="s">
        <v>329</v>
      </c>
      <c r="J1368" s="8">
        <v>14354</v>
      </c>
      <c r="K1368" s="8"/>
    </row>
    <row r="1369" spans="1:11" x14ac:dyDescent="0.2">
      <c r="A1369" s="8">
        <f>A1142</f>
        <v>795</v>
      </c>
      <c r="B1369" s="8"/>
      <c r="C1369" s="9" t="str">
        <f t="shared" si="22"/>
        <v>Prospect 2</v>
      </c>
      <c r="D1369" s="8">
        <v>134</v>
      </c>
      <c r="E1369" s="8" t="s">
        <v>329</v>
      </c>
      <c r="F1369" s="10" t="s">
        <v>15190</v>
      </c>
      <c r="G1369" s="8">
        <v>3033</v>
      </c>
      <c r="H1369" s="8" t="s">
        <v>15189</v>
      </c>
      <c r="I1369" s="8" t="s">
        <v>329</v>
      </c>
      <c r="J1369" s="8">
        <v>14354</v>
      </c>
      <c r="K1369" s="8"/>
    </row>
    <row r="1370" spans="1:11" x14ac:dyDescent="0.2">
      <c r="A1370" s="8">
        <f>MAX($A$2:$A1369)+1</f>
        <v>1002</v>
      </c>
      <c r="B1370" s="8"/>
      <c r="C1370" s="9" t="str">
        <f t="shared" si="22"/>
        <v>Olmstead</v>
      </c>
      <c r="D1370" s="8">
        <v>134</v>
      </c>
      <c r="E1370" s="8" t="s">
        <v>329</v>
      </c>
      <c r="F1370" s="10" t="s">
        <v>15192</v>
      </c>
      <c r="G1370" s="8">
        <v>3655</v>
      </c>
      <c r="H1370" s="8" t="s">
        <v>15191</v>
      </c>
      <c r="I1370" s="8" t="s">
        <v>329</v>
      </c>
      <c r="J1370" s="8">
        <v>14354</v>
      </c>
      <c r="K1370" s="8"/>
    </row>
    <row r="1371" spans="1:11" x14ac:dyDescent="0.2">
      <c r="A1371" s="8">
        <f>MAX($A$2:$A1370)+1</f>
        <v>1003</v>
      </c>
      <c r="B1371" s="8"/>
      <c r="C1371" s="9" t="str">
        <f t="shared" si="22"/>
        <v>Yale</v>
      </c>
      <c r="D1371" s="8">
        <v>134</v>
      </c>
      <c r="E1371" s="8" t="s">
        <v>329</v>
      </c>
      <c r="F1371" s="10" t="s">
        <v>15193</v>
      </c>
      <c r="G1371" s="8">
        <v>3852</v>
      </c>
      <c r="H1371" s="8" t="s">
        <v>15193</v>
      </c>
      <c r="I1371" s="8" t="s">
        <v>329</v>
      </c>
      <c r="J1371" s="8">
        <v>14354</v>
      </c>
      <c r="K1371" s="8"/>
    </row>
    <row r="1372" spans="1:11" x14ac:dyDescent="0.2">
      <c r="A1372" s="8">
        <f>MAX($A$2:$A1371)+1</f>
        <v>1004</v>
      </c>
      <c r="B1372" s="8"/>
      <c r="C1372" s="9" t="str">
        <f t="shared" si="22"/>
        <v>Copco 2</v>
      </c>
      <c r="D1372" s="8">
        <v>134</v>
      </c>
      <c r="E1372" s="8" t="s">
        <v>329</v>
      </c>
      <c r="F1372" s="10" t="s">
        <v>15195</v>
      </c>
      <c r="G1372" s="8">
        <v>295</v>
      </c>
      <c r="H1372" s="8" t="s">
        <v>15194</v>
      </c>
      <c r="I1372" s="8" t="s">
        <v>329</v>
      </c>
      <c r="J1372" s="8">
        <v>14354</v>
      </c>
      <c r="K1372" s="8"/>
    </row>
    <row r="1373" spans="1:11" x14ac:dyDescent="0.2">
      <c r="A1373" s="8">
        <f>MAX($A$2:$A1372)+1</f>
        <v>1005</v>
      </c>
      <c r="B1373" s="8"/>
      <c r="C1373" s="9" t="str">
        <f t="shared" si="22"/>
        <v>Lemolo 2</v>
      </c>
      <c r="D1373" s="8">
        <v>134</v>
      </c>
      <c r="E1373" s="8" t="s">
        <v>329</v>
      </c>
      <c r="F1373" s="10" t="s">
        <v>15197</v>
      </c>
      <c r="G1373" s="8">
        <v>6421</v>
      </c>
      <c r="H1373" s="8" t="s">
        <v>15196</v>
      </c>
      <c r="I1373" s="8" t="s">
        <v>329</v>
      </c>
      <c r="J1373" s="8">
        <v>14354</v>
      </c>
      <c r="K1373" s="8"/>
    </row>
    <row r="1374" spans="1:11" x14ac:dyDescent="0.2">
      <c r="A1374" s="8">
        <f>MAX($A$2:$A1373)+1</f>
        <v>1006</v>
      </c>
      <c r="B1374" s="8"/>
      <c r="C1374" s="9" t="str">
        <f t="shared" si="22"/>
        <v>Oneida</v>
      </c>
      <c r="D1374" s="8">
        <v>134</v>
      </c>
      <c r="E1374" s="8" t="s">
        <v>329</v>
      </c>
      <c r="F1374" s="10" t="s">
        <v>15198</v>
      </c>
      <c r="G1374" s="8">
        <v>829</v>
      </c>
      <c r="H1374" s="8" t="s">
        <v>15198</v>
      </c>
      <c r="I1374" s="8" t="s">
        <v>329</v>
      </c>
      <c r="J1374" s="8">
        <v>14354</v>
      </c>
      <c r="K1374" s="8"/>
    </row>
    <row r="1375" spans="1:11" x14ac:dyDescent="0.2">
      <c r="A1375" s="8">
        <f>MAX($A$2:$A1374)+1</f>
        <v>1007</v>
      </c>
      <c r="B1375" s="8"/>
      <c r="C1375" s="9" t="str">
        <f t="shared" si="22"/>
        <v>Iron Gate</v>
      </c>
      <c r="D1375" s="8">
        <v>134</v>
      </c>
      <c r="E1375" s="8" t="s">
        <v>329</v>
      </c>
      <c r="F1375" s="10" t="s">
        <v>15199</v>
      </c>
      <c r="G1375" s="8">
        <v>297</v>
      </c>
      <c r="H1375" s="8" t="s">
        <v>15199</v>
      </c>
      <c r="I1375" s="8" t="s">
        <v>329</v>
      </c>
      <c r="J1375" s="8">
        <v>14354</v>
      </c>
      <c r="K1375" s="8"/>
    </row>
    <row r="1376" spans="1:11" x14ac:dyDescent="0.2">
      <c r="A1376" s="8">
        <f>MAX($A$2:$A1375)+1</f>
        <v>1008</v>
      </c>
      <c r="B1376" s="8"/>
      <c r="C1376" s="9" t="str">
        <f t="shared" si="22"/>
        <v>John C Boyle</v>
      </c>
      <c r="D1376" s="8">
        <v>134</v>
      </c>
      <c r="E1376" s="8" t="s">
        <v>329</v>
      </c>
      <c r="F1376" s="10" t="s">
        <v>15201</v>
      </c>
      <c r="G1376" s="8">
        <v>3028</v>
      </c>
      <c r="H1376" s="8" t="s">
        <v>15200</v>
      </c>
      <c r="I1376" s="8" t="s">
        <v>329</v>
      </c>
      <c r="J1376" s="8">
        <v>14354</v>
      </c>
      <c r="K1376" s="8"/>
    </row>
    <row r="1377" spans="1:11" x14ac:dyDescent="0.2">
      <c r="A1377" s="8">
        <f>A1372</f>
        <v>1004</v>
      </c>
      <c r="B1377" s="8"/>
      <c r="C1377" s="9" t="str">
        <f t="shared" si="22"/>
        <v>Copco 1</v>
      </c>
      <c r="D1377" s="8">
        <v>134</v>
      </c>
      <c r="E1377" s="8" t="s">
        <v>329</v>
      </c>
      <c r="F1377" s="10" t="s">
        <v>15203</v>
      </c>
      <c r="G1377" s="8">
        <v>294</v>
      </c>
      <c r="H1377" s="8" t="s">
        <v>15202</v>
      </c>
      <c r="I1377" s="8" t="s">
        <v>329</v>
      </c>
      <c r="J1377" s="8">
        <v>14354</v>
      </c>
      <c r="K1377" s="8"/>
    </row>
    <row r="1378" spans="1:11" x14ac:dyDescent="0.2">
      <c r="A1378" s="8">
        <f>MAX($A$2:$A1377)+1</f>
        <v>1009</v>
      </c>
      <c r="B1378" s="8"/>
      <c r="C1378" s="9" t="str">
        <f t="shared" si="22"/>
        <v>Slide Creek</v>
      </c>
      <c r="D1378" s="8">
        <v>134</v>
      </c>
      <c r="E1378" s="8" t="s">
        <v>329</v>
      </c>
      <c r="F1378" s="10" t="s">
        <v>15204</v>
      </c>
      <c r="G1378" s="8">
        <v>3036</v>
      </c>
      <c r="H1378" s="8" t="s">
        <v>15204</v>
      </c>
      <c r="I1378" s="8" t="s">
        <v>329</v>
      </c>
      <c r="J1378" s="8">
        <v>14354</v>
      </c>
      <c r="K1378" s="8"/>
    </row>
    <row r="1379" spans="1:11" x14ac:dyDescent="0.2">
      <c r="A1379" s="8">
        <f>MAX($A$2:$A1378)+1</f>
        <v>1010</v>
      </c>
      <c r="B1379" s="8"/>
      <c r="C1379" s="9" t="str">
        <f t="shared" si="22"/>
        <v>Cutler Hydro</v>
      </c>
      <c r="D1379" s="8">
        <v>134</v>
      </c>
      <c r="E1379" s="8" t="s">
        <v>329</v>
      </c>
      <c r="F1379" s="10" t="s">
        <v>15206</v>
      </c>
      <c r="G1379" s="8">
        <v>3646</v>
      </c>
      <c r="H1379" s="8" t="s">
        <v>15205</v>
      </c>
      <c r="I1379" s="8" t="s">
        <v>329</v>
      </c>
      <c r="J1379" s="8">
        <v>14354</v>
      </c>
      <c r="K1379" s="8"/>
    </row>
    <row r="1380" spans="1:11" x14ac:dyDescent="0.2">
      <c r="A1380" s="8">
        <f>A1373</f>
        <v>1005</v>
      </c>
      <c r="B1380" s="8"/>
      <c r="C1380" s="9" t="str">
        <f t="shared" si="22"/>
        <v>Lemolo 1</v>
      </c>
      <c r="D1380" s="8">
        <v>134</v>
      </c>
      <c r="E1380" s="8" t="s">
        <v>329</v>
      </c>
      <c r="F1380" s="10" t="s">
        <v>15208</v>
      </c>
      <c r="G1380" s="8">
        <v>3029</v>
      </c>
      <c r="H1380" s="8" t="s">
        <v>15207</v>
      </c>
      <c r="I1380" s="8" t="s">
        <v>329</v>
      </c>
      <c r="J1380" s="8">
        <v>14354</v>
      </c>
      <c r="K1380" s="8"/>
    </row>
    <row r="1381" spans="1:11" x14ac:dyDescent="0.2">
      <c r="A1381" s="8">
        <f>MAX($A$2:$A1380)+1</f>
        <v>1011</v>
      </c>
      <c r="B1381" s="8"/>
      <c r="C1381" s="9" t="str">
        <f t="shared" si="22"/>
        <v>Soda</v>
      </c>
      <c r="D1381" s="8">
        <v>134</v>
      </c>
      <c r="E1381" s="8" t="s">
        <v>329</v>
      </c>
      <c r="F1381" s="10" t="s">
        <v>15209</v>
      </c>
      <c r="G1381" s="8">
        <v>831</v>
      </c>
      <c r="H1381" s="8" t="s">
        <v>15209</v>
      </c>
      <c r="I1381" s="8" t="s">
        <v>329</v>
      </c>
      <c r="J1381" s="8">
        <v>14354</v>
      </c>
      <c r="K1381" s="8"/>
    </row>
    <row r="1382" spans="1:11" x14ac:dyDescent="0.2">
      <c r="A1382" s="8">
        <f>MAX($A$2:$A1381)+1</f>
        <v>1012</v>
      </c>
      <c r="B1382" s="8"/>
      <c r="C1382" s="9" t="str">
        <f t="shared" si="22"/>
        <v>Fish Creek</v>
      </c>
      <c r="D1382" s="8">
        <v>134</v>
      </c>
      <c r="E1382" s="8" t="s">
        <v>329</v>
      </c>
      <c r="F1382" s="10" t="s">
        <v>15210</v>
      </c>
      <c r="G1382" s="8">
        <v>3026</v>
      </c>
      <c r="H1382" s="8" t="s">
        <v>15210</v>
      </c>
      <c r="I1382" s="8" t="s">
        <v>329</v>
      </c>
      <c r="J1382" s="8">
        <v>14354</v>
      </c>
      <c r="K1382" s="8"/>
    </row>
    <row r="1383" spans="1:11" x14ac:dyDescent="0.2">
      <c r="A1383" s="8">
        <f>MAX($A$2:$A1382)+1</f>
        <v>1013</v>
      </c>
      <c r="B1383" s="8"/>
      <c r="C1383" s="9" t="str">
        <f t="shared" si="22"/>
        <v>Toketee Falls</v>
      </c>
      <c r="D1383" s="8">
        <v>134</v>
      </c>
      <c r="E1383" s="8" t="s">
        <v>329</v>
      </c>
      <c r="F1383" s="10" t="s">
        <v>15212</v>
      </c>
      <c r="G1383" s="8">
        <v>3040</v>
      </c>
      <c r="H1383" s="8" t="s">
        <v>15211</v>
      </c>
      <c r="I1383" s="8" t="s">
        <v>329</v>
      </c>
      <c r="J1383" s="8">
        <v>14354</v>
      </c>
      <c r="K1383" s="8"/>
    </row>
    <row r="1384" spans="1:11" x14ac:dyDescent="0.2">
      <c r="A1384" s="8">
        <f>MAX($A$2:$A1383)+1</f>
        <v>1014</v>
      </c>
      <c r="B1384" s="8"/>
      <c r="C1384" s="9" t="str">
        <f t="shared" si="22"/>
        <v>North Fork</v>
      </c>
      <c r="D1384" s="8">
        <v>141</v>
      </c>
      <c r="E1384" s="8" t="s">
        <v>347</v>
      </c>
      <c r="F1384" s="10" t="s">
        <v>15213</v>
      </c>
      <c r="G1384" s="8">
        <v>3047</v>
      </c>
      <c r="H1384" s="8" t="s">
        <v>15213</v>
      </c>
      <c r="I1384" s="8" t="s">
        <v>346</v>
      </c>
      <c r="J1384" s="8">
        <v>15248</v>
      </c>
      <c r="K1384" s="8"/>
    </row>
    <row r="1385" spans="1:11" x14ac:dyDescent="0.2">
      <c r="A1385" s="8">
        <f>MAX($A$2:$A1384)+1</f>
        <v>1015</v>
      </c>
      <c r="B1385" s="8"/>
      <c r="C1385" s="9" t="str">
        <f t="shared" si="22"/>
        <v>River Mill</v>
      </c>
      <c r="D1385" s="8">
        <v>141</v>
      </c>
      <c r="E1385" s="8" t="s">
        <v>347</v>
      </c>
      <c r="F1385" s="10" t="s">
        <v>15214</v>
      </c>
      <c r="G1385" s="8">
        <v>3049</v>
      </c>
      <c r="H1385" s="8" t="s">
        <v>15214</v>
      </c>
      <c r="I1385" s="8" t="s">
        <v>346</v>
      </c>
      <c r="J1385" s="8">
        <v>15248</v>
      </c>
      <c r="K1385" s="8"/>
    </row>
    <row r="1386" spans="1:11" x14ac:dyDescent="0.2">
      <c r="A1386" s="8">
        <f>MAX($A$2:$A1385)+1</f>
        <v>1016</v>
      </c>
      <c r="B1386" s="8"/>
      <c r="C1386" s="9" t="str">
        <f t="shared" si="22"/>
        <v>Yucca</v>
      </c>
      <c r="D1386" s="8">
        <v>7</v>
      </c>
      <c r="E1386" s="8" t="s">
        <v>42</v>
      </c>
      <c r="F1386" s="10" t="s">
        <v>15216</v>
      </c>
      <c r="G1386" s="8">
        <v>120</v>
      </c>
      <c r="H1386" s="8" t="s">
        <v>15215</v>
      </c>
      <c r="I1386" s="8" t="s">
        <v>41</v>
      </c>
      <c r="J1386" s="8">
        <v>803</v>
      </c>
      <c r="K1386" s="8" t="s">
        <v>33516</v>
      </c>
    </row>
    <row r="1387" spans="1:11" x14ac:dyDescent="0.2">
      <c r="A1387" s="8">
        <f>MAX($A$2:$A1386)+1</f>
        <v>1017</v>
      </c>
      <c r="B1387" s="8"/>
      <c r="C1387" s="9" t="str">
        <f t="shared" si="22"/>
        <v>Round Butte</v>
      </c>
      <c r="D1387" s="8">
        <v>141</v>
      </c>
      <c r="E1387" s="8" t="s">
        <v>347</v>
      </c>
      <c r="F1387" s="10" t="s">
        <v>15217</v>
      </c>
      <c r="G1387" s="8">
        <v>3050</v>
      </c>
      <c r="H1387" s="8" t="s">
        <v>15217</v>
      </c>
      <c r="I1387" s="8" t="s">
        <v>346</v>
      </c>
      <c r="J1387" s="8">
        <v>15248</v>
      </c>
      <c r="K1387" s="8"/>
    </row>
    <row r="1388" spans="1:11" x14ac:dyDescent="0.2">
      <c r="A1388" s="8">
        <f>A1386</f>
        <v>1016</v>
      </c>
      <c r="B1388" s="8"/>
      <c r="C1388" s="9" t="str">
        <f t="shared" si="22"/>
        <v>Yucca</v>
      </c>
      <c r="D1388" s="8">
        <v>7</v>
      </c>
      <c r="E1388" s="8" t="s">
        <v>42</v>
      </c>
      <c r="F1388" s="10" t="s">
        <v>15218</v>
      </c>
      <c r="G1388" s="8">
        <v>120</v>
      </c>
      <c r="H1388" s="8" t="s">
        <v>15215</v>
      </c>
      <c r="I1388" s="8" t="s">
        <v>41</v>
      </c>
      <c r="J1388" s="8">
        <v>803</v>
      </c>
      <c r="K1388" s="8" t="s">
        <v>33516</v>
      </c>
    </row>
    <row r="1389" spans="1:11" x14ac:dyDescent="0.2">
      <c r="A1389" s="8">
        <f>A1386</f>
        <v>1016</v>
      </c>
      <c r="B1389" s="8"/>
      <c r="C1389" s="9" t="str">
        <f t="shared" si="22"/>
        <v>Oak Grove</v>
      </c>
      <c r="D1389" s="8">
        <v>141</v>
      </c>
      <c r="E1389" s="8" t="s">
        <v>347</v>
      </c>
      <c r="F1389" s="10" t="s">
        <v>15219</v>
      </c>
      <c r="G1389" s="8">
        <v>6505</v>
      </c>
      <c r="H1389" s="8" t="s">
        <v>15219</v>
      </c>
      <c r="I1389" s="8" t="s">
        <v>346</v>
      </c>
      <c r="J1389" s="8">
        <v>15248</v>
      </c>
      <c r="K1389" s="8"/>
    </row>
    <row r="1390" spans="1:11" x14ac:dyDescent="0.2">
      <c r="A1390" s="8">
        <f>A1387</f>
        <v>1017</v>
      </c>
      <c r="B1390" s="8"/>
      <c r="C1390" s="9" t="str">
        <f t="shared" si="22"/>
        <v>Round Butte</v>
      </c>
      <c r="D1390" s="8">
        <v>141</v>
      </c>
      <c r="E1390" s="8" t="s">
        <v>347</v>
      </c>
      <c r="F1390" s="10" t="s">
        <v>15217</v>
      </c>
      <c r="G1390" s="8">
        <v>3050</v>
      </c>
      <c r="H1390" s="8" t="s">
        <v>15217</v>
      </c>
      <c r="I1390" s="8" t="s">
        <v>346</v>
      </c>
      <c r="J1390" s="8">
        <v>15248</v>
      </c>
      <c r="K1390" s="8"/>
    </row>
    <row r="1391" spans="1:11" x14ac:dyDescent="0.2">
      <c r="A1391" s="8">
        <f>MAX($A$2:$A1390)+1</f>
        <v>1018</v>
      </c>
      <c r="B1391" s="8"/>
      <c r="C1391" s="9" t="str">
        <f t="shared" si="22"/>
        <v>Faraday</v>
      </c>
      <c r="D1391" s="8">
        <v>141</v>
      </c>
      <c r="E1391" s="8" t="s">
        <v>347</v>
      </c>
      <c r="F1391" s="10" t="s">
        <v>15220</v>
      </c>
      <c r="G1391" s="8">
        <v>3045</v>
      </c>
      <c r="H1391" s="8" t="s">
        <v>15220</v>
      </c>
      <c r="I1391" s="8" t="s">
        <v>346</v>
      </c>
      <c r="J1391" s="8">
        <v>15248</v>
      </c>
      <c r="K1391" s="8"/>
    </row>
    <row r="1392" spans="1:11" x14ac:dyDescent="0.2">
      <c r="A1392" s="8">
        <f>MAX($A$2:$A1391)+1</f>
        <v>1019</v>
      </c>
      <c r="B1392" s="8"/>
      <c r="C1392" s="9" t="str">
        <f t="shared" si="22"/>
        <v>Sullivan</v>
      </c>
      <c r="D1392" s="8">
        <v>141</v>
      </c>
      <c r="E1392" s="8" t="s">
        <v>347</v>
      </c>
      <c r="F1392" s="10" t="s">
        <v>15221</v>
      </c>
      <c r="G1392" s="8">
        <v>3053</v>
      </c>
      <c r="H1392" s="8" t="s">
        <v>15221</v>
      </c>
      <c r="I1392" s="8" t="s">
        <v>346</v>
      </c>
      <c r="J1392" s="8">
        <v>15248</v>
      </c>
      <c r="K1392" s="8"/>
    </row>
    <row r="1393" spans="1:11" x14ac:dyDescent="0.2">
      <c r="A1393" s="8">
        <f>MAX($A$2:$A1392)+1</f>
        <v>1020</v>
      </c>
      <c r="B1393" s="8"/>
      <c r="C1393" s="9" t="str">
        <f t="shared" si="22"/>
        <v>Shoshone (CO)</v>
      </c>
      <c r="D1393" s="8">
        <v>145</v>
      </c>
      <c r="E1393" s="8" t="s">
        <v>359</v>
      </c>
      <c r="F1393" s="10" t="s">
        <v>15223</v>
      </c>
      <c r="G1393" s="8">
        <v>476</v>
      </c>
      <c r="H1393" s="8" t="s">
        <v>15222</v>
      </c>
      <c r="I1393" s="8" t="s">
        <v>358</v>
      </c>
      <c r="J1393" s="8">
        <v>15466</v>
      </c>
      <c r="K1393" s="8"/>
    </row>
    <row r="1394" spans="1:11" x14ac:dyDescent="0.2">
      <c r="A1394" s="8">
        <f>MAX($A$2:$A1393)+1</f>
        <v>1021</v>
      </c>
      <c r="B1394" s="8"/>
      <c r="C1394" s="9" t="str">
        <f t="shared" si="22"/>
        <v>Cabin Creek</v>
      </c>
      <c r="D1394" s="8">
        <v>145</v>
      </c>
      <c r="E1394" s="8" t="s">
        <v>359</v>
      </c>
      <c r="F1394" s="10" t="s">
        <v>15224</v>
      </c>
      <c r="G1394" s="8">
        <v>467</v>
      </c>
      <c r="H1394" s="8" t="s">
        <v>15224</v>
      </c>
      <c r="I1394" s="8" t="s">
        <v>358</v>
      </c>
      <c r="J1394" s="8">
        <v>15466</v>
      </c>
      <c r="K1394" s="8"/>
    </row>
    <row r="1395" spans="1:11" x14ac:dyDescent="0.2">
      <c r="A1395" s="8">
        <f>MAX($A$2:$A1394)+1</f>
        <v>1022</v>
      </c>
      <c r="B1395" s="8"/>
      <c r="C1395" s="9" t="str">
        <f t="shared" si="22"/>
        <v>Garvins Falls</v>
      </c>
      <c r="D1395" s="8">
        <v>146</v>
      </c>
      <c r="E1395" s="8" t="s">
        <v>361</v>
      </c>
      <c r="F1395" s="10" t="s">
        <v>15226</v>
      </c>
      <c r="G1395" s="8">
        <v>2357</v>
      </c>
      <c r="H1395" s="8" t="s">
        <v>15225</v>
      </c>
      <c r="I1395" s="8" t="s">
        <v>360</v>
      </c>
      <c r="J1395" s="8">
        <v>15472</v>
      </c>
      <c r="K1395" s="8"/>
    </row>
    <row r="1396" spans="1:11" x14ac:dyDescent="0.2">
      <c r="A1396" s="8">
        <f>MAX($A$2:$A1395)+1</f>
        <v>1023</v>
      </c>
      <c r="B1396" s="8"/>
      <c r="C1396" s="9" t="str">
        <f t="shared" si="22"/>
        <v>Smith (NH)</v>
      </c>
      <c r="D1396" s="8">
        <v>146</v>
      </c>
      <c r="E1396" s="8" t="s">
        <v>361</v>
      </c>
      <c r="F1396" s="10" t="s">
        <v>15228</v>
      </c>
      <c r="G1396" s="8">
        <v>2368</v>
      </c>
      <c r="H1396" s="8" t="s">
        <v>15227</v>
      </c>
      <c r="I1396" s="8" t="s">
        <v>360</v>
      </c>
      <c r="J1396" s="8">
        <v>15472</v>
      </c>
      <c r="K1396" s="8"/>
    </row>
    <row r="1397" spans="1:11" x14ac:dyDescent="0.2">
      <c r="A1397" s="8">
        <f>MAX($A$2:$A1396)+1</f>
        <v>1024</v>
      </c>
      <c r="B1397" s="8"/>
      <c r="C1397" s="9" t="str">
        <f t="shared" si="22"/>
        <v>Amoskeag</v>
      </c>
      <c r="D1397" s="8">
        <v>146</v>
      </c>
      <c r="E1397" s="8" t="s">
        <v>361</v>
      </c>
      <c r="F1397" s="10" t="s">
        <v>15230</v>
      </c>
      <c r="G1397" s="8">
        <v>2354</v>
      </c>
      <c r="H1397" s="8" t="s">
        <v>15229</v>
      </c>
      <c r="I1397" s="8" t="s">
        <v>360</v>
      </c>
      <c r="J1397" s="8">
        <v>15472</v>
      </c>
      <c r="K1397" s="8"/>
    </row>
    <row r="1398" spans="1:11" x14ac:dyDescent="0.2">
      <c r="A1398" s="8">
        <f>MAX($A$2:$A1397)+1</f>
        <v>1025</v>
      </c>
      <c r="B1398" s="8"/>
      <c r="C1398" s="9" t="str">
        <f t="shared" si="22"/>
        <v>Upper Baker</v>
      </c>
      <c r="D1398" s="8">
        <v>150</v>
      </c>
      <c r="E1398" s="8" t="s">
        <v>369</v>
      </c>
      <c r="F1398" s="10" t="s">
        <v>15232</v>
      </c>
      <c r="G1398" s="8">
        <v>3861</v>
      </c>
      <c r="H1398" s="8" t="s">
        <v>15231</v>
      </c>
      <c r="I1398" s="8" t="s">
        <v>368</v>
      </c>
      <c r="J1398" s="8">
        <v>15500</v>
      </c>
      <c r="K1398" s="8"/>
    </row>
    <row r="1399" spans="1:11" x14ac:dyDescent="0.2">
      <c r="A1399" s="8">
        <f>A1386</f>
        <v>1016</v>
      </c>
      <c r="B1399" s="8"/>
      <c r="C1399" s="9" t="str">
        <f t="shared" si="22"/>
        <v>Yucca</v>
      </c>
      <c r="D1399" s="8">
        <v>7</v>
      </c>
      <c r="E1399" s="8" t="s">
        <v>42</v>
      </c>
      <c r="F1399" s="10" t="s">
        <v>15233</v>
      </c>
      <c r="G1399" s="8">
        <v>120</v>
      </c>
      <c r="H1399" s="8" t="s">
        <v>15215</v>
      </c>
      <c r="I1399" s="8" t="s">
        <v>41</v>
      </c>
      <c r="J1399" s="8">
        <v>803</v>
      </c>
      <c r="K1399" s="8" t="s">
        <v>33516</v>
      </c>
    </row>
    <row r="1400" spans="1:11" x14ac:dyDescent="0.2">
      <c r="A1400" s="8">
        <f>A1386</f>
        <v>1016</v>
      </c>
      <c r="B1400" s="8"/>
      <c r="C1400" s="9" t="str">
        <f t="shared" si="22"/>
        <v>Yucca</v>
      </c>
      <c r="D1400" s="8">
        <v>7</v>
      </c>
      <c r="E1400" s="8" t="s">
        <v>42</v>
      </c>
      <c r="F1400" s="10" t="s">
        <v>15234</v>
      </c>
      <c r="G1400" s="8">
        <v>120</v>
      </c>
      <c r="H1400" s="8" t="s">
        <v>15215</v>
      </c>
      <c r="I1400" s="8" t="s">
        <v>41</v>
      </c>
      <c r="J1400" s="8">
        <v>803</v>
      </c>
      <c r="K1400" s="8" t="s">
        <v>33516</v>
      </c>
    </row>
    <row r="1401" spans="1:11" x14ac:dyDescent="0.2">
      <c r="A1401" s="8">
        <f>MAX($A$2:$A1400)+1</f>
        <v>1026</v>
      </c>
      <c r="B1401" s="8"/>
      <c r="C1401" s="9" t="str">
        <f t="shared" si="22"/>
        <v>Lower Baker</v>
      </c>
      <c r="D1401" s="8">
        <v>150</v>
      </c>
      <c r="E1401" s="8" t="s">
        <v>369</v>
      </c>
      <c r="F1401" s="10" t="s">
        <v>15236</v>
      </c>
      <c r="G1401" s="8">
        <v>3855</v>
      </c>
      <c r="H1401" s="8" t="s">
        <v>15235</v>
      </c>
      <c r="I1401" s="8" t="s">
        <v>368</v>
      </c>
      <c r="J1401" s="8">
        <v>15500</v>
      </c>
      <c r="K1401" s="8"/>
    </row>
    <row r="1402" spans="1:11" x14ac:dyDescent="0.2">
      <c r="A1402" s="8">
        <f>A1146</f>
        <v>519</v>
      </c>
      <c r="B1402" s="8"/>
      <c r="C1402" s="9" t="str">
        <f t="shared" si="22"/>
        <v>Rochester 5</v>
      </c>
      <c r="D1402" s="8">
        <v>151</v>
      </c>
      <c r="E1402" s="8" t="s">
        <v>373</v>
      </c>
      <c r="F1402" s="10" t="s">
        <v>15238</v>
      </c>
      <c r="G1402" s="8">
        <v>2641</v>
      </c>
      <c r="H1402" s="8" t="s">
        <v>15237</v>
      </c>
      <c r="I1402" s="8" t="s">
        <v>372</v>
      </c>
      <c r="J1402" s="8">
        <v>16183</v>
      </c>
      <c r="K1402" s="8"/>
    </row>
    <row r="1403" spans="1:11" x14ac:dyDescent="0.2">
      <c r="A1403" s="8">
        <f>MAX($A$2:$A1402)+1</f>
        <v>1027</v>
      </c>
      <c r="B1403" s="8"/>
      <c r="C1403" s="9" t="str">
        <f t="shared" si="22"/>
        <v>Stevens Creek</v>
      </c>
      <c r="D1403" s="8">
        <v>159</v>
      </c>
      <c r="E1403" s="8" t="s">
        <v>389</v>
      </c>
      <c r="F1403" s="10" t="s">
        <v>15239</v>
      </c>
      <c r="G1403" s="8">
        <v>736</v>
      </c>
      <c r="H1403" s="8" t="s">
        <v>15239</v>
      </c>
      <c r="I1403" s="8" t="s">
        <v>388</v>
      </c>
      <c r="J1403" s="8">
        <v>17539</v>
      </c>
      <c r="K1403" s="8"/>
    </row>
    <row r="1404" spans="1:11" x14ac:dyDescent="0.2">
      <c r="A1404" s="8">
        <f>MAX($A$2:$A1403)+1</f>
        <v>1028</v>
      </c>
      <c r="B1404" s="8"/>
      <c r="C1404" s="9" t="str">
        <f t="shared" si="22"/>
        <v>Saluda Lexington</v>
      </c>
      <c r="D1404" s="8">
        <v>159</v>
      </c>
      <c r="E1404" s="8" t="s">
        <v>389</v>
      </c>
      <c r="F1404" s="10" t="s">
        <v>15241</v>
      </c>
      <c r="G1404" s="8">
        <v>3293</v>
      </c>
      <c r="H1404" s="8" t="s">
        <v>15240</v>
      </c>
      <c r="I1404" s="8" t="s">
        <v>388</v>
      </c>
      <c r="J1404" s="8">
        <v>17543</v>
      </c>
      <c r="K1404" s="8"/>
    </row>
    <row r="1405" spans="1:11" x14ac:dyDescent="0.2">
      <c r="A1405" s="8">
        <f>MAX($A$2:$A1404)+1</f>
        <v>1029</v>
      </c>
      <c r="B1405" s="8"/>
      <c r="C1405" s="9" t="str">
        <f t="shared" si="22"/>
        <v>Parr Hydro</v>
      </c>
      <c r="D1405" s="8">
        <v>159</v>
      </c>
      <c r="E1405" s="8" t="s">
        <v>389</v>
      </c>
      <c r="F1405" s="10" t="s">
        <v>15243</v>
      </c>
      <c r="G1405" s="8">
        <v>3290</v>
      </c>
      <c r="H1405" s="8" t="s">
        <v>15242</v>
      </c>
      <c r="I1405" s="8" t="s">
        <v>388</v>
      </c>
      <c r="J1405" s="8">
        <v>17539</v>
      </c>
      <c r="K1405" s="8"/>
    </row>
    <row r="1406" spans="1:11" x14ac:dyDescent="0.2">
      <c r="A1406" s="8">
        <f>MAX($A$2:$A1405)+1</f>
        <v>1030</v>
      </c>
      <c r="B1406" s="8"/>
      <c r="C1406" s="9" t="str">
        <f t="shared" si="22"/>
        <v>Fairfield Pumped Storage</v>
      </c>
      <c r="D1406" s="8">
        <v>159</v>
      </c>
      <c r="E1406" s="8" t="s">
        <v>389</v>
      </c>
      <c r="F1406" s="10" t="s">
        <v>15245</v>
      </c>
      <c r="G1406" s="8">
        <v>6126</v>
      </c>
      <c r="H1406" s="8" t="s">
        <v>15244</v>
      </c>
      <c r="I1406" s="8" t="s">
        <v>388</v>
      </c>
      <c r="J1406" s="8">
        <v>17539</v>
      </c>
      <c r="K1406" s="8"/>
    </row>
    <row r="1407" spans="1:11" x14ac:dyDescent="0.2">
      <c r="A1407" s="8">
        <f>MAX($A$2:$A1406)+1</f>
        <v>1031</v>
      </c>
      <c r="B1407" s="8"/>
      <c r="C1407" s="9" t="str">
        <f t="shared" si="22"/>
        <v>Big Creek 8</v>
      </c>
      <c r="D1407" s="8">
        <v>161</v>
      </c>
      <c r="E1407" s="8" t="s">
        <v>394</v>
      </c>
      <c r="F1407" s="10" t="s">
        <v>15247</v>
      </c>
      <c r="G1407" s="8">
        <v>321</v>
      </c>
      <c r="H1407" s="8" t="s">
        <v>15246</v>
      </c>
      <c r="I1407" s="8" t="s">
        <v>393</v>
      </c>
      <c r="J1407" s="8">
        <v>17609</v>
      </c>
      <c r="K1407" s="8"/>
    </row>
    <row r="1408" spans="1:11" x14ac:dyDescent="0.2">
      <c r="A1408" s="8">
        <f>MAX($A$2:$A1407)+1</f>
        <v>1032</v>
      </c>
      <c r="B1408" s="8"/>
      <c r="C1408" s="9" t="str">
        <f t="shared" si="22"/>
        <v>Poole</v>
      </c>
      <c r="D1408" s="8">
        <v>161</v>
      </c>
      <c r="E1408" s="8" t="s">
        <v>394</v>
      </c>
      <c r="F1408" s="10" t="s">
        <v>15249</v>
      </c>
      <c r="G1408" s="8">
        <v>353</v>
      </c>
      <c r="H1408" s="8" t="s">
        <v>15248</v>
      </c>
      <c r="I1408" s="8" t="s">
        <v>393</v>
      </c>
      <c r="J1408" s="8">
        <v>17609</v>
      </c>
      <c r="K1408" s="8"/>
    </row>
    <row r="1409" spans="1:11" x14ac:dyDescent="0.2">
      <c r="A1409" s="8">
        <f>MAX($A$2:$A1408)+1</f>
        <v>1033</v>
      </c>
      <c r="B1409" s="8"/>
      <c r="C1409" s="9" t="str">
        <f t="shared" si="22"/>
        <v>Portal</v>
      </c>
      <c r="D1409" s="8">
        <v>161</v>
      </c>
      <c r="E1409" s="8" t="s">
        <v>394</v>
      </c>
      <c r="F1409" s="10" t="s">
        <v>15251</v>
      </c>
      <c r="G1409" s="8">
        <v>354</v>
      </c>
      <c r="H1409" s="8" t="s">
        <v>15250</v>
      </c>
      <c r="I1409" s="8" t="s">
        <v>393</v>
      </c>
      <c r="J1409" s="8">
        <v>17609</v>
      </c>
      <c r="K1409" s="8"/>
    </row>
    <row r="1410" spans="1:11" x14ac:dyDescent="0.2">
      <c r="A1410" s="8">
        <f>MAX($A$2:$A1409)+1</f>
        <v>1034</v>
      </c>
      <c r="B1410" s="8"/>
      <c r="C1410" s="9" t="str">
        <f t="shared" si="22"/>
        <v>Kern River 3</v>
      </c>
      <c r="D1410" s="8">
        <v>161</v>
      </c>
      <c r="E1410" s="8" t="s">
        <v>394</v>
      </c>
      <c r="F1410" s="10" t="s">
        <v>15253</v>
      </c>
      <c r="G1410" s="8">
        <v>339</v>
      </c>
      <c r="H1410" s="8" t="s">
        <v>15252</v>
      </c>
      <c r="I1410" s="8" t="s">
        <v>393</v>
      </c>
      <c r="J1410" s="8">
        <v>17609</v>
      </c>
      <c r="K1410" s="8"/>
    </row>
    <row r="1411" spans="1:11" x14ac:dyDescent="0.2">
      <c r="A1411" s="8">
        <f>MAX($A$2:$A1410)+1</f>
        <v>1035</v>
      </c>
      <c r="B1411" s="8"/>
      <c r="C1411" s="9" t="str">
        <f t="shared" si="22"/>
        <v>Big Creek 2A</v>
      </c>
      <c r="D1411" s="8">
        <v>161</v>
      </c>
      <c r="E1411" s="8" t="s">
        <v>394</v>
      </c>
      <c r="F1411" s="10" t="s">
        <v>15255</v>
      </c>
      <c r="G1411" s="8">
        <v>322</v>
      </c>
      <c r="H1411" s="8" t="s">
        <v>15254</v>
      </c>
      <c r="I1411" s="8" t="s">
        <v>393</v>
      </c>
      <c r="J1411" s="8">
        <v>17609</v>
      </c>
      <c r="K1411" s="8"/>
    </row>
    <row r="1412" spans="1:11" x14ac:dyDescent="0.2">
      <c r="A1412" s="8">
        <f>MAX($A$2:$A1411)+1</f>
        <v>1036</v>
      </c>
      <c r="B1412" s="8"/>
      <c r="C1412" s="9" t="str">
        <f t="shared" si="22"/>
        <v>Big Creek 2</v>
      </c>
      <c r="D1412" s="8">
        <v>161</v>
      </c>
      <c r="E1412" s="8" t="s">
        <v>394</v>
      </c>
      <c r="F1412" s="10" t="s">
        <v>15257</v>
      </c>
      <c r="G1412" s="8">
        <v>318</v>
      </c>
      <c r="H1412" s="8" t="s">
        <v>15256</v>
      </c>
      <c r="I1412" s="8" t="s">
        <v>393</v>
      </c>
      <c r="J1412" s="8">
        <v>17609</v>
      </c>
      <c r="K1412" s="8"/>
    </row>
    <row r="1413" spans="1:11" x14ac:dyDescent="0.2">
      <c r="A1413" s="8">
        <f>MAX($A$2:$A1412)+1</f>
        <v>1037</v>
      </c>
      <c r="B1413" s="8"/>
      <c r="C1413" s="9" t="str">
        <f t="shared" si="22"/>
        <v>Big Creek 1</v>
      </c>
      <c r="D1413" s="8">
        <v>161</v>
      </c>
      <c r="E1413" s="8" t="s">
        <v>394</v>
      </c>
      <c r="F1413" s="10" t="s">
        <v>15259</v>
      </c>
      <c r="G1413" s="8">
        <v>317</v>
      </c>
      <c r="H1413" s="8" t="s">
        <v>15258</v>
      </c>
      <c r="I1413" s="8" t="s">
        <v>393</v>
      </c>
      <c r="J1413" s="8">
        <v>17609</v>
      </c>
      <c r="K1413" s="8"/>
    </row>
    <row r="1414" spans="1:11" x14ac:dyDescent="0.2">
      <c r="A1414" s="8">
        <f>A1410</f>
        <v>1034</v>
      </c>
      <c r="B1414" s="8"/>
      <c r="C1414" s="9" t="str">
        <f t="shared" si="22"/>
        <v>Kern River 1</v>
      </c>
      <c r="D1414" s="8">
        <v>161</v>
      </c>
      <c r="E1414" s="8" t="s">
        <v>394</v>
      </c>
      <c r="F1414" s="10" t="s">
        <v>15261</v>
      </c>
      <c r="G1414" s="8">
        <v>340</v>
      </c>
      <c r="H1414" s="8" t="s">
        <v>15260</v>
      </c>
      <c r="I1414" s="8" t="s">
        <v>393</v>
      </c>
      <c r="J1414" s="8">
        <v>17609</v>
      </c>
      <c r="K1414" s="8"/>
    </row>
    <row r="1415" spans="1:11" x14ac:dyDescent="0.2">
      <c r="A1415" s="8">
        <f>MAX($A$2:$A1414)+1</f>
        <v>1038</v>
      </c>
      <c r="B1415" s="8"/>
      <c r="C1415" s="9" t="str">
        <f t="shared" si="22"/>
        <v>Mammoth Pool</v>
      </c>
      <c r="D1415" s="8">
        <v>161</v>
      </c>
      <c r="E1415" s="8" t="s">
        <v>394</v>
      </c>
      <c r="F1415" s="10" t="s">
        <v>15262</v>
      </c>
      <c r="G1415" s="8">
        <v>344</v>
      </c>
      <c r="H1415" s="8" t="s">
        <v>15262</v>
      </c>
      <c r="I1415" s="8" t="s">
        <v>393</v>
      </c>
      <c r="J1415" s="8">
        <v>17609</v>
      </c>
      <c r="K1415" s="8"/>
    </row>
    <row r="1416" spans="1:11" x14ac:dyDescent="0.2">
      <c r="A1416" s="8">
        <f>MAX($A$2:$A1415)+1</f>
        <v>1039</v>
      </c>
      <c r="B1416" s="8"/>
      <c r="C1416" s="9" t="str">
        <f t="shared" ref="C1416:C1479" si="23">IF(H1416="",F1416,H1416)</f>
        <v>Big Creek 4</v>
      </c>
      <c r="D1416" s="8">
        <v>161</v>
      </c>
      <c r="E1416" s="8" t="s">
        <v>394</v>
      </c>
      <c r="F1416" s="10" t="s">
        <v>15264</v>
      </c>
      <c r="G1416" s="8">
        <v>320</v>
      </c>
      <c r="H1416" s="8" t="s">
        <v>15263</v>
      </c>
      <c r="I1416" s="8" t="s">
        <v>393</v>
      </c>
      <c r="J1416" s="8">
        <v>17609</v>
      </c>
      <c r="K1416" s="8"/>
    </row>
    <row r="1417" spans="1:11" x14ac:dyDescent="0.2">
      <c r="A1417" s="8">
        <f>MAX($A$2:$A1416)+1</f>
        <v>1040</v>
      </c>
      <c r="B1417" s="8"/>
      <c r="C1417" s="9" t="str">
        <f t="shared" si="23"/>
        <v>Borel</v>
      </c>
      <c r="D1417" s="8">
        <v>161</v>
      </c>
      <c r="E1417" s="8" t="s">
        <v>394</v>
      </c>
      <c r="F1417" s="10" t="s">
        <v>15265</v>
      </c>
      <c r="G1417" s="8">
        <v>328</v>
      </c>
      <c r="H1417" s="8" t="s">
        <v>15265</v>
      </c>
      <c r="I1417" s="8" t="s">
        <v>393</v>
      </c>
      <c r="J1417" s="8">
        <v>17609</v>
      </c>
      <c r="K1417" s="8"/>
    </row>
    <row r="1418" spans="1:11" x14ac:dyDescent="0.2">
      <c r="A1418" s="8">
        <f>MAX($A$2:$A1417)+1</f>
        <v>1041</v>
      </c>
      <c r="B1418" s="8"/>
      <c r="C1418" s="9" t="str">
        <f t="shared" si="23"/>
        <v>Big Creek 3</v>
      </c>
      <c r="D1418" s="8">
        <v>161</v>
      </c>
      <c r="E1418" s="8" t="s">
        <v>394</v>
      </c>
      <c r="F1418" s="10" t="s">
        <v>15267</v>
      </c>
      <c r="G1418" s="8">
        <v>319</v>
      </c>
      <c r="H1418" s="8" t="s">
        <v>15266</v>
      </c>
      <c r="I1418" s="8" t="s">
        <v>393</v>
      </c>
      <c r="J1418" s="8">
        <v>17609</v>
      </c>
      <c r="K1418" s="8"/>
    </row>
    <row r="1419" spans="1:11" x14ac:dyDescent="0.2">
      <c r="A1419" s="8">
        <f>MAX($A$2:$A1418)+1</f>
        <v>1042</v>
      </c>
      <c r="B1419" s="8"/>
      <c r="C1419" s="9" t="str">
        <f t="shared" si="23"/>
        <v>J S Eastwood</v>
      </c>
      <c r="D1419" s="8">
        <v>161</v>
      </c>
      <c r="E1419" s="8" t="s">
        <v>394</v>
      </c>
      <c r="F1419" s="10" t="s">
        <v>15269</v>
      </c>
      <c r="G1419" s="8">
        <v>104</v>
      </c>
      <c r="H1419" s="8" t="s">
        <v>15268</v>
      </c>
      <c r="I1419" s="8" t="s">
        <v>393</v>
      </c>
      <c r="J1419" s="8">
        <v>17609</v>
      </c>
      <c r="K1419" s="8"/>
    </row>
    <row r="1420" spans="1:11" x14ac:dyDescent="0.2">
      <c r="A1420" s="8">
        <f>A1302</f>
        <v>939</v>
      </c>
      <c r="B1420" s="8"/>
      <c r="C1420" s="9" t="str">
        <f t="shared" si="23"/>
        <v>Bath County</v>
      </c>
      <c r="D1420" s="8">
        <v>5</v>
      </c>
      <c r="E1420" s="8" t="s">
        <v>420</v>
      </c>
      <c r="F1420" s="10" t="s">
        <v>15074</v>
      </c>
      <c r="G1420" s="8">
        <v>6167</v>
      </c>
      <c r="H1420" s="8" t="s">
        <v>15074</v>
      </c>
      <c r="I1420" s="8" t="s">
        <v>459</v>
      </c>
      <c r="J1420" s="8">
        <v>19876</v>
      </c>
      <c r="K1420" s="8" t="s">
        <v>33521</v>
      </c>
    </row>
    <row r="1421" spans="1:11" x14ac:dyDescent="0.2">
      <c r="A1421" s="8">
        <f>MAX($A$2:$A1420)+1</f>
        <v>1043</v>
      </c>
      <c r="B1421" s="8"/>
      <c r="C1421" s="9" t="str">
        <f t="shared" si="23"/>
        <v>Ozark Beach</v>
      </c>
      <c r="D1421" s="8">
        <v>51</v>
      </c>
      <c r="E1421" s="8" t="s">
        <v>424</v>
      </c>
      <c r="F1421" s="10" t="s">
        <v>15270</v>
      </c>
      <c r="G1421" s="8">
        <v>6280</v>
      </c>
      <c r="H1421" s="8" t="s">
        <v>15270</v>
      </c>
      <c r="I1421" s="8" t="s">
        <v>423</v>
      </c>
      <c r="J1421" s="8">
        <v>5860</v>
      </c>
      <c r="K1421" s="8"/>
    </row>
    <row r="1422" spans="1:11" x14ac:dyDescent="0.2">
      <c r="A1422" s="8">
        <f>MAX($A$2:$A1421)+1</f>
        <v>1044</v>
      </c>
      <c r="B1422" s="8"/>
      <c r="C1422" s="9" t="str">
        <f t="shared" si="23"/>
        <v>Keokuk</v>
      </c>
      <c r="D1422" s="8">
        <v>177</v>
      </c>
      <c r="E1422" s="8" t="s">
        <v>444</v>
      </c>
      <c r="F1422" s="10" t="s">
        <v>15271</v>
      </c>
      <c r="G1422" s="8">
        <v>1109</v>
      </c>
      <c r="H1422" s="8" t="s">
        <v>15271</v>
      </c>
      <c r="I1422" s="8" t="s">
        <v>443</v>
      </c>
      <c r="J1422" s="8">
        <v>19436</v>
      </c>
      <c r="K1422" s="8"/>
    </row>
    <row r="1423" spans="1:11" x14ac:dyDescent="0.2">
      <c r="A1423" s="8">
        <f>MAX($A$2:$A1422)+1</f>
        <v>1045</v>
      </c>
      <c r="B1423" s="8"/>
      <c r="C1423" s="9" t="str">
        <f t="shared" si="23"/>
        <v>Osage Dam</v>
      </c>
      <c r="D1423" s="8">
        <v>177</v>
      </c>
      <c r="E1423" s="8" t="s">
        <v>444</v>
      </c>
      <c r="F1423" s="10" t="s">
        <v>15273</v>
      </c>
      <c r="G1423" s="8">
        <v>2106</v>
      </c>
      <c r="H1423" s="8" t="s">
        <v>15272</v>
      </c>
      <c r="I1423" s="8" t="s">
        <v>443</v>
      </c>
      <c r="J1423" s="8">
        <v>19436</v>
      </c>
      <c r="K1423" s="8"/>
    </row>
    <row r="1424" spans="1:11" x14ac:dyDescent="0.2">
      <c r="A1424" s="8">
        <f>MAX($A$2:$A1423)+1</f>
        <v>1046</v>
      </c>
      <c r="B1424" s="8"/>
      <c r="C1424" s="9" t="str">
        <f t="shared" si="23"/>
        <v>Taum Sauk</v>
      </c>
      <c r="D1424" s="8">
        <v>177</v>
      </c>
      <c r="E1424" s="8" t="s">
        <v>444</v>
      </c>
      <c r="F1424" s="10" t="s">
        <v>15274</v>
      </c>
      <c r="G1424" s="8">
        <v>2108</v>
      </c>
      <c r="H1424" s="8" t="s">
        <v>15274</v>
      </c>
      <c r="I1424" s="8" t="s">
        <v>443</v>
      </c>
      <c r="J1424" s="8">
        <v>19436</v>
      </c>
      <c r="K1424" s="8"/>
    </row>
    <row r="1425" spans="1:11" x14ac:dyDescent="0.2">
      <c r="A1425" s="8">
        <f>MAX($A$2:$A1424)+1</f>
        <v>1047</v>
      </c>
      <c r="B1425" s="8"/>
      <c r="C1425" s="9" t="str">
        <f t="shared" si="23"/>
        <v>Victoria Dam</v>
      </c>
      <c r="D1425" s="8">
        <v>181</v>
      </c>
      <c r="E1425" s="8" t="s">
        <v>449</v>
      </c>
      <c r="F1425" s="10" t="s">
        <v>15276</v>
      </c>
      <c r="G1425" s="8">
        <v>1774</v>
      </c>
      <c r="H1425" s="8" t="s">
        <v>15275</v>
      </c>
      <c r="I1425" s="8" t="s">
        <v>449</v>
      </c>
      <c r="J1425" s="8">
        <v>19578</v>
      </c>
      <c r="K1425" s="8"/>
    </row>
    <row r="1426" spans="1:11" x14ac:dyDescent="0.2">
      <c r="A1426" s="8">
        <f>MAX($A$2:$A1425)+1</f>
        <v>1048</v>
      </c>
      <c r="B1426" s="8"/>
      <c r="C1426" s="9" t="str">
        <f t="shared" si="23"/>
        <v>Gaston</v>
      </c>
      <c r="D1426" s="8">
        <v>186</v>
      </c>
      <c r="E1426" s="8" t="s">
        <v>460</v>
      </c>
      <c r="F1426" s="10" t="s">
        <v>15277</v>
      </c>
      <c r="G1426" s="8">
        <v>2756</v>
      </c>
      <c r="H1426" s="8" t="s">
        <v>15277</v>
      </c>
      <c r="I1426" s="8" t="s">
        <v>459</v>
      </c>
      <c r="J1426" s="8">
        <v>19876</v>
      </c>
      <c r="K1426" s="8"/>
    </row>
    <row r="1427" spans="1:11" x14ac:dyDescent="0.2">
      <c r="A1427" s="8">
        <f>MAX($A$2:$A1426)+1</f>
        <v>1049</v>
      </c>
      <c r="B1427" s="8"/>
      <c r="C1427" s="9" t="str">
        <f t="shared" si="23"/>
        <v>Roanoke Rapids</v>
      </c>
      <c r="D1427" s="8">
        <v>186</v>
      </c>
      <c r="E1427" s="8" t="s">
        <v>460</v>
      </c>
      <c r="F1427" s="10" t="s">
        <v>15278</v>
      </c>
      <c r="G1427" s="8">
        <v>2758</v>
      </c>
      <c r="H1427" s="8" t="s">
        <v>15278</v>
      </c>
      <c r="I1427" s="8" t="s">
        <v>459</v>
      </c>
      <c r="J1427" s="8">
        <v>19876</v>
      </c>
      <c r="K1427" s="8"/>
    </row>
    <row r="1428" spans="1:11" x14ac:dyDescent="0.2">
      <c r="A1428" s="8">
        <f>A1302</f>
        <v>939</v>
      </c>
      <c r="B1428" s="8"/>
      <c r="C1428" s="9" t="str">
        <f t="shared" si="23"/>
        <v>Bath County</v>
      </c>
      <c r="D1428" s="8">
        <v>186</v>
      </c>
      <c r="E1428" s="8" t="s">
        <v>460</v>
      </c>
      <c r="F1428" s="10" t="s">
        <v>15074</v>
      </c>
      <c r="G1428" s="8">
        <v>6167</v>
      </c>
      <c r="H1428" s="8" t="s">
        <v>15074</v>
      </c>
      <c r="I1428" s="8" t="s">
        <v>459</v>
      </c>
      <c r="J1428" s="8">
        <v>19876</v>
      </c>
      <c r="K1428" s="8" t="s">
        <v>33521</v>
      </c>
    </row>
    <row r="1429" spans="1:11" x14ac:dyDescent="0.2">
      <c r="A1429" s="8">
        <f>A1386</f>
        <v>1016</v>
      </c>
      <c r="B1429" s="8"/>
      <c r="C1429" s="9" t="str">
        <f t="shared" si="23"/>
        <v>Yucca</v>
      </c>
      <c r="D1429" s="8">
        <v>7</v>
      </c>
      <c r="E1429" s="8" t="s">
        <v>42</v>
      </c>
      <c r="F1429" s="10" t="s">
        <v>15279</v>
      </c>
      <c r="G1429" s="8">
        <v>120</v>
      </c>
      <c r="H1429" s="8" t="s">
        <v>15215</v>
      </c>
      <c r="I1429" s="8" t="s">
        <v>41</v>
      </c>
      <c r="J1429" s="8">
        <v>803</v>
      </c>
      <c r="K1429" s="8" t="s">
        <v>33516</v>
      </c>
    </row>
    <row r="1430" spans="1:11" x14ac:dyDescent="0.2">
      <c r="A1430" s="8">
        <f>A1386</f>
        <v>1016</v>
      </c>
      <c r="B1430" s="8"/>
      <c r="C1430" s="9" t="str">
        <f t="shared" si="23"/>
        <v>Yucca</v>
      </c>
      <c r="D1430" s="8">
        <v>7</v>
      </c>
      <c r="E1430" s="8" t="s">
        <v>42</v>
      </c>
      <c r="F1430" s="10" t="s">
        <v>15280</v>
      </c>
      <c r="G1430" s="8">
        <v>120</v>
      </c>
      <c r="H1430" s="8" t="s">
        <v>15215</v>
      </c>
      <c r="I1430" s="8" t="s">
        <v>41</v>
      </c>
      <c r="J1430" s="8">
        <v>803</v>
      </c>
      <c r="K1430" s="8" t="s">
        <v>33516</v>
      </c>
    </row>
    <row r="1431" spans="1:11" x14ac:dyDescent="0.2">
      <c r="A1431" s="8">
        <f>MAX($A$2:$A1430)+1</f>
        <v>1050</v>
      </c>
      <c r="B1431" s="8"/>
      <c r="C1431" s="9" t="str">
        <f t="shared" si="23"/>
        <v>Peavy Falls</v>
      </c>
      <c r="D1431" s="8">
        <v>193</v>
      </c>
      <c r="E1431" s="8" t="s">
        <v>479</v>
      </c>
      <c r="F1431" s="10" t="s">
        <v>15282</v>
      </c>
      <c r="G1431" s="8">
        <v>1781</v>
      </c>
      <c r="H1431" s="8" t="s">
        <v>15281</v>
      </c>
      <c r="I1431" s="8" t="s">
        <v>478</v>
      </c>
      <c r="J1431" s="8">
        <v>20847</v>
      </c>
      <c r="K1431" s="8"/>
    </row>
    <row r="1432" spans="1:11" x14ac:dyDescent="0.2">
      <c r="A1432" s="8">
        <f>MAX($A$2:$A1431)+1</f>
        <v>1051</v>
      </c>
      <c r="B1432" s="8"/>
      <c r="C1432" s="9" t="str">
        <f t="shared" si="23"/>
        <v>Prairie Du Sac</v>
      </c>
      <c r="D1432" s="8">
        <v>194</v>
      </c>
      <c r="E1432" s="8" t="s">
        <v>481</v>
      </c>
      <c r="F1432" s="10" t="s">
        <v>15284</v>
      </c>
      <c r="G1432" s="8">
        <v>4056</v>
      </c>
      <c r="H1432" s="8" t="s">
        <v>15283</v>
      </c>
      <c r="I1432" s="8" t="s">
        <v>480</v>
      </c>
      <c r="J1432" s="8">
        <v>20856</v>
      </c>
      <c r="K1432" s="8"/>
    </row>
    <row r="1433" spans="1:11" x14ac:dyDescent="0.2">
      <c r="A1433" s="8">
        <f>MAX($A$2:$A1432)+1</f>
        <v>1052</v>
      </c>
      <c r="B1433" s="8"/>
      <c r="C1433" s="9" t="str">
        <f t="shared" si="23"/>
        <v>Kilbourn</v>
      </c>
      <c r="D1433" s="8">
        <v>194</v>
      </c>
      <c r="E1433" s="8" t="s">
        <v>481</v>
      </c>
      <c r="F1433" s="10" t="s">
        <v>15285</v>
      </c>
      <c r="G1433" s="8">
        <v>4053</v>
      </c>
      <c r="H1433" s="8" t="s">
        <v>15285</v>
      </c>
      <c r="I1433" s="8" t="s">
        <v>480</v>
      </c>
      <c r="J1433" s="8">
        <v>20856</v>
      </c>
      <c r="K1433" s="8"/>
    </row>
    <row r="1434" spans="1:11" x14ac:dyDescent="0.2">
      <c r="A1434" s="8">
        <f>MAX($A$2:$A1433)+1</f>
        <v>1053</v>
      </c>
      <c r="B1434" s="8"/>
      <c r="C1434" s="9" t="str">
        <f t="shared" si="23"/>
        <v>Grandfather Falls</v>
      </c>
      <c r="D1434" s="8">
        <v>195</v>
      </c>
      <c r="E1434" s="8" t="s">
        <v>483</v>
      </c>
      <c r="F1434" s="10" t="s">
        <v>15286</v>
      </c>
      <c r="G1434" s="8">
        <v>4063</v>
      </c>
      <c r="H1434" s="8" t="s">
        <v>15286</v>
      </c>
      <c r="I1434" s="8" t="s">
        <v>482</v>
      </c>
      <c r="J1434" s="8">
        <v>20860</v>
      </c>
      <c r="K1434" s="8"/>
    </row>
    <row r="1435" spans="1:11" x14ac:dyDescent="0.2">
      <c r="A1435" s="8">
        <f>MAX($A$2:$A1434)+1</f>
        <v>1054</v>
      </c>
      <c r="B1435" s="8"/>
      <c r="C1435" s="9" t="str">
        <f t="shared" si="23"/>
        <v>Castle Rock</v>
      </c>
      <c r="D1435" s="8">
        <v>196</v>
      </c>
      <c r="E1435" s="8" t="s">
        <v>484</v>
      </c>
      <c r="F1435" s="10" t="s">
        <v>15287</v>
      </c>
      <c r="G1435" s="8">
        <v>4079</v>
      </c>
      <c r="H1435" s="8" t="s">
        <v>15287</v>
      </c>
      <c r="I1435" s="8" t="s">
        <v>484</v>
      </c>
      <c r="J1435" s="8">
        <v>20863</v>
      </c>
      <c r="K1435" s="8"/>
    </row>
    <row r="1436" spans="1:11" x14ac:dyDescent="0.2">
      <c r="A1436" s="8">
        <f>MAX($A$2:$A1435)+1</f>
        <v>1055</v>
      </c>
      <c r="B1436" s="8"/>
      <c r="C1436" s="9" t="str">
        <f t="shared" si="23"/>
        <v>Petenwell</v>
      </c>
      <c r="D1436" s="8">
        <v>196</v>
      </c>
      <c r="E1436" s="8" t="s">
        <v>484</v>
      </c>
      <c r="F1436" s="10" t="s">
        <v>15288</v>
      </c>
      <c r="G1436" s="8">
        <v>4080</v>
      </c>
      <c r="H1436" s="8" t="s">
        <v>15288</v>
      </c>
      <c r="I1436" s="8" t="s">
        <v>484</v>
      </c>
      <c r="J1436" s="8">
        <v>20863</v>
      </c>
      <c r="K1436" s="8"/>
    </row>
    <row r="1437" spans="1:11" x14ac:dyDescent="0.2">
      <c r="A1437" s="8">
        <f>MAX($A$2:$A1436)+1</f>
        <v>1056</v>
      </c>
      <c r="B1437" s="8"/>
      <c r="C1437" s="9" t="str">
        <f t="shared" si="23"/>
        <v>(Amounts Are For The Total Of All 107 Units)</v>
      </c>
      <c r="D1437" s="8">
        <v>210</v>
      </c>
      <c r="E1437" s="8" t="s">
        <v>248</v>
      </c>
      <c r="F1437" s="10" t="s">
        <v>15289</v>
      </c>
      <c r="G1437" s="8"/>
      <c r="H1437" s="8"/>
      <c r="I1437" s="8"/>
      <c r="J1437" s="8"/>
      <c r="K1437" s="8" t="s">
        <v>33513</v>
      </c>
    </row>
    <row r="1438" spans="1:11" x14ac:dyDescent="0.2">
      <c r="A1438" s="8">
        <f>MAX($A$2:$A1437)+1</f>
        <v>1057</v>
      </c>
      <c r="B1438" s="8"/>
      <c r="C1438" s="9" t="str">
        <f t="shared" si="23"/>
        <v>* Beacon</v>
      </c>
      <c r="D1438" s="8">
        <v>44</v>
      </c>
      <c r="E1438" s="8" t="s">
        <v>15291</v>
      </c>
      <c r="F1438" s="10" t="s">
        <v>15290</v>
      </c>
      <c r="G1438" s="8"/>
      <c r="H1438" s="8"/>
      <c r="I1438" s="8"/>
      <c r="J1438" s="8"/>
      <c r="K1438" s="8" t="s">
        <v>33513</v>
      </c>
    </row>
    <row r="1439" spans="1:11" x14ac:dyDescent="0.2">
      <c r="A1439" s="8">
        <f>MAX($A$2:$A1438)+1</f>
        <v>1058</v>
      </c>
      <c r="B1439" s="8"/>
      <c r="C1439" s="9" t="str">
        <f t="shared" si="23"/>
        <v>Conners Creek</v>
      </c>
      <c r="D1439" s="8">
        <v>44</v>
      </c>
      <c r="E1439" s="8" t="s">
        <v>15291</v>
      </c>
      <c r="F1439" s="10" t="s">
        <v>15293</v>
      </c>
      <c r="G1439" s="8">
        <v>1726</v>
      </c>
      <c r="H1439" s="8" t="s">
        <v>15292</v>
      </c>
      <c r="I1439" s="8" t="s">
        <v>15294</v>
      </c>
      <c r="J1439" s="8">
        <v>5109</v>
      </c>
      <c r="K1439" s="12" t="s">
        <v>33570</v>
      </c>
    </row>
    <row r="1440" spans="1:11" x14ac:dyDescent="0.2">
      <c r="A1440" s="8">
        <f>A879</f>
        <v>596</v>
      </c>
      <c r="B1440" s="8"/>
      <c r="C1440" s="9" t="str">
        <f t="shared" si="23"/>
        <v>St Clair</v>
      </c>
      <c r="D1440" s="8">
        <v>44</v>
      </c>
      <c r="E1440" s="8" t="s">
        <v>15291</v>
      </c>
      <c r="F1440" s="10" t="s">
        <v>15295</v>
      </c>
      <c r="G1440" s="8">
        <v>1743</v>
      </c>
      <c r="H1440" s="8" t="s">
        <v>14446</v>
      </c>
      <c r="I1440" s="8" t="s">
        <v>114</v>
      </c>
      <c r="J1440" s="8">
        <v>5109</v>
      </c>
      <c r="K1440" s="12" t="s">
        <v>33571</v>
      </c>
    </row>
    <row r="1441" spans="1:11" x14ac:dyDescent="0.2">
      <c r="A1441" s="8">
        <f>A5</f>
        <v>4</v>
      </c>
      <c r="B1441" s="8"/>
      <c r="C1441" s="9" t="str">
        <f t="shared" si="23"/>
        <v>59th Street</v>
      </c>
      <c r="D1441" s="8">
        <v>36</v>
      </c>
      <c r="E1441" s="8" t="s">
        <v>101</v>
      </c>
      <c r="F1441" s="10" t="s">
        <v>15296</v>
      </c>
      <c r="G1441" s="8">
        <v>2503</v>
      </c>
      <c r="H1441" s="8" t="s">
        <v>13302</v>
      </c>
      <c r="I1441" s="8" t="s">
        <v>100</v>
      </c>
      <c r="J1441" s="8">
        <v>4226</v>
      </c>
      <c r="K1441" s="12" t="s">
        <v>33572</v>
      </c>
    </row>
    <row r="1442" spans="1:11" x14ac:dyDescent="0.2">
      <c r="A1442" s="8">
        <f>A5</f>
        <v>4</v>
      </c>
      <c r="B1442" s="8"/>
      <c r="C1442" s="9" t="str">
        <f t="shared" si="23"/>
        <v>59th Street</v>
      </c>
      <c r="D1442" s="8">
        <v>36</v>
      </c>
      <c r="E1442" s="8" t="s">
        <v>101</v>
      </c>
      <c r="F1442" s="10" t="s">
        <v>15297</v>
      </c>
      <c r="G1442" s="8">
        <v>2503</v>
      </c>
      <c r="H1442" s="8" t="s">
        <v>13302</v>
      </c>
      <c r="I1442" s="8" t="s">
        <v>100</v>
      </c>
      <c r="J1442" s="8">
        <v>4226</v>
      </c>
      <c r="K1442" s="12" t="s">
        <v>33572</v>
      </c>
    </row>
    <row r="1443" spans="1:11" x14ac:dyDescent="0.2">
      <c r="A1443" s="8">
        <f>A6</f>
        <v>5</v>
      </c>
      <c r="B1443" s="8"/>
      <c r="C1443" s="9" t="str">
        <f t="shared" si="23"/>
        <v>74th Street</v>
      </c>
      <c r="D1443" s="8">
        <v>36</v>
      </c>
      <c r="E1443" s="8" t="s">
        <v>101</v>
      </c>
      <c r="F1443" s="10" t="s">
        <v>15298</v>
      </c>
      <c r="G1443" s="8">
        <v>2504</v>
      </c>
      <c r="H1443" s="8" t="s">
        <v>13304</v>
      </c>
      <c r="I1443" s="8" t="s">
        <v>100</v>
      </c>
      <c r="J1443" s="8">
        <v>4226</v>
      </c>
      <c r="K1443" s="12" t="s">
        <v>33573</v>
      </c>
    </row>
    <row r="1444" spans="1:11" x14ac:dyDescent="0.2">
      <c r="A1444" s="8">
        <f>A6</f>
        <v>5</v>
      </c>
      <c r="B1444" s="8"/>
      <c r="C1444" s="9" t="str">
        <f t="shared" si="23"/>
        <v>74th Street</v>
      </c>
      <c r="D1444" s="8">
        <v>36</v>
      </c>
      <c r="E1444" s="8" t="s">
        <v>101</v>
      </c>
      <c r="F1444" s="10" t="s">
        <v>15299</v>
      </c>
      <c r="G1444" s="8">
        <v>2504</v>
      </c>
      <c r="H1444" s="8" t="s">
        <v>13304</v>
      </c>
      <c r="I1444" s="8" t="s">
        <v>100</v>
      </c>
      <c r="J1444" s="8">
        <v>4226</v>
      </c>
      <c r="K1444" s="12" t="s">
        <v>33573</v>
      </c>
    </row>
    <row r="1445" spans="1:11" x14ac:dyDescent="0.2">
      <c r="A1445" s="8">
        <f>A6</f>
        <v>5</v>
      </c>
      <c r="B1445" s="8"/>
      <c r="C1445" s="9" t="str">
        <f t="shared" si="23"/>
        <v>74th Street</v>
      </c>
      <c r="D1445" s="8">
        <v>36</v>
      </c>
      <c r="E1445" s="8" t="s">
        <v>101</v>
      </c>
      <c r="F1445" s="10" t="s">
        <v>15300</v>
      </c>
      <c r="G1445" s="8">
        <v>2504</v>
      </c>
      <c r="H1445" s="8" t="s">
        <v>13304</v>
      </c>
      <c r="I1445" s="8" t="s">
        <v>100</v>
      </c>
      <c r="J1445" s="8">
        <v>4226</v>
      </c>
      <c r="K1445" s="12" t="s">
        <v>33573</v>
      </c>
    </row>
    <row r="1446" spans="1:11" x14ac:dyDescent="0.2">
      <c r="A1446" s="8">
        <f>MAX($A$2:$A1445)+1</f>
        <v>1059</v>
      </c>
      <c r="B1446" s="8"/>
      <c r="C1446" s="9" t="str">
        <f t="shared" si="23"/>
        <v>A. Mullergren</v>
      </c>
      <c r="D1446" s="8">
        <v>182</v>
      </c>
      <c r="E1446" s="8" t="s">
        <v>6693</v>
      </c>
      <c r="F1446" s="10" t="s">
        <v>15301</v>
      </c>
      <c r="G1446" s="8"/>
      <c r="H1446" s="8"/>
      <c r="I1446" s="8"/>
      <c r="J1446" s="8"/>
      <c r="K1446" s="8" t="s">
        <v>33513</v>
      </c>
    </row>
    <row r="1447" spans="1:11" x14ac:dyDescent="0.2">
      <c r="A1447" s="8">
        <f>MAX($A$2:$A1446)+1</f>
        <v>1060</v>
      </c>
      <c r="B1447" s="8"/>
      <c r="C1447" s="9" t="str">
        <f t="shared" si="23"/>
        <v>A B Paterson</v>
      </c>
      <c r="D1447" s="8">
        <v>114</v>
      </c>
      <c r="E1447" s="8" t="s">
        <v>15303</v>
      </c>
      <c r="F1447" s="10" t="s">
        <v>15304</v>
      </c>
      <c r="G1447" s="8">
        <v>1407</v>
      </c>
      <c r="H1447" s="8" t="s">
        <v>15302</v>
      </c>
      <c r="I1447" s="8" t="s">
        <v>146</v>
      </c>
      <c r="J1447" s="8">
        <v>13478</v>
      </c>
      <c r="K1447" s="12" t="s">
        <v>33574</v>
      </c>
    </row>
    <row r="1448" spans="1:11" x14ac:dyDescent="0.2">
      <c r="A1448" s="8">
        <f>A1447</f>
        <v>1060</v>
      </c>
      <c r="B1448" s="8"/>
      <c r="C1448" s="9" t="str">
        <f t="shared" si="23"/>
        <v>A B Paterson</v>
      </c>
      <c r="D1448" s="8">
        <v>114</v>
      </c>
      <c r="E1448" s="8" t="s">
        <v>15303</v>
      </c>
      <c r="F1448" s="10" t="s">
        <v>15305</v>
      </c>
      <c r="G1448" s="8">
        <v>1407</v>
      </c>
      <c r="H1448" s="8" t="s">
        <v>15302</v>
      </c>
      <c r="I1448" s="8" t="s">
        <v>146</v>
      </c>
      <c r="J1448" s="8">
        <v>13478</v>
      </c>
      <c r="K1448" s="12" t="s">
        <v>33574</v>
      </c>
    </row>
    <row r="1449" spans="1:11" x14ac:dyDescent="0.2">
      <c r="A1449" s="8">
        <f>A1447</f>
        <v>1060</v>
      </c>
      <c r="B1449" s="8"/>
      <c r="C1449" s="9" t="str">
        <f t="shared" si="23"/>
        <v>A B Paterson</v>
      </c>
      <c r="D1449" s="8">
        <v>114</v>
      </c>
      <c r="E1449" s="8" t="s">
        <v>15303</v>
      </c>
      <c r="F1449" s="10" t="s">
        <v>15306</v>
      </c>
      <c r="G1449" s="8">
        <v>1407</v>
      </c>
      <c r="H1449" s="8" t="s">
        <v>15302</v>
      </c>
      <c r="I1449" s="8" t="s">
        <v>146</v>
      </c>
      <c r="J1449" s="8">
        <v>13478</v>
      </c>
      <c r="K1449" s="12" t="s">
        <v>33574</v>
      </c>
    </row>
    <row r="1450" spans="1:11" x14ac:dyDescent="0.2">
      <c r="A1450" s="8">
        <f>A1447</f>
        <v>1060</v>
      </c>
      <c r="B1450" s="8"/>
      <c r="C1450" s="9" t="str">
        <f t="shared" si="23"/>
        <v>A B Paterson</v>
      </c>
      <c r="D1450" s="8">
        <v>114</v>
      </c>
      <c r="E1450" s="8" t="s">
        <v>15303</v>
      </c>
      <c r="F1450" s="10" t="s">
        <v>15307</v>
      </c>
      <c r="G1450" s="8">
        <v>1407</v>
      </c>
      <c r="H1450" s="8" t="s">
        <v>15302</v>
      </c>
      <c r="I1450" s="8" t="s">
        <v>146</v>
      </c>
      <c r="J1450" s="8">
        <v>13478</v>
      </c>
      <c r="K1450" s="12" t="s">
        <v>33574</v>
      </c>
    </row>
    <row r="1451" spans="1:11" x14ac:dyDescent="0.2">
      <c r="A1451" s="8">
        <f>A1447</f>
        <v>1060</v>
      </c>
      <c r="B1451" s="8"/>
      <c r="C1451" s="9" t="str">
        <f t="shared" si="23"/>
        <v>A B Paterson</v>
      </c>
      <c r="D1451" s="8">
        <v>114</v>
      </c>
      <c r="E1451" s="8" t="s">
        <v>15303</v>
      </c>
      <c r="F1451" s="10" t="s">
        <v>15308</v>
      </c>
      <c r="G1451" s="8">
        <v>1407</v>
      </c>
      <c r="H1451" s="8" t="s">
        <v>15302</v>
      </c>
      <c r="I1451" s="8" t="s">
        <v>146</v>
      </c>
      <c r="J1451" s="8">
        <v>13478</v>
      </c>
      <c r="K1451" s="12" t="s">
        <v>33574</v>
      </c>
    </row>
    <row r="1452" spans="1:11" x14ac:dyDescent="0.2">
      <c r="A1452" s="8">
        <f>A13</f>
        <v>9</v>
      </c>
      <c r="B1452" s="8"/>
      <c r="C1452" s="9" t="str">
        <f t="shared" si="23"/>
        <v>Aberdeen CT</v>
      </c>
      <c r="D1452" s="8">
        <v>122</v>
      </c>
      <c r="E1452" s="8" t="s">
        <v>301</v>
      </c>
      <c r="F1452" s="10" t="s">
        <v>15309</v>
      </c>
      <c r="G1452" s="8">
        <v>3338</v>
      </c>
      <c r="H1452" s="8" t="s">
        <v>13315</v>
      </c>
      <c r="I1452" s="8" t="s">
        <v>9063</v>
      </c>
      <c r="J1452" s="8">
        <v>13809</v>
      </c>
      <c r="K1452" s="12" t="s">
        <v>33575</v>
      </c>
    </row>
    <row r="1453" spans="1:11" x14ac:dyDescent="0.2">
      <c r="A1453" s="8">
        <f>A13</f>
        <v>9</v>
      </c>
      <c r="B1453" s="8"/>
      <c r="C1453" s="9" t="str">
        <f t="shared" si="23"/>
        <v>Aberdeen CT</v>
      </c>
      <c r="D1453" s="8">
        <v>122</v>
      </c>
      <c r="E1453" s="8" t="s">
        <v>301</v>
      </c>
      <c r="F1453" s="10" t="s">
        <v>15310</v>
      </c>
      <c r="G1453" s="8">
        <v>3338</v>
      </c>
      <c r="H1453" s="8" t="s">
        <v>13315</v>
      </c>
      <c r="I1453" s="8" t="s">
        <v>9063</v>
      </c>
      <c r="J1453" s="8">
        <v>13809</v>
      </c>
      <c r="K1453" s="12" t="s">
        <v>33575</v>
      </c>
    </row>
    <row r="1454" spans="1:11" x14ac:dyDescent="0.2">
      <c r="A1454" s="8">
        <f>MAX($A$2:$A1453)+1</f>
        <v>1061</v>
      </c>
      <c r="B1454" s="8"/>
      <c r="C1454" s="9" t="str">
        <f t="shared" si="23"/>
        <v>Abilene Energy Center Combustion Turbine</v>
      </c>
      <c r="D1454" s="8">
        <v>191</v>
      </c>
      <c r="E1454" s="8" t="s">
        <v>473</v>
      </c>
      <c r="F1454" s="10" t="s">
        <v>15312</v>
      </c>
      <c r="G1454" s="8">
        <v>1251</v>
      </c>
      <c r="H1454" s="8" t="s">
        <v>15311</v>
      </c>
      <c r="I1454" s="8" t="s">
        <v>472</v>
      </c>
      <c r="J1454" s="8">
        <v>22500</v>
      </c>
      <c r="K1454" s="8"/>
    </row>
    <row r="1455" spans="1:11" x14ac:dyDescent="0.2">
      <c r="A1455" s="8">
        <f>MAX($A$2:$A1454)+1</f>
        <v>1062</v>
      </c>
      <c r="B1455" s="8"/>
      <c r="C1455" s="9" t="str">
        <f t="shared" si="23"/>
        <v>Abilene*</v>
      </c>
      <c r="D1455" s="8">
        <v>189</v>
      </c>
      <c r="E1455" s="8" t="s">
        <v>22</v>
      </c>
      <c r="F1455" s="10" t="s">
        <v>15313</v>
      </c>
      <c r="G1455" s="8"/>
      <c r="H1455" s="8"/>
      <c r="I1455" s="8"/>
      <c r="J1455" s="8"/>
      <c r="K1455" s="8" t="s">
        <v>33513</v>
      </c>
    </row>
    <row r="1456" spans="1:11" x14ac:dyDescent="0.2">
      <c r="A1456" s="8">
        <f>A14</f>
        <v>10</v>
      </c>
      <c r="B1456" s="8"/>
      <c r="C1456" s="9" t="str">
        <f t="shared" si="23"/>
        <v>Acadia Energy Center</v>
      </c>
      <c r="D1456" s="8">
        <v>22</v>
      </c>
      <c r="E1456" s="8" t="s">
        <v>90</v>
      </c>
      <c r="F1456" s="10" t="s">
        <v>15314</v>
      </c>
      <c r="G1456" s="8">
        <v>55173</v>
      </c>
      <c r="H1456" s="8" t="s">
        <v>13317</v>
      </c>
      <c r="I1456" s="8" t="s">
        <v>90</v>
      </c>
      <c r="J1456" s="8">
        <v>3265</v>
      </c>
      <c r="K1456" s="12" t="s">
        <v>33576</v>
      </c>
    </row>
    <row r="1457" spans="1:11" x14ac:dyDescent="0.2">
      <c r="A1457" s="8">
        <f>A14</f>
        <v>10</v>
      </c>
      <c r="B1457" s="8"/>
      <c r="C1457" s="9" t="str">
        <f t="shared" si="23"/>
        <v>Acadia Energy Center</v>
      </c>
      <c r="D1457" s="8">
        <v>22</v>
      </c>
      <c r="E1457" s="8" t="s">
        <v>90</v>
      </c>
      <c r="F1457" s="10" t="s">
        <v>15315</v>
      </c>
      <c r="G1457" s="8">
        <v>55173</v>
      </c>
      <c r="H1457" s="8" t="s">
        <v>13317</v>
      </c>
      <c r="I1457" s="8" t="s">
        <v>90</v>
      </c>
      <c r="J1457" s="8">
        <v>3265</v>
      </c>
      <c r="K1457" s="12" t="s">
        <v>33576</v>
      </c>
    </row>
    <row r="1458" spans="1:11" x14ac:dyDescent="0.2">
      <c r="A1458" s="8">
        <f>MAX($A$2:$A1457)+1</f>
        <v>1063</v>
      </c>
      <c r="B1458" s="8"/>
      <c r="C1458" s="9" t="str">
        <f t="shared" si="23"/>
        <v>Agency GT</v>
      </c>
      <c r="D1458" s="8">
        <v>281</v>
      </c>
      <c r="E1458" s="8" t="s">
        <v>201</v>
      </c>
      <c r="F1458" s="10" t="s">
        <v>15317</v>
      </c>
      <c r="G1458" s="8">
        <v>7706</v>
      </c>
      <c r="H1458" s="8" t="s">
        <v>15316</v>
      </c>
      <c r="I1458" s="8" t="s">
        <v>200</v>
      </c>
      <c r="J1458" s="8">
        <v>9417</v>
      </c>
      <c r="K1458" s="8"/>
    </row>
    <row r="1459" spans="1:11" x14ac:dyDescent="0.2">
      <c r="A1459" s="8">
        <f>A17</f>
        <v>12</v>
      </c>
      <c r="B1459" s="8"/>
      <c r="C1459" s="9" t="str">
        <f t="shared" si="23"/>
        <v>Pueblo Airport Generating Station</v>
      </c>
      <c r="D1459" s="8">
        <v>432</v>
      </c>
      <c r="E1459" s="8" t="s">
        <v>60</v>
      </c>
      <c r="F1459" s="10" t="s">
        <v>15318</v>
      </c>
      <c r="G1459" s="8">
        <v>56998</v>
      </c>
      <c r="H1459" s="8" t="s">
        <v>13322</v>
      </c>
      <c r="I1459" s="8" t="s">
        <v>757</v>
      </c>
      <c r="J1459" s="8">
        <v>56771</v>
      </c>
      <c r="K1459" s="12" t="s">
        <v>33577</v>
      </c>
    </row>
    <row r="1460" spans="1:11" x14ac:dyDescent="0.2">
      <c r="A1460" s="8">
        <f>MAX($A$2:$A1459)+1</f>
        <v>1064</v>
      </c>
      <c r="B1460" s="8"/>
      <c r="C1460" s="9" t="str">
        <f t="shared" si="23"/>
        <v>Albright</v>
      </c>
      <c r="D1460" s="8">
        <v>101</v>
      </c>
      <c r="E1460" s="8" t="s">
        <v>258</v>
      </c>
      <c r="F1460" s="10" t="s">
        <v>15319</v>
      </c>
      <c r="G1460" s="8">
        <v>3942</v>
      </c>
      <c r="H1460" s="8" t="s">
        <v>15319</v>
      </c>
      <c r="I1460" s="8" t="s">
        <v>257</v>
      </c>
      <c r="J1460" s="8">
        <v>12796</v>
      </c>
      <c r="K1460" s="8"/>
    </row>
    <row r="1461" spans="1:11" x14ac:dyDescent="0.2">
      <c r="A1461" s="8">
        <f>MAX($A$2:$A1460)+1</f>
        <v>1065</v>
      </c>
      <c r="B1461" s="8"/>
      <c r="C1461" s="9" t="str">
        <f t="shared" si="23"/>
        <v>Allegany Cogen</v>
      </c>
      <c r="D1461" s="8">
        <v>151</v>
      </c>
      <c r="E1461" s="8" t="s">
        <v>373</v>
      </c>
      <c r="F1461" s="10" t="s">
        <v>15321</v>
      </c>
      <c r="G1461" s="8">
        <v>7784</v>
      </c>
      <c r="H1461" s="8" t="s">
        <v>15320</v>
      </c>
      <c r="I1461" s="8" t="s">
        <v>567</v>
      </c>
      <c r="J1461" s="8">
        <v>58651</v>
      </c>
      <c r="K1461" s="8"/>
    </row>
    <row r="1462" spans="1:11" x14ac:dyDescent="0.2">
      <c r="A1462" s="8">
        <f>MAX($A$2:$A1461)+1</f>
        <v>1066</v>
      </c>
      <c r="B1462" s="8"/>
      <c r="C1462" s="9" t="str">
        <f t="shared" si="23"/>
        <v>Alsey</v>
      </c>
      <c r="D1462" s="8">
        <v>221</v>
      </c>
      <c r="E1462" s="8" t="s">
        <v>405</v>
      </c>
      <c r="F1462" s="10" t="s">
        <v>15323</v>
      </c>
      <c r="G1462" s="8">
        <v>7818</v>
      </c>
      <c r="H1462" s="8" t="s">
        <v>15322</v>
      </c>
      <c r="I1462" s="8" t="s">
        <v>3006</v>
      </c>
      <c r="J1462" s="8">
        <v>40307</v>
      </c>
      <c r="K1462" s="12" t="s">
        <v>33574</v>
      </c>
    </row>
    <row r="1463" spans="1:11" x14ac:dyDescent="0.2">
      <c r="A1463" s="8">
        <f>A1462</f>
        <v>1066</v>
      </c>
      <c r="B1463" s="8"/>
      <c r="C1463" s="9" t="str">
        <f t="shared" si="23"/>
        <v>Alsey</v>
      </c>
      <c r="D1463" s="8">
        <v>221</v>
      </c>
      <c r="E1463" s="8" t="s">
        <v>405</v>
      </c>
      <c r="F1463" s="10" t="s">
        <v>15324</v>
      </c>
      <c r="G1463" s="8">
        <v>7818</v>
      </c>
      <c r="H1463" s="8" t="s">
        <v>15322</v>
      </c>
      <c r="I1463" s="8" t="s">
        <v>3006</v>
      </c>
      <c r="J1463" s="8">
        <v>40307</v>
      </c>
      <c r="K1463" s="12" t="s">
        <v>33574</v>
      </c>
    </row>
    <row r="1464" spans="1:11" x14ac:dyDescent="0.2">
      <c r="A1464" s="8">
        <f>A1462</f>
        <v>1066</v>
      </c>
      <c r="B1464" s="8"/>
      <c r="C1464" s="9" t="str">
        <f t="shared" si="23"/>
        <v>Alsey</v>
      </c>
      <c r="D1464" s="8">
        <v>221</v>
      </c>
      <c r="E1464" s="8" t="s">
        <v>405</v>
      </c>
      <c r="F1464" s="10" t="s">
        <v>15325</v>
      </c>
      <c r="G1464" s="8">
        <v>7818</v>
      </c>
      <c r="H1464" s="8" t="s">
        <v>15322</v>
      </c>
      <c r="I1464" s="8" t="s">
        <v>3006</v>
      </c>
      <c r="J1464" s="8">
        <v>40307</v>
      </c>
      <c r="K1464" s="12" t="s">
        <v>33574</v>
      </c>
    </row>
    <row r="1465" spans="1:11" x14ac:dyDescent="0.2">
      <c r="A1465" s="8">
        <f>A1462</f>
        <v>1066</v>
      </c>
      <c r="B1465" s="8"/>
      <c r="C1465" s="9" t="str">
        <f t="shared" si="23"/>
        <v>Alsey</v>
      </c>
      <c r="D1465" s="8">
        <v>221</v>
      </c>
      <c r="E1465" s="8" t="s">
        <v>405</v>
      </c>
      <c r="F1465" s="10" t="s">
        <v>15326</v>
      </c>
      <c r="G1465" s="8">
        <v>7818</v>
      </c>
      <c r="H1465" s="8" t="s">
        <v>15322</v>
      </c>
      <c r="I1465" s="8" t="s">
        <v>3006</v>
      </c>
      <c r="J1465" s="8">
        <v>40307</v>
      </c>
      <c r="K1465" s="12" t="s">
        <v>33574</v>
      </c>
    </row>
    <row r="1466" spans="1:11" x14ac:dyDescent="0.2">
      <c r="A1466" s="8">
        <f>A1462</f>
        <v>1066</v>
      </c>
      <c r="B1466" s="8"/>
      <c r="C1466" s="9" t="str">
        <f t="shared" si="23"/>
        <v>Alsey</v>
      </c>
      <c r="D1466" s="8">
        <v>221</v>
      </c>
      <c r="E1466" s="8" t="s">
        <v>405</v>
      </c>
      <c r="F1466" s="10" t="s">
        <v>15327</v>
      </c>
      <c r="G1466" s="8">
        <v>7818</v>
      </c>
      <c r="H1466" s="8" t="s">
        <v>15322</v>
      </c>
      <c r="I1466" s="8" t="s">
        <v>3006</v>
      </c>
      <c r="J1466" s="8">
        <v>40307</v>
      </c>
      <c r="K1466" s="12" t="s">
        <v>33574</v>
      </c>
    </row>
    <row r="1467" spans="1:11" x14ac:dyDescent="0.2">
      <c r="A1467" s="8">
        <f>A21</f>
        <v>16</v>
      </c>
      <c r="B1467" s="8"/>
      <c r="C1467" s="9" t="str">
        <f t="shared" si="23"/>
        <v>John E Amos</v>
      </c>
      <c r="D1467" s="8">
        <v>6</v>
      </c>
      <c r="E1467" s="8" t="s">
        <v>39</v>
      </c>
      <c r="F1467" s="10" t="s">
        <v>15328</v>
      </c>
      <c r="G1467" s="8">
        <v>3935</v>
      </c>
      <c r="H1467" s="8" t="s">
        <v>13329</v>
      </c>
      <c r="I1467" s="8" t="s">
        <v>38</v>
      </c>
      <c r="J1467" s="8">
        <v>733</v>
      </c>
      <c r="K1467" s="12" t="s">
        <v>33578</v>
      </c>
    </row>
    <row r="1468" spans="1:11" x14ac:dyDescent="0.2">
      <c r="A1468" s="8">
        <f>A21</f>
        <v>16</v>
      </c>
      <c r="B1468" s="8"/>
      <c r="C1468" s="9" t="str">
        <f t="shared" si="23"/>
        <v>John E Amos</v>
      </c>
      <c r="D1468" s="8">
        <v>127</v>
      </c>
      <c r="E1468" s="8" t="s">
        <v>311</v>
      </c>
      <c r="F1468" s="10" t="s">
        <v>15329</v>
      </c>
      <c r="G1468" s="8">
        <v>3935</v>
      </c>
      <c r="H1468" s="8" t="s">
        <v>13329</v>
      </c>
      <c r="I1468" s="8" t="s">
        <v>38</v>
      </c>
      <c r="J1468" s="8">
        <v>733</v>
      </c>
      <c r="K1468" s="12" t="s">
        <v>33578</v>
      </c>
    </row>
    <row r="1469" spans="1:11" x14ac:dyDescent="0.2">
      <c r="A1469" s="8">
        <f>A21</f>
        <v>16</v>
      </c>
      <c r="B1469" s="8"/>
      <c r="C1469" s="9" t="str">
        <f t="shared" si="23"/>
        <v>John E Amos</v>
      </c>
      <c r="D1469" s="8">
        <v>127</v>
      </c>
      <c r="E1469" s="8" t="s">
        <v>311</v>
      </c>
      <c r="F1469" s="10" t="s">
        <v>15330</v>
      </c>
      <c r="G1469" s="8">
        <v>3935</v>
      </c>
      <c r="H1469" s="8" t="s">
        <v>13329</v>
      </c>
      <c r="I1469" s="8" t="s">
        <v>38</v>
      </c>
      <c r="J1469" s="8">
        <v>733</v>
      </c>
      <c r="K1469" s="12" t="s">
        <v>33578</v>
      </c>
    </row>
    <row r="1470" spans="1:11" x14ac:dyDescent="0.2">
      <c r="A1470" s="8">
        <f>A21</f>
        <v>16</v>
      </c>
      <c r="B1470" s="8"/>
      <c r="C1470" s="9" t="str">
        <f t="shared" si="23"/>
        <v>John E Amos</v>
      </c>
      <c r="D1470" s="8">
        <v>6</v>
      </c>
      <c r="E1470" s="8" t="s">
        <v>39</v>
      </c>
      <c r="F1470" s="10" t="s">
        <v>15330</v>
      </c>
      <c r="G1470" s="8">
        <v>3935</v>
      </c>
      <c r="H1470" s="8" t="s">
        <v>13329</v>
      </c>
      <c r="I1470" s="8" t="s">
        <v>38</v>
      </c>
      <c r="J1470" s="8">
        <v>733</v>
      </c>
      <c r="K1470" s="12" t="s">
        <v>33578</v>
      </c>
    </row>
    <row r="1471" spans="1:11" x14ac:dyDescent="0.2">
      <c r="A1471" s="8">
        <f>A25</f>
        <v>20</v>
      </c>
      <c r="B1471" s="8"/>
      <c r="C1471" s="9" t="str">
        <f t="shared" si="23"/>
        <v>Arapahoe</v>
      </c>
      <c r="D1471" s="8">
        <v>145</v>
      </c>
      <c r="E1471" s="8" t="s">
        <v>359</v>
      </c>
      <c r="F1471" s="10" t="s">
        <v>13334</v>
      </c>
      <c r="G1471" s="8">
        <v>465</v>
      </c>
      <c r="H1471" s="8" t="s">
        <v>13334</v>
      </c>
      <c r="I1471" s="8" t="s">
        <v>358</v>
      </c>
      <c r="J1471" s="8">
        <v>15466</v>
      </c>
      <c r="K1471" s="8" t="s">
        <v>33579</v>
      </c>
    </row>
    <row r="1472" spans="1:11" x14ac:dyDescent="0.2">
      <c r="A1472" s="8">
        <f>A29</f>
        <v>24</v>
      </c>
      <c r="B1472" s="8"/>
      <c r="C1472" s="9" t="str">
        <f t="shared" si="23"/>
        <v>Ascutney</v>
      </c>
      <c r="D1472" s="8">
        <v>61</v>
      </c>
      <c r="E1472" s="8" t="s">
        <v>15331</v>
      </c>
      <c r="F1472" s="10" t="s">
        <v>13338</v>
      </c>
      <c r="G1472" s="8">
        <v>3708</v>
      </c>
      <c r="H1472" s="8" t="s">
        <v>13338</v>
      </c>
      <c r="I1472" s="8" t="s">
        <v>170</v>
      </c>
      <c r="J1472" s="8">
        <v>7601</v>
      </c>
      <c r="K1472" s="12" t="s">
        <v>33580</v>
      </c>
    </row>
    <row r="1473" spans="1:11" x14ac:dyDescent="0.2">
      <c r="A1473" s="8">
        <f>A29</f>
        <v>24</v>
      </c>
      <c r="B1473" s="8"/>
      <c r="C1473" s="9" t="str">
        <f t="shared" si="23"/>
        <v>Ascutney</v>
      </c>
      <c r="D1473" s="8">
        <v>25</v>
      </c>
      <c r="E1473" s="8" t="s">
        <v>79</v>
      </c>
      <c r="F1473" s="10" t="s">
        <v>13338</v>
      </c>
      <c r="G1473" s="8">
        <v>3708</v>
      </c>
      <c r="H1473" s="8" t="s">
        <v>13338</v>
      </c>
      <c r="I1473" s="8" t="s">
        <v>170</v>
      </c>
      <c r="J1473" s="8">
        <v>7601</v>
      </c>
      <c r="K1473" s="12" t="s">
        <v>33580</v>
      </c>
    </row>
    <row r="1474" spans="1:11" x14ac:dyDescent="0.2">
      <c r="A1474" s="8">
        <f>A1002</f>
        <v>672</v>
      </c>
      <c r="B1474" s="8"/>
      <c r="C1474" s="9" t="str">
        <f t="shared" si="23"/>
        <v>Auburn State Street</v>
      </c>
      <c r="D1474" s="8">
        <v>115</v>
      </c>
      <c r="E1474" s="8" t="s">
        <v>284</v>
      </c>
      <c r="F1474" s="10" t="s">
        <v>15332</v>
      </c>
      <c r="G1474" s="8">
        <v>8009</v>
      </c>
      <c r="H1474" s="8" t="s">
        <v>14616</v>
      </c>
      <c r="I1474" s="8" t="s">
        <v>283</v>
      </c>
      <c r="J1474" s="8">
        <v>13511</v>
      </c>
      <c r="K1474" s="12" t="s">
        <v>33581</v>
      </c>
    </row>
    <row r="1475" spans="1:11" x14ac:dyDescent="0.2">
      <c r="A1475" s="8">
        <f>A1003</f>
        <v>673</v>
      </c>
      <c r="B1475" s="8"/>
      <c r="C1475" s="9" t="str">
        <f t="shared" si="23"/>
        <v>Ayers Island</v>
      </c>
      <c r="D1475" s="8">
        <v>146</v>
      </c>
      <c r="E1475" s="8" t="s">
        <v>361</v>
      </c>
      <c r="F1475" s="10" t="s">
        <v>15333</v>
      </c>
      <c r="G1475" s="8">
        <v>2355</v>
      </c>
      <c r="H1475" s="8" t="s">
        <v>14618</v>
      </c>
      <c r="I1475" s="8" t="s">
        <v>360</v>
      </c>
      <c r="J1475" s="8">
        <v>15472</v>
      </c>
      <c r="K1475" s="12" t="s">
        <v>33582</v>
      </c>
    </row>
    <row r="1476" spans="1:11" x14ac:dyDescent="0.2">
      <c r="A1476" s="8">
        <f>A1003</f>
        <v>673</v>
      </c>
      <c r="B1476" s="8"/>
      <c r="C1476" s="9" t="str">
        <f t="shared" si="23"/>
        <v>Ayers Island</v>
      </c>
      <c r="D1476" s="8">
        <v>146</v>
      </c>
      <c r="E1476" s="8" t="s">
        <v>361</v>
      </c>
      <c r="F1476" s="10" t="s">
        <v>15334</v>
      </c>
      <c r="G1476" s="8">
        <v>2355</v>
      </c>
      <c r="H1476" s="8" t="s">
        <v>14618</v>
      </c>
      <c r="I1476" s="8" t="s">
        <v>360</v>
      </c>
      <c r="J1476" s="8">
        <v>15472</v>
      </c>
      <c r="K1476" s="12" t="s">
        <v>33582</v>
      </c>
    </row>
    <row r="1477" spans="1:11" x14ac:dyDescent="0.2">
      <c r="A1477" s="8">
        <f>A1003</f>
        <v>673</v>
      </c>
      <c r="B1477" s="8"/>
      <c r="C1477" s="9" t="str">
        <f t="shared" si="23"/>
        <v>Ayers Island</v>
      </c>
      <c r="D1477" s="8">
        <v>146</v>
      </c>
      <c r="E1477" s="8" t="s">
        <v>361</v>
      </c>
      <c r="F1477" s="10" t="s">
        <v>15335</v>
      </c>
      <c r="G1477" s="8">
        <v>2355</v>
      </c>
      <c r="H1477" s="8" t="s">
        <v>14618</v>
      </c>
      <c r="I1477" s="8" t="s">
        <v>360</v>
      </c>
      <c r="J1477" s="8">
        <v>15472</v>
      </c>
      <c r="K1477" s="12" t="s">
        <v>33582</v>
      </c>
    </row>
    <row r="1478" spans="1:11" x14ac:dyDescent="0.2">
      <c r="A1478" s="8">
        <f>A36</f>
        <v>31</v>
      </c>
      <c r="B1478" s="8"/>
      <c r="C1478" s="9" t="str">
        <f t="shared" si="23"/>
        <v>Barre Peaker</v>
      </c>
      <c r="D1478" s="8">
        <v>161</v>
      </c>
      <c r="E1478" s="8" t="s">
        <v>394</v>
      </c>
      <c r="F1478" s="10" t="s">
        <v>15336</v>
      </c>
      <c r="G1478" s="8">
        <v>56474</v>
      </c>
      <c r="H1478" s="8" t="s">
        <v>13347</v>
      </c>
      <c r="I1478" s="8" t="s">
        <v>393</v>
      </c>
      <c r="J1478" s="8">
        <v>17609</v>
      </c>
      <c r="K1478" s="12" t="s">
        <v>33583</v>
      </c>
    </row>
    <row r="1479" spans="1:11" x14ac:dyDescent="0.2">
      <c r="A1479" s="8">
        <f>A36</f>
        <v>31</v>
      </c>
      <c r="B1479" s="8"/>
      <c r="C1479" s="9" t="str">
        <f t="shared" si="23"/>
        <v>Barre Peaker</v>
      </c>
      <c r="D1479" s="8">
        <v>161</v>
      </c>
      <c r="E1479" s="8" t="s">
        <v>394</v>
      </c>
      <c r="F1479" s="10" t="s">
        <v>15337</v>
      </c>
      <c r="G1479" s="8">
        <v>56474</v>
      </c>
      <c r="H1479" s="8" t="s">
        <v>13347</v>
      </c>
      <c r="I1479" s="8" t="s">
        <v>393</v>
      </c>
      <c r="J1479" s="8">
        <v>17609</v>
      </c>
      <c r="K1479" s="12" t="s">
        <v>33583</v>
      </c>
    </row>
    <row r="1480" spans="1:11" x14ac:dyDescent="0.2">
      <c r="A1480" s="8">
        <f>A44</f>
        <v>36</v>
      </c>
      <c r="B1480" s="8"/>
      <c r="C1480" s="9" t="str">
        <f t="shared" ref="C1480:C1543" si="24">IF(H1480="",F1480,H1480)</f>
        <v>Bartow</v>
      </c>
      <c r="D1480" s="8">
        <v>55</v>
      </c>
      <c r="E1480" s="8" t="s">
        <v>15339</v>
      </c>
      <c r="F1480" s="10" t="s">
        <v>15338</v>
      </c>
      <c r="G1480" s="8"/>
      <c r="H1480" s="8"/>
      <c r="I1480" s="8"/>
      <c r="J1480" s="8"/>
      <c r="K1480" s="12" t="s">
        <v>33584</v>
      </c>
    </row>
    <row r="1481" spans="1:11" x14ac:dyDescent="0.2">
      <c r="A1481" s="8">
        <f>A44</f>
        <v>36</v>
      </c>
      <c r="B1481" s="8"/>
      <c r="C1481" s="9" t="str">
        <f t="shared" si="24"/>
        <v>Bartow  Cc</v>
      </c>
      <c r="D1481" s="8">
        <v>55</v>
      </c>
      <c r="E1481" s="8" t="s">
        <v>15339</v>
      </c>
      <c r="F1481" s="10" t="s">
        <v>15340</v>
      </c>
      <c r="G1481" s="8"/>
      <c r="H1481" s="8"/>
      <c r="I1481" s="8"/>
      <c r="J1481" s="8"/>
      <c r="K1481" s="12" t="s">
        <v>33584</v>
      </c>
    </row>
    <row r="1482" spans="1:11" x14ac:dyDescent="0.2">
      <c r="A1482" s="8">
        <f>MAX($A$2:$A1481)+1</f>
        <v>1067</v>
      </c>
      <c r="B1482" s="8"/>
      <c r="C1482" s="9" t="str">
        <f t="shared" si="24"/>
        <v>Battle Mountain</v>
      </c>
      <c r="D1482" s="8">
        <v>157</v>
      </c>
      <c r="E1482" s="8" t="s">
        <v>15342</v>
      </c>
      <c r="F1482" s="10" t="s">
        <v>15341</v>
      </c>
      <c r="G1482" s="8">
        <v>6509</v>
      </c>
      <c r="H1482" s="8" t="s">
        <v>15341</v>
      </c>
      <c r="I1482" s="8" t="s">
        <v>382</v>
      </c>
      <c r="J1482" s="8">
        <v>17166</v>
      </c>
      <c r="K1482" s="8"/>
    </row>
    <row r="1483" spans="1:11" x14ac:dyDescent="0.2">
      <c r="A1483" s="8">
        <f>MAX($A$2:$A1482)+1</f>
        <v>1068</v>
      </c>
      <c r="B1483" s="8"/>
      <c r="C1483" s="9" t="str">
        <f t="shared" si="24"/>
        <v>PSEG Bayonne Generating Station</v>
      </c>
      <c r="D1483" s="8">
        <v>270</v>
      </c>
      <c r="E1483" s="8" t="s">
        <v>352</v>
      </c>
      <c r="F1483" s="10" t="s">
        <v>15344</v>
      </c>
      <c r="G1483" s="8">
        <v>2397</v>
      </c>
      <c r="H1483" s="8" t="s">
        <v>15343</v>
      </c>
      <c r="I1483" s="8" t="s">
        <v>352</v>
      </c>
      <c r="J1483" s="8">
        <v>15147</v>
      </c>
      <c r="K1483" s="8"/>
    </row>
    <row r="1484" spans="1:11" x14ac:dyDescent="0.2">
      <c r="A1484" s="8">
        <f>A48</f>
        <v>39</v>
      </c>
      <c r="B1484" s="8"/>
      <c r="C1484" s="9" t="str">
        <f t="shared" si="24"/>
        <v>H L Culbreath Bayside Power Station</v>
      </c>
      <c r="D1484" s="8">
        <v>170</v>
      </c>
      <c r="E1484" s="8" t="s">
        <v>417</v>
      </c>
      <c r="F1484" s="10" t="s">
        <v>15345</v>
      </c>
      <c r="G1484" s="8">
        <v>7873</v>
      </c>
      <c r="H1484" s="8" t="s">
        <v>13359</v>
      </c>
      <c r="I1484" s="8" t="s">
        <v>416</v>
      </c>
      <c r="J1484" s="8">
        <v>18454</v>
      </c>
      <c r="K1484" s="12" t="s">
        <v>33585</v>
      </c>
    </row>
    <row r="1485" spans="1:11" x14ac:dyDescent="0.2">
      <c r="A1485" s="8">
        <f>A170</f>
        <v>121</v>
      </c>
      <c r="B1485" s="8"/>
      <c r="C1485" s="9" t="str">
        <f t="shared" si="24"/>
        <v>B C Cobb</v>
      </c>
      <c r="D1485" s="8">
        <v>41</v>
      </c>
      <c r="E1485" s="8" t="s">
        <v>105</v>
      </c>
      <c r="F1485" s="10" t="s">
        <v>15346</v>
      </c>
      <c r="G1485" s="8">
        <v>1695</v>
      </c>
      <c r="H1485" s="8" t="s">
        <v>13510</v>
      </c>
      <c r="I1485" s="8" t="s">
        <v>104</v>
      </c>
      <c r="J1485" s="8">
        <v>4254</v>
      </c>
      <c r="K1485" s="12" t="s">
        <v>33586</v>
      </c>
    </row>
    <row r="1486" spans="1:11" x14ac:dyDescent="0.2">
      <c r="A1486" s="8">
        <f>MAX($A$2:$A1485)+1</f>
        <v>1069</v>
      </c>
      <c r="B1486" s="8"/>
      <c r="C1486" s="9" t="str">
        <f t="shared" si="24"/>
        <v>Bear Valley Power Plant</v>
      </c>
      <c r="D1486" s="8">
        <v>269</v>
      </c>
      <c r="E1486" s="8" t="s">
        <v>167</v>
      </c>
      <c r="F1486" s="10" t="s">
        <v>15347</v>
      </c>
      <c r="G1486" s="8">
        <v>56346</v>
      </c>
      <c r="H1486" s="8" t="s">
        <v>15347</v>
      </c>
      <c r="I1486" s="8" t="s">
        <v>167</v>
      </c>
      <c r="J1486" s="8">
        <v>54710</v>
      </c>
      <c r="K1486" s="8"/>
    </row>
    <row r="1487" spans="1:11" x14ac:dyDescent="0.2">
      <c r="A1487" s="8">
        <f>MAX($A$2:$A1486)+1</f>
        <v>1070</v>
      </c>
      <c r="B1487" s="8"/>
      <c r="C1487" s="9" t="str">
        <f t="shared" si="24"/>
        <v>Beaver Valley</v>
      </c>
      <c r="D1487" s="8">
        <v>137</v>
      </c>
      <c r="E1487" s="8" t="s">
        <v>334</v>
      </c>
      <c r="F1487" s="10" t="s">
        <v>15348</v>
      </c>
      <c r="G1487" s="8">
        <v>6040</v>
      </c>
      <c r="H1487" s="8" t="s">
        <v>15348</v>
      </c>
      <c r="I1487" s="8" t="s">
        <v>1843</v>
      </c>
      <c r="J1487" s="8">
        <v>50161</v>
      </c>
      <c r="K1487" s="12" t="s">
        <v>33587</v>
      </c>
    </row>
    <row r="1488" spans="1:11" x14ac:dyDescent="0.2">
      <c r="A1488" s="8">
        <f>A1487</f>
        <v>1070</v>
      </c>
      <c r="B1488" s="8"/>
      <c r="C1488" s="9" t="str">
        <f t="shared" si="24"/>
        <v>Beaver Valley</v>
      </c>
      <c r="D1488" s="8">
        <v>30</v>
      </c>
      <c r="E1488" s="8" t="s">
        <v>91</v>
      </c>
      <c r="F1488" s="10" t="s">
        <v>15348</v>
      </c>
      <c r="G1488" s="8">
        <v>6040</v>
      </c>
      <c r="H1488" s="8" t="s">
        <v>15348</v>
      </c>
      <c r="I1488" s="8" t="s">
        <v>1843</v>
      </c>
      <c r="J1488" s="8">
        <v>50161</v>
      </c>
      <c r="K1488" s="12" t="s">
        <v>33587</v>
      </c>
    </row>
    <row r="1489" spans="1:11" x14ac:dyDescent="0.2">
      <c r="A1489" s="8">
        <f>A1487</f>
        <v>1070</v>
      </c>
      <c r="B1489" s="8"/>
      <c r="C1489" s="9" t="str">
        <f t="shared" si="24"/>
        <v>Beaver Valley</v>
      </c>
      <c r="D1489" s="8">
        <v>175</v>
      </c>
      <c r="E1489" s="8" t="s">
        <v>431</v>
      </c>
      <c r="F1489" s="10" t="s">
        <v>15348</v>
      </c>
      <c r="G1489" s="8">
        <v>6040</v>
      </c>
      <c r="H1489" s="8" t="s">
        <v>15348</v>
      </c>
      <c r="I1489" s="8" t="s">
        <v>1843</v>
      </c>
      <c r="J1489" s="8">
        <v>50161</v>
      </c>
      <c r="K1489" s="12" t="s">
        <v>33587</v>
      </c>
    </row>
    <row r="1490" spans="1:11" x14ac:dyDescent="0.2">
      <c r="A1490" s="8">
        <f>A1487</f>
        <v>1070</v>
      </c>
      <c r="B1490" s="8"/>
      <c r="C1490" s="9" t="str">
        <f t="shared" si="24"/>
        <v>Beaver Valley</v>
      </c>
      <c r="D1490" s="8">
        <v>126</v>
      </c>
      <c r="E1490" s="8" t="s">
        <v>310</v>
      </c>
      <c r="F1490" s="10" t="s">
        <v>15348</v>
      </c>
      <c r="G1490" s="8">
        <v>6040</v>
      </c>
      <c r="H1490" s="8" t="s">
        <v>15348</v>
      </c>
      <c r="I1490" s="8" t="s">
        <v>1843</v>
      </c>
      <c r="J1490" s="8">
        <v>50161</v>
      </c>
      <c r="K1490" s="12" t="s">
        <v>33587</v>
      </c>
    </row>
    <row r="1491" spans="1:11" x14ac:dyDescent="0.2">
      <c r="A1491" s="8">
        <f>A50</f>
        <v>40</v>
      </c>
      <c r="B1491" s="8"/>
      <c r="C1491" s="9" t="str">
        <f t="shared" si="24"/>
        <v>Walter C Beckjord</v>
      </c>
      <c r="D1491" s="8">
        <v>31</v>
      </c>
      <c r="E1491" s="8" t="s">
        <v>92</v>
      </c>
      <c r="F1491" s="10" t="s">
        <v>15349</v>
      </c>
      <c r="G1491" s="8">
        <v>2830</v>
      </c>
      <c r="H1491" s="8" t="s">
        <v>13362</v>
      </c>
      <c r="I1491" s="8" t="s">
        <v>124</v>
      </c>
      <c r="J1491" s="8">
        <v>3542</v>
      </c>
      <c r="K1491" s="12" t="s">
        <v>33588</v>
      </c>
    </row>
    <row r="1492" spans="1:11" x14ac:dyDescent="0.2">
      <c r="A1492" s="8">
        <f>A50</f>
        <v>40</v>
      </c>
      <c r="B1492" s="8"/>
      <c r="C1492" s="9" t="str">
        <f t="shared" si="24"/>
        <v>Walter C Beckjord</v>
      </c>
      <c r="D1492" s="8">
        <v>27</v>
      </c>
      <c r="E1492" s="8" t="s">
        <v>125</v>
      </c>
      <c r="F1492" s="10" t="s">
        <v>15350</v>
      </c>
      <c r="G1492" s="8">
        <v>2830</v>
      </c>
      <c r="H1492" s="8" t="s">
        <v>13362</v>
      </c>
      <c r="I1492" s="8" t="s">
        <v>124</v>
      </c>
      <c r="J1492" s="8">
        <v>3542</v>
      </c>
      <c r="K1492" s="12" t="s">
        <v>33588</v>
      </c>
    </row>
    <row r="1493" spans="1:11" x14ac:dyDescent="0.2">
      <c r="A1493" s="8">
        <f>A50</f>
        <v>40</v>
      </c>
      <c r="B1493" s="8"/>
      <c r="C1493" s="9" t="str">
        <f t="shared" si="24"/>
        <v>Walter C Beckjord</v>
      </c>
      <c r="D1493" s="8">
        <v>27</v>
      </c>
      <c r="E1493" s="8" t="s">
        <v>125</v>
      </c>
      <c r="F1493" s="10" t="s">
        <v>15351</v>
      </c>
      <c r="G1493" s="8">
        <v>2830</v>
      </c>
      <c r="H1493" s="8" t="s">
        <v>13362</v>
      </c>
      <c r="I1493" s="8" t="s">
        <v>124</v>
      </c>
      <c r="J1493" s="8">
        <v>3542</v>
      </c>
      <c r="K1493" s="12" t="s">
        <v>33588</v>
      </c>
    </row>
    <row r="1494" spans="1:11" x14ac:dyDescent="0.2">
      <c r="A1494" s="8">
        <f>A50</f>
        <v>40</v>
      </c>
      <c r="B1494" s="8"/>
      <c r="C1494" s="9" t="str">
        <f t="shared" si="24"/>
        <v>Walter C Beckjord</v>
      </c>
      <c r="D1494" s="8">
        <v>27</v>
      </c>
      <c r="E1494" s="8" t="s">
        <v>125</v>
      </c>
      <c r="F1494" s="10" t="s">
        <v>15352</v>
      </c>
      <c r="G1494" s="8">
        <v>2830</v>
      </c>
      <c r="H1494" s="8" t="s">
        <v>13362</v>
      </c>
      <c r="I1494" s="8" t="s">
        <v>124</v>
      </c>
      <c r="J1494" s="8">
        <v>3542</v>
      </c>
      <c r="K1494" s="12" t="s">
        <v>33588</v>
      </c>
    </row>
    <row r="1495" spans="1:11" x14ac:dyDescent="0.2">
      <c r="A1495" s="8">
        <f>A50</f>
        <v>40</v>
      </c>
      <c r="B1495" s="8"/>
      <c r="C1495" s="9" t="str">
        <f t="shared" si="24"/>
        <v>Walter C Beckjord</v>
      </c>
      <c r="D1495" s="8">
        <v>27</v>
      </c>
      <c r="E1495" s="8" t="s">
        <v>125</v>
      </c>
      <c r="F1495" s="10" t="s">
        <v>15353</v>
      </c>
      <c r="G1495" s="8">
        <v>2830</v>
      </c>
      <c r="H1495" s="8" t="s">
        <v>13362</v>
      </c>
      <c r="I1495" s="8" t="s">
        <v>124</v>
      </c>
      <c r="J1495" s="8">
        <v>3542</v>
      </c>
      <c r="K1495" s="12" t="s">
        <v>33588</v>
      </c>
    </row>
    <row r="1496" spans="1:11" x14ac:dyDescent="0.2">
      <c r="A1496" s="8">
        <f>A50</f>
        <v>40</v>
      </c>
      <c r="B1496" s="8"/>
      <c r="C1496" s="9" t="str">
        <f t="shared" si="24"/>
        <v>Walter C Beckjord</v>
      </c>
      <c r="D1496" s="8">
        <v>27</v>
      </c>
      <c r="E1496" s="8" t="s">
        <v>125</v>
      </c>
      <c r="F1496" s="10" t="s">
        <v>15354</v>
      </c>
      <c r="G1496" s="8">
        <v>2830</v>
      </c>
      <c r="H1496" s="8" t="s">
        <v>13362</v>
      </c>
      <c r="I1496" s="8" t="s">
        <v>124</v>
      </c>
      <c r="J1496" s="8">
        <v>3542</v>
      </c>
      <c r="K1496" s="12" t="s">
        <v>33588</v>
      </c>
    </row>
    <row r="1497" spans="1:11" x14ac:dyDescent="0.2">
      <c r="A1497" s="8">
        <f>A50</f>
        <v>40</v>
      </c>
      <c r="B1497" s="8"/>
      <c r="C1497" s="9" t="str">
        <f t="shared" si="24"/>
        <v>Walter C Beckjord</v>
      </c>
      <c r="D1497" s="8">
        <v>27</v>
      </c>
      <c r="E1497" s="8" t="s">
        <v>125</v>
      </c>
      <c r="F1497" s="10" t="s">
        <v>15355</v>
      </c>
      <c r="G1497" s="8">
        <v>2830</v>
      </c>
      <c r="H1497" s="8" t="s">
        <v>13362</v>
      </c>
      <c r="I1497" s="8" t="s">
        <v>124</v>
      </c>
      <c r="J1497" s="8">
        <v>3542</v>
      </c>
      <c r="K1497" s="12" t="s">
        <v>33588</v>
      </c>
    </row>
    <row r="1498" spans="1:11" x14ac:dyDescent="0.2">
      <c r="A1498" s="8">
        <f>A50</f>
        <v>40</v>
      </c>
      <c r="B1498" s="8"/>
      <c r="C1498" s="9" t="str">
        <f t="shared" si="24"/>
        <v>Walter C Beckjord</v>
      </c>
      <c r="D1498" s="8">
        <v>452</v>
      </c>
      <c r="E1498" s="8" t="s">
        <v>15</v>
      </c>
      <c r="F1498" s="10" t="s">
        <v>15356</v>
      </c>
      <c r="G1498" s="8">
        <v>2830</v>
      </c>
      <c r="H1498" s="8" t="s">
        <v>13362</v>
      </c>
      <c r="I1498" s="8" t="s">
        <v>124</v>
      </c>
      <c r="J1498" s="8">
        <v>3542</v>
      </c>
      <c r="K1498" s="12" t="s">
        <v>33588</v>
      </c>
    </row>
    <row r="1499" spans="1:11" x14ac:dyDescent="0.2">
      <c r="A1499" s="8">
        <f>A50</f>
        <v>40</v>
      </c>
      <c r="B1499" s="8"/>
      <c r="C1499" s="9" t="str">
        <f t="shared" si="24"/>
        <v>Walter C Beckjord</v>
      </c>
      <c r="D1499" s="8">
        <v>127</v>
      </c>
      <c r="E1499" s="8" t="s">
        <v>311</v>
      </c>
      <c r="F1499" s="10" t="s">
        <v>15357</v>
      </c>
      <c r="G1499" s="8">
        <v>2830</v>
      </c>
      <c r="H1499" s="8" t="s">
        <v>13362</v>
      </c>
      <c r="I1499" s="8" t="s">
        <v>124</v>
      </c>
      <c r="J1499" s="8">
        <v>3542</v>
      </c>
      <c r="K1499" s="12" t="s">
        <v>33588</v>
      </c>
    </row>
    <row r="1500" spans="1:11" x14ac:dyDescent="0.2">
      <c r="A1500" s="8">
        <f>A51</f>
        <v>41</v>
      </c>
      <c r="B1500" s="8"/>
      <c r="C1500" s="9" t="str">
        <f t="shared" si="24"/>
        <v>Beebee Station 3</v>
      </c>
      <c r="D1500" s="8">
        <v>151</v>
      </c>
      <c r="E1500" s="8" t="s">
        <v>373</v>
      </c>
      <c r="F1500" s="10" t="s">
        <v>15358</v>
      </c>
      <c r="G1500" s="8"/>
      <c r="H1500" s="8"/>
      <c r="I1500" s="8"/>
      <c r="J1500" s="8"/>
      <c r="K1500" s="8" t="s">
        <v>33513</v>
      </c>
    </row>
    <row r="1501" spans="1:11" x14ac:dyDescent="0.2">
      <c r="A1501" s="8">
        <f>A1006</f>
        <v>676</v>
      </c>
      <c r="B1501" s="8"/>
      <c r="C1501" s="9" t="str">
        <f t="shared" si="24"/>
        <v>Beldens</v>
      </c>
      <c r="D1501" s="8">
        <v>25</v>
      </c>
      <c r="E1501" s="8" t="s">
        <v>79</v>
      </c>
      <c r="F1501" s="10" t="s">
        <v>14624</v>
      </c>
      <c r="G1501" s="8">
        <v>6451</v>
      </c>
      <c r="H1501" s="8" t="s">
        <v>14624</v>
      </c>
      <c r="I1501" s="8" t="s">
        <v>170</v>
      </c>
      <c r="J1501" s="8">
        <v>7601</v>
      </c>
      <c r="K1501" s="8"/>
    </row>
    <row r="1502" spans="1:11" x14ac:dyDescent="0.2">
      <c r="A1502" s="8">
        <f>A56</f>
        <v>44</v>
      </c>
      <c r="B1502" s="8"/>
      <c r="C1502" s="9" t="str">
        <f t="shared" si="24"/>
        <v>Belle River</v>
      </c>
      <c r="D1502" s="8">
        <v>44</v>
      </c>
      <c r="E1502" s="8" t="s">
        <v>15291</v>
      </c>
      <c r="F1502" s="10" t="s">
        <v>13370</v>
      </c>
      <c r="G1502" s="8">
        <v>6034</v>
      </c>
      <c r="H1502" s="8" t="s">
        <v>13370</v>
      </c>
      <c r="I1502" s="8" t="s">
        <v>114</v>
      </c>
      <c r="J1502" s="8">
        <v>5109</v>
      </c>
      <c r="K1502" s="12" t="s">
        <v>33589</v>
      </c>
    </row>
    <row r="1503" spans="1:11" x14ac:dyDescent="0.2">
      <c r="A1503" s="8">
        <f>A56</f>
        <v>44</v>
      </c>
      <c r="B1503" s="8"/>
      <c r="C1503" s="9" t="str">
        <f t="shared" si="24"/>
        <v>Belle River</v>
      </c>
      <c r="D1503" s="8">
        <v>44</v>
      </c>
      <c r="E1503" s="8" t="s">
        <v>15291</v>
      </c>
      <c r="F1503" s="10" t="s">
        <v>15359</v>
      </c>
      <c r="G1503" s="8">
        <v>6034</v>
      </c>
      <c r="H1503" s="8" t="s">
        <v>13370</v>
      </c>
      <c r="I1503" s="8" t="s">
        <v>114</v>
      </c>
      <c r="J1503" s="8">
        <v>5109</v>
      </c>
      <c r="K1503" s="12" t="s">
        <v>33589</v>
      </c>
    </row>
    <row r="1504" spans="1:11" x14ac:dyDescent="0.2">
      <c r="A1504" s="8">
        <f>A56</f>
        <v>44</v>
      </c>
      <c r="B1504" s="8"/>
      <c r="C1504" s="9" t="str">
        <f t="shared" si="24"/>
        <v>Belle River</v>
      </c>
      <c r="D1504" s="8">
        <v>44</v>
      </c>
      <c r="E1504" s="8" t="s">
        <v>15291</v>
      </c>
      <c r="F1504" s="10" t="s">
        <v>15360</v>
      </c>
      <c r="G1504" s="8">
        <v>6034</v>
      </c>
      <c r="H1504" s="8" t="s">
        <v>13370</v>
      </c>
      <c r="I1504" s="8" t="s">
        <v>114</v>
      </c>
      <c r="J1504" s="8">
        <v>5109</v>
      </c>
      <c r="K1504" s="12" t="s">
        <v>33589</v>
      </c>
    </row>
    <row r="1505" spans="1:11" x14ac:dyDescent="0.2">
      <c r="A1505" s="8">
        <f>A56</f>
        <v>44</v>
      </c>
      <c r="B1505" s="8"/>
      <c r="C1505" s="9" t="str">
        <f t="shared" si="24"/>
        <v>Belle River</v>
      </c>
      <c r="D1505" s="8">
        <v>44</v>
      </c>
      <c r="E1505" s="8" t="s">
        <v>15291</v>
      </c>
      <c r="F1505" s="10" t="s">
        <v>15361</v>
      </c>
      <c r="G1505" s="8">
        <v>6034</v>
      </c>
      <c r="H1505" s="8" t="s">
        <v>13370</v>
      </c>
      <c r="I1505" s="8" t="s">
        <v>114</v>
      </c>
      <c r="J1505" s="8">
        <v>5109</v>
      </c>
      <c r="K1505" s="12" t="s">
        <v>33589</v>
      </c>
    </row>
    <row r="1506" spans="1:11" x14ac:dyDescent="0.2">
      <c r="A1506" s="8">
        <f>MAX($A$2:$A1505)+1</f>
        <v>1071</v>
      </c>
      <c r="B1506" s="8"/>
      <c r="C1506" s="9" t="str">
        <f t="shared" si="24"/>
        <v>Bellows Falls</v>
      </c>
      <c r="D1506" s="8">
        <v>299</v>
      </c>
      <c r="E1506" s="8" t="s">
        <v>435</v>
      </c>
      <c r="F1506" s="10" t="s">
        <v>15363</v>
      </c>
      <c r="G1506" s="8">
        <v>3745</v>
      </c>
      <c r="H1506" s="8" t="s">
        <v>15362</v>
      </c>
      <c r="I1506" s="8" t="s">
        <v>434</v>
      </c>
      <c r="J1506" s="8">
        <v>50048</v>
      </c>
      <c r="K1506" s="8"/>
    </row>
    <row r="1507" spans="1:11" x14ac:dyDescent="0.2">
      <c r="A1507" s="8">
        <f>MAX($A$2:$A1506)+1</f>
        <v>1072</v>
      </c>
      <c r="B1507" s="8"/>
      <c r="C1507" s="9" t="str">
        <f t="shared" si="24"/>
        <v>Bergen Generating Station</v>
      </c>
      <c r="D1507" s="8">
        <v>270</v>
      </c>
      <c r="E1507" s="8" t="s">
        <v>352</v>
      </c>
      <c r="F1507" s="10" t="s">
        <v>15365</v>
      </c>
      <c r="G1507" s="8">
        <v>2398</v>
      </c>
      <c r="H1507" s="8" t="s">
        <v>15364</v>
      </c>
      <c r="I1507" s="8" t="s">
        <v>352</v>
      </c>
      <c r="J1507" s="8">
        <v>15147</v>
      </c>
      <c r="K1507" s="8"/>
    </row>
    <row r="1508" spans="1:11" x14ac:dyDescent="0.2">
      <c r="A1508" s="8">
        <f>MAX($A$2:$A1507)+1</f>
        <v>1073</v>
      </c>
      <c r="B1508" s="8"/>
      <c r="C1508" s="9" t="str">
        <f t="shared" si="24"/>
        <v>Bernice Lake</v>
      </c>
      <c r="D1508" s="8">
        <v>202</v>
      </c>
      <c r="E1508" s="8" t="s">
        <v>84</v>
      </c>
      <c r="F1508" s="10" t="s">
        <v>15366</v>
      </c>
      <c r="G1508" s="8">
        <v>6292</v>
      </c>
      <c r="H1508" s="8" t="s">
        <v>15366</v>
      </c>
      <c r="I1508" s="8" t="s">
        <v>2134</v>
      </c>
      <c r="J1508" s="8">
        <v>19558</v>
      </c>
      <c r="K1508" s="8"/>
    </row>
    <row r="1509" spans="1:11" x14ac:dyDescent="0.2">
      <c r="A1509" s="8">
        <f>A66</f>
        <v>51</v>
      </c>
      <c r="B1509" s="8"/>
      <c r="C1509" s="9" t="str">
        <f t="shared" si="24"/>
        <v>Big Bend</v>
      </c>
      <c r="D1509" s="8">
        <v>170</v>
      </c>
      <c r="E1509" s="8" t="s">
        <v>417</v>
      </c>
      <c r="F1509" s="10" t="s">
        <v>13385</v>
      </c>
      <c r="G1509" s="8">
        <v>645</v>
      </c>
      <c r="H1509" s="8" t="s">
        <v>13385</v>
      </c>
      <c r="I1509" s="8" t="s">
        <v>416</v>
      </c>
      <c r="J1509" s="8">
        <v>18454</v>
      </c>
      <c r="K1509" s="8" t="s">
        <v>33512</v>
      </c>
    </row>
    <row r="1510" spans="1:11" x14ac:dyDescent="0.2">
      <c r="A1510" s="8">
        <f>MAX($A$2:$A1509)+1</f>
        <v>1074</v>
      </c>
      <c r="B1510" s="8"/>
      <c r="C1510" s="9" t="str">
        <f t="shared" si="24"/>
        <v>Big Rock</v>
      </c>
      <c r="D1510" s="8">
        <v>41</v>
      </c>
      <c r="E1510" s="8" t="s">
        <v>105</v>
      </c>
      <c r="F1510" s="10" t="s">
        <v>15367</v>
      </c>
      <c r="G1510" s="8"/>
      <c r="H1510" s="8"/>
      <c r="I1510" s="8"/>
      <c r="J1510" s="8"/>
      <c r="K1510" s="8" t="s">
        <v>33513</v>
      </c>
    </row>
    <row r="1511" spans="1:11" x14ac:dyDescent="0.2">
      <c r="A1511" s="8">
        <f>MAX($A$2:$A1510)+1</f>
        <v>1075</v>
      </c>
      <c r="B1511" s="8"/>
      <c r="C1511" s="9" t="str">
        <f t="shared" si="24"/>
        <v>B L England</v>
      </c>
      <c r="D1511" s="8">
        <v>9</v>
      </c>
      <c r="E1511" s="8" t="s">
        <v>44</v>
      </c>
      <c r="F1511" s="10" t="s">
        <v>15369</v>
      </c>
      <c r="G1511" s="8">
        <v>2378</v>
      </c>
      <c r="H1511" s="8" t="s">
        <v>15368</v>
      </c>
      <c r="I1511" s="8" t="s">
        <v>3055</v>
      </c>
      <c r="J1511" s="8">
        <v>55768</v>
      </c>
      <c r="K1511" s="8"/>
    </row>
    <row r="1512" spans="1:11" x14ac:dyDescent="0.2">
      <c r="A1512" s="8">
        <f>A96</f>
        <v>75</v>
      </c>
      <c r="B1512" s="8"/>
      <c r="C1512" s="9" t="str">
        <f t="shared" si="24"/>
        <v>Black Dog</v>
      </c>
      <c r="D1512" s="8">
        <v>120</v>
      </c>
      <c r="E1512" s="8" t="s">
        <v>298</v>
      </c>
      <c r="F1512" s="10" t="s">
        <v>13422</v>
      </c>
      <c r="G1512" s="8">
        <v>1904</v>
      </c>
      <c r="H1512" s="8" t="s">
        <v>13422</v>
      </c>
      <c r="I1512" s="8" t="s">
        <v>297</v>
      </c>
      <c r="J1512" s="8">
        <v>13781</v>
      </c>
      <c r="K1512" s="12" t="s">
        <v>33590</v>
      </c>
    </row>
    <row r="1513" spans="1:11" x14ac:dyDescent="0.2">
      <c r="A1513" s="8">
        <f>A96</f>
        <v>75</v>
      </c>
      <c r="B1513" s="8"/>
      <c r="C1513" s="9" t="str">
        <f t="shared" si="24"/>
        <v>Black Dog</v>
      </c>
      <c r="D1513" s="8">
        <v>120</v>
      </c>
      <c r="E1513" s="8" t="s">
        <v>298</v>
      </c>
      <c r="F1513" s="10" t="s">
        <v>15370</v>
      </c>
      <c r="G1513" s="8">
        <v>1904</v>
      </c>
      <c r="H1513" s="8" t="s">
        <v>13422</v>
      </c>
      <c r="I1513" s="8" t="s">
        <v>297</v>
      </c>
      <c r="J1513" s="8">
        <v>13781</v>
      </c>
      <c r="K1513" s="12" t="s">
        <v>33590</v>
      </c>
    </row>
    <row r="1514" spans="1:11" x14ac:dyDescent="0.2">
      <c r="A1514" s="8">
        <f>A96</f>
        <v>75</v>
      </c>
      <c r="B1514" s="8"/>
      <c r="C1514" s="9" t="str">
        <f t="shared" si="24"/>
        <v>Black Dog</v>
      </c>
      <c r="D1514" s="8">
        <v>120</v>
      </c>
      <c r="E1514" s="8" t="s">
        <v>298</v>
      </c>
      <c r="F1514" s="10" t="s">
        <v>15371</v>
      </c>
      <c r="G1514" s="8">
        <v>1904</v>
      </c>
      <c r="H1514" s="8" t="s">
        <v>13422</v>
      </c>
      <c r="I1514" s="8" t="s">
        <v>297</v>
      </c>
      <c r="J1514" s="8">
        <v>13781</v>
      </c>
      <c r="K1514" s="12" t="s">
        <v>33590</v>
      </c>
    </row>
    <row r="1515" spans="1:11" x14ac:dyDescent="0.2">
      <c r="A1515" s="8">
        <f>A96</f>
        <v>75</v>
      </c>
      <c r="B1515" s="8"/>
      <c r="C1515" s="9" t="str">
        <f t="shared" si="24"/>
        <v>Black Dog</v>
      </c>
      <c r="D1515" s="8">
        <v>120</v>
      </c>
      <c r="E1515" s="8" t="s">
        <v>298</v>
      </c>
      <c r="F1515" s="10" t="s">
        <v>15372</v>
      </c>
      <c r="G1515" s="8">
        <v>1904</v>
      </c>
      <c r="H1515" s="8" t="s">
        <v>13422</v>
      </c>
      <c r="I1515" s="8" t="s">
        <v>297</v>
      </c>
      <c r="J1515" s="8">
        <v>13781</v>
      </c>
      <c r="K1515" s="12" t="s">
        <v>33590</v>
      </c>
    </row>
    <row r="1516" spans="1:11" x14ac:dyDescent="0.2">
      <c r="A1516" s="8">
        <f>A96</f>
        <v>75</v>
      </c>
      <c r="B1516" s="8"/>
      <c r="C1516" s="9" t="str">
        <f t="shared" si="24"/>
        <v>Black Dog</v>
      </c>
      <c r="D1516" s="8">
        <v>120</v>
      </c>
      <c r="E1516" s="8" t="s">
        <v>298</v>
      </c>
      <c r="F1516" s="10" t="s">
        <v>15373</v>
      </c>
      <c r="G1516" s="8">
        <v>1904</v>
      </c>
      <c r="H1516" s="8" t="s">
        <v>13422</v>
      </c>
      <c r="I1516" s="8" t="s">
        <v>297</v>
      </c>
      <c r="J1516" s="8">
        <v>13781</v>
      </c>
      <c r="K1516" s="12" t="s">
        <v>33590</v>
      </c>
    </row>
    <row r="1517" spans="1:11" x14ac:dyDescent="0.2">
      <c r="A1517" s="8">
        <f>MAX($A$2:$A1516)+1</f>
        <v>1076</v>
      </c>
      <c r="B1517" s="8"/>
      <c r="C1517" s="9" t="str">
        <f t="shared" si="24"/>
        <v>Blackhawk</v>
      </c>
      <c r="D1517" s="8">
        <v>194</v>
      </c>
      <c r="E1517" s="8" t="s">
        <v>481</v>
      </c>
      <c r="F1517" s="10" t="s">
        <v>15374</v>
      </c>
      <c r="G1517" s="8">
        <v>4048</v>
      </c>
      <c r="H1517" s="8" t="s">
        <v>15374</v>
      </c>
      <c r="I1517" s="8" t="s">
        <v>480</v>
      </c>
      <c r="J1517" s="8">
        <v>20856</v>
      </c>
      <c r="K1517" s="12" t="s">
        <v>33570</v>
      </c>
    </row>
    <row r="1518" spans="1:11" x14ac:dyDescent="0.2">
      <c r="A1518" s="8">
        <f>A1517</f>
        <v>1076</v>
      </c>
      <c r="B1518" s="8"/>
      <c r="C1518" s="9" t="str">
        <f t="shared" si="24"/>
        <v>Blackhawk</v>
      </c>
      <c r="D1518" s="8">
        <v>194</v>
      </c>
      <c r="E1518" s="8" t="s">
        <v>481</v>
      </c>
      <c r="F1518" s="10" t="s">
        <v>15375</v>
      </c>
      <c r="G1518" s="8">
        <v>4048</v>
      </c>
      <c r="H1518" s="8" t="s">
        <v>15374</v>
      </c>
      <c r="I1518" s="8" t="s">
        <v>480</v>
      </c>
      <c r="J1518" s="8">
        <v>20856</v>
      </c>
      <c r="K1518" s="12" t="s">
        <v>33570</v>
      </c>
    </row>
    <row r="1519" spans="1:11" x14ac:dyDescent="0.2">
      <c r="A1519" s="8">
        <f>A1517</f>
        <v>1076</v>
      </c>
      <c r="B1519" s="8"/>
      <c r="C1519" s="9" t="str">
        <f t="shared" si="24"/>
        <v>Blackhawk</v>
      </c>
      <c r="D1519" s="8">
        <v>194</v>
      </c>
      <c r="E1519" s="8" t="s">
        <v>481</v>
      </c>
      <c r="F1519" s="10" t="s">
        <v>15376</v>
      </c>
      <c r="G1519" s="8">
        <v>4048</v>
      </c>
      <c r="H1519" s="8" t="s">
        <v>15374</v>
      </c>
      <c r="I1519" s="8" t="s">
        <v>480</v>
      </c>
      <c r="J1519" s="8">
        <v>20856</v>
      </c>
      <c r="K1519" s="12" t="s">
        <v>33570</v>
      </c>
    </row>
    <row r="1520" spans="1:11" x14ac:dyDescent="0.2">
      <c r="A1520" s="8">
        <f>A90</f>
        <v>69</v>
      </c>
      <c r="B1520" s="8"/>
      <c r="C1520" s="9" t="str">
        <f t="shared" si="24"/>
        <v>Bonanza</v>
      </c>
      <c r="D1520" s="8">
        <v>226</v>
      </c>
      <c r="E1520" s="8" t="s">
        <v>111</v>
      </c>
      <c r="F1520" s="10" t="s">
        <v>13412</v>
      </c>
      <c r="G1520" s="8">
        <v>7790</v>
      </c>
      <c r="H1520" s="8" t="s">
        <v>13412</v>
      </c>
      <c r="I1520" s="8" t="s">
        <v>110</v>
      </c>
      <c r="J1520" s="8">
        <v>40230</v>
      </c>
      <c r="K1520" s="12" t="s">
        <v>33591</v>
      </c>
    </row>
    <row r="1521" spans="1:11" x14ac:dyDescent="0.2">
      <c r="A1521" s="8">
        <f>A93</f>
        <v>72</v>
      </c>
      <c r="B1521" s="8"/>
      <c r="C1521" s="9" t="str">
        <f t="shared" si="24"/>
        <v>Boulevard</v>
      </c>
      <c r="D1521" s="8">
        <v>156</v>
      </c>
      <c r="E1521" s="8" t="s">
        <v>380</v>
      </c>
      <c r="F1521" s="10" t="s">
        <v>13417</v>
      </c>
      <c r="G1521" s="8">
        <v>732</v>
      </c>
      <c r="H1521" s="8" t="s">
        <v>13417</v>
      </c>
      <c r="I1521" s="8" t="s">
        <v>163</v>
      </c>
      <c r="J1521" s="8">
        <v>7140</v>
      </c>
      <c r="K1521" s="12" t="s">
        <v>33592</v>
      </c>
    </row>
    <row r="1522" spans="1:11" x14ac:dyDescent="0.2">
      <c r="A1522" s="8">
        <f>A94</f>
        <v>73</v>
      </c>
      <c r="B1522" s="8"/>
      <c r="C1522" s="9" t="str">
        <f t="shared" si="24"/>
        <v>Bowen</v>
      </c>
      <c r="D1522" s="8">
        <v>57</v>
      </c>
      <c r="E1522" s="8" t="s">
        <v>164</v>
      </c>
      <c r="F1522" s="10" t="s">
        <v>15377</v>
      </c>
      <c r="G1522" s="8">
        <v>703</v>
      </c>
      <c r="H1522" s="8" t="s">
        <v>13419</v>
      </c>
      <c r="I1522" s="8" t="s">
        <v>163</v>
      </c>
      <c r="J1522" s="8">
        <v>7140</v>
      </c>
      <c r="K1522" s="12" t="s">
        <v>33593</v>
      </c>
    </row>
    <row r="1523" spans="1:11" x14ac:dyDescent="0.2">
      <c r="A1523" s="8">
        <f>A1015</f>
        <v>685</v>
      </c>
      <c r="B1523" s="8"/>
      <c r="C1523" s="9" t="str">
        <f t="shared" si="24"/>
        <v>Brookfield</v>
      </c>
      <c r="D1523" s="8">
        <v>44</v>
      </c>
      <c r="E1523" s="8" t="s">
        <v>15291</v>
      </c>
      <c r="F1523" s="10" t="s">
        <v>14639</v>
      </c>
      <c r="G1523" s="8">
        <v>58719</v>
      </c>
      <c r="H1523" s="8" t="s">
        <v>14639</v>
      </c>
      <c r="I1523" s="8" t="s">
        <v>114</v>
      </c>
      <c r="J1523" s="8">
        <v>5109</v>
      </c>
      <c r="K1523" s="12" t="s">
        <v>33594</v>
      </c>
    </row>
    <row r="1524" spans="1:11" x14ac:dyDescent="0.2">
      <c r="A1524" s="8">
        <f>MAX($A$2:$A1523)+1</f>
        <v>1077</v>
      </c>
      <c r="B1524" s="8"/>
      <c r="C1524" s="9" t="str">
        <f t="shared" si="24"/>
        <v>Bull Run</v>
      </c>
      <c r="D1524" s="8">
        <v>141</v>
      </c>
      <c r="E1524" s="8" t="s">
        <v>347</v>
      </c>
      <c r="F1524" s="10" t="s">
        <v>15378</v>
      </c>
      <c r="G1524" s="8">
        <v>3044</v>
      </c>
      <c r="H1524" s="8" t="s">
        <v>15378</v>
      </c>
      <c r="I1524" s="8" t="s">
        <v>346</v>
      </c>
      <c r="J1524" s="8">
        <v>15248</v>
      </c>
      <c r="K1524" s="8"/>
    </row>
    <row r="1525" spans="1:11" x14ac:dyDescent="0.2">
      <c r="A1525" s="8">
        <f>MAX($A$2:$A1524)+1</f>
        <v>1078</v>
      </c>
      <c r="B1525" s="8"/>
      <c r="C1525" s="9" t="str">
        <f t="shared" si="24"/>
        <v>PSEG Burlington Generating Station</v>
      </c>
      <c r="D1525" s="8">
        <v>270</v>
      </c>
      <c r="E1525" s="8" t="s">
        <v>352</v>
      </c>
      <c r="F1525" s="10" t="s">
        <v>15380</v>
      </c>
      <c r="G1525" s="8">
        <v>2399</v>
      </c>
      <c r="H1525" s="8" t="s">
        <v>15379</v>
      </c>
      <c r="I1525" s="8" t="s">
        <v>352</v>
      </c>
      <c r="J1525" s="8">
        <v>15147</v>
      </c>
      <c r="K1525" s="8"/>
    </row>
    <row r="1526" spans="1:11" x14ac:dyDescent="0.2">
      <c r="A1526" s="8">
        <f>MAX($A$2:$A1525)+1</f>
        <v>1079</v>
      </c>
      <c r="B1526" s="8"/>
      <c r="C1526" s="9" t="str">
        <f t="shared" si="24"/>
        <v>Burton</v>
      </c>
      <c r="D1526" s="8">
        <v>159</v>
      </c>
      <c r="E1526" s="8" t="s">
        <v>389</v>
      </c>
      <c r="F1526" s="10" t="s">
        <v>15382</v>
      </c>
      <c r="G1526" s="8">
        <v>3277</v>
      </c>
      <c r="H1526" s="8" t="s">
        <v>15381</v>
      </c>
      <c r="I1526" s="8" t="s">
        <v>15383</v>
      </c>
      <c r="J1526" s="8">
        <v>17539</v>
      </c>
      <c r="K1526" s="12" t="s">
        <v>33587</v>
      </c>
    </row>
    <row r="1527" spans="1:11" x14ac:dyDescent="0.2">
      <c r="A1527" s="8">
        <f>A1526</f>
        <v>1079</v>
      </c>
      <c r="B1527" s="8"/>
      <c r="C1527" s="9" t="str">
        <f t="shared" si="24"/>
        <v>Burton</v>
      </c>
      <c r="D1527" s="8">
        <v>159</v>
      </c>
      <c r="E1527" s="8" t="s">
        <v>389</v>
      </c>
      <c r="F1527" s="10" t="s">
        <v>15384</v>
      </c>
      <c r="G1527" s="8">
        <v>3277</v>
      </c>
      <c r="H1527" s="8" t="s">
        <v>15381</v>
      </c>
      <c r="I1527" s="8" t="s">
        <v>15383</v>
      </c>
      <c r="J1527" s="8">
        <v>17539</v>
      </c>
      <c r="K1527" s="12" t="s">
        <v>33587</v>
      </c>
    </row>
    <row r="1528" spans="1:11" x14ac:dyDescent="0.2">
      <c r="A1528" s="8">
        <f>A1526</f>
        <v>1079</v>
      </c>
      <c r="B1528" s="8"/>
      <c r="C1528" s="9" t="str">
        <f t="shared" si="24"/>
        <v>Burton</v>
      </c>
      <c r="D1528" s="8">
        <v>159</v>
      </c>
      <c r="E1528" s="8" t="s">
        <v>389</v>
      </c>
      <c r="F1528" s="10" t="s">
        <v>15385</v>
      </c>
      <c r="G1528" s="8">
        <v>3277</v>
      </c>
      <c r="H1528" s="8" t="s">
        <v>15381</v>
      </c>
      <c r="I1528" s="8" t="s">
        <v>15383</v>
      </c>
      <c r="J1528" s="8">
        <v>17539</v>
      </c>
      <c r="K1528" s="12" t="s">
        <v>33587</v>
      </c>
    </row>
    <row r="1529" spans="1:11" x14ac:dyDescent="0.2">
      <c r="A1529" s="8">
        <f>A1526</f>
        <v>1079</v>
      </c>
      <c r="B1529" s="8"/>
      <c r="C1529" s="9" t="str">
        <f t="shared" si="24"/>
        <v>Burton</v>
      </c>
      <c r="D1529" s="8">
        <v>159</v>
      </c>
      <c r="E1529" s="8" t="s">
        <v>389</v>
      </c>
      <c r="F1529" s="10" t="s">
        <v>15386</v>
      </c>
      <c r="G1529" s="8">
        <v>3277</v>
      </c>
      <c r="H1529" s="8" t="s">
        <v>15381</v>
      </c>
      <c r="I1529" s="8" t="s">
        <v>15383</v>
      </c>
      <c r="J1529" s="8">
        <v>17539</v>
      </c>
      <c r="K1529" s="12" t="s">
        <v>33587</v>
      </c>
    </row>
    <row r="1530" spans="1:11" x14ac:dyDescent="0.2">
      <c r="A1530" s="8">
        <f>A109</f>
        <v>83</v>
      </c>
      <c r="B1530" s="8"/>
      <c r="C1530" s="9" t="str">
        <f t="shared" si="24"/>
        <v>Cadiz</v>
      </c>
      <c r="D1530" s="8">
        <v>144</v>
      </c>
      <c r="E1530" s="8" t="s">
        <v>15388</v>
      </c>
      <c r="F1530" s="10" t="s">
        <v>15387</v>
      </c>
      <c r="G1530" s="8"/>
      <c r="H1530" s="8"/>
      <c r="I1530" s="8"/>
      <c r="J1530" s="8"/>
      <c r="K1530" s="8" t="s">
        <v>33513</v>
      </c>
    </row>
    <row r="1531" spans="1:11" x14ac:dyDescent="0.2">
      <c r="A1531" s="8">
        <f>A1530</f>
        <v>83</v>
      </c>
      <c r="B1531" s="8"/>
      <c r="C1531" s="9" t="str">
        <f t="shared" si="24"/>
        <v>cadiz power plant</v>
      </c>
      <c r="D1531" s="8">
        <v>144</v>
      </c>
      <c r="E1531" s="8" t="s">
        <v>15388</v>
      </c>
      <c r="F1531" s="10" t="s">
        <v>15387</v>
      </c>
      <c r="G1531" s="8">
        <v>62153</v>
      </c>
      <c r="H1531" s="8" t="s">
        <v>15389</v>
      </c>
      <c r="I1531" s="8"/>
      <c r="J1531" s="8"/>
      <c r="K1531" s="8"/>
    </row>
    <row r="1532" spans="1:11" x14ac:dyDescent="0.2">
      <c r="A1532" s="8">
        <f>MAX($A$2:$A1530)+1</f>
        <v>1080</v>
      </c>
      <c r="B1532" s="8"/>
      <c r="C1532" s="9" t="str">
        <f t="shared" si="24"/>
        <v>Calderwood</v>
      </c>
      <c r="D1532" s="8">
        <v>171</v>
      </c>
      <c r="E1532" s="8" t="s">
        <v>31</v>
      </c>
      <c r="F1532" s="10" t="s">
        <v>15391</v>
      </c>
      <c r="G1532" s="8">
        <v>54900</v>
      </c>
      <c r="H1532" s="8" t="s">
        <v>15390</v>
      </c>
      <c r="I1532" s="8" t="s">
        <v>828</v>
      </c>
      <c r="J1532" s="8">
        <v>306</v>
      </c>
      <c r="K1532" s="8"/>
    </row>
    <row r="1533" spans="1:11" x14ac:dyDescent="0.2">
      <c r="A1533" s="8">
        <f>A1022</f>
        <v>692</v>
      </c>
      <c r="B1533" s="8"/>
      <c r="C1533" s="9" t="str">
        <f t="shared" si="24"/>
        <v>Caldron Falls</v>
      </c>
      <c r="D1533" s="8">
        <v>195</v>
      </c>
      <c r="E1533" s="8" t="s">
        <v>483</v>
      </c>
      <c r="F1533" s="10" t="s">
        <v>15392</v>
      </c>
      <c r="G1533" s="8">
        <v>4061</v>
      </c>
      <c r="H1533" s="8" t="s">
        <v>14650</v>
      </c>
      <c r="I1533" s="8" t="s">
        <v>482</v>
      </c>
      <c r="J1533" s="8">
        <v>20860</v>
      </c>
      <c r="K1533" s="12" t="s">
        <v>33595</v>
      </c>
    </row>
    <row r="1534" spans="1:11" x14ac:dyDescent="0.2">
      <c r="A1534" s="8">
        <f>A1022</f>
        <v>692</v>
      </c>
      <c r="B1534" s="8"/>
      <c r="C1534" s="9" t="str">
        <f t="shared" si="24"/>
        <v>Caldron Falls</v>
      </c>
      <c r="D1534" s="8">
        <v>195</v>
      </c>
      <c r="E1534" s="8" t="s">
        <v>483</v>
      </c>
      <c r="F1534" s="10" t="s">
        <v>15393</v>
      </c>
      <c r="G1534" s="8">
        <v>4061</v>
      </c>
      <c r="H1534" s="8" t="s">
        <v>14650</v>
      </c>
      <c r="I1534" s="8" t="s">
        <v>482</v>
      </c>
      <c r="J1534" s="8">
        <v>20860</v>
      </c>
      <c r="K1534" s="12" t="s">
        <v>33595</v>
      </c>
    </row>
    <row r="1535" spans="1:11" x14ac:dyDescent="0.2">
      <c r="A1535" s="8">
        <f>MAX($A$2:$A1534)+1</f>
        <v>1081</v>
      </c>
      <c r="B1535" s="8"/>
      <c r="C1535" s="9" t="str">
        <f t="shared" si="24"/>
        <v>Cameo</v>
      </c>
      <c r="D1535" s="8">
        <v>145</v>
      </c>
      <c r="E1535" s="8" t="s">
        <v>359</v>
      </c>
      <c r="F1535" s="10" t="s">
        <v>15394</v>
      </c>
      <c r="G1535" s="8">
        <v>468</v>
      </c>
      <c r="H1535" s="8" t="s">
        <v>15394</v>
      </c>
      <c r="I1535" s="8" t="s">
        <v>358</v>
      </c>
      <c r="J1535" s="8">
        <v>15466</v>
      </c>
      <c r="K1535" s="8" t="s">
        <v>33579</v>
      </c>
    </row>
    <row r="1536" spans="1:11" x14ac:dyDescent="0.2">
      <c r="A1536" s="8">
        <f>A120</f>
        <v>91</v>
      </c>
      <c r="B1536" s="8"/>
      <c r="C1536" s="9" t="str">
        <f t="shared" si="24"/>
        <v>J H Campbell</v>
      </c>
      <c r="D1536" s="8">
        <v>41</v>
      </c>
      <c r="E1536" s="8" t="s">
        <v>105</v>
      </c>
      <c r="F1536" s="10" t="s">
        <v>15395</v>
      </c>
      <c r="G1536" s="8">
        <v>1710</v>
      </c>
      <c r="H1536" s="8" t="s">
        <v>13449</v>
      </c>
      <c r="I1536" s="8" t="s">
        <v>104</v>
      </c>
      <c r="J1536" s="8">
        <v>4254</v>
      </c>
      <c r="K1536" s="12" t="s">
        <v>33596</v>
      </c>
    </row>
    <row r="1537" spans="1:11" x14ac:dyDescent="0.2">
      <c r="A1537" s="8">
        <f>MAX($A$2:$A1536)+1</f>
        <v>1082</v>
      </c>
      <c r="B1537" s="8"/>
      <c r="C1537" s="9" t="str">
        <f t="shared" si="24"/>
        <v>Canadys Steam</v>
      </c>
      <c r="D1537" s="8">
        <v>159</v>
      </c>
      <c r="E1537" s="8" t="s">
        <v>389</v>
      </c>
      <c r="F1537" s="10" t="s">
        <v>13448</v>
      </c>
      <c r="G1537" s="8">
        <v>3280</v>
      </c>
      <c r="H1537" s="8" t="s">
        <v>15396</v>
      </c>
      <c r="I1537" s="8" t="s">
        <v>15383</v>
      </c>
      <c r="J1537" s="8">
        <v>17539</v>
      </c>
      <c r="K1537" s="8"/>
    </row>
    <row r="1538" spans="1:11" x14ac:dyDescent="0.2">
      <c r="A1538" s="8">
        <f>A131</f>
        <v>98</v>
      </c>
      <c r="B1538" s="8"/>
      <c r="C1538" s="9" t="str">
        <f t="shared" si="24"/>
        <v>Cane Run</v>
      </c>
      <c r="D1538" s="8">
        <v>88</v>
      </c>
      <c r="E1538" s="8" t="s">
        <v>228</v>
      </c>
      <c r="F1538" s="10" t="s">
        <v>15397</v>
      </c>
      <c r="G1538" s="8">
        <v>1363</v>
      </c>
      <c r="H1538" s="8" t="s">
        <v>13463</v>
      </c>
      <c r="I1538" s="8" t="s">
        <v>227</v>
      </c>
      <c r="J1538" s="8">
        <v>11249</v>
      </c>
      <c r="K1538" s="12" t="s">
        <v>33597</v>
      </c>
    </row>
    <row r="1539" spans="1:11" x14ac:dyDescent="0.2">
      <c r="A1539" s="8">
        <f>A91</f>
        <v>70</v>
      </c>
      <c r="B1539" s="8"/>
      <c r="C1539" s="9" t="str">
        <f t="shared" si="24"/>
        <v>Cape Fear</v>
      </c>
      <c r="D1539" s="8">
        <v>17</v>
      </c>
      <c r="E1539" s="8" t="s">
        <v>15398</v>
      </c>
      <c r="F1539" s="10" t="s">
        <v>13455</v>
      </c>
      <c r="G1539" s="8">
        <v>2708</v>
      </c>
      <c r="H1539" s="8" t="s">
        <v>13455</v>
      </c>
      <c r="I1539" s="8" t="s">
        <v>15399</v>
      </c>
      <c r="J1539" s="8">
        <v>3046</v>
      </c>
      <c r="K1539" s="8"/>
    </row>
    <row r="1540" spans="1:11" x14ac:dyDescent="0.2">
      <c r="A1540" s="8">
        <f>MAX($A$2:$A1539)+1</f>
        <v>1083</v>
      </c>
      <c r="B1540" s="8"/>
      <c r="C1540" s="9" t="str">
        <f t="shared" si="24"/>
        <v>Cardinal</v>
      </c>
      <c r="D1540" s="8">
        <v>245</v>
      </c>
      <c r="E1540" s="8" t="s">
        <v>65</v>
      </c>
      <c r="F1540" s="10" t="s">
        <v>15400</v>
      </c>
      <c r="G1540" s="8">
        <v>2828</v>
      </c>
      <c r="H1540" s="8" t="s">
        <v>15400</v>
      </c>
      <c r="I1540" s="8" t="s">
        <v>14</v>
      </c>
      <c r="J1540" s="8">
        <v>58620</v>
      </c>
      <c r="K1540" s="12" t="s">
        <v>33598</v>
      </c>
    </row>
    <row r="1541" spans="1:11" x14ac:dyDescent="0.2">
      <c r="A1541" s="8">
        <f>A1540</f>
        <v>1083</v>
      </c>
      <c r="B1541" s="8"/>
      <c r="C1541" s="9" t="str">
        <f t="shared" si="24"/>
        <v>Cardinal</v>
      </c>
      <c r="D1541" s="8">
        <v>245</v>
      </c>
      <c r="E1541" s="8" t="s">
        <v>65</v>
      </c>
      <c r="F1541" s="10" t="s">
        <v>15401</v>
      </c>
      <c r="G1541" s="8">
        <v>2828</v>
      </c>
      <c r="H1541" s="8" t="s">
        <v>15400</v>
      </c>
      <c r="I1541" s="8" t="s">
        <v>14</v>
      </c>
      <c r="J1541" s="8">
        <v>58620</v>
      </c>
      <c r="K1541" s="12" t="s">
        <v>33598</v>
      </c>
    </row>
    <row r="1542" spans="1:11" x14ac:dyDescent="0.2">
      <c r="A1542" s="8">
        <f>A1540</f>
        <v>1083</v>
      </c>
      <c r="B1542" s="8"/>
      <c r="C1542" s="9" t="str">
        <f t="shared" si="24"/>
        <v>Cardinal</v>
      </c>
      <c r="D1542" s="8">
        <v>245</v>
      </c>
      <c r="E1542" s="8" t="s">
        <v>65</v>
      </c>
      <c r="F1542" s="10" t="s">
        <v>15402</v>
      </c>
      <c r="G1542" s="8">
        <v>2828</v>
      </c>
      <c r="H1542" s="8" t="s">
        <v>15400</v>
      </c>
      <c r="I1542" s="8" t="s">
        <v>14</v>
      </c>
      <c r="J1542" s="8">
        <v>58620</v>
      </c>
      <c r="K1542" s="12" t="s">
        <v>33598</v>
      </c>
    </row>
    <row r="1543" spans="1:11" x14ac:dyDescent="0.2">
      <c r="A1543" s="8">
        <f>A1540</f>
        <v>1083</v>
      </c>
      <c r="B1543" s="8"/>
      <c r="C1543" s="9" t="str">
        <f t="shared" si="24"/>
        <v>Cardinal</v>
      </c>
      <c r="D1543" s="8">
        <v>245</v>
      </c>
      <c r="E1543" s="8" t="s">
        <v>65</v>
      </c>
      <c r="F1543" s="10" t="s">
        <v>15403</v>
      </c>
      <c r="G1543" s="8">
        <v>2828</v>
      </c>
      <c r="H1543" s="8" t="s">
        <v>15400</v>
      </c>
      <c r="I1543" s="8" t="s">
        <v>14</v>
      </c>
      <c r="J1543" s="8">
        <v>58620</v>
      </c>
      <c r="K1543" s="12" t="s">
        <v>33598</v>
      </c>
    </row>
    <row r="1544" spans="1:11" x14ac:dyDescent="0.2">
      <c r="A1544" s="8">
        <f>A1540</f>
        <v>1083</v>
      </c>
      <c r="B1544" s="8"/>
      <c r="C1544" s="9" t="str">
        <f t="shared" ref="C1544:C1607" si="25">IF(H1544="",F1544,H1544)</f>
        <v>Cardinal</v>
      </c>
      <c r="D1544" s="8">
        <v>452</v>
      </c>
      <c r="E1544" s="8" t="s">
        <v>15</v>
      </c>
      <c r="F1544" s="10" t="s">
        <v>15404</v>
      </c>
      <c r="G1544" s="8">
        <v>2828</v>
      </c>
      <c r="H1544" s="8" t="s">
        <v>15400</v>
      </c>
      <c r="I1544" s="8" t="s">
        <v>14</v>
      </c>
      <c r="J1544" s="8">
        <v>58620</v>
      </c>
      <c r="K1544" s="12" t="s">
        <v>33598</v>
      </c>
    </row>
    <row r="1545" spans="1:11" x14ac:dyDescent="0.2">
      <c r="A1545" s="8">
        <f>A1540</f>
        <v>1083</v>
      </c>
      <c r="B1545" s="8"/>
      <c r="C1545" s="9" t="str">
        <f t="shared" si="25"/>
        <v>Cardinal</v>
      </c>
      <c r="D1545" s="8">
        <v>127</v>
      </c>
      <c r="E1545" s="8" t="s">
        <v>311</v>
      </c>
      <c r="F1545" s="10" t="s">
        <v>15405</v>
      </c>
      <c r="G1545" s="8">
        <v>2828</v>
      </c>
      <c r="H1545" s="8" t="s">
        <v>15400</v>
      </c>
      <c r="I1545" s="8" t="s">
        <v>14</v>
      </c>
      <c r="J1545" s="8">
        <v>58620</v>
      </c>
      <c r="K1545" s="12" t="s">
        <v>33598</v>
      </c>
    </row>
    <row r="1546" spans="1:11" x14ac:dyDescent="0.2">
      <c r="A1546" s="8">
        <f>A1540</f>
        <v>1083</v>
      </c>
      <c r="B1546" s="8"/>
      <c r="C1546" s="9" t="str">
        <f t="shared" si="25"/>
        <v>Cardinal</v>
      </c>
      <c r="D1546" s="8">
        <v>127</v>
      </c>
      <c r="E1546" s="8" t="s">
        <v>311</v>
      </c>
      <c r="F1546" s="10" t="s">
        <v>15406</v>
      </c>
      <c r="G1546" s="8">
        <v>2828</v>
      </c>
      <c r="H1546" s="8" t="s">
        <v>15400</v>
      </c>
      <c r="I1546" s="8" t="s">
        <v>14</v>
      </c>
      <c r="J1546" s="8">
        <v>58620</v>
      </c>
      <c r="K1546" s="12" t="s">
        <v>33598</v>
      </c>
    </row>
    <row r="1547" spans="1:11" x14ac:dyDescent="0.2">
      <c r="A1547" s="8">
        <f>A1540</f>
        <v>1083</v>
      </c>
      <c r="B1547" s="8"/>
      <c r="C1547" s="9" t="str">
        <f t="shared" si="25"/>
        <v>Cardinal</v>
      </c>
      <c r="D1547" s="8">
        <v>452</v>
      </c>
      <c r="E1547" s="8" t="s">
        <v>15</v>
      </c>
      <c r="F1547" s="10" t="s">
        <v>15406</v>
      </c>
      <c r="G1547" s="8">
        <v>2828</v>
      </c>
      <c r="H1547" s="8" t="s">
        <v>15400</v>
      </c>
      <c r="I1547" s="8" t="s">
        <v>14</v>
      </c>
      <c r="J1547" s="8">
        <v>58620</v>
      </c>
      <c r="K1547" s="12" t="s">
        <v>33598</v>
      </c>
    </row>
    <row r="1548" spans="1:11" x14ac:dyDescent="0.2">
      <c r="A1548" s="8">
        <f>A132</f>
        <v>99</v>
      </c>
      <c r="B1548" s="8"/>
      <c r="C1548" s="9" t="str">
        <f t="shared" si="25"/>
        <v>Cecil Lynch</v>
      </c>
      <c r="D1548" s="8">
        <v>8</v>
      </c>
      <c r="E1548" s="8" t="s">
        <v>140</v>
      </c>
      <c r="F1548" s="10" t="s">
        <v>15407</v>
      </c>
      <c r="G1548" s="8">
        <v>167</v>
      </c>
      <c r="H1548" s="8" t="s">
        <v>13464</v>
      </c>
      <c r="I1548" s="8" t="s">
        <v>139</v>
      </c>
      <c r="J1548" s="8">
        <v>814</v>
      </c>
      <c r="K1548" s="8"/>
    </row>
    <row r="1549" spans="1:11" x14ac:dyDescent="0.2">
      <c r="A1549" s="8">
        <f>MAX($A$2:$A1548)+1</f>
        <v>1084</v>
      </c>
      <c r="B1549" s="8"/>
      <c r="C1549" s="9" t="str">
        <f t="shared" si="25"/>
        <v>Celanese</v>
      </c>
      <c r="D1549" s="8">
        <v>166</v>
      </c>
      <c r="E1549" s="8" t="s">
        <v>404</v>
      </c>
      <c r="F1549" s="10" t="s">
        <v>15409</v>
      </c>
      <c r="G1549" s="8">
        <v>7678</v>
      </c>
      <c r="H1549" s="8" t="s">
        <v>15408</v>
      </c>
      <c r="I1549" s="8" t="s">
        <v>403</v>
      </c>
      <c r="J1549" s="8">
        <v>17718</v>
      </c>
      <c r="K1549" s="12" t="s">
        <v>33599</v>
      </c>
    </row>
    <row r="1550" spans="1:11" x14ac:dyDescent="0.2">
      <c r="A1550" s="8">
        <f>A1549</f>
        <v>1084</v>
      </c>
      <c r="B1550" s="8"/>
      <c r="C1550" s="9" t="str">
        <f t="shared" si="25"/>
        <v>Celanese</v>
      </c>
      <c r="D1550" s="8">
        <v>166</v>
      </c>
      <c r="E1550" s="8" t="s">
        <v>404</v>
      </c>
      <c r="F1550" s="10" t="s">
        <v>15410</v>
      </c>
      <c r="G1550" s="8">
        <v>7678</v>
      </c>
      <c r="H1550" s="8" t="s">
        <v>15408</v>
      </c>
      <c r="I1550" s="8" t="s">
        <v>403</v>
      </c>
      <c r="J1550" s="8">
        <v>17718</v>
      </c>
      <c r="K1550" s="12" t="s">
        <v>33599</v>
      </c>
    </row>
    <row r="1551" spans="1:11" x14ac:dyDescent="0.2">
      <c r="A1551" s="8">
        <f>A134</f>
        <v>101</v>
      </c>
      <c r="B1551" s="8"/>
      <c r="C1551" s="9" t="str">
        <f t="shared" si="25"/>
        <v>Center Peaker</v>
      </c>
      <c r="D1551" s="8">
        <v>161</v>
      </c>
      <c r="E1551" s="8" t="s">
        <v>394</v>
      </c>
      <c r="F1551" s="10" t="s">
        <v>15411</v>
      </c>
      <c r="G1551" s="8">
        <v>56475</v>
      </c>
      <c r="H1551" s="8" t="s">
        <v>13466</v>
      </c>
      <c r="I1551" s="8" t="s">
        <v>393</v>
      </c>
      <c r="J1551" s="8">
        <v>17609</v>
      </c>
      <c r="K1551" s="12" t="s">
        <v>33600</v>
      </c>
    </row>
    <row r="1552" spans="1:11" x14ac:dyDescent="0.2">
      <c r="A1552" s="8">
        <f>A134</f>
        <v>101</v>
      </c>
      <c r="B1552" s="8"/>
      <c r="C1552" s="9" t="str">
        <f t="shared" si="25"/>
        <v>Center Peaker</v>
      </c>
      <c r="D1552" s="8">
        <v>161</v>
      </c>
      <c r="E1552" s="8" t="s">
        <v>394</v>
      </c>
      <c r="F1552" s="10" t="s">
        <v>15412</v>
      </c>
      <c r="G1552" s="8">
        <v>56475</v>
      </c>
      <c r="H1552" s="8" t="s">
        <v>13466</v>
      </c>
      <c r="I1552" s="8" t="s">
        <v>393</v>
      </c>
      <c r="J1552" s="8">
        <v>17609</v>
      </c>
      <c r="K1552" s="12" t="s">
        <v>33600</v>
      </c>
    </row>
    <row r="1553" spans="1:11" x14ac:dyDescent="0.2">
      <c r="A1553" s="8">
        <f>A1031</f>
        <v>699</v>
      </c>
      <c r="B1553" s="8"/>
      <c r="C1553" s="9" t="str">
        <f t="shared" si="25"/>
        <v>Century</v>
      </c>
      <c r="D1553" s="8">
        <v>210</v>
      </c>
      <c r="E1553" s="8" t="s">
        <v>248</v>
      </c>
      <c r="F1553" s="10" t="s">
        <v>15413</v>
      </c>
      <c r="G1553" s="8">
        <v>56252</v>
      </c>
      <c r="H1553" s="8" t="s">
        <v>14663</v>
      </c>
      <c r="I1553" s="8" t="s">
        <v>247</v>
      </c>
      <c r="J1553" s="8">
        <v>12341</v>
      </c>
      <c r="K1553" s="12" t="s">
        <v>33601</v>
      </c>
    </row>
    <row r="1554" spans="1:11" x14ac:dyDescent="0.2">
      <c r="A1554" s="8">
        <f>A1031</f>
        <v>699</v>
      </c>
      <c r="B1554" s="8"/>
      <c r="C1554" s="9" t="str">
        <f t="shared" si="25"/>
        <v>Century</v>
      </c>
      <c r="D1554" s="8">
        <v>210</v>
      </c>
      <c r="E1554" s="8" t="s">
        <v>248</v>
      </c>
      <c r="F1554" s="10" t="s">
        <v>15414</v>
      </c>
      <c r="G1554" s="8">
        <v>56252</v>
      </c>
      <c r="H1554" s="8" t="s">
        <v>14663</v>
      </c>
      <c r="I1554" s="8" t="s">
        <v>247</v>
      </c>
      <c r="J1554" s="8">
        <v>12341</v>
      </c>
      <c r="K1554" s="12" t="s">
        <v>33601</v>
      </c>
    </row>
    <row r="1555" spans="1:11" x14ac:dyDescent="0.2">
      <c r="A1555" s="8">
        <f>MAX($A$2:$A1554)+1</f>
        <v>1085</v>
      </c>
      <c r="B1555" s="8"/>
      <c r="C1555" s="9" t="str">
        <f t="shared" si="25"/>
        <v>Cheoah</v>
      </c>
      <c r="D1555" s="8">
        <v>171</v>
      </c>
      <c r="E1555" s="8" t="s">
        <v>31</v>
      </c>
      <c r="F1555" s="10" t="s">
        <v>15416</v>
      </c>
      <c r="G1555" s="8">
        <v>54899</v>
      </c>
      <c r="H1555" s="8" t="s">
        <v>15415</v>
      </c>
      <c r="I1555" s="8" t="s">
        <v>828</v>
      </c>
      <c r="J1555" s="8">
        <v>306</v>
      </c>
      <c r="K1555" s="8"/>
    </row>
    <row r="1556" spans="1:11" x14ac:dyDescent="0.2">
      <c r="A1556" s="8">
        <f>A146</f>
        <v>108</v>
      </c>
      <c r="B1556" s="8"/>
      <c r="C1556" s="9" t="str">
        <f t="shared" si="25"/>
        <v>Cherokee</v>
      </c>
      <c r="D1556" s="8">
        <v>145</v>
      </c>
      <c r="E1556" s="8" t="s">
        <v>359</v>
      </c>
      <c r="F1556" s="10" t="s">
        <v>13480</v>
      </c>
      <c r="G1556" s="8">
        <v>469</v>
      </c>
      <c r="H1556" s="8" t="s">
        <v>13480</v>
      </c>
      <c r="I1556" s="8" t="s">
        <v>358</v>
      </c>
      <c r="J1556" s="8">
        <v>15466</v>
      </c>
      <c r="K1556" s="12" t="s">
        <v>33579</v>
      </c>
    </row>
    <row r="1557" spans="1:11" x14ac:dyDescent="0.2">
      <c r="A1557" s="8">
        <f>MAX($A$2:$A1556)+1</f>
        <v>1086</v>
      </c>
      <c r="B1557" s="8"/>
      <c r="C1557" s="9" t="str">
        <f t="shared" si="25"/>
        <v>Chilhowee</v>
      </c>
      <c r="D1557" s="8">
        <v>171</v>
      </c>
      <c r="E1557" s="8" t="s">
        <v>31</v>
      </c>
      <c r="F1557" s="10" t="s">
        <v>15418</v>
      </c>
      <c r="G1557" s="8">
        <v>54901</v>
      </c>
      <c r="H1557" s="8" t="s">
        <v>15417</v>
      </c>
      <c r="I1557" s="8" t="s">
        <v>828</v>
      </c>
      <c r="J1557" s="8">
        <v>306</v>
      </c>
      <c r="K1557" s="8"/>
    </row>
    <row r="1558" spans="1:11" x14ac:dyDescent="0.2">
      <c r="A1558" s="8">
        <f>A149</f>
        <v>110</v>
      </c>
      <c r="B1558" s="8"/>
      <c r="C1558" s="9" t="str">
        <f t="shared" si="25"/>
        <v>Cholla</v>
      </c>
      <c r="D1558" s="8">
        <v>7</v>
      </c>
      <c r="E1558" s="8" t="s">
        <v>42</v>
      </c>
      <c r="F1558" s="10" t="s">
        <v>15419</v>
      </c>
      <c r="G1558" s="8">
        <v>113</v>
      </c>
      <c r="H1558" s="8" t="s">
        <v>13485</v>
      </c>
      <c r="I1558" s="8" t="s">
        <v>41</v>
      </c>
      <c r="J1558" s="8">
        <v>803</v>
      </c>
      <c r="K1558" s="12" t="s">
        <v>33602</v>
      </c>
    </row>
    <row r="1559" spans="1:11" x14ac:dyDescent="0.2">
      <c r="A1559" s="8">
        <f>MAX($A$2:$A1558)+1</f>
        <v>1087</v>
      </c>
      <c r="B1559" s="8"/>
      <c r="C1559" s="9" t="str">
        <f t="shared" si="25"/>
        <v>Cimarron River</v>
      </c>
      <c r="D1559" s="8">
        <v>182</v>
      </c>
      <c r="E1559" s="8" t="s">
        <v>6693</v>
      </c>
      <c r="F1559" s="10" t="s">
        <v>15420</v>
      </c>
      <c r="G1559" s="8">
        <v>1230</v>
      </c>
      <c r="H1559" s="8" t="s">
        <v>15420</v>
      </c>
      <c r="I1559" s="8" t="s">
        <v>3468</v>
      </c>
      <c r="J1559" s="8">
        <v>18315</v>
      </c>
      <c r="K1559" s="12" t="s">
        <v>33599</v>
      </c>
    </row>
    <row r="1560" spans="1:11" x14ac:dyDescent="0.2">
      <c r="A1560" s="8">
        <f>A1559</f>
        <v>1087</v>
      </c>
      <c r="B1560" s="8"/>
      <c r="C1560" s="9" t="str">
        <f t="shared" si="25"/>
        <v>Cimarron River</v>
      </c>
      <c r="D1560" s="8">
        <v>182</v>
      </c>
      <c r="E1560" s="8" t="s">
        <v>6693</v>
      </c>
      <c r="F1560" s="10" t="s">
        <v>15421</v>
      </c>
      <c r="G1560" s="8">
        <v>1230</v>
      </c>
      <c r="H1560" s="8" t="s">
        <v>15420</v>
      </c>
      <c r="I1560" s="8" t="s">
        <v>3468</v>
      </c>
      <c r="J1560" s="8">
        <v>18315</v>
      </c>
      <c r="K1560" s="12" t="s">
        <v>33599</v>
      </c>
    </row>
    <row r="1561" spans="1:11" x14ac:dyDescent="0.2">
      <c r="A1561" s="8">
        <f>A1037</f>
        <v>705</v>
      </c>
      <c r="B1561" s="8"/>
      <c r="C1561" s="9" t="str">
        <f t="shared" si="25"/>
        <v>City Of Union Peaking Plant</v>
      </c>
      <c r="D1561" s="8">
        <v>84</v>
      </c>
      <c r="E1561" s="8" t="s">
        <v>225</v>
      </c>
      <c r="F1561" s="10" t="s">
        <v>15422</v>
      </c>
      <c r="G1561" s="8"/>
      <c r="H1561" s="8"/>
      <c r="I1561" s="8"/>
      <c r="J1561" s="8"/>
      <c r="K1561" s="8" t="s">
        <v>33513</v>
      </c>
    </row>
    <row r="1562" spans="1:11" x14ac:dyDescent="0.2">
      <c r="A1562" s="8">
        <f>A162</f>
        <v>117</v>
      </c>
      <c r="B1562" s="8"/>
      <c r="C1562" s="9" t="str">
        <f t="shared" si="25"/>
        <v>Clark (NVE)</v>
      </c>
      <c r="D1562" s="8">
        <v>108</v>
      </c>
      <c r="E1562" s="8" t="s">
        <v>15423</v>
      </c>
      <c r="F1562" s="10" t="s">
        <v>15424</v>
      </c>
      <c r="G1562" s="8">
        <v>2322</v>
      </c>
      <c r="H1562" s="8" t="s">
        <v>13500</v>
      </c>
      <c r="I1562" s="8" t="s">
        <v>273</v>
      </c>
      <c r="J1562" s="8">
        <v>13407</v>
      </c>
      <c r="K1562" s="12" t="s">
        <v>33603</v>
      </c>
    </row>
    <row r="1563" spans="1:11" x14ac:dyDescent="0.2">
      <c r="A1563" s="8">
        <f>A162</f>
        <v>117</v>
      </c>
      <c r="B1563" s="8"/>
      <c r="C1563" s="9" t="str">
        <f t="shared" si="25"/>
        <v>Clark Mountain</v>
      </c>
      <c r="D1563" s="8">
        <v>157</v>
      </c>
      <c r="E1563" s="8" t="s">
        <v>15342</v>
      </c>
      <c r="F1563" s="10" t="s">
        <v>15425</v>
      </c>
      <c r="G1563" s="8"/>
      <c r="H1563" s="8"/>
      <c r="I1563" s="8"/>
      <c r="J1563" s="8"/>
      <c r="K1563" s="8" t="s">
        <v>33513</v>
      </c>
    </row>
    <row r="1564" spans="1:11" x14ac:dyDescent="0.2">
      <c r="A1564" s="8">
        <f>A1563</f>
        <v>117</v>
      </c>
      <c r="B1564" s="8"/>
      <c r="C1564" s="9" t="str">
        <f t="shared" si="25"/>
        <v>Clark Mountain 1-4</v>
      </c>
      <c r="D1564" s="8">
        <v>157</v>
      </c>
      <c r="E1564" s="8" t="s">
        <v>15342</v>
      </c>
      <c r="F1564" s="10" t="s">
        <v>15426</v>
      </c>
      <c r="G1564" s="8"/>
      <c r="H1564" s="8"/>
      <c r="I1564" s="8"/>
      <c r="J1564" s="8"/>
      <c r="K1564" s="8" t="s">
        <v>33513</v>
      </c>
    </row>
    <row r="1565" spans="1:11" x14ac:dyDescent="0.2">
      <c r="A1565" s="8">
        <f>MAX($A$2:$A1564)+1</f>
        <v>1088</v>
      </c>
      <c r="B1565" s="8"/>
      <c r="C1565" s="9" t="str">
        <f t="shared" si="25"/>
        <v>Clifton</v>
      </c>
      <c r="D1565" s="8">
        <v>182</v>
      </c>
      <c r="E1565" s="8" t="s">
        <v>6693</v>
      </c>
      <c r="F1565" s="10" t="s">
        <v>15427</v>
      </c>
      <c r="G1565" s="8">
        <v>8037</v>
      </c>
      <c r="H1565" s="8" t="s">
        <v>15427</v>
      </c>
      <c r="I1565" s="8" t="s">
        <v>3468</v>
      </c>
      <c r="J1565" s="8">
        <v>18315</v>
      </c>
      <c r="K1565" s="8"/>
    </row>
    <row r="1566" spans="1:11" x14ac:dyDescent="0.2">
      <c r="A1566" s="8">
        <f>MAX($A$2:$A1565)+1</f>
        <v>1089</v>
      </c>
      <c r="B1566" s="8"/>
      <c r="C1566" s="9" t="str">
        <f t="shared" si="25"/>
        <v>Cloquet (Non-R Base)</v>
      </c>
      <c r="D1566" s="8">
        <v>98</v>
      </c>
      <c r="E1566" s="8" t="s">
        <v>33</v>
      </c>
      <c r="F1566" s="10" t="s">
        <v>15428</v>
      </c>
      <c r="G1566" s="8"/>
      <c r="H1566" s="8"/>
      <c r="I1566" s="8"/>
      <c r="J1566" s="8"/>
      <c r="K1566" s="8" t="s">
        <v>33513</v>
      </c>
    </row>
    <row r="1567" spans="1:11" x14ac:dyDescent="0.2">
      <c r="A1567" s="8">
        <f>A1566</f>
        <v>1089</v>
      </c>
      <c r="B1567" s="8"/>
      <c r="C1567" s="9" t="str">
        <f t="shared" si="25"/>
        <v>Cloquet (Non-Regul)</v>
      </c>
      <c r="D1567" s="8">
        <v>98</v>
      </c>
      <c r="E1567" s="8" t="s">
        <v>33</v>
      </c>
      <c r="F1567" s="10" t="s">
        <v>15429</v>
      </c>
      <c r="G1567" s="8"/>
      <c r="H1567" s="8"/>
      <c r="I1567" s="8"/>
      <c r="J1567" s="8"/>
      <c r="K1567" s="8" t="s">
        <v>33513</v>
      </c>
    </row>
    <row r="1568" spans="1:11" x14ac:dyDescent="0.2">
      <c r="A1568" s="8">
        <f>A170</f>
        <v>121</v>
      </c>
      <c r="B1568" s="8"/>
      <c r="C1568" s="9" t="str">
        <f t="shared" si="25"/>
        <v>B C Cobb</v>
      </c>
      <c r="D1568" s="8">
        <v>41</v>
      </c>
      <c r="E1568" s="8" t="s">
        <v>105</v>
      </c>
      <c r="F1568" s="10" t="s">
        <v>15430</v>
      </c>
      <c r="G1568" s="8">
        <v>1695</v>
      </c>
      <c r="H1568" s="8" t="s">
        <v>13510</v>
      </c>
      <c r="I1568" s="8" t="s">
        <v>104</v>
      </c>
      <c r="J1568" s="8">
        <v>4254</v>
      </c>
      <c r="K1568" s="12" t="s">
        <v>33586</v>
      </c>
    </row>
    <row r="1569" spans="1:11" x14ac:dyDescent="0.2">
      <c r="A1569" s="8">
        <f>A170</f>
        <v>121</v>
      </c>
      <c r="B1569" s="8"/>
      <c r="C1569" s="9" t="str">
        <f t="shared" si="25"/>
        <v>B C Cobb</v>
      </c>
      <c r="D1569" s="8">
        <v>41</v>
      </c>
      <c r="E1569" s="8" t="s">
        <v>105</v>
      </c>
      <c r="F1569" s="10" t="s">
        <v>15431</v>
      </c>
      <c r="G1569" s="8">
        <v>1695</v>
      </c>
      <c r="H1569" s="8" t="s">
        <v>13510</v>
      </c>
      <c r="I1569" s="8" t="s">
        <v>104</v>
      </c>
      <c r="J1569" s="8">
        <v>4254</v>
      </c>
      <c r="K1569" s="12" t="s">
        <v>33586</v>
      </c>
    </row>
    <row r="1570" spans="1:11" x14ac:dyDescent="0.2">
      <c r="A1570" s="8">
        <f>MAX($A$2:$A1569)+1</f>
        <v>1090</v>
      </c>
      <c r="B1570" s="8"/>
      <c r="C1570" s="9" t="str">
        <f t="shared" si="25"/>
        <v>Coffeen</v>
      </c>
      <c r="D1570" s="8">
        <v>266</v>
      </c>
      <c r="E1570" s="8" t="s">
        <v>15433</v>
      </c>
      <c r="F1570" s="10" t="s">
        <v>15432</v>
      </c>
      <c r="G1570" s="8">
        <v>861</v>
      </c>
      <c r="H1570" s="8" t="s">
        <v>15432</v>
      </c>
      <c r="I1570" s="8" t="s">
        <v>190</v>
      </c>
      <c r="J1570" s="8">
        <v>520</v>
      </c>
      <c r="K1570" s="8"/>
    </row>
    <row r="1571" spans="1:11" x14ac:dyDescent="0.2">
      <c r="A1571" s="8">
        <f>MAX($A$2:$A1570)+1</f>
        <v>1091</v>
      </c>
      <c r="B1571" s="8"/>
      <c r="C1571" s="9" t="str">
        <f t="shared" si="25"/>
        <v>Cogen South</v>
      </c>
      <c r="D1571" s="8">
        <v>159</v>
      </c>
      <c r="E1571" s="8" t="s">
        <v>389</v>
      </c>
      <c r="F1571" s="10" t="s">
        <v>15434</v>
      </c>
      <c r="G1571" s="8"/>
      <c r="H1571" s="8"/>
      <c r="I1571" s="8"/>
      <c r="J1571" s="8"/>
      <c r="K1571" s="8" t="s">
        <v>33513</v>
      </c>
    </row>
    <row r="1572" spans="1:11" x14ac:dyDescent="0.2">
      <c r="A1572" s="8">
        <f>A172</f>
        <v>122</v>
      </c>
      <c r="B1572" s="8"/>
      <c r="C1572" s="9" t="str">
        <f t="shared" si="25"/>
        <v>Coit GT</v>
      </c>
      <c r="D1572" s="8">
        <v>159</v>
      </c>
      <c r="E1572" s="8" t="s">
        <v>389</v>
      </c>
      <c r="F1572" s="10" t="s">
        <v>15435</v>
      </c>
      <c r="G1572" s="8">
        <v>3281</v>
      </c>
      <c r="H1572" s="8" t="s">
        <v>13513</v>
      </c>
      <c r="I1572" s="8" t="s">
        <v>388</v>
      </c>
      <c r="J1572" s="8">
        <v>17539</v>
      </c>
      <c r="K1572" s="12" t="s">
        <v>33604</v>
      </c>
    </row>
    <row r="1573" spans="1:11" x14ac:dyDescent="0.2">
      <c r="A1573" s="8">
        <f>A172</f>
        <v>122</v>
      </c>
      <c r="B1573" s="8"/>
      <c r="C1573" s="9" t="str">
        <f t="shared" si="25"/>
        <v>Coit GT</v>
      </c>
      <c r="D1573" s="8">
        <v>159</v>
      </c>
      <c r="E1573" s="8" t="s">
        <v>389</v>
      </c>
      <c r="F1573" s="10" t="s">
        <v>15436</v>
      </c>
      <c r="G1573" s="8">
        <v>3281</v>
      </c>
      <c r="H1573" s="8" t="s">
        <v>13513</v>
      </c>
      <c r="I1573" s="8" t="s">
        <v>388</v>
      </c>
      <c r="J1573" s="8">
        <v>17539</v>
      </c>
      <c r="K1573" s="12" t="s">
        <v>33604</v>
      </c>
    </row>
    <row r="1574" spans="1:11" x14ac:dyDescent="0.2">
      <c r="A1574" s="8">
        <f>MAX($A$2:$A1573)+1</f>
        <v>1092</v>
      </c>
      <c r="B1574" s="8"/>
      <c r="C1574" s="9" t="str">
        <f t="shared" si="25"/>
        <v>Colby</v>
      </c>
      <c r="D1574" s="8">
        <v>213</v>
      </c>
      <c r="E1574" s="8" t="s">
        <v>253</v>
      </c>
      <c r="F1574" s="10" t="s">
        <v>15438</v>
      </c>
      <c r="G1574" s="8">
        <v>1225</v>
      </c>
      <c r="H1574" s="8" t="s">
        <v>15437</v>
      </c>
      <c r="I1574" s="8" t="s">
        <v>252</v>
      </c>
      <c r="J1574" s="8">
        <v>12524</v>
      </c>
      <c r="K1574" s="8"/>
    </row>
    <row r="1575" spans="1:11" x14ac:dyDescent="0.2">
      <c r="A1575" s="8">
        <f>A169</f>
        <v>120</v>
      </c>
      <c r="B1575" s="8"/>
      <c r="C1575" s="9" t="str">
        <f t="shared" si="25"/>
        <v>Colfax</v>
      </c>
      <c r="D1575" s="8">
        <v>44</v>
      </c>
      <c r="E1575" s="8" t="s">
        <v>15291</v>
      </c>
      <c r="F1575" s="10" t="s">
        <v>13508</v>
      </c>
      <c r="G1575" s="8">
        <v>1725</v>
      </c>
      <c r="H1575" s="8" t="s">
        <v>13508</v>
      </c>
      <c r="I1575" s="8" t="s">
        <v>114</v>
      </c>
      <c r="J1575" s="8">
        <v>5109</v>
      </c>
      <c r="K1575" s="12" t="s">
        <v>33605</v>
      </c>
    </row>
    <row r="1576" spans="1:11" x14ac:dyDescent="0.2">
      <c r="A1576" s="8">
        <f>MAX($A$2:$A1575)+1</f>
        <v>1093</v>
      </c>
      <c r="B1576" s="8"/>
      <c r="C1576" s="9" t="str">
        <f t="shared" si="25"/>
        <v>Columbia</v>
      </c>
      <c r="D1576" s="8">
        <v>266</v>
      </c>
      <c r="E1576" s="8" t="s">
        <v>15433</v>
      </c>
      <c r="F1576" s="10" t="s">
        <v>15439</v>
      </c>
      <c r="G1576" s="8"/>
      <c r="H1576" s="8"/>
      <c r="I1576" s="8"/>
      <c r="J1576" s="8"/>
      <c r="K1576" s="8" t="s">
        <v>33513</v>
      </c>
    </row>
    <row r="1577" spans="1:11" x14ac:dyDescent="0.2">
      <c r="A1577" s="8">
        <f>A187</f>
        <v>124</v>
      </c>
      <c r="B1577" s="8"/>
      <c r="C1577" s="9" t="str">
        <f t="shared" si="25"/>
        <v>Columbia (WI)</v>
      </c>
      <c r="D1577" s="8">
        <v>194</v>
      </c>
      <c r="E1577" s="8" t="s">
        <v>481</v>
      </c>
      <c r="F1577" s="10" t="s">
        <v>15440</v>
      </c>
      <c r="G1577" s="8">
        <v>8023</v>
      </c>
      <c r="H1577" s="8" t="s">
        <v>13521</v>
      </c>
      <c r="I1577" s="8" t="s">
        <v>480</v>
      </c>
      <c r="J1577" s="8">
        <v>20856</v>
      </c>
      <c r="K1577" s="12" t="s">
        <v>33606</v>
      </c>
    </row>
    <row r="1578" spans="1:11" x14ac:dyDescent="0.2">
      <c r="A1578" s="8">
        <f>A187</f>
        <v>124</v>
      </c>
      <c r="B1578" s="8"/>
      <c r="C1578" s="9" t="str">
        <f t="shared" si="25"/>
        <v>Columbia (WI)</v>
      </c>
      <c r="D1578" s="8">
        <v>194</v>
      </c>
      <c r="E1578" s="8" t="s">
        <v>481</v>
      </c>
      <c r="F1578" s="10" t="s">
        <v>15441</v>
      </c>
      <c r="G1578" s="8">
        <v>8023</v>
      </c>
      <c r="H1578" s="8" t="s">
        <v>13521</v>
      </c>
      <c r="I1578" s="8" t="s">
        <v>480</v>
      </c>
      <c r="J1578" s="8">
        <v>20856</v>
      </c>
      <c r="K1578" s="12" t="s">
        <v>33606</v>
      </c>
    </row>
    <row r="1579" spans="1:11" x14ac:dyDescent="0.2">
      <c r="A1579" s="8">
        <f>A187</f>
        <v>124</v>
      </c>
      <c r="B1579" s="8"/>
      <c r="C1579" s="9" t="str">
        <f t="shared" si="25"/>
        <v>Columbia (WI)</v>
      </c>
      <c r="D1579" s="8">
        <v>194</v>
      </c>
      <c r="E1579" s="8" t="s">
        <v>481</v>
      </c>
      <c r="F1579" s="10" t="s">
        <v>15442</v>
      </c>
      <c r="G1579" s="8">
        <v>8023</v>
      </c>
      <c r="H1579" s="8" t="s">
        <v>13521</v>
      </c>
      <c r="I1579" s="8" t="s">
        <v>480</v>
      </c>
      <c r="J1579" s="8">
        <v>20856</v>
      </c>
      <c r="K1579" s="12" t="s">
        <v>33606</v>
      </c>
    </row>
    <row r="1580" spans="1:11" x14ac:dyDescent="0.2">
      <c r="A1580" s="8">
        <f>MAX($A$2:$A1579)+1</f>
        <v>1094</v>
      </c>
      <c r="B1580" s="8"/>
      <c r="C1580" s="9" t="str">
        <f t="shared" si="25"/>
        <v>Combustion Turbines</v>
      </c>
      <c r="D1580" s="8">
        <v>129</v>
      </c>
      <c r="E1580" s="8" t="s">
        <v>317</v>
      </c>
      <c r="F1580" s="10" t="s">
        <v>15443</v>
      </c>
      <c r="G1580" s="8"/>
      <c r="H1580" s="8"/>
      <c r="I1580" s="8"/>
      <c r="J1580" s="8"/>
      <c r="K1580" s="8" t="s">
        <v>33513</v>
      </c>
    </row>
    <row r="1581" spans="1:11" x14ac:dyDescent="0.2">
      <c r="A1581" s="8">
        <f>MAX($A$2:$A1580)+1</f>
        <v>1095</v>
      </c>
      <c r="B1581" s="8"/>
      <c r="C1581" s="9" t="str">
        <f t="shared" si="25"/>
        <v>Comerford</v>
      </c>
      <c r="D1581" s="8">
        <v>299</v>
      </c>
      <c r="E1581" s="8" t="s">
        <v>435</v>
      </c>
      <c r="F1581" s="10" t="s">
        <v>15444</v>
      </c>
      <c r="G1581" s="8">
        <v>2349</v>
      </c>
      <c r="H1581" s="8" t="s">
        <v>15444</v>
      </c>
      <c r="I1581" s="8" t="s">
        <v>434</v>
      </c>
      <c r="J1581" s="8">
        <v>50048</v>
      </c>
      <c r="K1581" s="8"/>
    </row>
    <row r="1582" spans="1:11" x14ac:dyDescent="0.2">
      <c r="A1582" s="8">
        <f>MAX($A$2:$A1581)+1</f>
        <v>1096</v>
      </c>
      <c r="B1582" s="8"/>
      <c r="C1582" s="9" t="str">
        <f t="shared" si="25"/>
        <v>Condit</v>
      </c>
      <c r="D1582" s="8">
        <v>134</v>
      </c>
      <c r="E1582" s="8" t="s">
        <v>329</v>
      </c>
      <c r="F1582" s="10" t="s">
        <v>15446</v>
      </c>
      <c r="G1582" s="8">
        <v>3846</v>
      </c>
      <c r="H1582" s="8" t="s">
        <v>15445</v>
      </c>
      <c r="I1582" s="8" t="s">
        <v>329</v>
      </c>
      <c r="J1582" s="8">
        <v>14354</v>
      </c>
      <c r="K1582" s="8"/>
    </row>
    <row r="1583" spans="1:11" x14ac:dyDescent="0.2">
      <c r="A1583" s="8">
        <f>MAX($A$2:$A1582)+1</f>
        <v>1097</v>
      </c>
      <c r="B1583" s="8"/>
      <c r="C1583" s="9" t="str">
        <f t="shared" si="25"/>
        <v>Conemaugh</v>
      </c>
      <c r="D1583" s="8">
        <v>9</v>
      </c>
      <c r="E1583" s="8" t="s">
        <v>44</v>
      </c>
      <c r="F1583" s="10" t="s">
        <v>15448</v>
      </c>
      <c r="G1583" s="8">
        <v>3118</v>
      </c>
      <c r="H1583" s="8" t="s">
        <v>15447</v>
      </c>
      <c r="I1583" s="8" t="s">
        <v>1981</v>
      </c>
      <c r="J1583" s="8">
        <v>15873</v>
      </c>
      <c r="K1583" s="12" t="s">
        <v>33599</v>
      </c>
    </row>
    <row r="1584" spans="1:11" x14ac:dyDescent="0.2">
      <c r="A1584" s="8">
        <f>A1583</f>
        <v>1097</v>
      </c>
      <c r="B1584" s="8"/>
      <c r="C1584" s="9" t="str">
        <f t="shared" si="25"/>
        <v>Conemaugh</v>
      </c>
      <c r="D1584" s="8">
        <v>270</v>
      </c>
      <c r="E1584" s="8" t="s">
        <v>352</v>
      </c>
      <c r="F1584" s="10" t="s">
        <v>15449</v>
      </c>
      <c r="G1584" s="8">
        <v>3118</v>
      </c>
      <c r="H1584" s="8" t="s">
        <v>15447</v>
      </c>
      <c r="I1584" s="8" t="s">
        <v>1981</v>
      </c>
      <c r="J1584" s="8">
        <v>15873</v>
      </c>
      <c r="K1584" s="12" t="s">
        <v>33599</v>
      </c>
    </row>
    <row r="1585" spans="1:11" x14ac:dyDescent="0.2">
      <c r="A1585" s="8">
        <f>A194</f>
        <v>129</v>
      </c>
      <c r="B1585" s="8"/>
      <c r="C1585" s="9" t="str">
        <f t="shared" si="25"/>
        <v>Conesville</v>
      </c>
      <c r="D1585" s="8">
        <v>452</v>
      </c>
      <c r="E1585" s="8" t="s">
        <v>15</v>
      </c>
      <c r="F1585" s="10" t="s">
        <v>15450</v>
      </c>
      <c r="G1585" s="8">
        <v>2840</v>
      </c>
      <c r="H1585" s="8" t="s">
        <v>13533</v>
      </c>
      <c r="I1585" s="8" t="s">
        <v>14</v>
      </c>
      <c r="J1585" s="8">
        <v>58620</v>
      </c>
      <c r="K1585" s="12" t="s">
        <v>33607</v>
      </c>
    </row>
    <row r="1586" spans="1:11" x14ac:dyDescent="0.2">
      <c r="A1586" s="8">
        <f>A195</f>
        <v>129</v>
      </c>
      <c r="B1586" s="8"/>
      <c r="C1586" s="9" t="str">
        <f t="shared" si="25"/>
        <v>Conesville</v>
      </c>
      <c r="D1586" s="8">
        <v>127</v>
      </c>
      <c r="E1586" s="8" t="s">
        <v>311</v>
      </c>
      <c r="F1586" s="10" t="s">
        <v>15451</v>
      </c>
      <c r="G1586" s="8">
        <v>2840</v>
      </c>
      <c r="H1586" s="8" t="s">
        <v>13533</v>
      </c>
      <c r="I1586" s="8" t="s">
        <v>14</v>
      </c>
      <c r="J1586" s="8">
        <v>58620</v>
      </c>
      <c r="K1586" s="12" t="s">
        <v>33607</v>
      </c>
    </row>
    <row r="1587" spans="1:11" x14ac:dyDescent="0.2">
      <c r="A1587" s="8">
        <f>A194</f>
        <v>129</v>
      </c>
      <c r="B1587" s="8"/>
      <c r="C1587" s="9" t="str">
        <f t="shared" si="25"/>
        <v>Conesville</v>
      </c>
      <c r="D1587" s="8">
        <v>31</v>
      </c>
      <c r="E1587" s="8" t="s">
        <v>92</v>
      </c>
      <c r="F1587" s="10" t="s">
        <v>15452</v>
      </c>
      <c r="G1587" s="8">
        <v>2840</v>
      </c>
      <c r="H1587" s="8" t="s">
        <v>13533</v>
      </c>
      <c r="I1587" s="8" t="s">
        <v>14</v>
      </c>
      <c r="J1587" s="8">
        <v>58620</v>
      </c>
      <c r="K1587" s="12" t="s">
        <v>33607</v>
      </c>
    </row>
    <row r="1588" spans="1:11" x14ac:dyDescent="0.2">
      <c r="A1588" s="8">
        <f>A194</f>
        <v>129</v>
      </c>
      <c r="B1588" s="8"/>
      <c r="C1588" s="9" t="str">
        <f t="shared" si="25"/>
        <v>Conesville</v>
      </c>
      <c r="D1588" s="8">
        <v>127</v>
      </c>
      <c r="E1588" s="8" t="s">
        <v>311</v>
      </c>
      <c r="F1588" s="10" t="s">
        <v>15453</v>
      </c>
      <c r="G1588" s="8">
        <v>2840</v>
      </c>
      <c r="H1588" s="8" t="s">
        <v>13533</v>
      </c>
      <c r="I1588" s="8" t="s">
        <v>14</v>
      </c>
      <c r="J1588" s="8">
        <v>58620</v>
      </c>
      <c r="K1588" s="12" t="s">
        <v>33607</v>
      </c>
    </row>
    <row r="1589" spans="1:11" x14ac:dyDescent="0.2">
      <c r="A1589" s="8">
        <f>A194</f>
        <v>129</v>
      </c>
      <c r="B1589" s="8"/>
      <c r="C1589" s="9" t="str">
        <f t="shared" si="25"/>
        <v>Conesville</v>
      </c>
      <c r="D1589" s="8">
        <v>452</v>
      </c>
      <c r="E1589" s="8" t="s">
        <v>15</v>
      </c>
      <c r="F1589" s="10" t="s">
        <v>15454</v>
      </c>
      <c r="G1589" s="8">
        <v>2840</v>
      </c>
      <c r="H1589" s="8" t="s">
        <v>13533</v>
      </c>
      <c r="I1589" s="8" t="s">
        <v>14</v>
      </c>
      <c r="J1589" s="8">
        <v>58620</v>
      </c>
      <c r="K1589" s="12" t="s">
        <v>33607</v>
      </c>
    </row>
    <row r="1590" spans="1:11" x14ac:dyDescent="0.2">
      <c r="A1590" s="8">
        <f>A194</f>
        <v>129</v>
      </c>
      <c r="B1590" s="8"/>
      <c r="C1590" s="9" t="str">
        <f t="shared" si="25"/>
        <v>Conesville</v>
      </c>
      <c r="D1590" s="8">
        <v>31</v>
      </c>
      <c r="E1590" s="8" t="s">
        <v>92</v>
      </c>
      <c r="F1590" s="10" t="s">
        <v>15455</v>
      </c>
      <c r="G1590" s="8">
        <v>2840</v>
      </c>
      <c r="H1590" s="8" t="s">
        <v>13533</v>
      </c>
      <c r="I1590" s="8" t="s">
        <v>14</v>
      </c>
      <c r="J1590" s="8">
        <v>58620</v>
      </c>
      <c r="K1590" s="12" t="s">
        <v>33607</v>
      </c>
    </row>
    <row r="1591" spans="1:11" x14ac:dyDescent="0.2">
      <c r="A1591" s="8">
        <f>A194</f>
        <v>129</v>
      </c>
      <c r="B1591" s="8"/>
      <c r="C1591" s="9" t="str">
        <f t="shared" si="25"/>
        <v>Conesville</v>
      </c>
      <c r="D1591" s="8">
        <v>127</v>
      </c>
      <c r="E1591" s="8" t="s">
        <v>311</v>
      </c>
      <c r="F1591" s="10" t="s">
        <v>15456</v>
      </c>
      <c r="G1591" s="8">
        <v>2840</v>
      </c>
      <c r="H1591" s="8" t="s">
        <v>13533</v>
      </c>
      <c r="I1591" s="8" t="s">
        <v>14</v>
      </c>
      <c r="J1591" s="8">
        <v>58620</v>
      </c>
      <c r="K1591" s="12" t="s">
        <v>33607</v>
      </c>
    </row>
    <row r="1592" spans="1:11" x14ac:dyDescent="0.2">
      <c r="A1592" s="8">
        <f>A194</f>
        <v>129</v>
      </c>
      <c r="B1592" s="8"/>
      <c r="C1592" s="9" t="str">
        <f t="shared" si="25"/>
        <v>Conesville</v>
      </c>
      <c r="D1592" s="8">
        <v>31</v>
      </c>
      <c r="E1592" s="8" t="s">
        <v>92</v>
      </c>
      <c r="F1592" s="10" t="s">
        <v>15456</v>
      </c>
      <c r="G1592" s="8">
        <v>2840</v>
      </c>
      <c r="H1592" s="8" t="s">
        <v>13533</v>
      </c>
      <c r="I1592" s="8" t="s">
        <v>14</v>
      </c>
      <c r="J1592" s="8">
        <v>58620</v>
      </c>
      <c r="K1592" s="12" t="s">
        <v>33607</v>
      </c>
    </row>
    <row r="1593" spans="1:11" x14ac:dyDescent="0.2">
      <c r="A1593" s="8">
        <f>A194</f>
        <v>129</v>
      </c>
      <c r="B1593" s="8"/>
      <c r="C1593" s="9" t="str">
        <f t="shared" si="25"/>
        <v>Conesville</v>
      </c>
      <c r="D1593" s="8">
        <v>31</v>
      </c>
      <c r="E1593" s="8" t="s">
        <v>92</v>
      </c>
      <c r="F1593" s="10" t="s">
        <v>15457</v>
      </c>
      <c r="G1593" s="8">
        <v>2840</v>
      </c>
      <c r="H1593" s="8" t="s">
        <v>13533</v>
      </c>
      <c r="I1593" s="8" t="s">
        <v>14</v>
      </c>
      <c r="J1593" s="8">
        <v>58620</v>
      </c>
      <c r="K1593" s="12" t="s">
        <v>33607</v>
      </c>
    </row>
    <row r="1594" spans="1:11" x14ac:dyDescent="0.2">
      <c r="A1594" s="8">
        <f>A194</f>
        <v>129</v>
      </c>
      <c r="B1594" s="8"/>
      <c r="C1594" s="9" t="str">
        <f t="shared" si="25"/>
        <v>Conesville</v>
      </c>
      <c r="D1594" s="8">
        <v>31</v>
      </c>
      <c r="E1594" s="8" t="s">
        <v>92</v>
      </c>
      <c r="F1594" s="10" t="s">
        <v>15458</v>
      </c>
      <c r="G1594" s="8">
        <v>2840</v>
      </c>
      <c r="H1594" s="8" t="s">
        <v>13533</v>
      </c>
      <c r="I1594" s="8" t="s">
        <v>14</v>
      </c>
      <c r="J1594" s="8">
        <v>58620</v>
      </c>
      <c r="K1594" s="12" t="s">
        <v>33607</v>
      </c>
    </row>
    <row r="1595" spans="1:11" x14ac:dyDescent="0.2">
      <c r="A1595" s="8">
        <f>A194</f>
        <v>129</v>
      </c>
      <c r="B1595" s="8"/>
      <c r="C1595" s="9" t="str">
        <f t="shared" si="25"/>
        <v>Conesville</v>
      </c>
      <c r="D1595" s="8">
        <v>27</v>
      </c>
      <c r="E1595" s="8" t="s">
        <v>125</v>
      </c>
      <c r="F1595" s="10" t="s">
        <v>15459</v>
      </c>
      <c r="G1595" s="8">
        <v>2840</v>
      </c>
      <c r="H1595" s="8" t="s">
        <v>13533</v>
      </c>
      <c r="I1595" s="8" t="s">
        <v>14</v>
      </c>
      <c r="J1595" s="8">
        <v>58620</v>
      </c>
      <c r="K1595" s="12" t="s">
        <v>33607</v>
      </c>
    </row>
    <row r="1596" spans="1:11" x14ac:dyDescent="0.2">
      <c r="A1596" s="8">
        <f>A194</f>
        <v>129</v>
      </c>
      <c r="B1596" s="8"/>
      <c r="C1596" s="9" t="str">
        <f t="shared" si="25"/>
        <v>Conesville</v>
      </c>
      <c r="D1596" s="8">
        <v>27</v>
      </c>
      <c r="E1596" s="8" t="s">
        <v>125</v>
      </c>
      <c r="F1596" s="10" t="s">
        <v>15460</v>
      </c>
      <c r="G1596" s="8">
        <v>2840</v>
      </c>
      <c r="H1596" s="8" t="s">
        <v>13533</v>
      </c>
      <c r="I1596" s="8" t="s">
        <v>14</v>
      </c>
      <c r="J1596" s="8">
        <v>58620</v>
      </c>
      <c r="K1596" s="12" t="s">
        <v>33607</v>
      </c>
    </row>
    <row r="1597" spans="1:11" x14ac:dyDescent="0.2">
      <c r="A1597" s="8">
        <f>A194</f>
        <v>129</v>
      </c>
      <c r="B1597" s="8"/>
      <c r="C1597" s="9" t="str">
        <f t="shared" si="25"/>
        <v>Conesville</v>
      </c>
      <c r="D1597" s="8">
        <v>127</v>
      </c>
      <c r="E1597" s="8" t="s">
        <v>311</v>
      </c>
      <c r="F1597" s="10" t="s">
        <v>15461</v>
      </c>
      <c r="G1597" s="8">
        <v>2840</v>
      </c>
      <c r="H1597" s="8" t="s">
        <v>13533</v>
      </c>
      <c r="I1597" s="8" t="s">
        <v>14</v>
      </c>
      <c r="J1597" s="8">
        <v>58620</v>
      </c>
      <c r="K1597" s="12" t="s">
        <v>33607</v>
      </c>
    </row>
    <row r="1598" spans="1:11" x14ac:dyDescent="0.2">
      <c r="A1598" s="8">
        <f>A194</f>
        <v>129</v>
      </c>
      <c r="B1598" s="8"/>
      <c r="C1598" s="9" t="str">
        <f t="shared" si="25"/>
        <v>Conesville</v>
      </c>
      <c r="D1598" s="8">
        <v>452</v>
      </c>
      <c r="E1598" s="8" t="s">
        <v>15</v>
      </c>
      <c r="F1598" s="10" t="s">
        <v>15462</v>
      </c>
      <c r="G1598" s="8">
        <v>2840</v>
      </c>
      <c r="H1598" s="8" t="s">
        <v>13533</v>
      </c>
      <c r="I1598" s="8" t="s">
        <v>14</v>
      </c>
      <c r="J1598" s="8">
        <v>58620</v>
      </c>
      <c r="K1598" s="12" t="s">
        <v>33607</v>
      </c>
    </row>
    <row r="1599" spans="1:11" x14ac:dyDescent="0.2">
      <c r="A1599" s="8">
        <f>A1439</f>
        <v>1058</v>
      </c>
      <c r="B1599" s="8"/>
      <c r="C1599" s="9" t="str">
        <f t="shared" si="25"/>
        <v>Conners Creek</v>
      </c>
      <c r="D1599" s="8">
        <v>44</v>
      </c>
      <c r="E1599" s="8" t="s">
        <v>15291</v>
      </c>
      <c r="F1599" s="10" t="s">
        <v>15292</v>
      </c>
      <c r="G1599" s="8">
        <v>1726</v>
      </c>
      <c r="H1599" s="8" t="s">
        <v>15292</v>
      </c>
      <c r="I1599" s="8" t="s">
        <v>15294</v>
      </c>
      <c r="J1599" s="8">
        <v>5109</v>
      </c>
      <c r="K1599" s="12" t="s">
        <v>33570</v>
      </c>
    </row>
    <row r="1600" spans="1:11" x14ac:dyDescent="0.2">
      <c r="A1600" s="8">
        <f>A1439</f>
        <v>1058</v>
      </c>
      <c r="B1600" s="8"/>
      <c r="C1600" s="9" t="str">
        <f t="shared" si="25"/>
        <v>Conners Creek</v>
      </c>
      <c r="D1600" s="8">
        <v>44</v>
      </c>
      <c r="E1600" s="8" t="s">
        <v>15291</v>
      </c>
      <c r="F1600" s="10" t="s">
        <v>15463</v>
      </c>
      <c r="G1600" s="8">
        <v>1726</v>
      </c>
      <c r="H1600" s="8" t="s">
        <v>15292</v>
      </c>
      <c r="I1600" s="8" t="s">
        <v>15294</v>
      </c>
      <c r="J1600" s="8">
        <v>5109</v>
      </c>
      <c r="K1600" s="12" t="s">
        <v>33570</v>
      </c>
    </row>
    <row r="1601" spans="1:11" x14ac:dyDescent="0.2">
      <c r="A1601" s="8">
        <f>MAX($A$2:$A1600)+1</f>
        <v>1098</v>
      </c>
      <c r="B1601" s="8"/>
      <c r="C1601" s="9" t="str">
        <f t="shared" si="25"/>
        <v>Conoco</v>
      </c>
      <c r="D1601" s="8">
        <v>130</v>
      </c>
      <c r="E1601" s="8" t="s">
        <v>315</v>
      </c>
      <c r="F1601" s="10" t="s">
        <v>15464</v>
      </c>
      <c r="G1601" s="8">
        <v>7185</v>
      </c>
      <c r="H1601" s="8" t="s">
        <v>15464</v>
      </c>
      <c r="I1601" s="8" t="s">
        <v>314</v>
      </c>
      <c r="J1601" s="8">
        <v>14063</v>
      </c>
      <c r="K1601" s="8"/>
    </row>
    <row r="1602" spans="1:11" x14ac:dyDescent="0.2">
      <c r="A1602" s="8">
        <f>MAX($A$2:$A1601)+1</f>
        <v>1099</v>
      </c>
      <c r="B1602" s="8"/>
      <c r="C1602" s="9" t="str">
        <f t="shared" si="25"/>
        <v>Conowingo</v>
      </c>
      <c r="D1602" s="8">
        <v>168</v>
      </c>
      <c r="E1602" s="8" t="s">
        <v>411</v>
      </c>
      <c r="F1602" s="10" t="s">
        <v>15465</v>
      </c>
      <c r="G1602" s="8">
        <v>1574</v>
      </c>
      <c r="H1602" s="8" t="s">
        <v>15465</v>
      </c>
      <c r="I1602" s="8" t="s">
        <v>1805</v>
      </c>
      <c r="J1602" s="8">
        <v>6035</v>
      </c>
      <c r="K1602" s="8"/>
    </row>
    <row r="1603" spans="1:11" x14ac:dyDescent="0.2">
      <c r="A1603" s="8">
        <f>MAX($A$2:$A1602)+1</f>
        <v>1100</v>
      </c>
      <c r="B1603" s="8"/>
      <c r="C1603" s="9" t="str">
        <f t="shared" si="25"/>
        <v>Council Bluffs</v>
      </c>
      <c r="D1603" s="8">
        <v>210</v>
      </c>
      <c r="E1603" s="8" t="s">
        <v>248</v>
      </c>
      <c r="F1603" s="10" t="s">
        <v>15466</v>
      </c>
      <c r="G1603" s="8"/>
      <c r="H1603" s="8"/>
      <c r="I1603" s="8"/>
      <c r="J1603" s="8"/>
      <c r="K1603" s="8" t="s">
        <v>33513</v>
      </c>
    </row>
    <row r="1604" spans="1:11" x14ac:dyDescent="0.2">
      <c r="A1604" s="8">
        <f>MAX($A$2:$A1603)+1</f>
        <v>1101</v>
      </c>
      <c r="B1604" s="8"/>
      <c r="C1604" s="9" t="str">
        <f t="shared" si="25"/>
        <v>Cove</v>
      </c>
      <c r="D1604" s="8">
        <v>134</v>
      </c>
      <c r="E1604" s="8" t="s">
        <v>329</v>
      </c>
      <c r="F1604" s="10" t="s">
        <v>15468</v>
      </c>
      <c r="G1604" s="8">
        <v>826</v>
      </c>
      <c r="H1604" s="8" t="s">
        <v>15467</v>
      </c>
      <c r="I1604" s="8" t="s">
        <v>329</v>
      </c>
      <c r="J1604" s="8">
        <v>14354</v>
      </c>
      <c r="K1604" s="12" t="s">
        <v>33599</v>
      </c>
    </row>
    <row r="1605" spans="1:11" x14ac:dyDescent="0.2">
      <c r="A1605" s="8">
        <f>A1604</f>
        <v>1101</v>
      </c>
      <c r="B1605" s="8"/>
      <c r="C1605" s="9" t="str">
        <f t="shared" si="25"/>
        <v>Cove</v>
      </c>
      <c r="D1605" s="8">
        <v>134</v>
      </c>
      <c r="E1605" s="8" t="s">
        <v>329</v>
      </c>
      <c r="F1605" s="10" t="s">
        <v>15469</v>
      </c>
      <c r="G1605" s="8">
        <v>826</v>
      </c>
      <c r="H1605" s="8" t="s">
        <v>15467</v>
      </c>
      <c r="I1605" s="8" t="s">
        <v>329</v>
      </c>
      <c r="J1605" s="8">
        <v>14354</v>
      </c>
      <c r="K1605" s="12" t="s">
        <v>33599</v>
      </c>
    </row>
    <row r="1606" spans="1:11" x14ac:dyDescent="0.2">
      <c r="A1606" s="8">
        <f>MAX($A$2:$A1605)+1</f>
        <v>1102</v>
      </c>
      <c r="B1606" s="8"/>
      <c r="C1606" s="9" t="str">
        <f t="shared" si="25"/>
        <v>Cross Road</v>
      </c>
      <c r="D1606" s="8">
        <v>182</v>
      </c>
      <c r="E1606" s="8" t="s">
        <v>6693</v>
      </c>
      <c r="F1606" s="10" t="s">
        <v>15470</v>
      </c>
      <c r="G1606" s="8"/>
      <c r="H1606" s="8"/>
      <c r="I1606" s="8"/>
      <c r="J1606" s="8"/>
      <c r="K1606" s="8" t="s">
        <v>33513</v>
      </c>
    </row>
    <row r="1607" spans="1:11" x14ac:dyDescent="0.2">
      <c r="A1607" s="8">
        <f>A221</f>
        <v>145</v>
      </c>
      <c r="B1607" s="8"/>
      <c r="C1607" s="9" t="str">
        <f t="shared" si="25"/>
        <v>Crystal River</v>
      </c>
      <c r="D1607" s="8">
        <v>55</v>
      </c>
      <c r="E1607" s="8" t="s">
        <v>15339</v>
      </c>
      <c r="F1607" s="10" t="s">
        <v>13566</v>
      </c>
      <c r="G1607" s="8">
        <v>628</v>
      </c>
      <c r="H1607" s="8" t="s">
        <v>13566</v>
      </c>
      <c r="I1607" s="8" t="s">
        <v>116</v>
      </c>
      <c r="J1607" s="8">
        <v>6455</v>
      </c>
      <c r="K1607" s="8" t="s">
        <v>33608</v>
      </c>
    </row>
    <row r="1608" spans="1:11" x14ac:dyDescent="0.2">
      <c r="A1608" s="8">
        <f>MAX($A$2:$A1607)+1</f>
        <v>1103</v>
      </c>
      <c r="B1608" s="8"/>
      <c r="C1608" s="9" t="str">
        <f t="shared" ref="C1608:C1671" si="26">IF(H1608="",F1608,H1608)</f>
        <v>Cutler</v>
      </c>
      <c r="D1608" s="8">
        <v>56</v>
      </c>
      <c r="E1608" s="8" t="s">
        <v>161</v>
      </c>
      <c r="F1608" s="10" t="s">
        <v>15206</v>
      </c>
      <c r="G1608" s="8">
        <v>610</v>
      </c>
      <c r="H1608" s="8" t="s">
        <v>15206</v>
      </c>
      <c r="I1608" s="8" t="s">
        <v>160</v>
      </c>
      <c r="J1608" s="8">
        <v>6452</v>
      </c>
      <c r="K1608" s="8"/>
    </row>
    <row r="1609" spans="1:11" x14ac:dyDescent="0.2">
      <c r="A1609" s="8">
        <f>MAX($A$2:$A1608)+1</f>
        <v>1104</v>
      </c>
      <c r="B1609" s="8"/>
      <c r="C1609" s="9" t="str">
        <f t="shared" si="26"/>
        <v>D. R. Lee</v>
      </c>
      <c r="D1609" s="8">
        <v>277</v>
      </c>
      <c r="E1609" s="8" t="s">
        <v>430</v>
      </c>
      <c r="F1609" s="10" t="s">
        <v>15471</v>
      </c>
      <c r="G1609" s="8"/>
      <c r="H1609" s="8"/>
      <c r="I1609" s="8"/>
      <c r="J1609" s="8"/>
      <c r="K1609" s="8" t="s">
        <v>33513</v>
      </c>
    </row>
    <row r="1610" spans="1:11" x14ac:dyDescent="0.2">
      <c r="A1610" s="8">
        <f>A237</f>
        <v>160</v>
      </c>
      <c r="B1610" s="8"/>
      <c r="C1610" s="9" t="str">
        <f t="shared" si="26"/>
        <v>Dean H Mitchell</v>
      </c>
      <c r="D1610" s="8">
        <v>119</v>
      </c>
      <c r="E1610" s="8" t="s">
        <v>295</v>
      </c>
      <c r="F1610" s="10" t="s">
        <v>15473</v>
      </c>
      <c r="G1610" s="8">
        <v>996</v>
      </c>
      <c r="H1610" s="8" t="s">
        <v>15472</v>
      </c>
      <c r="I1610" s="8" t="s">
        <v>294</v>
      </c>
      <c r="J1610" s="8">
        <v>13756</v>
      </c>
      <c r="K1610" s="8" t="s">
        <v>33609</v>
      </c>
    </row>
    <row r="1611" spans="1:11" x14ac:dyDescent="0.2">
      <c r="A1611" s="8">
        <f>MAX($A$2:$A1610)+1</f>
        <v>1105</v>
      </c>
      <c r="B1611" s="8"/>
      <c r="C1611" s="9" t="str">
        <f t="shared" si="26"/>
        <v>Daec 100%</v>
      </c>
      <c r="D1611" s="8">
        <v>281</v>
      </c>
      <c r="E1611" s="8" t="s">
        <v>201</v>
      </c>
      <c r="F1611" s="10" t="s">
        <v>15474</v>
      </c>
      <c r="G1611" s="8"/>
      <c r="H1611" s="8"/>
      <c r="I1611" s="8"/>
      <c r="J1611" s="8"/>
      <c r="K1611" s="8" t="s">
        <v>33513</v>
      </c>
    </row>
    <row r="1612" spans="1:11" x14ac:dyDescent="0.2">
      <c r="A1612" s="8">
        <f>A1611</f>
        <v>1105</v>
      </c>
      <c r="B1612" s="8"/>
      <c r="C1612" s="9" t="str">
        <f t="shared" si="26"/>
        <v>Daec 70%</v>
      </c>
      <c r="D1612" s="8">
        <v>281</v>
      </c>
      <c r="E1612" s="8" t="s">
        <v>201</v>
      </c>
      <c r="F1612" s="10" t="s">
        <v>15475</v>
      </c>
      <c r="G1612" s="8"/>
      <c r="H1612" s="8"/>
      <c r="I1612" s="8"/>
      <c r="J1612" s="8"/>
      <c r="K1612" s="8" t="s">
        <v>33513</v>
      </c>
    </row>
    <row r="1613" spans="1:11" x14ac:dyDescent="0.2">
      <c r="A1613" s="8">
        <f>MAX($A$2:$A1612)+1</f>
        <v>1106</v>
      </c>
      <c r="B1613" s="8"/>
      <c r="C1613" s="9" t="str">
        <f t="shared" si="26"/>
        <v>Darby Electric Generating Station</v>
      </c>
      <c r="D1613" s="8">
        <v>452</v>
      </c>
      <c r="E1613" s="8" t="s">
        <v>15</v>
      </c>
      <c r="F1613" s="10" t="s">
        <v>15477</v>
      </c>
      <c r="G1613" s="8">
        <v>55247</v>
      </c>
      <c r="H1613" s="8" t="s">
        <v>15476</v>
      </c>
      <c r="I1613" s="8" t="s">
        <v>14</v>
      </c>
      <c r="J1613" s="8">
        <v>58620</v>
      </c>
      <c r="K1613" s="8" t="s">
        <v>33570</v>
      </c>
    </row>
    <row r="1614" spans="1:11" x14ac:dyDescent="0.2">
      <c r="A1614" s="8">
        <f>A1613</f>
        <v>1106</v>
      </c>
      <c r="B1614" s="8"/>
      <c r="C1614" s="9" t="str">
        <f t="shared" si="26"/>
        <v>Darby Electric Generating Station</v>
      </c>
      <c r="D1614" s="8">
        <v>31</v>
      </c>
      <c r="E1614" s="8" t="s">
        <v>92</v>
      </c>
      <c r="F1614" s="10" t="s">
        <v>15477</v>
      </c>
      <c r="G1614" s="8">
        <v>55247</v>
      </c>
      <c r="H1614" s="8" t="s">
        <v>15476</v>
      </c>
      <c r="I1614" s="8" t="s">
        <v>14</v>
      </c>
      <c r="J1614" s="8">
        <v>58620</v>
      </c>
      <c r="K1614" s="8" t="s">
        <v>33570</v>
      </c>
    </row>
    <row r="1615" spans="1:11" x14ac:dyDescent="0.2">
      <c r="A1615" s="8">
        <f>A1613</f>
        <v>1106</v>
      </c>
      <c r="B1615" s="8"/>
      <c r="C1615" s="9" t="str">
        <f t="shared" si="26"/>
        <v>Darby Electric Generating Station</v>
      </c>
      <c r="D1615" s="8">
        <v>127</v>
      </c>
      <c r="E1615" s="8" t="s">
        <v>311</v>
      </c>
      <c r="F1615" s="10" t="s">
        <v>15477</v>
      </c>
      <c r="G1615" s="8">
        <v>55247</v>
      </c>
      <c r="H1615" s="8" t="s">
        <v>15476</v>
      </c>
      <c r="I1615" s="8" t="s">
        <v>14</v>
      </c>
      <c r="J1615" s="8">
        <v>58620</v>
      </c>
      <c r="K1615" s="8" t="s">
        <v>33570</v>
      </c>
    </row>
    <row r="1616" spans="1:11" x14ac:dyDescent="0.2">
      <c r="A1616" s="8">
        <f>MAX($A$2:$A1615)+1</f>
        <v>1107</v>
      </c>
      <c r="B1616" s="8"/>
      <c r="C1616" s="9" t="str">
        <f t="shared" si="26"/>
        <v>Davis Besse</v>
      </c>
      <c r="D1616" s="8">
        <v>30</v>
      </c>
      <c r="E1616" s="8" t="s">
        <v>91</v>
      </c>
      <c r="F1616" s="10" t="s">
        <v>15479</v>
      </c>
      <c r="G1616" s="8">
        <v>6149</v>
      </c>
      <c r="H1616" s="8" t="s">
        <v>15478</v>
      </c>
      <c r="I1616" s="8" t="s">
        <v>1843</v>
      </c>
      <c r="J1616" s="8">
        <v>50161</v>
      </c>
      <c r="K1616" s="8" t="s">
        <v>33599</v>
      </c>
    </row>
    <row r="1617" spans="1:11" x14ac:dyDescent="0.2">
      <c r="A1617" s="8">
        <f>A1616</f>
        <v>1107</v>
      </c>
      <c r="B1617" s="8"/>
      <c r="C1617" s="9" t="str">
        <f t="shared" si="26"/>
        <v>Davis Besse</v>
      </c>
      <c r="D1617" s="8">
        <v>175</v>
      </c>
      <c r="E1617" s="8" t="s">
        <v>431</v>
      </c>
      <c r="F1617" s="10" t="s">
        <v>15479</v>
      </c>
      <c r="G1617" s="8">
        <v>6149</v>
      </c>
      <c r="H1617" s="8" t="s">
        <v>15478</v>
      </c>
      <c r="I1617" s="8" t="s">
        <v>1843</v>
      </c>
      <c r="J1617" s="8">
        <v>50161</v>
      </c>
      <c r="K1617" s="8" t="s">
        <v>33599</v>
      </c>
    </row>
    <row r="1618" spans="1:11" x14ac:dyDescent="0.2">
      <c r="A1618" s="8">
        <f>MAX($A$2:$A1617)+1</f>
        <v>1108</v>
      </c>
      <c r="B1618" s="8"/>
      <c r="C1618" s="9" t="str">
        <f t="shared" si="26"/>
        <v>Dayton</v>
      </c>
      <c r="D1618" s="8">
        <v>44</v>
      </c>
      <c r="E1618" s="8" t="s">
        <v>15291</v>
      </c>
      <c r="F1618" s="10" t="s">
        <v>15480</v>
      </c>
      <c r="G1618" s="8">
        <v>1727</v>
      </c>
      <c r="H1618" s="8" t="s">
        <v>15480</v>
      </c>
      <c r="I1618" s="8" t="s">
        <v>15294</v>
      </c>
      <c r="J1618" s="8">
        <v>5109</v>
      </c>
      <c r="K1618" s="8" t="s">
        <v>33610</v>
      </c>
    </row>
    <row r="1619" spans="1:11" x14ac:dyDescent="0.2">
      <c r="A1619" s="8">
        <f>A1618</f>
        <v>1108</v>
      </c>
      <c r="B1619" s="8"/>
      <c r="C1619" s="9" t="str">
        <f t="shared" si="26"/>
        <v>Dayton</v>
      </c>
      <c r="D1619" s="8">
        <v>44</v>
      </c>
      <c r="E1619" s="8" t="s">
        <v>15291</v>
      </c>
      <c r="F1619" s="10" t="s">
        <v>15481</v>
      </c>
      <c r="G1619" s="8">
        <v>1727</v>
      </c>
      <c r="H1619" s="8" t="s">
        <v>15480</v>
      </c>
      <c r="I1619" s="8" t="s">
        <v>15294</v>
      </c>
      <c r="J1619" s="8">
        <v>5109</v>
      </c>
      <c r="K1619" s="8" t="s">
        <v>33610</v>
      </c>
    </row>
    <row r="1620" spans="1:11" x14ac:dyDescent="0.2">
      <c r="A1620" s="8">
        <f>A233</f>
        <v>156</v>
      </c>
      <c r="B1620" s="8"/>
      <c r="C1620" s="9" t="str">
        <f t="shared" si="26"/>
        <v>De Pere Energy Center</v>
      </c>
      <c r="D1620" s="8">
        <v>195</v>
      </c>
      <c r="E1620" s="8" t="s">
        <v>483</v>
      </c>
      <c r="F1620" s="10" t="s">
        <v>15482</v>
      </c>
      <c r="G1620" s="8">
        <v>55029</v>
      </c>
      <c r="H1620" s="8" t="s">
        <v>13583</v>
      </c>
      <c r="I1620" s="8" t="s">
        <v>482</v>
      </c>
      <c r="J1620" s="8">
        <v>20860</v>
      </c>
      <c r="K1620" s="8" t="s">
        <v>33611</v>
      </c>
    </row>
    <row r="1621" spans="1:11" x14ac:dyDescent="0.2">
      <c r="A1621" s="8">
        <f>A1045</f>
        <v>713</v>
      </c>
      <c r="B1621" s="8"/>
      <c r="C1621" s="9" t="str">
        <f t="shared" si="26"/>
        <v>Deer Creek PH</v>
      </c>
      <c r="D1621" s="8">
        <v>133</v>
      </c>
      <c r="E1621" s="8" t="s">
        <v>326</v>
      </c>
      <c r="F1621" s="10" t="s">
        <v>15483</v>
      </c>
      <c r="G1621" s="8">
        <v>233</v>
      </c>
      <c r="H1621" s="8" t="s">
        <v>14688</v>
      </c>
      <c r="I1621" s="8" t="s">
        <v>325</v>
      </c>
      <c r="J1621" s="8">
        <v>14328</v>
      </c>
      <c r="K1621" s="8" t="s">
        <v>33612</v>
      </c>
    </row>
    <row r="1622" spans="1:11" x14ac:dyDescent="0.2">
      <c r="A1622" s="8">
        <f>MAX($A$2:$A1621)+1</f>
        <v>1109</v>
      </c>
      <c r="B1622" s="8"/>
      <c r="C1622" s="9" t="str">
        <f t="shared" si="26"/>
        <v>Deerfield 5</v>
      </c>
      <c r="D1622" s="8">
        <v>299</v>
      </c>
      <c r="E1622" s="8" t="s">
        <v>435</v>
      </c>
      <c r="F1622" s="10" t="s">
        <v>15484</v>
      </c>
      <c r="G1622" s="8">
        <v>1620</v>
      </c>
      <c r="H1622" s="8" t="s">
        <v>15484</v>
      </c>
      <c r="I1622" s="8" t="s">
        <v>434</v>
      </c>
      <c r="J1622" s="8">
        <v>50048</v>
      </c>
      <c r="K1622" s="8"/>
    </row>
    <row r="1623" spans="1:11" x14ac:dyDescent="0.2">
      <c r="A1623" s="8">
        <f>A1046</f>
        <v>714</v>
      </c>
      <c r="B1623" s="8"/>
      <c r="C1623" s="9" t="str">
        <f t="shared" si="26"/>
        <v>Deforge Station # 1 D</v>
      </c>
      <c r="D1623" s="8">
        <v>61</v>
      </c>
      <c r="E1623" s="8" t="s">
        <v>15331</v>
      </c>
      <c r="F1623" s="10" t="s">
        <v>15485</v>
      </c>
      <c r="G1623" s="8"/>
      <c r="H1623" s="8"/>
      <c r="I1623" s="8"/>
      <c r="J1623" s="8"/>
      <c r="K1623" s="8" t="s">
        <v>33513</v>
      </c>
    </row>
    <row r="1624" spans="1:11" x14ac:dyDescent="0.2">
      <c r="A1624" s="8">
        <f>A230</f>
        <v>153</v>
      </c>
      <c r="B1624" s="8"/>
      <c r="C1624" s="9" t="str">
        <f t="shared" si="26"/>
        <v>Delray</v>
      </c>
      <c r="D1624" s="8">
        <v>44</v>
      </c>
      <c r="E1624" s="8" t="s">
        <v>15291</v>
      </c>
      <c r="F1624" s="10" t="s">
        <v>13579</v>
      </c>
      <c r="G1624" s="8">
        <v>1728</v>
      </c>
      <c r="H1624" s="8" t="s">
        <v>13579</v>
      </c>
      <c r="I1624" s="8" t="s">
        <v>114</v>
      </c>
      <c r="J1624" s="8">
        <v>5109</v>
      </c>
      <c r="K1624" s="8" t="s">
        <v>33613</v>
      </c>
    </row>
    <row r="1625" spans="1:11" x14ac:dyDescent="0.2">
      <c r="A1625" s="8">
        <f>A234</f>
        <v>157</v>
      </c>
      <c r="B1625" s="8"/>
      <c r="C1625" s="9" t="str">
        <f t="shared" si="26"/>
        <v>Desert Star Energy Center</v>
      </c>
      <c r="D1625" s="8">
        <v>155</v>
      </c>
      <c r="E1625" s="8" t="s">
        <v>379</v>
      </c>
      <c r="F1625" s="10" t="s">
        <v>15486</v>
      </c>
      <c r="G1625" s="8">
        <v>55077</v>
      </c>
      <c r="H1625" s="8" t="s">
        <v>13585</v>
      </c>
      <c r="I1625" s="8" t="s">
        <v>1585</v>
      </c>
      <c r="J1625" s="8">
        <v>5695</v>
      </c>
      <c r="K1625" s="8" t="s">
        <v>33614</v>
      </c>
    </row>
    <row r="1626" spans="1:11" x14ac:dyDescent="0.2">
      <c r="A1626" s="8">
        <f>A1610</f>
        <v>160</v>
      </c>
      <c r="B1626" s="8"/>
      <c r="C1626" s="9" t="str">
        <f t="shared" si="26"/>
        <v>Dean H Mitchell</v>
      </c>
      <c r="D1626" s="8">
        <v>119</v>
      </c>
      <c r="E1626" s="8" t="s">
        <v>295</v>
      </c>
      <c r="F1626" s="10" t="s">
        <v>15487</v>
      </c>
      <c r="G1626" s="8">
        <v>996</v>
      </c>
      <c r="H1626" s="8" t="s">
        <v>15472</v>
      </c>
      <c r="I1626" s="8" t="s">
        <v>294</v>
      </c>
      <c r="J1626" s="8">
        <v>13756</v>
      </c>
      <c r="K1626" s="8" t="s">
        <v>33599</v>
      </c>
    </row>
    <row r="1627" spans="1:11" x14ac:dyDescent="0.2">
      <c r="A1627" s="8">
        <f>A256</f>
        <v>173</v>
      </c>
      <c r="B1627" s="8"/>
      <c r="C1627" s="9" t="str">
        <f t="shared" si="26"/>
        <v>Dicks Creek</v>
      </c>
      <c r="D1627" s="8">
        <v>27</v>
      </c>
      <c r="E1627" s="8" t="s">
        <v>125</v>
      </c>
      <c r="F1627" s="10" t="s">
        <v>15488</v>
      </c>
      <c r="G1627" s="8">
        <v>2831</v>
      </c>
      <c r="H1627" s="8" t="s">
        <v>13616</v>
      </c>
      <c r="I1627" s="8" t="s">
        <v>1661</v>
      </c>
      <c r="J1627" s="8">
        <v>59917</v>
      </c>
      <c r="K1627" s="8" t="s">
        <v>33615</v>
      </c>
    </row>
    <row r="1628" spans="1:11" x14ac:dyDescent="0.2">
      <c r="A1628" s="8">
        <f>A2</f>
        <v>1</v>
      </c>
      <c r="B1628" s="8"/>
      <c r="C1628" s="9" t="str">
        <f t="shared" si="26"/>
        <v>Dolet Hills</v>
      </c>
      <c r="D1628" s="8">
        <v>22</v>
      </c>
      <c r="E1628" s="8" t="s">
        <v>90</v>
      </c>
      <c r="F1628" s="10" t="s">
        <v>13296</v>
      </c>
      <c r="G1628" s="8">
        <v>51</v>
      </c>
      <c r="H1628" s="8" t="s">
        <v>13296</v>
      </c>
      <c r="I1628" s="8" t="s">
        <v>90</v>
      </c>
      <c r="J1628" s="8">
        <v>3265</v>
      </c>
      <c r="K1628" s="8" t="s">
        <v>33616</v>
      </c>
    </row>
    <row r="1629" spans="1:11" x14ac:dyDescent="0.2">
      <c r="A1629" s="8">
        <f>A1051</f>
        <v>718</v>
      </c>
      <c r="B1629" s="8"/>
      <c r="C1629" s="9" t="str">
        <f t="shared" si="26"/>
        <v>Dunlap</v>
      </c>
      <c r="D1629" s="8">
        <v>134</v>
      </c>
      <c r="E1629" s="8" t="s">
        <v>329</v>
      </c>
      <c r="F1629" s="10" t="s">
        <v>15489</v>
      </c>
      <c r="G1629" s="8">
        <v>57299</v>
      </c>
      <c r="H1629" s="8" t="s">
        <v>14696</v>
      </c>
      <c r="I1629" s="8" t="s">
        <v>329</v>
      </c>
      <c r="J1629" s="8">
        <v>14354</v>
      </c>
      <c r="K1629" s="8" t="s">
        <v>33617</v>
      </c>
    </row>
    <row r="1630" spans="1:11" x14ac:dyDescent="0.2">
      <c r="A1630" s="8">
        <f>A263</f>
        <v>179</v>
      </c>
      <c r="B1630" s="8"/>
      <c r="C1630" s="9" t="str">
        <f t="shared" si="26"/>
        <v>E C Gaston</v>
      </c>
      <c r="D1630" s="8">
        <v>2</v>
      </c>
      <c r="E1630" s="8" t="s">
        <v>26</v>
      </c>
      <c r="F1630" s="10" t="s">
        <v>15490</v>
      </c>
      <c r="G1630" s="8">
        <v>26</v>
      </c>
      <c r="H1630" s="8" t="s">
        <v>13626</v>
      </c>
      <c r="I1630" s="8" t="s">
        <v>25</v>
      </c>
      <c r="J1630" s="8">
        <v>195</v>
      </c>
      <c r="K1630" s="8" t="s">
        <v>33618</v>
      </c>
    </row>
    <row r="1631" spans="1:11" x14ac:dyDescent="0.2">
      <c r="A1631" s="8">
        <f>A247</f>
        <v>168</v>
      </c>
      <c r="B1631" s="8"/>
      <c r="C1631" s="9" t="str">
        <f t="shared" si="26"/>
        <v>East Bend</v>
      </c>
      <c r="D1631" s="8">
        <v>27</v>
      </c>
      <c r="E1631" s="8" t="s">
        <v>125</v>
      </c>
      <c r="F1631" s="10" t="s">
        <v>15491</v>
      </c>
      <c r="G1631" s="8">
        <v>6018</v>
      </c>
      <c r="H1631" s="8" t="s">
        <v>13606</v>
      </c>
      <c r="I1631" s="8" t="s">
        <v>120</v>
      </c>
      <c r="J1631" s="8">
        <v>55729</v>
      </c>
      <c r="K1631" s="8" t="s">
        <v>33619</v>
      </c>
    </row>
    <row r="1632" spans="1:11" x14ac:dyDescent="0.2">
      <c r="A1632" s="8">
        <f>A247</f>
        <v>168</v>
      </c>
      <c r="B1632" s="8"/>
      <c r="C1632" s="9" t="str">
        <f t="shared" si="26"/>
        <v>East Bend</v>
      </c>
      <c r="D1632" s="8">
        <v>178</v>
      </c>
      <c r="E1632" s="8" t="s">
        <v>121</v>
      </c>
      <c r="F1632" s="10" t="s">
        <v>15492</v>
      </c>
      <c r="G1632" s="8">
        <v>6018</v>
      </c>
      <c r="H1632" s="8" t="s">
        <v>13606</v>
      </c>
      <c r="I1632" s="8" t="s">
        <v>120</v>
      </c>
      <c r="J1632" s="8">
        <v>55729</v>
      </c>
      <c r="K1632" s="8" t="s">
        <v>33619</v>
      </c>
    </row>
    <row r="1633" spans="1:11" x14ac:dyDescent="0.2">
      <c r="A1633" s="8">
        <f>A250</f>
        <v>170</v>
      </c>
      <c r="B1633" s="8"/>
      <c r="C1633" s="9" t="str">
        <f t="shared" si="26"/>
        <v>East River</v>
      </c>
      <c r="D1633" s="8">
        <v>36</v>
      </c>
      <c r="E1633" s="8" t="s">
        <v>101</v>
      </c>
      <c r="F1633" s="10" t="s">
        <v>15493</v>
      </c>
      <c r="G1633" s="8">
        <v>2493</v>
      </c>
      <c r="H1633" s="8" t="s">
        <v>13609</v>
      </c>
      <c r="I1633" s="8" t="s">
        <v>100</v>
      </c>
      <c r="J1633" s="8">
        <v>4226</v>
      </c>
      <c r="K1633" s="8" t="s">
        <v>33620</v>
      </c>
    </row>
    <row r="1634" spans="1:11" x14ac:dyDescent="0.2">
      <c r="A1634" s="8">
        <f>A250</f>
        <v>170</v>
      </c>
      <c r="B1634" s="8"/>
      <c r="C1634" s="9" t="str">
        <f t="shared" si="26"/>
        <v>East River</v>
      </c>
      <c r="D1634" s="8">
        <v>36</v>
      </c>
      <c r="E1634" s="8" t="s">
        <v>101</v>
      </c>
      <c r="F1634" s="10" t="s">
        <v>15494</v>
      </c>
      <c r="G1634" s="8">
        <v>2493</v>
      </c>
      <c r="H1634" s="8" t="s">
        <v>13609</v>
      </c>
      <c r="I1634" s="8" t="s">
        <v>100</v>
      </c>
      <c r="J1634" s="8">
        <v>4226</v>
      </c>
      <c r="K1634" s="8" t="s">
        <v>33620</v>
      </c>
    </row>
    <row r="1635" spans="1:11" x14ac:dyDescent="0.2">
      <c r="A1635" s="8">
        <f>A250</f>
        <v>170</v>
      </c>
      <c r="B1635" s="8"/>
      <c r="C1635" s="9" t="str">
        <f t="shared" si="26"/>
        <v>East River</v>
      </c>
      <c r="D1635" s="8">
        <v>36</v>
      </c>
      <c r="E1635" s="8" t="s">
        <v>101</v>
      </c>
      <c r="F1635" s="10" t="s">
        <v>15495</v>
      </c>
      <c r="G1635" s="8">
        <v>2493</v>
      </c>
      <c r="H1635" s="8" t="s">
        <v>13609</v>
      </c>
      <c r="I1635" s="8" t="s">
        <v>100</v>
      </c>
      <c r="J1635" s="8">
        <v>4226</v>
      </c>
      <c r="K1635" s="8" t="s">
        <v>33620</v>
      </c>
    </row>
    <row r="1636" spans="1:11" x14ac:dyDescent="0.2">
      <c r="A1636" s="8">
        <f>A1053</f>
        <v>719</v>
      </c>
      <c r="B1636" s="8"/>
      <c r="C1636" s="9" t="str">
        <f t="shared" si="26"/>
        <v>Eastman Falls</v>
      </c>
      <c r="D1636" s="8">
        <v>146</v>
      </c>
      <c r="E1636" s="8" t="s">
        <v>361</v>
      </c>
      <c r="F1636" s="10" t="s">
        <v>15496</v>
      </c>
      <c r="G1636" s="8">
        <v>2356</v>
      </c>
      <c r="H1636" s="8" t="s">
        <v>14699</v>
      </c>
      <c r="I1636" s="8" t="s">
        <v>360</v>
      </c>
      <c r="J1636" s="8">
        <v>15472</v>
      </c>
      <c r="K1636" s="8" t="s">
        <v>33621</v>
      </c>
    </row>
    <row r="1637" spans="1:11" x14ac:dyDescent="0.2">
      <c r="A1637" s="8">
        <f>A1053</f>
        <v>719</v>
      </c>
      <c r="B1637" s="8"/>
      <c r="C1637" s="9" t="str">
        <f t="shared" si="26"/>
        <v>Eastman Falls</v>
      </c>
      <c r="D1637" s="8">
        <v>146</v>
      </c>
      <c r="E1637" s="8" t="s">
        <v>361</v>
      </c>
      <c r="F1637" s="10" t="s">
        <v>15497</v>
      </c>
      <c r="G1637" s="8">
        <v>2356</v>
      </c>
      <c r="H1637" s="8" t="s">
        <v>14699</v>
      </c>
      <c r="I1637" s="8" t="s">
        <v>360</v>
      </c>
      <c r="J1637" s="8">
        <v>15472</v>
      </c>
      <c r="K1637" s="8" t="s">
        <v>33621</v>
      </c>
    </row>
    <row r="1638" spans="1:11" x14ac:dyDescent="0.2">
      <c r="A1638" s="8">
        <f>A1053</f>
        <v>719</v>
      </c>
      <c r="B1638" s="8"/>
      <c r="C1638" s="9" t="str">
        <f t="shared" si="26"/>
        <v>Eastman Falls</v>
      </c>
      <c r="D1638" s="8">
        <v>146</v>
      </c>
      <c r="E1638" s="8" t="s">
        <v>361</v>
      </c>
      <c r="F1638" s="10" t="s">
        <v>15498</v>
      </c>
      <c r="G1638" s="8">
        <v>2356</v>
      </c>
      <c r="H1638" s="8" t="s">
        <v>14699</v>
      </c>
      <c r="I1638" s="8" t="s">
        <v>360</v>
      </c>
      <c r="J1638" s="8">
        <v>15472</v>
      </c>
      <c r="K1638" s="8" t="s">
        <v>33621</v>
      </c>
    </row>
    <row r="1639" spans="1:11" x14ac:dyDescent="0.2">
      <c r="A1639" s="8">
        <f>MAX($A$2:$A1638)+1</f>
        <v>1110</v>
      </c>
      <c r="B1639" s="8"/>
      <c r="C1639" s="9" t="str">
        <f t="shared" si="26"/>
        <v>Eaton</v>
      </c>
      <c r="D1639" s="8">
        <v>99</v>
      </c>
      <c r="E1639" s="8" t="s">
        <v>256</v>
      </c>
      <c r="F1639" s="10" t="s">
        <v>13611</v>
      </c>
      <c r="G1639" s="8">
        <v>2046</v>
      </c>
      <c r="H1639" s="8" t="s">
        <v>13611</v>
      </c>
      <c r="I1639" s="8" t="s">
        <v>255</v>
      </c>
      <c r="J1639" s="8">
        <v>12686</v>
      </c>
      <c r="K1639" s="8"/>
    </row>
    <row r="1640" spans="1:11" x14ac:dyDescent="0.2">
      <c r="A1640" s="8">
        <f>A1055</f>
        <v>721</v>
      </c>
      <c r="B1640" s="8"/>
      <c r="C1640" s="9" t="str">
        <f t="shared" si="26"/>
        <v>Echo Wind Park</v>
      </c>
      <c r="D1640" s="8">
        <v>44</v>
      </c>
      <c r="E1640" s="8" t="s">
        <v>15291</v>
      </c>
      <c r="F1640" s="10" t="s">
        <v>15499</v>
      </c>
      <c r="G1640" s="8">
        <v>58121</v>
      </c>
      <c r="H1640" s="8" t="s">
        <v>14702</v>
      </c>
      <c r="I1640" s="8" t="s">
        <v>114</v>
      </c>
      <c r="J1640" s="8">
        <v>5109</v>
      </c>
      <c r="K1640" s="8" t="s">
        <v>33622</v>
      </c>
    </row>
    <row r="1641" spans="1:11" x14ac:dyDescent="0.2">
      <c r="A1641" s="8">
        <f>A252</f>
        <v>172</v>
      </c>
      <c r="B1641" s="8"/>
      <c r="C1641" s="9" t="str">
        <f t="shared" si="26"/>
        <v>Edgewater</v>
      </c>
      <c r="D1641" s="8">
        <v>194</v>
      </c>
      <c r="E1641" s="8" t="s">
        <v>481</v>
      </c>
      <c r="F1641" s="10" t="s">
        <v>15500</v>
      </c>
      <c r="G1641" s="8">
        <v>4050</v>
      </c>
      <c r="H1641" s="8" t="s">
        <v>13612</v>
      </c>
      <c r="I1641" s="8" t="s">
        <v>480</v>
      </c>
      <c r="J1641" s="8">
        <v>20856</v>
      </c>
      <c r="K1641" s="8" t="s">
        <v>33623</v>
      </c>
    </row>
    <row r="1642" spans="1:11" x14ac:dyDescent="0.2">
      <c r="A1642" s="8">
        <f>A252</f>
        <v>172</v>
      </c>
      <c r="B1642" s="8"/>
      <c r="C1642" s="9" t="str">
        <f t="shared" si="26"/>
        <v>Edgewater</v>
      </c>
      <c r="D1642" s="8">
        <v>194</v>
      </c>
      <c r="E1642" s="8" t="s">
        <v>481</v>
      </c>
      <c r="F1642" s="10" t="s">
        <v>15501</v>
      </c>
      <c r="G1642" s="8">
        <v>4050</v>
      </c>
      <c r="H1642" s="8" t="s">
        <v>13612</v>
      </c>
      <c r="I1642" s="8" t="s">
        <v>480</v>
      </c>
      <c r="J1642" s="8">
        <v>20856</v>
      </c>
      <c r="K1642" s="8" t="s">
        <v>33623</v>
      </c>
    </row>
    <row r="1643" spans="1:11" x14ac:dyDescent="0.2">
      <c r="A1643" s="8">
        <f>A252</f>
        <v>172</v>
      </c>
      <c r="B1643" s="8"/>
      <c r="C1643" s="9" t="str">
        <f t="shared" si="26"/>
        <v>Edgewater</v>
      </c>
      <c r="D1643" s="8">
        <v>193</v>
      </c>
      <c r="E1643" s="8" t="s">
        <v>479</v>
      </c>
      <c r="F1643" s="10" t="s">
        <v>15502</v>
      </c>
      <c r="G1643" s="8">
        <v>4050</v>
      </c>
      <c r="H1643" s="8" t="s">
        <v>13612</v>
      </c>
      <c r="I1643" s="8" t="s">
        <v>480</v>
      </c>
      <c r="J1643" s="8">
        <v>20856</v>
      </c>
      <c r="K1643" s="8" t="s">
        <v>33623</v>
      </c>
    </row>
    <row r="1644" spans="1:11" x14ac:dyDescent="0.2">
      <c r="A1644" s="8">
        <f>MAX($A$2:$A1643)+1</f>
        <v>1111</v>
      </c>
      <c r="B1644" s="8"/>
      <c r="C1644" s="9" t="str">
        <f t="shared" si="26"/>
        <v>PSEG Edison Generating Station</v>
      </c>
      <c r="D1644" s="8">
        <v>270</v>
      </c>
      <c r="E1644" s="8" t="s">
        <v>352</v>
      </c>
      <c r="F1644" s="10" t="s">
        <v>15504</v>
      </c>
      <c r="G1644" s="8">
        <v>2400</v>
      </c>
      <c r="H1644" s="8" t="s">
        <v>15503</v>
      </c>
      <c r="I1644" s="8" t="s">
        <v>352</v>
      </c>
      <c r="J1644" s="8">
        <v>15147</v>
      </c>
      <c r="K1644" s="8"/>
    </row>
    <row r="1645" spans="1:11" x14ac:dyDescent="0.2">
      <c r="A1645" s="8">
        <f>MAX($A$2:$A1644)+1</f>
        <v>1112</v>
      </c>
      <c r="B1645" s="8"/>
      <c r="C1645" s="9" t="str">
        <f t="shared" si="26"/>
        <v>Edison Sault</v>
      </c>
      <c r="D1645" s="8">
        <v>48</v>
      </c>
      <c r="E1645" s="8" t="s">
        <v>133</v>
      </c>
      <c r="F1645" s="10" t="s">
        <v>15506</v>
      </c>
      <c r="G1645" s="8">
        <v>1751</v>
      </c>
      <c r="H1645" s="8" t="s">
        <v>15505</v>
      </c>
      <c r="I1645" s="8" t="s">
        <v>1399</v>
      </c>
      <c r="J1645" s="8">
        <v>3828</v>
      </c>
      <c r="K1645" s="8"/>
    </row>
    <row r="1646" spans="1:11" x14ac:dyDescent="0.2">
      <c r="A1646" s="8">
        <f>A257</f>
        <v>174</v>
      </c>
      <c r="B1646" s="8"/>
      <c r="C1646" s="9" t="str">
        <f t="shared" si="26"/>
        <v>Edwardsport</v>
      </c>
      <c r="D1646" s="8">
        <v>144</v>
      </c>
      <c r="E1646" s="8" t="s">
        <v>15388</v>
      </c>
      <c r="F1646" s="10" t="s">
        <v>13617</v>
      </c>
      <c r="G1646" s="8">
        <v>1004</v>
      </c>
      <c r="H1646" s="8" t="s">
        <v>13617</v>
      </c>
      <c r="I1646" s="8" t="s">
        <v>118</v>
      </c>
      <c r="J1646" s="8">
        <v>15470</v>
      </c>
      <c r="K1646" s="8" t="s">
        <v>33624</v>
      </c>
    </row>
    <row r="1647" spans="1:11" x14ac:dyDescent="0.2">
      <c r="A1647" s="8">
        <f>MAX($A$2:$A1646)+1</f>
        <v>1113</v>
      </c>
      <c r="B1647" s="8"/>
      <c r="C1647" s="9" t="str">
        <f t="shared" si="26"/>
        <v>Electric Energy, Inc</v>
      </c>
      <c r="D1647" s="8">
        <v>50</v>
      </c>
      <c r="E1647" s="8" t="s">
        <v>137</v>
      </c>
      <c r="F1647" s="10" t="s">
        <v>15507</v>
      </c>
      <c r="G1647" s="8"/>
      <c r="H1647" s="8"/>
      <c r="I1647" s="8"/>
      <c r="J1647" s="8"/>
      <c r="K1647" s="8" t="s">
        <v>33513</v>
      </c>
    </row>
    <row r="1648" spans="1:11" x14ac:dyDescent="0.2">
      <c r="A1648" s="8">
        <f>MAX($A$2:$A1647)+1</f>
        <v>1114</v>
      </c>
      <c r="B1648" s="8"/>
      <c r="C1648" s="9" t="str">
        <f t="shared" si="26"/>
        <v>Electron</v>
      </c>
      <c r="D1648" s="8">
        <v>150</v>
      </c>
      <c r="E1648" s="8" t="s">
        <v>369</v>
      </c>
      <c r="F1648" s="10" t="s">
        <v>15508</v>
      </c>
      <c r="G1648" s="8">
        <v>3854</v>
      </c>
      <c r="H1648" s="8" t="s">
        <v>15508</v>
      </c>
      <c r="I1648" s="8" t="s">
        <v>1718</v>
      </c>
      <c r="J1648" s="8">
        <v>59866</v>
      </c>
      <c r="K1648" s="8"/>
    </row>
    <row r="1649" spans="1:11" x14ac:dyDescent="0.2">
      <c r="A1649" s="8">
        <f>MAX($A$2:$A1648)+1</f>
        <v>1115</v>
      </c>
      <c r="B1649" s="8"/>
      <c r="C1649" s="9" t="str">
        <f t="shared" si="26"/>
        <v>Elgin Energy Center LLC</v>
      </c>
      <c r="D1649" s="8">
        <v>266</v>
      </c>
      <c r="E1649" s="8" t="s">
        <v>15433</v>
      </c>
      <c r="F1649" s="10" t="s">
        <v>15509</v>
      </c>
      <c r="G1649" s="8">
        <v>55438</v>
      </c>
      <c r="H1649" s="8" t="s">
        <v>5412</v>
      </c>
      <c r="I1649" s="8" t="s">
        <v>2450</v>
      </c>
      <c r="J1649" s="8">
        <v>59371</v>
      </c>
      <c r="K1649" s="8"/>
    </row>
    <row r="1650" spans="1:11" x14ac:dyDescent="0.2">
      <c r="A1650" s="8">
        <f>MAX($A$2:$A1649)+1</f>
        <v>1116</v>
      </c>
      <c r="B1650" s="8"/>
      <c r="C1650" s="9" t="str">
        <f t="shared" si="26"/>
        <v>Ellis</v>
      </c>
      <c r="D1650" s="8">
        <v>213</v>
      </c>
      <c r="E1650" s="8" t="s">
        <v>253</v>
      </c>
      <c r="F1650" s="10" t="s">
        <v>15510</v>
      </c>
      <c r="G1650" s="8">
        <v>1275</v>
      </c>
      <c r="H1650" s="8" t="s">
        <v>15510</v>
      </c>
      <c r="I1650" s="8" t="s">
        <v>252</v>
      </c>
      <c r="J1650" s="8">
        <v>12524</v>
      </c>
      <c r="K1650" s="8"/>
    </row>
    <row r="1651" spans="1:11" x14ac:dyDescent="0.2">
      <c r="A1651" s="8">
        <f>A272</f>
        <v>184</v>
      </c>
      <c r="B1651" s="8"/>
      <c r="C1651" s="9" t="str">
        <f t="shared" si="26"/>
        <v>Elm Road Generating Station</v>
      </c>
      <c r="D1651" s="8">
        <v>89</v>
      </c>
      <c r="E1651" s="8" t="s">
        <v>231</v>
      </c>
      <c r="F1651" s="10" t="s">
        <v>15511</v>
      </c>
      <c r="G1651" s="8">
        <v>56068</v>
      </c>
      <c r="H1651" s="8" t="s">
        <v>13640</v>
      </c>
      <c r="I1651" s="8" t="s">
        <v>478</v>
      </c>
      <c r="J1651" s="8">
        <v>20847</v>
      </c>
      <c r="K1651" s="8" t="s">
        <v>33625</v>
      </c>
    </row>
    <row r="1652" spans="1:11" x14ac:dyDescent="0.2">
      <c r="A1652" s="8">
        <f>A272</f>
        <v>184</v>
      </c>
      <c r="B1652" s="8"/>
      <c r="C1652" s="9" t="str">
        <f t="shared" si="26"/>
        <v>Elm Road Generating Station</v>
      </c>
      <c r="D1652" s="8">
        <v>193</v>
      </c>
      <c r="E1652" s="8" t="s">
        <v>479</v>
      </c>
      <c r="F1652" s="10" t="s">
        <v>15512</v>
      </c>
      <c r="G1652" s="8">
        <v>56068</v>
      </c>
      <c r="H1652" s="8" t="s">
        <v>13640</v>
      </c>
      <c r="I1652" s="8" t="s">
        <v>478</v>
      </c>
      <c r="J1652" s="8">
        <v>20847</v>
      </c>
      <c r="K1652" s="8" t="s">
        <v>33625</v>
      </c>
    </row>
    <row r="1653" spans="1:11" x14ac:dyDescent="0.2">
      <c r="A1653" s="8">
        <f>A267</f>
        <v>180</v>
      </c>
      <c r="B1653" s="8"/>
      <c r="C1653" s="9" t="str">
        <f t="shared" si="26"/>
        <v>Emery Station</v>
      </c>
      <c r="D1653" s="8">
        <v>281</v>
      </c>
      <c r="E1653" s="8" t="s">
        <v>201</v>
      </c>
      <c r="F1653" s="10" t="s">
        <v>15513</v>
      </c>
      <c r="G1653" s="8">
        <v>8031</v>
      </c>
      <c r="H1653" s="8" t="s">
        <v>13631</v>
      </c>
      <c r="I1653" s="8" t="s">
        <v>200</v>
      </c>
      <c r="J1653" s="8">
        <v>9417</v>
      </c>
      <c r="K1653" s="8" t="s">
        <v>33626</v>
      </c>
    </row>
    <row r="1654" spans="1:11" x14ac:dyDescent="0.2">
      <c r="A1654" s="8">
        <f>MAX($A$2:$A1653)+1</f>
        <v>1117</v>
      </c>
      <c r="B1654" s="8"/>
      <c r="C1654" s="9" t="str">
        <f t="shared" si="26"/>
        <v>Enid</v>
      </c>
      <c r="D1654" s="8">
        <v>130</v>
      </c>
      <c r="E1654" s="8" t="s">
        <v>315</v>
      </c>
      <c r="F1654" s="10" t="s">
        <v>15514</v>
      </c>
      <c r="G1654" s="8">
        <v>2950</v>
      </c>
      <c r="H1654" s="8" t="s">
        <v>15514</v>
      </c>
      <c r="I1654" s="8" t="s">
        <v>314</v>
      </c>
      <c r="J1654" s="8">
        <v>14063</v>
      </c>
      <c r="K1654" s="8"/>
    </row>
    <row r="1655" spans="1:11" x14ac:dyDescent="0.2">
      <c r="A1655" s="8">
        <f>A286</f>
        <v>195</v>
      </c>
      <c r="B1655" s="8"/>
      <c r="C1655" s="9" t="str">
        <f t="shared" si="26"/>
        <v>Fermi</v>
      </c>
      <c r="D1655" s="8">
        <v>44</v>
      </c>
      <c r="E1655" s="8" t="s">
        <v>15291</v>
      </c>
      <c r="F1655" s="10" t="s">
        <v>15515</v>
      </c>
      <c r="G1655" s="8">
        <v>1729</v>
      </c>
      <c r="H1655" s="8" t="s">
        <v>13663</v>
      </c>
      <c r="I1655" s="8" t="s">
        <v>114</v>
      </c>
      <c r="J1655" s="8">
        <v>5109</v>
      </c>
      <c r="K1655" s="8" t="s">
        <v>33627</v>
      </c>
    </row>
    <row r="1656" spans="1:11" x14ac:dyDescent="0.2">
      <c r="A1656" s="8">
        <f>A263</f>
        <v>179</v>
      </c>
      <c r="B1656" s="8"/>
      <c r="C1656" s="9" t="str">
        <f t="shared" si="26"/>
        <v>E C Gaston</v>
      </c>
      <c r="D1656" s="8">
        <v>162</v>
      </c>
      <c r="E1656" s="8" t="s">
        <v>396</v>
      </c>
      <c r="F1656" s="10" t="s">
        <v>15516</v>
      </c>
      <c r="G1656" s="8">
        <v>26</v>
      </c>
      <c r="H1656" s="8" t="s">
        <v>13626</v>
      </c>
      <c r="I1656" s="8" t="s">
        <v>25</v>
      </c>
      <c r="J1656" s="8">
        <v>195</v>
      </c>
      <c r="K1656" s="8" t="s">
        <v>33618</v>
      </c>
    </row>
    <row r="1657" spans="1:11" x14ac:dyDescent="0.2">
      <c r="A1657" s="8">
        <f>A263</f>
        <v>179</v>
      </c>
      <c r="B1657" s="8"/>
      <c r="C1657" s="9" t="str">
        <f t="shared" si="26"/>
        <v>E C Gaston</v>
      </c>
      <c r="D1657" s="8">
        <v>162</v>
      </c>
      <c r="E1657" s="8" t="s">
        <v>396</v>
      </c>
      <c r="F1657" s="10" t="s">
        <v>15517</v>
      </c>
      <c r="G1657" s="8">
        <v>26</v>
      </c>
      <c r="H1657" s="8" t="s">
        <v>13626</v>
      </c>
      <c r="I1657" s="8" t="s">
        <v>25</v>
      </c>
      <c r="J1657" s="8">
        <v>195</v>
      </c>
      <c r="K1657" s="8" t="s">
        <v>33618</v>
      </c>
    </row>
    <row r="1658" spans="1:11" x14ac:dyDescent="0.2">
      <c r="A1658" s="8">
        <f>MAX($A$2:$A1657)+1</f>
        <v>1118</v>
      </c>
      <c r="B1658" s="8"/>
      <c r="C1658" s="9" t="str">
        <f t="shared" si="26"/>
        <v>PSEG Essex Generating Station</v>
      </c>
      <c r="D1658" s="8">
        <v>270</v>
      </c>
      <c r="E1658" s="8" t="s">
        <v>352</v>
      </c>
      <c r="F1658" s="10" t="s">
        <v>15519</v>
      </c>
      <c r="G1658" s="8">
        <v>2401</v>
      </c>
      <c r="H1658" s="8" t="s">
        <v>15518</v>
      </c>
      <c r="I1658" s="8" t="s">
        <v>352</v>
      </c>
      <c r="J1658" s="8">
        <v>15147</v>
      </c>
      <c r="K1658" s="8"/>
    </row>
    <row r="1659" spans="1:11" x14ac:dyDescent="0.2">
      <c r="A1659" s="8">
        <f>A1058</f>
        <v>723</v>
      </c>
      <c r="B1659" s="8"/>
      <c r="C1659" s="9" t="str">
        <f t="shared" si="26"/>
        <v>Essex Junction 19</v>
      </c>
      <c r="D1659" s="8">
        <v>61</v>
      </c>
      <c r="E1659" s="8" t="s">
        <v>15331</v>
      </c>
      <c r="F1659" s="10" t="s">
        <v>15520</v>
      </c>
      <c r="G1659" s="8">
        <v>3737</v>
      </c>
      <c r="H1659" s="8" t="s">
        <v>14706</v>
      </c>
      <c r="I1659" s="8" t="s">
        <v>170</v>
      </c>
      <c r="J1659" s="8">
        <v>7601</v>
      </c>
      <c r="K1659" s="8" t="s">
        <v>33628</v>
      </c>
    </row>
    <row r="1660" spans="1:11" x14ac:dyDescent="0.2">
      <c r="A1660" s="8">
        <f>A1058</f>
        <v>723</v>
      </c>
      <c r="B1660" s="8"/>
      <c r="C1660" s="9" t="str">
        <f t="shared" si="26"/>
        <v>Essex Junction 19</v>
      </c>
      <c r="D1660" s="8">
        <v>61</v>
      </c>
      <c r="E1660" s="8" t="s">
        <v>15331</v>
      </c>
      <c r="F1660" s="10" t="s">
        <v>15521</v>
      </c>
      <c r="G1660" s="8">
        <v>3737</v>
      </c>
      <c r="H1660" s="8" t="s">
        <v>14706</v>
      </c>
      <c r="I1660" s="8" t="s">
        <v>170</v>
      </c>
      <c r="J1660" s="8">
        <v>7601</v>
      </c>
      <c r="K1660" s="8" t="s">
        <v>33628</v>
      </c>
    </row>
    <row r="1661" spans="1:11" x14ac:dyDescent="0.2">
      <c r="A1661" s="8">
        <f>A275</f>
        <v>186</v>
      </c>
      <c r="B1661" s="8"/>
      <c r="C1661" s="9" t="str">
        <f t="shared" si="26"/>
        <v>F B Culley</v>
      </c>
      <c r="D1661" s="8">
        <v>163</v>
      </c>
      <c r="E1661" s="8" t="s">
        <v>398</v>
      </c>
      <c r="F1661" s="10" t="s">
        <v>15522</v>
      </c>
      <c r="G1661" s="8">
        <v>1012</v>
      </c>
      <c r="H1661" s="8" t="s">
        <v>13645</v>
      </c>
      <c r="I1661" s="8" t="s">
        <v>397</v>
      </c>
      <c r="J1661" s="8">
        <v>17633</v>
      </c>
      <c r="K1661" s="8" t="s">
        <v>33629</v>
      </c>
    </row>
    <row r="1662" spans="1:11" x14ac:dyDescent="0.2">
      <c r="A1662" s="8">
        <f>MAX($A$2:$A1661)+1</f>
        <v>1119</v>
      </c>
      <c r="B1662" s="8"/>
      <c r="C1662" s="9" t="str">
        <f t="shared" si="26"/>
        <v>Faber Place</v>
      </c>
      <c r="D1662" s="8">
        <v>159</v>
      </c>
      <c r="E1662" s="8" t="s">
        <v>389</v>
      </c>
      <c r="F1662" s="10" t="s">
        <v>15524</v>
      </c>
      <c r="G1662" s="8">
        <v>3284</v>
      </c>
      <c r="H1662" s="8" t="s">
        <v>15523</v>
      </c>
      <c r="I1662" s="8" t="s">
        <v>15383</v>
      </c>
      <c r="J1662" s="8">
        <v>17539</v>
      </c>
      <c r="K1662" s="8"/>
    </row>
    <row r="1663" spans="1:11" x14ac:dyDescent="0.2">
      <c r="A1663" s="8">
        <f>MAX($A$2:$A1662)+1</f>
        <v>1120</v>
      </c>
      <c r="B1663" s="8"/>
      <c r="C1663" s="9" t="str">
        <f t="shared" si="26"/>
        <v>Far Rockaway</v>
      </c>
      <c r="D1663" s="8">
        <v>85</v>
      </c>
      <c r="E1663" s="8" t="s">
        <v>15525</v>
      </c>
      <c r="F1663" s="10" t="s">
        <v>13649</v>
      </c>
      <c r="G1663" s="8">
        <v>2513</v>
      </c>
      <c r="H1663" s="8" t="s">
        <v>13649</v>
      </c>
      <c r="I1663" s="8" t="s">
        <v>272</v>
      </c>
      <c r="J1663" s="8">
        <v>56505</v>
      </c>
      <c r="K1663" s="8"/>
    </row>
    <row r="1664" spans="1:11" x14ac:dyDescent="0.2">
      <c r="A1664" s="8">
        <f>MAX($A$2:$A1663)+1</f>
        <v>1121</v>
      </c>
      <c r="B1664" s="8"/>
      <c r="C1664" s="9" t="str">
        <f t="shared" si="26"/>
        <v>Fayette</v>
      </c>
      <c r="D1664" s="8">
        <v>27</v>
      </c>
      <c r="E1664" s="8" t="s">
        <v>125</v>
      </c>
      <c r="F1664" s="10" t="s">
        <v>15526</v>
      </c>
      <c r="G1664" s="8"/>
      <c r="H1664" s="8"/>
      <c r="I1664" s="8"/>
      <c r="J1664" s="8"/>
      <c r="K1664" s="8" t="s">
        <v>33513</v>
      </c>
    </row>
    <row r="1665" spans="1:11" x14ac:dyDescent="0.2">
      <c r="A1665" s="8">
        <f>A280</f>
        <v>190</v>
      </c>
      <c r="B1665" s="8"/>
      <c r="C1665" s="9" t="str">
        <f t="shared" si="26"/>
        <v>Fitchburg</v>
      </c>
      <c r="D1665" s="8">
        <v>89</v>
      </c>
      <c r="E1665" s="8" t="s">
        <v>231</v>
      </c>
      <c r="F1665" s="10" t="s">
        <v>15527</v>
      </c>
      <c r="G1665" s="8">
        <v>3991</v>
      </c>
      <c r="H1665" s="8" t="s">
        <v>13653</v>
      </c>
      <c r="I1665" s="8" t="s">
        <v>230</v>
      </c>
      <c r="J1665" s="8">
        <v>11479</v>
      </c>
      <c r="K1665" s="8" t="s">
        <v>33630</v>
      </c>
    </row>
    <row r="1666" spans="1:11" x14ac:dyDescent="0.2">
      <c r="A1666" s="8">
        <f>A1061</f>
        <v>726</v>
      </c>
      <c r="B1666" s="8"/>
      <c r="C1666" s="9" t="str">
        <f t="shared" si="26"/>
        <v>Five Points Solar Station</v>
      </c>
      <c r="D1666" s="8">
        <v>133</v>
      </c>
      <c r="E1666" s="8" t="s">
        <v>326</v>
      </c>
      <c r="F1666" s="10" t="s">
        <v>15528</v>
      </c>
      <c r="G1666" s="8">
        <v>57498</v>
      </c>
      <c r="H1666" s="8" t="s">
        <v>14711</v>
      </c>
      <c r="I1666" s="8" t="s">
        <v>325</v>
      </c>
      <c r="J1666" s="8">
        <v>14328</v>
      </c>
      <c r="K1666" s="8" t="s">
        <v>33631</v>
      </c>
    </row>
    <row r="1667" spans="1:11" x14ac:dyDescent="0.2">
      <c r="A1667" s="8">
        <f>MAX($A$2:$A1666)+1</f>
        <v>1122</v>
      </c>
      <c r="B1667" s="8"/>
      <c r="C1667" s="9" t="str">
        <f t="shared" si="26"/>
        <v>Flatridge</v>
      </c>
      <c r="D1667" s="8">
        <v>191</v>
      </c>
      <c r="E1667" s="8" t="s">
        <v>473</v>
      </c>
      <c r="F1667" s="10" t="s">
        <v>15529</v>
      </c>
      <c r="G1667" s="8"/>
      <c r="H1667" s="8"/>
      <c r="I1667" s="8"/>
      <c r="J1667" s="8"/>
      <c r="K1667" s="8" t="s">
        <v>33513</v>
      </c>
    </row>
    <row r="1668" spans="1:11" x14ac:dyDescent="0.2">
      <c r="A1668" s="8">
        <f>A1062</f>
        <v>727</v>
      </c>
      <c r="B1668" s="8"/>
      <c r="C1668" s="9" t="str">
        <f t="shared" si="26"/>
        <v>Flint River</v>
      </c>
      <c r="D1668" s="8">
        <v>57</v>
      </c>
      <c r="E1668" s="8" t="s">
        <v>164</v>
      </c>
      <c r="F1668" s="10" t="s">
        <v>15530</v>
      </c>
      <c r="G1668" s="8">
        <v>706</v>
      </c>
      <c r="H1668" s="8" t="s">
        <v>14713</v>
      </c>
      <c r="I1668" s="8" t="s">
        <v>163</v>
      </c>
      <c r="J1668" s="8">
        <v>7140</v>
      </c>
      <c r="K1668" s="8" t="s">
        <v>33632</v>
      </c>
    </row>
    <row r="1669" spans="1:11" x14ac:dyDescent="0.2">
      <c r="A1669" s="8">
        <f>A1064</f>
        <v>729</v>
      </c>
      <c r="B1669" s="8"/>
      <c r="C1669" s="9" t="str">
        <f t="shared" si="26"/>
        <v>Foote Creek I</v>
      </c>
      <c r="D1669" s="8">
        <v>134</v>
      </c>
      <c r="E1669" s="8" t="s">
        <v>329</v>
      </c>
      <c r="F1669" s="10" t="s">
        <v>15531</v>
      </c>
      <c r="G1669" s="8">
        <v>55607</v>
      </c>
      <c r="H1669" s="8" t="s">
        <v>14717</v>
      </c>
      <c r="I1669" s="8" t="s">
        <v>329</v>
      </c>
      <c r="J1669" s="8">
        <v>14354</v>
      </c>
      <c r="K1669" s="8" t="s">
        <v>33633</v>
      </c>
    </row>
    <row r="1670" spans="1:11" x14ac:dyDescent="0.2">
      <c r="A1670" s="8">
        <f>MAX($A$2:$A1669)+1</f>
        <v>1123</v>
      </c>
      <c r="B1670" s="8"/>
      <c r="C1670" s="9" t="str">
        <f t="shared" si="26"/>
        <v>Forked River</v>
      </c>
      <c r="D1670" s="8">
        <v>77</v>
      </c>
      <c r="E1670" s="8" t="s">
        <v>208</v>
      </c>
      <c r="F1670" s="10" t="s">
        <v>15532</v>
      </c>
      <c r="G1670" s="8">
        <v>7138</v>
      </c>
      <c r="H1670" s="8" t="s">
        <v>15532</v>
      </c>
      <c r="I1670" s="8" t="s">
        <v>2489</v>
      </c>
      <c r="J1670" s="8">
        <v>50168</v>
      </c>
      <c r="K1670" s="8"/>
    </row>
    <row r="1671" spans="1:11" x14ac:dyDescent="0.2">
      <c r="A1671" s="8">
        <f>A306</f>
        <v>204</v>
      </c>
      <c r="B1671" s="8"/>
      <c r="C1671" s="9" t="str">
        <f t="shared" si="26"/>
        <v>FirstEnergy Fort Martin Power Station</v>
      </c>
      <c r="D1671" s="8">
        <v>101</v>
      </c>
      <c r="E1671" s="8" t="s">
        <v>258</v>
      </c>
      <c r="F1671" s="10" t="s">
        <v>15533</v>
      </c>
      <c r="G1671" s="8">
        <v>3943</v>
      </c>
      <c r="H1671" s="8" t="s">
        <v>13688</v>
      </c>
      <c r="I1671" s="8" t="s">
        <v>257</v>
      </c>
      <c r="J1671" s="8">
        <v>12796</v>
      </c>
      <c r="K1671" s="8" t="s">
        <v>33634</v>
      </c>
    </row>
    <row r="1672" spans="1:11" x14ac:dyDescent="0.2">
      <c r="A1672" s="8">
        <f>A290</f>
        <v>196</v>
      </c>
      <c r="B1672" s="8"/>
      <c r="C1672" s="9" t="str">
        <f t="shared" ref="C1672:C1735" si="27">IF(H1672="",F1672,H1672)</f>
        <v>Fort St Vrain</v>
      </c>
      <c r="D1672" s="8">
        <v>145</v>
      </c>
      <c r="E1672" s="8" t="s">
        <v>359</v>
      </c>
      <c r="F1672" s="10" t="s">
        <v>15534</v>
      </c>
      <c r="G1672" s="8">
        <v>6112</v>
      </c>
      <c r="H1672" s="8" t="s">
        <v>13668</v>
      </c>
      <c r="I1672" s="8" t="s">
        <v>358</v>
      </c>
      <c r="J1672" s="8">
        <v>15466</v>
      </c>
      <c r="K1672" s="8" t="s">
        <v>33635</v>
      </c>
    </row>
    <row r="1673" spans="1:11" x14ac:dyDescent="0.2">
      <c r="A1673" s="8">
        <f>MAX($A$2:$A1672)+1</f>
        <v>1124</v>
      </c>
      <c r="B1673" s="8"/>
      <c r="C1673" s="9" t="str">
        <f t="shared" si="27"/>
        <v>Fort Stockton*</v>
      </c>
      <c r="D1673" s="8">
        <v>189</v>
      </c>
      <c r="E1673" s="8" t="s">
        <v>22</v>
      </c>
      <c r="F1673" s="10" t="s">
        <v>15535</v>
      </c>
      <c r="G1673" s="8"/>
      <c r="H1673" s="8"/>
      <c r="I1673" s="8"/>
      <c r="J1673" s="8"/>
      <c r="K1673" s="8" t="s">
        <v>33513</v>
      </c>
    </row>
    <row r="1674" spans="1:11" x14ac:dyDescent="0.2">
      <c r="A1674" s="8">
        <f>A292</f>
        <v>197</v>
      </c>
      <c r="B1674" s="8"/>
      <c r="C1674" s="9" t="str">
        <f t="shared" si="27"/>
        <v>Four Corners</v>
      </c>
      <c r="D1674" s="8">
        <v>7</v>
      </c>
      <c r="E1674" s="8" t="s">
        <v>42</v>
      </c>
      <c r="F1674" s="10" t="s">
        <v>13672</v>
      </c>
      <c r="G1674" s="8">
        <v>2442</v>
      </c>
      <c r="H1674" s="8" t="s">
        <v>13672</v>
      </c>
      <c r="I1674" s="8" t="s">
        <v>41</v>
      </c>
      <c r="J1674" s="8">
        <v>803</v>
      </c>
      <c r="K1674" s="8" t="s">
        <v>33636</v>
      </c>
    </row>
    <row r="1675" spans="1:11" x14ac:dyDescent="0.2">
      <c r="A1675" s="8">
        <f>A292</f>
        <v>197</v>
      </c>
      <c r="B1675" s="8"/>
      <c r="C1675" s="9" t="str">
        <f t="shared" si="27"/>
        <v>Four Corners</v>
      </c>
      <c r="D1675" s="8">
        <v>161</v>
      </c>
      <c r="E1675" s="8" t="s">
        <v>394</v>
      </c>
      <c r="F1675" s="10" t="s">
        <v>13672</v>
      </c>
      <c r="G1675" s="8">
        <v>2442</v>
      </c>
      <c r="H1675" s="8" t="s">
        <v>13672</v>
      </c>
      <c r="I1675" s="8" t="s">
        <v>41</v>
      </c>
      <c r="J1675" s="8">
        <v>803</v>
      </c>
      <c r="K1675" s="8" t="s">
        <v>33636</v>
      </c>
    </row>
    <row r="1676" spans="1:11" x14ac:dyDescent="0.2">
      <c r="A1676" s="8">
        <f>A292</f>
        <v>197</v>
      </c>
      <c r="B1676" s="8"/>
      <c r="C1676" s="9" t="str">
        <f t="shared" si="27"/>
        <v>Four Corners</v>
      </c>
      <c r="D1676" s="8">
        <v>7</v>
      </c>
      <c r="E1676" s="8" t="s">
        <v>42</v>
      </c>
      <c r="F1676" s="10" t="s">
        <v>13678</v>
      </c>
      <c r="G1676" s="8">
        <v>2442</v>
      </c>
      <c r="H1676" s="8" t="s">
        <v>13672</v>
      </c>
      <c r="I1676" s="8" t="s">
        <v>41</v>
      </c>
      <c r="J1676" s="8">
        <v>803</v>
      </c>
      <c r="K1676" s="8" t="s">
        <v>33636</v>
      </c>
    </row>
    <row r="1677" spans="1:11" x14ac:dyDescent="0.2">
      <c r="A1677" s="8">
        <f>A292</f>
        <v>197</v>
      </c>
      <c r="B1677" s="8"/>
      <c r="C1677" s="9" t="str">
        <f t="shared" si="27"/>
        <v>Four Corners</v>
      </c>
      <c r="D1677" s="8">
        <v>7</v>
      </c>
      <c r="E1677" s="8" t="s">
        <v>42</v>
      </c>
      <c r="F1677" s="10" t="s">
        <v>13679</v>
      </c>
      <c r="G1677" s="8">
        <v>2442</v>
      </c>
      <c r="H1677" s="8" t="s">
        <v>13672</v>
      </c>
      <c r="I1677" s="8" t="s">
        <v>41</v>
      </c>
      <c r="J1677" s="8">
        <v>803</v>
      </c>
      <c r="K1677" s="8" t="s">
        <v>33636</v>
      </c>
    </row>
    <row r="1678" spans="1:11" x14ac:dyDescent="0.2">
      <c r="A1678" s="8">
        <f>A292</f>
        <v>197</v>
      </c>
      <c r="B1678" s="8"/>
      <c r="C1678" s="9" t="str">
        <f t="shared" si="27"/>
        <v>Four Corners</v>
      </c>
      <c r="D1678" s="8">
        <v>7</v>
      </c>
      <c r="E1678" s="8" t="s">
        <v>42</v>
      </c>
      <c r="F1678" s="10" t="s">
        <v>13680</v>
      </c>
      <c r="G1678" s="8">
        <v>2442</v>
      </c>
      <c r="H1678" s="8" t="s">
        <v>13672</v>
      </c>
      <c r="I1678" s="8" t="s">
        <v>41</v>
      </c>
      <c r="J1678" s="8">
        <v>803</v>
      </c>
      <c r="K1678" s="8" t="s">
        <v>33636</v>
      </c>
    </row>
    <row r="1679" spans="1:11" x14ac:dyDescent="0.2">
      <c r="A1679" s="8">
        <f>A309</f>
        <v>206</v>
      </c>
      <c r="B1679" s="8"/>
      <c r="C1679" s="9" t="str">
        <f t="shared" si="27"/>
        <v>Fredonia</v>
      </c>
      <c r="D1679" s="8">
        <v>150</v>
      </c>
      <c r="E1679" s="8" t="s">
        <v>369</v>
      </c>
      <c r="F1679" s="10" t="s">
        <v>15536</v>
      </c>
      <c r="G1679" s="8">
        <v>607</v>
      </c>
      <c r="H1679" s="8" t="s">
        <v>13693</v>
      </c>
      <c r="I1679" s="8" t="s">
        <v>368</v>
      </c>
      <c r="J1679" s="8">
        <v>15500</v>
      </c>
      <c r="K1679" s="8" t="s">
        <v>33637</v>
      </c>
    </row>
    <row r="1680" spans="1:11" x14ac:dyDescent="0.2">
      <c r="A1680" s="8">
        <f>A309</f>
        <v>206</v>
      </c>
      <c r="B1680" s="8"/>
      <c r="C1680" s="9" t="str">
        <f t="shared" si="27"/>
        <v>Fredonia</v>
      </c>
      <c r="D1680" s="8">
        <v>150</v>
      </c>
      <c r="E1680" s="8" t="s">
        <v>369</v>
      </c>
      <c r="F1680" s="10" t="s">
        <v>15537</v>
      </c>
      <c r="G1680" s="8">
        <v>607</v>
      </c>
      <c r="H1680" s="8" t="s">
        <v>13693</v>
      </c>
      <c r="I1680" s="8" t="s">
        <v>368</v>
      </c>
      <c r="J1680" s="8">
        <v>15500</v>
      </c>
      <c r="K1680" s="8" t="s">
        <v>33637</v>
      </c>
    </row>
    <row r="1681" spans="1:11" x14ac:dyDescent="0.2">
      <c r="A1681" s="8">
        <f>A303</f>
        <v>201</v>
      </c>
      <c r="B1681" s="8"/>
      <c r="C1681" s="9" t="str">
        <f t="shared" si="27"/>
        <v>Frederickson</v>
      </c>
      <c r="D1681" s="8">
        <v>150</v>
      </c>
      <c r="E1681" s="8" t="s">
        <v>369</v>
      </c>
      <c r="F1681" s="10" t="s">
        <v>15538</v>
      </c>
      <c r="G1681" s="8">
        <v>99</v>
      </c>
      <c r="H1681" s="8" t="s">
        <v>13683</v>
      </c>
      <c r="I1681" s="8" t="s">
        <v>368</v>
      </c>
      <c r="J1681" s="8">
        <v>15500</v>
      </c>
      <c r="K1681" s="8" t="s">
        <v>33638</v>
      </c>
    </row>
    <row r="1682" spans="1:11" x14ac:dyDescent="0.2">
      <c r="A1682" s="8">
        <f>A303</f>
        <v>201</v>
      </c>
      <c r="B1682" s="8"/>
      <c r="C1682" s="9" t="str">
        <f t="shared" si="27"/>
        <v>Frederickson</v>
      </c>
      <c r="D1682" s="8">
        <v>150</v>
      </c>
      <c r="E1682" s="8" t="s">
        <v>369</v>
      </c>
      <c r="F1682" s="10" t="s">
        <v>15539</v>
      </c>
      <c r="G1682" s="8">
        <v>99</v>
      </c>
      <c r="H1682" s="8" t="s">
        <v>13683</v>
      </c>
      <c r="I1682" s="8" t="s">
        <v>368</v>
      </c>
      <c r="J1682" s="8">
        <v>15500</v>
      </c>
      <c r="K1682" s="8" t="s">
        <v>33638</v>
      </c>
    </row>
    <row r="1683" spans="1:11" x14ac:dyDescent="0.2">
      <c r="A1683" s="8">
        <f>A318</f>
        <v>214</v>
      </c>
      <c r="B1683" s="8"/>
      <c r="C1683" s="9" t="str">
        <f t="shared" si="27"/>
        <v>French Island</v>
      </c>
      <c r="D1683" s="8">
        <v>121</v>
      </c>
      <c r="E1683" s="8" t="s">
        <v>299</v>
      </c>
      <c r="F1683" s="10" t="s">
        <v>13707</v>
      </c>
      <c r="G1683" s="8">
        <v>4005</v>
      </c>
      <c r="H1683" s="8" t="s">
        <v>13707</v>
      </c>
      <c r="I1683" s="8" t="s">
        <v>297</v>
      </c>
      <c r="J1683" s="8">
        <v>13781</v>
      </c>
      <c r="K1683" s="8" t="s">
        <v>33639</v>
      </c>
    </row>
    <row r="1684" spans="1:11" x14ac:dyDescent="0.2">
      <c r="A1684" s="8">
        <f>A318</f>
        <v>214</v>
      </c>
      <c r="B1684" s="8"/>
      <c r="C1684" s="9" t="str">
        <f t="shared" si="27"/>
        <v>French Island</v>
      </c>
      <c r="D1684" s="8">
        <v>121</v>
      </c>
      <c r="E1684" s="8" t="s">
        <v>299</v>
      </c>
      <c r="F1684" s="10" t="s">
        <v>15540</v>
      </c>
      <c r="G1684" s="8">
        <v>4005</v>
      </c>
      <c r="H1684" s="8" t="s">
        <v>13707</v>
      </c>
      <c r="I1684" s="8" t="s">
        <v>297</v>
      </c>
      <c r="J1684" s="8">
        <v>13781</v>
      </c>
      <c r="K1684" s="8" t="s">
        <v>33639</v>
      </c>
    </row>
    <row r="1685" spans="1:11" x14ac:dyDescent="0.2">
      <c r="A1685" s="8">
        <f>A318</f>
        <v>214</v>
      </c>
      <c r="B1685" s="8"/>
      <c r="C1685" s="9" t="str">
        <f t="shared" si="27"/>
        <v>French Island</v>
      </c>
      <c r="D1685" s="8">
        <v>121</v>
      </c>
      <c r="E1685" s="8" t="s">
        <v>299</v>
      </c>
      <c r="F1685" s="10" t="s">
        <v>15541</v>
      </c>
      <c r="G1685" s="8">
        <v>4005</v>
      </c>
      <c r="H1685" s="8" t="s">
        <v>13707</v>
      </c>
      <c r="I1685" s="8" t="s">
        <v>297</v>
      </c>
      <c r="J1685" s="8">
        <v>13781</v>
      </c>
      <c r="K1685" s="8" t="s">
        <v>33639</v>
      </c>
    </row>
    <row r="1686" spans="1:11" x14ac:dyDescent="0.2">
      <c r="A1686" s="8">
        <f>A305</f>
        <v>203</v>
      </c>
      <c r="B1686" s="8"/>
      <c r="C1686" s="9" t="str">
        <f t="shared" si="27"/>
        <v>Fort Churchill</v>
      </c>
      <c r="D1686" s="8">
        <v>157</v>
      </c>
      <c r="E1686" s="8" t="s">
        <v>15342</v>
      </c>
      <c r="F1686" s="10" t="s">
        <v>15542</v>
      </c>
      <c r="G1686" s="8">
        <v>2330</v>
      </c>
      <c r="H1686" s="8" t="s">
        <v>13686</v>
      </c>
      <c r="I1686" s="8" t="s">
        <v>382</v>
      </c>
      <c r="J1686" s="8">
        <v>17166</v>
      </c>
      <c r="K1686" s="8" t="s">
        <v>33640</v>
      </c>
    </row>
    <row r="1687" spans="1:11" x14ac:dyDescent="0.2">
      <c r="A1687" s="8">
        <f>MAX($A$2:$A1686)+1</f>
        <v>1125</v>
      </c>
      <c r="B1687" s="8"/>
      <c r="C1687" s="9" t="str">
        <f t="shared" si="27"/>
        <v>Gabbs</v>
      </c>
      <c r="D1687" s="8">
        <v>157</v>
      </c>
      <c r="E1687" s="8" t="s">
        <v>15342</v>
      </c>
      <c r="F1687" s="10" t="s">
        <v>15543</v>
      </c>
      <c r="G1687" s="8">
        <v>6514</v>
      </c>
      <c r="H1687" s="8" t="s">
        <v>15543</v>
      </c>
      <c r="I1687" s="8" t="s">
        <v>382</v>
      </c>
      <c r="J1687" s="8">
        <v>17166</v>
      </c>
      <c r="K1687" s="8"/>
    </row>
    <row r="1688" spans="1:11" x14ac:dyDescent="0.2">
      <c r="A1688" s="8">
        <f>A324</f>
        <v>219</v>
      </c>
      <c r="B1688" s="8"/>
      <c r="C1688" s="9" t="str">
        <f t="shared" si="27"/>
        <v>Gadsby</v>
      </c>
      <c r="D1688" s="8">
        <v>134</v>
      </c>
      <c r="E1688" s="8" t="s">
        <v>329</v>
      </c>
      <c r="F1688" s="10" t="s">
        <v>15544</v>
      </c>
      <c r="G1688" s="8">
        <v>3648</v>
      </c>
      <c r="H1688" s="8" t="s">
        <v>13715</v>
      </c>
      <c r="I1688" s="8" t="s">
        <v>329</v>
      </c>
      <c r="J1688" s="8">
        <v>14354</v>
      </c>
      <c r="K1688" s="8" t="s">
        <v>33641</v>
      </c>
    </row>
    <row r="1689" spans="1:11" x14ac:dyDescent="0.2">
      <c r="A1689" s="8">
        <f>A324</f>
        <v>219</v>
      </c>
      <c r="B1689" s="8"/>
      <c r="C1689" s="9" t="str">
        <f t="shared" si="27"/>
        <v>Gadsby</v>
      </c>
      <c r="D1689" s="8">
        <v>134</v>
      </c>
      <c r="E1689" s="8" t="s">
        <v>329</v>
      </c>
      <c r="F1689" s="10" t="s">
        <v>15545</v>
      </c>
      <c r="G1689" s="8">
        <v>3648</v>
      </c>
      <c r="H1689" s="8" t="s">
        <v>13715</v>
      </c>
      <c r="I1689" s="8" t="s">
        <v>329</v>
      </c>
      <c r="J1689" s="8">
        <v>14354</v>
      </c>
      <c r="K1689" s="8" t="s">
        <v>33641</v>
      </c>
    </row>
    <row r="1690" spans="1:11" x14ac:dyDescent="0.2">
      <c r="A1690" s="8">
        <f>A1069</f>
        <v>733</v>
      </c>
      <c r="B1690" s="8"/>
      <c r="C1690" s="9" t="str">
        <f t="shared" si="27"/>
        <v>Gaston Shoals</v>
      </c>
      <c r="D1690" s="8">
        <v>45</v>
      </c>
      <c r="E1690" s="8" t="s">
        <v>115</v>
      </c>
      <c r="F1690" s="10" t="s">
        <v>14725</v>
      </c>
      <c r="G1690" s="8">
        <v>3258</v>
      </c>
      <c r="H1690" s="8" t="s">
        <v>14725</v>
      </c>
      <c r="I1690" s="8" t="s">
        <v>115</v>
      </c>
      <c r="J1690" s="8">
        <v>5416</v>
      </c>
      <c r="K1690" s="8" t="s">
        <v>33642</v>
      </c>
    </row>
    <row r="1691" spans="1:11" x14ac:dyDescent="0.2">
      <c r="A1691" s="8">
        <f>A312</f>
        <v>209</v>
      </c>
      <c r="B1691" s="8"/>
      <c r="C1691" s="9" t="str">
        <f t="shared" si="27"/>
        <v>Gateway Generating Station</v>
      </c>
      <c r="D1691" s="8">
        <v>133</v>
      </c>
      <c r="E1691" s="8" t="s">
        <v>326</v>
      </c>
      <c r="F1691" s="10" t="s">
        <v>15546</v>
      </c>
      <c r="G1691" s="8">
        <v>56476</v>
      </c>
      <c r="H1691" s="8" t="s">
        <v>13698</v>
      </c>
      <c r="I1691" s="8" t="s">
        <v>325</v>
      </c>
      <c r="J1691" s="8">
        <v>14328</v>
      </c>
      <c r="K1691" s="8" t="s">
        <v>33643</v>
      </c>
    </row>
    <row r="1692" spans="1:11" x14ac:dyDescent="0.2">
      <c r="A1692" s="8">
        <f>MAX($A$2:$A1691)+1</f>
        <v>1126</v>
      </c>
      <c r="B1692" s="8"/>
      <c r="C1692" s="9" t="str">
        <f t="shared" si="27"/>
        <v>General James M Gavin</v>
      </c>
      <c r="D1692" s="8">
        <v>127</v>
      </c>
      <c r="E1692" s="8" t="s">
        <v>311</v>
      </c>
      <c r="F1692" s="10" t="s">
        <v>15548</v>
      </c>
      <c r="G1692" s="8">
        <v>8102</v>
      </c>
      <c r="H1692" s="8" t="s">
        <v>15547</v>
      </c>
      <c r="I1692" s="8" t="s">
        <v>14</v>
      </c>
      <c r="J1692" s="8">
        <v>58620</v>
      </c>
      <c r="K1692" s="8"/>
    </row>
    <row r="1693" spans="1:11" x14ac:dyDescent="0.2">
      <c r="A1693" s="8">
        <f>A1692</f>
        <v>1126</v>
      </c>
      <c r="B1693" s="8"/>
      <c r="C1693" s="9" t="str">
        <f t="shared" si="27"/>
        <v>General James M Gavin</v>
      </c>
      <c r="D1693" s="8">
        <v>452</v>
      </c>
      <c r="E1693" s="8" t="s">
        <v>15</v>
      </c>
      <c r="F1693" s="10" t="s">
        <v>15548</v>
      </c>
      <c r="G1693" s="8">
        <v>8102</v>
      </c>
      <c r="H1693" s="8" t="s">
        <v>15547</v>
      </c>
      <c r="I1693" s="8" t="s">
        <v>14</v>
      </c>
      <c r="J1693" s="8">
        <v>58620</v>
      </c>
      <c r="K1693" s="8"/>
    </row>
    <row r="1694" spans="1:11" x14ac:dyDescent="0.2">
      <c r="A1694" s="8">
        <f>A315</f>
        <v>212</v>
      </c>
      <c r="B1694" s="8"/>
      <c r="C1694" s="9" t="str">
        <f t="shared" si="27"/>
        <v>General Electric Plastic</v>
      </c>
      <c r="D1694" s="8">
        <v>2</v>
      </c>
      <c r="E1694" s="8" t="s">
        <v>26</v>
      </c>
      <c r="F1694" s="10" t="s">
        <v>15549</v>
      </c>
      <c r="G1694" s="8">
        <v>7698</v>
      </c>
      <c r="H1694" s="8" t="s">
        <v>13703</v>
      </c>
      <c r="I1694" s="8" t="s">
        <v>25</v>
      </c>
      <c r="J1694" s="8">
        <v>195</v>
      </c>
      <c r="K1694" s="8" t="s">
        <v>33644</v>
      </c>
    </row>
    <row r="1695" spans="1:11" x14ac:dyDescent="0.2">
      <c r="A1695" s="8">
        <f>A326</f>
        <v>220</v>
      </c>
      <c r="B1695" s="8"/>
      <c r="C1695" s="9" t="str">
        <f t="shared" si="27"/>
        <v>George Neal North</v>
      </c>
      <c r="D1695" s="8">
        <v>281</v>
      </c>
      <c r="E1695" s="8" t="s">
        <v>201</v>
      </c>
      <c r="F1695" s="10" t="s">
        <v>15550</v>
      </c>
      <c r="G1695" s="8">
        <v>1091</v>
      </c>
      <c r="H1695" s="8" t="s">
        <v>13718</v>
      </c>
      <c r="I1695" s="8" t="s">
        <v>247</v>
      </c>
      <c r="J1695" s="8">
        <v>12341</v>
      </c>
      <c r="K1695" s="12" t="s">
        <v>33645</v>
      </c>
    </row>
    <row r="1696" spans="1:11" x14ac:dyDescent="0.2">
      <c r="A1696" s="8">
        <f>A326</f>
        <v>220</v>
      </c>
      <c r="B1696" s="8"/>
      <c r="C1696" s="9" t="str">
        <f t="shared" si="27"/>
        <v>George Neal North</v>
      </c>
      <c r="D1696" s="8">
        <v>281</v>
      </c>
      <c r="E1696" s="8" t="s">
        <v>201</v>
      </c>
      <c r="F1696" s="10" t="s">
        <v>15550</v>
      </c>
      <c r="G1696" s="8">
        <v>1091</v>
      </c>
      <c r="H1696" s="8" t="s">
        <v>13718</v>
      </c>
      <c r="I1696" s="8" t="s">
        <v>247</v>
      </c>
      <c r="J1696" s="8">
        <v>12341</v>
      </c>
      <c r="K1696" s="12" t="s">
        <v>33645</v>
      </c>
    </row>
    <row r="1697" spans="1:11" x14ac:dyDescent="0.2">
      <c r="A1697" s="8">
        <f>A328</f>
        <v>221</v>
      </c>
      <c r="B1697" s="8"/>
      <c r="C1697" s="9" t="str">
        <f t="shared" si="27"/>
        <v>George Neal South</v>
      </c>
      <c r="D1697" s="8">
        <v>281</v>
      </c>
      <c r="E1697" s="8" t="s">
        <v>201</v>
      </c>
      <c r="F1697" s="10" t="s">
        <v>15551</v>
      </c>
      <c r="G1697" s="8">
        <v>7343</v>
      </c>
      <c r="H1697" s="8" t="s">
        <v>13720</v>
      </c>
      <c r="I1697" s="8" t="s">
        <v>247</v>
      </c>
      <c r="J1697" s="8">
        <v>12341</v>
      </c>
      <c r="K1697" s="12" t="s">
        <v>33645</v>
      </c>
    </row>
    <row r="1698" spans="1:11" x14ac:dyDescent="0.2">
      <c r="A1698" s="8">
        <f>A328</f>
        <v>221</v>
      </c>
      <c r="B1698" s="8"/>
      <c r="C1698" s="9" t="str">
        <f t="shared" si="27"/>
        <v>George Neal South</v>
      </c>
      <c r="D1698" s="8">
        <v>281</v>
      </c>
      <c r="E1698" s="8" t="s">
        <v>201</v>
      </c>
      <c r="F1698" s="10" t="s">
        <v>15551</v>
      </c>
      <c r="G1698" s="8">
        <v>7343</v>
      </c>
      <c r="H1698" s="8" t="s">
        <v>13720</v>
      </c>
      <c r="I1698" s="8" t="s">
        <v>247</v>
      </c>
      <c r="J1698" s="8">
        <v>12341</v>
      </c>
      <c r="K1698" s="12" t="s">
        <v>33645</v>
      </c>
    </row>
    <row r="1699" spans="1:11" x14ac:dyDescent="0.2">
      <c r="A1699" s="8">
        <f>A319</f>
        <v>215</v>
      </c>
      <c r="B1699" s="8"/>
      <c r="C1699" s="9" t="str">
        <f t="shared" si="27"/>
        <v>Georgetown</v>
      </c>
      <c r="D1699" s="8">
        <v>74</v>
      </c>
      <c r="E1699" s="8" t="s">
        <v>197</v>
      </c>
      <c r="F1699" s="10" t="s">
        <v>15552</v>
      </c>
      <c r="G1699" s="8">
        <v>7759</v>
      </c>
      <c r="H1699" s="8" t="s">
        <v>13709</v>
      </c>
      <c r="I1699" s="8" t="s">
        <v>196</v>
      </c>
      <c r="J1699" s="8">
        <v>9273</v>
      </c>
      <c r="K1699" s="8" t="s">
        <v>33646</v>
      </c>
    </row>
    <row r="1700" spans="1:11" x14ac:dyDescent="0.2">
      <c r="A1700" s="8">
        <f>A319</f>
        <v>215</v>
      </c>
      <c r="B1700" s="8"/>
      <c r="C1700" s="9" t="str">
        <f t="shared" si="27"/>
        <v>Georgetown</v>
      </c>
      <c r="D1700" s="8">
        <v>74</v>
      </c>
      <c r="E1700" s="8" t="s">
        <v>197</v>
      </c>
      <c r="F1700" s="10" t="s">
        <v>15553</v>
      </c>
      <c r="G1700" s="8">
        <v>7759</v>
      </c>
      <c r="H1700" s="8" t="s">
        <v>13709</v>
      </c>
      <c r="I1700" s="8" t="s">
        <v>196</v>
      </c>
      <c r="J1700" s="8">
        <v>9273</v>
      </c>
      <c r="K1700" s="8" t="s">
        <v>33646</v>
      </c>
    </row>
    <row r="1701" spans="1:11" x14ac:dyDescent="0.2">
      <c r="A1701" s="8">
        <f>A319</f>
        <v>215</v>
      </c>
      <c r="B1701" s="8"/>
      <c r="C1701" s="9" t="str">
        <f t="shared" si="27"/>
        <v>Georgetown</v>
      </c>
      <c r="D1701" s="8">
        <v>74</v>
      </c>
      <c r="E1701" s="8" t="s">
        <v>197</v>
      </c>
      <c r="F1701" s="10" t="s">
        <v>15554</v>
      </c>
      <c r="G1701" s="8">
        <v>7759</v>
      </c>
      <c r="H1701" s="8" t="s">
        <v>13709</v>
      </c>
      <c r="I1701" s="8" t="s">
        <v>196</v>
      </c>
      <c r="J1701" s="8">
        <v>9273</v>
      </c>
      <c r="K1701" s="8" t="s">
        <v>33646</v>
      </c>
    </row>
    <row r="1702" spans="1:11" x14ac:dyDescent="0.2">
      <c r="A1702" s="8">
        <f>A319</f>
        <v>215</v>
      </c>
      <c r="B1702" s="8"/>
      <c r="C1702" s="9" t="str">
        <f t="shared" si="27"/>
        <v>Georgetown</v>
      </c>
      <c r="D1702" s="8">
        <v>74</v>
      </c>
      <c r="E1702" s="8" t="s">
        <v>197</v>
      </c>
      <c r="F1702" s="10" t="s">
        <v>15555</v>
      </c>
      <c r="G1702" s="8">
        <v>7759</v>
      </c>
      <c r="H1702" s="8" t="s">
        <v>13709</v>
      </c>
      <c r="I1702" s="8" t="s">
        <v>196</v>
      </c>
      <c r="J1702" s="8">
        <v>9273</v>
      </c>
      <c r="K1702" s="8" t="s">
        <v>33646</v>
      </c>
    </row>
    <row r="1703" spans="1:11" x14ac:dyDescent="0.2">
      <c r="A1703" s="8">
        <f>MAX($A$2:$A1702)+1</f>
        <v>1127</v>
      </c>
      <c r="B1703" s="8"/>
      <c r="C1703" s="9" t="str">
        <f t="shared" si="27"/>
        <v>Gibson City Energy Center LLC</v>
      </c>
      <c r="D1703" s="8">
        <v>266</v>
      </c>
      <c r="E1703" s="8" t="s">
        <v>15433</v>
      </c>
      <c r="F1703" s="10" t="s">
        <v>15557</v>
      </c>
      <c r="G1703" s="8">
        <v>55201</v>
      </c>
      <c r="H1703" s="8" t="s">
        <v>15556</v>
      </c>
      <c r="I1703" s="8" t="s">
        <v>2450</v>
      </c>
      <c r="J1703" s="8">
        <v>59371</v>
      </c>
      <c r="K1703" s="8"/>
    </row>
    <row r="1704" spans="1:11" x14ac:dyDescent="0.2">
      <c r="A1704" s="8">
        <f>A337</f>
        <v>222</v>
      </c>
      <c r="B1704" s="8"/>
      <c r="C1704" s="9" t="str">
        <f t="shared" si="27"/>
        <v>Gibson</v>
      </c>
      <c r="D1704" s="8">
        <v>294</v>
      </c>
      <c r="E1704" s="8" t="s">
        <v>464</v>
      </c>
      <c r="F1704" s="10" t="s">
        <v>15558</v>
      </c>
      <c r="G1704" s="8">
        <v>6113</v>
      </c>
      <c r="H1704" s="8" t="s">
        <v>13722</v>
      </c>
      <c r="I1704" s="8" t="s">
        <v>118</v>
      </c>
      <c r="J1704" s="8">
        <v>15470</v>
      </c>
      <c r="K1704" s="8" t="s">
        <v>33647</v>
      </c>
    </row>
    <row r="1705" spans="1:11" x14ac:dyDescent="0.2">
      <c r="A1705" s="8">
        <f>A1075</f>
        <v>737</v>
      </c>
      <c r="B1705" s="8"/>
      <c r="C1705" s="9" t="str">
        <f t="shared" si="27"/>
        <v>Glacier Hills</v>
      </c>
      <c r="D1705" s="8">
        <v>193</v>
      </c>
      <c r="E1705" s="8" t="s">
        <v>479</v>
      </c>
      <c r="F1705" s="10" t="s">
        <v>14734</v>
      </c>
      <c r="G1705" s="8">
        <v>57199</v>
      </c>
      <c r="H1705" s="8" t="s">
        <v>14734</v>
      </c>
      <c r="I1705" s="8" t="s">
        <v>478</v>
      </c>
      <c r="J1705" s="8">
        <v>20847</v>
      </c>
      <c r="K1705" s="8" t="s">
        <v>33648</v>
      </c>
    </row>
    <row r="1706" spans="1:11" x14ac:dyDescent="0.2">
      <c r="A1706" s="8">
        <f>MAX($A$2:$A1705)+1</f>
        <v>1128</v>
      </c>
      <c r="B1706" s="8"/>
      <c r="C1706" s="9" t="str">
        <f t="shared" si="27"/>
        <v>Goodman Energy Center</v>
      </c>
      <c r="D1706" s="8">
        <v>213</v>
      </c>
      <c r="E1706" s="8" t="s">
        <v>253</v>
      </c>
      <c r="F1706" s="10" t="s">
        <v>15560</v>
      </c>
      <c r="G1706" s="8">
        <v>56497</v>
      </c>
      <c r="H1706" s="8" t="s">
        <v>15559</v>
      </c>
      <c r="I1706" s="8" t="s">
        <v>252</v>
      </c>
      <c r="J1706" s="8">
        <v>12524</v>
      </c>
      <c r="K1706" s="8"/>
    </row>
    <row r="1707" spans="1:11" x14ac:dyDescent="0.2">
      <c r="A1707" s="8">
        <f>A360</f>
        <v>244</v>
      </c>
      <c r="B1707" s="8"/>
      <c r="C1707" s="9" t="str">
        <f t="shared" si="27"/>
        <v>Gordon Evans Energy Center</v>
      </c>
      <c r="D1707" s="8">
        <v>80</v>
      </c>
      <c r="E1707" s="8" t="s">
        <v>214</v>
      </c>
      <c r="F1707" s="10" t="s">
        <v>15561</v>
      </c>
      <c r="G1707" s="8">
        <v>1240</v>
      </c>
      <c r="H1707" s="8" t="s">
        <v>13760</v>
      </c>
      <c r="I1707" s="8" t="s">
        <v>213</v>
      </c>
      <c r="J1707" s="8">
        <v>10005</v>
      </c>
      <c r="K1707" s="8" t="s">
        <v>33649</v>
      </c>
    </row>
    <row r="1708" spans="1:11" x14ac:dyDescent="0.2">
      <c r="A1708" s="8">
        <f>MAX($A$2:$A1707)+1</f>
        <v>1129</v>
      </c>
      <c r="B1708" s="8"/>
      <c r="C1708" s="9" t="str">
        <f t="shared" si="27"/>
        <v>Grand Avenue</v>
      </c>
      <c r="D1708" s="8">
        <v>79</v>
      </c>
      <c r="E1708" s="8" t="s">
        <v>212</v>
      </c>
      <c r="F1708" s="10" t="s">
        <v>15562</v>
      </c>
      <c r="G1708" s="8">
        <v>2078</v>
      </c>
      <c r="H1708" s="8" t="s">
        <v>15562</v>
      </c>
      <c r="I1708" s="8" t="s">
        <v>211</v>
      </c>
      <c r="J1708" s="8">
        <v>10000</v>
      </c>
      <c r="K1708" s="8"/>
    </row>
    <row r="1709" spans="1:11" x14ac:dyDescent="0.2">
      <c r="A1709" s="8">
        <f>A341</f>
        <v>232</v>
      </c>
      <c r="B1709" s="8"/>
      <c r="C1709" s="9" t="str">
        <f t="shared" si="27"/>
        <v>Grand Gulf</v>
      </c>
      <c r="D1709" s="8">
        <v>169</v>
      </c>
      <c r="E1709" s="8" t="s">
        <v>414</v>
      </c>
      <c r="F1709" s="10" t="s">
        <v>15563</v>
      </c>
      <c r="G1709" s="8">
        <v>6072</v>
      </c>
      <c r="H1709" s="8" t="s">
        <v>13738</v>
      </c>
      <c r="I1709" s="8" t="s">
        <v>413</v>
      </c>
      <c r="J1709" s="8">
        <v>12465</v>
      </c>
      <c r="K1709" s="8" t="s">
        <v>33650</v>
      </c>
    </row>
    <row r="1710" spans="1:11" x14ac:dyDescent="0.2">
      <c r="A1710" s="8">
        <f>A341</f>
        <v>232</v>
      </c>
      <c r="B1710" s="8"/>
      <c r="C1710" s="9" t="str">
        <f t="shared" si="27"/>
        <v>Grand Gulf</v>
      </c>
      <c r="D1710" s="8">
        <v>169</v>
      </c>
      <c r="E1710" s="8" t="s">
        <v>414</v>
      </c>
      <c r="F1710" s="10" t="s">
        <v>15564</v>
      </c>
      <c r="G1710" s="8">
        <v>6072</v>
      </c>
      <c r="H1710" s="8" t="s">
        <v>13738</v>
      </c>
      <c r="I1710" s="8" t="s">
        <v>413</v>
      </c>
      <c r="J1710" s="8">
        <v>12465</v>
      </c>
      <c r="K1710" s="8" t="s">
        <v>33650</v>
      </c>
    </row>
    <row r="1711" spans="1:11" x14ac:dyDescent="0.2">
      <c r="A1711" s="8">
        <f>A1081</f>
        <v>741</v>
      </c>
      <c r="B1711" s="8"/>
      <c r="C1711" s="9" t="str">
        <f t="shared" si="27"/>
        <v>Grand Rapids</v>
      </c>
      <c r="D1711" s="8">
        <v>195</v>
      </c>
      <c r="E1711" s="8" t="s">
        <v>483</v>
      </c>
      <c r="F1711" s="10" t="s">
        <v>15565</v>
      </c>
      <c r="G1711" s="8">
        <v>1787</v>
      </c>
      <c r="H1711" s="8" t="s">
        <v>14743</v>
      </c>
      <c r="I1711" s="8" t="s">
        <v>482</v>
      </c>
      <c r="J1711" s="8">
        <v>20860</v>
      </c>
      <c r="K1711" s="8" t="s">
        <v>33651</v>
      </c>
    </row>
    <row r="1712" spans="1:11" x14ac:dyDescent="0.2">
      <c r="A1712" s="8">
        <f>MAX($A$2:$A1711)+1</f>
        <v>1130</v>
      </c>
      <c r="B1712" s="8"/>
      <c r="C1712" s="9" t="str">
        <f t="shared" si="27"/>
        <v>Grand Tower Energy Center LLC</v>
      </c>
      <c r="D1712" s="8">
        <v>266</v>
      </c>
      <c r="E1712" s="8" t="s">
        <v>15433</v>
      </c>
      <c r="F1712" s="10" t="s">
        <v>15567</v>
      </c>
      <c r="G1712" s="8">
        <v>862</v>
      </c>
      <c r="H1712" s="8" t="s">
        <v>15566</v>
      </c>
      <c r="I1712" s="8" t="s">
        <v>2450</v>
      </c>
      <c r="J1712" s="8">
        <v>59371</v>
      </c>
      <c r="K1712" s="8"/>
    </row>
    <row r="1713" spans="1:11" x14ac:dyDescent="0.2">
      <c r="A1713" s="8">
        <f>A343</f>
        <v>234</v>
      </c>
      <c r="B1713" s="8"/>
      <c r="C1713" s="9" t="str">
        <f t="shared" si="27"/>
        <v>Grapeland Peaker</v>
      </c>
      <c r="D1713" s="8">
        <v>161</v>
      </c>
      <c r="E1713" s="8" t="s">
        <v>394</v>
      </c>
      <c r="F1713" s="10" t="s">
        <v>15568</v>
      </c>
      <c r="G1713" s="8">
        <v>56472</v>
      </c>
      <c r="H1713" s="8" t="s">
        <v>13740</v>
      </c>
      <c r="I1713" s="8" t="s">
        <v>393</v>
      </c>
      <c r="J1713" s="8">
        <v>17609</v>
      </c>
      <c r="K1713" s="8" t="s">
        <v>33652</v>
      </c>
    </row>
    <row r="1714" spans="1:11" x14ac:dyDescent="0.2">
      <c r="A1714" s="8">
        <f>A343</f>
        <v>234</v>
      </c>
      <c r="B1714" s="8"/>
      <c r="C1714" s="9" t="str">
        <f t="shared" si="27"/>
        <v>Grapeland Peaker</v>
      </c>
      <c r="D1714" s="8">
        <v>161</v>
      </c>
      <c r="E1714" s="8" t="s">
        <v>394</v>
      </c>
      <c r="F1714" s="10" t="s">
        <v>15569</v>
      </c>
      <c r="G1714" s="8">
        <v>56472</v>
      </c>
      <c r="H1714" s="8" t="s">
        <v>13740</v>
      </c>
      <c r="I1714" s="8" t="s">
        <v>393</v>
      </c>
      <c r="J1714" s="8">
        <v>17609</v>
      </c>
      <c r="K1714" s="8" t="s">
        <v>33652</v>
      </c>
    </row>
    <row r="1715" spans="1:11" x14ac:dyDescent="0.2">
      <c r="A1715" s="8">
        <f>A1083</f>
        <v>743</v>
      </c>
      <c r="B1715" s="8"/>
      <c r="C1715" s="9" t="str">
        <f t="shared" si="27"/>
        <v>Gratiot Wind Park</v>
      </c>
      <c r="D1715" s="8">
        <v>44</v>
      </c>
      <c r="E1715" s="8" t="s">
        <v>15291</v>
      </c>
      <c r="F1715" s="10" t="s">
        <v>14747</v>
      </c>
      <c r="G1715" s="8">
        <v>57421</v>
      </c>
      <c r="H1715" s="8" t="s">
        <v>14747</v>
      </c>
      <c r="I1715" s="8" t="s">
        <v>114</v>
      </c>
      <c r="J1715" s="8">
        <v>5109</v>
      </c>
      <c r="K1715" s="8" t="s">
        <v>33653</v>
      </c>
    </row>
    <row r="1716" spans="1:11" x14ac:dyDescent="0.2">
      <c r="A1716" s="8">
        <f>A1083</f>
        <v>743</v>
      </c>
      <c r="B1716" s="8"/>
      <c r="C1716" s="9" t="str">
        <f t="shared" si="27"/>
        <v>Gratiot Wind Park</v>
      </c>
      <c r="D1716" s="8">
        <v>44</v>
      </c>
      <c r="E1716" s="8" t="s">
        <v>15291</v>
      </c>
      <c r="F1716" s="10" t="s">
        <v>15570</v>
      </c>
      <c r="G1716" s="8">
        <v>57421</v>
      </c>
      <c r="H1716" s="8" t="s">
        <v>14747</v>
      </c>
      <c r="I1716" s="8" t="s">
        <v>114</v>
      </c>
      <c r="J1716" s="8">
        <v>5109</v>
      </c>
      <c r="K1716" s="8" t="s">
        <v>33653</v>
      </c>
    </row>
    <row r="1717" spans="1:11" x14ac:dyDescent="0.2">
      <c r="A1717" s="8">
        <f>MAX($A$2:$A1716)+1</f>
        <v>1131</v>
      </c>
      <c r="B1717" s="8"/>
      <c r="C1717" s="9" t="str">
        <f t="shared" si="27"/>
        <v>Great Bend</v>
      </c>
      <c r="D1717" s="8">
        <v>213</v>
      </c>
      <c r="E1717" s="8" t="s">
        <v>253</v>
      </c>
      <c r="F1717" s="10" t="s">
        <v>15571</v>
      </c>
      <c r="G1717" s="8">
        <v>1334</v>
      </c>
      <c r="H1717" s="8" t="s">
        <v>15571</v>
      </c>
      <c r="I1717" s="8" t="s">
        <v>252</v>
      </c>
      <c r="J1717" s="8">
        <v>12524</v>
      </c>
      <c r="K1717" s="11" t="s">
        <v>33654</v>
      </c>
    </row>
    <row r="1718" spans="1:11" x14ac:dyDescent="0.2">
      <c r="A1718" s="8">
        <f>A345</f>
        <v>236</v>
      </c>
      <c r="B1718" s="8"/>
      <c r="C1718" s="9" t="str">
        <f t="shared" si="27"/>
        <v>Greater Des Moines</v>
      </c>
      <c r="D1718" s="8">
        <v>210</v>
      </c>
      <c r="E1718" s="8" t="s">
        <v>248</v>
      </c>
      <c r="F1718" s="10" t="s">
        <v>15572</v>
      </c>
      <c r="G1718" s="8">
        <v>7985</v>
      </c>
      <c r="H1718" s="8" t="s">
        <v>13742</v>
      </c>
      <c r="I1718" s="8" t="s">
        <v>247</v>
      </c>
      <c r="J1718" s="8">
        <v>12341</v>
      </c>
      <c r="K1718" s="8" t="s">
        <v>33655</v>
      </c>
    </row>
    <row r="1719" spans="1:11" x14ac:dyDescent="0.2">
      <c r="A1719" s="8">
        <f>A366</f>
        <v>249</v>
      </c>
      <c r="B1719" s="8"/>
      <c r="C1719" s="9" t="str">
        <f t="shared" si="27"/>
        <v>Greene County</v>
      </c>
      <c r="D1719" s="8">
        <v>2</v>
      </c>
      <c r="E1719" s="8" t="s">
        <v>26</v>
      </c>
      <c r="F1719" s="10" t="s">
        <v>15573</v>
      </c>
      <c r="G1719" s="8">
        <v>10</v>
      </c>
      <c r="H1719" s="8" t="s">
        <v>13770</v>
      </c>
      <c r="I1719" s="8" t="s">
        <v>25</v>
      </c>
      <c r="J1719" s="8">
        <v>195</v>
      </c>
      <c r="K1719" s="8" t="s">
        <v>33656</v>
      </c>
    </row>
    <row r="1720" spans="1:11" x14ac:dyDescent="0.2">
      <c r="A1720" s="8">
        <f>A366</f>
        <v>249</v>
      </c>
      <c r="B1720" s="8"/>
      <c r="C1720" s="9" t="str">
        <f t="shared" si="27"/>
        <v>Greene County</v>
      </c>
      <c r="D1720" s="8">
        <v>2</v>
      </c>
      <c r="E1720" s="8" t="s">
        <v>26</v>
      </c>
      <c r="F1720" s="10" t="s">
        <v>15574</v>
      </c>
      <c r="G1720" s="8">
        <v>10</v>
      </c>
      <c r="H1720" s="8" t="s">
        <v>13770</v>
      </c>
      <c r="I1720" s="8" t="s">
        <v>25</v>
      </c>
      <c r="J1720" s="8">
        <v>195</v>
      </c>
      <c r="K1720" s="8" t="s">
        <v>33656</v>
      </c>
    </row>
    <row r="1721" spans="1:11" x14ac:dyDescent="0.2">
      <c r="A1721" s="8">
        <f>MAX($A$2:$A1720)+1</f>
        <v>1132</v>
      </c>
      <c r="B1721" s="8"/>
      <c r="C1721" s="9" t="str">
        <f t="shared" si="27"/>
        <v>Greenville Electric Generating Station</v>
      </c>
      <c r="D1721" s="8">
        <v>245</v>
      </c>
      <c r="E1721" s="8" t="s">
        <v>65</v>
      </c>
      <c r="F1721" s="10" t="s">
        <v>15576</v>
      </c>
      <c r="G1721" s="8">
        <v>55228</v>
      </c>
      <c r="H1721" s="8" t="s">
        <v>15575</v>
      </c>
      <c r="I1721" s="8" t="s">
        <v>64</v>
      </c>
      <c r="J1721" s="8">
        <v>7004</v>
      </c>
      <c r="K1721" s="8"/>
    </row>
    <row r="1722" spans="1:11" x14ac:dyDescent="0.2">
      <c r="A1722" s="8">
        <f>A373</f>
        <v>254</v>
      </c>
      <c r="B1722" s="8"/>
      <c r="C1722" s="9" t="str">
        <f t="shared" si="27"/>
        <v>Greenwood (MI)</v>
      </c>
      <c r="D1722" s="8">
        <v>44</v>
      </c>
      <c r="E1722" s="8" t="s">
        <v>15291</v>
      </c>
      <c r="F1722" s="10" t="s">
        <v>13751</v>
      </c>
      <c r="G1722" s="8">
        <v>6035</v>
      </c>
      <c r="H1722" s="8" t="s">
        <v>13779</v>
      </c>
      <c r="I1722" s="8" t="s">
        <v>114</v>
      </c>
      <c r="J1722" s="8">
        <v>5109</v>
      </c>
      <c r="K1722" s="8" t="s">
        <v>33657</v>
      </c>
    </row>
    <row r="1723" spans="1:11" x14ac:dyDescent="0.2">
      <c r="A1723" s="8">
        <f>MAX($A$2:$A1722)+1</f>
        <v>1133</v>
      </c>
      <c r="B1723" s="8"/>
      <c r="C1723" s="9" t="str">
        <f t="shared" si="27"/>
        <v>H. F. Lee</v>
      </c>
      <c r="D1723" s="8">
        <v>17</v>
      </c>
      <c r="E1723" s="8" t="s">
        <v>15398</v>
      </c>
      <c r="F1723" s="10" t="s">
        <v>15577</v>
      </c>
      <c r="G1723" s="8"/>
      <c r="H1723" s="8"/>
      <c r="I1723" s="8"/>
      <c r="J1723" s="8"/>
      <c r="K1723" s="8" t="s">
        <v>33579</v>
      </c>
    </row>
    <row r="1724" spans="1:11" x14ac:dyDescent="0.2">
      <c r="A1724" s="8">
        <f>A378</f>
        <v>258</v>
      </c>
      <c r="B1724" s="8"/>
      <c r="C1724" s="9" t="str">
        <f t="shared" si="27"/>
        <v>Hagood</v>
      </c>
      <c r="D1724" s="8">
        <v>159</v>
      </c>
      <c r="E1724" s="8" t="s">
        <v>389</v>
      </c>
      <c r="F1724" s="10" t="s">
        <v>13787</v>
      </c>
      <c r="G1724" s="8">
        <v>3285</v>
      </c>
      <c r="H1724" s="8" t="s">
        <v>13787</v>
      </c>
      <c r="I1724" s="8" t="s">
        <v>388</v>
      </c>
      <c r="J1724" s="8">
        <v>17539</v>
      </c>
      <c r="K1724" s="8" t="s">
        <v>33658</v>
      </c>
    </row>
    <row r="1725" spans="1:11" x14ac:dyDescent="0.2">
      <c r="A1725" s="8">
        <f>MAX($A$2:$A1724)+1</f>
        <v>1134</v>
      </c>
      <c r="B1725" s="8"/>
      <c r="C1725" s="9" t="str">
        <f t="shared" si="27"/>
        <v>Hallock</v>
      </c>
      <c r="D1725" s="8">
        <v>20</v>
      </c>
      <c r="E1725" s="8" t="s">
        <v>76</v>
      </c>
      <c r="F1725" s="10" t="s">
        <v>15578</v>
      </c>
      <c r="G1725" s="8">
        <v>7895</v>
      </c>
      <c r="H1725" s="8" t="s">
        <v>15578</v>
      </c>
      <c r="I1725" s="8" t="s">
        <v>3985</v>
      </c>
      <c r="J1725" s="8">
        <v>3252</v>
      </c>
      <c r="K1725" s="8"/>
    </row>
    <row r="1726" spans="1:11" x14ac:dyDescent="0.2">
      <c r="A1726" s="8">
        <f>A1085</f>
        <v>745</v>
      </c>
      <c r="B1726" s="8"/>
      <c r="C1726" s="9" t="str">
        <f t="shared" si="27"/>
        <v>Hamilton Branch</v>
      </c>
      <c r="D1726" s="8">
        <v>133</v>
      </c>
      <c r="E1726" s="8" t="s">
        <v>326</v>
      </c>
      <c r="F1726" s="10" t="s">
        <v>15579</v>
      </c>
      <c r="G1726" s="8">
        <v>242</v>
      </c>
      <c r="H1726" s="8" t="s">
        <v>14750</v>
      </c>
      <c r="I1726" s="8" t="s">
        <v>325</v>
      </c>
      <c r="J1726" s="8">
        <v>14328</v>
      </c>
      <c r="K1726" s="8" t="s">
        <v>33659</v>
      </c>
    </row>
    <row r="1727" spans="1:11" x14ac:dyDescent="0.2">
      <c r="A1727" s="8">
        <f>A364</f>
        <v>247</v>
      </c>
      <c r="B1727" s="8"/>
      <c r="C1727" s="9" t="str">
        <f t="shared" si="27"/>
        <v>Hancock</v>
      </c>
      <c r="D1727" s="8">
        <v>44</v>
      </c>
      <c r="E1727" s="8" t="s">
        <v>15291</v>
      </c>
      <c r="F1727" s="10" t="s">
        <v>13766</v>
      </c>
      <c r="G1727" s="8">
        <v>1730</v>
      </c>
      <c r="H1727" s="8" t="s">
        <v>13766</v>
      </c>
      <c r="I1727" s="8" t="s">
        <v>114</v>
      </c>
      <c r="J1727" s="8">
        <v>5109</v>
      </c>
      <c r="K1727" s="8" t="s">
        <v>33660</v>
      </c>
    </row>
    <row r="1728" spans="1:11" x14ac:dyDescent="0.2">
      <c r="A1728" s="8">
        <f>MAX($A$2:$A1727)+1</f>
        <v>1135</v>
      </c>
      <c r="B1728" s="8"/>
      <c r="C1728" s="9" t="str">
        <f t="shared" si="27"/>
        <v>Hanging Rock Energy Facility</v>
      </c>
      <c r="D1728" s="8">
        <v>27</v>
      </c>
      <c r="E1728" s="8" t="s">
        <v>125</v>
      </c>
      <c r="F1728" s="10" t="s">
        <v>15581</v>
      </c>
      <c r="G1728" s="8">
        <v>55736</v>
      </c>
      <c r="H1728" s="8" t="s">
        <v>15580</v>
      </c>
      <c r="I1728" s="8" t="s">
        <v>1663</v>
      </c>
      <c r="J1728" s="8">
        <v>59924</v>
      </c>
      <c r="K1728" s="8"/>
    </row>
    <row r="1729" spans="1:11" x14ac:dyDescent="0.2">
      <c r="A1729" s="8">
        <f>MAX($A$2:$A1728)+1</f>
        <v>1136</v>
      </c>
      <c r="B1729" s="8"/>
      <c r="C1729" s="9" t="str">
        <f t="shared" si="27"/>
        <v>Harbor Beach</v>
      </c>
      <c r="D1729" s="8">
        <v>44</v>
      </c>
      <c r="E1729" s="8" t="s">
        <v>15291</v>
      </c>
      <c r="F1729" s="10" t="s">
        <v>15582</v>
      </c>
      <c r="G1729" s="8">
        <v>1731</v>
      </c>
      <c r="H1729" s="8" t="s">
        <v>15582</v>
      </c>
      <c r="I1729" s="8" t="s">
        <v>15294</v>
      </c>
      <c r="J1729" s="8">
        <v>5109</v>
      </c>
      <c r="K1729" s="8" t="s">
        <v>33661</v>
      </c>
    </row>
    <row r="1730" spans="1:11" x14ac:dyDescent="0.2">
      <c r="A1730" s="8">
        <f>A1729</f>
        <v>1136</v>
      </c>
      <c r="B1730" s="8"/>
      <c r="C1730" s="9" t="str">
        <f t="shared" si="27"/>
        <v>Harbor Beach</v>
      </c>
      <c r="D1730" s="8">
        <v>44</v>
      </c>
      <c r="E1730" s="8" t="s">
        <v>15291</v>
      </c>
      <c r="F1730" s="10" t="s">
        <v>15583</v>
      </c>
      <c r="G1730" s="8">
        <v>1731</v>
      </c>
      <c r="H1730" s="8" t="s">
        <v>15582</v>
      </c>
      <c r="I1730" s="8" t="s">
        <v>15294</v>
      </c>
      <c r="J1730" s="8">
        <v>5109</v>
      </c>
      <c r="K1730" s="8" t="s">
        <v>33661</v>
      </c>
    </row>
    <row r="1731" spans="1:11" x14ac:dyDescent="0.2">
      <c r="A1731" s="8">
        <f>A382</f>
        <v>259</v>
      </c>
      <c r="B1731" s="8"/>
      <c r="C1731" s="9" t="str">
        <f t="shared" si="27"/>
        <v>Harding Street</v>
      </c>
      <c r="D1731" s="8">
        <v>74</v>
      </c>
      <c r="E1731" s="8" t="s">
        <v>197</v>
      </c>
      <c r="F1731" s="10" t="s">
        <v>15584</v>
      </c>
      <c r="G1731" s="8">
        <v>990</v>
      </c>
      <c r="H1731" s="8" t="s">
        <v>13792</v>
      </c>
      <c r="I1731" s="8" t="s">
        <v>196</v>
      </c>
      <c r="J1731" s="8">
        <v>9273</v>
      </c>
      <c r="K1731" s="8" t="s">
        <v>33662</v>
      </c>
    </row>
    <row r="1732" spans="1:11" x14ac:dyDescent="0.2">
      <c r="A1732" s="8">
        <f>A382</f>
        <v>259</v>
      </c>
      <c r="B1732" s="8"/>
      <c r="C1732" s="9" t="str">
        <f t="shared" si="27"/>
        <v>Harding Street</v>
      </c>
      <c r="D1732" s="8">
        <v>74</v>
      </c>
      <c r="E1732" s="8" t="s">
        <v>197</v>
      </c>
      <c r="F1732" s="10" t="s">
        <v>15585</v>
      </c>
      <c r="G1732" s="8">
        <v>990</v>
      </c>
      <c r="H1732" s="8" t="s">
        <v>13792</v>
      </c>
      <c r="I1732" s="8" t="s">
        <v>196</v>
      </c>
      <c r="J1732" s="8">
        <v>9273</v>
      </c>
      <c r="K1732" s="8" t="s">
        <v>33662</v>
      </c>
    </row>
    <row r="1733" spans="1:11" x14ac:dyDescent="0.2">
      <c r="A1733" s="8">
        <f>MAX($A$2:$A1732)+1</f>
        <v>1137</v>
      </c>
      <c r="B1733" s="8"/>
      <c r="C1733" s="9" t="str">
        <f t="shared" si="27"/>
        <v>Harriman</v>
      </c>
      <c r="D1733" s="8">
        <v>299</v>
      </c>
      <c r="E1733" s="8" t="s">
        <v>435</v>
      </c>
      <c r="F1733" s="10" t="s">
        <v>15586</v>
      </c>
      <c r="G1733" s="8">
        <v>3746</v>
      </c>
      <c r="H1733" s="8" t="s">
        <v>15586</v>
      </c>
      <c r="I1733" s="8" t="s">
        <v>434</v>
      </c>
      <c r="J1733" s="8">
        <v>50048</v>
      </c>
      <c r="K1733" s="8"/>
    </row>
    <row r="1734" spans="1:11" x14ac:dyDescent="0.2">
      <c r="A1734" s="8">
        <f>MAX($A$2:$A1733)+1</f>
        <v>1138</v>
      </c>
      <c r="B1734" s="8"/>
      <c r="C1734" s="9" t="str">
        <f t="shared" si="27"/>
        <v>Harrison County Power Project</v>
      </c>
      <c r="D1734" s="8">
        <v>306</v>
      </c>
      <c r="E1734" s="8" t="s">
        <v>148</v>
      </c>
      <c r="F1734" s="10" t="s">
        <v>15588</v>
      </c>
      <c r="G1734" s="8">
        <v>55664</v>
      </c>
      <c r="H1734" s="8" t="s">
        <v>15587</v>
      </c>
      <c r="I1734" s="8" t="s">
        <v>130</v>
      </c>
      <c r="J1734" s="8">
        <v>39347</v>
      </c>
      <c r="K1734" s="8"/>
    </row>
    <row r="1735" spans="1:11" x14ac:dyDescent="0.2">
      <c r="A1735" s="8">
        <f>A1734</f>
        <v>1138</v>
      </c>
      <c r="B1735" s="8"/>
      <c r="C1735" s="9" t="str">
        <f t="shared" si="27"/>
        <v>Harrison County Power Project</v>
      </c>
      <c r="D1735" s="8">
        <v>203</v>
      </c>
      <c r="E1735" s="8" t="s">
        <v>131</v>
      </c>
      <c r="F1735" s="10" t="s">
        <v>15588</v>
      </c>
      <c r="G1735" s="8">
        <v>55664</v>
      </c>
      <c r="H1735" s="8" t="s">
        <v>15587</v>
      </c>
      <c r="I1735" s="8" t="s">
        <v>130</v>
      </c>
      <c r="J1735" s="8">
        <v>39347</v>
      </c>
      <c r="K1735" s="8"/>
    </row>
    <row r="1736" spans="1:11" x14ac:dyDescent="0.2">
      <c r="A1736" s="8">
        <f>A377</f>
        <v>257</v>
      </c>
      <c r="B1736" s="8"/>
      <c r="C1736" s="9" t="str">
        <f t="shared" ref="C1736:C1799" si="28">IF(H1736="",F1736,H1736)</f>
        <v>Edwin I Hatch</v>
      </c>
      <c r="D1736" s="8">
        <v>57</v>
      </c>
      <c r="E1736" s="8" t="s">
        <v>164</v>
      </c>
      <c r="F1736" s="10" t="s">
        <v>15589</v>
      </c>
      <c r="G1736" s="8">
        <v>6051</v>
      </c>
      <c r="H1736" s="8" t="s">
        <v>13785</v>
      </c>
      <c r="I1736" s="8" t="s">
        <v>163</v>
      </c>
      <c r="J1736" s="8">
        <v>7140</v>
      </c>
      <c r="K1736" s="8" t="s">
        <v>33663</v>
      </c>
    </row>
    <row r="1737" spans="1:11" x14ac:dyDescent="0.2">
      <c r="A1737" s="8">
        <f>MAX($A$2:$A1736)+1</f>
        <v>1139</v>
      </c>
      <c r="B1737" s="8"/>
      <c r="C1737" s="9" t="str">
        <f t="shared" si="28"/>
        <v>Hatfields Ferry Power Station</v>
      </c>
      <c r="D1737" s="8">
        <v>101</v>
      </c>
      <c r="E1737" s="8" t="s">
        <v>258</v>
      </c>
      <c r="F1737" s="10" t="s">
        <v>15591</v>
      </c>
      <c r="G1737" s="8">
        <v>3179</v>
      </c>
      <c r="H1737" s="8" t="s">
        <v>15590</v>
      </c>
      <c r="I1737" s="8" t="s">
        <v>569</v>
      </c>
      <c r="J1737" s="8">
        <v>23279</v>
      </c>
      <c r="K1737" s="8"/>
    </row>
    <row r="1738" spans="1:11" x14ac:dyDescent="0.2">
      <c r="A1738" s="8">
        <f>A391</f>
        <v>264</v>
      </c>
      <c r="B1738" s="8"/>
      <c r="C1738" s="9" t="str">
        <f t="shared" si="28"/>
        <v>Hawthorn</v>
      </c>
      <c r="D1738" s="8">
        <v>79</v>
      </c>
      <c r="E1738" s="8" t="s">
        <v>212</v>
      </c>
      <c r="F1738" s="10" t="s">
        <v>15592</v>
      </c>
      <c r="G1738" s="8">
        <v>2079</v>
      </c>
      <c r="H1738" s="8" t="s">
        <v>13804</v>
      </c>
      <c r="I1738" s="8" t="s">
        <v>211</v>
      </c>
      <c r="J1738" s="8">
        <v>10000</v>
      </c>
      <c r="K1738" s="8" t="s">
        <v>33664</v>
      </c>
    </row>
    <row r="1739" spans="1:11" x14ac:dyDescent="0.2">
      <c r="A1739" s="8">
        <f>A391</f>
        <v>264</v>
      </c>
      <c r="B1739" s="8"/>
      <c r="C1739" s="9" t="str">
        <f t="shared" si="28"/>
        <v>Hawthorn</v>
      </c>
      <c r="D1739" s="8">
        <v>79</v>
      </c>
      <c r="E1739" s="8" t="s">
        <v>212</v>
      </c>
      <c r="F1739" s="10" t="s">
        <v>15593</v>
      </c>
      <c r="G1739" s="8">
        <v>2079</v>
      </c>
      <c r="H1739" s="8" t="s">
        <v>13804</v>
      </c>
      <c r="I1739" s="8" t="s">
        <v>211</v>
      </c>
      <c r="J1739" s="8">
        <v>10000</v>
      </c>
      <c r="K1739" s="8"/>
    </row>
    <row r="1740" spans="1:11" x14ac:dyDescent="0.2">
      <c r="A1740" s="8">
        <f>A392</f>
        <v>265</v>
      </c>
      <c r="B1740" s="8"/>
      <c r="C1740" s="9" t="str">
        <f t="shared" si="28"/>
        <v>High Bridge</v>
      </c>
      <c r="D1740" s="8">
        <v>120</v>
      </c>
      <c r="E1740" s="8" t="s">
        <v>298</v>
      </c>
      <c r="F1740" s="10" t="s">
        <v>13806</v>
      </c>
      <c r="G1740" s="8">
        <v>1912</v>
      </c>
      <c r="H1740" s="8" t="s">
        <v>13806</v>
      </c>
      <c r="I1740" s="8" t="s">
        <v>297</v>
      </c>
      <c r="J1740" s="8">
        <v>13781</v>
      </c>
      <c r="K1740" s="8" t="s">
        <v>33665</v>
      </c>
    </row>
    <row r="1741" spans="1:11" x14ac:dyDescent="0.2">
      <c r="A1741" s="8">
        <f>A392</f>
        <v>265</v>
      </c>
      <c r="B1741" s="8"/>
      <c r="C1741" s="9" t="str">
        <f t="shared" si="28"/>
        <v>High Bridge</v>
      </c>
      <c r="D1741" s="8">
        <v>120</v>
      </c>
      <c r="E1741" s="8" t="s">
        <v>298</v>
      </c>
      <c r="F1741" s="10" t="s">
        <v>15594</v>
      </c>
      <c r="G1741" s="8">
        <v>1912</v>
      </c>
      <c r="H1741" s="8" t="s">
        <v>13806</v>
      </c>
      <c r="I1741" s="8" t="s">
        <v>297</v>
      </c>
      <c r="J1741" s="8">
        <v>13781</v>
      </c>
      <c r="K1741" s="8" t="s">
        <v>33665</v>
      </c>
    </row>
    <row r="1742" spans="1:11" x14ac:dyDescent="0.2">
      <c r="A1742" s="8">
        <f>A392</f>
        <v>265</v>
      </c>
      <c r="B1742" s="8"/>
      <c r="C1742" s="9" t="str">
        <f t="shared" si="28"/>
        <v>High Bridge</v>
      </c>
      <c r="D1742" s="8">
        <v>120</v>
      </c>
      <c r="E1742" s="8" t="s">
        <v>298</v>
      </c>
      <c r="F1742" s="10" t="s">
        <v>15595</v>
      </c>
      <c r="G1742" s="8">
        <v>1912</v>
      </c>
      <c r="H1742" s="8" t="s">
        <v>13806</v>
      </c>
      <c r="I1742" s="8" t="s">
        <v>297</v>
      </c>
      <c r="J1742" s="8">
        <v>13781</v>
      </c>
      <c r="K1742" s="8" t="s">
        <v>33665</v>
      </c>
    </row>
    <row r="1743" spans="1:11" x14ac:dyDescent="0.2">
      <c r="A1743" s="8">
        <f>A1086</f>
        <v>746</v>
      </c>
      <c r="B1743" s="8"/>
      <c r="C1743" s="9" t="str">
        <f t="shared" si="28"/>
        <v>High Falls (WI)</v>
      </c>
      <c r="D1743" s="8">
        <v>195</v>
      </c>
      <c r="E1743" s="8" t="s">
        <v>483</v>
      </c>
      <c r="F1743" s="10" t="s">
        <v>15596</v>
      </c>
      <c r="G1743" s="8">
        <v>4065</v>
      </c>
      <c r="H1743" s="8" t="s">
        <v>14751</v>
      </c>
      <c r="I1743" s="8" t="s">
        <v>482</v>
      </c>
      <c r="J1743" s="8">
        <v>20860</v>
      </c>
      <c r="K1743" s="8"/>
    </row>
    <row r="1744" spans="1:11" x14ac:dyDescent="0.2">
      <c r="A1744" s="8">
        <f>MAX($A$2:$A1743)+1</f>
        <v>1140</v>
      </c>
      <c r="B1744" s="8"/>
      <c r="C1744" s="9" t="str">
        <f t="shared" si="28"/>
        <v>W H Hill</v>
      </c>
      <c r="D1744" s="8">
        <v>300</v>
      </c>
      <c r="E1744" s="8" t="s">
        <v>178</v>
      </c>
      <c r="F1744" s="10" t="s">
        <v>15598</v>
      </c>
      <c r="G1744" s="8">
        <v>772</v>
      </c>
      <c r="H1744" s="8" t="s">
        <v>15597</v>
      </c>
      <c r="I1744" s="8" t="s">
        <v>177</v>
      </c>
      <c r="J1744" s="8">
        <v>8287</v>
      </c>
      <c r="K1744" s="8" t="s">
        <v>33599</v>
      </c>
    </row>
    <row r="1745" spans="1:11" x14ac:dyDescent="0.2">
      <c r="A1745" s="8">
        <f>A1744</f>
        <v>1140</v>
      </c>
      <c r="B1745" s="8"/>
      <c r="C1745" s="9" t="str">
        <f t="shared" si="28"/>
        <v>W H Hill</v>
      </c>
      <c r="D1745" s="8">
        <v>300</v>
      </c>
      <c r="E1745" s="8" t="s">
        <v>178</v>
      </c>
      <c r="F1745" s="10" t="s">
        <v>15599</v>
      </c>
      <c r="G1745" s="8">
        <v>772</v>
      </c>
      <c r="H1745" s="8" t="s">
        <v>15597</v>
      </c>
      <c r="I1745" s="8" t="s">
        <v>177</v>
      </c>
      <c r="J1745" s="8">
        <v>8287</v>
      </c>
      <c r="K1745" s="8" t="s">
        <v>33599</v>
      </c>
    </row>
    <row r="1746" spans="1:11" x14ac:dyDescent="0.2">
      <c r="A1746" s="8">
        <f>MAX($A$2:$A1745)+1</f>
        <v>1141</v>
      </c>
      <c r="B1746" s="8"/>
      <c r="C1746" s="9" t="str">
        <f t="shared" si="28"/>
        <v>Honolulu</v>
      </c>
      <c r="D1746" s="8">
        <v>65</v>
      </c>
      <c r="E1746" s="8" t="s">
        <v>180</v>
      </c>
      <c r="F1746" s="10" t="s">
        <v>15600</v>
      </c>
      <c r="G1746" s="8">
        <v>764</v>
      </c>
      <c r="H1746" s="8" t="s">
        <v>15600</v>
      </c>
      <c r="I1746" s="8" t="s">
        <v>179</v>
      </c>
      <c r="J1746" s="8">
        <v>19547</v>
      </c>
      <c r="K1746" s="8"/>
    </row>
    <row r="1747" spans="1:11" x14ac:dyDescent="0.2">
      <c r="A1747" s="8">
        <f>MAX($A$2:$A1746)+1</f>
        <v>1142</v>
      </c>
      <c r="B1747" s="8"/>
      <c r="C1747" s="9" t="str">
        <f t="shared" si="28"/>
        <v>PSEG Hope Creek Generating Station</v>
      </c>
      <c r="D1747" s="8">
        <v>271</v>
      </c>
      <c r="E1747" s="8" t="s">
        <v>353</v>
      </c>
      <c r="F1747" s="10" t="s">
        <v>15602</v>
      </c>
      <c r="G1747" s="8">
        <v>6118</v>
      </c>
      <c r="H1747" s="8" t="s">
        <v>15601</v>
      </c>
      <c r="I1747" s="8" t="s">
        <v>353</v>
      </c>
      <c r="J1747" s="8">
        <v>15478</v>
      </c>
      <c r="K1747" s="8"/>
    </row>
    <row r="1748" spans="1:11" x14ac:dyDescent="0.2">
      <c r="A1748" s="8">
        <f>MAX($A$2:$A1747)+1</f>
        <v>1143</v>
      </c>
      <c r="B1748" s="8"/>
      <c r="C1748" s="9" t="str">
        <f t="shared" si="28"/>
        <v>Hopewell Power Station</v>
      </c>
      <c r="D1748" s="8">
        <v>186</v>
      </c>
      <c r="E1748" s="8" t="s">
        <v>460</v>
      </c>
      <c r="F1748" s="10" t="s">
        <v>15604</v>
      </c>
      <c r="G1748" s="8">
        <v>10771</v>
      </c>
      <c r="H1748" s="8" t="s">
        <v>15603</v>
      </c>
      <c r="I1748" s="8" t="s">
        <v>459</v>
      </c>
      <c r="J1748" s="8">
        <v>19876</v>
      </c>
      <c r="K1748" s="8"/>
    </row>
    <row r="1749" spans="1:11" x14ac:dyDescent="0.2">
      <c r="A1749" s="8">
        <f>A400</f>
        <v>273</v>
      </c>
      <c r="B1749" s="8"/>
      <c r="C1749" s="9" t="str">
        <f t="shared" si="28"/>
        <v>Hot Spring Generating Facility</v>
      </c>
      <c r="D1749" s="8">
        <v>8</v>
      </c>
      <c r="E1749" s="8" t="s">
        <v>140</v>
      </c>
      <c r="F1749" s="10" t="s">
        <v>2144</v>
      </c>
      <c r="G1749" s="8">
        <v>55418</v>
      </c>
      <c r="H1749" s="8" t="s">
        <v>13819</v>
      </c>
      <c r="I1749" s="8" t="s">
        <v>139</v>
      </c>
      <c r="J1749" s="8">
        <v>814</v>
      </c>
      <c r="K1749" s="8" t="s">
        <v>33666</v>
      </c>
    </row>
    <row r="1750" spans="1:11" x14ac:dyDescent="0.2">
      <c r="A1750" s="8">
        <f>MAX($A$2:$A1749)+1</f>
        <v>1144</v>
      </c>
      <c r="B1750" s="8"/>
      <c r="C1750" s="9" t="str">
        <f t="shared" si="28"/>
        <v>PSEG Hudson Generating Station</v>
      </c>
      <c r="D1750" s="8">
        <v>270</v>
      </c>
      <c r="E1750" s="8" t="s">
        <v>352</v>
      </c>
      <c r="F1750" s="10" t="s">
        <v>15606</v>
      </c>
      <c r="G1750" s="8">
        <v>2403</v>
      </c>
      <c r="H1750" s="8" t="s">
        <v>15605</v>
      </c>
      <c r="I1750" s="8" t="s">
        <v>352</v>
      </c>
      <c r="J1750" s="8">
        <v>15147</v>
      </c>
      <c r="K1750" s="8"/>
    </row>
    <row r="1751" spans="1:11" x14ac:dyDescent="0.2">
      <c r="A1751" s="8">
        <f>A1750</f>
        <v>1144</v>
      </c>
      <c r="B1751" s="8"/>
      <c r="C1751" s="9" t="str">
        <f t="shared" si="28"/>
        <v>PSEG Hudson Generating Station</v>
      </c>
      <c r="D1751" s="8">
        <v>270</v>
      </c>
      <c r="E1751" s="8" t="s">
        <v>352</v>
      </c>
      <c r="F1751" s="10" t="s">
        <v>15607</v>
      </c>
      <c r="G1751" s="8">
        <v>2403</v>
      </c>
      <c r="H1751" s="8" t="s">
        <v>15605</v>
      </c>
      <c r="I1751" s="8" t="s">
        <v>352</v>
      </c>
      <c r="J1751" s="8">
        <v>15147</v>
      </c>
      <c r="K1751" s="8"/>
    </row>
    <row r="1752" spans="1:11" x14ac:dyDescent="0.2">
      <c r="A1752" s="8">
        <f>A402</f>
        <v>275</v>
      </c>
      <c r="B1752" s="8"/>
      <c r="C1752" s="9" t="str">
        <f t="shared" si="28"/>
        <v>Hudson Avenue</v>
      </c>
      <c r="D1752" s="8">
        <v>36</v>
      </c>
      <c r="E1752" s="8" t="s">
        <v>101</v>
      </c>
      <c r="F1752" s="10" t="s">
        <v>15608</v>
      </c>
      <c r="G1752" s="8">
        <v>2496</v>
      </c>
      <c r="H1752" s="8" t="s">
        <v>13823</v>
      </c>
      <c r="I1752" s="8" t="s">
        <v>100</v>
      </c>
      <c r="J1752" s="8">
        <v>4226</v>
      </c>
      <c r="K1752" s="8" t="s">
        <v>33667</v>
      </c>
    </row>
    <row r="1753" spans="1:11" x14ac:dyDescent="0.2">
      <c r="A1753" s="8">
        <f>A402</f>
        <v>275</v>
      </c>
      <c r="B1753" s="8"/>
      <c r="C1753" s="9" t="str">
        <f t="shared" si="28"/>
        <v>Hudson Avenue</v>
      </c>
      <c r="D1753" s="8">
        <v>36</v>
      </c>
      <c r="E1753" s="8" t="s">
        <v>101</v>
      </c>
      <c r="F1753" s="10" t="s">
        <v>15609</v>
      </c>
      <c r="G1753" s="8">
        <v>2496</v>
      </c>
      <c r="H1753" s="8" t="s">
        <v>13823</v>
      </c>
      <c r="I1753" s="8" t="s">
        <v>100</v>
      </c>
      <c r="J1753" s="8">
        <v>4226</v>
      </c>
      <c r="K1753" s="8" t="s">
        <v>33667</v>
      </c>
    </row>
    <row r="1754" spans="1:11" x14ac:dyDescent="0.2">
      <c r="A1754" s="8">
        <f>A402</f>
        <v>275</v>
      </c>
      <c r="B1754" s="8"/>
      <c r="C1754" s="9" t="str">
        <f t="shared" si="28"/>
        <v>Hudson Avenue</v>
      </c>
      <c r="D1754" s="8">
        <v>36</v>
      </c>
      <c r="E1754" s="8" t="s">
        <v>101</v>
      </c>
      <c r="F1754" s="10" t="s">
        <v>15610</v>
      </c>
      <c r="G1754" s="8">
        <v>2496</v>
      </c>
      <c r="H1754" s="8" t="s">
        <v>13823</v>
      </c>
      <c r="I1754" s="8" t="s">
        <v>100</v>
      </c>
      <c r="J1754" s="8">
        <v>4226</v>
      </c>
      <c r="K1754" s="8" t="s">
        <v>33667</v>
      </c>
    </row>
    <row r="1755" spans="1:11" x14ac:dyDescent="0.2">
      <c r="A1755" s="8">
        <f>A402</f>
        <v>275</v>
      </c>
      <c r="B1755" s="8"/>
      <c r="C1755" s="9" t="str">
        <f t="shared" si="28"/>
        <v>Hudson Avenue</v>
      </c>
      <c r="D1755" s="8">
        <v>36</v>
      </c>
      <c r="E1755" s="8" t="s">
        <v>101</v>
      </c>
      <c r="F1755" s="10" t="s">
        <v>15611</v>
      </c>
      <c r="G1755" s="8">
        <v>2496</v>
      </c>
      <c r="H1755" s="8" t="s">
        <v>13823</v>
      </c>
      <c r="I1755" s="8" t="s">
        <v>100</v>
      </c>
      <c r="J1755" s="8">
        <v>4226</v>
      </c>
      <c r="K1755" s="8" t="s">
        <v>33667</v>
      </c>
    </row>
    <row r="1756" spans="1:11" x14ac:dyDescent="0.2">
      <c r="A1756" s="8">
        <f>MAX($A$2:$A1755)+1</f>
        <v>1145</v>
      </c>
      <c r="B1756" s="8"/>
      <c r="C1756" s="9" t="str">
        <f t="shared" si="28"/>
        <v>Hudson Falls Hydroelectric Project</v>
      </c>
      <c r="D1756" s="8">
        <v>117</v>
      </c>
      <c r="E1756" s="8" t="s">
        <v>287</v>
      </c>
      <c r="F1756" s="10" t="s">
        <v>15613</v>
      </c>
      <c r="G1756" s="8">
        <v>54953</v>
      </c>
      <c r="H1756" s="8" t="s">
        <v>15612</v>
      </c>
      <c r="I1756" s="8" t="s">
        <v>791</v>
      </c>
      <c r="J1756" s="8">
        <v>55754</v>
      </c>
      <c r="K1756" s="8"/>
    </row>
    <row r="1757" spans="1:11" x14ac:dyDescent="0.2">
      <c r="A1757" s="8">
        <f>A403</f>
        <v>276</v>
      </c>
      <c r="B1757" s="8"/>
      <c r="C1757" s="9" t="str">
        <f t="shared" si="28"/>
        <v>Humboldt Bay</v>
      </c>
      <c r="D1757" s="8">
        <v>133</v>
      </c>
      <c r="E1757" s="8" t="s">
        <v>326</v>
      </c>
      <c r="F1757" s="10" t="s">
        <v>15614</v>
      </c>
      <c r="G1757" s="8">
        <v>246</v>
      </c>
      <c r="H1757" s="8" t="s">
        <v>13825</v>
      </c>
      <c r="I1757" s="8" t="s">
        <v>325</v>
      </c>
      <c r="J1757" s="8">
        <v>14328</v>
      </c>
      <c r="K1757" s="8"/>
    </row>
    <row r="1758" spans="1:11" x14ac:dyDescent="0.2">
      <c r="A1758" s="8">
        <f>A414</f>
        <v>281</v>
      </c>
      <c r="B1758" s="8"/>
      <c r="C1758" s="9" t="str">
        <f t="shared" si="28"/>
        <v>Hunter</v>
      </c>
      <c r="D1758" s="8">
        <v>226</v>
      </c>
      <c r="E1758" s="8" t="s">
        <v>111</v>
      </c>
      <c r="F1758" s="10" t="s">
        <v>15615</v>
      </c>
      <c r="G1758" s="8">
        <v>6165</v>
      </c>
      <c r="H1758" s="8" t="s">
        <v>13835</v>
      </c>
      <c r="I1758" s="8" t="s">
        <v>329</v>
      </c>
      <c r="J1758" s="8">
        <v>14354</v>
      </c>
      <c r="K1758" s="8" t="s">
        <v>33668</v>
      </c>
    </row>
    <row r="1759" spans="1:11" x14ac:dyDescent="0.2">
      <c r="A1759" s="8">
        <f>A414</f>
        <v>281</v>
      </c>
      <c r="B1759" s="8"/>
      <c r="C1759" s="9" t="str">
        <f t="shared" si="28"/>
        <v>Hunter</v>
      </c>
      <c r="D1759" s="8">
        <v>226</v>
      </c>
      <c r="E1759" s="8" t="s">
        <v>111</v>
      </c>
      <c r="F1759" s="10" t="s">
        <v>15616</v>
      </c>
      <c r="G1759" s="8">
        <v>6165</v>
      </c>
      <c r="H1759" s="8" t="s">
        <v>13835</v>
      </c>
      <c r="I1759" s="8" t="s">
        <v>329</v>
      </c>
      <c r="J1759" s="8">
        <v>14354</v>
      </c>
      <c r="K1759" s="8" t="s">
        <v>33668</v>
      </c>
    </row>
    <row r="1760" spans="1:11" x14ac:dyDescent="0.2">
      <c r="A1760" s="8">
        <f>MAX($A$2:$A1759)+1</f>
        <v>1146</v>
      </c>
      <c r="B1760" s="8"/>
      <c r="C1760" s="9" t="str">
        <f t="shared" si="28"/>
        <v>Hunters Point</v>
      </c>
      <c r="D1760" s="8">
        <v>133</v>
      </c>
      <c r="E1760" s="8" t="s">
        <v>326</v>
      </c>
      <c r="F1760" s="10" t="s">
        <v>15618</v>
      </c>
      <c r="G1760" s="8">
        <v>247</v>
      </c>
      <c r="H1760" s="8" t="s">
        <v>15617</v>
      </c>
      <c r="I1760" s="8" t="s">
        <v>325</v>
      </c>
      <c r="J1760" s="8">
        <v>14328</v>
      </c>
      <c r="K1760" s="8"/>
    </row>
    <row r="1761" spans="1:11" x14ac:dyDescent="0.2">
      <c r="A1761" s="8">
        <f>A1760</f>
        <v>1146</v>
      </c>
      <c r="B1761" s="8"/>
      <c r="C1761" s="9" t="str">
        <f t="shared" si="28"/>
        <v>Hunters Point</v>
      </c>
      <c r="D1761" s="8">
        <v>133</v>
      </c>
      <c r="E1761" s="8" t="s">
        <v>326</v>
      </c>
      <c r="F1761" s="10" t="s">
        <v>15619</v>
      </c>
      <c r="G1761" s="8">
        <v>247</v>
      </c>
      <c r="H1761" s="8" t="s">
        <v>15617</v>
      </c>
      <c r="I1761" s="8" t="s">
        <v>325</v>
      </c>
      <c r="J1761" s="8">
        <v>14328</v>
      </c>
      <c r="K1761" s="8"/>
    </row>
    <row r="1762" spans="1:11" x14ac:dyDescent="0.2">
      <c r="A1762" s="8">
        <f>A1760</f>
        <v>1146</v>
      </c>
      <c r="B1762" s="8"/>
      <c r="C1762" s="9" t="str">
        <f t="shared" si="28"/>
        <v>Hunters Point</v>
      </c>
      <c r="D1762" s="8">
        <v>133</v>
      </c>
      <c r="E1762" s="8" t="s">
        <v>326</v>
      </c>
      <c r="F1762" s="10" t="s">
        <v>15620</v>
      </c>
      <c r="G1762" s="8">
        <v>247</v>
      </c>
      <c r="H1762" s="8" t="s">
        <v>15617</v>
      </c>
      <c r="I1762" s="8" t="s">
        <v>325</v>
      </c>
      <c r="J1762" s="8">
        <v>14328</v>
      </c>
      <c r="K1762" s="8"/>
    </row>
    <row r="1763" spans="1:11" x14ac:dyDescent="0.2">
      <c r="A1763" s="8">
        <f>A1089</f>
        <v>749</v>
      </c>
      <c r="B1763" s="8"/>
      <c r="C1763" s="9" t="str">
        <f t="shared" si="28"/>
        <v>Huntington Falls</v>
      </c>
      <c r="D1763" s="8">
        <v>25</v>
      </c>
      <c r="E1763" s="8" t="s">
        <v>79</v>
      </c>
      <c r="F1763" s="10" t="s">
        <v>14755</v>
      </c>
      <c r="G1763" s="8">
        <v>50713</v>
      </c>
      <c r="H1763" s="8" t="s">
        <v>14755</v>
      </c>
      <c r="I1763" s="8" t="s">
        <v>170</v>
      </c>
      <c r="J1763" s="8">
        <v>7601</v>
      </c>
      <c r="K1763" s="8" t="s">
        <v>33669</v>
      </c>
    </row>
    <row r="1764" spans="1:11" x14ac:dyDescent="0.2">
      <c r="A1764" s="8">
        <f>A419</f>
        <v>282</v>
      </c>
      <c r="B1764" s="8"/>
      <c r="C1764" s="9" t="str">
        <f t="shared" si="28"/>
        <v>Huron</v>
      </c>
      <c r="D1764" s="8">
        <v>122</v>
      </c>
      <c r="E1764" s="8" t="s">
        <v>301</v>
      </c>
      <c r="F1764" s="10" t="s">
        <v>15621</v>
      </c>
      <c r="G1764" s="8">
        <v>3344</v>
      </c>
      <c r="H1764" s="8" t="s">
        <v>13841</v>
      </c>
      <c r="I1764" s="8" t="s">
        <v>9063</v>
      </c>
      <c r="J1764" s="8">
        <v>13809</v>
      </c>
      <c r="K1764" s="8" t="s">
        <v>33670</v>
      </c>
    </row>
    <row r="1765" spans="1:11" x14ac:dyDescent="0.2">
      <c r="A1765" s="8">
        <f>A419</f>
        <v>282</v>
      </c>
      <c r="B1765" s="8"/>
      <c r="C1765" s="9" t="str">
        <f t="shared" si="28"/>
        <v>Huron</v>
      </c>
      <c r="D1765" s="8">
        <v>122</v>
      </c>
      <c r="E1765" s="8" t="s">
        <v>301</v>
      </c>
      <c r="F1765" s="10" t="s">
        <v>15622</v>
      </c>
      <c r="G1765" s="8">
        <v>3344</v>
      </c>
      <c r="H1765" s="8" t="s">
        <v>13841</v>
      </c>
      <c r="I1765" s="8" t="s">
        <v>9063</v>
      </c>
      <c r="J1765" s="8">
        <v>13809</v>
      </c>
      <c r="K1765" s="8" t="s">
        <v>33670</v>
      </c>
    </row>
    <row r="1766" spans="1:11" x14ac:dyDescent="0.2">
      <c r="A1766" s="8">
        <f>A419</f>
        <v>282</v>
      </c>
      <c r="B1766" s="8"/>
      <c r="C1766" s="9" t="str">
        <f t="shared" si="28"/>
        <v>Huron</v>
      </c>
      <c r="D1766" s="8">
        <v>122</v>
      </c>
      <c r="E1766" s="8" t="s">
        <v>301</v>
      </c>
      <c r="F1766" s="10" t="s">
        <v>15623</v>
      </c>
      <c r="G1766" s="8">
        <v>3344</v>
      </c>
      <c r="H1766" s="8" t="s">
        <v>13841</v>
      </c>
      <c r="I1766" s="8" t="s">
        <v>9063</v>
      </c>
      <c r="J1766" s="8">
        <v>13809</v>
      </c>
      <c r="K1766" s="8" t="s">
        <v>33670</v>
      </c>
    </row>
    <row r="1767" spans="1:11" x14ac:dyDescent="0.2">
      <c r="A1767" s="8">
        <f>A419</f>
        <v>282</v>
      </c>
      <c r="B1767" s="8"/>
      <c r="C1767" s="9" t="str">
        <f t="shared" si="28"/>
        <v>Huron</v>
      </c>
      <c r="D1767" s="8">
        <v>122</v>
      </c>
      <c r="E1767" s="8" t="s">
        <v>301</v>
      </c>
      <c r="F1767" s="10" t="s">
        <v>15624</v>
      </c>
      <c r="G1767" s="8">
        <v>3344</v>
      </c>
      <c r="H1767" s="8" t="s">
        <v>13841</v>
      </c>
      <c r="I1767" s="8" t="s">
        <v>9063</v>
      </c>
      <c r="J1767" s="8">
        <v>13809</v>
      </c>
      <c r="K1767" s="8" t="s">
        <v>33670</v>
      </c>
    </row>
    <row r="1768" spans="1:11" x14ac:dyDescent="0.2">
      <c r="A1768" s="8">
        <f>A432</f>
        <v>292</v>
      </c>
      <c r="B1768" s="8"/>
      <c r="C1768" s="9" t="str">
        <f t="shared" si="28"/>
        <v>Hutchinson Energy Center</v>
      </c>
      <c r="D1768" s="8">
        <v>191</v>
      </c>
      <c r="E1768" s="8" t="s">
        <v>473</v>
      </c>
      <c r="F1768" s="10" t="s">
        <v>15625</v>
      </c>
      <c r="G1768" s="8">
        <v>1248</v>
      </c>
      <c r="H1768" s="8" t="s">
        <v>13858</v>
      </c>
      <c r="I1768" s="8" t="s">
        <v>472</v>
      </c>
      <c r="J1768" s="8">
        <v>22500</v>
      </c>
      <c r="K1768" s="8" t="s">
        <v>33671</v>
      </c>
    </row>
    <row r="1769" spans="1:11" x14ac:dyDescent="0.2">
      <c r="A1769" s="8">
        <f>MAX($A$2:$A1768)+1</f>
        <v>1147</v>
      </c>
      <c r="B1769" s="8"/>
      <c r="C1769" s="9" t="str">
        <f t="shared" si="28"/>
        <v>Hutsonville</v>
      </c>
      <c r="D1769" s="8">
        <v>266</v>
      </c>
      <c r="E1769" s="8" t="s">
        <v>15433</v>
      </c>
      <c r="F1769" s="10" t="s">
        <v>15626</v>
      </c>
      <c r="G1769" s="8">
        <v>863</v>
      </c>
      <c r="H1769" s="8" t="s">
        <v>15626</v>
      </c>
      <c r="I1769" s="8" t="s">
        <v>15627</v>
      </c>
      <c r="J1769" s="8">
        <v>520</v>
      </c>
      <c r="K1769" s="8"/>
    </row>
    <row r="1770" spans="1:11" x14ac:dyDescent="0.2">
      <c r="A1770" s="8">
        <f>A434</f>
        <v>293</v>
      </c>
      <c r="B1770" s="8"/>
      <c r="C1770" s="9" t="str">
        <f t="shared" si="28"/>
        <v>Hyder Solar</v>
      </c>
      <c r="D1770" s="8">
        <v>7</v>
      </c>
      <c r="E1770" s="8" t="s">
        <v>42</v>
      </c>
      <c r="F1770" s="10" t="s">
        <v>15628</v>
      </c>
      <c r="G1770" s="8">
        <v>57563</v>
      </c>
      <c r="H1770" s="8" t="s">
        <v>13861</v>
      </c>
      <c r="I1770" s="8" t="s">
        <v>41</v>
      </c>
      <c r="J1770" s="8">
        <v>803</v>
      </c>
      <c r="K1770" s="8" t="s">
        <v>33672</v>
      </c>
    </row>
    <row r="1771" spans="1:11" x14ac:dyDescent="0.2">
      <c r="A1771" s="8">
        <f>A434</f>
        <v>293</v>
      </c>
      <c r="B1771" s="8"/>
      <c r="C1771" s="9" t="str">
        <f t="shared" si="28"/>
        <v>Hyder II</v>
      </c>
      <c r="D1771" s="8">
        <v>7</v>
      </c>
      <c r="E1771" s="8" t="s">
        <v>42</v>
      </c>
      <c r="F1771" s="10" t="s">
        <v>15629</v>
      </c>
      <c r="G1771" s="8">
        <v>58383</v>
      </c>
      <c r="H1771" s="8" t="s">
        <v>13864</v>
      </c>
      <c r="I1771" s="8" t="s">
        <v>41</v>
      </c>
      <c r="J1771" s="8">
        <v>803</v>
      </c>
      <c r="K1771" s="8" t="s">
        <v>33672</v>
      </c>
    </row>
    <row r="1772" spans="1:11" x14ac:dyDescent="0.2">
      <c r="A1772" s="8">
        <f>A437</f>
        <v>295</v>
      </c>
      <c r="B1772" s="8"/>
      <c r="C1772" s="9" t="str">
        <f t="shared" si="28"/>
        <v>Iatan</v>
      </c>
      <c r="D1772" s="8">
        <v>51</v>
      </c>
      <c r="E1772" s="8" t="s">
        <v>424</v>
      </c>
      <c r="F1772" s="10" t="s">
        <v>13865</v>
      </c>
      <c r="G1772" s="8">
        <v>6065</v>
      </c>
      <c r="H1772" s="8" t="s">
        <v>13865</v>
      </c>
      <c r="I1772" s="8" t="s">
        <v>211</v>
      </c>
      <c r="J1772" s="8">
        <v>10000</v>
      </c>
      <c r="K1772" s="8" t="s">
        <v>33673</v>
      </c>
    </row>
    <row r="1773" spans="1:11" x14ac:dyDescent="0.2">
      <c r="A1773" s="8">
        <f>A437</f>
        <v>295</v>
      </c>
      <c r="B1773" s="8"/>
      <c r="C1773" s="9" t="str">
        <f t="shared" si="28"/>
        <v>Iatan</v>
      </c>
      <c r="D1773" s="8">
        <v>182</v>
      </c>
      <c r="E1773" s="8" t="s">
        <v>6693</v>
      </c>
      <c r="F1773" s="10" t="s">
        <v>13865</v>
      </c>
      <c r="G1773" s="8">
        <v>6065</v>
      </c>
      <c r="H1773" s="8" t="s">
        <v>13865</v>
      </c>
      <c r="I1773" s="8" t="s">
        <v>211</v>
      </c>
      <c r="J1773" s="8">
        <v>10000</v>
      </c>
      <c r="K1773" s="8" t="s">
        <v>33673</v>
      </c>
    </row>
    <row r="1774" spans="1:11" x14ac:dyDescent="0.2">
      <c r="A1774" s="8">
        <f>A437</f>
        <v>295</v>
      </c>
      <c r="B1774" s="8"/>
      <c r="C1774" s="9" t="str">
        <f t="shared" si="28"/>
        <v>Iatan</v>
      </c>
      <c r="D1774" s="8">
        <v>79</v>
      </c>
      <c r="E1774" s="8" t="s">
        <v>212</v>
      </c>
      <c r="F1774" s="10" t="s">
        <v>13865</v>
      </c>
      <c r="G1774" s="8">
        <v>6065</v>
      </c>
      <c r="H1774" s="8" t="s">
        <v>13865</v>
      </c>
      <c r="I1774" s="8" t="s">
        <v>211</v>
      </c>
      <c r="J1774" s="8">
        <v>10000</v>
      </c>
      <c r="K1774" s="8" t="s">
        <v>33673</v>
      </c>
    </row>
    <row r="1775" spans="1:11" x14ac:dyDescent="0.2">
      <c r="A1775" s="8">
        <f>A437</f>
        <v>295</v>
      </c>
      <c r="B1775" s="8"/>
      <c r="C1775" s="9" t="str">
        <f t="shared" si="28"/>
        <v>Iatan</v>
      </c>
      <c r="D1775" s="8">
        <v>182</v>
      </c>
      <c r="E1775" s="8" t="s">
        <v>6693</v>
      </c>
      <c r="F1775" s="10" t="s">
        <v>15630</v>
      </c>
      <c r="G1775" s="8">
        <v>6065</v>
      </c>
      <c r="H1775" s="8" t="s">
        <v>13865</v>
      </c>
      <c r="I1775" s="8" t="s">
        <v>211</v>
      </c>
      <c r="J1775" s="8">
        <v>10000</v>
      </c>
      <c r="K1775" s="8" t="s">
        <v>33673</v>
      </c>
    </row>
    <row r="1776" spans="1:11" x14ac:dyDescent="0.2">
      <c r="A1776" s="8">
        <f>A437</f>
        <v>295</v>
      </c>
      <c r="B1776" s="8"/>
      <c r="C1776" s="9" t="str">
        <f t="shared" si="28"/>
        <v>Iatan</v>
      </c>
      <c r="D1776" s="8">
        <v>79</v>
      </c>
      <c r="E1776" s="8" t="s">
        <v>212</v>
      </c>
      <c r="F1776" s="10" t="s">
        <v>15631</v>
      </c>
      <c r="G1776" s="8">
        <v>6065</v>
      </c>
      <c r="H1776" s="8" t="s">
        <v>13865</v>
      </c>
      <c r="I1776" s="8" t="s">
        <v>211</v>
      </c>
      <c r="J1776" s="8">
        <v>10000</v>
      </c>
      <c r="K1776" s="8" t="s">
        <v>33673</v>
      </c>
    </row>
    <row r="1777" spans="1:11" x14ac:dyDescent="0.2">
      <c r="A1777" s="8">
        <f>A437</f>
        <v>295</v>
      </c>
      <c r="B1777" s="8"/>
      <c r="C1777" s="9" t="str">
        <f t="shared" si="28"/>
        <v>Iatan</v>
      </c>
      <c r="D1777" s="8">
        <v>79</v>
      </c>
      <c r="E1777" s="8" t="s">
        <v>212</v>
      </c>
      <c r="F1777" s="10" t="s">
        <v>15632</v>
      </c>
      <c r="G1777" s="8">
        <v>6065</v>
      </c>
      <c r="H1777" s="8" t="s">
        <v>13865</v>
      </c>
      <c r="I1777" s="8" t="s">
        <v>211</v>
      </c>
      <c r="J1777" s="8">
        <v>10000</v>
      </c>
      <c r="K1777" s="8" t="s">
        <v>33673</v>
      </c>
    </row>
    <row r="1778" spans="1:11" x14ac:dyDescent="0.2">
      <c r="A1778" s="8">
        <f>A421</f>
        <v>283</v>
      </c>
      <c r="B1778" s="8"/>
      <c r="C1778" s="9" t="str">
        <f t="shared" si="28"/>
        <v>Independence 2</v>
      </c>
      <c r="D1778" s="8">
        <v>203</v>
      </c>
      <c r="E1778" s="8" t="s">
        <v>131</v>
      </c>
      <c r="F1778" s="10" t="s">
        <v>15633</v>
      </c>
      <c r="G1778" s="8"/>
      <c r="H1778" s="8"/>
      <c r="I1778" s="8"/>
      <c r="J1778" s="8"/>
      <c r="K1778" s="8" t="s">
        <v>33513</v>
      </c>
    </row>
    <row r="1779" spans="1:11" x14ac:dyDescent="0.2">
      <c r="A1779" s="8">
        <f>A421</f>
        <v>283</v>
      </c>
      <c r="B1779" s="8"/>
      <c r="C1779" s="9" t="str">
        <f t="shared" si="28"/>
        <v>Independence Unit 2</v>
      </c>
      <c r="D1779" s="8">
        <v>52</v>
      </c>
      <c r="E1779" s="8" t="s">
        <v>15635</v>
      </c>
      <c r="F1779" s="10" t="s">
        <v>15634</v>
      </c>
      <c r="G1779" s="8"/>
      <c r="H1779" s="8"/>
      <c r="I1779" s="8"/>
      <c r="J1779" s="8"/>
      <c r="K1779" s="8" t="s">
        <v>33513</v>
      </c>
    </row>
    <row r="1780" spans="1:11" x14ac:dyDescent="0.2">
      <c r="A1780" s="8">
        <f>MAX($A$2:$A1779)+1</f>
        <v>1148</v>
      </c>
      <c r="B1780" s="8"/>
      <c r="C1780" s="9" t="str">
        <f t="shared" si="28"/>
        <v>Indian Trails Cogen 1</v>
      </c>
      <c r="D1780" s="8">
        <v>20</v>
      </c>
      <c r="E1780" s="8" t="s">
        <v>76</v>
      </c>
      <c r="F1780" s="10" t="s">
        <v>15637</v>
      </c>
      <c r="G1780" s="8">
        <v>7384</v>
      </c>
      <c r="H1780" s="8" t="s">
        <v>15636</v>
      </c>
      <c r="I1780" s="8" t="s">
        <v>3985</v>
      </c>
      <c r="J1780" s="8">
        <v>3252</v>
      </c>
      <c r="K1780" s="8"/>
    </row>
    <row r="1781" spans="1:11" x14ac:dyDescent="0.2">
      <c r="A1781" s="8">
        <f>A427</f>
        <v>287</v>
      </c>
      <c r="B1781" s="8"/>
      <c r="C1781" s="9" t="str">
        <f t="shared" si="28"/>
        <v>James H Miller Jr</v>
      </c>
      <c r="D1781" s="8">
        <v>2</v>
      </c>
      <c r="E1781" s="8" t="s">
        <v>26</v>
      </c>
      <c r="F1781" s="10" t="s">
        <v>15638</v>
      </c>
      <c r="G1781" s="8">
        <v>6002</v>
      </c>
      <c r="H1781" s="8" t="s">
        <v>13850</v>
      </c>
      <c r="I1781" s="8" t="s">
        <v>25</v>
      </c>
      <c r="J1781" s="8">
        <v>195</v>
      </c>
      <c r="K1781" s="8" t="s">
        <v>33512</v>
      </c>
    </row>
    <row r="1782" spans="1:11" x14ac:dyDescent="0.2">
      <c r="A1782" s="8">
        <f>A455</f>
        <v>307</v>
      </c>
      <c r="B1782" s="8"/>
      <c r="C1782" s="9" t="str">
        <f t="shared" si="28"/>
        <v>Jeffrey Energy Center</v>
      </c>
      <c r="D1782" s="8">
        <v>182</v>
      </c>
      <c r="E1782" s="8" t="s">
        <v>6693</v>
      </c>
      <c r="F1782" s="10" t="s">
        <v>15639</v>
      </c>
      <c r="G1782" s="8">
        <v>6068</v>
      </c>
      <c r="H1782" s="8" t="s">
        <v>13891</v>
      </c>
      <c r="I1782" s="8" t="s">
        <v>472</v>
      </c>
      <c r="J1782" s="8">
        <v>22500</v>
      </c>
      <c r="K1782" s="8" t="s">
        <v>33674</v>
      </c>
    </row>
    <row r="1783" spans="1:11" x14ac:dyDescent="0.2">
      <c r="A1783" s="8">
        <f>A455</f>
        <v>307</v>
      </c>
      <c r="B1783" s="8"/>
      <c r="C1783" s="9" t="str">
        <f t="shared" si="28"/>
        <v>Jeffrey Energy Center</v>
      </c>
      <c r="D1783" s="8">
        <v>80</v>
      </c>
      <c r="E1783" s="8" t="s">
        <v>214</v>
      </c>
      <c r="F1783" s="10" t="s">
        <v>15640</v>
      </c>
      <c r="G1783" s="8">
        <v>6068</v>
      </c>
      <c r="H1783" s="8" t="s">
        <v>13891</v>
      </c>
      <c r="I1783" s="8" t="s">
        <v>472</v>
      </c>
      <c r="J1783" s="8">
        <v>22500</v>
      </c>
      <c r="K1783" s="8" t="s">
        <v>33674</v>
      </c>
    </row>
    <row r="1784" spans="1:11" x14ac:dyDescent="0.2">
      <c r="A1784" s="8">
        <f>MAX($A$2:$A1783)+1</f>
        <v>1149</v>
      </c>
      <c r="B1784" s="8"/>
      <c r="C1784" s="9" t="str">
        <f t="shared" si="28"/>
        <v>Jobba 6B</v>
      </c>
      <c r="D1784" s="8">
        <v>262</v>
      </c>
      <c r="E1784" s="8" t="s">
        <v>251</v>
      </c>
      <c r="F1784" s="10" t="s">
        <v>15641</v>
      </c>
      <c r="G1784" s="8"/>
      <c r="H1784" s="8"/>
      <c r="I1784" s="8"/>
      <c r="J1784" s="8"/>
      <c r="K1784" s="8" t="s">
        <v>33675</v>
      </c>
    </row>
    <row r="1785" spans="1:11" x14ac:dyDescent="0.2">
      <c r="A1785" s="8">
        <f>A1784</f>
        <v>1149</v>
      </c>
      <c r="B1785" s="8"/>
      <c r="C1785" s="9" t="str">
        <f t="shared" si="28"/>
        <v>Joppa Steam</v>
      </c>
      <c r="D1785" s="8">
        <v>266</v>
      </c>
      <c r="E1785" s="8" t="s">
        <v>15433</v>
      </c>
      <c r="F1785" s="10" t="s">
        <v>15643</v>
      </c>
      <c r="G1785" s="8">
        <v>887</v>
      </c>
      <c r="H1785" s="8" t="s">
        <v>15642</v>
      </c>
      <c r="I1785" s="8" t="s">
        <v>136</v>
      </c>
      <c r="J1785" s="8">
        <v>5748</v>
      </c>
      <c r="K1785" s="8" t="s">
        <v>33570</v>
      </c>
    </row>
    <row r="1786" spans="1:11" x14ac:dyDescent="0.2">
      <c r="A1786" s="8">
        <f>A1784</f>
        <v>1149</v>
      </c>
      <c r="B1786" s="8"/>
      <c r="C1786" s="9" t="str">
        <f t="shared" si="28"/>
        <v>Joppa Steam</v>
      </c>
      <c r="D1786" s="8">
        <v>266</v>
      </c>
      <c r="E1786" s="8" t="s">
        <v>15433</v>
      </c>
      <c r="F1786" s="10" t="s">
        <v>15644</v>
      </c>
      <c r="G1786" s="8">
        <v>887</v>
      </c>
      <c r="H1786" s="8" t="s">
        <v>15642</v>
      </c>
      <c r="I1786" s="8" t="s">
        <v>136</v>
      </c>
      <c r="J1786" s="8">
        <v>5748</v>
      </c>
      <c r="K1786" s="8" t="s">
        <v>33570</v>
      </c>
    </row>
    <row r="1787" spans="1:11" x14ac:dyDescent="0.2">
      <c r="A1787" s="8">
        <f>A1784</f>
        <v>1149</v>
      </c>
      <c r="B1787" s="8"/>
      <c r="C1787" s="9" t="str">
        <f t="shared" si="28"/>
        <v>Joppa Steam</v>
      </c>
      <c r="D1787" s="8">
        <v>262</v>
      </c>
      <c r="E1787" s="8" t="s">
        <v>251</v>
      </c>
      <c r="F1787" s="10" t="s">
        <v>15645</v>
      </c>
      <c r="G1787" s="8">
        <v>887</v>
      </c>
      <c r="H1787" s="8" t="s">
        <v>15642</v>
      </c>
      <c r="I1787" s="8" t="s">
        <v>136</v>
      </c>
      <c r="J1787" s="8">
        <v>5748</v>
      </c>
      <c r="K1787" s="8" t="s">
        <v>33570</v>
      </c>
    </row>
    <row r="1788" spans="1:11" x14ac:dyDescent="0.2">
      <c r="A1788" s="8">
        <f>MAX($A$2:$A1787)+1</f>
        <v>1150</v>
      </c>
      <c r="B1788" s="8"/>
      <c r="C1788" s="9" t="str">
        <f t="shared" si="28"/>
        <v>Judson Large</v>
      </c>
      <c r="D1788" s="8">
        <v>182</v>
      </c>
      <c r="E1788" s="8" t="s">
        <v>6693</v>
      </c>
      <c r="F1788" s="10" t="s">
        <v>15646</v>
      </c>
      <c r="G1788" s="8"/>
      <c r="H1788" s="8"/>
      <c r="I1788" s="8"/>
      <c r="J1788" s="8"/>
      <c r="K1788" s="8" t="s">
        <v>33513</v>
      </c>
    </row>
    <row r="1789" spans="1:11" x14ac:dyDescent="0.2">
      <c r="A1789" s="8">
        <f>MAX($A$2:$A1788)+1</f>
        <v>1151</v>
      </c>
      <c r="B1789" s="8"/>
      <c r="C1789" s="9" t="str">
        <f t="shared" si="28"/>
        <v>Kahe</v>
      </c>
      <c r="D1789" s="8">
        <v>65</v>
      </c>
      <c r="E1789" s="8" t="s">
        <v>180</v>
      </c>
      <c r="F1789" s="10" t="s">
        <v>15647</v>
      </c>
      <c r="G1789" s="8">
        <v>765</v>
      </c>
      <c r="H1789" s="8" t="s">
        <v>15647</v>
      </c>
      <c r="I1789" s="8" t="s">
        <v>179</v>
      </c>
      <c r="J1789" s="8">
        <v>19547</v>
      </c>
      <c r="K1789" s="8"/>
    </row>
    <row r="1790" spans="1:11" x14ac:dyDescent="0.2">
      <c r="A1790" s="8">
        <f>MAX($A$2:$A1789)+1</f>
        <v>1152</v>
      </c>
      <c r="B1790" s="8"/>
      <c r="C1790" s="9" t="str">
        <f t="shared" si="28"/>
        <v>Kahului</v>
      </c>
      <c r="D1790" s="8">
        <v>94</v>
      </c>
      <c r="E1790" s="8" t="s">
        <v>238</v>
      </c>
      <c r="F1790" s="10" t="s">
        <v>15648</v>
      </c>
      <c r="G1790" s="8">
        <v>6056</v>
      </c>
      <c r="H1790" s="8" t="s">
        <v>15648</v>
      </c>
      <c r="I1790" s="8" t="s">
        <v>237</v>
      </c>
      <c r="J1790" s="8">
        <v>11843</v>
      </c>
      <c r="K1790" s="8"/>
    </row>
    <row r="1791" spans="1:11" x14ac:dyDescent="0.2">
      <c r="A1791" s="8">
        <f>MAX($A$2:$A1790)+1</f>
        <v>1153</v>
      </c>
      <c r="B1791" s="8"/>
      <c r="C1791" s="9" t="str">
        <f t="shared" si="28"/>
        <v>Kammer</v>
      </c>
      <c r="D1791" s="8">
        <v>452</v>
      </c>
      <c r="E1791" s="8" t="s">
        <v>15</v>
      </c>
      <c r="F1791" s="10" t="s">
        <v>15649</v>
      </c>
      <c r="G1791" s="8">
        <v>3947</v>
      </c>
      <c r="H1791" s="8" t="s">
        <v>15649</v>
      </c>
      <c r="I1791" s="8" t="s">
        <v>14</v>
      </c>
      <c r="J1791" s="8">
        <v>58620</v>
      </c>
      <c r="K1791" s="8" t="s">
        <v>33599</v>
      </c>
    </row>
    <row r="1792" spans="1:11" x14ac:dyDescent="0.2">
      <c r="A1792" s="8">
        <f>A1791</f>
        <v>1153</v>
      </c>
      <c r="B1792" s="8"/>
      <c r="C1792" s="9" t="str">
        <f t="shared" si="28"/>
        <v>Kammer</v>
      </c>
      <c r="D1792" s="8">
        <v>127</v>
      </c>
      <c r="E1792" s="8" t="s">
        <v>311</v>
      </c>
      <c r="F1792" s="10" t="s">
        <v>15649</v>
      </c>
      <c r="G1792" s="8">
        <v>3947</v>
      </c>
      <c r="H1792" s="8" t="s">
        <v>15649</v>
      </c>
      <c r="I1792" s="8" t="s">
        <v>14</v>
      </c>
      <c r="J1792" s="8">
        <v>58620</v>
      </c>
      <c r="K1792" s="8" t="s">
        <v>33599</v>
      </c>
    </row>
    <row r="1793" spans="1:11" x14ac:dyDescent="0.2">
      <c r="A1793" s="8">
        <f>MAX($A$2:$A1792)+1</f>
        <v>1154</v>
      </c>
      <c r="B1793" s="8"/>
      <c r="C1793" s="9" t="str">
        <f t="shared" si="28"/>
        <v>Kanoelehua</v>
      </c>
      <c r="D1793" s="8">
        <v>300</v>
      </c>
      <c r="E1793" s="8" t="s">
        <v>178</v>
      </c>
      <c r="F1793" s="10" t="s">
        <v>15651</v>
      </c>
      <c r="G1793" s="8">
        <v>769</v>
      </c>
      <c r="H1793" s="8" t="s">
        <v>15650</v>
      </c>
      <c r="I1793" s="8" t="s">
        <v>177</v>
      </c>
      <c r="J1793" s="8">
        <v>8287</v>
      </c>
      <c r="K1793" s="8"/>
    </row>
    <row r="1794" spans="1:11" x14ac:dyDescent="0.2">
      <c r="A1794" s="8">
        <f>MAX($A$2:$A1793)+1</f>
        <v>1155</v>
      </c>
      <c r="B1794" s="8"/>
      <c r="C1794" s="9" t="str">
        <f t="shared" si="28"/>
        <v>Kci</v>
      </c>
      <c r="D1794" s="8">
        <v>182</v>
      </c>
      <c r="E1794" s="8" t="s">
        <v>6693</v>
      </c>
      <c r="F1794" s="10" t="s">
        <v>15652</v>
      </c>
      <c r="G1794" s="8"/>
      <c r="H1794" s="8"/>
      <c r="I1794" s="8"/>
      <c r="J1794" s="8"/>
      <c r="K1794" s="8" t="s">
        <v>33513</v>
      </c>
    </row>
    <row r="1795" spans="1:11" x14ac:dyDescent="0.2">
      <c r="A1795" s="8">
        <f>MAX($A$2:$A1794)+1</f>
        <v>1156</v>
      </c>
      <c r="B1795" s="8"/>
      <c r="C1795" s="9" t="str">
        <f t="shared" si="28"/>
        <v>Keahole</v>
      </c>
      <c r="D1795" s="8">
        <v>300</v>
      </c>
      <c r="E1795" s="8" t="s">
        <v>178</v>
      </c>
      <c r="F1795" s="10" t="s">
        <v>15654</v>
      </c>
      <c r="G1795" s="8">
        <v>8083</v>
      </c>
      <c r="H1795" s="8" t="s">
        <v>15653</v>
      </c>
      <c r="I1795" s="8" t="s">
        <v>177</v>
      </c>
      <c r="J1795" s="8">
        <v>8287</v>
      </c>
      <c r="K1795" s="8" t="s">
        <v>33570</v>
      </c>
    </row>
    <row r="1796" spans="1:11" x14ac:dyDescent="0.2">
      <c r="A1796" s="8">
        <f>A1795</f>
        <v>1156</v>
      </c>
      <c r="B1796" s="8"/>
      <c r="C1796" s="9" t="str">
        <f t="shared" si="28"/>
        <v>Keahole</v>
      </c>
      <c r="D1796" s="8">
        <v>300</v>
      </c>
      <c r="E1796" s="8" t="s">
        <v>178</v>
      </c>
      <c r="F1796" s="10" t="s">
        <v>15655</v>
      </c>
      <c r="G1796" s="8">
        <v>8083</v>
      </c>
      <c r="H1796" s="8" t="s">
        <v>15653</v>
      </c>
      <c r="I1796" s="8" t="s">
        <v>177</v>
      </c>
      <c r="J1796" s="8">
        <v>8287</v>
      </c>
      <c r="K1796" s="8" t="s">
        <v>33570</v>
      </c>
    </row>
    <row r="1797" spans="1:11" x14ac:dyDescent="0.2">
      <c r="A1797" s="8">
        <f>A1795</f>
        <v>1156</v>
      </c>
      <c r="B1797" s="8"/>
      <c r="C1797" s="9" t="str">
        <f t="shared" si="28"/>
        <v>Keahole</v>
      </c>
      <c r="D1797" s="8">
        <v>300</v>
      </c>
      <c r="E1797" s="8" t="s">
        <v>178</v>
      </c>
      <c r="F1797" s="10" t="s">
        <v>15656</v>
      </c>
      <c r="G1797" s="8">
        <v>8083</v>
      </c>
      <c r="H1797" s="8" t="s">
        <v>15653</v>
      </c>
      <c r="I1797" s="8" t="s">
        <v>177</v>
      </c>
      <c r="J1797" s="8">
        <v>8287</v>
      </c>
      <c r="K1797" s="8" t="s">
        <v>33570</v>
      </c>
    </row>
    <row r="1798" spans="1:11" x14ac:dyDescent="0.2">
      <c r="A1798" s="8">
        <f>MAX($A$2:$A1797)+1</f>
        <v>1157</v>
      </c>
      <c r="B1798" s="8"/>
      <c r="C1798" s="9" t="str">
        <f t="shared" si="28"/>
        <v>PSEG Kearny Generating Station</v>
      </c>
      <c r="D1798" s="8">
        <v>270</v>
      </c>
      <c r="E1798" s="8" t="s">
        <v>352</v>
      </c>
      <c r="F1798" s="10" t="s">
        <v>15658</v>
      </c>
      <c r="G1798" s="8">
        <v>2404</v>
      </c>
      <c r="H1798" s="8" t="s">
        <v>15657</v>
      </c>
      <c r="I1798" s="8" t="s">
        <v>352</v>
      </c>
      <c r="J1798" s="8">
        <v>15147</v>
      </c>
      <c r="K1798" s="8" t="s">
        <v>33599</v>
      </c>
    </row>
    <row r="1799" spans="1:11" x14ac:dyDescent="0.2">
      <c r="A1799" s="8">
        <f>A1798</f>
        <v>1157</v>
      </c>
      <c r="B1799" s="8"/>
      <c r="C1799" s="9" t="str">
        <f t="shared" si="28"/>
        <v>PSEG Kearny Generating Station</v>
      </c>
      <c r="D1799" s="8">
        <v>270</v>
      </c>
      <c r="E1799" s="8" t="s">
        <v>352</v>
      </c>
      <c r="F1799" s="10" t="s">
        <v>15659</v>
      </c>
      <c r="G1799" s="8">
        <v>2404</v>
      </c>
      <c r="H1799" s="8" t="s">
        <v>15657</v>
      </c>
      <c r="I1799" s="8" t="s">
        <v>352</v>
      </c>
      <c r="J1799" s="8">
        <v>15147</v>
      </c>
      <c r="K1799" s="8" t="s">
        <v>33599</v>
      </c>
    </row>
    <row r="1800" spans="1:11" x14ac:dyDescent="0.2">
      <c r="A1800" s="8">
        <f>MAX($A$2:$A1799)+1</f>
        <v>1158</v>
      </c>
      <c r="B1800" s="8"/>
      <c r="C1800" s="9" t="str">
        <f t="shared" ref="C1800:C1863" si="29">IF(H1800="",F1800,H1800)</f>
        <v>Kewaunee</v>
      </c>
      <c r="D1800" s="8">
        <v>195</v>
      </c>
      <c r="E1800" s="8" t="s">
        <v>483</v>
      </c>
      <c r="F1800" s="10" t="s">
        <v>15661</v>
      </c>
      <c r="G1800" s="8">
        <v>8024</v>
      </c>
      <c r="H1800" s="8" t="s">
        <v>15660</v>
      </c>
      <c r="I1800" s="8" t="s">
        <v>4271</v>
      </c>
      <c r="J1800" s="8">
        <v>54718</v>
      </c>
      <c r="K1800" s="8" t="s">
        <v>33570</v>
      </c>
    </row>
    <row r="1801" spans="1:11" x14ac:dyDescent="0.2">
      <c r="A1801" s="8">
        <f>A1800</f>
        <v>1158</v>
      </c>
      <c r="B1801" s="8"/>
      <c r="C1801" s="9" t="str">
        <f t="shared" si="29"/>
        <v>Kewaunee</v>
      </c>
      <c r="D1801" s="8">
        <v>194</v>
      </c>
      <c r="E1801" s="8" t="s">
        <v>481</v>
      </c>
      <c r="F1801" s="10" t="s">
        <v>15660</v>
      </c>
      <c r="G1801" s="8">
        <v>8024</v>
      </c>
      <c r="H1801" s="8" t="s">
        <v>15660</v>
      </c>
      <c r="I1801" s="8" t="s">
        <v>4271</v>
      </c>
      <c r="J1801" s="8">
        <v>54718</v>
      </c>
      <c r="K1801" s="8" t="s">
        <v>33570</v>
      </c>
    </row>
    <row r="1802" spans="1:11" x14ac:dyDescent="0.2">
      <c r="A1802" s="8">
        <f>A1800</f>
        <v>1158</v>
      </c>
      <c r="B1802" s="8"/>
      <c r="C1802" s="9" t="str">
        <f t="shared" si="29"/>
        <v>Kewaunee</v>
      </c>
      <c r="D1802" s="8">
        <v>195</v>
      </c>
      <c r="E1802" s="8" t="s">
        <v>483</v>
      </c>
      <c r="F1802" s="10" t="s">
        <v>15662</v>
      </c>
      <c r="G1802" s="8">
        <v>8024</v>
      </c>
      <c r="H1802" s="8" t="s">
        <v>15660</v>
      </c>
      <c r="I1802" s="8" t="s">
        <v>4271</v>
      </c>
      <c r="J1802" s="8">
        <v>54718</v>
      </c>
      <c r="K1802" s="8" t="s">
        <v>33570</v>
      </c>
    </row>
    <row r="1803" spans="1:11" x14ac:dyDescent="0.2">
      <c r="A1803" s="8">
        <f>MAX($A$2:$A1802)+1</f>
        <v>1159</v>
      </c>
      <c r="B1803" s="8"/>
      <c r="C1803" s="9" t="str">
        <f t="shared" si="29"/>
        <v>Keystone</v>
      </c>
      <c r="D1803" s="8">
        <v>9</v>
      </c>
      <c r="E1803" s="8" t="s">
        <v>44</v>
      </c>
      <c r="F1803" s="10" t="s">
        <v>15663</v>
      </c>
      <c r="G1803" s="8"/>
      <c r="H1803" s="8"/>
      <c r="I1803" s="8"/>
      <c r="J1803" s="8"/>
      <c r="K1803" s="8" t="s">
        <v>33676</v>
      </c>
    </row>
    <row r="1804" spans="1:11" x14ac:dyDescent="0.2">
      <c r="A1804" s="8">
        <f>A1803</f>
        <v>1159</v>
      </c>
      <c r="B1804" s="8"/>
      <c r="C1804" s="9" t="str">
        <f t="shared" si="29"/>
        <v>Keystone (2.47%)</v>
      </c>
      <c r="D1804" s="8">
        <v>9</v>
      </c>
      <c r="E1804" s="8" t="s">
        <v>44</v>
      </c>
      <c r="F1804" s="10" t="s">
        <v>15664</v>
      </c>
      <c r="G1804" s="8"/>
      <c r="H1804" s="8"/>
      <c r="I1804" s="8"/>
      <c r="J1804" s="8"/>
      <c r="K1804" s="8" t="s">
        <v>33676</v>
      </c>
    </row>
    <row r="1805" spans="1:11" x14ac:dyDescent="0.2">
      <c r="A1805" s="8">
        <f>A1803</f>
        <v>1159</v>
      </c>
      <c r="B1805" s="8"/>
      <c r="C1805" s="9" t="str">
        <f t="shared" si="29"/>
        <v>Keystone</v>
      </c>
      <c r="D1805" s="8">
        <v>270</v>
      </c>
      <c r="E1805" s="8" t="s">
        <v>352</v>
      </c>
      <c r="F1805" s="10" t="s">
        <v>15665</v>
      </c>
      <c r="G1805" s="8">
        <v>3136</v>
      </c>
      <c r="H1805" s="8" t="s">
        <v>15663</v>
      </c>
      <c r="I1805" s="8" t="s">
        <v>1981</v>
      </c>
      <c r="J1805" s="8">
        <v>15873</v>
      </c>
      <c r="K1805" s="8"/>
    </row>
    <row r="1806" spans="1:11" x14ac:dyDescent="0.2">
      <c r="A1806" s="8">
        <f>MAX($A$2:$A1805)+1</f>
        <v>1160</v>
      </c>
      <c r="B1806" s="8"/>
      <c r="C1806" s="9" t="str">
        <f t="shared" si="29"/>
        <v>Kickapoo</v>
      </c>
      <c r="D1806" s="8">
        <v>20</v>
      </c>
      <c r="E1806" s="8" t="s">
        <v>76</v>
      </c>
      <c r="F1806" s="10" t="s">
        <v>15666</v>
      </c>
      <c r="G1806" s="8">
        <v>7896</v>
      </c>
      <c r="H1806" s="8" t="s">
        <v>15666</v>
      </c>
      <c r="I1806" s="8" t="s">
        <v>3985</v>
      </c>
      <c r="J1806" s="8">
        <v>3252</v>
      </c>
      <c r="K1806" s="8"/>
    </row>
    <row r="1807" spans="1:11" x14ac:dyDescent="0.2">
      <c r="A1807" s="8">
        <f>A469</f>
        <v>316</v>
      </c>
      <c r="B1807" s="8"/>
      <c r="C1807" s="9" t="str">
        <f t="shared" si="29"/>
        <v>Killen Station</v>
      </c>
      <c r="D1807" s="8">
        <v>27</v>
      </c>
      <c r="E1807" s="8" t="s">
        <v>125</v>
      </c>
      <c r="F1807" s="10" t="s">
        <v>15667</v>
      </c>
      <c r="G1807" s="8">
        <v>6031</v>
      </c>
      <c r="H1807" s="8" t="s">
        <v>13909</v>
      </c>
      <c r="I1807" s="8" t="s">
        <v>421</v>
      </c>
      <c r="J1807" s="8">
        <v>4922</v>
      </c>
      <c r="K1807" s="8" t="s">
        <v>33677</v>
      </c>
    </row>
    <row r="1808" spans="1:11" x14ac:dyDescent="0.2">
      <c r="A1808" s="8">
        <f>A469</f>
        <v>316</v>
      </c>
      <c r="B1808" s="8"/>
      <c r="C1808" s="9" t="str">
        <f t="shared" si="29"/>
        <v>Killen Station</v>
      </c>
      <c r="D1808" s="8">
        <v>27</v>
      </c>
      <c r="E1808" s="8" t="s">
        <v>125</v>
      </c>
      <c r="F1808" s="10" t="s">
        <v>15668</v>
      </c>
      <c r="G1808" s="8">
        <v>6031</v>
      </c>
      <c r="H1808" s="8" t="s">
        <v>13909</v>
      </c>
      <c r="I1808" s="8" t="s">
        <v>421</v>
      </c>
      <c r="J1808" s="8">
        <v>4922</v>
      </c>
      <c r="K1808" s="8" t="s">
        <v>33677</v>
      </c>
    </row>
    <row r="1809" spans="1:11" x14ac:dyDescent="0.2">
      <c r="A1809" s="8">
        <f>MAX($A$2:$A1808)+1</f>
        <v>1161</v>
      </c>
      <c r="B1809" s="8"/>
      <c r="C1809" s="9" t="str">
        <f t="shared" si="29"/>
        <v>Kings Beach</v>
      </c>
      <c r="D1809" s="8">
        <v>157</v>
      </c>
      <c r="E1809" s="8" t="s">
        <v>15342</v>
      </c>
      <c r="F1809" s="10" t="s">
        <v>15669</v>
      </c>
      <c r="G1809" s="8">
        <v>6518</v>
      </c>
      <c r="H1809" s="8" t="s">
        <v>15669</v>
      </c>
      <c r="I1809" s="8" t="s">
        <v>2378</v>
      </c>
      <c r="J1809" s="8">
        <v>57222</v>
      </c>
      <c r="K1809" s="8"/>
    </row>
    <row r="1810" spans="1:11" x14ac:dyDescent="0.2">
      <c r="A1810" s="8">
        <f>A450</f>
        <v>302</v>
      </c>
      <c r="B1810" s="8"/>
      <c r="C1810" s="9" t="str">
        <f t="shared" si="29"/>
        <v>Kinmundy</v>
      </c>
      <c r="D1810" s="8">
        <v>266</v>
      </c>
      <c r="E1810" s="8" t="s">
        <v>15433</v>
      </c>
      <c r="F1810" s="10" t="s">
        <v>13883</v>
      </c>
      <c r="G1810" s="8">
        <v>55204</v>
      </c>
      <c r="H1810" s="8" t="s">
        <v>13883</v>
      </c>
      <c r="I1810" s="8" t="s">
        <v>443</v>
      </c>
      <c r="J1810" s="8">
        <v>19436</v>
      </c>
      <c r="K1810" s="8" t="s">
        <v>33678</v>
      </c>
    </row>
    <row r="1811" spans="1:11" x14ac:dyDescent="0.2">
      <c r="A1811" s="8">
        <f>MAX($A$2:$A1810)+1</f>
        <v>1162</v>
      </c>
      <c r="B1811" s="8"/>
      <c r="C1811" s="9" t="str">
        <f t="shared" si="29"/>
        <v>Kitty Hawk</v>
      </c>
      <c r="D1811" s="8">
        <v>186</v>
      </c>
      <c r="E1811" s="8" t="s">
        <v>460</v>
      </c>
      <c r="F1811" s="10" t="s">
        <v>15670</v>
      </c>
      <c r="G1811" s="8">
        <v>2757</v>
      </c>
      <c r="H1811" s="8" t="s">
        <v>15670</v>
      </c>
      <c r="I1811" s="8" t="s">
        <v>459</v>
      </c>
      <c r="J1811" s="8">
        <v>19876</v>
      </c>
      <c r="K1811" s="8"/>
    </row>
    <row r="1812" spans="1:11" x14ac:dyDescent="0.2">
      <c r="A1812" s="8">
        <f>A453</f>
        <v>305</v>
      </c>
      <c r="B1812" s="8"/>
      <c r="C1812" s="9" t="str">
        <f t="shared" si="29"/>
        <v>Kraft</v>
      </c>
      <c r="D1812" s="8">
        <v>156</v>
      </c>
      <c r="E1812" s="8" t="s">
        <v>380</v>
      </c>
      <c r="F1812" s="10" t="s">
        <v>13887</v>
      </c>
      <c r="G1812" s="8">
        <v>733</v>
      </c>
      <c r="H1812" s="8" t="s">
        <v>13887</v>
      </c>
      <c r="I1812" s="8" t="s">
        <v>163</v>
      </c>
      <c r="J1812" s="8">
        <v>7140</v>
      </c>
      <c r="K1812" s="8" t="s">
        <v>33679</v>
      </c>
    </row>
    <row r="1813" spans="1:11" x14ac:dyDescent="0.2">
      <c r="A1813" s="8">
        <f>A492</f>
        <v>336</v>
      </c>
      <c r="B1813" s="8"/>
      <c r="C1813" s="9" t="str">
        <f t="shared" si="29"/>
        <v>La Cygne</v>
      </c>
      <c r="D1813" s="8">
        <v>79</v>
      </c>
      <c r="E1813" s="8" t="s">
        <v>212</v>
      </c>
      <c r="F1813" s="10" t="s">
        <v>13946</v>
      </c>
      <c r="G1813" s="8">
        <v>1241</v>
      </c>
      <c r="H1813" s="8" t="s">
        <v>13946</v>
      </c>
      <c r="I1813" s="8" t="s">
        <v>211</v>
      </c>
      <c r="J1813" s="8">
        <v>10000</v>
      </c>
      <c r="K1813" s="8" t="s">
        <v>33680</v>
      </c>
    </row>
    <row r="1814" spans="1:11" x14ac:dyDescent="0.2">
      <c r="A1814" s="8">
        <f>A492</f>
        <v>336</v>
      </c>
      <c r="B1814" s="8"/>
      <c r="C1814" s="9" t="str">
        <f t="shared" si="29"/>
        <v>La Cygne</v>
      </c>
      <c r="D1814" s="8">
        <v>79</v>
      </c>
      <c r="E1814" s="8" t="s">
        <v>212</v>
      </c>
      <c r="F1814" s="10" t="s">
        <v>15671</v>
      </c>
      <c r="G1814" s="8">
        <v>1241</v>
      </c>
      <c r="H1814" s="8" t="s">
        <v>13946</v>
      </c>
      <c r="I1814" s="8" t="s">
        <v>211</v>
      </c>
      <c r="J1814" s="8">
        <v>10000</v>
      </c>
      <c r="K1814" s="8" t="s">
        <v>33680</v>
      </c>
    </row>
    <row r="1815" spans="1:11" x14ac:dyDescent="0.2">
      <c r="A1815" s="8">
        <f>A492</f>
        <v>336</v>
      </c>
      <c r="B1815" s="8"/>
      <c r="C1815" s="9" t="str">
        <f t="shared" si="29"/>
        <v>La Cygne</v>
      </c>
      <c r="D1815" s="8">
        <v>79</v>
      </c>
      <c r="E1815" s="8" t="s">
        <v>212</v>
      </c>
      <c r="F1815" s="10" t="s">
        <v>15672</v>
      </c>
      <c r="G1815" s="8">
        <v>1241</v>
      </c>
      <c r="H1815" s="8" t="s">
        <v>13946</v>
      </c>
      <c r="I1815" s="8" t="s">
        <v>211</v>
      </c>
      <c r="J1815" s="8">
        <v>10000</v>
      </c>
      <c r="K1815" s="8" t="s">
        <v>33680</v>
      </c>
    </row>
    <row r="1816" spans="1:11" x14ac:dyDescent="0.2">
      <c r="A1816" s="8">
        <f>A492</f>
        <v>336</v>
      </c>
      <c r="B1816" s="8"/>
      <c r="C1816" s="9" t="str">
        <f t="shared" si="29"/>
        <v>La Cygne</v>
      </c>
      <c r="D1816" s="8">
        <v>80</v>
      </c>
      <c r="E1816" s="8" t="s">
        <v>214</v>
      </c>
      <c r="F1816" s="10" t="s">
        <v>15673</v>
      </c>
      <c r="G1816" s="8">
        <v>1241</v>
      </c>
      <c r="H1816" s="8" t="s">
        <v>13946</v>
      </c>
      <c r="I1816" s="8" t="s">
        <v>211</v>
      </c>
      <c r="J1816" s="8">
        <v>10000</v>
      </c>
      <c r="K1816" s="8" t="s">
        <v>33680</v>
      </c>
    </row>
    <row r="1817" spans="1:11" x14ac:dyDescent="0.2">
      <c r="A1817" s="8">
        <f>A492</f>
        <v>336</v>
      </c>
      <c r="B1817" s="8"/>
      <c r="C1817" s="9" t="str">
        <f t="shared" si="29"/>
        <v>La Cygne</v>
      </c>
      <c r="D1817" s="8">
        <v>80</v>
      </c>
      <c r="E1817" s="8" t="s">
        <v>214</v>
      </c>
      <c r="F1817" s="10" t="s">
        <v>15674</v>
      </c>
      <c r="G1817" s="8">
        <v>1241</v>
      </c>
      <c r="H1817" s="8" t="s">
        <v>13946</v>
      </c>
      <c r="I1817" s="8" t="s">
        <v>211</v>
      </c>
      <c r="J1817" s="8">
        <v>10000</v>
      </c>
      <c r="K1817" s="8" t="s">
        <v>33680</v>
      </c>
    </row>
    <row r="1818" spans="1:11" x14ac:dyDescent="0.2">
      <c r="A1818" s="8">
        <f>A492</f>
        <v>336</v>
      </c>
      <c r="B1818" s="8"/>
      <c r="C1818" s="9" t="str">
        <f t="shared" si="29"/>
        <v>La Cygne</v>
      </c>
      <c r="D1818" s="8">
        <v>79</v>
      </c>
      <c r="E1818" s="8" t="s">
        <v>212</v>
      </c>
      <c r="F1818" s="10" t="s">
        <v>15675</v>
      </c>
      <c r="G1818" s="8">
        <v>1241</v>
      </c>
      <c r="H1818" s="8" t="s">
        <v>13946</v>
      </c>
      <c r="I1818" s="8" t="s">
        <v>211</v>
      </c>
      <c r="J1818" s="8">
        <v>10000</v>
      </c>
      <c r="K1818" s="8" t="s">
        <v>33680</v>
      </c>
    </row>
    <row r="1819" spans="1:11" x14ac:dyDescent="0.2">
      <c r="A1819" s="8">
        <f>A492</f>
        <v>336</v>
      </c>
      <c r="B1819" s="8"/>
      <c r="C1819" s="9" t="str">
        <f t="shared" si="29"/>
        <v>La Cygne</v>
      </c>
      <c r="D1819" s="8">
        <v>80</v>
      </c>
      <c r="E1819" s="8" t="s">
        <v>214</v>
      </c>
      <c r="F1819" s="10" t="s">
        <v>15676</v>
      </c>
      <c r="G1819" s="8">
        <v>1241</v>
      </c>
      <c r="H1819" s="8" t="s">
        <v>13946</v>
      </c>
      <c r="I1819" s="8" t="s">
        <v>211</v>
      </c>
      <c r="J1819" s="8">
        <v>10000</v>
      </c>
      <c r="K1819" s="8" t="s">
        <v>33680</v>
      </c>
    </row>
    <row r="1820" spans="1:11" x14ac:dyDescent="0.2">
      <c r="A1820" s="8">
        <f>A470</f>
        <v>317</v>
      </c>
      <c r="B1820" s="8"/>
      <c r="C1820" s="9" t="str">
        <f t="shared" si="29"/>
        <v>Lange Gas Turbines</v>
      </c>
      <c r="D1820" s="8">
        <v>12</v>
      </c>
      <c r="E1820" s="8" t="s">
        <v>58</v>
      </c>
      <c r="F1820" s="10" t="s">
        <v>15677</v>
      </c>
      <c r="G1820" s="8">
        <v>55478</v>
      </c>
      <c r="H1820" s="8" t="s">
        <v>13911</v>
      </c>
      <c r="I1820" s="8" t="s">
        <v>57</v>
      </c>
      <c r="J1820" s="8">
        <v>19545</v>
      </c>
      <c r="K1820" s="8" t="s">
        <v>33681</v>
      </c>
    </row>
    <row r="1821" spans="1:11" x14ac:dyDescent="0.2">
      <c r="A1821" s="8">
        <f>A472</f>
        <v>319</v>
      </c>
      <c r="B1821" s="8"/>
      <c r="C1821" s="9" t="str">
        <f t="shared" si="29"/>
        <v>Lansing</v>
      </c>
      <c r="D1821" s="8">
        <v>281</v>
      </c>
      <c r="E1821" s="8" t="s">
        <v>201</v>
      </c>
      <c r="F1821" s="10" t="s">
        <v>13915</v>
      </c>
      <c r="G1821" s="8">
        <v>1047</v>
      </c>
      <c r="H1821" s="8" t="s">
        <v>13915</v>
      </c>
      <c r="I1821" s="8" t="s">
        <v>200</v>
      </c>
      <c r="J1821" s="8">
        <v>9417</v>
      </c>
      <c r="K1821" s="8" t="s">
        <v>33682</v>
      </c>
    </row>
    <row r="1822" spans="1:11" x14ac:dyDescent="0.2">
      <c r="A1822" s="8">
        <f>MAX($A$2:$A1821)+1</f>
        <v>1163</v>
      </c>
      <c r="B1822" s="8"/>
      <c r="C1822" s="9" t="str">
        <f t="shared" si="29"/>
        <v>Las Vegas</v>
      </c>
      <c r="D1822" s="8">
        <v>147</v>
      </c>
      <c r="E1822" s="8" t="s">
        <v>363</v>
      </c>
      <c r="F1822" s="10" t="s">
        <v>15678</v>
      </c>
      <c r="G1822" s="8">
        <v>2447</v>
      </c>
      <c r="H1822" s="8" t="s">
        <v>15678</v>
      </c>
      <c r="I1822" s="8" t="s">
        <v>362</v>
      </c>
      <c r="J1822" s="8">
        <v>15473</v>
      </c>
      <c r="K1822" s="8"/>
    </row>
    <row r="1823" spans="1:11" x14ac:dyDescent="0.2">
      <c r="A1823" s="8">
        <f>A1103</f>
        <v>759</v>
      </c>
      <c r="B1823" s="8"/>
      <c r="C1823" s="9" t="str">
        <f t="shared" si="29"/>
        <v>Leaning Juniper</v>
      </c>
      <c r="D1823" s="8">
        <v>134</v>
      </c>
      <c r="E1823" s="8" t="s">
        <v>329</v>
      </c>
      <c r="F1823" s="10" t="s">
        <v>15679</v>
      </c>
      <c r="G1823" s="8">
        <v>56360</v>
      </c>
      <c r="H1823" s="8" t="s">
        <v>14775</v>
      </c>
      <c r="I1823" s="8" t="s">
        <v>329</v>
      </c>
      <c r="J1823" s="8">
        <v>14354</v>
      </c>
      <c r="K1823" s="8" t="s">
        <v>33683</v>
      </c>
    </row>
    <row r="1824" spans="1:11" x14ac:dyDescent="0.2">
      <c r="A1824" s="8">
        <f>MAX($A$2:$A1823)+1</f>
        <v>1164</v>
      </c>
      <c r="B1824" s="8"/>
      <c r="C1824" s="9" t="str">
        <f t="shared" si="29"/>
        <v>Lee</v>
      </c>
      <c r="D1824" s="8">
        <v>27</v>
      </c>
      <c r="E1824" s="8" t="s">
        <v>125</v>
      </c>
      <c r="F1824" s="10" t="s">
        <v>13925</v>
      </c>
      <c r="G1824" s="8"/>
      <c r="H1824" s="8"/>
      <c r="I1824" s="8"/>
      <c r="J1824" s="8"/>
      <c r="K1824" s="8" t="s">
        <v>33684</v>
      </c>
    </row>
    <row r="1825" spans="1:11" x14ac:dyDescent="0.2">
      <c r="A1825" s="8">
        <f>A482</f>
        <v>327</v>
      </c>
      <c r="B1825" s="8"/>
      <c r="C1825" s="9" t="str">
        <f t="shared" si="29"/>
        <v>Lewis Creek</v>
      </c>
      <c r="D1825" s="8">
        <v>63</v>
      </c>
      <c r="E1825" s="8" t="s">
        <v>15680</v>
      </c>
      <c r="F1825" s="10" t="s">
        <v>13931</v>
      </c>
      <c r="G1825" s="8">
        <v>3457</v>
      </c>
      <c r="H1825" s="8" t="s">
        <v>13931</v>
      </c>
      <c r="I1825" s="8" t="s">
        <v>150</v>
      </c>
      <c r="J1825" s="8">
        <v>55937</v>
      </c>
      <c r="K1825" s="8" t="s">
        <v>33685</v>
      </c>
    </row>
    <row r="1826" spans="1:11" x14ac:dyDescent="0.2">
      <c r="A1826" s="8">
        <f>MAX($A$2:$A1825)+1</f>
        <v>1165</v>
      </c>
      <c r="B1826" s="8"/>
      <c r="C1826" s="9" t="str">
        <f t="shared" si="29"/>
        <v>PSEG Linden Generating Station</v>
      </c>
      <c r="D1826" s="8">
        <v>270</v>
      </c>
      <c r="E1826" s="8" t="s">
        <v>352</v>
      </c>
      <c r="F1826" s="10" t="s">
        <v>15682</v>
      </c>
      <c r="G1826" s="8">
        <v>2406</v>
      </c>
      <c r="H1826" s="8" t="s">
        <v>15681</v>
      </c>
      <c r="I1826" s="8" t="s">
        <v>352</v>
      </c>
      <c r="J1826" s="8">
        <v>15147</v>
      </c>
      <c r="K1826" s="8" t="s">
        <v>33599</v>
      </c>
    </row>
    <row r="1827" spans="1:11" x14ac:dyDescent="0.2">
      <c r="A1827" s="8">
        <f>A1826</f>
        <v>1165</v>
      </c>
      <c r="B1827" s="8"/>
      <c r="C1827" s="9" t="str">
        <f t="shared" si="29"/>
        <v>PSEG Linden Generating Station</v>
      </c>
      <c r="D1827" s="8">
        <v>270</v>
      </c>
      <c r="E1827" s="8" t="s">
        <v>352</v>
      </c>
      <c r="F1827" s="10" t="s">
        <v>15683</v>
      </c>
      <c r="G1827" s="8">
        <v>2406</v>
      </c>
      <c r="H1827" s="8" t="s">
        <v>15681</v>
      </c>
      <c r="I1827" s="8" t="s">
        <v>352</v>
      </c>
      <c r="J1827" s="8">
        <v>15147</v>
      </c>
      <c r="K1827" s="8" t="s">
        <v>33599</v>
      </c>
    </row>
    <row r="1828" spans="1:11" x14ac:dyDescent="0.2">
      <c r="A1828" s="8">
        <f>MAX($A$2:$A1827)+1</f>
        <v>1166</v>
      </c>
      <c r="B1828" s="8"/>
      <c r="C1828" s="9" t="str">
        <f t="shared" si="29"/>
        <v>Little Mountain</v>
      </c>
      <c r="D1828" s="8">
        <v>134</v>
      </c>
      <c r="E1828" s="8" t="s">
        <v>329</v>
      </c>
      <c r="F1828" s="10" t="s">
        <v>15684</v>
      </c>
      <c r="G1828" s="8">
        <v>6553</v>
      </c>
      <c r="H1828" s="8" t="s">
        <v>15684</v>
      </c>
      <c r="I1828" s="8" t="s">
        <v>329</v>
      </c>
      <c r="J1828" s="8">
        <v>14354</v>
      </c>
      <c r="K1828" s="8"/>
    </row>
    <row r="1829" spans="1:11" x14ac:dyDescent="0.2">
      <c r="A1829" s="8">
        <f>MAX($A$2:$A1828)+1</f>
        <v>1167</v>
      </c>
      <c r="B1829" s="8"/>
      <c r="C1829" s="9" t="str">
        <f t="shared" si="29"/>
        <v>Lockhart</v>
      </c>
      <c r="D1829" s="8">
        <v>84</v>
      </c>
      <c r="E1829" s="8" t="s">
        <v>225</v>
      </c>
      <c r="F1829" s="10" t="s">
        <v>15685</v>
      </c>
      <c r="G1829" s="8">
        <v>3275</v>
      </c>
      <c r="H1829" s="8" t="s">
        <v>15685</v>
      </c>
      <c r="I1829" s="8" t="s">
        <v>224</v>
      </c>
      <c r="J1829" s="8">
        <v>11118</v>
      </c>
      <c r="K1829" s="8" t="s">
        <v>33599</v>
      </c>
    </row>
    <row r="1830" spans="1:11" x14ac:dyDescent="0.2">
      <c r="A1830" s="8">
        <f>A1829</f>
        <v>1167</v>
      </c>
      <c r="B1830" s="8"/>
      <c r="C1830" s="9" t="str">
        <f t="shared" si="29"/>
        <v>Lockhart</v>
      </c>
      <c r="D1830" s="8">
        <v>84</v>
      </c>
      <c r="E1830" s="8" t="s">
        <v>225</v>
      </c>
      <c r="F1830" s="10" t="s">
        <v>15686</v>
      </c>
      <c r="G1830" s="8">
        <v>3275</v>
      </c>
      <c r="H1830" s="8" t="s">
        <v>15685</v>
      </c>
      <c r="I1830" s="8" t="s">
        <v>224</v>
      </c>
      <c r="J1830" s="8">
        <v>11118</v>
      </c>
      <c r="K1830" s="8" t="s">
        <v>33599</v>
      </c>
    </row>
    <row r="1831" spans="1:11" x14ac:dyDescent="0.2">
      <c r="A1831" s="8">
        <f>MAX($A$2:$A1830)+1</f>
        <v>1168</v>
      </c>
      <c r="B1831" s="8"/>
      <c r="C1831" s="9" t="str">
        <f t="shared" si="29"/>
        <v>Lower Dam</v>
      </c>
      <c r="D1831" s="8">
        <v>120</v>
      </c>
      <c r="E1831" s="8" t="s">
        <v>298</v>
      </c>
      <c r="F1831" s="10" t="s">
        <v>15687</v>
      </c>
      <c r="G1831" s="8"/>
      <c r="H1831" s="8"/>
      <c r="I1831" s="8"/>
      <c r="J1831" s="8"/>
      <c r="K1831" s="8" t="s">
        <v>33513</v>
      </c>
    </row>
    <row r="1832" spans="1:11" x14ac:dyDescent="0.2">
      <c r="A1832" s="8">
        <f>A1238</f>
        <v>883</v>
      </c>
      <c r="B1832" s="8"/>
      <c r="C1832" s="9" t="str">
        <f t="shared" si="29"/>
        <v>Ludington</v>
      </c>
      <c r="D1832" s="8">
        <v>44</v>
      </c>
      <c r="E1832" s="8" t="s">
        <v>15291</v>
      </c>
      <c r="F1832" s="10" t="s">
        <v>14987</v>
      </c>
      <c r="G1832" s="8">
        <v>1713</v>
      </c>
      <c r="H1832" s="8" t="s">
        <v>14987</v>
      </c>
      <c r="I1832" s="8" t="s">
        <v>104</v>
      </c>
      <c r="J1832" s="8">
        <v>4254</v>
      </c>
      <c r="K1832" s="8" t="s">
        <v>33686</v>
      </c>
    </row>
    <row r="1833" spans="1:11" x14ac:dyDescent="0.2">
      <c r="A1833" s="8">
        <f>A1238</f>
        <v>883</v>
      </c>
      <c r="B1833" s="8"/>
      <c r="C1833" s="9" t="str">
        <f t="shared" si="29"/>
        <v>Ludington</v>
      </c>
      <c r="D1833" s="8">
        <v>41</v>
      </c>
      <c r="E1833" s="8" t="s">
        <v>105</v>
      </c>
      <c r="F1833" s="10" t="s">
        <v>15688</v>
      </c>
      <c r="G1833" s="8">
        <v>1713</v>
      </c>
      <c r="H1833" s="8" t="s">
        <v>14987</v>
      </c>
      <c r="I1833" s="8" t="s">
        <v>104</v>
      </c>
      <c r="J1833" s="8">
        <v>4254</v>
      </c>
      <c r="K1833" s="8" t="s">
        <v>33686</v>
      </c>
    </row>
    <row r="1834" spans="1:11" x14ac:dyDescent="0.2">
      <c r="A1834" s="8">
        <f>A1238</f>
        <v>883</v>
      </c>
      <c r="B1834" s="8"/>
      <c r="C1834" s="9" t="str">
        <f t="shared" si="29"/>
        <v>Ludington</v>
      </c>
      <c r="D1834" s="8">
        <v>41</v>
      </c>
      <c r="E1834" s="8" t="s">
        <v>105</v>
      </c>
      <c r="F1834" s="10" t="s">
        <v>15689</v>
      </c>
      <c r="G1834" s="8">
        <v>1713</v>
      </c>
      <c r="H1834" s="8" t="s">
        <v>14987</v>
      </c>
      <c r="I1834" s="8" t="s">
        <v>104</v>
      </c>
      <c r="J1834" s="8">
        <v>4254</v>
      </c>
      <c r="K1834" s="8" t="s">
        <v>33686</v>
      </c>
    </row>
    <row r="1835" spans="1:11" x14ac:dyDescent="0.2">
      <c r="A1835" s="8">
        <f>A1238</f>
        <v>883</v>
      </c>
      <c r="B1835" s="8"/>
      <c r="C1835" s="9" t="str">
        <f t="shared" si="29"/>
        <v>Ludington</v>
      </c>
      <c r="D1835" s="8">
        <v>44</v>
      </c>
      <c r="E1835" s="8" t="s">
        <v>15291</v>
      </c>
      <c r="F1835" s="10" t="s">
        <v>15690</v>
      </c>
      <c r="G1835" s="8">
        <v>1713</v>
      </c>
      <c r="H1835" s="8" t="s">
        <v>14987</v>
      </c>
      <c r="I1835" s="8" t="s">
        <v>104</v>
      </c>
      <c r="J1835" s="8">
        <v>4254</v>
      </c>
      <c r="K1835" s="8" t="s">
        <v>33686</v>
      </c>
    </row>
    <row r="1836" spans="1:11" x14ac:dyDescent="0.2">
      <c r="A1836" s="8">
        <f>A1238</f>
        <v>883</v>
      </c>
      <c r="B1836" s="8"/>
      <c r="C1836" s="9" t="str">
        <f t="shared" si="29"/>
        <v>Ludington</v>
      </c>
      <c r="D1836" s="8">
        <v>41</v>
      </c>
      <c r="E1836" s="8" t="s">
        <v>105</v>
      </c>
      <c r="F1836" s="10" t="s">
        <v>14991</v>
      </c>
      <c r="G1836" s="8">
        <v>1713</v>
      </c>
      <c r="H1836" s="8" t="s">
        <v>14987</v>
      </c>
      <c r="I1836" s="8" t="s">
        <v>104</v>
      </c>
      <c r="J1836" s="8">
        <v>4254</v>
      </c>
      <c r="K1836" s="8" t="s">
        <v>33686</v>
      </c>
    </row>
    <row r="1837" spans="1:11" x14ac:dyDescent="0.2">
      <c r="A1837" s="8">
        <f>A1238</f>
        <v>883</v>
      </c>
      <c r="B1837" s="8"/>
      <c r="C1837" s="9" t="str">
        <f t="shared" si="29"/>
        <v>Ludington</v>
      </c>
      <c r="D1837" s="8">
        <v>41</v>
      </c>
      <c r="E1837" s="8" t="s">
        <v>105</v>
      </c>
      <c r="F1837" s="10" t="s">
        <v>15691</v>
      </c>
      <c r="G1837" s="8">
        <v>1713</v>
      </c>
      <c r="H1837" s="8" t="s">
        <v>14987</v>
      </c>
      <c r="I1837" s="8" t="s">
        <v>104</v>
      </c>
      <c r="J1837" s="8">
        <v>4254</v>
      </c>
      <c r="K1837" s="8" t="s">
        <v>33686</v>
      </c>
    </row>
    <row r="1838" spans="1:11" x14ac:dyDescent="0.2">
      <c r="A1838" s="8">
        <f>A1238</f>
        <v>883</v>
      </c>
      <c r="B1838" s="8"/>
      <c r="C1838" s="9" t="str">
        <f t="shared" si="29"/>
        <v>Ludington</v>
      </c>
      <c r="D1838" s="8">
        <v>44</v>
      </c>
      <c r="E1838" s="8" t="s">
        <v>15291</v>
      </c>
      <c r="F1838" s="10" t="s">
        <v>15692</v>
      </c>
      <c r="G1838" s="8">
        <v>1713</v>
      </c>
      <c r="H1838" s="8" t="s">
        <v>14987</v>
      </c>
      <c r="I1838" s="8" t="s">
        <v>104</v>
      </c>
      <c r="J1838" s="8">
        <v>4254</v>
      </c>
      <c r="K1838" s="8" t="s">
        <v>33686</v>
      </c>
    </row>
    <row r="1839" spans="1:11" x14ac:dyDescent="0.2">
      <c r="A1839" s="8">
        <f>A1238</f>
        <v>883</v>
      </c>
      <c r="B1839" s="8"/>
      <c r="C1839" s="9" t="str">
        <f t="shared" si="29"/>
        <v>Ludington</v>
      </c>
      <c r="D1839" s="8">
        <v>44</v>
      </c>
      <c r="E1839" s="8" t="s">
        <v>15291</v>
      </c>
      <c r="F1839" s="10" t="s">
        <v>15693</v>
      </c>
      <c r="G1839" s="8">
        <v>1713</v>
      </c>
      <c r="H1839" s="8" t="s">
        <v>14987</v>
      </c>
      <c r="I1839" s="8" t="s">
        <v>104</v>
      </c>
      <c r="J1839" s="8">
        <v>4254</v>
      </c>
      <c r="K1839" s="8" t="s">
        <v>33686</v>
      </c>
    </row>
    <row r="1840" spans="1:11" x14ac:dyDescent="0.2">
      <c r="A1840" s="8">
        <f>MAX($A$2:$A1839)+1</f>
        <v>1169</v>
      </c>
      <c r="B1840" s="8"/>
      <c r="C1840" s="9" t="str">
        <f t="shared" si="29"/>
        <v>Maalaea</v>
      </c>
      <c r="D1840" s="8">
        <v>94</v>
      </c>
      <c r="E1840" s="8" t="s">
        <v>238</v>
      </c>
      <c r="F1840" s="10" t="s">
        <v>15694</v>
      </c>
      <c r="G1840" s="8">
        <v>6504</v>
      </c>
      <c r="H1840" s="8" t="s">
        <v>15694</v>
      </c>
      <c r="I1840" s="8" t="s">
        <v>237</v>
      </c>
      <c r="J1840" s="8">
        <v>11843</v>
      </c>
      <c r="K1840" s="8"/>
    </row>
    <row r="1841" spans="1:11" x14ac:dyDescent="0.2">
      <c r="A1841" s="8">
        <f>MAX($A$2:$A1840)+1</f>
        <v>1170</v>
      </c>
      <c r="B1841" s="8"/>
      <c r="C1841" s="9" t="str">
        <f t="shared" si="29"/>
        <v>FirstEnergy Bruce Mansfield</v>
      </c>
      <c r="D1841" s="8">
        <v>175</v>
      </c>
      <c r="E1841" s="8" t="s">
        <v>431</v>
      </c>
      <c r="F1841" s="10" t="s">
        <v>15696</v>
      </c>
      <c r="G1841" s="8">
        <v>6094</v>
      </c>
      <c r="H1841" s="8" t="s">
        <v>15695</v>
      </c>
      <c r="I1841" s="8" t="s">
        <v>1842</v>
      </c>
      <c r="J1841" s="8">
        <v>6526</v>
      </c>
      <c r="K1841" s="8"/>
    </row>
    <row r="1842" spans="1:11" x14ac:dyDescent="0.2">
      <c r="A1842" s="8">
        <f>A1841</f>
        <v>1170</v>
      </c>
      <c r="B1842" s="8"/>
      <c r="C1842" s="9" t="str">
        <f t="shared" si="29"/>
        <v>FirstEnergy Bruce Mansfield</v>
      </c>
      <c r="D1842" s="8">
        <v>30</v>
      </c>
      <c r="E1842" s="8" t="s">
        <v>91</v>
      </c>
      <c r="F1842" s="10" t="s">
        <v>15696</v>
      </c>
      <c r="G1842" s="8">
        <v>6094</v>
      </c>
      <c r="H1842" s="8" t="s">
        <v>15695</v>
      </c>
      <c r="I1842" s="8" t="s">
        <v>1842</v>
      </c>
      <c r="J1842" s="8">
        <v>6526</v>
      </c>
      <c r="K1842" s="8"/>
    </row>
    <row r="1843" spans="1:11" x14ac:dyDescent="0.2">
      <c r="A1843" s="8">
        <f>MAX($A$2:$A1842)+1</f>
        <v>1171</v>
      </c>
      <c r="B1843" s="8"/>
      <c r="C1843" s="9" t="str">
        <f t="shared" si="29"/>
        <v>Marathon Generating Plant</v>
      </c>
      <c r="D1843" s="8">
        <v>407</v>
      </c>
      <c r="E1843" s="8" t="s">
        <v>159</v>
      </c>
      <c r="F1843" s="10" t="s">
        <v>15698</v>
      </c>
      <c r="G1843" s="8">
        <v>696</v>
      </c>
      <c r="H1843" s="8" t="s">
        <v>15697</v>
      </c>
      <c r="I1843" s="8" t="s">
        <v>158</v>
      </c>
      <c r="J1843" s="8">
        <v>6443</v>
      </c>
      <c r="K1843" s="8"/>
    </row>
    <row r="1844" spans="1:11" x14ac:dyDescent="0.2">
      <c r="A1844" s="8">
        <f>MAX($A$2:$A1843)+1</f>
        <v>1172</v>
      </c>
      <c r="B1844" s="8"/>
      <c r="C1844" s="9" t="str">
        <f t="shared" si="29"/>
        <v>Marysville</v>
      </c>
      <c r="D1844" s="8">
        <v>44</v>
      </c>
      <c r="E1844" s="8" t="s">
        <v>15291</v>
      </c>
      <c r="F1844" s="10" t="s">
        <v>15699</v>
      </c>
      <c r="G1844" s="8">
        <v>1732</v>
      </c>
      <c r="H1844" s="8" t="s">
        <v>15699</v>
      </c>
      <c r="I1844" s="8" t="s">
        <v>15294</v>
      </c>
      <c r="J1844" s="8">
        <v>5109</v>
      </c>
      <c r="K1844" s="8"/>
    </row>
    <row r="1845" spans="1:11" x14ac:dyDescent="0.2">
      <c r="A1845" s="8">
        <f>A558</f>
        <v>383</v>
      </c>
      <c r="B1845" s="8"/>
      <c r="C1845" s="9" t="str">
        <f t="shared" si="29"/>
        <v>Jack McDonough</v>
      </c>
      <c r="D1845" s="8">
        <v>57</v>
      </c>
      <c r="E1845" s="8" t="s">
        <v>164</v>
      </c>
      <c r="F1845" s="10" t="s">
        <v>15700</v>
      </c>
      <c r="G1845" s="8">
        <v>710</v>
      </c>
      <c r="H1845" s="8" t="s">
        <v>14032</v>
      </c>
      <c r="I1845" s="8" t="s">
        <v>163</v>
      </c>
      <c r="J1845" s="8">
        <v>7140</v>
      </c>
      <c r="K1845" s="8" t="s">
        <v>33687</v>
      </c>
    </row>
    <row r="1846" spans="1:11" x14ac:dyDescent="0.2">
      <c r="A1846" s="8">
        <f>A558</f>
        <v>383</v>
      </c>
      <c r="B1846" s="8"/>
      <c r="C1846" s="9" t="str">
        <f t="shared" si="29"/>
        <v>Jack McDonough</v>
      </c>
      <c r="D1846" s="8">
        <v>57</v>
      </c>
      <c r="E1846" s="8" t="s">
        <v>164</v>
      </c>
      <c r="F1846" s="10" t="s">
        <v>15701</v>
      </c>
      <c r="G1846" s="8">
        <v>710</v>
      </c>
      <c r="H1846" s="8" t="s">
        <v>14032</v>
      </c>
      <c r="I1846" s="8" t="s">
        <v>163</v>
      </c>
      <c r="J1846" s="8">
        <v>7140</v>
      </c>
      <c r="K1846" s="8" t="s">
        <v>33687</v>
      </c>
    </row>
    <row r="1847" spans="1:11" x14ac:dyDescent="0.2">
      <c r="A1847" s="8">
        <f>MAX($A$2:$A1846)+1</f>
        <v>1173</v>
      </c>
      <c r="B1847" s="8"/>
      <c r="C1847" s="9" t="str">
        <f t="shared" si="29"/>
        <v>Mcindoes</v>
      </c>
      <c r="D1847" s="8">
        <v>299</v>
      </c>
      <c r="E1847" s="8" t="s">
        <v>435</v>
      </c>
      <c r="F1847" s="10" t="s">
        <v>15702</v>
      </c>
      <c r="G1847" s="8">
        <v>6483</v>
      </c>
      <c r="H1847" s="8" t="s">
        <v>15702</v>
      </c>
      <c r="I1847" s="8" t="s">
        <v>434</v>
      </c>
      <c r="J1847" s="8">
        <v>50048</v>
      </c>
      <c r="K1847" s="8"/>
    </row>
    <row r="1848" spans="1:11" x14ac:dyDescent="0.2">
      <c r="A1848" s="8">
        <f>A565</f>
        <v>388</v>
      </c>
      <c r="B1848" s="8"/>
      <c r="C1848" s="9" t="str">
        <f t="shared" si="29"/>
        <v>McIntosh</v>
      </c>
      <c r="D1848" s="8">
        <v>156</v>
      </c>
      <c r="E1848" s="8" t="s">
        <v>380</v>
      </c>
      <c r="F1848" s="10" t="s">
        <v>15703</v>
      </c>
      <c r="G1848" s="8">
        <v>6124</v>
      </c>
      <c r="H1848" s="8" t="s">
        <v>14041</v>
      </c>
      <c r="I1848" s="8" t="s">
        <v>163</v>
      </c>
      <c r="J1848" s="8">
        <v>7140</v>
      </c>
      <c r="K1848" s="8" t="s">
        <v>33688</v>
      </c>
    </row>
    <row r="1849" spans="1:11" x14ac:dyDescent="0.2">
      <c r="A1849" s="8">
        <f>MAX($A$2:$A1848)+1</f>
        <v>1174</v>
      </c>
      <c r="B1849" s="8"/>
      <c r="C1849" s="9" t="str">
        <f t="shared" si="29"/>
        <v>PSEG Mercer Generating Station</v>
      </c>
      <c r="D1849" s="8">
        <v>270</v>
      </c>
      <c r="E1849" s="8" t="s">
        <v>352</v>
      </c>
      <c r="F1849" s="10" t="s">
        <v>15705</v>
      </c>
      <c r="G1849" s="8">
        <v>2408</v>
      </c>
      <c r="H1849" s="8" t="s">
        <v>15704</v>
      </c>
      <c r="I1849" s="8" t="s">
        <v>352</v>
      </c>
      <c r="J1849" s="8">
        <v>15147</v>
      </c>
      <c r="K1849" s="8" t="s">
        <v>33599</v>
      </c>
    </row>
    <row r="1850" spans="1:11" x14ac:dyDescent="0.2">
      <c r="A1850" s="8">
        <f>A1849</f>
        <v>1174</v>
      </c>
      <c r="B1850" s="8"/>
      <c r="C1850" s="9" t="str">
        <f t="shared" si="29"/>
        <v>PSEG Mercer Generating Station</v>
      </c>
      <c r="D1850" s="8">
        <v>270</v>
      </c>
      <c r="E1850" s="8" t="s">
        <v>352</v>
      </c>
      <c r="F1850" s="10" t="s">
        <v>15706</v>
      </c>
      <c r="G1850" s="8">
        <v>2408</v>
      </c>
      <c r="H1850" s="8" t="s">
        <v>15704</v>
      </c>
      <c r="I1850" s="8" t="s">
        <v>352</v>
      </c>
      <c r="J1850" s="8">
        <v>15147</v>
      </c>
      <c r="K1850" s="8"/>
    </row>
    <row r="1851" spans="1:11" x14ac:dyDescent="0.2">
      <c r="A1851" s="8">
        <f>MAX($A$2:$A1850)+1</f>
        <v>1175</v>
      </c>
      <c r="B1851" s="8"/>
      <c r="C1851" s="9" t="str">
        <f t="shared" si="29"/>
        <v>Mercy High School (Solar</v>
      </c>
      <c r="D1851" s="8">
        <v>44</v>
      </c>
      <c r="E1851" s="8" t="s">
        <v>15291</v>
      </c>
      <c r="F1851" s="10" t="s">
        <v>15707</v>
      </c>
      <c r="G1851" s="8"/>
      <c r="H1851" s="8"/>
      <c r="I1851" s="8"/>
      <c r="J1851" s="8"/>
      <c r="K1851" s="8" t="s">
        <v>33513</v>
      </c>
    </row>
    <row r="1852" spans="1:11" x14ac:dyDescent="0.2">
      <c r="A1852" s="8">
        <f>MAX($A$2:$A1851)+1</f>
        <v>1176</v>
      </c>
      <c r="B1852" s="8"/>
      <c r="C1852" s="9" t="str">
        <f t="shared" si="29"/>
        <v>Meredosia</v>
      </c>
      <c r="D1852" s="8">
        <v>266</v>
      </c>
      <c r="E1852" s="8" t="s">
        <v>15433</v>
      </c>
      <c r="F1852" s="10" t="s">
        <v>15708</v>
      </c>
      <c r="G1852" s="8">
        <v>864</v>
      </c>
      <c r="H1852" s="8" t="s">
        <v>15708</v>
      </c>
      <c r="I1852" s="8" t="s">
        <v>15627</v>
      </c>
      <c r="J1852" s="8">
        <v>520</v>
      </c>
      <c r="K1852" s="8"/>
    </row>
    <row r="1853" spans="1:11" x14ac:dyDescent="0.2">
      <c r="A1853" s="8">
        <f>A536</f>
        <v>366</v>
      </c>
      <c r="B1853" s="8"/>
      <c r="C1853" s="9" t="str">
        <f t="shared" si="29"/>
        <v>Merle Parr</v>
      </c>
      <c r="D1853" s="8">
        <v>210</v>
      </c>
      <c r="E1853" s="8" t="s">
        <v>248</v>
      </c>
      <c r="F1853" s="10" t="s">
        <v>13998</v>
      </c>
      <c r="G1853" s="8">
        <v>1097</v>
      </c>
      <c r="H1853" s="8" t="s">
        <v>13998</v>
      </c>
      <c r="I1853" s="8" t="s">
        <v>247</v>
      </c>
      <c r="J1853" s="8">
        <v>12341</v>
      </c>
      <c r="K1853" s="8" t="s">
        <v>33689</v>
      </c>
    </row>
    <row r="1854" spans="1:11" x14ac:dyDescent="0.2">
      <c r="A1854" s="8">
        <f>A593</f>
        <v>410</v>
      </c>
      <c r="B1854" s="8"/>
      <c r="C1854" s="9" t="str">
        <f t="shared" si="29"/>
        <v>Miami Fort</v>
      </c>
      <c r="D1854" s="8">
        <v>27</v>
      </c>
      <c r="E1854" s="8" t="s">
        <v>125</v>
      </c>
      <c r="F1854" s="10" t="s">
        <v>14079</v>
      </c>
      <c r="G1854" s="8">
        <v>2832</v>
      </c>
      <c r="H1854" s="8" t="s">
        <v>14078</v>
      </c>
      <c r="I1854" s="8" t="s">
        <v>1667</v>
      </c>
      <c r="J1854" s="8">
        <v>59919</v>
      </c>
      <c r="K1854" s="8" t="s">
        <v>33684</v>
      </c>
    </row>
    <row r="1855" spans="1:11" x14ac:dyDescent="0.2">
      <c r="A1855" s="8">
        <f>A593</f>
        <v>410</v>
      </c>
      <c r="B1855" s="8"/>
      <c r="C1855" s="9" t="str">
        <f t="shared" si="29"/>
        <v>Miami Fort</v>
      </c>
      <c r="D1855" s="8">
        <v>27</v>
      </c>
      <c r="E1855" s="8" t="s">
        <v>125</v>
      </c>
      <c r="F1855" s="10" t="s">
        <v>15709</v>
      </c>
      <c r="G1855" s="8">
        <v>2832</v>
      </c>
      <c r="H1855" s="8" t="s">
        <v>14078</v>
      </c>
      <c r="I1855" s="8" t="s">
        <v>1667</v>
      </c>
      <c r="J1855" s="8">
        <v>59919</v>
      </c>
      <c r="K1855" s="8" t="s">
        <v>33684</v>
      </c>
    </row>
    <row r="1856" spans="1:11" x14ac:dyDescent="0.2">
      <c r="A1856" s="8">
        <f>A593</f>
        <v>410</v>
      </c>
      <c r="B1856" s="8"/>
      <c r="C1856" s="9" t="str">
        <f t="shared" si="29"/>
        <v>Miami Fort</v>
      </c>
      <c r="D1856" s="8">
        <v>27</v>
      </c>
      <c r="E1856" s="8" t="s">
        <v>125</v>
      </c>
      <c r="F1856" s="10" t="s">
        <v>15710</v>
      </c>
      <c r="G1856" s="8">
        <v>2832</v>
      </c>
      <c r="H1856" s="8" t="s">
        <v>14078</v>
      </c>
      <c r="I1856" s="8" t="s">
        <v>1667</v>
      </c>
      <c r="J1856" s="8">
        <v>59919</v>
      </c>
      <c r="K1856" s="8" t="s">
        <v>33684</v>
      </c>
    </row>
    <row r="1857" spans="1:11" x14ac:dyDescent="0.2">
      <c r="A1857" s="8">
        <f>A593</f>
        <v>410</v>
      </c>
      <c r="B1857" s="8"/>
      <c r="C1857" s="9" t="str">
        <f t="shared" si="29"/>
        <v>Miami Fort</v>
      </c>
      <c r="D1857" s="8">
        <v>27</v>
      </c>
      <c r="E1857" s="8" t="s">
        <v>125</v>
      </c>
      <c r="F1857" s="10" t="s">
        <v>15711</v>
      </c>
      <c r="G1857" s="8">
        <v>2832</v>
      </c>
      <c r="H1857" s="8" t="s">
        <v>14078</v>
      </c>
      <c r="I1857" s="8" t="s">
        <v>1667</v>
      </c>
      <c r="J1857" s="8">
        <v>59919</v>
      </c>
      <c r="K1857" s="8" t="s">
        <v>33684</v>
      </c>
    </row>
    <row r="1858" spans="1:11" x14ac:dyDescent="0.2">
      <c r="A1858" s="8">
        <f>A593</f>
        <v>410</v>
      </c>
      <c r="B1858" s="8"/>
      <c r="C1858" s="9" t="str">
        <f t="shared" si="29"/>
        <v>Miami Fort</v>
      </c>
      <c r="D1858" s="8">
        <v>27</v>
      </c>
      <c r="E1858" s="8" t="s">
        <v>125</v>
      </c>
      <c r="F1858" s="10" t="s">
        <v>15712</v>
      </c>
      <c r="G1858" s="8">
        <v>2832</v>
      </c>
      <c r="H1858" s="8" t="s">
        <v>14078</v>
      </c>
      <c r="I1858" s="8" t="s">
        <v>1667</v>
      </c>
      <c r="J1858" s="8">
        <v>59919</v>
      </c>
      <c r="K1858" s="8" t="s">
        <v>33684</v>
      </c>
    </row>
    <row r="1859" spans="1:11" x14ac:dyDescent="0.2">
      <c r="A1859" s="8">
        <f>A593</f>
        <v>410</v>
      </c>
      <c r="B1859" s="8"/>
      <c r="C1859" s="9" t="str">
        <f t="shared" si="29"/>
        <v>Miami Fort</v>
      </c>
      <c r="D1859" s="8">
        <v>27</v>
      </c>
      <c r="E1859" s="8" t="s">
        <v>125</v>
      </c>
      <c r="F1859" s="10" t="s">
        <v>15713</v>
      </c>
      <c r="G1859" s="8">
        <v>2832</v>
      </c>
      <c r="H1859" s="8" t="s">
        <v>14078</v>
      </c>
      <c r="I1859" s="8" t="s">
        <v>1667</v>
      </c>
      <c r="J1859" s="8">
        <v>59919</v>
      </c>
      <c r="K1859" s="8" t="s">
        <v>33684</v>
      </c>
    </row>
    <row r="1860" spans="1:11" x14ac:dyDescent="0.2">
      <c r="A1860" s="8">
        <f>A544</f>
        <v>372</v>
      </c>
      <c r="B1860" s="8"/>
      <c r="C1860" s="9" t="str">
        <f t="shared" si="29"/>
        <v>Miami Wabash</v>
      </c>
      <c r="D1860" s="8">
        <v>144</v>
      </c>
      <c r="E1860" s="8" t="s">
        <v>15388</v>
      </c>
      <c r="F1860" s="10" t="s">
        <v>15714</v>
      </c>
      <c r="G1860" s="8">
        <v>1006</v>
      </c>
      <c r="H1860" s="8" t="s">
        <v>14011</v>
      </c>
      <c r="I1860" s="8" t="s">
        <v>118</v>
      </c>
      <c r="J1860" s="8">
        <v>15470</v>
      </c>
      <c r="K1860" s="8" t="s">
        <v>33690</v>
      </c>
    </row>
    <row r="1861" spans="1:11" x14ac:dyDescent="0.2">
      <c r="A1861" s="8">
        <f>A545</f>
        <v>373</v>
      </c>
      <c r="B1861" s="8"/>
      <c r="C1861" s="9" t="str">
        <f t="shared" si="29"/>
        <v>Michigan City</v>
      </c>
      <c r="D1861" s="8">
        <v>119</v>
      </c>
      <c r="E1861" s="8" t="s">
        <v>295</v>
      </c>
      <c r="F1861" s="10" t="s">
        <v>14013</v>
      </c>
      <c r="G1861" s="8">
        <v>997</v>
      </c>
      <c r="H1861" s="8" t="s">
        <v>14013</v>
      </c>
      <c r="I1861" s="8" t="s">
        <v>294</v>
      </c>
      <c r="J1861" s="8">
        <v>13756</v>
      </c>
      <c r="K1861" s="8" t="s">
        <v>33691</v>
      </c>
    </row>
    <row r="1862" spans="1:11" x14ac:dyDescent="0.2">
      <c r="A1862" s="8">
        <f>MAX($A$2:$A1861)+1</f>
        <v>1177</v>
      </c>
      <c r="B1862" s="8"/>
      <c r="C1862" s="9" t="str">
        <f t="shared" si="29"/>
        <v>Mill Creek (Mcgs)</v>
      </c>
      <c r="D1862" s="8">
        <v>122</v>
      </c>
      <c r="E1862" s="8" t="s">
        <v>301</v>
      </c>
      <c r="F1862" s="10" t="s">
        <v>15715</v>
      </c>
      <c r="G1862" s="8"/>
      <c r="H1862" s="8"/>
      <c r="I1862" s="8"/>
      <c r="J1862" s="8"/>
      <c r="K1862" s="8" t="s">
        <v>33692</v>
      </c>
    </row>
    <row r="1863" spans="1:11" x14ac:dyDescent="0.2">
      <c r="A1863" s="8">
        <f>A1122</f>
        <v>776</v>
      </c>
      <c r="B1863" s="8"/>
      <c r="C1863" s="9" t="str">
        <f t="shared" si="29"/>
        <v>Milton</v>
      </c>
      <c r="D1863" s="8">
        <v>25</v>
      </c>
      <c r="E1863" s="8" t="s">
        <v>79</v>
      </c>
      <c r="F1863" s="10" t="s">
        <v>14804</v>
      </c>
      <c r="G1863" s="8">
        <v>3717</v>
      </c>
      <c r="H1863" s="8" t="s">
        <v>14804</v>
      </c>
      <c r="I1863" s="8" t="s">
        <v>170</v>
      </c>
      <c r="J1863" s="8">
        <v>7601</v>
      </c>
      <c r="K1863" s="8" t="s">
        <v>33693</v>
      </c>
    </row>
    <row r="1864" spans="1:11" x14ac:dyDescent="0.2">
      <c r="A1864" s="8">
        <f>A1122</f>
        <v>776</v>
      </c>
      <c r="B1864" s="8"/>
      <c r="C1864" s="9" t="str">
        <f t="shared" ref="C1864:C1927" si="30">IF(H1864="",F1864,H1864)</f>
        <v>Milton</v>
      </c>
      <c r="D1864" s="8">
        <v>25</v>
      </c>
      <c r="E1864" s="8" t="s">
        <v>79</v>
      </c>
      <c r="F1864" s="10" t="s">
        <v>15716</v>
      </c>
      <c r="G1864" s="8">
        <v>3717</v>
      </c>
      <c r="H1864" s="8" t="s">
        <v>14804</v>
      </c>
      <c r="I1864" s="8" t="s">
        <v>170</v>
      </c>
      <c r="J1864" s="8">
        <v>7601</v>
      </c>
      <c r="K1864" s="8" t="s">
        <v>33693</v>
      </c>
    </row>
    <row r="1865" spans="1:11" x14ac:dyDescent="0.2">
      <c r="A1865" s="8">
        <f>A551</f>
        <v>379</v>
      </c>
      <c r="B1865" s="8"/>
      <c r="C1865" s="9" t="str">
        <f t="shared" si="30"/>
        <v>Mira Loma Peaker</v>
      </c>
      <c r="D1865" s="8">
        <v>161</v>
      </c>
      <c r="E1865" s="8" t="s">
        <v>394</v>
      </c>
      <c r="F1865" s="10" t="s">
        <v>15717</v>
      </c>
      <c r="G1865" s="8">
        <v>56473</v>
      </c>
      <c r="H1865" s="8" t="s">
        <v>14023</v>
      </c>
      <c r="I1865" s="8" t="s">
        <v>393</v>
      </c>
      <c r="J1865" s="8">
        <v>17609</v>
      </c>
      <c r="K1865" s="8"/>
    </row>
    <row r="1866" spans="1:11" x14ac:dyDescent="0.2">
      <c r="A1866" s="8">
        <f>A552</f>
        <v>380</v>
      </c>
      <c r="B1866" s="8"/>
      <c r="C1866" s="9" t="str">
        <f t="shared" si="30"/>
        <v>Miramar Energy Facility</v>
      </c>
      <c r="D1866" s="8">
        <v>155</v>
      </c>
      <c r="E1866" s="8" t="s">
        <v>379</v>
      </c>
      <c r="F1866" s="10" t="s">
        <v>15718</v>
      </c>
      <c r="G1866" s="8">
        <v>56232</v>
      </c>
      <c r="H1866" s="8" t="s">
        <v>14024</v>
      </c>
      <c r="I1866" s="8" t="s">
        <v>378</v>
      </c>
      <c r="J1866" s="8">
        <v>16609</v>
      </c>
      <c r="K1866" s="8"/>
    </row>
    <row r="1867" spans="1:11" x14ac:dyDescent="0.2">
      <c r="A1867" s="8">
        <f>A552</f>
        <v>380</v>
      </c>
      <c r="B1867" s="8"/>
      <c r="C1867" s="9" t="str">
        <f t="shared" si="30"/>
        <v>Miramar Energy Facility</v>
      </c>
      <c r="D1867" s="8">
        <v>155</v>
      </c>
      <c r="E1867" s="8" t="s">
        <v>379</v>
      </c>
      <c r="F1867" s="10" t="s">
        <v>15719</v>
      </c>
      <c r="G1867" s="8">
        <v>56232</v>
      </c>
      <c r="H1867" s="8" t="s">
        <v>14024</v>
      </c>
      <c r="I1867" s="8" t="s">
        <v>378</v>
      </c>
      <c r="J1867" s="8">
        <v>16609</v>
      </c>
      <c r="K1867" s="8"/>
    </row>
    <row r="1868" spans="1:11" x14ac:dyDescent="0.2">
      <c r="A1868" s="8">
        <f>A555</f>
        <v>382</v>
      </c>
      <c r="B1868" s="8"/>
      <c r="C1868" s="9" t="str">
        <f t="shared" si="30"/>
        <v>Mitchell (WV)</v>
      </c>
      <c r="D1868" s="8">
        <v>127</v>
      </c>
      <c r="E1868" s="8" t="s">
        <v>311</v>
      </c>
      <c r="F1868" s="10" t="s">
        <v>14914</v>
      </c>
      <c r="G1868" s="8">
        <v>3948</v>
      </c>
      <c r="H1868" s="8" t="s">
        <v>14028</v>
      </c>
      <c r="I1868" s="8" t="s">
        <v>217</v>
      </c>
      <c r="J1868" s="8">
        <v>22053</v>
      </c>
      <c r="K1868" s="8" t="s">
        <v>33694</v>
      </c>
    </row>
    <row r="1869" spans="1:11" x14ac:dyDescent="0.2">
      <c r="A1869" s="8">
        <f>A555</f>
        <v>382</v>
      </c>
      <c r="B1869" s="8"/>
      <c r="C1869" s="9" t="str">
        <f t="shared" si="30"/>
        <v>Mitchell (WV)</v>
      </c>
      <c r="D1869" s="8">
        <v>452</v>
      </c>
      <c r="E1869" s="8" t="s">
        <v>15</v>
      </c>
      <c r="F1869" s="10" t="s">
        <v>15720</v>
      </c>
      <c r="G1869" s="8">
        <v>3948</v>
      </c>
      <c r="H1869" s="8" t="s">
        <v>14028</v>
      </c>
      <c r="I1869" s="8" t="s">
        <v>217</v>
      </c>
      <c r="J1869" s="8">
        <v>22053</v>
      </c>
      <c r="K1869" s="8" t="s">
        <v>33694</v>
      </c>
    </row>
    <row r="1870" spans="1:11" x14ac:dyDescent="0.2">
      <c r="A1870" s="8">
        <f>A555</f>
        <v>382</v>
      </c>
      <c r="B1870" s="8"/>
      <c r="C1870" s="9" t="str">
        <f t="shared" si="30"/>
        <v>Mitchell (WV)</v>
      </c>
      <c r="D1870" s="8">
        <v>452</v>
      </c>
      <c r="E1870" s="8" t="s">
        <v>15</v>
      </c>
      <c r="F1870" s="10" t="s">
        <v>15721</v>
      </c>
      <c r="G1870" s="8">
        <v>3948</v>
      </c>
      <c r="H1870" s="8" t="s">
        <v>14028</v>
      </c>
      <c r="I1870" s="8" t="s">
        <v>217</v>
      </c>
      <c r="J1870" s="8">
        <v>22053</v>
      </c>
      <c r="K1870" s="8" t="s">
        <v>33694</v>
      </c>
    </row>
    <row r="1871" spans="1:11" x14ac:dyDescent="0.2">
      <c r="A1871" s="8">
        <f>MAX($A$2:$A1870)+1</f>
        <v>1178</v>
      </c>
      <c r="B1871" s="8"/>
      <c r="C1871" s="9" t="str">
        <f t="shared" si="30"/>
        <v>Minnesota Valley</v>
      </c>
      <c r="D1871" s="8">
        <v>120</v>
      </c>
      <c r="E1871" s="8" t="s">
        <v>298</v>
      </c>
      <c r="F1871" s="10" t="s">
        <v>15723</v>
      </c>
      <c r="G1871" s="8">
        <v>1918</v>
      </c>
      <c r="H1871" s="8" t="s">
        <v>15722</v>
      </c>
      <c r="I1871" s="8" t="s">
        <v>297</v>
      </c>
      <c r="J1871" s="8">
        <v>13781</v>
      </c>
      <c r="K1871" s="8"/>
    </row>
    <row r="1872" spans="1:11" x14ac:dyDescent="0.2">
      <c r="A1872" s="8">
        <f>MAX($A$2:$A1871)+1</f>
        <v>1179</v>
      </c>
      <c r="B1872" s="8"/>
      <c r="C1872" s="9" t="str">
        <f t="shared" si="30"/>
        <v>Mobile GT</v>
      </c>
      <c r="D1872" s="8">
        <v>133</v>
      </c>
      <c r="E1872" s="8" t="s">
        <v>326</v>
      </c>
      <c r="F1872" s="10" t="s">
        <v>15725</v>
      </c>
      <c r="G1872" s="8">
        <v>6212</v>
      </c>
      <c r="H1872" s="8" t="s">
        <v>15724</v>
      </c>
      <c r="I1872" s="8" t="s">
        <v>325</v>
      </c>
      <c r="J1872" s="8">
        <v>14328</v>
      </c>
      <c r="K1872" s="8" t="s">
        <v>33695</v>
      </c>
    </row>
    <row r="1873" spans="1:11" x14ac:dyDescent="0.2">
      <c r="A1873" s="8">
        <f>A1872</f>
        <v>1179</v>
      </c>
      <c r="B1873" s="8"/>
      <c r="C1873" s="9" t="str">
        <f t="shared" si="30"/>
        <v>Mobile GT</v>
      </c>
      <c r="D1873" s="8">
        <v>133</v>
      </c>
      <c r="E1873" s="8" t="s">
        <v>326</v>
      </c>
      <c r="F1873" s="10" t="s">
        <v>15726</v>
      </c>
      <c r="G1873" s="8">
        <v>6212</v>
      </c>
      <c r="H1873" s="8" t="s">
        <v>15724</v>
      </c>
      <c r="I1873" s="8" t="s">
        <v>325</v>
      </c>
      <c r="J1873" s="8">
        <v>14328</v>
      </c>
      <c r="K1873" s="8" t="s">
        <v>33695</v>
      </c>
    </row>
    <row r="1874" spans="1:11" x14ac:dyDescent="0.2">
      <c r="A1874" s="8">
        <f>A1872</f>
        <v>1179</v>
      </c>
      <c r="B1874" s="8"/>
      <c r="C1874" s="9" t="str">
        <f t="shared" si="30"/>
        <v>Mobile GT</v>
      </c>
      <c r="D1874" s="8">
        <v>133</v>
      </c>
      <c r="E1874" s="8" t="s">
        <v>326</v>
      </c>
      <c r="F1874" s="10" t="s">
        <v>15727</v>
      </c>
      <c r="G1874" s="8">
        <v>6212</v>
      </c>
      <c r="H1874" s="8" t="s">
        <v>15724</v>
      </c>
      <c r="I1874" s="8" t="s">
        <v>325</v>
      </c>
      <c r="J1874" s="8">
        <v>14328</v>
      </c>
      <c r="K1874" s="8" t="s">
        <v>33695</v>
      </c>
    </row>
    <row r="1875" spans="1:11" x14ac:dyDescent="0.2">
      <c r="A1875" s="8">
        <f>A561</f>
        <v>385</v>
      </c>
      <c r="B1875" s="8"/>
      <c r="C1875" s="9" t="str">
        <f t="shared" si="30"/>
        <v>Mohave</v>
      </c>
      <c r="D1875" s="8">
        <v>161</v>
      </c>
      <c r="E1875" s="8" t="s">
        <v>394</v>
      </c>
      <c r="F1875" s="10" t="s">
        <v>15728</v>
      </c>
      <c r="G1875" s="8">
        <v>2341</v>
      </c>
      <c r="H1875" s="8" t="s">
        <v>15728</v>
      </c>
      <c r="I1875" s="8" t="s">
        <v>393</v>
      </c>
      <c r="J1875" s="8">
        <v>17609</v>
      </c>
      <c r="K1875" s="8"/>
    </row>
    <row r="1876" spans="1:11" x14ac:dyDescent="0.2">
      <c r="A1876" s="8">
        <f>A561</f>
        <v>385</v>
      </c>
      <c r="B1876" s="8"/>
      <c r="C1876" s="9" t="str">
        <f t="shared" si="30"/>
        <v>Mohave</v>
      </c>
      <c r="D1876" s="8">
        <v>108</v>
      </c>
      <c r="E1876" s="8" t="s">
        <v>15423</v>
      </c>
      <c r="F1876" s="10" t="s">
        <v>14037</v>
      </c>
      <c r="G1876" s="8">
        <v>2341</v>
      </c>
      <c r="H1876" s="8" t="s">
        <v>15728</v>
      </c>
      <c r="I1876" s="8" t="s">
        <v>393</v>
      </c>
      <c r="J1876" s="8">
        <v>17609</v>
      </c>
      <c r="K1876" s="8"/>
    </row>
    <row r="1877" spans="1:11" x14ac:dyDescent="0.2">
      <c r="A1877" s="8">
        <f>MAX($A$2:$A1876)+1</f>
        <v>1180</v>
      </c>
      <c r="B1877" s="8"/>
      <c r="C1877" s="9" t="str">
        <f t="shared" si="30"/>
        <v>Moine</v>
      </c>
      <c r="D1877" s="8">
        <v>210</v>
      </c>
      <c r="E1877" s="8" t="s">
        <v>248</v>
      </c>
      <c r="F1877" s="10" t="s">
        <v>15729</v>
      </c>
      <c r="G1877" s="8"/>
      <c r="H1877" s="8"/>
      <c r="I1877" s="8"/>
      <c r="J1877" s="8"/>
      <c r="K1877" s="8" t="s">
        <v>33513</v>
      </c>
    </row>
    <row r="1878" spans="1:11" x14ac:dyDescent="0.2">
      <c r="A1878" s="8">
        <f>MAX($A$2:$A1877)+1</f>
        <v>1181</v>
      </c>
      <c r="B1878" s="8"/>
      <c r="C1878" s="9" t="str">
        <f t="shared" si="30"/>
        <v>Monroe</v>
      </c>
      <c r="D1878" s="8">
        <v>87</v>
      </c>
      <c r="E1878" s="8" t="s">
        <v>143</v>
      </c>
      <c r="F1878" s="10" t="s">
        <v>14040</v>
      </c>
      <c r="G1878" s="8">
        <v>1448</v>
      </c>
      <c r="H1878" s="8" t="s">
        <v>14040</v>
      </c>
      <c r="I1878" s="8" t="s">
        <v>15730</v>
      </c>
      <c r="J1878" s="8">
        <v>11241</v>
      </c>
      <c r="K1878" s="8"/>
    </row>
    <row r="1879" spans="1:11" x14ac:dyDescent="0.2">
      <c r="A1879" s="8">
        <f>A610</f>
        <v>419</v>
      </c>
      <c r="B1879" s="8"/>
      <c r="C1879" s="9" t="str">
        <f t="shared" si="30"/>
        <v>Monroe (MI)</v>
      </c>
      <c r="D1879" s="8">
        <v>44</v>
      </c>
      <c r="E1879" s="8" t="s">
        <v>15291</v>
      </c>
      <c r="F1879" s="10" t="s">
        <v>15731</v>
      </c>
      <c r="G1879" s="8">
        <v>1733</v>
      </c>
      <c r="H1879" s="8" t="s">
        <v>14098</v>
      </c>
      <c r="I1879" s="8" t="s">
        <v>114</v>
      </c>
      <c r="J1879" s="8">
        <v>5109</v>
      </c>
      <c r="K1879" s="8"/>
    </row>
    <row r="1880" spans="1:11" x14ac:dyDescent="0.2">
      <c r="A1880" s="8">
        <f>MAX($A$2:$A1879)+1</f>
        <v>1182</v>
      </c>
      <c r="B1880" s="8"/>
      <c r="C1880" s="9" t="str">
        <f t="shared" si="30"/>
        <v>Montauk</v>
      </c>
      <c r="D1880" s="8">
        <v>85</v>
      </c>
      <c r="E1880" s="8" t="s">
        <v>15525</v>
      </c>
      <c r="F1880" s="10" t="s">
        <v>15733</v>
      </c>
      <c r="G1880" s="8">
        <v>2515</v>
      </c>
      <c r="H1880" s="8" t="s">
        <v>15732</v>
      </c>
      <c r="I1880" s="8" t="s">
        <v>272</v>
      </c>
      <c r="J1880" s="8">
        <v>56505</v>
      </c>
      <c r="K1880" s="8"/>
    </row>
    <row r="1881" spans="1:11" x14ac:dyDescent="0.2">
      <c r="A1881" s="8">
        <f>A1124</f>
        <v>778</v>
      </c>
      <c r="B1881" s="8"/>
      <c r="C1881" s="9" t="str">
        <f t="shared" si="30"/>
        <v>Montfort Wind Energy Center</v>
      </c>
      <c r="D1881" s="8">
        <v>193</v>
      </c>
      <c r="E1881" s="8" t="s">
        <v>479</v>
      </c>
      <c r="F1881" s="10" t="s">
        <v>15734</v>
      </c>
      <c r="G1881" s="8">
        <v>55742</v>
      </c>
      <c r="H1881" s="8" t="s">
        <v>14808</v>
      </c>
      <c r="I1881" s="8" t="s">
        <v>478</v>
      </c>
      <c r="J1881" s="8">
        <v>20847</v>
      </c>
      <c r="K1881" s="8" t="s">
        <v>33696</v>
      </c>
    </row>
    <row r="1882" spans="1:11" x14ac:dyDescent="0.2">
      <c r="A1882" s="8">
        <f>MAX($A$2:$A1881)+1</f>
        <v>1183</v>
      </c>
      <c r="B1882" s="8"/>
      <c r="C1882" s="9" t="str">
        <f t="shared" si="30"/>
        <v>Montgomery</v>
      </c>
      <c r="D1882" s="8">
        <v>281</v>
      </c>
      <c r="E1882" s="8" t="s">
        <v>201</v>
      </c>
      <c r="F1882" s="10" t="s">
        <v>15735</v>
      </c>
      <c r="G1882" s="8">
        <v>8025</v>
      </c>
      <c r="H1882" s="8" t="s">
        <v>15735</v>
      </c>
      <c r="I1882" s="8" t="s">
        <v>200</v>
      </c>
      <c r="J1882" s="8">
        <v>9417</v>
      </c>
      <c r="K1882" s="8"/>
    </row>
    <row r="1883" spans="1:11" x14ac:dyDescent="0.2">
      <c r="A1883" s="8">
        <f>MAX($A$2:$A1882)+1</f>
        <v>1184</v>
      </c>
      <c r="B1883" s="8"/>
      <c r="C1883" s="9" t="str">
        <f t="shared" si="30"/>
        <v>S C Moore</v>
      </c>
      <c r="D1883" s="8">
        <v>299</v>
      </c>
      <c r="E1883" s="8" t="s">
        <v>435</v>
      </c>
      <c r="F1883" s="10" t="s">
        <v>15737</v>
      </c>
      <c r="G1883" s="8">
        <v>2351</v>
      </c>
      <c r="H1883" s="8" t="s">
        <v>15736</v>
      </c>
      <c r="I1883" s="8" t="s">
        <v>434</v>
      </c>
      <c r="J1883" s="8">
        <v>50048</v>
      </c>
      <c r="K1883" s="8"/>
    </row>
    <row r="1884" spans="1:11" x14ac:dyDescent="0.2">
      <c r="A1884" s="8">
        <f>MAX($A$2:$A1883)+1</f>
        <v>1185</v>
      </c>
      <c r="B1884" s="8"/>
      <c r="C1884" s="9" t="str">
        <f t="shared" si="30"/>
        <v>Morehead</v>
      </c>
      <c r="D1884" s="8">
        <v>17</v>
      </c>
      <c r="E1884" s="8" t="s">
        <v>15398</v>
      </c>
      <c r="F1884" s="10" t="s">
        <v>14052</v>
      </c>
      <c r="G1884" s="8">
        <v>2711</v>
      </c>
      <c r="H1884" s="8" t="s">
        <v>14052</v>
      </c>
      <c r="I1884" s="8" t="s">
        <v>15399</v>
      </c>
      <c r="J1884" s="8">
        <v>3046</v>
      </c>
      <c r="K1884" s="8"/>
    </row>
    <row r="1885" spans="1:11" x14ac:dyDescent="0.2">
      <c r="A1885" s="8">
        <f>MAX($A$2:$A1884)+1</f>
        <v>1186</v>
      </c>
      <c r="B1885" s="8"/>
      <c r="C1885" s="9" t="str">
        <f t="shared" si="30"/>
        <v>Mt. Tom</v>
      </c>
      <c r="D1885" s="8">
        <v>67</v>
      </c>
      <c r="E1885" s="8" t="s">
        <v>184</v>
      </c>
      <c r="F1885" s="10" t="s">
        <v>15738</v>
      </c>
      <c r="G1885" s="8"/>
      <c r="H1885" s="8"/>
      <c r="I1885" s="8"/>
      <c r="J1885" s="8"/>
      <c r="K1885" s="8" t="s">
        <v>33513</v>
      </c>
    </row>
    <row r="1886" spans="1:11" x14ac:dyDescent="0.2">
      <c r="A1886" s="8">
        <f>MAX($A$2:$A1885)+1</f>
        <v>1187</v>
      </c>
      <c r="B1886" s="8"/>
      <c r="C1886" s="9" t="str">
        <f t="shared" si="30"/>
        <v>Muskingum River</v>
      </c>
      <c r="D1886" s="8">
        <v>452</v>
      </c>
      <c r="E1886" s="8" t="s">
        <v>15</v>
      </c>
      <c r="F1886" s="10" t="s">
        <v>15740</v>
      </c>
      <c r="G1886" s="8">
        <v>2872</v>
      </c>
      <c r="H1886" s="8" t="s">
        <v>15739</v>
      </c>
      <c r="I1886" s="8" t="s">
        <v>14</v>
      </c>
      <c r="J1886" s="8">
        <v>58620</v>
      </c>
      <c r="K1886" s="8"/>
    </row>
    <row r="1887" spans="1:11" x14ac:dyDescent="0.2">
      <c r="A1887" s="8">
        <f>A1886</f>
        <v>1187</v>
      </c>
      <c r="B1887" s="8"/>
      <c r="C1887" s="9" t="str">
        <f t="shared" si="30"/>
        <v>Muskingum River</v>
      </c>
      <c r="D1887" s="8">
        <v>127</v>
      </c>
      <c r="E1887" s="8" t="s">
        <v>311</v>
      </c>
      <c r="F1887" s="10" t="s">
        <v>15740</v>
      </c>
      <c r="G1887" s="8">
        <v>2872</v>
      </c>
      <c r="H1887" s="8" t="s">
        <v>15739</v>
      </c>
      <c r="I1887" s="8" t="s">
        <v>14</v>
      </c>
      <c r="J1887" s="8">
        <v>58620</v>
      </c>
      <c r="K1887" s="8"/>
    </row>
    <row r="1888" spans="1:11" x14ac:dyDescent="0.2">
      <c r="A1888" s="8">
        <f>A582</f>
        <v>404</v>
      </c>
      <c r="B1888" s="8"/>
      <c r="C1888" s="9" t="str">
        <f t="shared" si="30"/>
        <v>Mustang Station Unit 4</v>
      </c>
      <c r="D1888" s="8">
        <v>58</v>
      </c>
      <c r="E1888" s="8" t="s">
        <v>166</v>
      </c>
      <c r="F1888" s="10" t="s">
        <v>15741</v>
      </c>
      <c r="G1888" s="8">
        <v>56326</v>
      </c>
      <c r="H1888" s="8" t="s">
        <v>14069</v>
      </c>
      <c r="I1888" s="8" t="s">
        <v>165</v>
      </c>
      <c r="J1888" s="8">
        <v>7349</v>
      </c>
      <c r="K1888" s="8" t="s">
        <v>33697</v>
      </c>
    </row>
    <row r="1889" spans="1:11" x14ac:dyDescent="0.2">
      <c r="A1889" s="8">
        <f>MAX($A$2:$A1888)+1</f>
        <v>1188</v>
      </c>
      <c r="B1889" s="8"/>
      <c r="C1889" s="9" t="str">
        <f t="shared" si="30"/>
        <v>Naches</v>
      </c>
      <c r="D1889" s="8">
        <v>134</v>
      </c>
      <c r="E1889" s="8" t="s">
        <v>329</v>
      </c>
      <c r="F1889" s="10" t="s">
        <v>15742</v>
      </c>
      <c r="G1889" s="8">
        <v>3849</v>
      </c>
      <c r="H1889" s="8" t="s">
        <v>15742</v>
      </c>
      <c r="I1889" s="8" t="s">
        <v>4266</v>
      </c>
      <c r="J1889" s="8">
        <v>50137</v>
      </c>
      <c r="K1889" s="8"/>
    </row>
    <row r="1890" spans="1:11" x14ac:dyDescent="0.2">
      <c r="A1890" s="8">
        <f>MAX($A$2:$A1889)+1</f>
        <v>1189</v>
      </c>
      <c r="B1890" s="8"/>
      <c r="C1890" s="9" t="str">
        <f t="shared" si="30"/>
        <v>Nantucket</v>
      </c>
      <c r="D1890" s="8">
        <v>113</v>
      </c>
      <c r="E1890" s="8" t="s">
        <v>279</v>
      </c>
      <c r="F1890" s="10" t="s">
        <v>15743</v>
      </c>
      <c r="G1890" s="8">
        <v>1615</v>
      </c>
      <c r="H1890" s="8" t="s">
        <v>15743</v>
      </c>
      <c r="I1890" s="8" t="s">
        <v>270</v>
      </c>
      <c r="J1890" s="8">
        <v>13206</v>
      </c>
      <c r="K1890" s="8"/>
    </row>
    <row r="1891" spans="1:11" x14ac:dyDescent="0.2">
      <c r="A1891" s="8">
        <f>A623</f>
        <v>220</v>
      </c>
      <c r="B1891" s="8"/>
      <c r="C1891" s="9" t="str">
        <f t="shared" si="30"/>
        <v>George Neal North</v>
      </c>
      <c r="D1891" s="8">
        <v>210</v>
      </c>
      <c r="E1891" s="8" t="s">
        <v>248</v>
      </c>
      <c r="F1891" s="10" t="s">
        <v>15744</v>
      </c>
      <c r="G1891" s="8">
        <v>1091</v>
      </c>
      <c r="H1891" s="8" t="s">
        <v>13718</v>
      </c>
      <c r="I1891" s="8" t="s">
        <v>247</v>
      </c>
      <c r="J1891" s="8">
        <v>12341</v>
      </c>
      <c r="K1891" s="8"/>
    </row>
    <row r="1892" spans="1:11" x14ac:dyDescent="0.2">
      <c r="A1892" s="8">
        <f>A623</f>
        <v>220</v>
      </c>
      <c r="B1892" s="8"/>
      <c r="C1892" s="9" t="str">
        <f t="shared" si="30"/>
        <v>George Neal North</v>
      </c>
      <c r="D1892" s="8">
        <v>210</v>
      </c>
      <c r="E1892" s="8" t="s">
        <v>248</v>
      </c>
      <c r="F1892" s="10" t="s">
        <v>15744</v>
      </c>
      <c r="G1892" s="8">
        <v>1091</v>
      </c>
      <c r="H1892" s="8" t="s">
        <v>13718</v>
      </c>
      <c r="I1892" s="8" t="s">
        <v>247</v>
      </c>
      <c r="J1892" s="8">
        <v>12341</v>
      </c>
      <c r="K1892" s="8"/>
    </row>
    <row r="1893" spans="1:11" x14ac:dyDescent="0.2">
      <c r="A1893" s="8">
        <f>A644</f>
        <v>438</v>
      </c>
      <c r="B1893" s="8"/>
      <c r="C1893" s="9" t="str">
        <f t="shared" si="30"/>
        <v>Alliant Energy Neenah</v>
      </c>
      <c r="D1893" s="8">
        <v>194</v>
      </c>
      <c r="E1893" s="8" t="s">
        <v>481</v>
      </c>
      <c r="F1893" s="10" t="s">
        <v>15745</v>
      </c>
      <c r="G1893" s="8">
        <v>55135</v>
      </c>
      <c r="H1893" s="8" t="s">
        <v>14135</v>
      </c>
      <c r="I1893" s="8" t="s">
        <v>480</v>
      </c>
      <c r="J1893" s="8">
        <v>20856</v>
      </c>
      <c r="K1893" s="8"/>
    </row>
    <row r="1894" spans="1:11" x14ac:dyDescent="0.2">
      <c r="A1894" s="8">
        <f>A597</f>
        <v>411</v>
      </c>
      <c r="B1894" s="8"/>
      <c r="C1894" s="9" t="str">
        <f t="shared" si="30"/>
        <v>Neil Simpson</v>
      </c>
      <c r="D1894" s="8">
        <v>12</v>
      </c>
      <c r="E1894" s="8" t="s">
        <v>58</v>
      </c>
      <c r="F1894" s="10" t="s">
        <v>15747</v>
      </c>
      <c r="G1894" s="8">
        <v>4150</v>
      </c>
      <c r="H1894" s="8" t="s">
        <v>15746</v>
      </c>
      <c r="I1894" s="8" t="s">
        <v>15748</v>
      </c>
      <c r="J1894" s="8">
        <v>19545</v>
      </c>
      <c r="K1894" s="11" t="s">
        <v>33698</v>
      </c>
    </row>
    <row r="1895" spans="1:11" x14ac:dyDescent="0.2">
      <c r="A1895" s="8">
        <f>A597</f>
        <v>411</v>
      </c>
      <c r="B1895" s="8"/>
      <c r="C1895" s="9" t="str">
        <f t="shared" si="30"/>
        <v>Neil Simpson II</v>
      </c>
      <c r="D1895" s="8">
        <v>12</v>
      </c>
      <c r="E1895" s="8" t="s">
        <v>58</v>
      </c>
      <c r="F1895" s="10" t="s">
        <v>15747</v>
      </c>
      <c r="G1895" s="8">
        <v>7504</v>
      </c>
      <c r="H1895" s="8" t="s">
        <v>15749</v>
      </c>
      <c r="I1895" s="8" t="s">
        <v>57</v>
      </c>
      <c r="J1895" s="8">
        <v>19545</v>
      </c>
      <c r="K1895" s="11"/>
    </row>
    <row r="1896" spans="1:11" x14ac:dyDescent="0.2">
      <c r="A1896" s="8">
        <f>A597</f>
        <v>411</v>
      </c>
      <c r="B1896" s="8"/>
      <c r="C1896" s="9" t="str">
        <f t="shared" si="30"/>
        <v>Neil Simpson Gas Turbine #2</v>
      </c>
      <c r="D1896" s="8">
        <v>12</v>
      </c>
      <c r="E1896" s="8" t="s">
        <v>58</v>
      </c>
      <c r="F1896" s="10" t="s">
        <v>15747</v>
      </c>
      <c r="G1896" s="8">
        <v>55477</v>
      </c>
      <c r="H1896" s="8" t="s">
        <v>15750</v>
      </c>
      <c r="I1896" s="8" t="s">
        <v>57</v>
      </c>
      <c r="J1896" s="8">
        <v>19545</v>
      </c>
      <c r="K1896" s="11"/>
    </row>
    <row r="1897" spans="1:11" x14ac:dyDescent="0.2">
      <c r="A1897" s="8">
        <f>A597</f>
        <v>411</v>
      </c>
      <c r="B1897" s="8"/>
      <c r="C1897" s="9" t="str">
        <f t="shared" si="30"/>
        <v>Neil Simpson</v>
      </c>
      <c r="D1897" s="8">
        <v>12</v>
      </c>
      <c r="E1897" s="8" t="s">
        <v>58</v>
      </c>
      <c r="F1897" s="10" t="s">
        <v>15751</v>
      </c>
      <c r="G1897" s="8">
        <v>4150</v>
      </c>
      <c r="H1897" s="8" t="s">
        <v>15746</v>
      </c>
      <c r="I1897" s="8" t="s">
        <v>15748</v>
      </c>
      <c r="J1897" s="8">
        <v>19545</v>
      </c>
      <c r="K1897" s="11" t="s">
        <v>33698</v>
      </c>
    </row>
    <row r="1898" spans="1:11" x14ac:dyDescent="0.2">
      <c r="A1898" s="8">
        <f>A759</f>
        <v>517</v>
      </c>
      <c r="B1898" s="8"/>
      <c r="C1898" s="9" t="str">
        <f t="shared" si="30"/>
        <v>R S Nelson</v>
      </c>
      <c r="D1898" s="8">
        <v>203</v>
      </c>
      <c r="E1898" s="8" t="s">
        <v>131</v>
      </c>
      <c r="F1898" s="10" t="s">
        <v>15752</v>
      </c>
      <c r="G1898" s="8">
        <v>1393</v>
      </c>
      <c r="H1898" s="8" t="s">
        <v>14286</v>
      </c>
      <c r="I1898" s="8" t="s">
        <v>141</v>
      </c>
      <c r="J1898" s="8">
        <v>11241</v>
      </c>
      <c r="K1898" s="8" t="s">
        <v>33699</v>
      </c>
    </row>
    <row r="1899" spans="1:11" x14ac:dyDescent="0.2">
      <c r="A1899" s="8">
        <f>A648</f>
        <v>441</v>
      </c>
      <c r="B1899" s="8"/>
      <c r="C1899" s="9" t="str">
        <f t="shared" si="30"/>
        <v>Nelson Dewey Generating Station</v>
      </c>
      <c r="D1899" s="8">
        <v>194</v>
      </c>
      <c r="E1899" s="8" t="s">
        <v>481</v>
      </c>
      <c r="F1899" s="10" t="s">
        <v>15753</v>
      </c>
      <c r="G1899" s="8">
        <v>4054</v>
      </c>
      <c r="H1899" s="8" t="s">
        <v>14142</v>
      </c>
      <c r="I1899" s="8" t="s">
        <v>480</v>
      </c>
      <c r="J1899" s="8">
        <v>20856</v>
      </c>
      <c r="K1899" s="8" t="s">
        <v>33700</v>
      </c>
    </row>
    <row r="1900" spans="1:11" x14ac:dyDescent="0.2">
      <c r="A1900" s="8">
        <f>MAX($A$2:$A1899)+1</f>
        <v>1190</v>
      </c>
      <c r="B1900" s="8"/>
      <c r="C1900" s="9" t="str">
        <f t="shared" si="30"/>
        <v>Neosho</v>
      </c>
      <c r="D1900" s="8">
        <v>80</v>
      </c>
      <c r="E1900" s="8" t="s">
        <v>214</v>
      </c>
      <c r="F1900" s="10" t="s">
        <v>15754</v>
      </c>
      <c r="G1900" s="8">
        <v>1243</v>
      </c>
      <c r="H1900" s="8" t="s">
        <v>15754</v>
      </c>
      <c r="I1900" s="8" t="s">
        <v>213</v>
      </c>
      <c r="J1900" s="8">
        <v>10005</v>
      </c>
      <c r="K1900" s="8"/>
    </row>
    <row r="1901" spans="1:11" x14ac:dyDescent="0.2">
      <c r="A1901" s="8">
        <f>MAX($A$2:$A1900)+1</f>
        <v>1191</v>
      </c>
      <c r="B1901" s="8"/>
      <c r="C1901" s="9" t="str">
        <f t="shared" si="30"/>
        <v>Neversink</v>
      </c>
      <c r="D1901" s="8">
        <v>19</v>
      </c>
      <c r="E1901" s="8" t="s">
        <v>75</v>
      </c>
      <c r="F1901" s="10" t="s">
        <v>15755</v>
      </c>
      <c r="G1901" s="8">
        <v>2483</v>
      </c>
      <c r="H1901" s="8" t="s">
        <v>15755</v>
      </c>
      <c r="I1901" s="8" t="s">
        <v>2696</v>
      </c>
      <c r="J1901" s="8">
        <v>15296</v>
      </c>
      <c r="K1901" s="8" t="s">
        <v>33701</v>
      </c>
    </row>
    <row r="1902" spans="1:11" x14ac:dyDescent="0.2">
      <c r="A1902" s="8">
        <f>A1901</f>
        <v>1191</v>
      </c>
      <c r="B1902" s="8"/>
      <c r="C1902" s="9" t="str">
        <f t="shared" si="30"/>
        <v>Neversink</v>
      </c>
      <c r="D1902" s="8">
        <v>19</v>
      </c>
      <c r="E1902" s="8" t="s">
        <v>75</v>
      </c>
      <c r="F1902" s="10" t="s">
        <v>15756</v>
      </c>
      <c r="G1902" s="8">
        <v>2483</v>
      </c>
      <c r="H1902" s="8" t="s">
        <v>15755</v>
      </c>
      <c r="I1902" s="8" t="s">
        <v>2696</v>
      </c>
      <c r="J1902" s="8">
        <v>15296</v>
      </c>
      <c r="K1902" s="8" t="s">
        <v>33701</v>
      </c>
    </row>
    <row r="1903" spans="1:11" x14ac:dyDescent="0.2">
      <c r="A1903" s="8">
        <f>MAX($A$2:$A1902)+1</f>
        <v>1192</v>
      </c>
      <c r="B1903" s="8"/>
      <c r="C1903" s="9" t="str">
        <f t="shared" si="30"/>
        <v>Newport</v>
      </c>
      <c r="D1903" s="8">
        <v>29</v>
      </c>
      <c r="E1903" s="8" t="s">
        <v>85</v>
      </c>
      <c r="F1903" s="10" t="s">
        <v>15758</v>
      </c>
      <c r="G1903" s="8">
        <v>3731</v>
      </c>
      <c r="H1903" s="8" t="s">
        <v>15757</v>
      </c>
      <c r="I1903" s="8" t="s">
        <v>2033</v>
      </c>
      <c r="J1903" s="8">
        <v>49852</v>
      </c>
      <c r="K1903" s="8" t="s">
        <v>33702</v>
      </c>
    </row>
    <row r="1904" spans="1:11" x14ac:dyDescent="0.2">
      <c r="A1904" s="8">
        <f>MAX($A$2:$A1903)+1</f>
        <v>1193</v>
      </c>
      <c r="B1904" s="8"/>
      <c r="C1904" s="9" t="str">
        <f t="shared" si="30"/>
        <v>Newton</v>
      </c>
      <c r="D1904" s="8">
        <v>266</v>
      </c>
      <c r="E1904" s="8" t="s">
        <v>15433</v>
      </c>
      <c r="F1904" s="10" t="s">
        <v>15759</v>
      </c>
      <c r="G1904" s="8">
        <v>6017</v>
      </c>
      <c r="H1904" s="8" t="s">
        <v>15759</v>
      </c>
      <c r="I1904" s="8" t="s">
        <v>190</v>
      </c>
      <c r="J1904" s="8">
        <v>520</v>
      </c>
      <c r="K1904" s="8"/>
    </row>
    <row r="1905" spans="1:11" x14ac:dyDescent="0.2">
      <c r="A1905" s="8">
        <f>A1127</f>
        <v>781</v>
      </c>
      <c r="B1905" s="8"/>
      <c r="C1905" s="9" t="str">
        <f t="shared" si="30"/>
        <v>Nobles Wind Project</v>
      </c>
      <c r="D1905" s="8">
        <v>120</v>
      </c>
      <c r="E1905" s="8" t="s">
        <v>298</v>
      </c>
      <c r="F1905" s="10" t="s">
        <v>15760</v>
      </c>
      <c r="G1905" s="8">
        <v>57047</v>
      </c>
      <c r="H1905" s="8" t="s">
        <v>14814</v>
      </c>
      <c r="I1905" s="8" t="s">
        <v>297</v>
      </c>
      <c r="J1905" s="8">
        <v>13781</v>
      </c>
      <c r="K1905" s="8" t="s">
        <v>33703</v>
      </c>
    </row>
    <row r="1906" spans="1:11" x14ac:dyDescent="0.2">
      <c r="A1906" s="8">
        <f>MAX($A$2:$A1905)+1</f>
        <v>1194</v>
      </c>
      <c r="B1906" s="8"/>
      <c r="C1906" s="9" t="str">
        <f t="shared" si="30"/>
        <v>North Branch</v>
      </c>
      <c r="D1906" s="8">
        <v>186</v>
      </c>
      <c r="E1906" s="8" t="s">
        <v>460</v>
      </c>
      <c r="F1906" s="10" t="s">
        <v>15761</v>
      </c>
      <c r="G1906" s="8">
        <v>7537</v>
      </c>
      <c r="H1906" s="8" t="s">
        <v>15761</v>
      </c>
      <c r="I1906" s="8" t="s">
        <v>459</v>
      </c>
      <c r="J1906" s="8">
        <v>19876</v>
      </c>
      <c r="K1906" s="8"/>
    </row>
    <row r="1907" spans="1:11" x14ac:dyDescent="0.2">
      <c r="A1907" s="8">
        <f>A616</f>
        <v>424</v>
      </c>
      <c r="B1907" s="8"/>
      <c r="C1907" s="9" t="str">
        <f t="shared" si="30"/>
        <v>Northeast (MI)</v>
      </c>
      <c r="D1907" s="8">
        <v>44</v>
      </c>
      <c r="E1907" s="8" t="s">
        <v>15291</v>
      </c>
      <c r="F1907" s="10" t="s">
        <v>14104</v>
      </c>
      <c r="G1907" s="8">
        <v>1734</v>
      </c>
      <c r="H1907" s="8" t="s">
        <v>14105</v>
      </c>
      <c r="I1907" s="8" t="s">
        <v>114</v>
      </c>
      <c r="J1907" s="8">
        <v>5109</v>
      </c>
      <c r="K1907" s="8" t="s">
        <v>33704</v>
      </c>
    </row>
    <row r="1908" spans="1:11" x14ac:dyDescent="0.2">
      <c r="A1908" s="8">
        <f>A800</f>
        <v>539</v>
      </c>
      <c r="B1908" s="8"/>
      <c r="C1908" s="9" t="str">
        <f t="shared" si="30"/>
        <v>South Oak Creek</v>
      </c>
      <c r="D1908" s="8">
        <v>193</v>
      </c>
      <c r="E1908" s="8" t="s">
        <v>479</v>
      </c>
      <c r="F1908" s="10" t="s">
        <v>15762</v>
      </c>
      <c r="G1908" s="8">
        <v>4041</v>
      </c>
      <c r="H1908" s="8" t="s">
        <v>14333</v>
      </c>
      <c r="I1908" s="8" t="s">
        <v>478</v>
      </c>
      <c r="J1908" s="8">
        <v>20847</v>
      </c>
      <c r="K1908" s="8" t="s">
        <v>33705</v>
      </c>
    </row>
    <row r="1909" spans="1:11" x14ac:dyDescent="0.2">
      <c r="A1909" s="8">
        <f>A800</f>
        <v>539</v>
      </c>
      <c r="B1909" s="8"/>
      <c r="C1909" s="9" t="str">
        <f t="shared" si="30"/>
        <v>South Oak Creek</v>
      </c>
      <c r="D1909" s="8">
        <v>193</v>
      </c>
      <c r="E1909" s="8" t="s">
        <v>479</v>
      </c>
      <c r="F1909" s="10" t="s">
        <v>15763</v>
      </c>
      <c r="G1909" s="8">
        <v>4041</v>
      </c>
      <c r="H1909" s="8" t="s">
        <v>14333</v>
      </c>
      <c r="I1909" s="8" t="s">
        <v>478</v>
      </c>
      <c r="J1909" s="8">
        <v>20847</v>
      </c>
      <c r="K1909" s="8" t="s">
        <v>33705</v>
      </c>
    </row>
    <row r="1910" spans="1:11" x14ac:dyDescent="0.2">
      <c r="A1910" s="8">
        <f>MAX($A$2:$A1909)+1</f>
        <v>1195</v>
      </c>
      <c r="B1910" s="8"/>
      <c r="C1910" s="9" t="str">
        <f t="shared" si="30"/>
        <v>Ocean State Power</v>
      </c>
      <c r="D1910" s="8">
        <v>124</v>
      </c>
      <c r="E1910" s="8" t="s">
        <v>306</v>
      </c>
      <c r="F1910" s="10" t="s">
        <v>306</v>
      </c>
      <c r="G1910" s="8">
        <v>51030</v>
      </c>
      <c r="H1910" s="8" t="s">
        <v>306</v>
      </c>
      <c r="I1910" s="8" t="s">
        <v>305</v>
      </c>
      <c r="J1910" s="8">
        <v>27769</v>
      </c>
      <c r="K1910" s="8"/>
    </row>
    <row r="1911" spans="1:11" x14ac:dyDescent="0.2">
      <c r="A1911" s="8">
        <f>MAX($A$2:$A1910)+1</f>
        <v>1196</v>
      </c>
      <c r="B1911" s="8"/>
      <c r="C1911" s="9" t="str">
        <f t="shared" si="30"/>
        <v>Ocean State Power II</v>
      </c>
      <c r="D1911" s="8">
        <v>125</v>
      </c>
      <c r="E1911" s="8" t="s">
        <v>308</v>
      </c>
      <c r="F1911" s="10" t="s">
        <v>15764</v>
      </c>
      <c r="G1911" s="8">
        <v>54324</v>
      </c>
      <c r="H1911" s="8" t="s">
        <v>307</v>
      </c>
      <c r="I1911" s="8" t="s">
        <v>307</v>
      </c>
      <c r="J1911" s="8">
        <v>27770</v>
      </c>
      <c r="K1911" s="8"/>
    </row>
    <row r="1912" spans="1:11" x14ac:dyDescent="0.2">
      <c r="A1912" s="8">
        <f>A679</f>
        <v>464</v>
      </c>
      <c r="B1912" s="8"/>
      <c r="C1912" s="9" t="str">
        <f t="shared" si="30"/>
        <v>Ocotillo</v>
      </c>
      <c r="D1912" s="8">
        <v>7</v>
      </c>
      <c r="E1912" s="8" t="s">
        <v>42</v>
      </c>
      <c r="F1912" s="10" t="s">
        <v>14184</v>
      </c>
      <c r="G1912" s="8">
        <v>116</v>
      </c>
      <c r="H1912" s="8" t="s">
        <v>14184</v>
      </c>
      <c r="I1912" s="8" t="s">
        <v>41</v>
      </c>
      <c r="J1912" s="8">
        <v>803</v>
      </c>
      <c r="K1912" s="8" t="s">
        <v>33706</v>
      </c>
    </row>
    <row r="1913" spans="1:11" x14ac:dyDescent="0.2">
      <c r="A1913" s="8">
        <f>A679</f>
        <v>464</v>
      </c>
      <c r="B1913" s="8"/>
      <c r="C1913" s="9" t="str">
        <f t="shared" si="30"/>
        <v>Ocotillo</v>
      </c>
      <c r="D1913" s="8">
        <v>7</v>
      </c>
      <c r="E1913" s="8" t="s">
        <v>42</v>
      </c>
      <c r="F1913" s="10" t="s">
        <v>15765</v>
      </c>
      <c r="G1913" s="8">
        <v>116</v>
      </c>
      <c r="H1913" s="8" t="s">
        <v>14184</v>
      </c>
      <c r="I1913" s="8" t="s">
        <v>41</v>
      </c>
      <c r="J1913" s="8">
        <v>803</v>
      </c>
      <c r="K1913" s="8" t="s">
        <v>33706</v>
      </c>
    </row>
    <row r="1914" spans="1:11" x14ac:dyDescent="0.2">
      <c r="A1914" s="8">
        <f>A628</f>
        <v>431</v>
      </c>
      <c r="B1914" s="8"/>
      <c r="C1914" s="9" t="str">
        <f t="shared" si="30"/>
        <v>Oklaunion</v>
      </c>
      <c r="D1914" s="8">
        <v>24</v>
      </c>
      <c r="E1914" s="8" t="s">
        <v>21</v>
      </c>
      <c r="F1914" s="10" t="s">
        <v>14120</v>
      </c>
      <c r="G1914" s="8">
        <v>127</v>
      </c>
      <c r="H1914" s="8" t="s">
        <v>14120</v>
      </c>
      <c r="I1914" s="8" t="s">
        <v>364</v>
      </c>
      <c r="J1914" s="8">
        <v>15474</v>
      </c>
      <c r="K1914" s="8" t="s">
        <v>33707</v>
      </c>
    </row>
    <row r="1915" spans="1:11" x14ac:dyDescent="0.2">
      <c r="A1915" s="8">
        <f>A630</f>
        <v>432</v>
      </c>
      <c r="B1915" s="8"/>
      <c r="C1915" s="9" t="str">
        <f t="shared" si="30"/>
        <v>Oliver</v>
      </c>
      <c r="D1915" s="8">
        <v>44</v>
      </c>
      <c r="E1915" s="8" t="s">
        <v>15291</v>
      </c>
      <c r="F1915" s="10" t="s">
        <v>14122</v>
      </c>
      <c r="G1915" s="8">
        <v>1735</v>
      </c>
      <c r="H1915" s="8" t="s">
        <v>14122</v>
      </c>
      <c r="I1915" s="8" t="s">
        <v>114</v>
      </c>
      <c r="J1915" s="8">
        <v>5109</v>
      </c>
      <c r="K1915" s="8" t="s">
        <v>33708</v>
      </c>
    </row>
    <row r="1916" spans="1:11" x14ac:dyDescent="0.2">
      <c r="A1916" s="8">
        <f>MAX($A$2:$A1915)+1</f>
        <v>1197</v>
      </c>
      <c r="B1916" s="8"/>
      <c r="C1916" s="9" t="str">
        <f t="shared" si="30"/>
        <v>Ontario Station 13</v>
      </c>
      <c r="D1916" s="8">
        <v>151</v>
      </c>
      <c r="E1916" s="8" t="s">
        <v>373</v>
      </c>
      <c r="F1916" s="10" t="s">
        <v>15766</v>
      </c>
      <c r="G1916" s="8"/>
      <c r="H1916" s="8"/>
      <c r="I1916" s="8"/>
      <c r="J1916" s="8"/>
      <c r="K1916" s="8" t="s">
        <v>33513</v>
      </c>
    </row>
    <row r="1917" spans="1:11" x14ac:dyDescent="0.2">
      <c r="A1917" s="8">
        <f>MAX($A$2:$A1916)+1</f>
        <v>1198</v>
      </c>
      <c r="B1917" s="8"/>
      <c r="C1917" s="9" t="str">
        <f t="shared" si="30"/>
        <v>Osage</v>
      </c>
      <c r="D1917" s="8">
        <v>12</v>
      </c>
      <c r="E1917" s="8" t="s">
        <v>58</v>
      </c>
      <c r="F1917" s="10" t="s">
        <v>15273</v>
      </c>
      <c r="G1917" s="8">
        <v>4151</v>
      </c>
      <c r="H1917" s="8" t="s">
        <v>15273</v>
      </c>
      <c r="I1917" s="8" t="s">
        <v>15748</v>
      </c>
      <c r="J1917" s="8">
        <v>19545</v>
      </c>
      <c r="K1917" s="8"/>
    </row>
    <row r="1918" spans="1:11" x14ac:dyDescent="0.2">
      <c r="A1918" s="8">
        <f>A634</f>
        <v>435</v>
      </c>
      <c r="B1918" s="8"/>
      <c r="C1918" s="9" t="str">
        <f t="shared" si="30"/>
        <v>Ouachita</v>
      </c>
      <c r="D1918" s="8">
        <v>8</v>
      </c>
      <c r="E1918" s="8" t="s">
        <v>140</v>
      </c>
      <c r="F1918" s="10" t="s">
        <v>14126</v>
      </c>
      <c r="G1918" s="8">
        <v>55467</v>
      </c>
      <c r="H1918" s="8" t="s">
        <v>14126</v>
      </c>
      <c r="I1918" s="8" t="s">
        <v>141</v>
      </c>
      <c r="J1918" s="8">
        <v>11241</v>
      </c>
      <c r="K1918" s="8" t="s">
        <v>33709</v>
      </c>
    </row>
    <row r="1919" spans="1:11" x14ac:dyDescent="0.2">
      <c r="A1919" s="8">
        <f>A634</f>
        <v>435</v>
      </c>
      <c r="B1919" s="8"/>
      <c r="C1919" s="9" t="str">
        <f t="shared" si="30"/>
        <v>Ouachita</v>
      </c>
      <c r="D1919" s="8">
        <v>8</v>
      </c>
      <c r="E1919" s="8" t="s">
        <v>140</v>
      </c>
      <c r="F1919" s="10" t="s">
        <v>15767</v>
      </c>
      <c r="G1919" s="8">
        <v>55467</v>
      </c>
      <c r="H1919" s="8" t="s">
        <v>14126</v>
      </c>
      <c r="I1919" s="8" t="s">
        <v>141</v>
      </c>
      <c r="J1919" s="8">
        <v>11241</v>
      </c>
      <c r="K1919" s="8" t="s">
        <v>33709</v>
      </c>
    </row>
    <row r="1920" spans="1:11" x14ac:dyDescent="0.2">
      <c r="A1920" s="8">
        <f>A1132</f>
        <v>786</v>
      </c>
      <c r="B1920" s="8"/>
      <c r="C1920" s="9" t="str">
        <f t="shared" si="30"/>
        <v>Pacolet Diesel Generation Facility</v>
      </c>
      <c r="D1920" s="8">
        <v>84</v>
      </c>
      <c r="E1920" s="8" t="s">
        <v>225</v>
      </c>
      <c r="F1920" s="10" t="s">
        <v>15768</v>
      </c>
      <c r="G1920" s="8">
        <v>57030</v>
      </c>
      <c r="H1920" s="8" t="s">
        <v>14821</v>
      </c>
      <c r="I1920" s="8" t="s">
        <v>224</v>
      </c>
      <c r="J1920" s="8">
        <v>11118</v>
      </c>
      <c r="K1920" s="8" t="s">
        <v>33710</v>
      </c>
    </row>
    <row r="1921" spans="1:11" x14ac:dyDescent="0.2">
      <c r="A1921" s="8">
        <f>A637</f>
        <v>436</v>
      </c>
      <c r="B1921" s="8"/>
      <c r="C1921" s="9" t="str">
        <f t="shared" si="30"/>
        <v>Paddys Run</v>
      </c>
      <c r="D1921" s="8">
        <v>88</v>
      </c>
      <c r="E1921" s="8" t="s">
        <v>228</v>
      </c>
      <c r="F1921" s="10" t="s">
        <v>15769</v>
      </c>
      <c r="G1921" s="8">
        <v>1366</v>
      </c>
      <c r="H1921" s="8" t="s">
        <v>14129</v>
      </c>
      <c r="I1921" s="8" t="s">
        <v>227</v>
      </c>
      <c r="J1921" s="8">
        <v>11249</v>
      </c>
      <c r="K1921" s="8" t="s">
        <v>33711</v>
      </c>
    </row>
    <row r="1922" spans="1:11" x14ac:dyDescent="0.2">
      <c r="A1922" s="8">
        <f>MAX($A$2:$A1921)+1</f>
        <v>1199</v>
      </c>
      <c r="B1922" s="8"/>
      <c r="C1922" s="9" t="str">
        <f t="shared" si="30"/>
        <v>Palisades</v>
      </c>
      <c r="D1922" s="8">
        <v>41</v>
      </c>
      <c r="E1922" s="8" t="s">
        <v>105</v>
      </c>
      <c r="F1922" s="10" t="s">
        <v>15770</v>
      </c>
      <c r="G1922" s="8">
        <v>1715</v>
      </c>
      <c r="H1922" s="8" t="s">
        <v>15770</v>
      </c>
      <c r="I1922" s="8" t="s">
        <v>1757</v>
      </c>
      <c r="J1922" s="8">
        <v>56192</v>
      </c>
      <c r="K1922" s="8"/>
    </row>
    <row r="1923" spans="1:11" x14ac:dyDescent="0.2">
      <c r="A1923" s="8">
        <f>A639</f>
        <v>437</v>
      </c>
      <c r="B1923" s="8"/>
      <c r="C1923" s="9" t="str">
        <f t="shared" si="30"/>
        <v>Palo Verde</v>
      </c>
      <c r="D1923" s="8">
        <v>7</v>
      </c>
      <c r="E1923" s="8" t="s">
        <v>42</v>
      </c>
      <c r="F1923" s="10" t="s">
        <v>14132</v>
      </c>
      <c r="G1923" s="8">
        <v>6008</v>
      </c>
      <c r="H1923" s="8" t="s">
        <v>14132</v>
      </c>
      <c r="I1923" s="8" t="s">
        <v>41</v>
      </c>
      <c r="J1923" s="8">
        <v>803</v>
      </c>
      <c r="K1923" s="8" t="s">
        <v>33712</v>
      </c>
    </row>
    <row r="1924" spans="1:11" x14ac:dyDescent="0.2">
      <c r="A1924" s="8">
        <f>A645</f>
        <v>439</v>
      </c>
      <c r="B1924" s="8"/>
      <c r="C1924" s="9" t="str">
        <f t="shared" si="30"/>
        <v>Palomar Energy</v>
      </c>
      <c r="D1924" s="8">
        <v>155</v>
      </c>
      <c r="E1924" s="8" t="s">
        <v>379</v>
      </c>
      <c r="F1924" s="10" t="s">
        <v>15771</v>
      </c>
      <c r="G1924" s="8">
        <v>55985</v>
      </c>
      <c r="H1924" s="8" t="s">
        <v>14137</v>
      </c>
      <c r="I1924" s="8" t="s">
        <v>378</v>
      </c>
      <c r="J1924" s="8">
        <v>16609</v>
      </c>
      <c r="K1924" s="8" t="s">
        <v>33713</v>
      </c>
    </row>
    <row r="1925" spans="1:11" x14ac:dyDescent="0.2">
      <c r="A1925" s="8">
        <f>A645</f>
        <v>439</v>
      </c>
      <c r="B1925" s="8"/>
      <c r="C1925" s="9" t="str">
        <f t="shared" si="30"/>
        <v>Palomar Energy</v>
      </c>
      <c r="D1925" s="8">
        <v>155</v>
      </c>
      <c r="E1925" s="8" t="s">
        <v>379</v>
      </c>
      <c r="F1925" s="10" t="s">
        <v>15772</v>
      </c>
      <c r="G1925" s="8">
        <v>55985</v>
      </c>
      <c r="H1925" s="8" t="s">
        <v>14137</v>
      </c>
      <c r="I1925" s="8" t="s">
        <v>378</v>
      </c>
      <c r="J1925" s="8">
        <v>16609</v>
      </c>
      <c r="K1925" s="8" t="s">
        <v>33713</v>
      </c>
    </row>
    <row r="1926" spans="1:11" x14ac:dyDescent="0.2">
      <c r="A1926" s="8">
        <f>MAX($A$2:$A1925)+1</f>
        <v>1200</v>
      </c>
      <c r="B1926" s="8"/>
      <c r="C1926" s="9" t="str">
        <f t="shared" si="30"/>
        <v>Partnership Station</v>
      </c>
      <c r="D1926" s="8">
        <v>170</v>
      </c>
      <c r="E1926" s="8" t="s">
        <v>417</v>
      </c>
      <c r="F1926" s="10" t="s">
        <v>15773</v>
      </c>
      <c r="G1926" s="8">
        <v>55893</v>
      </c>
      <c r="H1926" s="8" t="s">
        <v>15773</v>
      </c>
      <c r="I1926" s="8" t="s">
        <v>416</v>
      </c>
      <c r="J1926" s="8">
        <v>18454</v>
      </c>
      <c r="K1926" s="8"/>
    </row>
    <row r="1927" spans="1:11" x14ac:dyDescent="0.2">
      <c r="A1927" s="8">
        <f>MAX($A$2:$A1926)+1</f>
        <v>1201</v>
      </c>
      <c r="B1927" s="8"/>
      <c r="C1927" s="9" t="str">
        <f t="shared" si="30"/>
        <v>Peach Bottom</v>
      </c>
      <c r="D1927" s="8">
        <v>271</v>
      </c>
      <c r="E1927" s="8" t="s">
        <v>353</v>
      </c>
      <c r="F1927" s="10" t="s">
        <v>15774</v>
      </c>
      <c r="G1927" s="8">
        <v>3166</v>
      </c>
      <c r="H1927" s="8" t="s">
        <v>15774</v>
      </c>
      <c r="I1927" s="8" t="s">
        <v>1804</v>
      </c>
      <c r="J1927" s="8">
        <v>55951</v>
      </c>
      <c r="K1927" s="8"/>
    </row>
    <row r="1928" spans="1:11" x14ac:dyDescent="0.2">
      <c r="A1928" s="8">
        <f>MAX($A$2:$A1927)+1</f>
        <v>1202</v>
      </c>
      <c r="B1928" s="8"/>
      <c r="C1928" s="9" t="str">
        <f t="shared" ref="C1928:C1991" si="31">IF(H1928="",F1928,H1928)</f>
        <v>Pearl Station</v>
      </c>
      <c r="D1928" s="8">
        <v>221</v>
      </c>
      <c r="E1928" s="8" t="s">
        <v>405</v>
      </c>
      <c r="F1928" s="10" t="s">
        <v>15776</v>
      </c>
      <c r="G1928" s="8">
        <v>6238</v>
      </c>
      <c r="H1928" s="8" t="s">
        <v>15775</v>
      </c>
      <c r="I1928" s="8" t="s">
        <v>3006</v>
      </c>
      <c r="J1928" s="8">
        <v>40307</v>
      </c>
      <c r="K1928" s="8" t="s">
        <v>33599</v>
      </c>
    </row>
    <row r="1929" spans="1:11" x14ac:dyDescent="0.2">
      <c r="A1929" s="8">
        <f>A1928</f>
        <v>1202</v>
      </c>
      <c r="B1929" s="8"/>
      <c r="C1929" s="9" t="str">
        <f t="shared" si="31"/>
        <v>Pearl Station</v>
      </c>
      <c r="D1929" s="8">
        <v>221</v>
      </c>
      <c r="E1929" s="8" t="s">
        <v>405</v>
      </c>
      <c r="F1929" s="10" t="s">
        <v>15777</v>
      </c>
      <c r="G1929" s="8">
        <v>6238</v>
      </c>
      <c r="H1929" s="8" t="s">
        <v>15775</v>
      </c>
      <c r="I1929" s="8" t="s">
        <v>3006</v>
      </c>
      <c r="J1929" s="8">
        <v>40307</v>
      </c>
      <c r="K1929" s="8" t="s">
        <v>33599</v>
      </c>
    </row>
    <row r="1930" spans="1:11" x14ac:dyDescent="0.2">
      <c r="A1930" s="8">
        <f>MAX($A$2:$A1929)+1</f>
        <v>1203</v>
      </c>
      <c r="B1930" s="8"/>
      <c r="C1930" s="9" t="str">
        <f t="shared" si="31"/>
        <v>Perry</v>
      </c>
      <c r="D1930" s="8">
        <v>137</v>
      </c>
      <c r="E1930" s="8" t="s">
        <v>334</v>
      </c>
      <c r="F1930" s="10" t="s">
        <v>15778</v>
      </c>
      <c r="G1930" s="8">
        <v>6020</v>
      </c>
      <c r="H1930" s="8" t="s">
        <v>15778</v>
      </c>
      <c r="I1930" s="8" t="s">
        <v>1843</v>
      </c>
      <c r="J1930" s="8">
        <v>50161</v>
      </c>
      <c r="K1930" s="8" t="s">
        <v>33587</v>
      </c>
    </row>
    <row r="1931" spans="1:11" x14ac:dyDescent="0.2">
      <c r="A1931" s="8">
        <f>A1930</f>
        <v>1203</v>
      </c>
      <c r="B1931" s="8"/>
      <c r="C1931" s="9" t="str">
        <f t="shared" si="31"/>
        <v>Perry</v>
      </c>
      <c r="D1931" s="8">
        <v>175</v>
      </c>
      <c r="E1931" s="8" t="s">
        <v>431</v>
      </c>
      <c r="F1931" s="10" t="s">
        <v>15778</v>
      </c>
      <c r="G1931" s="8">
        <v>6020</v>
      </c>
      <c r="H1931" s="8" t="s">
        <v>15778</v>
      </c>
      <c r="I1931" s="8" t="s">
        <v>1843</v>
      </c>
      <c r="J1931" s="8">
        <v>50161</v>
      </c>
      <c r="K1931" s="8" t="s">
        <v>33587</v>
      </c>
    </row>
    <row r="1932" spans="1:11" x14ac:dyDescent="0.2">
      <c r="A1932" s="8">
        <f>A1930</f>
        <v>1203</v>
      </c>
      <c r="B1932" s="8"/>
      <c r="C1932" s="9" t="str">
        <f t="shared" si="31"/>
        <v>Perry</v>
      </c>
      <c r="D1932" s="8">
        <v>30</v>
      </c>
      <c r="E1932" s="8" t="s">
        <v>91</v>
      </c>
      <c r="F1932" s="10" t="s">
        <v>15778</v>
      </c>
      <c r="G1932" s="8">
        <v>6020</v>
      </c>
      <c r="H1932" s="8" t="s">
        <v>15778</v>
      </c>
      <c r="I1932" s="8" t="s">
        <v>1843</v>
      </c>
      <c r="J1932" s="8">
        <v>50161</v>
      </c>
      <c r="K1932" s="8" t="s">
        <v>33587</v>
      </c>
    </row>
    <row r="1933" spans="1:11" x14ac:dyDescent="0.2">
      <c r="A1933" s="8">
        <f>A1930</f>
        <v>1203</v>
      </c>
      <c r="B1933" s="8"/>
      <c r="C1933" s="9" t="str">
        <f t="shared" si="31"/>
        <v>Perry</v>
      </c>
      <c r="D1933" s="8">
        <v>126</v>
      </c>
      <c r="E1933" s="8" t="s">
        <v>310</v>
      </c>
      <c r="F1933" s="10" t="s">
        <v>15778</v>
      </c>
      <c r="G1933" s="8">
        <v>6020</v>
      </c>
      <c r="H1933" s="8" t="s">
        <v>15778</v>
      </c>
      <c r="I1933" s="8" t="s">
        <v>1843</v>
      </c>
      <c r="J1933" s="8">
        <v>50161</v>
      </c>
      <c r="K1933" s="8" t="s">
        <v>33587</v>
      </c>
    </row>
    <row r="1934" spans="1:11" x14ac:dyDescent="0.2">
      <c r="A1934" s="8">
        <f>A1135</f>
        <v>788</v>
      </c>
      <c r="B1934" s="8"/>
      <c r="C1934" s="9" t="str">
        <f t="shared" si="31"/>
        <v>Peterson</v>
      </c>
      <c r="D1934" s="8">
        <v>25</v>
      </c>
      <c r="E1934" s="8" t="s">
        <v>79</v>
      </c>
      <c r="F1934" s="10" t="s">
        <v>14825</v>
      </c>
      <c r="G1934" s="8">
        <v>3720</v>
      </c>
      <c r="H1934" s="8" t="s">
        <v>14825</v>
      </c>
      <c r="I1934" s="8" t="s">
        <v>170</v>
      </c>
      <c r="J1934" s="8">
        <v>7601</v>
      </c>
      <c r="K1934" s="8" t="s">
        <v>33714</v>
      </c>
    </row>
    <row r="1935" spans="1:11" x14ac:dyDescent="0.2">
      <c r="A1935" s="8">
        <f>A1135</f>
        <v>788</v>
      </c>
      <c r="B1935" s="8"/>
      <c r="C1935" s="9" t="str">
        <f t="shared" si="31"/>
        <v>Peterson</v>
      </c>
      <c r="D1935" s="8">
        <v>25</v>
      </c>
      <c r="E1935" s="8" t="s">
        <v>79</v>
      </c>
      <c r="F1935" s="10" t="s">
        <v>15779</v>
      </c>
      <c r="G1935" s="8">
        <v>3720</v>
      </c>
      <c r="H1935" s="8" t="s">
        <v>14825</v>
      </c>
      <c r="I1935" s="8" t="s">
        <v>170</v>
      </c>
      <c r="J1935" s="8">
        <v>7601</v>
      </c>
      <c r="K1935" s="8" t="s">
        <v>33714</v>
      </c>
    </row>
    <row r="1936" spans="1:11" x14ac:dyDescent="0.2">
      <c r="A1936" s="8">
        <f>MAX($A$2:$A1935)+1</f>
        <v>1204</v>
      </c>
      <c r="B1936" s="8"/>
      <c r="C1936" s="9" t="str">
        <f t="shared" si="31"/>
        <v>Pickneyville</v>
      </c>
      <c r="D1936" s="8">
        <v>266</v>
      </c>
      <c r="E1936" s="8" t="s">
        <v>15433</v>
      </c>
      <c r="F1936" s="10" t="s">
        <v>14158</v>
      </c>
      <c r="G1936" s="8"/>
      <c r="H1936" s="8"/>
      <c r="I1936" s="8"/>
      <c r="J1936" s="8"/>
      <c r="K1936" s="8" t="s">
        <v>33513</v>
      </c>
    </row>
    <row r="1937" spans="1:11" x14ac:dyDescent="0.2">
      <c r="A1937" s="8">
        <f>MAX($A$2:$A1936)+1</f>
        <v>1205</v>
      </c>
      <c r="B1937" s="8"/>
      <c r="C1937" s="9" t="str">
        <f t="shared" si="31"/>
        <v>Picway</v>
      </c>
      <c r="D1937" s="8">
        <v>452</v>
      </c>
      <c r="E1937" s="8" t="s">
        <v>15</v>
      </c>
      <c r="F1937" s="10" t="s">
        <v>15780</v>
      </c>
      <c r="G1937" s="8">
        <v>2843</v>
      </c>
      <c r="H1937" s="8" t="s">
        <v>15780</v>
      </c>
      <c r="I1937" s="8" t="s">
        <v>14</v>
      </c>
      <c r="J1937" s="8">
        <v>58620</v>
      </c>
      <c r="K1937" s="8"/>
    </row>
    <row r="1938" spans="1:11" x14ac:dyDescent="0.2">
      <c r="A1938" s="8">
        <f>A1937</f>
        <v>1205</v>
      </c>
      <c r="B1938" s="8"/>
      <c r="C1938" s="9" t="str">
        <f t="shared" si="31"/>
        <v>Picway</v>
      </c>
      <c r="D1938" s="8">
        <v>127</v>
      </c>
      <c r="E1938" s="8" t="s">
        <v>311</v>
      </c>
      <c r="F1938" s="10" t="s">
        <v>15780</v>
      </c>
      <c r="G1938" s="8">
        <v>2843</v>
      </c>
      <c r="H1938" s="8" t="s">
        <v>15780</v>
      </c>
      <c r="I1938" s="8" t="s">
        <v>14</v>
      </c>
      <c r="J1938" s="8">
        <v>58620</v>
      </c>
      <c r="K1938" s="8"/>
    </row>
    <row r="1939" spans="1:11" x14ac:dyDescent="0.2">
      <c r="A1939" s="8">
        <f>A1937</f>
        <v>1205</v>
      </c>
      <c r="B1939" s="8"/>
      <c r="C1939" s="9" t="str">
        <f t="shared" si="31"/>
        <v>Picway</v>
      </c>
      <c r="D1939" s="8">
        <v>31</v>
      </c>
      <c r="E1939" s="8" t="s">
        <v>92</v>
      </c>
      <c r="F1939" s="10" t="s">
        <v>15780</v>
      </c>
      <c r="G1939" s="8">
        <v>2843</v>
      </c>
      <c r="H1939" s="8" t="s">
        <v>15780</v>
      </c>
      <c r="I1939" s="8" t="s">
        <v>14</v>
      </c>
      <c r="J1939" s="8">
        <v>58620</v>
      </c>
      <c r="K1939" s="8"/>
    </row>
    <row r="1940" spans="1:11" x14ac:dyDescent="0.2">
      <c r="A1940" s="8">
        <f>MAX($A$2:$A1939)+1</f>
        <v>1206</v>
      </c>
      <c r="B1940" s="8"/>
      <c r="C1940" s="9" t="str">
        <f t="shared" si="31"/>
        <v>Pittsfield</v>
      </c>
      <c r="D1940" s="8">
        <v>221</v>
      </c>
      <c r="E1940" s="8" t="s">
        <v>405</v>
      </c>
      <c r="F1940" s="10" t="s">
        <v>15782</v>
      </c>
      <c r="G1940" s="8">
        <v>6237</v>
      </c>
      <c r="H1940" s="8" t="s">
        <v>15781</v>
      </c>
      <c r="I1940" s="8" t="s">
        <v>3006</v>
      </c>
      <c r="J1940" s="8">
        <v>40307</v>
      </c>
      <c r="K1940" s="8"/>
    </row>
    <row r="1941" spans="1:11" x14ac:dyDescent="0.2">
      <c r="A1941" s="8">
        <f>A660</f>
        <v>450</v>
      </c>
      <c r="B1941" s="8"/>
      <c r="C1941" s="9" t="str">
        <f t="shared" si="31"/>
        <v>Multitrade of Pittsylvania LP</v>
      </c>
      <c r="D1941" s="8">
        <v>186</v>
      </c>
      <c r="E1941" s="8" t="s">
        <v>460</v>
      </c>
      <c r="F1941" s="10" t="s">
        <v>15783</v>
      </c>
      <c r="G1941" s="8">
        <v>52118</v>
      </c>
      <c r="H1941" s="8" t="s">
        <v>14159</v>
      </c>
      <c r="I1941" s="8" t="s">
        <v>459</v>
      </c>
      <c r="J1941" s="8">
        <v>19876</v>
      </c>
      <c r="K1941" s="8" t="s">
        <v>33715</v>
      </c>
    </row>
    <row r="1942" spans="1:11" x14ac:dyDescent="0.2">
      <c r="A1942" s="8">
        <f>A661</f>
        <v>451</v>
      </c>
      <c r="B1942" s="8"/>
      <c r="C1942" s="9" t="str">
        <f t="shared" si="31"/>
        <v>Placid 12</v>
      </c>
      <c r="D1942" s="8">
        <v>44</v>
      </c>
      <c r="E1942" s="8" t="s">
        <v>15291</v>
      </c>
      <c r="F1942" s="10" t="s">
        <v>15784</v>
      </c>
      <c r="G1942" s="8">
        <v>1737</v>
      </c>
      <c r="H1942" s="8" t="s">
        <v>14161</v>
      </c>
      <c r="I1942" s="8" t="s">
        <v>114</v>
      </c>
      <c r="J1942" s="8">
        <v>5109</v>
      </c>
      <c r="K1942" s="8" t="s">
        <v>33716</v>
      </c>
    </row>
    <row r="1943" spans="1:11" x14ac:dyDescent="0.2">
      <c r="A1943" s="8">
        <f>MAX($A$2:$A1942)+1</f>
        <v>1207</v>
      </c>
      <c r="B1943" s="8"/>
      <c r="C1943" s="9" t="str">
        <f t="shared" si="31"/>
        <v>FirstEnergy Pleasants Power Station</v>
      </c>
      <c r="D1943" s="8">
        <v>101</v>
      </c>
      <c r="E1943" s="8" t="s">
        <v>258</v>
      </c>
      <c r="F1943" s="10" t="s">
        <v>15786</v>
      </c>
      <c r="G1943" s="8">
        <v>6004</v>
      </c>
      <c r="H1943" s="8" t="s">
        <v>15785</v>
      </c>
      <c r="I1943" s="8" t="s">
        <v>569</v>
      </c>
      <c r="J1943" s="8">
        <v>23279</v>
      </c>
      <c r="K1943" s="8"/>
    </row>
    <row r="1944" spans="1:11" x14ac:dyDescent="0.2">
      <c r="A1944" s="8">
        <f>MAX($A$2:$A1943)+1</f>
        <v>1208</v>
      </c>
      <c r="B1944" s="8"/>
      <c r="C1944" s="9" t="str">
        <f t="shared" si="31"/>
        <v>Point Beach Nuclear Plant</v>
      </c>
      <c r="D1944" s="8">
        <v>193</v>
      </c>
      <c r="E1944" s="8" t="s">
        <v>479</v>
      </c>
      <c r="F1944" s="10" t="s">
        <v>15788</v>
      </c>
      <c r="G1944" s="8">
        <v>4046</v>
      </c>
      <c r="H1944" s="8" t="s">
        <v>15787</v>
      </c>
      <c r="I1944" s="8" t="s">
        <v>2719</v>
      </c>
      <c r="J1944" s="8">
        <v>55906</v>
      </c>
      <c r="K1944" s="8" t="s">
        <v>33599</v>
      </c>
    </row>
    <row r="1945" spans="1:11" x14ac:dyDescent="0.2">
      <c r="A1945" s="8">
        <f>A1944</f>
        <v>1208</v>
      </c>
      <c r="B1945" s="8"/>
      <c r="C1945" s="9" t="str">
        <f t="shared" si="31"/>
        <v>Point Beach Nuclear Plant</v>
      </c>
      <c r="D1945" s="8">
        <v>193</v>
      </c>
      <c r="E1945" s="8" t="s">
        <v>479</v>
      </c>
      <c r="F1945" s="10" t="s">
        <v>15789</v>
      </c>
      <c r="G1945" s="8">
        <v>4046</v>
      </c>
      <c r="H1945" s="8" t="s">
        <v>15787</v>
      </c>
      <c r="I1945" s="8" t="s">
        <v>2719</v>
      </c>
      <c r="J1945" s="8">
        <v>55906</v>
      </c>
      <c r="K1945" s="8" t="s">
        <v>33599</v>
      </c>
    </row>
    <row r="1946" spans="1:11" x14ac:dyDescent="0.2">
      <c r="A1946" s="8">
        <f>A693</f>
        <v>471</v>
      </c>
      <c r="B1946" s="8"/>
      <c r="C1946" s="9" t="str">
        <f t="shared" si="31"/>
        <v>Polk</v>
      </c>
      <c r="D1946" s="8">
        <v>170</v>
      </c>
      <c r="E1946" s="8" t="s">
        <v>417</v>
      </c>
      <c r="F1946" s="10" t="s">
        <v>15790</v>
      </c>
      <c r="G1946" s="8">
        <v>7242</v>
      </c>
      <c r="H1946" s="8" t="s">
        <v>14202</v>
      </c>
      <c r="I1946" s="8" t="s">
        <v>416</v>
      </c>
      <c r="J1946" s="8">
        <v>18454</v>
      </c>
      <c r="K1946" s="8" t="s">
        <v>33717</v>
      </c>
    </row>
    <row r="1947" spans="1:11" x14ac:dyDescent="0.2">
      <c r="A1947" s="8">
        <f>A1137</f>
        <v>790</v>
      </c>
      <c r="B1947" s="8"/>
      <c r="C1947" s="9" t="str">
        <f t="shared" si="31"/>
        <v>Pomeroy Wind Farm</v>
      </c>
      <c r="D1947" s="8">
        <v>210</v>
      </c>
      <c r="E1947" s="8" t="s">
        <v>248</v>
      </c>
      <c r="F1947" s="10" t="s">
        <v>15791</v>
      </c>
      <c r="G1947" s="8">
        <v>56501</v>
      </c>
      <c r="H1947" s="8" t="s">
        <v>14829</v>
      </c>
      <c r="I1947" s="8" t="s">
        <v>247</v>
      </c>
      <c r="J1947" s="8">
        <v>12341</v>
      </c>
      <c r="K1947" s="8" t="s">
        <v>33718</v>
      </c>
    </row>
    <row r="1948" spans="1:11" x14ac:dyDescent="0.2">
      <c r="A1948" s="8">
        <f>A1137</f>
        <v>790</v>
      </c>
      <c r="B1948" s="8"/>
      <c r="C1948" s="9" t="str">
        <f t="shared" si="31"/>
        <v>Pomeroy Wind Farm</v>
      </c>
      <c r="D1948" s="8">
        <v>210</v>
      </c>
      <c r="E1948" s="8" t="s">
        <v>248</v>
      </c>
      <c r="F1948" s="10" t="s">
        <v>15792</v>
      </c>
      <c r="G1948" s="8">
        <v>56501</v>
      </c>
      <c r="H1948" s="8" t="s">
        <v>14829</v>
      </c>
      <c r="I1948" s="8" t="s">
        <v>247</v>
      </c>
      <c r="J1948" s="8">
        <v>12341</v>
      </c>
      <c r="K1948" s="8" t="s">
        <v>33718</v>
      </c>
    </row>
    <row r="1949" spans="1:11" x14ac:dyDescent="0.2">
      <c r="A1949" s="8">
        <f>MAX($A$2:$A1948)+1</f>
        <v>1209</v>
      </c>
      <c r="B1949" s="8"/>
      <c r="C1949" s="9" t="str">
        <f t="shared" si="31"/>
        <v>Ponnequin</v>
      </c>
      <c r="D1949" s="8">
        <v>145</v>
      </c>
      <c r="E1949" s="8" t="s">
        <v>359</v>
      </c>
      <c r="F1949" s="10" t="s">
        <v>15793</v>
      </c>
      <c r="G1949" s="8">
        <v>7937</v>
      </c>
      <c r="H1949" s="8" t="s">
        <v>15793</v>
      </c>
      <c r="I1949" s="8" t="s">
        <v>358</v>
      </c>
      <c r="J1949" s="8">
        <v>15466</v>
      </c>
      <c r="K1949" s="8"/>
    </row>
    <row r="1950" spans="1:11" x14ac:dyDescent="0.2">
      <c r="A1950" s="8">
        <f>A707</f>
        <v>482</v>
      </c>
      <c r="B1950" s="8"/>
      <c r="C1950" s="9" t="str">
        <f t="shared" si="31"/>
        <v>Port Westward</v>
      </c>
      <c r="D1950" s="8">
        <v>141</v>
      </c>
      <c r="E1950" s="8" t="s">
        <v>347</v>
      </c>
      <c r="F1950" s="10" t="s">
        <v>15794</v>
      </c>
      <c r="G1950" s="8">
        <v>56227</v>
      </c>
      <c r="H1950" s="8" t="s">
        <v>15794</v>
      </c>
      <c r="I1950" s="8" t="s">
        <v>346</v>
      </c>
      <c r="J1950" s="8">
        <v>15248</v>
      </c>
      <c r="K1950" s="8"/>
    </row>
    <row r="1951" spans="1:11" x14ac:dyDescent="0.2">
      <c r="A1951" s="8">
        <f>A672</f>
        <v>459</v>
      </c>
      <c r="B1951" s="8"/>
      <c r="C1951" s="9" t="str">
        <f t="shared" si="31"/>
        <v>Port Jefferson</v>
      </c>
      <c r="D1951" s="8">
        <v>85</v>
      </c>
      <c r="E1951" s="8" t="s">
        <v>15525</v>
      </c>
      <c r="F1951" s="10" t="s">
        <v>15795</v>
      </c>
      <c r="G1951" s="8">
        <v>2517</v>
      </c>
      <c r="H1951" s="8" t="s">
        <v>14174</v>
      </c>
      <c r="I1951" s="8" t="s">
        <v>272</v>
      </c>
      <c r="J1951" s="8">
        <v>56505</v>
      </c>
      <c r="K1951" s="8" t="s">
        <v>33719</v>
      </c>
    </row>
    <row r="1952" spans="1:11" x14ac:dyDescent="0.2">
      <c r="A1952" s="8">
        <f>MAX($A$2:$A1951)+1</f>
        <v>1210</v>
      </c>
      <c r="B1952" s="8"/>
      <c r="C1952" s="9" t="str">
        <f t="shared" si="31"/>
        <v>Portola</v>
      </c>
      <c r="D1952" s="8">
        <v>157</v>
      </c>
      <c r="E1952" s="8" t="s">
        <v>15342</v>
      </c>
      <c r="F1952" s="10" t="s">
        <v>15796</v>
      </c>
      <c r="G1952" s="8">
        <v>6524</v>
      </c>
      <c r="H1952" s="8" t="s">
        <v>15796</v>
      </c>
      <c r="I1952" s="8" t="s">
        <v>382</v>
      </c>
      <c r="J1952" s="8">
        <v>17166</v>
      </c>
      <c r="K1952" s="8" t="s">
        <v>33720</v>
      </c>
    </row>
    <row r="1953" spans="1:11" x14ac:dyDescent="0.2">
      <c r="A1953" s="8">
        <f>A1952</f>
        <v>1210</v>
      </c>
      <c r="B1953" s="8"/>
      <c r="C1953" s="9" t="str">
        <f t="shared" si="31"/>
        <v>Portola</v>
      </c>
      <c r="D1953" s="8">
        <v>157</v>
      </c>
      <c r="E1953" s="8" t="s">
        <v>15342</v>
      </c>
      <c r="F1953" s="10" t="s">
        <v>15797</v>
      </c>
      <c r="G1953" s="8">
        <v>6524</v>
      </c>
      <c r="H1953" s="8" t="s">
        <v>15796</v>
      </c>
      <c r="I1953" s="8" t="s">
        <v>382</v>
      </c>
      <c r="J1953" s="8">
        <v>17166</v>
      </c>
      <c r="K1953" s="8" t="s">
        <v>33720</v>
      </c>
    </row>
    <row r="1954" spans="1:11" x14ac:dyDescent="0.2">
      <c r="A1954" s="8">
        <f>MAX($A$2:$A1953)+1</f>
        <v>1211</v>
      </c>
      <c r="B1954" s="8"/>
      <c r="C1954" s="9" t="str">
        <f t="shared" si="31"/>
        <v>Powerdale</v>
      </c>
      <c r="D1954" s="8">
        <v>134</v>
      </c>
      <c r="E1954" s="8" t="s">
        <v>329</v>
      </c>
      <c r="F1954" s="10" t="s">
        <v>15799</v>
      </c>
      <c r="G1954" s="8">
        <v>3031</v>
      </c>
      <c r="H1954" s="8" t="s">
        <v>15798</v>
      </c>
      <c r="I1954" s="8" t="s">
        <v>329</v>
      </c>
      <c r="J1954" s="8">
        <v>14354</v>
      </c>
      <c r="K1954" s="8"/>
    </row>
    <row r="1955" spans="1:11" x14ac:dyDescent="0.2">
      <c r="A1955" s="8">
        <f>A727</f>
        <v>498</v>
      </c>
      <c r="B1955" s="8"/>
      <c r="C1955" s="9" t="str">
        <f t="shared" si="31"/>
        <v>Prairie Creek</v>
      </c>
      <c r="D1955" s="8">
        <v>281</v>
      </c>
      <c r="E1955" s="8" t="s">
        <v>201</v>
      </c>
      <c r="F1955" s="10" t="s">
        <v>15800</v>
      </c>
      <c r="G1955" s="8">
        <v>1073</v>
      </c>
      <c r="H1955" s="8" t="s">
        <v>14243</v>
      </c>
      <c r="I1955" s="8" t="s">
        <v>200</v>
      </c>
      <c r="J1955" s="8">
        <v>9417</v>
      </c>
      <c r="K1955" s="8" t="s">
        <v>33721</v>
      </c>
    </row>
    <row r="1956" spans="1:11" x14ac:dyDescent="0.2">
      <c r="A1956" s="8">
        <f>A1141</f>
        <v>794</v>
      </c>
      <c r="B1956" s="8"/>
      <c r="C1956" s="9" t="str">
        <f t="shared" si="31"/>
        <v>Proctor</v>
      </c>
      <c r="D1956" s="8">
        <v>25</v>
      </c>
      <c r="E1956" s="8" t="s">
        <v>79</v>
      </c>
      <c r="F1956" s="10" t="s">
        <v>14834</v>
      </c>
      <c r="G1956" s="8">
        <v>6450</v>
      </c>
      <c r="H1956" s="8" t="s">
        <v>14834</v>
      </c>
      <c r="I1956" s="8" t="s">
        <v>170</v>
      </c>
      <c r="J1956" s="8">
        <v>7601</v>
      </c>
      <c r="K1956" s="8" t="s">
        <v>33722</v>
      </c>
    </row>
    <row r="1957" spans="1:11" x14ac:dyDescent="0.2">
      <c r="A1957" s="8">
        <f>A685</f>
        <v>467</v>
      </c>
      <c r="B1957" s="8"/>
      <c r="C1957" s="9" t="str">
        <f t="shared" si="31"/>
        <v>Port Washington Generating Station</v>
      </c>
      <c r="D1957" s="8">
        <v>193</v>
      </c>
      <c r="E1957" s="8" t="s">
        <v>479</v>
      </c>
      <c r="F1957" s="10" t="s">
        <v>15801</v>
      </c>
      <c r="G1957" s="8">
        <v>4040</v>
      </c>
      <c r="H1957" s="8" t="s">
        <v>14192</v>
      </c>
      <c r="I1957" s="8" t="s">
        <v>478</v>
      </c>
      <c r="J1957" s="8">
        <v>20847</v>
      </c>
      <c r="K1957" s="8" t="s">
        <v>33723</v>
      </c>
    </row>
    <row r="1958" spans="1:11" x14ac:dyDescent="0.2">
      <c r="A1958" s="8">
        <f>A685</f>
        <v>467</v>
      </c>
      <c r="B1958" s="8"/>
      <c r="C1958" s="9" t="str">
        <f t="shared" si="31"/>
        <v>Port Washington Generating Station</v>
      </c>
      <c r="D1958" s="8">
        <v>193</v>
      </c>
      <c r="E1958" s="8" t="s">
        <v>479</v>
      </c>
      <c r="F1958" s="10" t="s">
        <v>15802</v>
      </c>
      <c r="G1958" s="8">
        <v>4040</v>
      </c>
      <c r="H1958" s="8" t="s">
        <v>14192</v>
      </c>
      <c r="I1958" s="8" t="s">
        <v>478</v>
      </c>
      <c r="J1958" s="8">
        <v>20847</v>
      </c>
      <c r="K1958" s="8" t="s">
        <v>33723</v>
      </c>
    </row>
    <row r="1959" spans="1:11" x14ac:dyDescent="0.2">
      <c r="A1959" s="8">
        <f>A685</f>
        <v>467</v>
      </c>
      <c r="B1959" s="8"/>
      <c r="C1959" s="9" t="str">
        <f t="shared" si="31"/>
        <v>Port Washington Generating Station</v>
      </c>
      <c r="D1959" s="8">
        <v>193</v>
      </c>
      <c r="E1959" s="8" t="s">
        <v>479</v>
      </c>
      <c r="F1959" s="10" t="s">
        <v>15803</v>
      </c>
      <c r="G1959" s="8">
        <v>4040</v>
      </c>
      <c r="H1959" s="8" t="s">
        <v>14192</v>
      </c>
      <c r="I1959" s="8" t="s">
        <v>478</v>
      </c>
      <c r="J1959" s="8">
        <v>20847</v>
      </c>
      <c r="K1959" s="8" t="s">
        <v>33723</v>
      </c>
    </row>
    <row r="1960" spans="1:11" x14ac:dyDescent="0.2">
      <c r="A1960" s="8">
        <f>A729</f>
        <v>499</v>
      </c>
      <c r="B1960" s="8"/>
      <c r="C1960" s="9" t="str">
        <f t="shared" si="31"/>
        <v>Pueblo</v>
      </c>
      <c r="D1960" s="8">
        <v>182</v>
      </c>
      <c r="E1960" s="8" t="s">
        <v>6693</v>
      </c>
      <c r="F1960" s="10" t="s">
        <v>14246</v>
      </c>
      <c r="G1960" s="8"/>
      <c r="H1960" s="8"/>
      <c r="I1960" s="8"/>
      <c r="J1960" s="8"/>
      <c r="K1960" s="8"/>
    </row>
    <row r="1961" spans="1:11" x14ac:dyDescent="0.2">
      <c r="A1961" s="8">
        <f>A729</f>
        <v>499</v>
      </c>
      <c r="B1961" s="8"/>
      <c r="C1961" s="9" t="str">
        <f t="shared" si="31"/>
        <v>Pueblo</v>
      </c>
      <c r="D1961" s="8">
        <v>432</v>
      </c>
      <c r="E1961" s="8" t="s">
        <v>60</v>
      </c>
      <c r="F1961" s="10" t="s">
        <v>14246</v>
      </c>
      <c r="G1961" s="8">
        <v>460</v>
      </c>
      <c r="H1961" s="8" t="s">
        <v>14246</v>
      </c>
      <c r="I1961" s="8" t="s">
        <v>59</v>
      </c>
      <c r="J1961" s="8">
        <v>56146</v>
      </c>
      <c r="K1961" s="8" t="s">
        <v>33724</v>
      </c>
    </row>
    <row r="1962" spans="1:11" x14ac:dyDescent="0.2">
      <c r="A1962" s="8">
        <f>A729</f>
        <v>499</v>
      </c>
      <c r="B1962" s="8"/>
      <c r="C1962" s="9" t="str">
        <f t="shared" si="31"/>
        <v>Pueblo</v>
      </c>
      <c r="D1962" s="8">
        <v>432</v>
      </c>
      <c r="E1962" s="8" t="s">
        <v>60</v>
      </c>
      <c r="F1962" s="10" t="s">
        <v>15804</v>
      </c>
      <c r="G1962" s="8">
        <v>460</v>
      </c>
      <c r="H1962" s="8" t="s">
        <v>14246</v>
      </c>
      <c r="I1962" s="8" t="s">
        <v>59</v>
      </c>
      <c r="J1962" s="8">
        <v>56146</v>
      </c>
      <c r="K1962" s="8" t="s">
        <v>33725</v>
      </c>
    </row>
    <row r="1963" spans="1:11" x14ac:dyDescent="0.2">
      <c r="A1963" s="8">
        <f>A729</f>
        <v>499</v>
      </c>
      <c r="B1963" s="8"/>
      <c r="C1963" s="9" t="str">
        <f t="shared" si="31"/>
        <v>Pueblo</v>
      </c>
      <c r="D1963" s="8">
        <v>182</v>
      </c>
      <c r="E1963" s="8" t="s">
        <v>6693</v>
      </c>
      <c r="F1963" s="10" t="s">
        <v>15805</v>
      </c>
      <c r="G1963" s="8">
        <v>460</v>
      </c>
      <c r="H1963" s="8" t="s">
        <v>14246</v>
      </c>
      <c r="I1963" s="8" t="s">
        <v>59</v>
      </c>
      <c r="J1963" s="8">
        <v>56146</v>
      </c>
      <c r="K1963" s="12" t="s">
        <v>33726</v>
      </c>
    </row>
    <row r="1964" spans="1:11" x14ac:dyDescent="0.2">
      <c r="A1964" s="8">
        <f>A731</f>
        <v>500</v>
      </c>
      <c r="B1964" s="8"/>
      <c r="C1964" s="9" t="str">
        <f t="shared" si="31"/>
        <v>Pulliam</v>
      </c>
      <c r="D1964" s="8">
        <v>195</v>
      </c>
      <c r="E1964" s="8" t="s">
        <v>483</v>
      </c>
      <c r="F1964" s="10" t="s">
        <v>15806</v>
      </c>
      <c r="G1964" s="8">
        <v>4072</v>
      </c>
      <c r="H1964" s="8" t="s">
        <v>14249</v>
      </c>
      <c r="I1964" s="8" t="s">
        <v>482</v>
      </c>
      <c r="J1964" s="8">
        <v>20860</v>
      </c>
      <c r="K1964" s="8" t="s">
        <v>33727</v>
      </c>
    </row>
    <row r="1965" spans="1:11" x14ac:dyDescent="0.2">
      <c r="A1965" s="8">
        <f>A731</f>
        <v>500</v>
      </c>
      <c r="B1965" s="8"/>
      <c r="C1965" s="9" t="str">
        <f t="shared" si="31"/>
        <v>Pulliam</v>
      </c>
      <c r="D1965" s="8">
        <v>195</v>
      </c>
      <c r="E1965" s="8" t="s">
        <v>483</v>
      </c>
      <c r="F1965" s="10" t="s">
        <v>15807</v>
      </c>
      <c r="G1965" s="8">
        <v>4072</v>
      </c>
      <c r="H1965" s="8" t="s">
        <v>14249</v>
      </c>
      <c r="I1965" s="8" t="s">
        <v>482</v>
      </c>
      <c r="J1965" s="8">
        <v>20860</v>
      </c>
      <c r="K1965" s="8" t="s">
        <v>33727</v>
      </c>
    </row>
    <row r="1966" spans="1:11" x14ac:dyDescent="0.2">
      <c r="A1966" s="8">
        <f>MAX($A$2:$A1965)+1</f>
        <v>1212</v>
      </c>
      <c r="B1966" s="8"/>
      <c r="C1966" s="9" t="str">
        <f t="shared" si="31"/>
        <v>Puna</v>
      </c>
      <c r="D1966" s="8">
        <v>300</v>
      </c>
      <c r="E1966" s="8" t="s">
        <v>178</v>
      </c>
      <c r="F1966" s="10" t="s">
        <v>15809</v>
      </c>
      <c r="G1966" s="8">
        <v>7130</v>
      </c>
      <c r="H1966" s="8" t="s">
        <v>15808</v>
      </c>
      <c r="I1966" s="8" t="s">
        <v>177</v>
      </c>
      <c r="J1966" s="8">
        <v>8287</v>
      </c>
      <c r="K1966" s="8" t="s">
        <v>33599</v>
      </c>
    </row>
    <row r="1967" spans="1:11" x14ac:dyDescent="0.2">
      <c r="A1967" s="8">
        <f>A1966</f>
        <v>1212</v>
      </c>
      <c r="B1967" s="8"/>
      <c r="C1967" s="9" t="str">
        <f t="shared" si="31"/>
        <v>Puna</v>
      </c>
      <c r="D1967" s="8">
        <v>300</v>
      </c>
      <c r="E1967" s="8" t="s">
        <v>178</v>
      </c>
      <c r="F1967" s="10" t="s">
        <v>15810</v>
      </c>
      <c r="G1967" s="8">
        <v>7130</v>
      </c>
      <c r="H1967" s="8" t="s">
        <v>15808</v>
      </c>
      <c r="I1967" s="8" t="s">
        <v>177</v>
      </c>
      <c r="J1967" s="8">
        <v>8287</v>
      </c>
      <c r="K1967" s="8" t="s">
        <v>33599</v>
      </c>
    </row>
    <row r="1968" spans="1:11" x14ac:dyDescent="0.2">
      <c r="A1968" s="8">
        <f>A694</f>
        <v>472</v>
      </c>
      <c r="B1968" s="8"/>
      <c r="C1968" s="9" t="str">
        <f t="shared" si="31"/>
        <v>Putnam (MI)</v>
      </c>
      <c r="D1968" s="8">
        <v>44</v>
      </c>
      <c r="E1968" s="8" t="s">
        <v>15291</v>
      </c>
      <c r="F1968" s="10" t="s">
        <v>15811</v>
      </c>
      <c r="G1968" s="8">
        <v>1739</v>
      </c>
      <c r="H1968" s="8" t="s">
        <v>14204</v>
      </c>
      <c r="I1968" s="8" t="s">
        <v>114</v>
      </c>
      <c r="J1968" s="8">
        <v>5109</v>
      </c>
      <c r="K1968" s="8" t="s">
        <v>33728</v>
      </c>
    </row>
    <row r="1969" spans="1:11" x14ac:dyDescent="0.2">
      <c r="A1969" s="8">
        <f>MAX($A$2:$A1968)+1</f>
        <v>1213</v>
      </c>
      <c r="B1969" s="8"/>
      <c r="C1969" s="9" t="str">
        <f t="shared" si="31"/>
        <v>Putnam</v>
      </c>
      <c r="D1969" s="8">
        <v>56</v>
      </c>
      <c r="E1969" s="8" t="s">
        <v>161</v>
      </c>
      <c r="F1969" s="10" t="s">
        <v>15811</v>
      </c>
      <c r="G1969" s="8">
        <v>6246</v>
      </c>
      <c r="H1969" s="8" t="s">
        <v>15811</v>
      </c>
      <c r="I1969" s="8" t="s">
        <v>160</v>
      </c>
      <c r="J1969" s="8">
        <v>5109</v>
      </c>
      <c r="K1969" s="8" t="s">
        <v>33728</v>
      </c>
    </row>
    <row r="1970" spans="1:11" x14ac:dyDescent="0.2">
      <c r="A1970" s="8">
        <f>A735</f>
        <v>502</v>
      </c>
      <c r="B1970" s="8"/>
      <c r="C1970" s="9" t="str">
        <f t="shared" si="31"/>
        <v>R M Schahfer</v>
      </c>
      <c r="D1970" s="8">
        <v>119</v>
      </c>
      <c r="E1970" s="8" t="s">
        <v>295</v>
      </c>
      <c r="F1970" s="10" t="s">
        <v>15812</v>
      </c>
      <c r="G1970" s="8">
        <v>6085</v>
      </c>
      <c r="H1970" s="8" t="s">
        <v>14254</v>
      </c>
      <c r="I1970" s="8" t="s">
        <v>294</v>
      </c>
      <c r="J1970" s="8">
        <v>13756</v>
      </c>
      <c r="K1970" s="8" t="s">
        <v>33729</v>
      </c>
    </row>
    <row r="1971" spans="1:11" x14ac:dyDescent="0.2">
      <c r="A1971" s="8">
        <f>A735</f>
        <v>502</v>
      </c>
      <c r="B1971" s="8"/>
      <c r="C1971" s="9" t="str">
        <f t="shared" si="31"/>
        <v>R M Schahfer</v>
      </c>
      <c r="D1971" s="8">
        <v>119</v>
      </c>
      <c r="E1971" s="8" t="s">
        <v>295</v>
      </c>
      <c r="F1971" s="10" t="s">
        <v>15813</v>
      </c>
      <c r="G1971" s="8">
        <v>6085</v>
      </c>
      <c r="H1971" s="8" t="s">
        <v>14254</v>
      </c>
      <c r="I1971" s="8" t="s">
        <v>294</v>
      </c>
      <c r="J1971" s="8">
        <v>13756</v>
      </c>
      <c r="K1971" s="8" t="s">
        <v>33729</v>
      </c>
    </row>
    <row r="1972" spans="1:11" x14ac:dyDescent="0.2">
      <c r="A1972" s="8">
        <f>MAX($A$2:$A1971)+1</f>
        <v>1214</v>
      </c>
      <c r="B1972" s="8"/>
      <c r="C1972" s="9" t="str">
        <f t="shared" si="31"/>
        <v>Racine</v>
      </c>
      <c r="D1972" s="8">
        <v>452</v>
      </c>
      <c r="E1972" s="8" t="s">
        <v>15</v>
      </c>
      <c r="F1972" s="10" t="s">
        <v>15814</v>
      </c>
      <c r="G1972" s="8">
        <v>6006</v>
      </c>
      <c r="H1972" s="8" t="s">
        <v>15814</v>
      </c>
      <c r="I1972" s="8" t="s">
        <v>14</v>
      </c>
      <c r="J1972" s="8">
        <v>58620</v>
      </c>
      <c r="K1972" s="8"/>
    </row>
    <row r="1973" spans="1:11" x14ac:dyDescent="0.2">
      <c r="A1973" s="8">
        <f>A1972</f>
        <v>1214</v>
      </c>
      <c r="B1973" s="8"/>
      <c r="C1973" s="9" t="str">
        <f t="shared" si="31"/>
        <v>Racine</v>
      </c>
      <c r="D1973" s="8">
        <v>127</v>
      </c>
      <c r="E1973" s="8" t="s">
        <v>311</v>
      </c>
      <c r="F1973" s="10" t="s">
        <v>15814</v>
      </c>
      <c r="G1973" s="8">
        <v>6006</v>
      </c>
      <c r="H1973" s="8" t="s">
        <v>15814</v>
      </c>
      <c r="I1973" s="8" t="s">
        <v>14</v>
      </c>
      <c r="J1973" s="8">
        <v>58620</v>
      </c>
      <c r="K1973" s="8"/>
    </row>
    <row r="1974" spans="1:11" x14ac:dyDescent="0.2">
      <c r="A1974" s="8">
        <f>A702</f>
        <v>477</v>
      </c>
      <c r="B1974" s="8"/>
      <c r="C1974" s="9" t="str">
        <f t="shared" si="31"/>
        <v>Rapids Energy Center</v>
      </c>
      <c r="D1974" s="8">
        <v>98</v>
      </c>
      <c r="E1974" s="8" t="s">
        <v>33</v>
      </c>
      <c r="F1974" s="10" t="s">
        <v>15815</v>
      </c>
      <c r="G1974" s="8">
        <v>10686</v>
      </c>
      <c r="H1974" s="8" t="s">
        <v>7794</v>
      </c>
      <c r="I1974" s="8" t="s">
        <v>33</v>
      </c>
      <c r="J1974" s="8">
        <v>12647</v>
      </c>
      <c r="K1974" s="8" t="s">
        <v>33730</v>
      </c>
    </row>
    <row r="1975" spans="1:11" x14ac:dyDescent="0.2">
      <c r="A1975" s="8">
        <f>A702</f>
        <v>477</v>
      </c>
      <c r="B1975" s="8"/>
      <c r="C1975" s="9" t="str">
        <f t="shared" si="31"/>
        <v>Rapids Energy Center</v>
      </c>
      <c r="D1975" s="8">
        <v>98</v>
      </c>
      <c r="E1975" s="8" t="s">
        <v>33</v>
      </c>
      <c r="F1975" s="10" t="s">
        <v>15816</v>
      </c>
      <c r="G1975" s="8">
        <v>10686</v>
      </c>
      <c r="H1975" s="8" t="s">
        <v>7794</v>
      </c>
      <c r="I1975" s="8" t="s">
        <v>33</v>
      </c>
      <c r="J1975" s="8">
        <v>12647</v>
      </c>
      <c r="K1975" s="8" t="s">
        <v>33730</v>
      </c>
    </row>
    <row r="1976" spans="1:11" x14ac:dyDescent="0.2">
      <c r="A1976" s="8">
        <f>A745</f>
        <v>506</v>
      </c>
      <c r="B1976" s="8"/>
      <c r="C1976" s="9" t="str">
        <f t="shared" si="31"/>
        <v>Red Hawk</v>
      </c>
      <c r="D1976" s="8">
        <v>7</v>
      </c>
      <c r="E1976" s="8" t="s">
        <v>42</v>
      </c>
      <c r="F1976" s="10" t="s">
        <v>15817</v>
      </c>
      <c r="G1976" s="8">
        <v>55455</v>
      </c>
      <c r="H1976" s="8" t="s">
        <v>14265</v>
      </c>
      <c r="I1976" s="8" t="s">
        <v>41</v>
      </c>
      <c r="J1976" s="8">
        <v>803</v>
      </c>
      <c r="K1976" s="8" t="s">
        <v>33731</v>
      </c>
    </row>
    <row r="1977" spans="1:11" x14ac:dyDescent="0.2">
      <c r="A1977" s="8">
        <f>A745</f>
        <v>506</v>
      </c>
      <c r="B1977" s="8"/>
      <c r="C1977" s="9" t="str">
        <f t="shared" si="31"/>
        <v>Red Hawk</v>
      </c>
      <c r="D1977" s="8">
        <v>7</v>
      </c>
      <c r="E1977" s="8" t="s">
        <v>42</v>
      </c>
      <c r="F1977" s="10" t="s">
        <v>15818</v>
      </c>
      <c r="G1977" s="8">
        <v>55455</v>
      </c>
      <c r="H1977" s="8" t="s">
        <v>14265</v>
      </c>
      <c r="I1977" s="8" t="s">
        <v>41</v>
      </c>
      <c r="J1977" s="8">
        <v>803</v>
      </c>
      <c r="K1977" s="8" t="s">
        <v>33731</v>
      </c>
    </row>
    <row r="1978" spans="1:11" x14ac:dyDescent="0.2">
      <c r="A1978" s="8">
        <f>A710</f>
        <v>484</v>
      </c>
      <c r="B1978" s="8"/>
      <c r="C1978" s="9" t="str">
        <f t="shared" si="31"/>
        <v>Reid Gardner</v>
      </c>
      <c r="D1978" s="8">
        <v>108</v>
      </c>
      <c r="E1978" s="8" t="s">
        <v>15423</v>
      </c>
      <c r="F1978" s="10" t="s">
        <v>15819</v>
      </c>
      <c r="G1978" s="8">
        <v>2324</v>
      </c>
      <c r="H1978" s="8" t="s">
        <v>14225</v>
      </c>
      <c r="I1978" s="8" t="s">
        <v>273</v>
      </c>
      <c r="J1978" s="8">
        <v>13407</v>
      </c>
      <c r="K1978" s="8"/>
    </row>
    <row r="1979" spans="1:11" x14ac:dyDescent="0.2">
      <c r="A1979" s="8">
        <f>MAX($A$2:$A1978)+1</f>
        <v>1215</v>
      </c>
      <c r="B1979" s="8"/>
      <c r="C1979" s="9" t="str">
        <f t="shared" si="31"/>
        <v>Richmond County</v>
      </c>
      <c r="D1979" s="8">
        <v>17</v>
      </c>
      <c r="E1979" s="8" t="s">
        <v>15398</v>
      </c>
      <c r="F1979" s="10" t="s">
        <v>15820</v>
      </c>
      <c r="G1979" s="8"/>
      <c r="H1979" s="8"/>
      <c r="I1979" s="8"/>
      <c r="J1979" s="8"/>
      <c r="K1979" s="8" t="s">
        <v>33513</v>
      </c>
    </row>
    <row r="1980" spans="1:11" x14ac:dyDescent="0.2">
      <c r="A1980" s="8">
        <f>MAX($A$2:$A1979)+1</f>
        <v>1216</v>
      </c>
      <c r="B1980" s="8"/>
      <c r="C1980" s="9" t="str">
        <f t="shared" si="31"/>
        <v>Riverbend</v>
      </c>
      <c r="D1980" s="8">
        <v>45</v>
      </c>
      <c r="E1980" s="8" t="s">
        <v>115</v>
      </c>
      <c r="F1980" s="10" t="s">
        <v>14240</v>
      </c>
      <c r="G1980" s="8">
        <v>2732</v>
      </c>
      <c r="H1980" s="8" t="s">
        <v>14240</v>
      </c>
      <c r="I1980" s="8" t="s">
        <v>115</v>
      </c>
      <c r="J1980" s="8">
        <v>5416</v>
      </c>
      <c r="K1980" s="8"/>
    </row>
    <row r="1981" spans="1:11" x14ac:dyDescent="0.2">
      <c r="A1981" s="8">
        <f>A766</f>
        <v>516</v>
      </c>
      <c r="B1981" s="8"/>
      <c r="C1981" s="9" t="str">
        <f t="shared" si="31"/>
        <v>Riverside (OK)</v>
      </c>
      <c r="D1981" s="8">
        <v>148</v>
      </c>
      <c r="E1981" s="8" t="s">
        <v>365</v>
      </c>
      <c r="F1981" s="10" t="s">
        <v>14242</v>
      </c>
      <c r="G1981" s="8">
        <v>4940</v>
      </c>
      <c r="H1981" s="8" t="s">
        <v>14284</v>
      </c>
      <c r="I1981" s="8" t="s">
        <v>364</v>
      </c>
      <c r="J1981" s="8">
        <v>15474</v>
      </c>
      <c r="K1981" s="12" t="s">
        <v>33732</v>
      </c>
    </row>
    <row r="1982" spans="1:11" x14ac:dyDescent="0.2">
      <c r="A1982" s="8">
        <f>MAX($A$2:$A1981)+1</f>
        <v>1217</v>
      </c>
      <c r="B1982" s="8"/>
      <c r="C1982" s="9" t="str">
        <f t="shared" si="31"/>
        <v>Riverside</v>
      </c>
      <c r="D1982" s="8">
        <v>156</v>
      </c>
      <c r="E1982" s="8" t="s">
        <v>380</v>
      </c>
      <c r="F1982" s="10" t="s">
        <v>14242</v>
      </c>
      <c r="G1982" s="8">
        <v>734</v>
      </c>
      <c r="H1982" s="8" t="s">
        <v>14242</v>
      </c>
      <c r="I1982" s="8" t="s">
        <v>163</v>
      </c>
      <c r="J1982" s="8">
        <v>7140</v>
      </c>
      <c r="K1982" s="8" t="s">
        <v>33733</v>
      </c>
    </row>
    <row r="1983" spans="1:11" x14ac:dyDescent="0.2">
      <c r="A1983" s="8">
        <f>A751</f>
        <v>509</v>
      </c>
      <c r="B1983" s="8"/>
      <c r="C1983" s="9" t="str">
        <f t="shared" si="31"/>
        <v>Riverside Energy Center</v>
      </c>
      <c r="D1983" s="8">
        <v>194</v>
      </c>
      <c r="E1983" s="8" t="s">
        <v>481</v>
      </c>
      <c r="F1983" s="10" t="s">
        <v>14242</v>
      </c>
      <c r="G1983" s="8">
        <v>55641</v>
      </c>
      <c r="H1983" s="8" t="s">
        <v>14272</v>
      </c>
      <c r="I1983" s="8" t="s">
        <v>480</v>
      </c>
      <c r="J1983" s="8">
        <v>20856</v>
      </c>
      <c r="K1983" s="12" t="s">
        <v>33734</v>
      </c>
    </row>
    <row r="1984" spans="1:11" x14ac:dyDescent="0.2">
      <c r="A1984" s="8">
        <f>A725</f>
        <v>496</v>
      </c>
      <c r="B1984" s="8"/>
      <c r="C1984" s="9" t="str">
        <f t="shared" si="31"/>
        <v>Riverside (MN)</v>
      </c>
      <c r="D1984" s="8">
        <v>120</v>
      </c>
      <c r="E1984" s="8" t="s">
        <v>298</v>
      </c>
      <c r="F1984" s="10" t="s">
        <v>15821</v>
      </c>
      <c r="G1984" s="8">
        <v>1927</v>
      </c>
      <c r="H1984" s="8" t="s">
        <v>14241</v>
      </c>
      <c r="I1984" s="8" t="s">
        <v>297</v>
      </c>
      <c r="J1984" s="8">
        <v>13781</v>
      </c>
      <c r="K1984" s="12" t="s">
        <v>33735</v>
      </c>
    </row>
    <row r="1985" spans="1:11" x14ac:dyDescent="0.2">
      <c r="A1985" s="8">
        <f>A725</f>
        <v>496</v>
      </c>
      <c r="B1985" s="8"/>
      <c r="C1985" s="9" t="str">
        <f t="shared" si="31"/>
        <v>Riverside (MN)</v>
      </c>
      <c r="D1985" s="8">
        <v>120</v>
      </c>
      <c r="E1985" s="8" t="s">
        <v>298</v>
      </c>
      <c r="F1985" s="10" t="s">
        <v>15822</v>
      </c>
      <c r="G1985" s="8">
        <v>1927</v>
      </c>
      <c r="H1985" s="8" t="s">
        <v>14241</v>
      </c>
      <c r="I1985" s="8" t="s">
        <v>297</v>
      </c>
      <c r="J1985" s="8">
        <v>13781</v>
      </c>
      <c r="K1985" s="12" t="s">
        <v>33735</v>
      </c>
    </row>
    <row r="1986" spans="1:11" x14ac:dyDescent="0.2">
      <c r="A1986" s="8">
        <f>A725</f>
        <v>496</v>
      </c>
      <c r="B1986" s="8"/>
      <c r="C1986" s="9" t="str">
        <f t="shared" si="31"/>
        <v>Riverside (MN)</v>
      </c>
      <c r="D1986" s="8">
        <v>120</v>
      </c>
      <c r="E1986" s="8" t="s">
        <v>298</v>
      </c>
      <c r="F1986" s="10" t="s">
        <v>15823</v>
      </c>
      <c r="G1986" s="8">
        <v>1927</v>
      </c>
      <c r="H1986" s="8" t="s">
        <v>14241</v>
      </c>
      <c r="I1986" s="8" t="s">
        <v>297</v>
      </c>
      <c r="J1986" s="8">
        <v>13781</v>
      </c>
      <c r="K1986" s="12" t="s">
        <v>33735</v>
      </c>
    </row>
    <row r="1987" spans="1:11" x14ac:dyDescent="0.2">
      <c r="A1987" s="8">
        <f>A725</f>
        <v>496</v>
      </c>
      <c r="B1987" s="8"/>
      <c r="C1987" s="9" t="str">
        <f t="shared" si="31"/>
        <v>Riverside (MN)</v>
      </c>
      <c r="D1987" s="8">
        <v>120</v>
      </c>
      <c r="E1987" s="8" t="s">
        <v>298</v>
      </c>
      <c r="F1987" s="10" t="s">
        <v>15824</v>
      </c>
      <c r="G1987" s="8">
        <v>1927</v>
      </c>
      <c r="H1987" s="8" t="s">
        <v>14241</v>
      </c>
      <c r="I1987" s="8" t="s">
        <v>297</v>
      </c>
      <c r="J1987" s="8">
        <v>13781</v>
      </c>
      <c r="K1987" s="12" t="s">
        <v>33735</v>
      </c>
    </row>
    <row r="1988" spans="1:11" x14ac:dyDescent="0.2">
      <c r="A1988" s="8">
        <f>A767</f>
        <v>521</v>
      </c>
      <c r="B1988" s="8"/>
      <c r="C1988" s="9" t="str">
        <f t="shared" si="31"/>
        <v>Riverton</v>
      </c>
      <c r="D1988" s="8">
        <v>51</v>
      </c>
      <c r="E1988" s="8" t="s">
        <v>424</v>
      </c>
      <c r="F1988" s="10" t="s">
        <v>14296</v>
      </c>
      <c r="G1988" s="8">
        <v>1239</v>
      </c>
      <c r="H1988" s="8" t="s">
        <v>14296</v>
      </c>
      <c r="I1988" s="8" t="s">
        <v>423</v>
      </c>
      <c r="J1988" s="8">
        <v>5860</v>
      </c>
      <c r="K1988" s="8" t="s">
        <v>33736</v>
      </c>
    </row>
    <row r="1989" spans="1:11" x14ac:dyDescent="0.2">
      <c r="A1989" s="8">
        <f>MAX($A$2:$A1988)+1</f>
        <v>1218</v>
      </c>
      <c r="B1989" s="8"/>
      <c r="C1989" s="9" t="str">
        <f t="shared" si="31"/>
        <v>Riverview</v>
      </c>
      <c r="D1989" s="8">
        <v>166</v>
      </c>
      <c r="E1989" s="8" t="s">
        <v>404</v>
      </c>
      <c r="F1989" s="10" t="s">
        <v>15825</v>
      </c>
      <c r="G1989" s="8">
        <v>3487</v>
      </c>
      <c r="H1989" s="8" t="s">
        <v>15825</v>
      </c>
      <c r="I1989" s="8" t="s">
        <v>403</v>
      </c>
      <c r="J1989" s="8">
        <v>17718</v>
      </c>
      <c r="K1989" s="8"/>
    </row>
    <row r="1990" spans="1:11" x14ac:dyDescent="0.2">
      <c r="A1990" s="8">
        <f>MAX($A$2:$A1989)+1</f>
        <v>1219</v>
      </c>
      <c r="B1990" s="8"/>
      <c r="C1990" s="9" t="str">
        <f t="shared" si="31"/>
        <v>Rivesville</v>
      </c>
      <c r="D1990" s="8">
        <v>101</v>
      </c>
      <c r="E1990" s="8" t="s">
        <v>258</v>
      </c>
      <c r="F1990" s="10" t="s">
        <v>15826</v>
      </c>
      <c r="G1990" s="8">
        <v>3945</v>
      </c>
      <c r="H1990" s="8" t="s">
        <v>15826</v>
      </c>
      <c r="I1990" s="8" t="s">
        <v>257</v>
      </c>
      <c r="J1990" s="8">
        <v>12796</v>
      </c>
      <c r="K1990" s="8"/>
    </row>
    <row r="1991" spans="1:11" x14ac:dyDescent="0.2">
      <c r="A1991" s="8">
        <f>A736</f>
        <v>503</v>
      </c>
      <c r="B1991" s="8"/>
      <c r="C1991" s="9" t="str">
        <f t="shared" si="31"/>
        <v>Robert E Ritchie</v>
      </c>
      <c r="D1991" s="8">
        <v>52</v>
      </c>
      <c r="E1991" s="8" t="s">
        <v>15635</v>
      </c>
      <c r="F1991" s="10" t="s">
        <v>15828</v>
      </c>
      <c r="G1991" s="8">
        <v>173</v>
      </c>
      <c r="H1991" s="8" t="s">
        <v>15827</v>
      </c>
      <c r="I1991" s="8" t="s">
        <v>139</v>
      </c>
      <c r="J1991" s="8">
        <v>814</v>
      </c>
      <c r="K1991" s="8"/>
    </row>
    <row r="1992" spans="1:11" x14ac:dyDescent="0.2">
      <c r="A1992" s="8">
        <f>A736</f>
        <v>503</v>
      </c>
      <c r="B1992" s="8"/>
      <c r="C1992" s="9" t="str">
        <f t="shared" ref="C1992:C2055" si="32">IF(H1992="",F1992,H1992)</f>
        <v>Robert E Ritchie</v>
      </c>
      <c r="D1992" s="8">
        <v>8</v>
      </c>
      <c r="E1992" s="8" t="s">
        <v>140</v>
      </c>
      <c r="F1992" s="10" t="s">
        <v>15829</v>
      </c>
      <c r="G1992" s="8">
        <v>173</v>
      </c>
      <c r="H1992" s="8" t="s">
        <v>15827</v>
      </c>
      <c r="I1992" s="8" t="s">
        <v>139</v>
      </c>
      <c r="J1992" s="8">
        <v>814</v>
      </c>
      <c r="K1992" s="8"/>
    </row>
    <row r="1993" spans="1:11" x14ac:dyDescent="0.2">
      <c r="A1993" s="8">
        <f>A1146</f>
        <v>519</v>
      </c>
      <c r="B1993" s="8"/>
      <c r="C1993" s="9" t="str">
        <f t="shared" si="32"/>
        <v>Rochester 2</v>
      </c>
      <c r="D1993" s="8">
        <v>151</v>
      </c>
      <c r="E1993" s="8" t="s">
        <v>373</v>
      </c>
      <c r="F1993" s="10" t="s">
        <v>15830</v>
      </c>
      <c r="G1993" s="8">
        <v>2639</v>
      </c>
      <c r="H1993" s="8" t="s">
        <v>14842</v>
      </c>
      <c r="I1993" s="8" t="s">
        <v>372</v>
      </c>
      <c r="J1993" s="8">
        <v>16183</v>
      </c>
      <c r="K1993" s="12" t="s">
        <v>33737</v>
      </c>
    </row>
    <row r="1994" spans="1:11" x14ac:dyDescent="0.2">
      <c r="A1994" s="8">
        <f>A1146</f>
        <v>519</v>
      </c>
      <c r="B1994" s="8"/>
      <c r="C1994" s="9" t="str">
        <f t="shared" si="32"/>
        <v>Rochester 2</v>
      </c>
      <c r="D1994" s="8">
        <v>151</v>
      </c>
      <c r="E1994" s="8" t="s">
        <v>373</v>
      </c>
      <c r="F1994" s="10" t="s">
        <v>15831</v>
      </c>
      <c r="G1994" s="8">
        <v>2639</v>
      </c>
      <c r="H1994" s="8" t="s">
        <v>14842</v>
      </c>
      <c r="I1994" s="8" t="s">
        <v>372</v>
      </c>
      <c r="J1994" s="8">
        <v>16183</v>
      </c>
      <c r="K1994" s="12" t="s">
        <v>33737</v>
      </c>
    </row>
    <row r="1995" spans="1:11" x14ac:dyDescent="0.2">
      <c r="A1995" s="8">
        <f>A1146</f>
        <v>519</v>
      </c>
      <c r="B1995" s="8"/>
      <c r="C1995" s="9" t="str">
        <f t="shared" si="32"/>
        <v>Rochester 2</v>
      </c>
      <c r="D1995" s="8">
        <v>151</v>
      </c>
      <c r="E1995" s="8" t="s">
        <v>373</v>
      </c>
      <c r="F1995" s="10" t="s">
        <v>15832</v>
      </c>
      <c r="G1995" s="8">
        <v>2639</v>
      </c>
      <c r="H1995" s="8" t="s">
        <v>14842</v>
      </c>
      <c r="I1995" s="8" t="s">
        <v>372</v>
      </c>
      <c r="J1995" s="8">
        <v>16183</v>
      </c>
      <c r="K1995" s="12" t="s">
        <v>33737</v>
      </c>
    </row>
    <row r="1996" spans="1:11" x14ac:dyDescent="0.2">
      <c r="A1996" s="8">
        <f>A1146</f>
        <v>519</v>
      </c>
      <c r="B1996" s="8"/>
      <c r="C1996" s="9" t="str">
        <f t="shared" si="32"/>
        <v>Rochester 2</v>
      </c>
      <c r="D1996" s="8">
        <v>151</v>
      </c>
      <c r="E1996" s="8" t="s">
        <v>373</v>
      </c>
      <c r="F1996" s="10" t="s">
        <v>15833</v>
      </c>
      <c r="G1996" s="8">
        <v>2639</v>
      </c>
      <c r="H1996" s="8" t="s">
        <v>14842</v>
      </c>
      <c r="I1996" s="8" t="s">
        <v>372</v>
      </c>
      <c r="J1996" s="8">
        <v>16183</v>
      </c>
      <c r="K1996" s="12" t="s">
        <v>33737</v>
      </c>
    </row>
    <row r="1997" spans="1:11" x14ac:dyDescent="0.2">
      <c r="A1997" s="8">
        <f>A1146</f>
        <v>519</v>
      </c>
      <c r="B1997" s="8"/>
      <c r="C1997" s="9" t="str">
        <f t="shared" si="32"/>
        <v>Rochester 2</v>
      </c>
      <c r="D1997" s="8">
        <v>151</v>
      </c>
      <c r="E1997" s="8" t="s">
        <v>373</v>
      </c>
      <c r="F1997" s="10" t="s">
        <v>15834</v>
      </c>
      <c r="G1997" s="8">
        <v>2639</v>
      </c>
      <c r="H1997" s="8" t="s">
        <v>14842</v>
      </c>
      <c r="I1997" s="8" t="s">
        <v>372</v>
      </c>
      <c r="J1997" s="8">
        <v>16183</v>
      </c>
      <c r="K1997" s="12" t="s">
        <v>33737</v>
      </c>
    </row>
    <row r="1998" spans="1:11" x14ac:dyDescent="0.2">
      <c r="A1998" s="8">
        <f>A1146</f>
        <v>519</v>
      </c>
      <c r="B1998" s="8"/>
      <c r="C1998" s="9" t="str">
        <f t="shared" si="32"/>
        <v>Rochester 3</v>
      </c>
      <c r="D1998" s="8">
        <v>151</v>
      </c>
      <c r="E1998" s="8" t="s">
        <v>373</v>
      </c>
      <c r="F1998" s="10" t="s">
        <v>15836</v>
      </c>
      <c r="G1998" s="8">
        <v>2640</v>
      </c>
      <c r="H1998" s="8" t="s">
        <v>15835</v>
      </c>
      <c r="I1998" s="8" t="s">
        <v>372</v>
      </c>
      <c r="J1998" s="8">
        <v>16183</v>
      </c>
      <c r="K1998" s="8"/>
    </row>
    <row r="1999" spans="1:11" x14ac:dyDescent="0.2">
      <c r="A1999" s="8">
        <f>A1146</f>
        <v>519</v>
      </c>
      <c r="B1999" s="8"/>
      <c r="C1999" s="9" t="str">
        <f t="shared" si="32"/>
        <v>Rochester 7</v>
      </c>
      <c r="D1999" s="8">
        <v>151</v>
      </c>
      <c r="E1999" s="8" t="s">
        <v>373</v>
      </c>
      <c r="F1999" s="10" t="s">
        <v>15838</v>
      </c>
      <c r="G1999" s="8">
        <v>2642</v>
      </c>
      <c r="H1999" s="8" t="s">
        <v>15837</v>
      </c>
      <c r="I1999" s="8" t="s">
        <v>372</v>
      </c>
      <c r="J1999" s="8">
        <v>16183</v>
      </c>
      <c r="K1999" s="8"/>
    </row>
    <row r="2000" spans="1:11" x14ac:dyDescent="0.2">
      <c r="A2000" s="8">
        <f>A1146</f>
        <v>519</v>
      </c>
      <c r="B2000" s="8"/>
      <c r="C2000" s="9" t="str">
        <f t="shared" si="32"/>
        <v>Rochester 9</v>
      </c>
      <c r="D2000" s="8">
        <v>151</v>
      </c>
      <c r="E2000" s="8" t="s">
        <v>373</v>
      </c>
      <c r="F2000" s="10" t="s">
        <v>15840</v>
      </c>
      <c r="G2000" s="8">
        <v>2644</v>
      </c>
      <c r="H2000" s="8" t="s">
        <v>15839</v>
      </c>
      <c r="I2000" s="8" t="s">
        <v>372</v>
      </c>
      <c r="J2000" s="8">
        <v>16183</v>
      </c>
      <c r="K2000" s="8"/>
    </row>
    <row r="2001" spans="1:11" x14ac:dyDescent="0.2">
      <c r="A2001" s="8">
        <f>A769</f>
        <v>522</v>
      </c>
      <c r="B2001" s="8"/>
      <c r="C2001" s="9" t="str">
        <f t="shared" si="32"/>
        <v>Rock River</v>
      </c>
      <c r="D2001" s="8">
        <v>194</v>
      </c>
      <c r="E2001" s="8" t="s">
        <v>481</v>
      </c>
      <c r="F2001" s="10" t="s">
        <v>15841</v>
      </c>
      <c r="G2001" s="8">
        <v>4057</v>
      </c>
      <c r="H2001" s="8" t="s">
        <v>14299</v>
      </c>
      <c r="I2001" s="8" t="s">
        <v>480</v>
      </c>
      <c r="J2001" s="8">
        <v>20856</v>
      </c>
      <c r="K2001" s="12" t="s">
        <v>33738</v>
      </c>
    </row>
    <row r="2002" spans="1:11" x14ac:dyDescent="0.2">
      <c r="A2002" s="8">
        <f>A769</f>
        <v>522</v>
      </c>
      <c r="B2002" s="8"/>
      <c r="C2002" s="9" t="str">
        <f t="shared" si="32"/>
        <v>Rock River</v>
      </c>
      <c r="D2002" s="8">
        <v>194</v>
      </c>
      <c r="E2002" s="8" t="s">
        <v>481</v>
      </c>
      <c r="F2002" s="10" t="s">
        <v>15842</v>
      </c>
      <c r="G2002" s="8">
        <v>4057</v>
      </c>
      <c r="H2002" s="8" t="s">
        <v>14299</v>
      </c>
      <c r="I2002" s="8" t="s">
        <v>480</v>
      </c>
      <c r="J2002" s="8">
        <v>20856</v>
      </c>
      <c r="K2002" s="12" t="s">
        <v>33738</v>
      </c>
    </row>
    <row r="2003" spans="1:11" x14ac:dyDescent="0.2">
      <c r="A2003" s="8">
        <f>A769</f>
        <v>522</v>
      </c>
      <c r="B2003" s="8"/>
      <c r="C2003" s="9" t="str">
        <f t="shared" si="32"/>
        <v>Rock River</v>
      </c>
      <c r="D2003" s="8">
        <v>194</v>
      </c>
      <c r="E2003" s="8" t="s">
        <v>481</v>
      </c>
      <c r="F2003" s="10" t="s">
        <v>15843</v>
      </c>
      <c r="G2003" s="8">
        <v>4057</v>
      </c>
      <c r="H2003" s="8" t="s">
        <v>14299</v>
      </c>
      <c r="I2003" s="8" t="s">
        <v>480</v>
      </c>
      <c r="J2003" s="8">
        <v>20856</v>
      </c>
      <c r="K2003" s="12" t="s">
        <v>33738</v>
      </c>
    </row>
    <row r="2004" spans="1:11" x14ac:dyDescent="0.2">
      <c r="A2004" s="8">
        <f>A769</f>
        <v>522</v>
      </c>
      <c r="B2004" s="8"/>
      <c r="C2004" s="9" t="str">
        <f t="shared" si="32"/>
        <v>Rock River</v>
      </c>
      <c r="D2004" s="8">
        <v>194</v>
      </c>
      <c r="E2004" s="8" t="s">
        <v>481</v>
      </c>
      <c r="F2004" s="10" t="s">
        <v>15844</v>
      </c>
      <c r="G2004" s="8">
        <v>4057</v>
      </c>
      <c r="H2004" s="8" t="s">
        <v>14299</v>
      </c>
      <c r="I2004" s="8" t="s">
        <v>480</v>
      </c>
      <c r="J2004" s="8">
        <v>20856</v>
      </c>
      <c r="K2004" s="12" t="s">
        <v>33738</v>
      </c>
    </row>
    <row r="2005" spans="1:11" x14ac:dyDescent="0.2">
      <c r="A2005" s="8">
        <f>A752</f>
        <v>510</v>
      </c>
      <c r="B2005" s="8"/>
      <c r="C2005" s="9" t="str">
        <f t="shared" si="32"/>
        <v>Rocky Ford</v>
      </c>
      <c r="D2005" s="8">
        <v>182</v>
      </c>
      <c r="E2005" s="8" t="s">
        <v>6693</v>
      </c>
      <c r="F2005" s="10" t="s">
        <v>14274</v>
      </c>
      <c r="G2005" s="8">
        <v>6516</v>
      </c>
      <c r="H2005" s="8" t="s">
        <v>14274</v>
      </c>
      <c r="I2005" s="8" t="s">
        <v>59</v>
      </c>
      <c r="J2005" s="8">
        <v>56146</v>
      </c>
      <c r="K2005" s="12" t="s">
        <v>33739</v>
      </c>
    </row>
    <row r="2006" spans="1:11" x14ac:dyDescent="0.2">
      <c r="A2006" s="8">
        <f>A752</f>
        <v>510</v>
      </c>
      <c r="B2006" s="8"/>
      <c r="C2006" s="9" t="str">
        <f t="shared" si="32"/>
        <v>Rocky Ford</v>
      </c>
      <c r="D2006" s="8">
        <v>432</v>
      </c>
      <c r="E2006" s="8" t="s">
        <v>60</v>
      </c>
      <c r="F2006" s="10" t="s">
        <v>15845</v>
      </c>
      <c r="G2006" s="8">
        <v>6516</v>
      </c>
      <c r="H2006" s="8" t="s">
        <v>14274</v>
      </c>
      <c r="I2006" s="8" t="s">
        <v>59</v>
      </c>
      <c r="J2006" s="8">
        <v>56146</v>
      </c>
      <c r="K2006" s="12" t="s">
        <v>33739</v>
      </c>
    </row>
    <row r="2007" spans="1:11" x14ac:dyDescent="0.2">
      <c r="A2007" s="8">
        <f>A754</f>
        <v>512</v>
      </c>
      <c r="B2007" s="8"/>
      <c r="C2007" s="9" t="str">
        <f t="shared" si="32"/>
        <v>Rodemacher</v>
      </c>
      <c r="D2007" s="8">
        <v>22</v>
      </c>
      <c r="E2007" s="8" t="s">
        <v>90</v>
      </c>
      <c r="F2007" s="10" t="s">
        <v>15847</v>
      </c>
      <c r="G2007" s="8">
        <v>1445</v>
      </c>
      <c r="H2007" s="8" t="s">
        <v>15846</v>
      </c>
      <c r="I2007" s="8" t="s">
        <v>2345</v>
      </c>
      <c r="J2007" s="8">
        <v>50111</v>
      </c>
      <c r="K2007" s="8"/>
    </row>
    <row r="2008" spans="1:11" x14ac:dyDescent="0.2">
      <c r="A2008" s="8">
        <f>A754</f>
        <v>512</v>
      </c>
      <c r="B2008" s="8"/>
      <c r="C2008" s="9" t="str">
        <f t="shared" si="32"/>
        <v>Rodemacher</v>
      </c>
      <c r="D2008" s="8">
        <v>22</v>
      </c>
      <c r="E2008" s="8" t="s">
        <v>90</v>
      </c>
      <c r="F2008" s="10" t="s">
        <v>15848</v>
      </c>
      <c r="G2008" s="8">
        <v>1445</v>
      </c>
      <c r="H2008" s="8" t="s">
        <v>15846</v>
      </c>
      <c r="I2008" s="8" t="s">
        <v>2345</v>
      </c>
      <c r="J2008" s="8">
        <v>50111</v>
      </c>
      <c r="K2008" s="8"/>
    </row>
    <row r="2009" spans="1:11" x14ac:dyDescent="0.2">
      <c r="A2009" s="8">
        <f>A756</f>
        <v>514</v>
      </c>
      <c r="B2009" s="8"/>
      <c r="C2009" s="9" t="str">
        <f t="shared" si="32"/>
        <v>Rothschild Biomass Cogen Facility</v>
      </c>
      <c r="D2009" s="8">
        <v>193</v>
      </c>
      <c r="E2009" s="8" t="s">
        <v>479</v>
      </c>
      <c r="F2009" s="10" t="s">
        <v>15849</v>
      </c>
      <c r="G2009" s="8">
        <v>58124</v>
      </c>
      <c r="H2009" s="8" t="s">
        <v>14281</v>
      </c>
      <c r="I2009" s="8" t="s">
        <v>478</v>
      </c>
      <c r="J2009" s="8">
        <v>20847</v>
      </c>
      <c r="K2009" s="8" t="s">
        <v>33740</v>
      </c>
    </row>
    <row r="2010" spans="1:11" x14ac:dyDescent="0.2">
      <c r="A2010" s="8">
        <f>A759</f>
        <v>517</v>
      </c>
      <c r="B2010" s="8"/>
      <c r="C2010" s="9" t="str">
        <f t="shared" si="32"/>
        <v>R S Nelson</v>
      </c>
      <c r="D2010" s="8">
        <v>63</v>
      </c>
      <c r="E2010" s="8" t="s">
        <v>15680</v>
      </c>
      <c r="F2010" s="10" t="s">
        <v>15850</v>
      </c>
      <c r="G2010" s="8">
        <v>1393</v>
      </c>
      <c r="H2010" s="8" t="s">
        <v>14286</v>
      </c>
      <c r="I2010" s="8" t="s">
        <v>141</v>
      </c>
      <c r="J2010" s="8">
        <v>11241</v>
      </c>
      <c r="K2010" s="8" t="s">
        <v>33741</v>
      </c>
    </row>
    <row r="2011" spans="1:11" x14ac:dyDescent="0.2">
      <c r="A2011" s="8">
        <f>A759</f>
        <v>517</v>
      </c>
      <c r="B2011" s="8"/>
      <c r="C2011" s="9" t="str">
        <f t="shared" si="32"/>
        <v>R S Nelson</v>
      </c>
      <c r="D2011" s="8">
        <v>449</v>
      </c>
      <c r="E2011" s="8" t="s">
        <v>129</v>
      </c>
      <c r="F2011" s="10" t="s">
        <v>14290</v>
      </c>
      <c r="G2011" s="8">
        <v>1393</v>
      </c>
      <c r="H2011" s="8" t="s">
        <v>14286</v>
      </c>
      <c r="I2011" s="8" t="s">
        <v>141</v>
      </c>
      <c r="J2011" s="8">
        <v>11241</v>
      </c>
      <c r="K2011" s="8" t="s">
        <v>33741</v>
      </c>
    </row>
    <row r="2012" spans="1:11" x14ac:dyDescent="0.2">
      <c r="A2012" s="8">
        <f>A765</f>
        <v>520</v>
      </c>
      <c r="B2012" s="8"/>
      <c r="C2012" s="9" t="str">
        <f t="shared" si="32"/>
        <v>Rutland</v>
      </c>
      <c r="D2012" s="8">
        <v>25</v>
      </c>
      <c r="E2012" s="8" t="s">
        <v>79</v>
      </c>
      <c r="F2012" s="10" t="s">
        <v>14293</v>
      </c>
      <c r="G2012" s="8">
        <v>3723</v>
      </c>
      <c r="H2012" s="8" t="s">
        <v>14293</v>
      </c>
      <c r="I2012" s="8" t="s">
        <v>170</v>
      </c>
      <c r="J2012" s="8">
        <v>7601</v>
      </c>
      <c r="K2012" s="8" t="s">
        <v>33742</v>
      </c>
    </row>
    <row r="2013" spans="1:11" x14ac:dyDescent="0.2">
      <c r="A2013" s="8">
        <f>A765</f>
        <v>520</v>
      </c>
      <c r="B2013" s="8"/>
      <c r="C2013" s="9" t="str">
        <f t="shared" si="32"/>
        <v>Rutland</v>
      </c>
      <c r="D2013" s="8">
        <v>61</v>
      </c>
      <c r="E2013" s="8" t="s">
        <v>15331</v>
      </c>
      <c r="F2013" s="10" t="s">
        <v>14293</v>
      </c>
      <c r="G2013" s="8">
        <v>3723</v>
      </c>
      <c r="H2013" s="8" t="s">
        <v>14293</v>
      </c>
      <c r="I2013" s="8" t="s">
        <v>170</v>
      </c>
      <c r="J2013" s="8">
        <v>7601</v>
      </c>
      <c r="K2013" s="8" t="s">
        <v>33742</v>
      </c>
    </row>
    <row r="2014" spans="1:11" x14ac:dyDescent="0.2">
      <c r="A2014" s="8">
        <f>A816</f>
        <v>553</v>
      </c>
      <c r="B2014" s="8"/>
      <c r="C2014" s="9" t="str">
        <f t="shared" si="32"/>
        <v>South Fond Du Lac</v>
      </c>
      <c r="D2014" s="8">
        <v>194</v>
      </c>
      <c r="E2014" s="8" t="s">
        <v>481</v>
      </c>
      <c r="F2014" s="10" t="s">
        <v>15851</v>
      </c>
      <c r="G2014" s="8">
        <v>7203</v>
      </c>
      <c r="H2014" s="8" t="s">
        <v>14356</v>
      </c>
      <c r="I2014" s="8" t="s">
        <v>480</v>
      </c>
      <c r="J2014" s="8">
        <v>20856</v>
      </c>
      <c r="K2014" s="8" t="s">
        <v>33743</v>
      </c>
    </row>
    <row r="2015" spans="1:11" x14ac:dyDescent="0.2">
      <c r="A2015" s="8">
        <f>A816</f>
        <v>553</v>
      </c>
      <c r="B2015" s="8"/>
      <c r="C2015" s="9" t="str">
        <f t="shared" si="32"/>
        <v>South Fond Du Lac</v>
      </c>
      <c r="D2015" s="8">
        <v>194</v>
      </c>
      <c r="E2015" s="8" t="s">
        <v>481</v>
      </c>
      <c r="F2015" s="10" t="s">
        <v>15852</v>
      </c>
      <c r="G2015" s="8">
        <v>7203</v>
      </c>
      <c r="H2015" s="8" t="s">
        <v>14356</v>
      </c>
      <c r="I2015" s="8" t="s">
        <v>480</v>
      </c>
      <c r="J2015" s="8">
        <v>20856</v>
      </c>
      <c r="K2015" s="8" t="s">
        <v>33743</v>
      </c>
    </row>
    <row r="2016" spans="1:11" x14ac:dyDescent="0.2">
      <c r="A2016" s="8">
        <f>A1232</f>
        <v>877</v>
      </c>
      <c r="B2016" s="8"/>
      <c r="C2016" s="9" t="str">
        <f t="shared" si="32"/>
        <v>Sidney A Murray Jr Hydroelectric</v>
      </c>
      <c r="D2016" s="8">
        <v>18</v>
      </c>
      <c r="E2016" s="8" t="s">
        <v>72</v>
      </c>
      <c r="F2016" s="10" t="s">
        <v>15853</v>
      </c>
      <c r="G2016" s="8">
        <v>54678</v>
      </c>
      <c r="H2016" s="8" t="s">
        <v>14976</v>
      </c>
      <c r="I2016" s="8" t="s">
        <v>1838</v>
      </c>
      <c r="J2016" s="8">
        <v>6371</v>
      </c>
      <c r="K2016" s="8" t="s">
        <v>33744</v>
      </c>
    </row>
    <row r="2017" spans="1:11" x14ac:dyDescent="0.2">
      <c r="A2017" s="8">
        <f>MAX($A$2:$A2016)+1</f>
        <v>1220</v>
      </c>
      <c r="B2017" s="8"/>
      <c r="C2017" s="9" t="str">
        <f t="shared" si="32"/>
        <v>SABIC Innovative Plastics Mt. Vernon</v>
      </c>
      <c r="D2017" s="8">
        <v>2</v>
      </c>
      <c r="E2017" s="8" t="s">
        <v>26</v>
      </c>
      <c r="F2017" s="10" t="s">
        <v>15855</v>
      </c>
      <c r="G2017" s="8">
        <v>58063</v>
      </c>
      <c r="H2017" s="8" t="s">
        <v>15854</v>
      </c>
      <c r="I2017" s="8" t="s">
        <v>3171</v>
      </c>
      <c r="J2017" s="8">
        <v>57440</v>
      </c>
      <c r="K2017" s="8" t="s">
        <v>33599</v>
      </c>
    </row>
    <row r="2018" spans="1:11" x14ac:dyDescent="0.2">
      <c r="A2018" s="8">
        <f>A2017</f>
        <v>1220</v>
      </c>
      <c r="B2018" s="8"/>
      <c r="C2018" s="9" t="str">
        <f t="shared" si="32"/>
        <v>SABIC Innovative Plastics Mt. Vernon</v>
      </c>
      <c r="D2018" s="8">
        <v>2</v>
      </c>
      <c r="E2018" s="8" t="s">
        <v>26</v>
      </c>
      <c r="F2018" s="10" t="s">
        <v>15856</v>
      </c>
      <c r="G2018" s="8">
        <v>58063</v>
      </c>
      <c r="H2018" s="8" t="s">
        <v>15854</v>
      </c>
      <c r="I2018" s="8" t="s">
        <v>3171</v>
      </c>
      <c r="J2018" s="8">
        <v>57440</v>
      </c>
      <c r="K2018" s="8" t="s">
        <v>33599</v>
      </c>
    </row>
    <row r="2019" spans="1:11" x14ac:dyDescent="0.2">
      <c r="A2019" s="8">
        <f>A770</f>
        <v>523</v>
      </c>
      <c r="B2019" s="8"/>
      <c r="C2019" s="9" t="str">
        <f t="shared" si="32"/>
        <v>Sabine</v>
      </c>
      <c r="D2019" s="8">
        <v>63</v>
      </c>
      <c r="E2019" s="8" t="s">
        <v>15680</v>
      </c>
      <c r="F2019" s="10" t="s">
        <v>14301</v>
      </c>
      <c r="G2019" s="8">
        <v>3459</v>
      </c>
      <c r="H2019" s="8" t="s">
        <v>14301</v>
      </c>
      <c r="I2019" s="8" t="s">
        <v>150</v>
      </c>
      <c r="J2019" s="8">
        <v>55937</v>
      </c>
      <c r="K2019" s="8" t="s">
        <v>33745</v>
      </c>
    </row>
    <row r="2020" spans="1:11" x14ac:dyDescent="0.2">
      <c r="A2020" s="8">
        <f>MAX($A$2:$A2019)+1</f>
        <v>1221</v>
      </c>
      <c r="B2020" s="8"/>
      <c r="C2020" s="9" t="str">
        <f t="shared" si="32"/>
        <v>Safe Harbor</v>
      </c>
      <c r="D2020" s="8">
        <v>153</v>
      </c>
      <c r="E2020" s="8" t="s">
        <v>376</v>
      </c>
      <c r="F2020" s="10" t="s">
        <v>375</v>
      </c>
      <c r="G2020" s="8">
        <v>3175</v>
      </c>
      <c r="H2020" s="8" t="s">
        <v>375</v>
      </c>
      <c r="I2020" s="8" t="s">
        <v>375</v>
      </c>
      <c r="J2020" s="8">
        <v>59364</v>
      </c>
      <c r="K2020" s="8"/>
    </row>
    <row r="2021" spans="1:11" x14ac:dyDescent="0.2">
      <c r="A2021" s="8">
        <f>A836</f>
        <v>568</v>
      </c>
      <c r="B2021" s="8"/>
      <c r="C2021" s="9" t="str">
        <f t="shared" si="32"/>
        <v>Saguaro</v>
      </c>
      <c r="D2021" s="8">
        <v>7</v>
      </c>
      <c r="E2021" s="8" t="s">
        <v>42</v>
      </c>
      <c r="F2021" s="10" t="s">
        <v>14384</v>
      </c>
      <c r="G2021" s="8">
        <v>118</v>
      </c>
      <c r="H2021" s="8" t="s">
        <v>14384</v>
      </c>
      <c r="I2021" s="8" t="s">
        <v>41</v>
      </c>
      <c r="J2021" s="8">
        <v>803</v>
      </c>
      <c r="K2021" s="8" t="s">
        <v>33746</v>
      </c>
    </row>
    <row r="2022" spans="1:11" x14ac:dyDescent="0.2">
      <c r="A2022" s="8">
        <f>A836</f>
        <v>568</v>
      </c>
      <c r="B2022" s="8"/>
      <c r="C2022" s="9" t="str">
        <f t="shared" si="32"/>
        <v>Saguaro</v>
      </c>
      <c r="D2022" s="8">
        <v>7</v>
      </c>
      <c r="E2022" s="8" t="s">
        <v>42</v>
      </c>
      <c r="F2022" s="10" t="s">
        <v>15857</v>
      </c>
      <c r="G2022" s="8">
        <v>118</v>
      </c>
      <c r="H2022" s="8" t="s">
        <v>14384</v>
      </c>
      <c r="I2022" s="8" t="s">
        <v>41</v>
      </c>
      <c r="J2022" s="8">
        <v>803</v>
      </c>
      <c r="K2022" s="8" t="s">
        <v>33746</v>
      </c>
    </row>
    <row r="2023" spans="1:11" x14ac:dyDescent="0.2">
      <c r="A2023" s="8">
        <f>MAX($A$2:$A2022)+1</f>
        <v>1222</v>
      </c>
      <c r="B2023" s="8"/>
      <c r="C2023" s="9" t="str">
        <f t="shared" si="32"/>
        <v>PSEG Salem Generating Station</v>
      </c>
      <c r="D2023" s="8">
        <v>271</v>
      </c>
      <c r="E2023" s="8" t="s">
        <v>353</v>
      </c>
      <c r="F2023" s="10" t="s">
        <v>15859</v>
      </c>
      <c r="G2023" s="8">
        <v>2410</v>
      </c>
      <c r="H2023" s="8" t="s">
        <v>15858</v>
      </c>
      <c r="I2023" s="8" t="s">
        <v>353</v>
      </c>
      <c r="J2023" s="8">
        <v>15478</v>
      </c>
      <c r="K2023" s="8" t="s">
        <v>33747</v>
      </c>
    </row>
    <row r="2024" spans="1:11" x14ac:dyDescent="0.2">
      <c r="A2024" s="8">
        <f>A774</f>
        <v>524</v>
      </c>
      <c r="B2024" s="8"/>
      <c r="C2024" s="9" t="str">
        <f t="shared" si="32"/>
        <v>San Juan</v>
      </c>
      <c r="D2024" s="8">
        <v>147</v>
      </c>
      <c r="E2024" s="8" t="s">
        <v>363</v>
      </c>
      <c r="F2024" s="10" t="s">
        <v>15860</v>
      </c>
      <c r="G2024" s="8">
        <v>2451</v>
      </c>
      <c r="H2024" s="8" t="s">
        <v>14305</v>
      </c>
      <c r="I2024" s="8" t="s">
        <v>362</v>
      </c>
      <c r="J2024" s="8">
        <v>15473</v>
      </c>
      <c r="K2024" s="8" t="s">
        <v>33748</v>
      </c>
    </row>
    <row r="2025" spans="1:11" x14ac:dyDescent="0.2">
      <c r="A2025" s="8">
        <f>MAX($A$2:$A2024)+1</f>
        <v>1223</v>
      </c>
      <c r="B2025" s="8"/>
      <c r="C2025" s="9" t="str">
        <f t="shared" si="32"/>
        <v>San Onofre</v>
      </c>
      <c r="D2025" s="8">
        <v>155</v>
      </c>
      <c r="E2025" s="8" t="s">
        <v>379</v>
      </c>
      <c r="F2025" s="10" t="s">
        <v>15861</v>
      </c>
      <c r="G2025" s="8">
        <v>360</v>
      </c>
      <c r="H2025" s="8" t="s">
        <v>15861</v>
      </c>
      <c r="I2025" s="8" t="s">
        <v>393</v>
      </c>
      <c r="J2025" s="8">
        <v>17609</v>
      </c>
      <c r="K2025" s="8" t="s">
        <v>33599</v>
      </c>
    </row>
    <row r="2026" spans="1:11" x14ac:dyDescent="0.2">
      <c r="A2026" s="8">
        <f>A2025</f>
        <v>1223</v>
      </c>
      <c r="B2026" s="8"/>
      <c r="C2026" s="9" t="str">
        <f t="shared" si="32"/>
        <v>San Onofre</v>
      </c>
      <c r="D2026" s="8">
        <v>161</v>
      </c>
      <c r="E2026" s="8" t="s">
        <v>394</v>
      </c>
      <c r="F2026" s="10" t="s">
        <v>15862</v>
      </c>
      <c r="G2026" s="8">
        <v>360</v>
      </c>
      <c r="H2026" s="8" t="s">
        <v>15861</v>
      </c>
      <c r="I2026" s="8" t="s">
        <v>393</v>
      </c>
      <c r="J2026" s="8">
        <v>17609</v>
      </c>
      <c r="K2026" s="8" t="s">
        <v>33599</v>
      </c>
    </row>
    <row r="2027" spans="1:11" x14ac:dyDescent="0.2">
      <c r="A2027" s="8">
        <f>MAX($A$2:$A2026)+1</f>
        <v>1224</v>
      </c>
      <c r="B2027" s="8"/>
      <c r="C2027" s="9" t="str">
        <f t="shared" si="32"/>
        <v>Santeetlah</v>
      </c>
      <c r="D2027" s="8">
        <v>171</v>
      </c>
      <c r="E2027" s="8" t="s">
        <v>31</v>
      </c>
      <c r="F2027" s="10" t="s">
        <v>15864</v>
      </c>
      <c r="G2027" s="8">
        <v>54898</v>
      </c>
      <c r="H2027" s="8" t="s">
        <v>15863</v>
      </c>
      <c r="I2027" s="8" t="s">
        <v>828</v>
      </c>
      <c r="J2027" s="8">
        <v>306</v>
      </c>
      <c r="K2027" s="8"/>
    </row>
    <row r="2028" spans="1:11" x14ac:dyDescent="0.2">
      <c r="A2028" s="8">
        <f>A777</f>
        <v>526</v>
      </c>
      <c r="B2028" s="8"/>
      <c r="C2028" s="9" t="str">
        <f t="shared" si="32"/>
        <v>Scherer</v>
      </c>
      <c r="D2028" s="8">
        <v>57</v>
      </c>
      <c r="E2028" s="8" t="s">
        <v>164</v>
      </c>
      <c r="F2028" s="10" t="s">
        <v>15865</v>
      </c>
      <c r="G2028" s="8">
        <v>6257</v>
      </c>
      <c r="H2028" s="8" t="s">
        <v>14307</v>
      </c>
      <c r="I2028" s="8" t="s">
        <v>163</v>
      </c>
      <c r="J2028" s="8">
        <v>7140</v>
      </c>
      <c r="K2028" s="8" t="s">
        <v>33749</v>
      </c>
    </row>
    <row r="2029" spans="1:11" x14ac:dyDescent="0.2">
      <c r="A2029" s="8">
        <f>A988</f>
        <v>663</v>
      </c>
      <c r="B2029" s="8"/>
      <c r="C2029" s="9" t="str">
        <f t="shared" si="32"/>
        <v>Segment 1A- Pse&amp;G Owned Sites</v>
      </c>
      <c r="D2029" s="8">
        <v>149</v>
      </c>
      <c r="E2029" s="8" t="s">
        <v>367</v>
      </c>
      <c r="F2029" s="10" t="s">
        <v>15866</v>
      </c>
      <c r="G2029" s="8"/>
      <c r="H2029" s="8"/>
      <c r="I2029" s="8"/>
      <c r="J2029" s="8"/>
      <c r="K2029" s="8" t="s">
        <v>33513</v>
      </c>
    </row>
    <row r="2030" spans="1:11" x14ac:dyDescent="0.2">
      <c r="A2030" s="8">
        <f>A988</f>
        <v>663</v>
      </c>
      <c r="B2030" s="8"/>
      <c r="C2030" s="9" t="str">
        <f t="shared" si="32"/>
        <v>Segment 1B - 3Rd-Party Owned Sites</v>
      </c>
      <c r="D2030" s="8">
        <v>149</v>
      </c>
      <c r="E2030" s="8" t="s">
        <v>367</v>
      </c>
      <c r="F2030" s="10" t="s">
        <v>15867</v>
      </c>
      <c r="G2030" s="8"/>
      <c r="H2030" s="8"/>
      <c r="I2030" s="8"/>
      <c r="J2030" s="8"/>
      <c r="K2030" s="8" t="s">
        <v>33513</v>
      </c>
    </row>
    <row r="2031" spans="1:11" x14ac:dyDescent="0.2">
      <c r="A2031" s="8">
        <f>A988</f>
        <v>663</v>
      </c>
      <c r="B2031" s="8"/>
      <c r="C2031" s="9" t="str">
        <f t="shared" si="32"/>
        <v>Segment 1C - Uez</v>
      </c>
      <c r="D2031" s="8">
        <v>149</v>
      </c>
      <c r="E2031" s="8" t="s">
        <v>367</v>
      </c>
      <c r="F2031" s="10" t="s">
        <v>15868</v>
      </c>
      <c r="G2031" s="8"/>
      <c r="H2031" s="8"/>
      <c r="I2031" s="8"/>
      <c r="J2031" s="8"/>
      <c r="K2031" s="8" t="s">
        <v>33513</v>
      </c>
    </row>
    <row r="2032" spans="1:11" x14ac:dyDescent="0.2">
      <c r="A2032" s="8">
        <f>A988</f>
        <v>663</v>
      </c>
      <c r="B2032" s="8"/>
      <c r="C2032" s="9" t="str">
        <f t="shared" si="32"/>
        <v>Segment 1C - Urban Enterprise Zone</v>
      </c>
      <c r="D2032" s="8">
        <v>149</v>
      </c>
      <c r="E2032" s="8" t="s">
        <v>367</v>
      </c>
      <c r="F2032" s="10" t="s">
        <v>15869</v>
      </c>
      <c r="G2032" s="8"/>
      <c r="H2032" s="8"/>
      <c r="I2032" s="8"/>
      <c r="J2032" s="8"/>
      <c r="K2032" s="8" t="s">
        <v>33513</v>
      </c>
    </row>
    <row r="2033" spans="1:11" x14ac:dyDescent="0.2">
      <c r="A2033" s="8">
        <f>A988</f>
        <v>663</v>
      </c>
      <c r="B2033" s="8"/>
      <c r="C2033" s="9" t="str">
        <f t="shared" si="32"/>
        <v>Segment 2 - Pole Tops</v>
      </c>
      <c r="D2033" s="8">
        <v>149</v>
      </c>
      <c r="E2033" s="8" t="s">
        <v>367</v>
      </c>
      <c r="F2033" s="10" t="s">
        <v>15870</v>
      </c>
      <c r="G2033" s="8"/>
      <c r="H2033" s="8"/>
      <c r="I2033" s="8"/>
      <c r="J2033" s="8"/>
      <c r="K2033" s="8" t="s">
        <v>33513</v>
      </c>
    </row>
    <row r="2034" spans="1:11" x14ac:dyDescent="0.2">
      <c r="A2034" s="8">
        <f>MAX($A$2:$A2033)+1</f>
        <v>1225</v>
      </c>
      <c r="B2034" s="8"/>
      <c r="C2034" s="9" t="str">
        <f t="shared" si="32"/>
        <v>PSEG Sewaren Generating Station</v>
      </c>
      <c r="D2034" s="8">
        <v>270</v>
      </c>
      <c r="E2034" s="8" t="s">
        <v>352</v>
      </c>
      <c r="F2034" s="10" t="s">
        <v>15872</v>
      </c>
      <c r="G2034" s="8">
        <v>2411</v>
      </c>
      <c r="H2034" s="8" t="s">
        <v>15871</v>
      </c>
      <c r="I2034" s="8" t="s">
        <v>352</v>
      </c>
      <c r="J2034" s="8">
        <v>15147</v>
      </c>
      <c r="K2034" s="8" t="s">
        <v>33599</v>
      </c>
    </row>
    <row r="2035" spans="1:11" x14ac:dyDescent="0.2">
      <c r="A2035" s="8">
        <f>A2034</f>
        <v>1225</v>
      </c>
      <c r="B2035" s="8"/>
      <c r="C2035" s="9" t="str">
        <f t="shared" si="32"/>
        <v>PSEG Sewaren Generating Station</v>
      </c>
      <c r="D2035" s="8">
        <v>270</v>
      </c>
      <c r="E2035" s="8" t="s">
        <v>352</v>
      </c>
      <c r="F2035" s="10" t="s">
        <v>15873</v>
      </c>
      <c r="G2035" s="8">
        <v>2411</v>
      </c>
      <c r="H2035" s="8" t="s">
        <v>15871</v>
      </c>
      <c r="I2035" s="8" t="s">
        <v>352</v>
      </c>
      <c r="J2035" s="8">
        <v>15147</v>
      </c>
      <c r="K2035" s="8" t="s">
        <v>33599</v>
      </c>
    </row>
    <row r="2036" spans="1:11" x14ac:dyDescent="0.2">
      <c r="A2036" s="8">
        <f>MAX($A$2:$A2035)+1</f>
        <v>1226</v>
      </c>
      <c r="B2036" s="8"/>
      <c r="C2036" s="9" t="str">
        <f t="shared" si="32"/>
        <v>Sewell Creek Energy</v>
      </c>
      <c r="D2036" s="8">
        <v>244</v>
      </c>
      <c r="E2036" s="8" t="s">
        <v>384</v>
      </c>
      <c r="F2036" s="10" t="s">
        <v>15875</v>
      </c>
      <c r="G2036" s="8">
        <v>7813</v>
      </c>
      <c r="H2036" s="8" t="s">
        <v>15874</v>
      </c>
      <c r="I2036" s="8" t="s">
        <v>2833</v>
      </c>
      <c r="J2036" s="8">
        <v>13994</v>
      </c>
      <c r="K2036" s="8"/>
    </row>
    <row r="2037" spans="1:11" x14ac:dyDescent="0.2">
      <c r="A2037" s="8">
        <f>A859</f>
        <v>586</v>
      </c>
      <c r="B2037" s="8"/>
      <c r="C2037" s="9" t="str">
        <f t="shared" si="32"/>
        <v>Sheboygan Falls</v>
      </c>
      <c r="D2037" s="8">
        <v>194</v>
      </c>
      <c r="E2037" s="8" t="s">
        <v>481</v>
      </c>
      <c r="F2037" s="10" t="s">
        <v>14418</v>
      </c>
      <c r="G2037" s="8">
        <v>56166</v>
      </c>
      <c r="H2037" s="8" t="s">
        <v>14418</v>
      </c>
      <c r="I2037" s="8" t="s">
        <v>480</v>
      </c>
      <c r="J2037" s="8">
        <v>20856</v>
      </c>
      <c r="K2037" s="8" t="s">
        <v>33750</v>
      </c>
    </row>
    <row r="2038" spans="1:11" x14ac:dyDescent="0.2">
      <c r="A2038" s="8">
        <f>MAX($A$2:$A2037)+1</f>
        <v>1227</v>
      </c>
      <c r="B2038" s="8"/>
      <c r="C2038" s="9" t="str">
        <f t="shared" si="32"/>
        <v>Sherman</v>
      </c>
      <c r="D2038" s="8">
        <v>299</v>
      </c>
      <c r="E2038" s="8" t="s">
        <v>435</v>
      </c>
      <c r="F2038" s="10" t="s">
        <v>15876</v>
      </c>
      <c r="G2038" s="8">
        <v>6012</v>
      </c>
      <c r="H2038" s="8" t="s">
        <v>15876</v>
      </c>
      <c r="I2038" s="8" t="s">
        <v>434</v>
      </c>
      <c r="J2038" s="8">
        <v>50048</v>
      </c>
      <c r="K2038" s="8"/>
    </row>
    <row r="2039" spans="1:11" x14ac:dyDescent="0.2">
      <c r="A2039" s="8">
        <f>MAX($A$2:$A2038)+1</f>
        <v>1228</v>
      </c>
      <c r="B2039" s="8"/>
      <c r="C2039" s="9" t="str">
        <f t="shared" si="32"/>
        <v>Shipman</v>
      </c>
      <c r="D2039" s="8">
        <v>300</v>
      </c>
      <c r="E2039" s="8" t="s">
        <v>178</v>
      </c>
      <c r="F2039" s="10" t="s">
        <v>15878</v>
      </c>
      <c r="G2039" s="8">
        <v>6478</v>
      </c>
      <c r="H2039" s="8" t="s">
        <v>15877</v>
      </c>
      <c r="I2039" s="8" t="s">
        <v>177</v>
      </c>
      <c r="J2039" s="8">
        <v>8287</v>
      </c>
      <c r="K2039" s="8" t="s">
        <v>33599</v>
      </c>
    </row>
    <row r="2040" spans="1:11" x14ac:dyDescent="0.2">
      <c r="A2040" s="8">
        <f>A2039</f>
        <v>1228</v>
      </c>
      <c r="B2040" s="8"/>
      <c r="C2040" s="9" t="str">
        <f t="shared" si="32"/>
        <v>Shipman</v>
      </c>
      <c r="D2040" s="8">
        <v>300</v>
      </c>
      <c r="E2040" s="8" t="s">
        <v>178</v>
      </c>
      <c r="F2040" s="10" t="s">
        <v>15879</v>
      </c>
      <c r="G2040" s="8">
        <v>6478</v>
      </c>
      <c r="H2040" s="8" t="s">
        <v>15877</v>
      </c>
      <c r="I2040" s="8" t="s">
        <v>177</v>
      </c>
      <c r="J2040" s="8">
        <v>8287</v>
      </c>
      <c r="K2040" s="8" t="s">
        <v>33599</v>
      </c>
    </row>
    <row r="2041" spans="1:11" x14ac:dyDescent="0.2">
      <c r="A2041" s="8">
        <f>MAX($A$2:$A2040)+1</f>
        <v>1229</v>
      </c>
      <c r="B2041" s="8"/>
      <c r="C2041" s="9" t="str">
        <f t="shared" si="32"/>
        <v>Sixth Street</v>
      </c>
      <c r="D2041" s="8">
        <v>281</v>
      </c>
      <c r="E2041" s="8" t="s">
        <v>201</v>
      </c>
      <c r="F2041" s="10" t="s">
        <v>15880</v>
      </c>
      <c r="G2041" s="8">
        <v>1058</v>
      </c>
      <c r="H2041" s="8" t="s">
        <v>15880</v>
      </c>
      <c r="I2041" s="8" t="s">
        <v>200</v>
      </c>
      <c r="J2041" s="8">
        <v>9417</v>
      </c>
      <c r="K2041" s="8"/>
    </row>
    <row r="2042" spans="1:11" x14ac:dyDescent="0.2">
      <c r="A2042" s="8">
        <f>A795</f>
        <v>537</v>
      </c>
      <c r="B2042" s="8"/>
      <c r="C2042" s="9" t="str">
        <f t="shared" si="32"/>
        <v>Slocum</v>
      </c>
      <c r="D2042" s="8">
        <v>44</v>
      </c>
      <c r="E2042" s="8" t="s">
        <v>15291</v>
      </c>
      <c r="F2042" s="10" t="s">
        <v>14327</v>
      </c>
      <c r="G2042" s="8">
        <v>1741</v>
      </c>
      <c r="H2042" s="8" t="s">
        <v>14327</v>
      </c>
      <c r="I2042" s="8" t="s">
        <v>114</v>
      </c>
      <c r="J2042" s="8">
        <v>5109</v>
      </c>
      <c r="K2042" s="8" t="s">
        <v>33751</v>
      </c>
    </row>
    <row r="2043" spans="1:11" x14ac:dyDescent="0.2">
      <c r="A2043" s="8">
        <f>MAX($A$2:$A2042)+1</f>
        <v>1230</v>
      </c>
      <c r="B2043" s="8"/>
      <c r="C2043" s="9" t="str">
        <f t="shared" si="32"/>
        <v>Smarr Energy Center</v>
      </c>
      <c r="D2043" s="8">
        <v>244</v>
      </c>
      <c r="E2043" s="8" t="s">
        <v>384</v>
      </c>
      <c r="F2043" s="10" t="s">
        <v>15882</v>
      </c>
      <c r="G2043" s="8">
        <v>7829</v>
      </c>
      <c r="H2043" s="8" t="s">
        <v>15881</v>
      </c>
      <c r="I2043" s="8" t="s">
        <v>2833</v>
      </c>
      <c r="J2043" s="8">
        <v>13994</v>
      </c>
      <c r="K2043" s="8"/>
    </row>
    <row r="2044" spans="1:11" x14ac:dyDescent="0.2">
      <c r="A2044" s="8">
        <f>A871</f>
        <v>591</v>
      </c>
      <c r="B2044" s="8"/>
      <c r="C2044" s="9" t="str">
        <f t="shared" si="32"/>
        <v>Snoqualmie</v>
      </c>
      <c r="D2044" s="8">
        <v>150</v>
      </c>
      <c r="E2044" s="8" t="s">
        <v>369</v>
      </c>
      <c r="F2044" s="10" t="s">
        <v>15883</v>
      </c>
      <c r="G2044" s="8">
        <v>3860</v>
      </c>
      <c r="H2044" s="8" t="s">
        <v>14434</v>
      </c>
      <c r="I2044" s="8" t="s">
        <v>368</v>
      </c>
      <c r="J2044" s="8">
        <v>15500</v>
      </c>
      <c r="K2044" s="8" t="s">
        <v>33752</v>
      </c>
    </row>
    <row r="2045" spans="1:11" x14ac:dyDescent="0.2">
      <c r="A2045" s="8">
        <f>A871</f>
        <v>591</v>
      </c>
      <c r="B2045" s="8"/>
      <c r="C2045" s="9" t="str">
        <f t="shared" si="32"/>
        <v>Snoqualmie 2</v>
      </c>
      <c r="D2045" s="8">
        <v>150</v>
      </c>
      <c r="E2045" s="8" t="s">
        <v>369</v>
      </c>
      <c r="F2045" s="10" t="s">
        <v>15884</v>
      </c>
      <c r="G2045" s="8">
        <v>7867</v>
      </c>
      <c r="H2045" s="8" t="s">
        <v>14442</v>
      </c>
      <c r="I2045" s="8" t="s">
        <v>368</v>
      </c>
      <c r="J2045" s="8">
        <v>15500</v>
      </c>
      <c r="K2045" s="8" t="s">
        <v>33752</v>
      </c>
    </row>
    <row r="2046" spans="1:11" x14ac:dyDescent="0.2">
      <c r="A2046" s="8">
        <f>A803</f>
        <v>542</v>
      </c>
      <c r="B2046" s="8"/>
      <c r="C2046" s="9" t="str">
        <f t="shared" si="32"/>
        <v>South Cairo</v>
      </c>
      <c r="D2046" s="8">
        <v>19</v>
      </c>
      <c r="E2046" s="8" t="s">
        <v>75</v>
      </c>
      <c r="F2046" s="10" t="s">
        <v>15885</v>
      </c>
      <c r="G2046" s="8">
        <v>2485</v>
      </c>
      <c r="H2046" s="8" t="s">
        <v>14339</v>
      </c>
      <c r="I2046" s="8" t="s">
        <v>74</v>
      </c>
      <c r="J2046" s="8">
        <v>3249</v>
      </c>
      <c r="K2046" s="8" t="s">
        <v>33753</v>
      </c>
    </row>
    <row r="2047" spans="1:11" x14ac:dyDescent="0.2">
      <c r="A2047" s="8">
        <f>MAX($A$2:$A2046)+1</f>
        <v>1231</v>
      </c>
      <c r="B2047" s="8"/>
      <c r="C2047" s="9" t="str">
        <f t="shared" si="32"/>
        <v>South Glens Falls Hydroelectric</v>
      </c>
      <c r="D2047" s="8">
        <v>117</v>
      </c>
      <c r="E2047" s="8" t="s">
        <v>287</v>
      </c>
      <c r="F2047" s="10" t="s">
        <v>15887</v>
      </c>
      <c r="G2047" s="8">
        <v>54772</v>
      </c>
      <c r="H2047" s="8" t="s">
        <v>15886</v>
      </c>
      <c r="I2047" s="8" t="s">
        <v>791</v>
      </c>
      <c r="J2047" s="8">
        <v>55754</v>
      </c>
      <c r="K2047" s="11" t="s">
        <v>33754</v>
      </c>
    </row>
    <row r="2048" spans="1:11" x14ac:dyDescent="0.2">
      <c r="A2048" s="8">
        <f>A2047</f>
        <v>1231</v>
      </c>
      <c r="B2048" s="8"/>
      <c r="C2048" s="9" t="str">
        <f t="shared" si="32"/>
        <v>South Glens Falls Energy LLC</v>
      </c>
      <c r="D2048" s="8">
        <v>117</v>
      </c>
      <c r="E2048" s="8" t="s">
        <v>287</v>
      </c>
      <c r="F2048" s="10" t="s">
        <v>15887</v>
      </c>
      <c r="G2048" s="8">
        <v>10618</v>
      </c>
      <c r="H2048" s="8" t="s">
        <v>4160</v>
      </c>
      <c r="I2048" s="8" t="s">
        <v>4160</v>
      </c>
      <c r="J2048" s="8">
        <v>17607</v>
      </c>
      <c r="K2048" s="11" t="s">
        <v>33754</v>
      </c>
    </row>
    <row r="2049" spans="1:11" x14ac:dyDescent="0.2">
      <c r="A2049" s="8">
        <f>MAX($A$2:$A2047)+1</f>
        <v>1232</v>
      </c>
      <c r="B2049" s="8"/>
      <c r="C2049" s="9" t="str">
        <f t="shared" si="32"/>
        <v>Southeast Chicago Energy Project</v>
      </c>
      <c r="D2049" s="8">
        <v>317</v>
      </c>
      <c r="E2049" s="8" t="s">
        <v>392</v>
      </c>
      <c r="F2049" s="10" t="s">
        <v>15889</v>
      </c>
      <c r="G2049" s="8">
        <v>55281</v>
      </c>
      <c r="H2049" s="8" t="s">
        <v>15888</v>
      </c>
      <c r="I2049" s="8" t="s">
        <v>1805</v>
      </c>
      <c r="J2049" s="8">
        <v>6035</v>
      </c>
      <c r="K2049" s="8"/>
    </row>
    <row r="2050" spans="1:11" x14ac:dyDescent="0.2">
      <c r="A2050" s="8">
        <f>A2049</f>
        <v>1232</v>
      </c>
      <c r="B2050" s="8"/>
      <c r="C2050" s="9" t="str">
        <f t="shared" si="32"/>
        <v>Southeast Chicago Energy Project</v>
      </c>
      <c r="D2050" s="8">
        <v>317</v>
      </c>
      <c r="E2050" s="8" t="s">
        <v>392</v>
      </c>
      <c r="F2050" s="10" t="s">
        <v>15888</v>
      </c>
      <c r="G2050" s="8">
        <v>55281</v>
      </c>
      <c r="H2050" s="8" t="s">
        <v>15888</v>
      </c>
      <c r="I2050" s="8" t="s">
        <v>1805</v>
      </c>
      <c r="J2050" s="8">
        <v>6035</v>
      </c>
      <c r="K2050" s="8"/>
    </row>
    <row r="2051" spans="1:11" x14ac:dyDescent="0.2">
      <c r="A2051" s="8">
        <f>A808</f>
        <v>547</v>
      </c>
      <c r="B2051" s="8"/>
      <c r="C2051" s="9" t="str">
        <f t="shared" si="32"/>
        <v>Southold</v>
      </c>
      <c r="D2051" s="8">
        <v>85</v>
      </c>
      <c r="E2051" s="8" t="s">
        <v>15525</v>
      </c>
      <c r="F2051" s="10" t="s">
        <v>14346</v>
      </c>
      <c r="G2051" s="8">
        <v>2520</v>
      </c>
      <c r="H2051" s="8" t="s">
        <v>14346</v>
      </c>
      <c r="I2051" s="8" t="s">
        <v>272</v>
      </c>
      <c r="J2051" s="8">
        <v>56505</v>
      </c>
      <c r="K2051" s="8"/>
    </row>
    <row r="2052" spans="1:11" x14ac:dyDescent="0.2">
      <c r="A2052" s="8">
        <f>A877</f>
        <v>595</v>
      </c>
      <c r="B2052" s="8"/>
      <c r="C2052" s="9" t="str">
        <f t="shared" si="32"/>
        <v>Southwestern</v>
      </c>
      <c r="D2052" s="8">
        <v>148</v>
      </c>
      <c r="E2052" s="8" t="s">
        <v>365</v>
      </c>
      <c r="F2052" s="10" t="s">
        <v>14443</v>
      </c>
      <c r="G2052" s="8">
        <v>2964</v>
      </c>
      <c r="H2052" s="8" t="s">
        <v>14443</v>
      </c>
      <c r="I2052" s="8" t="s">
        <v>364</v>
      </c>
      <c r="J2052" s="8">
        <v>15474</v>
      </c>
      <c r="K2052" s="8" t="s">
        <v>33755</v>
      </c>
    </row>
    <row r="2053" spans="1:11" x14ac:dyDescent="0.2">
      <c r="A2053" s="8">
        <f>A1161</f>
        <v>811</v>
      </c>
      <c r="B2053" s="8"/>
      <c r="C2053" s="9" t="str">
        <f t="shared" si="32"/>
        <v>Spaulding 1</v>
      </c>
      <c r="D2053" s="8">
        <v>133</v>
      </c>
      <c r="E2053" s="8" t="s">
        <v>326</v>
      </c>
      <c r="F2053" s="10" t="s">
        <v>15890</v>
      </c>
      <c r="G2053" s="8">
        <v>281</v>
      </c>
      <c r="H2053" s="8" t="s">
        <v>14866</v>
      </c>
      <c r="I2053" s="8" t="s">
        <v>325</v>
      </c>
      <c r="J2053" s="8">
        <v>14328</v>
      </c>
      <c r="K2053" s="8" t="s">
        <v>33756</v>
      </c>
    </row>
    <row r="2054" spans="1:11" x14ac:dyDescent="0.2">
      <c r="A2054" s="8">
        <f>A1161</f>
        <v>811</v>
      </c>
      <c r="B2054" s="8"/>
      <c r="C2054" s="9" t="str">
        <f t="shared" si="32"/>
        <v>Spaulding 3</v>
      </c>
      <c r="D2054" s="8">
        <v>133</v>
      </c>
      <c r="E2054" s="8" t="s">
        <v>326</v>
      </c>
      <c r="F2054" s="10" t="s">
        <v>15891</v>
      </c>
      <c r="G2054" s="8">
        <v>283</v>
      </c>
      <c r="H2054" s="8" t="s">
        <v>14868</v>
      </c>
      <c r="I2054" s="8" t="s">
        <v>325</v>
      </c>
      <c r="J2054" s="8">
        <v>14328</v>
      </c>
      <c r="K2054" s="8" t="s">
        <v>33757</v>
      </c>
    </row>
    <row r="2055" spans="1:11" x14ac:dyDescent="0.2">
      <c r="A2055" s="8">
        <f>A656</f>
        <v>447</v>
      </c>
      <c r="B2055" s="8"/>
      <c r="C2055" s="9" t="str">
        <f t="shared" si="32"/>
        <v>Philip Sporn</v>
      </c>
      <c r="D2055" s="8">
        <v>452</v>
      </c>
      <c r="E2055" s="8" t="s">
        <v>15</v>
      </c>
      <c r="F2055" s="10" t="s">
        <v>15892</v>
      </c>
      <c r="G2055" s="8">
        <v>3938</v>
      </c>
      <c r="H2055" s="8" t="s">
        <v>14153</v>
      </c>
      <c r="I2055" s="8" t="s">
        <v>38</v>
      </c>
      <c r="J2055" s="8">
        <v>733</v>
      </c>
      <c r="K2055" s="8" t="s">
        <v>33758</v>
      </c>
    </row>
    <row r="2056" spans="1:11" x14ac:dyDescent="0.2">
      <c r="A2056" s="8">
        <f>A656</f>
        <v>447</v>
      </c>
      <c r="B2056" s="8"/>
      <c r="C2056" s="9" t="str">
        <f t="shared" ref="C2056:C2119" si="33">IF(H2056="",F2056,H2056)</f>
        <v>Philip Sporn</v>
      </c>
      <c r="D2056" s="8">
        <v>127</v>
      </c>
      <c r="E2056" s="8" t="s">
        <v>311</v>
      </c>
      <c r="F2056" s="10" t="s">
        <v>15893</v>
      </c>
      <c r="G2056" s="8">
        <v>3938</v>
      </c>
      <c r="H2056" s="8" t="s">
        <v>14153</v>
      </c>
      <c r="I2056" s="8" t="s">
        <v>38</v>
      </c>
      <c r="J2056" s="8">
        <v>733</v>
      </c>
      <c r="K2056" s="8" t="s">
        <v>33758</v>
      </c>
    </row>
    <row r="2057" spans="1:11" x14ac:dyDescent="0.2">
      <c r="A2057" s="8">
        <f>A656</f>
        <v>447</v>
      </c>
      <c r="B2057" s="8"/>
      <c r="C2057" s="9" t="str">
        <f t="shared" si="33"/>
        <v>Philip Sporn</v>
      </c>
      <c r="D2057" s="8">
        <v>452</v>
      </c>
      <c r="E2057" s="8" t="s">
        <v>15</v>
      </c>
      <c r="F2057" s="10" t="s">
        <v>15894</v>
      </c>
      <c r="G2057" s="8">
        <v>3938</v>
      </c>
      <c r="H2057" s="8" t="s">
        <v>14153</v>
      </c>
      <c r="I2057" s="8" t="s">
        <v>38</v>
      </c>
      <c r="J2057" s="8">
        <v>733</v>
      </c>
      <c r="K2057" s="8" t="s">
        <v>33758</v>
      </c>
    </row>
    <row r="2058" spans="1:11" x14ac:dyDescent="0.2">
      <c r="A2058" s="8">
        <f>A656</f>
        <v>447</v>
      </c>
      <c r="B2058" s="8"/>
      <c r="C2058" s="9" t="str">
        <f t="shared" si="33"/>
        <v>Philip Sporn</v>
      </c>
      <c r="D2058" s="8">
        <v>127</v>
      </c>
      <c r="E2058" s="8" t="s">
        <v>311</v>
      </c>
      <c r="F2058" s="10" t="s">
        <v>15894</v>
      </c>
      <c r="G2058" s="8">
        <v>3938</v>
      </c>
      <c r="H2058" s="8" t="s">
        <v>14153</v>
      </c>
      <c r="I2058" s="8" t="s">
        <v>38</v>
      </c>
      <c r="J2058" s="8">
        <v>733</v>
      </c>
      <c r="K2058" s="8" t="s">
        <v>33758</v>
      </c>
    </row>
    <row r="2059" spans="1:11" x14ac:dyDescent="0.2">
      <c r="A2059" s="8">
        <f>A1164</f>
        <v>813</v>
      </c>
      <c r="B2059" s="8"/>
      <c r="C2059" s="9" t="str">
        <f t="shared" si="33"/>
        <v>Spring Gap</v>
      </c>
      <c r="D2059" s="8">
        <v>133</v>
      </c>
      <c r="E2059" s="8" t="s">
        <v>326</v>
      </c>
      <c r="F2059" s="10" t="s">
        <v>15895</v>
      </c>
      <c r="G2059" s="8">
        <v>284</v>
      </c>
      <c r="H2059" s="8" t="s">
        <v>14872</v>
      </c>
      <c r="I2059" s="8" t="s">
        <v>325</v>
      </c>
      <c r="J2059" s="8">
        <v>14328</v>
      </c>
      <c r="K2059" s="12" t="s">
        <v>33759</v>
      </c>
    </row>
    <row r="2060" spans="1:11" x14ac:dyDescent="0.2">
      <c r="A2060" s="8">
        <f>A879</f>
        <v>596</v>
      </c>
      <c r="B2060" s="8"/>
      <c r="C2060" s="9" t="str">
        <f t="shared" si="33"/>
        <v>St Clair</v>
      </c>
      <c r="D2060" s="8">
        <v>44</v>
      </c>
      <c r="E2060" s="8" t="s">
        <v>15291</v>
      </c>
      <c r="F2060" s="10" t="s">
        <v>15896</v>
      </c>
      <c r="G2060" s="8">
        <v>1743</v>
      </c>
      <c r="H2060" s="8" t="s">
        <v>14446</v>
      </c>
      <c r="I2060" s="8" t="s">
        <v>114</v>
      </c>
      <c r="J2060" s="8">
        <v>5109</v>
      </c>
      <c r="K2060" s="12" t="s">
        <v>33760</v>
      </c>
    </row>
    <row r="2061" spans="1:11" x14ac:dyDescent="0.2">
      <c r="A2061" s="8">
        <f>A1307</f>
        <v>944</v>
      </c>
      <c r="B2061" s="8"/>
      <c r="C2061" s="9" t="str">
        <f t="shared" si="33"/>
        <v>St Croix Falls</v>
      </c>
      <c r="D2061" s="8">
        <v>121</v>
      </c>
      <c r="E2061" s="8" t="s">
        <v>299</v>
      </c>
      <c r="F2061" s="10" t="s">
        <v>15897</v>
      </c>
      <c r="G2061" s="8">
        <v>4011</v>
      </c>
      <c r="H2061" s="8" t="s">
        <v>15083</v>
      </c>
      <c r="I2061" s="8" t="s">
        <v>297</v>
      </c>
      <c r="J2061" s="8">
        <v>13781</v>
      </c>
      <c r="K2061" s="8"/>
    </row>
    <row r="2062" spans="1:11" x14ac:dyDescent="0.2">
      <c r="A2062" s="8">
        <f>MAX($A$2:$A2061)+1</f>
        <v>1233</v>
      </c>
      <c r="B2062" s="8"/>
      <c r="C2062" s="9" t="str">
        <f t="shared" si="33"/>
        <v>State Farm</v>
      </c>
      <c r="D2062" s="8">
        <v>71</v>
      </c>
      <c r="E2062" s="8" t="s">
        <v>189</v>
      </c>
      <c r="F2062" s="10" t="s">
        <v>15898</v>
      </c>
      <c r="G2062" s="8">
        <v>7556</v>
      </c>
      <c r="H2062" s="8" t="s">
        <v>15898</v>
      </c>
      <c r="I2062" s="8" t="s">
        <v>3399</v>
      </c>
      <c r="J2062" s="8">
        <v>56076</v>
      </c>
      <c r="K2062" s="8"/>
    </row>
    <row r="2063" spans="1:11" x14ac:dyDescent="0.2">
      <c r="A2063" s="8">
        <f>A2062</f>
        <v>1233</v>
      </c>
      <c r="B2063" s="8"/>
      <c r="C2063" s="9" t="str">
        <f t="shared" si="33"/>
        <v>State Farm</v>
      </c>
      <c r="D2063" s="8">
        <v>71</v>
      </c>
      <c r="E2063" s="8" t="s">
        <v>189</v>
      </c>
      <c r="F2063" s="10" t="s">
        <v>15899</v>
      </c>
      <c r="G2063" s="8">
        <v>7556</v>
      </c>
      <c r="H2063" s="8" t="s">
        <v>15898</v>
      </c>
      <c r="I2063" s="8" t="s">
        <v>3399</v>
      </c>
      <c r="J2063" s="8">
        <v>56076</v>
      </c>
      <c r="K2063" s="8"/>
    </row>
    <row r="2064" spans="1:11" x14ac:dyDescent="0.2">
      <c r="A2064" s="8">
        <f>A822</f>
        <v>557</v>
      </c>
      <c r="B2064" s="8"/>
      <c r="C2064" s="9" t="str">
        <f t="shared" si="33"/>
        <v>State Line Combined Cycle</v>
      </c>
      <c r="D2064" s="8">
        <v>276</v>
      </c>
      <c r="E2064" s="8" t="s">
        <v>474</v>
      </c>
      <c r="F2064" s="10" t="s">
        <v>14367</v>
      </c>
      <c r="G2064" s="8">
        <v>7296</v>
      </c>
      <c r="H2064" s="8" t="s">
        <v>14366</v>
      </c>
      <c r="I2064" s="8" t="s">
        <v>423</v>
      </c>
      <c r="J2064" s="8">
        <v>5860</v>
      </c>
      <c r="K2064" s="8"/>
    </row>
    <row r="2065" spans="1:11" x14ac:dyDescent="0.2">
      <c r="A2065" s="8">
        <f>A822</f>
        <v>557</v>
      </c>
      <c r="B2065" s="8"/>
      <c r="C2065" s="9" t="str">
        <f t="shared" si="33"/>
        <v>State Line Combined Cycle</v>
      </c>
      <c r="D2065" s="8">
        <v>276</v>
      </c>
      <c r="E2065" s="8" t="s">
        <v>474</v>
      </c>
      <c r="F2065" s="10" t="s">
        <v>15900</v>
      </c>
      <c r="G2065" s="8">
        <v>7296</v>
      </c>
      <c r="H2065" s="8" t="s">
        <v>14366</v>
      </c>
      <c r="I2065" s="8" t="s">
        <v>423</v>
      </c>
      <c r="J2065" s="8">
        <v>5860</v>
      </c>
      <c r="K2065" s="8" t="s">
        <v>33761</v>
      </c>
    </row>
    <row r="2066" spans="1:11" x14ac:dyDescent="0.2">
      <c r="A2066" s="8">
        <f>A822</f>
        <v>557</v>
      </c>
      <c r="B2066" s="8"/>
      <c r="C2066" s="9" t="str">
        <f t="shared" si="33"/>
        <v>State Line Combined Cycle</v>
      </c>
      <c r="D2066" s="8">
        <v>276</v>
      </c>
      <c r="E2066" s="8" t="s">
        <v>474</v>
      </c>
      <c r="F2066" s="10" t="s">
        <v>15901</v>
      </c>
      <c r="G2066" s="8">
        <v>7296</v>
      </c>
      <c r="H2066" s="8" t="s">
        <v>14366</v>
      </c>
      <c r="I2066" s="8" t="s">
        <v>423</v>
      </c>
      <c r="J2066" s="8">
        <v>5860</v>
      </c>
      <c r="K2066" s="8" t="s">
        <v>33761</v>
      </c>
    </row>
    <row r="2067" spans="1:11" x14ac:dyDescent="0.2">
      <c r="A2067" s="8">
        <f>MAX($A$2:$A2066)+1</f>
        <v>1234</v>
      </c>
      <c r="B2067" s="8"/>
      <c r="C2067" s="9" t="str">
        <f t="shared" si="33"/>
        <v>Station 3 / Unit 13</v>
      </c>
      <c r="D2067" s="8">
        <v>151</v>
      </c>
      <c r="E2067" s="8" t="s">
        <v>373</v>
      </c>
      <c r="F2067" s="10" t="s">
        <v>15902</v>
      </c>
      <c r="G2067" s="8"/>
      <c r="H2067" s="8"/>
      <c r="I2067" s="8"/>
      <c r="J2067" s="8"/>
      <c r="K2067" s="8" t="s">
        <v>33513</v>
      </c>
    </row>
    <row r="2068" spans="1:11" x14ac:dyDescent="0.2">
      <c r="A2068" s="8">
        <f>MAX($A$2:$A2067)+1</f>
        <v>1235</v>
      </c>
      <c r="B2068" s="8"/>
      <c r="C2068" s="9" t="str">
        <f t="shared" si="33"/>
        <v>Sterling Avenue</v>
      </c>
      <c r="D2068" s="8">
        <v>20</v>
      </c>
      <c r="E2068" s="8" t="s">
        <v>76</v>
      </c>
      <c r="F2068" s="10" t="s">
        <v>15903</v>
      </c>
      <c r="G2068" s="8">
        <v>860</v>
      </c>
      <c r="H2068" s="8" t="s">
        <v>15903</v>
      </c>
      <c r="I2068" s="8" t="s">
        <v>15904</v>
      </c>
      <c r="J2068" s="8">
        <v>49756</v>
      </c>
      <c r="K2068" s="8"/>
    </row>
    <row r="2069" spans="1:11" x14ac:dyDescent="0.2">
      <c r="A2069" s="8">
        <f>MAX($A$2:$A2068)+1</f>
        <v>1236</v>
      </c>
      <c r="B2069" s="8"/>
      <c r="C2069" s="9" t="str">
        <f t="shared" si="33"/>
        <v>Stp</v>
      </c>
      <c r="D2069" s="8">
        <v>24</v>
      </c>
      <c r="E2069" s="8" t="s">
        <v>21</v>
      </c>
      <c r="F2069" s="10" t="s">
        <v>15905</v>
      </c>
      <c r="G2069" s="8"/>
      <c r="H2069" s="8"/>
      <c r="I2069" s="8"/>
      <c r="J2069" s="8"/>
      <c r="K2069" s="8" t="s">
        <v>33513</v>
      </c>
    </row>
    <row r="2070" spans="1:11" x14ac:dyDescent="0.2">
      <c r="A2070" s="8">
        <f>A1165</f>
        <v>814</v>
      </c>
      <c r="B2070" s="8"/>
      <c r="C2070" s="9" t="str">
        <f t="shared" si="33"/>
        <v>Stroud Solar Station</v>
      </c>
      <c r="D2070" s="8">
        <v>133</v>
      </c>
      <c r="E2070" s="8" t="s">
        <v>326</v>
      </c>
      <c r="F2070" s="10" t="s">
        <v>15906</v>
      </c>
      <c r="G2070" s="8">
        <v>57497</v>
      </c>
      <c r="H2070" s="8" t="s">
        <v>14874</v>
      </c>
      <c r="I2070" s="8" t="s">
        <v>325</v>
      </c>
      <c r="J2070" s="8">
        <v>14328</v>
      </c>
      <c r="K2070" s="12" t="s">
        <v>33762</v>
      </c>
    </row>
    <row r="2071" spans="1:11" x14ac:dyDescent="0.2">
      <c r="A2071" s="8">
        <f>A428</f>
        <v>288</v>
      </c>
      <c r="B2071" s="8"/>
      <c r="C2071" s="9" t="str">
        <f t="shared" si="33"/>
        <v>J M Stuart</v>
      </c>
      <c r="D2071" s="8">
        <v>31</v>
      </c>
      <c r="E2071" s="8" t="s">
        <v>92</v>
      </c>
      <c r="F2071" s="10" t="s">
        <v>15907</v>
      </c>
      <c r="G2071" s="8">
        <v>2850</v>
      </c>
      <c r="H2071" s="8" t="s">
        <v>13852</v>
      </c>
      <c r="I2071" s="8" t="s">
        <v>421</v>
      </c>
      <c r="J2071" s="8">
        <v>4922</v>
      </c>
      <c r="K2071" s="8" t="s">
        <v>33763</v>
      </c>
    </row>
    <row r="2072" spans="1:11" x14ac:dyDescent="0.2">
      <c r="A2072" s="8">
        <f>A428</f>
        <v>288</v>
      </c>
      <c r="B2072" s="8"/>
      <c r="C2072" s="9" t="str">
        <f t="shared" si="33"/>
        <v>J M Stuart</v>
      </c>
      <c r="D2072" s="8">
        <v>27</v>
      </c>
      <c r="E2072" s="8" t="s">
        <v>125</v>
      </c>
      <c r="F2072" s="10" t="s">
        <v>15908</v>
      </c>
      <c r="G2072" s="8">
        <v>2850</v>
      </c>
      <c r="H2072" s="8" t="s">
        <v>13852</v>
      </c>
      <c r="I2072" s="8" t="s">
        <v>421</v>
      </c>
      <c r="J2072" s="8">
        <v>4922</v>
      </c>
      <c r="K2072" s="8" t="s">
        <v>33763</v>
      </c>
    </row>
    <row r="2073" spans="1:11" x14ac:dyDescent="0.2">
      <c r="A2073" s="8">
        <f>A428</f>
        <v>288</v>
      </c>
      <c r="B2073" s="8"/>
      <c r="C2073" s="9" t="str">
        <f t="shared" si="33"/>
        <v>J M Stuart</v>
      </c>
      <c r="D2073" s="8">
        <v>27</v>
      </c>
      <c r="E2073" s="8" t="s">
        <v>125</v>
      </c>
      <c r="F2073" s="10" t="s">
        <v>15909</v>
      </c>
      <c r="G2073" s="8">
        <v>2850</v>
      </c>
      <c r="H2073" s="8" t="s">
        <v>13852</v>
      </c>
      <c r="I2073" s="8" t="s">
        <v>421</v>
      </c>
      <c r="J2073" s="8">
        <v>4922</v>
      </c>
      <c r="K2073" s="8" t="s">
        <v>33763</v>
      </c>
    </row>
    <row r="2074" spans="1:11" x14ac:dyDescent="0.2">
      <c r="A2074" s="8">
        <f>A428</f>
        <v>288</v>
      </c>
      <c r="B2074" s="8"/>
      <c r="C2074" s="9" t="str">
        <f t="shared" si="33"/>
        <v>J M Stuart</v>
      </c>
      <c r="D2074" s="8">
        <v>452</v>
      </c>
      <c r="E2074" s="8" t="s">
        <v>15</v>
      </c>
      <c r="F2074" s="10" t="s">
        <v>15910</v>
      </c>
      <c r="G2074" s="8">
        <v>2850</v>
      </c>
      <c r="H2074" s="8" t="s">
        <v>13852</v>
      </c>
      <c r="I2074" s="8" t="s">
        <v>421</v>
      </c>
      <c r="J2074" s="8">
        <v>4922</v>
      </c>
      <c r="K2074" s="8" t="s">
        <v>33763</v>
      </c>
    </row>
    <row r="2075" spans="1:11" x14ac:dyDescent="0.2">
      <c r="A2075" s="8">
        <f>A428</f>
        <v>288</v>
      </c>
      <c r="B2075" s="8"/>
      <c r="C2075" s="9" t="str">
        <f t="shared" si="33"/>
        <v>J M Stuart</v>
      </c>
      <c r="D2075" s="8">
        <v>127</v>
      </c>
      <c r="E2075" s="8" t="s">
        <v>311</v>
      </c>
      <c r="F2075" s="10" t="s">
        <v>15911</v>
      </c>
      <c r="G2075" s="8">
        <v>2850</v>
      </c>
      <c r="H2075" s="8" t="s">
        <v>13852</v>
      </c>
      <c r="I2075" s="8" t="s">
        <v>421</v>
      </c>
      <c r="J2075" s="8">
        <v>4922</v>
      </c>
      <c r="K2075" s="8" t="s">
        <v>33763</v>
      </c>
    </row>
    <row r="2076" spans="1:11" x14ac:dyDescent="0.2">
      <c r="A2076" s="8">
        <f>MAX($A$2:$A2075)+1</f>
        <v>1237</v>
      </c>
      <c r="B2076" s="8"/>
      <c r="C2076" s="9" t="str">
        <f t="shared" si="33"/>
        <v>Sturgeon</v>
      </c>
      <c r="D2076" s="8">
        <v>19</v>
      </c>
      <c r="E2076" s="8" t="s">
        <v>75</v>
      </c>
      <c r="F2076" s="10" t="s">
        <v>15913</v>
      </c>
      <c r="G2076" s="8">
        <v>2486</v>
      </c>
      <c r="H2076" s="8" t="s">
        <v>15912</v>
      </c>
      <c r="I2076" s="8" t="s">
        <v>74</v>
      </c>
      <c r="J2076" s="8">
        <v>3249</v>
      </c>
      <c r="K2076" s="12" t="s">
        <v>33599</v>
      </c>
    </row>
    <row r="2077" spans="1:11" x14ac:dyDescent="0.2">
      <c r="A2077" s="8">
        <f>A2076</f>
        <v>1237</v>
      </c>
      <c r="B2077" s="8"/>
      <c r="C2077" s="9" t="str">
        <f t="shared" si="33"/>
        <v>Sturgeon</v>
      </c>
      <c r="D2077" s="8">
        <v>19</v>
      </c>
      <c r="E2077" s="8" t="s">
        <v>75</v>
      </c>
      <c r="F2077" s="10" t="s">
        <v>15914</v>
      </c>
      <c r="G2077" s="8">
        <v>2486</v>
      </c>
      <c r="H2077" s="8" t="s">
        <v>15912</v>
      </c>
      <c r="I2077" s="8" t="s">
        <v>74</v>
      </c>
      <c r="J2077" s="8">
        <v>3249</v>
      </c>
      <c r="K2077" s="12" t="s">
        <v>33599</v>
      </c>
    </row>
    <row r="2078" spans="1:11" x14ac:dyDescent="0.2">
      <c r="A2078" s="8">
        <f>MAX($A$2:$A2077)+1</f>
        <v>1238</v>
      </c>
      <c r="B2078" s="8"/>
      <c r="C2078" s="9" t="str">
        <f t="shared" si="33"/>
        <v>Sunrise</v>
      </c>
      <c r="D2078" s="8">
        <v>108</v>
      </c>
      <c r="E2078" s="8" t="s">
        <v>15423</v>
      </c>
      <c r="F2078" s="10" t="s">
        <v>15916</v>
      </c>
      <c r="G2078" s="8">
        <v>2326</v>
      </c>
      <c r="H2078" s="8" t="s">
        <v>15915</v>
      </c>
      <c r="I2078" s="8" t="s">
        <v>273</v>
      </c>
      <c r="J2078" s="8">
        <v>13407</v>
      </c>
      <c r="K2078" s="8" t="s">
        <v>33599</v>
      </c>
    </row>
    <row r="2079" spans="1:11" x14ac:dyDescent="0.2">
      <c r="A2079" s="8">
        <f>A2078</f>
        <v>1238</v>
      </c>
      <c r="B2079" s="8"/>
      <c r="C2079" s="9" t="str">
        <f t="shared" si="33"/>
        <v>Sunrise</v>
      </c>
      <c r="D2079" s="8">
        <v>108</v>
      </c>
      <c r="E2079" s="8" t="s">
        <v>15423</v>
      </c>
      <c r="F2079" s="10" t="s">
        <v>15917</v>
      </c>
      <c r="G2079" s="8">
        <v>2326</v>
      </c>
      <c r="H2079" s="8" t="s">
        <v>15915</v>
      </c>
      <c r="I2079" s="8" t="s">
        <v>273</v>
      </c>
      <c r="J2079" s="8">
        <v>13407</v>
      </c>
      <c r="K2079" s="8" t="s">
        <v>33599</v>
      </c>
    </row>
    <row r="2080" spans="1:11" x14ac:dyDescent="0.2">
      <c r="A2080" s="8">
        <f>A837</f>
        <v>569</v>
      </c>
      <c r="B2080" s="8"/>
      <c r="C2080" s="9" t="str">
        <f t="shared" si="33"/>
        <v>Superior</v>
      </c>
      <c r="D2080" s="8">
        <v>44</v>
      </c>
      <c r="E2080" s="8" t="s">
        <v>15291</v>
      </c>
      <c r="F2080" s="10" t="s">
        <v>14386</v>
      </c>
      <c r="G2080" s="8">
        <v>1744</v>
      </c>
      <c r="H2080" s="8" t="s">
        <v>14386</v>
      </c>
      <c r="I2080" s="8" t="s">
        <v>114</v>
      </c>
      <c r="J2080" s="8">
        <v>5109</v>
      </c>
      <c r="K2080" s="8" t="s">
        <v>33764</v>
      </c>
    </row>
    <row r="2081" spans="1:11" x14ac:dyDescent="0.2">
      <c r="A2081" s="8">
        <f>MAX($A$2:$A2080)+1</f>
        <v>1239</v>
      </c>
      <c r="B2081" s="8"/>
      <c r="C2081" s="9" t="str">
        <f t="shared" si="33"/>
        <v>Suwanee</v>
      </c>
      <c r="D2081" s="8">
        <v>55</v>
      </c>
      <c r="E2081" s="8" t="s">
        <v>15339</v>
      </c>
      <c r="F2081" s="10" t="s">
        <v>15918</v>
      </c>
      <c r="G2081" s="8"/>
      <c r="H2081" s="8"/>
      <c r="I2081" s="8"/>
      <c r="J2081" s="8"/>
      <c r="K2081" s="8" t="s">
        <v>33513</v>
      </c>
    </row>
    <row r="2082" spans="1:11" x14ac:dyDescent="0.2">
      <c r="A2082" s="8">
        <f>A2081</f>
        <v>1239</v>
      </c>
      <c r="B2082" s="8"/>
      <c r="C2082" s="9" t="str">
        <f t="shared" si="33"/>
        <v>Suwanee Steam</v>
      </c>
      <c r="D2082" s="8">
        <v>55</v>
      </c>
      <c r="E2082" s="8" t="s">
        <v>15339</v>
      </c>
      <c r="F2082" s="10" t="s">
        <v>15919</v>
      </c>
      <c r="G2082" s="8"/>
      <c r="H2082" s="8"/>
      <c r="I2082" s="8"/>
      <c r="J2082" s="8"/>
      <c r="K2082" s="8" t="s">
        <v>33513</v>
      </c>
    </row>
    <row r="2083" spans="1:11" x14ac:dyDescent="0.2">
      <c r="A2083" s="8">
        <f>A2081</f>
        <v>1239</v>
      </c>
      <c r="B2083" s="8"/>
      <c r="C2083" s="9" t="str">
        <f t="shared" si="33"/>
        <v>Suwannee</v>
      </c>
      <c r="D2083" s="8">
        <v>55</v>
      </c>
      <c r="E2083" s="8" t="s">
        <v>15339</v>
      </c>
      <c r="F2083" s="10" t="s">
        <v>15920</v>
      </c>
      <c r="G2083" s="8"/>
      <c r="H2083" s="8"/>
      <c r="I2083" s="8"/>
      <c r="J2083" s="8"/>
      <c r="K2083" s="8" t="s">
        <v>33513</v>
      </c>
    </row>
    <row r="2084" spans="1:11" x14ac:dyDescent="0.2">
      <c r="A2084" s="8">
        <f>A891</f>
        <v>603</v>
      </c>
      <c r="B2084" s="8"/>
      <c r="C2084" s="9" t="str">
        <f t="shared" si="33"/>
        <v>Sweatt</v>
      </c>
      <c r="D2084" s="8">
        <v>99</v>
      </c>
      <c r="E2084" s="8" t="s">
        <v>256</v>
      </c>
      <c r="F2084" s="10" t="s">
        <v>15921</v>
      </c>
      <c r="G2084" s="8">
        <v>2048</v>
      </c>
      <c r="H2084" s="8" t="s">
        <v>14464</v>
      </c>
      <c r="I2084" s="8" t="s">
        <v>255</v>
      </c>
      <c r="J2084" s="8">
        <v>12686</v>
      </c>
      <c r="K2084" s="8" t="s">
        <v>33765</v>
      </c>
    </row>
    <row r="2085" spans="1:11" x14ac:dyDescent="0.2">
      <c r="A2085" s="8">
        <f>A844</f>
        <v>573</v>
      </c>
      <c r="B2085" s="8"/>
      <c r="C2085" s="9" t="str">
        <f t="shared" si="33"/>
        <v>Sycamore (IA)</v>
      </c>
      <c r="D2085" s="8">
        <v>210</v>
      </c>
      <c r="E2085" s="8" t="s">
        <v>248</v>
      </c>
      <c r="F2085" s="10" t="s">
        <v>15922</v>
      </c>
      <c r="G2085" s="8">
        <v>8029</v>
      </c>
      <c r="H2085" s="8" t="s">
        <v>14395</v>
      </c>
      <c r="I2085" s="8" t="s">
        <v>247</v>
      </c>
      <c r="J2085" s="8">
        <v>12341</v>
      </c>
      <c r="K2085" s="8" t="s">
        <v>33766</v>
      </c>
    </row>
    <row r="2086" spans="1:11" x14ac:dyDescent="0.2">
      <c r="A2086" s="8">
        <f>A845</f>
        <v>574</v>
      </c>
      <c r="B2086" s="8"/>
      <c r="C2086" s="9" t="str">
        <f t="shared" si="33"/>
        <v>Sycamore (WI)</v>
      </c>
      <c r="D2086" s="8">
        <v>89</v>
      </c>
      <c r="E2086" s="8" t="s">
        <v>231</v>
      </c>
      <c r="F2086" s="10" t="s">
        <v>15923</v>
      </c>
      <c r="G2086" s="8">
        <v>3993</v>
      </c>
      <c r="H2086" s="8" t="s">
        <v>14397</v>
      </c>
      <c r="I2086" s="8" t="s">
        <v>230</v>
      </c>
      <c r="J2086" s="8">
        <v>11479</v>
      </c>
      <c r="K2086" s="8" t="s">
        <v>33767</v>
      </c>
    </row>
    <row r="2087" spans="1:11" x14ac:dyDescent="0.2">
      <c r="A2087" s="8">
        <f>MAX($A$2:$A2086)+1</f>
        <v>1240</v>
      </c>
      <c r="B2087" s="8"/>
      <c r="C2087" s="9" t="str">
        <f t="shared" si="33"/>
        <v>Tacoma</v>
      </c>
      <c r="D2087" s="8">
        <v>145</v>
      </c>
      <c r="E2087" s="8" t="s">
        <v>359</v>
      </c>
      <c r="F2087" s="10" t="s">
        <v>15925</v>
      </c>
      <c r="G2087" s="8">
        <v>6206</v>
      </c>
      <c r="H2087" s="8" t="s">
        <v>15924</v>
      </c>
      <c r="I2087" s="8" t="s">
        <v>358</v>
      </c>
      <c r="J2087" s="8">
        <v>15466</v>
      </c>
      <c r="K2087" s="8"/>
    </row>
    <row r="2088" spans="1:11" x14ac:dyDescent="0.2">
      <c r="A2088" s="8">
        <f>A846</f>
        <v>575</v>
      </c>
      <c r="B2088" s="8"/>
      <c r="C2088" s="9" t="str">
        <f t="shared" si="33"/>
        <v>Taconite Harbor Energy Center</v>
      </c>
      <c r="D2088" s="8">
        <v>98</v>
      </c>
      <c r="E2088" s="8" t="s">
        <v>33</v>
      </c>
      <c r="F2088" s="10" t="s">
        <v>15926</v>
      </c>
      <c r="G2088" s="8">
        <v>10075</v>
      </c>
      <c r="H2088" s="8" t="s">
        <v>14399</v>
      </c>
      <c r="I2088" s="8" t="s">
        <v>33</v>
      </c>
      <c r="J2088" s="8">
        <v>12647</v>
      </c>
      <c r="K2088" s="8" t="s">
        <v>33768</v>
      </c>
    </row>
    <row r="2089" spans="1:11" x14ac:dyDescent="0.2">
      <c r="A2089" s="8">
        <f>MAX($A$2:$A2088)+1</f>
        <v>1241</v>
      </c>
      <c r="B2089" s="8"/>
      <c r="C2089" s="9" t="str">
        <f t="shared" si="33"/>
        <v>Thumb Wind Park</v>
      </c>
      <c r="D2089" s="8">
        <v>44</v>
      </c>
      <c r="E2089" s="8" t="s">
        <v>15291</v>
      </c>
      <c r="F2089" s="10" t="s">
        <v>15927</v>
      </c>
      <c r="G2089" s="8"/>
      <c r="H2089" s="8"/>
      <c r="I2089" s="8"/>
      <c r="J2089" s="8"/>
      <c r="K2089" s="8" t="s">
        <v>33513</v>
      </c>
    </row>
    <row r="2090" spans="1:11" x14ac:dyDescent="0.2">
      <c r="A2090" s="8">
        <f>MAX($A$2:$A2089)+1</f>
        <v>1242</v>
      </c>
      <c r="B2090" s="8"/>
      <c r="C2090" s="9" t="str">
        <f t="shared" si="33"/>
        <v>Total</v>
      </c>
      <c r="D2090" s="8">
        <v>157</v>
      </c>
      <c r="E2090" s="8" t="s">
        <v>15342</v>
      </c>
      <c r="F2090" s="10" t="s">
        <v>14883</v>
      </c>
      <c r="G2090" s="8"/>
      <c r="H2090" s="8"/>
      <c r="I2090" s="8"/>
      <c r="J2090" s="8"/>
      <c r="K2090" s="8" t="s">
        <v>33513</v>
      </c>
    </row>
    <row r="2091" spans="1:11" x14ac:dyDescent="0.2">
      <c r="A2091" s="8">
        <f>MAX($A$2:$A2090)+1</f>
        <v>1243</v>
      </c>
      <c r="B2091" s="8"/>
      <c r="C2091" s="9" t="str">
        <f t="shared" si="33"/>
        <v>Total</v>
      </c>
      <c r="D2091" s="8">
        <v>133</v>
      </c>
      <c r="E2091" s="8" t="s">
        <v>326</v>
      </c>
      <c r="F2091" s="10" t="s">
        <v>14883</v>
      </c>
      <c r="G2091" s="8"/>
      <c r="H2091" s="8"/>
      <c r="I2091" s="8"/>
      <c r="J2091" s="8"/>
      <c r="K2091" s="8" t="s">
        <v>33513</v>
      </c>
    </row>
    <row r="2092" spans="1:11" x14ac:dyDescent="0.2">
      <c r="A2092" s="8">
        <f>MAX($A$2:$A2091)+1</f>
        <v>1244</v>
      </c>
      <c r="B2092" s="8"/>
      <c r="C2092" s="9" t="str">
        <f t="shared" si="33"/>
        <v>Total</v>
      </c>
      <c r="D2092" s="8">
        <v>65</v>
      </c>
      <c r="E2092" s="8" t="s">
        <v>180</v>
      </c>
      <c r="F2092" s="10" t="s">
        <v>14883</v>
      </c>
      <c r="G2092" s="8"/>
      <c r="H2092" s="8"/>
      <c r="I2092" s="8"/>
      <c r="J2092" s="8"/>
      <c r="K2092" s="8" t="s">
        <v>33513</v>
      </c>
    </row>
    <row r="2093" spans="1:11" x14ac:dyDescent="0.2">
      <c r="A2093" s="8">
        <f>A1173</f>
        <v>822</v>
      </c>
      <c r="B2093" s="8"/>
      <c r="C2093" s="9" t="str">
        <f t="shared" si="33"/>
        <v>Total Diesel ...................................</v>
      </c>
      <c r="D2093" s="8">
        <v>281</v>
      </c>
      <c r="E2093" s="8" t="s">
        <v>201</v>
      </c>
      <c r="F2093" s="10" t="s">
        <v>15928</v>
      </c>
      <c r="G2093" s="8"/>
      <c r="H2093" s="8"/>
      <c r="I2093" s="8"/>
      <c r="J2093" s="8"/>
      <c r="K2093" s="8" t="s">
        <v>33513</v>
      </c>
    </row>
    <row r="2094" spans="1:11" x14ac:dyDescent="0.2">
      <c r="A2094" s="8">
        <f>MAX($A$2:$A2093)+1</f>
        <v>1245</v>
      </c>
      <c r="B2094" s="8"/>
      <c r="C2094" s="9" t="str">
        <f t="shared" si="33"/>
        <v>Total Dispersed Generators</v>
      </c>
      <c r="D2094" s="8">
        <v>65</v>
      </c>
      <c r="E2094" s="8" t="s">
        <v>180</v>
      </c>
      <c r="F2094" s="10" t="s">
        <v>15929</v>
      </c>
      <c r="G2094" s="8"/>
      <c r="H2094" s="8"/>
      <c r="I2094" s="8"/>
      <c r="J2094" s="8"/>
      <c r="K2094" s="8" t="s">
        <v>33513</v>
      </c>
    </row>
    <row r="2095" spans="1:11" x14ac:dyDescent="0.2">
      <c r="A2095" s="8">
        <f>MAX($A$2:$A2094)+1</f>
        <v>1246</v>
      </c>
      <c r="B2095" s="8"/>
      <c r="C2095" s="9" t="str">
        <f t="shared" si="33"/>
        <v>Total Hydro</v>
      </c>
      <c r="D2095" s="8">
        <v>157</v>
      </c>
      <c r="E2095" s="8" t="s">
        <v>15342</v>
      </c>
      <c r="F2095" s="10" t="s">
        <v>15930</v>
      </c>
      <c r="G2095" s="8"/>
      <c r="H2095" s="8"/>
      <c r="I2095" s="8"/>
      <c r="J2095" s="8"/>
      <c r="K2095" s="8" t="s">
        <v>33513</v>
      </c>
    </row>
    <row r="2096" spans="1:11" x14ac:dyDescent="0.2">
      <c r="A2096" s="8">
        <f>MAX($A$2:$A2095)+1</f>
        <v>1247</v>
      </c>
      <c r="B2096" s="8"/>
      <c r="C2096" s="9" t="str">
        <f t="shared" si="33"/>
        <v>Total Hydro</v>
      </c>
      <c r="D2096" s="8">
        <v>25</v>
      </c>
      <c r="E2096" s="8" t="s">
        <v>79</v>
      </c>
      <c r="F2096" s="10" t="s">
        <v>15930</v>
      </c>
      <c r="G2096" s="8"/>
      <c r="H2096" s="8"/>
      <c r="I2096" s="8"/>
      <c r="J2096" s="8"/>
      <c r="K2096" s="8" t="s">
        <v>33513</v>
      </c>
    </row>
    <row r="2097" spans="1:11" x14ac:dyDescent="0.2">
      <c r="A2097" s="8">
        <f>MAX($A$2:$A2096)+1</f>
        <v>1248</v>
      </c>
      <c r="B2097" s="8"/>
      <c r="C2097" s="9" t="str">
        <f t="shared" si="33"/>
        <v>Total Hydro:</v>
      </c>
      <c r="D2097" s="8">
        <v>161</v>
      </c>
      <c r="E2097" s="8" t="s">
        <v>394</v>
      </c>
      <c r="F2097" s="10" t="s">
        <v>15931</v>
      </c>
      <c r="G2097" s="8"/>
      <c r="H2097" s="8"/>
      <c r="I2097" s="8"/>
      <c r="J2097" s="8"/>
      <c r="K2097" s="8" t="s">
        <v>33513</v>
      </c>
    </row>
    <row r="2098" spans="1:11" x14ac:dyDescent="0.2">
      <c r="A2098" s="8">
        <f>MAX($A$2:$A2097)+1</f>
        <v>1249</v>
      </c>
      <c r="B2098" s="8"/>
      <c r="C2098" s="9" t="str">
        <f t="shared" si="33"/>
        <v>Total Internal  Combustion</v>
      </c>
      <c r="D2098" s="8">
        <v>195</v>
      </c>
      <c r="E2098" s="8" t="s">
        <v>483</v>
      </c>
      <c r="F2098" s="10" t="s">
        <v>15932</v>
      </c>
      <c r="G2098" s="8"/>
      <c r="H2098" s="8"/>
      <c r="I2098" s="8"/>
      <c r="J2098" s="8"/>
      <c r="K2098" s="8" t="s">
        <v>33513</v>
      </c>
    </row>
    <row r="2099" spans="1:11" x14ac:dyDescent="0.2">
      <c r="A2099" s="8">
        <f>MAX($A$2:$A2098)+1</f>
        <v>1250</v>
      </c>
      <c r="B2099" s="8"/>
      <c r="C2099" s="9" t="str">
        <f t="shared" si="33"/>
        <v>Total Internal Combustion</v>
      </c>
      <c r="D2099" s="8">
        <v>195</v>
      </c>
      <c r="E2099" s="8" t="s">
        <v>483</v>
      </c>
      <c r="F2099" s="10" t="s">
        <v>15933</v>
      </c>
      <c r="G2099" s="8"/>
      <c r="H2099" s="8"/>
      <c r="I2099" s="8"/>
      <c r="J2099" s="8"/>
      <c r="K2099" s="8" t="s">
        <v>33513</v>
      </c>
    </row>
    <row r="2100" spans="1:11" x14ac:dyDescent="0.2">
      <c r="A2100" s="8">
        <f>MAX($A$2:$A2099)+1</f>
        <v>1251</v>
      </c>
      <c r="B2100" s="8"/>
      <c r="C2100" s="9" t="str">
        <f t="shared" si="33"/>
        <v>Total Internal Combustion</v>
      </c>
      <c r="D2100" s="8">
        <v>157</v>
      </c>
      <c r="E2100" s="8" t="s">
        <v>15342</v>
      </c>
      <c r="F2100" s="10" t="s">
        <v>15933</v>
      </c>
      <c r="G2100" s="8"/>
      <c r="H2100" s="8"/>
      <c r="I2100" s="8"/>
      <c r="J2100" s="8"/>
      <c r="K2100" s="8" t="s">
        <v>33513</v>
      </c>
    </row>
    <row r="2101" spans="1:11" x14ac:dyDescent="0.2">
      <c r="A2101" s="8">
        <f>MAX($A$2:$A2100)+1</f>
        <v>1252</v>
      </c>
      <c r="B2101" s="8"/>
      <c r="C2101" s="9" t="str">
        <f t="shared" si="33"/>
        <v>Total Internal Comubstion</v>
      </c>
      <c r="D2101" s="8">
        <v>157</v>
      </c>
      <c r="E2101" s="8" t="s">
        <v>15342</v>
      </c>
      <c r="F2101" s="10" t="s">
        <v>15934</v>
      </c>
      <c r="G2101" s="8"/>
      <c r="H2101" s="8"/>
      <c r="I2101" s="8"/>
      <c r="J2101" s="8"/>
      <c r="K2101" s="8" t="s">
        <v>33513</v>
      </c>
    </row>
    <row r="2102" spans="1:11" x14ac:dyDescent="0.2">
      <c r="A2102" s="8">
        <f>MAX($A$2:$A2101)+1</f>
        <v>1253</v>
      </c>
      <c r="B2102" s="8"/>
      <c r="C2102" s="9" t="str">
        <f t="shared" si="33"/>
        <v>Miki Basin</v>
      </c>
      <c r="D2102" s="8">
        <v>94</v>
      </c>
      <c r="E2102" s="8" t="s">
        <v>238</v>
      </c>
      <c r="F2102" s="10" t="s">
        <v>15936</v>
      </c>
      <c r="G2102" s="8">
        <v>7264</v>
      </c>
      <c r="H2102" s="8" t="s">
        <v>15935</v>
      </c>
      <c r="I2102" s="8" t="s">
        <v>237</v>
      </c>
      <c r="J2102" s="8">
        <v>11843</v>
      </c>
      <c r="K2102" s="8"/>
    </row>
    <row r="2103" spans="1:11" x14ac:dyDescent="0.2">
      <c r="A2103" s="8">
        <f>MAX($A$2:$A2102)+1</f>
        <v>1254</v>
      </c>
      <c r="B2103" s="8"/>
      <c r="C2103" s="9" t="str">
        <f t="shared" si="33"/>
        <v>Total Molokai</v>
      </c>
      <c r="D2103" s="8">
        <v>94</v>
      </c>
      <c r="E2103" s="8" t="s">
        <v>238</v>
      </c>
      <c r="F2103" s="10" t="s">
        <v>15937</v>
      </c>
      <c r="G2103" s="8"/>
      <c r="H2103" s="8"/>
      <c r="I2103" s="8"/>
      <c r="J2103" s="8"/>
      <c r="K2103" s="8" t="s">
        <v>33513</v>
      </c>
    </row>
    <row r="2104" spans="1:11" x14ac:dyDescent="0.2">
      <c r="A2104" s="8">
        <f>MAX($A$2:$A2103)+1</f>
        <v>1255</v>
      </c>
      <c r="B2104" s="8"/>
      <c r="C2104" s="9" t="str">
        <f t="shared" si="33"/>
        <v>Total Small Plants...........................</v>
      </c>
      <c r="D2104" s="8">
        <v>281</v>
      </c>
      <c r="E2104" s="8" t="s">
        <v>201</v>
      </c>
      <c r="F2104" s="10" t="s">
        <v>15938</v>
      </c>
      <c r="G2104" s="8"/>
      <c r="H2104" s="8"/>
      <c r="I2104" s="8"/>
      <c r="J2104" s="8"/>
      <c r="K2104" s="8" t="s">
        <v>33513</v>
      </c>
    </row>
    <row r="2105" spans="1:11" x14ac:dyDescent="0.2">
      <c r="A2105" s="8">
        <f>MAX($A$2:$A2104)+1</f>
        <v>1256</v>
      </c>
      <c r="B2105" s="8"/>
      <c r="C2105" s="9" t="str">
        <f t="shared" si="33"/>
        <v>Total Solar Photovoltaic</v>
      </c>
      <c r="D2105" s="8">
        <v>161</v>
      </c>
      <c r="E2105" s="8" t="s">
        <v>394</v>
      </c>
      <c r="F2105" s="10" t="s">
        <v>15939</v>
      </c>
      <c r="G2105" s="8"/>
      <c r="H2105" s="8"/>
      <c r="I2105" s="8"/>
      <c r="J2105" s="8"/>
      <c r="K2105" s="8" t="s">
        <v>33513</v>
      </c>
    </row>
    <row r="2106" spans="1:11" x14ac:dyDescent="0.2">
      <c r="A2106" s="8">
        <f>A2105</f>
        <v>1256</v>
      </c>
      <c r="B2106" s="8"/>
      <c r="C2106" s="9" t="str">
        <f t="shared" si="33"/>
        <v>Total Solar Photovoltaic:</v>
      </c>
      <c r="D2106" s="8">
        <v>161</v>
      </c>
      <c r="E2106" s="8" t="s">
        <v>394</v>
      </c>
      <c r="F2106" s="10" t="s">
        <v>15940</v>
      </c>
      <c r="G2106" s="8"/>
      <c r="H2106" s="8"/>
      <c r="I2106" s="8"/>
      <c r="J2106" s="8"/>
      <c r="K2106" s="8" t="s">
        <v>33513</v>
      </c>
    </row>
    <row r="2107" spans="1:11" x14ac:dyDescent="0.2">
      <c r="A2107" s="8">
        <f>A1177</f>
        <v>826</v>
      </c>
      <c r="B2107" s="8"/>
      <c r="C2107" s="9" t="str">
        <f t="shared" si="33"/>
        <v>Total Wind</v>
      </c>
      <c r="D2107" s="8">
        <v>195</v>
      </c>
      <c r="E2107" s="8" t="s">
        <v>483</v>
      </c>
      <c r="F2107" s="10" t="s">
        <v>15941</v>
      </c>
      <c r="G2107" s="8"/>
      <c r="H2107" s="8"/>
      <c r="I2107" s="8"/>
      <c r="J2107" s="8"/>
      <c r="K2107" s="8" t="s">
        <v>33513</v>
      </c>
    </row>
    <row r="2108" spans="1:11" x14ac:dyDescent="0.2">
      <c r="A2108" s="8">
        <f>A731</f>
        <v>500</v>
      </c>
      <c r="B2108" s="8"/>
      <c r="C2108" s="9" t="str">
        <f t="shared" si="33"/>
        <v>Pulliam</v>
      </c>
      <c r="D2108" s="8">
        <v>195</v>
      </c>
      <c r="E2108" s="8" t="s">
        <v>483</v>
      </c>
      <c r="F2108" s="10" t="s">
        <v>15942</v>
      </c>
      <c r="G2108" s="8">
        <v>4072</v>
      </c>
      <c r="H2108" s="8" t="s">
        <v>14249</v>
      </c>
      <c r="I2108" s="8" t="s">
        <v>482</v>
      </c>
      <c r="J2108" s="8">
        <v>20860</v>
      </c>
      <c r="K2108" s="8" t="s">
        <v>33769</v>
      </c>
    </row>
    <row r="2109" spans="1:11" x14ac:dyDescent="0.2">
      <c r="A2109" s="8">
        <f>MAX($A$2:$A2108)+1</f>
        <v>1257</v>
      </c>
      <c r="B2109" s="8"/>
      <c r="C2109" s="9" t="str">
        <f t="shared" si="33"/>
        <v>Tower Diesel</v>
      </c>
      <c r="D2109" s="8">
        <v>227</v>
      </c>
      <c r="E2109" s="8" t="s">
        <v>488</v>
      </c>
      <c r="F2109" s="10" t="s">
        <v>15943</v>
      </c>
      <c r="G2109" s="8"/>
      <c r="H2109" s="8"/>
      <c r="I2109" s="8"/>
      <c r="J2109" s="8"/>
      <c r="K2109" s="8" t="s">
        <v>33513</v>
      </c>
    </row>
    <row r="2110" spans="1:11" x14ac:dyDescent="0.2">
      <c r="A2110" s="8">
        <f>A903</f>
        <v>611</v>
      </c>
      <c r="B2110" s="8"/>
      <c r="C2110" s="9" t="str">
        <f t="shared" si="33"/>
        <v>Tracy</v>
      </c>
      <c r="D2110" s="8">
        <v>157</v>
      </c>
      <c r="E2110" s="8" t="s">
        <v>15342</v>
      </c>
      <c r="F2110" s="10" t="s">
        <v>15944</v>
      </c>
      <c r="G2110" s="8">
        <v>2336</v>
      </c>
      <c r="H2110" s="8" t="s">
        <v>14483</v>
      </c>
      <c r="I2110" s="8" t="s">
        <v>382</v>
      </c>
      <c r="J2110" s="8">
        <v>17166</v>
      </c>
      <c r="K2110" s="8" t="s">
        <v>33770</v>
      </c>
    </row>
    <row r="2111" spans="1:11" x14ac:dyDescent="0.2">
      <c r="A2111" s="8">
        <f>A903</f>
        <v>611</v>
      </c>
      <c r="B2111" s="8"/>
      <c r="C2111" s="9" t="str">
        <f t="shared" si="33"/>
        <v>Tracy</v>
      </c>
      <c r="D2111" s="8">
        <v>157</v>
      </c>
      <c r="E2111" s="8" t="s">
        <v>15342</v>
      </c>
      <c r="F2111" s="10" t="s">
        <v>15945</v>
      </c>
      <c r="G2111" s="8">
        <v>2336</v>
      </c>
      <c r="H2111" s="8" t="s">
        <v>14483</v>
      </c>
      <c r="I2111" s="8" t="s">
        <v>382</v>
      </c>
      <c r="J2111" s="8">
        <v>17166</v>
      </c>
      <c r="K2111" s="8" t="s">
        <v>33770</v>
      </c>
    </row>
    <row r="2112" spans="1:11" x14ac:dyDescent="0.2">
      <c r="A2112" s="8">
        <f>MAX($A$2:$A2111)+1</f>
        <v>1258</v>
      </c>
      <c r="B2112" s="8"/>
      <c r="C2112" s="9" t="str">
        <f t="shared" si="33"/>
        <v>Tucumcari</v>
      </c>
      <c r="D2112" s="8">
        <v>166</v>
      </c>
      <c r="E2112" s="8" t="s">
        <v>404</v>
      </c>
      <c r="F2112" s="10" t="s">
        <v>15947</v>
      </c>
      <c r="G2112" s="8">
        <v>2469</v>
      </c>
      <c r="H2112" s="8" t="s">
        <v>15946</v>
      </c>
      <c r="I2112" s="8" t="s">
        <v>403</v>
      </c>
      <c r="J2112" s="8">
        <v>17718</v>
      </c>
      <c r="K2112" s="8"/>
    </row>
    <row r="2113" spans="1:11" x14ac:dyDescent="0.2">
      <c r="A2113" s="8">
        <f>MAX($A$2:$A2112)+1</f>
        <v>1259</v>
      </c>
      <c r="B2113" s="8"/>
      <c r="C2113" s="9" t="str">
        <f t="shared" si="33"/>
        <v>Tyrone</v>
      </c>
      <c r="D2113" s="8">
        <v>82</v>
      </c>
      <c r="E2113" s="8" t="s">
        <v>220</v>
      </c>
      <c r="F2113" s="10" t="s">
        <v>15948</v>
      </c>
      <c r="G2113" s="8">
        <v>1361</v>
      </c>
      <c r="H2113" s="8" t="s">
        <v>15948</v>
      </c>
      <c r="I2113" s="8" t="s">
        <v>219</v>
      </c>
      <c r="J2113" s="8">
        <v>10171</v>
      </c>
      <c r="K2113" s="8"/>
    </row>
    <row r="2114" spans="1:11" x14ac:dyDescent="0.2">
      <c r="A2114" s="8">
        <f>A919</f>
        <v>620</v>
      </c>
      <c r="B2114" s="8"/>
      <c r="C2114" s="9" t="str">
        <f t="shared" si="33"/>
        <v>Urquhart</v>
      </c>
      <c r="D2114" s="8">
        <v>159</v>
      </c>
      <c r="E2114" s="8" t="s">
        <v>389</v>
      </c>
      <c r="F2114" s="10" t="s">
        <v>15949</v>
      </c>
      <c r="G2114" s="8">
        <v>3295</v>
      </c>
      <c r="H2114" s="8" t="s">
        <v>14501</v>
      </c>
      <c r="I2114" s="8" t="s">
        <v>388</v>
      </c>
      <c r="J2114" s="8">
        <v>17539</v>
      </c>
      <c r="K2114" s="8" t="s">
        <v>33771</v>
      </c>
    </row>
    <row r="2115" spans="1:11" x14ac:dyDescent="0.2">
      <c r="A2115" s="8">
        <f>MAX($A$2:$A2114)+1</f>
        <v>1260</v>
      </c>
      <c r="B2115" s="8"/>
      <c r="C2115" s="9" t="str">
        <f t="shared" si="33"/>
        <v>US DOE Savannah River Site (D Area)</v>
      </c>
      <c r="D2115" s="8">
        <v>159</v>
      </c>
      <c r="E2115" s="8" t="s">
        <v>389</v>
      </c>
      <c r="F2115" s="10" t="s">
        <v>15951</v>
      </c>
      <c r="G2115" s="8">
        <v>7652</v>
      </c>
      <c r="H2115" s="8" t="s">
        <v>15950</v>
      </c>
      <c r="I2115" s="8" t="s">
        <v>4310</v>
      </c>
      <c r="J2115" s="8">
        <v>56190</v>
      </c>
      <c r="K2115" s="8"/>
    </row>
    <row r="2116" spans="1:11" x14ac:dyDescent="0.2">
      <c r="A2116" s="8">
        <f>A883</f>
        <v>598</v>
      </c>
      <c r="B2116" s="8"/>
      <c r="C2116" s="9" t="str">
        <f t="shared" si="33"/>
        <v>V C Summer</v>
      </c>
      <c r="D2116" s="8">
        <v>159</v>
      </c>
      <c r="E2116" s="8" t="s">
        <v>389</v>
      </c>
      <c r="F2116" s="10" t="s">
        <v>15952</v>
      </c>
      <c r="G2116" s="8">
        <v>6127</v>
      </c>
      <c r="H2116" s="8" t="s">
        <v>14452</v>
      </c>
      <c r="I2116" s="8" t="s">
        <v>388</v>
      </c>
      <c r="J2116" s="8">
        <v>17539</v>
      </c>
      <c r="K2116" s="8" t="s">
        <v>33772</v>
      </c>
    </row>
    <row r="2117" spans="1:11" x14ac:dyDescent="0.2">
      <c r="A2117" s="8">
        <f>A883</f>
        <v>598</v>
      </c>
      <c r="B2117" s="8"/>
      <c r="C2117" s="9" t="str">
        <f t="shared" si="33"/>
        <v>V C Summer</v>
      </c>
      <c r="D2117" s="8">
        <v>159</v>
      </c>
      <c r="E2117" s="8" t="s">
        <v>389</v>
      </c>
      <c r="F2117" s="10" t="s">
        <v>15953</v>
      </c>
      <c r="G2117" s="8">
        <v>6127</v>
      </c>
      <c r="H2117" s="8" t="s">
        <v>14452</v>
      </c>
      <c r="I2117" s="8" t="s">
        <v>388</v>
      </c>
      <c r="J2117" s="8">
        <v>17539</v>
      </c>
      <c r="K2117" s="8" t="s">
        <v>33772</v>
      </c>
    </row>
    <row r="2118" spans="1:11" x14ac:dyDescent="0.2">
      <c r="A2118" s="8">
        <f>MAX($A$2:$A2117)+1</f>
        <v>1261</v>
      </c>
      <c r="B2118" s="8"/>
      <c r="C2118" s="9" t="str">
        <f t="shared" si="33"/>
        <v>Valley Road</v>
      </c>
      <c r="D2118" s="8">
        <v>157</v>
      </c>
      <c r="E2118" s="8" t="s">
        <v>15342</v>
      </c>
      <c r="F2118" s="10" t="s">
        <v>15954</v>
      </c>
      <c r="G2118" s="8">
        <v>6530</v>
      </c>
      <c r="H2118" s="8" t="s">
        <v>15954</v>
      </c>
      <c r="I2118" s="8" t="s">
        <v>382</v>
      </c>
      <c r="J2118" s="8">
        <v>17166</v>
      </c>
      <c r="K2118" s="8"/>
    </row>
    <row r="2119" spans="1:11" x14ac:dyDescent="0.2">
      <c r="A2119" s="8">
        <f>MAX($A$2:$A2118)+1</f>
        <v>1262</v>
      </c>
      <c r="B2119" s="8"/>
      <c r="C2119" s="9" t="str">
        <f t="shared" si="33"/>
        <v>Vermilion</v>
      </c>
      <c r="D2119" s="8">
        <v>27</v>
      </c>
      <c r="E2119" s="8" t="s">
        <v>125</v>
      </c>
      <c r="F2119" s="10" t="s">
        <v>14894</v>
      </c>
      <c r="G2119" s="8">
        <v>897</v>
      </c>
      <c r="H2119" s="8" t="s">
        <v>15955</v>
      </c>
      <c r="I2119" s="8" t="s">
        <v>1668</v>
      </c>
      <c r="J2119" s="8">
        <v>5517</v>
      </c>
      <c r="K2119" s="8"/>
    </row>
    <row r="2120" spans="1:11" x14ac:dyDescent="0.2">
      <c r="A2120" s="8">
        <f>MAX($A$2:$A2119)+1</f>
        <v>1263</v>
      </c>
      <c r="B2120" s="8"/>
      <c r="C2120" s="9" t="str">
        <f t="shared" ref="C2120:C2183" si="34">IF(H2120="",F2120,H2120)</f>
        <v>Vernon Dam</v>
      </c>
      <c r="D2120" s="8">
        <v>299</v>
      </c>
      <c r="E2120" s="8" t="s">
        <v>435</v>
      </c>
      <c r="F2120" s="10" t="s">
        <v>15957</v>
      </c>
      <c r="G2120" s="8">
        <v>2352</v>
      </c>
      <c r="H2120" s="8" t="s">
        <v>15956</v>
      </c>
      <c r="I2120" s="8" t="s">
        <v>434</v>
      </c>
      <c r="J2120" s="8">
        <v>50048</v>
      </c>
      <c r="K2120" s="8"/>
    </row>
    <row r="2121" spans="1:11" x14ac:dyDescent="0.2">
      <c r="A2121" s="8">
        <f>MAX($A$2:$A2120)+1</f>
        <v>1264</v>
      </c>
      <c r="B2121" s="8"/>
      <c r="C2121" s="9" t="str">
        <f t="shared" si="34"/>
        <v>Viaduct</v>
      </c>
      <c r="D2121" s="8">
        <v>177</v>
      </c>
      <c r="E2121" s="8" t="s">
        <v>444</v>
      </c>
      <c r="F2121" s="10" t="s">
        <v>15959</v>
      </c>
      <c r="G2121" s="8">
        <v>2096</v>
      </c>
      <c r="H2121" s="8" t="s">
        <v>15958</v>
      </c>
      <c r="I2121" s="8" t="s">
        <v>15960</v>
      </c>
      <c r="J2121" s="8">
        <v>19436</v>
      </c>
      <c r="K2121" s="8"/>
    </row>
    <row r="2122" spans="1:11" x14ac:dyDescent="0.2">
      <c r="A2122" s="8">
        <f>A1183</f>
        <v>830</v>
      </c>
      <c r="B2122" s="8"/>
      <c r="C2122" s="9" t="str">
        <f t="shared" si="34"/>
        <v>Vienna Wind Farm</v>
      </c>
      <c r="D2122" s="8">
        <v>210</v>
      </c>
      <c r="E2122" s="8" t="s">
        <v>248</v>
      </c>
      <c r="F2122" s="10" t="s">
        <v>15961</v>
      </c>
      <c r="G2122" s="8">
        <v>57874</v>
      </c>
      <c r="H2122" s="8" t="s">
        <v>14897</v>
      </c>
      <c r="I2122" s="8" t="s">
        <v>247</v>
      </c>
      <c r="J2122" s="8">
        <v>12341</v>
      </c>
      <c r="K2122" s="8" t="s">
        <v>33773</v>
      </c>
    </row>
    <row r="2123" spans="1:11" x14ac:dyDescent="0.2">
      <c r="A2123" s="8">
        <f>A895</f>
        <v>607</v>
      </c>
      <c r="B2123" s="8"/>
      <c r="C2123" s="9" t="str">
        <f t="shared" si="34"/>
        <v>Vogtle</v>
      </c>
      <c r="D2123" s="8">
        <v>57</v>
      </c>
      <c r="E2123" s="8" t="s">
        <v>164</v>
      </c>
      <c r="F2123" s="10" t="s">
        <v>15962</v>
      </c>
      <c r="G2123" s="8">
        <v>649</v>
      </c>
      <c r="H2123" s="8" t="s">
        <v>14470</v>
      </c>
      <c r="I2123" s="8" t="s">
        <v>163</v>
      </c>
      <c r="J2123" s="8">
        <v>7140</v>
      </c>
      <c r="K2123" s="8" t="s">
        <v>33774</v>
      </c>
    </row>
    <row r="2124" spans="1:11" x14ac:dyDescent="0.2">
      <c r="A2124" s="8">
        <f>A937</f>
        <v>343</v>
      </c>
      <c r="B2124" s="8"/>
      <c r="C2124" s="9" t="str">
        <f t="shared" si="34"/>
        <v>West Marinette</v>
      </c>
      <c r="D2124" s="8">
        <v>195</v>
      </c>
      <c r="E2124" s="8" t="s">
        <v>483</v>
      </c>
      <c r="F2124" s="10" t="s">
        <v>15963</v>
      </c>
      <c r="G2124" s="8">
        <v>4076</v>
      </c>
      <c r="H2124" s="8" t="s">
        <v>14524</v>
      </c>
      <c r="I2124" s="8" t="s">
        <v>482</v>
      </c>
      <c r="J2124" s="8">
        <v>20860</v>
      </c>
      <c r="K2124" s="8" t="s">
        <v>33775</v>
      </c>
    </row>
    <row r="2125" spans="1:11" x14ac:dyDescent="0.2">
      <c r="A2125" s="8">
        <f>A937</f>
        <v>343</v>
      </c>
      <c r="B2125" s="8"/>
      <c r="C2125" s="9" t="str">
        <f t="shared" si="34"/>
        <v>West Marinette</v>
      </c>
      <c r="D2125" s="8">
        <v>195</v>
      </c>
      <c r="E2125" s="8" t="s">
        <v>483</v>
      </c>
      <c r="F2125" s="10" t="s">
        <v>15964</v>
      </c>
      <c r="G2125" s="8">
        <v>4076</v>
      </c>
      <c r="H2125" s="8" t="s">
        <v>14524</v>
      </c>
      <c r="I2125" s="8" t="s">
        <v>482</v>
      </c>
      <c r="J2125" s="8">
        <v>20860</v>
      </c>
      <c r="K2125" s="8" t="s">
        <v>33775</v>
      </c>
    </row>
    <row r="2126" spans="1:11" x14ac:dyDescent="0.2">
      <c r="A2126" s="8">
        <f>A937</f>
        <v>343</v>
      </c>
      <c r="B2126" s="8"/>
      <c r="C2126" s="9" t="str">
        <f t="shared" si="34"/>
        <v>West Marinette</v>
      </c>
      <c r="D2126" s="8">
        <v>195</v>
      </c>
      <c r="E2126" s="8" t="s">
        <v>483</v>
      </c>
      <c r="F2126" s="10" t="s">
        <v>15965</v>
      </c>
      <c r="G2126" s="8">
        <v>4076</v>
      </c>
      <c r="H2126" s="8" t="s">
        <v>14524</v>
      </c>
      <c r="I2126" s="8" t="s">
        <v>482</v>
      </c>
      <c r="J2126" s="8">
        <v>20860</v>
      </c>
      <c r="K2126" s="8" t="s">
        <v>33775</v>
      </c>
    </row>
    <row r="2127" spans="1:11" x14ac:dyDescent="0.2">
      <c r="A2127" s="8">
        <f>A900</f>
        <v>609</v>
      </c>
      <c r="B2127" s="8"/>
      <c r="C2127" s="9" t="str">
        <f t="shared" si="34"/>
        <v>W H Weatherspoon</v>
      </c>
      <c r="D2127" s="8">
        <v>17</v>
      </c>
      <c r="E2127" s="8" t="s">
        <v>15398</v>
      </c>
      <c r="F2127" s="10" t="s">
        <v>15966</v>
      </c>
      <c r="G2127" s="8">
        <v>2716</v>
      </c>
      <c r="H2127" s="8" t="s">
        <v>14477</v>
      </c>
      <c r="I2127" s="8" t="s">
        <v>126</v>
      </c>
      <c r="J2127" s="8">
        <v>3046</v>
      </c>
      <c r="K2127" s="8" t="s">
        <v>33776</v>
      </c>
    </row>
    <row r="2128" spans="1:11" x14ac:dyDescent="0.2">
      <c r="A2128" s="8">
        <f>MAX($A$2:$A2127)+1</f>
        <v>1265</v>
      </c>
      <c r="B2128" s="8"/>
      <c r="C2128" s="9" t="str">
        <f t="shared" si="34"/>
        <v>W. N. Clark</v>
      </c>
      <c r="D2128" s="8">
        <v>182</v>
      </c>
      <c r="E2128" s="8" t="s">
        <v>6693</v>
      </c>
      <c r="F2128" s="10" t="s">
        <v>15967</v>
      </c>
      <c r="G2128" s="8"/>
      <c r="H2128" s="8"/>
      <c r="I2128" s="8"/>
      <c r="J2128" s="8"/>
      <c r="K2128" s="8"/>
    </row>
    <row r="2129" spans="1:11" x14ac:dyDescent="0.2">
      <c r="A2129" s="8">
        <f>A901</f>
        <v>610</v>
      </c>
      <c r="B2129" s="8"/>
      <c r="C2129" s="9" t="str">
        <f t="shared" si="34"/>
        <v>Wabash River</v>
      </c>
      <c r="D2129" s="8">
        <v>144</v>
      </c>
      <c r="E2129" s="8" t="s">
        <v>15388</v>
      </c>
      <c r="F2129" s="10" t="s">
        <v>15968</v>
      </c>
      <c r="G2129" s="8">
        <v>1010</v>
      </c>
      <c r="H2129" s="8" t="s">
        <v>14479</v>
      </c>
      <c r="I2129" s="8" t="s">
        <v>118</v>
      </c>
      <c r="J2129" s="8">
        <v>15470</v>
      </c>
      <c r="K2129" s="8" t="s">
        <v>33777</v>
      </c>
    </row>
    <row r="2130" spans="1:11" x14ac:dyDescent="0.2">
      <c r="A2130" s="8">
        <f>A2129</f>
        <v>610</v>
      </c>
      <c r="B2130" s="8"/>
      <c r="C2130" s="9" t="str">
        <f t="shared" si="34"/>
        <v>Wabash Valley Power IGCC</v>
      </c>
      <c r="D2130" s="8">
        <v>294</v>
      </c>
      <c r="E2130" s="8" t="s">
        <v>464</v>
      </c>
      <c r="F2130" s="10" t="s">
        <v>15969</v>
      </c>
      <c r="G2130" s="8">
        <v>57842</v>
      </c>
      <c r="H2130" s="8" t="s">
        <v>14481</v>
      </c>
      <c r="I2130" s="8" t="s">
        <v>463</v>
      </c>
      <c r="J2130" s="8">
        <v>40211</v>
      </c>
      <c r="K2130" s="8" t="s">
        <v>33778</v>
      </c>
    </row>
    <row r="2131" spans="1:11" x14ac:dyDescent="0.2">
      <c r="A2131" s="8">
        <f>MAX($A$2:$A2130)+1</f>
        <v>1266</v>
      </c>
      <c r="B2131" s="8"/>
      <c r="C2131" s="9" t="str">
        <f t="shared" si="34"/>
        <v>Waiau</v>
      </c>
      <c r="D2131" s="8">
        <v>65</v>
      </c>
      <c r="E2131" s="8" t="s">
        <v>180</v>
      </c>
      <c r="F2131" s="10" t="s">
        <v>15970</v>
      </c>
      <c r="G2131" s="8">
        <v>766</v>
      </c>
      <c r="H2131" s="8" t="s">
        <v>15970</v>
      </c>
      <c r="I2131" s="8" t="s">
        <v>179</v>
      </c>
      <c r="J2131" s="8">
        <v>19547</v>
      </c>
      <c r="K2131" s="8"/>
    </row>
    <row r="2132" spans="1:11" x14ac:dyDescent="0.2">
      <c r="A2132" s="8">
        <f>A941</f>
        <v>631</v>
      </c>
      <c r="B2132" s="8"/>
      <c r="C2132" s="9" t="str">
        <f t="shared" si="34"/>
        <v>Walter Scott Jr Energy Center</v>
      </c>
      <c r="D2132" s="8">
        <v>210</v>
      </c>
      <c r="E2132" s="8" t="s">
        <v>248</v>
      </c>
      <c r="F2132" s="10" t="s">
        <v>15971</v>
      </c>
      <c r="G2132" s="8">
        <v>1082</v>
      </c>
      <c r="H2132" s="8" t="s">
        <v>14529</v>
      </c>
      <c r="I2132" s="8" t="s">
        <v>247</v>
      </c>
      <c r="J2132" s="8">
        <v>12341</v>
      </c>
      <c r="K2132" s="8" t="s">
        <v>33779</v>
      </c>
    </row>
    <row r="2133" spans="1:11" x14ac:dyDescent="0.2">
      <c r="A2133" s="8">
        <f>A977</f>
        <v>658</v>
      </c>
      <c r="B2133" s="8"/>
      <c r="C2133" s="9" t="str">
        <f t="shared" si="34"/>
        <v>Wansley</v>
      </c>
      <c r="D2133" s="8">
        <v>57</v>
      </c>
      <c r="E2133" s="8" t="s">
        <v>164</v>
      </c>
      <c r="F2133" s="10" t="s">
        <v>15972</v>
      </c>
      <c r="G2133" s="8">
        <v>6052</v>
      </c>
      <c r="H2133" s="8" t="s">
        <v>14582</v>
      </c>
      <c r="I2133" s="8" t="s">
        <v>163</v>
      </c>
      <c r="J2133" s="8">
        <v>7140</v>
      </c>
      <c r="K2133" s="8" t="s">
        <v>33780</v>
      </c>
    </row>
    <row r="2134" spans="1:11" x14ac:dyDescent="0.2">
      <c r="A2134" s="8">
        <f>MAX($A$2:$A2133)+1</f>
        <v>1267</v>
      </c>
      <c r="B2134" s="8"/>
      <c r="C2134" s="9" t="str">
        <f t="shared" si="34"/>
        <v>John H Warden</v>
      </c>
      <c r="D2134" s="8">
        <v>181</v>
      </c>
      <c r="E2134" s="8" t="s">
        <v>449</v>
      </c>
      <c r="F2134" s="10" t="s">
        <v>15974</v>
      </c>
      <c r="G2134" s="8">
        <v>1772</v>
      </c>
      <c r="H2134" s="8" t="s">
        <v>15973</v>
      </c>
      <c r="I2134" s="8" t="s">
        <v>2338</v>
      </c>
      <c r="J2134" s="8">
        <v>56133</v>
      </c>
      <c r="K2134" s="8"/>
    </row>
    <row r="2135" spans="1:11" x14ac:dyDescent="0.2">
      <c r="A2135" s="8">
        <f>MAX($A$2:$A2134)+1</f>
        <v>1268</v>
      </c>
      <c r="B2135" s="8"/>
      <c r="C2135" s="9" t="str">
        <f t="shared" si="34"/>
        <v>Warren</v>
      </c>
      <c r="D2135" s="8">
        <v>203</v>
      </c>
      <c r="E2135" s="8" t="s">
        <v>131</v>
      </c>
      <c r="F2135" s="10" t="s">
        <v>14491</v>
      </c>
      <c r="G2135" s="8"/>
      <c r="H2135" s="8"/>
      <c r="I2135" s="8"/>
      <c r="J2135" s="8"/>
      <c r="K2135" s="8" t="s">
        <v>33513</v>
      </c>
    </row>
    <row r="2136" spans="1:11" x14ac:dyDescent="0.2">
      <c r="A2136" s="8">
        <f>MAX($A$2:$A2135)+1</f>
        <v>1269</v>
      </c>
      <c r="B2136" s="8"/>
      <c r="C2136" s="9" t="str">
        <f t="shared" si="34"/>
        <v>Warren Peaking Power Facility</v>
      </c>
      <c r="D2136" s="8">
        <v>307</v>
      </c>
      <c r="E2136" s="8" t="s">
        <v>465</v>
      </c>
      <c r="F2136" s="10" t="s">
        <v>15976</v>
      </c>
      <c r="G2136" s="8">
        <v>55303</v>
      </c>
      <c r="H2136" s="8" t="s">
        <v>15975</v>
      </c>
      <c r="I2136" s="8" t="s">
        <v>4210</v>
      </c>
      <c r="J2136" s="8">
        <v>22294</v>
      </c>
      <c r="K2136" s="8"/>
    </row>
    <row r="2137" spans="1:11" x14ac:dyDescent="0.2">
      <c r="A2137" s="8">
        <f>MAX($A$2:$A2136)+1</f>
        <v>1270</v>
      </c>
      <c r="B2137" s="8"/>
      <c r="C2137" s="9" t="str">
        <f t="shared" si="34"/>
        <v>Washington Energy Facility</v>
      </c>
      <c r="D2137" s="8">
        <v>27</v>
      </c>
      <c r="E2137" s="8" t="s">
        <v>125</v>
      </c>
      <c r="F2137" s="10" t="s">
        <v>15978</v>
      </c>
      <c r="G2137" s="8">
        <v>55397</v>
      </c>
      <c r="H2137" s="8" t="s">
        <v>15977</v>
      </c>
      <c r="I2137" s="8" t="s">
        <v>1671</v>
      </c>
      <c r="J2137" s="8">
        <v>59922</v>
      </c>
      <c r="K2137" s="8" t="s">
        <v>33781</v>
      </c>
    </row>
    <row r="2138" spans="1:11" x14ac:dyDescent="0.2">
      <c r="A2138" s="8">
        <f>A1186</f>
        <v>832</v>
      </c>
      <c r="B2138" s="8"/>
      <c r="C2138" s="9" t="str">
        <f t="shared" si="34"/>
        <v>Waterbury 22</v>
      </c>
      <c r="D2138" s="8">
        <v>61</v>
      </c>
      <c r="E2138" s="8" t="s">
        <v>15331</v>
      </c>
      <c r="F2138" s="10" t="s">
        <v>15979</v>
      </c>
      <c r="G2138" s="8">
        <v>6520</v>
      </c>
      <c r="H2138" s="8" t="s">
        <v>14902</v>
      </c>
      <c r="I2138" s="8" t="s">
        <v>170</v>
      </c>
      <c r="J2138" s="8">
        <v>7601</v>
      </c>
      <c r="K2138" s="8" t="s">
        <v>33782</v>
      </c>
    </row>
    <row r="2139" spans="1:11" x14ac:dyDescent="0.2">
      <c r="A2139" s="8">
        <f>MAX($A$2:$A2138)+1</f>
        <v>1271</v>
      </c>
      <c r="B2139" s="8"/>
      <c r="C2139" s="9" t="str">
        <f t="shared" si="34"/>
        <v>AEP Waterford Facility</v>
      </c>
      <c r="D2139" s="8">
        <v>127</v>
      </c>
      <c r="E2139" s="8" t="s">
        <v>311</v>
      </c>
      <c r="F2139" s="10" t="s">
        <v>15981</v>
      </c>
      <c r="G2139" s="8">
        <v>55503</v>
      </c>
      <c r="H2139" s="8" t="s">
        <v>15980</v>
      </c>
      <c r="I2139" s="8" t="s">
        <v>14</v>
      </c>
      <c r="J2139" s="8">
        <v>58620</v>
      </c>
      <c r="K2139" s="8"/>
    </row>
    <row r="2140" spans="1:11" x14ac:dyDescent="0.2">
      <c r="A2140" s="8">
        <f>A2139</f>
        <v>1271</v>
      </c>
      <c r="B2140" s="8"/>
      <c r="C2140" s="9" t="str">
        <f t="shared" si="34"/>
        <v>AEP Waterford Facility</v>
      </c>
      <c r="D2140" s="8">
        <v>452</v>
      </c>
      <c r="E2140" s="8" t="s">
        <v>15</v>
      </c>
      <c r="F2140" s="10" t="s">
        <v>15981</v>
      </c>
      <c r="G2140" s="8">
        <v>55503</v>
      </c>
      <c r="H2140" s="8" t="s">
        <v>15980</v>
      </c>
      <c r="I2140" s="8" t="s">
        <v>14</v>
      </c>
      <c r="J2140" s="8">
        <v>58620</v>
      </c>
      <c r="K2140" s="8"/>
    </row>
    <row r="2141" spans="1:11" x14ac:dyDescent="0.2">
      <c r="A2141" s="8">
        <f>A2139</f>
        <v>1271</v>
      </c>
      <c r="B2141" s="8"/>
      <c r="C2141" s="9" t="str">
        <f t="shared" si="34"/>
        <v>AEP Waterford Facility</v>
      </c>
      <c r="D2141" s="8">
        <v>31</v>
      </c>
      <c r="E2141" s="8" t="s">
        <v>92</v>
      </c>
      <c r="F2141" s="10" t="s">
        <v>15981</v>
      </c>
      <c r="G2141" s="8">
        <v>55503</v>
      </c>
      <c r="H2141" s="8" t="s">
        <v>15980</v>
      </c>
      <c r="I2141" s="8" t="s">
        <v>14</v>
      </c>
      <c r="J2141" s="8">
        <v>58620</v>
      </c>
      <c r="K2141" s="8"/>
    </row>
    <row r="2142" spans="1:11" x14ac:dyDescent="0.2">
      <c r="A2142" s="8">
        <f>A915</f>
        <v>618</v>
      </c>
      <c r="B2142" s="8"/>
      <c r="C2142" s="9" t="str">
        <f t="shared" si="34"/>
        <v>Waterford 1 &amp; 2</v>
      </c>
      <c r="D2142" s="8">
        <v>87</v>
      </c>
      <c r="E2142" s="8" t="s">
        <v>143</v>
      </c>
      <c r="F2142" s="10" t="s">
        <v>15982</v>
      </c>
      <c r="G2142" s="8">
        <v>8056</v>
      </c>
      <c r="H2142" s="8" t="s">
        <v>14497</v>
      </c>
      <c r="I2142" s="8" t="s">
        <v>141</v>
      </c>
      <c r="J2142" s="8">
        <v>11241</v>
      </c>
      <c r="K2142" s="8" t="s">
        <v>33783</v>
      </c>
    </row>
    <row r="2143" spans="1:11" x14ac:dyDescent="0.2">
      <c r="A2143" s="8">
        <f>A915</f>
        <v>618</v>
      </c>
      <c r="B2143" s="8"/>
      <c r="C2143" s="9" t="str">
        <f t="shared" si="34"/>
        <v>Waterford 1 &amp; 2</v>
      </c>
      <c r="D2143" s="8">
        <v>87</v>
      </c>
      <c r="E2143" s="8" t="s">
        <v>143</v>
      </c>
      <c r="F2143" s="10" t="s">
        <v>15983</v>
      </c>
      <c r="G2143" s="8">
        <v>8056</v>
      </c>
      <c r="H2143" s="8" t="s">
        <v>14497</v>
      </c>
      <c r="I2143" s="8" t="s">
        <v>141</v>
      </c>
      <c r="J2143" s="8">
        <v>11241</v>
      </c>
      <c r="K2143" s="8" t="s">
        <v>33783</v>
      </c>
    </row>
    <row r="2144" spans="1:11" x14ac:dyDescent="0.2">
      <c r="A2144" s="8">
        <f>A915</f>
        <v>618</v>
      </c>
      <c r="B2144" s="8"/>
      <c r="C2144" s="9" t="str">
        <f t="shared" si="34"/>
        <v>Waterford 4</v>
      </c>
      <c r="D2144" s="8">
        <v>87</v>
      </c>
      <c r="E2144" s="8" t="s">
        <v>143</v>
      </c>
      <c r="F2144" s="10" t="s">
        <v>15984</v>
      </c>
      <c r="G2144" s="8"/>
      <c r="H2144" s="8"/>
      <c r="I2144" s="8"/>
      <c r="J2144" s="8"/>
      <c r="K2144" s="8" t="s">
        <v>33784</v>
      </c>
    </row>
    <row r="2145" spans="1:11" x14ac:dyDescent="0.2">
      <c r="A2145" s="8">
        <f>MAX($A$2:$A2144)+1</f>
        <v>1272</v>
      </c>
      <c r="B2145" s="8"/>
      <c r="C2145" s="9" t="str">
        <f t="shared" si="34"/>
        <v>Waterside</v>
      </c>
      <c r="D2145" s="8">
        <v>36</v>
      </c>
      <c r="E2145" s="8" t="s">
        <v>101</v>
      </c>
      <c r="F2145" s="10" t="s">
        <v>15985</v>
      </c>
      <c r="G2145" s="8">
        <v>2502</v>
      </c>
      <c r="H2145" s="8" t="s">
        <v>15985</v>
      </c>
      <c r="I2145" s="8" t="s">
        <v>100</v>
      </c>
      <c r="J2145" s="8">
        <v>4226</v>
      </c>
      <c r="K2145" s="8"/>
    </row>
    <row r="2146" spans="1:11" x14ac:dyDescent="0.2">
      <c r="A2146" s="8">
        <f>MAX($A$2:$A2145)+1</f>
        <v>1273</v>
      </c>
      <c r="B2146" s="8"/>
      <c r="C2146" s="9" t="str">
        <f t="shared" si="34"/>
        <v>Waterside</v>
      </c>
      <c r="D2146" s="8">
        <v>88</v>
      </c>
      <c r="E2146" s="8" t="s">
        <v>228</v>
      </c>
      <c r="F2146" s="10" t="s">
        <v>15985</v>
      </c>
      <c r="G2146" s="8">
        <v>1367</v>
      </c>
      <c r="H2146" s="8" t="s">
        <v>15985</v>
      </c>
      <c r="I2146" s="8" t="s">
        <v>227</v>
      </c>
      <c r="J2146" s="8">
        <v>11249</v>
      </c>
      <c r="K2146" s="8"/>
    </row>
    <row r="2147" spans="1:11" x14ac:dyDescent="0.2">
      <c r="A2147" s="8">
        <f>A1187</f>
        <v>833</v>
      </c>
      <c r="B2147" s="8"/>
      <c r="C2147" s="9" t="str">
        <f t="shared" si="34"/>
        <v>Wausau</v>
      </c>
      <c r="D2147" s="8">
        <v>195</v>
      </c>
      <c r="E2147" s="8" t="s">
        <v>483</v>
      </c>
      <c r="F2147" s="10" t="s">
        <v>15987</v>
      </c>
      <c r="G2147" s="8">
        <v>4077</v>
      </c>
      <c r="H2147" s="8" t="s">
        <v>15986</v>
      </c>
      <c r="I2147" s="8" t="s">
        <v>482</v>
      </c>
      <c r="J2147" s="8">
        <v>20860</v>
      </c>
      <c r="K2147" s="8"/>
    </row>
    <row r="2148" spans="1:11" x14ac:dyDescent="0.2">
      <c r="A2148" s="8">
        <f>MAX($A$2:$A2147)+1</f>
        <v>1274</v>
      </c>
      <c r="B2148" s="8"/>
      <c r="C2148" s="9" t="str">
        <f t="shared" si="34"/>
        <v>Wayne</v>
      </c>
      <c r="D2148" s="8">
        <v>17</v>
      </c>
      <c r="E2148" s="8" t="s">
        <v>15398</v>
      </c>
      <c r="F2148" s="10" t="s">
        <v>15988</v>
      </c>
      <c r="G2148" s="8"/>
      <c r="H2148" s="8"/>
      <c r="I2148" s="8"/>
      <c r="J2148" s="8"/>
      <c r="K2148" s="8" t="s">
        <v>33785</v>
      </c>
    </row>
    <row r="2149" spans="1:11" x14ac:dyDescent="0.2">
      <c r="A2149" s="8">
        <f>A201</f>
        <v>135</v>
      </c>
      <c r="B2149" s="8"/>
      <c r="C2149" s="9" t="str">
        <f t="shared" si="34"/>
        <v>West Coxsackie</v>
      </c>
      <c r="D2149" s="8">
        <v>19</v>
      </c>
      <c r="E2149" s="8" t="s">
        <v>75</v>
      </c>
      <c r="F2149" s="10" t="s">
        <v>13543</v>
      </c>
      <c r="G2149" s="8">
        <v>2487</v>
      </c>
      <c r="H2149" s="8" t="s">
        <v>13543</v>
      </c>
      <c r="I2149" s="8" t="s">
        <v>74</v>
      </c>
      <c r="J2149" s="8">
        <v>3249</v>
      </c>
      <c r="K2149" s="8" t="s">
        <v>33786</v>
      </c>
    </row>
    <row r="2150" spans="1:11" x14ac:dyDescent="0.2">
      <c r="A2150" s="8">
        <f>A201</f>
        <v>135</v>
      </c>
      <c r="B2150" s="8"/>
      <c r="C2150" s="9" t="str">
        <f t="shared" si="34"/>
        <v>West Coxsackie</v>
      </c>
      <c r="D2150" s="8">
        <v>19</v>
      </c>
      <c r="E2150" s="8" t="s">
        <v>75</v>
      </c>
      <c r="F2150" s="10" t="s">
        <v>15989</v>
      </c>
      <c r="G2150" s="8">
        <v>2487</v>
      </c>
      <c r="H2150" s="8" t="s">
        <v>13543</v>
      </c>
      <c r="I2150" s="8" t="s">
        <v>74</v>
      </c>
      <c r="J2150" s="8">
        <v>3249</v>
      </c>
      <c r="K2150" s="8" t="s">
        <v>33786</v>
      </c>
    </row>
    <row r="2151" spans="1:11" x14ac:dyDescent="0.2">
      <c r="A2151" s="8">
        <f>MAX($A$2:$A2150)+1</f>
        <v>1275</v>
      </c>
      <c r="B2151" s="8"/>
      <c r="C2151" s="9" t="str">
        <f t="shared" si="34"/>
        <v>Faribault Energy Park</v>
      </c>
      <c r="D2151" s="8">
        <v>120</v>
      </c>
      <c r="E2151" s="8" t="s">
        <v>298</v>
      </c>
      <c r="F2151" s="10" t="s">
        <v>15991</v>
      </c>
      <c r="G2151" s="8">
        <v>56164</v>
      </c>
      <c r="H2151" s="8" t="s">
        <v>15990</v>
      </c>
      <c r="I2151" s="8" t="s">
        <v>2572</v>
      </c>
      <c r="J2151" s="8">
        <v>12667</v>
      </c>
      <c r="K2151" s="11" t="s">
        <v>33787</v>
      </c>
    </row>
    <row r="2152" spans="1:11" x14ac:dyDescent="0.2">
      <c r="A2152" s="8">
        <f>A1074</f>
        <v>736</v>
      </c>
      <c r="B2152" s="8"/>
      <c r="C2152" s="9" t="str">
        <f t="shared" si="34"/>
        <v>West Phoenix</v>
      </c>
      <c r="D2152" s="8">
        <v>7</v>
      </c>
      <c r="E2152" s="8" t="s">
        <v>42</v>
      </c>
      <c r="F2152" s="10" t="s">
        <v>14731</v>
      </c>
      <c r="G2152" s="8">
        <v>117</v>
      </c>
      <c r="H2152" s="8" t="s">
        <v>14731</v>
      </c>
      <c r="I2152" s="8" t="s">
        <v>41</v>
      </c>
      <c r="J2152" s="8">
        <v>803</v>
      </c>
      <c r="K2152" s="8" t="s">
        <v>33788</v>
      </c>
    </row>
    <row r="2153" spans="1:11" x14ac:dyDescent="0.2">
      <c r="A2153" s="8">
        <f>A1074</f>
        <v>736</v>
      </c>
      <c r="B2153" s="8"/>
      <c r="C2153" s="9" t="str">
        <f t="shared" si="34"/>
        <v>West Phoenix</v>
      </c>
      <c r="D2153" s="8">
        <v>7</v>
      </c>
      <c r="E2153" s="8" t="s">
        <v>42</v>
      </c>
      <c r="F2153" s="10" t="s">
        <v>15992</v>
      </c>
      <c r="G2153" s="8">
        <v>117</v>
      </c>
      <c r="H2153" s="8" t="s">
        <v>14731</v>
      </c>
      <c r="I2153" s="8" t="s">
        <v>41</v>
      </c>
      <c r="J2153" s="8">
        <v>803</v>
      </c>
      <c r="K2153" s="8" t="s">
        <v>33788</v>
      </c>
    </row>
    <row r="2154" spans="1:11" x14ac:dyDescent="0.2">
      <c r="A2154" s="8">
        <f>A1074</f>
        <v>736</v>
      </c>
      <c r="B2154" s="8"/>
      <c r="C2154" s="9" t="str">
        <f t="shared" si="34"/>
        <v>West Phoenix</v>
      </c>
      <c r="D2154" s="8">
        <v>7</v>
      </c>
      <c r="E2154" s="8" t="s">
        <v>42</v>
      </c>
      <c r="F2154" s="10" t="s">
        <v>15993</v>
      </c>
      <c r="G2154" s="8">
        <v>117</v>
      </c>
      <c r="H2154" s="8" t="s">
        <v>14731</v>
      </c>
      <c r="I2154" s="8" t="s">
        <v>41</v>
      </c>
      <c r="J2154" s="8">
        <v>803</v>
      </c>
      <c r="K2154" s="8" t="s">
        <v>33788</v>
      </c>
    </row>
    <row r="2155" spans="1:11" x14ac:dyDescent="0.2">
      <c r="A2155" s="8">
        <f>MAX($A$2:$A2154)+1</f>
        <v>1276</v>
      </c>
      <c r="B2155" s="8"/>
      <c r="C2155" s="9" t="str">
        <f t="shared" si="34"/>
        <v>West Valley Generation Project</v>
      </c>
      <c r="D2155" s="8">
        <v>134</v>
      </c>
      <c r="E2155" s="8" t="s">
        <v>329</v>
      </c>
      <c r="F2155" s="10" t="s">
        <v>15995</v>
      </c>
      <c r="G2155" s="8">
        <v>55622</v>
      </c>
      <c r="H2155" s="8" t="s">
        <v>15994</v>
      </c>
      <c r="I2155" s="8" t="s">
        <v>3836</v>
      </c>
      <c r="J2155" s="8">
        <v>59367</v>
      </c>
      <c r="K2155" s="8" t="s">
        <v>33789</v>
      </c>
    </row>
    <row r="2156" spans="1:11" x14ac:dyDescent="0.2">
      <c r="A2156" s="8">
        <f>MAX($A$2:$A2155)+1</f>
        <v>1277</v>
      </c>
      <c r="B2156" s="8"/>
      <c r="C2156" s="9" t="str">
        <f t="shared" si="34"/>
        <v>Westside Solar Farm</v>
      </c>
      <c r="D2156" s="8"/>
      <c r="E2156" s="8"/>
      <c r="F2156" s="10"/>
      <c r="G2156" s="8">
        <v>59258</v>
      </c>
      <c r="H2156" s="8" t="s">
        <v>15996</v>
      </c>
      <c r="I2156" s="8" t="s">
        <v>5021</v>
      </c>
      <c r="J2156" s="8">
        <v>59080</v>
      </c>
      <c r="K2156" s="8" t="s">
        <v>33566</v>
      </c>
    </row>
    <row r="2157" spans="1:11" x14ac:dyDescent="0.2">
      <c r="A2157" s="8">
        <f>A1190</f>
        <v>836</v>
      </c>
      <c r="B2157" s="8"/>
      <c r="C2157" s="9" t="str">
        <f t="shared" si="34"/>
        <v>Westside Solar Station</v>
      </c>
      <c r="D2157" s="8">
        <v>133</v>
      </c>
      <c r="E2157" s="8" t="s">
        <v>326</v>
      </c>
      <c r="F2157" s="10" t="s">
        <v>15997</v>
      </c>
      <c r="G2157" s="8">
        <v>57499</v>
      </c>
      <c r="H2157" s="8" t="s">
        <v>14908</v>
      </c>
      <c r="I2157" s="8" t="s">
        <v>325</v>
      </c>
      <c r="J2157" s="8">
        <v>14328</v>
      </c>
      <c r="K2157" s="8" t="s">
        <v>33790</v>
      </c>
    </row>
    <row r="2158" spans="1:11" x14ac:dyDescent="0.2">
      <c r="A2158" s="8">
        <f>A1191</f>
        <v>837</v>
      </c>
      <c r="B2158" s="8"/>
      <c r="C2158" s="9" t="str">
        <f t="shared" si="34"/>
        <v>White Rapids</v>
      </c>
      <c r="D2158" s="8">
        <v>193</v>
      </c>
      <c r="E2158" s="8" t="s">
        <v>479</v>
      </c>
      <c r="F2158" s="10" t="s">
        <v>15998</v>
      </c>
      <c r="G2158" s="8">
        <v>1786</v>
      </c>
      <c r="H2158" s="8" t="s">
        <v>14910</v>
      </c>
      <c r="I2158" s="8" t="s">
        <v>478</v>
      </c>
      <c r="J2158" s="8">
        <v>20847</v>
      </c>
      <c r="K2158" s="8" t="s">
        <v>33791</v>
      </c>
    </row>
    <row r="2159" spans="1:11" x14ac:dyDescent="0.2">
      <c r="A2159" s="8">
        <f>MAX($A$2:$A2158)+1</f>
        <v>1278</v>
      </c>
      <c r="B2159" s="8"/>
      <c r="C2159" s="9" t="str">
        <f t="shared" si="34"/>
        <v>White River (WA)</v>
      </c>
      <c r="D2159" s="8">
        <v>150</v>
      </c>
      <c r="E2159" s="8" t="s">
        <v>369</v>
      </c>
      <c r="F2159" s="10" t="s">
        <v>16000</v>
      </c>
      <c r="G2159" s="8">
        <v>3862</v>
      </c>
      <c r="H2159" s="8" t="s">
        <v>15999</v>
      </c>
      <c r="I2159" s="8" t="s">
        <v>368</v>
      </c>
      <c r="J2159" s="8">
        <v>15500</v>
      </c>
      <c r="K2159" s="8"/>
    </row>
    <row r="2160" spans="1:11" x14ac:dyDescent="0.2">
      <c r="A2160" s="8">
        <f>A947</f>
        <v>637</v>
      </c>
      <c r="B2160" s="8"/>
      <c r="C2160" s="9" t="str">
        <f t="shared" si="34"/>
        <v>Whitehorn</v>
      </c>
      <c r="D2160" s="8">
        <v>150</v>
      </c>
      <c r="E2160" s="8" t="s">
        <v>369</v>
      </c>
      <c r="F2160" s="10" t="s">
        <v>16001</v>
      </c>
      <c r="G2160" s="8">
        <v>6120</v>
      </c>
      <c r="H2160" s="8" t="s">
        <v>14539</v>
      </c>
      <c r="I2160" s="8" t="s">
        <v>368</v>
      </c>
      <c r="J2160" s="8">
        <v>15500</v>
      </c>
      <c r="K2160" s="8" t="s">
        <v>33792</v>
      </c>
    </row>
    <row r="2161" spans="1:11" x14ac:dyDescent="0.2">
      <c r="A2161" s="8">
        <f>A947</f>
        <v>637</v>
      </c>
      <c r="B2161" s="8"/>
      <c r="C2161" s="9" t="str">
        <f t="shared" si="34"/>
        <v>Whitehorn</v>
      </c>
      <c r="D2161" s="8">
        <v>150</v>
      </c>
      <c r="E2161" s="8" t="s">
        <v>369</v>
      </c>
      <c r="F2161" s="10" t="s">
        <v>16002</v>
      </c>
      <c r="G2161" s="8">
        <v>6120</v>
      </c>
      <c r="H2161" s="8" t="s">
        <v>14539</v>
      </c>
      <c r="I2161" s="8" t="s">
        <v>368</v>
      </c>
      <c r="J2161" s="8">
        <v>15500</v>
      </c>
      <c r="K2161" s="8" t="s">
        <v>33792</v>
      </c>
    </row>
    <row r="2162" spans="1:11" x14ac:dyDescent="0.2">
      <c r="A2162" s="8">
        <f>MAX($A$2:$A2161)+1</f>
        <v>1279</v>
      </c>
      <c r="B2162" s="8"/>
      <c r="C2162" s="9" t="str">
        <f t="shared" si="34"/>
        <v>Wilder</v>
      </c>
      <c r="D2162" s="8">
        <v>299</v>
      </c>
      <c r="E2162" s="8" t="s">
        <v>435</v>
      </c>
      <c r="F2162" s="10" t="s">
        <v>16003</v>
      </c>
      <c r="G2162" s="8">
        <v>2353</v>
      </c>
      <c r="H2162" s="8" t="s">
        <v>16003</v>
      </c>
      <c r="I2162" s="8" t="s">
        <v>434</v>
      </c>
      <c r="J2162" s="8">
        <v>50048</v>
      </c>
      <c r="K2162" s="8"/>
    </row>
    <row r="2163" spans="1:11" x14ac:dyDescent="0.2">
      <c r="A2163" s="8">
        <f>MAX($A$2:$A2162)+1</f>
        <v>1280</v>
      </c>
      <c r="B2163" s="8"/>
      <c r="C2163" s="9" t="str">
        <f t="shared" si="34"/>
        <v>Williston</v>
      </c>
      <c r="D2163" s="8">
        <v>95</v>
      </c>
      <c r="E2163" s="8" t="s">
        <v>240</v>
      </c>
      <c r="F2163" s="10" t="s">
        <v>16004</v>
      </c>
      <c r="G2163" s="8">
        <v>2791</v>
      </c>
      <c r="H2163" s="8" t="s">
        <v>16004</v>
      </c>
      <c r="I2163" s="8" t="s">
        <v>260</v>
      </c>
      <c r="J2163" s="8">
        <v>12199</v>
      </c>
      <c r="K2163" s="8"/>
    </row>
    <row r="2164" spans="1:11" x14ac:dyDescent="0.2">
      <c r="A2164" s="8">
        <f>A955</f>
        <v>642</v>
      </c>
      <c r="B2164" s="8"/>
      <c r="C2164" s="9" t="str">
        <f t="shared" si="34"/>
        <v>Willow Glen</v>
      </c>
      <c r="D2164" s="8">
        <v>63</v>
      </c>
      <c r="E2164" s="8" t="s">
        <v>15680</v>
      </c>
      <c r="F2164" s="10" t="s">
        <v>16005</v>
      </c>
      <c r="G2164" s="8">
        <v>1394</v>
      </c>
      <c r="H2164" s="8" t="s">
        <v>14550</v>
      </c>
      <c r="I2164" s="8" t="s">
        <v>141</v>
      </c>
      <c r="J2164" s="8">
        <v>11241</v>
      </c>
      <c r="K2164" s="8" t="s">
        <v>33793</v>
      </c>
    </row>
    <row r="2165" spans="1:11" x14ac:dyDescent="0.2">
      <c r="A2165" s="8">
        <f>MAX($A$2:$A2164)+1</f>
        <v>1281</v>
      </c>
      <c r="B2165" s="8"/>
      <c r="C2165" s="9" t="str">
        <f t="shared" si="34"/>
        <v>Willow Island</v>
      </c>
      <c r="D2165" s="8">
        <v>101</v>
      </c>
      <c r="E2165" s="8" t="s">
        <v>258</v>
      </c>
      <c r="F2165" s="10" t="s">
        <v>16006</v>
      </c>
      <c r="G2165" s="8">
        <v>3946</v>
      </c>
      <c r="H2165" s="8" t="s">
        <v>16006</v>
      </c>
      <c r="I2165" s="8" t="s">
        <v>257</v>
      </c>
      <c r="J2165" s="8">
        <v>12796</v>
      </c>
      <c r="K2165" s="8"/>
    </row>
    <row r="2166" spans="1:11" x14ac:dyDescent="0.2">
      <c r="A2166" s="8">
        <f>MAX($A$2:$A2165)+1</f>
        <v>1282</v>
      </c>
      <c r="B2166" s="8"/>
      <c r="C2166" s="9" t="str">
        <f t="shared" si="34"/>
        <v>Wilmont</v>
      </c>
      <c r="D2166" s="8">
        <v>44</v>
      </c>
      <c r="E2166" s="8" t="s">
        <v>15291</v>
      </c>
      <c r="F2166" s="10" t="s">
        <v>16007</v>
      </c>
      <c r="G2166" s="8"/>
      <c r="H2166" s="8"/>
      <c r="I2166" s="8"/>
      <c r="J2166" s="8"/>
      <c r="K2166" s="8" t="s">
        <v>33553</v>
      </c>
    </row>
    <row r="2167" spans="1:11" x14ac:dyDescent="0.2">
      <c r="A2167" s="8">
        <f>MAX($A$2:$A2166)+1</f>
        <v>1283</v>
      </c>
      <c r="B2167" s="8"/>
      <c r="C2167" s="9" t="str">
        <f t="shared" si="34"/>
        <v>Wind Generators</v>
      </c>
      <c r="D2167" s="8">
        <v>89</v>
      </c>
      <c r="E2167" s="8" t="s">
        <v>231</v>
      </c>
      <c r="F2167" s="10" t="s">
        <v>16008</v>
      </c>
      <c r="G2167" s="8"/>
      <c r="H2167" s="8"/>
      <c r="I2167" s="8"/>
      <c r="J2167" s="8"/>
      <c r="K2167" s="8" t="s">
        <v>33513</v>
      </c>
    </row>
    <row r="2168" spans="1:11" x14ac:dyDescent="0.2">
      <c r="A2168" s="8">
        <f>MAX($A$2:$A2167)+1</f>
        <v>1284</v>
      </c>
      <c r="B2168" s="8"/>
      <c r="C2168" s="9" t="str">
        <f t="shared" si="34"/>
        <v>Wind Generators-Ia</v>
      </c>
      <c r="D2168" s="8">
        <v>89</v>
      </c>
      <c r="E2168" s="8" t="s">
        <v>231</v>
      </c>
      <c r="F2168" s="10" t="s">
        <v>16009</v>
      </c>
      <c r="G2168" s="8"/>
      <c r="H2168" s="8"/>
      <c r="I2168" s="8"/>
      <c r="J2168" s="8"/>
      <c r="K2168" s="8" t="s">
        <v>33513</v>
      </c>
    </row>
    <row r="2169" spans="1:11" x14ac:dyDescent="0.2">
      <c r="A2169" s="8">
        <f>MAX($A$2:$A2168)+1</f>
        <v>1285</v>
      </c>
      <c r="B2169" s="8"/>
      <c r="C2169" s="9" t="str">
        <f t="shared" si="34"/>
        <v>Wind Generators-Wi</v>
      </c>
      <c r="D2169" s="8">
        <v>89</v>
      </c>
      <c r="E2169" s="8" t="s">
        <v>231</v>
      </c>
      <c r="F2169" s="10" t="s">
        <v>16010</v>
      </c>
      <c r="G2169" s="8"/>
      <c r="H2169" s="8"/>
      <c r="I2169" s="8"/>
      <c r="J2169" s="8"/>
      <c r="K2169" s="8" t="s">
        <v>33513</v>
      </c>
    </row>
    <row r="2170" spans="1:11" x14ac:dyDescent="0.2">
      <c r="A2170" s="8">
        <f>MAX($A$2:$A2169)+1</f>
        <v>1286</v>
      </c>
      <c r="B2170" s="8"/>
      <c r="C2170" s="9" t="str">
        <f t="shared" si="34"/>
        <v>Winnemucca</v>
      </c>
      <c r="D2170" s="8">
        <v>157</v>
      </c>
      <c r="E2170" s="8" t="s">
        <v>15342</v>
      </c>
      <c r="F2170" s="10" t="s">
        <v>16012</v>
      </c>
      <c r="G2170" s="8">
        <v>6533</v>
      </c>
      <c r="H2170" s="8" t="s">
        <v>16011</v>
      </c>
      <c r="I2170" s="8" t="s">
        <v>382</v>
      </c>
      <c r="J2170" s="8">
        <v>17166</v>
      </c>
      <c r="K2170" s="8"/>
    </row>
    <row r="2171" spans="1:11" x14ac:dyDescent="0.2">
      <c r="A2171" s="8">
        <f>A963</f>
        <v>649</v>
      </c>
      <c r="B2171" s="8"/>
      <c r="C2171" s="9" t="str">
        <f t="shared" si="34"/>
        <v>Wolf Creek Generating Station</v>
      </c>
      <c r="D2171" s="8">
        <v>79</v>
      </c>
      <c r="E2171" s="8" t="s">
        <v>212</v>
      </c>
      <c r="F2171" s="10" t="s">
        <v>16013</v>
      </c>
      <c r="G2171" s="8">
        <v>210</v>
      </c>
      <c r="H2171" s="8" t="s">
        <v>14561</v>
      </c>
      <c r="I2171" s="8" t="s">
        <v>485</v>
      </c>
      <c r="J2171" s="8">
        <v>20893</v>
      </c>
      <c r="K2171" s="8" t="s">
        <v>33794</v>
      </c>
    </row>
    <row r="2172" spans="1:11" x14ac:dyDescent="0.2">
      <c r="A2172" s="8">
        <f>A963</f>
        <v>649</v>
      </c>
      <c r="B2172" s="8"/>
      <c r="C2172" s="9" t="str">
        <f t="shared" si="34"/>
        <v>Wolf Creek Generating Station</v>
      </c>
      <c r="D2172" s="8">
        <v>80</v>
      </c>
      <c r="E2172" s="8" t="s">
        <v>214</v>
      </c>
      <c r="F2172" s="10" t="s">
        <v>16014</v>
      </c>
      <c r="G2172" s="8">
        <v>210</v>
      </c>
      <c r="H2172" s="8" t="s">
        <v>14561</v>
      </c>
      <c r="I2172" s="8" t="s">
        <v>485</v>
      </c>
      <c r="J2172" s="8">
        <v>20893</v>
      </c>
      <c r="K2172" s="8" t="s">
        <v>33794</v>
      </c>
    </row>
    <row r="2173" spans="1:11" x14ac:dyDescent="0.2">
      <c r="A2173" s="8">
        <f>A965</f>
        <v>650</v>
      </c>
      <c r="B2173" s="8"/>
      <c r="C2173" s="9" t="str">
        <f t="shared" si="34"/>
        <v>Woodsdale</v>
      </c>
      <c r="D2173" s="8">
        <v>27</v>
      </c>
      <c r="E2173" s="8" t="s">
        <v>125</v>
      </c>
      <c r="F2173" s="10" t="s">
        <v>16015</v>
      </c>
      <c r="G2173" s="8">
        <v>7158</v>
      </c>
      <c r="H2173" s="8" t="s">
        <v>14564</v>
      </c>
      <c r="I2173" s="8" t="s">
        <v>120</v>
      </c>
      <c r="J2173" s="8">
        <v>55729</v>
      </c>
      <c r="K2173" s="8" t="s">
        <v>33795</v>
      </c>
    </row>
    <row r="2174" spans="1:11" x14ac:dyDescent="0.2">
      <c r="A2174" s="8">
        <f>MAX($A$2:$A2173)+1</f>
        <v>1287</v>
      </c>
      <c r="B2174" s="8"/>
      <c r="C2174" s="9" t="str">
        <f t="shared" si="34"/>
        <v>Woodward</v>
      </c>
      <c r="D2174" s="8">
        <v>130</v>
      </c>
      <c r="E2174" s="8" t="s">
        <v>315</v>
      </c>
      <c r="F2174" s="10" t="s">
        <v>16016</v>
      </c>
      <c r="G2174" s="8">
        <v>2958</v>
      </c>
      <c r="H2174" s="8" t="s">
        <v>16016</v>
      </c>
      <c r="I2174" s="8" t="s">
        <v>314</v>
      </c>
      <c r="J2174" s="8">
        <v>14063</v>
      </c>
      <c r="K2174" s="8"/>
    </row>
    <row r="2175" spans="1:11" x14ac:dyDescent="0.2">
      <c r="A2175" s="8">
        <f>A966</f>
        <v>651</v>
      </c>
      <c r="B2175" s="8"/>
      <c r="C2175" s="9" t="str">
        <f t="shared" si="34"/>
        <v>Wygen 2</v>
      </c>
      <c r="D2175" s="8">
        <v>403</v>
      </c>
      <c r="E2175" s="8" t="s">
        <v>82</v>
      </c>
      <c r="F2175" s="10" t="s">
        <v>16017</v>
      </c>
      <c r="G2175" s="8">
        <v>56319</v>
      </c>
      <c r="H2175" s="8" t="s">
        <v>14568</v>
      </c>
      <c r="I2175" s="8" t="s">
        <v>57</v>
      </c>
      <c r="J2175" s="8">
        <v>19545</v>
      </c>
      <c r="K2175" s="8" t="s">
        <v>33796</v>
      </c>
    </row>
    <row r="2176" spans="1:11" x14ac:dyDescent="0.2">
      <c r="A2176" s="8">
        <f>A966</f>
        <v>651</v>
      </c>
      <c r="B2176" s="8"/>
      <c r="C2176" s="9" t="str">
        <f t="shared" si="34"/>
        <v>Wygen III</v>
      </c>
      <c r="D2176" s="8">
        <v>12</v>
      </c>
      <c r="E2176" s="8" t="s">
        <v>58</v>
      </c>
      <c r="F2176" s="10" t="s">
        <v>16018</v>
      </c>
      <c r="G2176" s="8">
        <v>56596</v>
      </c>
      <c r="H2176" s="8" t="s">
        <v>14566</v>
      </c>
      <c r="I2176" s="8" t="s">
        <v>57</v>
      </c>
      <c r="J2176" s="8">
        <v>19545</v>
      </c>
      <c r="K2176" s="8" t="s">
        <v>33797</v>
      </c>
    </row>
    <row r="2177" spans="1:11" x14ac:dyDescent="0.2">
      <c r="A2177" s="8">
        <f>A969</f>
        <v>652</v>
      </c>
      <c r="B2177" s="8"/>
      <c r="C2177" s="9" t="str">
        <f t="shared" si="34"/>
        <v>William F Wyman</v>
      </c>
      <c r="D2177" s="8">
        <v>113</v>
      </c>
      <c r="E2177" s="8" t="s">
        <v>279</v>
      </c>
      <c r="F2177" s="10" t="s">
        <v>16019</v>
      </c>
      <c r="G2177" s="8">
        <v>1507</v>
      </c>
      <c r="H2177" s="8" t="s">
        <v>14571</v>
      </c>
      <c r="I2177" s="8" t="s">
        <v>1912</v>
      </c>
      <c r="J2177" s="8">
        <v>31719</v>
      </c>
      <c r="K2177" s="8" t="s">
        <v>33798</v>
      </c>
    </row>
    <row r="2178" spans="1:11" x14ac:dyDescent="0.2">
      <c r="A2178" s="8">
        <f>A969</f>
        <v>652</v>
      </c>
      <c r="B2178" s="8"/>
      <c r="C2178" s="9" t="str">
        <f t="shared" si="34"/>
        <v>William F Wyman</v>
      </c>
      <c r="D2178" s="8">
        <v>54</v>
      </c>
      <c r="E2178" s="8" t="s">
        <v>157</v>
      </c>
      <c r="F2178" s="10" t="s">
        <v>16020</v>
      </c>
      <c r="G2178" s="8">
        <v>1507</v>
      </c>
      <c r="H2178" s="8" t="s">
        <v>14571</v>
      </c>
      <c r="I2178" s="8" t="s">
        <v>1912</v>
      </c>
      <c r="J2178" s="8">
        <v>31719</v>
      </c>
      <c r="K2178" s="8" t="s">
        <v>33798</v>
      </c>
    </row>
    <row r="2179" spans="1:11" x14ac:dyDescent="0.2">
      <c r="A2179" s="8">
        <f>A971</f>
        <v>653</v>
      </c>
      <c r="B2179" s="8"/>
      <c r="C2179" s="9" t="str">
        <f t="shared" si="34"/>
        <v>Wyodak</v>
      </c>
      <c r="D2179" s="8">
        <v>12</v>
      </c>
      <c r="E2179" s="8" t="s">
        <v>58</v>
      </c>
      <c r="F2179" s="10" t="s">
        <v>16021</v>
      </c>
      <c r="G2179" s="8">
        <v>6101</v>
      </c>
      <c r="H2179" s="8" t="s">
        <v>14574</v>
      </c>
      <c r="I2179" s="8" t="s">
        <v>329</v>
      </c>
      <c r="J2179" s="8">
        <v>14354</v>
      </c>
      <c r="K2179" s="8" t="s">
        <v>33799</v>
      </c>
    </row>
    <row r="2180" spans="1:11" x14ac:dyDescent="0.2">
      <c r="A2180" s="8">
        <f>A971</f>
        <v>653</v>
      </c>
      <c r="B2180" s="8"/>
      <c r="C2180" s="9" t="str">
        <f t="shared" si="34"/>
        <v>Wyodak</v>
      </c>
      <c r="D2180" s="8">
        <v>12</v>
      </c>
      <c r="E2180" s="8" t="s">
        <v>58</v>
      </c>
      <c r="F2180" s="10" t="s">
        <v>16022</v>
      </c>
      <c r="G2180" s="8">
        <v>6101</v>
      </c>
      <c r="H2180" s="8" t="s">
        <v>14574</v>
      </c>
      <c r="I2180" s="8" t="s">
        <v>329</v>
      </c>
      <c r="J2180" s="8">
        <v>14354</v>
      </c>
      <c r="K2180" s="8" t="s">
        <v>33799</v>
      </c>
    </row>
    <row r="2181" spans="1:11" x14ac:dyDescent="0.2">
      <c r="A2181" s="8">
        <f>A1297</f>
        <v>934</v>
      </c>
      <c r="B2181" s="8"/>
      <c r="C2181" s="9" t="str">
        <f t="shared" si="34"/>
        <v>Yards Creek</v>
      </c>
      <c r="D2181" s="8">
        <v>270</v>
      </c>
      <c r="E2181" s="8" t="s">
        <v>352</v>
      </c>
      <c r="F2181" s="10" t="s">
        <v>15068</v>
      </c>
      <c r="G2181" s="8">
        <v>6522</v>
      </c>
      <c r="H2181" s="8" t="s">
        <v>15068</v>
      </c>
      <c r="I2181" s="8" t="s">
        <v>207</v>
      </c>
      <c r="J2181" s="8">
        <v>9726</v>
      </c>
      <c r="K2181" s="8" t="s">
        <v>33800</v>
      </c>
    </row>
    <row r="2182" spans="1:11" x14ac:dyDescent="0.2">
      <c r="A2182" s="8">
        <f>MAX($A$2:$A2181)+1</f>
        <v>1288</v>
      </c>
      <c r="B2182" s="8"/>
      <c r="C2182" s="9" t="str">
        <f t="shared" si="34"/>
        <v>York Haven</v>
      </c>
      <c r="D2182" s="8">
        <v>199</v>
      </c>
      <c r="E2182" s="8" t="s">
        <v>492</v>
      </c>
      <c r="F2182" s="10" t="s">
        <v>16024</v>
      </c>
      <c r="G2182" s="8">
        <v>3117</v>
      </c>
      <c r="H2182" s="8" t="s">
        <v>16023</v>
      </c>
      <c r="I2182" s="8" t="s">
        <v>491</v>
      </c>
      <c r="J2182" s="8">
        <v>56065</v>
      </c>
      <c r="K2182" s="8"/>
    </row>
    <row r="2183" spans="1:11" x14ac:dyDescent="0.2">
      <c r="A2183" s="8">
        <f>A1386</f>
        <v>1016</v>
      </c>
      <c r="B2183" s="8"/>
      <c r="C2183" s="9" t="str">
        <f t="shared" si="34"/>
        <v>Yucca</v>
      </c>
      <c r="D2183" s="8">
        <v>7</v>
      </c>
      <c r="E2183" s="8" t="s">
        <v>42</v>
      </c>
      <c r="F2183" s="10" t="s">
        <v>15215</v>
      </c>
      <c r="G2183" s="8">
        <v>120</v>
      </c>
      <c r="H2183" s="8" t="s">
        <v>15215</v>
      </c>
      <c r="I2183" s="8" t="s">
        <v>41</v>
      </c>
      <c r="J2183" s="8">
        <v>803</v>
      </c>
      <c r="K2183" s="8" t="s">
        <v>33801</v>
      </c>
    </row>
    <row r="2184" spans="1:11" x14ac:dyDescent="0.2">
      <c r="A2184" s="8">
        <f>A1386</f>
        <v>1016</v>
      </c>
      <c r="B2184" s="8"/>
      <c r="C2184" s="9" t="str">
        <f t="shared" ref="C2184:C2247" si="35">IF(H2184="",F2184,H2184)</f>
        <v>Yucca</v>
      </c>
      <c r="D2184" s="8">
        <v>7</v>
      </c>
      <c r="E2184" s="8" t="s">
        <v>42</v>
      </c>
      <c r="F2184" s="10" t="s">
        <v>16025</v>
      </c>
      <c r="G2184" s="8">
        <v>120</v>
      </c>
      <c r="H2184" s="8" t="s">
        <v>15215</v>
      </c>
      <c r="I2184" s="8" t="s">
        <v>41</v>
      </c>
      <c r="J2184" s="8">
        <v>803</v>
      </c>
      <c r="K2184" s="8" t="s">
        <v>33801</v>
      </c>
    </row>
    <row r="2185" spans="1:11" x14ac:dyDescent="0.2">
      <c r="A2185" s="8">
        <f>A899</f>
        <v>608</v>
      </c>
      <c r="B2185" s="8"/>
      <c r="C2185" s="9" t="str">
        <f t="shared" si="35"/>
        <v>W H Zimmer</v>
      </c>
      <c r="D2185" s="8">
        <v>31</v>
      </c>
      <c r="E2185" s="8" t="s">
        <v>92</v>
      </c>
      <c r="F2185" s="10" t="s">
        <v>16026</v>
      </c>
      <c r="G2185" s="8">
        <v>6019</v>
      </c>
      <c r="H2185" s="8" t="s">
        <v>14475</v>
      </c>
      <c r="I2185" s="8" t="s">
        <v>1670</v>
      </c>
      <c r="J2185" s="8">
        <v>59920</v>
      </c>
      <c r="K2185" s="8" t="s">
        <v>33802</v>
      </c>
    </row>
    <row r="2186" spans="1:11" x14ac:dyDescent="0.2">
      <c r="A2186" s="8">
        <f>A899</f>
        <v>608</v>
      </c>
      <c r="B2186" s="8"/>
      <c r="C2186" s="9" t="str">
        <f t="shared" si="35"/>
        <v>W H Zimmer</v>
      </c>
      <c r="D2186" s="8">
        <v>127</v>
      </c>
      <c r="E2186" s="8" t="s">
        <v>311</v>
      </c>
      <c r="F2186" s="10" t="s">
        <v>16027</v>
      </c>
      <c r="G2186" s="8">
        <v>6019</v>
      </c>
      <c r="H2186" s="8" t="s">
        <v>14475</v>
      </c>
      <c r="I2186" s="8" t="s">
        <v>1670</v>
      </c>
      <c r="J2186" s="8">
        <v>59920</v>
      </c>
      <c r="K2186" s="8" t="s">
        <v>33802</v>
      </c>
    </row>
    <row r="2187" spans="1:11" x14ac:dyDescent="0.2">
      <c r="A2187" s="8">
        <f>A899</f>
        <v>608</v>
      </c>
      <c r="B2187" s="8"/>
      <c r="C2187" s="9" t="str">
        <f t="shared" si="35"/>
        <v>W H Zimmer</v>
      </c>
      <c r="D2187" s="8">
        <v>27</v>
      </c>
      <c r="E2187" s="8" t="s">
        <v>125</v>
      </c>
      <c r="F2187" s="10" t="s">
        <v>16028</v>
      </c>
      <c r="G2187" s="8">
        <v>6019</v>
      </c>
      <c r="H2187" s="8" t="s">
        <v>14475</v>
      </c>
      <c r="I2187" s="8" t="s">
        <v>1670</v>
      </c>
      <c r="J2187" s="8">
        <v>59920</v>
      </c>
      <c r="K2187" s="8" t="s">
        <v>33802</v>
      </c>
    </row>
    <row r="2188" spans="1:11" x14ac:dyDescent="0.2">
      <c r="A2188" s="8">
        <f>A899</f>
        <v>608</v>
      </c>
      <c r="B2188" s="8"/>
      <c r="C2188" s="9" t="str">
        <f t="shared" si="35"/>
        <v>W H Zimmer</v>
      </c>
      <c r="D2188" s="8">
        <v>27</v>
      </c>
      <c r="E2188" s="8" t="s">
        <v>125</v>
      </c>
      <c r="F2188" s="10" t="s">
        <v>16029</v>
      </c>
      <c r="G2188" s="8">
        <v>6019</v>
      </c>
      <c r="H2188" s="8" t="s">
        <v>14475</v>
      </c>
      <c r="I2188" s="8" t="s">
        <v>1670</v>
      </c>
      <c r="J2188" s="8">
        <v>59920</v>
      </c>
      <c r="K2188" s="8" t="s">
        <v>33802</v>
      </c>
    </row>
    <row r="2189" spans="1:11" x14ac:dyDescent="0.2">
      <c r="A2189" s="8">
        <f>A899</f>
        <v>608</v>
      </c>
      <c r="B2189" s="8"/>
      <c r="C2189" s="9" t="str">
        <f t="shared" si="35"/>
        <v>W H Zimmer</v>
      </c>
      <c r="D2189" s="8">
        <v>452</v>
      </c>
      <c r="E2189" s="8" t="s">
        <v>15</v>
      </c>
      <c r="F2189" s="10" t="s">
        <v>16030</v>
      </c>
      <c r="G2189" s="8">
        <v>6019</v>
      </c>
      <c r="H2189" s="8" t="s">
        <v>14475</v>
      </c>
      <c r="I2189" s="8" t="s">
        <v>1670</v>
      </c>
      <c r="J2189" s="8">
        <v>59920</v>
      </c>
      <c r="K2189" s="8" t="s">
        <v>33802</v>
      </c>
    </row>
    <row r="2190" spans="1:11" x14ac:dyDescent="0.2">
      <c r="A2190" s="8">
        <f>A985</f>
        <v>661</v>
      </c>
      <c r="B2190" s="8"/>
      <c r="C2190" s="9" t="str">
        <f t="shared" si="35"/>
        <v>Zorn</v>
      </c>
      <c r="D2190" s="8">
        <v>88</v>
      </c>
      <c r="E2190" s="8" t="s">
        <v>228</v>
      </c>
      <c r="F2190" s="10" t="s">
        <v>14591</v>
      </c>
      <c r="G2190" s="8">
        <v>1368</v>
      </c>
      <c r="H2190" s="8" t="s">
        <v>14591</v>
      </c>
      <c r="I2190" s="8" t="s">
        <v>227</v>
      </c>
      <c r="J2190" s="8">
        <v>11249</v>
      </c>
      <c r="K2190" s="8" t="s">
        <v>33803</v>
      </c>
    </row>
    <row r="2191" spans="1:11" x14ac:dyDescent="0.2">
      <c r="A2191" s="8">
        <f>MAX($A$2:$A2190)+1</f>
        <v>1289</v>
      </c>
      <c r="B2191" s="8"/>
      <c r="C2191" s="9" t="str">
        <f t="shared" si="35"/>
        <v>Madelia</v>
      </c>
      <c r="D2191" s="8"/>
      <c r="E2191" s="8"/>
      <c r="F2191" s="10"/>
      <c r="G2191" s="8">
        <v>30</v>
      </c>
      <c r="H2191" s="8" t="s">
        <v>16031</v>
      </c>
      <c r="I2191" s="8" t="s">
        <v>1199</v>
      </c>
      <c r="J2191" s="8">
        <v>29305</v>
      </c>
      <c r="K2191" s="8" t="s">
        <v>33804</v>
      </c>
    </row>
    <row r="2192" spans="1:11" x14ac:dyDescent="0.2">
      <c r="A2192" s="8">
        <f>MAX($A$2:$A2191)+1</f>
        <v>1290</v>
      </c>
      <c r="B2192" s="8"/>
      <c r="C2192" s="9" t="str">
        <f t="shared" si="35"/>
        <v>Rollins</v>
      </c>
      <c r="D2192" s="8"/>
      <c r="E2192" s="8"/>
      <c r="F2192" s="10"/>
      <c r="G2192" s="8">
        <v>34</v>
      </c>
      <c r="H2192" s="8" t="s">
        <v>16032</v>
      </c>
      <c r="I2192" s="8" t="s">
        <v>2678</v>
      </c>
      <c r="J2192" s="8">
        <v>13402</v>
      </c>
      <c r="K2192" s="8" t="s">
        <v>33804</v>
      </c>
    </row>
    <row r="2193" spans="1:11" x14ac:dyDescent="0.2">
      <c r="A2193" s="8">
        <f>MAX($A$2:$A2192)+1</f>
        <v>1291</v>
      </c>
      <c r="B2193" s="8"/>
      <c r="C2193" s="9" t="str">
        <f t="shared" si="35"/>
        <v>Millers Ferry</v>
      </c>
      <c r="D2193" s="8"/>
      <c r="E2193" s="8"/>
      <c r="F2193" s="10"/>
      <c r="G2193" s="8">
        <v>38</v>
      </c>
      <c r="H2193" s="8" t="s">
        <v>16033</v>
      </c>
      <c r="I2193" s="8" t="s">
        <v>3724</v>
      </c>
      <c r="J2193" s="8">
        <v>27813</v>
      </c>
      <c r="K2193" s="8" t="s">
        <v>33804</v>
      </c>
    </row>
    <row r="2194" spans="1:11" x14ac:dyDescent="0.2">
      <c r="A2194" s="8">
        <f>MAX($A$2:$A2193)+1</f>
        <v>1292</v>
      </c>
      <c r="B2194" s="8"/>
      <c r="C2194" s="9" t="str">
        <f t="shared" si="35"/>
        <v>Browns Ferry</v>
      </c>
      <c r="D2194" s="8"/>
      <c r="E2194" s="8"/>
      <c r="F2194" s="10"/>
      <c r="G2194" s="8">
        <v>46</v>
      </c>
      <c r="H2194" s="8" t="s">
        <v>16034</v>
      </c>
      <c r="I2194" s="8" t="s">
        <v>3533</v>
      </c>
      <c r="J2194" s="8">
        <v>18642</v>
      </c>
      <c r="K2194" s="8" t="s">
        <v>33804</v>
      </c>
    </row>
    <row r="2195" spans="1:11" x14ac:dyDescent="0.2">
      <c r="A2195" s="8">
        <f>MAX($A$2:$A2194)+1</f>
        <v>1293</v>
      </c>
      <c r="B2195" s="8"/>
      <c r="C2195" s="9" t="str">
        <f t="shared" si="35"/>
        <v>Colbert</v>
      </c>
      <c r="D2195" s="8"/>
      <c r="E2195" s="8"/>
      <c r="F2195" s="10"/>
      <c r="G2195" s="8">
        <v>47</v>
      </c>
      <c r="H2195" s="8" t="s">
        <v>16035</v>
      </c>
      <c r="I2195" s="8" t="s">
        <v>3533</v>
      </c>
      <c r="J2195" s="8">
        <v>18642</v>
      </c>
      <c r="K2195" s="8" t="s">
        <v>33804</v>
      </c>
    </row>
    <row r="2196" spans="1:11" x14ac:dyDescent="0.2">
      <c r="A2196" s="8">
        <f>MAX($A$2:$A2195)+1</f>
        <v>1294</v>
      </c>
      <c r="B2196" s="8"/>
      <c r="C2196" s="9" t="str">
        <f t="shared" si="35"/>
        <v>Guntersville</v>
      </c>
      <c r="D2196" s="8"/>
      <c r="E2196" s="8"/>
      <c r="F2196" s="10"/>
      <c r="G2196" s="8">
        <v>48</v>
      </c>
      <c r="H2196" s="8" t="s">
        <v>16036</v>
      </c>
      <c r="I2196" s="8" t="s">
        <v>3533</v>
      </c>
      <c r="J2196" s="8">
        <v>18642</v>
      </c>
      <c r="K2196" s="8" t="s">
        <v>33804</v>
      </c>
    </row>
    <row r="2197" spans="1:11" x14ac:dyDescent="0.2">
      <c r="A2197" s="8">
        <f>MAX($A$2:$A2196)+1</f>
        <v>1295</v>
      </c>
      <c r="B2197" s="8"/>
      <c r="C2197" s="9" t="str">
        <f t="shared" si="35"/>
        <v>Wheeler Dam</v>
      </c>
      <c r="D2197" s="8"/>
      <c r="E2197" s="8"/>
      <c r="F2197" s="10"/>
      <c r="G2197" s="8">
        <v>49</v>
      </c>
      <c r="H2197" s="8" t="s">
        <v>16037</v>
      </c>
      <c r="I2197" s="8" t="s">
        <v>3533</v>
      </c>
      <c r="J2197" s="8">
        <v>18642</v>
      </c>
      <c r="K2197" s="8" t="s">
        <v>33804</v>
      </c>
    </row>
    <row r="2198" spans="1:11" x14ac:dyDescent="0.2">
      <c r="A2198" s="8">
        <f>MAX($A$2:$A2197)+1</f>
        <v>1296</v>
      </c>
      <c r="B2198" s="8"/>
      <c r="C2198" s="9" t="str">
        <f t="shared" si="35"/>
        <v>Widows Creek</v>
      </c>
      <c r="D2198" s="8"/>
      <c r="E2198" s="8"/>
      <c r="F2198" s="10"/>
      <c r="G2198" s="8">
        <v>50</v>
      </c>
      <c r="H2198" s="8" t="s">
        <v>16038</v>
      </c>
      <c r="I2198" s="8" t="s">
        <v>3533</v>
      </c>
      <c r="J2198" s="8">
        <v>18642</v>
      </c>
      <c r="K2198" s="8" t="s">
        <v>33804</v>
      </c>
    </row>
    <row r="2199" spans="1:11" x14ac:dyDescent="0.2">
      <c r="A2199" s="8">
        <f>MAX($A$2:$A2198)+1</f>
        <v>1297</v>
      </c>
      <c r="B2199" s="8"/>
      <c r="C2199" s="9" t="str">
        <f t="shared" si="35"/>
        <v>Gantt</v>
      </c>
      <c r="D2199" s="8"/>
      <c r="E2199" s="8"/>
      <c r="F2199" s="10"/>
      <c r="G2199" s="8">
        <v>53</v>
      </c>
      <c r="H2199" s="8" t="s">
        <v>16039</v>
      </c>
      <c r="I2199" s="8" t="s">
        <v>2993</v>
      </c>
      <c r="J2199" s="8">
        <v>189</v>
      </c>
      <c r="K2199" s="8" t="s">
        <v>33804</v>
      </c>
    </row>
    <row r="2200" spans="1:11" x14ac:dyDescent="0.2">
      <c r="A2200" s="8">
        <f>MAX($A$2:$A2199)+1</f>
        <v>1298</v>
      </c>
      <c r="B2200" s="8"/>
      <c r="C2200" s="9" t="str">
        <f t="shared" si="35"/>
        <v>J K Smith</v>
      </c>
      <c r="D2200" s="8"/>
      <c r="E2200" s="8"/>
      <c r="F2200" s="10"/>
      <c r="G2200" s="8">
        <v>54</v>
      </c>
      <c r="H2200" s="8" t="s">
        <v>16040</v>
      </c>
      <c r="I2200" s="8" t="s">
        <v>1685</v>
      </c>
      <c r="J2200" s="8">
        <v>5580</v>
      </c>
      <c r="K2200" s="8" t="s">
        <v>33804</v>
      </c>
    </row>
    <row r="2201" spans="1:11" x14ac:dyDescent="0.2">
      <c r="A2201" s="8">
        <f>MAX($A$2:$A2200)+1</f>
        <v>1299</v>
      </c>
      <c r="B2201" s="8"/>
      <c r="C2201" s="9" t="str">
        <f t="shared" si="35"/>
        <v>Point A</v>
      </c>
      <c r="D2201" s="8"/>
      <c r="E2201" s="8"/>
      <c r="F2201" s="10"/>
      <c r="G2201" s="8">
        <v>55</v>
      </c>
      <c r="H2201" s="8" t="s">
        <v>16041</v>
      </c>
      <c r="I2201" s="8" t="s">
        <v>2993</v>
      </c>
      <c r="J2201" s="8">
        <v>189</v>
      </c>
      <c r="K2201" s="8" t="s">
        <v>33804</v>
      </c>
    </row>
    <row r="2202" spans="1:11" x14ac:dyDescent="0.2">
      <c r="A2202" s="8">
        <f>MAX($A$2:$A2201)+1</f>
        <v>1300</v>
      </c>
      <c r="B2202" s="8"/>
      <c r="C2202" s="9" t="str">
        <f t="shared" si="35"/>
        <v>Charles R Lowman</v>
      </c>
      <c r="D2202" s="8"/>
      <c r="E2202" s="8"/>
      <c r="F2202" s="10"/>
      <c r="G2202" s="8">
        <v>56</v>
      </c>
      <c r="H2202" s="8" t="s">
        <v>16042</v>
      </c>
      <c r="I2202" s="8" t="s">
        <v>2993</v>
      </c>
      <c r="J2202" s="8">
        <v>189</v>
      </c>
      <c r="K2202" s="8" t="s">
        <v>33804</v>
      </c>
    </row>
    <row r="2203" spans="1:11" x14ac:dyDescent="0.2">
      <c r="A2203" s="8">
        <f>MAX($A$2:$A2202)+1</f>
        <v>1301</v>
      </c>
      <c r="B2203" s="8"/>
      <c r="C2203" s="9" t="str">
        <f t="shared" si="35"/>
        <v>Platte</v>
      </c>
      <c r="D2203" s="8"/>
      <c r="E2203" s="8"/>
      <c r="F2203" s="10"/>
      <c r="G2203" s="8">
        <v>59</v>
      </c>
      <c r="H2203" s="8" t="s">
        <v>16043</v>
      </c>
      <c r="I2203" s="8" t="s">
        <v>1130</v>
      </c>
      <c r="J2203" s="8">
        <v>40606</v>
      </c>
      <c r="K2203" s="8" t="s">
        <v>33804</v>
      </c>
    </row>
    <row r="2204" spans="1:11" x14ac:dyDescent="0.2">
      <c r="A2204" s="8">
        <f>MAX($A$2:$A2203)+1</f>
        <v>1302</v>
      </c>
      <c r="B2204" s="8"/>
      <c r="C2204" s="9" t="str">
        <f t="shared" si="35"/>
        <v>Whelan Energy Center</v>
      </c>
      <c r="D2204" s="8"/>
      <c r="E2204" s="8"/>
      <c r="F2204" s="10"/>
      <c r="G2204" s="8">
        <v>60</v>
      </c>
      <c r="H2204" s="8" t="s">
        <v>16044</v>
      </c>
      <c r="I2204" s="8" t="s">
        <v>1140</v>
      </c>
      <c r="J2204" s="8">
        <v>8245</v>
      </c>
      <c r="K2204" s="8" t="s">
        <v>33804</v>
      </c>
    </row>
    <row r="2205" spans="1:11" x14ac:dyDescent="0.2">
      <c r="A2205" s="8">
        <f>MAX($A$2:$A2204)+1</f>
        <v>1303</v>
      </c>
      <c r="B2205" s="8"/>
      <c r="C2205" s="9" t="str">
        <f t="shared" si="35"/>
        <v>Annex Creek</v>
      </c>
      <c r="D2205" s="8"/>
      <c r="E2205" s="8"/>
      <c r="F2205" s="10"/>
      <c r="G2205" s="8">
        <v>62</v>
      </c>
      <c r="H2205" s="8" t="s">
        <v>16045</v>
      </c>
      <c r="I2205" s="8" t="s">
        <v>27</v>
      </c>
      <c r="J2205" s="8">
        <v>213</v>
      </c>
      <c r="K2205" s="8" t="s">
        <v>33804</v>
      </c>
    </row>
    <row r="2206" spans="1:11" x14ac:dyDescent="0.2">
      <c r="A2206" s="8">
        <f>MAX($A$2:$A2205)+1</f>
        <v>1304</v>
      </c>
      <c r="B2206" s="8"/>
      <c r="C2206" s="9" t="str">
        <f t="shared" si="35"/>
        <v>Salmon Creek 1</v>
      </c>
      <c r="D2206" s="8"/>
      <c r="E2206" s="8"/>
      <c r="F2206" s="10"/>
      <c r="G2206" s="8">
        <v>65</v>
      </c>
      <c r="H2206" s="8" t="s">
        <v>16046</v>
      </c>
      <c r="I2206" s="8" t="s">
        <v>27</v>
      </c>
      <c r="J2206" s="8">
        <v>213</v>
      </c>
      <c r="K2206" s="8" t="s">
        <v>33804</v>
      </c>
    </row>
    <row r="2207" spans="1:11" x14ac:dyDescent="0.2">
      <c r="A2207" s="8">
        <f>MAX($A$2:$A2206)+1</f>
        <v>1305</v>
      </c>
      <c r="B2207" s="8"/>
      <c r="C2207" s="9" t="str">
        <f t="shared" si="35"/>
        <v>Skagway</v>
      </c>
      <c r="D2207" s="8"/>
      <c r="E2207" s="8"/>
      <c r="F2207" s="10"/>
      <c r="G2207" s="8">
        <v>66</v>
      </c>
      <c r="H2207" s="8" t="s">
        <v>16047</v>
      </c>
      <c r="I2207" s="8" t="s">
        <v>553</v>
      </c>
      <c r="J2207" s="8">
        <v>219</v>
      </c>
      <c r="K2207" s="8" t="s">
        <v>33804</v>
      </c>
    </row>
    <row r="2208" spans="1:11" x14ac:dyDescent="0.2">
      <c r="A2208" s="8">
        <f>MAX($A$2:$A2207)+1</f>
        <v>1306</v>
      </c>
      <c r="B2208" s="8"/>
      <c r="C2208" s="9" t="str">
        <f t="shared" si="35"/>
        <v>Haines</v>
      </c>
      <c r="D2208" s="8"/>
      <c r="E2208" s="8"/>
      <c r="F2208" s="10"/>
      <c r="G2208" s="8">
        <v>69</v>
      </c>
      <c r="H2208" s="8" t="s">
        <v>16048</v>
      </c>
      <c r="I2208" s="8" t="s">
        <v>553</v>
      </c>
      <c r="J2208" s="8">
        <v>219</v>
      </c>
      <c r="K2208" s="8" t="s">
        <v>33804</v>
      </c>
    </row>
    <row r="2209" spans="1:11" x14ac:dyDescent="0.2">
      <c r="A2209" s="8">
        <f>MAX($A$2:$A2208)+1</f>
        <v>1307</v>
      </c>
      <c r="B2209" s="8"/>
      <c r="C2209" s="9" t="str">
        <f t="shared" si="35"/>
        <v>Swan Lake</v>
      </c>
      <c r="D2209" s="8"/>
      <c r="E2209" s="8"/>
      <c r="F2209" s="10"/>
      <c r="G2209" s="8">
        <v>70</v>
      </c>
      <c r="H2209" s="8" t="s">
        <v>16049</v>
      </c>
      <c r="I2209" s="8" t="s">
        <v>2305</v>
      </c>
      <c r="J2209" s="8">
        <v>10210</v>
      </c>
      <c r="K2209" s="8" t="s">
        <v>33804</v>
      </c>
    </row>
    <row r="2210" spans="1:11" x14ac:dyDescent="0.2">
      <c r="A2210" s="8">
        <f>MAX($A$2:$A2209)+1</f>
        <v>1308</v>
      </c>
      <c r="B2210" s="8"/>
      <c r="C2210" s="9" t="str">
        <f t="shared" si="35"/>
        <v>Terror Lake</v>
      </c>
      <c r="D2210" s="8"/>
      <c r="E2210" s="8"/>
      <c r="F2210" s="10"/>
      <c r="G2210" s="8">
        <v>71</v>
      </c>
      <c r="H2210" s="8" t="s">
        <v>16050</v>
      </c>
      <c r="I2210" s="8" t="s">
        <v>2329</v>
      </c>
      <c r="J2210" s="8">
        <v>10433</v>
      </c>
      <c r="K2210" s="8" t="s">
        <v>33804</v>
      </c>
    </row>
    <row r="2211" spans="1:11" x14ac:dyDescent="0.2">
      <c r="A2211" s="8">
        <f>MAX($A$2:$A2210)+1</f>
        <v>1309</v>
      </c>
      <c r="B2211" s="8"/>
      <c r="C2211" s="9" t="str">
        <f t="shared" si="35"/>
        <v>Venice Hydro</v>
      </c>
      <c r="D2211" s="8"/>
      <c r="E2211" s="8"/>
      <c r="F2211" s="10"/>
      <c r="G2211" s="8">
        <v>72</v>
      </c>
      <c r="H2211" s="8" t="s">
        <v>16051</v>
      </c>
      <c r="I2211" s="8" t="s">
        <v>2534</v>
      </c>
      <c r="J2211" s="8">
        <v>12397</v>
      </c>
      <c r="K2211" s="8" t="s">
        <v>33804</v>
      </c>
    </row>
    <row r="2212" spans="1:11" x14ac:dyDescent="0.2">
      <c r="A2212" s="8">
        <f>MAX($A$2:$A2211)+1</f>
        <v>1310</v>
      </c>
      <c r="B2212" s="8"/>
      <c r="C2212" s="9" t="str">
        <f t="shared" si="35"/>
        <v>Anchorage 1</v>
      </c>
      <c r="D2212" s="8"/>
      <c r="E2212" s="8"/>
      <c r="F2212" s="10"/>
      <c r="G2212" s="8">
        <v>75</v>
      </c>
      <c r="H2212" s="8" t="s">
        <v>16052</v>
      </c>
      <c r="I2212" s="8" t="s">
        <v>619</v>
      </c>
      <c r="J2212" s="8">
        <v>599</v>
      </c>
      <c r="K2212" s="8" t="s">
        <v>33804</v>
      </c>
    </row>
    <row r="2213" spans="1:11" x14ac:dyDescent="0.2">
      <c r="A2213" s="8">
        <f>MAX($A$2:$A2212)+1</f>
        <v>1311</v>
      </c>
      <c r="B2213" s="8"/>
      <c r="C2213" s="9" t="str">
        <f t="shared" si="35"/>
        <v>Snettisham</v>
      </c>
      <c r="D2213" s="8"/>
      <c r="E2213" s="8"/>
      <c r="F2213" s="10"/>
      <c r="G2213" s="8">
        <v>78</v>
      </c>
      <c r="H2213" s="8" t="s">
        <v>16053</v>
      </c>
      <c r="I2213" s="8" t="s">
        <v>27</v>
      </c>
      <c r="J2213" s="8">
        <v>213</v>
      </c>
      <c r="K2213" s="8" t="s">
        <v>33804</v>
      </c>
    </row>
    <row r="2214" spans="1:11" x14ac:dyDescent="0.2">
      <c r="A2214" s="8">
        <f>MAX($A$2:$A2213)+1</f>
        <v>1312</v>
      </c>
      <c r="B2214" s="8"/>
      <c r="C2214" s="9" t="str">
        <f t="shared" si="35"/>
        <v>Aurora Energy LLC Chena</v>
      </c>
      <c r="D2214" s="8"/>
      <c r="E2214" s="8"/>
      <c r="F2214" s="10"/>
      <c r="G2214" s="8">
        <v>79</v>
      </c>
      <c r="H2214" s="8" t="s">
        <v>16054</v>
      </c>
      <c r="I2214" s="8" t="s">
        <v>672</v>
      </c>
      <c r="J2214" s="8">
        <v>986</v>
      </c>
      <c r="K2214" s="8" t="s">
        <v>33804</v>
      </c>
    </row>
    <row r="2215" spans="1:11" x14ac:dyDescent="0.2">
      <c r="A2215" s="8">
        <f>MAX($A$2:$A2214)+1</f>
        <v>1313</v>
      </c>
      <c r="B2215" s="8"/>
      <c r="C2215" s="9" t="str">
        <f t="shared" si="35"/>
        <v>Ketchikan</v>
      </c>
      <c r="D2215" s="8"/>
      <c r="E2215" s="8"/>
      <c r="F2215" s="10"/>
      <c r="G2215" s="8">
        <v>84</v>
      </c>
      <c r="H2215" s="8" t="s">
        <v>16055</v>
      </c>
      <c r="I2215" s="8" t="s">
        <v>2305</v>
      </c>
      <c r="J2215" s="8">
        <v>10210</v>
      </c>
      <c r="K2215" s="8" t="s">
        <v>33804</v>
      </c>
    </row>
    <row r="2216" spans="1:11" x14ac:dyDescent="0.2">
      <c r="A2216" s="8">
        <f>MAX($A$2:$A2215)+1</f>
        <v>1314</v>
      </c>
      <c r="B2216" s="8"/>
      <c r="C2216" s="9" t="str">
        <f t="shared" si="35"/>
        <v>S W Bailey</v>
      </c>
      <c r="D2216" s="8"/>
      <c r="E2216" s="8"/>
      <c r="F2216" s="10"/>
      <c r="G2216" s="8">
        <v>85</v>
      </c>
      <c r="H2216" s="8" t="s">
        <v>16056</v>
      </c>
      <c r="I2216" s="8" t="s">
        <v>2305</v>
      </c>
      <c r="J2216" s="8">
        <v>10210</v>
      </c>
      <c r="K2216" s="8" t="s">
        <v>33804</v>
      </c>
    </row>
    <row r="2217" spans="1:11" x14ac:dyDescent="0.2">
      <c r="A2217" s="8">
        <f>MAX($A$2:$A2216)+1</f>
        <v>1315</v>
      </c>
      <c r="B2217" s="8"/>
      <c r="C2217" s="9" t="str">
        <f t="shared" si="35"/>
        <v>Escalante</v>
      </c>
      <c r="D2217" s="8"/>
      <c r="E2217" s="8"/>
      <c r="F2217" s="10"/>
      <c r="G2217" s="8">
        <v>87</v>
      </c>
      <c r="H2217" s="8" t="s">
        <v>16057</v>
      </c>
      <c r="I2217" s="8" t="s">
        <v>3617</v>
      </c>
      <c r="J2217" s="8">
        <v>30151</v>
      </c>
      <c r="K2217" s="8" t="s">
        <v>33804</v>
      </c>
    </row>
    <row r="2218" spans="1:11" x14ac:dyDescent="0.2">
      <c r="A2218" s="8">
        <f>MAX($A$2:$A2217)+1</f>
        <v>1316</v>
      </c>
      <c r="B2218" s="8"/>
      <c r="C2218" s="9" t="str">
        <f t="shared" si="35"/>
        <v>Ashokan</v>
      </c>
      <c r="D2218" s="8"/>
      <c r="E2218" s="8"/>
      <c r="F2218" s="10"/>
      <c r="G2218" s="8">
        <v>88</v>
      </c>
      <c r="H2218" s="8" t="s">
        <v>16058</v>
      </c>
      <c r="I2218" s="8" t="s">
        <v>2696</v>
      </c>
      <c r="J2218" s="8">
        <v>15296</v>
      </c>
      <c r="K2218" s="8" t="s">
        <v>33804</v>
      </c>
    </row>
    <row r="2219" spans="1:11" x14ac:dyDescent="0.2">
      <c r="A2219" s="8">
        <f>MAX($A$2:$A2218)+1</f>
        <v>1317</v>
      </c>
      <c r="B2219" s="8"/>
      <c r="C2219" s="9" t="str">
        <f t="shared" si="35"/>
        <v>Snake River</v>
      </c>
      <c r="D2219" s="8"/>
      <c r="E2219" s="8"/>
      <c r="F2219" s="10"/>
      <c r="G2219" s="8">
        <v>90</v>
      </c>
      <c r="H2219" s="8" t="s">
        <v>16059</v>
      </c>
      <c r="I2219" s="8" t="s">
        <v>2737</v>
      </c>
      <c r="J2219" s="8">
        <v>13642</v>
      </c>
      <c r="K2219" s="8" t="s">
        <v>33804</v>
      </c>
    </row>
    <row r="2220" spans="1:11" x14ac:dyDescent="0.2">
      <c r="A2220" s="8">
        <f>MAX($A$2:$A2219)+1</f>
        <v>1318</v>
      </c>
      <c r="B2220" s="8"/>
      <c r="C2220" s="9" t="str">
        <f t="shared" si="35"/>
        <v>Petersburg</v>
      </c>
      <c r="D2220" s="8"/>
      <c r="E2220" s="8"/>
      <c r="F2220" s="10"/>
      <c r="G2220" s="8">
        <v>91</v>
      </c>
      <c r="H2220" s="8" t="s">
        <v>14152</v>
      </c>
      <c r="I2220" s="8" t="s">
        <v>2937</v>
      </c>
      <c r="J2220" s="8">
        <v>14856</v>
      </c>
      <c r="K2220" s="8" t="s">
        <v>33804</v>
      </c>
    </row>
    <row r="2221" spans="1:11" x14ac:dyDescent="0.2">
      <c r="A2221" s="8">
        <f>MAX($A$2:$A2220)+1</f>
        <v>1319</v>
      </c>
      <c r="B2221" s="8"/>
      <c r="C2221" s="9" t="str">
        <f t="shared" si="35"/>
        <v>Seward (AK)</v>
      </c>
      <c r="D2221" s="8"/>
      <c r="E2221" s="8"/>
      <c r="F2221" s="10"/>
      <c r="G2221" s="8">
        <v>92</v>
      </c>
      <c r="H2221" s="8" t="s">
        <v>16060</v>
      </c>
      <c r="I2221" s="8" t="s">
        <v>1303</v>
      </c>
      <c r="J2221" s="8">
        <v>16955</v>
      </c>
      <c r="K2221" s="8" t="s">
        <v>33804</v>
      </c>
    </row>
    <row r="2222" spans="1:11" x14ac:dyDescent="0.2">
      <c r="A2222" s="8">
        <f>MAX($A$2:$A2221)+1</f>
        <v>1320</v>
      </c>
      <c r="B2222" s="8"/>
      <c r="C2222" s="9" t="str">
        <f t="shared" si="35"/>
        <v>Blue Lake Hydro</v>
      </c>
      <c r="D2222" s="8"/>
      <c r="E2222" s="8"/>
      <c r="F2222" s="10"/>
      <c r="G2222" s="8">
        <v>93</v>
      </c>
      <c r="H2222" s="8" t="s">
        <v>16061</v>
      </c>
      <c r="I2222" s="8" t="s">
        <v>1010</v>
      </c>
      <c r="J2222" s="8">
        <v>17271</v>
      </c>
      <c r="K2222" s="8" t="s">
        <v>33804</v>
      </c>
    </row>
    <row r="2223" spans="1:11" x14ac:dyDescent="0.2">
      <c r="A2223" s="8">
        <f>MAX($A$2:$A2222)+1</f>
        <v>1321</v>
      </c>
      <c r="B2223" s="8"/>
      <c r="C2223" s="9" t="str">
        <f t="shared" si="35"/>
        <v>Wrangell</v>
      </c>
      <c r="D2223" s="8"/>
      <c r="E2223" s="8"/>
      <c r="F2223" s="10"/>
      <c r="G2223" s="8">
        <v>95</v>
      </c>
      <c r="H2223" s="8" t="s">
        <v>16062</v>
      </c>
      <c r="I2223" s="8" t="s">
        <v>1379</v>
      </c>
      <c r="J2223" s="8">
        <v>21015</v>
      </c>
      <c r="K2223" s="8" t="s">
        <v>33804</v>
      </c>
    </row>
    <row r="2224" spans="1:11" x14ac:dyDescent="0.2">
      <c r="A2224" s="8">
        <f>MAX($A$2:$A2223)+1</f>
        <v>1322</v>
      </c>
      <c r="B2224" s="8"/>
      <c r="C2224" s="9" t="str">
        <f t="shared" si="35"/>
        <v>Crystal Mountain</v>
      </c>
      <c r="D2224" s="8"/>
      <c r="E2224" s="8"/>
      <c r="F2224" s="10"/>
      <c r="G2224" s="8">
        <v>3853</v>
      </c>
      <c r="H2224" s="8" t="s">
        <v>16063</v>
      </c>
      <c r="I2224" s="8" t="s">
        <v>368</v>
      </c>
      <c r="J2224" s="8">
        <v>15500</v>
      </c>
      <c r="K2224" s="8" t="s">
        <v>33804</v>
      </c>
    </row>
    <row r="2225" spans="1:11" x14ac:dyDescent="0.2">
      <c r="A2225" s="8">
        <f>MAX($A$2:$A2224)+1</f>
        <v>1323</v>
      </c>
      <c r="B2225" s="8"/>
      <c r="C2225" s="9" t="str">
        <f t="shared" si="35"/>
        <v>South Consolidated</v>
      </c>
      <c r="D2225" s="8"/>
      <c r="E2225" s="8"/>
      <c r="F2225" s="10"/>
      <c r="G2225" s="8">
        <v>100</v>
      </c>
      <c r="H2225" s="8" t="s">
        <v>16064</v>
      </c>
      <c r="I2225" s="8" t="s">
        <v>3185</v>
      </c>
      <c r="J2225" s="8">
        <v>16572</v>
      </c>
      <c r="K2225" s="8" t="s">
        <v>33804</v>
      </c>
    </row>
    <row r="2226" spans="1:11" x14ac:dyDescent="0.2">
      <c r="A2226" s="8">
        <f>MAX($A$2:$A2225)+1</f>
        <v>1324</v>
      </c>
      <c r="B2226" s="8"/>
      <c r="C2226" s="9" t="str">
        <f t="shared" si="35"/>
        <v>Holcomb</v>
      </c>
      <c r="D2226" s="8"/>
      <c r="E2226" s="8"/>
      <c r="F2226" s="10"/>
      <c r="G2226" s="8">
        <v>108</v>
      </c>
      <c r="H2226" s="8" t="s">
        <v>16065</v>
      </c>
      <c r="I2226" s="8" t="s">
        <v>3468</v>
      </c>
      <c r="J2226" s="8">
        <v>18315</v>
      </c>
      <c r="K2226" s="8" t="s">
        <v>33804</v>
      </c>
    </row>
    <row r="2227" spans="1:11" x14ac:dyDescent="0.2">
      <c r="A2227" s="8">
        <f>MAX($A$2:$A2226)+1</f>
        <v>1325</v>
      </c>
      <c r="B2227" s="8"/>
      <c r="C2227" s="9" t="str">
        <f t="shared" si="35"/>
        <v>Dillingham</v>
      </c>
      <c r="D2227" s="8"/>
      <c r="E2227" s="8"/>
      <c r="F2227" s="10"/>
      <c r="G2227" s="8">
        <v>109</v>
      </c>
      <c r="H2227" s="8" t="s">
        <v>16066</v>
      </c>
      <c r="I2227" s="8" t="s">
        <v>2814</v>
      </c>
      <c r="J2227" s="8">
        <v>13870</v>
      </c>
      <c r="K2227" s="8" t="s">
        <v>33804</v>
      </c>
    </row>
    <row r="2228" spans="1:11" x14ac:dyDescent="0.2">
      <c r="A2228" s="8">
        <f>MAX($A$2:$A2227)+1</f>
        <v>1326</v>
      </c>
      <c r="B2228" s="8"/>
      <c r="C2228" s="9" t="str">
        <f t="shared" si="35"/>
        <v>Anderson Regional Landfill</v>
      </c>
      <c r="D2228" s="8"/>
      <c r="E2228" s="8"/>
      <c r="F2228" s="10"/>
      <c r="G2228" s="8">
        <v>56121</v>
      </c>
      <c r="H2228" s="8" t="s">
        <v>16067</v>
      </c>
      <c r="I2228" s="8" t="s">
        <v>3340</v>
      </c>
      <c r="J2228" s="8">
        <v>17543</v>
      </c>
      <c r="K2228" s="8" t="s">
        <v>33804</v>
      </c>
    </row>
    <row r="2229" spans="1:11" x14ac:dyDescent="0.2">
      <c r="A2229" s="8">
        <f>MAX($A$2:$A2228)+1</f>
        <v>1327</v>
      </c>
      <c r="B2229" s="8"/>
      <c r="C2229" s="9" t="str">
        <f t="shared" si="35"/>
        <v>Seminole (FL)</v>
      </c>
      <c r="D2229" s="8"/>
      <c r="E2229" s="8"/>
      <c r="F2229" s="10"/>
      <c r="G2229" s="8">
        <v>136</v>
      </c>
      <c r="H2229" s="8" t="s">
        <v>16068</v>
      </c>
      <c r="I2229" s="8" t="s">
        <v>3223</v>
      </c>
      <c r="J2229" s="8">
        <v>21554</v>
      </c>
      <c r="K2229" s="8" t="s">
        <v>33804</v>
      </c>
    </row>
    <row r="2230" spans="1:11" x14ac:dyDescent="0.2">
      <c r="A2230" s="8">
        <f>MAX($A$2:$A2229)+1</f>
        <v>1328</v>
      </c>
      <c r="B2230" s="8"/>
      <c r="C2230" s="9" t="str">
        <f t="shared" si="35"/>
        <v>Agua Fria</v>
      </c>
      <c r="D2230" s="8"/>
      <c r="E2230" s="8"/>
      <c r="F2230" s="10"/>
      <c r="G2230" s="8">
        <v>141</v>
      </c>
      <c r="H2230" s="8" t="s">
        <v>16069</v>
      </c>
      <c r="I2230" s="8" t="s">
        <v>3185</v>
      </c>
      <c r="J2230" s="8">
        <v>16572</v>
      </c>
      <c r="K2230" s="8" t="s">
        <v>33804</v>
      </c>
    </row>
    <row r="2231" spans="1:11" x14ac:dyDescent="0.2">
      <c r="A2231" s="8">
        <f>MAX($A$2:$A2230)+1</f>
        <v>1329</v>
      </c>
      <c r="B2231" s="8"/>
      <c r="C2231" s="9" t="str">
        <f t="shared" si="35"/>
        <v>Horse Mesa</v>
      </c>
      <c r="D2231" s="8"/>
      <c r="E2231" s="8"/>
      <c r="F2231" s="10"/>
      <c r="G2231" s="8">
        <v>145</v>
      </c>
      <c r="H2231" s="8" t="s">
        <v>16070</v>
      </c>
      <c r="I2231" s="8" t="s">
        <v>3185</v>
      </c>
      <c r="J2231" s="8">
        <v>16572</v>
      </c>
      <c r="K2231" s="8" t="s">
        <v>33804</v>
      </c>
    </row>
    <row r="2232" spans="1:11" x14ac:dyDescent="0.2">
      <c r="A2232" s="8">
        <f>MAX($A$2:$A2231)+1</f>
        <v>1330</v>
      </c>
      <c r="B2232" s="8"/>
      <c r="C2232" s="9" t="str">
        <f t="shared" si="35"/>
        <v>Kyrene</v>
      </c>
      <c r="D2232" s="8"/>
      <c r="E2232" s="8"/>
      <c r="F2232" s="10"/>
      <c r="G2232" s="8">
        <v>147</v>
      </c>
      <c r="H2232" s="8" t="s">
        <v>16071</v>
      </c>
      <c r="I2232" s="8" t="s">
        <v>3185</v>
      </c>
      <c r="J2232" s="8">
        <v>16572</v>
      </c>
      <c r="K2232" s="8" t="s">
        <v>33804</v>
      </c>
    </row>
    <row r="2233" spans="1:11" x14ac:dyDescent="0.2">
      <c r="A2233" s="8">
        <f>MAX($A$2:$A2232)+1</f>
        <v>1331</v>
      </c>
      <c r="B2233" s="8"/>
      <c r="C2233" s="9" t="str">
        <f t="shared" si="35"/>
        <v>Mormon Flat</v>
      </c>
      <c r="D2233" s="8"/>
      <c r="E2233" s="8"/>
      <c r="F2233" s="10"/>
      <c r="G2233" s="8">
        <v>148</v>
      </c>
      <c r="H2233" s="8" t="s">
        <v>16072</v>
      </c>
      <c r="I2233" s="8" t="s">
        <v>3185</v>
      </c>
      <c r="J2233" s="8">
        <v>16572</v>
      </c>
      <c r="K2233" s="8" t="s">
        <v>33804</v>
      </c>
    </row>
    <row r="2234" spans="1:11" x14ac:dyDescent="0.2">
      <c r="A2234" s="8">
        <f>MAX($A$2:$A2233)+1</f>
        <v>1332</v>
      </c>
      <c r="B2234" s="8"/>
      <c r="C2234" s="9" t="str">
        <f t="shared" si="35"/>
        <v>Roosevelt</v>
      </c>
      <c r="D2234" s="8"/>
      <c r="E2234" s="8"/>
      <c r="F2234" s="10"/>
      <c r="G2234" s="8">
        <v>149</v>
      </c>
      <c r="H2234" s="8" t="s">
        <v>16073</v>
      </c>
      <c r="I2234" s="8" t="s">
        <v>3185</v>
      </c>
      <c r="J2234" s="8">
        <v>16572</v>
      </c>
      <c r="K2234" s="8" t="s">
        <v>33804</v>
      </c>
    </row>
    <row r="2235" spans="1:11" x14ac:dyDescent="0.2">
      <c r="A2235" s="8">
        <f>MAX($A$2:$A2234)+1</f>
        <v>1333</v>
      </c>
      <c r="B2235" s="8"/>
      <c r="C2235" s="9" t="str">
        <f t="shared" si="35"/>
        <v>Stewart Mountain</v>
      </c>
      <c r="D2235" s="8"/>
      <c r="E2235" s="8"/>
      <c r="F2235" s="10"/>
      <c r="G2235" s="8">
        <v>150</v>
      </c>
      <c r="H2235" s="8" t="s">
        <v>16074</v>
      </c>
      <c r="I2235" s="8" t="s">
        <v>3185</v>
      </c>
      <c r="J2235" s="8">
        <v>16572</v>
      </c>
      <c r="K2235" s="8" t="s">
        <v>33804</v>
      </c>
    </row>
    <row r="2236" spans="1:11" x14ac:dyDescent="0.2">
      <c r="A2236" s="8">
        <f>MAX($A$2:$A2235)+1</f>
        <v>1334</v>
      </c>
      <c r="B2236" s="8"/>
      <c r="C2236" s="9" t="str">
        <f t="shared" si="35"/>
        <v>McClure</v>
      </c>
      <c r="D2236" s="8"/>
      <c r="E2236" s="8"/>
      <c r="F2236" s="10"/>
      <c r="G2236" s="8">
        <v>151</v>
      </c>
      <c r="H2236" s="8" t="s">
        <v>14792</v>
      </c>
      <c r="I2236" s="8" t="s">
        <v>2602</v>
      </c>
      <c r="J2236" s="8">
        <v>12745</v>
      </c>
      <c r="K2236" s="8" t="s">
        <v>33804</v>
      </c>
    </row>
    <row r="2237" spans="1:11" x14ac:dyDescent="0.2">
      <c r="A2237" s="8">
        <f>MAX($A$2:$A2236)+1</f>
        <v>1335</v>
      </c>
      <c r="B2237" s="8"/>
      <c r="C2237" s="9" t="str">
        <f t="shared" si="35"/>
        <v>Davis Dam</v>
      </c>
      <c r="D2237" s="8"/>
      <c r="E2237" s="8"/>
      <c r="F2237" s="10"/>
      <c r="G2237" s="8">
        <v>152</v>
      </c>
      <c r="H2237" s="8" t="s">
        <v>16075</v>
      </c>
      <c r="I2237" s="8" t="s">
        <v>3653</v>
      </c>
      <c r="J2237" s="8">
        <v>2518</v>
      </c>
      <c r="K2237" s="8" t="s">
        <v>33804</v>
      </c>
    </row>
    <row r="2238" spans="1:11" x14ac:dyDescent="0.2">
      <c r="A2238" s="8">
        <f>MAX($A$2:$A2237)+1</f>
        <v>1336</v>
      </c>
      <c r="B2238" s="8"/>
      <c r="C2238" s="9" t="str">
        <f t="shared" si="35"/>
        <v>Glen Canyon Dam</v>
      </c>
      <c r="D2238" s="8"/>
      <c r="E2238" s="8"/>
      <c r="F2238" s="10"/>
      <c r="G2238" s="8">
        <v>153</v>
      </c>
      <c r="H2238" s="8" t="s">
        <v>16076</v>
      </c>
      <c r="I2238" s="8" t="s">
        <v>3653</v>
      </c>
      <c r="J2238" s="8">
        <v>2518</v>
      </c>
      <c r="K2238" s="8" t="s">
        <v>33804</v>
      </c>
    </row>
    <row r="2239" spans="1:11" x14ac:dyDescent="0.2">
      <c r="A2239" s="8">
        <f>MAX($A$2:$A2238)+1</f>
        <v>1337</v>
      </c>
      <c r="B2239" s="8"/>
      <c r="C2239" s="9" t="str">
        <f t="shared" si="35"/>
        <v>Hoover Dam (NV)</v>
      </c>
      <c r="D2239" s="8"/>
      <c r="E2239" s="8"/>
      <c r="F2239" s="10"/>
      <c r="G2239" s="8">
        <v>154</v>
      </c>
      <c r="H2239" s="8" t="s">
        <v>16077</v>
      </c>
      <c r="I2239" s="8" t="s">
        <v>3653</v>
      </c>
      <c r="J2239" s="8">
        <v>2518</v>
      </c>
      <c r="K2239" s="8" t="s">
        <v>33804</v>
      </c>
    </row>
    <row r="2240" spans="1:11" x14ac:dyDescent="0.2">
      <c r="A2240" s="8">
        <f>MAX($A$2:$A2239)+1</f>
        <v>1338</v>
      </c>
      <c r="B2240" s="8"/>
      <c r="C2240" s="9" t="str">
        <f t="shared" si="35"/>
        <v>Lake Creek Dam</v>
      </c>
      <c r="D2240" s="8"/>
      <c r="E2240" s="8"/>
      <c r="F2240" s="10"/>
      <c r="G2240" s="8">
        <v>159</v>
      </c>
      <c r="H2240" s="8" t="s">
        <v>16078</v>
      </c>
      <c r="I2240" s="8" t="s">
        <v>2093</v>
      </c>
      <c r="J2240" s="8">
        <v>8366</v>
      </c>
      <c r="K2240" s="8" t="s">
        <v>33804</v>
      </c>
    </row>
    <row r="2241" spans="1:11" x14ac:dyDescent="0.2">
      <c r="A2241" s="8">
        <f>MAX($A$2:$A2240)+1</f>
        <v>1339</v>
      </c>
      <c r="B2241" s="8"/>
      <c r="C2241" s="9" t="str">
        <f t="shared" si="35"/>
        <v>Apache Station</v>
      </c>
      <c r="D2241" s="8"/>
      <c r="E2241" s="8"/>
      <c r="F2241" s="10"/>
      <c r="G2241" s="8">
        <v>160</v>
      </c>
      <c r="H2241" s="8" t="s">
        <v>16079</v>
      </c>
      <c r="I2241" s="8" t="s">
        <v>647</v>
      </c>
      <c r="J2241" s="8">
        <v>796</v>
      </c>
      <c r="K2241" s="8" t="s">
        <v>33804</v>
      </c>
    </row>
    <row r="2242" spans="1:11" x14ac:dyDescent="0.2">
      <c r="A2242" s="8">
        <f>MAX($A$2:$A2241)+1</f>
        <v>1340</v>
      </c>
      <c r="B2242" s="8"/>
      <c r="C2242" s="9" t="str">
        <f t="shared" si="35"/>
        <v>Turlock Lake</v>
      </c>
      <c r="D2242" s="8"/>
      <c r="E2242" s="8"/>
      <c r="F2242" s="10"/>
      <c r="G2242" s="8">
        <v>161</v>
      </c>
      <c r="H2242" s="8" t="s">
        <v>16080</v>
      </c>
      <c r="I2242" s="8" t="s">
        <v>3635</v>
      </c>
      <c r="J2242" s="8">
        <v>19281</v>
      </c>
      <c r="K2242" s="8" t="s">
        <v>33804</v>
      </c>
    </row>
    <row r="2243" spans="1:11" x14ac:dyDescent="0.2">
      <c r="A2243" s="8">
        <f>MAX($A$2:$A2242)+1</f>
        <v>1341</v>
      </c>
      <c r="B2243" s="8"/>
      <c r="C2243" s="9" t="str">
        <f t="shared" si="35"/>
        <v>Hickman</v>
      </c>
      <c r="D2243" s="8"/>
      <c r="E2243" s="8"/>
      <c r="F2243" s="10"/>
      <c r="G2243" s="8">
        <v>162</v>
      </c>
      <c r="H2243" s="8" t="s">
        <v>16081</v>
      </c>
      <c r="I2243" s="8" t="s">
        <v>3635</v>
      </c>
      <c r="J2243" s="8">
        <v>19281</v>
      </c>
      <c r="K2243" s="8" t="s">
        <v>33804</v>
      </c>
    </row>
    <row r="2244" spans="1:11" x14ac:dyDescent="0.2">
      <c r="A2244" s="8">
        <f>MAX($A$2:$A2243)+1</f>
        <v>1342</v>
      </c>
      <c r="B2244" s="8"/>
      <c r="C2244" s="9" t="str">
        <f t="shared" si="35"/>
        <v>GREC</v>
      </c>
      <c r="D2244" s="8"/>
      <c r="E2244" s="8"/>
      <c r="F2244" s="10"/>
      <c r="G2244" s="8">
        <v>165</v>
      </c>
      <c r="H2244" s="8" t="s">
        <v>16082</v>
      </c>
      <c r="I2244" s="8" t="s">
        <v>2023</v>
      </c>
      <c r="J2244" s="8">
        <v>7490</v>
      </c>
      <c r="K2244" s="8" t="s">
        <v>33804</v>
      </c>
    </row>
    <row r="2245" spans="1:11" x14ac:dyDescent="0.2">
      <c r="A2245" s="8">
        <f>MAX($A$2:$A2244)+1</f>
        <v>1343</v>
      </c>
      <c r="B2245" s="8"/>
      <c r="C2245" s="9" t="str">
        <f t="shared" si="35"/>
        <v>Osceola (AR)</v>
      </c>
      <c r="D2245" s="8"/>
      <c r="E2245" s="8"/>
      <c r="F2245" s="10"/>
      <c r="G2245" s="8">
        <v>172</v>
      </c>
      <c r="H2245" s="8" t="s">
        <v>16083</v>
      </c>
      <c r="I2245" s="8" t="s">
        <v>1252</v>
      </c>
      <c r="J2245" s="8">
        <v>14216</v>
      </c>
      <c r="K2245" s="8" t="s">
        <v>33804</v>
      </c>
    </row>
    <row r="2246" spans="1:11" x14ac:dyDescent="0.2">
      <c r="A2246" s="8">
        <f>MAX($A$2:$A2245)+1</f>
        <v>1344</v>
      </c>
      <c r="B2246" s="8"/>
      <c r="C2246" s="9" t="str">
        <f t="shared" si="35"/>
        <v>Beaver Dam</v>
      </c>
      <c r="D2246" s="8"/>
      <c r="E2246" s="8"/>
      <c r="F2246" s="10"/>
      <c r="G2246" s="8">
        <v>182</v>
      </c>
      <c r="H2246" s="8" t="s">
        <v>16084</v>
      </c>
      <c r="I2246" s="8" t="s">
        <v>3722</v>
      </c>
      <c r="J2246" s="8">
        <v>19647</v>
      </c>
      <c r="K2246" s="8" t="s">
        <v>33804</v>
      </c>
    </row>
    <row r="2247" spans="1:11" x14ac:dyDescent="0.2">
      <c r="A2247" s="8">
        <f>MAX($A$2:$A2246)+1</f>
        <v>1345</v>
      </c>
      <c r="B2247" s="8"/>
      <c r="C2247" s="9" t="str">
        <f t="shared" si="35"/>
        <v>Degray</v>
      </c>
      <c r="D2247" s="8"/>
      <c r="E2247" s="8"/>
      <c r="F2247" s="10"/>
      <c r="G2247" s="8">
        <v>187</v>
      </c>
      <c r="H2247" s="8" t="s">
        <v>16085</v>
      </c>
      <c r="I2247" s="8" t="s">
        <v>3720</v>
      </c>
      <c r="J2247" s="8">
        <v>19406</v>
      </c>
      <c r="K2247" s="8" t="s">
        <v>33804</v>
      </c>
    </row>
    <row r="2248" spans="1:11" x14ac:dyDescent="0.2">
      <c r="A2248" s="8">
        <f>MAX($A$2:$A2247)+1</f>
        <v>1346</v>
      </c>
      <c r="B2248" s="8"/>
      <c r="C2248" s="9" t="str">
        <f t="shared" ref="C2248:C2311" si="36">IF(H2248="",F2248,H2248)</f>
        <v>Greers Ferry Lake</v>
      </c>
      <c r="D2248" s="8"/>
      <c r="E2248" s="8"/>
      <c r="F2248" s="10"/>
      <c r="G2248" s="8">
        <v>188</v>
      </c>
      <c r="H2248" s="8" t="s">
        <v>16086</v>
      </c>
      <c r="I2248" s="8" t="s">
        <v>3722</v>
      </c>
      <c r="J2248" s="8">
        <v>19647</v>
      </c>
      <c r="K2248" s="8" t="s">
        <v>33804</v>
      </c>
    </row>
    <row r="2249" spans="1:11" x14ac:dyDescent="0.2">
      <c r="A2249" s="8">
        <f>MAX($A$2:$A2248)+1</f>
        <v>1347</v>
      </c>
      <c r="B2249" s="8"/>
      <c r="C2249" s="9" t="str">
        <f t="shared" si="36"/>
        <v>Municipal Light</v>
      </c>
      <c r="D2249" s="8"/>
      <c r="E2249" s="8"/>
      <c r="F2249" s="10"/>
      <c r="G2249" s="8">
        <v>193</v>
      </c>
      <c r="H2249" s="8" t="s">
        <v>16087</v>
      </c>
      <c r="I2249" s="8" t="s">
        <v>1269</v>
      </c>
      <c r="J2249" s="8">
        <v>15043</v>
      </c>
      <c r="K2249" s="8" t="s">
        <v>33804</v>
      </c>
    </row>
    <row r="2250" spans="1:11" x14ac:dyDescent="0.2">
      <c r="A2250" s="8">
        <f>MAX($A$2:$A2249)+1</f>
        <v>1348</v>
      </c>
      <c r="B2250" s="8"/>
      <c r="C2250" s="9" t="str">
        <f t="shared" si="36"/>
        <v>Narrows (AR)</v>
      </c>
      <c r="D2250" s="8"/>
      <c r="E2250" s="8"/>
      <c r="F2250" s="10"/>
      <c r="G2250" s="8">
        <v>195</v>
      </c>
      <c r="H2250" s="8" t="s">
        <v>16088</v>
      </c>
      <c r="I2250" s="8" t="s">
        <v>3720</v>
      </c>
      <c r="J2250" s="8">
        <v>19406</v>
      </c>
      <c r="K2250" s="8" t="s">
        <v>33804</v>
      </c>
    </row>
    <row r="2251" spans="1:11" x14ac:dyDescent="0.2">
      <c r="A2251" s="8">
        <f>MAX($A$2:$A2250)+1</f>
        <v>1349</v>
      </c>
      <c r="B2251" s="8"/>
      <c r="C2251" s="9" t="str">
        <f t="shared" si="36"/>
        <v>Norfork</v>
      </c>
      <c r="D2251" s="8"/>
      <c r="E2251" s="8"/>
      <c r="F2251" s="10"/>
      <c r="G2251" s="8">
        <v>196</v>
      </c>
      <c r="H2251" s="8" t="s">
        <v>16089</v>
      </c>
      <c r="I2251" s="8" t="s">
        <v>3722</v>
      </c>
      <c r="J2251" s="8">
        <v>19647</v>
      </c>
      <c r="K2251" s="8" t="s">
        <v>33804</v>
      </c>
    </row>
    <row r="2252" spans="1:11" x14ac:dyDescent="0.2">
      <c r="A2252" s="8">
        <f>MAX($A$2:$A2251)+1</f>
        <v>1350</v>
      </c>
      <c r="B2252" s="8"/>
      <c r="C2252" s="9" t="str">
        <f t="shared" si="36"/>
        <v>Blakely Mountain</v>
      </c>
      <c r="D2252" s="8"/>
      <c r="E2252" s="8"/>
      <c r="F2252" s="10"/>
      <c r="G2252" s="8">
        <v>197</v>
      </c>
      <c r="H2252" s="8" t="s">
        <v>16090</v>
      </c>
      <c r="I2252" s="8" t="s">
        <v>3720</v>
      </c>
      <c r="J2252" s="8">
        <v>19406</v>
      </c>
      <c r="K2252" s="8" t="s">
        <v>33804</v>
      </c>
    </row>
    <row r="2253" spans="1:11" x14ac:dyDescent="0.2">
      <c r="A2253" s="8">
        <f>MAX($A$2:$A2252)+1</f>
        <v>1351</v>
      </c>
      <c r="B2253" s="8"/>
      <c r="C2253" s="9" t="str">
        <f t="shared" si="36"/>
        <v>Bull Shoals</v>
      </c>
      <c r="D2253" s="8"/>
      <c r="E2253" s="8"/>
      <c r="F2253" s="10"/>
      <c r="G2253" s="8">
        <v>198</v>
      </c>
      <c r="H2253" s="8" t="s">
        <v>16091</v>
      </c>
      <c r="I2253" s="8" t="s">
        <v>3722</v>
      </c>
      <c r="J2253" s="8">
        <v>19647</v>
      </c>
      <c r="K2253" s="8" t="s">
        <v>33804</v>
      </c>
    </row>
    <row r="2254" spans="1:11" x14ac:dyDescent="0.2">
      <c r="A2254" s="8">
        <f>MAX($A$2:$A2253)+1</f>
        <v>1352</v>
      </c>
      <c r="B2254" s="8"/>
      <c r="C2254" s="9" t="str">
        <f t="shared" si="36"/>
        <v>Dardanelle</v>
      </c>
      <c r="D2254" s="8"/>
      <c r="E2254" s="8"/>
      <c r="F2254" s="10"/>
      <c r="G2254" s="8">
        <v>199</v>
      </c>
      <c r="H2254" s="8" t="s">
        <v>16092</v>
      </c>
      <c r="I2254" s="8" t="s">
        <v>3722</v>
      </c>
      <c r="J2254" s="8">
        <v>19647</v>
      </c>
      <c r="K2254" s="8" t="s">
        <v>33804</v>
      </c>
    </row>
    <row r="2255" spans="1:11" x14ac:dyDescent="0.2">
      <c r="A2255" s="8">
        <f>MAX($A$2:$A2254)+1</f>
        <v>1353</v>
      </c>
      <c r="B2255" s="8"/>
      <c r="C2255" s="9" t="str">
        <f t="shared" si="36"/>
        <v>Thomas Fitzhugh</v>
      </c>
      <c r="D2255" s="8"/>
      <c r="E2255" s="8"/>
      <c r="F2255" s="10"/>
      <c r="G2255" s="8">
        <v>201</v>
      </c>
      <c r="H2255" s="8" t="s">
        <v>16093</v>
      </c>
      <c r="I2255" s="8" t="s">
        <v>650</v>
      </c>
      <c r="J2255" s="8">
        <v>807</v>
      </c>
      <c r="K2255" s="8" t="s">
        <v>33804</v>
      </c>
    </row>
    <row r="2256" spans="1:11" x14ac:dyDescent="0.2">
      <c r="A2256" s="8">
        <f>MAX($A$2:$A2255)+1</f>
        <v>1354</v>
      </c>
      <c r="B2256" s="8"/>
      <c r="C2256" s="9" t="str">
        <f t="shared" si="36"/>
        <v>Carl Bailey</v>
      </c>
      <c r="D2256" s="8"/>
      <c r="E2256" s="8"/>
      <c r="F2256" s="10"/>
      <c r="G2256" s="8">
        <v>202</v>
      </c>
      <c r="H2256" s="8" t="s">
        <v>16094</v>
      </c>
      <c r="I2256" s="8" t="s">
        <v>650</v>
      </c>
      <c r="J2256" s="8">
        <v>807</v>
      </c>
      <c r="K2256" s="8" t="s">
        <v>33804</v>
      </c>
    </row>
    <row r="2257" spans="1:11" x14ac:dyDescent="0.2">
      <c r="A2257" s="8">
        <f>MAX($A$2:$A2256)+1</f>
        <v>1355</v>
      </c>
      <c r="B2257" s="8"/>
      <c r="C2257" s="9" t="str">
        <f t="shared" si="36"/>
        <v>McClellan (AR)</v>
      </c>
      <c r="D2257" s="8"/>
      <c r="E2257" s="8"/>
      <c r="F2257" s="10"/>
      <c r="G2257" s="8">
        <v>203</v>
      </c>
      <c r="H2257" s="8" t="s">
        <v>16095</v>
      </c>
      <c r="I2257" s="8" t="s">
        <v>650</v>
      </c>
      <c r="J2257" s="8">
        <v>807</v>
      </c>
      <c r="K2257" s="8" t="s">
        <v>33804</v>
      </c>
    </row>
    <row r="2258" spans="1:11" x14ac:dyDescent="0.2">
      <c r="A2258" s="8">
        <f>MAX($A$2:$A2257)+1</f>
        <v>1356</v>
      </c>
      <c r="B2258" s="8"/>
      <c r="C2258" s="9" t="str">
        <f t="shared" si="36"/>
        <v>Clinton Power Station</v>
      </c>
      <c r="D2258" s="8"/>
      <c r="E2258" s="8"/>
      <c r="F2258" s="10"/>
      <c r="G2258" s="8">
        <v>204</v>
      </c>
      <c r="H2258" s="8" t="s">
        <v>16096</v>
      </c>
      <c r="I2258" s="8" t="s">
        <v>1804</v>
      </c>
      <c r="J2258" s="8">
        <v>55951</v>
      </c>
      <c r="K2258" s="8" t="s">
        <v>33804</v>
      </c>
    </row>
    <row r="2259" spans="1:11" x14ac:dyDescent="0.2">
      <c r="A2259" s="8">
        <f>MAX($A$2:$A2258)+1</f>
        <v>1357</v>
      </c>
      <c r="B2259" s="8"/>
      <c r="C2259" s="9" t="str">
        <f t="shared" si="36"/>
        <v>Alta Powerhouse</v>
      </c>
      <c r="D2259" s="8"/>
      <c r="E2259" s="8"/>
      <c r="F2259" s="10"/>
      <c r="G2259" s="8">
        <v>214</v>
      </c>
      <c r="H2259" s="8" t="s">
        <v>16097</v>
      </c>
      <c r="I2259" s="8" t="s">
        <v>325</v>
      </c>
      <c r="J2259" s="8">
        <v>14328</v>
      </c>
      <c r="K2259" s="8" t="s">
        <v>33804</v>
      </c>
    </row>
    <row r="2260" spans="1:11" x14ac:dyDescent="0.2">
      <c r="A2260" s="8">
        <f>MAX($A$2:$A2259)+1</f>
        <v>1358</v>
      </c>
      <c r="B2260" s="8"/>
      <c r="C2260" s="9" t="str">
        <f t="shared" si="36"/>
        <v>Angels</v>
      </c>
      <c r="D2260" s="8"/>
      <c r="E2260" s="8"/>
      <c r="F2260" s="10"/>
      <c r="G2260" s="8">
        <v>215</v>
      </c>
      <c r="H2260" s="8" t="s">
        <v>16098</v>
      </c>
      <c r="I2260" s="8" t="s">
        <v>3736</v>
      </c>
      <c r="J2260" s="8">
        <v>19586</v>
      </c>
      <c r="K2260" s="8" t="s">
        <v>33804</v>
      </c>
    </row>
    <row r="2261" spans="1:11" x14ac:dyDescent="0.2">
      <c r="A2261" s="8">
        <f>MAX($A$2:$A2260)+1</f>
        <v>1359</v>
      </c>
      <c r="B2261" s="8"/>
      <c r="C2261" s="9" t="str">
        <f t="shared" si="36"/>
        <v>Cow Creek</v>
      </c>
      <c r="D2261" s="8"/>
      <c r="E2261" s="8"/>
      <c r="F2261" s="10"/>
      <c r="G2261" s="8">
        <v>229</v>
      </c>
      <c r="H2261" s="8" t="s">
        <v>16099</v>
      </c>
      <c r="I2261" s="8" t="s">
        <v>325</v>
      </c>
      <c r="J2261" s="8">
        <v>14328</v>
      </c>
      <c r="K2261" s="8" t="s">
        <v>33804</v>
      </c>
    </row>
    <row r="2262" spans="1:11" x14ac:dyDescent="0.2">
      <c r="A2262" s="8">
        <f>MAX($A$2:$A2261)+1</f>
        <v>1360</v>
      </c>
      <c r="B2262" s="8"/>
      <c r="C2262" s="9" t="str">
        <f t="shared" si="36"/>
        <v>CSU East Bay</v>
      </c>
      <c r="D2262" s="8"/>
      <c r="E2262" s="8"/>
      <c r="F2262" s="10"/>
      <c r="G2262" s="8">
        <v>57042</v>
      </c>
      <c r="H2262" s="8" t="s">
        <v>16100</v>
      </c>
      <c r="I2262" s="8" t="s">
        <v>325</v>
      </c>
      <c r="J2262" s="8">
        <v>14328</v>
      </c>
      <c r="K2262" s="8" t="s">
        <v>33804</v>
      </c>
    </row>
    <row r="2263" spans="1:11" x14ac:dyDescent="0.2">
      <c r="A2263" s="8">
        <f>MAX($A$2:$A2262)+1</f>
        <v>1361</v>
      </c>
      <c r="B2263" s="8"/>
      <c r="C2263" s="9" t="str">
        <f t="shared" si="36"/>
        <v>El Dorado</v>
      </c>
      <c r="D2263" s="8"/>
      <c r="E2263" s="8"/>
      <c r="F2263" s="10"/>
      <c r="G2263" s="8">
        <v>238</v>
      </c>
      <c r="H2263" s="8" t="s">
        <v>16101</v>
      </c>
      <c r="I2263" s="8" t="s">
        <v>1716</v>
      </c>
      <c r="J2263" s="8">
        <v>25915</v>
      </c>
      <c r="K2263" s="8" t="s">
        <v>33804</v>
      </c>
    </row>
    <row r="2264" spans="1:11" x14ac:dyDescent="0.2">
      <c r="A2264" s="8">
        <f>MAX($A$2:$A2263)+1</f>
        <v>1362</v>
      </c>
      <c r="B2264" s="8"/>
      <c r="C2264" s="9" t="str">
        <f t="shared" si="36"/>
        <v>Dynegy Moss Landing Power Plant</v>
      </c>
      <c r="D2264" s="8"/>
      <c r="E2264" s="8"/>
      <c r="F2264" s="10"/>
      <c r="G2264" s="8">
        <v>260</v>
      </c>
      <c r="H2264" s="8" t="s">
        <v>16102</v>
      </c>
      <c r="I2264" s="8" t="s">
        <v>1660</v>
      </c>
      <c r="J2264" s="8">
        <v>54802</v>
      </c>
      <c r="K2264" s="8" t="s">
        <v>33804</v>
      </c>
    </row>
    <row r="2265" spans="1:11" x14ac:dyDescent="0.2">
      <c r="A2265" s="8">
        <f>MAX($A$2:$A2264)+1</f>
        <v>1363</v>
      </c>
      <c r="B2265" s="8"/>
      <c r="C2265" s="9" t="str">
        <f t="shared" si="36"/>
        <v>Murphys</v>
      </c>
      <c r="D2265" s="8"/>
      <c r="E2265" s="8"/>
      <c r="F2265" s="10"/>
      <c r="G2265" s="8">
        <v>261</v>
      </c>
      <c r="H2265" s="8" t="s">
        <v>16103</v>
      </c>
      <c r="I2265" s="8" t="s">
        <v>3736</v>
      </c>
      <c r="J2265" s="8">
        <v>19586</v>
      </c>
      <c r="K2265" s="8" t="s">
        <v>33804</v>
      </c>
    </row>
    <row r="2266" spans="1:11" x14ac:dyDescent="0.2">
      <c r="A2266" s="8">
        <f>MAX($A$2:$A2265)+1</f>
        <v>1364</v>
      </c>
      <c r="B2266" s="8"/>
      <c r="C2266" s="9" t="str">
        <f t="shared" si="36"/>
        <v>Pittsburg Power</v>
      </c>
      <c r="D2266" s="8"/>
      <c r="E2266" s="8"/>
      <c r="F2266" s="10"/>
      <c r="G2266" s="8">
        <v>271</v>
      </c>
      <c r="H2266" s="8" t="s">
        <v>16104</v>
      </c>
      <c r="I2266" s="8" t="s">
        <v>2779</v>
      </c>
      <c r="J2266" s="8">
        <v>12631</v>
      </c>
      <c r="K2266" s="8" t="s">
        <v>33804</v>
      </c>
    </row>
    <row r="2267" spans="1:11" x14ac:dyDescent="0.2">
      <c r="A2267" s="8">
        <f>MAX($A$2:$A2266)+1</f>
        <v>1365</v>
      </c>
      <c r="B2267" s="8"/>
      <c r="C2267" s="9" t="str">
        <f t="shared" si="36"/>
        <v>Kilarc</v>
      </c>
      <c r="D2267" s="8"/>
      <c r="E2267" s="8"/>
      <c r="F2267" s="10"/>
      <c r="G2267" s="8">
        <v>253</v>
      </c>
      <c r="H2267" s="8" t="s">
        <v>16105</v>
      </c>
      <c r="I2267" s="8" t="s">
        <v>325</v>
      </c>
      <c r="J2267" s="8">
        <v>14328</v>
      </c>
      <c r="K2267" s="8" t="s">
        <v>33804</v>
      </c>
    </row>
    <row r="2268" spans="1:11" x14ac:dyDescent="0.2">
      <c r="A2268" s="8">
        <f>MAX($A$2:$A2267)+1</f>
        <v>1366</v>
      </c>
      <c r="B2268" s="8"/>
      <c r="C2268" s="9" t="str">
        <f t="shared" si="36"/>
        <v>Lime Saddle</v>
      </c>
      <c r="D2268" s="8"/>
      <c r="E2268" s="8"/>
      <c r="F2268" s="10"/>
      <c r="G2268" s="8">
        <v>255</v>
      </c>
      <c r="H2268" s="8" t="s">
        <v>16106</v>
      </c>
      <c r="I2268" s="8" t="s">
        <v>325</v>
      </c>
      <c r="J2268" s="8">
        <v>14328</v>
      </c>
      <c r="K2268" s="8" t="s">
        <v>33804</v>
      </c>
    </row>
    <row r="2269" spans="1:11" x14ac:dyDescent="0.2">
      <c r="A2269" s="8">
        <f>MAX($A$2:$A2268)+1</f>
        <v>1367</v>
      </c>
      <c r="B2269" s="8"/>
      <c r="C2269" s="9" t="str">
        <f t="shared" si="36"/>
        <v>Merced Falls</v>
      </c>
      <c r="D2269" s="8"/>
      <c r="E2269" s="8"/>
      <c r="F2269" s="10"/>
      <c r="G2269" s="8">
        <v>258</v>
      </c>
      <c r="H2269" s="8" t="s">
        <v>16107</v>
      </c>
      <c r="I2269" s="8" t="s">
        <v>325</v>
      </c>
      <c r="J2269" s="8">
        <v>14328</v>
      </c>
      <c r="K2269" s="8" t="s">
        <v>33804</v>
      </c>
    </row>
    <row r="2270" spans="1:11" x14ac:dyDescent="0.2">
      <c r="A2270" s="8">
        <f>MAX($A$2:$A2269)+1</f>
        <v>1368</v>
      </c>
      <c r="B2270" s="8"/>
      <c r="C2270" s="9" t="str">
        <f t="shared" si="36"/>
        <v>Oak Flat</v>
      </c>
      <c r="D2270" s="8"/>
      <c r="E2270" s="8"/>
      <c r="F2270" s="10"/>
      <c r="G2270" s="8">
        <v>626</v>
      </c>
      <c r="H2270" s="8" t="s">
        <v>16108</v>
      </c>
      <c r="I2270" s="8" t="s">
        <v>325</v>
      </c>
      <c r="J2270" s="8">
        <v>14328</v>
      </c>
      <c r="K2270" s="8" t="s">
        <v>33804</v>
      </c>
    </row>
    <row r="2271" spans="1:11" x14ac:dyDescent="0.2">
      <c r="A2271" s="8">
        <f>MAX($A$2:$A2270)+1</f>
        <v>1369</v>
      </c>
      <c r="B2271" s="8"/>
      <c r="C2271" s="9" t="str">
        <f t="shared" si="36"/>
        <v>Phoenix</v>
      </c>
      <c r="D2271" s="8"/>
      <c r="E2271" s="8"/>
      <c r="F2271" s="10"/>
      <c r="G2271" s="8">
        <v>264</v>
      </c>
      <c r="H2271" s="8" t="s">
        <v>16109</v>
      </c>
      <c r="I2271" s="8" t="s">
        <v>325</v>
      </c>
      <c r="J2271" s="8">
        <v>14328</v>
      </c>
      <c r="K2271" s="8" t="s">
        <v>33804</v>
      </c>
    </row>
    <row r="2272" spans="1:11" x14ac:dyDescent="0.2">
      <c r="A2272" s="8">
        <f>MAX($A$2:$A2271)+1</f>
        <v>1370</v>
      </c>
      <c r="B2272" s="8"/>
      <c r="C2272" s="9" t="str">
        <f t="shared" si="36"/>
        <v>Geysers Unit 5-20</v>
      </c>
      <c r="D2272" s="8"/>
      <c r="E2272" s="8"/>
      <c r="F2272" s="10"/>
      <c r="G2272" s="8">
        <v>286</v>
      </c>
      <c r="H2272" s="8" t="s">
        <v>16110</v>
      </c>
      <c r="I2272" s="8" t="s">
        <v>1998</v>
      </c>
      <c r="J2272" s="8">
        <v>7160</v>
      </c>
      <c r="K2272" s="8" t="s">
        <v>33804</v>
      </c>
    </row>
    <row r="2273" spans="1:11" x14ac:dyDescent="0.2">
      <c r="A2273" s="8">
        <f>MAX($A$2:$A2272)+1</f>
        <v>1371</v>
      </c>
      <c r="B2273" s="8"/>
      <c r="C2273" s="9" t="str">
        <f t="shared" si="36"/>
        <v>Bend</v>
      </c>
      <c r="D2273" s="8"/>
      <c r="E2273" s="8"/>
      <c r="F2273" s="10"/>
      <c r="G2273" s="8">
        <v>6484</v>
      </c>
      <c r="H2273" s="8" t="s">
        <v>16111</v>
      </c>
      <c r="I2273" s="8" t="s">
        <v>329</v>
      </c>
      <c r="J2273" s="8">
        <v>14354</v>
      </c>
      <c r="K2273" s="8" t="s">
        <v>33804</v>
      </c>
    </row>
    <row r="2274" spans="1:11" x14ac:dyDescent="0.2">
      <c r="A2274" s="8">
        <f>MAX($A$2:$A2273)+1</f>
        <v>1372</v>
      </c>
      <c r="B2274" s="8"/>
      <c r="C2274" s="9" t="str">
        <f t="shared" si="36"/>
        <v>Big Fork</v>
      </c>
      <c r="D2274" s="8"/>
      <c r="E2274" s="8"/>
      <c r="F2274" s="10"/>
      <c r="G2274" s="8">
        <v>6459</v>
      </c>
      <c r="H2274" s="8" t="s">
        <v>16112</v>
      </c>
      <c r="I2274" s="8" t="s">
        <v>329</v>
      </c>
      <c r="J2274" s="8">
        <v>14354</v>
      </c>
      <c r="K2274" s="8" t="s">
        <v>33804</v>
      </c>
    </row>
    <row r="2275" spans="1:11" x14ac:dyDescent="0.2">
      <c r="A2275" s="8">
        <f>MAX($A$2:$A2274)+1</f>
        <v>1373</v>
      </c>
      <c r="B2275" s="8"/>
      <c r="C2275" s="9" t="str">
        <f t="shared" si="36"/>
        <v>Black Cap Solar Plant</v>
      </c>
      <c r="D2275" s="8"/>
      <c r="E2275" s="8"/>
      <c r="F2275" s="10"/>
      <c r="G2275" s="8">
        <v>58150</v>
      </c>
      <c r="H2275" s="8" t="s">
        <v>16113</v>
      </c>
      <c r="I2275" s="8" t="s">
        <v>329</v>
      </c>
      <c r="J2275" s="8">
        <v>14354</v>
      </c>
      <c r="K2275" s="8" t="s">
        <v>33804</v>
      </c>
    </row>
    <row r="2276" spans="1:11" x14ac:dyDescent="0.2">
      <c r="A2276" s="8">
        <f>MAX($A$2:$A2275)+1</f>
        <v>1374</v>
      </c>
      <c r="B2276" s="8"/>
      <c r="C2276" s="9" t="str">
        <f t="shared" si="36"/>
        <v>Limestone</v>
      </c>
      <c r="D2276" s="8"/>
      <c r="E2276" s="8"/>
      <c r="F2276" s="10"/>
      <c r="G2276" s="8">
        <v>298</v>
      </c>
      <c r="H2276" s="8" t="s">
        <v>16114</v>
      </c>
      <c r="I2276" s="8" t="s">
        <v>2808</v>
      </c>
      <c r="J2276" s="8">
        <v>54888</v>
      </c>
      <c r="K2276" s="8" t="s">
        <v>33804</v>
      </c>
    </row>
    <row r="2277" spans="1:11" x14ac:dyDescent="0.2">
      <c r="A2277" s="8">
        <f>MAX($A$2:$A2276)+1</f>
        <v>1375</v>
      </c>
      <c r="B2277" s="8"/>
      <c r="C2277" s="9" t="str">
        <f t="shared" si="36"/>
        <v>El Cajon</v>
      </c>
      <c r="D2277" s="8"/>
      <c r="E2277" s="8"/>
      <c r="F2277" s="10"/>
      <c r="G2277" s="8">
        <v>301</v>
      </c>
      <c r="H2277" s="8" t="s">
        <v>16115</v>
      </c>
      <c r="I2277" s="8" t="s">
        <v>2774</v>
      </c>
      <c r="J2277" s="8">
        <v>13960</v>
      </c>
      <c r="K2277" s="8" t="s">
        <v>33804</v>
      </c>
    </row>
    <row r="2278" spans="1:11" x14ac:dyDescent="0.2">
      <c r="A2278" s="8">
        <f>MAX($A$2:$A2277)+1</f>
        <v>1376</v>
      </c>
      <c r="B2278" s="8"/>
      <c r="C2278" s="9" t="str">
        <f t="shared" si="36"/>
        <v>Encina</v>
      </c>
      <c r="D2278" s="8"/>
      <c r="E2278" s="8"/>
      <c r="F2278" s="10"/>
      <c r="G2278" s="8">
        <v>302</v>
      </c>
      <c r="H2278" s="8" t="s">
        <v>16116</v>
      </c>
      <c r="I2278" s="8" t="s">
        <v>2774</v>
      </c>
      <c r="J2278" s="8">
        <v>13960</v>
      </c>
      <c r="K2278" s="8" t="s">
        <v>33804</v>
      </c>
    </row>
    <row r="2279" spans="1:11" x14ac:dyDescent="0.2">
      <c r="A2279" s="8">
        <f>MAX($A$2:$A2278)+1</f>
        <v>1377</v>
      </c>
      <c r="B2279" s="8"/>
      <c r="C2279" s="9" t="str">
        <f t="shared" si="36"/>
        <v>Kearny</v>
      </c>
      <c r="D2279" s="8"/>
      <c r="E2279" s="8"/>
      <c r="F2279" s="10"/>
      <c r="G2279" s="8">
        <v>303</v>
      </c>
      <c r="H2279" s="8" t="s">
        <v>16117</v>
      </c>
      <c r="I2279" s="8" t="s">
        <v>2774</v>
      </c>
      <c r="J2279" s="8">
        <v>13960</v>
      </c>
      <c r="K2279" s="8" t="s">
        <v>33804</v>
      </c>
    </row>
    <row r="2280" spans="1:11" x14ac:dyDescent="0.2">
      <c r="A2280" s="8">
        <f>MAX($A$2:$A2279)+1</f>
        <v>1378</v>
      </c>
      <c r="B2280" s="8"/>
      <c r="C2280" s="9" t="str">
        <f t="shared" si="36"/>
        <v>Miramar</v>
      </c>
      <c r="D2280" s="8"/>
      <c r="E2280" s="8"/>
      <c r="F2280" s="10"/>
      <c r="G2280" s="8">
        <v>305</v>
      </c>
      <c r="H2280" s="8" t="s">
        <v>14025</v>
      </c>
      <c r="I2280" s="8" t="s">
        <v>2774</v>
      </c>
      <c r="J2280" s="8">
        <v>13960</v>
      </c>
      <c r="K2280" s="8" t="s">
        <v>33804</v>
      </c>
    </row>
    <row r="2281" spans="1:11" x14ac:dyDescent="0.2">
      <c r="A2281" s="8">
        <f>MAX($A$2:$A2280)+1</f>
        <v>1379</v>
      </c>
      <c r="B2281" s="8"/>
      <c r="C2281" s="9" t="str">
        <f t="shared" si="36"/>
        <v>Green Lake</v>
      </c>
      <c r="D2281" s="8"/>
      <c r="E2281" s="8"/>
      <c r="F2281" s="10"/>
      <c r="G2281" s="8">
        <v>313</v>
      </c>
      <c r="H2281" s="8" t="s">
        <v>16118</v>
      </c>
      <c r="I2281" s="8" t="s">
        <v>1010</v>
      </c>
      <c r="J2281" s="8">
        <v>17271</v>
      </c>
      <c r="K2281" s="8" t="s">
        <v>33804</v>
      </c>
    </row>
    <row r="2282" spans="1:11" x14ac:dyDescent="0.2">
      <c r="A2282" s="8">
        <f>MAX($A$2:$A2281)+1</f>
        <v>1380</v>
      </c>
      <c r="B2282" s="8"/>
      <c r="C2282" s="9" t="str">
        <f t="shared" si="36"/>
        <v>Drop 5</v>
      </c>
      <c r="D2282" s="8"/>
      <c r="E2282" s="8"/>
      <c r="F2282" s="10"/>
      <c r="G2282" s="8">
        <v>314</v>
      </c>
      <c r="H2282" s="8" t="s">
        <v>16119</v>
      </c>
      <c r="I2282" s="8" t="s">
        <v>2179</v>
      </c>
      <c r="J2282" s="8">
        <v>9216</v>
      </c>
      <c r="K2282" s="8" t="s">
        <v>33804</v>
      </c>
    </row>
    <row r="2283" spans="1:11" x14ac:dyDescent="0.2">
      <c r="A2283" s="8">
        <f>MAX($A$2:$A2282)+1</f>
        <v>1381</v>
      </c>
      <c r="B2283" s="8"/>
      <c r="C2283" s="9" t="str">
        <f t="shared" si="36"/>
        <v>AES Alamitos LLC</v>
      </c>
      <c r="D2283" s="8"/>
      <c r="E2283" s="8"/>
      <c r="F2283" s="10"/>
      <c r="G2283" s="8">
        <v>315</v>
      </c>
      <c r="H2283" s="8" t="s">
        <v>526</v>
      </c>
      <c r="I2283" s="8" t="s">
        <v>526</v>
      </c>
      <c r="J2283" s="8">
        <v>22148</v>
      </c>
      <c r="K2283" s="8" t="s">
        <v>33804</v>
      </c>
    </row>
    <row r="2284" spans="1:11" x14ac:dyDescent="0.2">
      <c r="A2284" s="8">
        <f>MAX($A$2:$A2283)+1</f>
        <v>1382</v>
      </c>
      <c r="B2284" s="8"/>
      <c r="C2284" s="9" t="str">
        <f t="shared" si="36"/>
        <v>Sepulveda Canyon</v>
      </c>
      <c r="D2284" s="8"/>
      <c r="E2284" s="8"/>
      <c r="F2284" s="10"/>
      <c r="G2284" s="8">
        <v>316</v>
      </c>
      <c r="H2284" s="8" t="s">
        <v>16120</v>
      </c>
      <c r="I2284" s="8" t="s">
        <v>2534</v>
      </c>
      <c r="J2284" s="8">
        <v>12397</v>
      </c>
      <c r="K2284" s="8" t="s">
        <v>33804</v>
      </c>
    </row>
    <row r="2285" spans="1:11" x14ac:dyDescent="0.2">
      <c r="A2285" s="8">
        <f>MAX($A$2:$A2284)+1</f>
        <v>1383</v>
      </c>
      <c r="B2285" s="8"/>
      <c r="C2285" s="9" t="str">
        <f t="shared" si="36"/>
        <v>Bishop Creek 5</v>
      </c>
      <c r="D2285" s="8"/>
      <c r="E2285" s="8"/>
      <c r="F2285" s="10"/>
      <c r="G2285" s="8">
        <v>326</v>
      </c>
      <c r="H2285" s="8" t="s">
        <v>16121</v>
      </c>
      <c r="I2285" s="8" t="s">
        <v>393</v>
      </c>
      <c r="J2285" s="8">
        <v>17609</v>
      </c>
      <c r="K2285" s="8" t="s">
        <v>33804</v>
      </c>
    </row>
    <row r="2286" spans="1:11" x14ac:dyDescent="0.2">
      <c r="A2286" s="8">
        <f>MAX($A$2:$A2285)+1</f>
        <v>1384</v>
      </c>
      <c r="B2286" s="8"/>
      <c r="C2286" s="9" t="str">
        <f t="shared" si="36"/>
        <v>Bishop Creek 6</v>
      </c>
      <c r="D2286" s="8"/>
      <c r="E2286" s="8"/>
      <c r="F2286" s="10"/>
      <c r="G2286" s="8">
        <v>327</v>
      </c>
      <c r="H2286" s="8" t="s">
        <v>16122</v>
      </c>
      <c r="I2286" s="8" t="s">
        <v>393</v>
      </c>
      <c r="J2286" s="8">
        <v>17609</v>
      </c>
      <c r="K2286" s="8" t="s">
        <v>33804</v>
      </c>
    </row>
    <row r="2287" spans="1:11" x14ac:dyDescent="0.2">
      <c r="A2287" s="8">
        <f>MAX($A$2:$A2286)+1</f>
        <v>1385</v>
      </c>
      <c r="B2287" s="8"/>
      <c r="C2287" s="9" t="str">
        <f t="shared" si="36"/>
        <v>El Segundo Power</v>
      </c>
      <c r="D2287" s="8"/>
      <c r="E2287" s="8"/>
      <c r="F2287" s="10"/>
      <c r="G2287" s="8">
        <v>330</v>
      </c>
      <c r="H2287" s="8" t="s">
        <v>16123</v>
      </c>
      <c r="I2287" s="8" t="s">
        <v>2780</v>
      </c>
      <c r="J2287" s="8">
        <v>13584</v>
      </c>
      <c r="K2287" s="8" t="s">
        <v>33804</v>
      </c>
    </row>
    <row r="2288" spans="1:11" x14ac:dyDescent="0.2">
      <c r="A2288" s="8">
        <f>MAX($A$2:$A2287)+1</f>
        <v>1386</v>
      </c>
      <c r="B2288" s="8"/>
      <c r="C2288" s="9" t="str">
        <f t="shared" si="36"/>
        <v>Etiwanda Generating Station</v>
      </c>
      <c r="D2288" s="8"/>
      <c r="E2288" s="8"/>
      <c r="F2288" s="10"/>
      <c r="G2288" s="8">
        <v>331</v>
      </c>
      <c r="H2288" s="8" t="s">
        <v>16124</v>
      </c>
      <c r="I2288" s="8" t="s">
        <v>2775</v>
      </c>
      <c r="J2288" s="8">
        <v>15908</v>
      </c>
      <c r="K2288" s="8" t="s">
        <v>33804</v>
      </c>
    </row>
    <row r="2289" spans="1:11" x14ac:dyDescent="0.2">
      <c r="A2289" s="8">
        <f>MAX($A$2:$A2288)+1</f>
        <v>1387</v>
      </c>
      <c r="B2289" s="8"/>
      <c r="C2289" s="9" t="str">
        <f t="shared" si="36"/>
        <v>Cal State Univ San Bernardino FC01</v>
      </c>
      <c r="D2289" s="8"/>
      <c r="E2289" s="8"/>
      <c r="F2289" s="10"/>
      <c r="G2289" s="8">
        <v>57544</v>
      </c>
      <c r="H2289" s="8" t="s">
        <v>16125</v>
      </c>
      <c r="I2289" s="8" t="s">
        <v>393</v>
      </c>
      <c r="J2289" s="8">
        <v>17609</v>
      </c>
      <c r="K2289" s="8" t="s">
        <v>33804</v>
      </c>
    </row>
    <row r="2290" spans="1:11" x14ac:dyDescent="0.2">
      <c r="A2290" s="8">
        <f>MAX($A$2:$A2289)+1</f>
        <v>1388</v>
      </c>
      <c r="B2290" s="8"/>
      <c r="C2290" s="9" t="str">
        <f t="shared" si="36"/>
        <v>AES Huntington Beach LLC</v>
      </c>
      <c r="D2290" s="8"/>
      <c r="E2290" s="8"/>
      <c r="F2290" s="10"/>
      <c r="G2290" s="8">
        <v>335</v>
      </c>
      <c r="H2290" s="8" t="s">
        <v>529</v>
      </c>
      <c r="I2290" s="8" t="s">
        <v>529</v>
      </c>
      <c r="J2290" s="8">
        <v>23693</v>
      </c>
      <c r="K2290" s="8" t="s">
        <v>33804</v>
      </c>
    </row>
    <row r="2291" spans="1:11" x14ac:dyDescent="0.2">
      <c r="A2291" s="8">
        <f>MAX($A$2:$A2290)+1</f>
        <v>1389</v>
      </c>
      <c r="B2291" s="8"/>
      <c r="C2291" s="9" t="str">
        <f t="shared" si="36"/>
        <v>Fontana</v>
      </c>
      <c r="D2291" s="8"/>
      <c r="E2291" s="8"/>
      <c r="F2291" s="10"/>
      <c r="G2291" s="8">
        <v>332</v>
      </c>
      <c r="H2291" s="8" t="s">
        <v>16126</v>
      </c>
      <c r="I2291" s="8" t="s">
        <v>393</v>
      </c>
      <c r="J2291" s="8">
        <v>17609</v>
      </c>
      <c r="K2291" s="8" t="s">
        <v>33804</v>
      </c>
    </row>
    <row r="2292" spans="1:11" x14ac:dyDescent="0.2">
      <c r="A2292" s="8">
        <f>MAX($A$2:$A2291)+1</f>
        <v>1390</v>
      </c>
      <c r="B2292" s="8"/>
      <c r="C2292" s="9" t="str">
        <f t="shared" si="36"/>
        <v>Kaweah 1</v>
      </c>
      <c r="D2292" s="8"/>
      <c r="E2292" s="8"/>
      <c r="F2292" s="10"/>
      <c r="G2292" s="8">
        <v>337</v>
      </c>
      <c r="H2292" s="8" t="s">
        <v>16127</v>
      </c>
      <c r="I2292" s="8" t="s">
        <v>393</v>
      </c>
      <c r="J2292" s="8">
        <v>17609</v>
      </c>
      <c r="K2292" s="8" t="s">
        <v>33804</v>
      </c>
    </row>
    <row r="2293" spans="1:11" x14ac:dyDescent="0.2">
      <c r="A2293" s="8">
        <f>MAX($A$2:$A2292)+1</f>
        <v>1391</v>
      </c>
      <c r="B2293" s="8"/>
      <c r="C2293" s="9" t="str">
        <f t="shared" si="36"/>
        <v>Long Beach Generation LLC</v>
      </c>
      <c r="D2293" s="8"/>
      <c r="E2293" s="8"/>
      <c r="F2293" s="10"/>
      <c r="G2293" s="8">
        <v>341</v>
      </c>
      <c r="H2293" s="8" t="s">
        <v>16128</v>
      </c>
      <c r="I2293" s="8" t="s">
        <v>2780</v>
      </c>
      <c r="J2293" s="8">
        <v>13584</v>
      </c>
      <c r="K2293" s="8" t="s">
        <v>33804</v>
      </c>
    </row>
    <row r="2294" spans="1:11" x14ac:dyDescent="0.2">
      <c r="A2294" s="8">
        <f>A2292</f>
        <v>1390</v>
      </c>
      <c r="B2294" s="8"/>
      <c r="C2294" s="9" t="str">
        <f t="shared" si="36"/>
        <v>Kaweah 2</v>
      </c>
      <c r="D2294" s="8"/>
      <c r="E2294" s="8"/>
      <c r="F2294" s="10"/>
      <c r="G2294" s="8">
        <v>336</v>
      </c>
      <c r="H2294" s="8" t="s">
        <v>16129</v>
      </c>
      <c r="I2294" s="8" t="s">
        <v>393</v>
      </c>
      <c r="J2294" s="8">
        <v>17609</v>
      </c>
      <c r="K2294" s="8" t="s">
        <v>33804</v>
      </c>
    </row>
    <row r="2295" spans="1:11" x14ac:dyDescent="0.2">
      <c r="A2295" s="8">
        <f>A2292</f>
        <v>1390</v>
      </c>
      <c r="B2295" s="8"/>
      <c r="C2295" s="9" t="str">
        <f t="shared" si="36"/>
        <v>Kaweah 3</v>
      </c>
      <c r="D2295" s="8"/>
      <c r="E2295" s="8"/>
      <c r="F2295" s="10"/>
      <c r="G2295" s="8">
        <v>338</v>
      </c>
      <c r="H2295" s="8" t="s">
        <v>16130</v>
      </c>
      <c r="I2295" s="8" t="s">
        <v>393</v>
      </c>
      <c r="J2295" s="8">
        <v>17609</v>
      </c>
      <c r="K2295" s="8" t="s">
        <v>33804</v>
      </c>
    </row>
    <row r="2296" spans="1:11" x14ac:dyDescent="0.2">
      <c r="A2296" s="8">
        <f>MAX($A$2:$A2295)+1</f>
        <v>1392</v>
      </c>
      <c r="B2296" s="8"/>
      <c r="C2296" s="9" t="str">
        <f t="shared" si="36"/>
        <v>Mandalay</v>
      </c>
      <c r="D2296" s="8"/>
      <c r="E2296" s="8"/>
      <c r="F2296" s="10"/>
      <c r="G2296" s="8">
        <v>345</v>
      </c>
      <c r="H2296" s="8" t="s">
        <v>16131</v>
      </c>
      <c r="I2296" s="8" t="s">
        <v>2775</v>
      </c>
      <c r="J2296" s="8">
        <v>15908</v>
      </c>
      <c r="K2296" s="8" t="s">
        <v>33804</v>
      </c>
    </row>
    <row r="2297" spans="1:11" x14ac:dyDescent="0.2">
      <c r="A2297" s="8">
        <f>MAX($A$2:$A2296)+1</f>
        <v>1393</v>
      </c>
      <c r="B2297" s="8"/>
      <c r="C2297" s="9" t="str">
        <f t="shared" si="36"/>
        <v>Ormond Beach</v>
      </c>
      <c r="D2297" s="8"/>
      <c r="E2297" s="8"/>
      <c r="F2297" s="10"/>
      <c r="G2297" s="8">
        <v>350</v>
      </c>
      <c r="H2297" s="8" t="s">
        <v>16132</v>
      </c>
      <c r="I2297" s="8" t="s">
        <v>2775</v>
      </c>
      <c r="J2297" s="8">
        <v>15908</v>
      </c>
      <c r="K2297" s="8" t="s">
        <v>33804</v>
      </c>
    </row>
    <row r="2298" spans="1:11" x14ac:dyDescent="0.2">
      <c r="A2298" s="8">
        <f>MAX($A$2:$A2297)+1</f>
        <v>1394</v>
      </c>
      <c r="B2298" s="8"/>
      <c r="C2298" s="9" t="str">
        <f t="shared" si="36"/>
        <v>AES Redondo Beach LLC</v>
      </c>
      <c r="D2298" s="8"/>
      <c r="E2298" s="8"/>
      <c r="F2298" s="10"/>
      <c r="G2298" s="8">
        <v>356</v>
      </c>
      <c r="H2298" s="8" t="s">
        <v>531</v>
      </c>
      <c r="I2298" s="8" t="s">
        <v>531</v>
      </c>
      <c r="J2298" s="8">
        <v>22484</v>
      </c>
      <c r="K2298" s="8" t="s">
        <v>33804</v>
      </c>
    </row>
    <row r="2299" spans="1:11" x14ac:dyDescent="0.2">
      <c r="A2299" s="8">
        <f>MAX($A$2:$A2298)+1</f>
        <v>1395</v>
      </c>
      <c r="B2299" s="8"/>
      <c r="C2299" s="9" t="str">
        <f t="shared" si="36"/>
        <v>Lower Tule River</v>
      </c>
      <c r="D2299" s="8"/>
      <c r="E2299" s="8"/>
      <c r="F2299" s="10"/>
      <c r="G2299" s="8">
        <v>365</v>
      </c>
      <c r="H2299" s="8" t="s">
        <v>16133</v>
      </c>
      <c r="I2299" s="8" t="s">
        <v>393</v>
      </c>
      <c r="J2299" s="8">
        <v>17609</v>
      </c>
      <c r="K2299" s="8" t="s">
        <v>33804</v>
      </c>
    </row>
    <row r="2300" spans="1:11" x14ac:dyDescent="0.2">
      <c r="A2300" s="8">
        <f>MAX($A$2:$A2299)+1</f>
        <v>1396</v>
      </c>
      <c r="B2300" s="8"/>
      <c r="C2300" s="9" t="str">
        <f t="shared" si="36"/>
        <v>Lundy</v>
      </c>
      <c r="D2300" s="8"/>
      <c r="E2300" s="8"/>
      <c r="F2300" s="10"/>
      <c r="G2300" s="8">
        <v>342</v>
      </c>
      <c r="H2300" s="8" t="s">
        <v>16134</v>
      </c>
      <c r="I2300" s="8" t="s">
        <v>393</v>
      </c>
      <c r="J2300" s="8">
        <v>17609</v>
      </c>
      <c r="K2300" s="8" t="s">
        <v>33804</v>
      </c>
    </row>
    <row r="2301" spans="1:11" x14ac:dyDescent="0.2">
      <c r="A2301" s="8">
        <f>MAX($A$2:$A2300)+1</f>
        <v>1397</v>
      </c>
      <c r="B2301" s="8"/>
      <c r="C2301" s="9" t="str">
        <f t="shared" si="36"/>
        <v>Mill Creek 3</v>
      </c>
      <c r="D2301" s="8"/>
      <c r="E2301" s="8"/>
      <c r="F2301" s="10"/>
      <c r="G2301" s="8">
        <v>7147</v>
      </c>
      <c r="H2301" s="8" t="s">
        <v>16135</v>
      </c>
      <c r="I2301" s="8" t="s">
        <v>393</v>
      </c>
      <c r="J2301" s="8">
        <v>17609</v>
      </c>
      <c r="K2301" s="8" t="s">
        <v>33804</v>
      </c>
    </row>
    <row r="2302" spans="1:11" x14ac:dyDescent="0.2">
      <c r="A2302" s="8">
        <f>MAX($A$2:$A2301)+1</f>
        <v>1398</v>
      </c>
      <c r="B2302" s="8"/>
      <c r="C2302" s="9" t="str">
        <f t="shared" si="36"/>
        <v>Columbia Generating Station</v>
      </c>
      <c r="D2302" s="8"/>
      <c r="E2302" s="8"/>
      <c r="F2302" s="10"/>
      <c r="G2302" s="8">
        <v>371</v>
      </c>
      <c r="H2302" s="8" t="s">
        <v>16136</v>
      </c>
      <c r="I2302" s="8" t="s">
        <v>1740</v>
      </c>
      <c r="J2302" s="8">
        <v>20160</v>
      </c>
      <c r="K2302" s="8" t="s">
        <v>33804</v>
      </c>
    </row>
    <row r="2303" spans="1:11" x14ac:dyDescent="0.2">
      <c r="A2303" s="8">
        <f>MAX($A$2:$A2302)+1</f>
        <v>1399</v>
      </c>
      <c r="B2303" s="8"/>
      <c r="C2303" s="9" t="str">
        <f t="shared" si="36"/>
        <v>Pardee</v>
      </c>
      <c r="D2303" s="8"/>
      <c r="E2303" s="8"/>
      <c r="F2303" s="10"/>
      <c r="G2303" s="8">
        <v>376</v>
      </c>
      <c r="H2303" s="8" t="s">
        <v>16137</v>
      </c>
      <c r="I2303" s="8" t="s">
        <v>1683</v>
      </c>
      <c r="J2303" s="8">
        <v>5571</v>
      </c>
      <c r="K2303" s="8" t="s">
        <v>33804</v>
      </c>
    </row>
    <row r="2304" spans="1:11" x14ac:dyDescent="0.2">
      <c r="A2304" s="8">
        <f>MAX($A$2:$A2303)+1</f>
        <v>1400</v>
      </c>
      <c r="B2304" s="8"/>
      <c r="C2304" s="9" t="str">
        <f t="shared" si="36"/>
        <v>Grayson</v>
      </c>
      <c r="D2304" s="8"/>
      <c r="E2304" s="8"/>
      <c r="F2304" s="10"/>
      <c r="G2304" s="8">
        <v>377</v>
      </c>
      <c r="H2304" s="8" t="s">
        <v>16138</v>
      </c>
      <c r="I2304" s="8" t="s">
        <v>1125</v>
      </c>
      <c r="J2304" s="8">
        <v>7294</v>
      </c>
      <c r="K2304" s="8" t="s">
        <v>33804</v>
      </c>
    </row>
    <row r="2305" spans="1:11" x14ac:dyDescent="0.2">
      <c r="A2305" s="8">
        <f>MAX($A$2:$A2304)+1</f>
        <v>1401</v>
      </c>
      <c r="B2305" s="8"/>
      <c r="C2305" s="9" t="str">
        <f t="shared" si="36"/>
        <v>Prairie River</v>
      </c>
      <c r="D2305" s="8"/>
      <c r="E2305" s="8"/>
      <c r="F2305" s="10"/>
      <c r="G2305" s="8">
        <v>378</v>
      </c>
      <c r="H2305" s="8" t="s">
        <v>16139</v>
      </c>
      <c r="I2305" s="8" t="s">
        <v>33</v>
      </c>
      <c r="J2305" s="8">
        <v>12647</v>
      </c>
      <c r="K2305" s="8" t="s">
        <v>33804</v>
      </c>
    </row>
    <row r="2306" spans="1:11" x14ac:dyDescent="0.2">
      <c r="A2306" s="8">
        <f>MAX($A$2:$A2305)+1</f>
        <v>1402</v>
      </c>
      <c r="B2306" s="8"/>
      <c r="C2306" s="9" t="str">
        <f t="shared" si="36"/>
        <v>Dion R Holm</v>
      </c>
      <c r="D2306" s="8"/>
      <c r="E2306" s="8"/>
      <c r="F2306" s="10"/>
      <c r="G2306" s="8">
        <v>380</v>
      </c>
      <c r="H2306" s="8" t="s">
        <v>16140</v>
      </c>
      <c r="I2306" s="8" t="s">
        <v>1011</v>
      </c>
      <c r="J2306" s="8">
        <v>16612</v>
      </c>
      <c r="K2306" s="8" t="s">
        <v>33804</v>
      </c>
    </row>
    <row r="2307" spans="1:11" x14ac:dyDescent="0.2">
      <c r="A2307" s="8">
        <f>MAX($A$2:$A2306)+1</f>
        <v>1403</v>
      </c>
      <c r="B2307" s="8"/>
      <c r="C2307" s="9" t="str">
        <f t="shared" si="36"/>
        <v>Moccasin</v>
      </c>
      <c r="D2307" s="8"/>
      <c r="E2307" s="8"/>
      <c r="F2307" s="10"/>
      <c r="G2307" s="8">
        <v>381</v>
      </c>
      <c r="H2307" s="8" t="s">
        <v>16141</v>
      </c>
      <c r="I2307" s="8" t="s">
        <v>1011</v>
      </c>
      <c r="J2307" s="8">
        <v>16612</v>
      </c>
      <c r="K2307" s="8" t="s">
        <v>33804</v>
      </c>
    </row>
    <row r="2308" spans="1:11" x14ac:dyDescent="0.2">
      <c r="A2308" s="8">
        <f>MAX($A$2:$A2307)+1</f>
        <v>1404</v>
      </c>
      <c r="B2308" s="8"/>
      <c r="C2308" s="9" t="str">
        <f t="shared" si="36"/>
        <v>R C Kirkwood</v>
      </c>
      <c r="D2308" s="8"/>
      <c r="E2308" s="8"/>
      <c r="F2308" s="10"/>
      <c r="G2308" s="8">
        <v>382</v>
      </c>
      <c r="H2308" s="8" t="s">
        <v>16142</v>
      </c>
      <c r="I2308" s="8" t="s">
        <v>1011</v>
      </c>
      <c r="J2308" s="8">
        <v>16612</v>
      </c>
      <c r="K2308" s="8" t="s">
        <v>33804</v>
      </c>
    </row>
    <row r="2309" spans="1:11" x14ac:dyDescent="0.2">
      <c r="A2309" s="8">
        <f>MAX($A$2:$A2308)+1</f>
        <v>1405</v>
      </c>
      <c r="B2309" s="8"/>
      <c r="C2309" s="9" t="str">
        <f t="shared" si="36"/>
        <v>Joliet 29</v>
      </c>
      <c r="D2309" s="8"/>
      <c r="E2309" s="8"/>
      <c r="F2309" s="10"/>
      <c r="G2309" s="8">
        <v>384</v>
      </c>
      <c r="H2309" s="8" t="s">
        <v>16143</v>
      </c>
      <c r="I2309" s="8" t="s">
        <v>2555</v>
      </c>
      <c r="J2309" s="8">
        <v>12384</v>
      </c>
      <c r="K2309" s="8" t="s">
        <v>33804</v>
      </c>
    </row>
    <row r="2310" spans="1:11" x14ac:dyDescent="0.2">
      <c r="A2310" s="8">
        <f>MAX($A$2:$A2309)+1</f>
        <v>1406</v>
      </c>
      <c r="B2310" s="8"/>
      <c r="C2310" s="9" t="str">
        <f t="shared" si="36"/>
        <v>Drop 2 (CA)</v>
      </c>
      <c r="D2310" s="8"/>
      <c r="E2310" s="8"/>
      <c r="F2310" s="10"/>
      <c r="G2310" s="8">
        <v>385</v>
      </c>
      <c r="H2310" s="8" t="s">
        <v>16144</v>
      </c>
      <c r="I2310" s="8" t="s">
        <v>2179</v>
      </c>
      <c r="J2310" s="8">
        <v>9216</v>
      </c>
      <c r="K2310" s="8" t="s">
        <v>33804</v>
      </c>
    </row>
    <row r="2311" spans="1:11" x14ac:dyDescent="0.2">
      <c r="A2311" s="8">
        <f>MAX($A$2:$A2310)+1</f>
        <v>1407</v>
      </c>
      <c r="B2311" s="8"/>
      <c r="C2311" s="9" t="str">
        <f t="shared" si="36"/>
        <v>Drop 3 (CA)</v>
      </c>
      <c r="D2311" s="8"/>
      <c r="E2311" s="8"/>
      <c r="F2311" s="10"/>
      <c r="G2311" s="8">
        <v>386</v>
      </c>
      <c r="H2311" s="8" t="s">
        <v>16145</v>
      </c>
      <c r="I2311" s="8" t="s">
        <v>2179</v>
      </c>
      <c r="J2311" s="8">
        <v>9216</v>
      </c>
      <c r="K2311" s="8" t="s">
        <v>33804</v>
      </c>
    </row>
    <row r="2312" spans="1:11" x14ac:dyDescent="0.2">
      <c r="A2312" s="8">
        <f>MAX($A$2:$A2311)+1</f>
        <v>1408</v>
      </c>
      <c r="B2312" s="8"/>
      <c r="C2312" s="9" t="str">
        <f t="shared" ref="C2312:C2375" si="37">IF(H2312="",F2312,H2312)</f>
        <v>Drop 4</v>
      </c>
      <c r="D2312" s="8"/>
      <c r="E2312" s="8"/>
      <c r="F2312" s="10"/>
      <c r="G2312" s="8">
        <v>387</v>
      </c>
      <c r="H2312" s="8" t="s">
        <v>16146</v>
      </c>
      <c r="I2312" s="8" t="s">
        <v>2179</v>
      </c>
      <c r="J2312" s="8">
        <v>9216</v>
      </c>
      <c r="K2312" s="8" t="s">
        <v>33804</v>
      </c>
    </row>
    <row r="2313" spans="1:11" x14ac:dyDescent="0.2">
      <c r="A2313" s="8">
        <f>MAX($A$2:$A2312)+1</f>
        <v>1409</v>
      </c>
      <c r="B2313" s="8"/>
      <c r="C2313" s="9" t="str">
        <f t="shared" si="37"/>
        <v>Pilot Knob</v>
      </c>
      <c r="D2313" s="8"/>
      <c r="E2313" s="8"/>
      <c r="F2313" s="10"/>
      <c r="G2313" s="8">
        <v>388</v>
      </c>
      <c r="H2313" s="8" t="s">
        <v>16147</v>
      </c>
      <c r="I2313" s="8" t="s">
        <v>2179</v>
      </c>
      <c r="J2313" s="8">
        <v>9216</v>
      </c>
      <c r="K2313" s="8" t="s">
        <v>33804</v>
      </c>
    </row>
    <row r="2314" spans="1:11" x14ac:dyDescent="0.2">
      <c r="A2314" s="8">
        <f>MAX($A$2:$A2313)+1</f>
        <v>1410</v>
      </c>
      <c r="B2314" s="8"/>
      <c r="C2314" s="9" t="str">
        <f t="shared" si="37"/>
        <v>El Centro</v>
      </c>
      <c r="D2314" s="8"/>
      <c r="E2314" s="8"/>
      <c r="F2314" s="10"/>
      <c r="G2314" s="8">
        <v>389</v>
      </c>
      <c r="H2314" s="8" t="s">
        <v>16148</v>
      </c>
      <c r="I2314" s="8" t="s">
        <v>2179</v>
      </c>
      <c r="J2314" s="8">
        <v>9216</v>
      </c>
      <c r="K2314" s="8" t="s">
        <v>33804</v>
      </c>
    </row>
    <row r="2315" spans="1:11" x14ac:dyDescent="0.2">
      <c r="A2315" s="8">
        <f>MAX($A$2:$A2314)+1</f>
        <v>1411</v>
      </c>
      <c r="B2315" s="8"/>
      <c r="C2315" s="9" t="str">
        <f t="shared" si="37"/>
        <v>Solomon Gulch</v>
      </c>
      <c r="D2315" s="8"/>
      <c r="E2315" s="8"/>
      <c r="F2315" s="10"/>
      <c r="G2315" s="8">
        <v>390</v>
      </c>
      <c r="H2315" s="8" t="s">
        <v>16149</v>
      </c>
      <c r="I2315" s="8" t="s">
        <v>1458</v>
      </c>
      <c r="J2315" s="8">
        <v>4329</v>
      </c>
      <c r="K2315" s="8" t="s">
        <v>33804</v>
      </c>
    </row>
    <row r="2316" spans="1:11" x14ac:dyDescent="0.2">
      <c r="A2316" s="8">
        <f>MAX($A$2:$A2315)+1</f>
        <v>1412</v>
      </c>
      <c r="B2316" s="8"/>
      <c r="C2316" s="9" t="str">
        <f t="shared" si="37"/>
        <v>Big Pine Creek</v>
      </c>
      <c r="D2316" s="8"/>
      <c r="E2316" s="8"/>
      <c r="F2316" s="10"/>
      <c r="G2316" s="8">
        <v>391</v>
      </c>
      <c r="H2316" s="8" t="s">
        <v>16150</v>
      </c>
      <c r="I2316" s="8" t="s">
        <v>2412</v>
      </c>
      <c r="J2316" s="8">
        <v>11208</v>
      </c>
      <c r="K2316" s="8" t="s">
        <v>33804</v>
      </c>
    </row>
    <row r="2317" spans="1:11" x14ac:dyDescent="0.2">
      <c r="A2317" s="8">
        <f>MAX($A$2:$A2316)+1</f>
        <v>1413</v>
      </c>
      <c r="B2317" s="8"/>
      <c r="C2317" s="9" t="str">
        <f t="shared" si="37"/>
        <v>Castaic</v>
      </c>
      <c r="D2317" s="8"/>
      <c r="E2317" s="8"/>
      <c r="F2317" s="10"/>
      <c r="G2317" s="8">
        <v>392</v>
      </c>
      <c r="H2317" s="8" t="s">
        <v>16151</v>
      </c>
      <c r="I2317" s="8" t="s">
        <v>2412</v>
      </c>
      <c r="J2317" s="8">
        <v>11208</v>
      </c>
      <c r="K2317" s="8" t="s">
        <v>33804</v>
      </c>
    </row>
    <row r="2318" spans="1:11" x14ac:dyDescent="0.2">
      <c r="A2318" s="8">
        <f>MAX($A$2:$A2317)+1</f>
        <v>1414</v>
      </c>
      <c r="B2318" s="8"/>
      <c r="C2318" s="9" t="str">
        <f t="shared" si="37"/>
        <v>Control Gorge</v>
      </c>
      <c r="D2318" s="8"/>
      <c r="E2318" s="8"/>
      <c r="F2318" s="10"/>
      <c r="G2318" s="8">
        <v>393</v>
      </c>
      <c r="H2318" s="8" t="s">
        <v>16152</v>
      </c>
      <c r="I2318" s="8" t="s">
        <v>2412</v>
      </c>
      <c r="J2318" s="8">
        <v>11208</v>
      </c>
      <c r="K2318" s="8" t="s">
        <v>33804</v>
      </c>
    </row>
    <row r="2319" spans="1:11" x14ac:dyDescent="0.2">
      <c r="A2319" s="8">
        <f>MAX($A$2:$A2318)+1</f>
        <v>1415</v>
      </c>
      <c r="B2319" s="8"/>
      <c r="C2319" s="9" t="str">
        <f t="shared" si="37"/>
        <v>Cottonwood</v>
      </c>
      <c r="D2319" s="8"/>
      <c r="E2319" s="8"/>
      <c r="F2319" s="10"/>
      <c r="G2319" s="8">
        <v>394</v>
      </c>
      <c r="H2319" s="8" t="s">
        <v>16153</v>
      </c>
      <c r="I2319" s="8" t="s">
        <v>2412</v>
      </c>
      <c r="J2319" s="8">
        <v>11208</v>
      </c>
      <c r="K2319" s="8" t="s">
        <v>33804</v>
      </c>
    </row>
    <row r="2320" spans="1:11" x14ac:dyDescent="0.2">
      <c r="A2320" s="8">
        <f>MAX($A$2:$A2319)+1</f>
        <v>1416</v>
      </c>
      <c r="B2320" s="8"/>
      <c r="C2320" s="9" t="str">
        <f t="shared" si="37"/>
        <v>Foothill</v>
      </c>
      <c r="D2320" s="8"/>
      <c r="E2320" s="8"/>
      <c r="F2320" s="10"/>
      <c r="G2320" s="8">
        <v>396</v>
      </c>
      <c r="H2320" s="8" t="s">
        <v>16154</v>
      </c>
      <c r="I2320" s="8" t="s">
        <v>2412</v>
      </c>
      <c r="J2320" s="8">
        <v>11208</v>
      </c>
      <c r="K2320" s="8" t="s">
        <v>33804</v>
      </c>
    </row>
    <row r="2321" spans="1:11" x14ac:dyDescent="0.2">
      <c r="A2321" s="8">
        <f>MAX($A$2:$A2320)+1</f>
        <v>1417</v>
      </c>
      <c r="B2321" s="8"/>
      <c r="C2321" s="9" t="str">
        <f t="shared" si="37"/>
        <v>Franklin (CA)</v>
      </c>
      <c r="D2321" s="8"/>
      <c r="E2321" s="8"/>
      <c r="F2321" s="10"/>
      <c r="G2321" s="8">
        <v>397</v>
      </c>
      <c r="H2321" s="8" t="s">
        <v>16155</v>
      </c>
      <c r="I2321" s="8" t="s">
        <v>2412</v>
      </c>
      <c r="J2321" s="8">
        <v>11208</v>
      </c>
      <c r="K2321" s="8" t="s">
        <v>33804</v>
      </c>
    </row>
    <row r="2322" spans="1:11" x14ac:dyDescent="0.2">
      <c r="A2322" s="8">
        <f>MAX($A$2:$A2321)+1</f>
        <v>1418</v>
      </c>
      <c r="B2322" s="8"/>
      <c r="C2322" s="9" t="str">
        <f t="shared" si="37"/>
        <v>Haiwee</v>
      </c>
      <c r="D2322" s="8"/>
      <c r="E2322" s="8"/>
      <c r="F2322" s="10"/>
      <c r="G2322" s="8">
        <v>398</v>
      </c>
      <c r="H2322" s="8" t="s">
        <v>16156</v>
      </c>
      <c r="I2322" s="8" t="s">
        <v>2412</v>
      </c>
      <c r="J2322" s="8">
        <v>11208</v>
      </c>
      <c r="K2322" s="8" t="s">
        <v>33804</v>
      </c>
    </row>
    <row r="2323" spans="1:11" x14ac:dyDescent="0.2">
      <c r="A2323" s="8">
        <f>MAX($A$2:$A2322)+1</f>
        <v>1419</v>
      </c>
      <c r="B2323" s="8"/>
      <c r="C2323" s="9" t="str">
        <f t="shared" si="37"/>
        <v>Harbor</v>
      </c>
      <c r="D2323" s="8"/>
      <c r="E2323" s="8"/>
      <c r="F2323" s="10"/>
      <c r="G2323" s="8">
        <v>399</v>
      </c>
      <c r="H2323" s="8" t="s">
        <v>16157</v>
      </c>
      <c r="I2323" s="8" t="s">
        <v>2412</v>
      </c>
      <c r="J2323" s="8">
        <v>11208</v>
      </c>
      <c r="K2323" s="8" t="s">
        <v>33804</v>
      </c>
    </row>
    <row r="2324" spans="1:11" x14ac:dyDescent="0.2">
      <c r="A2324" s="8">
        <f>MAX($A$2:$A2323)+1</f>
        <v>1420</v>
      </c>
      <c r="B2324" s="8"/>
      <c r="C2324" s="9" t="str">
        <f t="shared" si="37"/>
        <v>Haynes</v>
      </c>
      <c r="D2324" s="8"/>
      <c r="E2324" s="8"/>
      <c r="F2324" s="10"/>
      <c r="G2324" s="8">
        <v>400</v>
      </c>
      <c r="H2324" s="8" t="s">
        <v>16158</v>
      </c>
      <c r="I2324" s="8" t="s">
        <v>2412</v>
      </c>
      <c r="J2324" s="8">
        <v>11208</v>
      </c>
      <c r="K2324" s="8" t="s">
        <v>33804</v>
      </c>
    </row>
    <row r="2325" spans="1:11" x14ac:dyDescent="0.2">
      <c r="A2325" s="8">
        <f>MAX($A$2:$A2324)+1</f>
        <v>1421</v>
      </c>
      <c r="B2325" s="8"/>
      <c r="C2325" s="9" t="str">
        <f t="shared" si="37"/>
        <v>Middle Gorge</v>
      </c>
      <c r="D2325" s="8"/>
      <c r="E2325" s="8"/>
      <c r="F2325" s="10"/>
      <c r="G2325" s="8">
        <v>401</v>
      </c>
      <c r="H2325" s="8" t="s">
        <v>16159</v>
      </c>
      <c r="I2325" s="8" t="s">
        <v>2412</v>
      </c>
      <c r="J2325" s="8">
        <v>11208</v>
      </c>
      <c r="K2325" s="8" t="s">
        <v>33804</v>
      </c>
    </row>
    <row r="2326" spans="1:11" x14ac:dyDescent="0.2">
      <c r="A2326" s="8">
        <f>MAX($A$2:$A2325)+1</f>
        <v>1422</v>
      </c>
      <c r="B2326" s="8"/>
      <c r="C2326" s="9" t="str">
        <f t="shared" si="37"/>
        <v>Pleasant Valley Hydro</v>
      </c>
      <c r="D2326" s="8"/>
      <c r="E2326" s="8"/>
      <c r="F2326" s="10"/>
      <c r="G2326" s="8">
        <v>402</v>
      </c>
      <c r="H2326" s="8" t="s">
        <v>16160</v>
      </c>
      <c r="I2326" s="8" t="s">
        <v>2412</v>
      </c>
      <c r="J2326" s="8">
        <v>11208</v>
      </c>
      <c r="K2326" s="8" t="s">
        <v>33804</v>
      </c>
    </row>
    <row r="2327" spans="1:11" x14ac:dyDescent="0.2">
      <c r="A2327" s="8">
        <f>MAX($A$2:$A2326)+1</f>
        <v>1423</v>
      </c>
      <c r="B2327" s="8"/>
      <c r="C2327" s="9" t="str">
        <f t="shared" si="37"/>
        <v>San Fernando</v>
      </c>
      <c r="D2327" s="8"/>
      <c r="E2327" s="8"/>
      <c r="F2327" s="10"/>
      <c r="G2327" s="8">
        <v>403</v>
      </c>
      <c r="H2327" s="8" t="s">
        <v>16161</v>
      </c>
      <c r="I2327" s="8" t="s">
        <v>2412</v>
      </c>
      <c r="J2327" s="8">
        <v>11208</v>
      </c>
      <c r="K2327" s="8" t="s">
        <v>33804</v>
      </c>
    </row>
    <row r="2328" spans="1:11" x14ac:dyDescent="0.2">
      <c r="A2328" s="8">
        <f>MAX($A$2:$A2327)+1</f>
        <v>1424</v>
      </c>
      <c r="B2328" s="8"/>
      <c r="C2328" s="9" t="str">
        <f t="shared" si="37"/>
        <v>Scattergood</v>
      </c>
      <c r="D2328" s="8"/>
      <c r="E2328" s="8"/>
      <c r="F2328" s="10"/>
      <c r="G2328" s="8">
        <v>404</v>
      </c>
      <c r="H2328" s="8" t="s">
        <v>16162</v>
      </c>
      <c r="I2328" s="8" t="s">
        <v>2412</v>
      </c>
      <c r="J2328" s="8">
        <v>11208</v>
      </c>
      <c r="K2328" s="8" t="s">
        <v>33804</v>
      </c>
    </row>
    <row r="2329" spans="1:11" x14ac:dyDescent="0.2">
      <c r="A2329" s="8">
        <f>MAX($A$2:$A2328)+1</f>
        <v>1425</v>
      </c>
      <c r="B2329" s="8"/>
      <c r="C2329" s="9" t="str">
        <f t="shared" si="37"/>
        <v>Tok</v>
      </c>
      <c r="D2329" s="8"/>
      <c r="E2329" s="8"/>
      <c r="F2329" s="10"/>
      <c r="G2329" s="8">
        <v>406</v>
      </c>
      <c r="H2329" s="8" t="s">
        <v>16163</v>
      </c>
      <c r="I2329" s="8" t="s">
        <v>553</v>
      </c>
      <c r="J2329" s="8">
        <v>219</v>
      </c>
      <c r="K2329" s="8" t="s">
        <v>33804</v>
      </c>
    </row>
    <row r="2330" spans="1:11" x14ac:dyDescent="0.2">
      <c r="A2330" s="8">
        <f>MAX($A$2:$A2329)+1</f>
        <v>1426</v>
      </c>
      <c r="B2330" s="8"/>
      <c r="C2330" s="9" t="str">
        <f t="shared" si="37"/>
        <v>Upper Gorge</v>
      </c>
      <c r="D2330" s="8"/>
      <c r="E2330" s="8"/>
      <c r="F2330" s="10"/>
      <c r="G2330" s="8">
        <v>407</v>
      </c>
      <c r="H2330" s="8" t="s">
        <v>16164</v>
      </c>
      <c r="I2330" s="8" t="s">
        <v>2412</v>
      </c>
      <c r="J2330" s="8">
        <v>11208</v>
      </c>
      <c r="K2330" s="8" t="s">
        <v>33804</v>
      </c>
    </row>
    <row r="2331" spans="1:11" x14ac:dyDescent="0.2">
      <c r="A2331" s="8">
        <f>MAX($A$2:$A2330)+1</f>
        <v>1427</v>
      </c>
      <c r="B2331" s="8"/>
      <c r="C2331" s="9" t="str">
        <f t="shared" si="37"/>
        <v>Valley (CA)</v>
      </c>
      <c r="D2331" s="8"/>
      <c r="E2331" s="8"/>
      <c r="F2331" s="10"/>
      <c r="G2331" s="8">
        <v>408</v>
      </c>
      <c r="H2331" s="8" t="s">
        <v>16165</v>
      </c>
      <c r="I2331" s="8" t="s">
        <v>2412</v>
      </c>
      <c r="J2331" s="8">
        <v>11208</v>
      </c>
      <c r="K2331" s="8" t="s">
        <v>33804</v>
      </c>
    </row>
    <row r="2332" spans="1:11" x14ac:dyDescent="0.2">
      <c r="A2332" s="8">
        <f>MAX($A$2:$A2331)+1</f>
        <v>1428</v>
      </c>
      <c r="B2332" s="8"/>
      <c r="C2332" s="9" t="str">
        <f t="shared" si="37"/>
        <v>Exchequer</v>
      </c>
      <c r="D2332" s="8"/>
      <c r="E2332" s="8"/>
      <c r="F2332" s="10"/>
      <c r="G2332" s="8">
        <v>409</v>
      </c>
      <c r="H2332" s="8" t="s">
        <v>16166</v>
      </c>
      <c r="I2332" s="8" t="s">
        <v>2515</v>
      </c>
      <c r="J2332" s="8">
        <v>12312</v>
      </c>
      <c r="K2332" s="8" t="s">
        <v>33804</v>
      </c>
    </row>
    <row r="2333" spans="1:11" x14ac:dyDescent="0.2">
      <c r="A2333" s="8">
        <f>MAX($A$2:$A2332)+1</f>
        <v>1429</v>
      </c>
      <c r="B2333" s="8"/>
      <c r="C2333" s="9" t="str">
        <f t="shared" si="37"/>
        <v>McSwain</v>
      </c>
      <c r="D2333" s="8"/>
      <c r="E2333" s="8"/>
      <c r="F2333" s="10"/>
      <c r="G2333" s="8">
        <v>410</v>
      </c>
      <c r="H2333" s="8" t="s">
        <v>16167</v>
      </c>
      <c r="I2333" s="8" t="s">
        <v>2515</v>
      </c>
      <c r="J2333" s="8">
        <v>12312</v>
      </c>
      <c r="K2333" s="8" t="s">
        <v>33804</v>
      </c>
    </row>
    <row r="2334" spans="1:11" x14ac:dyDescent="0.2">
      <c r="A2334" s="8">
        <f>MAX($A$2:$A2333)+1</f>
        <v>1430</v>
      </c>
      <c r="B2334" s="8"/>
      <c r="C2334" s="9" t="str">
        <f t="shared" si="37"/>
        <v>Chicago Park</v>
      </c>
      <c r="D2334" s="8"/>
      <c r="E2334" s="8"/>
      <c r="F2334" s="10"/>
      <c r="G2334" s="8">
        <v>412</v>
      </c>
      <c r="H2334" s="8" t="s">
        <v>16168</v>
      </c>
      <c r="I2334" s="8" t="s">
        <v>2678</v>
      </c>
      <c r="J2334" s="8">
        <v>13402</v>
      </c>
      <c r="K2334" s="8" t="s">
        <v>33804</v>
      </c>
    </row>
    <row r="2335" spans="1:11" x14ac:dyDescent="0.2">
      <c r="A2335" s="8">
        <f>MAX($A$2:$A2334)+1</f>
        <v>1431</v>
      </c>
      <c r="B2335" s="8"/>
      <c r="C2335" s="9" t="str">
        <f t="shared" si="37"/>
        <v>Dutch Flat 2</v>
      </c>
      <c r="D2335" s="8"/>
      <c r="E2335" s="8"/>
      <c r="F2335" s="10"/>
      <c r="G2335" s="8">
        <v>413</v>
      </c>
      <c r="H2335" s="8" t="s">
        <v>16169</v>
      </c>
      <c r="I2335" s="8" t="s">
        <v>2678</v>
      </c>
      <c r="J2335" s="8">
        <v>13402</v>
      </c>
      <c r="K2335" s="8" t="s">
        <v>33804</v>
      </c>
    </row>
    <row r="2336" spans="1:11" x14ac:dyDescent="0.2">
      <c r="A2336" s="8">
        <f>MAX($A$2:$A2335)+1</f>
        <v>1432</v>
      </c>
      <c r="B2336" s="8"/>
      <c r="C2336" s="9" t="str">
        <f t="shared" si="37"/>
        <v>Beardsley</v>
      </c>
      <c r="D2336" s="8"/>
      <c r="E2336" s="8"/>
      <c r="F2336" s="10"/>
      <c r="G2336" s="8">
        <v>414</v>
      </c>
      <c r="H2336" s="8" t="s">
        <v>16170</v>
      </c>
      <c r="I2336" s="8" t="s">
        <v>2821</v>
      </c>
      <c r="J2336" s="8">
        <v>13935</v>
      </c>
      <c r="K2336" s="8" t="s">
        <v>33804</v>
      </c>
    </row>
    <row r="2337" spans="1:11" x14ac:dyDescent="0.2">
      <c r="A2337" s="8">
        <f>MAX($A$2:$A2336)+1</f>
        <v>1433</v>
      </c>
      <c r="B2337" s="8"/>
      <c r="C2337" s="9" t="str">
        <f t="shared" si="37"/>
        <v>Donnells</v>
      </c>
      <c r="D2337" s="8"/>
      <c r="E2337" s="8"/>
      <c r="F2337" s="10"/>
      <c r="G2337" s="8">
        <v>415</v>
      </c>
      <c r="H2337" s="8" t="s">
        <v>16171</v>
      </c>
      <c r="I2337" s="8" t="s">
        <v>2821</v>
      </c>
      <c r="J2337" s="8">
        <v>13935</v>
      </c>
      <c r="K2337" s="8" t="s">
        <v>33804</v>
      </c>
    </row>
    <row r="2338" spans="1:11" x14ac:dyDescent="0.2">
      <c r="A2338" s="8">
        <f>MAX($A$2:$A2337)+1</f>
        <v>1434</v>
      </c>
      <c r="B2338" s="8"/>
      <c r="C2338" s="9" t="str">
        <f t="shared" si="37"/>
        <v>Tulloch</v>
      </c>
      <c r="D2338" s="8"/>
      <c r="E2338" s="8"/>
      <c r="F2338" s="10"/>
      <c r="G2338" s="8">
        <v>416</v>
      </c>
      <c r="H2338" s="8" t="s">
        <v>16172</v>
      </c>
      <c r="I2338" s="8" t="s">
        <v>2821</v>
      </c>
      <c r="J2338" s="8">
        <v>13935</v>
      </c>
      <c r="K2338" s="8" t="s">
        <v>33804</v>
      </c>
    </row>
    <row r="2339" spans="1:11" x14ac:dyDescent="0.2">
      <c r="A2339" s="8">
        <f>MAX($A$2:$A2338)+1</f>
        <v>1435</v>
      </c>
      <c r="B2339" s="8"/>
      <c r="C2339" s="9" t="str">
        <f t="shared" si="37"/>
        <v>Forbestown</v>
      </c>
      <c r="D2339" s="8"/>
      <c r="E2339" s="8"/>
      <c r="F2339" s="10"/>
      <c r="G2339" s="8">
        <v>417</v>
      </c>
      <c r="H2339" s="8" t="s">
        <v>16173</v>
      </c>
      <c r="I2339" s="8" t="s">
        <v>3342</v>
      </c>
      <c r="J2339" s="8">
        <v>14191</v>
      </c>
      <c r="K2339" s="8" t="s">
        <v>33804</v>
      </c>
    </row>
    <row r="2340" spans="1:11" x14ac:dyDescent="0.2">
      <c r="A2340" s="8">
        <f>MAX($A$2:$A2339)+1</f>
        <v>1436</v>
      </c>
      <c r="B2340" s="8"/>
      <c r="C2340" s="9" t="str">
        <f t="shared" si="37"/>
        <v>Kelly Ridge</v>
      </c>
      <c r="D2340" s="8"/>
      <c r="E2340" s="8"/>
      <c r="F2340" s="10"/>
      <c r="G2340" s="8">
        <v>418</v>
      </c>
      <c r="H2340" s="8" t="s">
        <v>16174</v>
      </c>
      <c r="I2340" s="8" t="s">
        <v>3342</v>
      </c>
      <c r="J2340" s="8">
        <v>14191</v>
      </c>
      <c r="K2340" s="8" t="s">
        <v>33804</v>
      </c>
    </row>
    <row r="2341" spans="1:11" x14ac:dyDescent="0.2">
      <c r="A2341" s="8">
        <f>MAX($A$2:$A2340)+1</f>
        <v>1437</v>
      </c>
      <c r="B2341" s="8"/>
      <c r="C2341" s="9" t="str">
        <f t="shared" si="37"/>
        <v>Woodleaf</v>
      </c>
      <c r="D2341" s="8"/>
      <c r="E2341" s="8"/>
      <c r="F2341" s="10"/>
      <c r="G2341" s="8">
        <v>419</v>
      </c>
      <c r="H2341" s="8" t="s">
        <v>16175</v>
      </c>
      <c r="I2341" s="8" t="s">
        <v>3342</v>
      </c>
      <c r="J2341" s="8">
        <v>14191</v>
      </c>
      <c r="K2341" s="8" t="s">
        <v>33804</v>
      </c>
    </row>
    <row r="2342" spans="1:11" x14ac:dyDescent="0.2">
      <c r="A2342" s="8">
        <f>MAX($A$2:$A2341)+1</f>
        <v>1438</v>
      </c>
      <c r="B2342" s="8"/>
      <c r="C2342" s="9" t="str">
        <f t="shared" si="37"/>
        <v>Broadway (CA)</v>
      </c>
      <c r="D2342" s="8"/>
      <c r="E2342" s="8"/>
      <c r="F2342" s="10"/>
      <c r="G2342" s="8">
        <v>420</v>
      </c>
      <c r="H2342" s="8" t="s">
        <v>16176</v>
      </c>
      <c r="I2342" s="8" t="s">
        <v>1262</v>
      </c>
      <c r="J2342" s="8">
        <v>14534</v>
      </c>
      <c r="K2342" s="8" t="s">
        <v>33804</v>
      </c>
    </row>
    <row r="2343" spans="1:11" x14ac:dyDescent="0.2">
      <c r="A2343" s="8">
        <f>MAX($A$2:$A2342)+1</f>
        <v>1439</v>
      </c>
      <c r="B2343" s="8"/>
      <c r="C2343" s="9" t="str">
        <f t="shared" si="37"/>
        <v>Craig (AK)</v>
      </c>
      <c r="D2343" s="8"/>
      <c r="E2343" s="8"/>
      <c r="F2343" s="10"/>
      <c r="G2343" s="8">
        <v>421</v>
      </c>
      <c r="H2343" s="8" t="s">
        <v>16177</v>
      </c>
      <c r="I2343" s="8" t="s">
        <v>553</v>
      </c>
      <c r="J2343" s="8">
        <v>219</v>
      </c>
      <c r="K2343" s="8" t="s">
        <v>33804</v>
      </c>
    </row>
    <row r="2344" spans="1:11" x14ac:dyDescent="0.2">
      <c r="A2344" s="8">
        <f>MAX($A$2:$A2343)+1</f>
        <v>1440</v>
      </c>
      <c r="B2344" s="8"/>
      <c r="C2344" s="9" t="str">
        <f t="shared" si="37"/>
        <v>Glenarm</v>
      </c>
      <c r="D2344" s="8"/>
      <c r="E2344" s="8"/>
      <c r="F2344" s="10"/>
      <c r="G2344" s="8">
        <v>422</v>
      </c>
      <c r="H2344" s="8" t="s">
        <v>16178</v>
      </c>
      <c r="I2344" s="8" t="s">
        <v>1262</v>
      </c>
      <c r="J2344" s="8">
        <v>14534</v>
      </c>
      <c r="K2344" s="8" t="s">
        <v>33804</v>
      </c>
    </row>
    <row r="2345" spans="1:11" x14ac:dyDescent="0.2">
      <c r="A2345" s="8">
        <f>MAX($A$2:$A2344)+1</f>
        <v>1441</v>
      </c>
      <c r="B2345" s="8"/>
      <c r="C2345" s="9" t="str">
        <f t="shared" si="37"/>
        <v>Hydaburg</v>
      </c>
      <c r="D2345" s="8"/>
      <c r="E2345" s="8"/>
      <c r="F2345" s="10"/>
      <c r="G2345" s="8">
        <v>423</v>
      </c>
      <c r="H2345" s="8" t="s">
        <v>16179</v>
      </c>
      <c r="I2345" s="8" t="s">
        <v>553</v>
      </c>
      <c r="J2345" s="8">
        <v>219</v>
      </c>
      <c r="K2345" s="8" t="s">
        <v>33804</v>
      </c>
    </row>
    <row r="2346" spans="1:11" x14ac:dyDescent="0.2">
      <c r="A2346" s="8">
        <f>MAX($A$2:$A2345)+1</f>
        <v>1442</v>
      </c>
      <c r="B2346" s="8"/>
      <c r="C2346" s="9" t="str">
        <f t="shared" si="37"/>
        <v>French Meadows</v>
      </c>
      <c r="D2346" s="8"/>
      <c r="E2346" s="8"/>
      <c r="F2346" s="10"/>
      <c r="G2346" s="8">
        <v>424</v>
      </c>
      <c r="H2346" s="8" t="s">
        <v>16180</v>
      </c>
      <c r="I2346" s="8" t="s">
        <v>2965</v>
      </c>
      <c r="J2346" s="8">
        <v>15127</v>
      </c>
      <c r="K2346" s="8" t="s">
        <v>33804</v>
      </c>
    </row>
    <row r="2347" spans="1:11" x14ac:dyDescent="0.2">
      <c r="A2347" s="8">
        <f>MAX($A$2:$A2346)+1</f>
        <v>1443</v>
      </c>
      <c r="B2347" s="8"/>
      <c r="C2347" s="9" t="str">
        <f t="shared" si="37"/>
        <v>Middle Fork</v>
      </c>
      <c r="D2347" s="8"/>
      <c r="E2347" s="8"/>
      <c r="F2347" s="10"/>
      <c r="G2347" s="8">
        <v>425</v>
      </c>
      <c r="H2347" s="8" t="s">
        <v>16181</v>
      </c>
      <c r="I2347" s="8" t="s">
        <v>2965</v>
      </c>
      <c r="J2347" s="8">
        <v>15127</v>
      </c>
      <c r="K2347" s="8" t="s">
        <v>33804</v>
      </c>
    </row>
    <row r="2348" spans="1:11" x14ac:dyDescent="0.2">
      <c r="A2348" s="8">
        <f>MAX($A$2:$A2347)+1</f>
        <v>1444</v>
      </c>
      <c r="B2348" s="8"/>
      <c r="C2348" s="9" t="str">
        <f t="shared" si="37"/>
        <v>Oxbow (CA)</v>
      </c>
      <c r="D2348" s="8"/>
      <c r="E2348" s="8"/>
      <c r="F2348" s="10"/>
      <c r="G2348" s="8">
        <v>426</v>
      </c>
      <c r="H2348" s="8" t="s">
        <v>16182</v>
      </c>
      <c r="I2348" s="8" t="s">
        <v>2965</v>
      </c>
      <c r="J2348" s="8">
        <v>15127</v>
      </c>
      <c r="K2348" s="8" t="s">
        <v>33804</v>
      </c>
    </row>
    <row r="2349" spans="1:11" x14ac:dyDescent="0.2">
      <c r="A2349" s="8">
        <f>MAX($A$2:$A2348)+1</f>
        <v>1445</v>
      </c>
      <c r="B2349" s="8"/>
      <c r="C2349" s="9" t="str">
        <f t="shared" si="37"/>
        <v>Ralston</v>
      </c>
      <c r="D2349" s="8"/>
      <c r="E2349" s="8"/>
      <c r="F2349" s="10"/>
      <c r="G2349" s="8">
        <v>427</v>
      </c>
      <c r="H2349" s="8" t="s">
        <v>16183</v>
      </c>
      <c r="I2349" s="8" t="s">
        <v>2965</v>
      </c>
      <c r="J2349" s="8">
        <v>15127</v>
      </c>
      <c r="K2349" s="8" t="s">
        <v>33804</v>
      </c>
    </row>
    <row r="2350" spans="1:11" x14ac:dyDescent="0.2">
      <c r="A2350" s="8">
        <f>MAX($A$2:$A2349)+1</f>
        <v>1446</v>
      </c>
      <c r="B2350" s="8"/>
      <c r="C2350" s="9" t="str">
        <f t="shared" si="37"/>
        <v>Parker</v>
      </c>
      <c r="D2350" s="8"/>
      <c r="E2350" s="8"/>
      <c r="F2350" s="10"/>
      <c r="G2350" s="8">
        <v>428</v>
      </c>
      <c r="H2350" s="8" t="s">
        <v>16184</v>
      </c>
      <c r="I2350" s="8" t="s">
        <v>2515</v>
      </c>
      <c r="J2350" s="8">
        <v>12312</v>
      </c>
      <c r="K2350" s="8" t="s">
        <v>33804</v>
      </c>
    </row>
    <row r="2351" spans="1:11" x14ac:dyDescent="0.2">
      <c r="A2351" s="8">
        <f>MAX($A$2:$A2350)+1</f>
        <v>1447</v>
      </c>
      <c r="B2351" s="8"/>
      <c r="C2351" s="9" t="str">
        <f t="shared" si="37"/>
        <v>Camino</v>
      </c>
      <c r="D2351" s="8"/>
      <c r="E2351" s="8"/>
      <c r="F2351" s="10"/>
      <c r="G2351" s="8">
        <v>430</v>
      </c>
      <c r="H2351" s="8" t="s">
        <v>16185</v>
      </c>
      <c r="I2351" s="8" t="s">
        <v>3174</v>
      </c>
      <c r="J2351" s="8">
        <v>16534</v>
      </c>
      <c r="K2351" s="8" t="s">
        <v>33804</v>
      </c>
    </row>
    <row r="2352" spans="1:11" x14ac:dyDescent="0.2">
      <c r="A2352" s="8">
        <f>MAX($A$2:$A2351)+1</f>
        <v>1448</v>
      </c>
      <c r="B2352" s="8"/>
      <c r="C2352" s="9" t="str">
        <f t="shared" si="37"/>
        <v>Jaybird</v>
      </c>
      <c r="D2352" s="8"/>
      <c r="E2352" s="8"/>
      <c r="F2352" s="10"/>
      <c r="G2352" s="8">
        <v>431</v>
      </c>
      <c r="H2352" s="8" t="s">
        <v>16186</v>
      </c>
      <c r="I2352" s="8" t="s">
        <v>3174</v>
      </c>
      <c r="J2352" s="8">
        <v>16534</v>
      </c>
      <c r="K2352" s="8" t="s">
        <v>33804</v>
      </c>
    </row>
    <row r="2353" spans="1:11" x14ac:dyDescent="0.2">
      <c r="A2353" s="8">
        <f>MAX($A$2:$A2352)+1</f>
        <v>1449</v>
      </c>
      <c r="B2353" s="8"/>
      <c r="C2353" s="9" t="str">
        <f t="shared" si="37"/>
        <v>Loon Lake</v>
      </c>
      <c r="D2353" s="8"/>
      <c r="E2353" s="8"/>
      <c r="F2353" s="10"/>
      <c r="G2353" s="8">
        <v>432</v>
      </c>
      <c r="H2353" s="8" t="s">
        <v>16187</v>
      </c>
      <c r="I2353" s="8" t="s">
        <v>3174</v>
      </c>
      <c r="J2353" s="8">
        <v>16534</v>
      </c>
      <c r="K2353" s="8" t="s">
        <v>33804</v>
      </c>
    </row>
    <row r="2354" spans="1:11" x14ac:dyDescent="0.2">
      <c r="A2354" s="8">
        <f>MAX($A$2:$A2353)+1</f>
        <v>1450</v>
      </c>
      <c r="B2354" s="8"/>
      <c r="C2354" s="9" t="str">
        <f t="shared" si="37"/>
        <v>Robbs Peak</v>
      </c>
      <c r="D2354" s="8"/>
      <c r="E2354" s="8"/>
      <c r="F2354" s="10"/>
      <c r="G2354" s="8">
        <v>433</v>
      </c>
      <c r="H2354" s="8" t="s">
        <v>16188</v>
      </c>
      <c r="I2354" s="8" t="s">
        <v>3174</v>
      </c>
      <c r="J2354" s="8">
        <v>16534</v>
      </c>
      <c r="K2354" s="8" t="s">
        <v>33804</v>
      </c>
    </row>
    <row r="2355" spans="1:11" x14ac:dyDescent="0.2">
      <c r="A2355" s="8">
        <f>MAX($A$2:$A2354)+1</f>
        <v>1451</v>
      </c>
      <c r="B2355" s="8"/>
      <c r="C2355" s="9" t="str">
        <f t="shared" si="37"/>
        <v>White Rock/Slab Creek</v>
      </c>
      <c r="D2355" s="8"/>
      <c r="E2355" s="8"/>
      <c r="F2355" s="10"/>
      <c r="G2355" s="8">
        <v>435</v>
      </c>
      <c r="H2355" s="8" t="s">
        <v>16189</v>
      </c>
      <c r="I2355" s="8" t="s">
        <v>3174</v>
      </c>
      <c r="J2355" s="8">
        <v>16534</v>
      </c>
      <c r="K2355" s="8" t="s">
        <v>33804</v>
      </c>
    </row>
    <row r="2356" spans="1:11" x14ac:dyDescent="0.2">
      <c r="A2356" s="8">
        <f>MAX($A$2:$A2355)+1</f>
        <v>1452</v>
      </c>
      <c r="B2356" s="8"/>
      <c r="C2356" s="9" t="str">
        <f t="shared" si="37"/>
        <v>Devil Canyon</v>
      </c>
      <c r="D2356" s="8"/>
      <c r="E2356" s="8"/>
      <c r="F2356" s="10"/>
      <c r="G2356" s="8">
        <v>436</v>
      </c>
      <c r="H2356" s="8" t="s">
        <v>16190</v>
      </c>
      <c r="I2356" s="8" t="s">
        <v>862</v>
      </c>
      <c r="J2356" s="8">
        <v>3255</v>
      </c>
      <c r="K2356" s="8" t="s">
        <v>33804</v>
      </c>
    </row>
    <row r="2357" spans="1:11" x14ac:dyDescent="0.2">
      <c r="A2357" s="8">
        <f>MAX($A$2:$A2356)+1</f>
        <v>1453</v>
      </c>
      <c r="B2357" s="8"/>
      <c r="C2357" s="9" t="str">
        <f t="shared" si="37"/>
        <v>Edward C Hyatt</v>
      </c>
      <c r="D2357" s="8"/>
      <c r="E2357" s="8"/>
      <c r="F2357" s="10"/>
      <c r="G2357" s="8">
        <v>437</v>
      </c>
      <c r="H2357" s="8" t="s">
        <v>16191</v>
      </c>
      <c r="I2357" s="8" t="s">
        <v>862</v>
      </c>
      <c r="J2357" s="8">
        <v>3255</v>
      </c>
      <c r="K2357" s="8" t="s">
        <v>33804</v>
      </c>
    </row>
    <row r="2358" spans="1:11" x14ac:dyDescent="0.2">
      <c r="A2358" s="8">
        <f>MAX($A$2:$A2357)+1</f>
        <v>1454</v>
      </c>
      <c r="B2358" s="8"/>
      <c r="C2358" s="9" t="str">
        <f t="shared" si="37"/>
        <v>Don Pedro</v>
      </c>
      <c r="D2358" s="8"/>
      <c r="E2358" s="8"/>
      <c r="F2358" s="10"/>
      <c r="G2358" s="8">
        <v>439</v>
      </c>
      <c r="H2358" s="8" t="s">
        <v>16192</v>
      </c>
      <c r="I2358" s="8" t="s">
        <v>3635</v>
      </c>
      <c r="J2358" s="8">
        <v>19281</v>
      </c>
      <c r="K2358" s="8" t="s">
        <v>33804</v>
      </c>
    </row>
    <row r="2359" spans="1:11" x14ac:dyDescent="0.2">
      <c r="A2359" s="8">
        <f>MAX($A$2:$A2358)+1</f>
        <v>1455</v>
      </c>
      <c r="B2359" s="8"/>
      <c r="C2359" s="9" t="str">
        <f t="shared" si="37"/>
        <v>La Grange</v>
      </c>
      <c r="D2359" s="8"/>
      <c r="E2359" s="8"/>
      <c r="F2359" s="10"/>
      <c r="G2359" s="8">
        <v>440</v>
      </c>
      <c r="H2359" s="8" t="s">
        <v>16193</v>
      </c>
      <c r="I2359" s="8" t="s">
        <v>3635</v>
      </c>
      <c r="J2359" s="8">
        <v>19281</v>
      </c>
      <c r="K2359" s="8" t="s">
        <v>33804</v>
      </c>
    </row>
    <row r="2360" spans="1:11" x14ac:dyDescent="0.2">
      <c r="A2360" s="8">
        <f>MAX($A$2:$A2359)+1</f>
        <v>1456</v>
      </c>
      <c r="B2360" s="8"/>
      <c r="C2360" s="9" t="str">
        <f t="shared" si="37"/>
        <v>Folsom</v>
      </c>
      <c r="D2360" s="8"/>
      <c r="E2360" s="8"/>
      <c r="F2360" s="10"/>
      <c r="G2360" s="8">
        <v>441</v>
      </c>
      <c r="H2360" s="8" t="s">
        <v>16194</v>
      </c>
      <c r="I2360" s="8" t="s">
        <v>3653</v>
      </c>
      <c r="J2360" s="8">
        <v>2518</v>
      </c>
      <c r="K2360" s="8" t="s">
        <v>33804</v>
      </c>
    </row>
    <row r="2361" spans="1:11" x14ac:dyDescent="0.2">
      <c r="A2361" s="8">
        <f>MAX($A$2:$A2360)+1</f>
        <v>1457</v>
      </c>
      <c r="B2361" s="8"/>
      <c r="C2361" s="9" t="str">
        <f t="shared" si="37"/>
        <v>Judge F Carr</v>
      </c>
      <c r="D2361" s="8"/>
      <c r="E2361" s="8"/>
      <c r="F2361" s="10"/>
      <c r="G2361" s="8">
        <v>442</v>
      </c>
      <c r="H2361" s="8" t="s">
        <v>16195</v>
      </c>
      <c r="I2361" s="8" t="s">
        <v>3653</v>
      </c>
      <c r="J2361" s="8">
        <v>2518</v>
      </c>
      <c r="K2361" s="8" t="s">
        <v>33804</v>
      </c>
    </row>
    <row r="2362" spans="1:11" x14ac:dyDescent="0.2">
      <c r="A2362" s="8">
        <f>MAX($A$2:$A2361)+1</f>
        <v>1458</v>
      </c>
      <c r="B2362" s="8"/>
      <c r="C2362" s="9" t="str">
        <f t="shared" si="37"/>
        <v>Keswick</v>
      </c>
      <c r="D2362" s="8"/>
      <c r="E2362" s="8"/>
      <c r="F2362" s="10"/>
      <c r="G2362" s="8">
        <v>443</v>
      </c>
      <c r="H2362" s="8" t="s">
        <v>16196</v>
      </c>
      <c r="I2362" s="8" t="s">
        <v>3653</v>
      </c>
      <c r="J2362" s="8">
        <v>2518</v>
      </c>
      <c r="K2362" s="8" t="s">
        <v>33804</v>
      </c>
    </row>
    <row r="2363" spans="1:11" x14ac:dyDescent="0.2">
      <c r="A2363" s="8">
        <f>MAX($A$2:$A2362)+1</f>
        <v>1459</v>
      </c>
      <c r="B2363" s="8"/>
      <c r="C2363" s="9" t="str">
        <f t="shared" si="37"/>
        <v>Nimbus</v>
      </c>
      <c r="D2363" s="8"/>
      <c r="E2363" s="8"/>
      <c r="F2363" s="10"/>
      <c r="G2363" s="8">
        <v>444</v>
      </c>
      <c r="H2363" s="8" t="s">
        <v>16197</v>
      </c>
      <c r="I2363" s="8" t="s">
        <v>3653</v>
      </c>
      <c r="J2363" s="8">
        <v>2518</v>
      </c>
      <c r="K2363" s="8" t="s">
        <v>33804</v>
      </c>
    </row>
    <row r="2364" spans="1:11" x14ac:dyDescent="0.2">
      <c r="A2364" s="8">
        <f>MAX($A$2:$A2363)+1</f>
        <v>1460</v>
      </c>
      <c r="B2364" s="8"/>
      <c r="C2364" s="9" t="str">
        <f t="shared" si="37"/>
        <v>Shasta</v>
      </c>
      <c r="D2364" s="8"/>
      <c r="E2364" s="8"/>
      <c r="F2364" s="10"/>
      <c r="G2364" s="8">
        <v>445</v>
      </c>
      <c r="H2364" s="8" t="s">
        <v>16198</v>
      </c>
      <c r="I2364" s="8" t="s">
        <v>3653</v>
      </c>
      <c r="J2364" s="8">
        <v>2518</v>
      </c>
      <c r="K2364" s="8" t="s">
        <v>33804</v>
      </c>
    </row>
    <row r="2365" spans="1:11" x14ac:dyDescent="0.2">
      <c r="A2365" s="8">
        <f>MAX($A$2:$A2364)+1</f>
        <v>1461</v>
      </c>
      <c r="B2365" s="8"/>
      <c r="C2365" s="9" t="str">
        <f t="shared" si="37"/>
        <v>ONeill</v>
      </c>
      <c r="D2365" s="8"/>
      <c r="E2365" s="8"/>
      <c r="F2365" s="10"/>
      <c r="G2365" s="8">
        <v>446</v>
      </c>
      <c r="H2365" s="8" t="s">
        <v>16199</v>
      </c>
      <c r="I2365" s="8" t="s">
        <v>3653</v>
      </c>
      <c r="J2365" s="8">
        <v>2518</v>
      </c>
      <c r="K2365" s="8" t="s">
        <v>33804</v>
      </c>
    </row>
    <row r="2366" spans="1:11" x14ac:dyDescent="0.2">
      <c r="A2366" s="8">
        <f>MAX($A$2:$A2365)+1</f>
        <v>1462</v>
      </c>
      <c r="B2366" s="8"/>
      <c r="C2366" s="9" t="str">
        <f t="shared" si="37"/>
        <v>Parker Dam</v>
      </c>
      <c r="D2366" s="8"/>
      <c r="E2366" s="8"/>
      <c r="F2366" s="10"/>
      <c r="G2366" s="8">
        <v>447</v>
      </c>
      <c r="H2366" s="8" t="s">
        <v>16200</v>
      </c>
      <c r="I2366" s="8" t="s">
        <v>3653</v>
      </c>
      <c r="J2366" s="8">
        <v>2518</v>
      </c>
      <c r="K2366" s="8" t="s">
        <v>33804</v>
      </c>
    </row>
    <row r="2367" spans="1:11" x14ac:dyDescent="0.2">
      <c r="A2367" s="8">
        <f>MAX($A$2:$A2366)+1</f>
        <v>1463</v>
      </c>
      <c r="B2367" s="8"/>
      <c r="C2367" s="9" t="str">
        <f t="shared" si="37"/>
        <v>W R Gianelli</v>
      </c>
      <c r="D2367" s="8"/>
      <c r="E2367" s="8"/>
      <c r="F2367" s="10"/>
      <c r="G2367" s="8">
        <v>448</v>
      </c>
      <c r="H2367" s="8" t="s">
        <v>16201</v>
      </c>
      <c r="I2367" s="8" t="s">
        <v>862</v>
      </c>
      <c r="J2367" s="8">
        <v>3255</v>
      </c>
      <c r="K2367" s="8" t="s">
        <v>33804</v>
      </c>
    </row>
    <row r="2368" spans="1:11" x14ac:dyDescent="0.2">
      <c r="A2368" s="8">
        <f>MAX($A$2:$A2367)+1</f>
        <v>1464</v>
      </c>
      <c r="B2368" s="8"/>
      <c r="C2368" s="9" t="str">
        <f t="shared" si="37"/>
        <v>Spring Creek</v>
      </c>
      <c r="D2368" s="8"/>
      <c r="E2368" s="8"/>
      <c r="F2368" s="10"/>
      <c r="G2368" s="8">
        <v>450</v>
      </c>
      <c r="H2368" s="8" t="s">
        <v>14354</v>
      </c>
      <c r="I2368" s="8" t="s">
        <v>3653</v>
      </c>
      <c r="J2368" s="8">
        <v>2518</v>
      </c>
      <c r="K2368" s="8" t="s">
        <v>33804</v>
      </c>
    </row>
    <row r="2369" spans="1:11" x14ac:dyDescent="0.2">
      <c r="A2369" s="8">
        <f>MAX($A$2:$A2368)+1</f>
        <v>1465</v>
      </c>
      <c r="B2369" s="8"/>
      <c r="C2369" s="9" t="str">
        <f t="shared" si="37"/>
        <v>Trinity</v>
      </c>
      <c r="D2369" s="8"/>
      <c r="E2369" s="8"/>
      <c r="F2369" s="10"/>
      <c r="G2369" s="8">
        <v>451</v>
      </c>
      <c r="H2369" s="8" t="s">
        <v>16202</v>
      </c>
      <c r="I2369" s="8" t="s">
        <v>3653</v>
      </c>
      <c r="J2369" s="8">
        <v>2518</v>
      </c>
      <c r="K2369" s="8" t="s">
        <v>33804</v>
      </c>
    </row>
    <row r="2370" spans="1:11" x14ac:dyDescent="0.2">
      <c r="A2370" s="8">
        <f>MAX($A$2:$A2369)+1</f>
        <v>1466</v>
      </c>
      <c r="B2370" s="8"/>
      <c r="C2370" s="9" t="str">
        <f t="shared" si="37"/>
        <v>Colgate</v>
      </c>
      <c r="D2370" s="8"/>
      <c r="E2370" s="8"/>
      <c r="F2370" s="10"/>
      <c r="G2370" s="8">
        <v>454</v>
      </c>
      <c r="H2370" s="8" t="s">
        <v>16203</v>
      </c>
      <c r="I2370" s="8" t="s">
        <v>3930</v>
      </c>
      <c r="J2370" s="8">
        <v>21140</v>
      </c>
      <c r="K2370" s="8" t="s">
        <v>33804</v>
      </c>
    </row>
    <row r="2371" spans="1:11" x14ac:dyDescent="0.2">
      <c r="A2371" s="8">
        <f>MAX($A$2:$A2370)+1</f>
        <v>1467</v>
      </c>
      <c r="B2371" s="8"/>
      <c r="C2371" s="9" t="str">
        <f t="shared" si="37"/>
        <v>Narrows 2</v>
      </c>
      <c r="D2371" s="8"/>
      <c r="E2371" s="8"/>
      <c r="F2371" s="10"/>
      <c r="G2371" s="8">
        <v>455</v>
      </c>
      <c r="H2371" s="8" t="s">
        <v>16204</v>
      </c>
      <c r="I2371" s="8" t="s">
        <v>3930</v>
      </c>
      <c r="J2371" s="8">
        <v>21140</v>
      </c>
      <c r="K2371" s="8" t="s">
        <v>33804</v>
      </c>
    </row>
    <row r="2372" spans="1:11" x14ac:dyDescent="0.2">
      <c r="A2372" s="8">
        <f>MAX($A$2:$A2371)+1</f>
        <v>1468</v>
      </c>
      <c r="B2372" s="8"/>
      <c r="C2372" s="9" t="str">
        <f t="shared" si="37"/>
        <v>Bear Valley</v>
      </c>
      <c r="D2372" s="8"/>
      <c r="E2372" s="8"/>
      <c r="F2372" s="10"/>
      <c r="G2372" s="8">
        <v>457</v>
      </c>
      <c r="H2372" s="8" t="s">
        <v>16205</v>
      </c>
      <c r="I2372" s="8" t="s">
        <v>1101</v>
      </c>
      <c r="J2372" s="8">
        <v>5969</v>
      </c>
      <c r="K2372" s="8" t="s">
        <v>33804</v>
      </c>
    </row>
    <row r="2373" spans="1:11" x14ac:dyDescent="0.2">
      <c r="A2373" s="8">
        <f>MAX($A$2:$A2372)+1</f>
        <v>1469</v>
      </c>
      <c r="B2373" s="8"/>
      <c r="C2373" s="9" t="str">
        <f t="shared" si="37"/>
        <v>Boulder Canyon Hydro</v>
      </c>
      <c r="D2373" s="8"/>
      <c r="E2373" s="8"/>
      <c r="F2373" s="10"/>
      <c r="G2373" s="8">
        <v>466</v>
      </c>
      <c r="H2373" s="8" t="s">
        <v>16206</v>
      </c>
      <c r="I2373" s="8" t="s">
        <v>798</v>
      </c>
      <c r="J2373" s="8">
        <v>1994</v>
      </c>
      <c r="K2373" s="8" t="s">
        <v>33804</v>
      </c>
    </row>
    <row r="2374" spans="1:11" x14ac:dyDescent="0.2">
      <c r="A2374" s="8">
        <f>MAX($A$2:$A2373)+1</f>
        <v>1470</v>
      </c>
      <c r="B2374" s="8"/>
      <c r="C2374" s="9" t="str">
        <f t="shared" si="37"/>
        <v>Georgetown Hydro</v>
      </c>
      <c r="D2374" s="8"/>
      <c r="E2374" s="8"/>
      <c r="F2374" s="10"/>
      <c r="G2374" s="8">
        <v>472</v>
      </c>
      <c r="H2374" s="8" t="s">
        <v>16207</v>
      </c>
      <c r="I2374" s="8" t="s">
        <v>358</v>
      </c>
      <c r="J2374" s="8">
        <v>15466</v>
      </c>
      <c r="K2374" s="8" t="s">
        <v>33804</v>
      </c>
    </row>
    <row r="2375" spans="1:11" x14ac:dyDescent="0.2">
      <c r="A2375" s="8">
        <f>MAX($A$2:$A2374)+1</f>
        <v>1471</v>
      </c>
      <c r="B2375" s="8"/>
      <c r="C2375" s="9" t="str">
        <f t="shared" si="37"/>
        <v>Grand Valley Project Power Plant</v>
      </c>
      <c r="D2375" s="8"/>
      <c r="E2375" s="8"/>
      <c r="F2375" s="10"/>
      <c r="G2375" s="8">
        <v>473</v>
      </c>
      <c r="H2375" s="8" t="s">
        <v>16208</v>
      </c>
      <c r="I2375" s="8" t="s">
        <v>2854</v>
      </c>
      <c r="J2375" s="8">
        <v>57301</v>
      </c>
      <c r="K2375" s="8" t="s">
        <v>33804</v>
      </c>
    </row>
    <row r="2376" spans="1:11" x14ac:dyDescent="0.2">
      <c r="A2376" s="8">
        <f>MAX($A$2:$A2375)+1</f>
        <v>1472</v>
      </c>
      <c r="B2376" s="8"/>
      <c r="C2376" s="9" t="str">
        <f t="shared" ref="C2376:C2439" si="38">IF(H2376="",F2376,H2376)</f>
        <v>Salida</v>
      </c>
      <c r="D2376" s="8"/>
      <c r="E2376" s="8"/>
      <c r="F2376" s="10"/>
      <c r="G2376" s="8">
        <v>474</v>
      </c>
      <c r="H2376" s="8" t="s">
        <v>16209</v>
      </c>
      <c r="I2376" s="8" t="s">
        <v>358</v>
      </c>
      <c r="J2376" s="8">
        <v>15466</v>
      </c>
      <c r="K2376" s="8" t="s">
        <v>33804</v>
      </c>
    </row>
    <row r="2377" spans="1:11" x14ac:dyDescent="0.2">
      <c r="A2377" s="8">
        <f>MAX($A$2:$A2376)+1</f>
        <v>1473</v>
      </c>
      <c r="B2377" s="8"/>
      <c r="C2377" s="9" t="str">
        <f t="shared" si="38"/>
        <v>Temescal</v>
      </c>
      <c r="D2377" s="8"/>
      <c r="E2377" s="8"/>
      <c r="F2377" s="10"/>
      <c r="G2377" s="8">
        <v>479</v>
      </c>
      <c r="H2377" s="8" t="s">
        <v>16210</v>
      </c>
      <c r="I2377" s="8" t="s">
        <v>2534</v>
      </c>
      <c r="J2377" s="8">
        <v>12397</v>
      </c>
      <c r="K2377" s="8" t="s">
        <v>33804</v>
      </c>
    </row>
    <row r="2378" spans="1:11" x14ac:dyDescent="0.2">
      <c r="A2378" s="8">
        <f>MAX($A$2:$A2377)+1</f>
        <v>1474</v>
      </c>
      <c r="B2378" s="8"/>
      <c r="C2378" s="9" t="str">
        <f t="shared" si="38"/>
        <v>Corona</v>
      </c>
      <c r="D2378" s="8"/>
      <c r="E2378" s="8"/>
      <c r="F2378" s="10"/>
      <c r="G2378" s="8">
        <v>480</v>
      </c>
      <c r="H2378" s="8" t="s">
        <v>16211</v>
      </c>
      <c r="I2378" s="8" t="s">
        <v>2534</v>
      </c>
      <c r="J2378" s="8">
        <v>12397</v>
      </c>
      <c r="K2378" s="8" t="s">
        <v>33804</v>
      </c>
    </row>
    <row r="2379" spans="1:11" x14ac:dyDescent="0.2">
      <c r="A2379" s="8">
        <f>MAX($A$2:$A2378)+1</f>
        <v>1475</v>
      </c>
      <c r="B2379" s="8"/>
      <c r="C2379" s="9" t="str">
        <f t="shared" si="38"/>
        <v>Perris</v>
      </c>
      <c r="D2379" s="8"/>
      <c r="E2379" s="8"/>
      <c r="F2379" s="10"/>
      <c r="G2379" s="8">
        <v>481</v>
      </c>
      <c r="H2379" s="8" t="s">
        <v>16212</v>
      </c>
      <c r="I2379" s="8" t="s">
        <v>2534</v>
      </c>
      <c r="J2379" s="8">
        <v>12397</v>
      </c>
      <c r="K2379" s="8" t="s">
        <v>33804</v>
      </c>
    </row>
    <row r="2380" spans="1:11" x14ac:dyDescent="0.2">
      <c r="A2380" s="8">
        <f>MAX($A$2:$A2379)+1</f>
        <v>1476</v>
      </c>
      <c r="B2380" s="8"/>
      <c r="C2380" s="9" t="str">
        <f t="shared" si="38"/>
        <v>Rio Hondo</v>
      </c>
      <c r="D2380" s="8"/>
      <c r="E2380" s="8"/>
      <c r="F2380" s="10"/>
      <c r="G2380" s="8">
        <v>482</v>
      </c>
      <c r="H2380" s="8" t="s">
        <v>16213</v>
      </c>
      <c r="I2380" s="8" t="s">
        <v>2534</v>
      </c>
      <c r="J2380" s="8">
        <v>12397</v>
      </c>
      <c r="K2380" s="8" t="s">
        <v>33804</v>
      </c>
    </row>
    <row r="2381" spans="1:11" x14ac:dyDescent="0.2">
      <c r="A2381" s="8">
        <f>MAX($A$2:$A2380)+1</f>
        <v>1477</v>
      </c>
      <c r="B2381" s="8"/>
      <c r="C2381" s="9" t="str">
        <f t="shared" si="38"/>
        <v>Coyote Creek</v>
      </c>
      <c r="D2381" s="8"/>
      <c r="E2381" s="8"/>
      <c r="F2381" s="10"/>
      <c r="G2381" s="8">
        <v>483</v>
      </c>
      <c r="H2381" s="8" t="s">
        <v>16214</v>
      </c>
      <c r="I2381" s="8" t="s">
        <v>2534</v>
      </c>
      <c r="J2381" s="8">
        <v>12397</v>
      </c>
      <c r="K2381" s="8" t="s">
        <v>33804</v>
      </c>
    </row>
    <row r="2382" spans="1:11" x14ac:dyDescent="0.2">
      <c r="A2382" s="8">
        <f>MAX($A$2:$A2381)+1</f>
        <v>1478</v>
      </c>
      <c r="B2382" s="8"/>
      <c r="C2382" s="9" t="str">
        <f t="shared" si="38"/>
        <v>Red Mountain</v>
      </c>
      <c r="D2382" s="8"/>
      <c r="E2382" s="8"/>
      <c r="F2382" s="10"/>
      <c r="G2382" s="8">
        <v>484</v>
      </c>
      <c r="H2382" s="8" t="s">
        <v>16215</v>
      </c>
      <c r="I2382" s="8" t="s">
        <v>2534</v>
      </c>
      <c r="J2382" s="8">
        <v>12397</v>
      </c>
      <c r="K2382" s="8" t="s">
        <v>33804</v>
      </c>
    </row>
    <row r="2383" spans="1:11" x14ac:dyDescent="0.2">
      <c r="A2383" s="8">
        <f>MAX($A$2:$A2382)+1</f>
        <v>1479</v>
      </c>
      <c r="B2383" s="8"/>
      <c r="C2383" s="9" t="str">
        <f t="shared" si="38"/>
        <v>Valley View</v>
      </c>
      <c r="D2383" s="8"/>
      <c r="E2383" s="8"/>
      <c r="F2383" s="10"/>
      <c r="G2383" s="8">
        <v>487</v>
      </c>
      <c r="H2383" s="8" t="s">
        <v>16216</v>
      </c>
      <c r="I2383" s="8" t="s">
        <v>2534</v>
      </c>
      <c r="J2383" s="8">
        <v>12397</v>
      </c>
      <c r="K2383" s="8" t="s">
        <v>33804</v>
      </c>
    </row>
    <row r="2384" spans="1:11" x14ac:dyDescent="0.2">
      <c r="A2384" s="8">
        <f>MAX($A$2:$A2383)+1</f>
        <v>1480</v>
      </c>
      <c r="B2384" s="8"/>
      <c r="C2384" s="9" t="str">
        <f t="shared" si="38"/>
        <v>Upper Dawson</v>
      </c>
      <c r="D2384" s="8"/>
      <c r="E2384" s="8"/>
      <c r="F2384" s="10"/>
      <c r="G2384" s="8">
        <v>489</v>
      </c>
      <c r="H2384" s="8" t="s">
        <v>16217</v>
      </c>
      <c r="I2384" s="8" t="s">
        <v>3635</v>
      </c>
      <c r="J2384" s="8">
        <v>19281</v>
      </c>
      <c r="K2384" s="8" t="s">
        <v>33804</v>
      </c>
    </row>
    <row r="2385" spans="1:11" x14ac:dyDescent="0.2">
      <c r="A2385" s="8">
        <f>MAX($A$2:$A2384)+1</f>
        <v>1481</v>
      </c>
      <c r="B2385" s="8"/>
      <c r="C2385" s="9" t="str">
        <f t="shared" si="38"/>
        <v>Center</v>
      </c>
      <c r="D2385" s="8"/>
      <c r="E2385" s="8"/>
      <c r="F2385" s="10"/>
      <c r="G2385" s="8">
        <v>491</v>
      </c>
      <c r="H2385" s="8" t="s">
        <v>16218</v>
      </c>
      <c r="I2385" s="8" t="s">
        <v>1063</v>
      </c>
      <c r="J2385" s="8">
        <v>3227</v>
      </c>
      <c r="K2385" s="8" t="s">
        <v>33804</v>
      </c>
    </row>
    <row r="2386" spans="1:11" x14ac:dyDescent="0.2">
      <c r="A2386" s="8">
        <f>MAX($A$2:$A2385)+1</f>
        <v>1482</v>
      </c>
      <c r="B2386" s="8"/>
      <c r="C2386" s="9" t="str">
        <f t="shared" si="38"/>
        <v>Martin Drake</v>
      </c>
      <c r="D2386" s="8"/>
      <c r="E2386" s="8"/>
      <c r="F2386" s="10"/>
      <c r="G2386" s="8">
        <v>492</v>
      </c>
      <c r="H2386" s="8" t="s">
        <v>16219</v>
      </c>
      <c r="I2386" s="8" t="s">
        <v>1073</v>
      </c>
      <c r="J2386" s="8">
        <v>3989</v>
      </c>
      <c r="K2386" s="8" t="s">
        <v>33804</v>
      </c>
    </row>
    <row r="2387" spans="1:11" x14ac:dyDescent="0.2">
      <c r="A2387" s="8">
        <f>MAX($A$2:$A2386)+1</f>
        <v>1483</v>
      </c>
      <c r="B2387" s="8"/>
      <c r="C2387" s="9" t="str">
        <f t="shared" si="38"/>
        <v>George Birdsall</v>
      </c>
      <c r="D2387" s="8"/>
      <c r="E2387" s="8"/>
      <c r="F2387" s="10"/>
      <c r="G2387" s="8">
        <v>493</v>
      </c>
      <c r="H2387" s="8" t="s">
        <v>16220</v>
      </c>
      <c r="I2387" s="8" t="s">
        <v>1073</v>
      </c>
      <c r="J2387" s="8">
        <v>3989</v>
      </c>
      <c r="K2387" s="8" t="s">
        <v>33804</v>
      </c>
    </row>
    <row r="2388" spans="1:11" x14ac:dyDescent="0.2">
      <c r="A2388" s="8">
        <f>MAX($A$2:$A2387)+1</f>
        <v>1484</v>
      </c>
      <c r="B2388" s="8"/>
      <c r="C2388" s="9" t="str">
        <f t="shared" si="38"/>
        <v>Manitou Springs</v>
      </c>
      <c r="D2388" s="8"/>
      <c r="E2388" s="8"/>
      <c r="F2388" s="10"/>
      <c r="G2388" s="8">
        <v>494</v>
      </c>
      <c r="H2388" s="8" t="s">
        <v>16221</v>
      </c>
      <c r="I2388" s="8" t="s">
        <v>1073</v>
      </c>
      <c r="J2388" s="8">
        <v>3989</v>
      </c>
      <c r="K2388" s="8" t="s">
        <v>33804</v>
      </c>
    </row>
    <row r="2389" spans="1:11" x14ac:dyDescent="0.2">
      <c r="A2389" s="8">
        <f>MAX($A$2:$A2388)+1</f>
        <v>1485</v>
      </c>
      <c r="B2389" s="8"/>
      <c r="C2389" s="9" t="str">
        <f t="shared" si="38"/>
        <v>Ruxton Park</v>
      </c>
      <c r="D2389" s="8"/>
      <c r="E2389" s="8"/>
      <c r="F2389" s="10"/>
      <c r="G2389" s="8">
        <v>495</v>
      </c>
      <c r="H2389" s="8" t="s">
        <v>16222</v>
      </c>
      <c r="I2389" s="8" t="s">
        <v>1073</v>
      </c>
      <c r="J2389" s="8">
        <v>3989</v>
      </c>
      <c r="K2389" s="8" t="s">
        <v>33804</v>
      </c>
    </row>
    <row r="2390" spans="1:11" x14ac:dyDescent="0.2">
      <c r="A2390" s="8">
        <f>MAX($A$2:$A2389)+1</f>
        <v>1486</v>
      </c>
      <c r="B2390" s="8"/>
      <c r="C2390" s="9" t="str">
        <f t="shared" si="38"/>
        <v>Holly</v>
      </c>
      <c r="D2390" s="8"/>
      <c r="E2390" s="8"/>
      <c r="F2390" s="10"/>
      <c r="G2390" s="8">
        <v>502</v>
      </c>
      <c r="H2390" s="8" t="s">
        <v>16223</v>
      </c>
      <c r="I2390" s="8" t="s">
        <v>3598</v>
      </c>
      <c r="J2390" s="8">
        <v>8751</v>
      </c>
      <c r="K2390" s="8" t="s">
        <v>33804</v>
      </c>
    </row>
    <row r="2391" spans="1:11" x14ac:dyDescent="0.2">
      <c r="A2391" s="8">
        <f>MAX($A$2:$A2390)+1</f>
        <v>1487</v>
      </c>
      <c r="B2391" s="8"/>
      <c r="C2391" s="9" t="str">
        <f t="shared" si="38"/>
        <v>Julesburg</v>
      </c>
      <c r="D2391" s="8"/>
      <c r="E2391" s="8"/>
      <c r="F2391" s="10"/>
      <c r="G2391" s="8">
        <v>504</v>
      </c>
      <c r="H2391" s="8" t="s">
        <v>16224</v>
      </c>
      <c r="I2391" s="8" t="s">
        <v>1163</v>
      </c>
      <c r="J2391" s="8">
        <v>9928</v>
      </c>
      <c r="K2391" s="8" t="s">
        <v>33804</v>
      </c>
    </row>
    <row r="2392" spans="1:11" x14ac:dyDescent="0.2">
      <c r="A2392" s="8">
        <f>MAX($A$2:$A2391)+1</f>
        <v>1488</v>
      </c>
      <c r="B2392" s="8"/>
      <c r="C2392" s="9" t="str">
        <f t="shared" si="38"/>
        <v>Boysen</v>
      </c>
      <c r="D2392" s="8"/>
      <c r="E2392" s="8"/>
      <c r="F2392" s="10"/>
      <c r="G2392" s="8">
        <v>505</v>
      </c>
      <c r="H2392" s="8" t="s">
        <v>16225</v>
      </c>
      <c r="I2392" s="8" t="s">
        <v>3653</v>
      </c>
      <c r="J2392" s="8">
        <v>2518</v>
      </c>
      <c r="K2392" s="8" t="s">
        <v>33804</v>
      </c>
    </row>
    <row r="2393" spans="1:11" x14ac:dyDescent="0.2">
      <c r="A2393" s="8">
        <f>MAX($A$2:$A2392)+1</f>
        <v>1489</v>
      </c>
      <c r="B2393" s="8"/>
      <c r="C2393" s="9" t="str">
        <f t="shared" si="38"/>
        <v>La Junta</v>
      </c>
      <c r="D2393" s="8"/>
      <c r="E2393" s="8"/>
      <c r="F2393" s="10"/>
      <c r="G2393" s="8">
        <v>506</v>
      </c>
      <c r="H2393" s="8" t="s">
        <v>16226</v>
      </c>
      <c r="I2393" s="8" t="s">
        <v>1173</v>
      </c>
      <c r="J2393" s="8">
        <v>10536</v>
      </c>
      <c r="K2393" s="8" t="s">
        <v>33804</v>
      </c>
    </row>
    <row r="2394" spans="1:11" x14ac:dyDescent="0.2">
      <c r="A2394" s="8">
        <f>MAX($A$2:$A2393)+1</f>
        <v>1490</v>
      </c>
      <c r="B2394" s="8"/>
      <c r="C2394" s="9" t="str">
        <f t="shared" si="38"/>
        <v>Las Animas</v>
      </c>
      <c r="D2394" s="8"/>
      <c r="E2394" s="8"/>
      <c r="F2394" s="10"/>
      <c r="G2394" s="8">
        <v>507</v>
      </c>
      <c r="H2394" s="8" t="s">
        <v>16227</v>
      </c>
      <c r="I2394" s="8" t="s">
        <v>1185</v>
      </c>
      <c r="J2394" s="8">
        <v>10730</v>
      </c>
      <c r="K2394" s="8" t="s">
        <v>33804</v>
      </c>
    </row>
    <row r="2395" spans="1:11" x14ac:dyDescent="0.2">
      <c r="A2395" s="8">
        <f>MAX($A$2:$A2394)+1</f>
        <v>1491</v>
      </c>
      <c r="B2395" s="8"/>
      <c r="C2395" s="9" t="str">
        <f t="shared" si="38"/>
        <v>Lamar Plant</v>
      </c>
      <c r="D2395" s="8"/>
      <c r="E2395" s="8"/>
      <c r="F2395" s="10"/>
      <c r="G2395" s="8">
        <v>508</v>
      </c>
      <c r="H2395" s="8" t="s">
        <v>16228</v>
      </c>
      <c r="I2395" s="8" t="s">
        <v>1182</v>
      </c>
      <c r="J2395" s="8">
        <v>10633</v>
      </c>
      <c r="K2395" s="8" t="s">
        <v>33804</v>
      </c>
    </row>
    <row r="2396" spans="1:11" x14ac:dyDescent="0.2">
      <c r="A2396" s="8">
        <f>MAX($A$2:$A2395)+1</f>
        <v>1492</v>
      </c>
      <c r="B2396" s="8"/>
      <c r="C2396" s="9" t="str">
        <f t="shared" si="38"/>
        <v>Sonoma California Geothermal</v>
      </c>
      <c r="D2396" s="8"/>
      <c r="E2396" s="8"/>
      <c r="F2396" s="10"/>
      <c r="G2396" s="8">
        <v>510</v>
      </c>
      <c r="H2396" s="8" t="s">
        <v>16229</v>
      </c>
      <c r="I2396" s="8" t="s">
        <v>1998</v>
      </c>
      <c r="J2396" s="8">
        <v>7160</v>
      </c>
      <c r="K2396" s="8" t="s">
        <v>33804</v>
      </c>
    </row>
    <row r="2397" spans="1:11" x14ac:dyDescent="0.2">
      <c r="A2397" s="8">
        <f>MAX($A$2:$A2396)+1</f>
        <v>1493</v>
      </c>
      <c r="B2397" s="8"/>
      <c r="C2397" s="9" t="str">
        <f t="shared" si="38"/>
        <v>Trinidad (CO)</v>
      </c>
      <c r="D2397" s="8"/>
      <c r="E2397" s="8"/>
      <c r="F2397" s="10"/>
      <c r="G2397" s="8">
        <v>511</v>
      </c>
      <c r="H2397" s="8" t="s">
        <v>16230</v>
      </c>
      <c r="I2397" s="8" t="s">
        <v>1343</v>
      </c>
      <c r="J2397" s="8">
        <v>19204</v>
      </c>
      <c r="K2397" s="8" t="s">
        <v>33804</v>
      </c>
    </row>
    <row r="2398" spans="1:11" x14ac:dyDescent="0.2">
      <c r="A2398" s="8">
        <f>MAX($A$2:$A2397)+1</f>
        <v>1494</v>
      </c>
      <c r="B2398" s="8"/>
      <c r="C2398" s="9" t="str">
        <f t="shared" si="38"/>
        <v>Blue Mesa</v>
      </c>
      <c r="D2398" s="8"/>
      <c r="E2398" s="8"/>
      <c r="F2398" s="10"/>
      <c r="G2398" s="8">
        <v>512</v>
      </c>
      <c r="H2398" s="8" t="s">
        <v>16231</v>
      </c>
      <c r="I2398" s="8" t="s">
        <v>3653</v>
      </c>
      <c r="J2398" s="8">
        <v>2518</v>
      </c>
      <c r="K2398" s="8" t="s">
        <v>33804</v>
      </c>
    </row>
    <row r="2399" spans="1:11" x14ac:dyDescent="0.2">
      <c r="A2399" s="8">
        <f>MAX($A$2:$A2398)+1</f>
        <v>1495</v>
      </c>
      <c r="B2399" s="8"/>
      <c r="C2399" s="9" t="str">
        <f t="shared" si="38"/>
        <v>Estes</v>
      </c>
      <c r="D2399" s="8"/>
      <c r="E2399" s="8"/>
      <c r="F2399" s="10"/>
      <c r="G2399" s="8">
        <v>513</v>
      </c>
      <c r="H2399" s="8" t="s">
        <v>16232</v>
      </c>
      <c r="I2399" s="8" t="s">
        <v>3653</v>
      </c>
      <c r="J2399" s="8">
        <v>2518</v>
      </c>
      <c r="K2399" s="8" t="s">
        <v>33804</v>
      </c>
    </row>
    <row r="2400" spans="1:11" x14ac:dyDescent="0.2">
      <c r="A2400" s="8">
        <f>MAX($A$2:$A2399)+1</f>
        <v>1496</v>
      </c>
      <c r="B2400" s="8"/>
      <c r="C2400" s="9" t="str">
        <f t="shared" si="38"/>
        <v>Morrow Point</v>
      </c>
      <c r="D2400" s="8"/>
      <c r="E2400" s="8"/>
      <c r="F2400" s="10"/>
      <c r="G2400" s="8">
        <v>514</v>
      </c>
      <c r="H2400" s="8" t="s">
        <v>16233</v>
      </c>
      <c r="I2400" s="8" t="s">
        <v>3653</v>
      </c>
      <c r="J2400" s="8">
        <v>2518</v>
      </c>
      <c r="K2400" s="8" t="s">
        <v>33804</v>
      </c>
    </row>
    <row r="2401" spans="1:11" x14ac:dyDescent="0.2">
      <c r="A2401" s="8">
        <f>MAX($A$2:$A2400)+1</f>
        <v>1497</v>
      </c>
      <c r="B2401" s="8"/>
      <c r="C2401" s="9" t="str">
        <f t="shared" si="38"/>
        <v>Big Thompson</v>
      </c>
      <c r="D2401" s="8"/>
      <c r="E2401" s="8"/>
      <c r="F2401" s="10"/>
      <c r="G2401" s="8">
        <v>515</v>
      </c>
      <c r="H2401" s="8" t="s">
        <v>16234</v>
      </c>
      <c r="I2401" s="8" t="s">
        <v>3653</v>
      </c>
      <c r="J2401" s="8">
        <v>2518</v>
      </c>
      <c r="K2401" s="8" t="s">
        <v>33804</v>
      </c>
    </row>
    <row r="2402" spans="1:11" x14ac:dyDescent="0.2">
      <c r="A2402" s="8">
        <f>MAX($A$2:$A2401)+1</f>
        <v>1498</v>
      </c>
      <c r="B2402" s="8"/>
      <c r="C2402" s="9" t="str">
        <f t="shared" si="38"/>
        <v>Green Mountain</v>
      </c>
      <c r="D2402" s="8"/>
      <c r="E2402" s="8"/>
      <c r="F2402" s="10"/>
      <c r="G2402" s="8">
        <v>516</v>
      </c>
      <c r="H2402" s="8" t="s">
        <v>16235</v>
      </c>
      <c r="I2402" s="8" t="s">
        <v>3653</v>
      </c>
      <c r="J2402" s="8">
        <v>2518</v>
      </c>
      <c r="K2402" s="8" t="s">
        <v>33804</v>
      </c>
    </row>
    <row r="2403" spans="1:11" x14ac:dyDescent="0.2">
      <c r="A2403" s="8">
        <f>MAX($A$2:$A2402)+1</f>
        <v>1499</v>
      </c>
      <c r="B2403" s="8"/>
      <c r="C2403" s="9" t="str">
        <f t="shared" si="38"/>
        <v>Marys Lake</v>
      </c>
      <c r="D2403" s="8"/>
      <c r="E2403" s="8"/>
      <c r="F2403" s="10"/>
      <c r="G2403" s="8">
        <v>517</v>
      </c>
      <c r="H2403" s="8" t="s">
        <v>16236</v>
      </c>
      <c r="I2403" s="8" t="s">
        <v>3653</v>
      </c>
      <c r="J2403" s="8">
        <v>2518</v>
      </c>
      <c r="K2403" s="8" t="s">
        <v>33804</v>
      </c>
    </row>
    <row r="2404" spans="1:11" x14ac:dyDescent="0.2">
      <c r="A2404" s="8">
        <f>MAX($A$2:$A2403)+1</f>
        <v>1500</v>
      </c>
      <c r="B2404" s="8"/>
      <c r="C2404" s="9" t="str">
        <f t="shared" si="38"/>
        <v>Flatiron</v>
      </c>
      <c r="D2404" s="8"/>
      <c r="E2404" s="8"/>
      <c r="F2404" s="10"/>
      <c r="G2404" s="8">
        <v>518</v>
      </c>
      <c r="H2404" s="8" t="s">
        <v>16237</v>
      </c>
      <c r="I2404" s="8" t="s">
        <v>3653</v>
      </c>
      <c r="J2404" s="8">
        <v>2518</v>
      </c>
      <c r="K2404" s="8" t="s">
        <v>33804</v>
      </c>
    </row>
    <row r="2405" spans="1:11" x14ac:dyDescent="0.2">
      <c r="A2405" s="8">
        <f>MAX($A$2:$A2404)+1</f>
        <v>1501</v>
      </c>
      <c r="B2405" s="8"/>
      <c r="C2405" s="9" t="str">
        <f t="shared" si="38"/>
        <v>Pole Hill</v>
      </c>
      <c r="D2405" s="8"/>
      <c r="E2405" s="8"/>
      <c r="F2405" s="10"/>
      <c r="G2405" s="8">
        <v>519</v>
      </c>
      <c r="H2405" s="8" t="s">
        <v>16238</v>
      </c>
      <c r="I2405" s="8" t="s">
        <v>3653</v>
      </c>
      <c r="J2405" s="8">
        <v>2518</v>
      </c>
      <c r="K2405" s="8" t="s">
        <v>33804</v>
      </c>
    </row>
    <row r="2406" spans="1:11" x14ac:dyDescent="0.2">
      <c r="A2406" s="8">
        <f>MAX($A$2:$A2405)+1</f>
        <v>1502</v>
      </c>
      <c r="B2406" s="8"/>
      <c r="C2406" s="9" t="str">
        <f t="shared" si="38"/>
        <v>Lower Molina</v>
      </c>
      <c r="D2406" s="8"/>
      <c r="E2406" s="8"/>
      <c r="F2406" s="10"/>
      <c r="G2406" s="8">
        <v>520</v>
      </c>
      <c r="H2406" s="8" t="s">
        <v>16239</v>
      </c>
      <c r="I2406" s="8" t="s">
        <v>3653</v>
      </c>
      <c r="J2406" s="8">
        <v>2518</v>
      </c>
      <c r="K2406" s="8" t="s">
        <v>33804</v>
      </c>
    </row>
    <row r="2407" spans="1:11" x14ac:dyDescent="0.2">
      <c r="A2407" s="8">
        <f>MAX($A$2:$A2406)+1</f>
        <v>1503</v>
      </c>
      <c r="B2407" s="8"/>
      <c r="C2407" s="9" t="str">
        <f t="shared" si="38"/>
        <v>Upper Molina</v>
      </c>
      <c r="D2407" s="8"/>
      <c r="E2407" s="8"/>
      <c r="F2407" s="10"/>
      <c r="G2407" s="8">
        <v>521</v>
      </c>
      <c r="H2407" s="8" t="s">
        <v>16240</v>
      </c>
      <c r="I2407" s="8" t="s">
        <v>3653</v>
      </c>
      <c r="J2407" s="8">
        <v>2518</v>
      </c>
      <c r="K2407" s="8" t="s">
        <v>33804</v>
      </c>
    </row>
    <row r="2408" spans="1:11" x14ac:dyDescent="0.2">
      <c r="A2408" s="8">
        <f>MAX($A$2:$A2407)+1</f>
        <v>1504</v>
      </c>
      <c r="B2408" s="8"/>
      <c r="C2408" s="9" t="str">
        <f t="shared" si="38"/>
        <v>Nucla</v>
      </c>
      <c r="D2408" s="8"/>
      <c r="E2408" s="8"/>
      <c r="F2408" s="10"/>
      <c r="G2408" s="8">
        <v>527</v>
      </c>
      <c r="H2408" s="8" t="s">
        <v>16241</v>
      </c>
      <c r="I2408" s="8" t="s">
        <v>3617</v>
      </c>
      <c r="J2408" s="8">
        <v>30151</v>
      </c>
      <c r="K2408" s="8" t="s">
        <v>33804</v>
      </c>
    </row>
    <row r="2409" spans="1:11" x14ac:dyDescent="0.2">
      <c r="A2409" s="8">
        <f>MAX($A$2:$A2408)+1</f>
        <v>1505</v>
      </c>
      <c r="B2409" s="8"/>
      <c r="C2409" s="9" t="str">
        <f t="shared" si="38"/>
        <v>Camp Far West</v>
      </c>
      <c r="D2409" s="8"/>
      <c r="E2409" s="8"/>
      <c r="F2409" s="10"/>
      <c r="G2409" s="8">
        <v>531</v>
      </c>
      <c r="H2409" s="8" t="s">
        <v>16242</v>
      </c>
      <c r="I2409" s="8" t="s">
        <v>3174</v>
      </c>
      <c r="J2409" s="8">
        <v>16534</v>
      </c>
      <c r="K2409" s="8" t="s">
        <v>33804</v>
      </c>
    </row>
    <row r="2410" spans="1:11" x14ac:dyDescent="0.2">
      <c r="A2410" s="8">
        <f>MAX($A$2:$A2409)+1</f>
        <v>1506</v>
      </c>
      <c r="B2410" s="8"/>
      <c r="C2410" s="9" t="str">
        <f t="shared" si="38"/>
        <v>McWilliams</v>
      </c>
      <c r="D2410" s="8"/>
      <c r="E2410" s="8"/>
      <c r="F2410" s="10"/>
      <c r="G2410" s="8">
        <v>533</v>
      </c>
      <c r="H2410" s="8" t="s">
        <v>16243</v>
      </c>
      <c r="I2410" s="8" t="s">
        <v>2993</v>
      </c>
      <c r="J2410" s="8">
        <v>189</v>
      </c>
      <c r="K2410" s="8" t="s">
        <v>33804</v>
      </c>
    </row>
    <row r="2411" spans="1:11" x14ac:dyDescent="0.2">
      <c r="A2411" s="8">
        <f>MAX($A$2:$A2410)+1</f>
        <v>1507</v>
      </c>
      <c r="B2411" s="8"/>
      <c r="C2411" s="9" t="str">
        <f t="shared" si="38"/>
        <v>Jones Fork</v>
      </c>
      <c r="D2411" s="8"/>
      <c r="E2411" s="8"/>
      <c r="F2411" s="10"/>
      <c r="G2411" s="8">
        <v>534</v>
      </c>
      <c r="H2411" s="8" t="s">
        <v>16244</v>
      </c>
      <c r="I2411" s="8" t="s">
        <v>3174</v>
      </c>
      <c r="J2411" s="8">
        <v>16534</v>
      </c>
      <c r="K2411" s="8" t="s">
        <v>33804</v>
      </c>
    </row>
    <row r="2412" spans="1:11" x14ac:dyDescent="0.2">
      <c r="A2412" s="8">
        <f>MAX($A$2:$A2411)+1</f>
        <v>1508</v>
      </c>
      <c r="B2412" s="8"/>
      <c r="C2412" s="9" t="str">
        <f t="shared" si="38"/>
        <v>McClellan (CA)</v>
      </c>
      <c r="D2412" s="8"/>
      <c r="E2412" s="8"/>
      <c r="F2412" s="10"/>
      <c r="G2412" s="8">
        <v>535</v>
      </c>
      <c r="H2412" s="8" t="s">
        <v>16245</v>
      </c>
      <c r="I2412" s="8" t="s">
        <v>3174</v>
      </c>
      <c r="J2412" s="8">
        <v>16534</v>
      </c>
      <c r="K2412" s="8" t="s">
        <v>33804</v>
      </c>
    </row>
    <row r="2413" spans="1:11" x14ac:dyDescent="0.2">
      <c r="A2413" s="8">
        <f>MAX($A$2:$A2412)+1</f>
        <v>1509</v>
      </c>
      <c r="B2413" s="8"/>
      <c r="C2413" s="9" t="str">
        <f t="shared" si="38"/>
        <v>Camanche</v>
      </c>
      <c r="D2413" s="8"/>
      <c r="E2413" s="8"/>
      <c r="F2413" s="10"/>
      <c r="G2413" s="8">
        <v>537</v>
      </c>
      <c r="H2413" s="8" t="s">
        <v>16246</v>
      </c>
      <c r="I2413" s="8" t="s">
        <v>1683</v>
      </c>
      <c r="J2413" s="8">
        <v>5571</v>
      </c>
      <c r="K2413" s="8" t="s">
        <v>33804</v>
      </c>
    </row>
    <row r="2414" spans="1:11" x14ac:dyDescent="0.2">
      <c r="A2414" s="8">
        <f>MAX($A$2:$A2413)+1</f>
        <v>1510</v>
      </c>
      <c r="B2414" s="8"/>
      <c r="C2414" s="9" t="str">
        <f t="shared" si="38"/>
        <v>Rocky River (CT)</v>
      </c>
      <c r="D2414" s="8"/>
      <c r="E2414" s="8"/>
      <c r="F2414" s="10"/>
      <c r="G2414" s="8">
        <v>539</v>
      </c>
      <c r="H2414" s="8" t="s">
        <v>16247</v>
      </c>
      <c r="I2414" s="8" t="s">
        <v>1844</v>
      </c>
      <c r="J2414" s="8">
        <v>54895</v>
      </c>
      <c r="K2414" s="8" t="s">
        <v>33804</v>
      </c>
    </row>
    <row r="2415" spans="1:11" x14ac:dyDescent="0.2">
      <c r="A2415" s="8">
        <f>MAX($A$2:$A2414)+1</f>
        <v>1511</v>
      </c>
      <c r="B2415" s="8"/>
      <c r="C2415" s="9" t="str">
        <f t="shared" si="38"/>
        <v>Branford</v>
      </c>
      <c r="D2415" s="8"/>
      <c r="E2415" s="8"/>
      <c r="F2415" s="10"/>
      <c r="G2415" s="8">
        <v>540</v>
      </c>
      <c r="H2415" s="8" t="s">
        <v>16248</v>
      </c>
      <c r="I2415" s="8" t="s">
        <v>1433</v>
      </c>
      <c r="J2415" s="8">
        <v>22379</v>
      </c>
      <c r="K2415" s="8" t="s">
        <v>33804</v>
      </c>
    </row>
    <row r="2416" spans="1:11" x14ac:dyDescent="0.2">
      <c r="A2416" s="8">
        <f>MAX($A$2:$A2415)+1</f>
        <v>1512</v>
      </c>
      <c r="B2416" s="8"/>
      <c r="C2416" s="9" t="str">
        <f t="shared" si="38"/>
        <v>Bulls Bridge</v>
      </c>
      <c r="D2416" s="8"/>
      <c r="E2416" s="8"/>
      <c r="F2416" s="10"/>
      <c r="G2416" s="8">
        <v>541</v>
      </c>
      <c r="H2416" s="8" t="s">
        <v>16249</v>
      </c>
      <c r="I2416" s="8" t="s">
        <v>1844</v>
      </c>
      <c r="J2416" s="8">
        <v>54895</v>
      </c>
      <c r="K2416" s="8" t="s">
        <v>33804</v>
      </c>
    </row>
    <row r="2417" spans="1:11" x14ac:dyDescent="0.2">
      <c r="A2417" s="8">
        <f>MAX($A$2:$A2416)+1</f>
        <v>1513</v>
      </c>
      <c r="B2417" s="8"/>
      <c r="C2417" s="9" t="str">
        <f t="shared" si="38"/>
        <v>Cos Cob</v>
      </c>
      <c r="D2417" s="8"/>
      <c r="E2417" s="8"/>
      <c r="F2417" s="10"/>
      <c r="G2417" s="8">
        <v>542</v>
      </c>
      <c r="H2417" s="8" t="s">
        <v>16250</v>
      </c>
      <c r="I2417" s="8" t="s">
        <v>1433</v>
      </c>
      <c r="J2417" s="8">
        <v>22379</v>
      </c>
      <c r="K2417" s="8" t="s">
        <v>33804</v>
      </c>
    </row>
    <row r="2418" spans="1:11" x14ac:dyDescent="0.2">
      <c r="A2418" s="8">
        <f>MAX($A$2:$A2417)+1</f>
        <v>1514</v>
      </c>
      <c r="B2418" s="8"/>
      <c r="C2418" s="9" t="str">
        <f t="shared" si="38"/>
        <v>Devon Station</v>
      </c>
      <c r="D2418" s="8"/>
      <c r="E2418" s="8"/>
      <c r="F2418" s="10"/>
      <c r="G2418" s="8">
        <v>544</v>
      </c>
      <c r="H2418" s="8" t="s">
        <v>16251</v>
      </c>
      <c r="I2418" s="8" t="s">
        <v>1593</v>
      </c>
      <c r="J2418" s="8">
        <v>22350</v>
      </c>
      <c r="K2418" s="8" t="s">
        <v>33804</v>
      </c>
    </row>
    <row r="2419" spans="1:11" x14ac:dyDescent="0.2">
      <c r="A2419" s="8">
        <f>MAX($A$2:$A2418)+1</f>
        <v>1515</v>
      </c>
      <c r="B2419" s="8"/>
      <c r="C2419" s="9" t="str">
        <f t="shared" si="38"/>
        <v>Montville Station</v>
      </c>
      <c r="D2419" s="8"/>
      <c r="E2419" s="8"/>
      <c r="F2419" s="10"/>
      <c r="G2419" s="8">
        <v>546</v>
      </c>
      <c r="H2419" s="8" t="s">
        <v>16252</v>
      </c>
      <c r="I2419" s="8" t="s">
        <v>2793</v>
      </c>
      <c r="J2419" s="8">
        <v>22380</v>
      </c>
      <c r="K2419" s="8" t="s">
        <v>33804</v>
      </c>
    </row>
    <row r="2420" spans="1:11" x14ac:dyDescent="0.2">
      <c r="A2420" s="8">
        <f>MAX($A$2:$A2419)+1</f>
        <v>1516</v>
      </c>
      <c r="B2420" s="8"/>
      <c r="C2420" s="9" t="str">
        <f t="shared" si="38"/>
        <v>Northfield Mountain</v>
      </c>
      <c r="D2420" s="8"/>
      <c r="E2420" s="8"/>
      <c r="F2420" s="10"/>
      <c r="G2420" s="8">
        <v>547</v>
      </c>
      <c r="H2420" s="8" t="s">
        <v>16253</v>
      </c>
      <c r="I2420" s="8" t="s">
        <v>1845</v>
      </c>
      <c r="J2420" s="8">
        <v>58185</v>
      </c>
      <c r="K2420" s="8" t="s">
        <v>33804</v>
      </c>
    </row>
    <row r="2421" spans="1:11" x14ac:dyDescent="0.2">
      <c r="A2421" s="8">
        <f>MAX($A$2:$A2420)+1</f>
        <v>1517</v>
      </c>
      <c r="B2421" s="8"/>
      <c r="C2421" s="9" t="str">
        <f t="shared" si="38"/>
        <v>Scotland Dam</v>
      </c>
      <c r="D2421" s="8"/>
      <c r="E2421" s="8"/>
      <c r="F2421" s="10"/>
      <c r="G2421" s="8">
        <v>551</v>
      </c>
      <c r="H2421" s="8" t="s">
        <v>16254</v>
      </c>
      <c r="I2421" s="8" t="s">
        <v>1844</v>
      </c>
      <c r="J2421" s="8">
        <v>54895</v>
      </c>
      <c r="K2421" s="8" t="s">
        <v>33804</v>
      </c>
    </row>
    <row r="2422" spans="1:11" x14ac:dyDescent="0.2">
      <c r="A2422" s="8">
        <f>MAX($A$2:$A2421)+1</f>
        <v>1518</v>
      </c>
      <c r="B2422" s="8"/>
      <c r="C2422" s="9" t="str">
        <f t="shared" si="38"/>
        <v>Shepaug</v>
      </c>
      <c r="D2422" s="8"/>
      <c r="E2422" s="8"/>
      <c r="F2422" s="10"/>
      <c r="G2422" s="8">
        <v>552</v>
      </c>
      <c r="H2422" s="8" t="s">
        <v>16255</v>
      </c>
      <c r="I2422" s="8" t="s">
        <v>1844</v>
      </c>
      <c r="J2422" s="8">
        <v>54895</v>
      </c>
      <c r="K2422" s="8" t="s">
        <v>33804</v>
      </c>
    </row>
    <row r="2423" spans="1:11" x14ac:dyDescent="0.2">
      <c r="A2423" s="8">
        <f>MAX($A$2:$A2422)+1</f>
        <v>1519</v>
      </c>
      <c r="B2423" s="8"/>
      <c r="C2423" s="9" t="str">
        <f t="shared" si="38"/>
        <v>Stevenson</v>
      </c>
      <c r="D2423" s="8"/>
      <c r="E2423" s="8"/>
      <c r="F2423" s="10"/>
      <c r="G2423" s="8">
        <v>553</v>
      </c>
      <c r="H2423" s="8" t="s">
        <v>16256</v>
      </c>
      <c r="I2423" s="8" t="s">
        <v>1844</v>
      </c>
      <c r="J2423" s="8">
        <v>54895</v>
      </c>
      <c r="K2423" s="8" t="s">
        <v>33804</v>
      </c>
    </row>
    <row r="2424" spans="1:11" x14ac:dyDescent="0.2">
      <c r="A2424" s="8">
        <f>MAX($A$2:$A2423)+1</f>
        <v>1520</v>
      </c>
      <c r="B2424" s="8"/>
      <c r="C2424" s="9" t="str">
        <f t="shared" si="38"/>
        <v>Taftville</v>
      </c>
      <c r="D2424" s="8"/>
      <c r="E2424" s="8"/>
      <c r="F2424" s="10"/>
      <c r="G2424" s="8">
        <v>554</v>
      </c>
      <c r="H2424" s="8" t="s">
        <v>16257</v>
      </c>
      <c r="I2424" s="8" t="s">
        <v>1844</v>
      </c>
      <c r="J2424" s="8">
        <v>54895</v>
      </c>
      <c r="K2424" s="8" t="s">
        <v>33804</v>
      </c>
    </row>
    <row r="2425" spans="1:11" x14ac:dyDescent="0.2">
      <c r="A2425" s="8">
        <f>MAX($A$2:$A2424)+1</f>
        <v>1521</v>
      </c>
      <c r="B2425" s="8"/>
      <c r="C2425" s="9" t="str">
        <f t="shared" si="38"/>
        <v>Tunnel</v>
      </c>
      <c r="D2425" s="8"/>
      <c r="E2425" s="8"/>
      <c r="F2425" s="10"/>
      <c r="G2425" s="8">
        <v>557</v>
      </c>
      <c r="H2425" s="8" t="s">
        <v>16258</v>
      </c>
      <c r="I2425" s="8" t="s">
        <v>1844</v>
      </c>
      <c r="J2425" s="8">
        <v>54895</v>
      </c>
      <c r="K2425" s="8" t="s">
        <v>33804</v>
      </c>
    </row>
    <row r="2426" spans="1:11" x14ac:dyDescent="0.2">
      <c r="A2426" s="8">
        <f>MAX($A$2:$A2425)+1</f>
        <v>1522</v>
      </c>
      <c r="B2426" s="8"/>
      <c r="C2426" s="9" t="str">
        <f t="shared" si="38"/>
        <v>Rainbow (CT)</v>
      </c>
      <c r="D2426" s="8"/>
      <c r="E2426" s="8"/>
      <c r="F2426" s="10"/>
      <c r="G2426" s="8">
        <v>559</v>
      </c>
      <c r="H2426" s="8" t="s">
        <v>16259</v>
      </c>
      <c r="I2426" s="8" t="s">
        <v>1826</v>
      </c>
      <c r="J2426" s="8">
        <v>6207</v>
      </c>
      <c r="K2426" s="8" t="s">
        <v>33804</v>
      </c>
    </row>
    <row r="2427" spans="1:11" x14ac:dyDescent="0.2">
      <c r="A2427" s="8">
        <f>MAX($A$2:$A2426)+1</f>
        <v>1523</v>
      </c>
      <c r="B2427" s="8"/>
      <c r="C2427" s="9" t="str">
        <f t="shared" si="38"/>
        <v>Falls Village</v>
      </c>
      <c r="D2427" s="8"/>
      <c r="E2427" s="8"/>
      <c r="F2427" s="10"/>
      <c r="G2427" s="8">
        <v>560</v>
      </c>
      <c r="H2427" s="8" t="s">
        <v>16260</v>
      </c>
      <c r="I2427" s="8" t="s">
        <v>1844</v>
      </c>
      <c r="J2427" s="8">
        <v>54895</v>
      </c>
      <c r="K2427" s="8" t="s">
        <v>33804</v>
      </c>
    </row>
    <row r="2428" spans="1:11" x14ac:dyDescent="0.2">
      <c r="A2428" s="8">
        <f>MAX($A$2:$A2427)+1</f>
        <v>1524</v>
      </c>
      <c r="B2428" s="8"/>
      <c r="C2428" s="9" t="str">
        <f t="shared" si="38"/>
        <v>Franklin Drive</v>
      </c>
      <c r="D2428" s="8"/>
      <c r="E2428" s="8"/>
      <c r="F2428" s="10"/>
      <c r="G2428" s="8">
        <v>561</v>
      </c>
      <c r="H2428" s="8" t="s">
        <v>16261</v>
      </c>
      <c r="I2428" s="8" t="s">
        <v>1433</v>
      </c>
      <c r="J2428" s="8">
        <v>22379</v>
      </c>
      <c r="K2428" s="8" t="s">
        <v>33804</v>
      </c>
    </row>
    <row r="2429" spans="1:11" x14ac:dyDescent="0.2">
      <c r="A2429" s="8">
        <f>MAX($A$2:$A2428)+1</f>
        <v>1525</v>
      </c>
      <c r="B2429" s="8"/>
      <c r="C2429" s="9" t="str">
        <f t="shared" si="38"/>
        <v>Middletown</v>
      </c>
      <c r="D2429" s="8"/>
      <c r="E2429" s="8"/>
      <c r="F2429" s="10"/>
      <c r="G2429" s="8">
        <v>562</v>
      </c>
      <c r="H2429" s="8" t="s">
        <v>16262</v>
      </c>
      <c r="I2429" s="8" t="s">
        <v>2551</v>
      </c>
      <c r="J2429" s="8">
        <v>12490</v>
      </c>
      <c r="K2429" s="8" t="s">
        <v>33804</v>
      </c>
    </row>
    <row r="2430" spans="1:11" x14ac:dyDescent="0.2">
      <c r="A2430" s="8">
        <f>MAX($A$2:$A2429)+1</f>
        <v>1526</v>
      </c>
      <c r="B2430" s="8"/>
      <c r="C2430" s="9" t="str">
        <f t="shared" si="38"/>
        <v>South Meadow</v>
      </c>
      <c r="D2430" s="8"/>
      <c r="E2430" s="8"/>
      <c r="F2430" s="10"/>
      <c r="G2430" s="8">
        <v>563</v>
      </c>
      <c r="H2430" s="8" t="s">
        <v>16263</v>
      </c>
      <c r="I2430" s="8" t="s">
        <v>2650</v>
      </c>
      <c r="J2430" s="8">
        <v>4426</v>
      </c>
      <c r="K2430" s="8" t="s">
        <v>33804</v>
      </c>
    </row>
    <row r="2431" spans="1:11" x14ac:dyDescent="0.2">
      <c r="A2431" s="8">
        <f>MAX($A$2:$A2430)+1</f>
        <v>1527</v>
      </c>
      <c r="B2431" s="8"/>
      <c r="C2431" s="9" t="str">
        <f t="shared" si="38"/>
        <v>Stanton Energy Center</v>
      </c>
      <c r="D2431" s="8"/>
      <c r="E2431" s="8"/>
      <c r="F2431" s="10"/>
      <c r="G2431" s="8">
        <v>564</v>
      </c>
      <c r="H2431" s="8" t="s">
        <v>16264</v>
      </c>
      <c r="I2431" s="8" t="s">
        <v>2863</v>
      </c>
      <c r="J2431" s="8">
        <v>14610</v>
      </c>
      <c r="K2431" s="8" t="s">
        <v>33804</v>
      </c>
    </row>
    <row r="2432" spans="1:11" x14ac:dyDescent="0.2">
      <c r="A2432" s="8">
        <f>MAX($A$2:$A2431)+1</f>
        <v>1528</v>
      </c>
      <c r="B2432" s="8"/>
      <c r="C2432" s="9" t="str">
        <f t="shared" si="38"/>
        <v>Torrington Terminal</v>
      </c>
      <c r="D2432" s="8"/>
      <c r="E2432" s="8"/>
      <c r="F2432" s="10"/>
      <c r="G2432" s="8">
        <v>565</v>
      </c>
      <c r="H2432" s="8" t="s">
        <v>16265</v>
      </c>
      <c r="I2432" s="8" t="s">
        <v>1433</v>
      </c>
      <c r="J2432" s="8">
        <v>22379</v>
      </c>
      <c r="K2432" s="8" t="s">
        <v>33804</v>
      </c>
    </row>
    <row r="2433" spans="1:11" x14ac:dyDescent="0.2">
      <c r="A2433" s="8">
        <f>MAX($A$2:$A2432)+1</f>
        <v>1529</v>
      </c>
      <c r="B2433" s="8"/>
      <c r="C2433" s="9" t="str">
        <f t="shared" si="38"/>
        <v>Bridgeport Station</v>
      </c>
      <c r="D2433" s="8"/>
      <c r="E2433" s="8"/>
      <c r="F2433" s="10"/>
      <c r="G2433" s="8">
        <v>568</v>
      </c>
      <c r="H2433" s="8" t="s">
        <v>16266</v>
      </c>
      <c r="I2433" s="8" t="s">
        <v>354</v>
      </c>
      <c r="J2433" s="8">
        <v>15452</v>
      </c>
      <c r="K2433" s="8" t="s">
        <v>33804</v>
      </c>
    </row>
    <row r="2434" spans="1:11" x14ac:dyDescent="0.2">
      <c r="A2434" s="8">
        <f>MAX($A$2:$A2433)+1</f>
        <v>1530</v>
      </c>
      <c r="B2434" s="8"/>
      <c r="C2434" s="9" t="str">
        <f t="shared" si="38"/>
        <v>Central Hudson High Falls</v>
      </c>
      <c r="D2434" s="8"/>
      <c r="E2434" s="8"/>
      <c r="F2434" s="10"/>
      <c r="G2434" s="8">
        <v>579</v>
      </c>
      <c r="H2434" s="8" t="s">
        <v>16267</v>
      </c>
      <c r="I2434" s="8" t="s">
        <v>74</v>
      </c>
      <c r="J2434" s="8">
        <v>3249</v>
      </c>
      <c r="K2434" s="8" t="s">
        <v>33804</v>
      </c>
    </row>
    <row r="2435" spans="1:11" x14ac:dyDescent="0.2">
      <c r="A2435" s="8">
        <f>MAX($A$2:$A2434)+1</f>
        <v>1531</v>
      </c>
      <c r="B2435" s="8"/>
      <c r="C2435" s="9" t="str">
        <f t="shared" si="38"/>
        <v>North Main Street</v>
      </c>
      <c r="D2435" s="8"/>
      <c r="E2435" s="8"/>
      <c r="F2435" s="10"/>
      <c r="G2435" s="8">
        <v>581</v>
      </c>
      <c r="H2435" s="8" t="s">
        <v>16268</v>
      </c>
      <c r="I2435" s="8" t="s">
        <v>1240</v>
      </c>
      <c r="J2435" s="8">
        <v>13831</v>
      </c>
      <c r="K2435" s="8" t="s">
        <v>33804</v>
      </c>
    </row>
    <row r="2436" spans="1:11" x14ac:dyDescent="0.2">
      <c r="A2436" s="8">
        <f>MAX($A$2:$A2435)+1</f>
        <v>1532</v>
      </c>
      <c r="B2436" s="8"/>
      <c r="C2436" s="9" t="str">
        <f t="shared" si="38"/>
        <v>Tenth Street</v>
      </c>
      <c r="D2436" s="8"/>
      <c r="E2436" s="8"/>
      <c r="F2436" s="10"/>
      <c r="G2436" s="8">
        <v>583</v>
      </c>
      <c r="H2436" s="8" t="s">
        <v>16269</v>
      </c>
      <c r="I2436" s="8" t="s">
        <v>1240</v>
      </c>
      <c r="J2436" s="8">
        <v>13831</v>
      </c>
      <c r="K2436" s="8" t="s">
        <v>33804</v>
      </c>
    </row>
    <row r="2437" spans="1:11" x14ac:dyDescent="0.2">
      <c r="A2437" s="8">
        <f>MAX($A$2:$A2436)+1</f>
        <v>1533</v>
      </c>
      <c r="B2437" s="8"/>
      <c r="C2437" s="9" t="str">
        <f t="shared" si="38"/>
        <v>Navajo Dam</v>
      </c>
      <c r="D2437" s="8"/>
      <c r="E2437" s="8"/>
      <c r="F2437" s="10"/>
      <c r="G2437" s="8">
        <v>584</v>
      </c>
      <c r="H2437" s="8" t="s">
        <v>16270</v>
      </c>
      <c r="I2437" s="8" t="s">
        <v>1109</v>
      </c>
      <c r="J2437" s="8">
        <v>6204</v>
      </c>
      <c r="K2437" s="8" t="s">
        <v>33804</v>
      </c>
    </row>
    <row r="2438" spans="1:11" x14ac:dyDescent="0.2">
      <c r="A2438" s="8">
        <f>MAX($A$2:$A2437)+1</f>
        <v>1534</v>
      </c>
      <c r="B2438" s="8"/>
      <c r="C2438" s="9" t="str">
        <f t="shared" si="38"/>
        <v>Drop 1</v>
      </c>
      <c r="D2438" s="8"/>
      <c r="E2438" s="8"/>
      <c r="F2438" s="10"/>
      <c r="G2438" s="8">
        <v>585</v>
      </c>
      <c r="H2438" s="8" t="s">
        <v>16271</v>
      </c>
      <c r="I2438" s="8" t="s">
        <v>2179</v>
      </c>
      <c r="J2438" s="8">
        <v>9216</v>
      </c>
      <c r="K2438" s="8" t="s">
        <v>33804</v>
      </c>
    </row>
    <row r="2439" spans="1:11" x14ac:dyDescent="0.2">
      <c r="A2439" s="8">
        <f>MAX($A$2:$A2438)+1</f>
        <v>1535</v>
      </c>
      <c r="B2439" s="8"/>
      <c r="C2439" s="9" t="str">
        <f t="shared" si="38"/>
        <v>East Highline</v>
      </c>
      <c r="D2439" s="8"/>
      <c r="E2439" s="8"/>
      <c r="F2439" s="10"/>
      <c r="G2439" s="8">
        <v>586</v>
      </c>
      <c r="H2439" s="8" t="s">
        <v>16272</v>
      </c>
      <c r="I2439" s="8" t="s">
        <v>2179</v>
      </c>
      <c r="J2439" s="8">
        <v>9216</v>
      </c>
      <c r="K2439" s="8" t="s">
        <v>33804</v>
      </c>
    </row>
    <row r="2440" spans="1:11" x14ac:dyDescent="0.2">
      <c r="A2440" s="8">
        <f>MAX($A$2:$A2439)+1</f>
        <v>1536</v>
      </c>
      <c r="B2440" s="8"/>
      <c r="C2440" s="9" t="str">
        <f t="shared" ref="C2440:C2503" si="39">IF(H2440="",F2440,H2440)</f>
        <v>Christiana</v>
      </c>
      <c r="D2440" s="8"/>
      <c r="E2440" s="8"/>
      <c r="F2440" s="10"/>
      <c r="G2440" s="8">
        <v>591</v>
      </c>
      <c r="H2440" s="8" t="s">
        <v>16273</v>
      </c>
      <c r="I2440" s="8" t="s">
        <v>886</v>
      </c>
      <c r="J2440" s="8">
        <v>56609</v>
      </c>
      <c r="K2440" s="8" t="s">
        <v>33804</v>
      </c>
    </row>
    <row r="2441" spans="1:11" x14ac:dyDescent="0.2">
      <c r="A2441" s="8">
        <f>MAX($A$2:$A2440)+1</f>
        <v>1537</v>
      </c>
      <c r="B2441" s="8"/>
      <c r="C2441" s="9" t="str">
        <f t="shared" si="39"/>
        <v>Delaware City 10</v>
      </c>
      <c r="D2441" s="8"/>
      <c r="E2441" s="8"/>
      <c r="F2441" s="10"/>
      <c r="G2441" s="8">
        <v>592</v>
      </c>
      <c r="H2441" s="8" t="s">
        <v>16274</v>
      </c>
      <c r="I2441" s="8" t="s">
        <v>886</v>
      </c>
      <c r="J2441" s="8">
        <v>56609</v>
      </c>
      <c r="K2441" s="8" t="s">
        <v>33804</v>
      </c>
    </row>
    <row r="2442" spans="1:11" x14ac:dyDescent="0.2">
      <c r="A2442" s="8">
        <f>MAX($A$2:$A2441)+1</f>
        <v>1538</v>
      </c>
      <c r="B2442" s="8"/>
      <c r="C2442" s="9" t="str">
        <f t="shared" si="39"/>
        <v>Edge Moor</v>
      </c>
      <c r="D2442" s="8"/>
      <c r="E2442" s="8"/>
      <c r="F2442" s="10"/>
      <c r="G2442" s="8">
        <v>593</v>
      </c>
      <c r="H2442" s="8" t="s">
        <v>16275</v>
      </c>
      <c r="I2442" s="8" t="s">
        <v>886</v>
      </c>
      <c r="J2442" s="8">
        <v>56609</v>
      </c>
      <c r="K2442" s="8" t="s">
        <v>33804</v>
      </c>
    </row>
    <row r="2443" spans="1:11" x14ac:dyDescent="0.2">
      <c r="A2443" s="8">
        <f>MAX($A$2:$A2442)+1</f>
        <v>1539</v>
      </c>
      <c r="B2443" s="8"/>
      <c r="C2443" s="9" t="str">
        <f t="shared" si="39"/>
        <v>Indian River Generating Station</v>
      </c>
      <c r="D2443" s="8"/>
      <c r="E2443" s="8"/>
      <c r="F2443" s="10"/>
      <c r="G2443" s="8">
        <v>594</v>
      </c>
      <c r="H2443" s="8" t="s">
        <v>16276</v>
      </c>
      <c r="I2443" s="8" t="s">
        <v>2192</v>
      </c>
      <c r="J2443" s="8">
        <v>9332</v>
      </c>
      <c r="K2443" s="8" t="s">
        <v>33804</v>
      </c>
    </row>
    <row r="2444" spans="1:11" x14ac:dyDescent="0.2">
      <c r="A2444" s="8">
        <f>MAX($A$2:$A2443)+1</f>
        <v>1540</v>
      </c>
      <c r="B2444" s="8"/>
      <c r="C2444" s="9" t="str">
        <f t="shared" si="39"/>
        <v>West Station (DE)</v>
      </c>
      <c r="D2444" s="8"/>
      <c r="E2444" s="8"/>
      <c r="F2444" s="10"/>
      <c r="G2444" s="8">
        <v>597</v>
      </c>
      <c r="H2444" s="8" t="s">
        <v>16277</v>
      </c>
      <c r="I2444" s="8" t="s">
        <v>886</v>
      </c>
      <c r="J2444" s="8">
        <v>56609</v>
      </c>
      <c r="K2444" s="8" t="s">
        <v>33804</v>
      </c>
    </row>
    <row r="2445" spans="1:11" x14ac:dyDescent="0.2">
      <c r="A2445" s="8">
        <f>MAX($A$2:$A2444)+1</f>
        <v>1541</v>
      </c>
      <c r="B2445" s="8"/>
      <c r="C2445" s="9" t="str">
        <f t="shared" si="39"/>
        <v>McKee Run</v>
      </c>
      <c r="D2445" s="8"/>
      <c r="E2445" s="8"/>
      <c r="F2445" s="10"/>
      <c r="G2445" s="8">
        <v>599</v>
      </c>
      <c r="H2445" s="8" t="s">
        <v>16278</v>
      </c>
      <c r="I2445" s="8" t="s">
        <v>2651</v>
      </c>
      <c r="J2445" s="8">
        <v>54899</v>
      </c>
      <c r="K2445" s="8" t="s">
        <v>33804</v>
      </c>
    </row>
    <row r="2446" spans="1:11" x14ac:dyDescent="0.2">
      <c r="A2446" s="8">
        <f>MAX($A$2:$A2445)+1</f>
        <v>1542</v>
      </c>
      <c r="B2446" s="8"/>
      <c r="C2446" s="9" t="str">
        <f t="shared" si="39"/>
        <v>Brandon Shores</v>
      </c>
      <c r="D2446" s="8"/>
      <c r="E2446" s="8"/>
      <c r="F2446" s="10"/>
      <c r="G2446" s="8">
        <v>602</v>
      </c>
      <c r="H2446" s="8" t="s">
        <v>16279</v>
      </c>
      <c r="I2446" s="8" t="s">
        <v>3053</v>
      </c>
      <c r="J2446" s="8">
        <v>58177</v>
      </c>
      <c r="K2446" s="8" t="s">
        <v>33804</v>
      </c>
    </row>
    <row r="2447" spans="1:11" x14ac:dyDescent="0.2">
      <c r="A2447" s="8">
        <f>MAX($A$2:$A2446)+1</f>
        <v>1543</v>
      </c>
      <c r="B2447" s="8"/>
      <c r="C2447" s="9" t="str">
        <f t="shared" si="39"/>
        <v>South Fork Tolt</v>
      </c>
      <c r="D2447" s="8"/>
      <c r="E2447" s="8"/>
      <c r="F2447" s="10"/>
      <c r="G2447" s="8">
        <v>622</v>
      </c>
      <c r="H2447" s="8" t="s">
        <v>16280</v>
      </c>
      <c r="I2447" s="8" t="s">
        <v>1300</v>
      </c>
      <c r="J2447" s="8">
        <v>16868</v>
      </c>
      <c r="K2447" s="8" t="s">
        <v>33804</v>
      </c>
    </row>
    <row r="2448" spans="1:11" x14ac:dyDescent="0.2">
      <c r="A2448" s="8">
        <f>MAX($A$2:$A2447)+1</f>
        <v>1544</v>
      </c>
      <c r="B2448" s="8"/>
      <c r="C2448" s="9" t="str">
        <f t="shared" si="39"/>
        <v>San Joaquin 2</v>
      </c>
      <c r="D2448" s="8"/>
      <c r="E2448" s="8"/>
      <c r="F2448" s="10"/>
      <c r="G2448" s="8">
        <v>276</v>
      </c>
      <c r="H2448" s="8" t="s">
        <v>16281</v>
      </c>
      <c r="I2448" s="8" t="s">
        <v>325</v>
      </c>
      <c r="J2448" s="8">
        <v>14328</v>
      </c>
      <c r="K2448" s="8" t="s">
        <v>33804</v>
      </c>
    </row>
    <row r="2449" spans="1:11" x14ac:dyDescent="0.2">
      <c r="A2449" s="8">
        <f>MAX($A$2:$A2448)+1</f>
        <v>1545</v>
      </c>
      <c r="B2449" s="8"/>
      <c r="C2449" s="9" t="str">
        <f t="shared" si="39"/>
        <v>Deerhaven Generating Station</v>
      </c>
      <c r="D2449" s="8"/>
      <c r="E2449" s="8"/>
      <c r="F2449" s="10"/>
      <c r="G2449" s="8">
        <v>663</v>
      </c>
      <c r="H2449" s="8" t="s">
        <v>16282</v>
      </c>
      <c r="I2449" s="8" t="s">
        <v>1945</v>
      </c>
      <c r="J2449" s="8">
        <v>6909</v>
      </c>
      <c r="K2449" s="8" t="s">
        <v>33804</v>
      </c>
    </row>
    <row r="2450" spans="1:11" x14ac:dyDescent="0.2">
      <c r="A2450" s="8">
        <f>MAX($A$2:$A2449)+1</f>
        <v>1546</v>
      </c>
      <c r="B2450" s="8"/>
      <c r="C2450" s="9" t="str">
        <f t="shared" si="39"/>
        <v>John R Kelly</v>
      </c>
      <c r="D2450" s="8"/>
      <c r="E2450" s="8"/>
      <c r="F2450" s="10"/>
      <c r="G2450" s="8">
        <v>664</v>
      </c>
      <c r="H2450" s="8" t="s">
        <v>16283</v>
      </c>
      <c r="I2450" s="8" t="s">
        <v>1945</v>
      </c>
      <c r="J2450" s="8">
        <v>6909</v>
      </c>
      <c r="K2450" s="8" t="s">
        <v>33804</v>
      </c>
    </row>
    <row r="2451" spans="1:11" x14ac:dyDescent="0.2">
      <c r="A2451" s="8">
        <f>MAX($A$2:$A2450)+1</f>
        <v>1547</v>
      </c>
      <c r="B2451" s="8"/>
      <c r="C2451" s="9" t="str">
        <f t="shared" si="39"/>
        <v>G W Ivey</v>
      </c>
      <c r="D2451" s="8"/>
      <c r="E2451" s="8"/>
      <c r="F2451" s="10"/>
      <c r="G2451" s="8">
        <v>665</v>
      </c>
      <c r="H2451" s="8" t="s">
        <v>16284</v>
      </c>
      <c r="I2451" s="8" t="s">
        <v>1151</v>
      </c>
      <c r="J2451" s="8">
        <v>8795</v>
      </c>
      <c r="K2451" s="8" t="s">
        <v>33804</v>
      </c>
    </row>
    <row r="2452" spans="1:11" x14ac:dyDescent="0.2">
      <c r="A2452" s="8">
        <f>MAX($A$2:$A2451)+1</f>
        <v>1548</v>
      </c>
      <c r="B2452" s="8"/>
      <c r="C2452" s="9" t="str">
        <f t="shared" si="39"/>
        <v>J D Kennedy</v>
      </c>
      <c r="D2452" s="8"/>
      <c r="E2452" s="8"/>
      <c r="F2452" s="10"/>
      <c r="G2452" s="8">
        <v>666</v>
      </c>
      <c r="H2452" s="8" t="s">
        <v>16285</v>
      </c>
      <c r="I2452" s="8" t="s">
        <v>2267</v>
      </c>
      <c r="J2452" s="8">
        <v>9617</v>
      </c>
      <c r="K2452" s="8" t="s">
        <v>33804</v>
      </c>
    </row>
    <row r="2453" spans="1:11" x14ac:dyDescent="0.2">
      <c r="A2453" s="8">
        <f>MAX($A$2:$A2452)+1</f>
        <v>1549</v>
      </c>
      <c r="B2453" s="8"/>
      <c r="C2453" s="9" t="str">
        <f t="shared" si="39"/>
        <v>Northside Generating Station</v>
      </c>
      <c r="D2453" s="8"/>
      <c r="E2453" s="8"/>
      <c r="F2453" s="10"/>
      <c r="G2453" s="8">
        <v>667</v>
      </c>
      <c r="H2453" s="8" t="s">
        <v>16286</v>
      </c>
      <c r="I2453" s="8" t="s">
        <v>2267</v>
      </c>
      <c r="J2453" s="8">
        <v>9617</v>
      </c>
      <c r="K2453" s="8" t="s">
        <v>33804</v>
      </c>
    </row>
    <row r="2454" spans="1:11" x14ac:dyDescent="0.2">
      <c r="A2454" s="8">
        <f>MAX($A$2:$A2453)+1</f>
        <v>1550</v>
      </c>
      <c r="B2454" s="8"/>
      <c r="C2454" s="9" t="str">
        <f t="shared" si="39"/>
        <v>Tom G Smith</v>
      </c>
      <c r="D2454" s="8"/>
      <c r="E2454" s="8"/>
      <c r="F2454" s="10"/>
      <c r="G2454" s="8">
        <v>673</v>
      </c>
      <c r="H2454" s="8" t="s">
        <v>16287</v>
      </c>
      <c r="I2454" s="8" t="s">
        <v>1178</v>
      </c>
      <c r="J2454" s="8">
        <v>10620</v>
      </c>
      <c r="K2454" s="8" t="s">
        <v>33804</v>
      </c>
    </row>
    <row r="2455" spans="1:11" x14ac:dyDescent="0.2">
      <c r="A2455" s="8">
        <f>MAX($A$2:$A2454)+1</f>
        <v>1551</v>
      </c>
      <c r="B2455" s="8"/>
      <c r="C2455" s="9" t="str">
        <f t="shared" si="39"/>
        <v>Larsen Memorial</v>
      </c>
      <c r="D2455" s="8"/>
      <c r="E2455" s="8"/>
      <c r="F2455" s="10"/>
      <c r="G2455" s="8">
        <v>675</v>
      </c>
      <c r="H2455" s="8" t="s">
        <v>16288</v>
      </c>
      <c r="I2455" s="8" t="s">
        <v>1180</v>
      </c>
      <c r="J2455" s="8">
        <v>10623</v>
      </c>
      <c r="K2455" s="8" t="s">
        <v>33804</v>
      </c>
    </row>
    <row r="2456" spans="1:11" x14ac:dyDescent="0.2">
      <c r="A2456" s="8">
        <f>MAX($A$2:$A2455)+1</f>
        <v>1552</v>
      </c>
      <c r="B2456" s="8"/>
      <c r="C2456" s="9" t="str">
        <f t="shared" si="39"/>
        <v>C D McIntosh Jr</v>
      </c>
      <c r="D2456" s="8"/>
      <c r="E2456" s="8"/>
      <c r="F2456" s="10"/>
      <c r="G2456" s="8">
        <v>676</v>
      </c>
      <c r="H2456" s="8" t="s">
        <v>16289</v>
      </c>
      <c r="I2456" s="8" t="s">
        <v>1180</v>
      </c>
      <c r="J2456" s="8">
        <v>10623</v>
      </c>
      <c r="K2456" s="8" t="s">
        <v>33804</v>
      </c>
    </row>
    <row r="2457" spans="1:11" x14ac:dyDescent="0.2">
      <c r="A2457" s="8">
        <f>MAX($A$2:$A2456)+1</f>
        <v>1553</v>
      </c>
      <c r="B2457" s="8"/>
      <c r="C2457" s="9" t="str">
        <f t="shared" si="39"/>
        <v>W K Sanders</v>
      </c>
      <c r="D2457" s="8"/>
      <c r="E2457" s="8"/>
      <c r="F2457" s="10"/>
      <c r="G2457" s="8">
        <v>678</v>
      </c>
      <c r="H2457" s="8" t="s">
        <v>16290</v>
      </c>
      <c r="I2457" s="8" t="s">
        <v>457</v>
      </c>
      <c r="J2457" s="8">
        <v>12989</v>
      </c>
      <c r="K2457" s="8" t="s">
        <v>33804</v>
      </c>
    </row>
    <row r="2458" spans="1:11" x14ac:dyDescent="0.2">
      <c r="A2458" s="8">
        <f>A2448</f>
        <v>1544</v>
      </c>
      <c r="B2458" s="8"/>
      <c r="C2458" s="9" t="str">
        <f t="shared" si="39"/>
        <v>San Joaquin 3</v>
      </c>
      <c r="D2458" s="8"/>
      <c r="E2458" s="8"/>
      <c r="F2458" s="10"/>
      <c r="G2458" s="8">
        <v>277</v>
      </c>
      <c r="H2458" s="8" t="s">
        <v>16291</v>
      </c>
      <c r="I2458" s="8" t="s">
        <v>325</v>
      </c>
      <c r="J2458" s="8">
        <v>14328</v>
      </c>
      <c r="K2458" s="8" t="s">
        <v>33804</v>
      </c>
    </row>
    <row r="2459" spans="1:11" x14ac:dyDescent="0.2">
      <c r="A2459" s="8">
        <f>MAX($A$2:$A2458)+1</f>
        <v>1554</v>
      </c>
      <c r="B2459" s="8"/>
      <c r="C2459" s="9" t="str">
        <f t="shared" si="39"/>
        <v>Indian River Plant</v>
      </c>
      <c r="D2459" s="8"/>
      <c r="E2459" s="8"/>
      <c r="F2459" s="10"/>
      <c r="G2459" s="8">
        <v>683</v>
      </c>
      <c r="H2459" s="8" t="s">
        <v>16292</v>
      </c>
      <c r="I2459" s="8" t="s">
        <v>2863</v>
      </c>
      <c r="J2459" s="8">
        <v>14610</v>
      </c>
      <c r="K2459" s="8" t="s">
        <v>33804</v>
      </c>
    </row>
    <row r="2460" spans="1:11" x14ac:dyDescent="0.2">
      <c r="A2460" s="8">
        <f>MAX($A$2:$A2459)+1</f>
        <v>1555</v>
      </c>
      <c r="B2460" s="8"/>
      <c r="C2460" s="9" t="str">
        <f t="shared" si="39"/>
        <v>Arvah B Hopkins</v>
      </c>
      <c r="D2460" s="8"/>
      <c r="E2460" s="8"/>
      <c r="F2460" s="10"/>
      <c r="G2460" s="8">
        <v>688</v>
      </c>
      <c r="H2460" s="8" t="s">
        <v>16293</v>
      </c>
      <c r="I2460" s="8" t="s">
        <v>1337</v>
      </c>
      <c r="J2460" s="8">
        <v>18445</v>
      </c>
      <c r="K2460" s="8" t="s">
        <v>33804</v>
      </c>
    </row>
    <row r="2461" spans="1:11" x14ac:dyDescent="0.2">
      <c r="A2461" s="8">
        <f>MAX($A$2:$A2460)+1</f>
        <v>1556</v>
      </c>
      <c r="B2461" s="8"/>
      <c r="C2461" s="9" t="str">
        <f t="shared" si="39"/>
        <v>S O Purdom</v>
      </c>
      <c r="D2461" s="8"/>
      <c r="E2461" s="8"/>
      <c r="F2461" s="10"/>
      <c r="G2461" s="8">
        <v>689</v>
      </c>
      <c r="H2461" s="8" t="s">
        <v>16294</v>
      </c>
      <c r="I2461" s="8" t="s">
        <v>1337</v>
      </c>
      <c r="J2461" s="8">
        <v>18445</v>
      </c>
      <c r="K2461" s="8" t="s">
        <v>33804</v>
      </c>
    </row>
    <row r="2462" spans="1:11" x14ac:dyDescent="0.2">
      <c r="A2462" s="8">
        <f>MAX($A$2:$A2461)+1</f>
        <v>1557</v>
      </c>
      <c r="B2462" s="8"/>
      <c r="C2462" s="9" t="str">
        <f t="shared" si="39"/>
        <v>J Woodruff</v>
      </c>
      <c r="D2462" s="8"/>
      <c r="E2462" s="8"/>
      <c r="F2462" s="10"/>
      <c r="G2462" s="8">
        <v>690</v>
      </c>
      <c r="H2462" s="8" t="s">
        <v>16295</v>
      </c>
      <c r="I2462" s="8" t="s">
        <v>3724</v>
      </c>
      <c r="J2462" s="8">
        <v>27813</v>
      </c>
      <c r="K2462" s="8" t="s">
        <v>33804</v>
      </c>
    </row>
    <row r="2463" spans="1:11" x14ac:dyDescent="0.2">
      <c r="A2463" s="8">
        <f>MAX($A$2:$A2462)+1</f>
        <v>1558</v>
      </c>
      <c r="B2463" s="8"/>
      <c r="C2463" s="9" t="str">
        <f t="shared" si="39"/>
        <v>Medicine Bow</v>
      </c>
      <c r="D2463" s="8"/>
      <c r="E2463" s="8"/>
      <c r="F2463" s="10"/>
      <c r="G2463" s="8">
        <v>692</v>
      </c>
      <c r="H2463" s="8" t="s">
        <v>16296</v>
      </c>
      <c r="I2463" s="8" t="s">
        <v>2510</v>
      </c>
      <c r="J2463" s="8">
        <v>59632</v>
      </c>
      <c r="K2463" s="8" t="s">
        <v>33804</v>
      </c>
    </row>
    <row r="2464" spans="1:11" x14ac:dyDescent="0.2">
      <c r="A2464" s="8">
        <f>MAX($A$2:$A2463)+1</f>
        <v>1559</v>
      </c>
      <c r="B2464" s="8"/>
      <c r="C2464" s="9" t="str">
        <f t="shared" si="39"/>
        <v>Vero Beach Municipal Power Plant</v>
      </c>
      <c r="D2464" s="8"/>
      <c r="E2464" s="8"/>
      <c r="F2464" s="10"/>
      <c r="G2464" s="8">
        <v>693</v>
      </c>
      <c r="H2464" s="8" t="s">
        <v>16297</v>
      </c>
      <c r="I2464" s="8" t="s">
        <v>1349</v>
      </c>
      <c r="J2464" s="8">
        <v>19804</v>
      </c>
      <c r="K2464" s="8" t="s">
        <v>33804</v>
      </c>
    </row>
    <row r="2465" spans="1:11" x14ac:dyDescent="0.2">
      <c r="A2465" s="8">
        <f>MAX($A$2:$A2464)+1</f>
        <v>1560</v>
      </c>
      <c r="B2465" s="8"/>
      <c r="C2465" s="9" t="str">
        <f t="shared" si="39"/>
        <v>Trenton North</v>
      </c>
      <c r="D2465" s="8"/>
      <c r="E2465" s="8"/>
      <c r="F2465" s="10"/>
      <c r="G2465" s="8">
        <v>698</v>
      </c>
      <c r="H2465" s="8" t="s">
        <v>16298</v>
      </c>
      <c r="I2465" s="8" t="s">
        <v>3613</v>
      </c>
      <c r="J2465" s="8">
        <v>19150</v>
      </c>
      <c r="K2465" s="8" t="s">
        <v>33804</v>
      </c>
    </row>
    <row r="2466" spans="1:11" x14ac:dyDescent="0.2">
      <c r="A2466" s="8">
        <f>MAX($A$2:$A2465)+1</f>
        <v>1561</v>
      </c>
      <c r="B2466" s="8"/>
      <c r="C2466" s="9" t="str">
        <f t="shared" si="39"/>
        <v>SF State University</v>
      </c>
      <c r="D2466" s="8"/>
      <c r="E2466" s="8"/>
      <c r="F2466" s="10"/>
      <c r="G2466" s="8">
        <v>57043</v>
      </c>
      <c r="H2466" s="8" t="s">
        <v>16299</v>
      </c>
      <c r="I2466" s="8" t="s">
        <v>325</v>
      </c>
      <c r="J2466" s="8">
        <v>14328</v>
      </c>
      <c r="K2466" s="8" t="s">
        <v>33804</v>
      </c>
    </row>
    <row r="2467" spans="1:11" x14ac:dyDescent="0.2">
      <c r="A2467" s="8">
        <f>MAX($A$2:$A2466)+1</f>
        <v>1562</v>
      </c>
      <c r="B2467" s="8"/>
      <c r="C2467" s="9" t="str">
        <f t="shared" si="39"/>
        <v>Langdale</v>
      </c>
      <c r="D2467" s="8"/>
      <c r="E2467" s="8"/>
      <c r="F2467" s="10"/>
      <c r="G2467" s="8">
        <v>711</v>
      </c>
      <c r="H2467" s="8" t="s">
        <v>16300</v>
      </c>
      <c r="I2467" s="8" t="s">
        <v>163</v>
      </c>
      <c r="J2467" s="8">
        <v>7140</v>
      </c>
      <c r="K2467" s="8" t="s">
        <v>33804</v>
      </c>
    </row>
    <row r="2468" spans="1:11" x14ac:dyDescent="0.2">
      <c r="A2468" s="8">
        <f>MAX($A$2:$A2467)+1</f>
        <v>1563</v>
      </c>
      <c r="B2468" s="8"/>
      <c r="C2468" s="9" t="str">
        <f t="shared" si="39"/>
        <v>Nacoochee</v>
      </c>
      <c r="D2468" s="8"/>
      <c r="E2468" s="8"/>
      <c r="F2468" s="10"/>
      <c r="G2468" s="8">
        <v>718</v>
      </c>
      <c r="H2468" s="8" t="s">
        <v>16301</v>
      </c>
      <c r="I2468" s="8" t="s">
        <v>163</v>
      </c>
      <c r="J2468" s="8">
        <v>7140</v>
      </c>
      <c r="K2468" s="8" t="s">
        <v>33804</v>
      </c>
    </row>
    <row r="2469" spans="1:11" x14ac:dyDescent="0.2">
      <c r="A2469" s="8">
        <f>MAX($A$2:$A2468)+1</f>
        <v>1564</v>
      </c>
      <c r="B2469" s="8"/>
      <c r="C2469" s="9" t="str">
        <f t="shared" si="39"/>
        <v>Robins</v>
      </c>
      <c r="D2469" s="8"/>
      <c r="E2469" s="8"/>
      <c r="F2469" s="10"/>
      <c r="G2469" s="8">
        <v>7348</v>
      </c>
      <c r="H2469" s="8" t="s">
        <v>16302</v>
      </c>
      <c r="I2469" s="8" t="s">
        <v>163</v>
      </c>
      <c r="J2469" s="8">
        <v>7140</v>
      </c>
      <c r="K2469" s="8" t="s">
        <v>33804</v>
      </c>
    </row>
    <row r="2470" spans="1:11" x14ac:dyDescent="0.2">
      <c r="A2470" s="8">
        <f>MAX($A$2:$A2469)+1</f>
        <v>1565</v>
      </c>
      <c r="B2470" s="8"/>
      <c r="C2470" s="9" t="str">
        <f t="shared" si="39"/>
        <v>Berkeley County Landfill</v>
      </c>
      <c r="D2470" s="8"/>
      <c r="E2470" s="8"/>
      <c r="F2470" s="10"/>
      <c r="G2470" s="8">
        <v>57945</v>
      </c>
      <c r="H2470" s="8" t="s">
        <v>16303</v>
      </c>
      <c r="I2470" s="8" t="s">
        <v>3340</v>
      </c>
      <c r="J2470" s="8">
        <v>17543</v>
      </c>
      <c r="K2470" s="8" t="s">
        <v>33804</v>
      </c>
    </row>
    <row r="2471" spans="1:11" x14ac:dyDescent="0.2">
      <c r="A2471" s="8">
        <f>MAX($A$2:$A2470)+1</f>
        <v>1566</v>
      </c>
      <c r="B2471" s="8"/>
      <c r="C2471" s="9" t="str">
        <f t="shared" si="39"/>
        <v>Etiwanda</v>
      </c>
      <c r="D2471" s="8"/>
      <c r="E2471" s="8"/>
      <c r="F2471" s="10"/>
      <c r="G2471" s="8">
        <v>745</v>
      </c>
      <c r="H2471" s="8" t="s">
        <v>16304</v>
      </c>
      <c r="I2471" s="8" t="s">
        <v>2534</v>
      </c>
      <c r="J2471" s="8">
        <v>12397</v>
      </c>
      <c r="K2471" s="8" t="s">
        <v>33804</v>
      </c>
    </row>
    <row r="2472" spans="1:11" x14ac:dyDescent="0.2">
      <c r="A2472" s="8">
        <f>MAX($A$2:$A2471)+1</f>
        <v>1567</v>
      </c>
      <c r="B2472" s="8"/>
      <c r="C2472" s="9" t="str">
        <f t="shared" si="39"/>
        <v>Moccasin Low Head Hydro Project</v>
      </c>
      <c r="D2472" s="8"/>
      <c r="E2472" s="8"/>
      <c r="F2472" s="10"/>
      <c r="G2472" s="8">
        <v>751</v>
      </c>
      <c r="H2472" s="8" t="s">
        <v>16305</v>
      </c>
      <c r="I2472" s="8" t="s">
        <v>1011</v>
      </c>
      <c r="J2472" s="8">
        <v>16612</v>
      </c>
      <c r="K2472" s="8" t="s">
        <v>33804</v>
      </c>
    </row>
    <row r="2473" spans="1:11" x14ac:dyDescent="0.2">
      <c r="A2473" s="8">
        <f>MAX($A$2:$A2472)+1</f>
        <v>1568</v>
      </c>
      <c r="B2473" s="8"/>
      <c r="C2473" s="9" t="str">
        <f t="shared" si="39"/>
        <v>Lake Blackshear Project</v>
      </c>
      <c r="D2473" s="8"/>
      <c r="E2473" s="8"/>
      <c r="F2473" s="10"/>
      <c r="G2473" s="8">
        <v>752</v>
      </c>
      <c r="H2473" s="8" t="s">
        <v>16306</v>
      </c>
      <c r="I2473" s="8" t="s">
        <v>1526</v>
      </c>
      <c r="J2473" s="8">
        <v>4538</v>
      </c>
      <c r="K2473" s="8" t="s">
        <v>33804</v>
      </c>
    </row>
    <row r="2474" spans="1:11" x14ac:dyDescent="0.2">
      <c r="A2474" s="8">
        <f>MAX($A$2:$A2473)+1</f>
        <v>1569</v>
      </c>
      <c r="B2474" s="8"/>
      <c r="C2474" s="9" t="str">
        <f t="shared" si="39"/>
        <v>Crisp Plant</v>
      </c>
      <c r="D2474" s="8"/>
      <c r="E2474" s="8"/>
      <c r="F2474" s="10"/>
      <c r="G2474" s="8">
        <v>753</v>
      </c>
      <c r="H2474" s="8" t="s">
        <v>16307</v>
      </c>
      <c r="I2474" s="8" t="s">
        <v>1526</v>
      </c>
      <c r="J2474" s="8">
        <v>4538</v>
      </c>
      <c r="K2474" s="8" t="s">
        <v>33804</v>
      </c>
    </row>
    <row r="2475" spans="1:11" x14ac:dyDescent="0.2">
      <c r="A2475" s="8">
        <f>MAX($A$2:$A2474)+1</f>
        <v>1570</v>
      </c>
      <c r="B2475" s="8"/>
      <c r="C2475" s="9" t="str">
        <f t="shared" si="39"/>
        <v>Hartwell Lake</v>
      </c>
      <c r="D2475" s="8"/>
      <c r="E2475" s="8"/>
      <c r="F2475" s="10"/>
      <c r="G2475" s="8">
        <v>754</v>
      </c>
      <c r="H2475" s="8" t="s">
        <v>16308</v>
      </c>
      <c r="I2475" s="8" t="s">
        <v>3726</v>
      </c>
      <c r="J2475" s="8">
        <v>19375</v>
      </c>
      <c r="K2475" s="8" t="s">
        <v>33804</v>
      </c>
    </row>
    <row r="2476" spans="1:11" x14ac:dyDescent="0.2">
      <c r="A2476" s="8">
        <f>MAX($A$2:$A2475)+1</f>
        <v>1571</v>
      </c>
      <c r="B2476" s="8"/>
      <c r="C2476" s="9" t="str">
        <f t="shared" si="39"/>
        <v>Blue Ridge</v>
      </c>
      <c r="D2476" s="8"/>
      <c r="E2476" s="8"/>
      <c r="F2476" s="10"/>
      <c r="G2476" s="8">
        <v>757</v>
      </c>
      <c r="H2476" s="8" t="s">
        <v>16309</v>
      </c>
      <c r="I2476" s="8" t="s">
        <v>3533</v>
      </c>
      <c r="J2476" s="8">
        <v>18642</v>
      </c>
      <c r="K2476" s="8" t="s">
        <v>33804</v>
      </c>
    </row>
    <row r="2477" spans="1:11" x14ac:dyDescent="0.2">
      <c r="A2477" s="8">
        <f>MAX($A$2:$A2476)+1</f>
        <v>1572</v>
      </c>
      <c r="B2477" s="8"/>
      <c r="C2477" s="9" t="str">
        <f t="shared" si="39"/>
        <v>Nottely</v>
      </c>
      <c r="D2477" s="8"/>
      <c r="E2477" s="8"/>
      <c r="F2477" s="10"/>
      <c r="G2477" s="8">
        <v>758</v>
      </c>
      <c r="H2477" s="8" t="s">
        <v>16310</v>
      </c>
      <c r="I2477" s="8" t="s">
        <v>3533</v>
      </c>
      <c r="J2477" s="8">
        <v>18642</v>
      </c>
      <c r="K2477" s="8" t="s">
        <v>33804</v>
      </c>
    </row>
    <row r="2478" spans="1:11" x14ac:dyDescent="0.2">
      <c r="A2478" s="8">
        <f>MAX($A$2:$A2477)+1</f>
        <v>1573</v>
      </c>
      <c r="B2478" s="8"/>
      <c r="C2478" s="9" t="str">
        <f t="shared" si="39"/>
        <v>Buford</v>
      </c>
      <c r="D2478" s="8"/>
      <c r="E2478" s="8"/>
      <c r="F2478" s="10"/>
      <c r="G2478" s="8">
        <v>759</v>
      </c>
      <c r="H2478" s="8" t="s">
        <v>16311</v>
      </c>
      <c r="I2478" s="8" t="s">
        <v>3724</v>
      </c>
      <c r="J2478" s="8">
        <v>27813</v>
      </c>
      <c r="K2478" s="8" t="s">
        <v>33804</v>
      </c>
    </row>
    <row r="2479" spans="1:11" x14ac:dyDescent="0.2">
      <c r="A2479" s="8">
        <f>MAX($A$2:$A2478)+1</f>
        <v>1574</v>
      </c>
      <c r="B2479" s="8"/>
      <c r="C2479" s="9" t="str">
        <f t="shared" si="39"/>
        <v>Allatoona</v>
      </c>
      <c r="D2479" s="8"/>
      <c r="E2479" s="8"/>
      <c r="F2479" s="10"/>
      <c r="G2479" s="8">
        <v>760</v>
      </c>
      <c r="H2479" s="8" t="s">
        <v>16312</v>
      </c>
      <c r="I2479" s="8" t="s">
        <v>3724</v>
      </c>
      <c r="J2479" s="8">
        <v>27813</v>
      </c>
      <c r="K2479" s="8" t="s">
        <v>33804</v>
      </c>
    </row>
    <row r="2480" spans="1:11" x14ac:dyDescent="0.2">
      <c r="A2480" s="8">
        <f>MAX($A$2:$A2479)+1</f>
        <v>1575</v>
      </c>
      <c r="B2480" s="8"/>
      <c r="C2480" s="9" t="str">
        <f t="shared" si="39"/>
        <v>Walter F George</v>
      </c>
      <c r="D2480" s="8"/>
      <c r="E2480" s="8"/>
      <c r="F2480" s="10"/>
      <c r="G2480" s="8">
        <v>761</v>
      </c>
      <c r="H2480" s="8" t="s">
        <v>16313</v>
      </c>
      <c r="I2480" s="8" t="s">
        <v>3724</v>
      </c>
      <c r="J2480" s="8">
        <v>27813</v>
      </c>
      <c r="K2480" s="8" t="s">
        <v>33804</v>
      </c>
    </row>
    <row r="2481" spans="1:11" x14ac:dyDescent="0.2">
      <c r="A2481" s="8">
        <f>MAX($A$2:$A2480)+1</f>
        <v>1576</v>
      </c>
      <c r="B2481" s="8"/>
      <c r="C2481" s="9" t="str">
        <f t="shared" si="39"/>
        <v>Ponca</v>
      </c>
      <c r="D2481" s="8"/>
      <c r="E2481" s="8"/>
      <c r="F2481" s="10"/>
      <c r="G2481" s="8">
        <v>762</v>
      </c>
      <c r="H2481" s="8" t="s">
        <v>16314</v>
      </c>
      <c r="I2481" s="8" t="s">
        <v>2836</v>
      </c>
      <c r="J2481" s="8">
        <v>14077</v>
      </c>
      <c r="K2481" s="8" t="s">
        <v>33804</v>
      </c>
    </row>
    <row r="2482" spans="1:11" x14ac:dyDescent="0.2">
      <c r="A2482" s="8">
        <f>MAX($A$2:$A2481)+1</f>
        <v>1577</v>
      </c>
      <c r="B2482" s="8"/>
      <c r="C2482" s="9" t="str">
        <f t="shared" si="39"/>
        <v>Waimea</v>
      </c>
      <c r="D2482" s="8"/>
      <c r="E2482" s="8"/>
      <c r="F2482" s="10"/>
      <c r="G2482" s="8">
        <v>768</v>
      </c>
      <c r="H2482" s="8" t="s">
        <v>16315</v>
      </c>
      <c r="I2482" s="8" t="s">
        <v>177</v>
      </c>
      <c r="J2482" s="8">
        <v>8287</v>
      </c>
      <c r="K2482" s="8" t="s">
        <v>33804</v>
      </c>
    </row>
    <row r="2483" spans="1:11" x14ac:dyDescent="0.2">
      <c r="A2483" s="8">
        <f>MAX($A$2:$A2482)+1</f>
        <v>1578</v>
      </c>
      <c r="B2483" s="8"/>
      <c r="C2483" s="9" t="str">
        <f t="shared" si="39"/>
        <v>Puueo</v>
      </c>
      <c r="D2483" s="8"/>
      <c r="E2483" s="8"/>
      <c r="F2483" s="10"/>
      <c r="G2483" s="8">
        <v>771</v>
      </c>
      <c r="H2483" s="8" t="s">
        <v>16316</v>
      </c>
      <c r="I2483" s="8" t="s">
        <v>177</v>
      </c>
      <c r="J2483" s="8">
        <v>8287</v>
      </c>
      <c r="K2483" s="8" t="s">
        <v>33804</v>
      </c>
    </row>
    <row r="2484" spans="1:11" x14ac:dyDescent="0.2">
      <c r="A2484" s="8">
        <f>A2131</f>
        <v>1266</v>
      </c>
      <c r="B2484" s="8"/>
      <c r="C2484" s="9" t="str">
        <f t="shared" si="39"/>
        <v>Waiau Hydro</v>
      </c>
      <c r="D2484" s="8"/>
      <c r="E2484" s="8"/>
      <c r="F2484" s="10"/>
      <c r="G2484" s="8">
        <v>774</v>
      </c>
      <c r="H2484" s="8" t="s">
        <v>16317</v>
      </c>
      <c r="I2484" s="8" t="s">
        <v>177</v>
      </c>
      <c r="J2484" s="8">
        <v>8287</v>
      </c>
      <c r="K2484" s="8" t="s">
        <v>33804</v>
      </c>
    </row>
    <row r="2485" spans="1:11" x14ac:dyDescent="0.2">
      <c r="A2485" s="8">
        <f>MAX($A$2:$A2484)+1</f>
        <v>1579</v>
      </c>
      <c r="B2485" s="8"/>
      <c r="C2485" s="9" t="str">
        <f t="shared" si="39"/>
        <v>Sly Creek</v>
      </c>
      <c r="D2485" s="8"/>
      <c r="E2485" s="8"/>
      <c r="F2485" s="10"/>
      <c r="G2485" s="8">
        <v>776</v>
      </c>
      <c r="H2485" s="8" t="s">
        <v>16318</v>
      </c>
      <c r="I2485" s="8" t="s">
        <v>3342</v>
      </c>
      <c r="J2485" s="8">
        <v>14191</v>
      </c>
      <c r="K2485" s="8" t="s">
        <v>33804</v>
      </c>
    </row>
    <row r="2486" spans="1:11" x14ac:dyDescent="0.2">
      <c r="A2486" s="8">
        <f>MAX($A$2:$A2485)+1</f>
        <v>1580</v>
      </c>
      <c r="B2486" s="8"/>
      <c r="C2486" s="9" t="str">
        <f t="shared" si="39"/>
        <v>Kingsley</v>
      </c>
      <c r="D2486" s="8"/>
      <c r="E2486" s="8"/>
      <c r="F2486" s="10"/>
      <c r="G2486" s="8">
        <v>785</v>
      </c>
      <c r="H2486" s="8" t="s">
        <v>16319</v>
      </c>
      <c r="I2486" s="8" t="s">
        <v>957</v>
      </c>
      <c r="J2486" s="8">
        <v>3271</v>
      </c>
      <c r="K2486" s="8" t="s">
        <v>33804</v>
      </c>
    </row>
    <row r="2487" spans="1:11" x14ac:dyDescent="0.2">
      <c r="A2487" s="8">
        <f>MAX($A$2:$A2486)+1</f>
        <v>1581</v>
      </c>
      <c r="B2487" s="8"/>
      <c r="C2487" s="9" t="str">
        <f t="shared" si="39"/>
        <v>East Barnet</v>
      </c>
      <c r="D2487" s="8">
        <v>61</v>
      </c>
      <c r="E2487" s="8" t="s">
        <v>16321</v>
      </c>
      <c r="F2487" s="10" t="s">
        <v>16322</v>
      </c>
      <c r="G2487" s="8">
        <v>788</v>
      </c>
      <c r="H2487" s="8" t="s">
        <v>16320</v>
      </c>
      <c r="I2487" s="8" t="s">
        <v>170</v>
      </c>
      <c r="J2487" s="8">
        <v>7601</v>
      </c>
      <c r="K2487" s="8" t="s">
        <v>33805</v>
      </c>
    </row>
    <row r="2488" spans="1:11" x14ac:dyDescent="0.2">
      <c r="A2488" s="8">
        <f>MAX($A$2:$A2487)+1</f>
        <v>1582</v>
      </c>
      <c r="B2488" s="8"/>
      <c r="C2488" s="9" t="str">
        <f t="shared" si="39"/>
        <v>Orca</v>
      </c>
      <c r="D2488" s="8"/>
      <c r="E2488" s="8"/>
      <c r="F2488" s="10"/>
      <c r="G2488" s="8">
        <v>789</v>
      </c>
      <c r="H2488" s="8" t="s">
        <v>16323</v>
      </c>
      <c r="I2488" s="8" t="s">
        <v>1461</v>
      </c>
      <c r="J2488" s="8">
        <v>40215</v>
      </c>
      <c r="K2488" s="8" t="s">
        <v>33804</v>
      </c>
    </row>
    <row r="2489" spans="1:11" x14ac:dyDescent="0.2">
      <c r="A2489" s="8">
        <f>MAX($A$2:$A2488)+1</f>
        <v>1583</v>
      </c>
      <c r="B2489" s="8"/>
      <c r="C2489" s="9" t="str">
        <f t="shared" si="39"/>
        <v>Gem State</v>
      </c>
      <c r="D2489" s="8"/>
      <c r="E2489" s="8"/>
      <c r="F2489" s="10"/>
      <c r="G2489" s="8">
        <v>790</v>
      </c>
      <c r="H2489" s="8" t="s">
        <v>16324</v>
      </c>
      <c r="I2489" s="8" t="s">
        <v>1154</v>
      </c>
      <c r="J2489" s="8">
        <v>9187</v>
      </c>
      <c r="K2489" s="8" t="s">
        <v>33804</v>
      </c>
    </row>
    <row r="2490" spans="1:11" x14ac:dyDescent="0.2">
      <c r="A2490" s="8">
        <f>MAX($A$2:$A2489)+1</f>
        <v>1584</v>
      </c>
      <c r="B2490" s="8"/>
      <c r="C2490" s="9" t="str">
        <f t="shared" si="39"/>
        <v>Canyon</v>
      </c>
      <c r="D2490" s="8"/>
      <c r="E2490" s="8"/>
      <c r="F2490" s="10"/>
      <c r="G2490" s="8">
        <v>791</v>
      </c>
      <c r="H2490" s="8" t="s">
        <v>16325</v>
      </c>
      <c r="I2490" s="8" t="s">
        <v>2054</v>
      </c>
      <c r="J2490" s="8">
        <v>7751</v>
      </c>
      <c r="K2490" s="8" t="s">
        <v>33804</v>
      </c>
    </row>
    <row r="2491" spans="1:11" x14ac:dyDescent="0.2">
      <c r="A2491" s="8">
        <f>MAX($A$2:$A2490)+1</f>
        <v>1585</v>
      </c>
      <c r="B2491" s="8"/>
      <c r="C2491" s="9" t="str">
        <f t="shared" si="39"/>
        <v>Palaau Power</v>
      </c>
      <c r="D2491" s="8"/>
      <c r="E2491" s="8"/>
      <c r="F2491" s="10"/>
      <c r="G2491" s="8">
        <v>792</v>
      </c>
      <c r="H2491" s="8" t="s">
        <v>16326</v>
      </c>
      <c r="I2491" s="8" t="s">
        <v>237</v>
      </c>
      <c r="J2491" s="8">
        <v>11843</v>
      </c>
      <c r="K2491" s="8" t="s">
        <v>33804</v>
      </c>
    </row>
    <row r="2492" spans="1:11" x14ac:dyDescent="0.2">
      <c r="A2492" s="8">
        <f>MAX($A$2:$A2491)+1</f>
        <v>1586</v>
      </c>
      <c r="B2492" s="8"/>
      <c r="C2492" s="9" t="str">
        <f t="shared" si="39"/>
        <v>Lewisville</v>
      </c>
      <c r="D2492" s="8"/>
      <c r="E2492" s="8"/>
      <c r="F2492" s="10"/>
      <c r="G2492" s="8">
        <v>794</v>
      </c>
      <c r="H2492" s="8" t="s">
        <v>16327</v>
      </c>
      <c r="I2492" s="8" t="s">
        <v>1120</v>
      </c>
      <c r="J2492" s="8">
        <v>6958</v>
      </c>
      <c r="K2492" s="8" t="s">
        <v>33804</v>
      </c>
    </row>
    <row r="2493" spans="1:11" x14ac:dyDescent="0.2">
      <c r="A2493" s="8">
        <f>MAX($A$2:$A2492)+1</f>
        <v>1587</v>
      </c>
      <c r="B2493" s="8"/>
      <c r="C2493" s="9" t="str">
        <f t="shared" si="39"/>
        <v>Charles E Monty</v>
      </c>
      <c r="D2493" s="8"/>
      <c r="E2493" s="8"/>
      <c r="F2493" s="10"/>
      <c r="G2493" s="8">
        <v>805</v>
      </c>
      <c r="H2493" s="8" t="s">
        <v>16328</v>
      </c>
      <c r="I2493" s="8" t="s">
        <v>829</v>
      </c>
      <c r="J2493" s="8">
        <v>39006</v>
      </c>
      <c r="K2493" s="8" t="s">
        <v>33804</v>
      </c>
    </row>
    <row r="2494" spans="1:11" x14ac:dyDescent="0.2">
      <c r="A2494" s="8">
        <f>MAX($A$2:$A2493)+1</f>
        <v>1588</v>
      </c>
      <c r="B2494" s="8"/>
      <c r="C2494" s="9" t="str">
        <f t="shared" si="39"/>
        <v>Jarvis (Hinckley)</v>
      </c>
      <c r="D2494" s="8"/>
      <c r="E2494" s="8"/>
      <c r="F2494" s="10"/>
      <c r="G2494" s="8">
        <v>808</v>
      </c>
      <c r="H2494" s="8" t="s">
        <v>16329</v>
      </c>
      <c r="I2494" s="8" t="s">
        <v>2696</v>
      </c>
      <c r="J2494" s="8">
        <v>15296</v>
      </c>
      <c r="K2494" s="8" t="s">
        <v>33804</v>
      </c>
    </row>
    <row r="2495" spans="1:11" x14ac:dyDescent="0.2">
      <c r="A2495" s="8">
        <f>MAX($A$2:$A2494)+1</f>
        <v>1589</v>
      </c>
      <c r="B2495" s="8"/>
      <c r="C2495" s="9" t="str">
        <f t="shared" si="39"/>
        <v>Clear Lake</v>
      </c>
      <c r="D2495" s="8"/>
      <c r="E2495" s="8"/>
      <c r="F2495" s="10"/>
      <c r="G2495" s="8">
        <v>814</v>
      </c>
      <c r="H2495" s="8" t="s">
        <v>16330</v>
      </c>
      <c r="I2495" s="8" t="s">
        <v>186</v>
      </c>
      <c r="J2495" s="8">
        <v>9191</v>
      </c>
      <c r="K2495" s="8" t="s">
        <v>33804</v>
      </c>
    </row>
    <row r="2496" spans="1:11" x14ac:dyDescent="0.2">
      <c r="A2496" s="8">
        <f>MAX($A$2:$A2495)+1</f>
        <v>1590</v>
      </c>
      <c r="B2496" s="8"/>
      <c r="C2496" s="9" t="str">
        <f t="shared" si="39"/>
        <v>Salmon Diesel</v>
      </c>
      <c r="D2496" s="8"/>
      <c r="E2496" s="8"/>
      <c r="F2496" s="10"/>
      <c r="G2496" s="8">
        <v>817</v>
      </c>
      <c r="H2496" s="8" t="s">
        <v>16331</v>
      </c>
      <c r="I2496" s="8" t="s">
        <v>186</v>
      </c>
      <c r="J2496" s="8">
        <v>9191</v>
      </c>
      <c r="K2496" s="8" t="s">
        <v>33804</v>
      </c>
    </row>
    <row r="2497" spans="1:11" x14ac:dyDescent="0.2">
      <c r="A2497" s="8">
        <f>MAX($A$2:$A2496)+1</f>
        <v>1591</v>
      </c>
      <c r="B2497" s="8"/>
      <c r="C2497" s="9" t="str">
        <f t="shared" si="39"/>
        <v>Upper Salmon A</v>
      </c>
      <c r="D2497" s="8"/>
      <c r="E2497" s="8"/>
      <c r="F2497" s="10"/>
      <c r="G2497" s="8">
        <v>822</v>
      </c>
      <c r="H2497" s="8" t="s">
        <v>16332</v>
      </c>
      <c r="I2497" s="8" t="s">
        <v>186</v>
      </c>
      <c r="J2497" s="8">
        <v>9191</v>
      </c>
      <c r="K2497" s="8" t="s">
        <v>33804</v>
      </c>
    </row>
    <row r="2498" spans="1:11" x14ac:dyDescent="0.2">
      <c r="A2498" s="8">
        <f>MAX($A$2:$A2497)+1</f>
        <v>1592</v>
      </c>
      <c r="B2498" s="8"/>
      <c r="C2498" s="9" t="str">
        <f t="shared" si="39"/>
        <v>Scott Flat</v>
      </c>
      <c r="D2498" s="8"/>
      <c r="E2498" s="8"/>
      <c r="F2498" s="10"/>
      <c r="G2498" s="8">
        <v>839</v>
      </c>
      <c r="H2498" s="8" t="s">
        <v>16333</v>
      </c>
      <c r="I2498" s="8" t="s">
        <v>2678</v>
      </c>
      <c r="J2498" s="8">
        <v>13402</v>
      </c>
      <c r="K2498" s="8" t="s">
        <v>33804</v>
      </c>
    </row>
    <row r="2499" spans="1:11" x14ac:dyDescent="0.2">
      <c r="A2499" s="8">
        <f>MAX($A$2:$A2498)+1</f>
        <v>1593</v>
      </c>
      <c r="B2499" s="8"/>
      <c r="C2499" s="9" t="str">
        <f t="shared" si="39"/>
        <v>Dworshak</v>
      </c>
      <c r="D2499" s="8"/>
      <c r="E2499" s="8"/>
      <c r="F2499" s="10"/>
      <c r="G2499" s="8">
        <v>840</v>
      </c>
      <c r="H2499" s="8" t="s">
        <v>16334</v>
      </c>
      <c r="I2499" s="8" t="s">
        <v>3717</v>
      </c>
      <c r="J2499" s="8">
        <v>19400</v>
      </c>
      <c r="K2499" s="8" t="s">
        <v>33804</v>
      </c>
    </row>
    <row r="2500" spans="1:11" x14ac:dyDescent="0.2">
      <c r="A2500" s="8">
        <f>MAX($A$2:$A2499)+1</f>
        <v>1594</v>
      </c>
      <c r="B2500" s="8"/>
      <c r="C2500" s="9" t="str">
        <f t="shared" si="39"/>
        <v>City Power Plant</v>
      </c>
      <c r="D2500" s="8"/>
      <c r="E2500" s="8"/>
      <c r="F2500" s="10"/>
      <c r="G2500" s="8">
        <v>841</v>
      </c>
      <c r="H2500" s="8" t="s">
        <v>16335</v>
      </c>
      <c r="I2500" s="8" t="s">
        <v>1154</v>
      </c>
      <c r="J2500" s="8">
        <v>9187</v>
      </c>
      <c r="K2500" s="8" t="s">
        <v>33804</v>
      </c>
    </row>
    <row r="2501" spans="1:11" x14ac:dyDescent="0.2">
      <c r="A2501" s="8">
        <f>MAX($A$2:$A2500)+1</f>
        <v>1595</v>
      </c>
      <c r="B2501" s="8"/>
      <c r="C2501" s="9" t="str">
        <f t="shared" si="39"/>
        <v>Lower No 2</v>
      </c>
      <c r="D2501" s="8"/>
      <c r="E2501" s="8"/>
      <c r="F2501" s="10"/>
      <c r="G2501" s="8">
        <v>843</v>
      </c>
      <c r="H2501" s="8" t="s">
        <v>16336</v>
      </c>
      <c r="I2501" s="8" t="s">
        <v>1154</v>
      </c>
      <c r="J2501" s="8">
        <v>9187</v>
      </c>
      <c r="K2501" s="8" t="s">
        <v>33804</v>
      </c>
    </row>
    <row r="2502" spans="1:11" x14ac:dyDescent="0.2">
      <c r="A2502" s="8">
        <f>MAX($A$2:$A2501)+1</f>
        <v>1596</v>
      </c>
      <c r="B2502" s="8"/>
      <c r="C2502" s="9" t="str">
        <f t="shared" si="39"/>
        <v>Upper Power Plant</v>
      </c>
      <c r="D2502" s="8"/>
      <c r="E2502" s="8"/>
      <c r="F2502" s="10"/>
      <c r="G2502" s="8">
        <v>844</v>
      </c>
      <c r="H2502" s="8" t="s">
        <v>16337</v>
      </c>
      <c r="I2502" s="8" t="s">
        <v>1154</v>
      </c>
      <c r="J2502" s="8">
        <v>9187</v>
      </c>
      <c r="K2502" s="8" t="s">
        <v>33804</v>
      </c>
    </row>
    <row r="2503" spans="1:11" x14ac:dyDescent="0.2">
      <c r="A2503" s="8">
        <f>MAX($A$2:$A2502)+1</f>
        <v>1597</v>
      </c>
      <c r="B2503" s="8"/>
      <c r="C2503" s="9" t="str">
        <f t="shared" si="39"/>
        <v>Combie South</v>
      </c>
      <c r="D2503" s="8"/>
      <c r="E2503" s="8"/>
      <c r="F2503" s="10"/>
      <c r="G2503" s="8">
        <v>846</v>
      </c>
      <c r="H2503" s="8" t="s">
        <v>16338</v>
      </c>
      <c r="I2503" s="8" t="s">
        <v>2678</v>
      </c>
      <c r="J2503" s="8">
        <v>13402</v>
      </c>
      <c r="K2503" s="8" t="s">
        <v>33804</v>
      </c>
    </row>
    <row r="2504" spans="1:11" x14ac:dyDescent="0.2">
      <c r="A2504" s="8">
        <f>MAX($A$2:$A2503)+1</f>
        <v>1598</v>
      </c>
      <c r="B2504" s="8"/>
      <c r="C2504" s="9" t="str">
        <f t="shared" ref="C2504:C2567" si="40">IF(H2504="",F2504,H2504)</f>
        <v>Palisades Dam</v>
      </c>
      <c r="D2504" s="8"/>
      <c r="E2504" s="8"/>
      <c r="F2504" s="10"/>
      <c r="G2504" s="8">
        <v>850</v>
      </c>
      <c r="H2504" s="8" t="s">
        <v>16339</v>
      </c>
      <c r="I2504" s="8" t="s">
        <v>3653</v>
      </c>
      <c r="J2504" s="8">
        <v>2518</v>
      </c>
      <c r="K2504" s="8" t="s">
        <v>33804</v>
      </c>
    </row>
    <row r="2505" spans="1:11" x14ac:dyDescent="0.2">
      <c r="A2505" s="8">
        <f>MAX($A$2:$A2504)+1</f>
        <v>1599</v>
      </c>
      <c r="B2505" s="8"/>
      <c r="C2505" s="9" t="str">
        <f t="shared" si="40"/>
        <v>Albeni Falls</v>
      </c>
      <c r="D2505" s="8"/>
      <c r="E2505" s="8"/>
      <c r="F2505" s="10"/>
      <c r="G2505" s="8">
        <v>851</v>
      </c>
      <c r="H2505" s="8" t="s">
        <v>16340</v>
      </c>
      <c r="I2505" s="8" t="s">
        <v>3717</v>
      </c>
      <c r="J2505" s="8">
        <v>19400</v>
      </c>
      <c r="K2505" s="8" t="s">
        <v>33804</v>
      </c>
    </row>
    <row r="2506" spans="1:11" x14ac:dyDescent="0.2">
      <c r="A2506" s="8">
        <f>MAX($A$2:$A2505)+1</f>
        <v>1600</v>
      </c>
      <c r="B2506" s="8"/>
      <c r="C2506" s="9" t="str">
        <f t="shared" si="40"/>
        <v>E D Edwards</v>
      </c>
      <c r="D2506" s="8"/>
      <c r="E2506" s="8"/>
      <c r="F2506" s="10"/>
      <c r="G2506" s="8">
        <v>856</v>
      </c>
      <c r="H2506" s="8" t="s">
        <v>16341</v>
      </c>
      <c r="I2506" s="8" t="s">
        <v>2177</v>
      </c>
      <c r="J2506" s="8">
        <v>49756</v>
      </c>
      <c r="K2506" s="8" t="s">
        <v>33804</v>
      </c>
    </row>
    <row r="2507" spans="1:11" x14ac:dyDescent="0.2">
      <c r="A2507" s="8">
        <f>MAX($A$2:$A2506)+1</f>
        <v>1601</v>
      </c>
      <c r="B2507" s="8"/>
      <c r="C2507" s="9" t="str">
        <f t="shared" si="40"/>
        <v>Dresden Generating Station</v>
      </c>
      <c r="D2507" s="8"/>
      <c r="E2507" s="8"/>
      <c r="F2507" s="10"/>
      <c r="G2507" s="8">
        <v>869</v>
      </c>
      <c r="H2507" s="8" t="s">
        <v>16342</v>
      </c>
      <c r="I2507" s="8" t="s">
        <v>1804</v>
      </c>
      <c r="J2507" s="8">
        <v>55951</v>
      </c>
      <c r="K2507" s="8" t="s">
        <v>33804</v>
      </c>
    </row>
    <row r="2508" spans="1:11" x14ac:dyDescent="0.2">
      <c r="A2508" s="8">
        <f>MAX($A$2:$A2507)+1</f>
        <v>1602</v>
      </c>
      <c r="B2508" s="8"/>
      <c r="C2508" s="9" t="str">
        <f t="shared" si="40"/>
        <v>Joliet 9</v>
      </c>
      <c r="D2508" s="8"/>
      <c r="E2508" s="8"/>
      <c r="F2508" s="10"/>
      <c r="G2508" s="8">
        <v>874</v>
      </c>
      <c r="H2508" s="8" t="s">
        <v>16343</v>
      </c>
      <c r="I2508" s="8" t="s">
        <v>2555</v>
      </c>
      <c r="J2508" s="8">
        <v>12384</v>
      </c>
      <c r="K2508" s="8" t="s">
        <v>33804</v>
      </c>
    </row>
    <row r="2509" spans="1:11" x14ac:dyDescent="0.2">
      <c r="A2509" s="8">
        <f>MAX($A$2:$A2508)+1</f>
        <v>1603</v>
      </c>
      <c r="B2509" s="8"/>
      <c r="C2509" s="9" t="str">
        <f t="shared" si="40"/>
        <v>Kincaid Generation LLC</v>
      </c>
      <c r="D2509" s="8"/>
      <c r="E2509" s="8"/>
      <c r="F2509" s="10"/>
      <c r="G2509" s="8">
        <v>876</v>
      </c>
      <c r="H2509" s="8" t="s">
        <v>16344</v>
      </c>
      <c r="I2509" s="8" t="s">
        <v>1665</v>
      </c>
      <c r="J2509" s="8">
        <v>59918</v>
      </c>
      <c r="K2509" s="8" t="s">
        <v>33804</v>
      </c>
    </row>
    <row r="2510" spans="1:11" x14ac:dyDescent="0.2">
      <c r="A2510" s="8">
        <f>MAX($A$2:$A2509)+1</f>
        <v>1604</v>
      </c>
      <c r="B2510" s="8"/>
      <c r="C2510" s="9" t="str">
        <f t="shared" si="40"/>
        <v>Powerton</v>
      </c>
      <c r="D2510" s="8"/>
      <c r="E2510" s="8"/>
      <c r="F2510" s="10"/>
      <c r="G2510" s="8">
        <v>879</v>
      </c>
      <c r="H2510" s="8" t="s">
        <v>16345</v>
      </c>
      <c r="I2510" s="8" t="s">
        <v>2555</v>
      </c>
      <c r="J2510" s="8">
        <v>12384</v>
      </c>
      <c r="K2510" s="8" t="s">
        <v>33804</v>
      </c>
    </row>
    <row r="2511" spans="1:11" x14ac:dyDescent="0.2">
      <c r="A2511" s="8">
        <f>MAX($A$2:$A2510)+1</f>
        <v>1605</v>
      </c>
      <c r="B2511" s="8"/>
      <c r="C2511" s="9" t="str">
        <f t="shared" si="40"/>
        <v>Waukegan</v>
      </c>
      <c r="D2511" s="8"/>
      <c r="E2511" s="8"/>
      <c r="F2511" s="10"/>
      <c r="G2511" s="8">
        <v>883</v>
      </c>
      <c r="H2511" s="8" t="s">
        <v>16346</v>
      </c>
      <c r="I2511" s="8" t="s">
        <v>2555</v>
      </c>
      <c r="J2511" s="8">
        <v>12384</v>
      </c>
      <c r="K2511" s="8" t="s">
        <v>33804</v>
      </c>
    </row>
    <row r="2512" spans="1:11" x14ac:dyDescent="0.2">
      <c r="A2512" s="8">
        <f>MAX($A$2:$A2511)+1</f>
        <v>1606</v>
      </c>
      <c r="B2512" s="8"/>
      <c r="C2512" s="9" t="str">
        <f t="shared" si="40"/>
        <v>Will County</v>
      </c>
      <c r="D2512" s="8"/>
      <c r="E2512" s="8"/>
      <c r="F2512" s="10"/>
      <c r="G2512" s="8">
        <v>884</v>
      </c>
      <c r="H2512" s="8" t="s">
        <v>16347</v>
      </c>
      <c r="I2512" s="8" t="s">
        <v>2555</v>
      </c>
      <c r="J2512" s="8">
        <v>12384</v>
      </c>
      <c r="K2512" s="8" t="s">
        <v>33804</v>
      </c>
    </row>
    <row r="2513" spans="1:11" x14ac:dyDescent="0.2">
      <c r="A2513" s="8">
        <f>MAX($A$2:$A2512)+1</f>
        <v>1607</v>
      </c>
      <c r="B2513" s="8"/>
      <c r="C2513" s="9" t="str">
        <f t="shared" si="40"/>
        <v>Fisk Street</v>
      </c>
      <c r="D2513" s="8"/>
      <c r="E2513" s="8"/>
      <c r="F2513" s="10"/>
      <c r="G2513" s="8">
        <v>886</v>
      </c>
      <c r="H2513" s="8" t="s">
        <v>16348</v>
      </c>
      <c r="I2513" s="8" t="s">
        <v>2555</v>
      </c>
      <c r="J2513" s="8">
        <v>12384</v>
      </c>
      <c r="K2513" s="8" t="s">
        <v>33804</v>
      </c>
    </row>
    <row r="2514" spans="1:11" x14ac:dyDescent="0.2">
      <c r="A2514" s="8">
        <f>MAX($A$2:$A2513)+1</f>
        <v>1608</v>
      </c>
      <c r="B2514" s="8"/>
      <c r="C2514" s="9" t="str">
        <f t="shared" si="40"/>
        <v>Baldwin Energy Complex</v>
      </c>
      <c r="D2514" s="8"/>
      <c r="E2514" s="8"/>
      <c r="F2514" s="10"/>
      <c r="G2514" s="8">
        <v>889</v>
      </c>
      <c r="H2514" s="8" t="s">
        <v>16349</v>
      </c>
      <c r="I2514" s="8" t="s">
        <v>1668</v>
      </c>
      <c r="J2514" s="8">
        <v>5517</v>
      </c>
      <c r="K2514" s="8" t="s">
        <v>33804</v>
      </c>
    </row>
    <row r="2515" spans="1:11" x14ac:dyDescent="0.2">
      <c r="A2515" s="8">
        <f>MAX($A$2:$A2514)+1</f>
        <v>1609</v>
      </c>
      <c r="B2515" s="8"/>
      <c r="C2515" s="9" t="str">
        <f t="shared" si="40"/>
        <v>Havana</v>
      </c>
      <c r="D2515" s="8"/>
      <c r="E2515" s="8"/>
      <c r="F2515" s="10"/>
      <c r="G2515" s="8">
        <v>891</v>
      </c>
      <c r="H2515" s="8" t="s">
        <v>16350</v>
      </c>
      <c r="I2515" s="8" t="s">
        <v>1668</v>
      </c>
      <c r="J2515" s="8">
        <v>5517</v>
      </c>
      <c r="K2515" s="8" t="s">
        <v>33804</v>
      </c>
    </row>
    <row r="2516" spans="1:11" x14ac:dyDescent="0.2">
      <c r="A2516" s="8">
        <f>MAX($A$2:$A2515)+1</f>
        <v>1610</v>
      </c>
      <c r="B2516" s="8"/>
      <c r="C2516" s="9" t="str">
        <f t="shared" si="40"/>
        <v>Hennepin Power Station</v>
      </c>
      <c r="D2516" s="8"/>
      <c r="E2516" s="8"/>
      <c r="F2516" s="10"/>
      <c r="G2516" s="8">
        <v>892</v>
      </c>
      <c r="H2516" s="8" t="s">
        <v>16351</v>
      </c>
      <c r="I2516" s="8" t="s">
        <v>1668</v>
      </c>
      <c r="J2516" s="8">
        <v>5517</v>
      </c>
      <c r="K2516" s="8" t="s">
        <v>33804</v>
      </c>
    </row>
    <row r="2517" spans="1:11" x14ac:dyDescent="0.2">
      <c r="A2517" s="8">
        <f>MAX($A$2:$A2516)+1</f>
        <v>1611</v>
      </c>
      <c r="B2517" s="8"/>
      <c r="C2517" s="9" t="str">
        <f t="shared" si="40"/>
        <v>Wood River</v>
      </c>
      <c r="D2517" s="8"/>
      <c r="E2517" s="8"/>
      <c r="F2517" s="10"/>
      <c r="G2517" s="8">
        <v>898</v>
      </c>
      <c r="H2517" s="8" t="s">
        <v>16352</v>
      </c>
      <c r="I2517" s="8" t="s">
        <v>1668</v>
      </c>
      <c r="J2517" s="8">
        <v>5517</v>
      </c>
      <c r="K2517" s="8" t="s">
        <v>33804</v>
      </c>
    </row>
    <row r="2518" spans="1:11" x14ac:dyDescent="0.2">
      <c r="A2518" s="8">
        <f>MAX($A$2:$A2517)+1</f>
        <v>1612</v>
      </c>
      <c r="B2518" s="8"/>
      <c r="C2518" s="9" t="str">
        <f t="shared" si="40"/>
        <v>Bottle Rock Power</v>
      </c>
      <c r="D2518" s="8"/>
      <c r="E2518" s="8"/>
      <c r="F2518" s="10"/>
      <c r="G2518" s="8">
        <v>902</v>
      </c>
      <c r="H2518" s="8" t="s">
        <v>16353</v>
      </c>
      <c r="I2518" s="8" t="s">
        <v>797</v>
      </c>
      <c r="J2518" s="8">
        <v>56589</v>
      </c>
      <c r="K2518" s="8" t="s">
        <v>33804</v>
      </c>
    </row>
    <row r="2519" spans="1:11" x14ac:dyDescent="0.2">
      <c r="A2519" s="8">
        <f>MAX($A$2:$A2518)+1</f>
        <v>1613</v>
      </c>
      <c r="B2519" s="8"/>
      <c r="C2519" s="9" t="str">
        <f t="shared" si="40"/>
        <v>Rockton</v>
      </c>
      <c r="D2519" s="8"/>
      <c r="E2519" s="8"/>
      <c r="F2519" s="10"/>
      <c r="G2519" s="8">
        <v>903</v>
      </c>
      <c r="H2519" s="8" t="s">
        <v>16354</v>
      </c>
      <c r="I2519" s="8" t="s">
        <v>2556</v>
      </c>
      <c r="J2519" s="8">
        <v>21581</v>
      </c>
      <c r="K2519" s="8" t="s">
        <v>33804</v>
      </c>
    </row>
    <row r="2520" spans="1:11" x14ac:dyDescent="0.2">
      <c r="A2520" s="8">
        <f>MAX($A$2:$A2519)+1</f>
        <v>1614</v>
      </c>
      <c r="B2520" s="8"/>
      <c r="C2520" s="9" t="str">
        <f t="shared" si="40"/>
        <v>Alamo</v>
      </c>
      <c r="D2520" s="8"/>
      <c r="E2520" s="8"/>
      <c r="F2520" s="10"/>
      <c r="G2520" s="8">
        <v>905</v>
      </c>
      <c r="H2520" s="8" t="s">
        <v>16355</v>
      </c>
      <c r="I2520" s="8" t="s">
        <v>862</v>
      </c>
      <c r="J2520" s="8">
        <v>3255</v>
      </c>
      <c r="K2520" s="8" t="s">
        <v>33804</v>
      </c>
    </row>
    <row r="2521" spans="1:11" x14ac:dyDescent="0.2">
      <c r="A2521" s="8">
        <f>MAX($A$2:$A2520)+1</f>
        <v>1615</v>
      </c>
      <c r="B2521" s="8"/>
      <c r="C2521" s="9" t="str">
        <f t="shared" si="40"/>
        <v>Quincy Chute</v>
      </c>
      <c r="D2521" s="8"/>
      <c r="E2521" s="8"/>
      <c r="F2521" s="10"/>
      <c r="G2521" s="8">
        <v>917</v>
      </c>
      <c r="H2521" s="8" t="s">
        <v>16356</v>
      </c>
      <c r="I2521" s="8" t="s">
        <v>3034</v>
      </c>
      <c r="J2521" s="8">
        <v>14624</v>
      </c>
      <c r="K2521" s="8" t="s">
        <v>33804</v>
      </c>
    </row>
    <row r="2522" spans="1:11" x14ac:dyDescent="0.2">
      <c r="A2522" s="8">
        <f>MAX($A$2:$A2521)+1</f>
        <v>1616</v>
      </c>
      <c r="B2522" s="8"/>
      <c r="C2522" s="9" t="str">
        <f t="shared" si="40"/>
        <v>Hydro Plant No 3</v>
      </c>
      <c r="D2522" s="8"/>
      <c r="E2522" s="8"/>
      <c r="F2522" s="10"/>
      <c r="G2522" s="8">
        <v>925</v>
      </c>
      <c r="H2522" s="8" t="s">
        <v>16357</v>
      </c>
      <c r="I2522" s="8" t="s">
        <v>1099</v>
      </c>
      <c r="J2522" s="8">
        <v>5932</v>
      </c>
      <c r="K2522" s="8" t="s">
        <v>33804</v>
      </c>
    </row>
    <row r="2523" spans="1:11" x14ac:dyDescent="0.2">
      <c r="A2523" s="8">
        <f>MAX($A$2:$A2522)+1</f>
        <v>1617</v>
      </c>
      <c r="B2523" s="8"/>
      <c r="C2523" s="9" t="str">
        <f t="shared" si="40"/>
        <v>Breese</v>
      </c>
      <c r="D2523" s="8"/>
      <c r="E2523" s="8"/>
      <c r="F2523" s="10"/>
      <c r="G2523" s="8">
        <v>934</v>
      </c>
      <c r="H2523" s="8" t="s">
        <v>16358</v>
      </c>
      <c r="I2523" s="8" t="s">
        <v>1046</v>
      </c>
      <c r="J2523" s="8">
        <v>2188</v>
      </c>
      <c r="K2523" s="8" t="s">
        <v>33804</v>
      </c>
    </row>
    <row r="2524" spans="1:11" x14ac:dyDescent="0.2">
      <c r="A2524" s="8">
        <f>MAX($A$2:$A2523)+1</f>
        <v>1618</v>
      </c>
      <c r="B2524" s="8"/>
      <c r="C2524" s="9" t="str">
        <f t="shared" si="40"/>
        <v>Bushnell</v>
      </c>
      <c r="D2524" s="8"/>
      <c r="E2524" s="8"/>
      <c r="F2524" s="10"/>
      <c r="G2524" s="8">
        <v>935</v>
      </c>
      <c r="H2524" s="8" t="s">
        <v>16359</v>
      </c>
      <c r="I2524" s="8" t="s">
        <v>1056</v>
      </c>
      <c r="J2524" s="8">
        <v>2634</v>
      </c>
      <c r="K2524" s="8" t="s">
        <v>33804</v>
      </c>
    </row>
    <row r="2525" spans="1:11" x14ac:dyDescent="0.2">
      <c r="A2525" s="8">
        <f>MAX($A$2:$A2524)+1</f>
        <v>1619</v>
      </c>
      <c r="B2525" s="8"/>
      <c r="C2525" s="9" t="str">
        <f t="shared" si="40"/>
        <v>Carlyle</v>
      </c>
      <c r="D2525" s="8"/>
      <c r="E2525" s="8"/>
      <c r="F2525" s="10"/>
      <c r="G2525" s="8">
        <v>936</v>
      </c>
      <c r="H2525" s="8" t="s">
        <v>16360</v>
      </c>
      <c r="I2525" s="8" t="s">
        <v>1059</v>
      </c>
      <c r="J2525" s="8">
        <v>3037</v>
      </c>
      <c r="K2525" s="8" t="s">
        <v>33804</v>
      </c>
    </row>
    <row r="2526" spans="1:11" x14ac:dyDescent="0.2">
      <c r="A2526" s="8">
        <f>MAX($A$2:$A2525)+1</f>
        <v>1620</v>
      </c>
      <c r="B2526" s="8"/>
      <c r="C2526" s="9" t="str">
        <f t="shared" si="40"/>
        <v>Carmi</v>
      </c>
      <c r="D2526" s="8"/>
      <c r="E2526" s="8"/>
      <c r="F2526" s="10"/>
      <c r="G2526" s="8">
        <v>937</v>
      </c>
      <c r="H2526" s="8" t="s">
        <v>16361</v>
      </c>
      <c r="I2526" s="8" t="s">
        <v>1060</v>
      </c>
      <c r="J2526" s="8">
        <v>3040</v>
      </c>
      <c r="K2526" s="8" t="s">
        <v>33804</v>
      </c>
    </row>
    <row r="2527" spans="1:11" x14ac:dyDescent="0.2">
      <c r="A2527" s="8">
        <f>MAX($A$2:$A2526)+1</f>
        <v>1621</v>
      </c>
      <c r="B2527" s="8"/>
      <c r="C2527" s="9" t="str">
        <f t="shared" si="40"/>
        <v>Fairfield</v>
      </c>
      <c r="D2527" s="8"/>
      <c r="E2527" s="8"/>
      <c r="F2527" s="10"/>
      <c r="G2527" s="8">
        <v>940</v>
      </c>
      <c r="H2527" s="8" t="s">
        <v>15245</v>
      </c>
      <c r="I2527" s="8" t="s">
        <v>1105</v>
      </c>
      <c r="J2527" s="8">
        <v>6141</v>
      </c>
      <c r="K2527" s="8" t="s">
        <v>33804</v>
      </c>
    </row>
    <row r="2528" spans="1:11" x14ac:dyDescent="0.2">
      <c r="A2528" s="8">
        <f>MAX($A$2:$A2527)+1</f>
        <v>1622</v>
      </c>
      <c r="B2528" s="8"/>
      <c r="C2528" s="9" t="str">
        <f t="shared" si="40"/>
        <v>Farmer City</v>
      </c>
      <c r="D2528" s="8"/>
      <c r="E2528" s="8"/>
      <c r="F2528" s="10"/>
      <c r="G2528" s="8">
        <v>941</v>
      </c>
      <c r="H2528" s="8" t="s">
        <v>16362</v>
      </c>
      <c r="I2528" s="8" t="s">
        <v>1107</v>
      </c>
      <c r="J2528" s="8">
        <v>6192</v>
      </c>
      <c r="K2528" s="8" t="s">
        <v>33804</v>
      </c>
    </row>
    <row r="2529" spans="1:11" x14ac:dyDescent="0.2">
      <c r="A2529" s="8">
        <f>MAX($A$2:$A2528)+1</f>
        <v>1623</v>
      </c>
      <c r="B2529" s="8"/>
      <c r="C2529" s="9" t="str">
        <f t="shared" si="40"/>
        <v>Freeburg</v>
      </c>
      <c r="D2529" s="8"/>
      <c r="E2529" s="8"/>
      <c r="F2529" s="10"/>
      <c r="G2529" s="8">
        <v>943</v>
      </c>
      <c r="H2529" s="8" t="s">
        <v>16363</v>
      </c>
      <c r="I2529" s="8" t="s">
        <v>3775</v>
      </c>
      <c r="J2529" s="8">
        <v>6764</v>
      </c>
      <c r="K2529" s="8" t="s">
        <v>33804</v>
      </c>
    </row>
    <row r="2530" spans="1:11" x14ac:dyDescent="0.2">
      <c r="A2530" s="8">
        <f>MAX($A$2:$A2529)+1</f>
        <v>1624</v>
      </c>
      <c r="B2530" s="8"/>
      <c r="C2530" s="9" t="str">
        <f t="shared" si="40"/>
        <v>Geneseo</v>
      </c>
      <c r="D2530" s="8"/>
      <c r="E2530" s="8"/>
      <c r="F2530" s="10"/>
      <c r="G2530" s="8">
        <v>944</v>
      </c>
      <c r="H2530" s="8" t="s">
        <v>16364</v>
      </c>
      <c r="I2530" s="8" t="s">
        <v>1122</v>
      </c>
      <c r="J2530" s="8">
        <v>7095</v>
      </c>
      <c r="K2530" s="8" t="s">
        <v>33804</v>
      </c>
    </row>
    <row r="2531" spans="1:11" x14ac:dyDescent="0.2">
      <c r="A2531" s="8">
        <f>MAX($A$2:$A2530)+1</f>
        <v>1625</v>
      </c>
      <c r="B2531" s="8"/>
      <c r="C2531" s="9" t="str">
        <f t="shared" si="40"/>
        <v>Highland</v>
      </c>
      <c r="D2531" s="8"/>
      <c r="E2531" s="8"/>
      <c r="F2531" s="10"/>
      <c r="G2531" s="8">
        <v>946</v>
      </c>
      <c r="H2531" s="8" t="s">
        <v>16365</v>
      </c>
      <c r="I2531" s="8" t="s">
        <v>1144</v>
      </c>
      <c r="J2531" s="8">
        <v>8573</v>
      </c>
      <c r="K2531" s="8" t="s">
        <v>33804</v>
      </c>
    </row>
    <row r="2532" spans="1:11" x14ac:dyDescent="0.2">
      <c r="A2532" s="8">
        <f>MAX($A$2:$A2531)+1</f>
        <v>1626</v>
      </c>
      <c r="B2532" s="8"/>
      <c r="C2532" s="9" t="str">
        <f t="shared" si="40"/>
        <v>McLeansboro</v>
      </c>
      <c r="D2532" s="8"/>
      <c r="E2532" s="8"/>
      <c r="F2532" s="10"/>
      <c r="G2532" s="8">
        <v>948</v>
      </c>
      <c r="H2532" s="8" t="s">
        <v>16366</v>
      </c>
      <c r="I2532" s="8" t="s">
        <v>1217</v>
      </c>
      <c r="J2532" s="8">
        <v>12167</v>
      </c>
      <c r="K2532" s="8" t="s">
        <v>33804</v>
      </c>
    </row>
    <row r="2533" spans="1:11" x14ac:dyDescent="0.2">
      <c r="A2533" s="8">
        <f>MAX($A$2:$A2532)+1</f>
        <v>1627</v>
      </c>
      <c r="B2533" s="8"/>
      <c r="C2533" s="9" t="str">
        <f t="shared" si="40"/>
        <v>Marshall (IL)</v>
      </c>
      <c r="D2533" s="8"/>
      <c r="E2533" s="8"/>
      <c r="F2533" s="10"/>
      <c r="G2533" s="8">
        <v>949</v>
      </c>
      <c r="H2533" s="8" t="s">
        <v>16367</v>
      </c>
      <c r="I2533" s="8" t="s">
        <v>1210</v>
      </c>
      <c r="J2533" s="8">
        <v>11736</v>
      </c>
      <c r="K2533" s="8" t="s">
        <v>33804</v>
      </c>
    </row>
    <row r="2534" spans="1:11" x14ac:dyDescent="0.2">
      <c r="A2534" s="8">
        <f>MAX($A$2:$A2533)+1</f>
        <v>1628</v>
      </c>
      <c r="B2534" s="8"/>
      <c r="C2534" s="9" t="str">
        <f t="shared" si="40"/>
        <v>Peru (IL)</v>
      </c>
      <c r="D2534" s="8"/>
      <c r="E2534" s="8"/>
      <c r="F2534" s="10"/>
      <c r="G2534" s="8">
        <v>955</v>
      </c>
      <c r="H2534" s="8" t="s">
        <v>16368</v>
      </c>
      <c r="I2534" s="8" t="s">
        <v>1267</v>
      </c>
      <c r="J2534" s="8">
        <v>14840</v>
      </c>
      <c r="K2534" s="8" t="s">
        <v>33804</v>
      </c>
    </row>
    <row r="2535" spans="1:11" x14ac:dyDescent="0.2">
      <c r="A2535" s="8">
        <f>MAX($A$2:$A2534)+1</f>
        <v>1629</v>
      </c>
      <c r="B2535" s="8"/>
      <c r="C2535" s="9" t="str">
        <f t="shared" si="40"/>
        <v>C H Corn Hydroelectric Facility</v>
      </c>
      <c r="D2535" s="8"/>
      <c r="E2535" s="8"/>
      <c r="F2535" s="10"/>
      <c r="G2535" s="8">
        <v>956</v>
      </c>
      <c r="H2535" s="8" t="s">
        <v>16369</v>
      </c>
      <c r="I2535" s="8" t="s">
        <v>1337</v>
      </c>
      <c r="J2535" s="8">
        <v>18445</v>
      </c>
      <c r="K2535" s="8" t="s">
        <v>33804</v>
      </c>
    </row>
    <row r="2536" spans="1:11" x14ac:dyDescent="0.2">
      <c r="A2536" s="8">
        <f>MAX($A$2:$A2535)+1</f>
        <v>1630</v>
      </c>
      <c r="B2536" s="8"/>
      <c r="C2536" s="9" t="str">
        <f t="shared" si="40"/>
        <v>Princeton (IL)</v>
      </c>
      <c r="D2536" s="8"/>
      <c r="E2536" s="8"/>
      <c r="F2536" s="10"/>
      <c r="G2536" s="8">
        <v>957</v>
      </c>
      <c r="H2536" s="8" t="s">
        <v>16370</v>
      </c>
      <c r="I2536" s="8" t="s">
        <v>1279</v>
      </c>
      <c r="J2536" s="8">
        <v>15388</v>
      </c>
      <c r="K2536" s="8" t="s">
        <v>33804</v>
      </c>
    </row>
    <row r="2537" spans="1:11" x14ac:dyDescent="0.2">
      <c r="A2537" s="8">
        <f>MAX($A$2:$A2536)+1</f>
        <v>1631</v>
      </c>
      <c r="B2537" s="8"/>
      <c r="C2537" s="9" t="str">
        <f t="shared" si="40"/>
        <v>Rantoul</v>
      </c>
      <c r="D2537" s="8"/>
      <c r="E2537" s="8"/>
      <c r="F2537" s="10"/>
      <c r="G2537" s="8">
        <v>958</v>
      </c>
      <c r="H2537" s="8" t="s">
        <v>16371</v>
      </c>
      <c r="I2537" s="8" t="s">
        <v>3781</v>
      </c>
      <c r="J2537" s="8">
        <v>15686</v>
      </c>
      <c r="K2537" s="8" t="s">
        <v>33804</v>
      </c>
    </row>
    <row r="2538" spans="1:11" x14ac:dyDescent="0.2">
      <c r="A2538" s="8">
        <f>MAX($A$2:$A2537)+1</f>
        <v>1632</v>
      </c>
      <c r="B2538" s="8"/>
      <c r="C2538" s="9" t="str">
        <f t="shared" si="40"/>
        <v>Red Bud</v>
      </c>
      <c r="D2538" s="8"/>
      <c r="E2538" s="8"/>
      <c r="F2538" s="10"/>
      <c r="G2538" s="8">
        <v>959</v>
      </c>
      <c r="H2538" s="8" t="s">
        <v>16372</v>
      </c>
      <c r="I2538" s="8" t="s">
        <v>1280</v>
      </c>
      <c r="J2538" s="8">
        <v>15772</v>
      </c>
      <c r="K2538" s="8" t="s">
        <v>33804</v>
      </c>
    </row>
    <row r="2539" spans="1:11" x14ac:dyDescent="0.2">
      <c r="A2539" s="8">
        <f>MAX($A$2:$A2538)+1</f>
        <v>1633</v>
      </c>
      <c r="B2539" s="8"/>
      <c r="C2539" s="9" t="str">
        <f t="shared" si="40"/>
        <v>North Ninth Street</v>
      </c>
      <c r="D2539" s="8"/>
      <c r="E2539" s="8"/>
      <c r="F2539" s="10"/>
      <c r="G2539" s="8">
        <v>960</v>
      </c>
      <c r="H2539" s="8" t="s">
        <v>16373</v>
      </c>
      <c r="I2539" s="8" t="s">
        <v>3125</v>
      </c>
      <c r="J2539" s="8">
        <v>16179</v>
      </c>
      <c r="K2539" s="8" t="s">
        <v>33804</v>
      </c>
    </row>
    <row r="2540" spans="1:11" x14ac:dyDescent="0.2">
      <c r="A2540" s="8">
        <f>MAX($A$2:$A2539)+1</f>
        <v>1634</v>
      </c>
      <c r="B2540" s="8"/>
      <c r="C2540" s="9" t="str">
        <f t="shared" si="40"/>
        <v>South Main Street</v>
      </c>
      <c r="D2540" s="8"/>
      <c r="E2540" s="8"/>
      <c r="F2540" s="10"/>
      <c r="G2540" s="8">
        <v>961</v>
      </c>
      <c r="H2540" s="8" t="s">
        <v>16374</v>
      </c>
      <c r="I2540" s="8" t="s">
        <v>3125</v>
      </c>
      <c r="J2540" s="8">
        <v>16179</v>
      </c>
      <c r="K2540" s="8" t="s">
        <v>33804</v>
      </c>
    </row>
    <row r="2541" spans="1:11" x14ac:dyDescent="0.2">
      <c r="A2541" s="8">
        <f>MAX($A$2:$A2540)+1</f>
        <v>1635</v>
      </c>
      <c r="B2541" s="8"/>
      <c r="C2541" s="9" t="str">
        <f t="shared" si="40"/>
        <v>Dallman</v>
      </c>
      <c r="D2541" s="8"/>
      <c r="E2541" s="8"/>
      <c r="F2541" s="10"/>
      <c r="G2541" s="8">
        <v>963</v>
      </c>
      <c r="H2541" s="8" t="s">
        <v>16375</v>
      </c>
      <c r="I2541" s="8" t="s">
        <v>1314</v>
      </c>
      <c r="J2541" s="8">
        <v>17828</v>
      </c>
      <c r="K2541" s="8" t="s">
        <v>33804</v>
      </c>
    </row>
    <row r="2542" spans="1:11" x14ac:dyDescent="0.2">
      <c r="A2542" s="8">
        <f>MAX($A$2:$A2541)+1</f>
        <v>1636</v>
      </c>
      <c r="B2542" s="8"/>
      <c r="C2542" s="9" t="str">
        <f t="shared" si="40"/>
        <v>Lakeside</v>
      </c>
      <c r="D2542" s="8"/>
      <c r="E2542" s="8"/>
      <c r="F2542" s="10"/>
      <c r="G2542" s="8">
        <v>964</v>
      </c>
      <c r="H2542" s="8" t="s">
        <v>16376</v>
      </c>
      <c r="I2542" s="8" t="s">
        <v>1314</v>
      </c>
      <c r="J2542" s="8">
        <v>17828</v>
      </c>
      <c r="K2542" s="8" t="s">
        <v>33804</v>
      </c>
    </row>
    <row r="2543" spans="1:11" x14ac:dyDescent="0.2">
      <c r="A2543" s="8">
        <f>MAX($A$2:$A2542)+1</f>
        <v>1637</v>
      </c>
      <c r="B2543" s="8"/>
      <c r="C2543" s="9" t="str">
        <f t="shared" si="40"/>
        <v>Reynolds</v>
      </c>
      <c r="D2543" s="8"/>
      <c r="E2543" s="8"/>
      <c r="F2543" s="10"/>
      <c r="G2543" s="8">
        <v>965</v>
      </c>
      <c r="H2543" s="8" t="s">
        <v>16377</v>
      </c>
      <c r="I2543" s="8" t="s">
        <v>1314</v>
      </c>
      <c r="J2543" s="8">
        <v>17828</v>
      </c>
      <c r="K2543" s="8" t="s">
        <v>33804</v>
      </c>
    </row>
    <row r="2544" spans="1:11" x14ac:dyDescent="0.2">
      <c r="A2544" s="8">
        <f>MAX($A$2:$A2543)+1</f>
        <v>1638</v>
      </c>
      <c r="B2544" s="8"/>
      <c r="C2544" s="9" t="str">
        <f t="shared" si="40"/>
        <v>Sullivan (IL)</v>
      </c>
      <c r="D2544" s="8"/>
      <c r="E2544" s="8"/>
      <c r="F2544" s="10"/>
      <c r="G2544" s="8">
        <v>969</v>
      </c>
      <c r="H2544" s="8" t="s">
        <v>16378</v>
      </c>
      <c r="I2544" s="8" t="s">
        <v>1334</v>
      </c>
      <c r="J2544" s="8">
        <v>18277</v>
      </c>
      <c r="K2544" s="8" t="s">
        <v>33804</v>
      </c>
    </row>
    <row r="2545" spans="1:11" x14ac:dyDescent="0.2">
      <c r="A2545" s="8">
        <f>MAX($A$2:$A2544)+1</f>
        <v>1639</v>
      </c>
      <c r="B2545" s="8"/>
      <c r="C2545" s="9" t="str">
        <f t="shared" si="40"/>
        <v>Waterloo</v>
      </c>
      <c r="D2545" s="8"/>
      <c r="E2545" s="8"/>
      <c r="F2545" s="10"/>
      <c r="G2545" s="8">
        <v>971</v>
      </c>
      <c r="H2545" s="8" t="s">
        <v>16379</v>
      </c>
      <c r="I2545" s="8" t="s">
        <v>1359</v>
      </c>
      <c r="J2545" s="8">
        <v>20180</v>
      </c>
      <c r="K2545" s="8" t="s">
        <v>33804</v>
      </c>
    </row>
    <row r="2546" spans="1:11" x14ac:dyDescent="0.2">
      <c r="A2546" s="8">
        <f>MAX($A$2:$A2545)+1</f>
        <v>1640</v>
      </c>
      <c r="B2546" s="8"/>
      <c r="C2546" s="9" t="str">
        <f t="shared" si="40"/>
        <v>Winnetka</v>
      </c>
      <c r="D2546" s="8"/>
      <c r="E2546" s="8"/>
      <c r="F2546" s="10"/>
      <c r="G2546" s="8">
        <v>972</v>
      </c>
      <c r="H2546" s="8" t="s">
        <v>16380</v>
      </c>
      <c r="I2546" s="8" t="s">
        <v>3786</v>
      </c>
      <c r="J2546" s="8">
        <v>20824</v>
      </c>
      <c r="K2546" s="8" t="s">
        <v>33804</v>
      </c>
    </row>
    <row r="2547" spans="1:11" x14ac:dyDescent="0.2">
      <c r="A2547" s="8">
        <f>MAX($A$2:$A2546)+1</f>
        <v>1641</v>
      </c>
      <c r="B2547" s="8"/>
      <c r="C2547" s="9" t="str">
        <f t="shared" si="40"/>
        <v>Marion</v>
      </c>
      <c r="D2547" s="8"/>
      <c r="E2547" s="8"/>
      <c r="F2547" s="10"/>
      <c r="G2547" s="8">
        <v>976</v>
      </c>
      <c r="H2547" s="8" t="s">
        <v>16381</v>
      </c>
      <c r="I2547" s="8" t="s">
        <v>3354</v>
      </c>
      <c r="J2547" s="8">
        <v>17632</v>
      </c>
      <c r="K2547" s="8" t="s">
        <v>33804</v>
      </c>
    </row>
    <row r="2548" spans="1:11" x14ac:dyDescent="0.2">
      <c r="A2548" s="8">
        <f>MAX($A$2:$A2547)+1</f>
        <v>1642</v>
      </c>
      <c r="B2548" s="8"/>
      <c r="C2548" s="9" t="str">
        <f t="shared" si="40"/>
        <v>Elkhart</v>
      </c>
      <c r="D2548" s="8"/>
      <c r="E2548" s="8"/>
      <c r="F2548" s="10"/>
      <c r="G2548" s="8">
        <v>986</v>
      </c>
      <c r="H2548" s="8" t="s">
        <v>16382</v>
      </c>
      <c r="I2548" s="8" t="s">
        <v>192</v>
      </c>
      <c r="J2548" s="8">
        <v>9324</v>
      </c>
      <c r="K2548" s="8" t="s">
        <v>33804</v>
      </c>
    </row>
    <row r="2549" spans="1:11" x14ac:dyDescent="0.2">
      <c r="A2549" s="8">
        <f>MAX($A$2:$A2548)+1</f>
        <v>1643</v>
      </c>
      <c r="B2549" s="8"/>
      <c r="C2549" s="9" t="str">
        <f t="shared" si="40"/>
        <v>Twin Branch</v>
      </c>
      <c r="D2549" s="8"/>
      <c r="E2549" s="8"/>
      <c r="F2549" s="10"/>
      <c r="G2549" s="8">
        <v>989</v>
      </c>
      <c r="H2549" s="8" t="s">
        <v>16383</v>
      </c>
      <c r="I2549" s="8" t="s">
        <v>192</v>
      </c>
      <c r="J2549" s="8">
        <v>9324</v>
      </c>
      <c r="K2549" s="8" t="s">
        <v>33804</v>
      </c>
    </row>
    <row r="2550" spans="1:11" x14ac:dyDescent="0.2">
      <c r="A2550" s="8">
        <f>MAX($A$2:$A2549)+1</f>
        <v>1644</v>
      </c>
      <c r="B2550" s="8"/>
      <c r="C2550" s="9" t="str">
        <f t="shared" si="40"/>
        <v>CC Perry K</v>
      </c>
      <c r="D2550" s="8"/>
      <c r="E2550" s="8"/>
      <c r="F2550" s="10"/>
      <c r="G2550" s="8">
        <v>992</v>
      </c>
      <c r="H2550" s="8" t="s">
        <v>16384</v>
      </c>
      <c r="I2550" s="8" t="s">
        <v>1008</v>
      </c>
      <c r="J2550" s="8">
        <v>3599</v>
      </c>
      <c r="K2550" s="8" t="s">
        <v>33804</v>
      </c>
    </row>
    <row r="2551" spans="1:11" x14ac:dyDescent="0.2">
      <c r="A2551" s="8">
        <f>MAX($A$2:$A2550)+1</f>
        <v>1645</v>
      </c>
      <c r="B2551" s="8"/>
      <c r="C2551" s="9" t="str">
        <f t="shared" si="40"/>
        <v>Butler-Warner Generation Plant</v>
      </c>
      <c r="D2551" s="8"/>
      <c r="E2551" s="8"/>
      <c r="F2551" s="10"/>
      <c r="G2551" s="8">
        <v>1016</v>
      </c>
      <c r="H2551" s="8" t="s">
        <v>16385</v>
      </c>
      <c r="I2551" s="8" t="s">
        <v>3025</v>
      </c>
      <c r="J2551" s="8">
        <v>6235</v>
      </c>
      <c r="K2551" s="8" t="s">
        <v>33804</v>
      </c>
    </row>
    <row r="2552" spans="1:11" x14ac:dyDescent="0.2">
      <c r="A2552" s="8">
        <f>MAX($A$2:$A2551)+1</f>
        <v>1646</v>
      </c>
      <c r="B2552" s="8"/>
      <c r="C2552" s="9" t="str">
        <f t="shared" si="40"/>
        <v>Manti Lower</v>
      </c>
      <c r="D2552" s="8"/>
      <c r="E2552" s="8"/>
      <c r="F2552" s="10"/>
      <c r="G2552" s="8">
        <v>1020</v>
      </c>
      <c r="H2552" s="8" t="s">
        <v>16386</v>
      </c>
      <c r="I2552" s="8" t="s">
        <v>1205</v>
      </c>
      <c r="J2552" s="8">
        <v>11588</v>
      </c>
      <c r="K2552" s="8" t="s">
        <v>33804</v>
      </c>
    </row>
    <row r="2553" spans="1:11" x14ac:dyDescent="0.2">
      <c r="A2553" s="8">
        <f>MAX($A$2:$A2552)+1</f>
        <v>1647</v>
      </c>
      <c r="B2553" s="8"/>
      <c r="C2553" s="9" t="str">
        <f t="shared" si="40"/>
        <v>Crawfordsville Power Plant</v>
      </c>
      <c r="D2553" s="8"/>
      <c r="E2553" s="8"/>
      <c r="F2553" s="10"/>
      <c r="G2553" s="8">
        <v>1024</v>
      </c>
      <c r="H2553" s="8" t="s">
        <v>16387</v>
      </c>
      <c r="I2553" s="8" t="s">
        <v>1520</v>
      </c>
      <c r="J2553" s="8">
        <v>59774</v>
      </c>
      <c r="K2553" s="8" t="s">
        <v>33804</v>
      </c>
    </row>
    <row r="2554" spans="1:11" x14ac:dyDescent="0.2">
      <c r="A2554" s="8">
        <f>MAX($A$2:$A2553)+1</f>
        <v>1648</v>
      </c>
      <c r="B2554" s="8"/>
      <c r="C2554" s="9" t="str">
        <f t="shared" si="40"/>
        <v>Logansport</v>
      </c>
      <c r="D2554" s="8"/>
      <c r="E2554" s="8"/>
      <c r="F2554" s="10"/>
      <c r="G2554" s="8">
        <v>1032</v>
      </c>
      <c r="H2554" s="8" t="s">
        <v>16388</v>
      </c>
      <c r="I2554" s="8" t="s">
        <v>1193</v>
      </c>
      <c r="J2554" s="8">
        <v>11142</v>
      </c>
      <c r="K2554" s="8" t="s">
        <v>33804</v>
      </c>
    </row>
    <row r="2555" spans="1:11" x14ac:dyDescent="0.2">
      <c r="A2555" s="8">
        <f>MAX($A$2:$A2554)+1</f>
        <v>1649</v>
      </c>
      <c r="B2555" s="8"/>
      <c r="C2555" s="9" t="str">
        <f t="shared" si="40"/>
        <v>Peru (IN)</v>
      </c>
      <c r="D2555" s="8"/>
      <c r="E2555" s="8"/>
      <c r="F2555" s="10"/>
      <c r="G2555" s="8">
        <v>1037</v>
      </c>
      <c r="H2555" s="8" t="s">
        <v>16389</v>
      </c>
      <c r="I2555" s="8" t="s">
        <v>1268</v>
      </c>
      <c r="J2555" s="8">
        <v>14839</v>
      </c>
      <c r="K2555" s="8" t="s">
        <v>33804</v>
      </c>
    </row>
    <row r="2556" spans="1:11" x14ac:dyDescent="0.2">
      <c r="A2556" s="8">
        <f>MAX($A$2:$A2555)+1</f>
        <v>1650</v>
      </c>
      <c r="B2556" s="8"/>
      <c r="C2556" s="9" t="str">
        <f t="shared" si="40"/>
        <v>Rensselaer City Light Plant</v>
      </c>
      <c r="D2556" s="8"/>
      <c r="E2556" s="8"/>
      <c r="F2556" s="10"/>
      <c r="G2556" s="8">
        <v>1038</v>
      </c>
      <c r="H2556" s="8" t="s">
        <v>16390</v>
      </c>
      <c r="I2556" s="8" t="s">
        <v>1283</v>
      </c>
      <c r="J2556" s="8">
        <v>15860</v>
      </c>
      <c r="K2556" s="8" t="s">
        <v>33804</v>
      </c>
    </row>
    <row r="2557" spans="1:11" x14ac:dyDescent="0.2">
      <c r="A2557" s="8">
        <f>MAX($A$2:$A2556)+1</f>
        <v>1651</v>
      </c>
      <c r="B2557" s="8"/>
      <c r="C2557" s="9" t="str">
        <f t="shared" si="40"/>
        <v>Whitewater Valley</v>
      </c>
      <c r="D2557" s="8"/>
      <c r="E2557" s="8"/>
      <c r="F2557" s="10"/>
      <c r="G2557" s="8">
        <v>1040</v>
      </c>
      <c r="H2557" s="8" t="s">
        <v>16391</v>
      </c>
      <c r="I2557" s="8" t="s">
        <v>1284</v>
      </c>
      <c r="J2557" s="8">
        <v>15989</v>
      </c>
      <c r="K2557" s="8" t="s">
        <v>33804</v>
      </c>
    </row>
    <row r="2558" spans="1:11" x14ac:dyDescent="0.2">
      <c r="A2558" s="8">
        <f>MAX($A$2:$A2557)+1</f>
        <v>1652</v>
      </c>
      <c r="B2558" s="8"/>
      <c r="C2558" s="9" t="str">
        <f t="shared" si="40"/>
        <v>Frank E Ratts</v>
      </c>
      <c r="D2558" s="8"/>
      <c r="E2558" s="8"/>
      <c r="F2558" s="10"/>
      <c r="G2558" s="8">
        <v>1043</v>
      </c>
      <c r="H2558" s="8" t="s">
        <v>16392</v>
      </c>
      <c r="I2558" s="8" t="s">
        <v>2140</v>
      </c>
      <c r="J2558" s="8">
        <v>9267</v>
      </c>
      <c r="K2558" s="8" t="s">
        <v>33804</v>
      </c>
    </row>
    <row r="2559" spans="1:11" x14ac:dyDescent="0.2">
      <c r="A2559" s="8">
        <f>MAX($A$2:$A2558)+1</f>
        <v>1653</v>
      </c>
      <c r="B2559" s="8"/>
      <c r="C2559" s="9" t="str">
        <f t="shared" si="40"/>
        <v>Duane Arnold Energy Center</v>
      </c>
      <c r="D2559" s="8"/>
      <c r="E2559" s="8"/>
      <c r="F2559" s="10"/>
      <c r="G2559" s="8">
        <v>1060</v>
      </c>
      <c r="H2559" s="8" t="s">
        <v>16393</v>
      </c>
      <c r="I2559" s="8" t="s">
        <v>2714</v>
      </c>
      <c r="J2559" s="8">
        <v>55269</v>
      </c>
      <c r="K2559" s="8" t="s">
        <v>33804</v>
      </c>
    </row>
    <row r="2560" spans="1:11" x14ac:dyDescent="0.2">
      <c r="A2560" s="8">
        <f>MAX($A$2:$A2559)+1</f>
        <v>1654</v>
      </c>
      <c r="B2560" s="8"/>
      <c r="C2560" s="9" t="str">
        <f t="shared" si="40"/>
        <v>Iowa Hydro LLC</v>
      </c>
      <c r="D2560" s="8"/>
      <c r="E2560" s="8"/>
      <c r="F2560" s="10"/>
      <c r="G2560" s="8">
        <v>1067</v>
      </c>
      <c r="H2560" s="8" t="s">
        <v>16394</v>
      </c>
      <c r="I2560" s="8" t="s">
        <v>3092</v>
      </c>
      <c r="J2560" s="8">
        <v>58149</v>
      </c>
      <c r="K2560" s="8" t="s">
        <v>33804</v>
      </c>
    </row>
    <row r="2561" spans="1:11" x14ac:dyDescent="0.2">
      <c r="A2561" s="8">
        <f>MAX($A$2:$A2560)+1</f>
        <v>1655</v>
      </c>
      <c r="B2561" s="8"/>
      <c r="C2561" s="9" t="str">
        <f t="shared" si="40"/>
        <v>Algona</v>
      </c>
      <c r="D2561" s="8"/>
      <c r="E2561" s="8"/>
      <c r="F2561" s="10"/>
      <c r="G2561" s="8">
        <v>1120</v>
      </c>
      <c r="H2561" s="8" t="s">
        <v>16395</v>
      </c>
      <c r="I2561" s="8" t="s">
        <v>1018</v>
      </c>
      <c r="J2561" s="8">
        <v>309</v>
      </c>
      <c r="K2561" s="8" t="s">
        <v>33804</v>
      </c>
    </row>
    <row r="2562" spans="1:11" x14ac:dyDescent="0.2">
      <c r="A2562" s="8">
        <f>MAX($A$2:$A2561)+1</f>
        <v>1656</v>
      </c>
      <c r="B2562" s="8"/>
      <c r="C2562" s="9" t="str">
        <f t="shared" si="40"/>
        <v>Alta Municipal Utilities</v>
      </c>
      <c r="D2562" s="8"/>
      <c r="E2562" s="8"/>
      <c r="F2562" s="10"/>
      <c r="G2562" s="8">
        <v>1121</v>
      </c>
      <c r="H2562" s="8" t="s">
        <v>16396</v>
      </c>
      <c r="I2562" s="8" t="s">
        <v>1019</v>
      </c>
      <c r="J2562" s="8">
        <v>405</v>
      </c>
      <c r="K2562" s="8" t="s">
        <v>33804</v>
      </c>
    </row>
    <row r="2563" spans="1:11" x14ac:dyDescent="0.2">
      <c r="A2563" s="8">
        <f>MAX($A$2:$A2562)+1</f>
        <v>1657</v>
      </c>
      <c r="B2563" s="8"/>
      <c r="C2563" s="9" t="str">
        <f t="shared" si="40"/>
        <v>Ames Electric Services Power Plant</v>
      </c>
      <c r="D2563" s="8"/>
      <c r="E2563" s="8"/>
      <c r="F2563" s="10"/>
      <c r="G2563" s="8">
        <v>1122</v>
      </c>
      <c r="H2563" s="8" t="s">
        <v>16397</v>
      </c>
      <c r="I2563" s="8" t="s">
        <v>1021</v>
      </c>
      <c r="J2563" s="8">
        <v>554</v>
      </c>
      <c r="K2563" s="8" t="s">
        <v>33804</v>
      </c>
    </row>
    <row r="2564" spans="1:11" x14ac:dyDescent="0.2">
      <c r="A2564" s="8">
        <f>MAX($A$2:$A2563)+1</f>
        <v>1658</v>
      </c>
      <c r="B2564" s="8"/>
      <c r="C2564" s="9" t="str">
        <f t="shared" si="40"/>
        <v>Anita</v>
      </c>
      <c r="D2564" s="8"/>
      <c r="E2564" s="8"/>
      <c r="F2564" s="10"/>
      <c r="G2564" s="8">
        <v>1123</v>
      </c>
      <c r="H2564" s="8" t="s">
        <v>16398</v>
      </c>
      <c r="I2564" s="8" t="s">
        <v>1023</v>
      </c>
      <c r="J2564" s="8">
        <v>682</v>
      </c>
      <c r="K2564" s="8" t="s">
        <v>33804</v>
      </c>
    </row>
    <row r="2565" spans="1:11" x14ac:dyDescent="0.2">
      <c r="A2565" s="8">
        <f>MAX($A$2:$A2564)+1</f>
        <v>1659</v>
      </c>
      <c r="B2565" s="8"/>
      <c r="C2565" s="9" t="str">
        <f t="shared" si="40"/>
        <v>Atlantic</v>
      </c>
      <c r="D2565" s="8"/>
      <c r="E2565" s="8"/>
      <c r="F2565" s="10"/>
      <c r="G2565" s="8">
        <v>1124</v>
      </c>
      <c r="H2565" s="8" t="s">
        <v>16399</v>
      </c>
      <c r="I2565" s="8" t="s">
        <v>666</v>
      </c>
      <c r="J2565" s="8">
        <v>965</v>
      </c>
      <c r="K2565" s="8" t="s">
        <v>33804</v>
      </c>
    </row>
    <row r="2566" spans="1:11" x14ac:dyDescent="0.2">
      <c r="A2566" s="8">
        <f>MAX($A$2:$A2565)+1</f>
        <v>1660</v>
      </c>
      <c r="B2566" s="8"/>
      <c r="C2566" s="9" t="str">
        <f t="shared" si="40"/>
        <v>Bancroft</v>
      </c>
      <c r="D2566" s="8"/>
      <c r="E2566" s="8"/>
      <c r="F2566" s="10"/>
      <c r="G2566" s="8">
        <v>1125</v>
      </c>
      <c r="H2566" s="8" t="s">
        <v>16400</v>
      </c>
      <c r="I2566" s="8" t="s">
        <v>692</v>
      </c>
      <c r="J2566" s="8">
        <v>1172</v>
      </c>
      <c r="K2566" s="8" t="s">
        <v>33804</v>
      </c>
    </row>
    <row r="2567" spans="1:11" x14ac:dyDescent="0.2">
      <c r="A2567" s="8">
        <f>MAX($A$2:$A2566)+1</f>
        <v>1661</v>
      </c>
      <c r="B2567" s="8"/>
      <c r="C2567" s="9" t="str">
        <f t="shared" si="40"/>
        <v>Bellevue</v>
      </c>
      <c r="D2567" s="8"/>
      <c r="E2567" s="8"/>
      <c r="F2567" s="10"/>
      <c r="G2567" s="8">
        <v>1126</v>
      </c>
      <c r="H2567" s="8" t="s">
        <v>16401</v>
      </c>
      <c r="I2567" s="8" t="s">
        <v>1038</v>
      </c>
      <c r="J2567" s="8">
        <v>1515</v>
      </c>
      <c r="K2567" s="8" t="s">
        <v>33804</v>
      </c>
    </row>
    <row r="2568" spans="1:11" x14ac:dyDescent="0.2">
      <c r="A2568" s="8">
        <f>MAX($A$2:$A2567)+1</f>
        <v>1662</v>
      </c>
      <c r="B2568" s="8"/>
      <c r="C2568" s="9" t="str">
        <f t="shared" ref="C2568:C2631" si="41">IF(H2568="",F2568,H2568)</f>
        <v>Bloomfield</v>
      </c>
      <c r="D2568" s="8"/>
      <c r="E2568" s="8"/>
      <c r="F2568" s="10"/>
      <c r="G2568" s="8">
        <v>1127</v>
      </c>
      <c r="H2568" s="8" t="s">
        <v>16402</v>
      </c>
      <c r="I2568" s="8" t="s">
        <v>1041</v>
      </c>
      <c r="J2568" s="8">
        <v>1869</v>
      </c>
      <c r="K2568" s="8" t="s">
        <v>33804</v>
      </c>
    </row>
    <row r="2569" spans="1:11" x14ac:dyDescent="0.2">
      <c r="A2569" s="8">
        <f>MAX($A$2:$A2568)+1</f>
        <v>1663</v>
      </c>
      <c r="B2569" s="8"/>
      <c r="C2569" s="9" t="str">
        <f t="shared" si="41"/>
        <v>Brooklyn</v>
      </c>
      <c r="D2569" s="8"/>
      <c r="E2569" s="8"/>
      <c r="F2569" s="10"/>
      <c r="G2569" s="8">
        <v>1128</v>
      </c>
      <c r="H2569" s="8" t="s">
        <v>16403</v>
      </c>
      <c r="I2569" s="8" t="s">
        <v>1048</v>
      </c>
      <c r="J2569" s="8">
        <v>2287</v>
      </c>
      <c r="K2569" s="8" t="s">
        <v>33804</v>
      </c>
    </row>
    <row r="2570" spans="1:11" x14ac:dyDescent="0.2">
      <c r="A2570" s="8">
        <f>MAX($A$2:$A2569)+1</f>
        <v>1664</v>
      </c>
      <c r="B2570" s="8"/>
      <c r="C2570" s="9" t="str">
        <f t="shared" si="41"/>
        <v>Cascade</v>
      </c>
      <c r="D2570" s="8"/>
      <c r="E2570" s="8"/>
      <c r="F2570" s="10"/>
      <c r="G2570" s="8">
        <v>1129</v>
      </c>
      <c r="H2570" s="8" t="s">
        <v>15054</v>
      </c>
      <c r="I2570" s="8" t="s">
        <v>920</v>
      </c>
      <c r="J2570" s="8">
        <v>3137</v>
      </c>
      <c r="K2570" s="8" t="s">
        <v>33804</v>
      </c>
    </row>
    <row r="2571" spans="1:11" x14ac:dyDescent="0.2">
      <c r="A2571" s="8">
        <f>MAX($A$2:$A2570)+1</f>
        <v>1665</v>
      </c>
      <c r="B2571" s="8"/>
      <c r="C2571" s="9" t="str">
        <f t="shared" si="41"/>
        <v>Gas Turbine (IA)</v>
      </c>
      <c r="D2571" s="8"/>
      <c r="E2571" s="8"/>
      <c r="F2571" s="10"/>
      <c r="G2571" s="8">
        <v>1130</v>
      </c>
      <c r="H2571" s="8" t="s">
        <v>16404</v>
      </c>
      <c r="I2571" s="8" t="s">
        <v>945</v>
      </c>
      <c r="J2571" s="8">
        <v>3203</v>
      </c>
      <c r="K2571" s="8" t="s">
        <v>33804</v>
      </c>
    </row>
    <row r="2572" spans="1:11" x14ac:dyDescent="0.2">
      <c r="A2572" s="8">
        <f>MAX($A$2:$A2571)+1</f>
        <v>1666</v>
      </c>
      <c r="B2572" s="8"/>
      <c r="C2572" s="9" t="str">
        <f t="shared" si="41"/>
        <v>Streeter Station</v>
      </c>
      <c r="D2572" s="8"/>
      <c r="E2572" s="8"/>
      <c r="F2572" s="10"/>
      <c r="G2572" s="8">
        <v>1131</v>
      </c>
      <c r="H2572" s="8" t="s">
        <v>16405</v>
      </c>
      <c r="I2572" s="8" t="s">
        <v>945</v>
      </c>
      <c r="J2572" s="8">
        <v>3203</v>
      </c>
      <c r="K2572" s="8" t="s">
        <v>33804</v>
      </c>
    </row>
    <row r="2573" spans="1:11" x14ac:dyDescent="0.2">
      <c r="A2573" s="8">
        <f>MAX($A$2:$A2572)+1</f>
        <v>1667</v>
      </c>
      <c r="B2573" s="8"/>
      <c r="C2573" s="9" t="str">
        <f t="shared" si="41"/>
        <v>Coggon</v>
      </c>
      <c r="D2573" s="8"/>
      <c r="E2573" s="8"/>
      <c r="F2573" s="10"/>
      <c r="G2573" s="8">
        <v>1132</v>
      </c>
      <c r="H2573" s="8" t="s">
        <v>16406</v>
      </c>
      <c r="I2573" s="8" t="s">
        <v>1071</v>
      </c>
      <c r="J2573" s="8">
        <v>3900</v>
      </c>
      <c r="K2573" s="8" t="s">
        <v>33804</v>
      </c>
    </row>
    <row r="2574" spans="1:11" x14ac:dyDescent="0.2">
      <c r="A2574" s="8">
        <f>MAX($A$2:$A2573)+1</f>
        <v>1668</v>
      </c>
      <c r="B2574" s="8"/>
      <c r="C2574" s="9" t="str">
        <f t="shared" si="41"/>
        <v>Corning</v>
      </c>
      <c r="D2574" s="8"/>
      <c r="E2574" s="8"/>
      <c r="F2574" s="10"/>
      <c r="G2574" s="8">
        <v>1134</v>
      </c>
      <c r="H2574" s="8" t="s">
        <v>16407</v>
      </c>
      <c r="I2574" s="8" t="s">
        <v>1078</v>
      </c>
      <c r="J2574" s="8">
        <v>4375</v>
      </c>
      <c r="K2574" s="8" t="s">
        <v>33804</v>
      </c>
    </row>
    <row r="2575" spans="1:11" x14ac:dyDescent="0.2">
      <c r="A2575" s="8">
        <f>MAX($A$2:$A2574)+1</f>
        <v>1669</v>
      </c>
      <c r="B2575" s="8"/>
      <c r="C2575" s="9" t="str">
        <f t="shared" si="41"/>
        <v>Dayton (IA)</v>
      </c>
      <c r="D2575" s="8"/>
      <c r="E2575" s="8"/>
      <c r="F2575" s="10"/>
      <c r="G2575" s="8">
        <v>1135</v>
      </c>
      <c r="H2575" s="8" t="s">
        <v>16408</v>
      </c>
      <c r="I2575" s="8" t="s">
        <v>1087</v>
      </c>
      <c r="J2575" s="8">
        <v>4919</v>
      </c>
      <c r="K2575" s="8" t="s">
        <v>33804</v>
      </c>
    </row>
    <row r="2576" spans="1:11" x14ac:dyDescent="0.2">
      <c r="A2576" s="8">
        <f>MAX($A$2:$A2575)+1</f>
        <v>1670</v>
      </c>
      <c r="B2576" s="8"/>
      <c r="C2576" s="9" t="str">
        <f t="shared" si="41"/>
        <v>Estherville</v>
      </c>
      <c r="D2576" s="8"/>
      <c r="E2576" s="8"/>
      <c r="F2576" s="10"/>
      <c r="G2576" s="8">
        <v>1137</v>
      </c>
      <c r="H2576" s="8" t="s">
        <v>16409</v>
      </c>
      <c r="I2576" s="8" t="s">
        <v>1102</v>
      </c>
      <c r="J2576" s="8">
        <v>5998</v>
      </c>
      <c r="K2576" s="8" t="s">
        <v>33804</v>
      </c>
    </row>
    <row r="2577" spans="1:11" x14ac:dyDescent="0.2">
      <c r="A2577" s="8">
        <f>MAX($A$2:$A2576)+1</f>
        <v>1671</v>
      </c>
      <c r="B2577" s="8"/>
      <c r="C2577" s="9" t="str">
        <f t="shared" si="41"/>
        <v>Forest City Light Plant</v>
      </c>
      <c r="D2577" s="8"/>
      <c r="E2577" s="8"/>
      <c r="F2577" s="10"/>
      <c r="G2577" s="8">
        <v>1138</v>
      </c>
      <c r="H2577" s="8" t="s">
        <v>16410</v>
      </c>
      <c r="I2577" s="8" t="s">
        <v>1112</v>
      </c>
      <c r="J2577" s="8">
        <v>6579</v>
      </c>
      <c r="K2577" s="8" t="s">
        <v>33804</v>
      </c>
    </row>
    <row r="2578" spans="1:11" x14ac:dyDescent="0.2">
      <c r="A2578" s="8">
        <f>MAX($A$2:$A2577)+1</f>
        <v>1672</v>
      </c>
      <c r="B2578" s="8"/>
      <c r="C2578" s="9" t="str">
        <f t="shared" si="41"/>
        <v>Gowrie</v>
      </c>
      <c r="D2578" s="8"/>
      <c r="E2578" s="8"/>
      <c r="F2578" s="10"/>
      <c r="G2578" s="8">
        <v>1141</v>
      </c>
      <c r="H2578" s="8" t="s">
        <v>16411</v>
      </c>
      <c r="I2578" s="8" t="s">
        <v>2019</v>
      </c>
      <c r="J2578" s="8">
        <v>7424</v>
      </c>
      <c r="K2578" s="8" t="s">
        <v>33804</v>
      </c>
    </row>
    <row r="2579" spans="1:11" x14ac:dyDescent="0.2">
      <c r="A2579" s="8">
        <f>MAX($A$2:$A2578)+1</f>
        <v>1673</v>
      </c>
      <c r="B2579" s="8"/>
      <c r="C2579" s="9" t="str">
        <f t="shared" si="41"/>
        <v>Graettinger</v>
      </c>
      <c r="D2579" s="8"/>
      <c r="E2579" s="8"/>
      <c r="F2579" s="10"/>
      <c r="G2579" s="8">
        <v>1142</v>
      </c>
      <c r="H2579" s="8" t="s">
        <v>16412</v>
      </c>
      <c r="I2579" s="8" t="s">
        <v>1127</v>
      </c>
      <c r="J2579" s="8">
        <v>7443</v>
      </c>
      <c r="K2579" s="8" t="s">
        <v>33804</v>
      </c>
    </row>
    <row r="2580" spans="1:11" x14ac:dyDescent="0.2">
      <c r="A2580" s="8">
        <f>MAX($A$2:$A2579)+1</f>
        <v>1674</v>
      </c>
      <c r="B2580" s="8"/>
      <c r="C2580" s="9" t="str">
        <f t="shared" si="41"/>
        <v>Grand Junction</v>
      </c>
      <c r="D2580" s="8"/>
      <c r="E2580" s="8"/>
      <c r="F2580" s="10"/>
      <c r="G2580" s="8">
        <v>1143</v>
      </c>
      <c r="H2580" s="8" t="s">
        <v>16413</v>
      </c>
      <c r="I2580" s="8" t="s">
        <v>1131</v>
      </c>
      <c r="J2580" s="8">
        <v>7486</v>
      </c>
      <c r="K2580" s="8" t="s">
        <v>33804</v>
      </c>
    </row>
    <row r="2581" spans="1:11" x14ac:dyDescent="0.2">
      <c r="A2581" s="8">
        <f>MAX($A$2:$A2580)+1</f>
        <v>1675</v>
      </c>
      <c r="B2581" s="8"/>
      <c r="C2581" s="9" t="str">
        <f t="shared" si="41"/>
        <v>Greenfield</v>
      </c>
      <c r="D2581" s="8"/>
      <c r="E2581" s="8"/>
      <c r="F2581" s="10"/>
      <c r="G2581" s="8">
        <v>1144</v>
      </c>
      <c r="H2581" s="8" t="s">
        <v>16414</v>
      </c>
      <c r="I2581" s="8" t="s">
        <v>1134</v>
      </c>
      <c r="J2581" s="8">
        <v>7626</v>
      </c>
      <c r="K2581" s="8" t="s">
        <v>33804</v>
      </c>
    </row>
    <row r="2582" spans="1:11" x14ac:dyDescent="0.2">
      <c r="A2582" s="8">
        <f>MAX($A$2:$A2581)+1</f>
        <v>1676</v>
      </c>
      <c r="B2582" s="8"/>
      <c r="C2582" s="9" t="str">
        <f t="shared" si="41"/>
        <v>Grundy Center City Light Plant</v>
      </c>
      <c r="D2582" s="8"/>
      <c r="E2582" s="8"/>
      <c r="F2582" s="10"/>
      <c r="G2582" s="8">
        <v>1145</v>
      </c>
      <c r="H2582" s="8" t="s">
        <v>16415</v>
      </c>
      <c r="I2582" s="8" t="s">
        <v>2052</v>
      </c>
      <c r="J2582" s="8">
        <v>7743</v>
      </c>
      <c r="K2582" s="8" t="s">
        <v>33804</v>
      </c>
    </row>
    <row r="2583" spans="1:11" x14ac:dyDescent="0.2">
      <c r="A2583" s="8">
        <f>MAX($A$2:$A2582)+1</f>
        <v>1677</v>
      </c>
      <c r="B2583" s="8"/>
      <c r="C2583" s="9" t="str">
        <f t="shared" si="41"/>
        <v>Harlan</v>
      </c>
      <c r="D2583" s="8"/>
      <c r="E2583" s="8"/>
      <c r="F2583" s="10"/>
      <c r="G2583" s="8">
        <v>1146</v>
      </c>
      <c r="H2583" s="8" t="s">
        <v>16416</v>
      </c>
      <c r="I2583" s="8" t="s">
        <v>2071</v>
      </c>
      <c r="J2583" s="8">
        <v>8122</v>
      </c>
      <c r="K2583" s="8" t="s">
        <v>33804</v>
      </c>
    </row>
    <row r="2584" spans="1:11" x14ac:dyDescent="0.2">
      <c r="A2584" s="8">
        <f>MAX($A$2:$A2583)+1</f>
        <v>1678</v>
      </c>
      <c r="B2584" s="8"/>
      <c r="C2584" s="9" t="str">
        <f t="shared" si="41"/>
        <v>Indianola</v>
      </c>
      <c r="D2584" s="8"/>
      <c r="E2584" s="8"/>
      <c r="F2584" s="10"/>
      <c r="G2584" s="8">
        <v>1150</v>
      </c>
      <c r="H2584" s="8" t="s">
        <v>16417</v>
      </c>
      <c r="I2584" s="8" t="s">
        <v>2195</v>
      </c>
      <c r="J2584" s="8">
        <v>9275</v>
      </c>
      <c r="K2584" s="8" t="s">
        <v>33804</v>
      </c>
    </row>
    <row r="2585" spans="1:11" x14ac:dyDescent="0.2">
      <c r="A2585" s="8">
        <f>MAX($A$2:$A2584)+1</f>
        <v>1679</v>
      </c>
      <c r="B2585" s="8"/>
      <c r="C2585" s="9" t="str">
        <f t="shared" si="41"/>
        <v>Lake Park</v>
      </c>
      <c r="D2585" s="8"/>
      <c r="E2585" s="8"/>
      <c r="F2585" s="10"/>
      <c r="G2585" s="8">
        <v>1153</v>
      </c>
      <c r="H2585" s="8" t="s">
        <v>16418</v>
      </c>
      <c r="I2585" s="8" t="s">
        <v>1177</v>
      </c>
      <c r="J2585" s="8">
        <v>10608</v>
      </c>
      <c r="K2585" s="8" t="s">
        <v>33804</v>
      </c>
    </row>
    <row r="2586" spans="1:11" x14ac:dyDescent="0.2">
      <c r="A2586" s="8">
        <f>MAX($A$2:$A2585)+1</f>
        <v>1680</v>
      </c>
      <c r="B2586" s="8"/>
      <c r="C2586" s="9" t="str">
        <f t="shared" si="41"/>
        <v>Lake Mills</v>
      </c>
      <c r="D2586" s="8"/>
      <c r="E2586" s="8"/>
      <c r="F2586" s="10"/>
      <c r="G2586" s="8">
        <v>1154</v>
      </c>
      <c r="H2586" s="8" t="s">
        <v>16419</v>
      </c>
      <c r="I2586" s="8" t="s">
        <v>1176</v>
      </c>
      <c r="J2586" s="8">
        <v>10606</v>
      </c>
      <c r="K2586" s="8" t="s">
        <v>33804</v>
      </c>
    </row>
    <row r="2587" spans="1:11" x14ac:dyDescent="0.2">
      <c r="A2587" s="8">
        <f>MAX($A$2:$A2586)+1</f>
        <v>1681</v>
      </c>
      <c r="B2587" s="8"/>
      <c r="C2587" s="9" t="str">
        <f t="shared" si="41"/>
        <v>Lamoni Municipal Utilities</v>
      </c>
      <c r="D2587" s="8"/>
      <c r="E2587" s="8"/>
      <c r="F2587" s="10"/>
      <c r="G2587" s="8">
        <v>1155</v>
      </c>
      <c r="H2587" s="8" t="s">
        <v>16420</v>
      </c>
      <c r="I2587" s="8" t="s">
        <v>1183</v>
      </c>
      <c r="J2587" s="8">
        <v>10650</v>
      </c>
      <c r="K2587" s="8" t="s">
        <v>33804</v>
      </c>
    </row>
    <row r="2588" spans="1:11" x14ac:dyDescent="0.2">
      <c r="A2588" s="8">
        <f>MAX($A$2:$A2587)+1</f>
        <v>1682</v>
      </c>
      <c r="B2588" s="8"/>
      <c r="C2588" s="9" t="str">
        <f t="shared" si="41"/>
        <v>La Porte</v>
      </c>
      <c r="D2588" s="8"/>
      <c r="E2588" s="8"/>
      <c r="F2588" s="10"/>
      <c r="G2588" s="8">
        <v>1156</v>
      </c>
      <c r="H2588" s="8" t="s">
        <v>16421</v>
      </c>
      <c r="I2588" s="8" t="s">
        <v>2341</v>
      </c>
      <c r="J2588" s="8">
        <v>10542</v>
      </c>
      <c r="K2588" s="8" t="s">
        <v>33804</v>
      </c>
    </row>
    <row r="2589" spans="1:11" x14ac:dyDescent="0.2">
      <c r="A2589" s="8">
        <f>MAX($A$2:$A2588)+1</f>
        <v>1683</v>
      </c>
      <c r="B2589" s="8"/>
      <c r="C2589" s="9" t="str">
        <f t="shared" si="41"/>
        <v>Laurens</v>
      </c>
      <c r="D2589" s="8"/>
      <c r="E2589" s="8"/>
      <c r="F2589" s="10"/>
      <c r="G2589" s="8">
        <v>1157</v>
      </c>
      <c r="H2589" s="8" t="s">
        <v>16422</v>
      </c>
      <c r="I2589" s="8" t="s">
        <v>1188</v>
      </c>
      <c r="J2589" s="8">
        <v>10769</v>
      </c>
      <c r="K2589" s="8" t="s">
        <v>33804</v>
      </c>
    </row>
    <row r="2590" spans="1:11" x14ac:dyDescent="0.2">
      <c r="A2590" s="8">
        <f>MAX($A$2:$A2589)+1</f>
        <v>1684</v>
      </c>
      <c r="B2590" s="8"/>
      <c r="C2590" s="9" t="str">
        <f t="shared" si="41"/>
        <v>Lenox</v>
      </c>
      <c r="D2590" s="8"/>
      <c r="E2590" s="8"/>
      <c r="F2590" s="10"/>
      <c r="G2590" s="8">
        <v>1158</v>
      </c>
      <c r="H2590" s="8" t="s">
        <v>16423</v>
      </c>
      <c r="I2590" s="8" t="s">
        <v>1190</v>
      </c>
      <c r="J2590" s="8">
        <v>10908</v>
      </c>
      <c r="K2590" s="8" t="s">
        <v>33804</v>
      </c>
    </row>
    <row r="2591" spans="1:11" x14ac:dyDescent="0.2">
      <c r="A2591" s="8">
        <f>MAX($A$2:$A2590)+1</f>
        <v>1685</v>
      </c>
      <c r="B2591" s="8"/>
      <c r="C2591" s="9" t="str">
        <f t="shared" si="41"/>
        <v>Manning</v>
      </c>
      <c r="D2591" s="8"/>
      <c r="E2591" s="8"/>
      <c r="F2591" s="10"/>
      <c r="G2591" s="8">
        <v>1160</v>
      </c>
      <c r="H2591" s="8" t="s">
        <v>16424</v>
      </c>
      <c r="I2591" s="8" t="s">
        <v>1204</v>
      </c>
      <c r="J2591" s="8">
        <v>11581</v>
      </c>
      <c r="K2591" s="8" t="s">
        <v>33804</v>
      </c>
    </row>
    <row r="2592" spans="1:11" x14ac:dyDescent="0.2">
      <c r="A2592" s="8">
        <f>MAX($A$2:$A2591)+1</f>
        <v>1686</v>
      </c>
      <c r="B2592" s="8"/>
      <c r="C2592" s="9" t="str">
        <f t="shared" si="41"/>
        <v>Maquoketa 1</v>
      </c>
      <c r="D2592" s="8"/>
      <c r="E2592" s="8"/>
      <c r="F2592" s="10"/>
      <c r="G2592" s="8">
        <v>1162</v>
      </c>
      <c r="H2592" s="8" t="s">
        <v>16425</v>
      </c>
      <c r="I2592" s="8" t="s">
        <v>1206</v>
      </c>
      <c r="J2592" s="8">
        <v>11611</v>
      </c>
      <c r="K2592" s="8" t="s">
        <v>33804</v>
      </c>
    </row>
    <row r="2593" spans="1:11" x14ac:dyDescent="0.2">
      <c r="A2593" s="8">
        <f>MAX($A$2:$A2592)+1</f>
        <v>1687</v>
      </c>
      <c r="B2593" s="8"/>
      <c r="C2593" s="9" t="str">
        <f t="shared" si="41"/>
        <v>McGregor</v>
      </c>
      <c r="D2593" s="8"/>
      <c r="E2593" s="8"/>
      <c r="F2593" s="10"/>
      <c r="G2593" s="8">
        <v>1163</v>
      </c>
      <c r="H2593" s="8" t="s">
        <v>16426</v>
      </c>
      <c r="I2593" s="8" t="s">
        <v>1216</v>
      </c>
      <c r="J2593" s="8">
        <v>12114</v>
      </c>
      <c r="K2593" s="8" t="s">
        <v>33804</v>
      </c>
    </row>
    <row r="2594" spans="1:11" x14ac:dyDescent="0.2">
      <c r="A2594" s="8">
        <f>MAX($A$2:$A2593)+1</f>
        <v>1688</v>
      </c>
      <c r="B2594" s="8"/>
      <c r="C2594" s="9" t="str">
        <f t="shared" si="41"/>
        <v>Milford</v>
      </c>
      <c r="D2594" s="8"/>
      <c r="E2594" s="8"/>
      <c r="F2594" s="10"/>
      <c r="G2594" s="8">
        <v>1164</v>
      </c>
      <c r="H2594" s="8" t="s">
        <v>16427</v>
      </c>
      <c r="I2594" s="8" t="s">
        <v>1221</v>
      </c>
      <c r="J2594" s="8">
        <v>12541</v>
      </c>
      <c r="K2594" s="8" t="s">
        <v>33804</v>
      </c>
    </row>
    <row r="2595" spans="1:11" x14ac:dyDescent="0.2">
      <c r="A2595" s="8">
        <f>MAX($A$2:$A2594)+1</f>
        <v>1689</v>
      </c>
      <c r="B2595" s="8"/>
      <c r="C2595" s="9" t="str">
        <f t="shared" si="41"/>
        <v>Montezuma</v>
      </c>
      <c r="D2595" s="8"/>
      <c r="E2595" s="8"/>
      <c r="F2595" s="10"/>
      <c r="G2595" s="8">
        <v>1165</v>
      </c>
      <c r="H2595" s="8" t="s">
        <v>16428</v>
      </c>
      <c r="I2595" s="8" t="s">
        <v>1225</v>
      </c>
      <c r="J2595" s="8">
        <v>12839</v>
      </c>
      <c r="K2595" s="8" t="s">
        <v>33804</v>
      </c>
    </row>
    <row r="2596" spans="1:11" x14ac:dyDescent="0.2">
      <c r="A2596" s="8">
        <f>MAX($A$2:$A2595)+1</f>
        <v>1690</v>
      </c>
      <c r="B2596" s="8"/>
      <c r="C2596" s="9" t="str">
        <f t="shared" si="41"/>
        <v>Mt Pleasant</v>
      </c>
      <c r="D2596" s="8"/>
      <c r="E2596" s="8"/>
      <c r="F2596" s="10"/>
      <c r="G2596" s="8">
        <v>1166</v>
      </c>
      <c r="H2596" s="8" t="s">
        <v>16429</v>
      </c>
      <c r="I2596" s="8" t="s">
        <v>1230</v>
      </c>
      <c r="J2596" s="8">
        <v>13038</v>
      </c>
      <c r="K2596" s="8" t="s">
        <v>33804</v>
      </c>
    </row>
    <row r="2597" spans="1:11" x14ac:dyDescent="0.2">
      <c r="A2597" s="8">
        <f>MAX($A$2:$A2596)+1</f>
        <v>1691</v>
      </c>
      <c r="B2597" s="8"/>
      <c r="C2597" s="9" t="str">
        <f t="shared" si="41"/>
        <v>Muscatine Plant #1</v>
      </c>
      <c r="D2597" s="8"/>
      <c r="E2597" s="8"/>
      <c r="F2597" s="10"/>
      <c r="G2597" s="8">
        <v>1167</v>
      </c>
      <c r="H2597" s="8" t="s">
        <v>16430</v>
      </c>
      <c r="I2597" s="8" t="s">
        <v>782</v>
      </c>
      <c r="J2597" s="8">
        <v>13143</v>
      </c>
      <c r="K2597" s="8" t="s">
        <v>33804</v>
      </c>
    </row>
    <row r="2598" spans="1:11" x14ac:dyDescent="0.2">
      <c r="A2598" s="8">
        <f>MAX($A$2:$A2597)+1</f>
        <v>1692</v>
      </c>
      <c r="B2598" s="8"/>
      <c r="C2598" s="9" t="str">
        <f t="shared" si="41"/>
        <v>New Hampton</v>
      </c>
      <c r="D2598" s="8"/>
      <c r="E2598" s="8"/>
      <c r="F2598" s="10"/>
      <c r="G2598" s="8">
        <v>1168</v>
      </c>
      <c r="H2598" s="8" t="s">
        <v>16431</v>
      </c>
      <c r="I2598" s="8" t="s">
        <v>1235</v>
      </c>
      <c r="J2598" s="8">
        <v>13444</v>
      </c>
      <c r="K2598" s="8" t="s">
        <v>33804</v>
      </c>
    </row>
    <row r="2599" spans="1:11" x14ac:dyDescent="0.2">
      <c r="A2599" s="8">
        <f>MAX($A$2:$A2598)+1</f>
        <v>1693</v>
      </c>
      <c r="B2599" s="8"/>
      <c r="C2599" s="9" t="str">
        <f t="shared" si="41"/>
        <v>Ogden</v>
      </c>
      <c r="D2599" s="8"/>
      <c r="E2599" s="8"/>
      <c r="F2599" s="10"/>
      <c r="G2599" s="8">
        <v>1169</v>
      </c>
      <c r="H2599" s="8" t="s">
        <v>16432</v>
      </c>
      <c r="I2599" s="8" t="s">
        <v>1244</v>
      </c>
      <c r="J2599" s="8">
        <v>13990</v>
      </c>
      <c r="K2599" s="8" t="s">
        <v>33804</v>
      </c>
    </row>
    <row r="2600" spans="1:11" x14ac:dyDescent="0.2">
      <c r="A2600" s="8">
        <f>MAX($A$2:$A2599)+1</f>
        <v>1694</v>
      </c>
      <c r="B2600" s="8"/>
      <c r="C2600" s="9" t="str">
        <f t="shared" si="41"/>
        <v>Osage (IA)</v>
      </c>
      <c r="D2600" s="8"/>
      <c r="E2600" s="8"/>
      <c r="F2600" s="10"/>
      <c r="G2600" s="8">
        <v>1172</v>
      </c>
      <c r="H2600" s="8" t="s">
        <v>16433</v>
      </c>
      <c r="I2600" s="8" t="s">
        <v>1248</v>
      </c>
      <c r="J2600" s="8">
        <v>14201</v>
      </c>
      <c r="K2600" s="8" t="s">
        <v>33804</v>
      </c>
    </row>
    <row r="2601" spans="1:11" x14ac:dyDescent="0.2">
      <c r="A2601" s="8">
        <f>MAX($A$2:$A2600)+1</f>
        <v>1695</v>
      </c>
      <c r="B2601" s="8"/>
      <c r="C2601" s="9" t="str">
        <f t="shared" si="41"/>
        <v>Ottumwa City of</v>
      </c>
      <c r="D2601" s="8"/>
      <c r="E2601" s="8"/>
      <c r="F2601" s="10"/>
      <c r="G2601" s="8">
        <v>1173</v>
      </c>
      <c r="H2601" s="8" t="s">
        <v>2878</v>
      </c>
      <c r="I2601" s="8" t="s">
        <v>2878</v>
      </c>
      <c r="J2601" s="8">
        <v>14236</v>
      </c>
      <c r="K2601" s="8" t="s">
        <v>33804</v>
      </c>
    </row>
    <row r="2602" spans="1:11" x14ac:dyDescent="0.2">
      <c r="A2602" s="8">
        <f>MAX($A$2:$A2601)+1</f>
        <v>1696</v>
      </c>
      <c r="B2602" s="8"/>
      <c r="C2602" s="9" t="str">
        <f t="shared" si="41"/>
        <v>Preston (IA)</v>
      </c>
      <c r="D2602" s="8"/>
      <c r="E2602" s="8"/>
      <c r="F2602" s="10"/>
      <c r="G2602" s="8">
        <v>1176</v>
      </c>
      <c r="H2602" s="8" t="s">
        <v>16434</v>
      </c>
      <c r="I2602" s="8" t="s">
        <v>1277</v>
      </c>
      <c r="J2602" s="8">
        <v>15349</v>
      </c>
      <c r="K2602" s="8" t="s">
        <v>33804</v>
      </c>
    </row>
    <row r="2603" spans="1:11" x14ac:dyDescent="0.2">
      <c r="A2603" s="8">
        <f>MAX($A$2:$A2602)+1</f>
        <v>1697</v>
      </c>
      <c r="B2603" s="8"/>
      <c r="C2603" s="9" t="str">
        <f t="shared" si="41"/>
        <v>Primghar</v>
      </c>
      <c r="D2603" s="8"/>
      <c r="E2603" s="8"/>
      <c r="F2603" s="10"/>
      <c r="G2603" s="8">
        <v>1177</v>
      </c>
      <c r="H2603" s="8" t="s">
        <v>16435</v>
      </c>
      <c r="I2603" s="8" t="s">
        <v>1278</v>
      </c>
      <c r="J2603" s="8">
        <v>15377</v>
      </c>
      <c r="K2603" s="8" t="s">
        <v>33804</v>
      </c>
    </row>
    <row r="2604" spans="1:11" x14ac:dyDescent="0.2">
      <c r="A2604" s="8">
        <f>MAX($A$2:$A2603)+1</f>
        <v>1698</v>
      </c>
      <c r="B2604" s="8"/>
      <c r="C2604" s="9" t="str">
        <f t="shared" si="41"/>
        <v>Rockford</v>
      </c>
      <c r="D2604" s="8"/>
      <c r="E2604" s="8"/>
      <c r="F2604" s="10"/>
      <c r="G2604" s="8">
        <v>1180</v>
      </c>
      <c r="H2604" s="8" t="s">
        <v>16436</v>
      </c>
      <c r="I2604" s="8" t="s">
        <v>1289</v>
      </c>
      <c r="J2604" s="8">
        <v>16211</v>
      </c>
      <c r="K2604" s="8" t="s">
        <v>33804</v>
      </c>
    </row>
    <row r="2605" spans="1:11" x14ac:dyDescent="0.2">
      <c r="A2605" s="8">
        <f>MAX($A$2:$A2604)+1</f>
        <v>1699</v>
      </c>
      <c r="B2605" s="8"/>
      <c r="C2605" s="9" t="str">
        <f t="shared" si="41"/>
        <v>Rock Rapids</v>
      </c>
      <c r="D2605" s="8"/>
      <c r="E2605" s="8"/>
      <c r="F2605" s="10"/>
      <c r="G2605" s="8">
        <v>1181</v>
      </c>
      <c r="H2605" s="8" t="s">
        <v>16437</v>
      </c>
      <c r="I2605" s="8" t="s">
        <v>3128</v>
      </c>
      <c r="J2605" s="8">
        <v>16206</v>
      </c>
      <c r="K2605" s="8" t="s">
        <v>33804</v>
      </c>
    </row>
    <row r="2606" spans="1:11" x14ac:dyDescent="0.2">
      <c r="A2606" s="8">
        <f>MAX($A$2:$A2605)+1</f>
        <v>1700</v>
      </c>
      <c r="B2606" s="8"/>
      <c r="C2606" s="9" t="str">
        <f t="shared" si="41"/>
        <v>Sibley One</v>
      </c>
      <c r="D2606" s="8"/>
      <c r="E2606" s="8"/>
      <c r="F2606" s="10"/>
      <c r="G2606" s="8">
        <v>1184</v>
      </c>
      <c r="H2606" s="8" t="s">
        <v>16438</v>
      </c>
      <c r="I2606" s="8" t="s">
        <v>1307</v>
      </c>
      <c r="J2606" s="8">
        <v>17141</v>
      </c>
      <c r="K2606" s="8" t="s">
        <v>33804</v>
      </c>
    </row>
    <row r="2607" spans="1:11" x14ac:dyDescent="0.2">
      <c r="A2607" s="8">
        <f>MAX($A$2:$A2606)+1</f>
        <v>1701</v>
      </c>
      <c r="B2607" s="8"/>
      <c r="C2607" s="9" t="str">
        <f t="shared" si="41"/>
        <v>Spencer Gas Turbine</v>
      </c>
      <c r="D2607" s="8"/>
      <c r="E2607" s="8"/>
      <c r="F2607" s="10"/>
      <c r="G2607" s="8">
        <v>1186</v>
      </c>
      <c r="H2607" s="8" t="s">
        <v>16439</v>
      </c>
      <c r="I2607" s="8" t="s">
        <v>1311</v>
      </c>
      <c r="J2607" s="8">
        <v>17783</v>
      </c>
      <c r="K2607" s="8" t="s">
        <v>33804</v>
      </c>
    </row>
    <row r="2608" spans="1:11" x14ac:dyDescent="0.2">
      <c r="A2608" s="8">
        <f>MAX($A$2:$A2607)+1</f>
        <v>1702</v>
      </c>
      <c r="B2608" s="8"/>
      <c r="C2608" s="9" t="str">
        <f t="shared" si="41"/>
        <v>State Center</v>
      </c>
      <c r="D2608" s="8"/>
      <c r="E2608" s="8"/>
      <c r="F2608" s="10"/>
      <c r="G2608" s="8">
        <v>1187</v>
      </c>
      <c r="H2608" s="8" t="s">
        <v>16440</v>
      </c>
      <c r="I2608" s="8" t="s">
        <v>1325</v>
      </c>
      <c r="J2608" s="8">
        <v>18014</v>
      </c>
      <c r="K2608" s="8" t="s">
        <v>33804</v>
      </c>
    </row>
    <row r="2609" spans="1:11" x14ac:dyDescent="0.2">
      <c r="A2609" s="8">
        <f>MAX($A$2:$A2608)+1</f>
        <v>1703</v>
      </c>
      <c r="B2609" s="8"/>
      <c r="C2609" s="9" t="str">
        <f t="shared" si="41"/>
        <v>Story City</v>
      </c>
      <c r="D2609" s="8"/>
      <c r="E2609" s="8"/>
      <c r="F2609" s="10"/>
      <c r="G2609" s="8">
        <v>1188</v>
      </c>
      <c r="H2609" s="8" t="s">
        <v>16441</v>
      </c>
      <c r="I2609" s="8" t="s">
        <v>1329</v>
      </c>
      <c r="J2609" s="8">
        <v>18177</v>
      </c>
      <c r="K2609" s="8" t="s">
        <v>33804</v>
      </c>
    </row>
    <row r="2610" spans="1:11" x14ac:dyDescent="0.2">
      <c r="A2610" s="8">
        <f>MAX($A$2:$A2609)+1</f>
        <v>1704</v>
      </c>
      <c r="B2610" s="8"/>
      <c r="C2610" s="9" t="str">
        <f t="shared" si="41"/>
        <v>Stuart (IA)</v>
      </c>
      <c r="D2610" s="8"/>
      <c r="E2610" s="8"/>
      <c r="F2610" s="10"/>
      <c r="G2610" s="8">
        <v>1190</v>
      </c>
      <c r="H2610" s="8" t="s">
        <v>16442</v>
      </c>
      <c r="I2610" s="8" t="s">
        <v>1331</v>
      </c>
      <c r="J2610" s="8">
        <v>18231</v>
      </c>
      <c r="K2610" s="8" t="s">
        <v>33804</v>
      </c>
    </row>
    <row r="2611" spans="1:11" x14ac:dyDescent="0.2">
      <c r="A2611" s="8">
        <f>MAX($A$2:$A2610)+1</f>
        <v>1705</v>
      </c>
      <c r="B2611" s="8"/>
      <c r="C2611" s="9" t="str">
        <f t="shared" si="41"/>
        <v>Sumner</v>
      </c>
      <c r="D2611" s="8"/>
      <c r="E2611" s="8"/>
      <c r="F2611" s="10"/>
      <c r="G2611" s="8">
        <v>1191</v>
      </c>
      <c r="H2611" s="8" t="s">
        <v>16443</v>
      </c>
      <c r="I2611" s="8" t="s">
        <v>1335</v>
      </c>
      <c r="J2611" s="8">
        <v>18301</v>
      </c>
      <c r="K2611" s="8" t="s">
        <v>33804</v>
      </c>
    </row>
    <row r="2612" spans="1:11" x14ac:dyDescent="0.2">
      <c r="A2612" s="8">
        <f>MAX($A$2:$A2611)+1</f>
        <v>1706</v>
      </c>
      <c r="B2612" s="8"/>
      <c r="C2612" s="9" t="str">
        <f t="shared" si="41"/>
        <v>Traer Main</v>
      </c>
      <c r="D2612" s="8"/>
      <c r="E2612" s="8"/>
      <c r="F2612" s="10"/>
      <c r="G2612" s="8">
        <v>1192</v>
      </c>
      <c r="H2612" s="8" t="s">
        <v>16444</v>
      </c>
      <c r="I2612" s="8" t="s">
        <v>1342</v>
      </c>
      <c r="J2612" s="8">
        <v>19062</v>
      </c>
      <c r="K2612" s="8" t="s">
        <v>33804</v>
      </c>
    </row>
    <row r="2613" spans="1:11" x14ac:dyDescent="0.2">
      <c r="A2613" s="8">
        <f>MAX($A$2:$A2612)+1</f>
        <v>1707</v>
      </c>
      <c r="B2613" s="8"/>
      <c r="C2613" s="9" t="str">
        <f t="shared" si="41"/>
        <v>Villisca Municipal Power Plant</v>
      </c>
      <c r="D2613" s="8"/>
      <c r="E2613" s="8"/>
      <c r="F2613" s="10"/>
      <c r="G2613" s="8">
        <v>1193</v>
      </c>
      <c r="H2613" s="8" t="s">
        <v>16445</v>
      </c>
      <c r="I2613" s="8" t="s">
        <v>1350</v>
      </c>
      <c r="J2613" s="8">
        <v>19843</v>
      </c>
      <c r="K2613" s="8" t="s">
        <v>33804</v>
      </c>
    </row>
    <row r="2614" spans="1:11" x14ac:dyDescent="0.2">
      <c r="A2614" s="8">
        <f>MAX($A$2:$A2613)+1</f>
        <v>1708</v>
      </c>
      <c r="B2614" s="8"/>
      <c r="C2614" s="9" t="str">
        <f t="shared" si="41"/>
        <v>Vinton</v>
      </c>
      <c r="D2614" s="8"/>
      <c r="E2614" s="8"/>
      <c r="F2614" s="10"/>
      <c r="G2614" s="8">
        <v>1194</v>
      </c>
      <c r="H2614" s="8" t="s">
        <v>16446</v>
      </c>
      <c r="I2614" s="8" t="s">
        <v>1352</v>
      </c>
      <c r="J2614" s="8">
        <v>19865</v>
      </c>
      <c r="K2614" s="8" t="s">
        <v>33804</v>
      </c>
    </row>
    <row r="2615" spans="1:11" x14ac:dyDescent="0.2">
      <c r="A2615" s="8">
        <f>MAX($A$2:$A2614)+1</f>
        <v>1709</v>
      </c>
      <c r="B2615" s="8"/>
      <c r="C2615" s="9" t="str">
        <f t="shared" si="41"/>
        <v>Webster City</v>
      </c>
      <c r="D2615" s="8"/>
      <c r="E2615" s="8"/>
      <c r="F2615" s="10"/>
      <c r="G2615" s="8">
        <v>1198</v>
      </c>
      <c r="H2615" s="8" t="s">
        <v>16447</v>
      </c>
      <c r="I2615" s="8" t="s">
        <v>1362</v>
      </c>
      <c r="J2615" s="8">
        <v>20259</v>
      </c>
      <c r="K2615" s="8" t="s">
        <v>33804</v>
      </c>
    </row>
    <row r="2616" spans="1:11" x14ac:dyDescent="0.2">
      <c r="A2616" s="8">
        <f>MAX($A$2:$A2615)+1</f>
        <v>1710</v>
      </c>
      <c r="B2616" s="8"/>
      <c r="C2616" s="9" t="str">
        <f t="shared" si="41"/>
        <v>West Bend</v>
      </c>
      <c r="D2616" s="8"/>
      <c r="E2616" s="8"/>
      <c r="F2616" s="10"/>
      <c r="G2616" s="8">
        <v>1199</v>
      </c>
      <c r="H2616" s="8" t="s">
        <v>16448</v>
      </c>
      <c r="I2616" s="8" t="s">
        <v>1365</v>
      </c>
      <c r="J2616" s="8">
        <v>20364</v>
      </c>
      <c r="K2616" s="8" t="s">
        <v>33804</v>
      </c>
    </row>
    <row r="2617" spans="1:11" x14ac:dyDescent="0.2">
      <c r="A2617" s="8">
        <f>MAX($A$2:$A2616)+1</f>
        <v>1711</v>
      </c>
      <c r="B2617" s="8"/>
      <c r="C2617" s="9" t="str">
        <f t="shared" si="41"/>
        <v>West Liberty</v>
      </c>
      <c r="D2617" s="8"/>
      <c r="E2617" s="8"/>
      <c r="F2617" s="10"/>
      <c r="G2617" s="8">
        <v>1200</v>
      </c>
      <c r="H2617" s="8" t="s">
        <v>16449</v>
      </c>
      <c r="I2617" s="8" t="s">
        <v>1366</v>
      </c>
      <c r="J2617" s="8">
        <v>20380</v>
      </c>
      <c r="K2617" s="8" t="s">
        <v>33804</v>
      </c>
    </row>
    <row r="2618" spans="1:11" x14ac:dyDescent="0.2">
      <c r="A2618" s="8">
        <f>MAX($A$2:$A2617)+1</f>
        <v>1712</v>
      </c>
      <c r="B2618" s="8"/>
      <c r="C2618" s="9" t="str">
        <f t="shared" si="41"/>
        <v>Whittemore</v>
      </c>
      <c r="D2618" s="8"/>
      <c r="E2618" s="8"/>
      <c r="F2618" s="10"/>
      <c r="G2618" s="8">
        <v>1201</v>
      </c>
      <c r="H2618" s="8" t="s">
        <v>16450</v>
      </c>
      <c r="I2618" s="8" t="s">
        <v>1370</v>
      </c>
      <c r="J2618" s="8">
        <v>20604</v>
      </c>
      <c r="K2618" s="8" t="s">
        <v>33804</v>
      </c>
    </row>
    <row r="2619" spans="1:11" x14ac:dyDescent="0.2">
      <c r="A2619" s="8">
        <f>MAX($A$2:$A2618)+1</f>
        <v>1713</v>
      </c>
      <c r="B2619" s="8"/>
      <c r="C2619" s="9" t="str">
        <f t="shared" si="41"/>
        <v>Wilton</v>
      </c>
      <c r="D2619" s="8"/>
      <c r="E2619" s="8"/>
      <c r="F2619" s="10"/>
      <c r="G2619" s="8">
        <v>1202</v>
      </c>
      <c r="H2619" s="8" t="s">
        <v>16451</v>
      </c>
      <c r="I2619" s="8" t="s">
        <v>1372</v>
      </c>
      <c r="J2619" s="8">
        <v>20789</v>
      </c>
      <c r="K2619" s="8" t="s">
        <v>33804</v>
      </c>
    </row>
    <row r="2620" spans="1:11" x14ac:dyDescent="0.2">
      <c r="A2620" s="8">
        <f>MAX($A$2:$A2619)+1</f>
        <v>1714</v>
      </c>
      <c r="B2620" s="8"/>
      <c r="C2620" s="9" t="str">
        <f t="shared" si="41"/>
        <v>Winterset</v>
      </c>
      <c r="D2620" s="8"/>
      <c r="E2620" s="8"/>
      <c r="F2620" s="10"/>
      <c r="G2620" s="8">
        <v>1203</v>
      </c>
      <c r="H2620" s="8" t="s">
        <v>16452</v>
      </c>
      <c r="I2620" s="8" t="s">
        <v>1375</v>
      </c>
      <c r="J2620" s="8">
        <v>20835</v>
      </c>
      <c r="K2620" s="8" t="s">
        <v>33804</v>
      </c>
    </row>
    <row r="2621" spans="1:11" x14ac:dyDescent="0.2">
      <c r="A2621" s="8">
        <f>MAX($A$2:$A2620)+1</f>
        <v>1715</v>
      </c>
      <c r="B2621" s="8"/>
      <c r="C2621" s="9" t="str">
        <f t="shared" si="41"/>
        <v>Summit Lake</v>
      </c>
      <c r="D2621" s="8"/>
      <c r="E2621" s="8"/>
      <c r="F2621" s="10"/>
      <c r="G2621" s="8">
        <v>1206</v>
      </c>
      <c r="H2621" s="8" t="s">
        <v>16453</v>
      </c>
      <c r="I2621" s="8" t="s">
        <v>955</v>
      </c>
      <c r="J2621" s="8">
        <v>3258</v>
      </c>
      <c r="K2621" s="8" t="s">
        <v>33804</v>
      </c>
    </row>
    <row r="2622" spans="1:11" x14ac:dyDescent="0.2">
      <c r="A2622" s="8">
        <f>MAX($A$2:$A2621)+1</f>
        <v>1716</v>
      </c>
      <c r="B2622" s="8"/>
      <c r="C2622" s="9" t="str">
        <f t="shared" si="41"/>
        <v>Earl F Wisdom</v>
      </c>
      <c r="D2622" s="8"/>
      <c r="E2622" s="8"/>
      <c r="F2622" s="10"/>
      <c r="G2622" s="8">
        <v>1217</v>
      </c>
      <c r="H2622" s="8" t="s">
        <v>16454</v>
      </c>
      <c r="I2622" s="8" t="s">
        <v>1463</v>
      </c>
      <c r="J2622" s="8">
        <v>4363</v>
      </c>
      <c r="K2622" s="8" t="s">
        <v>33804</v>
      </c>
    </row>
    <row r="2623" spans="1:11" x14ac:dyDescent="0.2">
      <c r="A2623" s="8">
        <f>MAX($A$2:$A2622)+1</f>
        <v>1717</v>
      </c>
      <c r="B2623" s="8"/>
      <c r="C2623" s="9" t="str">
        <f t="shared" si="41"/>
        <v>Bird City</v>
      </c>
      <c r="D2623" s="8"/>
      <c r="E2623" s="8"/>
      <c r="F2623" s="10"/>
      <c r="G2623" s="8">
        <v>1224</v>
      </c>
      <c r="H2623" s="8" t="s">
        <v>16455</v>
      </c>
      <c r="I2623" s="8" t="s">
        <v>252</v>
      </c>
      <c r="J2623" s="8">
        <v>12524</v>
      </c>
      <c r="K2623" s="8" t="s">
        <v>33804</v>
      </c>
    </row>
    <row r="2624" spans="1:11" x14ac:dyDescent="0.2">
      <c r="A2624" s="8">
        <f>MAX($A$2:$A2623)+1</f>
        <v>1718</v>
      </c>
      <c r="B2624" s="8"/>
      <c r="C2624" s="9" t="str">
        <f t="shared" si="41"/>
        <v>Fort Dodge</v>
      </c>
      <c r="D2624" s="8"/>
      <c r="E2624" s="8"/>
      <c r="F2624" s="10"/>
      <c r="G2624" s="8">
        <v>1233</v>
      </c>
      <c r="H2624" s="8" t="s">
        <v>16456</v>
      </c>
      <c r="I2624" s="8" t="s">
        <v>3468</v>
      </c>
      <c r="J2624" s="8">
        <v>18315</v>
      </c>
      <c r="K2624" s="8" t="s">
        <v>33804</v>
      </c>
    </row>
    <row r="2625" spans="1:11" x14ac:dyDescent="0.2">
      <c r="A2625" s="8">
        <f>MAX($A$2:$A2624)+1</f>
        <v>1719</v>
      </c>
      <c r="B2625" s="8"/>
      <c r="C2625" s="9" t="str">
        <f t="shared" si="41"/>
        <v>Great Bend - Sunflower</v>
      </c>
      <c r="D2625" s="8"/>
      <c r="E2625" s="8"/>
      <c r="F2625" s="10"/>
      <c r="G2625" s="8">
        <v>1235</v>
      </c>
      <c r="H2625" s="8" t="s">
        <v>16457</v>
      </c>
      <c r="I2625" s="8" t="s">
        <v>3468</v>
      </c>
      <c r="J2625" s="8">
        <v>18315</v>
      </c>
      <c r="K2625" s="8" t="s">
        <v>33804</v>
      </c>
    </row>
    <row r="2626" spans="1:11" x14ac:dyDescent="0.2">
      <c r="A2626" s="8">
        <f>MAX($A$2:$A2625)+1</f>
        <v>1720</v>
      </c>
      <c r="B2626" s="8"/>
      <c r="C2626" s="9" t="str">
        <f t="shared" si="41"/>
        <v>Anthony</v>
      </c>
      <c r="D2626" s="8"/>
      <c r="E2626" s="8"/>
      <c r="F2626" s="10"/>
      <c r="G2626" s="8">
        <v>1258</v>
      </c>
      <c r="H2626" s="8" t="s">
        <v>16458</v>
      </c>
      <c r="I2626" s="8" t="s">
        <v>1025</v>
      </c>
      <c r="J2626" s="8">
        <v>701</v>
      </c>
      <c r="K2626" s="8" t="s">
        <v>33804</v>
      </c>
    </row>
    <row r="2627" spans="1:11" x14ac:dyDescent="0.2">
      <c r="A2627" s="8">
        <f>MAX($A$2:$A2626)+1</f>
        <v>1721</v>
      </c>
      <c r="B2627" s="8"/>
      <c r="C2627" s="9" t="str">
        <f t="shared" si="41"/>
        <v>Ashland</v>
      </c>
      <c r="D2627" s="8"/>
      <c r="E2627" s="8"/>
      <c r="F2627" s="10"/>
      <c r="G2627" s="8">
        <v>1259</v>
      </c>
      <c r="H2627" s="8" t="s">
        <v>16459</v>
      </c>
      <c r="I2627" s="8" t="s">
        <v>1029</v>
      </c>
      <c r="J2627" s="8">
        <v>911</v>
      </c>
      <c r="K2627" s="8" t="s">
        <v>33804</v>
      </c>
    </row>
    <row r="2628" spans="1:11" x14ac:dyDescent="0.2">
      <c r="A2628" s="8">
        <f>MAX($A$2:$A2627)+1</f>
        <v>1722</v>
      </c>
      <c r="B2628" s="8"/>
      <c r="C2628" s="9" t="str">
        <f t="shared" si="41"/>
        <v>Augusta Electric Plant No 1</v>
      </c>
      <c r="D2628" s="8"/>
      <c r="E2628" s="8"/>
      <c r="F2628" s="10"/>
      <c r="G2628" s="8">
        <v>1261</v>
      </c>
      <c r="H2628" s="8" t="s">
        <v>16460</v>
      </c>
      <c r="I2628" s="8" t="s">
        <v>1031</v>
      </c>
      <c r="J2628" s="8">
        <v>998</v>
      </c>
      <c r="K2628" s="8" t="s">
        <v>33804</v>
      </c>
    </row>
    <row r="2629" spans="1:11" x14ac:dyDescent="0.2">
      <c r="A2629" s="8">
        <f>MAX($A$2:$A2628)+1</f>
        <v>1723</v>
      </c>
      <c r="B2629" s="8"/>
      <c r="C2629" s="9" t="str">
        <f t="shared" si="41"/>
        <v>Baldwin City Plant No 1</v>
      </c>
      <c r="D2629" s="8"/>
      <c r="E2629" s="8"/>
      <c r="F2629" s="10"/>
      <c r="G2629" s="8">
        <v>1262</v>
      </c>
      <c r="H2629" s="8" t="s">
        <v>16461</v>
      </c>
      <c r="I2629" s="8" t="s">
        <v>1033</v>
      </c>
      <c r="J2629" s="8">
        <v>1148</v>
      </c>
      <c r="K2629" s="8" t="s">
        <v>33804</v>
      </c>
    </row>
    <row r="2630" spans="1:11" x14ac:dyDescent="0.2">
      <c r="A2630" s="8">
        <f>MAX($A$2:$A2629)+1</f>
        <v>1724</v>
      </c>
      <c r="B2630" s="8"/>
      <c r="C2630" s="9" t="str">
        <f t="shared" si="41"/>
        <v>Belleville</v>
      </c>
      <c r="D2630" s="8"/>
      <c r="E2630" s="8"/>
      <c r="F2630" s="10"/>
      <c r="G2630" s="8">
        <v>1263</v>
      </c>
      <c r="H2630" s="8" t="s">
        <v>16462</v>
      </c>
      <c r="I2630" s="8" t="s">
        <v>1037</v>
      </c>
      <c r="J2630" s="8">
        <v>1512</v>
      </c>
      <c r="K2630" s="8" t="s">
        <v>33804</v>
      </c>
    </row>
    <row r="2631" spans="1:11" x14ac:dyDescent="0.2">
      <c r="A2631" s="8">
        <f>MAX($A$2:$A2630)+1</f>
        <v>1725</v>
      </c>
      <c r="B2631" s="8"/>
      <c r="C2631" s="9" t="str">
        <f t="shared" si="41"/>
        <v>Beloit</v>
      </c>
      <c r="D2631" s="8"/>
      <c r="E2631" s="8"/>
      <c r="F2631" s="10"/>
      <c r="G2631" s="8">
        <v>1264</v>
      </c>
      <c r="H2631" s="8" t="s">
        <v>16463</v>
      </c>
      <c r="I2631" s="8" t="s">
        <v>1039</v>
      </c>
      <c r="J2631" s="8">
        <v>1525</v>
      </c>
      <c r="K2631" s="8" t="s">
        <v>33804</v>
      </c>
    </row>
    <row r="2632" spans="1:11" x14ac:dyDescent="0.2">
      <c r="A2632" s="8">
        <f>MAX($A$2:$A2631)+1</f>
        <v>1726</v>
      </c>
      <c r="B2632" s="8"/>
      <c r="C2632" s="9" t="str">
        <f t="shared" ref="C2632:C2695" si="42">IF(H2632="",F2632,H2632)</f>
        <v>Burlingame</v>
      </c>
      <c r="D2632" s="8"/>
      <c r="E2632" s="8"/>
      <c r="F2632" s="10"/>
      <c r="G2632" s="8">
        <v>1265</v>
      </c>
      <c r="H2632" s="8" t="s">
        <v>16464</v>
      </c>
      <c r="I2632" s="8" t="s">
        <v>1052</v>
      </c>
      <c r="J2632" s="8">
        <v>2547</v>
      </c>
      <c r="K2632" s="8" t="s">
        <v>33804</v>
      </c>
    </row>
    <row r="2633" spans="1:11" x14ac:dyDescent="0.2">
      <c r="A2633" s="8">
        <f>MAX($A$2:$A2632)+1</f>
        <v>1727</v>
      </c>
      <c r="B2633" s="8"/>
      <c r="C2633" s="9" t="str">
        <f t="shared" si="42"/>
        <v>Burlington (KS)</v>
      </c>
      <c r="D2633" s="8"/>
      <c r="E2633" s="8"/>
      <c r="F2633" s="10"/>
      <c r="G2633" s="8">
        <v>1266</v>
      </c>
      <c r="H2633" s="8" t="s">
        <v>16465</v>
      </c>
      <c r="I2633" s="8" t="s">
        <v>1053</v>
      </c>
      <c r="J2633" s="8">
        <v>2551</v>
      </c>
      <c r="K2633" s="8" t="s">
        <v>33804</v>
      </c>
    </row>
    <row r="2634" spans="1:11" x14ac:dyDescent="0.2">
      <c r="A2634" s="8">
        <f>MAX($A$2:$A2633)+1</f>
        <v>1728</v>
      </c>
      <c r="B2634" s="8"/>
      <c r="C2634" s="9" t="str">
        <f t="shared" si="42"/>
        <v>Chanute 2</v>
      </c>
      <c r="D2634" s="8"/>
      <c r="E2634" s="8"/>
      <c r="F2634" s="10"/>
      <c r="G2634" s="8">
        <v>1268</v>
      </c>
      <c r="H2634" s="8" t="s">
        <v>16466</v>
      </c>
      <c r="I2634" s="8" t="s">
        <v>1065</v>
      </c>
      <c r="J2634" s="8">
        <v>3355</v>
      </c>
      <c r="K2634" s="8" t="s">
        <v>33804</v>
      </c>
    </row>
    <row r="2635" spans="1:11" x14ac:dyDescent="0.2">
      <c r="A2635" s="8">
        <f>MAX($A$2:$A2634)+1</f>
        <v>1729</v>
      </c>
      <c r="B2635" s="8"/>
      <c r="C2635" s="9" t="str">
        <f t="shared" si="42"/>
        <v>Clay Center</v>
      </c>
      <c r="D2635" s="8"/>
      <c r="E2635" s="8"/>
      <c r="F2635" s="10"/>
      <c r="G2635" s="8">
        <v>1270</v>
      </c>
      <c r="H2635" s="8" t="s">
        <v>16467</v>
      </c>
      <c r="I2635" s="8" t="s">
        <v>1068</v>
      </c>
      <c r="J2635" s="8">
        <v>3710</v>
      </c>
      <c r="K2635" s="8" t="s">
        <v>33804</v>
      </c>
    </row>
    <row r="2636" spans="1:11" x14ac:dyDescent="0.2">
      <c r="A2636" s="8">
        <f>MAX($A$2:$A2635)+1</f>
        <v>1730</v>
      </c>
      <c r="B2636" s="8"/>
      <c r="C2636" s="9" t="str">
        <f t="shared" si="42"/>
        <v>Coffeyville</v>
      </c>
      <c r="D2636" s="8"/>
      <c r="E2636" s="8"/>
      <c r="F2636" s="10"/>
      <c r="G2636" s="8">
        <v>1271</v>
      </c>
      <c r="H2636" s="8" t="s">
        <v>16468</v>
      </c>
      <c r="I2636" s="8" t="s">
        <v>1070</v>
      </c>
      <c r="J2636" s="8">
        <v>3892</v>
      </c>
      <c r="K2636" s="8" t="s">
        <v>33804</v>
      </c>
    </row>
    <row r="2637" spans="1:11" x14ac:dyDescent="0.2">
      <c r="A2637" s="8">
        <f>MAX($A$2:$A2636)+1</f>
        <v>1731</v>
      </c>
      <c r="B2637" s="8"/>
      <c r="C2637" s="9" t="str">
        <f t="shared" si="42"/>
        <v>Colby City of</v>
      </c>
      <c r="D2637" s="8"/>
      <c r="E2637" s="8"/>
      <c r="F2637" s="10"/>
      <c r="G2637" s="8">
        <v>1272</v>
      </c>
      <c r="H2637" s="8" t="s">
        <v>16469</v>
      </c>
      <c r="I2637" s="8" t="s">
        <v>1072</v>
      </c>
      <c r="J2637" s="8">
        <v>3913</v>
      </c>
      <c r="K2637" s="8" t="s">
        <v>33804</v>
      </c>
    </row>
    <row r="2638" spans="1:11" x14ac:dyDescent="0.2">
      <c r="A2638" s="8">
        <f>MAX($A$2:$A2637)+1</f>
        <v>1732</v>
      </c>
      <c r="B2638" s="8"/>
      <c r="C2638" s="9" t="str">
        <f t="shared" si="42"/>
        <v>Ellinwood</v>
      </c>
      <c r="D2638" s="8"/>
      <c r="E2638" s="8"/>
      <c r="F2638" s="10"/>
      <c r="G2638" s="8">
        <v>1274</v>
      </c>
      <c r="H2638" s="8" t="s">
        <v>16470</v>
      </c>
      <c r="I2638" s="8" t="s">
        <v>1096</v>
      </c>
      <c r="J2638" s="8">
        <v>5802</v>
      </c>
      <c r="K2638" s="8" t="s">
        <v>33804</v>
      </c>
    </row>
    <row r="2639" spans="1:11" x14ac:dyDescent="0.2">
      <c r="A2639" s="8">
        <f>MAX($A$2:$A2638)+1</f>
        <v>1733</v>
      </c>
      <c r="B2639" s="8"/>
      <c r="C2639" s="9" t="str">
        <f t="shared" si="42"/>
        <v>Erie</v>
      </c>
      <c r="D2639" s="8"/>
      <c r="E2639" s="8"/>
      <c r="F2639" s="10"/>
      <c r="G2639" s="8">
        <v>1276</v>
      </c>
      <c r="H2639" s="8" t="s">
        <v>16471</v>
      </c>
      <c r="I2639" s="8" t="s">
        <v>1100</v>
      </c>
      <c r="J2639" s="8">
        <v>5957</v>
      </c>
      <c r="K2639" s="8" t="s">
        <v>33804</v>
      </c>
    </row>
    <row r="2640" spans="1:11" x14ac:dyDescent="0.2">
      <c r="A2640" s="8">
        <f>MAX($A$2:$A2639)+1</f>
        <v>1734</v>
      </c>
      <c r="B2640" s="8"/>
      <c r="C2640" s="9" t="str">
        <f t="shared" si="42"/>
        <v>Garnett Municipal</v>
      </c>
      <c r="D2640" s="8"/>
      <c r="E2640" s="8"/>
      <c r="F2640" s="10"/>
      <c r="G2640" s="8">
        <v>1278</v>
      </c>
      <c r="H2640" s="8" t="s">
        <v>16472</v>
      </c>
      <c r="I2640" s="8" t="s">
        <v>1121</v>
      </c>
      <c r="J2640" s="8">
        <v>6965</v>
      </c>
      <c r="K2640" s="8" t="s">
        <v>33804</v>
      </c>
    </row>
    <row r="2641" spans="1:11" x14ac:dyDescent="0.2">
      <c r="A2641" s="8">
        <f>MAX($A$2:$A2640)+1</f>
        <v>1735</v>
      </c>
      <c r="B2641" s="8"/>
      <c r="C2641" s="9" t="str">
        <f t="shared" si="42"/>
        <v>Girard</v>
      </c>
      <c r="D2641" s="8"/>
      <c r="E2641" s="8"/>
      <c r="F2641" s="10"/>
      <c r="G2641" s="8">
        <v>1279</v>
      </c>
      <c r="H2641" s="8" t="s">
        <v>16473</v>
      </c>
      <c r="I2641" s="8" t="s">
        <v>1124</v>
      </c>
      <c r="J2641" s="8">
        <v>7257</v>
      </c>
      <c r="K2641" s="8" t="s">
        <v>33804</v>
      </c>
    </row>
    <row r="2642" spans="1:11" x14ac:dyDescent="0.2">
      <c r="A2642" s="8">
        <f>MAX($A$2:$A2641)+1</f>
        <v>1736</v>
      </c>
      <c r="B2642" s="8"/>
      <c r="C2642" s="9" t="str">
        <f t="shared" si="42"/>
        <v>Goodland</v>
      </c>
      <c r="D2642" s="8"/>
      <c r="E2642" s="8"/>
      <c r="F2642" s="10"/>
      <c r="G2642" s="8">
        <v>1280</v>
      </c>
      <c r="H2642" s="8" t="s">
        <v>16474</v>
      </c>
      <c r="I2642" s="8" t="s">
        <v>1126</v>
      </c>
      <c r="J2642" s="8">
        <v>7374</v>
      </c>
      <c r="K2642" s="8" t="s">
        <v>33804</v>
      </c>
    </row>
    <row r="2643" spans="1:11" x14ac:dyDescent="0.2">
      <c r="A2643" s="8">
        <f>MAX($A$2:$A2642)+1</f>
        <v>1737</v>
      </c>
      <c r="B2643" s="8"/>
      <c r="C2643" s="9" t="str">
        <f t="shared" si="42"/>
        <v>Herington</v>
      </c>
      <c r="D2643" s="8"/>
      <c r="E2643" s="8"/>
      <c r="F2643" s="10"/>
      <c r="G2643" s="8">
        <v>1283</v>
      </c>
      <c r="H2643" s="8" t="s">
        <v>16475</v>
      </c>
      <c r="I2643" s="8" t="s">
        <v>1142</v>
      </c>
      <c r="J2643" s="8">
        <v>8490</v>
      </c>
      <c r="K2643" s="8" t="s">
        <v>33804</v>
      </c>
    </row>
    <row r="2644" spans="1:11" x14ac:dyDescent="0.2">
      <c r="A2644" s="8">
        <f>MAX($A$2:$A2643)+1</f>
        <v>1738</v>
      </c>
      <c r="B2644" s="8"/>
      <c r="C2644" s="9" t="str">
        <f t="shared" si="42"/>
        <v>Hill City</v>
      </c>
      <c r="D2644" s="8"/>
      <c r="E2644" s="8"/>
      <c r="F2644" s="10"/>
      <c r="G2644" s="8">
        <v>1285</v>
      </c>
      <c r="H2644" s="8" t="s">
        <v>16476</v>
      </c>
      <c r="I2644" s="8" t="s">
        <v>1145</v>
      </c>
      <c r="J2644" s="8">
        <v>8599</v>
      </c>
      <c r="K2644" s="8" t="s">
        <v>33804</v>
      </c>
    </row>
    <row r="2645" spans="1:11" x14ac:dyDescent="0.2">
      <c r="A2645" s="8">
        <f>MAX($A$2:$A2644)+1</f>
        <v>1739</v>
      </c>
      <c r="B2645" s="8"/>
      <c r="C2645" s="9" t="str">
        <f t="shared" si="42"/>
        <v>Hoisington</v>
      </c>
      <c r="D2645" s="8"/>
      <c r="E2645" s="8"/>
      <c r="F2645" s="10"/>
      <c r="G2645" s="8">
        <v>1286</v>
      </c>
      <c r="H2645" s="8" t="s">
        <v>16477</v>
      </c>
      <c r="I2645" s="8" t="s">
        <v>1147</v>
      </c>
      <c r="J2645" s="8">
        <v>8703</v>
      </c>
      <c r="K2645" s="8" t="s">
        <v>33804</v>
      </c>
    </row>
    <row r="2646" spans="1:11" x14ac:dyDescent="0.2">
      <c r="A2646" s="8">
        <f>MAX($A$2:$A2645)+1</f>
        <v>1740</v>
      </c>
      <c r="B2646" s="8"/>
      <c r="C2646" s="9" t="str">
        <f t="shared" si="42"/>
        <v>Holton</v>
      </c>
      <c r="D2646" s="8"/>
      <c r="E2646" s="8"/>
      <c r="F2646" s="10"/>
      <c r="G2646" s="8">
        <v>1287</v>
      </c>
      <c r="H2646" s="8" t="s">
        <v>16478</v>
      </c>
      <c r="I2646" s="8" t="s">
        <v>1149</v>
      </c>
      <c r="J2646" s="8">
        <v>8770</v>
      </c>
      <c r="K2646" s="8" t="s">
        <v>33804</v>
      </c>
    </row>
    <row r="2647" spans="1:11" x14ac:dyDescent="0.2">
      <c r="A2647" s="8">
        <f>MAX($A$2:$A2646)+1</f>
        <v>1741</v>
      </c>
      <c r="B2647" s="8"/>
      <c r="C2647" s="9" t="str">
        <f t="shared" si="42"/>
        <v>Iola</v>
      </c>
      <c r="D2647" s="8"/>
      <c r="E2647" s="8"/>
      <c r="F2647" s="10"/>
      <c r="G2647" s="8">
        <v>1291</v>
      </c>
      <c r="H2647" s="8" t="s">
        <v>16479</v>
      </c>
      <c r="I2647" s="8" t="s">
        <v>1157</v>
      </c>
      <c r="J2647" s="8">
        <v>9418</v>
      </c>
      <c r="K2647" s="8" t="s">
        <v>33804</v>
      </c>
    </row>
    <row r="2648" spans="1:11" x14ac:dyDescent="0.2">
      <c r="A2648" s="8">
        <f>MAX($A$2:$A2647)+1</f>
        <v>1742</v>
      </c>
      <c r="B2648" s="8"/>
      <c r="C2648" s="9" t="str">
        <f t="shared" si="42"/>
        <v>Jetmore</v>
      </c>
      <c r="D2648" s="8"/>
      <c r="E2648" s="8"/>
      <c r="F2648" s="10"/>
      <c r="G2648" s="8">
        <v>1292</v>
      </c>
      <c r="H2648" s="8" t="s">
        <v>16480</v>
      </c>
      <c r="I2648" s="8" t="s">
        <v>1161</v>
      </c>
      <c r="J2648" s="8">
        <v>9732</v>
      </c>
      <c r="K2648" s="8" t="s">
        <v>33804</v>
      </c>
    </row>
    <row r="2649" spans="1:11" x14ac:dyDescent="0.2">
      <c r="A2649" s="8">
        <f>MAX($A$2:$A2648)+1</f>
        <v>1743</v>
      </c>
      <c r="B2649" s="8"/>
      <c r="C2649" s="9" t="str">
        <f t="shared" si="42"/>
        <v>Quindaro</v>
      </c>
      <c r="D2649" s="8"/>
      <c r="E2649" s="8"/>
      <c r="F2649" s="10"/>
      <c r="G2649" s="8">
        <v>1295</v>
      </c>
      <c r="H2649" s="8" t="s">
        <v>16481</v>
      </c>
      <c r="I2649" s="8" t="s">
        <v>1165</v>
      </c>
      <c r="J2649" s="8">
        <v>9996</v>
      </c>
      <c r="K2649" s="8" t="s">
        <v>33804</v>
      </c>
    </row>
    <row r="2650" spans="1:11" x14ac:dyDescent="0.2">
      <c r="A2650" s="8">
        <f>MAX($A$2:$A2649)+1</f>
        <v>1744</v>
      </c>
      <c r="B2650" s="8"/>
      <c r="C2650" s="9" t="str">
        <f t="shared" si="42"/>
        <v>Kingman Municipal Power and Light Plant</v>
      </c>
      <c r="D2650" s="8"/>
      <c r="E2650" s="8"/>
      <c r="F2650" s="10"/>
      <c r="G2650" s="8">
        <v>1296</v>
      </c>
      <c r="H2650" s="8" t="s">
        <v>16482</v>
      </c>
      <c r="I2650" s="8" t="s">
        <v>1171</v>
      </c>
      <c r="J2650" s="8">
        <v>10321</v>
      </c>
      <c r="K2650" s="8" t="s">
        <v>33804</v>
      </c>
    </row>
    <row r="2651" spans="1:11" x14ac:dyDescent="0.2">
      <c r="A2651" s="8">
        <f>MAX($A$2:$A2650)+1</f>
        <v>1745</v>
      </c>
      <c r="B2651" s="8"/>
      <c r="C2651" s="9" t="str">
        <f t="shared" si="42"/>
        <v>La Crosse</v>
      </c>
      <c r="D2651" s="8"/>
      <c r="E2651" s="8"/>
      <c r="F2651" s="10"/>
      <c r="G2651" s="8">
        <v>1297</v>
      </c>
      <c r="H2651" s="8" t="s">
        <v>16483</v>
      </c>
      <c r="I2651" s="8" t="s">
        <v>1172</v>
      </c>
      <c r="J2651" s="8">
        <v>10559</v>
      </c>
      <c r="K2651" s="8" t="s">
        <v>33804</v>
      </c>
    </row>
    <row r="2652" spans="1:11" x14ac:dyDescent="0.2">
      <c r="A2652" s="8">
        <f>MAX($A$2:$A2651)+1</f>
        <v>1746</v>
      </c>
      <c r="B2652" s="8"/>
      <c r="C2652" s="9" t="str">
        <f t="shared" si="42"/>
        <v>Larned</v>
      </c>
      <c r="D2652" s="8"/>
      <c r="E2652" s="8"/>
      <c r="F2652" s="10"/>
      <c r="G2652" s="8">
        <v>1299</v>
      </c>
      <c r="H2652" s="8" t="s">
        <v>16484</v>
      </c>
      <c r="I2652" s="8" t="s">
        <v>1184</v>
      </c>
      <c r="J2652" s="8">
        <v>10713</v>
      </c>
      <c r="K2652" s="8" t="s">
        <v>33804</v>
      </c>
    </row>
    <row r="2653" spans="1:11" x14ac:dyDescent="0.2">
      <c r="A2653" s="8">
        <f>MAX($A$2:$A2652)+1</f>
        <v>1747</v>
      </c>
      <c r="B2653" s="8"/>
      <c r="C2653" s="9" t="str">
        <f t="shared" si="42"/>
        <v>Lincoln</v>
      </c>
      <c r="D2653" s="8"/>
      <c r="E2653" s="8"/>
      <c r="F2653" s="10"/>
      <c r="G2653" s="8">
        <v>1300</v>
      </c>
      <c r="H2653" s="8" t="s">
        <v>13935</v>
      </c>
      <c r="I2653" s="8" t="s">
        <v>1191</v>
      </c>
      <c r="J2653" s="8">
        <v>11017</v>
      </c>
      <c r="K2653" s="8" t="s">
        <v>33804</v>
      </c>
    </row>
    <row r="2654" spans="1:11" x14ac:dyDescent="0.2">
      <c r="A2654" s="8">
        <f>MAX($A$2:$A2653)+1</f>
        <v>1748</v>
      </c>
      <c r="B2654" s="8"/>
      <c r="C2654" s="9" t="str">
        <f t="shared" si="42"/>
        <v>McPherson 2</v>
      </c>
      <c r="D2654" s="8"/>
      <c r="E2654" s="8"/>
      <c r="F2654" s="10"/>
      <c r="G2654" s="8">
        <v>1305</v>
      </c>
      <c r="H2654" s="8" t="s">
        <v>16485</v>
      </c>
      <c r="I2654" s="8" t="s">
        <v>1218</v>
      </c>
      <c r="J2654" s="8">
        <v>12208</v>
      </c>
      <c r="K2654" s="8" t="s">
        <v>33804</v>
      </c>
    </row>
    <row r="2655" spans="1:11" x14ac:dyDescent="0.2">
      <c r="A2655" s="8">
        <f>MAX($A$2:$A2654)+1</f>
        <v>1749</v>
      </c>
      <c r="B2655" s="8"/>
      <c r="C2655" s="9" t="str">
        <f t="shared" si="42"/>
        <v>Meade</v>
      </c>
      <c r="D2655" s="8"/>
      <c r="E2655" s="8"/>
      <c r="F2655" s="10"/>
      <c r="G2655" s="8">
        <v>1306</v>
      </c>
      <c r="H2655" s="8" t="s">
        <v>16486</v>
      </c>
      <c r="I2655" s="8" t="s">
        <v>1219</v>
      </c>
      <c r="J2655" s="8">
        <v>12242</v>
      </c>
      <c r="K2655" s="8" t="s">
        <v>33804</v>
      </c>
    </row>
    <row r="2656" spans="1:11" x14ac:dyDescent="0.2">
      <c r="A2656" s="8">
        <f>MAX($A$2:$A2655)+1</f>
        <v>1750</v>
      </c>
      <c r="B2656" s="8"/>
      <c r="C2656" s="9" t="str">
        <f t="shared" si="42"/>
        <v>Minneapolis City of</v>
      </c>
      <c r="D2656" s="8"/>
      <c r="E2656" s="8"/>
      <c r="F2656" s="10"/>
      <c r="G2656" s="8">
        <v>1307</v>
      </c>
      <c r="H2656" s="8" t="s">
        <v>16487</v>
      </c>
      <c r="I2656" s="8" t="s">
        <v>1223</v>
      </c>
      <c r="J2656" s="8">
        <v>21533</v>
      </c>
      <c r="K2656" s="8" t="s">
        <v>33804</v>
      </c>
    </row>
    <row r="2657" spans="1:11" x14ac:dyDescent="0.2">
      <c r="A2657" s="8">
        <f>MAX($A$2:$A2656)+1</f>
        <v>1751</v>
      </c>
      <c r="B2657" s="8"/>
      <c r="C2657" s="9" t="str">
        <f t="shared" si="42"/>
        <v>Mulvane Power Plant</v>
      </c>
      <c r="D2657" s="8"/>
      <c r="E2657" s="8"/>
      <c r="F2657" s="10"/>
      <c r="G2657" s="8">
        <v>1308</v>
      </c>
      <c r="H2657" s="8" t="s">
        <v>16488</v>
      </c>
      <c r="I2657" s="8" t="s">
        <v>1232</v>
      </c>
      <c r="J2657" s="8">
        <v>13095</v>
      </c>
      <c r="K2657" s="8" t="s">
        <v>33804</v>
      </c>
    </row>
    <row r="2658" spans="1:11" x14ac:dyDescent="0.2">
      <c r="A2658" s="8">
        <f>MAX($A$2:$A2657)+1</f>
        <v>1752</v>
      </c>
      <c r="B2658" s="8"/>
      <c r="C2658" s="9" t="str">
        <f t="shared" si="42"/>
        <v>Oberlin (KS)</v>
      </c>
      <c r="D2658" s="8"/>
      <c r="E2658" s="8"/>
      <c r="F2658" s="10"/>
      <c r="G2658" s="8">
        <v>1312</v>
      </c>
      <c r="H2658" s="8" t="s">
        <v>16489</v>
      </c>
      <c r="I2658" s="8" t="s">
        <v>1241</v>
      </c>
      <c r="J2658" s="8">
        <v>13948</v>
      </c>
      <c r="K2658" s="8" t="s">
        <v>33804</v>
      </c>
    </row>
    <row r="2659" spans="1:11" x14ac:dyDescent="0.2">
      <c r="A2659" s="8">
        <f>MAX($A$2:$A2658)+1</f>
        <v>1753</v>
      </c>
      <c r="B2659" s="8"/>
      <c r="C2659" s="9" t="str">
        <f t="shared" si="42"/>
        <v>Osage City</v>
      </c>
      <c r="D2659" s="8"/>
      <c r="E2659" s="8"/>
      <c r="F2659" s="10"/>
      <c r="G2659" s="8">
        <v>1313</v>
      </c>
      <c r="H2659" s="8" t="s">
        <v>16490</v>
      </c>
      <c r="I2659" s="8" t="s">
        <v>1249</v>
      </c>
      <c r="J2659" s="8">
        <v>14199</v>
      </c>
      <c r="K2659" s="8" t="s">
        <v>33804</v>
      </c>
    </row>
    <row r="2660" spans="1:11" x14ac:dyDescent="0.2">
      <c r="A2660" s="8">
        <f>MAX($A$2:$A2659)+1</f>
        <v>1754</v>
      </c>
      <c r="B2660" s="8"/>
      <c r="C2660" s="9" t="str">
        <f t="shared" si="42"/>
        <v>Osawatomie City of</v>
      </c>
      <c r="D2660" s="8"/>
      <c r="E2660" s="8"/>
      <c r="F2660" s="10"/>
      <c r="G2660" s="8">
        <v>1314</v>
      </c>
      <c r="H2660" s="8" t="s">
        <v>16491</v>
      </c>
      <c r="I2660" s="8" t="s">
        <v>1250</v>
      </c>
      <c r="J2660" s="8">
        <v>14203</v>
      </c>
      <c r="K2660" s="8" t="s">
        <v>33804</v>
      </c>
    </row>
    <row r="2661" spans="1:11" x14ac:dyDescent="0.2">
      <c r="A2661" s="8">
        <f>MAX($A$2:$A2660)+1</f>
        <v>1755</v>
      </c>
      <c r="B2661" s="8"/>
      <c r="C2661" s="9" t="str">
        <f t="shared" si="42"/>
        <v>Osborne</v>
      </c>
      <c r="D2661" s="8"/>
      <c r="E2661" s="8"/>
      <c r="F2661" s="10"/>
      <c r="G2661" s="8">
        <v>1315</v>
      </c>
      <c r="H2661" s="8" t="s">
        <v>16492</v>
      </c>
      <c r="I2661" s="8" t="s">
        <v>1251</v>
      </c>
      <c r="J2661" s="8">
        <v>14214</v>
      </c>
      <c r="K2661" s="8" t="s">
        <v>33804</v>
      </c>
    </row>
    <row r="2662" spans="1:11" x14ac:dyDescent="0.2">
      <c r="A2662" s="8">
        <f>MAX($A$2:$A2661)+1</f>
        <v>1756</v>
      </c>
      <c r="B2662" s="8"/>
      <c r="C2662" s="9" t="str">
        <f t="shared" si="42"/>
        <v>Ottawa</v>
      </c>
      <c r="D2662" s="8"/>
      <c r="E2662" s="8"/>
      <c r="F2662" s="10"/>
      <c r="G2662" s="8">
        <v>1316</v>
      </c>
      <c r="H2662" s="8" t="s">
        <v>16493</v>
      </c>
      <c r="I2662" s="8" t="s">
        <v>1253</v>
      </c>
      <c r="J2662" s="8">
        <v>14229</v>
      </c>
      <c r="K2662" s="8" t="s">
        <v>33804</v>
      </c>
    </row>
    <row r="2663" spans="1:11" x14ac:dyDescent="0.2">
      <c r="A2663" s="8">
        <f>MAX($A$2:$A2662)+1</f>
        <v>1757</v>
      </c>
      <c r="B2663" s="8"/>
      <c r="C2663" s="9" t="str">
        <f t="shared" si="42"/>
        <v>Pratt</v>
      </c>
      <c r="D2663" s="8"/>
      <c r="E2663" s="8"/>
      <c r="F2663" s="10"/>
      <c r="G2663" s="8">
        <v>1317</v>
      </c>
      <c r="H2663" s="8" t="s">
        <v>16494</v>
      </c>
      <c r="I2663" s="8" t="s">
        <v>1276</v>
      </c>
      <c r="J2663" s="8">
        <v>15321</v>
      </c>
      <c r="K2663" s="8" t="s">
        <v>33804</v>
      </c>
    </row>
    <row r="2664" spans="1:11" x14ac:dyDescent="0.2">
      <c r="A2664" s="8">
        <f>MAX($A$2:$A2663)+1</f>
        <v>1758</v>
      </c>
      <c r="B2664" s="8"/>
      <c r="C2664" s="9" t="str">
        <f t="shared" si="42"/>
        <v>Russell Downtown</v>
      </c>
      <c r="D2664" s="8"/>
      <c r="E2664" s="8"/>
      <c r="F2664" s="10"/>
      <c r="G2664" s="8">
        <v>1319</v>
      </c>
      <c r="H2664" s="8" t="s">
        <v>16495</v>
      </c>
      <c r="I2664" s="8" t="s">
        <v>1291</v>
      </c>
      <c r="J2664" s="8">
        <v>16440</v>
      </c>
      <c r="K2664" s="8" t="s">
        <v>33804</v>
      </c>
    </row>
    <row r="2665" spans="1:11" x14ac:dyDescent="0.2">
      <c r="A2665" s="8">
        <f>MAX($A$2:$A2664)+1</f>
        <v>1759</v>
      </c>
      <c r="B2665" s="8"/>
      <c r="C2665" s="9" t="str">
        <f t="shared" si="42"/>
        <v>Sabetha Power Plant</v>
      </c>
      <c r="D2665" s="8"/>
      <c r="E2665" s="8"/>
      <c r="F2665" s="10"/>
      <c r="G2665" s="8">
        <v>1320</v>
      </c>
      <c r="H2665" s="8" t="s">
        <v>16496</v>
      </c>
      <c r="I2665" s="8" t="s">
        <v>1292</v>
      </c>
      <c r="J2665" s="8">
        <v>16518</v>
      </c>
      <c r="K2665" s="8" t="s">
        <v>33804</v>
      </c>
    </row>
    <row r="2666" spans="1:11" x14ac:dyDescent="0.2">
      <c r="A2666" s="8">
        <f>MAX($A$2:$A2665)+1</f>
        <v>1760</v>
      </c>
      <c r="B2666" s="8"/>
      <c r="C2666" s="9" t="str">
        <f t="shared" si="42"/>
        <v>St Francis</v>
      </c>
      <c r="D2666" s="8"/>
      <c r="E2666" s="8"/>
      <c r="F2666" s="10"/>
      <c r="G2666" s="8">
        <v>1321</v>
      </c>
      <c r="H2666" s="8" t="s">
        <v>16497</v>
      </c>
      <c r="I2666" s="8" t="s">
        <v>1317</v>
      </c>
      <c r="J2666" s="8">
        <v>17872</v>
      </c>
      <c r="K2666" s="8" t="s">
        <v>33804</v>
      </c>
    </row>
    <row r="2667" spans="1:11" x14ac:dyDescent="0.2">
      <c r="A2667" s="8">
        <f>MAX($A$2:$A2666)+1</f>
        <v>1761</v>
      </c>
      <c r="B2667" s="8"/>
      <c r="C2667" s="9" t="str">
        <f t="shared" si="42"/>
        <v>St John</v>
      </c>
      <c r="D2667" s="8"/>
      <c r="E2667" s="8"/>
      <c r="F2667" s="10"/>
      <c r="G2667" s="8">
        <v>1322</v>
      </c>
      <c r="H2667" s="8" t="s">
        <v>16498</v>
      </c>
      <c r="I2667" s="8" t="s">
        <v>1322</v>
      </c>
      <c r="J2667" s="8">
        <v>17879</v>
      </c>
      <c r="K2667" s="8" t="s">
        <v>33804</v>
      </c>
    </row>
    <row r="2668" spans="1:11" x14ac:dyDescent="0.2">
      <c r="A2668" s="8">
        <f>MAX($A$2:$A2667)+1</f>
        <v>1762</v>
      </c>
      <c r="B2668" s="8"/>
      <c r="C2668" s="9" t="str">
        <f t="shared" si="42"/>
        <v>Sharon Spring</v>
      </c>
      <c r="D2668" s="8"/>
      <c r="E2668" s="8"/>
      <c r="F2668" s="10"/>
      <c r="G2668" s="8">
        <v>1324</v>
      </c>
      <c r="H2668" s="8" t="s">
        <v>16499</v>
      </c>
      <c r="I2668" s="8" t="s">
        <v>1304</v>
      </c>
      <c r="J2668" s="8">
        <v>16988</v>
      </c>
      <c r="K2668" s="8" t="s">
        <v>33804</v>
      </c>
    </row>
    <row r="2669" spans="1:11" x14ac:dyDescent="0.2">
      <c r="A2669" s="8">
        <f>MAX($A$2:$A2668)+1</f>
        <v>1763</v>
      </c>
      <c r="B2669" s="8"/>
      <c r="C2669" s="9" t="str">
        <f t="shared" si="42"/>
        <v>Stafford</v>
      </c>
      <c r="D2669" s="8"/>
      <c r="E2669" s="8"/>
      <c r="F2669" s="10"/>
      <c r="G2669" s="8">
        <v>1325</v>
      </c>
      <c r="H2669" s="8" t="s">
        <v>16500</v>
      </c>
      <c r="I2669" s="8" t="s">
        <v>1323</v>
      </c>
      <c r="J2669" s="8">
        <v>17924</v>
      </c>
      <c r="K2669" s="8" t="s">
        <v>33804</v>
      </c>
    </row>
    <row r="2670" spans="1:11" x14ac:dyDescent="0.2">
      <c r="A2670" s="8">
        <f>MAX($A$2:$A2669)+1</f>
        <v>1764</v>
      </c>
      <c r="B2670" s="8"/>
      <c r="C2670" s="9" t="str">
        <f t="shared" si="42"/>
        <v>Sterling</v>
      </c>
      <c r="D2670" s="8"/>
      <c r="E2670" s="8"/>
      <c r="F2670" s="10"/>
      <c r="G2670" s="8">
        <v>1326</v>
      </c>
      <c r="H2670" s="8" t="s">
        <v>16501</v>
      </c>
      <c r="I2670" s="8" t="s">
        <v>1326</v>
      </c>
      <c r="J2670" s="8">
        <v>18086</v>
      </c>
      <c r="K2670" s="8" t="s">
        <v>33804</v>
      </c>
    </row>
    <row r="2671" spans="1:11" x14ac:dyDescent="0.2">
      <c r="A2671" s="8">
        <f>MAX($A$2:$A2670)+1</f>
        <v>1765</v>
      </c>
      <c r="B2671" s="8"/>
      <c r="C2671" s="9" t="str">
        <f t="shared" si="42"/>
        <v>Stockton</v>
      </c>
      <c r="D2671" s="8"/>
      <c r="E2671" s="8"/>
      <c r="F2671" s="10"/>
      <c r="G2671" s="8">
        <v>1327</v>
      </c>
      <c r="H2671" s="8" t="s">
        <v>16502</v>
      </c>
      <c r="I2671" s="8" t="s">
        <v>1327</v>
      </c>
      <c r="J2671" s="8">
        <v>18137</v>
      </c>
      <c r="K2671" s="8" t="s">
        <v>33804</v>
      </c>
    </row>
    <row r="2672" spans="1:11" x14ac:dyDescent="0.2">
      <c r="A2672" s="8">
        <f>MAX($A$2:$A2671)+1</f>
        <v>1766</v>
      </c>
      <c r="B2672" s="8"/>
      <c r="C2672" s="9" t="str">
        <f t="shared" si="42"/>
        <v>Wamego</v>
      </c>
      <c r="D2672" s="8"/>
      <c r="E2672" s="8"/>
      <c r="F2672" s="10"/>
      <c r="G2672" s="8">
        <v>1328</v>
      </c>
      <c r="H2672" s="8" t="s">
        <v>16503</v>
      </c>
      <c r="I2672" s="8" t="s">
        <v>1356</v>
      </c>
      <c r="J2672" s="8">
        <v>20069</v>
      </c>
      <c r="K2672" s="8" t="s">
        <v>33804</v>
      </c>
    </row>
    <row r="2673" spans="1:11" x14ac:dyDescent="0.2">
      <c r="A2673" s="8">
        <f>MAX($A$2:$A2672)+1</f>
        <v>1767</v>
      </c>
      <c r="B2673" s="8"/>
      <c r="C2673" s="9" t="str">
        <f t="shared" si="42"/>
        <v>Washington</v>
      </c>
      <c r="D2673" s="8"/>
      <c r="E2673" s="8"/>
      <c r="F2673" s="10"/>
      <c r="G2673" s="8">
        <v>1329</v>
      </c>
      <c r="H2673" s="8" t="s">
        <v>15978</v>
      </c>
      <c r="I2673" s="8" t="s">
        <v>1357</v>
      </c>
      <c r="J2673" s="8">
        <v>20141</v>
      </c>
      <c r="K2673" s="8" t="s">
        <v>33804</v>
      </c>
    </row>
    <row r="2674" spans="1:11" x14ac:dyDescent="0.2">
      <c r="A2674" s="8">
        <f>MAX($A$2:$A2673)+1</f>
        <v>1768</v>
      </c>
      <c r="B2674" s="8"/>
      <c r="C2674" s="9" t="str">
        <f t="shared" si="42"/>
        <v>Wellington 1</v>
      </c>
      <c r="D2674" s="8"/>
      <c r="E2674" s="8"/>
      <c r="F2674" s="10"/>
      <c r="G2674" s="8">
        <v>1330</v>
      </c>
      <c r="H2674" s="8" t="s">
        <v>16504</v>
      </c>
      <c r="I2674" s="8" t="s">
        <v>1363</v>
      </c>
      <c r="J2674" s="8">
        <v>20315</v>
      </c>
      <c r="K2674" s="8" t="s">
        <v>33804</v>
      </c>
    </row>
    <row r="2675" spans="1:11" x14ac:dyDescent="0.2">
      <c r="A2675" s="8">
        <f>MAX($A$2:$A2674)+1</f>
        <v>1769</v>
      </c>
      <c r="B2675" s="8"/>
      <c r="C2675" s="9" t="str">
        <f t="shared" si="42"/>
        <v>West 14th Street</v>
      </c>
      <c r="D2675" s="8"/>
      <c r="E2675" s="8"/>
      <c r="F2675" s="10"/>
      <c r="G2675" s="8">
        <v>1332</v>
      </c>
      <c r="H2675" s="8" t="s">
        <v>16505</v>
      </c>
      <c r="I2675" s="8" t="s">
        <v>1374</v>
      </c>
      <c r="J2675" s="8">
        <v>20813</v>
      </c>
      <c r="K2675" s="8" t="s">
        <v>33804</v>
      </c>
    </row>
    <row r="2676" spans="1:11" x14ac:dyDescent="0.2">
      <c r="A2676" s="8">
        <f>MAX($A$2:$A2675)+1</f>
        <v>1770</v>
      </c>
      <c r="B2676" s="8"/>
      <c r="C2676" s="9" t="str">
        <f t="shared" si="42"/>
        <v>Garden City</v>
      </c>
      <c r="D2676" s="8"/>
      <c r="E2676" s="8"/>
      <c r="F2676" s="10"/>
      <c r="G2676" s="8">
        <v>1336</v>
      </c>
      <c r="H2676" s="8" t="s">
        <v>16506</v>
      </c>
      <c r="I2676" s="8" t="s">
        <v>3468</v>
      </c>
      <c r="J2676" s="8">
        <v>18315</v>
      </c>
      <c r="K2676" s="8" t="s">
        <v>33804</v>
      </c>
    </row>
    <row r="2677" spans="1:11" x14ac:dyDescent="0.2">
      <c r="A2677" s="8">
        <f>MAX($A$2:$A2676)+1</f>
        <v>1771</v>
      </c>
      <c r="B2677" s="8"/>
      <c r="C2677" s="9" t="str">
        <f t="shared" si="42"/>
        <v>Mother Ann Lee</v>
      </c>
      <c r="D2677" s="8"/>
      <c r="E2677" s="8"/>
      <c r="F2677" s="10"/>
      <c r="G2677" s="8">
        <v>1359</v>
      </c>
      <c r="H2677" s="8" t="s">
        <v>16507</v>
      </c>
      <c r="I2677" s="8" t="s">
        <v>2395</v>
      </c>
      <c r="J2677" s="8">
        <v>54775</v>
      </c>
      <c r="K2677" s="8" t="s">
        <v>33804</v>
      </c>
    </row>
    <row r="2678" spans="1:11" x14ac:dyDescent="0.2">
      <c r="A2678" s="8">
        <f>MAX($A$2:$A2677)+1</f>
        <v>1772</v>
      </c>
      <c r="B2678" s="8"/>
      <c r="C2678" s="9" t="str">
        <f t="shared" si="42"/>
        <v>Barkley</v>
      </c>
      <c r="D2678" s="8"/>
      <c r="E2678" s="8"/>
      <c r="F2678" s="10"/>
      <c r="G2678" s="8">
        <v>1371</v>
      </c>
      <c r="H2678" s="8" t="s">
        <v>16508</v>
      </c>
      <c r="I2678" s="8" t="s">
        <v>3725</v>
      </c>
      <c r="J2678" s="8">
        <v>19462</v>
      </c>
      <c r="K2678" s="8" t="s">
        <v>33804</v>
      </c>
    </row>
    <row r="2679" spans="1:11" x14ac:dyDescent="0.2">
      <c r="A2679" s="8">
        <f>MAX($A$2:$A2678)+1</f>
        <v>1773</v>
      </c>
      <c r="B2679" s="8"/>
      <c r="C2679" s="9" t="str">
        <f t="shared" si="42"/>
        <v>Elmer Smith</v>
      </c>
      <c r="D2679" s="8"/>
      <c r="E2679" s="8"/>
      <c r="F2679" s="10"/>
      <c r="G2679" s="8">
        <v>1374</v>
      </c>
      <c r="H2679" s="8" t="s">
        <v>16509</v>
      </c>
      <c r="I2679" s="8" t="s">
        <v>1255</v>
      </c>
      <c r="J2679" s="8">
        <v>14268</v>
      </c>
      <c r="K2679" s="8" t="s">
        <v>33804</v>
      </c>
    </row>
    <row r="2680" spans="1:11" x14ac:dyDescent="0.2">
      <c r="A2680" s="8">
        <f>MAX($A$2:$A2679)+1</f>
        <v>1774</v>
      </c>
      <c r="B2680" s="8"/>
      <c r="C2680" s="9" t="str">
        <f t="shared" si="42"/>
        <v>Paris (KY)</v>
      </c>
      <c r="D2680" s="8"/>
      <c r="E2680" s="8"/>
      <c r="F2680" s="10"/>
      <c r="G2680" s="8">
        <v>1376</v>
      </c>
      <c r="H2680" s="8" t="s">
        <v>16510</v>
      </c>
      <c r="I2680" s="8" t="s">
        <v>1261</v>
      </c>
      <c r="J2680" s="8">
        <v>14459</v>
      </c>
      <c r="K2680" s="8" t="s">
        <v>33804</v>
      </c>
    </row>
    <row r="2681" spans="1:11" x14ac:dyDescent="0.2">
      <c r="A2681" s="8">
        <f>MAX($A$2:$A2680)+1</f>
        <v>1775</v>
      </c>
      <c r="B2681" s="8"/>
      <c r="C2681" s="9" t="str">
        <f t="shared" si="42"/>
        <v>Kentucky Dam</v>
      </c>
      <c r="D2681" s="8"/>
      <c r="E2681" s="8"/>
      <c r="F2681" s="10"/>
      <c r="G2681" s="8">
        <v>1377</v>
      </c>
      <c r="H2681" s="8" t="s">
        <v>16511</v>
      </c>
      <c r="I2681" s="8" t="s">
        <v>3533</v>
      </c>
      <c r="J2681" s="8">
        <v>18642</v>
      </c>
      <c r="K2681" s="8" t="s">
        <v>33804</v>
      </c>
    </row>
    <row r="2682" spans="1:11" x14ac:dyDescent="0.2">
      <c r="A2682" s="8">
        <f>MAX($A$2:$A2681)+1</f>
        <v>1776</v>
      </c>
      <c r="B2682" s="8"/>
      <c r="C2682" s="9" t="str">
        <f t="shared" si="42"/>
        <v>Paradise</v>
      </c>
      <c r="D2682" s="8"/>
      <c r="E2682" s="8"/>
      <c r="F2682" s="10"/>
      <c r="G2682" s="8">
        <v>1378</v>
      </c>
      <c r="H2682" s="8" t="s">
        <v>16512</v>
      </c>
      <c r="I2682" s="8" t="s">
        <v>3533</v>
      </c>
      <c r="J2682" s="8">
        <v>18642</v>
      </c>
      <c r="K2682" s="8" t="s">
        <v>33804</v>
      </c>
    </row>
    <row r="2683" spans="1:11" x14ac:dyDescent="0.2">
      <c r="A2683" s="8">
        <f>MAX($A$2:$A2682)+1</f>
        <v>1777</v>
      </c>
      <c r="B2683" s="8"/>
      <c r="C2683" s="9" t="str">
        <f t="shared" si="42"/>
        <v>Shawnee</v>
      </c>
      <c r="D2683" s="8"/>
      <c r="E2683" s="8"/>
      <c r="F2683" s="10"/>
      <c r="G2683" s="8">
        <v>1379</v>
      </c>
      <c r="H2683" s="8" t="s">
        <v>16513</v>
      </c>
      <c r="I2683" s="8" t="s">
        <v>3533</v>
      </c>
      <c r="J2683" s="8">
        <v>18642</v>
      </c>
      <c r="K2683" s="8" t="s">
        <v>33804</v>
      </c>
    </row>
    <row r="2684" spans="1:11" x14ac:dyDescent="0.2">
      <c r="A2684" s="8">
        <f>MAX($A$2:$A2683)+1</f>
        <v>1778</v>
      </c>
      <c r="B2684" s="8"/>
      <c r="C2684" s="9" t="str">
        <f t="shared" si="42"/>
        <v>Wolf Creek</v>
      </c>
      <c r="D2684" s="8"/>
      <c r="E2684" s="8"/>
      <c r="F2684" s="10"/>
      <c r="G2684" s="8">
        <v>1380</v>
      </c>
      <c r="H2684" s="8" t="s">
        <v>16013</v>
      </c>
      <c r="I2684" s="8" t="s">
        <v>3725</v>
      </c>
      <c r="J2684" s="8">
        <v>19462</v>
      </c>
      <c r="K2684" s="8" t="s">
        <v>33804</v>
      </c>
    </row>
    <row r="2685" spans="1:11" x14ac:dyDescent="0.2">
      <c r="A2685" s="8">
        <f>MAX($A$2:$A2684)+1</f>
        <v>1779</v>
      </c>
      <c r="B2685" s="8"/>
      <c r="C2685" s="9" t="str">
        <f t="shared" si="42"/>
        <v>Kenneth C Coleman</v>
      </c>
      <c r="D2685" s="8"/>
      <c r="E2685" s="8"/>
      <c r="F2685" s="10"/>
      <c r="G2685" s="8">
        <v>1381</v>
      </c>
      <c r="H2685" s="8" t="s">
        <v>16514</v>
      </c>
      <c r="I2685" s="8" t="s">
        <v>53</v>
      </c>
      <c r="J2685" s="8">
        <v>1692</v>
      </c>
      <c r="K2685" s="8" t="s">
        <v>33804</v>
      </c>
    </row>
    <row r="2686" spans="1:11" x14ac:dyDescent="0.2">
      <c r="A2686" s="8">
        <f>MAX($A$2:$A2685)+1</f>
        <v>1780</v>
      </c>
      <c r="B2686" s="8"/>
      <c r="C2686" s="9" t="str">
        <f t="shared" si="42"/>
        <v>HMP&amp;L Station Two Henderson</v>
      </c>
      <c r="D2686" s="8"/>
      <c r="E2686" s="8"/>
      <c r="F2686" s="10"/>
      <c r="G2686" s="8">
        <v>1382</v>
      </c>
      <c r="H2686" s="8" t="s">
        <v>16515</v>
      </c>
      <c r="I2686" s="8" t="s">
        <v>53</v>
      </c>
      <c r="J2686" s="8">
        <v>1692</v>
      </c>
      <c r="K2686" s="8" t="s">
        <v>33804</v>
      </c>
    </row>
    <row r="2687" spans="1:11" x14ac:dyDescent="0.2">
      <c r="A2687" s="8">
        <f>MAX($A$2:$A2686)+1</f>
        <v>1781</v>
      </c>
      <c r="B2687" s="8"/>
      <c r="C2687" s="9" t="str">
        <f t="shared" si="42"/>
        <v>Robert A Reid</v>
      </c>
      <c r="D2687" s="8"/>
      <c r="E2687" s="8"/>
      <c r="F2687" s="10"/>
      <c r="G2687" s="8">
        <v>1383</v>
      </c>
      <c r="H2687" s="8" t="s">
        <v>16516</v>
      </c>
      <c r="I2687" s="8" t="s">
        <v>53</v>
      </c>
      <c r="J2687" s="8">
        <v>1692</v>
      </c>
      <c r="K2687" s="8" t="s">
        <v>33804</v>
      </c>
    </row>
    <row r="2688" spans="1:11" x14ac:dyDescent="0.2">
      <c r="A2688" s="8">
        <f>MAX($A$2:$A2687)+1</f>
        <v>1782</v>
      </c>
      <c r="B2688" s="8"/>
      <c r="C2688" s="9" t="str">
        <f t="shared" si="42"/>
        <v>Cooper</v>
      </c>
      <c r="D2688" s="8"/>
      <c r="E2688" s="8"/>
      <c r="F2688" s="10"/>
      <c r="G2688" s="8">
        <v>1384</v>
      </c>
      <c r="H2688" s="8" t="s">
        <v>16517</v>
      </c>
      <c r="I2688" s="8" t="s">
        <v>1685</v>
      </c>
      <c r="J2688" s="8">
        <v>5580</v>
      </c>
      <c r="K2688" s="8" t="s">
        <v>33804</v>
      </c>
    </row>
    <row r="2689" spans="1:11" x14ac:dyDescent="0.2">
      <c r="A2689" s="8">
        <f>MAX($A$2:$A2688)+1</f>
        <v>1783</v>
      </c>
      <c r="B2689" s="8"/>
      <c r="C2689" s="9" t="str">
        <f t="shared" si="42"/>
        <v>Dale</v>
      </c>
      <c r="D2689" s="8"/>
      <c r="E2689" s="8"/>
      <c r="F2689" s="10"/>
      <c r="G2689" s="8">
        <v>1385</v>
      </c>
      <c r="H2689" s="8" t="s">
        <v>16518</v>
      </c>
      <c r="I2689" s="8" t="s">
        <v>1685</v>
      </c>
      <c r="J2689" s="8">
        <v>5580</v>
      </c>
      <c r="K2689" s="8" t="s">
        <v>33804</v>
      </c>
    </row>
    <row r="2690" spans="1:11" x14ac:dyDescent="0.2">
      <c r="A2690" s="8">
        <f>MAX($A$2:$A2689)+1</f>
        <v>1784</v>
      </c>
      <c r="B2690" s="8"/>
      <c r="C2690" s="9" t="str">
        <f t="shared" si="42"/>
        <v>Houma</v>
      </c>
      <c r="D2690" s="8"/>
      <c r="E2690" s="8"/>
      <c r="F2690" s="10"/>
      <c r="G2690" s="8">
        <v>1439</v>
      </c>
      <c r="H2690" s="8" t="s">
        <v>16519</v>
      </c>
      <c r="I2690" s="8" t="s">
        <v>3537</v>
      </c>
      <c r="J2690" s="8">
        <v>8884</v>
      </c>
      <c r="K2690" s="8" t="s">
        <v>33804</v>
      </c>
    </row>
    <row r="2691" spans="1:11" x14ac:dyDescent="0.2">
      <c r="A2691" s="8">
        <f>MAX($A$2:$A2690)+1</f>
        <v>1785</v>
      </c>
      <c r="B2691" s="8"/>
      <c r="C2691" s="9" t="str">
        <f t="shared" si="42"/>
        <v>Minden</v>
      </c>
      <c r="D2691" s="8"/>
      <c r="E2691" s="8"/>
      <c r="F2691" s="10"/>
      <c r="G2691" s="8">
        <v>1447</v>
      </c>
      <c r="H2691" s="8" t="s">
        <v>16520</v>
      </c>
      <c r="I2691" s="8" t="s">
        <v>1222</v>
      </c>
      <c r="J2691" s="8">
        <v>12625</v>
      </c>
      <c r="K2691" s="8" t="s">
        <v>33804</v>
      </c>
    </row>
    <row r="2692" spans="1:11" x14ac:dyDescent="0.2">
      <c r="A2692" s="8">
        <f>MAX($A$2:$A2691)+1</f>
        <v>1786</v>
      </c>
      <c r="B2692" s="8"/>
      <c r="C2692" s="9" t="str">
        <f t="shared" si="42"/>
        <v>Morgan City</v>
      </c>
      <c r="D2692" s="8"/>
      <c r="E2692" s="8"/>
      <c r="F2692" s="10"/>
      <c r="G2692" s="8">
        <v>1449</v>
      </c>
      <c r="H2692" s="8" t="s">
        <v>16521</v>
      </c>
      <c r="I2692" s="8" t="s">
        <v>2420</v>
      </c>
      <c r="J2692" s="8">
        <v>26253</v>
      </c>
      <c r="K2692" s="8" t="s">
        <v>33804</v>
      </c>
    </row>
    <row r="2693" spans="1:11" x14ac:dyDescent="0.2">
      <c r="A2693" s="8">
        <f>MAX($A$2:$A2692)+1</f>
        <v>1787</v>
      </c>
      <c r="B2693" s="8"/>
      <c r="C2693" s="9" t="str">
        <f t="shared" si="42"/>
        <v>New Roads</v>
      </c>
      <c r="D2693" s="8"/>
      <c r="E2693" s="8"/>
      <c r="F2693" s="10"/>
      <c r="G2693" s="8">
        <v>1453</v>
      </c>
      <c r="H2693" s="8" t="s">
        <v>16522</v>
      </c>
      <c r="I2693" s="8" t="s">
        <v>1237</v>
      </c>
      <c r="J2693" s="8">
        <v>13483</v>
      </c>
      <c r="K2693" s="8" t="s">
        <v>33804</v>
      </c>
    </row>
    <row r="2694" spans="1:11" x14ac:dyDescent="0.2">
      <c r="A2694" s="8">
        <f>MAX($A$2:$A2693)+1</f>
        <v>1788</v>
      </c>
      <c r="B2694" s="8"/>
      <c r="C2694" s="9" t="str">
        <f t="shared" si="42"/>
        <v>Plaquemine</v>
      </c>
      <c r="D2694" s="8"/>
      <c r="E2694" s="8"/>
      <c r="F2694" s="10"/>
      <c r="G2694" s="8">
        <v>1455</v>
      </c>
      <c r="H2694" s="8" t="s">
        <v>16523</v>
      </c>
      <c r="I2694" s="8" t="s">
        <v>2420</v>
      </c>
      <c r="J2694" s="8">
        <v>26253</v>
      </c>
      <c r="K2694" s="8" t="s">
        <v>33804</v>
      </c>
    </row>
    <row r="2695" spans="1:11" x14ac:dyDescent="0.2">
      <c r="A2695" s="8">
        <f>MAX($A$2:$A2694)+1</f>
        <v>1789</v>
      </c>
      <c r="B2695" s="8"/>
      <c r="C2695" s="9" t="str">
        <f t="shared" si="42"/>
        <v>Rayne</v>
      </c>
      <c r="D2695" s="8"/>
      <c r="E2695" s="8"/>
      <c r="F2695" s="10"/>
      <c r="G2695" s="8">
        <v>1456</v>
      </c>
      <c r="H2695" s="8" t="s">
        <v>16524</v>
      </c>
      <c r="I2695" s="8" t="s">
        <v>2420</v>
      </c>
      <c r="J2695" s="8">
        <v>26253</v>
      </c>
      <c r="K2695" s="8" t="s">
        <v>33804</v>
      </c>
    </row>
    <row r="2696" spans="1:11" x14ac:dyDescent="0.2">
      <c r="A2696" s="8">
        <f>MAX($A$2:$A2695)+1</f>
        <v>1790</v>
      </c>
      <c r="B2696" s="8"/>
      <c r="C2696" s="9" t="str">
        <f t="shared" ref="C2696:C2759" si="43">IF(H2696="",F2696,H2696)</f>
        <v>Ellsworth Hydro Station</v>
      </c>
      <c r="D2696" s="8"/>
      <c r="E2696" s="8"/>
      <c r="F2696" s="10"/>
      <c r="G2696" s="8">
        <v>1469</v>
      </c>
      <c r="H2696" s="8" t="s">
        <v>16525</v>
      </c>
      <c r="I2696" s="8" t="s">
        <v>825</v>
      </c>
      <c r="J2696" s="8">
        <v>59178</v>
      </c>
      <c r="K2696" s="8" t="s">
        <v>33804</v>
      </c>
    </row>
    <row r="2697" spans="1:11" x14ac:dyDescent="0.2">
      <c r="A2697" s="8">
        <f>MAX($A$2:$A2696)+1</f>
        <v>1791</v>
      </c>
      <c r="B2697" s="8"/>
      <c r="C2697" s="9" t="str">
        <f t="shared" si="43"/>
        <v>Howland Hydro Station</v>
      </c>
      <c r="D2697" s="8"/>
      <c r="E2697" s="8"/>
      <c r="F2697" s="10"/>
      <c r="G2697" s="8">
        <v>1472</v>
      </c>
      <c r="H2697" s="8" t="s">
        <v>16526</v>
      </c>
      <c r="I2697" s="8" t="s">
        <v>825</v>
      </c>
      <c r="J2697" s="8">
        <v>59178</v>
      </c>
      <c r="K2697" s="8" t="s">
        <v>33804</v>
      </c>
    </row>
    <row r="2698" spans="1:11" x14ac:dyDescent="0.2">
      <c r="A2698" s="8">
        <f>MAX($A$2:$A2697)+1</f>
        <v>1792</v>
      </c>
      <c r="B2698" s="8"/>
      <c r="C2698" s="9" t="str">
        <f t="shared" si="43"/>
        <v>Milford Hydro Station</v>
      </c>
      <c r="D2698" s="8"/>
      <c r="E2698" s="8"/>
      <c r="F2698" s="10"/>
      <c r="G2698" s="8">
        <v>1475</v>
      </c>
      <c r="H2698" s="8" t="s">
        <v>16527</v>
      </c>
      <c r="I2698" s="8" t="s">
        <v>825</v>
      </c>
      <c r="J2698" s="8">
        <v>59178</v>
      </c>
      <c r="K2698" s="8" t="s">
        <v>33804</v>
      </c>
    </row>
    <row r="2699" spans="1:11" x14ac:dyDescent="0.2">
      <c r="A2699" s="8">
        <f>MAX($A$2:$A2698)+1</f>
        <v>1793</v>
      </c>
      <c r="B2699" s="8"/>
      <c r="C2699" s="9" t="str">
        <f t="shared" si="43"/>
        <v>Stillwater Hydro Station</v>
      </c>
      <c r="D2699" s="8"/>
      <c r="E2699" s="8"/>
      <c r="F2699" s="10"/>
      <c r="G2699" s="8">
        <v>1478</v>
      </c>
      <c r="H2699" s="8" t="s">
        <v>16528</v>
      </c>
      <c r="I2699" s="8" t="s">
        <v>825</v>
      </c>
      <c r="J2699" s="8">
        <v>59178</v>
      </c>
      <c r="K2699" s="8" t="s">
        <v>33804</v>
      </c>
    </row>
    <row r="2700" spans="1:11" x14ac:dyDescent="0.2">
      <c r="A2700" s="8">
        <f>MAX($A$2:$A2699)+1</f>
        <v>1794</v>
      </c>
      <c r="B2700" s="8"/>
      <c r="C2700" s="9" t="str">
        <f t="shared" si="43"/>
        <v>Androscoggin 3</v>
      </c>
      <c r="D2700" s="8"/>
      <c r="E2700" s="8"/>
      <c r="F2700" s="10"/>
      <c r="G2700" s="8">
        <v>1480</v>
      </c>
      <c r="H2700" s="8" t="s">
        <v>16529</v>
      </c>
      <c r="I2700" s="8" t="s">
        <v>829</v>
      </c>
      <c r="J2700" s="8">
        <v>39006</v>
      </c>
      <c r="K2700" s="8" t="s">
        <v>33804</v>
      </c>
    </row>
    <row r="2701" spans="1:11" x14ac:dyDescent="0.2">
      <c r="A2701" s="8">
        <f>MAX($A$2:$A2700)+1</f>
        <v>1795</v>
      </c>
      <c r="B2701" s="8"/>
      <c r="C2701" s="9" t="str">
        <f t="shared" si="43"/>
        <v>Bar Mills</v>
      </c>
      <c r="D2701" s="8"/>
      <c r="E2701" s="8"/>
      <c r="F2701" s="10"/>
      <c r="G2701" s="8">
        <v>1481</v>
      </c>
      <c r="H2701" s="8" t="s">
        <v>16530</v>
      </c>
      <c r="I2701" s="8" t="s">
        <v>829</v>
      </c>
      <c r="J2701" s="8">
        <v>39006</v>
      </c>
      <c r="K2701" s="8" t="s">
        <v>33804</v>
      </c>
    </row>
    <row r="2702" spans="1:11" x14ac:dyDescent="0.2">
      <c r="A2702" s="8">
        <f>MAX($A$2:$A2701)+1</f>
        <v>1796</v>
      </c>
      <c r="B2702" s="8"/>
      <c r="C2702" s="9" t="str">
        <f t="shared" si="43"/>
        <v>Bonny Eagle</v>
      </c>
      <c r="D2702" s="8"/>
      <c r="E2702" s="8"/>
      <c r="F2702" s="10"/>
      <c r="G2702" s="8">
        <v>1482</v>
      </c>
      <c r="H2702" s="8" t="s">
        <v>16531</v>
      </c>
      <c r="I2702" s="8" t="s">
        <v>829</v>
      </c>
      <c r="J2702" s="8">
        <v>39006</v>
      </c>
      <c r="K2702" s="8" t="s">
        <v>33804</v>
      </c>
    </row>
    <row r="2703" spans="1:11" x14ac:dyDescent="0.2">
      <c r="A2703" s="8">
        <f>MAX($A$2:$A2702)+1</f>
        <v>1797</v>
      </c>
      <c r="B2703" s="8"/>
      <c r="C2703" s="9" t="str">
        <f t="shared" si="43"/>
        <v>Brunswick Hydro</v>
      </c>
      <c r="D2703" s="8"/>
      <c r="E2703" s="8"/>
      <c r="F2703" s="10"/>
      <c r="G2703" s="8">
        <v>1483</v>
      </c>
      <c r="H2703" s="8" t="s">
        <v>16532</v>
      </c>
      <c r="I2703" s="8" t="s">
        <v>829</v>
      </c>
      <c r="J2703" s="8">
        <v>39006</v>
      </c>
      <c r="K2703" s="8" t="s">
        <v>33804</v>
      </c>
    </row>
    <row r="2704" spans="1:11" x14ac:dyDescent="0.2">
      <c r="A2704" s="8">
        <f>MAX($A$2:$A2703)+1</f>
        <v>1798</v>
      </c>
      <c r="B2704" s="8"/>
      <c r="C2704" s="9" t="str">
        <f t="shared" si="43"/>
        <v>Cape Gas Turbine</v>
      </c>
      <c r="D2704" s="8"/>
      <c r="E2704" s="8"/>
      <c r="F2704" s="10"/>
      <c r="G2704" s="8">
        <v>1484</v>
      </c>
      <c r="H2704" s="8" t="s">
        <v>16533</v>
      </c>
      <c r="I2704" s="8" t="s">
        <v>1883</v>
      </c>
      <c r="J2704" s="8">
        <v>14876</v>
      </c>
      <c r="K2704" s="8" t="s">
        <v>33804</v>
      </c>
    </row>
    <row r="2705" spans="1:11" x14ac:dyDescent="0.2">
      <c r="A2705" s="8">
        <f>MAX($A$2:$A2704)+1</f>
        <v>1799</v>
      </c>
      <c r="B2705" s="8"/>
      <c r="C2705" s="9" t="str">
        <f t="shared" si="43"/>
        <v>Cataract Hydro</v>
      </c>
      <c r="D2705" s="8"/>
      <c r="E2705" s="8"/>
      <c r="F2705" s="10"/>
      <c r="G2705" s="8">
        <v>1486</v>
      </c>
      <c r="H2705" s="8" t="s">
        <v>16534</v>
      </c>
      <c r="I2705" s="8" t="s">
        <v>829</v>
      </c>
      <c r="J2705" s="8">
        <v>39006</v>
      </c>
      <c r="K2705" s="8" t="s">
        <v>33804</v>
      </c>
    </row>
    <row r="2706" spans="1:11" x14ac:dyDescent="0.2">
      <c r="A2706" s="8">
        <f>MAX($A$2:$A2705)+1</f>
        <v>1800</v>
      </c>
      <c r="B2706" s="8"/>
      <c r="C2706" s="9" t="str">
        <f t="shared" si="43"/>
        <v>Deer Rips</v>
      </c>
      <c r="D2706" s="8"/>
      <c r="E2706" s="8"/>
      <c r="F2706" s="10"/>
      <c r="G2706" s="8">
        <v>1488</v>
      </c>
      <c r="H2706" s="8" t="s">
        <v>16535</v>
      </c>
      <c r="I2706" s="8" t="s">
        <v>829</v>
      </c>
      <c r="J2706" s="8">
        <v>39006</v>
      </c>
      <c r="K2706" s="8" t="s">
        <v>33804</v>
      </c>
    </row>
    <row r="2707" spans="1:11" x14ac:dyDescent="0.2">
      <c r="A2707" s="8">
        <f>MAX($A$2:$A2706)+1</f>
        <v>1801</v>
      </c>
      <c r="B2707" s="8"/>
      <c r="C2707" s="9" t="str">
        <f t="shared" si="43"/>
        <v>Gulf Island</v>
      </c>
      <c r="D2707" s="8"/>
      <c r="E2707" s="8"/>
      <c r="F2707" s="10"/>
      <c r="G2707" s="8">
        <v>1491</v>
      </c>
      <c r="H2707" s="8" t="s">
        <v>16536</v>
      </c>
      <c r="I2707" s="8" t="s">
        <v>829</v>
      </c>
      <c r="J2707" s="8">
        <v>39006</v>
      </c>
      <c r="K2707" s="8" t="s">
        <v>33804</v>
      </c>
    </row>
    <row r="2708" spans="1:11" x14ac:dyDescent="0.2">
      <c r="A2708" s="8">
        <f>MAX($A$2:$A2707)+1</f>
        <v>1802</v>
      </c>
      <c r="B2708" s="8"/>
      <c r="C2708" s="9" t="str">
        <f t="shared" si="43"/>
        <v>Harris Hydro</v>
      </c>
      <c r="D2708" s="8"/>
      <c r="E2708" s="8"/>
      <c r="F2708" s="10"/>
      <c r="G2708" s="8">
        <v>1492</v>
      </c>
      <c r="H2708" s="8" t="s">
        <v>16537</v>
      </c>
      <c r="I2708" s="8" t="s">
        <v>829</v>
      </c>
      <c r="J2708" s="8">
        <v>39006</v>
      </c>
      <c r="K2708" s="8" t="s">
        <v>33804</v>
      </c>
    </row>
    <row r="2709" spans="1:11" x14ac:dyDescent="0.2">
      <c r="A2709" s="8">
        <f>MAX($A$2:$A2708)+1</f>
        <v>1803</v>
      </c>
      <c r="B2709" s="8"/>
      <c r="C2709" s="9" t="str">
        <f t="shared" si="43"/>
        <v>Hiram</v>
      </c>
      <c r="D2709" s="8"/>
      <c r="E2709" s="8"/>
      <c r="F2709" s="10"/>
      <c r="G2709" s="8">
        <v>1493</v>
      </c>
      <c r="H2709" s="8" t="s">
        <v>16538</v>
      </c>
      <c r="I2709" s="8" t="s">
        <v>829</v>
      </c>
      <c r="J2709" s="8">
        <v>39006</v>
      </c>
      <c r="K2709" s="8" t="s">
        <v>33804</v>
      </c>
    </row>
    <row r="2710" spans="1:11" x14ac:dyDescent="0.2">
      <c r="A2710" s="8">
        <f>MAX($A$2:$A2709)+1</f>
        <v>1804</v>
      </c>
      <c r="B2710" s="8"/>
      <c r="C2710" s="9" t="str">
        <f t="shared" si="43"/>
        <v>Messalonskee 2 (Oakland)</v>
      </c>
      <c r="D2710" s="8"/>
      <c r="E2710" s="8"/>
      <c r="F2710" s="10"/>
      <c r="G2710" s="8">
        <v>1497</v>
      </c>
      <c r="H2710" s="8" t="s">
        <v>16539</v>
      </c>
      <c r="I2710" s="8" t="s">
        <v>2527</v>
      </c>
      <c r="J2710" s="8">
        <v>56854</v>
      </c>
      <c r="K2710" s="8" t="s">
        <v>33804</v>
      </c>
    </row>
    <row r="2711" spans="1:11" x14ac:dyDescent="0.2">
      <c r="A2711" s="8">
        <f>MAX($A$2:$A2710)+1</f>
        <v>1805</v>
      </c>
      <c r="B2711" s="8"/>
      <c r="C2711" s="9" t="str">
        <f t="shared" si="43"/>
        <v>Messalonskee 3</v>
      </c>
      <c r="D2711" s="8"/>
      <c r="E2711" s="8"/>
      <c r="F2711" s="10"/>
      <c r="G2711" s="8">
        <v>1498</v>
      </c>
      <c r="H2711" s="8" t="s">
        <v>16540</v>
      </c>
      <c r="I2711" s="8" t="s">
        <v>2527</v>
      </c>
      <c r="J2711" s="8">
        <v>56854</v>
      </c>
      <c r="K2711" s="8" t="s">
        <v>33804</v>
      </c>
    </row>
    <row r="2712" spans="1:11" x14ac:dyDescent="0.2">
      <c r="A2712" s="8">
        <f>MAX($A$2:$A2711)+1</f>
        <v>1806</v>
      </c>
      <c r="B2712" s="8"/>
      <c r="C2712" s="9" t="str">
        <f t="shared" si="43"/>
        <v>Messalonskee 5</v>
      </c>
      <c r="D2712" s="8"/>
      <c r="E2712" s="8"/>
      <c r="F2712" s="10"/>
      <c r="G2712" s="8">
        <v>1500</v>
      </c>
      <c r="H2712" s="8" t="s">
        <v>16541</v>
      </c>
      <c r="I2712" s="8" t="s">
        <v>2527</v>
      </c>
      <c r="J2712" s="8">
        <v>56854</v>
      </c>
      <c r="K2712" s="8" t="s">
        <v>33804</v>
      </c>
    </row>
    <row r="2713" spans="1:11" x14ac:dyDescent="0.2">
      <c r="A2713" s="8">
        <f>MAX($A$2:$A2712)+1</f>
        <v>1807</v>
      </c>
      <c r="B2713" s="8"/>
      <c r="C2713" s="9" t="str">
        <f t="shared" si="43"/>
        <v>North Gorham</v>
      </c>
      <c r="D2713" s="8"/>
      <c r="E2713" s="8"/>
      <c r="F2713" s="10"/>
      <c r="G2713" s="8">
        <v>1501</v>
      </c>
      <c r="H2713" s="8" t="s">
        <v>16542</v>
      </c>
      <c r="I2713" s="8" t="s">
        <v>829</v>
      </c>
      <c r="J2713" s="8">
        <v>39006</v>
      </c>
      <c r="K2713" s="8" t="s">
        <v>33804</v>
      </c>
    </row>
    <row r="2714" spans="1:11" x14ac:dyDescent="0.2">
      <c r="A2714" s="8">
        <f>MAX($A$2:$A2713)+1</f>
        <v>1808</v>
      </c>
      <c r="B2714" s="8"/>
      <c r="C2714" s="9" t="str">
        <f t="shared" si="43"/>
        <v>Shawmut</v>
      </c>
      <c r="D2714" s="8"/>
      <c r="E2714" s="8"/>
      <c r="F2714" s="10"/>
      <c r="G2714" s="8">
        <v>1504</v>
      </c>
      <c r="H2714" s="8" t="s">
        <v>16543</v>
      </c>
      <c r="I2714" s="8" t="s">
        <v>829</v>
      </c>
      <c r="J2714" s="8">
        <v>39006</v>
      </c>
      <c r="K2714" s="8" t="s">
        <v>33804</v>
      </c>
    </row>
    <row r="2715" spans="1:11" x14ac:dyDescent="0.2">
      <c r="A2715" s="8">
        <f>MAX($A$2:$A2714)+1</f>
        <v>1809</v>
      </c>
      <c r="B2715" s="8"/>
      <c r="C2715" s="9" t="str">
        <f t="shared" si="43"/>
        <v>Skelton</v>
      </c>
      <c r="D2715" s="8"/>
      <c r="E2715" s="8"/>
      <c r="F2715" s="10"/>
      <c r="G2715" s="8">
        <v>1505</v>
      </c>
      <c r="H2715" s="8" t="s">
        <v>16544</v>
      </c>
      <c r="I2715" s="8" t="s">
        <v>829</v>
      </c>
      <c r="J2715" s="8">
        <v>39006</v>
      </c>
      <c r="K2715" s="8" t="s">
        <v>33804</v>
      </c>
    </row>
    <row r="2716" spans="1:11" x14ac:dyDescent="0.2">
      <c r="A2716" s="8">
        <f>MAX($A$2:$A2715)+1</f>
        <v>1810</v>
      </c>
      <c r="B2716" s="8"/>
      <c r="C2716" s="9" t="str">
        <f t="shared" si="43"/>
        <v>West Buxton</v>
      </c>
      <c r="D2716" s="8"/>
      <c r="E2716" s="8"/>
      <c r="F2716" s="10"/>
      <c r="G2716" s="8">
        <v>1508</v>
      </c>
      <c r="H2716" s="8" t="s">
        <v>16545</v>
      </c>
      <c r="I2716" s="8" t="s">
        <v>829</v>
      </c>
      <c r="J2716" s="8">
        <v>39006</v>
      </c>
      <c r="K2716" s="8" t="s">
        <v>33804</v>
      </c>
    </row>
    <row r="2717" spans="1:11" x14ac:dyDescent="0.2">
      <c r="A2717" s="8">
        <f>MAX($A$2:$A2716)+1</f>
        <v>1811</v>
      </c>
      <c r="B2717" s="8"/>
      <c r="C2717" s="9" t="str">
        <f t="shared" si="43"/>
        <v>Weston Hydro</v>
      </c>
      <c r="D2717" s="8"/>
      <c r="E2717" s="8"/>
      <c r="F2717" s="10"/>
      <c r="G2717" s="8">
        <v>1509</v>
      </c>
      <c r="H2717" s="8" t="s">
        <v>16546</v>
      </c>
      <c r="I2717" s="8" t="s">
        <v>829</v>
      </c>
      <c r="J2717" s="8">
        <v>39006</v>
      </c>
      <c r="K2717" s="8" t="s">
        <v>33804</v>
      </c>
    </row>
    <row r="2718" spans="1:11" x14ac:dyDescent="0.2">
      <c r="A2718" s="8">
        <f>MAX($A$2:$A2717)+1</f>
        <v>1812</v>
      </c>
      <c r="B2718" s="8"/>
      <c r="C2718" s="9" t="str">
        <f t="shared" si="43"/>
        <v>Williams Hydro</v>
      </c>
      <c r="D2718" s="8"/>
      <c r="E2718" s="8"/>
      <c r="F2718" s="10"/>
      <c r="G2718" s="8">
        <v>1510</v>
      </c>
      <c r="H2718" s="8" t="s">
        <v>16547</v>
      </c>
      <c r="I2718" s="8" t="s">
        <v>829</v>
      </c>
      <c r="J2718" s="8">
        <v>39006</v>
      </c>
      <c r="K2718" s="8" t="s">
        <v>33804</v>
      </c>
    </row>
    <row r="2719" spans="1:11" x14ac:dyDescent="0.2">
      <c r="A2719" s="8">
        <f>MAX($A$2:$A2718)+1</f>
        <v>1813</v>
      </c>
      <c r="B2719" s="8"/>
      <c r="C2719" s="9" t="str">
        <f t="shared" si="43"/>
        <v>Wyman Hydro</v>
      </c>
      <c r="D2719" s="8"/>
      <c r="E2719" s="8"/>
      <c r="F2719" s="10"/>
      <c r="G2719" s="8">
        <v>1511</v>
      </c>
      <c r="H2719" s="8" t="s">
        <v>16548</v>
      </c>
      <c r="I2719" s="8" t="s">
        <v>829</v>
      </c>
      <c r="J2719" s="8">
        <v>39006</v>
      </c>
      <c r="K2719" s="8" t="s">
        <v>33804</v>
      </c>
    </row>
    <row r="2720" spans="1:11" x14ac:dyDescent="0.2">
      <c r="A2720" s="8">
        <f>MAX($A$2:$A2719)+1</f>
        <v>1814</v>
      </c>
      <c r="B2720" s="8"/>
      <c r="C2720" s="9" t="str">
        <f t="shared" si="43"/>
        <v>Caribou Generation Station</v>
      </c>
      <c r="D2720" s="8"/>
      <c r="E2720" s="8"/>
      <c r="F2720" s="10"/>
      <c r="G2720" s="8">
        <v>1513</v>
      </c>
      <c r="H2720" s="8" t="s">
        <v>16549</v>
      </c>
      <c r="I2720" s="8" t="s">
        <v>2522</v>
      </c>
      <c r="J2720" s="8">
        <v>60160</v>
      </c>
      <c r="K2720" s="8" t="s">
        <v>33804</v>
      </c>
    </row>
    <row r="2721" spans="1:11" x14ac:dyDescent="0.2">
      <c r="A2721" s="8">
        <f>MAX($A$2:$A2720)+1</f>
        <v>1815</v>
      </c>
      <c r="B2721" s="8"/>
      <c r="C2721" s="9" t="str">
        <f t="shared" si="43"/>
        <v>Squa Pan Hydro Station</v>
      </c>
      <c r="D2721" s="8"/>
      <c r="E2721" s="8"/>
      <c r="F2721" s="10"/>
      <c r="G2721" s="8">
        <v>1516</v>
      </c>
      <c r="H2721" s="8" t="s">
        <v>16550</v>
      </c>
      <c r="I2721" s="8" t="s">
        <v>561</v>
      </c>
      <c r="J2721" s="8">
        <v>14597</v>
      </c>
      <c r="K2721" s="8" t="s">
        <v>33804</v>
      </c>
    </row>
    <row r="2722" spans="1:11" x14ac:dyDescent="0.2">
      <c r="A2722" s="8">
        <f>MAX($A$2:$A2721)+1</f>
        <v>1816</v>
      </c>
      <c r="B2722" s="8"/>
      <c r="C2722" s="9" t="str">
        <f t="shared" si="43"/>
        <v>CP Crane Power, LLC</v>
      </c>
      <c r="D2722" s="8"/>
      <c r="E2722" s="8"/>
      <c r="F2722" s="10"/>
      <c r="G2722" s="8">
        <v>1552</v>
      </c>
      <c r="H2722" s="8" t="s">
        <v>4696</v>
      </c>
      <c r="I2722" s="8" t="s">
        <v>3053</v>
      </c>
      <c r="J2722" s="8">
        <v>58177</v>
      </c>
      <c r="K2722" s="8" t="s">
        <v>33804</v>
      </c>
    </row>
    <row r="2723" spans="1:11" x14ac:dyDescent="0.2">
      <c r="A2723" s="8">
        <f>MAX($A$2:$A2722)+1</f>
        <v>1817</v>
      </c>
      <c r="B2723" s="8"/>
      <c r="C2723" s="9" t="str">
        <f t="shared" si="43"/>
        <v>Gould Street</v>
      </c>
      <c r="D2723" s="8"/>
      <c r="E2723" s="8"/>
      <c r="F2723" s="10"/>
      <c r="G2723" s="8">
        <v>1553</v>
      </c>
      <c r="H2723" s="8" t="s">
        <v>16551</v>
      </c>
      <c r="I2723" s="8" t="s">
        <v>1441</v>
      </c>
      <c r="J2723" s="8">
        <v>4161</v>
      </c>
      <c r="K2723" s="8" t="s">
        <v>33804</v>
      </c>
    </row>
    <row r="2724" spans="1:11" x14ac:dyDescent="0.2">
      <c r="A2724" s="8">
        <f>MAX($A$2:$A2723)+1</f>
        <v>1818</v>
      </c>
      <c r="B2724" s="8"/>
      <c r="C2724" s="9" t="str">
        <f t="shared" si="43"/>
        <v>Herbert A Wagner</v>
      </c>
      <c r="D2724" s="8"/>
      <c r="E2724" s="8"/>
      <c r="F2724" s="10"/>
      <c r="G2724" s="8">
        <v>1554</v>
      </c>
      <c r="H2724" s="8" t="s">
        <v>16552</v>
      </c>
      <c r="I2724" s="8" t="s">
        <v>3053</v>
      </c>
      <c r="J2724" s="8">
        <v>58177</v>
      </c>
      <c r="K2724" s="8" t="s">
        <v>33804</v>
      </c>
    </row>
    <row r="2725" spans="1:11" x14ac:dyDescent="0.2">
      <c r="A2725" s="8">
        <f>MAX($A$2:$A2724)+1</f>
        <v>1819</v>
      </c>
      <c r="B2725" s="8"/>
      <c r="C2725" s="9" t="str">
        <f t="shared" si="43"/>
        <v>Notch Cliff</v>
      </c>
      <c r="D2725" s="8"/>
      <c r="E2725" s="8"/>
      <c r="F2725" s="10"/>
      <c r="G2725" s="8">
        <v>1555</v>
      </c>
      <c r="H2725" s="8" t="s">
        <v>16553</v>
      </c>
      <c r="I2725" s="8" t="s">
        <v>1441</v>
      </c>
      <c r="J2725" s="8">
        <v>4161</v>
      </c>
      <c r="K2725" s="8" t="s">
        <v>33804</v>
      </c>
    </row>
    <row r="2726" spans="1:11" x14ac:dyDescent="0.2">
      <c r="A2726" s="8">
        <f>MAX($A$2:$A2725)+1</f>
        <v>1820</v>
      </c>
      <c r="B2726" s="8"/>
      <c r="C2726" s="9" t="str">
        <f t="shared" si="43"/>
        <v>Perryman</v>
      </c>
      <c r="D2726" s="8"/>
      <c r="E2726" s="8"/>
      <c r="F2726" s="10"/>
      <c r="G2726" s="8">
        <v>1556</v>
      </c>
      <c r="H2726" s="8" t="s">
        <v>16554</v>
      </c>
      <c r="I2726" s="8" t="s">
        <v>1441</v>
      </c>
      <c r="J2726" s="8">
        <v>4161</v>
      </c>
      <c r="K2726" s="8" t="s">
        <v>33804</v>
      </c>
    </row>
    <row r="2727" spans="1:11" x14ac:dyDescent="0.2">
      <c r="A2727" s="8">
        <f>MAX($A$2:$A2726)+1</f>
        <v>1821</v>
      </c>
      <c r="B2727" s="8"/>
      <c r="C2727" s="9" t="str">
        <f t="shared" si="43"/>
        <v>Philadelphia</v>
      </c>
      <c r="D2727" s="8"/>
      <c r="E2727" s="8"/>
      <c r="F2727" s="10"/>
      <c r="G2727" s="8">
        <v>1557</v>
      </c>
      <c r="H2727" s="8" t="s">
        <v>16555</v>
      </c>
      <c r="I2727" s="8" t="s">
        <v>1441</v>
      </c>
      <c r="J2727" s="8">
        <v>4161</v>
      </c>
      <c r="K2727" s="8" t="s">
        <v>33804</v>
      </c>
    </row>
    <row r="2728" spans="1:11" x14ac:dyDescent="0.2">
      <c r="A2728" s="8">
        <f>MAX($A$2:$A2727)+1</f>
        <v>1822</v>
      </c>
      <c r="B2728" s="8"/>
      <c r="C2728" s="9" t="str">
        <f t="shared" si="43"/>
        <v>Riverside (MD)</v>
      </c>
      <c r="D2728" s="8"/>
      <c r="E2728" s="8"/>
      <c r="F2728" s="10"/>
      <c r="G2728" s="8">
        <v>1559</v>
      </c>
      <c r="H2728" s="8" t="s">
        <v>16556</v>
      </c>
      <c r="I2728" s="8" t="s">
        <v>1441</v>
      </c>
      <c r="J2728" s="8">
        <v>4161</v>
      </c>
      <c r="K2728" s="8" t="s">
        <v>33804</v>
      </c>
    </row>
    <row r="2729" spans="1:11" x14ac:dyDescent="0.2">
      <c r="A2729" s="8">
        <f>MAX($A$2:$A2728)+1</f>
        <v>1823</v>
      </c>
      <c r="B2729" s="8"/>
      <c r="C2729" s="9" t="str">
        <f t="shared" si="43"/>
        <v>Westport</v>
      </c>
      <c r="D2729" s="8"/>
      <c r="E2729" s="8"/>
      <c r="F2729" s="10"/>
      <c r="G2729" s="8">
        <v>1560</v>
      </c>
      <c r="H2729" s="8" t="s">
        <v>16557</v>
      </c>
      <c r="I2729" s="8" t="s">
        <v>1441</v>
      </c>
      <c r="J2729" s="8">
        <v>4161</v>
      </c>
      <c r="K2729" s="8" t="s">
        <v>33804</v>
      </c>
    </row>
    <row r="2730" spans="1:11" x14ac:dyDescent="0.2">
      <c r="A2730" s="8">
        <f>MAX($A$2:$A2729)+1</f>
        <v>1824</v>
      </c>
      <c r="B2730" s="8"/>
      <c r="C2730" s="9" t="str">
        <f t="shared" si="43"/>
        <v>Crisfield</v>
      </c>
      <c r="D2730" s="8"/>
      <c r="E2730" s="8"/>
      <c r="F2730" s="10"/>
      <c r="G2730" s="8">
        <v>1563</v>
      </c>
      <c r="H2730" s="8" t="s">
        <v>16558</v>
      </c>
      <c r="I2730" s="8" t="s">
        <v>886</v>
      </c>
      <c r="J2730" s="8">
        <v>56609</v>
      </c>
      <c r="K2730" s="8" t="s">
        <v>33804</v>
      </c>
    </row>
    <row r="2731" spans="1:11" x14ac:dyDescent="0.2">
      <c r="A2731" s="8">
        <f>MAX($A$2:$A2730)+1</f>
        <v>1825</v>
      </c>
      <c r="B2731" s="8"/>
      <c r="C2731" s="9" t="str">
        <f t="shared" si="43"/>
        <v>Vienna Operations</v>
      </c>
      <c r="D2731" s="8"/>
      <c r="E2731" s="8"/>
      <c r="F2731" s="10"/>
      <c r="G2731" s="8">
        <v>1564</v>
      </c>
      <c r="H2731" s="8" t="s">
        <v>16559</v>
      </c>
      <c r="I2731" s="8" t="s">
        <v>2809</v>
      </c>
      <c r="J2731" s="8">
        <v>19830</v>
      </c>
      <c r="K2731" s="8" t="s">
        <v>33804</v>
      </c>
    </row>
    <row r="2732" spans="1:11" x14ac:dyDescent="0.2">
      <c r="A2732" s="8">
        <f>MAX($A$2:$A2731)+1</f>
        <v>1826</v>
      </c>
      <c r="B2732" s="8"/>
      <c r="C2732" s="9" t="str">
        <f t="shared" si="43"/>
        <v>Deep Creek</v>
      </c>
      <c r="D2732" s="8"/>
      <c r="E2732" s="8"/>
      <c r="F2732" s="10"/>
      <c r="G2732" s="8">
        <v>1567</v>
      </c>
      <c r="H2732" s="8" t="s">
        <v>16560</v>
      </c>
      <c r="I2732" s="8" t="s">
        <v>805</v>
      </c>
      <c r="J2732" s="8">
        <v>54679</v>
      </c>
      <c r="K2732" s="8" t="s">
        <v>33804</v>
      </c>
    </row>
    <row r="2733" spans="1:11" x14ac:dyDescent="0.2">
      <c r="A2733" s="8">
        <f>MAX($A$2:$A2732)+1</f>
        <v>1827</v>
      </c>
      <c r="B2733" s="8"/>
      <c r="C2733" s="9" t="str">
        <f t="shared" si="43"/>
        <v>Chalk Point LLC</v>
      </c>
      <c r="D2733" s="8"/>
      <c r="E2733" s="8"/>
      <c r="F2733" s="10"/>
      <c r="G2733" s="8">
        <v>1571</v>
      </c>
      <c r="H2733" s="8" t="s">
        <v>16561</v>
      </c>
      <c r="I2733" s="8" t="s">
        <v>2778</v>
      </c>
      <c r="J2733" s="8">
        <v>12628</v>
      </c>
      <c r="K2733" s="8" t="s">
        <v>33804</v>
      </c>
    </row>
    <row r="2734" spans="1:11" x14ac:dyDescent="0.2">
      <c r="A2734" s="8">
        <f>MAX($A$2:$A2733)+1</f>
        <v>1828</v>
      </c>
      <c r="B2734" s="8"/>
      <c r="C2734" s="9" t="str">
        <f t="shared" si="43"/>
        <v>Dickerson</v>
      </c>
      <c r="D2734" s="8"/>
      <c r="E2734" s="8"/>
      <c r="F2734" s="10"/>
      <c r="G2734" s="8">
        <v>1572</v>
      </c>
      <c r="H2734" s="8" t="s">
        <v>16562</v>
      </c>
      <c r="I2734" s="8" t="s">
        <v>1980</v>
      </c>
      <c r="J2734" s="8">
        <v>12653</v>
      </c>
      <c r="K2734" s="8" t="s">
        <v>33804</v>
      </c>
    </row>
    <row r="2735" spans="1:11" x14ac:dyDescent="0.2">
      <c r="A2735" s="8">
        <f>MAX($A$2:$A2734)+1</f>
        <v>1829</v>
      </c>
      <c r="B2735" s="8"/>
      <c r="C2735" s="9" t="str">
        <f t="shared" si="43"/>
        <v>Morgantown Generating Plant</v>
      </c>
      <c r="D2735" s="8"/>
      <c r="E2735" s="8"/>
      <c r="F2735" s="10"/>
      <c r="G2735" s="8">
        <v>1573</v>
      </c>
      <c r="H2735" s="8" t="s">
        <v>16563</v>
      </c>
      <c r="I2735" s="8" t="s">
        <v>1980</v>
      </c>
      <c r="J2735" s="8">
        <v>12653</v>
      </c>
      <c r="K2735" s="8" t="s">
        <v>33804</v>
      </c>
    </row>
    <row r="2736" spans="1:11" x14ac:dyDescent="0.2">
      <c r="A2736" s="8">
        <f>MAX($A$2:$A2735)+1</f>
        <v>1830</v>
      </c>
      <c r="B2736" s="8"/>
      <c r="C2736" s="9" t="str">
        <f t="shared" si="43"/>
        <v>Easton</v>
      </c>
      <c r="D2736" s="8"/>
      <c r="E2736" s="8"/>
      <c r="F2736" s="10"/>
      <c r="G2736" s="8">
        <v>1580</v>
      </c>
      <c r="H2736" s="8" t="s">
        <v>16564</v>
      </c>
      <c r="I2736" s="8" t="s">
        <v>1692</v>
      </c>
      <c r="J2736" s="8">
        <v>5625</v>
      </c>
      <c r="K2736" s="8" t="s">
        <v>33804</v>
      </c>
    </row>
    <row r="2737" spans="1:11" x14ac:dyDescent="0.2">
      <c r="A2737" s="8">
        <f>MAX($A$2:$A2736)+1</f>
        <v>1831</v>
      </c>
      <c r="B2737" s="8"/>
      <c r="C2737" s="9" t="str">
        <f t="shared" si="43"/>
        <v>Exelon Framingham LLC</v>
      </c>
      <c r="D2737" s="8"/>
      <c r="E2737" s="8"/>
      <c r="F2737" s="10"/>
      <c r="G2737" s="8">
        <v>1586</v>
      </c>
      <c r="H2737" s="8" t="s">
        <v>16565</v>
      </c>
      <c r="I2737" s="8" t="s">
        <v>1805</v>
      </c>
      <c r="J2737" s="8">
        <v>6035</v>
      </c>
      <c r="K2737" s="8" t="s">
        <v>33804</v>
      </c>
    </row>
    <row r="2738" spans="1:11" x14ac:dyDescent="0.2">
      <c r="A2738" s="8">
        <f>MAX($A$2:$A2737)+1</f>
        <v>1832</v>
      </c>
      <c r="B2738" s="8"/>
      <c r="C2738" s="9" t="str">
        <f t="shared" si="43"/>
        <v>Exelon L Street</v>
      </c>
      <c r="D2738" s="8"/>
      <c r="E2738" s="8"/>
      <c r="F2738" s="10"/>
      <c r="G2738" s="8">
        <v>1587</v>
      </c>
      <c r="H2738" s="8" t="s">
        <v>16566</v>
      </c>
      <c r="I2738" s="8" t="s">
        <v>1805</v>
      </c>
      <c r="J2738" s="8">
        <v>6035</v>
      </c>
      <c r="K2738" s="8" t="s">
        <v>33804</v>
      </c>
    </row>
    <row r="2739" spans="1:11" x14ac:dyDescent="0.2">
      <c r="A2739" s="8">
        <f>MAX($A$2:$A2738)+1</f>
        <v>1833</v>
      </c>
      <c r="B2739" s="8"/>
      <c r="C2739" s="9" t="str">
        <f t="shared" si="43"/>
        <v>Mystic Generating Station</v>
      </c>
      <c r="D2739" s="8"/>
      <c r="E2739" s="8"/>
      <c r="F2739" s="10"/>
      <c r="G2739" s="8">
        <v>1588</v>
      </c>
      <c r="H2739" s="8" t="s">
        <v>16567</v>
      </c>
      <c r="I2739" s="8" t="s">
        <v>1440</v>
      </c>
      <c r="J2739" s="8">
        <v>49965</v>
      </c>
      <c r="K2739" s="8" t="s">
        <v>33804</v>
      </c>
    </row>
    <row r="2740" spans="1:11" x14ac:dyDescent="0.2">
      <c r="A2740" s="8">
        <f>MAX($A$2:$A2739)+1</f>
        <v>1834</v>
      </c>
      <c r="B2740" s="8"/>
      <c r="C2740" s="9" t="str">
        <f t="shared" si="43"/>
        <v>Pilgrim Nuclear Power Station</v>
      </c>
      <c r="D2740" s="8"/>
      <c r="E2740" s="8"/>
      <c r="F2740" s="10"/>
      <c r="G2740" s="8">
        <v>1590</v>
      </c>
      <c r="H2740" s="8" t="s">
        <v>16568</v>
      </c>
      <c r="I2740" s="8" t="s">
        <v>1754</v>
      </c>
      <c r="J2740" s="8">
        <v>29926</v>
      </c>
      <c r="K2740" s="8" t="s">
        <v>33804</v>
      </c>
    </row>
    <row r="2741" spans="1:11" x14ac:dyDescent="0.2">
      <c r="A2741" s="8">
        <f>MAX($A$2:$A2740)+1</f>
        <v>1835</v>
      </c>
      <c r="B2741" s="8"/>
      <c r="C2741" s="9" t="str">
        <f t="shared" si="43"/>
        <v>Exelon Medway LLC</v>
      </c>
      <c r="D2741" s="8"/>
      <c r="E2741" s="8"/>
      <c r="F2741" s="10"/>
      <c r="G2741" s="8">
        <v>1592</v>
      </c>
      <c r="H2741" s="8" t="s">
        <v>16569</v>
      </c>
      <c r="I2741" s="8" t="s">
        <v>1805</v>
      </c>
      <c r="J2741" s="8">
        <v>6035</v>
      </c>
      <c r="K2741" s="8" t="s">
        <v>33804</v>
      </c>
    </row>
    <row r="2742" spans="1:11" x14ac:dyDescent="0.2">
      <c r="A2742" s="8">
        <f>MAX($A$2:$A2741)+1</f>
        <v>1836</v>
      </c>
      <c r="B2742" s="8"/>
      <c r="C2742" s="9" t="str">
        <f t="shared" si="43"/>
        <v>Kendall Square Station</v>
      </c>
      <c r="D2742" s="8"/>
      <c r="E2742" s="8"/>
      <c r="F2742" s="10"/>
      <c r="G2742" s="8">
        <v>1595</v>
      </c>
      <c r="H2742" s="8" t="s">
        <v>16570</v>
      </c>
      <c r="I2742" s="8" t="s">
        <v>3758</v>
      </c>
      <c r="J2742" s="8">
        <v>59528</v>
      </c>
      <c r="K2742" s="8" t="s">
        <v>33804</v>
      </c>
    </row>
    <row r="2743" spans="1:11" x14ac:dyDescent="0.2">
      <c r="A2743" s="8">
        <f>MAX($A$2:$A2742)+1</f>
        <v>1837</v>
      </c>
      <c r="B2743" s="8"/>
      <c r="C2743" s="9" t="str">
        <f t="shared" si="43"/>
        <v>Oak Bluffs Diesel Generating Facility</v>
      </c>
      <c r="D2743" s="8"/>
      <c r="E2743" s="8"/>
      <c r="F2743" s="10"/>
      <c r="G2743" s="8">
        <v>1597</v>
      </c>
      <c r="H2743" s="8" t="s">
        <v>16571</v>
      </c>
      <c r="I2743" s="8" t="s">
        <v>2776</v>
      </c>
      <c r="J2743" s="8">
        <v>21461</v>
      </c>
      <c r="K2743" s="8" t="s">
        <v>33804</v>
      </c>
    </row>
    <row r="2744" spans="1:11" x14ac:dyDescent="0.2">
      <c r="A2744" s="8">
        <f>MAX($A$2:$A2743)+1</f>
        <v>1838</v>
      </c>
      <c r="B2744" s="8"/>
      <c r="C2744" s="9" t="str">
        <f t="shared" si="43"/>
        <v>Canal</v>
      </c>
      <c r="D2744" s="8"/>
      <c r="E2744" s="8"/>
      <c r="F2744" s="10"/>
      <c r="G2744" s="8">
        <v>1599</v>
      </c>
      <c r="H2744" s="8" t="s">
        <v>16572</v>
      </c>
      <c r="I2744" s="8" t="s">
        <v>2776</v>
      </c>
      <c r="J2744" s="8">
        <v>21461</v>
      </c>
      <c r="K2744" s="8" t="s">
        <v>33804</v>
      </c>
    </row>
    <row r="2745" spans="1:11" x14ac:dyDescent="0.2">
      <c r="A2745" s="8">
        <f>MAX($A$2:$A2744)+1</f>
        <v>1839</v>
      </c>
      <c r="B2745" s="8"/>
      <c r="C2745" s="9" t="str">
        <f t="shared" si="43"/>
        <v>Boatlock</v>
      </c>
      <c r="D2745" s="8"/>
      <c r="E2745" s="8"/>
      <c r="F2745" s="10"/>
      <c r="G2745" s="8">
        <v>1603</v>
      </c>
      <c r="H2745" s="8" t="s">
        <v>16573</v>
      </c>
      <c r="I2745" s="8" t="s">
        <v>1150</v>
      </c>
      <c r="J2745" s="8">
        <v>8776</v>
      </c>
      <c r="K2745" s="8" t="s">
        <v>33804</v>
      </c>
    </row>
    <row r="2746" spans="1:11" x14ac:dyDescent="0.2">
      <c r="A2746" s="8">
        <f>MAX($A$2:$A2745)+1</f>
        <v>1840</v>
      </c>
      <c r="B2746" s="8"/>
      <c r="C2746" s="9" t="str">
        <f t="shared" si="43"/>
        <v>Chemical</v>
      </c>
      <c r="D2746" s="8"/>
      <c r="E2746" s="8"/>
      <c r="F2746" s="10"/>
      <c r="G2746" s="8">
        <v>1604</v>
      </c>
      <c r="H2746" s="8" t="s">
        <v>16574</v>
      </c>
      <c r="I2746" s="8" t="s">
        <v>1150</v>
      </c>
      <c r="J2746" s="8">
        <v>8776</v>
      </c>
      <c r="K2746" s="8" t="s">
        <v>33804</v>
      </c>
    </row>
    <row r="2747" spans="1:11" x14ac:dyDescent="0.2">
      <c r="A2747" s="8">
        <f>MAX($A$2:$A2746)+1</f>
        <v>1841</v>
      </c>
      <c r="B2747" s="8"/>
      <c r="C2747" s="9" t="str">
        <f t="shared" si="43"/>
        <v>Hadley Falls</v>
      </c>
      <c r="D2747" s="8"/>
      <c r="E2747" s="8"/>
      <c r="F2747" s="10"/>
      <c r="G2747" s="8">
        <v>1605</v>
      </c>
      <c r="H2747" s="8" t="s">
        <v>16575</v>
      </c>
      <c r="I2747" s="8" t="s">
        <v>1150</v>
      </c>
      <c r="J2747" s="8">
        <v>8776</v>
      </c>
      <c r="K2747" s="8" t="s">
        <v>33804</v>
      </c>
    </row>
    <row r="2748" spans="1:11" x14ac:dyDescent="0.2">
      <c r="A2748" s="8">
        <f>MAX($A$2:$A2747)+1</f>
        <v>1842</v>
      </c>
      <c r="B2748" s="8"/>
      <c r="C2748" s="9" t="str">
        <f t="shared" si="43"/>
        <v>Riverside Holyoke</v>
      </c>
      <c r="D2748" s="8"/>
      <c r="E2748" s="8"/>
      <c r="F2748" s="10"/>
      <c r="G2748" s="8">
        <v>1607</v>
      </c>
      <c r="H2748" s="8" t="s">
        <v>16576</v>
      </c>
      <c r="I2748" s="8" t="s">
        <v>1150</v>
      </c>
      <c r="J2748" s="8">
        <v>8776</v>
      </c>
      <c r="K2748" s="8" t="s">
        <v>33804</v>
      </c>
    </row>
    <row r="2749" spans="1:11" x14ac:dyDescent="0.2">
      <c r="A2749" s="8">
        <f>MAX($A$2:$A2748)+1</f>
        <v>1843</v>
      </c>
      <c r="B2749" s="8"/>
      <c r="C2749" s="9" t="str">
        <f t="shared" si="43"/>
        <v>Brayton Point</v>
      </c>
      <c r="D2749" s="8"/>
      <c r="E2749" s="8"/>
      <c r="F2749" s="10"/>
      <c r="G2749" s="8">
        <v>1619</v>
      </c>
      <c r="H2749" s="8" t="s">
        <v>16577</v>
      </c>
      <c r="I2749" s="8" t="s">
        <v>809</v>
      </c>
      <c r="J2749" s="8">
        <v>58534</v>
      </c>
      <c r="K2749" s="8" t="s">
        <v>33804</v>
      </c>
    </row>
    <row r="2750" spans="1:11" x14ac:dyDescent="0.2">
      <c r="A2750" s="8">
        <f>MAX($A$2:$A2749)+1</f>
        <v>1844</v>
      </c>
      <c r="B2750" s="8"/>
      <c r="C2750" s="9" t="str">
        <f t="shared" si="43"/>
        <v>Cabot</v>
      </c>
      <c r="D2750" s="8"/>
      <c r="E2750" s="8"/>
      <c r="F2750" s="10"/>
      <c r="G2750" s="8">
        <v>1629</v>
      </c>
      <c r="H2750" s="8" t="s">
        <v>16578</v>
      </c>
      <c r="I2750" s="8" t="s">
        <v>1845</v>
      </c>
      <c r="J2750" s="8">
        <v>58185</v>
      </c>
      <c r="K2750" s="8" t="s">
        <v>33804</v>
      </c>
    </row>
    <row r="2751" spans="1:11" x14ac:dyDescent="0.2">
      <c r="A2751" s="8">
        <f>MAX($A$2:$A2750)+1</f>
        <v>1845</v>
      </c>
      <c r="B2751" s="8"/>
      <c r="C2751" s="9" t="str">
        <f t="shared" si="43"/>
        <v>Cobble Mountain</v>
      </c>
      <c r="D2751" s="8"/>
      <c r="E2751" s="8"/>
      <c r="F2751" s="10"/>
      <c r="G2751" s="8">
        <v>1630</v>
      </c>
      <c r="H2751" s="8" t="s">
        <v>16579</v>
      </c>
      <c r="I2751" s="8" t="s">
        <v>1150</v>
      </c>
      <c r="J2751" s="8">
        <v>8776</v>
      </c>
      <c r="K2751" s="8" t="s">
        <v>33804</v>
      </c>
    </row>
    <row r="2752" spans="1:11" x14ac:dyDescent="0.2">
      <c r="A2752" s="8">
        <f>MAX($A$2:$A2751)+1</f>
        <v>1846</v>
      </c>
      <c r="B2752" s="8"/>
      <c r="C2752" s="9" t="str">
        <f t="shared" si="43"/>
        <v>Doreen</v>
      </c>
      <c r="D2752" s="8"/>
      <c r="E2752" s="8"/>
      <c r="F2752" s="10"/>
      <c r="G2752" s="8">
        <v>1631</v>
      </c>
      <c r="H2752" s="8" t="s">
        <v>16580</v>
      </c>
      <c r="I2752" s="8" t="s">
        <v>2648</v>
      </c>
      <c r="J2752" s="8">
        <v>56401</v>
      </c>
      <c r="K2752" s="8" t="s">
        <v>33804</v>
      </c>
    </row>
    <row r="2753" spans="1:11" x14ac:dyDescent="0.2">
      <c r="A2753" s="8">
        <f>MAX($A$2:$A2752)+1</f>
        <v>1847</v>
      </c>
      <c r="B2753" s="8"/>
      <c r="C2753" s="9" t="str">
        <f t="shared" si="43"/>
        <v>Gardners Falls</v>
      </c>
      <c r="D2753" s="8"/>
      <c r="E2753" s="8"/>
      <c r="F2753" s="10"/>
      <c r="G2753" s="8">
        <v>1634</v>
      </c>
      <c r="H2753" s="8" t="s">
        <v>16581</v>
      </c>
      <c r="I2753" s="8" t="s">
        <v>2648</v>
      </c>
      <c r="J2753" s="8">
        <v>56401</v>
      </c>
      <c r="K2753" s="8" t="s">
        <v>33804</v>
      </c>
    </row>
    <row r="2754" spans="1:11" x14ac:dyDescent="0.2">
      <c r="A2754" s="8">
        <f>MAX($A$2:$A2753)+1</f>
        <v>1848</v>
      </c>
      <c r="B2754" s="8"/>
      <c r="C2754" s="9" t="str">
        <f t="shared" si="43"/>
        <v>Putts Bridge</v>
      </c>
      <c r="D2754" s="8"/>
      <c r="E2754" s="8"/>
      <c r="F2754" s="10"/>
      <c r="G2754" s="8">
        <v>1637</v>
      </c>
      <c r="H2754" s="8" t="s">
        <v>16582</v>
      </c>
      <c r="I2754" s="8" t="s">
        <v>2648</v>
      </c>
      <c r="J2754" s="8">
        <v>56401</v>
      </c>
      <c r="K2754" s="8" t="s">
        <v>33804</v>
      </c>
    </row>
    <row r="2755" spans="1:11" x14ac:dyDescent="0.2">
      <c r="A2755" s="8">
        <f>MAX($A$2:$A2754)+1</f>
        <v>1849</v>
      </c>
      <c r="B2755" s="8"/>
      <c r="C2755" s="9" t="str">
        <f t="shared" si="43"/>
        <v>Redbridge</v>
      </c>
      <c r="D2755" s="8"/>
      <c r="E2755" s="8"/>
      <c r="F2755" s="10"/>
      <c r="G2755" s="8">
        <v>1638</v>
      </c>
      <c r="H2755" s="8" t="s">
        <v>16583</v>
      </c>
      <c r="I2755" s="8" t="s">
        <v>2648</v>
      </c>
      <c r="J2755" s="8">
        <v>56401</v>
      </c>
      <c r="K2755" s="8" t="s">
        <v>33804</v>
      </c>
    </row>
    <row r="2756" spans="1:11" x14ac:dyDescent="0.2">
      <c r="A2756" s="8">
        <f>MAX($A$2:$A2755)+1</f>
        <v>1850</v>
      </c>
      <c r="B2756" s="8"/>
      <c r="C2756" s="9" t="str">
        <f t="shared" si="43"/>
        <v>Essential Power Massachusetts LLC</v>
      </c>
      <c r="D2756" s="8"/>
      <c r="E2756" s="8"/>
      <c r="F2756" s="10"/>
      <c r="G2756" s="8">
        <v>1642</v>
      </c>
      <c r="H2756" s="8" t="s">
        <v>16584</v>
      </c>
      <c r="I2756" s="8" t="s">
        <v>2648</v>
      </c>
      <c r="J2756" s="8">
        <v>56401</v>
      </c>
      <c r="K2756" s="8" t="s">
        <v>33804</v>
      </c>
    </row>
    <row r="2757" spans="1:11" x14ac:dyDescent="0.2">
      <c r="A2757" s="8">
        <f>MAX($A$2:$A2756)+1</f>
        <v>1851</v>
      </c>
      <c r="B2757" s="8"/>
      <c r="C2757" s="9" t="str">
        <f t="shared" si="43"/>
        <v>Woodland Road</v>
      </c>
      <c r="D2757" s="8"/>
      <c r="E2757" s="8"/>
      <c r="F2757" s="10"/>
      <c r="G2757" s="8">
        <v>1643</v>
      </c>
      <c r="H2757" s="8" t="s">
        <v>16585</v>
      </c>
      <c r="I2757" s="8" t="s">
        <v>2648</v>
      </c>
      <c r="J2757" s="8">
        <v>56401</v>
      </c>
      <c r="K2757" s="8" t="s">
        <v>33804</v>
      </c>
    </row>
    <row r="2758" spans="1:11" x14ac:dyDescent="0.2">
      <c r="A2758" s="8">
        <f>MAX($A$2:$A2757)+1</f>
        <v>1852</v>
      </c>
      <c r="B2758" s="8"/>
      <c r="C2758" s="9" t="str">
        <f t="shared" si="43"/>
        <v>Potter Station 2</v>
      </c>
      <c r="D2758" s="8"/>
      <c r="E2758" s="8"/>
      <c r="F2758" s="10"/>
      <c r="G2758" s="8">
        <v>1660</v>
      </c>
      <c r="H2758" s="8" t="s">
        <v>16586</v>
      </c>
      <c r="I2758" s="8" t="s">
        <v>3593</v>
      </c>
      <c r="J2758" s="8">
        <v>2144</v>
      </c>
      <c r="K2758" s="8" t="s">
        <v>33804</v>
      </c>
    </row>
    <row r="2759" spans="1:11" x14ac:dyDescent="0.2">
      <c r="A2759" s="8">
        <f>MAX($A$2:$A2758)+1</f>
        <v>1853</v>
      </c>
      <c r="B2759" s="8"/>
      <c r="C2759" s="9" t="str">
        <f t="shared" si="43"/>
        <v>High Street Station</v>
      </c>
      <c r="D2759" s="8"/>
      <c r="E2759" s="8"/>
      <c r="F2759" s="10"/>
      <c r="G2759" s="8">
        <v>1670</v>
      </c>
      <c r="H2759" s="8" t="s">
        <v>16587</v>
      </c>
      <c r="I2759" s="8" t="s">
        <v>3600</v>
      </c>
      <c r="J2759" s="8">
        <v>9442</v>
      </c>
      <c r="K2759" s="8" t="s">
        <v>33804</v>
      </c>
    </row>
    <row r="2760" spans="1:11" x14ac:dyDescent="0.2">
      <c r="A2760" s="8">
        <f>MAX($A$2:$A2759)+1</f>
        <v>1854</v>
      </c>
      <c r="B2760" s="8"/>
      <c r="C2760" s="9" t="str">
        <f t="shared" ref="C2760:C2823" si="44">IF(H2760="",F2760,H2760)</f>
        <v>Waters River</v>
      </c>
      <c r="D2760" s="8"/>
      <c r="E2760" s="8"/>
      <c r="F2760" s="10"/>
      <c r="G2760" s="8">
        <v>1678</v>
      </c>
      <c r="H2760" s="8" t="s">
        <v>16588</v>
      </c>
      <c r="I2760" s="8" t="s">
        <v>1264</v>
      </c>
      <c r="J2760" s="8">
        <v>14605</v>
      </c>
      <c r="K2760" s="8" t="s">
        <v>33804</v>
      </c>
    </row>
    <row r="2761" spans="1:11" x14ac:dyDescent="0.2">
      <c r="A2761" s="8">
        <f>MAX($A$2:$A2760)+1</f>
        <v>1855</v>
      </c>
      <c r="B2761" s="8"/>
      <c r="C2761" s="9" t="str">
        <f t="shared" si="44"/>
        <v>Cleary Flood</v>
      </c>
      <c r="D2761" s="8"/>
      <c r="E2761" s="8"/>
      <c r="F2761" s="10"/>
      <c r="G2761" s="8">
        <v>1682</v>
      </c>
      <c r="H2761" s="8" t="s">
        <v>16589</v>
      </c>
      <c r="I2761" s="8" t="s">
        <v>1338</v>
      </c>
      <c r="J2761" s="8">
        <v>18488</v>
      </c>
      <c r="K2761" s="8" t="s">
        <v>33804</v>
      </c>
    </row>
    <row r="2762" spans="1:11" x14ac:dyDescent="0.2">
      <c r="A2762" s="8">
        <f>MAX($A$2:$A2761)+1</f>
        <v>1856</v>
      </c>
      <c r="B2762" s="8"/>
      <c r="C2762" s="9" t="str">
        <f t="shared" si="44"/>
        <v>Allegan Dam</v>
      </c>
      <c r="D2762" s="8"/>
      <c r="E2762" s="8"/>
      <c r="F2762" s="10"/>
      <c r="G2762" s="8">
        <v>1694</v>
      </c>
      <c r="H2762" s="8" t="s">
        <v>16590</v>
      </c>
      <c r="I2762" s="8" t="s">
        <v>104</v>
      </c>
      <c r="J2762" s="8">
        <v>4254</v>
      </c>
      <c r="K2762" s="8" t="s">
        <v>33804</v>
      </c>
    </row>
    <row r="2763" spans="1:11" x14ac:dyDescent="0.2">
      <c r="A2763" s="8">
        <f>MAX($A$2:$A2762)+1</f>
        <v>1857</v>
      </c>
      <c r="B2763" s="8"/>
      <c r="C2763" s="9" t="str">
        <f t="shared" si="44"/>
        <v>Loud</v>
      </c>
      <c r="D2763" s="8"/>
      <c r="E2763" s="8"/>
      <c r="F2763" s="10"/>
      <c r="G2763" s="8">
        <v>1712</v>
      </c>
      <c r="H2763" s="8" t="s">
        <v>16591</v>
      </c>
      <c r="I2763" s="8" t="s">
        <v>104</v>
      </c>
      <c r="J2763" s="8">
        <v>4254</v>
      </c>
      <c r="K2763" s="8" t="s">
        <v>33804</v>
      </c>
    </row>
    <row r="2764" spans="1:11" x14ac:dyDescent="0.2">
      <c r="A2764" s="8">
        <f>MAX($A$2:$A2763)+1</f>
        <v>1858</v>
      </c>
      <c r="B2764" s="8"/>
      <c r="C2764" s="9" t="str">
        <f t="shared" si="44"/>
        <v>Mio</v>
      </c>
      <c r="D2764" s="8"/>
      <c r="E2764" s="8"/>
      <c r="F2764" s="10"/>
      <c r="G2764" s="8">
        <v>1714</v>
      </c>
      <c r="H2764" s="8" t="s">
        <v>16592</v>
      </c>
      <c r="I2764" s="8" t="s">
        <v>104</v>
      </c>
      <c r="J2764" s="8">
        <v>4254</v>
      </c>
      <c r="K2764" s="8" t="s">
        <v>33804</v>
      </c>
    </row>
    <row r="2765" spans="1:11" x14ac:dyDescent="0.2">
      <c r="A2765" s="8">
        <f>MAX($A$2:$A2764)+1</f>
        <v>1859</v>
      </c>
      <c r="B2765" s="8"/>
      <c r="C2765" s="9" t="str">
        <f t="shared" si="44"/>
        <v>Webber</v>
      </c>
      <c r="D2765" s="8"/>
      <c r="E2765" s="8"/>
      <c r="F2765" s="10"/>
      <c r="G2765" s="8">
        <v>1722</v>
      </c>
      <c r="H2765" s="8" t="s">
        <v>16593</v>
      </c>
      <c r="I2765" s="8" t="s">
        <v>104</v>
      </c>
      <c r="J2765" s="8">
        <v>4254</v>
      </c>
      <c r="K2765" s="8" t="s">
        <v>33804</v>
      </c>
    </row>
    <row r="2766" spans="1:11" x14ac:dyDescent="0.2">
      <c r="A2766" s="8">
        <f>MAX($A$2:$A2765)+1</f>
        <v>1860</v>
      </c>
      <c r="B2766" s="8"/>
      <c r="C2766" s="9" t="str">
        <f t="shared" si="44"/>
        <v>Manistique</v>
      </c>
      <c r="D2766" s="8"/>
      <c r="E2766" s="8"/>
      <c r="F2766" s="10"/>
      <c r="G2766" s="8">
        <v>1750</v>
      </c>
      <c r="H2766" s="8" t="s">
        <v>16594</v>
      </c>
      <c r="I2766" s="8" t="s">
        <v>1399</v>
      </c>
      <c r="J2766" s="8">
        <v>3828</v>
      </c>
      <c r="K2766" s="8" t="s">
        <v>33804</v>
      </c>
    </row>
    <row r="2767" spans="1:11" x14ac:dyDescent="0.2">
      <c r="A2767" s="8">
        <f>MAX($A$2:$A2766)+1</f>
        <v>1861</v>
      </c>
      <c r="B2767" s="8"/>
      <c r="C2767" s="9" t="str">
        <f t="shared" si="44"/>
        <v>Buchanan (MI)</v>
      </c>
      <c r="D2767" s="8"/>
      <c r="E2767" s="8"/>
      <c r="F2767" s="10"/>
      <c r="G2767" s="8">
        <v>1754</v>
      </c>
      <c r="H2767" s="8" t="s">
        <v>16595</v>
      </c>
      <c r="I2767" s="8" t="s">
        <v>192</v>
      </c>
      <c r="J2767" s="8">
        <v>9324</v>
      </c>
      <c r="K2767" s="8" t="s">
        <v>33804</v>
      </c>
    </row>
    <row r="2768" spans="1:11" x14ac:dyDescent="0.2">
      <c r="A2768" s="8">
        <f>MAX($A$2:$A2767)+1</f>
        <v>1862</v>
      </c>
      <c r="B2768" s="8"/>
      <c r="C2768" s="9" t="str">
        <f t="shared" si="44"/>
        <v>Alliant Techsystems</v>
      </c>
      <c r="D2768" s="8"/>
      <c r="E2768" s="8"/>
      <c r="F2768" s="10"/>
      <c r="G2768" s="8">
        <v>7376</v>
      </c>
      <c r="H2768" s="8" t="s">
        <v>16596</v>
      </c>
      <c r="I2768" s="8" t="s">
        <v>297</v>
      </c>
      <c r="J2768" s="8">
        <v>13781</v>
      </c>
      <c r="K2768" s="8" t="s">
        <v>33804</v>
      </c>
    </row>
    <row r="2769" spans="1:11" x14ac:dyDescent="0.2">
      <c r="A2769" s="8">
        <f>MAX($A$2:$A2768)+1</f>
        <v>1863</v>
      </c>
      <c r="B2769" s="8"/>
      <c r="C2769" s="9" t="str">
        <f t="shared" si="44"/>
        <v>Constantine</v>
      </c>
      <c r="D2769" s="8"/>
      <c r="E2769" s="8"/>
      <c r="F2769" s="10"/>
      <c r="G2769" s="8">
        <v>1760</v>
      </c>
      <c r="H2769" s="8" t="s">
        <v>16597</v>
      </c>
      <c r="I2769" s="8" t="s">
        <v>192</v>
      </c>
      <c r="J2769" s="8">
        <v>9324</v>
      </c>
      <c r="K2769" s="8" t="s">
        <v>33804</v>
      </c>
    </row>
    <row r="2770" spans="1:11" x14ac:dyDescent="0.2">
      <c r="A2770" s="8">
        <f>MAX($A$2:$A2769)+1</f>
        <v>1864</v>
      </c>
      <c r="B2770" s="8"/>
      <c r="C2770" s="9" t="str">
        <f t="shared" si="44"/>
        <v>Mottville</v>
      </c>
      <c r="D2770" s="8"/>
      <c r="E2770" s="8"/>
      <c r="F2770" s="10"/>
      <c r="G2770" s="8">
        <v>1761</v>
      </c>
      <c r="H2770" s="8" t="s">
        <v>16598</v>
      </c>
      <c r="I2770" s="8" t="s">
        <v>192</v>
      </c>
      <c r="J2770" s="8">
        <v>9324</v>
      </c>
      <c r="K2770" s="8" t="s">
        <v>33804</v>
      </c>
    </row>
    <row r="2771" spans="1:11" x14ac:dyDescent="0.2">
      <c r="A2771" s="8">
        <f>MAX($A$2:$A2770)+1</f>
        <v>1865</v>
      </c>
      <c r="B2771" s="8"/>
      <c r="C2771" s="9" t="str">
        <f t="shared" si="44"/>
        <v>Escanaba</v>
      </c>
      <c r="D2771" s="8"/>
      <c r="E2771" s="8"/>
      <c r="F2771" s="10"/>
      <c r="G2771" s="8">
        <v>1771</v>
      </c>
      <c r="H2771" s="8" t="s">
        <v>16599</v>
      </c>
      <c r="I2771" s="8" t="s">
        <v>1772</v>
      </c>
      <c r="J2771" s="8">
        <v>58246</v>
      </c>
      <c r="K2771" s="8" t="s">
        <v>33804</v>
      </c>
    </row>
    <row r="2772" spans="1:11" x14ac:dyDescent="0.2">
      <c r="A2772" s="8">
        <f>MAX($A$2:$A2771)+1</f>
        <v>1866</v>
      </c>
      <c r="B2772" s="8"/>
      <c r="C2772" s="9" t="str">
        <f t="shared" si="44"/>
        <v>Prickett</v>
      </c>
      <c r="D2772" s="8"/>
      <c r="E2772" s="8"/>
      <c r="F2772" s="10"/>
      <c r="G2772" s="8">
        <v>1773</v>
      </c>
      <c r="H2772" s="8" t="s">
        <v>16600</v>
      </c>
      <c r="I2772" s="8" t="s">
        <v>449</v>
      </c>
      <c r="J2772" s="8">
        <v>19578</v>
      </c>
      <c r="K2772" s="8" t="s">
        <v>33804</v>
      </c>
    </row>
    <row r="2773" spans="1:11" x14ac:dyDescent="0.2">
      <c r="A2773" s="8">
        <f>MAX($A$2:$A2772)+1</f>
        <v>1867</v>
      </c>
      <c r="B2773" s="8"/>
      <c r="C2773" s="9" t="str">
        <f t="shared" si="44"/>
        <v>Hemlock Falls</v>
      </c>
      <c r="D2773" s="8"/>
      <c r="E2773" s="8"/>
      <c r="F2773" s="10"/>
      <c r="G2773" s="8">
        <v>1777</v>
      </c>
      <c r="H2773" s="8" t="s">
        <v>16601</v>
      </c>
      <c r="I2773" s="8" t="s">
        <v>478</v>
      </c>
      <c r="J2773" s="8">
        <v>20847</v>
      </c>
      <c r="K2773" s="8" t="s">
        <v>33804</v>
      </c>
    </row>
    <row r="2774" spans="1:11" x14ac:dyDescent="0.2">
      <c r="A2774" s="8">
        <f>MAX($A$2:$A2773)+1</f>
        <v>1868</v>
      </c>
      <c r="B2774" s="8"/>
      <c r="C2774" s="9" t="str">
        <f t="shared" si="44"/>
        <v>Way Dam</v>
      </c>
      <c r="D2774" s="8"/>
      <c r="E2774" s="8"/>
      <c r="F2774" s="10"/>
      <c r="G2774" s="8">
        <v>1785</v>
      </c>
      <c r="H2774" s="8" t="s">
        <v>16602</v>
      </c>
      <c r="I2774" s="8" t="s">
        <v>478</v>
      </c>
      <c r="J2774" s="8">
        <v>20847</v>
      </c>
      <c r="K2774" s="8" t="s">
        <v>33804</v>
      </c>
    </row>
    <row r="2775" spans="1:11" x14ac:dyDescent="0.2">
      <c r="A2775" s="8">
        <f>MAX($A$2:$A2774)+1</f>
        <v>1869</v>
      </c>
      <c r="B2775" s="8"/>
      <c r="C2775" s="9" t="str">
        <f t="shared" si="44"/>
        <v>Clinton</v>
      </c>
      <c r="D2775" s="8"/>
      <c r="E2775" s="8"/>
      <c r="F2775" s="10"/>
      <c r="G2775" s="8">
        <v>1818</v>
      </c>
      <c r="H2775" s="8" t="s">
        <v>16603</v>
      </c>
      <c r="I2775" s="8" t="s">
        <v>3774</v>
      </c>
      <c r="J2775" s="8">
        <v>3813</v>
      </c>
      <c r="K2775" s="8" t="s">
        <v>33804</v>
      </c>
    </row>
    <row r="2776" spans="1:11" x14ac:dyDescent="0.2">
      <c r="A2776" s="8">
        <f>MAX($A$2:$A2775)+1</f>
        <v>1870</v>
      </c>
      <c r="B2776" s="8"/>
      <c r="C2776" s="9" t="str">
        <f t="shared" si="44"/>
        <v>Crystal Falls</v>
      </c>
      <c r="D2776" s="8"/>
      <c r="E2776" s="8"/>
      <c r="F2776" s="10"/>
      <c r="G2776" s="8">
        <v>1821</v>
      </c>
      <c r="H2776" s="8" t="s">
        <v>16604</v>
      </c>
      <c r="I2776" s="8" t="s">
        <v>1081</v>
      </c>
      <c r="J2776" s="8">
        <v>4604</v>
      </c>
      <c r="K2776" s="8" t="s">
        <v>33804</v>
      </c>
    </row>
    <row r="2777" spans="1:11" x14ac:dyDescent="0.2">
      <c r="A2777" s="8">
        <f>MAX($A$2:$A2776)+1</f>
        <v>1871</v>
      </c>
      <c r="B2777" s="8"/>
      <c r="C2777" s="9" t="str">
        <f t="shared" si="44"/>
        <v>J B Sims</v>
      </c>
      <c r="D2777" s="8"/>
      <c r="E2777" s="8"/>
      <c r="F2777" s="10"/>
      <c r="G2777" s="8">
        <v>1825</v>
      </c>
      <c r="H2777" s="8" t="s">
        <v>16605</v>
      </c>
      <c r="I2777" s="8" t="s">
        <v>1129</v>
      </c>
      <c r="J2777" s="8">
        <v>7483</v>
      </c>
      <c r="K2777" s="8" t="s">
        <v>33804</v>
      </c>
    </row>
    <row r="2778" spans="1:11" x14ac:dyDescent="0.2">
      <c r="A2778" s="8">
        <f>MAX($A$2:$A2777)+1</f>
        <v>1872</v>
      </c>
      <c r="B2778" s="8"/>
      <c r="C2778" s="9" t="str">
        <f t="shared" si="44"/>
        <v>Grand Haven Diesel Plant</v>
      </c>
      <c r="D2778" s="8"/>
      <c r="E2778" s="8"/>
      <c r="F2778" s="10"/>
      <c r="G2778" s="8">
        <v>1826</v>
      </c>
      <c r="H2778" s="8" t="s">
        <v>16606</v>
      </c>
      <c r="I2778" s="8" t="s">
        <v>1129</v>
      </c>
      <c r="J2778" s="8">
        <v>7483</v>
      </c>
      <c r="K2778" s="8" t="s">
        <v>33804</v>
      </c>
    </row>
    <row r="2779" spans="1:11" x14ac:dyDescent="0.2">
      <c r="A2779" s="8">
        <f>MAX($A$2:$A2778)+1</f>
        <v>1873</v>
      </c>
      <c r="B2779" s="8"/>
      <c r="C2779" s="9" t="str">
        <f t="shared" si="44"/>
        <v>Hart</v>
      </c>
      <c r="D2779" s="8"/>
      <c r="E2779" s="8"/>
      <c r="F2779" s="10"/>
      <c r="G2779" s="8">
        <v>1827</v>
      </c>
      <c r="H2779" s="8" t="s">
        <v>16607</v>
      </c>
      <c r="I2779" s="8" t="s">
        <v>1139</v>
      </c>
      <c r="J2779" s="8">
        <v>8205</v>
      </c>
      <c r="K2779" s="8" t="s">
        <v>33804</v>
      </c>
    </row>
    <row r="2780" spans="1:11" x14ac:dyDescent="0.2">
      <c r="A2780" s="8">
        <f>MAX($A$2:$A2779)+1</f>
        <v>1874</v>
      </c>
      <c r="B2780" s="8"/>
      <c r="C2780" s="9" t="str">
        <f t="shared" si="44"/>
        <v>Hillsdale</v>
      </c>
      <c r="D2780" s="8"/>
      <c r="E2780" s="8"/>
      <c r="F2780" s="10"/>
      <c r="G2780" s="8">
        <v>1829</v>
      </c>
      <c r="H2780" s="8" t="s">
        <v>16608</v>
      </c>
      <c r="I2780" s="8" t="s">
        <v>2120</v>
      </c>
      <c r="J2780" s="8">
        <v>8631</v>
      </c>
      <c r="K2780" s="8" t="s">
        <v>33804</v>
      </c>
    </row>
    <row r="2781" spans="1:11" x14ac:dyDescent="0.2">
      <c r="A2781" s="8">
        <f>MAX($A$2:$A2780)+1</f>
        <v>1875</v>
      </c>
      <c r="B2781" s="8"/>
      <c r="C2781" s="9" t="str">
        <f t="shared" si="44"/>
        <v>James De Young</v>
      </c>
      <c r="D2781" s="8"/>
      <c r="E2781" s="8"/>
      <c r="F2781" s="10"/>
      <c r="G2781" s="8">
        <v>1830</v>
      </c>
      <c r="H2781" s="8" t="s">
        <v>16609</v>
      </c>
      <c r="I2781" s="8" t="s">
        <v>1148</v>
      </c>
      <c r="J2781" s="8">
        <v>8723</v>
      </c>
      <c r="K2781" s="8" t="s">
        <v>33804</v>
      </c>
    </row>
    <row r="2782" spans="1:11" x14ac:dyDescent="0.2">
      <c r="A2782" s="8">
        <f>MAX($A$2:$A2781)+1</f>
        <v>1876</v>
      </c>
      <c r="B2782" s="8"/>
      <c r="C2782" s="9" t="str">
        <f t="shared" si="44"/>
        <v>Eckert Station</v>
      </c>
      <c r="D2782" s="8"/>
      <c r="E2782" s="8"/>
      <c r="F2782" s="10"/>
      <c r="G2782" s="8">
        <v>1831</v>
      </c>
      <c r="H2782" s="8" t="s">
        <v>16610</v>
      </c>
      <c r="I2782" s="8" t="s">
        <v>2361</v>
      </c>
      <c r="J2782" s="8">
        <v>56155</v>
      </c>
      <c r="K2782" s="8" t="s">
        <v>33804</v>
      </c>
    </row>
    <row r="2783" spans="1:11" x14ac:dyDescent="0.2">
      <c r="A2783" s="8">
        <f>MAX($A$2:$A2782)+1</f>
        <v>1877</v>
      </c>
      <c r="B2783" s="8"/>
      <c r="C2783" s="9" t="str">
        <f t="shared" si="44"/>
        <v>Erickson Station</v>
      </c>
      <c r="D2783" s="8"/>
      <c r="E2783" s="8"/>
      <c r="F2783" s="10"/>
      <c r="G2783" s="8">
        <v>1832</v>
      </c>
      <c r="H2783" s="8" t="s">
        <v>16611</v>
      </c>
      <c r="I2783" s="8" t="s">
        <v>2361</v>
      </c>
      <c r="J2783" s="8">
        <v>56155</v>
      </c>
      <c r="K2783" s="8" t="s">
        <v>33804</v>
      </c>
    </row>
    <row r="2784" spans="1:11" x14ac:dyDescent="0.2">
      <c r="A2784" s="8">
        <f>MAX($A$2:$A2783)+1</f>
        <v>1878</v>
      </c>
      <c r="B2784" s="8"/>
      <c r="C2784" s="9" t="str">
        <f t="shared" si="44"/>
        <v>Plant Four</v>
      </c>
      <c r="D2784" s="8"/>
      <c r="E2784" s="8"/>
      <c r="F2784" s="10"/>
      <c r="G2784" s="8">
        <v>1840</v>
      </c>
      <c r="H2784" s="8" t="s">
        <v>16612</v>
      </c>
      <c r="I2784" s="8" t="s">
        <v>1209</v>
      </c>
      <c r="J2784" s="8">
        <v>11701</v>
      </c>
      <c r="K2784" s="8" t="s">
        <v>33804</v>
      </c>
    </row>
    <row r="2785" spans="1:11" x14ac:dyDescent="0.2">
      <c r="A2785" s="8">
        <f>MAX($A$2:$A2784)+1</f>
        <v>1879</v>
      </c>
      <c r="B2785" s="8"/>
      <c r="C2785" s="9" t="str">
        <f t="shared" si="44"/>
        <v>James R Smith</v>
      </c>
      <c r="D2785" s="8"/>
      <c r="E2785" s="8"/>
      <c r="F2785" s="10"/>
      <c r="G2785" s="8">
        <v>1842</v>
      </c>
      <c r="H2785" s="8" t="s">
        <v>16613</v>
      </c>
      <c r="I2785" s="8" t="s">
        <v>1209</v>
      </c>
      <c r="J2785" s="8">
        <v>11701</v>
      </c>
      <c r="K2785" s="8" t="s">
        <v>33804</v>
      </c>
    </row>
    <row r="2786" spans="1:11" x14ac:dyDescent="0.2">
      <c r="A2786" s="8">
        <f>MAX($A$2:$A2785)+1</f>
        <v>1880</v>
      </c>
      <c r="B2786" s="8"/>
      <c r="C2786" s="9" t="str">
        <f t="shared" si="44"/>
        <v>Shiras</v>
      </c>
      <c r="D2786" s="8"/>
      <c r="E2786" s="8"/>
      <c r="F2786" s="10"/>
      <c r="G2786" s="8">
        <v>1843</v>
      </c>
      <c r="H2786" s="8" t="s">
        <v>16614</v>
      </c>
      <c r="I2786" s="8" t="s">
        <v>1209</v>
      </c>
      <c r="J2786" s="8">
        <v>11701</v>
      </c>
      <c r="K2786" s="8" t="s">
        <v>33804</v>
      </c>
    </row>
    <row r="2787" spans="1:11" x14ac:dyDescent="0.2">
      <c r="A2787" s="8">
        <f>MAX($A$2:$A2786)+1</f>
        <v>1881</v>
      </c>
      <c r="B2787" s="8"/>
      <c r="C2787" s="9" t="str">
        <f t="shared" si="44"/>
        <v>Marshall (MI)</v>
      </c>
      <c r="D2787" s="8"/>
      <c r="E2787" s="8"/>
      <c r="F2787" s="10"/>
      <c r="G2787" s="8">
        <v>1844</v>
      </c>
      <c r="H2787" s="8" t="s">
        <v>16615</v>
      </c>
      <c r="I2787" s="8" t="s">
        <v>1211</v>
      </c>
      <c r="J2787" s="8">
        <v>11713</v>
      </c>
      <c r="K2787" s="8" t="s">
        <v>33804</v>
      </c>
    </row>
    <row r="2788" spans="1:11" x14ac:dyDescent="0.2">
      <c r="A2788" s="8">
        <f>MAX($A$2:$A2787)+1</f>
        <v>1882</v>
      </c>
      <c r="B2788" s="8"/>
      <c r="C2788" s="9" t="str">
        <f t="shared" si="44"/>
        <v>Newberry</v>
      </c>
      <c r="D2788" s="8"/>
      <c r="E2788" s="8"/>
      <c r="F2788" s="10"/>
      <c r="G2788" s="8">
        <v>1846</v>
      </c>
      <c r="H2788" s="8" t="s">
        <v>16616</v>
      </c>
      <c r="I2788" s="8" t="s">
        <v>2705</v>
      </c>
      <c r="J2788" s="8">
        <v>13525</v>
      </c>
      <c r="K2788" s="8" t="s">
        <v>33804</v>
      </c>
    </row>
    <row r="2789" spans="1:11" x14ac:dyDescent="0.2">
      <c r="A2789" s="8">
        <f>MAX($A$2:$A2788)+1</f>
        <v>1883</v>
      </c>
      <c r="B2789" s="8"/>
      <c r="C2789" s="9" t="str">
        <f t="shared" si="44"/>
        <v>Norway (MI)</v>
      </c>
      <c r="D2789" s="8"/>
      <c r="E2789" s="8"/>
      <c r="F2789" s="10"/>
      <c r="G2789" s="8">
        <v>1848</v>
      </c>
      <c r="H2789" s="8" t="s">
        <v>16617</v>
      </c>
      <c r="I2789" s="8" t="s">
        <v>1239</v>
      </c>
      <c r="J2789" s="8">
        <v>13826</v>
      </c>
      <c r="K2789" s="8" t="s">
        <v>33804</v>
      </c>
    </row>
    <row r="2790" spans="1:11" x14ac:dyDescent="0.2">
      <c r="A2790" s="8">
        <f>MAX($A$2:$A2789)+1</f>
        <v>1884</v>
      </c>
      <c r="B2790" s="8"/>
      <c r="C2790" s="9" t="str">
        <f t="shared" si="44"/>
        <v>Frank Jenkins</v>
      </c>
      <c r="D2790" s="8"/>
      <c r="E2790" s="8"/>
      <c r="F2790" s="10"/>
      <c r="G2790" s="8">
        <v>1851</v>
      </c>
      <c r="H2790" s="8" t="s">
        <v>16618</v>
      </c>
      <c r="I2790" s="8" t="s">
        <v>1275</v>
      </c>
      <c r="J2790" s="8">
        <v>15246</v>
      </c>
      <c r="K2790" s="8" t="s">
        <v>33804</v>
      </c>
    </row>
    <row r="2791" spans="1:11" x14ac:dyDescent="0.2">
      <c r="A2791" s="8">
        <f>MAX($A$2:$A2790)+1</f>
        <v>1885</v>
      </c>
      <c r="B2791" s="8"/>
      <c r="C2791" s="9" t="str">
        <f t="shared" si="44"/>
        <v>St Louis</v>
      </c>
      <c r="D2791" s="8"/>
      <c r="E2791" s="8"/>
      <c r="F2791" s="10"/>
      <c r="G2791" s="8">
        <v>1852</v>
      </c>
      <c r="H2791" s="8" t="s">
        <v>16619</v>
      </c>
      <c r="I2791" s="8" t="s">
        <v>1320</v>
      </c>
      <c r="J2791" s="8">
        <v>17886</v>
      </c>
      <c r="K2791" s="8" t="s">
        <v>33804</v>
      </c>
    </row>
    <row r="2792" spans="1:11" x14ac:dyDescent="0.2">
      <c r="A2792" s="8">
        <f>MAX($A$2:$A2791)+1</f>
        <v>1886</v>
      </c>
      <c r="B2792" s="8"/>
      <c r="C2792" s="9" t="str">
        <f t="shared" si="44"/>
        <v>Main Street (MI)</v>
      </c>
      <c r="D2792" s="8"/>
      <c r="E2792" s="8"/>
      <c r="F2792" s="10"/>
      <c r="G2792" s="8">
        <v>1853</v>
      </c>
      <c r="H2792" s="8" t="s">
        <v>16620</v>
      </c>
      <c r="I2792" s="8" t="s">
        <v>1301</v>
      </c>
      <c r="J2792" s="8">
        <v>16873</v>
      </c>
      <c r="K2792" s="8" t="s">
        <v>33804</v>
      </c>
    </row>
    <row r="2793" spans="1:11" x14ac:dyDescent="0.2">
      <c r="A2793" s="8">
        <f>MAX($A$2:$A2792)+1</f>
        <v>1887</v>
      </c>
      <c r="B2793" s="8"/>
      <c r="C2793" s="9" t="str">
        <f t="shared" si="44"/>
        <v>Sturgis City  Diesel Plant</v>
      </c>
      <c r="D2793" s="8"/>
      <c r="E2793" s="8"/>
      <c r="F2793" s="10"/>
      <c r="G2793" s="8">
        <v>1855</v>
      </c>
      <c r="H2793" s="8" t="s">
        <v>16621</v>
      </c>
      <c r="I2793" s="8" t="s">
        <v>1333</v>
      </c>
      <c r="J2793" s="8">
        <v>18252</v>
      </c>
      <c r="K2793" s="8" t="s">
        <v>33804</v>
      </c>
    </row>
    <row r="2794" spans="1:11" x14ac:dyDescent="0.2">
      <c r="A2794" s="8">
        <f>MAX($A$2:$A2793)+1</f>
        <v>1888</v>
      </c>
      <c r="B2794" s="8"/>
      <c r="C2794" s="9" t="str">
        <f t="shared" si="44"/>
        <v>Hydro Plant</v>
      </c>
      <c r="D2794" s="8"/>
      <c r="E2794" s="8"/>
      <c r="F2794" s="10"/>
      <c r="G2794" s="8">
        <v>1856</v>
      </c>
      <c r="H2794" s="8" t="s">
        <v>16622</v>
      </c>
      <c r="I2794" s="8" t="s">
        <v>1333</v>
      </c>
      <c r="J2794" s="8">
        <v>18252</v>
      </c>
      <c r="K2794" s="8" t="s">
        <v>33804</v>
      </c>
    </row>
    <row r="2795" spans="1:11" x14ac:dyDescent="0.2">
      <c r="A2795" s="8">
        <f>MAX($A$2:$A2794)+1</f>
        <v>1889</v>
      </c>
      <c r="B2795" s="8"/>
      <c r="C2795" s="9" t="str">
        <f t="shared" si="44"/>
        <v>Saint Marys Falls</v>
      </c>
      <c r="D2795" s="8"/>
      <c r="E2795" s="8"/>
      <c r="F2795" s="10"/>
      <c r="G2795" s="8">
        <v>1865</v>
      </c>
      <c r="H2795" s="8" t="s">
        <v>16623</v>
      </c>
      <c r="I2795" s="8" t="s">
        <v>3718</v>
      </c>
      <c r="J2795" s="8">
        <v>21264</v>
      </c>
      <c r="K2795" s="8" t="s">
        <v>33804</v>
      </c>
    </row>
    <row r="2796" spans="1:11" x14ac:dyDescent="0.2">
      <c r="A2796" s="8">
        <f>MAX($A$2:$A2795)+1</f>
        <v>1890</v>
      </c>
      <c r="B2796" s="8"/>
      <c r="C2796" s="9" t="str">
        <f t="shared" si="44"/>
        <v>Wyandotte</v>
      </c>
      <c r="D2796" s="8"/>
      <c r="E2796" s="8"/>
      <c r="F2796" s="10"/>
      <c r="G2796" s="8">
        <v>1866</v>
      </c>
      <c r="H2796" s="8" t="s">
        <v>16624</v>
      </c>
      <c r="I2796" s="8" t="s">
        <v>3914</v>
      </c>
      <c r="J2796" s="8">
        <v>21048</v>
      </c>
      <c r="K2796" s="8" t="s">
        <v>33804</v>
      </c>
    </row>
    <row r="2797" spans="1:11" x14ac:dyDescent="0.2">
      <c r="A2797" s="8">
        <f>MAX($A$2:$A2796)+1</f>
        <v>1891</v>
      </c>
      <c r="B2797" s="8"/>
      <c r="C2797" s="9" t="str">
        <f t="shared" si="44"/>
        <v>Zeeland</v>
      </c>
      <c r="D2797" s="8"/>
      <c r="E2797" s="8"/>
      <c r="F2797" s="10"/>
      <c r="G2797" s="8">
        <v>1867</v>
      </c>
      <c r="H2797" s="8" t="s">
        <v>14589</v>
      </c>
      <c r="I2797" s="8" t="s">
        <v>1380</v>
      </c>
      <c r="J2797" s="8">
        <v>21158</v>
      </c>
      <c r="K2797" s="8" t="s">
        <v>33804</v>
      </c>
    </row>
    <row r="2798" spans="1:11" x14ac:dyDescent="0.2">
      <c r="A2798" s="8">
        <f>MAX($A$2:$A2797)+1</f>
        <v>1892</v>
      </c>
      <c r="B2798" s="8"/>
      <c r="C2798" s="9" t="str">
        <f t="shared" si="44"/>
        <v>Dafter</v>
      </c>
      <c r="D2798" s="8"/>
      <c r="E2798" s="8"/>
      <c r="F2798" s="10"/>
      <c r="G2798" s="8">
        <v>1868</v>
      </c>
      <c r="H2798" s="8" t="s">
        <v>16625</v>
      </c>
      <c r="I2798" s="8" t="s">
        <v>1399</v>
      </c>
      <c r="J2798" s="8">
        <v>3828</v>
      </c>
      <c r="K2798" s="8" t="s">
        <v>33804</v>
      </c>
    </row>
    <row r="2799" spans="1:11" x14ac:dyDescent="0.2">
      <c r="A2799" s="8">
        <f>MAX($A$2:$A2798)+1</f>
        <v>1893</v>
      </c>
      <c r="B2799" s="8"/>
      <c r="C2799" s="9" t="str">
        <f t="shared" si="44"/>
        <v>Kleber</v>
      </c>
      <c r="D2799" s="8"/>
      <c r="E2799" s="8"/>
      <c r="F2799" s="10"/>
      <c r="G2799" s="8">
        <v>1871</v>
      </c>
      <c r="H2799" s="8" t="s">
        <v>16626</v>
      </c>
      <c r="I2799" s="8" t="s">
        <v>3590</v>
      </c>
      <c r="J2799" s="8">
        <v>19037</v>
      </c>
      <c r="K2799" s="8" t="s">
        <v>33804</v>
      </c>
    </row>
    <row r="2800" spans="1:11" x14ac:dyDescent="0.2">
      <c r="A2800" s="8">
        <f>MAX($A$2:$A2799)+1</f>
        <v>1894</v>
      </c>
      <c r="B2800" s="8"/>
      <c r="C2800" s="9" t="str">
        <f t="shared" si="44"/>
        <v>Caro</v>
      </c>
      <c r="D2800" s="8"/>
      <c r="E2800" s="8"/>
      <c r="F2800" s="10"/>
      <c r="G2800" s="8">
        <v>1874</v>
      </c>
      <c r="H2800" s="8" t="s">
        <v>16627</v>
      </c>
      <c r="I2800" s="8" t="s">
        <v>3571</v>
      </c>
      <c r="J2800" s="8">
        <v>18895</v>
      </c>
      <c r="K2800" s="8" t="s">
        <v>33804</v>
      </c>
    </row>
    <row r="2801" spans="1:11" x14ac:dyDescent="0.2">
      <c r="A2801" s="8">
        <f>MAX($A$2:$A2800)+1</f>
        <v>1895</v>
      </c>
      <c r="B2801" s="8"/>
      <c r="C2801" s="9" t="str">
        <f t="shared" si="44"/>
        <v>Ubly</v>
      </c>
      <c r="D2801" s="8"/>
      <c r="E2801" s="8"/>
      <c r="F2801" s="10"/>
      <c r="G2801" s="8">
        <v>1875</v>
      </c>
      <c r="H2801" s="8" t="s">
        <v>16628</v>
      </c>
      <c r="I2801" s="8" t="s">
        <v>3571</v>
      </c>
      <c r="J2801" s="8">
        <v>18895</v>
      </c>
      <c r="K2801" s="8" t="s">
        <v>33804</v>
      </c>
    </row>
    <row r="2802" spans="1:11" x14ac:dyDescent="0.2">
      <c r="A2802" s="8">
        <f>MAX($A$2:$A2801)+1</f>
        <v>1896</v>
      </c>
      <c r="B2802" s="8"/>
      <c r="C2802" s="9" t="str">
        <f t="shared" si="44"/>
        <v>George Johnson</v>
      </c>
      <c r="D2802" s="8"/>
      <c r="E2802" s="8"/>
      <c r="F2802" s="10"/>
      <c r="G2802" s="8">
        <v>1877</v>
      </c>
      <c r="H2802" s="8" t="s">
        <v>16629</v>
      </c>
      <c r="I2802" s="8" t="s">
        <v>487</v>
      </c>
      <c r="J2802" s="8">
        <v>20910</v>
      </c>
      <c r="K2802" s="8" t="s">
        <v>33804</v>
      </c>
    </row>
    <row r="2803" spans="1:11" x14ac:dyDescent="0.2">
      <c r="A2803" s="8">
        <f>MAX($A$2:$A2802)+1</f>
        <v>1897</v>
      </c>
      <c r="B2803" s="8"/>
      <c r="C2803" s="9" t="str">
        <f t="shared" si="44"/>
        <v>Claude Vandyke</v>
      </c>
      <c r="D2803" s="8"/>
      <c r="E2803" s="8"/>
      <c r="F2803" s="10"/>
      <c r="G2803" s="8">
        <v>1880</v>
      </c>
      <c r="H2803" s="8" t="s">
        <v>16630</v>
      </c>
      <c r="I2803" s="8" t="s">
        <v>487</v>
      </c>
      <c r="J2803" s="8">
        <v>20910</v>
      </c>
      <c r="K2803" s="8" t="s">
        <v>33804</v>
      </c>
    </row>
    <row r="2804" spans="1:11" x14ac:dyDescent="0.2">
      <c r="A2804" s="8">
        <f>MAX($A$2:$A2803)+1</f>
        <v>1898</v>
      </c>
      <c r="B2804" s="8"/>
      <c r="C2804" s="9" t="str">
        <f t="shared" si="44"/>
        <v>Hills</v>
      </c>
      <c r="D2804" s="8"/>
      <c r="E2804" s="8"/>
      <c r="F2804" s="10"/>
      <c r="G2804" s="8">
        <v>1889</v>
      </c>
      <c r="H2804" s="8" t="s">
        <v>16631</v>
      </c>
      <c r="I2804" s="8" t="s">
        <v>200</v>
      </c>
      <c r="J2804" s="8">
        <v>9417</v>
      </c>
      <c r="K2804" s="8" t="s">
        <v>33804</v>
      </c>
    </row>
    <row r="2805" spans="1:11" x14ac:dyDescent="0.2">
      <c r="A2805" s="8">
        <f>MAX($A$2:$A2804)+1</f>
        <v>1899</v>
      </c>
      <c r="B2805" s="8"/>
      <c r="C2805" s="9" t="str">
        <f t="shared" si="44"/>
        <v>Knife Falls</v>
      </c>
      <c r="D2805" s="8"/>
      <c r="E2805" s="8"/>
      <c r="F2805" s="10"/>
      <c r="G2805" s="8">
        <v>1895</v>
      </c>
      <c r="H2805" s="8" t="s">
        <v>16632</v>
      </c>
      <c r="I2805" s="8" t="s">
        <v>33</v>
      </c>
      <c r="J2805" s="8">
        <v>12647</v>
      </c>
      <c r="K2805" s="8" t="s">
        <v>33804</v>
      </c>
    </row>
    <row r="2806" spans="1:11" x14ac:dyDescent="0.2">
      <c r="A2806" s="8">
        <f>MAX($A$2:$A2805)+1</f>
        <v>1900</v>
      </c>
      <c r="B2806" s="8"/>
      <c r="C2806" s="9" t="str">
        <f t="shared" si="44"/>
        <v>Little Falls (MN)</v>
      </c>
      <c r="D2806" s="8"/>
      <c r="E2806" s="8"/>
      <c r="F2806" s="10"/>
      <c r="G2806" s="8">
        <v>1896</v>
      </c>
      <c r="H2806" s="8" t="s">
        <v>16633</v>
      </c>
      <c r="I2806" s="8" t="s">
        <v>33</v>
      </c>
      <c r="J2806" s="8">
        <v>12647</v>
      </c>
      <c r="K2806" s="8" t="s">
        <v>33804</v>
      </c>
    </row>
    <row r="2807" spans="1:11" x14ac:dyDescent="0.2">
      <c r="A2807" s="8">
        <f>MAX($A$2:$A2806)+1</f>
        <v>1901</v>
      </c>
      <c r="B2807" s="8"/>
      <c r="C2807" s="9" t="str">
        <f t="shared" si="44"/>
        <v>Pillager</v>
      </c>
      <c r="D2807" s="8"/>
      <c r="E2807" s="8"/>
      <c r="F2807" s="10"/>
      <c r="G2807" s="8">
        <v>1898</v>
      </c>
      <c r="H2807" s="8" t="s">
        <v>16634</v>
      </c>
      <c r="I2807" s="8" t="s">
        <v>33</v>
      </c>
      <c r="J2807" s="8">
        <v>12647</v>
      </c>
      <c r="K2807" s="8" t="s">
        <v>33804</v>
      </c>
    </row>
    <row r="2808" spans="1:11" x14ac:dyDescent="0.2">
      <c r="A2808" s="8">
        <f>MAX($A$2:$A2807)+1</f>
        <v>1902</v>
      </c>
      <c r="B2808" s="8"/>
      <c r="C2808" s="9" t="str">
        <f t="shared" si="44"/>
        <v>Scanlon</v>
      </c>
      <c r="D2808" s="8"/>
      <c r="E2808" s="8"/>
      <c r="F2808" s="10"/>
      <c r="G2808" s="8">
        <v>1899</v>
      </c>
      <c r="H2808" s="8" t="s">
        <v>16635</v>
      </c>
      <c r="I2808" s="8" t="s">
        <v>33</v>
      </c>
      <c r="J2808" s="8">
        <v>12647</v>
      </c>
      <c r="K2808" s="8" t="s">
        <v>33804</v>
      </c>
    </row>
    <row r="2809" spans="1:11" x14ac:dyDescent="0.2">
      <c r="A2809" s="8">
        <f>MAX($A$2:$A2808)+1</f>
        <v>1903</v>
      </c>
      <c r="B2809" s="8"/>
      <c r="C2809" s="9" t="str">
        <f t="shared" si="44"/>
        <v>Sylvan</v>
      </c>
      <c r="D2809" s="8"/>
      <c r="E2809" s="8"/>
      <c r="F2809" s="10"/>
      <c r="G2809" s="8">
        <v>1900</v>
      </c>
      <c r="H2809" s="8" t="s">
        <v>16636</v>
      </c>
      <c r="I2809" s="8" t="s">
        <v>33</v>
      </c>
      <c r="J2809" s="8">
        <v>12647</v>
      </c>
      <c r="K2809" s="8" t="s">
        <v>33804</v>
      </c>
    </row>
    <row r="2810" spans="1:11" x14ac:dyDescent="0.2">
      <c r="A2810" s="8">
        <f>MAX($A$2:$A2809)+1</f>
        <v>1904</v>
      </c>
      <c r="B2810" s="8"/>
      <c r="C2810" s="9" t="str">
        <f t="shared" si="44"/>
        <v>Winton</v>
      </c>
      <c r="D2810" s="8"/>
      <c r="E2810" s="8"/>
      <c r="F2810" s="10"/>
      <c r="G2810" s="8">
        <v>1902</v>
      </c>
      <c r="H2810" s="8" t="s">
        <v>16637</v>
      </c>
      <c r="I2810" s="8" t="s">
        <v>33</v>
      </c>
      <c r="J2810" s="8">
        <v>12647</v>
      </c>
      <c r="K2810" s="8" t="s">
        <v>33804</v>
      </c>
    </row>
    <row r="2811" spans="1:11" x14ac:dyDescent="0.2">
      <c r="A2811" s="8">
        <f>MAX($A$2:$A2810)+1</f>
        <v>1905</v>
      </c>
      <c r="B2811" s="8"/>
      <c r="C2811" s="9" t="str">
        <f t="shared" si="44"/>
        <v>Apple River</v>
      </c>
      <c r="D2811" s="8"/>
      <c r="E2811" s="8"/>
      <c r="F2811" s="10"/>
      <c r="G2811" s="8">
        <v>6231</v>
      </c>
      <c r="H2811" s="8" t="s">
        <v>16638</v>
      </c>
      <c r="I2811" s="8" t="s">
        <v>297</v>
      </c>
      <c r="J2811" s="8">
        <v>13781</v>
      </c>
      <c r="K2811" s="8" t="s">
        <v>33804</v>
      </c>
    </row>
    <row r="2812" spans="1:11" x14ac:dyDescent="0.2">
      <c r="A2812" s="8">
        <f>MAX($A$2:$A2811)+1</f>
        <v>1906</v>
      </c>
      <c r="B2812" s="8"/>
      <c r="C2812" s="9" t="str">
        <f t="shared" si="44"/>
        <v>St James</v>
      </c>
      <c r="D2812" s="8"/>
      <c r="E2812" s="8"/>
      <c r="F2812" s="10"/>
      <c r="G2812" s="8">
        <v>1929</v>
      </c>
      <c r="H2812" s="8" t="s">
        <v>16639</v>
      </c>
      <c r="I2812" s="8" t="s">
        <v>1319</v>
      </c>
      <c r="J2812" s="8">
        <v>17876</v>
      </c>
      <c r="K2812" s="8" t="s">
        <v>33804</v>
      </c>
    </row>
    <row r="2813" spans="1:11" x14ac:dyDescent="0.2">
      <c r="A2813" s="8">
        <f>MAX($A$2:$A2812)+1</f>
        <v>1907</v>
      </c>
      <c r="B2813" s="8"/>
      <c r="C2813" s="9" t="str">
        <f t="shared" si="44"/>
        <v>Adrian</v>
      </c>
      <c r="D2813" s="8"/>
      <c r="E2813" s="8"/>
      <c r="F2813" s="10"/>
      <c r="G2813" s="8">
        <v>1956</v>
      </c>
      <c r="H2813" s="8" t="s">
        <v>16640</v>
      </c>
      <c r="I2813" s="8" t="s">
        <v>518</v>
      </c>
      <c r="J2813" s="8">
        <v>150</v>
      </c>
      <c r="K2813" s="8" t="s">
        <v>33804</v>
      </c>
    </row>
    <row r="2814" spans="1:11" x14ac:dyDescent="0.2">
      <c r="A2814" s="8">
        <f>MAX($A$2:$A2813)+1</f>
        <v>1908</v>
      </c>
      <c r="B2814" s="8"/>
      <c r="C2814" s="9" t="str">
        <f t="shared" si="44"/>
        <v>Alexandria</v>
      </c>
      <c r="D2814" s="8"/>
      <c r="E2814" s="8"/>
      <c r="F2814" s="10"/>
      <c r="G2814" s="8">
        <v>1958</v>
      </c>
      <c r="H2814" s="8" t="s">
        <v>16641</v>
      </c>
      <c r="I2814" s="8" t="s">
        <v>1017</v>
      </c>
      <c r="J2814" s="8">
        <v>295</v>
      </c>
      <c r="K2814" s="8" t="s">
        <v>33804</v>
      </c>
    </row>
    <row r="2815" spans="1:11" x14ac:dyDescent="0.2">
      <c r="A2815" s="8">
        <f>MAX($A$2:$A2814)+1</f>
        <v>1909</v>
      </c>
      <c r="B2815" s="8"/>
      <c r="C2815" s="9" t="str">
        <f t="shared" si="44"/>
        <v>Austin Northeast</v>
      </c>
      <c r="D2815" s="8"/>
      <c r="E2815" s="8"/>
      <c r="F2815" s="10"/>
      <c r="G2815" s="8">
        <v>1961</v>
      </c>
      <c r="H2815" s="8" t="s">
        <v>16642</v>
      </c>
      <c r="I2815" s="8" t="s">
        <v>1032</v>
      </c>
      <c r="J2815" s="8">
        <v>1009</v>
      </c>
      <c r="K2815" s="8" t="s">
        <v>33804</v>
      </c>
    </row>
    <row r="2816" spans="1:11" x14ac:dyDescent="0.2">
      <c r="A2816" s="8">
        <f>MAX($A$2:$A2815)+1</f>
        <v>1910</v>
      </c>
      <c r="B2816" s="8"/>
      <c r="C2816" s="9" t="str">
        <f t="shared" si="44"/>
        <v>Benson City of</v>
      </c>
      <c r="D2816" s="8"/>
      <c r="E2816" s="8"/>
      <c r="F2816" s="10"/>
      <c r="G2816" s="8">
        <v>1964</v>
      </c>
      <c r="H2816" s="8" t="s">
        <v>16643</v>
      </c>
      <c r="I2816" s="8" t="s">
        <v>1040</v>
      </c>
      <c r="J2816" s="8">
        <v>1573</v>
      </c>
      <c r="K2816" s="8" t="s">
        <v>33804</v>
      </c>
    </row>
    <row r="2817" spans="1:11" x14ac:dyDescent="0.2">
      <c r="A2817" s="8">
        <f>MAX($A$2:$A2816)+1</f>
        <v>1911</v>
      </c>
      <c r="B2817" s="8"/>
      <c r="C2817" s="9" t="str">
        <f t="shared" si="44"/>
        <v>Blooming Prairie</v>
      </c>
      <c r="D2817" s="8"/>
      <c r="E2817" s="8"/>
      <c r="F2817" s="10"/>
      <c r="G2817" s="8">
        <v>1966</v>
      </c>
      <c r="H2817" s="8" t="s">
        <v>16644</v>
      </c>
      <c r="I2817" s="8" t="s">
        <v>1042</v>
      </c>
      <c r="J2817" s="8">
        <v>1871</v>
      </c>
      <c r="K2817" s="8" t="s">
        <v>33804</v>
      </c>
    </row>
    <row r="2818" spans="1:11" x14ac:dyDescent="0.2">
      <c r="A2818" s="8">
        <f>MAX($A$2:$A2817)+1</f>
        <v>1912</v>
      </c>
      <c r="B2818" s="8"/>
      <c r="C2818" s="9" t="str">
        <f t="shared" si="44"/>
        <v>Blue Earth</v>
      </c>
      <c r="D2818" s="8"/>
      <c r="E2818" s="8"/>
      <c r="F2818" s="10"/>
      <c r="G2818" s="8">
        <v>1967</v>
      </c>
      <c r="H2818" s="8" t="s">
        <v>16645</v>
      </c>
      <c r="I2818" s="8" t="s">
        <v>773</v>
      </c>
      <c r="J2818" s="8">
        <v>1883</v>
      </c>
      <c r="K2818" s="8" t="s">
        <v>33804</v>
      </c>
    </row>
    <row r="2819" spans="1:11" x14ac:dyDescent="0.2">
      <c r="A2819" s="8">
        <f>MAX($A$2:$A2818)+1</f>
        <v>1913</v>
      </c>
      <c r="B2819" s="8"/>
      <c r="C2819" s="9" t="str">
        <f t="shared" si="44"/>
        <v>Delano</v>
      </c>
      <c r="D2819" s="8"/>
      <c r="E2819" s="8"/>
      <c r="F2819" s="10"/>
      <c r="G2819" s="8">
        <v>1969</v>
      </c>
      <c r="H2819" s="8" t="s">
        <v>16646</v>
      </c>
      <c r="I2819" s="8" t="s">
        <v>1567</v>
      </c>
      <c r="J2819" s="8">
        <v>5015</v>
      </c>
      <c r="K2819" s="8" t="s">
        <v>33804</v>
      </c>
    </row>
    <row r="2820" spans="1:11" x14ac:dyDescent="0.2">
      <c r="A2820" s="8">
        <f>MAX($A$2:$A2819)+1</f>
        <v>1914</v>
      </c>
      <c r="B2820" s="8"/>
      <c r="C2820" s="9" t="str">
        <f t="shared" si="44"/>
        <v>Detroit Lakes</v>
      </c>
      <c r="D2820" s="8"/>
      <c r="E2820" s="8"/>
      <c r="F2820" s="10"/>
      <c r="G2820" s="8">
        <v>1970</v>
      </c>
      <c r="H2820" s="8" t="s">
        <v>16647</v>
      </c>
      <c r="I2820" s="8" t="s">
        <v>1090</v>
      </c>
      <c r="J2820" s="8">
        <v>5111</v>
      </c>
      <c r="K2820" s="8" t="s">
        <v>33804</v>
      </c>
    </row>
    <row r="2821" spans="1:11" x14ac:dyDescent="0.2">
      <c r="A2821" s="8">
        <f>MAX($A$2:$A2820)+1</f>
        <v>1915</v>
      </c>
      <c r="B2821" s="8"/>
      <c r="C2821" s="9" t="str">
        <f t="shared" si="44"/>
        <v>Elk River City of</v>
      </c>
      <c r="D2821" s="8"/>
      <c r="E2821" s="8"/>
      <c r="F2821" s="10"/>
      <c r="G2821" s="8">
        <v>1971</v>
      </c>
      <c r="H2821" s="8" t="s">
        <v>16648</v>
      </c>
      <c r="I2821" s="8" t="s">
        <v>1095</v>
      </c>
      <c r="J2821" s="8">
        <v>5773</v>
      </c>
      <c r="K2821" s="8" t="s">
        <v>33804</v>
      </c>
    </row>
    <row r="2822" spans="1:11" x14ac:dyDescent="0.2">
      <c r="A2822" s="8">
        <f>MAX($A$2:$A2821)+1</f>
        <v>1916</v>
      </c>
      <c r="B2822" s="8"/>
      <c r="C2822" s="9" t="str">
        <f t="shared" si="44"/>
        <v>Fairfax</v>
      </c>
      <c r="D2822" s="8"/>
      <c r="E2822" s="8"/>
      <c r="F2822" s="10"/>
      <c r="G2822" s="8">
        <v>1972</v>
      </c>
      <c r="H2822" s="8" t="s">
        <v>16649</v>
      </c>
      <c r="I2822" s="8" t="s">
        <v>1104</v>
      </c>
      <c r="J2822" s="8">
        <v>6138</v>
      </c>
      <c r="K2822" s="8" t="s">
        <v>33804</v>
      </c>
    </row>
    <row r="2823" spans="1:11" x14ac:dyDescent="0.2">
      <c r="A2823" s="8">
        <f>MAX($A$2:$A2822)+1</f>
        <v>1917</v>
      </c>
      <c r="B2823" s="8"/>
      <c r="C2823" s="9" t="str">
        <f t="shared" si="44"/>
        <v>Fairmont (MN)</v>
      </c>
      <c r="D2823" s="8"/>
      <c r="E2823" s="8"/>
      <c r="F2823" s="10"/>
      <c r="G2823" s="8">
        <v>1973</v>
      </c>
      <c r="H2823" s="8" t="s">
        <v>16650</v>
      </c>
      <c r="I2823" s="8" t="s">
        <v>3357</v>
      </c>
      <c r="J2823" s="8">
        <v>40580</v>
      </c>
      <c r="K2823" s="8" t="s">
        <v>33804</v>
      </c>
    </row>
    <row r="2824" spans="1:11" x14ac:dyDescent="0.2">
      <c r="A2824" s="8">
        <f>MAX($A$2:$A2823)+1</f>
        <v>1918</v>
      </c>
      <c r="B2824" s="8"/>
      <c r="C2824" s="9" t="str">
        <f t="shared" ref="C2824:C2887" si="45">IF(H2824="",F2824,H2824)</f>
        <v>Glencoe</v>
      </c>
      <c r="D2824" s="8"/>
      <c r="E2824" s="8"/>
      <c r="F2824" s="10"/>
      <c r="G2824" s="8">
        <v>1975</v>
      </c>
      <c r="H2824" s="8" t="s">
        <v>16651</v>
      </c>
      <c r="I2824" s="8" t="s">
        <v>2007</v>
      </c>
      <c r="J2824" s="8">
        <v>7292</v>
      </c>
      <c r="K2824" s="8" t="s">
        <v>33804</v>
      </c>
    </row>
    <row r="2825" spans="1:11" x14ac:dyDescent="0.2">
      <c r="A2825" s="8">
        <f>MAX($A$2:$A2824)+1</f>
        <v>1919</v>
      </c>
      <c r="B2825" s="8"/>
      <c r="C2825" s="9" t="str">
        <f t="shared" si="45"/>
        <v>Grand Marais</v>
      </c>
      <c r="D2825" s="8"/>
      <c r="E2825" s="8"/>
      <c r="F2825" s="10"/>
      <c r="G2825" s="8">
        <v>1976</v>
      </c>
      <c r="H2825" s="8" t="s">
        <v>16652</v>
      </c>
      <c r="I2825" s="8" t="s">
        <v>1132</v>
      </c>
      <c r="J2825" s="8">
        <v>7487</v>
      </c>
      <c r="K2825" s="8" t="s">
        <v>33804</v>
      </c>
    </row>
    <row r="2826" spans="1:11" x14ac:dyDescent="0.2">
      <c r="A2826" s="8">
        <f>MAX($A$2:$A2825)+1</f>
        <v>1920</v>
      </c>
      <c r="B2826" s="8"/>
      <c r="C2826" s="9" t="str">
        <f t="shared" si="45"/>
        <v>Granite Falls</v>
      </c>
      <c r="D2826" s="8"/>
      <c r="E2826" s="8"/>
      <c r="F2826" s="10"/>
      <c r="G2826" s="8">
        <v>1977</v>
      </c>
      <c r="H2826" s="8" t="s">
        <v>16653</v>
      </c>
      <c r="I2826" s="8" t="s">
        <v>1133</v>
      </c>
      <c r="J2826" s="8">
        <v>7494</v>
      </c>
      <c r="K2826" s="8" t="s">
        <v>33804</v>
      </c>
    </row>
    <row r="2827" spans="1:11" x14ac:dyDescent="0.2">
      <c r="A2827" s="8">
        <f>MAX($A$2:$A2826)+1</f>
        <v>1921</v>
      </c>
      <c r="B2827" s="8"/>
      <c r="C2827" s="9" t="str">
        <f t="shared" si="45"/>
        <v>Hibbing</v>
      </c>
      <c r="D2827" s="8"/>
      <c r="E2827" s="8"/>
      <c r="F2827" s="10"/>
      <c r="G2827" s="8">
        <v>1979</v>
      </c>
      <c r="H2827" s="8" t="s">
        <v>16654</v>
      </c>
      <c r="I2827" s="8" t="s">
        <v>2104</v>
      </c>
      <c r="J2827" s="8">
        <v>8543</v>
      </c>
      <c r="K2827" s="8" t="s">
        <v>33804</v>
      </c>
    </row>
    <row r="2828" spans="1:11" x14ac:dyDescent="0.2">
      <c r="A2828" s="8">
        <f>MAX($A$2:$A2827)+1</f>
        <v>1922</v>
      </c>
      <c r="B2828" s="8"/>
      <c r="C2828" s="9" t="str">
        <f t="shared" si="45"/>
        <v>Hutchinson Plant #1</v>
      </c>
      <c r="D2828" s="8"/>
      <c r="E2828" s="8"/>
      <c r="F2828" s="10"/>
      <c r="G2828" s="8">
        <v>1980</v>
      </c>
      <c r="H2828" s="8" t="s">
        <v>16655</v>
      </c>
      <c r="I2828" s="8" t="s">
        <v>2161</v>
      </c>
      <c r="J2828" s="8">
        <v>9130</v>
      </c>
      <c r="K2828" s="8" t="s">
        <v>33804</v>
      </c>
    </row>
    <row r="2829" spans="1:11" x14ac:dyDescent="0.2">
      <c r="A2829" s="8">
        <f>MAX($A$2:$A2828)+1</f>
        <v>1923</v>
      </c>
      <c r="B2829" s="8"/>
      <c r="C2829" s="9" t="str">
        <f t="shared" si="45"/>
        <v>Janesville</v>
      </c>
      <c r="D2829" s="8"/>
      <c r="E2829" s="8"/>
      <c r="F2829" s="10"/>
      <c r="G2829" s="8">
        <v>1982</v>
      </c>
      <c r="H2829" s="8" t="s">
        <v>16656</v>
      </c>
      <c r="I2829" s="8" t="s">
        <v>1159</v>
      </c>
      <c r="J2829" s="8">
        <v>9650</v>
      </c>
      <c r="K2829" s="8" t="s">
        <v>33804</v>
      </c>
    </row>
    <row r="2830" spans="1:11" x14ac:dyDescent="0.2">
      <c r="A2830" s="8">
        <f>MAX($A$2:$A2829)+1</f>
        <v>1924</v>
      </c>
      <c r="B2830" s="8"/>
      <c r="C2830" s="9" t="str">
        <f t="shared" si="45"/>
        <v>Kenyon Municipal</v>
      </c>
      <c r="D2830" s="8"/>
      <c r="E2830" s="8"/>
      <c r="F2830" s="10"/>
      <c r="G2830" s="8">
        <v>1983</v>
      </c>
      <c r="H2830" s="8" t="s">
        <v>16657</v>
      </c>
      <c r="I2830" s="8" t="s">
        <v>2298</v>
      </c>
      <c r="J2830" s="8">
        <v>10179</v>
      </c>
      <c r="K2830" s="8" t="s">
        <v>33804</v>
      </c>
    </row>
    <row r="2831" spans="1:11" x14ac:dyDescent="0.2">
      <c r="A2831" s="8">
        <f>MAX($A$2:$A2830)+1</f>
        <v>1925</v>
      </c>
      <c r="B2831" s="8"/>
      <c r="C2831" s="9" t="str">
        <f t="shared" si="45"/>
        <v>Lake Crystal</v>
      </c>
      <c r="D2831" s="8"/>
      <c r="E2831" s="8"/>
      <c r="F2831" s="10"/>
      <c r="G2831" s="8">
        <v>1985</v>
      </c>
      <c r="H2831" s="8" t="s">
        <v>16658</v>
      </c>
      <c r="I2831" s="8" t="s">
        <v>1175</v>
      </c>
      <c r="J2831" s="8">
        <v>10596</v>
      </c>
      <c r="K2831" s="8" t="s">
        <v>33804</v>
      </c>
    </row>
    <row r="2832" spans="1:11" x14ac:dyDescent="0.2">
      <c r="A2832" s="8">
        <f>MAX($A$2:$A2831)+1</f>
        <v>1926</v>
      </c>
      <c r="B2832" s="8"/>
      <c r="C2832" s="9" t="str">
        <f t="shared" si="45"/>
        <v>Lanesboro</v>
      </c>
      <c r="D2832" s="8"/>
      <c r="E2832" s="8"/>
      <c r="F2832" s="10"/>
      <c r="G2832" s="8">
        <v>1987</v>
      </c>
      <c r="H2832" s="8" t="s">
        <v>16659</v>
      </c>
      <c r="I2832" s="8" t="s">
        <v>2359</v>
      </c>
      <c r="J2832" s="8">
        <v>10685</v>
      </c>
      <c r="K2832" s="8" t="s">
        <v>33804</v>
      </c>
    </row>
    <row r="2833" spans="1:11" x14ac:dyDescent="0.2">
      <c r="A2833" s="8">
        <f>MAX($A$2:$A2832)+1</f>
        <v>1927</v>
      </c>
      <c r="B2833" s="8"/>
      <c r="C2833" s="9" t="str">
        <f t="shared" si="45"/>
        <v>Litchfield</v>
      </c>
      <c r="D2833" s="8"/>
      <c r="E2833" s="8"/>
      <c r="F2833" s="10"/>
      <c r="G2833" s="8">
        <v>1989</v>
      </c>
      <c r="H2833" s="8" t="s">
        <v>16660</v>
      </c>
      <c r="I2833" s="8" t="s">
        <v>2388</v>
      </c>
      <c r="J2833" s="8">
        <v>11064</v>
      </c>
      <c r="K2833" s="8" t="s">
        <v>33804</v>
      </c>
    </row>
    <row r="2834" spans="1:11" x14ac:dyDescent="0.2">
      <c r="A2834" s="8">
        <f>MAX($A$2:$A2833)+1</f>
        <v>1928</v>
      </c>
      <c r="B2834" s="8"/>
      <c r="C2834" s="9" t="str">
        <f t="shared" si="45"/>
        <v>Luverne</v>
      </c>
      <c r="D2834" s="8"/>
      <c r="E2834" s="8"/>
      <c r="F2834" s="10"/>
      <c r="G2834" s="8">
        <v>1990</v>
      </c>
      <c r="H2834" s="8" t="s">
        <v>14784</v>
      </c>
      <c r="I2834" s="8" t="s">
        <v>1196</v>
      </c>
      <c r="J2834" s="8">
        <v>11332</v>
      </c>
      <c r="K2834" s="8" t="s">
        <v>33804</v>
      </c>
    </row>
    <row r="2835" spans="1:11" x14ac:dyDescent="0.2">
      <c r="A2835" s="8">
        <f>MAX($A$2:$A2834)+1</f>
        <v>1929</v>
      </c>
      <c r="B2835" s="8"/>
      <c r="C2835" s="9" t="str">
        <f t="shared" si="45"/>
        <v>Marshall (MN)</v>
      </c>
      <c r="D2835" s="8"/>
      <c r="E2835" s="8"/>
      <c r="F2835" s="10"/>
      <c r="G2835" s="8">
        <v>1993</v>
      </c>
      <c r="H2835" s="8" t="s">
        <v>16661</v>
      </c>
      <c r="I2835" s="8" t="s">
        <v>1212</v>
      </c>
      <c r="J2835" s="8">
        <v>11731</v>
      </c>
      <c r="K2835" s="8" t="s">
        <v>33804</v>
      </c>
    </row>
    <row r="2836" spans="1:11" x14ac:dyDescent="0.2">
      <c r="A2836" s="8">
        <f>MAX($A$2:$A2835)+1</f>
        <v>1930</v>
      </c>
      <c r="B2836" s="8"/>
      <c r="C2836" s="9" t="str">
        <f t="shared" si="45"/>
        <v>Melrose</v>
      </c>
      <c r="D2836" s="8"/>
      <c r="E2836" s="8"/>
      <c r="F2836" s="10"/>
      <c r="G2836" s="8">
        <v>1994</v>
      </c>
      <c r="H2836" s="8" t="s">
        <v>16662</v>
      </c>
      <c r="I2836" s="8" t="s">
        <v>2513</v>
      </c>
      <c r="J2836" s="8">
        <v>12286</v>
      </c>
      <c r="K2836" s="8" t="s">
        <v>33804</v>
      </c>
    </row>
    <row r="2837" spans="1:11" x14ac:dyDescent="0.2">
      <c r="A2837" s="8">
        <f>MAX($A$2:$A2836)+1</f>
        <v>1931</v>
      </c>
      <c r="B2837" s="8"/>
      <c r="C2837" s="9" t="str">
        <f t="shared" si="45"/>
        <v>Moose Lake</v>
      </c>
      <c r="D2837" s="8"/>
      <c r="E2837" s="8"/>
      <c r="F2837" s="10"/>
      <c r="G2837" s="8">
        <v>1996</v>
      </c>
      <c r="H2837" s="8" t="s">
        <v>16663</v>
      </c>
      <c r="I2837" s="8" t="s">
        <v>2616</v>
      </c>
      <c r="J2837" s="8">
        <v>12897</v>
      </c>
      <c r="K2837" s="8" t="s">
        <v>33804</v>
      </c>
    </row>
    <row r="2838" spans="1:11" x14ac:dyDescent="0.2">
      <c r="A2838" s="8">
        <f>MAX($A$2:$A2837)+1</f>
        <v>1932</v>
      </c>
      <c r="B2838" s="8"/>
      <c r="C2838" s="9" t="str">
        <f t="shared" si="45"/>
        <v>Mora</v>
      </c>
      <c r="D2838" s="8"/>
      <c r="E2838" s="8"/>
      <c r="F2838" s="10"/>
      <c r="G2838" s="8">
        <v>1997</v>
      </c>
      <c r="H2838" s="8" t="s">
        <v>16664</v>
      </c>
      <c r="I2838" s="8" t="s">
        <v>1227</v>
      </c>
      <c r="J2838" s="8">
        <v>12900</v>
      </c>
      <c r="K2838" s="8" t="s">
        <v>33804</v>
      </c>
    </row>
    <row r="2839" spans="1:11" x14ac:dyDescent="0.2">
      <c r="A2839" s="8">
        <f>MAX($A$2:$A2838)+1</f>
        <v>1933</v>
      </c>
      <c r="B2839" s="8"/>
      <c r="C2839" s="9" t="str">
        <f t="shared" si="45"/>
        <v>Mountain Lake</v>
      </c>
      <c r="D2839" s="8"/>
      <c r="E2839" s="8"/>
      <c r="F2839" s="10"/>
      <c r="G2839" s="8">
        <v>1998</v>
      </c>
      <c r="H2839" s="8" t="s">
        <v>16665</v>
      </c>
      <c r="I2839" s="8" t="s">
        <v>1229</v>
      </c>
      <c r="J2839" s="8">
        <v>13048</v>
      </c>
      <c r="K2839" s="8" t="s">
        <v>33804</v>
      </c>
    </row>
    <row r="2840" spans="1:11" x14ac:dyDescent="0.2">
      <c r="A2840" s="8">
        <f>MAX($A$2:$A2839)+1</f>
        <v>1934</v>
      </c>
      <c r="B2840" s="8"/>
      <c r="C2840" s="9" t="str">
        <f t="shared" si="45"/>
        <v>New Prague</v>
      </c>
      <c r="D2840" s="8"/>
      <c r="E2840" s="8"/>
      <c r="F2840" s="10"/>
      <c r="G2840" s="8">
        <v>1999</v>
      </c>
      <c r="H2840" s="8" t="s">
        <v>16666</v>
      </c>
      <c r="I2840" s="8" t="s">
        <v>2692</v>
      </c>
      <c r="J2840" s="8">
        <v>13480</v>
      </c>
      <c r="K2840" s="8" t="s">
        <v>33804</v>
      </c>
    </row>
    <row r="2841" spans="1:11" x14ac:dyDescent="0.2">
      <c r="A2841" s="8">
        <f>MAX($A$2:$A2840)+1</f>
        <v>1935</v>
      </c>
      <c r="B2841" s="8"/>
      <c r="C2841" s="9" t="str">
        <f t="shared" si="45"/>
        <v>New Ulm</v>
      </c>
      <c r="D2841" s="8"/>
      <c r="E2841" s="8"/>
      <c r="F2841" s="10"/>
      <c r="G2841" s="8">
        <v>2001</v>
      </c>
      <c r="H2841" s="8" t="s">
        <v>16667</v>
      </c>
      <c r="I2841" s="8" t="s">
        <v>2694</v>
      </c>
      <c r="J2841" s="8">
        <v>13488</v>
      </c>
      <c r="K2841" s="8" t="s">
        <v>33804</v>
      </c>
    </row>
    <row r="2842" spans="1:11" x14ac:dyDescent="0.2">
      <c r="A2842" s="8">
        <f>MAX($A$2:$A2841)+1</f>
        <v>1936</v>
      </c>
      <c r="B2842" s="8"/>
      <c r="C2842" s="9" t="str">
        <f t="shared" si="45"/>
        <v>North Branch (MN)</v>
      </c>
      <c r="D2842" s="8"/>
      <c r="E2842" s="8"/>
      <c r="F2842" s="10"/>
      <c r="G2842" s="8">
        <v>2002</v>
      </c>
      <c r="H2842" s="8" t="s">
        <v>16668</v>
      </c>
      <c r="I2842" s="8" t="s">
        <v>2745</v>
      </c>
      <c r="J2842" s="8">
        <v>13681</v>
      </c>
      <c r="K2842" s="8" t="s">
        <v>33804</v>
      </c>
    </row>
    <row r="2843" spans="1:11" x14ac:dyDescent="0.2">
      <c r="A2843" s="8">
        <f>MAX($A$2:$A2842)+1</f>
        <v>1937</v>
      </c>
      <c r="B2843" s="8"/>
      <c r="C2843" s="9" t="str">
        <f t="shared" si="45"/>
        <v>Owatonna</v>
      </c>
      <c r="D2843" s="8"/>
      <c r="E2843" s="8"/>
      <c r="F2843" s="10"/>
      <c r="G2843" s="8">
        <v>2003</v>
      </c>
      <c r="H2843" s="8" t="s">
        <v>16669</v>
      </c>
      <c r="I2843" s="8" t="s">
        <v>1254</v>
      </c>
      <c r="J2843" s="8">
        <v>14246</v>
      </c>
      <c r="K2843" s="8" t="s">
        <v>33804</v>
      </c>
    </row>
    <row r="2844" spans="1:11" x14ac:dyDescent="0.2">
      <c r="A2844" s="8">
        <f>MAX($A$2:$A2843)+1</f>
        <v>1938</v>
      </c>
      <c r="B2844" s="8"/>
      <c r="C2844" s="9" t="str">
        <f t="shared" si="45"/>
        <v>Preston (MN)</v>
      </c>
      <c r="D2844" s="8"/>
      <c r="E2844" s="8"/>
      <c r="F2844" s="10"/>
      <c r="G2844" s="8">
        <v>2004</v>
      </c>
      <c r="H2844" s="8" t="s">
        <v>16670</v>
      </c>
      <c r="I2844" s="8" t="s">
        <v>3013</v>
      </c>
      <c r="J2844" s="8">
        <v>15348</v>
      </c>
      <c r="K2844" s="8" t="s">
        <v>33804</v>
      </c>
    </row>
    <row r="2845" spans="1:11" x14ac:dyDescent="0.2">
      <c r="A2845" s="8">
        <f>MAX($A$2:$A2844)+1</f>
        <v>1939</v>
      </c>
      <c r="B2845" s="8"/>
      <c r="C2845" s="9" t="str">
        <f t="shared" si="45"/>
        <v>Princeton (MN)</v>
      </c>
      <c r="D2845" s="8"/>
      <c r="E2845" s="8"/>
      <c r="F2845" s="10"/>
      <c r="G2845" s="8">
        <v>2005</v>
      </c>
      <c r="H2845" s="8" t="s">
        <v>16671</v>
      </c>
      <c r="I2845" s="8" t="s">
        <v>3015</v>
      </c>
      <c r="J2845" s="8">
        <v>15387</v>
      </c>
      <c r="K2845" s="8" t="s">
        <v>33804</v>
      </c>
    </row>
    <row r="2846" spans="1:11" x14ac:dyDescent="0.2">
      <c r="A2846" s="8">
        <f>MAX($A$2:$A2845)+1</f>
        <v>1940</v>
      </c>
      <c r="B2846" s="8"/>
      <c r="C2846" s="9" t="str">
        <f t="shared" si="45"/>
        <v>Rochester Hydro</v>
      </c>
      <c r="D2846" s="8"/>
      <c r="E2846" s="8"/>
      <c r="F2846" s="10"/>
      <c r="G2846" s="8">
        <v>2007</v>
      </c>
      <c r="H2846" s="8" t="s">
        <v>16672</v>
      </c>
      <c r="I2846" s="8" t="s">
        <v>3126</v>
      </c>
      <c r="J2846" s="8">
        <v>16181</v>
      </c>
      <c r="K2846" s="8" t="s">
        <v>33804</v>
      </c>
    </row>
    <row r="2847" spans="1:11" x14ac:dyDescent="0.2">
      <c r="A2847" s="8">
        <f>MAX($A$2:$A2846)+1</f>
        <v>1941</v>
      </c>
      <c r="B2847" s="8"/>
      <c r="C2847" s="9" t="str">
        <f t="shared" si="45"/>
        <v>Silver Lake</v>
      </c>
      <c r="D2847" s="8"/>
      <c r="E2847" s="8"/>
      <c r="F2847" s="10"/>
      <c r="G2847" s="8">
        <v>2008</v>
      </c>
      <c r="H2847" s="8" t="s">
        <v>16673</v>
      </c>
      <c r="I2847" s="8" t="s">
        <v>3126</v>
      </c>
      <c r="J2847" s="8">
        <v>16181</v>
      </c>
      <c r="K2847" s="8" t="s">
        <v>33804</v>
      </c>
    </row>
    <row r="2848" spans="1:11" x14ac:dyDescent="0.2">
      <c r="A2848" s="8">
        <f>MAX($A$2:$A2847)+1</f>
        <v>1942</v>
      </c>
      <c r="B2848" s="8"/>
      <c r="C2848" s="9" t="str">
        <f t="shared" si="45"/>
        <v>Redwood Falls</v>
      </c>
      <c r="D2848" s="8"/>
      <c r="E2848" s="8"/>
      <c r="F2848" s="10"/>
      <c r="G2848" s="8">
        <v>2009</v>
      </c>
      <c r="H2848" s="8" t="s">
        <v>16674</v>
      </c>
      <c r="I2848" s="8" t="s">
        <v>3081</v>
      </c>
      <c r="J2848" s="8">
        <v>15793</v>
      </c>
      <c r="K2848" s="8" t="s">
        <v>33804</v>
      </c>
    </row>
    <row r="2849" spans="1:11" x14ac:dyDescent="0.2">
      <c r="A2849" s="8">
        <f>MAX($A$2:$A2848)+1</f>
        <v>1943</v>
      </c>
      <c r="B2849" s="8"/>
      <c r="C2849" s="9" t="str">
        <f t="shared" si="45"/>
        <v>Sleepy Eye</v>
      </c>
      <c r="D2849" s="8"/>
      <c r="E2849" s="8"/>
      <c r="F2849" s="10"/>
      <c r="G2849" s="8">
        <v>2011</v>
      </c>
      <c r="H2849" s="8" t="s">
        <v>16675</v>
      </c>
      <c r="I2849" s="8" t="s">
        <v>3286</v>
      </c>
      <c r="J2849" s="8">
        <v>17320</v>
      </c>
      <c r="K2849" s="8" t="s">
        <v>33804</v>
      </c>
    </row>
    <row r="2850" spans="1:11" x14ac:dyDescent="0.2">
      <c r="A2850" s="8">
        <f>MAX($A$2:$A2849)+1</f>
        <v>1944</v>
      </c>
      <c r="B2850" s="8"/>
      <c r="C2850" s="9" t="str">
        <f t="shared" si="45"/>
        <v>Springfield (MN)</v>
      </c>
      <c r="D2850" s="8"/>
      <c r="E2850" s="8"/>
      <c r="F2850" s="10"/>
      <c r="G2850" s="8">
        <v>2012</v>
      </c>
      <c r="H2850" s="8" t="s">
        <v>16676</v>
      </c>
      <c r="I2850" s="8" t="s">
        <v>3371</v>
      </c>
      <c r="J2850" s="8">
        <v>17836</v>
      </c>
      <c r="K2850" s="8" t="s">
        <v>33804</v>
      </c>
    </row>
    <row r="2851" spans="1:11" x14ac:dyDescent="0.2">
      <c r="A2851" s="8">
        <f>MAX($A$2:$A2850)+1</f>
        <v>1945</v>
      </c>
      <c r="B2851" s="8"/>
      <c r="C2851" s="9" t="str">
        <f t="shared" si="45"/>
        <v>Spring Valley</v>
      </c>
      <c r="D2851" s="8"/>
      <c r="E2851" s="8"/>
      <c r="F2851" s="10"/>
      <c r="G2851" s="8">
        <v>2013</v>
      </c>
      <c r="H2851" s="8" t="s">
        <v>16677</v>
      </c>
      <c r="I2851" s="8" t="s">
        <v>3368</v>
      </c>
      <c r="J2851" s="8">
        <v>17824</v>
      </c>
      <c r="K2851" s="8" t="s">
        <v>33804</v>
      </c>
    </row>
    <row r="2852" spans="1:11" x14ac:dyDescent="0.2">
      <c r="A2852" s="8">
        <f>MAX($A$2:$A2851)+1</f>
        <v>1946</v>
      </c>
      <c r="B2852" s="8"/>
      <c r="C2852" s="9" t="str">
        <f t="shared" si="45"/>
        <v>Thief River Falls</v>
      </c>
      <c r="D2852" s="8"/>
      <c r="E2852" s="8"/>
      <c r="F2852" s="10"/>
      <c r="G2852" s="8">
        <v>2014</v>
      </c>
      <c r="H2852" s="8" t="s">
        <v>16678</v>
      </c>
      <c r="I2852" s="8" t="s">
        <v>1340</v>
      </c>
      <c r="J2852" s="8">
        <v>18820</v>
      </c>
      <c r="K2852" s="8" t="s">
        <v>33804</v>
      </c>
    </row>
    <row r="2853" spans="1:11" x14ac:dyDescent="0.2">
      <c r="A2853" s="8">
        <f>MAX($A$2:$A2852)+1</f>
        <v>1947</v>
      </c>
      <c r="B2853" s="8"/>
      <c r="C2853" s="9" t="str">
        <f t="shared" si="45"/>
        <v>Truman</v>
      </c>
      <c r="D2853" s="8"/>
      <c r="E2853" s="8"/>
      <c r="F2853" s="10"/>
      <c r="G2853" s="8">
        <v>2015</v>
      </c>
      <c r="H2853" s="8" t="s">
        <v>16679</v>
      </c>
      <c r="I2853" s="8" t="s">
        <v>3628</v>
      </c>
      <c r="J2853" s="8">
        <v>19237</v>
      </c>
      <c r="K2853" s="8" t="s">
        <v>33804</v>
      </c>
    </row>
    <row r="2854" spans="1:11" x14ac:dyDescent="0.2">
      <c r="A2854" s="8">
        <f>MAX($A$2:$A2853)+1</f>
        <v>1948</v>
      </c>
      <c r="B2854" s="8"/>
      <c r="C2854" s="9" t="str">
        <f t="shared" si="45"/>
        <v>Virginia</v>
      </c>
      <c r="D2854" s="8"/>
      <c r="E2854" s="8"/>
      <c r="F2854" s="10"/>
      <c r="G2854" s="8">
        <v>2018</v>
      </c>
      <c r="H2854" s="8" t="s">
        <v>16680</v>
      </c>
      <c r="I2854" s="8" t="s">
        <v>1353</v>
      </c>
      <c r="J2854" s="8">
        <v>19883</v>
      </c>
      <c r="K2854" s="8" t="s">
        <v>33804</v>
      </c>
    </row>
    <row r="2855" spans="1:11" x14ac:dyDescent="0.2">
      <c r="A2855" s="8">
        <f>MAX($A$2:$A2854)+1</f>
        <v>1949</v>
      </c>
      <c r="B2855" s="8"/>
      <c r="C2855" s="9" t="str">
        <f t="shared" si="45"/>
        <v>Wells IC</v>
      </c>
      <c r="D2855" s="8"/>
      <c r="E2855" s="8"/>
      <c r="F2855" s="10"/>
      <c r="G2855" s="8">
        <v>2020</v>
      </c>
      <c r="H2855" s="8" t="s">
        <v>16681</v>
      </c>
      <c r="I2855" s="8" t="s">
        <v>1364</v>
      </c>
      <c r="J2855" s="8">
        <v>29295</v>
      </c>
      <c r="K2855" s="8" t="s">
        <v>33804</v>
      </c>
    </row>
    <row r="2856" spans="1:11" x14ac:dyDescent="0.2">
      <c r="A2856" s="8">
        <f>MAX($A$2:$A2855)+1</f>
        <v>1950</v>
      </c>
      <c r="B2856" s="8"/>
      <c r="C2856" s="9" t="str">
        <f t="shared" si="45"/>
        <v>Westbrook</v>
      </c>
      <c r="D2856" s="8"/>
      <c r="E2856" s="8"/>
      <c r="F2856" s="10"/>
      <c r="G2856" s="8">
        <v>2021</v>
      </c>
      <c r="H2856" s="8" t="s">
        <v>16682</v>
      </c>
      <c r="I2856" s="8" t="s">
        <v>1369</v>
      </c>
      <c r="J2856" s="8">
        <v>20430</v>
      </c>
      <c r="K2856" s="8" t="s">
        <v>33804</v>
      </c>
    </row>
    <row r="2857" spans="1:11" x14ac:dyDescent="0.2">
      <c r="A2857" s="8">
        <f>MAX($A$2:$A2856)+1</f>
        <v>1951</v>
      </c>
      <c r="B2857" s="8"/>
      <c r="C2857" s="9" t="str">
        <f t="shared" si="45"/>
        <v>Willmar</v>
      </c>
      <c r="D2857" s="8"/>
      <c r="E2857" s="8"/>
      <c r="F2857" s="10"/>
      <c r="G2857" s="8">
        <v>2022</v>
      </c>
      <c r="H2857" s="8" t="s">
        <v>16683</v>
      </c>
      <c r="I2857" s="8" t="s">
        <v>3880</v>
      </c>
      <c r="J2857" s="8">
        <v>20737</v>
      </c>
      <c r="K2857" s="8" t="s">
        <v>33804</v>
      </c>
    </row>
    <row r="2858" spans="1:11" x14ac:dyDescent="0.2">
      <c r="A2858" s="8">
        <f>MAX($A$2:$A2857)+1</f>
        <v>1952</v>
      </c>
      <c r="B2858" s="8"/>
      <c r="C2858" s="9" t="str">
        <f t="shared" si="45"/>
        <v>Windom</v>
      </c>
      <c r="D2858" s="8"/>
      <c r="E2858" s="8"/>
      <c r="F2858" s="10"/>
      <c r="G2858" s="8">
        <v>2023</v>
      </c>
      <c r="H2858" s="8" t="s">
        <v>16684</v>
      </c>
      <c r="I2858" s="8" t="s">
        <v>1373</v>
      </c>
      <c r="J2858" s="8">
        <v>20806</v>
      </c>
      <c r="K2858" s="8" t="s">
        <v>33804</v>
      </c>
    </row>
    <row r="2859" spans="1:11" x14ac:dyDescent="0.2">
      <c r="A2859" s="8">
        <f>MAX($A$2:$A2858)+1</f>
        <v>1953</v>
      </c>
      <c r="B2859" s="8"/>
      <c r="C2859" s="9" t="str">
        <f t="shared" si="45"/>
        <v>Worthington</v>
      </c>
      <c r="D2859" s="8"/>
      <c r="E2859" s="8"/>
      <c r="F2859" s="10"/>
      <c r="G2859" s="8">
        <v>2024</v>
      </c>
      <c r="H2859" s="8" t="s">
        <v>16685</v>
      </c>
      <c r="I2859" s="8" t="s">
        <v>1378</v>
      </c>
      <c r="J2859" s="8">
        <v>21013</v>
      </c>
      <c r="K2859" s="8" t="s">
        <v>33804</v>
      </c>
    </row>
    <row r="2860" spans="1:11" x14ac:dyDescent="0.2">
      <c r="A2860" s="8">
        <f>MAX($A$2:$A2859)+1</f>
        <v>1954</v>
      </c>
      <c r="B2860" s="8"/>
      <c r="C2860" s="9" t="str">
        <f t="shared" si="45"/>
        <v>Cambridge CT</v>
      </c>
      <c r="D2860" s="8"/>
      <c r="E2860" s="8"/>
      <c r="F2860" s="10"/>
      <c r="G2860" s="8">
        <v>2038</v>
      </c>
      <c r="H2860" s="8" t="s">
        <v>16686</v>
      </c>
      <c r="I2860" s="8" t="s">
        <v>2037</v>
      </c>
      <c r="J2860" s="8">
        <v>7570</v>
      </c>
      <c r="K2860" s="8" t="s">
        <v>33804</v>
      </c>
    </row>
    <row r="2861" spans="1:11" x14ac:dyDescent="0.2">
      <c r="A2861" s="8">
        <f>MAX($A$2:$A2860)+1</f>
        <v>1955</v>
      </c>
      <c r="B2861" s="8"/>
      <c r="C2861" s="9" t="str">
        <f t="shared" si="45"/>
        <v>Elk River</v>
      </c>
      <c r="D2861" s="8"/>
      <c r="E2861" s="8"/>
      <c r="F2861" s="10"/>
      <c r="G2861" s="8">
        <v>2039</v>
      </c>
      <c r="H2861" s="8" t="s">
        <v>16687</v>
      </c>
      <c r="I2861" s="8" t="s">
        <v>2037</v>
      </c>
      <c r="J2861" s="8">
        <v>7570</v>
      </c>
      <c r="K2861" s="8" t="s">
        <v>33804</v>
      </c>
    </row>
    <row r="2862" spans="1:11" x14ac:dyDescent="0.2">
      <c r="A2862" s="8">
        <f>MAX($A$2:$A2861)+1</f>
        <v>1956</v>
      </c>
      <c r="B2862" s="8"/>
      <c r="C2862" s="9" t="str">
        <f t="shared" si="45"/>
        <v>Maple Lake</v>
      </c>
      <c r="D2862" s="8"/>
      <c r="E2862" s="8"/>
      <c r="F2862" s="10"/>
      <c r="G2862" s="8">
        <v>2042</v>
      </c>
      <c r="H2862" s="8" t="s">
        <v>16688</v>
      </c>
      <c r="I2862" s="8" t="s">
        <v>2037</v>
      </c>
      <c r="J2862" s="8">
        <v>7570</v>
      </c>
      <c r="K2862" s="8" t="s">
        <v>33804</v>
      </c>
    </row>
    <row r="2863" spans="1:11" x14ac:dyDescent="0.2">
      <c r="A2863" s="8">
        <f>MAX($A$2:$A2862)+1</f>
        <v>1957</v>
      </c>
      <c r="B2863" s="8"/>
      <c r="C2863" s="9" t="str">
        <f t="shared" si="45"/>
        <v>L L Wilkins</v>
      </c>
      <c r="D2863" s="8"/>
      <c r="E2863" s="8"/>
      <c r="F2863" s="10"/>
      <c r="G2863" s="8">
        <v>2059</v>
      </c>
      <c r="H2863" s="8" t="s">
        <v>16689</v>
      </c>
      <c r="I2863" s="8" t="s">
        <v>1387</v>
      </c>
      <c r="J2863" s="8">
        <v>3702</v>
      </c>
      <c r="K2863" s="8" t="s">
        <v>33804</v>
      </c>
    </row>
    <row r="2864" spans="1:11" x14ac:dyDescent="0.2">
      <c r="A2864" s="8">
        <f>MAX($A$2:$A2863)+1</f>
        <v>1958</v>
      </c>
      <c r="B2864" s="8"/>
      <c r="C2864" s="9" t="str">
        <f t="shared" si="45"/>
        <v>Henderson</v>
      </c>
      <c r="D2864" s="8"/>
      <c r="E2864" s="8"/>
      <c r="F2864" s="10"/>
      <c r="G2864" s="8">
        <v>2062</v>
      </c>
      <c r="H2864" s="8" t="s">
        <v>16690</v>
      </c>
      <c r="I2864" s="8" t="s">
        <v>2049</v>
      </c>
      <c r="J2864" s="8">
        <v>7651</v>
      </c>
      <c r="K2864" s="8" t="s">
        <v>33804</v>
      </c>
    </row>
    <row r="2865" spans="1:11" x14ac:dyDescent="0.2">
      <c r="A2865" s="8">
        <f>MAX($A$2:$A2864)+1</f>
        <v>1959</v>
      </c>
      <c r="B2865" s="8"/>
      <c r="C2865" s="9" t="str">
        <f t="shared" si="45"/>
        <v>Yazoo</v>
      </c>
      <c r="D2865" s="8"/>
      <c r="E2865" s="8"/>
      <c r="F2865" s="10"/>
      <c r="G2865" s="8">
        <v>2067</v>
      </c>
      <c r="H2865" s="8" t="s">
        <v>16691</v>
      </c>
      <c r="I2865" s="8" t="s">
        <v>3024</v>
      </c>
      <c r="J2865" s="8">
        <v>21095</v>
      </c>
      <c r="K2865" s="8" t="s">
        <v>33804</v>
      </c>
    </row>
    <row r="2866" spans="1:11" x14ac:dyDescent="0.2">
      <c r="A2866" s="8">
        <f>MAX($A$2:$A2865)+1</f>
        <v>1960</v>
      </c>
      <c r="B2866" s="8"/>
      <c r="C2866" s="9" t="str">
        <f t="shared" si="45"/>
        <v>Benndale</v>
      </c>
      <c r="D2866" s="8"/>
      <c r="E2866" s="8"/>
      <c r="F2866" s="10"/>
      <c r="G2866" s="8">
        <v>2068</v>
      </c>
      <c r="H2866" s="8" t="s">
        <v>16692</v>
      </c>
      <c r="I2866" s="8" t="s">
        <v>3345</v>
      </c>
      <c r="J2866" s="8">
        <v>17568</v>
      </c>
      <c r="K2866" s="8" t="s">
        <v>33804</v>
      </c>
    </row>
    <row r="2867" spans="1:11" x14ac:dyDescent="0.2">
      <c r="A2867" s="8">
        <f>MAX($A$2:$A2866)+1</f>
        <v>1961</v>
      </c>
      <c r="B2867" s="8"/>
      <c r="C2867" s="9" t="str">
        <f t="shared" si="45"/>
        <v>Moselle</v>
      </c>
      <c r="D2867" s="8"/>
      <c r="E2867" s="8"/>
      <c r="F2867" s="10"/>
      <c r="G2867" s="8">
        <v>2070</v>
      </c>
      <c r="H2867" s="8" t="s">
        <v>16693</v>
      </c>
      <c r="I2867" s="8" t="s">
        <v>3345</v>
      </c>
      <c r="J2867" s="8">
        <v>17568</v>
      </c>
      <c r="K2867" s="8" t="s">
        <v>33804</v>
      </c>
    </row>
    <row r="2868" spans="1:11" x14ac:dyDescent="0.2">
      <c r="A2868" s="8">
        <f>MAX($A$2:$A2867)+1</f>
        <v>1962</v>
      </c>
      <c r="B2868" s="8"/>
      <c r="C2868" s="9" t="str">
        <f t="shared" si="45"/>
        <v>Paulding</v>
      </c>
      <c r="D2868" s="8"/>
      <c r="E2868" s="8"/>
      <c r="F2868" s="10"/>
      <c r="G2868" s="8">
        <v>2071</v>
      </c>
      <c r="H2868" s="8" t="s">
        <v>16694</v>
      </c>
      <c r="I2868" s="8" t="s">
        <v>3345</v>
      </c>
      <c r="J2868" s="8">
        <v>17568</v>
      </c>
      <c r="K2868" s="8" t="s">
        <v>33804</v>
      </c>
    </row>
    <row r="2869" spans="1:11" x14ac:dyDescent="0.2">
      <c r="A2869" s="8">
        <f>MAX($A$2:$A2868)+1</f>
        <v>1963</v>
      </c>
      <c r="B2869" s="8"/>
      <c r="C2869" s="9" t="str">
        <f t="shared" si="45"/>
        <v>Niangua</v>
      </c>
      <c r="D2869" s="8"/>
      <c r="E2869" s="8"/>
      <c r="F2869" s="10"/>
      <c r="G2869" s="8">
        <v>2099</v>
      </c>
      <c r="H2869" s="8" t="s">
        <v>16695</v>
      </c>
      <c r="I2869" s="8" t="s">
        <v>3258</v>
      </c>
      <c r="J2869" s="8">
        <v>17106</v>
      </c>
      <c r="K2869" s="8" t="s">
        <v>33804</v>
      </c>
    </row>
    <row r="2870" spans="1:11" x14ac:dyDescent="0.2">
      <c r="A2870" s="8">
        <f>MAX($A$2:$A2869)+1</f>
        <v>1964</v>
      </c>
      <c r="B2870" s="8"/>
      <c r="C2870" s="9" t="str">
        <f t="shared" si="45"/>
        <v>Albany</v>
      </c>
      <c r="D2870" s="8"/>
      <c r="E2870" s="8"/>
      <c r="F2870" s="10"/>
      <c r="G2870" s="8">
        <v>2113</v>
      </c>
      <c r="H2870" s="8" t="s">
        <v>16696</v>
      </c>
      <c r="I2870" s="8" t="s">
        <v>1015</v>
      </c>
      <c r="J2870" s="8">
        <v>228</v>
      </c>
      <c r="K2870" s="8" t="s">
        <v>33804</v>
      </c>
    </row>
    <row r="2871" spans="1:11" x14ac:dyDescent="0.2">
      <c r="A2871" s="8">
        <f>MAX($A$2:$A2870)+1</f>
        <v>1965</v>
      </c>
      <c r="B2871" s="8"/>
      <c r="C2871" s="9" t="str">
        <f t="shared" si="45"/>
        <v>Butler Municipal Power Plant</v>
      </c>
      <c r="D2871" s="8"/>
      <c r="E2871" s="8"/>
      <c r="F2871" s="10"/>
      <c r="G2871" s="8">
        <v>2115</v>
      </c>
      <c r="H2871" s="8" t="s">
        <v>16697</v>
      </c>
      <c r="I2871" s="8" t="s">
        <v>1057</v>
      </c>
      <c r="J2871" s="8">
        <v>2647</v>
      </c>
      <c r="K2871" s="8" t="s">
        <v>33804</v>
      </c>
    </row>
    <row r="2872" spans="1:11" x14ac:dyDescent="0.2">
      <c r="A2872" s="8">
        <f>MAX($A$2:$A2871)+1</f>
        <v>1966</v>
      </c>
      <c r="B2872" s="8"/>
      <c r="C2872" s="9" t="str">
        <f t="shared" si="45"/>
        <v>Carrollton</v>
      </c>
      <c r="D2872" s="8"/>
      <c r="E2872" s="8"/>
      <c r="F2872" s="10"/>
      <c r="G2872" s="8">
        <v>2120</v>
      </c>
      <c r="H2872" s="8" t="s">
        <v>16698</v>
      </c>
      <c r="I2872" s="8" t="s">
        <v>914</v>
      </c>
      <c r="J2872" s="8">
        <v>3082</v>
      </c>
      <c r="K2872" s="8" t="s">
        <v>33804</v>
      </c>
    </row>
    <row r="2873" spans="1:11" x14ac:dyDescent="0.2">
      <c r="A2873" s="8">
        <f>MAX($A$2:$A2872)+1</f>
        <v>1967</v>
      </c>
      <c r="B2873" s="8"/>
      <c r="C2873" s="9" t="str">
        <f t="shared" si="45"/>
        <v>Carthage</v>
      </c>
      <c r="D2873" s="8"/>
      <c r="E2873" s="8"/>
      <c r="F2873" s="10"/>
      <c r="G2873" s="8">
        <v>2121</v>
      </c>
      <c r="H2873" s="8" t="s">
        <v>16699</v>
      </c>
      <c r="I2873" s="8" t="s">
        <v>1061</v>
      </c>
      <c r="J2873" s="8">
        <v>3113</v>
      </c>
      <c r="K2873" s="8" t="s">
        <v>33804</v>
      </c>
    </row>
    <row r="2874" spans="1:11" x14ac:dyDescent="0.2">
      <c r="A2874" s="8">
        <f>MAX($A$2:$A2873)+1</f>
        <v>1968</v>
      </c>
      <c r="B2874" s="8"/>
      <c r="C2874" s="9" t="str">
        <f t="shared" si="45"/>
        <v>Chillicothe</v>
      </c>
      <c r="D2874" s="8"/>
      <c r="E2874" s="8"/>
      <c r="F2874" s="10"/>
      <c r="G2874" s="8">
        <v>2122</v>
      </c>
      <c r="H2874" s="8" t="s">
        <v>16700</v>
      </c>
      <c r="I2874" s="8" t="s">
        <v>993</v>
      </c>
      <c r="J2874" s="8">
        <v>3486</v>
      </c>
      <c r="K2874" s="8" t="s">
        <v>33804</v>
      </c>
    </row>
    <row r="2875" spans="1:11" x14ac:dyDescent="0.2">
      <c r="A2875" s="8">
        <f>A1576</f>
        <v>1093</v>
      </c>
      <c r="B2875" s="8"/>
      <c r="C2875" s="9" t="str">
        <f t="shared" si="45"/>
        <v>Columbia (MO)</v>
      </c>
      <c r="D2875" s="8"/>
      <c r="E2875" s="8"/>
      <c r="F2875" s="10"/>
      <c r="G2875" s="8">
        <v>2123</v>
      </c>
      <c r="H2875" s="8" t="s">
        <v>16701</v>
      </c>
      <c r="I2875" s="8" t="s">
        <v>1074</v>
      </c>
      <c r="J2875" s="8">
        <v>4045</v>
      </c>
      <c r="K2875" s="8" t="s">
        <v>33804</v>
      </c>
    </row>
    <row r="2876" spans="1:11" x14ac:dyDescent="0.2">
      <c r="A2876" s="8">
        <f>MAX($A$2:$A2875)+1</f>
        <v>1969</v>
      </c>
      <c r="B2876" s="8"/>
      <c r="C2876" s="9" t="str">
        <f t="shared" si="45"/>
        <v>Stockton Hydro</v>
      </c>
      <c r="D2876" s="8"/>
      <c r="E2876" s="8"/>
      <c r="F2876" s="10"/>
      <c r="G2876" s="8">
        <v>2124</v>
      </c>
      <c r="H2876" s="8" t="s">
        <v>16702</v>
      </c>
      <c r="I2876" s="8" t="s">
        <v>3721</v>
      </c>
      <c r="J2876" s="8">
        <v>25477</v>
      </c>
      <c r="K2876" s="8" t="s">
        <v>33804</v>
      </c>
    </row>
    <row r="2877" spans="1:11" x14ac:dyDescent="0.2">
      <c r="A2877" s="8">
        <f>MAX($A$2:$A2876)+1</f>
        <v>1970</v>
      </c>
      <c r="B2877" s="8"/>
      <c r="C2877" s="9" t="str">
        <f t="shared" si="45"/>
        <v>Fulton (MO)</v>
      </c>
      <c r="D2877" s="8"/>
      <c r="E2877" s="8"/>
      <c r="F2877" s="10"/>
      <c r="G2877" s="8">
        <v>2126</v>
      </c>
      <c r="H2877" s="8" t="s">
        <v>16703</v>
      </c>
      <c r="I2877" s="8" t="s">
        <v>1117</v>
      </c>
      <c r="J2877" s="8">
        <v>6839</v>
      </c>
      <c r="K2877" s="8" t="s">
        <v>33804</v>
      </c>
    </row>
    <row r="2878" spans="1:11" x14ac:dyDescent="0.2">
      <c r="A2878" s="8">
        <f>MAX($A$2:$A2877)+1</f>
        <v>1971</v>
      </c>
      <c r="B2878" s="8"/>
      <c r="C2878" s="9" t="str">
        <f t="shared" si="45"/>
        <v>Gallatin (MO)</v>
      </c>
      <c r="D2878" s="8"/>
      <c r="E2878" s="8"/>
      <c r="F2878" s="10"/>
      <c r="G2878" s="8">
        <v>2127</v>
      </c>
      <c r="H2878" s="8" t="s">
        <v>16704</v>
      </c>
      <c r="I2878" s="8" t="s">
        <v>1118</v>
      </c>
      <c r="J2878" s="8">
        <v>6924</v>
      </c>
      <c r="K2878" s="8" t="s">
        <v>33804</v>
      </c>
    </row>
    <row r="2879" spans="1:11" x14ac:dyDescent="0.2">
      <c r="A2879" s="8">
        <f>MAX($A$2:$A2878)+1</f>
        <v>1972</v>
      </c>
      <c r="B2879" s="8"/>
      <c r="C2879" s="9" t="str">
        <f t="shared" si="45"/>
        <v>Higginsville</v>
      </c>
      <c r="D2879" s="8"/>
      <c r="E2879" s="8"/>
      <c r="F2879" s="10"/>
      <c r="G2879" s="8">
        <v>2131</v>
      </c>
      <c r="H2879" s="8" t="s">
        <v>16705</v>
      </c>
      <c r="I2879" s="8" t="s">
        <v>1143</v>
      </c>
      <c r="J2879" s="8">
        <v>8567</v>
      </c>
      <c r="K2879" s="8" t="s">
        <v>33804</v>
      </c>
    </row>
    <row r="2880" spans="1:11" x14ac:dyDescent="0.2">
      <c r="A2880" s="8">
        <f>MAX($A$2:$A2879)+1</f>
        <v>1973</v>
      </c>
      <c r="B2880" s="8"/>
      <c r="C2880" s="9" t="str">
        <f t="shared" si="45"/>
        <v>Blue Valley</v>
      </c>
      <c r="D2880" s="8"/>
      <c r="E2880" s="8"/>
      <c r="F2880" s="10"/>
      <c r="G2880" s="8">
        <v>2132</v>
      </c>
      <c r="H2880" s="8" t="s">
        <v>16706</v>
      </c>
      <c r="I2880" s="8" t="s">
        <v>1155</v>
      </c>
      <c r="J2880" s="8">
        <v>9231</v>
      </c>
      <c r="K2880" s="8" t="s">
        <v>33804</v>
      </c>
    </row>
    <row r="2881" spans="1:11" x14ac:dyDescent="0.2">
      <c r="A2881" s="8">
        <f>MAX($A$2:$A2880)+1</f>
        <v>1974</v>
      </c>
      <c r="B2881" s="8"/>
      <c r="C2881" s="9" t="str">
        <f t="shared" si="45"/>
        <v>Jackson Square</v>
      </c>
      <c r="D2881" s="8"/>
      <c r="E2881" s="8"/>
      <c r="F2881" s="10"/>
      <c r="G2881" s="8">
        <v>2134</v>
      </c>
      <c r="H2881" s="8" t="s">
        <v>16707</v>
      </c>
      <c r="I2881" s="8" t="s">
        <v>1155</v>
      </c>
      <c r="J2881" s="8">
        <v>9231</v>
      </c>
      <c r="K2881" s="8" t="s">
        <v>33804</v>
      </c>
    </row>
    <row r="2882" spans="1:11" x14ac:dyDescent="0.2">
      <c r="A2882" s="8">
        <f>MAX($A$2:$A2881)+1</f>
        <v>1975</v>
      </c>
      <c r="B2882" s="8"/>
      <c r="C2882" s="9" t="str">
        <f t="shared" si="45"/>
        <v>Station H</v>
      </c>
      <c r="D2882" s="8"/>
      <c r="E2882" s="8"/>
      <c r="F2882" s="10"/>
      <c r="G2882" s="8">
        <v>2135</v>
      </c>
      <c r="H2882" s="8" t="s">
        <v>16708</v>
      </c>
      <c r="I2882" s="8" t="s">
        <v>1155</v>
      </c>
      <c r="J2882" s="8">
        <v>9231</v>
      </c>
      <c r="K2882" s="8" t="s">
        <v>33804</v>
      </c>
    </row>
    <row r="2883" spans="1:11" x14ac:dyDescent="0.2">
      <c r="A2883" s="8">
        <f>MAX($A$2:$A2882)+1</f>
        <v>1976</v>
      </c>
      <c r="B2883" s="8"/>
      <c r="C2883" s="9" t="str">
        <f t="shared" si="45"/>
        <v>Station I</v>
      </c>
      <c r="D2883" s="8"/>
      <c r="E2883" s="8"/>
      <c r="F2883" s="10"/>
      <c r="G2883" s="8">
        <v>2136</v>
      </c>
      <c r="H2883" s="8" t="s">
        <v>16709</v>
      </c>
      <c r="I2883" s="8" t="s">
        <v>1155</v>
      </c>
      <c r="J2883" s="8">
        <v>9231</v>
      </c>
      <c r="K2883" s="8" t="s">
        <v>33804</v>
      </c>
    </row>
    <row r="2884" spans="1:11" x14ac:dyDescent="0.2">
      <c r="A2884" s="8">
        <f>MAX($A$2:$A2883)+1</f>
        <v>1977</v>
      </c>
      <c r="B2884" s="8"/>
      <c r="C2884" s="9" t="str">
        <f t="shared" si="45"/>
        <v>Jackson (MO)</v>
      </c>
      <c r="D2884" s="8"/>
      <c r="E2884" s="8"/>
      <c r="F2884" s="10"/>
      <c r="G2884" s="8">
        <v>2137</v>
      </c>
      <c r="H2884" s="8" t="s">
        <v>16710</v>
      </c>
      <c r="I2884" s="8" t="s">
        <v>1158</v>
      </c>
      <c r="J2884" s="8">
        <v>9603</v>
      </c>
      <c r="K2884" s="8" t="s">
        <v>33804</v>
      </c>
    </row>
    <row r="2885" spans="1:11" x14ac:dyDescent="0.2">
      <c r="A2885" s="8">
        <f>MAX($A$2:$A2884)+1</f>
        <v>1978</v>
      </c>
      <c r="B2885" s="8"/>
      <c r="C2885" s="9" t="str">
        <f t="shared" si="45"/>
        <v>Kahoka</v>
      </c>
      <c r="D2885" s="8"/>
      <c r="E2885" s="8"/>
      <c r="F2885" s="10"/>
      <c r="G2885" s="8">
        <v>2138</v>
      </c>
      <c r="H2885" s="8" t="s">
        <v>16711</v>
      </c>
      <c r="I2885" s="8" t="s">
        <v>1164</v>
      </c>
      <c r="J2885" s="8">
        <v>9973</v>
      </c>
      <c r="K2885" s="8" t="s">
        <v>33804</v>
      </c>
    </row>
    <row r="2886" spans="1:11" x14ac:dyDescent="0.2">
      <c r="A2886" s="8">
        <f>MAX($A$2:$A2885)+1</f>
        <v>1979</v>
      </c>
      <c r="B2886" s="8"/>
      <c r="C2886" s="9" t="str">
        <f t="shared" si="45"/>
        <v>Kennett</v>
      </c>
      <c r="D2886" s="8"/>
      <c r="E2886" s="8"/>
      <c r="F2886" s="10"/>
      <c r="G2886" s="8">
        <v>2139</v>
      </c>
      <c r="H2886" s="8" t="s">
        <v>16712</v>
      </c>
      <c r="I2886" s="8" t="s">
        <v>1167</v>
      </c>
      <c r="J2886" s="8">
        <v>10152</v>
      </c>
      <c r="K2886" s="8" t="s">
        <v>33804</v>
      </c>
    </row>
    <row r="2887" spans="1:11" x14ac:dyDescent="0.2">
      <c r="A2887" s="8">
        <f>MAX($A$2:$A2886)+1</f>
        <v>1980</v>
      </c>
      <c r="B2887" s="8"/>
      <c r="C2887" s="9" t="str">
        <f t="shared" si="45"/>
        <v>La Plata</v>
      </c>
      <c r="D2887" s="8"/>
      <c r="E2887" s="8"/>
      <c r="F2887" s="10"/>
      <c r="G2887" s="8">
        <v>2140</v>
      </c>
      <c r="H2887" s="8" t="s">
        <v>16713</v>
      </c>
      <c r="I2887" s="8" t="s">
        <v>1174</v>
      </c>
      <c r="J2887" s="8">
        <v>10538</v>
      </c>
      <c r="K2887" s="8" t="s">
        <v>33804</v>
      </c>
    </row>
    <row r="2888" spans="1:11" x14ac:dyDescent="0.2">
      <c r="A2888" s="8">
        <f>MAX($A$2:$A2887)+1</f>
        <v>1981</v>
      </c>
      <c r="B2888" s="8"/>
      <c r="C2888" s="9" t="str">
        <f t="shared" ref="C2888:C2951" si="46">IF(H2888="",F2888,H2888)</f>
        <v>Macon</v>
      </c>
      <c r="D2888" s="8"/>
      <c r="E2888" s="8"/>
      <c r="F2888" s="10"/>
      <c r="G2888" s="8">
        <v>2141</v>
      </c>
      <c r="H2888" s="8" t="s">
        <v>16714</v>
      </c>
      <c r="I2888" s="8" t="s">
        <v>1198</v>
      </c>
      <c r="J2888" s="8">
        <v>11460</v>
      </c>
      <c r="K2888" s="8" t="s">
        <v>33804</v>
      </c>
    </row>
    <row r="2889" spans="1:11" x14ac:dyDescent="0.2">
      <c r="A2889" s="8">
        <f>MAX($A$2:$A2888)+1</f>
        <v>1982</v>
      </c>
      <c r="B2889" s="8"/>
      <c r="C2889" s="9" t="str">
        <f t="shared" si="46"/>
        <v>Malden</v>
      </c>
      <c r="D2889" s="8"/>
      <c r="E2889" s="8"/>
      <c r="F2889" s="10"/>
      <c r="G2889" s="8">
        <v>2142</v>
      </c>
      <c r="H2889" s="8" t="s">
        <v>16715</v>
      </c>
      <c r="I2889" s="8" t="s">
        <v>1201</v>
      </c>
      <c r="J2889" s="8">
        <v>11540</v>
      </c>
      <c r="K2889" s="8" t="s">
        <v>33804</v>
      </c>
    </row>
    <row r="2890" spans="1:11" x14ac:dyDescent="0.2">
      <c r="A2890" s="8">
        <f>MAX($A$2:$A2889)+1</f>
        <v>1983</v>
      </c>
      <c r="B2890" s="8"/>
      <c r="C2890" s="9" t="str">
        <f t="shared" si="46"/>
        <v>Marshall (MO)</v>
      </c>
      <c r="D2890" s="8"/>
      <c r="E2890" s="8"/>
      <c r="F2890" s="10"/>
      <c r="G2890" s="8">
        <v>2144</v>
      </c>
      <c r="H2890" s="8" t="s">
        <v>16716</v>
      </c>
      <c r="I2890" s="8" t="s">
        <v>1213</v>
      </c>
      <c r="J2890" s="8">
        <v>11732</v>
      </c>
      <c r="K2890" s="8" t="s">
        <v>33804</v>
      </c>
    </row>
    <row r="2891" spans="1:11" x14ac:dyDescent="0.2">
      <c r="A2891" s="8">
        <f>MAX($A$2:$A2890)+1</f>
        <v>1984</v>
      </c>
      <c r="B2891" s="8"/>
      <c r="C2891" s="9" t="str">
        <f t="shared" si="46"/>
        <v>Memphis</v>
      </c>
      <c r="D2891" s="8"/>
      <c r="E2891" s="8"/>
      <c r="F2891" s="10"/>
      <c r="G2891" s="8">
        <v>2145</v>
      </c>
      <c r="H2891" s="8" t="s">
        <v>16717</v>
      </c>
      <c r="I2891" s="8" t="s">
        <v>1220</v>
      </c>
      <c r="J2891" s="8">
        <v>12294</v>
      </c>
      <c r="K2891" s="8" t="s">
        <v>33804</v>
      </c>
    </row>
    <row r="2892" spans="1:11" x14ac:dyDescent="0.2">
      <c r="A2892" s="8">
        <f>MAX($A$2:$A2891)+1</f>
        <v>1985</v>
      </c>
      <c r="B2892" s="8"/>
      <c r="C2892" s="9" t="str">
        <f t="shared" si="46"/>
        <v>Monroe (MO)</v>
      </c>
      <c r="D2892" s="8"/>
      <c r="E2892" s="8"/>
      <c r="F2892" s="10"/>
      <c r="G2892" s="8">
        <v>2146</v>
      </c>
      <c r="H2892" s="8" t="s">
        <v>16718</v>
      </c>
      <c r="I2892" s="8" t="s">
        <v>1224</v>
      </c>
      <c r="J2892" s="8">
        <v>12802</v>
      </c>
      <c r="K2892" s="8" t="s">
        <v>33804</v>
      </c>
    </row>
    <row r="2893" spans="1:11" x14ac:dyDescent="0.2">
      <c r="A2893" s="8">
        <f>MAX($A$2:$A2892)+1</f>
        <v>1986</v>
      </c>
      <c r="B2893" s="8"/>
      <c r="C2893" s="9" t="str">
        <f t="shared" si="46"/>
        <v>Odessa</v>
      </c>
      <c r="D2893" s="8"/>
      <c r="E2893" s="8"/>
      <c r="F2893" s="10"/>
      <c r="G2893" s="8">
        <v>2148</v>
      </c>
      <c r="H2893" s="8" t="s">
        <v>16719</v>
      </c>
      <c r="I2893" s="8" t="s">
        <v>1243</v>
      </c>
      <c r="J2893" s="8">
        <v>13971</v>
      </c>
      <c r="K2893" s="8" t="s">
        <v>33804</v>
      </c>
    </row>
    <row r="2894" spans="1:11" x14ac:dyDescent="0.2">
      <c r="A2894" s="8">
        <f>MAX($A$2:$A2893)+1</f>
        <v>1987</v>
      </c>
      <c r="B2894" s="8"/>
      <c r="C2894" s="9" t="str">
        <f t="shared" si="46"/>
        <v>Palmyra Municipal</v>
      </c>
      <c r="D2894" s="8"/>
      <c r="E2894" s="8"/>
      <c r="F2894" s="10"/>
      <c r="G2894" s="8">
        <v>2150</v>
      </c>
      <c r="H2894" s="8" t="s">
        <v>16720</v>
      </c>
      <c r="I2894" s="8" t="s">
        <v>1258</v>
      </c>
      <c r="J2894" s="8">
        <v>14400</v>
      </c>
      <c r="K2894" s="8" t="s">
        <v>33804</v>
      </c>
    </row>
    <row r="2895" spans="1:11" x14ac:dyDescent="0.2">
      <c r="A2895" s="8">
        <f>MAX($A$2:$A2894)+1</f>
        <v>1988</v>
      </c>
      <c r="B2895" s="8"/>
      <c r="C2895" s="9" t="str">
        <f t="shared" si="46"/>
        <v>James River Power Station</v>
      </c>
      <c r="D2895" s="8"/>
      <c r="E2895" s="8"/>
      <c r="F2895" s="10"/>
      <c r="G2895" s="8">
        <v>2161</v>
      </c>
      <c r="H2895" s="8" t="s">
        <v>16721</v>
      </c>
      <c r="I2895" s="8" t="s">
        <v>1381</v>
      </c>
      <c r="J2895" s="8">
        <v>17833</v>
      </c>
      <c r="K2895" s="8" t="s">
        <v>33804</v>
      </c>
    </row>
    <row r="2896" spans="1:11" x14ac:dyDescent="0.2">
      <c r="A2896" s="8">
        <f>MAX($A$2:$A2895)+1</f>
        <v>1989</v>
      </c>
      <c r="B2896" s="8"/>
      <c r="C2896" s="9" t="str">
        <f t="shared" si="46"/>
        <v>Unionville City of</v>
      </c>
      <c r="D2896" s="8"/>
      <c r="E2896" s="8"/>
      <c r="F2896" s="10"/>
      <c r="G2896" s="8">
        <v>2164</v>
      </c>
      <c r="H2896" s="8" t="s">
        <v>16722</v>
      </c>
      <c r="I2896" s="8" t="s">
        <v>1347</v>
      </c>
      <c r="J2896" s="8">
        <v>19474</v>
      </c>
      <c r="K2896" s="8" t="s">
        <v>33804</v>
      </c>
    </row>
    <row r="2897" spans="1:11" x14ac:dyDescent="0.2">
      <c r="A2897" s="8">
        <f>MAX($A$2:$A2896)+1</f>
        <v>1990</v>
      </c>
      <c r="B2897" s="8"/>
      <c r="C2897" s="9" t="str">
        <f t="shared" si="46"/>
        <v>Table Rock</v>
      </c>
      <c r="D2897" s="8"/>
      <c r="E2897" s="8"/>
      <c r="F2897" s="10"/>
      <c r="G2897" s="8">
        <v>2166</v>
      </c>
      <c r="H2897" s="8" t="s">
        <v>16723</v>
      </c>
      <c r="I2897" s="8" t="s">
        <v>3722</v>
      </c>
      <c r="J2897" s="8">
        <v>19647</v>
      </c>
      <c r="K2897" s="8" t="s">
        <v>33804</v>
      </c>
    </row>
    <row r="2898" spans="1:11" x14ac:dyDescent="0.2">
      <c r="A2898" s="8">
        <f>MAX($A$2:$A2897)+1</f>
        <v>1991</v>
      </c>
      <c r="B2898" s="8"/>
      <c r="C2898" s="9" t="str">
        <f t="shared" si="46"/>
        <v>New Madrid</v>
      </c>
      <c r="D2898" s="8"/>
      <c r="E2898" s="8"/>
      <c r="F2898" s="10"/>
      <c r="G2898" s="8">
        <v>2167</v>
      </c>
      <c r="H2898" s="8" t="s">
        <v>16724</v>
      </c>
      <c r="I2898" s="8" t="s">
        <v>660</v>
      </c>
      <c r="J2898" s="8">
        <v>924</v>
      </c>
      <c r="K2898" s="8" t="s">
        <v>33804</v>
      </c>
    </row>
    <row r="2899" spans="1:11" x14ac:dyDescent="0.2">
      <c r="A2899" s="8">
        <f>MAX($A$2:$A2898)+1</f>
        <v>1992</v>
      </c>
      <c r="B2899" s="8"/>
      <c r="C2899" s="9" t="str">
        <f t="shared" si="46"/>
        <v>Thomas Hill</v>
      </c>
      <c r="D2899" s="8"/>
      <c r="E2899" s="8"/>
      <c r="F2899" s="10"/>
      <c r="G2899" s="8">
        <v>2168</v>
      </c>
      <c r="H2899" s="8" t="s">
        <v>16725</v>
      </c>
      <c r="I2899" s="8" t="s">
        <v>660</v>
      </c>
      <c r="J2899" s="8">
        <v>924</v>
      </c>
      <c r="K2899" s="8" t="s">
        <v>33804</v>
      </c>
    </row>
    <row r="2900" spans="1:11" x14ac:dyDescent="0.2">
      <c r="A2900" s="8">
        <f>MAX($A$2:$A2899)+1</f>
        <v>1993</v>
      </c>
      <c r="B2900" s="8"/>
      <c r="C2900" s="9" t="str">
        <f t="shared" si="46"/>
        <v>Missouri City</v>
      </c>
      <c r="D2900" s="8"/>
      <c r="E2900" s="8"/>
      <c r="F2900" s="10"/>
      <c r="G2900" s="8">
        <v>2171</v>
      </c>
      <c r="H2900" s="8" t="s">
        <v>16726</v>
      </c>
      <c r="I2900" s="8" t="s">
        <v>1155</v>
      </c>
      <c r="J2900" s="8">
        <v>9231</v>
      </c>
      <c r="K2900" s="8" t="s">
        <v>33804</v>
      </c>
    </row>
    <row r="2901" spans="1:11" x14ac:dyDescent="0.2">
      <c r="A2901" s="8">
        <f>MAX($A$2:$A2900)+1</f>
        <v>1994</v>
      </c>
      <c r="B2901" s="8"/>
      <c r="C2901" s="9" t="str">
        <f t="shared" si="46"/>
        <v>J E Corette Plant</v>
      </c>
      <c r="D2901" s="8"/>
      <c r="E2901" s="8"/>
      <c r="F2901" s="10"/>
      <c r="G2901" s="8">
        <v>2187</v>
      </c>
      <c r="H2901" s="8" t="s">
        <v>16727</v>
      </c>
      <c r="I2901" s="8" t="s">
        <v>3501</v>
      </c>
      <c r="J2901" s="8">
        <v>15298</v>
      </c>
      <c r="K2901" s="8" t="s">
        <v>33804</v>
      </c>
    </row>
    <row r="2902" spans="1:11" x14ac:dyDescent="0.2">
      <c r="A2902" s="8">
        <f>MAX($A$2:$A2901)+1</f>
        <v>1995</v>
      </c>
      <c r="B2902" s="8"/>
      <c r="C2902" s="9" t="str">
        <f t="shared" si="46"/>
        <v>Lake (WY)</v>
      </c>
      <c r="D2902" s="8"/>
      <c r="E2902" s="8"/>
      <c r="F2902" s="10"/>
      <c r="G2902" s="8">
        <v>7039</v>
      </c>
      <c r="H2902" s="8" t="s">
        <v>16728</v>
      </c>
      <c r="I2902" s="8" t="s">
        <v>300</v>
      </c>
      <c r="J2902" s="8">
        <v>13902</v>
      </c>
      <c r="K2902" s="8" t="s">
        <v>33804</v>
      </c>
    </row>
    <row r="2903" spans="1:11" x14ac:dyDescent="0.2">
      <c r="A2903" s="8">
        <f>MAX($A$2:$A2902)+1</f>
        <v>1996</v>
      </c>
      <c r="B2903" s="8"/>
      <c r="C2903" s="9" t="str">
        <f t="shared" si="46"/>
        <v>Old Faithful</v>
      </c>
      <c r="D2903" s="8"/>
      <c r="E2903" s="8"/>
      <c r="F2903" s="10"/>
      <c r="G2903" s="8">
        <v>2196</v>
      </c>
      <c r="H2903" s="8" t="s">
        <v>16729</v>
      </c>
      <c r="I2903" s="8" t="s">
        <v>300</v>
      </c>
      <c r="J2903" s="8">
        <v>13902</v>
      </c>
      <c r="K2903" s="8" t="s">
        <v>33804</v>
      </c>
    </row>
    <row r="2904" spans="1:11" x14ac:dyDescent="0.2">
      <c r="A2904" s="8">
        <f>MAX($A$2:$A2903)+1</f>
        <v>1997</v>
      </c>
      <c r="B2904" s="8"/>
      <c r="C2904" s="9" t="str">
        <f t="shared" si="46"/>
        <v>Hungry Horse</v>
      </c>
      <c r="D2904" s="8"/>
      <c r="E2904" s="8"/>
      <c r="F2904" s="10"/>
      <c r="G2904" s="8">
        <v>2203</v>
      </c>
      <c r="H2904" s="8" t="s">
        <v>16730</v>
      </c>
      <c r="I2904" s="8" t="s">
        <v>3653</v>
      </c>
      <c r="J2904" s="8">
        <v>2518</v>
      </c>
      <c r="K2904" s="8" t="s">
        <v>33804</v>
      </c>
    </row>
    <row r="2905" spans="1:11" x14ac:dyDescent="0.2">
      <c r="A2905" s="8">
        <f>MAX($A$2:$A2904)+1</f>
        <v>1998</v>
      </c>
      <c r="B2905" s="8"/>
      <c r="C2905" s="9" t="str">
        <f t="shared" si="46"/>
        <v>Yellowtail</v>
      </c>
      <c r="D2905" s="8"/>
      <c r="E2905" s="8"/>
      <c r="F2905" s="10"/>
      <c r="G2905" s="8">
        <v>2204</v>
      </c>
      <c r="H2905" s="8" t="s">
        <v>16731</v>
      </c>
      <c r="I2905" s="8" t="s">
        <v>3653</v>
      </c>
      <c r="J2905" s="8">
        <v>2518</v>
      </c>
      <c r="K2905" s="8" t="s">
        <v>33804</v>
      </c>
    </row>
    <row r="2906" spans="1:11" x14ac:dyDescent="0.2">
      <c r="A2906" s="8">
        <f>MAX($A$2:$A2905)+1</f>
        <v>1999</v>
      </c>
      <c r="B2906" s="8"/>
      <c r="C2906" s="9" t="str">
        <f t="shared" si="46"/>
        <v>Ansley</v>
      </c>
      <c r="D2906" s="8"/>
      <c r="E2906" s="8"/>
      <c r="F2906" s="10"/>
      <c r="G2906" s="8">
        <v>2214</v>
      </c>
      <c r="H2906" s="8" t="s">
        <v>16732</v>
      </c>
      <c r="I2906" s="8" t="s">
        <v>1024</v>
      </c>
      <c r="J2906" s="8">
        <v>695</v>
      </c>
      <c r="K2906" s="8" t="s">
        <v>33804</v>
      </c>
    </row>
    <row r="2907" spans="1:11" x14ac:dyDescent="0.2">
      <c r="A2907" s="8">
        <f>MAX($A$2:$A2906)+1</f>
        <v>2000</v>
      </c>
      <c r="B2907" s="8"/>
      <c r="C2907" s="9" t="str">
        <f t="shared" si="46"/>
        <v>Auburn</v>
      </c>
      <c r="D2907" s="8"/>
      <c r="E2907" s="8"/>
      <c r="F2907" s="10"/>
      <c r="G2907" s="8">
        <v>2215</v>
      </c>
      <c r="H2907" s="8" t="s">
        <v>16733</v>
      </c>
      <c r="I2907" s="8" t="s">
        <v>667</v>
      </c>
      <c r="J2907" s="8">
        <v>993</v>
      </c>
      <c r="K2907" s="8" t="s">
        <v>33804</v>
      </c>
    </row>
    <row r="2908" spans="1:11" x14ac:dyDescent="0.2">
      <c r="A2908" s="8">
        <f>MAX($A$2:$A2907)+1</f>
        <v>2001</v>
      </c>
      <c r="B2908" s="8"/>
      <c r="C2908" s="9" t="str">
        <f t="shared" si="46"/>
        <v>Arnold</v>
      </c>
      <c r="D2908" s="8"/>
      <c r="E2908" s="8"/>
      <c r="F2908" s="10"/>
      <c r="G2908" s="8">
        <v>2216</v>
      </c>
      <c r="H2908" s="8" t="s">
        <v>16734</v>
      </c>
      <c r="I2908" s="8" t="s">
        <v>3771</v>
      </c>
      <c r="J2908" s="8">
        <v>871</v>
      </c>
      <c r="K2908" s="8" t="s">
        <v>33804</v>
      </c>
    </row>
    <row r="2909" spans="1:11" x14ac:dyDescent="0.2">
      <c r="A2909" s="8">
        <f>MAX($A$2:$A2908)+1</f>
        <v>2002</v>
      </c>
      <c r="B2909" s="8"/>
      <c r="C2909" s="9" t="str">
        <f t="shared" si="46"/>
        <v>Beaver City</v>
      </c>
      <c r="D2909" s="8"/>
      <c r="E2909" s="8"/>
      <c r="F2909" s="10"/>
      <c r="G2909" s="8">
        <v>2217</v>
      </c>
      <c r="H2909" s="8" t="s">
        <v>16735</v>
      </c>
      <c r="I2909" s="8" t="s">
        <v>1036</v>
      </c>
      <c r="J2909" s="8">
        <v>1435</v>
      </c>
      <c r="K2909" s="8" t="s">
        <v>33804</v>
      </c>
    </row>
    <row r="2910" spans="1:11" x14ac:dyDescent="0.2">
      <c r="A2910" s="8">
        <f>MAX($A$2:$A2909)+1</f>
        <v>2003</v>
      </c>
      <c r="B2910" s="8"/>
      <c r="C2910" s="9" t="str">
        <f t="shared" si="46"/>
        <v>Broken Bow</v>
      </c>
      <c r="D2910" s="8"/>
      <c r="E2910" s="8"/>
      <c r="F2910" s="10"/>
      <c r="G2910" s="8">
        <v>2221</v>
      </c>
      <c r="H2910" s="8" t="s">
        <v>16736</v>
      </c>
      <c r="I2910" s="8" t="s">
        <v>1047</v>
      </c>
      <c r="J2910" s="8">
        <v>2277</v>
      </c>
      <c r="K2910" s="8" t="s">
        <v>33804</v>
      </c>
    </row>
    <row r="2911" spans="1:11" x14ac:dyDescent="0.2">
      <c r="A2911" s="8">
        <f>MAX($A$2:$A2910)+1</f>
        <v>2004</v>
      </c>
      <c r="B2911" s="8"/>
      <c r="C2911" s="9" t="str">
        <f t="shared" si="46"/>
        <v>Burwell</v>
      </c>
      <c r="D2911" s="8"/>
      <c r="E2911" s="8"/>
      <c r="F2911" s="10"/>
      <c r="G2911" s="8">
        <v>2222</v>
      </c>
      <c r="H2911" s="8" t="s">
        <v>16737</v>
      </c>
      <c r="I2911" s="8" t="s">
        <v>1055</v>
      </c>
      <c r="J2911" s="8">
        <v>2609</v>
      </c>
      <c r="K2911" s="8" t="s">
        <v>33804</v>
      </c>
    </row>
    <row r="2912" spans="1:11" x14ac:dyDescent="0.2">
      <c r="A2912" s="8">
        <f>MAX($A$2:$A2911)+1</f>
        <v>2005</v>
      </c>
      <c r="B2912" s="8"/>
      <c r="C2912" s="9" t="str">
        <f t="shared" si="46"/>
        <v>Cambridge</v>
      </c>
      <c r="D2912" s="8"/>
      <c r="E2912" s="8"/>
      <c r="F2912" s="10"/>
      <c r="G2912" s="8">
        <v>2223</v>
      </c>
      <c r="H2912" s="8" t="s">
        <v>16738</v>
      </c>
      <c r="I2912" s="8" t="s">
        <v>1058</v>
      </c>
      <c r="J2912" s="8">
        <v>2888</v>
      </c>
      <c r="K2912" s="8" t="s">
        <v>33804</v>
      </c>
    </row>
    <row r="2913" spans="1:11" x14ac:dyDescent="0.2">
      <c r="A2913" s="8">
        <f>MAX($A$2:$A2912)+1</f>
        <v>2006</v>
      </c>
      <c r="B2913" s="8"/>
      <c r="C2913" s="9" t="str">
        <f t="shared" si="46"/>
        <v>Campbell Village</v>
      </c>
      <c r="D2913" s="8"/>
      <c r="E2913" s="8"/>
      <c r="F2913" s="10"/>
      <c r="G2913" s="8">
        <v>2225</v>
      </c>
      <c r="H2913" s="8" t="s">
        <v>16739</v>
      </c>
      <c r="I2913" s="8" t="s">
        <v>3772</v>
      </c>
      <c r="J2913" s="8">
        <v>2931</v>
      </c>
      <c r="K2913" s="8" t="s">
        <v>33804</v>
      </c>
    </row>
    <row r="2914" spans="1:11" x14ac:dyDescent="0.2">
      <c r="A2914" s="8">
        <f>MAX($A$2:$A2913)+1</f>
        <v>2007</v>
      </c>
      <c r="B2914" s="8"/>
      <c r="C2914" s="9" t="str">
        <f t="shared" si="46"/>
        <v>Canaday</v>
      </c>
      <c r="D2914" s="8"/>
      <c r="E2914" s="8"/>
      <c r="F2914" s="10"/>
      <c r="G2914" s="8">
        <v>2226</v>
      </c>
      <c r="H2914" s="8" t="s">
        <v>16740</v>
      </c>
      <c r="I2914" s="8" t="s">
        <v>2669</v>
      </c>
      <c r="J2914" s="8">
        <v>13337</v>
      </c>
      <c r="K2914" s="8" t="s">
        <v>33804</v>
      </c>
    </row>
    <row r="2915" spans="1:11" x14ac:dyDescent="0.2">
      <c r="A2915" s="8">
        <f>MAX($A$2:$A2914)+1</f>
        <v>2008</v>
      </c>
      <c r="B2915" s="8"/>
      <c r="C2915" s="9" t="str">
        <f t="shared" si="46"/>
        <v>Jeffrey</v>
      </c>
      <c r="D2915" s="8"/>
      <c r="E2915" s="8"/>
      <c r="F2915" s="10"/>
      <c r="G2915" s="8">
        <v>2227</v>
      </c>
      <c r="H2915" s="8" t="s">
        <v>16741</v>
      </c>
      <c r="I2915" s="8" t="s">
        <v>957</v>
      </c>
      <c r="J2915" s="8">
        <v>3271</v>
      </c>
      <c r="K2915" s="8" t="s">
        <v>33804</v>
      </c>
    </row>
    <row r="2916" spans="1:11" x14ac:dyDescent="0.2">
      <c r="A2916" s="8">
        <f>MAX($A$2:$A2915)+1</f>
        <v>2009</v>
      </c>
      <c r="B2916" s="8"/>
      <c r="C2916" s="9" t="str">
        <f t="shared" si="46"/>
        <v>Johnson 1</v>
      </c>
      <c r="D2916" s="8"/>
      <c r="E2916" s="8"/>
      <c r="F2916" s="10"/>
      <c r="G2916" s="8">
        <v>2228</v>
      </c>
      <c r="H2916" s="8" t="s">
        <v>16742</v>
      </c>
      <c r="I2916" s="8" t="s">
        <v>957</v>
      </c>
      <c r="J2916" s="8">
        <v>3271</v>
      </c>
      <c r="K2916" s="8" t="s">
        <v>33804</v>
      </c>
    </row>
    <row r="2917" spans="1:11" x14ac:dyDescent="0.2">
      <c r="A2917" s="8">
        <f>MAX($A$2:$A2916)+1</f>
        <v>2010</v>
      </c>
      <c r="B2917" s="8"/>
      <c r="C2917" s="9" t="str">
        <f t="shared" si="46"/>
        <v>Johnson 2</v>
      </c>
      <c r="D2917" s="8"/>
      <c r="E2917" s="8"/>
      <c r="F2917" s="10"/>
      <c r="G2917" s="8">
        <v>2229</v>
      </c>
      <c r="H2917" s="8" t="s">
        <v>16743</v>
      </c>
      <c r="I2917" s="8" t="s">
        <v>957</v>
      </c>
      <c r="J2917" s="8">
        <v>3271</v>
      </c>
      <c r="K2917" s="8" t="s">
        <v>33804</v>
      </c>
    </row>
    <row r="2918" spans="1:11" x14ac:dyDescent="0.2">
      <c r="A2918" s="8">
        <f>MAX($A$2:$A2917)+1</f>
        <v>2011</v>
      </c>
      <c r="B2918" s="8"/>
      <c r="C2918" s="9" t="str">
        <f t="shared" si="46"/>
        <v>Chappell</v>
      </c>
      <c r="D2918" s="8"/>
      <c r="E2918" s="8"/>
      <c r="F2918" s="10"/>
      <c r="G2918" s="8">
        <v>2230</v>
      </c>
      <c r="H2918" s="8" t="s">
        <v>16744</v>
      </c>
      <c r="I2918" s="8" t="s">
        <v>1066</v>
      </c>
      <c r="J2918" s="8">
        <v>3373</v>
      </c>
      <c r="K2918" s="8" t="s">
        <v>33804</v>
      </c>
    </row>
    <row r="2919" spans="1:11" x14ac:dyDescent="0.2">
      <c r="A2919" s="8">
        <f>MAX($A$2:$A2918)+1</f>
        <v>2012</v>
      </c>
      <c r="B2919" s="8"/>
      <c r="C2919" s="9" t="str">
        <f t="shared" si="46"/>
        <v>Crete</v>
      </c>
      <c r="D2919" s="8"/>
      <c r="E2919" s="8"/>
      <c r="F2919" s="10"/>
      <c r="G2919" s="8">
        <v>2231</v>
      </c>
      <c r="H2919" s="8" t="s">
        <v>16745</v>
      </c>
      <c r="I2919" s="8" t="s">
        <v>1079</v>
      </c>
      <c r="J2919" s="8">
        <v>4527</v>
      </c>
      <c r="K2919" s="8" t="s">
        <v>33804</v>
      </c>
    </row>
    <row r="2920" spans="1:11" x14ac:dyDescent="0.2">
      <c r="A2920" s="8">
        <f>MAX($A$2:$A2919)+1</f>
        <v>2013</v>
      </c>
      <c r="B2920" s="8"/>
      <c r="C2920" s="9" t="str">
        <f t="shared" si="46"/>
        <v>Curtis</v>
      </c>
      <c r="D2920" s="8"/>
      <c r="E2920" s="8"/>
      <c r="F2920" s="10"/>
      <c r="G2920" s="8">
        <v>2232</v>
      </c>
      <c r="H2920" s="8" t="s">
        <v>16746</v>
      </c>
      <c r="I2920" s="8" t="s">
        <v>1083</v>
      </c>
      <c r="J2920" s="8">
        <v>4661</v>
      </c>
      <c r="K2920" s="8" t="s">
        <v>33804</v>
      </c>
    </row>
    <row r="2921" spans="1:11" x14ac:dyDescent="0.2">
      <c r="A2921" s="8">
        <f>MAX($A$2:$A2920)+1</f>
        <v>2014</v>
      </c>
      <c r="B2921" s="8"/>
      <c r="C2921" s="9" t="str">
        <f t="shared" si="46"/>
        <v>David City</v>
      </c>
      <c r="D2921" s="8"/>
      <c r="E2921" s="8"/>
      <c r="F2921" s="10"/>
      <c r="G2921" s="8">
        <v>2233</v>
      </c>
      <c r="H2921" s="8" t="s">
        <v>16747</v>
      </c>
      <c r="I2921" s="8" t="s">
        <v>1086</v>
      </c>
      <c r="J2921" s="8">
        <v>4836</v>
      </c>
      <c r="K2921" s="8" t="s">
        <v>33804</v>
      </c>
    </row>
    <row r="2922" spans="1:11" x14ac:dyDescent="0.2">
      <c r="A2922" s="8">
        <f>MAX($A$2:$A2921)+1</f>
        <v>2015</v>
      </c>
      <c r="B2922" s="8"/>
      <c r="C2922" s="9" t="str">
        <f t="shared" si="46"/>
        <v>Deshler</v>
      </c>
      <c r="D2922" s="8"/>
      <c r="E2922" s="8"/>
      <c r="F2922" s="10"/>
      <c r="G2922" s="8">
        <v>2234</v>
      </c>
      <c r="H2922" s="8" t="s">
        <v>16748</v>
      </c>
      <c r="I2922" s="8" t="s">
        <v>1089</v>
      </c>
      <c r="J2922" s="8">
        <v>5097</v>
      </c>
      <c r="K2922" s="8" t="s">
        <v>33804</v>
      </c>
    </row>
    <row r="2923" spans="1:11" x14ac:dyDescent="0.2">
      <c r="A2923" s="8">
        <f>MAX($A$2:$A2922)+1</f>
        <v>2016</v>
      </c>
      <c r="B2923" s="8"/>
      <c r="C2923" s="9" t="str">
        <f t="shared" si="46"/>
        <v>Emerson</v>
      </c>
      <c r="D2923" s="8"/>
      <c r="E2923" s="8"/>
      <c r="F2923" s="10"/>
      <c r="G2923" s="8">
        <v>2235</v>
      </c>
      <c r="H2923" s="8" t="s">
        <v>16749</v>
      </c>
      <c r="I2923" s="8" t="s">
        <v>1098</v>
      </c>
      <c r="J2923" s="8">
        <v>5850</v>
      </c>
      <c r="K2923" s="8" t="s">
        <v>33804</v>
      </c>
    </row>
    <row r="2924" spans="1:11" x14ac:dyDescent="0.2">
      <c r="A2924" s="8">
        <f>MAX($A$2:$A2923)+1</f>
        <v>2017</v>
      </c>
      <c r="B2924" s="8"/>
      <c r="C2924" s="9" t="str">
        <f t="shared" si="46"/>
        <v>Fairbury</v>
      </c>
      <c r="D2924" s="8"/>
      <c r="E2924" s="8"/>
      <c r="F2924" s="10"/>
      <c r="G2924" s="8">
        <v>2236</v>
      </c>
      <c r="H2924" s="8" t="s">
        <v>16750</v>
      </c>
      <c r="I2924" s="8" t="s">
        <v>1103</v>
      </c>
      <c r="J2924" s="8">
        <v>6132</v>
      </c>
      <c r="K2924" s="8" t="s">
        <v>33804</v>
      </c>
    </row>
    <row r="2925" spans="1:11" x14ac:dyDescent="0.2">
      <c r="A2925" s="8">
        <f>MAX($A$2:$A2924)+1</f>
        <v>2018</v>
      </c>
      <c r="B2925" s="8"/>
      <c r="C2925" s="9" t="str">
        <f t="shared" si="46"/>
        <v>Falls City</v>
      </c>
      <c r="D2925" s="8"/>
      <c r="E2925" s="8"/>
      <c r="F2925" s="10"/>
      <c r="G2925" s="8">
        <v>2237</v>
      </c>
      <c r="H2925" s="8" t="s">
        <v>16751</v>
      </c>
      <c r="I2925" s="8" t="s">
        <v>1106</v>
      </c>
      <c r="J2925" s="8">
        <v>6175</v>
      </c>
      <c r="K2925" s="8" t="s">
        <v>33804</v>
      </c>
    </row>
    <row r="2926" spans="1:11" x14ac:dyDescent="0.2">
      <c r="A2926" s="8">
        <f>MAX($A$2:$A2925)+1</f>
        <v>2019</v>
      </c>
      <c r="B2926" s="8"/>
      <c r="C2926" s="9" t="str">
        <f t="shared" si="46"/>
        <v>Franklin (NE)</v>
      </c>
      <c r="D2926" s="8"/>
      <c r="E2926" s="8"/>
      <c r="F2926" s="10"/>
      <c r="G2926" s="8">
        <v>2238</v>
      </c>
      <c r="H2926" s="8" t="s">
        <v>16752</v>
      </c>
      <c r="I2926" s="8" t="s">
        <v>1114</v>
      </c>
      <c r="J2926" s="8">
        <v>6723</v>
      </c>
      <c r="K2926" s="8" t="s">
        <v>33804</v>
      </c>
    </row>
    <row r="2927" spans="1:11" x14ac:dyDescent="0.2">
      <c r="A2927" s="8">
        <f>MAX($A$2:$A2926)+1</f>
        <v>2020</v>
      </c>
      <c r="B2927" s="8"/>
      <c r="C2927" s="9" t="str">
        <f t="shared" si="46"/>
        <v>Lon Wright</v>
      </c>
      <c r="D2927" s="8"/>
      <c r="E2927" s="8"/>
      <c r="F2927" s="10"/>
      <c r="G2927" s="8">
        <v>2240</v>
      </c>
      <c r="H2927" s="8" t="s">
        <v>16753</v>
      </c>
      <c r="I2927" s="8" t="s">
        <v>1116</v>
      </c>
      <c r="J2927" s="8">
        <v>6779</v>
      </c>
      <c r="K2927" s="8" t="s">
        <v>33804</v>
      </c>
    </row>
    <row r="2928" spans="1:11" x14ac:dyDescent="0.2">
      <c r="A2928" s="8">
        <f>MAX($A$2:$A2927)+1</f>
        <v>2021</v>
      </c>
      <c r="B2928" s="8"/>
      <c r="C2928" s="9" t="str">
        <f t="shared" si="46"/>
        <v>C W Burdick</v>
      </c>
      <c r="D2928" s="8"/>
      <c r="E2928" s="8"/>
      <c r="F2928" s="10"/>
      <c r="G2928" s="8">
        <v>2241</v>
      </c>
      <c r="H2928" s="8" t="s">
        <v>16754</v>
      </c>
      <c r="I2928" s="8" t="s">
        <v>1130</v>
      </c>
      <c r="J2928" s="8">
        <v>40606</v>
      </c>
      <c r="K2928" s="8" t="s">
        <v>33804</v>
      </c>
    </row>
    <row r="2929" spans="1:11" x14ac:dyDescent="0.2">
      <c r="A2929" s="8">
        <f>MAX($A$2:$A2928)+1</f>
        <v>2022</v>
      </c>
      <c r="B2929" s="8"/>
      <c r="C2929" s="9" t="str">
        <f t="shared" si="46"/>
        <v>Don Henry</v>
      </c>
      <c r="D2929" s="8"/>
      <c r="E2929" s="8"/>
      <c r="F2929" s="10"/>
      <c r="G2929" s="8">
        <v>2243</v>
      </c>
      <c r="H2929" s="8" t="s">
        <v>16755</v>
      </c>
      <c r="I2929" s="8" t="s">
        <v>1140</v>
      </c>
      <c r="J2929" s="8">
        <v>8245</v>
      </c>
      <c r="K2929" s="8" t="s">
        <v>33804</v>
      </c>
    </row>
    <row r="2930" spans="1:11" x14ac:dyDescent="0.2">
      <c r="A2930" s="8">
        <f>MAX($A$2:$A2929)+1</f>
        <v>2023</v>
      </c>
      <c r="B2930" s="8"/>
      <c r="C2930" s="9" t="str">
        <f t="shared" si="46"/>
        <v>North Denver</v>
      </c>
      <c r="D2930" s="8"/>
      <c r="E2930" s="8"/>
      <c r="F2930" s="10"/>
      <c r="G2930" s="8">
        <v>2244</v>
      </c>
      <c r="H2930" s="8" t="s">
        <v>16756</v>
      </c>
      <c r="I2930" s="8" t="s">
        <v>1140</v>
      </c>
      <c r="J2930" s="8">
        <v>8245</v>
      </c>
      <c r="K2930" s="8" t="s">
        <v>33804</v>
      </c>
    </row>
    <row r="2931" spans="1:11" x14ac:dyDescent="0.2">
      <c r="A2931" s="8">
        <f>MAX($A$2:$A2930)+1</f>
        <v>2024</v>
      </c>
      <c r="B2931" s="8"/>
      <c r="C2931" s="9" t="str">
        <f t="shared" si="46"/>
        <v>Kimball</v>
      </c>
      <c r="D2931" s="8"/>
      <c r="E2931" s="8"/>
      <c r="F2931" s="10"/>
      <c r="G2931" s="8">
        <v>2248</v>
      </c>
      <c r="H2931" s="8" t="s">
        <v>16757</v>
      </c>
      <c r="I2931" s="8" t="s">
        <v>1168</v>
      </c>
      <c r="J2931" s="8">
        <v>10260</v>
      </c>
      <c r="K2931" s="8" t="s">
        <v>33804</v>
      </c>
    </row>
    <row r="2932" spans="1:11" x14ac:dyDescent="0.2">
      <c r="A2932" s="8">
        <f>MAX($A$2:$A2931)+1</f>
        <v>2025</v>
      </c>
      <c r="B2932" s="8"/>
      <c r="C2932" s="9" t="str">
        <f t="shared" si="46"/>
        <v>Laurel</v>
      </c>
      <c r="D2932" s="8"/>
      <c r="E2932" s="8"/>
      <c r="F2932" s="10"/>
      <c r="G2932" s="8">
        <v>2249</v>
      </c>
      <c r="H2932" s="8" t="s">
        <v>16758</v>
      </c>
      <c r="I2932" s="8" t="s">
        <v>1187</v>
      </c>
      <c r="J2932" s="8">
        <v>10760</v>
      </c>
      <c r="K2932" s="8" t="s">
        <v>33804</v>
      </c>
    </row>
    <row r="2933" spans="1:11" x14ac:dyDescent="0.2">
      <c r="A2933" s="8">
        <f>MAX($A$2:$A2932)+1</f>
        <v>2026</v>
      </c>
      <c r="B2933" s="8"/>
      <c r="C2933" s="9" t="str">
        <f t="shared" si="46"/>
        <v>J Street</v>
      </c>
      <c r="D2933" s="8"/>
      <c r="E2933" s="8"/>
      <c r="F2933" s="10"/>
      <c r="G2933" s="8">
        <v>2250</v>
      </c>
      <c r="H2933" s="8" t="s">
        <v>16759</v>
      </c>
      <c r="I2933" s="8" t="s">
        <v>2384</v>
      </c>
      <c r="J2933" s="8">
        <v>11018</v>
      </c>
      <c r="K2933" s="8" t="s">
        <v>33804</v>
      </c>
    </row>
    <row r="2934" spans="1:11" x14ac:dyDescent="0.2">
      <c r="A2934" s="8">
        <f>MAX($A$2:$A2933)+1</f>
        <v>2027</v>
      </c>
      <c r="B2934" s="8"/>
      <c r="C2934" s="9" t="str">
        <f t="shared" si="46"/>
        <v>Lyons</v>
      </c>
      <c r="D2934" s="8"/>
      <c r="E2934" s="8"/>
      <c r="F2934" s="10"/>
      <c r="G2934" s="8">
        <v>2253</v>
      </c>
      <c r="H2934" s="8" t="s">
        <v>16760</v>
      </c>
      <c r="I2934" s="8" t="s">
        <v>1197</v>
      </c>
      <c r="J2934" s="8">
        <v>11372</v>
      </c>
      <c r="K2934" s="8" t="s">
        <v>33804</v>
      </c>
    </row>
    <row r="2935" spans="1:11" x14ac:dyDescent="0.2">
      <c r="A2935" s="8">
        <f>MAX($A$2:$A2934)+1</f>
        <v>2028</v>
      </c>
      <c r="B2935" s="8"/>
      <c r="C2935" s="9" t="str">
        <f t="shared" si="46"/>
        <v>Nebraska City # 1</v>
      </c>
      <c r="D2935" s="8"/>
      <c r="E2935" s="8"/>
      <c r="F2935" s="10"/>
      <c r="G2935" s="8">
        <v>2255</v>
      </c>
      <c r="H2935" s="8" t="s">
        <v>16761</v>
      </c>
      <c r="I2935" s="8" t="s">
        <v>1234</v>
      </c>
      <c r="J2935" s="8">
        <v>13334</v>
      </c>
      <c r="K2935" s="8" t="s">
        <v>33804</v>
      </c>
    </row>
    <row r="2936" spans="1:11" x14ac:dyDescent="0.2">
      <c r="A2936" s="8">
        <f>MAX($A$2:$A2935)+1</f>
        <v>2029</v>
      </c>
      <c r="B2936" s="8"/>
      <c r="C2936" s="9" t="str">
        <f t="shared" si="46"/>
        <v>Syracuse # 2</v>
      </c>
      <c r="D2936" s="8"/>
      <c r="E2936" s="8"/>
      <c r="F2936" s="10"/>
      <c r="G2936" s="8">
        <v>2256</v>
      </c>
      <c r="H2936" s="8" t="s">
        <v>16762</v>
      </c>
      <c r="I2936" s="8" t="s">
        <v>1234</v>
      </c>
      <c r="J2936" s="8">
        <v>13334</v>
      </c>
      <c r="K2936" s="8" t="s">
        <v>33804</v>
      </c>
    </row>
    <row r="2937" spans="1:11" x14ac:dyDescent="0.2">
      <c r="A2937" s="8">
        <f>MAX($A$2:$A2936)+1</f>
        <v>2030</v>
      </c>
      <c r="B2937" s="8"/>
      <c r="C2937" s="9" t="str">
        <f t="shared" si="46"/>
        <v>Columbus</v>
      </c>
      <c r="D2937" s="8"/>
      <c r="E2937" s="8"/>
      <c r="F2937" s="10"/>
      <c r="G2937" s="8">
        <v>2260</v>
      </c>
      <c r="H2937" s="8" t="s">
        <v>16763</v>
      </c>
      <c r="I2937" s="8" t="s">
        <v>2424</v>
      </c>
      <c r="J2937" s="8">
        <v>11251</v>
      </c>
      <c r="K2937" s="8" t="s">
        <v>33804</v>
      </c>
    </row>
    <row r="2938" spans="1:11" x14ac:dyDescent="0.2">
      <c r="A2938" s="8">
        <f>MAX($A$2:$A2937)+1</f>
        <v>2031</v>
      </c>
      <c r="B2938" s="8"/>
      <c r="C2938" s="9" t="str">
        <f t="shared" si="46"/>
        <v>Hallam</v>
      </c>
      <c r="D2938" s="8"/>
      <c r="E2938" s="8"/>
      <c r="F2938" s="10"/>
      <c r="G2938" s="8">
        <v>2265</v>
      </c>
      <c r="H2938" s="8" t="s">
        <v>16764</v>
      </c>
      <c r="I2938" s="8" t="s">
        <v>2669</v>
      </c>
      <c r="J2938" s="8">
        <v>13337</v>
      </c>
      <c r="K2938" s="8" t="s">
        <v>33804</v>
      </c>
    </row>
    <row r="2939" spans="1:11" x14ac:dyDescent="0.2">
      <c r="A2939" s="8">
        <f>MAX($A$2:$A2938)+1</f>
        <v>2032</v>
      </c>
      <c r="B2939" s="8"/>
      <c r="C2939" s="9" t="str">
        <f t="shared" si="46"/>
        <v>Hebron</v>
      </c>
      <c r="D2939" s="8"/>
      <c r="E2939" s="8"/>
      <c r="F2939" s="10"/>
      <c r="G2939" s="8">
        <v>2266</v>
      </c>
      <c r="H2939" s="8" t="s">
        <v>16765</v>
      </c>
      <c r="I2939" s="8" t="s">
        <v>2669</v>
      </c>
      <c r="J2939" s="8">
        <v>13337</v>
      </c>
      <c r="K2939" s="8" t="s">
        <v>33804</v>
      </c>
    </row>
    <row r="2940" spans="1:11" x14ac:dyDescent="0.2">
      <c r="A2940" s="8">
        <f>MAX($A$2:$A2939)+1</f>
        <v>2033</v>
      </c>
      <c r="B2940" s="8"/>
      <c r="C2940" s="9" t="str">
        <f t="shared" si="46"/>
        <v>Kearney</v>
      </c>
      <c r="D2940" s="8"/>
      <c r="E2940" s="8"/>
      <c r="F2940" s="10"/>
      <c r="G2940" s="8">
        <v>2268</v>
      </c>
      <c r="H2940" s="8" t="s">
        <v>16766</v>
      </c>
      <c r="I2940" s="8" t="s">
        <v>2669</v>
      </c>
      <c r="J2940" s="8">
        <v>13337</v>
      </c>
      <c r="K2940" s="8" t="s">
        <v>33804</v>
      </c>
    </row>
    <row r="2941" spans="1:11" x14ac:dyDescent="0.2">
      <c r="A2941" s="8">
        <f>MAX($A$2:$A2940)+1</f>
        <v>2034</v>
      </c>
      <c r="B2941" s="8"/>
      <c r="C2941" s="9" t="str">
        <f t="shared" si="46"/>
        <v>McCook</v>
      </c>
      <c r="D2941" s="8"/>
      <c r="E2941" s="8"/>
      <c r="F2941" s="10"/>
      <c r="G2941" s="8">
        <v>2271</v>
      </c>
      <c r="H2941" s="8" t="s">
        <v>16767</v>
      </c>
      <c r="I2941" s="8" t="s">
        <v>2669</v>
      </c>
      <c r="J2941" s="8">
        <v>13337</v>
      </c>
      <c r="K2941" s="8" t="s">
        <v>33804</v>
      </c>
    </row>
    <row r="2942" spans="1:11" x14ac:dyDescent="0.2">
      <c r="A2942" s="8">
        <f>MAX($A$2:$A2941)+1</f>
        <v>2035</v>
      </c>
      <c r="B2942" s="8"/>
      <c r="C2942" s="9" t="str">
        <f t="shared" si="46"/>
        <v>Monroe (NE)</v>
      </c>
      <c r="D2942" s="8"/>
      <c r="E2942" s="8"/>
      <c r="F2942" s="10"/>
      <c r="G2942" s="8">
        <v>2273</v>
      </c>
      <c r="H2942" s="8" t="s">
        <v>16768</v>
      </c>
      <c r="I2942" s="8" t="s">
        <v>2424</v>
      </c>
      <c r="J2942" s="8">
        <v>11251</v>
      </c>
      <c r="K2942" s="8" t="s">
        <v>33804</v>
      </c>
    </row>
    <row r="2943" spans="1:11" x14ac:dyDescent="0.2">
      <c r="A2943" s="8">
        <f>MAX($A$2:$A2942)+1</f>
        <v>2036</v>
      </c>
      <c r="B2943" s="8"/>
      <c r="C2943" s="9" t="str">
        <f t="shared" si="46"/>
        <v>North Platte</v>
      </c>
      <c r="D2943" s="8"/>
      <c r="E2943" s="8"/>
      <c r="F2943" s="10"/>
      <c r="G2943" s="8">
        <v>2274</v>
      </c>
      <c r="H2943" s="8" t="s">
        <v>16769</v>
      </c>
      <c r="I2943" s="8" t="s">
        <v>2669</v>
      </c>
      <c r="J2943" s="8">
        <v>13337</v>
      </c>
      <c r="K2943" s="8" t="s">
        <v>33804</v>
      </c>
    </row>
    <row r="2944" spans="1:11" x14ac:dyDescent="0.2">
      <c r="A2944" s="8">
        <f>MAX($A$2:$A2943)+1</f>
        <v>2037</v>
      </c>
      <c r="B2944" s="8"/>
      <c r="C2944" s="9" t="str">
        <f t="shared" si="46"/>
        <v>Sheldon</v>
      </c>
      <c r="D2944" s="8"/>
      <c r="E2944" s="8"/>
      <c r="F2944" s="10"/>
      <c r="G2944" s="8">
        <v>2277</v>
      </c>
      <c r="H2944" s="8" t="s">
        <v>16770</v>
      </c>
      <c r="I2944" s="8" t="s">
        <v>2669</v>
      </c>
      <c r="J2944" s="8">
        <v>13337</v>
      </c>
      <c r="K2944" s="8" t="s">
        <v>33804</v>
      </c>
    </row>
    <row r="2945" spans="1:11" x14ac:dyDescent="0.2">
      <c r="A2945" s="8">
        <f>MAX($A$2:$A2944)+1</f>
        <v>2038</v>
      </c>
      <c r="B2945" s="8"/>
      <c r="C2945" s="9" t="str">
        <f t="shared" si="46"/>
        <v>Spencer Hydro</v>
      </c>
      <c r="D2945" s="8"/>
      <c r="E2945" s="8"/>
      <c r="F2945" s="10"/>
      <c r="G2945" s="8">
        <v>2278</v>
      </c>
      <c r="H2945" s="8" t="s">
        <v>16771</v>
      </c>
      <c r="I2945" s="8" t="s">
        <v>2669</v>
      </c>
      <c r="J2945" s="8">
        <v>13337</v>
      </c>
      <c r="K2945" s="8" t="s">
        <v>33804</v>
      </c>
    </row>
    <row r="2946" spans="1:11" x14ac:dyDescent="0.2">
      <c r="A2946" s="8">
        <f>MAX($A$2:$A2945)+1</f>
        <v>2039</v>
      </c>
      <c r="B2946" s="8"/>
      <c r="C2946" s="9" t="str">
        <f t="shared" si="46"/>
        <v>Fort Calhoun</v>
      </c>
      <c r="D2946" s="8"/>
      <c r="E2946" s="8"/>
      <c r="F2946" s="10"/>
      <c r="G2946" s="8">
        <v>2289</v>
      </c>
      <c r="H2946" s="8" t="s">
        <v>16772</v>
      </c>
      <c r="I2946" s="8" t="s">
        <v>2847</v>
      </c>
      <c r="J2946" s="8">
        <v>14127</v>
      </c>
      <c r="K2946" s="8" t="s">
        <v>33804</v>
      </c>
    </row>
    <row r="2947" spans="1:11" x14ac:dyDescent="0.2">
      <c r="A2947" s="8">
        <f>MAX($A$2:$A2946)+1</f>
        <v>2040</v>
      </c>
      <c r="B2947" s="8"/>
      <c r="C2947" s="9" t="str">
        <f t="shared" si="46"/>
        <v>Jones Street</v>
      </c>
      <c r="D2947" s="8"/>
      <c r="E2947" s="8"/>
      <c r="F2947" s="10"/>
      <c r="G2947" s="8">
        <v>2290</v>
      </c>
      <c r="H2947" s="8" t="s">
        <v>16773</v>
      </c>
      <c r="I2947" s="8" t="s">
        <v>2847</v>
      </c>
      <c r="J2947" s="8">
        <v>14127</v>
      </c>
      <c r="K2947" s="8" t="s">
        <v>33804</v>
      </c>
    </row>
    <row r="2948" spans="1:11" x14ac:dyDescent="0.2">
      <c r="A2948" s="8">
        <f>MAX($A$2:$A2947)+1</f>
        <v>2041</v>
      </c>
      <c r="B2948" s="8"/>
      <c r="C2948" s="9" t="str">
        <f t="shared" si="46"/>
        <v>North Omaha</v>
      </c>
      <c r="D2948" s="8"/>
      <c r="E2948" s="8"/>
      <c r="F2948" s="10"/>
      <c r="G2948" s="8">
        <v>2291</v>
      </c>
      <c r="H2948" s="8" t="s">
        <v>16774</v>
      </c>
      <c r="I2948" s="8" t="s">
        <v>2847</v>
      </c>
      <c r="J2948" s="8">
        <v>14127</v>
      </c>
      <c r="K2948" s="8" t="s">
        <v>33804</v>
      </c>
    </row>
    <row r="2949" spans="1:11" x14ac:dyDescent="0.2">
      <c r="A2949" s="8">
        <f>MAX($A$2:$A2948)+1</f>
        <v>2042</v>
      </c>
      <c r="B2949" s="8"/>
      <c r="C2949" s="9" t="str">
        <f t="shared" si="46"/>
        <v>Sarpy County</v>
      </c>
      <c r="D2949" s="8"/>
      <c r="E2949" s="8"/>
      <c r="F2949" s="10"/>
      <c r="G2949" s="8">
        <v>2292</v>
      </c>
      <c r="H2949" s="8" t="s">
        <v>16775</v>
      </c>
      <c r="I2949" s="8" t="s">
        <v>2847</v>
      </c>
      <c r="J2949" s="8">
        <v>14127</v>
      </c>
      <c r="K2949" s="8" t="s">
        <v>33804</v>
      </c>
    </row>
    <row r="2950" spans="1:11" x14ac:dyDescent="0.2">
      <c r="A2950" s="8">
        <f>MAX($A$2:$A2949)+1</f>
        <v>2043</v>
      </c>
      <c r="B2950" s="8"/>
      <c r="C2950" s="9" t="str">
        <f t="shared" si="46"/>
        <v>Ord</v>
      </c>
      <c r="D2950" s="8"/>
      <c r="E2950" s="8"/>
      <c r="F2950" s="10"/>
      <c r="G2950" s="8">
        <v>2294</v>
      </c>
      <c r="H2950" s="8" t="s">
        <v>16776</v>
      </c>
      <c r="I2950" s="8" t="s">
        <v>1246</v>
      </c>
      <c r="J2950" s="8">
        <v>14172</v>
      </c>
      <c r="K2950" s="8" t="s">
        <v>33804</v>
      </c>
    </row>
    <row r="2951" spans="1:11" x14ac:dyDescent="0.2">
      <c r="A2951" s="8">
        <f>MAX($A$2:$A2950)+1</f>
        <v>2044</v>
      </c>
      <c r="B2951" s="8"/>
      <c r="C2951" s="9" t="str">
        <f t="shared" si="46"/>
        <v>Oxford (NE)</v>
      </c>
      <c r="D2951" s="8"/>
      <c r="E2951" s="8"/>
      <c r="F2951" s="10"/>
      <c r="G2951" s="8">
        <v>2295</v>
      </c>
      <c r="H2951" s="8" t="s">
        <v>16777</v>
      </c>
      <c r="I2951" s="8" t="s">
        <v>3780</v>
      </c>
      <c r="J2951" s="8">
        <v>14277</v>
      </c>
      <c r="K2951" s="8" t="s">
        <v>33804</v>
      </c>
    </row>
    <row r="2952" spans="1:11" x14ac:dyDescent="0.2">
      <c r="A2952" s="8">
        <f>MAX($A$2:$A2951)+1</f>
        <v>2045</v>
      </c>
      <c r="B2952" s="8"/>
      <c r="C2952" s="9" t="str">
        <f t="shared" ref="C2952:C3015" si="47">IF(H2952="",F2952,H2952)</f>
        <v>Pender</v>
      </c>
      <c r="D2952" s="8"/>
      <c r="E2952" s="8"/>
      <c r="F2952" s="10"/>
      <c r="G2952" s="8">
        <v>2296</v>
      </c>
      <c r="H2952" s="8" t="s">
        <v>16778</v>
      </c>
      <c r="I2952" s="8" t="s">
        <v>1266</v>
      </c>
      <c r="J2952" s="8">
        <v>14656</v>
      </c>
      <c r="K2952" s="8" t="s">
        <v>33804</v>
      </c>
    </row>
    <row r="2953" spans="1:11" x14ac:dyDescent="0.2">
      <c r="A2953" s="8">
        <f>MAX($A$2:$A2952)+1</f>
        <v>2046</v>
      </c>
      <c r="B2953" s="8"/>
      <c r="C2953" s="9" t="str">
        <f t="shared" si="47"/>
        <v>Plainview Muncipal Power</v>
      </c>
      <c r="D2953" s="8"/>
      <c r="E2953" s="8"/>
      <c r="F2953" s="10"/>
      <c r="G2953" s="8">
        <v>2297</v>
      </c>
      <c r="H2953" s="8" t="s">
        <v>16779</v>
      </c>
      <c r="I2953" s="8" t="s">
        <v>1272</v>
      </c>
      <c r="J2953" s="8">
        <v>15132</v>
      </c>
      <c r="K2953" s="8" t="s">
        <v>33804</v>
      </c>
    </row>
    <row r="2954" spans="1:11" x14ac:dyDescent="0.2">
      <c r="A2954" s="8">
        <f>MAX($A$2:$A2953)+1</f>
        <v>2047</v>
      </c>
      <c r="B2954" s="8"/>
      <c r="C2954" s="9" t="str">
        <f t="shared" si="47"/>
        <v>Red Cloud</v>
      </c>
      <c r="D2954" s="8"/>
      <c r="E2954" s="8"/>
      <c r="F2954" s="10"/>
      <c r="G2954" s="8">
        <v>2299</v>
      </c>
      <c r="H2954" s="8" t="s">
        <v>16780</v>
      </c>
      <c r="I2954" s="8" t="s">
        <v>1281</v>
      </c>
      <c r="J2954" s="8">
        <v>15773</v>
      </c>
      <c r="K2954" s="8" t="s">
        <v>33804</v>
      </c>
    </row>
    <row r="2955" spans="1:11" x14ac:dyDescent="0.2">
      <c r="A2955" s="8">
        <f>MAX($A$2:$A2954)+1</f>
        <v>2048</v>
      </c>
      <c r="B2955" s="8"/>
      <c r="C2955" s="9" t="str">
        <f t="shared" si="47"/>
        <v>Sargent</v>
      </c>
      <c r="D2955" s="8"/>
      <c r="E2955" s="8"/>
      <c r="F2955" s="10"/>
      <c r="G2955" s="8">
        <v>2300</v>
      </c>
      <c r="H2955" s="8" t="s">
        <v>16781</v>
      </c>
      <c r="I2955" s="8" t="s">
        <v>1299</v>
      </c>
      <c r="J2955" s="8">
        <v>16667</v>
      </c>
      <c r="K2955" s="8" t="s">
        <v>33804</v>
      </c>
    </row>
    <row r="2956" spans="1:11" x14ac:dyDescent="0.2">
      <c r="A2956" s="8">
        <f>MAX($A$2:$A2955)+1</f>
        <v>2049</v>
      </c>
      <c r="B2956" s="8"/>
      <c r="C2956" s="9" t="str">
        <f t="shared" si="47"/>
        <v>Sidney (NE)</v>
      </c>
      <c r="D2956" s="8"/>
      <c r="E2956" s="8"/>
      <c r="F2956" s="10"/>
      <c r="G2956" s="8">
        <v>2302</v>
      </c>
      <c r="H2956" s="8" t="s">
        <v>16782</v>
      </c>
      <c r="I2956" s="8" t="s">
        <v>1308</v>
      </c>
      <c r="J2956" s="8">
        <v>17149</v>
      </c>
      <c r="K2956" s="8" t="s">
        <v>33804</v>
      </c>
    </row>
    <row r="2957" spans="1:11" x14ac:dyDescent="0.2">
      <c r="A2957" s="8">
        <f>MAX($A$2:$A2956)+1</f>
        <v>2050</v>
      </c>
      <c r="B2957" s="8"/>
      <c r="C2957" s="9" t="str">
        <f t="shared" si="47"/>
        <v>Spalding</v>
      </c>
      <c r="D2957" s="8"/>
      <c r="E2957" s="8"/>
      <c r="F2957" s="10"/>
      <c r="G2957" s="8">
        <v>2303</v>
      </c>
      <c r="H2957" s="8" t="s">
        <v>16783</v>
      </c>
      <c r="I2957" s="8" t="s">
        <v>3783</v>
      </c>
      <c r="J2957" s="8">
        <v>17727</v>
      </c>
      <c r="K2957" s="8" t="s">
        <v>33804</v>
      </c>
    </row>
    <row r="2958" spans="1:11" x14ac:dyDescent="0.2">
      <c r="A2958" s="8">
        <f>MAX($A$2:$A2957)+1</f>
        <v>2051</v>
      </c>
      <c r="B2958" s="8"/>
      <c r="C2958" s="9" t="str">
        <f t="shared" si="47"/>
        <v>Stuart (NE)</v>
      </c>
      <c r="D2958" s="8"/>
      <c r="E2958" s="8"/>
      <c r="F2958" s="10"/>
      <c r="G2958" s="8">
        <v>2305</v>
      </c>
      <c r="H2958" s="8" t="s">
        <v>16784</v>
      </c>
      <c r="I2958" s="8" t="s">
        <v>1332</v>
      </c>
      <c r="J2958" s="8">
        <v>18230</v>
      </c>
      <c r="K2958" s="8" t="s">
        <v>33804</v>
      </c>
    </row>
    <row r="2959" spans="1:11" x14ac:dyDescent="0.2">
      <c r="A2959" s="8">
        <f>MAX($A$2:$A2958)+1</f>
        <v>2052</v>
      </c>
      <c r="B2959" s="8"/>
      <c r="C2959" s="9" t="str">
        <f t="shared" si="47"/>
        <v>Tecumseh</v>
      </c>
      <c r="D2959" s="8"/>
      <c r="E2959" s="8"/>
      <c r="F2959" s="10"/>
      <c r="G2959" s="8">
        <v>2308</v>
      </c>
      <c r="H2959" s="8" t="s">
        <v>14408</v>
      </c>
      <c r="I2959" s="8" t="s">
        <v>1339</v>
      </c>
      <c r="J2959" s="8">
        <v>18525</v>
      </c>
      <c r="K2959" s="8" t="s">
        <v>33804</v>
      </c>
    </row>
    <row r="2960" spans="1:11" x14ac:dyDescent="0.2">
      <c r="A2960" s="8">
        <f>MAX($A$2:$A2959)+1</f>
        <v>2053</v>
      </c>
      <c r="B2960" s="8"/>
      <c r="C2960" s="9" t="str">
        <f t="shared" si="47"/>
        <v>Wahoo</v>
      </c>
      <c r="D2960" s="8"/>
      <c r="E2960" s="8"/>
      <c r="F2960" s="10"/>
      <c r="G2960" s="8">
        <v>2310</v>
      </c>
      <c r="H2960" s="8" t="s">
        <v>16785</v>
      </c>
      <c r="I2960" s="8" t="s">
        <v>1354</v>
      </c>
      <c r="J2960" s="8">
        <v>19968</v>
      </c>
      <c r="K2960" s="8" t="s">
        <v>33804</v>
      </c>
    </row>
    <row r="2961" spans="1:11" x14ac:dyDescent="0.2">
      <c r="A2961" s="8">
        <f>MAX($A$2:$A2960)+1</f>
        <v>2054</v>
      </c>
      <c r="B2961" s="8"/>
      <c r="C2961" s="9" t="str">
        <f t="shared" si="47"/>
        <v>Wakefield</v>
      </c>
      <c r="D2961" s="8"/>
      <c r="E2961" s="8"/>
      <c r="F2961" s="10"/>
      <c r="G2961" s="8">
        <v>2311</v>
      </c>
      <c r="H2961" s="8" t="s">
        <v>16786</v>
      </c>
      <c r="I2961" s="8" t="s">
        <v>1355</v>
      </c>
      <c r="J2961" s="8">
        <v>19980</v>
      </c>
      <c r="K2961" s="8" t="s">
        <v>33804</v>
      </c>
    </row>
    <row r="2962" spans="1:11" x14ac:dyDescent="0.2">
      <c r="A2962" s="8">
        <f>MAX($A$2:$A2961)+1</f>
        <v>2055</v>
      </c>
      <c r="B2962" s="8"/>
      <c r="C2962" s="9" t="str">
        <f t="shared" si="47"/>
        <v>Wayne IC</v>
      </c>
      <c r="D2962" s="8"/>
      <c r="E2962" s="8"/>
      <c r="F2962" s="10"/>
      <c r="G2962" s="8">
        <v>2312</v>
      </c>
      <c r="H2962" s="8" t="s">
        <v>16787</v>
      </c>
      <c r="I2962" s="8" t="s">
        <v>1361</v>
      </c>
      <c r="J2962" s="8">
        <v>20219</v>
      </c>
      <c r="K2962" s="8" t="s">
        <v>33804</v>
      </c>
    </row>
    <row r="2963" spans="1:11" x14ac:dyDescent="0.2">
      <c r="A2963" s="8">
        <f>MAX($A$2:$A2962)+1</f>
        <v>2056</v>
      </c>
      <c r="B2963" s="8"/>
      <c r="C2963" s="9" t="str">
        <f t="shared" si="47"/>
        <v>West Point Municipal</v>
      </c>
      <c r="D2963" s="8"/>
      <c r="E2963" s="8"/>
      <c r="F2963" s="10"/>
      <c r="G2963" s="8">
        <v>2313</v>
      </c>
      <c r="H2963" s="8" t="s">
        <v>16788</v>
      </c>
      <c r="I2963" s="8" t="s">
        <v>1368</v>
      </c>
      <c r="J2963" s="8">
        <v>20397</v>
      </c>
      <c r="K2963" s="8" t="s">
        <v>33804</v>
      </c>
    </row>
    <row r="2964" spans="1:11" x14ac:dyDescent="0.2">
      <c r="A2964" s="8">
        <f>MAX($A$2:$A2963)+1</f>
        <v>2057</v>
      </c>
      <c r="B2964" s="8"/>
      <c r="C2964" s="9" t="str">
        <f t="shared" si="47"/>
        <v>Wilber</v>
      </c>
      <c r="D2964" s="8"/>
      <c r="E2964" s="8"/>
      <c r="F2964" s="10"/>
      <c r="G2964" s="8">
        <v>2315</v>
      </c>
      <c r="H2964" s="8" t="s">
        <v>16789</v>
      </c>
      <c r="I2964" s="8" t="s">
        <v>1371</v>
      </c>
      <c r="J2964" s="8">
        <v>20632</v>
      </c>
      <c r="K2964" s="8" t="s">
        <v>33804</v>
      </c>
    </row>
    <row r="2965" spans="1:11" x14ac:dyDescent="0.2">
      <c r="A2965" s="8">
        <f>MAX($A$2:$A2964)+1</f>
        <v>2058</v>
      </c>
      <c r="B2965" s="8"/>
      <c r="C2965" s="9" t="str">
        <f t="shared" si="47"/>
        <v>Wisner</v>
      </c>
      <c r="D2965" s="8"/>
      <c r="E2965" s="8"/>
      <c r="F2965" s="10"/>
      <c r="G2965" s="8">
        <v>2316</v>
      </c>
      <c r="H2965" s="8" t="s">
        <v>16790</v>
      </c>
      <c r="I2965" s="8" t="s">
        <v>1376</v>
      </c>
      <c r="J2965" s="8">
        <v>20880</v>
      </c>
      <c r="K2965" s="8" t="s">
        <v>33804</v>
      </c>
    </row>
    <row r="2966" spans="1:11" x14ac:dyDescent="0.2">
      <c r="A2966" s="8">
        <f>MAX($A$2:$A2965)+1</f>
        <v>2059</v>
      </c>
      <c r="B2966" s="8"/>
      <c r="C2966" s="9" t="str">
        <f t="shared" si="47"/>
        <v>Canaan</v>
      </c>
      <c r="D2966" s="8"/>
      <c r="E2966" s="8"/>
      <c r="F2966" s="10"/>
      <c r="G2966" s="8">
        <v>3750</v>
      </c>
      <c r="H2966" s="8" t="s">
        <v>16791</v>
      </c>
      <c r="I2966" s="8" t="s">
        <v>360</v>
      </c>
      <c r="J2966" s="8">
        <v>15472</v>
      </c>
      <c r="K2966" s="8" t="s">
        <v>33804</v>
      </c>
    </row>
    <row r="2967" spans="1:11" x14ac:dyDescent="0.2">
      <c r="A2967" s="8">
        <f>MAX($A$2:$A2966)+1</f>
        <v>2060</v>
      </c>
      <c r="B2967" s="8"/>
      <c r="C2967" s="9" t="str">
        <f t="shared" si="47"/>
        <v>Gorham</v>
      </c>
      <c r="D2967" s="8"/>
      <c r="E2967" s="8"/>
      <c r="F2967" s="10"/>
      <c r="G2967" s="8">
        <v>2358</v>
      </c>
      <c r="H2967" s="8" t="s">
        <v>16792</v>
      </c>
      <c r="I2967" s="8" t="s">
        <v>360</v>
      </c>
      <c r="J2967" s="8">
        <v>15472</v>
      </c>
      <c r="K2967" s="8" t="s">
        <v>33804</v>
      </c>
    </row>
    <row r="2968" spans="1:11" x14ac:dyDescent="0.2">
      <c r="A2968" s="8">
        <f>MAX($A$2:$A2967)+1</f>
        <v>2061</v>
      </c>
      <c r="B2968" s="8"/>
      <c r="C2968" s="9" t="str">
        <f t="shared" si="47"/>
        <v>Hooksett</v>
      </c>
      <c r="D2968" s="8"/>
      <c r="E2968" s="8"/>
      <c r="F2968" s="10"/>
      <c r="G2968" s="8">
        <v>2359</v>
      </c>
      <c r="H2968" s="8" t="s">
        <v>16793</v>
      </c>
      <c r="I2968" s="8" t="s">
        <v>360</v>
      </c>
      <c r="J2968" s="8">
        <v>15472</v>
      </c>
      <c r="K2968" s="8" t="s">
        <v>33804</v>
      </c>
    </row>
    <row r="2969" spans="1:11" x14ac:dyDescent="0.2">
      <c r="A2969" s="8">
        <f>MAX($A$2:$A2968)+1</f>
        <v>2062</v>
      </c>
      <c r="B2969" s="8"/>
      <c r="C2969" s="9" t="str">
        <f t="shared" si="47"/>
        <v>Jackman</v>
      </c>
      <c r="D2969" s="8"/>
      <c r="E2969" s="8"/>
      <c r="F2969" s="10"/>
      <c r="G2969" s="8">
        <v>2360</v>
      </c>
      <c r="H2969" s="8" t="s">
        <v>16794</v>
      </c>
      <c r="I2969" s="8" t="s">
        <v>360</v>
      </c>
      <c r="J2969" s="8">
        <v>15472</v>
      </c>
      <c r="K2969" s="8" t="s">
        <v>33804</v>
      </c>
    </row>
    <row r="2970" spans="1:11" x14ac:dyDescent="0.2">
      <c r="A2970" s="8">
        <f>MAX($A$2:$A2969)+1</f>
        <v>2063</v>
      </c>
      <c r="B2970" s="8"/>
      <c r="C2970" s="9" t="str">
        <f t="shared" si="47"/>
        <v>Carlls Corner</v>
      </c>
      <c r="D2970" s="8"/>
      <c r="E2970" s="8"/>
      <c r="F2970" s="10"/>
      <c r="G2970" s="8">
        <v>2379</v>
      </c>
      <c r="H2970" s="8" t="s">
        <v>16795</v>
      </c>
      <c r="I2970" s="8" t="s">
        <v>888</v>
      </c>
      <c r="J2970" s="8">
        <v>56606</v>
      </c>
      <c r="K2970" s="8" t="s">
        <v>33804</v>
      </c>
    </row>
    <row r="2971" spans="1:11" x14ac:dyDescent="0.2">
      <c r="A2971" s="8">
        <f>MAX($A$2:$A2970)+1</f>
        <v>2064</v>
      </c>
      <c r="B2971" s="8"/>
      <c r="C2971" s="9" t="str">
        <f t="shared" si="47"/>
        <v>Cedar Station</v>
      </c>
      <c r="D2971" s="8"/>
      <c r="E2971" s="8"/>
      <c r="F2971" s="10"/>
      <c r="G2971" s="8">
        <v>2380</v>
      </c>
      <c r="H2971" s="8" t="s">
        <v>16796</v>
      </c>
      <c r="I2971" s="8" t="s">
        <v>888</v>
      </c>
      <c r="J2971" s="8">
        <v>56606</v>
      </c>
      <c r="K2971" s="8" t="s">
        <v>33804</v>
      </c>
    </row>
    <row r="2972" spans="1:11" x14ac:dyDescent="0.2">
      <c r="A2972" s="8">
        <f>MAX($A$2:$A2971)+1</f>
        <v>2065</v>
      </c>
      <c r="B2972" s="8"/>
      <c r="C2972" s="9" t="str">
        <f t="shared" si="47"/>
        <v>Middle Station</v>
      </c>
      <c r="D2972" s="8"/>
      <c r="E2972" s="8"/>
      <c r="F2972" s="10"/>
      <c r="G2972" s="8">
        <v>2382</v>
      </c>
      <c r="H2972" s="8" t="s">
        <v>16797</v>
      </c>
      <c r="I2972" s="8" t="s">
        <v>888</v>
      </c>
      <c r="J2972" s="8">
        <v>56606</v>
      </c>
      <c r="K2972" s="8" t="s">
        <v>33804</v>
      </c>
    </row>
    <row r="2973" spans="1:11" x14ac:dyDescent="0.2">
      <c r="A2973" s="8">
        <f>MAX($A$2:$A2972)+1</f>
        <v>2066</v>
      </c>
      <c r="B2973" s="8"/>
      <c r="C2973" s="9" t="str">
        <f t="shared" si="47"/>
        <v>Missouri Avenue</v>
      </c>
      <c r="D2973" s="8"/>
      <c r="E2973" s="8"/>
      <c r="F2973" s="10"/>
      <c r="G2973" s="8">
        <v>2383</v>
      </c>
      <c r="H2973" s="8" t="s">
        <v>16798</v>
      </c>
      <c r="I2973" s="8" t="s">
        <v>888</v>
      </c>
      <c r="J2973" s="8">
        <v>56606</v>
      </c>
      <c r="K2973" s="8" t="s">
        <v>33804</v>
      </c>
    </row>
    <row r="2974" spans="1:11" x14ac:dyDescent="0.2">
      <c r="A2974" s="8">
        <f>MAX($A$2:$A2973)+1</f>
        <v>2067</v>
      </c>
      <c r="B2974" s="8"/>
      <c r="C2974" s="9" t="str">
        <f t="shared" si="47"/>
        <v>Oyster Creek</v>
      </c>
      <c r="D2974" s="8"/>
      <c r="E2974" s="8"/>
      <c r="F2974" s="10"/>
      <c r="G2974" s="8">
        <v>2388</v>
      </c>
      <c r="H2974" s="8" t="s">
        <v>16799</v>
      </c>
      <c r="I2974" s="8" t="s">
        <v>1804</v>
      </c>
      <c r="J2974" s="8">
        <v>55951</v>
      </c>
      <c r="K2974" s="8" t="s">
        <v>33804</v>
      </c>
    </row>
    <row r="2975" spans="1:11" x14ac:dyDescent="0.2">
      <c r="A2975" s="8">
        <f>MAX($A$2:$A2974)+1</f>
        <v>2068</v>
      </c>
      <c r="B2975" s="8"/>
      <c r="C2975" s="9" t="str">
        <f t="shared" si="47"/>
        <v>Sayreville</v>
      </c>
      <c r="D2975" s="8"/>
      <c r="E2975" s="8"/>
      <c r="F2975" s="10"/>
      <c r="G2975" s="8">
        <v>2390</v>
      </c>
      <c r="H2975" s="8" t="s">
        <v>16800</v>
      </c>
      <c r="I2975" s="8" t="s">
        <v>2797</v>
      </c>
      <c r="J2975" s="8">
        <v>17235</v>
      </c>
      <c r="K2975" s="8" t="s">
        <v>33804</v>
      </c>
    </row>
    <row r="2976" spans="1:11" x14ac:dyDescent="0.2">
      <c r="A2976" s="8">
        <f>MAX($A$2:$A2975)+1</f>
        <v>2069</v>
      </c>
      <c r="B2976" s="8"/>
      <c r="C2976" s="9" t="str">
        <f t="shared" si="47"/>
        <v>Gilbert</v>
      </c>
      <c r="D2976" s="8"/>
      <c r="E2976" s="8"/>
      <c r="F2976" s="10"/>
      <c r="G2976" s="8">
        <v>2393</v>
      </c>
      <c r="H2976" s="8" t="s">
        <v>16801</v>
      </c>
      <c r="I2976" s="8" t="s">
        <v>2797</v>
      </c>
      <c r="J2976" s="8">
        <v>17235</v>
      </c>
      <c r="K2976" s="8" t="s">
        <v>33804</v>
      </c>
    </row>
    <row r="2977" spans="1:11" x14ac:dyDescent="0.2">
      <c r="A2977" s="8">
        <f>MAX($A$2:$A2976)+1</f>
        <v>2070</v>
      </c>
      <c r="B2977" s="8"/>
      <c r="C2977" s="9" t="str">
        <f t="shared" si="47"/>
        <v>PSEG National Park Generating Station</v>
      </c>
      <c r="D2977" s="8"/>
      <c r="E2977" s="8"/>
      <c r="F2977" s="10"/>
      <c r="G2977" s="8">
        <v>2409</v>
      </c>
      <c r="H2977" s="8" t="s">
        <v>16802</v>
      </c>
      <c r="I2977" s="8" t="s">
        <v>352</v>
      </c>
      <c r="J2977" s="8">
        <v>15147</v>
      </c>
      <c r="K2977" s="8" t="s">
        <v>33804</v>
      </c>
    </row>
    <row r="2978" spans="1:11" x14ac:dyDescent="0.2">
      <c r="A2978" s="8">
        <f>MAX($A$2:$A2977)+1</f>
        <v>2071</v>
      </c>
      <c r="B2978" s="8"/>
      <c r="C2978" s="9" t="str">
        <f t="shared" si="47"/>
        <v>Howard Down</v>
      </c>
      <c r="D2978" s="8"/>
      <c r="E2978" s="8"/>
      <c r="F2978" s="10"/>
      <c r="G2978" s="8">
        <v>2434</v>
      </c>
      <c r="H2978" s="8" t="s">
        <v>16803</v>
      </c>
      <c r="I2978" s="8" t="s">
        <v>1351</v>
      </c>
      <c r="J2978" s="8">
        <v>19856</v>
      </c>
      <c r="K2978" s="8" t="s">
        <v>33804</v>
      </c>
    </row>
    <row r="2979" spans="1:11" x14ac:dyDescent="0.2">
      <c r="A2979" s="8">
        <f>MAX($A$2:$A2978)+1</f>
        <v>2072</v>
      </c>
      <c r="B2979" s="8"/>
      <c r="C2979" s="9" t="str">
        <f t="shared" si="47"/>
        <v>Animas</v>
      </c>
      <c r="D2979" s="8"/>
      <c r="E2979" s="8"/>
      <c r="F2979" s="10"/>
      <c r="G2979" s="8">
        <v>2465</v>
      </c>
      <c r="H2979" s="8" t="s">
        <v>16804</v>
      </c>
      <c r="I2979" s="8" t="s">
        <v>1109</v>
      </c>
      <c r="J2979" s="8">
        <v>6204</v>
      </c>
      <c r="K2979" s="8" t="s">
        <v>33804</v>
      </c>
    </row>
    <row r="2980" spans="1:11" x14ac:dyDescent="0.2">
      <c r="A2980" s="8">
        <f>MAX($A$2:$A2979)+1</f>
        <v>2073</v>
      </c>
      <c r="B2980" s="8"/>
      <c r="C2980" s="9" t="str">
        <f t="shared" si="47"/>
        <v>Danskammer Generating Station</v>
      </c>
      <c r="D2980" s="8"/>
      <c r="E2980" s="8"/>
      <c r="F2980" s="10"/>
      <c r="G2980" s="8">
        <v>2480</v>
      </c>
      <c r="H2980" s="8" t="s">
        <v>16805</v>
      </c>
      <c r="I2980" s="8" t="s">
        <v>1554</v>
      </c>
      <c r="J2980" s="8">
        <v>58971</v>
      </c>
      <c r="K2980" s="8" t="s">
        <v>33804</v>
      </c>
    </row>
    <row r="2981" spans="1:11" x14ac:dyDescent="0.2">
      <c r="A2981" s="8">
        <f>MAX($A$2:$A2980)+1</f>
        <v>2074</v>
      </c>
      <c r="B2981" s="8"/>
      <c r="C2981" s="9" t="str">
        <f t="shared" si="47"/>
        <v>Dashville</v>
      </c>
      <c r="D2981" s="8"/>
      <c r="E2981" s="8"/>
      <c r="F2981" s="10"/>
      <c r="G2981" s="8">
        <v>2481</v>
      </c>
      <c r="H2981" s="8" t="s">
        <v>16806</v>
      </c>
      <c r="I2981" s="8" t="s">
        <v>74</v>
      </c>
      <c r="J2981" s="8">
        <v>3249</v>
      </c>
      <c r="K2981" s="8" t="s">
        <v>33804</v>
      </c>
    </row>
    <row r="2982" spans="1:11" x14ac:dyDescent="0.2">
      <c r="A2982" s="8">
        <f>MAX($A$2:$A2981)+1</f>
        <v>2075</v>
      </c>
      <c r="B2982" s="8"/>
      <c r="C2982" s="9" t="str">
        <f t="shared" si="47"/>
        <v>Arthur Kill Generating Station</v>
      </c>
      <c r="D2982" s="8"/>
      <c r="E2982" s="8"/>
      <c r="F2982" s="10"/>
      <c r="G2982" s="8">
        <v>2490</v>
      </c>
      <c r="H2982" s="8" t="s">
        <v>16807</v>
      </c>
      <c r="I2982" s="8" t="s">
        <v>2772</v>
      </c>
      <c r="J2982" s="8">
        <v>13192</v>
      </c>
      <c r="K2982" s="8" t="s">
        <v>33804</v>
      </c>
    </row>
    <row r="2983" spans="1:11" x14ac:dyDescent="0.2">
      <c r="A2983" s="8">
        <f>MAX($A$2:$A2982)+1</f>
        <v>2076</v>
      </c>
      <c r="B2983" s="8"/>
      <c r="C2983" s="9" t="str">
        <f t="shared" si="47"/>
        <v>Gowanus Gas Turbines Generating</v>
      </c>
      <c r="D2983" s="8"/>
      <c r="E2983" s="8"/>
      <c r="F2983" s="10"/>
      <c r="G2983" s="8">
        <v>2494</v>
      </c>
      <c r="H2983" s="8" t="s">
        <v>16808</v>
      </c>
      <c r="I2983" s="8" t="s">
        <v>3655</v>
      </c>
      <c r="J2983" s="8">
        <v>54863</v>
      </c>
      <c r="K2983" s="8" t="s">
        <v>33804</v>
      </c>
    </row>
    <row r="2984" spans="1:11" x14ac:dyDescent="0.2">
      <c r="A2984" s="8">
        <f>MAX($A$2:$A2983)+1</f>
        <v>2077</v>
      </c>
      <c r="B2984" s="8"/>
      <c r="C2984" s="9" t="str">
        <f t="shared" si="47"/>
        <v>Indian Point 2</v>
      </c>
      <c r="D2984" s="8"/>
      <c r="E2984" s="8"/>
      <c r="F2984" s="10"/>
      <c r="G2984" s="8">
        <v>2497</v>
      </c>
      <c r="H2984" s="8" t="s">
        <v>16809</v>
      </c>
      <c r="I2984" s="8" t="s">
        <v>1755</v>
      </c>
      <c r="J2984" s="8">
        <v>6027</v>
      </c>
      <c r="K2984" s="8" t="s">
        <v>33804</v>
      </c>
    </row>
    <row r="2985" spans="1:11" x14ac:dyDescent="0.2">
      <c r="A2985" s="8">
        <f>MAX($A$2:$A2984)+1</f>
        <v>2078</v>
      </c>
      <c r="B2985" s="8"/>
      <c r="C2985" s="9" t="str">
        <f t="shared" si="47"/>
        <v>Narrows Gas Turbines Generating</v>
      </c>
      <c r="D2985" s="8"/>
      <c r="E2985" s="8"/>
      <c r="F2985" s="10"/>
      <c r="G2985" s="8">
        <v>2499</v>
      </c>
      <c r="H2985" s="8" t="s">
        <v>16810</v>
      </c>
      <c r="I2985" s="8" t="s">
        <v>3655</v>
      </c>
      <c r="J2985" s="8">
        <v>54863</v>
      </c>
      <c r="K2985" s="8" t="s">
        <v>33804</v>
      </c>
    </row>
    <row r="2986" spans="1:11" x14ac:dyDescent="0.2">
      <c r="A2986" s="8">
        <f>MAX($A$2:$A2985)+1</f>
        <v>2079</v>
      </c>
      <c r="B2986" s="8"/>
      <c r="C2986" s="9" t="str">
        <f t="shared" si="47"/>
        <v>Ravenswood</v>
      </c>
      <c r="D2986" s="8"/>
      <c r="E2986" s="8"/>
      <c r="F2986" s="10"/>
      <c r="G2986" s="8">
        <v>2500</v>
      </c>
      <c r="H2986" s="8" t="s">
        <v>16811</v>
      </c>
      <c r="I2986" s="8" t="s">
        <v>3517</v>
      </c>
      <c r="J2986" s="8">
        <v>10023</v>
      </c>
      <c r="K2986" s="8" t="s">
        <v>33804</v>
      </c>
    </row>
    <row r="2987" spans="1:11" x14ac:dyDescent="0.2">
      <c r="A2987" s="8">
        <f>MAX($A$2:$A2986)+1</f>
        <v>2080</v>
      </c>
      <c r="B2987" s="8"/>
      <c r="C2987" s="9" t="str">
        <f t="shared" si="47"/>
        <v>Greenidge Generation LLC</v>
      </c>
      <c r="D2987" s="8"/>
      <c r="E2987" s="8"/>
      <c r="F2987" s="10"/>
      <c r="G2987" s="8">
        <v>2527</v>
      </c>
      <c r="H2987" s="8" t="s">
        <v>16812</v>
      </c>
      <c r="I2987" s="8" t="s">
        <v>2045</v>
      </c>
      <c r="J2987" s="8">
        <v>25</v>
      </c>
      <c r="K2987" s="8" t="s">
        <v>33804</v>
      </c>
    </row>
    <row r="2988" spans="1:11" x14ac:dyDescent="0.2">
      <c r="A2988" s="8">
        <f>MAX($A$2:$A2987)+1</f>
        <v>2081</v>
      </c>
      <c r="B2988" s="8"/>
      <c r="C2988" s="9" t="str">
        <f t="shared" si="47"/>
        <v>Harris Lake</v>
      </c>
      <c r="D2988" s="8"/>
      <c r="E2988" s="8"/>
      <c r="F2988" s="10"/>
      <c r="G2988" s="8">
        <v>2528</v>
      </c>
      <c r="H2988" s="8" t="s">
        <v>16813</v>
      </c>
      <c r="I2988" s="8" t="s">
        <v>283</v>
      </c>
      <c r="J2988" s="8">
        <v>13511</v>
      </c>
      <c r="K2988" s="8" t="s">
        <v>33804</v>
      </c>
    </row>
    <row r="2989" spans="1:11" x14ac:dyDescent="0.2">
      <c r="A2989" s="8">
        <f>MAX($A$2:$A2988)+1</f>
        <v>2082</v>
      </c>
      <c r="B2989" s="8"/>
      <c r="C2989" s="9" t="str">
        <f t="shared" si="47"/>
        <v>Cayuga Operating Company</v>
      </c>
      <c r="D2989" s="8"/>
      <c r="E2989" s="8"/>
      <c r="F2989" s="10"/>
      <c r="G2989" s="8">
        <v>2535</v>
      </c>
      <c r="H2989" s="8" t="s">
        <v>16814</v>
      </c>
      <c r="I2989" s="8" t="s">
        <v>931</v>
      </c>
      <c r="J2989" s="8">
        <v>22125</v>
      </c>
      <c r="K2989" s="8" t="s">
        <v>33804</v>
      </c>
    </row>
    <row r="2990" spans="1:11" x14ac:dyDescent="0.2">
      <c r="A2990" s="8">
        <f>MAX($A$2:$A2989)+1</f>
        <v>2083</v>
      </c>
      <c r="B2990" s="8"/>
      <c r="C2990" s="9" t="str">
        <f t="shared" si="47"/>
        <v>Bethlehem Energy Center</v>
      </c>
      <c r="D2990" s="8"/>
      <c r="E2990" s="8"/>
      <c r="F2990" s="10"/>
      <c r="G2990" s="8">
        <v>2539</v>
      </c>
      <c r="H2990" s="8" t="s">
        <v>16815</v>
      </c>
      <c r="I2990" s="8" t="s">
        <v>356</v>
      </c>
      <c r="J2990" s="8">
        <v>14294</v>
      </c>
      <c r="K2990" s="8" t="s">
        <v>33804</v>
      </c>
    </row>
    <row r="2991" spans="1:11" x14ac:dyDescent="0.2">
      <c r="A2991" s="8">
        <f>MAX($A$2:$A2990)+1</f>
        <v>2084</v>
      </c>
      <c r="B2991" s="8"/>
      <c r="C2991" s="9" t="str">
        <f t="shared" si="47"/>
        <v>Allens Falls</v>
      </c>
      <c r="D2991" s="8"/>
      <c r="E2991" s="8"/>
      <c r="F2991" s="10"/>
      <c r="G2991" s="8">
        <v>2540</v>
      </c>
      <c r="H2991" s="8" t="s">
        <v>16816</v>
      </c>
      <c r="I2991" s="8" t="s">
        <v>1764</v>
      </c>
      <c r="J2991" s="8">
        <v>5914</v>
      </c>
      <c r="K2991" s="8" t="s">
        <v>33804</v>
      </c>
    </row>
    <row r="2992" spans="1:11" x14ac:dyDescent="0.2">
      <c r="A2992" s="8">
        <f>MAX($A$2:$A2991)+1</f>
        <v>2085</v>
      </c>
      <c r="B2992" s="8"/>
      <c r="C2992" s="9" t="str">
        <f t="shared" si="47"/>
        <v>Beardslee</v>
      </c>
      <c r="D2992" s="8"/>
      <c r="E2992" s="8"/>
      <c r="F2992" s="10"/>
      <c r="G2992" s="8">
        <v>2543</v>
      </c>
      <c r="H2992" s="8" t="s">
        <v>16817</v>
      </c>
      <c r="I2992" s="8" t="s">
        <v>1764</v>
      </c>
      <c r="J2992" s="8">
        <v>5914</v>
      </c>
      <c r="K2992" s="8" t="s">
        <v>33804</v>
      </c>
    </row>
    <row r="2993" spans="1:11" x14ac:dyDescent="0.2">
      <c r="A2993" s="8">
        <f>MAX($A$2:$A2992)+1</f>
        <v>2086</v>
      </c>
      <c r="B2993" s="8"/>
      <c r="C2993" s="9" t="str">
        <f t="shared" si="47"/>
        <v>Belfort</v>
      </c>
      <c r="D2993" s="8"/>
      <c r="E2993" s="8"/>
      <c r="F2993" s="10"/>
      <c r="G2993" s="8">
        <v>2544</v>
      </c>
      <c r="H2993" s="8" t="s">
        <v>16818</v>
      </c>
      <c r="I2993" s="8" t="s">
        <v>1764</v>
      </c>
      <c r="J2993" s="8">
        <v>5914</v>
      </c>
      <c r="K2993" s="8" t="s">
        <v>33804</v>
      </c>
    </row>
    <row r="2994" spans="1:11" x14ac:dyDescent="0.2">
      <c r="A2994" s="8">
        <f>MAX($A$2:$A2993)+1</f>
        <v>2087</v>
      </c>
      <c r="B2994" s="8"/>
      <c r="C2994" s="9" t="str">
        <f t="shared" si="47"/>
        <v>Bennetts Bridge</v>
      </c>
      <c r="D2994" s="8"/>
      <c r="E2994" s="8"/>
      <c r="F2994" s="10"/>
      <c r="G2994" s="8">
        <v>2545</v>
      </c>
      <c r="H2994" s="8" t="s">
        <v>16819</v>
      </c>
      <c r="I2994" s="8" t="s">
        <v>1764</v>
      </c>
      <c r="J2994" s="8">
        <v>5914</v>
      </c>
      <c r="K2994" s="8" t="s">
        <v>33804</v>
      </c>
    </row>
    <row r="2995" spans="1:11" x14ac:dyDescent="0.2">
      <c r="A2995" s="8">
        <f>MAX($A$2:$A2994)+1</f>
        <v>2088</v>
      </c>
      <c r="B2995" s="8"/>
      <c r="C2995" s="9" t="str">
        <f t="shared" si="47"/>
        <v>Black River</v>
      </c>
      <c r="D2995" s="8"/>
      <c r="E2995" s="8"/>
      <c r="F2995" s="10"/>
      <c r="G2995" s="8">
        <v>2546</v>
      </c>
      <c r="H2995" s="8" t="s">
        <v>16820</v>
      </c>
      <c r="I2995" s="8" t="s">
        <v>1764</v>
      </c>
      <c r="J2995" s="8">
        <v>5914</v>
      </c>
      <c r="K2995" s="8" t="s">
        <v>33804</v>
      </c>
    </row>
    <row r="2996" spans="1:11" x14ac:dyDescent="0.2">
      <c r="A2996" s="8">
        <f>MAX($A$2:$A2995)+1</f>
        <v>2089</v>
      </c>
      <c r="B2996" s="8"/>
      <c r="C2996" s="9" t="str">
        <f t="shared" si="47"/>
        <v>Blake</v>
      </c>
      <c r="D2996" s="8"/>
      <c r="E2996" s="8"/>
      <c r="F2996" s="10"/>
      <c r="G2996" s="8">
        <v>2547</v>
      </c>
      <c r="H2996" s="8" t="s">
        <v>16821</v>
      </c>
      <c r="I2996" s="8" t="s">
        <v>1764</v>
      </c>
      <c r="J2996" s="8">
        <v>5914</v>
      </c>
      <c r="K2996" s="8" t="s">
        <v>33804</v>
      </c>
    </row>
    <row r="2997" spans="1:11" x14ac:dyDescent="0.2">
      <c r="A2997" s="8">
        <f>MAX($A$2:$A2996)+1</f>
        <v>2090</v>
      </c>
      <c r="B2997" s="8"/>
      <c r="C2997" s="9" t="str">
        <f t="shared" si="47"/>
        <v>Browns Falls</v>
      </c>
      <c r="D2997" s="8"/>
      <c r="E2997" s="8"/>
      <c r="F2997" s="10"/>
      <c r="G2997" s="8">
        <v>2548</v>
      </c>
      <c r="H2997" s="8" t="s">
        <v>16822</v>
      </c>
      <c r="I2997" s="8" t="s">
        <v>1764</v>
      </c>
      <c r="J2997" s="8">
        <v>5914</v>
      </c>
      <c r="K2997" s="8" t="s">
        <v>33804</v>
      </c>
    </row>
    <row r="2998" spans="1:11" x14ac:dyDescent="0.2">
      <c r="A2998" s="8">
        <f>MAX($A$2:$A2997)+1</f>
        <v>2091</v>
      </c>
      <c r="B2998" s="8"/>
      <c r="C2998" s="9" t="str">
        <f t="shared" si="47"/>
        <v>C R Huntley Generating Station</v>
      </c>
      <c r="D2998" s="8"/>
      <c r="E2998" s="8"/>
      <c r="F2998" s="10"/>
      <c r="G2998" s="8">
        <v>2549</v>
      </c>
      <c r="H2998" s="8" t="s">
        <v>16823</v>
      </c>
      <c r="I2998" s="8" t="s">
        <v>2791</v>
      </c>
      <c r="J2998" s="8">
        <v>13168</v>
      </c>
      <c r="K2998" s="8" t="s">
        <v>33804</v>
      </c>
    </row>
    <row r="2999" spans="1:11" x14ac:dyDescent="0.2">
      <c r="A2999" s="8">
        <f>MAX($A$2:$A2998)+1</f>
        <v>2092</v>
      </c>
      <c r="B2999" s="8"/>
      <c r="C2999" s="9" t="str">
        <f t="shared" si="47"/>
        <v>Chasm</v>
      </c>
      <c r="D2999" s="8"/>
      <c r="E2999" s="8"/>
      <c r="F2999" s="10"/>
      <c r="G2999" s="8">
        <v>2550</v>
      </c>
      <c r="H2999" s="8" t="s">
        <v>16824</v>
      </c>
      <c r="I2999" s="8" t="s">
        <v>1764</v>
      </c>
      <c r="J2999" s="8">
        <v>5914</v>
      </c>
      <c r="K2999" s="8" t="s">
        <v>33804</v>
      </c>
    </row>
    <row r="3000" spans="1:11" x14ac:dyDescent="0.2">
      <c r="A3000" s="8">
        <f>MAX($A$2:$A2999)+1</f>
        <v>2093</v>
      </c>
      <c r="B3000" s="8"/>
      <c r="C3000" s="9" t="str">
        <f t="shared" si="47"/>
        <v>Colton</v>
      </c>
      <c r="D3000" s="8"/>
      <c r="E3000" s="8"/>
      <c r="F3000" s="10"/>
      <c r="G3000" s="8">
        <v>2551</v>
      </c>
      <c r="H3000" s="8" t="s">
        <v>16825</v>
      </c>
      <c r="I3000" s="8" t="s">
        <v>1764</v>
      </c>
      <c r="J3000" s="8">
        <v>5914</v>
      </c>
      <c r="K3000" s="8" t="s">
        <v>33804</v>
      </c>
    </row>
    <row r="3001" spans="1:11" x14ac:dyDescent="0.2">
      <c r="A3001" s="8">
        <f>MAX($A$2:$A3000)+1</f>
        <v>2094</v>
      </c>
      <c r="B3001" s="8"/>
      <c r="C3001" s="9" t="str">
        <f t="shared" si="47"/>
        <v>Deferiet</v>
      </c>
      <c r="D3001" s="8"/>
      <c r="E3001" s="8"/>
      <c r="F3001" s="10"/>
      <c r="G3001" s="8">
        <v>2552</v>
      </c>
      <c r="H3001" s="8" t="s">
        <v>16826</v>
      </c>
      <c r="I3001" s="8" t="s">
        <v>1764</v>
      </c>
      <c r="J3001" s="8">
        <v>5914</v>
      </c>
      <c r="K3001" s="8" t="s">
        <v>33804</v>
      </c>
    </row>
    <row r="3002" spans="1:11" x14ac:dyDescent="0.2">
      <c r="A3002" s="8">
        <f>MAX($A$2:$A3001)+1</f>
        <v>2095</v>
      </c>
      <c r="B3002" s="8"/>
      <c r="C3002" s="9" t="str">
        <f t="shared" si="47"/>
        <v>Dunkirk Generating Plant</v>
      </c>
      <c r="D3002" s="8"/>
      <c r="E3002" s="8"/>
      <c r="F3002" s="10"/>
      <c r="G3002" s="8">
        <v>2554</v>
      </c>
      <c r="H3002" s="8" t="s">
        <v>16827</v>
      </c>
      <c r="I3002" s="8" t="s">
        <v>1653</v>
      </c>
      <c r="J3002" s="8">
        <v>13579</v>
      </c>
      <c r="K3002" s="8" t="s">
        <v>33804</v>
      </c>
    </row>
    <row r="3003" spans="1:11" x14ac:dyDescent="0.2">
      <c r="A3003" s="8">
        <f>MAX($A$2:$A3002)+1</f>
        <v>2096</v>
      </c>
      <c r="B3003" s="8"/>
      <c r="C3003" s="9" t="str">
        <f t="shared" si="47"/>
        <v>Eagle</v>
      </c>
      <c r="D3003" s="8"/>
      <c r="E3003" s="8"/>
      <c r="F3003" s="10"/>
      <c r="G3003" s="8">
        <v>2555</v>
      </c>
      <c r="H3003" s="8" t="s">
        <v>16828</v>
      </c>
      <c r="I3003" s="8" t="s">
        <v>1764</v>
      </c>
      <c r="J3003" s="8">
        <v>5914</v>
      </c>
      <c r="K3003" s="8" t="s">
        <v>33804</v>
      </c>
    </row>
    <row r="3004" spans="1:11" x14ac:dyDescent="0.2">
      <c r="A3004" s="8">
        <f>MAX($A$2:$A3003)+1</f>
        <v>2097</v>
      </c>
      <c r="B3004" s="8"/>
      <c r="C3004" s="9" t="str">
        <f t="shared" si="47"/>
        <v>Eel Weir</v>
      </c>
      <c r="D3004" s="8"/>
      <c r="E3004" s="8"/>
      <c r="F3004" s="10"/>
      <c r="G3004" s="8">
        <v>2556</v>
      </c>
      <c r="H3004" s="8" t="s">
        <v>16829</v>
      </c>
      <c r="I3004" s="8" t="s">
        <v>1764</v>
      </c>
      <c r="J3004" s="8">
        <v>5914</v>
      </c>
      <c r="K3004" s="8" t="s">
        <v>33804</v>
      </c>
    </row>
    <row r="3005" spans="1:11" x14ac:dyDescent="0.2">
      <c r="A3005" s="8">
        <f>MAX($A$2:$A3004)+1</f>
        <v>2098</v>
      </c>
      <c r="B3005" s="8"/>
      <c r="C3005" s="9" t="str">
        <f t="shared" si="47"/>
        <v>Effley</v>
      </c>
      <c r="D3005" s="8"/>
      <c r="E3005" s="8"/>
      <c r="F3005" s="10"/>
      <c r="G3005" s="8">
        <v>2557</v>
      </c>
      <c r="H3005" s="8" t="s">
        <v>16830</v>
      </c>
      <c r="I3005" s="8" t="s">
        <v>1764</v>
      </c>
      <c r="J3005" s="8">
        <v>5914</v>
      </c>
      <c r="K3005" s="8" t="s">
        <v>33804</v>
      </c>
    </row>
    <row r="3006" spans="1:11" x14ac:dyDescent="0.2">
      <c r="A3006" s="8">
        <f>MAX($A$2:$A3005)+1</f>
        <v>2099</v>
      </c>
      <c r="B3006" s="8"/>
      <c r="C3006" s="9" t="str">
        <f t="shared" si="47"/>
        <v>Elmer</v>
      </c>
      <c r="D3006" s="8"/>
      <c r="E3006" s="8"/>
      <c r="F3006" s="10"/>
      <c r="G3006" s="8">
        <v>2559</v>
      </c>
      <c r="H3006" s="8" t="s">
        <v>16831</v>
      </c>
      <c r="I3006" s="8" t="s">
        <v>1764</v>
      </c>
      <c r="J3006" s="8">
        <v>5914</v>
      </c>
      <c r="K3006" s="8" t="s">
        <v>33804</v>
      </c>
    </row>
    <row r="3007" spans="1:11" x14ac:dyDescent="0.2">
      <c r="A3007" s="8">
        <f>MAX($A$2:$A3006)+1</f>
        <v>2100</v>
      </c>
      <c r="B3007" s="8"/>
      <c r="C3007" s="9" t="str">
        <f t="shared" si="47"/>
        <v>Ephratah</v>
      </c>
      <c r="D3007" s="8"/>
      <c r="E3007" s="8"/>
      <c r="F3007" s="10"/>
      <c r="G3007" s="8">
        <v>2560</v>
      </c>
      <c r="H3007" s="8" t="s">
        <v>16832</v>
      </c>
      <c r="I3007" s="8" t="s">
        <v>1764</v>
      </c>
      <c r="J3007" s="8">
        <v>5914</v>
      </c>
      <c r="K3007" s="8" t="s">
        <v>33804</v>
      </c>
    </row>
    <row r="3008" spans="1:11" x14ac:dyDescent="0.2">
      <c r="A3008" s="8">
        <f>MAX($A$2:$A3007)+1</f>
        <v>2101</v>
      </c>
      <c r="B3008" s="8"/>
      <c r="C3008" s="9" t="str">
        <f t="shared" si="47"/>
        <v>East Norfolk</v>
      </c>
      <c r="D3008" s="8"/>
      <c r="E3008" s="8"/>
      <c r="F3008" s="10"/>
      <c r="G3008" s="8">
        <v>2561</v>
      </c>
      <c r="H3008" s="8" t="s">
        <v>16833</v>
      </c>
      <c r="I3008" s="8" t="s">
        <v>1764</v>
      </c>
      <c r="J3008" s="8">
        <v>5914</v>
      </c>
      <c r="K3008" s="8" t="s">
        <v>33804</v>
      </c>
    </row>
    <row r="3009" spans="1:11" x14ac:dyDescent="0.2">
      <c r="A3009" s="8">
        <f>MAX($A$2:$A3008)+1</f>
        <v>2102</v>
      </c>
      <c r="B3009" s="8"/>
      <c r="C3009" s="9" t="str">
        <f t="shared" si="47"/>
        <v>Five Falls</v>
      </c>
      <c r="D3009" s="8"/>
      <c r="E3009" s="8"/>
      <c r="F3009" s="10"/>
      <c r="G3009" s="8">
        <v>2562</v>
      </c>
      <c r="H3009" s="8" t="s">
        <v>16834</v>
      </c>
      <c r="I3009" s="8" t="s">
        <v>1764</v>
      </c>
      <c r="J3009" s="8">
        <v>5914</v>
      </c>
      <c r="K3009" s="8" t="s">
        <v>33804</v>
      </c>
    </row>
    <row r="3010" spans="1:11" x14ac:dyDescent="0.2">
      <c r="A3010" s="8">
        <f>MAX($A$2:$A3009)+1</f>
        <v>2103</v>
      </c>
      <c r="B3010" s="8"/>
      <c r="C3010" s="9" t="str">
        <f t="shared" si="47"/>
        <v>Flat Rock</v>
      </c>
      <c r="D3010" s="8"/>
      <c r="E3010" s="8"/>
      <c r="F3010" s="10"/>
      <c r="G3010" s="8">
        <v>2563</v>
      </c>
      <c r="H3010" s="8" t="s">
        <v>16835</v>
      </c>
      <c r="I3010" s="8" t="s">
        <v>1764</v>
      </c>
      <c r="J3010" s="8">
        <v>5914</v>
      </c>
      <c r="K3010" s="8" t="s">
        <v>33804</v>
      </c>
    </row>
    <row r="3011" spans="1:11" x14ac:dyDescent="0.2">
      <c r="A3011" s="8">
        <f>MAX($A$2:$A3010)+1</f>
        <v>2104</v>
      </c>
      <c r="B3011" s="8"/>
      <c r="C3011" s="9" t="str">
        <f t="shared" si="47"/>
        <v>Franklin (NY)</v>
      </c>
      <c r="D3011" s="8"/>
      <c r="E3011" s="8"/>
      <c r="F3011" s="10"/>
      <c r="G3011" s="8">
        <v>2564</v>
      </c>
      <c r="H3011" s="8" t="s">
        <v>16836</v>
      </c>
      <c r="I3011" s="8" t="s">
        <v>1764</v>
      </c>
      <c r="J3011" s="8">
        <v>5914</v>
      </c>
      <c r="K3011" s="8" t="s">
        <v>33804</v>
      </c>
    </row>
    <row r="3012" spans="1:11" x14ac:dyDescent="0.2">
      <c r="A3012" s="8">
        <f>MAX($A$2:$A3011)+1</f>
        <v>2105</v>
      </c>
      <c r="B3012" s="8"/>
      <c r="C3012" s="9" t="str">
        <f t="shared" si="47"/>
        <v>Glenwood Hydro</v>
      </c>
      <c r="D3012" s="8"/>
      <c r="E3012" s="8"/>
      <c r="F3012" s="10"/>
      <c r="G3012" s="8">
        <v>2568</v>
      </c>
      <c r="H3012" s="8" t="s">
        <v>16837</v>
      </c>
      <c r="I3012" s="8" t="s">
        <v>1764</v>
      </c>
      <c r="J3012" s="8">
        <v>5914</v>
      </c>
      <c r="K3012" s="8" t="s">
        <v>33804</v>
      </c>
    </row>
    <row r="3013" spans="1:11" x14ac:dyDescent="0.2">
      <c r="A3013" s="8">
        <f>MAX($A$2:$A3012)+1</f>
        <v>2106</v>
      </c>
      <c r="B3013" s="8"/>
      <c r="C3013" s="9" t="str">
        <f t="shared" si="47"/>
        <v>Granby</v>
      </c>
      <c r="D3013" s="8"/>
      <c r="E3013" s="8"/>
      <c r="F3013" s="10"/>
      <c r="G3013" s="8">
        <v>2569</v>
      </c>
      <c r="H3013" s="8" t="s">
        <v>16838</v>
      </c>
      <c r="I3013" s="8" t="s">
        <v>1764</v>
      </c>
      <c r="J3013" s="8">
        <v>5914</v>
      </c>
      <c r="K3013" s="8" t="s">
        <v>33804</v>
      </c>
    </row>
    <row r="3014" spans="1:11" x14ac:dyDescent="0.2">
      <c r="A3014" s="8">
        <f>MAX($A$2:$A3013)+1</f>
        <v>2107</v>
      </c>
      <c r="B3014" s="8"/>
      <c r="C3014" s="9" t="str">
        <f t="shared" si="47"/>
        <v>Hannawa</v>
      </c>
      <c r="D3014" s="8"/>
      <c r="E3014" s="8"/>
      <c r="F3014" s="10"/>
      <c r="G3014" s="8">
        <v>2571</v>
      </c>
      <c r="H3014" s="8" t="s">
        <v>16839</v>
      </c>
      <c r="I3014" s="8" t="s">
        <v>1764</v>
      </c>
      <c r="J3014" s="8">
        <v>5914</v>
      </c>
      <c r="K3014" s="8" t="s">
        <v>33804</v>
      </c>
    </row>
    <row r="3015" spans="1:11" x14ac:dyDescent="0.2">
      <c r="A3015" s="8">
        <f>MAX($A$2:$A3014)+1</f>
        <v>2108</v>
      </c>
      <c r="B3015" s="8"/>
      <c r="C3015" s="9" t="str">
        <f t="shared" si="47"/>
        <v>Herrings</v>
      </c>
      <c r="D3015" s="8"/>
      <c r="E3015" s="8"/>
      <c r="F3015" s="10"/>
      <c r="G3015" s="8">
        <v>2572</v>
      </c>
      <c r="H3015" s="8" t="s">
        <v>16840</v>
      </c>
      <c r="I3015" s="8" t="s">
        <v>1764</v>
      </c>
      <c r="J3015" s="8">
        <v>5914</v>
      </c>
      <c r="K3015" s="8" t="s">
        <v>33804</v>
      </c>
    </row>
    <row r="3016" spans="1:11" x14ac:dyDescent="0.2">
      <c r="A3016" s="8">
        <f>MAX($A$2:$A3015)+1</f>
        <v>2109</v>
      </c>
      <c r="B3016" s="8"/>
      <c r="C3016" s="9" t="str">
        <f t="shared" ref="C3016:C3079" si="48">IF(H3016="",F3016,H3016)</f>
        <v>Heuvelton</v>
      </c>
      <c r="D3016" s="8"/>
      <c r="E3016" s="8"/>
      <c r="F3016" s="10"/>
      <c r="G3016" s="8">
        <v>2573</v>
      </c>
      <c r="H3016" s="8" t="s">
        <v>16841</v>
      </c>
      <c r="I3016" s="8" t="s">
        <v>1764</v>
      </c>
      <c r="J3016" s="8">
        <v>5914</v>
      </c>
      <c r="K3016" s="8" t="s">
        <v>33804</v>
      </c>
    </row>
    <row r="3017" spans="1:11" x14ac:dyDescent="0.2">
      <c r="A3017" s="8">
        <f>MAX($A$2:$A3016)+1</f>
        <v>2110</v>
      </c>
      <c r="B3017" s="8"/>
      <c r="C3017" s="9" t="str">
        <f t="shared" si="48"/>
        <v>High Dam</v>
      </c>
      <c r="D3017" s="8"/>
      <c r="E3017" s="8"/>
      <c r="F3017" s="10"/>
      <c r="G3017" s="8">
        <v>2574</v>
      </c>
      <c r="H3017" s="8" t="s">
        <v>16842</v>
      </c>
      <c r="I3017" s="8" t="s">
        <v>2871</v>
      </c>
      <c r="J3017" s="8">
        <v>14240</v>
      </c>
      <c r="K3017" s="8" t="s">
        <v>33804</v>
      </c>
    </row>
    <row r="3018" spans="1:11" x14ac:dyDescent="0.2">
      <c r="A3018" s="8">
        <f>MAX($A$2:$A3017)+1</f>
        <v>2111</v>
      </c>
      <c r="B3018" s="8"/>
      <c r="C3018" s="9" t="str">
        <f t="shared" si="48"/>
        <v>High Falls - Croghan NY</v>
      </c>
      <c r="D3018" s="8"/>
      <c r="E3018" s="8"/>
      <c r="F3018" s="10"/>
      <c r="G3018" s="8">
        <v>2575</v>
      </c>
      <c r="H3018" s="8" t="s">
        <v>16843</v>
      </c>
      <c r="I3018" s="8" t="s">
        <v>1764</v>
      </c>
      <c r="J3018" s="8">
        <v>5914</v>
      </c>
      <c r="K3018" s="8" t="s">
        <v>33804</v>
      </c>
    </row>
    <row r="3019" spans="1:11" x14ac:dyDescent="0.2">
      <c r="A3019" s="8">
        <f>MAX($A$2:$A3018)+1</f>
        <v>2112</v>
      </c>
      <c r="B3019" s="8"/>
      <c r="C3019" s="9" t="str">
        <f t="shared" si="48"/>
        <v>Higley</v>
      </c>
      <c r="D3019" s="8"/>
      <c r="E3019" s="8"/>
      <c r="F3019" s="10"/>
      <c r="G3019" s="8">
        <v>2576</v>
      </c>
      <c r="H3019" s="8" t="s">
        <v>16844</v>
      </c>
      <c r="I3019" s="8" t="s">
        <v>1764</v>
      </c>
      <c r="J3019" s="8">
        <v>5914</v>
      </c>
      <c r="K3019" s="8" t="s">
        <v>33804</v>
      </c>
    </row>
    <row r="3020" spans="1:11" x14ac:dyDescent="0.2">
      <c r="A3020" s="8">
        <f>MAX($A$2:$A3019)+1</f>
        <v>2113</v>
      </c>
      <c r="B3020" s="8"/>
      <c r="C3020" s="9" t="str">
        <f t="shared" si="48"/>
        <v>Hydraulic Race</v>
      </c>
      <c r="D3020" s="8"/>
      <c r="E3020" s="8"/>
      <c r="F3020" s="10"/>
      <c r="G3020" s="8">
        <v>2578</v>
      </c>
      <c r="H3020" s="8" t="s">
        <v>16845</v>
      </c>
      <c r="I3020" s="8" t="s">
        <v>1764</v>
      </c>
      <c r="J3020" s="8">
        <v>5914</v>
      </c>
      <c r="K3020" s="8" t="s">
        <v>33804</v>
      </c>
    </row>
    <row r="3021" spans="1:11" x14ac:dyDescent="0.2">
      <c r="A3021" s="8">
        <f>MAX($A$2:$A3020)+1</f>
        <v>2114</v>
      </c>
      <c r="B3021" s="8"/>
      <c r="C3021" s="9" t="str">
        <f t="shared" si="48"/>
        <v>Inghams</v>
      </c>
      <c r="D3021" s="8"/>
      <c r="E3021" s="8"/>
      <c r="F3021" s="10"/>
      <c r="G3021" s="8">
        <v>2579</v>
      </c>
      <c r="H3021" s="8" t="s">
        <v>16846</v>
      </c>
      <c r="I3021" s="8" t="s">
        <v>1764</v>
      </c>
      <c r="J3021" s="8">
        <v>5914</v>
      </c>
      <c r="K3021" s="8" t="s">
        <v>33804</v>
      </c>
    </row>
    <row r="3022" spans="1:11" x14ac:dyDescent="0.2">
      <c r="A3022" s="8">
        <f>MAX($A$2:$A3021)+1</f>
        <v>2115</v>
      </c>
      <c r="B3022" s="8"/>
      <c r="C3022" s="9" t="str">
        <f t="shared" si="48"/>
        <v>Johnsonville Dam</v>
      </c>
      <c r="D3022" s="8"/>
      <c r="E3022" s="8"/>
      <c r="F3022" s="10"/>
      <c r="G3022" s="8">
        <v>2580</v>
      </c>
      <c r="H3022" s="8" t="s">
        <v>16847</v>
      </c>
      <c r="I3022" s="8" t="s">
        <v>1764</v>
      </c>
      <c r="J3022" s="8">
        <v>5914</v>
      </c>
      <c r="K3022" s="8" t="s">
        <v>33804</v>
      </c>
    </row>
    <row r="3023" spans="1:11" x14ac:dyDescent="0.2">
      <c r="A3023" s="8">
        <f>MAX($A$2:$A3022)+1</f>
        <v>2116</v>
      </c>
      <c r="B3023" s="8"/>
      <c r="C3023" s="9" t="str">
        <f t="shared" si="48"/>
        <v>Kamargo</v>
      </c>
      <c r="D3023" s="8"/>
      <c r="E3023" s="8"/>
      <c r="F3023" s="10"/>
      <c r="G3023" s="8">
        <v>2581</v>
      </c>
      <c r="H3023" s="8" t="s">
        <v>16848</v>
      </c>
      <c r="I3023" s="8" t="s">
        <v>1764</v>
      </c>
      <c r="J3023" s="8">
        <v>5914</v>
      </c>
      <c r="K3023" s="8" t="s">
        <v>33804</v>
      </c>
    </row>
    <row r="3024" spans="1:11" x14ac:dyDescent="0.2">
      <c r="A3024" s="8">
        <f>MAX($A$2:$A3023)+1</f>
        <v>2117</v>
      </c>
      <c r="B3024" s="8"/>
      <c r="C3024" s="9" t="str">
        <f t="shared" si="48"/>
        <v>Lighthouse Hill</v>
      </c>
      <c r="D3024" s="8"/>
      <c r="E3024" s="8"/>
      <c r="F3024" s="10"/>
      <c r="G3024" s="8">
        <v>2582</v>
      </c>
      <c r="H3024" s="8" t="s">
        <v>16849</v>
      </c>
      <c r="I3024" s="8" t="s">
        <v>1764</v>
      </c>
      <c r="J3024" s="8">
        <v>5914</v>
      </c>
      <c r="K3024" s="8" t="s">
        <v>33804</v>
      </c>
    </row>
    <row r="3025" spans="1:11" x14ac:dyDescent="0.2">
      <c r="A3025" s="8">
        <f>MAX($A$2:$A3024)+1</f>
        <v>2118</v>
      </c>
      <c r="B3025" s="8"/>
      <c r="C3025" s="9" t="str">
        <f t="shared" si="48"/>
        <v>Macomb</v>
      </c>
      <c r="D3025" s="8"/>
      <c r="E3025" s="8"/>
      <c r="F3025" s="10"/>
      <c r="G3025" s="8">
        <v>2583</v>
      </c>
      <c r="H3025" s="8" t="s">
        <v>16850</v>
      </c>
      <c r="I3025" s="8" t="s">
        <v>1764</v>
      </c>
      <c r="J3025" s="8">
        <v>5914</v>
      </c>
      <c r="K3025" s="8" t="s">
        <v>33804</v>
      </c>
    </row>
    <row r="3026" spans="1:11" x14ac:dyDescent="0.2">
      <c r="A3026" s="8">
        <f>MAX($A$2:$A3025)+1</f>
        <v>2119</v>
      </c>
      <c r="B3026" s="8"/>
      <c r="C3026" s="9" t="str">
        <f t="shared" si="48"/>
        <v>Minetto</v>
      </c>
      <c r="D3026" s="8"/>
      <c r="E3026" s="8"/>
      <c r="F3026" s="10"/>
      <c r="G3026" s="8">
        <v>2586</v>
      </c>
      <c r="H3026" s="8" t="s">
        <v>16851</v>
      </c>
      <c r="I3026" s="8" t="s">
        <v>1764</v>
      </c>
      <c r="J3026" s="8">
        <v>5914</v>
      </c>
      <c r="K3026" s="8" t="s">
        <v>33804</v>
      </c>
    </row>
    <row r="3027" spans="1:11" x14ac:dyDescent="0.2">
      <c r="A3027" s="8">
        <f>MAX($A$2:$A3026)+1</f>
        <v>2120</v>
      </c>
      <c r="B3027" s="8"/>
      <c r="C3027" s="9" t="str">
        <f t="shared" si="48"/>
        <v>Moshier</v>
      </c>
      <c r="D3027" s="8"/>
      <c r="E3027" s="8"/>
      <c r="F3027" s="10"/>
      <c r="G3027" s="8">
        <v>2588</v>
      </c>
      <c r="H3027" s="8" t="s">
        <v>16852</v>
      </c>
      <c r="I3027" s="8" t="s">
        <v>1764</v>
      </c>
      <c r="J3027" s="8">
        <v>5914</v>
      </c>
      <c r="K3027" s="8" t="s">
        <v>33804</v>
      </c>
    </row>
    <row r="3028" spans="1:11" x14ac:dyDescent="0.2">
      <c r="A3028" s="8">
        <f>MAX($A$2:$A3027)+1</f>
        <v>2121</v>
      </c>
      <c r="B3028" s="8"/>
      <c r="C3028" s="9" t="str">
        <f t="shared" si="48"/>
        <v>Nine Mile Point Nuclear Station</v>
      </c>
      <c r="D3028" s="8"/>
      <c r="E3028" s="8"/>
      <c r="F3028" s="10"/>
      <c r="G3028" s="8">
        <v>2589</v>
      </c>
      <c r="H3028" s="8" t="s">
        <v>16853</v>
      </c>
      <c r="I3028" s="8" t="s">
        <v>1804</v>
      </c>
      <c r="J3028" s="8">
        <v>55951</v>
      </c>
      <c r="K3028" s="8" t="s">
        <v>33804</v>
      </c>
    </row>
    <row r="3029" spans="1:11" x14ac:dyDescent="0.2">
      <c r="A3029" s="8">
        <f>MAX($A$2:$A3028)+1</f>
        <v>2122</v>
      </c>
      <c r="B3029" s="8"/>
      <c r="C3029" s="9" t="str">
        <f t="shared" si="48"/>
        <v>Norfolk</v>
      </c>
      <c r="D3029" s="8"/>
      <c r="E3029" s="8"/>
      <c r="F3029" s="10"/>
      <c r="G3029" s="8">
        <v>2590</v>
      </c>
      <c r="H3029" s="8" t="s">
        <v>16854</v>
      </c>
      <c r="I3029" s="8" t="s">
        <v>1764</v>
      </c>
      <c r="J3029" s="8">
        <v>5914</v>
      </c>
      <c r="K3029" s="8" t="s">
        <v>33804</v>
      </c>
    </row>
    <row r="3030" spans="1:11" x14ac:dyDescent="0.2">
      <c r="A3030" s="8">
        <f>MAX($A$2:$A3029)+1</f>
        <v>2123</v>
      </c>
      <c r="B3030" s="8"/>
      <c r="C3030" s="9" t="str">
        <f t="shared" si="48"/>
        <v>Norwood</v>
      </c>
      <c r="D3030" s="8"/>
      <c r="E3030" s="8"/>
      <c r="F3030" s="10"/>
      <c r="G3030" s="8">
        <v>2591</v>
      </c>
      <c r="H3030" s="8" t="s">
        <v>16855</v>
      </c>
      <c r="I3030" s="8" t="s">
        <v>1764</v>
      </c>
      <c r="J3030" s="8">
        <v>5914</v>
      </c>
      <c r="K3030" s="8" t="s">
        <v>33804</v>
      </c>
    </row>
    <row r="3031" spans="1:11" x14ac:dyDescent="0.2">
      <c r="A3031" s="8">
        <f>MAX($A$2:$A3030)+1</f>
        <v>2124</v>
      </c>
      <c r="B3031" s="8"/>
      <c r="C3031" s="9" t="str">
        <f t="shared" si="48"/>
        <v>Oswego Harbor Power</v>
      </c>
      <c r="D3031" s="8"/>
      <c r="E3031" s="8"/>
      <c r="F3031" s="10"/>
      <c r="G3031" s="8">
        <v>2594</v>
      </c>
      <c r="H3031" s="8" t="s">
        <v>16856</v>
      </c>
      <c r="I3031" s="8" t="s">
        <v>2795</v>
      </c>
      <c r="J3031" s="8">
        <v>13923</v>
      </c>
      <c r="K3031" s="8" t="s">
        <v>33804</v>
      </c>
    </row>
    <row r="3032" spans="1:11" x14ac:dyDescent="0.2">
      <c r="A3032" s="8">
        <f>MAX($A$2:$A3031)+1</f>
        <v>2125</v>
      </c>
      <c r="B3032" s="8"/>
      <c r="C3032" s="9" t="str">
        <f t="shared" si="48"/>
        <v>Oswego Falls East</v>
      </c>
      <c r="D3032" s="8"/>
      <c r="E3032" s="8"/>
      <c r="F3032" s="10"/>
      <c r="G3032" s="8">
        <v>2595</v>
      </c>
      <c r="H3032" s="8" t="s">
        <v>16857</v>
      </c>
      <c r="I3032" s="8" t="s">
        <v>1764</v>
      </c>
      <c r="J3032" s="8">
        <v>5914</v>
      </c>
      <c r="K3032" s="8" t="s">
        <v>33804</v>
      </c>
    </row>
    <row r="3033" spans="1:11" x14ac:dyDescent="0.2">
      <c r="A3033" s="8">
        <f>MAX($A$2:$A3032)+1</f>
        <v>2126</v>
      </c>
      <c r="B3033" s="8"/>
      <c r="C3033" s="9" t="str">
        <f t="shared" si="48"/>
        <v>Oswego Falls West</v>
      </c>
      <c r="D3033" s="8"/>
      <c r="E3033" s="8"/>
      <c r="F3033" s="10"/>
      <c r="G3033" s="8">
        <v>2596</v>
      </c>
      <c r="H3033" s="8" t="s">
        <v>16858</v>
      </c>
      <c r="I3033" s="8" t="s">
        <v>1764</v>
      </c>
      <c r="J3033" s="8">
        <v>5914</v>
      </c>
      <c r="K3033" s="8" t="s">
        <v>33804</v>
      </c>
    </row>
    <row r="3034" spans="1:11" x14ac:dyDescent="0.2">
      <c r="A3034" s="8">
        <f>MAX($A$2:$A3033)+1</f>
        <v>2127</v>
      </c>
      <c r="B3034" s="8"/>
      <c r="C3034" s="9" t="str">
        <f t="shared" si="48"/>
        <v>Parishville</v>
      </c>
      <c r="D3034" s="8"/>
      <c r="E3034" s="8"/>
      <c r="F3034" s="10"/>
      <c r="G3034" s="8">
        <v>2597</v>
      </c>
      <c r="H3034" s="8" t="s">
        <v>16859</v>
      </c>
      <c r="I3034" s="8" t="s">
        <v>1764</v>
      </c>
      <c r="J3034" s="8">
        <v>5914</v>
      </c>
      <c r="K3034" s="8" t="s">
        <v>33804</v>
      </c>
    </row>
    <row r="3035" spans="1:11" x14ac:dyDescent="0.2">
      <c r="A3035" s="8">
        <f>MAX($A$2:$A3034)+1</f>
        <v>2128</v>
      </c>
      <c r="B3035" s="8"/>
      <c r="C3035" s="9" t="str">
        <f t="shared" si="48"/>
        <v>Piercefield</v>
      </c>
      <c r="D3035" s="8"/>
      <c r="E3035" s="8"/>
      <c r="F3035" s="10"/>
      <c r="G3035" s="8">
        <v>2598</v>
      </c>
      <c r="H3035" s="8" t="s">
        <v>16860</v>
      </c>
      <c r="I3035" s="8" t="s">
        <v>1764</v>
      </c>
      <c r="J3035" s="8">
        <v>5914</v>
      </c>
      <c r="K3035" s="8" t="s">
        <v>33804</v>
      </c>
    </row>
    <row r="3036" spans="1:11" x14ac:dyDescent="0.2">
      <c r="A3036" s="8">
        <f>MAX($A$2:$A3035)+1</f>
        <v>2129</v>
      </c>
      <c r="B3036" s="8"/>
      <c r="C3036" s="9" t="str">
        <f t="shared" si="48"/>
        <v>Prospect</v>
      </c>
      <c r="D3036" s="8"/>
      <c r="E3036" s="8"/>
      <c r="F3036" s="10"/>
      <c r="G3036" s="8">
        <v>2599</v>
      </c>
      <c r="H3036" s="8" t="s">
        <v>16861</v>
      </c>
      <c r="I3036" s="8" t="s">
        <v>1764</v>
      </c>
      <c r="J3036" s="8">
        <v>5914</v>
      </c>
      <c r="K3036" s="8" t="s">
        <v>33804</v>
      </c>
    </row>
    <row r="3037" spans="1:11" x14ac:dyDescent="0.2">
      <c r="A3037" s="8">
        <f>MAX($A$2:$A3036)+1</f>
        <v>2130</v>
      </c>
      <c r="B3037" s="8"/>
      <c r="C3037" s="9" t="str">
        <f t="shared" si="48"/>
        <v>Rainbow Falls Hydro</v>
      </c>
      <c r="D3037" s="8"/>
      <c r="E3037" s="8"/>
      <c r="F3037" s="10"/>
      <c r="G3037" s="8">
        <v>2600</v>
      </c>
      <c r="H3037" s="8" t="s">
        <v>16862</v>
      </c>
      <c r="I3037" s="8" t="s">
        <v>1764</v>
      </c>
      <c r="J3037" s="8">
        <v>5914</v>
      </c>
      <c r="K3037" s="8" t="s">
        <v>33804</v>
      </c>
    </row>
    <row r="3038" spans="1:11" x14ac:dyDescent="0.2">
      <c r="A3038" s="8">
        <f>MAX($A$2:$A3037)+1</f>
        <v>2131</v>
      </c>
      <c r="B3038" s="8"/>
      <c r="C3038" s="9" t="str">
        <f t="shared" si="48"/>
        <v>Raymondville</v>
      </c>
      <c r="D3038" s="8"/>
      <c r="E3038" s="8"/>
      <c r="F3038" s="10"/>
      <c r="G3038" s="8">
        <v>2601</v>
      </c>
      <c r="H3038" s="8" t="s">
        <v>16863</v>
      </c>
      <c r="I3038" s="8" t="s">
        <v>1764</v>
      </c>
      <c r="J3038" s="8">
        <v>5914</v>
      </c>
      <c r="K3038" s="8" t="s">
        <v>33804</v>
      </c>
    </row>
    <row r="3039" spans="1:11" x14ac:dyDescent="0.2">
      <c r="A3039" s="8">
        <f>MAX($A$2:$A3038)+1</f>
        <v>2132</v>
      </c>
      <c r="B3039" s="8"/>
      <c r="C3039" s="9" t="str">
        <f t="shared" si="48"/>
        <v>South Edwards</v>
      </c>
      <c r="D3039" s="8"/>
      <c r="E3039" s="8"/>
      <c r="F3039" s="10"/>
      <c r="G3039" s="8">
        <v>2604</v>
      </c>
      <c r="H3039" s="8" t="s">
        <v>16864</v>
      </c>
      <c r="I3039" s="8" t="s">
        <v>1764</v>
      </c>
      <c r="J3039" s="8">
        <v>5914</v>
      </c>
      <c r="K3039" s="8" t="s">
        <v>33804</v>
      </c>
    </row>
    <row r="3040" spans="1:11" x14ac:dyDescent="0.2">
      <c r="A3040" s="8">
        <f>MAX($A$2:$A3039)+1</f>
        <v>2133</v>
      </c>
      <c r="B3040" s="8"/>
      <c r="C3040" s="9" t="str">
        <f t="shared" si="48"/>
        <v>School Street</v>
      </c>
      <c r="D3040" s="8"/>
      <c r="E3040" s="8"/>
      <c r="F3040" s="10"/>
      <c r="G3040" s="8">
        <v>2605</v>
      </c>
      <c r="H3040" s="8" t="s">
        <v>16865</v>
      </c>
      <c r="I3040" s="8" t="s">
        <v>1764</v>
      </c>
      <c r="J3040" s="8">
        <v>5914</v>
      </c>
      <c r="K3040" s="8" t="s">
        <v>33804</v>
      </c>
    </row>
    <row r="3041" spans="1:11" x14ac:dyDescent="0.2">
      <c r="A3041" s="8">
        <f>MAX($A$2:$A3040)+1</f>
        <v>2134</v>
      </c>
      <c r="B3041" s="8"/>
      <c r="C3041" s="9" t="str">
        <f t="shared" si="48"/>
        <v>Schaghticoke</v>
      </c>
      <c r="D3041" s="8"/>
      <c r="E3041" s="8"/>
      <c r="F3041" s="10"/>
      <c r="G3041" s="8">
        <v>2606</v>
      </c>
      <c r="H3041" s="8" t="s">
        <v>16866</v>
      </c>
      <c r="I3041" s="8" t="s">
        <v>1764</v>
      </c>
      <c r="J3041" s="8">
        <v>5914</v>
      </c>
      <c r="K3041" s="8" t="s">
        <v>33804</v>
      </c>
    </row>
    <row r="3042" spans="1:11" x14ac:dyDescent="0.2">
      <c r="A3042" s="8">
        <f>MAX($A$2:$A3041)+1</f>
        <v>2135</v>
      </c>
      <c r="B3042" s="8"/>
      <c r="C3042" s="9" t="str">
        <f t="shared" si="48"/>
        <v>Schuylerville</v>
      </c>
      <c r="D3042" s="8"/>
      <c r="E3042" s="8"/>
      <c r="F3042" s="10"/>
      <c r="G3042" s="8">
        <v>2607</v>
      </c>
      <c r="H3042" s="8" t="s">
        <v>16867</v>
      </c>
      <c r="I3042" s="8" t="s">
        <v>1764</v>
      </c>
      <c r="J3042" s="8">
        <v>5914</v>
      </c>
      <c r="K3042" s="8" t="s">
        <v>33804</v>
      </c>
    </row>
    <row r="3043" spans="1:11" x14ac:dyDescent="0.2">
      <c r="A3043" s="8">
        <f>MAX($A$2:$A3042)+1</f>
        <v>2136</v>
      </c>
      <c r="B3043" s="8"/>
      <c r="C3043" s="9" t="str">
        <f t="shared" si="48"/>
        <v>Sewalls</v>
      </c>
      <c r="D3043" s="8"/>
      <c r="E3043" s="8"/>
      <c r="F3043" s="10"/>
      <c r="G3043" s="8">
        <v>2608</v>
      </c>
      <c r="H3043" s="8" t="s">
        <v>16868</v>
      </c>
      <c r="I3043" s="8" t="s">
        <v>1764</v>
      </c>
      <c r="J3043" s="8">
        <v>5914</v>
      </c>
      <c r="K3043" s="8" t="s">
        <v>33804</v>
      </c>
    </row>
    <row r="3044" spans="1:11" x14ac:dyDescent="0.2">
      <c r="A3044" s="8">
        <f>MAX($A$2:$A3043)+1</f>
        <v>2137</v>
      </c>
      <c r="B3044" s="8"/>
      <c r="C3044" s="9" t="str">
        <f t="shared" si="48"/>
        <v>Sherman Island</v>
      </c>
      <c r="D3044" s="8"/>
      <c r="E3044" s="8"/>
      <c r="F3044" s="10"/>
      <c r="G3044" s="8">
        <v>2609</v>
      </c>
      <c r="H3044" s="8" t="s">
        <v>16869</v>
      </c>
      <c r="I3044" s="8" t="s">
        <v>1764</v>
      </c>
      <c r="J3044" s="8">
        <v>5914</v>
      </c>
      <c r="K3044" s="8" t="s">
        <v>33804</v>
      </c>
    </row>
    <row r="3045" spans="1:11" x14ac:dyDescent="0.2">
      <c r="A3045" s="8">
        <f>MAX($A$2:$A3044)+1</f>
        <v>2138</v>
      </c>
      <c r="B3045" s="8"/>
      <c r="C3045" s="9" t="str">
        <f t="shared" si="48"/>
        <v>Soft Maple</v>
      </c>
      <c r="D3045" s="8"/>
      <c r="E3045" s="8"/>
      <c r="F3045" s="10"/>
      <c r="G3045" s="8">
        <v>2610</v>
      </c>
      <c r="H3045" s="8" t="s">
        <v>16870</v>
      </c>
      <c r="I3045" s="8" t="s">
        <v>1764</v>
      </c>
      <c r="J3045" s="8">
        <v>5914</v>
      </c>
      <c r="K3045" s="8" t="s">
        <v>33804</v>
      </c>
    </row>
    <row r="3046" spans="1:11" x14ac:dyDescent="0.2">
      <c r="A3046" s="8">
        <f>MAX($A$2:$A3045)+1</f>
        <v>2139</v>
      </c>
      <c r="B3046" s="8"/>
      <c r="C3046" s="9" t="str">
        <f t="shared" si="48"/>
        <v>South Colton</v>
      </c>
      <c r="D3046" s="8"/>
      <c r="E3046" s="8"/>
      <c r="F3046" s="10"/>
      <c r="G3046" s="8">
        <v>2611</v>
      </c>
      <c r="H3046" s="8" t="s">
        <v>16871</v>
      </c>
      <c r="I3046" s="8" t="s">
        <v>1764</v>
      </c>
      <c r="J3046" s="8">
        <v>5914</v>
      </c>
      <c r="K3046" s="8" t="s">
        <v>33804</v>
      </c>
    </row>
    <row r="3047" spans="1:11" x14ac:dyDescent="0.2">
      <c r="A3047" s="8">
        <f>MAX($A$2:$A3046)+1</f>
        <v>2140</v>
      </c>
      <c r="B3047" s="8"/>
      <c r="C3047" s="9" t="str">
        <f t="shared" si="48"/>
        <v>Spier Falls</v>
      </c>
      <c r="D3047" s="8"/>
      <c r="E3047" s="8"/>
      <c r="F3047" s="10"/>
      <c r="G3047" s="8">
        <v>2612</v>
      </c>
      <c r="H3047" s="8" t="s">
        <v>16872</v>
      </c>
      <c r="I3047" s="8" t="s">
        <v>1764</v>
      </c>
      <c r="J3047" s="8">
        <v>5914</v>
      </c>
      <c r="K3047" s="8" t="s">
        <v>33804</v>
      </c>
    </row>
    <row r="3048" spans="1:11" x14ac:dyDescent="0.2">
      <c r="A3048" s="8">
        <f>MAX($A$2:$A3047)+1</f>
        <v>2141</v>
      </c>
      <c r="B3048" s="8"/>
      <c r="C3048" s="9" t="str">
        <f t="shared" si="48"/>
        <v>Stark</v>
      </c>
      <c r="D3048" s="8"/>
      <c r="E3048" s="8"/>
      <c r="F3048" s="10"/>
      <c r="G3048" s="8">
        <v>2613</v>
      </c>
      <c r="H3048" s="8" t="s">
        <v>16873</v>
      </c>
      <c r="I3048" s="8" t="s">
        <v>1764</v>
      </c>
      <c r="J3048" s="8">
        <v>5914</v>
      </c>
      <c r="K3048" s="8" t="s">
        <v>33804</v>
      </c>
    </row>
    <row r="3049" spans="1:11" x14ac:dyDescent="0.2">
      <c r="A3049" s="8">
        <f>MAX($A$2:$A3048)+1</f>
        <v>2142</v>
      </c>
      <c r="B3049" s="8"/>
      <c r="C3049" s="9" t="str">
        <f t="shared" si="48"/>
        <v>Stewarts Bridge</v>
      </c>
      <c r="D3049" s="8"/>
      <c r="E3049" s="8"/>
      <c r="F3049" s="10"/>
      <c r="G3049" s="8">
        <v>2614</v>
      </c>
      <c r="H3049" s="8" t="s">
        <v>16874</v>
      </c>
      <c r="I3049" s="8" t="s">
        <v>1764</v>
      </c>
      <c r="J3049" s="8">
        <v>5914</v>
      </c>
      <c r="K3049" s="8" t="s">
        <v>33804</v>
      </c>
    </row>
    <row r="3050" spans="1:11" x14ac:dyDescent="0.2">
      <c r="A3050" s="8">
        <f>MAX($A$2:$A3049)+1</f>
        <v>2143</v>
      </c>
      <c r="B3050" s="8"/>
      <c r="C3050" s="9" t="str">
        <f t="shared" si="48"/>
        <v>Sugar Island</v>
      </c>
      <c r="D3050" s="8"/>
      <c r="E3050" s="8"/>
      <c r="F3050" s="10"/>
      <c r="G3050" s="8">
        <v>2616</v>
      </c>
      <c r="H3050" s="8" t="s">
        <v>16875</v>
      </c>
      <c r="I3050" s="8" t="s">
        <v>1764</v>
      </c>
      <c r="J3050" s="8">
        <v>5914</v>
      </c>
      <c r="K3050" s="8" t="s">
        <v>33804</v>
      </c>
    </row>
    <row r="3051" spans="1:11" x14ac:dyDescent="0.2">
      <c r="A3051" s="8">
        <f>MAX($A$2:$A3050)+1</f>
        <v>2144</v>
      </c>
      <c r="B3051" s="8"/>
      <c r="C3051" s="9" t="str">
        <f t="shared" si="48"/>
        <v>Taylorville</v>
      </c>
      <c r="D3051" s="8"/>
      <c r="E3051" s="8"/>
      <c r="F3051" s="10"/>
      <c r="G3051" s="8">
        <v>2617</v>
      </c>
      <c r="H3051" s="8" t="s">
        <v>16876</v>
      </c>
      <c r="I3051" s="8" t="s">
        <v>1764</v>
      </c>
      <c r="J3051" s="8">
        <v>5914</v>
      </c>
      <c r="K3051" s="8" t="s">
        <v>33804</v>
      </c>
    </row>
    <row r="3052" spans="1:11" x14ac:dyDescent="0.2">
      <c r="A3052" s="8">
        <f>MAX($A$2:$A3051)+1</f>
        <v>2145</v>
      </c>
      <c r="B3052" s="8"/>
      <c r="C3052" s="9" t="str">
        <f t="shared" si="48"/>
        <v>Trenton Falls</v>
      </c>
      <c r="D3052" s="8"/>
      <c r="E3052" s="8"/>
      <c r="F3052" s="10"/>
      <c r="G3052" s="8">
        <v>2619</v>
      </c>
      <c r="H3052" s="8" t="s">
        <v>16877</v>
      </c>
      <c r="I3052" s="8" t="s">
        <v>1764</v>
      </c>
      <c r="J3052" s="8">
        <v>5914</v>
      </c>
      <c r="K3052" s="8" t="s">
        <v>33804</v>
      </c>
    </row>
    <row r="3053" spans="1:11" x14ac:dyDescent="0.2">
      <c r="A3053" s="8">
        <f>MAX($A$2:$A3052)+1</f>
        <v>2146</v>
      </c>
      <c r="B3053" s="8"/>
      <c r="C3053" s="9" t="str">
        <f t="shared" si="48"/>
        <v>Varick</v>
      </c>
      <c r="D3053" s="8"/>
      <c r="E3053" s="8"/>
      <c r="F3053" s="10"/>
      <c r="G3053" s="8">
        <v>2621</v>
      </c>
      <c r="H3053" s="8" t="s">
        <v>16878</v>
      </c>
      <c r="I3053" s="8" t="s">
        <v>1764</v>
      </c>
      <c r="J3053" s="8">
        <v>5914</v>
      </c>
      <c r="K3053" s="8" t="s">
        <v>33804</v>
      </c>
    </row>
    <row r="3054" spans="1:11" x14ac:dyDescent="0.2">
      <c r="A3054" s="8">
        <f>MAX($A$2:$A3053)+1</f>
        <v>2147</v>
      </c>
      <c r="B3054" s="8"/>
      <c r="C3054" s="9" t="str">
        <f t="shared" si="48"/>
        <v>Waterport</v>
      </c>
      <c r="D3054" s="8"/>
      <c r="E3054" s="8"/>
      <c r="F3054" s="10"/>
      <c r="G3054" s="8">
        <v>2623</v>
      </c>
      <c r="H3054" s="8" t="s">
        <v>16879</v>
      </c>
      <c r="I3054" s="8" t="s">
        <v>1764</v>
      </c>
      <c r="J3054" s="8">
        <v>5914</v>
      </c>
      <c r="K3054" s="8" t="s">
        <v>33804</v>
      </c>
    </row>
    <row r="3055" spans="1:11" x14ac:dyDescent="0.2">
      <c r="A3055" s="8">
        <f>MAX($A$2:$A3054)+1</f>
        <v>2148</v>
      </c>
      <c r="B3055" s="8"/>
      <c r="C3055" s="9" t="str">
        <f t="shared" si="48"/>
        <v>Yaleville</v>
      </c>
      <c r="D3055" s="8"/>
      <c r="E3055" s="8"/>
      <c r="F3055" s="10"/>
      <c r="G3055" s="8">
        <v>2624</v>
      </c>
      <c r="H3055" s="8" t="s">
        <v>16880</v>
      </c>
      <c r="I3055" s="8" t="s">
        <v>1764</v>
      </c>
      <c r="J3055" s="8">
        <v>5914</v>
      </c>
      <c r="K3055" s="8" t="s">
        <v>33804</v>
      </c>
    </row>
    <row r="3056" spans="1:11" x14ac:dyDescent="0.2">
      <c r="A3056" s="8">
        <f>MAX($A$2:$A3055)+1</f>
        <v>2149</v>
      </c>
      <c r="B3056" s="8"/>
      <c r="C3056" s="9" t="str">
        <f t="shared" si="48"/>
        <v>Bowline Point</v>
      </c>
      <c r="D3056" s="8"/>
      <c r="E3056" s="8"/>
      <c r="F3056" s="10"/>
      <c r="G3056" s="8">
        <v>2625</v>
      </c>
      <c r="H3056" s="8" t="s">
        <v>16881</v>
      </c>
      <c r="I3056" s="8" t="s">
        <v>2794</v>
      </c>
      <c r="J3056" s="8">
        <v>12792</v>
      </c>
      <c r="K3056" s="8" t="s">
        <v>33804</v>
      </c>
    </row>
    <row r="3057" spans="1:11" x14ac:dyDescent="0.2">
      <c r="A3057" s="8">
        <f>MAX($A$2:$A3056)+1</f>
        <v>2150</v>
      </c>
      <c r="B3057" s="8"/>
      <c r="C3057" s="9" t="str">
        <f t="shared" si="48"/>
        <v>Grahamsville</v>
      </c>
      <c r="D3057" s="8"/>
      <c r="E3057" s="8"/>
      <c r="F3057" s="10"/>
      <c r="G3057" s="8">
        <v>2627</v>
      </c>
      <c r="H3057" s="8" t="s">
        <v>16882</v>
      </c>
      <c r="I3057" s="8" t="s">
        <v>2696</v>
      </c>
      <c r="J3057" s="8">
        <v>15296</v>
      </c>
      <c r="K3057" s="8" t="s">
        <v>33804</v>
      </c>
    </row>
    <row r="3058" spans="1:11" x14ac:dyDescent="0.2">
      <c r="A3058" s="8">
        <f>MAX($A$2:$A3057)+1</f>
        <v>2151</v>
      </c>
      <c r="B3058" s="8"/>
      <c r="C3058" s="9" t="str">
        <f t="shared" si="48"/>
        <v>Hillburn</v>
      </c>
      <c r="D3058" s="8"/>
      <c r="E3058" s="8"/>
      <c r="F3058" s="10"/>
      <c r="G3058" s="8">
        <v>2628</v>
      </c>
      <c r="H3058" s="8" t="s">
        <v>16883</v>
      </c>
      <c r="I3058" s="8" t="s">
        <v>572</v>
      </c>
      <c r="J3058" s="8">
        <v>56142</v>
      </c>
      <c r="K3058" s="8" t="s">
        <v>33804</v>
      </c>
    </row>
    <row r="3059" spans="1:11" x14ac:dyDescent="0.2">
      <c r="A3059" s="8">
        <f>MAX($A$2:$A3058)+1</f>
        <v>2152</v>
      </c>
      <c r="B3059" s="8"/>
      <c r="C3059" s="9" t="str">
        <f t="shared" si="48"/>
        <v>Mongaup</v>
      </c>
      <c r="D3059" s="8"/>
      <c r="E3059" s="8"/>
      <c r="F3059" s="10"/>
      <c r="G3059" s="8">
        <v>2630</v>
      </c>
      <c r="H3059" s="8" t="s">
        <v>16884</v>
      </c>
      <c r="I3059" s="8" t="s">
        <v>1678</v>
      </c>
      <c r="J3059" s="8">
        <v>57280</v>
      </c>
      <c r="K3059" s="8" t="s">
        <v>33804</v>
      </c>
    </row>
    <row r="3060" spans="1:11" x14ac:dyDescent="0.2">
      <c r="A3060" s="8">
        <f>MAX($A$2:$A3059)+1</f>
        <v>2153</v>
      </c>
      <c r="B3060" s="8"/>
      <c r="C3060" s="9" t="str">
        <f t="shared" si="48"/>
        <v>Rio</v>
      </c>
      <c r="D3060" s="8"/>
      <c r="E3060" s="8"/>
      <c r="F3060" s="10"/>
      <c r="G3060" s="8">
        <v>2631</v>
      </c>
      <c r="H3060" s="8" t="s">
        <v>16885</v>
      </c>
      <c r="I3060" s="8" t="s">
        <v>1678</v>
      </c>
      <c r="J3060" s="8">
        <v>57280</v>
      </c>
      <c r="K3060" s="8" t="s">
        <v>33804</v>
      </c>
    </row>
    <row r="3061" spans="1:11" x14ac:dyDescent="0.2">
      <c r="A3061" s="8">
        <f>MAX($A$2:$A3060)+1</f>
        <v>2154</v>
      </c>
      <c r="B3061" s="8"/>
      <c r="C3061" s="9" t="str">
        <f t="shared" si="48"/>
        <v>Shoemaker</v>
      </c>
      <c r="D3061" s="8"/>
      <c r="E3061" s="8"/>
      <c r="F3061" s="10"/>
      <c r="G3061" s="8">
        <v>2632</v>
      </c>
      <c r="H3061" s="8" t="s">
        <v>16886</v>
      </c>
      <c r="I3061" s="8" t="s">
        <v>572</v>
      </c>
      <c r="J3061" s="8">
        <v>56142</v>
      </c>
      <c r="K3061" s="8" t="s">
        <v>33804</v>
      </c>
    </row>
    <row r="3062" spans="1:11" x14ac:dyDescent="0.2">
      <c r="A3062" s="8">
        <f>MAX($A$2:$A3061)+1</f>
        <v>2155</v>
      </c>
      <c r="B3062" s="8"/>
      <c r="C3062" s="9" t="str">
        <f t="shared" si="48"/>
        <v>Swinging Bridge 2</v>
      </c>
      <c r="D3062" s="8"/>
      <c r="E3062" s="8"/>
      <c r="F3062" s="10"/>
      <c r="G3062" s="8">
        <v>2634</v>
      </c>
      <c r="H3062" s="8" t="s">
        <v>16887</v>
      </c>
      <c r="I3062" s="8" t="s">
        <v>1678</v>
      </c>
      <c r="J3062" s="8">
        <v>57280</v>
      </c>
      <c r="K3062" s="8" t="s">
        <v>33804</v>
      </c>
    </row>
    <row r="3063" spans="1:11" x14ac:dyDescent="0.2">
      <c r="A3063" s="8">
        <f>A1146</f>
        <v>519</v>
      </c>
      <c r="B3063" s="8"/>
      <c r="C3063" s="9" t="str">
        <f t="shared" si="48"/>
        <v>Rochester 26</v>
      </c>
      <c r="D3063" s="8"/>
      <c r="E3063" s="8"/>
      <c r="F3063" s="10"/>
      <c r="G3063" s="8">
        <v>2638</v>
      </c>
      <c r="H3063" s="8" t="s">
        <v>16888</v>
      </c>
      <c r="I3063" s="8" t="s">
        <v>372</v>
      </c>
      <c r="J3063" s="8">
        <v>16183</v>
      </c>
      <c r="K3063" s="8" t="s">
        <v>33804</v>
      </c>
    </row>
    <row r="3064" spans="1:11" x14ac:dyDescent="0.2">
      <c r="A3064" s="8">
        <f>MAX($A$2:$A3063)+1</f>
        <v>2156</v>
      </c>
      <c r="B3064" s="8"/>
      <c r="C3064" s="9" t="str">
        <f t="shared" si="48"/>
        <v>Plant No 1 Freeport</v>
      </c>
      <c r="D3064" s="8"/>
      <c r="E3064" s="8"/>
      <c r="F3064" s="10"/>
      <c r="G3064" s="8">
        <v>2678</v>
      </c>
      <c r="H3064" s="8" t="s">
        <v>16889</v>
      </c>
      <c r="I3064" s="8" t="s">
        <v>3776</v>
      </c>
      <c r="J3064" s="8">
        <v>6775</v>
      </c>
      <c r="K3064" s="8" t="s">
        <v>33804</v>
      </c>
    </row>
    <row r="3065" spans="1:11" x14ac:dyDescent="0.2">
      <c r="A3065" s="8">
        <f>MAX($A$2:$A3064)+1</f>
        <v>2157</v>
      </c>
      <c r="B3065" s="8"/>
      <c r="C3065" s="9" t="str">
        <f t="shared" si="48"/>
        <v>Plant No 2 Freeport</v>
      </c>
      <c r="D3065" s="8"/>
      <c r="E3065" s="8"/>
      <c r="F3065" s="10"/>
      <c r="G3065" s="8">
        <v>2679</v>
      </c>
      <c r="H3065" s="8" t="s">
        <v>16890</v>
      </c>
      <c r="I3065" s="8" t="s">
        <v>3776</v>
      </c>
      <c r="J3065" s="8">
        <v>6775</v>
      </c>
      <c r="K3065" s="8" t="s">
        <v>33804</v>
      </c>
    </row>
    <row r="3066" spans="1:11" x14ac:dyDescent="0.2">
      <c r="A3066" s="8">
        <f>MAX($A$2:$A3065)+1</f>
        <v>2158</v>
      </c>
      <c r="B3066" s="8"/>
      <c r="C3066" s="9" t="str">
        <f t="shared" si="48"/>
        <v>Greenport</v>
      </c>
      <c r="D3066" s="8"/>
      <c r="E3066" s="8"/>
      <c r="F3066" s="10"/>
      <c r="G3066" s="8">
        <v>2681</v>
      </c>
      <c r="H3066" s="8" t="s">
        <v>16891</v>
      </c>
      <c r="I3066" s="8" t="s">
        <v>3778</v>
      </c>
      <c r="J3066" s="8">
        <v>7630</v>
      </c>
      <c r="K3066" s="8" t="s">
        <v>33804</v>
      </c>
    </row>
    <row r="3067" spans="1:11" x14ac:dyDescent="0.2">
      <c r="A3067" s="8">
        <f>MAX($A$2:$A3066)+1</f>
        <v>2159</v>
      </c>
      <c r="B3067" s="8"/>
      <c r="C3067" s="9" t="str">
        <f t="shared" si="48"/>
        <v>S A Carlson</v>
      </c>
      <c r="D3067" s="8"/>
      <c r="E3067" s="8"/>
      <c r="F3067" s="10"/>
      <c r="G3067" s="8">
        <v>2682</v>
      </c>
      <c r="H3067" s="8" t="s">
        <v>16892</v>
      </c>
      <c r="I3067" s="8" t="s">
        <v>2263</v>
      </c>
      <c r="J3067" s="8">
        <v>9645</v>
      </c>
      <c r="K3067" s="8" t="s">
        <v>33804</v>
      </c>
    </row>
    <row r="3068" spans="1:11" x14ac:dyDescent="0.2">
      <c r="A3068" s="8">
        <f>MAX($A$2:$A3067)+1</f>
        <v>2160</v>
      </c>
      <c r="B3068" s="8"/>
      <c r="C3068" s="9" t="str">
        <f t="shared" si="48"/>
        <v>Crescent</v>
      </c>
      <c r="D3068" s="8"/>
      <c r="E3068" s="8"/>
      <c r="F3068" s="10"/>
      <c r="G3068" s="8">
        <v>2685</v>
      </c>
      <c r="H3068" s="8" t="s">
        <v>16893</v>
      </c>
      <c r="I3068" s="8" t="s">
        <v>2696</v>
      </c>
      <c r="J3068" s="8">
        <v>15296</v>
      </c>
      <c r="K3068" s="8" t="s">
        <v>33804</v>
      </c>
    </row>
    <row r="3069" spans="1:11" x14ac:dyDescent="0.2">
      <c r="A3069" s="8">
        <f>MAX($A$2:$A3068)+1</f>
        <v>2161</v>
      </c>
      <c r="B3069" s="8"/>
      <c r="C3069" s="9" t="str">
        <f t="shared" si="48"/>
        <v>Vischer Ferry</v>
      </c>
      <c r="D3069" s="8"/>
      <c r="E3069" s="8"/>
      <c r="F3069" s="10"/>
      <c r="G3069" s="8">
        <v>2686</v>
      </c>
      <c r="H3069" s="8" t="s">
        <v>16894</v>
      </c>
      <c r="I3069" s="8" t="s">
        <v>2696</v>
      </c>
      <c r="J3069" s="8">
        <v>15296</v>
      </c>
      <c r="K3069" s="8" t="s">
        <v>33804</v>
      </c>
    </row>
    <row r="3070" spans="1:11" x14ac:dyDescent="0.2">
      <c r="A3070" s="8">
        <f>MAX($A$2:$A3069)+1</f>
        <v>2162</v>
      </c>
      <c r="B3070" s="8"/>
      <c r="C3070" s="9" t="str">
        <f t="shared" si="48"/>
        <v>Blenheim Gilboa</v>
      </c>
      <c r="D3070" s="8"/>
      <c r="E3070" s="8"/>
      <c r="F3070" s="10"/>
      <c r="G3070" s="8">
        <v>2691</v>
      </c>
      <c r="H3070" s="8" t="s">
        <v>16895</v>
      </c>
      <c r="I3070" s="8" t="s">
        <v>2696</v>
      </c>
      <c r="J3070" s="8">
        <v>15296</v>
      </c>
      <c r="K3070" s="8" t="s">
        <v>33804</v>
      </c>
    </row>
    <row r="3071" spans="1:11" x14ac:dyDescent="0.2">
      <c r="A3071" s="8">
        <f>MAX($A$2:$A3070)+1</f>
        <v>2163</v>
      </c>
      <c r="B3071" s="8"/>
      <c r="C3071" s="9" t="str">
        <f t="shared" si="48"/>
        <v>Lewiston Niagara</v>
      </c>
      <c r="D3071" s="8"/>
      <c r="E3071" s="8"/>
      <c r="F3071" s="10"/>
      <c r="G3071" s="8">
        <v>2692</v>
      </c>
      <c r="H3071" s="8" t="s">
        <v>16896</v>
      </c>
      <c r="I3071" s="8" t="s">
        <v>2696</v>
      </c>
      <c r="J3071" s="8">
        <v>15296</v>
      </c>
      <c r="K3071" s="8" t="s">
        <v>33804</v>
      </c>
    </row>
    <row r="3072" spans="1:11" x14ac:dyDescent="0.2">
      <c r="A3072" s="8">
        <f>MAX($A$2:$A3071)+1</f>
        <v>2164</v>
      </c>
      <c r="B3072" s="8"/>
      <c r="C3072" s="9" t="str">
        <f t="shared" si="48"/>
        <v>Robert Moses Niagara</v>
      </c>
      <c r="D3072" s="8"/>
      <c r="E3072" s="8"/>
      <c r="F3072" s="10"/>
      <c r="G3072" s="8">
        <v>2693</v>
      </c>
      <c r="H3072" s="8" t="s">
        <v>16897</v>
      </c>
      <c r="I3072" s="8" t="s">
        <v>2696</v>
      </c>
      <c r="J3072" s="8">
        <v>15296</v>
      </c>
      <c r="K3072" s="8" t="s">
        <v>33804</v>
      </c>
    </row>
    <row r="3073" spans="1:11" x14ac:dyDescent="0.2">
      <c r="A3073" s="8">
        <f>MAX($A$2:$A3072)+1</f>
        <v>2165</v>
      </c>
      <c r="B3073" s="8"/>
      <c r="C3073" s="9" t="str">
        <f t="shared" si="48"/>
        <v>Robert Moses Power Dam</v>
      </c>
      <c r="D3073" s="8"/>
      <c r="E3073" s="8"/>
      <c r="F3073" s="10"/>
      <c r="G3073" s="8">
        <v>2694</v>
      </c>
      <c r="H3073" s="8" t="s">
        <v>16898</v>
      </c>
      <c r="I3073" s="8" t="s">
        <v>2696</v>
      </c>
      <c r="J3073" s="8">
        <v>15296</v>
      </c>
      <c r="K3073" s="8" t="s">
        <v>33804</v>
      </c>
    </row>
    <row r="3074" spans="1:11" x14ac:dyDescent="0.2">
      <c r="A3074" s="8">
        <f>MAX($A$2:$A3073)+1</f>
        <v>2166</v>
      </c>
      <c r="B3074" s="8"/>
      <c r="C3074" s="9" t="str">
        <f t="shared" si="48"/>
        <v>Charles P Keller</v>
      </c>
      <c r="D3074" s="8"/>
      <c r="E3074" s="8"/>
      <c r="F3074" s="10"/>
      <c r="G3074" s="8">
        <v>2695</v>
      </c>
      <c r="H3074" s="8" t="s">
        <v>16899</v>
      </c>
      <c r="I3074" s="8" t="s">
        <v>3782</v>
      </c>
      <c r="J3074" s="8">
        <v>16217</v>
      </c>
      <c r="K3074" s="8" t="s">
        <v>33804</v>
      </c>
    </row>
    <row r="3075" spans="1:11" x14ac:dyDescent="0.2">
      <c r="A3075" s="8">
        <f>MAX($A$2:$A3074)+1</f>
        <v>2167</v>
      </c>
      <c r="B3075" s="8"/>
      <c r="C3075" s="9" t="str">
        <f t="shared" si="48"/>
        <v>Watertown</v>
      </c>
      <c r="D3075" s="8"/>
      <c r="E3075" s="8"/>
      <c r="F3075" s="10"/>
      <c r="G3075" s="8">
        <v>2700</v>
      </c>
      <c r="H3075" s="8" t="s">
        <v>16900</v>
      </c>
      <c r="I3075" s="8" t="s">
        <v>1360</v>
      </c>
      <c r="J3075" s="8">
        <v>20188</v>
      </c>
      <c r="K3075" s="8" t="s">
        <v>33804</v>
      </c>
    </row>
    <row r="3076" spans="1:11" x14ac:dyDescent="0.2">
      <c r="A3076" s="8">
        <f>MAX($A$2:$A3075)+1</f>
        <v>2168</v>
      </c>
      <c r="B3076" s="8"/>
      <c r="C3076" s="9" t="str">
        <f t="shared" si="48"/>
        <v>Marshall Dam</v>
      </c>
      <c r="D3076" s="8"/>
      <c r="E3076" s="8"/>
      <c r="F3076" s="10"/>
      <c r="G3076" s="8">
        <v>2710</v>
      </c>
      <c r="H3076" s="8" t="s">
        <v>16901</v>
      </c>
      <c r="I3076" s="8" t="s">
        <v>126</v>
      </c>
      <c r="J3076" s="8">
        <v>3046</v>
      </c>
      <c r="K3076" s="8" t="s">
        <v>33804</v>
      </c>
    </row>
    <row r="3077" spans="1:11" x14ac:dyDescent="0.2">
      <c r="A3077" s="8">
        <f>MAX($A$2:$A3076)+1</f>
        <v>2169</v>
      </c>
      <c r="B3077" s="8"/>
      <c r="C3077" s="9" t="str">
        <f t="shared" si="48"/>
        <v>James E. Rogers Energy Complex</v>
      </c>
      <c r="D3077" s="8"/>
      <c r="E3077" s="8"/>
      <c r="F3077" s="10"/>
      <c r="G3077" s="8">
        <v>2721</v>
      </c>
      <c r="H3077" s="8" t="s">
        <v>16902</v>
      </c>
      <c r="I3077" s="8" t="s">
        <v>115</v>
      </c>
      <c r="J3077" s="8">
        <v>5416</v>
      </c>
      <c r="K3077" s="8" t="s">
        <v>33804</v>
      </c>
    </row>
    <row r="3078" spans="1:11" x14ac:dyDescent="0.2">
      <c r="A3078" s="8">
        <f>MAX($A$2:$A3077)+1</f>
        <v>2170</v>
      </c>
      <c r="B3078" s="8"/>
      <c r="C3078" s="9" t="str">
        <f t="shared" si="48"/>
        <v>Turner Shoals</v>
      </c>
      <c r="D3078" s="8"/>
      <c r="E3078" s="8"/>
      <c r="F3078" s="10"/>
      <c r="G3078" s="8">
        <v>2735</v>
      </c>
      <c r="H3078" s="8" t="s">
        <v>16903</v>
      </c>
      <c r="I3078" s="8" t="s">
        <v>2751</v>
      </c>
      <c r="J3078" s="8">
        <v>13763</v>
      </c>
      <c r="K3078" s="8" t="s">
        <v>33804</v>
      </c>
    </row>
    <row r="3079" spans="1:11" x14ac:dyDescent="0.2">
      <c r="A3079" s="8">
        <f>MAX($A$2:$A3078)+1</f>
        <v>2171</v>
      </c>
      <c r="B3079" s="8"/>
      <c r="C3079" s="9" t="str">
        <f t="shared" si="48"/>
        <v>Tuxedo</v>
      </c>
      <c r="D3079" s="8"/>
      <c r="E3079" s="8"/>
      <c r="F3079" s="10"/>
      <c r="G3079" s="8">
        <v>2736</v>
      </c>
      <c r="H3079" s="8" t="s">
        <v>16904</v>
      </c>
      <c r="I3079" s="8" t="s">
        <v>115</v>
      </c>
      <c r="J3079" s="8">
        <v>5416</v>
      </c>
      <c r="K3079" s="8" t="s">
        <v>33804</v>
      </c>
    </row>
    <row r="3080" spans="1:11" x14ac:dyDescent="0.2">
      <c r="A3080" s="8">
        <f>MAX($A$2:$A3079)+1</f>
        <v>2172</v>
      </c>
      <c r="B3080" s="8"/>
      <c r="C3080" s="9" t="str">
        <f t="shared" ref="C3080:C3143" si="49">IF(H3080="",F3080,H3080)</f>
        <v>Franklin (NC)</v>
      </c>
      <c r="D3080" s="8"/>
      <c r="E3080" s="8"/>
      <c r="F3080" s="10"/>
      <c r="G3080" s="8">
        <v>2745</v>
      </c>
      <c r="H3080" s="8" t="s">
        <v>16905</v>
      </c>
      <c r="I3080" s="8" t="s">
        <v>115</v>
      </c>
      <c r="J3080" s="8">
        <v>5416</v>
      </c>
      <c r="K3080" s="8" t="s">
        <v>33804</v>
      </c>
    </row>
    <row r="3081" spans="1:11" x14ac:dyDescent="0.2">
      <c r="A3081" s="8">
        <f>MAX($A$2:$A3080)+1</f>
        <v>2173</v>
      </c>
      <c r="B3081" s="8"/>
      <c r="C3081" s="9" t="str">
        <f t="shared" si="49"/>
        <v>Mission</v>
      </c>
      <c r="D3081" s="8"/>
      <c r="E3081" s="8"/>
      <c r="F3081" s="10"/>
      <c r="G3081" s="8">
        <v>2746</v>
      </c>
      <c r="H3081" s="8" t="s">
        <v>16906</v>
      </c>
      <c r="I3081" s="8" t="s">
        <v>115</v>
      </c>
      <c r="J3081" s="8">
        <v>5416</v>
      </c>
      <c r="K3081" s="8" t="s">
        <v>33804</v>
      </c>
    </row>
    <row r="3082" spans="1:11" x14ac:dyDescent="0.2">
      <c r="A3082" s="8">
        <f>MAX($A$2:$A3081)+1</f>
        <v>2174</v>
      </c>
      <c r="B3082" s="8"/>
      <c r="C3082" s="9" t="str">
        <f t="shared" si="49"/>
        <v>Tuckasegee</v>
      </c>
      <c r="D3082" s="8"/>
      <c r="E3082" s="8"/>
      <c r="F3082" s="10"/>
      <c r="G3082" s="8">
        <v>2751</v>
      </c>
      <c r="H3082" s="8" t="s">
        <v>16907</v>
      </c>
      <c r="I3082" s="8" t="s">
        <v>115</v>
      </c>
      <c r="J3082" s="8">
        <v>5416</v>
      </c>
      <c r="K3082" s="8" t="s">
        <v>33804</v>
      </c>
    </row>
    <row r="3083" spans="1:11" x14ac:dyDescent="0.2">
      <c r="A3083" s="8">
        <f>MAX($A$2:$A3082)+1</f>
        <v>2175</v>
      </c>
      <c r="B3083" s="8"/>
      <c r="C3083" s="9" t="str">
        <f t="shared" si="49"/>
        <v>Lake Lure</v>
      </c>
      <c r="D3083" s="8"/>
      <c r="E3083" s="8"/>
      <c r="F3083" s="10"/>
      <c r="G3083" s="8">
        <v>2773</v>
      </c>
      <c r="H3083" s="8" t="s">
        <v>16908</v>
      </c>
      <c r="I3083" s="8" t="s">
        <v>2349</v>
      </c>
      <c r="J3083" s="8">
        <v>10604</v>
      </c>
      <c r="K3083" s="8" t="s">
        <v>33804</v>
      </c>
    </row>
    <row r="3084" spans="1:11" x14ac:dyDescent="0.2">
      <c r="A3084" s="8">
        <f>MAX($A$2:$A3083)+1</f>
        <v>2176</v>
      </c>
      <c r="B3084" s="8"/>
      <c r="C3084" s="9" t="str">
        <f t="shared" si="49"/>
        <v>Chatuge</v>
      </c>
      <c r="D3084" s="8"/>
      <c r="E3084" s="8"/>
      <c r="F3084" s="10"/>
      <c r="G3084" s="8">
        <v>2778</v>
      </c>
      <c r="H3084" s="8" t="s">
        <v>16909</v>
      </c>
      <c r="I3084" s="8" t="s">
        <v>3533</v>
      </c>
      <c r="J3084" s="8">
        <v>18642</v>
      </c>
      <c r="K3084" s="8" t="s">
        <v>33804</v>
      </c>
    </row>
    <row r="3085" spans="1:11" x14ac:dyDescent="0.2">
      <c r="A3085" s="8">
        <f>MAX($A$2:$A3084)+1</f>
        <v>2177</v>
      </c>
      <c r="B3085" s="8"/>
      <c r="C3085" s="9" t="str">
        <f t="shared" si="49"/>
        <v>Fontana Dam</v>
      </c>
      <c r="D3085" s="8"/>
      <c r="E3085" s="8"/>
      <c r="F3085" s="10"/>
      <c r="G3085" s="8">
        <v>2779</v>
      </c>
      <c r="H3085" s="8" t="s">
        <v>16910</v>
      </c>
      <c r="I3085" s="8" t="s">
        <v>3533</v>
      </c>
      <c r="J3085" s="8">
        <v>18642</v>
      </c>
      <c r="K3085" s="8" t="s">
        <v>33804</v>
      </c>
    </row>
    <row r="3086" spans="1:11" x14ac:dyDescent="0.2">
      <c r="A3086" s="8">
        <f>MAX($A$2:$A3085)+1</f>
        <v>2178</v>
      </c>
      <c r="B3086" s="8"/>
      <c r="C3086" s="9" t="str">
        <f t="shared" si="49"/>
        <v>Hiwassee Dam</v>
      </c>
      <c r="D3086" s="8"/>
      <c r="E3086" s="8"/>
      <c r="F3086" s="10"/>
      <c r="G3086" s="8">
        <v>2780</v>
      </c>
      <c r="H3086" s="8" t="s">
        <v>16911</v>
      </c>
      <c r="I3086" s="8" t="s">
        <v>3533</v>
      </c>
      <c r="J3086" s="8">
        <v>18642</v>
      </c>
      <c r="K3086" s="8" t="s">
        <v>33804</v>
      </c>
    </row>
    <row r="3087" spans="1:11" x14ac:dyDescent="0.2">
      <c r="A3087" s="8">
        <f>MAX($A$2:$A3086)+1</f>
        <v>2179</v>
      </c>
      <c r="B3087" s="8"/>
      <c r="C3087" s="9" t="str">
        <f t="shared" si="49"/>
        <v>Buxton</v>
      </c>
      <c r="D3087" s="8"/>
      <c r="E3087" s="8"/>
      <c r="F3087" s="10"/>
      <c r="G3087" s="8">
        <v>2783</v>
      </c>
      <c r="H3087" s="8" t="s">
        <v>16912</v>
      </c>
      <c r="I3087" s="8" t="s">
        <v>2746</v>
      </c>
      <c r="J3087" s="8">
        <v>13683</v>
      </c>
      <c r="K3087" s="8" t="s">
        <v>33804</v>
      </c>
    </row>
    <row r="3088" spans="1:11" x14ac:dyDescent="0.2">
      <c r="A3088" s="8">
        <f>MAX($A$2:$A3087)+1</f>
        <v>2180</v>
      </c>
      <c r="B3088" s="8"/>
      <c r="C3088" s="9" t="str">
        <f t="shared" si="49"/>
        <v>Grafton</v>
      </c>
      <c r="D3088" s="8"/>
      <c r="E3088" s="8"/>
      <c r="F3088" s="10"/>
      <c r="G3088" s="8">
        <v>2811</v>
      </c>
      <c r="H3088" s="8" t="s">
        <v>16913</v>
      </c>
      <c r="I3088" s="8" t="s">
        <v>1128</v>
      </c>
      <c r="J3088" s="8">
        <v>7444</v>
      </c>
      <c r="K3088" s="8" t="s">
        <v>33804</v>
      </c>
    </row>
    <row r="3089" spans="1:11" x14ac:dyDescent="0.2">
      <c r="A3089" s="8">
        <f>MAX($A$2:$A3088)+1</f>
        <v>2181</v>
      </c>
      <c r="B3089" s="8"/>
      <c r="C3089" s="9" t="str">
        <f t="shared" si="49"/>
        <v>Garrison</v>
      </c>
      <c r="D3089" s="8"/>
      <c r="E3089" s="8"/>
      <c r="F3089" s="10"/>
      <c r="G3089" s="8">
        <v>2815</v>
      </c>
      <c r="H3089" s="8" t="s">
        <v>16914</v>
      </c>
      <c r="I3089" s="8" t="s">
        <v>3723</v>
      </c>
      <c r="J3089" s="8">
        <v>19635</v>
      </c>
      <c r="K3089" s="8" t="s">
        <v>33804</v>
      </c>
    </row>
    <row r="3090" spans="1:11" x14ac:dyDescent="0.2">
      <c r="A3090" s="8">
        <f>MAX($A$2:$A3089)+1</f>
        <v>2182</v>
      </c>
      <c r="B3090" s="8"/>
      <c r="C3090" s="9" t="str">
        <f t="shared" si="49"/>
        <v>Leland Olds</v>
      </c>
      <c r="D3090" s="8"/>
      <c r="E3090" s="8"/>
      <c r="F3090" s="10"/>
      <c r="G3090" s="8">
        <v>2817</v>
      </c>
      <c r="H3090" s="8" t="s">
        <v>16915</v>
      </c>
      <c r="I3090" s="8" t="s">
        <v>703</v>
      </c>
      <c r="J3090" s="8">
        <v>1307</v>
      </c>
      <c r="K3090" s="8" t="s">
        <v>33804</v>
      </c>
    </row>
    <row r="3091" spans="1:11" x14ac:dyDescent="0.2">
      <c r="A3091" s="8">
        <f>MAX($A$2:$A3090)+1</f>
        <v>2183</v>
      </c>
      <c r="B3091" s="8"/>
      <c r="C3091" s="9" t="str">
        <f t="shared" si="49"/>
        <v>Milton R Young</v>
      </c>
      <c r="D3091" s="8"/>
      <c r="E3091" s="8"/>
      <c r="F3091" s="10"/>
      <c r="G3091" s="8">
        <v>2823</v>
      </c>
      <c r="H3091" s="8" t="s">
        <v>16916</v>
      </c>
      <c r="I3091" s="8" t="s">
        <v>2573</v>
      </c>
      <c r="J3091" s="8">
        <v>12658</v>
      </c>
      <c r="K3091" s="8" t="s">
        <v>33804</v>
      </c>
    </row>
    <row r="3092" spans="1:11" x14ac:dyDescent="0.2">
      <c r="A3092" s="8">
        <f>MAX($A$2:$A3091)+1</f>
        <v>2184</v>
      </c>
      <c r="B3092" s="8"/>
      <c r="C3092" s="9" t="str">
        <f t="shared" si="49"/>
        <v>Stanton</v>
      </c>
      <c r="D3092" s="8"/>
      <c r="E3092" s="8"/>
      <c r="F3092" s="10"/>
      <c r="G3092" s="8">
        <v>2824</v>
      </c>
      <c r="H3092" s="8" t="s">
        <v>16917</v>
      </c>
      <c r="I3092" s="8" t="s">
        <v>2037</v>
      </c>
      <c r="J3092" s="8">
        <v>7570</v>
      </c>
      <c r="K3092" s="8" t="s">
        <v>33804</v>
      </c>
    </row>
    <row r="3093" spans="1:11" x14ac:dyDescent="0.2">
      <c r="A3093" s="8">
        <f>MAX($A$2:$A3092)+1</f>
        <v>2185</v>
      </c>
      <c r="B3093" s="8"/>
      <c r="C3093" s="9" t="str">
        <f t="shared" si="49"/>
        <v>FirstEnergy Ashtabula</v>
      </c>
      <c r="D3093" s="8"/>
      <c r="E3093" s="8"/>
      <c r="F3093" s="10"/>
      <c r="G3093" s="8">
        <v>2835</v>
      </c>
      <c r="H3093" s="8" t="s">
        <v>16918</v>
      </c>
      <c r="I3093" s="8" t="s">
        <v>1842</v>
      </c>
      <c r="J3093" s="8">
        <v>6526</v>
      </c>
      <c r="K3093" s="8" t="s">
        <v>33804</v>
      </c>
    </row>
    <row r="3094" spans="1:11" x14ac:dyDescent="0.2">
      <c r="A3094" s="8">
        <f>MAX($A$2:$A3093)+1</f>
        <v>2186</v>
      </c>
      <c r="B3094" s="8"/>
      <c r="C3094" s="9" t="str">
        <f t="shared" si="49"/>
        <v>Avon Lake</v>
      </c>
      <c r="D3094" s="8"/>
      <c r="E3094" s="8"/>
      <c r="F3094" s="10"/>
      <c r="G3094" s="8">
        <v>2836</v>
      </c>
      <c r="H3094" s="8" t="s">
        <v>16919</v>
      </c>
      <c r="I3094" s="8" t="s">
        <v>2796</v>
      </c>
      <c r="J3094" s="8">
        <v>14165</v>
      </c>
      <c r="K3094" s="8" t="s">
        <v>33804</v>
      </c>
    </row>
    <row r="3095" spans="1:11" x14ac:dyDescent="0.2">
      <c r="A3095" s="8">
        <f>MAX($A$2:$A3094)+1</f>
        <v>2187</v>
      </c>
      <c r="B3095" s="8"/>
      <c r="C3095" s="9" t="str">
        <f t="shared" si="49"/>
        <v>FirstEnergy Eastlake</v>
      </c>
      <c r="D3095" s="8"/>
      <c r="E3095" s="8"/>
      <c r="F3095" s="10"/>
      <c r="G3095" s="8">
        <v>2837</v>
      </c>
      <c r="H3095" s="8" t="s">
        <v>16920</v>
      </c>
      <c r="I3095" s="8" t="s">
        <v>1842</v>
      </c>
      <c r="J3095" s="8">
        <v>6526</v>
      </c>
      <c r="K3095" s="8" t="s">
        <v>33804</v>
      </c>
    </row>
    <row r="3096" spans="1:11" x14ac:dyDescent="0.2">
      <c r="A3096" s="8">
        <f>MAX($A$2:$A3095)+1</f>
        <v>2188</v>
      </c>
      <c r="B3096" s="8"/>
      <c r="C3096" s="9" t="str">
        <f t="shared" si="49"/>
        <v>FirstEnergy Lake Shore</v>
      </c>
      <c r="D3096" s="8"/>
      <c r="E3096" s="8"/>
      <c r="F3096" s="10"/>
      <c r="G3096" s="8">
        <v>2838</v>
      </c>
      <c r="H3096" s="8" t="s">
        <v>16921</v>
      </c>
      <c r="I3096" s="8" t="s">
        <v>1842</v>
      </c>
      <c r="J3096" s="8">
        <v>6526</v>
      </c>
      <c r="K3096" s="8" t="s">
        <v>33804</v>
      </c>
    </row>
    <row r="3097" spans="1:11" x14ac:dyDescent="0.2">
      <c r="A3097" s="8">
        <f>MAX($A$2:$A3096)+1</f>
        <v>2189</v>
      </c>
      <c r="B3097" s="8"/>
      <c r="C3097" s="9" t="str">
        <f t="shared" si="49"/>
        <v>Niles Power Plant</v>
      </c>
      <c r="D3097" s="8"/>
      <c r="E3097" s="8"/>
      <c r="F3097" s="10"/>
      <c r="G3097" s="8">
        <v>2861</v>
      </c>
      <c r="H3097" s="8" t="s">
        <v>16922</v>
      </c>
      <c r="I3097" s="8" t="s">
        <v>2796</v>
      </c>
      <c r="J3097" s="8">
        <v>14165</v>
      </c>
      <c r="K3097" s="8" t="s">
        <v>33804</v>
      </c>
    </row>
    <row r="3098" spans="1:11" x14ac:dyDescent="0.2">
      <c r="A3098" s="8">
        <f>MAX($A$2:$A3097)+1</f>
        <v>2190</v>
      </c>
      <c r="B3098" s="8"/>
      <c r="C3098" s="9" t="str">
        <f t="shared" si="49"/>
        <v>FirstEnergy R E Burger</v>
      </c>
      <c r="D3098" s="8"/>
      <c r="E3098" s="8"/>
      <c r="F3098" s="10"/>
      <c r="G3098" s="8">
        <v>2864</v>
      </c>
      <c r="H3098" s="8" t="s">
        <v>16923</v>
      </c>
      <c r="I3098" s="8" t="s">
        <v>1842</v>
      </c>
      <c r="J3098" s="8">
        <v>6526</v>
      </c>
      <c r="K3098" s="8" t="s">
        <v>33804</v>
      </c>
    </row>
    <row r="3099" spans="1:11" x14ac:dyDescent="0.2">
      <c r="A3099" s="8">
        <f>MAX($A$2:$A3098)+1</f>
        <v>2191</v>
      </c>
      <c r="B3099" s="8"/>
      <c r="C3099" s="9" t="str">
        <f t="shared" si="49"/>
        <v>FirstEnergy W H Sammis</v>
      </c>
      <c r="D3099" s="8"/>
      <c r="E3099" s="8"/>
      <c r="F3099" s="10"/>
      <c r="G3099" s="8">
        <v>2866</v>
      </c>
      <c r="H3099" s="8" t="s">
        <v>16924</v>
      </c>
      <c r="I3099" s="8" t="s">
        <v>1842</v>
      </c>
      <c r="J3099" s="8">
        <v>6526</v>
      </c>
      <c r="K3099" s="8" t="s">
        <v>33804</v>
      </c>
    </row>
    <row r="3100" spans="1:11" x14ac:dyDescent="0.2">
      <c r="A3100" s="8">
        <f>MAX($A$2:$A3099)+1</f>
        <v>2192</v>
      </c>
      <c r="B3100" s="8"/>
      <c r="C3100" s="9" t="str">
        <f t="shared" si="49"/>
        <v>FirstEnergy West Lorain</v>
      </c>
      <c r="D3100" s="8"/>
      <c r="E3100" s="8"/>
      <c r="F3100" s="10"/>
      <c r="G3100" s="8">
        <v>2869</v>
      </c>
      <c r="H3100" s="8" t="s">
        <v>16925</v>
      </c>
      <c r="I3100" s="8" t="s">
        <v>1842</v>
      </c>
      <c r="J3100" s="8">
        <v>6526</v>
      </c>
      <c r="K3100" s="8" t="s">
        <v>33804</v>
      </c>
    </row>
    <row r="3101" spans="1:11" x14ac:dyDescent="0.2">
      <c r="A3101" s="8">
        <f>MAX($A$2:$A3100)+1</f>
        <v>2193</v>
      </c>
      <c r="B3101" s="8"/>
      <c r="C3101" s="9" t="str">
        <f t="shared" si="49"/>
        <v>FirstEnergy Bay Shore</v>
      </c>
      <c r="D3101" s="8"/>
      <c r="E3101" s="8"/>
      <c r="F3101" s="10"/>
      <c r="G3101" s="8">
        <v>2878</v>
      </c>
      <c r="H3101" s="8" t="s">
        <v>16926</v>
      </c>
      <c r="I3101" s="8" t="s">
        <v>1842</v>
      </c>
      <c r="J3101" s="8">
        <v>6526</v>
      </c>
      <c r="K3101" s="8" t="s">
        <v>33804</v>
      </c>
    </row>
    <row r="3102" spans="1:11" x14ac:dyDescent="0.2">
      <c r="A3102" s="8">
        <f>MAX($A$2:$A3101)+1</f>
        <v>2194</v>
      </c>
      <c r="B3102" s="8"/>
      <c r="C3102" s="9" t="str">
        <f t="shared" si="49"/>
        <v>Richland</v>
      </c>
      <c r="D3102" s="8"/>
      <c r="E3102" s="8"/>
      <c r="F3102" s="10"/>
      <c r="G3102" s="8">
        <v>2880</v>
      </c>
      <c r="H3102" s="8" t="s">
        <v>16927</v>
      </c>
      <c r="I3102" s="8" t="s">
        <v>3103</v>
      </c>
      <c r="J3102" s="8">
        <v>57359</v>
      </c>
      <c r="K3102" s="8" t="s">
        <v>33804</v>
      </c>
    </row>
    <row r="3103" spans="1:11" x14ac:dyDescent="0.2">
      <c r="A3103" s="8">
        <f>MAX($A$2:$A3102)+1</f>
        <v>2195</v>
      </c>
      <c r="B3103" s="8"/>
      <c r="C3103" s="9" t="str">
        <f t="shared" si="49"/>
        <v>Stryker</v>
      </c>
      <c r="D3103" s="8"/>
      <c r="E3103" s="8"/>
      <c r="F3103" s="10"/>
      <c r="G3103" s="8">
        <v>2881</v>
      </c>
      <c r="H3103" s="8" t="s">
        <v>16928</v>
      </c>
      <c r="I3103" s="8" t="s">
        <v>3103</v>
      </c>
      <c r="J3103" s="8">
        <v>57359</v>
      </c>
      <c r="K3103" s="8" t="s">
        <v>33804</v>
      </c>
    </row>
    <row r="3104" spans="1:11" x14ac:dyDescent="0.2">
      <c r="A3104" s="8">
        <f>MAX($A$2:$A3103)+1</f>
        <v>2196</v>
      </c>
      <c r="B3104" s="8"/>
      <c r="C3104" s="9" t="str">
        <f t="shared" si="49"/>
        <v>Arcanum</v>
      </c>
      <c r="D3104" s="8"/>
      <c r="E3104" s="8"/>
      <c r="F3104" s="10"/>
      <c r="G3104" s="8">
        <v>2902</v>
      </c>
      <c r="H3104" s="8" t="s">
        <v>16929</v>
      </c>
      <c r="I3104" s="8" t="s">
        <v>1027</v>
      </c>
      <c r="J3104" s="8">
        <v>768</v>
      </c>
      <c r="K3104" s="8" t="s">
        <v>33804</v>
      </c>
    </row>
    <row r="3105" spans="1:11" x14ac:dyDescent="0.2">
      <c r="A3105" s="8">
        <f>MAX($A$2:$A3104)+1</f>
        <v>2197</v>
      </c>
      <c r="B3105" s="8"/>
      <c r="C3105" s="9" t="str">
        <f t="shared" si="49"/>
        <v>Bryan (OH)</v>
      </c>
      <c r="D3105" s="8"/>
      <c r="E3105" s="8"/>
      <c r="F3105" s="10"/>
      <c r="G3105" s="8">
        <v>2903</v>
      </c>
      <c r="H3105" s="8" t="s">
        <v>16930</v>
      </c>
      <c r="I3105" s="8" t="s">
        <v>1049</v>
      </c>
      <c r="J3105" s="8">
        <v>2439</v>
      </c>
      <c r="K3105" s="8" t="s">
        <v>33804</v>
      </c>
    </row>
    <row r="3106" spans="1:11" x14ac:dyDescent="0.2">
      <c r="A3106" s="8">
        <f>MAX($A$2:$A3105)+1</f>
        <v>2198</v>
      </c>
      <c r="B3106" s="8"/>
      <c r="C3106" s="9" t="str">
        <f t="shared" si="49"/>
        <v>Collinwood</v>
      </c>
      <c r="D3106" s="8"/>
      <c r="E3106" s="8"/>
      <c r="F3106" s="10"/>
      <c r="G3106" s="8">
        <v>2906</v>
      </c>
      <c r="H3106" s="8" t="s">
        <v>16931</v>
      </c>
      <c r="I3106" s="8" t="s">
        <v>1069</v>
      </c>
      <c r="J3106" s="8">
        <v>3762</v>
      </c>
      <c r="K3106" s="8" t="s">
        <v>33804</v>
      </c>
    </row>
    <row r="3107" spans="1:11" x14ac:dyDescent="0.2">
      <c r="A3107" s="8">
        <f>MAX($A$2:$A3106)+1</f>
        <v>2199</v>
      </c>
      <c r="B3107" s="8"/>
      <c r="C3107" s="9" t="str">
        <f t="shared" si="49"/>
        <v>West 41st Street</v>
      </c>
      <c r="D3107" s="8"/>
      <c r="E3107" s="8"/>
      <c r="F3107" s="10"/>
      <c r="G3107" s="8">
        <v>2909</v>
      </c>
      <c r="H3107" s="8" t="s">
        <v>16932</v>
      </c>
      <c r="I3107" s="8" t="s">
        <v>1069</v>
      </c>
      <c r="J3107" s="8">
        <v>3762</v>
      </c>
      <c r="K3107" s="8" t="s">
        <v>33804</v>
      </c>
    </row>
    <row r="3108" spans="1:11" x14ac:dyDescent="0.2">
      <c r="A3108" s="8">
        <f>MAX($A$2:$A3107)+1</f>
        <v>2200</v>
      </c>
      <c r="B3108" s="8"/>
      <c r="C3108" s="9" t="str">
        <f t="shared" si="49"/>
        <v>Dover</v>
      </c>
      <c r="D3108" s="8"/>
      <c r="E3108" s="8"/>
      <c r="F3108" s="10"/>
      <c r="G3108" s="8">
        <v>2914</v>
      </c>
      <c r="H3108" s="8" t="s">
        <v>16933</v>
      </c>
      <c r="I3108" s="8" t="s">
        <v>1092</v>
      </c>
      <c r="J3108" s="8">
        <v>5336</v>
      </c>
      <c r="K3108" s="8" t="s">
        <v>33804</v>
      </c>
    </row>
    <row r="3109" spans="1:11" x14ac:dyDescent="0.2">
      <c r="A3109" s="8">
        <f>MAX($A$2:$A3108)+1</f>
        <v>2201</v>
      </c>
      <c r="B3109" s="8"/>
      <c r="C3109" s="9" t="str">
        <f t="shared" si="49"/>
        <v>Hamilton (OH)</v>
      </c>
      <c r="D3109" s="8"/>
      <c r="E3109" s="8"/>
      <c r="F3109" s="10"/>
      <c r="G3109" s="8">
        <v>2917</v>
      </c>
      <c r="H3109" s="8" t="s">
        <v>16934</v>
      </c>
      <c r="I3109" s="8" t="s">
        <v>1137</v>
      </c>
      <c r="J3109" s="8">
        <v>7977</v>
      </c>
      <c r="K3109" s="8" t="s">
        <v>33804</v>
      </c>
    </row>
    <row r="3110" spans="1:11" x14ac:dyDescent="0.2">
      <c r="A3110" s="8">
        <f>MAX($A$2:$A3109)+1</f>
        <v>2202</v>
      </c>
      <c r="B3110" s="8"/>
      <c r="C3110" s="9" t="str">
        <f t="shared" si="49"/>
        <v>Lebanon</v>
      </c>
      <c r="D3110" s="8"/>
      <c r="E3110" s="8"/>
      <c r="F3110" s="10"/>
      <c r="G3110" s="8">
        <v>2921</v>
      </c>
      <c r="H3110" s="8" t="s">
        <v>16935</v>
      </c>
      <c r="I3110" s="8" t="s">
        <v>1189</v>
      </c>
      <c r="J3110" s="8">
        <v>10830</v>
      </c>
      <c r="K3110" s="8" t="s">
        <v>33804</v>
      </c>
    </row>
    <row r="3111" spans="1:11" x14ac:dyDescent="0.2">
      <c r="A3111" s="8">
        <f>MAX($A$2:$A3110)+1</f>
        <v>2203</v>
      </c>
      <c r="B3111" s="8"/>
      <c r="C3111" s="9" t="str">
        <f t="shared" si="49"/>
        <v>Oberlin (OH)</v>
      </c>
      <c r="D3111" s="8"/>
      <c r="E3111" s="8"/>
      <c r="F3111" s="10"/>
      <c r="G3111" s="8">
        <v>2933</v>
      </c>
      <c r="H3111" s="8" t="s">
        <v>16936</v>
      </c>
      <c r="I3111" s="8" t="s">
        <v>1242</v>
      </c>
      <c r="J3111" s="8">
        <v>13949</v>
      </c>
      <c r="K3111" s="8" t="s">
        <v>33804</v>
      </c>
    </row>
    <row r="3112" spans="1:11" x14ac:dyDescent="0.2">
      <c r="A3112" s="8">
        <f>MAX($A$2:$A3111)+1</f>
        <v>2204</v>
      </c>
      <c r="B3112" s="8"/>
      <c r="C3112" s="9" t="str">
        <f t="shared" si="49"/>
        <v>Orrville</v>
      </c>
      <c r="D3112" s="8"/>
      <c r="E3112" s="8"/>
      <c r="F3112" s="10"/>
      <c r="G3112" s="8">
        <v>2935</v>
      </c>
      <c r="H3112" s="8" t="s">
        <v>16937</v>
      </c>
      <c r="I3112" s="8" t="s">
        <v>1247</v>
      </c>
      <c r="J3112" s="8">
        <v>14194</v>
      </c>
      <c r="K3112" s="8" t="s">
        <v>33804</v>
      </c>
    </row>
    <row r="3113" spans="1:11" x14ac:dyDescent="0.2">
      <c r="A3113" s="8">
        <f>MAX($A$2:$A3112)+1</f>
        <v>2205</v>
      </c>
      <c r="B3113" s="8"/>
      <c r="C3113" s="9" t="str">
        <f t="shared" si="49"/>
        <v>Painesville</v>
      </c>
      <c r="D3113" s="8"/>
      <c r="E3113" s="8"/>
      <c r="F3113" s="10"/>
      <c r="G3113" s="8">
        <v>2936</v>
      </c>
      <c r="H3113" s="8" t="s">
        <v>16938</v>
      </c>
      <c r="I3113" s="8" t="s">
        <v>1257</v>
      </c>
      <c r="J3113" s="8">
        <v>14381</v>
      </c>
      <c r="K3113" s="8" t="s">
        <v>33804</v>
      </c>
    </row>
    <row r="3114" spans="1:11" x14ac:dyDescent="0.2">
      <c r="A3114" s="8">
        <f>MAX($A$2:$A3113)+1</f>
        <v>2206</v>
      </c>
      <c r="B3114" s="8"/>
      <c r="C3114" s="9" t="str">
        <f t="shared" si="49"/>
        <v>Piqua Power Plant</v>
      </c>
      <c r="D3114" s="8"/>
      <c r="E3114" s="8"/>
      <c r="F3114" s="10"/>
      <c r="G3114" s="8">
        <v>2937</v>
      </c>
      <c r="H3114" s="8" t="s">
        <v>16939</v>
      </c>
      <c r="I3114" s="8" t="s">
        <v>1270</v>
      </c>
      <c r="J3114" s="8">
        <v>15095</v>
      </c>
      <c r="K3114" s="8" t="s">
        <v>33804</v>
      </c>
    </row>
    <row r="3115" spans="1:11" x14ac:dyDescent="0.2">
      <c r="A3115" s="8">
        <f>MAX($A$2:$A3114)+1</f>
        <v>2207</v>
      </c>
      <c r="B3115" s="8"/>
      <c r="C3115" s="9" t="str">
        <f t="shared" si="49"/>
        <v>St Marys</v>
      </c>
      <c r="D3115" s="8"/>
      <c r="E3115" s="8"/>
      <c r="F3115" s="10"/>
      <c r="G3115" s="8">
        <v>2942</v>
      </c>
      <c r="H3115" s="8" t="s">
        <v>16940</v>
      </c>
      <c r="I3115" s="8" t="s">
        <v>1321</v>
      </c>
      <c r="J3115" s="8">
        <v>17891</v>
      </c>
      <c r="K3115" s="8" t="s">
        <v>33804</v>
      </c>
    </row>
    <row r="3116" spans="1:11" x14ac:dyDescent="0.2">
      <c r="A3116" s="8">
        <f>MAX($A$2:$A3115)+1</f>
        <v>2208</v>
      </c>
      <c r="B3116" s="8"/>
      <c r="C3116" s="9" t="str">
        <f t="shared" si="49"/>
        <v>Shelby Municipal Light Plant</v>
      </c>
      <c r="D3116" s="8"/>
      <c r="E3116" s="8"/>
      <c r="F3116" s="10"/>
      <c r="G3116" s="8">
        <v>2943</v>
      </c>
      <c r="H3116" s="8" t="s">
        <v>16941</v>
      </c>
      <c r="I3116" s="8" t="s">
        <v>1306</v>
      </c>
      <c r="J3116" s="8">
        <v>17043</v>
      </c>
      <c r="K3116" s="8" t="s">
        <v>33804</v>
      </c>
    </row>
    <row r="3117" spans="1:11" x14ac:dyDescent="0.2">
      <c r="A3117" s="8">
        <f>MAX($A$2:$A3116)+1</f>
        <v>2209</v>
      </c>
      <c r="B3117" s="8"/>
      <c r="C3117" s="9" t="str">
        <f t="shared" si="49"/>
        <v>Anadarko</v>
      </c>
      <c r="D3117" s="8"/>
      <c r="E3117" s="8"/>
      <c r="F3117" s="10"/>
      <c r="G3117" s="8">
        <v>2945</v>
      </c>
      <c r="H3117" s="8" t="s">
        <v>16942</v>
      </c>
      <c r="I3117" s="8" t="s">
        <v>1377</v>
      </c>
      <c r="J3117" s="8">
        <v>20977</v>
      </c>
      <c r="K3117" s="8" t="s">
        <v>33804</v>
      </c>
    </row>
    <row r="3118" spans="1:11" x14ac:dyDescent="0.2">
      <c r="A3118" s="8">
        <f>MAX($A$2:$A3117)+1</f>
        <v>2210</v>
      </c>
      <c r="B3118" s="8"/>
      <c r="C3118" s="9" t="str">
        <f t="shared" si="49"/>
        <v>Cushing</v>
      </c>
      <c r="D3118" s="8"/>
      <c r="E3118" s="8"/>
      <c r="F3118" s="10"/>
      <c r="G3118" s="8">
        <v>2975</v>
      </c>
      <c r="H3118" s="8" t="s">
        <v>16943</v>
      </c>
      <c r="I3118" s="8" t="s">
        <v>1084</v>
      </c>
      <c r="J3118" s="8">
        <v>4667</v>
      </c>
      <c r="K3118" s="8" t="s">
        <v>33804</v>
      </c>
    </row>
    <row r="3119" spans="1:11" x14ac:dyDescent="0.2">
      <c r="A3119" s="8">
        <f>MAX($A$2:$A3118)+1</f>
        <v>2211</v>
      </c>
      <c r="B3119" s="8"/>
      <c r="C3119" s="9" t="str">
        <f t="shared" si="49"/>
        <v>Markham</v>
      </c>
      <c r="D3119" s="8"/>
      <c r="E3119" s="8"/>
      <c r="F3119" s="10"/>
      <c r="G3119" s="8">
        <v>2980</v>
      </c>
      <c r="H3119" s="8" t="s">
        <v>16944</v>
      </c>
      <c r="I3119" s="8" t="s">
        <v>2023</v>
      </c>
      <c r="J3119" s="8">
        <v>7490</v>
      </c>
      <c r="K3119" s="8" t="s">
        <v>33804</v>
      </c>
    </row>
    <row r="3120" spans="1:11" x14ac:dyDescent="0.2">
      <c r="A3120" s="8">
        <f>MAX($A$2:$A3119)+1</f>
        <v>2212</v>
      </c>
      <c r="B3120" s="8"/>
      <c r="C3120" s="9" t="str">
        <f t="shared" si="49"/>
        <v>Pensacola</v>
      </c>
      <c r="D3120" s="8"/>
      <c r="E3120" s="8"/>
      <c r="F3120" s="10"/>
      <c r="G3120" s="8">
        <v>2981</v>
      </c>
      <c r="H3120" s="8" t="s">
        <v>16945</v>
      </c>
      <c r="I3120" s="8" t="s">
        <v>2023</v>
      </c>
      <c r="J3120" s="8">
        <v>7490</v>
      </c>
      <c r="K3120" s="8" t="s">
        <v>33804</v>
      </c>
    </row>
    <row r="3121" spans="1:11" x14ac:dyDescent="0.2">
      <c r="A3121" s="8">
        <f>MAX($A$2:$A3120)+1</f>
        <v>2213</v>
      </c>
      <c r="B3121" s="8"/>
      <c r="C3121" s="9" t="str">
        <f t="shared" si="49"/>
        <v>Salina</v>
      </c>
      <c r="D3121" s="8"/>
      <c r="E3121" s="8"/>
      <c r="F3121" s="10"/>
      <c r="G3121" s="8">
        <v>2982</v>
      </c>
      <c r="H3121" s="8" t="s">
        <v>16946</v>
      </c>
      <c r="I3121" s="8" t="s">
        <v>2023</v>
      </c>
      <c r="J3121" s="8">
        <v>7490</v>
      </c>
      <c r="K3121" s="8" t="s">
        <v>33804</v>
      </c>
    </row>
    <row r="3122" spans="1:11" x14ac:dyDescent="0.2">
      <c r="A3122" s="8">
        <f>MAX($A$2:$A3121)+1</f>
        <v>2214</v>
      </c>
      <c r="B3122" s="8"/>
      <c r="C3122" s="9" t="str">
        <f t="shared" si="49"/>
        <v>Keystone Dam</v>
      </c>
      <c r="D3122" s="8"/>
      <c r="E3122" s="8"/>
      <c r="F3122" s="10"/>
      <c r="G3122" s="8">
        <v>2984</v>
      </c>
      <c r="H3122" s="8" t="s">
        <v>16947</v>
      </c>
      <c r="I3122" s="8" t="s">
        <v>3728</v>
      </c>
      <c r="J3122" s="8">
        <v>27470</v>
      </c>
      <c r="K3122" s="8" t="s">
        <v>33804</v>
      </c>
    </row>
    <row r="3123" spans="1:11" x14ac:dyDescent="0.2">
      <c r="A3123" s="8">
        <f>MAX($A$2:$A3122)+1</f>
        <v>2215</v>
      </c>
      <c r="B3123" s="8"/>
      <c r="C3123" s="9" t="str">
        <f t="shared" si="49"/>
        <v>Robert S Kerr</v>
      </c>
      <c r="D3123" s="8"/>
      <c r="E3123" s="8"/>
      <c r="F3123" s="10"/>
      <c r="G3123" s="8">
        <v>2985</v>
      </c>
      <c r="H3123" s="8" t="s">
        <v>16948</v>
      </c>
      <c r="I3123" s="8" t="s">
        <v>3728</v>
      </c>
      <c r="J3123" s="8">
        <v>27470</v>
      </c>
      <c r="K3123" s="8" t="s">
        <v>33804</v>
      </c>
    </row>
    <row r="3124" spans="1:11" x14ac:dyDescent="0.2">
      <c r="A3124" s="8">
        <f>MAX($A$2:$A3123)+1</f>
        <v>2216</v>
      </c>
      <c r="B3124" s="8"/>
      <c r="C3124" s="9" t="str">
        <f t="shared" si="49"/>
        <v>Kingfisher</v>
      </c>
      <c r="D3124" s="8"/>
      <c r="E3124" s="8"/>
      <c r="F3124" s="10"/>
      <c r="G3124" s="8">
        <v>2986</v>
      </c>
      <c r="H3124" s="8" t="s">
        <v>16949</v>
      </c>
      <c r="I3124" s="8" t="s">
        <v>1170</v>
      </c>
      <c r="J3124" s="8">
        <v>10320</v>
      </c>
      <c r="K3124" s="8" t="s">
        <v>33804</v>
      </c>
    </row>
    <row r="3125" spans="1:11" x14ac:dyDescent="0.2">
      <c r="A3125" s="8">
        <f>MAX($A$2:$A3124)+1</f>
        <v>2217</v>
      </c>
      <c r="B3125" s="8"/>
      <c r="C3125" s="9" t="str">
        <f t="shared" si="49"/>
        <v>Webbers Falls</v>
      </c>
      <c r="D3125" s="8"/>
      <c r="E3125" s="8"/>
      <c r="F3125" s="10"/>
      <c r="G3125" s="8">
        <v>2987</v>
      </c>
      <c r="H3125" s="8" t="s">
        <v>16950</v>
      </c>
      <c r="I3125" s="8" t="s">
        <v>3728</v>
      </c>
      <c r="J3125" s="8">
        <v>27470</v>
      </c>
      <c r="K3125" s="8" t="s">
        <v>33804</v>
      </c>
    </row>
    <row r="3126" spans="1:11" x14ac:dyDescent="0.2">
      <c r="A3126" s="8">
        <f>MAX($A$2:$A3125)+1</f>
        <v>2218</v>
      </c>
      <c r="B3126" s="8"/>
      <c r="C3126" s="9" t="str">
        <f t="shared" si="49"/>
        <v>Mangum</v>
      </c>
      <c r="D3126" s="8"/>
      <c r="E3126" s="8"/>
      <c r="F3126" s="10"/>
      <c r="G3126" s="8">
        <v>2991</v>
      </c>
      <c r="H3126" s="8" t="s">
        <v>16951</v>
      </c>
      <c r="I3126" s="8" t="s">
        <v>1203</v>
      </c>
      <c r="J3126" s="8">
        <v>11566</v>
      </c>
      <c r="K3126" s="8" t="s">
        <v>33804</v>
      </c>
    </row>
    <row r="3127" spans="1:11" x14ac:dyDescent="0.2">
      <c r="A3127" s="8">
        <f>MAX($A$2:$A3126)+1</f>
        <v>2219</v>
      </c>
      <c r="B3127" s="8"/>
      <c r="C3127" s="9" t="str">
        <f t="shared" si="49"/>
        <v>Pawhuska</v>
      </c>
      <c r="D3127" s="8"/>
      <c r="E3127" s="8"/>
      <c r="F3127" s="10"/>
      <c r="G3127" s="8">
        <v>2995</v>
      </c>
      <c r="H3127" s="8" t="s">
        <v>16952</v>
      </c>
      <c r="I3127" s="8" t="s">
        <v>1263</v>
      </c>
      <c r="J3127" s="8">
        <v>14582</v>
      </c>
      <c r="K3127" s="8" t="s">
        <v>33804</v>
      </c>
    </row>
    <row r="3128" spans="1:11" x14ac:dyDescent="0.2">
      <c r="A3128" s="8">
        <f>MAX($A$2:$A3127)+1</f>
        <v>2220</v>
      </c>
      <c r="B3128" s="8"/>
      <c r="C3128" s="9" t="str">
        <f t="shared" si="49"/>
        <v>Boomer Lake Station</v>
      </c>
      <c r="D3128" s="8"/>
      <c r="E3128" s="8"/>
      <c r="F3128" s="10"/>
      <c r="G3128" s="8">
        <v>3000</v>
      </c>
      <c r="H3128" s="8" t="s">
        <v>16953</v>
      </c>
      <c r="I3128" s="8" t="s">
        <v>3411</v>
      </c>
      <c r="J3128" s="8">
        <v>18125</v>
      </c>
      <c r="K3128" s="8" t="s">
        <v>33804</v>
      </c>
    </row>
    <row r="3129" spans="1:11" x14ac:dyDescent="0.2">
      <c r="A3129" s="8">
        <f>MAX($A$2:$A3128)+1</f>
        <v>2221</v>
      </c>
      <c r="B3129" s="8"/>
      <c r="C3129" s="9" t="str">
        <f t="shared" si="49"/>
        <v>Fort Gibson</v>
      </c>
      <c r="D3129" s="8"/>
      <c r="E3129" s="8"/>
      <c r="F3129" s="10"/>
      <c r="G3129" s="8">
        <v>3003</v>
      </c>
      <c r="H3129" s="8" t="s">
        <v>16954</v>
      </c>
      <c r="I3129" s="8" t="s">
        <v>3728</v>
      </c>
      <c r="J3129" s="8">
        <v>27470</v>
      </c>
      <c r="K3129" s="8" t="s">
        <v>33804</v>
      </c>
    </row>
    <row r="3130" spans="1:11" x14ac:dyDescent="0.2">
      <c r="A3130" s="8">
        <f>MAX($A$2:$A3129)+1</f>
        <v>2222</v>
      </c>
      <c r="B3130" s="8"/>
      <c r="C3130" s="9" t="str">
        <f t="shared" si="49"/>
        <v>Tenkiller Ferry</v>
      </c>
      <c r="D3130" s="8"/>
      <c r="E3130" s="8"/>
      <c r="F3130" s="10"/>
      <c r="G3130" s="8">
        <v>3004</v>
      </c>
      <c r="H3130" s="8" t="s">
        <v>16955</v>
      </c>
      <c r="I3130" s="8" t="s">
        <v>3728</v>
      </c>
      <c r="J3130" s="8">
        <v>27470</v>
      </c>
      <c r="K3130" s="8" t="s">
        <v>33804</v>
      </c>
    </row>
    <row r="3131" spans="1:11" x14ac:dyDescent="0.2">
      <c r="A3131" s="8">
        <f>MAX($A$2:$A3130)+1</f>
        <v>2223</v>
      </c>
      <c r="B3131" s="8"/>
      <c r="C3131" s="9" t="str">
        <f t="shared" si="49"/>
        <v>Anadarko Plant</v>
      </c>
      <c r="D3131" s="8"/>
      <c r="E3131" s="8"/>
      <c r="F3131" s="10"/>
      <c r="G3131" s="8">
        <v>3006</v>
      </c>
      <c r="H3131" s="8" t="s">
        <v>16956</v>
      </c>
      <c r="I3131" s="8" t="s">
        <v>3838</v>
      </c>
      <c r="J3131" s="8">
        <v>20447</v>
      </c>
      <c r="K3131" s="8" t="s">
        <v>33804</v>
      </c>
    </row>
    <row r="3132" spans="1:11" x14ac:dyDescent="0.2">
      <c r="A3132" s="8">
        <f>MAX($A$2:$A3131)+1</f>
        <v>2224</v>
      </c>
      <c r="B3132" s="8"/>
      <c r="C3132" s="9" t="str">
        <f t="shared" si="49"/>
        <v>Mooreland</v>
      </c>
      <c r="D3132" s="8"/>
      <c r="E3132" s="8"/>
      <c r="F3132" s="10"/>
      <c r="G3132" s="8">
        <v>3008</v>
      </c>
      <c r="H3132" s="8" t="s">
        <v>16957</v>
      </c>
      <c r="I3132" s="8" t="s">
        <v>3838</v>
      </c>
      <c r="J3132" s="8">
        <v>20447</v>
      </c>
      <c r="K3132" s="8" t="s">
        <v>33804</v>
      </c>
    </row>
    <row r="3133" spans="1:11" x14ac:dyDescent="0.2">
      <c r="A3133" s="8">
        <f>MAX($A$2:$A3132)+1</f>
        <v>2225</v>
      </c>
      <c r="B3133" s="8"/>
      <c r="C3133" s="9" t="str">
        <f t="shared" si="49"/>
        <v>Eagle Point</v>
      </c>
      <c r="D3133" s="8"/>
      <c r="E3133" s="8"/>
      <c r="F3133" s="10"/>
      <c r="G3133" s="8">
        <v>3024</v>
      </c>
      <c r="H3133" s="8" t="s">
        <v>16958</v>
      </c>
      <c r="I3133" s="8" t="s">
        <v>329</v>
      </c>
      <c r="J3133" s="8">
        <v>14354</v>
      </c>
      <c r="K3133" s="8" t="s">
        <v>33804</v>
      </c>
    </row>
    <row r="3134" spans="1:11" x14ac:dyDescent="0.2">
      <c r="A3134" s="8">
        <f>MAX($A$2:$A3133)+1</f>
        <v>2226</v>
      </c>
      <c r="B3134" s="8"/>
      <c r="C3134" s="9" t="str">
        <f t="shared" si="49"/>
        <v>East Side</v>
      </c>
      <c r="D3134" s="8"/>
      <c r="E3134" s="8"/>
      <c r="F3134" s="10"/>
      <c r="G3134" s="8">
        <v>3025</v>
      </c>
      <c r="H3134" s="8" t="s">
        <v>16959</v>
      </c>
      <c r="I3134" s="8" t="s">
        <v>329</v>
      </c>
      <c r="J3134" s="8">
        <v>14354</v>
      </c>
      <c r="K3134" s="8" t="s">
        <v>33804</v>
      </c>
    </row>
    <row r="3135" spans="1:11" x14ac:dyDescent="0.2">
      <c r="A3135" s="8">
        <f>MAX($A$2:$A3134)+1</f>
        <v>2227</v>
      </c>
      <c r="B3135" s="8"/>
      <c r="C3135" s="9" t="str">
        <f t="shared" si="49"/>
        <v>Fall Creek</v>
      </c>
      <c r="D3135" s="8"/>
      <c r="E3135" s="8"/>
      <c r="F3135" s="10"/>
      <c r="G3135" s="8">
        <v>296</v>
      </c>
      <c r="H3135" s="8" t="s">
        <v>16960</v>
      </c>
      <c r="I3135" s="8" t="s">
        <v>329</v>
      </c>
      <c r="J3135" s="8">
        <v>14354</v>
      </c>
      <c r="K3135" s="8" t="s">
        <v>33804</v>
      </c>
    </row>
    <row r="3136" spans="1:11" x14ac:dyDescent="0.2">
      <c r="A3136" s="8">
        <f>MAX($A$2:$A3135)+1</f>
        <v>2228</v>
      </c>
      <c r="B3136" s="8"/>
      <c r="C3136" s="9" t="str">
        <f t="shared" si="49"/>
        <v>Granite</v>
      </c>
      <c r="D3136" s="8"/>
      <c r="E3136" s="8"/>
      <c r="F3136" s="10"/>
      <c r="G3136" s="8">
        <v>3651</v>
      </c>
      <c r="H3136" s="8" t="s">
        <v>16961</v>
      </c>
      <c r="I3136" s="8" t="s">
        <v>329</v>
      </c>
      <c r="J3136" s="8">
        <v>14354</v>
      </c>
      <c r="K3136" s="8" t="s">
        <v>33804</v>
      </c>
    </row>
    <row r="3137" spans="1:11" x14ac:dyDescent="0.2">
      <c r="A3137" s="8">
        <f>MAX($A$2:$A3136)+1</f>
        <v>2229</v>
      </c>
      <c r="B3137" s="8"/>
      <c r="C3137" s="9" t="str">
        <f t="shared" si="49"/>
        <v>Baldock Solar Highway</v>
      </c>
      <c r="D3137" s="8"/>
      <c r="E3137" s="8"/>
      <c r="F3137" s="10"/>
      <c r="G3137" s="8">
        <v>57882</v>
      </c>
      <c r="H3137" s="8" t="s">
        <v>16962</v>
      </c>
      <c r="I3137" s="8" t="s">
        <v>346</v>
      </c>
      <c r="J3137" s="8">
        <v>15248</v>
      </c>
      <c r="K3137" s="8" t="s">
        <v>33804</v>
      </c>
    </row>
    <row r="3138" spans="1:11" x14ac:dyDescent="0.2">
      <c r="A3138" s="8">
        <f>MAX($A$2:$A3137)+1</f>
        <v>2230</v>
      </c>
      <c r="B3138" s="8"/>
      <c r="C3138" s="9" t="str">
        <f t="shared" si="49"/>
        <v>Biglow Canyon Wind Farm</v>
      </c>
      <c r="D3138" s="8"/>
      <c r="E3138" s="8"/>
      <c r="F3138" s="10"/>
      <c r="G3138" s="8">
        <v>56485</v>
      </c>
      <c r="H3138" s="8" t="s">
        <v>16963</v>
      </c>
      <c r="I3138" s="8" t="s">
        <v>346</v>
      </c>
      <c r="J3138" s="8">
        <v>15248</v>
      </c>
      <c r="K3138" s="8" t="s">
        <v>33804</v>
      </c>
    </row>
    <row r="3139" spans="1:11" x14ac:dyDescent="0.2">
      <c r="A3139" s="8">
        <f>MAX($A$2:$A3138)+1</f>
        <v>2231</v>
      </c>
      <c r="B3139" s="8"/>
      <c r="C3139" s="9" t="str">
        <f t="shared" si="49"/>
        <v>Carmen Smith</v>
      </c>
      <c r="D3139" s="8"/>
      <c r="E3139" s="8"/>
      <c r="F3139" s="10"/>
      <c r="G3139" s="8">
        <v>3067</v>
      </c>
      <c r="H3139" s="8" t="s">
        <v>16964</v>
      </c>
      <c r="I3139" s="8" t="s">
        <v>1780</v>
      </c>
      <c r="J3139" s="8">
        <v>6013</v>
      </c>
      <c r="K3139" s="8" t="s">
        <v>33804</v>
      </c>
    </row>
    <row r="3140" spans="1:11" x14ac:dyDescent="0.2">
      <c r="A3140" s="8">
        <f>MAX($A$2:$A3139)+1</f>
        <v>2232</v>
      </c>
      <c r="B3140" s="8"/>
      <c r="C3140" s="9" t="str">
        <f t="shared" si="49"/>
        <v>Leaburg</v>
      </c>
      <c r="D3140" s="8"/>
      <c r="E3140" s="8"/>
      <c r="F3140" s="10"/>
      <c r="G3140" s="8">
        <v>3068</v>
      </c>
      <c r="H3140" s="8" t="s">
        <v>16965</v>
      </c>
      <c r="I3140" s="8" t="s">
        <v>1780</v>
      </c>
      <c r="J3140" s="8">
        <v>6013</v>
      </c>
      <c r="K3140" s="8" t="s">
        <v>33804</v>
      </c>
    </row>
    <row r="3141" spans="1:11" x14ac:dyDescent="0.2">
      <c r="A3141" s="8">
        <f>MAX($A$2:$A3140)+1</f>
        <v>2233</v>
      </c>
      <c r="B3141" s="8"/>
      <c r="C3141" s="9" t="str">
        <f t="shared" si="49"/>
        <v>Walterville</v>
      </c>
      <c r="D3141" s="8"/>
      <c r="E3141" s="8"/>
      <c r="F3141" s="10"/>
      <c r="G3141" s="8">
        <v>3071</v>
      </c>
      <c r="H3141" s="8" t="s">
        <v>16966</v>
      </c>
      <c r="I3141" s="8" t="s">
        <v>1780</v>
      </c>
      <c r="J3141" s="8">
        <v>6013</v>
      </c>
      <c r="K3141" s="8" t="s">
        <v>33804</v>
      </c>
    </row>
    <row r="3142" spans="1:11" x14ac:dyDescent="0.2">
      <c r="A3142" s="8">
        <f>MAX($A$2:$A3141)+1</f>
        <v>2234</v>
      </c>
      <c r="B3142" s="8"/>
      <c r="C3142" s="9" t="str">
        <f t="shared" si="49"/>
        <v>Big Cliff</v>
      </c>
      <c r="D3142" s="8"/>
      <c r="E3142" s="8"/>
      <c r="F3142" s="10"/>
      <c r="G3142" s="8">
        <v>3074</v>
      </c>
      <c r="H3142" s="8" t="s">
        <v>16967</v>
      </c>
      <c r="I3142" s="8" t="s">
        <v>3717</v>
      </c>
      <c r="J3142" s="8">
        <v>19400</v>
      </c>
      <c r="K3142" s="8" t="s">
        <v>33804</v>
      </c>
    </row>
    <row r="3143" spans="1:11" x14ac:dyDescent="0.2">
      <c r="A3143" s="8">
        <f>MAX($A$2:$A3142)+1</f>
        <v>2235</v>
      </c>
      <c r="B3143" s="8"/>
      <c r="C3143" s="9" t="str">
        <f t="shared" si="49"/>
        <v>Bonneville</v>
      </c>
      <c r="D3143" s="8"/>
      <c r="E3143" s="8"/>
      <c r="F3143" s="10"/>
      <c r="G3143" s="8">
        <v>3075</v>
      </c>
      <c r="H3143" s="8" t="s">
        <v>16968</v>
      </c>
      <c r="I3143" s="8" t="s">
        <v>3717</v>
      </c>
      <c r="J3143" s="8">
        <v>19400</v>
      </c>
      <c r="K3143" s="8" t="s">
        <v>33804</v>
      </c>
    </row>
    <row r="3144" spans="1:11" x14ac:dyDescent="0.2">
      <c r="A3144" s="8">
        <f>MAX($A$2:$A3143)+1</f>
        <v>2236</v>
      </c>
      <c r="B3144" s="8"/>
      <c r="C3144" s="9" t="str">
        <f t="shared" ref="C3144:C3207" si="50">IF(H3144="",F3144,H3144)</f>
        <v>Cougar</v>
      </c>
      <c r="D3144" s="8"/>
      <c r="E3144" s="8"/>
      <c r="F3144" s="10"/>
      <c r="G3144" s="8">
        <v>3076</v>
      </c>
      <c r="H3144" s="8" t="s">
        <v>16969</v>
      </c>
      <c r="I3144" s="8" t="s">
        <v>3717</v>
      </c>
      <c r="J3144" s="8">
        <v>19400</v>
      </c>
      <c r="K3144" s="8" t="s">
        <v>33804</v>
      </c>
    </row>
    <row r="3145" spans="1:11" x14ac:dyDescent="0.2">
      <c r="A3145" s="8">
        <f>MAX($A$2:$A3144)+1</f>
        <v>2237</v>
      </c>
      <c r="B3145" s="8"/>
      <c r="C3145" s="9" t="str">
        <f t="shared" si="50"/>
        <v>Detroit</v>
      </c>
      <c r="D3145" s="8"/>
      <c r="E3145" s="8"/>
      <c r="F3145" s="10"/>
      <c r="G3145" s="8">
        <v>3077</v>
      </c>
      <c r="H3145" s="8" t="s">
        <v>16970</v>
      </c>
      <c r="I3145" s="8" t="s">
        <v>3717</v>
      </c>
      <c r="J3145" s="8">
        <v>19400</v>
      </c>
      <c r="K3145" s="8" t="s">
        <v>33804</v>
      </c>
    </row>
    <row r="3146" spans="1:11" x14ac:dyDescent="0.2">
      <c r="A3146" s="8">
        <f>MAX($A$2:$A3145)+1</f>
        <v>2238</v>
      </c>
      <c r="B3146" s="8"/>
      <c r="C3146" s="9" t="str">
        <f t="shared" si="50"/>
        <v>Dexter</v>
      </c>
      <c r="D3146" s="8"/>
      <c r="E3146" s="8"/>
      <c r="F3146" s="10"/>
      <c r="G3146" s="8">
        <v>3078</v>
      </c>
      <c r="H3146" s="8" t="s">
        <v>16971</v>
      </c>
      <c r="I3146" s="8" t="s">
        <v>3717</v>
      </c>
      <c r="J3146" s="8">
        <v>19400</v>
      </c>
      <c r="K3146" s="8" t="s">
        <v>33804</v>
      </c>
    </row>
    <row r="3147" spans="1:11" x14ac:dyDescent="0.2">
      <c r="A3147" s="8">
        <f>MAX($A$2:$A3146)+1</f>
        <v>2239</v>
      </c>
      <c r="B3147" s="8"/>
      <c r="C3147" s="9" t="str">
        <f t="shared" si="50"/>
        <v>Green Peter</v>
      </c>
      <c r="D3147" s="8"/>
      <c r="E3147" s="8"/>
      <c r="F3147" s="10"/>
      <c r="G3147" s="8">
        <v>3080</v>
      </c>
      <c r="H3147" s="8" t="s">
        <v>16972</v>
      </c>
      <c r="I3147" s="8" t="s">
        <v>3717</v>
      </c>
      <c r="J3147" s="8">
        <v>19400</v>
      </c>
      <c r="K3147" s="8" t="s">
        <v>33804</v>
      </c>
    </row>
    <row r="3148" spans="1:11" x14ac:dyDescent="0.2">
      <c r="A3148" s="8">
        <f>MAX($A$2:$A3147)+1</f>
        <v>2240</v>
      </c>
      <c r="B3148" s="8"/>
      <c r="C3148" s="9" t="str">
        <f t="shared" si="50"/>
        <v>Hills Creek</v>
      </c>
      <c r="D3148" s="8"/>
      <c r="E3148" s="8"/>
      <c r="F3148" s="10"/>
      <c r="G3148" s="8">
        <v>3081</v>
      </c>
      <c r="H3148" s="8" t="s">
        <v>16973</v>
      </c>
      <c r="I3148" s="8" t="s">
        <v>3717</v>
      </c>
      <c r="J3148" s="8">
        <v>19400</v>
      </c>
      <c r="K3148" s="8" t="s">
        <v>33804</v>
      </c>
    </row>
    <row r="3149" spans="1:11" x14ac:dyDescent="0.2">
      <c r="A3149" s="8">
        <f>MAX($A$2:$A3148)+1</f>
        <v>2241</v>
      </c>
      <c r="B3149" s="8"/>
      <c r="C3149" s="9" t="str">
        <f t="shared" si="50"/>
        <v>John Day</v>
      </c>
      <c r="D3149" s="8"/>
      <c r="E3149" s="8"/>
      <c r="F3149" s="10"/>
      <c r="G3149" s="8">
        <v>3082</v>
      </c>
      <c r="H3149" s="8" t="s">
        <v>16974</v>
      </c>
      <c r="I3149" s="8" t="s">
        <v>3717</v>
      </c>
      <c r="J3149" s="8">
        <v>19400</v>
      </c>
      <c r="K3149" s="8" t="s">
        <v>33804</v>
      </c>
    </row>
    <row r="3150" spans="1:11" x14ac:dyDescent="0.2">
      <c r="A3150" s="8">
        <f>MAX($A$2:$A3149)+1</f>
        <v>2242</v>
      </c>
      <c r="B3150" s="8"/>
      <c r="C3150" s="9" t="str">
        <f t="shared" si="50"/>
        <v>Lookout Point</v>
      </c>
      <c r="D3150" s="8"/>
      <c r="E3150" s="8"/>
      <c r="F3150" s="10"/>
      <c r="G3150" s="8">
        <v>3083</v>
      </c>
      <c r="H3150" s="8" t="s">
        <v>16975</v>
      </c>
      <c r="I3150" s="8" t="s">
        <v>3717</v>
      </c>
      <c r="J3150" s="8">
        <v>19400</v>
      </c>
      <c r="K3150" s="8" t="s">
        <v>33804</v>
      </c>
    </row>
    <row r="3151" spans="1:11" x14ac:dyDescent="0.2">
      <c r="A3151" s="8">
        <f>MAX($A$2:$A3150)+1</f>
        <v>2243</v>
      </c>
      <c r="B3151" s="8"/>
      <c r="C3151" s="9" t="str">
        <f t="shared" si="50"/>
        <v>McNary</v>
      </c>
      <c r="D3151" s="8"/>
      <c r="E3151" s="8"/>
      <c r="F3151" s="10"/>
      <c r="G3151" s="8">
        <v>3084</v>
      </c>
      <c r="H3151" s="8" t="s">
        <v>16976</v>
      </c>
      <c r="I3151" s="8" t="s">
        <v>3717</v>
      </c>
      <c r="J3151" s="8">
        <v>19400</v>
      </c>
      <c r="K3151" s="8" t="s">
        <v>33804</v>
      </c>
    </row>
    <row r="3152" spans="1:11" x14ac:dyDescent="0.2">
      <c r="A3152" s="8">
        <f>MAX($A$2:$A3151)+1</f>
        <v>2244</v>
      </c>
      <c r="B3152" s="8"/>
      <c r="C3152" s="9" t="str">
        <f t="shared" si="50"/>
        <v>Brunot Island</v>
      </c>
      <c r="D3152" s="8"/>
      <c r="E3152" s="8"/>
      <c r="F3152" s="10"/>
      <c r="G3152" s="8">
        <v>3096</v>
      </c>
      <c r="H3152" s="8" t="s">
        <v>16977</v>
      </c>
      <c r="I3152" s="8" t="s">
        <v>2796</v>
      </c>
      <c r="J3152" s="8">
        <v>14165</v>
      </c>
      <c r="K3152" s="8" t="s">
        <v>33804</v>
      </c>
    </row>
    <row r="3153" spans="1:11" x14ac:dyDescent="0.2">
      <c r="A3153" s="8">
        <f>MAX($A$2:$A3152)+1</f>
        <v>2245</v>
      </c>
      <c r="B3153" s="8"/>
      <c r="C3153" s="9" t="str">
        <f t="shared" si="50"/>
        <v>Hamilton (PA)</v>
      </c>
      <c r="D3153" s="8"/>
      <c r="E3153" s="8"/>
      <c r="F3153" s="10"/>
      <c r="G3153" s="8">
        <v>3109</v>
      </c>
      <c r="H3153" s="8" t="s">
        <v>16978</v>
      </c>
      <c r="I3153" s="8" t="s">
        <v>2797</v>
      </c>
      <c r="J3153" s="8">
        <v>17235</v>
      </c>
      <c r="K3153" s="8" t="s">
        <v>33804</v>
      </c>
    </row>
    <row r="3154" spans="1:11" x14ac:dyDescent="0.2">
      <c r="A3154" s="8">
        <f>MAX($A$2:$A3153)+1</f>
        <v>2246</v>
      </c>
      <c r="B3154" s="8"/>
      <c r="C3154" s="9" t="str">
        <f t="shared" si="50"/>
        <v>Hunterstown</v>
      </c>
      <c r="D3154" s="8"/>
      <c r="E3154" s="8"/>
      <c r="F3154" s="10"/>
      <c r="G3154" s="8">
        <v>3110</v>
      </c>
      <c r="H3154" s="8" t="s">
        <v>16979</v>
      </c>
      <c r="I3154" s="8" t="s">
        <v>2797</v>
      </c>
      <c r="J3154" s="8">
        <v>17235</v>
      </c>
      <c r="K3154" s="8" t="s">
        <v>33804</v>
      </c>
    </row>
    <row r="3155" spans="1:11" x14ac:dyDescent="0.2">
      <c r="A3155" s="8">
        <f>MAX($A$2:$A3154)+1</f>
        <v>2247</v>
      </c>
      <c r="B3155" s="8"/>
      <c r="C3155" s="9" t="str">
        <f t="shared" si="50"/>
        <v>Mountain</v>
      </c>
      <c r="D3155" s="8"/>
      <c r="E3155" s="8"/>
      <c r="F3155" s="10"/>
      <c r="G3155" s="8">
        <v>3111</v>
      </c>
      <c r="H3155" s="8" t="s">
        <v>16980</v>
      </c>
      <c r="I3155" s="8" t="s">
        <v>2797</v>
      </c>
      <c r="J3155" s="8">
        <v>17235</v>
      </c>
      <c r="K3155" s="8" t="s">
        <v>33804</v>
      </c>
    </row>
    <row r="3156" spans="1:11" x14ac:dyDescent="0.2">
      <c r="A3156" s="8">
        <f>MAX($A$2:$A3155)+1</f>
        <v>2248</v>
      </c>
      <c r="B3156" s="8"/>
      <c r="C3156" s="9" t="str">
        <f t="shared" si="50"/>
        <v>Orrtanna</v>
      </c>
      <c r="D3156" s="8"/>
      <c r="E3156" s="8"/>
      <c r="F3156" s="10"/>
      <c r="G3156" s="8">
        <v>3112</v>
      </c>
      <c r="H3156" s="8" t="s">
        <v>16981</v>
      </c>
      <c r="I3156" s="8" t="s">
        <v>2797</v>
      </c>
      <c r="J3156" s="8">
        <v>17235</v>
      </c>
      <c r="K3156" s="8" t="s">
        <v>33804</v>
      </c>
    </row>
    <row r="3157" spans="1:11" x14ac:dyDescent="0.2">
      <c r="A3157" s="8">
        <f>MAX($A$2:$A3156)+1</f>
        <v>2249</v>
      </c>
      <c r="B3157" s="8"/>
      <c r="C3157" s="9" t="str">
        <f t="shared" si="50"/>
        <v>Portland (PA)</v>
      </c>
      <c r="D3157" s="8"/>
      <c r="E3157" s="8"/>
      <c r="F3157" s="10"/>
      <c r="G3157" s="8">
        <v>3113</v>
      </c>
      <c r="H3157" s="8" t="s">
        <v>16982</v>
      </c>
      <c r="I3157" s="8" t="s">
        <v>2797</v>
      </c>
      <c r="J3157" s="8">
        <v>17235</v>
      </c>
      <c r="K3157" s="8" t="s">
        <v>33804</v>
      </c>
    </row>
    <row r="3158" spans="1:11" x14ac:dyDescent="0.2">
      <c r="A3158" s="8">
        <f>MAX($A$2:$A3157)+1</f>
        <v>2250</v>
      </c>
      <c r="B3158" s="8"/>
      <c r="C3158" s="9" t="str">
        <f t="shared" si="50"/>
        <v>Shawnee (PA)</v>
      </c>
      <c r="D3158" s="8"/>
      <c r="E3158" s="8"/>
      <c r="F3158" s="10"/>
      <c r="G3158" s="8">
        <v>3114</v>
      </c>
      <c r="H3158" s="8" t="s">
        <v>16983</v>
      </c>
      <c r="I3158" s="8" t="s">
        <v>2797</v>
      </c>
      <c r="J3158" s="8">
        <v>17235</v>
      </c>
      <c r="K3158" s="8" t="s">
        <v>33804</v>
      </c>
    </row>
    <row r="3159" spans="1:11" x14ac:dyDescent="0.2">
      <c r="A3159" s="8">
        <f>MAX($A$2:$A3158)+1</f>
        <v>2251</v>
      </c>
      <c r="B3159" s="8"/>
      <c r="C3159" s="9" t="str">
        <f t="shared" si="50"/>
        <v>Titus</v>
      </c>
      <c r="D3159" s="8"/>
      <c r="E3159" s="8"/>
      <c r="F3159" s="10"/>
      <c r="G3159" s="8">
        <v>3115</v>
      </c>
      <c r="H3159" s="8" t="s">
        <v>16984</v>
      </c>
      <c r="I3159" s="8" t="s">
        <v>2797</v>
      </c>
      <c r="J3159" s="8">
        <v>17235</v>
      </c>
      <c r="K3159" s="8" t="s">
        <v>33804</v>
      </c>
    </row>
    <row r="3160" spans="1:11" x14ac:dyDescent="0.2">
      <c r="A3160" s="8">
        <f>MAX($A$2:$A3159)+1</f>
        <v>2252</v>
      </c>
      <c r="B3160" s="8"/>
      <c r="C3160" s="9" t="str">
        <f t="shared" si="50"/>
        <v>Tolna</v>
      </c>
      <c r="D3160" s="8"/>
      <c r="E3160" s="8"/>
      <c r="F3160" s="10"/>
      <c r="G3160" s="8">
        <v>3116</v>
      </c>
      <c r="H3160" s="8" t="s">
        <v>16985</v>
      </c>
      <c r="I3160" s="8" t="s">
        <v>2797</v>
      </c>
      <c r="J3160" s="8">
        <v>17235</v>
      </c>
      <c r="K3160" s="8" t="s">
        <v>33804</v>
      </c>
    </row>
    <row r="3161" spans="1:11" x14ac:dyDescent="0.2">
      <c r="A3161" s="8">
        <f>MAX($A$2:$A3160)+1</f>
        <v>2253</v>
      </c>
      <c r="B3161" s="8"/>
      <c r="C3161" s="9" t="str">
        <f t="shared" si="50"/>
        <v>Blossburg</v>
      </c>
      <c r="D3161" s="8"/>
      <c r="E3161" s="8"/>
      <c r="F3161" s="10"/>
      <c r="G3161" s="8">
        <v>3120</v>
      </c>
      <c r="H3161" s="8" t="s">
        <v>16986</v>
      </c>
      <c r="I3161" s="8" t="s">
        <v>2797</v>
      </c>
      <c r="J3161" s="8">
        <v>17235</v>
      </c>
      <c r="K3161" s="8" t="s">
        <v>33804</v>
      </c>
    </row>
    <row r="3162" spans="1:11" x14ac:dyDescent="0.2">
      <c r="A3162" s="8">
        <f>MAX($A$2:$A3161)+1</f>
        <v>2254</v>
      </c>
      <c r="B3162" s="8"/>
      <c r="C3162" s="9" t="str">
        <f t="shared" si="50"/>
        <v>Homer City Generating Station</v>
      </c>
      <c r="D3162" s="8"/>
      <c r="E3162" s="8"/>
      <c r="F3162" s="10"/>
      <c r="G3162" s="8">
        <v>3122</v>
      </c>
      <c r="H3162" s="8" t="s">
        <v>16987</v>
      </c>
      <c r="I3162" s="8" t="s">
        <v>2790</v>
      </c>
      <c r="J3162" s="8">
        <v>58615</v>
      </c>
      <c r="K3162" s="8" t="s">
        <v>33804</v>
      </c>
    </row>
    <row r="3163" spans="1:11" x14ac:dyDescent="0.2">
      <c r="A3163" s="8">
        <f>MAX($A$2:$A3162)+1</f>
        <v>2255</v>
      </c>
      <c r="B3163" s="8"/>
      <c r="C3163" s="9" t="str">
        <f t="shared" si="50"/>
        <v>Piney</v>
      </c>
      <c r="D3163" s="8"/>
      <c r="E3163" s="8"/>
      <c r="F3163" s="10"/>
      <c r="G3163" s="8">
        <v>3124</v>
      </c>
      <c r="H3163" s="8" t="s">
        <v>16988</v>
      </c>
      <c r="I3163" s="8" t="s">
        <v>805</v>
      </c>
      <c r="J3163" s="8">
        <v>54679</v>
      </c>
      <c r="K3163" s="8" t="s">
        <v>33804</v>
      </c>
    </row>
    <row r="3164" spans="1:11" x14ac:dyDescent="0.2">
      <c r="A3164" s="8">
        <f>MAX($A$2:$A3163)+1</f>
        <v>2256</v>
      </c>
      <c r="B3164" s="8"/>
      <c r="C3164" s="9" t="str">
        <f t="shared" si="50"/>
        <v>Seward (PA)</v>
      </c>
      <c r="D3164" s="8"/>
      <c r="E3164" s="8"/>
      <c r="F3164" s="10"/>
      <c r="G3164" s="8">
        <v>3130</v>
      </c>
      <c r="H3164" s="8" t="s">
        <v>16989</v>
      </c>
      <c r="I3164" s="8" t="s">
        <v>2811</v>
      </c>
      <c r="J3164" s="8">
        <v>54885</v>
      </c>
      <c r="K3164" s="8" t="s">
        <v>33804</v>
      </c>
    </row>
    <row r="3165" spans="1:11" x14ac:dyDescent="0.2">
      <c r="A3165" s="8">
        <f>MAX($A$2:$A3164)+1</f>
        <v>2257</v>
      </c>
      <c r="B3165" s="8"/>
      <c r="C3165" s="9" t="str">
        <f t="shared" si="50"/>
        <v>Shawville</v>
      </c>
      <c r="D3165" s="8"/>
      <c r="E3165" s="8"/>
      <c r="F3165" s="10"/>
      <c r="G3165" s="8">
        <v>3131</v>
      </c>
      <c r="H3165" s="8" t="s">
        <v>16990</v>
      </c>
      <c r="I3165" s="8" t="s">
        <v>2797</v>
      </c>
      <c r="J3165" s="8">
        <v>17235</v>
      </c>
      <c r="K3165" s="8" t="s">
        <v>33804</v>
      </c>
    </row>
    <row r="3166" spans="1:11" x14ac:dyDescent="0.2">
      <c r="A3166" s="8">
        <f>MAX($A$2:$A3165)+1</f>
        <v>2258</v>
      </c>
      <c r="B3166" s="8"/>
      <c r="C3166" s="9" t="str">
        <f t="shared" si="50"/>
        <v>Warren</v>
      </c>
      <c r="D3166" s="8"/>
      <c r="E3166" s="8"/>
      <c r="F3166" s="10"/>
      <c r="G3166" s="8">
        <v>3132</v>
      </c>
      <c r="H3166" s="8" t="s">
        <v>14491</v>
      </c>
      <c r="I3166" s="8" t="s">
        <v>2797</v>
      </c>
      <c r="J3166" s="8">
        <v>17235</v>
      </c>
      <c r="K3166" s="8" t="s">
        <v>33804</v>
      </c>
    </row>
    <row r="3167" spans="1:11" x14ac:dyDescent="0.2">
      <c r="A3167" s="8">
        <f>MAX($A$2:$A3166)+1</f>
        <v>2259</v>
      </c>
      <c r="B3167" s="8"/>
      <c r="C3167" s="9" t="str">
        <f t="shared" si="50"/>
        <v>New Castle Plant</v>
      </c>
      <c r="D3167" s="8"/>
      <c r="E3167" s="8"/>
      <c r="F3167" s="10"/>
      <c r="G3167" s="8">
        <v>3138</v>
      </c>
      <c r="H3167" s="8" t="s">
        <v>16991</v>
      </c>
      <c r="I3167" s="8" t="s">
        <v>2796</v>
      </c>
      <c r="J3167" s="8">
        <v>14165</v>
      </c>
      <c r="K3167" s="8" t="s">
        <v>33804</v>
      </c>
    </row>
    <row r="3168" spans="1:11" x14ac:dyDescent="0.2">
      <c r="A3168" s="8">
        <f>MAX($A$2:$A3167)+1</f>
        <v>2260</v>
      </c>
      <c r="B3168" s="8"/>
      <c r="C3168" s="9" t="str">
        <f t="shared" si="50"/>
        <v>TalenEnergy Martin Creek LLC Allentown</v>
      </c>
      <c r="D3168" s="8"/>
      <c r="E3168" s="8"/>
      <c r="F3168" s="10"/>
      <c r="G3168" s="8">
        <v>3139</v>
      </c>
      <c r="H3168" s="8" t="s">
        <v>16992</v>
      </c>
      <c r="I3168" s="8" t="s">
        <v>3504</v>
      </c>
      <c r="J3168" s="8">
        <v>15276</v>
      </c>
      <c r="K3168" s="8" t="s">
        <v>33804</v>
      </c>
    </row>
    <row r="3169" spans="1:11" x14ac:dyDescent="0.2">
      <c r="A3169" s="8">
        <f>MAX($A$2:$A3168)+1</f>
        <v>2261</v>
      </c>
      <c r="B3169" s="8"/>
      <c r="C3169" s="9" t="str">
        <f t="shared" si="50"/>
        <v>Brunner Island</v>
      </c>
      <c r="D3169" s="8"/>
      <c r="E3169" s="8"/>
      <c r="F3169" s="10"/>
      <c r="G3169" s="8">
        <v>3140</v>
      </c>
      <c r="H3169" s="8" t="s">
        <v>16993</v>
      </c>
      <c r="I3169" s="8" t="s">
        <v>836</v>
      </c>
      <c r="J3169" s="8">
        <v>15537</v>
      </c>
      <c r="K3169" s="8" t="s">
        <v>33804</v>
      </c>
    </row>
    <row r="3170" spans="1:11" x14ac:dyDescent="0.2">
      <c r="A3170" s="8">
        <f>MAX($A$2:$A3169)+1</f>
        <v>2262</v>
      </c>
      <c r="B3170" s="8"/>
      <c r="C3170" s="9" t="str">
        <f t="shared" si="50"/>
        <v>TalenEnergy Martins Creek LLC Fishbach</v>
      </c>
      <c r="D3170" s="8"/>
      <c r="E3170" s="8"/>
      <c r="F3170" s="10"/>
      <c r="G3170" s="8">
        <v>3142</v>
      </c>
      <c r="H3170" s="8" t="s">
        <v>16994</v>
      </c>
      <c r="I3170" s="8" t="s">
        <v>3504</v>
      </c>
      <c r="J3170" s="8">
        <v>15276</v>
      </c>
      <c r="K3170" s="8" t="s">
        <v>33804</v>
      </c>
    </row>
    <row r="3171" spans="1:11" x14ac:dyDescent="0.2">
      <c r="A3171" s="8">
        <f>MAX($A$2:$A3170)+1</f>
        <v>2263</v>
      </c>
      <c r="B3171" s="8"/>
      <c r="C3171" s="9" t="str">
        <f t="shared" si="50"/>
        <v>TalenEnergy Martins Creek LLC Harrisburg</v>
      </c>
      <c r="D3171" s="8"/>
      <c r="E3171" s="8"/>
      <c r="F3171" s="10"/>
      <c r="G3171" s="8">
        <v>3143</v>
      </c>
      <c r="H3171" s="8" t="s">
        <v>16995</v>
      </c>
      <c r="I3171" s="8" t="s">
        <v>3504</v>
      </c>
      <c r="J3171" s="8">
        <v>15276</v>
      </c>
      <c r="K3171" s="8" t="s">
        <v>33804</v>
      </c>
    </row>
    <row r="3172" spans="1:11" x14ac:dyDescent="0.2">
      <c r="A3172" s="8">
        <f>MAX($A$2:$A3171)+1</f>
        <v>2264</v>
      </c>
      <c r="B3172" s="8"/>
      <c r="C3172" s="9" t="str">
        <f t="shared" si="50"/>
        <v>TalenEnergy Martins Creek LLC Harwood</v>
      </c>
      <c r="D3172" s="8"/>
      <c r="E3172" s="8"/>
      <c r="F3172" s="10"/>
      <c r="G3172" s="8">
        <v>3144</v>
      </c>
      <c r="H3172" s="8" t="s">
        <v>16996</v>
      </c>
      <c r="I3172" s="8" t="s">
        <v>3504</v>
      </c>
      <c r="J3172" s="8">
        <v>15276</v>
      </c>
      <c r="K3172" s="8" t="s">
        <v>33804</v>
      </c>
    </row>
    <row r="3173" spans="1:11" x14ac:dyDescent="0.2">
      <c r="A3173" s="8">
        <f>MAX($A$2:$A3172)+1</f>
        <v>2265</v>
      </c>
      <c r="B3173" s="8"/>
      <c r="C3173" s="9" t="str">
        <f t="shared" si="50"/>
        <v>TalenEnergy Holtwood</v>
      </c>
      <c r="D3173" s="8"/>
      <c r="E3173" s="8"/>
      <c r="F3173" s="10"/>
      <c r="G3173" s="8">
        <v>3145</v>
      </c>
      <c r="H3173" s="8" t="s">
        <v>16997</v>
      </c>
      <c r="I3173" s="8" t="s">
        <v>3502</v>
      </c>
      <c r="J3173" s="8">
        <v>15458</v>
      </c>
      <c r="K3173" s="8" t="s">
        <v>33804</v>
      </c>
    </row>
    <row r="3174" spans="1:11" x14ac:dyDescent="0.2">
      <c r="A3174" s="8">
        <f>MAX($A$2:$A3173)+1</f>
        <v>2266</v>
      </c>
      <c r="B3174" s="8"/>
      <c r="C3174" s="9" t="str">
        <f t="shared" si="50"/>
        <v>TalenEnergy Martins Creek LLC Jenkins</v>
      </c>
      <c r="D3174" s="8"/>
      <c r="E3174" s="8"/>
      <c r="F3174" s="10"/>
      <c r="G3174" s="8">
        <v>3146</v>
      </c>
      <c r="H3174" s="8" t="s">
        <v>16998</v>
      </c>
      <c r="I3174" s="8" t="s">
        <v>3504</v>
      </c>
      <c r="J3174" s="8">
        <v>15276</v>
      </c>
      <c r="K3174" s="8" t="s">
        <v>33804</v>
      </c>
    </row>
    <row r="3175" spans="1:11" x14ac:dyDescent="0.2">
      <c r="A3175" s="8">
        <f>MAX($A$2:$A3174)+1</f>
        <v>2267</v>
      </c>
      <c r="B3175" s="8"/>
      <c r="C3175" s="9" t="str">
        <f t="shared" si="50"/>
        <v>TalenEnergy Martins Creek LLC Lock Haven</v>
      </c>
      <c r="D3175" s="8"/>
      <c r="E3175" s="8"/>
      <c r="F3175" s="10"/>
      <c r="G3175" s="8">
        <v>3147</v>
      </c>
      <c r="H3175" s="8" t="s">
        <v>16999</v>
      </c>
      <c r="I3175" s="8" t="s">
        <v>3504</v>
      </c>
      <c r="J3175" s="8">
        <v>15276</v>
      </c>
      <c r="K3175" s="8" t="s">
        <v>33804</v>
      </c>
    </row>
    <row r="3176" spans="1:11" x14ac:dyDescent="0.2">
      <c r="A3176" s="8">
        <f>MAX($A$2:$A3175)+1</f>
        <v>2268</v>
      </c>
      <c r="B3176" s="8"/>
      <c r="C3176" s="9" t="str">
        <f t="shared" si="50"/>
        <v>TalenEnergy Martins Creek</v>
      </c>
      <c r="D3176" s="8"/>
      <c r="E3176" s="8"/>
      <c r="F3176" s="10"/>
      <c r="G3176" s="8">
        <v>3148</v>
      </c>
      <c r="H3176" s="8" t="s">
        <v>17000</v>
      </c>
      <c r="I3176" s="8" t="s">
        <v>3504</v>
      </c>
      <c r="J3176" s="8">
        <v>15276</v>
      </c>
      <c r="K3176" s="8" t="s">
        <v>33804</v>
      </c>
    </row>
    <row r="3177" spans="1:11" x14ac:dyDescent="0.2">
      <c r="A3177" s="8">
        <f>MAX($A$2:$A3176)+1</f>
        <v>2269</v>
      </c>
      <c r="B3177" s="8"/>
      <c r="C3177" s="9" t="str">
        <f t="shared" si="50"/>
        <v>TalenEnergy Montour</v>
      </c>
      <c r="D3177" s="8"/>
      <c r="E3177" s="8"/>
      <c r="F3177" s="10"/>
      <c r="G3177" s="8">
        <v>3149</v>
      </c>
      <c r="H3177" s="8" t="s">
        <v>17001</v>
      </c>
      <c r="I3177" s="8" t="s">
        <v>3505</v>
      </c>
      <c r="J3177" s="8">
        <v>15534</v>
      </c>
      <c r="K3177" s="8" t="s">
        <v>33804</v>
      </c>
    </row>
    <row r="3178" spans="1:11" x14ac:dyDescent="0.2">
      <c r="A3178" s="8">
        <f>MAX($A$2:$A3177)+1</f>
        <v>2270</v>
      </c>
      <c r="B3178" s="8"/>
      <c r="C3178" s="9" t="str">
        <f t="shared" si="50"/>
        <v>Sunbury Generation LP</v>
      </c>
      <c r="D3178" s="8"/>
      <c r="E3178" s="8"/>
      <c r="F3178" s="10"/>
      <c r="G3178" s="8">
        <v>3152</v>
      </c>
      <c r="H3178" s="8" t="s">
        <v>3429</v>
      </c>
      <c r="I3178" s="8" t="s">
        <v>3429</v>
      </c>
      <c r="J3178" s="8">
        <v>22001</v>
      </c>
      <c r="K3178" s="8" t="s">
        <v>33804</v>
      </c>
    </row>
    <row r="3179" spans="1:11" x14ac:dyDescent="0.2">
      <c r="A3179" s="8">
        <f>MAX($A$2:$A3178)+1</f>
        <v>2271</v>
      </c>
      <c r="B3179" s="8"/>
      <c r="C3179" s="9" t="str">
        <f t="shared" si="50"/>
        <v>TalenEnergy HW Wallenpaupack</v>
      </c>
      <c r="D3179" s="8"/>
      <c r="E3179" s="8"/>
      <c r="F3179" s="10"/>
      <c r="G3179" s="8">
        <v>3153</v>
      </c>
      <c r="H3179" s="8" t="s">
        <v>17002</v>
      </c>
      <c r="I3179" s="8" t="s">
        <v>3502</v>
      </c>
      <c r="J3179" s="8">
        <v>15458</v>
      </c>
      <c r="K3179" s="8" t="s">
        <v>33804</v>
      </c>
    </row>
    <row r="3180" spans="1:11" x14ac:dyDescent="0.2">
      <c r="A3180" s="8">
        <f>MAX($A$2:$A3179)+1</f>
        <v>2272</v>
      </c>
      <c r="B3180" s="8"/>
      <c r="C3180" s="9" t="str">
        <f t="shared" si="50"/>
        <v>TalenEnergy Martins Creek LLC West Shore</v>
      </c>
      <c r="D3180" s="8"/>
      <c r="E3180" s="8"/>
      <c r="F3180" s="10"/>
      <c r="G3180" s="8">
        <v>3154</v>
      </c>
      <c r="H3180" s="8" t="s">
        <v>17003</v>
      </c>
      <c r="I3180" s="8" t="s">
        <v>3504</v>
      </c>
      <c r="J3180" s="8">
        <v>15276</v>
      </c>
      <c r="K3180" s="8" t="s">
        <v>33804</v>
      </c>
    </row>
    <row r="3181" spans="1:11" x14ac:dyDescent="0.2">
      <c r="A3181" s="8">
        <f>MAX($A$2:$A3180)+1</f>
        <v>2273</v>
      </c>
      <c r="B3181" s="8"/>
      <c r="C3181" s="9" t="str">
        <f t="shared" si="50"/>
        <v>TalenEnergy Martins Creek LLC Williamsport</v>
      </c>
      <c r="D3181" s="8"/>
      <c r="E3181" s="8"/>
      <c r="F3181" s="10"/>
      <c r="G3181" s="8">
        <v>3155</v>
      </c>
      <c r="H3181" s="8" t="s">
        <v>17004</v>
      </c>
      <c r="I3181" s="8" t="s">
        <v>3504</v>
      </c>
      <c r="J3181" s="8">
        <v>15276</v>
      </c>
      <c r="K3181" s="8" t="s">
        <v>33804</v>
      </c>
    </row>
    <row r="3182" spans="1:11" x14ac:dyDescent="0.2">
      <c r="A3182" s="8">
        <f>MAX($A$2:$A3181)+1</f>
        <v>2274</v>
      </c>
      <c r="B3182" s="8"/>
      <c r="C3182" s="9" t="str">
        <f t="shared" si="50"/>
        <v>Chester Generating Station</v>
      </c>
      <c r="D3182" s="8"/>
      <c r="E3182" s="8"/>
      <c r="F3182" s="10"/>
      <c r="G3182" s="8">
        <v>3157</v>
      </c>
      <c r="H3182" s="8" t="s">
        <v>17005</v>
      </c>
      <c r="I3182" s="8" t="s">
        <v>1805</v>
      </c>
      <c r="J3182" s="8">
        <v>6035</v>
      </c>
      <c r="K3182" s="8" t="s">
        <v>33804</v>
      </c>
    </row>
    <row r="3183" spans="1:11" x14ac:dyDescent="0.2">
      <c r="A3183" s="8">
        <f>MAX($A$2:$A3182)+1</f>
        <v>2275</v>
      </c>
      <c r="B3183" s="8"/>
      <c r="C3183" s="9" t="str">
        <f t="shared" si="50"/>
        <v>Delaware Generating Station</v>
      </c>
      <c r="D3183" s="8"/>
      <c r="E3183" s="8"/>
      <c r="F3183" s="10"/>
      <c r="G3183" s="8">
        <v>3160</v>
      </c>
      <c r="H3183" s="8" t="s">
        <v>17006</v>
      </c>
      <c r="I3183" s="8" t="s">
        <v>1805</v>
      </c>
      <c r="J3183" s="8">
        <v>6035</v>
      </c>
      <c r="K3183" s="8" t="s">
        <v>33804</v>
      </c>
    </row>
    <row r="3184" spans="1:11" x14ac:dyDescent="0.2">
      <c r="A3184" s="8">
        <f>MAX($A$2:$A3183)+1</f>
        <v>2276</v>
      </c>
      <c r="B3184" s="8"/>
      <c r="C3184" s="9" t="str">
        <f t="shared" si="50"/>
        <v>Eddystone Generating Station</v>
      </c>
      <c r="D3184" s="8"/>
      <c r="E3184" s="8"/>
      <c r="F3184" s="10"/>
      <c r="G3184" s="8">
        <v>3161</v>
      </c>
      <c r="H3184" s="8" t="s">
        <v>17007</v>
      </c>
      <c r="I3184" s="8" t="s">
        <v>1805</v>
      </c>
      <c r="J3184" s="8">
        <v>6035</v>
      </c>
      <c r="K3184" s="8" t="s">
        <v>33804</v>
      </c>
    </row>
    <row r="3185" spans="1:11" x14ac:dyDescent="0.2">
      <c r="A3185" s="8">
        <f>MAX($A$2:$A3184)+1</f>
        <v>2277</v>
      </c>
      <c r="B3185" s="8"/>
      <c r="C3185" s="9" t="str">
        <f t="shared" si="50"/>
        <v>Falls</v>
      </c>
      <c r="D3185" s="8"/>
      <c r="E3185" s="8"/>
      <c r="F3185" s="10"/>
      <c r="G3185" s="8">
        <v>3162</v>
      </c>
      <c r="H3185" s="8" t="s">
        <v>17008</v>
      </c>
      <c r="I3185" s="8" t="s">
        <v>1805</v>
      </c>
      <c r="J3185" s="8">
        <v>6035</v>
      </c>
      <c r="K3185" s="8" t="s">
        <v>33804</v>
      </c>
    </row>
    <row r="3186" spans="1:11" x14ac:dyDescent="0.2">
      <c r="A3186" s="8">
        <f>MAX($A$2:$A3185)+1</f>
        <v>2278</v>
      </c>
      <c r="B3186" s="8"/>
      <c r="C3186" s="9" t="str">
        <f t="shared" si="50"/>
        <v>Moser Generating Station</v>
      </c>
      <c r="D3186" s="8"/>
      <c r="E3186" s="8"/>
      <c r="F3186" s="10"/>
      <c r="G3186" s="8">
        <v>3163</v>
      </c>
      <c r="H3186" s="8" t="s">
        <v>17009</v>
      </c>
      <c r="I3186" s="8" t="s">
        <v>1805</v>
      </c>
      <c r="J3186" s="8">
        <v>6035</v>
      </c>
      <c r="K3186" s="8" t="s">
        <v>33804</v>
      </c>
    </row>
    <row r="3187" spans="1:11" x14ac:dyDescent="0.2">
      <c r="A3187" s="8">
        <f>MAX($A$2:$A3186)+1</f>
        <v>2279</v>
      </c>
      <c r="B3187" s="8"/>
      <c r="C3187" s="9" t="str">
        <f t="shared" si="50"/>
        <v>Muddy Run</v>
      </c>
      <c r="D3187" s="8"/>
      <c r="E3187" s="8"/>
      <c r="F3187" s="10"/>
      <c r="G3187" s="8">
        <v>3164</v>
      </c>
      <c r="H3187" s="8" t="s">
        <v>17010</v>
      </c>
      <c r="I3187" s="8" t="s">
        <v>1805</v>
      </c>
      <c r="J3187" s="8">
        <v>6035</v>
      </c>
      <c r="K3187" s="8" t="s">
        <v>33804</v>
      </c>
    </row>
    <row r="3188" spans="1:11" x14ac:dyDescent="0.2">
      <c r="A3188" s="8">
        <f>MAX($A$2:$A3187)+1</f>
        <v>2280</v>
      </c>
      <c r="B3188" s="8"/>
      <c r="C3188" s="9" t="str">
        <f t="shared" si="50"/>
        <v>Richmond Generating Station</v>
      </c>
      <c r="D3188" s="8"/>
      <c r="E3188" s="8"/>
      <c r="F3188" s="10"/>
      <c r="G3188" s="8">
        <v>3168</v>
      </c>
      <c r="H3188" s="8" t="s">
        <v>17011</v>
      </c>
      <c r="I3188" s="8" t="s">
        <v>1805</v>
      </c>
      <c r="J3188" s="8">
        <v>6035</v>
      </c>
      <c r="K3188" s="8" t="s">
        <v>33804</v>
      </c>
    </row>
    <row r="3189" spans="1:11" x14ac:dyDescent="0.2">
      <c r="A3189" s="8">
        <f>MAX($A$2:$A3188)+1</f>
        <v>2281</v>
      </c>
      <c r="B3189" s="8"/>
      <c r="C3189" s="9" t="str">
        <f t="shared" si="50"/>
        <v>Schuylkill Generating Station</v>
      </c>
      <c r="D3189" s="8"/>
      <c r="E3189" s="8"/>
      <c r="F3189" s="10"/>
      <c r="G3189" s="8">
        <v>3169</v>
      </c>
      <c r="H3189" s="8" t="s">
        <v>17012</v>
      </c>
      <c r="I3189" s="8" t="s">
        <v>1805</v>
      </c>
      <c r="J3189" s="8">
        <v>6035</v>
      </c>
      <c r="K3189" s="8" t="s">
        <v>33804</v>
      </c>
    </row>
    <row r="3190" spans="1:11" x14ac:dyDescent="0.2">
      <c r="A3190" s="8">
        <f>MAX($A$2:$A3189)+1</f>
        <v>2282</v>
      </c>
      <c r="B3190" s="8"/>
      <c r="C3190" s="9" t="str">
        <f t="shared" si="50"/>
        <v>Southwark</v>
      </c>
      <c r="D3190" s="8"/>
      <c r="E3190" s="8"/>
      <c r="F3190" s="10"/>
      <c r="G3190" s="8">
        <v>3170</v>
      </c>
      <c r="H3190" s="8" t="s">
        <v>17013</v>
      </c>
      <c r="I3190" s="8" t="s">
        <v>1805</v>
      </c>
      <c r="J3190" s="8">
        <v>6035</v>
      </c>
      <c r="K3190" s="8" t="s">
        <v>33804</v>
      </c>
    </row>
    <row r="3191" spans="1:11" x14ac:dyDescent="0.2">
      <c r="A3191" s="8">
        <f>MAX($A$2:$A3190)+1</f>
        <v>2283</v>
      </c>
      <c r="B3191" s="8"/>
      <c r="C3191" s="9" t="str">
        <f t="shared" si="50"/>
        <v>Hunlock Power Station</v>
      </c>
      <c r="D3191" s="8"/>
      <c r="E3191" s="8"/>
      <c r="F3191" s="10"/>
      <c r="G3191" s="8">
        <v>3176</v>
      </c>
      <c r="H3191" s="8" t="s">
        <v>17014</v>
      </c>
      <c r="I3191" s="8" t="s">
        <v>3658</v>
      </c>
      <c r="J3191" s="8">
        <v>19391</v>
      </c>
      <c r="K3191" s="8" t="s">
        <v>33804</v>
      </c>
    </row>
    <row r="3192" spans="1:11" x14ac:dyDescent="0.2">
      <c r="A3192" s="8">
        <f>MAX($A$2:$A3191)+1</f>
        <v>2284</v>
      </c>
      <c r="B3192" s="8"/>
      <c r="C3192" s="9" t="str">
        <f t="shared" si="50"/>
        <v>Manchester Street</v>
      </c>
      <c r="D3192" s="8"/>
      <c r="E3192" s="8"/>
      <c r="F3192" s="10"/>
      <c r="G3192" s="8">
        <v>3236</v>
      </c>
      <c r="H3192" s="8" t="s">
        <v>17015</v>
      </c>
      <c r="I3192" s="8" t="s">
        <v>1613</v>
      </c>
      <c r="J3192" s="8">
        <v>50018</v>
      </c>
      <c r="K3192" s="8" t="s">
        <v>33804</v>
      </c>
    </row>
    <row r="3193" spans="1:11" x14ac:dyDescent="0.2">
      <c r="A3193" s="8">
        <f>MAX($A$2:$A3192)+1</f>
        <v>2285</v>
      </c>
      <c r="B3193" s="8"/>
      <c r="C3193" s="9" t="str">
        <f t="shared" si="50"/>
        <v>Boyds Mill Hydro</v>
      </c>
      <c r="D3193" s="8"/>
      <c r="E3193" s="8"/>
      <c r="F3193" s="10"/>
      <c r="G3193" s="8">
        <v>3253</v>
      </c>
      <c r="H3193" s="8" t="s">
        <v>17016</v>
      </c>
      <c r="I3193" s="8" t="s">
        <v>2751</v>
      </c>
      <c r="J3193" s="8">
        <v>13763</v>
      </c>
      <c r="K3193" s="8" t="s">
        <v>33804</v>
      </c>
    </row>
    <row r="3194" spans="1:11" x14ac:dyDescent="0.2">
      <c r="A3194" s="8">
        <f>MAX($A$2:$A3193)+1</f>
        <v>2286</v>
      </c>
      <c r="B3194" s="8"/>
      <c r="C3194" s="9" t="str">
        <f t="shared" si="50"/>
        <v>Hollidays Bridge Hydro</v>
      </c>
      <c r="D3194" s="8"/>
      <c r="E3194" s="8"/>
      <c r="F3194" s="10"/>
      <c r="G3194" s="8">
        <v>3261</v>
      </c>
      <c r="H3194" s="8" t="s">
        <v>17017</v>
      </c>
      <c r="I3194" s="8" t="s">
        <v>2751</v>
      </c>
      <c r="J3194" s="8">
        <v>13763</v>
      </c>
      <c r="K3194" s="8" t="s">
        <v>33804</v>
      </c>
    </row>
    <row r="3195" spans="1:11" x14ac:dyDescent="0.2">
      <c r="A3195" s="8">
        <f>MAX($A$2:$A3194)+1</f>
        <v>2287</v>
      </c>
      <c r="B3195" s="8"/>
      <c r="C3195" s="9" t="str">
        <f t="shared" si="50"/>
        <v>Saluda Dam</v>
      </c>
      <c r="D3195" s="8"/>
      <c r="E3195" s="8"/>
      <c r="F3195" s="10"/>
      <c r="G3195" s="8">
        <v>3267</v>
      </c>
      <c r="H3195" s="8" t="s">
        <v>17018</v>
      </c>
      <c r="I3195" s="8" t="s">
        <v>2751</v>
      </c>
      <c r="J3195" s="8">
        <v>13763</v>
      </c>
      <c r="K3195" s="8" t="s">
        <v>33804</v>
      </c>
    </row>
    <row r="3196" spans="1:11" x14ac:dyDescent="0.2">
      <c r="A3196" s="8">
        <f>MAX($A$2:$A3195)+1</f>
        <v>2288</v>
      </c>
      <c r="B3196" s="8"/>
      <c r="C3196" s="9" t="str">
        <f t="shared" si="50"/>
        <v>Cross</v>
      </c>
      <c r="D3196" s="8"/>
      <c r="E3196" s="8"/>
      <c r="F3196" s="10"/>
      <c r="G3196" s="8">
        <v>130</v>
      </c>
      <c r="H3196" s="8" t="s">
        <v>17019</v>
      </c>
      <c r="I3196" s="8" t="s">
        <v>3340</v>
      </c>
      <c r="J3196" s="8">
        <v>17543</v>
      </c>
      <c r="K3196" s="8" t="s">
        <v>33804</v>
      </c>
    </row>
    <row r="3197" spans="1:11" x14ac:dyDescent="0.2">
      <c r="A3197" s="8">
        <f>MAX($A$2:$A3196)+1</f>
        <v>2289</v>
      </c>
      <c r="B3197" s="8"/>
      <c r="C3197" s="9" t="str">
        <f t="shared" si="50"/>
        <v>Georgetown LFGTE</v>
      </c>
      <c r="D3197" s="8"/>
      <c r="E3197" s="8"/>
      <c r="F3197" s="10"/>
      <c r="G3197" s="8">
        <v>56995</v>
      </c>
      <c r="H3197" s="8" t="s">
        <v>17020</v>
      </c>
      <c r="I3197" s="8" t="s">
        <v>3340</v>
      </c>
      <c r="J3197" s="8">
        <v>17543</v>
      </c>
      <c r="K3197" s="8" t="s">
        <v>33804</v>
      </c>
    </row>
    <row r="3198" spans="1:11" x14ac:dyDescent="0.2">
      <c r="A3198" s="8">
        <f>MAX($A$2:$A3197)+1</f>
        <v>2290</v>
      </c>
      <c r="B3198" s="8"/>
      <c r="C3198" s="9" t="str">
        <f t="shared" si="50"/>
        <v>Hilton Head</v>
      </c>
      <c r="D3198" s="8"/>
      <c r="E3198" s="8"/>
      <c r="F3198" s="10"/>
      <c r="G3198" s="8">
        <v>3318</v>
      </c>
      <c r="H3198" s="8" t="s">
        <v>17021</v>
      </c>
      <c r="I3198" s="8" t="s">
        <v>3340</v>
      </c>
      <c r="J3198" s="8">
        <v>17543</v>
      </c>
      <c r="K3198" s="8" t="s">
        <v>33804</v>
      </c>
    </row>
    <row r="3199" spans="1:11" x14ac:dyDescent="0.2">
      <c r="A3199" s="8">
        <f>MAX($A$2:$A3198)+1</f>
        <v>2291</v>
      </c>
      <c r="B3199" s="8"/>
      <c r="C3199" s="9" t="str">
        <f t="shared" si="50"/>
        <v>Horry Land Fill Gas Site</v>
      </c>
      <c r="D3199" s="8"/>
      <c r="E3199" s="8"/>
      <c r="F3199" s="10"/>
      <c r="G3199" s="8">
        <v>7958</v>
      </c>
      <c r="H3199" s="8" t="s">
        <v>17022</v>
      </c>
      <c r="I3199" s="8" t="s">
        <v>3340</v>
      </c>
      <c r="J3199" s="8">
        <v>17543</v>
      </c>
      <c r="K3199" s="8" t="s">
        <v>33804</v>
      </c>
    </row>
    <row r="3200" spans="1:11" x14ac:dyDescent="0.2">
      <c r="A3200" s="8">
        <f>MAX($A$2:$A3199)+1</f>
        <v>2292</v>
      </c>
      <c r="B3200" s="8"/>
      <c r="C3200" s="9" t="str">
        <f t="shared" si="50"/>
        <v>Jefferies</v>
      </c>
      <c r="D3200" s="8"/>
      <c r="E3200" s="8"/>
      <c r="F3200" s="10"/>
      <c r="G3200" s="8">
        <v>3319</v>
      </c>
      <c r="H3200" s="8" t="s">
        <v>17023</v>
      </c>
      <c r="I3200" s="8" t="s">
        <v>3340</v>
      </c>
      <c r="J3200" s="8">
        <v>17543</v>
      </c>
      <c r="K3200" s="8" t="s">
        <v>33804</v>
      </c>
    </row>
    <row r="3201" spans="1:11" x14ac:dyDescent="0.2">
      <c r="A3201" s="8">
        <f>MAX($A$2:$A3200)+1</f>
        <v>2293</v>
      </c>
      <c r="B3201" s="8"/>
      <c r="C3201" s="9" t="str">
        <f t="shared" si="50"/>
        <v>Rocky River (SC)</v>
      </c>
      <c r="D3201" s="8"/>
      <c r="E3201" s="8"/>
      <c r="F3201" s="10"/>
      <c r="G3201" s="8">
        <v>3305</v>
      </c>
      <c r="H3201" s="8" t="s">
        <v>17024</v>
      </c>
      <c r="I3201" s="8" t="s">
        <v>1013</v>
      </c>
      <c r="J3201" s="8">
        <v>34</v>
      </c>
      <c r="K3201" s="8" t="s">
        <v>33804</v>
      </c>
    </row>
    <row r="3202" spans="1:11" x14ac:dyDescent="0.2">
      <c r="A3202" s="8">
        <f>MAX($A$2:$A3201)+1</f>
        <v>2294</v>
      </c>
      <c r="B3202" s="8"/>
      <c r="C3202" s="9" t="str">
        <f t="shared" si="50"/>
        <v>John S Rainey</v>
      </c>
      <c r="D3202" s="8"/>
      <c r="E3202" s="8"/>
      <c r="F3202" s="10"/>
      <c r="G3202" s="8">
        <v>7834</v>
      </c>
      <c r="H3202" s="8" t="s">
        <v>17025</v>
      </c>
      <c r="I3202" s="8" t="s">
        <v>3340</v>
      </c>
      <c r="J3202" s="8">
        <v>17543</v>
      </c>
      <c r="K3202" s="8" t="s">
        <v>33804</v>
      </c>
    </row>
    <row r="3203" spans="1:11" x14ac:dyDescent="0.2">
      <c r="A3203" s="8">
        <f>MAX($A$2:$A3202)+1</f>
        <v>2295</v>
      </c>
      <c r="B3203" s="8"/>
      <c r="C3203" s="9" t="str">
        <f t="shared" si="50"/>
        <v>Lee County Landfill</v>
      </c>
      <c r="D3203" s="8"/>
      <c r="E3203" s="8"/>
      <c r="F3203" s="10"/>
      <c r="G3203" s="8">
        <v>56120</v>
      </c>
      <c r="H3203" s="8" t="s">
        <v>17026</v>
      </c>
      <c r="I3203" s="8" t="s">
        <v>3340</v>
      </c>
      <c r="J3203" s="8">
        <v>17543</v>
      </c>
      <c r="K3203" s="8" t="s">
        <v>33804</v>
      </c>
    </row>
    <row r="3204" spans="1:11" x14ac:dyDescent="0.2">
      <c r="A3204" s="8">
        <f>MAX($A$2:$A3203)+1</f>
        <v>2296</v>
      </c>
      <c r="B3204" s="8"/>
      <c r="C3204" s="9" t="str">
        <f t="shared" si="50"/>
        <v>J Strom Thurmond</v>
      </c>
      <c r="D3204" s="8"/>
      <c r="E3204" s="8"/>
      <c r="F3204" s="10"/>
      <c r="G3204" s="8">
        <v>3323</v>
      </c>
      <c r="H3204" s="8" t="s">
        <v>17027</v>
      </c>
      <c r="I3204" s="8" t="s">
        <v>3726</v>
      </c>
      <c r="J3204" s="8">
        <v>19375</v>
      </c>
      <c r="K3204" s="8" t="s">
        <v>33804</v>
      </c>
    </row>
    <row r="3205" spans="1:11" x14ac:dyDescent="0.2">
      <c r="A3205" s="8">
        <f>MAX($A$2:$A3204)+1</f>
        <v>2297</v>
      </c>
      <c r="B3205" s="8"/>
      <c r="C3205" s="9" t="str">
        <f t="shared" si="50"/>
        <v>Clark (SD)</v>
      </c>
      <c r="D3205" s="8"/>
      <c r="E3205" s="8"/>
      <c r="F3205" s="10"/>
      <c r="G3205" s="8">
        <v>3341</v>
      </c>
      <c r="H3205" s="8" t="s">
        <v>17028</v>
      </c>
      <c r="I3205" s="8" t="s">
        <v>9063</v>
      </c>
      <c r="J3205" s="8">
        <v>13809</v>
      </c>
      <c r="K3205" s="8" t="s">
        <v>33804</v>
      </c>
    </row>
    <row r="3206" spans="1:11" x14ac:dyDescent="0.2">
      <c r="A3206" s="8">
        <f>MAX($A$2:$A3205)+1</f>
        <v>2298</v>
      </c>
      <c r="B3206" s="8"/>
      <c r="C3206" s="9" t="str">
        <f t="shared" si="50"/>
        <v>Faulkton</v>
      </c>
      <c r="D3206" s="8"/>
      <c r="E3206" s="8"/>
      <c r="F3206" s="10"/>
      <c r="G3206" s="8">
        <v>3342</v>
      </c>
      <c r="H3206" s="8" t="s">
        <v>17029</v>
      </c>
      <c r="I3206" s="8" t="s">
        <v>9063</v>
      </c>
      <c r="J3206" s="8">
        <v>13809</v>
      </c>
      <c r="K3206" s="8" t="s">
        <v>33804</v>
      </c>
    </row>
    <row r="3207" spans="1:11" x14ac:dyDescent="0.2">
      <c r="A3207" s="8">
        <f>MAX($A$2:$A3206)+1</f>
        <v>2299</v>
      </c>
      <c r="B3207" s="8"/>
      <c r="C3207" s="9" t="str">
        <f t="shared" si="50"/>
        <v>Mobile Unit</v>
      </c>
      <c r="D3207" s="8"/>
      <c r="E3207" s="8"/>
      <c r="F3207" s="10"/>
      <c r="G3207" s="8">
        <v>3346</v>
      </c>
      <c r="H3207" s="8" t="s">
        <v>17030</v>
      </c>
      <c r="I3207" s="8" t="s">
        <v>9063</v>
      </c>
      <c r="J3207" s="8">
        <v>13809</v>
      </c>
      <c r="K3207" s="8" t="s">
        <v>33804</v>
      </c>
    </row>
    <row r="3208" spans="1:11" x14ac:dyDescent="0.2">
      <c r="A3208" s="8">
        <f>MAX($A$2:$A3207)+1</f>
        <v>2300</v>
      </c>
      <c r="B3208" s="8"/>
      <c r="C3208" s="9" t="str">
        <f t="shared" ref="C3208:C3271" si="51">IF(H3208="",F3208,H3208)</f>
        <v>Oahe</v>
      </c>
      <c r="D3208" s="8"/>
      <c r="E3208" s="8"/>
      <c r="F3208" s="10"/>
      <c r="G3208" s="8">
        <v>3356</v>
      </c>
      <c r="H3208" s="8" t="s">
        <v>17031</v>
      </c>
      <c r="I3208" s="8" t="s">
        <v>3723</v>
      </c>
      <c r="J3208" s="8">
        <v>19635</v>
      </c>
      <c r="K3208" s="8" t="s">
        <v>33804</v>
      </c>
    </row>
    <row r="3209" spans="1:11" x14ac:dyDescent="0.2">
      <c r="A3209" s="8">
        <f>MAX($A$2:$A3208)+1</f>
        <v>2301</v>
      </c>
      <c r="B3209" s="8"/>
      <c r="C3209" s="9" t="str">
        <f t="shared" si="51"/>
        <v>Fort Randall</v>
      </c>
      <c r="D3209" s="8"/>
      <c r="E3209" s="8"/>
      <c r="F3209" s="10"/>
      <c r="G3209" s="8">
        <v>3373</v>
      </c>
      <c r="H3209" s="8" t="s">
        <v>17032</v>
      </c>
      <c r="I3209" s="8" t="s">
        <v>3723</v>
      </c>
      <c r="J3209" s="8">
        <v>19635</v>
      </c>
      <c r="K3209" s="8" t="s">
        <v>33804</v>
      </c>
    </row>
    <row r="3210" spans="1:11" x14ac:dyDescent="0.2">
      <c r="A3210" s="8">
        <f>MAX($A$2:$A3209)+1</f>
        <v>2302</v>
      </c>
      <c r="B3210" s="8"/>
      <c r="C3210" s="9" t="str">
        <f t="shared" si="51"/>
        <v>Big Bend Dam</v>
      </c>
      <c r="D3210" s="8"/>
      <c r="E3210" s="8"/>
      <c r="F3210" s="10"/>
      <c r="G3210" s="8">
        <v>3375</v>
      </c>
      <c r="H3210" s="8" t="s">
        <v>17033</v>
      </c>
      <c r="I3210" s="8" t="s">
        <v>3723</v>
      </c>
      <c r="J3210" s="8">
        <v>19635</v>
      </c>
      <c r="K3210" s="8" t="s">
        <v>33804</v>
      </c>
    </row>
    <row r="3211" spans="1:11" x14ac:dyDescent="0.2">
      <c r="A3211" s="8">
        <f>MAX($A$2:$A3210)+1</f>
        <v>2303</v>
      </c>
      <c r="B3211" s="8"/>
      <c r="C3211" s="9" t="str">
        <f t="shared" si="51"/>
        <v>Allen Steam Plant</v>
      </c>
      <c r="D3211" s="8"/>
      <c r="E3211" s="8"/>
      <c r="F3211" s="10"/>
      <c r="G3211" s="8">
        <v>3393</v>
      </c>
      <c r="H3211" s="8" t="s">
        <v>17034</v>
      </c>
      <c r="I3211" s="8" t="s">
        <v>3533</v>
      </c>
      <c r="J3211" s="8">
        <v>18642</v>
      </c>
      <c r="K3211" s="8" t="s">
        <v>33804</v>
      </c>
    </row>
    <row r="3212" spans="1:11" x14ac:dyDescent="0.2">
      <c r="A3212" s="8">
        <f>MAX($A$2:$A3211)+1</f>
        <v>2304</v>
      </c>
      <c r="B3212" s="8"/>
      <c r="C3212" s="9" t="str">
        <f t="shared" si="51"/>
        <v>Apalachia</v>
      </c>
      <c r="D3212" s="8"/>
      <c r="E3212" s="8"/>
      <c r="F3212" s="10"/>
      <c r="G3212" s="8">
        <v>3394</v>
      </c>
      <c r="H3212" s="8" t="s">
        <v>17035</v>
      </c>
      <c r="I3212" s="8" t="s">
        <v>3533</v>
      </c>
      <c r="J3212" s="8">
        <v>18642</v>
      </c>
      <c r="K3212" s="8" t="s">
        <v>33804</v>
      </c>
    </row>
    <row r="3213" spans="1:11" x14ac:dyDescent="0.2">
      <c r="A3213" s="8">
        <f>MAX($A$2:$A3212)+1</f>
        <v>2305</v>
      </c>
      <c r="B3213" s="8"/>
      <c r="C3213" s="9" t="str">
        <f t="shared" si="51"/>
        <v>Boone Dam</v>
      </c>
      <c r="D3213" s="8"/>
      <c r="E3213" s="8"/>
      <c r="F3213" s="10"/>
      <c r="G3213" s="8">
        <v>3395</v>
      </c>
      <c r="H3213" s="8" t="s">
        <v>17036</v>
      </c>
      <c r="I3213" s="8" t="s">
        <v>3533</v>
      </c>
      <c r="J3213" s="8">
        <v>18642</v>
      </c>
      <c r="K3213" s="8" t="s">
        <v>33804</v>
      </c>
    </row>
    <row r="3214" spans="1:11" x14ac:dyDescent="0.2">
      <c r="A3214" s="8">
        <f>MAX($A$2:$A3213)+1</f>
        <v>2306</v>
      </c>
      <c r="B3214" s="8"/>
      <c r="C3214" s="9" t="str">
        <f t="shared" si="51"/>
        <v>Bull Run</v>
      </c>
      <c r="D3214" s="8"/>
      <c r="E3214" s="8"/>
      <c r="F3214" s="10"/>
      <c r="G3214" s="8">
        <v>3396</v>
      </c>
      <c r="H3214" s="8" t="s">
        <v>15378</v>
      </c>
      <c r="I3214" s="8" t="s">
        <v>3533</v>
      </c>
      <c r="J3214" s="8">
        <v>18642</v>
      </c>
      <c r="K3214" s="8" t="s">
        <v>33804</v>
      </c>
    </row>
    <row r="3215" spans="1:11" x14ac:dyDescent="0.2">
      <c r="A3215" s="8">
        <f>MAX($A$2:$A3214)+1</f>
        <v>2307</v>
      </c>
      <c r="B3215" s="8"/>
      <c r="C3215" s="9" t="str">
        <f t="shared" si="51"/>
        <v>Cherokee Dam</v>
      </c>
      <c r="D3215" s="8"/>
      <c r="E3215" s="8"/>
      <c r="F3215" s="10"/>
      <c r="G3215" s="8">
        <v>3397</v>
      </c>
      <c r="H3215" s="8" t="s">
        <v>17037</v>
      </c>
      <c r="I3215" s="8" t="s">
        <v>3533</v>
      </c>
      <c r="J3215" s="8">
        <v>18642</v>
      </c>
      <c r="K3215" s="8" t="s">
        <v>33804</v>
      </c>
    </row>
    <row r="3216" spans="1:11" x14ac:dyDescent="0.2">
      <c r="A3216" s="8">
        <f>MAX($A$2:$A3215)+1</f>
        <v>2308</v>
      </c>
      <c r="B3216" s="8"/>
      <c r="C3216" s="9" t="str">
        <f t="shared" si="51"/>
        <v>Chickamauga</v>
      </c>
      <c r="D3216" s="8"/>
      <c r="E3216" s="8"/>
      <c r="F3216" s="10"/>
      <c r="G3216" s="8">
        <v>3398</v>
      </c>
      <c r="H3216" s="8" t="s">
        <v>17038</v>
      </c>
      <c r="I3216" s="8" t="s">
        <v>3533</v>
      </c>
      <c r="J3216" s="8">
        <v>18642</v>
      </c>
      <c r="K3216" s="8" t="s">
        <v>33804</v>
      </c>
    </row>
    <row r="3217" spans="1:11" x14ac:dyDescent="0.2">
      <c r="A3217" s="8">
        <f>MAX($A$2:$A3216)+1</f>
        <v>2309</v>
      </c>
      <c r="B3217" s="8"/>
      <c r="C3217" s="9" t="str">
        <f t="shared" si="51"/>
        <v>Cumberland (TN)</v>
      </c>
      <c r="D3217" s="8"/>
      <c r="E3217" s="8"/>
      <c r="F3217" s="10"/>
      <c r="G3217" s="8">
        <v>3399</v>
      </c>
      <c r="H3217" s="8" t="s">
        <v>17039</v>
      </c>
      <c r="I3217" s="8" t="s">
        <v>3533</v>
      </c>
      <c r="J3217" s="8">
        <v>18642</v>
      </c>
      <c r="K3217" s="8" t="s">
        <v>33804</v>
      </c>
    </row>
    <row r="3218" spans="1:11" x14ac:dyDescent="0.2">
      <c r="A3218" s="8">
        <f>MAX($A$2:$A3217)+1</f>
        <v>2310</v>
      </c>
      <c r="B3218" s="8"/>
      <c r="C3218" s="9" t="str">
        <f t="shared" si="51"/>
        <v>Douglas Dam</v>
      </c>
      <c r="D3218" s="8"/>
      <c r="E3218" s="8"/>
      <c r="F3218" s="10"/>
      <c r="G3218" s="8">
        <v>3400</v>
      </c>
      <c r="H3218" s="8" t="s">
        <v>17040</v>
      </c>
      <c r="I3218" s="8" t="s">
        <v>3533</v>
      </c>
      <c r="J3218" s="8">
        <v>18642</v>
      </c>
      <c r="K3218" s="8" t="s">
        <v>33804</v>
      </c>
    </row>
    <row r="3219" spans="1:11" x14ac:dyDescent="0.2">
      <c r="A3219" s="8">
        <f>MAX($A$2:$A3218)+1</f>
        <v>2311</v>
      </c>
      <c r="B3219" s="8"/>
      <c r="C3219" s="9" t="str">
        <f t="shared" si="51"/>
        <v>Fort Patrick Henry</v>
      </c>
      <c r="D3219" s="8"/>
      <c r="E3219" s="8"/>
      <c r="F3219" s="10"/>
      <c r="G3219" s="8">
        <v>3401</v>
      </c>
      <c r="H3219" s="8" t="s">
        <v>17041</v>
      </c>
      <c r="I3219" s="8" t="s">
        <v>3533</v>
      </c>
      <c r="J3219" s="8">
        <v>18642</v>
      </c>
      <c r="K3219" s="8" t="s">
        <v>33804</v>
      </c>
    </row>
    <row r="3220" spans="1:11" x14ac:dyDescent="0.2">
      <c r="A3220" s="8">
        <f>MAX($A$2:$A3219)+1</f>
        <v>2312</v>
      </c>
      <c r="B3220" s="8"/>
      <c r="C3220" s="9" t="str">
        <f t="shared" si="51"/>
        <v>Fort Loudoun</v>
      </c>
      <c r="D3220" s="8"/>
      <c r="E3220" s="8"/>
      <c r="F3220" s="10"/>
      <c r="G3220" s="8">
        <v>3402</v>
      </c>
      <c r="H3220" s="8" t="s">
        <v>17042</v>
      </c>
      <c r="I3220" s="8" t="s">
        <v>3533</v>
      </c>
      <c r="J3220" s="8">
        <v>18642</v>
      </c>
      <c r="K3220" s="8" t="s">
        <v>33804</v>
      </c>
    </row>
    <row r="3221" spans="1:11" x14ac:dyDescent="0.2">
      <c r="A3221" s="8">
        <f>MAX($A$2:$A3220)+1</f>
        <v>2313</v>
      </c>
      <c r="B3221" s="8"/>
      <c r="C3221" s="9" t="str">
        <f t="shared" si="51"/>
        <v>Gallatin (TN)</v>
      </c>
      <c r="D3221" s="8"/>
      <c r="E3221" s="8"/>
      <c r="F3221" s="10"/>
      <c r="G3221" s="8">
        <v>3403</v>
      </c>
      <c r="H3221" s="8" t="s">
        <v>17043</v>
      </c>
      <c r="I3221" s="8" t="s">
        <v>3533</v>
      </c>
      <c r="J3221" s="8">
        <v>18642</v>
      </c>
      <c r="K3221" s="8" t="s">
        <v>33804</v>
      </c>
    </row>
    <row r="3222" spans="1:11" x14ac:dyDescent="0.2">
      <c r="A3222" s="8">
        <f>MAX($A$2:$A3221)+1</f>
        <v>2314</v>
      </c>
      <c r="B3222" s="8"/>
      <c r="C3222" s="9" t="str">
        <f t="shared" si="51"/>
        <v>Great Falls (TN)</v>
      </c>
      <c r="D3222" s="8"/>
      <c r="E3222" s="8"/>
      <c r="F3222" s="10"/>
      <c r="G3222" s="8">
        <v>3404</v>
      </c>
      <c r="H3222" s="8" t="s">
        <v>17044</v>
      </c>
      <c r="I3222" s="8" t="s">
        <v>3533</v>
      </c>
      <c r="J3222" s="8">
        <v>18642</v>
      </c>
      <c r="K3222" s="8" t="s">
        <v>33804</v>
      </c>
    </row>
    <row r="3223" spans="1:11" x14ac:dyDescent="0.2">
      <c r="A3223" s="8">
        <f>MAX($A$2:$A3222)+1</f>
        <v>2315</v>
      </c>
      <c r="B3223" s="8"/>
      <c r="C3223" s="9" t="str">
        <f t="shared" si="51"/>
        <v>John Sevier</v>
      </c>
      <c r="D3223" s="8"/>
      <c r="E3223" s="8"/>
      <c r="F3223" s="10"/>
      <c r="G3223" s="8">
        <v>3405</v>
      </c>
      <c r="H3223" s="8" t="s">
        <v>17045</v>
      </c>
      <c r="I3223" s="8" t="s">
        <v>3533</v>
      </c>
      <c r="J3223" s="8">
        <v>18642</v>
      </c>
      <c r="K3223" s="8" t="s">
        <v>33804</v>
      </c>
    </row>
    <row r="3224" spans="1:11" x14ac:dyDescent="0.2">
      <c r="A3224" s="8">
        <f>MAX($A$2:$A3223)+1</f>
        <v>2316</v>
      </c>
      <c r="B3224" s="8"/>
      <c r="C3224" s="9" t="str">
        <f t="shared" si="51"/>
        <v>Johnsonville</v>
      </c>
      <c r="D3224" s="8"/>
      <c r="E3224" s="8"/>
      <c r="F3224" s="10"/>
      <c r="G3224" s="8">
        <v>3406</v>
      </c>
      <c r="H3224" s="8" t="s">
        <v>17046</v>
      </c>
      <c r="I3224" s="8" t="s">
        <v>3533</v>
      </c>
      <c r="J3224" s="8">
        <v>18642</v>
      </c>
      <c r="K3224" s="8" t="s">
        <v>33804</v>
      </c>
    </row>
    <row r="3225" spans="1:11" x14ac:dyDescent="0.2">
      <c r="A3225" s="8">
        <f>MAX($A$2:$A3224)+1</f>
        <v>2317</v>
      </c>
      <c r="B3225" s="8"/>
      <c r="C3225" s="9" t="str">
        <f t="shared" si="51"/>
        <v>Kingston</v>
      </c>
      <c r="D3225" s="8"/>
      <c r="E3225" s="8"/>
      <c r="F3225" s="10"/>
      <c r="G3225" s="8">
        <v>3407</v>
      </c>
      <c r="H3225" s="8" t="s">
        <v>17047</v>
      </c>
      <c r="I3225" s="8" t="s">
        <v>3533</v>
      </c>
      <c r="J3225" s="8">
        <v>18642</v>
      </c>
      <c r="K3225" s="8" t="s">
        <v>33804</v>
      </c>
    </row>
    <row r="3226" spans="1:11" x14ac:dyDescent="0.2">
      <c r="A3226" s="8">
        <f>MAX($A$2:$A3225)+1</f>
        <v>2318</v>
      </c>
      <c r="B3226" s="8"/>
      <c r="C3226" s="9" t="str">
        <f t="shared" si="51"/>
        <v>Melton Hill</v>
      </c>
      <c r="D3226" s="8"/>
      <c r="E3226" s="8"/>
      <c r="F3226" s="10"/>
      <c r="G3226" s="8">
        <v>3408</v>
      </c>
      <c r="H3226" s="8" t="s">
        <v>17048</v>
      </c>
      <c r="I3226" s="8" t="s">
        <v>3533</v>
      </c>
      <c r="J3226" s="8">
        <v>18642</v>
      </c>
      <c r="K3226" s="8" t="s">
        <v>33804</v>
      </c>
    </row>
    <row r="3227" spans="1:11" x14ac:dyDescent="0.2">
      <c r="A3227" s="8">
        <f>MAX($A$2:$A3226)+1</f>
        <v>2319</v>
      </c>
      <c r="B3227" s="8"/>
      <c r="C3227" s="9" t="str">
        <f t="shared" si="51"/>
        <v>Nickajack</v>
      </c>
      <c r="D3227" s="8"/>
      <c r="E3227" s="8"/>
      <c r="F3227" s="10"/>
      <c r="G3227" s="8">
        <v>3409</v>
      </c>
      <c r="H3227" s="8" t="s">
        <v>17049</v>
      </c>
      <c r="I3227" s="8" t="s">
        <v>3533</v>
      </c>
      <c r="J3227" s="8">
        <v>18642</v>
      </c>
      <c r="K3227" s="8" t="s">
        <v>33804</v>
      </c>
    </row>
    <row r="3228" spans="1:11" x14ac:dyDescent="0.2">
      <c r="A3228" s="8">
        <f>MAX($A$2:$A3227)+1</f>
        <v>2320</v>
      </c>
      <c r="B3228" s="8"/>
      <c r="C3228" s="9" t="str">
        <f t="shared" si="51"/>
        <v>Norris Dam</v>
      </c>
      <c r="D3228" s="8"/>
      <c r="E3228" s="8"/>
      <c r="F3228" s="10"/>
      <c r="G3228" s="8">
        <v>3411</v>
      </c>
      <c r="H3228" s="8" t="s">
        <v>17050</v>
      </c>
      <c r="I3228" s="8" t="s">
        <v>3533</v>
      </c>
      <c r="J3228" s="8">
        <v>18642</v>
      </c>
      <c r="K3228" s="8" t="s">
        <v>33804</v>
      </c>
    </row>
    <row r="3229" spans="1:11" x14ac:dyDescent="0.2">
      <c r="A3229" s="8">
        <f>MAX($A$2:$A3228)+1</f>
        <v>2321</v>
      </c>
      <c r="B3229" s="8"/>
      <c r="C3229" s="9" t="str">
        <f t="shared" si="51"/>
        <v>Ocoee 1</v>
      </c>
      <c r="D3229" s="8"/>
      <c r="E3229" s="8"/>
      <c r="F3229" s="10"/>
      <c r="G3229" s="8">
        <v>3412</v>
      </c>
      <c r="H3229" s="8" t="s">
        <v>17051</v>
      </c>
      <c r="I3229" s="8" t="s">
        <v>3533</v>
      </c>
      <c r="J3229" s="8">
        <v>18642</v>
      </c>
      <c r="K3229" s="8" t="s">
        <v>33804</v>
      </c>
    </row>
    <row r="3230" spans="1:11" x14ac:dyDescent="0.2">
      <c r="A3230" s="8">
        <f>MAX($A$2:$A3229)+1</f>
        <v>2322</v>
      </c>
      <c r="B3230" s="8"/>
      <c r="C3230" s="9" t="str">
        <f t="shared" si="51"/>
        <v>Ocoee 2</v>
      </c>
      <c r="D3230" s="8"/>
      <c r="E3230" s="8"/>
      <c r="F3230" s="10"/>
      <c r="G3230" s="8">
        <v>3413</v>
      </c>
      <c r="H3230" s="8" t="s">
        <v>17052</v>
      </c>
      <c r="I3230" s="8" t="s">
        <v>3533</v>
      </c>
      <c r="J3230" s="8">
        <v>18642</v>
      </c>
      <c r="K3230" s="8" t="s">
        <v>33804</v>
      </c>
    </row>
    <row r="3231" spans="1:11" x14ac:dyDescent="0.2">
      <c r="A3231" s="8">
        <f>MAX($A$2:$A3230)+1</f>
        <v>2323</v>
      </c>
      <c r="B3231" s="8"/>
      <c r="C3231" s="9" t="str">
        <f t="shared" si="51"/>
        <v>Ocoee 3</v>
      </c>
      <c r="D3231" s="8"/>
      <c r="E3231" s="8"/>
      <c r="F3231" s="10"/>
      <c r="G3231" s="8">
        <v>3414</v>
      </c>
      <c r="H3231" s="8" t="s">
        <v>17053</v>
      </c>
      <c r="I3231" s="8" t="s">
        <v>3533</v>
      </c>
      <c r="J3231" s="8">
        <v>18642</v>
      </c>
      <c r="K3231" s="8" t="s">
        <v>33804</v>
      </c>
    </row>
    <row r="3232" spans="1:11" x14ac:dyDescent="0.2">
      <c r="A3232" s="8">
        <f>MAX($A$2:$A3231)+1</f>
        <v>2324</v>
      </c>
      <c r="B3232" s="8"/>
      <c r="C3232" s="9" t="str">
        <f t="shared" si="51"/>
        <v>Pickwick Landing Dam</v>
      </c>
      <c r="D3232" s="8"/>
      <c r="E3232" s="8"/>
      <c r="F3232" s="10"/>
      <c r="G3232" s="8">
        <v>3415</v>
      </c>
      <c r="H3232" s="8" t="s">
        <v>17054</v>
      </c>
      <c r="I3232" s="8" t="s">
        <v>3533</v>
      </c>
      <c r="J3232" s="8">
        <v>18642</v>
      </c>
      <c r="K3232" s="8" t="s">
        <v>33804</v>
      </c>
    </row>
    <row r="3233" spans="1:11" x14ac:dyDescent="0.2">
      <c r="A3233" s="8">
        <f>MAX($A$2:$A3232)+1</f>
        <v>2325</v>
      </c>
      <c r="B3233" s="8"/>
      <c r="C3233" s="9" t="str">
        <f t="shared" si="51"/>
        <v>South Holston</v>
      </c>
      <c r="D3233" s="8"/>
      <c r="E3233" s="8"/>
      <c r="F3233" s="10"/>
      <c r="G3233" s="8">
        <v>3416</v>
      </c>
      <c r="H3233" s="8" t="s">
        <v>17055</v>
      </c>
      <c r="I3233" s="8" t="s">
        <v>3533</v>
      </c>
      <c r="J3233" s="8">
        <v>18642</v>
      </c>
      <c r="K3233" s="8" t="s">
        <v>33804</v>
      </c>
    </row>
    <row r="3234" spans="1:11" x14ac:dyDescent="0.2">
      <c r="A3234" s="8">
        <f>MAX($A$2:$A3233)+1</f>
        <v>2326</v>
      </c>
      <c r="B3234" s="8"/>
      <c r="C3234" s="9" t="str">
        <f t="shared" si="51"/>
        <v>Tims Ford</v>
      </c>
      <c r="D3234" s="8"/>
      <c r="E3234" s="8"/>
      <c r="F3234" s="10"/>
      <c r="G3234" s="8">
        <v>3417</v>
      </c>
      <c r="H3234" s="8" t="s">
        <v>17056</v>
      </c>
      <c r="I3234" s="8" t="s">
        <v>3533</v>
      </c>
      <c r="J3234" s="8">
        <v>18642</v>
      </c>
      <c r="K3234" s="8" t="s">
        <v>33804</v>
      </c>
    </row>
    <row r="3235" spans="1:11" x14ac:dyDescent="0.2">
      <c r="A3235" s="8">
        <f>MAX($A$2:$A3234)+1</f>
        <v>2327</v>
      </c>
      <c r="B3235" s="8"/>
      <c r="C3235" s="9" t="str">
        <f t="shared" si="51"/>
        <v>Watauga</v>
      </c>
      <c r="D3235" s="8"/>
      <c r="E3235" s="8"/>
      <c r="F3235" s="10"/>
      <c r="G3235" s="8">
        <v>3418</v>
      </c>
      <c r="H3235" s="8" t="s">
        <v>17057</v>
      </c>
      <c r="I3235" s="8" t="s">
        <v>3533</v>
      </c>
      <c r="J3235" s="8">
        <v>18642</v>
      </c>
      <c r="K3235" s="8" t="s">
        <v>33804</v>
      </c>
    </row>
    <row r="3236" spans="1:11" x14ac:dyDescent="0.2">
      <c r="A3236" s="8">
        <f>MAX($A$2:$A3235)+1</f>
        <v>2328</v>
      </c>
      <c r="B3236" s="8"/>
      <c r="C3236" s="9" t="str">
        <f t="shared" si="51"/>
        <v>Watts Bar Hydro</v>
      </c>
      <c r="D3236" s="8"/>
      <c r="E3236" s="8"/>
      <c r="F3236" s="10"/>
      <c r="G3236" s="8">
        <v>3420</v>
      </c>
      <c r="H3236" s="8" t="s">
        <v>17058</v>
      </c>
      <c r="I3236" s="8" t="s">
        <v>3533</v>
      </c>
      <c r="J3236" s="8">
        <v>18642</v>
      </c>
      <c r="K3236" s="8" t="s">
        <v>33804</v>
      </c>
    </row>
    <row r="3237" spans="1:11" x14ac:dyDescent="0.2">
      <c r="A3237" s="8">
        <f>MAX($A$2:$A3236)+1</f>
        <v>2329</v>
      </c>
      <c r="B3237" s="8"/>
      <c r="C3237" s="9" t="str">
        <f t="shared" si="51"/>
        <v>Wilbur</v>
      </c>
      <c r="D3237" s="8"/>
      <c r="E3237" s="8"/>
      <c r="F3237" s="10"/>
      <c r="G3237" s="8">
        <v>3421</v>
      </c>
      <c r="H3237" s="8" t="s">
        <v>17059</v>
      </c>
      <c r="I3237" s="8" t="s">
        <v>3533</v>
      </c>
      <c r="J3237" s="8">
        <v>18642</v>
      </c>
      <c r="K3237" s="8" t="s">
        <v>33804</v>
      </c>
    </row>
    <row r="3238" spans="1:11" x14ac:dyDescent="0.2">
      <c r="A3238" s="8">
        <f>MAX($A$2:$A3237)+1</f>
        <v>2330</v>
      </c>
      <c r="B3238" s="8"/>
      <c r="C3238" s="9" t="str">
        <f t="shared" si="51"/>
        <v>Cordell Hull</v>
      </c>
      <c r="D3238" s="8"/>
      <c r="E3238" s="8"/>
      <c r="F3238" s="10"/>
      <c r="G3238" s="8">
        <v>3423</v>
      </c>
      <c r="H3238" s="8" t="s">
        <v>17060</v>
      </c>
      <c r="I3238" s="8" t="s">
        <v>3725</v>
      </c>
      <c r="J3238" s="8">
        <v>19462</v>
      </c>
      <c r="K3238" s="8" t="s">
        <v>33804</v>
      </c>
    </row>
    <row r="3239" spans="1:11" x14ac:dyDescent="0.2">
      <c r="A3239" s="8">
        <f>MAX($A$2:$A3238)+1</f>
        <v>2331</v>
      </c>
      <c r="B3239" s="8"/>
      <c r="C3239" s="9" t="str">
        <f t="shared" si="51"/>
        <v>Dale Hollow</v>
      </c>
      <c r="D3239" s="8"/>
      <c r="E3239" s="8"/>
      <c r="F3239" s="10"/>
      <c r="G3239" s="8">
        <v>3424</v>
      </c>
      <c r="H3239" s="8" t="s">
        <v>17061</v>
      </c>
      <c r="I3239" s="8" t="s">
        <v>3725</v>
      </c>
      <c r="J3239" s="8">
        <v>19462</v>
      </c>
      <c r="K3239" s="8" t="s">
        <v>33804</v>
      </c>
    </row>
    <row r="3240" spans="1:11" x14ac:dyDescent="0.2">
      <c r="A3240" s="8">
        <f>MAX($A$2:$A3239)+1</f>
        <v>2332</v>
      </c>
      <c r="B3240" s="8"/>
      <c r="C3240" s="9" t="str">
        <f t="shared" si="51"/>
        <v>Old Hickory</v>
      </c>
      <c r="D3240" s="8"/>
      <c r="E3240" s="8"/>
      <c r="F3240" s="10"/>
      <c r="G3240" s="8">
        <v>3426</v>
      </c>
      <c r="H3240" s="8" t="s">
        <v>17062</v>
      </c>
      <c r="I3240" s="8" t="s">
        <v>3725</v>
      </c>
      <c r="J3240" s="8">
        <v>19462</v>
      </c>
      <c r="K3240" s="8" t="s">
        <v>33804</v>
      </c>
    </row>
    <row r="3241" spans="1:11" x14ac:dyDescent="0.2">
      <c r="A3241" s="8">
        <f>MAX($A$2:$A3240)+1</f>
        <v>2333</v>
      </c>
      <c r="B3241" s="8"/>
      <c r="C3241" s="9" t="str">
        <f t="shared" si="51"/>
        <v>J P Priest</v>
      </c>
      <c r="D3241" s="8"/>
      <c r="E3241" s="8"/>
      <c r="F3241" s="10"/>
      <c r="G3241" s="8">
        <v>3428</v>
      </c>
      <c r="H3241" s="8" t="s">
        <v>17063</v>
      </c>
      <c r="I3241" s="8" t="s">
        <v>3725</v>
      </c>
      <c r="J3241" s="8">
        <v>19462</v>
      </c>
      <c r="K3241" s="8" t="s">
        <v>33804</v>
      </c>
    </row>
    <row r="3242" spans="1:11" x14ac:dyDescent="0.2">
      <c r="A3242" s="8">
        <f>MAX($A$2:$A3241)+1</f>
        <v>2334</v>
      </c>
      <c r="B3242" s="8"/>
      <c r="C3242" s="9" t="str">
        <f t="shared" si="51"/>
        <v>Eagle Pass</v>
      </c>
      <c r="D3242" s="8"/>
      <c r="E3242" s="8"/>
      <c r="F3242" s="10"/>
      <c r="G3242" s="8">
        <v>3437</v>
      </c>
      <c r="H3242" s="8" t="s">
        <v>17064</v>
      </c>
      <c r="I3242" s="8" t="s">
        <v>2488</v>
      </c>
      <c r="J3242" s="8">
        <v>54683</v>
      </c>
      <c r="K3242" s="8" t="s">
        <v>33804</v>
      </c>
    </row>
    <row r="3243" spans="1:11" x14ac:dyDescent="0.2">
      <c r="A3243" s="8">
        <f>MAX($A$2:$A3242)+1</f>
        <v>2335</v>
      </c>
      <c r="B3243" s="8"/>
      <c r="C3243" s="9" t="str">
        <f t="shared" si="51"/>
        <v>Laredo</v>
      </c>
      <c r="D3243" s="8"/>
      <c r="E3243" s="8"/>
      <c r="F3243" s="10"/>
      <c r="G3243" s="8">
        <v>3439</v>
      </c>
      <c r="H3243" s="8" t="s">
        <v>17065</v>
      </c>
      <c r="I3243" s="8" t="s">
        <v>3585</v>
      </c>
      <c r="J3243" s="8">
        <v>49979</v>
      </c>
      <c r="K3243" s="8" t="s">
        <v>33804</v>
      </c>
    </row>
    <row r="3244" spans="1:11" x14ac:dyDescent="0.2">
      <c r="A3244" s="8">
        <f>MAX($A$2:$A3243)+1</f>
        <v>2336</v>
      </c>
      <c r="B3244" s="8"/>
      <c r="C3244" s="9" t="str">
        <f t="shared" si="51"/>
        <v>Nueces Bay</v>
      </c>
      <c r="D3244" s="8"/>
      <c r="E3244" s="8"/>
      <c r="F3244" s="10"/>
      <c r="G3244" s="8">
        <v>3441</v>
      </c>
      <c r="H3244" s="8" t="s">
        <v>17066</v>
      </c>
      <c r="I3244" s="8" t="s">
        <v>3585</v>
      </c>
      <c r="J3244" s="8">
        <v>49979</v>
      </c>
      <c r="K3244" s="8" t="s">
        <v>33804</v>
      </c>
    </row>
    <row r="3245" spans="1:11" x14ac:dyDescent="0.2">
      <c r="A3245" s="8">
        <f>MAX($A$2:$A3244)+1</f>
        <v>2337</v>
      </c>
      <c r="B3245" s="8"/>
      <c r="C3245" s="9" t="str">
        <f t="shared" si="51"/>
        <v>Victoria</v>
      </c>
      <c r="D3245" s="8"/>
      <c r="E3245" s="8"/>
      <c r="F3245" s="10"/>
      <c r="G3245" s="8">
        <v>3443</v>
      </c>
      <c r="H3245" s="8" t="s">
        <v>15276</v>
      </c>
      <c r="I3245" s="8" t="s">
        <v>3094</v>
      </c>
      <c r="J3245" s="8">
        <v>54907</v>
      </c>
      <c r="K3245" s="8" t="s">
        <v>33804</v>
      </c>
    </row>
    <row r="3246" spans="1:11" x14ac:dyDescent="0.2">
      <c r="A3246" s="8">
        <f>MAX($A$2:$A3245)+1</f>
        <v>2338</v>
      </c>
      <c r="B3246" s="8"/>
      <c r="C3246" s="9" t="str">
        <f t="shared" si="51"/>
        <v>Lake Hubbard</v>
      </c>
      <c r="D3246" s="8"/>
      <c r="E3246" s="8"/>
      <c r="F3246" s="10"/>
      <c r="G3246" s="8">
        <v>3452</v>
      </c>
      <c r="H3246" s="8" t="s">
        <v>17067</v>
      </c>
      <c r="I3246" s="8" t="s">
        <v>2437</v>
      </c>
      <c r="J3246" s="8">
        <v>55983</v>
      </c>
      <c r="K3246" s="8" t="s">
        <v>33804</v>
      </c>
    </row>
    <row r="3247" spans="1:11" x14ac:dyDescent="0.2">
      <c r="A3247" s="8">
        <f>MAX($A$2:$A3246)+1</f>
        <v>2339</v>
      </c>
      <c r="B3247" s="8"/>
      <c r="C3247" s="9" t="str">
        <f t="shared" si="51"/>
        <v>Mountain Creek</v>
      </c>
      <c r="D3247" s="8"/>
      <c r="E3247" s="8"/>
      <c r="F3247" s="10"/>
      <c r="G3247" s="8">
        <v>3453</v>
      </c>
      <c r="H3247" s="8" t="s">
        <v>17068</v>
      </c>
      <c r="I3247" s="8" t="s">
        <v>1805</v>
      </c>
      <c r="J3247" s="8">
        <v>6035</v>
      </c>
      <c r="K3247" s="8" t="s">
        <v>33804</v>
      </c>
    </row>
    <row r="3248" spans="1:11" x14ac:dyDescent="0.2">
      <c r="A3248" s="8">
        <f>MAX($A$2:$A3247)+1</f>
        <v>2340</v>
      </c>
      <c r="B3248" s="8"/>
      <c r="C3248" s="9" t="str">
        <f t="shared" si="51"/>
        <v>Cedar Bayou</v>
      </c>
      <c r="D3248" s="8"/>
      <c r="E3248" s="8"/>
      <c r="F3248" s="10"/>
      <c r="G3248" s="8">
        <v>3460</v>
      </c>
      <c r="H3248" s="8" t="s">
        <v>17069</v>
      </c>
      <c r="I3248" s="8" t="s">
        <v>2808</v>
      </c>
      <c r="J3248" s="8">
        <v>54888</v>
      </c>
      <c r="K3248" s="8" t="s">
        <v>33804</v>
      </c>
    </row>
    <row r="3249" spans="1:11" x14ac:dyDescent="0.2">
      <c r="A3249" s="8">
        <f>MAX($A$2:$A3248)+1</f>
        <v>2341</v>
      </c>
      <c r="B3249" s="8"/>
      <c r="C3249" s="9" t="str">
        <f t="shared" si="51"/>
        <v>Greens Bayou</v>
      </c>
      <c r="D3249" s="8"/>
      <c r="E3249" s="8"/>
      <c r="F3249" s="10"/>
      <c r="G3249" s="8">
        <v>3464</v>
      </c>
      <c r="H3249" s="8" t="s">
        <v>17070</v>
      </c>
      <c r="I3249" s="8" t="s">
        <v>2808</v>
      </c>
      <c r="J3249" s="8">
        <v>54888</v>
      </c>
      <c r="K3249" s="8" t="s">
        <v>33804</v>
      </c>
    </row>
    <row r="3250" spans="1:11" x14ac:dyDescent="0.2">
      <c r="A3250" s="8">
        <f>MAX($A$2:$A3249)+1</f>
        <v>2342</v>
      </c>
      <c r="B3250" s="8"/>
      <c r="C3250" s="9" t="str">
        <f t="shared" si="51"/>
        <v>Sam Bertron</v>
      </c>
      <c r="D3250" s="8"/>
      <c r="E3250" s="8"/>
      <c r="F3250" s="10"/>
      <c r="G3250" s="8">
        <v>3468</v>
      </c>
      <c r="H3250" s="8" t="s">
        <v>17071</v>
      </c>
      <c r="I3250" s="8" t="s">
        <v>2808</v>
      </c>
      <c r="J3250" s="8">
        <v>54888</v>
      </c>
      <c r="K3250" s="8" t="s">
        <v>33804</v>
      </c>
    </row>
    <row r="3251" spans="1:11" x14ac:dyDescent="0.2">
      <c r="A3251" s="8">
        <f>MAX($A$2:$A3250)+1</f>
        <v>2343</v>
      </c>
      <c r="B3251" s="8"/>
      <c r="C3251" s="9" t="str">
        <f t="shared" si="51"/>
        <v>T H Wharton</v>
      </c>
      <c r="D3251" s="8"/>
      <c r="E3251" s="8"/>
      <c r="F3251" s="10"/>
      <c r="G3251" s="8">
        <v>3469</v>
      </c>
      <c r="H3251" s="8" t="s">
        <v>17072</v>
      </c>
      <c r="I3251" s="8" t="s">
        <v>2808</v>
      </c>
      <c r="J3251" s="8">
        <v>54888</v>
      </c>
      <c r="K3251" s="8" t="s">
        <v>33804</v>
      </c>
    </row>
    <row r="3252" spans="1:11" x14ac:dyDescent="0.2">
      <c r="A3252" s="8">
        <f>MAX($A$2:$A3251)+1</f>
        <v>2344</v>
      </c>
      <c r="B3252" s="8"/>
      <c r="C3252" s="9" t="str">
        <f t="shared" si="51"/>
        <v>W A Parish</v>
      </c>
      <c r="D3252" s="8"/>
      <c r="E3252" s="8"/>
      <c r="F3252" s="10"/>
      <c r="G3252" s="8">
        <v>3470</v>
      </c>
      <c r="H3252" s="8" t="s">
        <v>17073</v>
      </c>
      <c r="I3252" s="8" t="s">
        <v>2808</v>
      </c>
      <c r="J3252" s="8">
        <v>54888</v>
      </c>
      <c r="K3252" s="8" t="s">
        <v>33804</v>
      </c>
    </row>
    <row r="3253" spans="1:11" x14ac:dyDescent="0.2">
      <c r="A3253" s="8">
        <f>MAX($A$2:$A3252)+1</f>
        <v>2345</v>
      </c>
      <c r="B3253" s="8"/>
      <c r="C3253" s="9" t="str">
        <f t="shared" si="51"/>
        <v>Graham</v>
      </c>
      <c r="D3253" s="8"/>
      <c r="E3253" s="8"/>
      <c r="F3253" s="10"/>
      <c r="G3253" s="8">
        <v>3490</v>
      </c>
      <c r="H3253" s="8" t="s">
        <v>17074</v>
      </c>
      <c r="I3253" s="8" t="s">
        <v>2437</v>
      </c>
      <c r="J3253" s="8">
        <v>55983</v>
      </c>
      <c r="K3253" s="8" t="s">
        <v>33804</v>
      </c>
    </row>
    <row r="3254" spans="1:11" x14ac:dyDescent="0.2">
      <c r="A3254" s="8">
        <f>MAX($A$2:$A3253)+1</f>
        <v>2346</v>
      </c>
      <c r="B3254" s="8"/>
      <c r="C3254" s="9" t="str">
        <f t="shared" si="51"/>
        <v>Handley</v>
      </c>
      <c r="D3254" s="8"/>
      <c r="E3254" s="8"/>
      <c r="F3254" s="10"/>
      <c r="G3254" s="8">
        <v>3491</v>
      </c>
      <c r="H3254" s="8" t="s">
        <v>17075</v>
      </c>
      <c r="I3254" s="8" t="s">
        <v>1805</v>
      </c>
      <c r="J3254" s="8">
        <v>6035</v>
      </c>
      <c r="K3254" s="8" t="s">
        <v>33804</v>
      </c>
    </row>
    <row r="3255" spans="1:11" x14ac:dyDescent="0.2">
      <c r="A3255" s="8">
        <f>MAX($A$2:$A3254)+1</f>
        <v>2347</v>
      </c>
      <c r="B3255" s="8"/>
      <c r="C3255" s="9" t="str">
        <f t="shared" si="51"/>
        <v>Morgan Creek</v>
      </c>
      <c r="D3255" s="8"/>
      <c r="E3255" s="8"/>
      <c r="F3255" s="10"/>
      <c r="G3255" s="8">
        <v>3492</v>
      </c>
      <c r="H3255" s="8" t="s">
        <v>17076</v>
      </c>
      <c r="I3255" s="8" t="s">
        <v>2437</v>
      </c>
      <c r="J3255" s="8">
        <v>55983</v>
      </c>
      <c r="K3255" s="8" t="s">
        <v>33804</v>
      </c>
    </row>
    <row r="3256" spans="1:11" x14ac:dyDescent="0.2">
      <c r="A3256" s="8">
        <f>MAX($A$2:$A3255)+1</f>
        <v>2348</v>
      </c>
      <c r="B3256" s="8"/>
      <c r="C3256" s="9" t="str">
        <f t="shared" si="51"/>
        <v>Permian Basin</v>
      </c>
      <c r="D3256" s="8"/>
      <c r="E3256" s="8"/>
      <c r="F3256" s="10"/>
      <c r="G3256" s="8">
        <v>3494</v>
      </c>
      <c r="H3256" s="8" t="s">
        <v>17077</v>
      </c>
      <c r="I3256" s="8" t="s">
        <v>2437</v>
      </c>
      <c r="J3256" s="8">
        <v>55983</v>
      </c>
      <c r="K3256" s="8" t="s">
        <v>33804</v>
      </c>
    </row>
    <row r="3257" spans="1:11" x14ac:dyDescent="0.2">
      <c r="A3257" s="8">
        <f>MAX($A$2:$A3256)+1</f>
        <v>2349</v>
      </c>
      <c r="B3257" s="8"/>
      <c r="C3257" s="9" t="str">
        <f t="shared" si="51"/>
        <v>Big Brown</v>
      </c>
      <c r="D3257" s="8"/>
      <c r="E3257" s="8"/>
      <c r="F3257" s="10"/>
      <c r="G3257" s="8">
        <v>3497</v>
      </c>
      <c r="H3257" s="8" t="s">
        <v>17078</v>
      </c>
      <c r="I3257" s="8" t="s">
        <v>744</v>
      </c>
      <c r="J3257" s="8">
        <v>56884</v>
      </c>
      <c r="K3257" s="8" t="s">
        <v>33804</v>
      </c>
    </row>
    <row r="3258" spans="1:11" x14ac:dyDescent="0.2">
      <c r="A3258" s="8">
        <f>MAX($A$2:$A3257)+1</f>
        <v>2350</v>
      </c>
      <c r="B3258" s="8"/>
      <c r="C3258" s="9" t="str">
        <f t="shared" si="51"/>
        <v>Stryker Creek</v>
      </c>
      <c r="D3258" s="8"/>
      <c r="E3258" s="8"/>
      <c r="F3258" s="10"/>
      <c r="G3258" s="8">
        <v>3504</v>
      </c>
      <c r="H3258" s="8" t="s">
        <v>17079</v>
      </c>
      <c r="I3258" s="8" t="s">
        <v>2437</v>
      </c>
      <c r="J3258" s="8">
        <v>55983</v>
      </c>
      <c r="K3258" s="8" t="s">
        <v>33804</v>
      </c>
    </row>
    <row r="3259" spans="1:11" x14ac:dyDescent="0.2">
      <c r="A3259" s="8">
        <f>MAX($A$2:$A3258)+1</f>
        <v>2351</v>
      </c>
      <c r="B3259" s="8"/>
      <c r="C3259" s="9" t="str">
        <f t="shared" si="51"/>
        <v>Trinidad (TX)</v>
      </c>
      <c r="D3259" s="8"/>
      <c r="E3259" s="8"/>
      <c r="F3259" s="10"/>
      <c r="G3259" s="8">
        <v>3507</v>
      </c>
      <c r="H3259" s="8" t="s">
        <v>17080</v>
      </c>
      <c r="I3259" s="8" t="s">
        <v>2437</v>
      </c>
      <c r="J3259" s="8">
        <v>55983</v>
      </c>
      <c r="K3259" s="8" t="s">
        <v>33804</v>
      </c>
    </row>
    <row r="3260" spans="1:11" x14ac:dyDescent="0.2">
      <c r="A3260" s="8">
        <f>MAX($A$2:$A3259)+1</f>
        <v>2352</v>
      </c>
      <c r="B3260" s="8"/>
      <c r="C3260" s="9" t="str">
        <f t="shared" si="51"/>
        <v>Decker Creek</v>
      </c>
      <c r="D3260" s="8"/>
      <c r="E3260" s="8"/>
      <c r="F3260" s="10"/>
      <c r="G3260" s="8">
        <v>3548</v>
      </c>
      <c r="H3260" s="8" t="s">
        <v>17081</v>
      </c>
      <c r="I3260" s="8" t="s">
        <v>673</v>
      </c>
      <c r="J3260" s="8">
        <v>1015</v>
      </c>
      <c r="K3260" s="8" t="s">
        <v>33804</v>
      </c>
    </row>
    <row r="3261" spans="1:11" x14ac:dyDescent="0.2">
      <c r="A3261" s="8">
        <f>MAX($A$2:$A3260)+1</f>
        <v>2353</v>
      </c>
      <c r="B3261" s="8"/>
      <c r="C3261" s="9" t="str">
        <f t="shared" si="51"/>
        <v>Silas Ray</v>
      </c>
      <c r="D3261" s="8"/>
      <c r="E3261" s="8"/>
      <c r="F3261" s="10"/>
      <c r="G3261" s="8">
        <v>3559</v>
      </c>
      <c r="H3261" s="8" t="s">
        <v>17082</v>
      </c>
      <c r="I3261" s="8" t="s">
        <v>835</v>
      </c>
      <c r="J3261" s="8">
        <v>2409</v>
      </c>
      <c r="K3261" s="8" t="s">
        <v>33804</v>
      </c>
    </row>
    <row r="3262" spans="1:11" x14ac:dyDescent="0.2">
      <c r="A3262" s="8">
        <f>MAX($A$2:$A3261)+1</f>
        <v>2354</v>
      </c>
      <c r="B3262" s="8"/>
      <c r="C3262" s="9" t="str">
        <f t="shared" si="51"/>
        <v>Bryan (TX)</v>
      </c>
      <c r="D3262" s="8"/>
      <c r="E3262" s="8"/>
      <c r="F3262" s="10"/>
      <c r="G3262" s="8">
        <v>3561</v>
      </c>
      <c r="H3262" s="8" t="s">
        <v>17083</v>
      </c>
      <c r="I3262" s="8" t="s">
        <v>1050</v>
      </c>
      <c r="J3262" s="8">
        <v>2442</v>
      </c>
      <c r="K3262" s="8" t="s">
        <v>33804</v>
      </c>
    </row>
    <row r="3263" spans="1:11" x14ac:dyDescent="0.2">
      <c r="A3263" s="8">
        <f>MAX($A$2:$A3262)+1</f>
        <v>2355</v>
      </c>
      <c r="B3263" s="8"/>
      <c r="C3263" s="9" t="str">
        <f t="shared" si="51"/>
        <v>Ray Olinger</v>
      </c>
      <c r="D3263" s="8"/>
      <c r="E3263" s="8"/>
      <c r="F3263" s="10"/>
      <c r="G3263" s="8">
        <v>3576</v>
      </c>
      <c r="H3263" s="8" t="s">
        <v>17084</v>
      </c>
      <c r="I3263" s="8" t="s">
        <v>1120</v>
      </c>
      <c r="J3263" s="8">
        <v>6958</v>
      </c>
      <c r="K3263" s="8" t="s">
        <v>33804</v>
      </c>
    </row>
    <row r="3264" spans="1:11" x14ac:dyDescent="0.2">
      <c r="A3264" s="8">
        <f>MAX($A$2:$A3263)+1</f>
        <v>2356</v>
      </c>
      <c r="B3264" s="8"/>
      <c r="C3264" s="9" t="str">
        <f t="shared" si="51"/>
        <v>Abbott TP 3</v>
      </c>
      <c r="D3264" s="8"/>
      <c r="E3264" s="8"/>
      <c r="F3264" s="10"/>
      <c r="G3264" s="8">
        <v>3581</v>
      </c>
      <c r="H3264" s="8" t="s">
        <v>17085</v>
      </c>
      <c r="I3264" s="8" t="s">
        <v>2054</v>
      </c>
      <c r="J3264" s="8">
        <v>7751</v>
      </c>
      <c r="K3264" s="8" t="s">
        <v>33804</v>
      </c>
    </row>
    <row r="3265" spans="1:11" x14ac:dyDescent="0.2">
      <c r="A3265" s="8">
        <f>MAX($A$2:$A3264)+1</f>
        <v>2357</v>
      </c>
      <c r="B3265" s="8"/>
      <c r="C3265" s="9" t="str">
        <f t="shared" si="51"/>
        <v>Dunlap TP 1</v>
      </c>
      <c r="D3265" s="8"/>
      <c r="E3265" s="8"/>
      <c r="F3265" s="10"/>
      <c r="G3265" s="8">
        <v>3582</v>
      </c>
      <c r="H3265" s="8" t="s">
        <v>17086</v>
      </c>
      <c r="I3265" s="8" t="s">
        <v>2054</v>
      </c>
      <c r="J3265" s="8">
        <v>7751</v>
      </c>
      <c r="K3265" s="8" t="s">
        <v>33804</v>
      </c>
    </row>
    <row r="3266" spans="1:11" x14ac:dyDescent="0.2">
      <c r="A3266" s="8">
        <f>MAX($A$2:$A3265)+1</f>
        <v>2358</v>
      </c>
      <c r="B3266" s="8"/>
      <c r="C3266" s="9" t="str">
        <f t="shared" si="51"/>
        <v>H 4</v>
      </c>
      <c r="D3266" s="8"/>
      <c r="E3266" s="8"/>
      <c r="F3266" s="10"/>
      <c r="G3266" s="8">
        <v>3583</v>
      </c>
      <c r="H3266" s="8" t="s">
        <v>17087</v>
      </c>
      <c r="I3266" s="8" t="s">
        <v>2054</v>
      </c>
      <c r="J3266" s="8">
        <v>7751</v>
      </c>
      <c r="K3266" s="8" t="s">
        <v>33804</v>
      </c>
    </row>
    <row r="3267" spans="1:11" x14ac:dyDescent="0.2">
      <c r="A3267" s="8">
        <f>MAX($A$2:$A3266)+1</f>
        <v>2359</v>
      </c>
      <c r="B3267" s="8"/>
      <c r="C3267" s="9" t="str">
        <f t="shared" si="51"/>
        <v>H 5</v>
      </c>
      <c r="D3267" s="8"/>
      <c r="E3267" s="8"/>
      <c r="F3267" s="10"/>
      <c r="G3267" s="8">
        <v>3584</v>
      </c>
      <c r="H3267" s="8" t="s">
        <v>17088</v>
      </c>
      <c r="I3267" s="8" t="s">
        <v>2054</v>
      </c>
      <c r="J3267" s="8">
        <v>7751</v>
      </c>
      <c r="K3267" s="8" t="s">
        <v>33804</v>
      </c>
    </row>
    <row r="3268" spans="1:11" x14ac:dyDescent="0.2">
      <c r="A3268" s="8">
        <f>MAX($A$2:$A3267)+1</f>
        <v>2360</v>
      </c>
      <c r="B3268" s="8"/>
      <c r="C3268" s="9" t="str">
        <f t="shared" si="51"/>
        <v>Nolte</v>
      </c>
      <c r="D3268" s="8"/>
      <c r="E3268" s="8"/>
      <c r="F3268" s="10"/>
      <c r="G3268" s="8">
        <v>3585</v>
      </c>
      <c r="H3268" s="8" t="s">
        <v>17089</v>
      </c>
      <c r="I3268" s="8" t="s">
        <v>2054</v>
      </c>
      <c r="J3268" s="8">
        <v>7751</v>
      </c>
      <c r="K3268" s="8" t="s">
        <v>33804</v>
      </c>
    </row>
    <row r="3269" spans="1:11" x14ac:dyDescent="0.2">
      <c r="A3269" s="8">
        <f>MAX($A$2:$A3268)+1</f>
        <v>2361</v>
      </c>
      <c r="B3269" s="8"/>
      <c r="C3269" s="9" t="str">
        <f t="shared" si="51"/>
        <v>TP 4</v>
      </c>
      <c r="D3269" s="8"/>
      <c r="E3269" s="8"/>
      <c r="F3269" s="10"/>
      <c r="G3269" s="8">
        <v>3586</v>
      </c>
      <c r="H3269" s="8" t="s">
        <v>17090</v>
      </c>
      <c r="I3269" s="8" t="s">
        <v>2054</v>
      </c>
      <c r="J3269" s="8">
        <v>7751</v>
      </c>
      <c r="K3269" s="8" t="s">
        <v>33804</v>
      </c>
    </row>
    <row r="3270" spans="1:11" x14ac:dyDescent="0.2">
      <c r="A3270" s="8">
        <f>MAX($A$2:$A3269)+1</f>
        <v>2362</v>
      </c>
      <c r="B3270" s="8"/>
      <c r="C3270" s="9" t="str">
        <f t="shared" si="51"/>
        <v>Austin</v>
      </c>
      <c r="D3270" s="8"/>
      <c r="E3270" s="8"/>
      <c r="F3270" s="10"/>
      <c r="G3270" s="8">
        <v>3594</v>
      </c>
      <c r="H3270" s="8" t="s">
        <v>17091</v>
      </c>
      <c r="I3270" s="8" t="s">
        <v>2426</v>
      </c>
      <c r="J3270" s="8">
        <v>11269</v>
      </c>
      <c r="K3270" s="8" t="s">
        <v>33804</v>
      </c>
    </row>
    <row r="3271" spans="1:11" x14ac:dyDescent="0.2">
      <c r="A3271" s="8">
        <f>MAX($A$2:$A3270)+1</f>
        <v>2363</v>
      </c>
      <c r="B3271" s="8"/>
      <c r="C3271" s="9" t="str">
        <f t="shared" si="51"/>
        <v>Buchanan Dam (TX)</v>
      </c>
      <c r="D3271" s="8"/>
      <c r="E3271" s="8"/>
      <c r="F3271" s="10"/>
      <c r="G3271" s="8">
        <v>3595</v>
      </c>
      <c r="H3271" s="8" t="s">
        <v>17092</v>
      </c>
      <c r="I3271" s="8" t="s">
        <v>2426</v>
      </c>
      <c r="J3271" s="8">
        <v>11269</v>
      </c>
      <c r="K3271" s="8" t="s">
        <v>33804</v>
      </c>
    </row>
    <row r="3272" spans="1:11" x14ac:dyDescent="0.2">
      <c r="A3272" s="8">
        <f>MAX($A$2:$A3271)+1</f>
        <v>2364</v>
      </c>
      <c r="B3272" s="8"/>
      <c r="C3272" s="9" t="str">
        <f t="shared" ref="C3272:C3335" si="52">IF(H3272="",F3272,H3272)</f>
        <v>Granite Shoals</v>
      </c>
      <c r="D3272" s="8"/>
      <c r="E3272" s="8"/>
      <c r="F3272" s="10"/>
      <c r="G3272" s="8">
        <v>3597</v>
      </c>
      <c r="H3272" s="8" t="s">
        <v>17093</v>
      </c>
      <c r="I3272" s="8" t="s">
        <v>2426</v>
      </c>
      <c r="J3272" s="8">
        <v>11269</v>
      </c>
      <c r="K3272" s="8" t="s">
        <v>33804</v>
      </c>
    </row>
    <row r="3273" spans="1:11" x14ac:dyDescent="0.2">
      <c r="A3273" s="8">
        <f>MAX($A$2:$A3272)+1</f>
        <v>2365</v>
      </c>
      <c r="B3273" s="8"/>
      <c r="C3273" s="9" t="str">
        <f t="shared" si="52"/>
        <v>Inks</v>
      </c>
      <c r="D3273" s="8"/>
      <c r="E3273" s="8"/>
      <c r="F3273" s="10"/>
      <c r="G3273" s="8">
        <v>3598</v>
      </c>
      <c r="H3273" s="8" t="s">
        <v>17094</v>
      </c>
      <c r="I3273" s="8" t="s">
        <v>2426</v>
      </c>
      <c r="J3273" s="8">
        <v>11269</v>
      </c>
      <c r="K3273" s="8" t="s">
        <v>33804</v>
      </c>
    </row>
    <row r="3274" spans="1:11" x14ac:dyDescent="0.2">
      <c r="A3274" s="8">
        <f>MAX($A$2:$A3273)+1</f>
        <v>2366</v>
      </c>
      <c r="B3274" s="8"/>
      <c r="C3274" s="9" t="str">
        <f t="shared" si="52"/>
        <v>Marble Falls</v>
      </c>
      <c r="D3274" s="8"/>
      <c r="E3274" s="8"/>
      <c r="F3274" s="10"/>
      <c r="G3274" s="8">
        <v>3599</v>
      </c>
      <c r="H3274" s="8" t="s">
        <v>17095</v>
      </c>
      <c r="I3274" s="8" t="s">
        <v>2426</v>
      </c>
      <c r="J3274" s="8">
        <v>11269</v>
      </c>
      <c r="K3274" s="8" t="s">
        <v>33804</v>
      </c>
    </row>
    <row r="3275" spans="1:11" x14ac:dyDescent="0.2">
      <c r="A3275" s="8">
        <f>MAX($A$2:$A3274)+1</f>
        <v>2367</v>
      </c>
      <c r="B3275" s="8"/>
      <c r="C3275" s="9" t="str">
        <f t="shared" si="52"/>
        <v>Marshall Ford</v>
      </c>
      <c r="D3275" s="8"/>
      <c r="E3275" s="8"/>
      <c r="F3275" s="10"/>
      <c r="G3275" s="8">
        <v>3600</v>
      </c>
      <c r="H3275" s="8" t="s">
        <v>17096</v>
      </c>
      <c r="I3275" s="8" t="s">
        <v>2426</v>
      </c>
      <c r="J3275" s="8">
        <v>11269</v>
      </c>
      <c r="K3275" s="8" t="s">
        <v>33804</v>
      </c>
    </row>
    <row r="3276" spans="1:11" x14ac:dyDescent="0.2">
      <c r="A3276" s="8">
        <f>MAX($A$2:$A3275)+1</f>
        <v>2368</v>
      </c>
      <c r="B3276" s="8"/>
      <c r="C3276" s="9" t="str">
        <f t="shared" si="52"/>
        <v>Sim Gideon</v>
      </c>
      <c r="D3276" s="8"/>
      <c r="E3276" s="8"/>
      <c r="F3276" s="10"/>
      <c r="G3276" s="8">
        <v>3601</v>
      </c>
      <c r="H3276" s="8" t="s">
        <v>17097</v>
      </c>
      <c r="I3276" s="8" t="s">
        <v>2426</v>
      </c>
      <c r="J3276" s="8">
        <v>11269</v>
      </c>
      <c r="K3276" s="8" t="s">
        <v>33804</v>
      </c>
    </row>
    <row r="3277" spans="1:11" x14ac:dyDescent="0.2">
      <c r="A3277" s="8">
        <f>MAX($A$2:$A3276)+1</f>
        <v>2369</v>
      </c>
      <c r="B3277" s="8"/>
      <c r="C3277" s="9" t="str">
        <f t="shared" si="52"/>
        <v>Ty Cooke</v>
      </c>
      <c r="D3277" s="8"/>
      <c r="E3277" s="8"/>
      <c r="F3277" s="10"/>
      <c r="G3277" s="8">
        <v>3602</v>
      </c>
      <c r="H3277" s="8" t="s">
        <v>17098</v>
      </c>
      <c r="I3277" s="8" t="s">
        <v>1195</v>
      </c>
      <c r="J3277" s="8">
        <v>11292</v>
      </c>
      <c r="K3277" s="8" t="s">
        <v>33804</v>
      </c>
    </row>
    <row r="3278" spans="1:11" x14ac:dyDescent="0.2">
      <c r="A3278" s="8">
        <f>MAX($A$2:$A3277)+1</f>
        <v>2370</v>
      </c>
      <c r="B3278" s="8"/>
      <c r="C3278" s="9" t="str">
        <f t="shared" si="52"/>
        <v>J Robert Massengale</v>
      </c>
      <c r="D3278" s="8"/>
      <c r="E3278" s="8"/>
      <c r="F3278" s="10"/>
      <c r="G3278" s="8">
        <v>3604</v>
      </c>
      <c r="H3278" s="8" t="s">
        <v>17099</v>
      </c>
      <c r="I3278" s="8" t="s">
        <v>1195</v>
      </c>
      <c r="J3278" s="8">
        <v>11292</v>
      </c>
      <c r="K3278" s="8" t="s">
        <v>33804</v>
      </c>
    </row>
    <row r="3279" spans="1:11" x14ac:dyDescent="0.2">
      <c r="A3279" s="8">
        <f>MAX($A$2:$A3278)+1</f>
        <v>2371</v>
      </c>
      <c r="B3279" s="8"/>
      <c r="C3279" s="9" t="str">
        <f t="shared" si="52"/>
        <v>Leon Creek</v>
      </c>
      <c r="D3279" s="8"/>
      <c r="E3279" s="8"/>
      <c r="F3279" s="10"/>
      <c r="G3279" s="8">
        <v>3609</v>
      </c>
      <c r="H3279" s="8" t="s">
        <v>17100</v>
      </c>
      <c r="I3279" s="8" t="s">
        <v>1295</v>
      </c>
      <c r="J3279" s="8">
        <v>16604</v>
      </c>
      <c r="K3279" s="8" t="s">
        <v>33804</v>
      </c>
    </row>
    <row r="3280" spans="1:11" x14ac:dyDescent="0.2">
      <c r="A3280" s="8">
        <f>MAX($A$2:$A3279)+1</f>
        <v>2372</v>
      </c>
      <c r="B3280" s="8"/>
      <c r="C3280" s="9" t="str">
        <f t="shared" si="52"/>
        <v>O W Sommers</v>
      </c>
      <c r="D3280" s="8"/>
      <c r="E3280" s="8"/>
      <c r="F3280" s="10"/>
      <c r="G3280" s="8">
        <v>3611</v>
      </c>
      <c r="H3280" s="8" t="s">
        <v>17101</v>
      </c>
      <c r="I3280" s="8" t="s">
        <v>1295</v>
      </c>
      <c r="J3280" s="8">
        <v>16604</v>
      </c>
      <c r="K3280" s="8" t="s">
        <v>33804</v>
      </c>
    </row>
    <row r="3281" spans="1:11" x14ac:dyDescent="0.2">
      <c r="A3281" s="8">
        <f>MAX($A$2:$A3280)+1</f>
        <v>2373</v>
      </c>
      <c r="B3281" s="8"/>
      <c r="C3281" s="9" t="str">
        <f t="shared" si="52"/>
        <v>V H Braunig</v>
      </c>
      <c r="D3281" s="8"/>
      <c r="E3281" s="8"/>
      <c r="F3281" s="10"/>
      <c r="G3281" s="8">
        <v>3612</v>
      </c>
      <c r="H3281" s="8" t="s">
        <v>17102</v>
      </c>
      <c r="I3281" s="8" t="s">
        <v>1295</v>
      </c>
      <c r="J3281" s="8">
        <v>16604</v>
      </c>
      <c r="K3281" s="8" t="s">
        <v>33804</v>
      </c>
    </row>
    <row r="3282" spans="1:11" x14ac:dyDescent="0.2">
      <c r="A3282" s="8">
        <f>MAX($A$2:$A3281)+1</f>
        <v>2374</v>
      </c>
      <c r="B3282" s="8"/>
      <c r="C3282" s="9" t="str">
        <f t="shared" si="52"/>
        <v>Weatherford</v>
      </c>
      <c r="D3282" s="8"/>
      <c r="E3282" s="8"/>
      <c r="F3282" s="10"/>
      <c r="G3282" s="8">
        <v>3624</v>
      </c>
      <c r="H3282" s="8" t="s">
        <v>17103</v>
      </c>
      <c r="I3282" s="8" t="s">
        <v>3823</v>
      </c>
      <c r="J3282" s="8">
        <v>20230</v>
      </c>
      <c r="K3282" s="8" t="s">
        <v>33804</v>
      </c>
    </row>
    <row r="3283" spans="1:11" x14ac:dyDescent="0.2">
      <c r="A3283" s="8">
        <f>MAX($A$2:$A3282)+1</f>
        <v>2375</v>
      </c>
      <c r="B3283" s="8"/>
      <c r="C3283" s="9" t="str">
        <f t="shared" si="52"/>
        <v>R W Miller</v>
      </c>
      <c r="D3283" s="8"/>
      <c r="E3283" s="8"/>
      <c r="F3283" s="10"/>
      <c r="G3283" s="8">
        <v>3628</v>
      </c>
      <c r="H3283" s="8" t="s">
        <v>17104</v>
      </c>
      <c r="I3283" s="8" t="s">
        <v>810</v>
      </c>
      <c r="J3283" s="8">
        <v>2172</v>
      </c>
      <c r="K3283" s="8" t="s">
        <v>33804</v>
      </c>
    </row>
    <row r="3284" spans="1:11" x14ac:dyDescent="0.2">
      <c r="A3284" s="8">
        <f>MAX($A$2:$A3283)+1</f>
        <v>2376</v>
      </c>
      <c r="B3284" s="8"/>
      <c r="C3284" s="9" t="str">
        <f t="shared" si="52"/>
        <v>Pearsall</v>
      </c>
      <c r="D3284" s="8"/>
      <c r="E3284" s="8"/>
      <c r="F3284" s="10"/>
      <c r="G3284" s="8">
        <v>3630</v>
      </c>
      <c r="H3284" s="8" t="s">
        <v>17105</v>
      </c>
      <c r="I3284" s="8" t="s">
        <v>3351</v>
      </c>
      <c r="J3284" s="8">
        <v>17583</v>
      </c>
      <c r="K3284" s="8" t="s">
        <v>33804</v>
      </c>
    </row>
    <row r="3285" spans="1:11" x14ac:dyDescent="0.2">
      <c r="A3285" s="8">
        <f>MAX($A$2:$A3284)+1</f>
        <v>2377</v>
      </c>
      <c r="B3285" s="8"/>
      <c r="C3285" s="9" t="str">
        <f t="shared" si="52"/>
        <v>Sam Rayburn</v>
      </c>
      <c r="D3285" s="8"/>
      <c r="E3285" s="8"/>
      <c r="F3285" s="10"/>
      <c r="G3285" s="8">
        <v>3631</v>
      </c>
      <c r="H3285" s="8" t="s">
        <v>17106</v>
      </c>
      <c r="I3285" s="8" t="s">
        <v>3351</v>
      </c>
      <c r="J3285" s="8">
        <v>17583</v>
      </c>
      <c r="K3285" s="8" t="s">
        <v>33804</v>
      </c>
    </row>
    <row r="3286" spans="1:11" x14ac:dyDescent="0.2">
      <c r="A3286" s="8">
        <f>MAX($A$2:$A3285)+1</f>
        <v>2378</v>
      </c>
      <c r="B3286" s="8"/>
      <c r="C3286" s="9" t="str">
        <f t="shared" si="52"/>
        <v>Upper Beaver</v>
      </c>
      <c r="D3286" s="8"/>
      <c r="E3286" s="8"/>
      <c r="F3286" s="10"/>
      <c r="G3286" s="8">
        <v>3643</v>
      </c>
      <c r="H3286" s="8" t="s">
        <v>17107</v>
      </c>
      <c r="I3286" s="8" t="s">
        <v>719</v>
      </c>
      <c r="J3286" s="8">
        <v>1434</v>
      </c>
      <c r="K3286" s="8" t="s">
        <v>33804</v>
      </c>
    </row>
    <row r="3287" spans="1:11" x14ac:dyDescent="0.2">
      <c r="A3287" s="8">
        <f>MAX($A$2:$A3286)+1</f>
        <v>2379</v>
      </c>
      <c r="B3287" s="8"/>
      <c r="C3287" s="9" t="str">
        <f t="shared" si="52"/>
        <v>Snake Creek</v>
      </c>
      <c r="D3287" s="8"/>
      <c r="E3287" s="8"/>
      <c r="F3287" s="10"/>
      <c r="G3287" s="8">
        <v>3658</v>
      </c>
      <c r="H3287" s="8" t="s">
        <v>17108</v>
      </c>
      <c r="I3287" s="8" t="s">
        <v>2093</v>
      </c>
      <c r="J3287" s="8">
        <v>8366</v>
      </c>
      <c r="K3287" s="8" t="s">
        <v>33804</v>
      </c>
    </row>
    <row r="3288" spans="1:11" x14ac:dyDescent="0.2">
      <c r="A3288" s="8">
        <f>MAX($A$2:$A3287)+1</f>
        <v>2380</v>
      </c>
      <c r="B3288" s="8"/>
      <c r="C3288" s="9" t="str">
        <f t="shared" si="52"/>
        <v>Last Chance</v>
      </c>
      <c r="D3288" s="8"/>
      <c r="E3288" s="8"/>
      <c r="F3288" s="10"/>
      <c r="G3288" s="8">
        <v>987</v>
      </c>
      <c r="H3288" s="8" t="s">
        <v>17109</v>
      </c>
      <c r="I3288" s="8" t="s">
        <v>329</v>
      </c>
      <c r="J3288" s="8">
        <v>14354</v>
      </c>
      <c r="K3288" s="8" t="s">
        <v>33804</v>
      </c>
    </row>
    <row r="3289" spans="1:11" x14ac:dyDescent="0.2">
      <c r="A3289" s="8">
        <f>MAX($A$2:$A3288)+1</f>
        <v>2381</v>
      </c>
      <c r="B3289" s="8"/>
      <c r="C3289" s="9" t="str">
        <f t="shared" si="52"/>
        <v>Bountiful City</v>
      </c>
      <c r="D3289" s="8"/>
      <c r="E3289" s="8"/>
      <c r="F3289" s="10"/>
      <c r="G3289" s="8">
        <v>3665</v>
      </c>
      <c r="H3289" s="8" t="s">
        <v>17110</v>
      </c>
      <c r="I3289" s="8" t="s">
        <v>1045</v>
      </c>
      <c r="J3289" s="8">
        <v>2010</v>
      </c>
      <c r="K3289" s="8" t="s">
        <v>33804</v>
      </c>
    </row>
    <row r="3290" spans="1:11" x14ac:dyDescent="0.2">
      <c r="A3290" s="8">
        <f>MAX($A$2:$A3289)+1</f>
        <v>2382</v>
      </c>
      <c r="B3290" s="8"/>
      <c r="C3290" s="9" t="str">
        <f t="shared" si="52"/>
        <v>Brigham City</v>
      </c>
      <c r="D3290" s="8"/>
      <c r="E3290" s="8"/>
      <c r="F3290" s="10"/>
      <c r="G3290" s="8">
        <v>3666</v>
      </c>
      <c r="H3290" s="8" t="s">
        <v>17111</v>
      </c>
      <c r="I3290" s="8" t="s">
        <v>819</v>
      </c>
      <c r="J3290" s="8">
        <v>2220</v>
      </c>
      <c r="K3290" s="8" t="s">
        <v>33804</v>
      </c>
    </row>
    <row r="3291" spans="1:11" x14ac:dyDescent="0.2">
      <c r="A3291" s="8">
        <f>MAX($A$2:$A3290)+1</f>
        <v>2383</v>
      </c>
      <c r="B3291" s="8"/>
      <c r="C3291" s="9" t="str">
        <f t="shared" si="52"/>
        <v>Hydro III</v>
      </c>
      <c r="D3291" s="8"/>
      <c r="E3291" s="8"/>
      <c r="F3291" s="10"/>
      <c r="G3291" s="8">
        <v>3675</v>
      </c>
      <c r="H3291" s="8" t="s">
        <v>17112</v>
      </c>
      <c r="I3291" s="8" t="s">
        <v>1192</v>
      </c>
      <c r="J3291" s="8">
        <v>11135</v>
      </c>
      <c r="K3291" s="8" t="s">
        <v>33804</v>
      </c>
    </row>
    <row r="3292" spans="1:11" x14ac:dyDescent="0.2">
      <c r="A3292" s="8">
        <f>MAX($A$2:$A3291)+1</f>
        <v>2384</v>
      </c>
      <c r="B3292" s="8"/>
      <c r="C3292" s="9" t="str">
        <f t="shared" si="52"/>
        <v>Manti Upper</v>
      </c>
      <c r="D3292" s="8"/>
      <c r="E3292" s="8"/>
      <c r="F3292" s="10"/>
      <c r="G3292" s="8">
        <v>3676</v>
      </c>
      <c r="H3292" s="8" t="s">
        <v>17113</v>
      </c>
      <c r="I3292" s="8" t="s">
        <v>1205</v>
      </c>
      <c r="J3292" s="8">
        <v>11588</v>
      </c>
      <c r="K3292" s="8" t="s">
        <v>33804</v>
      </c>
    </row>
    <row r="3293" spans="1:11" x14ac:dyDescent="0.2">
      <c r="A3293" s="8">
        <f>MAX($A$2:$A3292)+1</f>
        <v>2385</v>
      </c>
      <c r="B3293" s="8"/>
      <c r="C3293" s="9" t="str">
        <f t="shared" si="52"/>
        <v>Provo</v>
      </c>
      <c r="D3293" s="8"/>
      <c r="E3293" s="8"/>
      <c r="F3293" s="10"/>
      <c r="G3293" s="8">
        <v>3686</v>
      </c>
      <c r="H3293" s="8" t="s">
        <v>17114</v>
      </c>
      <c r="I3293" s="8" t="s">
        <v>3020</v>
      </c>
      <c r="J3293" s="8">
        <v>15444</v>
      </c>
      <c r="K3293" s="8" t="s">
        <v>33804</v>
      </c>
    </row>
    <row r="3294" spans="1:11" x14ac:dyDescent="0.2">
      <c r="A3294" s="8">
        <f>MAX($A$2:$A3293)+1</f>
        <v>2386</v>
      </c>
      <c r="B3294" s="8"/>
      <c r="C3294" s="9" t="str">
        <f t="shared" si="52"/>
        <v>Bartholomew</v>
      </c>
      <c r="D3294" s="8"/>
      <c r="E3294" s="8"/>
      <c r="F3294" s="10"/>
      <c r="G3294" s="8">
        <v>3688</v>
      </c>
      <c r="H3294" s="8" t="s">
        <v>17115</v>
      </c>
      <c r="I3294" s="8" t="s">
        <v>1315</v>
      </c>
      <c r="J3294" s="8">
        <v>17845</v>
      </c>
      <c r="K3294" s="8" t="s">
        <v>33804</v>
      </c>
    </row>
    <row r="3295" spans="1:11" x14ac:dyDescent="0.2">
      <c r="A3295" s="8">
        <f>MAX($A$2:$A3294)+1</f>
        <v>2387</v>
      </c>
      <c r="B3295" s="8"/>
      <c r="C3295" s="9" t="str">
        <f t="shared" si="52"/>
        <v>Spanish Fork</v>
      </c>
      <c r="D3295" s="8"/>
      <c r="E3295" s="8"/>
      <c r="F3295" s="10"/>
      <c r="G3295" s="8">
        <v>3691</v>
      </c>
      <c r="H3295" s="8" t="s">
        <v>17116</v>
      </c>
      <c r="I3295" s="8" t="s">
        <v>3418</v>
      </c>
      <c r="J3295" s="8">
        <v>18205</v>
      </c>
      <c r="K3295" s="8" t="s">
        <v>33804</v>
      </c>
    </row>
    <row r="3296" spans="1:11" x14ac:dyDescent="0.2">
      <c r="A3296" s="8">
        <f>MAX($A$2:$A3295)+1</f>
        <v>2388</v>
      </c>
      <c r="B3296" s="8"/>
      <c r="C3296" s="9" t="str">
        <f t="shared" si="52"/>
        <v>Gateway</v>
      </c>
      <c r="D3296" s="8"/>
      <c r="E3296" s="8"/>
      <c r="F3296" s="10"/>
      <c r="G3296" s="8">
        <v>3697</v>
      </c>
      <c r="H3296" s="8" t="s">
        <v>17117</v>
      </c>
      <c r="I3296" s="8" t="s">
        <v>3825</v>
      </c>
      <c r="J3296" s="8">
        <v>20255</v>
      </c>
      <c r="K3296" s="8" t="s">
        <v>33804</v>
      </c>
    </row>
    <row r="3297" spans="1:11" x14ac:dyDescent="0.2">
      <c r="A3297" s="8">
        <f>MAX($A$2:$A3296)+1</f>
        <v>2389</v>
      </c>
      <c r="B3297" s="8"/>
      <c r="C3297" s="9" t="str">
        <f t="shared" si="52"/>
        <v>Wanship</v>
      </c>
      <c r="D3297" s="8"/>
      <c r="E3297" s="8"/>
      <c r="F3297" s="10"/>
      <c r="G3297" s="8">
        <v>3698</v>
      </c>
      <c r="H3297" s="8" t="s">
        <v>17118</v>
      </c>
      <c r="I3297" s="8" t="s">
        <v>3825</v>
      </c>
      <c r="J3297" s="8">
        <v>20255</v>
      </c>
      <c r="K3297" s="8" t="s">
        <v>33804</v>
      </c>
    </row>
    <row r="3298" spans="1:11" x14ac:dyDescent="0.2">
      <c r="A3298" s="8">
        <f>MAX($A$2:$A3297)+1</f>
        <v>2390</v>
      </c>
      <c r="B3298" s="8"/>
      <c r="C3298" s="9" t="str">
        <f t="shared" si="52"/>
        <v>Boulder</v>
      </c>
      <c r="D3298" s="8"/>
      <c r="E3298" s="8"/>
      <c r="F3298" s="10"/>
      <c r="G3298" s="8">
        <v>3699</v>
      </c>
      <c r="H3298" s="8" t="s">
        <v>17119</v>
      </c>
      <c r="I3298" s="8" t="s">
        <v>1953</v>
      </c>
      <c r="J3298" s="8">
        <v>6957</v>
      </c>
      <c r="K3298" s="8" t="s">
        <v>33804</v>
      </c>
    </row>
    <row r="3299" spans="1:11" x14ac:dyDescent="0.2">
      <c r="A3299" s="8">
        <f>MAX($A$2:$A3298)+1</f>
        <v>2391</v>
      </c>
      <c r="B3299" s="8"/>
      <c r="C3299" s="9" t="str">
        <f t="shared" si="52"/>
        <v>Uintah</v>
      </c>
      <c r="D3299" s="8"/>
      <c r="E3299" s="8"/>
      <c r="F3299" s="10"/>
      <c r="G3299" s="8">
        <v>3704</v>
      </c>
      <c r="H3299" s="8" t="s">
        <v>17120</v>
      </c>
      <c r="I3299" s="8" t="s">
        <v>263</v>
      </c>
      <c r="J3299" s="8">
        <v>12866</v>
      </c>
      <c r="K3299" s="8" t="s">
        <v>33804</v>
      </c>
    </row>
    <row r="3300" spans="1:11" x14ac:dyDescent="0.2">
      <c r="A3300" s="8">
        <f>MAX($A$2:$A3299)+1</f>
        <v>2392</v>
      </c>
      <c r="B3300" s="8"/>
      <c r="C3300" s="9" t="str">
        <f t="shared" si="52"/>
        <v>Smith (VT)</v>
      </c>
      <c r="D3300" s="8"/>
      <c r="E3300" s="8"/>
      <c r="F3300" s="10"/>
      <c r="G3300" s="8">
        <v>3709</v>
      </c>
      <c r="H3300" s="8" t="s">
        <v>17121</v>
      </c>
      <c r="I3300" s="8" t="s">
        <v>170</v>
      </c>
      <c r="J3300" s="8">
        <v>7601</v>
      </c>
      <c r="K3300" s="8" t="s">
        <v>33804</v>
      </c>
    </row>
    <row r="3301" spans="1:11" x14ac:dyDescent="0.2">
      <c r="A3301" s="8">
        <f>MAX($A$2:$A3300)+1</f>
        <v>2393</v>
      </c>
      <c r="B3301" s="8"/>
      <c r="C3301" s="9" t="str">
        <f t="shared" si="52"/>
        <v>Cavendish</v>
      </c>
      <c r="D3301" s="8"/>
      <c r="E3301" s="8"/>
      <c r="F3301" s="10"/>
      <c r="G3301" s="8">
        <v>3710</v>
      </c>
      <c r="H3301" s="8" t="s">
        <v>17122</v>
      </c>
      <c r="I3301" s="8" t="s">
        <v>170</v>
      </c>
      <c r="J3301" s="8">
        <v>7601</v>
      </c>
      <c r="K3301" s="8" t="s">
        <v>33804</v>
      </c>
    </row>
    <row r="3302" spans="1:11" x14ac:dyDescent="0.2">
      <c r="A3302" s="8">
        <f>MAX($A$2:$A3301)+1</f>
        <v>2394</v>
      </c>
      <c r="B3302" s="8"/>
      <c r="C3302" s="9" t="str">
        <f t="shared" si="52"/>
        <v>Clark Falls</v>
      </c>
      <c r="D3302" s="8"/>
      <c r="E3302" s="8"/>
      <c r="F3302" s="10"/>
      <c r="G3302" s="8">
        <v>3711</v>
      </c>
      <c r="H3302" s="8" t="s">
        <v>17123</v>
      </c>
      <c r="I3302" s="8" t="s">
        <v>170</v>
      </c>
      <c r="J3302" s="8">
        <v>7601</v>
      </c>
      <c r="K3302" s="8" t="s">
        <v>33804</v>
      </c>
    </row>
    <row r="3303" spans="1:11" x14ac:dyDescent="0.2">
      <c r="A3303" s="8">
        <f>MAX($A$2:$A3302)+1</f>
        <v>2395</v>
      </c>
      <c r="B3303" s="8"/>
      <c r="C3303" s="9" t="str">
        <f t="shared" si="52"/>
        <v>Fairfax Falls</v>
      </c>
      <c r="D3303" s="8"/>
      <c r="E3303" s="8"/>
      <c r="F3303" s="10"/>
      <c r="G3303" s="8">
        <v>3712</v>
      </c>
      <c r="H3303" s="8" t="s">
        <v>17124</v>
      </c>
      <c r="I3303" s="8" t="s">
        <v>170</v>
      </c>
      <c r="J3303" s="8">
        <v>7601</v>
      </c>
      <c r="K3303" s="8" t="s">
        <v>33804</v>
      </c>
    </row>
    <row r="3304" spans="1:11" x14ac:dyDescent="0.2">
      <c r="A3304" s="8">
        <f>MAX($A$2:$A3303)+1</f>
        <v>2396</v>
      </c>
      <c r="B3304" s="8"/>
      <c r="C3304" s="9" t="str">
        <f t="shared" si="52"/>
        <v>Glen</v>
      </c>
      <c r="D3304" s="8"/>
      <c r="E3304" s="8"/>
      <c r="F3304" s="10"/>
      <c r="G3304" s="8">
        <v>3714</v>
      </c>
      <c r="H3304" s="8" t="s">
        <v>17125</v>
      </c>
      <c r="I3304" s="8" t="s">
        <v>170</v>
      </c>
      <c r="J3304" s="8">
        <v>7601</v>
      </c>
      <c r="K3304" s="8" t="s">
        <v>33804</v>
      </c>
    </row>
    <row r="3305" spans="1:11" x14ac:dyDescent="0.2">
      <c r="A3305" s="8">
        <f>MAX($A$2:$A3304)+1</f>
        <v>2397</v>
      </c>
      <c r="B3305" s="8"/>
      <c r="C3305" s="9" t="str">
        <f t="shared" si="52"/>
        <v>Lower Middlebury</v>
      </c>
      <c r="D3305" s="8"/>
      <c r="E3305" s="8"/>
      <c r="F3305" s="10"/>
      <c r="G3305" s="8">
        <v>3716</v>
      </c>
      <c r="H3305" s="8" t="s">
        <v>17126</v>
      </c>
      <c r="I3305" s="8" t="s">
        <v>170</v>
      </c>
      <c r="J3305" s="8">
        <v>7601</v>
      </c>
      <c r="K3305" s="8" t="s">
        <v>33804</v>
      </c>
    </row>
    <row r="3306" spans="1:11" x14ac:dyDescent="0.2">
      <c r="A3306" s="8">
        <f>MAX($A$2:$A3305)+1</f>
        <v>2398</v>
      </c>
      <c r="B3306" s="8"/>
      <c r="C3306" s="9" t="str">
        <f t="shared" si="52"/>
        <v>Pittsford</v>
      </c>
      <c r="D3306" s="8"/>
      <c r="E3306" s="8"/>
      <c r="F3306" s="10"/>
      <c r="G3306" s="8">
        <v>3722</v>
      </c>
      <c r="H3306" s="8" t="s">
        <v>17127</v>
      </c>
      <c r="I3306" s="8" t="s">
        <v>170</v>
      </c>
      <c r="J3306" s="8">
        <v>7601</v>
      </c>
      <c r="K3306" s="8" t="s">
        <v>33804</v>
      </c>
    </row>
    <row r="3307" spans="1:11" x14ac:dyDescent="0.2">
      <c r="A3307" s="8">
        <f>MAX($A$2:$A3306)+1</f>
        <v>2399</v>
      </c>
      <c r="B3307" s="8"/>
      <c r="C3307" s="9" t="str">
        <f t="shared" si="52"/>
        <v>Salisbury</v>
      </c>
      <c r="D3307" s="8"/>
      <c r="E3307" s="8"/>
      <c r="F3307" s="10"/>
      <c r="G3307" s="8">
        <v>3724</v>
      </c>
      <c r="H3307" s="8" t="s">
        <v>17128</v>
      </c>
      <c r="I3307" s="8" t="s">
        <v>170</v>
      </c>
      <c r="J3307" s="8">
        <v>7601</v>
      </c>
      <c r="K3307" s="8" t="s">
        <v>33804</v>
      </c>
    </row>
    <row r="3308" spans="1:11" x14ac:dyDescent="0.2">
      <c r="A3308" s="8">
        <f>MAX($A$2:$A3307)+1</f>
        <v>2400</v>
      </c>
      <c r="B3308" s="8"/>
      <c r="C3308" s="9" t="str">
        <f t="shared" si="52"/>
        <v>Silver Lake (VT)</v>
      </c>
      <c r="D3308" s="8"/>
      <c r="E3308" s="8"/>
      <c r="F3308" s="10"/>
      <c r="G3308" s="8">
        <v>3725</v>
      </c>
      <c r="H3308" s="8" t="s">
        <v>17129</v>
      </c>
      <c r="I3308" s="8" t="s">
        <v>170</v>
      </c>
      <c r="J3308" s="8">
        <v>7601</v>
      </c>
      <c r="K3308" s="8" t="s">
        <v>33804</v>
      </c>
    </row>
    <row r="3309" spans="1:11" x14ac:dyDescent="0.2">
      <c r="A3309" s="8">
        <f>MAX($A$2:$A3308)+1</f>
        <v>2401</v>
      </c>
      <c r="B3309" s="8"/>
      <c r="C3309" s="9" t="str">
        <f t="shared" si="52"/>
        <v>Weybridge</v>
      </c>
      <c r="D3309" s="8"/>
      <c r="E3309" s="8"/>
      <c r="F3309" s="10"/>
      <c r="G3309" s="8">
        <v>3728</v>
      </c>
      <c r="H3309" s="8" t="s">
        <v>17130</v>
      </c>
      <c r="I3309" s="8" t="s">
        <v>170</v>
      </c>
      <c r="J3309" s="8">
        <v>7601</v>
      </c>
      <c r="K3309" s="8" t="s">
        <v>33804</v>
      </c>
    </row>
    <row r="3310" spans="1:11" x14ac:dyDescent="0.2">
      <c r="A3310" s="8">
        <f>MAX($A$2:$A3309)+1</f>
        <v>2402</v>
      </c>
      <c r="B3310" s="8"/>
      <c r="C3310" s="9" t="str">
        <f t="shared" si="52"/>
        <v>Marshfield 6</v>
      </c>
      <c r="D3310" s="8"/>
      <c r="E3310" s="8"/>
      <c r="F3310" s="10"/>
      <c r="G3310" s="8">
        <v>3739</v>
      </c>
      <c r="H3310" s="8" t="s">
        <v>17131</v>
      </c>
      <c r="I3310" s="8" t="s">
        <v>170</v>
      </c>
      <c r="J3310" s="8">
        <v>7601</v>
      </c>
      <c r="K3310" s="8" t="s">
        <v>33804</v>
      </c>
    </row>
    <row r="3311" spans="1:11" x14ac:dyDescent="0.2">
      <c r="A3311" s="8">
        <f>MAX($A$2:$A3310)+1</f>
        <v>2403</v>
      </c>
      <c r="B3311" s="8"/>
      <c r="C3311" s="9" t="str">
        <f t="shared" si="52"/>
        <v>Middlesex 2</v>
      </c>
      <c r="D3311" s="8"/>
      <c r="E3311" s="8"/>
      <c r="F3311" s="10"/>
      <c r="G3311" s="8">
        <v>3740</v>
      </c>
      <c r="H3311" s="8" t="s">
        <v>17132</v>
      </c>
      <c r="I3311" s="8" t="s">
        <v>170</v>
      </c>
      <c r="J3311" s="8">
        <v>7601</v>
      </c>
      <c r="K3311" s="8" t="s">
        <v>33804</v>
      </c>
    </row>
    <row r="3312" spans="1:11" x14ac:dyDescent="0.2">
      <c r="A3312" s="8">
        <f>MAX($A$2:$A3311)+1</f>
        <v>2404</v>
      </c>
      <c r="B3312" s="8"/>
      <c r="C3312" s="9" t="str">
        <f t="shared" si="52"/>
        <v>West Danville 15</v>
      </c>
      <c r="D3312" s="8"/>
      <c r="E3312" s="8"/>
      <c r="F3312" s="10"/>
      <c r="G3312" s="8">
        <v>3743</v>
      </c>
      <c r="H3312" s="8" t="s">
        <v>17133</v>
      </c>
      <c r="I3312" s="8" t="s">
        <v>170</v>
      </c>
      <c r="J3312" s="8">
        <v>7601</v>
      </c>
      <c r="K3312" s="8" t="s">
        <v>33804</v>
      </c>
    </row>
    <row r="3313" spans="1:11" x14ac:dyDescent="0.2">
      <c r="A3313" s="8">
        <f>MAX($A$2:$A3312)+1</f>
        <v>2405</v>
      </c>
      <c r="B3313" s="8"/>
      <c r="C3313" s="9" t="str">
        <f t="shared" si="52"/>
        <v>West Charleston</v>
      </c>
      <c r="D3313" s="8"/>
      <c r="E3313" s="8"/>
      <c r="F3313" s="10"/>
      <c r="G3313" s="8">
        <v>3753</v>
      </c>
      <c r="H3313" s="8" t="s">
        <v>17134</v>
      </c>
      <c r="I3313" s="8" t="s">
        <v>699</v>
      </c>
      <c r="J3313" s="8">
        <v>1299</v>
      </c>
      <c r="K3313" s="8" t="s">
        <v>33804</v>
      </c>
    </row>
    <row r="3314" spans="1:11" x14ac:dyDescent="0.2">
      <c r="A3314" s="8">
        <f>MAX($A$2:$A3313)+1</f>
        <v>2406</v>
      </c>
      <c r="B3314" s="8"/>
      <c r="C3314" s="9" t="str">
        <f t="shared" si="52"/>
        <v>Burlington GT</v>
      </c>
      <c r="D3314" s="8"/>
      <c r="E3314" s="8"/>
      <c r="F3314" s="10"/>
      <c r="G3314" s="8">
        <v>3754</v>
      </c>
      <c r="H3314" s="8" t="s">
        <v>17135</v>
      </c>
      <c r="I3314" s="8" t="s">
        <v>1054</v>
      </c>
      <c r="J3314" s="8">
        <v>2548</v>
      </c>
      <c r="K3314" s="8" t="s">
        <v>33804</v>
      </c>
    </row>
    <row r="3315" spans="1:11" x14ac:dyDescent="0.2">
      <c r="A3315" s="8">
        <f>MAX($A$2:$A3314)+1</f>
        <v>2407</v>
      </c>
      <c r="B3315" s="8"/>
      <c r="C3315" s="9" t="str">
        <f t="shared" si="52"/>
        <v>Great Falls (VT)</v>
      </c>
      <c r="D3315" s="8"/>
      <c r="E3315" s="8"/>
      <c r="F3315" s="10"/>
      <c r="G3315" s="8">
        <v>3762</v>
      </c>
      <c r="H3315" s="8" t="s">
        <v>17136</v>
      </c>
      <c r="I3315" s="8" t="s">
        <v>3779</v>
      </c>
      <c r="J3315" s="8">
        <v>11359</v>
      </c>
      <c r="K3315" s="8" t="s">
        <v>33804</v>
      </c>
    </row>
    <row r="3316" spans="1:11" x14ac:dyDescent="0.2">
      <c r="A3316" s="8">
        <f>MAX($A$2:$A3315)+1</f>
        <v>2408</v>
      </c>
      <c r="B3316" s="8"/>
      <c r="C3316" s="9" t="str">
        <f t="shared" si="52"/>
        <v>Morrisville</v>
      </c>
      <c r="D3316" s="8"/>
      <c r="E3316" s="8"/>
      <c r="F3316" s="10"/>
      <c r="G3316" s="8">
        <v>3764</v>
      </c>
      <c r="H3316" s="8" t="s">
        <v>17137</v>
      </c>
      <c r="I3316" s="8" t="s">
        <v>457</v>
      </c>
      <c r="J3316" s="8">
        <v>12989</v>
      </c>
      <c r="K3316" s="8" t="s">
        <v>33804</v>
      </c>
    </row>
    <row r="3317" spans="1:11" x14ac:dyDescent="0.2">
      <c r="A3317" s="8">
        <f>MAX($A$2:$A3316)+1</f>
        <v>2409</v>
      </c>
      <c r="B3317" s="8"/>
      <c r="C3317" s="9" t="str">
        <f t="shared" si="52"/>
        <v>Cadys Falls</v>
      </c>
      <c r="D3317" s="8"/>
      <c r="E3317" s="8"/>
      <c r="F3317" s="10"/>
      <c r="G3317" s="8">
        <v>3765</v>
      </c>
      <c r="H3317" s="8" t="s">
        <v>17138</v>
      </c>
      <c r="I3317" s="8" t="s">
        <v>457</v>
      </c>
      <c r="J3317" s="8">
        <v>12989</v>
      </c>
      <c r="K3317" s="8" t="s">
        <v>33804</v>
      </c>
    </row>
    <row r="3318" spans="1:11" x14ac:dyDescent="0.2">
      <c r="A3318" s="8">
        <f>MAX($A$2:$A3317)+1</f>
        <v>2410</v>
      </c>
      <c r="B3318" s="8"/>
      <c r="C3318" s="9" t="str">
        <f t="shared" si="52"/>
        <v>Niagara</v>
      </c>
      <c r="D3318" s="8"/>
      <c r="E3318" s="8"/>
      <c r="F3318" s="10"/>
      <c r="G3318" s="8">
        <v>3778</v>
      </c>
      <c r="H3318" s="8" t="s">
        <v>17139</v>
      </c>
      <c r="I3318" s="8" t="s">
        <v>38</v>
      </c>
      <c r="J3318" s="8">
        <v>733</v>
      </c>
      <c r="K3318" s="8" t="s">
        <v>33804</v>
      </c>
    </row>
    <row r="3319" spans="1:11" x14ac:dyDescent="0.2">
      <c r="A3319" s="8">
        <f>MAX($A$2:$A3318)+1</f>
        <v>2411</v>
      </c>
      <c r="B3319" s="8"/>
      <c r="C3319" s="9" t="str">
        <f t="shared" si="52"/>
        <v>Bayview</v>
      </c>
      <c r="D3319" s="8"/>
      <c r="E3319" s="8"/>
      <c r="F3319" s="10"/>
      <c r="G3319" s="8">
        <v>3782</v>
      </c>
      <c r="H3319" s="8" t="s">
        <v>17140</v>
      </c>
      <c r="I3319" s="8" t="s">
        <v>886</v>
      </c>
      <c r="J3319" s="8">
        <v>56609</v>
      </c>
      <c r="K3319" s="8" t="s">
        <v>33804</v>
      </c>
    </row>
    <row r="3320" spans="1:11" x14ac:dyDescent="0.2">
      <c r="A3320" s="8">
        <f>MAX($A$2:$A3319)+1</f>
        <v>2412</v>
      </c>
      <c r="B3320" s="8"/>
      <c r="C3320" s="9" t="str">
        <f t="shared" si="52"/>
        <v>Tasley</v>
      </c>
      <c r="D3320" s="8"/>
      <c r="E3320" s="8"/>
      <c r="F3320" s="10"/>
      <c r="G3320" s="8">
        <v>3785</v>
      </c>
      <c r="H3320" s="8" t="s">
        <v>17141</v>
      </c>
      <c r="I3320" s="8" t="s">
        <v>886</v>
      </c>
      <c r="J3320" s="8">
        <v>56609</v>
      </c>
      <c r="K3320" s="8" t="s">
        <v>33804</v>
      </c>
    </row>
    <row r="3321" spans="1:11" x14ac:dyDescent="0.2">
      <c r="A3321" s="8">
        <f>MAX($A$2:$A3320)+1</f>
        <v>2413</v>
      </c>
      <c r="B3321" s="8"/>
      <c r="C3321" s="9" t="str">
        <f t="shared" si="52"/>
        <v>Luray Hydro Station</v>
      </c>
      <c r="D3321" s="8"/>
      <c r="E3321" s="8"/>
      <c r="F3321" s="10"/>
      <c r="G3321" s="8">
        <v>3789</v>
      </c>
      <c r="H3321" s="8" t="s">
        <v>17142</v>
      </c>
      <c r="I3321" s="8" t="s">
        <v>2921</v>
      </c>
      <c r="J3321" s="8">
        <v>59927</v>
      </c>
      <c r="K3321" s="8" t="s">
        <v>33804</v>
      </c>
    </row>
    <row r="3322" spans="1:11" x14ac:dyDescent="0.2">
      <c r="A3322" s="8">
        <f>MAX($A$2:$A3321)+1</f>
        <v>2414</v>
      </c>
      <c r="B3322" s="8"/>
      <c r="C3322" s="9" t="str">
        <f t="shared" si="52"/>
        <v>Newport Hydro Station</v>
      </c>
      <c r="D3322" s="8"/>
      <c r="E3322" s="8"/>
      <c r="F3322" s="10"/>
      <c r="G3322" s="8">
        <v>3790</v>
      </c>
      <c r="H3322" s="8" t="s">
        <v>17143</v>
      </c>
      <c r="I3322" s="8" t="s">
        <v>2921</v>
      </c>
      <c r="J3322" s="8">
        <v>59927</v>
      </c>
      <c r="K3322" s="8" t="s">
        <v>33804</v>
      </c>
    </row>
    <row r="3323" spans="1:11" x14ac:dyDescent="0.2">
      <c r="A3323" s="8">
        <f>MAX($A$2:$A3322)+1</f>
        <v>2415</v>
      </c>
      <c r="B3323" s="8"/>
      <c r="C3323" s="9" t="str">
        <f t="shared" si="52"/>
        <v>Snowden</v>
      </c>
      <c r="D3323" s="8"/>
      <c r="E3323" s="8"/>
      <c r="F3323" s="10"/>
      <c r="G3323" s="8">
        <v>3821</v>
      </c>
      <c r="H3323" s="8" t="s">
        <v>17144</v>
      </c>
      <c r="I3323" s="8" t="s">
        <v>3591</v>
      </c>
      <c r="J3323" s="8">
        <v>1456</v>
      </c>
      <c r="K3323" s="8" t="s">
        <v>33804</v>
      </c>
    </row>
    <row r="3324" spans="1:11" x14ac:dyDescent="0.2">
      <c r="A3324" s="8">
        <f>MAX($A$2:$A3323)+1</f>
        <v>2416</v>
      </c>
      <c r="B3324" s="8"/>
      <c r="C3324" s="9" t="str">
        <f t="shared" si="52"/>
        <v>West Spring Street</v>
      </c>
      <c r="D3324" s="8"/>
      <c r="E3324" s="8"/>
      <c r="F3324" s="10"/>
      <c r="G3324" s="8">
        <v>3823</v>
      </c>
      <c r="H3324" s="8" t="s">
        <v>17145</v>
      </c>
      <c r="I3324" s="8" t="s">
        <v>3594</v>
      </c>
      <c r="J3324" s="8">
        <v>4619</v>
      </c>
      <c r="K3324" s="8" t="s">
        <v>33804</v>
      </c>
    </row>
    <row r="3325" spans="1:11" x14ac:dyDescent="0.2">
      <c r="A3325" s="8">
        <f>MAX($A$2:$A3324)+1</f>
        <v>2417</v>
      </c>
      <c r="B3325" s="8"/>
      <c r="C3325" s="9" t="str">
        <f t="shared" si="52"/>
        <v>Pinnacles</v>
      </c>
      <c r="D3325" s="8"/>
      <c r="E3325" s="8"/>
      <c r="F3325" s="10"/>
      <c r="G3325" s="8">
        <v>3825</v>
      </c>
      <c r="H3325" s="8" t="s">
        <v>17146</v>
      </c>
      <c r="I3325" s="8" t="s">
        <v>1085</v>
      </c>
      <c r="J3325" s="8">
        <v>4794</v>
      </c>
      <c r="K3325" s="8" t="s">
        <v>33804</v>
      </c>
    </row>
    <row r="3326" spans="1:11" x14ac:dyDescent="0.2">
      <c r="A3326" s="8">
        <f>MAX($A$2:$A3325)+1</f>
        <v>2418</v>
      </c>
      <c r="B3326" s="8"/>
      <c r="C3326" s="9" t="str">
        <f t="shared" si="52"/>
        <v>Martinsville</v>
      </c>
      <c r="D3326" s="8"/>
      <c r="E3326" s="8"/>
      <c r="F3326" s="10"/>
      <c r="G3326" s="8">
        <v>3826</v>
      </c>
      <c r="H3326" s="8" t="s">
        <v>17147</v>
      </c>
      <c r="I3326" s="8" t="s">
        <v>1215</v>
      </c>
      <c r="J3326" s="8">
        <v>11770</v>
      </c>
      <c r="K3326" s="8" t="s">
        <v>33804</v>
      </c>
    </row>
    <row r="3327" spans="1:11" x14ac:dyDescent="0.2">
      <c r="A3327" s="8">
        <f>MAX($A$2:$A3326)+1</f>
        <v>2419</v>
      </c>
      <c r="B3327" s="8"/>
      <c r="C3327" s="9" t="str">
        <f t="shared" si="52"/>
        <v>John H Kerr</v>
      </c>
      <c r="D3327" s="8"/>
      <c r="E3327" s="8"/>
      <c r="F3327" s="10"/>
      <c r="G3327" s="8">
        <v>3833</v>
      </c>
      <c r="H3327" s="8" t="s">
        <v>17148</v>
      </c>
      <c r="I3327" s="8" t="s">
        <v>3729</v>
      </c>
      <c r="J3327" s="8">
        <v>18574</v>
      </c>
      <c r="K3327" s="8" t="s">
        <v>33804</v>
      </c>
    </row>
    <row r="3328" spans="1:11" x14ac:dyDescent="0.2">
      <c r="A3328" s="8">
        <f>MAX($A$2:$A3327)+1</f>
        <v>2420</v>
      </c>
      <c r="B3328" s="8"/>
      <c r="C3328" s="9" t="str">
        <f t="shared" si="52"/>
        <v>Philpott Lake</v>
      </c>
      <c r="D3328" s="8"/>
      <c r="E3328" s="8"/>
      <c r="F3328" s="10"/>
      <c r="G3328" s="8">
        <v>3834</v>
      </c>
      <c r="H3328" s="8" t="s">
        <v>17149</v>
      </c>
      <c r="I3328" s="8" t="s">
        <v>3729</v>
      </c>
      <c r="J3328" s="8">
        <v>18574</v>
      </c>
      <c r="K3328" s="8" t="s">
        <v>33804</v>
      </c>
    </row>
    <row r="3329" spans="1:11" x14ac:dyDescent="0.2">
      <c r="A3329" s="8">
        <f>MAX($A$2:$A3328)+1</f>
        <v>2421</v>
      </c>
      <c r="B3329" s="8"/>
      <c r="C3329" s="9" t="str">
        <f t="shared" si="52"/>
        <v>Transalta Centralia Generation</v>
      </c>
      <c r="D3329" s="8"/>
      <c r="E3329" s="8"/>
      <c r="F3329" s="10"/>
      <c r="G3329" s="8">
        <v>3845</v>
      </c>
      <c r="H3329" s="8" t="s">
        <v>17150</v>
      </c>
      <c r="I3329" s="8" t="s">
        <v>3609</v>
      </c>
      <c r="J3329" s="8">
        <v>19099</v>
      </c>
      <c r="K3329" s="8" t="s">
        <v>33804</v>
      </c>
    </row>
    <row r="3330" spans="1:11" x14ac:dyDescent="0.2">
      <c r="A3330" s="8">
        <f>MAX($A$2:$A3329)+1</f>
        <v>2422</v>
      </c>
      <c r="B3330" s="8"/>
      <c r="C3330" s="9" t="str">
        <f t="shared" si="52"/>
        <v>Meyers Falls</v>
      </c>
      <c r="D3330" s="8"/>
      <c r="E3330" s="8"/>
      <c r="F3330" s="10"/>
      <c r="G3330" s="8">
        <v>3868</v>
      </c>
      <c r="H3330" s="8" t="s">
        <v>17151</v>
      </c>
      <c r="I3330" s="8" t="s">
        <v>2165</v>
      </c>
      <c r="J3330" s="8">
        <v>9143</v>
      </c>
      <c r="K3330" s="8" t="s">
        <v>33804</v>
      </c>
    </row>
    <row r="3331" spans="1:11" x14ac:dyDescent="0.2">
      <c r="A3331" s="8">
        <f>MAX($A$2:$A3330)+1</f>
        <v>2423</v>
      </c>
      <c r="B3331" s="8"/>
      <c r="C3331" s="9" t="str">
        <f t="shared" si="52"/>
        <v>Yelm</v>
      </c>
      <c r="D3331" s="8"/>
      <c r="E3331" s="8"/>
      <c r="F3331" s="10"/>
      <c r="G3331" s="8">
        <v>3878</v>
      </c>
      <c r="H3331" s="8" t="s">
        <v>17152</v>
      </c>
      <c r="I3331" s="8" t="s">
        <v>1064</v>
      </c>
      <c r="J3331" s="8">
        <v>3295</v>
      </c>
      <c r="K3331" s="8" t="s">
        <v>33804</v>
      </c>
    </row>
    <row r="3332" spans="1:11" x14ac:dyDescent="0.2">
      <c r="A3332" s="8">
        <f>MAX($A$2:$A3331)+1</f>
        <v>2424</v>
      </c>
      <c r="B3332" s="8"/>
      <c r="C3332" s="9" t="str">
        <f t="shared" si="52"/>
        <v>Rocky Reach</v>
      </c>
      <c r="D3332" s="8"/>
      <c r="E3332" s="8"/>
      <c r="F3332" s="10"/>
      <c r="G3332" s="8">
        <v>3883</v>
      </c>
      <c r="H3332" s="8" t="s">
        <v>17153</v>
      </c>
      <c r="I3332" s="8" t="s">
        <v>3027</v>
      </c>
      <c r="J3332" s="8">
        <v>3413</v>
      </c>
      <c r="K3332" s="8" t="s">
        <v>33804</v>
      </c>
    </row>
    <row r="3333" spans="1:11" x14ac:dyDescent="0.2">
      <c r="A3333" s="8">
        <f>MAX($A$2:$A3332)+1</f>
        <v>2425</v>
      </c>
      <c r="B3333" s="8"/>
      <c r="C3333" s="9" t="str">
        <f t="shared" si="52"/>
        <v>Wells</v>
      </c>
      <c r="D3333" s="8"/>
      <c r="E3333" s="8"/>
      <c r="F3333" s="10"/>
      <c r="G3333" s="8">
        <v>3886</v>
      </c>
      <c r="H3333" s="8" t="s">
        <v>17154</v>
      </c>
      <c r="I3333" s="8" t="s">
        <v>3029</v>
      </c>
      <c r="J3333" s="8">
        <v>5326</v>
      </c>
      <c r="K3333" s="8" t="s">
        <v>33804</v>
      </c>
    </row>
    <row r="3334" spans="1:11" x14ac:dyDescent="0.2">
      <c r="A3334" s="8">
        <f>MAX($A$2:$A3333)+1</f>
        <v>2426</v>
      </c>
      <c r="B3334" s="8"/>
      <c r="C3334" s="9" t="str">
        <f t="shared" si="52"/>
        <v>Priest Rapids</v>
      </c>
      <c r="D3334" s="8"/>
      <c r="E3334" s="8"/>
      <c r="F3334" s="10"/>
      <c r="G3334" s="8">
        <v>3887</v>
      </c>
      <c r="H3334" s="8" t="s">
        <v>17155</v>
      </c>
      <c r="I3334" s="8" t="s">
        <v>3034</v>
      </c>
      <c r="J3334" s="8">
        <v>14624</v>
      </c>
      <c r="K3334" s="8" t="s">
        <v>33804</v>
      </c>
    </row>
    <row r="3335" spans="1:11" x14ac:dyDescent="0.2">
      <c r="A3335" s="8">
        <f>MAX($A$2:$A3334)+1</f>
        <v>2427</v>
      </c>
      <c r="B3335" s="8"/>
      <c r="C3335" s="9" t="str">
        <f t="shared" si="52"/>
        <v>Wanapum</v>
      </c>
      <c r="D3335" s="8"/>
      <c r="E3335" s="8"/>
      <c r="F3335" s="10"/>
      <c r="G3335" s="8">
        <v>3888</v>
      </c>
      <c r="H3335" s="8" t="s">
        <v>17156</v>
      </c>
      <c r="I3335" s="8" t="s">
        <v>3034</v>
      </c>
      <c r="J3335" s="8">
        <v>14624</v>
      </c>
      <c r="K3335" s="8" t="s">
        <v>33804</v>
      </c>
    </row>
    <row r="3336" spans="1:11" x14ac:dyDescent="0.2">
      <c r="A3336" s="8">
        <f>MAX($A$2:$A3335)+1</f>
        <v>2428</v>
      </c>
      <c r="B3336" s="8"/>
      <c r="C3336" s="9" t="str">
        <f t="shared" ref="C3336:C3399" si="53">IF(H3336="",F3336,H3336)</f>
        <v>Box Canyon</v>
      </c>
      <c r="D3336" s="8"/>
      <c r="E3336" s="8"/>
      <c r="F3336" s="10"/>
      <c r="G3336" s="8">
        <v>3891</v>
      </c>
      <c r="H3336" s="8" t="s">
        <v>17157</v>
      </c>
      <c r="I3336" s="8" t="s">
        <v>3033</v>
      </c>
      <c r="J3336" s="8">
        <v>14653</v>
      </c>
      <c r="K3336" s="8" t="s">
        <v>33804</v>
      </c>
    </row>
    <row r="3337" spans="1:11" x14ac:dyDescent="0.2">
      <c r="A3337" s="8">
        <f>MAX($A$2:$A3336)+1</f>
        <v>2429</v>
      </c>
      <c r="B3337" s="8"/>
      <c r="C3337" s="9" t="str">
        <f t="shared" si="53"/>
        <v>The Dalles</v>
      </c>
      <c r="D3337" s="8"/>
      <c r="E3337" s="8"/>
      <c r="F3337" s="10"/>
      <c r="G3337" s="8">
        <v>3895</v>
      </c>
      <c r="H3337" s="8" t="s">
        <v>17158</v>
      </c>
      <c r="I3337" s="8" t="s">
        <v>3717</v>
      </c>
      <c r="J3337" s="8">
        <v>19400</v>
      </c>
      <c r="K3337" s="8" t="s">
        <v>33804</v>
      </c>
    </row>
    <row r="3338" spans="1:11" x14ac:dyDescent="0.2">
      <c r="A3338" s="8">
        <f>MAX($A$2:$A3337)+1</f>
        <v>2430</v>
      </c>
      <c r="B3338" s="8"/>
      <c r="C3338" s="9" t="str">
        <f t="shared" si="53"/>
        <v>Alder</v>
      </c>
      <c r="D3338" s="8"/>
      <c r="E3338" s="8"/>
      <c r="F3338" s="10"/>
      <c r="G3338" s="8">
        <v>3913</v>
      </c>
      <c r="H3338" s="8" t="s">
        <v>17159</v>
      </c>
      <c r="I3338" s="8" t="s">
        <v>1336</v>
      </c>
      <c r="J3338" s="8">
        <v>18429</v>
      </c>
      <c r="K3338" s="8" t="s">
        <v>33804</v>
      </c>
    </row>
    <row r="3339" spans="1:11" x14ac:dyDescent="0.2">
      <c r="A3339" s="8">
        <f>MAX($A$2:$A3338)+1</f>
        <v>2431</v>
      </c>
      <c r="B3339" s="8"/>
      <c r="C3339" s="9" t="str">
        <f t="shared" si="53"/>
        <v>Cushman 1</v>
      </c>
      <c r="D3339" s="8"/>
      <c r="E3339" s="8"/>
      <c r="F3339" s="10"/>
      <c r="G3339" s="8">
        <v>3914</v>
      </c>
      <c r="H3339" s="8" t="s">
        <v>17160</v>
      </c>
      <c r="I3339" s="8" t="s">
        <v>1336</v>
      </c>
      <c r="J3339" s="8">
        <v>18429</v>
      </c>
      <c r="K3339" s="8" t="s">
        <v>33804</v>
      </c>
    </row>
    <row r="3340" spans="1:11" x14ac:dyDescent="0.2">
      <c r="A3340" s="8">
        <f>A3339</f>
        <v>2431</v>
      </c>
      <c r="B3340" s="8"/>
      <c r="C3340" s="9" t="str">
        <f t="shared" si="53"/>
        <v>Cushman 2</v>
      </c>
      <c r="D3340" s="8"/>
      <c r="E3340" s="8"/>
      <c r="F3340" s="10"/>
      <c r="G3340" s="8">
        <v>3915</v>
      </c>
      <c r="H3340" s="8" t="s">
        <v>17161</v>
      </c>
      <c r="I3340" s="8" t="s">
        <v>1336</v>
      </c>
      <c r="J3340" s="8">
        <v>18429</v>
      </c>
      <c r="K3340" s="8" t="s">
        <v>33804</v>
      </c>
    </row>
    <row r="3341" spans="1:11" x14ac:dyDescent="0.2">
      <c r="A3341" s="8">
        <f>MAX($A$2:$A3340)+1</f>
        <v>2432</v>
      </c>
      <c r="B3341" s="8"/>
      <c r="C3341" s="9" t="str">
        <f t="shared" si="53"/>
        <v>LaGrande</v>
      </c>
      <c r="D3341" s="8"/>
      <c r="E3341" s="8"/>
      <c r="F3341" s="10"/>
      <c r="G3341" s="8">
        <v>3916</v>
      </c>
      <c r="H3341" s="8" t="s">
        <v>17162</v>
      </c>
      <c r="I3341" s="8" t="s">
        <v>1336</v>
      </c>
      <c r="J3341" s="8">
        <v>18429</v>
      </c>
      <c r="K3341" s="8" t="s">
        <v>33804</v>
      </c>
    </row>
    <row r="3342" spans="1:11" x14ac:dyDescent="0.2">
      <c r="A3342" s="8">
        <f>MAX($A$2:$A3341)+1</f>
        <v>2433</v>
      </c>
      <c r="B3342" s="8"/>
      <c r="C3342" s="9" t="str">
        <f t="shared" si="53"/>
        <v>Mayfield</v>
      </c>
      <c r="D3342" s="8"/>
      <c r="E3342" s="8"/>
      <c r="F3342" s="10"/>
      <c r="G3342" s="8">
        <v>3917</v>
      </c>
      <c r="H3342" s="8" t="s">
        <v>17163</v>
      </c>
      <c r="I3342" s="8" t="s">
        <v>1336</v>
      </c>
      <c r="J3342" s="8">
        <v>18429</v>
      </c>
      <c r="K3342" s="8" t="s">
        <v>33804</v>
      </c>
    </row>
    <row r="3343" spans="1:11" x14ac:dyDescent="0.2">
      <c r="A3343" s="8">
        <f>MAX($A$2:$A3342)+1</f>
        <v>2434</v>
      </c>
      <c r="B3343" s="8"/>
      <c r="C3343" s="9" t="str">
        <f t="shared" si="53"/>
        <v>Mossyrock</v>
      </c>
      <c r="D3343" s="8"/>
      <c r="E3343" s="8"/>
      <c r="F3343" s="10"/>
      <c r="G3343" s="8">
        <v>3918</v>
      </c>
      <c r="H3343" s="8" t="s">
        <v>17164</v>
      </c>
      <c r="I3343" s="8" t="s">
        <v>1336</v>
      </c>
      <c r="J3343" s="8">
        <v>18429</v>
      </c>
      <c r="K3343" s="8" t="s">
        <v>33804</v>
      </c>
    </row>
    <row r="3344" spans="1:11" x14ac:dyDescent="0.2">
      <c r="A3344" s="8">
        <f>MAX($A$2:$A3343)+1</f>
        <v>2435</v>
      </c>
      <c r="B3344" s="8"/>
      <c r="C3344" s="9" t="str">
        <f t="shared" si="53"/>
        <v>Chief Joseph</v>
      </c>
      <c r="D3344" s="8"/>
      <c r="E3344" s="8"/>
      <c r="F3344" s="10"/>
      <c r="G3344" s="8">
        <v>3921</v>
      </c>
      <c r="H3344" s="8" t="s">
        <v>17165</v>
      </c>
      <c r="I3344" s="8" t="s">
        <v>3717</v>
      </c>
      <c r="J3344" s="8">
        <v>19400</v>
      </c>
      <c r="K3344" s="8" t="s">
        <v>33804</v>
      </c>
    </row>
    <row r="3345" spans="1:11" x14ac:dyDescent="0.2">
      <c r="A3345" s="8">
        <f>MAX($A$2:$A3344)+1</f>
        <v>2436</v>
      </c>
      <c r="B3345" s="8"/>
      <c r="C3345" s="9" t="str">
        <f t="shared" si="53"/>
        <v>Ice Harbor</v>
      </c>
      <c r="D3345" s="8"/>
      <c r="E3345" s="8"/>
      <c r="F3345" s="10"/>
      <c r="G3345" s="8">
        <v>3925</v>
      </c>
      <c r="H3345" s="8" t="s">
        <v>17166</v>
      </c>
      <c r="I3345" s="8" t="s">
        <v>3717</v>
      </c>
      <c r="J3345" s="8">
        <v>19400</v>
      </c>
      <c r="K3345" s="8" t="s">
        <v>33804</v>
      </c>
    </row>
    <row r="3346" spans="1:11" x14ac:dyDescent="0.2">
      <c r="A3346" s="8">
        <f>MAX($A$2:$A3345)+1</f>
        <v>2437</v>
      </c>
      <c r="B3346" s="8"/>
      <c r="C3346" s="9" t="str">
        <f t="shared" si="53"/>
        <v>Little Goose</v>
      </c>
      <c r="D3346" s="8"/>
      <c r="E3346" s="8"/>
      <c r="F3346" s="10"/>
      <c r="G3346" s="8">
        <v>3926</v>
      </c>
      <c r="H3346" s="8" t="s">
        <v>17167</v>
      </c>
      <c r="I3346" s="8" t="s">
        <v>3717</v>
      </c>
      <c r="J3346" s="8">
        <v>19400</v>
      </c>
      <c r="K3346" s="8" t="s">
        <v>33804</v>
      </c>
    </row>
    <row r="3347" spans="1:11" x14ac:dyDescent="0.2">
      <c r="A3347" s="8">
        <f>MAX($A$2:$A3346)+1</f>
        <v>2438</v>
      </c>
      <c r="B3347" s="8"/>
      <c r="C3347" s="9" t="str">
        <f t="shared" si="53"/>
        <v>Lower Monumental</v>
      </c>
      <c r="D3347" s="8"/>
      <c r="E3347" s="8"/>
      <c r="F3347" s="10"/>
      <c r="G3347" s="8">
        <v>3927</v>
      </c>
      <c r="H3347" s="8" t="s">
        <v>17168</v>
      </c>
      <c r="I3347" s="8" t="s">
        <v>3717</v>
      </c>
      <c r="J3347" s="8">
        <v>19400</v>
      </c>
      <c r="K3347" s="8" t="s">
        <v>33804</v>
      </c>
    </row>
    <row r="3348" spans="1:11" x14ac:dyDescent="0.2">
      <c r="A3348" s="8">
        <f>MAX($A$2:$A3347)+1</f>
        <v>2439</v>
      </c>
      <c r="B3348" s="8"/>
      <c r="C3348" s="9" t="str">
        <f t="shared" si="53"/>
        <v>Packwood</v>
      </c>
      <c r="D3348" s="8"/>
      <c r="E3348" s="8"/>
      <c r="F3348" s="10"/>
      <c r="G3348" s="8">
        <v>3929</v>
      </c>
      <c r="H3348" s="8" t="s">
        <v>17169</v>
      </c>
      <c r="I3348" s="8" t="s">
        <v>1740</v>
      </c>
      <c r="J3348" s="8">
        <v>20160</v>
      </c>
      <c r="K3348" s="8" t="s">
        <v>33804</v>
      </c>
    </row>
    <row r="3349" spans="1:11" x14ac:dyDescent="0.2">
      <c r="A3349" s="8">
        <f>MAX($A$2:$A3348)+1</f>
        <v>2440</v>
      </c>
      <c r="B3349" s="8"/>
      <c r="C3349" s="9" t="str">
        <f t="shared" si="53"/>
        <v>Du Bay</v>
      </c>
      <c r="D3349" s="8"/>
      <c r="E3349" s="8"/>
      <c r="F3349" s="10"/>
      <c r="G3349" s="8">
        <v>3972</v>
      </c>
      <c r="H3349" s="8" t="s">
        <v>17170</v>
      </c>
      <c r="I3349" s="8" t="s">
        <v>102</v>
      </c>
      <c r="J3349" s="8">
        <v>4247</v>
      </c>
      <c r="K3349" s="8" t="s">
        <v>33804</v>
      </c>
    </row>
    <row r="3350" spans="1:11" x14ac:dyDescent="0.2">
      <c r="A3350" s="8">
        <f>MAX($A$2:$A3349)+1</f>
        <v>2441</v>
      </c>
      <c r="B3350" s="8"/>
      <c r="C3350" s="9" t="str">
        <f t="shared" si="53"/>
        <v>Stevens Point</v>
      </c>
      <c r="D3350" s="8"/>
      <c r="E3350" s="8"/>
      <c r="F3350" s="10"/>
      <c r="G3350" s="8">
        <v>3973</v>
      </c>
      <c r="H3350" s="8" t="s">
        <v>17171</v>
      </c>
      <c r="I3350" s="8" t="s">
        <v>102</v>
      </c>
      <c r="J3350" s="8">
        <v>4247</v>
      </c>
      <c r="K3350" s="8" t="s">
        <v>33804</v>
      </c>
    </row>
    <row r="3351" spans="1:11" x14ac:dyDescent="0.2">
      <c r="A3351" s="8">
        <f>MAX($A$2:$A3350)+1</f>
        <v>2442</v>
      </c>
      <c r="B3351" s="8"/>
      <c r="C3351" s="9" t="str">
        <f t="shared" si="53"/>
        <v>Gordon</v>
      </c>
      <c r="D3351" s="8"/>
      <c r="E3351" s="8"/>
      <c r="F3351" s="10"/>
      <c r="G3351" s="8">
        <v>3976</v>
      </c>
      <c r="H3351" s="8" t="s">
        <v>17172</v>
      </c>
      <c r="I3351" s="8" t="s">
        <v>1546</v>
      </c>
      <c r="J3351" s="8">
        <v>4715</v>
      </c>
      <c r="K3351" s="8" t="s">
        <v>33804</v>
      </c>
    </row>
    <row r="3352" spans="1:11" x14ac:dyDescent="0.2">
      <c r="A3352" s="8">
        <f>MAX($A$2:$A3351)+1</f>
        <v>2443</v>
      </c>
      <c r="B3352" s="8"/>
      <c r="C3352" s="9" t="str">
        <f t="shared" si="53"/>
        <v>Arpin Dam</v>
      </c>
      <c r="D3352" s="8"/>
      <c r="E3352" s="8"/>
      <c r="F3352" s="10"/>
      <c r="G3352" s="8">
        <v>3995</v>
      </c>
      <c r="H3352" s="8" t="s">
        <v>17173</v>
      </c>
      <c r="I3352" s="8" t="s">
        <v>3092</v>
      </c>
      <c r="J3352" s="8">
        <v>58149</v>
      </c>
      <c r="K3352" s="8" t="s">
        <v>33804</v>
      </c>
    </row>
    <row r="3353" spans="1:11" x14ac:dyDescent="0.2">
      <c r="A3353" s="8">
        <f>MAX($A$2:$A3352)+1</f>
        <v>2444</v>
      </c>
      <c r="B3353" s="8"/>
      <c r="C3353" s="9" t="str">
        <f t="shared" si="53"/>
        <v>Ladysmith Dam</v>
      </c>
      <c r="D3353" s="8"/>
      <c r="E3353" s="8"/>
      <c r="F3353" s="10"/>
      <c r="G3353" s="8">
        <v>3986</v>
      </c>
      <c r="H3353" s="8" t="s">
        <v>17174</v>
      </c>
      <c r="I3353" s="8" t="s">
        <v>297</v>
      </c>
      <c r="J3353" s="8">
        <v>13781</v>
      </c>
      <c r="K3353" s="8" t="s">
        <v>33804</v>
      </c>
    </row>
    <row r="3354" spans="1:11" x14ac:dyDescent="0.2">
      <c r="A3354" s="8">
        <f>MAX($A$2:$A3353)+1</f>
        <v>2445</v>
      </c>
      <c r="B3354" s="8"/>
      <c r="C3354" s="9" t="str">
        <f t="shared" si="53"/>
        <v>Clam River Dam</v>
      </c>
      <c r="D3354" s="8"/>
      <c r="E3354" s="8"/>
      <c r="F3354" s="10"/>
      <c r="G3354" s="8">
        <v>4018</v>
      </c>
      <c r="H3354" s="8" t="s">
        <v>17175</v>
      </c>
      <c r="I3354" s="8" t="s">
        <v>3092</v>
      </c>
      <c r="J3354" s="8">
        <v>58149</v>
      </c>
      <c r="K3354" s="8" t="s">
        <v>33804</v>
      </c>
    </row>
    <row r="3355" spans="1:11" x14ac:dyDescent="0.2">
      <c r="A3355" s="8">
        <f>MAX($A$2:$A3354)+1</f>
        <v>2446</v>
      </c>
      <c r="B3355" s="8"/>
      <c r="C3355" s="9" t="str">
        <f t="shared" si="53"/>
        <v>Danbury Dam</v>
      </c>
      <c r="D3355" s="8"/>
      <c r="E3355" s="8"/>
      <c r="F3355" s="10"/>
      <c r="G3355" s="8">
        <v>4019</v>
      </c>
      <c r="H3355" s="8" t="s">
        <v>17176</v>
      </c>
      <c r="I3355" s="8" t="s">
        <v>3092</v>
      </c>
      <c r="J3355" s="8">
        <v>58149</v>
      </c>
      <c r="K3355" s="8" t="s">
        <v>33804</v>
      </c>
    </row>
    <row r="3356" spans="1:11" x14ac:dyDescent="0.2">
      <c r="A3356" s="8">
        <f>MAX($A$2:$A3355)+1</f>
        <v>2447</v>
      </c>
      <c r="B3356" s="8"/>
      <c r="C3356" s="9" t="str">
        <f t="shared" si="53"/>
        <v>Appleton</v>
      </c>
      <c r="D3356" s="8"/>
      <c r="E3356" s="8"/>
      <c r="F3356" s="10"/>
      <c r="G3356" s="8">
        <v>4043</v>
      </c>
      <c r="H3356" s="8" t="s">
        <v>17177</v>
      </c>
      <c r="I3356" s="8" t="s">
        <v>478</v>
      </c>
      <c r="J3356" s="8">
        <v>20847</v>
      </c>
      <c r="K3356" s="8" t="s">
        <v>33804</v>
      </c>
    </row>
    <row r="3357" spans="1:11" x14ac:dyDescent="0.2">
      <c r="A3357" s="8">
        <f>MAX($A$2:$A3356)+1</f>
        <v>2448</v>
      </c>
      <c r="B3357" s="8"/>
      <c r="C3357" s="9" t="str">
        <f t="shared" si="53"/>
        <v>Oconto Falls Upper</v>
      </c>
      <c r="D3357" s="8"/>
      <c r="E3357" s="8"/>
      <c r="F3357" s="10"/>
      <c r="G3357" s="8">
        <v>4044</v>
      </c>
      <c r="H3357" s="8" t="s">
        <v>17178</v>
      </c>
      <c r="I3357" s="8" t="s">
        <v>2647</v>
      </c>
      <c r="J3357" s="8">
        <v>42662</v>
      </c>
      <c r="K3357" s="8" t="s">
        <v>33804</v>
      </c>
    </row>
    <row r="3358" spans="1:11" x14ac:dyDescent="0.2">
      <c r="A3358" s="8">
        <f>MAX($A$2:$A3357)+1</f>
        <v>2449</v>
      </c>
      <c r="B3358" s="8"/>
      <c r="C3358" s="9" t="str">
        <f t="shared" si="53"/>
        <v>Pine</v>
      </c>
      <c r="D3358" s="8"/>
      <c r="E3358" s="8"/>
      <c r="F3358" s="10"/>
      <c r="G3358" s="8">
        <v>4045</v>
      </c>
      <c r="H3358" s="8" t="s">
        <v>17179</v>
      </c>
      <c r="I3358" s="8" t="s">
        <v>478</v>
      </c>
      <c r="J3358" s="8">
        <v>20847</v>
      </c>
      <c r="K3358" s="8" t="s">
        <v>33804</v>
      </c>
    </row>
    <row r="3359" spans="1:11" x14ac:dyDescent="0.2">
      <c r="A3359" s="8">
        <f>MAX($A$2:$A3358)+1</f>
        <v>2450</v>
      </c>
      <c r="B3359" s="8"/>
      <c r="C3359" s="9" t="str">
        <f t="shared" si="53"/>
        <v>Alexander</v>
      </c>
      <c r="D3359" s="8"/>
      <c r="E3359" s="8"/>
      <c r="F3359" s="10"/>
      <c r="G3359" s="8">
        <v>4060</v>
      </c>
      <c r="H3359" s="8" t="s">
        <v>17180</v>
      </c>
      <c r="I3359" s="8" t="s">
        <v>482</v>
      </c>
      <c r="J3359" s="8">
        <v>20860</v>
      </c>
      <c r="K3359" s="8" t="s">
        <v>33804</v>
      </c>
    </row>
    <row r="3360" spans="1:11" x14ac:dyDescent="0.2">
      <c r="A3360" s="8">
        <f>MAX($A$2:$A3359)+1</f>
        <v>2451</v>
      </c>
      <c r="B3360" s="8"/>
      <c r="C3360" s="9" t="str">
        <f t="shared" si="53"/>
        <v>Hat Rapids</v>
      </c>
      <c r="D3360" s="8"/>
      <c r="E3360" s="8"/>
      <c r="F3360" s="10"/>
      <c r="G3360" s="8">
        <v>4064</v>
      </c>
      <c r="H3360" s="8" t="s">
        <v>17181</v>
      </c>
      <c r="I3360" s="8" t="s">
        <v>482</v>
      </c>
      <c r="J3360" s="8">
        <v>20860</v>
      </c>
      <c r="K3360" s="8" t="s">
        <v>33804</v>
      </c>
    </row>
    <row r="3361" spans="1:11" x14ac:dyDescent="0.2">
      <c r="A3361" s="8">
        <f>MAX($A$2:$A3360)+1</f>
        <v>2452</v>
      </c>
      <c r="B3361" s="8"/>
      <c r="C3361" s="9" t="str">
        <f t="shared" si="53"/>
        <v>Johnson Falls</v>
      </c>
      <c r="D3361" s="8"/>
      <c r="E3361" s="8"/>
      <c r="F3361" s="10"/>
      <c r="G3361" s="8">
        <v>4067</v>
      </c>
      <c r="H3361" s="8" t="s">
        <v>17182</v>
      </c>
      <c r="I3361" s="8" t="s">
        <v>482</v>
      </c>
      <c r="J3361" s="8">
        <v>20860</v>
      </c>
      <c r="K3361" s="8" t="s">
        <v>33804</v>
      </c>
    </row>
    <row r="3362" spans="1:11" x14ac:dyDescent="0.2">
      <c r="A3362" s="8">
        <f>MAX($A$2:$A3361)+1</f>
        <v>2453</v>
      </c>
      <c r="B3362" s="8"/>
      <c r="C3362" s="9" t="str">
        <f t="shared" si="53"/>
        <v>Merrill</v>
      </c>
      <c r="D3362" s="8"/>
      <c r="E3362" s="8"/>
      <c r="F3362" s="10"/>
      <c r="G3362" s="8">
        <v>4068</v>
      </c>
      <c r="H3362" s="8" t="s">
        <v>17183</v>
      </c>
      <c r="I3362" s="8" t="s">
        <v>482</v>
      </c>
      <c r="J3362" s="8">
        <v>20860</v>
      </c>
      <c r="K3362" s="8" t="s">
        <v>33804</v>
      </c>
    </row>
    <row r="3363" spans="1:11" x14ac:dyDescent="0.2">
      <c r="A3363" s="8">
        <f>MAX($A$2:$A3362)+1</f>
        <v>2454</v>
      </c>
      <c r="B3363" s="8"/>
      <c r="C3363" s="9" t="str">
        <f t="shared" si="53"/>
        <v>Potato Rapids</v>
      </c>
      <c r="D3363" s="8"/>
      <c r="E3363" s="8"/>
      <c r="F3363" s="10"/>
      <c r="G3363" s="8">
        <v>4071</v>
      </c>
      <c r="H3363" s="8" t="s">
        <v>17184</v>
      </c>
      <c r="I3363" s="8" t="s">
        <v>482</v>
      </c>
      <c r="J3363" s="8">
        <v>20860</v>
      </c>
      <c r="K3363" s="8" t="s">
        <v>33804</v>
      </c>
    </row>
    <row r="3364" spans="1:11" x14ac:dyDescent="0.2">
      <c r="A3364" s="8">
        <f>MAX($A$2:$A3363)+1</f>
        <v>2455</v>
      </c>
      <c r="B3364" s="8"/>
      <c r="C3364" s="9" t="str">
        <f t="shared" si="53"/>
        <v>Sandstone Rapids</v>
      </c>
      <c r="D3364" s="8"/>
      <c r="E3364" s="8"/>
      <c r="F3364" s="10"/>
      <c r="G3364" s="8">
        <v>4074</v>
      </c>
      <c r="H3364" s="8" t="s">
        <v>17185</v>
      </c>
      <c r="I3364" s="8" t="s">
        <v>482</v>
      </c>
      <c r="J3364" s="8">
        <v>20860</v>
      </c>
      <c r="K3364" s="8" t="s">
        <v>33804</v>
      </c>
    </row>
    <row r="3365" spans="1:11" x14ac:dyDescent="0.2">
      <c r="A3365" s="8">
        <f>MAX($A$2:$A3364)+1</f>
        <v>2456</v>
      </c>
      <c r="B3365" s="8"/>
      <c r="C3365" s="9" t="str">
        <f t="shared" si="53"/>
        <v>Tomahawk</v>
      </c>
      <c r="D3365" s="8"/>
      <c r="E3365" s="8"/>
      <c r="F3365" s="10"/>
      <c r="G3365" s="8">
        <v>4075</v>
      </c>
      <c r="H3365" s="8" t="s">
        <v>17186</v>
      </c>
      <c r="I3365" s="8" t="s">
        <v>482</v>
      </c>
      <c r="J3365" s="8">
        <v>20860</v>
      </c>
      <c r="K3365" s="8" t="s">
        <v>33804</v>
      </c>
    </row>
    <row r="3366" spans="1:11" x14ac:dyDescent="0.2">
      <c r="A3366" s="8">
        <f>MAX($A$2:$A3365)+1</f>
        <v>2457</v>
      </c>
      <c r="B3366" s="8"/>
      <c r="C3366" s="9" t="str">
        <f t="shared" si="53"/>
        <v>Arcadia Electric</v>
      </c>
      <c r="D3366" s="8"/>
      <c r="E3366" s="8"/>
      <c r="F3366" s="10"/>
      <c r="G3366" s="8">
        <v>4100</v>
      </c>
      <c r="H3366" s="8" t="s">
        <v>17187</v>
      </c>
      <c r="I3366" s="8" t="s">
        <v>1026</v>
      </c>
      <c r="J3366" s="8">
        <v>765</v>
      </c>
      <c r="K3366" s="8" t="s">
        <v>33804</v>
      </c>
    </row>
    <row r="3367" spans="1:11" x14ac:dyDescent="0.2">
      <c r="A3367" s="8">
        <f>MAX($A$2:$A3366)+1</f>
        <v>2458</v>
      </c>
      <c r="B3367" s="8"/>
      <c r="C3367" s="9" t="str">
        <f t="shared" si="53"/>
        <v>Barron</v>
      </c>
      <c r="D3367" s="8"/>
      <c r="E3367" s="8"/>
      <c r="F3367" s="10"/>
      <c r="G3367" s="8">
        <v>4102</v>
      </c>
      <c r="H3367" s="8" t="s">
        <v>17188</v>
      </c>
      <c r="I3367" s="8" t="s">
        <v>1034</v>
      </c>
      <c r="J3367" s="8">
        <v>1278</v>
      </c>
      <c r="K3367" s="8" t="s">
        <v>33804</v>
      </c>
    </row>
    <row r="3368" spans="1:11" x14ac:dyDescent="0.2">
      <c r="A3368" s="8">
        <f>MAX($A$2:$A3367)+1</f>
        <v>2459</v>
      </c>
      <c r="B3368" s="8"/>
      <c r="C3368" s="9" t="str">
        <f t="shared" si="53"/>
        <v>Cashton</v>
      </c>
      <c r="D3368" s="8"/>
      <c r="E3368" s="8"/>
      <c r="F3368" s="10"/>
      <c r="G3368" s="8">
        <v>4107</v>
      </c>
      <c r="H3368" s="8" t="s">
        <v>17189</v>
      </c>
      <c r="I3368" s="8" t="s">
        <v>3773</v>
      </c>
      <c r="J3368" s="8">
        <v>3156</v>
      </c>
      <c r="K3368" s="8" t="s">
        <v>33804</v>
      </c>
    </row>
    <row r="3369" spans="1:11" x14ac:dyDescent="0.2">
      <c r="A3369" s="8">
        <f>MAX($A$2:$A3368)+1</f>
        <v>2460</v>
      </c>
      <c r="B3369" s="8"/>
      <c r="C3369" s="9" t="str">
        <f t="shared" si="53"/>
        <v>Cumberland (WI)</v>
      </c>
      <c r="D3369" s="8"/>
      <c r="E3369" s="8"/>
      <c r="F3369" s="10"/>
      <c r="G3369" s="8">
        <v>4112</v>
      </c>
      <c r="H3369" s="8" t="s">
        <v>17190</v>
      </c>
      <c r="I3369" s="8" t="s">
        <v>1082</v>
      </c>
      <c r="J3369" s="8">
        <v>4627</v>
      </c>
      <c r="K3369" s="8" t="s">
        <v>33804</v>
      </c>
    </row>
    <row r="3370" spans="1:11" x14ac:dyDescent="0.2">
      <c r="A3370" s="8">
        <f>MAX($A$2:$A3369)+1</f>
        <v>2461</v>
      </c>
      <c r="B3370" s="8"/>
      <c r="C3370" s="9" t="str">
        <f t="shared" si="53"/>
        <v>Elroy</v>
      </c>
      <c r="D3370" s="8"/>
      <c r="E3370" s="8"/>
      <c r="F3370" s="10"/>
      <c r="G3370" s="8">
        <v>4113</v>
      </c>
      <c r="H3370" s="8" t="s">
        <v>17191</v>
      </c>
      <c r="I3370" s="8" t="s">
        <v>1097</v>
      </c>
      <c r="J3370" s="8">
        <v>5834</v>
      </c>
      <c r="K3370" s="8" t="s">
        <v>33804</v>
      </c>
    </row>
    <row r="3371" spans="1:11" x14ac:dyDescent="0.2">
      <c r="A3371" s="8">
        <f>MAX($A$2:$A3370)+1</f>
        <v>2462</v>
      </c>
      <c r="B3371" s="8"/>
      <c r="C3371" s="9" t="str">
        <f t="shared" si="53"/>
        <v>Fennimore</v>
      </c>
      <c r="D3371" s="8"/>
      <c r="E3371" s="8"/>
      <c r="F3371" s="10"/>
      <c r="G3371" s="8">
        <v>4114</v>
      </c>
      <c r="H3371" s="8" t="s">
        <v>17192</v>
      </c>
      <c r="I3371" s="8" t="s">
        <v>1110</v>
      </c>
      <c r="J3371" s="8">
        <v>6274</v>
      </c>
      <c r="K3371" s="8" t="s">
        <v>33804</v>
      </c>
    </row>
    <row r="3372" spans="1:11" x14ac:dyDescent="0.2">
      <c r="A3372" s="8">
        <f>MAX($A$2:$A3371)+1</f>
        <v>2463</v>
      </c>
      <c r="B3372" s="8"/>
      <c r="C3372" s="9" t="str">
        <f t="shared" si="53"/>
        <v>Kaukauna Gas Turbine</v>
      </c>
      <c r="D3372" s="8"/>
      <c r="E3372" s="8"/>
      <c r="F3372" s="10"/>
      <c r="G3372" s="8">
        <v>4118</v>
      </c>
      <c r="H3372" s="8" t="s">
        <v>17193</v>
      </c>
      <c r="I3372" s="8" t="s">
        <v>1166</v>
      </c>
      <c r="J3372" s="8">
        <v>10056</v>
      </c>
      <c r="K3372" s="8" t="s">
        <v>33804</v>
      </c>
    </row>
    <row r="3373" spans="1:11" x14ac:dyDescent="0.2">
      <c r="A3373" s="8">
        <f>MAX($A$2:$A3372)+1</f>
        <v>2464</v>
      </c>
      <c r="B3373" s="8"/>
      <c r="C3373" s="9" t="str">
        <f t="shared" si="53"/>
        <v>Little Chute</v>
      </c>
      <c r="D3373" s="8"/>
      <c r="E3373" s="8"/>
      <c r="F3373" s="10"/>
      <c r="G3373" s="8">
        <v>4119</v>
      </c>
      <c r="H3373" s="8" t="s">
        <v>17194</v>
      </c>
      <c r="I3373" s="8" t="s">
        <v>1166</v>
      </c>
      <c r="J3373" s="8">
        <v>10056</v>
      </c>
      <c r="K3373" s="8" t="s">
        <v>33804</v>
      </c>
    </row>
    <row r="3374" spans="1:11" x14ac:dyDescent="0.2">
      <c r="A3374" s="8">
        <f>MAX($A$2:$A3373)+1</f>
        <v>2465</v>
      </c>
      <c r="B3374" s="8"/>
      <c r="C3374" s="9" t="str">
        <f t="shared" si="53"/>
        <v>New Badger</v>
      </c>
      <c r="D3374" s="8"/>
      <c r="E3374" s="8"/>
      <c r="F3374" s="10"/>
      <c r="G3374" s="8">
        <v>4120</v>
      </c>
      <c r="H3374" s="8" t="s">
        <v>17195</v>
      </c>
      <c r="I3374" s="8" t="s">
        <v>1166</v>
      </c>
      <c r="J3374" s="8">
        <v>10056</v>
      </c>
      <c r="K3374" s="8" t="s">
        <v>33804</v>
      </c>
    </row>
    <row r="3375" spans="1:11" x14ac:dyDescent="0.2">
      <c r="A3375" s="8">
        <f>MAX($A$2:$A3374)+1</f>
        <v>2466</v>
      </c>
      <c r="B3375" s="8"/>
      <c r="C3375" s="9" t="str">
        <f t="shared" si="53"/>
        <v>Rapide Croche</v>
      </c>
      <c r="D3375" s="8"/>
      <c r="E3375" s="8"/>
      <c r="F3375" s="10"/>
      <c r="G3375" s="8">
        <v>4122</v>
      </c>
      <c r="H3375" s="8" t="s">
        <v>17196</v>
      </c>
      <c r="I3375" s="8" t="s">
        <v>1166</v>
      </c>
      <c r="J3375" s="8">
        <v>10056</v>
      </c>
      <c r="K3375" s="8" t="s">
        <v>33804</v>
      </c>
    </row>
    <row r="3376" spans="1:11" x14ac:dyDescent="0.2">
      <c r="A3376" s="8">
        <f>MAX($A$2:$A3375)+1</f>
        <v>2467</v>
      </c>
      <c r="B3376" s="8"/>
      <c r="C3376" s="9" t="str">
        <f t="shared" si="53"/>
        <v>La Farge</v>
      </c>
      <c r="D3376" s="8"/>
      <c r="E3376" s="8"/>
      <c r="F3376" s="10"/>
      <c r="G3376" s="8">
        <v>4124</v>
      </c>
      <c r="H3376" s="8" t="s">
        <v>17197</v>
      </c>
      <c r="I3376" s="8" t="s">
        <v>2339</v>
      </c>
      <c r="J3376" s="8">
        <v>10525</v>
      </c>
      <c r="K3376" s="8" t="s">
        <v>33804</v>
      </c>
    </row>
    <row r="3377" spans="1:11" x14ac:dyDescent="0.2">
      <c r="A3377" s="8">
        <f>MAX($A$2:$A3376)+1</f>
        <v>2468</v>
      </c>
      <c r="B3377" s="8"/>
      <c r="C3377" s="9" t="str">
        <f t="shared" si="53"/>
        <v>Manitowoc</v>
      </c>
      <c r="D3377" s="8"/>
      <c r="E3377" s="8"/>
      <c r="F3377" s="10"/>
      <c r="G3377" s="8">
        <v>4125</v>
      </c>
      <c r="H3377" s="8" t="s">
        <v>17198</v>
      </c>
      <c r="I3377" s="8" t="s">
        <v>2454</v>
      </c>
      <c r="J3377" s="8">
        <v>11571</v>
      </c>
      <c r="K3377" s="8" t="s">
        <v>33804</v>
      </c>
    </row>
    <row r="3378" spans="1:11" x14ac:dyDescent="0.2">
      <c r="A3378" s="8">
        <f>MAX($A$2:$A3377)+1</f>
        <v>2469</v>
      </c>
      <c r="B3378" s="8"/>
      <c r="C3378" s="9" t="str">
        <f t="shared" si="53"/>
        <v>New Lisbon</v>
      </c>
      <c r="D3378" s="8"/>
      <c r="E3378" s="8"/>
      <c r="F3378" s="10"/>
      <c r="G3378" s="8">
        <v>4130</v>
      </c>
      <c r="H3378" s="8" t="s">
        <v>17199</v>
      </c>
      <c r="I3378" s="8" t="s">
        <v>1236</v>
      </c>
      <c r="J3378" s="8">
        <v>13466</v>
      </c>
      <c r="K3378" s="8" t="s">
        <v>33804</v>
      </c>
    </row>
    <row r="3379" spans="1:11" x14ac:dyDescent="0.2">
      <c r="A3379" s="8">
        <f>MAX($A$2:$A3378)+1</f>
        <v>2470</v>
      </c>
      <c r="B3379" s="8"/>
      <c r="C3379" s="9" t="str">
        <f t="shared" si="53"/>
        <v>Viola</v>
      </c>
      <c r="D3379" s="8"/>
      <c r="E3379" s="8"/>
      <c r="F3379" s="10"/>
      <c r="G3379" s="8">
        <v>4139</v>
      </c>
      <c r="H3379" s="8" t="s">
        <v>17200</v>
      </c>
      <c r="I3379" s="8" t="s">
        <v>3785</v>
      </c>
      <c r="J3379" s="8">
        <v>19867</v>
      </c>
      <c r="K3379" s="8" t="s">
        <v>33804</v>
      </c>
    </row>
    <row r="3380" spans="1:11" x14ac:dyDescent="0.2">
      <c r="A3380" s="8">
        <f>MAX($A$2:$A3379)+1</f>
        <v>2471</v>
      </c>
      <c r="B3380" s="8"/>
      <c r="C3380" s="9" t="str">
        <f t="shared" si="53"/>
        <v>Flambeau Hydroelectric Station</v>
      </c>
      <c r="D3380" s="8"/>
      <c r="E3380" s="8"/>
      <c r="F3380" s="10"/>
      <c r="G3380" s="8">
        <v>4142</v>
      </c>
      <c r="H3380" s="8" t="s">
        <v>17201</v>
      </c>
      <c r="I3380" s="8" t="s">
        <v>1548</v>
      </c>
      <c r="J3380" s="8">
        <v>4716</v>
      </c>
      <c r="K3380" s="8" t="s">
        <v>33804</v>
      </c>
    </row>
    <row r="3381" spans="1:11" x14ac:dyDescent="0.2">
      <c r="A3381" s="8">
        <f>MAX($A$2:$A3380)+1</f>
        <v>2472</v>
      </c>
      <c r="B3381" s="8"/>
      <c r="C3381" s="9" t="str">
        <f t="shared" si="53"/>
        <v>Genoa</v>
      </c>
      <c r="D3381" s="8"/>
      <c r="E3381" s="8"/>
      <c r="F3381" s="10"/>
      <c r="G3381" s="8">
        <v>4143</v>
      </c>
      <c r="H3381" s="8" t="s">
        <v>17202</v>
      </c>
      <c r="I3381" s="8" t="s">
        <v>1548</v>
      </c>
      <c r="J3381" s="8">
        <v>4716</v>
      </c>
      <c r="K3381" s="8" t="s">
        <v>33804</v>
      </c>
    </row>
    <row r="3382" spans="1:11" x14ac:dyDescent="0.2">
      <c r="A3382" s="8">
        <f>MAX($A$2:$A3381)+1</f>
        <v>2473</v>
      </c>
      <c r="B3382" s="8"/>
      <c r="C3382" s="9" t="str">
        <f t="shared" si="53"/>
        <v>E J Stoneman Station</v>
      </c>
      <c r="D3382" s="8"/>
      <c r="E3382" s="8"/>
      <c r="F3382" s="10"/>
      <c r="G3382" s="8">
        <v>4146</v>
      </c>
      <c r="H3382" s="8" t="s">
        <v>17203</v>
      </c>
      <c r="I3382" s="8" t="s">
        <v>1644</v>
      </c>
      <c r="J3382" s="8">
        <v>56293</v>
      </c>
      <c r="K3382" s="8" t="s">
        <v>33804</v>
      </c>
    </row>
    <row r="3383" spans="1:11" x14ac:dyDescent="0.2">
      <c r="A3383" s="8">
        <f>MAX($A$2:$A3382)+1</f>
        <v>2474</v>
      </c>
      <c r="B3383" s="8"/>
      <c r="C3383" s="9" t="str">
        <f t="shared" si="53"/>
        <v>Stiles</v>
      </c>
      <c r="D3383" s="8"/>
      <c r="E3383" s="8"/>
      <c r="F3383" s="10"/>
      <c r="G3383" s="8">
        <v>4147</v>
      </c>
      <c r="H3383" s="8" t="s">
        <v>17204</v>
      </c>
      <c r="I3383" s="8" t="s">
        <v>309</v>
      </c>
      <c r="J3383" s="8">
        <v>13964</v>
      </c>
      <c r="K3383" s="8" t="s">
        <v>33804</v>
      </c>
    </row>
    <row r="3384" spans="1:11" x14ac:dyDescent="0.2">
      <c r="A3384" s="8">
        <f>MAX($A$2:$A3383)+1</f>
        <v>2475</v>
      </c>
      <c r="B3384" s="8"/>
      <c r="C3384" s="9" t="str">
        <f t="shared" si="53"/>
        <v>Washington Island</v>
      </c>
      <c r="D3384" s="8"/>
      <c r="E3384" s="8"/>
      <c r="F3384" s="10"/>
      <c r="G3384" s="8">
        <v>4148</v>
      </c>
      <c r="H3384" s="8" t="s">
        <v>17205</v>
      </c>
      <c r="I3384" s="8" t="s">
        <v>3806</v>
      </c>
      <c r="J3384" s="8">
        <v>20153</v>
      </c>
      <c r="K3384" s="8" t="s">
        <v>33804</v>
      </c>
    </row>
    <row r="3385" spans="1:11" x14ac:dyDescent="0.2">
      <c r="A3385" s="8">
        <f>MAX($A$2:$A3384)+1</f>
        <v>2476</v>
      </c>
      <c r="B3385" s="8"/>
      <c r="C3385" s="9" t="str">
        <f t="shared" si="53"/>
        <v>Fremont Canyon</v>
      </c>
      <c r="D3385" s="8"/>
      <c r="E3385" s="8"/>
      <c r="F3385" s="10"/>
      <c r="G3385" s="8">
        <v>4176</v>
      </c>
      <c r="H3385" s="8" t="s">
        <v>17206</v>
      </c>
      <c r="I3385" s="8" t="s">
        <v>3653</v>
      </c>
      <c r="J3385" s="8">
        <v>2518</v>
      </c>
      <c r="K3385" s="8" t="s">
        <v>33804</v>
      </c>
    </row>
    <row r="3386" spans="1:11" x14ac:dyDescent="0.2">
      <c r="A3386" s="8">
        <f>MAX($A$2:$A3385)+1</f>
        <v>2477</v>
      </c>
      <c r="B3386" s="8"/>
      <c r="C3386" s="9" t="str">
        <f t="shared" si="53"/>
        <v>Glendo</v>
      </c>
      <c r="D3386" s="8"/>
      <c r="E3386" s="8"/>
      <c r="F3386" s="10"/>
      <c r="G3386" s="8">
        <v>4177</v>
      </c>
      <c r="H3386" s="8" t="s">
        <v>17207</v>
      </c>
      <c r="I3386" s="8" t="s">
        <v>3653</v>
      </c>
      <c r="J3386" s="8">
        <v>2518</v>
      </c>
      <c r="K3386" s="8" t="s">
        <v>33804</v>
      </c>
    </row>
    <row r="3387" spans="1:11" x14ac:dyDescent="0.2">
      <c r="A3387" s="8">
        <f>MAX($A$2:$A3386)+1</f>
        <v>2478</v>
      </c>
      <c r="B3387" s="8"/>
      <c r="C3387" s="9" t="str">
        <f t="shared" si="53"/>
        <v>Guernsey</v>
      </c>
      <c r="D3387" s="8"/>
      <c r="E3387" s="8"/>
      <c r="F3387" s="10"/>
      <c r="G3387" s="8">
        <v>4178</v>
      </c>
      <c r="H3387" s="8" t="s">
        <v>17208</v>
      </c>
      <c r="I3387" s="8" t="s">
        <v>3653</v>
      </c>
      <c r="J3387" s="8">
        <v>2518</v>
      </c>
      <c r="K3387" s="8" t="s">
        <v>33804</v>
      </c>
    </row>
    <row r="3388" spans="1:11" x14ac:dyDescent="0.2">
      <c r="A3388" s="8">
        <f>MAX($A$2:$A3387)+1</f>
        <v>2479</v>
      </c>
      <c r="B3388" s="8"/>
      <c r="C3388" s="9" t="str">
        <f t="shared" si="53"/>
        <v>Kortes</v>
      </c>
      <c r="D3388" s="8"/>
      <c r="E3388" s="8"/>
      <c r="F3388" s="10"/>
      <c r="G3388" s="8">
        <v>4180</v>
      </c>
      <c r="H3388" s="8" t="s">
        <v>17209</v>
      </c>
      <c r="I3388" s="8" t="s">
        <v>3653</v>
      </c>
      <c r="J3388" s="8">
        <v>2518</v>
      </c>
      <c r="K3388" s="8" t="s">
        <v>33804</v>
      </c>
    </row>
    <row r="3389" spans="1:11" x14ac:dyDescent="0.2">
      <c r="A3389" s="8">
        <f>MAX($A$2:$A3388)+1</f>
        <v>2480</v>
      </c>
      <c r="B3389" s="8"/>
      <c r="C3389" s="9" t="str">
        <f t="shared" si="53"/>
        <v>Seminoe</v>
      </c>
      <c r="D3389" s="8"/>
      <c r="E3389" s="8"/>
      <c r="F3389" s="10"/>
      <c r="G3389" s="8">
        <v>4182</v>
      </c>
      <c r="H3389" s="8" t="s">
        <v>17210</v>
      </c>
      <c r="I3389" s="8" t="s">
        <v>3653</v>
      </c>
      <c r="J3389" s="8">
        <v>2518</v>
      </c>
      <c r="K3389" s="8" t="s">
        <v>33804</v>
      </c>
    </row>
    <row r="3390" spans="1:11" x14ac:dyDescent="0.2">
      <c r="A3390" s="8">
        <f>MAX($A$2:$A3389)+1</f>
        <v>2481</v>
      </c>
      <c r="B3390" s="8"/>
      <c r="C3390" s="9" t="str">
        <f t="shared" si="53"/>
        <v>Shoshone (WY)</v>
      </c>
      <c r="D3390" s="8"/>
      <c r="E3390" s="8"/>
      <c r="F3390" s="10"/>
      <c r="G3390" s="8">
        <v>4183</v>
      </c>
      <c r="H3390" s="8" t="s">
        <v>17211</v>
      </c>
      <c r="I3390" s="8" t="s">
        <v>3653</v>
      </c>
      <c r="J3390" s="8">
        <v>2518</v>
      </c>
      <c r="K3390" s="8" t="s">
        <v>33804</v>
      </c>
    </row>
    <row r="3391" spans="1:11" x14ac:dyDescent="0.2">
      <c r="A3391" s="8">
        <f>MAX($A$2:$A3390)+1</f>
        <v>2482</v>
      </c>
      <c r="B3391" s="8"/>
      <c r="C3391" s="9" t="str">
        <f t="shared" si="53"/>
        <v>Fontenelle</v>
      </c>
      <c r="D3391" s="8"/>
      <c r="E3391" s="8"/>
      <c r="F3391" s="10"/>
      <c r="G3391" s="8">
        <v>4185</v>
      </c>
      <c r="H3391" s="8" t="s">
        <v>17212</v>
      </c>
      <c r="I3391" s="8" t="s">
        <v>3653</v>
      </c>
      <c r="J3391" s="8">
        <v>2518</v>
      </c>
      <c r="K3391" s="8" t="s">
        <v>33804</v>
      </c>
    </row>
    <row r="3392" spans="1:11" x14ac:dyDescent="0.2">
      <c r="A3392" s="8">
        <f>MAX($A$2:$A3391)+1</f>
        <v>2483</v>
      </c>
      <c r="B3392" s="8"/>
      <c r="C3392" s="9" t="str">
        <f t="shared" si="53"/>
        <v>Powerlane Plant</v>
      </c>
      <c r="D3392" s="8"/>
      <c r="E3392" s="8"/>
      <c r="F3392" s="10"/>
      <c r="G3392" s="8">
        <v>4195</v>
      </c>
      <c r="H3392" s="8" t="s">
        <v>17213</v>
      </c>
      <c r="I3392" s="8" t="s">
        <v>1135</v>
      </c>
      <c r="J3392" s="8">
        <v>7634</v>
      </c>
      <c r="K3392" s="8" t="s">
        <v>33804</v>
      </c>
    </row>
    <row r="3393" spans="1:11" x14ac:dyDescent="0.2">
      <c r="A3393" s="8">
        <f>MAX($A$2:$A3392)+1</f>
        <v>2484</v>
      </c>
      <c r="B3393" s="8"/>
      <c r="C3393" s="9" t="str">
        <f t="shared" si="53"/>
        <v>Combined Locks</v>
      </c>
      <c r="D3393" s="8"/>
      <c r="E3393" s="8"/>
      <c r="F3393" s="10"/>
      <c r="G3393" s="8">
        <v>4201</v>
      </c>
      <c r="H3393" s="8" t="s">
        <v>17214</v>
      </c>
      <c r="I3393" s="8" t="s">
        <v>1166</v>
      </c>
      <c r="J3393" s="8">
        <v>10056</v>
      </c>
      <c r="K3393" s="8" t="s">
        <v>33804</v>
      </c>
    </row>
    <row r="3394" spans="1:11" x14ac:dyDescent="0.2">
      <c r="A3394" s="8">
        <f>MAX($A$2:$A3393)+1</f>
        <v>2485</v>
      </c>
      <c r="B3394" s="8"/>
      <c r="C3394" s="9" t="str">
        <f t="shared" si="53"/>
        <v>Island Park</v>
      </c>
      <c r="D3394" s="8"/>
      <c r="E3394" s="8"/>
      <c r="F3394" s="10"/>
      <c r="G3394" s="8">
        <v>4204</v>
      </c>
      <c r="H3394" s="8" t="s">
        <v>17215</v>
      </c>
      <c r="I3394" s="8" t="s">
        <v>154</v>
      </c>
      <c r="J3394" s="8">
        <v>6169</v>
      </c>
      <c r="K3394" s="8" t="s">
        <v>33804</v>
      </c>
    </row>
    <row r="3395" spans="1:11" x14ac:dyDescent="0.2">
      <c r="A3395" s="8">
        <f>MAX($A$2:$A3394)+1</f>
        <v>2486</v>
      </c>
      <c r="B3395" s="8"/>
      <c r="C3395" s="9" t="str">
        <f t="shared" si="53"/>
        <v>Logan City</v>
      </c>
      <c r="D3395" s="8"/>
      <c r="E3395" s="8"/>
      <c r="F3395" s="10"/>
      <c r="G3395" s="8">
        <v>4251</v>
      </c>
      <c r="H3395" s="8" t="s">
        <v>17216</v>
      </c>
      <c r="I3395" s="8" t="s">
        <v>1192</v>
      </c>
      <c r="J3395" s="8">
        <v>11135</v>
      </c>
      <c r="K3395" s="8" t="s">
        <v>33804</v>
      </c>
    </row>
    <row r="3396" spans="1:11" x14ac:dyDescent="0.2">
      <c r="A3396" s="8">
        <f>MAX($A$2:$A3395)+1</f>
        <v>2487</v>
      </c>
      <c r="B3396" s="8"/>
      <c r="C3396" s="9" t="str">
        <f t="shared" si="53"/>
        <v>Walnut</v>
      </c>
      <c r="D3396" s="8"/>
      <c r="E3396" s="8"/>
      <c r="F3396" s="10"/>
      <c r="G3396" s="8">
        <v>4256</v>
      </c>
      <c r="H3396" s="8" t="s">
        <v>17217</v>
      </c>
      <c r="I3396" s="8" t="s">
        <v>3635</v>
      </c>
      <c r="J3396" s="8">
        <v>19281</v>
      </c>
      <c r="K3396" s="8" t="s">
        <v>33804</v>
      </c>
    </row>
    <row r="3397" spans="1:11" x14ac:dyDescent="0.2">
      <c r="A3397" s="8">
        <f>A2736</f>
        <v>1830</v>
      </c>
      <c r="B3397" s="8"/>
      <c r="C3397" s="9" t="str">
        <f t="shared" si="53"/>
        <v>Easton 2</v>
      </c>
      <c r="D3397" s="8"/>
      <c r="E3397" s="8"/>
      <c r="F3397" s="10"/>
      <c r="G3397" s="8">
        <v>4257</v>
      </c>
      <c r="H3397" s="8" t="s">
        <v>17218</v>
      </c>
      <c r="I3397" s="8" t="s">
        <v>1692</v>
      </c>
      <c r="J3397" s="8">
        <v>5625</v>
      </c>
      <c r="K3397" s="8" t="s">
        <v>33804</v>
      </c>
    </row>
    <row r="3398" spans="1:11" x14ac:dyDescent="0.2">
      <c r="A3398" s="8">
        <f>MAX($A$2:$A3397)+1</f>
        <v>2488</v>
      </c>
      <c r="B3398" s="8"/>
      <c r="C3398" s="9" t="str">
        <f t="shared" si="53"/>
        <v>Greenup Hydro</v>
      </c>
      <c r="D3398" s="8"/>
      <c r="E3398" s="8"/>
      <c r="F3398" s="10"/>
      <c r="G3398" s="8">
        <v>4258</v>
      </c>
      <c r="H3398" s="8" t="s">
        <v>17219</v>
      </c>
      <c r="I3398" s="8" t="s">
        <v>1137</v>
      </c>
      <c r="J3398" s="8">
        <v>7977</v>
      </c>
      <c r="K3398" s="8" t="s">
        <v>33804</v>
      </c>
    </row>
    <row r="3399" spans="1:11" x14ac:dyDescent="0.2">
      <c r="A3399" s="8">
        <f>MAX($A$2:$A3398)+1</f>
        <v>2489</v>
      </c>
      <c r="B3399" s="8"/>
      <c r="C3399" s="9" t="str">
        <f t="shared" si="53"/>
        <v>Endicott Station</v>
      </c>
      <c r="D3399" s="8"/>
      <c r="E3399" s="8"/>
      <c r="F3399" s="10"/>
      <c r="G3399" s="8">
        <v>4259</v>
      </c>
      <c r="H3399" s="8" t="s">
        <v>17220</v>
      </c>
      <c r="I3399" s="8" t="s">
        <v>2540</v>
      </c>
      <c r="J3399" s="8">
        <v>12807</v>
      </c>
      <c r="K3399" s="8" t="s">
        <v>33804</v>
      </c>
    </row>
    <row r="3400" spans="1:11" x14ac:dyDescent="0.2">
      <c r="A3400" s="8">
        <f>MAX($A$2:$A3399)+1</f>
        <v>2490</v>
      </c>
      <c r="B3400" s="8"/>
      <c r="C3400" s="9" t="str">
        <f t="shared" ref="C3400:C3463" si="54">IF(H3400="",F3400,H3400)</f>
        <v>Echo Dam</v>
      </c>
      <c r="D3400" s="8"/>
      <c r="E3400" s="8"/>
      <c r="F3400" s="10"/>
      <c r="G3400" s="8">
        <v>4263</v>
      </c>
      <c r="H3400" s="8" t="s">
        <v>17221</v>
      </c>
      <c r="I3400" s="8" t="s">
        <v>1045</v>
      </c>
      <c r="J3400" s="8">
        <v>2010</v>
      </c>
      <c r="K3400" s="8" t="s">
        <v>33804</v>
      </c>
    </row>
    <row r="3401" spans="1:11" x14ac:dyDescent="0.2">
      <c r="A3401" s="8">
        <f>MAX($A$2:$A3400)+1</f>
        <v>2491</v>
      </c>
      <c r="B3401" s="8"/>
      <c r="C3401" s="9" t="str">
        <f t="shared" si="54"/>
        <v>Spencer</v>
      </c>
      <c r="D3401" s="8"/>
      <c r="E3401" s="8"/>
      <c r="F3401" s="10"/>
      <c r="G3401" s="8">
        <v>4266</v>
      </c>
      <c r="H3401" s="8" t="s">
        <v>17222</v>
      </c>
      <c r="I3401" s="8" t="s">
        <v>1120</v>
      </c>
      <c r="J3401" s="8">
        <v>6958</v>
      </c>
      <c r="K3401" s="8" t="s">
        <v>33804</v>
      </c>
    </row>
    <row r="3402" spans="1:11" x14ac:dyDescent="0.2">
      <c r="A3402" s="8">
        <f>MAX($A$2:$A3401)+1</f>
        <v>2492</v>
      </c>
      <c r="B3402" s="8"/>
      <c r="C3402" s="9" t="str">
        <f t="shared" si="54"/>
        <v>John P Madgett</v>
      </c>
      <c r="D3402" s="8"/>
      <c r="E3402" s="8"/>
      <c r="F3402" s="10"/>
      <c r="G3402" s="8">
        <v>4271</v>
      </c>
      <c r="H3402" s="8" t="s">
        <v>17223</v>
      </c>
      <c r="I3402" s="8" t="s">
        <v>1548</v>
      </c>
      <c r="J3402" s="8">
        <v>4716</v>
      </c>
      <c r="K3402" s="8" t="s">
        <v>33804</v>
      </c>
    </row>
    <row r="3403" spans="1:11" x14ac:dyDescent="0.2">
      <c r="A3403" s="8">
        <f>MAX($A$2:$A3402)+1</f>
        <v>2493</v>
      </c>
      <c r="B3403" s="8"/>
      <c r="C3403" s="9" t="str">
        <f t="shared" si="54"/>
        <v>Thomas C Ferguson</v>
      </c>
      <c r="D3403" s="8"/>
      <c r="E3403" s="8"/>
      <c r="F3403" s="10"/>
      <c r="G3403" s="8">
        <v>4937</v>
      </c>
      <c r="H3403" s="8" t="s">
        <v>17224</v>
      </c>
      <c r="I3403" s="8" t="s">
        <v>2426</v>
      </c>
      <c r="J3403" s="8">
        <v>11269</v>
      </c>
      <c r="K3403" s="8" t="s">
        <v>33804</v>
      </c>
    </row>
    <row r="3404" spans="1:11" x14ac:dyDescent="0.2">
      <c r="A3404" s="8">
        <f>MAX($A$2:$A3403)+1</f>
        <v>2494</v>
      </c>
      <c r="B3404" s="8"/>
      <c r="C3404" s="9" t="str">
        <f t="shared" si="54"/>
        <v>Barney M Davis</v>
      </c>
      <c r="D3404" s="8"/>
      <c r="E3404" s="8"/>
      <c r="F3404" s="10"/>
      <c r="G3404" s="8">
        <v>4939</v>
      </c>
      <c r="H3404" s="8" t="s">
        <v>17225</v>
      </c>
      <c r="I3404" s="8" t="s">
        <v>3585</v>
      </c>
      <c r="J3404" s="8">
        <v>49979</v>
      </c>
      <c r="K3404" s="8" t="s">
        <v>33804</v>
      </c>
    </row>
    <row r="3405" spans="1:11" x14ac:dyDescent="0.2">
      <c r="A3405" s="8">
        <f>MAX($A$2:$A3404)+1</f>
        <v>2495</v>
      </c>
      <c r="B3405" s="8"/>
      <c r="C3405" s="9" t="str">
        <f t="shared" si="54"/>
        <v>Cumberland (NJ)</v>
      </c>
      <c r="D3405" s="8"/>
      <c r="E3405" s="8"/>
      <c r="F3405" s="10"/>
      <c r="G3405" s="8">
        <v>5083</v>
      </c>
      <c r="H3405" s="8" t="s">
        <v>17226</v>
      </c>
      <c r="I3405" s="8" t="s">
        <v>888</v>
      </c>
      <c r="J3405" s="8">
        <v>56606</v>
      </c>
      <c r="K3405" s="8" t="s">
        <v>33804</v>
      </c>
    </row>
    <row r="3406" spans="1:11" x14ac:dyDescent="0.2">
      <c r="A3406" s="8">
        <f>MAX($A$2:$A3405)+1</f>
        <v>2496</v>
      </c>
      <c r="B3406" s="8"/>
      <c r="C3406" s="9" t="str">
        <f t="shared" si="54"/>
        <v>Calvert Cliffs Nuclear Power Plant</v>
      </c>
      <c r="D3406" s="8"/>
      <c r="E3406" s="8"/>
      <c r="F3406" s="10"/>
      <c r="G3406" s="8">
        <v>6011</v>
      </c>
      <c r="H3406" s="8" t="s">
        <v>17227</v>
      </c>
      <c r="I3406" s="8" t="s">
        <v>1804</v>
      </c>
      <c r="J3406" s="8">
        <v>55951</v>
      </c>
      <c r="K3406" s="8" t="s">
        <v>33804</v>
      </c>
    </row>
    <row r="3407" spans="1:11" x14ac:dyDescent="0.2">
      <c r="A3407" s="8">
        <f>MAX($A$2:$A3406)+1</f>
        <v>2497</v>
      </c>
      <c r="B3407" s="8"/>
      <c r="C3407" s="9" t="str">
        <f t="shared" si="54"/>
        <v>Olive</v>
      </c>
      <c r="D3407" s="8"/>
      <c r="E3407" s="8"/>
      <c r="F3407" s="10"/>
      <c r="G3407" s="8">
        <v>6013</v>
      </c>
      <c r="H3407" s="8" t="s">
        <v>17228</v>
      </c>
      <c r="I3407" s="8" t="s">
        <v>1051</v>
      </c>
      <c r="J3407" s="8">
        <v>2507</v>
      </c>
      <c r="K3407" s="8" t="s">
        <v>33804</v>
      </c>
    </row>
    <row r="3408" spans="1:11" x14ac:dyDescent="0.2">
      <c r="A3408" s="8">
        <f>MAX($A$2:$A3407)+1</f>
        <v>2498</v>
      </c>
      <c r="B3408" s="8"/>
      <c r="C3408" s="9" t="str">
        <f t="shared" si="54"/>
        <v>Duck Creek</v>
      </c>
      <c r="D3408" s="8"/>
      <c r="E3408" s="8"/>
      <c r="F3408" s="10"/>
      <c r="G3408" s="8">
        <v>6016</v>
      </c>
      <c r="H3408" s="8" t="s">
        <v>17229</v>
      </c>
      <c r="I3408" s="8" t="s">
        <v>2177</v>
      </c>
      <c r="J3408" s="8">
        <v>49756</v>
      </c>
      <c r="K3408" s="8" t="s">
        <v>33804</v>
      </c>
    </row>
    <row r="3409" spans="1:11" x14ac:dyDescent="0.2">
      <c r="A3409" s="8">
        <f>MAX($A$2:$A3408)+1</f>
        <v>2499</v>
      </c>
      <c r="B3409" s="8"/>
      <c r="C3409" s="9" t="str">
        <f t="shared" si="54"/>
        <v>Braidwood Generation Station</v>
      </c>
      <c r="D3409" s="8"/>
      <c r="E3409" s="8"/>
      <c r="F3409" s="10"/>
      <c r="G3409" s="8">
        <v>6022</v>
      </c>
      <c r="H3409" s="8" t="s">
        <v>17230</v>
      </c>
      <c r="I3409" s="8" t="s">
        <v>1804</v>
      </c>
      <c r="J3409" s="8">
        <v>55951</v>
      </c>
      <c r="K3409" s="8" t="s">
        <v>33804</v>
      </c>
    </row>
    <row r="3410" spans="1:11" x14ac:dyDescent="0.2">
      <c r="A3410" s="8">
        <f>MAX($A$2:$A3409)+1</f>
        <v>2500</v>
      </c>
      <c r="B3410" s="8"/>
      <c r="C3410" s="9" t="str">
        <f t="shared" si="54"/>
        <v>Byron Generating Station</v>
      </c>
      <c r="D3410" s="8"/>
      <c r="E3410" s="8"/>
      <c r="F3410" s="10"/>
      <c r="G3410" s="8">
        <v>6023</v>
      </c>
      <c r="H3410" s="8" t="s">
        <v>17231</v>
      </c>
      <c r="I3410" s="8" t="s">
        <v>1804</v>
      </c>
      <c r="J3410" s="8">
        <v>55951</v>
      </c>
      <c r="K3410" s="8" t="s">
        <v>33804</v>
      </c>
    </row>
    <row r="3411" spans="1:11" x14ac:dyDescent="0.2">
      <c r="A3411" s="8">
        <f>MAX($A$2:$A3410)+1</f>
        <v>2501</v>
      </c>
      <c r="B3411" s="8"/>
      <c r="C3411" s="9" t="str">
        <f t="shared" si="54"/>
        <v>LaSalle Generating Station</v>
      </c>
      <c r="D3411" s="8"/>
      <c r="E3411" s="8"/>
      <c r="F3411" s="10"/>
      <c r="G3411" s="8">
        <v>6026</v>
      </c>
      <c r="H3411" s="8" t="s">
        <v>17232</v>
      </c>
      <c r="I3411" s="8" t="s">
        <v>1804</v>
      </c>
      <c r="J3411" s="8">
        <v>55951</v>
      </c>
      <c r="K3411" s="8" t="s">
        <v>33804</v>
      </c>
    </row>
    <row r="3412" spans="1:11" x14ac:dyDescent="0.2">
      <c r="A3412" s="8">
        <f>MAX($A$2:$A3411)+1</f>
        <v>2502</v>
      </c>
      <c r="B3412" s="8"/>
      <c r="C3412" s="9" t="str">
        <f t="shared" si="54"/>
        <v>Coal Creek</v>
      </c>
      <c r="D3412" s="8"/>
      <c r="E3412" s="8"/>
      <c r="F3412" s="10"/>
      <c r="G3412" s="8">
        <v>6030</v>
      </c>
      <c r="H3412" s="8" t="s">
        <v>17233</v>
      </c>
      <c r="I3412" s="8" t="s">
        <v>2037</v>
      </c>
      <c r="J3412" s="8">
        <v>7570</v>
      </c>
      <c r="K3412" s="8" t="s">
        <v>33804</v>
      </c>
    </row>
    <row r="3413" spans="1:11" x14ac:dyDescent="0.2">
      <c r="A3413" s="8">
        <f>MAX($A$2:$A3412)+1</f>
        <v>2503</v>
      </c>
      <c r="B3413" s="8"/>
      <c r="C3413" s="9" t="str">
        <f t="shared" si="54"/>
        <v>H L Spurlock</v>
      </c>
      <c r="D3413" s="8"/>
      <c r="E3413" s="8"/>
      <c r="F3413" s="10"/>
      <c r="G3413" s="8">
        <v>6041</v>
      </c>
      <c r="H3413" s="8" t="s">
        <v>17234</v>
      </c>
      <c r="I3413" s="8" t="s">
        <v>1685</v>
      </c>
      <c r="J3413" s="8">
        <v>5580</v>
      </c>
      <c r="K3413" s="8" t="s">
        <v>33804</v>
      </c>
    </row>
    <row r="3414" spans="1:11" x14ac:dyDescent="0.2">
      <c r="A3414" s="8">
        <f>MAX($A$2:$A3413)+1</f>
        <v>2504</v>
      </c>
      <c r="B3414" s="8"/>
      <c r="C3414" s="9" t="str">
        <f t="shared" si="54"/>
        <v>Deerfield 2</v>
      </c>
      <c r="D3414" s="8"/>
      <c r="E3414" s="8"/>
      <c r="F3414" s="10"/>
      <c r="G3414" s="8">
        <v>6047</v>
      </c>
      <c r="H3414" s="8" t="s">
        <v>17235</v>
      </c>
      <c r="I3414" s="8" t="s">
        <v>434</v>
      </c>
      <c r="J3414" s="8">
        <v>50048</v>
      </c>
      <c r="K3414" s="8" t="s">
        <v>33804</v>
      </c>
    </row>
    <row r="3415" spans="1:11" x14ac:dyDescent="0.2">
      <c r="A3415" s="8">
        <f>MAX($A$2:$A3414)+1</f>
        <v>2505</v>
      </c>
      <c r="B3415" s="8"/>
      <c r="C3415" s="9" t="str">
        <f t="shared" si="54"/>
        <v>West Tisbury Generating Facility</v>
      </c>
      <c r="D3415" s="8"/>
      <c r="E3415" s="8"/>
      <c r="F3415" s="10"/>
      <c r="G3415" s="8">
        <v>6049</v>
      </c>
      <c r="H3415" s="8" t="s">
        <v>17236</v>
      </c>
      <c r="I3415" s="8" t="s">
        <v>2776</v>
      </c>
      <c r="J3415" s="8">
        <v>21461</v>
      </c>
      <c r="K3415" s="8" t="s">
        <v>33804</v>
      </c>
    </row>
    <row r="3416" spans="1:11" x14ac:dyDescent="0.2">
      <c r="A3416" s="8">
        <f>MAX($A$2:$A3415)+1</f>
        <v>2506</v>
      </c>
      <c r="B3416" s="8"/>
      <c r="C3416" s="9" t="str">
        <f t="shared" si="54"/>
        <v>Cascade Creek</v>
      </c>
      <c r="D3416" s="8"/>
      <c r="E3416" s="8"/>
      <c r="F3416" s="10"/>
      <c r="G3416" s="8">
        <v>6058</v>
      </c>
      <c r="H3416" s="8" t="s">
        <v>17237</v>
      </c>
      <c r="I3416" s="8" t="s">
        <v>3126</v>
      </c>
      <c r="J3416" s="8">
        <v>16181</v>
      </c>
      <c r="K3416" s="8" t="s">
        <v>33804</v>
      </c>
    </row>
    <row r="3417" spans="1:11" x14ac:dyDescent="0.2">
      <c r="A3417" s="8">
        <f>MAX($A$2:$A3416)+1</f>
        <v>2507</v>
      </c>
      <c r="B3417" s="8"/>
      <c r="C3417" s="9" t="str">
        <f t="shared" si="54"/>
        <v>Coachella</v>
      </c>
      <c r="D3417" s="8"/>
      <c r="E3417" s="8"/>
      <c r="F3417" s="10"/>
      <c r="G3417" s="8">
        <v>6060</v>
      </c>
      <c r="H3417" s="8" t="s">
        <v>17238</v>
      </c>
      <c r="I3417" s="8" t="s">
        <v>2179</v>
      </c>
      <c r="J3417" s="8">
        <v>9216</v>
      </c>
      <c r="K3417" s="8" t="s">
        <v>33804</v>
      </c>
    </row>
    <row r="3418" spans="1:11" x14ac:dyDescent="0.2">
      <c r="A3418" s="8">
        <f>MAX($A$2:$A3417)+1</f>
        <v>2508</v>
      </c>
      <c r="B3418" s="8"/>
      <c r="C3418" s="9" t="str">
        <f t="shared" si="54"/>
        <v>R D Morrow</v>
      </c>
      <c r="D3418" s="8"/>
      <c r="E3418" s="8"/>
      <c r="F3418" s="10"/>
      <c r="G3418" s="8">
        <v>6061</v>
      </c>
      <c r="H3418" s="8" t="s">
        <v>17239</v>
      </c>
      <c r="I3418" s="8" t="s">
        <v>3345</v>
      </c>
      <c r="J3418" s="8">
        <v>17568</v>
      </c>
      <c r="K3418" s="8" t="s">
        <v>33804</v>
      </c>
    </row>
    <row r="3419" spans="1:11" x14ac:dyDescent="0.2">
      <c r="A3419" s="8">
        <f>MAX($A$2:$A3418)+1</f>
        <v>2509</v>
      </c>
      <c r="B3419" s="8"/>
      <c r="C3419" s="9" t="str">
        <f t="shared" si="54"/>
        <v>Nearman Creek</v>
      </c>
      <c r="D3419" s="8"/>
      <c r="E3419" s="8"/>
      <c r="F3419" s="10"/>
      <c r="G3419" s="8">
        <v>6064</v>
      </c>
      <c r="H3419" s="8" t="s">
        <v>17240</v>
      </c>
      <c r="I3419" s="8" t="s">
        <v>1165</v>
      </c>
      <c r="J3419" s="8">
        <v>9996</v>
      </c>
      <c r="K3419" s="8" t="s">
        <v>33804</v>
      </c>
    </row>
    <row r="3420" spans="1:11" x14ac:dyDescent="0.2">
      <c r="A3420" s="8">
        <f>MAX($A$2:$A3419)+1</f>
        <v>2510</v>
      </c>
      <c r="B3420" s="8"/>
      <c r="C3420" s="9" t="str">
        <f t="shared" si="54"/>
        <v>Gerald Gentleman</v>
      </c>
      <c r="D3420" s="8"/>
      <c r="E3420" s="8"/>
      <c r="F3420" s="10"/>
      <c r="G3420" s="8">
        <v>6077</v>
      </c>
      <c r="H3420" s="8" t="s">
        <v>17241</v>
      </c>
      <c r="I3420" s="8" t="s">
        <v>2669</v>
      </c>
      <c r="J3420" s="8">
        <v>13337</v>
      </c>
      <c r="K3420" s="8" t="s">
        <v>33804</v>
      </c>
    </row>
    <row r="3421" spans="1:11" x14ac:dyDescent="0.2">
      <c r="A3421" s="8">
        <f>MAX($A$2:$A3420)+1</f>
        <v>2511</v>
      </c>
      <c r="B3421" s="8"/>
      <c r="C3421" s="9" t="str">
        <f t="shared" si="54"/>
        <v>Somerset Operating Co LLC</v>
      </c>
      <c r="D3421" s="8"/>
      <c r="E3421" s="8"/>
      <c r="F3421" s="10"/>
      <c r="G3421" s="8">
        <v>6082</v>
      </c>
      <c r="H3421" s="8" t="s">
        <v>3333</v>
      </c>
      <c r="I3421" s="8" t="s">
        <v>3333</v>
      </c>
      <c r="J3421" s="8">
        <v>22129</v>
      </c>
      <c r="K3421" s="8" t="s">
        <v>33804</v>
      </c>
    </row>
    <row r="3422" spans="1:11" x14ac:dyDescent="0.2">
      <c r="A3422" s="8">
        <f>MAX($A$2:$A3421)+1</f>
        <v>2512</v>
      </c>
      <c r="B3422" s="8"/>
      <c r="C3422" s="9" t="str">
        <f t="shared" si="54"/>
        <v>Deerfield 3</v>
      </c>
      <c r="D3422" s="8"/>
      <c r="E3422" s="8"/>
      <c r="F3422" s="10"/>
      <c r="G3422" s="8">
        <v>6083</v>
      </c>
      <c r="H3422" s="8" t="s">
        <v>17242</v>
      </c>
      <c r="I3422" s="8" t="s">
        <v>434</v>
      </c>
      <c r="J3422" s="8">
        <v>50048</v>
      </c>
      <c r="K3422" s="8" t="s">
        <v>33804</v>
      </c>
    </row>
    <row r="3423" spans="1:11" x14ac:dyDescent="0.2">
      <c r="A3423" s="8">
        <f>MAX($A$2:$A3422)+1</f>
        <v>2513</v>
      </c>
      <c r="B3423" s="8"/>
      <c r="C3423" s="9" t="str">
        <f t="shared" si="54"/>
        <v>Saxon Falls</v>
      </c>
      <c r="D3423" s="8"/>
      <c r="E3423" s="8"/>
      <c r="F3423" s="10"/>
      <c r="G3423" s="8">
        <v>1756</v>
      </c>
      <c r="H3423" s="8" t="s">
        <v>17243</v>
      </c>
      <c r="I3423" s="8" t="s">
        <v>297</v>
      </c>
      <c r="J3423" s="8">
        <v>13781</v>
      </c>
      <c r="K3423" s="8" t="s">
        <v>33804</v>
      </c>
    </row>
    <row r="3424" spans="1:11" x14ac:dyDescent="0.2">
      <c r="A3424" s="8">
        <f>MAX($A$2:$A3423)+1</f>
        <v>2514</v>
      </c>
      <c r="B3424" s="8"/>
      <c r="C3424" s="9" t="str">
        <f t="shared" si="54"/>
        <v>Spirit Mound</v>
      </c>
      <c r="D3424" s="8"/>
      <c r="E3424" s="8"/>
      <c r="F3424" s="10"/>
      <c r="G3424" s="8">
        <v>6092</v>
      </c>
      <c r="H3424" s="8" t="s">
        <v>17244</v>
      </c>
      <c r="I3424" s="8" t="s">
        <v>703</v>
      </c>
      <c r="J3424" s="8">
        <v>1307</v>
      </c>
      <c r="K3424" s="8" t="s">
        <v>33804</v>
      </c>
    </row>
    <row r="3425" spans="1:11" x14ac:dyDescent="0.2">
      <c r="A3425" s="8">
        <f>MAX($A$2:$A3424)+1</f>
        <v>2515</v>
      </c>
      <c r="B3425" s="8"/>
      <c r="C3425" s="9" t="str">
        <f t="shared" si="54"/>
        <v>Nebraska City</v>
      </c>
      <c r="D3425" s="8"/>
      <c r="E3425" s="8"/>
      <c r="F3425" s="10"/>
      <c r="G3425" s="8">
        <v>6096</v>
      </c>
      <c r="H3425" s="8" t="s">
        <v>17245</v>
      </c>
      <c r="I3425" s="8" t="s">
        <v>2847</v>
      </c>
      <c r="J3425" s="8">
        <v>14127</v>
      </c>
      <c r="K3425" s="8" t="s">
        <v>33804</v>
      </c>
    </row>
    <row r="3426" spans="1:11" x14ac:dyDescent="0.2">
      <c r="A3426" s="8">
        <f>MAX($A$2:$A3425)+1</f>
        <v>2516</v>
      </c>
      <c r="B3426" s="8"/>
      <c r="C3426" s="9" t="str">
        <f t="shared" si="54"/>
        <v>TalenEnergy Susquehanna</v>
      </c>
      <c r="D3426" s="8"/>
      <c r="E3426" s="8"/>
      <c r="F3426" s="10"/>
      <c r="G3426" s="8">
        <v>6103</v>
      </c>
      <c r="H3426" s="8" t="s">
        <v>17246</v>
      </c>
      <c r="I3426" s="8" t="s">
        <v>3506</v>
      </c>
      <c r="J3426" s="8">
        <v>14266</v>
      </c>
      <c r="K3426" s="8" t="s">
        <v>33804</v>
      </c>
    </row>
    <row r="3427" spans="1:11" x14ac:dyDescent="0.2">
      <c r="A3427" s="8">
        <f>MAX($A$2:$A3426)+1</f>
        <v>2517</v>
      </c>
      <c r="B3427" s="8"/>
      <c r="C3427" s="9" t="str">
        <f t="shared" si="54"/>
        <v>Limerick</v>
      </c>
      <c r="D3427" s="8"/>
      <c r="E3427" s="8"/>
      <c r="F3427" s="10"/>
      <c r="G3427" s="8">
        <v>6105</v>
      </c>
      <c r="H3427" s="8" t="s">
        <v>17247</v>
      </c>
      <c r="I3427" s="8" t="s">
        <v>1804</v>
      </c>
      <c r="J3427" s="8">
        <v>55951</v>
      </c>
      <c r="K3427" s="8" t="s">
        <v>33804</v>
      </c>
    </row>
    <row r="3428" spans="1:11" x14ac:dyDescent="0.2">
      <c r="A3428" s="8">
        <f>MAX($A$2:$A3427)+1</f>
        <v>2518</v>
      </c>
      <c r="B3428" s="8"/>
      <c r="C3428" s="9" t="str">
        <f t="shared" si="54"/>
        <v>James A Fitzpatrick</v>
      </c>
      <c r="D3428" s="8"/>
      <c r="E3428" s="8"/>
      <c r="F3428" s="10"/>
      <c r="G3428" s="8">
        <v>6110</v>
      </c>
      <c r="H3428" s="8" t="s">
        <v>17248</v>
      </c>
      <c r="I3428" s="8" t="s">
        <v>1753</v>
      </c>
      <c r="J3428" s="8">
        <v>5943</v>
      </c>
      <c r="K3428" s="8" t="s">
        <v>33804</v>
      </c>
    </row>
    <row r="3429" spans="1:11" x14ac:dyDescent="0.2">
      <c r="A3429" s="8">
        <f>MAX($A$2:$A3428)+1</f>
        <v>2519</v>
      </c>
      <c r="B3429" s="8"/>
      <c r="C3429" s="9" t="str">
        <f t="shared" si="54"/>
        <v>Seabrook</v>
      </c>
      <c r="D3429" s="8"/>
      <c r="E3429" s="8"/>
      <c r="F3429" s="10"/>
      <c r="G3429" s="8">
        <v>6115</v>
      </c>
      <c r="H3429" s="8" t="s">
        <v>17249</v>
      </c>
      <c r="I3429" s="8" t="s">
        <v>2723</v>
      </c>
      <c r="J3429" s="8">
        <v>6854</v>
      </c>
      <c r="K3429" s="8" t="s">
        <v>33804</v>
      </c>
    </row>
    <row r="3430" spans="1:11" x14ac:dyDescent="0.2">
      <c r="A3430" s="8">
        <f>MAX($A$2:$A3429)+1</f>
        <v>2520</v>
      </c>
      <c r="B3430" s="8"/>
      <c r="C3430" s="9" t="str">
        <f t="shared" si="54"/>
        <v>Deerfield 4</v>
      </c>
      <c r="D3430" s="8"/>
      <c r="E3430" s="8"/>
      <c r="F3430" s="10"/>
      <c r="G3430" s="8">
        <v>6119</v>
      </c>
      <c r="H3430" s="8" t="s">
        <v>17250</v>
      </c>
      <c r="I3430" s="8" t="s">
        <v>434</v>
      </c>
      <c r="J3430" s="8">
        <v>50048</v>
      </c>
      <c r="K3430" s="8" t="s">
        <v>33804</v>
      </c>
    </row>
    <row r="3431" spans="1:11" x14ac:dyDescent="0.2">
      <c r="A3431" s="8">
        <f>MAX($A$2:$A3430)+1</f>
        <v>2521</v>
      </c>
      <c r="B3431" s="8"/>
      <c r="C3431" s="9" t="str">
        <f t="shared" si="54"/>
        <v>R E Ginna Nuclear Power Plant</v>
      </c>
      <c r="D3431" s="8"/>
      <c r="E3431" s="8"/>
      <c r="F3431" s="10"/>
      <c r="G3431" s="8">
        <v>6122</v>
      </c>
      <c r="H3431" s="8" t="s">
        <v>17251</v>
      </c>
      <c r="I3431" s="8" t="s">
        <v>1804</v>
      </c>
      <c r="J3431" s="8">
        <v>55951</v>
      </c>
      <c r="K3431" s="8" t="s">
        <v>33804</v>
      </c>
    </row>
    <row r="3432" spans="1:11" x14ac:dyDescent="0.2">
      <c r="A3432" s="8">
        <f>MAX($A$2:$A3431)+1</f>
        <v>2522</v>
      </c>
      <c r="B3432" s="8"/>
      <c r="C3432" s="9" t="str">
        <f t="shared" si="54"/>
        <v>Shrewsbury</v>
      </c>
      <c r="D3432" s="8"/>
      <c r="E3432" s="8"/>
      <c r="F3432" s="10"/>
      <c r="G3432" s="8">
        <v>6125</v>
      </c>
      <c r="H3432" s="8" t="s">
        <v>17252</v>
      </c>
      <c r="I3432" s="8" t="s">
        <v>3604</v>
      </c>
      <c r="J3432" s="8">
        <v>17127</v>
      </c>
      <c r="K3432" s="8" t="s">
        <v>33804</v>
      </c>
    </row>
    <row r="3433" spans="1:11" x14ac:dyDescent="0.2">
      <c r="A3433" s="8">
        <f>MAX($A$2:$A3432)+1</f>
        <v>2523</v>
      </c>
      <c r="B3433" s="8"/>
      <c r="C3433" s="9" t="str">
        <f t="shared" si="54"/>
        <v>Myrtle Beach</v>
      </c>
      <c r="D3433" s="8"/>
      <c r="E3433" s="8"/>
      <c r="F3433" s="10"/>
      <c r="G3433" s="8">
        <v>3320</v>
      </c>
      <c r="H3433" s="8" t="s">
        <v>17253</v>
      </c>
      <c r="I3433" s="8" t="s">
        <v>3340</v>
      </c>
      <c r="J3433" s="8">
        <v>17543</v>
      </c>
      <c r="K3433" s="8" t="s">
        <v>33804</v>
      </c>
    </row>
    <row r="3434" spans="1:11" x14ac:dyDescent="0.2">
      <c r="A3434" s="8">
        <f>MAX($A$2:$A3433)+1</f>
        <v>2524</v>
      </c>
      <c r="B3434" s="8"/>
      <c r="C3434" s="9" t="str">
        <f t="shared" si="54"/>
        <v>Neal Shoals</v>
      </c>
      <c r="D3434" s="8"/>
      <c r="E3434" s="8"/>
      <c r="F3434" s="10"/>
      <c r="G3434" s="8">
        <v>3289</v>
      </c>
      <c r="H3434" s="8" t="s">
        <v>17254</v>
      </c>
      <c r="I3434" s="8" t="s">
        <v>388</v>
      </c>
      <c r="J3434" s="8">
        <v>17539</v>
      </c>
      <c r="K3434" s="8" t="s">
        <v>33804</v>
      </c>
    </row>
    <row r="3435" spans="1:11" x14ac:dyDescent="0.2">
      <c r="A3435" s="8">
        <f>MAX($A$2:$A3434)+1</f>
        <v>2525</v>
      </c>
      <c r="B3435" s="8"/>
      <c r="C3435" s="9" t="str">
        <f t="shared" si="54"/>
        <v>Amistad Dam &amp; Power</v>
      </c>
      <c r="D3435" s="8"/>
      <c r="E3435" s="8"/>
      <c r="F3435" s="10"/>
      <c r="G3435" s="8">
        <v>6128</v>
      </c>
      <c r="H3435" s="8" t="s">
        <v>17255</v>
      </c>
      <c r="I3435" s="8" t="s">
        <v>2222</v>
      </c>
      <c r="J3435" s="8">
        <v>9339</v>
      </c>
      <c r="K3435" s="8" t="s">
        <v>33804</v>
      </c>
    </row>
    <row r="3436" spans="1:11" x14ac:dyDescent="0.2">
      <c r="A3436" s="8">
        <f>MAX($A$2:$A3435)+1</f>
        <v>2526</v>
      </c>
      <c r="B3436" s="8"/>
      <c r="C3436" s="9" t="str">
        <f t="shared" si="54"/>
        <v>Carters</v>
      </c>
      <c r="D3436" s="8"/>
      <c r="E3436" s="8"/>
      <c r="F3436" s="10"/>
      <c r="G3436" s="8">
        <v>6130</v>
      </c>
      <c r="H3436" s="8" t="s">
        <v>17256</v>
      </c>
      <c r="I3436" s="8" t="s">
        <v>3724</v>
      </c>
      <c r="J3436" s="8">
        <v>27813</v>
      </c>
      <c r="K3436" s="8" t="s">
        <v>33804</v>
      </c>
    </row>
    <row r="3437" spans="1:11" x14ac:dyDescent="0.2">
      <c r="A3437" s="8">
        <f>MAX($A$2:$A3436)+1</f>
        <v>2527</v>
      </c>
      <c r="B3437" s="8"/>
      <c r="C3437" s="9" t="str">
        <f t="shared" si="54"/>
        <v>Jones Bluff</v>
      </c>
      <c r="D3437" s="8"/>
      <c r="E3437" s="8"/>
      <c r="F3437" s="10"/>
      <c r="G3437" s="8">
        <v>6131</v>
      </c>
      <c r="H3437" s="8" t="s">
        <v>17257</v>
      </c>
      <c r="I3437" s="8" t="s">
        <v>3724</v>
      </c>
      <c r="J3437" s="8">
        <v>27813</v>
      </c>
      <c r="K3437" s="8" t="s">
        <v>33804</v>
      </c>
    </row>
    <row r="3438" spans="1:11" x14ac:dyDescent="0.2">
      <c r="A3438" s="8">
        <f>MAX($A$2:$A3437)+1</f>
        <v>2528</v>
      </c>
      <c r="B3438" s="8"/>
      <c r="C3438" s="9" t="str">
        <f t="shared" si="54"/>
        <v>Richard B Russell</v>
      </c>
      <c r="D3438" s="8"/>
      <c r="E3438" s="8"/>
      <c r="F3438" s="10"/>
      <c r="G3438" s="8">
        <v>6132</v>
      </c>
      <c r="H3438" s="8" t="s">
        <v>17258</v>
      </c>
      <c r="I3438" s="8" t="s">
        <v>3726</v>
      </c>
      <c r="J3438" s="8">
        <v>19375</v>
      </c>
      <c r="K3438" s="8" t="s">
        <v>33804</v>
      </c>
    </row>
    <row r="3439" spans="1:11" x14ac:dyDescent="0.2">
      <c r="A3439" s="8">
        <f>MAX($A$2:$A3438)+1</f>
        <v>2529</v>
      </c>
      <c r="B3439" s="8"/>
      <c r="C3439" s="9" t="str">
        <f t="shared" si="54"/>
        <v>West Point (GA)</v>
      </c>
      <c r="D3439" s="8"/>
      <c r="E3439" s="8"/>
      <c r="F3439" s="10"/>
      <c r="G3439" s="8">
        <v>6133</v>
      </c>
      <c r="H3439" s="8" t="s">
        <v>17259</v>
      </c>
      <c r="I3439" s="8" t="s">
        <v>3724</v>
      </c>
      <c r="J3439" s="8">
        <v>27813</v>
      </c>
      <c r="K3439" s="8" t="s">
        <v>33804</v>
      </c>
    </row>
    <row r="3440" spans="1:11" x14ac:dyDescent="0.2">
      <c r="A3440" s="8">
        <f>MAX($A$2:$A3439)+1</f>
        <v>2530</v>
      </c>
      <c r="B3440" s="8"/>
      <c r="C3440" s="9" t="str">
        <f t="shared" si="54"/>
        <v>Gibbons Creek</v>
      </c>
      <c r="D3440" s="8"/>
      <c r="E3440" s="8"/>
      <c r="F3440" s="10"/>
      <c r="G3440" s="8">
        <v>6136</v>
      </c>
      <c r="H3440" s="8" t="s">
        <v>17260</v>
      </c>
      <c r="I3440" s="8" t="s">
        <v>3548</v>
      </c>
      <c r="J3440" s="8">
        <v>18715</v>
      </c>
      <c r="K3440" s="8" t="s">
        <v>33804</v>
      </c>
    </row>
    <row r="3441" spans="1:11" x14ac:dyDescent="0.2">
      <c r="A3441" s="8">
        <f>MAX($A$2:$A3440)+1</f>
        <v>2531</v>
      </c>
      <c r="B3441" s="8"/>
      <c r="C3441" s="9" t="str">
        <f t="shared" si="54"/>
        <v>Clarence Cannon</v>
      </c>
      <c r="D3441" s="8"/>
      <c r="E3441" s="8"/>
      <c r="F3441" s="10"/>
      <c r="G3441" s="8">
        <v>6140</v>
      </c>
      <c r="H3441" s="8" t="s">
        <v>17261</v>
      </c>
      <c r="I3441" s="8" t="s">
        <v>3727</v>
      </c>
      <c r="J3441" s="8">
        <v>26618</v>
      </c>
      <c r="K3441" s="8" t="s">
        <v>33804</v>
      </c>
    </row>
    <row r="3442" spans="1:11" x14ac:dyDescent="0.2">
      <c r="A3442" s="8">
        <f>MAX($A$2:$A3441)+1</f>
        <v>2532</v>
      </c>
      <c r="B3442" s="8"/>
      <c r="C3442" s="9" t="str">
        <f t="shared" si="54"/>
        <v>Harry Truman</v>
      </c>
      <c r="D3442" s="8"/>
      <c r="E3442" s="8"/>
      <c r="F3442" s="10"/>
      <c r="G3442" s="8">
        <v>6141</v>
      </c>
      <c r="H3442" s="8" t="s">
        <v>17262</v>
      </c>
      <c r="I3442" s="8" t="s">
        <v>3721</v>
      </c>
      <c r="J3442" s="8">
        <v>25477</v>
      </c>
      <c r="K3442" s="8" t="s">
        <v>33804</v>
      </c>
    </row>
    <row r="3443" spans="1:11" x14ac:dyDescent="0.2">
      <c r="A3443" s="8">
        <f>MAX($A$2:$A3442)+1</f>
        <v>2533</v>
      </c>
      <c r="B3443" s="8"/>
      <c r="C3443" s="9" t="str">
        <f t="shared" si="54"/>
        <v>Ozark</v>
      </c>
      <c r="D3443" s="8"/>
      <c r="E3443" s="8"/>
      <c r="F3443" s="10"/>
      <c r="G3443" s="8">
        <v>6142</v>
      </c>
      <c r="H3443" s="8" t="s">
        <v>17263</v>
      </c>
      <c r="I3443" s="8" t="s">
        <v>3722</v>
      </c>
      <c r="J3443" s="8">
        <v>19647</v>
      </c>
      <c r="K3443" s="8" t="s">
        <v>33804</v>
      </c>
    </row>
    <row r="3444" spans="1:11" x14ac:dyDescent="0.2">
      <c r="A3444" s="8">
        <f>MAX($A$2:$A3443)+1</f>
        <v>2534</v>
      </c>
      <c r="B3444" s="8"/>
      <c r="C3444" s="9" t="str">
        <f t="shared" si="54"/>
        <v>Comanche Peak</v>
      </c>
      <c r="D3444" s="8"/>
      <c r="E3444" s="8"/>
      <c r="F3444" s="10"/>
      <c r="G3444" s="8">
        <v>6145</v>
      </c>
      <c r="H3444" s="8" t="s">
        <v>17264</v>
      </c>
      <c r="I3444" s="8" t="s">
        <v>2437</v>
      </c>
      <c r="J3444" s="8">
        <v>55983</v>
      </c>
      <c r="K3444" s="8" t="s">
        <v>33804</v>
      </c>
    </row>
    <row r="3445" spans="1:11" x14ac:dyDescent="0.2">
      <c r="A3445" s="8">
        <f>MAX($A$2:$A3444)+1</f>
        <v>2535</v>
      </c>
      <c r="B3445" s="8"/>
      <c r="C3445" s="9" t="str">
        <f t="shared" si="54"/>
        <v>Martin Lake</v>
      </c>
      <c r="D3445" s="8"/>
      <c r="E3445" s="8"/>
      <c r="F3445" s="10"/>
      <c r="G3445" s="8">
        <v>6146</v>
      </c>
      <c r="H3445" s="8" t="s">
        <v>17265</v>
      </c>
      <c r="I3445" s="8" t="s">
        <v>2437</v>
      </c>
      <c r="J3445" s="8">
        <v>55983</v>
      </c>
      <c r="K3445" s="8" t="s">
        <v>33804</v>
      </c>
    </row>
    <row r="3446" spans="1:11" x14ac:dyDescent="0.2">
      <c r="A3446" s="8">
        <f>MAX($A$2:$A3445)+1</f>
        <v>2536</v>
      </c>
      <c r="B3446" s="8"/>
      <c r="C3446" s="9" t="str">
        <f t="shared" si="54"/>
        <v>Monticello</v>
      </c>
      <c r="D3446" s="8"/>
      <c r="E3446" s="8"/>
      <c r="F3446" s="10"/>
      <c r="G3446" s="8">
        <v>6147</v>
      </c>
      <c r="H3446" s="8" t="s">
        <v>14046</v>
      </c>
      <c r="I3446" s="8" t="s">
        <v>2437</v>
      </c>
      <c r="J3446" s="8">
        <v>55983</v>
      </c>
      <c r="K3446" s="8" t="s">
        <v>33804</v>
      </c>
    </row>
    <row r="3447" spans="1:11" x14ac:dyDescent="0.2">
      <c r="A3447" s="8">
        <f>MAX($A$2:$A3446)+1</f>
        <v>2537</v>
      </c>
      <c r="B3447" s="8"/>
      <c r="C3447" s="9" t="str">
        <f t="shared" si="54"/>
        <v>Raccoon Mountain</v>
      </c>
      <c r="D3447" s="8"/>
      <c r="E3447" s="8"/>
      <c r="F3447" s="10"/>
      <c r="G3447" s="8">
        <v>6151</v>
      </c>
      <c r="H3447" s="8" t="s">
        <v>17266</v>
      </c>
      <c r="I3447" s="8" t="s">
        <v>3533</v>
      </c>
      <c r="J3447" s="8">
        <v>18642</v>
      </c>
      <c r="K3447" s="8" t="s">
        <v>33804</v>
      </c>
    </row>
    <row r="3448" spans="1:11" x14ac:dyDescent="0.2">
      <c r="A3448" s="8">
        <f>MAX($A$2:$A3447)+1</f>
        <v>2538</v>
      </c>
      <c r="B3448" s="8"/>
      <c r="C3448" s="9" t="str">
        <f t="shared" si="54"/>
        <v>Sequoyah</v>
      </c>
      <c r="D3448" s="8"/>
      <c r="E3448" s="8"/>
      <c r="F3448" s="10"/>
      <c r="G3448" s="8">
        <v>6152</v>
      </c>
      <c r="H3448" s="8" t="s">
        <v>17267</v>
      </c>
      <c r="I3448" s="8" t="s">
        <v>3533</v>
      </c>
      <c r="J3448" s="8">
        <v>18642</v>
      </c>
      <c r="K3448" s="8" t="s">
        <v>33804</v>
      </c>
    </row>
    <row r="3449" spans="1:11" x14ac:dyDescent="0.2">
      <c r="A3449" s="8">
        <f>MAX($A$2:$A3448)+1</f>
        <v>2539</v>
      </c>
      <c r="B3449" s="8"/>
      <c r="C3449" s="9" t="str">
        <f t="shared" si="54"/>
        <v>New Haven Harbor</v>
      </c>
      <c r="D3449" s="8"/>
      <c r="E3449" s="8"/>
      <c r="F3449" s="10"/>
      <c r="G3449" s="8">
        <v>6156</v>
      </c>
      <c r="H3449" s="8" t="s">
        <v>17268</v>
      </c>
      <c r="I3449" s="8" t="s">
        <v>354</v>
      </c>
      <c r="J3449" s="8">
        <v>15452</v>
      </c>
      <c r="K3449" s="8" t="s">
        <v>33804</v>
      </c>
    </row>
    <row r="3450" spans="1:11" x14ac:dyDescent="0.2">
      <c r="A3450" s="8">
        <f>MAX($A$2:$A3449)+1</f>
        <v>2540</v>
      </c>
      <c r="B3450" s="8"/>
      <c r="C3450" s="9" t="str">
        <f t="shared" si="54"/>
        <v>New Melones</v>
      </c>
      <c r="D3450" s="8"/>
      <c r="E3450" s="8"/>
      <c r="F3450" s="10"/>
      <c r="G3450" s="8">
        <v>6158</v>
      </c>
      <c r="H3450" s="8" t="s">
        <v>17269</v>
      </c>
      <c r="I3450" s="8" t="s">
        <v>3653</v>
      </c>
      <c r="J3450" s="8">
        <v>2518</v>
      </c>
      <c r="K3450" s="8" t="s">
        <v>33804</v>
      </c>
    </row>
    <row r="3451" spans="1:11" x14ac:dyDescent="0.2">
      <c r="A3451" s="8">
        <f>MAX($A$2:$A3450)+1</f>
        <v>2541</v>
      </c>
      <c r="B3451" s="8"/>
      <c r="C3451" s="9" t="str">
        <f t="shared" si="54"/>
        <v>Crystal</v>
      </c>
      <c r="D3451" s="8"/>
      <c r="E3451" s="8"/>
      <c r="F3451" s="10"/>
      <c r="G3451" s="8">
        <v>6159</v>
      </c>
      <c r="H3451" s="8" t="s">
        <v>17270</v>
      </c>
      <c r="I3451" s="8" t="s">
        <v>3653</v>
      </c>
      <c r="J3451" s="8">
        <v>2518</v>
      </c>
      <c r="K3451" s="8" t="s">
        <v>33804</v>
      </c>
    </row>
    <row r="3452" spans="1:11" x14ac:dyDescent="0.2">
      <c r="A3452" s="8">
        <f>MAX($A$2:$A3451)+1</f>
        <v>2542</v>
      </c>
      <c r="B3452" s="8"/>
      <c r="C3452" s="9" t="str">
        <f t="shared" si="54"/>
        <v>Grand Coulee</v>
      </c>
      <c r="D3452" s="8"/>
      <c r="E3452" s="8"/>
      <c r="F3452" s="10"/>
      <c r="G3452" s="8">
        <v>6163</v>
      </c>
      <c r="H3452" s="8" t="s">
        <v>17271</v>
      </c>
      <c r="I3452" s="8" t="s">
        <v>3653</v>
      </c>
      <c r="J3452" s="8">
        <v>2518</v>
      </c>
      <c r="K3452" s="8" t="s">
        <v>33804</v>
      </c>
    </row>
    <row r="3453" spans="1:11" x14ac:dyDescent="0.2">
      <c r="A3453" s="8">
        <f>MAX($A$2:$A3452)+1</f>
        <v>2543</v>
      </c>
      <c r="B3453" s="8"/>
      <c r="C3453" s="9" t="str">
        <f t="shared" si="54"/>
        <v>Laurel Dam</v>
      </c>
      <c r="D3453" s="8"/>
      <c r="E3453" s="8"/>
      <c r="F3453" s="10"/>
      <c r="G3453" s="8">
        <v>6171</v>
      </c>
      <c r="H3453" s="8" t="s">
        <v>17272</v>
      </c>
      <c r="I3453" s="8" t="s">
        <v>3725</v>
      </c>
      <c r="J3453" s="8">
        <v>19462</v>
      </c>
      <c r="K3453" s="8" t="s">
        <v>33804</v>
      </c>
    </row>
    <row r="3454" spans="1:11" x14ac:dyDescent="0.2">
      <c r="A3454" s="8">
        <f>MAX($A$2:$A3453)+1</f>
        <v>2544</v>
      </c>
      <c r="B3454" s="8"/>
      <c r="C3454" s="9" t="str">
        <f t="shared" si="54"/>
        <v>Libby</v>
      </c>
      <c r="D3454" s="8"/>
      <c r="E3454" s="8"/>
      <c r="F3454" s="10"/>
      <c r="G3454" s="8">
        <v>6172</v>
      </c>
      <c r="H3454" s="8" t="s">
        <v>17273</v>
      </c>
      <c r="I3454" s="8" t="s">
        <v>3717</v>
      </c>
      <c r="J3454" s="8">
        <v>19400</v>
      </c>
      <c r="K3454" s="8" t="s">
        <v>33804</v>
      </c>
    </row>
    <row r="3455" spans="1:11" x14ac:dyDescent="0.2">
      <c r="A3455" s="8">
        <f>MAX($A$2:$A3454)+1</f>
        <v>2545</v>
      </c>
      <c r="B3455" s="8"/>
      <c r="C3455" s="9" t="str">
        <f t="shared" si="54"/>
        <v>Lost Creek</v>
      </c>
      <c r="D3455" s="8"/>
      <c r="E3455" s="8"/>
      <c r="F3455" s="10"/>
      <c r="G3455" s="8">
        <v>6174</v>
      </c>
      <c r="H3455" s="8" t="s">
        <v>17274</v>
      </c>
      <c r="I3455" s="8" t="s">
        <v>3717</v>
      </c>
      <c r="J3455" s="8">
        <v>19400</v>
      </c>
      <c r="K3455" s="8" t="s">
        <v>33804</v>
      </c>
    </row>
    <row r="3456" spans="1:11" x14ac:dyDescent="0.2">
      <c r="A3456" s="8">
        <f>MAX($A$2:$A3455)+1</f>
        <v>2546</v>
      </c>
      <c r="B3456" s="8"/>
      <c r="C3456" s="9" t="str">
        <f t="shared" si="54"/>
        <v>Lower Granite</v>
      </c>
      <c r="D3456" s="8"/>
      <c r="E3456" s="8"/>
      <c r="F3456" s="10"/>
      <c r="G3456" s="8">
        <v>6175</v>
      </c>
      <c r="H3456" s="8" t="s">
        <v>17275</v>
      </c>
      <c r="I3456" s="8" t="s">
        <v>3717</v>
      </c>
      <c r="J3456" s="8">
        <v>19400</v>
      </c>
      <c r="K3456" s="8" t="s">
        <v>33804</v>
      </c>
    </row>
    <row r="3457" spans="1:11" x14ac:dyDescent="0.2">
      <c r="A3457" s="8">
        <f>MAX($A$2:$A3456)+1</f>
        <v>2547</v>
      </c>
      <c r="B3457" s="8"/>
      <c r="C3457" s="9" t="str">
        <f t="shared" si="54"/>
        <v>Coronado</v>
      </c>
      <c r="D3457" s="8"/>
      <c r="E3457" s="8"/>
      <c r="F3457" s="10"/>
      <c r="G3457" s="8">
        <v>6177</v>
      </c>
      <c r="H3457" s="8" t="s">
        <v>17276</v>
      </c>
      <c r="I3457" s="8" t="s">
        <v>3185</v>
      </c>
      <c r="J3457" s="8">
        <v>16572</v>
      </c>
      <c r="K3457" s="8" t="s">
        <v>33804</v>
      </c>
    </row>
    <row r="3458" spans="1:11" x14ac:dyDescent="0.2">
      <c r="A3458" s="8">
        <f>MAX($A$2:$A3457)+1</f>
        <v>2548</v>
      </c>
      <c r="B3458" s="8"/>
      <c r="C3458" s="9" t="str">
        <f t="shared" si="54"/>
        <v>Coleto Creek</v>
      </c>
      <c r="D3458" s="8"/>
      <c r="E3458" s="8"/>
      <c r="F3458" s="10"/>
      <c r="G3458" s="8">
        <v>6178</v>
      </c>
      <c r="H3458" s="8" t="s">
        <v>17277</v>
      </c>
      <c r="I3458" s="8" t="s">
        <v>1408</v>
      </c>
      <c r="J3458" s="8">
        <v>56570</v>
      </c>
      <c r="K3458" s="8" t="s">
        <v>33804</v>
      </c>
    </row>
    <row r="3459" spans="1:11" x14ac:dyDescent="0.2">
      <c r="A3459" s="8">
        <f>MAX($A$2:$A3458)+1</f>
        <v>2549</v>
      </c>
      <c r="B3459" s="8"/>
      <c r="C3459" s="9" t="str">
        <f t="shared" si="54"/>
        <v>Fayette Power Project</v>
      </c>
      <c r="D3459" s="8"/>
      <c r="E3459" s="8"/>
      <c r="F3459" s="10"/>
      <c r="G3459" s="8">
        <v>6179</v>
      </c>
      <c r="H3459" s="8" t="s">
        <v>17278</v>
      </c>
      <c r="I3459" s="8" t="s">
        <v>2426</v>
      </c>
      <c r="J3459" s="8">
        <v>11269</v>
      </c>
      <c r="K3459" s="8" t="s">
        <v>33804</v>
      </c>
    </row>
    <row r="3460" spans="1:11" x14ac:dyDescent="0.2">
      <c r="A3460" s="8">
        <f>MAX($A$2:$A3459)+1</f>
        <v>2550</v>
      </c>
      <c r="B3460" s="8"/>
      <c r="C3460" s="9" t="str">
        <f t="shared" si="54"/>
        <v>Oak Grove (TX)</v>
      </c>
      <c r="D3460" s="8"/>
      <c r="E3460" s="8"/>
      <c r="F3460" s="10"/>
      <c r="G3460" s="8">
        <v>6180</v>
      </c>
      <c r="H3460" s="8" t="s">
        <v>17279</v>
      </c>
      <c r="I3460" s="8" t="s">
        <v>2819</v>
      </c>
      <c r="J3460" s="8">
        <v>57097</v>
      </c>
      <c r="K3460" s="8" t="s">
        <v>33804</v>
      </c>
    </row>
    <row r="3461" spans="1:11" x14ac:dyDescent="0.2">
      <c r="A3461" s="8">
        <f>MAX($A$2:$A3460)+1</f>
        <v>2551</v>
      </c>
      <c r="B3461" s="8"/>
      <c r="C3461" s="9" t="str">
        <f t="shared" si="54"/>
        <v>J T Deely</v>
      </c>
      <c r="D3461" s="8"/>
      <c r="E3461" s="8"/>
      <c r="F3461" s="10"/>
      <c r="G3461" s="8">
        <v>6181</v>
      </c>
      <c r="H3461" s="8" t="s">
        <v>17280</v>
      </c>
      <c r="I3461" s="8" t="s">
        <v>1295</v>
      </c>
      <c r="J3461" s="8">
        <v>16604</v>
      </c>
      <c r="K3461" s="8" t="s">
        <v>33804</v>
      </c>
    </row>
    <row r="3462" spans="1:11" x14ac:dyDescent="0.2">
      <c r="A3462" s="8">
        <f>MAX($A$2:$A3461)+1</f>
        <v>2552</v>
      </c>
      <c r="B3462" s="8"/>
      <c r="C3462" s="9" t="str">
        <f t="shared" si="54"/>
        <v>San Miguel</v>
      </c>
      <c r="D3462" s="8"/>
      <c r="E3462" s="8"/>
      <c r="F3462" s="10"/>
      <c r="G3462" s="8">
        <v>6183</v>
      </c>
      <c r="H3462" s="8" t="s">
        <v>17281</v>
      </c>
      <c r="I3462" s="8" t="s">
        <v>3195</v>
      </c>
      <c r="J3462" s="8">
        <v>16624</v>
      </c>
      <c r="K3462" s="8" t="s">
        <v>33804</v>
      </c>
    </row>
    <row r="3463" spans="1:11" x14ac:dyDescent="0.2">
      <c r="A3463" s="8">
        <f>MAX($A$2:$A3462)+1</f>
        <v>2553</v>
      </c>
      <c r="B3463" s="8"/>
      <c r="C3463" s="9" t="str">
        <f t="shared" si="54"/>
        <v>Brame Energy Center</v>
      </c>
      <c r="D3463" s="8"/>
      <c r="E3463" s="8"/>
      <c r="F3463" s="10"/>
      <c r="G3463" s="8">
        <v>6190</v>
      </c>
      <c r="H3463" s="8" t="s">
        <v>17282</v>
      </c>
      <c r="I3463" s="8" t="s">
        <v>90</v>
      </c>
      <c r="J3463" s="8">
        <v>3265</v>
      </c>
      <c r="K3463" s="8" t="s">
        <v>33804</v>
      </c>
    </row>
    <row r="3464" spans="1:11" x14ac:dyDescent="0.2">
      <c r="A3464" s="8">
        <f>MAX($A$2:$A3463)+1</f>
        <v>2554</v>
      </c>
      <c r="B3464" s="8"/>
      <c r="C3464" s="9" t="str">
        <f t="shared" ref="C3464:C3527" si="55">IF(H3464="",F3464,H3464)</f>
        <v>John Twitty Energy Center</v>
      </c>
      <c r="D3464" s="8"/>
      <c r="E3464" s="8"/>
      <c r="F3464" s="10"/>
      <c r="G3464" s="8">
        <v>6195</v>
      </c>
      <c r="H3464" s="8" t="s">
        <v>17283</v>
      </c>
      <c r="I3464" s="8" t="s">
        <v>1381</v>
      </c>
      <c r="J3464" s="8">
        <v>17833</v>
      </c>
      <c r="K3464" s="8" t="s">
        <v>33804</v>
      </c>
    </row>
    <row r="3465" spans="1:11" x14ac:dyDescent="0.2">
      <c r="A3465" s="8">
        <f>MAX($A$2:$A3464)+1</f>
        <v>2555</v>
      </c>
      <c r="B3465" s="8"/>
      <c r="C3465" s="9" t="str">
        <f t="shared" si="55"/>
        <v>W E Warne</v>
      </c>
      <c r="D3465" s="8"/>
      <c r="E3465" s="8"/>
      <c r="F3465" s="10"/>
      <c r="G3465" s="8">
        <v>6196</v>
      </c>
      <c r="H3465" s="8" t="s">
        <v>17284</v>
      </c>
      <c r="I3465" s="8" t="s">
        <v>862</v>
      </c>
      <c r="J3465" s="8">
        <v>3255</v>
      </c>
      <c r="K3465" s="8" t="s">
        <v>33804</v>
      </c>
    </row>
    <row r="3466" spans="1:11" x14ac:dyDescent="0.2">
      <c r="A3466" s="8">
        <f>MAX($A$2:$A3465)+1</f>
        <v>2556</v>
      </c>
      <c r="B3466" s="8"/>
      <c r="C3466" s="9" t="str">
        <f t="shared" si="55"/>
        <v>Rock Island</v>
      </c>
      <c r="D3466" s="8"/>
      <c r="E3466" s="8"/>
      <c r="F3466" s="10"/>
      <c r="G3466" s="8">
        <v>6200</v>
      </c>
      <c r="H3466" s="8" t="s">
        <v>17285</v>
      </c>
      <c r="I3466" s="8" t="s">
        <v>3027</v>
      </c>
      <c r="J3466" s="8">
        <v>3413</v>
      </c>
      <c r="K3466" s="8" t="s">
        <v>33804</v>
      </c>
    </row>
    <row r="3467" spans="1:11" x14ac:dyDescent="0.2">
      <c r="A3467" s="8">
        <f>MAX($A$2:$A3466)+1</f>
        <v>2557</v>
      </c>
      <c r="B3467" s="8"/>
      <c r="C3467" s="9" t="str">
        <f t="shared" si="55"/>
        <v>Ross</v>
      </c>
      <c r="D3467" s="8"/>
      <c r="E3467" s="8"/>
      <c r="F3467" s="10"/>
      <c r="G3467" s="8">
        <v>6202</v>
      </c>
      <c r="H3467" s="8" t="s">
        <v>17286</v>
      </c>
      <c r="I3467" s="8" t="s">
        <v>1300</v>
      </c>
      <c r="J3467" s="8">
        <v>16868</v>
      </c>
      <c r="K3467" s="8" t="s">
        <v>33804</v>
      </c>
    </row>
    <row r="3468" spans="1:11" x14ac:dyDescent="0.2">
      <c r="A3468" s="8">
        <f>MAX($A$2:$A3467)+1</f>
        <v>2558</v>
      </c>
      <c r="B3468" s="8"/>
      <c r="C3468" s="9" t="str">
        <f t="shared" si="55"/>
        <v>Laramie River Station</v>
      </c>
      <c r="D3468" s="8"/>
      <c r="E3468" s="8"/>
      <c r="F3468" s="10"/>
      <c r="G3468" s="8">
        <v>6204</v>
      </c>
      <c r="H3468" s="8" t="s">
        <v>17287</v>
      </c>
      <c r="I3468" s="8" t="s">
        <v>703</v>
      </c>
      <c r="J3468" s="8">
        <v>1307</v>
      </c>
      <c r="K3468" s="8" t="s">
        <v>33804</v>
      </c>
    </row>
    <row r="3469" spans="1:11" x14ac:dyDescent="0.2">
      <c r="A3469" s="8">
        <f>MAX($A$2:$A3468)+1</f>
        <v>2559</v>
      </c>
      <c r="B3469" s="8"/>
      <c r="C3469" s="9" t="str">
        <f t="shared" si="55"/>
        <v>Ames Hydro</v>
      </c>
      <c r="D3469" s="8"/>
      <c r="E3469" s="8"/>
      <c r="F3469" s="10"/>
      <c r="G3469" s="8">
        <v>6207</v>
      </c>
      <c r="H3469" s="8" t="s">
        <v>17288</v>
      </c>
      <c r="I3469" s="8" t="s">
        <v>358</v>
      </c>
      <c r="J3469" s="8">
        <v>15466</v>
      </c>
      <c r="K3469" s="8" t="s">
        <v>33804</v>
      </c>
    </row>
    <row r="3470" spans="1:11" x14ac:dyDescent="0.2">
      <c r="A3470" s="8">
        <f>MAX($A$2:$A3469)+1</f>
        <v>2560</v>
      </c>
      <c r="B3470" s="8"/>
      <c r="C3470" s="9" t="str">
        <f t="shared" si="55"/>
        <v>Mount Elbert</v>
      </c>
      <c r="D3470" s="8"/>
      <c r="E3470" s="8"/>
      <c r="F3470" s="10"/>
      <c r="G3470" s="8">
        <v>6208</v>
      </c>
      <c r="H3470" s="8" t="s">
        <v>17289</v>
      </c>
      <c r="I3470" s="8" t="s">
        <v>3653</v>
      </c>
      <c r="J3470" s="8">
        <v>2518</v>
      </c>
      <c r="K3470" s="8" t="s">
        <v>33804</v>
      </c>
    </row>
    <row r="3471" spans="1:11" x14ac:dyDescent="0.2">
      <c r="A3471" s="8">
        <f>MAX($A$2:$A3470)+1</f>
        <v>2561</v>
      </c>
      <c r="B3471" s="8"/>
      <c r="C3471" s="9" t="str">
        <f t="shared" si="55"/>
        <v>Northeast (WA)</v>
      </c>
      <c r="D3471" s="8"/>
      <c r="E3471" s="8"/>
      <c r="F3471" s="10"/>
      <c r="G3471" s="8">
        <v>6210</v>
      </c>
      <c r="H3471" s="8" t="s">
        <v>17290</v>
      </c>
      <c r="I3471" s="8" t="s">
        <v>46</v>
      </c>
      <c r="J3471" s="8">
        <v>20169</v>
      </c>
      <c r="K3471" s="8" t="s">
        <v>33804</v>
      </c>
    </row>
    <row r="3472" spans="1:11" x14ac:dyDescent="0.2">
      <c r="A3472" s="8">
        <f>MAX($A$2:$A3471)+1</f>
        <v>2562</v>
      </c>
      <c r="B3472" s="8"/>
      <c r="C3472" s="9" t="str">
        <f t="shared" si="55"/>
        <v>Dynegy Oakland Power Plant</v>
      </c>
      <c r="D3472" s="8"/>
      <c r="E3472" s="8"/>
      <c r="F3472" s="10"/>
      <c r="G3472" s="8">
        <v>6211</v>
      </c>
      <c r="H3472" s="8" t="s">
        <v>17291</v>
      </c>
      <c r="I3472" s="8" t="s">
        <v>1669</v>
      </c>
      <c r="J3472" s="8">
        <v>54803</v>
      </c>
      <c r="K3472" s="8" t="s">
        <v>33804</v>
      </c>
    </row>
    <row r="3473" spans="1:11" x14ac:dyDescent="0.2">
      <c r="A3473" s="8">
        <f>MAX($A$2:$A3472)+1</f>
        <v>2563</v>
      </c>
      <c r="B3473" s="8"/>
      <c r="C3473" s="9" t="str">
        <f t="shared" si="55"/>
        <v>Merom</v>
      </c>
      <c r="D3473" s="8"/>
      <c r="E3473" s="8"/>
      <c r="F3473" s="10"/>
      <c r="G3473" s="8">
        <v>6213</v>
      </c>
      <c r="H3473" s="8" t="s">
        <v>17292</v>
      </c>
      <c r="I3473" s="8" t="s">
        <v>2140</v>
      </c>
      <c r="J3473" s="8">
        <v>9267</v>
      </c>
      <c r="K3473" s="8" t="s">
        <v>33804</v>
      </c>
    </row>
    <row r="3474" spans="1:11" x14ac:dyDescent="0.2">
      <c r="A3474" s="8">
        <f>MAX($A$2:$A3473)+1</f>
        <v>2564</v>
      </c>
      <c r="B3474" s="8"/>
      <c r="C3474" s="9" t="str">
        <f t="shared" si="55"/>
        <v>Durant</v>
      </c>
      <c r="D3474" s="8"/>
      <c r="E3474" s="8"/>
      <c r="F3474" s="10"/>
      <c r="G3474" s="8">
        <v>6220</v>
      </c>
      <c r="H3474" s="8" t="s">
        <v>17293</v>
      </c>
      <c r="I3474" s="8" t="s">
        <v>1093</v>
      </c>
      <c r="J3474" s="8">
        <v>5529</v>
      </c>
      <c r="K3474" s="8" t="s">
        <v>33804</v>
      </c>
    </row>
    <row r="3475" spans="1:11" x14ac:dyDescent="0.2">
      <c r="A3475" s="8">
        <f>MAX($A$2:$A3474)+1</f>
        <v>2565</v>
      </c>
      <c r="B3475" s="8"/>
      <c r="C3475" s="9" t="str">
        <f t="shared" si="55"/>
        <v>Jasper 2</v>
      </c>
      <c r="D3475" s="8"/>
      <c r="E3475" s="8"/>
      <c r="F3475" s="10"/>
      <c r="G3475" s="8">
        <v>6225</v>
      </c>
      <c r="H3475" s="8" t="s">
        <v>17294</v>
      </c>
      <c r="I3475" s="8" t="s">
        <v>1160</v>
      </c>
      <c r="J3475" s="8">
        <v>9667</v>
      </c>
      <c r="K3475" s="8" t="s">
        <v>33804</v>
      </c>
    </row>
    <row r="3476" spans="1:11" x14ac:dyDescent="0.2">
      <c r="A3476" s="8">
        <f>MAX($A$2:$A3475)+1</f>
        <v>2566</v>
      </c>
      <c r="B3476" s="8"/>
      <c r="C3476" s="9" t="str">
        <f t="shared" si="55"/>
        <v>Mobile</v>
      </c>
      <c r="D3476" s="8"/>
      <c r="E3476" s="8"/>
      <c r="F3476" s="10"/>
      <c r="G3476" s="8">
        <v>6229</v>
      </c>
      <c r="H3476" s="8" t="s">
        <v>17295</v>
      </c>
      <c r="I3476" s="8" t="s">
        <v>2669</v>
      </c>
      <c r="J3476" s="8">
        <v>13337</v>
      </c>
      <c r="K3476" s="8" t="s">
        <v>33804</v>
      </c>
    </row>
    <row r="3477" spans="1:11" x14ac:dyDescent="0.2">
      <c r="A3477" s="8">
        <f>MAX($A$2:$A3476)+1</f>
        <v>2567</v>
      </c>
      <c r="B3477" s="8"/>
      <c r="C3477" s="9" t="str">
        <f t="shared" si="55"/>
        <v>Dansby</v>
      </c>
      <c r="D3477" s="8"/>
      <c r="E3477" s="8"/>
      <c r="F3477" s="10"/>
      <c r="G3477" s="8">
        <v>6243</v>
      </c>
      <c r="H3477" s="8" t="s">
        <v>17296</v>
      </c>
      <c r="I3477" s="8" t="s">
        <v>1050</v>
      </c>
      <c r="J3477" s="8">
        <v>2442</v>
      </c>
      <c r="K3477" s="8" t="s">
        <v>33804</v>
      </c>
    </row>
    <row r="3478" spans="1:11" x14ac:dyDescent="0.2">
      <c r="A3478" s="8">
        <f>MAX($A$2:$A3477)+1</f>
        <v>2568</v>
      </c>
      <c r="B3478" s="8"/>
      <c r="C3478" s="9" t="str">
        <f t="shared" si="55"/>
        <v>South Texas Project</v>
      </c>
      <c r="D3478" s="8"/>
      <c r="E3478" s="8"/>
      <c r="F3478" s="10"/>
      <c r="G3478" s="8">
        <v>6251</v>
      </c>
      <c r="H3478" s="8" t="s">
        <v>17297</v>
      </c>
      <c r="I3478" s="8" t="s">
        <v>3415</v>
      </c>
      <c r="J3478" s="8">
        <v>21535</v>
      </c>
      <c r="K3478" s="8" t="s">
        <v>33804</v>
      </c>
    </row>
    <row r="3479" spans="1:11" x14ac:dyDescent="0.2">
      <c r="A3479" s="8">
        <f>MAX($A$2:$A3478)+1</f>
        <v>2569</v>
      </c>
      <c r="B3479" s="8"/>
      <c r="C3479" s="9" t="str">
        <f t="shared" si="55"/>
        <v>Kodiak</v>
      </c>
      <c r="D3479" s="8"/>
      <c r="E3479" s="8"/>
      <c r="F3479" s="10"/>
      <c r="G3479" s="8">
        <v>6281</v>
      </c>
      <c r="H3479" s="8" t="s">
        <v>17298</v>
      </c>
      <c r="I3479" s="8" t="s">
        <v>2329</v>
      </c>
      <c r="J3479" s="8">
        <v>10433</v>
      </c>
      <c r="K3479" s="8" t="s">
        <v>33804</v>
      </c>
    </row>
    <row r="3480" spans="1:11" x14ac:dyDescent="0.2">
      <c r="A3480" s="8">
        <f>MAX($A$2:$A3479)+1</f>
        <v>2570</v>
      </c>
      <c r="B3480" s="8"/>
      <c r="C3480" s="9" t="str">
        <f t="shared" si="55"/>
        <v>Port Lions</v>
      </c>
      <c r="D3480" s="8"/>
      <c r="E3480" s="8"/>
      <c r="F3480" s="10"/>
      <c r="G3480" s="8">
        <v>6282</v>
      </c>
      <c r="H3480" s="8" t="s">
        <v>17299</v>
      </c>
      <c r="I3480" s="8" t="s">
        <v>2329</v>
      </c>
      <c r="J3480" s="8">
        <v>10433</v>
      </c>
      <c r="K3480" s="8" t="s">
        <v>33804</v>
      </c>
    </row>
    <row r="3481" spans="1:11" x14ac:dyDescent="0.2">
      <c r="A3481" s="8">
        <f>MAX($A$2:$A3480)+1</f>
        <v>2571</v>
      </c>
      <c r="B3481" s="8"/>
      <c r="C3481" s="9" t="str">
        <f t="shared" si="55"/>
        <v>Seldovia</v>
      </c>
      <c r="D3481" s="8"/>
      <c r="E3481" s="8"/>
      <c r="F3481" s="10"/>
      <c r="G3481" s="8">
        <v>6283</v>
      </c>
      <c r="H3481" s="8" t="s">
        <v>17300</v>
      </c>
      <c r="I3481" s="8" t="s">
        <v>2134</v>
      </c>
      <c r="J3481" s="8">
        <v>19558</v>
      </c>
      <c r="K3481" s="8" t="s">
        <v>33804</v>
      </c>
    </row>
    <row r="3482" spans="1:11" x14ac:dyDescent="0.2">
      <c r="A3482" s="8">
        <f>MAX($A$2:$A3481)+1</f>
        <v>2572</v>
      </c>
      <c r="B3482" s="8"/>
      <c r="C3482" s="9" t="str">
        <f t="shared" si="55"/>
        <v>North Pole</v>
      </c>
      <c r="D3482" s="8"/>
      <c r="E3482" s="8"/>
      <c r="F3482" s="10"/>
      <c r="G3482" s="8">
        <v>6285</v>
      </c>
      <c r="H3482" s="8" t="s">
        <v>17301</v>
      </c>
      <c r="I3482" s="8" t="s">
        <v>2014</v>
      </c>
      <c r="J3482" s="8">
        <v>7353</v>
      </c>
      <c r="K3482" s="8" t="s">
        <v>33804</v>
      </c>
    </row>
    <row r="3483" spans="1:11" x14ac:dyDescent="0.2">
      <c r="A3483" s="8">
        <f>MAX($A$2:$A3482)+1</f>
        <v>2573</v>
      </c>
      <c r="B3483" s="8"/>
      <c r="C3483" s="9" t="str">
        <f t="shared" si="55"/>
        <v>Fairbanks</v>
      </c>
      <c r="D3483" s="8"/>
      <c r="E3483" s="8"/>
      <c r="F3483" s="10"/>
      <c r="G3483" s="8">
        <v>6286</v>
      </c>
      <c r="H3483" s="8" t="s">
        <v>17302</v>
      </c>
      <c r="I3483" s="8" t="s">
        <v>2014</v>
      </c>
      <c r="J3483" s="8">
        <v>7353</v>
      </c>
      <c r="K3483" s="8" t="s">
        <v>33804</v>
      </c>
    </row>
    <row r="3484" spans="1:11" x14ac:dyDescent="0.2">
      <c r="A3484" s="8">
        <f>MAX($A$2:$A3483)+1</f>
        <v>2574</v>
      </c>
      <c r="B3484" s="8"/>
      <c r="C3484" s="9" t="str">
        <f t="shared" si="55"/>
        <v>Healy</v>
      </c>
      <c r="D3484" s="8"/>
      <c r="E3484" s="8"/>
      <c r="F3484" s="10"/>
      <c r="G3484" s="8">
        <v>6288</v>
      </c>
      <c r="H3484" s="8" t="s">
        <v>17303</v>
      </c>
      <c r="I3484" s="8" t="s">
        <v>2014</v>
      </c>
      <c r="J3484" s="8">
        <v>7353</v>
      </c>
      <c r="K3484" s="8" t="s">
        <v>33804</v>
      </c>
    </row>
    <row r="3485" spans="1:11" x14ac:dyDescent="0.2">
      <c r="A3485" s="8">
        <f>MAX($A$2:$A3484)+1</f>
        <v>2575</v>
      </c>
      <c r="B3485" s="8"/>
      <c r="C3485" s="9" t="str">
        <f t="shared" si="55"/>
        <v>Unalakleet</v>
      </c>
      <c r="D3485" s="8"/>
      <c r="E3485" s="8"/>
      <c r="F3485" s="10"/>
      <c r="G3485" s="8">
        <v>6299</v>
      </c>
      <c r="H3485" s="8" t="s">
        <v>17304</v>
      </c>
      <c r="I3485" s="8" t="s">
        <v>3661</v>
      </c>
      <c r="J3485" s="8">
        <v>40548</v>
      </c>
      <c r="K3485" s="8" t="s">
        <v>33804</v>
      </c>
    </row>
    <row r="3486" spans="1:11" x14ac:dyDescent="0.2">
      <c r="A3486" s="8">
        <f>MAX($A$2:$A3485)+1</f>
        <v>2576</v>
      </c>
      <c r="B3486" s="8"/>
      <c r="C3486" s="9" t="str">
        <f t="shared" si="55"/>
        <v>Naknek</v>
      </c>
      <c r="D3486" s="8"/>
      <c r="E3486" s="8"/>
      <c r="F3486" s="10"/>
      <c r="G3486" s="8">
        <v>6301</v>
      </c>
      <c r="H3486" s="8" t="s">
        <v>17305</v>
      </c>
      <c r="I3486" s="8" t="s">
        <v>2653</v>
      </c>
      <c r="J3486" s="8">
        <v>13201</v>
      </c>
      <c r="K3486" s="8" t="s">
        <v>33804</v>
      </c>
    </row>
    <row r="3487" spans="1:11" x14ac:dyDescent="0.2">
      <c r="A3487" s="8">
        <f>MAX($A$2:$A3486)+1</f>
        <v>2577</v>
      </c>
      <c r="B3487" s="8"/>
      <c r="C3487" s="9" t="str">
        <f t="shared" si="55"/>
        <v>Purple Lake</v>
      </c>
      <c r="D3487" s="8"/>
      <c r="E3487" s="8"/>
      <c r="F3487" s="10"/>
      <c r="G3487" s="8">
        <v>6302</v>
      </c>
      <c r="H3487" s="8" t="s">
        <v>17306</v>
      </c>
      <c r="I3487" s="8" t="s">
        <v>2528</v>
      </c>
      <c r="J3487" s="8">
        <v>12385</v>
      </c>
      <c r="K3487" s="8" t="s">
        <v>33804</v>
      </c>
    </row>
    <row r="3488" spans="1:11" x14ac:dyDescent="0.2">
      <c r="A3488" s="8">
        <f>MAX($A$2:$A3487)+1</f>
        <v>2578</v>
      </c>
      <c r="B3488" s="8"/>
      <c r="C3488" s="9" t="str">
        <f t="shared" si="55"/>
        <v>Kotzebue</v>
      </c>
      <c r="D3488" s="8"/>
      <c r="E3488" s="8"/>
      <c r="F3488" s="10"/>
      <c r="G3488" s="8">
        <v>6304</v>
      </c>
      <c r="H3488" s="8" t="s">
        <v>17307</v>
      </c>
      <c r="I3488" s="8" t="s">
        <v>2332</v>
      </c>
      <c r="J3488" s="8">
        <v>10451</v>
      </c>
      <c r="K3488" s="8" t="s">
        <v>33804</v>
      </c>
    </row>
    <row r="3489" spans="1:11" x14ac:dyDescent="0.2">
      <c r="A3489" s="8">
        <f>MAX($A$2:$A3488)+1</f>
        <v>2579</v>
      </c>
      <c r="B3489" s="8"/>
      <c r="C3489" s="9" t="str">
        <f t="shared" si="55"/>
        <v>Glennallen</v>
      </c>
      <c r="D3489" s="8"/>
      <c r="E3489" s="8"/>
      <c r="F3489" s="10"/>
      <c r="G3489" s="8">
        <v>6305</v>
      </c>
      <c r="H3489" s="8" t="s">
        <v>17308</v>
      </c>
      <c r="I3489" s="8" t="s">
        <v>1458</v>
      </c>
      <c r="J3489" s="8">
        <v>4329</v>
      </c>
      <c r="K3489" s="8" t="s">
        <v>33804</v>
      </c>
    </row>
    <row r="3490" spans="1:11" x14ac:dyDescent="0.2">
      <c r="A3490" s="8">
        <f>MAX($A$2:$A3489)+1</f>
        <v>2580</v>
      </c>
      <c r="B3490" s="8"/>
      <c r="C3490" s="9" t="str">
        <f t="shared" si="55"/>
        <v>Valdez</v>
      </c>
      <c r="D3490" s="8"/>
      <c r="E3490" s="8"/>
      <c r="F3490" s="10"/>
      <c r="G3490" s="8">
        <v>6306</v>
      </c>
      <c r="H3490" s="8" t="s">
        <v>17309</v>
      </c>
      <c r="I3490" s="8" t="s">
        <v>1458</v>
      </c>
      <c r="J3490" s="8">
        <v>4329</v>
      </c>
      <c r="K3490" s="8" t="s">
        <v>33804</v>
      </c>
    </row>
    <row r="3491" spans="1:11" x14ac:dyDescent="0.2">
      <c r="A3491" s="8">
        <f>MAX($A$2:$A3490)+1</f>
        <v>2581</v>
      </c>
      <c r="B3491" s="8"/>
      <c r="C3491" s="9" t="str">
        <f t="shared" si="55"/>
        <v>Chevak</v>
      </c>
      <c r="D3491" s="8"/>
      <c r="E3491" s="8"/>
      <c r="F3491" s="10"/>
      <c r="G3491" s="8">
        <v>6311</v>
      </c>
      <c r="H3491" s="8" t="s">
        <v>17310</v>
      </c>
      <c r="I3491" s="8" t="s">
        <v>554</v>
      </c>
      <c r="J3491" s="8">
        <v>221</v>
      </c>
      <c r="K3491" s="8" t="s">
        <v>33804</v>
      </c>
    </row>
    <row r="3492" spans="1:11" x14ac:dyDescent="0.2">
      <c r="A3492" s="8">
        <f>MAX($A$2:$A3491)+1</f>
        <v>2582</v>
      </c>
      <c r="B3492" s="8"/>
      <c r="C3492" s="9" t="str">
        <f t="shared" si="55"/>
        <v>Emmonak</v>
      </c>
      <c r="D3492" s="8"/>
      <c r="E3492" s="8"/>
      <c r="F3492" s="10"/>
      <c r="G3492" s="8">
        <v>6314</v>
      </c>
      <c r="H3492" s="8" t="s">
        <v>17311</v>
      </c>
      <c r="I3492" s="8" t="s">
        <v>554</v>
      </c>
      <c r="J3492" s="8">
        <v>221</v>
      </c>
      <c r="K3492" s="8" t="s">
        <v>33804</v>
      </c>
    </row>
    <row r="3493" spans="1:11" x14ac:dyDescent="0.2">
      <c r="A3493" s="8">
        <f>MAX($A$2:$A3492)+1</f>
        <v>2583</v>
      </c>
      <c r="B3493" s="8"/>
      <c r="C3493" s="9" t="str">
        <f t="shared" si="55"/>
        <v>Hooper Bay</v>
      </c>
      <c r="D3493" s="8"/>
      <c r="E3493" s="8"/>
      <c r="F3493" s="10"/>
      <c r="G3493" s="8">
        <v>6319</v>
      </c>
      <c r="H3493" s="8" t="s">
        <v>17312</v>
      </c>
      <c r="I3493" s="8" t="s">
        <v>554</v>
      </c>
      <c r="J3493" s="8">
        <v>221</v>
      </c>
      <c r="K3493" s="8" t="s">
        <v>33804</v>
      </c>
    </row>
    <row r="3494" spans="1:11" x14ac:dyDescent="0.2">
      <c r="A3494" s="8">
        <f>MAX($A$2:$A3493)+1</f>
        <v>2584</v>
      </c>
      <c r="B3494" s="8"/>
      <c r="C3494" s="9" t="str">
        <f t="shared" si="55"/>
        <v>Kiana</v>
      </c>
      <c r="D3494" s="8"/>
      <c r="E3494" s="8"/>
      <c r="F3494" s="10"/>
      <c r="G3494" s="8">
        <v>6323</v>
      </c>
      <c r="H3494" s="8" t="s">
        <v>17313</v>
      </c>
      <c r="I3494" s="8" t="s">
        <v>554</v>
      </c>
      <c r="J3494" s="8">
        <v>221</v>
      </c>
      <c r="K3494" s="8" t="s">
        <v>33804</v>
      </c>
    </row>
    <row r="3495" spans="1:11" x14ac:dyDescent="0.2">
      <c r="A3495" s="8">
        <f>MAX($A$2:$A3494)+1</f>
        <v>2585</v>
      </c>
      <c r="B3495" s="8"/>
      <c r="C3495" s="9" t="str">
        <f t="shared" si="55"/>
        <v>Mountain Village</v>
      </c>
      <c r="D3495" s="8"/>
      <c r="E3495" s="8"/>
      <c r="F3495" s="10"/>
      <c r="G3495" s="8">
        <v>6329</v>
      </c>
      <c r="H3495" s="8" t="s">
        <v>17314</v>
      </c>
      <c r="I3495" s="8" t="s">
        <v>554</v>
      </c>
      <c r="J3495" s="8">
        <v>221</v>
      </c>
      <c r="K3495" s="8" t="s">
        <v>33804</v>
      </c>
    </row>
    <row r="3496" spans="1:11" x14ac:dyDescent="0.2">
      <c r="A3496" s="8">
        <f>MAX($A$2:$A3495)+1</f>
        <v>2586</v>
      </c>
      <c r="B3496" s="8"/>
      <c r="C3496" s="9" t="str">
        <f t="shared" si="55"/>
        <v>Noorvik</v>
      </c>
      <c r="D3496" s="8"/>
      <c r="E3496" s="8"/>
      <c r="F3496" s="10"/>
      <c r="G3496" s="8">
        <v>6330</v>
      </c>
      <c r="H3496" s="8" t="s">
        <v>17315</v>
      </c>
      <c r="I3496" s="8" t="s">
        <v>554</v>
      </c>
      <c r="J3496" s="8">
        <v>221</v>
      </c>
      <c r="K3496" s="8" t="s">
        <v>33804</v>
      </c>
    </row>
    <row r="3497" spans="1:11" x14ac:dyDescent="0.2">
      <c r="A3497" s="8">
        <f>MAX($A$2:$A3496)+1</f>
        <v>2587</v>
      </c>
      <c r="B3497" s="8"/>
      <c r="C3497" s="9" t="str">
        <f t="shared" si="55"/>
        <v>Nunapitchuk</v>
      </c>
      <c r="D3497" s="8"/>
      <c r="E3497" s="8"/>
      <c r="F3497" s="10"/>
      <c r="G3497" s="8">
        <v>6333</v>
      </c>
      <c r="H3497" s="8" t="s">
        <v>17316</v>
      </c>
      <c r="I3497" s="8" t="s">
        <v>554</v>
      </c>
      <c r="J3497" s="8">
        <v>221</v>
      </c>
      <c r="K3497" s="8" t="s">
        <v>33804</v>
      </c>
    </row>
    <row r="3498" spans="1:11" x14ac:dyDescent="0.2">
      <c r="A3498" s="8">
        <f>MAX($A$2:$A3497)+1</f>
        <v>2588</v>
      </c>
      <c r="B3498" s="8"/>
      <c r="C3498" s="9" t="str">
        <f t="shared" si="55"/>
        <v>St Marys IC</v>
      </c>
      <c r="D3498" s="8"/>
      <c r="E3498" s="8"/>
      <c r="F3498" s="10"/>
      <c r="G3498" s="8">
        <v>6338</v>
      </c>
      <c r="H3498" s="8" t="s">
        <v>17317</v>
      </c>
      <c r="I3498" s="8" t="s">
        <v>554</v>
      </c>
      <c r="J3498" s="8">
        <v>221</v>
      </c>
      <c r="K3498" s="8" t="s">
        <v>33804</v>
      </c>
    </row>
    <row r="3499" spans="1:11" x14ac:dyDescent="0.2">
      <c r="A3499" s="8">
        <f>MAX($A$2:$A3498)+1</f>
        <v>2589</v>
      </c>
      <c r="B3499" s="8"/>
      <c r="C3499" s="9" t="str">
        <f t="shared" si="55"/>
        <v>Selawik</v>
      </c>
      <c r="D3499" s="8"/>
      <c r="E3499" s="8"/>
      <c r="F3499" s="10"/>
      <c r="G3499" s="8">
        <v>6341</v>
      </c>
      <c r="H3499" s="8" t="s">
        <v>17318</v>
      </c>
      <c r="I3499" s="8" t="s">
        <v>554</v>
      </c>
      <c r="J3499" s="8">
        <v>221</v>
      </c>
      <c r="K3499" s="8" t="s">
        <v>33804</v>
      </c>
    </row>
    <row r="3500" spans="1:11" x14ac:dyDescent="0.2">
      <c r="A3500" s="8">
        <f>MAX($A$2:$A3499)+1</f>
        <v>2590</v>
      </c>
      <c r="B3500" s="8"/>
      <c r="C3500" s="9" t="str">
        <f t="shared" si="55"/>
        <v>Shishmaref</v>
      </c>
      <c r="D3500" s="8"/>
      <c r="E3500" s="8"/>
      <c r="F3500" s="10"/>
      <c r="G3500" s="8">
        <v>6345</v>
      </c>
      <c r="H3500" s="8" t="s">
        <v>17319</v>
      </c>
      <c r="I3500" s="8" t="s">
        <v>554</v>
      </c>
      <c r="J3500" s="8">
        <v>221</v>
      </c>
      <c r="K3500" s="8" t="s">
        <v>33804</v>
      </c>
    </row>
    <row r="3501" spans="1:11" x14ac:dyDescent="0.2">
      <c r="A3501" s="8">
        <f>MAX($A$2:$A3500)+1</f>
        <v>2591</v>
      </c>
      <c r="B3501" s="8"/>
      <c r="C3501" s="9" t="str">
        <f t="shared" si="55"/>
        <v>Togiak</v>
      </c>
      <c r="D3501" s="8"/>
      <c r="E3501" s="8"/>
      <c r="F3501" s="10"/>
      <c r="G3501" s="8">
        <v>6348</v>
      </c>
      <c r="H3501" s="8" t="s">
        <v>17320</v>
      </c>
      <c r="I3501" s="8" t="s">
        <v>554</v>
      </c>
      <c r="J3501" s="8">
        <v>221</v>
      </c>
      <c r="K3501" s="8" t="s">
        <v>33804</v>
      </c>
    </row>
    <row r="3502" spans="1:11" x14ac:dyDescent="0.2">
      <c r="A3502" s="8">
        <f>MAX($A$2:$A3501)+1</f>
        <v>2592</v>
      </c>
      <c r="B3502" s="8"/>
      <c r="C3502" s="9" t="str">
        <f t="shared" si="55"/>
        <v>Sixth Street Gas Turbine</v>
      </c>
      <c r="D3502" s="8"/>
      <c r="E3502" s="8"/>
      <c r="F3502" s="10"/>
      <c r="G3502" s="8">
        <v>6356</v>
      </c>
      <c r="H3502" s="8" t="s">
        <v>17321</v>
      </c>
      <c r="I3502" s="8" t="s">
        <v>1148</v>
      </c>
      <c r="J3502" s="8">
        <v>8723</v>
      </c>
      <c r="K3502" s="8" t="s">
        <v>33804</v>
      </c>
    </row>
    <row r="3503" spans="1:11" x14ac:dyDescent="0.2">
      <c r="A3503" s="8">
        <f>MAX($A$2:$A3502)+1</f>
        <v>2593</v>
      </c>
      <c r="B3503" s="8"/>
      <c r="C3503" s="9" t="str">
        <f t="shared" si="55"/>
        <v>Hutchinson Plant #2</v>
      </c>
      <c r="D3503" s="8"/>
      <c r="E3503" s="8"/>
      <c r="F3503" s="10"/>
      <c r="G3503" s="8">
        <v>6358</v>
      </c>
      <c r="H3503" s="8" t="s">
        <v>17322</v>
      </c>
      <c r="I3503" s="8" t="s">
        <v>2161</v>
      </c>
      <c r="J3503" s="8">
        <v>9130</v>
      </c>
      <c r="K3503" s="8" t="s">
        <v>33804</v>
      </c>
    </row>
    <row r="3504" spans="1:11" x14ac:dyDescent="0.2">
      <c r="A3504" s="8">
        <f>MAX($A$2:$A3503)+1</f>
        <v>2594</v>
      </c>
      <c r="B3504" s="8"/>
      <c r="C3504" s="9" t="str">
        <f t="shared" si="55"/>
        <v>Felt</v>
      </c>
      <c r="D3504" s="8"/>
      <c r="E3504" s="8"/>
      <c r="F3504" s="10"/>
      <c r="G3504" s="8">
        <v>6359</v>
      </c>
      <c r="H3504" s="8" t="s">
        <v>17323</v>
      </c>
      <c r="I3504" s="8" t="s">
        <v>154</v>
      </c>
      <c r="J3504" s="8">
        <v>6169</v>
      </c>
      <c r="K3504" s="8" t="s">
        <v>33804</v>
      </c>
    </row>
    <row r="3505" spans="1:11" x14ac:dyDescent="0.2">
      <c r="A3505" s="8">
        <f>MAX($A$2:$A3504)+1</f>
        <v>2595</v>
      </c>
      <c r="B3505" s="8"/>
      <c r="C3505" s="9" t="str">
        <f t="shared" si="55"/>
        <v>Detour</v>
      </c>
      <c r="D3505" s="8"/>
      <c r="E3505" s="8"/>
      <c r="F3505" s="10"/>
      <c r="G3505" s="8">
        <v>6369</v>
      </c>
      <c r="H3505" s="8" t="s">
        <v>17324</v>
      </c>
      <c r="I3505" s="8" t="s">
        <v>1399</v>
      </c>
      <c r="J3505" s="8">
        <v>3828</v>
      </c>
      <c r="K3505" s="8" t="s">
        <v>33804</v>
      </c>
    </row>
    <row r="3506" spans="1:11" x14ac:dyDescent="0.2">
      <c r="A3506" s="8">
        <f>MAX($A$2:$A3505)+1</f>
        <v>2596</v>
      </c>
      <c r="B3506" s="8"/>
      <c r="C3506" s="9" t="str">
        <f t="shared" si="55"/>
        <v>Rokeby</v>
      </c>
      <c r="D3506" s="8"/>
      <c r="E3506" s="8"/>
      <c r="F3506" s="10"/>
      <c r="G3506" s="8">
        <v>6373</v>
      </c>
      <c r="H3506" s="8" t="s">
        <v>17325</v>
      </c>
      <c r="I3506" s="8" t="s">
        <v>2384</v>
      </c>
      <c r="J3506" s="8">
        <v>11018</v>
      </c>
      <c r="K3506" s="8" t="s">
        <v>33804</v>
      </c>
    </row>
    <row r="3507" spans="1:11" x14ac:dyDescent="0.2">
      <c r="A3507" s="8">
        <f>MAX($A$2:$A3506)+1</f>
        <v>2597</v>
      </c>
      <c r="B3507" s="8"/>
      <c r="C3507" s="9" t="str">
        <f t="shared" si="55"/>
        <v>Ocracoke</v>
      </c>
      <c r="D3507" s="8"/>
      <c r="E3507" s="8"/>
      <c r="F3507" s="10"/>
      <c r="G3507" s="8">
        <v>6377</v>
      </c>
      <c r="H3507" s="8" t="s">
        <v>17326</v>
      </c>
      <c r="I3507" s="8" t="s">
        <v>2746</v>
      </c>
      <c r="J3507" s="8">
        <v>13683</v>
      </c>
      <c r="K3507" s="8" t="s">
        <v>33804</v>
      </c>
    </row>
    <row r="3508" spans="1:11" x14ac:dyDescent="0.2">
      <c r="A3508" s="8">
        <f>MAX($A$2:$A3507)+1</f>
        <v>2598</v>
      </c>
      <c r="B3508" s="8"/>
      <c r="C3508" s="9" t="str">
        <f t="shared" si="55"/>
        <v>Dwight</v>
      </c>
      <c r="D3508" s="8"/>
      <c r="E3508" s="8"/>
      <c r="F3508" s="10"/>
      <c r="G3508" s="8">
        <v>6378</v>
      </c>
      <c r="H3508" s="8" t="s">
        <v>17327</v>
      </c>
      <c r="I3508" s="8" t="s">
        <v>2648</v>
      </c>
      <c r="J3508" s="8">
        <v>56401</v>
      </c>
      <c r="K3508" s="8" t="s">
        <v>33804</v>
      </c>
    </row>
    <row r="3509" spans="1:11" x14ac:dyDescent="0.2">
      <c r="A3509" s="8">
        <f>MAX($A$2:$A3508)+1</f>
        <v>2599</v>
      </c>
      <c r="B3509" s="8"/>
      <c r="C3509" s="9" t="str">
        <f t="shared" si="55"/>
        <v>Indian Orchard</v>
      </c>
      <c r="D3509" s="8"/>
      <c r="E3509" s="8"/>
      <c r="F3509" s="10"/>
      <c r="G3509" s="8">
        <v>6379</v>
      </c>
      <c r="H3509" s="8" t="s">
        <v>17328</v>
      </c>
      <c r="I3509" s="8" t="s">
        <v>2648</v>
      </c>
      <c r="J3509" s="8">
        <v>56401</v>
      </c>
      <c r="K3509" s="8" t="s">
        <v>33804</v>
      </c>
    </row>
    <row r="3510" spans="1:11" x14ac:dyDescent="0.2">
      <c r="A3510" s="8">
        <f>MAX($A$2:$A3509)+1</f>
        <v>2600</v>
      </c>
      <c r="B3510" s="8"/>
      <c r="C3510" s="9" t="str">
        <f t="shared" si="55"/>
        <v>Turners Falls</v>
      </c>
      <c r="D3510" s="8"/>
      <c r="E3510" s="8"/>
      <c r="F3510" s="10"/>
      <c r="G3510" s="8">
        <v>6388</v>
      </c>
      <c r="H3510" s="8" t="s">
        <v>17329</v>
      </c>
      <c r="I3510" s="8" t="s">
        <v>1845</v>
      </c>
      <c r="J3510" s="8">
        <v>58185</v>
      </c>
      <c r="K3510" s="8" t="s">
        <v>33804</v>
      </c>
    </row>
    <row r="3511" spans="1:11" x14ac:dyDescent="0.2">
      <c r="A3511" s="8">
        <f>MAX($A$2:$A3510)+1</f>
        <v>2601</v>
      </c>
      <c r="B3511" s="8"/>
      <c r="C3511" s="9" t="str">
        <f t="shared" si="55"/>
        <v>Tangier</v>
      </c>
      <c r="D3511" s="8"/>
      <c r="E3511" s="8"/>
      <c r="F3511" s="10"/>
      <c r="G3511" s="8">
        <v>6390</v>
      </c>
      <c r="H3511" s="8" t="s">
        <v>17330</v>
      </c>
      <c r="I3511" s="8" t="s">
        <v>500</v>
      </c>
      <c r="J3511" s="8">
        <v>84</v>
      </c>
      <c r="K3511" s="8" t="s">
        <v>33804</v>
      </c>
    </row>
    <row r="3512" spans="1:11" x14ac:dyDescent="0.2">
      <c r="A3512" s="8">
        <f>MAX($A$2:$A3511)+1</f>
        <v>2602</v>
      </c>
      <c r="B3512" s="8"/>
      <c r="C3512" s="9" t="str">
        <f t="shared" si="55"/>
        <v>Smith Island</v>
      </c>
      <c r="D3512" s="8"/>
      <c r="E3512" s="8"/>
      <c r="F3512" s="10"/>
      <c r="G3512" s="8">
        <v>6391</v>
      </c>
      <c r="H3512" s="8" t="s">
        <v>17331</v>
      </c>
      <c r="I3512" s="8" t="s">
        <v>500</v>
      </c>
      <c r="J3512" s="8">
        <v>84</v>
      </c>
      <c r="K3512" s="8" t="s">
        <v>33804</v>
      </c>
    </row>
    <row r="3513" spans="1:11" x14ac:dyDescent="0.2">
      <c r="A3513" s="8">
        <f>MAX($A$2:$A3512)+1</f>
        <v>2603</v>
      </c>
      <c r="B3513" s="8"/>
      <c r="C3513" s="9" t="str">
        <f t="shared" si="55"/>
        <v>Strawberry Creek</v>
      </c>
      <c r="D3513" s="8"/>
      <c r="E3513" s="8"/>
      <c r="F3513" s="10"/>
      <c r="G3513" s="8">
        <v>6393</v>
      </c>
      <c r="H3513" s="8" t="s">
        <v>17332</v>
      </c>
      <c r="I3513" s="8" t="s">
        <v>2430</v>
      </c>
      <c r="J3513" s="8">
        <v>11273</v>
      </c>
      <c r="K3513" s="8" t="s">
        <v>33804</v>
      </c>
    </row>
    <row r="3514" spans="1:11" x14ac:dyDescent="0.2">
      <c r="A3514" s="8">
        <f>MAX($A$2:$A3513)+1</f>
        <v>2604</v>
      </c>
      <c r="B3514" s="8"/>
      <c r="C3514" s="9" t="str">
        <f t="shared" si="55"/>
        <v>Swift Creek</v>
      </c>
      <c r="D3514" s="8"/>
      <c r="E3514" s="8"/>
      <c r="F3514" s="10"/>
      <c r="G3514" s="8">
        <v>6394</v>
      </c>
      <c r="H3514" s="8" t="s">
        <v>17333</v>
      </c>
      <c r="I3514" s="8" t="s">
        <v>2430</v>
      </c>
      <c r="J3514" s="8">
        <v>11273</v>
      </c>
      <c r="K3514" s="8" t="s">
        <v>33804</v>
      </c>
    </row>
    <row r="3515" spans="1:11" x14ac:dyDescent="0.2">
      <c r="A3515" s="8">
        <f>MAX($A$2:$A3514)+1</f>
        <v>2605</v>
      </c>
      <c r="B3515" s="8"/>
      <c r="C3515" s="9" t="str">
        <f t="shared" si="55"/>
        <v>Anderson Ranch</v>
      </c>
      <c r="D3515" s="8"/>
      <c r="E3515" s="8"/>
      <c r="F3515" s="10"/>
      <c r="G3515" s="8">
        <v>6395</v>
      </c>
      <c r="H3515" s="8" t="s">
        <v>17334</v>
      </c>
      <c r="I3515" s="8" t="s">
        <v>3653</v>
      </c>
      <c r="J3515" s="8">
        <v>2518</v>
      </c>
      <c r="K3515" s="8" t="s">
        <v>33804</v>
      </c>
    </row>
    <row r="3516" spans="1:11" x14ac:dyDescent="0.2">
      <c r="A3516" s="8">
        <f>MAX($A$2:$A3515)+1</f>
        <v>2606</v>
      </c>
      <c r="B3516" s="8"/>
      <c r="C3516" s="9" t="str">
        <f t="shared" si="55"/>
        <v>Black Canyon</v>
      </c>
      <c r="D3516" s="8"/>
      <c r="E3516" s="8"/>
      <c r="F3516" s="10"/>
      <c r="G3516" s="8">
        <v>6396</v>
      </c>
      <c r="H3516" s="8" t="s">
        <v>17335</v>
      </c>
      <c r="I3516" s="8" t="s">
        <v>3653</v>
      </c>
      <c r="J3516" s="8">
        <v>2518</v>
      </c>
      <c r="K3516" s="8" t="s">
        <v>33804</v>
      </c>
    </row>
    <row r="3517" spans="1:11" x14ac:dyDescent="0.2">
      <c r="A3517" s="8">
        <f>MAX($A$2:$A3516)+1</f>
        <v>2607</v>
      </c>
      <c r="B3517" s="8"/>
      <c r="C3517" s="9" t="str">
        <f t="shared" si="55"/>
        <v>Boise R Diversion</v>
      </c>
      <c r="D3517" s="8"/>
      <c r="E3517" s="8"/>
      <c r="F3517" s="10"/>
      <c r="G3517" s="8">
        <v>6397</v>
      </c>
      <c r="H3517" s="8" t="s">
        <v>17336</v>
      </c>
      <c r="I3517" s="8" t="s">
        <v>3653</v>
      </c>
      <c r="J3517" s="8">
        <v>2518</v>
      </c>
      <c r="K3517" s="8" t="s">
        <v>33804</v>
      </c>
    </row>
    <row r="3518" spans="1:11" x14ac:dyDescent="0.2">
      <c r="A3518" s="8">
        <f>MAX($A$2:$A3517)+1</f>
        <v>2608</v>
      </c>
      <c r="B3518" s="8"/>
      <c r="C3518" s="9" t="str">
        <f t="shared" si="55"/>
        <v>Minidoka</v>
      </c>
      <c r="D3518" s="8"/>
      <c r="E3518" s="8"/>
      <c r="F3518" s="10"/>
      <c r="G3518" s="8">
        <v>6398</v>
      </c>
      <c r="H3518" s="8" t="s">
        <v>17337</v>
      </c>
      <c r="I3518" s="8" t="s">
        <v>3653</v>
      </c>
      <c r="J3518" s="8">
        <v>2518</v>
      </c>
      <c r="K3518" s="8" t="s">
        <v>33804</v>
      </c>
    </row>
    <row r="3519" spans="1:11" x14ac:dyDescent="0.2">
      <c r="A3519" s="8">
        <f>MAX($A$2:$A3518)+1</f>
        <v>2609</v>
      </c>
      <c r="B3519" s="8"/>
      <c r="C3519" s="9" t="str">
        <f t="shared" si="55"/>
        <v>Canyon Ferry</v>
      </c>
      <c r="D3519" s="8"/>
      <c r="E3519" s="8"/>
      <c r="F3519" s="10"/>
      <c r="G3519" s="8">
        <v>6400</v>
      </c>
      <c r="H3519" s="8" t="s">
        <v>17338</v>
      </c>
      <c r="I3519" s="8" t="s">
        <v>3653</v>
      </c>
      <c r="J3519" s="8">
        <v>2518</v>
      </c>
      <c r="K3519" s="8" t="s">
        <v>33804</v>
      </c>
    </row>
    <row r="3520" spans="1:11" x14ac:dyDescent="0.2">
      <c r="A3520" s="8">
        <f>MAX($A$2:$A3519)+1</f>
        <v>2610</v>
      </c>
      <c r="B3520" s="8"/>
      <c r="C3520" s="9" t="str">
        <f t="shared" si="55"/>
        <v>Elephant Butte</v>
      </c>
      <c r="D3520" s="8"/>
      <c r="E3520" s="8"/>
      <c r="F3520" s="10"/>
      <c r="G3520" s="8">
        <v>6402</v>
      </c>
      <c r="H3520" s="8" t="s">
        <v>17339</v>
      </c>
      <c r="I3520" s="8" t="s">
        <v>3653</v>
      </c>
      <c r="J3520" s="8">
        <v>2518</v>
      </c>
      <c r="K3520" s="8" t="s">
        <v>33804</v>
      </c>
    </row>
    <row r="3521" spans="1:11" x14ac:dyDescent="0.2">
      <c r="A3521" s="8">
        <f>MAX($A$2:$A3520)+1</f>
        <v>2611</v>
      </c>
      <c r="B3521" s="8"/>
      <c r="C3521" s="9" t="str">
        <f t="shared" si="55"/>
        <v>Green Springs</v>
      </c>
      <c r="D3521" s="8"/>
      <c r="E3521" s="8"/>
      <c r="F3521" s="10"/>
      <c r="G3521" s="8">
        <v>6403</v>
      </c>
      <c r="H3521" s="8" t="s">
        <v>17340</v>
      </c>
      <c r="I3521" s="8" t="s">
        <v>3653</v>
      </c>
      <c r="J3521" s="8">
        <v>2518</v>
      </c>
      <c r="K3521" s="8" t="s">
        <v>33804</v>
      </c>
    </row>
    <row r="3522" spans="1:11" x14ac:dyDescent="0.2">
      <c r="A3522" s="8">
        <f>MAX($A$2:$A3521)+1</f>
        <v>2612</v>
      </c>
      <c r="B3522" s="8"/>
      <c r="C3522" s="9" t="str">
        <f t="shared" si="55"/>
        <v>Deer Creek (UT)</v>
      </c>
      <c r="D3522" s="8"/>
      <c r="E3522" s="8"/>
      <c r="F3522" s="10"/>
      <c r="G3522" s="8">
        <v>6404</v>
      </c>
      <c r="H3522" s="8" t="s">
        <v>17341</v>
      </c>
      <c r="I3522" s="8" t="s">
        <v>3653</v>
      </c>
      <c r="J3522" s="8">
        <v>2518</v>
      </c>
      <c r="K3522" s="8" t="s">
        <v>33804</v>
      </c>
    </row>
    <row r="3523" spans="1:11" x14ac:dyDescent="0.2">
      <c r="A3523" s="8">
        <f>MAX($A$2:$A3522)+1</f>
        <v>2613</v>
      </c>
      <c r="B3523" s="8"/>
      <c r="C3523" s="9" t="str">
        <f t="shared" si="55"/>
        <v>Flaming Gorge</v>
      </c>
      <c r="D3523" s="8"/>
      <c r="E3523" s="8"/>
      <c r="F3523" s="10"/>
      <c r="G3523" s="8">
        <v>6405</v>
      </c>
      <c r="H3523" s="8" t="s">
        <v>17342</v>
      </c>
      <c r="I3523" s="8" t="s">
        <v>3653</v>
      </c>
      <c r="J3523" s="8">
        <v>2518</v>
      </c>
      <c r="K3523" s="8" t="s">
        <v>33804</v>
      </c>
    </row>
    <row r="3524" spans="1:11" x14ac:dyDescent="0.2">
      <c r="A3524" s="8">
        <f>MAX($A$2:$A3523)+1</f>
        <v>2614</v>
      </c>
      <c r="B3524" s="8"/>
      <c r="C3524" s="9" t="str">
        <f t="shared" si="55"/>
        <v>Chandler</v>
      </c>
      <c r="D3524" s="8"/>
      <c r="E3524" s="8"/>
      <c r="F3524" s="10"/>
      <c r="G3524" s="8">
        <v>6406</v>
      </c>
      <c r="H3524" s="8" t="s">
        <v>17343</v>
      </c>
      <c r="I3524" s="8" t="s">
        <v>3653</v>
      </c>
      <c r="J3524" s="8">
        <v>2518</v>
      </c>
      <c r="K3524" s="8" t="s">
        <v>33804</v>
      </c>
    </row>
    <row r="3525" spans="1:11" x14ac:dyDescent="0.2">
      <c r="A3525" s="8">
        <f>MAX($A$2:$A3524)+1</f>
        <v>2615</v>
      </c>
      <c r="B3525" s="8"/>
      <c r="C3525" s="9" t="str">
        <f t="shared" si="55"/>
        <v>Roza</v>
      </c>
      <c r="D3525" s="8"/>
      <c r="E3525" s="8"/>
      <c r="F3525" s="10"/>
      <c r="G3525" s="8">
        <v>6407</v>
      </c>
      <c r="H3525" s="8" t="s">
        <v>17344</v>
      </c>
      <c r="I3525" s="8" t="s">
        <v>3653</v>
      </c>
      <c r="J3525" s="8">
        <v>2518</v>
      </c>
      <c r="K3525" s="8" t="s">
        <v>33804</v>
      </c>
    </row>
    <row r="3526" spans="1:11" x14ac:dyDescent="0.2">
      <c r="A3526" s="8">
        <f>MAX($A$2:$A3525)+1</f>
        <v>2616</v>
      </c>
      <c r="B3526" s="8"/>
      <c r="C3526" s="9" t="str">
        <f t="shared" si="55"/>
        <v>Heart Mountain</v>
      </c>
      <c r="D3526" s="8"/>
      <c r="E3526" s="8"/>
      <c r="F3526" s="10"/>
      <c r="G3526" s="8">
        <v>6408</v>
      </c>
      <c r="H3526" s="8" t="s">
        <v>17345</v>
      </c>
      <c r="I3526" s="8" t="s">
        <v>3653</v>
      </c>
      <c r="J3526" s="8">
        <v>2518</v>
      </c>
      <c r="K3526" s="8" t="s">
        <v>33804</v>
      </c>
    </row>
    <row r="3527" spans="1:11" x14ac:dyDescent="0.2">
      <c r="A3527" s="8">
        <f>MAX($A$2:$A3526)+1</f>
        <v>2617</v>
      </c>
      <c r="B3527" s="8"/>
      <c r="C3527" s="9" t="str">
        <f t="shared" si="55"/>
        <v>Alcova</v>
      </c>
      <c r="D3527" s="8"/>
      <c r="E3527" s="8"/>
      <c r="F3527" s="10"/>
      <c r="G3527" s="8">
        <v>6409</v>
      </c>
      <c r="H3527" s="8" t="s">
        <v>17346</v>
      </c>
      <c r="I3527" s="8" t="s">
        <v>3653</v>
      </c>
      <c r="J3527" s="8">
        <v>2518</v>
      </c>
      <c r="K3527" s="8" t="s">
        <v>33804</v>
      </c>
    </row>
    <row r="3528" spans="1:11" x14ac:dyDescent="0.2">
      <c r="A3528" s="8">
        <f>MAX($A$2:$A3527)+1</f>
        <v>2618</v>
      </c>
      <c r="B3528" s="8"/>
      <c r="C3528" s="9" t="str">
        <f t="shared" ref="C3528:C3591" si="56">IF(H3528="",F3528,H3528)</f>
        <v>Falcon Dam &amp; Power</v>
      </c>
      <c r="D3528" s="8"/>
      <c r="E3528" s="8"/>
      <c r="F3528" s="10"/>
      <c r="G3528" s="8">
        <v>6410</v>
      </c>
      <c r="H3528" s="8" t="s">
        <v>17347</v>
      </c>
      <c r="I3528" s="8" t="s">
        <v>2222</v>
      </c>
      <c r="J3528" s="8">
        <v>9339</v>
      </c>
      <c r="K3528" s="8" t="s">
        <v>33804</v>
      </c>
    </row>
    <row r="3529" spans="1:11" x14ac:dyDescent="0.2">
      <c r="A3529" s="8">
        <f>A3285</f>
        <v>2377</v>
      </c>
      <c r="B3529" s="8"/>
      <c r="C3529" s="9" t="str">
        <f t="shared" si="56"/>
        <v>Sam Rayburn Dam</v>
      </c>
      <c r="D3529" s="8"/>
      <c r="E3529" s="8"/>
      <c r="F3529" s="10"/>
      <c r="G3529" s="8">
        <v>6413</v>
      </c>
      <c r="H3529" s="8" t="s">
        <v>17348</v>
      </c>
      <c r="I3529" s="8" t="s">
        <v>3719</v>
      </c>
      <c r="J3529" s="8">
        <v>19449</v>
      </c>
      <c r="K3529" s="8" t="s">
        <v>33804</v>
      </c>
    </row>
    <row r="3530" spans="1:11" x14ac:dyDescent="0.2">
      <c r="A3530" s="8">
        <f>MAX($A$2:$A3529)+1</f>
        <v>2619</v>
      </c>
      <c r="B3530" s="8"/>
      <c r="C3530" s="9" t="str">
        <f t="shared" si="56"/>
        <v>Whitney</v>
      </c>
      <c r="D3530" s="8"/>
      <c r="E3530" s="8"/>
      <c r="F3530" s="10"/>
      <c r="G3530" s="8">
        <v>6414</v>
      </c>
      <c r="H3530" s="8" t="s">
        <v>17349</v>
      </c>
      <c r="I3530" s="8" t="s">
        <v>3719</v>
      </c>
      <c r="J3530" s="8">
        <v>19449</v>
      </c>
      <c r="K3530" s="8" t="s">
        <v>33804</v>
      </c>
    </row>
    <row r="3531" spans="1:11" x14ac:dyDescent="0.2">
      <c r="A3531" s="8">
        <f>MAX($A$2:$A3530)+1</f>
        <v>2620</v>
      </c>
      <c r="B3531" s="8"/>
      <c r="C3531" s="9" t="str">
        <f t="shared" si="56"/>
        <v>Broken Bow Dam</v>
      </c>
      <c r="D3531" s="8"/>
      <c r="E3531" s="8"/>
      <c r="F3531" s="10"/>
      <c r="G3531" s="8">
        <v>6415</v>
      </c>
      <c r="H3531" s="8" t="s">
        <v>17350</v>
      </c>
      <c r="I3531" s="8" t="s">
        <v>3728</v>
      </c>
      <c r="J3531" s="8">
        <v>27470</v>
      </c>
      <c r="K3531" s="8" t="s">
        <v>33804</v>
      </c>
    </row>
    <row r="3532" spans="1:11" x14ac:dyDescent="0.2">
      <c r="A3532" s="8">
        <f>MAX($A$2:$A3531)+1</f>
        <v>2621</v>
      </c>
      <c r="B3532" s="8"/>
      <c r="C3532" s="9" t="str">
        <f t="shared" si="56"/>
        <v>Denison</v>
      </c>
      <c r="D3532" s="8"/>
      <c r="E3532" s="8"/>
      <c r="F3532" s="10"/>
      <c r="G3532" s="8">
        <v>6416</v>
      </c>
      <c r="H3532" s="8" t="s">
        <v>17351</v>
      </c>
      <c r="I3532" s="8" t="s">
        <v>3728</v>
      </c>
      <c r="J3532" s="8">
        <v>27470</v>
      </c>
      <c r="K3532" s="8" t="s">
        <v>33804</v>
      </c>
    </row>
    <row r="3533" spans="1:11" x14ac:dyDescent="0.2">
      <c r="A3533" s="8">
        <f>MAX($A$2:$A3532)+1</f>
        <v>2622</v>
      </c>
      <c r="B3533" s="8"/>
      <c r="C3533" s="9" t="str">
        <f t="shared" si="56"/>
        <v>Center Hill</v>
      </c>
      <c r="D3533" s="8"/>
      <c r="E3533" s="8"/>
      <c r="F3533" s="10"/>
      <c r="G3533" s="8">
        <v>6417</v>
      </c>
      <c r="H3533" s="8" t="s">
        <v>17352</v>
      </c>
      <c r="I3533" s="8" t="s">
        <v>3725</v>
      </c>
      <c r="J3533" s="8">
        <v>19462</v>
      </c>
      <c r="K3533" s="8" t="s">
        <v>33804</v>
      </c>
    </row>
    <row r="3534" spans="1:11" x14ac:dyDescent="0.2">
      <c r="A3534" s="8">
        <f>MAX($A$2:$A3533)+1</f>
        <v>2623</v>
      </c>
      <c r="B3534" s="8"/>
      <c r="C3534" s="9" t="str">
        <f t="shared" si="56"/>
        <v>Cheatham</v>
      </c>
      <c r="D3534" s="8"/>
      <c r="E3534" s="8"/>
      <c r="F3534" s="10"/>
      <c r="G3534" s="8">
        <v>6418</v>
      </c>
      <c r="H3534" s="8" t="s">
        <v>17353</v>
      </c>
      <c r="I3534" s="8" t="s">
        <v>3725</v>
      </c>
      <c r="J3534" s="8">
        <v>19462</v>
      </c>
      <c r="K3534" s="8" t="s">
        <v>33804</v>
      </c>
    </row>
    <row r="3535" spans="1:11" x14ac:dyDescent="0.2">
      <c r="A3535" s="8">
        <f>MAX($A$2:$A3534)+1</f>
        <v>2624</v>
      </c>
      <c r="B3535" s="8"/>
      <c r="C3535" s="9" t="str">
        <f t="shared" si="56"/>
        <v>Eufaula Dam</v>
      </c>
      <c r="D3535" s="8"/>
      <c r="E3535" s="8"/>
      <c r="F3535" s="10"/>
      <c r="G3535" s="8">
        <v>6419</v>
      </c>
      <c r="H3535" s="8" t="s">
        <v>17354</v>
      </c>
      <c r="I3535" s="8" t="s">
        <v>3728</v>
      </c>
      <c r="J3535" s="8">
        <v>27470</v>
      </c>
      <c r="K3535" s="8" t="s">
        <v>33804</v>
      </c>
    </row>
    <row r="3536" spans="1:11" x14ac:dyDescent="0.2">
      <c r="A3536" s="8">
        <f>MAX($A$2:$A3535)+1</f>
        <v>2625</v>
      </c>
      <c r="B3536" s="8"/>
      <c r="C3536" s="9" t="str">
        <f t="shared" si="56"/>
        <v>Chelan</v>
      </c>
      <c r="D3536" s="8"/>
      <c r="E3536" s="8"/>
      <c r="F3536" s="10"/>
      <c r="G3536" s="8">
        <v>6424</v>
      </c>
      <c r="H3536" s="8" t="s">
        <v>17355</v>
      </c>
      <c r="I3536" s="8" t="s">
        <v>3027</v>
      </c>
      <c r="J3536" s="8">
        <v>3413</v>
      </c>
      <c r="K3536" s="8" t="s">
        <v>33804</v>
      </c>
    </row>
    <row r="3537" spans="1:11" x14ac:dyDescent="0.2">
      <c r="A3537" s="8">
        <f>MAX($A$2:$A3536)+1</f>
        <v>2626</v>
      </c>
      <c r="B3537" s="8"/>
      <c r="C3537" s="9" t="str">
        <f t="shared" si="56"/>
        <v>Cedar Falls (WA)</v>
      </c>
      <c r="D3537" s="8"/>
      <c r="E3537" s="8"/>
      <c r="F3537" s="10"/>
      <c r="G3537" s="8">
        <v>6430</v>
      </c>
      <c r="H3537" s="8" t="s">
        <v>17356</v>
      </c>
      <c r="I3537" s="8" t="s">
        <v>1300</v>
      </c>
      <c r="J3537" s="8">
        <v>16868</v>
      </c>
      <c r="K3537" s="8" t="s">
        <v>33804</v>
      </c>
    </row>
    <row r="3538" spans="1:11" x14ac:dyDescent="0.2">
      <c r="A3538" s="8">
        <f>MAX($A$2:$A3537)+1</f>
        <v>2627</v>
      </c>
      <c r="B3538" s="8"/>
      <c r="C3538" s="9" t="str">
        <f t="shared" si="56"/>
        <v>Gorge</v>
      </c>
      <c r="D3538" s="8"/>
      <c r="E3538" s="8"/>
      <c r="F3538" s="10"/>
      <c r="G3538" s="8">
        <v>6431</v>
      </c>
      <c r="H3538" s="8" t="s">
        <v>17357</v>
      </c>
      <c r="I3538" s="8" t="s">
        <v>1300</v>
      </c>
      <c r="J3538" s="8">
        <v>16868</v>
      </c>
      <c r="K3538" s="8" t="s">
        <v>33804</v>
      </c>
    </row>
    <row r="3539" spans="1:11" x14ac:dyDescent="0.2">
      <c r="A3539" s="8">
        <f>MAX($A$2:$A3538)+1</f>
        <v>2628</v>
      </c>
      <c r="B3539" s="8"/>
      <c r="C3539" s="9" t="str">
        <f t="shared" si="56"/>
        <v>Diablo</v>
      </c>
      <c r="D3539" s="8"/>
      <c r="E3539" s="8"/>
      <c r="F3539" s="10"/>
      <c r="G3539" s="8">
        <v>6432</v>
      </c>
      <c r="H3539" s="8" t="s">
        <v>17358</v>
      </c>
      <c r="I3539" s="8" t="s">
        <v>1300</v>
      </c>
      <c r="J3539" s="8">
        <v>16868</v>
      </c>
      <c r="K3539" s="8" t="s">
        <v>33804</v>
      </c>
    </row>
    <row r="3540" spans="1:11" x14ac:dyDescent="0.2">
      <c r="A3540" s="8">
        <f>MAX($A$2:$A3539)+1</f>
        <v>2629</v>
      </c>
      <c r="B3540" s="8"/>
      <c r="C3540" s="9" t="str">
        <f t="shared" si="56"/>
        <v>Boundary</v>
      </c>
      <c r="D3540" s="8"/>
      <c r="E3540" s="8"/>
      <c r="F3540" s="10"/>
      <c r="G3540" s="8">
        <v>6433</v>
      </c>
      <c r="H3540" s="8" t="s">
        <v>17359</v>
      </c>
      <c r="I3540" s="8" t="s">
        <v>1300</v>
      </c>
      <c r="J3540" s="8">
        <v>16868</v>
      </c>
      <c r="K3540" s="8" t="s">
        <v>33804</v>
      </c>
    </row>
    <row r="3541" spans="1:11" x14ac:dyDescent="0.2">
      <c r="A3541" s="8">
        <f>MAX($A$2:$A3540)+1</f>
        <v>2630</v>
      </c>
      <c r="B3541" s="8"/>
      <c r="C3541" s="9" t="str">
        <f t="shared" si="56"/>
        <v>Queens Creek</v>
      </c>
      <c r="D3541" s="8"/>
      <c r="E3541" s="8"/>
      <c r="F3541" s="10"/>
      <c r="G3541" s="8">
        <v>6438</v>
      </c>
      <c r="H3541" s="8" t="s">
        <v>17360</v>
      </c>
      <c r="I3541" s="8" t="s">
        <v>115</v>
      </c>
      <c r="J3541" s="8">
        <v>5416</v>
      </c>
      <c r="K3541" s="8" t="s">
        <v>33804</v>
      </c>
    </row>
    <row r="3542" spans="1:11" x14ac:dyDescent="0.2">
      <c r="A3542" s="8">
        <f>MAX($A$2:$A3541)+1</f>
        <v>2631</v>
      </c>
      <c r="B3542" s="8"/>
      <c r="C3542" s="9" t="str">
        <f t="shared" si="56"/>
        <v>Wilson Dam</v>
      </c>
      <c r="D3542" s="8"/>
      <c r="E3542" s="8"/>
      <c r="F3542" s="10"/>
      <c r="G3542" s="8">
        <v>6440</v>
      </c>
      <c r="H3542" s="8" t="s">
        <v>17361</v>
      </c>
      <c r="I3542" s="8" t="s">
        <v>3533</v>
      </c>
      <c r="J3542" s="8">
        <v>18642</v>
      </c>
      <c r="K3542" s="8" t="s">
        <v>33804</v>
      </c>
    </row>
    <row r="3543" spans="1:11" x14ac:dyDescent="0.2">
      <c r="A3543" s="8">
        <f>MAX($A$2:$A3542)+1</f>
        <v>2632</v>
      </c>
      <c r="B3543" s="8"/>
      <c r="C3543" s="9" t="str">
        <f t="shared" si="56"/>
        <v>Azusa</v>
      </c>
      <c r="D3543" s="8"/>
      <c r="E3543" s="8"/>
      <c r="F3543" s="10"/>
      <c r="G3543" s="8">
        <v>6449</v>
      </c>
      <c r="H3543" s="8" t="s">
        <v>17362</v>
      </c>
      <c r="I3543" s="8" t="s">
        <v>1262</v>
      </c>
      <c r="J3543" s="8">
        <v>14534</v>
      </c>
      <c r="K3543" s="8" t="s">
        <v>33804</v>
      </c>
    </row>
    <row r="3544" spans="1:11" x14ac:dyDescent="0.2">
      <c r="A3544" s="8">
        <f>MAX($A$2:$A3543)+1</f>
        <v>2633</v>
      </c>
      <c r="B3544" s="8"/>
      <c r="C3544" s="9" t="str">
        <f t="shared" si="56"/>
        <v>Carver Falls</v>
      </c>
      <c r="D3544" s="8"/>
      <c r="E3544" s="8"/>
      <c r="F3544" s="10"/>
      <c r="G3544" s="8">
        <v>6456</v>
      </c>
      <c r="H3544" s="8" t="s">
        <v>17363</v>
      </c>
      <c r="I3544" s="8" t="s">
        <v>170</v>
      </c>
      <c r="J3544" s="8">
        <v>7601</v>
      </c>
      <c r="K3544" s="8" t="s">
        <v>33804</v>
      </c>
    </row>
    <row r="3545" spans="1:11" x14ac:dyDescent="0.2">
      <c r="A3545" s="8">
        <f>MAX($A$2:$A3544)+1</f>
        <v>2634</v>
      </c>
      <c r="B3545" s="8"/>
      <c r="C3545" s="9" t="str">
        <f t="shared" si="56"/>
        <v>Ames GT</v>
      </c>
      <c r="D3545" s="8"/>
      <c r="E3545" s="8"/>
      <c r="F3545" s="10"/>
      <c r="G3545" s="8">
        <v>6463</v>
      </c>
      <c r="H3545" s="8" t="s">
        <v>17364</v>
      </c>
      <c r="I3545" s="8" t="s">
        <v>1021</v>
      </c>
      <c r="J3545" s="8">
        <v>554</v>
      </c>
      <c r="K3545" s="8" t="s">
        <v>33804</v>
      </c>
    </row>
    <row r="3546" spans="1:11" x14ac:dyDescent="0.2">
      <c r="A3546" s="8">
        <f>MAX($A$2:$A3545)+1</f>
        <v>2635</v>
      </c>
      <c r="B3546" s="8"/>
      <c r="C3546" s="9" t="str">
        <f t="shared" si="56"/>
        <v>Antelope Valley</v>
      </c>
      <c r="D3546" s="8"/>
      <c r="E3546" s="8"/>
      <c r="F3546" s="10"/>
      <c r="G3546" s="8">
        <v>6469</v>
      </c>
      <c r="H3546" s="8" t="s">
        <v>17365</v>
      </c>
      <c r="I3546" s="8" t="s">
        <v>703</v>
      </c>
      <c r="J3546" s="8">
        <v>1307</v>
      </c>
      <c r="K3546" s="8" t="s">
        <v>33804</v>
      </c>
    </row>
    <row r="3547" spans="1:11" x14ac:dyDescent="0.2">
      <c r="A3547" s="8">
        <f>MAX($A$2:$A3546)+1</f>
        <v>2636</v>
      </c>
      <c r="B3547" s="8"/>
      <c r="C3547" s="9" t="str">
        <f t="shared" si="56"/>
        <v>Port Allen (HI)</v>
      </c>
      <c r="D3547" s="8"/>
      <c r="E3547" s="8"/>
      <c r="F3547" s="10"/>
      <c r="G3547" s="8">
        <v>6474</v>
      </c>
      <c r="H3547" s="8" t="s">
        <v>17366</v>
      </c>
      <c r="I3547" s="8" t="s">
        <v>2283</v>
      </c>
      <c r="J3547" s="8">
        <v>10071</v>
      </c>
      <c r="K3547" s="8" t="s">
        <v>33804</v>
      </c>
    </row>
    <row r="3548" spans="1:11" x14ac:dyDescent="0.2">
      <c r="A3548" s="8">
        <f>MAX($A$2:$A3547)+1</f>
        <v>2637</v>
      </c>
      <c r="B3548" s="8"/>
      <c r="C3548" s="9" t="str">
        <f t="shared" si="56"/>
        <v>Gorge 18</v>
      </c>
      <c r="D3548" s="8"/>
      <c r="E3548" s="8"/>
      <c r="F3548" s="10"/>
      <c r="G3548" s="8">
        <v>6475</v>
      </c>
      <c r="H3548" s="8" t="s">
        <v>17367</v>
      </c>
      <c r="I3548" s="8" t="s">
        <v>170</v>
      </c>
      <c r="J3548" s="8">
        <v>7601</v>
      </c>
      <c r="K3548" s="8" t="s">
        <v>33804</v>
      </c>
    </row>
    <row r="3549" spans="1:11" x14ac:dyDescent="0.2">
      <c r="A3549" s="8">
        <f>MAX($A$2:$A3548)+1</f>
        <v>2638</v>
      </c>
      <c r="B3549" s="8"/>
      <c r="C3549" s="9" t="str">
        <f t="shared" si="56"/>
        <v>San Francisquito 1</v>
      </c>
      <c r="D3549" s="8"/>
      <c r="E3549" s="8"/>
      <c r="F3549" s="10"/>
      <c r="G3549" s="8">
        <v>6479</v>
      </c>
      <c r="H3549" s="8" t="s">
        <v>17368</v>
      </c>
      <c r="I3549" s="8" t="s">
        <v>2412</v>
      </c>
      <c r="J3549" s="8">
        <v>11208</v>
      </c>
      <c r="K3549" s="8" t="s">
        <v>33804</v>
      </c>
    </row>
    <row r="3550" spans="1:11" x14ac:dyDescent="0.2">
      <c r="A3550" s="8">
        <f>MAX($A$2:$A3549)+1</f>
        <v>2639</v>
      </c>
      <c r="B3550" s="8"/>
      <c r="C3550" s="9" t="str">
        <f t="shared" si="56"/>
        <v>San Francisquito 2</v>
      </c>
      <c r="D3550" s="8"/>
      <c r="E3550" s="8"/>
      <c r="F3550" s="10"/>
      <c r="G3550" s="8">
        <v>6480</v>
      </c>
      <c r="H3550" s="8" t="s">
        <v>17369</v>
      </c>
      <c r="I3550" s="8" t="s">
        <v>2412</v>
      </c>
      <c r="J3550" s="8">
        <v>11208</v>
      </c>
      <c r="K3550" s="8" t="s">
        <v>33804</v>
      </c>
    </row>
    <row r="3551" spans="1:11" x14ac:dyDescent="0.2">
      <c r="A3551" s="8">
        <f>MAX($A$2:$A3550)+1</f>
        <v>2640</v>
      </c>
      <c r="B3551" s="8"/>
      <c r="C3551" s="9" t="str">
        <f t="shared" si="56"/>
        <v>Intermountain Power Project</v>
      </c>
      <c r="D3551" s="8"/>
      <c r="E3551" s="8"/>
      <c r="F3551" s="10"/>
      <c r="G3551" s="8">
        <v>6481</v>
      </c>
      <c r="H3551" s="8" t="s">
        <v>17370</v>
      </c>
      <c r="I3551" s="8" t="s">
        <v>2412</v>
      </c>
      <c r="J3551" s="8">
        <v>11208</v>
      </c>
      <c r="K3551" s="8" t="s">
        <v>33804</v>
      </c>
    </row>
    <row r="3552" spans="1:11" x14ac:dyDescent="0.2">
      <c r="A3552" s="8">
        <f>MAX($A$2:$A3551)+1</f>
        <v>2641</v>
      </c>
      <c r="B3552" s="8"/>
      <c r="C3552" s="9" t="str">
        <f t="shared" si="56"/>
        <v>Pioneer</v>
      </c>
      <c r="D3552" s="8"/>
      <c r="E3552" s="8"/>
      <c r="F3552" s="10"/>
      <c r="G3552" s="8">
        <v>3656</v>
      </c>
      <c r="H3552" s="8" t="s">
        <v>17371</v>
      </c>
      <c r="I3552" s="8" t="s">
        <v>329</v>
      </c>
      <c r="J3552" s="8">
        <v>14354</v>
      </c>
      <c r="K3552" s="8" t="s">
        <v>33804</v>
      </c>
    </row>
    <row r="3553" spans="1:11" x14ac:dyDescent="0.2">
      <c r="A3553" s="8">
        <f>MAX($A$2:$A3552)+1</f>
        <v>2642</v>
      </c>
      <c r="B3553" s="8"/>
      <c r="C3553" s="9" t="str">
        <f t="shared" si="56"/>
        <v>PHP 1</v>
      </c>
      <c r="D3553" s="8"/>
      <c r="E3553" s="8"/>
      <c r="F3553" s="10"/>
      <c r="G3553" s="8">
        <v>4213</v>
      </c>
      <c r="H3553" s="8" t="s">
        <v>17372</v>
      </c>
      <c r="I3553" s="8" t="s">
        <v>346</v>
      </c>
      <c r="J3553" s="8">
        <v>15248</v>
      </c>
      <c r="K3553" s="8" t="s">
        <v>33804</v>
      </c>
    </row>
    <row r="3554" spans="1:11" x14ac:dyDescent="0.2">
      <c r="A3554" s="8">
        <f>MAX($A$2:$A3553)+1</f>
        <v>2643</v>
      </c>
      <c r="B3554" s="8"/>
      <c r="C3554" s="9" t="str">
        <f t="shared" si="56"/>
        <v>Moyie Springs</v>
      </c>
      <c r="D3554" s="8"/>
      <c r="E3554" s="8"/>
      <c r="F3554" s="10"/>
      <c r="G3554" s="8">
        <v>6506</v>
      </c>
      <c r="H3554" s="8" t="s">
        <v>17373</v>
      </c>
      <c r="I3554" s="8" t="s">
        <v>1044</v>
      </c>
      <c r="J3554" s="8">
        <v>1956</v>
      </c>
      <c r="K3554" s="8" t="s">
        <v>33804</v>
      </c>
    </row>
    <row r="3555" spans="1:11" x14ac:dyDescent="0.2">
      <c r="A3555" s="8">
        <f>MAX($A$2:$A3554)+1</f>
        <v>2644</v>
      </c>
      <c r="B3555" s="8"/>
      <c r="C3555" s="9" t="str">
        <f t="shared" si="56"/>
        <v>Drop 2 (WA)</v>
      </c>
      <c r="D3555" s="8"/>
      <c r="E3555" s="8"/>
      <c r="F3555" s="10"/>
      <c r="G3555" s="8">
        <v>6507</v>
      </c>
      <c r="H3555" s="8" t="s">
        <v>17374</v>
      </c>
      <c r="I3555" s="8" t="s">
        <v>3919</v>
      </c>
      <c r="J3555" s="8">
        <v>56621</v>
      </c>
      <c r="K3555" s="8" t="s">
        <v>33804</v>
      </c>
    </row>
    <row r="3556" spans="1:11" x14ac:dyDescent="0.2">
      <c r="A3556" s="8">
        <f>MAX($A$2:$A3555)+1</f>
        <v>2645</v>
      </c>
      <c r="B3556" s="8"/>
      <c r="C3556" s="9" t="str">
        <f t="shared" si="56"/>
        <v>Fleish</v>
      </c>
      <c r="D3556" s="8"/>
      <c r="E3556" s="8"/>
      <c r="F3556" s="10"/>
      <c r="G3556" s="8">
        <v>6513</v>
      </c>
      <c r="H3556" s="8" t="s">
        <v>17375</v>
      </c>
      <c r="I3556" s="8" t="s">
        <v>3626</v>
      </c>
      <c r="J3556" s="8">
        <v>56369</v>
      </c>
      <c r="K3556" s="8" t="s">
        <v>33804</v>
      </c>
    </row>
    <row r="3557" spans="1:11" x14ac:dyDescent="0.2">
      <c r="A3557" s="8">
        <f>MAX($A$2:$A3556)+1</f>
        <v>2646</v>
      </c>
      <c r="B3557" s="8"/>
      <c r="C3557" s="9" t="str">
        <f t="shared" si="56"/>
        <v>Vergennes 9</v>
      </c>
      <c r="D3557" s="8"/>
      <c r="E3557" s="8"/>
      <c r="F3557" s="10"/>
      <c r="G3557" s="8">
        <v>6519</v>
      </c>
      <c r="H3557" s="8" t="s">
        <v>17376</v>
      </c>
      <c r="I3557" s="8" t="s">
        <v>170</v>
      </c>
      <c r="J3557" s="8">
        <v>7601</v>
      </c>
      <c r="K3557" s="8" t="s">
        <v>33804</v>
      </c>
    </row>
    <row r="3558" spans="1:11" x14ac:dyDescent="0.2">
      <c r="A3558" s="8">
        <f>MAX($A$2:$A3557)+1</f>
        <v>2647</v>
      </c>
      <c r="B3558" s="8"/>
      <c r="C3558" s="9" t="str">
        <f t="shared" si="56"/>
        <v>Lahontan</v>
      </c>
      <c r="D3558" s="8"/>
      <c r="E3558" s="8"/>
      <c r="F3558" s="10"/>
      <c r="G3558" s="8">
        <v>6521</v>
      </c>
      <c r="H3558" s="8" t="s">
        <v>17377</v>
      </c>
      <c r="I3558" s="8" t="s">
        <v>3627</v>
      </c>
      <c r="J3558" s="8">
        <v>40444</v>
      </c>
      <c r="K3558" s="8" t="s">
        <v>33804</v>
      </c>
    </row>
    <row r="3559" spans="1:11" x14ac:dyDescent="0.2">
      <c r="A3559" s="8">
        <f>A3037</f>
        <v>2130</v>
      </c>
      <c r="B3559" s="8"/>
      <c r="C3559" s="9" t="str">
        <f t="shared" si="56"/>
        <v>Rainbow Falls Auscble</v>
      </c>
      <c r="D3559" s="8"/>
      <c r="E3559" s="8"/>
      <c r="F3559" s="10"/>
      <c r="G3559" s="8">
        <v>6526</v>
      </c>
      <c r="H3559" s="8" t="s">
        <v>17378</v>
      </c>
      <c r="I3559" s="8" t="s">
        <v>283</v>
      </c>
      <c r="J3559" s="8">
        <v>13511</v>
      </c>
      <c r="K3559" s="8" t="s">
        <v>33804</v>
      </c>
    </row>
    <row r="3560" spans="1:11" x14ac:dyDescent="0.2">
      <c r="A3560" s="8">
        <f>MAX($A$2:$A3559)+1</f>
        <v>2648</v>
      </c>
      <c r="B3560" s="8"/>
      <c r="C3560" s="9" t="str">
        <f t="shared" si="56"/>
        <v>E J West</v>
      </c>
      <c r="D3560" s="8"/>
      <c r="E3560" s="8"/>
      <c r="F3560" s="10"/>
      <c r="G3560" s="8">
        <v>6527</v>
      </c>
      <c r="H3560" s="8" t="s">
        <v>17379</v>
      </c>
      <c r="I3560" s="8" t="s">
        <v>1764</v>
      </c>
      <c r="J3560" s="8">
        <v>5914</v>
      </c>
      <c r="K3560" s="8" t="s">
        <v>33804</v>
      </c>
    </row>
    <row r="3561" spans="1:11" x14ac:dyDescent="0.2">
      <c r="A3561" s="8">
        <f>MAX($A$2:$A3560)+1</f>
        <v>2649</v>
      </c>
      <c r="B3561" s="8"/>
      <c r="C3561" s="9" t="str">
        <f t="shared" si="56"/>
        <v>Searsburg</v>
      </c>
      <c r="D3561" s="8"/>
      <c r="E3561" s="8"/>
      <c r="F3561" s="10"/>
      <c r="G3561" s="8">
        <v>6529</v>
      </c>
      <c r="H3561" s="8" t="s">
        <v>17380</v>
      </c>
      <c r="I3561" s="8" t="s">
        <v>434</v>
      </c>
      <c r="J3561" s="8">
        <v>50048</v>
      </c>
      <c r="K3561" s="8" t="s">
        <v>33804</v>
      </c>
    </row>
    <row r="3562" spans="1:11" x14ac:dyDescent="0.2">
      <c r="A3562" s="8">
        <f>MAX($A$2:$A3561)+1</f>
        <v>2650</v>
      </c>
      <c r="B3562" s="8"/>
      <c r="C3562" s="9" t="str">
        <f t="shared" si="56"/>
        <v>Verdi</v>
      </c>
      <c r="D3562" s="8"/>
      <c r="E3562" s="8"/>
      <c r="F3562" s="10"/>
      <c r="G3562" s="8">
        <v>6531</v>
      </c>
      <c r="H3562" s="8" t="s">
        <v>17381</v>
      </c>
      <c r="I3562" s="8" t="s">
        <v>3626</v>
      </c>
      <c r="J3562" s="8">
        <v>56369</v>
      </c>
      <c r="K3562" s="8" t="s">
        <v>33804</v>
      </c>
    </row>
    <row r="3563" spans="1:11" x14ac:dyDescent="0.2">
      <c r="A3563" s="8">
        <f>MAX($A$2:$A3562)+1</f>
        <v>2651</v>
      </c>
      <c r="B3563" s="8"/>
      <c r="C3563" s="9" t="str">
        <f t="shared" si="56"/>
        <v>Washoe</v>
      </c>
      <c r="D3563" s="8"/>
      <c r="E3563" s="8"/>
      <c r="F3563" s="10"/>
      <c r="G3563" s="8">
        <v>6532</v>
      </c>
      <c r="H3563" s="8" t="s">
        <v>17382</v>
      </c>
      <c r="I3563" s="8" t="s">
        <v>3626</v>
      </c>
      <c r="J3563" s="8">
        <v>56369</v>
      </c>
      <c r="K3563" s="8" t="s">
        <v>33804</v>
      </c>
    </row>
    <row r="3564" spans="1:11" x14ac:dyDescent="0.2">
      <c r="A3564" s="8">
        <f>MAX($A$2:$A3563)+1</f>
        <v>2652</v>
      </c>
      <c r="B3564" s="8"/>
      <c r="C3564" s="9" t="str">
        <f t="shared" si="56"/>
        <v>Little Cottonwood</v>
      </c>
      <c r="D3564" s="8"/>
      <c r="E3564" s="8"/>
      <c r="F3564" s="10"/>
      <c r="G3564" s="8">
        <v>6537</v>
      </c>
      <c r="H3564" s="8" t="s">
        <v>17383</v>
      </c>
      <c r="I3564" s="8" t="s">
        <v>1233</v>
      </c>
      <c r="J3564" s="8">
        <v>13137</v>
      </c>
      <c r="K3564" s="8" t="s">
        <v>33804</v>
      </c>
    </row>
    <row r="3565" spans="1:11" x14ac:dyDescent="0.2">
      <c r="A3565" s="8">
        <f>MAX($A$2:$A3564)+1</f>
        <v>2653</v>
      </c>
      <c r="B3565" s="8"/>
      <c r="C3565" s="9" t="str">
        <f t="shared" si="56"/>
        <v>Dam No. 4 Hydro Station</v>
      </c>
      <c r="D3565" s="8"/>
      <c r="E3565" s="8"/>
      <c r="F3565" s="10"/>
      <c r="G3565" s="8">
        <v>6543</v>
      </c>
      <c r="H3565" s="8" t="s">
        <v>17384</v>
      </c>
      <c r="I3565" s="8" t="s">
        <v>2921</v>
      </c>
      <c r="J3565" s="8">
        <v>59927</v>
      </c>
      <c r="K3565" s="8" t="s">
        <v>33804</v>
      </c>
    </row>
    <row r="3566" spans="1:11" x14ac:dyDescent="0.2">
      <c r="A3566" s="8">
        <f>MAX($A$2:$A3565)+1</f>
        <v>2654</v>
      </c>
      <c r="B3566" s="8"/>
      <c r="C3566" s="9" t="str">
        <f t="shared" si="56"/>
        <v>Dam No. 5 Hydro Station</v>
      </c>
      <c r="D3566" s="8"/>
      <c r="E3566" s="8"/>
      <c r="F3566" s="10"/>
      <c r="G3566" s="8">
        <v>6544</v>
      </c>
      <c r="H3566" s="8" t="s">
        <v>17385</v>
      </c>
      <c r="I3566" s="8" t="s">
        <v>2921</v>
      </c>
      <c r="J3566" s="8">
        <v>59927</v>
      </c>
      <c r="K3566" s="8" t="s">
        <v>33804</v>
      </c>
    </row>
    <row r="3567" spans="1:11" x14ac:dyDescent="0.2">
      <c r="A3567" s="8">
        <f>MAX($A$2:$A3566)+1</f>
        <v>2655</v>
      </c>
      <c r="B3567" s="8"/>
      <c r="C3567" s="9" t="str">
        <f t="shared" si="56"/>
        <v>Millville Hydro Station</v>
      </c>
      <c r="D3567" s="8"/>
      <c r="E3567" s="8"/>
      <c r="F3567" s="10"/>
      <c r="G3567" s="8">
        <v>6546</v>
      </c>
      <c r="H3567" s="8" t="s">
        <v>17386</v>
      </c>
      <c r="I3567" s="8" t="s">
        <v>2921</v>
      </c>
      <c r="J3567" s="8">
        <v>59927</v>
      </c>
      <c r="K3567" s="8" t="s">
        <v>33804</v>
      </c>
    </row>
    <row r="3568" spans="1:11" x14ac:dyDescent="0.2">
      <c r="A3568" s="8">
        <f>MAX($A$2:$A3567)+1</f>
        <v>2656</v>
      </c>
      <c r="B3568" s="8"/>
      <c r="C3568" s="9" t="str">
        <f t="shared" si="56"/>
        <v>Foster</v>
      </c>
      <c r="D3568" s="8"/>
      <c r="E3568" s="8"/>
      <c r="F3568" s="10"/>
      <c r="G3568" s="8">
        <v>6552</v>
      </c>
      <c r="H3568" s="8" t="s">
        <v>17387</v>
      </c>
      <c r="I3568" s="8" t="s">
        <v>3717</v>
      </c>
      <c r="J3568" s="8">
        <v>19400</v>
      </c>
      <c r="K3568" s="8" t="s">
        <v>33804</v>
      </c>
    </row>
    <row r="3569" spans="1:11" x14ac:dyDescent="0.2">
      <c r="A3569" s="8">
        <f>MAX($A$2:$A3568)+1</f>
        <v>2657</v>
      </c>
      <c r="B3569" s="8"/>
      <c r="C3569" s="9" t="str">
        <f t="shared" si="56"/>
        <v>Waverly Municipal Electric North Plant</v>
      </c>
      <c r="D3569" s="8"/>
      <c r="E3569" s="8"/>
      <c r="F3569" s="10"/>
      <c r="G3569" s="8">
        <v>6554</v>
      </c>
      <c r="H3569" s="8" t="s">
        <v>17388</v>
      </c>
      <c r="I3569" s="8" t="s">
        <v>3819</v>
      </c>
      <c r="J3569" s="8">
        <v>20214</v>
      </c>
      <c r="K3569" s="8" t="s">
        <v>33804</v>
      </c>
    </row>
    <row r="3570" spans="1:11" x14ac:dyDescent="0.2">
      <c r="A3570" s="8">
        <f>MAX($A$2:$A3569)+1</f>
        <v>2658</v>
      </c>
      <c r="B3570" s="8"/>
      <c r="C3570" s="9" t="str">
        <f t="shared" si="56"/>
        <v>McGrath</v>
      </c>
      <c r="D3570" s="8"/>
      <c r="E3570" s="8"/>
      <c r="F3570" s="10"/>
      <c r="G3570" s="8">
        <v>6555</v>
      </c>
      <c r="H3570" s="8" t="s">
        <v>17389</v>
      </c>
      <c r="I3570" s="8" t="s">
        <v>2497</v>
      </c>
      <c r="J3570" s="8">
        <v>12119</v>
      </c>
      <c r="K3570" s="8" t="s">
        <v>33804</v>
      </c>
    </row>
    <row r="3571" spans="1:11" x14ac:dyDescent="0.2">
      <c r="A3571" s="8">
        <f>MAX($A$2:$A3570)+1</f>
        <v>2659</v>
      </c>
      <c r="B3571" s="8"/>
      <c r="C3571" s="9" t="str">
        <f t="shared" si="56"/>
        <v>D G Hunter</v>
      </c>
      <c r="D3571" s="8"/>
      <c r="E3571" s="8"/>
      <c r="F3571" s="10"/>
      <c r="G3571" s="8">
        <v>6558</v>
      </c>
      <c r="H3571" s="8" t="s">
        <v>17390</v>
      </c>
      <c r="I3571" s="8" t="s">
        <v>1016</v>
      </c>
      <c r="J3571" s="8">
        <v>298</v>
      </c>
      <c r="K3571" s="8" t="s">
        <v>33804</v>
      </c>
    </row>
    <row r="3572" spans="1:11" x14ac:dyDescent="0.2">
      <c r="A3572" s="8">
        <f>MAX($A$2:$A3571)+1</f>
        <v>2660</v>
      </c>
      <c r="B3572" s="8"/>
      <c r="C3572" s="9" t="str">
        <f t="shared" si="56"/>
        <v>George M Sullivan Generation Plant 2</v>
      </c>
      <c r="D3572" s="8"/>
      <c r="E3572" s="8"/>
      <c r="F3572" s="10"/>
      <c r="G3572" s="8">
        <v>6559</v>
      </c>
      <c r="H3572" s="8" t="s">
        <v>17391</v>
      </c>
      <c r="I3572" s="8" t="s">
        <v>619</v>
      </c>
      <c r="J3572" s="8">
        <v>599</v>
      </c>
      <c r="K3572" s="8" t="s">
        <v>33804</v>
      </c>
    </row>
    <row r="3573" spans="1:11" x14ac:dyDescent="0.2">
      <c r="A3573" s="8">
        <f>MAX($A$2:$A3572)+1</f>
        <v>2661</v>
      </c>
      <c r="B3573" s="8"/>
      <c r="C3573" s="9" t="str">
        <f t="shared" si="56"/>
        <v>Berlin</v>
      </c>
      <c r="D3573" s="8"/>
      <c r="E3573" s="8"/>
      <c r="F3573" s="10"/>
      <c r="G3573" s="8">
        <v>6565</v>
      </c>
      <c r="H3573" s="8" t="s">
        <v>17392</v>
      </c>
      <c r="I3573" s="8" t="s">
        <v>3592</v>
      </c>
      <c r="J3573" s="8">
        <v>1615</v>
      </c>
      <c r="K3573" s="8" t="s">
        <v>33804</v>
      </c>
    </row>
    <row r="3574" spans="1:11" x14ac:dyDescent="0.2">
      <c r="A3574" s="8">
        <f>MAX($A$2:$A3573)+1</f>
        <v>2662</v>
      </c>
      <c r="B3574" s="8"/>
      <c r="C3574" s="9" t="str">
        <f t="shared" si="56"/>
        <v>Bethel</v>
      </c>
      <c r="D3574" s="8"/>
      <c r="E3574" s="8"/>
      <c r="F3574" s="10"/>
      <c r="G3574" s="8">
        <v>6566</v>
      </c>
      <c r="H3574" s="8" t="s">
        <v>17393</v>
      </c>
      <c r="I3574" s="8" t="s">
        <v>554</v>
      </c>
      <c r="J3574" s="8">
        <v>221</v>
      </c>
      <c r="K3574" s="8" t="s">
        <v>33804</v>
      </c>
    </row>
    <row r="3575" spans="1:11" x14ac:dyDescent="0.2">
      <c r="A3575" s="8">
        <f>MAX($A$2:$A3574)+1</f>
        <v>2663</v>
      </c>
      <c r="B3575" s="8"/>
      <c r="C3575" s="9" t="str">
        <f t="shared" si="56"/>
        <v>Block Island</v>
      </c>
      <c r="D3575" s="8"/>
      <c r="E3575" s="8"/>
      <c r="F3575" s="10"/>
      <c r="G3575" s="8">
        <v>6567</v>
      </c>
      <c r="H3575" s="8" t="s">
        <v>17394</v>
      </c>
      <c r="I3575" s="8" t="s">
        <v>766</v>
      </c>
      <c r="J3575" s="8">
        <v>1857</v>
      </c>
      <c r="K3575" s="8" t="s">
        <v>33804</v>
      </c>
    </row>
    <row r="3576" spans="1:11" x14ac:dyDescent="0.2">
      <c r="A3576" s="8">
        <f>MAX($A$2:$A3575)+1</f>
        <v>2664</v>
      </c>
      <c r="B3576" s="8"/>
      <c r="C3576" s="9" t="str">
        <f t="shared" si="56"/>
        <v>Johnson</v>
      </c>
      <c r="D3576" s="8"/>
      <c r="E3576" s="8"/>
      <c r="F3576" s="10"/>
      <c r="G3576" s="8">
        <v>6579</v>
      </c>
      <c r="H3576" s="8" t="s">
        <v>17395</v>
      </c>
      <c r="I3576" s="8" t="s">
        <v>1162</v>
      </c>
      <c r="J3576" s="8">
        <v>9776</v>
      </c>
      <c r="K3576" s="8" t="s">
        <v>33804</v>
      </c>
    </row>
    <row r="3577" spans="1:11" x14ac:dyDescent="0.2">
      <c r="A3577" s="8">
        <f>MAX($A$2:$A3576)+1</f>
        <v>2665</v>
      </c>
      <c r="B3577" s="8"/>
      <c r="C3577" s="9" t="str">
        <f t="shared" si="56"/>
        <v>Beaver Falls</v>
      </c>
      <c r="D3577" s="8"/>
      <c r="E3577" s="8"/>
      <c r="F3577" s="10"/>
      <c r="G3577" s="8">
        <v>6580</v>
      </c>
      <c r="H3577" s="8" t="s">
        <v>17396</v>
      </c>
      <c r="I3577" s="8" t="s">
        <v>2305</v>
      </c>
      <c r="J3577" s="8">
        <v>10210</v>
      </c>
      <c r="K3577" s="8" t="s">
        <v>33804</v>
      </c>
    </row>
    <row r="3578" spans="1:11" x14ac:dyDescent="0.2">
      <c r="A3578" s="8">
        <f>MAX($A$2:$A3577)+1</f>
        <v>2666</v>
      </c>
      <c r="B3578" s="8"/>
      <c r="C3578" s="9" t="str">
        <f t="shared" si="56"/>
        <v>Silvis</v>
      </c>
      <c r="D3578" s="8"/>
      <c r="E3578" s="8"/>
      <c r="F3578" s="10"/>
      <c r="G3578" s="8">
        <v>6581</v>
      </c>
      <c r="H3578" s="8" t="s">
        <v>17397</v>
      </c>
      <c r="I3578" s="8" t="s">
        <v>2305</v>
      </c>
      <c r="J3578" s="8">
        <v>10210</v>
      </c>
      <c r="K3578" s="8" t="s">
        <v>33804</v>
      </c>
    </row>
    <row r="3579" spans="1:11" x14ac:dyDescent="0.2">
      <c r="A3579" s="8">
        <f>MAX($A$2:$A3578)+1</f>
        <v>2667</v>
      </c>
      <c r="B3579" s="8"/>
      <c r="C3579" s="9" t="str">
        <f t="shared" si="56"/>
        <v>Stock Island</v>
      </c>
      <c r="D3579" s="8"/>
      <c r="E3579" s="8"/>
      <c r="F3579" s="10"/>
      <c r="G3579" s="8">
        <v>6584</v>
      </c>
      <c r="H3579" s="8" t="s">
        <v>17398</v>
      </c>
      <c r="I3579" s="8" t="s">
        <v>3737</v>
      </c>
      <c r="J3579" s="8">
        <v>50079</v>
      </c>
      <c r="K3579" s="8" t="s">
        <v>33804</v>
      </c>
    </row>
    <row r="3580" spans="1:11" x14ac:dyDescent="0.2">
      <c r="A3580" s="8">
        <f>MAX($A$2:$A3579)+1</f>
        <v>2668</v>
      </c>
      <c r="B3580" s="8"/>
      <c r="C3580" s="9" t="str">
        <f t="shared" si="56"/>
        <v>Wilkins Station</v>
      </c>
      <c r="D3580" s="8"/>
      <c r="E3580" s="8"/>
      <c r="F3580" s="10"/>
      <c r="G3580" s="8">
        <v>6586</v>
      </c>
      <c r="H3580" s="8" t="s">
        <v>17399</v>
      </c>
      <c r="I3580" s="8" t="s">
        <v>1207</v>
      </c>
      <c r="J3580" s="8">
        <v>11624</v>
      </c>
      <c r="K3580" s="8" t="s">
        <v>33804</v>
      </c>
    </row>
    <row r="3581" spans="1:11" x14ac:dyDescent="0.2">
      <c r="A3581" s="8">
        <f>MAX($A$2:$A3580)+1</f>
        <v>2669</v>
      </c>
      <c r="B3581" s="8"/>
      <c r="C3581" s="9" t="str">
        <f t="shared" si="56"/>
        <v>Toledo Bend</v>
      </c>
      <c r="D3581" s="8"/>
      <c r="E3581" s="8"/>
      <c r="F3581" s="10"/>
      <c r="G3581" s="8">
        <v>6595</v>
      </c>
      <c r="H3581" s="8" t="s">
        <v>17400</v>
      </c>
      <c r="I3581" s="8" t="s">
        <v>150</v>
      </c>
      <c r="J3581" s="8">
        <v>55937</v>
      </c>
      <c r="K3581" s="8" t="s">
        <v>33804</v>
      </c>
    </row>
    <row r="3582" spans="1:11" x14ac:dyDescent="0.2">
      <c r="A3582" s="8">
        <f>MAX($A$2:$A3581)+1</f>
        <v>2670</v>
      </c>
      <c r="B3582" s="8"/>
      <c r="C3582" s="9" t="str">
        <f t="shared" si="56"/>
        <v>Union Valley</v>
      </c>
      <c r="D3582" s="8"/>
      <c r="E3582" s="8"/>
      <c r="F3582" s="10"/>
      <c r="G3582" s="8">
        <v>6612</v>
      </c>
      <c r="H3582" s="8" t="s">
        <v>17401</v>
      </c>
      <c r="I3582" s="8" t="s">
        <v>3174</v>
      </c>
      <c r="J3582" s="8">
        <v>16534</v>
      </c>
      <c r="K3582" s="8" t="s">
        <v>33804</v>
      </c>
    </row>
    <row r="3583" spans="1:11" x14ac:dyDescent="0.2">
      <c r="A3583" s="8">
        <f>MAX($A$2:$A3582)+1</f>
        <v>2671</v>
      </c>
      <c r="B3583" s="8"/>
      <c r="C3583" s="9" t="str">
        <f t="shared" si="56"/>
        <v>Highgate Falls</v>
      </c>
      <c r="D3583" s="8"/>
      <c r="E3583" s="8"/>
      <c r="F3583" s="10"/>
      <c r="G3583" s="8">
        <v>6618</v>
      </c>
      <c r="H3583" s="8" t="s">
        <v>17402</v>
      </c>
      <c r="I3583" s="8" t="s">
        <v>3784</v>
      </c>
      <c r="J3583" s="8">
        <v>18371</v>
      </c>
      <c r="K3583" s="8" t="s">
        <v>33804</v>
      </c>
    </row>
    <row r="3584" spans="1:11" x14ac:dyDescent="0.2">
      <c r="A3584" s="8">
        <f>MAX($A$2:$A3583)+1</f>
        <v>2672</v>
      </c>
      <c r="B3584" s="8"/>
      <c r="C3584" s="9" t="str">
        <f t="shared" si="56"/>
        <v>Burlington (CO)</v>
      </c>
      <c r="D3584" s="8"/>
      <c r="E3584" s="8"/>
      <c r="F3584" s="10"/>
      <c r="G3584" s="8">
        <v>6619</v>
      </c>
      <c r="H3584" s="8" t="s">
        <v>17403</v>
      </c>
      <c r="I3584" s="8" t="s">
        <v>3617</v>
      </c>
      <c r="J3584" s="8">
        <v>30151</v>
      </c>
      <c r="K3584" s="8" t="s">
        <v>33804</v>
      </c>
    </row>
    <row r="3585" spans="1:11" x14ac:dyDescent="0.2">
      <c r="A3585" s="8">
        <f>MAX($A$2:$A3584)+1</f>
        <v>2673</v>
      </c>
      <c r="B3585" s="8"/>
      <c r="C3585" s="9" t="str">
        <f t="shared" si="56"/>
        <v>Fort Peck</v>
      </c>
      <c r="D3585" s="8"/>
      <c r="E3585" s="8"/>
      <c r="F3585" s="10"/>
      <c r="G3585" s="8">
        <v>6623</v>
      </c>
      <c r="H3585" s="8" t="s">
        <v>17404</v>
      </c>
      <c r="I3585" s="8" t="s">
        <v>3723</v>
      </c>
      <c r="J3585" s="8">
        <v>19635</v>
      </c>
      <c r="K3585" s="8" t="s">
        <v>33804</v>
      </c>
    </row>
    <row r="3586" spans="1:11" x14ac:dyDescent="0.2">
      <c r="A3586" s="8">
        <f>MAX($A$2:$A3585)+1</f>
        <v>2674</v>
      </c>
      <c r="B3586" s="8"/>
      <c r="C3586" s="9" t="str">
        <f t="shared" si="56"/>
        <v>Gavins Point</v>
      </c>
      <c r="D3586" s="8"/>
      <c r="E3586" s="8"/>
      <c r="F3586" s="10"/>
      <c r="G3586" s="8">
        <v>6624</v>
      </c>
      <c r="H3586" s="8" t="s">
        <v>17405</v>
      </c>
      <c r="I3586" s="8" t="s">
        <v>3723</v>
      </c>
      <c r="J3586" s="8">
        <v>19635</v>
      </c>
      <c r="K3586" s="8" t="s">
        <v>33804</v>
      </c>
    </row>
    <row r="3587" spans="1:11" x14ac:dyDescent="0.2">
      <c r="A3587" s="8">
        <f>MAX($A$2:$A3586)+1</f>
        <v>2675</v>
      </c>
      <c r="B3587" s="8"/>
      <c r="C3587" s="9" t="str">
        <f t="shared" si="56"/>
        <v>A L Pierce</v>
      </c>
      <c r="D3587" s="8"/>
      <c r="E3587" s="8"/>
      <c r="F3587" s="10"/>
      <c r="G3587" s="8">
        <v>6635</v>
      </c>
      <c r="H3587" s="8" t="s">
        <v>17406</v>
      </c>
      <c r="I3587" s="8" t="s">
        <v>1434</v>
      </c>
      <c r="J3587" s="8">
        <v>4180</v>
      </c>
      <c r="K3587" s="8" t="s">
        <v>33804</v>
      </c>
    </row>
    <row r="3588" spans="1:11" x14ac:dyDescent="0.2">
      <c r="A3588" s="8">
        <f>MAX($A$2:$A3587)+1</f>
        <v>2676</v>
      </c>
      <c r="B3588" s="8"/>
      <c r="C3588" s="9" t="str">
        <f t="shared" si="56"/>
        <v>Lake Lynn Hydro Station</v>
      </c>
      <c r="D3588" s="8"/>
      <c r="E3588" s="8"/>
      <c r="F3588" s="10"/>
      <c r="G3588" s="8">
        <v>6636</v>
      </c>
      <c r="H3588" s="8" t="s">
        <v>17407</v>
      </c>
      <c r="I3588" s="8" t="s">
        <v>2350</v>
      </c>
      <c r="J3588" s="8">
        <v>59926</v>
      </c>
      <c r="K3588" s="8" t="s">
        <v>33804</v>
      </c>
    </row>
    <row r="3589" spans="1:11" x14ac:dyDescent="0.2">
      <c r="A3589" s="8">
        <f>MAX($A$2:$A3588)+1</f>
        <v>2677</v>
      </c>
      <c r="B3589" s="8"/>
      <c r="C3589" s="9" t="str">
        <f t="shared" si="56"/>
        <v>Yakutat</v>
      </c>
      <c r="D3589" s="8"/>
      <c r="E3589" s="8"/>
      <c r="F3589" s="10"/>
      <c r="G3589" s="8">
        <v>6637</v>
      </c>
      <c r="H3589" s="8" t="s">
        <v>17408</v>
      </c>
      <c r="I3589" s="8" t="s">
        <v>934</v>
      </c>
      <c r="J3589" s="8">
        <v>30150</v>
      </c>
      <c r="K3589" s="8" t="s">
        <v>33804</v>
      </c>
    </row>
    <row r="3590" spans="1:11" x14ac:dyDescent="0.2">
      <c r="A3590" s="8">
        <f>MAX($A$2:$A3589)+1</f>
        <v>2678</v>
      </c>
      <c r="B3590" s="8"/>
      <c r="C3590" s="9" t="str">
        <f t="shared" si="56"/>
        <v>R D Green</v>
      </c>
      <c r="D3590" s="8"/>
      <c r="E3590" s="8"/>
      <c r="F3590" s="10"/>
      <c r="G3590" s="8">
        <v>6639</v>
      </c>
      <c r="H3590" s="8" t="s">
        <v>17409</v>
      </c>
      <c r="I3590" s="8" t="s">
        <v>53</v>
      </c>
      <c r="J3590" s="8">
        <v>1692</v>
      </c>
      <c r="K3590" s="8" t="s">
        <v>33804</v>
      </c>
    </row>
    <row r="3591" spans="1:11" x14ac:dyDescent="0.2">
      <c r="A3591" s="8">
        <f>MAX($A$2:$A3590)+1</f>
        <v>2679</v>
      </c>
      <c r="B3591" s="8"/>
      <c r="C3591" s="9" t="str">
        <f t="shared" si="56"/>
        <v>Greg Avenue</v>
      </c>
      <c r="D3591" s="8"/>
      <c r="E3591" s="8"/>
      <c r="F3591" s="10"/>
      <c r="G3591" s="8">
        <v>6643</v>
      </c>
      <c r="H3591" s="8" t="s">
        <v>17410</v>
      </c>
      <c r="I3591" s="8" t="s">
        <v>2534</v>
      </c>
      <c r="J3591" s="8">
        <v>12397</v>
      </c>
      <c r="K3591" s="8" t="s">
        <v>33804</v>
      </c>
    </row>
    <row r="3592" spans="1:11" x14ac:dyDescent="0.2">
      <c r="A3592" s="8">
        <f>MAX($A$2:$A3591)+1</f>
        <v>2680</v>
      </c>
      <c r="B3592" s="8"/>
      <c r="C3592" s="9" t="str">
        <f t="shared" ref="C3592:C3655" si="57">IF(H3592="",F3592,H3592)</f>
        <v>Lake Mathews</v>
      </c>
      <c r="D3592" s="8"/>
      <c r="E3592" s="8"/>
      <c r="F3592" s="10"/>
      <c r="G3592" s="8">
        <v>6644</v>
      </c>
      <c r="H3592" s="8" t="s">
        <v>17411</v>
      </c>
      <c r="I3592" s="8" t="s">
        <v>2534</v>
      </c>
      <c r="J3592" s="8">
        <v>12397</v>
      </c>
      <c r="K3592" s="8" t="s">
        <v>33804</v>
      </c>
    </row>
    <row r="3593" spans="1:11" x14ac:dyDescent="0.2">
      <c r="A3593" s="8">
        <f>MAX($A$2:$A3592)+1</f>
        <v>2681</v>
      </c>
      <c r="B3593" s="8"/>
      <c r="C3593" s="9" t="str">
        <f t="shared" si="57"/>
        <v>Foothill Feeder</v>
      </c>
      <c r="D3593" s="8"/>
      <c r="E3593" s="8"/>
      <c r="F3593" s="10"/>
      <c r="G3593" s="8">
        <v>6645</v>
      </c>
      <c r="H3593" s="8" t="s">
        <v>17412</v>
      </c>
      <c r="I3593" s="8" t="s">
        <v>2534</v>
      </c>
      <c r="J3593" s="8">
        <v>12397</v>
      </c>
      <c r="K3593" s="8" t="s">
        <v>33804</v>
      </c>
    </row>
    <row r="3594" spans="1:11" x14ac:dyDescent="0.2">
      <c r="A3594" s="8">
        <f>MAX($A$2:$A3593)+1</f>
        <v>2682</v>
      </c>
      <c r="B3594" s="8"/>
      <c r="C3594" s="9" t="str">
        <f t="shared" si="57"/>
        <v>San Dimas</v>
      </c>
      <c r="D3594" s="8"/>
      <c r="E3594" s="8"/>
      <c r="F3594" s="10"/>
      <c r="G3594" s="8">
        <v>6646</v>
      </c>
      <c r="H3594" s="8" t="s">
        <v>17413</v>
      </c>
      <c r="I3594" s="8" t="s">
        <v>2534</v>
      </c>
      <c r="J3594" s="8">
        <v>12397</v>
      </c>
      <c r="K3594" s="8" t="s">
        <v>33804</v>
      </c>
    </row>
    <row r="3595" spans="1:11" x14ac:dyDescent="0.2">
      <c r="A3595" s="8">
        <f>MAX($A$2:$A3594)+1</f>
        <v>2683</v>
      </c>
      <c r="B3595" s="8"/>
      <c r="C3595" s="9" t="str">
        <f t="shared" si="57"/>
        <v>Yorba Linda</v>
      </c>
      <c r="D3595" s="8"/>
      <c r="E3595" s="8"/>
      <c r="F3595" s="10"/>
      <c r="G3595" s="8">
        <v>6647</v>
      </c>
      <c r="H3595" s="8" t="s">
        <v>17414</v>
      </c>
      <c r="I3595" s="8" t="s">
        <v>2534</v>
      </c>
      <c r="J3595" s="8">
        <v>12397</v>
      </c>
      <c r="K3595" s="8" t="s">
        <v>33804</v>
      </c>
    </row>
    <row r="3596" spans="1:11" x14ac:dyDescent="0.2">
      <c r="A3596" s="8">
        <f>MAX($A$2:$A3595)+1</f>
        <v>2684</v>
      </c>
      <c r="B3596" s="8"/>
      <c r="C3596" s="9" t="str">
        <f t="shared" si="57"/>
        <v>Sandow No 4</v>
      </c>
      <c r="D3596" s="8"/>
      <c r="E3596" s="8"/>
      <c r="F3596" s="10"/>
      <c r="G3596" s="8">
        <v>6648</v>
      </c>
      <c r="H3596" s="8" t="s">
        <v>17415</v>
      </c>
      <c r="I3596" s="8" t="s">
        <v>2437</v>
      </c>
      <c r="J3596" s="8">
        <v>55983</v>
      </c>
      <c r="K3596" s="8" t="s">
        <v>33804</v>
      </c>
    </row>
    <row r="3597" spans="1:11" x14ac:dyDescent="0.2">
      <c r="A3597" s="8">
        <f>MAX($A$2:$A3596)+1</f>
        <v>2685</v>
      </c>
      <c r="B3597" s="8"/>
      <c r="C3597" s="9" t="str">
        <f t="shared" si="57"/>
        <v>Pelican</v>
      </c>
      <c r="D3597" s="8"/>
      <c r="E3597" s="8"/>
      <c r="F3597" s="10"/>
      <c r="G3597" s="8">
        <v>6702</v>
      </c>
      <c r="H3597" s="8" t="s">
        <v>17416</v>
      </c>
      <c r="I3597" s="8" t="s">
        <v>2927</v>
      </c>
      <c r="J3597" s="8">
        <v>29297</v>
      </c>
      <c r="K3597" s="8" t="s">
        <v>33804</v>
      </c>
    </row>
    <row r="3598" spans="1:11" x14ac:dyDescent="0.2">
      <c r="A3598" s="8">
        <f>MAX($A$2:$A3597)+1</f>
        <v>2686</v>
      </c>
      <c r="B3598" s="8"/>
      <c r="C3598" s="9" t="str">
        <f t="shared" si="57"/>
        <v>Rock Lake CT</v>
      </c>
      <c r="D3598" s="8"/>
      <c r="E3598" s="8"/>
      <c r="F3598" s="10"/>
      <c r="G3598" s="8">
        <v>6741</v>
      </c>
      <c r="H3598" s="8" t="s">
        <v>17417</v>
      </c>
      <c r="I3598" s="8" t="s">
        <v>2037</v>
      </c>
      <c r="J3598" s="8">
        <v>7570</v>
      </c>
      <c r="K3598" s="8" t="s">
        <v>33804</v>
      </c>
    </row>
    <row r="3599" spans="1:11" x14ac:dyDescent="0.2">
      <c r="A3599" s="8">
        <f>MAX($A$2:$A3598)+1</f>
        <v>2687</v>
      </c>
      <c r="B3599" s="8"/>
      <c r="C3599" s="9" t="str">
        <f t="shared" si="57"/>
        <v>Rawhide</v>
      </c>
      <c r="D3599" s="8"/>
      <c r="E3599" s="8"/>
      <c r="F3599" s="10"/>
      <c r="G3599" s="8">
        <v>6761</v>
      </c>
      <c r="H3599" s="8" t="s">
        <v>17418</v>
      </c>
      <c r="I3599" s="8" t="s">
        <v>2969</v>
      </c>
      <c r="J3599" s="8">
        <v>15143</v>
      </c>
      <c r="K3599" s="8" t="s">
        <v>33804</v>
      </c>
    </row>
    <row r="3600" spans="1:11" x14ac:dyDescent="0.2">
      <c r="A3600" s="8">
        <f>MAX($A$2:$A3599)+1</f>
        <v>2688</v>
      </c>
      <c r="B3600" s="8"/>
      <c r="C3600" s="9" t="str">
        <f t="shared" si="57"/>
        <v>Sikeston Power Station</v>
      </c>
      <c r="D3600" s="8"/>
      <c r="E3600" s="8"/>
      <c r="F3600" s="10"/>
      <c r="G3600" s="8">
        <v>6768</v>
      </c>
      <c r="H3600" s="8" t="s">
        <v>17419</v>
      </c>
      <c r="I3600" s="8" t="s">
        <v>1309</v>
      </c>
      <c r="J3600" s="8">
        <v>17177</v>
      </c>
      <c r="K3600" s="8" t="s">
        <v>33804</v>
      </c>
    </row>
    <row r="3601" spans="1:11" x14ac:dyDescent="0.2">
      <c r="A3601" s="8">
        <f>MAX($A$2:$A3600)+1</f>
        <v>2689</v>
      </c>
      <c r="B3601" s="8"/>
      <c r="C3601" s="9" t="str">
        <f t="shared" si="57"/>
        <v>Hugo</v>
      </c>
      <c r="D3601" s="8"/>
      <c r="E3601" s="8"/>
      <c r="F3601" s="10"/>
      <c r="G3601" s="8">
        <v>6772</v>
      </c>
      <c r="H3601" s="8" t="s">
        <v>17420</v>
      </c>
      <c r="I3601" s="8" t="s">
        <v>3838</v>
      </c>
      <c r="J3601" s="8">
        <v>20447</v>
      </c>
      <c r="K3601" s="8" t="s">
        <v>33804</v>
      </c>
    </row>
    <row r="3602" spans="1:11" x14ac:dyDescent="0.2">
      <c r="A3602" s="8">
        <f>MAX($A$2:$A3601)+1</f>
        <v>2690</v>
      </c>
      <c r="B3602" s="8"/>
      <c r="C3602" s="9" t="str">
        <f t="shared" si="57"/>
        <v>West Station (NJ)</v>
      </c>
      <c r="D3602" s="8"/>
      <c r="E3602" s="8"/>
      <c r="F3602" s="10"/>
      <c r="G3602" s="8">
        <v>6776</v>
      </c>
      <c r="H3602" s="8" t="s">
        <v>17421</v>
      </c>
      <c r="I3602" s="8" t="s">
        <v>1351</v>
      </c>
      <c r="J3602" s="8">
        <v>19856</v>
      </c>
      <c r="K3602" s="8" t="s">
        <v>33804</v>
      </c>
    </row>
    <row r="3603" spans="1:11" x14ac:dyDescent="0.2">
      <c r="A3603" s="8">
        <f>MAX($A$2:$A3602)+1</f>
        <v>2691</v>
      </c>
      <c r="B3603" s="8"/>
      <c r="C3603" s="9" t="str">
        <f t="shared" si="57"/>
        <v>St Stephen</v>
      </c>
      <c r="D3603" s="8"/>
      <c r="E3603" s="8"/>
      <c r="F3603" s="10"/>
      <c r="G3603" s="8">
        <v>6789</v>
      </c>
      <c r="H3603" s="8" t="s">
        <v>17422</v>
      </c>
      <c r="I3603" s="8" t="s">
        <v>3712</v>
      </c>
      <c r="J3603" s="8">
        <v>50118</v>
      </c>
      <c r="K3603" s="8" t="s">
        <v>33804</v>
      </c>
    </row>
    <row r="3604" spans="1:11" x14ac:dyDescent="0.2">
      <c r="A3604" s="8">
        <f>MAX($A$2:$A3603)+1</f>
        <v>2692</v>
      </c>
      <c r="B3604" s="8"/>
      <c r="C3604" s="9" t="str">
        <f t="shared" si="57"/>
        <v>Augusta Electric Plant No 2</v>
      </c>
      <c r="D3604" s="8"/>
      <c r="E3604" s="8"/>
      <c r="F3604" s="10"/>
      <c r="G3604" s="8">
        <v>6791</v>
      </c>
      <c r="H3604" s="8" t="s">
        <v>17423</v>
      </c>
      <c r="I3604" s="8" t="s">
        <v>1031</v>
      </c>
      <c r="J3604" s="8">
        <v>998</v>
      </c>
      <c r="K3604" s="8" t="s">
        <v>33804</v>
      </c>
    </row>
    <row r="3605" spans="1:11" x14ac:dyDescent="0.2">
      <c r="A3605" s="8">
        <f>MAX($A$2:$A3604)+1</f>
        <v>2693</v>
      </c>
      <c r="B3605" s="8"/>
      <c r="C3605" s="9" t="str">
        <f t="shared" si="57"/>
        <v>Jarvis Street</v>
      </c>
      <c r="D3605" s="8"/>
      <c r="E3605" s="8"/>
      <c r="F3605" s="10"/>
      <c r="G3605" s="8">
        <v>6801</v>
      </c>
      <c r="H3605" s="8" t="s">
        <v>17424</v>
      </c>
      <c r="I3605" s="8" t="s">
        <v>1010</v>
      </c>
      <c r="J3605" s="8">
        <v>17271</v>
      </c>
      <c r="K3605" s="8" t="s">
        <v>33804</v>
      </c>
    </row>
    <row r="3606" spans="1:11" x14ac:dyDescent="0.2">
      <c r="A3606" s="8">
        <f>MAX($A$2:$A3605)+1</f>
        <v>2694</v>
      </c>
      <c r="B3606" s="8"/>
      <c r="C3606" s="9" t="str">
        <f t="shared" si="57"/>
        <v>D B Wilson</v>
      </c>
      <c r="D3606" s="8"/>
      <c r="E3606" s="8"/>
      <c r="F3606" s="10"/>
      <c r="G3606" s="8">
        <v>6823</v>
      </c>
      <c r="H3606" s="8" t="s">
        <v>17425</v>
      </c>
      <c r="I3606" s="8" t="s">
        <v>53</v>
      </c>
      <c r="J3606" s="8">
        <v>1692</v>
      </c>
      <c r="K3606" s="8" t="s">
        <v>33804</v>
      </c>
    </row>
    <row r="3607" spans="1:11" x14ac:dyDescent="0.2">
      <c r="A3607" s="8">
        <f>MAX($A$2:$A3606)+1</f>
        <v>2695</v>
      </c>
      <c r="B3607" s="8"/>
      <c r="C3607" s="9" t="str">
        <f t="shared" si="57"/>
        <v>St Bonifacius</v>
      </c>
      <c r="D3607" s="8"/>
      <c r="E3607" s="8"/>
      <c r="F3607" s="10"/>
      <c r="G3607" s="8">
        <v>6824</v>
      </c>
      <c r="H3607" s="8" t="s">
        <v>17426</v>
      </c>
      <c r="I3607" s="8" t="s">
        <v>2037</v>
      </c>
      <c r="J3607" s="8">
        <v>7570</v>
      </c>
      <c r="K3607" s="8" t="s">
        <v>33804</v>
      </c>
    </row>
    <row r="3608" spans="1:11" x14ac:dyDescent="0.2">
      <c r="A3608" s="8">
        <f>MAX($A$2:$A3607)+1</f>
        <v>2696</v>
      </c>
      <c r="B3608" s="8"/>
      <c r="C3608" s="9" t="str">
        <f t="shared" si="57"/>
        <v>Hugoton 2</v>
      </c>
      <c r="D3608" s="8"/>
      <c r="E3608" s="8"/>
      <c r="F3608" s="10"/>
      <c r="G3608" s="8">
        <v>7011</v>
      </c>
      <c r="H3608" s="8" t="s">
        <v>17427</v>
      </c>
      <c r="I3608" s="8" t="s">
        <v>1153</v>
      </c>
      <c r="J3608" s="8">
        <v>9011</v>
      </c>
      <c r="K3608" s="8" t="s">
        <v>33804</v>
      </c>
    </row>
    <row r="3609" spans="1:11" x14ac:dyDescent="0.2">
      <c r="A3609" s="8">
        <f>MAX($A$2:$A3608)+1</f>
        <v>2697</v>
      </c>
      <c r="B3609" s="8"/>
      <c r="C3609" s="9" t="str">
        <f t="shared" si="57"/>
        <v>Lower No 1</v>
      </c>
      <c r="D3609" s="8"/>
      <c r="E3609" s="8"/>
      <c r="F3609" s="10"/>
      <c r="G3609" s="8">
        <v>7012</v>
      </c>
      <c r="H3609" s="8" t="s">
        <v>17428</v>
      </c>
      <c r="I3609" s="8" t="s">
        <v>1154</v>
      </c>
      <c r="J3609" s="8">
        <v>9187</v>
      </c>
      <c r="K3609" s="8" t="s">
        <v>33804</v>
      </c>
    </row>
    <row r="3610" spans="1:11" x14ac:dyDescent="0.2">
      <c r="A3610" s="8">
        <f>MAX($A$2:$A3609)+1</f>
        <v>2698</v>
      </c>
      <c r="B3610" s="8"/>
      <c r="C3610" s="9" t="str">
        <f t="shared" si="57"/>
        <v>East 12th Street</v>
      </c>
      <c r="D3610" s="8"/>
      <c r="E3610" s="8"/>
      <c r="F3610" s="10"/>
      <c r="G3610" s="8">
        <v>7013</v>
      </c>
      <c r="H3610" s="8" t="s">
        <v>17429</v>
      </c>
      <c r="I3610" s="8" t="s">
        <v>1374</v>
      </c>
      <c r="J3610" s="8">
        <v>20813</v>
      </c>
      <c r="K3610" s="8" t="s">
        <v>33804</v>
      </c>
    </row>
    <row r="3611" spans="1:11" x14ac:dyDescent="0.2">
      <c r="A3611" s="8">
        <f>MAX($A$2:$A3610)+1</f>
        <v>2699</v>
      </c>
      <c r="B3611" s="8"/>
      <c r="C3611" s="9" t="str">
        <f t="shared" si="57"/>
        <v>Unit 4</v>
      </c>
      <c r="D3611" s="8"/>
      <c r="E3611" s="8"/>
      <c r="F3611" s="10"/>
      <c r="G3611" s="8">
        <v>7015</v>
      </c>
      <c r="H3611" s="8" t="s">
        <v>14438</v>
      </c>
      <c r="I3611" s="8" t="s">
        <v>1231</v>
      </c>
      <c r="J3611" s="8">
        <v>13037</v>
      </c>
      <c r="K3611" s="8" t="s">
        <v>33804</v>
      </c>
    </row>
    <row r="3612" spans="1:11" x14ac:dyDescent="0.2">
      <c r="A3612" s="8">
        <f>A2634</f>
        <v>1728</v>
      </c>
      <c r="B3612" s="8"/>
      <c r="C3612" s="9" t="str">
        <f t="shared" si="57"/>
        <v>Chanute 3</v>
      </c>
      <c r="D3612" s="8"/>
      <c r="E3612" s="8"/>
      <c r="F3612" s="10"/>
      <c r="G3612" s="8">
        <v>7018</v>
      </c>
      <c r="H3612" s="8" t="s">
        <v>17430</v>
      </c>
      <c r="I3612" s="8" t="s">
        <v>1065</v>
      </c>
      <c r="J3612" s="8">
        <v>3355</v>
      </c>
      <c r="K3612" s="8" t="s">
        <v>33804</v>
      </c>
    </row>
    <row r="3613" spans="1:11" x14ac:dyDescent="0.2">
      <c r="A3613" s="8">
        <f>MAX($A$2:$A3612)+1</f>
        <v>2700</v>
      </c>
      <c r="B3613" s="8"/>
      <c r="C3613" s="9" t="str">
        <f t="shared" si="57"/>
        <v>Whitehead</v>
      </c>
      <c r="D3613" s="8"/>
      <c r="E3613" s="8"/>
      <c r="F3613" s="10"/>
      <c r="G3613" s="8">
        <v>7028</v>
      </c>
      <c r="H3613" s="8" t="s">
        <v>17431</v>
      </c>
      <c r="I3613" s="8" t="s">
        <v>1315</v>
      </c>
      <c r="J3613" s="8">
        <v>17845</v>
      </c>
      <c r="K3613" s="8" t="s">
        <v>33804</v>
      </c>
    </row>
    <row r="3614" spans="1:11" x14ac:dyDescent="0.2">
      <c r="A3614" s="8">
        <f>MAX($A$2:$A3613)+1</f>
        <v>2701</v>
      </c>
      <c r="B3614" s="8"/>
      <c r="C3614" s="9" t="str">
        <f t="shared" si="57"/>
        <v>Major Oak Power</v>
      </c>
      <c r="D3614" s="8"/>
      <c r="E3614" s="8"/>
      <c r="F3614" s="10"/>
      <c r="G3614" s="8">
        <v>7030</v>
      </c>
      <c r="H3614" s="8" t="s">
        <v>17432</v>
      </c>
      <c r="I3614" s="8" t="s">
        <v>2451</v>
      </c>
      <c r="J3614" s="8">
        <v>56598</v>
      </c>
      <c r="K3614" s="8" t="s">
        <v>33804</v>
      </c>
    </row>
    <row r="3615" spans="1:11" x14ac:dyDescent="0.2">
      <c r="A3615" s="8">
        <f>MAX($A$2:$A3614)+1</f>
        <v>2702</v>
      </c>
      <c r="B3615" s="8"/>
      <c r="C3615" s="9" t="str">
        <f t="shared" si="57"/>
        <v>Hydro II</v>
      </c>
      <c r="D3615" s="8"/>
      <c r="E3615" s="8"/>
      <c r="F3615" s="10"/>
      <c r="G3615" s="8">
        <v>7034</v>
      </c>
      <c r="H3615" s="8" t="s">
        <v>17433</v>
      </c>
      <c r="I3615" s="8" t="s">
        <v>1192</v>
      </c>
      <c r="J3615" s="8">
        <v>11135</v>
      </c>
      <c r="K3615" s="8" t="s">
        <v>33804</v>
      </c>
    </row>
    <row r="3616" spans="1:11" x14ac:dyDescent="0.2">
      <c r="A3616" s="8">
        <f>MAX($A$2:$A3615)+1</f>
        <v>2703</v>
      </c>
      <c r="B3616" s="8"/>
      <c r="C3616" s="9" t="str">
        <f t="shared" si="57"/>
        <v>Ellis Hydro</v>
      </c>
      <c r="D3616" s="8"/>
      <c r="E3616" s="8"/>
      <c r="F3616" s="10"/>
      <c r="G3616" s="8">
        <v>7040</v>
      </c>
      <c r="H3616" s="8" t="s">
        <v>17434</v>
      </c>
      <c r="I3616" s="8" t="s">
        <v>650</v>
      </c>
      <c r="J3616" s="8">
        <v>807</v>
      </c>
      <c r="K3616" s="8" t="s">
        <v>33804</v>
      </c>
    </row>
    <row r="3617" spans="1:11" x14ac:dyDescent="0.2">
      <c r="A3617" s="8">
        <f>MAX($A$2:$A3616)+1</f>
        <v>2704</v>
      </c>
      <c r="B3617" s="8"/>
      <c r="C3617" s="9" t="str">
        <f t="shared" si="57"/>
        <v>Humpback Creek</v>
      </c>
      <c r="D3617" s="8"/>
      <c r="E3617" s="8"/>
      <c r="F3617" s="10"/>
      <c r="G3617" s="8">
        <v>7042</v>
      </c>
      <c r="H3617" s="8" t="s">
        <v>17435</v>
      </c>
      <c r="I3617" s="8" t="s">
        <v>1461</v>
      </c>
      <c r="J3617" s="8">
        <v>40215</v>
      </c>
      <c r="K3617" s="8" t="s">
        <v>33804</v>
      </c>
    </row>
    <row r="3618" spans="1:11" x14ac:dyDescent="0.2">
      <c r="A3618" s="8">
        <f>MAX($A$2:$A3617)+1</f>
        <v>2705</v>
      </c>
      <c r="B3618" s="8"/>
      <c r="C3618" s="9" t="str">
        <f t="shared" si="57"/>
        <v>Wrightsville Hydro Plant</v>
      </c>
      <c r="D3618" s="8"/>
      <c r="E3618" s="8"/>
      <c r="F3618" s="10"/>
      <c r="G3618" s="8">
        <v>7051</v>
      </c>
      <c r="H3618" s="8" t="s">
        <v>17436</v>
      </c>
      <c r="I3618" s="8" t="s">
        <v>466</v>
      </c>
      <c r="J3618" s="8">
        <v>20151</v>
      </c>
      <c r="K3618" s="8" t="s">
        <v>33804</v>
      </c>
    </row>
    <row r="3619" spans="1:11" x14ac:dyDescent="0.2">
      <c r="A3619" s="8">
        <f>MAX($A$2:$A3618)+1</f>
        <v>2706</v>
      </c>
      <c r="B3619" s="8"/>
      <c r="C3619" s="9" t="str">
        <f t="shared" si="57"/>
        <v>Bolton Falls</v>
      </c>
      <c r="D3619" s="8"/>
      <c r="E3619" s="8"/>
      <c r="F3619" s="10"/>
      <c r="G3619" s="8">
        <v>7056</v>
      </c>
      <c r="H3619" s="8" t="s">
        <v>17437</v>
      </c>
      <c r="I3619" s="8" t="s">
        <v>170</v>
      </c>
      <c r="J3619" s="8">
        <v>7601</v>
      </c>
      <c r="K3619" s="8" t="s">
        <v>33804</v>
      </c>
    </row>
    <row r="3620" spans="1:11" x14ac:dyDescent="0.2">
      <c r="A3620" s="8">
        <f>MAX($A$2:$A3619)+1</f>
        <v>2707</v>
      </c>
      <c r="B3620" s="8"/>
      <c r="C3620" s="9" t="str">
        <f t="shared" si="57"/>
        <v>Solon Diesel</v>
      </c>
      <c r="D3620" s="8"/>
      <c r="E3620" s="8"/>
      <c r="F3620" s="10"/>
      <c r="G3620" s="8">
        <v>7058</v>
      </c>
      <c r="H3620" s="8" t="s">
        <v>17438</v>
      </c>
      <c r="I3620" s="8" t="s">
        <v>1546</v>
      </c>
      <c r="J3620" s="8">
        <v>4715</v>
      </c>
      <c r="K3620" s="8" t="s">
        <v>33804</v>
      </c>
    </row>
    <row r="3621" spans="1:11" x14ac:dyDescent="0.2">
      <c r="A3621" s="8">
        <f>MAX($A$2:$A3620)+1</f>
        <v>2708</v>
      </c>
      <c r="B3621" s="8"/>
      <c r="C3621" s="9" t="str">
        <f t="shared" si="57"/>
        <v>Sibley No Two</v>
      </c>
      <c r="D3621" s="8"/>
      <c r="E3621" s="8"/>
      <c r="F3621" s="10"/>
      <c r="G3621" s="8">
        <v>7060</v>
      </c>
      <c r="H3621" s="8" t="s">
        <v>17439</v>
      </c>
      <c r="I3621" s="8" t="s">
        <v>1307</v>
      </c>
      <c r="J3621" s="8">
        <v>17141</v>
      </c>
      <c r="K3621" s="8" t="s">
        <v>33804</v>
      </c>
    </row>
    <row r="3622" spans="1:11" x14ac:dyDescent="0.2">
      <c r="A3622" s="8">
        <f>MAX($A$2:$A3621)+1</f>
        <v>2709</v>
      </c>
      <c r="B3622" s="8"/>
      <c r="C3622" s="9" t="str">
        <f t="shared" si="57"/>
        <v>McIntosh (AL)</v>
      </c>
      <c r="D3622" s="8"/>
      <c r="E3622" s="8"/>
      <c r="F3622" s="10"/>
      <c r="G3622" s="8">
        <v>7063</v>
      </c>
      <c r="H3622" s="8" t="s">
        <v>17440</v>
      </c>
      <c r="I3622" s="8" t="s">
        <v>2993</v>
      </c>
      <c r="J3622" s="8">
        <v>189</v>
      </c>
      <c r="K3622" s="8" t="s">
        <v>33804</v>
      </c>
    </row>
    <row r="3623" spans="1:11" x14ac:dyDescent="0.2">
      <c r="A3623" s="8">
        <f>MAX($A$2:$A3622)+1</f>
        <v>2710</v>
      </c>
      <c r="B3623" s="8"/>
      <c r="C3623" s="9" t="str">
        <f t="shared" si="57"/>
        <v>Stampede</v>
      </c>
      <c r="D3623" s="8"/>
      <c r="E3623" s="8"/>
      <c r="F3623" s="10"/>
      <c r="G3623" s="8">
        <v>7066</v>
      </c>
      <c r="H3623" s="8" t="s">
        <v>17441</v>
      </c>
      <c r="I3623" s="8" t="s">
        <v>3653</v>
      </c>
      <c r="J3623" s="8">
        <v>2518</v>
      </c>
      <c r="K3623" s="8" t="s">
        <v>33804</v>
      </c>
    </row>
    <row r="3624" spans="1:11" x14ac:dyDescent="0.2">
      <c r="A3624" s="8">
        <f>MAX($A$2:$A3623)+1</f>
        <v>2711</v>
      </c>
      <c r="B3624" s="8"/>
      <c r="C3624" s="9" t="str">
        <f t="shared" si="57"/>
        <v>Mojave Siphon</v>
      </c>
      <c r="D3624" s="8"/>
      <c r="E3624" s="8"/>
      <c r="F3624" s="10"/>
      <c r="G3624" s="8">
        <v>7072</v>
      </c>
      <c r="H3624" s="8" t="s">
        <v>17442</v>
      </c>
      <c r="I3624" s="8" t="s">
        <v>862</v>
      </c>
      <c r="J3624" s="8">
        <v>3255</v>
      </c>
      <c r="K3624" s="8" t="s">
        <v>33804</v>
      </c>
    </row>
    <row r="3625" spans="1:11" x14ac:dyDescent="0.2">
      <c r="A3625" s="8">
        <f>MAX($A$2:$A3624)+1</f>
        <v>2712</v>
      </c>
      <c r="B3625" s="8"/>
      <c r="C3625" s="9" t="str">
        <f t="shared" si="57"/>
        <v>St George Red Rock</v>
      </c>
      <c r="D3625" s="8"/>
      <c r="E3625" s="8"/>
      <c r="F3625" s="10"/>
      <c r="G3625" s="8">
        <v>7080</v>
      </c>
      <c r="H3625" s="8" t="s">
        <v>17443</v>
      </c>
      <c r="I3625" s="8" t="s">
        <v>1318</v>
      </c>
      <c r="J3625" s="8">
        <v>17874</v>
      </c>
      <c r="K3625" s="8" t="s">
        <v>33804</v>
      </c>
    </row>
    <row r="3626" spans="1:11" x14ac:dyDescent="0.2">
      <c r="A3626" s="8">
        <f>MAX($A$2:$A3625)+1</f>
        <v>2713</v>
      </c>
      <c r="B3626" s="8"/>
      <c r="C3626" s="9" t="str">
        <f t="shared" si="57"/>
        <v>J K Spruce</v>
      </c>
      <c r="D3626" s="8"/>
      <c r="E3626" s="8"/>
      <c r="F3626" s="10"/>
      <c r="G3626" s="8">
        <v>7097</v>
      </c>
      <c r="H3626" s="8" t="s">
        <v>17444</v>
      </c>
      <c r="I3626" s="8" t="s">
        <v>1295</v>
      </c>
      <c r="J3626" s="8">
        <v>16604</v>
      </c>
      <c r="K3626" s="8" t="s">
        <v>33804</v>
      </c>
    </row>
    <row r="3627" spans="1:11" x14ac:dyDescent="0.2">
      <c r="A3627" s="8">
        <f>MAX($A$2:$A3626)+1</f>
        <v>2714</v>
      </c>
      <c r="B3627" s="8"/>
      <c r="C3627" s="9" t="str">
        <f t="shared" si="57"/>
        <v>Heber City</v>
      </c>
      <c r="D3627" s="8"/>
      <c r="E3627" s="8"/>
      <c r="F3627" s="10"/>
      <c r="G3627" s="8">
        <v>7111</v>
      </c>
      <c r="H3627" s="8" t="s">
        <v>17445</v>
      </c>
      <c r="I3627" s="8" t="s">
        <v>2093</v>
      </c>
      <c r="J3627" s="8">
        <v>8366</v>
      </c>
      <c r="K3627" s="8" t="s">
        <v>33804</v>
      </c>
    </row>
    <row r="3628" spans="1:11" x14ac:dyDescent="0.2">
      <c r="A3628" s="8">
        <f>MAX($A$2:$A3627)+1</f>
        <v>2715</v>
      </c>
      <c r="B3628" s="8"/>
      <c r="C3628" s="9" t="str">
        <f t="shared" si="57"/>
        <v>Centennial</v>
      </c>
      <c r="D3628" s="8"/>
      <c r="E3628" s="8"/>
      <c r="F3628" s="10"/>
      <c r="G3628" s="8">
        <v>7112</v>
      </c>
      <c r="H3628" s="8" t="s">
        <v>17446</v>
      </c>
      <c r="I3628" s="8" t="s">
        <v>2528</v>
      </c>
      <c r="J3628" s="8">
        <v>12385</v>
      </c>
      <c r="K3628" s="8" t="s">
        <v>33804</v>
      </c>
    </row>
    <row r="3629" spans="1:11" x14ac:dyDescent="0.2">
      <c r="A3629" s="8">
        <f>MAX($A$2:$A3628)+1</f>
        <v>2716</v>
      </c>
      <c r="B3629" s="8"/>
      <c r="C3629" s="9" t="str">
        <f t="shared" si="57"/>
        <v>PEC Headworks</v>
      </c>
      <c r="D3629" s="8"/>
      <c r="E3629" s="8"/>
      <c r="F3629" s="10"/>
      <c r="G3629" s="8">
        <v>7113</v>
      </c>
      <c r="H3629" s="8" t="s">
        <v>17447</v>
      </c>
      <c r="I3629" s="8" t="s">
        <v>3034</v>
      </c>
      <c r="J3629" s="8">
        <v>14624</v>
      </c>
      <c r="K3629" s="8" t="s">
        <v>33804</v>
      </c>
    </row>
    <row r="3630" spans="1:11" x14ac:dyDescent="0.2">
      <c r="A3630" s="8">
        <f>MAX($A$2:$A3629)+1</f>
        <v>2717</v>
      </c>
      <c r="B3630" s="8"/>
      <c r="C3630" s="9" t="str">
        <f t="shared" si="57"/>
        <v>Hoist</v>
      </c>
      <c r="D3630" s="8"/>
      <c r="E3630" s="8"/>
      <c r="F3630" s="10"/>
      <c r="G3630" s="8">
        <v>7115</v>
      </c>
      <c r="H3630" s="8" t="s">
        <v>17448</v>
      </c>
      <c r="I3630" s="8" t="s">
        <v>449</v>
      </c>
      <c r="J3630" s="8">
        <v>19578</v>
      </c>
      <c r="K3630" s="8" t="s">
        <v>33804</v>
      </c>
    </row>
    <row r="3631" spans="1:11" x14ac:dyDescent="0.2">
      <c r="A3631" s="8">
        <f>MAX($A$2:$A3630)+1</f>
        <v>2718</v>
      </c>
      <c r="B3631" s="8"/>
      <c r="C3631" s="9" t="str">
        <f t="shared" si="57"/>
        <v>Cataract (MI)</v>
      </c>
      <c r="D3631" s="8"/>
      <c r="E3631" s="8"/>
      <c r="F3631" s="10"/>
      <c r="G3631" s="8">
        <v>7118</v>
      </c>
      <c r="H3631" s="8" t="s">
        <v>17449</v>
      </c>
      <c r="I3631" s="8" t="s">
        <v>3092</v>
      </c>
      <c r="J3631" s="8">
        <v>58149</v>
      </c>
      <c r="K3631" s="8" t="s">
        <v>33804</v>
      </c>
    </row>
    <row r="3632" spans="1:11" x14ac:dyDescent="0.2">
      <c r="A3632" s="8">
        <f>MAX($A$2:$A3631)+1</f>
        <v>2719</v>
      </c>
      <c r="B3632" s="8"/>
      <c r="C3632" s="9" t="str">
        <f t="shared" si="57"/>
        <v>Wynoochee</v>
      </c>
      <c r="D3632" s="8"/>
      <c r="E3632" s="8"/>
      <c r="F3632" s="10"/>
      <c r="G3632" s="8">
        <v>7127</v>
      </c>
      <c r="H3632" s="8" t="s">
        <v>17450</v>
      </c>
      <c r="I3632" s="8" t="s">
        <v>1336</v>
      </c>
      <c r="J3632" s="8">
        <v>18429</v>
      </c>
      <c r="K3632" s="8" t="s">
        <v>33804</v>
      </c>
    </row>
    <row r="3633" spans="1:11" x14ac:dyDescent="0.2">
      <c r="A3633" s="8">
        <f>MAX($A$2:$A3632)+1</f>
        <v>2720</v>
      </c>
      <c r="B3633" s="8"/>
      <c r="C3633" s="9" t="str">
        <f t="shared" si="57"/>
        <v>William F Matson Generating Station</v>
      </c>
      <c r="D3633" s="8"/>
      <c r="E3633" s="8"/>
      <c r="F3633" s="10"/>
      <c r="G3633" s="8">
        <v>7128</v>
      </c>
      <c r="H3633" s="8" t="s">
        <v>17451</v>
      </c>
      <c r="I3633" s="8" t="s">
        <v>568</v>
      </c>
      <c r="J3633" s="8">
        <v>332</v>
      </c>
      <c r="K3633" s="8" t="s">
        <v>33804</v>
      </c>
    </row>
    <row r="3634" spans="1:11" x14ac:dyDescent="0.2">
      <c r="A3634" s="8">
        <f>MAX($A$2:$A3633)+1</f>
        <v>2721</v>
      </c>
      <c r="B3634" s="8"/>
      <c r="C3634" s="9" t="str">
        <f t="shared" si="57"/>
        <v>Thermalito Diverson Dam</v>
      </c>
      <c r="D3634" s="8"/>
      <c r="E3634" s="8"/>
      <c r="F3634" s="10"/>
      <c r="G3634" s="8">
        <v>7129</v>
      </c>
      <c r="H3634" s="8" t="s">
        <v>17452</v>
      </c>
      <c r="I3634" s="8" t="s">
        <v>862</v>
      </c>
      <c r="J3634" s="8">
        <v>3255</v>
      </c>
      <c r="K3634" s="8" t="s">
        <v>33804</v>
      </c>
    </row>
    <row r="3635" spans="1:11" x14ac:dyDescent="0.2">
      <c r="A3635" s="8">
        <f>MAX($A$2:$A3634)+1</f>
        <v>2722</v>
      </c>
      <c r="B3635" s="8"/>
      <c r="C3635" s="9" t="str">
        <f t="shared" si="57"/>
        <v>Brandon Station</v>
      </c>
      <c r="D3635" s="8"/>
      <c r="E3635" s="8"/>
      <c r="F3635" s="10"/>
      <c r="G3635" s="8">
        <v>7131</v>
      </c>
      <c r="H3635" s="8" t="s">
        <v>17453</v>
      </c>
      <c r="I3635" s="8" t="s">
        <v>1195</v>
      </c>
      <c r="J3635" s="8">
        <v>11292</v>
      </c>
      <c r="K3635" s="8" t="s">
        <v>33804</v>
      </c>
    </row>
    <row r="3636" spans="1:11" x14ac:dyDescent="0.2">
      <c r="A3636" s="8">
        <f>MAX($A$2:$A3635)+1</f>
        <v>2723</v>
      </c>
      <c r="B3636" s="8"/>
      <c r="C3636" s="9" t="str">
        <f t="shared" si="57"/>
        <v>Pine View Dam</v>
      </c>
      <c r="D3636" s="8"/>
      <c r="E3636" s="8"/>
      <c r="F3636" s="10"/>
      <c r="G3636" s="8">
        <v>7132</v>
      </c>
      <c r="H3636" s="8" t="s">
        <v>17454</v>
      </c>
      <c r="I3636" s="8" t="s">
        <v>1045</v>
      </c>
      <c r="J3636" s="8">
        <v>2010</v>
      </c>
      <c r="K3636" s="8" t="s">
        <v>33804</v>
      </c>
    </row>
    <row r="3637" spans="1:11" x14ac:dyDescent="0.2">
      <c r="A3637" s="8">
        <f>MAX($A$2:$A3636)+1</f>
        <v>2724</v>
      </c>
      <c r="B3637" s="8"/>
      <c r="C3637" s="9" t="str">
        <f t="shared" si="57"/>
        <v>Whillock</v>
      </c>
      <c r="D3637" s="8"/>
      <c r="E3637" s="8"/>
      <c r="F3637" s="10"/>
      <c r="G3637" s="8">
        <v>7135</v>
      </c>
      <c r="H3637" s="8" t="s">
        <v>17455</v>
      </c>
      <c r="I3637" s="8" t="s">
        <v>650</v>
      </c>
      <c r="J3637" s="8">
        <v>807</v>
      </c>
      <c r="K3637" s="8" t="s">
        <v>33804</v>
      </c>
    </row>
    <row r="3638" spans="1:11" x14ac:dyDescent="0.2">
      <c r="A3638" s="8">
        <f>MAX($A$2:$A3637)+1</f>
        <v>2725</v>
      </c>
      <c r="B3638" s="8"/>
      <c r="C3638" s="9" t="str">
        <f t="shared" si="57"/>
        <v>Wading River</v>
      </c>
      <c r="D3638" s="8"/>
      <c r="E3638" s="8"/>
      <c r="F3638" s="10"/>
      <c r="G3638" s="8">
        <v>7146</v>
      </c>
      <c r="H3638" s="8" t="s">
        <v>17456</v>
      </c>
      <c r="I3638" s="8" t="s">
        <v>272</v>
      </c>
      <c r="J3638" s="8">
        <v>56505</v>
      </c>
      <c r="K3638" s="8" t="s">
        <v>33804</v>
      </c>
    </row>
    <row r="3639" spans="1:11" x14ac:dyDescent="0.2">
      <c r="A3639" s="8">
        <f>MAX($A$2:$A3638)+1</f>
        <v>2726</v>
      </c>
      <c r="B3639" s="8"/>
      <c r="C3639" s="9" t="str">
        <f t="shared" si="57"/>
        <v>Stony Gorge</v>
      </c>
      <c r="D3639" s="8"/>
      <c r="E3639" s="8"/>
      <c r="F3639" s="10"/>
      <c r="G3639" s="8">
        <v>7151</v>
      </c>
      <c r="H3639" s="8" t="s">
        <v>17457</v>
      </c>
      <c r="I3639" s="8" t="s">
        <v>1297</v>
      </c>
      <c r="J3639" s="8">
        <v>16655</v>
      </c>
      <c r="K3639" s="8" t="s">
        <v>33804</v>
      </c>
    </row>
    <row r="3640" spans="1:11" x14ac:dyDescent="0.2">
      <c r="A3640" s="8">
        <f>MAX($A$2:$A3639)+1</f>
        <v>2727</v>
      </c>
      <c r="B3640" s="8"/>
      <c r="C3640" s="9" t="str">
        <f t="shared" si="57"/>
        <v>Hay Road</v>
      </c>
      <c r="D3640" s="8"/>
      <c r="E3640" s="8"/>
      <c r="F3640" s="10"/>
      <c r="G3640" s="8">
        <v>7153</v>
      </c>
      <c r="H3640" s="8" t="s">
        <v>17458</v>
      </c>
      <c r="I3640" s="8" t="s">
        <v>886</v>
      </c>
      <c r="J3640" s="8">
        <v>56609</v>
      </c>
      <c r="K3640" s="8" t="s">
        <v>33804</v>
      </c>
    </row>
    <row r="3641" spans="1:11" x14ac:dyDescent="0.2">
      <c r="A3641" s="8">
        <f>MAX($A$2:$A3640)+1</f>
        <v>2728</v>
      </c>
      <c r="B3641" s="8"/>
      <c r="C3641" s="9" t="str">
        <f t="shared" si="57"/>
        <v>Waddell</v>
      </c>
      <c r="D3641" s="8"/>
      <c r="E3641" s="8"/>
      <c r="F3641" s="10"/>
      <c r="G3641" s="8">
        <v>7164</v>
      </c>
      <c r="H3641" s="8" t="s">
        <v>17459</v>
      </c>
      <c r="I3641" s="8" t="s">
        <v>951</v>
      </c>
      <c r="J3641" s="8">
        <v>2850</v>
      </c>
      <c r="K3641" s="8" t="s">
        <v>33804</v>
      </c>
    </row>
    <row r="3642" spans="1:11" x14ac:dyDescent="0.2">
      <c r="A3642" s="8">
        <f>MAX($A$2:$A3641)+1</f>
        <v>2729</v>
      </c>
      <c r="B3642" s="8"/>
      <c r="C3642" s="9" t="str">
        <f t="shared" si="57"/>
        <v>Murray</v>
      </c>
      <c r="D3642" s="8"/>
      <c r="E3642" s="8"/>
      <c r="F3642" s="10"/>
      <c r="G3642" s="8">
        <v>7166</v>
      </c>
      <c r="H3642" s="8" t="s">
        <v>17460</v>
      </c>
      <c r="I3642" s="8" t="s">
        <v>1238</v>
      </c>
      <c r="J3642" s="8">
        <v>13718</v>
      </c>
      <c r="K3642" s="8" t="s">
        <v>33804</v>
      </c>
    </row>
    <row r="3643" spans="1:11" x14ac:dyDescent="0.2">
      <c r="A3643" s="8">
        <f>MAX($A$2:$A3642)+1</f>
        <v>2730</v>
      </c>
      <c r="B3643" s="8"/>
      <c r="C3643" s="9" t="str">
        <f t="shared" si="57"/>
        <v>Chester Lake</v>
      </c>
      <c r="D3643" s="8"/>
      <c r="E3643" s="8"/>
      <c r="F3643" s="10"/>
      <c r="G3643" s="8">
        <v>7168</v>
      </c>
      <c r="H3643" s="8" t="s">
        <v>17461</v>
      </c>
      <c r="I3643" s="8" t="s">
        <v>2528</v>
      </c>
      <c r="J3643" s="8">
        <v>12385</v>
      </c>
      <c r="K3643" s="8" t="s">
        <v>33804</v>
      </c>
    </row>
    <row r="3644" spans="1:11" x14ac:dyDescent="0.2">
      <c r="A3644" s="8">
        <f>MAX($A$2:$A3643)+1</f>
        <v>2731</v>
      </c>
      <c r="B3644" s="8"/>
      <c r="C3644" s="9" t="str">
        <f t="shared" si="57"/>
        <v>Northway</v>
      </c>
      <c r="D3644" s="8"/>
      <c r="E3644" s="8"/>
      <c r="F3644" s="10"/>
      <c r="G3644" s="8">
        <v>7169</v>
      </c>
      <c r="H3644" s="8" t="s">
        <v>17462</v>
      </c>
      <c r="I3644" s="8" t="s">
        <v>553</v>
      </c>
      <c r="J3644" s="8">
        <v>219</v>
      </c>
      <c r="K3644" s="8" t="s">
        <v>33804</v>
      </c>
    </row>
    <row r="3645" spans="1:11" x14ac:dyDescent="0.2">
      <c r="A3645" s="8">
        <f>MAX($A$2:$A3644)+1</f>
        <v>2732</v>
      </c>
      <c r="B3645" s="8"/>
      <c r="C3645" s="9" t="str">
        <f t="shared" si="57"/>
        <v>Barrow</v>
      </c>
      <c r="D3645" s="8"/>
      <c r="E3645" s="8"/>
      <c r="F3645" s="10"/>
      <c r="G3645" s="8">
        <v>7173</v>
      </c>
      <c r="H3645" s="8" t="s">
        <v>17463</v>
      </c>
      <c r="I3645" s="8" t="s">
        <v>697</v>
      </c>
      <c r="J3645" s="8">
        <v>1276</v>
      </c>
      <c r="K3645" s="8" t="s">
        <v>33804</v>
      </c>
    </row>
    <row r="3646" spans="1:11" x14ac:dyDescent="0.2">
      <c r="A3646" s="8">
        <f>MAX($A$2:$A3645)+1</f>
        <v>2733</v>
      </c>
      <c r="B3646" s="8"/>
      <c r="C3646" s="9" t="str">
        <f t="shared" si="57"/>
        <v>Gwitchyaa Zhee</v>
      </c>
      <c r="D3646" s="8"/>
      <c r="E3646" s="8"/>
      <c r="F3646" s="10"/>
      <c r="G3646" s="8">
        <v>7174</v>
      </c>
      <c r="H3646" s="8" t="s">
        <v>17464</v>
      </c>
      <c r="I3646" s="8" t="s">
        <v>2058</v>
      </c>
      <c r="J3646" s="8">
        <v>7833</v>
      </c>
      <c r="K3646" s="8" t="s">
        <v>33804</v>
      </c>
    </row>
    <row r="3647" spans="1:11" x14ac:dyDescent="0.2">
      <c r="A3647" s="8">
        <f>MAX($A$2:$A3646)+1</f>
        <v>2734</v>
      </c>
      <c r="B3647" s="8"/>
      <c r="C3647" s="9" t="str">
        <f t="shared" si="57"/>
        <v>Headgate Rock</v>
      </c>
      <c r="D3647" s="8"/>
      <c r="E3647" s="8"/>
      <c r="F3647" s="10"/>
      <c r="G3647" s="8">
        <v>7179</v>
      </c>
      <c r="H3647" s="8" t="s">
        <v>17465</v>
      </c>
      <c r="I3647" s="8" t="s">
        <v>1418</v>
      </c>
      <c r="J3647" s="8">
        <v>3990</v>
      </c>
      <c r="K3647" s="8" t="s">
        <v>33804</v>
      </c>
    </row>
    <row r="3648" spans="1:11" x14ac:dyDescent="0.2">
      <c r="A3648" s="8">
        <f>MAX($A$2:$A3647)+1</f>
        <v>2735</v>
      </c>
      <c r="B3648" s="8"/>
      <c r="C3648" s="9" t="str">
        <f t="shared" si="57"/>
        <v>Aniak</v>
      </c>
      <c r="D3648" s="8"/>
      <c r="E3648" s="8"/>
      <c r="F3648" s="10"/>
      <c r="G3648" s="8">
        <v>7182</v>
      </c>
      <c r="H3648" s="8" t="s">
        <v>17466</v>
      </c>
      <c r="I3648" s="8" t="s">
        <v>626</v>
      </c>
      <c r="J3648" s="8">
        <v>4959</v>
      </c>
      <c r="K3648" s="8" t="s">
        <v>33804</v>
      </c>
    </row>
    <row r="3649" spans="1:11" x14ac:dyDescent="0.2">
      <c r="A3649" s="8">
        <f>MAX($A$2:$A3648)+1</f>
        <v>2736</v>
      </c>
      <c r="B3649" s="8"/>
      <c r="C3649" s="9" t="str">
        <f t="shared" si="57"/>
        <v>Newhalen</v>
      </c>
      <c r="D3649" s="8"/>
      <c r="E3649" s="8"/>
      <c r="F3649" s="10"/>
      <c r="G3649" s="8">
        <v>7183</v>
      </c>
      <c r="H3649" s="8" t="s">
        <v>17467</v>
      </c>
      <c r="I3649" s="8" t="s">
        <v>2168</v>
      </c>
      <c r="J3649" s="8">
        <v>9188</v>
      </c>
      <c r="K3649" s="8" t="s">
        <v>33804</v>
      </c>
    </row>
    <row r="3650" spans="1:11" x14ac:dyDescent="0.2">
      <c r="A3650" s="8">
        <f>MAX($A$2:$A3649)+1</f>
        <v>2737</v>
      </c>
      <c r="B3650" s="8"/>
      <c r="C3650" s="9" t="str">
        <f t="shared" si="57"/>
        <v>Whiskeytown</v>
      </c>
      <c r="D3650" s="8"/>
      <c r="E3650" s="8"/>
      <c r="F3650" s="10"/>
      <c r="G3650" s="8">
        <v>7189</v>
      </c>
      <c r="H3650" s="8" t="s">
        <v>17468</v>
      </c>
      <c r="I3650" s="8" t="s">
        <v>1282</v>
      </c>
      <c r="J3650" s="8">
        <v>15783</v>
      </c>
      <c r="K3650" s="8" t="s">
        <v>33804</v>
      </c>
    </row>
    <row r="3651" spans="1:11" x14ac:dyDescent="0.2">
      <c r="A3651" s="8">
        <f>MAX($A$2:$A3650)+1</f>
        <v>2738</v>
      </c>
      <c r="B3651" s="8"/>
      <c r="C3651" s="9" t="str">
        <f t="shared" si="57"/>
        <v>Tallassee Hydro Project</v>
      </c>
      <c r="D3651" s="8"/>
      <c r="E3651" s="8"/>
      <c r="F3651" s="10"/>
      <c r="G3651" s="8">
        <v>7191</v>
      </c>
      <c r="H3651" s="8" t="s">
        <v>17469</v>
      </c>
      <c r="I3651" s="8" t="s">
        <v>3507</v>
      </c>
      <c r="J3651" s="8">
        <v>56477</v>
      </c>
      <c r="K3651" s="8" t="s">
        <v>33804</v>
      </c>
    </row>
    <row r="3652" spans="1:11" x14ac:dyDescent="0.2">
      <c r="A3652" s="8">
        <f>MAX($A$2:$A3651)+1</f>
        <v>2739</v>
      </c>
      <c r="B3652" s="8"/>
      <c r="C3652" s="9" t="str">
        <f t="shared" si="57"/>
        <v>Robert D Willis</v>
      </c>
      <c r="D3652" s="8"/>
      <c r="E3652" s="8"/>
      <c r="F3652" s="10"/>
      <c r="G3652" s="8">
        <v>7200</v>
      </c>
      <c r="H3652" s="8" t="s">
        <v>17470</v>
      </c>
      <c r="I3652" s="8" t="s">
        <v>3719</v>
      </c>
      <c r="J3652" s="8">
        <v>19449</v>
      </c>
      <c r="K3652" s="8" t="s">
        <v>33804</v>
      </c>
    </row>
    <row r="3653" spans="1:11" x14ac:dyDescent="0.2">
      <c r="A3653" s="8">
        <f>MAX($A$2:$A3652)+1</f>
        <v>2740</v>
      </c>
      <c r="B3653" s="8"/>
      <c r="C3653" s="9" t="str">
        <f t="shared" si="57"/>
        <v>Black Butte</v>
      </c>
      <c r="D3653" s="8"/>
      <c r="E3653" s="8"/>
      <c r="F3653" s="10"/>
      <c r="G3653" s="8">
        <v>7229</v>
      </c>
      <c r="H3653" s="8" t="s">
        <v>17471</v>
      </c>
      <c r="I3653" s="8" t="s">
        <v>1297</v>
      </c>
      <c r="J3653" s="8">
        <v>16655</v>
      </c>
      <c r="K3653" s="8" t="s">
        <v>33804</v>
      </c>
    </row>
    <row r="3654" spans="1:11" x14ac:dyDescent="0.2">
      <c r="A3654" s="8">
        <f>MAX($A$2:$A3653)+1</f>
        <v>2741</v>
      </c>
      <c r="B3654" s="8"/>
      <c r="C3654" s="9" t="str">
        <f t="shared" si="57"/>
        <v>Gianera</v>
      </c>
      <c r="D3654" s="8"/>
      <c r="E3654" s="8"/>
      <c r="F3654" s="10"/>
      <c r="G3654" s="8">
        <v>7231</v>
      </c>
      <c r="H3654" s="8" t="s">
        <v>17472</v>
      </c>
      <c r="I3654" s="8" t="s">
        <v>1297</v>
      </c>
      <c r="J3654" s="8">
        <v>16655</v>
      </c>
      <c r="K3654" s="8" t="s">
        <v>33804</v>
      </c>
    </row>
    <row r="3655" spans="1:11" x14ac:dyDescent="0.2">
      <c r="A3655" s="8">
        <f>MAX($A$2:$A3654)+1</f>
        <v>2742</v>
      </c>
      <c r="B3655" s="8"/>
      <c r="C3655" s="9" t="str">
        <f t="shared" si="57"/>
        <v>Santa Clara Cogen</v>
      </c>
      <c r="D3655" s="8"/>
      <c r="E3655" s="8"/>
      <c r="F3655" s="10"/>
      <c r="G3655" s="8">
        <v>7232</v>
      </c>
      <c r="H3655" s="8" t="s">
        <v>17473</v>
      </c>
      <c r="I3655" s="8" t="s">
        <v>1297</v>
      </c>
      <c r="J3655" s="8">
        <v>16655</v>
      </c>
      <c r="K3655" s="8" t="s">
        <v>33804</v>
      </c>
    </row>
    <row r="3656" spans="1:11" x14ac:dyDescent="0.2">
      <c r="A3656" s="8">
        <f>MAX($A$2:$A3655)+1</f>
        <v>2743</v>
      </c>
      <c r="B3656" s="8"/>
      <c r="C3656" s="9" t="str">
        <f t="shared" ref="C3656:C3719" si="58">IF(H3656="",F3656,H3656)</f>
        <v>Tesla</v>
      </c>
      <c r="D3656" s="8"/>
      <c r="E3656" s="8"/>
      <c r="F3656" s="10"/>
      <c r="G3656" s="8">
        <v>7233</v>
      </c>
      <c r="H3656" s="8" t="s">
        <v>17474</v>
      </c>
      <c r="I3656" s="8" t="s">
        <v>1073</v>
      </c>
      <c r="J3656" s="8">
        <v>3989</v>
      </c>
      <c r="K3656" s="8" t="s">
        <v>33804</v>
      </c>
    </row>
    <row r="3657" spans="1:11" x14ac:dyDescent="0.2">
      <c r="A3657" s="8">
        <f>MAX($A$2:$A3656)+1</f>
        <v>2744</v>
      </c>
      <c r="B3657" s="8"/>
      <c r="C3657" s="9" t="str">
        <f t="shared" si="58"/>
        <v>Superior Falls</v>
      </c>
      <c r="D3657" s="8"/>
      <c r="E3657" s="8"/>
      <c r="F3657" s="10"/>
      <c r="G3657" s="8">
        <v>1757</v>
      </c>
      <c r="H3657" s="8" t="s">
        <v>17475</v>
      </c>
      <c r="I3657" s="8" t="s">
        <v>297</v>
      </c>
      <c r="J3657" s="8">
        <v>13781</v>
      </c>
      <c r="K3657" s="8" t="s">
        <v>33804</v>
      </c>
    </row>
    <row r="3658" spans="1:11" x14ac:dyDescent="0.2">
      <c r="A3658" s="8">
        <f>MAX($A$2:$A3657)+1</f>
        <v>2745</v>
      </c>
      <c r="B3658" s="8"/>
      <c r="C3658" s="9" t="str">
        <f t="shared" si="58"/>
        <v>Cane Island</v>
      </c>
      <c r="D3658" s="8"/>
      <c r="E3658" s="8"/>
      <c r="F3658" s="10"/>
      <c r="G3658" s="8">
        <v>7238</v>
      </c>
      <c r="H3658" s="8" t="s">
        <v>17476</v>
      </c>
      <c r="I3658" s="8" t="s">
        <v>2323</v>
      </c>
      <c r="J3658" s="8">
        <v>10376</v>
      </c>
      <c r="K3658" s="8" t="s">
        <v>33804</v>
      </c>
    </row>
    <row r="3659" spans="1:11" x14ac:dyDescent="0.2">
      <c r="A3659" s="8">
        <f>MAX($A$2:$A3658)+1</f>
        <v>2746</v>
      </c>
      <c r="B3659" s="8"/>
      <c r="C3659" s="9" t="str">
        <f t="shared" si="58"/>
        <v>Dam 2</v>
      </c>
      <c r="D3659" s="8"/>
      <c r="E3659" s="8"/>
      <c r="F3659" s="10"/>
      <c r="G3659" s="8">
        <v>7246</v>
      </c>
      <c r="H3659" s="8" t="s">
        <v>17477</v>
      </c>
      <c r="I3659" s="8" t="s">
        <v>650</v>
      </c>
      <c r="J3659" s="8">
        <v>807</v>
      </c>
      <c r="K3659" s="8" t="s">
        <v>33804</v>
      </c>
    </row>
    <row r="3660" spans="1:11" x14ac:dyDescent="0.2">
      <c r="A3660" s="8">
        <f>MAX($A$2:$A3659)+1</f>
        <v>2747</v>
      </c>
      <c r="B3660" s="8"/>
      <c r="C3660" s="9" t="str">
        <f t="shared" si="58"/>
        <v>Watertown Power Plant</v>
      </c>
      <c r="D3660" s="8"/>
      <c r="E3660" s="8"/>
      <c r="F3660" s="10"/>
      <c r="G3660" s="8">
        <v>7247</v>
      </c>
      <c r="H3660" s="8" t="s">
        <v>17478</v>
      </c>
      <c r="I3660" s="8" t="s">
        <v>2578</v>
      </c>
      <c r="J3660" s="8">
        <v>12710</v>
      </c>
      <c r="K3660" s="8" t="s">
        <v>33804</v>
      </c>
    </row>
    <row r="3661" spans="1:11" x14ac:dyDescent="0.2">
      <c r="A3661" s="8">
        <f>MAX($A$2:$A3660)+1</f>
        <v>2748</v>
      </c>
      <c r="B3661" s="8"/>
      <c r="C3661" s="9" t="str">
        <f t="shared" si="58"/>
        <v>Skookumchuck</v>
      </c>
      <c r="D3661" s="8"/>
      <c r="E3661" s="8"/>
      <c r="F3661" s="10"/>
      <c r="G3661" s="8">
        <v>7259</v>
      </c>
      <c r="H3661" s="8" t="s">
        <v>17479</v>
      </c>
      <c r="I3661" s="8" t="s">
        <v>3609</v>
      </c>
      <c r="J3661" s="8">
        <v>19099</v>
      </c>
      <c r="K3661" s="8" t="s">
        <v>33804</v>
      </c>
    </row>
    <row r="3662" spans="1:11" x14ac:dyDescent="0.2">
      <c r="A3662" s="8">
        <f>MAX($A$2:$A3661)+1</f>
        <v>2749</v>
      </c>
      <c r="B3662" s="8"/>
      <c r="C3662" s="9" t="str">
        <f t="shared" si="58"/>
        <v>491 E 48th Street</v>
      </c>
      <c r="D3662" s="8"/>
      <c r="E3662" s="8"/>
      <c r="F3662" s="10"/>
      <c r="G3662" s="8">
        <v>7268</v>
      </c>
      <c r="H3662" s="8" t="s">
        <v>17480</v>
      </c>
      <c r="I3662" s="8" t="s">
        <v>1148</v>
      </c>
      <c r="J3662" s="8">
        <v>8723</v>
      </c>
      <c r="K3662" s="8" t="s">
        <v>33804</v>
      </c>
    </row>
    <row r="3663" spans="1:11" x14ac:dyDescent="0.2">
      <c r="A3663" s="8">
        <f>MAX($A$2:$A3662)+1</f>
        <v>2750</v>
      </c>
      <c r="B3663" s="8"/>
      <c r="C3663" s="9" t="str">
        <f t="shared" si="58"/>
        <v>O'Shaughnessy Hydro</v>
      </c>
      <c r="D3663" s="8"/>
      <c r="E3663" s="8"/>
      <c r="F3663" s="10"/>
      <c r="G3663" s="8">
        <v>7279</v>
      </c>
      <c r="H3663" s="8" t="s">
        <v>17481</v>
      </c>
      <c r="I3663" s="8" t="s">
        <v>1076</v>
      </c>
      <c r="J3663" s="8">
        <v>4065</v>
      </c>
      <c r="K3663" s="8" t="s">
        <v>33804</v>
      </c>
    </row>
    <row r="3664" spans="1:11" x14ac:dyDescent="0.2">
      <c r="A3664" s="8">
        <f>MAX($A$2:$A3663)+1</f>
        <v>2751</v>
      </c>
      <c r="B3664" s="8"/>
      <c r="C3664" s="9" t="str">
        <f t="shared" si="58"/>
        <v>Gardner Energy Center</v>
      </c>
      <c r="D3664" s="8"/>
      <c r="E3664" s="8"/>
      <c r="F3664" s="10"/>
      <c r="G3664" s="8">
        <v>7281</v>
      </c>
      <c r="H3664" s="8" t="s">
        <v>17482</v>
      </c>
      <c r="I3664" s="8" t="s">
        <v>1119</v>
      </c>
      <c r="J3664" s="8">
        <v>6949</v>
      </c>
      <c r="K3664" s="8" t="s">
        <v>33804</v>
      </c>
    </row>
    <row r="3665" spans="1:11" x14ac:dyDescent="0.2">
      <c r="A3665" s="8">
        <f>MAX($A$2:$A3664)+1</f>
        <v>2752</v>
      </c>
      <c r="B3665" s="8"/>
      <c r="C3665" s="9" t="str">
        <f t="shared" si="58"/>
        <v>Paragould Turbine</v>
      </c>
      <c r="D3665" s="8"/>
      <c r="E3665" s="8"/>
      <c r="F3665" s="10"/>
      <c r="G3665" s="8">
        <v>7283</v>
      </c>
      <c r="H3665" s="8" t="s">
        <v>17483</v>
      </c>
      <c r="I3665" s="8" t="s">
        <v>2898</v>
      </c>
      <c r="J3665" s="8">
        <v>14446</v>
      </c>
      <c r="K3665" s="8" t="s">
        <v>33804</v>
      </c>
    </row>
    <row r="3666" spans="1:11" x14ac:dyDescent="0.2">
      <c r="A3666" s="8">
        <f>MAX($A$2:$A3665)+1</f>
        <v>2753</v>
      </c>
      <c r="B3666" s="8"/>
      <c r="C3666" s="9" t="str">
        <f t="shared" si="58"/>
        <v>Sherman Avenue</v>
      </c>
      <c r="D3666" s="8"/>
      <c r="E3666" s="8"/>
      <c r="F3666" s="10"/>
      <c r="G3666" s="8">
        <v>7288</v>
      </c>
      <c r="H3666" s="8" t="s">
        <v>17484</v>
      </c>
      <c r="I3666" s="8" t="s">
        <v>888</v>
      </c>
      <c r="J3666" s="8">
        <v>56606</v>
      </c>
      <c r="K3666" s="8" t="s">
        <v>33804</v>
      </c>
    </row>
    <row r="3667" spans="1:11" x14ac:dyDescent="0.2">
      <c r="A3667" s="8">
        <f>MAX($A$2:$A3666)+1</f>
        <v>2754</v>
      </c>
      <c r="B3667" s="8"/>
      <c r="C3667" s="9" t="str">
        <f t="shared" si="58"/>
        <v>Central Energy Plant</v>
      </c>
      <c r="D3667" s="8"/>
      <c r="E3667" s="8"/>
      <c r="F3667" s="10"/>
      <c r="G3667" s="8">
        <v>7294</v>
      </c>
      <c r="H3667" s="8" t="s">
        <v>17485</v>
      </c>
      <c r="I3667" s="8" t="s">
        <v>3082</v>
      </c>
      <c r="J3667" s="8">
        <v>15776</v>
      </c>
      <c r="K3667" s="8" t="s">
        <v>33804</v>
      </c>
    </row>
    <row r="3668" spans="1:11" x14ac:dyDescent="0.2">
      <c r="A3668" s="8">
        <f>MAX($A$2:$A3667)+1</f>
        <v>2755</v>
      </c>
      <c r="B3668" s="8"/>
      <c r="C3668" s="9" t="str">
        <f t="shared" si="58"/>
        <v>Palmyra Municipal 2</v>
      </c>
      <c r="D3668" s="8"/>
      <c r="E3668" s="8"/>
      <c r="F3668" s="10"/>
      <c r="G3668" s="8">
        <v>7304</v>
      </c>
      <c r="H3668" s="8" t="s">
        <v>17486</v>
      </c>
      <c r="I3668" s="8" t="s">
        <v>1258</v>
      </c>
      <c r="J3668" s="8">
        <v>14400</v>
      </c>
      <c r="K3668" s="8" t="s">
        <v>33804</v>
      </c>
    </row>
    <row r="3669" spans="1:11" x14ac:dyDescent="0.2">
      <c r="A3669" s="8">
        <f>MAX($A$2:$A3668)+1</f>
        <v>2756</v>
      </c>
      <c r="B3669" s="8"/>
      <c r="C3669" s="9" t="str">
        <f t="shared" si="58"/>
        <v>Redding Power</v>
      </c>
      <c r="D3669" s="8"/>
      <c r="E3669" s="8"/>
      <c r="F3669" s="10"/>
      <c r="G3669" s="8">
        <v>7307</v>
      </c>
      <c r="H3669" s="8" t="s">
        <v>17487</v>
      </c>
      <c r="I3669" s="8" t="s">
        <v>1282</v>
      </c>
      <c r="J3669" s="8">
        <v>15783</v>
      </c>
      <c r="K3669" s="8" t="s">
        <v>33804</v>
      </c>
    </row>
    <row r="3670" spans="1:11" x14ac:dyDescent="0.2">
      <c r="A3670" s="8">
        <f>MAX($A$2:$A3669)+1</f>
        <v>2757</v>
      </c>
      <c r="B3670" s="8"/>
      <c r="C3670" s="9" t="str">
        <f t="shared" si="58"/>
        <v>Richard M Flynn</v>
      </c>
      <c r="D3670" s="8"/>
      <c r="E3670" s="8"/>
      <c r="F3670" s="10"/>
      <c r="G3670" s="8">
        <v>7314</v>
      </c>
      <c r="H3670" s="8" t="s">
        <v>17488</v>
      </c>
      <c r="I3670" s="8" t="s">
        <v>2696</v>
      </c>
      <c r="J3670" s="8">
        <v>15296</v>
      </c>
      <c r="K3670" s="8" t="s">
        <v>33804</v>
      </c>
    </row>
    <row r="3671" spans="1:11" x14ac:dyDescent="0.2">
      <c r="A3671" s="8">
        <f>MAX($A$2:$A3670)+1</f>
        <v>2758</v>
      </c>
      <c r="B3671" s="8"/>
      <c r="C3671" s="9" t="str">
        <f t="shared" si="58"/>
        <v>Almond Power Plant</v>
      </c>
      <c r="D3671" s="8"/>
      <c r="E3671" s="8"/>
      <c r="F3671" s="10"/>
      <c r="G3671" s="8">
        <v>7315</v>
      </c>
      <c r="H3671" s="8" t="s">
        <v>17489</v>
      </c>
      <c r="I3671" s="8" t="s">
        <v>3635</v>
      </c>
      <c r="J3671" s="8">
        <v>19281</v>
      </c>
      <c r="K3671" s="8" t="s">
        <v>33804</v>
      </c>
    </row>
    <row r="3672" spans="1:11" x14ac:dyDescent="0.2">
      <c r="A3672" s="8">
        <f>MAX($A$2:$A3671)+1</f>
        <v>2759</v>
      </c>
      <c r="B3672" s="8"/>
      <c r="C3672" s="9" t="str">
        <f t="shared" si="58"/>
        <v>Buffalo Bill</v>
      </c>
      <c r="D3672" s="8"/>
      <c r="E3672" s="8"/>
      <c r="F3672" s="10"/>
      <c r="G3672" s="8">
        <v>7317</v>
      </c>
      <c r="H3672" s="8" t="s">
        <v>17490</v>
      </c>
      <c r="I3672" s="8" t="s">
        <v>3653</v>
      </c>
      <c r="J3672" s="8">
        <v>2518</v>
      </c>
      <c r="K3672" s="8" t="s">
        <v>33804</v>
      </c>
    </row>
    <row r="3673" spans="1:11" x14ac:dyDescent="0.2">
      <c r="A3673" s="8">
        <f>MAX($A$2:$A3672)+1</f>
        <v>2760</v>
      </c>
      <c r="B3673" s="8"/>
      <c r="C3673" s="9" t="str">
        <f t="shared" si="58"/>
        <v>Van Sant Station</v>
      </c>
      <c r="D3673" s="8"/>
      <c r="E3673" s="8"/>
      <c r="F3673" s="10"/>
      <c r="G3673" s="8">
        <v>7318</v>
      </c>
      <c r="H3673" s="8" t="s">
        <v>17491</v>
      </c>
      <c r="I3673" s="8" t="s">
        <v>2651</v>
      </c>
      <c r="J3673" s="8">
        <v>54899</v>
      </c>
      <c r="K3673" s="8" t="s">
        <v>33804</v>
      </c>
    </row>
    <row r="3674" spans="1:11" x14ac:dyDescent="0.2">
      <c r="A3674" s="8">
        <f>MAX($A$2:$A3673)+1</f>
        <v>2761</v>
      </c>
      <c r="B3674" s="8"/>
      <c r="C3674" s="9" t="str">
        <f t="shared" si="58"/>
        <v>San Jacinto Steam Electric Station</v>
      </c>
      <c r="D3674" s="8"/>
      <c r="E3674" s="8"/>
      <c r="F3674" s="10"/>
      <c r="G3674" s="8">
        <v>7325</v>
      </c>
      <c r="H3674" s="8" t="s">
        <v>17492</v>
      </c>
      <c r="I3674" s="8" t="s">
        <v>2808</v>
      </c>
      <c r="J3674" s="8">
        <v>54888</v>
      </c>
      <c r="K3674" s="8" t="s">
        <v>33804</v>
      </c>
    </row>
    <row r="3675" spans="1:11" x14ac:dyDescent="0.2">
      <c r="A3675" s="8">
        <f>MAX($A$2:$A3674)+1</f>
        <v>2762</v>
      </c>
      <c r="B3675" s="8"/>
      <c r="C3675" s="9" t="str">
        <f t="shared" si="58"/>
        <v>Richmond</v>
      </c>
      <c r="D3675" s="8"/>
      <c r="E3675" s="8"/>
      <c r="F3675" s="10"/>
      <c r="G3675" s="8">
        <v>7335</v>
      </c>
      <c r="H3675" s="8" t="s">
        <v>17493</v>
      </c>
      <c r="I3675" s="8" t="s">
        <v>2193</v>
      </c>
      <c r="J3675" s="8">
        <v>9234</v>
      </c>
      <c r="K3675" s="8" t="s">
        <v>33804</v>
      </c>
    </row>
    <row r="3676" spans="1:11" x14ac:dyDescent="0.2">
      <c r="A3676" s="8">
        <f>MAX($A$2:$A3675)+1</f>
        <v>2763</v>
      </c>
      <c r="B3676" s="8"/>
      <c r="C3676" s="9" t="str">
        <f t="shared" si="58"/>
        <v>Anderson</v>
      </c>
      <c r="D3676" s="8"/>
      <c r="E3676" s="8"/>
      <c r="F3676" s="10"/>
      <c r="G3676" s="8">
        <v>7336</v>
      </c>
      <c r="H3676" s="8" t="s">
        <v>17494</v>
      </c>
      <c r="I3676" s="8" t="s">
        <v>2193</v>
      </c>
      <c r="J3676" s="8">
        <v>9234</v>
      </c>
      <c r="K3676" s="8" t="s">
        <v>33804</v>
      </c>
    </row>
    <row r="3677" spans="1:11" x14ac:dyDescent="0.2">
      <c r="A3677" s="8">
        <f>MAX($A$2:$A3676)+1</f>
        <v>2764</v>
      </c>
      <c r="B3677" s="8"/>
      <c r="C3677" s="9" t="str">
        <f t="shared" si="58"/>
        <v>Florence</v>
      </c>
      <c r="D3677" s="8"/>
      <c r="E3677" s="8"/>
      <c r="F3677" s="10"/>
      <c r="G3677" s="8">
        <v>7337</v>
      </c>
      <c r="H3677" s="8" t="s">
        <v>17495</v>
      </c>
      <c r="I3677" s="8" t="s">
        <v>318</v>
      </c>
      <c r="J3677" s="8">
        <v>19794</v>
      </c>
      <c r="K3677" s="8" t="s">
        <v>33804</v>
      </c>
    </row>
    <row r="3678" spans="1:11" x14ac:dyDescent="0.2">
      <c r="A3678" s="8">
        <f>MAX($A$2:$A3677)+1</f>
        <v>2765</v>
      </c>
      <c r="B3678" s="8"/>
      <c r="C3678" s="9" t="str">
        <f t="shared" si="58"/>
        <v>Grizzly</v>
      </c>
      <c r="D3678" s="8"/>
      <c r="E3678" s="8"/>
      <c r="F3678" s="10"/>
      <c r="G3678" s="8">
        <v>7338</v>
      </c>
      <c r="H3678" s="8" t="s">
        <v>17496</v>
      </c>
      <c r="I3678" s="8" t="s">
        <v>1297</v>
      </c>
      <c r="J3678" s="8">
        <v>16655</v>
      </c>
      <c r="K3678" s="8" t="s">
        <v>33804</v>
      </c>
    </row>
    <row r="3679" spans="1:11" x14ac:dyDescent="0.2">
      <c r="A3679" s="8">
        <f>A2674</f>
        <v>1768</v>
      </c>
      <c r="B3679" s="8"/>
      <c r="C3679" s="9" t="str">
        <f t="shared" si="58"/>
        <v>Wellington 2</v>
      </c>
      <c r="D3679" s="8"/>
      <c r="E3679" s="8"/>
      <c r="F3679" s="10"/>
      <c r="G3679" s="8">
        <v>7339</v>
      </c>
      <c r="H3679" s="8" t="s">
        <v>17497</v>
      </c>
      <c r="I3679" s="8" t="s">
        <v>1363</v>
      </c>
      <c r="J3679" s="8">
        <v>20315</v>
      </c>
      <c r="K3679" s="8" t="s">
        <v>33804</v>
      </c>
    </row>
    <row r="3680" spans="1:11" x14ac:dyDescent="0.2">
      <c r="A3680" s="8">
        <f>MAX($A$2:$A3679)+1</f>
        <v>2766</v>
      </c>
      <c r="B3680" s="8"/>
      <c r="C3680" s="9" t="str">
        <f t="shared" si="58"/>
        <v>PHP 2</v>
      </c>
      <c r="D3680" s="8"/>
      <c r="E3680" s="8"/>
      <c r="F3680" s="10"/>
      <c r="G3680" s="8">
        <v>4214</v>
      </c>
      <c r="H3680" s="8" t="s">
        <v>17498</v>
      </c>
      <c r="I3680" s="8" t="s">
        <v>346</v>
      </c>
      <c r="J3680" s="8">
        <v>15248</v>
      </c>
      <c r="K3680" s="8" t="s">
        <v>33804</v>
      </c>
    </row>
    <row r="3681" spans="1:11" x14ac:dyDescent="0.2">
      <c r="A3681" s="8">
        <f>MAX($A$2:$A3680)+1</f>
        <v>2767</v>
      </c>
      <c r="B3681" s="8"/>
      <c r="C3681" s="9" t="str">
        <f t="shared" si="58"/>
        <v>Bradley Lake</v>
      </c>
      <c r="D3681" s="8"/>
      <c r="E3681" s="8"/>
      <c r="F3681" s="10"/>
      <c r="G3681" s="8">
        <v>7367</v>
      </c>
      <c r="H3681" s="8" t="s">
        <v>17499</v>
      </c>
      <c r="I3681" s="8" t="s">
        <v>2134</v>
      </c>
      <c r="J3681" s="8">
        <v>19558</v>
      </c>
      <c r="K3681" s="8" t="s">
        <v>33804</v>
      </c>
    </row>
    <row r="3682" spans="1:11" x14ac:dyDescent="0.2">
      <c r="A3682" s="8">
        <f>MAX($A$2:$A3681)+1</f>
        <v>2768</v>
      </c>
      <c r="B3682" s="8"/>
      <c r="C3682" s="9" t="str">
        <f t="shared" si="58"/>
        <v>Geothermal 1</v>
      </c>
      <c r="D3682" s="8"/>
      <c r="E3682" s="8"/>
      <c r="F3682" s="10"/>
      <c r="G3682" s="8">
        <v>7368</v>
      </c>
      <c r="H3682" s="8" t="s">
        <v>17500</v>
      </c>
      <c r="I3682" s="8" t="s">
        <v>2758</v>
      </c>
      <c r="J3682" s="8">
        <v>40613</v>
      </c>
      <c r="K3682" s="8" t="s">
        <v>33804</v>
      </c>
    </row>
    <row r="3683" spans="1:11" x14ac:dyDescent="0.2">
      <c r="A3683" s="8">
        <f>MAX($A$2:$A3682)+1</f>
        <v>2769</v>
      </c>
      <c r="B3683" s="8"/>
      <c r="C3683" s="9" t="str">
        <f t="shared" si="58"/>
        <v>Geothermal 2</v>
      </c>
      <c r="D3683" s="8"/>
      <c r="E3683" s="8"/>
      <c r="F3683" s="10"/>
      <c r="G3683" s="8">
        <v>7369</v>
      </c>
      <c r="H3683" s="8" t="s">
        <v>17501</v>
      </c>
      <c r="I3683" s="8" t="s">
        <v>2758</v>
      </c>
      <c r="J3683" s="8">
        <v>40613</v>
      </c>
      <c r="K3683" s="8" t="s">
        <v>33804</v>
      </c>
    </row>
    <row r="3684" spans="1:11" x14ac:dyDescent="0.2">
      <c r="A3684" s="8">
        <f>MAX($A$2:$A3683)+1</f>
        <v>2770</v>
      </c>
      <c r="B3684" s="8"/>
      <c r="C3684" s="9" t="str">
        <f t="shared" si="58"/>
        <v>McPhee</v>
      </c>
      <c r="D3684" s="8"/>
      <c r="E3684" s="8"/>
      <c r="F3684" s="10"/>
      <c r="G3684" s="8">
        <v>7372</v>
      </c>
      <c r="H3684" s="8" t="s">
        <v>17502</v>
      </c>
      <c r="I3684" s="8" t="s">
        <v>3653</v>
      </c>
      <c r="J3684" s="8">
        <v>2518</v>
      </c>
      <c r="K3684" s="8" t="s">
        <v>33804</v>
      </c>
    </row>
    <row r="3685" spans="1:11" x14ac:dyDescent="0.2">
      <c r="A3685" s="8">
        <f>MAX($A$2:$A3684)+1</f>
        <v>2771</v>
      </c>
      <c r="B3685" s="8"/>
      <c r="C3685" s="9" t="str">
        <f t="shared" si="58"/>
        <v>Towaoc</v>
      </c>
      <c r="D3685" s="8"/>
      <c r="E3685" s="8"/>
      <c r="F3685" s="10"/>
      <c r="G3685" s="8">
        <v>7373</v>
      </c>
      <c r="H3685" s="8" t="s">
        <v>17503</v>
      </c>
      <c r="I3685" s="8" t="s">
        <v>3653</v>
      </c>
      <c r="J3685" s="8">
        <v>2518</v>
      </c>
      <c r="K3685" s="8" t="s">
        <v>33804</v>
      </c>
    </row>
    <row r="3686" spans="1:11" x14ac:dyDescent="0.2">
      <c r="A3686" s="8">
        <f>MAX($A$2:$A3685)+1</f>
        <v>2772</v>
      </c>
      <c r="B3686" s="8"/>
      <c r="C3686" s="9" t="str">
        <f t="shared" si="58"/>
        <v>Thornapple</v>
      </c>
      <c r="D3686" s="8"/>
      <c r="E3686" s="8"/>
      <c r="F3686" s="10"/>
      <c r="G3686" s="8">
        <v>3988</v>
      </c>
      <c r="H3686" s="8" t="s">
        <v>17504</v>
      </c>
      <c r="I3686" s="8" t="s">
        <v>297</v>
      </c>
      <c r="J3686" s="8">
        <v>13781</v>
      </c>
      <c r="K3686" s="8" t="s">
        <v>33804</v>
      </c>
    </row>
    <row r="3687" spans="1:11" x14ac:dyDescent="0.2">
      <c r="A3687" s="8">
        <f>MAX($A$2:$A3686)+1</f>
        <v>2773</v>
      </c>
      <c r="B3687" s="8"/>
      <c r="C3687" s="9" t="str">
        <f t="shared" si="58"/>
        <v>Trego</v>
      </c>
      <c r="D3687" s="8"/>
      <c r="E3687" s="8"/>
      <c r="F3687" s="10"/>
      <c r="G3687" s="8">
        <v>4012</v>
      </c>
      <c r="H3687" s="8" t="s">
        <v>17505</v>
      </c>
      <c r="I3687" s="8" t="s">
        <v>297</v>
      </c>
      <c r="J3687" s="8">
        <v>13781</v>
      </c>
      <c r="K3687" s="8" t="s">
        <v>33804</v>
      </c>
    </row>
    <row r="3688" spans="1:11" x14ac:dyDescent="0.2">
      <c r="A3688" s="8">
        <f>MAX($A$2:$A3687)+1</f>
        <v>2774</v>
      </c>
      <c r="B3688" s="8"/>
      <c r="C3688" s="9" t="str">
        <f t="shared" si="58"/>
        <v>Midulla Generating Station</v>
      </c>
      <c r="D3688" s="8"/>
      <c r="E3688" s="8"/>
      <c r="F3688" s="10"/>
      <c r="G3688" s="8">
        <v>7380</v>
      </c>
      <c r="H3688" s="8" t="s">
        <v>17506</v>
      </c>
      <c r="I3688" s="8" t="s">
        <v>3223</v>
      </c>
      <c r="J3688" s="8">
        <v>21554</v>
      </c>
      <c r="K3688" s="8" t="s">
        <v>33804</v>
      </c>
    </row>
    <row r="3689" spans="1:11" x14ac:dyDescent="0.2">
      <c r="A3689" s="8">
        <f>MAX($A$2:$A3688)+1</f>
        <v>2775</v>
      </c>
      <c r="B3689" s="8"/>
      <c r="C3689" s="9" t="str">
        <f t="shared" si="58"/>
        <v>Poplar Bluff Generating Station</v>
      </c>
      <c r="D3689" s="8"/>
      <c r="E3689" s="8"/>
      <c r="F3689" s="10"/>
      <c r="G3689" s="8">
        <v>7392</v>
      </c>
      <c r="H3689" s="8" t="s">
        <v>17507</v>
      </c>
      <c r="I3689" s="8" t="s">
        <v>1274</v>
      </c>
      <c r="J3689" s="8">
        <v>15229</v>
      </c>
      <c r="K3689" s="8" t="s">
        <v>33804</v>
      </c>
    </row>
    <row r="3690" spans="1:11" x14ac:dyDescent="0.2">
      <c r="A3690" s="8">
        <f>MAX($A$2:$A3689)+1</f>
        <v>2776</v>
      </c>
      <c r="B3690" s="8"/>
      <c r="C3690" s="9" t="str">
        <f t="shared" si="58"/>
        <v>Lakin Municipal</v>
      </c>
      <c r="D3690" s="8"/>
      <c r="E3690" s="8"/>
      <c r="F3690" s="10"/>
      <c r="G3690" s="8">
        <v>7393</v>
      </c>
      <c r="H3690" s="8" t="s">
        <v>17508</v>
      </c>
      <c r="I3690" s="8" t="s">
        <v>1181</v>
      </c>
      <c r="J3690" s="8">
        <v>10628</v>
      </c>
      <c r="K3690" s="8" t="s">
        <v>33804</v>
      </c>
    </row>
    <row r="3691" spans="1:11" x14ac:dyDescent="0.2">
      <c r="A3691" s="8">
        <f>MAX($A$2:$A3690)+1</f>
        <v>2777</v>
      </c>
      <c r="B3691" s="8"/>
      <c r="C3691" s="9" t="str">
        <f t="shared" si="58"/>
        <v>Front Street</v>
      </c>
      <c r="D3691" s="8"/>
      <c r="E3691" s="8"/>
      <c r="F3691" s="10"/>
      <c r="G3691" s="8">
        <v>7396</v>
      </c>
      <c r="H3691" s="8" t="s">
        <v>17509</v>
      </c>
      <c r="I3691" s="8" t="s">
        <v>1067</v>
      </c>
      <c r="J3691" s="8">
        <v>3477</v>
      </c>
      <c r="K3691" s="8" t="s">
        <v>33804</v>
      </c>
    </row>
    <row r="3692" spans="1:11" x14ac:dyDescent="0.2">
      <c r="A3692" s="8">
        <f>MAX($A$2:$A3691)+1</f>
        <v>2778</v>
      </c>
      <c r="B3692" s="8"/>
      <c r="C3692" s="9" t="str">
        <f t="shared" si="58"/>
        <v>Falling Spring</v>
      </c>
      <c r="D3692" s="8"/>
      <c r="E3692" s="8"/>
      <c r="F3692" s="10"/>
      <c r="G3692" s="8">
        <v>7397</v>
      </c>
      <c r="H3692" s="8" t="s">
        <v>17510</v>
      </c>
      <c r="I3692" s="8" t="s">
        <v>793</v>
      </c>
      <c r="J3692" s="8">
        <v>3329</v>
      </c>
      <c r="K3692" s="8" t="s">
        <v>33804</v>
      </c>
    </row>
    <row r="3693" spans="1:11" x14ac:dyDescent="0.2">
      <c r="A3693" s="8">
        <f>MAX($A$2:$A3692)+1</f>
        <v>2779</v>
      </c>
      <c r="B3693" s="8"/>
      <c r="C3693" s="9" t="str">
        <f t="shared" si="58"/>
        <v>Water Street Station</v>
      </c>
      <c r="D3693" s="8"/>
      <c r="E3693" s="8"/>
      <c r="F3693" s="10"/>
      <c r="G3693" s="8">
        <v>7398</v>
      </c>
      <c r="H3693" s="8" t="s">
        <v>17511</v>
      </c>
      <c r="I3693" s="8" t="s">
        <v>1035</v>
      </c>
      <c r="J3693" s="8">
        <v>1366</v>
      </c>
      <c r="K3693" s="8" t="s">
        <v>33804</v>
      </c>
    </row>
    <row r="3694" spans="1:11" x14ac:dyDescent="0.2">
      <c r="A3694" s="8">
        <f>MAX($A$2:$A3693)+1</f>
        <v>2780</v>
      </c>
      <c r="B3694" s="8"/>
      <c r="C3694" s="9" t="str">
        <f t="shared" si="58"/>
        <v>Henry Station</v>
      </c>
      <c r="D3694" s="8"/>
      <c r="E3694" s="8"/>
      <c r="F3694" s="10"/>
      <c r="G3694" s="8">
        <v>7399</v>
      </c>
      <c r="H3694" s="8" t="s">
        <v>17512</v>
      </c>
      <c r="I3694" s="8" t="s">
        <v>1035</v>
      </c>
      <c r="J3694" s="8">
        <v>1366</v>
      </c>
      <c r="K3694" s="8" t="s">
        <v>33804</v>
      </c>
    </row>
    <row r="3695" spans="1:11" x14ac:dyDescent="0.2">
      <c r="A3695" s="8">
        <f>MAX($A$2:$A3694)+1</f>
        <v>2781</v>
      </c>
      <c r="B3695" s="8"/>
      <c r="C3695" s="9" t="str">
        <f t="shared" si="58"/>
        <v>Salisbury City of</v>
      </c>
      <c r="D3695" s="8"/>
      <c r="E3695" s="8"/>
      <c r="F3695" s="10"/>
      <c r="G3695" s="8">
        <v>7400</v>
      </c>
      <c r="H3695" s="8" t="s">
        <v>17513</v>
      </c>
      <c r="I3695" s="8" t="s">
        <v>1294</v>
      </c>
      <c r="J3695" s="8">
        <v>16560</v>
      </c>
      <c r="K3695" s="8" t="s">
        <v>33804</v>
      </c>
    </row>
    <row r="3696" spans="1:11" x14ac:dyDescent="0.2">
      <c r="A3696" s="8">
        <f>MAX($A$2:$A3695)+1</f>
        <v>2782</v>
      </c>
      <c r="B3696" s="8"/>
      <c r="C3696" s="9" t="str">
        <f t="shared" si="58"/>
        <v>Shelbina Power #1</v>
      </c>
      <c r="D3696" s="8"/>
      <c r="E3696" s="8"/>
      <c r="F3696" s="10"/>
      <c r="G3696" s="8">
        <v>7405</v>
      </c>
      <c r="H3696" s="8" t="s">
        <v>17514</v>
      </c>
      <c r="I3696" s="8" t="s">
        <v>1305</v>
      </c>
      <c r="J3696" s="8">
        <v>17035</v>
      </c>
      <c r="K3696" s="8" t="s">
        <v>33804</v>
      </c>
    </row>
    <row r="3697" spans="1:11" x14ac:dyDescent="0.2">
      <c r="A3697" s="8">
        <f>MAX($A$2:$A3696)+1</f>
        <v>2783</v>
      </c>
      <c r="B3697" s="8"/>
      <c r="C3697" s="9" t="str">
        <f t="shared" si="58"/>
        <v>Shelbina Power #2</v>
      </c>
      <c r="D3697" s="8"/>
      <c r="E3697" s="8"/>
      <c r="F3697" s="10"/>
      <c r="G3697" s="8">
        <v>7406</v>
      </c>
      <c r="H3697" s="8" t="s">
        <v>17515</v>
      </c>
      <c r="I3697" s="8" t="s">
        <v>1305</v>
      </c>
      <c r="J3697" s="8">
        <v>17035</v>
      </c>
      <c r="K3697" s="8" t="s">
        <v>33804</v>
      </c>
    </row>
    <row r="3698" spans="1:11" x14ac:dyDescent="0.2">
      <c r="A3698" s="8">
        <f>MAX($A$2:$A3697)+1</f>
        <v>2784</v>
      </c>
      <c r="B3698" s="8"/>
      <c r="C3698" s="9" t="str">
        <f t="shared" si="58"/>
        <v>Payson</v>
      </c>
      <c r="D3698" s="8"/>
      <c r="E3698" s="8"/>
      <c r="F3698" s="10"/>
      <c r="G3698" s="8">
        <v>7408</v>
      </c>
      <c r="H3698" s="8" t="s">
        <v>17516</v>
      </c>
      <c r="I3698" s="8" t="s">
        <v>2916</v>
      </c>
      <c r="J3698" s="8">
        <v>14600</v>
      </c>
      <c r="K3698" s="8" t="s">
        <v>33804</v>
      </c>
    </row>
    <row r="3699" spans="1:11" x14ac:dyDescent="0.2">
      <c r="A3699" s="8">
        <f>MAX($A$2:$A3698)+1</f>
        <v>2785</v>
      </c>
      <c r="B3699" s="8"/>
      <c r="C3699" s="9" t="str">
        <f t="shared" si="58"/>
        <v>Short Mountain</v>
      </c>
      <c r="D3699" s="8"/>
      <c r="E3699" s="8"/>
      <c r="F3699" s="10"/>
      <c r="G3699" s="8">
        <v>7413</v>
      </c>
      <c r="H3699" s="8" t="s">
        <v>17517</v>
      </c>
      <c r="I3699" s="8" t="s">
        <v>1726</v>
      </c>
      <c r="J3699" s="8">
        <v>40437</v>
      </c>
      <c r="K3699" s="8" t="s">
        <v>33804</v>
      </c>
    </row>
    <row r="3700" spans="1:11" x14ac:dyDescent="0.2">
      <c r="A3700" s="8">
        <f>MAX($A$2:$A3699)+1</f>
        <v>2786</v>
      </c>
      <c r="B3700" s="8"/>
      <c r="C3700" s="9" t="str">
        <f t="shared" si="58"/>
        <v>Thorne Bay Plant</v>
      </c>
      <c r="D3700" s="8"/>
      <c r="E3700" s="8"/>
      <c r="F3700" s="10"/>
      <c r="G3700" s="8">
        <v>7414</v>
      </c>
      <c r="H3700" s="8" t="s">
        <v>17518</v>
      </c>
      <c r="I3700" s="8" t="s">
        <v>553</v>
      </c>
      <c r="J3700" s="8">
        <v>219</v>
      </c>
      <c r="K3700" s="8" t="s">
        <v>33804</v>
      </c>
    </row>
    <row r="3701" spans="1:11" x14ac:dyDescent="0.2">
      <c r="A3701" s="8">
        <f>MAX($A$2:$A3700)+1</f>
        <v>2787</v>
      </c>
      <c r="B3701" s="8"/>
      <c r="C3701" s="9" t="str">
        <f t="shared" si="58"/>
        <v>Lakefield Utilities</v>
      </c>
      <c r="D3701" s="8"/>
      <c r="E3701" s="8"/>
      <c r="F3701" s="10"/>
      <c r="G3701" s="8">
        <v>7415</v>
      </c>
      <c r="H3701" s="8" t="s">
        <v>17519</v>
      </c>
      <c r="I3701" s="8" t="s">
        <v>1179</v>
      </c>
      <c r="J3701" s="8">
        <v>10622</v>
      </c>
      <c r="K3701" s="8" t="s">
        <v>33804</v>
      </c>
    </row>
    <row r="3702" spans="1:11" x14ac:dyDescent="0.2">
      <c r="A3702" s="8">
        <f>MAX($A$2:$A3701)+1</f>
        <v>2788</v>
      </c>
      <c r="B3702" s="8"/>
      <c r="C3702" s="9" t="str">
        <f t="shared" si="58"/>
        <v>Interstate</v>
      </c>
      <c r="D3702" s="8"/>
      <c r="E3702" s="8"/>
      <c r="F3702" s="10"/>
      <c r="G3702" s="8">
        <v>7425</v>
      </c>
      <c r="H3702" s="8" t="s">
        <v>17520</v>
      </c>
      <c r="I3702" s="8" t="s">
        <v>1314</v>
      </c>
      <c r="J3702" s="8">
        <v>17828</v>
      </c>
      <c r="K3702" s="8" t="s">
        <v>33804</v>
      </c>
    </row>
    <row r="3703" spans="1:11" x14ac:dyDescent="0.2">
      <c r="A3703" s="8">
        <f>MAX($A$2:$A3702)+1</f>
        <v>2789</v>
      </c>
      <c r="B3703" s="8"/>
      <c r="C3703" s="9" t="str">
        <f t="shared" si="58"/>
        <v>Cowlitz Falls</v>
      </c>
      <c r="D3703" s="8"/>
      <c r="E3703" s="8"/>
      <c r="F3703" s="10"/>
      <c r="G3703" s="8">
        <v>7427</v>
      </c>
      <c r="H3703" s="8" t="s">
        <v>17521</v>
      </c>
      <c r="I3703" s="8" t="s">
        <v>3032</v>
      </c>
      <c r="J3703" s="8">
        <v>10944</v>
      </c>
      <c r="K3703" s="8" t="s">
        <v>33804</v>
      </c>
    </row>
    <row r="3704" spans="1:11" x14ac:dyDescent="0.2">
      <c r="A3704" s="8">
        <f>MAX($A$2:$A3703)+1</f>
        <v>2790</v>
      </c>
      <c r="B3704" s="8"/>
      <c r="C3704" s="9" t="str">
        <f t="shared" si="58"/>
        <v>Edenton Generators</v>
      </c>
      <c r="D3704" s="8"/>
      <c r="E3704" s="8"/>
      <c r="F3704" s="10"/>
      <c r="G3704" s="8">
        <v>7429</v>
      </c>
      <c r="H3704" s="8" t="s">
        <v>17522</v>
      </c>
      <c r="I3704" s="8" t="s">
        <v>3595</v>
      </c>
      <c r="J3704" s="8">
        <v>6710</v>
      </c>
      <c r="K3704" s="8" t="s">
        <v>33804</v>
      </c>
    </row>
    <row r="3705" spans="1:11" x14ac:dyDescent="0.2">
      <c r="A3705" s="8">
        <f>MAX($A$2:$A3704)+1</f>
        <v>2791</v>
      </c>
      <c r="B3705" s="8"/>
      <c r="C3705" s="9" t="str">
        <f t="shared" si="58"/>
        <v>Dalles Dam North Fishway Project</v>
      </c>
      <c r="D3705" s="8"/>
      <c r="E3705" s="8"/>
      <c r="F3705" s="10"/>
      <c r="G3705" s="8">
        <v>7431</v>
      </c>
      <c r="H3705" s="8" t="s">
        <v>17523</v>
      </c>
      <c r="I3705" s="8" t="s">
        <v>2764</v>
      </c>
      <c r="J3705" s="8">
        <v>13788</v>
      </c>
      <c r="K3705" s="8" t="s">
        <v>33804</v>
      </c>
    </row>
    <row r="3706" spans="1:11" x14ac:dyDescent="0.2">
      <c r="A3706" s="8">
        <f>MAX($A$2:$A3705)+1</f>
        <v>2792</v>
      </c>
      <c r="B3706" s="8"/>
      <c r="C3706" s="9" t="str">
        <f t="shared" si="58"/>
        <v>Oxford (KS)</v>
      </c>
      <c r="D3706" s="8"/>
      <c r="E3706" s="8"/>
      <c r="F3706" s="10"/>
      <c r="G3706" s="8">
        <v>7432</v>
      </c>
      <c r="H3706" s="8" t="s">
        <v>17524</v>
      </c>
      <c r="I3706" s="8" t="s">
        <v>1256</v>
      </c>
      <c r="J3706" s="8">
        <v>14276</v>
      </c>
      <c r="K3706" s="8" t="s">
        <v>33804</v>
      </c>
    </row>
    <row r="3707" spans="1:11" x14ac:dyDescent="0.2">
      <c r="A3707" s="8">
        <f>MAX($A$2:$A3706)+1</f>
        <v>2793</v>
      </c>
      <c r="B3707" s="8"/>
      <c r="C3707" s="9" t="str">
        <f t="shared" si="58"/>
        <v>Galena Electric Utility</v>
      </c>
      <c r="D3707" s="8"/>
      <c r="E3707" s="8"/>
      <c r="F3707" s="10"/>
      <c r="G3707" s="8">
        <v>7437</v>
      </c>
      <c r="H3707" s="8" t="s">
        <v>1947</v>
      </c>
      <c r="I3707" s="8" t="s">
        <v>1947</v>
      </c>
      <c r="J3707" s="8">
        <v>6915</v>
      </c>
      <c r="K3707" s="8" t="s">
        <v>33804</v>
      </c>
    </row>
    <row r="3708" spans="1:11" x14ac:dyDescent="0.2">
      <c r="A3708" s="8">
        <f>MAX($A$2:$A3707)+1</f>
        <v>2794</v>
      </c>
      <c r="B3708" s="8"/>
      <c r="C3708" s="9" t="str">
        <f t="shared" si="58"/>
        <v>Church Street Plant</v>
      </c>
      <c r="D3708" s="8"/>
      <c r="E3708" s="8"/>
      <c r="F3708" s="10"/>
      <c r="G3708" s="8">
        <v>7438</v>
      </c>
      <c r="H3708" s="8" t="s">
        <v>17525</v>
      </c>
      <c r="I3708" s="8" t="s">
        <v>1202</v>
      </c>
      <c r="J3708" s="8">
        <v>11560</v>
      </c>
      <c r="K3708" s="8" t="s">
        <v>33804</v>
      </c>
    </row>
    <row r="3709" spans="1:11" x14ac:dyDescent="0.2">
      <c r="A3709" s="8">
        <f>MAX($A$2:$A3708)+1</f>
        <v>2795</v>
      </c>
      <c r="B3709" s="8"/>
      <c r="C3709" s="9" t="str">
        <f t="shared" si="58"/>
        <v>Godwin Drive Plant</v>
      </c>
      <c r="D3709" s="8"/>
      <c r="E3709" s="8"/>
      <c r="F3709" s="10"/>
      <c r="G3709" s="8">
        <v>7439</v>
      </c>
      <c r="H3709" s="8" t="s">
        <v>17526</v>
      </c>
      <c r="I3709" s="8" t="s">
        <v>1202</v>
      </c>
      <c r="J3709" s="8">
        <v>11560</v>
      </c>
      <c r="K3709" s="8" t="s">
        <v>33804</v>
      </c>
    </row>
    <row r="3710" spans="1:11" x14ac:dyDescent="0.2">
      <c r="A3710" s="8">
        <f>MAX($A$2:$A3709)+1</f>
        <v>2796</v>
      </c>
      <c r="B3710" s="8"/>
      <c r="C3710" s="9" t="str">
        <f t="shared" si="58"/>
        <v>VMEA 1 Credit Gen</v>
      </c>
      <c r="D3710" s="8"/>
      <c r="E3710" s="8"/>
      <c r="F3710" s="10"/>
      <c r="G3710" s="8">
        <v>7440</v>
      </c>
      <c r="H3710" s="8" t="s">
        <v>17527</v>
      </c>
      <c r="I3710" s="8" t="s">
        <v>1202</v>
      </c>
      <c r="J3710" s="8">
        <v>11560</v>
      </c>
      <c r="K3710" s="8" t="s">
        <v>33804</v>
      </c>
    </row>
    <row r="3711" spans="1:11" x14ac:dyDescent="0.2">
      <c r="A3711" s="8">
        <f>MAX($A$2:$A3710)+1</f>
        <v>2797</v>
      </c>
      <c r="B3711" s="8"/>
      <c r="C3711" s="9" t="str">
        <f t="shared" si="58"/>
        <v>VMEA Peaking Gen</v>
      </c>
      <c r="D3711" s="8"/>
      <c r="E3711" s="8"/>
      <c r="F3711" s="10"/>
      <c r="G3711" s="8">
        <v>7441</v>
      </c>
      <c r="H3711" s="8" t="s">
        <v>17528</v>
      </c>
      <c r="I3711" s="8" t="s">
        <v>1202</v>
      </c>
      <c r="J3711" s="8">
        <v>11560</v>
      </c>
      <c r="K3711" s="8" t="s">
        <v>33804</v>
      </c>
    </row>
    <row r="3712" spans="1:11" x14ac:dyDescent="0.2">
      <c r="A3712" s="8">
        <f>MAX($A$2:$A3711)+1</f>
        <v>2798</v>
      </c>
      <c r="B3712" s="8"/>
      <c r="C3712" s="9" t="str">
        <f t="shared" si="58"/>
        <v>Pratt 2</v>
      </c>
      <c r="D3712" s="8"/>
      <c r="E3712" s="8"/>
      <c r="F3712" s="10"/>
      <c r="G3712" s="8">
        <v>7447</v>
      </c>
      <c r="H3712" s="8" t="s">
        <v>17529</v>
      </c>
      <c r="I3712" s="8" t="s">
        <v>1276</v>
      </c>
      <c r="J3712" s="8">
        <v>15321</v>
      </c>
      <c r="K3712" s="8" t="s">
        <v>33804</v>
      </c>
    </row>
    <row r="3713" spans="1:11" x14ac:dyDescent="0.2">
      <c r="A3713" s="8">
        <f>MAX($A$2:$A3712)+1</f>
        <v>2799</v>
      </c>
      <c r="B3713" s="8"/>
      <c r="C3713" s="9" t="str">
        <f t="shared" si="58"/>
        <v>Combustion Turbine Project No 2</v>
      </c>
      <c r="D3713" s="8"/>
      <c r="E3713" s="8"/>
      <c r="F3713" s="10"/>
      <c r="G3713" s="8">
        <v>7449</v>
      </c>
      <c r="H3713" s="8" t="s">
        <v>17530</v>
      </c>
      <c r="I3713" s="8" t="s">
        <v>2758</v>
      </c>
      <c r="J3713" s="8">
        <v>40613</v>
      </c>
      <c r="K3713" s="8" t="s">
        <v>33804</v>
      </c>
    </row>
    <row r="3714" spans="1:11" x14ac:dyDescent="0.2">
      <c r="A3714" s="8">
        <f>MAX($A$2:$A3713)+1</f>
        <v>2800</v>
      </c>
      <c r="B3714" s="8"/>
      <c r="C3714" s="9" t="str">
        <f t="shared" si="58"/>
        <v>Alameda</v>
      </c>
      <c r="D3714" s="8"/>
      <c r="E3714" s="8"/>
      <c r="F3714" s="10"/>
      <c r="G3714" s="8">
        <v>7450</v>
      </c>
      <c r="H3714" s="8" t="s">
        <v>17531</v>
      </c>
      <c r="I3714" s="8" t="s">
        <v>2758</v>
      </c>
      <c r="J3714" s="8">
        <v>40613</v>
      </c>
      <c r="K3714" s="8" t="s">
        <v>33804</v>
      </c>
    </row>
    <row r="3715" spans="1:11" x14ac:dyDescent="0.2">
      <c r="A3715" s="8">
        <f>MAX($A$2:$A3714)+1</f>
        <v>2801</v>
      </c>
      <c r="B3715" s="8"/>
      <c r="C3715" s="9" t="str">
        <f t="shared" si="58"/>
        <v>Lodi</v>
      </c>
      <c r="D3715" s="8"/>
      <c r="E3715" s="8"/>
      <c r="F3715" s="10"/>
      <c r="G3715" s="8">
        <v>7451</v>
      </c>
      <c r="H3715" s="8" t="s">
        <v>17532</v>
      </c>
      <c r="I3715" s="8" t="s">
        <v>2758</v>
      </c>
      <c r="J3715" s="8">
        <v>40613</v>
      </c>
      <c r="K3715" s="8" t="s">
        <v>33804</v>
      </c>
    </row>
    <row r="3716" spans="1:11" x14ac:dyDescent="0.2">
      <c r="A3716" s="8">
        <f>MAX($A$2:$A3715)+1</f>
        <v>2802</v>
      </c>
      <c r="B3716" s="8"/>
      <c r="C3716" s="9" t="str">
        <f t="shared" si="58"/>
        <v>Roseville</v>
      </c>
      <c r="D3716" s="8"/>
      <c r="E3716" s="8"/>
      <c r="F3716" s="10"/>
      <c r="G3716" s="8">
        <v>7452</v>
      </c>
      <c r="H3716" s="8" t="s">
        <v>17533</v>
      </c>
      <c r="I3716" s="8" t="s">
        <v>1290</v>
      </c>
      <c r="J3716" s="8">
        <v>16295</v>
      </c>
      <c r="K3716" s="8" t="s">
        <v>33804</v>
      </c>
    </row>
    <row r="3717" spans="1:11" x14ac:dyDescent="0.2">
      <c r="A3717" s="8">
        <f>MAX($A$2:$A3716)+1</f>
        <v>2803</v>
      </c>
      <c r="B3717" s="8"/>
      <c r="C3717" s="9" t="str">
        <f t="shared" si="58"/>
        <v>Basalt</v>
      </c>
      <c r="D3717" s="8"/>
      <c r="E3717" s="8"/>
      <c r="F3717" s="10"/>
      <c r="G3717" s="8">
        <v>7458</v>
      </c>
      <c r="H3717" s="8" t="s">
        <v>17534</v>
      </c>
      <c r="I3717" s="8" t="s">
        <v>1030</v>
      </c>
      <c r="J3717" s="8">
        <v>918</v>
      </c>
      <c r="K3717" s="8" t="s">
        <v>33804</v>
      </c>
    </row>
    <row r="3718" spans="1:11" x14ac:dyDescent="0.2">
      <c r="A3718" s="8">
        <f>MAX($A$2:$A3717)+1</f>
        <v>2804</v>
      </c>
      <c r="B3718" s="8"/>
      <c r="C3718" s="9" t="str">
        <f t="shared" si="58"/>
        <v>Angoon</v>
      </c>
      <c r="D3718" s="8"/>
      <c r="E3718" s="8"/>
      <c r="F3718" s="10"/>
      <c r="G3718" s="8">
        <v>7462</v>
      </c>
      <c r="H3718" s="8" t="s">
        <v>17535</v>
      </c>
      <c r="I3718" s="8" t="s">
        <v>2218</v>
      </c>
      <c r="J3718" s="8">
        <v>18963</v>
      </c>
      <c r="K3718" s="8" t="s">
        <v>33804</v>
      </c>
    </row>
    <row r="3719" spans="1:11" x14ac:dyDescent="0.2">
      <c r="A3719" s="8">
        <f>MAX($A$2:$A3718)+1</f>
        <v>2805</v>
      </c>
      <c r="B3719" s="8"/>
      <c r="C3719" s="9" t="str">
        <f t="shared" si="58"/>
        <v>Hoonah</v>
      </c>
      <c r="D3719" s="8"/>
      <c r="E3719" s="8"/>
      <c r="F3719" s="10"/>
      <c r="G3719" s="8">
        <v>7463</v>
      </c>
      <c r="H3719" s="8" t="s">
        <v>17536</v>
      </c>
      <c r="I3719" s="8" t="s">
        <v>2218</v>
      </c>
      <c r="J3719" s="8">
        <v>18963</v>
      </c>
      <c r="K3719" s="8" t="s">
        <v>33804</v>
      </c>
    </row>
    <row r="3720" spans="1:11" x14ac:dyDescent="0.2">
      <c r="A3720" s="8">
        <f>MAX($A$2:$A3719)+1</f>
        <v>2806</v>
      </c>
      <c r="B3720" s="8"/>
      <c r="C3720" s="9" t="str">
        <f t="shared" ref="C3720:C3783" si="59">IF(H3720="",F3720,H3720)</f>
        <v>Kake</v>
      </c>
      <c r="D3720" s="8"/>
      <c r="E3720" s="8"/>
      <c r="F3720" s="10"/>
      <c r="G3720" s="8">
        <v>7464</v>
      </c>
      <c r="H3720" s="8" t="s">
        <v>17537</v>
      </c>
      <c r="I3720" s="8" t="s">
        <v>2218</v>
      </c>
      <c r="J3720" s="8">
        <v>18963</v>
      </c>
      <c r="K3720" s="8" t="s">
        <v>33804</v>
      </c>
    </row>
    <row r="3721" spans="1:11" x14ac:dyDescent="0.2">
      <c r="A3721" s="8">
        <f>MAX($A$2:$A3720)+1</f>
        <v>2807</v>
      </c>
      <c r="B3721" s="8"/>
      <c r="C3721" s="9" t="str">
        <f t="shared" si="59"/>
        <v>Madison Utilities</v>
      </c>
      <c r="D3721" s="8"/>
      <c r="E3721" s="8"/>
      <c r="F3721" s="10"/>
      <c r="G3721" s="8">
        <v>7469</v>
      </c>
      <c r="H3721" s="8" t="s">
        <v>17538</v>
      </c>
      <c r="I3721" s="8" t="s">
        <v>1200</v>
      </c>
      <c r="J3721" s="8">
        <v>11481</v>
      </c>
      <c r="K3721" s="8" t="s">
        <v>33804</v>
      </c>
    </row>
    <row r="3722" spans="1:11" x14ac:dyDescent="0.2">
      <c r="A3722" s="8">
        <f>MAX($A$2:$A3721)+1</f>
        <v>2808</v>
      </c>
      <c r="B3722" s="8"/>
      <c r="C3722" s="9" t="str">
        <f t="shared" si="59"/>
        <v>Marceline</v>
      </c>
      <c r="D3722" s="8"/>
      <c r="E3722" s="8"/>
      <c r="F3722" s="10"/>
      <c r="G3722" s="8">
        <v>7470</v>
      </c>
      <c r="H3722" s="8" t="s">
        <v>17539</v>
      </c>
      <c r="I3722" s="8" t="s">
        <v>1208</v>
      </c>
      <c r="J3722" s="8">
        <v>11626</v>
      </c>
      <c r="K3722" s="8" t="s">
        <v>33804</v>
      </c>
    </row>
    <row r="3723" spans="1:11" x14ac:dyDescent="0.2">
      <c r="A3723" s="8">
        <f>MAX($A$2:$A3722)+1</f>
        <v>2809</v>
      </c>
      <c r="B3723" s="8"/>
      <c r="C3723" s="9" t="str">
        <f t="shared" si="59"/>
        <v>Upper Sterling</v>
      </c>
      <c r="D3723" s="8"/>
      <c r="E3723" s="8"/>
      <c r="F3723" s="10"/>
      <c r="G3723" s="8">
        <v>7474</v>
      </c>
      <c r="H3723" s="8" t="s">
        <v>17540</v>
      </c>
      <c r="I3723" s="8" t="s">
        <v>1287</v>
      </c>
      <c r="J3723" s="8">
        <v>16198</v>
      </c>
      <c r="K3723" s="8" t="s">
        <v>33804</v>
      </c>
    </row>
    <row r="3724" spans="1:11" x14ac:dyDescent="0.2">
      <c r="A3724" s="8">
        <f>MAX($A$2:$A3723)+1</f>
        <v>2810</v>
      </c>
      <c r="B3724" s="8"/>
      <c r="C3724" s="9" t="str">
        <f t="shared" si="59"/>
        <v>North Road Peak</v>
      </c>
      <c r="D3724" s="8"/>
      <c r="E3724" s="8"/>
      <c r="F3724" s="10"/>
      <c r="G3724" s="8">
        <v>7479</v>
      </c>
      <c r="H3724" s="8" t="s">
        <v>17541</v>
      </c>
      <c r="I3724" s="8" t="s">
        <v>1245</v>
      </c>
      <c r="J3724" s="8">
        <v>14164</v>
      </c>
      <c r="K3724" s="8" t="s">
        <v>33804</v>
      </c>
    </row>
    <row r="3725" spans="1:11" x14ac:dyDescent="0.2">
      <c r="A3725" s="8">
        <f>MAX($A$2:$A3724)+1</f>
        <v>2811</v>
      </c>
      <c r="B3725" s="8"/>
      <c r="C3725" s="9" t="str">
        <f t="shared" si="59"/>
        <v>Rowesville Rd Plant</v>
      </c>
      <c r="D3725" s="8"/>
      <c r="E3725" s="8"/>
      <c r="F3725" s="10"/>
      <c r="G3725" s="8">
        <v>7480</v>
      </c>
      <c r="H3725" s="8" t="s">
        <v>17542</v>
      </c>
      <c r="I3725" s="8" t="s">
        <v>1245</v>
      </c>
      <c r="J3725" s="8">
        <v>14164</v>
      </c>
      <c r="K3725" s="8" t="s">
        <v>33804</v>
      </c>
    </row>
    <row r="3726" spans="1:11" x14ac:dyDescent="0.2">
      <c r="A3726" s="8">
        <f>MAX($A$2:$A3725)+1</f>
        <v>2812</v>
      </c>
      <c r="B3726" s="8"/>
      <c r="C3726" s="9" t="str">
        <f t="shared" si="59"/>
        <v>City Light &amp; Water</v>
      </c>
      <c r="D3726" s="8"/>
      <c r="E3726" s="8"/>
      <c r="F3726" s="10"/>
      <c r="G3726" s="8">
        <v>7481</v>
      </c>
      <c r="H3726" s="8" t="s">
        <v>17543</v>
      </c>
      <c r="I3726" s="8" t="s">
        <v>1043</v>
      </c>
      <c r="J3726" s="8">
        <v>20848</v>
      </c>
      <c r="K3726" s="8" t="s">
        <v>33804</v>
      </c>
    </row>
    <row r="3727" spans="1:11" x14ac:dyDescent="0.2">
      <c r="A3727" s="8">
        <f>MAX($A$2:$A3726)+1</f>
        <v>2813</v>
      </c>
      <c r="B3727" s="8"/>
      <c r="C3727" s="9" t="str">
        <f t="shared" si="59"/>
        <v>NSB Atqasuk Utility</v>
      </c>
      <c r="D3727" s="8"/>
      <c r="E3727" s="8"/>
      <c r="F3727" s="10"/>
      <c r="G3727" s="8">
        <v>7482</v>
      </c>
      <c r="H3727" s="8" t="s">
        <v>17544</v>
      </c>
      <c r="I3727" s="8" t="s">
        <v>2750</v>
      </c>
      <c r="J3727" s="8">
        <v>26616</v>
      </c>
      <c r="K3727" s="8" t="s">
        <v>33804</v>
      </c>
    </row>
    <row r="3728" spans="1:11" x14ac:dyDescent="0.2">
      <c r="A3728" s="8">
        <f>MAX($A$2:$A3727)+1</f>
        <v>2814</v>
      </c>
      <c r="B3728" s="8"/>
      <c r="C3728" s="9" t="str">
        <f t="shared" si="59"/>
        <v>NSB Kaktovik Utility</v>
      </c>
      <c r="D3728" s="8"/>
      <c r="E3728" s="8"/>
      <c r="F3728" s="10"/>
      <c r="G3728" s="8">
        <v>7483</v>
      </c>
      <c r="H3728" s="8" t="s">
        <v>17545</v>
      </c>
      <c r="I3728" s="8" t="s">
        <v>2750</v>
      </c>
      <c r="J3728" s="8">
        <v>26616</v>
      </c>
      <c r="K3728" s="8" t="s">
        <v>33804</v>
      </c>
    </row>
    <row r="3729" spans="1:11" x14ac:dyDescent="0.2">
      <c r="A3729" s="8">
        <f>MAX($A$2:$A3728)+1</f>
        <v>2815</v>
      </c>
      <c r="B3729" s="8"/>
      <c r="C3729" s="9" t="str">
        <f t="shared" si="59"/>
        <v>NSB Nuiqsut Utility</v>
      </c>
      <c r="D3729" s="8"/>
      <c r="E3729" s="8"/>
      <c r="F3729" s="10"/>
      <c r="G3729" s="8">
        <v>7484</v>
      </c>
      <c r="H3729" s="8" t="s">
        <v>17546</v>
      </c>
      <c r="I3729" s="8" t="s">
        <v>2750</v>
      </c>
      <c r="J3729" s="8">
        <v>26616</v>
      </c>
      <c r="K3729" s="8" t="s">
        <v>33804</v>
      </c>
    </row>
    <row r="3730" spans="1:11" x14ac:dyDescent="0.2">
      <c r="A3730" s="8">
        <f>MAX($A$2:$A3729)+1</f>
        <v>2816</v>
      </c>
      <c r="B3730" s="8"/>
      <c r="C3730" s="9" t="str">
        <f t="shared" si="59"/>
        <v>NSB Point Hope Utility</v>
      </c>
      <c r="D3730" s="8"/>
      <c r="E3730" s="8"/>
      <c r="F3730" s="10"/>
      <c r="G3730" s="8">
        <v>7485</v>
      </c>
      <c r="H3730" s="8" t="s">
        <v>17547</v>
      </c>
      <c r="I3730" s="8" t="s">
        <v>2750</v>
      </c>
      <c r="J3730" s="8">
        <v>26616</v>
      </c>
      <c r="K3730" s="8" t="s">
        <v>33804</v>
      </c>
    </row>
    <row r="3731" spans="1:11" x14ac:dyDescent="0.2">
      <c r="A3731" s="8">
        <f>MAX($A$2:$A3730)+1</f>
        <v>2817</v>
      </c>
      <c r="B3731" s="8"/>
      <c r="C3731" s="9" t="str">
        <f t="shared" si="59"/>
        <v>NSB Point Lay Utility</v>
      </c>
      <c r="D3731" s="8"/>
      <c r="E3731" s="8"/>
      <c r="F3731" s="10"/>
      <c r="G3731" s="8">
        <v>7486</v>
      </c>
      <c r="H3731" s="8" t="s">
        <v>17548</v>
      </c>
      <c r="I3731" s="8" t="s">
        <v>2750</v>
      </c>
      <c r="J3731" s="8">
        <v>26616</v>
      </c>
      <c r="K3731" s="8" t="s">
        <v>33804</v>
      </c>
    </row>
    <row r="3732" spans="1:11" x14ac:dyDescent="0.2">
      <c r="A3732" s="8">
        <f>MAX($A$2:$A3731)+1</f>
        <v>2818</v>
      </c>
      <c r="B3732" s="8"/>
      <c r="C3732" s="9" t="str">
        <f t="shared" si="59"/>
        <v>NSB Anaktuvuk Pass</v>
      </c>
      <c r="D3732" s="8"/>
      <c r="E3732" s="8"/>
      <c r="F3732" s="10"/>
      <c r="G3732" s="8">
        <v>7487</v>
      </c>
      <c r="H3732" s="8" t="s">
        <v>17549</v>
      </c>
      <c r="I3732" s="8" t="s">
        <v>2750</v>
      </c>
      <c r="J3732" s="8">
        <v>26616</v>
      </c>
      <c r="K3732" s="8" t="s">
        <v>33804</v>
      </c>
    </row>
    <row r="3733" spans="1:11" x14ac:dyDescent="0.2">
      <c r="A3733" s="8">
        <f>MAX($A$2:$A3732)+1</f>
        <v>2819</v>
      </c>
      <c r="B3733" s="8"/>
      <c r="C3733" s="9" t="str">
        <f t="shared" si="59"/>
        <v>NSB Wainwright Utility</v>
      </c>
      <c r="D3733" s="8"/>
      <c r="E3733" s="8"/>
      <c r="F3733" s="10"/>
      <c r="G3733" s="8">
        <v>7488</v>
      </c>
      <c r="H3733" s="8" t="s">
        <v>17550</v>
      </c>
      <c r="I3733" s="8" t="s">
        <v>2750</v>
      </c>
      <c r="J3733" s="8">
        <v>26616</v>
      </c>
      <c r="K3733" s="8" t="s">
        <v>33804</v>
      </c>
    </row>
    <row r="3734" spans="1:11" x14ac:dyDescent="0.2">
      <c r="A3734" s="8">
        <f>MAX($A$2:$A3733)+1</f>
        <v>2820</v>
      </c>
      <c r="B3734" s="8"/>
      <c r="C3734" s="9" t="str">
        <f t="shared" si="59"/>
        <v>Lake Mendocino</v>
      </c>
      <c r="D3734" s="8"/>
      <c r="E3734" s="8"/>
      <c r="F3734" s="10"/>
      <c r="G3734" s="8">
        <v>7489</v>
      </c>
      <c r="H3734" s="8" t="s">
        <v>17551</v>
      </c>
      <c r="I3734" s="8" t="s">
        <v>1345</v>
      </c>
      <c r="J3734" s="8">
        <v>19397</v>
      </c>
      <c r="K3734" s="8" t="s">
        <v>33804</v>
      </c>
    </row>
    <row r="3735" spans="1:11" x14ac:dyDescent="0.2">
      <c r="A3735" s="8">
        <f>MAX($A$2:$A3734)+1</f>
        <v>2821</v>
      </c>
      <c r="B3735" s="8"/>
      <c r="C3735" s="9" t="str">
        <f t="shared" si="59"/>
        <v>King Cove</v>
      </c>
      <c r="D3735" s="8"/>
      <c r="E3735" s="8"/>
      <c r="F3735" s="10"/>
      <c r="G3735" s="8">
        <v>7493</v>
      </c>
      <c r="H3735" s="8" t="s">
        <v>17552</v>
      </c>
      <c r="I3735" s="8" t="s">
        <v>1169</v>
      </c>
      <c r="J3735" s="8">
        <v>9897</v>
      </c>
      <c r="K3735" s="8" t="s">
        <v>33804</v>
      </c>
    </row>
    <row r="3736" spans="1:11" x14ac:dyDescent="0.2">
      <c r="A3736" s="8">
        <f>MAX($A$2:$A3735)+1</f>
        <v>2822</v>
      </c>
      <c r="B3736" s="8"/>
      <c r="C3736" s="9" t="str">
        <f t="shared" si="59"/>
        <v>Croswell</v>
      </c>
      <c r="D3736" s="8"/>
      <c r="E3736" s="8"/>
      <c r="F3736" s="10"/>
      <c r="G3736" s="8">
        <v>7497</v>
      </c>
      <c r="H3736" s="8" t="s">
        <v>17553</v>
      </c>
      <c r="I3736" s="8" t="s">
        <v>1080</v>
      </c>
      <c r="J3736" s="8">
        <v>4562</v>
      </c>
      <c r="K3736" s="8" t="s">
        <v>33804</v>
      </c>
    </row>
    <row r="3737" spans="1:11" x14ac:dyDescent="0.2">
      <c r="A3737" s="8">
        <f>MAX($A$2:$A3736)+1</f>
        <v>2823</v>
      </c>
      <c r="B3737" s="8"/>
      <c r="C3737" s="9" t="str">
        <f t="shared" si="59"/>
        <v>Princeton Wind Farm</v>
      </c>
      <c r="D3737" s="8"/>
      <c r="E3737" s="8"/>
      <c r="F3737" s="10"/>
      <c r="G3737" s="8">
        <v>7501</v>
      </c>
      <c r="H3737" s="8" t="s">
        <v>17554</v>
      </c>
      <c r="I3737" s="8" t="s">
        <v>3603</v>
      </c>
      <c r="J3737" s="8">
        <v>15371</v>
      </c>
      <c r="K3737" s="8" t="s">
        <v>33804</v>
      </c>
    </row>
    <row r="3738" spans="1:11" x14ac:dyDescent="0.2">
      <c r="A3738" s="8">
        <f>MAX($A$2:$A3737)+1</f>
        <v>2824</v>
      </c>
      <c r="B3738" s="8"/>
      <c r="C3738" s="9" t="str">
        <f t="shared" si="59"/>
        <v>Dutch Harbor</v>
      </c>
      <c r="D3738" s="8"/>
      <c r="E3738" s="8"/>
      <c r="F3738" s="10"/>
      <c r="G3738" s="8">
        <v>7502</v>
      </c>
      <c r="H3738" s="8" t="s">
        <v>17555</v>
      </c>
      <c r="I3738" s="8" t="s">
        <v>1346</v>
      </c>
      <c r="J3738" s="8">
        <v>19454</v>
      </c>
      <c r="K3738" s="8" t="s">
        <v>33804</v>
      </c>
    </row>
    <row r="3739" spans="1:11" x14ac:dyDescent="0.2">
      <c r="A3739" s="8">
        <f>MAX($A$2:$A3738)+1</f>
        <v>2825</v>
      </c>
      <c r="B3739" s="8"/>
      <c r="C3739" s="9" t="str">
        <f t="shared" si="59"/>
        <v>Unalaska Power Module</v>
      </c>
      <c r="D3739" s="8"/>
      <c r="E3739" s="8"/>
      <c r="F3739" s="10"/>
      <c r="G3739" s="8">
        <v>7503</v>
      </c>
      <c r="H3739" s="8" t="s">
        <v>17556</v>
      </c>
      <c r="I3739" s="8" t="s">
        <v>1346</v>
      </c>
      <c r="J3739" s="8">
        <v>19454</v>
      </c>
      <c r="K3739" s="8" t="s">
        <v>33804</v>
      </c>
    </row>
    <row r="3740" spans="1:11" x14ac:dyDescent="0.2">
      <c r="A3740" s="8">
        <f>MAX($A$2:$A3739)+1</f>
        <v>2826</v>
      </c>
      <c r="B3740" s="8"/>
      <c r="C3740" s="9" t="str">
        <f t="shared" si="59"/>
        <v>Fergus Control Ctr</v>
      </c>
      <c r="D3740" s="8"/>
      <c r="E3740" s="8"/>
      <c r="F3740" s="10"/>
      <c r="G3740" s="8">
        <v>7505</v>
      </c>
      <c r="H3740" s="8" t="s">
        <v>17557</v>
      </c>
      <c r="I3740" s="8" t="s">
        <v>323</v>
      </c>
      <c r="J3740" s="8">
        <v>14232</v>
      </c>
      <c r="K3740" s="8" t="s">
        <v>33804</v>
      </c>
    </row>
    <row r="3741" spans="1:11" x14ac:dyDescent="0.2">
      <c r="A3741" s="8">
        <f>MAX($A$2:$A3740)+1</f>
        <v>2827</v>
      </c>
      <c r="B3741" s="8"/>
      <c r="C3741" s="9" t="str">
        <f t="shared" si="59"/>
        <v>Deadwood Creek</v>
      </c>
      <c r="D3741" s="8"/>
      <c r="E3741" s="8"/>
      <c r="F3741" s="10"/>
      <c r="G3741" s="8">
        <v>7507</v>
      </c>
      <c r="H3741" s="8" t="s">
        <v>17558</v>
      </c>
      <c r="I3741" s="8" t="s">
        <v>3930</v>
      </c>
      <c r="J3741" s="8">
        <v>21140</v>
      </c>
      <c r="K3741" s="8" t="s">
        <v>33804</v>
      </c>
    </row>
    <row r="3742" spans="1:11" x14ac:dyDescent="0.2">
      <c r="A3742" s="8">
        <f>MAX($A$2:$A3741)+1</f>
        <v>2828</v>
      </c>
      <c r="B3742" s="8"/>
      <c r="C3742" s="9" t="str">
        <f t="shared" si="59"/>
        <v>Stone Creek</v>
      </c>
      <c r="D3742" s="8"/>
      <c r="E3742" s="8"/>
      <c r="F3742" s="10"/>
      <c r="G3742" s="8">
        <v>7508</v>
      </c>
      <c r="H3742" s="8" t="s">
        <v>17559</v>
      </c>
      <c r="I3742" s="8" t="s">
        <v>1780</v>
      </c>
      <c r="J3742" s="8">
        <v>6013</v>
      </c>
      <c r="K3742" s="8" t="s">
        <v>33804</v>
      </c>
    </row>
    <row r="3743" spans="1:11" x14ac:dyDescent="0.2">
      <c r="A3743" s="8">
        <f>MAX($A$2:$A3742)+1</f>
        <v>2829</v>
      </c>
      <c r="B3743" s="8"/>
      <c r="C3743" s="9" t="str">
        <f t="shared" si="59"/>
        <v>McNary Dam Fish Attraction Project</v>
      </c>
      <c r="D3743" s="8"/>
      <c r="E3743" s="8"/>
      <c r="F3743" s="10"/>
      <c r="G3743" s="8">
        <v>7511</v>
      </c>
      <c r="H3743" s="8" t="s">
        <v>17560</v>
      </c>
      <c r="I3743" s="8" t="s">
        <v>2764</v>
      </c>
      <c r="J3743" s="8">
        <v>13788</v>
      </c>
      <c r="K3743" s="8" t="s">
        <v>33804</v>
      </c>
    </row>
    <row r="3744" spans="1:11" x14ac:dyDescent="0.2">
      <c r="A3744" s="8">
        <f>MAX($A$2:$A3743)+1</f>
        <v>2830</v>
      </c>
      <c r="B3744" s="8"/>
      <c r="C3744" s="9" t="str">
        <f t="shared" si="59"/>
        <v>Arthur Von Rosenberg</v>
      </c>
      <c r="D3744" s="8"/>
      <c r="E3744" s="8"/>
      <c r="F3744" s="10"/>
      <c r="G3744" s="8">
        <v>7512</v>
      </c>
      <c r="H3744" s="8" t="s">
        <v>17561</v>
      </c>
      <c r="I3744" s="8" t="s">
        <v>1295</v>
      </c>
      <c r="J3744" s="8">
        <v>16604</v>
      </c>
      <c r="K3744" s="8" t="s">
        <v>33804</v>
      </c>
    </row>
    <row r="3745" spans="1:11" x14ac:dyDescent="0.2">
      <c r="A3745" s="8">
        <f>MAX($A$2:$A3744)+1</f>
        <v>2831</v>
      </c>
      <c r="B3745" s="8"/>
      <c r="C3745" s="9" t="str">
        <f t="shared" si="59"/>
        <v>ReEnergy Fort Fairfield</v>
      </c>
      <c r="D3745" s="8"/>
      <c r="E3745" s="8"/>
      <c r="F3745" s="10"/>
      <c r="G3745" s="8">
        <v>7513</v>
      </c>
      <c r="H3745" s="8" t="s">
        <v>17562</v>
      </c>
      <c r="I3745" s="8" t="s">
        <v>3086</v>
      </c>
      <c r="J3745" s="8">
        <v>1984</v>
      </c>
      <c r="K3745" s="8" t="s">
        <v>33804</v>
      </c>
    </row>
    <row r="3746" spans="1:11" x14ac:dyDescent="0.2">
      <c r="A3746" s="8">
        <f>A2654</f>
        <v>1748</v>
      </c>
      <c r="B3746" s="8"/>
      <c r="C3746" s="9" t="str">
        <f t="shared" si="59"/>
        <v>McPherson 3</v>
      </c>
      <c r="D3746" s="8"/>
      <c r="E3746" s="8"/>
      <c r="F3746" s="10"/>
      <c r="G3746" s="8">
        <v>7515</v>
      </c>
      <c r="H3746" s="8" t="s">
        <v>17563</v>
      </c>
      <c r="I3746" s="8" t="s">
        <v>1218</v>
      </c>
      <c r="J3746" s="8">
        <v>12208</v>
      </c>
      <c r="K3746" s="8" t="s">
        <v>33804</v>
      </c>
    </row>
    <row r="3747" spans="1:11" x14ac:dyDescent="0.2">
      <c r="A3747" s="8">
        <f>MAX($A$2:$A3746)+1</f>
        <v>2832</v>
      </c>
      <c r="B3747" s="8"/>
      <c r="C3747" s="9" t="str">
        <f t="shared" si="59"/>
        <v>Solano Wind</v>
      </c>
      <c r="D3747" s="8"/>
      <c r="E3747" s="8"/>
      <c r="F3747" s="10"/>
      <c r="G3747" s="8">
        <v>7526</v>
      </c>
      <c r="H3747" s="8" t="s">
        <v>17564</v>
      </c>
      <c r="I3747" s="8" t="s">
        <v>3174</v>
      </c>
      <c r="J3747" s="8">
        <v>16534</v>
      </c>
      <c r="K3747" s="8" t="s">
        <v>33804</v>
      </c>
    </row>
    <row r="3748" spans="1:11" x14ac:dyDescent="0.2">
      <c r="A3748" s="8">
        <f>MAX($A$2:$A3747)+1</f>
        <v>2833</v>
      </c>
      <c r="B3748" s="8"/>
      <c r="C3748" s="9" t="str">
        <f t="shared" si="59"/>
        <v>Carson Ice-Gen Project</v>
      </c>
      <c r="D3748" s="8"/>
      <c r="E3748" s="8"/>
      <c r="F3748" s="10"/>
      <c r="G3748" s="8">
        <v>7527</v>
      </c>
      <c r="H3748" s="8" t="s">
        <v>17565</v>
      </c>
      <c r="I3748" s="8" t="s">
        <v>3174</v>
      </c>
      <c r="J3748" s="8">
        <v>16534</v>
      </c>
      <c r="K3748" s="8" t="s">
        <v>33804</v>
      </c>
    </row>
    <row r="3749" spans="1:11" x14ac:dyDescent="0.2">
      <c r="A3749" s="8">
        <f>MAX($A$2:$A3748)+1</f>
        <v>2834</v>
      </c>
      <c r="B3749" s="8"/>
      <c r="C3749" s="9" t="str">
        <f t="shared" si="59"/>
        <v>Spirit Mountain</v>
      </c>
      <c r="D3749" s="8"/>
      <c r="E3749" s="8"/>
      <c r="F3749" s="10"/>
      <c r="G3749" s="8">
        <v>7541</v>
      </c>
      <c r="H3749" s="8" t="s">
        <v>17566</v>
      </c>
      <c r="I3749" s="8" t="s">
        <v>3653</v>
      </c>
      <c r="J3749" s="8">
        <v>2518</v>
      </c>
      <c r="K3749" s="8" t="s">
        <v>33804</v>
      </c>
    </row>
    <row r="3750" spans="1:11" x14ac:dyDescent="0.2">
      <c r="A3750" s="8">
        <f>MAX($A$2:$A3749)+1</f>
        <v>2835</v>
      </c>
      <c r="B3750" s="8"/>
      <c r="C3750" s="9" t="str">
        <f t="shared" si="59"/>
        <v>Kaw Hydro</v>
      </c>
      <c r="D3750" s="8"/>
      <c r="E3750" s="8"/>
      <c r="F3750" s="10"/>
      <c r="G3750" s="8">
        <v>7545</v>
      </c>
      <c r="H3750" s="8" t="s">
        <v>17567</v>
      </c>
      <c r="I3750" s="8" t="s">
        <v>2836</v>
      </c>
      <c r="J3750" s="8">
        <v>14077</v>
      </c>
      <c r="K3750" s="8" t="s">
        <v>33804</v>
      </c>
    </row>
    <row r="3751" spans="1:11" x14ac:dyDescent="0.2">
      <c r="A3751" s="8">
        <f>MAX($A$2:$A3750)+1</f>
        <v>2836</v>
      </c>
      <c r="B3751" s="8"/>
      <c r="C3751" s="9" t="str">
        <f t="shared" si="59"/>
        <v>Ponca City</v>
      </c>
      <c r="D3751" s="8"/>
      <c r="E3751" s="8"/>
      <c r="F3751" s="10"/>
      <c r="G3751" s="8">
        <v>7546</v>
      </c>
      <c r="H3751" s="8" t="s">
        <v>17568</v>
      </c>
      <c r="I3751" s="8" t="s">
        <v>2836</v>
      </c>
      <c r="J3751" s="8">
        <v>14077</v>
      </c>
      <c r="K3751" s="8" t="s">
        <v>33804</v>
      </c>
    </row>
    <row r="3752" spans="1:11" x14ac:dyDescent="0.2">
      <c r="A3752" s="8">
        <f>MAX($A$2:$A3751)+1</f>
        <v>2837</v>
      </c>
      <c r="B3752" s="8"/>
      <c r="C3752" s="9" t="str">
        <f t="shared" si="59"/>
        <v>Causey</v>
      </c>
      <c r="D3752" s="8"/>
      <c r="E3752" s="8"/>
      <c r="F3752" s="10"/>
      <c r="G3752" s="8">
        <v>7548</v>
      </c>
      <c r="H3752" s="8" t="s">
        <v>17569</v>
      </c>
      <c r="I3752" s="8" t="s">
        <v>3825</v>
      </c>
      <c r="J3752" s="8">
        <v>20255</v>
      </c>
      <c r="K3752" s="8" t="s">
        <v>33804</v>
      </c>
    </row>
    <row r="3753" spans="1:11" x14ac:dyDescent="0.2">
      <c r="A3753" s="8">
        <f>MAX($A$2:$A3752)+1</f>
        <v>2838</v>
      </c>
      <c r="B3753" s="8"/>
      <c r="C3753" s="9" t="str">
        <f t="shared" si="59"/>
        <v>SCA Cogen 2</v>
      </c>
      <c r="D3753" s="8"/>
      <c r="E3753" s="8"/>
      <c r="F3753" s="10"/>
      <c r="G3753" s="8">
        <v>7551</v>
      </c>
      <c r="H3753" s="8" t="s">
        <v>17570</v>
      </c>
      <c r="I3753" s="8" t="s">
        <v>3174</v>
      </c>
      <c r="J3753" s="8">
        <v>16534</v>
      </c>
      <c r="K3753" s="8" t="s">
        <v>33804</v>
      </c>
    </row>
    <row r="3754" spans="1:11" x14ac:dyDescent="0.2">
      <c r="A3754" s="8">
        <f>MAX($A$2:$A3753)+1</f>
        <v>2839</v>
      </c>
      <c r="B3754" s="8"/>
      <c r="C3754" s="9" t="str">
        <f t="shared" si="59"/>
        <v>SPA Cogen 3</v>
      </c>
      <c r="D3754" s="8"/>
      <c r="E3754" s="8"/>
      <c r="F3754" s="10"/>
      <c r="G3754" s="8">
        <v>7552</v>
      </c>
      <c r="H3754" s="8" t="s">
        <v>17571</v>
      </c>
      <c r="I3754" s="8" t="s">
        <v>3174</v>
      </c>
      <c r="J3754" s="8">
        <v>16534</v>
      </c>
      <c r="K3754" s="8" t="s">
        <v>33804</v>
      </c>
    </row>
    <row r="3755" spans="1:11" x14ac:dyDescent="0.2">
      <c r="A3755" s="8">
        <f>MAX($A$2:$A3754)+1</f>
        <v>2840</v>
      </c>
      <c r="B3755" s="8"/>
      <c r="C3755" s="9" t="str">
        <f t="shared" si="59"/>
        <v>Nebraska City # 2</v>
      </c>
      <c r="D3755" s="8"/>
      <c r="E3755" s="8"/>
      <c r="F3755" s="10"/>
      <c r="G3755" s="8">
        <v>7555</v>
      </c>
      <c r="H3755" s="8" t="s">
        <v>17572</v>
      </c>
      <c r="I3755" s="8" t="s">
        <v>1234</v>
      </c>
      <c r="J3755" s="8">
        <v>13334</v>
      </c>
      <c r="K3755" s="8" t="s">
        <v>33804</v>
      </c>
    </row>
    <row r="3756" spans="1:11" x14ac:dyDescent="0.2">
      <c r="A3756" s="8">
        <f>MAX($A$2:$A3755)+1</f>
        <v>2841</v>
      </c>
      <c r="B3756" s="8"/>
      <c r="C3756" s="9" t="str">
        <f t="shared" si="59"/>
        <v>Bowling Green</v>
      </c>
      <c r="D3756" s="8"/>
      <c r="E3756" s="8"/>
      <c r="F3756" s="10"/>
      <c r="G3756" s="8">
        <v>7575</v>
      </c>
      <c r="H3756" s="8" t="s">
        <v>17573</v>
      </c>
      <c r="I3756" s="8" t="s">
        <v>605</v>
      </c>
      <c r="J3756" s="8">
        <v>40577</v>
      </c>
      <c r="K3756" s="8" t="s">
        <v>33804</v>
      </c>
    </row>
    <row r="3757" spans="1:11" x14ac:dyDescent="0.2">
      <c r="A3757" s="8">
        <f>MAX($A$2:$A3756)+1</f>
        <v>2842</v>
      </c>
      <c r="B3757" s="8"/>
      <c r="C3757" s="9" t="str">
        <f t="shared" si="59"/>
        <v>Engle</v>
      </c>
      <c r="D3757" s="8"/>
      <c r="E3757" s="8"/>
      <c r="F3757" s="10"/>
      <c r="G3757" s="8">
        <v>7576</v>
      </c>
      <c r="H3757" s="8" t="s">
        <v>17574</v>
      </c>
      <c r="I3757" s="8" t="s">
        <v>605</v>
      </c>
      <c r="J3757" s="8">
        <v>40577</v>
      </c>
      <c r="K3757" s="8" t="s">
        <v>33804</v>
      </c>
    </row>
    <row r="3758" spans="1:11" x14ac:dyDescent="0.2">
      <c r="A3758" s="8">
        <f>MAX($A$2:$A3757)+1</f>
        <v>2843</v>
      </c>
      <c r="B3758" s="8"/>
      <c r="C3758" s="9" t="str">
        <f t="shared" si="59"/>
        <v>Jackson (OH)</v>
      </c>
      <c r="D3758" s="8"/>
      <c r="E3758" s="8"/>
      <c r="F3758" s="10"/>
      <c r="G3758" s="8">
        <v>7577</v>
      </c>
      <c r="H3758" s="8" t="s">
        <v>17575</v>
      </c>
      <c r="I3758" s="8" t="s">
        <v>605</v>
      </c>
      <c r="J3758" s="8">
        <v>40577</v>
      </c>
      <c r="K3758" s="8" t="s">
        <v>33804</v>
      </c>
    </row>
    <row r="3759" spans="1:11" x14ac:dyDescent="0.2">
      <c r="A3759" s="8">
        <f>MAX($A$2:$A3758)+1</f>
        <v>2844</v>
      </c>
      <c r="B3759" s="8"/>
      <c r="C3759" s="9" t="str">
        <f t="shared" si="59"/>
        <v>Napoleon</v>
      </c>
      <c r="D3759" s="8"/>
      <c r="E3759" s="8"/>
      <c r="F3759" s="10"/>
      <c r="G3759" s="8">
        <v>7578</v>
      </c>
      <c r="H3759" s="8" t="s">
        <v>17576</v>
      </c>
      <c r="I3759" s="8" t="s">
        <v>605</v>
      </c>
      <c r="J3759" s="8">
        <v>40577</v>
      </c>
      <c r="K3759" s="8" t="s">
        <v>33804</v>
      </c>
    </row>
    <row r="3760" spans="1:11" x14ac:dyDescent="0.2">
      <c r="A3760" s="8">
        <f>A14328</f>
        <v>2189</v>
      </c>
      <c r="B3760" s="8"/>
      <c r="C3760" s="9" t="str">
        <f t="shared" si="59"/>
        <v>Niles</v>
      </c>
      <c r="D3760" s="8"/>
      <c r="E3760" s="8"/>
      <c r="F3760" s="10"/>
      <c r="G3760" s="8">
        <v>7579</v>
      </c>
      <c r="H3760" s="8" t="s">
        <v>17577</v>
      </c>
      <c r="I3760" s="8" t="s">
        <v>605</v>
      </c>
      <c r="J3760" s="8">
        <v>40577</v>
      </c>
      <c r="K3760" s="8" t="s">
        <v>33804</v>
      </c>
    </row>
    <row r="3761" spans="1:11" x14ac:dyDescent="0.2">
      <c r="A3761" s="8">
        <f>MAX($A$2:$A3760)+1</f>
        <v>2845</v>
      </c>
      <c r="B3761" s="8"/>
      <c r="C3761" s="9" t="str">
        <f t="shared" si="59"/>
        <v>Wadsworth</v>
      </c>
      <c r="D3761" s="8"/>
      <c r="E3761" s="8"/>
      <c r="F3761" s="10"/>
      <c r="G3761" s="8">
        <v>7580</v>
      </c>
      <c r="H3761" s="8" t="s">
        <v>17578</v>
      </c>
      <c r="I3761" s="8" t="s">
        <v>605</v>
      </c>
      <c r="J3761" s="8">
        <v>40577</v>
      </c>
      <c r="K3761" s="8" t="s">
        <v>33804</v>
      </c>
    </row>
    <row r="3762" spans="1:11" x14ac:dyDescent="0.2">
      <c r="A3762" s="8">
        <f>MAX($A$2:$A3761)+1</f>
        <v>2846</v>
      </c>
      <c r="B3762" s="8"/>
      <c r="C3762" s="9" t="str">
        <f t="shared" si="59"/>
        <v>Talcville</v>
      </c>
      <c r="D3762" s="8"/>
      <c r="E3762" s="8"/>
      <c r="F3762" s="10"/>
      <c r="G3762" s="8">
        <v>7583</v>
      </c>
      <c r="H3762" s="8" t="s">
        <v>17579</v>
      </c>
      <c r="I3762" s="8" t="s">
        <v>1764</v>
      </c>
      <c r="J3762" s="8">
        <v>5914</v>
      </c>
      <c r="K3762" s="8" t="s">
        <v>33804</v>
      </c>
    </row>
    <row r="3763" spans="1:11" x14ac:dyDescent="0.2">
      <c r="A3763" s="8">
        <f>MAX($A$2:$A3762)+1</f>
        <v>2847</v>
      </c>
      <c r="B3763" s="8"/>
      <c r="C3763" s="9" t="str">
        <f t="shared" si="59"/>
        <v>Panora</v>
      </c>
      <c r="D3763" s="8"/>
      <c r="E3763" s="8"/>
      <c r="F3763" s="10"/>
      <c r="G3763" s="8">
        <v>7584</v>
      </c>
      <c r="H3763" s="8" t="s">
        <v>17580</v>
      </c>
      <c r="I3763" s="8" t="s">
        <v>1260</v>
      </c>
      <c r="J3763" s="8">
        <v>14433</v>
      </c>
      <c r="K3763" s="8" t="s">
        <v>33804</v>
      </c>
    </row>
    <row r="3764" spans="1:11" x14ac:dyDescent="0.2">
      <c r="A3764" s="8">
        <f>MAX($A$2:$A3763)+1</f>
        <v>2848</v>
      </c>
      <c r="B3764" s="8"/>
      <c r="C3764" s="9" t="str">
        <f t="shared" si="59"/>
        <v>H M Jackson</v>
      </c>
      <c r="D3764" s="8"/>
      <c r="E3764" s="8"/>
      <c r="F3764" s="10"/>
      <c r="G3764" s="8">
        <v>7588</v>
      </c>
      <c r="H3764" s="8" t="s">
        <v>17581</v>
      </c>
      <c r="I3764" s="8" t="s">
        <v>3026</v>
      </c>
      <c r="J3764" s="8">
        <v>17470</v>
      </c>
      <c r="K3764" s="8" t="s">
        <v>33804</v>
      </c>
    </row>
    <row r="3765" spans="1:11" x14ac:dyDescent="0.2">
      <c r="A3765" s="8">
        <f>MAX($A$2:$A3764)+1</f>
        <v>2849</v>
      </c>
      <c r="B3765" s="8"/>
      <c r="C3765" s="9" t="str">
        <f t="shared" si="59"/>
        <v>El Vado Dam</v>
      </c>
      <c r="D3765" s="8"/>
      <c r="E3765" s="8"/>
      <c r="F3765" s="10"/>
      <c r="G3765" s="8">
        <v>7593</v>
      </c>
      <c r="H3765" s="8" t="s">
        <v>17582</v>
      </c>
      <c r="I3765" s="8" t="s">
        <v>2408</v>
      </c>
      <c r="J3765" s="8">
        <v>11204</v>
      </c>
      <c r="K3765" s="8" t="s">
        <v>33804</v>
      </c>
    </row>
    <row r="3766" spans="1:11" x14ac:dyDescent="0.2">
      <c r="A3766" s="8">
        <f>MAX($A$2:$A3765)+1</f>
        <v>2850</v>
      </c>
      <c r="B3766" s="8"/>
      <c r="C3766" s="9" t="str">
        <f t="shared" si="59"/>
        <v>Belleville Dam</v>
      </c>
      <c r="D3766" s="8"/>
      <c r="E3766" s="8"/>
      <c r="F3766" s="10"/>
      <c r="G3766" s="8">
        <v>7594</v>
      </c>
      <c r="H3766" s="8" t="s">
        <v>17583</v>
      </c>
      <c r="I3766" s="8" t="s">
        <v>605</v>
      </c>
      <c r="J3766" s="8">
        <v>40577</v>
      </c>
      <c r="K3766" s="8" t="s">
        <v>33804</v>
      </c>
    </row>
    <row r="3767" spans="1:11" x14ac:dyDescent="0.2">
      <c r="A3767" s="8">
        <f>MAX($A$2:$A3766)+1</f>
        <v>2851</v>
      </c>
      <c r="B3767" s="8"/>
      <c r="C3767" s="9" t="str">
        <f t="shared" si="59"/>
        <v>Prospect Municipal</v>
      </c>
      <c r="D3767" s="8"/>
      <c r="E3767" s="8"/>
      <c r="F3767" s="10"/>
      <c r="G3767" s="8">
        <v>7603</v>
      </c>
      <c r="H3767" s="8" t="s">
        <v>17584</v>
      </c>
      <c r="I3767" s="8" t="s">
        <v>605</v>
      </c>
      <c r="J3767" s="8">
        <v>40577</v>
      </c>
      <c r="K3767" s="8" t="s">
        <v>33804</v>
      </c>
    </row>
    <row r="3768" spans="1:11" x14ac:dyDescent="0.2">
      <c r="A3768" s="8">
        <f>MAX($A$2:$A3767)+1</f>
        <v>2852</v>
      </c>
      <c r="B3768" s="8"/>
      <c r="C3768" s="9" t="str">
        <f t="shared" si="59"/>
        <v>St Francis Energy Facility</v>
      </c>
      <c r="D3768" s="8"/>
      <c r="E3768" s="8"/>
      <c r="F3768" s="10"/>
      <c r="G3768" s="8">
        <v>7604</v>
      </c>
      <c r="H3768" s="8" t="s">
        <v>17585</v>
      </c>
      <c r="I3768" s="8" t="s">
        <v>660</v>
      </c>
      <c r="J3768" s="8">
        <v>924</v>
      </c>
      <c r="K3768" s="8" t="s">
        <v>33804</v>
      </c>
    </row>
    <row r="3769" spans="1:11" x14ac:dyDescent="0.2">
      <c r="A3769" s="8">
        <f>MAX($A$2:$A3768)+1</f>
        <v>2853</v>
      </c>
      <c r="B3769" s="8"/>
      <c r="C3769" s="9" t="str">
        <f t="shared" si="59"/>
        <v>River Road Gen Plant</v>
      </c>
      <c r="D3769" s="8"/>
      <c r="E3769" s="8"/>
      <c r="F3769" s="10"/>
      <c r="G3769" s="8">
        <v>7605</v>
      </c>
      <c r="H3769" s="8" t="s">
        <v>17586</v>
      </c>
      <c r="I3769" s="8" t="s">
        <v>3028</v>
      </c>
      <c r="J3769" s="8">
        <v>3660</v>
      </c>
      <c r="K3769" s="8" t="s">
        <v>33804</v>
      </c>
    </row>
    <row r="3770" spans="1:11" x14ac:dyDescent="0.2">
      <c r="A3770" s="8">
        <f>MAX($A$2:$A3769)+1</f>
        <v>2854</v>
      </c>
      <c r="B3770" s="8"/>
      <c r="C3770" s="9" t="str">
        <f t="shared" si="59"/>
        <v>Monticello Dam</v>
      </c>
      <c r="D3770" s="8"/>
      <c r="E3770" s="8"/>
      <c r="F3770" s="10"/>
      <c r="G3770" s="8">
        <v>7646</v>
      </c>
      <c r="H3770" s="8" t="s">
        <v>17587</v>
      </c>
      <c r="I3770" s="8" t="s">
        <v>3304</v>
      </c>
      <c r="J3770" s="8">
        <v>22776</v>
      </c>
      <c r="K3770" s="8" t="s">
        <v>33804</v>
      </c>
    </row>
    <row r="3771" spans="1:11" x14ac:dyDescent="0.2">
      <c r="A3771" s="8">
        <f>MAX($A$2:$A3770)+1</f>
        <v>2855</v>
      </c>
      <c r="B3771" s="8"/>
      <c r="C3771" s="9" t="str">
        <f t="shared" si="59"/>
        <v>Auglaize Hydro</v>
      </c>
      <c r="D3771" s="8"/>
      <c r="E3771" s="8"/>
      <c r="F3771" s="10"/>
      <c r="G3771" s="8">
        <v>7657</v>
      </c>
      <c r="H3771" s="8" t="s">
        <v>17588</v>
      </c>
      <c r="I3771" s="8" t="s">
        <v>1049</v>
      </c>
      <c r="J3771" s="8">
        <v>2439</v>
      </c>
      <c r="K3771" s="8" t="s">
        <v>33804</v>
      </c>
    </row>
    <row r="3772" spans="1:11" x14ac:dyDescent="0.2">
      <c r="A3772" s="8">
        <f>MAX($A$2:$A3771)+1</f>
        <v>2856</v>
      </c>
      <c r="B3772" s="8"/>
      <c r="C3772" s="9" t="str">
        <f t="shared" si="59"/>
        <v>Pennsbury</v>
      </c>
      <c r="D3772" s="8"/>
      <c r="E3772" s="8"/>
      <c r="F3772" s="10"/>
      <c r="G3772" s="8">
        <v>7690</v>
      </c>
      <c r="H3772" s="8" t="s">
        <v>17589</v>
      </c>
      <c r="I3772" s="8" t="s">
        <v>1805</v>
      </c>
      <c r="J3772" s="8">
        <v>6035</v>
      </c>
      <c r="K3772" s="8" t="s">
        <v>33804</v>
      </c>
    </row>
    <row r="3773" spans="1:11" x14ac:dyDescent="0.2">
      <c r="A3773" s="8">
        <f>MAX($A$2:$A3772)+1</f>
        <v>2857</v>
      </c>
      <c r="B3773" s="8"/>
      <c r="C3773" s="9" t="str">
        <f t="shared" si="59"/>
        <v>Anaheim GT</v>
      </c>
      <c r="D3773" s="8"/>
      <c r="E3773" s="8"/>
      <c r="F3773" s="10"/>
      <c r="G3773" s="8">
        <v>7693</v>
      </c>
      <c r="H3773" s="8" t="s">
        <v>17590</v>
      </c>
      <c r="I3773" s="8" t="s">
        <v>1022</v>
      </c>
      <c r="J3773" s="8">
        <v>590</v>
      </c>
      <c r="K3773" s="8" t="s">
        <v>33804</v>
      </c>
    </row>
    <row r="3774" spans="1:11" x14ac:dyDescent="0.2">
      <c r="A3774" s="8">
        <f>MAX($A$2:$A3773)+1</f>
        <v>2858</v>
      </c>
      <c r="B3774" s="8"/>
      <c r="C3774" s="9" t="str">
        <f t="shared" si="59"/>
        <v>Fairless Hills</v>
      </c>
      <c r="D3774" s="8"/>
      <c r="E3774" s="8"/>
      <c r="F3774" s="10"/>
      <c r="G3774" s="8">
        <v>7701</v>
      </c>
      <c r="H3774" s="8" t="s">
        <v>17591</v>
      </c>
      <c r="I3774" s="8" t="s">
        <v>1805</v>
      </c>
      <c r="J3774" s="8">
        <v>6035</v>
      </c>
      <c r="K3774" s="8" t="s">
        <v>33804</v>
      </c>
    </row>
    <row r="3775" spans="1:11" x14ac:dyDescent="0.2">
      <c r="A3775" s="8">
        <f>MAX($A$2:$A3774)+1</f>
        <v>2859</v>
      </c>
      <c r="B3775" s="8"/>
      <c r="C3775" s="9" t="str">
        <f t="shared" si="59"/>
        <v>Dahlberg</v>
      </c>
      <c r="D3775" s="8"/>
      <c r="E3775" s="8"/>
      <c r="F3775" s="10"/>
      <c r="G3775" s="8">
        <v>7709</v>
      </c>
      <c r="H3775" s="8" t="s">
        <v>17592</v>
      </c>
      <c r="I3775" s="8" t="s">
        <v>3358</v>
      </c>
      <c r="J3775" s="8">
        <v>17650</v>
      </c>
      <c r="K3775" s="8" t="s">
        <v>33804</v>
      </c>
    </row>
    <row r="3776" spans="1:11" x14ac:dyDescent="0.2">
      <c r="A3776" s="8">
        <f>MAX($A$2:$A3775)+1</f>
        <v>2860</v>
      </c>
      <c r="B3776" s="8"/>
      <c r="C3776" s="9" t="str">
        <f t="shared" si="59"/>
        <v>H Allen Franklin Combined Cycle</v>
      </c>
      <c r="D3776" s="8"/>
      <c r="E3776" s="8"/>
      <c r="F3776" s="10"/>
      <c r="G3776" s="8">
        <v>7710</v>
      </c>
      <c r="H3776" s="8" t="s">
        <v>17593</v>
      </c>
      <c r="I3776" s="8" t="s">
        <v>3358</v>
      </c>
      <c r="J3776" s="8">
        <v>17650</v>
      </c>
      <c r="K3776" s="8" t="s">
        <v>33804</v>
      </c>
    </row>
    <row r="3777" spans="1:11" x14ac:dyDescent="0.2">
      <c r="A3777" s="8">
        <f>MAX($A$2:$A3776)+1</f>
        <v>2861</v>
      </c>
      <c r="B3777" s="8"/>
      <c r="C3777" s="9" t="str">
        <f t="shared" si="59"/>
        <v>Meridian</v>
      </c>
      <c r="D3777" s="8"/>
      <c r="E3777" s="8"/>
      <c r="F3777" s="10"/>
      <c r="G3777" s="8">
        <v>7719</v>
      </c>
      <c r="H3777" s="8" t="s">
        <v>17594</v>
      </c>
      <c r="I3777" s="8" t="s">
        <v>3533</v>
      </c>
      <c r="J3777" s="8">
        <v>18642</v>
      </c>
      <c r="K3777" s="8" t="s">
        <v>33804</v>
      </c>
    </row>
    <row r="3778" spans="1:11" x14ac:dyDescent="0.2">
      <c r="A3778" s="8">
        <f>MAX($A$2:$A3777)+1</f>
        <v>2862</v>
      </c>
      <c r="B3778" s="8"/>
      <c r="C3778" s="9" t="str">
        <f t="shared" si="59"/>
        <v>Watts Bar Nuclear Plant</v>
      </c>
      <c r="D3778" s="8"/>
      <c r="E3778" s="8"/>
      <c r="F3778" s="10"/>
      <c r="G3778" s="8">
        <v>7722</v>
      </c>
      <c r="H3778" s="8" t="s">
        <v>17595</v>
      </c>
      <c r="I3778" s="8" t="s">
        <v>3533</v>
      </c>
      <c r="J3778" s="8">
        <v>18642</v>
      </c>
      <c r="K3778" s="8" t="s">
        <v>33804</v>
      </c>
    </row>
    <row r="3779" spans="1:11" x14ac:dyDescent="0.2">
      <c r="A3779" s="8">
        <f>MAX($A$2:$A3778)+1</f>
        <v>2863</v>
      </c>
      <c r="B3779" s="8"/>
      <c r="C3779" s="9" t="str">
        <f t="shared" si="59"/>
        <v>Nymans Plant</v>
      </c>
      <c r="D3779" s="8"/>
      <c r="E3779" s="8"/>
      <c r="F3779" s="10"/>
      <c r="G3779" s="8">
        <v>7723</v>
      </c>
      <c r="H3779" s="8" t="s">
        <v>17596</v>
      </c>
      <c r="I3779" s="8" t="s">
        <v>2329</v>
      </c>
      <c r="J3779" s="8">
        <v>10433</v>
      </c>
      <c r="K3779" s="8" t="s">
        <v>33804</v>
      </c>
    </row>
    <row r="3780" spans="1:11" x14ac:dyDescent="0.2">
      <c r="A3780" s="8">
        <f>MAX($A$2:$A3779)+1</f>
        <v>2864</v>
      </c>
      <c r="B3780" s="8"/>
      <c r="C3780" s="9" t="str">
        <f t="shared" si="59"/>
        <v>Coffin Butte</v>
      </c>
      <c r="D3780" s="8"/>
      <c r="E3780" s="8"/>
      <c r="F3780" s="10"/>
      <c r="G3780" s="8">
        <v>7725</v>
      </c>
      <c r="H3780" s="8" t="s">
        <v>17597</v>
      </c>
      <c r="I3780" s="8" t="s">
        <v>327</v>
      </c>
      <c r="J3780" s="8">
        <v>14323</v>
      </c>
      <c r="K3780" s="8" t="s">
        <v>33804</v>
      </c>
    </row>
    <row r="3781" spans="1:11" x14ac:dyDescent="0.2">
      <c r="A3781" s="8">
        <f>MAX($A$2:$A3780)+1</f>
        <v>2865</v>
      </c>
      <c r="B3781" s="8"/>
      <c r="C3781" s="9" t="str">
        <f t="shared" si="59"/>
        <v>Richland County Landfill</v>
      </c>
      <c r="D3781" s="8"/>
      <c r="E3781" s="8"/>
      <c r="F3781" s="10"/>
      <c r="G3781" s="8">
        <v>56122</v>
      </c>
      <c r="H3781" s="8" t="s">
        <v>17598</v>
      </c>
      <c r="I3781" s="8" t="s">
        <v>3340</v>
      </c>
      <c r="J3781" s="8">
        <v>17543</v>
      </c>
      <c r="K3781" s="8" t="s">
        <v>33804</v>
      </c>
    </row>
    <row r="3782" spans="1:11" x14ac:dyDescent="0.2">
      <c r="A3782" s="8">
        <f>MAX($A$2:$A3781)+1</f>
        <v>2866</v>
      </c>
      <c r="B3782" s="8"/>
      <c r="C3782" s="9" t="str">
        <f t="shared" si="59"/>
        <v>Essex</v>
      </c>
      <c r="D3782" s="8"/>
      <c r="E3782" s="8"/>
      <c r="F3782" s="10"/>
      <c r="G3782" s="8">
        <v>7749</v>
      </c>
      <c r="H3782" s="8" t="s">
        <v>17599</v>
      </c>
      <c r="I3782" s="8" t="s">
        <v>660</v>
      </c>
      <c r="J3782" s="8">
        <v>924</v>
      </c>
      <c r="K3782" s="8" t="s">
        <v>33804</v>
      </c>
    </row>
    <row r="3783" spans="1:11" x14ac:dyDescent="0.2">
      <c r="A3783" s="8">
        <f>MAX($A$2:$A3782)+1</f>
        <v>2867</v>
      </c>
      <c r="B3783" s="8"/>
      <c r="C3783" s="9" t="str">
        <f t="shared" si="59"/>
        <v>Goat Lake Hydro</v>
      </c>
      <c r="D3783" s="8"/>
      <c r="E3783" s="8"/>
      <c r="F3783" s="10"/>
      <c r="G3783" s="8">
        <v>7751</v>
      </c>
      <c r="H3783" s="8" t="s">
        <v>17600</v>
      </c>
      <c r="I3783" s="8" t="s">
        <v>553</v>
      </c>
      <c r="J3783" s="8">
        <v>219</v>
      </c>
      <c r="K3783" s="8" t="s">
        <v>33804</v>
      </c>
    </row>
    <row r="3784" spans="1:11" x14ac:dyDescent="0.2">
      <c r="A3784" s="8">
        <f>MAX($A$2:$A3783)+1</f>
        <v>2868</v>
      </c>
      <c r="B3784" s="8"/>
      <c r="C3784" s="9" t="str">
        <f t="shared" ref="C3784:C3847" si="60">IF(H3784="",F3784,H3784)</f>
        <v>Black Bear Lake</v>
      </c>
      <c r="D3784" s="8"/>
      <c r="E3784" s="8"/>
      <c r="F3784" s="10"/>
      <c r="G3784" s="8">
        <v>7752</v>
      </c>
      <c r="H3784" s="8" t="s">
        <v>17601</v>
      </c>
      <c r="I3784" s="8" t="s">
        <v>553</v>
      </c>
      <c r="J3784" s="8">
        <v>219</v>
      </c>
      <c r="K3784" s="8" t="s">
        <v>33804</v>
      </c>
    </row>
    <row r="3785" spans="1:11" x14ac:dyDescent="0.2">
      <c r="A3785" s="8">
        <f>MAX($A$2:$A3784)+1</f>
        <v>2869</v>
      </c>
      <c r="B3785" s="8"/>
      <c r="C3785" s="9" t="str">
        <f t="shared" si="60"/>
        <v>Nodaway</v>
      </c>
      <c r="D3785" s="8"/>
      <c r="E3785" s="8"/>
      <c r="F3785" s="10"/>
      <c r="G3785" s="8">
        <v>7754</v>
      </c>
      <c r="H3785" s="8" t="s">
        <v>17602</v>
      </c>
      <c r="I3785" s="8" t="s">
        <v>660</v>
      </c>
      <c r="J3785" s="8">
        <v>924</v>
      </c>
      <c r="K3785" s="8" t="s">
        <v>33804</v>
      </c>
    </row>
    <row r="3786" spans="1:11" x14ac:dyDescent="0.2">
      <c r="A3786" s="8">
        <f>MAX($A$2:$A3785)+1</f>
        <v>2870</v>
      </c>
      <c r="B3786" s="8"/>
      <c r="C3786" s="9" t="str">
        <f t="shared" si="60"/>
        <v>Chouteau</v>
      </c>
      <c r="D3786" s="8"/>
      <c r="E3786" s="8"/>
      <c r="F3786" s="10"/>
      <c r="G3786" s="8">
        <v>7757</v>
      </c>
      <c r="H3786" s="8" t="s">
        <v>17603</v>
      </c>
      <c r="I3786" s="8" t="s">
        <v>660</v>
      </c>
      <c r="J3786" s="8">
        <v>924</v>
      </c>
      <c r="K3786" s="8" t="s">
        <v>33804</v>
      </c>
    </row>
    <row r="3787" spans="1:11" x14ac:dyDescent="0.2">
      <c r="A3787" s="8">
        <f>MAX($A$2:$A3786)+1</f>
        <v>2871</v>
      </c>
      <c r="B3787" s="8"/>
      <c r="C3787" s="9" t="str">
        <f t="shared" si="60"/>
        <v>South Plant</v>
      </c>
      <c r="D3787" s="8"/>
      <c r="E3787" s="8"/>
      <c r="F3787" s="10"/>
      <c r="G3787" s="8">
        <v>7758</v>
      </c>
      <c r="H3787" s="8" t="s">
        <v>17604</v>
      </c>
      <c r="I3787" s="8" t="s">
        <v>3819</v>
      </c>
      <c r="J3787" s="8">
        <v>20214</v>
      </c>
      <c r="K3787" s="8" t="s">
        <v>33804</v>
      </c>
    </row>
    <row r="3788" spans="1:11" x14ac:dyDescent="0.2">
      <c r="A3788" s="8">
        <f>MAX($A$2:$A3787)+1</f>
        <v>2872</v>
      </c>
      <c r="B3788" s="8"/>
      <c r="C3788" s="9" t="str">
        <f t="shared" si="60"/>
        <v>Tilton</v>
      </c>
      <c r="D3788" s="8"/>
      <c r="E3788" s="8"/>
      <c r="F3788" s="10"/>
      <c r="G3788" s="8">
        <v>7760</v>
      </c>
      <c r="H3788" s="8" t="s">
        <v>17605</v>
      </c>
      <c r="I3788" s="8" t="s">
        <v>3577</v>
      </c>
      <c r="J3788" s="8">
        <v>56491</v>
      </c>
      <c r="K3788" s="8" t="s">
        <v>33804</v>
      </c>
    </row>
    <row r="3789" spans="1:11" x14ac:dyDescent="0.2">
      <c r="A3789" s="8">
        <f>MAX($A$2:$A3788)+1</f>
        <v>2873</v>
      </c>
      <c r="B3789" s="8"/>
      <c r="C3789" s="9" t="str">
        <f t="shared" si="60"/>
        <v>MPC Generating</v>
      </c>
      <c r="D3789" s="8"/>
      <c r="E3789" s="8"/>
      <c r="F3789" s="10"/>
      <c r="G3789" s="8">
        <v>7764</v>
      </c>
      <c r="H3789" s="8" t="s">
        <v>17606</v>
      </c>
      <c r="I3789" s="8" t="s">
        <v>3232</v>
      </c>
      <c r="J3789" s="8">
        <v>59421</v>
      </c>
      <c r="K3789" s="8" t="s">
        <v>33804</v>
      </c>
    </row>
    <row r="3790" spans="1:11" x14ac:dyDescent="0.2">
      <c r="A3790" s="8">
        <f>MAX($A$2:$A3789)+1</f>
        <v>2874</v>
      </c>
      <c r="B3790" s="8"/>
      <c r="C3790" s="9" t="str">
        <f t="shared" si="60"/>
        <v>Erie Energy Center</v>
      </c>
      <c r="D3790" s="8"/>
      <c r="E3790" s="8"/>
      <c r="F3790" s="10"/>
      <c r="G3790" s="8">
        <v>7766</v>
      </c>
      <c r="H3790" s="8" t="s">
        <v>17607</v>
      </c>
      <c r="I3790" s="8" t="s">
        <v>1100</v>
      </c>
      <c r="J3790" s="8">
        <v>5957</v>
      </c>
      <c r="K3790" s="8" t="s">
        <v>33804</v>
      </c>
    </row>
    <row r="3791" spans="1:11" x14ac:dyDescent="0.2">
      <c r="A3791" s="8">
        <f>MAX($A$2:$A3790)+1</f>
        <v>2875</v>
      </c>
      <c r="B3791" s="8"/>
      <c r="C3791" s="9" t="str">
        <f t="shared" si="60"/>
        <v>Bloomington Power Plant</v>
      </c>
      <c r="D3791" s="8"/>
      <c r="E3791" s="8"/>
      <c r="F3791" s="10"/>
      <c r="G3791" s="8">
        <v>7767</v>
      </c>
      <c r="H3791" s="8" t="s">
        <v>17608</v>
      </c>
      <c r="I3791" s="8" t="s">
        <v>1318</v>
      </c>
      <c r="J3791" s="8">
        <v>17874</v>
      </c>
      <c r="K3791" s="8" t="s">
        <v>33804</v>
      </c>
    </row>
    <row r="3792" spans="1:11" x14ac:dyDescent="0.2">
      <c r="A3792" s="8">
        <f>MAX($A$2:$A3791)+1</f>
        <v>2876</v>
      </c>
      <c r="B3792" s="8"/>
      <c r="C3792" s="9" t="str">
        <f t="shared" si="60"/>
        <v>Sowega Power</v>
      </c>
      <c r="D3792" s="8"/>
      <c r="E3792" s="8"/>
      <c r="F3792" s="10"/>
      <c r="G3792" s="8">
        <v>7768</v>
      </c>
      <c r="H3792" s="8" t="s">
        <v>17609</v>
      </c>
      <c r="I3792" s="8" t="s">
        <v>3361</v>
      </c>
      <c r="J3792" s="8">
        <v>17690</v>
      </c>
      <c r="K3792" s="8" t="s">
        <v>33804</v>
      </c>
    </row>
    <row r="3793" spans="1:11" x14ac:dyDescent="0.2">
      <c r="A3793" s="8">
        <f>MAX($A$2:$A3792)+1</f>
        <v>2877</v>
      </c>
      <c r="B3793" s="8"/>
      <c r="C3793" s="9" t="str">
        <f t="shared" si="60"/>
        <v>1515 S Caron Road</v>
      </c>
      <c r="D3793" s="8"/>
      <c r="E3793" s="8"/>
      <c r="F3793" s="10"/>
      <c r="G3793" s="8">
        <v>7770</v>
      </c>
      <c r="H3793" s="8" t="s">
        <v>17610</v>
      </c>
      <c r="I3793" s="8" t="s">
        <v>3125</v>
      </c>
      <c r="J3793" s="8">
        <v>16179</v>
      </c>
      <c r="K3793" s="8" t="s">
        <v>33804</v>
      </c>
    </row>
    <row r="3794" spans="1:11" x14ac:dyDescent="0.2">
      <c r="A3794" s="8">
        <f>MAX($A$2:$A3793)+1</f>
        <v>2878</v>
      </c>
      <c r="B3794" s="8"/>
      <c r="C3794" s="9" t="str">
        <f t="shared" si="60"/>
        <v>Springview</v>
      </c>
      <c r="D3794" s="8"/>
      <c r="E3794" s="8"/>
      <c r="F3794" s="10"/>
      <c r="G3794" s="8">
        <v>7771</v>
      </c>
      <c r="H3794" s="8" t="s">
        <v>17611</v>
      </c>
      <c r="I3794" s="8" t="s">
        <v>780</v>
      </c>
      <c r="J3794" s="8">
        <v>58190</v>
      </c>
      <c r="K3794" s="8" t="s">
        <v>33804</v>
      </c>
    </row>
    <row r="3795" spans="1:11" x14ac:dyDescent="0.2">
      <c r="A3795" s="8">
        <f>MAX($A$2:$A3794)+1</f>
        <v>2879</v>
      </c>
      <c r="B3795" s="8"/>
      <c r="C3795" s="9" t="str">
        <f t="shared" si="60"/>
        <v>Cleveland Peaking</v>
      </c>
      <c r="D3795" s="8"/>
      <c r="E3795" s="8"/>
      <c r="F3795" s="10"/>
      <c r="G3795" s="8">
        <v>7774</v>
      </c>
      <c r="H3795" s="8" t="s">
        <v>17612</v>
      </c>
      <c r="I3795" s="8" t="s">
        <v>605</v>
      </c>
      <c r="J3795" s="8">
        <v>40577</v>
      </c>
      <c r="K3795" s="8" t="s">
        <v>33804</v>
      </c>
    </row>
    <row r="3796" spans="1:11" x14ac:dyDescent="0.2">
      <c r="A3796" s="8">
        <f>MAX($A$2:$A3795)+1</f>
        <v>2880</v>
      </c>
      <c r="B3796" s="8"/>
      <c r="C3796" s="9" t="str">
        <f t="shared" si="60"/>
        <v>Versailles Peaking</v>
      </c>
      <c r="D3796" s="8"/>
      <c r="E3796" s="8"/>
      <c r="F3796" s="10"/>
      <c r="G3796" s="8">
        <v>7775</v>
      </c>
      <c r="H3796" s="8" t="s">
        <v>17613</v>
      </c>
      <c r="I3796" s="8" t="s">
        <v>605</v>
      </c>
      <c r="J3796" s="8">
        <v>40577</v>
      </c>
      <c r="K3796" s="8" t="s">
        <v>33804</v>
      </c>
    </row>
    <row r="3797" spans="1:11" x14ac:dyDescent="0.2">
      <c r="A3797" s="8">
        <f>MAX($A$2:$A3796)+1</f>
        <v>2881</v>
      </c>
      <c r="B3797" s="8"/>
      <c r="C3797" s="9" t="str">
        <f t="shared" si="60"/>
        <v>Napoleon Peaking</v>
      </c>
      <c r="D3797" s="8"/>
      <c r="E3797" s="8"/>
      <c r="F3797" s="10"/>
      <c r="G3797" s="8">
        <v>7776</v>
      </c>
      <c r="H3797" s="8" t="s">
        <v>17614</v>
      </c>
      <c r="I3797" s="8" t="s">
        <v>605</v>
      </c>
      <c r="J3797" s="8">
        <v>40577</v>
      </c>
      <c r="K3797" s="8" t="s">
        <v>33804</v>
      </c>
    </row>
    <row r="3798" spans="1:11" x14ac:dyDescent="0.2">
      <c r="A3798" s="8">
        <f>MAX($A$2:$A3797)+1</f>
        <v>2882</v>
      </c>
      <c r="B3798" s="8"/>
      <c r="C3798" s="9" t="str">
        <f t="shared" si="60"/>
        <v>Dover Peaking</v>
      </c>
      <c r="D3798" s="8"/>
      <c r="E3798" s="8"/>
      <c r="F3798" s="10"/>
      <c r="G3798" s="8">
        <v>7777</v>
      </c>
      <c r="H3798" s="8" t="s">
        <v>17615</v>
      </c>
      <c r="I3798" s="8" t="s">
        <v>605</v>
      </c>
      <c r="J3798" s="8">
        <v>40577</v>
      </c>
      <c r="K3798" s="8" t="s">
        <v>33804</v>
      </c>
    </row>
    <row r="3799" spans="1:11" x14ac:dyDescent="0.2">
      <c r="A3799" s="8">
        <f>MAX($A$2:$A3798)+1</f>
        <v>2883</v>
      </c>
      <c r="B3799" s="8"/>
      <c r="C3799" s="9" t="str">
        <f t="shared" si="60"/>
        <v>Orrville Peaking</v>
      </c>
      <c r="D3799" s="8"/>
      <c r="E3799" s="8"/>
      <c r="F3799" s="10"/>
      <c r="G3799" s="8">
        <v>7778</v>
      </c>
      <c r="H3799" s="8" t="s">
        <v>17616</v>
      </c>
      <c r="I3799" s="8" t="s">
        <v>605</v>
      </c>
      <c r="J3799" s="8">
        <v>40577</v>
      </c>
      <c r="K3799" s="8" t="s">
        <v>33804</v>
      </c>
    </row>
    <row r="3800" spans="1:11" x14ac:dyDescent="0.2">
      <c r="A3800" s="8">
        <f>MAX($A$2:$A3799)+1</f>
        <v>2884</v>
      </c>
      <c r="B3800" s="8"/>
      <c r="C3800" s="9" t="str">
        <f t="shared" si="60"/>
        <v>Bryan Peaking</v>
      </c>
      <c r="D3800" s="8"/>
      <c r="E3800" s="8"/>
      <c r="F3800" s="10"/>
      <c r="G3800" s="8">
        <v>7779</v>
      </c>
      <c r="H3800" s="8" t="s">
        <v>17617</v>
      </c>
      <c r="I3800" s="8" t="s">
        <v>605</v>
      </c>
      <c r="J3800" s="8">
        <v>40577</v>
      </c>
      <c r="K3800" s="8" t="s">
        <v>33804</v>
      </c>
    </row>
    <row r="3801" spans="1:11" x14ac:dyDescent="0.2">
      <c r="A3801" s="8">
        <f>MAX($A$2:$A3800)+1</f>
        <v>2885</v>
      </c>
      <c r="B3801" s="8"/>
      <c r="C3801" s="9" t="str">
        <f t="shared" si="60"/>
        <v>Jackson Cntr Peaking</v>
      </c>
      <c r="D3801" s="8"/>
      <c r="E3801" s="8"/>
      <c r="F3801" s="10"/>
      <c r="G3801" s="8">
        <v>7780</v>
      </c>
      <c r="H3801" s="8" t="s">
        <v>17618</v>
      </c>
      <c r="I3801" s="8" t="s">
        <v>605</v>
      </c>
      <c r="J3801" s="8">
        <v>40577</v>
      </c>
      <c r="K3801" s="8" t="s">
        <v>33804</v>
      </c>
    </row>
    <row r="3802" spans="1:11" x14ac:dyDescent="0.2">
      <c r="A3802" s="8">
        <f>MAX($A$2:$A3801)+1</f>
        <v>2886</v>
      </c>
      <c r="B3802" s="8"/>
      <c r="C3802" s="9" t="str">
        <f t="shared" si="60"/>
        <v>Arcanum Peaking</v>
      </c>
      <c r="D3802" s="8"/>
      <c r="E3802" s="8"/>
      <c r="F3802" s="10"/>
      <c r="G3802" s="8">
        <v>7781</v>
      </c>
      <c r="H3802" s="8" t="s">
        <v>17619</v>
      </c>
      <c r="I3802" s="8" t="s">
        <v>605</v>
      </c>
      <c r="J3802" s="8">
        <v>40577</v>
      </c>
      <c r="K3802" s="8" t="s">
        <v>33804</v>
      </c>
    </row>
    <row r="3803" spans="1:11" x14ac:dyDescent="0.2">
      <c r="A3803" s="8">
        <f>MAX($A$2:$A3802)+1</f>
        <v>2887</v>
      </c>
      <c r="B3803" s="8"/>
      <c r="C3803" s="9" t="str">
        <f t="shared" si="60"/>
        <v>Hamilton Peaking</v>
      </c>
      <c r="D3803" s="8"/>
      <c r="E3803" s="8"/>
      <c r="F3803" s="10"/>
      <c r="G3803" s="8">
        <v>7782</v>
      </c>
      <c r="H3803" s="8" t="s">
        <v>17620</v>
      </c>
      <c r="I3803" s="8" t="s">
        <v>605</v>
      </c>
      <c r="J3803" s="8">
        <v>40577</v>
      </c>
      <c r="K3803" s="8" t="s">
        <v>33804</v>
      </c>
    </row>
    <row r="3804" spans="1:11" x14ac:dyDescent="0.2">
      <c r="A3804" s="8">
        <f>MAX($A$2:$A3803)+1</f>
        <v>2888</v>
      </c>
      <c r="B3804" s="8"/>
      <c r="C3804" s="9" t="str">
        <f t="shared" si="60"/>
        <v>Bowling Green Peaking</v>
      </c>
      <c r="D3804" s="8"/>
      <c r="E3804" s="8"/>
      <c r="F3804" s="10"/>
      <c r="G3804" s="8">
        <v>7783</v>
      </c>
      <c r="H3804" s="8" t="s">
        <v>17621</v>
      </c>
      <c r="I3804" s="8" t="s">
        <v>605</v>
      </c>
      <c r="J3804" s="8">
        <v>40577</v>
      </c>
      <c r="K3804" s="8" t="s">
        <v>33804</v>
      </c>
    </row>
    <row r="3805" spans="1:11" x14ac:dyDescent="0.2">
      <c r="A3805" s="8">
        <f>MAX($A$2:$A3804)+1</f>
        <v>2889</v>
      </c>
      <c r="B3805" s="8"/>
      <c r="C3805" s="9" t="str">
        <f t="shared" si="60"/>
        <v>Abiquiu Dam</v>
      </c>
      <c r="D3805" s="8"/>
      <c r="E3805" s="8"/>
      <c r="F3805" s="10"/>
      <c r="G3805" s="8">
        <v>7789</v>
      </c>
      <c r="H3805" s="8" t="s">
        <v>17622</v>
      </c>
      <c r="I3805" s="8" t="s">
        <v>2408</v>
      </c>
      <c r="J3805" s="8">
        <v>11204</v>
      </c>
      <c r="K3805" s="8" t="s">
        <v>33804</v>
      </c>
    </row>
    <row r="3806" spans="1:11" x14ac:dyDescent="0.2">
      <c r="A3806" s="8">
        <f>MAX($A$2:$A3805)+1</f>
        <v>2890</v>
      </c>
      <c r="B3806" s="8"/>
      <c r="C3806" s="9" t="str">
        <f t="shared" si="60"/>
        <v>Montpelier</v>
      </c>
      <c r="D3806" s="8"/>
      <c r="E3806" s="8"/>
      <c r="F3806" s="10"/>
      <c r="G3806" s="8">
        <v>7791</v>
      </c>
      <c r="H3806" s="8" t="s">
        <v>17623</v>
      </c>
      <c r="I3806" s="8" t="s">
        <v>605</v>
      </c>
      <c r="J3806" s="8">
        <v>40577</v>
      </c>
      <c r="K3806" s="8" t="s">
        <v>33804</v>
      </c>
    </row>
    <row r="3807" spans="1:11" x14ac:dyDescent="0.2">
      <c r="A3807" s="8">
        <f>MAX($A$2:$A3806)+1</f>
        <v>2891</v>
      </c>
      <c r="B3807" s="8"/>
      <c r="C3807" s="9" t="str">
        <f t="shared" si="60"/>
        <v>Custer Energy Center</v>
      </c>
      <c r="D3807" s="8"/>
      <c r="E3807" s="8"/>
      <c r="F3807" s="10"/>
      <c r="G3807" s="8">
        <v>7795</v>
      </c>
      <c r="H3807" s="8" t="s">
        <v>17624</v>
      </c>
      <c r="I3807" s="8" t="s">
        <v>2454</v>
      </c>
      <c r="J3807" s="8">
        <v>11571</v>
      </c>
      <c r="K3807" s="8" t="s">
        <v>33804</v>
      </c>
    </row>
    <row r="3808" spans="1:11" x14ac:dyDescent="0.2">
      <c r="A3808" s="8">
        <f>MAX($A$2:$A3807)+1</f>
        <v>2892</v>
      </c>
      <c r="B3808" s="8"/>
      <c r="C3808" s="9" t="str">
        <f t="shared" si="60"/>
        <v>Dominion/Lo Mar</v>
      </c>
      <c r="D3808" s="8"/>
      <c r="E3808" s="8"/>
      <c r="F3808" s="10"/>
      <c r="G3808" s="8">
        <v>7797</v>
      </c>
      <c r="H3808" s="8" t="s">
        <v>17625</v>
      </c>
      <c r="I3808" s="8" t="s">
        <v>1202</v>
      </c>
      <c r="J3808" s="8">
        <v>11560</v>
      </c>
      <c r="K3808" s="8" t="s">
        <v>33804</v>
      </c>
    </row>
    <row r="3809" spans="1:11" x14ac:dyDescent="0.2">
      <c r="A3809" s="8">
        <f>MAX($A$2:$A3808)+1</f>
        <v>2893</v>
      </c>
      <c r="B3809" s="8"/>
      <c r="C3809" s="9" t="str">
        <f t="shared" si="60"/>
        <v>Gateway Gen</v>
      </c>
      <c r="D3809" s="8"/>
      <c r="E3809" s="8"/>
      <c r="F3809" s="10"/>
      <c r="G3809" s="8">
        <v>7798</v>
      </c>
      <c r="H3809" s="8" t="s">
        <v>17626</v>
      </c>
      <c r="I3809" s="8" t="s">
        <v>1202</v>
      </c>
      <c r="J3809" s="8">
        <v>11560</v>
      </c>
      <c r="K3809" s="8" t="s">
        <v>33804</v>
      </c>
    </row>
    <row r="3810" spans="1:11" x14ac:dyDescent="0.2">
      <c r="A3810" s="8">
        <f>MAX($A$2:$A3809)+1</f>
        <v>2894</v>
      </c>
      <c r="B3810" s="8"/>
      <c r="C3810" s="9" t="str">
        <f t="shared" si="60"/>
        <v>Pine Street</v>
      </c>
      <c r="D3810" s="8"/>
      <c r="E3810" s="8"/>
      <c r="F3810" s="10"/>
      <c r="G3810" s="8">
        <v>7806</v>
      </c>
      <c r="H3810" s="8" t="s">
        <v>17627</v>
      </c>
      <c r="I3810" s="8" t="s">
        <v>1301</v>
      </c>
      <c r="J3810" s="8">
        <v>16873</v>
      </c>
      <c r="K3810" s="8" t="s">
        <v>33804</v>
      </c>
    </row>
    <row r="3811" spans="1:11" x14ac:dyDescent="0.2">
      <c r="A3811" s="8">
        <f>MAX($A$2:$A3810)+1</f>
        <v>2895</v>
      </c>
      <c r="B3811" s="8"/>
      <c r="C3811" s="9" t="str">
        <f t="shared" si="60"/>
        <v>Hamilton Hydro</v>
      </c>
      <c r="D3811" s="8"/>
      <c r="E3811" s="8"/>
      <c r="F3811" s="10"/>
      <c r="G3811" s="8">
        <v>7807</v>
      </c>
      <c r="H3811" s="8" t="s">
        <v>17628</v>
      </c>
      <c r="I3811" s="8" t="s">
        <v>1137</v>
      </c>
      <c r="J3811" s="8">
        <v>7977</v>
      </c>
      <c r="K3811" s="8" t="s">
        <v>33804</v>
      </c>
    </row>
    <row r="3812" spans="1:11" x14ac:dyDescent="0.2">
      <c r="A3812" s="8">
        <f>MAX($A$2:$A3811)+1</f>
        <v>2896</v>
      </c>
      <c r="B3812" s="8"/>
      <c r="C3812" s="9" t="str">
        <f t="shared" si="60"/>
        <v>Argyle</v>
      </c>
      <c r="D3812" s="8"/>
      <c r="E3812" s="8"/>
      <c r="F3812" s="10"/>
      <c r="G3812" s="8">
        <v>7810</v>
      </c>
      <c r="H3812" s="8" t="s">
        <v>17629</v>
      </c>
      <c r="I3812" s="8" t="s">
        <v>1028</v>
      </c>
      <c r="J3812" s="8">
        <v>792</v>
      </c>
      <c r="K3812" s="8" t="s">
        <v>33804</v>
      </c>
    </row>
    <row r="3813" spans="1:11" x14ac:dyDescent="0.2">
      <c r="A3813" s="8">
        <f>MAX($A$2:$A3812)+1</f>
        <v>2897</v>
      </c>
      <c r="B3813" s="8"/>
      <c r="C3813" s="9" t="str">
        <f t="shared" si="60"/>
        <v>Webb Forging</v>
      </c>
      <c r="D3813" s="8"/>
      <c r="E3813" s="8"/>
      <c r="F3813" s="10"/>
      <c r="G3813" s="8">
        <v>7814</v>
      </c>
      <c r="H3813" s="8" t="s">
        <v>17630</v>
      </c>
      <c r="I3813" s="8" t="s">
        <v>954</v>
      </c>
      <c r="J3813" s="8">
        <v>59159</v>
      </c>
      <c r="K3813" s="8" t="s">
        <v>33804</v>
      </c>
    </row>
    <row r="3814" spans="1:11" x14ac:dyDescent="0.2">
      <c r="A3814" s="8">
        <f>MAX($A$2:$A3813)+1</f>
        <v>2898</v>
      </c>
      <c r="B3814" s="8"/>
      <c r="C3814" s="9" t="str">
        <f t="shared" si="60"/>
        <v>Kaukauna City Hydro</v>
      </c>
      <c r="D3814" s="8"/>
      <c r="E3814" s="8"/>
      <c r="F3814" s="10"/>
      <c r="G3814" s="8">
        <v>7822</v>
      </c>
      <c r="H3814" s="8" t="s">
        <v>17631</v>
      </c>
      <c r="I3814" s="8" t="s">
        <v>1166</v>
      </c>
      <c r="J3814" s="8">
        <v>10056</v>
      </c>
      <c r="K3814" s="8" t="s">
        <v>33804</v>
      </c>
    </row>
    <row r="3815" spans="1:11" x14ac:dyDescent="0.2">
      <c r="A3815" s="8">
        <f>MAX($A$2:$A3814)+1</f>
        <v>2899</v>
      </c>
      <c r="B3815" s="8"/>
      <c r="C3815" s="9" t="str">
        <f t="shared" si="60"/>
        <v>Rockwood</v>
      </c>
      <c r="D3815" s="8"/>
      <c r="E3815" s="8"/>
      <c r="F3815" s="10"/>
      <c r="G3815" s="8">
        <v>7824</v>
      </c>
      <c r="H3815" s="8" t="s">
        <v>17632</v>
      </c>
      <c r="I3815" s="8" t="s">
        <v>2179</v>
      </c>
      <c r="J3815" s="8">
        <v>9216</v>
      </c>
      <c r="K3815" s="8" t="s">
        <v>33804</v>
      </c>
    </row>
    <row r="3816" spans="1:11" x14ac:dyDescent="0.2">
      <c r="A3816" s="8">
        <f>MAX($A$2:$A3815)+1</f>
        <v>2900</v>
      </c>
      <c r="B3816" s="8"/>
      <c r="C3816" s="9" t="str">
        <f t="shared" si="60"/>
        <v>Fulton (AR)</v>
      </c>
      <c r="D3816" s="8"/>
      <c r="E3816" s="8"/>
      <c r="F3816" s="10"/>
      <c r="G3816" s="8">
        <v>7825</v>
      </c>
      <c r="H3816" s="8" t="s">
        <v>17633</v>
      </c>
      <c r="I3816" s="8" t="s">
        <v>650</v>
      </c>
      <c r="J3816" s="8">
        <v>807</v>
      </c>
      <c r="K3816" s="8" t="s">
        <v>33804</v>
      </c>
    </row>
    <row r="3817" spans="1:11" x14ac:dyDescent="0.2">
      <c r="A3817" s="8">
        <f>MAX($A$2:$A3816)+1</f>
        <v>2901</v>
      </c>
      <c r="B3817" s="8"/>
      <c r="C3817" s="9" t="str">
        <f t="shared" si="60"/>
        <v>Rowan</v>
      </c>
      <c r="D3817" s="8"/>
      <c r="E3817" s="8"/>
      <c r="F3817" s="10"/>
      <c r="G3817" s="8">
        <v>7826</v>
      </c>
      <c r="H3817" s="8" t="s">
        <v>17634</v>
      </c>
      <c r="I3817" s="8" t="s">
        <v>3358</v>
      </c>
      <c r="J3817" s="8">
        <v>17650</v>
      </c>
      <c r="K3817" s="8" t="s">
        <v>33804</v>
      </c>
    </row>
    <row r="3818" spans="1:11" x14ac:dyDescent="0.2">
      <c r="A3818" s="8">
        <f>MAX($A$2:$A3817)+1</f>
        <v>2902</v>
      </c>
      <c r="B3818" s="8"/>
      <c r="C3818" s="9" t="str">
        <f t="shared" si="60"/>
        <v>Shelby North</v>
      </c>
      <c r="D3818" s="8"/>
      <c r="E3818" s="8"/>
      <c r="F3818" s="10"/>
      <c r="G3818" s="8">
        <v>7827</v>
      </c>
      <c r="H3818" s="8" t="s">
        <v>17635</v>
      </c>
      <c r="I3818" s="8" t="s">
        <v>605</v>
      </c>
      <c r="J3818" s="8">
        <v>40577</v>
      </c>
      <c r="K3818" s="8" t="s">
        <v>33804</v>
      </c>
    </row>
    <row r="3819" spans="1:11" x14ac:dyDescent="0.2">
      <c r="A3819" s="8">
        <f>MAX($A$2:$A3818)+1</f>
        <v>2903</v>
      </c>
      <c r="B3819" s="8"/>
      <c r="C3819" s="9" t="str">
        <f t="shared" si="60"/>
        <v>Shelby South</v>
      </c>
      <c r="D3819" s="8"/>
      <c r="E3819" s="8"/>
      <c r="F3819" s="10"/>
      <c r="G3819" s="8">
        <v>7828</v>
      </c>
      <c r="H3819" s="8" t="s">
        <v>17636</v>
      </c>
      <c r="I3819" s="8" t="s">
        <v>1306</v>
      </c>
      <c r="J3819" s="8">
        <v>17043</v>
      </c>
      <c r="K3819" s="8" t="s">
        <v>33804</v>
      </c>
    </row>
    <row r="3820" spans="1:11" x14ac:dyDescent="0.2">
      <c r="A3820" s="8">
        <f>MAX($A$2:$A3819)+1</f>
        <v>2904</v>
      </c>
      <c r="B3820" s="8"/>
      <c r="C3820" s="9" t="str">
        <f t="shared" si="60"/>
        <v>Beaver Island</v>
      </c>
      <c r="D3820" s="8"/>
      <c r="E3820" s="8"/>
      <c r="F3820" s="10"/>
      <c r="G3820" s="8">
        <v>7831</v>
      </c>
      <c r="H3820" s="8" t="s">
        <v>17637</v>
      </c>
      <c r="I3820" s="8" t="s">
        <v>2034</v>
      </c>
      <c r="J3820" s="8">
        <v>38084</v>
      </c>
      <c r="K3820" s="8" t="s">
        <v>33804</v>
      </c>
    </row>
    <row r="3821" spans="1:11" x14ac:dyDescent="0.2">
      <c r="A3821" s="8">
        <f>MAX($A$2:$A3820)+1</f>
        <v>2905</v>
      </c>
      <c r="B3821" s="8"/>
      <c r="C3821" s="9" t="str">
        <f t="shared" si="60"/>
        <v>Roosevelt Biogas 1</v>
      </c>
      <c r="D3821" s="8"/>
      <c r="E3821" s="8"/>
      <c r="F3821" s="10"/>
      <c r="G3821" s="8">
        <v>7832</v>
      </c>
      <c r="H3821" s="8" t="s">
        <v>17638</v>
      </c>
      <c r="I3821" s="8" t="s">
        <v>3031</v>
      </c>
      <c r="J3821" s="8">
        <v>10393</v>
      </c>
      <c r="K3821" s="8" t="s">
        <v>33804</v>
      </c>
    </row>
    <row r="3822" spans="1:11" x14ac:dyDescent="0.2">
      <c r="A3822" s="8">
        <f>MAX($A$2:$A3821)+1</f>
        <v>2906</v>
      </c>
      <c r="B3822" s="8"/>
      <c r="C3822" s="9" t="str">
        <f t="shared" si="60"/>
        <v>Valdez Cogen</v>
      </c>
      <c r="D3822" s="8"/>
      <c r="E3822" s="8"/>
      <c r="F3822" s="10"/>
      <c r="G3822" s="8">
        <v>7841</v>
      </c>
      <c r="H3822" s="8" t="s">
        <v>17639</v>
      </c>
      <c r="I3822" s="8" t="s">
        <v>1458</v>
      </c>
      <c r="J3822" s="8">
        <v>4329</v>
      </c>
      <c r="K3822" s="8" t="s">
        <v>33804</v>
      </c>
    </row>
    <row r="3823" spans="1:11" x14ac:dyDescent="0.2">
      <c r="A3823" s="8">
        <f>MAX($A$2:$A3822)+1</f>
        <v>2907</v>
      </c>
      <c r="B3823" s="8"/>
      <c r="C3823" s="9" t="str">
        <f t="shared" si="60"/>
        <v>Freedom Power Project</v>
      </c>
      <c r="D3823" s="8"/>
      <c r="E3823" s="8"/>
      <c r="F3823" s="10"/>
      <c r="G3823" s="8">
        <v>7842</v>
      </c>
      <c r="H3823" s="8" t="s">
        <v>17640</v>
      </c>
      <c r="I3823" s="8" t="s">
        <v>3360</v>
      </c>
      <c r="J3823" s="8">
        <v>17697</v>
      </c>
      <c r="K3823" s="8" t="s">
        <v>33804</v>
      </c>
    </row>
    <row r="3824" spans="1:11" x14ac:dyDescent="0.2">
      <c r="A3824" s="8">
        <f>MAX($A$2:$A3823)+1</f>
        <v>2908</v>
      </c>
      <c r="B3824" s="8"/>
      <c r="C3824" s="9" t="str">
        <f t="shared" si="60"/>
        <v>Pleasant Valley (MN)</v>
      </c>
      <c r="D3824" s="8"/>
      <c r="E3824" s="8"/>
      <c r="F3824" s="10"/>
      <c r="G3824" s="8">
        <v>7843</v>
      </c>
      <c r="H3824" s="8" t="s">
        <v>17641</v>
      </c>
      <c r="I3824" s="8" t="s">
        <v>2037</v>
      </c>
      <c r="J3824" s="8">
        <v>7570</v>
      </c>
      <c r="K3824" s="8" t="s">
        <v>33804</v>
      </c>
    </row>
    <row r="3825" spans="1:11" x14ac:dyDescent="0.2">
      <c r="A3825" s="8">
        <f>MAX($A$2:$A3824)+1</f>
        <v>2909</v>
      </c>
      <c r="B3825" s="8"/>
      <c r="C3825" s="9" t="str">
        <f t="shared" si="60"/>
        <v>Minnesota River</v>
      </c>
      <c r="D3825" s="8"/>
      <c r="E3825" s="8"/>
      <c r="F3825" s="10"/>
      <c r="G3825" s="8">
        <v>7844</v>
      </c>
      <c r="H3825" s="8" t="s">
        <v>17642</v>
      </c>
      <c r="I3825" s="8" t="s">
        <v>2572</v>
      </c>
      <c r="J3825" s="8">
        <v>12667</v>
      </c>
      <c r="K3825" s="8" t="s">
        <v>33804</v>
      </c>
    </row>
    <row r="3826" spans="1:11" x14ac:dyDescent="0.2">
      <c r="A3826" s="8">
        <f>MAX($A$2:$A3825)+1</f>
        <v>2910</v>
      </c>
      <c r="B3826" s="8"/>
      <c r="C3826" s="9" t="str">
        <f t="shared" si="60"/>
        <v>Lagoon Creek</v>
      </c>
      <c r="D3826" s="8"/>
      <c r="E3826" s="8"/>
      <c r="F3826" s="10"/>
      <c r="G3826" s="8">
        <v>7845</v>
      </c>
      <c r="H3826" s="8" t="s">
        <v>17643</v>
      </c>
      <c r="I3826" s="8" t="s">
        <v>3533</v>
      </c>
      <c r="J3826" s="8">
        <v>18642</v>
      </c>
      <c r="K3826" s="8" t="s">
        <v>33804</v>
      </c>
    </row>
    <row r="3827" spans="1:11" x14ac:dyDescent="0.2">
      <c r="A3827" s="8">
        <f>MAX($A$2:$A3826)+1</f>
        <v>2911</v>
      </c>
      <c r="B3827" s="8"/>
      <c r="C3827" s="9" t="str">
        <f t="shared" si="60"/>
        <v>Brandy Branch</v>
      </c>
      <c r="D3827" s="8"/>
      <c r="E3827" s="8"/>
      <c r="F3827" s="10"/>
      <c r="G3827" s="8">
        <v>7846</v>
      </c>
      <c r="H3827" s="8" t="s">
        <v>17644</v>
      </c>
      <c r="I3827" s="8" t="s">
        <v>2267</v>
      </c>
      <c r="J3827" s="8">
        <v>9617</v>
      </c>
      <c r="K3827" s="8" t="s">
        <v>33804</v>
      </c>
    </row>
    <row r="3828" spans="1:11" x14ac:dyDescent="0.2">
      <c r="A3828" s="8">
        <f>MAX($A$2:$A3827)+1</f>
        <v>2912</v>
      </c>
      <c r="B3828" s="8"/>
      <c r="C3828" s="9" t="str">
        <f t="shared" si="60"/>
        <v>Coon Rapids II</v>
      </c>
      <c r="D3828" s="8"/>
      <c r="E3828" s="8"/>
      <c r="F3828" s="10"/>
      <c r="G3828" s="8">
        <v>7847</v>
      </c>
      <c r="H3828" s="8" t="s">
        <v>17645</v>
      </c>
      <c r="I3828" s="8" t="s">
        <v>1077</v>
      </c>
      <c r="J3828" s="8">
        <v>4305</v>
      </c>
      <c r="K3828" s="8" t="s">
        <v>33804</v>
      </c>
    </row>
    <row r="3829" spans="1:11" x14ac:dyDescent="0.2">
      <c r="A3829" s="8">
        <f>MAX($A$2:$A3828)+1</f>
        <v>2913</v>
      </c>
      <c r="B3829" s="8"/>
      <c r="C3829" s="9" t="str">
        <f t="shared" si="60"/>
        <v>Holden</v>
      </c>
      <c r="D3829" s="8"/>
      <c r="E3829" s="8"/>
      <c r="F3829" s="10"/>
      <c r="G3829" s="8">
        <v>7848</v>
      </c>
      <c r="H3829" s="8" t="s">
        <v>17646</v>
      </c>
      <c r="I3829" s="8" t="s">
        <v>660</v>
      </c>
      <c r="J3829" s="8">
        <v>924</v>
      </c>
      <c r="K3829" s="8" t="s">
        <v>33804</v>
      </c>
    </row>
    <row r="3830" spans="1:11" x14ac:dyDescent="0.2">
      <c r="A3830" s="8">
        <f>MAX($A$2:$A3829)+1</f>
        <v>2914</v>
      </c>
      <c r="B3830" s="8"/>
      <c r="C3830" s="9" t="str">
        <f t="shared" si="60"/>
        <v>Knoxville Industrial</v>
      </c>
      <c r="D3830" s="8"/>
      <c r="E3830" s="8"/>
      <c r="F3830" s="10"/>
      <c r="G3830" s="8">
        <v>7849</v>
      </c>
      <c r="H3830" s="8" t="s">
        <v>17647</v>
      </c>
      <c r="I3830" s="8" t="s">
        <v>247</v>
      </c>
      <c r="J3830" s="8">
        <v>12341</v>
      </c>
      <c r="K3830" s="8" t="s">
        <v>33804</v>
      </c>
    </row>
    <row r="3831" spans="1:11" x14ac:dyDescent="0.2">
      <c r="A3831" s="8">
        <f>MAX($A$2:$A3830)+1</f>
        <v>2915</v>
      </c>
      <c r="B3831" s="8"/>
      <c r="C3831" s="9" t="str">
        <f t="shared" si="60"/>
        <v>Shenandoah</v>
      </c>
      <c r="D3831" s="8"/>
      <c r="E3831" s="8"/>
      <c r="F3831" s="10"/>
      <c r="G3831" s="8">
        <v>7850</v>
      </c>
      <c r="H3831" s="8" t="s">
        <v>17648</v>
      </c>
      <c r="I3831" s="8" t="s">
        <v>247</v>
      </c>
      <c r="J3831" s="8">
        <v>12341</v>
      </c>
      <c r="K3831" s="8" t="s">
        <v>33804</v>
      </c>
    </row>
    <row r="3832" spans="1:11" x14ac:dyDescent="0.2">
      <c r="A3832" s="8">
        <f>MAX($A$2:$A3831)+1</f>
        <v>2916</v>
      </c>
      <c r="B3832" s="8"/>
      <c r="C3832" s="9" t="str">
        <f t="shared" si="60"/>
        <v>Waterloo Lundquist</v>
      </c>
      <c r="D3832" s="8"/>
      <c r="E3832" s="8"/>
      <c r="F3832" s="10"/>
      <c r="G3832" s="8">
        <v>7851</v>
      </c>
      <c r="H3832" s="8" t="s">
        <v>17649</v>
      </c>
      <c r="I3832" s="8" t="s">
        <v>247</v>
      </c>
      <c r="J3832" s="8">
        <v>12341</v>
      </c>
      <c r="K3832" s="8" t="s">
        <v>33804</v>
      </c>
    </row>
    <row r="3833" spans="1:11" x14ac:dyDescent="0.2">
      <c r="A3833" s="8">
        <f>MAX($A$2:$A3832)+1</f>
        <v>2917</v>
      </c>
      <c r="B3833" s="8"/>
      <c r="C3833" s="9" t="str">
        <f t="shared" si="60"/>
        <v>West Receiving</v>
      </c>
      <c r="D3833" s="8"/>
      <c r="E3833" s="8"/>
      <c r="F3833" s="10"/>
      <c r="G3833" s="8">
        <v>7853</v>
      </c>
      <c r="H3833" s="8" t="s">
        <v>17650</v>
      </c>
      <c r="I3833" s="8" t="s">
        <v>1088</v>
      </c>
      <c r="J3833" s="8">
        <v>5056</v>
      </c>
      <c r="K3833" s="8" t="s">
        <v>33804</v>
      </c>
    </row>
    <row r="3834" spans="1:11" x14ac:dyDescent="0.2">
      <c r="A3834" s="8">
        <f>MAX($A$2:$A3833)+1</f>
        <v>2918</v>
      </c>
      <c r="B3834" s="8"/>
      <c r="C3834" s="9" t="str">
        <f t="shared" si="60"/>
        <v>Avenue A Generator Sets</v>
      </c>
      <c r="D3834" s="8"/>
      <c r="E3834" s="8"/>
      <c r="F3834" s="10"/>
      <c r="G3834" s="8">
        <v>7854</v>
      </c>
      <c r="H3834" s="8" t="s">
        <v>17651</v>
      </c>
      <c r="I3834" s="8" t="s">
        <v>1287</v>
      </c>
      <c r="J3834" s="8">
        <v>16198</v>
      </c>
      <c r="K3834" s="8" t="s">
        <v>33804</v>
      </c>
    </row>
    <row r="3835" spans="1:11" x14ac:dyDescent="0.2">
      <c r="A3835" s="8">
        <f>MAX($A$2:$A3834)+1</f>
        <v>2919</v>
      </c>
      <c r="B3835" s="8"/>
      <c r="C3835" s="9" t="str">
        <f t="shared" si="60"/>
        <v>Moorhead Wind Turbine</v>
      </c>
      <c r="D3835" s="8"/>
      <c r="E3835" s="8"/>
      <c r="F3835" s="10"/>
      <c r="G3835" s="8">
        <v>7855</v>
      </c>
      <c r="H3835" s="8" t="s">
        <v>17652</v>
      </c>
      <c r="I3835" s="8" t="s">
        <v>1226</v>
      </c>
      <c r="J3835" s="8">
        <v>12894</v>
      </c>
      <c r="K3835" s="8" t="s">
        <v>33804</v>
      </c>
    </row>
    <row r="3836" spans="1:11" x14ac:dyDescent="0.2">
      <c r="A3836" s="8">
        <f>MAX($A$2:$A3835)+1</f>
        <v>2920</v>
      </c>
      <c r="B3836" s="8"/>
      <c r="C3836" s="9" t="str">
        <f t="shared" si="60"/>
        <v>North</v>
      </c>
      <c r="D3836" s="8"/>
      <c r="E3836" s="8"/>
      <c r="F3836" s="10"/>
      <c r="G3836" s="8">
        <v>7856</v>
      </c>
      <c r="H3836" s="8" t="s">
        <v>17653</v>
      </c>
      <c r="I3836" s="8" t="s">
        <v>1134</v>
      </c>
      <c r="J3836" s="8">
        <v>7626</v>
      </c>
      <c r="K3836" s="8" t="s">
        <v>33804</v>
      </c>
    </row>
    <row r="3837" spans="1:11" x14ac:dyDescent="0.2">
      <c r="A3837" s="8">
        <f>MAX($A$2:$A3836)+1</f>
        <v>2921</v>
      </c>
      <c r="B3837" s="8"/>
      <c r="C3837" s="9" t="str">
        <f t="shared" si="60"/>
        <v>Gilliam South</v>
      </c>
      <c r="D3837" s="8"/>
      <c r="E3837" s="8"/>
      <c r="F3837" s="10"/>
      <c r="G3837" s="8">
        <v>7857</v>
      </c>
      <c r="H3837" s="8" t="s">
        <v>17654</v>
      </c>
      <c r="I3837" s="8" t="s">
        <v>1331</v>
      </c>
      <c r="J3837" s="8">
        <v>18231</v>
      </c>
      <c r="K3837" s="8" t="s">
        <v>33804</v>
      </c>
    </row>
    <row r="3838" spans="1:11" x14ac:dyDescent="0.2">
      <c r="A3838" s="8">
        <f>MAX($A$2:$A3837)+1</f>
        <v>2922</v>
      </c>
      <c r="B3838" s="8"/>
      <c r="C3838" s="9" t="str">
        <f t="shared" si="60"/>
        <v>MEPI GT Facility</v>
      </c>
      <c r="D3838" s="8"/>
      <c r="E3838" s="8"/>
      <c r="F3838" s="10"/>
      <c r="G3838" s="8">
        <v>7858</v>
      </c>
      <c r="H3838" s="8" t="s">
        <v>17655</v>
      </c>
      <c r="I3838" s="8" t="s">
        <v>250</v>
      </c>
      <c r="J3838" s="8">
        <v>12159</v>
      </c>
      <c r="K3838" s="8" t="s">
        <v>33804</v>
      </c>
    </row>
    <row r="3839" spans="1:11" x14ac:dyDescent="0.2">
      <c r="A3839" s="8">
        <f>MAX($A$2:$A3838)+1</f>
        <v>2923</v>
      </c>
      <c r="B3839" s="8"/>
      <c r="C3839" s="9" t="str">
        <f t="shared" si="60"/>
        <v>Shelbina Power #3</v>
      </c>
      <c r="D3839" s="8"/>
      <c r="E3839" s="8"/>
      <c r="F3839" s="10"/>
      <c r="G3839" s="8">
        <v>7860</v>
      </c>
      <c r="H3839" s="8" t="s">
        <v>17656</v>
      </c>
      <c r="I3839" s="8" t="s">
        <v>1305</v>
      </c>
      <c r="J3839" s="8">
        <v>17035</v>
      </c>
      <c r="K3839" s="8" t="s">
        <v>33804</v>
      </c>
    </row>
    <row r="3840" spans="1:11" x14ac:dyDescent="0.2">
      <c r="A3840" s="8">
        <f>MAX($A$2:$A3839)+1</f>
        <v>2924</v>
      </c>
      <c r="B3840" s="8"/>
      <c r="C3840" s="9" t="str">
        <f t="shared" si="60"/>
        <v>Power Creek</v>
      </c>
      <c r="D3840" s="8"/>
      <c r="E3840" s="8"/>
      <c r="F3840" s="10"/>
      <c r="G3840" s="8">
        <v>7862</v>
      </c>
      <c r="H3840" s="8" t="s">
        <v>17657</v>
      </c>
      <c r="I3840" s="8" t="s">
        <v>1461</v>
      </c>
      <c r="J3840" s="8">
        <v>40215</v>
      </c>
      <c r="K3840" s="8" t="s">
        <v>33804</v>
      </c>
    </row>
    <row r="3841" spans="1:11" x14ac:dyDescent="0.2">
      <c r="A3841" s="8">
        <f>MAX($A$2:$A3840)+1</f>
        <v>2925</v>
      </c>
      <c r="B3841" s="8"/>
      <c r="C3841" s="9" t="str">
        <f t="shared" si="60"/>
        <v>Elk Mound</v>
      </c>
      <c r="D3841" s="8"/>
      <c r="E3841" s="8"/>
      <c r="F3841" s="10"/>
      <c r="G3841" s="8">
        <v>7863</v>
      </c>
      <c r="H3841" s="8" t="s">
        <v>17658</v>
      </c>
      <c r="I3841" s="8" t="s">
        <v>1548</v>
      </c>
      <c r="J3841" s="8">
        <v>4716</v>
      </c>
      <c r="K3841" s="8" t="s">
        <v>33804</v>
      </c>
    </row>
    <row r="3842" spans="1:11" x14ac:dyDescent="0.2">
      <c r="A3842" s="8">
        <f>MAX($A$2:$A3841)+1</f>
        <v>2926</v>
      </c>
      <c r="B3842" s="8"/>
      <c r="C3842" s="9" t="str">
        <f t="shared" si="60"/>
        <v>Earlville</v>
      </c>
      <c r="D3842" s="8"/>
      <c r="E3842" s="8"/>
      <c r="F3842" s="10"/>
      <c r="G3842" s="8">
        <v>7865</v>
      </c>
      <c r="H3842" s="8" t="s">
        <v>17659</v>
      </c>
      <c r="I3842" s="8" t="s">
        <v>1094</v>
      </c>
      <c r="J3842" s="8">
        <v>5563</v>
      </c>
      <c r="K3842" s="8" t="s">
        <v>33804</v>
      </c>
    </row>
    <row r="3843" spans="1:11" x14ac:dyDescent="0.2">
      <c r="A3843" s="8">
        <f>MAX($A$2:$A3842)+1</f>
        <v>2927</v>
      </c>
      <c r="B3843" s="8"/>
      <c r="C3843" s="9" t="str">
        <f t="shared" si="60"/>
        <v>Glenwood Landing</v>
      </c>
      <c r="D3843" s="8"/>
      <c r="E3843" s="8"/>
      <c r="F3843" s="10"/>
      <c r="G3843" s="8">
        <v>7869</v>
      </c>
      <c r="H3843" s="8" t="s">
        <v>17660</v>
      </c>
      <c r="I3843" s="8" t="s">
        <v>272</v>
      </c>
      <c r="J3843" s="8">
        <v>56505</v>
      </c>
      <c r="K3843" s="8" t="s">
        <v>33804</v>
      </c>
    </row>
    <row r="3844" spans="1:11" x14ac:dyDescent="0.2">
      <c r="A3844" s="8">
        <f>MAX($A$2:$A3843)+1</f>
        <v>2928</v>
      </c>
      <c r="B3844" s="8"/>
      <c r="C3844" s="9" t="str">
        <f t="shared" si="60"/>
        <v>Robert P Mone Plant</v>
      </c>
      <c r="D3844" s="8"/>
      <c r="E3844" s="8"/>
      <c r="F3844" s="10"/>
      <c r="G3844" s="8">
        <v>7872</v>
      </c>
      <c r="H3844" s="8" t="s">
        <v>17661</v>
      </c>
      <c r="I3844" s="8" t="s">
        <v>2661</v>
      </c>
      <c r="J3844" s="8">
        <v>25422</v>
      </c>
      <c r="K3844" s="8" t="s">
        <v>33804</v>
      </c>
    </row>
    <row r="3845" spans="1:11" x14ac:dyDescent="0.2">
      <c r="A3845" s="8">
        <f>MAX($A$2:$A3844)+1</f>
        <v>2929</v>
      </c>
      <c r="B3845" s="8"/>
      <c r="C3845" s="9" t="str">
        <f t="shared" si="60"/>
        <v>Edgerton</v>
      </c>
      <c r="D3845" s="8"/>
      <c r="E3845" s="8"/>
      <c r="F3845" s="10"/>
      <c r="G3845" s="8">
        <v>7874</v>
      </c>
      <c r="H3845" s="8" t="s">
        <v>17662</v>
      </c>
      <c r="I3845" s="8" t="s">
        <v>605</v>
      </c>
      <c r="J3845" s="8">
        <v>40577</v>
      </c>
      <c r="K3845" s="8" t="s">
        <v>33804</v>
      </c>
    </row>
    <row r="3846" spans="1:11" x14ac:dyDescent="0.2">
      <c r="A3846" s="8">
        <f>MAX($A$2:$A3845)+1</f>
        <v>2930</v>
      </c>
      <c r="B3846" s="8"/>
      <c r="C3846" s="9" t="str">
        <f t="shared" si="60"/>
        <v>Wellington</v>
      </c>
      <c r="D3846" s="8"/>
      <c r="E3846" s="8"/>
      <c r="F3846" s="10"/>
      <c r="G3846" s="8">
        <v>7878</v>
      </c>
      <c r="H3846" s="8" t="s">
        <v>17663</v>
      </c>
      <c r="I3846" s="8" t="s">
        <v>605</v>
      </c>
      <c r="J3846" s="8">
        <v>40577</v>
      </c>
      <c r="K3846" s="8" t="s">
        <v>33804</v>
      </c>
    </row>
    <row r="3847" spans="1:11" x14ac:dyDescent="0.2">
      <c r="A3847" s="8">
        <f>MAX($A$2:$A3846)+1</f>
        <v>2931</v>
      </c>
      <c r="B3847" s="8"/>
      <c r="C3847" s="9" t="str">
        <f t="shared" si="60"/>
        <v>Powell Valley</v>
      </c>
      <c r="D3847" s="8"/>
      <c r="E3847" s="8"/>
      <c r="F3847" s="10"/>
      <c r="G3847" s="8">
        <v>7883</v>
      </c>
      <c r="H3847" s="8" t="s">
        <v>17664</v>
      </c>
      <c r="I3847" s="8" t="s">
        <v>2987</v>
      </c>
      <c r="J3847" s="8">
        <v>15293</v>
      </c>
      <c r="K3847" s="8" t="s">
        <v>33804</v>
      </c>
    </row>
    <row r="3848" spans="1:11" x14ac:dyDescent="0.2">
      <c r="A3848" s="8">
        <f>MAX($A$2:$A3847)+1</f>
        <v>2932</v>
      </c>
      <c r="B3848" s="8"/>
      <c r="C3848" s="9" t="str">
        <f t="shared" ref="C3848:C3911" si="61">IF(H3848="",F3848,H3848)</f>
        <v>Dakota Magic</v>
      </c>
      <c r="D3848" s="8"/>
      <c r="E3848" s="8"/>
      <c r="F3848" s="10"/>
      <c r="G3848" s="8">
        <v>7884</v>
      </c>
      <c r="H3848" s="8" t="s">
        <v>17665</v>
      </c>
      <c r="I3848" s="8" t="s">
        <v>1549</v>
      </c>
      <c r="J3848" s="8">
        <v>4775</v>
      </c>
      <c r="K3848" s="8" t="s">
        <v>33804</v>
      </c>
    </row>
    <row r="3849" spans="1:11" x14ac:dyDescent="0.2">
      <c r="A3849" s="8">
        <f>MAX($A$2:$A3848)+1</f>
        <v>2933</v>
      </c>
      <c r="B3849" s="8"/>
      <c r="C3849" s="9" t="str">
        <f t="shared" si="61"/>
        <v>Terry Bundy Generating Station</v>
      </c>
      <c r="D3849" s="8"/>
      <c r="E3849" s="8"/>
      <c r="F3849" s="10"/>
      <c r="G3849" s="8">
        <v>7887</v>
      </c>
      <c r="H3849" s="8" t="s">
        <v>17666</v>
      </c>
      <c r="I3849" s="8" t="s">
        <v>2384</v>
      </c>
      <c r="J3849" s="8">
        <v>11018</v>
      </c>
      <c r="K3849" s="8" t="s">
        <v>33804</v>
      </c>
    </row>
    <row r="3850" spans="1:11" x14ac:dyDescent="0.2">
      <c r="A3850" s="8">
        <f>MAX($A$2:$A3849)+1</f>
        <v>2934</v>
      </c>
      <c r="B3850" s="8"/>
      <c r="C3850" s="9" t="str">
        <f t="shared" si="61"/>
        <v>E B Harris Electric Generating Plant</v>
      </c>
      <c r="D3850" s="8"/>
      <c r="E3850" s="8"/>
      <c r="F3850" s="10"/>
      <c r="G3850" s="8">
        <v>7897</v>
      </c>
      <c r="H3850" s="8" t="s">
        <v>17667</v>
      </c>
      <c r="I3850" s="8" t="s">
        <v>3358</v>
      </c>
      <c r="J3850" s="8">
        <v>17650</v>
      </c>
      <c r="K3850" s="8" t="s">
        <v>33804</v>
      </c>
    </row>
    <row r="3851" spans="1:11" x14ac:dyDescent="0.2">
      <c r="A3851" s="8">
        <f>MAX($A$2:$A3850)+1</f>
        <v>2935</v>
      </c>
      <c r="B3851" s="8"/>
      <c r="C3851" s="9" t="str">
        <f t="shared" si="61"/>
        <v>Sand Hill</v>
      </c>
      <c r="D3851" s="8"/>
      <c r="E3851" s="8"/>
      <c r="F3851" s="10"/>
      <c r="G3851" s="8">
        <v>7900</v>
      </c>
      <c r="H3851" s="8" t="s">
        <v>17668</v>
      </c>
      <c r="I3851" s="8" t="s">
        <v>673</v>
      </c>
      <c r="J3851" s="8">
        <v>1015</v>
      </c>
      <c r="K3851" s="8" t="s">
        <v>33804</v>
      </c>
    </row>
    <row r="3852" spans="1:11" x14ac:dyDescent="0.2">
      <c r="A3852" s="8">
        <f>MAX($A$2:$A3851)+1</f>
        <v>2936</v>
      </c>
      <c r="B3852" s="8"/>
      <c r="C3852" s="9" t="str">
        <f t="shared" si="61"/>
        <v>Byron</v>
      </c>
      <c r="D3852" s="8"/>
      <c r="E3852" s="8"/>
      <c r="F3852" s="10"/>
      <c r="G3852" s="8">
        <v>7901</v>
      </c>
      <c r="H3852" s="8" t="s">
        <v>17669</v>
      </c>
      <c r="I3852" s="8" t="s">
        <v>478</v>
      </c>
      <c r="J3852" s="8">
        <v>20847</v>
      </c>
      <c r="K3852" s="8" t="s">
        <v>33804</v>
      </c>
    </row>
    <row r="3853" spans="1:11" x14ac:dyDescent="0.2">
      <c r="A3853" s="8">
        <f>MAX($A$2:$A3852)+1</f>
        <v>2937</v>
      </c>
      <c r="B3853" s="8"/>
      <c r="C3853" s="9" t="str">
        <f t="shared" si="61"/>
        <v>McCartney</v>
      </c>
      <c r="D3853" s="8"/>
      <c r="E3853" s="8"/>
      <c r="F3853" s="10"/>
      <c r="G3853" s="8">
        <v>7903</v>
      </c>
      <c r="H3853" s="8" t="s">
        <v>17670</v>
      </c>
      <c r="I3853" s="8" t="s">
        <v>1381</v>
      </c>
      <c r="J3853" s="8">
        <v>17833</v>
      </c>
      <c r="K3853" s="8" t="s">
        <v>33804</v>
      </c>
    </row>
    <row r="3854" spans="1:11" x14ac:dyDescent="0.2">
      <c r="A3854" s="8">
        <f>MAX($A$2:$A3853)+1</f>
        <v>2938</v>
      </c>
      <c r="B3854" s="8"/>
      <c r="C3854" s="9" t="str">
        <f t="shared" si="61"/>
        <v>Pine Flat</v>
      </c>
      <c r="D3854" s="8"/>
      <c r="E3854" s="8"/>
      <c r="F3854" s="10"/>
      <c r="G3854" s="8">
        <v>7907</v>
      </c>
      <c r="H3854" s="8" t="s">
        <v>17671</v>
      </c>
      <c r="I3854" s="8" t="s">
        <v>2317</v>
      </c>
      <c r="J3854" s="8">
        <v>10325</v>
      </c>
      <c r="K3854" s="8" t="s">
        <v>33804</v>
      </c>
    </row>
    <row r="3855" spans="1:11" x14ac:dyDescent="0.2">
      <c r="A3855" s="8">
        <f>MAX($A$2:$A3854)+1</f>
        <v>2939</v>
      </c>
      <c r="B3855" s="8"/>
      <c r="C3855" s="9" t="str">
        <f t="shared" si="61"/>
        <v>Vernon Boulevard</v>
      </c>
      <c r="D3855" s="8"/>
      <c r="E3855" s="8"/>
      <c r="F3855" s="10"/>
      <c r="G3855" s="8">
        <v>7909</v>
      </c>
      <c r="H3855" s="8" t="s">
        <v>17672</v>
      </c>
      <c r="I3855" s="8" t="s">
        <v>2696</v>
      </c>
      <c r="J3855" s="8">
        <v>15296</v>
      </c>
      <c r="K3855" s="8" t="s">
        <v>33804</v>
      </c>
    </row>
    <row r="3856" spans="1:11" x14ac:dyDescent="0.2">
      <c r="A3856" s="8">
        <f>MAX($A$2:$A3855)+1</f>
        <v>2940</v>
      </c>
      <c r="B3856" s="8"/>
      <c r="C3856" s="9" t="str">
        <f t="shared" si="61"/>
        <v>Joseph J Seymour Power Project</v>
      </c>
      <c r="D3856" s="8"/>
      <c r="E3856" s="8"/>
      <c r="F3856" s="10"/>
      <c r="G3856" s="8">
        <v>7910</v>
      </c>
      <c r="H3856" s="8" t="s">
        <v>17673</v>
      </c>
      <c r="I3856" s="8" t="s">
        <v>2696</v>
      </c>
      <c r="J3856" s="8">
        <v>15296</v>
      </c>
      <c r="K3856" s="8" t="s">
        <v>33804</v>
      </c>
    </row>
    <row r="3857" spans="1:11" x14ac:dyDescent="0.2">
      <c r="A3857" s="8">
        <f>A1161</f>
        <v>811</v>
      </c>
      <c r="B3857" s="8"/>
      <c r="C3857" s="9" t="str">
        <f t="shared" si="61"/>
        <v>Spaulding 2</v>
      </c>
      <c r="D3857" s="8"/>
      <c r="E3857" s="8"/>
      <c r="F3857" s="10"/>
      <c r="G3857" s="8">
        <v>282</v>
      </c>
      <c r="H3857" s="8" t="s">
        <v>17674</v>
      </c>
      <c r="I3857" s="8" t="s">
        <v>325</v>
      </c>
      <c r="J3857" s="8">
        <v>14328</v>
      </c>
      <c r="K3857" s="8" t="s">
        <v>33804</v>
      </c>
    </row>
    <row r="3858" spans="1:11" x14ac:dyDescent="0.2">
      <c r="A3858" s="8">
        <f>MAX($A$2:$A3857)+1</f>
        <v>2941</v>
      </c>
      <c r="B3858" s="8"/>
      <c r="C3858" s="9" t="str">
        <f t="shared" si="61"/>
        <v>Brentwood</v>
      </c>
      <c r="D3858" s="8"/>
      <c r="E3858" s="8"/>
      <c r="F3858" s="10"/>
      <c r="G3858" s="8">
        <v>7912</v>
      </c>
      <c r="H3858" s="8" t="s">
        <v>17675</v>
      </c>
      <c r="I3858" s="8" t="s">
        <v>2696</v>
      </c>
      <c r="J3858" s="8">
        <v>15296</v>
      </c>
      <c r="K3858" s="8" t="s">
        <v>33804</v>
      </c>
    </row>
    <row r="3859" spans="1:11" x14ac:dyDescent="0.2">
      <c r="A3859" s="8">
        <f>MAX($A$2:$A3858)+1</f>
        <v>2942</v>
      </c>
      <c r="B3859" s="8"/>
      <c r="C3859" s="9" t="str">
        <f t="shared" si="61"/>
        <v>Hell Gate</v>
      </c>
      <c r="D3859" s="8"/>
      <c r="E3859" s="8"/>
      <c r="F3859" s="10"/>
      <c r="G3859" s="8">
        <v>7913</v>
      </c>
      <c r="H3859" s="8" t="s">
        <v>17676</v>
      </c>
      <c r="I3859" s="8" t="s">
        <v>2696</v>
      </c>
      <c r="J3859" s="8">
        <v>15296</v>
      </c>
      <c r="K3859" s="8" t="s">
        <v>33804</v>
      </c>
    </row>
    <row r="3860" spans="1:11" x14ac:dyDescent="0.2">
      <c r="A3860" s="8">
        <f>MAX($A$2:$A3859)+1</f>
        <v>2943</v>
      </c>
      <c r="B3860" s="8"/>
      <c r="C3860" s="9" t="str">
        <f t="shared" si="61"/>
        <v>Harlem River Yard</v>
      </c>
      <c r="D3860" s="8"/>
      <c r="E3860" s="8"/>
      <c r="F3860" s="10"/>
      <c r="G3860" s="8">
        <v>7914</v>
      </c>
      <c r="H3860" s="8" t="s">
        <v>17677</v>
      </c>
      <c r="I3860" s="8" t="s">
        <v>2696</v>
      </c>
      <c r="J3860" s="8">
        <v>15296</v>
      </c>
      <c r="K3860" s="8" t="s">
        <v>33804</v>
      </c>
    </row>
    <row r="3861" spans="1:11" x14ac:dyDescent="0.2">
      <c r="A3861" s="8">
        <f>MAX($A$2:$A3860)+1</f>
        <v>2944</v>
      </c>
      <c r="B3861" s="8"/>
      <c r="C3861" s="9" t="str">
        <f t="shared" si="61"/>
        <v>North 1st</v>
      </c>
      <c r="D3861" s="8"/>
      <c r="E3861" s="8"/>
      <c r="F3861" s="10"/>
      <c r="G3861" s="8">
        <v>7915</v>
      </c>
      <c r="H3861" s="8" t="s">
        <v>17678</v>
      </c>
      <c r="I3861" s="8" t="s">
        <v>2696</v>
      </c>
      <c r="J3861" s="8">
        <v>15296</v>
      </c>
      <c r="K3861" s="8" t="s">
        <v>33804</v>
      </c>
    </row>
    <row r="3862" spans="1:11" x14ac:dyDescent="0.2">
      <c r="A3862" s="8">
        <f>MAX($A$2:$A3861)+1</f>
        <v>2945</v>
      </c>
      <c r="B3862" s="8"/>
      <c r="C3862" s="9" t="str">
        <f t="shared" si="61"/>
        <v>Talbot County Energy</v>
      </c>
      <c r="D3862" s="8"/>
      <c r="E3862" s="8"/>
      <c r="F3862" s="10"/>
      <c r="G3862" s="8">
        <v>7916</v>
      </c>
      <c r="H3862" s="8" t="s">
        <v>17679</v>
      </c>
      <c r="I3862" s="8" t="s">
        <v>2833</v>
      </c>
      <c r="J3862" s="8">
        <v>13994</v>
      </c>
      <c r="K3862" s="8" t="s">
        <v>33804</v>
      </c>
    </row>
    <row r="3863" spans="1:11" x14ac:dyDescent="0.2">
      <c r="A3863" s="8">
        <f>MAX($A$2:$A3862)+1</f>
        <v>2946</v>
      </c>
      <c r="B3863" s="8"/>
      <c r="C3863" s="9" t="str">
        <f t="shared" si="61"/>
        <v>Chattahoochee Energy Facility</v>
      </c>
      <c r="D3863" s="8"/>
      <c r="E3863" s="8"/>
      <c r="F3863" s="10"/>
      <c r="G3863" s="8">
        <v>7917</v>
      </c>
      <c r="H3863" s="8" t="s">
        <v>17680</v>
      </c>
      <c r="I3863" s="8" t="s">
        <v>2833</v>
      </c>
      <c r="J3863" s="8">
        <v>13994</v>
      </c>
      <c r="K3863" s="8" t="s">
        <v>33804</v>
      </c>
    </row>
    <row r="3864" spans="1:11" x14ac:dyDescent="0.2">
      <c r="A3864" s="8">
        <f>MAX($A$2:$A3863)+1</f>
        <v>2947</v>
      </c>
      <c r="B3864" s="8"/>
      <c r="C3864" s="9" t="str">
        <f t="shared" si="61"/>
        <v>Galion</v>
      </c>
      <c r="D3864" s="8"/>
      <c r="E3864" s="8"/>
      <c r="F3864" s="10"/>
      <c r="G3864" s="8">
        <v>7918</v>
      </c>
      <c r="H3864" s="8" t="s">
        <v>17681</v>
      </c>
      <c r="I3864" s="8" t="s">
        <v>605</v>
      </c>
      <c r="J3864" s="8">
        <v>40577</v>
      </c>
      <c r="K3864" s="8" t="s">
        <v>33804</v>
      </c>
    </row>
    <row r="3865" spans="1:11" x14ac:dyDescent="0.2">
      <c r="A3865" s="8">
        <f>MAX($A$2:$A3864)+1</f>
        <v>2948</v>
      </c>
      <c r="B3865" s="8"/>
      <c r="C3865" s="9" t="str">
        <f t="shared" si="61"/>
        <v>Seville</v>
      </c>
      <c r="D3865" s="8"/>
      <c r="E3865" s="8"/>
      <c r="F3865" s="10"/>
      <c r="G3865" s="8">
        <v>7919</v>
      </c>
      <c r="H3865" s="8" t="s">
        <v>17682</v>
      </c>
      <c r="I3865" s="8" t="s">
        <v>605</v>
      </c>
      <c r="J3865" s="8">
        <v>40577</v>
      </c>
      <c r="K3865" s="8" t="s">
        <v>33804</v>
      </c>
    </row>
    <row r="3866" spans="1:11" x14ac:dyDescent="0.2">
      <c r="A3866" s="8">
        <f>MAX($A$2:$A3865)+1</f>
        <v>2949</v>
      </c>
      <c r="B3866" s="8"/>
      <c r="C3866" s="9" t="str">
        <f t="shared" si="61"/>
        <v>Traer South</v>
      </c>
      <c r="D3866" s="8"/>
      <c r="E3866" s="8"/>
      <c r="F3866" s="10"/>
      <c r="G3866" s="8">
        <v>7920</v>
      </c>
      <c r="H3866" s="8" t="s">
        <v>17683</v>
      </c>
      <c r="I3866" s="8" t="s">
        <v>1342</v>
      </c>
      <c r="J3866" s="8">
        <v>19062</v>
      </c>
      <c r="K3866" s="8" t="s">
        <v>33804</v>
      </c>
    </row>
    <row r="3867" spans="1:11" x14ac:dyDescent="0.2">
      <c r="A3867" s="8">
        <f>A2592</f>
        <v>1686</v>
      </c>
      <c r="B3867" s="8"/>
      <c r="C3867" s="9" t="str">
        <f t="shared" si="61"/>
        <v>Maquoketa 2</v>
      </c>
      <c r="D3867" s="8"/>
      <c r="E3867" s="8"/>
      <c r="F3867" s="10"/>
      <c r="G3867" s="8">
        <v>7921</v>
      </c>
      <c r="H3867" s="8" t="s">
        <v>17684</v>
      </c>
      <c r="I3867" s="8" t="s">
        <v>1206</v>
      </c>
      <c r="J3867" s="8">
        <v>11611</v>
      </c>
      <c r="K3867" s="8" t="s">
        <v>33804</v>
      </c>
    </row>
    <row r="3868" spans="1:11" x14ac:dyDescent="0.2">
      <c r="A3868" s="8">
        <f>MAX($A$2:$A3867)+1</f>
        <v>2950</v>
      </c>
      <c r="B3868" s="8"/>
      <c r="C3868" s="9" t="str">
        <f t="shared" si="61"/>
        <v>Brooklyn City North Plant</v>
      </c>
      <c r="D3868" s="8"/>
      <c r="E3868" s="8"/>
      <c r="F3868" s="10"/>
      <c r="G3868" s="8">
        <v>7922</v>
      </c>
      <c r="H3868" s="8" t="s">
        <v>17685</v>
      </c>
      <c r="I3868" s="8" t="s">
        <v>1048</v>
      </c>
      <c r="J3868" s="8">
        <v>2287</v>
      </c>
      <c r="K3868" s="8" t="s">
        <v>33804</v>
      </c>
    </row>
    <row r="3869" spans="1:11" x14ac:dyDescent="0.2">
      <c r="A3869" s="8">
        <f>MAX($A$2:$A3868)+1</f>
        <v>2951</v>
      </c>
      <c r="B3869" s="8"/>
      <c r="C3869" s="9" t="str">
        <f t="shared" si="61"/>
        <v>Albertville</v>
      </c>
      <c r="D3869" s="8"/>
      <c r="E3869" s="8"/>
      <c r="F3869" s="10"/>
      <c r="G3869" s="8">
        <v>7924</v>
      </c>
      <c r="H3869" s="8" t="s">
        <v>17686</v>
      </c>
      <c r="I3869" s="8" t="s">
        <v>558</v>
      </c>
      <c r="J3869" s="8">
        <v>241</v>
      </c>
      <c r="K3869" s="8" t="s">
        <v>33804</v>
      </c>
    </row>
    <row r="3870" spans="1:11" x14ac:dyDescent="0.2">
      <c r="A3870" s="8">
        <f>MAX($A$2:$A3869)+1</f>
        <v>2952</v>
      </c>
      <c r="B3870" s="8"/>
      <c r="C3870" s="9" t="str">
        <f t="shared" si="61"/>
        <v>Lakefield Junction</v>
      </c>
      <c r="D3870" s="8"/>
      <c r="E3870" s="8"/>
      <c r="F3870" s="10"/>
      <c r="G3870" s="8">
        <v>7925</v>
      </c>
      <c r="H3870" s="8" t="s">
        <v>17687</v>
      </c>
      <c r="I3870" s="8" t="s">
        <v>2037</v>
      </c>
      <c r="J3870" s="8">
        <v>7570</v>
      </c>
      <c r="K3870" s="8" t="s">
        <v>33804</v>
      </c>
    </row>
    <row r="3871" spans="1:11" x14ac:dyDescent="0.2">
      <c r="A3871" s="8">
        <f>MAX($A$2:$A3870)+1</f>
        <v>2953</v>
      </c>
      <c r="B3871" s="8"/>
      <c r="C3871" s="9" t="str">
        <f t="shared" si="61"/>
        <v>South Strawberry</v>
      </c>
      <c r="D3871" s="8"/>
      <c r="E3871" s="8"/>
      <c r="F3871" s="10"/>
      <c r="G3871" s="8">
        <v>7926</v>
      </c>
      <c r="H3871" s="8" t="s">
        <v>17688</v>
      </c>
      <c r="I3871" s="8" t="s">
        <v>1330</v>
      </c>
      <c r="J3871" s="8">
        <v>18204</v>
      </c>
      <c r="K3871" s="8" t="s">
        <v>33804</v>
      </c>
    </row>
    <row r="3872" spans="1:11" x14ac:dyDescent="0.2">
      <c r="A3872" s="8">
        <f>MAX($A$2:$A3871)+1</f>
        <v>2954</v>
      </c>
      <c r="B3872" s="8"/>
      <c r="C3872" s="9" t="str">
        <f t="shared" si="61"/>
        <v>Buffalo Mountain</v>
      </c>
      <c r="D3872" s="8"/>
      <c r="E3872" s="8"/>
      <c r="F3872" s="10"/>
      <c r="G3872" s="8">
        <v>7927</v>
      </c>
      <c r="H3872" s="8" t="s">
        <v>17689</v>
      </c>
      <c r="I3872" s="8" t="s">
        <v>3533</v>
      </c>
      <c r="J3872" s="8">
        <v>18642</v>
      </c>
      <c r="K3872" s="8" t="s">
        <v>33804</v>
      </c>
    </row>
    <row r="3873" spans="1:11" x14ac:dyDescent="0.2">
      <c r="A3873" s="8">
        <f>MAX($A$2:$A3872)+1</f>
        <v>2955</v>
      </c>
      <c r="B3873" s="8"/>
      <c r="C3873" s="9" t="str">
        <f t="shared" si="61"/>
        <v>Russell Energy Center</v>
      </c>
      <c r="D3873" s="8"/>
      <c r="E3873" s="8"/>
      <c r="F3873" s="10"/>
      <c r="G3873" s="8">
        <v>7930</v>
      </c>
      <c r="H3873" s="8" t="s">
        <v>17690</v>
      </c>
      <c r="I3873" s="8" t="s">
        <v>1291</v>
      </c>
      <c r="J3873" s="8">
        <v>16440</v>
      </c>
      <c r="K3873" s="8" t="s">
        <v>33804</v>
      </c>
    </row>
    <row r="3874" spans="1:11" x14ac:dyDescent="0.2">
      <c r="A3874" s="8">
        <f>MAX($A$2:$A3873)+1</f>
        <v>2956</v>
      </c>
      <c r="B3874" s="8"/>
      <c r="C3874" s="9" t="str">
        <f t="shared" si="61"/>
        <v>Industrial Park</v>
      </c>
      <c r="D3874" s="8"/>
      <c r="E3874" s="8"/>
      <c r="F3874" s="10"/>
      <c r="G3874" s="8">
        <v>7934</v>
      </c>
      <c r="H3874" s="8" t="s">
        <v>17691</v>
      </c>
      <c r="I3874" s="8" t="s">
        <v>1287</v>
      </c>
      <c r="J3874" s="8">
        <v>16198</v>
      </c>
      <c r="K3874" s="8" t="s">
        <v>33804</v>
      </c>
    </row>
    <row r="3875" spans="1:11" x14ac:dyDescent="0.2">
      <c r="A3875" s="8">
        <f>MAX($A$2:$A3874)+1</f>
        <v>2957</v>
      </c>
      <c r="B3875" s="8"/>
      <c r="C3875" s="9" t="str">
        <f t="shared" si="61"/>
        <v>Trenton South</v>
      </c>
      <c r="D3875" s="8"/>
      <c r="E3875" s="8"/>
      <c r="F3875" s="10"/>
      <c r="G3875" s="8">
        <v>7935</v>
      </c>
      <c r="H3875" s="8" t="s">
        <v>17692</v>
      </c>
      <c r="I3875" s="8" t="s">
        <v>3613</v>
      </c>
      <c r="J3875" s="8">
        <v>19150</v>
      </c>
      <c r="K3875" s="8" t="s">
        <v>33804</v>
      </c>
    </row>
    <row r="3876" spans="1:11" x14ac:dyDescent="0.2">
      <c r="A3876" s="8">
        <f>MAX($A$2:$A3875)+1</f>
        <v>2958</v>
      </c>
      <c r="B3876" s="8"/>
      <c r="C3876" s="9" t="str">
        <f t="shared" si="61"/>
        <v>Nine Canyon</v>
      </c>
      <c r="D3876" s="8"/>
      <c r="E3876" s="8"/>
      <c r="F3876" s="10"/>
      <c r="G3876" s="8">
        <v>7936</v>
      </c>
      <c r="H3876" s="8" t="s">
        <v>17693</v>
      </c>
      <c r="I3876" s="8" t="s">
        <v>1740</v>
      </c>
      <c r="J3876" s="8">
        <v>20160</v>
      </c>
      <c r="K3876" s="8" t="s">
        <v>33804</v>
      </c>
    </row>
    <row r="3877" spans="1:11" x14ac:dyDescent="0.2">
      <c r="A3877" s="8">
        <f>MAX($A$2:$A3876)+1</f>
        <v>2959</v>
      </c>
      <c r="B3877" s="8"/>
      <c r="C3877" s="9" t="str">
        <f t="shared" si="61"/>
        <v>Ponton Diesel Generating Facility</v>
      </c>
      <c r="D3877" s="8"/>
      <c r="E3877" s="8"/>
      <c r="F3877" s="10"/>
      <c r="G3877" s="8">
        <v>7940</v>
      </c>
      <c r="H3877" s="8" t="s">
        <v>17694</v>
      </c>
      <c r="I3877" s="8" t="s">
        <v>316</v>
      </c>
      <c r="J3877" s="8">
        <v>40229</v>
      </c>
      <c r="K3877" s="8" t="s">
        <v>33804</v>
      </c>
    </row>
    <row r="3878" spans="1:11" x14ac:dyDescent="0.2">
      <c r="A3878" s="8">
        <f>MAX($A$2:$A3877)+1</f>
        <v>2960</v>
      </c>
      <c r="B3878" s="8"/>
      <c r="C3878" s="9" t="str">
        <f t="shared" si="61"/>
        <v>Nottoway Diesel Generating Facility</v>
      </c>
      <c r="D3878" s="8"/>
      <c r="E3878" s="8"/>
      <c r="F3878" s="10"/>
      <c r="G3878" s="8">
        <v>7941</v>
      </c>
      <c r="H3878" s="8" t="s">
        <v>17695</v>
      </c>
      <c r="I3878" s="8" t="s">
        <v>316</v>
      </c>
      <c r="J3878" s="8">
        <v>40229</v>
      </c>
      <c r="K3878" s="8" t="s">
        <v>33804</v>
      </c>
    </row>
    <row r="3879" spans="1:11" x14ac:dyDescent="0.2">
      <c r="A3879" s="8">
        <f>MAX($A$2:$A3878)+1</f>
        <v>2961</v>
      </c>
      <c r="B3879" s="8"/>
      <c r="C3879" s="9" t="str">
        <f t="shared" si="61"/>
        <v>Diamond Valley Lake</v>
      </c>
      <c r="D3879" s="8"/>
      <c r="E3879" s="8"/>
      <c r="F3879" s="10"/>
      <c r="G3879" s="8">
        <v>7942</v>
      </c>
      <c r="H3879" s="8" t="s">
        <v>17696</v>
      </c>
      <c r="I3879" s="8" t="s">
        <v>2534</v>
      </c>
      <c r="J3879" s="8">
        <v>12397</v>
      </c>
      <c r="K3879" s="8" t="s">
        <v>33804</v>
      </c>
    </row>
    <row r="3880" spans="1:11" x14ac:dyDescent="0.2">
      <c r="A3880" s="8">
        <f>MAX($A$2:$A3879)+1</f>
        <v>2962</v>
      </c>
      <c r="B3880" s="8"/>
      <c r="C3880" s="9" t="str">
        <f t="shared" si="61"/>
        <v>Wansley Unit 9</v>
      </c>
      <c r="D3880" s="8"/>
      <c r="E3880" s="8"/>
      <c r="F3880" s="10"/>
      <c r="G3880" s="8">
        <v>7946</v>
      </c>
      <c r="H3880" s="8" t="s">
        <v>17697</v>
      </c>
      <c r="I3880" s="8" t="s">
        <v>2638</v>
      </c>
      <c r="J3880" s="8">
        <v>13100</v>
      </c>
      <c r="K3880" s="8" t="s">
        <v>33804</v>
      </c>
    </row>
    <row r="3881" spans="1:11" x14ac:dyDescent="0.2">
      <c r="A3881" s="8">
        <f>MAX($A$2:$A3880)+1</f>
        <v>2963</v>
      </c>
      <c r="B3881" s="8"/>
      <c r="C3881" s="9" t="str">
        <f t="shared" si="61"/>
        <v>Evander Andrews Power Complex</v>
      </c>
      <c r="D3881" s="8"/>
      <c r="E3881" s="8"/>
      <c r="F3881" s="10"/>
      <c r="G3881" s="8">
        <v>7953</v>
      </c>
      <c r="H3881" s="8" t="s">
        <v>17698</v>
      </c>
      <c r="I3881" s="8" t="s">
        <v>186</v>
      </c>
      <c r="J3881" s="8">
        <v>9191</v>
      </c>
      <c r="K3881" s="8" t="s">
        <v>33804</v>
      </c>
    </row>
    <row r="3882" spans="1:11" x14ac:dyDescent="0.2">
      <c r="A3882" s="8">
        <f>MAX($A$2:$A3881)+1</f>
        <v>2964</v>
      </c>
      <c r="B3882" s="8"/>
      <c r="C3882" s="9" t="str">
        <f t="shared" si="61"/>
        <v>Field Street</v>
      </c>
      <c r="D3882" s="8"/>
      <c r="E3882" s="8"/>
      <c r="F3882" s="10"/>
      <c r="G3882" s="8">
        <v>7954</v>
      </c>
      <c r="H3882" s="8" t="s">
        <v>17699</v>
      </c>
      <c r="I3882" s="8" t="s">
        <v>2693</v>
      </c>
      <c r="J3882" s="8">
        <v>56152</v>
      </c>
      <c r="K3882" s="8" t="s">
        <v>33804</v>
      </c>
    </row>
    <row r="3883" spans="1:11" x14ac:dyDescent="0.2">
      <c r="A3883" s="8">
        <f>MAX($A$2:$A3882)+1</f>
        <v>2965</v>
      </c>
      <c r="B3883" s="8"/>
      <c r="C3883" s="9" t="str">
        <f t="shared" si="61"/>
        <v>Elk City Station</v>
      </c>
      <c r="D3883" s="8"/>
      <c r="E3883" s="8"/>
      <c r="F3883" s="10"/>
      <c r="G3883" s="8">
        <v>7955</v>
      </c>
      <c r="H3883" s="8" t="s">
        <v>17700</v>
      </c>
      <c r="I3883" s="8" t="s">
        <v>2847</v>
      </c>
      <c r="J3883" s="8">
        <v>14127</v>
      </c>
      <c r="K3883" s="8" t="s">
        <v>33804</v>
      </c>
    </row>
    <row r="3884" spans="1:11" x14ac:dyDescent="0.2">
      <c r="A3884" s="8">
        <f>MAX($A$2:$A3883)+1</f>
        <v>2966</v>
      </c>
      <c r="B3884" s="8"/>
      <c r="C3884" s="9" t="str">
        <f t="shared" si="61"/>
        <v>Sediver</v>
      </c>
      <c r="D3884" s="8"/>
      <c r="E3884" s="8"/>
      <c r="F3884" s="10"/>
      <c r="G3884" s="8">
        <v>7957</v>
      </c>
      <c r="H3884" s="8" t="s">
        <v>17701</v>
      </c>
      <c r="I3884" s="8" t="s">
        <v>954</v>
      </c>
      <c r="J3884" s="8">
        <v>59159</v>
      </c>
      <c r="K3884" s="8" t="s">
        <v>33804</v>
      </c>
    </row>
    <row r="3885" spans="1:11" x14ac:dyDescent="0.2">
      <c r="A3885" s="8">
        <f>MAX($A$2:$A3884)+1</f>
        <v>2967</v>
      </c>
      <c r="B3885" s="8"/>
      <c r="C3885" s="9" t="str">
        <f t="shared" si="61"/>
        <v>Spillway</v>
      </c>
      <c r="D3885" s="8"/>
      <c r="E3885" s="8"/>
      <c r="F3885" s="10"/>
      <c r="G3885" s="8">
        <v>3321</v>
      </c>
      <c r="H3885" s="8" t="s">
        <v>17702</v>
      </c>
      <c r="I3885" s="8" t="s">
        <v>3340</v>
      </c>
      <c r="J3885" s="8">
        <v>17543</v>
      </c>
      <c r="K3885" s="8" t="s">
        <v>33804</v>
      </c>
    </row>
    <row r="3886" spans="1:11" x14ac:dyDescent="0.2">
      <c r="A3886" s="8">
        <f>MAX($A$2:$A3885)+1</f>
        <v>2968</v>
      </c>
      <c r="B3886" s="8"/>
      <c r="C3886" s="9" t="str">
        <f t="shared" si="61"/>
        <v>Kemper County</v>
      </c>
      <c r="D3886" s="8"/>
      <c r="E3886" s="8"/>
      <c r="F3886" s="10"/>
      <c r="G3886" s="8">
        <v>7960</v>
      </c>
      <c r="H3886" s="8" t="s">
        <v>17703</v>
      </c>
      <c r="I3886" s="8" t="s">
        <v>3533</v>
      </c>
      <c r="J3886" s="8">
        <v>18642</v>
      </c>
      <c r="K3886" s="8" t="s">
        <v>33804</v>
      </c>
    </row>
    <row r="3887" spans="1:11" x14ac:dyDescent="0.2">
      <c r="A3887" s="8">
        <f>MAX($A$2:$A3886)+1</f>
        <v>2969</v>
      </c>
      <c r="B3887" s="8"/>
      <c r="C3887" s="9" t="str">
        <f t="shared" si="61"/>
        <v>Warren F Sam Beasley Generation Station</v>
      </c>
      <c r="D3887" s="8"/>
      <c r="E3887" s="8"/>
      <c r="F3887" s="10"/>
      <c r="G3887" s="8">
        <v>7962</v>
      </c>
      <c r="H3887" s="8" t="s">
        <v>17704</v>
      </c>
      <c r="I3887" s="8" t="s">
        <v>1570</v>
      </c>
      <c r="J3887" s="8">
        <v>5084</v>
      </c>
      <c r="K3887" s="8" t="s">
        <v>33804</v>
      </c>
    </row>
    <row r="3888" spans="1:11" x14ac:dyDescent="0.2">
      <c r="A3888" s="8">
        <f>MAX($A$2:$A3887)+1</f>
        <v>2970</v>
      </c>
      <c r="B3888" s="8"/>
      <c r="C3888" s="9" t="str">
        <f t="shared" si="61"/>
        <v>Salt Valley Wind Plant</v>
      </c>
      <c r="D3888" s="8"/>
      <c r="E3888" s="8"/>
      <c r="F3888" s="10"/>
      <c r="G3888" s="8">
        <v>7965</v>
      </c>
      <c r="H3888" s="8" t="s">
        <v>17705</v>
      </c>
      <c r="I3888" s="8" t="s">
        <v>2384</v>
      </c>
      <c r="J3888" s="8">
        <v>11018</v>
      </c>
      <c r="K3888" s="8" t="s">
        <v>33804</v>
      </c>
    </row>
    <row r="3889" spans="1:11" x14ac:dyDescent="0.2">
      <c r="A3889" s="8">
        <f>MAX($A$2:$A3888)+1</f>
        <v>2971</v>
      </c>
      <c r="B3889" s="8"/>
      <c r="C3889" s="9" t="str">
        <f t="shared" si="61"/>
        <v>Iowa Distributed Wind Generation Project</v>
      </c>
      <c r="D3889" s="8"/>
      <c r="E3889" s="8"/>
      <c r="F3889" s="10"/>
      <c r="G3889" s="8">
        <v>7966</v>
      </c>
      <c r="H3889" s="8" t="s">
        <v>17706</v>
      </c>
      <c r="I3889" s="8" t="s">
        <v>1018</v>
      </c>
      <c r="J3889" s="8">
        <v>309</v>
      </c>
      <c r="K3889" s="8" t="s">
        <v>33804</v>
      </c>
    </row>
    <row r="3890" spans="1:11" x14ac:dyDescent="0.2">
      <c r="A3890" s="8">
        <f>MAX($A$2:$A3889)+1</f>
        <v>2972</v>
      </c>
      <c r="B3890" s="8"/>
      <c r="C3890" s="9" t="str">
        <f t="shared" si="61"/>
        <v>Pella Peaking</v>
      </c>
      <c r="D3890" s="8"/>
      <c r="E3890" s="8"/>
      <c r="F3890" s="10"/>
      <c r="G3890" s="8">
        <v>7971</v>
      </c>
      <c r="H3890" s="8" t="s">
        <v>17707</v>
      </c>
      <c r="I3890" s="8" t="s">
        <v>1265</v>
      </c>
      <c r="J3890" s="8">
        <v>14645</v>
      </c>
      <c r="K3890" s="8" t="s">
        <v>33804</v>
      </c>
    </row>
    <row r="3891" spans="1:11" x14ac:dyDescent="0.2">
      <c r="A3891" s="8">
        <f>MAX($A$2:$A3890)+1</f>
        <v>2973</v>
      </c>
      <c r="B3891" s="8"/>
      <c r="C3891" s="9" t="str">
        <f t="shared" si="61"/>
        <v>Sharpe</v>
      </c>
      <c r="D3891" s="8"/>
      <c r="E3891" s="8"/>
      <c r="F3891" s="10"/>
      <c r="G3891" s="8">
        <v>7973</v>
      </c>
      <c r="H3891" s="8" t="s">
        <v>17708</v>
      </c>
      <c r="I3891" s="8" t="s">
        <v>2278</v>
      </c>
      <c r="J3891" s="8">
        <v>9961</v>
      </c>
      <c r="K3891" s="8" t="s">
        <v>33804</v>
      </c>
    </row>
    <row r="3892" spans="1:11" x14ac:dyDescent="0.2">
      <c r="A3892" s="8">
        <f>MAX($A$2:$A3891)+1</f>
        <v>2974</v>
      </c>
      <c r="B3892" s="8"/>
      <c r="C3892" s="9" t="str">
        <f t="shared" si="61"/>
        <v>Chamberlain Wind Project</v>
      </c>
      <c r="D3892" s="8"/>
      <c r="E3892" s="8"/>
      <c r="F3892" s="10"/>
      <c r="G3892" s="8">
        <v>7974</v>
      </c>
      <c r="H3892" s="8" t="s">
        <v>17709</v>
      </c>
      <c r="I3892" s="8" t="s">
        <v>703</v>
      </c>
      <c r="J3892" s="8">
        <v>1307</v>
      </c>
      <c r="K3892" s="8" t="s">
        <v>33804</v>
      </c>
    </row>
    <row r="3893" spans="1:11" x14ac:dyDescent="0.2">
      <c r="A3893" s="8">
        <f>MAX($A$2:$A3892)+1</f>
        <v>2975</v>
      </c>
      <c r="B3893" s="8"/>
      <c r="C3893" s="9" t="str">
        <f t="shared" si="61"/>
        <v>Pyramid</v>
      </c>
      <c r="D3893" s="8"/>
      <c r="E3893" s="8"/>
      <c r="F3893" s="10"/>
      <c r="G3893" s="8">
        <v>7975</v>
      </c>
      <c r="H3893" s="8" t="s">
        <v>17710</v>
      </c>
      <c r="I3893" s="8" t="s">
        <v>3617</v>
      </c>
      <c r="J3893" s="8">
        <v>30151</v>
      </c>
      <c r="K3893" s="8" t="s">
        <v>33804</v>
      </c>
    </row>
    <row r="3894" spans="1:11" x14ac:dyDescent="0.2">
      <c r="A3894" s="8">
        <f>MAX($A$2:$A3893)+1</f>
        <v>2976</v>
      </c>
      <c r="B3894" s="8"/>
      <c r="C3894" s="9" t="str">
        <f t="shared" si="61"/>
        <v>Mulvane 2</v>
      </c>
      <c r="D3894" s="8"/>
      <c r="E3894" s="8"/>
      <c r="F3894" s="10"/>
      <c r="G3894" s="8">
        <v>7976</v>
      </c>
      <c r="H3894" s="8" t="s">
        <v>17711</v>
      </c>
      <c r="I3894" s="8" t="s">
        <v>1232</v>
      </c>
      <c r="J3894" s="8">
        <v>13095</v>
      </c>
      <c r="K3894" s="8" t="s">
        <v>33804</v>
      </c>
    </row>
    <row r="3895" spans="1:11" x14ac:dyDescent="0.2">
      <c r="A3895" s="8">
        <f>MAX($A$2:$A3894)+1</f>
        <v>2977</v>
      </c>
      <c r="B3895" s="8"/>
      <c r="C3895" s="9" t="str">
        <f t="shared" si="61"/>
        <v>Granite Falls 2</v>
      </c>
      <c r="D3895" s="8"/>
      <c r="E3895" s="8"/>
      <c r="F3895" s="10"/>
      <c r="G3895" s="8">
        <v>7977</v>
      </c>
      <c r="H3895" s="8" t="s">
        <v>17712</v>
      </c>
      <c r="I3895" s="8" t="s">
        <v>1133</v>
      </c>
      <c r="J3895" s="8">
        <v>7494</v>
      </c>
      <c r="K3895" s="8" t="s">
        <v>33804</v>
      </c>
    </row>
    <row r="3896" spans="1:11" x14ac:dyDescent="0.2">
      <c r="A3896" s="8">
        <f>MAX($A$2:$A3895)+1</f>
        <v>2978</v>
      </c>
      <c r="B3896" s="8"/>
      <c r="C3896" s="9" t="str">
        <f t="shared" si="61"/>
        <v>South Generation</v>
      </c>
      <c r="D3896" s="8"/>
      <c r="E3896" s="8"/>
      <c r="F3896" s="10"/>
      <c r="G3896" s="8">
        <v>7982</v>
      </c>
      <c r="H3896" s="8" t="s">
        <v>17713</v>
      </c>
      <c r="I3896" s="8" t="s">
        <v>3081</v>
      </c>
      <c r="J3896" s="8">
        <v>15793</v>
      </c>
      <c r="K3896" s="8" t="s">
        <v>33804</v>
      </c>
    </row>
    <row r="3897" spans="1:11" x14ac:dyDescent="0.2">
      <c r="A3897" s="8">
        <f>MAX($A$2:$A3896)+1</f>
        <v>2979</v>
      </c>
      <c r="B3897" s="8"/>
      <c r="C3897" s="9" t="str">
        <f t="shared" si="61"/>
        <v>Kalkaska CT #1</v>
      </c>
      <c r="D3897" s="8"/>
      <c r="E3897" s="8"/>
      <c r="F3897" s="10"/>
      <c r="G3897" s="8">
        <v>7984</v>
      </c>
      <c r="H3897" s="8" t="s">
        <v>17714</v>
      </c>
      <c r="I3897" s="8" t="s">
        <v>2539</v>
      </c>
      <c r="J3897" s="8">
        <v>40582</v>
      </c>
      <c r="K3897" s="8" t="s">
        <v>33804</v>
      </c>
    </row>
    <row r="3898" spans="1:11" x14ac:dyDescent="0.2">
      <c r="A3898" s="8">
        <f>MAX($A$2:$A3897)+1</f>
        <v>2980</v>
      </c>
      <c r="B3898" s="8"/>
      <c r="C3898" s="9" t="str">
        <f t="shared" si="61"/>
        <v>Lake One</v>
      </c>
      <c r="D3898" s="8"/>
      <c r="E3898" s="8"/>
      <c r="F3898" s="10"/>
      <c r="G3898" s="8">
        <v>7987</v>
      </c>
      <c r="H3898" s="8" t="s">
        <v>17715</v>
      </c>
      <c r="I3898" s="8" t="s">
        <v>1051</v>
      </c>
      <c r="J3898" s="8">
        <v>2507</v>
      </c>
      <c r="K3898" s="8" t="s">
        <v>33804</v>
      </c>
    </row>
    <row r="3899" spans="1:11" x14ac:dyDescent="0.2">
      <c r="A3899" s="8">
        <f>MAX($A$2:$A3898)+1</f>
        <v>2981</v>
      </c>
      <c r="B3899" s="8"/>
      <c r="C3899" s="9" t="str">
        <f t="shared" si="61"/>
        <v>Silver Creek</v>
      </c>
      <c r="D3899" s="8"/>
      <c r="E3899" s="8"/>
      <c r="F3899" s="10"/>
      <c r="G3899" s="8">
        <v>7988</v>
      </c>
      <c r="H3899" s="8" t="s">
        <v>17716</v>
      </c>
      <c r="I3899" s="8" t="s">
        <v>3345</v>
      </c>
      <c r="J3899" s="8">
        <v>17568</v>
      </c>
      <c r="K3899" s="8" t="s">
        <v>33804</v>
      </c>
    </row>
    <row r="3900" spans="1:11" x14ac:dyDescent="0.2">
      <c r="A3900" s="8">
        <f>MAX($A$2:$A3899)+1</f>
        <v>2982</v>
      </c>
      <c r="B3900" s="8"/>
      <c r="C3900" s="9" t="str">
        <f t="shared" si="61"/>
        <v>Sylvarena</v>
      </c>
      <c r="D3900" s="8"/>
      <c r="E3900" s="8"/>
      <c r="F3900" s="10"/>
      <c r="G3900" s="8">
        <v>7989</v>
      </c>
      <c r="H3900" s="8" t="s">
        <v>17717</v>
      </c>
      <c r="I3900" s="8" t="s">
        <v>3345</v>
      </c>
      <c r="J3900" s="8">
        <v>17568</v>
      </c>
      <c r="K3900" s="8" t="s">
        <v>33804</v>
      </c>
    </row>
    <row r="3901" spans="1:11" x14ac:dyDescent="0.2">
      <c r="A3901" s="8">
        <f>MAX($A$2:$A3900)+1</f>
        <v>2983</v>
      </c>
      <c r="B3901" s="8"/>
      <c r="C3901" s="9" t="str">
        <f t="shared" si="61"/>
        <v>Altamont</v>
      </c>
      <c r="D3901" s="8"/>
      <c r="E3901" s="8"/>
      <c r="F3901" s="10"/>
      <c r="G3901" s="8">
        <v>7990</v>
      </c>
      <c r="H3901" s="8" t="s">
        <v>17718</v>
      </c>
      <c r="I3901" s="8" t="s">
        <v>1020</v>
      </c>
      <c r="J3901" s="8">
        <v>406</v>
      </c>
      <c r="K3901" s="8" t="s">
        <v>33804</v>
      </c>
    </row>
    <row r="3902" spans="1:11" x14ac:dyDescent="0.2">
      <c r="A3902" s="8">
        <f>A966</f>
        <v>651</v>
      </c>
      <c r="B3902" s="8"/>
      <c r="C3902" s="9" t="str">
        <f t="shared" si="61"/>
        <v>Wygen 1</v>
      </c>
      <c r="D3902" s="8"/>
      <c r="E3902" s="8"/>
      <c r="F3902" s="10"/>
      <c r="G3902" s="8">
        <v>55479</v>
      </c>
      <c r="H3902" s="8" t="s">
        <v>17719</v>
      </c>
      <c r="I3902" s="8" t="s">
        <v>57</v>
      </c>
      <c r="J3902" s="8">
        <v>19545</v>
      </c>
      <c r="K3902" s="8" t="s">
        <v>33804</v>
      </c>
    </row>
    <row r="3903" spans="1:11" x14ac:dyDescent="0.2">
      <c r="A3903" s="8">
        <f>MAX($A$2:$A3902)+1</f>
        <v>2984</v>
      </c>
      <c r="B3903" s="8"/>
      <c r="C3903" s="9" t="str">
        <f t="shared" si="61"/>
        <v>Winston</v>
      </c>
      <c r="D3903" s="8"/>
      <c r="E3903" s="8"/>
      <c r="F3903" s="10"/>
      <c r="G3903" s="8">
        <v>7997</v>
      </c>
      <c r="H3903" s="8" t="s">
        <v>17720</v>
      </c>
      <c r="I3903" s="8" t="s">
        <v>1180</v>
      </c>
      <c r="J3903" s="8">
        <v>10623</v>
      </c>
      <c r="K3903" s="8" t="s">
        <v>33804</v>
      </c>
    </row>
    <row r="3904" spans="1:11" x14ac:dyDescent="0.2">
      <c r="A3904" s="8">
        <f>MAX($A$2:$A3903)+1</f>
        <v>2985</v>
      </c>
      <c r="B3904" s="8"/>
      <c r="C3904" s="9" t="str">
        <f t="shared" si="61"/>
        <v>Tri Cities</v>
      </c>
      <c r="D3904" s="8"/>
      <c r="E3904" s="8"/>
      <c r="F3904" s="10"/>
      <c r="G3904" s="8">
        <v>7998</v>
      </c>
      <c r="H3904" s="8" t="s">
        <v>17721</v>
      </c>
      <c r="I3904" s="8" t="s">
        <v>3185</v>
      </c>
      <c r="J3904" s="8">
        <v>16572</v>
      </c>
      <c r="K3904" s="8" t="s">
        <v>33804</v>
      </c>
    </row>
    <row r="3905" spans="1:11" x14ac:dyDescent="0.2">
      <c r="A3905" s="8">
        <f>MAX($A$2:$A3904)+1</f>
        <v>2986</v>
      </c>
      <c r="B3905" s="8"/>
      <c r="C3905" s="9" t="str">
        <f t="shared" si="61"/>
        <v>Grays Harbor Energy Facility</v>
      </c>
      <c r="D3905" s="8"/>
      <c r="E3905" s="8"/>
      <c r="F3905" s="10"/>
      <c r="G3905" s="8">
        <v>7999</v>
      </c>
      <c r="H3905" s="8" t="s">
        <v>17722</v>
      </c>
      <c r="I3905" s="8" t="s">
        <v>2238</v>
      </c>
      <c r="J3905" s="8">
        <v>49893</v>
      </c>
      <c r="K3905" s="8" t="s">
        <v>33804</v>
      </c>
    </row>
    <row r="3906" spans="1:11" x14ac:dyDescent="0.2">
      <c r="A3906" s="8">
        <f>MAX($A$2:$A3905)+1</f>
        <v>2987</v>
      </c>
      <c r="B3906" s="8"/>
      <c r="C3906" s="9" t="str">
        <f t="shared" si="61"/>
        <v>Beatrice</v>
      </c>
      <c r="D3906" s="8"/>
      <c r="E3906" s="8"/>
      <c r="F3906" s="10"/>
      <c r="G3906" s="8">
        <v>8000</v>
      </c>
      <c r="H3906" s="8" t="s">
        <v>17723</v>
      </c>
      <c r="I3906" s="8" t="s">
        <v>2669</v>
      </c>
      <c r="J3906" s="8">
        <v>13337</v>
      </c>
      <c r="K3906" s="8" t="s">
        <v>33804</v>
      </c>
    </row>
    <row r="3907" spans="1:11" x14ac:dyDescent="0.2">
      <c r="A3907" s="8">
        <f>MAX($A$2:$A3906)+1</f>
        <v>2988</v>
      </c>
      <c r="B3907" s="8"/>
      <c r="C3907" s="9" t="str">
        <f t="shared" si="61"/>
        <v>Fife Brook</v>
      </c>
      <c r="D3907" s="8"/>
      <c r="E3907" s="8"/>
      <c r="F3907" s="10"/>
      <c r="G3907" s="8">
        <v>8004</v>
      </c>
      <c r="H3907" s="8" t="s">
        <v>17724</v>
      </c>
      <c r="I3907" s="8" t="s">
        <v>717</v>
      </c>
      <c r="J3907" s="8">
        <v>54765</v>
      </c>
      <c r="K3907" s="8" t="s">
        <v>33804</v>
      </c>
    </row>
    <row r="3908" spans="1:11" x14ac:dyDescent="0.2">
      <c r="A3908" s="8">
        <f>MAX($A$2:$A3907)+1</f>
        <v>2989</v>
      </c>
      <c r="B3908" s="8"/>
      <c r="C3908" s="9" t="str">
        <f t="shared" si="61"/>
        <v>Bear Swamp</v>
      </c>
      <c r="D3908" s="8"/>
      <c r="E3908" s="8"/>
      <c r="F3908" s="10"/>
      <c r="G3908" s="8">
        <v>8005</v>
      </c>
      <c r="H3908" s="8" t="s">
        <v>17725</v>
      </c>
      <c r="I3908" s="8" t="s">
        <v>717</v>
      </c>
      <c r="J3908" s="8">
        <v>54765</v>
      </c>
      <c r="K3908" s="8" t="s">
        <v>33804</v>
      </c>
    </row>
    <row r="3909" spans="1:11" x14ac:dyDescent="0.2">
      <c r="A3909" s="8">
        <f>MAX($A$2:$A3908)+1</f>
        <v>2990</v>
      </c>
      <c r="B3909" s="8"/>
      <c r="C3909" s="9" t="str">
        <f t="shared" si="61"/>
        <v>Roseton Generating Facility</v>
      </c>
      <c r="D3909" s="8"/>
      <c r="E3909" s="8"/>
      <c r="F3909" s="10"/>
      <c r="G3909" s="8">
        <v>8006</v>
      </c>
      <c r="H3909" s="8" t="s">
        <v>17726</v>
      </c>
      <c r="I3909" s="8" t="s">
        <v>936</v>
      </c>
      <c r="J3909" s="8">
        <v>5511</v>
      </c>
      <c r="K3909" s="8" t="s">
        <v>33804</v>
      </c>
    </row>
    <row r="3910" spans="1:11" x14ac:dyDescent="0.2">
      <c r="A3910" s="8">
        <f>MAX($A$2:$A3909)+1</f>
        <v>2991</v>
      </c>
      <c r="B3910" s="8"/>
      <c r="C3910" s="9" t="str">
        <f t="shared" si="61"/>
        <v>Mickleton Station</v>
      </c>
      <c r="D3910" s="8"/>
      <c r="E3910" s="8"/>
      <c r="F3910" s="10"/>
      <c r="G3910" s="8">
        <v>8008</v>
      </c>
      <c r="H3910" s="8" t="s">
        <v>17727</v>
      </c>
      <c r="I3910" s="8" t="s">
        <v>888</v>
      </c>
      <c r="J3910" s="8">
        <v>56606</v>
      </c>
      <c r="K3910" s="8" t="s">
        <v>33804</v>
      </c>
    </row>
    <row r="3911" spans="1:11" x14ac:dyDescent="0.2">
      <c r="A3911" s="8">
        <f>MAX($A$2:$A3910)+1</f>
        <v>2992</v>
      </c>
      <c r="B3911" s="8"/>
      <c r="C3911" s="9" t="str">
        <f t="shared" si="61"/>
        <v>Murray Turbine</v>
      </c>
      <c r="D3911" s="8"/>
      <c r="E3911" s="8"/>
      <c r="F3911" s="10"/>
      <c r="G3911" s="8">
        <v>8010</v>
      </c>
      <c r="H3911" s="8" t="s">
        <v>17728</v>
      </c>
      <c r="I3911" s="8" t="s">
        <v>1233</v>
      </c>
      <c r="J3911" s="8">
        <v>13137</v>
      </c>
      <c r="K3911" s="8" t="s">
        <v>33804</v>
      </c>
    </row>
    <row r="3912" spans="1:11" x14ac:dyDescent="0.2">
      <c r="A3912" s="8">
        <f>MAX($A$2:$A3911)+1</f>
        <v>2993</v>
      </c>
      <c r="B3912" s="8"/>
      <c r="C3912" s="9" t="str">
        <f t="shared" ref="C3912:C3975" si="62">IF(H3912="",F3912,H3912)</f>
        <v>Three Mile Island</v>
      </c>
      <c r="D3912" s="8"/>
      <c r="E3912" s="8"/>
      <c r="F3912" s="10"/>
      <c r="G3912" s="8">
        <v>8011</v>
      </c>
      <c r="H3912" s="8" t="s">
        <v>17729</v>
      </c>
      <c r="I3912" s="8" t="s">
        <v>1804</v>
      </c>
      <c r="J3912" s="8">
        <v>55951</v>
      </c>
      <c r="K3912" s="8" t="s">
        <v>33804</v>
      </c>
    </row>
    <row r="3913" spans="1:11" x14ac:dyDescent="0.2">
      <c r="A3913" s="8">
        <f>MAX($A$2:$A3912)+1</f>
        <v>2994</v>
      </c>
      <c r="B3913" s="8"/>
      <c r="C3913" s="9" t="str">
        <f t="shared" si="62"/>
        <v>Croydon CT Generating Station</v>
      </c>
      <c r="D3913" s="8"/>
      <c r="E3913" s="8"/>
      <c r="F3913" s="10"/>
      <c r="G3913" s="8">
        <v>8012</v>
      </c>
      <c r="H3913" s="8" t="s">
        <v>17730</v>
      </c>
      <c r="I3913" s="8" t="s">
        <v>1805</v>
      </c>
      <c r="J3913" s="8">
        <v>6035</v>
      </c>
      <c r="K3913" s="8" t="s">
        <v>33804</v>
      </c>
    </row>
    <row r="3914" spans="1:11" x14ac:dyDescent="0.2">
      <c r="A3914" s="8">
        <f>MAX($A$2:$A3913)+1</f>
        <v>2995</v>
      </c>
      <c r="B3914" s="8"/>
      <c r="C3914" s="9" t="str">
        <f t="shared" si="62"/>
        <v>Winter</v>
      </c>
      <c r="D3914" s="8"/>
      <c r="E3914" s="8"/>
      <c r="F3914" s="10"/>
      <c r="G3914" s="8">
        <v>8013</v>
      </c>
      <c r="H3914" s="8" t="s">
        <v>17731</v>
      </c>
      <c r="I3914" s="8" t="s">
        <v>290</v>
      </c>
      <c r="J3914" s="8">
        <v>13697</v>
      </c>
      <c r="K3914" s="8" t="s">
        <v>33804</v>
      </c>
    </row>
    <row r="3915" spans="1:11" x14ac:dyDescent="0.2">
      <c r="A3915" s="8">
        <f>MAX($A$2:$A3914)+1</f>
        <v>2996</v>
      </c>
      <c r="B3915" s="8"/>
      <c r="C3915" s="9" t="str">
        <f t="shared" si="62"/>
        <v>Paragould Reciprocating</v>
      </c>
      <c r="D3915" s="8"/>
      <c r="E3915" s="8"/>
      <c r="F3915" s="10"/>
      <c r="G3915" s="8">
        <v>8015</v>
      </c>
      <c r="H3915" s="8" t="s">
        <v>17732</v>
      </c>
      <c r="I3915" s="8" t="s">
        <v>2898</v>
      </c>
      <c r="J3915" s="8">
        <v>14446</v>
      </c>
      <c r="K3915" s="8" t="s">
        <v>33804</v>
      </c>
    </row>
    <row r="3916" spans="1:11" x14ac:dyDescent="0.2">
      <c r="A3916" s="8">
        <f>MAX($A$2:$A3915)+1</f>
        <v>2997</v>
      </c>
      <c r="B3916" s="8"/>
      <c r="C3916" s="9" t="str">
        <f t="shared" si="62"/>
        <v>Factory</v>
      </c>
      <c r="D3916" s="8"/>
      <c r="E3916" s="8"/>
      <c r="F3916" s="10"/>
      <c r="G3916" s="8">
        <v>8016</v>
      </c>
      <c r="H3916" s="8" t="s">
        <v>17733</v>
      </c>
      <c r="I3916" s="8" t="s">
        <v>1314</v>
      </c>
      <c r="J3916" s="8">
        <v>17828</v>
      </c>
      <c r="K3916" s="8" t="s">
        <v>33804</v>
      </c>
    </row>
    <row r="3917" spans="1:11" x14ac:dyDescent="0.2">
      <c r="A3917" s="8">
        <f>MAX($A$2:$A3916)+1</f>
        <v>2998</v>
      </c>
      <c r="B3917" s="8"/>
      <c r="C3917" s="9" t="str">
        <f t="shared" si="62"/>
        <v>Baldwin City Plant No 2</v>
      </c>
      <c r="D3917" s="8"/>
      <c r="E3917" s="8"/>
      <c r="F3917" s="10"/>
      <c r="G3917" s="8">
        <v>8020</v>
      </c>
      <c r="H3917" s="8" t="s">
        <v>17734</v>
      </c>
      <c r="I3917" s="8" t="s">
        <v>1033</v>
      </c>
      <c r="J3917" s="8">
        <v>1148</v>
      </c>
      <c r="K3917" s="8" t="s">
        <v>33804</v>
      </c>
    </row>
    <row r="3918" spans="1:11" x14ac:dyDescent="0.2">
      <c r="A3918" s="8">
        <f>MAX($A$2:$A3917)+1</f>
        <v>2999</v>
      </c>
      <c r="B3918" s="8"/>
      <c r="C3918" s="9" t="str">
        <f t="shared" si="62"/>
        <v>Hartzog</v>
      </c>
      <c r="D3918" s="8"/>
      <c r="E3918" s="8"/>
      <c r="F3918" s="10"/>
      <c r="G3918" s="8">
        <v>8026</v>
      </c>
      <c r="H3918" s="8" t="s">
        <v>17735</v>
      </c>
      <c r="I3918" s="8" t="s">
        <v>703</v>
      </c>
      <c r="J3918" s="8">
        <v>1307</v>
      </c>
      <c r="K3918" s="8" t="s">
        <v>33804</v>
      </c>
    </row>
    <row r="3919" spans="1:11" x14ac:dyDescent="0.2">
      <c r="A3919" s="8">
        <f>MAX($A$2:$A3918)+1</f>
        <v>3000</v>
      </c>
      <c r="B3919" s="8"/>
      <c r="C3919" s="9" t="str">
        <f t="shared" si="62"/>
        <v>United Hospital</v>
      </c>
      <c r="D3919" s="8"/>
      <c r="E3919" s="8"/>
      <c r="F3919" s="10"/>
      <c r="G3919" s="8">
        <v>7378</v>
      </c>
      <c r="H3919" s="8" t="s">
        <v>17736</v>
      </c>
      <c r="I3919" s="8" t="s">
        <v>297</v>
      </c>
      <c r="J3919" s="8">
        <v>13781</v>
      </c>
      <c r="K3919" s="8" t="s">
        <v>33804</v>
      </c>
    </row>
    <row r="3920" spans="1:11" x14ac:dyDescent="0.2">
      <c r="A3920" s="8">
        <f>MAX($A$2:$A3919)+1</f>
        <v>3001</v>
      </c>
      <c r="B3920" s="8"/>
      <c r="C3920" s="9" t="str">
        <f t="shared" si="62"/>
        <v>Arvada</v>
      </c>
      <c r="D3920" s="8"/>
      <c r="E3920" s="8"/>
      <c r="F3920" s="10"/>
      <c r="G3920" s="8">
        <v>8028</v>
      </c>
      <c r="H3920" s="8" t="s">
        <v>17737</v>
      </c>
      <c r="I3920" s="8" t="s">
        <v>703</v>
      </c>
      <c r="J3920" s="8">
        <v>1307</v>
      </c>
      <c r="K3920" s="8" t="s">
        <v>33804</v>
      </c>
    </row>
    <row r="3921" spans="1:11" x14ac:dyDescent="0.2">
      <c r="A3921" s="8">
        <f>MAX($A$2:$A3920)+1</f>
        <v>3002</v>
      </c>
      <c r="B3921" s="8"/>
      <c r="C3921" s="9" t="str">
        <f t="shared" si="62"/>
        <v>Barber Creek</v>
      </c>
      <c r="D3921" s="8"/>
      <c r="E3921" s="8"/>
      <c r="F3921" s="10"/>
      <c r="G3921" s="8">
        <v>8030</v>
      </c>
      <c r="H3921" s="8" t="s">
        <v>17738</v>
      </c>
      <c r="I3921" s="8" t="s">
        <v>703</v>
      </c>
      <c r="J3921" s="8">
        <v>1307</v>
      </c>
      <c r="K3921" s="8" t="s">
        <v>33804</v>
      </c>
    </row>
    <row r="3922" spans="1:11" x14ac:dyDescent="0.2">
      <c r="A3922" s="8">
        <f>MAX($A$2:$A3921)+1</f>
        <v>3003</v>
      </c>
      <c r="B3922" s="8"/>
      <c r="C3922" s="9" t="str">
        <f t="shared" si="62"/>
        <v>Cooper Nuclear Station</v>
      </c>
      <c r="D3922" s="8"/>
      <c r="E3922" s="8"/>
      <c r="F3922" s="10"/>
      <c r="G3922" s="8">
        <v>8036</v>
      </c>
      <c r="H3922" s="8" t="s">
        <v>17739</v>
      </c>
      <c r="I3922" s="8" t="s">
        <v>2669</v>
      </c>
      <c r="J3922" s="8">
        <v>13337</v>
      </c>
      <c r="K3922" s="8" t="s">
        <v>33804</v>
      </c>
    </row>
    <row r="3923" spans="1:11" x14ac:dyDescent="0.2">
      <c r="A3923" s="8">
        <f>MAX($A$2:$A3922)+1</f>
        <v>3004</v>
      </c>
      <c r="B3923" s="8"/>
      <c r="C3923" s="9" t="str">
        <f t="shared" si="62"/>
        <v>Pouch</v>
      </c>
      <c r="D3923" s="8"/>
      <c r="E3923" s="8"/>
      <c r="F3923" s="10"/>
      <c r="G3923" s="8">
        <v>8053</v>
      </c>
      <c r="H3923" s="8" t="s">
        <v>17740</v>
      </c>
      <c r="I3923" s="8" t="s">
        <v>2696</v>
      </c>
      <c r="J3923" s="8">
        <v>15296</v>
      </c>
      <c r="K3923" s="8" t="s">
        <v>33804</v>
      </c>
    </row>
    <row r="3924" spans="1:11" x14ac:dyDescent="0.2">
      <c r="A3924" s="8">
        <f>MAX($A$2:$A3923)+1</f>
        <v>3005</v>
      </c>
      <c r="B3924" s="8"/>
      <c r="C3924" s="9" t="str">
        <f t="shared" si="62"/>
        <v>DeCordova Steam Electric Station</v>
      </c>
      <c r="D3924" s="8"/>
      <c r="E3924" s="8"/>
      <c r="F3924" s="10"/>
      <c r="G3924" s="8">
        <v>8063</v>
      </c>
      <c r="H3924" s="8" t="s">
        <v>17741</v>
      </c>
      <c r="I3924" s="8" t="s">
        <v>2437</v>
      </c>
      <c r="J3924" s="8">
        <v>55983</v>
      </c>
      <c r="K3924" s="8" t="s">
        <v>33804</v>
      </c>
    </row>
    <row r="3925" spans="1:11" x14ac:dyDescent="0.2">
      <c r="A3925" s="8">
        <f>MAX($A$2:$A3924)+1</f>
        <v>3006</v>
      </c>
      <c r="B3925" s="8"/>
      <c r="C3925" s="9" t="str">
        <f t="shared" si="62"/>
        <v>Prospect 1</v>
      </c>
      <c r="D3925" s="8"/>
      <c r="E3925" s="8"/>
      <c r="F3925" s="10"/>
      <c r="G3925" s="8">
        <v>3032</v>
      </c>
      <c r="H3925" s="8" t="s">
        <v>17742</v>
      </c>
      <c r="I3925" s="8" t="s">
        <v>329</v>
      </c>
      <c r="J3925" s="8">
        <v>14354</v>
      </c>
      <c r="K3925" s="8" t="s">
        <v>33804</v>
      </c>
    </row>
    <row r="3926" spans="1:11" x14ac:dyDescent="0.2">
      <c r="A3926" s="8">
        <f>MAX($A$2:$A3925)+1</f>
        <v>3007</v>
      </c>
      <c r="B3926" s="8"/>
      <c r="C3926" s="9" t="str">
        <f t="shared" si="62"/>
        <v>Santan</v>
      </c>
      <c r="D3926" s="8"/>
      <c r="E3926" s="8"/>
      <c r="F3926" s="10"/>
      <c r="G3926" s="8">
        <v>8068</v>
      </c>
      <c r="H3926" s="8" t="s">
        <v>17743</v>
      </c>
      <c r="I3926" s="8" t="s">
        <v>3185</v>
      </c>
      <c r="J3926" s="8">
        <v>16572</v>
      </c>
      <c r="K3926" s="8" t="s">
        <v>33804</v>
      </c>
    </row>
    <row r="3927" spans="1:11" x14ac:dyDescent="0.2">
      <c r="A3927" s="8">
        <f>MAX($A$2:$A3926)+1</f>
        <v>3008</v>
      </c>
      <c r="B3927" s="8"/>
      <c r="C3927" s="9" t="str">
        <f t="shared" si="62"/>
        <v>Ellwood</v>
      </c>
      <c r="D3927" s="8"/>
      <c r="E3927" s="8"/>
      <c r="F3927" s="10"/>
      <c r="G3927" s="8">
        <v>8076</v>
      </c>
      <c r="H3927" s="8" t="s">
        <v>17744</v>
      </c>
      <c r="I3927" s="8" t="s">
        <v>2775</v>
      </c>
      <c r="J3927" s="8">
        <v>15908</v>
      </c>
      <c r="K3927" s="8" t="s">
        <v>33804</v>
      </c>
    </row>
    <row r="3928" spans="1:11" x14ac:dyDescent="0.2">
      <c r="A3928" s="8">
        <f>MAX($A$2:$A3927)+1</f>
        <v>3009</v>
      </c>
      <c r="B3928" s="8"/>
      <c r="C3928" s="9" t="str">
        <f t="shared" si="62"/>
        <v>Springfield (CO)</v>
      </c>
      <c r="D3928" s="8"/>
      <c r="E3928" s="8"/>
      <c r="F3928" s="10"/>
      <c r="G3928" s="8">
        <v>8100</v>
      </c>
      <c r="H3928" s="8" t="s">
        <v>17745</v>
      </c>
      <c r="I3928" s="8" t="s">
        <v>1313</v>
      </c>
      <c r="J3928" s="8">
        <v>17834</v>
      </c>
      <c r="K3928" s="8" t="s">
        <v>33804</v>
      </c>
    </row>
    <row r="3929" spans="1:11" x14ac:dyDescent="0.2">
      <c r="A3929" s="8">
        <f>MAX($A$2:$A3928)+1</f>
        <v>3010</v>
      </c>
      <c r="B3929" s="8"/>
      <c r="C3929" s="9" t="str">
        <f t="shared" si="62"/>
        <v>Halstad</v>
      </c>
      <c r="D3929" s="8"/>
      <c r="E3929" s="8"/>
      <c r="F3929" s="10"/>
      <c r="G3929" s="8">
        <v>8105</v>
      </c>
      <c r="H3929" s="8" t="s">
        <v>17746</v>
      </c>
      <c r="I3929" s="8" t="s">
        <v>1136</v>
      </c>
      <c r="J3929" s="8">
        <v>7969</v>
      </c>
      <c r="K3929" s="8" t="s">
        <v>33804</v>
      </c>
    </row>
    <row r="3930" spans="1:11" x14ac:dyDescent="0.2">
      <c r="A3930" s="8">
        <f>MAX($A$2:$A3929)+1</f>
        <v>3011</v>
      </c>
      <c r="B3930" s="8"/>
      <c r="C3930" s="9" t="str">
        <f t="shared" si="62"/>
        <v>Tipton</v>
      </c>
      <c r="D3930" s="8"/>
      <c r="E3930" s="8"/>
      <c r="F3930" s="10"/>
      <c r="G3930" s="8">
        <v>8106</v>
      </c>
      <c r="H3930" s="8" t="s">
        <v>17747</v>
      </c>
      <c r="I3930" s="8" t="s">
        <v>1341</v>
      </c>
      <c r="J3930" s="8">
        <v>18947</v>
      </c>
      <c r="K3930" s="8" t="s">
        <v>33804</v>
      </c>
    </row>
    <row r="3931" spans="1:11" x14ac:dyDescent="0.2">
      <c r="A3931" s="8">
        <f>MAX($A$2:$A3930)+1</f>
        <v>3012</v>
      </c>
      <c r="B3931" s="8"/>
      <c r="C3931" s="9" t="str">
        <f t="shared" si="62"/>
        <v>Hopkinton</v>
      </c>
      <c r="D3931" s="8"/>
      <c r="E3931" s="8"/>
      <c r="F3931" s="10"/>
      <c r="G3931" s="8">
        <v>8108</v>
      </c>
      <c r="H3931" s="8" t="s">
        <v>17748</v>
      </c>
      <c r="I3931" s="8" t="s">
        <v>1152</v>
      </c>
      <c r="J3931" s="8">
        <v>8847</v>
      </c>
      <c r="K3931" s="8" t="s">
        <v>33804</v>
      </c>
    </row>
    <row r="3932" spans="1:11" x14ac:dyDescent="0.2">
      <c r="A3932" s="8">
        <f>MAX($A$2:$A3931)+1</f>
        <v>3013</v>
      </c>
      <c r="B3932" s="8"/>
      <c r="C3932" s="9" t="str">
        <f t="shared" si="62"/>
        <v>Stanberry</v>
      </c>
      <c r="D3932" s="8"/>
      <c r="E3932" s="8"/>
      <c r="F3932" s="10"/>
      <c r="G3932" s="8">
        <v>8110</v>
      </c>
      <c r="H3932" s="8" t="s">
        <v>17749</v>
      </c>
      <c r="I3932" s="8" t="s">
        <v>1324</v>
      </c>
      <c r="J3932" s="8">
        <v>17946</v>
      </c>
      <c r="K3932" s="8" t="s">
        <v>33804</v>
      </c>
    </row>
    <row r="3933" spans="1:11" x14ac:dyDescent="0.2">
      <c r="A3933" s="8">
        <f>MAX($A$2:$A3932)+1</f>
        <v>3014</v>
      </c>
      <c r="B3933" s="8"/>
      <c r="C3933" s="9" t="str">
        <f t="shared" si="62"/>
        <v>Ray D Nixon</v>
      </c>
      <c r="D3933" s="8"/>
      <c r="E3933" s="8"/>
      <c r="F3933" s="10"/>
      <c r="G3933" s="8">
        <v>8219</v>
      </c>
      <c r="H3933" s="8" t="s">
        <v>17750</v>
      </c>
      <c r="I3933" s="8" t="s">
        <v>1073</v>
      </c>
      <c r="J3933" s="8">
        <v>3989</v>
      </c>
      <c r="K3933" s="8" t="s">
        <v>33804</v>
      </c>
    </row>
    <row r="3934" spans="1:11" x14ac:dyDescent="0.2">
      <c r="A3934" s="8">
        <f>MAX($A$2:$A3933)+1</f>
        <v>3015</v>
      </c>
      <c r="B3934" s="8"/>
      <c r="C3934" s="9" t="str">
        <f t="shared" si="62"/>
        <v>FirstEnergy Seneca</v>
      </c>
      <c r="D3934" s="8"/>
      <c r="E3934" s="8"/>
      <c r="F3934" s="10"/>
      <c r="G3934" s="8">
        <v>8225</v>
      </c>
      <c r="H3934" s="8" t="s">
        <v>17751</v>
      </c>
      <c r="I3934" s="8" t="s">
        <v>3226</v>
      </c>
      <c r="J3934" s="8">
        <v>59524</v>
      </c>
      <c r="K3934" s="8" t="s">
        <v>33804</v>
      </c>
    </row>
    <row r="3935" spans="1:11" x14ac:dyDescent="0.2">
      <c r="A3935" s="8">
        <f>MAX($A$2:$A3934)+1</f>
        <v>3016</v>
      </c>
      <c r="B3935" s="8"/>
      <c r="C3935" s="9" t="str">
        <f t="shared" si="62"/>
        <v>Cheswick Power Plant</v>
      </c>
      <c r="D3935" s="8"/>
      <c r="E3935" s="8"/>
      <c r="F3935" s="10"/>
      <c r="G3935" s="8">
        <v>8226</v>
      </c>
      <c r="H3935" s="8" t="s">
        <v>17752</v>
      </c>
      <c r="I3935" s="8" t="s">
        <v>2796</v>
      </c>
      <c r="J3935" s="8">
        <v>14165</v>
      </c>
      <c r="K3935" s="8" t="s">
        <v>33804</v>
      </c>
    </row>
    <row r="3936" spans="1:11" x14ac:dyDescent="0.2">
      <c r="A3936" s="8">
        <f>MAX($A$2:$A3935)+1</f>
        <v>3017</v>
      </c>
      <c r="B3936" s="8"/>
      <c r="C3936" s="9" t="str">
        <f t="shared" si="62"/>
        <v>1st Energy</v>
      </c>
      <c r="D3936" s="8"/>
      <c r="E3936" s="8"/>
      <c r="F3936" s="10"/>
      <c r="G3936" s="8">
        <v>8812</v>
      </c>
      <c r="H3936" s="8" t="s">
        <v>17753</v>
      </c>
      <c r="I3936" s="8" t="s">
        <v>459</v>
      </c>
      <c r="J3936" s="8">
        <v>19876</v>
      </c>
      <c r="K3936" s="8" t="s">
        <v>33804</v>
      </c>
    </row>
    <row r="3937" spans="1:11" x14ac:dyDescent="0.2">
      <c r="A3937" s="8">
        <f>MAX($A$2:$A3936)+1</f>
        <v>3018</v>
      </c>
      <c r="B3937" s="8"/>
      <c r="C3937" s="9" t="str">
        <f t="shared" si="62"/>
        <v>Davant Transfer</v>
      </c>
      <c r="D3937" s="8"/>
      <c r="E3937" s="8"/>
      <c r="F3937" s="10"/>
      <c r="G3937" s="8">
        <v>8816</v>
      </c>
      <c r="H3937" s="8" t="s">
        <v>17754</v>
      </c>
      <c r="I3937" s="8" t="s">
        <v>416</v>
      </c>
      <c r="J3937" s="8">
        <v>18454</v>
      </c>
      <c r="K3937" s="8" t="s">
        <v>33804</v>
      </c>
    </row>
    <row r="3938" spans="1:11" x14ac:dyDescent="0.2">
      <c r="A3938" s="8">
        <f>MAX($A$2:$A3937)+1</f>
        <v>3019</v>
      </c>
      <c r="B3938" s="8"/>
      <c r="C3938" s="9" t="str">
        <f t="shared" si="62"/>
        <v>Barber's Point Tank Farm</v>
      </c>
      <c r="D3938" s="8"/>
      <c r="E3938" s="8"/>
      <c r="F3938" s="10"/>
      <c r="G3938" s="8">
        <v>8823</v>
      </c>
      <c r="H3938" s="8" t="s">
        <v>17755</v>
      </c>
      <c r="I3938" s="8" t="s">
        <v>179</v>
      </c>
      <c r="J3938" s="8">
        <v>19547</v>
      </c>
      <c r="K3938" s="8" t="s">
        <v>33804</v>
      </c>
    </row>
    <row r="3939" spans="1:11" x14ac:dyDescent="0.2">
      <c r="A3939" s="8">
        <f>MAX($A$2:$A3938)+1</f>
        <v>3020</v>
      </c>
      <c r="B3939" s="8"/>
      <c r="C3939" s="9" t="str">
        <f t="shared" si="62"/>
        <v>IMT Transfer NY</v>
      </c>
      <c r="D3939" s="8"/>
      <c r="E3939" s="8"/>
      <c r="F3939" s="10"/>
      <c r="G3939" s="8">
        <v>8824</v>
      </c>
      <c r="H3939" s="8" t="s">
        <v>17756</v>
      </c>
      <c r="I3939" s="8" t="s">
        <v>100</v>
      </c>
      <c r="J3939" s="8">
        <v>4226</v>
      </c>
      <c r="K3939" s="8" t="s">
        <v>33804</v>
      </c>
    </row>
    <row r="3940" spans="1:11" x14ac:dyDescent="0.2">
      <c r="A3940" s="8">
        <f>MAX($A$2:$A3939)+1</f>
        <v>3021</v>
      </c>
      <c r="B3940" s="8"/>
      <c r="C3940" s="9" t="str">
        <f t="shared" si="62"/>
        <v>Northville Linden</v>
      </c>
      <c r="D3940" s="8"/>
      <c r="E3940" s="8"/>
      <c r="F3940" s="10"/>
      <c r="G3940" s="8">
        <v>8825</v>
      </c>
      <c r="H3940" s="8" t="s">
        <v>17757</v>
      </c>
      <c r="I3940" s="8" t="s">
        <v>100</v>
      </c>
      <c r="J3940" s="8">
        <v>4226</v>
      </c>
      <c r="K3940" s="8" t="s">
        <v>33804</v>
      </c>
    </row>
    <row r="3941" spans="1:11" x14ac:dyDescent="0.2">
      <c r="A3941" s="8">
        <f>MAX($A$2:$A3940)+1</f>
        <v>3022</v>
      </c>
      <c r="B3941" s="8"/>
      <c r="C3941" s="9" t="str">
        <f t="shared" si="62"/>
        <v>IMT Transfer</v>
      </c>
      <c r="D3941" s="8"/>
      <c r="E3941" s="8"/>
      <c r="F3941" s="10"/>
      <c r="G3941" s="8">
        <v>8827</v>
      </c>
      <c r="H3941" s="8" t="s">
        <v>17758</v>
      </c>
      <c r="I3941" s="8" t="s">
        <v>116</v>
      </c>
      <c r="J3941" s="8">
        <v>6455</v>
      </c>
      <c r="K3941" s="8" t="s">
        <v>33804</v>
      </c>
    </row>
    <row r="3942" spans="1:11" x14ac:dyDescent="0.2">
      <c r="A3942" s="8">
        <f>MAX($A$2:$A3941)+1</f>
        <v>3023</v>
      </c>
      <c r="B3942" s="8"/>
      <c r="C3942" s="9" t="str">
        <f t="shared" si="62"/>
        <v>Martin Gas Storage facility</v>
      </c>
      <c r="D3942" s="8"/>
      <c r="E3942" s="8"/>
      <c r="F3942" s="10"/>
      <c r="G3942" s="8">
        <v>8828</v>
      </c>
      <c r="H3942" s="8" t="s">
        <v>17759</v>
      </c>
      <c r="I3942" s="8" t="s">
        <v>116</v>
      </c>
      <c r="J3942" s="8">
        <v>6455</v>
      </c>
      <c r="K3942" s="8" t="s">
        <v>33804</v>
      </c>
    </row>
    <row r="3943" spans="1:11" x14ac:dyDescent="0.2">
      <c r="A3943" s="8">
        <f>MAX($A$2:$A3942)+1</f>
        <v>3024</v>
      </c>
      <c r="B3943" s="8"/>
      <c r="C3943" s="9" t="str">
        <f t="shared" si="62"/>
        <v>US United Bulk Terminal</v>
      </c>
      <c r="D3943" s="8"/>
      <c r="E3943" s="8"/>
      <c r="F3943" s="10"/>
      <c r="G3943" s="8">
        <v>8829</v>
      </c>
      <c r="H3943" s="8" t="s">
        <v>17760</v>
      </c>
      <c r="I3943" s="8" t="s">
        <v>116</v>
      </c>
      <c r="J3943" s="8">
        <v>6455</v>
      </c>
      <c r="K3943" s="8" t="s">
        <v>33804</v>
      </c>
    </row>
    <row r="3944" spans="1:11" x14ac:dyDescent="0.2">
      <c r="A3944" s="8">
        <f>MAX($A$2:$A3943)+1</f>
        <v>3025</v>
      </c>
      <c r="B3944" s="8"/>
      <c r="C3944" s="9" t="str">
        <f t="shared" si="62"/>
        <v>Bay Gas</v>
      </c>
      <c r="D3944" s="8"/>
      <c r="E3944" s="8"/>
      <c r="F3944" s="10"/>
      <c r="G3944" s="8">
        <v>8831</v>
      </c>
      <c r="H3944" s="8" t="s">
        <v>17761</v>
      </c>
      <c r="I3944" s="8" t="s">
        <v>255</v>
      </c>
      <c r="J3944" s="8">
        <v>12686</v>
      </c>
      <c r="K3944" s="8" t="s">
        <v>33804</v>
      </c>
    </row>
    <row r="3945" spans="1:11" x14ac:dyDescent="0.2">
      <c r="A3945" s="8">
        <f>MAX($A$2:$A3944)+1</f>
        <v>3026</v>
      </c>
      <c r="B3945" s="8"/>
      <c r="C3945" s="9" t="str">
        <f t="shared" si="62"/>
        <v>Petal Gas</v>
      </c>
      <c r="D3945" s="8"/>
      <c r="E3945" s="8"/>
      <c r="F3945" s="10"/>
      <c r="G3945" s="8">
        <v>8832</v>
      </c>
      <c r="H3945" s="8" t="s">
        <v>17762</v>
      </c>
      <c r="I3945" s="8" t="s">
        <v>255</v>
      </c>
      <c r="J3945" s="8">
        <v>12686</v>
      </c>
      <c r="K3945" s="8" t="s">
        <v>33804</v>
      </c>
    </row>
    <row r="3946" spans="1:11" x14ac:dyDescent="0.2">
      <c r="A3946" s="8">
        <f>MAX($A$2:$A3945)+1</f>
        <v>3027</v>
      </c>
      <c r="B3946" s="8"/>
      <c r="C3946" s="9" t="str">
        <f t="shared" si="62"/>
        <v>GRT Terminal</v>
      </c>
      <c r="D3946" s="8"/>
      <c r="E3946" s="8"/>
      <c r="F3946" s="10"/>
      <c r="G3946" s="8">
        <v>8834</v>
      </c>
      <c r="H3946" s="8" t="s">
        <v>17763</v>
      </c>
      <c r="I3946" s="8" t="s">
        <v>3533</v>
      </c>
      <c r="J3946" s="8">
        <v>18642</v>
      </c>
      <c r="K3946" s="8" t="s">
        <v>33804</v>
      </c>
    </row>
    <row r="3947" spans="1:11" x14ac:dyDescent="0.2">
      <c r="A3947" s="8">
        <f>MAX($A$2:$A3946)+1</f>
        <v>3028</v>
      </c>
      <c r="B3947" s="8"/>
      <c r="C3947" s="9" t="str">
        <f t="shared" si="62"/>
        <v>Cora Transfer</v>
      </c>
      <c r="D3947" s="8"/>
      <c r="E3947" s="8"/>
      <c r="F3947" s="10"/>
      <c r="G3947" s="8">
        <v>8835</v>
      </c>
      <c r="H3947" s="8" t="s">
        <v>17764</v>
      </c>
      <c r="I3947" s="8" t="s">
        <v>3533</v>
      </c>
      <c r="J3947" s="8">
        <v>18642</v>
      </c>
      <c r="K3947" s="8" t="s">
        <v>33804</v>
      </c>
    </row>
    <row r="3948" spans="1:11" x14ac:dyDescent="0.2">
      <c r="A3948" s="8">
        <f>MAX($A$2:$A3947)+1</f>
        <v>3029</v>
      </c>
      <c r="B3948" s="8"/>
      <c r="C3948" s="9" t="str">
        <f t="shared" si="62"/>
        <v>Calvert City</v>
      </c>
      <c r="D3948" s="8"/>
      <c r="E3948" s="8"/>
      <c r="F3948" s="10"/>
      <c r="G3948" s="8">
        <v>8837</v>
      </c>
      <c r="H3948" s="8" t="s">
        <v>17765</v>
      </c>
      <c r="I3948" s="8" t="s">
        <v>3533</v>
      </c>
      <c r="J3948" s="8">
        <v>18642</v>
      </c>
      <c r="K3948" s="8" t="s">
        <v>33804</v>
      </c>
    </row>
    <row r="3949" spans="1:11" x14ac:dyDescent="0.2">
      <c r="A3949" s="8">
        <f>MAX($A$2:$A3948)+1</f>
        <v>3030</v>
      </c>
      <c r="B3949" s="8"/>
      <c r="C3949" s="9" t="str">
        <f t="shared" si="62"/>
        <v>Cook - TVA</v>
      </c>
      <c r="D3949" s="8"/>
      <c r="E3949" s="8"/>
      <c r="F3949" s="10"/>
      <c r="G3949" s="8">
        <v>8838</v>
      </c>
      <c r="H3949" s="8" t="s">
        <v>17766</v>
      </c>
      <c r="I3949" s="8" t="s">
        <v>459</v>
      </c>
      <c r="J3949" s="8">
        <v>19876</v>
      </c>
      <c r="K3949" s="8" t="s">
        <v>33804</v>
      </c>
    </row>
    <row r="3950" spans="1:11" x14ac:dyDescent="0.2">
      <c r="A3950" s="8">
        <f>MAX($A$2:$A3949)+1</f>
        <v>3031</v>
      </c>
      <c r="B3950" s="8"/>
      <c r="C3950" s="9" t="str">
        <f t="shared" si="62"/>
        <v>BRSC Shared Storage</v>
      </c>
      <c r="D3950" s="8"/>
      <c r="E3950" s="8"/>
      <c r="F3950" s="10"/>
      <c r="G3950" s="8">
        <v>8841</v>
      </c>
      <c r="H3950" s="8" t="s">
        <v>17767</v>
      </c>
      <c r="I3950" s="8" t="s">
        <v>114</v>
      </c>
      <c r="J3950" s="8">
        <v>5109</v>
      </c>
      <c r="K3950" s="8" t="s">
        <v>33804</v>
      </c>
    </row>
    <row r="3951" spans="1:11" x14ac:dyDescent="0.2">
      <c r="A3951" s="8">
        <f>MAX($A$2:$A3950)+1</f>
        <v>3032</v>
      </c>
      <c r="B3951" s="8"/>
      <c r="C3951" s="9" t="str">
        <f t="shared" si="62"/>
        <v>PSEG--Eastern Terminal</v>
      </c>
      <c r="D3951" s="8"/>
      <c r="E3951" s="8"/>
      <c r="F3951" s="10"/>
      <c r="G3951" s="8">
        <v>8843</v>
      </c>
      <c r="H3951" s="8" t="s">
        <v>17768</v>
      </c>
      <c r="I3951" s="8" t="s">
        <v>352</v>
      </c>
      <c r="J3951" s="8">
        <v>15147</v>
      </c>
      <c r="K3951" s="8" t="s">
        <v>33804</v>
      </c>
    </row>
    <row r="3952" spans="1:11" x14ac:dyDescent="0.2">
      <c r="A3952" s="8">
        <f>MAX($A$2:$A3951)+1</f>
        <v>3033</v>
      </c>
      <c r="B3952" s="8"/>
      <c r="C3952" s="9" t="str">
        <f t="shared" si="62"/>
        <v>Keystone Fuels LLC</v>
      </c>
      <c r="D3952" s="8"/>
      <c r="E3952" s="8"/>
      <c r="F3952" s="10"/>
      <c r="G3952" s="8">
        <v>8845</v>
      </c>
      <c r="H3952" s="8" t="s">
        <v>17769</v>
      </c>
      <c r="I3952" s="8" t="s">
        <v>3161</v>
      </c>
      <c r="J3952" s="8">
        <v>39004</v>
      </c>
      <c r="K3952" s="8" t="s">
        <v>33804</v>
      </c>
    </row>
    <row r="3953" spans="1:11" x14ac:dyDescent="0.2">
      <c r="A3953" s="8">
        <f>MAX($A$2:$A3952)+1</f>
        <v>3034</v>
      </c>
      <c r="B3953" s="8"/>
      <c r="C3953" s="9" t="str">
        <f t="shared" si="62"/>
        <v>Conemaugh Fuels LLC</v>
      </c>
      <c r="D3953" s="8"/>
      <c r="E3953" s="8"/>
      <c r="F3953" s="10"/>
      <c r="G3953" s="8">
        <v>8846</v>
      </c>
      <c r="H3953" s="8" t="s">
        <v>17770</v>
      </c>
      <c r="I3953" s="8" t="s">
        <v>3161</v>
      </c>
      <c r="J3953" s="8">
        <v>39004</v>
      </c>
      <c r="K3953" s="8" t="s">
        <v>33804</v>
      </c>
    </row>
    <row r="3954" spans="1:11" x14ac:dyDescent="0.2">
      <c r="A3954" s="8">
        <f>MAX($A$2:$A3953)+1</f>
        <v>3035</v>
      </c>
      <c r="B3954" s="8"/>
      <c r="C3954" s="9" t="str">
        <f t="shared" si="62"/>
        <v>Southern Pines</v>
      </c>
      <c r="D3954" s="8"/>
      <c r="E3954" s="8"/>
      <c r="F3954" s="10"/>
      <c r="G3954" s="8">
        <v>8847</v>
      </c>
      <c r="H3954" s="8" t="s">
        <v>17771</v>
      </c>
      <c r="I3954" s="8" t="s">
        <v>25</v>
      </c>
      <c r="J3954" s="8">
        <v>195</v>
      </c>
      <c r="K3954" s="8" t="s">
        <v>33804</v>
      </c>
    </row>
    <row r="3955" spans="1:11" x14ac:dyDescent="0.2">
      <c r="A3955" s="8">
        <f>MAX($A$2:$A3954)+1</f>
        <v>3036</v>
      </c>
      <c r="B3955" s="8"/>
      <c r="C3955" s="9" t="str">
        <f t="shared" si="62"/>
        <v>Ceredo</v>
      </c>
      <c r="D3955" s="8"/>
      <c r="E3955" s="8"/>
      <c r="F3955" s="10"/>
      <c r="G3955" s="8">
        <v>8848</v>
      </c>
      <c r="H3955" s="8" t="s">
        <v>13470</v>
      </c>
      <c r="I3955" s="8" t="s">
        <v>116</v>
      </c>
      <c r="J3955" s="8">
        <v>6455</v>
      </c>
      <c r="K3955" s="8" t="s">
        <v>33804</v>
      </c>
    </row>
    <row r="3956" spans="1:11" x14ac:dyDescent="0.2">
      <c r="A3956" s="8">
        <f>MAX($A$2:$A3955)+1</f>
        <v>3037</v>
      </c>
      <c r="B3956" s="8"/>
      <c r="C3956" s="9" t="str">
        <f t="shared" si="62"/>
        <v>Shipyard River Terminal</v>
      </c>
      <c r="D3956" s="8"/>
      <c r="E3956" s="8"/>
      <c r="F3956" s="10"/>
      <c r="G3956" s="8">
        <v>8850</v>
      </c>
      <c r="H3956" s="8" t="s">
        <v>17772</v>
      </c>
      <c r="I3956" s="8" t="s">
        <v>116</v>
      </c>
      <c r="J3956" s="8">
        <v>6455</v>
      </c>
      <c r="K3956" s="8" t="s">
        <v>33804</v>
      </c>
    </row>
    <row r="3957" spans="1:11" x14ac:dyDescent="0.2">
      <c r="A3957" s="8">
        <f>MAX($A$2:$A3956)+1</f>
        <v>3038</v>
      </c>
      <c r="B3957" s="8"/>
      <c r="C3957" s="9" t="str">
        <f t="shared" si="62"/>
        <v>Associated Terminals</v>
      </c>
      <c r="D3957" s="8"/>
      <c r="E3957" s="8"/>
      <c r="F3957" s="10"/>
      <c r="G3957" s="8">
        <v>8851</v>
      </c>
      <c r="H3957" s="8" t="s">
        <v>17773</v>
      </c>
      <c r="I3957" s="8" t="s">
        <v>116</v>
      </c>
      <c r="J3957" s="8">
        <v>6455</v>
      </c>
      <c r="K3957" s="8" t="s">
        <v>33804</v>
      </c>
    </row>
    <row r="3958" spans="1:11" x14ac:dyDescent="0.2">
      <c r="A3958" s="8">
        <f>MAX($A$2:$A3957)+1</f>
        <v>3039</v>
      </c>
      <c r="B3958" s="8"/>
      <c r="C3958" s="9" t="str">
        <f t="shared" si="62"/>
        <v>CCT Terminal</v>
      </c>
      <c r="D3958" s="8"/>
      <c r="E3958" s="8"/>
      <c r="F3958" s="10"/>
      <c r="G3958" s="8">
        <v>8852</v>
      </c>
      <c r="H3958" s="8" t="s">
        <v>17774</v>
      </c>
      <c r="I3958" s="8" t="s">
        <v>192</v>
      </c>
      <c r="J3958" s="8">
        <v>9324</v>
      </c>
      <c r="K3958" s="8" t="s">
        <v>33804</v>
      </c>
    </row>
    <row r="3959" spans="1:11" x14ac:dyDescent="0.2">
      <c r="A3959" s="8">
        <f>MAX($A$2:$A3958)+1</f>
        <v>3040</v>
      </c>
      <c r="B3959" s="8"/>
      <c r="C3959" s="9" t="str">
        <f t="shared" si="62"/>
        <v>Leaf River</v>
      </c>
      <c r="D3959" s="8"/>
      <c r="E3959" s="8"/>
      <c r="F3959" s="10"/>
      <c r="G3959" s="8">
        <v>8853</v>
      </c>
      <c r="H3959" s="8" t="s">
        <v>17775</v>
      </c>
      <c r="I3959" s="8" t="s">
        <v>255</v>
      </c>
      <c r="J3959" s="8">
        <v>12686</v>
      </c>
      <c r="K3959" s="8" t="s">
        <v>33804</v>
      </c>
    </row>
    <row r="3960" spans="1:11" x14ac:dyDescent="0.2">
      <c r="A3960" s="8">
        <f>MAX($A$2:$A3959)+1</f>
        <v>3041</v>
      </c>
      <c r="B3960" s="8"/>
      <c r="C3960" s="9" t="str">
        <f t="shared" si="62"/>
        <v>PSEG- Kinder Morgan Coal Storage</v>
      </c>
      <c r="D3960" s="8"/>
      <c r="E3960" s="8"/>
      <c r="F3960" s="10"/>
      <c r="G3960" s="8">
        <v>8857</v>
      </c>
      <c r="H3960" s="8" t="s">
        <v>17776</v>
      </c>
      <c r="I3960" s="8" t="s">
        <v>352</v>
      </c>
      <c r="J3960" s="8">
        <v>15147</v>
      </c>
      <c r="K3960" s="8" t="s">
        <v>33804</v>
      </c>
    </row>
    <row r="3961" spans="1:11" x14ac:dyDescent="0.2">
      <c r="A3961" s="8">
        <f>MAX($A$2:$A3960)+1</f>
        <v>3042</v>
      </c>
      <c r="B3961" s="8"/>
      <c r="C3961" s="9" t="str">
        <f t="shared" si="62"/>
        <v>PSEG-Provport Coal Storage</v>
      </c>
      <c r="D3961" s="8"/>
      <c r="E3961" s="8"/>
      <c r="F3961" s="10"/>
      <c r="G3961" s="8">
        <v>8858</v>
      </c>
      <c r="H3961" s="8" t="s">
        <v>17777</v>
      </c>
      <c r="I3961" s="8" t="s">
        <v>354</v>
      </c>
      <c r="J3961" s="8">
        <v>15452</v>
      </c>
      <c r="K3961" s="8" t="s">
        <v>33804</v>
      </c>
    </row>
    <row r="3962" spans="1:11" x14ac:dyDescent="0.2">
      <c r="A3962" s="8">
        <f>MAX($A$2:$A3961)+1</f>
        <v>3043</v>
      </c>
      <c r="B3962" s="8"/>
      <c r="C3962" s="9" t="str">
        <f t="shared" si="62"/>
        <v>Alicia Dock</v>
      </c>
      <c r="D3962" s="8"/>
      <c r="E3962" s="8"/>
      <c r="F3962" s="10"/>
      <c r="G3962" s="8">
        <v>8865</v>
      </c>
      <c r="H3962" s="8" t="s">
        <v>17778</v>
      </c>
      <c r="I3962" s="8" t="s">
        <v>569</v>
      </c>
      <c r="J3962" s="8">
        <v>23279</v>
      </c>
      <c r="K3962" s="8" t="s">
        <v>33804</v>
      </c>
    </row>
    <row r="3963" spans="1:11" x14ac:dyDescent="0.2">
      <c r="A3963" s="8">
        <f>MAX($A$2:$A3962)+1</f>
        <v>3044</v>
      </c>
      <c r="B3963" s="8"/>
      <c r="C3963" s="9" t="str">
        <f t="shared" si="62"/>
        <v>Colona</v>
      </c>
      <c r="D3963" s="8"/>
      <c r="E3963" s="8"/>
      <c r="F3963" s="10"/>
      <c r="G3963" s="8">
        <v>8866</v>
      </c>
      <c r="H3963" s="8" t="s">
        <v>17779</v>
      </c>
      <c r="I3963" s="8" t="s">
        <v>569</v>
      </c>
      <c r="J3963" s="8">
        <v>23279</v>
      </c>
      <c r="K3963" s="8" t="s">
        <v>33804</v>
      </c>
    </row>
    <row r="3964" spans="1:11" x14ac:dyDescent="0.2">
      <c r="A3964" s="8">
        <f>MAX($A$2:$A3963)+1</f>
        <v>3045</v>
      </c>
      <c r="B3964" s="8"/>
      <c r="C3964" s="9" t="str">
        <f t="shared" si="62"/>
        <v>Warrenton Terminal</v>
      </c>
      <c r="D3964" s="8"/>
      <c r="E3964" s="8"/>
      <c r="F3964" s="10"/>
      <c r="G3964" s="8">
        <v>8867</v>
      </c>
      <c r="H3964" s="8" t="s">
        <v>17780</v>
      </c>
      <c r="I3964" s="8" t="s">
        <v>1842</v>
      </c>
      <c r="J3964" s="8">
        <v>6526</v>
      </c>
      <c r="K3964" s="8" t="s">
        <v>33804</v>
      </c>
    </row>
    <row r="3965" spans="1:11" x14ac:dyDescent="0.2">
      <c r="A3965" s="8">
        <f>MAX($A$2:$A3964)+1</f>
        <v>3046</v>
      </c>
      <c r="B3965" s="8"/>
      <c r="C3965" s="9" t="str">
        <f t="shared" si="62"/>
        <v>Haywood Storage Facility</v>
      </c>
      <c r="D3965" s="8"/>
      <c r="E3965" s="8"/>
      <c r="F3965" s="10"/>
      <c r="G3965" s="8">
        <v>8868</v>
      </c>
      <c r="H3965" s="8" t="s">
        <v>17781</v>
      </c>
      <c r="I3965" s="8" t="s">
        <v>569</v>
      </c>
      <c r="J3965" s="8">
        <v>23279</v>
      </c>
      <c r="K3965" s="8" t="s">
        <v>33804</v>
      </c>
    </row>
    <row r="3966" spans="1:11" x14ac:dyDescent="0.2">
      <c r="A3966" s="8">
        <f>MAX($A$2:$A3965)+1</f>
        <v>3047</v>
      </c>
      <c r="B3966" s="8"/>
      <c r="C3966" s="9" t="str">
        <f t="shared" si="62"/>
        <v>Hoover Dam (AZ)</v>
      </c>
      <c r="D3966" s="8"/>
      <c r="E3966" s="8"/>
      <c r="F3966" s="10"/>
      <c r="G3966" s="8">
        <v>8902</v>
      </c>
      <c r="H3966" s="8" t="s">
        <v>17782</v>
      </c>
      <c r="I3966" s="8" t="s">
        <v>3653</v>
      </c>
      <c r="J3966" s="8">
        <v>2518</v>
      </c>
      <c r="K3966" s="8" t="s">
        <v>33804</v>
      </c>
    </row>
    <row r="3967" spans="1:11" x14ac:dyDescent="0.2">
      <c r="A3967" s="8">
        <f>MAX($A$2:$A3966)+1</f>
        <v>3048</v>
      </c>
      <c r="B3967" s="8"/>
      <c r="C3967" s="9" t="str">
        <f t="shared" si="62"/>
        <v>Astoria Generating Station</v>
      </c>
      <c r="D3967" s="8"/>
      <c r="E3967" s="8"/>
      <c r="F3967" s="10"/>
      <c r="G3967" s="8">
        <v>8906</v>
      </c>
      <c r="H3967" s="8" t="s">
        <v>17783</v>
      </c>
      <c r="I3967" s="8" t="s">
        <v>3655</v>
      </c>
      <c r="J3967" s="8">
        <v>54863</v>
      </c>
      <c r="K3967" s="8" t="s">
        <v>33804</v>
      </c>
    </row>
    <row r="3968" spans="1:11" x14ac:dyDescent="0.2">
      <c r="A3968" s="8">
        <f>MAX($A$2:$A3967)+1</f>
        <v>3049</v>
      </c>
      <c r="B3968" s="8"/>
      <c r="C3968" s="9" t="str">
        <f t="shared" si="62"/>
        <v>Indian Point 3</v>
      </c>
      <c r="D3968" s="8"/>
      <c r="E3968" s="8"/>
      <c r="F3968" s="10"/>
      <c r="G3968" s="8">
        <v>8907</v>
      </c>
      <c r="H3968" s="8" t="s">
        <v>17784</v>
      </c>
      <c r="I3968" s="8" t="s">
        <v>1756</v>
      </c>
      <c r="J3968" s="8">
        <v>6028</v>
      </c>
      <c r="K3968" s="8" t="s">
        <v>33804</v>
      </c>
    </row>
    <row r="3969" spans="1:11" x14ac:dyDescent="0.2">
      <c r="A3969" s="8">
        <f>MAX($A$2:$A3968)+1</f>
        <v>3050</v>
      </c>
      <c r="B3969" s="8"/>
      <c r="C3969" s="9" t="str">
        <f t="shared" si="62"/>
        <v>Cherry Street</v>
      </c>
      <c r="D3969" s="8"/>
      <c r="E3969" s="8"/>
      <c r="F3969" s="10"/>
      <c r="G3969" s="8">
        <v>9038</v>
      </c>
      <c r="H3969" s="8" t="s">
        <v>17785</v>
      </c>
      <c r="I3969" s="8" t="s">
        <v>3599</v>
      </c>
      <c r="J3969" s="8">
        <v>8973</v>
      </c>
      <c r="K3969" s="8" t="s">
        <v>33804</v>
      </c>
    </row>
    <row r="3970" spans="1:11" x14ac:dyDescent="0.2">
      <c r="A3970" s="8">
        <f>MAX($A$2:$A3969)+1</f>
        <v>3051</v>
      </c>
      <c r="B3970" s="8"/>
      <c r="C3970" s="9" t="str">
        <f t="shared" si="62"/>
        <v>Newhalem</v>
      </c>
      <c r="D3970" s="8"/>
      <c r="E3970" s="8"/>
      <c r="F3970" s="10"/>
      <c r="G3970" s="8">
        <v>9842</v>
      </c>
      <c r="H3970" s="8" t="s">
        <v>17786</v>
      </c>
      <c r="I3970" s="8" t="s">
        <v>1300</v>
      </c>
      <c r="J3970" s="8">
        <v>16868</v>
      </c>
      <c r="K3970" s="8" t="s">
        <v>33804</v>
      </c>
    </row>
    <row r="3971" spans="1:11" x14ac:dyDescent="0.2">
      <c r="A3971" s="8">
        <f>MAX($A$2:$A3970)+1</f>
        <v>3052</v>
      </c>
      <c r="B3971" s="8"/>
      <c r="C3971" s="9" t="str">
        <f t="shared" si="62"/>
        <v>Cabot Holyoke</v>
      </c>
      <c r="D3971" s="8"/>
      <c r="E3971" s="8"/>
      <c r="F3971" s="10"/>
      <c r="G3971" s="8">
        <v>9864</v>
      </c>
      <c r="H3971" s="8" t="s">
        <v>17787</v>
      </c>
      <c r="I3971" s="8" t="s">
        <v>1150</v>
      </c>
      <c r="J3971" s="8">
        <v>8776</v>
      </c>
      <c r="K3971" s="8" t="s">
        <v>33804</v>
      </c>
    </row>
    <row r="3972" spans="1:11" x14ac:dyDescent="0.2">
      <c r="A3972" s="8">
        <f>MAX($A$2:$A3971)+1</f>
        <v>3053</v>
      </c>
      <c r="B3972" s="8"/>
      <c r="C3972" s="9" t="str">
        <f t="shared" si="62"/>
        <v>Colorado Energy Nations Company</v>
      </c>
      <c r="D3972" s="8"/>
      <c r="E3972" s="8"/>
      <c r="F3972" s="10"/>
      <c r="G3972" s="8">
        <v>10003</v>
      </c>
      <c r="H3972" s="8" t="s">
        <v>17788</v>
      </c>
      <c r="I3972" s="8" t="s">
        <v>1415</v>
      </c>
      <c r="J3972" s="8">
        <v>19173</v>
      </c>
      <c r="K3972" s="8" t="s">
        <v>33804</v>
      </c>
    </row>
    <row r="3973" spans="1:11" x14ac:dyDescent="0.2">
      <c r="A3973" s="8">
        <f>MAX($A$2:$A3972)+1</f>
        <v>3054</v>
      </c>
      <c r="B3973" s="8"/>
      <c r="C3973" s="9" t="str">
        <f t="shared" si="62"/>
        <v>Mosaic South Pierce Operations</v>
      </c>
      <c r="D3973" s="8"/>
      <c r="E3973" s="8"/>
      <c r="F3973" s="10"/>
      <c r="G3973" s="8">
        <v>10004</v>
      </c>
      <c r="H3973" s="8" t="s">
        <v>17789</v>
      </c>
      <c r="I3973" s="8" t="s">
        <v>2623</v>
      </c>
      <c r="J3973" s="8">
        <v>9383</v>
      </c>
      <c r="K3973" s="8" t="s">
        <v>33804</v>
      </c>
    </row>
    <row r="3974" spans="1:11" x14ac:dyDescent="0.2">
      <c r="A3974" s="8">
        <f>MAX($A$2:$A3973)+1</f>
        <v>3055</v>
      </c>
      <c r="B3974" s="8"/>
      <c r="C3974" s="9" t="str">
        <f t="shared" si="62"/>
        <v>Dinosaur Point</v>
      </c>
      <c r="D3974" s="8"/>
      <c r="E3974" s="8"/>
      <c r="F3974" s="10"/>
      <c r="G3974" s="8">
        <v>10005</v>
      </c>
      <c r="H3974" s="8" t="s">
        <v>17790</v>
      </c>
      <c r="I3974" s="8" t="s">
        <v>2236</v>
      </c>
      <c r="J3974" s="8">
        <v>9397</v>
      </c>
      <c r="K3974" s="8" t="s">
        <v>33804</v>
      </c>
    </row>
    <row r="3975" spans="1:11" x14ac:dyDescent="0.2">
      <c r="A3975" s="8">
        <f>MAX($A$2:$A3974)+1</f>
        <v>3056</v>
      </c>
      <c r="B3975" s="8"/>
      <c r="C3975" s="9" t="str">
        <f t="shared" si="62"/>
        <v>Baptist Medical Center</v>
      </c>
      <c r="D3975" s="8"/>
      <c r="E3975" s="8"/>
      <c r="F3975" s="10"/>
      <c r="G3975" s="8">
        <v>10008</v>
      </c>
      <c r="H3975" s="8" t="s">
        <v>17791</v>
      </c>
      <c r="I3975" s="8" t="s">
        <v>695</v>
      </c>
      <c r="J3975" s="8">
        <v>1194</v>
      </c>
      <c r="K3975" s="8" t="s">
        <v>33804</v>
      </c>
    </row>
    <row r="3976" spans="1:11" x14ac:dyDescent="0.2">
      <c r="A3976" s="8">
        <f>MAX($A$2:$A3975)+1</f>
        <v>3057</v>
      </c>
      <c r="B3976" s="8"/>
      <c r="C3976" s="9" t="str">
        <f t="shared" ref="C3976:C4039" si="63">IF(H3976="",F3976,H3976)</f>
        <v>Covanta Warren Energy</v>
      </c>
      <c r="D3976" s="8"/>
      <c r="E3976" s="8"/>
      <c r="F3976" s="10"/>
      <c r="G3976" s="8">
        <v>10012</v>
      </c>
      <c r="H3976" s="8" t="s">
        <v>17792</v>
      </c>
      <c r="I3976" s="8" t="s">
        <v>1510</v>
      </c>
      <c r="J3976" s="8">
        <v>4458</v>
      </c>
      <c r="K3976" s="8" t="s">
        <v>33804</v>
      </c>
    </row>
    <row r="3977" spans="1:11" x14ac:dyDescent="0.2">
      <c r="A3977" s="8">
        <f>MAX($A$2:$A3976)+1</f>
        <v>3058</v>
      </c>
      <c r="B3977" s="8"/>
      <c r="C3977" s="9" t="str">
        <f t="shared" si="63"/>
        <v>Covanta Hennepin Energy</v>
      </c>
      <c r="D3977" s="8"/>
      <c r="E3977" s="8"/>
      <c r="F3977" s="10"/>
      <c r="G3977" s="8">
        <v>10013</v>
      </c>
      <c r="H3977" s="8" t="s">
        <v>17793</v>
      </c>
      <c r="I3977" s="8" t="s">
        <v>1486</v>
      </c>
      <c r="J3977" s="8">
        <v>4435</v>
      </c>
      <c r="K3977" s="8" t="s">
        <v>33804</v>
      </c>
    </row>
    <row r="3978" spans="1:11" x14ac:dyDescent="0.2">
      <c r="A3978" s="8">
        <f>MAX($A$2:$A3977)+1</f>
        <v>3059</v>
      </c>
      <c r="B3978" s="8"/>
      <c r="C3978" s="9" t="str">
        <f t="shared" si="63"/>
        <v>Lucky Peak Power Plant Project</v>
      </c>
      <c r="D3978" s="8"/>
      <c r="E3978" s="8"/>
      <c r="F3978" s="10"/>
      <c r="G3978" s="8">
        <v>10014</v>
      </c>
      <c r="H3978" s="8" t="s">
        <v>17794</v>
      </c>
      <c r="I3978" s="8" t="s">
        <v>786</v>
      </c>
      <c r="J3978" s="8">
        <v>1932</v>
      </c>
      <c r="K3978" s="8" t="s">
        <v>33804</v>
      </c>
    </row>
    <row r="3979" spans="1:11" x14ac:dyDescent="0.2">
      <c r="A3979" s="8">
        <f>MAX($A$2:$A3978)+1</f>
        <v>3060</v>
      </c>
      <c r="B3979" s="8"/>
      <c r="C3979" s="9" t="str">
        <f t="shared" si="63"/>
        <v>WestRock-West Point Mill</v>
      </c>
      <c r="D3979" s="8"/>
      <c r="E3979" s="8"/>
      <c r="F3979" s="10"/>
      <c r="G3979" s="8">
        <v>10017</v>
      </c>
      <c r="H3979" s="8" t="s">
        <v>3854</v>
      </c>
      <c r="I3979" s="8" t="s">
        <v>3854</v>
      </c>
      <c r="J3979" s="8">
        <v>17465</v>
      </c>
      <c r="K3979" s="8" t="s">
        <v>33804</v>
      </c>
    </row>
    <row r="3980" spans="1:11" x14ac:dyDescent="0.2">
      <c r="A3980" s="8">
        <f>MAX($A$2:$A3979)+1</f>
        <v>3061</v>
      </c>
      <c r="B3980" s="8"/>
      <c r="C3980" s="9" t="str">
        <f t="shared" si="63"/>
        <v>Desert Peak Power Plant</v>
      </c>
      <c r="D3980" s="8"/>
      <c r="E3980" s="8"/>
      <c r="F3980" s="10"/>
      <c r="G3980" s="8">
        <v>10018</v>
      </c>
      <c r="H3980" s="8" t="s">
        <v>17795</v>
      </c>
      <c r="I3980" s="8" t="s">
        <v>2864</v>
      </c>
      <c r="J3980" s="8">
        <v>34691</v>
      </c>
      <c r="K3980" s="8" t="s">
        <v>33804</v>
      </c>
    </row>
    <row r="3981" spans="1:11" x14ac:dyDescent="0.2">
      <c r="A3981" s="8">
        <f>MAX($A$2:$A3980)+1</f>
        <v>3062</v>
      </c>
      <c r="B3981" s="8"/>
      <c r="C3981" s="9" t="str">
        <f t="shared" si="63"/>
        <v>Cutrale Citrus Juices USA I</v>
      </c>
      <c r="D3981" s="8"/>
      <c r="E3981" s="8"/>
      <c r="F3981" s="10"/>
      <c r="G3981" s="8">
        <v>10020</v>
      </c>
      <c r="H3981" s="8" t="s">
        <v>17796</v>
      </c>
      <c r="I3981" s="8" t="s">
        <v>1543</v>
      </c>
      <c r="J3981" s="8">
        <v>4558</v>
      </c>
      <c r="K3981" s="8" t="s">
        <v>33804</v>
      </c>
    </row>
    <row r="3982" spans="1:11" x14ac:dyDescent="0.2">
      <c r="A3982" s="8">
        <f>MAX($A$2:$A3981)+1</f>
        <v>3063</v>
      </c>
      <c r="B3982" s="8"/>
      <c r="C3982" s="9" t="str">
        <f t="shared" si="63"/>
        <v>RED-Rochester, LLC</v>
      </c>
      <c r="D3982" s="8"/>
      <c r="E3982" s="8"/>
      <c r="F3982" s="10"/>
      <c r="G3982" s="8">
        <v>10025</v>
      </c>
      <c r="H3982" s="8" t="s">
        <v>3078</v>
      </c>
      <c r="I3982" s="8" t="s">
        <v>3078</v>
      </c>
      <c r="J3982" s="8">
        <v>5624</v>
      </c>
      <c r="K3982" s="8" t="s">
        <v>33804</v>
      </c>
    </row>
    <row r="3983" spans="1:11" x14ac:dyDescent="0.2">
      <c r="A3983" s="8">
        <f>MAX($A$2:$A3982)+1</f>
        <v>3064</v>
      </c>
      <c r="B3983" s="8"/>
      <c r="C3983" s="9" t="str">
        <f t="shared" si="63"/>
        <v>Encina Water Pollution Control</v>
      </c>
      <c r="D3983" s="8"/>
      <c r="E3983" s="8"/>
      <c r="F3983" s="10"/>
      <c r="G3983" s="8">
        <v>10026</v>
      </c>
      <c r="H3983" s="8" t="s">
        <v>17797</v>
      </c>
      <c r="I3983" s="8" t="s">
        <v>1731</v>
      </c>
      <c r="J3983" s="8">
        <v>5901</v>
      </c>
      <c r="K3983" s="8" t="s">
        <v>33804</v>
      </c>
    </row>
    <row r="3984" spans="1:11" x14ac:dyDescent="0.2">
      <c r="A3984" s="8">
        <f>MAX($A$2:$A3983)+1</f>
        <v>3065</v>
      </c>
      <c r="B3984" s="8"/>
      <c r="C3984" s="9" t="str">
        <f t="shared" si="63"/>
        <v>Windpark Unlimited 1</v>
      </c>
      <c r="D3984" s="8"/>
      <c r="E3984" s="8"/>
      <c r="F3984" s="10"/>
      <c r="G3984" s="8">
        <v>10027</v>
      </c>
      <c r="H3984" s="8" t="s">
        <v>17798</v>
      </c>
      <c r="I3984" s="8" t="s">
        <v>1781</v>
      </c>
      <c r="J3984" s="8">
        <v>6042</v>
      </c>
      <c r="K3984" s="8" t="s">
        <v>33804</v>
      </c>
    </row>
    <row r="3985" spans="1:11" x14ac:dyDescent="0.2">
      <c r="A3985" s="8">
        <f>MAX($A$2:$A3984)+1</f>
        <v>3066</v>
      </c>
      <c r="B3985" s="8"/>
      <c r="C3985" s="9" t="str">
        <f t="shared" si="63"/>
        <v>Felt Hydroelectric Plant</v>
      </c>
      <c r="D3985" s="8"/>
      <c r="E3985" s="8"/>
      <c r="F3985" s="10"/>
      <c r="G3985" s="8">
        <v>10028</v>
      </c>
      <c r="H3985" s="8" t="s">
        <v>17799</v>
      </c>
      <c r="I3985" s="8" t="s">
        <v>942</v>
      </c>
      <c r="J3985" s="8">
        <v>3123</v>
      </c>
      <c r="K3985" s="8" t="s">
        <v>33804</v>
      </c>
    </row>
    <row r="3986" spans="1:11" x14ac:dyDescent="0.2">
      <c r="A3986" s="8">
        <f>MAX($A$2:$A3985)+1</f>
        <v>3067</v>
      </c>
      <c r="B3986" s="8"/>
      <c r="C3986" s="9" t="str">
        <f t="shared" si="63"/>
        <v>General Electric Aircraft Engines</v>
      </c>
      <c r="D3986" s="8"/>
      <c r="E3986" s="8"/>
      <c r="F3986" s="10"/>
      <c r="G3986" s="8">
        <v>10029</v>
      </c>
      <c r="H3986" s="8" t="s">
        <v>1972</v>
      </c>
      <c r="I3986" s="8" t="s">
        <v>1972</v>
      </c>
      <c r="J3986" s="8">
        <v>7049</v>
      </c>
      <c r="K3986" s="8" t="s">
        <v>33804</v>
      </c>
    </row>
    <row r="3987" spans="1:11" x14ac:dyDescent="0.2">
      <c r="A3987" s="8">
        <f>MAX($A$2:$A3986)+1</f>
        <v>3068</v>
      </c>
      <c r="B3987" s="8"/>
      <c r="C3987" s="9" t="str">
        <f t="shared" si="63"/>
        <v>NRG Energy Center Dover</v>
      </c>
      <c r="D3987" s="8"/>
      <c r="E3987" s="8"/>
      <c r="F3987" s="10"/>
      <c r="G3987" s="8">
        <v>10030</v>
      </c>
      <c r="H3987" s="8" t="s">
        <v>17800</v>
      </c>
      <c r="I3987" s="8" t="s">
        <v>2781</v>
      </c>
      <c r="J3987" s="8">
        <v>7860</v>
      </c>
      <c r="K3987" s="8" t="s">
        <v>33804</v>
      </c>
    </row>
    <row r="3988" spans="1:11" x14ac:dyDescent="0.2">
      <c r="A3988" s="8">
        <f>MAX($A$2:$A3987)+1</f>
        <v>3069</v>
      </c>
      <c r="B3988" s="8"/>
      <c r="C3988" s="9" t="str">
        <f t="shared" si="63"/>
        <v>General Mills Operations Lodi</v>
      </c>
      <c r="D3988" s="8"/>
      <c r="E3988" s="8"/>
      <c r="F3988" s="10"/>
      <c r="G3988" s="8">
        <v>10031</v>
      </c>
      <c r="H3988" s="8" t="s">
        <v>17801</v>
      </c>
      <c r="I3988" s="8" t="s">
        <v>1975</v>
      </c>
      <c r="J3988" s="8">
        <v>7175</v>
      </c>
      <c r="K3988" s="8" t="s">
        <v>33804</v>
      </c>
    </row>
    <row r="3989" spans="1:11" x14ac:dyDescent="0.2">
      <c r="A3989" s="8">
        <f>MAX($A$2:$A3988)+1</f>
        <v>3070</v>
      </c>
      <c r="B3989" s="8"/>
      <c r="C3989" s="9" t="str">
        <f t="shared" si="63"/>
        <v>Powertrain Warren General Motors</v>
      </c>
      <c r="D3989" s="8"/>
      <c r="E3989" s="8"/>
      <c r="F3989" s="10"/>
      <c r="G3989" s="8">
        <v>10032</v>
      </c>
      <c r="H3989" s="8" t="s">
        <v>17802</v>
      </c>
      <c r="I3989" s="8" t="s">
        <v>1976</v>
      </c>
      <c r="J3989" s="8">
        <v>7239</v>
      </c>
      <c r="K3989" s="8" t="s">
        <v>33804</v>
      </c>
    </row>
    <row r="3990" spans="1:11" x14ac:dyDescent="0.2">
      <c r="A3990" s="8">
        <f>MAX($A$2:$A3989)+1</f>
        <v>3071</v>
      </c>
      <c r="B3990" s="8"/>
      <c r="C3990" s="9" t="str">
        <f t="shared" si="63"/>
        <v>Greater Detroit Resource Recovery</v>
      </c>
      <c r="D3990" s="8"/>
      <c r="E3990" s="8"/>
      <c r="F3990" s="10"/>
      <c r="G3990" s="8">
        <v>10033</v>
      </c>
      <c r="H3990" s="8" t="s">
        <v>17803</v>
      </c>
      <c r="I3990" s="8" t="s">
        <v>1590</v>
      </c>
      <c r="J3990" s="8">
        <v>15430</v>
      </c>
      <c r="K3990" s="8" t="s">
        <v>33804</v>
      </c>
    </row>
    <row r="3991" spans="1:11" x14ac:dyDescent="0.2">
      <c r="A3991" s="8">
        <f>MAX($A$2:$A3990)+1</f>
        <v>3072</v>
      </c>
      <c r="B3991" s="8"/>
      <c r="C3991" s="9" t="str">
        <f t="shared" si="63"/>
        <v>Gilroy Power Plant</v>
      </c>
      <c r="D3991" s="8"/>
      <c r="E3991" s="8"/>
      <c r="F3991" s="10"/>
      <c r="G3991" s="8">
        <v>10034</v>
      </c>
      <c r="H3991" s="8" t="s">
        <v>17804</v>
      </c>
      <c r="I3991" s="8" t="s">
        <v>884</v>
      </c>
      <c r="J3991" s="8">
        <v>3028</v>
      </c>
      <c r="K3991" s="8" t="s">
        <v>33804</v>
      </c>
    </row>
    <row r="3992" spans="1:11" x14ac:dyDescent="0.2">
      <c r="A3992" s="8">
        <f>MAX($A$2:$A3991)+1</f>
        <v>3073</v>
      </c>
      <c r="B3992" s="8"/>
      <c r="C3992" s="9" t="str">
        <f t="shared" si="63"/>
        <v>Hillsborough Hosiery</v>
      </c>
      <c r="D3992" s="8"/>
      <c r="E3992" s="8"/>
      <c r="F3992" s="10"/>
      <c r="G3992" s="8">
        <v>10036</v>
      </c>
      <c r="H3992" s="8" t="s">
        <v>17805</v>
      </c>
      <c r="I3992" s="8" t="s">
        <v>3275</v>
      </c>
      <c r="J3992" s="8">
        <v>56590</v>
      </c>
      <c r="K3992" s="8" t="s">
        <v>33804</v>
      </c>
    </row>
    <row r="3993" spans="1:11" x14ac:dyDescent="0.2">
      <c r="A3993" s="8">
        <f>MAX($A$2:$A3992)+1</f>
        <v>3074</v>
      </c>
      <c r="B3993" s="8"/>
      <c r="C3993" s="9" t="str">
        <f t="shared" si="63"/>
        <v>Kaweah Delta District Hospital</v>
      </c>
      <c r="D3993" s="8"/>
      <c r="E3993" s="8"/>
      <c r="F3993" s="10"/>
      <c r="G3993" s="8">
        <v>10042</v>
      </c>
      <c r="H3993" s="8" t="s">
        <v>17806</v>
      </c>
      <c r="I3993" s="8" t="s">
        <v>2285</v>
      </c>
      <c r="J3993" s="8">
        <v>10077</v>
      </c>
      <c r="K3993" s="8" t="s">
        <v>33804</v>
      </c>
    </row>
    <row r="3994" spans="1:11" x14ac:dyDescent="0.2">
      <c r="A3994" s="8">
        <f>MAX($A$2:$A3993)+1</f>
        <v>3075</v>
      </c>
      <c r="B3994" s="8"/>
      <c r="C3994" s="9" t="str">
        <f t="shared" si="63"/>
        <v>Logan Generating Company LP</v>
      </c>
      <c r="D3994" s="8"/>
      <c r="E3994" s="8"/>
      <c r="F3994" s="10"/>
      <c r="G3994" s="8">
        <v>10043</v>
      </c>
      <c r="H3994" s="8" t="s">
        <v>5442</v>
      </c>
      <c r="I3994" s="8" t="s">
        <v>3716</v>
      </c>
      <c r="J3994" s="8">
        <v>14932</v>
      </c>
      <c r="K3994" s="8" t="s">
        <v>33804</v>
      </c>
    </row>
    <row r="3995" spans="1:11" x14ac:dyDescent="0.2">
      <c r="A3995" s="8">
        <f>MAX($A$2:$A3994)+1</f>
        <v>3076</v>
      </c>
      <c r="B3995" s="8"/>
      <c r="C3995" s="9" t="str">
        <f t="shared" si="63"/>
        <v>Little Mac Project</v>
      </c>
      <c r="D3995" s="8"/>
      <c r="E3995" s="8"/>
      <c r="F3995" s="10"/>
      <c r="G3995" s="8">
        <v>10049</v>
      </c>
      <c r="H3995" s="8" t="s">
        <v>17807</v>
      </c>
      <c r="I3995" s="8" t="s">
        <v>2390</v>
      </c>
      <c r="J3995" s="8">
        <v>54696</v>
      </c>
      <c r="K3995" s="8" t="s">
        <v>33804</v>
      </c>
    </row>
    <row r="3996" spans="1:11" x14ac:dyDescent="0.2">
      <c r="A3996" s="8">
        <f>MAX($A$2:$A3995)+1</f>
        <v>3077</v>
      </c>
      <c r="B3996" s="8"/>
      <c r="C3996" s="9" t="str">
        <f t="shared" si="63"/>
        <v>Fourche Creek Wastewater</v>
      </c>
      <c r="D3996" s="8"/>
      <c r="E3996" s="8"/>
      <c r="F3996" s="10"/>
      <c r="G3996" s="8">
        <v>10050</v>
      </c>
      <c r="H3996" s="8" t="s">
        <v>17808</v>
      </c>
      <c r="I3996" s="8" t="s">
        <v>2391</v>
      </c>
      <c r="J3996" s="8">
        <v>11079</v>
      </c>
      <c r="K3996" s="8" t="s">
        <v>33804</v>
      </c>
    </row>
    <row r="3997" spans="1:11" x14ac:dyDescent="0.2">
      <c r="A3997" s="8">
        <f>MAX($A$2:$A3996)+1</f>
        <v>3078</v>
      </c>
      <c r="B3997" s="8"/>
      <c r="C3997" s="9" t="str">
        <f t="shared" si="63"/>
        <v>Lockville Hydropower</v>
      </c>
      <c r="D3997" s="8"/>
      <c r="E3997" s="8"/>
      <c r="F3997" s="10"/>
      <c r="G3997" s="8">
        <v>10051</v>
      </c>
      <c r="H3997" s="8" t="s">
        <v>17809</v>
      </c>
      <c r="I3997" s="8" t="s">
        <v>831</v>
      </c>
      <c r="J3997" s="8">
        <v>49753</v>
      </c>
      <c r="K3997" s="8" t="s">
        <v>33804</v>
      </c>
    </row>
    <row r="3998" spans="1:11" x14ac:dyDescent="0.2">
      <c r="A3998" s="8">
        <f>MAX($A$2:$A3997)+1</f>
        <v>3079</v>
      </c>
      <c r="B3998" s="8"/>
      <c r="C3998" s="9" t="str">
        <f t="shared" si="63"/>
        <v>Fairhaven Power</v>
      </c>
      <c r="D3998" s="8"/>
      <c r="E3998" s="8"/>
      <c r="F3998" s="10"/>
      <c r="G3998" s="8">
        <v>10052</v>
      </c>
      <c r="H3998" s="8" t="s">
        <v>17810</v>
      </c>
      <c r="I3998" s="8" t="s">
        <v>1596</v>
      </c>
      <c r="J3998" s="8">
        <v>54788</v>
      </c>
      <c r="K3998" s="8" t="s">
        <v>33804</v>
      </c>
    </row>
    <row r="3999" spans="1:11" x14ac:dyDescent="0.2">
      <c r="A3999" s="8">
        <f>MAX($A$2:$A3998)+1</f>
        <v>3080</v>
      </c>
      <c r="B3999" s="8"/>
      <c r="C3999" s="9" t="str">
        <f t="shared" si="63"/>
        <v>General Electric Diesel Engine Plant</v>
      </c>
      <c r="D3999" s="8"/>
      <c r="E3999" s="8"/>
      <c r="F3999" s="10"/>
      <c r="G3999" s="8">
        <v>10058</v>
      </c>
      <c r="H3999" s="8" t="s">
        <v>17811</v>
      </c>
      <c r="I3999" s="8" t="s">
        <v>1973</v>
      </c>
      <c r="J3999" s="8">
        <v>7075</v>
      </c>
      <c r="K3999" s="8" t="s">
        <v>33804</v>
      </c>
    </row>
    <row r="4000" spans="1:11" x14ac:dyDescent="0.2">
      <c r="A4000" s="8">
        <f>MAX($A$2:$A3999)+1</f>
        <v>3081</v>
      </c>
      <c r="B4000" s="8"/>
      <c r="C4000" s="9" t="str">
        <f t="shared" si="63"/>
        <v>MARS Chocolate North American LLC</v>
      </c>
      <c r="D4000" s="8"/>
      <c r="E4000" s="8"/>
      <c r="F4000" s="10"/>
      <c r="G4000" s="8">
        <v>10061</v>
      </c>
      <c r="H4000" s="8" t="s">
        <v>17812</v>
      </c>
      <c r="I4000" s="8" t="s">
        <v>2466</v>
      </c>
      <c r="J4000" s="8">
        <v>11401</v>
      </c>
      <c r="K4000" s="8" t="s">
        <v>33804</v>
      </c>
    </row>
    <row r="4001" spans="1:11" x14ac:dyDescent="0.2">
      <c r="A4001" s="8">
        <f>MAX($A$2:$A4000)+1</f>
        <v>3082</v>
      </c>
      <c r="B4001" s="8"/>
      <c r="C4001" s="9" t="str">
        <f t="shared" si="63"/>
        <v>Miami Dade County Resource Recovery Fac</v>
      </c>
      <c r="D4001" s="8"/>
      <c r="E4001" s="8"/>
      <c r="F4001" s="10"/>
      <c r="G4001" s="8">
        <v>10062</v>
      </c>
      <c r="H4001" s="8" t="s">
        <v>17813</v>
      </c>
      <c r="I4001" s="8" t="s">
        <v>1504</v>
      </c>
      <c r="J4001" s="8">
        <v>50085</v>
      </c>
      <c r="K4001" s="8" t="s">
        <v>33804</v>
      </c>
    </row>
    <row r="4002" spans="1:11" x14ac:dyDescent="0.2">
      <c r="A4002" s="8">
        <f>MAX($A$2:$A4001)+1</f>
        <v>3083</v>
      </c>
      <c r="B4002" s="8"/>
      <c r="C4002" s="9" t="str">
        <f t="shared" si="63"/>
        <v>Derby Hydro</v>
      </c>
      <c r="D4002" s="8"/>
      <c r="E4002" s="8"/>
      <c r="F4002" s="10"/>
      <c r="G4002" s="8">
        <v>10063</v>
      </c>
      <c r="H4002" s="8" t="s">
        <v>17814</v>
      </c>
      <c r="I4002" s="8" t="s">
        <v>2493</v>
      </c>
      <c r="J4002" s="8">
        <v>11943</v>
      </c>
      <c r="K4002" s="8" t="s">
        <v>33804</v>
      </c>
    </row>
    <row r="4003" spans="1:11" x14ac:dyDescent="0.2">
      <c r="A4003" s="8">
        <f>MAX($A$2:$A4002)+1</f>
        <v>3084</v>
      </c>
      <c r="B4003" s="8"/>
      <c r="C4003" s="9" t="str">
        <f t="shared" si="63"/>
        <v>Lockwood Hydroelectric Facility</v>
      </c>
      <c r="D4003" s="8"/>
      <c r="E4003" s="8"/>
      <c r="F4003" s="10"/>
      <c r="G4003" s="8">
        <v>10066</v>
      </c>
      <c r="H4003" s="8" t="s">
        <v>17815</v>
      </c>
      <c r="I4003" s="8" t="s">
        <v>2521</v>
      </c>
      <c r="J4003" s="8">
        <v>12401</v>
      </c>
      <c r="K4003" s="8" t="s">
        <v>33804</v>
      </c>
    </row>
    <row r="4004" spans="1:11" x14ac:dyDescent="0.2">
      <c r="A4004" s="8">
        <f>MAX($A$2:$A4003)+1</f>
        <v>3085</v>
      </c>
      <c r="B4004" s="8"/>
      <c r="C4004" s="9" t="str">
        <f t="shared" si="63"/>
        <v>Foothills Hydro Plant</v>
      </c>
      <c r="D4004" s="8"/>
      <c r="E4004" s="8"/>
      <c r="F4004" s="10"/>
      <c r="G4004" s="8">
        <v>10070</v>
      </c>
      <c r="H4004" s="8" t="s">
        <v>17816</v>
      </c>
      <c r="I4004" s="8" t="s">
        <v>1577</v>
      </c>
      <c r="J4004" s="8">
        <v>5164</v>
      </c>
      <c r="K4004" s="8" t="s">
        <v>33804</v>
      </c>
    </row>
    <row r="4005" spans="1:11" x14ac:dyDescent="0.2">
      <c r="A4005" s="8">
        <f>MAX($A$2:$A4004)+1</f>
        <v>3086</v>
      </c>
      <c r="B4005" s="8"/>
      <c r="C4005" s="9" t="str">
        <f t="shared" si="63"/>
        <v>Portsmouth Genco LLC</v>
      </c>
      <c r="D4005" s="8"/>
      <c r="E4005" s="8"/>
      <c r="F4005" s="10"/>
      <c r="G4005" s="8">
        <v>10071</v>
      </c>
      <c r="H4005" s="8" t="s">
        <v>17817</v>
      </c>
      <c r="I4005" s="8" t="s">
        <v>2985</v>
      </c>
      <c r="J4005" s="8">
        <v>56217</v>
      </c>
      <c r="K4005" s="8" t="s">
        <v>33804</v>
      </c>
    </row>
    <row r="4006" spans="1:11" x14ac:dyDescent="0.2">
      <c r="A4006" s="8">
        <f>MAX($A$2:$A4005)+1</f>
        <v>3087</v>
      </c>
      <c r="B4006" s="8"/>
      <c r="C4006" s="9" t="str">
        <f t="shared" si="63"/>
        <v>Engineered Carbons Borger Cogen</v>
      </c>
      <c r="D4006" s="8"/>
      <c r="E4006" s="8"/>
      <c r="F4006" s="10"/>
      <c r="G4006" s="8">
        <v>10072</v>
      </c>
      <c r="H4006" s="8" t="s">
        <v>17818</v>
      </c>
      <c r="I4006" s="8" t="s">
        <v>2859</v>
      </c>
      <c r="J4006" s="8">
        <v>55727</v>
      </c>
      <c r="K4006" s="8" t="s">
        <v>33804</v>
      </c>
    </row>
    <row r="4007" spans="1:11" x14ac:dyDescent="0.2">
      <c r="A4007" s="8">
        <f>MAX($A$2:$A4006)+1</f>
        <v>3088</v>
      </c>
      <c r="B4007" s="8"/>
      <c r="C4007" s="9" t="str">
        <f t="shared" si="63"/>
        <v>Strontia Springs Hydro Plant</v>
      </c>
      <c r="D4007" s="8"/>
      <c r="E4007" s="8"/>
      <c r="F4007" s="10"/>
      <c r="G4007" s="8">
        <v>10081</v>
      </c>
      <c r="H4007" s="8" t="s">
        <v>17819</v>
      </c>
      <c r="I4007" s="8" t="s">
        <v>1576</v>
      </c>
      <c r="J4007" s="8">
        <v>5068</v>
      </c>
      <c r="K4007" s="8" t="s">
        <v>33804</v>
      </c>
    </row>
    <row r="4008" spans="1:11" x14ac:dyDescent="0.2">
      <c r="A4008" s="8">
        <f>MAX($A$2:$A4007)+1</f>
        <v>3089</v>
      </c>
      <c r="B4008" s="8"/>
      <c r="C4008" s="9" t="str">
        <f t="shared" si="63"/>
        <v>Commerce Refuse To Energy</v>
      </c>
      <c r="D4008" s="8"/>
      <c r="E4008" s="8"/>
      <c r="F4008" s="10"/>
      <c r="G4008" s="8">
        <v>10090</v>
      </c>
      <c r="H4008" s="8" t="s">
        <v>17820</v>
      </c>
      <c r="I4008" s="8" t="s">
        <v>2410</v>
      </c>
      <c r="J4008" s="8">
        <v>11217</v>
      </c>
      <c r="K4008" s="8" t="s">
        <v>33804</v>
      </c>
    </row>
    <row r="4009" spans="1:11" x14ac:dyDescent="0.2">
      <c r="A4009" s="8">
        <f>MAX($A$2:$A4008)+1</f>
        <v>3090</v>
      </c>
      <c r="B4009" s="8"/>
      <c r="C4009" s="9" t="str">
        <f t="shared" si="63"/>
        <v>Total Energy Facilities</v>
      </c>
      <c r="D4009" s="8"/>
      <c r="E4009" s="8"/>
      <c r="F4009" s="10"/>
      <c r="G4009" s="8">
        <v>10091</v>
      </c>
      <c r="H4009" s="8" t="s">
        <v>17821</v>
      </c>
      <c r="I4009" s="8" t="s">
        <v>2410</v>
      </c>
      <c r="J4009" s="8">
        <v>11217</v>
      </c>
      <c r="K4009" s="8" t="s">
        <v>33804</v>
      </c>
    </row>
    <row r="4010" spans="1:11" x14ac:dyDescent="0.2">
      <c r="A4010" s="8">
        <f>MAX($A$2:$A4009)+1</f>
        <v>3091</v>
      </c>
      <c r="B4010" s="8"/>
      <c r="C4010" s="9" t="str">
        <f t="shared" si="63"/>
        <v>Tesoro Hawaii</v>
      </c>
      <c r="D4010" s="8"/>
      <c r="E4010" s="8"/>
      <c r="F4010" s="10"/>
      <c r="G4010" s="8">
        <v>10093</v>
      </c>
      <c r="H4010" s="8" t="s">
        <v>17822</v>
      </c>
      <c r="I4010" s="8" t="s">
        <v>2897</v>
      </c>
      <c r="J4010" s="8">
        <v>58553</v>
      </c>
      <c r="K4010" s="8" t="s">
        <v>33804</v>
      </c>
    </row>
    <row r="4011" spans="1:11" x14ac:dyDescent="0.2">
      <c r="A4011" s="8">
        <f>MAX($A$2:$A4010)+1</f>
        <v>3092</v>
      </c>
      <c r="B4011" s="8"/>
      <c r="C4011" s="9" t="str">
        <f t="shared" si="63"/>
        <v>Pedricktown Cogeneration Company LP</v>
      </c>
      <c r="D4011" s="8"/>
      <c r="E4011" s="8"/>
      <c r="F4011" s="10"/>
      <c r="G4011" s="8">
        <v>10099</v>
      </c>
      <c r="H4011" s="8" t="s">
        <v>2925</v>
      </c>
      <c r="I4011" s="8" t="s">
        <v>2925</v>
      </c>
      <c r="J4011" s="8">
        <v>50160</v>
      </c>
      <c r="K4011" s="8" t="s">
        <v>33804</v>
      </c>
    </row>
    <row r="4012" spans="1:11" x14ac:dyDescent="0.2">
      <c r="A4012" s="8">
        <f>MAX($A$2:$A4011)+1</f>
        <v>3093</v>
      </c>
      <c r="B4012" s="8"/>
      <c r="C4012" s="9" t="str">
        <f t="shared" si="63"/>
        <v>Hampton Facility</v>
      </c>
      <c r="D4012" s="8"/>
      <c r="E4012" s="8"/>
      <c r="F4012" s="10"/>
      <c r="G4012" s="8">
        <v>10108</v>
      </c>
      <c r="H4012" s="8" t="s">
        <v>17823</v>
      </c>
      <c r="I4012" s="8" t="s">
        <v>1866</v>
      </c>
      <c r="J4012" s="8">
        <v>6636</v>
      </c>
      <c r="K4012" s="8" t="s">
        <v>33804</v>
      </c>
    </row>
    <row r="4013" spans="1:11" x14ac:dyDescent="0.2">
      <c r="A4013" s="8">
        <f>MAX($A$2:$A4012)+1</f>
        <v>3094</v>
      </c>
      <c r="B4013" s="8"/>
      <c r="C4013" s="9" t="str">
        <f t="shared" si="63"/>
        <v>Franklin Industrial Complex</v>
      </c>
      <c r="D4013" s="8"/>
      <c r="E4013" s="8"/>
      <c r="F4013" s="10"/>
      <c r="G4013" s="8">
        <v>10109</v>
      </c>
      <c r="H4013" s="8" t="s">
        <v>17824</v>
      </c>
      <c r="I4013" s="8" t="s">
        <v>1678</v>
      </c>
      <c r="J4013" s="8">
        <v>57280</v>
      </c>
      <c r="K4013" s="8" t="s">
        <v>33804</v>
      </c>
    </row>
    <row r="4014" spans="1:11" x14ac:dyDescent="0.2">
      <c r="A4014" s="8">
        <f>MAX($A$2:$A4013)+1</f>
        <v>3095</v>
      </c>
      <c r="B4014" s="8"/>
      <c r="C4014" s="9" t="str">
        <f t="shared" si="63"/>
        <v>Frito-Lay Cogen Plant</v>
      </c>
      <c r="D4014" s="8"/>
      <c r="E4014" s="8"/>
      <c r="F4014" s="10"/>
      <c r="G4014" s="8">
        <v>10110</v>
      </c>
      <c r="H4014" s="8" t="s">
        <v>17825</v>
      </c>
      <c r="I4014" s="8" t="s">
        <v>1936</v>
      </c>
      <c r="J4014" s="8">
        <v>15743</v>
      </c>
      <c r="K4014" s="8" t="s">
        <v>33804</v>
      </c>
    </row>
    <row r="4015" spans="1:11" x14ac:dyDescent="0.2">
      <c r="A4015" s="8">
        <f>MAX($A$2:$A4014)+1</f>
        <v>3096</v>
      </c>
      <c r="B4015" s="8"/>
      <c r="C4015" s="9" t="str">
        <f t="shared" si="63"/>
        <v>John B Rich Memorial Power Station</v>
      </c>
      <c r="D4015" s="8"/>
      <c r="E4015" s="8"/>
      <c r="F4015" s="10"/>
      <c r="G4015" s="8">
        <v>10113</v>
      </c>
      <c r="H4015" s="8" t="s">
        <v>17826</v>
      </c>
      <c r="I4015" s="8" t="s">
        <v>2001</v>
      </c>
      <c r="J4015" s="8">
        <v>7199</v>
      </c>
      <c r="K4015" s="8" t="s">
        <v>33804</v>
      </c>
    </row>
    <row r="4016" spans="1:11" x14ac:dyDescent="0.2">
      <c r="A4016" s="8">
        <f>MAX($A$2:$A4015)+1</f>
        <v>3097</v>
      </c>
      <c r="B4016" s="8"/>
      <c r="C4016" s="9" t="str">
        <f t="shared" si="63"/>
        <v>Grossmont Hospital</v>
      </c>
      <c r="D4016" s="8"/>
      <c r="E4016" s="8"/>
      <c r="F4016" s="10"/>
      <c r="G4016" s="8">
        <v>10115</v>
      </c>
      <c r="H4016" s="8" t="s">
        <v>17827</v>
      </c>
      <c r="I4016" s="8" t="s">
        <v>3248</v>
      </c>
      <c r="J4016" s="8">
        <v>7726</v>
      </c>
      <c r="K4016" s="8" t="s">
        <v>33804</v>
      </c>
    </row>
    <row r="4017" spans="1:11" x14ac:dyDescent="0.2">
      <c r="A4017" s="8">
        <f>MAX($A$2:$A4016)+1</f>
        <v>3098</v>
      </c>
      <c r="B4017" s="8"/>
      <c r="C4017" s="9" t="str">
        <f t="shared" si="63"/>
        <v>Hampshire Paper</v>
      </c>
      <c r="D4017" s="8"/>
      <c r="E4017" s="8"/>
      <c r="F4017" s="10"/>
      <c r="G4017" s="8">
        <v>10116</v>
      </c>
      <c r="H4017" s="8" t="s">
        <v>17828</v>
      </c>
      <c r="I4017" s="8" t="s">
        <v>2064</v>
      </c>
      <c r="J4017" s="8">
        <v>9357</v>
      </c>
      <c r="K4017" s="8" t="s">
        <v>33804</v>
      </c>
    </row>
    <row r="4018" spans="1:11" x14ac:dyDescent="0.2">
      <c r="A4018" s="8">
        <f>MAX($A$2:$A4017)+1</f>
        <v>3099</v>
      </c>
      <c r="B4018" s="8"/>
      <c r="C4018" s="9" t="str">
        <f t="shared" si="63"/>
        <v>Harrisburg Facility</v>
      </c>
      <c r="D4018" s="8"/>
      <c r="E4018" s="8"/>
      <c r="F4018" s="10"/>
      <c r="G4018" s="8">
        <v>10118</v>
      </c>
      <c r="H4018" s="8" t="s">
        <v>17829</v>
      </c>
      <c r="I4018" s="8" t="s">
        <v>2072</v>
      </c>
      <c r="J4018" s="8">
        <v>8181</v>
      </c>
      <c r="K4018" s="8" t="s">
        <v>33804</v>
      </c>
    </row>
    <row r="4019" spans="1:11" x14ac:dyDescent="0.2">
      <c r="A4019" s="8">
        <f>MAX($A$2:$A4018)+1</f>
        <v>3100</v>
      </c>
      <c r="B4019" s="8"/>
      <c r="C4019" s="9" t="str">
        <f t="shared" si="63"/>
        <v>PInova Inc</v>
      </c>
      <c r="D4019" s="8"/>
      <c r="E4019" s="8"/>
      <c r="F4019" s="10"/>
      <c r="G4019" s="8">
        <v>10120</v>
      </c>
      <c r="H4019" s="8" t="s">
        <v>2959</v>
      </c>
      <c r="I4019" s="8" t="s">
        <v>2959</v>
      </c>
      <c r="J4019" s="8">
        <v>8486</v>
      </c>
      <c r="K4019" s="8" t="s">
        <v>33804</v>
      </c>
    </row>
    <row r="4020" spans="1:11" x14ac:dyDescent="0.2">
      <c r="A4020" s="8">
        <f>MAX($A$2:$A4019)+1</f>
        <v>3101</v>
      </c>
      <c r="B4020" s="8"/>
      <c r="C4020" s="9" t="str">
        <f t="shared" si="63"/>
        <v>High Shoals Hydro (GA)</v>
      </c>
      <c r="D4020" s="8"/>
      <c r="E4020" s="8"/>
      <c r="F4020" s="10"/>
      <c r="G4020" s="8">
        <v>10121</v>
      </c>
      <c r="H4020" s="8" t="s">
        <v>17830</v>
      </c>
      <c r="I4020" s="8" t="s">
        <v>2112</v>
      </c>
      <c r="J4020" s="8">
        <v>8596</v>
      </c>
      <c r="K4020" s="8" t="s">
        <v>33804</v>
      </c>
    </row>
    <row r="4021" spans="1:11" x14ac:dyDescent="0.2">
      <c r="A4021" s="8">
        <f>MAX($A$2:$A4020)+1</f>
        <v>3102</v>
      </c>
      <c r="B4021" s="8"/>
      <c r="C4021" s="9" t="str">
        <f t="shared" si="63"/>
        <v>CIP II/AR Bridgewater Holdings - NJCOE</v>
      </c>
      <c r="D4021" s="8"/>
      <c r="E4021" s="8"/>
      <c r="F4021" s="10"/>
      <c r="G4021" s="8">
        <v>10122</v>
      </c>
      <c r="H4021" s="8" t="s">
        <v>17831</v>
      </c>
      <c r="I4021" s="8" t="s">
        <v>1003</v>
      </c>
      <c r="J4021" s="8">
        <v>59069</v>
      </c>
      <c r="K4021" s="8" t="s">
        <v>33804</v>
      </c>
    </row>
    <row r="4022" spans="1:11" x14ac:dyDescent="0.2">
      <c r="A4022" s="8">
        <f>MAX($A$2:$A4021)+1</f>
        <v>3103</v>
      </c>
      <c r="B4022" s="8"/>
      <c r="C4022" s="9" t="str">
        <f t="shared" si="63"/>
        <v>Hoffmann LaRoche</v>
      </c>
      <c r="D4022" s="8"/>
      <c r="E4022" s="8"/>
      <c r="F4022" s="10"/>
      <c r="G4022" s="8">
        <v>10123</v>
      </c>
      <c r="H4022" s="8" t="s">
        <v>17832</v>
      </c>
      <c r="I4022" s="8" t="s">
        <v>2124</v>
      </c>
      <c r="J4022" s="8">
        <v>8701</v>
      </c>
      <c r="K4022" s="8" t="s">
        <v>33804</v>
      </c>
    </row>
    <row r="4023" spans="1:11" x14ac:dyDescent="0.2">
      <c r="A4023" s="8">
        <f>MAX($A$2:$A4022)+1</f>
        <v>3104</v>
      </c>
      <c r="B4023" s="8"/>
      <c r="C4023" s="9" t="str">
        <f t="shared" si="63"/>
        <v>Hollow Dam Power Partnership</v>
      </c>
      <c r="D4023" s="8"/>
      <c r="E4023" s="8"/>
      <c r="F4023" s="10"/>
      <c r="G4023" s="8">
        <v>10124</v>
      </c>
      <c r="H4023" s="8" t="s">
        <v>17833</v>
      </c>
      <c r="I4023" s="8" t="s">
        <v>614</v>
      </c>
      <c r="J4023" s="8">
        <v>59136</v>
      </c>
      <c r="K4023" s="8" t="s">
        <v>33804</v>
      </c>
    </row>
    <row r="4024" spans="1:11" x14ac:dyDescent="0.2">
      <c r="A4024" s="8">
        <f>MAX($A$2:$A4023)+1</f>
        <v>3105</v>
      </c>
      <c r="B4024" s="8"/>
      <c r="C4024" s="9" t="str">
        <f t="shared" si="63"/>
        <v>Honeywell Farms</v>
      </c>
      <c r="D4024" s="8"/>
      <c r="E4024" s="8"/>
      <c r="F4024" s="10"/>
      <c r="G4024" s="8">
        <v>10125</v>
      </c>
      <c r="H4024" s="8" t="s">
        <v>17834</v>
      </c>
      <c r="I4024" s="8" t="s">
        <v>2137</v>
      </c>
      <c r="J4024" s="8">
        <v>8758</v>
      </c>
      <c r="K4024" s="8" t="s">
        <v>33804</v>
      </c>
    </row>
    <row r="4025" spans="1:11" x14ac:dyDescent="0.2">
      <c r="A4025" s="8">
        <f>MAX($A$2:$A4024)+1</f>
        <v>3106</v>
      </c>
      <c r="B4025" s="8"/>
      <c r="C4025" s="9" t="str">
        <f t="shared" si="63"/>
        <v>Gosselin Hydro Plant</v>
      </c>
      <c r="D4025" s="8"/>
      <c r="E4025" s="8"/>
      <c r="F4025" s="10"/>
      <c r="G4025" s="8">
        <v>10128</v>
      </c>
      <c r="H4025" s="8" t="s">
        <v>17835</v>
      </c>
      <c r="I4025" s="8" t="s">
        <v>2153</v>
      </c>
      <c r="J4025" s="8">
        <v>8787</v>
      </c>
      <c r="K4025" s="8" t="s">
        <v>33804</v>
      </c>
    </row>
    <row r="4026" spans="1:11" x14ac:dyDescent="0.2">
      <c r="A4026" s="8">
        <f>MAX($A$2:$A4025)+1</f>
        <v>3107</v>
      </c>
      <c r="B4026" s="8"/>
      <c r="C4026" s="9" t="str">
        <f t="shared" si="63"/>
        <v>Indiana University of Pennsylvania</v>
      </c>
      <c r="D4026" s="8"/>
      <c r="E4026" s="8"/>
      <c r="F4026" s="10"/>
      <c r="G4026" s="8">
        <v>10129</v>
      </c>
      <c r="H4026" s="8" t="s">
        <v>17836</v>
      </c>
      <c r="I4026" s="8" t="s">
        <v>2194</v>
      </c>
      <c r="J4026" s="8">
        <v>9335</v>
      </c>
      <c r="K4026" s="8" t="s">
        <v>33804</v>
      </c>
    </row>
    <row r="4027" spans="1:11" x14ac:dyDescent="0.2">
      <c r="A4027" s="8">
        <f>MAX($A$2:$A4026)+1</f>
        <v>3108</v>
      </c>
      <c r="B4027" s="8"/>
      <c r="C4027" s="9" t="str">
        <f t="shared" si="63"/>
        <v>Deweys Mill</v>
      </c>
      <c r="D4027" s="8">
        <v>61</v>
      </c>
      <c r="E4027" s="8" t="s">
        <v>16321</v>
      </c>
      <c r="F4027" s="10" t="s">
        <v>17838</v>
      </c>
      <c r="G4027" s="8">
        <v>10137</v>
      </c>
      <c r="H4027" s="8" t="s">
        <v>17837</v>
      </c>
      <c r="I4027" s="8" t="s">
        <v>2163</v>
      </c>
      <c r="J4027" s="8">
        <v>9093</v>
      </c>
      <c r="K4027" s="8" t="s">
        <v>33806</v>
      </c>
    </row>
    <row r="4028" spans="1:11" x14ac:dyDescent="0.2">
      <c r="A4028" s="8">
        <f>MAX($A$2:$A4027)+1</f>
        <v>3109</v>
      </c>
      <c r="B4028" s="8"/>
      <c r="C4028" s="9" t="str">
        <f t="shared" si="63"/>
        <v>South Dry Creek Hydro</v>
      </c>
      <c r="D4028" s="8"/>
      <c r="E4028" s="8"/>
      <c r="F4028" s="10"/>
      <c r="G4028" s="8">
        <v>10138</v>
      </c>
      <c r="H4028" s="8" t="s">
        <v>17839</v>
      </c>
      <c r="I4028" s="8" t="s">
        <v>2166</v>
      </c>
      <c r="J4028" s="8">
        <v>9370</v>
      </c>
      <c r="K4028" s="8" t="s">
        <v>33804</v>
      </c>
    </row>
    <row r="4029" spans="1:11" x14ac:dyDescent="0.2">
      <c r="A4029" s="8">
        <f>MAX($A$2:$A4028)+1</f>
        <v>3110</v>
      </c>
      <c r="B4029" s="8"/>
      <c r="C4029" s="9" t="str">
        <f t="shared" si="63"/>
        <v>Isabella Hydro Project</v>
      </c>
      <c r="D4029" s="8"/>
      <c r="E4029" s="8"/>
      <c r="F4029" s="10"/>
      <c r="G4029" s="8">
        <v>10139</v>
      </c>
      <c r="H4029" s="8" t="s">
        <v>17840</v>
      </c>
      <c r="I4029" s="8" t="s">
        <v>2253</v>
      </c>
      <c r="J4029" s="8">
        <v>9439</v>
      </c>
      <c r="K4029" s="8" t="s">
        <v>33804</v>
      </c>
    </row>
    <row r="4030" spans="1:11" x14ac:dyDescent="0.2">
      <c r="A4030" s="8">
        <f>MAX($A$2:$A4029)+1</f>
        <v>3111</v>
      </c>
      <c r="B4030" s="8"/>
      <c r="C4030" s="9" t="str">
        <f t="shared" si="63"/>
        <v>Birch Creek Power</v>
      </c>
      <c r="D4030" s="8"/>
      <c r="E4030" s="8"/>
      <c r="F4030" s="10"/>
      <c r="G4030" s="8">
        <v>10140</v>
      </c>
      <c r="H4030" s="8" t="s">
        <v>17841</v>
      </c>
      <c r="I4030" s="8" t="s">
        <v>752</v>
      </c>
      <c r="J4030" s="8">
        <v>1751</v>
      </c>
      <c r="K4030" s="8" t="s">
        <v>33804</v>
      </c>
    </row>
    <row r="4031" spans="1:11" x14ac:dyDescent="0.2">
      <c r="A4031" s="8">
        <f>MAX($A$2:$A4030)+1</f>
        <v>3112</v>
      </c>
      <c r="B4031" s="8"/>
      <c r="C4031" s="9" t="str">
        <f t="shared" si="63"/>
        <v>Colver Power Project</v>
      </c>
      <c r="D4031" s="8"/>
      <c r="E4031" s="8"/>
      <c r="F4031" s="10"/>
      <c r="G4031" s="8">
        <v>10143</v>
      </c>
      <c r="H4031" s="8" t="s">
        <v>17842</v>
      </c>
      <c r="I4031" s="8" t="s">
        <v>2221</v>
      </c>
      <c r="J4031" s="8">
        <v>9379</v>
      </c>
      <c r="K4031" s="8" t="s">
        <v>33804</v>
      </c>
    </row>
    <row r="4032" spans="1:11" x14ac:dyDescent="0.2">
      <c r="A4032" s="8">
        <f>MAX($A$2:$A4031)+1</f>
        <v>3113</v>
      </c>
      <c r="B4032" s="8"/>
      <c r="C4032" s="9" t="str">
        <f t="shared" si="63"/>
        <v>Sierra Pacific Lincoln Facility</v>
      </c>
      <c r="D4032" s="8"/>
      <c r="E4032" s="8"/>
      <c r="F4032" s="10"/>
      <c r="G4032" s="8">
        <v>10144</v>
      </c>
      <c r="H4032" s="8" t="s">
        <v>17843</v>
      </c>
      <c r="I4032" s="8" t="s">
        <v>3269</v>
      </c>
      <c r="J4032" s="8">
        <v>17164</v>
      </c>
      <c r="K4032" s="8" t="s">
        <v>33804</v>
      </c>
    </row>
    <row r="4033" spans="1:11" x14ac:dyDescent="0.2">
      <c r="A4033" s="8">
        <f>MAX($A$2:$A4032)+1</f>
        <v>3114</v>
      </c>
      <c r="B4033" s="8"/>
      <c r="C4033" s="9" t="str">
        <f t="shared" si="63"/>
        <v>White Pine Electric Power</v>
      </c>
      <c r="D4033" s="8"/>
      <c r="E4033" s="8"/>
      <c r="F4033" s="10"/>
      <c r="G4033" s="8">
        <v>10148</v>
      </c>
      <c r="H4033" s="8" t="s">
        <v>17844</v>
      </c>
      <c r="I4033" s="8" t="s">
        <v>3868</v>
      </c>
      <c r="J4033" s="8">
        <v>1951</v>
      </c>
      <c r="K4033" s="8" t="s">
        <v>33804</v>
      </c>
    </row>
    <row r="4034" spans="1:11" x14ac:dyDescent="0.2">
      <c r="A4034" s="8">
        <f>MAX($A$2:$A4033)+1</f>
        <v>3115</v>
      </c>
      <c r="B4034" s="8"/>
      <c r="C4034" s="9" t="str">
        <f t="shared" si="63"/>
        <v>Decorative Panels Intl</v>
      </c>
      <c r="D4034" s="8"/>
      <c r="E4034" s="8"/>
      <c r="F4034" s="10"/>
      <c r="G4034" s="8">
        <v>10149</v>
      </c>
      <c r="H4034" s="8" t="s">
        <v>17845</v>
      </c>
      <c r="I4034" s="8" t="s">
        <v>1563</v>
      </c>
      <c r="J4034" s="8">
        <v>49967</v>
      </c>
      <c r="K4034" s="8" t="s">
        <v>33804</v>
      </c>
    </row>
    <row r="4035" spans="1:11" x14ac:dyDescent="0.2">
      <c r="A4035" s="8">
        <f>MAX($A$2:$A4034)+1</f>
        <v>3116</v>
      </c>
      <c r="B4035" s="8"/>
      <c r="C4035" s="9" t="str">
        <f t="shared" si="63"/>
        <v>Grant Town Power Plant</v>
      </c>
      <c r="D4035" s="8"/>
      <c r="E4035" s="8"/>
      <c r="F4035" s="10"/>
      <c r="G4035" s="8">
        <v>10151</v>
      </c>
      <c r="H4035" s="8" t="s">
        <v>17846</v>
      </c>
      <c r="I4035" s="8" t="s">
        <v>601</v>
      </c>
      <c r="J4035" s="8">
        <v>563</v>
      </c>
      <c r="K4035" s="8" t="s">
        <v>33804</v>
      </c>
    </row>
    <row r="4036" spans="1:11" x14ac:dyDescent="0.2">
      <c r="A4036" s="8">
        <f>MAX($A$2:$A4035)+1</f>
        <v>3117</v>
      </c>
      <c r="B4036" s="8"/>
      <c r="C4036" s="9" t="str">
        <f t="shared" si="63"/>
        <v>Warrior Ridge Hydro</v>
      </c>
      <c r="D4036" s="8"/>
      <c r="E4036" s="8"/>
      <c r="F4036" s="10"/>
      <c r="G4036" s="8">
        <v>10152</v>
      </c>
      <c r="H4036" s="8" t="s">
        <v>17847</v>
      </c>
      <c r="I4036" s="8" t="s">
        <v>604</v>
      </c>
      <c r="J4036" s="8">
        <v>503</v>
      </c>
      <c r="K4036" s="8" t="s">
        <v>33804</v>
      </c>
    </row>
    <row r="4037" spans="1:11" x14ac:dyDescent="0.2">
      <c r="A4037" s="8">
        <f>MAX($A$2:$A4036)+1</f>
        <v>3118</v>
      </c>
      <c r="B4037" s="8"/>
      <c r="C4037" s="9" t="str">
        <f t="shared" si="63"/>
        <v>Chocolate Bayou Works</v>
      </c>
      <c r="D4037" s="8"/>
      <c r="E4037" s="8"/>
      <c r="F4037" s="10"/>
      <c r="G4037" s="8">
        <v>10154</v>
      </c>
      <c r="H4037" s="8" t="s">
        <v>17848</v>
      </c>
      <c r="I4037" s="8" t="s">
        <v>2202</v>
      </c>
      <c r="J4037" s="8">
        <v>54769</v>
      </c>
      <c r="K4037" s="8" t="s">
        <v>33804</v>
      </c>
    </row>
    <row r="4038" spans="1:11" x14ac:dyDescent="0.2">
      <c r="A4038" s="8">
        <f>MAX($A$2:$A4037)+1</f>
        <v>3119</v>
      </c>
      <c r="B4038" s="8"/>
      <c r="C4038" s="9" t="str">
        <f t="shared" si="63"/>
        <v>Brasfield</v>
      </c>
      <c r="D4038" s="8"/>
      <c r="E4038" s="8"/>
      <c r="F4038" s="10"/>
      <c r="G4038" s="8">
        <v>10155</v>
      </c>
      <c r="H4038" s="8" t="s">
        <v>17849</v>
      </c>
      <c r="I4038" s="8" t="s">
        <v>634</v>
      </c>
      <c r="J4038" s="8">
        <v>756</v>
      </c>
      <c r="K4038" s="8" t="s">
        <v>33804</v>
      </c>
    </row>
    <row r="4039" spans="1:11" x14ac:dyDescent="0.2">
      <c r="A4039" s="8">
        <f>MAX($A$2:$A4038)+1</f>
        <v>3120</v>
      </c>
      <c r="B4039" s="8"/>
      <c r="C4039" s="9" t="str">
        <f t="shared" si="63"/>
        <v>Fresno Cogen Partners</v>
      </c>
      <c r="D4039" s="8"/>
      <c r="E4039" s="8"/>
      <c r="F4039" s="10"/>
      <c r="G4039" s="8">
        <v>10156</v>
      </c>
      <c r="H4039" s="8" t="s">
        <v>17850</v>
      </c>
      <c r="I4039" s="8" t="s">
        <v>3828</v>
      </c>
      <c r="J4039" s="8">
        <v>20323</v>
      </c>
      <c r="K4039" s="8" t="s">
        <v>33804</v>
      </c>
    </row>
    <row r="4040" spans="1:11" x14ac:dyDescent="0.2">
      <c r="A4040" s="8">
        <f>MAX($A$2:$A4039)+1</f>
        <v>3121</v>
      </c>
      <c r="B4040" s="8"/>
      <c r="C4040" s="9" t="str">
        <f t="shared" ref="C4040:C4103" si="64">IF(H4040="",F4040,H4040)</f>
        <v>Whitewater Hydro Plant</v>
      </c>
      <c r="D4040" s="8"/>
      <c r="E4040" s="8"/>
      <c r="F4040" s="10"/>
      <c r="G4040" s="8">
        <v>10162</v>
      </c>
      <c r="H4040" s="8" t="s">
        <v>17851</v>
      </c>
      <c r="I4040" s="8" t="s">
        <v>1587</v>
      </c>
      <c r="J4040" s="8">
        <v>5093</v>
      </c>
      <c r="K4040" s="8" t="s">
        <v>33804</v>
      </c>
    </row>
    <row r="4041" spans="1:11" x14ac:dyDescent="0.2">
      <c r="A4041" s="8">
        <f>MAX($A$2:$A4040)+1</f>
        <v>3122</v>
      </c>
      <c r="B4041" s="8"/>
      <c r="C4041" s="9" t="str">
        <f t="shared" si="64"/>
        <v>Seadrift Coke LP</v>
      </c>
      <c r="D4041" s="8"/>
      <c r="E4041" s="8"/>
      <c r="F4041" s="10"/>
      <c r="G4041" s="8">
        <v>10167</v>
      </c>
      <c r="H4041" s="8" t="s">
        <v>17852</v>
      </c>
      <c r="I4041" s="8" t="s">
        <v>3215</v>
      </c>
      <c r="J4041" s="8">
        <v>54705</v>
      </c>
      <c r="K4041" s="8" t="s">
        <v>33804</v>
      </c>
    </row>
    <row r="4042" spans="1:11" x14ac:dyDescent="0.2">
      <c r="A4042" s="8">
        <f>MAX($A$2:$A4041)+1</f>
        <v>3123</v>
      </c>
      <c r="B4042" s="8"/>
      <c r="C4042" s="9" t="str">
        <f t="shared" si="64"/>
        <v>Cardinal Cogen</v>
      </c>
      <c r="D4042" s="8"/>
      <c r="E4042" s="8"/>
      <c r="F4042" s="10"/>
      <c r="G4042" s="8">
        <v>10168</v>
      </c>
      <c r="H4042" s="8" t="s">
        <v>17853</v>
      </c>
      <c r="I4042" s="8" t="s">
        <v>905</v>
      </c>
      <c r="J4042" s="8">
        <v>3030</v>
      </c>
      <c r="K4042" s="8" t="s">
        <v>33804</v>
      </c>
    </row>
    <row r="4043" spans="1:11" x14ac:dyDescent="0.2">
      <c r="A4043" s="8">
        <f>MAX($A$2:$A4042)+1</f>
        <v>3124</v>
      </c>
      <c r="B4043" s="8"/>
      <c r="C4043" s="9" t="str">
        <f t="shared" si="64"/>
        <v>Carson Cogeneration</v>
      </c>
      <c r="D4043" s="8"/>
      <c r="E4043" s="8"/>
      <c r="F4043" s="10"/>
      <c r="G4043" s="8">
        <v>10169</v>
      </c>
      <c r="H4043" s="8" t="s">
        <v>17854</v>
      </c>
      <c r="I4043" s="8" t="s">
        <v>915</v>
      </c>
      <c r="J4043" s="8">
        <v>3084</v>
      </c>
      <c r="K4043" s="8" t="s">
        <v>33804</v>
      </c>
    </row>
    <row r="4044" spans="1:11" x14ac:dyDescent="0.2">
      <c r="A4044" s="8">
        <f>MAX($A$2:$A4043)+1</f>
        <v>3125</v>
      </c>
      <c r="B4044" s="8"/>
      <c r="C4044" s="9" t="str">
        <f t="shared" si="64"/>
        <v>Cherokee Falls</v>
      </c>
      <c r="D4044" s="8"/>
      <c r="E4044" s="8"/>
      <c r="F4044" s="10"/>
      <c r="G4044" s="8">
        <v>10173</v>
      </c>
      <c r="H4044" s="8" t="s">
        <v>17855</v>
      </c>
      <c r="I4044" s="8" t="s">
        <v>636</v>
      </c>
      <c r="J4044" s="8">
        <v>782</v>
      </c>
      <c r="K4044" s="8" t="s">
        <v>33804</v>
      </c>
    </row>
    <row r="4045" spans="1:11" x14ac:dyDescent="0.2">
      <c r="A4045" s="8">
        <f>MAX($A$2:$A4044)+1</f>
        <v>3126</v>
      </c>
      <c r="B4045" s="8"/>
      <c r="C4045" s="9" t="str">
        <f t="shared" si="64"/>
        <v>Childrens Hospital</v>
      </c>
      <c r="D4045" s="8"/>
      <c r="E4045" s="8"/>
      <c r="F4045" s="10"/>
      <c r="G4045" s="8">
        <v>10175</v>
      </c>
      <c r="H4045" s="8" t="s">
        <v>17856</v>
      </c>
      <c r="I4045" s="8" t="s">
        <v>1642</v>
      </c>
      <c r="J4045" s="8">
        <v>3476</v>
      </c>
      <c r="K4045" s="8" t="s">
        <v>33804</v>
      </c>
    </row>
    <row r="4046" spans="1:11" x14ac:dyDescent="0.2">
      <c r="A4046" s="8">
        <f>MAX($A$2:$A4045)+1</f>
        <v>3127</v>
      </c>
      <c r="B4046" s="8"/>
      <c r="C4046" s="9" t="str">
        <f t="shared" si="64"/>
        <v>M Street Jet</v>
      </c>
      <c r="D4046" s="8"/>
      <c r="E4046" s="8"/>
      <c r="F4046" s="10"/>
      <c r="G4046" s="8">
        <v>10176</v>
      </c>
      <c r="H4046" s="8" t="s">
        <v>17857</v>
      </c>
      <c r="I4046" s="8" t="s">
        <v>2480</v>
      </c>
      <c r="J4046" s="8">
        <v>11724</v>
      </c>
      <c r="K4046" s="8" t="s">
        <v>33804</v>
      </c>
    </row>
    <row r="4047" spans="1:11" x14ac:dyDescent="0.2">
      <c r="A4047" s="8">
        <f>MAX($A$2:$A4046)+1</f>
        <v>3128</v>
      </c>
      <c r="B4047" s="8"/>
      <c r="C4047" s="9" t="str">
        <f t="shared" si="64"/>
        <v>Metro Wastewater Reclamation District</v>
      </c>
      <c r="D4047" s="8"/>
      <c r="E4047" s="8"/>
      <c r="F4047" s="10"/>
      <c r="G4047" s="8">
        <v>10180</v>
      </c>
      <c r="H4047" s="8" t="s">
        <v>17858</v>
      </c>
      <c r="I4047" s="8" t="s">
        <v>1416</v>
      </c>
      <c r="J4047" s="8">
        <v>19068</v>
      </c>
      <c r="K4047" s="8" t="s">
        <v>33804</v>
      </c>
    </row>
    <row r="4048" spans="1:11" x14ac:dyDescent="0.2">
      <c r="A4048" s="8">
        <f>MAX($A$2:$A4047)+1</f>
        <v>3129</v>
      </c>
      <c r="B4048" s="8"/>
      <c r="C4048" s="9" t="str">
        <f t="shared" si="64"/>
        <v>Metropolitan Sewerage District</v>
      </c>
      <c r="D4048" s="8"/>
      <c r="E4048" s="8"/>
      <c r="F4048" s="10"/>
      <c r="G4048" s="8">
        <v>10181</v>
      </c>
      <c r="H4048" s="8" t="s">
        <v>2533</v>
      </c>
      <c r="I4048" s="8" t="s">
        <v>2533</v>
      </c>
      <c r="J4048" s="8">
        <v>12374</v>
      </c>
      <c r="K4048" s="8" t="s">
        <v>33804</v>
      </c>
    </row>
    <row r="4049" spans="1:11" x14ac:dyDescent="0.2">
      <c r="A4049" s="8">
        <f>MAX($A$2:$A4048)+1</f>
        <v>3130</v>
      </c>
      <c r="B4049" s="8"/>
      <c r="C4049" s="9" t="str">
        <f t="shared" si="64"/>
        <v>Mine Falls Generating Station</v>
      </c>
      <c r="D4049" s="8"/>
      <c r="E4049" s="8"/>
      <c r="F4049" s="10"/>
      <c r="G4049" s="8">
        <v>10183</v>
      </c>
      <c r="H4049" s="8" t="s">
        <v>17859</v>
      </c>
      <c r="I4049" s="8" t="s">
        <v>1678</v>
      </c>
      <c r="J4049" s="8">
        <v>57280</v>
      </c>
      <c r="K4049" s="8" t="s">
        <v>33804</v>
      </c>
    </row>
    <row r="4050" spans="1:11" x14ac:dyDescent="0.2">
      <c r="A4050" s="8">
        <f>MAX($A$2:$A4049)+1</f>
        <v>3131</v>
      </c>
      <c r="B4050" s="8"/>
      <c r="C4050" s="9" t="str">
        <f t="shared" si="64"/>
        <v>Central Utility Plant</v>
      </c>
      <c r="D4050" s="8"/>
      <c r="E4050" s="8"/>
      <c r="F4050" s="10"/>
      <c r="G4050" s="8">
        <v>10184</v>
      </c>
      <c r="H4050" s="8" t="s">
        <v>17860</v>
      </c>
      <c r="I4050" s="8" t="s">
        <v>2571</v>
      </c>
      <c r="J4050" s="8">
        <v>12632</v>
      </c>
      <c r="K4050" s="8" t="s">
        <v>33804</v>
      </c>
    </row>
    <row r="4051" spans="1:11" x14ac:dyDescent="0.2">
      <c r="A4051" s="8">
        <f>MAX($A$2:$A4050)+1</f>
        <v>3132</v>
      </c>
      <c r="B4051" s="8"/>
      <c r="C4051" s="9" t="str">
        <f t="shared" si="64"/>
        <v>Anson Abenaki Hydros</v>
      </c>
      <c r="D4051" s="8"/>
      <c r="E4051" s="8"/>
      <c r="F4051" s="10"/>
      <c r="G4051" s="8">
        <v>10186</v>
      </c>
      <c r="H4051" s="8" t="s">
        <v>17861</v>
      </c>
      <c r="I4051" s="8" t="s">
        <v>2445</v>
      </c>
      <c r="J4051" s="8">
        <v>11451</v>
      </c>
      <c r="K4051" s="8" t="s">
        <v>33804</v>
      </c>
    </row>
    <row r="4052" spans="1:11" x14ac:dyDescent="0.2">
      <c r="A4052" s="8">
        <f>MAX($A$2:$A4051)+1</f>
        <v>3133</v>
      </c>
      <c r="B4052" s="8"/>
      <c r="C4052" s="9" t="str">
        <f t="shared" si="64"/>
        <v>Engineered Carbons Echo Cogeneration</v>
      </c>
      <c r="D4052" s="8"/>
      <c r="E4052" s="8"/>
      <c r="F4052" s="10"/>
      <c r="G4052" s="8">
        <v>10187</v>
      </c>
      <c r="H4052" s="8" t="s">
        <v>17862</v>
      </c>
      <c r="I4052" s="8" t="s">
        <v>2859</v>
      </c>
      <c r="J4052" s="8">
        <v>55727</v>
      </c>
      <c r="K4052" s="8" t="s">
        <v>33804</v>
      </c>
    </row>
    <row r="4053" spans="1:11" x14ac:dyDescent="0.2">
      <c r="A4053" s="8">
        <f>A3981</f>
        <v>3062</v>
      </c>
      <c r="B4053" s="8"/>
      <c r="C4053" s="9" t="str">
        <f t="shared" si="64"/>
        <v>Cutrale Citrus Juices USA II</v>
      </c>
      <c r="D4053" s="8"/>
      <c r="E4053" s="8"/>
      <c r="F4053" s="10"/>
      <c r="G4053" s="8">
        <v>10188</v>
      </c>
      <c r="H4053" s="8" t="s">
        <v>17863</v>
      </c>
      <c r="I4053" s="8" t="s">
        <v>1543</v>
      </c>
      <c r="J4053" s="8">
        <v>4558</v>
      </c>
      <c r="K4053" s="8" t="s">
        <v>33804</v>
      </c>
    </row>
    <row r="4054" spans="1:11" x14ac:dyDescent="0.2">
      <c r="A4054" s="8">
        <f>MAX($A$2:$A4053)+1</f>
        <v>3134</v>
      </c>
      <c r="B4054" s="8"/>
      <c r="C4054" s="9" t="str">
        <f t="shared" si="64"/>
        <v>Castleton Energy Center</v>
      </c>
      <c r="D4054" s="8"/>
      <c r="E4054" s="8"/>
      <c r="F4054" s="10"/>
      <c r="G4054" s="8">
        <v>10190</v>
      </c>
      <c r="H4054" s="8" t="s">
        <v>17864</v>
      </c>
      <c r="I4054" s="8" t="s">
        <v>2949</v>
      </c>
      <c r="J4054" s="8">
        <v>56479</v>
      </c>
      <c r="K4054" s="8" t="s">
        <v>33804</v>
      </c>
    </row>
    <row r="4055" spans="1:11" x14ac:dyDescent="0.2">
      <c r="A4055" s="8">
        <f>MAX($A$2:$A4054)+1</f>
        <v>3135</v>
      </c>
      <c r="B4055" s="8"/>
      <c r="C4055" s="9" t="str">
        <f t="shared" si="64"/>
        <v>Tehachapi Wind Resource I</v>
      </c>
      <c r="D4055" s="8"/>
      <c r="E4055" s="8"/>
      <c r="F4055" s="10"/>
      <c r="G4055" s="8">
        <v>10191</v>
      </c>
      <c r="H4055" s="8" t="s">
        <v>17865</v>
      </c>
      <c r="I4055" s="8" t="s">
        <v>891</v>
      </c>
      <c r="J4055" s="8">
        <v>2719</v>
      </c>
      <c r="K4055" s="8" t="s">
        <v>33804</v>
      </c>
    </row>
    <row r="4056" spans="1:11" x14ac:dyDescent="0.2">
      <c r="A4056" s="8">
        <f>MAX($A$2:$A4055)+1</f>
        <v>3136</v>
      </c>
      <c r="B4056" s="8"/>
      <c r="C4056" s="9" t="str">
        <f t="shared" si="64"/>
        <v>Hawaii Cogen</v>
      </c>
      <c r="D4056" s="8"/>
      <c r="E4056" s="8"/>
      <c r="F4056" s="10"/>
      <c r="G4056" s="8">
        <v>10194</v>
      </c>
      <c r="H4056" s="8" t="s">
        <v>17866</v>
      </c>
      <c r="I4056" s="8" t="s">
        <v>985</v>
      </c>
      <c r="J4056" s="8">
        <v>3453</v>
      </c>
      <c r="K4056" s="8" t="s">
        <v>33804</v>
      </c>
    </row>
    <row r="4057" spans="1:11" x14ac:dyDescent="0.2">
      <c r="A4057" s="8">
        <f>MAX($A$2:$A4056)+1</f>
        <v>3137</v>
      </c>
      <c r="B4057" s="8"/>
      <c r="C4057" s="9" t="str">
        <f t="shared" si="64"/>
        <v>CF Industries Yazoo City Complex</v>
      </c>
      <c r="D4057" s="8"/>
      <c r="E4057" s="8"/>
      <c r="F4057" s="10"/>
      <c r="G4057" s="8">
        <v>10195</v>
      </c>
      <c r="H4057" s="8" t="s">
        <v>17867</v>
      </c>
      <c r="I4057" s="8" t="s">
        <v>967</v>
      </c>
      <c r="J4057" s="8">
        <v>50122</v>
      </c>
      <c r="K4057" s="8" t="s">
        <v>33804</v>
      </c>
    </row>
    <row r="4058" spans="1:11" x14ac:dyDescent="0.2">
      <c r="A4058" s="8">
        <f>MAX($A$2:$A4057)+1</f>
        <v>3138</v>
      </c>
      <c r="B4058" s="8"/>
      <c r="C4058" s="9" t="str">
        <f t="shared" si="64"/>
        <v>Moose River</v>
      </c>
      <c r="D4058" s="8"/>
      <c r="E4058" s="8"/>
      <c r="F4058" s="10"/>
      <c r="G4058" s="8">
        <v>10196</v>
      </c>
      <c r="H4058" s="8" t="s">
        <v>17868</v>
      </c>
      <c r="I4058" s="8" t="s">
        <v>1759</v>
      </c>
      <c r="J4058" s="8">
        <v>60023</v>
      </c>
      <c r="K4058" s="8" t="s">
        <v>33804</v>
      </c>
    </row>
    <row r="4059" spans="1:11" x14ac:dyDescent="0.2">
      <c r="A4059" s="8">
        <f>MAX($A$2:$A4058)+1</f>
        <v>3139</v>
      </c>
      <c r="B4059" s="8"/>
      <c r="C4059" s="9" t="str">
        <f t="shared" si="64"/>
        <v>Philadlephia</v>
      </c>
      <c r="D4059" s="8"/>
      <c r="E4059" s="8"/>
      <c r="F4059" s="10"/>
      <c r="G4059" s="8">
        <v>10197</v>
      </c>
      <c r="H4059" s="8" t="s">
        <v>17869</v>
      </c>
      <c r="I4059" s="8" t="s">
        <v>1759</v>
      </c>
      <c r="J4059" s="8">
        <v>60023</v>
      </c>
      <c r="K4059" s="8" t="s">
        <v>33804</v>
      </c>
    </row>
    <row r="4060" spans="1:11" x14ac:dyDescent="0.2">
      <c r="A4060" s="8">
        <f>MAX($A$2:$A4059)+1</f>
        <v>3140</v>
      </c>
      <c r="B4060" s="8"/>
      <c r="C4060" s="9" t="str">
        <f t="shared" si="64"/>
        <v>Mosaic Phosphates Uncle Sam</v>
      </c>
      <c r="D4060" s="8"/>
      <c r="E4060" s="8"/>
      <c r="F4060" s="10"/>
      <c r="G4060" s="8">
        <v>10198</v>
      </c>
      <c r="H4060" s="8" t="s">
        <v>17870</v>
      </c>
      <c r="I4060" s="8" t="s">
        <v>2624</v>
      </c>
      <c r="J4060" s="8">
        <v>9436</v>
      </c>
      <c r="K4060" s="8" t="s">
        <v>33804</v>
      </c>
    </row>
    <row r="4061" spans="1:11" x14ac:dyDescent="0.2">
      <c r="A4061" s="8">
        <f>MAX($A$2:$A4060)+1</f>
        <v>3141</v>
      </c>
      <c r="B4061" s="8"/>
      <c r="C4061" s="9" t="str">
        <f t="shared" si="64"/>
        <v>West Ford Flat Power Plant</v>
      </c>
      <c r="D4061" s="8"/>
      <c r="E4061" s="8"/>
      <c r="F4061" s="10"/>
      <c r="G4061" s="8">
        <v>10199</v>
      </c>
      <c r="H4061" s="8" t="s">
        <v>17871</v>
      </c>
      <c r="I4061" s="8" t="s">
        <v>1998</v>
      </c>
      <c r="J4061" s="8">
        <v>7160</v>
      </c>
      <c r="K4061" s="8" t="s">
        <v>33804</v>
      </c>
    </row>
    <row r="4062" spans="1:11" x14ac:dyDescent="0.2">
      <c r="A4062" s="8">
        <f>MAX($A$2:$A4061)+1</f>
        <v>3142</v>
      </c>
      <c r="B4062" s="8"/>
      <c r="C4062" s="9" t="str">
        <f t="shared" si="64"/>
        <v>Fernandina Beach Mill</v>
      </c>
      <c r="D4062" s="8"/>
      <c r="E4062" s="8"/>
      <c r="F4062" s="10"/>
      <c r="G4062" s="8">
        <v>10202</v>
      </c>
      <c r="H4062" s="8" t="s">
        <v>17872</v>
      </c>
      <c r="I4062" s="8" t="s">
        <v>3136</v>
      </c>
      <c r="J4062" s="8">
        <v>9686</v>
      </c>
      <c r="K4062" s="8" t="s">
        <v>33804</v>
      </c>
    </row>
    <row r="4063" spans="1:11" x14ac:dyDescent="0.2">
      <c r="A4063" s="8">
        <f>MAX($A$2:$A4062)+1</f>
        <v>3143</v>
      </c>
      <c r="B4063" s="8"/>
      <c r="C4063" s="9" t="str">
        <f t="shared" si="64"/>
        <v>Mosaic Co Tampa Facility</v>
      </c>
      <c r="D4063" s="8"/>
      <c r="E4063" s="8"/>
      <c r="F4063" s="10"/>
      <c r="G4063" s="8">
        <v>10204</v>
      </c>
      <c r="H4063" s="8" t="s">
        <v>17873</v>
      </c>
      <c r="I4063" s="8" t="s">
        <v>2622</v>
      </c>
      <c r="J4063" s="8">
        <v>3102</v>
      </c>
      <c r="K4063" s="8" t="s">
        <v>33804</v>
      </c>
    </row>
    <row r="4064" spans="1:11" x14ac:dyDescent="0.2">
      <c r="A4064" s="8">
        <f>MAX($A$2:$A4063)+1</f>
        <v>3144</v>
      </c>
      <c r="B4064" s="8"/>
      <c r="C4064" s="9" t="str">
        <f t="shared" si="64"/>
        <v>Loma Linda University Cogen</v>
      </c>
      <c r="D4064" s="8"/>
      <c r="E4064" s="8"/>
      <c r="F4064" s="10"/>
      <c r="G4064" s="8">
        <v>10206</v>
      </c>
      <c r="H4064" s="8" t="s">
        <v>17874</v>
      </c>
      <c r="I4064" s="8" t="s">
        <v>2400</v>
      </c>
      <c r="J4064" s="8">
        <v>11161</v>
      </c>
      <c r="K4064" s="8" t="s">
        <v>33804</v>
      </c>
    </row>
    <row r="4065" spans="1:11" x14ac:dyDescent="0.2">
      <c r="A4065" s="8">
        <f>MAX($A$2:$A4064)+1</f>
        <v>3145</v>
      </c>
      <c r="B4065" s="8"/>
      <c r="C4065" s="9" t="str">
        <f t="shared" si="64"/>
        <v>Escanaba Mill</v>
      </c>
      <c r="D4065" s="8"/>
      <c r="E4065" s="8"/>
      <c r="F4065" s="10"/>
      <c r="G4065" s="8">
        <v>10208</v>
      </c>
      <c r="H4065" s="8" t="s">
        <v>17875</v>
      </c>
      <c r="I4065" s="8" t="s">
        <v>3763</v>
      </c>
      <c r="J4065" s="8">
        <v>55867</v>
      </c>
      <c r="K4065" s="8" t="s">
        <v>33804</v>
      </c>
    </row>
    <row r="4066" spans="1:11" x14ac:dyDescent="0.2">
      <c r="A4066" s="8">
        <f>MAX($A$2:$A4065)+1</f>
        <v>3146</v>
      </c>
      <c r="B4066" s="8"/>
      <c r="C4066" s="9" t="str">
        <f t="shared" si="64"/>
        <v>Lower Saranac Hydroelectric Facility</v>
      </c>
      <c r="D4066" s="8"/>
      <c r="E4066" s="8"/>
      <c r="F4066" s="10"/>
      <c r="G4066" s="8">
        <v>10214</v>
      </c>
      <c r="H4066" s="8" t="s">
        <v>17876</v>
      </c>
      <c r="I4066" s="8" t="s">
        <v>2428</v>
      </c>
      <c r="J4066" s="8">
        <v>11270</v>
      </c>
      <c r="K4066" s="8" t="s">
        <v>33804</v>
      </c>
    </row>
    <row r="4067" spans="1:11" x14ac:dyDescent="0.2">
      <c r="A4067" s="8">
        <f>MAX($A$2:$A4066)+1</f>
        <v>3147</v>
      </c>
      <c r="B4067" s="8"/>
      <c r="C4067" s="9" t="str">
        <f t="shared" si="64"/>
        <v>Snowbird Power Plant</v>
      </c>
      <c r="D4067" s="8"/>
      <c r="E4067" s="8"/>
      <c r="F4067" s="10"/>
      <c r="G4067" s="8">
        <v>10215</v>
      </c>
      <c r="H4067" s="8" t="s">
        <v>17877</v>
      </c>
      <c r="I4067" s="8" t="s">
        <v>3296</v>
      </c>
      <c r="J4067" s="8">
        <v>20712</v>
      </c>
      <c r="K4067" s="8" t="s">
        <v>33804</v>
      </c>
    </row>
    <row r="4068" spans="1:11" x14ac:dyDescent="0.2">
      <c r="A4068" s="8">
        <f>MAX($A$2:$A4067)+1</f>
        <v>3148</v>
      </c>
      <c r="B4068" s="8"/>
      <c r="C4068" s="9" t="str">
        <f t="shared" si="64"/>
        <v>Alabama River Pulp</v>
      </c>
      <c r="D4068" s="8"/>
      <c r="E4068" s="8"/>
      <c r="F4068" s="10"/>
      <c r="G4068" s="8">
        <v>10216</v>
      </c>
      <c r="H4068" s="8" t="s">
        <v>17878</v>
      </c>
      <c r="I4068" s="8" t="s">
        <v>550</v>
      </c>
      <c r="J4068" s="8">
        <v>57356</v>
      </c>
      <c r="K4068" s="8" t="s">
        <v>33804</v>
      </c>
    </row>
    <row r="4069" spans="1:11" x14ac:dyDescent="0.2">
      <c r="A4069" s="8">
        <f>MAX($A$2:$A4068)+1</f>
        <v>3149</v>
      </c>
      <c r="B4069" s="8"/>
      <c r="C4069" s="9" t="str">
        <f t="shared" si="64"/>
        <v>Warrensburg Hydroelectric</v>
      </c>
      <c r="D4069" s="8"/>
      <c r="E4069" s="8"/>
      <c r="F4069" s="10"/>
      <c r="G4069" s="8">
        <v>10218</v>
      </c>
      <c r="H4069" s="8" t="s">
        <v>17879</v>
      </c>
      <c r="I4069" s="8" t="s">
        <v>791</v>
      </c>
      <c r="J4069" s="8">
        <v>55754</v>
      </c>
      <c r="K4069" s="8" t="s">
        <v>33804</v>
      </c>
    </row>
    <row r="4070" spans="1:11" x14ac:dyDescent="0.2">
      <c r="A4070" s="8">
        <f>MAX($A$2:$A4069)+1</f>
        <v>3150</v>
      </c>
      <c r="B4070" s="8"/>
      <c r="C4070" s="9" t="str">
        <f t="shared" si="64"/>
        <v>Middle Falls Hydro</v>
      </c>
      <c r="D4070" s="8"/>
      <c r="E4070" s="8"/>
      <c r="F4070" s="10"/>
      <c r="G4070" s="8">
        <v>10219</v>
      </c>
      <c r="H4070" s="8" t="s">
        <v>17880</v>
      </c>
      <c r="I4070" s="8" t="s">
        <v>791</v>
      </c>
      <c r="J4070" s="8">
        <v>55754</v>
      </c>
      <c r="K4070" s="8" t="s">
        <v>33804</v>
      </c>
    </row>
    <row r="4071" spans="1:11" x14ac:dyDescent="0.2">
      <c r="A4071" s="8">
        <f>MAX($A$2:$A4070)+1</f>
        <v>3151</v>
      </c>
      <c r="B4071" s="8"/>
      <c r="C4071" s="9" t="str">
        <f t="shared" si="64"/>
        <v>Sissonville Hydro</v>
      </c>
      <c r="D4071" s="8"/>
      <c r="E4071" s="8"/>
      <c r="F4071" s="10"/>
      <c r="G4071" s="8">
        <v>10220</v>
      </c>
      <c r="H4071" s="8" t="s">
        <v>17881</v>
      </c>
      <c r="I4071" s="8" t="s">
        <v>791</v>
      </c>
      <c r="J4071" s="8">
        <v>55754</v>
      </c>
      <c r="K4071" s="8" t="s">
        <v>33804</v>
      </c>
    </row>
    <row r="4072" spans="1:11" x14ac:dyDescent="0.2">
      <c r="A4072" s="8">
        <f>MAX($A$2:$A4071)+1</f>
        <v>3152</v>
      </c>
      <c r="B4072" s="8"/>
      <c r="C4072" s="9" t="str">
        <f t="shared" si="64"/>
        <v>New York State Dam Hydro</v>
      </c>
      <c r="D4072" s="8"/>
      <c r="E4072" s="8"/>
      <c r="F4072" s="10"/>
      <c r="G4072" s="8">
        <v>10221</v>
      </c>
      <c r="H4072" s="8" t="s">
        <v>17882</v>
      </c>
      <c r="I4072" s="8" t="s">
        <v>791</v>
      </c>
      <c r="J4072" s="8">
        <v>55754</v>
      </c>
      <c r="K4072" s="8" t="s">
        <v>33804</v>
      </c>
    </row>
    <row r="4073" spans="1:11" x14ac:dyDescent="0.2">
      <c r="A4073" s="8">
        <f>MAX($A$2:$A4072)+1</f>
        <v>3153</v>
      </c>
      <c r="B4073" s="8"/>
      <c r="C4073" s="9" t="str">
        <f t="shared" si="64"/>
        <v>Tulare Success Power Project</v>
      </c>
      <c r="D4073" s="8"/>
      <c r="E4073" s="8"/>
      <c r="F4073" s="10"/>
      <c r="G4073" s="8">
        <v>10222</v>
      </c>
      <c r="H4073" s="8" t="s">
        <v>17883</v>
      </c>
      <c r="I4073" s="8" t="s">
        <v>2429</v>
      </c>
      <c r="J4073" s="8">
        <v>11278</v>
      </c>
      <c r="K4073" s="8" t="s">
        <v>33804</v>
      </c>
    </row>
    <row r="4074" spans="1:11" x14ac:dyDescent="0.2">
      <c r="A4074" s="8">
        <f>MAX($A$2:$A4073)+1</f>
        <v>3154</v>
      </c>
      <c r="B4074" s="8"/>
      <c r="C4074" s="9" t="str">
        <f t="shared" si="64"/>
        <v>AG Processing Inc</v>
      </c>
      <c r="D4074" s="8"/>
      <c r="E4074" s="8"/>
      <c r="F4074" s="10"/>
      <c r="G4074" s="8">
        <v>10223</v>
      </c>
      <c r="H4074" s="8" t="s">
        <v>17884</v>
      </c>
      <c r="I4074" s="8" t="s">
        <v>536</v>
      </c>
      <c r="J4074" s="8">
        <v>109</v>
      </c>
      <c r="K4074" s="8" t="s">
        <v>33804</v>
      </c>
    </row>
    <row r="4075" spans="1:11" x14ac:dyDescent="0.2">
      <c r="A4075" s="8">
        <f>MAX($A$2:$A4074)+1</f>
        <v>3155</v>
      </c>
      <c r="B4075" s="8"/>
      <c r="C4075" s="9" t="str">
        <f t="shared" si="64"/>
        <v>Merck Rahway Power Plant</v>
      </c>
      <c r="D4075" s="8"/>
      <c r="E4075" s="8"/>
      <c r="F4075" s="10"/>
      <c r="G4075" s="8">
        <v>10224</v>
      </c>
      <c r="H4075" s="8" t="s">
        <v>17885</v>
      </c>
      <c r="I4075" s="8" t="s">
        <v>2518</v>
      </c>
      <c r="J4075" s="8">
        <v>12311</v>
      </c>
      <c r="K4075" s="8" t="s">
        <v>33804</v>
      </c>
    </row>
    <row r="4076" spans="1:11" x14ac:dyDescent="0.2">
      <c r="A4076" s="8">
        <f>MAX($A$2:$A4075)+1</f>
        <v>3156</v>
      </c>
      <c r="B4076" s="8"/>
      <c r="C4076" s="9" t="str">
        <f t="shared" si="64"/>
        <v>Leaf River Cellulose LLC</v>
      </c>
      <c r="D4076" s="8"/>
      <c r="E4076" s="8"/>
      <c r="F4076" s="10"/>
      <c r="G4076" s="8">
        <v>10233</v>
      </c>
      <c r="H4076" s="8" t="s">
        <v>17886</v>
      </c>
      <c r="I4076" s="8" t="s">
        <v>2368</v>
      </c>
      <c r="J4076" s="8">
        <v>50133</v>
      </c>
      <c r="K4076" s="8" t="s">
        <v>33804</v>
      </c>
    </row>
    <row r="4077" spans="1:11" x14ac:dyDescent="0.2">
      <c r="A4077" s="8">
        <f>MAX($A$2:$A4076)+1</f>
        <v>3157</v>
      </c>
      <c r="B4077" s="8"/>
      <c r="C4077" s="9" t="str">
        <f t="shared" si="64"/>
        <v>Biron Mill</v>
      </c>
      <c r="D4077" s="8"/>
      <c r="E4077" s="8"/>
      <c r="F4077" s="10"/>
      <c r="G4077" s="8">
        <v>10234</v>
      </c>
      <c r="H4077" s="8" t="s">
        <v>17887</v>
      </c>
      <c r="I4077" s="8" t="s">
        <v>3764</v>
      </c>
      <c r="J4077" s="8">
        <v>55965</v>
      </c>
      <c r="K4077" s="8" t="s">
        <v>33804</v>
      </c>
    </row>
    <row r="4078" spans="1:11" x14ac:dyDescent="0.2">
      <c r="A4078" s="8">
        <f>MAX($A$2:$A4077)+1</f>
        <v>3158</v>
      </c>
      <c r="B4078" s="8"/>
      <c r="C4078" s="9" t="str">
        <f t="shared" si="64"/>
        <v>Diana Hydroelectric</v>
      </c>
      <c r="D4078" s="8"/>
      <c r="E4078" s="8"/>
      <c r="F4078" s="10"/>
      <c r="G4078" s="8">
        <v>10237</v>
      </c>
      <c r="H4078" s="8" t="s">
        <v>17888</v>
      </c>
      <c r="I4078" s="8" t="s">
        <v>1759</v>
      </c>
      <c r="J4078" s="8">
        <v>60023</v>
      </c>
      <c r="K4078" s="8" t="s">
        <v>33804</v>
      </c>
    </row>
    <row r="4079" spans="1:11" x14ac:dyDescent="0.2">
      <c r="A4079" s="8">
        <f>MAX($A$2:$A4078)+1</f>
        <v>3159</v>
      </c>
      <c r="B4079" s="8"/>
      <c r="C4079" s="9" t="str">
        <f t="shared" si="64"/>
        <v>Dolgeville Hydro</v>
      </c>
      <c r="D4079" s="8"/>
      <c r="E4079" s="8"/>
      <c r="F4079" s="10"/>
      <c r="G4079" s="8">
        <v>10238</v>
      </c>
      <c r="H4079" s="8" t="s">
        <v>17889</v>
      </c>
      <c r="I4079" s="8" t="s">
        <v>1759</v>
      </c>
      <c r="J4079" s="8">
        <v>60023</v>
      </c>
      <c r="K4079" s="8" t="s">
        <v>33804</v>
      </c>
    </row>
    <row r="4080" spans="1:11" x14ac:dyDescent="0.2">
      <c r="A4080" s="8">
        <f>MAX($A$2:$A4079)+1</f>
        <v>3160</v>
      </c>
      <c r="B4080" s="8"/>
      <c r="C4080" s="9" t="str">
        <f t="shared" si="64"/>
        <v>Ticona Polymers Inc</v>
      </c>
      <c r="D4080" s="8"/>
      <c r="E4080" s="8"/>
      <c r="F4080" s="10"/>
      <c r="G4080" s="8">
        <v>10243</v>
      </c>
      <c r="H4080" s="8" t="s">
        <v>3575</v>
      </c>
      <c r="I4080" s="8" t="s">
        <v>3575</v>
      </c>
      <c r="J4080" s="8">
        <v>3432</v>
      </c>
      <c r="K4080" s="8" t="s">
        <v>33804</v>
      </c>
    </row>
    <row r="4081" spans="1:11" x14ac:dyDescent="0.2">
      <c r="A4081" s="8">
        <f>MAX($A$2:$A4080)+1</f>
        <v>3161</v>
      </c>
      <c r="B4081" s="8"/>
      <c r="C4081" s="9" t="str">
        <f t="shared" si="64"/>
        <v>P H Glatfelter Co -Chillicothe Facility</v>
      </c>
      <c r="D4081" s="8"/>
      <c r="E4081" s="8"/>
      <c r="F4081" s="10"/>
      <c r="G4081" s="8">
        <v>10244</v>
      </c>
      <c r="H4081" s="8" t="s">
        <v>17890</v>
      </c>
      <c r="I4081" s="8" t="s">
        <v>2884</v>
      </c>
      <c r="J4081" s="8">
        <v>54880</v>
      </c>
      <c r="K4081" s="8" t="s">
        <v>33804</v>
      </c>
    </row>
    <row r="4082" spans="1:11" x14ac:dyDescent="0.2">
      <c r="A4082" s="8">
        <f>MAX($A$2:$A4081)+1</f>
        <v>3162</v>
      </c>
      <c r="B4082" s="8"/>
      <c r="C4082" s="9" t="str">
        <f t="shared" si="64"/>
        <v>ArcelorMittal Burns Harbor</v>
      </c>
      <c r="D4082" s="8"/>
      <c r="E4082" s="8"/>
      <c r="F4082" s="10"/>
      <c r="G4082" s="8">
        <v>10245</v>
      </c>
      <c r="H4082" s="8" t="s">
        <v>17891</v>
      </c>
      <c r="I4082" s="8" t="s">
        <v>638</v>
      </c>
      <c r="J4082" s="8">
        <v>56147</v>
      </c>
      <c r="K4082" s="8" t="s">
        <v>33804</v>
      </c>
    </row>
    <row r="4083" spans="1:11" x14ac:dyDescent="0.2">
      <c r="A4083" s="8">
        <f>MAX($A$2:$A4082)+1</f>
        <v>3163</v>
      </c>
      <c r="B4083" s="8"/>
      <c r="C4083" s="9" t="str">
        <f t="shared" si="64"/>
        <v>Bay County Waste to Energy</v>
      </c>
      <c r="D4083" s="8"/>
      <c r="E4083" s="8"/>
      <c r="F4083" s="10"/>
      <c r="G4083" s="8">
        <v>10250</v>
      </c>
      <c r="H4083" s="8" t="s">
        <v>17892</v>
      </c>
      <c r="I4083" s="8" t="s">
        <v>707</v>
      </c>
      <c r="J4083" s="8">
        <v>23330</v>
      </c>
      <c r="K4083" s="8" t="s">
        <v>33804</v>
      </c>
    </row>
    <row r="4084" spans="1:11" x14ac:dyDescent="0.2">
      <c r="A4084" s="8">
        <f>MAX($A$2:$A4083)+1</f>
        <v>3164</v>
      </c>
      <c r="B4084" s="8"/>
      <c r="C4084" s="9" t="str">
        <f t="shared" si="64"/>
        <v>Domtar Kingsport Mill</v>
      </c>
      <c r="D4084" s="8"/>
      <c r="E4084" s="8"/>
      <c r="F4084" s="10"/>
      <c r="G4084" s="8">
        <v>10252</v>
      </c>
      <c r="H4084" s="8" t="s">
        <v>17893</v>
      </c>
      <c r="I4084" s="8" t="s">
        <v>1618</v>
      </c>
      <c r="J4084" s="8">
        <v>55849</v>
      </c>
      <c r="K4084" s="8" t="s">
        <v>33804</v>
      </c>
    </row>
    <row r="4085" spans="1:11" x14ac:dyDescent="0.2">
      <c r="A4085" s="8">
        <f>MAX($A$2:$A4084)+1</f>
        <v>3165</v>
      </c>
      <c r="B4085" s="8"/>
      <c r="C4085" s="9" t="str">
        <f t="shared" si="64"/>
        <v>Haypress</v>
      </c>
      <c r="D4085" s="8"/>
      <c r="E4085" s="8"/>
      <c r="F4085" s="10"/>
      <c r="G4085" s="8">
        <v>10253</v>
      </c>
      <c r="H4085" s="8" t="s">
        <v>17894</v>
      </c>
      <c r="I4085" s="8" t="s">
        <v>1713</v>
      </c>
      <c r="J4085" s="8">
        <v>56531</v>
      </c>
      <c r="K4085" s="8" t="s">
        <v>33804</v>
      </c>
    </row>
    <row r="4086" spans="1:11" x14ac:dyDescent="0.2">
      <c r="A4086" s="8">
        <f>MAX($A$2:$A4085)+1</f>
        <v>3166</v>
      </c>
      <c r="B4086" s="8"/>
      <c r="C4086" s="9" t="str">
        <f t="shared" si="64"/>
        <v>West Enfield Hydro</v>
      </c>
      <c r="D4086" s="8"/>
      <c r="E4086" s="8"/>
      <c r="F4086" s="10"/>
      <c r="G4086" s="8">
        <v>10255</v>
      </c>
      <c r="H4086" s="8" t="s">
        <v>17895</v>
      </c>
      <c r="I4086" s="8" t="s">
        <v>825</v>
      </c>
      <c r="J4086" s="8">
        <v>59178</v>
      </c>
      <c r="K4086" s="8" t="s">
        <v>33804</v>
      </c>
    </row>
    <row r="4087" spans="1:11" x14ac:dyDescent="0.2">
      <c r="A4087" s="8">
        <f>MAX($A$2:$A4086)+1</f>
        <v>3167</v>
      </c>
      <c r="B4087" s="8"/>
      <c r="C4087" s="9" t="str">
        <f t="shared" si="64"/>
        <v>Haw River Hydro</v>
      </c>
      <c r="D4087" s="8"/>
      <c r="E4087" s="8"/>
      <c r="F4087" s="10"/>
      <c r="G4087" s="8">
        <v>10258</v>
      </c>
      <c r="H4087" s="8" t="s">
        <v>17896</v>
      </c>
      <c r="I4087" s="8" t="s">
        <v>2081</v>
      </c>
      <c r="J4087" s="8">
        <v>4980</v>
      </c>
      <c r="K4087" s="8" t="s">
        <v>33804</v>
      </c>
    </row>
    <row r="4088" spans="1:11" x14ac:dyDescent="0.2">
      <c r="A4088" s="8">
        <f>MAX($A$2:$A4087)+1</f>
        <v>3168</v>
      </c>
      <c r="B4088" s="8"/>
      <c r="C4088" s="9" t="str">
        <f t="shared" si="64"/>
        <v>Enterprise Products Operating</v>
      </c>
      <c r="D4088" s="8"/>
      <c r="E4088" s="8"/>
      <c r="F4088" s="10"/>
      <c r="G4088" s="8">
        <v>10261</v>
      </c>
      <c r="H4088" s="8" t="s">
        <v>17897</v>
      </c>
      <c r="I4088" s="8" t="s">
        <v>1758</v>
      </c>
      <c r="J4088" s="8">
        <v>29925</v>
      </c>
      <c r="K4088" s="8" t="s">
        <v>33804</v>
      </c>
    </row>
    <row r="4089" spans="1:11" x14ac:dyDescent="0.2">
      <c r="A4089" s="8">
        <f>MAX($A$2:$A4088)+1</f>
        <v>3169</v>
      </c>
      <c r="B4089" s="8"/>
      <c r="C4089" s="9" t="str">
        <f t="shared" si="64"/>
        <v>California Institute of Technology</v>
      </c>
      <c r="D4089" s="8"/>
      <c r="E4089" s="8"/>
      <c r="F4089" s="10"/>
      <c r="G4089" s="8">
        <v>10262</v>
      </c>
      <c r="H4089" s="8" t="s">
        <v>17898</v>
      </c>
      <c r="I4089" s="8" t="s">
        <v>863</v>
      </c>
      <c r="J4089" s="8">
        <v>2848</v>
      </c>
      <c r="K4089" s="8" t="s">
        <v>33804</v>
      </c>
    </row>
    <row r="4090" spans="1:11" x14ac:dyDescent="0.2">
      <c r="A4090" s="8">
        <f>MAX($A$2:$A4089)+1</f>
        <v>3170</v>
      </c>
      <c r="B4090" s="8"/>
      <c r="C4090" s="9" t="str">
        <f t="shared" si="64"/>
        <v>Florida's Natural Growers</v>
      </c>
      <c r="D4090" s="8"/>
      <c r="E4090" s="8"/>
      <c r="F4090" s="10"/>
      <c r="G4090" s="8">
        <v>10275</v>
      </c>
      <c r="H4090" s="8" t="s">
        <v>17899</v>
      </c>
      <c r="I4090" s="8" t="s">
        <v>1009</v>
      </c>
      <c r="J4090" s="8">
        <v>3662</v>
      </c>
      <c r="K4090" s="8" t="s">
        <v>33804</v>
      </c>
    </row>
    <row r="4091" spans="1:11" x14ac:dyDescent="0.2">
      <c r="A4091" s="8">
        <f>MAX($A$2:$A4090)+1</f>
        <v>3171</v>
      </c>
      <c r="B4091" s="8"/>
      <c r="C4091" s="9" t="str">
        <f t="shared" si="64"/>
        <v>Clement Dam Hydro LLC</v>
      </c>
      <c r="D4091" s="8"/>
      <c r="E4091" s="8"/>
      <c r="F4091" s="10"/>
      <c r="G4091" s="8">
        <v>10276</v>
      </c>
      <c r="H4091" s="8" t="s">
        <v>17900</v>
      </c>
      <c r="I4091" s="8" t="s">
        <v>1678</v>
      </c>
      <c r="J4091" s="8">
        <v>57280</v>
      </c>
      <c r="K4091" s="8" t="s">
        <v>33804</v>
      </c>
    </row>
    <row r="4092" spans="1:11" x14ac:dyDescent="0.2">
      <c r="A4092" s="8">
        <f>MAX($A$2:$A4091)+1</f>
        <v>3172</v>
      </c>
      <c r="B4092" s="8"/>
      <c r="C4092" s="9" t="str">
        <f t="shared" si="64"/>
        <v>Kansas River Project</v>
      </c>
      <c r="D4092" s="8"/>
      <c r="E4092" s="8"/>
      <c r="F4092" s="10"/>
      <c r="G4092" s="8">
        <v>10279</v>
      </c>
      <c r="H4092" s="8" t="s">
        <v>17901</v>
      </c>
      <c r="I4092" s="8" t="s">
        <v>800</v>
      </c>
      <c r="J4092" s="8">
        <v>2048</v>
      </c>
      <c r="K4092" s="8" t="s">
        <v>33804</v>
      </c>
    </row>
    <row r="4093" spans="1:11" x14ac:dyDescent="0.2">
      <c r="A4093" s="8">
        <f>MAX($A$2:$A4092)+1</f>
        <v>3173</v>
      </c>
      <c r="B4093" s="8"/>
      <c r="C4093" s="9" t="str">
        <f t="shared" si="64"/>
        <v>Bob Jones University Cogen Plant</v>
      </c>
      <c r="D4093" s="8"/>
      <c r="E4093" s="8"/>
      <c r="F4093" s="10"/>
      <c r="G4093" s="8">
        <v>10280</v>
      </c>
      <c r="H4093" s="8" t="s">
        <v>17902</v>
      </c>
      <c r="I4093" s="8" t="s">
        <v>783</v>
      </c>
      <c r="J4093" s="8">
        <v>1947</v>
      </c>
      <c r="K4093" s="8" t="s">
        <v>33804</v>
      </c>
    </row>
    <row r="4094" spans="1:11" x14ac:dyDescent="0.2">
      <c r="A4094" s="8">
        <f>MAX($A$2:$A4093)+1</f>
        <v>3174</v>
      </c>
      <c r="B4094" s="8"/>
      <c r="C4094" s="9" t="str">
        <f t="shared" si="64"/>
        <v>Big Creek Water Works</v>
      </c>
      <c r="D4094" s="8"/>
      <c r="E4094" s="8"/>
      <c r="F4094" s="10"/>
      <c r="G4094" s="8">
        <v>10282</v>
      </c>
      <c r="H4094" s="8" t="s">
        <v>17903</v>
      </c>
      <c r="I4094" s="8" t="s">
        <v>745</v>
      </c>
      <c r="J4094" s="8">
        <v>1678</v>
      </c>
      <c r="K4094" s="8" t="s">
        <v>33804</v>
      </c>
    </row>
    <row r="4095" spans="1:11" x14ac:dyDescent="0.2">
      <c r="A4095" s="8">
        <f>MAX($A$2:$A4094)+1</f>
        <v>3175</v>
      </c>
      <c r="B4095" s="8"/>
      <c r="C4095" s="9" t="str">
        <f t="shared" si="64"/>
        <v>Townsend Hydro</v>
      </c>
      <c r="D4095" s="8"/>
      <c r="E4095" s="8"/>
      <c r="F4095" s="10"/>
      <c r="G4095" s="8">
        <v>10285</v>
      </c>
      <c r="H4095" s="8" t="s">
        <v>17904</v>
      </c>
      <c r="I4095" s="8" t="s">
        <v>720</v>
      </c>
      <c r="J4095" s="8">
        <v>1528</v>
      </c>
      <c r="K4095" s="8" t="s">
        <v>33804</v>
      </c>
    </row>
    <row r="4096" spans="1:11" x14ac:dyDescent="0.2">
      <c r="A4096" s="8">
        <f>MAX($A$2:$A4095)+1</f>
        <v>3176</v>
      </c>
      <c r="B4096" s="8"/>
      <c r="C4096" s="9" t="str">
        <f t="shared" si="64"/>
        <v>Cornell Hydro</v>
      </c>
      <c r="D4096" s="8"/>
      <c r="E4096" s="8"/>
      <c r="F4096" s="10"/>
      <c r="G4096" s="8">
        <v>10286</v>
      </c>
      <c r="H4096" s="8" t="s">
        <v>1464</v>
      </c>
      <c r="I4096" s="8" t="s">
        <v>1464</v>
      </c>
      <c r="J4096" s="8">
        <v>4386</v>
      </c>
      <c r="K4096" s="8" t="s">
        <v>33804</v>
      </c>
    </row>
    <row r="4097" spans="1:11" x14ac:dyDescent="0.2">
      <c r="A4097" s="8">
        <f>MAX($A$2:$A4096)+1</f>
        <v>3177</v>
      </c>
      <c r="B4097" s="8"/>
      <c r="C4097" s="9" t="str">
        <f t="shared" si="64"/>
        <v>Beowawe Power</v>
      </c>
      <c r="D4097" s="8"/>
      <c r="E4097" s="8"/>
      <c r="F4097" s="10"/>
      <c r="G4097" s="8">
        <v>10287</v>
      </c>
      <c r="H4097" s="8" t="s">
        <v>17905</v>
      </c>
      <c r="I4097" s="8" t="s">
        <v>3535</v>
      </c>
      <c r="J4097" s="8">
        <v>2782</v>
      </c>
      <c r="K4097" s="8" t="s">
        <v>33804</v>
      </c>
    </row>
    <row r="4098" spans="1:11" x14ac:dyDescent="0.2">
      <c r="A4098" s="8">
        <f>MAX($A$2:$A4097)+1</f>
        <v>3178</v>
      </c>
      <c r="B4098" s="8"/>
      <c r="C4098" s="9" t="str">
        <f t="shared" si="64"/>
        <v>Bridgewater Power LP</v>
      </c>
      <c r="D4098" s="8"/>
      <c r="E4098" s="8"/>
      <c r="F4098" s="10"/>
      <c r="G4098" s="8">
        <v>10290</v>
      </c>
      <c r="H4098" s="8" t="s">
        <v>17906</v>
      </c>
      <c r="I4098" s="8" t="s">
        <v>818</v>
      </c>
      <c r="J4098" s="8">
        <v>2226</v>
      </c>
      <c r="K4098" s="8" t="s">
        <v>33804</v>
      </c>
    </row>
    <row r="4099" spans="1:11" x14ac:dyDescent="0.2">
      <c r="A4099" s="8">
        <f>MAX($A$2:$A4098)+1</f>
        <v>3179</v>
      </c>
      <c r="B4099" s="8"/>
      <c r="C4099" s="9" t="str">
        <f t="shared" si="64"/>
        <v>King City Power Plant</v>
      </c>
      <c r="D4099" s="8"/>
      <c r="E4099" s="8"/>
      <c r="F4099" s="10"/>
      <c r="G4099" s="8">
        <v>10294</v>
      </c>
      <c r="H4099" s="8" t="s">
        <v>17907</v>
      </c>
      <c r="I4099" s="8" t="s">
        <v>885</v>
      </c>
      <c r="J4099" s="8">
        <v>2938</v>
      </c>
      <c r="K4099" s="8" t="s">
        <v>33804</v>
      </c>
    </row>
    <row r="4100" spans="1:11" x14ac:dyDescent="0.2">
      <c r="A4100" s="8">
        <f>MAX($A$2:$A4099)+1</f>
        <v>3180</v>
      </c>
      <c r="B4100" s="8"/>
      <c r="C4100" s="9" t="str">
        <f t="shared" si="64"/>
        <v>South Forks Hydro</v>
      </c>
      <c r="D4100" s="8"/>
      <c r="E4100" s="8"/>
      <c r="F4100" s="10"/>
      <c r="G4100" s="8">
        <v>10296</v>
      </c>
      <c r="H4100" s="8" t="s">
        <v>17908</v>
      </c>
      <c r="I4100" s="8" t="s">
        <v>3343</v>
      </c>
      <c r="J4100" s="8">
        <v>17627</v>
      </c>
      <c r="K4100" s="8" t="s">
        <v>33804</v>
      </c>
    </row>
    <row r="4101" spans="1:11" x14ac:dyDescent="0.2">
      <c r="A4101" s="8">
        <f>MAX($A$2:$A4100)+1</f>
        <v>3181</v>
      </c>
      <c r="B4101" s="8"/>
      <c r="C4101" s="9" t="str">
        <f t="shared" si="64"/>
        <v>Bayou Cogen Plant</v>
      </c>
      <c r="D4101" s="8"/>
      <c r="E4101" s="8"/>
      <c r="F4101" s="10"/>
      <c r="G4101" s="8">
        <v>10298</v>
      </c>
      <c r="H4101" s="8" t="s">
        <v>17909</v>
      </c>
      <c r="I4101" s="8" t="s">
        <v>546</v>
      </c>
      <c r="J4101" s="8">
        <v>327</v>
      </c>
      <c r="K4101" s="8" t="s">
        <v>33804</v>
      </c>
    </row>
    <row r="4102" spans="1:11" x14ac:dyDescent="0.2">
      <c r="A4102" s="8">
        <f>MAX($A$2:$A4101)+1</f>
        <v>3182</v>
      </c>
      <c r="B4102" s="8"/>
      <c r="C4102" s="9" t="str">
        <f t="shared" si="64"/>
        <v>Desert View Power</v>
      </c>
      <c r="D4102" s="8"/>
      <c r="E4102" s="8"/>
      <c r="F4102" s="10"/>
      <c r="G4102" s="8">
        <v>10300</v>
      </c>
      <c r="H4102" s="8" t="s">
        <v>17910</v>
      </c>
      <c r="I4102" s="8" t="s">
        <v>1586</v>
      </c>
      <c r="J4102" s="8">
        <v>3998</v>
      </c>
      <c r="K4102" s="8" t="s">
        <v>33804</v>
      </c>
    </row>
    <row r="4103" spans="1:11" x14ac:dyDescent="0.2">
      <c r="A4103" s="8">
        <f>MAX($A$2:$A4102)+1</f>
        <v>3183</v>
      </c>
      <c r="B4103" s="8"/>
      <c r="C4103" s="9" t="str">
        <f t="shared" si="64"/>
        <v>Louisiana Sugar Refining</v>
      </c>
      <c r="D4103" s="8"/>
      <c r="E4103" s="8"/>
      <c r="F4103" s="10"/>
      <c r="G4103" s="8">
        <v>10301</v>
      </c>
      <c r="H4103" s="8" t="s">
        <v>17911</v>
      </c>
      <c r="I4103" s="8" t="s">
        <v>2422</v>
      </c>
      <c r="J4103" s="8">
        <v>57145</v>
      </c>
      <c r="K4103" s="8" t="s">
        <v>33804</v>
      </c>
    </row>
    <row r="4104" spans="1:11" x14ac:dyDescent="0.2">
      <c r="A4104" s="8">
        <f>MAX($A$2:$A4103)+1</f>
        <v>3184</v>
      </c>
      <c r="B4104" s="8"/>
      <c r="C4104" s="9" t="str">
        <f t="shared" ref="C4104:C4167" si="65">IF(H4104="",F4104,H4104)</f>
        <v>Juniata Locomotive Shop</v>
      </c>
      <c r="D4104" s="8"/>
      <c r="E4104" s="8"/>
      <c r="F4104" s="10"/>
      <c r="G4104" s="8">
        <v>10302</v>
      </c>
      <c r="H4104" s="8" t="s">
        <v>17912</v>
      </c>
      <c r="I4104" s="8" t="s">
        <v>2739</v>
      </c>
      <c r="J4104" s="8">
        <v>13657</v>
      </c>
      <c r="K4104" s="8" t="s">
        <v>33804</v>
      </c>
    </row>
    <row r="4105" spans="1:11" x14ac:dyDescent="0.2">
      <c r="A4105" s="8">
        <f>MAX($A$2:$A4104)+1</f>
        <v>3185</v>
      </c>
      <c r="B4105" s="8"/>
      <c r="C4105" s="9" t="str">
        <f t="shared" si="65"/>
        <v>Dutchess Cnty Resource Recovery Facility</v>
      </c>
      <c r="D4105" s="8"/>
      <c r="E4105" s="8"/>
      <c r="F4105" s="10"/>
      <c r="G4105" s="8">
        <v>10305</v>
      </c>
      <c r="H4105" s="8" t="s">
        <v>17913</v>
      </c>
      <c r="I4105" s="8" t="s">
        <v>1659</v>
      </c>
      <c r="J4105" s="8">
        <v>12834</v>
      </c>
      <c r="K4105" s="8" t="s">
        <v>33804</v>
      </c>
    </row>
    <row r="4106" spans="1:11" x14ac:dyDescent="0.2">
      <c r="A4106" s="8">
        <f>MAX($A$2:$A4105)+1</f>
        <v>3186</v>
      </c>
      <c r="B4106" s="8"/>
      <c r="C4106" s="9" t="str">
        <f t="shared" si="65"/>
        <v>Bellingham Cogeneration Facility</v>
      </c>
      <c r="D4106" s="8"/>
      <c r="E4106" s="8"/>
      <c r="F4106" s="10"/>
      <c r="G4106" s="8">
        <v>10307</v>
      </c>
      <c r="H4106" s="8" t="s">
        <v>17914</v>
      </c>
      <c r="I4106" s="8" t="s">
        <v>2756</v>
      </c>
      <c r="J4106" s="8">
        <v>21970</v>
      </c>
      <c r="K4106" s="8" t="s">
        <v>33804</v>
      </c>
    </row>
    <row r="4107" spans="1:11" x14ac:dyDescent="0.2">
      <c r="A4107" s="8">
        <f>MAX($A$2:$A4106)+1</f>
        <v>3187</v>
      </c>
      <c r="B4107" s="8"/>
      <c r="C4107" s="9" t="str">
        <f t="shared" si="65"/>
        <v>Sayreville Cogeneration Facility</v>
      </c>
      <c r="D4107" s="8"/>
      <c r="E4107" s="8"/>
      <c r="F4107" s="10"/>
      <c r="G4107" s="8">
        <v>10308</v>
      </c>
      <c r="H4107" s="8" t="s">
        <v>17915</v>
      </c>
      <c r="I4107" s="8" t="s">
        <v>2748</v>
      </c>
      <c r="J4107" s="8">
        <v>22290</v>
      </c>
      <c r="K4107" s="8" t="s">
        <v>33804</v>
      </c>
    </row>
    <row r="4108" spans="1:11" x14ac:dyDescent="0.2">
      <c r="A4108" s="8">
        <f>MAX($A$2:$A4107)+1</f>
        <v>3188</v>
      </c>
      <c r="B4108" s="8"/>
      <c r="C4108" s="9" t="str">
        <f t="shared" si="65"/>
        <v>Geismar</v>
      </c>
      <c r="D4108" s="8"/>
      <c r="E4108" s="8"/>
      <c r="F4108" s="10"/>
      <c r="G4108" s="8">
        <v>10319</v>
      </c>
      <c r="H4108" s="8" t="s">
        <v>17916</v>
      </c>
      <c r="I4108" s="8" t="s">
        <v>701</v>
      </c>
      <c r="J4108" s="8">
        <v>1182</v>
      </c>
      <c r="K4108" s="8" t="s">
        <v>33804</v>
      </c>
    </row>
    <row r="4109" spans="1:11" x14ac:dyDescent="0.2">
      <c r="A4109" s="8">
        <f>MAX($A$2:$A4108)+1</f>
        <v>3189</v>
      </c>
      <c r="B4109" s="8"/>
      <c r="C4109" s="9" t="str">
        <f t="shared" si="65"/>
        <v>Copper Dam Plant</v>
      </c>
      <c r="D4109" s="8"/>
      <c r="E4109" s="8"/>
      <c r="F4109" s="10"/>
      <c r="G4109" s="8">
        <v>10323</v>
      </c>
      <c r="H4109" s="8" t="s">
        <v>17917</v>
      </c>
      <c r="I4109" s="8" t="s">
        <v>1825</v>
      </c>
      <c r="J4109" s="8">
        <v>6201</v>
      </c>
      <c r="K4109" s="8" t="s">
        <v>33804</v>
      </c>
    </row>
    <row r="4110" spans="1:11" x14ac:dyDescent="0.2">
      <c r="A4110" s="8">
        <f>MAX($A$2:$A4109)+1</f>
        <v>3190</v>
      </c>
      <c r="B4110" s="8"/>
      <c r="C4110" s="9" t="str">
        <f t="shared" si="65"/>
        <v>Peters Drive Plant</v>
      </c>
      <c r="D4110" s="8"/>
      <c r="E4110" s="8"/>
      <c r="F4110" s="10"/>
      <c r="G4110" s="8">
        <v>10324</v>
      </c>
      <c r="H4110" s="8" t="s">
        <v>17918</v>
      </c>
      <c r="I4110" s="8" t="s">
        <v>1825</v>
      </c>
      <c r="J4110" s="8">
        <v>6201</v>
      </c>
      <c r="K4110" s="8" t="s">
        <v>33804</v>
      </c>
    </row>
    <row r="4111" spans="1:11" x14ac:dyDescent="0.2">
      <c r="A4111" s="8">
        <f>MAX($A$2:$A4110)+1</f>
        <v>3191</v>
      </c>
      <c r="B4111" s="8"/>
      <c r="C4111" s="9" t="str">
        <f t="shared" si="65"/>
        <v>Mink Creek Hydro</v>
      </c>
      <c r="D4111" s="8"/>
      <c r="E4111" s="8"/>
      <c r="F4111" s="10"/>
      <c r="G4111" s="8">
        <v>10325</v>
      </c>
      <c r="H4111" s="8" t="s">
        <v>17919</v>
      </c>
      <c r="I4111" s="8" t="s">
        <v>2570</v>
      </c>
      <c r="J4111" s="8">
        <v>6288</v>
      </c>
      <c r="K4111" s="8" t="s">
        <v>33804</v>
      </c>
    </row>
    <row r="4112" spans="1:11" x14ac:dyDescent="0.2">
      <c r="A4112" s="8">
        <f>MAX($A$2:$A4111)+1</f>
        <v>3192</v>
      </c>
      <c r="B4112" s="8"/>
      <c r="C4112" s="9" t="str">
        <f t="shared" si="65"/>
        <v>T B Simon Power Plant</v>
      </c>
      <c r="D4112" s="8"/>
      <c r="E4112" s="8"/>
      <c r="F4112" s="10"/>
      <c r="G4112" s="8">
        <v>10328</v>
      </c>
      <c r="H4112" s="8" t="s">
        <v>17920</v>
      </c>
      <c r="I4112" s="8" t="s">
        <v>2541</v>
      </c>
      <c r="J4112" s="8">
        <v>12436</v>
      </c>
      <c r="K4112" s="8" t="s">
        <v>33804</v>
      </c>
    </row>
    <row r="4113" spans="1:11" x14ac:dyDescent="0.2">
      <c r="A4113" s="8">
        <f>MAX($A$2:$A4112)+1</f>
        <v>3193</v>
      </c>
      <c r="B4113" s="8"/>
      <c r="C4113" s="9" t="str">
        <f t="shared" si="65"/>
        <v>Florida Power Development</v>
      </c>
      <c r="D4113" s="8"/>
      <c r="E4113" s="8"/>
      <c r="F4113" s="10"/>
      <c r="G4113" s="8">
        <v>10333</v>
      </c>
      <c r="H4113" s="8" t="s">
        <v>1854</v>
      </c>
      <c r="I4113" s="8" t="s">
        <v>1854</v>
      </c>
      <c r="J4113" s="8">
        <v>3303</v>
      </c>
      <c r="K4113" s="8" t="s">
        <v>33804</v>
      </c>
    </row>
    <row r="4114" spans="1:11" x14ac:dyDescent="0.2">
      <c r="A4114" s="8">
        <f>MAX($A$2:$A4113)+1</f>
        <v>3194</v>
      </c>
      <c r="B4114" s="8"/>
      <c r="C4114" s="9" t="str">
        <f t="shared" si="65"/>
        <v>H Power</v>
      </c>
      <c r="D4114" s="8"/>
      <c r="E4114" s="8"/>
      <c r="F4114" s="10"/>
      <c r="G4114" s="8">
        <v>10334</v>
      </c>
      <c r="H4114" s="8" t="s">
        <v>17921</v>
      </c>
      <c r="I4114" s="8" t="s">
        <v>1491</v>
      </c>
      <c r="J4114" s="8">
        <v>49846</v>
      </c>
      <c r="K4114" s="8" t="s">
        <v>33804</v>
      </c>
    </row>
    <row r="4115" spans="1:11" x14ac:dyDescent="0.2">
      <c r="A4115" s="8">
        <f>MAX($A$2:$A4114)+1</f>
        <v>3195</v>
      </c>
      <c r="B4115" s="8"/>
      <c r="C4115" s="9" t="str">
        <f t="shared" si="65"/>
        <v>Southside Water Reclamation Plant</v>
      </c>
      <c r="D4115" s="8"/>
      <c r="E4115" s="8"/>
      <c r="F4115" s="10"/>
      <c r="G4115" s="8">
        <v>10339</v>
      </c>
      <c r="H4115" s="8" t="s">
        <v>17922</v>
      </c>
      <c r="I4115" s="8" t="s">
        <v>559</v>
      </c>
      <c r="J4115" s="8">
        <v>194</v>
      </c>
      <c r="K4115" s="8" t="s">
        <v>33804</v>
      </c>
    </row>
    <row r="4116" spans="1:11" x14ac:dyDescent="0.2">
      <c r="A4116" s="8">
        <f>MAX($A$2:$A4115)+1</f>
        <v>3196</v>
      </c>
      <c r="B4116" s="8"/>
      <c r="C4116" s="9" t="str">
        <f t="shared" si="65"/>
        <v>Foster Wheeler Martinez</v>
      </c>
      <c r="D4116" s="8"/>
      <c r="E4116" s="8"/>
      <c r="F4116" s="10"/>
      <c r="G4116" s="8">
        <v>10342</v>
      </c>
      <c r="H4116" s="8" t="s">
        <v>17923</v>
      </c>
      <c r="I4116" s="8" t="s">
        <v>1867</v>
      </c>
      <c r="J4116" s="8">
        <v>6659</v>
      </c>
      <c r="K4116" s="8" t="s">
        <v>33804</v>
      </c>
    </row>
    <row r="4117" spans="1:11" x14ac:dyDescent="0.2">
      <c r="A4117" s="8">
        <f>MAX($A$2:$A4116)+1</f>
        <v>3197</v>
      </c>
      <c r="B4117" s="8"/>
      <c r="C4117" s="9" t="str">
        <f t="shared" si="65"/>
        <v>Foster Wheeler Mt Carmel Cogen</v>
      </c>
      <c r="D4117" s="8"/>
      <c r="E4117" s="8"/>
      <c r="F4117" s="10"/>
      <c r="G4117" s="8">
        <v>10343</v>
      </c>
      <c r="H4117" s="8" t="s">
        <v>17924</v>
      </c>
      <c r="I4117" s="8" t="s">
        <v>2626</v>
      </c>
      <c r="J4117" s="8">
        <v>49889</v>
      </c>
      <c r="K4117" s="8" t="s">
        <v>33804</v>
      </c>
    </row>
    <row r="4118" spans="1:11" x14ac:dyDescent="0.2">
      <c r="A4118" s="8">
        <f>MAX($A$2:$A4117)+1</f>
        <v>3198</v>
      </c>
      <c r="B4118" s="8"/>
      <c r="C4118" s="9" t="str">
        <f t="shared" si="65"/>
        <v>Hillman Power LLC</v>
      </c>
      <c r="D4118" s="8"/>
      <c r="E4118" s="8"/>
      <c r="F4118" s="10"/>
      <c r="G4118" s="8">
        <v>10346</v>
      </c>
      <c r="H4118" s="8" t="s">
        <v>17925</v>
      </c>
      <c r="I4118" s="8" t="s">
        <v>2118</v>
      </c>
      <c r="J4118" s="8">
        <v>8641</v>
      </c>
      <c r="K4118" s="8" t="s">
        <v>33804</v>
      </c>
    </row>
    <row r="4119" spans="1:11" x14ac:dyDescent="0.2">
      <c r="A4119" s="8">
        <f>MAX($A$2:$A4118)+1</f>
        <v>3199</v>
      </c>
      <c r="B4119" s="8"/>
      <c r="C4119" s="9" t="str">
        <f t="shared" si="65"/>
        <v>Greenleaf 2 Power Plant</v>
      </c>
      <c r="D4119" s="8"/>
      <c r="E4119" s="8"/>
      <c r="F4119" s="10"/>
      <c r="G4119" s="8">
        <v>10349</v>
      </c>
      <c r="H4119" s="8" t="s">
        <v>17926</v>
      </c>
      <c r="I4119" s="8" t="s">
        <v>2046</v>
      </c>
      <c r="J4119" s="8">
        <v>59879</v>
      </c>
      <c r="K4119" s="8" t="s">
        <v>33804</v>
      </c>
    </row>
    <row r="4120" spans="1:11" x14ac:dyDescent="0.2">
      <c r="A4120" s="8">
        <f>MAX($A$2:$A4119)+1</f>
        <v>3200</v>
      </c>
      <c r="B4120" s="8"/>
      <c r="C4120" s="9" t="str">
        <f t="shared" si="65"/>
        <v>Greenleaf 1 Power Plant</v>
      </c>
      <c r="D4120" s="8"/>
      <c r="E4120" s="8"/>
      <c r="F4120" s="10"/>
      <c r="G4120" s="8">
        <v>10350</v>
      </c>
      <c r="H4120" s="8" t="s">
        <v>17927</v>
      </c>
      <c r="I4120" s="8" t="s">
        <v>2046</v>
      </c>
      <c r="J4120" s="8">
        <v>59879</v>
      </c>
      <c r="K4120" s="8" t="s">
        <v>33804</v>
      </c>
    </row>
    <row r="4121" spans="1:11" x14ac:dyDescent="0.2">
      <c r="A4121" s="8">
        <f>MAX($A$2:$A4120)+1</f>
        <v>3201</v>
      </c>
      <c r="B4121" s="8"/>
      <c r="C4121" s="9" t="str">
        <f t="shared" si="65"/>
        <v>ReEnergy Livermore Falls</v>
      </c>
      <c r="D4121" s="8"/>
      <c r="E4121" s="8"/>
      <c r="F4121" s="10"/>
      <c r="G4121" s="8">
        <v>10354</v>
      </c>
      <c r="H4121" s="8" t="s">
        <v>3087</v>
      </c>
      <c r="I4121" s="8" t="s">
        <v>3087</v>
      </c>
      <c r="J4121" s="8">
        <v>57432</v>
      </c>
      <c r="K4121" s="8" t="s">
        <v>33804</v>
      </c>
    </row>
    <row r="4122" spans="1:11" x14ac:dyDescent="0.2">
      <c r="A4122" s="8">
        <f>MAX($A$2:$A4121)+1</f>
        <v>3202</v>
      </c>
      <c r="B4122" s="8"/>
      <c r="C4122" s="9" t="str">
        <f t="shared" si="65"/>
        <v>ReEnergy Ashland</v>
      </c>
      <c r="D4122" s="8"/>
      <c r="E4122" s="8"/>
      <c r="F4122" s="10"/>
      <c r="G4122" s="8">
        <v>10356</v>
      </c>
      <c r="H4122" s="8" t="s">
        <v>17928</v>
      </c>
      <c r="I4122" s="8" t="s">
        <v>3083</v>
      </c>
      <c r="J4122" s="8">
        <v>1981</v>
      </c>
      <c r="K4122" s="8" t="s">
        <v>33804</v>
      </c>
    </row>
    <row r="4123" spans="1:11" x14ac:dyDescent="0.2">
      <c r="A4123" s="8">
        <f>MAX($A$2:$A4122)+1</f>
        <v>3203</v>
      </c>
      <c r="B4123" s="8"/>
      <c r="C4123" s="9" t="str">
        <f t="shared" si="65"/>
        <v>Green Bay West Mill</v>
      </c>
      <c r="D4123" s="8"/>
      <c r="E4123" s="8"/>
      <c r="F4123" s="10"/>
      <c r="G4123" s="8">
        <v>10360</v>
      </c>
      <c r="H4123" s="8" t="s">
        <v>17929</v>
      </c>
      <c r="I4123" s="8" t="s">
        <v>1986</v>
      </c>
      <c r="J4123" s="8">
        <v>55919</v>
      </c>
      <c r="K4123" s="8" t="s">
        <v>33804</v>
      </c>
    </row>
    <row r="4124" spans="1:11" x14ac:dyDescent="0.2">
      <c r="A4124" s="8">
        <f>MAX($A$2:$A4123)+1</f>
        <v>3204</v>
      </c>
      <c r="B4124" s="8"/>
      <c r="C4124" s="9" t="str">
        <f t="shared" si="65"/>
        <v>Savannah River Mill</v>
      </c>
      <c r="D4124" s="8"/>
      <c r="E4124" s="8"/>
      <c r="F4124" s="10"/>
      <c r="G4124" s="8">
        <v>10361</v>
      </c>
      <c r="H4124" s="8" t="s">
        <v>17930</v>
      </c>
      <c r="I4124" s="8" t="s">
        <v>1989</v>
      </c>
      <c r="J4124" s="8">
        <v>7127</v>
      </c>
      <c r="K4124" s="8" t="s">
        <v>33804</v>
      </c>
    </row>
    <row r="4125" spans="1:11" x14ac:dyDescent="0.2">
      <c r="A4125" s="8">
        <f>MAX($A$2:$A4124)+1</f>
        <v>3205</v>
      </c>
      <c r="B4125" s="8"/>
      <c r="C4125" s="9" t="str">
        <f t="shared" si="65"/>
        <v>Muskogee Mill</v>
      </c>
      <c r="D4125" s="8"/>
      <c r="E4125" s="8"/>
      <c r="F4125" s="10"/>
      <c r="G4125" s="8">
        <v>10362</v>
      </c>
      <c r="H4125" s="8" t="s">
        <v>17931</v>
      </c>
      <c r="I4125" s="8" t="s">
        <v>1987</v>
      </c>
      <c r="J4125" s="8">
        <v>6589</v>
      </c>
      <c r="K4125" s="8" t="s">
        <v>33804</v>
      </c>
    </row>
    <row r="4126" spans="1:11" x14ac:dyDescent="0.2">
      <c r="A4126" s="8">
        <f>MAX($A$2:$A4125)+1</f>
        <v>3206</v>
      </c>
      <c r="B4126" s="8"/>
      <c r="C4126" s="9" t="str">
        <f t="shared" si="65"/>
        <v>James River Genco LLC</v>
      </c>
      <c r="D4126" s="8"/>
      <c r="E4126" s="8"/>
      <c r="F4126" s="10"/>
      <c r="G4126" s="8">
        <v>10377</v>
      </c>
      <c r="H4126" s="8" t="s">
        <v>17932</v>
      </c>
      <c r="I4126" s="8" t="s">
        <v>2141</v>
      </c>
      <c r="J4126" s="8">
        <v>9628</v>
      </c>
      <c r="K4126" s="8" t="s">
        <v>33804</v>
      </c>
    </row>
    <row r="4127" spans="1:11" x14ac:dyDescent="0.2">
      <c r="A4127" s="8">
        <f>MAX($A$2:$A4126)+1</f>
        <v>3207</v>
      </c>
      <c r="B4127" s="8"/>
      <c r="C4127" s="9" t="str">
        <f t="shared" si="65"/>
        <v>CPI USA NC Southport</v>
      </c>
      <c r="D4127" s="8"/>
      <c r="E4127" s="8"/>
      <c r="F4127" s="10"/>
      <c r="G4127" s="8">
        <v>10378</v>
      </c>
      <c r="H4127" s="8" t="s">
        <v>17933</v>
      </c>
      <c r="I4127" s="8" t="s">
        <v>1516</v>
      </c>
      <c r="J4127" s="8">
        <v>58209</v>
      </c>
      <c r="K4127" s="8" t="s">
        <v>33804</v>
      </c>
    </row>
    <row r="4128" spans="1:11" x14ac:dyDescent="0.2">
      <c r="A4128" s="8">
        <f>MAX($A$2:$A4127)+1</f>
        <v>3208</v>
      </c>
      <c r="B4128" s="8"/>
      <c r="C4128" s="9" t="str">
        <f t="shared" si="65"/>
        <v>CPI USA NC Roxboro</v>
      </c>
      <c r="D4128" s="8"/>
      <c r="E4128" s="8"/>
      <c r="F4128" s="10"/>
      <c r="G4128" s="8">
        <v>10379</v>
      </c>
      <c r="H4128" s="8" t="s">
        <v>17934</v>
      </c>
      <c r="I4128" s="8" t="s">
        <v>1515</v>
      </c>
      <c r="J4128" s="8">
        <v>58210</v>
      </c>
      <c r="K4128" s="8" t="s">
        <v>33804</v>
      </c>
    </row>
    <row r="4129" spans="1:11" x14ac:dyDescent="0.2">
      <c r="A4129" s="8">
        <f>MAX($A$2:$A4128)+1</f>
        <v>3209</v>
      </c>
      <c r="B4129" s="8"/>
      <c r="C4129" s="9" t="str">
        <f t="shared" si="65"/>
        <v>Coastal Carolina Clean Power</v>
      </c>
      <c r="D4129" s="8"/>
      <c r="E4129" s="8"/>
      <c r="F4129" s="10"/>
      <c r="G4129" s="8">
        <v>10381</v>
      </c>
      <c r="H4129" s="8" t="s">
        <v>17935</v>
      </c>
      <c r="I4129" s="8" t="s">
        <v>911</v>
      </c>
      <c r="J4129" s="8">
        <v>54889</v>
      </c>
      <c r="K4129" s="8" t="s">
        <v>33804</v>
      </c>
    </row>
    <row r="4130" spans="1:11" x14ac:dyDescent="0.2">
      <c r="A4130" s="8">
        <f>MAX($A$2:$A4129)+1</f>
        <v>3210</v>
      </c>
      <c r="B4130" s="8"/>
      <c r="C4130" s="9" t="str">
        <f t="shared" si="65"/>
        <v>Lumberton</v>
      </c>
      <c r="D4130" s="8"/>
      <c r="E4130" s="8"/>
      <c r="F4130" s="10"/>
      <c r="G4130" s="8">
        <v>10382</v>
      </c>
      <c r="H4130" s="8" t="s">
        <v>17936</v>
      </c>
      <c r="I4130" s="8" t="s">
        <v>2668</v>
      </c>
      <c r="J4130" s="8">
        <v>59593</v>
      </c>
      <c r="K4130" s="8" t="s">
        <v>33804</v>
      </c>
    </row>
    <row r="4131" spans="1:11" x14ac:dyDescent="0.2">
      <c r="A4131" s="8">
        <f>MAX($A$2:$A4130)+1</f>
        <v>3211</v>
      </c>
      <c r="B4131" s="8"/>
      <c r="C4131" s="9" t="str">
        <f t="shared" si="65"/>
        <v>Edgecombe Genco LLC</v>
      </c>
      <c r="D4131" s="8"/>
      <c r="E4131" s="8"/>
      <c r="F4131" s="10"/>
      <c r="G4131" s="8">
        <v>10384</v>
      </c>
      <c r="H4131" s="8" t="s">
        <v>17937</v>
      </c>
      <c r="I4131" s="8" t="s">
        <v>1706</v>
      </c>
      <c r="J4131" s="8">
        <v>55739</v>
      </c>
      <c r="K4131" s="8" t="s">
        <v>33804</v>
      </c>
    </row>
    <row r="4132" spans="1:11" x14ac:dyDescent="0.2">
      <c r="A4132" s="8">
        <f>MAX($A$2:$A4131)+1</f>
        <v>3212</v>
      </c>
      <c r="B4132" s="8"/>
      <c r="C4132" s="9" t="str">
        <f t="shared" si="65"/>
        <v>Sycamore Energy 1</v>
      </c>
      <c r="D4132" s="8"/>
      <c r="E4132" s="8"/>
      <c r="F4132" s="10"/>
      <c r="G4132" s="8">
        <v>10387</v>
      </c>
      <c r="H4132" s="8" t="s">
        <v>17938</v>
      </c>
      <c r="I4132" s="8" t="s">
        <v>3493</v>
      </c>
      <c r="J4132" s="8">
        <v>57223</v>
      </c>
      <c r="K4132" s="8" t="s">
        <v>33804</v>
      </c>
    </row>
    <row r="4133" spans="1:11" x14ac:dyDescent="0.2">
      <c r="A4133" s="8">
        <f>MAX($A$2:$A4132)+1</f>
        <v>3213</v>
      </c>
      <c r="B4133" s="8"/>
      <c r="C4133" s="9" t="str">
        <f t="shared" si="65"/>
        <v>GRS Coyote Canyon</v>
      </c>
      <c r="D4133" s="8"/>
      <c r="E4133" s="8"/>
      <c r="F4133" s="10"/>
      <c r="G4133" s="8">
        <v>10395</v>
      </c>
      <c r="H4133" s="8" t="s">
        <v>17939</v>
      </c>
      <c r="I4133" s="8" t="s">
        <v>1514</v>
      </c>
      <c r="J4133" s="8">
        <v>57242</v>
      </c>
      <c r="K4133" s="8" t="s">
        <v>33804</v>
      </c>
    </row>
    <row r="4134" spans="1:11" x14ac:dyDescent="0.2">
      <c r="A4134" s="8">
        <f>MAX($A$2:$A4133)+1</f>
        <v>3214</v>
      </c>
      <c r="B4134" s="8"/>
      <c r="C4134" s="9" t="str">
        <f t="shared" si="65"/>
        <v>ArcelorMittal Indiana Harbor West</v>
      </c>
      <c r="D4134" s="8"/>
      <c r="E4134" s="8"/>
      <c r="F4134" s="10"/>
      <c r="G4134" s="8">
        <v>10397</v>
      </c>
      <c r="H4134" s="8" t="s">
        <v>640</v>
      </c>
      <c r="I4134" s="8" t="s">
        <v>640</v>
      </c>
      <c r="J4134" s="8">
        <v>56165</v>
      </c>
      <c r="K4134" s="8" t="s">
        <v>33804</v>
      </c>
    </row>
    <row r="4135" spans="1:11" x14ac:dyDescent="0.2">
      <c r="A4135" s="8">
        <f>MAX($A$2:$A4134)+1</f>
        <v>3215</v>
      </c>
      <c r="B4135" s="8"/>
      <c r="C4135" s="9" t="str">
        <f t="shared" si="65"/>
        <v>Arcelormittal Cleveland Inc</v>
      </c>
      <c r="D4135" s="8"/>
      <c r="E4135" s="8"/>
      <c r="F4135" s="10"/>
      <c r="G4135" s="8">
        <v>10398</v>
      </c>
      <c r="H4135" s="8" t="s">
        <v>17940</v>
      </c>
      <c r="I4135" s="8" t="s">
        <v>639</v>
      </c>
      <c r="J4135" s="8">
        <v>9454</v>
      </c>
      <c r="K4135" s="8" t="s">
        <v>33804</v>
      </c>
    </row>
    <row r="4136" spans="1:11" x14ac:dyDescent="0.2">
      <c r="A4136" s="8">
        <f>MAX($A$2:$A4135)+1</f>
        <v>3216</v>
      </c>
      <c r="B4136" s="8"/>
      <c r="C4136" s="9" t="str">
        <f t="shared" si="65"/>
        <v>Kingsburg Cogen</v>
      </c>
      <c r="D4136" s="8"/>
      <c r="E4136" s="8"/>
      <c r="F4136" s="10"/>
      <c r="G4136" s="8">
        <v>10405</v>
      </c>
      <c r="H4136" s="8" t="s">
        <v>17941</v>
      </c>
      <c r="I4136" s="8" t="s">
        <v>2304</v>
      </c>
      <c r="J4136" s="8">
        <v>10337</v>
      </c>
      <c r="K4136" s="8" t="s">
        <v>33804</v>
      </c>
    </row>
    <row r="4137" spans="1:11" x14ac:dyDescent="0.2">
      <c r="A4137" s="8">
        <f>MAX($A$2:$A4136)+1</f>
        <v>3217</v>
      </c>
      <c r="B4137" s="8"/>
      <c r="C4137" s="9" t="str">
        <f t="shared" si="65"/>
        <v>Clark University</v>
      </c>
      <c r="D4137" s="8"/>
      <c r="E4137" s="8"/>
      <c r="F4137" s="10"/>
      <c r="G4137" s="8">
        <v>10408</v>
      </c>
      <c r="H4137" s="8" t="s">
        <v>1386</v>
      </c>
      <c r="I4137" s="8" t="s">
        <v>1386</v>
      </c>
      <c r="J4137" s="8">
        <v>3692</v>
      </c>
      <c r="K4137" s="8" t="s">
        <v>33804</v>
      </c>
    </row>
    <row r="4138" spans="1:11" x14ac:dyDescent="0.2">
      <c r="A4138" s="8">
        <f>MAX($A$2:$A4137)+1</f>
        <v>3218</v>
      </c>
      <c r="B4138" s="8"/>
      <c r="C4138" s="9" t="str">
        <f t="shared" si="65"/>
        <v>Kalaheo Hydro</v>
      </c>
      <c r="D4138" s="8"/>
      <c r="E4138" s="8"/>
      <c r="F4138" s="10"/>
      <c r="G4138" s="8">
        <v>10412</v>
      </c>
      <c r="H4138" s="8" t="s">
        <v>17942</v>
      </c>
      <c r="I4138" s="8" t="s">
        <v>2492</v>
      </c>
      <c r="J4138" s="8">
        <v>11936</v>
      </c>
      <c r="K4138" s="8" t="s">
        <v>33804</v>
      </c>
    </row>
    <row r="4139" spans="1:11" x14ac:dyDescent="0.2">
      <c r="A4139" s="8">
        <f>MAX($A$2:$A4138)+1</f>
        <v>3219</v>
      </c>
      <c r="B4139" s="8"/>
      <c r="C4139" s="9" t="str">
        <f t="shared" si="65"/>
        <v>Wainiha Hydro</v>
      </c>
      <c r="D4139" s="8"/>
      <c r="E4139" s="8"/>
      <c r="F4139" s="10"/>
      <c r="G4139" s="8">
        <v>10413</v>
      </c>
      <c r="H4139" s="8" t="s">
        <v>17943</v>
      </c>
      <c r="I4139" s="8" t="s">
        <v>2492</v>
      </c>
      <c r="J4139" s="8">
        <v>11936</v>
      </c>
      <c r="K4139" s="8" t="s">
        <v>33804</v>
      </c>
    </row>
    <row r="4140" spans="1:11" x14ac:dyDescent="0.2">
      <c r="A4140" s="8">
        <f>MAX($A$2:$A4139)+1</f>
        <v>3220</v>
      </c>
      <c r="B4140" s="8"/>
      <c r="C4140" s="9" t="str">
        <f t="shared" si="65"/>
        <v>Pensacola Florida Plant</v>
      </c>
      <c r="D4140" s="8"/>
      <c r="E4140" s="8"/>
      <c r="F4140" s="10"/>
      <c r="G4140" s="8">
        <v>10416</v>
      </c>
      <c r="H4140" s="8" t="s">
        <v>17944</v>
      </c>
      <c r="I4140" s="8" t="s">
        <v>655</v>
      </c>
      <c r="J4140" s="8">
        <v>56600</v>
      </c>
      <c r="K4140" s="8" t="s">
        <v>33804</v>
      </c>
    </row>
    <row r="4141" spans="1:11" x14ac:dyDescent="0.2">
      <c r="A4141" s="8">
        <f>MAX($A$2:$A4140)+1</f>
        <v>3221</v>
      </c>
      <c r="B4141" s="8"/>
      <c r="C4141" s="9" t="str">
        <f t="shared" si="65"/>
        <v>Indian Orchard Plant 1</v>
      </c>
      <c r="D4141" s="8"/>
      <c r="E4141" s="8"/>
      <c r="F4141" s="10"/>
      <c r="G4141" s="8">
        <v>10417</v>
      </c>
      <c r="H4141" s="8" t="s">
        <v>17945</v>
      </c>
      <c r="I4141" s="8" t="s">
        <v>3331</v>
      </c>
      <c r="J4141" s="8">
        <v>39878</v>
      </c>
      <c r="K4141" s="8" t="s">
        <v>33804</v>
      </c>
    </row>
    <row r="4142" spans="1:11" x14ac:dyDescent="0.2">
      <c r="A4142" s="8">
        <f>MAX($A$2:$A4141)+1</f>
        <v>3222</v>
      </c>
      <c r="B4142" s="8"/>
      <c r="C4142" s="9" t="str">
        <f t="shared" si="65"/>
        <v>Ascend Performance Materials Texas Inc.</v>
      </c>
      <c r="D4142" s="8"/>
      <c r="E4142" s="8"/>
      <c r="F4142" s="10"/>
      <c r="G4142" s="8">
        <v>10418</v>
      </c>
      <c r="H4142" s="8" t="s">
        <v>17946</v>
      </c>
      <c r="I4142" s="8" t="s">
        <v>654</v>
      </c>
      <c r="J4142" s="8">
        <v>56488</v>
      </c>
      <c r="K4142" s="8" t="s">
        <v>33804</v>
      </c>
    </row>
    <row r="4143" spans="1:11" x14ac:dyDescent="0.2">
      <c r="A4143" s="8">
        <f>MAX($A$2:$A4142)+1</f>
        <v>3223</v>
      </c>
      <c r="B4143" s="8"/>
      <c r="C4143" s="9" t="str">
        <f t="shared" si="65"/>
        <v>Dillon Hydro Plant</v>
      </c>
      <c r="D4143" s="8"/>
      <c r="E4143" s="8"/>
      <c r="F4143" s="10"/>
      <c r="G4143" s="8">
        <v>10421</v>
      </c>
      <c r="H4143" s="8" t="s">
        <v>17947</v>
      </c>
      <c r="I4143" s="8" t="s">
        <v>1576</v>
      </c>
      <c r="J4143" s="8">
        <v>5068</v>
      </c>
      <c r="K4143" s="8" t="s">
        <v>33804</v>
      </c>
    </row>
    <row r="4144" spans="1:11" x14ac:dyDescent="0.2">
      <c r="A4144" s="8">
        <f>MAX($A$2:$A4143)+1</f>
        <v>3224</v>
      </c>
      <c r="B4144" s="8"/>
      <c r="C4144" s="9" t="str">
        <f t="shared" si="65"/>
        <v>Williams Fork Hydro Plant</v>
      </c>
      <c r="D4144" s="8"/>
      <c r="E4144" s="8"/>
      <c r="F4144" s="10"/>
      <c r="G4144" s="8">
        <v>10422</v>
      </c>
      <c r="H4144" s="8" t="s">
        <v>17948</v>
      </c>
      <c r="I4144" s="8" t="s">
        <v>1576</v>
      </c>
      <c r="J4144" s="8">
        <v>5068</v>
      </c>
      <c r="K4144" s="8" t="s">
        <v>33804</v>
      </c>
    </row>
    <row r="4145" spans="1:11" x14ac:dyDescent="0.2">
      <c r="A4145" s="8">
        <f>MAX($A$2:$A4144)+1</f>
        <v>3225</v>
      </c>
      <c r="B4145" s="8"/>
      <c r="C4145" s="9" t="str">
        <f t="shared" si="65"/>
        <v>North Fork Hydro Plant</v>
      </c>
      <c r="D4145" s="8"/>
      <c r="E4145" s="8"/>
      <c r="F4145" s="10"/>
      <c r="G4145" s="8">
        <v>10423</v>
      </c>
      <c r="H4145" s="8" t="s">
        <v>17949</v>
      </c>
      <c r="I4145" s="8" t="s">
        <v>1576</v>
      </c>
      <c r="J4145" s="8">
        <v>5068</v>
      </c>
      <c r="K4145" s="8" t="s">
        <v>33804</v>
      </c>
    </row>
    <row r="4146" spans="1:11" x14ac:dyDescent="0.2">
      <c r="A4146" s="8">
        <f>MAX($A$2:$A4145)+1</f>
        <v>3226</v>
      </c>
      <c r="B4146" s="8"/>
      <c r="C4146" s="9" t="str">
        <f t="shared" si="65"/>
        <v>Gross Hydro Plant</v>
      </c>
      <c r="D4146" s="8"/>
      <c r="E4146" s="8"/>
      <c r="F4146" s="10"/>
      <c r="G4146" s="8">
        <v>10424</v>
      </c>
      <c r="H4146" s="8" t="s">
        <v>17950</v>
      </c>
      <c r="I4146" s="8" t="s">
        <v>1576</v>
      </c>
      <c r="J4146" s="8">
        <v>5068</v>
      </c>
      <c r="K4146" s="8" t="s">
        <v>33804</v>
      </c>
    </row>
    <row r="4147" spans="1:11" x14ac:dyDescent="0.2">
      <c r="A4147" s="8">
        <f>MAX($A$2:$A4146)+1</f>
        <v>3227</v>
      </c>
      <c r="B4147" s="8"/>
      <c r="C4147" s="9" t="str">
        <f t="shared" si="65"/>
        <v>International Paper - Orange</v>
      </c>
      <c r="D4147" s="8"/>
      <c r="E4147" s="8"/>
      <c r="F4147" s="10"/>
      <c r="G4147" s="8">
        <v>10425</v>
      </c>
      <c r="H4147" s="8" t="s">
        <v>2224</v>
      </c>
      <c r="I4147" s="8" t="s">
        <v>2224</v>
      </c>
      <c r="J4147" s="8">
        <v>54745</v>
      </c>
      <c r="K4147" s="8" t="s">
        <v>33804</v>
      </c>
    </row>
    <row r="4148" spans="1:11" x14ac:dyDescent="0.2">
      <c r="A4148" s="8">
        <f>MAX($A$2:$A4147)+1</f>
        <v>3228</v>
      </c>
      <c r="B4148" s="8"/>
      <c r="C4148" s="9" t="str">
        <f t="shared" si="65"/>
        <v>Inland Paperboard Packaging Rome</v>
      </c>
      <c r="D4148" s="8"/>
      <c r="E4148" s="8"/>
      <c r="F4148" s="10"/>
      <c r="G4148" s="8">
        <v>10426</v>
      </c>
      <c r="H4148" s="8" t="s">
        <v>17951</v>
      </c>
      <c r="I4148" s="8" t="s">
        <v>2210</v>
      </c>
      <c r="J4148" s="8">
        <v>23632</v>
      </c>
      <c r="K4148" s="8" t="s">
        <v>33804</v>
      </c>
    </row>
    <row r="4149" spans="1:11" x14ac:dyDescent="0.2">
      <c r="A4149" s="8">
        <f>MAX($A$2:$A4148)+1</f>
        <v>3229</v>
      </c>
      <c r="B4149" s="8"/>
      <c r="C4149" s="9" t="str">
        <f t="shared" si="65"/>
        <v>New-Indy Ontario Mill</v>
      </c>
      <c r="D4149" s="8"/>
      <c r="E4149" s="8"/>
      <c r="F4149" s="10"/>
      <c r="G4149" s="8">
        <v>10427</v>
      </c>
      <c r="H4149" s="8" t="s">
        <v>17952</v>
      </c>
      <c r="I4149" s="8" t="s">
        <v>2699</v>
      </c>
      <c r="J4149" s="8">
        <v>22091</v>
      </c>
      <c r="K4149" s="8" t="s">
        <v>33804</v>
      </c>
    </row>
    <row r="4150" spans="1:11" x14ac:dyDescent="0.2">
      <c r="A4150" s="8">
        <f>MAX($A$2:$A4149)+1</f>
        <v>3230</v>
      </c>
      <c r="B4150" s="8"/>
      <c r="C4150" s="9" t="str">
        <f t="shared" si="65"/>
        <v>Anheuser-Busch St Louis</v>
      </c>
      <c r="D4150" s="8"/>
      <c r="E4150" s="8"/>
      <c r="F4150" s="10"/>
      <c r="G4150" s="8">
        <v>10430</v>
      </c>
      <c r="H4150" s="8" t="s">
        <v>17953</v>
      </c>
      <c r="I4150" s="8" t="s">
        <v>625</v>
      </c>
      <c r="J4150" s="8">
        <v>623</v>
      </c>
      <c r="K4150" s="8" t="s">
        <v>33804</v>
      </c>
    </row>
    <row r="4151" spans="1:11" x14ac:dyDescent="0.2">
      <c r="A4151" s="8">
        <f>MAX($A$2:$A4150)+1</f>
        <v>3231</v>
      </c>
      <c r="B4151" s="8"/>
      <c r="C4151" s="9" t="str">
        <f t="shared" si="65"/>
        <v>Anheuser-Busch Jacksonville</v>
      </c>
      <c r="D4151" s="8"/>
      <c r="E4151" s="8"/>
      <c r="F4151" s="10"/>
      <c r="G4151" s="8">
        <v>10431</v>
      </c>
      <c r="H4151" s="8" t="s">
        <v>17954</v>
      </c>
      <c r="I4151" s="8" t="s">
        <v>625</v>
      </c>
      <c r="J4151" s="8">
        <v>623</v>
      </c>
      <c r="K4151" s="8" t="s">
        <v>33804</v>
      </c>
    </row>
    <row r="4152" spans="1:11" x14ac:dyDescent="0.2">
      <c r="A4152" s="8">
        <f>MAX($A$2:$A4151)+1</f>
        <v>3232</v>
      </c>
      <c r="B4152" s="8"/>
      <c r="C4152" s="9" t="str">
        <f t="shared" si="65"/>
        <v>Mosaic New Wales Operations</v>
      </c>
      <c r="D4152" s="8"/>
      <c r="E4152" s="8"/>
      <c r="F4152" s="10"/>
      <c r="G4152" s="8">
        <v>10434</v>
      </c>
      <c r="H4152" s="8" t="s">
        <v>17955</v>
      </c>
      <c r="I4152" s="8" t="s">
        <v>2623</v>
      </c>
      <c r="J4152" s="8">
        <v>9383</v>
      </c>
      <c r="K4152" s="8" t="s">
        <v>33804</v>
      </c>
    </row>
    <row r="4153" spans="1:11" x14ac:dyDescent="0.2">
      <c r="A4153" s="8">
        <f>MAX($A$2:$A4152)+1</f>
        <v>3233</v>
      </c>
      <c r="B4153" s="8"/>
      <c r="C4153" s="9" t="str">
        <f t="shared" si="65"/>
        <v>Camden Resource Recovery Facility</v>
      </c>
      <c r="D4153" s="8"/>
      <c r="E4153" s="8"/>
      <c r="F4153" s="10"/>
      <c r="G4153" s="8">
        <v>10435</v>
      </c>
      <c r="H4153" s="8" t="s">
        <v>17956</v>
      </c>
      <c r="I4153" s="8" t="s">
        <v>1483</v>
      </c>
      <c r="J4153" s="8">
        <v>49966</v>
      </c>
      <c r="K4153" s="8" t="s">
        <v>33804</v>
      </c>
    </row>
    <row r="4154" spans="1:11" x14ac:dyDescent="0.2">
      <c r="A4154" s="8">
        <f>MAX($A$2:$A4153)+1</f>
        <v>3234</v>
      </c>
      <c r="B4154" s="8"/>
      <c r="C4154" s="9" t="str">
        <f t="shared" si="65"/>
        <v>ExxonMobil Baytown Refinery</v>
      </c>
      <c r="D4154" s="8"/>
      <c r="E4154" s="8"/>
      <c r="F4154" s="10"/>
      <c r="G4154" s="8">
        <v>10436</v>
      </c>
      <c r="H4154" s="8" t="s">
        <v>17957</v>
      </c>
      <c r="I4154" s="8" t="s">
        <v>1812</v>
      </c>
      <c r="J4154" s="8">
        <v>6091</v>
      </c>
      <c r="K4154" s="8" t="s">
        <v>33804</v>
      </c>
    </row>
    <row r="4155" spans="1:11" x14ac:dyDescent="0.2">
      <c r="A4155" s="8">
        <f>MAX($A$2:$A4154)+1</f>
        <v>3235</v>
      </c>
      <c r="B4155" s="8"/>
      <c r="C4155" s="9" t="str">
        <f t="shared" si="65"/>
        <v>Sunray 2</v>
      </c>
      <c r="D4155" s="8"/>
      <c r="E4155" s="8"/>
      <c r="F4155" s="10"/>
      <c r="G4155" s="8">
        <v>10437</v>
      </c>
      <c r="H4155" s="8" t="s">
        <v>17958</v>
      </c>
      <c r="I4155" s="8" t="s">
        <v>3478</v>
      </c>
      <c r="J4155" s="8">
        <v>60246</v>
      </c>
      <c r="K4155" s="8" t="s">
        <v>33804</v>
      </c>
    </row>
    <row r="4156" spans="1:11" x14ac:dyDescent="0.2">
      <c r="A4156" s="8">
        <f>MAX($A$2:$A4155)+1</f>
        <v>3236</v>
      </c>
      <c r="B4156" s="8"/>
      <c r="C4156" s="9" t="str">
        <f t="shared" si="65"/>
        <v>SEGS III</v>
      </c>
      <c r="D4156" s="8"/>
      <c r="E4156" s="8"/>
      <c r="F4156" s="10"/>
      <c r="G4156" s="8">
        <v>10439</v>
      </c>
      <c r="H4156" s="8" t="s">
        <v>17959</v>
      </c>
      <c r="I4156" s="8" t="s">
        <v>1902</v>
      </c>
      <c r="J4156" s="8">
        <v>55711</v>
      </c>
      <c r="K4156" s="8" t="s">
        <v>33804</v>
      </c>
    </row>
    <row r="4157" spans="1:11" x14ac:dyDescent="0.2">
      <c r="A4157" s="8">
        <f>MAX($A$2:$A4156)+1</f>
        <v>3237</v>
      </c>
      <c r="B4157" s="8"/>
      <c r="C4157" s="9" t="str">
        <f t="shared" si="65"/>
        <v>SEGS IV</v>
      </c>
      <c r="D4157" s="8"/>
      <c r="E4157" s="8"/>
      <c r="F4157" s="10"/>
      <c r="G4157" s="8">
        <v>10440</v>
      </c>
      <c r="H4157" s="8" t="s">
        <v>17960</v>
      </c>
      <c r="I4157" s="8" t="s">
        <v>1902</v>
      </c>
      <c r="J4157" s="8">
        <v>55711</v>
      </c>
      <c r="K4157" s="8" t="s">
        <v>33804</v>
      </c>
    </row>
    <row r="4158" spans="1:11" x14ac:dyDescent="0.2">
      <c r="A4158" s="8">
        <f>MAX($A$2:$A4157)+1</f>
        <v>3238</v>
      </c>
      <c r="B4158" s="8"/>
      <c r="C4158" s="9" t="str">
        <f t="shared" si="65"/>
        <v>SEGS V</v>
      </c>
      <c r="D4158" s="8"/>
      <c r="E4158" s="8"/>
      <c r="F4158" s="10"/>
      <c r="G4158" s="8">
        <v>10441</v>
      </c>
      <c r="H4158" s="8" t="s">
        <v>17961</v>
      </c>
      <c r="I4158" s="8" t="s">
        <v>1902</v>
      </c>
      <c r="J4158" s="8">
        <v>55711</v>
      </c>
      <c r="K4158" s="8" t="s">
        <v>33804</v>
      </c>
    </row>
    <row r="4159" spans="1:11" x14ac:dyDescent="0.2">
      <c r="A4159" s="8">
        <f>MAX($A$2:$A4158)+1</f>
        <v>3239</v>
      </c>
      <c r="B4159" s="8"/>
      <c r="C4159" s="9" t="str">
        <f t="shared" si="65"/>
        <v>SEGS VI</v>
      </c>
      <c r="D4159" s="8"/>
      <c r="E4159" s="8"/>
      <c r="F4159" s="10"/>
      <c r="G4159" s="8">
        <v>10442</v>
      </c>
      <c r="H4159" s="8" t="s">
        <v>17962</v>
      </c>
      <c r="I4159" s="8" t="s">
        <v>1902</v>
      </c>
      <c r="J4159" s="8">
        <v>55711</v>
      </c>
      <c r="K4159" s="8" t="s">
        <v>33804</v>
      </c>
    </row>
    <row r="4160" spans="1:11" x14ac:dyDescent="0.2">
      <c r="A4160" s="8">
        <f>MAX($A$2:$A4159)+1</f>
        <v>3240</v>
      </c>
      <c r="B4160" s="8"/>
      <c r="C4160" s="9" t="str">
        <f t="shared" si="65"/>
        <v>SEGS VII</v>
      </c>
      <c r="D4160" s="8"/>
      <c r="E4160" s="8"/>
      <c r="F4160" s="10"/>
      <c r="G4160" s="8">
        <v>10443</v>
      </c>
      <c r="H4160" s="8" t="s">
        <v>17963</v>
      </c>
      <c r="I4160" s="8" t="s">
        <v>1902</v>
      </c>
      <c r="J4160" s="8">
        <v>55711</v>
      </c>
      <c r="K4160" s="8" t="s">
        <v>33804</v>
      </c>
    </row>
    <row r="4161" spans="1:11" x14ac:dyDescent="0.2">
      <c r="A4161" s="8">
        <f>MAX($A$2:$A4160)+1</f>
        <v>3241</v>
      </c>
      <c r="B4161" s="8"/>
      <c r="C4161" s="9" t="str">
        <f t="shared" si="65"/>
        <v>SEGS VIII</v>
      </c>
      <c r="D4161" s="8"/>
      <c r="E4161" s="8"/>
      <c r="F4161" s="10"/>
      <c r="G4161" s="8">
        <v>10444</v>
      </c>
      <c r="H4161" s="8" t="s">
        <v>17964</v>
      </c>
      <c r="I4161" s="8" t="s">
        <v>1902</v>
      </c>
      <c r="J4161" s="8">
        <v>55711</v>
      </c>
      <c r="K4161" s="8" t="s">
        <v>33804</v>
      </c>
    </row>
    <row r="4162" spans="1:11" x14ac:dyDescent="0.2">
      <c r="A4162" s="8">
        <f>MAX($A$2:$A4161)+1</f>
        <v>3242</v>
      </c>
      <c r="B4162" s="8"/>
      <c r="C4162" s="9" t="str">
        <f t="shared" si="65"/>
        <v>SEGS IX</v>
      </c>
      <c r="D4162" s="8"/>
      <c r="E4162" s="8"/>
      <c r="F4162" s="10"/>
      <c r="G4162" s="8">
        <v>10446</v>
      </c>
      <c r="H4162" s="8" t="s">
        <v>17965</v>
      </c>
      <c r="I4162" s="8" t="s">
        <v>1902</v>
      </c>
      <c r="J4162" s="8">
        <v>55711</v>
      </c>
      <c r="K4162" s="8" t="s">
        <v>33804</v>
      </c>
    </row>
    <row r="4163" spans="1:11" x14ac:dyDescent="0.2">
      <c r="A4163" s="8">
        <f>MAX($A$2:$A4162)+1</f>
        <v>3243</v>
      </c>
      <c r="B4163" s="8"/>
      <c r="C4163" s="9" t="str">
        <f t="shared" si="65"/>
        <v>LAC Courte Oreilles Hydroelect</v>
      </c>
      <c r="D4163" s="8"/>
      <c r="E4163" s="8"/>
      <c r="F4163" s="10"/>
      <c r="G4163" s="8">
        <v>10453</v>
      </c>
      <c r="H4163" s="8" t="s">
        <v>17966</v>
      </c>
      <c r="I4163" s="8" t="s">
        <v>3092</v>
      </c>
      <c r="J4163" s="8">
        <v>58149</v>
      </c>
      <c r="K4163" s="8" t="s">
        <v>33804</v>
      </c>
    </row>
    <row r="4164" spans="1:11" x14ac:dyDescent="0.2">
      <c r="A4164" s="8">
        <f>MAX($A$2:$A4163)+1</f>
        <v>3244</v>
      </c>
      <c r="B4164" s="8"/>
      <c r="C4164" s="9" t="str">
        <f t="shared" si="65"/>
        <v>Muck Valley Hydroelectric</v>
      </c>
      <c r="D4164" s="8"/>
      <c r="E4164" s="8"/>
      <c r="F4164" s="10"/>
      <c r="G4164" s="8">
        <v>10458</v>
      </c>
      <c r="H4164" s="8" t="s">
        <v>17967</v>
      </c>
      <c r="I4164" s="8" t="s">
        <v>826</v>
      </c>
      <c r="J4164" s="8">
        <v>11556</v>
      </c>
      <c r="K4164" s="8" t="s">
        <v>33804</v>
      </c>
    </row>
    <row r="4165" spans="1:11" x14ac:dyDescent="0.2">
      <c r="A4165" s="8">
        <f>MAX($A$2:$A4164)+1</f>
        <v>3245</v>
      </c>
      <c r="B4165" s="8"/>
      <c r="C4165" s="9" t="str">
        <f t="shared" si="65"/>
        <v>ReEnergy Black River</v>
      </c>
      <c r="D4165" s="8"/>
      <c r="E4165" s="8"/>
      <c r="F4165" s="10"/>
      <c r="G4165" s="8">
        <v>10464</v>
      </c>
      <c r="H4165" s="8" t="s">
        <v>17968</v>
      </c>
      <c r="I4165" s="8" t="s">
        <v>759</v>
      </c>
      <c r="J4165" s="8">
        <v>1746</v>
      </c>
      <c r="K4165" s="8" t="s">
        <v>33804</v>
      </c>
    </row>
    <row r="4166" spans="1:11" x14ac:dyDescent="0.2">
      <c r="A4166" s="8">
        <f>MAX($A$2:$A4165)+1</f>
        <v>3246</v>
      </c>
      <c r="B4166" s="8"/>
      <c r="C4166" s="9" t="str">
        <f t="shared" si="65"/>
        <v>Wisconsin Rapids Paper Mill</v>
      </c>
      <c r="D4166" s="8"/>
      <c r="E4166" s="8"/>
      <c r="F4166" s="10"/>
      <c r="G4166" s="8">
        <v>10466</v>
      </c>
      <c r="H4166" s="8" t="s">
        <v>17969</v>
      </c>
      <c r="I4166" s="8" t="s">
        <v>3764</v>
      </c>
      <c r="J4166" s="8">
        <v>55965</v>
      </c>
      <c r="K4166" s="8" t="s">
        <v>33804</v>
      </c>
    </row>
    <row r="4167" spans="1:11" x14ac:dyDescent="0.2">
      <c r="A4167" s="8">
        <f>MAX($A$2:$A4166)+1</f>
        <v>3247</v>
      </c>
      <c r="B4167" s="8"/>
      <c r="C4167" s="9" t="str">
        <f t="shared" si="65"/>
        <v>Fourth Branch Hydroelectric Facility</v>
      </c>
      <c r="D4167" s="8"/>
      <c r="E4167" s="8"/>
      <c r="F4167" s="10"/>
      <c r="G4167" s="8">
        <v>10467</v>
      </c>
      <c r="H4167" s="8" t="s">
        <v>17970</v>
      </c>
      <c r="I4167" s="8" t="s">
        <v>791</v>
      </c>
      <c r="J4167" s="8">
        <v>55754</v>
      </c>
      <c r="K4167" s="8" t="s">
        <v>33804</v>
      </c>
    </row>
    <row r="4168" spans="1:11" x14ac:dyDescent="0.2">
      <c r="A4168" s="8">
        <f>MAX($A$2:$A4167)+1</f>
        <v>3248</v>
      </c>
      <c r="B4168" s="8"/>
      <c r="C4168" s="9" t="str">
        <f t="shared" ref="C4168:C4231" si="66">IF(H4168="",F4168,H4168)</f>
        <v>Bear Canyon Power Plant</v>
      </c>
      <c r="D4168" s="8"/>
      <c r="E4168" s="8"/>
      <c r="F4168" s="10"/>
      <c r="G4168" s="8">
        <v>10469</v>
      </c>
      <c r="H4168" s="8" t="s">
        <v>17971</v>
      </c>
      <c r="I4168" s="8" t="s">
        <v>1998</v>
      </c>
      <c r="J4168" s="8">
        <v>7160</v>
      </c>
      <c r="K4168" s="8" t="s">
        <v>33804</v>
      </c>
    </row>
    <row r="4169" spans="1:11" x14ac:dyDescent="0.2">
      <c r="A4169" s="8">
        <f>MAX($A$2:$A4168)+1</f>
        <v>3249</v>
      </c>
      <c r="B4169" s="8"/>
      <c r="C4169" s="9" t="str">
        <f t="shared" si="66"/>
        <v>Spadra Landfill Gas to Energy</v>
      </c>
      <c r="D4169" s="8"/>
      <c r="E4169" s="8"/>
      <c r="F4169" s="10"/>
      <c r="G4169" s="8">
        <v>10471</v>
      </c>
      <c r="H4169" s="8" t="s">
        <v>17972</v>
      </c>
      <c r="I4169" s="8" t="s">
        <v>2410</v>
      </c>
      <c r="J4169" s="8">
        <v>11217</v>
      </c>
      <c r="K4169" s="8" t="s">
        <v>33804</v>
      </c>
    </row>
    <row r="4170" spans="1:11" x14ac:dyDescent="0.2">
      <c r="A4170" s="8">
        <f>MAX($A$2:$A4169)+1</f>
        <v>3250</v>
      </c>
      <c r="B4170" s="8"/>
      <c r="C4170" s="9" t="str">
        <f t="shared" si="66"/>
        <v>Puente Hills Energy Recovery</v>
      </c>
      <c r="D4170" s="8"/>
      <c r="E4170" s="8"/>
      <c r="F4170" s="10"/>
      <c r="G4170" s="8">
        <v>10472</v>
      </c>
      <c r="H4170" s="8" t="s">
        <v>17973</v>
      </c>
      <c r="I4170" s="8" t="s">
        <v>2410</v>
      </c>
      <c r="J4170" s="8">
        <v>11217</v>
      </c>
      <c r="K4170" s="8" t="s">
        <v>33804</v>
      </c>
    </row>
    <row r="4171" spans="1:11" x14ac:dyDescent="0.2">
      <c r="A4171" s="8">
        <f>MAX($A$2:$A4170)+1</f>
        <v>3251</v>
      </c>
      <c r="B4171" s="8"/>
      <c r="C4171" s="9" t="str">
        <f t="shared" si="66"/>
        <v>Expander Turbine</v>
      </c>
      <c r="D4171" s="8"/>
      <c r="E4171" s="8"/>
      <c r="F4171" s="10"/>
      <c r="G4171" s="8">
        <v>10475</v>
      </c>
      <c r="H4171" s="8" t="s">
        <v>17974</v>
      </c>
      <c r="I4171" s="8" t="s">
        <v>641</v>
      </c>
      <c r="J4171" s="8">
        <v>56150</v>
      </c>
      <c r="K4171" s="8" t="s">
        <v>33804</v>
      </c>
    </row>
    <row r="4172" spans="1:11" x14ac:dyDescent="0.2">
      <c r="A4172" s="8">
        <f>MAX($A$2:$A4171)+1</f>
        <v>3252</v>
      </c>
      <c r="B4172" s="8"/>
      <c r="C4172" s="9" t="str">
        <f t="shared" si="66"/>
        <v>Wisconsin Rapids Pulp Mill</v>
      </c>
      <c r="D4172" s="8"/>
      <c r="E4172" s="8"/>
      <c r="F4172" s="10"/>
      <c r="G4172" s="8">
        <v>10477</v>
      </c>
      <c r="H4172" s="8" t="s">
        <v>17975</v>
      </c>
      <c r="I4172" s="8" t="s">
        <v>3764</v>
      </c>
      <c r="J4172" s="8">
        <v>55965</v>
      </c>
      <c r="K4172" s="8" t="s">
        <v>33804</v>
      </c>
    </row>
    <row r="4173" spans="1:11" x14ac:dyDescent="0.2">
      <c r="A4173" s="8">
        <f>MAX($A$2:$A4172)+1</f>
        <v>3253</v>
      </c>
      <c r="B4173" s="8"/>
      <c r="C4173" s="9" t="str">
        <f t="shared" si="66"/>
        <v>Pitchess Cogen Station</v>
      </c>
      <c r="D4173" s="8"/>
      <c r="E4173" s="8"/>
      <c r="F4173" s="10"/>
      <c r="G4173" s="8">
        <v>10478</v>
      </c>
      <c r="H4173" s="8" t="s">
        <v>17976</v>
      </c>
      <c r="I4173" s="8" t="s">
        <v>2409</v>
      </c>
      <c r="J4173" s="8">
        <v>11216</v>
      </c>
      <c r="K4173" s="8" t="s">
        <v>33804</v>
      </c>
    </row>
    <row r="4174" spans="1:11" x14ac:dyDescent="0.2">
      <c r="A4174" s="8">
        <f>MAX($A$2:$A4173)+1</f>
        <v>3254</v>
      </c>
      <c r="B4174" s="8"/>
      <c r="C4174" s="9" t="str">
        <f t="shared" si="66"/>
        <v>Ples I</v>
      </c>
      <c r="D4174" s="8"/>
      <c r="E4174" s="8"/>
      <c r="F4174" s="10"/>
      <c r="G4174" s="8">
        <v>10479</v>
      </c>
      <c r="H4174" s="8" t="s">
        <v>17977</v>
      </c>
      <c r="I4174" s="8" t="s">
        <v>2864</v>
      </c>
      <c r="J4174" s="8">
        <v>34691</v>
      </c>
      <c r="K4174" s="8" t="s">
        <v>33804</v>
      </c>
    </row>
    <row r="4175" spans="1:11" x14ac:dyDescent="0.2">
      <c r="A4175" s="8">
        <f>MAX($A$2:$A4174)+1</f>
        <v>3255</v>
      </c>
      <c r="B4175" s="8"/>
      <c r="C4175" s="9" t="str">
        <f t="shared" si="66"/>
        <v>Mammoth Pacific I</v>
      </c>
      <c r="D4175" s="8"/>
      <c r="E4175" s="8"/>
      <c r="F4175" s="10"/>
      <c r="G4175" s="8">
        <v>10480</v>
      </c>
      <c r="H4175" s="8" t="s">
        <v>17978</v>
      </c>
      <c r="I4175" s="8" t="s">
        <v>2864</v>
      </c>
      <c r="J4175" s="8">
        <v>34691</v>
      </c>
      <c r="K4175" s="8" t="s">
        <v>33804</v>
      </c>
    </row>
    <row r="4176" spans="1:11" x14ac:dyDescent="0.2">
      <c r="A4176" s="8">
        <f>A4175</f>
        <v>3255</v>
      </c>
      <c r="B4176" s="8"/>
      <c r="C4176" s="9" t="str">
        <f t="shared" si="66"/>
        <v>Mammoth Pacific II</v>
      </c>
      <c r="D4176" s="8"/>
      <c r="E4176" s="8"/>
      <c r="F4176" s="10"/>
      <c r="G4176" s="8">
        <v>10481</v>
      </c>
      <c r="H4176" s="8" t="s">
        <v>17979</v>
      </c>
      <c r="I4176" s="8" t="s">
        <v>2864</v>
      </c>
      <c r="J4176" s="8">
        <v>34691</v>
      </c>
      <c r="K4176" s="8" t="s">
        <v>33804</v>
      </c>
    </row>
    <row r="4177" spans="1:11" x14ac:dyDescent="0.2">
      <c r="A4177" s="8">
        <f>MAX($A$2:$A4176)+1</f>
        <v>3256</v>
      </c>
      <c r="B4177" s="8"/>
      <c r="C4177" s="9" t="str">
        <f t="shared" si="66"/>
        <v>Boise Cascade International Falls</v>
      </c>
      <c r="D4177" s="8"/>
      <c r="E4177" s="8"/>
      <c r="F4177" s="10"/>
      <c r="G4177" s="8">
        <v>10486</v>
      </c>
      <c r="H4177" s="8" t="s">
        <v>17980</v>
      </c>
      <c r="I4177" s="8" t="s">
        <v>785</v>
      </c>
      <c r="J4177" s="8">
        <v>1991</v>
      </c>
      <c r="K4177" s="8" t="s">
        <v>33804</v>
      </c>
    </row>
    <row r="4178" spans="1:11" x14ac:dyDescent="0.2">
      <c r="A4178" s="8">
        <f>MAX($A$2:$A4177)+1</f>
        <v>3257</v>
      </c>
      <c r="B4178" s="8"/>
      <c r="C4178" s="9" t="str">
        <f t="shared" si="66"/>
        <v>International Falls Power</v>
      </c>
      <c r="D4178" s="8"/>
      <c r="E4178" s="8"/>
      <c r="F4178" s="10"/>
      <c r="G4178" s="8">
        <v>10487</v>
      </c>
      <c r="H4178" s="8" t="s">
        <v>17981</v>
      </c>
      <c r="I4178" s="8" t="s">
        <v>785</v>
      </c>
      <c r="J4178" s="8">
        <v>1991</v>
      </c>
      <c r="K4178" s="8" t="s">
        <v>33804</v>
      </c>
    </row>
    <row r="4179" spans="1:11" x14ac:dyDescent="0.2">
      <c r="A4179" s="8">
        <f>MAX($A$2:$A4178)+1</f>
        <v>3258</v>
      </c>
      <c r="B4179" s="8"/>
      <c r="C4179" s="9" t="str">
        <f t="shared" si="66"/>
        <v>DeRidder Mill</v>
      </c>
      <c r="D4179" s="8"/>
      <c r="E4179" s="8"/>
      <c r="F4179" s="10"/>
      <c r="G4179" s="8">
        <v>10488</v>
      </c>
      <c r="H4179" s="8" t="s">
        <v>17982</v>
      </c>
      <c r="I4179" s="8" t="s">
        <v>784</v>
      </c>
      <c r="J4179" s="8">
        <v>1924</v>
      </c>
      <c r="K4179" s="8" t="s">
        <v>33804</v>
      </c>
    </row>
    <row r="4180" spans="1:11" x14ac:dyDescent="0.2">
      <c r="A4180" s="8">
        <f>MAX($A$2:$A4179)+1</f>
        <v>3259</v>
      </c>
      <c r="B4180" s="8"/>
      <c r="C4180" s="9" t="str">
        <f t="shared" si="66"/>
        <v>Upper Beaver Falls Project</v>
      </c>
      <c r="D4180" s="8"/>
      <c r="E4180" s="8"/>
      <c r="F4180" s="10"/>
      <c r="G4180" s="8">
        <v>10490</v>
      </c>
      <c r="H4180" s="8" t="s">
        <v>17983</v>
      </c>
      <c r="I4180" s="8" t="s">
        <v>1678</v>
      </c>
      <c r="J4180" s="8">
        <v>57280</v>
      </c>
      <c r="K4180" s="8" t="s">
        <v>33804</v>
      </c>
    </row>
    <row r="4181" spans="1:11" x14ac:dyDescent="0.2">
      <c r="A4181" s="8">
        <f>MAX($A$2:$A4180)+1</f>
        <v>3260</v>
      </c>
      <c r="B4181" s="8"/>
      <c r="C4181" s="9" t="str">
        <f t="shared" si="66"/>
        <v>Mead Rumford Cogen</v>
      </c>
      <c r="D4181" s="8"/>
      <c r="E4181" s="8"/>
      <c r="F4181" s="10"/>
      <c r="G4181" s="8">
        <v>10491</v>
      </c>
      <c r="H4181" s="8" t="s">
        <v>17984</v>
      </c>
      <c r="I4181" s="8" t="s">
        <v>2710</v>
      </c>
      <c r="J4181" s="8">
        <v>54784</v>
      </c>
      <c r="K4181" s="8" t="s">
        <v>33804</v>
      </c>
    </row>
    <row r="4182" spans="1:11" x14ac:dyDescent="0.2">
      <c r="A4182" s="8">
        <f>MAX($A$2:$A4181)+1</f>
        <v>3261</v>
      </c>
      <c r="B4182" s="8"/>
      <c r="C4182" s="9" t="str">
        <f t="shared" si="66"/>
        <v>Rumford Falls Hydro Facility</v>
      </c>
      <c r="D4182" s="8"/>
      <c r="E4182" s="8"/>
      <c r="F4182" s="10"/>
      <c r="G4182" s="8">
        <v>10493</v>
      </c>
      <c r="H4182" s="8" t="s">
        <v>17985</v>
      </c>
      <c r="I4182" s="8" t="s">
        <v>827</v>
      </c>
      <c r="J4182" s="8">
        <v>50083</v>
      </c>
      <c r="K4182" s="8" t="s">
        <v>33804</v>
      </c>
    </row>
    <row r="4183" spans="1:11" x14ac:dyDescent="0.2">
      <c r="A4183" s="8">
        <f>MAX($A$2:$A4182)+1</f>
        <v>3262</v>
      </c>
      <c r="B4183" s="8"/>
      <c r="C4183" s="9" t="str">
        <f t="shared" si="66"/>
        <v>Sheldon Springs Hydroelectric</v>
      </c>
      <c r="D4183" s="8"/>
      <c r="E4183" s="8"/>
      <c r="F4183" s="10"/>
      <c r="G4183" s="8">
        <v>10494</v>
      </c>
      <c r="H4183" s="8" t="s">
        <v>17986</v>
      </c>
      <c r="I4183" s="8" t="s">
        <v>3251</v>
      </c>
      <c r="J4183" s="8">
        <v>34612</v>
      </c>
      <c r="K4183" s="8" t="s">
        <v>33804</v>
      </c>
    </row>
    <row r="4184" spans="1:11" x14ac:dyDescent="0.2">
      <c r="A4184" s="8">
        <f>MAX($A$2:$A4183)+1</f>
        <v>3263</v>
      </c>
      <c r="B4184" s="8"/>
      <c r="C4184" s="9" t="str">
        <f t="shared" si="66"/>
        <v>Rumford Cogeneration</v>
      </c>
      <c r="D4184" s="8"/>
      <c r="E4184" s="8"/>
      <c r="F4184" s="10"/>
      <c r="G4184" s="8">
        <v>10495</v>
      </c>
      <c r="H4184" s="8" t="s">
        <v>17987</v>
      </c>
      <c r="I4184" s="8" t="s">
        <v>2710</v>
      </c>
      <c r="J4184" s="8">
        <v>54784</v>
      </c>
      <c r="K4184" s="8" t="s">
        <v>33804</v>
      </c>
    </row>
    <row r="4185" spans="1:11" x14ac:dyDescent="0.2">
      <c r="A4185" s="8">
        <f>MAX($A$2:$A4184)+1</f>
        <v>3264</v>
      </c>
      <c r="B4185" s="8"/>
      <c r="C4185" s="9" t="str">
        <f t="shared" si="66"/>
        <v>Kern River Cogeneration</v>
      </c>
      <c r="D4185" s="8"/>
      <c r="E4185" s="8"/>
      <c r="F4185" s="10"/>
      <c r="G4185" s="8">
        <v>10496</v>
      </c>
      <c r="H4185" s="8" t="s">
        <v>17988</v>
      </c>
      <c r="I4185" s="8" t="s">
        <v>2303</v>
      </c>
      <c r="J4185" s="8">
        <v>10203</v>
      </c>
      <c r="K4185" s="8" t="s">
        <v>33804</v>
      </c>
    </row>
    <row r="4186" spans="1:11" x14ac:dyDescent="0.2">
      <c r="A4186" s="8">
        <f>MAX($A$2:$A4185)+1</f>
        <v>3265</v>
      </c>
      <c r="B4186" s="8"/>
      <c r="C4186" s="9" t="str">
        <f t="shared" si="66"/>
        <v>Mid-Set Cogeneration</v>
      </c>
      <c r="D4186" s="8"/>
      <c r="E4186" s="8"/>
      <c r="F4186" s="10"/>
      <c r="G4186" s="8">
        <v>10501</v>
      </c>
      <c r="H4186" s="8" t="s">
        <v>17989</v>
      </c>
      <c r="I4186" s="8" t="s">
        <v>2545</v>
      </c>
      <c r="J4186" s="8">
        <v>12449</v>
      </c>
      <c r="K4186" s="8" t="s">
        <v>33804</v>
      </c>
    </row>
    <row r="4187" spans="1:11" x14ac:dyDescent="0.2">
      <c r="A4187" s="8">
        <f>MAX($A$2:$A4186)+1</f>
        <v>3266</v>
      </c>
      <c r="B4187" s="8"/>
      <c r="C4187" s="9" t="str">
        <f t="shared" si="66"/>
        <v>Thermal Energy Development Part LP</v>
      </c>
      <c r="D4187" s="8"/>
      <c r="E4187" s="8"/>
      <c r="F4187" s="10"/>
      <c r="G4187" s="8">
        <v>10502</v>
      </c>
      <c r="H4187" s="8" t="s">
        <v>3563</v>
      </c>
      <c r="I4187" s="8" t="s">
        <v>3563</v>
      </c>
      <c r="J4187" s="8">
        <v>55850</v>
      </c>
      <c r="K4187" s="8" t="s">
        <v>33804</v>
      </c>
    </row>
    <row r="4188" spans="1:11" x14ac:dyDescent="0.2">
      <c r="A4188" s="8">
        <f>MAX($A$2:$A4187)+1</f>
        <v>3267</v>
      </c>
      <c r="B4188" s="8"/>
      <c r="C4188" s="9" t="str">
        <f t="shared" si="66"/>
        <v>Wheelabrator Hudson Falls</v>
      </c>
      <c r="D4188" s="8"/>
      <c r="E4188" s="8"/>
      <c r="F4188" s="10"/>
      <c r="G4188" s="8">
        <v>10503</v>
      </c>
      <c r="H4188" s="8" t="s">
        <v>17990</v>
      </c>
      <c r="I4188" s="8" t="s">
        <v>3862</v>
      </c>
      <c r="J4188" s="8">
        <v>20541</v>
      </c>
      <c r="K4188" s="8" t="s">
        <v>33804</v>
      </c>
    </row>
    <row r="4189" spans="1:11" x14ac:dyDescent="0.2">
      <c r="A4189" s="8">
        <f>MAX($A$2:$A4188)+1</f>
        <v>3268</v>
      </c>
      <c r="B4189" s="8"/>
      <c r="C4189" s="9" t="str">
        <f t="shared" si="66"/>
        <v>Amalgamated Sugar Twin Falls</v>
      </c>
      <c r="D4189" s="8"/>
      <c r="E4189" s="8"/>
      <c r="F4189" s="10"/>
      <c r="G4189" s="8">
        <v>10504</v>
      </c>
      <c r="H4189" s="8" t="s">
        <v>17991</v>
      </c>
      <c r="I4189" s="8" t="s">
        <v>3550</v>
      </c>
      <c r="J4189" s="8">
        <v>450</v>
      </c>
      <c r="K4189" s="8" t="s">
        <v>33804</v>
      </c>
    </row>
    <row r="4190" spans="1:11" x14ac:dyDescent="0.2">
      <c r="A4190" s="8">
        <f>MAX($A$2:$A4189)+1</f>
        <v>3269</v>
      </c>
      <c r="B4190" s="8"/>
      <c r="C4190" s="9" t="str">
        <f t="shared" si="66"/>
        <v>Finch Paper</v>
      </c>
      <c r="D4190" s="8"/>
      <c r="E4190" s="8"/>
      <c r="F4190" s="10"/>
      <c r="G4190" s="8">
        <v>10511</v>
      </c>
      <c r="H4190" s="8" t="s">
        <v>17992</v>
      </c>
      <c r="I4190" s="8" t="s">
        <v>1834</v>
      </c>
      <c r="J4190" s="8">
        <v>56174</v>
      </c>
      <c r="K4190" s="8" t="s">
        <v>33804</v>
      </c>
    </row>
    <row r="4191" spans="1:11" x14ac:dyDescent="0.2">
      <c r="A4191" s="8">
        <f>MAX($A$2:$A4190)+1</f>
        <v>3270</v>
      </c>
      <c r="B4191" s="8"/>
      <c r="C4191" s="9" t="str">
        <f t="shared" si="66"/>
        <v>Milton Hydro</v>
      </c>
      <c r="D4191" s="8"/>
      <c r="E4191" s="8"/>
      <c r="F4191" s="10"/>
      <c r="G4191" s="8">
        <v>10519</v>
      </c>
      <c r="H4191" s="8" t="s">
        <v>17993</v>
      </c>
      <c r="I4191" s="8" t="s">
        <v>3242</v>
      </c>
      <c r="J4191" s="8">
        <v>16498</v>
      </c>
      <c r="K4191" s="8" t="s">
        <v>33804</v>
      </c>
    </row>
    <row r="4192" spans="1:11" x14ac:dyDescent="0.2">
      <c r="A4192" s="8">
        <f>MAX($A$2:$A4191)+1</f>
        <v>3271</v>
      </c>
      <c r="B4192" s="8"/>
      <c r="C4192" s="9" t="str">
        <f t="shared" si="66"/>
        <v>Dayton Hydro</v>
      </c>
      <c r="D4192" s="8"/>
      <c r="E4192" s="8"/>
      <c r="F4192" s="10"/>
      <c r="G4192" s="8">
        <v>10520</v>
      </c>
      <c r="H4192" s="8" t="s">
        <v>17994</v>
      </c>
      <c r="I4192" s="8" t="s">
        <v>2556</v>
      </c>
      <c r="J4192" s="8">
        <v>21581</v>
      </c>
      <c r="K4192" s="8" t="s">
        <v>33804</v>
      </c>
    </row>
    <row r="4193" spans="1:11" x14ac:dyDescent="0.2">
      <c r="A4193" s="8">
        <f>MAX($A$2:$A4192)+1</f>
        <v>3272</v>
      </c>
      <c r="B4193" s="8"/>
      <c r="C4193" s="9" t="str">
        <f t="shared" si="66"/>
        <v>Lederle Laboratories</v>
      </c>
      <c r="D4193" s="8"/>
      <c r="E4193" s="8"/>
      <c r="F4193" s="10"/>
      <c r="G4193" s="8">
        <v>10521</v>
      </c>
      <c r="H4193" s="8" t="s">
        <v>17995</v>
      </c>
      <c r="I4193" s="8" t="s">
        <v>3915</v>
      </c>
      <c r="J4193" s="8">
        <v>10849</v>
      </c>
      <c r="K4193" s="8" t="s">
        <v>33804</v>
      </c>
    </row>
    <row r="4194" spans="1:11" x14ac:dyDescent="0.2">
      <c r="A4194" s="8">
        <f>MAX($A$2:$A4193)+1</f>
        <v>3273</v>
      </c>
      <c r="B4194" s="8"/>
      <c r="C4194" s="9" t="str">
        <f t="shared" si="66"/>
        <v>Benton Falls Associates</v>
      </c>
      <c r="D4194" s="8"/>
      <c r="E4194" s="8"/>
      <c r="F4194" s="10"/>
      <c r="G4194" s="8">
        <v>10523</v>
      </c>
      <c r="H4194" s="8" t="s">
        <v>8420</v>
      </c>
      <c r="I4194" s="8" t="s">
        <v>1778</v>
      </c>
      <c r="J4194" s="8">
        <v>55753</v>
      </c>
      <c r="K4194" s="8" t="s">
        <v>33804</v>
      </c>
    </row>
    <row r="4195" spans="1:11" x14ac:dyDescent="0.2">
      <c r="A4195" s="8">
        <f>MAX($A$2:$A4194)+1</f>
        <v>3274</v>
      </c>
      <c r="B4195" s="8"/>
      <c r="C4195" s="9" t="str">
        <f t="shared" si="66"/>
        <v>Craven County Wood Energy LP</v>
      </c>
      <c r="D4195" s="8"/>
      <c r="E4195" s="8"/>
      <c r="F4195" s="10"/>
      <c r="G4195" s="8">
        <v>10525</v>
      </c>
      <c r="H4195" s="8" t="s">
        <v>7690</v>
      </c>
      <c r="I4195" s="8" t="s">
        <v>1401</v>
      </c>
      <c r="J4195" s="8">
        <v>3837</v>
      </c>
      <c r="K4195" s="8" t="s">
        <v>33804</v>
      </c>
    </row>
    <row r="4196" spans="1:11" x14ac:dyDescent="0.2">
      <c r="A4196" s="8">
        <f>MAX($A$2:$A4195)+1</f>
        <v>3275</v>
      </c>
      <c r="B4196" s="8"/>
      <c r="C4196" s="9" t="str">
        <f t="shared" si="66"/>
        <v>Dodge Falls Associates</v>
      </c>
      <c r="D4196" s="8"/>
      <c r="E4196" s="8"/>
      <c r="F4196" s="10"/>
      <c r="G4196" s="8">
        <v>10526</v>
      </c>
      <c r="H4196" s="8" t="s">
        <v>17996</v>
      </c>
      <c r="I4196" s="8" t="s">
        <v>1608</v>
      </c>
      <c r="J4196" s="8">
        <v>5226</v>
      </c>
      <c r="K4196" s="8" t="s">
        <v>33804</v>
      </c>
    </row>
    <row r="4197" spans="1:11" x14ac:dyDescent="0.2">
      <c r="A4197" s="8">
        <f>MAX($A$2:$A4196)+1</f>
        <v>3276</v>
      </c>
      <c r="B4197" s="8"/>
      <c r="C4197" s="9" t="str">
        <f t="shared" si="66"/>
        <v>Feeder Dam Hydro Plant</v>
      </c>
      <c r="D4197" s="8"/>
      <c r="E4197" s="8"/>
      <c r="F4197" s="10"/>
      <c r="G4197" s="8">
        <v>10530</v>
      </c>
      <c r="H4197" s="8" t="s">
        <v>17997</v>
      </c>
      <c r="I4197" s="8" t="s">
        <v>1764</v>
      </c>
      <c r="J4197" s="8">
        <v>5914</v>
      </c>
      <c r="K4197" s="8" t="s">
        <v>33804</v>
      </c>
    </row>
    <row r="4198" spans="1:11" x14ac:dyDescent="0.2">
      <c r="A4198" s="8">
        <f>MAX($A$2:$A4197)+1</f>
        <v>3277</v>
      </c>
      <c r="B4198" s="8"/>
      <c r="C4198" s="9" t="str">
        <f t="shared" si="66"/>
        <v>Granger Electric Generating Station #2</v>
      </c>
      <c r="D4198" s="8"/>
      <c r="E4198" s="8"/>
      <c r="F4198" s="10"/>
      <c r="G4198" s="8">
        <v>10532</v>
      </c>
      <c r="H4198" s="8" t="s">
        <v>17998</v>
      </c>
      <c r="I4198" s="8" t="s">
        <v>2024</v>
      </c>
      <c r="J4198" s="8">
        <v>7477</v>
      </c>
      <c r="K4198" s="8" t="s">
        <v>33804</v>
      </c>
    </row>
    <row r="4199" spans="1:11" x14ac:dyDescent="0.2">
      <c r="A4199" s="8">
        <f>MAX($A$2:$A4198)+1</f>
        <v>3278</v>
      </c>
      <c r="B4199" s="8"/>
      <c r="C4199" s="9" t="str">
        <f t="shared" si="66"/>
        <v>Dexter Plant</v>
      </c>
      <c r="D4199" s="8"/>
      <c r="E4199" s="8"/>
      <c r="F4199" s="10"/>
      <c r="G4199" s="8">
        <v>10538</v>
      </c>
      <c r="H4199" s="8" t="s">
        <v>17999</v>
      </c>
      <c r="I4199" s="8" t="s">
        <v>989</v>
      </c>
      <c r="J4199" s="8">
        <v>34688</v>
      </c>
      <c r="K4199" s="8" t="s">
        <v>33804</v>
      </c>
    </row>
    <row r="4200" spans="1:11" x14ac:dyDescent="0.2">
      <c r="A4200" s="8">
        <f>MAX($A$2:$A4199)+1</f>
        <v>3279</v>
      </c>
      <c r="B4200" s="8"/>
      <c r="C4200" s="9" t="str">
        <f t="shared" si="66"/>
        <v>Theresa Plant</v>
      </c>
      <c r="D4200" s="8"/>
      <c r="E4200" s="8"/>
      <c r="F4200" s="10"/>
      <c r="G4200" s="8">
        <v>10539</v>
      </c>
      <c r="H4200" s="8" t="s">
        <v>18000</v>
      </c>
      <c r="I4200" s="8" t="s">
        <v>989</v>
      </c>
      <c r="J4200" s="8">
        <v>34688</v>
      </c>
      <c r="K4200" s="8" t="s">
        <v>33804</v>
      </c>
    </row>
    <row r="4201" spans="1:11" x14ac:dyDescent="0.2">
      <c r="A4201" s="8">
        <f>MAX($A$2:$A4200)+1</f>
        <v>3280</v>
      </c>
      <c r="B4201" s="8"/>
      <c r="C4201" s="9" t="str">
        <f t="shared" si="66"/>
        <v>Diamond Island Plant</v>
      </c>
      <c r="D4201" s="8"/>
      <c r="E4201" s="8"/>
      <c r="F4201" s="10"/>
      <c r="G4201" s="8">
        <v>10540</v>
      </c>
      <c r="H4201" s="8" t="s">
        <v>18001</v>
      </c>
      <c r="I4201" s="8" t="s">
        <v>989</v>
      </c>
      <c r="J4201" s="8">
        <v>34688</v>
      </c>
      <c r="K4201" s="8" t="s">
        <v>33804</v>
      </c>
    </row>
    <row r="4202" spans="1:11" x14ac:dyDescent="0.2">
      <c r="A4202" s="8">
        <f>MAX($A$2:$A4201)+1</f>
        <v>3281</v>
      </c>
      <c r="B4202" s="8"/>
      <c r="C4202" s="9" t="str">
        <f t="shared" si="66"/>
        <v>Hailesboro 4 Plant</v>
      </c>
      <c r="D4202" s="8"/>
      <c r="E4202" s="8"/>
      <c r="F4202" s="10"/>
      <c r="G4202" s="8">
        <v>10544</v>
      </c>
      <c r="H4202" s="8" t="s">
        <v>18002</v>
      </c>
      <c r="I4202" s="8" t="s">
        <v>989</v>
      </c>
      <c r="J4202" s="8">
        <v>34688</v>
      </c>
      <c r="K4202" s="8" t="s">
        <v>33804</v>
      </c>
    </row>
    <row r="4203" spans="1:11" x14ac:dyDescent="0.2">
      <c r="A4203" s="8">
        <f>MAX($A$2:$A4202)+1</f>
        <v>3282</v>
      </c>
      <c r="B4203" s="8"/>
      <c r="C4203" s="9" t="str">
        <f t="shared" si="66"/>
        <v>Copenhagen Plant</v>
      </c>
      <c r="D4203" s="8"/>
      <c r="E4203" s="8"/>
      <c r="F4203" s="10"/>
      <c r="G4203" s="8">
        <v>10545</v>
      </c>
      <c r="H4203" s="8" t="s">
        <v>18003</v>
      </c>
      <c r="I4203" s="8" t="s">
        <v>989</v>
      </c>
      <c r="J4203" s="8">
        <v>34688</v>
      </c>
      <c r="K4203" s="8" t="s">
        <v>33804</v>
      </c>
    </row>
    <row r="4204" spans="1:11" x14ac:dyDescent="0.2">
      <c r="A4204" s="8">
        <f>MAX($A$2:$A4203)+1</f>
        <v>3283</v>
      </c>
      <c r="B4204" s="8"/>
      <c r="C4204" s="9" t="str">
        <f t="shared" si="66"/>
        <v>Beaver Valley Patterson Dam</v>
      </c>
      <c r="D4204" s="8"/>
      <c r="E4204" s="8"/>
      <c r="F4204" s="10"/>
      <c r="G4204" s="8">
        <v>10546</v>
      </c>
      <c r="H4204" s="8" t="s">
        <v>18004</v>
      </c>
      <c r="I4204" s="8" t="s">
        <v>989</v>
      </c>
      <c r="J4204" s="8">
        <v>34688</v>
      </c>
      <c r="K4204" s="8" t="s">
        <v>33804</v>
      </c>
    </row>
    <row r="4205" spans="1:11" x14ac:dyDescent="0.2">
      <c r="A4205" s="8">
        <f>MAX($A$2:$A4204)+1</f>
        <v>3284</v>
      </c>
      <c r="B4205" s="8"/>
      <c r="C4205" s="9" t="str">
        <f t="shared" si="66"/>
        <v>Pyrites Plant</v>
      </c>
      <c r="D4205" s="8"/>
      <c r="E4205" s="8"/>
      <c r="F4205" s="10"/>
      <c r="G4205" s="8">
        <v>10547</v>
      </c>
      <c r="H4205" s="8" t="s">
        <v>18005</v>
      </c>
      <c r="I4205" s="8" t="s">
        <v>989</v>
      </c>
      <c r="J4205" s="8">
        <v>34688</v>
      </c>
      <c r="K4205" s="8" t="s">
        <v>33804</v>
      </c>
    </row>
    <row r="4206" spans="1:11" x14ac:dyDescent="0.2">
      <c r="A4206" s="8">
        <f>MAX($A$2:$A4205)+1</f>
        <v>3285</v>
      </c>
      <c r="B4206" s="8"/>
      <c r="C4206" s="9" t="str">
        <f t="shared" si="66"/>
        <v>San Jose Cogeneration</v>
      </c>
      <c r="D4206" s="8"/>
      <c r="E4206" s="8"/>
      <c r="F4206" s="10"/>
      <c r="G4206" s="8">
        <v>10548</v>
      </c>
      <c r="H4206" s="8" t="s">
        <v>18006</v>
      </c>
      <c r="I4206" s="8" t="s">
        <v>3193</v>
      </c>
      <c r="J4206" s="8">
        <v>16732</v>
      </c>
      <c r="K4206" s="8" t="s">
        <v>33804</v>
      </c>
    </row>
    <row r="4207" spans="1:11" x14ac:dyDescent="0.2">
      <c r="A4207" s="8">
        <f>MAX($A$2:$A4206)+1</f>
        <v>3286</v>
      </c>
      <c r="B4207" s="8"/>
      <c r="C4207" s="9" t="str">
        <f t="shared" si="66"/>
        <v>Al Turi</v>
      </c>
      <c r="D4207" s="8"/>
      <c r="E4207" s="8"/>
      <c r="F4207" s="10"/>
      <c r="G4207" s="8">
        <v>10549</v>
      </c>
      <c r="H4207" s="8" t="s">
        <v>18007</v>
      </c>
      <c r="I4207" s="8" t="s">
        <v>594</v>
      </c>
      <c r="J4207" s="8">
        <v>463</v>
      </c>
      <c r="K4207" s="8" t="s">
        <v>33804</v>
      </c>
    </row>
    <row r="4208" spans="1:11" x14ac:dyDescent="0.2">
      <c r="A4208" s="8">
        <f>MAX($A$2:$A4207)+1</f>
        <v>3287</v>
      </c>
      <c r="B4208" s="8"/>
      <c r="C4208" s="9" t="str">
        <f t="shared" si="66"/>
        <v>High Shoals Hydro (NC)</v>
      </c>
      <c r="D4208" s="8"/>
      <c r="E4208" s="8"/>
      <c r="F4208" s="10"/>
      <c r="G4208" s="8">
        <v>10550</v>
      </c>
      <c r="H4208" s="8" t="s">
        <v>18008</v>
      </c>
      <c r="I4208" s="8" t="s">
        <v>2567</v>
      </c>
      <c r="J4208" s="8">
        <v>12594</v>
      </c>
      <c r="K4208" s="8" t="s">
        <v>33804</v>
      </c>
    </row>
    <row r="4209" spans="1:11" x14ac:dyDescent="0.2">
      <c r="A4209" s="8">
        <f>MAX($A$2:$A4208)+1</f>
        <v>3288</v>
      </c>
      <c r="B4209" s="8"/>
      <c r="C4209" s="9" t="str">
        <f t="shared" si="66"/>
        <v>Anderson Power Products Division</v>
      </c>
      <c r="D4209" s="8"/>
      <c r="E4209" s="8"/>
      <c r="F4209" s="10"/>
      <c r="G4209" s="8">
        <v>10553</v>
      </c>
      <c r="H4209" s="8" t="s">
        <v>18009</v>
      </c>
      <c r="I4209" s="8" t="s">
        <v>621</v>
      </c>
      <c r="J4209" s="8">
        <v>4385</v>
      </c>
      <c r="K4209" s="8" t="s">
        <v>33804</v>
      </c>
    </row>
    <row r="4210" spans="1:11" x14ac:dyDescent="0.2">
      <c r="A4210" s="8">
        <f>MAX($A$2:$A4209)+1</f>
        <v>3289</v>
      </c>
      <c r="B4210" s="8"/>
      <c r="C4210" s="9" t="str">
        <f t="shared" si="66"/>
        <v>Formosa Utility Venture Ltd</v>
      </c>
      <c r="D4210" s="8"/>
      <c r="E4210" s="8"/>
      <c r="F4210" s="10"/>
      <c r="G4210" s="8">
        <v>10554</v>
      </c>
      <c r="H4210" s="8" t="s">
        <v>18010</v>
      </c>
      <c r="I4210" s="8" t="s">
        <v>1861</v>
      </c>
      <c r="J4210" s="8">
        <v>6541</v>
      </c>
      <c r="K4210" s="8" t="s">
        <v>33804</v>
      </c>
    </row>
    <row r="4211" spans="1:11" x14ac:dyDescent="0.2">
      <c r="A4211" s="8">
        <f>MAX($A$2:$A4210)+1</f>
        <v>3290</v>
      </c>
      <c r="B4211" s="8"/>
      <c r="C4211" s="9" t="str">
        <f t="shared" si="66"/>
        <v>Brassua Hydroelectric Project</v>
      </c>
      <c r="D4211" s="8"/>
      <c r="E4211" s="8"/>
      <c r="F4211" s="10"/>
      <c r="G4211" s="8">
        <v>10555</v>
      </c>
      <c r="H4211" s="8" t="s">
        <v>18011</v>
      </c>
      <c r="I4211" s="8" t="s">
        <v>808</v>
      </c>
      <c r="J4211" s="8">
        <v>2179</v>
      </c>
      <c r="K4211" s="8" t="s">
        <v>33804</v>
      </c>
    </row>
    <row r="4212" spans="1:11" x14ac:dyDescent="0.2">
      <c r="A4212" s="8">
        <f>MAX($A$2:$A4211)+1</f>
        <v>3291</v>
      </c>
      <c r="B4212" s="8"/>
      <c r="C4212" s="9" t="str">
        <f t="shared" si="66"/>
        <v>Boott Hydropower</v>
      </c>
      <c r="D4212" s="8"/>
      <c r="E4212" s="8"/>
      <c r="F4212" s="10"/>
      <c r="G4212" s="8">
        <v>10556</v>
      </c>
      <c r="H4212" s="8" t="s">
        <v>18012</v>
      </c>
      <c r="I4212" s="8" t="s">
        <v>790</v>
      </c>
      <c r="J4212" s="8">
        <v>2016</v>
      </c>
      <c r="K4212" s="8" t="s">
        <v>33804</v>
      </c>
    </row>
    <row r="4213" spans="1:11" x14ac:dyDescent="0.2">
      <c r="A4213" s="8">
        <f>MAX($A$2:$A4212)+1</f>
        <v>3292</v>
      </c>
      <c r="B4213" s="8"/>
      <c r="C4213" s="9" t="str">
        <f t="shared" si="66"/>
        <v>Rayonier Advanced Materials - Jesup Plant</v>
      </c>
      <c r="D4213" s="8"/>
      <c r="E4213" s="8"/>
      <c r="F4213" s="10"/>
      <c r="G4213" s="8">
        <v>10560</v>
      </c>
      <c r="H4213" s="8" t="s">
        <v>18013</v>
      </c>
      <c r="I4213" s="8" t="s">
        <v>3054</v>
      </c>
      <c r="J4213" s="8">
        <v>15726</v>
      </c>
      <c r="K4213" s="8" t="s">
        <v>33804</v>
      </c>
    </row>
    <row r="4214" spans="1:11" x14ac:dyDescent="0.2">
      <c r="A4214" s="8">
        <f>MAX($A$2:$A4213)+1</f>
        <v>3293</v>
      </c>
      <c r="B4214" s="8"/>
      <c r="C4214" s="9" t="str">
        <f t="shared" si="66"/>
        <v>Fernandina Plant</v>
      </c>
      <c r="D4214" s="8"/>
      <c r="E4214" s="8"/>
      <c r="F4214" s="10"/>
      <c r="G4214" s="8">
        <v>10562</v>
      </c>
      <c r="H4214" s="8" t="s">
        <v>18014</v>
      </c>
      <c r="I4214" s="8" t="s">
        <v>3054</v>
      </c>
      <c r="J4214" s="8">
        <v>15726</v>
      </c>
      <c r="K4214" s="8" t="s">
        <v>33804</v>
      </c>
    </row>
    <row r="4215" spans="1:11" x14ac:dyDescent="0.2">
      <c r="A4215" s="8">
        <f>MAX($A$2:$A4214)+1</f>
        <v>3294</v>
      </c>
      <c r="B4215" s="8"/>
      <c r="C4215" s="9" t="str">
        <f t="shared" si="66"/>
        <v>Chambers Cogeneration LP</v>
      </c>
      <c r="D4215" s="8"/>
      <c r="E4215" s="8"/>
      <c r="F4215" s="10"/>
      <c r="G4215" s="8">
        <v>10566</v>
      </c>
      <c r="H4215" s="8" t="s">
        <v>18015</v>
      </c>
      <c r="I4215" s="8" t="s">
        <v>3716</v>
      </c>
      <c r="J4215" s="8">
        <v>14932</v>
      </c>
      <c r="K4215" s="8" t="s">
        <v>33804</v>
      </c>
    </row>
    <row r="4216" spans="1:11" x14ac:dyDescent="0.2">
      <c r="A4216" s="8">
        <f>MAX($A$2:$A4215)+1</f>
        <v>3295</v>
      </c>
      <c r="B4216" s="8"/>
      <c r="C4216" s="9" t="str">
        <f t="shared" si="66"/>
        <v>Algonquin Windsor Locks</v>
      </c>
      <c r="D4216" s="8"/>
      <c r="E4216" s="8"/>
      <c r="F4216" s="10"/>
      <c r="G4216" s="8">
        <v>10567</v>
      </c>
      <c r="H4216" s="8" t="s">
        <v>18016</v>
      </c>
      <c r="I4216" s="8" t="s">
        <v>564</v>
      </c>
      <c r="J4216" s="8">
        <v>291</v>
      </c>
      <c r="K4216" s="8" t="s">
        <v>33804</v>
      </c>
    </row>
    <row r="4217" spans="1:11" x14ac:dyDescent="0.2">
      <c r="A4217" s="8">
        <f>MAX($A$2:$A4216)+1</f>
        <v>3296</v>
      </c>
      <c r="B4217" s="8"/>
      <c r="C4217" s="9" t="str">
        <f t="shared" si="66"/>
        <v>Port Arthur Texas Refinery</v>
      </c>
      <c r="D4217" s="8"/>
      <c r="E4217" s="8"/>
      <c r="F4217" s="10"/>
      <c r="G4217" s="8">
        <v>10568</v>
      </c>
      <c r="H4217" s="8" t="s">
        <v>18017</v>
      </c>
      <c r="I4217" s="8" t="s">
        <v>3589</v>
      </c>
      <c r="J4217" s="8">
        <v>914</v>
      </c>
      <c r="K4217" s="8" t="s">
        <v>33804</v>
      </c>
    </row>
    <row r="4218" spans="1:11" x14ac:dyDescent="0.2">
      <c r="A4218" s="8">
        <f>MAX($A$2:$A4217)+1</f>
        <v>3297</v>
      </c>
      <c r="B4218" s="8"/>
      <c r="C4218" s="9" t="str">
        <f t="shared" si="66"/>
        <v>Big Spring Texas Refinery</v>
      </c>
      <c r="D4218" s="8"/>
      <c r="E4218" s="8"/>
      <c r="F4218" s="10"/>
      <c r="G4218" s="8">
        <v>10569</v>
      </c>
      <c r="H4218" s="8" t="s">
        <v>18018</v>
      </c>
      <c r="I4218" s="8" t="s">
        <v>574</v>
      </c>
      <c r="J4218" s="8">
        <v>379</v>
      </c>
      <c r="K4218" s="8" t="s">
        <v>33804</v>
      </c>
    </row>
    <row r="4219" spans="1:11" x14ac:dyDescent="0.2">
      <c r="A4219" s="8">
        <f>MAX($A$2:$A4218)+1</f>
        <v>3298</v>
      </c>
      <c r="B4219" s="8"/>
      <c r="C4219" s="9" t="str">
        <f t="shared" si="66"/>
        <v>Errol Hydroelectric Project</v>
      </c>
      <c r="D4219" s="8"/>
      <c r="E4219" s="8"/>
      <c r="F4219" s="10"/>
      <c r="G4219" s="8">
        <v>10570</v>
      </c>
      <c r="H4219" s="8" t="s">
        <v>18019</v>
      </c>
      <c r="I4219" s="8" t="s">
        <v>1766</v>
      </c>
      <c r="J4219" s="8">
        <v>23037</v>
      </c>
      <c r="K4219" s="8" t="s">
        <v>33804</v>
      </c>
    </row>
    <row r="4220" spans="1:11" x14ac:dyDescent="0.2">
      <c r="A4220" s="8">
        <f>MAX($A$2:$A4219)+1</f>
        <v>3299</v>
      </c>
      <c r="B4220" s="8"/>
      <c r="C4220" s="9" t="str">
        <f t="shared" si="66"/>
        <v>Cameron Ridge LLC</v>
      </c>
      <c r="D4220" s="8"/>
      <c r="E4220" s="8"/>
      <c r="F4220" s="10"/>
      <c r="G4220" s="8">
        <v>10586</v>
      </c>
      <c r="H4220" s="8" t="s">
        <v>7631</v>
      </c>
      <c r="I4220" s="8" t="s">
        <v>3534</v>
      </c>
      <c r="J4220" s="8">
        <v>2770</v>
      </c>
      <c r="K4220" s="8" t="s">
        <v>33804</v>
      </c>
    </row>
    <row r="4221" spans="1:11" x14ac:dyDescent="0.2">
      <c r="A4221" s="8">
        <f>MAX($A$2:$A4220)+1</f>
        <v>3300</v>
      </c>
      <c r="B4221" s="8"/>
      <c r="C4221" s="9" t="str">
        <f t="shared" si="66"/>
        <v>Agrilectric Power Partners Ltd</v>
      </c>
      <c r="D4221" s="8"/>
      <c r="E4221" s="8"/>
      <c r="F4221" s="10"/>
      <c r="G4221" s="8">
        <v>10593</v>
      </c>
      <c r="H4221" s="8" t="s">
        <v>540</v>
      </c>
      <c r="I4221" s="8" t="s">
        <v>540</v>
      </c>
      <c r="J4221" s="8">
        <v>135</v>
      </c>
      <c r="K4221" s="8" t="s">
        <v>33804</v>
      </c>
    </row>
    <row r="4222" spans="1:11" x14ac:dyDescent="0.2">
      <c r="A4222" s="8">
        <f>MAX($A$2:$A4221)+1</f>
        <v>3301</v>
      </c>
      <c r="B4222" s="8"/>
      <c r="C4222" s="9" t="str">
        <f t="shared" si="66"/>
        <v>Ridgetop Energy LLC</v>
      </c>
      <c r="D4222" s="8"/>
      <c r="E4222" s="8"/>
      <c r="F4222" s="10"/>
      <c r="G4222" s="8">
        <v>10597</v>
      </c>
      <c r="H4222" s="8" t="s">
        <v>7802</v>
      </c>
      <c r="I4222" s="8" t="s">
        <v>3534</v>
      </c>
      <c r="J4222" s="8">
        <v>2770</v>
      </c>
      <c r="K4222" s="8" t="s">
        <v>33804</v>
      </c>
    </row>
    <row r="4223" spans="1:11" x14ac:dyDescent="0.2">
      <c r="A4223" s="8">
        <f>MAX($A$2:$A4222)+1</f>
        <v>3302</v>
      </c>
      <c r="B4223" s="8"/>
      <c r="C4223" s="9" t="str">
        <f t="shared" si="66"/>
        <v>MVUT</v>
      </c>
      <c r="D4223" s="8"/>
      <c r="E4223" s="8"/>
      <c r="F4223" s="10"/>
      <c r="G4223" s="8">
        <v>10600</v>
      </c>
      <c r="H4223" s="8" t="s">
        <v>18020</v>
      </c>
      <c r="I4223" s="8" t="s">
        <v>2645</v>
      </c>
      <c r="J4223" s="8">
        <v>60176</v>
      </c>
      <c r="K4223" s="8" t="s">
        <v>33804</v>
      </c>
    </row>
    <row r="4224" spans="1:11" x14ac:dyDescent="0.2">
      <c r="A4224" s="8">
        <f>MAX($A$2:$A4223)+1</f>
        <v>3303</v>
      </c>
      <c r="B4224" s="8"/>
      <c r="C4224" s="9" t="str">
        <f t="shared" si="66"/>
        <v>Tesoro Wilmington Calciner</v>
      </c>
      <c r="D4224" s="8"/>
      <c r="E4224" s="8"/>
      <c r="F4224" s="10"/>
      <c r="G4224" s="8">
        <v>10601</v>
      </c>
      <c r="H4224" s="8" t="s">
        <v>18021</v>
      </c>
      <c r="I4224" s="8" t="s">
        <v>3541</v>
      </c>
      <c r="J4224" s="8">
        <v>2674</v>
      </c>
      <c r="K4224" s="8" t="s">
        <v>33804</v>
      </c>
    </row>
    <row r="4225" spans="1:11" x14ac:dyDescent="0.2">
      <c r="A4225" s="8">
        <f>MAX($A$2:$A4224)+1</f>
        <v>3304</v>
      </c>
      <c r="B4225" s="8"/>
      <c r="C4225" s="9" t="str">
        <f t="shared" si="66"/>
        <v>Ebensburg Power</v>
      </c>
      <c r="D4225" s="8"/>
      <c r="E4225" s="8"/>
      <c r="F4225" s="10"/>
      <c r="G4225" s="8">
        <v>10603</v>
      </c>
      <c r="H4225" s="8" t="s">
        <v>18022</v>
      </c>
      <c r="I4225" s="8" t="s">
        <v>1695</v>
      </c>
      <c r="J4225" s="8">
        <v>5670</v>
      </c>
      <c r="K4225" s="8" t="s">
        <v>33804</v>
      </c>
    </row>
    <row r="4226" spans="1:11" x14ac:dyDescent="0.2">
      <c r="A4226" s="8">
        <f>MAX($A$2:$A4225)+1</f>
        <v>3305</v>
      </c>
      <c r="B4226" s="8"/>
      <c r="C4226" s="9" t="str">
        <f t="shared" si="66"/>
        <v>Hawaiian Comm &amp; Sugar Puunene Mill</v>
      </c>
      <c r="D4226" s="8"/>
      <c r="E4226" s="8"/>
      <c r="F4226" s="10"/>
      <c r="G4226" s="8">
        <v>10604</v>
      </c>
      <c r="H4226" s="8" t="s">
        <v>18023</v>
      </c>
      <c r="I4226" s="8" t="s">
        <v>2082</v>
      </c>
      <c r="J4226" s="8">
        <v>8286</v>
      </c>
      <c r="K4226" s="8" t="s">
        <v>33804</v>
      </c>
    </row>
    <row r="4227" spans="1:11" x14ac:dyDescent="0.2">
      <c r="A4227" s="8">
        <f>MAX($A$2:$A4226)+1</f>
        <v>3306</v>
      </c>
      <c r="B4227" s="8"/>
      <c r="C4227" s="9" t="str">
        <f t="shared" si="66"/>
        <v>Brunswick Cellulose</v>
      </c>
      <c r="D4227" s="8"/>
      <c r="E4227" s="8"/>
      <c r="F4227" s="10"/>
      <c r="G4227" s="8">
        <v>10605</v>
      </c>
      <c r="H4227" s="8" t="s">
        <v>18024</v>
      </c>
      <c r="I4227" s="8" t="s">
        <v>837</v>
      </c>
      <c r="J4227" s="8">
        <v>50003</v>
      </c>
      <c r="K4227" s="8" t="s">
        <v>33804</v>
      </c>
    </row>
    <row r="4228" spans="1:11" x14ac:dyDescent="0.2">
      <c r="A4228" s="8">
        <f>MAX($A$2:$A4227)+1</f>
        <v>3307</v>
      </c>
      <c r="B4228" s="8"/>
      <c r="C4228" s="9" t="str">
        <f t="shared" si="66"/>
        <v>Georgia-Pacific Crossett LLC</v>
      </c>
      <c r="D4228" s="8"/>
      <c r="E4228" s="8"/>
      <c r="F4228" s="10"/>
      <c r="G4228" s="8">
        <v>10606</v>
      </c>
      <c r="H4228" s="8" t="s">
        <v>18025</v>
      </c>
      <c r="I4228" s="8" t="s">
        <v>1992</v>
      </c>
      <c r="J4228" s="8">
        <v>4580</v>
      </c>
      <c r="K4228" s="8" t="s">
        <v>33804</v>
      </c>
    </row>
    <row r="4229" spans="1:11" x14ac:dyDescent="0.2">
      <c r="A4229" s="8">
        <f>MAX($A$2:$A4228)+1</f>
        <v>3308</v>
      </c>
      <c r="B4229" s="8"/>
      <c r="C4229" s="9" t="str">
        <f t="shared" si="66"/>
        <v>Gilman Mill</v>
      </c>
      <c r="D4229" s="8"/>
      <c r="E4229" s="8"/>
      <c r="F4229" s="10"/>
      <c r="G4229" s="8">
        <v>10608</v>
      </c>
      <c r="H4229" s="8" t="s">
        <v>18026</v>
      </c>
      <c r="I4229" s="8" t="s">
        <v>613</v>
      </c>
      <c r="J4229" s="8">
        <v>56467</v>
      </c>
      <c r="K4229" s="8" t="s">
        <v>33804</v>
      </c>
    </row>
    <row r="4230" spans="1:11" x14ac:dyDescent="0.2">
      <c r="A4230" s="8">
        <f>MAX($A$2:$A4229)+1</f>
        <v>3309</v>
      </c>
      <c r="B4230" s="8"/>
      <c r="C4230" s="9" t="str">
        <f t="shared" si="66"/>
        <v>Georgia-Pacific Monticello Paper</v>
      </c>
      <c r="D4230" s="8"/>
      <c r="E4230" s="8"/>
      <c r="F4230" s="10"/>
      <c r="G4230" s="8">
        <v>10610</v>
      </c>
      <c r="H4230" s="8" t="s">
        <v>18027</v>
      </c>
      <c r="I4230" s="8" t="s">
        <v>1993</v>
      </c>
      <c r="J4230" s="8">
        <v>7166</v>
      </c>
      <c r="K4230" s="8" t="s">
        <v>33804</v>
      </c>
    </row>
    <row r="4231" spans="1:11" x14ac:dyDescent="0.2">
      <c r="A4231" s="8">
        <f>MAX($A$2:$A4230)+1</f>
        <v>3310</v>
      </c>
      <c r="B4231" s="8"/>
      <c r="C4231" s="9" t="str">
        <f t="shared" si="66"/>
        <v>Georgia-Pacific Palatka Operations</v>
      </c>
      <c r="D4231" s="8"/>
      <c r="E4231" s="8"/>
      <c r="F4231" s="10"/>
      <c r="G4231" s="8">
        <v>10611</v>
      </c>
      <c r="H4231" s="8" t="s">
        <v>18028</v>
      </c>
      <c r="I4231" s="8" t="s">
        <v>1985</v>
      </c>
      <c r="J4231" s="8">
        <v>50128</v>
      </c>
      <c r="K4231" s="8" t="s">
        <v>33804</v>
      </c>
    </row>
    <row r="4232" spans="1:11" x14ac:dyDescent="0.2">
      <c r="A4232" s="8">
        <f>MAX($A$2:$A4231)+1</f>
        <v>3311</v>
      </c>
      <c r="B4232" s="8"/>
      <c r="C4232" s="9" t="str">
        <f t="shared" ref="C4232:C4295" si="67">IF(H4232="",F4232,H4232)</f>
        <v>Georgia-Pacific Port Hudson</v>
      </c>
      <c r="D4232" s="8"/>
      <c r="E4232" s="8"/>
      <c r="F4232" s="10"/>
      <c r="G4232" s="8">
        <v>10612</v>
      </c>
      <c r="H4232" s="8" t="s">
        <v>18029</v>
      </c>
      <c r="I4232" s="8" t="s">
        <v>1984</v>
      </c>
      <c r="J4232" s="8">
        <v>50129</v>
      </c>
      <c r="K4232" s="8" t="s">
        <v>33804</v>
      </c>
    </row>
    <row r="4233" spans="1:11" x14ac:dyDescent="0.2">
      <c r="A4233" s="8">
        <f>MAX($A$2:$A4232)+1</f>
        <v>3312</v>
      </c>
      <c r="B4233" s="8"/>
      <c r="C4233" s="9" t="str">
        <f t="shared" si="67"/>
        <v>Domtar - Woodland Mill</v>
      </c>
      <c r="D4233" s="8"/>
      <c r="E4233" s="8"/>
      <c r="F4233" s="10"/>
      <c r="G4233" s="8">
        <v>10613</v>
      </c>
      <c r="H4233" s="8" t="s">
        <v>18030</v>
      </c>
      <c r="I4233" s="8" t="s">
        <v>3904</v>
      </c>
      <c r="J4233" s="8">
        <v>5232</v>
      </c>
      <c r="K4233" s="8" t="s">
        <v>33804</v>
      </c>
    </row>
    <row r="4234" spans="1:11" x14ac:dyDescent="0.2">
      <c r="A4234" s="8">
        <f>MAX($A$2:$A4233)+1</f>
        <v>3313</v>
      </c>
      <c r="B4234" s="8"/>
      <c r="C4234" s="9" t="str">
        <f t="shared" si="67"/>
        <v>CH Resources Beaver Falls</v>
      </c>
      <c r="D4234" s="8"/>
      <c r="E4234" s="8"/>
      <c r="F4234" s="10"/>
      <c r="G4234" s="8">
        <v>10617</v>
      </c>
      <c r="H4234" s="8" t="s">
        <v>18031</v>
      </c>
      <c r="I4234" s="8" t="s">
        <v>2352</v>
      </c>
      <c r="J4234" s="8">
        <v>58338</v>
      </c>
      <c r="K4234" s="8" t="s">
        <v>33804</v>
      </c>
    </row>
    <row r="4235" spans="1:11" x14ac:dyDescent="0.2">
      <c r="A4235" s="8">
        <f>MAX($A$2:$A4234)+1</f>
        <v>3314</v>
      </c>
      <c r="B4235" s="8"/>
      <c r="C4235" s="9" t="str">
        <f t="shared" si="67"/>
        <v>Carthage Energy LLC</v>
      </c>
      <c r="D4235" s="8"/>
      <c r="E4235" s="8"/>
      <c r="F4235" s="10"/>
      <c r="G4235" s="8">
        <v>10620</v>
      </c>
      <c r="H4235" s="8" t="s">
        <v>918</v>
      </c>
      <c r="I4235" s="8" t="s">
        <v>918</v>
      </c>
      <c r="J4235" s="8">
        <v>3085</v>
      </c>
      <c r="K4235" s="8" t="s">
        <v>33804</v>
      </c>
    </row>
    <row r="4236" spans="1:11" x14ac:dyDescent="0.2">
      <c r="A4236" s="8">
        <f>MAX($A$2:$A4235)+1</f>
        <v>3315</v>
      </c>
      <c r="B4236" s="8"/>
      <c r="C4236" s="9" t="str">
        <f t="shared" si="67"/>
        <v>CH Resources Syracuse</v>
      </c>
      <c r="D4236" s="8"/>
      <c r="E4236" s="8"/>
      <c r="F4236" s="10"/>
      <c r="G4236" s="8">
        <v>10621</v>
      </c>
      <c r="H4236" s="8" t="s">
        <v>7418</v>
      </c>
      <c r="I4236" s="8" t="s">
        <v>2353</v>
      </c>
      <c r="J4236" s="8">
        <v>58337</v>
      </c>
      <c r="K4236" s="8" t="s">
        <v>33804</v>
      </c>
    </row>
    <row r="4237" spans="1:11" x14ac:dyDescent="0.2">
      <c r="A4237" s="8">
        <f>MAX($A$2:$A4236)+1</f>
        <v>3316</v>
      </c>
      <c r="B4237" s="8"/>
      <c r="C4237" s="9" t="str">
        <f t="shared" si="67"/>
        <v>Civic Center</v>
      </c>
      <c r="D4237" s="8"/>
      <c r="E4237" s="8"/>
      <c r="F4237" s="10"/>
      <c r="G4237" s="8">
        <v>10623</v>
      </c>
      <c r="H4237" s="8" t="s">
        <v>18032</v>
      </c>
      <c r="I4237" s="8" t="s">
        <v>2409</v>
      </c>
      <c r="J4237" s="8">
        <v>11216</v>
      </c>
      <c r="K4237" s="8" t="s">
        <v>33804</v>
      </c>
    </row>
    <row r="4238" spans="1:11" x14ac:dyDescent="0.2">
      <c r="A4238" s="8">
        <f>MAX($A$2:$A4237)+1</f>
        <v>3317</v>
      </c>
      <c r="B4238" s="8"/>
      <c r="C4238" s="9" t="str">
        <f t="shared" si="67"/>
        <v>Pine Bluff Mill</v>
      </c>
      <c r="D4238" s="8"/>
      <c r="E4238" s="8"/>
      <c r="F4238" s="10"/>
      <c r="G4238" s="8">
        <v>10627</v>
      </c>
      <c r="H4238" s="8" t="s">
        <v>18033</v>
      </c>
      <c r="I4238" s="8" t="s">
        <v>1788</v>
      </c>
      <c r="J4238" s="8">
        <v>55863</v>
      </c>
      <c r="K4238" s="8" t="s">
        <v>33804</v>
      </c>
    </row>
    <row r="4239" spans="1:11" x14ac:dyDescent="0.2">
      <c r="A4239" s="8">
        <f>MAX($A$2:$A4238)+1</f>
        <v>3318</v>
      </c>
      <c r="B4239" s="8"/>
      <c r="C4239" s="9" t="str">
        <f t="shared" si="67"/>
        <v>Wheelabrator Baltimore Refuse</v>
      </c>
      <c r="D4239" s="8"/>
      <c r="E4239" s="8"/>
      <c r="F4239" s="10"/>
      <c r="G4239" s="8">
        <v>10629</v>
      </c>
      <c r="H4239" s="8" t="s">
        <v>18034</v>
      </c>
      <c r="I4239" s="8" t="s">
        <v>3862</v>
      </c>
      <c r="J4239" s="8">
        <v>20541</v>
      </c>
      <c r="K4239" s="8" t="s">
        <v>33804</v>
      </c>
    </row>
    <row r="4240" spans="1:11" x14ac:dyDescent="0.2">
      <c r="A4240" s="8">
        <f>MAX($A$2:$A4239)+1</f>
        <v>3319</v>
      </c>
      <c r="B4240" s="8"/>
      <c r="C4240" s="9" t="str">
        <f t="shared" si="67"/>
        <v>CE Leathers</v>
      </c>
      <c r="D4240" s="8"/>
      <c r="E4240" s="8"/>
      <c r="F4240" s="10"/>
      <c r="G4240" s="8">
        <v>10631</v>
      </c>
      <c r="H4240" s="8" t="s">
        <v>18035</v>
      </c>
      <c r="I4240" s="8" t="s">
        <v>859</v>
      </c>
      <c r="J4240" s="8">
        <v>49899</v>
      </c>
      <c r="K4240" s="8" t="s">
        <v>33804</v>
      </c>
    </row>
    <row r="4241" spans="1:11" x14ac:dyDescent="0.2">
      <c r="A4241" s="8">
        <f>MAX($A$2:$A4240)+1</f>
        <v>3320</v>
      </c>
      <c r="B4241" s="8"/>
      <c r="C4241" s="9" t="str">
        <f t="shared" si="67"/>
        <v>Del Ranch Company</v>
      </c>
      <c r="D4241" s="8"/>
      <c r="E4241" s="8"/>
      <c r="F4241" s="10"/>
      <c r="G4241" s="8">
        <v>10632</v>
      </c>
      <c r="H4241" s="8" t="s">
        <v>18036</v>
      </c>
      <c r="I4241" s="8" t="s">
        <v>859</v>
      </c>
      <c r="J4241" s="8">
        <v>49899</v>
      </c>
      <c r="K4241" s="8" t="s">
        <v>33804</v>
      </c>
    </row>
    <row r="4242" spans="1:11" x14ac:dyDescent="0.2">
      <c r="A4242" s="8">
        <f>MAX($A$2:$A4241)+1</f>
        <v>3321</v>
      </c>
      <c r="B4242" s="8"/>
      <c r="C4242" s="9" t="str">
        <f t="shared" si="67"/>
        <v>Hopewell Cogeneration</v>
      </c>
      <c r="D4242" s="8"/>
      <c r="E4242" s="8"/>
      <c r="F4242" s="10"/>
      <c r="G4242" s="8">
        <v>10633</v>
      </c>
      <c r="H4242" s="8" t="s">
        <v>18037</v>
      </c>
      <c r="I4242" s="8" t="s">
        <v>1966</v>
      </c>
      <c r="J4242" s="8">
        <v>19091</v>
      </c>
      <c r="K4242" s="8" t="s">
        <v>33804</v>
      </c>
    </row>
    <row r="4243" spans="1:11" x14ac:dyDescent="0.2">
      <c r="A4243" s="8">
        <f>MAX($A$2:$A4242)+1</f>
        <v>3322</v>
      </c>
      <c r="B4243" s="8"/>
      <c r="C4243" s="9" t="str">
        <f t="shared" si="67"/>
        <v>Elmore Company</v>
      </c>
      <c r="D4243" s="8"/>
      <c r="E4243" s="8"/>
      <c r="F4243" s="10"/>
      <c r="G4243" s="8">
        <v>10634</v>
      </c>
      <c r="H4243" s="8" t="s">
        <v>18038</v>
      </c>
      <c r="I4243" s="8" t="s">
        <v>859</v>
      </c>
      <c r="J4243" s="8">
        <v>49899</v>
      </c>
      <c r="K4243" s="8" t="s">
        <v>33804</v>
      </c>
    </row>
    <row r="4244" spans="1:11" x14ac:dyDescent="0.2">
      <c r="A4244" s="8">
        <f>MAX($A$2:$A4243)+1</f>
        <v>3323</v>
      </c>
      <c r="B4244" s="8"/>
      <c r="C4244" s="9" t="str">
        <f t="shared" si="67"/>
        <v>Corona Cogen</v>
      </c>
      <c r="D4244" s="8"/>
      <c r="E4244" s="8"/>
      <c r="F4244" s="10"/>
      <c r="G4244" s="8">
        <v>10635</v>
      </c>
      <c r="H4244" s="8" t="s">
        <v>18039</v>
      </c>
      <c r="I4244" s="8" t="s">
        <v>1466</v>
      </c>
      <c r="J4244" s="8">
        <v>59982</v>
      </c>
      <c r="K4244" s="8" t="s">
        <v>33804</v>
      </c>
    </row>
    <row r="4245" spans="1:11" x14ac:dyDescent="0.2">
      <c r="A4245" s="8">
        <f>MAX($A$2:$A4244)+1</f>
        <v>3324</v>
      </c>
      <c r="B4245" s="8"/>
      <c r="C4245" s="9" t="str">
        <f t="shared" si="67"/>
        <v>Cambria Cogen</v>
      </c>
      <c r="D4245" s="8"/>
      <c r="E4245" s="8"/>
      <c r="F4245" s="10"/>
      <c r="G4245" s="8">
        <v>10641</v>
      </c>
      <c r="H4245" s="8" t="s">
        <v>18040</v>
      </c>
      <c r="I4245" s="8" t="s">
        <v>892</v>
      </c>
      <c r="J4245" s="8">
        <v>2884</v>
      </c>
      <c r="K4245" s="8" t="s">
        <v>33804</v>
      </c>
    </row>
    <row r="4246" spans="1:11" x14ac:dyDescent="0.2">
      <c r="A4246" s="8">
        <f>MAX($A$2:$A4245)+1</f>
        <v>3325</v>
      </c>
      <c r="B4246" s="8"/>
      <c r="C4246" s="9" t="str">
        <f t="shared" si="67"/>
        <v>Covanta Hempstead</v>
      </c>
      <c r="D4246" s="8"/>
      <c r="E4246" s="8"/>
      <c r="F4246" s="10"/>
      <c r="G4246" s="8">
        <v>10642</v>
      </c>
      <c r="H4246" s="8" t="s">
        <v>18041</v>
      </c>
      <c r="I4246" s="8" t="s">
        <v>1490</v>
      </c>
      <c r="J4246" s="8">
        <v>473</v>
      </c>
      <c r="K4246" s="8" t="s">
        <v>33804</v>
      </c>
    </row>
    <row r="4247" spans="1:11" x14ac:dyDescent="0.2">
      <c r="A4247" s="8">
        <f>MAX($A$2:$A4246)+1</f>
        <v>3326</v>
      </c>
      <c r="B4247" s="8"/>
      <c r="C4247" s="9" t="str">
        <f t="shared" si="67"/>
        <v>Covanta Essex Company</v>
      </c>
      <c r="D4247" s="8"/>
      <c r="E4247" s="8"/>
      <c r="F4247" s="10"/>
      <c r="G4247" s="8">
        <v>10643</v>
      </c>
      <c r="H4247" s="8" t="s">
        <v>1488</v>
      </c>
      <c r="I4247" s="8" t="s">
        <v>1488</v>
      </c>
      <c r="J4247" s="8">
        <v>542</v>
      </c>
      <c r="K4247" s="8" t="s">
        <v>33804</v>
      </c>
    </row>
    <row r="4248" spans="1:11" x14ac:dyDescent="0.2">
      <c r="A4248" s="8">
        <f>MAX($A$2:$A4247)+1</f>
        <v>3327</v>
      </c>
      <c r="B4248" s="8"/>
      <c r="C4248" s="9" t="str">
        <f t="shared" si="67"/>
        <v>Covanta Southeastern Connecticut Company</v>
      </c>
      <c r="D4248" s="8"/>
      <c r="E4248" s="8"/>
      <c r="F4248" s="10"/>
      <c r="G4248" s="8">
        <v>10646</v>
      </c>
      <c r="H4248" s="8" t="s">
        <v>1505</v>
      </c>
      <c r="I4248" s="8" t="s">
        <v>1505</v>
      </c>
      <c r="J4248" s="8">
        <v>528</v>
      </c>
      <c r="K4248" s="8" t="s">
        <v>33804</v>
      </c>
    </row>
    <row r="4249" spans="1:11" x14ac:dyDescent="0.2">
      <c r="A4249" s="8">
        <f>MAX($A$2:$A4248)+1</f>
        <v>3328</v>
      </c>
      <c r="B4249" s="8"/>
      <c r="C4249" s="9" t="str">
        <f t="shared" si="67"/>
        <v>Olinda Landfill Gas Recovery Plant</v>
      </c>
      <c r="D4249" s="8"/>
      <c r="E4249" s="8"/>
      <c r="F4249" s="10"/>
      <c r="G4249" s="8">
        <v>10648</v>
      </c>
      <c r="H4249" s="8" t="s">
        <v>18042</v>
      </c>
      <c r="I4249" s="8" t="s">
        <v>812</v>
      </c>
      <c r="J4249" s="8">
        <v>56888</v>
      </c>
      <c r="K4249" s="8" t="s">
        <v>33804</v>
      </c>
    </row>
    <row r="4250" spans="1:11" x14ac:dyDescent="0.2">
      <c r="A4250" s="8">
        <f>MAX($A$2:$A4249)+1</f>
        <v>3329</v>
      </c>
      <c r="B4250" s="8"/>
      <c r="C4250" s="9" t="str">
        <f t="shared" si="67"/>
        <v>Bear Mountain Cogen</v>
      </c>
      <c r="D4250" s="8"/>
      <c r="E4250" s="8"/>
      <c r="F4250" s="10"/>
      <c r="G4250" s="8">
        <v>10649</v>
      </c>
      <c r="H4250" s="8" t="s">
        <v>18043</v>
      </c>
      <c r="I4250" s="8" t="s">
        <v>716</v>
      </c>
      <c r="J4250" s="8">
        <v>59983</v>
      </c>
      <c r="K4250" s="8" t="s">
        <v>33804</v>
      </c>
    </row>
    <row r="4251" spans="1:11" x14ac:dyDescent="0.2">
      <c r="A4251" s="8">
        <f>MAX($A$2:$A4250)+1</f>
        <v>3330</v>
      </c>
      <c r="B4251" s="8"/>
      <c r="C4251" s="9" t="str">
        <f t="shared" si="67"/>
        <v>Badger Creek Cogen</v>
      </c>
      <c r="D4251" s="8"/>
      <c r="E4251" s="8"/>
      <c r="F4251" s="10"/>
      <c r="G4251" s="8">
        <v>10650</v>
      </c>
      <c r="H4251" s="8" t="s">
        <v>18044</v>
      </c>
      <c r="I4251" s="8" t="s">
        <v>686</v>
      </c>
      <c r="J4251" s="8">
        <v>59984</v>
      </c>
      <c r="K4251" s="8" t="s">
        <v>33804</v>
      </c>
    </row>
    <row r="4252" spans="1:11" x14ac:dyDescent="0.2">
      <c r="A4252" s="8">
        <f>MAX($A$2:$A4251)+1</f>
        <v>3331</v>
      </c>
      <c r="B4252" s="8"/>
      <c r="C4252" s="9" t="str">
        <f t="shared" si="67"/>
        <v>Burney Forest Products</v>
      </c>
      <c r="D4252" s="8"/>
      <c r="E4252" s="8"/>
      <c r="F4252" s="10"/>
      <c r="G4252" s="8">
        <v>10652</v>
      </c>
      <c r="H4252" s="8" t="s">
        <v>18045</v>
      </c>
      <c r="I4252" s="8" t="s">
        <v>2743</v>
      </c>
      <c r="J4252" s="8">
        <v>2565</v>
      </c>
      <c r="K4252" s="8" t="s">
        <v>33804</v>
      </c>
    </row>
    <row r="4253" spans="1:11" x14ac:dyDescent="0.2">
      <c r="A4253" s="8">
        <f>MAX($A$2:$A4252)+1</f>
        <v>3332</v>
      </c>
      <c r="B4253" s="8"/>
      <c r="C4253" s="9" t="str">
        <f t="shared" si="67"/>
        <v>Iowa Methodist Medical Center</v>
      </c>
      <c r="D4253" s="8"/>
      <c r="E4253" s="8"/>
      <c r="F4253" s="10"/>
      <c r="G4253" s="8">
        <v>10655</v>
      </c>
      <c r="H4253" s="8" t="s">
        <v>2242</v>
      </c>
      <c r="I4253" s="8" t="s">
        <v>2242</v>
      </c>
      <c r="J4253" s="8">
        <v>9413</v>
      </c>
      <c r="K4253" s="8" t="s">
        <v>33804</v>
      </c>
    </row>
    <row r="4254" spans="1:11" x14ac:dyDescent="0.2">
      <c r="A4254" s="8">
        <f>MAX($A$2:$A4253)+1</f>
        <v>3333</v>
      </c>
      <c r="B4254" s="8"/>
      <c r="C4254" s="9" t="str">
        <f t="shared" si="67"/>
        <v>French Paper Hydro</v>
      </c>
      <c r="D4254" s="8"/>
      <c r="E4254" s="8"/>
      <c r="F4254" s="10"/>
      <c r="G4254" s="8">
        <v>10656</v>
      </c>
      <c r="H4254" s="8" t="s">
        <v>18046</v>
      </c>
      <c r="I4254" s="8" t="s">
        <v>1928</v>
      </c>
      <c r="J4254" s="8">
        <v>6789</v>
      </c>
      <c r="K4254" s="8" t="s">
        <v>33804</v>
      </c>
    </row>
    <row r="4255" spans="1:11" x14ac:dyDescent="0.2">
      <c r="A4255" s="8">
        <f>MAX($A$2:$A4254)+1</f>
        <v>3334</v>
      </c>
      <c r="B4255" s="8"/>
      <c r="C4255" s="9" t="str">
        <f t="shared" si="67"/>
        <v>Collins Pine Project</v>
      </c>
      <c r="D4255" s="8"/>
      <c r="E4255" s="8"/>
      <c r="F4255" s="10"/>
      <c r="G4255" s="8">
        <v>10661</v>
      </c>
      <c r="H4255" s="8" t="s">
        <v>18047</v>
      </c>
      <c r="I4255" s="8" t="s">
        <v>1409</v>
      </c>
      <c r="J4255" s="8">
        <v>3953</v>
      </c>
      <c r="K4255" s="8" t="s">
        <v>33804</v>
      </c>
    </row>
    <row r="4256" spans="1:11" x14ac:dyDescent="0.2">
      <c r="A4256" s="8">
        <f>MAX($A$2:$A4255)+1</f>
        <v>3335</v>
      </c>
      <c r="B4256" s="8"/>
      <c r="C4256" s="9" t="str">
        <f t="shared" si="67"/>
        <v>Cedar Bay Generating Company LP</v>
      </c>
      <c r="D4256" s="8"/>
      <c r="E4256" s="8"/>
      <c r="F4256" s="10"/>
      <c r="G4256" s="8">
        <v>10672</v>
      </c>
      <c r="H4256" s="8" t="s">
        <v>18048</v>
      </c>
      <c r="I4256" s="8" t="s">
        <v>943</v>
      </c>
      <c r="J4256" s="8">
        <v>56730</v>
      </c>
      <c r="K4256" s="8" t="s">
        <v>33804</v>
      </c>
    </row>
    <row r="4257" spans="1:11" x14ac:dyDescent="0.2">
      <c r="A4257" s="8">
        <f>MAX($A$2:$A4256)+1</f>
        <v>3336</v>
      </c>
      <c r="B4257" s="8"/>
      <c r="C4257" s="9" t="str">
        <f t="shared" si="67"/>
        <v>AES Hawaii</v>
      </c>
      <c r="D4257" s="8"/>
      <c r="E4257" s="8"/>
      <c r="F4257" s="10"/>
      <c r="G4257" s="8">
        <v>10673</v>
      </c>
      <c r="H4257" s="8" t="s">
        <v>18049</v>
      </c>
      <c r="I4257" s="8" t="s">
        <v>528</v>
      </c>
      <c r="J4257" s="8">
        <v>177</v>
      </c>
      <c r="K4257" s="8" t="s">
        <v>33804</v>
      </c>
    </row>
    <row r="4258" spans="1:11" x14ac:dyDescent="0.2">
      <c r="A4258" s="8">
        <f>MAX($A$2:$A4257)+1</f>
        <v>3337</v>
      </c>
      <c r="B4258" s="8"/>
      <c r="C4258" s="9" t="str">
        <f t="shared" si="67"/>
        <v>AES Beaver Valley Partners Beaver Valley</v>
      </c>
      <c r="D4258" s="8"/>
      <c r="E4258" s="8"/>
      <c r="F4258" s="10"/>
      <c r="G4258" s="8">
        <v>10676</v>
      </c>
      <c r="H4258" s="8" t="s">
        <v>18050</v>
      </c>
      <c r="I4258" s="8" t="s">
        <v>527</v>
      </c>
      <c r="J4258" s="8">
        <v>142</v>
      </c>
      <c r="K4258" s="8" t="s">
        <v>33804</v>
      </c>
    </row>
    <row r="4259" spans="1:11" x14ac:dyDescent="0.2">
      <c r="A4259" s="8">
        <f>MAX($A$2:$A4258)+1</f>
        <v>3338</v>
      </c>
      <c r="B4259" s="8"/>
      <c r="C4259" s="9" t="str">
        <f t="shared" si="67"/>
        <v>AES Warrior Run Cogeneration Facility</v>
      </c>
      <c r="D4259" s="8"/>
      <c r="E4259" s="8"/>
      <c r="F4259" s="10"/>
      <c r="G4259" s="8">
        <v>10678</v>
      </c>
      <c r="H4259" s="8" t="s">
        <v>18051</v>
      </c>
      <c r="I4259" s="8" t="s">
        <v>534</v>
      </c>
      <c r="J4259" s="8">
        <v>35</v>
      </c>
      <c r="K4259" s="8" t="s">
        <v>33804</v>
      </c>
    </row>
    <row r="4260" spans="1:11" x14ac:dyDescent="0.2">
      <c r="A4260" s="8">
        <f>MAX($A$2:$A4259)+1</f>
        <v>3339</v>
      </c>
      <c r="B4260" s="8"/>
      <c r="C4260" s="9" t="str">
        <f t="shared" si="67"/>
        <v>Brush Generation Facility</v>
      </c>
      <c r="D4260" s="8"/>
      <c r="E4260" s="8"/>
      <c r="F4260" s="10"/>
      <c r="G4260" s="8">
        <v>10682</v>
      </c>
      <c r="H4260" s="8" t="s">
        <v>18052</v>
      </c>
      <c r="I4260" s="8" t="s">
        <v>1413</v>
      </c>
      <c r="J4260" s="8">
        <v>55307</v>
      </c>
      <c r="K4260" s="8" t="s">
        <v>33804</v>
      </c>
    </row>
    <row r="4261" spans="1:11" x14ac:dyDescent="0.2">
      <c r="A4261" s="8">
        <f>MAX($A$2:$A4260)+1</f>
        <v>3340</v>
      </c>
      <c r="B4261" s="8"/>
      <c r="C4261" s="9" t="str">
        <f t="shared" si="67"/>
        <v>Argus Cogen Plant</v>
      </c>
      <c r="D4261" s="8"/>
      <c r="E4261" s="8"/>
      <c r="F4261" s="10"/>
      <c r="G4261" s="8">
        <v>10684</v>
      </c>
      <c r="H4261" s="8" t="s">
        <v>18053</v>
      </c>
      <c r="I4261" s="8" t="s">
        <v>3218</v>
      </c>
      <c r="J4261" s="8">
        <v>49968</v>
      </c>
      <c r="K4261" s="8" t="s">
        <v>33804</v>
      </c>
    </row>
    <row r="4262" spans="1:11" x14ac:dyDescent="0.2">
      <c r="A4262" s="8">
        <f>A2995</f>
        <v>2088</v>
      </c>
      <c r="B4262" s="8"/>
      <c r="C4262" s="9" t="str">
        <f t="shared" si="67"/>
        <v>Black River Hydro Associates</v>
      </c>
      <c r="D4262" s="8"/>
      <c r="E4262" s="8"/>
      <c r="F4262" s="10"/>
      <c r="G4262" s="8">
        <v>10687</v>
      </c>
      <c r="H4262" s="8" t="s">
        <v>18054</v>
      </c>
      <c r="I4262" s="8" t="s">
        <v>989</v>
      </c>
      <c r="J4262" s="8">
        <v>34688</v>
      </c>
      <c r="K4262" s="8" t="s">
        <v>33804</v>
      </c>
    </row>
    <row r="4263" spans="1:11" x14ac:dyDescent="0.2">
      <c r="A4263" s="8">
        <f>MAX($A$2:$A4262)+1</f>
        <v>3341</v>
      </c>
      <c r="B4263" s="8"/>
      <c r="C4263" s="9" t="str">
        <f t="shared" si="67"/>
        <v>ExxonMobil Baton Rouge Turbine Generator</v>
      </c>
      <c r="D4263" s="8"/>
      <c r="E4263" s="8"/>
      <c r="F4263" s="10"/>
      <c r="G4263" s="8">
        <v>10690</v>
      </c>
      <c r="H4263" s="8" t="s">
        <v>18055</v>
      </c>
      <c r="I4263" s="8" t="s">
        <v>1809</v>
      </c>
      <c r="J4263" s="8">
        <v>6088</v>
      </c>
      <c r="K4263" s="8" t="s">
        <v>33804</v>
      </c>
    </row>
    <row r="4264" spans="1:11" x14ac:dyDescent="0.2">
      <c r="A4264" s="8">
        <f>MAX($A$2:$A4263)+1</f>
        <v>3342</v>
      </c>
      <c r="B4264" s="8"/>
      <c r="C4264" s="9" t="str">
        <f t="shared" si="67"/>
        <v>ExxonMobil Baytown Turbine</v>
      </c>
      <c r="D4264" s="8"/>
      <c r="E4264" s="8"/>
      <c r="F4264" s="10"/>
      <c r="G4264" s="8">
        <v>10692</v>
      </c>
      <c r="H4264" s="8" t="s">
        <v>18056</v>
      </c>
      <c r="I4264" s="8" t="s">
        <v>1812</v>
      </c>
      <c r="J4264" s="8">
        <v>6091</v>
      </c>
      <c r="K4264" s="8" t="s">
        <v>33804</v>
      </c>
    </row>
    <row r="4265" spans="1:11" x14ac:dyDescent="0.2">
      <c r="A4265" s="8">
        <f>MAX($A$2:$A4264)+1</f>
        <v>3343</v>
      </c>
      <c r="B4265" s="8"/>
      <c r="C4265" s="9" t="str">
        <f t="shared" si="67"/>
        <v>Eastern Correctional Institute</v>
      </c>
      <c r="D4265" s="8"/>
      <c r="E4265" s="8"/>
      <c r="F4265" s="10"/>
      <c r="G4265" s="8">
        <v>10693</v>
      </c>
      <c r="H4265" s="8" t="s">
        <v>18057</v>
      </c>
      <c r="I4265" s="8" t="s">
        <v>2475</v>
      </c>
      <c r="J4265" s="8">
        <v>11704</v>
      </c>
      <c r="K4265" s="8" t="s">
        <v>33804</v>
      </c>
    </row>
    <row r="4266" spans="1:11" x14ac:dyDescent="0.2">
      <c r="A4266" s="8">
        <f>MAX($A$2:$A4265)+1</f>
        <v>3344</v>
      </c>
      <c r="B4266" s="8"/>
      <c r="C4266" s="9" t="str">
        <f t="shared" si="67"/>
        <v>Pepperell Hydro Power Plant</v>
      </c>
      <c r="D4266" s="8"/>
      <c r="E4266" s="8"/>
      <c r="F4266" s="10"/>
      <c r="G4266" s="8">
        <v>10694</v>
      </c>
      <c r="H4266" s="8" t="s">
        <v>18058</v>
      </c>
      <c r="I4266" s="8" t="s">
        <v>3490</v>
      </c>
      <c r="J4266" s="8">
        <v>49911</v>
      </c>
      <c r="K4266" s="8" t="s">
        <v>33804</v>
      </c>
    </row>
    <row r="4267" spans="1:11" x14ac:dyDescent="0.2">
      <c r="A4267" s="8">
        <f>MAX($A$2:$A4266)+1</f>
        <v>3345</v>
      </c>
      <c r="B4267" s="8"/>
      <c r="C4267" s="9" t="str">
        <f t="shared" si="67"/>
        <v>St Francisville Mill</v>
      </c>
      <c r="D4267" s="8"/>
      <c r="E4267" s="8"/>
      <c r="F4267" s="10"/>
      <c r="G4267" s="8">
        <v>10697</v>
      </c>
      <c r="H4267" s="8" t="s">
        <v>18059</v>
      </c>
      <c r="I4267" s="8" t="s">
        <v>2138</v>
      </c>
      <c r="J4267" s="8">
        <v>59867</v>
      </c>
      <c r="K4267" s="8" t="s">
        <v>33804</v>
      </c>
    </row>
    <row r="4268" spans="1:11" x14ac:dyDescent="0.2">
      <c r="A4268" s="8">
        <f>MAX($A$2:$A4267)+1</f>
        <v>3346</v>
      </c>
      <c r="B4268" s="8"/>
      <c r="C4268" s="9" t="str">
        <f t="shared" si="67"/>
        <v>Graphic Packaging</v>
      </c>
      <c r="D4268" s="8"/>
      <c r="E4268" s="8"/>
      <c r="F4268" s="10"/>
      <c r="G4268" s="8">
        <v>10698</v>
      </c>
      <c r="H4268" s="8" t="s">
        <v>18060</v>
      </c>
      <c r="I4268" s="8" t="s">
        <v>2028</v>
      </c>
      <c r="J4268" s="8">
        <v>7475</v>
      </c>
      <c r="K4268" s="8" t="s">
        <v>33804</v>
      </c>
    </row>
    <row r="4269" spans="1:11" x14ac:dyDescent="0.2">
      <c r="A4269" s="8">
        <f>MAX($A$2:$A4268)+1</f>
        <v>3347</v>
      </c>
      <c r="B4269" s="8"/>
      <c r="C4269" s="9" t="str">
        <f t="shared" si="67"/>
        <v>Georgia-Pacific Consr Prods LP-Naheola</v>
      </c>
      <c r="D4269" s="8"/>
      <c r="E4269" s="8"/>
      <c r="F4269" s="10"/>
      <c r="G4269" s="8">
        <v>10699</v>
      </c>
      <c r="H4269" s="8" t="s">
        <v>1988</v>
      </c>
      <c r="I4269" s="8" t="s">
        <v>1988</v>
      </c>
      <c r="J4269" s="8">
        <v>7136</v>
      </c>
      <c r="K4269" s="8" t="s">
        <v>33804</v>
      </c>
    </row>
    <row r="4270" spans="1:11" x14ac:dyDescent="0.2">
      <c r="A4270" s="8">
        <f>MAX($A$2:$A4269)+1</f>
        <v>3348</v>
      </c>
      <c r="B4270" s="8"/>
      <c r="C4270" s="9" t="str">
        <f t="shared" si="67"/>
        <v>Red Shield Envir Old Town Facility</v>
      </c>
      <c r="D4270" s="8"/>
      <c r="E4270" s="8"/>
      <c r="F4270" s="10"/>
      <c r="G4270" s="8">
        <v>10700</v>
      </c>
      <c r="H4270" s="8" t="s">
        <v>18061</v>
      </c>
      <c r="I4270" s="8" t="s">
        <v>3077</v>
      </c>
      <c r="J4270" s="8">
        <v>56448</v>
      </c>
      <c r="K4270" s="8" t="s">
        <v>33804</v>
      </c>
    </row>
    <row r="4271" spans="1:11" x14ac:dyDescent="0.2">
      <c r="A4271" s="8">
        <f>MAX($A$2:$A4270)+1</f>
        <v>3349</v>
      </c>
      <c r="B4271" s="8"/>
      <c r="C4271" s="9" t="str">
        <f t="shared" si="67"/>
        <v>Burney Creek</v>
      </c>
      <c r="D4271" s="8"/>
      <c r="E4271" s="8"/>
      <c r="F4271" s="10"/>
      <c r="G4271" s="8">
        <v>10706</v>
      </c>
      <c r="H4271" s="8" t="s">
        <v>18062</v>
      </c>
      <c r="I4271" s="8" t="s">
        <v>3295</v>
      </c>
      <c r="J4271" s="8">
        <v>17725</v>
      </c>
      <c r="K4271" s="8" t="s">
        <v>33804</v>
      </c>
    </row>
    <row r="4272" spans="1:11" x14ac:dyDescent="0.2">
      <c r="A4272" s="8">
        <f>MAX($A$2:$A4271)+1</f>
        <v>3350</v>
      </c>
      <c r="B4272" s="8"/>
      <c r="C4272" s="9" t="str">
        <f t="shared" si="67"/>
        <v>Cove Hydroelectric</v>
      </c>
      <c r="D4272" s="8"/>
      <c r="E4272" s="8"/>
      <c r="F4272" s="10"/>
      <c r="G4272" s="8">
        <v>10707</v>
      </c>
      <c r="H4272" s="8" t="s">
        <v>18063</v>
      </c>
      <c r="I4272" s="8" t="s">
        <v>3295</v>
      </c>
      <c r="J4272" s="8">
        <v>17725</v>
      </c>
      <c r="K4272" s="8" t="s">
        <v>33804</v>
      </c>
    </row>
    <row r="4273" spans="1:11" x14ac:dyDescent="0.2">
      <c r="A4273" s="8">
        <f>MAX($A$2:$A4272)+1</f>
        <v>3351</v>
      </c>
      <c r="B4273" s="8"/>
      <c r="C4273" s="9" t="str">
        <f t="shared" si="67"/>
        <v>Lost Creek I</v>
      </c>
      <c r="D4273" s="8"/>
      <c r="E4273" s="8"/>
      <c r="F4273" s="10"/>
      <c r="G4273" s="8">
        <v>10708</v>
      </c>
      <c r="H4273" s="8" t="s">
        <v>18064</v>
      </c>
      <c r="I4273" s="8" t="s">
        <v>3295</v>
      </c>
      <c r="J4273" s="8">
        <v>17725</v>
      </c>
      <c r="K4273" s="8" t="s">
        <v>33804</v>
      </c>
    </row>
    <row r="4274" spans="1:11" x14ac:dyDescent="0.2">
      <c r="A4274" s="8">
        <f>MAX($A$2:$A4273)+1</f>
        <v>3352</v>
      </c>
      <c r="B4274" s="8"/>
      <c r="C4274" s="9" t="str">
        <f t="shared" si="67"/>
        <v>Ponderosa Bailey Creek</v>
      </c>
      <c r="D4274" s="8"/>
      <c r="E4274" s="8"/>
      <c r="F4274" s="10"/>
      <c r="G4274" s="8">
        <v>10709</v>
      </c>
      <c r="H4274" s="8" t="s">
        <v>18065</v>
      </c>
      <c r="I4274" s="8" t="s">
        <v>3295</v>
      </c>
      <c r="J4274" s="8">
        <v>17725</v>
      </c>
      <c r="K4274" s="8" t="s">
        <v>33804</v>
      </c>
    </row>
    <row r="4275" spans="1:11" x14ac:dyDescent="0.2">
      <c r="A4275" s="8">
        <f>MAX($A$2:$A4274)+1</f>
        <v>3353</v>
      </c>
      <c r="B4275" s="8"/>
      <c r="C4275" s="9" t="str">
        <f t="shared" si="67"/>
        <v>Karen Avenue Wind Farm</v>
      </c>
      <c r="D4275" s="8"/>
      <c r="E4275" s="8"/>
      <c r="F4275" s="10"/>
      <c r="G4275" s="8">
        <v>10718</v>
      </c>
      <c r="H4275" s="8" t="s">
        <v>18066</v>
      </c>
      <c r="I4275" s="8" t="s">
        <v>3191</v>
      </c>
      <c r="J4275" s="8">
        <v>16630</v>
      </c>
      <c r="K4275" s="8" t="s">
        <v>33804</v>
      </c>
    </row>
    <row r="4276" spans="1:11" x14ac:dyDescent="0.2">
      <c r="A4276" s="8">
        <f>MAX($A$2:$A4275)+1</f>
        <v>3354</v>
      </c>
      <c r="B4276" s="8"/>
      <c r="C4276" s="9" t="str">
        <f t="shared" si="67"/>
        <v>Kyocera America Project</v>
      </c>
      <c r="D4276" s="8"/>
      <c r="E4276" s="8"/>
      <c r="F4276" s="10"/>
      <c r="G4276" s="8">
        <v>10720</v>
      </c>
      <c r="H4276" s="8" t="s">
        <v>18067</v>
      </c>
      <c r="I4276" s="8" t="s">
        <v>2336</v>
      </c>
      <c r="J4276" s="8">
        <v>9948</v>
      </c>
      <c r="K4276" s="8" t="s">
        <v>33804</v>
      </c>
    </row>
    <row r="4277" spans="1:11" x14ac:dyDescent="0.2">
      <c r="A4277" s="8">
        <f>MAX($A$2:$A4276)+1</f>
        <v>3355</v>
      </c>
      <c r="B4277" s="8"/>
      <c r="C4277" s="9" t="str">
        <f t="shared" si="67"/>
        <v>Selkirk Cogen</v>
      </c>
      <c r="D4277" s="8"/>
      <c r="E4277" s="8"/>
      <c r="F4277" s="10"/>
      <c r="G4277" s="8">
        <v>10725</v>
      </c>
      <c r="H4277" s="8" t="s">
        <v>18068</v>
      </c>
      <c r="I4277" s="8" t="s">
        <v>3221</v>
      </c>
      <c r="J4277" s="8">
        <v>16909</v>
      </c>
      <c r="K4277" s="8" t="s">
        <v>33804</v>
      </c>
    </row>
    <row r="4278" spans="1:11" x14ac:dyDescent="0.2">
      <c r="A4278" s="8">
        <f>MAX($A$2:$A4277)+1</f>
        <v>3356</v>
      </c>
      <c r="B4278" s="8"/>
      <c r="C4278" s="9" t="str">
        <f t="shared" si="67"/>
        <v>Masspower</v>
      </c>
      <c r="D4278" s="8"/>
      <c r="E4278" s="8"/>
      <c r="F4278" s="10"/>
      <c r="G4278" s="8">
        <v>10726</v>
      </c>
      <c r="H4278" s="8" t="s">
        <v>2486</v>
      </c>
      <c r="I4278" s="8" t="s">
        <v>2486</v>
      </c>
      <c r="J4278" s="8">
        <v>11741</v>
      </c>
      <c r="K4278" s="8" t="s">
        <v>33804</v>
      </c>
    </row>
    <row r="4279" spans="1:11" x14ac:dyDescent="0.2">
      <c r="A4279" s="8">
        <f>MAX($A$2:$A4278)+1</f>
        <v>3357</v>
      </c>
      <c r="B4279" s="8"/>
      <c r="C4279" s="9" t="str">
        <f t="shared" si="67"/>
        <v>Barker Lower</v>
      </c>
      <c r="D4279" s="8"/>
      <c r="E4279" s="8"/>
      <c r="F4279" s="10"/>
      <c r="G4279" s="8">
        <v>10728</v>
      </c>
      <c r="H4279" s="8" t="s">
        <v>18069</v>
      </c>
      <c r="I4279" s="8" t="s">
        <v>2291</v>
      </c>
      <c r="J4279" s="8">
        <v>56838</v>
      </c>
      <c r="K4279" s="8" t="s">
        <v>33804</v>
      </c>
    </row>
    <row r="4280" spans="1:11" x14ac:dyDescent="0.2">
      <c r="A4280" s="8">
        <f>MAX($A$2:$A4279)+1</f>
        <v>3358</v>
      </c>
      <c r="B4280" s="8"/>
      <c r="C4280" s="9" t="str">
        <f t="shared" si="67"/>
        <v>Cargill Corn Wet Milling Plant</v>
      </c>
      <c r="D4280" s="8"/>
      <c r="E4280" s="8"/>
      <c r="F4280" s="10"/>
      <c r="G4280" s="8">
        <v>10729</v>
      </c>
      <c r="H4280" s="8" t="s">
        <v>18070</v>
      </c>
      <c r="I4280" s="8" t="s">
        <v>906</v>
      </c>
      <c r="J4280" s="8">
        <v>3103</v>
      </c>
      <c r="K4280" s="8" t="s">
        <v>33804</v>
      </c>
    </row>
    <row r="4281" spans="1:11" x14ac:dyDescent="0.2">
      <c r="A4281" s="8">
        <f>MAX($A$2:$A4280)+1</f>
        <v>3359</v>
      </c>
      <c r="B4281" s="8"/>
      <c r="C4281" s="9" t="str">
        <f t="shared" si="67"/>
        <v>Barber Dam</v>
      </c>
      <c r="D4281" s="8"/>
      <c r="E4281" s="8"/>
      <c r="F4281" s="10"/>
      <c r="G4281" s="8">
        <v>10735</v>
      </c>
      <c r="H4281" s="8" t="s">
        <v>18071</v>
      </c>
      <c r="I4281" s="8" t="s">
        <v>1942</v>
      </c>
      <c r="J4281" s="8">
        <v>6830</v>
      </c>
      <c r="K4281" s="8" t="s">
        <v>33804</v>
      </c>
    </row>
    <row r="4282" spans="1:11" x14ac:dyDescent="0.2">
      <c r="A4282" s="8">
        <f>MAX($A$2:$A4281)+1</f>
        <v>3360</v>
      </c>
      <c r="B4282" s="8"/>
      <c r="C4282" s="9" t="str">
        <f t="shared" si="67"/>
        <v>Sprague Hydro</v>
      </c>
      <c r="D4282" s="8"/>
      <c r="E4282" s="8"/>
      <c r="F4282" s="10"/>
      <c r="G4282" s="8">
        <v>10737</v>
      </c>
      <c r="H4282" s="8" t="s">
        <v>18072</v>
      </c>
      <c r="I4282" s="8" t="s">
        <v>3366</v>
      </c>
      <c r="J4282" s="8">
        <v>8353</v>
      </c>
      <c r="K4282" s="8" t="s">
        <v>33804</v>
      </c>
    </row>
    <row r="4283" spans="1:11" x14ac:dyDescent="0.2">
      <c r="A4283" s="8">
        <f>MAX($A$2:$A4282)+1</f>
        <v>3361</v>
      </c>
      <c r="B4283" s="8"/>
      <c r="C4283" s="9" t="str">
        <f t="shared" si="67"/>
        <v>Hoge Lumber</v>
      </c>
      <c r="D4283" s="8"/>
      <c r="E4283" s="8"/>
      <c r="F4283" s="10"/>
      <c r="G4283" s="8">
        <v>10739</v>
      </c>
      <c r="H4283" s="8" t="s">
        <v>18073</v>
      </c>
      <c r="I4283" s="8" t="s">
        <v>2126</v>
      </c>
      <c r="J4283" s="8">
        <v>8696</v>
      </c>
      <c r="K4283" s="8" t="s">
        <v>33804</v>
      </c>
    </row>
    <row r="4284" spans="1:11" x14ac:dyDescent="0.2">
      <c r="A4284" s="8">
        <f>MAX($A$2:$A4283)+1</f>
        <v>3362</v>
      </c>
      <c r="B4284" s="8"/>
      <c r="C4284" s="9" t="str">
        <f t="shared" si="67"/>
        <v>Magic Dam Hydroelectric Project</v>
      </c>
      <c r="D4284" s="8"/>
      <c r="E4284" s="8"/>
      <c r="F4284" s="10"/>
      <c r="G4284" s="8">
        <v>10740</v>
      </c>
      <c r="H4284" s="8" t="s">
        <v>18074</v>
      </c>
      <c r="I4284" s="8" t="s">
        <v>2446</v>
      </c>
      <c r="J4284" s="8">
        <v>11495</v>
      </c>
      <c r="K4284" s="8" t="s">
        <v>33804</v>
      </c>
    </row>
    <row r="4285" spans="1:11" x14ac:dyDescent="0.2">
      <c r="A4285" s="8">
        <f>MAX($A$2:$A4284)+1</f>
        <v>3363</v>
      </c>
      <c r="B4285" s="8"/>
      <c r="C4285" s="9" t="str">
        <f t="shared" si="67"/>
        <v>Clear Lake Cogeneration Ltd</v>
      </c>
      <c r="D4285" s="8"/>
      <c r="E4285" s="8"/>
      <c r="F4285" s="10"/>
      <c r="G4285" s="8">
        <v>10741</v>
      </c>
      <c r="H4285" s="8" t="s">
        <v>18075</v>
      </c>
      <c r="I4285" s="8" t="s">
        <v>1394</v>
      </c>
      <c r="J4285" s="8">
        <v>3775</v>
      </c>
      <c r="K4285" s="8" t="s">
        <v>33804</v>
      </c>
    </row>
    <row r="4286" spans="1:11" x14ac:dyDescent="0.2">
      <c r="A4286" s="8">
        <f>MAX($A$2:$A4285)+1</f>
        <v>3364</v>
      </c>
      <c r="B4286" s="8"/>
      <c r="C4286" s="9" t="str">
        <f t="shared" si="67"/>
        <v>Morgantown Energy Facility</v>
      </c>
      <c r="D4286" s="8"/>
      <c r="E4286" s="8"/>
      <c r="F4286" s="10"/>
      <c r="G4286" s="8">
        <v>10743</v>
      </c>
      <c r="H4286" s="8" t="s">
        <v>18076</v>
      </c>
      <c r="I4286" s="8" t="s">
        <v>2618</v>
      </c>
      <c r="J4286" s="8">
        <v>12949</v>
      </c>
      <c r="K4286" s="8" t="s">
        <v>33804</v>
      </c>
    </row>
    <row r="4287" spans="1:11" x14ac:dyDescent="0.2">
      <c r="A4287" s="8">
        <f>MAX($A$2:$A4286)+1</f>
        <v>3365</v>
      </c>
      <c r="B4287" s="8"/>
      <c r="C4287" s="9" t="str">
        <f t="shared" si="67"/>
        <v>Midland Cogeneration Venture</v>
      </c>
      <c r="D4287" s="8"/>
      <c r="E4287" s="8"/>
      <c r="F4287" s="10"/>
      <c r="G4287" s="8">
        <v>10745</v>
      </c>
      <c r="H4287" s="8" t="s">
        <v>2552</v>
      </c>
      <c r="I4287" s="8" t="s">
        <v>2552</v>
      </c>
      <c r="J4287" s="8">
        <v>12492</v>
      </c>
      <c r="K4287" s="8" t="s">
        <v>33804</v>
      </c>
    </row>
    <row r="4288" spans="1:11" x14ac:dyDescent="0.2">
      <c r="A4288" s="8">
        <f>MAX($A$2:$A4287)+1</f>
        <v>3366</v>
      </c>
      <c r="B4288" s="8"/>
      <c r="C4288" s="9" t="str">
        <f t="shared" si="67"/>
        <v>Covanta Delaware Valley</v>
      </c>
      <c r="D4288" s="8"/>
      <c r="E4288" s="8"/>
      <c r="F4288" s="10"/>
      <c r="G4288" s="8">
        <v>10746</v>
      </c>
      <c r="H4288" s="8" t="s">
        <v>18077</v>
      </c>
      <c r="I4288" s="8" t="s">
        <v>1485</v>
      </c>
      <c r="J4288" s="8">
        <v>570</v>
      </c>
      <c r="K4288" s="8" t="s">
        <v>33804</v>
      </c>
    </row>
    <row r="4289" spans="1:11" x14ac:dyDescent="0.2">
      <c r="A4289" s="8">
        <f>MAX($A$2:$A4288)+1</f>
        <v>3367</v>
      </c>
      <c r="B4289" s="8"/>
      <c r="C4289" s="9" t="str">
        <f t="shared" si="67"/>
        <v>Marina Landfill Gas</v>
      </c>
      <c r="D4289" s="8"/>
      <c r="E4289" s="8"/>
      <c r="F4289" s="10"/>
      <c r="G4289" s="8">
        <v>10748</v>
      </c>
      <c r="H4289" s="8" t="s">
        <v>18078</v>
      </c>
      <c r="I4289" s="8" t="s">
        <v>2611</v>
      </c>
      <c r="J4289" s="8">
        <v>12869</v>
      </c>
      <c r="K4289" s="8" t="s">
        <v>33804</v>
      </c>
    </row>
    <row r="4290" spans="1:11" x14ac:dyDescent="0.2">
      <c r="A4290" s="8">
        <f>MAX($A$2:$A4289)+1</f>
        <v>3368</v>
      </c>
      <c r="B4290" s="8"/>
      <c r="C4290" s="9" t="str">
        <f t="shared" si="67"/>
        <v>Camden Plant Holding LLC</v>
      </c>
      <c r="D4290" s="8"/>
      <c r="E4290" s="8"/>
      <c r="F4290" s="10"/>
      <c r="G4290" s="8">
        <v>10751</v>
      </c>
      <c r="H4290" s="8" t="s">
        <v>18079</v>
      </c>
      <c r="I4290" s="8" t="s">
        <v>2620</v>
      </c>
      <c r="J4290" s="8">
        <v>56516</v>
      </c>
      <c r="K4290" s="8" t="s">
        <v>33804</v>
      </c>
    </row>
    <row r="4291" spans="1:11" x14ac:dyDescent="0.2">
      <c r="A4291" s="8">
        <f>MAX($A$2:$A4290)+1</f>
        <v>3369</v>
      </c>
      <c r="B4291" s="8"/>
      <c r="C4291" s="9" t="str">
        <f t="shared" si="67"/>
        <v>Lachute Hydro Lower</v>
      </c>
      <c r="D4291" s="8"/>
      <c r="E4291" s="8"/>
      <c r="F4291" s="10"/>
      <c r="G4291" s="8">
        <v>10752</v>
      </c>
      <c r="H4291" s="8" t="s">
        <v>18080</v>
      </c>
      <c r="I4291" s="8" t="s">
        <v>2342</v>
      </c>
      <c r="J4291" s="8">
        <v>10575</v>
      </c>
      <c r="K4291" s="8" t="s">
        <v>33804</v>
      </c>
    </row>
    <row r="4292" spans="1:11" x14ac:dyDescent="0.2">
      <c r="A4292" s="8">
        <f>MAX($A$2:$A4291)+1</f>
        <v>3370</v>
      </c>
      <c r="B4292" s="8"/>
      <c r="C4292" s="9" t="str">
        <f t="shared" si="67"/>
        <v>Lachute Hydro Upper</v>
      </c>
      <c r="D4292" s="8"/>
      <c r="E4292" s="8"/>
      <c r="F4292" s="10"/>
      <c r="G4292" s="8">
        <v>10753</v>
      </c>
      <c r="H4292" s="8" t="s">
        <v>18081</v>
      </c>
      <c r="I4292" s="8" t="s">
        <v>2342</v>
      </c>
      <c r="J4292" s="8">
        <v>10575</v>
      </c>
      <c r="K4292" s="8" t="s">
        <v>33804</v>
      </c>
    </row>
    <row r="4293" spans="1:11" x14ac:dyDescent="0.2">
      <c r="A4293" s="8">
        <f>MAX($A$2:$A4292)+1</f>
        <v>3371</v>
      </c>
      <c r="B4293" s="8"/>
      <c r="C4293" s="9" t="str">
        <f t="shared" si="67"/>
        <v>Rifle Generating Station</v>
      </c>
      <c r="D4293" s="8"/>
      <c r="E4293" s="8"/>
      <c r="F4293" s="10"/>
      <c r="G4293" s="8">
        <v>10755</v>
      </c>
      <c r="H4293" s="8" t="s">
        <v>18082</v>
      </c>
      <c r="I4293" s="8" t="s">
        <v>3617</v>
      </c>
      <c r="J4293" s="8">
        <v>30151</v>
      </c>
      <c r="K4293" s="8" t="s">
        <v>33804</v>
      </c>
    </row>
    <row r="4294" spans="1:11" x14ac:dyDescent="0.2">
      <c r="A4294" s="8">
        <f>MAX($A$2:$A4293)+1</f>
        <v>3372</v>
      </c>
      <c r="B4294" s="8"/>
      <c r="C4294" s="9" t="str">
        <f t="shared" si="67"/>
        <v>Salton Sea Power Gen Co - Unit 3</v>
      </c>
      <c r="D4294" s="8"/>
      <c r="E4294" s="8"/>
      <c r="F4294" s="10"/>
      <c r="G4294" s="8">
        <v>10759</v>
      </c>
      <c r="H4294" s="8" t="s">
        <v>18083</v>
      </c>
      <c r="I4294" s="8" t="s">
        <v>859</v>
      </c>
      <c r="J4294" s="8">
        <v>49899</v>
      </c>
      <c r="K4294" s="8" t="s">
        <v>33804</v>
      </c>
    </row>
    <row r="4295" spans="1:11" x14ac:dyDescent="0.2">
      <c r="A4295" s="8">
        <f>MAX($A$2:$A4294)+1</f>
        <v>3373</v>
      </c>
      <c r="B4295" s="8"/>
      <c r="C4295" s="9" t="str">
        <f t="shared" si="67"/>
        <v>Geo East Mesa III</v>
      </c>
      <c r="D4295" s="8"/>
      <c r="E4295" s="8"/>
      <c r="F4295" s="10"/>
      <c r="G4295" s="8">
        <v>10763</v>
      </c>
      <c r="H4295" s="8" t="s">
        <v>18084</v>
      </c>
      <c r="I4295" s="8" t="s">
        <v>2864</v>
      </c>
      <c r="J4295" s="8">
        <v>34691</v>
      </c>
      <c r="K4295" s="8" t="s">
        <v>33804</v>
      </c>
    </row>
    <row r="4296" spans="1:11" x14ac:dyDescent="0.2">
      <c r="A4296" s="8">
        <f>MAX($A$2:$A4295)+1</f>
        <v>3374</v>
      </c>
      <c r="B4296" s="8"/>
      <c r="C4296" s="9" t="str">
        <f t="shared" ref="C4296:C4359" si="68">IF(H4296="",F4296,H4296)</f>
        <v>Blue Lake Power LLC</v>
      </c>
      <c r="D4296" s="8"/>
      <c r="E4296" s="8"/>
      <c r="F4296" s="10"/>
      <c r="G4296" s="8">
        <v>10764</v>
      </c>
      <c r="H4296" s="8" t="s">
        <v>774</v>
      </c>
      <c r="I4296" s="8" t="s">
        <v>774</v>
      </c>
      <c r="J4296" s="8">
        <v>56120</v>
      </c>
      <c r="K4296" s="8" t="s">
        <v>33804</v>
      </c>
    </row>
    <row r="4297" spans="1:11" x14ac:dyDescent="0.2">
      <c r="A4297" s="8">
        <f>MAX($A$2:$A4296)+1</f>
        <v>3375</v>
      </c>
      <c r="B4297" s="8"/>
      <c r="C4297" s="9" t="str">
        <f t="shared" si="68"/>
        <v>Indeck Jonesboro Energy Center</v>
      </c>
      <c r="D4297" s="8"/>
      <c r="E4297" s="8"/>
      <c r="F4297" s="10"/>
      <c r="G4297" s="8">
        <v>10765</v>
      </c>
      <c r="H4297" s="8" t="s">
        <v>18085</v>
      </c>
      <c r="I4297" s="8" t="s">
        <v>1479</v>
      </c>
      <c r="J4297" s="8">
        <v>56402</v>
      </c>
      <c r="K4297" s="8" t="s">
        <v>33804</v>
      </c>
    </row>
    <row r="4298" spans="1:11" x14ac:dyDescent="0.2">
      <c r="A4298" s="8">
        <f>MAX($A$2:$A4297)+1</f>
        <v>3376</v>
      </c>
      <c r="B4298" s="8"/>
      <c r="C4298" s="9" t="str">
        <f t="shared" si="68"/>
        <v>Indeck West Enfield Energy Center</v>
      </c>
      <c r="D4298" s="8"/>
      <c r="E4298" s="8"/>
      <c r="F4298" s="10"/>
      <c r="G4298" s="8">
        <v>10766</v>
      </c>
      <c r="H4298" s="8" t="s">
        <v>18086</v>
      </c>
      <c r="I4298" s="8" t="s">
        <v>1479</v>
      </c>
      <c r="J4298" s="8">
        <v>56402</v>
      </c>
      <c r="K4298" s="8" t="s">
        <v>33804</v>
      </c>
    </row>
    <row r="4299" spans="1:11" x14ac:dyDescent="0.2">
      <c r="A4299" s="8">
        <f>MAX($A$2:$A4298)+1</f>
        <v>3377</v>
      </c>
      <c r="B4299" s="8"/>
      <c r="C4299" s="9" t="str">
        <f t="shared" si="68"/>
        <v>Rio Bravo Fresno</v>
      </c>
      <c r="D4299" s="8"/>
      <c r="E4299" s="8"/>
      <c r="F4299" s="10"/>
      <c r="G4299" s="8">
        <v>10767</v>
      </c>
      <c r="H4299" s="8" t="s">
        <v>3108</v>
      </c>
      <c r="I4299" s="8" t="s">
        <v>3108</v>
      </c>
      <c r="J4299" s="8">
        <v>15986</v>
      </c>
      <c r="K4299" s="8" t="s">
        <v>33804</v>
      </c>
    </row>
    <row r="4300" spans="1:11" x14ac:dyDescent="0.2">
      <c r="A4300" s="8">
        <f>MAX($A$2:$A4299)+1</f>
        <v>3378</v>
      </c>
      <c r="B4300" s="8"/>
      <c r="C4300" s="9" t="str">
        <f t="shared" si="68"/>
        <v>Rio Bravo Jasmin</v>
      </c>
      <c r="D4300" s="8"/>
      <c r="E4300" s="8"/>
      <c r="F4300" s="10"/>
      <c r="G4300" s="8">
        <v>10768</v>
      </c>
      <c r="H4300" s="8" t="s">
        <v>3109</v>
      </c>
      <c r="I4300" s="8" t="s">
        <v>3109</v>
      </c>
      <c r="J4300" s="8">
        <v>16061</v>
      </c>
      <c r="K4300" s="8" t="s">
        <v>33804</v>
      </c>
    </row>
    <row r="4301" spans="1:11" x14ac:dyDescent="0.2">
      <c r="A4301" s="8">
        <f>MAX($A$2:$A4300)+1</f>
        <v>3379</v>
      </c>
      <c r="B4301" s="8"/>
      <c r="C4301" s="9" t="str">
        <f t="shared" si="68"/>
        <v>Rio Bravo Rocklin</v>
      </c>
      <c r="D4301" s="8"/>
      <c r="E4301" s="8"/>
      <c r="F4301" s="10"/>
      <c r="G4301" s="8">
        <v>10772</v>
      </c>
      <c r="H4301" s="8" t="s">
        <v>3110</v>
      </c>
      <c r="I4301" s="8" t="s">
        <v>3110</v>
      </c>
      <c r="J4301" s="8">
        <v>16077</v>
      </c>
      <c r="K4301" s="8" t="s">
        <v>33804</v>
      </c>
    </row>
    <row r="4302" spans="1:11" x14ac:dyDescent="0.2">
      <c r="A4302" s="8">
        <f>MAX($A$2:$A4301)+1</f>
        <v>3380</v>
      </c>
      <c r="B4302" s="8"/>
      <c r="C4302" s="9" t="str">
        <f t="shared" si="68"/>
        <v>E F Oxnard Energy Facility</v>
      </c>
      <c r="D4302" s="8"/>
      <c r="E4302" s="8"/>
      <c r="F4302" s="10"/>
      <c r="G4302" s="8">
        <v>10776</v>
      </c>
      <c r="H4302" s="8" t="s">
        <v>18087</v>
      </c>
      <c r="I4302" s="8" t="s">
        <v>1710</v>
      </c>
      <c r="J4302" s="8">
        <v>5533</v>
      </c>
      <c r="K4302" s="8" t="s">
        <v>33804</v>
      </c>
    </row>
    <row r="4303" spans="1:11" x14ac:dyDescent="0.2">
      <c r="A4303" s="8">
        <f>MAX($A$2:$A4302)+1</f>
        <v>3381</v>
      </c>
      <c r="B4303" s="8"/>
      <c r="C4303" s="9" t="str">
        <f t="shared" si="68"/>
        <v>HL Power</v>
      </c>
      <c r="D4303" s="8"/>
      <c r="E4303" s="8"/>
      <c r="F4303" s="10"/>
      <c r="G4303" s="8">
        <v>10777</v>
      </c>
      <c r="H4303" s="8" t="s">
        <v>18088</v>
      </c>
      <c r="I4303" s="8" t="s">
        <v>2121</v>
      </c>
      <c r="J4303" s="8">
        <v>56866</v>
      </c>
      <c r="K4303" s="8" t="s">
        <v>33804</v>
      </c>
    </row>
    <row r="4304" spans="1:11" x14ac:dyDescent="0.2">
      <c r="A4304" s="8">
        <f>MAX($A$2:$A4303)+1</f>
        <v>3382</v>
      </c>
      <c r="B4304" s="8"/>
      <c r="C4304" s="9" t="str">
        <f t="shared" si="68"/>
        <v>Koyle Ranch Hydroelectric Project</v>
      </c>
      <c r="D4304" s="8"/>
      <c r="E4304" s="8"/>
      <c r="F4304" s="10"/>
      <c r="G4304" s="8">
        <v>10781</v>
      </c>
      <c r="H4304" s="8" t="s">
        <v>18089</v>
      </c>
      <c r="I4304" s="8" t="s">
        <v>2333</v>
      </c>
      <c r="J4304" s="8">
        <v>10363</v>
      </c>
      <c r="K4304" s="8" t="s">
        <v>33804</v>
      </c>
    </row>
    <row r="4305" spans="1:11" x14ac:dyDescent="0.2">
      <c r="A4305" s="8">
        <f>MAX($A$2:$A4304)+1</f>
        <v>3383</v>
      </c>
      <c r="B4305" s="8"/>
      <c r="C4305" s="9" t="str">
        <f t="shared" si="68"/>
        <v>Piedmont Hydro Power Project</v>
      </c>
      <c r="D4305" s="8"/>
      <c r="E4305" s="8"/>
      <c r="F4305" s="10"/>
      <c r="G4305" s="8">
        <v>10787</v>
      </c>
      <c r="H4305" s="8" t="s">
        <v>18090</v>
      </c>
      <c r="I4305" s="8" t="s">
        <v>636</v>
      </c>
      <c r="J4305" s="8">
        <v>782</v>
      </c>
      <c r="K4305" s="8" t="s">
        <v>33804</v>
      </c>
    </row>
    <row r="4306" spans="1:11" x14ac:dyDescent="0.2">
      <c r="A4306" s="8">
        <f>MAX($A$2:$A4305)+1</f>
        <v>3384</v>
      </c>
      <c r="B4306" s="8"/>
      <c r="C4306" s="9" t="str">
        <f t="shared" si="68"/>
        <v>Sabine River Works</v>
      </c>
      <c r="D4306" s="8"/>
      <c r="E4306" s="8"/>
      <c r="F4306" s="10"/>
      <c r="G4306" s="8">
        <v>10789</v>
      </c>
      <c r="H4306" s="8" t="s">
        <v>18091</v>
      </c>
      <c r="I4306" s="8" t="s">
        <v>1657</v>
      </c>
      <c r="J4306" s="8">
        <v>57160</v>
      </c>
      <c r="K4306" s="8" t="s">
        <v>33804</v>
      </c>
    </row>
    <row r="4307" spans="1:11" x14ac:dyDescent="0.2">
      <c r="A4307" s="8">
        <f>MAX($A$2:$A4306)+1</f>
        <v>3385</v>
      </c>
      <c r="B4307" s="8"/>
      <c r="C4307" s="9" t="str">
        <f t="shared" si="68"/>
        <v>Victoria Texas Plant</v>
      </c>
      <c r="D4307" s="8"/>
      <c r="E4307" s="8"/>
      <c r="F4307" s="10"/>
      <c r="G4307" s="8">
        <v>10790</v>
      </c>
      <c r="H4307" s="8" t="s">
        <v>18092</v>
      </c>
      <c r="I4307" s="8" t="s">
        <v>2239</v>
      </c>
      <c r="J4307" s="8">
        <v>50006</v>
      </c>
      <c r="K4307" s="8" t="s">
        <v>33804</v>
      </c>
    </row>
    <row r="4308" spans="1:11" x14ac:dyDescent="0.2">
      <c r="A4308" s="8">
        <f>MAX($A$2:$A4307)+1</f>
        <v>3386</v>
      </c>
      <c r="B4308" s="8"/>
      <c r="C4308" s="9" t="str">
        <f t="shared" si="68"/>
        <v>Camden South Carolina</v>
      </c>
      <c r="D4308" s="8"/>
      <c r="E4308" s="8"/>
      <c r="F4308" s="10"/>
      <c r="G4308" s="8">
        <v>10795</v>
      </c>
      <c r="H4308" s="8" t="s">
        <v>18093</v>
      </c>
      <c r="I4308" s="8" t="s">
        <v>2239</v>
      </c>
      <c r="J4308" s="8">
        <v>50006</v>
      </c>
      <c r="K4308" s="8" t="s">
        <v>33804</v>
      </c>
    </row>
    <row r="4309" spans="1:11" x14ac:dyDescent="0.2">
      <c r="A4309" s="8">
        <f>MAX($A$2:$A4308)+1</f>
        <v>3387</v>
      </c>
      <c r="B4309" s="8"/>
      <c r="C4309" s="9" t="str">
        <f t="shared" si="68"/>
        <v>Fries Hydroelectric Project</v>
      </c>
      <c r="D4309" s="8"/>
      <c r="E4309" s="8"/>
      <c r="F4309" s="10"/>
      <c r="G4309" s="8">
        <v>10798</v>
      </c>
      <c r="H4309" s="8" t="s">
        <v>18094</v>
      </c>
      <c r="I4309" s="8" t="s">
        <v>636</v>
      </c>
      <c r="J4309" s="8">
        <v>782</v>
      </c>
      <c r="K4309" s="8" t="s">
        <v>33804</v>
      </c>
    </row>
    <row r="4310" spans="1:11" x14ac:dyDescent="0.2">
      <c r="A4310" s="8">
        <f>MAX($A$2:$A4309)+1</f>
        <v>3388</v>
      </c>
      <c r="B4310" s="8"/>
      <c r="C4310" s="9" t="str">
        <f t="shared" si="68"/>
        <v>Pelzer Upper</v>
      </c>
      <c r="D4310" s="8"/>
      <c r="E4310" s="8"/>
      <c r="F4310" s="10"/>
      <c r="G4310" s="8">
        <v>10799</v>
      </c>
      <c r="H4310" s="8" t="s">
        <v>18095</v>
      </c>
      <c r="I4310" s="8" t="s">
        <v>2928</v>
      </c>
      <c r="J4310" s="8">
        <v>14685</v>
      </c>
      <c r="K4310" s="8" t="s">
        <v>33804</v>
      </c>
    </row>
    <row r="4311" spans="1:11" x14ac:dyDescent="0.2">
      <c r="A4311" s="8">
        <f>MAX($A$2:$A4310)+1</f>
        <v>3389</v>
      </c>
      <c r="B4311" s="8"/>
      <c r="C4311" s="9" t="str">
        <f t="shared" si="68"/>
        <v>Pelzer Lower</v>
      </c>
      <c r="D4311" s="8"/>
      <c r="E4311" s="8"/>
      <c r="F4311" s="10"/>
      <c r="G4311" s="8">
        <v>10800</v>
      </c>
      <c r="H4311" s="8" t="s">
        <v>18096</v>
      </c>
      <c r="I4311" s="8" t="s">
        <v>2928</v>
      </c>
      <c r="J4311" s="8">
        <v>14685</v>
      </c>
      <c r="K4311" s="8" t="s">
        <v>33804</v>
      </c>
    </row>
    <row r="4312" spans="1:11" x14ac:dyDescent="0.2">
      <c r="A4312" s="8">
        <f>MAX($A$2:$A4311)+1</f>
        <v>3390</v>
      </c>
      <c r="B4312" s="8"/>
      <c r="C4312" s="9" t="str">
        <f t="shared" si="68"/>
        <v>Ware Shoals Hydro Project</v>
      </c>
      <c r="D4312" s="8"/>
      <c r="E4312" s="8"/>
      <c r="F4312" s="10"/>
      <c r="G4312" s="8">
        <v>10801</v>
      </c>
      <c r="H4312" s="8" t="s">
        <v>18097</v>
      </c>
      <c r="I4312" s="8" t="s">
        <v>636</v>
      </c>
      <c r="J4312" s="8">
        <v>782</v>
      </c>
      <c r="K4312" s="8" t="s">
        <v>33804</v>
      </c>
    </row>
    <row r="4313" spans="1:11" x14ac:dyDescent="0.2">
      <c r="A4313" s="8">
        <f>MAX($A$2:$A4312)+1</f>
        <v>3391</v>
      </c>
      <c r="B4313" s="8"/>
      <c r="C4313" s="9" t="str">
        <f t="shared" si="68"/>
        <v>Kenilworth Energy Facility</v>
      </c>
      <c r="D4313" s="8"/>
      <c r="E4313" s="8"/>
      <c r="F4313" s="10"/>
      <c r="G4313" s="8">
        <v>10805</v>
      </c>
      <c r="H4313" s="8" t="s">
        <v>18098</v>
      </c>
      <c r="I4313" s="8" t="s">
        <v>1672</v>
      </c>
      <c r="J4313" s="8">
        <v>5530</v>
      </c>
      <c r="K4313" s="8" t="s">
        <v>33804</v>
      </c>
    </row>
    <row r="4314" spans="1:11" x14ac:dyDescent="0.2">
      <c r="A4314" s="8">
        <f>MAX($A$2:$A4313)+1</f>
        <v>3392</v>
      </c>
      <c r="B4314" s="8"/>
      <c r="C4314" s="9" t="str">
        <f t="shared" si="68"/>
        <v>Crystal Springs</v>
      </c>
      <c r="D4314" s="8"/>
      <c r="E4314" s="8"/>
      <c r="F4314" s="10"/>
      <c r="G4314" s="8">
        <v>10806</v>
      </c>
      <c r="H4314" s="8" t="s">
        <v>18099</v>
      </c>
      <c r="I4314" s="8" t="s">
        <v>1534</v>
      </c>
      <c r="J4314" s="8">
        <v>3490</v>
      </c>
      <c r="K4314" s="8" t="s">
        <v>33804</v>
      </c>
    </row>
    <row r="4315" spans="1:11" x14ac:dyDescent="0.2">
      <c r="A4315" s="8">
        <f>MAX($A$2:$A4314)+1</f>
        <v>3393</v>
      </c>
      <c r="B4315" s="8"/>
      <c r="C4315" s="9" t="str">
        <f t="shared" si="68"/>
        <v>Dietrich Drop</v>
      </c>
      <c r="D4315" s="8"/>
      <c r="E4315" s="8"/>
      <c r="F4315" s="10"/>
      <c r="G4315" s="8">
        <v>10807</v>
      </c>
      <c r="H4315" s="8" t="s">
        <v>18100</v>
      </c>
      <c r="I4315" s="8" t="s">
        <v>804</v>
      </c>
      <c r="J4315" s="8">
        <v>42806</v>
      </c>
      <c r="K4315" s="8" t="s">
        <v>33804</v>
      </c>
    </row>
    <row r="4316" spans="1:11" x14ac:dyDescent="0.2">
      <c r="A4316" s="8">
        <f>MAX($A$2:$A4315)+1</f>
        <v>3394</v>
      </c>
      <c r="B4316" s="8"/>
      <c r="C4316" s="9" t="str">
        <f t="shared" si="68"/>
        <v>Low Line Rapids</v>
      </c>
      <c r="D4316" s="8"/>
      <c r="E4316" s="8"/>
      <c r="F4316" s="10"/>
      <c r="G4316" s="8">
        <v>10808</v>
      </c>
      <c r="H4316" s="8" t="s">
        <v>18101</v>
      </c>
      <c r="I4316" s="8" t="s">
        <v>804</v>
      </c>
      <c r="J4316" s="8">
        <v>42806</v>
      </c>
      <c r="K4316" s="8" t="s">
        <v>33804</v>
      </c>
    </row>
    <row r="4317" spans="1:11" x14ac:dyDescent="0.2">
      <c r="A4317" s="8">
        <f>MAX($A$2:$A4316)+1</f>
        <v>3395</v>
      </c>
      <c r="B4317" s="8"/>
      <c r="C4317" s="9" t="str">
        <f t="shared" si="68"/>
        <v>Rock Creek II</v>
      </c>
      <c r="D4317" s="8"/>
      <c r="E4317" s="8"/>
      <c r="F4317" s="10"/>
      <c r="G4317" s="8">
        <v>10809</v>
      </c>
      <c r="H4317" s="8" t="s">
        <v>18102</v>
      </c>
      <c r="I4317" s="8" t="s">
        <v>804</v>
      </c>
      <c r="J4317" s="8">
        <v>42806</v>
      </c>
      <c r="K4317" s="8" t="s">
        <v>33804</v>
      </c>
    </row>
    <row r="4318" spans="1:11" x14ac:dyDescent="0.2">
      <c r="A4318" s="8">
        <f>MAX($A$2:$A4317)+1</f>
        <v>3396</v>
      </c>
      <c r="B4318" s="8"/>
      <c r="C4318" s="9" t="str">
        <f t="shared" si="68"/>
        <v>NTC/MCRD Energy Facility</v>
      </c>
      <c r="D4318" s="8"/>
      <c r="E4318" s="8"/>
      <c r="F4318" s="10"/>
      <c r="G4318" s="8">
        <v>10810</v>
      </c>
      <c r="H4318" s="8" t="s">
        <v>18103</v>
      </c>
      <c r="I4318" s="8" t="s">
        <v>633</v>
      </c>
      <c r="J4318" s="8">
        <v>745</v>
      </c>
      <c r="K4318" s="8" t="s">
        <v>33804</v>
      </c>
    </row>
    <row r="4319" spans="1:11" x14ac:dyDescent="0.2">
      <c r="A4319" s="8">
        <f>MAX($A$2:$A4318)+1</f>
        <v>3397</v>
      </c>
      <c r="B4319" s="8"/>
      <c r="C4319" s="9" t="str">
        <f t="shared" si="68"/>
        <v>Naval Station Energy Facility</v>
      </c>
      <c r="D4319" s="8"/>
      <c r="E4319" s="8"/>
      <c r="F4319" s="10"/>
      <c r="G4319" s="8">
        <v>10811</v>
      </c>
      <c r="H4319" s="8" t="s">
        <v>18104</v>
      </c>
      <c r="I4319" s="8" t="s">
        <v>633</v>
      </c>
      <c r="J4319" s="8">
        <v>745</v>
      </c>
      <c r="K4319" s="8" t="s">
        <v>33804</v>
      </c>
    </row>
    <row r="4320" spans="1:11" x14ac:dyDescent="0.2">
      <c r="A4320" s="8">
        <f>MAX($A$2:$A4319)+1</f>
        <v>3398</v>
      </c>
      <c r="B4320" s="8"/>
      <c r="C4320" s="9" t="str">
        <f t="shared" si="68"/>
        <v>North Island Energy Facility</v>
      </c>
      <c r="D4320" s="8"/>
      <c r="E4320" s="8"/>
      <c r="F4320" s="10"/>
      <c r="G4320" s="8">
        <v>10812</v>
      </c>
      <c r="H4320" s="8" t="s">
        <v>18105</v>
      </c>
      <c r="I4320" s="8" t="s">
        <v>633</v>
      </c>
      <c r="J4320" s="8">
        <v>745</v>
      </c>
      <c r="K4320" s="8" t="s">
        <v>33804</v>
      </c>
    </row>
    <row r="4321" spans="1:11" x14ac:dyDescent="0.2">
      <c r="A4321" s="8">
        <f>MAX($A$2:$A4320)+1</f>
        <v>3399</v>
      </c>
      <c r="B4321" s="8"/>
      <c r="C4321" s="9" t="str">
        <f t="shared" si="68"/>
        <v>Difwind Farms Ltd VII</v>
      </c>
      <c r="D4321" s="8"/>
      <c r="E4321" s="8"/>
      <c r="F4321" s="10"/>
      <c r="G4321" s="8">
        <v>10815</v>
      </c>
      <c r="H4321" s="8" t="s">
        <v>7873</v>
      </c>
      <c r="I4321" s="8" t="s">
        <v>1704</v>
      </c>
      <c r="J4321" s="8">
        <v>57170</v>
      </c>
      <c r="K4321" s="8" t="s">
        <v>33804</v>
      </c>
    </row>
    <row r="4322" spans="1:11" x14ac:dyDescent="0.2">
      <c r="A4322" s="8">
        <f>MAX($A$2:$A4321)+1</f>
        <v>3400</v>
      </c>
      <c r="B4322" s="8"/>
      <c r="C4322" s="9" t="str">
        <f t="shared" si="68"/>
        <v>Port Leyden Hydroelectric Project</v>
      </c>
      <c r="D4322" s="8"/>
      <c r="E4322" s="8"/>
      <c r="F4322" s="10"/>
      <c r="G4322" s="8">
        <v>10817</v>
      </c>
      <c r="H4322" s="8" t="s">
        <v>18106</v>
      </c>
      <c r="I4322" s="8" t="s">
        <v>1728</v>
      </c>
      <c r="J4322" s="8">
        <v>5811</v>
      </c>
      <c r="K4322" s="8" t="s">
        <v>33804</v>
      </c>
    </row>
    <row r="4323" spans="1:11" x14ac:dyDescent="0.2">
      <c r="A4323" s="8">
        <f>MAX($A$2:$A4322)+1</f>
        <v>3401</v>
      </c>
      <c r="B4323" s="8"/>
      <c r="C4323" s="9" t="str">
        <f t="shared" si="68"/>
        <v>Ada Cogeneration LP</v>
      </c>
      <c r="D4323" s="8"/>
      <c r="E4323" s="8"/>
      <c r="F4323" s="10"/>
      <c r="G4323" s="8">
        <v>10819</v>
      </c>
      <c r="H4323" s="8" t="s">
        <v>18107</v>
      </c>
      <c r="I4323" s="8" t="s">
        <v>509</v>
      </c>
      <c r="J4323" s="8">
        <v>82</v>
      </c>
      <c r="K4323" s="8" t="s">
        <v>33804</v>
      </c>
    </row>
    <row r="4324" spans="1:11" x14ac:dyDescent="0.2">
      <c r="A4324" s="8">
        <f>MAX($A$2:$A4323)+1</f>
        <v>3402</v>
      </c>
      <c r="B4324" s="8"/>
      <c r="C4324" s="9" t="str">
        <f t="shared" si="68"/>
        <v>Aliso Water Management Agency</v>
      </c>
      <c r="D4324" s="8"/>
      <c r="E4324" s="8"/>
      <c r="F4324" s="10"/>
      <c r="G4324" s="8">
        <v>10820</v>
      </c>
      <c r="H4324" s="8" t="s">
        <v>18108</v>
      </c>
      <c r="I4324" s="8" t="s">
        <v>3347</v>
      </c>
      <c r="J4324" s="8">
        <v>17578</v>
      </c>
      <c r="K4324" s="8" t="s">
        <v>33804</v>
      </c>
    </row>
    <row r="4325" spans="1:11" x14ac:dyDescent="0.2">
      <c r="A4325" s="8">
        <f>MAX($A$2:$A4324)+1</f>
        <v>3403</v>
      </c>
      <c r="B4325" s="8"/>
      <c r="C4325" s="9" t="str">
        <f t="shared" si="68"/>
        <v>Grayling Generating Station</v>
      </c>
      <c r="D4325" s="8"/>
      <c r="E4325" s="8"/>
      <c r="F4325" s="10"/>
      <c r="G4325" s="8">
        <v>10822</v>
      </c>
      <c r="H4325" s="8" t="s">
        <v>18109</v>
      </c>
      <c r="I4325" s="8" t="s">
        <v>1402</v>
      </c>
      <c r="J4325" s="8">
        <v>3836</v>
      </c>
      <c r="K4325" s="8" t="s">
        <v>33804</v>
      </c>
    </row>
    <row r="4326" spans="1:11" x14ac:dyDescent="0.2">
      <c r="A4326" s="8">
        <f>MAX($A$2:$A4325)+1</f>
        <v>3404</v>
      </c>
      <c r="B4326" s="8"/>
      <c r="C4326" s="9" t="str">
        <f t="shared" si="68"/>
        <v>Deer Island Treatment Plant</v>
      </c>
      <c r="D4326" s="8"/>
      <c r="E4326" s="8"/>
      <c r="F4326" s="10"/>
      <c r="G4326" s="8">
        <v>10823</v>
      </c>
      <c r="H4326" s="8" t="s">
        <v>18110</v>
      </c>
      <c r="I4326" s="8" t="s">
        <v>2484</v>
      </c>
      <c r="J4326" s="8">
        <v>11427</v>
      </c>
      <c r="K4326" s="8" t="s">
        <v>33804</v>
      </c>
    </row>
    <row r="4327" spans="1:11" x14ac:dyDescent="0.2">
      <c r="A4327" s="8">
        <f>MAX($A$2:$A4326)+1</f>
        <v>3405</v>
      </c>
      <c r="B4327" s="8"/>
      <c r="C4327" s="9" t="str">
        <f t="shared" si="68"/>
        <v>Oakdale Power Station</v>
      </c>
      <c r="D4327" s="8"/>
      <c r="E4327" s="8"/>
      <c r="F4327" s="10"/>
      <c r="G4327" s="8">
        <v>10824</v>
      </c>
      <c r="H4327" s="8" t="s">
        <v>18111</v>
      </c>
      <c r="I4327" s="8" t="s">
        <v>2483</v>
      </c>
      <c r="J4327" s="8">
        <v>11426</v>
      </c>
      <c r="K4327" s="8" t="s">
        <v>33804</v>
      </c>
    </row>
    <row r="4328" spans="1:11" x14ac:dyDescent="0.2">
      <c r="A4328" s="8">
        <f>MAX($A$2:$A4327)+1</f>
        <v>3406</v>
      </c>
      <c r="B4328" s="8"/>
      <c r="C4328" s="9" t="str">
        <f t="shared" si="68"/>
        <v>Cosgrove Intake and Power Station</v>
      </c>
      <c r="D4328" s="8"/>
      <c r="E4328" s="8"/>
      <c r="F4328" s="10"/>
      <c r="G4328" s="8">
        <v>10825</v>
      </c>
      <c r="H4328" s="8" t="s">
        <v>18112</v>
      </c>
      <c r="I4328" s="8" t="s">
        <v>2483</v>
      </c>
      <c r="J4328" s="8">
        <v>11426</v>
      </c>
      <c r="K4328" s="8" t="s">
        <v>33804</v>
      </c>
    </row>
    <row r="4329" spans="1:11" x14ac:dyDescent="0.2">
      <c r="A4329" s="8">
        <f>MAX($A$2:$A4328)+1</f>
        <v>3407</v>
      </c>
      <c r="B4329" s="8"/>
      <c r="C4329" s="9" t="str">
        <f t="shared" si="68"/>
        <v>Woodland Biomass Power Ltd</v>
      </c>
      <c r="D4329" s="8"/>
      <c r="E4329" s="8"/>
      <c r="F4329" s="10"/>
      <c r="G4329" s="8">
        <v>10836</v>
      </c>
      <c r="H4329" s="8" t="s">
        <v>7834</v>
      </c>
      <c r="I4329" s="8" t="s">
        <v>1641</v>
      </c>
      <c r="J4329" s="8">
        <v>54806</v>
      </c>
      <c r="K4329" s="8" t="s">
        <v>33804</v>
      </c>
    </row>
    <row r="4330" spans="1:11" x14ac:dyDescent="0.2">
      <c r="A4330" s="8">
        <f>MAX($A$2:$A4329)+1</f>
        <v>3408</v>
      </c>
      <c r="B4330" s="8"/>
      <c r="C4330" s="9" t="str">
        <f t="shared" si="68"/>
        <v>Covanta Mendota</v>
      </c>
      <c r="D4330" s="8"/>
      <c r="E4330" s="8"/>
      <c r="F4330" s="10"/>
      <c r="G4330" s="8">
        <v>10837</v>
      </c>
      <c r="H4330" s="8" t="s">
        <v>18113</v>
      </c>
      <c r="I4330" s="8" t="s">
        <v>1498</v>
      </c>
      <c r="J4330" s="8">
        <v>55989</v>
      </c>
      <c r="K4330" s="8" t="s">
        <v>33804</v>
      </c>
    </row>
    <row r="4331" spans="1:11" x14ac:dyDescent="0.2">
      <c r="A4331" s="8">
        <f>MAX($A$2:$A4330)+1</f>
        <v>3409</v>
      </c>
      <c r="B4331" s="8"/>
      <c r="C4331" s="9" t="str">
        <f t="shared" si="68"/>
        <v>Springfield Power LLC</v>
      </c>
      <c r="D4331" s="8"/>
      <c r="E4331" s="8"/>
      <c r="F4331" s="10"/>
      <c r="G4331" s="8">
        <v>10838</v>
      </c>
      <c r="H4331" s="8" t="s">
        <v>3370</v>
      </c>
      <c r="I4331" s="8" t="s">
        <v>3370</v>
      </c>
      <c r="J4331" s="8">
        <v>56084</v>
      </c>
      <c r="K4331" s="8" t="s">
        <v>33804</v>
      </c>
    </row>
    <row r="4332" spans="1:11" x14ac:dyDescent="0.2">
      <c r="A4332" s="8">
        <f>MAX($A$2:$A4331)+1</f>
        <v>3410</v>
      </c>
      <c r="B4332" s="8"/>
      <c r="C4332" s="9" t="str">
        <f t="shared" si="68"/>
        <v>DG Whitefield LLC</v>
      </c>
      <c r="D4332" s="8"/>
      <c r="E4332" s="8"/>
      <c r="F4332" s="10"/>
      <c r="G4332" s="8">
        <v>10839</v>
      </c>
      <c r="H4332" s="8" t="s">
        <v>18114</v>
      </c>
      <c r="I4332" s="8" t="s">
        <v>1792</v>
      </c>
      <c r="J4332" s="8">
        <v>55840</v>
      </c>
      <c r="K4332" s="8" t="s">
        <v>33804</v>
      </c>
    </row>
    <row r="4333" spans="1:11" x14ac:dyDescent="0.2">
      <c r="A4333" s="8">
        <f>MAX($A$2:$A4332)+1</f>
        <v>3411</v>
      </c>
      <c r="B4333" s="8"/>
      <c r="C4333" s="9" t="str">
        <f t="shared" si="68"/>
        <v>Covanta Delano Energy</v>
      </c>
      <c r="D4333" s="8"/>
      <c r="E4333" s="8"/>
      <c r="F4333" s="10"/>
      <c r="G4333" s="8">
        <v>10840</v>
      </c>
      <c r="H4333" s="8" t="s">
        <v>18115</v>
      </c>
      <c r="I4333" s="8" t="s">
        <v>1484</v>
      </c>
      <c r="J4333" s="8">
        <v>56099</v>
      </c>
      <c r="K4333" s="8" t="s">
        <v>33804</v>
      </c>
    </row>
    <row r="4334" spans="1:11" x14ac:dyDescent="0.2">
      <c r="A4334" s="8">
        <f>MAX($A$2:$A4333)+1</f>
        <v>3412</v>
      </c>
      <c r="B4334" s="8"/>
      <c r="C4334" s="9" t="str">
        <f t="shared" si="68"/>
        <v>Walden</v>
      </c>
      <c r="D4334" s="8"/>
      <c r="E4334" s="8"/>
      <c r="F4334" s="10"/>
      <c r="G4334" s="8">
        <v>10848</v>
      </c>
      <c r="H4334" s="8" t="s">
        <v>18116</v>
      </c>
      <c r="I4334" s="8" t="s">
        <v>1437</v>
      </c>
      <c r="J4334" s="8">
        <v>49997</v>
      </c>
      <c r="K4334" s="8" t="s">
        <v>33804</v>
      </c>
    </row>
    <row r="4335" spans="1:11" x14ac:dyDescent="0.2">
      <c r="A4335" s="8">
        <f>MAX($A$2:$A4334)+1</f>
        <v>3413</v>
      </c>
      <c r="B4335" s="8"/>
      <c r="C4335" s="9" t="str">
        <f t="shared" si="68"/>
        <v>Silver Bay Power</v>
      </c>
      <c r="D4335" s="8"/>
      <c r="E4335" s="8"/>
      <c r="F4335" s="10"/>
      <c r="G4335" s="8">
        <v>10849</v>
      </c>
      <c r="H4335" s="8" t="s">
        <v>18117</v>
      </c>
      <c r="I4335" s="8" t="s">
        <v>1397</v>
      </c>
      <c r="J4335" s="8">
        <v>3807</v>
      </c>
      <c r="K4335" s="8" t="s">
        <v>33804</v>
      </c>
    </row>
    <row r="4336" spans="1:11" x14ac:dyDescent="0.2">
      <c r="A4336" s="8">
        <f>MAX($A$2:$A4335)+1</f>
        <v>3414</v>
      </c>
      <c r="B4336" s="8"/>
      <c r="C4336" s="9" t="str">
        <f t="shared" si="68"/>
        <v>Center Falls</v>
      </c>
      <c r="D4336" s="8"/>
      <c r="E4336" s="8"/>
      <c r="F4336" s="10"/>
      <c r="G4336" s="8">
        <v>10853</v>
      </c>
      <c r="H4336" s="8" t="s">
        <v>18118</v>
      </c>
      <c r="I4336" s="8" t="s">
        <v>2129</v>
      </c>
      <c r="J4336" s="8">
        <v>8736</v>
      </c>
      <c r="K4336" s="8" t="s">
        <v>33804</v>
      </c>
    </row>
    <row r="4337" spans="1:11" x14ac:dyDescent="0.2">
      <c r="A4337" s="8">
        <f>MAX($A$2:$A4336)+1</f>
        <v>3415</v>
      </c>
      <c r="B4337" s="8"/>
      <c r="C4337" s="9" t="str">
        <f t="shared" si="68"/>
        <v>Cargill Corn Milling Division</v>
      </c>
      <c r="D4337" s="8"/>
      <c r="E4337" s="8"/>
      <c r="F4337" s="10"/>
      <c r="G4337" s="8">
        <v>10855</v>
      </c>
      <c r="H4337" s="8" t="s">
        <v>18119</v>
      </c>
      <c r="I4337" s="8" t="s">
        <v>907</v>
      </c>
      <c r="J4337" s="8">
        <v>3106</v>
      </c>
      <c r="K4337" s="8" t="s">
        <v>33804</v>
      </c>
    </row>
    <row r="4338" spans="1:11" x14ac:dyDescent="0.2">
      <c r="A4338" s="8">
        <f>MAX($A$2:$A4337)+1</f>
        <v>3416</v>
      </c>
      <c r="B4338" s="8"/>
      <c r="C4338" s="9" t="str">
        <f t="shared" si="68"/>
        <v>Archer Daniels Midland Clinton</v>
      </c>
      <c r="D4338" s="8"/>
      <c r="E4338" s="8"/>
      <c r="F4338" s="10"/>
      <c r="G4338" s="8">
        <v>10860</v>
      </c>
      <c r="H4338" s="8" t="s">
        <v>18120</v>
      </c>
      <c r="I4338" s="8" t="s">
        <v>643</v>
      </c>
      <c r="J4338" s="8">
        <v>772</v>
      </c>
      <c r="K4338" s="8" t="s">
        <v>33804</v>
      </c>
    </row>
    <row r="4339" spans="1:11" x14ac:dyDescent="0.2">
      <c r="A4339" s="8">
        <f>MAX($A$2:$A4338)+1</f>
        <v>3417</v>
      </c>
      <c r="B4339" s="8"/>
      <c r="C4339" s="9" t="str">
        <f t="shared" si="68"/>
        <v>Archer Daniels Midland Des Moines</v>
      </c>
      <c r="D4339" s="8"/>
      <c r="E4339" s="8"/>
      <c r="F4339" s="10"/>
      <c r="G4339" s="8">
        <v>10861</v>
      </c>
      <c r="H4339" s="8" t="s">
        <v>18121</v>
      </c>
      <c r="I4339" s="8" t="s">
        <v>643</v>
      </c>
      <c r="J4339" s="8">
        <v>772</v>
      </c>
      <c r="K4339" s="8" t="s">
        <v>33804</v>
      </c>
    </row>
    <row r="4340" spans="1:11" x14ac:dyDescent="0.2">
      <c r="A4340" s="8">
        <f>MAX($A$2:$A4339)+1</f>
        <v>3418</v>
      </c>
      <c r="B4340" s="8"/>
      <c r="C4340" s="9" t="str">
        <f t="shared" si="68"/>
        <v>Archer Daniels Midland Lincoln</v>
      </c>
      <c r="D4340" s="8"/>
      <c r="E4340" s="8"/>
      <c r="F4340" s="10"/>
      <c r="G4340" s="8">
        <v>10862</v>
      </c>
      <c r="H4340" s="8" t="s">
        <v>18122</v>
      </c>
      <c r="I4340" s="8" t="s">
        <v>643</v>
      </c>
      <c r="J4340" s="8">
        <v>772</v>
      </c>
      <c r="K4340" s="8" t="s">
        <v>33804</v>
      </c>
    </row>
    <row r="4341" spans="1:11" x14ac:dyDescent="0.2">
      <c r="A4341" s="8">
        <f>MAX($A$2:$A4340)+1</f>
        <v>3419</v>
      </c>
      <c r="B4341" s="8"/>
      <c r="C4341" s="9" t="str">
        <f t="shared" si="68"/>
        <v>Archer Daniels Midland Mankato</v>
      </c>
      <c r="D4341" s="8"/>
      <c r="E4341" s="8"/>
      <c r="F4341" s="10"/>
      <c r="G4341" s="8">
        <v>10863</v>
      </c>
      <c r="H4341" s="8" t="s">
        <v>18123</v>
      </c>
      <c r="I4341" s="8" t="s">
        <v>643</v>
      </c>
      <c r="J4341" s="8">
        <v>772</v>
      </c>
      <c r="K4341" s="8" t="s">
        <v>33804</v>
      </c>
    </row>
    <row r="4342" spans="1:11" x14ac:dyDescent="0.2">
      <c r="A4342" s="8">
        <f>MAX($A$2:$A4341)+1</f>
        <v>3420</v>
      </c>
      <c r="B4342" s="8"/>
      <c r="C4342" s="9" t="str">
        <f t="shared" si="68"/>
        <v>Archer Daniels Midland Cedar Rapids</v>
      </c>
      <c r="D4342" s="8"/>
      <c r="E4342" s="8"/>
      <c r="F4342" s="10"/>
      <c r="G4342" s="8">
        <v>10864</v>
      </c>
      <c r="H4342" s="8" t="s">
        <v>18124</v>
      </c>
      <c r="I4342" s="8" t="s">
        <v>643</v>
      </c>
      <c r="J4342" s="8">
        <v>772</v>
      </c>
      <c r="K4342" s="8" t="s">
        <v>33804</v>
      </c>
    </row>
    <row r="4343" spans="1:11" x14ac:dyDescent="0.2">
      <c r="A4343" s="8">
        <f>MAX($A$2:$A4342)+1</f>
        <v>3421</v>
      </c>
      <c r="B4343" s="8"/>
      <c r="C4343" s="9" t="str">
        <f t="shared" si="68"/>
        <v>Archer Daniels Midland Decatur</v>
      </c>
      <c r="D4343" s="8"/>
      <c r="E4343" s="8"/>
      <c r="F4343" s="10"/>
      <c r="G4343" s="8">
        <v>10865</v>
      </c>
      <c r="H4343" s="8" t="s">
        <v>18125</v>
      </c>
      <c r="I4343" s="8" t="s">
        <v>643</v>
      </c>
      <c r="J4343" s="8">
        <v>772</v>
      </c>
      <c r="K4343" s="8" t="s">
        <v>33804</v>
      </c>
    </row>
    <row r="4344" spans="1:11" x14ac:dyDescent="0.2">
      <c r="A4344" s="8">
        <f>MAX($A$2:$A4343)+1</f>
        <v>3422</v>
      </c>
      <c r="B4344" s="8"/>
      <c r="C4344" s="9" t="str">
        <f t="shared" si="68"/>
        <v>Archer Daniels Midland Peoria</v>
      </c>
      <c r="D4344" s="8"/>
      <c r="E4344" s="8"/>
      <c r="F4344" s="10"/>
      <c r="G4344" s="8">
        <v>10866</v>
      </c>
      <c r="H4344" s="8" t="s">
        <v>18126</v>
      </c>
      <c r="I4344" s="8" t="s">
        <v>643</v>
      </c>
      <c r="J4344" s="8">
        <v>772</v>
      </c>
      <c r="K4344" s="8" t="s">
        <v>33804</v>
      </c>
    </row>
    <row r="4345" spans="1:11" x14ac:dyDescent="0.2">
      <c r="A4345" s="8">
        <f>MAX($A$2:$A4344)+1</f>
        <v>3423</v>
      </c>
      <c r="B4345" s="8"/>
      <c r="C4345" s="9" t="str">
        <f t="shared" si="68"/>
        <v>Tate &amp; Lyle Decatur Plant Cogen</v>
      </c>
      <c r="D4345" s="8"/>
      <c r="E4345" s="8"/>
      <c r="F4345" s="10"/>
      <c r="G4345" s="8">
        <v>10867</v>
      </c>
      <c r="H4345" s="8" t="s">
        <v>18127</v>
      </c>
      <c r="I4345" s="8" t="s">
        <v>3515</v>
      </c>
      <c r="J4345" s="8">
        <v>7</v>
      </c>
      <c r="K4345" s="8" t="s">
        <v>33804</v>
      </c>
    </row>
    <row r="4346" spans="1:11" x14ac:dyDescent="0.2">
      <c r="A4346" s="8">
        <f>MAX($A$2:$A4345)+1</f>
        <v>3424</v>
      </c>
      <c r="B4346" s="8"/>
      <c r="C4346" s="9" t="str">
        <f t="shared" si="68"/>
        <v>Biomass One LP</v>
      </c>
      <c r="D4346" s="8"/>
      <c r="E4346" s="8"/>
      <c r="F4346" s="10"/>
      <c r="G4346" s="8">
        <v>10869</v>
      </c>
      <c r="H4346" s="8" t="s">
        <v>750</v>
      </c>
      <c r="I4346" s="8" t="s">
        <v>750</v>
      </c>
      <c r="J4346" s="8">
        <v>1745</v>
      </c>
      <c r="K4346" s="8" t="s">
        <v>33804</v>
      </c>
    </row>
    <row r="4347" spans="1:11" x14ac:dyDescent="0.2">
      <c r="A4347" s="8">
        <f>MAX($A$2:$A4346)+1</f>
        <v>3425</v>
      </c>
      <c r="B4347" s="8"/>
      <c r="C4347" s="9" t="str">
        <f t="shared" si="68"/>
        <v>Hazelton</v>
      </c>
      <c r="D4347" s="8"/>
      <c r="E4347" s="8"/>
      <c r="F4347" s="10"/>
      <c r="G4347" s="8">
        <v>10870</v>
      </c>
      <c r="H4347" s="8" t="s">
        <v>18128</v>
      </c>
      <c r="I4347" s="8" t="s">
        <v>2089</v>
      </c>
      <c r="J4347" s="8">
        <v>56214</v>
      </c>
      <c r="K4347" s="8" t="s">
        <v>33804</v>
      </c>
    </row>
    <row r="4348" spans="1:11" x14ac:dyDescent="0.2">
      <c r="A4348" s="8">
        <f>MAX($A$2:$A4347)+1</f>
        <v>3426</v>
      </c>
      <c r="B4348" s="8"/>
      <c r="C4348" s="9" t="str">
        <f t="shared" si="68"/>
        <v>Coso Finance Partners</v>
      </c>
      <c r="D4348" s="8"/>
      <c r="E4348" s="8"/>
      <c r="F4348" s="10"/>
      <c r="G4348" s="8">
        <v>10873</v>
      </c>
      <c r="H4348" s="8" t="s">
        <v>18129</v>
      </c>
      <c r="I4348" s="8" t="s">
        <v>1471</v>
      </c>
      <c r="J4348" s="8">
        <v>4397</v>
      </c>
      <c r="K4348" s="8" t="s">
        <v>33804</v>
      </c>
    </row>
    <row r="4349" spans="1:11" x14ac:dyDescent="0.2">
      <c r="A4349" s="8">
        <f>MAX($A$2:$A4348)+1</f>
        <v>3427</v>
      </c>
      <c r="B4349" s="8"/>
      <c r="C4349" s="9" t="str">
        <f t="shared" si="68"/>
        <v>Coso Power Developers</v>
      </c>
      <c r="D4349" s="8"/>
      <c r="E4349" s="8"/>
      <c r="F4349" s="10"/>
      <c r="G4349" s="8">
        <v>10874</v>
      </c>
      <c r="H4349" s="8" t="s">
        <v>18130</v>
      </c>
      <c r="I4349" s="8" t="s">
        <v>1471</v>
      </c>
      <c r="J4349" s="8">
        <v>4397</v>
      </c>
      <c r="K4349" s="8" t="s">
        <v>33804</v>
      </c>
    </row>
    <row r="4350" spans="1:11" x14ac:dyDescent="0.2">
      <c r="A4350" s="8">
        <f>MAX($A$2:$A4349)+1</f>
        <v>3428</v>
      </c>
      <c r="B4350" s="8"/>
      <c r="C4350" s="9" t="str">
        <f t="shared" si="68"/>
        <v>Coso Energy Developers</v>
      </c>
      <c r="D4350" s="8"/>
      <c r="E4350" s="8"/>
      <c r="F4350" s="10"/>
      <c r="G4350" s="8">
        <v>10875</v>
      </c>
      <c r="H4350" s="8" t="s">
        <v>18131</v>
      </c>
      <c r="I4350" s="8" t="s">
        <v>1471</v>
      </c>
      <c r="J4350" s="8">
        <v>4397</v>
      </c>
      <c r="K4350" s="8" t="s">
        <v>33804</v>
      </c>
    </row>
    <row r="4351" spans="1:11" x14ac:dyDescent="0.2">
      <c r="A4351" s="8">
        <f>A4294</f>
        <v>3372</v>
      </c>
      <c r="B4351" s="8"/>
      <c r="C4351" s="9" t="str">
        <f t="shared" si="68"/>
        <v>Salton Sea Power Gen Co - Unit 1</v>
      </c>
      <c r="D4351" s="8"/>
      <c r="E4351" s="8"/>
      <c r="F4351" s="10"/>
      <c r="G4351" s="8">
        <v>10878</v>
      </c>
      <c r="H4351" s="8" t="s">
        <v>18132</v>
      </c>
      <c r="I4351" s="8" t="s">
        <v>859</v>
      </c>
      <c r="J4351" s="8">
        <v>49899</v>
      </c>
      <c r="K4351" s="8" t="s">
        <v>33804</v>
      </c>
    </row>
    <row r="4352" spans="1:11" x14ac:dyDescent="0.2">
      <c r="A4352" s="8">
        <f>A4351</f>
        <v>3372</v>
      </c>
      <c r="B4352" s="8"/>
      <c r="C4352" s="9" t="str">
        <f t="shared" si="68"/>
        <v>Salton Sea Power Gen Co - Unit 2</v>
      </c>
      <c r="D4352" s="8"/>
      <c r="E4352" s="8"/>
      <c r="F4352" s="10"/>
      <c r="G4352" s="8">
        <v>10879</v>
      </c>
      <c r="H4352" s="8" t="s">
        <v>18133</v>
      </c>
      <c r="I4352" s="8" t="s">
        <v>859</v>
      </c>
      <c r="J4352" s="8">
        <v>49899</v>
      </c>
      <c r="K4352" s="8" t="s">
        <v>33804</v>
      </c>
    </row>
    <row r="4353" spans="1:11" x14ac:dyDescent="0.2">
      <c r="A4353" s="8">
        <f>MAX($A$2:$A4352)+1</f>
        <v>3429</v>
      </c>
      <c r="B4353" s="8"/>
      <c r="C4353" s="9" t="str">
        <f t="shared" si="68"/>
        <v>Bidwell Ditch Project</v>
      </c>
      <c r="D4353" s="8"/>
      <c r="E4353" s="8"/>
      <c r="F4353" s="10"/>
      <c r="G4353" s="8">
        <v>10880</v>
      </c>
      <c r="H4353" s="8" t="s">
        <v>18134</v>
      </c>
      <c r="I4353" s="8" t="s">
        <v>2511</v>
      </c>
      <c r="J4353" s="8">
        <v>12239</v>
      </c>
      <c r="K4353" s="8" t="s">
        <v>33804</v>
      </c>
    </row>
    <row r="4354" spans="1:11" x14ac:dyDescent="0.2">
      <c r="A4354" s="8">
        <f>MAX($A$2:$A4353)+1</f>
        <v>3430</v>
      </c>
      <c r="B4354" s="8"/>
      <c r="C4354" s="9" t="str">
        <f t="shared" si="68"/>
        <v>Roaring Creek Water Power</v>
      </c>
      <c r="D4354" s="8"/>
      <c r="E4354" s="8"/>
      <c r="F4354" s="10"/>
      <c r="G4354" s="8">
        <v>10881</v>
      </c>
      <c r="H4354" s="8" t="s">
        <v>18135</v>
      </c>
      <c r="I4354" s="8" t="s">
        <v>3249</v>
      </c>
      <c r="J4354" s="8">
        <v>16997</v>
      </c>
      <c r="K4354" s="8" t="s">
        <v>33804</v>
      </c>
    </row>
    <row r="4355" spans="1:11" x14ac:dyDescent="0.2">
      <c r="A4355" s="8">
        <f>MAX($A$2:$A4354)+1</f>
        <v>3431</v>
      </c>
      <c r="B4355" s="8"/>
      <c r="C4355" s="9" t="str">
        <f t="shared" si="68"/>
        <v>Hatchet Creek Project</v>
      </c>
      <c r="D4355" s="8"/>
      <c r="E4355" s="8"/>
      <c r="F4355" s="10"/>
      <c r="G4355" s="8">
        <v>10882</v>
      </c>
      <c r="H4355" s="8" t="s">
        <v>18136</v>
      </c>
      <c r="I4355" s="8" t="s">
        <v>2511</v>
      </c>
      <c r="J4355" s="8">
        <v>12239</v>
      </c>
      <c r="K4355" s="8" t="s">
        <v>33804</v>
      </c>
    </row>
    <row r="4356" spans="1:11" x14ac:dyDescent="0.2">
      <c r="A4356" s="8">
        <f>MAX($A$2:$A4355)+1</f>
        <v>3432</v>
      </c>
      <c r="B4356" s="8"/>
      <c r="C4356" s="9" t="str">
        <f t="shared" si="68"/>
        <v>Medical Area Total Energy Plant</v>
      </c>
      <c r="D4356" s="8"/>
      <c r="E4356" s="8"/>
      <c r="F4356" s="10"/>
      <c r="G4356" s="8">
        <v>10883</v>
      </c>
      <c r="H4356" s="8" t="s">
        <v>18137</v>
      </c>
      <c r="I4356" s="8" t="s">
        <v>2509</v>
      </c>
      <c r="J4356" s="8">
        <v>12258</v>
      </c>
      <c r="K4356" s="8" t="s">
        <v>33804</v>
      </c>
    </row>
    <row r="4357" spans="1:11" x14ac:dyDescent="0.2">
      <c r="A4357" s="8">
        <f>MAX($A$2:$A4356)+1</f>
        <v>3433</v>
      </c>
      <c r="B4357" s="8"/>
      <c r="C4357" s="9" t="str">
        <f t="shared" si="68"/>
        <v>Olive View Medical Center</v>
      </c>
      <c r="D4357" s="8"/>
      <c r="E4357" s="8"/>
      <c r="F4357" s="10"/>
      <c r="G4357" s="8">
        <v>10884</v>
      </c>
      <c r="H4357" s="8" t="s">
        <v>18138</v>
      </c>
      <c r="I4357" s="8" t="s">
        <v>2409</v>
      </c>
      <c r="J4357" s="8">
        <v>11216</v>
      </c>
      <c r="K4357" s="8" t="s">
        <v>33804</v>
      </c>
    </row>
    <row r="4358" spans="1:11" x14ac:dyDescent="0.2">
      <c r="A4358" s="8">
        <f>MAX($A$2:$A4357)+1</f>
        <v>3434</v>
      </c>
      <c r="B4358" s="8"/>
      <c r="C4358" s="9" t="str">
        <f t="shared" si="68"/>
        <v>Victory Mills</v>
      </c>
      <c r="D4358" s="8"/>
      <c r="E4358" s="8"/>
      <c r="F4358" s="10"/>
      <c r="G4358" s="8">
        <v>10902</v>
      </c>
      <c r="H4358" s="8" t="s">
        <v>18139</v>
      </c>
      <c r="I4358" s="8" t="s">
        <v>1437</v>
      </c>
      <c r="J4358" s="8">
        <v>49997</v>
      </c>
      <c r="K4358" s="8" t="s">
        <v>33804</v>
      </c>
    </row>
    <row r="4359" spans="1:11" x14ac:dyDescent="0.2">
      <c r="A4359" s="8">
        <f>MAX($A$2:$A4358)+1</f>
        <v>3435</v>
      </c>
      <c r="B4359" s="8"/>
      <c r="C4359" s="9" t="str">
        <f t="shared" si="68"/>
        <v>Lockport Powerhouse</v>
      </c>
      <c r="D4359" s="8"/>
      <c r="E4359" s="8"/>
      <c r="F4359" s="10"/>
      <c r="G4359" s="8">
        <v>10903</v>
      </c>
      <c r="H4359" s="8" t="s">
        <v>18140</v>
      </c>
      <c r="I4359" s="8" t="s">
        <v>2529</v>
      </c>
      <c r="J4359" s="8">
        <v>3473</v>
      </c>
      <c r="K4359" s="8" t="s">
        <v>33804</v>
      </c>
    </row>
    <row r="4360" spans="1:11" x14ac:dyDescent="0.2">
      <c r="A4360" s="8">
        <f>MAX($A$2:$A4359)+1</f>
        <v>3436</v>
      </c>
      <c r="B4360" s="8"/>
      <c r="C4360" s="9" t="str">
        <f t="shared" ref="C4360:C4423" si="69">IF(H4360="",F4360,H4360)</f>
        <v>Altamont Midway Ltd</v>
      </c>
      <c r="D4360" s="8"/>
      <c r="E4360" s="8"/>
      <c r="F4360" s="10"/>
      <c r="G4360" s="8">
        <v>50001</v>
      </c>
      <c r="H4360" s="8" t="s">
        <v>18141</v>
      </c>
      <c r="I4360" s="8" t="s">
        <v>2683</v>
      </c>
      <c r="J4360" s="8">
        <v>59099</v>
      </c>
      <c r="K4360" s="8" t="s">
        <v>33804</v>
      </c>
    </row>
    <row r="4361" spans="1:11" x14ac:dyDescent="0.2">
      <c r="A4361" s="8">
        <f>MAX($A$2:$A4360)+1</f>
        <v>3437</v>
      </c>
      <c r="B4361" s="8"/>
      <c r="C4361" s="9" t="str">
        <f t="shared" si="69"/>
        <v>Pittsfield Generating LP</v>
      </c>
      <c r="D4361" s="8"/>
      <c r="E4361" s="8"/>
      <c r="F4361" s="10"/>
      <c r="G4361" s="8">
        <v>50002</v>
      </c>
      <c r="H4361" s="8" t="s">
        <v>18142</v>
      </c>
      <c r="I4361" s="8" t="s">
        <v>2964</v>
      </c>
      <c r="J4361" s="8">
        <v>15114</v>
      </c>
      <c r="K4361" s="8" t="s">
        <v>33804</v>
      </c>
    </row>
    <row r="4362" spans="1:11" x14ac:dyDescent="0.2">
      <c r="A4362" s="8">
        <f>MAX($A$2:$A4361)+1</f>
        <v>3438</v>
      </c>
      <c r="B4362" s="8"/>
      <c r="C4362" s="9" t="str">
        <f t="shared" si="69"/>
        <v>Chalk Cliff Cogen</v>
      </c>
      <c r="D4362" s="8"/>
      <c r="E4362" s="8"/>
      <c r="F4362" s="10"/>
      <c r="G4362" s="8">
        <v>50003</v>
      </c>
      <c r="H4362" s="8" t="s">
        <v>18143</v>
      </c>
      <c r="I4362" s="8" t="s">
        <v>972</v>
      </c>
      <c r="J4362" s="8">
        <v>59985</v>
      </c>
      <c r="K4362" s="8" t="s">
        <v>33804</v>
      </c>
    </row>
    <row r="4363" spans="1:11" x14ac:dyDescent="0.2">
      <c r="A4363" s="8">
        <f>MAX($A$2:$A4362)+1</f>
        <v>3439</v>
      </c>
      <c r="B4363" s="8"/>
      <c r="C4363" s="9" t="str">
        <f t="shared" si="69"/>
        <v>Linden Cogen Plant</v>
      </c>
      <c r="D4363" s="8"/>
      <c r="E4363" s="8"/>
      <c r="F4363" s="10"/>
      <c r="G4363" s="8">
        <v>50006</v>
      </c>
      <c r="H4363" s="8" t="s">
        <v>18144</v>
      </c>
      <c r="I4363" s="8" t="s">
        <v>1711</v>
      </c>
      <c r="J4363" s="8">
        <v>3890</v>
      </c>
      <c r="K4363" s="8" t="s">
        <v>33804</v>
      </c>
    </row>
    <row r="4364" spans="1:11" x14ac:dyDescent="0.2">
      <c r="A4364" s="8">
        <f>MAX($A$2:$A4363)+1</f>
        <v>3440</v>
      </c>
      <c r="B4364" s="8"/>
      <c r="C4364" s="9" t="str">
        <f t="shared" si="69"/>
        <v>Glen Ferris Hydro</v>
      </c>
      <c r="D4364" s="8"/>
      <c r="E4364" s="8"/>
      <c r="F4364" s="10"/>
      <c r="G4364" s="8">
        <v>50010</v>
      </c>
      <c r="H4364" s="8" t="s">
        <v>18145</v>
      </c>
      <c r="I4364" s="8" t="s">
        <v>2085</v>
      </c>
      <c r="J4364" s="8">
        <v>55698</v>
      </c>
      <c r="K4364" s="8" t="s">
        <v>33804</v>
      </c>
    </row>
    <row r="4365" spans="1:11" x14ac:dyDescent="0.2">
      <c r="A4365" s="8">
        <f>MAX($A$2:$A4364)+1</f>
        <v>3441</v>
      </c>
      <c r="B4365" s="8"/>
      <c r="C4365" s="9" t="str">
        <f t="shared" si="69"/>
        <v>Hawks Nest Hydro</v>
      </c>
      <c r="D4365" s="8"/>
      <c r="E4365" s="8"/>
      <c r="F4365" s="10"/>
      <c r="G4365" s="8">
        <v>50011</v>
      </c>
      <c r="H4365" s="8" t="s">
        <v>18146</v>
      </c>
      <c r="I4365" s="8" t="s">
        <v>2085</v>
      </c>
      <c r="J4365" s="8">
        <v>55698</v>
      </c>
      <c r="K4365" s="8" t="s">
        <v>33804</v>
      </c>
    </row>
    <row r="4366" spans="1:11" x14ac:dyDescent="0.2">
      <c r="A4366" s="8">
        <f>MAX($A$2:$A4365)+1</f>
        <v>3442</v>
      </c>
      <c r="B4366" s="8"/>
      <c r="C4366" s="9" t="str">
        <f t="shared" si="69"/>
        <v>HGST San Jose Standby Generator</v>
      </c>
      <c r="D4366" s="8"/>
      <c r="E4366" s="8"/>
      <c r="F4366" s="10"/>
      <c r="G4366" s="8">
        <v>50024</v>
      </c>
      <c r="H4366" s="8" t="s">
        <v>18147</v>
      </c>
      <c r="I4366" s="8" t="s">
        <v>2103</v>
      </c>
      <c r="J4366" s="8">
        <v>49735</v>
      </c>
      <c r="K4366" s="8" t="s">
        <v>33804</v>
      </c>
    </row>
    <row r="4367" spans="1:11" x14ac:dyDescent="0.2">
      <c r="A4367" s="8">
        <f>MAX($A$2:$A4366)+1</f>
        <v>3443</v>
      </c>
      <c r="B4367" s="8"/>
      <c r="C4367" s="9" t="str">
        <f t="shared" si="69"/>
        <v>Corpus Refinery</v>
      </c>
      <c r="D4367" s="8"/>
      <c r="E4367" s="8"/>
      <c r="F4367" s="10"/>
      <c r="G4367" s="8">
        <v>50026</v>
      </c>
      <c r="H4367" s="8" t="s">
        <v>18148</v>
      </c>
      <c r="I4367" s="8" t="s">
        <v>1853</v>
      </c>
      <c r="J4367" s="8">
        <v>6426</v>
      </c>
      <c r="K4367" s="8" t="s">
        <v>33804</v>
      </c>
    </row>
    <row r="4368" spans="1:11" x14ac:dyDescent="0.2">
      <c r="A4368" s="8">
        <f>MAX($A$2:$A4367)+1</f>
        <v>3444</v>
      </c>
      <c r="B4368" s="8"/>
      <c r="C4368" s="9" t="str">
        <f t="shared" si="69"/>
        <v>Mt Ida Hydroelectric</v>
      </c>
      <c r="D4368" s="8"/>
      <c r="E4368" s="8"/>
      <c r="F4368" s="10"/>
      <c r="G4368" s="8">
        <v>50031</v>
      </c>
      <c r="H4368" s="8" t="s">
        <v>18149</v>
      </c>
      <c r="I4368" s="8" t="s">
        <v>616</v>
      </c>
      <c r="J4368" s="8">
        <v>57184</v>
      </c>
      <c r="K4368" s="8" t="s">
        <v>33804</v>
      </c>
    </row>
    <row r="4369" spans="1:11" x14ac:dyDescent="0.2">
      <c r="A4369" s="8">
        <f>MAX($A$2:$A4368)+1</f>
        <v>3445</v>
      </c>
      <c r="B4369" s="8"/>
      <c r="C4369" s="9" t="str">
        <f t="shared" si="69"/>
        <v>Valley Falls Hydroelectric Facility</v>
      </c>
      <c r="D4369" s="8"/>
      <c r="E4369" s="8"/>
      <c r="F4369" s="10"/>
      <c r="G4369" s="8">
        <v>50034</v>
      </c>
      <c r="H4369" s="8" t="s">
        <v>18150</v>
      </c>
      <c r="I4369" s="8" t="s">
        <v>3748</v>
      </c>
      <c r="J4369" s="8">
        <v>19774</v>
      </c>
      <c r="K4369" s="8" t="s">
        <v>33804</v>
      </c>
    </row>
    <row r="4370" spans="1:11" x14ac:dyDescent="0.2">
      <c r="A4370" s="8">
        <f>MAX($A$2:$A4369)+1</f>
        <v>3446</v>
      </c>
      <c r="B4370" s="8"/>
      <c r="C4370" s="9" t="str">
        <f t="shared" si="69"/>
        <v>MMWAC Resource Recovery Facility</v>
      </c>
      <c r="D4370" s="8"/>
      <c r="E4370" s="8"/>
      <c r="F4370" s="10"/>
      <c r="G4370" s="8">
        <v>50035</v>
      </c>
      <c r="H4370" s="8" t="s">
        <v>18151</v>
      </c>
      <c r="I4370" s="8" t="s">
        <v>2546</v>
      </c>
      <c r="J4370" s="8">
        <v>22219</v>
      </c>
      <c r="K4370" s="8" t="s">
        <v>33804</v>
      </c>
    </row>
    <row r="4371" spans="1:11" x14ac:dyDescent="0.2">
      <c r="A4371" s="8">
        <f>MAX($A$2:$A4370)+1</f>
        <v>3447</v>
      </c>
      <c r="B4371" s="8"/>
      <c r="C4371" s="9" t="str">
        <f t="shared" si="69"/>
        <v>New Martinsville Hannibal Hydro</v>
      </c>
      <c r="D4371" s="8"/>
      <c r="E4371" s="8"/>
      <c r="F4371" s="10"/>
      <c r="G4371" s="8">
        <v>50036</v>
      </c>
      <c r="H4371" s="8" t="s">
        <v>2690</v>
      </c>
      <c r="I4371" s="8" t="s">
        <v>2690</v>
      </c>
      <c r="J4371" s="8">
        <v>4434</v>
      </c>
      <c r="K4371" s="8" t="s">
        <v>33804</v>
      </c>
    </row>
    <row r="4372" spans="1:11" x14ac:dyDescent="0.2">
      <c r="A4372" s="8">
        <f>MAX($A$2:$A4371)+1</f>
        <v>3448</v>
      </c>
      <c r="B4372" s="8"/>
      <c r="C4372" s="9" t="str">
        <f t="shared" si="69"/>
        <v>Rio Bravo Hydro Project</v>
      </c>
      <c r="D4372" s="8"/>
      <c r="E4372" s="8"/>
      <c r="F4372" s="10"/>
      <c r="G4372" s="8">
        <v>50037</v>
      </c>
      <c r="H4372" s="8" t="s">
        <v>18152</v>
      </c>
      <c r="I4372" s="8" t="s">
        <v>2838</v>
      </c>
      <c r="J4372" s="8">
        <v>30347</v>
      </c>
      <c r="K4372" s="8" t="s">
        <v>33804</v>
      </c>
    </row>
    <row r="4373" spans="1:11" x14ac:dyDescent="0.2">
      <c r="A4373" s="8">
        <f>MAX($A$2:$A4372)+1</f>
        <v>3449</v>
      </c>
      <c r="B4373" s="8"/>
      <c r="C4373" s="9" t="str">
        <f t="shared" si="69"/>
        <v>Norton Powerhouse</v>
      </c>
      <c r="D4373" s="8"/>
      <c r="E4373" s="8"/>
      <c r="F4373" s="10"/>
      <c r="G4373" s="8">
        <v>50041</v>
      </c>
      <c r="H4373" s="8" t="s">
        <v>18153</v>
      </c>
      <c r="I4373" s="8" t="s">
        <v>3180</v>
      </c>
      <c r="J4373" s="8">
        <v>16544</v>
      </c>
      <c r="K4373" s="8" t="s">
        <v>33804</v>
      </c>
    </row>
    <row r="4374" spans="1:11" x14ac:dyDescent="0.2">
      <c r="A4374" s="8">
        <f>MAX($A$2:$A4373)+1</f>
        <v>3450</v>
      </c>
      <c r="B4374" s="8"/>
      <c r="C4374" s="9" t="str">
        <f t="shared" si="69"/>
        <v>Houston Chemical Complex Battleground</v>
      </c>
      <c r="D4374" s="8"/>
      <c r="E4374" s="8"/>
      <c r="F4374" s="10"/>
      <c r="G4374" s="8">
        <v>50043</v>
      </c>
      <c r="H4374" s="8" t="s">
        <v>18154</v>
      </c>
      <c r="I4374" s="8" t="s">
        <v>2883</v>
      </c>
      <c r="J4374" s="8">
        <v>14254</v>
      </c>
      <c r="K4374" s="8" t="s">
        <v>33804</v>
      </c>
    </row>
    <row r="4375" spans="1:11" x14ac:dyDescent="0.2">
      <c r="A4375" s="8">
        <f>MAX($A$2:$A4374)+1</f>
        <v>3451</v>
      </c>
      <c r="B4375" s="8"/>
      <c r="C4375" s="9" t="str">
        <f t="shared" si="69"/>
        <v>International Paper Jay Hydro</v>
      </c>
      <c r="D4375" s="8"/>
      <c r="E4375" s="8"/>
      <c r="F4375" s="10"/>
      <c r="G4375" s="8">
        <v>50047</v>
      </c>
      <c r="H4375" s="8" t="s">
        <v>18155</v>
      </c>
      <c r="I4375" s="8" t="s">
        <v>3765</v>
      </c>
      <c r="J4375" s="8">
        <v>55738</v>
      </c>
      <c r="K4375" s="8" t="s">
        <v>33804</v>
      </c>
    </row>
    <row r="4376" spans="1:11" x14ac:dyDescent="0.2">
      <c r="A4376" s="8">
        <f>MAX($A$2:$A4375)+1</f>
        <v>3452</v>
      </c>
      <c r="B4376" s="8"/>
      <c r="C4376" s="9" t="str">
        <f t="shared" si="69"/>
        <v>Scotia Co-gen Humboldt Redwood Company LLC</v>
      </c>
      <c r="D4376" s="8"/>
      <c r="E4376" s="8"/>
      <c r="F4376" s="10"/>
      <c r="G4376" s="8">
        <v>50049</v>
      </c>
      <c r="H4376" s="8" t="s">
        <v>18156</v>
      </c>
      <c r="I4376" s="8" t="s">
        <v>2514</v>
      </c>
      <c r="J4376" s="8">
        <v>60153</v>
      </c>
      <c r="K4376" s="8" t="s">
        <v>33804</v>
      </c>
    </row>
    <row r="4377" spans="1:11" x14ac:dyDescent="0.2">
      <c r="A4377" s="8">
        <f>MAX($A$2:$A4376)+1</f>
        <v>3453</v>
      </c>
      <c r="B4377" s="8"/>
      <c r="C4377" s="9" t="str">
        <f t="shared" si="69"/>
        <v>Penobscot Energy Recovery</v>
      </c>
      <c r="D4377" s="8"/>
      <c r="E4377" s="8"/>
      <c r="F4377" s="10"/>
      <c r="G4377" s="8">
        <v>50051</v>
      </c>
      <c r="H4377" s="8" t="s">
        <v>18157</v>
      </c>
      <c r="I4377" s="8" t="s">
        <v>1775</v>
      </c>
      <c r="J4377" s="8">
        <v>6036</v>
      </c>
      <c r="K4377" s="8" t="s">
        <v>33804</v>
      </c>
    </row>
    <row r="4378" spans="1:11" x14ac:dyDescent="0.2">
      <c r="A4378" s="8">
        <f>MAX($A$2:$A4377)+1</f>
        <v>3454</v>
      </c>
      <c r="B4378" s="8"/>
      <c r="C4378" s="9" t="str">
        <f t="shared" si="69"/>
        <v>Rice University</v>
      </c>
      <c r="D4378" s="8"/>
      <c r="E4378" s="8"/>
      <c r="F4378" s="10"/>
      <c r="G4378" s="8">
        <v>50054</v>
      </c>
      <c r="H4378" s="8" t="s">
        <v>3100</v>
      </c>
      <c r="I4378" s="8" t="s">
        <v>3100</v>
      </c>
      <c r="J4378" s="8">
        <v>15941</v>
      </c>
      <c r="K4378" s="8" t="s">
        <v>33804</v>
      </c>
    </row>
    <row r="4379" spans="1:11" x14ac:dyDescent="0.2">
      <c r="A4379" s="8">
        <f>MAX($A$2:$A4378)+1</f>
        <v>3455</v>
      </c>
      <c r="B4379" s="8"/>
      <c r="C4379" s="9" t="str">
        <f t="shared" si="69"/>
        <v>Brown Station Road Plant I</v>
      </c>
      <c r="D4379" s="8"/>
      <c r="E4379" s="8"/>
      <c r="F4379" s="10"/>
      <c r="G4379" s="8">
        <v>50060</v>
      </c>
      <c r="H4379" s="8" t="s">
        <v>18158</v>
      </c>
      <c r="I4379" s="8" t="s">
        <v>3014</v>
      </c>
      <c r="J4379" s="8">
        <v>15380</v>
      </c>
      <c r="K4379" s="8" t="s">
        <v>33804</v>
      </c>
    </row>
    <row r="4380" spans="1:11" x14ac:dyDescent="0.2">
      <c r="A4380" s="8">
        <f>MAX($A$2:$A4379)+1</f>
        <v>3456</v>
      </c>
      <c r="B4380" s="8"/>
      <c r="C4380" s="9" t="str">
        <f t="shared" si="69"/>
        <v>San Diego State University</v>
      </c>
      <c r="D4380" s="8"/>
      <c r="E4380" s="8"/>
      <c r="F4380" s="10"/>
      <c r="G4380" s="8">
        <v>50061</v>
      </c>
      <c r="H4380" s="8" t="s">
        <v>3189</v>
      </c>
      <c r="I4380" s="8" t="s">
        <v>3189</v>
      </c>
      <c r="J4380" s="8">
        <v>16625</v>
      </c>
      <c r="K4380" s="8" t="s">
        <v>33804</v>
      </c>
    </row>
    <row r="4381" spans="1:11" x14ac:dyDescent="0.2">
      <c r="A4381" s="8">
        <f>MAX($A$2:$A4380)+1</f>
        <v>3457</v>
      </c>
      <c r="B4381" s="8"/>
      <c r="C4381" s="9" t="str">
        <f t="shared" si="69"/>
        <v>San Joaquin Cogen</v>
      </c>
      <c r="D4381" s="8"/>
      <c r="E4381" s="8"/>
      <c r="F4381" s="10"/>
      <c r="G4381" s="8">
        <v>50062</v>
      </c>
      <c r="H4381" s="8" t="s">
        <v>18159</v>
      </c>
      <c r="I4381" s="8" t="s">
        <v>3192</v>
      </c>
      <c r="J4381" s="8">
        <v>54680</v>
      </c>
      <c r="K4381" s="8" t="s">
        <v>33804</v>
      </c>
    </row>
    <row r="4382" spans="1:11" x14ac:dyDescent="0.2">
      <c r="A4382" s="8">
        <f>MAX($A$2:$A4381)+1</f>
        <v>3458</v>
      </c>
      <c r="B4382" s="8"/>
      <c r="C4382" s="9" t="str">
        <f t="shared" si="69"/>
        <v>Univ of Calif Santa Cruz Cogeneration</v>
      </c>
      <c r="D4382" s="8"/>
      <c r="E4382" s="8"/>
      <c r="F4382" s="10"/>
      <c r="G4382" s="8">
        <v>50064</v>
      </c>
      <c r="H4382" s="8" t="s">
        <v>18160</v>
      </c>
      <c r="I4382" s="8" t="s">
        <v>3198</v>
      </c>
      <c r="J4382" s="8">
        <v>22142</v>
      </c>
      <c r="K4382" s="8" t="s">
        <v>33804</v>
      </c>
    </row>
    <row r="4383" spans="1:11" x14ac:dyDescent="0.2">
      <c r="A4383" s="8">
        <f>MAX($A$2:$A4382)+1</f>
        <v>3459</v>
      </c>
      <c r="B4383" s="8"/>
      <c r="C4383" s="9" t="str">
        <f t="shared" si="69"/>
        <v>Calistoga Power Plant</v>
      </c>
      <c r="D4383" s="8"/>
      <c r="E4383" s="8"/>
      <c r="F4383" s="10"/>
      <c r="G4383" s="8">
        <v>50066</v>
      </c>
      <c r="H4383" s="8" t="s">
        <v>18161</v>
      </c>
      <c r="I4383" s="8" t="s">
        <v>1998</v>
      </c>
      <c r="J4383" s="8">
        <v>7160</v>
      </c>
      <c r="K4383" s="8" t="s">
        <v>33804</v>
      </c>
    </row>
    <row r="4384" spans="1:11" x14ac:dyDescent="0.2">
      <c r="A4384" s="8">
        <f>MAX($A$2:$A4383)+1</f>
        <v>3460</v>
      </c>
      <c r="B4384" s="8"/>
      <c r="C4384" s="9" t="str">
        <f t="shared" si="69"/>
        <v>Borger Plant</v>
      </c>
      <c r="D4384" s="8"/>
      <c r="E4384" s="8"/>
      <c r="F4384" s="10"/>
      <c r="G4384" s="8">
        <v>50067</v>
      </c>
      <c r="H4384" s="8" t="s">
        <v>18162</v>
      </c>
      <c r="I4384" s="8" t="s">
        <v>3265</v>
      </c>
      <c r="J4384" s="8">
        <v>17145</v>
      </c>
      <c r="K4384" s="8" t="s">
        <v>33804</v>
      </c>
    </row>
    <row r="4385" spans="1:11" x14ac:dyDescent="0.2">
      <c r="A4385" s="8">
        <f>MAX($A$2:$A4384)+1</f>
        <v>3461</v>
      </c>
      <c r="B4385" s="8"/>
      <c r="C4385" s="9" t="str">
        <f t="shared" si="69"/>
        <v>Palm Beach Renewable Energy Facility 1</v>
      </c>
      <c r="D4385" s="8"/>
      <c r="E4385" s="8"/>
      <c r="F4385" s="10"/>
      <c r="G4385" s="8">
        <v>50071</v>
      </c>
      <c r="H4385" s="8" t="s">
        <v>18163</v>
      </c>
      <c r="I4385" s="8" t="s">
        <v>3323</v>
      </c>
      <c r="J4385" s="8">
        <v>17445</v>
      </c>
      <c r="K4385" s="8" t="s">
        <v>33804</v>
      </c>
    </row>
    <row r="4386" spans="1:11" x14ac:dyDescent="0.2">
      <c r="A4386" s="8">
        <f>MAX($A$2:$A4385)+1</f>
        <v>3462</v>
      </c>
      <c r="B4386" s="8"/>
      <c r="C4386" s="9" t="str">
        <f t="shared" si="69"/>
        <v>Marcus Hook Refinery Cogen</v>
      </c>
      <c r="D4386" s="8"/>
      <c r="E4386" s="8"/>
      <c r="F4386" s="10"/>
      <c r="G4386" s="8">
        <v>50074</v>
      </c>
      <c r="H4386" s="8" t="s">
        <v>18164</v>
      </c>
      <c r="I4386" s="8" t="s">
        <v>1894</v>
      </c>
      <c r="J4386" s="8">
        <v>34012</v>
      </c>
      <c r="K4386" s="8" t="s">
        <v>33804</v>
      </c>
    </row>
    <row r="4387" spans="1:11" x14ac:dyDescent="0.2">
      <c r="A4387" s="8">
        <f>MAX($A$2:$A4386)+1</f>
        <v>3463</v>
      </c>
      <c r="B4387" s="8"/>
      <c r="C4387" s="9" t="str">
        <f t="shared" si="69"/>
        <v>Waste Energy Services</v>
      </c>
      <c r="D4387" s="8"/>
      <c r="E4387" s="8"/>
      <c r="F4387" s="10"/>
      <c r="G4387" s="8">
        <v>50077</v>
      </c>
      <c r="H4387" s="8" t="s">
        <v>18165</v>
      </c>
      <c r="I4387" s="8" t="s">
        <v>3810</v>
      </c>
      <c r="J4387" s="8">
        <v>5677</v>
      </c>
      <c r="K4387" s="8" t="s">
        <v>33804</v>
      </c>
    </row>
    <row r="4388" spans="1:11" x14ac:dyDescent="0.2">
      <c r="A4388" s="8">
        <f>MAX($A$2:$A4387)+1</f>
        <v>3464</v>
      </c>
      <c r="B4388" s="8"/>
      <c r="C4388" s="9" t="str">
        <f t="shared" si="69"/>
        <v>Goodyear Lake Plant</v>
      </c>
      <c r="D4388" s="8"/>
      <c r="E4388" s="8"/>
      <c r="F4388" s="10"/>
      <c r="G4388" s="8">
        <v>50079</v>
      </c>
      <c r="H4388" s="8" t="s">
        <v>18166</v>
      </c>
      <c r="I4388" s="8" t="s">
        <v>989</v>
      </c>
      <c r="J4388" s="8">
        <v>34688</v>
      </c>
      <c r="K4388" s="8" t="s">
        <v>33804</v>
      </c>
    </row>
    <row r="4389" spans="1:11" x14ac:dyDescent="0.2">
      <c r="A4389" s="8">
        <f>MAX($A$2:$A4388)+1</f>
        <v>3465</v>
      </c>
      <c r="B4389" s="8"/>
      <c r="C4389" s="9" t="str">
        <f t="shared" si="69"/>
        <v>Otis Hydro</v>
      </c>
      <c r="D4389" s="8"/>
      <c r="E4389" s="8"/>
      <c r="F4389" s="10"/>
      <c r="G4389" s="8">
        <v>50080</v>
      </c>
      <c r="H4389" s="8" t="s">
        <v>18167</v>
      </c>
      <c r="I4389" s="8" t="s">
        <v>3765</v>
      </c>
      <c r="J4389" s="8">
        <v>55738</v>
      </c>
      <c r="K4389" s="8" t="s">
        <v>33804</v>
      </c>
    </row>
    <row r="4390" spans="1:11" x14ac:dyDescent="0.2">
      <c r="A4390" s="8">
        <f>MAX($A$2:$A4389)+1</f>
        <v>3466</v>
      </c>
      <c r="B4390" s="8"/>
      <c r="C4390" s="9" t="str">
        <f t="shared" si="69"/>
        <v>International Paper Riley Hydro</v>
      </c>
      <c r="D4390" s="8"/>
      <c r="E4390" s="8"/>
      <c r="F4390" s="10"/>
      <c r="G4390" s="8">
        <v>50081</v>
      </c>
      <c r="H4390" s="8" t="s">
        <v>18168</v>
      </c>
      <c r="I4390" s="8" t="s">
        <v>3765</v>
      </c>
      <c r="J4390" s="8">
        <v>55738</v>
      </c>
      <c r="K4390" s="8" t="s">
        <v>33804</v>
      </c>
    </row>
    <row r="4391" spans="1:11" x14ac:dyDescent="0.2">
      <c r="A4391" s="8">
        <f>MAX($A$2:$A4390)+1</f>
        <v>3467</v>
      </c>
      <c r="B4391" s="8"/>
      <c r="C4391" s="9" t="str">
        <f t="shared" si="69"/>
        <v>International Paper Livermore Hydro</v>
      </c>
      <c r="D4391" s="8"/>
      <c r="E4391" s="8"/>
      <c r="F4391" s="10"/>
      <c r="G4391" s="8">
        <v>50082</v>
      </c>
      <c r="H4391" s="8" t="s">
        <v>18169</v>
      </c>
      <c r="I4391" s="8" t="s">
        <v>3765</v>
      </c>
      <c r="J4391" s="8">
        <v>55738</v>
      </c>
      <c r="K4391" s="8" t="s">
        <v>33804</v>
      </c>
    </row>
    <row r="4392" spans="1:11" x14ac:dyDescent="0.2">
      <c r="A4392" s="8">
        <f>MAX($A$2:$A4391)+1</f>
        <v>3468</v>
      </c>
      <c r="B4392" s="8"/>
      <c r="C4392" s="9" t="str">
        <f t="shared" si="69"/>
        <v>Univ of Massachusetts Medical Center</v>
      </c>
      <c r="D4392" s="8"/>
      <c r="E4392" s="8"/>
      <c r="F4392" s="10"/>
      <c r="G4392" s="8">
        <v>50087</v>
      </c>
      <c r="H4392" s="8" t="s">
        <v>18170</v>
      </c>
      <c r="I4392" s="8" t="s">
        <v>3691</v>
      </c>
      <c r="J4392" s="8">
        <v>23955</v>
      </c>
      <c r="K4392" s="8" t="s">
        <v>33804</v>
      </c>
    </row>
    <row r="4393" spans="1:11" x14ac:dyDescent="0.2">
      <c r="A4393" s="8">
        <f>MAX($A$2:$A4392)+1</f>
        <v>3469</v>
      </c>
      <c r="B4393" s="8"/>
      <c r="C4393" s="9" t="str">
        <f t="shared" si="69"/>
        <v>University of Northern Iowa</v>
      </c>
      <c r="D4393" s="8"/>
      <c r="E4393" s="8"/>
      <c r="F4393" s="10"/>
      <c r="G4393" s="8">
        <v>50088</v>
      </c>
      <c r="H4393" s="8" t="s">
        <v>3698</v>
      </c>
      <c r="I4393" s="8" t="s">
        <v>3698</v>
      </c>
      <c r="J4393" s="8">
        <v>21223</v>
      </c>
      <c r="K4393" s="8" t="s">
        <v>33804</v>
      </c>
    </row>
    <row r="4394" spans="1:11" x14ac:dyDescent="0.2">
      <c r="A4394" s="8">
        <f>MAX($A$2:$A4393)+1</f>
        <v>3470</v>
      </c>
      <c r="B4394" s="8"/>
      <c r="C4394" s="9" t="str">
        <f t="shared" si="69"/>
        <v>Univ of San Francisco Cogen</v>
      </c>
      <c r="D4394" s="8"/>
      <c r="E4394" s="8"/>
      <c r="F4394" s="10"/>
      <c r="G4394" s="8">
        <v>50089</v>
      </c>
      <c r="H4394" s="8" t="s">
        <v>18171</v>
      </c>
      <c r="I4394" s="8" t="s">
        <v>3704</v>
      </c>
      <c r="J4394" s="8">
        <v>24010</v>
      </c>
      <c r="K4394" s="8" t="s">
        <v>33804</v>
      </c>
    </row>
    <row r="4395" spans="1:11" x14ac:dyDescent="0.2">
      <c r="A4395" s="8">
        <f>MAX($A$2:$A4394)+1</f>
        <v>3471</v>
      </c>
      <c r="B4395" s="8"/>
      <c r="C4395" s="9" t="str">
        <f t="shared" si="69"/>
        <v>Sheep Creek Hydro</v>
      </c>
      <c r="D4395" s="8"/>
      <c r="E4395" s="8"/>
      <c r="F4395" s="10"/>
      <c r="G4395" s="8">
        <v>50091</v>
      </c>
      <c r="H4395" s="8" t="s">
        <v>18172</v>
      </c>
      <c r="I4395" s="8" t="s">
        <v>3250</v>
      </c>
      <c r="J4395" s="8">
        <v>16990</v>
      </c>
      <c r="K4395" s="8" t="s">
        <v>33804</v>
      </c>
    </row>
    <row r="4396" spans="1:11" x14ac:dyDescent="0.2">
      <c r="A4396" s="8">
        <f>MAX($A$2:$A4395)+1</f>
        <v>3472</v>
      </c>
      <c r="B4396" s="8"/>
      <c r="C4396" s="9" t="str">
        <f t="shared" si="69"/>
        <v>Chateaugay High Falls Hydro</v>
      </c>
      <c r="D4396" s="8"/>
      <c r="E4396" s="8"/>
      <c r="F4396" s="10"/>
      <c r="G4396" s="8">
        <v>50093</v>
      </c>
      <c r="H4396" s="8" t="s">
        <v>18173</v>
      </c>
      <c r="I4396" s="8" t="s">
        <v>3622</v>
      </c>
      <c r="J4396" s="8">
        <v>34689</v>
      </c>
      <c r="K4396" s="8" t="s">
        <v>33804</v>
      </c>
    </row>
    <row r="4397" spans="1:11" x14ac:dyDescent="0.2">
      <c r="A4397" s="8">
        <f>MAX($A$2:$A4396)+1</f>
        <v>3473</v>
      </c>
      <c r="B4397" s="8"/>
      <c r="C4397" s="9" t="str">
        <f t="shared" si="69"/>
        <v>Veolia Energy Trenton L.P.</v>
      </c>
      <c r="D4397" s="8"/>
      <c r="E4397" s="8"/>
      <c r="F4397" s="10"/>
      <c r="G4397" s="8">
        <v>50094</v>
      </c>
      <c r="H4397" s="8" t="s">
        <v>18174</v>
      </c>
      <c r="I4397" s="8" t="s">
        <v>3761</v>
      </c>
      <c r="J4397" s="8">
        <v>19148</v>
      </c>
      <c r="K4397" s="8" t="s">
        <v>33804</v>
      </c>
    </row>
    <row r="4398" spans="1:11" x14ac:dyDescent="0.2">
      <c r="A4398" s="8">
        <f>MAX($A$2:$A4397)+1</f>
        <v>3474</v>
      </c>
      <c r="B4398" s="8"/>
      <c r="C4398" s="9" t="str">
        <f t="shared" si="69"/>
        <v>Tamarack Energy Partnership</v>
      </c>
      <c r="D4398" s="8"/>
      <c r="E4398" s="8"/>
      <c r="F4398" s="10"/>
      <c r="G4398" s="8">
        <v>50099</v>
      </c>
      <c r="H4398" s="8" t="s">
        <v>18175</v>
      </c>
      <c r="I4398" s="8" t="s">
        <v>3508</v>
      </c>
      <c r="J4398" s="8">
        <v>18461</v>
      </c>
      <c r="K4398" s="8" t="s">
        <v>33804</v>
      </c>
    </row>
    <row r="4399" spans="1:11" x14ac:dyDescent="0.2">
      <c r="A4399" s="8">
        <f>MAX($A$2:$A4398)+1</f>
        <v>3475</v>
      </c>
      <c r="B4399" s="8"/>
      <c r="C4399" s="9" t="str">
        <f t="shared" si="69"/>
        <v>WestRock (TX)</v>
      </c>
      <c r="D4399" s="8"/>
      <c r="E4399" s="8"/>
      <c r="F4399" s="10"/>
      <c r="G4399" s="8">
        <v>50101</v>
      </c>
      <c r="H4399" s="8" t="s">
        <v>3849</v>
      </c>
      <c r="I4399" s="8" t="s">
        <v>3849</v>
      </c>
      <c r="J4399" s="8">
        <v>12307</v>
      </c>
      <c r="K4399" s="8" t="s">
        <v>33804</v>
      </c>
    </row>
    <row r="4400" spans="1:11" x14ac:dyDescent="0.2">
      <c r="A4400" s="8">
        <f>MAX($A$2:$A4399)+1</f>
        <v>3476</v>
      </c>
      <c r="B4400" s="8"/>
      <c r="C4400" s="9" t="str">
        <f t="shared" si="69"/>
        <v>China Mill Hydro</v>
      </c>
      <c r="D4400" s="8"/>
      <c r="E4400" s="8"/>
      <c r="F4400" s="10"/>
      <c r="G4400" s="8">
        <v>50103</v>
      </c>
      <c r="H4400" s="8" t="s">
        <v>18176</v>
      </c>
      <c r="I4400" s="8" t="s">
        <v>2686</v>
      </c>
      <c r="J4400" s="8">
        <v>13442</v>
      </c>
      <c r="K4400" s="8" t="s">
        <v>33804</v>
      </c>
    </row>
    <row r="4401" spans="1:11" x14ac:dyDescent="0.2">
      <c r="A4401" s="8">
        <f>MAX($A$2:$A4400)+1</f>
        <v>3477</v>
      </c>
      <c r="B4401" s="8"/>
      <c r="C4401" s="9" t="str">
        <f t="shared" si="69"/>
        <v>Paris Energy Center</v>
      </c>
      <c r="D4401" s="8"/>
      <c r="E4401" s="8"/>
      <c r="F4401" s="10"/>
      <c r="G4401" s="8">
        <v>50109</v>
      </c>
      <c r="H4401" s="8" t="s">
        <v>18177</v>
      </c>
      <c r="I4401" s="8" t="s">
        <v>2901</v>
      </c>
      <c r="J4401" s="8">
        <v>54700</v>
      </c>
      <c r="K4401" s="8" t="s">
        <v>33804</v>
      </c>
    </row>
    <row r="4402" spans="1:11" x14ac:dyDescent="0.2">
      <c r="A4402" s="8">
        <f>MAX($A$2:$A4401)+1</f>
        <v>3478</v>
      </c>
      <c r="B4402" s="8"/>
      <c r="C4402" s="9" t="str">
        <f t="shared" si="69"/>
        <v>Sierra Pacific Burney Facility</v>
      </c>
      <c r="D4402" s="8"/>
      <c r="E4402" s="8"/>
      <c r="F4402" s="10"/>
      <c r="G4402" s="8">
        <v>50110</v>
      </c>
      <c r="H4402" s="8" t="s">
        <v>18178</v>
      </c>
      <c r="I4402" s="8" t="s">
        <v>3269</v>
      </c>
      <c r="J4402" s="8">
        <v>17164</v>
      </c>
      <c r="K4402" s="8" t="s">
        <v>33804</v>
      </c>
    </row>
    <row r="4403" spans="1:11" x14ac:dyDescent="0.2">
      <c r="A4403" s="8">
        <f>MAX($A$2:$A4402)+1</f>
        <v>3479</v>
      </c>
      <c r="B4403" s="8"/>
      <c r="C4403" s="9" t="str">
        <f t="shared" si="69"/>
        <v>Sierra Pacific Quincy Facility</v>
      </c>
      <c r="D4403" s="8"/>
      <c r="E4403" s="8"/>
      <c r="F4403" s="10"/>
      <c r="G4403" s="8">
        <v>50112</v>
      </c>
      <c r="H4403" s="8" t="s">
        <v>18179</v>
      </c>
      <c r="I4403" s="8" t="s">
        <v>3269</v>
      </c>
      <c r="J4403" s="8">
        <v>17164</v>
      </c>
      <c r="K4403" s="8" t="s">
        <v>33804</v>
      </c>
    </row>
    <row r="4404" spans="1:11" x14ac:dyDescent="0.2">
      <c r="A4404" s="8">
        <f>MAX($A$2:$A4403)+1</f>
        <v>3480</v>
      </c>
      <c r="B4404" s="8"/>
      <c r="C4404" s="9" t="str">
        <f t="shared" si="69"/>
        <v>US Borax</v>
      </c>
      <c r="D4404" s="8"/>
      <c r="E4404" s="8"/>
      <c r="F4404" s="10"/>
      <c r="G4404" s="8">
        <v>50115</v>
      </c>
      <c r="H4404" s="8" t="s">
        <v>18180</v>
      </c>
      <c r="I4404" s="8" t="s">
        <v>3652</v>
      </c>
      <c r="J4404" s="8">
        <v>22669</v>
      </c>
      <c r="K4404" s="8" t="s">
        <v>33804</v>
      </c>
    </row>
    <row r="4405" spans="1:11" x14ac:dyDescent="0.2">
      <c r="A4405" s="8">
        <f>MAX($A$2:$A4404)+1</f>
        <v>3481</v>
      </c>
      <c r="B4405" s="8"/>
      <c r="C4405" s="9" t="str">
        <f t="shared" si="69"/>
        <v>Hal C Weaver Power Plant</v>
      </c>
      <c r="D4405" s="8"/>
      <c r="E4405" s="8"/>
      <c r="F4405" s="10"/>
      <c r="G4405" s="8">
        <v>50118</v>
      </c>
      <c r="H4405" s="8" t="s">
        <v>18181</v>
      </c>
      <c r="I4405" s="8" t="s">
        <v>3706</v>
      </c>
      <c r="J4405" s="8">
        <v>19537</v>
      </c>
      <c r="K4405" s="8" t="s">
        <v>33804</v>
      </c>
    </row>
    <row r="4406" spans="1:11" x14ac:dyDescent="0.2">
      <c r="A4406" s="8">
        <f>MAX($A$2:$A4405)+1</f>
        <v>3482</v>
      </c>
      <c r="B4406" s="8"/>
      <c r="C4406" s="9" t="str">
        <f t="shared" si="69"/>
        <v>Phillips 66 Rodeo Refinery</v>
      </c>
      <c r="D4406" s="8"/>
      <c r="E4406" s="8"/>
      <c r="F4406" s="10"/>
      <c r="G4406" s="8">
        <v>50119</v>
      </c>
      <c r="H4406" s="8" t="s">
        <v>18182</v>
      </c>
      <c r="I4406" s="8" t="s">
        <v>2948</v>
      </c>
      <c r="J4406" s="8">
        <v>4208</v>
      </c>
      <c r="K4406" s="8" t="s">
        <v>33804</v>
      </c>
    </row>
    <row r="4407" spans="1:11" x14ac:dyDescent="0.2">
      <c r="A4407" s="8">
        <f>MAX($A$2:$A4406)+1</f>
        <v>3483</v>
      </c>
      <c r="B4407" s="8"/>
      <c r="C4407" s="9" t="str">
        <f t="shared" si="69"/>
        <v>Valero Refinery Corpus Christi West</v>
      </c>
      <c r="D4407" s="8"/>
      <c r="E4407" s="8"/>
      <c r="F4407" s="10"/>
      <c r="G4407" s="8">
        <v>50121</v>
      </c>
      <c r="H4407" s="8" t="s">
        <v>18183</v>
      </c>
      <c r="I4407" s="8" t="s">
        <v>3746</v>
      </c>
      <c r="J4407" s="8">
        <v>19685</v>
      </c>
      <c r="K4407" s="8" t="s">
        <v>33804</v>
      </c>
    </row>
    <row r="4408" spans="1:11" x14ac:dyDescent="0.2">
      <c r="A4408" s="8">
        <f>MAX($A$2:$A4407)+1</f>
        <v>3484</v>
      </c>
      <c r="B4408" s="8"/>
      <c r="C4408" s="9" t="str">
        <f t="shared" si="69"/>
        <v>Normanskill Hydro Project</v>
      </c>
      <c r="D4408" s="8"/>
      <c r="E4408" s="8"/>
      <c r="F4408" s="10"/>
      <c r="G4408" s="8">
        <v>50123</v>
      </c>
      <c r="H4408" s="8" t="s">
        <v>18184</v>
      </c>
      <c r="I4408" s="8" t="s">
        <v>3815</v>
      </c>
      <c r="J4408" s="8">
        <v>20148</v>
      </c>
      <c r="K4408" s="8" t="s">
        <v>33804</v>
      </c>
    </row>
    <row r="4409" spans="1:11" x14ac:dyDescent="0.2">
      <c r="A4409" s="8">
        <f>MAX($A$2:$A4408)+1</f>
        <v>3485</v>
      </c>
      <c r="B4409" s="8"/>
      <c r="C4409" s="9" t="str">
        <f t="shared" si="69"/>
        <v>Ottauquechee Hydro</v>
      </c>
      <c r="D4409" s="8">
        <v>61</v>
      </c>
      <c r="E4409" s="8" t="s">
        <v>16321</v>
      </c>
      <c r="F4409" s="10" t="s">
        <v>18186</v>
      </c>
      <c r="G4409" s="8">
        <v>50126</v>
      </c>
      <c r="H4409" s="8" t="s">
        <v>18185</v>
      </c>
      <c r="I4409" s="8" t="s">
        <v>2876</v>
      </c>
      <c r="J4409" s="8">
        <v>38001</v>
      </c>
      <c r="K4409" s="8" t="s">
        <v>33806</v>
      </c>
    </row>
    <row r="4410" spans="1:11" x14ac:dyDescent="0.2">
      <c r="A4410" s="8">
        <f>MAX($A$2:$A4409)+1</f>
        <v>3486</v>
      </c>
      <c r="B4410" s="8"/>
      <c r="C4410" s="9" t="str">
        <f t="shared" si="69"/>
        <v>CCI Signal Hill LLC</v>
      </c>
      <c r="D4410" s="8"/>
      <c r="E4410" s="8"/>
      <c r="F4410" s="10"/>
      <c r="G4410" s="8">
        <v>50127</v>
      </c>
      <c r="H4410" s="8" t="s">
        <v>937</v>
      </c>
      <c r="I4410" s="8" t="s">
        <v>937</v>
      </c>
      <c r="J4410" s="8">
        <v>54777</v>
      </c>
      <c r="K4410" s="8" t="s">
        <v>33804</v>
      </c>
    </row>
    <row r="4411" spans="1:11" x14ac:dyDescent="0.2">
      <c r="A4411" s="8">
        <f>MAX($A$2:$A4410)+1</f>
        <v>3487</v>
      </c>
      <c r="B4411" s="8"/>
      <c r="C4411" s="9" t="str">
        <f t="shared" si="69"/>
        <v>Indian Valley Dam Hydro Project</v>
      </c>
      <c r="D4411" s="8"/>
      <c r="E4411" s="8"/>
      <c r="F4411" s="10"/>
      <c r="G4411" s="8">
        <v>50129</v>
      </c>
      <c r="H4411" s="8" t="s">
        <v>18187</v>
      </c>
      <c r="I4411" s="8" t="s">
        <v>3927</v>
      </c>
      <c r="J4411" s="8">
        <v>22079</v>
      </c>
      <c r="K4411" s="8" t="s">
        <v>33804</v>
      </c>
    </row>
    <row r="4412" spans="1:11" x14ac:dyDescent="0.2">
      <c r="A4412" s="8">
        <f>MAX($A$2:$A4411)+1</f>
        <v>3488</v>
      </c>
      <c r="B4412" s="8"/>
      <c r="C4412" s="9" t="str">
        <f t="shared" si="69"/>
        <v>Coalinga Cogeneration</v>
      </c>
      <c r="D4412" s="8"/>
      <c r="E4412" s="8"/>
      <c r="F4412" s="10"/>
      <c r="G4412" s="8">
        <v>50131</v>
      </c>
      <c r="H4412" s="8" t="s">
        <v>18188</v>
      </c>
      <c r="I4412" s="8" t="s">
        <v>1405</v>
      </c>
      <c r="J4412" s="8">
        <v>3852</v>
      </c>
      <c r="K4412" s="8" t="s">
        <v>33804</v>
      </c>
    </row>
    <row r="4413" spans="1:11" x14ac:dyDescent="0.2">
      <c r="A4413" s="8">
        <f>MAX($A$2:$A4412)+1</f>
        <v>3489</v>
      </c>
      <c r="B4413" s="8"/>
      <c r="C4413" s="9" t="str">
        <f t="shared" si="69"/>
        <v>Sycamore Cogeneration</v>
      </c>
      <c r="D4413" s="8"/>
      <c r="E4413" s="8"/>
      <c r="F4413" s="10"/>
      <c r="G4413" s="8">
        <v>50134</v>
      </c>
      <c r="H4413" s="8" t="s">
        <v>18189</v>
      </c>
      <c r="I4413" s="8" t="s">
        <v>3492</v>
      </c>
      <c r="J4413" s="8">
        <v>18390</v>
      </c>
      <c r="K4413" s="8" t="s">
        <v>33804</v>
      </c>
    </row>
    <row r="4414" spans="1:11" x14ac:dyDescent="0.2">
      <c r="A4414" s="8">
        <f>MAX($A$2:$A4413)+1</f>
        <v>3490</v>
      </c>
      <c r="B4414" s="8"/>
      <c r="C4414" s="9" t="str">
        <f t="shared" si="69"/>
        <v>South Oaks Hospital</v>
      </c>
      <c r="D4414" s="8"/>
      <c r="E4414" s="8"/>
      <c r="F4414" s="10"/>
      <c r="G4414" s="8">
        <v>50136</v>
      </c>
      <c r="H4414" s="8" t="s">
        <v>18190</v>
      </c>
      <c r="I4414" s="8" t="s">
        <v>3346</v>
      </c>
      <c r="J4414" s="8">
        <v>17460</v>
      </c>
      <c r="K4414" s="8" t="s">
        <v>33804</v>
      </c>
    </row>
    <row r="4415" spans="1:11" x14ac:dyDescent="0.2">
      <c r="A4415" s="8">
        <f>MAX($A$2:$A4414)+1</f>
        <v>3491</v>
      </c>
      <c r="B4415" s="8"/>
      <c r="C4415" s="9" t="str">
        <f t="shared" si="69"/>
        <v>Newgulf Cogen</v>
      </c>
      <c r="D4415" s="8"/>
      <c r="E4415" s="8"/>
      <c r="F4415" s="10"/>
      <c r="G4415" s="8">
        <v>50137</v>
      </c>
      <c r="H4415" s="8" t="s">
        <v>18191</v>
      </c>
      <c r="I4415" s="8" t="s">
        <v>1750</v>
      </c>
      <c r="J4415" s="8">
        <v>56201</v>
      </c>
      <c r="K4415" s="8" t="s">
        <v>33804</v>
      </c>
    </row>
    <row r="4416" spans="1:11" x14ac:dyDescent="0.2">
      <c r="A4416" s="8">
        <f>MAX($A$2:$A4415)+1</f>
        <v>3492</v>
      </c>
      <c r="B4416" s="8"/>
      <c r="C4416" s="9" t="str">
        <f t="shared" si="69"/>
        <v>Snider Industries</v>
      </c>
      <c r="D4416" s="8"/>
      <c r="E4416" s="8"/>
      <c r="F4416" s="10"/>
      <c r="G4416" s="8">
        <v>50141</v>
      </c>
      <c r="H4416" s="8" t="s">
        <v>18192</v>
      </c>
      <c r="I4416" s="8" t="s">
        <v>3293</v>
      </c>
      <c r="J4416" s="8">
        <v>27211</v>
      </c>
      <c r="K4416" s="8" t="s">
        <v>33804</v>
      </c>
    </row>
    <row r="4417" spans="1:11" x14ac:dyDescent="0.2">
      <c r="A4417" s="8">
        <f>MAX($A$2:$A4416)+1</f>
        <v>3493</v>
      </c>
      <c r="B4417" s="8"/>
      <c r="C4417" s="9" t="str">
        <f t="shared" si="69"/>
        <v>Imperial Savannah LP</v>
      </c>
      <c r="D4417" s="8"/>
      <c r="E4417" s="8"/>
      <c r="F4417" s="10"/>
      <c r="G4417" s="8">
        <v>50146</v>
      </c>
      <c r="H4417" s="8" t="s">
        <v>2180</v>
      </c>
      <c r="I4417" s="8" t="s">
        <v>2180</v>
      </c>
      <c r="J4417" s="8">
        <v>27131</v>
      </c>
      <c r="K4417" s="8" t="s">
        <v>33804</v>
      </c>
    </row>
    <row r="4418" spans="1:11" x14ac:dyDescent="0.2">
      <c r="A4418" s="8">
        <f>MAX($A$2:$A4417)+1</f>
        <v>3494</v>
      </c>
      <c r="B4418" s="8"/>
      <c r="C4418" s="9" t="str">
        <f t="shared" si="69"/>
        <v>R E Badger Filtration Plant</v>
      </c>
      <c r="D4418" s="8"/>
      <c r="E4418" s="8"/>
      <c r="F4418" s="10"/>
      <c r="G4418" s="8">
        <v>50147</v>
      </c>
      <c r="H4418" s="8" t="s">
        <v>18193</v>
      </c>
      <c r="I4418" s="8" t="s">
        <v>3200</v>
      </c>
      <c r="J4418" s="8">
        <v>16713</v>
      </c>
      <c r="K4418" s="8" t="s">
        <v>33804</v>
      </c>
    </row>
    <row r="4419" spans="1:11" x14ac:dyDescent="0.2">
      <c r="A4419" s="8">
        <f>MAX($A$2:$A4418)+1</f>
        <v>3495</v>
      </c>
      <c r="B4419" s="8"/>
      <c r="C4419" s="9" t="str">
        <f t="shared" si="69"/>
        <v>Linde Wilmington</v>
      </c>
      <c r="D4419" s="8"/>
      <c r="E4419" s="8"/>
      <c r="F4419" s="10"/>
      <c r="G4419" s="8">
        <v>50148</v>
      </c>
      <c r="H4419" s="8" t="s">
        <v>18194</v>
      </c>
      <c r="I4419" s="8" t="s">
        <v>3009</v>
      </c>
      <c r="J4419" s="8">
        <v>15320</v>
      </c>
      <c r="K4419" s="8" t="s">
        <v>33804</v>
      </c>
    </row>
    <row r="4420" spans="1:11" x14ac:dyDescent="0.2">
      <c r="A4420" s="8">
        <f>MAX($A$2:$A4419)+1</f>
        <v>3496</v>
      </c>
      <c r="B4420" s="8"/>
      <c r="C4420" s="9" t="str">
        <f t="shared" si="69"/>
        <v>Union Carbide Seadrift Cogen</v>
      </c>
      <c r="D4420" s="8"/>
      <c r="E4420" s="8"/>
      <c r="F4420" s="10"/>
      <c r="G4420" s="8">
        <v>50150</v>
      </c>
      <c r="H4420" s="8" t="s">
        <v>18195</v>
      </c>
      <c r="I4420" s="8" t="s">
        <v>3663</v>
      </c>
      <c r="J4420" s="8">
        <v>19450</v>
      </c>
      <c r="K4420" s="8" t="s">
        <v>33804</v>
      </c>
    </row>
    <row r="4421" spans="1:11" x14ac:dyDescent="0.2">
      <c r="A4421" s="8">
        <f>MAX($A$2:$A4420)+1</f>
        <v>3497</v>
      </c>
      <c r="B4421" s="8"/>
      <c r="C4421" s="9" t="str">
        <f t="shared" si="69"/>
        <v>Dow St Charles Operations</v>
      </c>
      <c r="D4421" s="8"/>
      <c r="E4421" s="8"/>
      <c r="F4421" s="10"/>
      <c r="G4421" s="8">
        <v>50152</v>
      </c>
      <c r="H4421" s="8" t="s">
        <v>18196</v>
      </c>
      <c r="I4421" s="8" t="s">
        <v>1627</v>
      </c>
      <c r="J4421" s="8">
        <v>5352</v>
      </c>
      <c r="K4421" s="8" t="s">
        <v>33804</v>
      </c>
    </row>
    <row r="4422" spans="1:11" x14ac:dyDescent="0.2">
      <c r="A4422" s="8">
        <f>MAX($A$2:$A4421)+1</f>
        <v>3498</v>
      </c>
      <c r="B4422" s="8"/>
      <c r="C4422" s="9" t="str">
        <f t="shared" si="69"/>
        <v>Texas City Plant Union Carbide</v>
      </c>
      <c r="D4422" s="8"/>
      <c r="E4422" s="8"/>
      <c r="F4422" s="10"/>
      <c r="G4422" s="8">
        <v>50153</v>
      </c>
      <c r="H4422" s="8" t="s">
        <v>18197</v>
      </c>
      <c r="I4422" s="8" t="s">
        <v>3664</v>
      </c>
      <c r="J4422" s="8">
        <v>39066</v>
      </c>
      <c r="K4422" s="8" t="s">
        <v>33804</v>
      </c>
    </row>
    <row r="4423" spans="1:11" x14ac:dyDescent="0.2">
      <c r="A4423" s="8">
        <f>MAX($A$2:$A4422)+1</f>
        <v>3499</v>
      </c>
      <c r="B4423" s="8"/>
      <c r="C4423" s="9" t="str">
        <f t="shared" si="69"/>
        <v>Bear Creek</v>
      </c>
      <c r="D4423" s="8"/>
      <c r="E4423" s="8"/>
      <c r="F4423" s="10"/>
      <c r="G4423" s="8">
        <v>50156</v>
      </c>
      <c r="H4423" s="8" t="s">
        <v>18198</v>
      </c>
      <c r="I4423" s="8" t="s">
        <v>992</v>
      </c>
      <c r="J4423" s="8">
        <v>3663</v>
      </c>
      <c r="K4423" s="8" t="s">
        <v>33804</v>
      </c>
    </row>
    <row r="4424" spans="1:11" x14ac:dyDescent="0.2">
      <c r="A4424" s="8">
        <f>MAX($A$2:$A4423)+1</f>
        <v>3500</v>
      </c>
      <c r="B4424" s="8"/>
      <c r="C4424" s="9" t="str">
        <f t="shared" ref="C4424:C4487" si="70">IF(H4424="",F4424,H4424)</f>
        <v>Sanford Dam</v>
      </c>
      <c r="D4424" s="8"/>
      <c r="E4424" s="8"/>
      <c r="F4424" s="10"/>
      <c r="G4424" s="8">
        <v>50157</v>
      </c>
      <c r="H4424" s="8" t="s">
        <v>18199</v>
      </c>
      <c r="I4424" s="8" t="s">
        <v>801</v>
      </c>
      <c r="J4424" s="8">
        <v>20919</v>
      </c>
      <c r="K4424" s="8" t="s">
        <v>33804</v>
      </c>
    </row>
    <row r="4425" spans="1:11" x14ac:dyDescent="0.2">
      <c r="A4425" s="8">
        <f>MAX($A$2:$A4424)+1</f>
        <v>3501</v>
      </c>
      <c r="B4425" s="8"/>
      <c r="C4425" s="9" t="str">
        <f t="shared" si="70"/>
        <v>Edenville</v>
      </c>
      <c r="D4425" s="8"/>
      <c r="E4425" s="8"/>
      <c r="F4425" s="10"/>
      <c r="G4425" s="8">
        <v>50158</v>
      </c>
      <c r="H4425" s="8" t="s">
        <v>18200</v>
      </c>
      <c r="I4425" s="8" t="s">
        <v>801</v>
      </c>
      <c r="J4425" s="8">
        <v>20919</v>
      </c>
      <c r="K4425" s="8" t="s">
        <v>33804</v>
      </c>
    </row>
    <row r="4426" spans="1:11" x14ac:dyDescent="0.2">
      <c r="A4426" s="8">
        <f>MAX($A$2:$A4425)+1</f>
        <v>3502</v>
      </c>
      <c r="B4426" s="8"/>
      <c r="C4426" s="9" t="str">
        <f t="shared" si="70"/>
        <v>Secord</v>
      </c>
      <c r="D4426" s="8"/>
      <c r="E4426" s="8"/>
      <c r="F4426" s="10"/>
      <c r="G4426" s="8">
        <v>50159</v>
      </c>
      <c r="H4426" s="8" t="s">
        <v>18201</v>
      </c>
      <c r="I4426" s="8" t="s">
        <v>801</v>
      </c>
      <c r="J4426" s="8">
        <v>20919</v>
      </c>
      <c r="K4426" s="8" t="s">
        <v>33804</v>
      </c>
    </row>
    <row r="4427" spans="1:11" x14ac:dyDescent="0.2">
      <c r="A4427" s="8">
        <f>MAX($A$2:$A4426)+1</f>
        <v>3503</v>
      </c>
      <c r="B4427" s="8"/>
      <c r="C4427" s="9" t="str">
        <f t="shared" si="70"/>
        <v>Smallwood</v>
      </c>
      <c r="D4427" s="8"/>
      <c r="E4427" s="8"/>
      <c r="F4427" s="10"/>
      <c r="G4427" s="8">
        <v>50160</v>
      </c>
      <c r="H4427" s="8" t="s">
        <v>18202</v>
      </c>
      <c r="I4427" s="8" t="s">
        <v>801</v>
      </c>
      <c r="J4427" s="8">
        <v>20919</v>
      </c>
      <c r="K4427" s="8" t="s">
        <v>33804</v>
      </c>
    </row>
    <row r="4428" spans="1:11" x14ac:dyDescent="0.2">
      <c r="A4428" s="8">
        <f>MAX($A$2:$A4427)+1</f>
        <v>3504</v>
      </c>
      <c r="B4428" s="8"/>
      <c r="C4428" s="9" t="str">
        <f t="shared" si="70"/>
        <v>Wichita Plant</v>
      </c>
      <c r="D4428" s="8"/>
      <c r="E4428" s="8"/>
      <c r="F4428" s="10"/>
      <c r="G4428" s="8">
        <v>50169</v>
      </c>
      <c r="H4428" s="8" t="s">
        <v>18203</v>
      </c>
      <c r="I4428" s="8" t="s">
        <v>2826</v>
      </c>
      <c r="J4428" s="8">
        <v>13914</v>
      </c>
      <c r="K4428" s="8" t="s">
        <v>33804</v>
      </c>
    </row>
    <row r="4429" spans="1:11" x14ac:dyDescent="0.2">
      <c r="A4429" s="8">
        <f>MAX($A$2:$A4428)+1</f>
        <v>3505</v>
      </c>
      <c r="B4429" s="8"/>
      <c r="C4429" s="9" t="str">
        <f t="shared" si="70"/>
        <v>Berry Cogen</v>
      </c>
      <c r="D4429" s="8"/>
      <c r="E4429" s="8"/>
      <c r="F4429" s="10"/>
      <c r="G4429" s="8">
        <v>50170</v>
      </c>
      <c r="H4429" s="8" t="s">
        <v>18204</v>
      </c>
      <c r="I4429" s="8" t="s">
        <v>732</v>
      </c>
      <c r="J4429" s="8">
        <v>1569</v>
      </c>
      <c r="K4429" s="8" t="s">
        <v>33804</v>
      </c>
    </row>
    <row r="4430" spans="1:11" x14ac:dyDescent="0.2">
      <c r="A4430" s="8">
        <f>MAX($A$2:$A4429)+1</f>
        <v>3506</v>
      </c>
      <c r="B4430" s="8"/>
      <c r="C4430" s="9" t="str">
        <f t="shared" si="70"/>
        <v>Emporia</v>
      </c>
      <c r="D4430" s="8"/>
      <c r="E4430" s="8"/>
      <c r="F4430" s="10"/>
      <c r="G4430" s="8">
        <v>50175</v>
      </c>
      <c r="H4430" s="8" t="s">
        <v>18205</v>
      </c>
      <c r="I4430" s="8" t="s">
        <v>1729</v>
      </c>
      <c r="J4430" s="8">
        <v>56840</v>
      </c>
      <c r="K4430" s="8" t="s">
        <v>33804</v>
      </c>
    </row>
    <row r="4431" spans="1:11" x14ac:dyDescent="0.2">
      <c r="A4431" s="8">
        <f>MAX($A$2:$A4430)+1</f>
        <v>3507</v>
      </c>
      <c r="B4431" s="8"/>
      <c r="C4431" s="9" t="str">
        <f t="shared" si="70"/>
        <v>Union Falls</v>
      </c>
      <c r="D4431" s="8"/>
      <c r="E4431" s="8"/>
      <c r="F4431" s="10"/>
      <c r="G4431" s="8">
        <v>50176</v>
      </c>
      <c r="H4431" s="8" t="s">
        <v>18206</v>
      </c>
      <c r="I4431" s="8" t="s">
        <v>3665</v>
      </c>
      <c r="J4431" s="8">
        <v>56842</v>
      </c>
      <c r="K4431" s="8" t="s">
        <v>33804</v>
      </c>
    </row>
    <row r="4432" spans="1:11" x14ac:dyDescent="0.2">
      <c r="A4432" s="8">
        <f>MAX($A$2:$A4431)+1</f>
        <v>3508</v>
      </c>
      <c r="B4432" s="8"/>
      <c r="C4432" s="9" t="str">
        <f t="shared" si="70"/>
        <v>Blackstone/Tupperware</v>
      </c>
      <c r="D4432" s="8"/>
      <c r="E4432" s="8"/>
      <c r="F4432" s="10"/>
      <c r="G4432" s="8">
        <v>50177</v>
      </c>
      <c r="H4432" s="8" t="s">
        <v>18207</v>
      </c>
      <c r="I4432" s="8" t="s">
        <v>760</v>
      </c>
      <c r="J4432" s="8">
        <v>56844</v>
      </c>
      <c r="K4432" s="8" t="s">
        <v>33804</v>
      </c>
    </row>
    <row r="4433" spans="1:11" x14ac:dyDescent="0.2">
      <c r="A4433" s="8">
        <f>MAX($A$2:$A4432)+1</f>
        <v>3509</v>
      </c>
      <c r="B4433" s="8"/>
      <c r="C4433" s="9" t="str">
        <f t="shared" si="70"/>
        <v>Halifax</v>
      </c>
      <c r="D4433" s="8"/>
      <c r="E4433" s="8"/>
      <c r="F4433" s="10"/>
      <c r="G4433" s="8">
        <v>50178</v>
      </c>
      <c r="H4433" s="8" t="s">
        <v>18208</v>
      </c>
      <c r="I4433" s="8" t="s">
        <v>693</v>
      </c>
      <c r="J4433" s="8">
        <v>56843</v>
      </c>
      <c r="K4433" s="8" t="s">
        <v>33804</v>
      </c>
    </row>
    <row r="4434" spans="1:11" x14ac:dyDescent="0.2">
      <c r="A4434" s="8">
        <f>MAX($A$2:$A4433)+1</f>
        <v>3510</v>
      </c>
      <c r="B4434" s="8"/>
      <c r="C4434" s="9" t="str">
        <f t="shared" si="70"/>
        <v>Box Canyon Dam</v>
      </c>
      <c r="D4434" s="8"/>
      <c r="E4434" s="8"/>
      <c r="F4434" s="10"/>
      <c r="G4434" s="8">
        <v>50179</v>
      </c>
      <c r="H4434" s="8" t="s">
        <v>18209</v>
      </c>
      <c r="I4434" s="8" t="s">
        <v>3281</v>
      </c>
      <c r="J4434" s="8">
        <v>58896</v>
      </c>
      <c r="K4434" s="8" t="s">
        <v>33804</v>
      </c>
    </row>
    <row r="4435" spans="1:11" x14ac:dyDescent="0.2">
      <c r="A4435" s="8">
        <f>MAX($A$2:$A4434)+1</f>
        <v>3511</v>
      </c>
      <c r="B4435" s="8"/>
      <c r="C4435" s="9" t="str">
        <f t="shared" si="70"/>
        <v>Olsen</v>
      </c>
      <c r="D4435" s="8"/>
      <c r="E4435" s="8"/>
      <c r="F4435" s="10"/>
      <c r="G4435" s="8">
        <v>50180</v>
      </c>
      <c r="H4435" s="8" t="s">
        <v>18210</v>
      </c>
      <c r="I4435" s="8" t="s">
        <v>3498</v>
      </c>
      <c r="J4435" s="8">
        <v>18410</v>
      </c>
      <c r="K4435" s="8" t="s">
        <v>33804</v>
      </c>
    </row>
    <row r="4436" spans="1:11" x14ac:dyDescent="0.2">
      <c r="A4436" s="8">
        <f>MAX($A$2:$A4435)+1</f>
        <v>3512</v>
      </c>
      <c r="B4436" s="8"/>
      <c r="C4436" s="9" t="str">
        <f t="shared" si="70"/>
        <v>Weyerhaeuser Columbus MS</v>
      </c>
      <c r="D4436" s="8"/>
      <c r="E4436" s="8"/>
      <c r="F4436" s="10"/>
      <c r="G4436" s="8">
        <v>50184</v>
      </c>
      <c r="H4436" s="8" t="s">
        <v>18211</v>
      </c>
      <c r="I4436" s="8" t="s">
        <v>3857</v>
      </c>
      <c r="J4436" s="8">
        <v>20492</v>
      </c>
      <c r="K4436" s="8" t="s">
        <v>33804</v>
      </c>
    </row>
    <row r="4437" spans="1:11" x14ac:dyDescent="0.2">
      <c r="A4437" s="8">
        <f>MAX($A$2:$A4436)+1</f>
        <v>3513</v>
      </c>
      <c r="B4437" s="8"/>
      <c r="C4437" s="9" t="str">
        <f t="shared" si="70"/>
        <v>Cosmo Specialty Fibers Plant</v>
      </c>
      <c r="D4437" s="8"/>
      <c r="E4437" s="8"/>
      <c r="F4437" s="10"/>
      <c r="G4437" s="8">
        <v>50185</v>
      </c>
      <c r="H4437" s="8" t="s">
        <v>18212</v>
      </c>
      <c r="I4437" s="8" t="s">
        <v>1470</v>
      </c>
      <c r="J4437" s="8">
        <v>20547</v>
      </c>
      <c r="K4437" s="8" t="s">
        <v>33804</v>
      </c>
    </row>
    <row r="4438" spans="1:11" x14ac:dyDescent="0.2">
      <c r="A4438" s="8">
        <f>MAX($A$2:$A4437)+1</f>
        <v>3514</v>
      </c>
      <c r="B4438" s="8"/>
      <c r="C4438" s="9" t="str">
        <f t="shared" si="70"/>
        <v>Weyerhaeuser Longview WA</v>
      </c>
      <c r="D4438" s="8"/>
      <c r="E4438" s="8"/>
      <c r="F4438" s="10"/>
      <c r="G4438" s="8">
        <v>50187</v>
      </c>
      <c r="H4438" s="8" t="s">
        <v>18213</v>
      </c>
      <c r="I4438" s="8" t="s">
        <v>3857</v>
      </c>
      <c r="J4438" s="8">
        <v>20548</v>
      </c>
      <c r="K4438" s="8" t="s">
        <v>33804</v>
      </c>
    </row>
    <row r="4439" spans="1:11" x14ac:dyDescent="0.2">
      <c r="A4439" s="8">
        <f>MAX($A$2:$A4438)+1</f>
        <v>3515</v>
      </c>
      <c r="B4439" s="8"/>
      <c r="C4439" s="9" t="str">
        <f t="shared" si="70"/>
        <v>Weyerhaeuser New Bern NC</v>
      </c>
      <c r="D4439" s="8"/>
      <c r="E4439" s="8"/>
      <c r="F4439" s="10"/>
      <c r="G4439" s="8">
        <v>50188</v>
      </c>
      <c r="H4439" s="8" t="s">
        <v>18214</v>
      </c>
      <c r="I4439" s="8" t="s">
        <v>3858</v>
      </c>
      <c r="J4439" s="8">
        <v>20511</v>
      </c>
      <c r="K4439" s="8" t="s">
        <v>33804</v>
      </c>
    </row>
    <row r="4440" spans="1:11" x14ac:dyDescent="0.2">
      <c r="A4440" s="8">
        <f>MAX($A$2:$A4439)+1</f>
        <v>3516</v>
      </c>
      <c r="B4440" s="8"/>
      <c r="C4440" s="9" t="str">
        <f t="shared" si="70"/>
        <v>Domtar Paper Co LLC Plymouth NC</v>
      </c>
      <c r="D4440" s="8"/>
      <c r="E4440" s="8"/>
      <c r="F4440" s="10"/>
      <c r="G4440" s="8">
        <v>50189</v>
      </c>
      <c r="H4440" s="8" t="s">
        <v>18215</v>
      </c>
      <c r="I4440" s="8" t="s">
        <v>1620</v>
      </c>
      <c r="J4440" s="8">
        <v>55903</v>
      </c>
      <c r="K4440" s="8" t="s">
        <v>33804</v>
      </c>
    </row>
    <row r="4441" spans="1:11" x14ac:dyDescent="0.2">
      <c r="A4441" s="8">
        <f>MAX($A$2:$A4440)+1</f>
        <v>3517</v>
      </c>
      <c r="B4441" s="8"/>
      <c r="C4441" s="9" t="str">
        <f t="shared" si="70"/>
        <v>Domtar Paper Company Rothschild</v>
      </c>
      <c r="D4441" s="8"/>
      <c r="E4441" s="8"/>
      <c r="F4441" s="10"/>
      <c r="G4441" s="8">
        <v>50190</v>
      </c>
      <c r="H4441" s="8" t="s">
        <v>1621</v>
      </c>
      <c r="I4441" s="8" t="s">
        <v>1621</v>
      </c>
      <c r="J4441" s="8">
        <v>55997</v>
      </c>
      <c r="K4441" s="8" t="s">
        <v>33804</v>
      </c>
    </row>
    <row r="4442" spans="1:11" x14ac:dyDescent="0.2">
      <c r="A4442" s="8">
        <f>MAX($A$2:$A4441)+1</f>
        <v>3518</v>
      </c>
      <c r="B4442" s="8"/>
      <c r="C4442" s="9" t="str">
        <f t="shared" si="70"/>
        <v>IP Springfield Oregon</v>
      </c>
      <c r="D4442" s="8"/>
      <c r="E4442" s="8"/>
      <c r="F4442" s="10"/>
      <c r="G4442" s="8">
        <v>50191</v>
      </c>
      <c r="H4442" s="8" t="s">
        <v>18216</v>
      </c>
      <c r="I4442" s="8" t="s">
        <v>2235</v>
      </c>
      <c r="J4442" s="8">
        <v>56289</v>
      </c>
      <c r="K4442" s="8" t="s">
        <v>33804</v>
      </c>
    </row>
    <row r="4443" spans="1:11" x14ac:dyDescent="0.2">
      <c r="A4443" s="8">
        <f>MAX($A$2:$A4442)+1</f>
        <v>3519</v>
      </c>
      <c r="B4443" s="8"/>
      <c r="C4443" s="9" t="str">
        <f t="shared" si="70"/>
        <v>International Paper Valliant OK</v>
      </c>
      <c r="D4443" s="8"/>
      <c r="E4443" s="8"/>
      <c r="F4443" s="10"/>
      <c r="G4443" s="8">
        <v>50192</v>
      </c>
      <c r="H4443" s="8" t="s">
        <v>18217</v>
      </c>
      <c r="I4443" s="8" t="s">
        <v>2225</v>
      </c>
      <c r="J4443" s="8">
        <v>56164</v>
      </c>
      <c r="K4443" s="8" t="s">
        <v>33804</v>
      </c>
    </row>
    <row r="4444" spans="1:11" x14ac:dyDescent="0.2">
      <c r="A4444" s="8">
        <f>MAX($A$2:$A4443)+1</f>
        <v>3520</v>
      </c>
      <c r="B4444" s="8"/>
      <c r="C4444" s="9" t="str">
        <f t="shared" si="70"/>
        <v>B Braun Medical</v>
      </c>
      <c r="D4444" s="8"/>
      <c r="E4444" s="8"/>
      <c r="F4444" s="10"/>
      <c r="G4444" s="8">
        <v>50200</v>
      </c>
      <c r="H4444" s="8" t="s">
        <v>18218</v>
      </c>
      <c r="I4444" s="8" t="s">
        <v>683</v>
      </c>
      <c r="J4444" s="8">
        <v>1058</v>
      </c>
      <c r="K4444" s="8" t="s">
        <v>33804</v>
      </c>
    </row>
    <row r="4445" spans="1:11" x14ac:dyDescent="0.2">
      <c r="A4445" s="8">
        <f>MAX($A$2:$A4444)+1</f>
        <v>3521</v>
      </c>
      <c r="B4445" s="8"/>
      <c r="C4445" s="9" t="str">
        <f t="shared" si="70"/>
        <v>Rabun Gap Cogen Facility</v>
      </c>
      <c r="D4445" s="8"/>
      <c r="E4445" s="8"/>
      <c r="F4445" s="10"/>
      <c r="G4445" s="8">
        <v>50201</v>
      </c>
      <c r="H4445" s="8" t="s">
        <v>18219</v>
      </c>
      <c r="I4445" s="8" t="s">
        <v>2636</v>
      </c>
      <c r="J4445" s="8">
        <v>56216</v>
      </c>
      <c r="K4445" s="8" t="s">
        <v>33804</v>
      </c>
    </row>
    <row r="4446" spans="1:11" x14ac:dyDescent="0.2">
      <c r="A4446" s="8">
        <f>MAX($A$2:$A4445)+1</f>
        <v>3522</v>
      </c>
      <c r="B4446" s="8"/>
      <c r="C4446" s="9" t="str">
        <f t="shared" si="70"/>
        <v>WPS Power Niagara</v>
      </c>
      <c r="D4446" s="8"/>
      <c r="E4446" s="8"/>
      <c r="F4446" s="10"/>
      <c r="G4446" s="8">
        <v>50202</v>
      </c>
      <c r="H4446" s="8" t="s">
        <v>18220</v>
      </c>
      <c r="I4446" s="8" t="s">
        <v>2729</v>
      </c>
      <c r="J4446" s="8">
        <v>55807</v>
      </c>
      <c r="K4446" s="8" t="s">
        <v>33804</v>
      </c>
    </row>
    <row r="4447" spans="1:11" x14ac:dyDescent="0.2">
      <c r="A4447" s="8">
        <f>MAX($A$2:$A4446)+1</f>
        <v>3523</v>
      </c>
      <c r="B4447" s="8"/>
      <c r="C4447" s="9" t="str">
        <f t="shared" si="70"/>
        <v>US Gypsum Oakfield</v>
      </c>
      <c r="D4447" s="8"/>
      <c r="E4447" s="8"/>
      <c r="F4447" s="10"/>
      <c r="G4447" s="8">
        <v>50203</v>
      </c>
      <c r="H4447" s="8" t="s">
        <v>18221</v>
      </c>
      <c r="I4447" s="8" t="s">
        <v>3654</v>
      </c>
      <c r="J4447" s="8">
        <v>19351</v>
      </c>
      <c r="K4447" s="8" t="s">
        <v>33804</v>
      </c>
    </row>
    <row r="4448" spans="1:11" x14ac:dyDescent="0.2">
      <c r="A4448" s="8">
        <f>MAX($A$2:$A4447)+1</f>
        <v>3524</v>
      </c>
      <c r="B4448" s="8"/>
      <c r="C4448" s="9" t="str">
        <f t="shared" si="70"/>
        <v>Williams Ignacio Natural Gas Plant</v>
      </c>
      <c r="D4448" s="8"/>
      <c r="E4448" s="8"/>
      <c r="F4448" s="10"/>
      <c r="G4448" s="8">
        <v>50205</v>
      </c>
      <c r="H4448" s="8" t="s">
        <v>18222</v>
      </c>
      <c r="I4448" s="8" t="s">
        <v>3878</v>
      </c>
      <c r="J4448" s="8">
        <v>28473</v>
      </c>
      <c r="K4448" s="8" t="s">
        <v>33804</v>
      </c>
    </row>
    <row r="4449" spans="1:11" x14ac:dyDescent="0.2">
      <c r="A4449" s="8">
        <f>MAX($A$2:$A4448)+1</f>
        <v>3525</v>
      </c>
      <c r="B4449" s="8"/>
      <c r="C4449" s="9" t="str">
        <f t="shared" si="70"/>
        <v>Vallecito Hydroelectric</v>
      </c>
      <c r="D4449" s="8"/>
      <c r="E4449" s="8"/>
      <c r="F4449" s="10"/>
      <c r="G4449" s="8">
        <v>50206</v>
      </c>
      <c r="H4449" s="8" t="s">
        <v>18223</v>
      </c>
      <c r="I4449" s="8" t="s">
        <v>3023</v>
      </c>
      <c r="J4449" s="8">
        <v>27762</v>
      </c>
      <c r="K4449" s="8" t="s">
        <v>33804</v>
      </c>
    </row>
    <row r="4450" spans="1:11" x14ac:dyDescent="0.2">
      <c r="A4450" s="8">
        <f>MAX($A$2:$A4449)+1</f>
        <v>3526</v>
      </c>
      <c r="B4450" s="8"/>
      <c r="C4450" s="9" t="str">
        <f t="shared" si="70"/>
        <v>Pinetree Power</v>
      </c>
      <c r="D4450" s="8"/>
      <c r="E4450" s="8"/>
      <c r="F4450" s="10"/>
      <c r="G4450" s="8">
        <v>50208</v>
      </c>
      <c r="H4450" s="8" t="s">
        <v>18224</v>
      </c>
      <c r="I4450" s="8" t="s">
        <v>2957</v>
      </c>
      <c r="J4450" s="8">
        <v>15064</v>
      </c>
      <c r="K4450" s="8" t="s">
        <v>33804</v>
      </c>
    </row>
    <row r="4451" spans="1:11" x14ac:dyDescent="0.2">
      <c r="A4451" s="8">
        <f>MAX($A$2:$A4450)+1</f>
        <v>3527</v>
      </c>
      <c r="B4451" s="8"/>
      <c r="C4451" s="9" t="str">
        <f t="shared" si="70"/>
        <v>Vulcan-BN Geothermal Power Company</v>
      </c>
      <c r="D4451" s="8"/>
      <c r="E4451" s="8"/>
      <c r="F4451" s="10"/>
      <c r="G4451" s="8">
        <v>50210</v>
      </c>
      <c r="H4451" s="8" t="s">
        <v>18225</v>
      </c>
      <c r="I4451" s="8" t="s">
        <v>859</v>
      </c>
      <c r="J4451" s="8">
        <v>49899</v>
      </c>
      <c r="K4451" s="8" t="s">
        <v>33804</v>
      </c>
    </row>
    <row r="4452" spans="1:11" x14ac:dyDescent="0.2">
      <c r="A4452" s="8">
        <f>MAX($A$2:$A4451)+1</f>
        <v>3528</v>
      </c>
      <c r="B4452" s="8"/>
      <c r="C4452" s="9" t="str">
        <f t="shared" si="70"/>
        <v>York County Resource Recovery</v>
      </c>
      <c r="D4452" s="8"/>
      <c r="E4452" s="8"/>
      <c r="F4452" s="10"/>
      <c r="G4452" s="8">
        <v>50215</v>
      </c>
      <c r="H4452" s="8" t="s">
        <v>18226</v>
      </c>
      <c r="I4452" s="8" t="s">
        <v>3929</v>
      </c>
      <c r="J4452" s="8">
        <v>21128</v>
      </c>
      <c r="K4452" s="8" t="s">
        <v>33804</v>
      </c>
    </row>
    <row r="4453" spans="1:11" x14ac:dyDescent="0.2">
      <c r="A4453" s="8">
        <f>MAX($A$2:$A4452)+1</f>
        <v>3529</v>
      </c>
      <c r="B4453" s="8"/>
      <c r="C4453" s="9" t="str">
        <f t="shared" si="70"/>
        <v>Watson Cogeneration</v>
      </c>
      <c r="D4453" s="8"/>
      <c r="E4453" s="8"/>
      <c r="F4453" s="10"/>
      <c r="G4453" s="8">
        <v>50216</v>
      </c>
      <c r="H4453" s="8" t="s">
        <v>18227</v>
      </c>
      <c r="I4453" s="8" t="s">
        <v>644</v>
      </c>
      <c r="J4453" s="8">
        <v>867</v>
      </c>
      <c r="K4453" s="8" t="s">
        <v>33804</v>
      </c>
    </row>
    <row r="4454" spans="1:11" x14ac:dyDescent="0.2">
      <c r="A4454" s="8">
        <f>MAX($A$2:$A4453)+1</f>
        <v>3530</v>
      </c>
      <c r="B4454" s="8"/>
      <c r="C4454" s="9" t="str">
        <f t="shared" si="70"/>
        <v>Woodward Power Plant</v>
      </c>
      <c r="D4454" s="8"/>
      <c r="E4454" s="8"/>
      <c r="F4454" s="10"/>
      <c r="G4454" s="8">
        <v>50218</v>
      </c>
      <c r="H4454" s="8" t="s">
        <v>18228</v>
      </c>
      <c r="I4454" s="8" t="s">
        <v>3635</v>
      </c>
      <c r="J4454" s="8">
        <v>19281</v>
      </c>
      <c r="K4454" s="8" t="s">
        <v>33804</v>
      </c>
    </row>
    <row r="4455" spans="1:11" x14ac:dyDescent="0.2">
      <c r="A4455" s="8">
        <f>MAX($A$2:$A4454)+1</f>
        <v>3531</v>
      </c>
      <c r="B4455" s="8"/>
      <c r="C4455" s="9" t="str">
        <f t="shared" si="70"/>
        <v>Frankenheimer Power Plant</v>
      </c>
      <c r="D4455" s="8"/>
      <c r="E4455" s="8"/>
      <c r="F4455" s="10"/>
      <c r="G4455" s="8">
        <v>50219</v>
      </c>
      <c r="H4455" s="8" t="s">
        <v>18229</v>
      </c>
      <c r="I4455" s="8" t="s">
        <v>3635</v>
      </c>
      <c r="J4455" s="8">
        <v>19281</v>
      </c>
      <c r="K4455" s="8" t="s">
        <v>33804</v>
      </c>
    </row>
    <row r="4456" spans="1:11" x14ac:dyDescent="0.2">
      <c r="A4456" s="8">
        <f>MAX($A$2:$A4455)+1</f>
        <v>3532</v>
      </c>
      <c r="B4456" s="8"/>
      <c r="C4456" s="9" t="str">
        <f t="shared" si="70"/>
        <v>Nelson Creek</v>
      </c>
      <c r="D4456" s="8"/>
      <c r="E4456" s="8"/>
      <c r="F4456" s="10"/>
      <c r="G4456" s="8">
        <v>50223</v>
      </c>
      <c r="H4456" s="8" t="s">
        <v>18230</v>
      </c>
      <c r="I4456" s="8" t="s">
        <v>2672</v>
      </c>
      <c r="J4456" s="8">
        <v>13353</v>
      </c>
      <c r="K4456" s="8" t="s">
        <v>33804</v>
      </c>
    </row>
    <row r="4457" spans="1:11" x14ac:dyDescent="0.2">
      <c r="A4457" s="8">
        <f>MAX($A$2:$A4456)+1</f>
        <v>3533</v>
      </c>
      <c r="B4457" s="8"/>
      <c r="C4457" s="9" t="str">
        <f t="shared" si="70"/>
        <v>Oxnard Wastewater Treatment Plant</v>
      </c>
      <c r="D4457" s="8"/>
      <c r="E4457" s="8"/>
      <c r="F4457" s="10"/>
      <c r="G4457" s="8">
        <v>50224</v>
      </c>
      <c r="H4457" s="8" t="s">
        <v>18231</v>
      </c>
      <c r="I4457" s="8" t="s">
        <v>2882</v>
      </c>
      <c r="J4457" s="8">
        <v>22045</v>
      </c>
      <c r="K4457" s="8" t="s">
        <v>33804</v>
      </c>
    </row>
    <row r="4458" spans="1:11" x14ac:dyDescent="0.2">
      <c r="A4458" s="8">
        <f>MAX($A$2:$A4457)+1</f>
        <v>3534</v>
      </c>
      <c r="B4458" s="8"/>
      <c r="C4458" s="9" t="str">
        <f t="shared" si="70"/>
        <v>Regional Waste Systems</v>
      </c>
      <c r="D4458" s="8"/>
      <c r="E4458" s="8"/>
      <c r="F4458" s="10"/>
      <c r="G4458" s="8">
        <v>50225</v>
      </c>
      <c r="H4458" s="8" t="s">
        <v>18232</v>
      </c>
      <c r="I4458" s="8" t="s">
        <v>1701</v>
      </c>
      <c r="J4458" s="8">
        <v>15824</v>
      </c>
      <c r="K4458" s="8" t="s">
        <v>33804</v>
      </c>
    </row>
    <row r="4459" spans="1:11" x14ac:dyDescent="0.2">
      <c r="A4459" s="8">
        <f>MAX($A$2:$A4458)+1</f>
        <v>3535</v>
      </c>
      <c r="B4459" s="8"/>
      <c r="C4459" s="9" t="str">
        <f t="shared" si="70"/>
        <v>Rocky Brook Hydroelectric</v>
      </c>
      <c r="D4459" s="8"/>
      <c r="E4459" s="8"/>
      <c r="F4459" s="10"/>
      <c r="G4459" s="8">
        <v>50228</v>
      </c>
      <c r="H4459" s="8" t="s">
        <v>18233</v>
      </c>
      <c r="I4459" s="8" t="s">
        <v>3141</v>
      </c>
      <c r="J4459" s="8">
        <v>22614</v>
      </c>
      <c r="K4459" s="8" t="s">
        <v>33804</v>
      </c>
    </row>
    <row r="4460" spans="1:11" x14ac:dyDescent="0.2">
      <c r="A4460" s="8">
        <f>MAX($A$2:$A4459)+1</f>
        <v>3536</v>
      </c>
      <c r="B4460" s="8"/>
      <c r="C4460" s="9" t="str">
        <f t="shared" si="70"/>
        <v>Texas Petrochemicals</v>
      </c>
      <c r="D4460" s="8"/>
      <c r="E4460" s="8"/>
      <c r="F4460" s="10"/>
      <c r="G4460" s="8">
        <v>50229</v>
      </c>
      <c r="H4460" s="8" t="s">
        <v>18234</v>
      </c>
      <c r="I4460" s="8" t="s">
        <v>3606</v>
      </c>
      <c r="J4460" s="8">
        <v>18760</v>
      </c>
      <c r="K4460" s="8" t="s">
        <v>33804</v>
      </c>
    </row>
    <row r="4461" spans="1:11" x14ac:dyDescent="0.2">
      <c r="A4461" s="8">
        <f>MAX($A$2:$A4460)+1</f>
        <v>3537</v>
      </c>
      <c r="B4461" s="8"/>
      <c r="C4461" s="9" t="str">
        <f t="shared" si="70"/>
        <v>Robbins Lumber</v>
      </c>
      <c r="D4461" s="8"/>
      <c r="E4461" s="8"/>
      <c r="F4461" s="10"/>
      <c r="G4461" s="8">
        <v>50230</v>
      </c>
      <c r="H4461" s="8" t="s">
        <v>18235</v>
      </c>
      <c r="I4461" s="8" t="s">
        <v>3123</v>
      </c>
      <c r="J4461" s="8">
        <v>16191</v>
      </c>
      <c r="K4461" s="8" t="s">
        <v>33804</v>
      </c>
    </row>
    <row r="4462" spans="1:11" x14ac:dyDescent="0.2">
      <c r="A4462" s="8">
        <f>MAX($A$2:$A4461)+1</f>
        <v>3538</v>
      </c>
      <c r="B4462" s="8"/>
      <c r="C4462" s="9" t="str">
        <f t="shared" si="70"/>
        <v>SDS Lumber Gorge Energy Division</v>
      </c>
      <c r="D4462" s="8"/>
      <c r="E4462" s="8"/>
      <c r="F4462" s="10"/>
      <c r="G4462" s="8">
        <v>50231</v>
      </c>
      <c r="H4462" s="8" t="s">
        <v>18236</v>
      </c>
      <c r="I4462" s="8" t="s">
        <v>3213</v>
      </c>
      <c r="J4462" s="8">
        <v>22803</v>
      </c>
      <c r="K4462" s="8" t="s">
        <v>33804</v>
      </c>
    </row>
    <row r="4463" spans="1:11" x14ac:dyDescent="0.2">
      <c r="A4463" s="8">
        <f>MAX($A$2:$A4462)+1</f>
        <v>3539</v>
      </c>
      <c r="B4463" s="8"/>
      <c r="C4463" s="9" t="str">
        <f t="shared" si="70"/>
        <v>San Dimas Wash Generating Station</v>
      </c>
      <c r="D4463" s="8"/>
      <c r="E4463" s="8"/>
      <c r="F4463" s="10"/>
      <c r="G4463" s="8">
        <v>50233</v>
      </c>
      <c r="H4463" s="8" t="s">
        <v>18237</v>
      </c>
      <c r="I4463" s="8" t="s">
        <v>3190</v>
      </c>
      <c r="J4463" s="8">
        <v>22635</v>
      </c>
      <c r="K4463" s="8" t="s">
        <v>33804</v>
      </c>
    </row>
    <row r="4464" spans="1:11" x14ac:dyDescent="0.2">
      <c r="A4464" s="8">
        <f>MAX($A$2:$A4463)+1</f>
        <v>3540</v>
      </c>
      <c r="B4464" s="8"/>
      <c r="C4464" s="9" t="str">
        <f t="shared" si="70"/>
        <v>San Antonio Regional Hospital</v>
      </c>
      <c r="D4464" s="8"/>
      <c r="E4464" s="8"/>
      <c r="F4464" s="10"/>
      <c r="G4464" s="8">
        <v>50234</v>
      </c>
      <c r="H4464" s="8" t="s">
        <v>3186</v>
      </c>
      <c r="I4464" s="8" t="s">
        <v>3186</v>
      </c>
      <c r="J4464" s="8">
        <v>16583</v>
      </c>
      <c r="K4464" s="8" t="s">
        <v>33804</v>
      </c>
    </row>
    <row r="4465" spans="1:11" x14ac:dyDescent="0.2">
      <c r="A4465" s="8">
        <f>MAX($A$2:$A4464)+1</f>
        <v>3541</v>
      </c>
      <c r="B4465" s="8"/>
      <c r="C4465" s="9" t="str">
        <f t="shared" si="70"/>
        <v>Purdue University</v>
      </c>
      <c r="D4465" s="8"/>
      <c r="E4465" s="8"/>
      <c r="F4465" s="10"/>
      <c r="G4465" s="8">
        <v>50240</v>
      </c>
      <c r="H4465" s="8" t="s">
        <v>3038</v>
      </c>
      <c r="I4465" s="8" t="s">
        <v>3038</v>
      </c>
      <c r="J4465" s="8">
        <v>15526</v>
      </c>
      <c r="K4465" s="8" t="s">
        <v>33804</v>
      </c>
    </row>
    <row r="4466" spans="1:11" x14ac:dyDescent="0.2">
      <c r="A4466" s="8">
        <f>MAX($A$2:$A4465)+1</f>
        <v>3542</v>
      </c>
      <c r="B4466" s="8"/>
      <c r="C4466" s="9" t="str">
        <f t="shared" si="70"/>
        <v>Providence Memorial Hospital</v>
      </c>
      <c r="D4466" s="8"/>
      <c r="E4466" s="8"/>
      <c r="F4466" s="10"/>
      <c r="G4466" s="8">
        <v>50241</v>
      </c>
      <c r="H4466" s="8" t="s">
        <v>18238</v>
      </c>
      <c r="I4466" s="8" t="s">
        <v>3532</v>
      </c>
      <c r="J4466" s="8">
        <v>27378</v>
      </c>
      <c r="K4466" s="8" t="s">
        <v>33804</v>
      </c>
    </row>
    <row r="4467" spans="1:11" x14ac:dyDescent="0.2">
      <c r="A4467" s="8">
        <f>MAX($A$2:$A4466)+1</f>
        <v>3543</v>
      </c>
      <c r="B4467" s="8"/>
      <c r="C4467" s="9" t="str">
        <f t="shared" si="70"/>
        <v>VC Porterdale Hydroelectric</v>
      </c>
      <c r="D4467" s="8"/>
      <c r="E4467" s="8"/>
      <c r="F4467" s="10"/>
      <c r="G4467" s="8">
        <v>50242</v>
      </c>
      <c r="H4467" s="8" t="s">
        <v>18239</v>
      </c>
      <c r="I4467" s="8" t="s">
        <v>3755</v>
      </c>
      <c r="J4467" s="8">
        <v>22354</v>
      </c>
      <c r="K4467" s="8" t="s">
        <v>33804</v>
      </c>
    </row>
    <row r="4468" spans="1:11" x14ac:dyDescent="0.2">
      <c r="A4468" s="8">
        <f>MAX($A$2:$A4467)+1</f>
        <v>3544</v>
      </c>
      <c r="B4468" s="8"/>
      <c r="C4468" s="9" t="str">
        <f t="shared" si="70"/>
        <v>Bucksport Generation LLC</v>
      </c>
      <c r="D4468" s="8"/>
      <c r="E4468" s="8"/>
      <c r="F4468" s="10"/>
      <c r="G4468" s="8">
        <v>50243</v>
      </c>
      <c r="H4468" s="8" t="s">
        <v>18240</v>
      </c>
      <c r="I4468" s="8" t="s">
        <v>3762</v>
      </c>
      <c r="J4468" s="8">
        <v>9303</v>
      </c>
      <c r="K4468" s="8" t="s">
        <v>33804</v>
      </c>
    </row>
    <row r="4469" spans="1:11" x14ac:dyDescent="0.2">
      <c r="A4469" s="8">
        <f>MAX($A$2:$A4468)+1</f>
        <v>3545</v>
      </c>
      <c r="B4469" s="8"/>
      <c r="C4469" s="9" t="str">
        <f t="shared" si="70"/>
        <v>Canton North Carolina</v>
      </c>
      <c r="D4469" s="8"/>
      <c r="E4469" s="8"/>
      <c r="F4469" s="10"/>
      <c r="G4469" s="8">
        <v>50244</v>
      </c>
      <c r="H4469" s="8" t="s">
        <v>18241</v>
      </c>
      <c r="I4469" s="8" t="s">
        <v>777</v>
      </c>
      <c r="J4469" s="8">
        <v>23815</v>
      </c>
      <c r="K4469" s="8" t="s">
        <v>33804</v>
      </c>
    </row>
    <row r="4470" spans="1:11" x14ac:dyDescent="0.2">
      <c r="A4470" s="8">
        <f>MAX($A$2:$A4469)+1</f>
        <v>3546</v>
      </c>
      <c r="B4470" s="8"/>
      <c r="C4470" s="9" t="str">
        <f t="shared" si="70"/>
        <v>International Paper Pensacola</v>
      </c>
      <c r="D4470" s="8"/>
      <c r="E4470" s="8"/>
      <c r="F4470" s="10"/>
      <c r="G4470" s="8">
        <v>50250</v>
      </c>
      <c r="H4470" s="8" t="s">
        <v>18242</v>
      </c>
      <c r="I4470" s="8" t="s">
        <v>2230</v>
      </c>
      <c r="J4470" s="8">
        <v>9401</v>
      </c>
      <c r="K4470" s="8" t="s">
        <v>33804</v>
      </c>
    </row>
    <row r="4471" spans="1:11" x14ac:dyDescent="0.2">
      <c r="A4471" s="8">
        <f>MAX($A$2:$A4470)+1</f>
        <v>3547</v>
      </c>
      <c r="B4471" s="8"/>
      <c r="C4471" s="9" t="str">
        <f t="shared" si="70"/>
        <v>Sartell Dam</v>
      </c>
      <c r="D4471" s="8"/>
      <c r="E4471" s="8"/>
      <c r="F4471" s="10"/>
      <c r="G4471" s="8">
        <v>50252</v>
      </c>
      <c r="H4471" s="8" t="s">
        <v>18243</v>
      </c>
      <c r="I4471" s="8" t="s">
        <v>1678</v>
      </c>
      <c r="J4471" s="8">
        <v>57280</v>
      </c>
      <c r="K4471" s="8" t="s">
        <v>33804</v>
      </c>
    </row>
    <row r="4472" spans="1:11" x14ac:dyDescent="0.2">
      <c r="A4472" s="8">
        <f>MAX($A$2:$A4471)+1</f>
        <v>3548</v>
      </c>
      <c r="B4472" s="8"/>
      <c r="C4472" s="9" t="str">
        <f t="shared" si="70"/>
        <v>KapStone Kraft Paper Corp</v>
      </c>
      <c r="D4472" s="8"/>
      <c r="E4472" s="8"/>
      <c r="F4472" s="10"/>
      <c r="G4472" s="8">
        <v>50254</v>
      </c>
      <c r="H4472" s="8" t="s">
        <v>2281</v>
      </c>
      <c r="I4472" s="8" t="s">
        <v>2281</v>
      </c>
      <c r="J4472" s="8">
        <v>55771</v>
      </c>
      <c r="K4472" s="8" t="s">
        <v>33804</v>
      </c>
    </row>
    <row r="4473" spans="1:11" x14ac:dyDescent="0.2">
      <c r="A4473" s="8">
        <f>MAX($A$2:$A4472)+1</f>
        <v>3549</v>
      </c>
      <c r="B4473" s="8"/>
      <c r="C4473" s="9" t="str">
        <f t="shared" si="70"/>
        <v>Oakwood Hospital &amp; Medical Center</v>
      </c>
      <c r="D4473" s="8"/>
      <c r="E4473" s="8"/>
      <c r="F4473" s="10"/>
      <c r="G4473" s="8">
        <v>50260</v>
      </c>
      <c r="H4473" s="8" t="s">
        <v>18244</v>
      </c>
      <c r="I4473" s="8" t="s">
        <v>2823</v>
      </c>
      <c r="J4473" s="8">
        <v>13945</v>
      </c>
      <c r="K4473" s="8" t="s">
        <v>33804</v>
      </c>
    </row>
    <row r="4474" spans="1:11" x14ac:dyDescent="0.2">
      <c r="A4474" s="8">
        <f>MAX($A$2:$A4473)+1</f>
        <v>3550</v>
      </c>
      <c r="B4474" s="8"/>
      <c r="C4474" s="9" t="str">
        <f t="shared" si="70"/>
        <v>New Lahontan</v>
      </c>
      <c r="D4474" s="8"/>
      <c r="E4474" s="8"/>
      <c r="F4474" s="10"/>
      <c r="G4474" s="8">
        <v>50261</v>
      </c>
      <c r="H4474" s="8" t="s">
        <v>18245</v>
      </c>
      <c r="I4474" s="8" t="s">
        <v>3627</v>
      </c>
      <c r="J4474" s="8">
        <v>40444</v>
      </c>
      <c r="K4474" s="8" t="s">
        <v>33804</v>
      </c>
    </row>
    <row r="4475" spans="1:11" x14ac:dyDescent="0.2">
      <c r="A4475" s="8">
        <f>MAX($A$2:$A4474)+1</f>
        <v>3551</v>
      </c>
      <c r="B4475" s="8"/>
      <c r="C4475" s="9" t="str">
        <f t="shared" si="70"/>
        <v>Redlands Water &amp; Power</v>
      </c>
      <c r="D4475" s="8"/>
      <c r="E4475" s="8"/>
      <c r="F4475" s="10"/>
      <c r="G4475" s="8">
        <v>50267</v>
      </c>
      <c r="H4475" s="8" t="s">
        <v>18246</v>
      </c>
      <c r="I4475" s="8" t="s">
        <v>3079</v>
      </c>
      <c r="J4475" s="8">
        <v>15787</v>
      </c>
      <c r="K4475" s="8" t="s">
        <v>33804</v>
      </c>
    </row>
    <row r="4476" spans="1:11" x14ac:dyDescent="0.2">
      <c r="A4476" s="8">
        <f>MAX($A$2:$A4475)+1</f>
        <v>3552</v>
      </c>
      <c r="B4476" s="8"/>
      <c r="C4476" s="9" t="str">
        <f t="shared" si="70"/>
        <v>Hewittville Hydroelectric</v>
      </c>
      <c r="D4476" s="8"/>
      <c r="E4476" s="8"/>
      <c r="F4476" s="10"/>
      <c r="G4476" s="8">
        <v>50268</v>
      </c>
      <c r="H4476" s="8" t="s">
        <v>18247</v>
      </c>
      <c r="I4476" s="8" t="s">
        <v>1764</v>
      </c>
      <c r="J4476" s="8">
        <v>5914</v>
      </c>
      <c r="K4476" s="8" t="s">
        <v>33804</v>
      </c>
    </row>
    <row r="4477" spans="1:11" x14ac:dyDescent="0.2">
      <c r="A4477" s="8">
        <f>MAX($A$2:$A4476)+1</f>
        <v>3553</v>
      </c>
      <c r="B4477" s="8"/>
      <c r="C4477" s="9" t="str">
        <f t="shared" si="70"/>
        <v>Unionville Hydro Project 2499 NY</v>
      </c>
      <c r="D4477" s="8"/>
      <c r="E4477" s="8"/>
      <c r="F4477" s="10"/>
      <c r="G4477" s="8">
        <v>50269</v>
      </c>
      <c r="H4477" s="8" t="s">
        <v>18248</v>
      </c>
      <c r="I4477" s="8" t="s">
        <v>1764</v>
      </c>
      <c r="J4477" s="8">
        <v>5914</v>
      </c>
      <c r="K4477" s="8" t="s">
        <v>33804</v>
      </c>
    </row>
    <row r="4478" spans="1:11" x14ac:dyDescent="0.2">
      <c r="A4478" s="8">
        <f>MAX($A$2:$A4477)+1</f>
        <v>3554</v>
      </c>
      <c r="B4478" s="8"/>
      <c r="C4478" s="9" t="str">
        <f t="shared" si="70"/>
        <v>ExxonMobil Santa Ynez Facility</v>
      </c>
      <c r="D4478" s="8"/>
      <c r="E4478" s="8"/>
      <c r="F4478" s="10"/>
      <c r="G4478" s="8">
        <v>50270</v>
      </c>
      <c r="H4478" s="8" t="s">
        <v>18249</v>
      </c>
      <c r="I4478" s="8" t="s">
        <v>1811</v>
      </c>
      <c r="J4478" s="8">
        <v>6529</v>
      </c>
      <c r="K4478" s="8" t="s">
        <v>33804</v>
      </c>
    </row>
    <row r="4479" spans="1:11" x14ac:dyDescent="0.2">
      <c r="A4479" s="8">
        <f>MAX($A$2:$A4478)+1</f>
        <v>3555</v>
      </c>
      <c r="B4479" s="8"/>
      <c r="C4479" s="9" t="str">
        <f t="shared" si="70"/>
        <v>Pioneer Valley Resource Recovery</v>
      </c>
      <c r="D4479" s="8"/>
      <c r="E4479" s="8"/>
      <c r="F4479" s="10"/>
      <c r="G4479" s="8">
        <v>50273</v>
      </c>
      <c r="H4479" s="8" t="s">
        <v>18250</v>
      </c>
      <c r="I4479" s="8" t="s">
        <v>1506</v>
      </c>
      <c r="J4479" s="8">
        <v>56125</v>
      </c>
      <c r="K4479" s="8" t="s">
        <v>33804</v>
      </c>
    </row>
    <row r="4480" spans="1:11" x14ac:dyDescent="0.2">
      <c r="A4480" s="8">
        <f>MAX($A$2:$A4479)+1</f>
        <v>3556</v>
      </c>
      <c r="B4480" s="8"/>
      <c r="C4480" s="9" t="str">
        <f t="shared" si="70"/>
        <v>Simplot Leasing Don Plant</v>
      </c>
      <c r="D4480" s="8"/>
      <c r="E4480" s="8"/>
      <c r="F4480" s="10"/>
      <c r="G4480" s="8">
        <v>50274</v>
      </c>
      <c r="H4480" s="8" t="s">
        <v>18251</v>
      </c>
      <c r="I4480" s="8" t="s">
        <v>3278</v>
      </c>
      <c r="J4480" s="8">
        <v>17191</v>
      </c>
      <c r="K4480" s="8" t="s">
        <v>33804</v>
      </c>
    </row>
    <row r="4481" spans="1:11" x14ac:dyDescent="0.2">
      <c r="A4481" s="8">
        <f>MAX($A$2:$A4480)+1</f>
        <v>3557</v>
      </c>
      <c r="B4481" s="8"/>
      <c r="C4481" s="9" t="str">
        <f t="shared" si="70"/>
        <v>Park 500 Philip Morris USA</v>
      </c>
      <c r="D4481" s="8"/>
      <c r="E4481" s="8"/>
      <c r="F4481" s="10"/>
      <c r="G4481" s="8">
        <v>50275</v>
      </c>
      <c r="H4481" s="8" t="s">
        <v>2902</v>
      </c>
      <c r="I4481" s="8" t="s">
        <v>2902</v>
      </c>
      <c r="J4481" s="8">
        <v>14465</v>
      </c>
      <c r="K4481" s="8" t="s">
        <v>33804</v>
      </c>
    </row>
    <row r="4482" spans="1:11" x14ac:dyDescent="0.2">
      <c r="A4482" s="8">
        <f>MAX($A$2:$A4481)+1</f>
        <v>3558</v>
      </c>
      <c r="B4482" s="8"/>
      <c r="C4482" s="9" t="str">
        <f t="shared" si="70"/>
        <v>Wintec Energy Ltd</v>
      </c>
      <c r="D4482" s="8"/>
      <c r="E4482" s="8"/>
      <c r="F4482" s="10"/>
      <c r="G4482" s="8">
        <v>50276</v>
      </c>
      <c r="H4482" s="8" t="s">
        <v>3894</v>
      </c>
      <c r="I4482" s="8" t="s">
        <v>3894</v>
      </c>
      <c r="J4482" s="8">
        <v>20707</v>
      </c>
      <c r="K4482" s="8" t="s">
        <v>33804</v>
      </c>
    </row>
    <row r="4483" spans="1:11" x14ac:dyDescent="0.2">
      <c r="A4483" s="8">
        <f>MAX($A$2:$A4482)+1</f>
        <v>3559</v>
      </c>
      <c r="B4483" s="8"/>
      <c r="C4483" s="9" t="str">
        <f t="shared" si="70"/>
        <v>ReEnergy Chateaugay Power Station</v>
      </c>
      <c r="D4483" s="8"/>
      <c r="E4483" s="8"/>
      <c r="F4483" s="10"/>
      <c r="G4483" s="8">
        <v>50277</v>
      </c>
      <c r="H4483" s="8" t="s">
        <v>18252</v>
      </c>
      <c r="I4483" s="8" t="s">
        <v>3085</v>
      </c>
      <c r="J4483" s="8">
        <v>57433</v>
      </c>
      <c r="K4483" s="8" t="s">
        <v>33804</v>
      </c>
    </row>
    <row r="4484" spans="1:11" x14ac:dyDescent="0.2">
      <c r="A4484" s="8">
        <f>MAX($A$2:$A4483)+1</f>
        <v>3560</v>
      </c>
      <c r="B4484" s="8"/>
      <c r="C4484" s="9" t="str">
        <f t="shared" si="70"/>
        <v>Worumbo Hydro Station</v>
      </c>
      <c r="D4484" s="8"/>
      <c r="E4484" s="8"/>
      <c r="F4484" s="10"/>
      <c r="G4484" s="8">
        <v>50278</v>
      </c>
      <c r="H4484" s="8" t="s">
        <v>18253</v>
      </c>
      <c r="I4484" s="8" t="s">
        <v>834</v>
      </c>
      <c r="J4484" s="8">
        <v>21737</v>
      </c>
      <c r="K4484" s="8" t="s">
        <v>33804</v>
      </c>
    </row>
    <row r="4485" spans="1:11" x14ac:dyDescent="0.2">
      <c r="A4485" s="8">
        <f>MAX($A$2:$A4484)+1</f>
        <v>3561</v>
      </c>
      <c r="B4485" s="8"/>
      <c r="C4485" s="9" t="str">
        <f t="shared" si="70"/>
        <v>Archbald Power Station</v>
      </c>
      <c r="D4485" s="8"/>
      <c r="E4485" s="8"/>
      <c r="F4485" s="10"/>
      <c r="G4485" s="8">
        <v>50279</v>
      </c>
      <c r="H4485" s="8" t="s">
        <v>18254</v>
      </c>
      <c r="I4485" s="8" t="s">
        <v>2926</v>
      </c>
      <c r="J4485" s="8">
        <v>22174</v>
      </c>
      <c r="K4485" s="8" t="s">
        <v>33804</v>
      </c>
    </row>
    <row r="4486" spans="1:11" x14ac:dyDescent="0.2">
      <c r="A4486" s="8">
        <f>MAX($A$2:$A4485)+1</f>
        <v>3562</v>
      </c>
      <c r="B4486" s="8"/>
      <c r="C4486" s="9" t="str">
        <f t="shared" si="70"/>
        <v>Dahowa Hydro</v>
      </c>
      <c r="D4486" s="8"/>
      <c r="E4486" s="8"/>
      <c r="F4486" s="10"/>
      <c r="G4486" s="8">
        <v>50280</v>
      </c>
      <c r="H4486" s="8" t="s">
        <v>1547</v>
      </c>
      <c r="I4486" s="8" t="s">
        <v>1547</v>
      </c>
      <c r="J4486" s="8">
        <v>4735</v>
      </c>
      <c r="K4486" s="8" t="s">
        <v>33804</v>
      </c>
    </row>
    <row r="4487" spans="1:11" x14ac:dyDescent="0.2">
      <c r="A4487" s="8">
        <f>MAX($A$2:$A4486)+1</f>
        <v>3563</v>
      </c>
      <c r="B4487" s="8"/>
      <c r="C4487" s="9" t="str">
        <f t="shared" si="70"/>
        <v>San Gorgonio Farms Wind Farm</v>
      </c>
      <c r="D4487" s="8"/>
      <c r="E4487" s="8"/>
      <c r="F4487" s="10"/>
      <c r="G4487" s="8">
        <v>50281</v>
      </c>
      <c r="H4487" s="8" t="s">
        <v>18255</v>
      </c>
      <c r="I4487" s="8" t="s">
        <v>3191</v>
      </c>
      <c r="J4487" s="8">
        <v>16630</v>
      </c>
      <c r="K4487" s="8" t="s">
        <v>33804</v>
      </c>
    </row>
    <row r="4488" spans="1:11" x14ac:dyDescent="0.2">
      <c r="A4488" s="8">
        <f>MAX($A$2:$A4487)+1</f>
        <v>3564</v>
      </c>
      <c r="B4488" s="8"/>
      <c r="C4488" s="9" t="str">
        <f t="shared" ref="C4488:C4551" si="71">IF(H4488="",F4488,H4488)</f>
        <v>Luke Mill</v>
      </c>
      <c r="D4488" s="8"/>
      <c r="E4488" s="8"/>
      <c r="F4488" s="10"/>
      <c r="G4488" s="8">
        <v>50282</v>
      </c>
      <c r="H4488" s="8" t="s">
        <v>18256</v>
      </c>
      <c r="I4488" s="8" t="s">
        <v>2709</v>
      </c>
      <c r="J4488" s="8">
        <v>50097</v>
      </c>
      <c r="K4488" s="8" t="s">
        <v>33804</v>
      </c>
    </row>
    <row r="4489" spans="1:11" x14ac:dyDescent="0.2">
      <c r="A4489" s="8">
        <f>MAX($A$2:$A4488)+1</f>
        <v>3565</v>
      </c>
      <c r="B4489" s="8"/>
      <c r="C4489" s="9" t="str">
        <f t="shared" si="71"/>
        <v>American Eagle Paper Mills</v>
      </c>
      <c r="D4489" s="8"/>
      <c r="E4489" s="8"/>
      <c r="F4489" s="10"/>
      <c r="G4489" s="8">
        <v>50284</v>
      </c>
      <c r="H4489" s="8" t="s">
        <v>603</v>
      </c>
      <c r="I4489" s="8" t="s">
        <v>603</v>
      </c>
      <c r="J4489" s="8">
        <v>49923</v>
      </c>
      <c r="K4489" s="8" t="s">
        <v>33804</v>
      </c>
    </row>
    <row r="4490" spans="1:11" x14ac:dyDescent="0.2">
      <c r="A4490" s="8">
        <f>MAX($A$2:$A4489)+1</f>
        <v>3566</v>
      </c>
      <c r="B4490" s="8"/>
      <c r="C4490" s="9" t="str">
        <f t="shared" si="71"/>
        <v>Lower Village Water Power Project</v>
      </c>
      <c r="D4490" s="8">
        <v>61</v>
      </c>
      <c r="E4490" s="8" t="s">
        <v>16321</v>
      </c>
      <c r="F4490" s="10" t="s">
        <v>18258</v>
      </c>
      <c r="G4490" s="8">
        <v>50285</v>
      </c>
      <c r="H4490" s="8" t="s">
        <v>18257</v>
      </c>
      <c r="I4490" s="8" t="s">
        <v>2465</v>
      </c>
      <c r="J4490" s="8">
        <v>11601</v>
      </c>
      <c r="K4490" s="8" t="s">
        <v>33807</v>
      </c>
    </row>
    <row r="4491" spans="1:11" x14ac:dyDescent="0.2">
      <c r="A4491" s="8">
        <f>MAX($A$2:$A4490)+1</f>
        <v>3567</v>
      </c>
      <c r="B4491" s="8"/>
      <c r="C4491" s="9" t="str">
        <f t="shared" si="71"/>
        <v>SEMASS Resource Recovery</v>
      </c>
      <c r="D4491" s="8"/>
      <c r="E4491" s="8"/>
      <c r="F4491" s="10"/>
      <c r="G4491" s="8">
        <v>50290</v>
      </c>
      <c r="H4491" s="8" t="s">
        <v>18259</v>
      </c>
      <c r="I4491" s="8" t="s">
        <v>3222</v>
      </c>
      <c r="J4491" s="8">
        <v>16929</v>
      </c>
      <c r="K4491" s="8" t="s">
        <v>33804</v>
      </c>
    </row>
    <row r="4492" spans="1:11" x14ac:dyDescent="0.2">
      <c r="A4492" s="8">
        <f>MAX($A$2:$A4491)+1</f>
        <v>3568</v>
      </c>
      <c r="B4492" s="8"/>
      <c r="C4492" s="9" t="str">
        <f t="shared" si="71"/>
        <v>Bethpage Power Plant</v>
      </c>
      <c r="D4492" s="8"/>
      <c r="E4492" s="8"/>
      <c r="F4492" s="10"/>
      <c r="G4492" s="8">
        <v>50292</v>
      </c>
      <c r="H4492" s="8" t="s">
        <v>18260</v>
      </c>
      <c r="I4492" s="8" t="s">
        <v>882</v>
      </c>
      <c r="J4492" s="8">
        <v>24457</v>
      </c>
      <c r="K4492" s="8" t="s">
        <v>33804</v>
      </c>
    </row>
    <row r="4493" spans="1:11" x14ac:dyDescent="0.2">
      <c r="A4493" s="8">
        <f>MAX($A$2:$A4492)+1</f>
        <v>3569</v>
      </c>
      <c r="B4493" s="8"/>
      <c r="C4493" s="9" t="str">
        <f t="shared" si="71"/>
        <v>Wadham Energy LP</v>
      </c>
      <c r="D4493" s="8"/>
      <c r="E4493" s="8"/>
      <c r="F4493" s="10"/>
      <c r="G4493" s="8">
        <v>50293</v>
      </c>
      <c r="H4493" s="8" t="s">
        <v>18261</v>
      </c>
      <c r="I4493" s="8" t="s">
        <v>3790</v>
      </c>
      <c r="J4493" s="8">
        <v>19946</v>
      </c>
      <c r="K4493" s="8" t="s">
        <v>33804</v>
      </c>
    </row>
    <row r="4494" spans="1:11" x14ac:dyDescent="0.2">
      <c r="A4494" s="8">
        <f>MAX($A$2:$A4493)+1</f>
        <v>3570</v>
      </c>
      <c r="B4494" s="8"/>
      <c r="C4494" s="9" t="str">
        <f t="shared" si="71"/>
        <v>Packaging Corp of America</v>
      </c>
      <c r="D4494" s="8"/>
      <c r="E4494" s="8"/>
      <c r="F4494" s="10"/>
      <c r="G4494" s="8">
        <v>50296</v>
      </c>
      <c r="H4494" s="8" t="s">
        <v>2887</v>
      </c>
      <c r="I4494" s="8" t="s">
        <v>2887</v>
      </c>
      <c r="J4494" s="8">
        <v>14362</v>
      </c>
      <c r="K4494" s="8" t="s">
        <v>33804</v>
      </c>
    </row>
    <row r="4495" spans="1:11" x14ac:dyDescent="0.2">
      <c r="A4495" s="8">
        <f>MAX($A$2:$A4494)+1</f>
        <v>3571</v>
      </c>
      <c r="B4495" s="8"/>
      <c r="C4495" s="9" t="str">
        <f t="shared" si="71"/>
        <v>AltaGas Ripon Energy Inc.</v>
      </c>
      <c r="D4495" s="8"/>
      <c r="E4495" s="8"/>
      <c r="F4495" s="10"/>
      <c r="G4495" s="8">
        <v>50299</v>
      </c>
      <c r="H4495" s="8" t="s">
        <v>577</v>
      </c>
      <c r="I4495" s="8" t="s">
        <v>577</v>
      </c>
      <c r="J4495" s="8">
        <v>60134</v>
      </c>
      <c r="K4495" s="8" t="s">
        <v>33804</v>
      </c>
    </row>
    <row r="4496" spans="1:11" x14ac:dyDescent="0.2">
      <c r="A4496" s="8">
        <f>MAX($A$2:$A4495)+1</f>
        <v>3572</v>
      </c>
      <c r="B4496" s="8"/>
      <c r="C4496" s="9" t="str">
        <f t="shared" si="71"/>
        <v>AltaGas Pomona Energy Inc.</v>
      </c>
      <c r="D4496" s="8"/>
      <c r="E4496" s="8"/>
      <c r="F4496" s="10"/>
      <c r="G4496" s="8">
        <v>50300</v>
      </c>
      <c r="H4496" s="8" t="s">
        <v>576</v>
      </c>
      <c r="I4496" s="8" t="s">
        <v>576</v>
      </c>
      <c r="J4496" s="8">
        <v>54736</v>
      </c>
      <c r="K4496" s="8" t="s">
        <v>33804</v>
      </c>
    </row>
    <row r="4497" spans="1:11" x14ac:dyDescent="0.2">
      <c r="A4497" s="8">
        <f>MAX($A$2:$A4496)+1</f>
        <v>3573</v>
      </c>
      <c r="B4497" s="8"/>
      <c r="C4497" s="9" t="str">
        <f t="shared" si="71"/>
        <v>Shell Deer Park</v>
      </c>
      <c r="D4497" s="8"/>
      <c r="E4497" s="8"/>
      <c r="F4497" s="10"/>
      <c r="G4497" s="8">
        <v>50304</v>
      </c>
      <c r="H4497" s="8" t="s">
        <v>18262</v>
      </c>
      <c r="I4497" s="8" t="s">
        <v>3253</v>
      </c>
      <c r="J4497" s="8">
        <v>17139</v>
      </c>
      <c r="K4497" s="8" t="s">
        <v>33804</v>
      </c>
    </row>
    <row r="4498" spans="1:11" x14ac:dyDescent="0.2">
      <c r="A4498" s="8">
        <f>MAX($A$2:$A4497)+1</f>
        <v>3574</v>
      </c>
      <c r="B4498" s="8"/>
      <c r="C4498" s="9" t="str">
        <f t="shared" si="71"/>
        <v>LaFarge Alpena</v>
      </c>
      <c r="D4498" s="8"/>
      <c r="E4498" s="8"/>
      <c r="F4498" s="10"/>
      <c r="G4498" s="8">
        <v>50305</v>
      </c>
      <c r="H4498" s="8" t="s">
        <v>18263</v>
      </c>
      <c r="I4498" s="8" t="s">
        <v>2344</v>
      </c>
      <c r="J4498" s="8">
        <v>40430</v>
      </c>
      <c r="K4498" s="8" t="s">
        <v>33804</v>
      </c>
    </row>
    <row r="4499" spans="1:11" x14ac:dyDescent="0.2">
      <c r="A4499" s="8">
        <f>MAX($A$2:$A4498)+1</f>
        <v>3575</v>
      </c>
      <c r="B4499" s="8"/>
      <c r="C4499" s="9" t="str">
        <f t="shared" si="71"/>
        <v>University of Oklahoma</v>
      </c>
      <c r="D4499" s="8"/>
      <c r="E4499" s="8"/>
      <c r="F4499" s="10"/>
      <c r="G4499" s="8">
        <v>50307</v>
      </c>
      <c r="H4499" s="8" t="s">
        <v>3700</v>
      </c>
      <c r="I4499" s="8" t="s">
        <v>3700</v>
      </c>
      <c r="J4499" s="8">
        <v>19533</v>
      </c>
      <c r="K4499" s="8" t="s">
        <v>33804</v>
      </c>
    </row>
    <row r="4500" spans="1:11" x14ac:dyDescent="0.2">
      <c r="A4500" s="8">
        <f>MAX($A$2:$A4499)+1</f>
        <v>3576</v>
      </c>
      <c r="B4500" s="8"/>
      <c r="C4500" s="9" t="str">
        <f t="shared" si="71"/>
        <v>Utility Plants Section</v>
      </c>
      <c r="D4500" s="8"/>
      <c r="E4500" s="8"/>
      <c r="F4500" s="10"/>
      <c r="G4500" s="8">
        <v>50308</v>
      </c>
      <c r="H4500" s="8" t="s">
        <v>18264</v>
      </c>
      <c r="I4500" s="8" t="s">
        <v>1632</v>
      </c>
      <c r="J4500" s="8">
        <v>56389</v>
      </c>
      <c r="K4500" s="8" t="s">
        <v>33804</v>
      </c>
    </row>
    <row r="4501" spans="1:11" x14ac:dyDescent="0.2">
      <c r="A4501" s="8">
        <f>MAX($A$2:$A4500)+1</f>
        <v>3577</v>
      </c>
      <c r="B4501" s="8"/>
      <c r="C4501" s="9" t="str">
        <f t="shared" si="71"/>
        <v>Standby Generation Plant</v>
      </c>
      <c r="D4501" s="8"/>
      <c r="E4501" s="8"/>
      <c r="F4501" s="10"/>
      <c r="G4501" s="8">
        <v>50310</v>
      </c>
      <c r="H4501" s="8" t="s">
        <v>18265</v>
      </c>
      <c r="I4501" s="8" t="s">
        <v>2931</v>
      </c>
      <c r="J4501" s="8">
        <v>14762</v>
      </c>
      <c r="K4501" s="8" t="s">
        <v>33804</v>
      </c>
    </row>
    <row r="4502" spans="1:11" x14ac:dyDescent="0.2">
      <c r="A4502" s="8">
        <f>MAX($A$2:$A4501)+1</f>
        <v>3578</v>
      </c>
      <c r="B4502" s="8"/>
      <c r="C4502" s="9" t="str">
        <f t="shared" si="71"/>
        <v>Passaic Valley Water Commission</v>
      </c>
      <c r="D4502" s="8"/>
      <c r="E4502" s="8"/>
      <c r="F4502" s="10"/>
      <c r="G4502" s="8">
        <v>50311</v>
      </c>
      <c r="H4502" s="8" t="s">
        <v>18266</v>
      </c>
      <c r="I4502" s="8" t="s">
        <v>2906</v>
      </c>
      <c r="J4502" s="8">
        <v>14539</v>
      </c>
      <c r="K4502" s="8" t="s">
        <v>33804</v>
      </c>
    </row>
    <row r="4503" spans="1:11" x14ac:dyDescent="0.2">
      <c r="A4503" s="8">
        <f>MAX($A$2:$A4502)+1</f>
        <v>3579</v>
      </c>
      <c r="B4503" s="8"/>
      <c r="C4503" s="9" t="str">
        <f t="shared" si="71"/>
        <v>Pembroke Hydro</v>
      </c>
      <c r="D4503" s="8"/>
      <c r="E4503" s="8"/>
      <c r="F4503" s="10"/>
      <c r="G4503" s="8">
        <v>50312</v>
      </c>
      <c r="H4503" s="8" t="s">
        <v>18267</v>
      </c>
      <c r="I4503" s="8" t="s">
        <v>1678</v>
      </c>
      <c r="J4503" s="8">
        <v>57280</v>
      </c>
      <c r="K4503" s="8" t="s">
        <v>33804</v>
      </c>
    </row>
    <row r="4504" spans="1:11" x14ac:dyDescent="0.2">
      <c r="A4504" s="8">
        <f>MAX($A$2:$A4503)+1</f>
        <v>3580</v>
      </c>
      <c r="B4504" s="8"/>
      <c r="C4504" s="9" t="str">
        <f t="shared" si="71"/>
        <v>Chasm Hydro Partnership</v>
      </c>
      <c r="D4504" s="8"/>
      <c r="E4504" s="8"/>
      <c r="F4504" s="10"/>
      <c r="G4504" s="8">
        <v>50315</v>
      </c>
      <c r="H4504" s="8" t="s">
        <v>978</v>
      </c>
      <c r="I4504" s="8" t="s">
        <v>978</v>
      </c>
      <c r="J4504" s="8">
        <v>24979</v>
      </c>
      <c r="K4504" s="8" t="s">
        <v>33804</v>
      </c>
    </row>
    <row r="4505" spans="1:11" x14ac:dyDescent="0.2">
      <c r="A4505" s="8">
        <f>MAX($A$2:$A4504)+1</f>
        <v>3581</v>
      </c>
      <c r="B4505" s="8"/>
      <c r="C4505" s="9" t="str">
        <f t="shared" si="71"/>
        <v>Bunge North America East LLC</v>
      </c>
      <c r="D4505" s="8"/>
      <c r="E4505" s="8"/>
      <c r="F4505" s="10"/>
      <c r="G4505" s="8">
        <v>50316</v>
      </c>
      <c r="H4505" s="8" t="s">
        <v>848</v>
      </c>
      <c r="I4505" s="8" t="s">
        <v>848</v>
      </c>
      <c r="J4505" s="8">
        <v>3283</v>
      </c>
      <c r="K4505" s="8" t="s">
        <v>33804</v>
      </c>
    </row>
    <row r="4506" spans="1:11" x14ac:dyDescent="0.2">
      <c r="A4506" s="8">
        <f>MAX($A$2:$A4505)+1</f>
        <v>3582</v>
      </c>
      <c r="B4506" s="8"/>
      <c r="C4506" s="9" t="str">
        <f t="shared" si="71"/>
        <v>Par Sterile Products</v>
      </c>
      <c r="D4506" s="8"/>
      <c r="E4506" s="8"/>
      <c r="F4506" s="10"/>
      <c r="G4506" s="8">
        <v>50318</v>
      </c>
      <c r="H4506" s="8" t="s">
        <v>18268</v>
      </c>
      <c r="I4506" s="8" t="s">
        <v>2268</v>
      </c>
      <c r="J4506" s="8">
        <v>55970</v>
      </c>
      <c r="K4506" s="8" t="s">
        <v>33804</v>
      </c>
    </row>
    <row r="4507" spans="1:11" x14ac:dyDescent="0.2">
      <c r="A4507" s="8">
        <f>MAX($A$2:$A4506)+1</f>
        <v>3583</v>
      </c>
      <c r="B4507" s="8"/>
      <c r="C4507" s="9" t="str">
        <f t="shared" si="71"/>
        <v>Site 980 65</v>
      </c>
      <c r="D4507" s="8"/>
      <c r="E4507" s="8"/>
      <c r="F4507" s="10"/>
      <c r="G4507" s="8">
        <v>50322</v>
      </c>
      <c r="H4507" s="8" t="s">
        <v>18269</v>
      </c>
      <c r="I4507" s="8" t="s">
        <v>2444</v>
      </c>
      <c r="J4507" s="8">
        <v>26287</v>
      </c>
      <c r="K4507" s="8" t="s">
        <v>33804</v>
      </c>
    </row>
    <row r="4508" spans="1:11" x14ac:dyDescent="0.2">
      <c r="A4508" s="8">
        <f>MAX($A$2:$A4507)+1</f>
        <v>3584</v>
      </c>
      <c r="B4508" s="8"/>
      <c r="C4508" s="9" t="str">
        <f t="shared" si="71"/>
        <v>Marco Ranch</v>
      </c>
      <c r="D4508" s="8"/>
      <c r="E4508" s="8"/>
      <c r="F4508" s="10"/>
      <c r="G4508" s="8">
        <v>50323</v>
      </c>
      <c r="H4508" s="8" t="s">
        <v>18270</v>
      </c>
      <c r="I4508" s="8" t="s">
        <v>2459</v>
      </c>
      <c r="J4508" s="8">
        <v>15286</v>
      </c>
      <c r="K4508" s="8" t="s">
        <v>33804</v>
      </c>
    </row>
    <row r="4509" spans="1:11" x14ac:dyDescent="0.2">
      <c r="A4509" s="8">
        <f>MAX($A$2:$A4508)+1</f>
        <v>3585</v>
      </c>
      <c r="B4509" s="8"/>
      <c r="C4509" s="9" t="str">
        <f t="shared" si="71"/>
        <v>Newfound Hydroelectric</v>
      </c>
      <c r="D4509" s="8"/>
      <c r="E4509" s="8"/>
      <c r="F4509" s="10"/>
      <c r="G4509" s="8">
        <v>50324</v>
      </c>
      <c r="H4509" s="8" t="s">
        <v>18271</v>
      </c>
      <c r="I4509" s="8" t="s">
        <v>2335</v>
      </c>
      <c r="J4509" s="8">
        <v>36055</v>
      </c>
      <c r="K4509" s="8" t="s">
        <v>33804</v>
      </c>
    </row>
    <row r="4510" spans="1:11" x14ac:dyDescent="0.2">
      <c r="A4510" s="8">
        <f>MAX($A$2:$A4509)+1</f>
        <v>3586</v>
      </c>
      <c r="B4510" s="8"/>
      <c r="C4510" s="9" t="str">
        <f t="shared" si="71"/>
        <v>Nalco</v>
      </c>
      <c r="D4510" s="8"/>
      <c r="E4510" s="8"/>
      <c r="F4510" s="10"/>
      <c r="G4510" s="8">
        <v>50326</v>
      </c>
      <c r="H4510" s="8" t="s">
        <v>18272</v>
      </c>
      <c r="I4510" s="8" t="s">
        <v>2654</v>
      </c>
      <c r="J4510" s="8">
        <v>14293</v>
      </c>
      <c r="K4510" s="8" t="s">
        <v>33804</v>
      </c>
    </row>
    <row r="4511" spans="1:11" x14ac:dyDescent="0.2">
      <c r="A4511" s="8">
        <f>MAX($A$2:$A4510)+1</f>
        <v>3587</v>
      </c>
      <c r="B4511" s="8"/>
      <c r="C4511" s="9" t="str">
        <f t="shared" si="71"/>
        <v>Byllesby</v>
      </c>
      <c r="D4511" s="8"/>
      <c r="E4511" s="8"/>
      <c r="F4511" s="10"/>
      <c r="G4511" s="8">
        <v>50328</v>
      </c>
      <c r="H4511" s="8" t="s">
        <v>18273</v>
      </c>
      <c r="I4511" s="8" t="s">
        <v>2675</v>
      </c>
      <c r="J4511" s="8">
        <v>13389</v>
      </c>
      <c r="K4511" s="8" t="s">
        <v>33804</v>
      </c>
    </row>
    <row r="4512" spans="1:11" x14ac:dyDescent="0.2">
      <c r="A4512" s="8">
        <f>MAX($A$2:$A4511)+1</f>
        <v>3588</v>
      </c>
      <c r="B4512" s="8"/>
      <c r="C4512" s="9" t="str">
        <f t="shared" si="71"/>
        <v>West Point Treatment Plant</v>
      </c>
      <c r="D4512" s="8"/>
      <c r="E4512" s="8"/>
      <c r="F4512" s="10"/>
      <c r="G4512" s="8">
        <v>50329</v>
      </c>
      <c r="H4512" s="8" t="s">
        <v>18274</v>
      </c>
      <c r="I4512" s="8" t="s">
        <v>2315</v>
      </c>
      <c r="J4512" s="8">
        <v>10004</v>
      </c>
      <c r="K4512" s="8" t="s">
        <v>33804</v>
      </c>
    </row>
    <row r="4513" spans="1:11" x14ac:dyDescent="0.2">
      <c r="A4513" s="8">
        <f>MAX($A$2:$A4512)+1</f>
        <v>3589</v>
      </c>
      <c r="B4513" s="8"/>
      <c r="C4513" s="9" t="str">
        <f t="shared" si="71"/>
        <v>Gay Robinson</v>
      </c>
      <c r="D4513" s="8"/>
      <c r="E4513" s="8"/>
      <c r="F4513" s="10"/>
      <c r="G4513" s="8">
        <v>50333</v>
      </c>
      <c r="H4513" s="8" t="s">
        <v>18275</v>
      </c>
      <c r="I4513" s="8" t="s">
        <v>1964</v>
      </c>
      <c r="J4513" s="8">
        <v>7019</v>
      </c>
      <c r="K4513" s="8" t="s">
        <v>33804</v>
      </c>
    </row>
    <row r="4514" spans="1:11" x14ac:dyDescent="0.2">
      <c r="A4514" s="8">
        <f>MAX($A$2:$A4513)+1</f>
        <v>3590</v>
      </c>
      <c r="B4514" s="8"/>
      <c r="C4514" s="9" t="str">
        <f t="shared" si="71"/>
        <v>Mooseheart Power House</v>
      </c>
      <c r="D4514" s="8"/>
      <c r="E4514" s="8"/>
      <c r="F4514" s="10"/>
      <c r="G4514" s="8">
        <v>50337</v>
      </c>
      <c r="H4514" s="8" t="s">
        <v>18276</v>
      </c>
      <c r="I4514" s="8" t="s">
        <v>2615</v>
      </c>
      <c r="J4514" s="8">
        <v>21690</v>
      </c>
      <c r="K4514" s="8" t="s">
        <v>33804</v>
      </c>
    </row>
    <row r="4515" spans="1:11" x14ac:dyDescent="0.2">
      <c r="A4515" s="8">
        <f>MAX($A$2:$A4514)+1</f>
        <v>3591</v>
      </c>
      <c r="B4515" s="8"/>
      <c r="C4515" s="9" t="str">
        <f t="shared" si="71"/>
        <v>Forks of Butte Hydro Project</v>
      </c>
      <c r="D4515" s="8"/>
      <c r="E4515" s="8"/>
      <c r="F4515" s="10"/>
      <c r="G4515" s="8">
        <v>50350</v>
      </c>
      <c r="H4515" s="8" t="s">
        <v>18277</v>
      </c>
      <c r="I4515" s="8" t="s">
        <v>2167</v>
      </c>
      <c r="J4515" s="8">
        <v>8530</v>
      </c>
      <c r="K4515" s="8" t="s">
        <v>33804</v>
      </c>
    </row>
    <row r="4516" spans="1:11" x14ac:dyDescent="0.2">
      <c r="A4516" s="8">
        <f>MAX($A$2:$A4515)+1</f>
        <v>3592</v>
      </c>
      <c r="B4516" s="8"/>
      <c r="C4516" s="9" t="str">
        <f t="shared" si="71"/>
        <v>Rolfe Canal Hydro</v>
      </c>
      <c r="D4516" s="8"/>
      <c r="E4516" s="8"/>
      <c r="F4516" s="10"/>
      <c r="G4516" s="8">
        <v>50351</v>
      </c>
      <c r="H4516" s="8" t="s">
        <v>18278</v>
      </c>
      <c r="I4516" s="8" t="s">
        <v>815</v>
      </c>
      <c r="J4516" s="8">
        <v>24793</v>
      </c>
      <c r="K4516" s="8" t="s">
        <v>33804</v>
      </c>
    </row>
    <row r="4517" spans="1:11" x14ac:dyDescent="0.2">
      <c r="A4517" s="8">
        <f>MAX($A$2:$A4516)+1</f>
        <v>3593</v>
      </c>
      <c r="B4517" s="8"/>
      <c r="C4517" s="9" t="str">
        <f t="shared" si="71"/>
        <v>Nacimiento Hydro Project</v>
      </c>
      <c r="D4517" s="8"/>
      <c r="E4517" s="8"/>
      <c r="F4517" s="10"/>
      <c r="G4517" s="8">
        <v>50352</v>
      </c>
      <c r="H4517" s="8" t="s">
        <v>18279</v>
      </c>
      <c r="I4517" s="8" t="s">
        <v>2610</v>
      </c>
      <c r="J4517" s="8">
        <v>12850</v>
      </c>
      <c r="K4517" s="8" t="s">
        <v>33804</v>
      </c>
    </row>
    <row r="4518" spans="1:11" x14ac:dyDescent="0.2">
      <c r="A4518" s="8">
        <f>MAX($A$2:$A4517)+1</f>
        <v>3594</v>
      </c>
      <c r="B4518" s="8"/>
      <c r="C4518" s="9" t="str">
        <f t="shared" si="71"/>
        <v>Penacook Lower Falls</v>
      </c>
      <c r="D4518" s="8"/>
      <c r="E4518" s="8"/>
      <c r="F4518" s="10"/>
      <c r="G4518" s="8">
        <v>50353</v>
      </c>
      <c r="H4518" s="8" t="s">
        <v>18280</v>
      </c>
      <c r="I4518" s="8" t="s">
        <v>815</v>
      </c>
      <c r="J4518" s="8">
        <v>24793</v>
      </c>
      <c r="K4518" s="8" t="s">
        <v>33804</v>
      </c>
    </row>
    <row r="4519" spans="1:11" x14ac:dyDescent="0.2">
      <c r="A4519" s="8">
        <f>MAX($A$2:$A4518)+1</f>
        <v>3595</v>
      </c>
      <c r="B4519" s="8"/>
      <c r="C4519" s="9" t="str">
        <f t="shared" si="71"/>
        <v>Newport Hydro</v>
      </c>
      <c r="D4519" s="8"/>
      <c r="E4519" s="8"/>
      <c r="F4519" s="10"/>
      <c r="G4519" s="8">
        <v>50354</v>
      </c>
      <c r="H4519" s="8" t="s">
        <v>18281</v>
      </c>
      <c r="I4519" s="8" t="s">
        <v>1678</v>
      </c>
      <c r="J4519" s="8">
        <v>57280</v>
      </c>
      <c r="K4519" s="8" t="s">
        <v>33804</v>
      </c>
    </row>
    <row r="4520" spans="1:11" x14ac:dyDescent="0.2">
      <c r="A4520" s="8">
        <f>MAX($A$2:$A4519)+1</f>
        <v>3596</v>
      </c>
      <c r="B4520" s="8"/>
      <c r="C4520" s="9" t="str">
        <f t="shared" si="71"/>
        <v>Sloss Industries Corp</v>
      </c>
      <c r="D4520" s="8"/>
      <c r="E4520" s="8"/>
      <c r="F4520" s="10"/>
      <c r="G4520" s="8">
        <v>50359</v>
      </c>
      <c r="H4520" s="8" t="s">
        <v>18282</v>
      </c>
      <c r="I4520" s="8" t="s">
        <v>3796</v>
      </c>
      <c r="J4520" s="8">
        <v>17330</v>
      </c>
      <c r="K4520" s="8" t="s">
        <v>33804</v>
      </c>
    </row>
    <row r="4521" spans="1:11" x14ac:dyDescent="0.2">
      <c r="A4521" s="8">
        <f>MAX($A$2:$A4520)+1</f>
        <v>3597</v>
      </c>
      <c r="B4521" s="8"/>
      <c r="C4521" s="9" t="str">
        <f t="shared" si="71"/>
        <v>Michell Butte Power Project</v>
      </c>
      <c r="D4521" s="8"/>
      <c r="E4521" s="8"/>
      <c r="F4521" s="10"/>
      <c r="G4521" s="8">
        <v>50360</v>
      </c>
      <c r="H4521" s="8" t="s">
        <v>18283</v>
      </c>
      <c r="I4521" s="8" t="s">
        <v>2881</v>
      </c>
      <c r="J4521" s="8">
        <v>14243</v>
      </c>
      <c r="K4521" s="8" t="s">
        <v>33804</v>
      </c>
    </row>
    <row r="4522" spans="1:11" x14ac:dyDescent="0.2">
      <c r="A4522" s="8">
        <f>MAX($A$2:$A4521)+1</f>
        <v>3598</v>
      </c>
      <c r="B4522" s="8"/>
      <c r="C4522" s="9" t="str">
        <f t="shared" si="71"/>
        <v>Owyhee Dam Power Project</v>
      </c>
      <c r="D4522" s="8"/>
      <c r="E4522" s="8"/>
      <c r="F4522" s="10"/>
      <c r="G4522" s="8">
        <v>50361</v>
      </c>
      <c r="H4522" s="8" t="s">
        <v>18284</v>
      </c>
      <c r="I4522" s="8" t="s">
        <v>2881</v>
      </c>
      <c r="J4522" s="8">
        <v>14243</v>
      </c>
      <c r="K4522" s="8" t="s">
        <v>33804</v>
      </c>
    </row>
    <row r="4523" spans="1:11" x14ac:dyDescent="0.2">
      <c r="A4523" s="8">
        <f>MAX($A$2:$A4522)+1</f>
        <v>3599</v>
      </c>
      <c r="B4523" s="8"/>
      <c r="C4523" s="9" t="str">
        <f t="shared" si="71"/>
        <v>Tunnel 1 Power Project</v>
      </c>
      <c r="D4523" s="8"/>
      <c r="E4523" s="8"/>
      <c r="F4523" s="10"/>
      <c r="G4523" s="8">
        <v>50362</v>
      </c>
      <c r="H4523" s="8" t="s">
        <v>18285</v>
      </c>
      <c r="I4523" s="8" t="s">
        <v>2881</v>
      </c>
      <c r="J4523" s="8">
        <v>14243</v>
      </c>
      <c r="K4523" s="8" t="s">
        <v>33804</v>
      </c>
    </row>
    <row r="4524" spans="1:11" x14ac:dyDescent="0.2">
      <c r="A4524" s="8">
        <f>MAX($A$2:$A4523)+1</f>
        <v>3600</v>
      </c>
      <c r="B4524" s="8"/>
      <c r="C4524" s="9" t="str">
        <f t="shared" si="71"/>
        <v>Ridgewood Providence Power</v>
      </c>
      <c r="D4524" s="8"/>
      <c r="E4524" s="8"/>
      <c r="F4524" s="10"/>
      <c r="G4524" s="8">
        <v>50365</v>
      </c>
      <c r="H4524" s="8" t="s">
        <v>18286</v>
      </c>
      <c r="I4524" s="8" t="s">
        <v>3099</v>
      </c>
      <c r="J4524" s="8">
        <v>56889</v>
      </c>
      <c r="K4524" s="8" t="s">
        <v>33804</v>
      </c>
    </row>
    <row r="4525" spans="1:11" x14ac:dyDescent="0.2">
      <c r="A4525" s="8">
        <f>MAX($A$2:$A4524)+1</f>
        <v>3601</v>
      </c>
      <c r="B4525" s="8"/>
      <c r="C4525" s="9" t="str">
        <f t="shared" si="71"/>
        <v>University of Notre Dame</v>
      </c>
      <c r="D4525" s="8"/>
      <c r="E4525" s="8"/>
      <c r="F4525" s="10"/>
      <c r="G4525" s="8">
        <v>50366</v>
      </c>
      <c r="H4525" s="8" t="s">
        <v>3699</v>
      </c>
      <c r="I4525" s="8" t="s">
        <v>3699</v>
      </c>
      <c r="J4525" s="8">
        <v>19564</v>
      </c>
      <c r="K4525" s="8" t="s">
        <v>33804</v>
      </c>
    </row>
    <row r="4526" spans="1:11" x14ac:dyDescent="0.2">
      <c r="A4526" s="8">
        <f>MAX($A$2:$A4525)+1</f>
        <v>3602</v>
      </c>
      <c r="B4526" s="8"/>
      <c r="C4526" s="9" t="str">
        <f t="shared" si="71"/>
        <v>Cornell University Central Heat</v>
      </c>
      <c r="D4526" s="8"/>
      <c r="E4526" s="8"/>
      <c r="F4526" s="10"/>
      <c r="G4526" s="8">
        <v>50368</v>
      </c>
      <c r="H4526" s="8" t="s">
        <v>18287</v>
      </c>
      <c r="I4526" s="8" t="s">
        <v>1465</v>
      </c>
      <c r="J4526" s="8">
        <v>21508</v>
      </c>
      <c r="K4526" s="8" t="s">
        <v>33804</v>
      </c>
    </row>
    <row r="4527" spans="1:11" x14ac:dyDescent="0.2">
      <c r="A4527" s="8">
        <f>MAX($A$2:$A4526)+1</f>
        <v>3603</v>
      </c>
      <c r="B4527" s="8"/>
      <c r="C4527" s="9" t="str">
        <f t="shared" si="71"/>
        <v>The Mosaic Company, Plant City Facility</v>
      </c>
      <c r="D4527" s="8"/>
      <c r="E4527" s="8"/>
      <c r="F4527" s="10"/>
      <c r="G4527" s="8">
        <v>50371</v>
      </c>
      <c r="H4527" s="8" t="s">
        <v>3558</v>
      </c>
      <c r="I4527" s="8" t="s">
        <v>3558</v>
      </c>
      <c r="J4527" s="8">
        <v>24900</v>
      </c>
      <c r="K4527" s="8" t="s">
        <v>33804</v>
      </c>
    </row>
    <row r="4528" spans="1:11" x14ac:dyDescent="0.2">
      <c r="A4528" s="8">
        <f>MAX($A$2:$A4527)+1</f>
        <v>3604</v>
      </c>
      <c r="B4528" s="8"/>
      <c r="C4528" s="9" t="str">
        <f t="shared" si="71"/>
        <v>Paxton Creek Cogeneration</v>
      </c>
      <c r="D4528" s="8"/>
      <c r="E4528" s="8"/>
      <c r="F4528" s="10"/>
      <c r="G4528" s="8">
        <v>50373</v>
      </c>
      <c r="H4528" s="8" t="s">
        <v>18288</v>
      </c>
      <c r="I4528" s="8" t="s">
        <v>2783</v>
      </c>
      <c r="J4528" s="8">
        <v>13875</v>
      </c>
      <c r="K4528" s="8" t="s">
        <v>33804</v>
      </c>
    </row>
    <row r="4529" spans="1:11" x14ac:dyDescent="0.2">
      <c r="A4529" s="8">
        <f>MAX($A$2:$A4528)+1</f>
        <v>3605</v>
      </c>
      <c r="B4529" s="8"/>
      <c r="C4529" s="9" t="str">
        <f t="shared" si="71"/>
        <v>East Portal Generator</v>
      </c>
      <c r="D4529" s="8"/>
      <c r="E4529" s="8"/>
      <c r="F4529" s="10"/>
      <c r="G4529" s="8">
        <v>50375</v>
      </c>
      <c r="H4529" s="8" t="s">
        <v>18289</v>
      </c>
      <c r="I4529" s="8" t="s">
        <v>869</v>
      </c>
      <c r="J4529" s="8">
        <v>30076</v>
      </c>
      <c r="K4529" s="8" t="s">
        <v>33804</v>
      </c>
    </row>
    <row r="4530" spans="1:11" x14ac:dyDescent="0.2">
      <c r="A4530" s="8">
        <f>MAX($A$2:$A4529)+1</f>
        <v>3606</v>
      </c>
      <c r="B4530" s="8"/>
      <c r="C4530" s="9" t="str">
        <f t="shared" si="71"/>
        <v>Upriver Dam Hydro Plant</v>
      </c>
      <c r="D4530" s="8"/>
      <c r="E4530" s="8"/>
      <c r="F4530" s="10"/>
      <c r="G4530" s="8">
        <v>50380</v>
      </c>
      <c r="H4530" s="8" t="s">
        <v>18290</v>
      </c>
      <c r="I4530" s="8" t="s">
        <v>1312</v>
      </c>
      <c r="J4530" s="8">
        <v>42892</v>
      </c>
      <c r="K4530" s="8" t="s">
        <v>33804</v>
      </c>
    </row>
    <row r="4531" spans="1:11" x14ac:dyDescent="0.2">
      <c r="A4531" s="8">
        <f>MAX($A$2:$A4530)+1</f>
        <v>3607</v>
      </c>
      <c r="B4531" s="8"/>
      <c r="C4531" s="9" t="str">
        <f t="shared" si="71"/>
        <v>Twin Reservoirs</v>
      </c>
      <c r="D4531" s="8"/>
      <c r="E4531" s="8"/>
      <c r="F4531" s="10"/>
      <c r="G4531" s="8">
        <v>50382</v>
      </c>
      <c r="H4531" s="8" t="s">
        <v>18291</v>
      </c>
      <c r="I4531" s="8" t="s">
        <v>3793</v>
      </c>
      <c r="J4531" s="8">
        <v>20032</v>
      </c>
      <c r="K4531" s="8" t="s">
        <v>33804</v>
      </c>
    </row>
    <row r="4532" spans="1:11" x14ac:dyDescent="0.2">
      <c r="A4532" s="8">
        <f>MAX($A$2:$A4531)+1</f>
        <v>3608</v>
      </c>
      <c r="B4532" s="8"/>
      <c r="C4532" s="9" t="str">
        <f t="shared" si="71"/>
        <v>Gregg Falls</v>
      </c>
      <c r="D4532" s="8"/>
      <c r="E4532" s="8"/>
      <c r="F4532" s="10"/>
      <c r="G4532" s="8">
        <v>50384</v>
      </c>
      <c r="H4532" s="8" t="s">
        <v>18292</v>
      </c>
      <c r="I4532" s="8" t="s">
        <v>1678</v>
      </c>
      <c r="J4532" s="8">
        <v>57280</v>
      </c>
      <c r="K4532" s="8" t="s">
        <v>33804</v>
      </c>
    </row>
    <row r="4533" spans="1:11" x14ac:dyDescent="0.2">
      <c r="A4533" s="8">
        <f>MAX($A$2:$A4532)+1</f>
        <v>3609</v>
      </c>
      <c r="B4533" s="8"/>
      <c r="C4533" s="9" t="str">
        <f t="shared" si="71"/>
        <v>Newark Bay Cogeneration Partnership LP</v>
      </c>
      <c r="D4533" s="8"/>
      <c r="E4533" s="8"/>
      <c r="F4533" s="10"/>
      <c r="G4533" s="8">
        <v>50385</v>
      </c>
      <c r="H4533" s="8" t="s">
        <v>2702</v>
      </c>
      <c r="I4533" s="8" t="s">
        <v>2702</v>
      </c>
      <c r="J4533" s="8">
        <v>55846</v>
      </c>
      <c r="K4533" s="8" t="s">
        <v>33804</v>
      </c>
    </row>
    <row r="4534" spans="1:11" x14ac:dyDescent="0.2">
      <c r="A4534" s="8">
        <f>MAX($A$2:$A4533)+1</f>
        <v>3610</v>
      </c>
      <c r="B4534" s="8"/>
      <c r="C4534" s="9" t="str">
        <f t="shared" si="71"/>
        <v>Windland</v>
      </c>
      <c r="D4534" s="8"/>
      <c r="E4534" s="8"/>
      <c r="F4534" s="10"/>
      <c r="G4534" s="8">
        <v>50386</v>
      </c>
      <c r="H4534" s="8" t="s">
        <v>18293</v>
      </c>
      <c r="I4534" s="8" t="s">
        <v>3887</v>
      </c>
      <c r="J4534" s="8">
        <v>20791</v>
      </c>
      <c r="K4534" s="8" t="s">
        <v>33804</v>
      </c>
    </row>
    <row r="4535" spans="1:11" x14ac:dyDescent="0.2">
      <c r="A4535" s="8">
        <f>MAX($A$2:$A4534)+1</f>
        <v>3611</v>
      </c>
      <c r="B4535" s="8"/>
      <c r="C4535" s="9" t="str">
        <f t="shared" si="71"/>
        <v>Phillips 66 Carbon Plant</v>
      </c>
      <c r="D4535" s="8"/>
      <c r="E4535" s="8"/>
      <c r="F4535" s="10"/>
      <c r="G4535" s="8">
        <v>50388</v>
      </c>
      <c r="H4535" s="8" t="s">
        <v>18294</v>
      </c>
      <c r="I4535" s="8" t="s">
        <v>2948</v>
      </c>
      <c r="J4535" s="8">
        <v>4208</v>
      </c>
      <c r="K4535" s="8" t="s">
        <v>33804</v>
      </c>
    </row>
    <row r="4536" spans="1:11" x14ac:dyDescent="0.2">
      <c r="A4536" s="8">
        <f>MAX($A$2:$A4535)+1</f>
        <v>3612</v>
      </c>
      <c r="B4536" s="8"/>
      <c r="C4536" s="9" t="str">
        <f t="shared" si="71"/>
        <v>Port Allen (LA)</v>
      </c>
      <c r="D4536" s="8"/>
      <c r="E4536" s="8"/>
      <c r="F4536" s="10"/>
      <c r="G4536" s="8">
        <v>50389</v>
      </c>
      <c r="H4536" s="8" t="s">
        <v>18295</v>
      </c>
      <c r="I4536" s="8" t="s">
        <v>2966</v>
      </c>
      <c r="J4536" s="8">
        <v>15173</v>
      </c>
      <c r="K4536" s="8" t="s">
        <v>33804</v>
      </c>
    </row>
    <row r="4537" spans="1:11" x14ac:dyDescent="0.2">
      <c r="A4537" s="8">
        <f>MAX($A$2:$A4536)+1</f>
        <v>3613</v>
      </c>
      <c r="B4537" s="8"/>
      <c r="C4537" s="9" t="str">
        <f t="shared" si="71"/>
        <v>Eielson AFB Central Heat &amp; Power Plant</v>
      </c>
      <c r="D4537" s="8"/>
      <c r="E4537" s="8"/>
      <c r="F4537" s="10"/>
      <c r="G4537" s="8">
        <v>50392</v>
      </c>
      <c r="H4537" s="8" t="s">
        <v>18296</v>
      </c>
      <c r="I4537" s="8" t="s">
        <v>3650</v>
      </c>
      <c r="J4537" s="8">
        <v>22199</v>
      </c>
      <c r="K4537" s="8" t="s">
        <v>33804</v>
      </c>
    </row>
    <row r="4538" spans="1:11" x14ac:dyDescent="0.2">
      <c r="A4538" s="8">
        <f>MAX($A$2:$A4537)+1</f>
        <v>3614</v>
      </c>
      <c r="B4538" s="8"/>
      <c r="C4538" s="9" t="str">
        <f t="shared" si="71"/>
        <v>Friant Hydro Facility</v>
      </c>
      <c r="D4538" s="8"/>
      <c r="E4538" s="8"/>
      <c r="F4538" s="10"/>
      <c r="G4538" s="8">
        <v>50393</v>
      </c>
      <c r="H4538" s="8" t="s">
        <v>18297</v>
      </c>
      <c r="I4538" s="8" t="s">
        <v>1933</v>
      </c>
      <c r="J4538" s="8">
        <v>25438</v>
      </c>
      <c r="K4538" s="8" t="s">
        <v>33804</v>
      </c>
    </row>
    <row r="4539" spans="1:11" x14ac:dyDescent="0.2">
      <c r="A4539" s="8">
        <f>MAX($A$2:$A4538)+1</f>
        <v>3615</v>
      </c>
      <c r="B4539" s="8"/>
      <c r="C4539" s="9" t="str">
        <f t="shared" si="71"/>
        <v>Georgia-Pacific Corp - Nekoosa Mill</v>
      </c>
      <c r="D4539" s="8"/>
      <c r="E4539" s="8"/>
      <c r="F4539" s="10"/>
      <c r="G4539" s="8">
        <v>50395</v>
      </c>
      <c r="H4539" s="8" t="s">
        <v>18298</v>
      </c>
      <c r="I4539" s="8" t="s">
        <v>1616</v>
      </c>
      <c r="J4539" s="8">
        <v>5033</v>
      </c>
      <c r="K4539" s="8" t="s">
        <v>33804</v>
      </c>
    </row>
    <row r="4540" spans="1:11" x14ac:dyDescent="0.2">
      <c r="A4540" s="8">
        <f>MAX($A$2:$A4539)+1</f>
        <v>3616</v>
      </c>
      <c r="B4540" s="8"/>
      <c r="C4540" s="9" t="str">
        <f t="shared" si="71"/>
        <v>Dillard Complex</v>
      </c>
      <c r="D4540" s="8"/>
      <c r="E4540" s="8"/>
      <c r="F4540" s="10"/>
      <c r="G4540" s="8">
        <v>50396</v>
      </c>
      <c r="H4540" s="8" t="s">
        <v>18299</v>
      </c>
      <c r="I4540" s="8" t="s">
        <v>3150</v>
      </c>
      <c r="J4540" s="8">
        <v>16294</v>
      </c>
      <c r="K4540" s="8" t="s">
        <v>33804</v>
      </c>
    </row>
    <row r="4541" spans="1:11" x14ac:dyDescent="0.2">
      <c r="A4541" s="8">
        <f>MAX($A$2:$A4540)+1</f>
        <v>3617</v>
      </c>
      <c r="B4541" s="8"/>
      <c r="C4541" s="9" t="str">
        <f t="shared" si="71"/>
        <v>P H Glatfelter</v>
      </c>
      <c r="D4541" s="8"/>
      <c r="E4541" s="8"/>
      <c r="F4541" s="10"/>
      <c r="G4541" s="8">
        <v>50397</v>
      </c>
      <c r="H4541" s="8" t="s">
        <v>18300</v>
      </c>
      <c r="I4541" s="8" t="s">
        <v>2885</v>
      </c>
      <c r="J4541" s="8">
        <v>14310</v>
      </c>
      <c r="K4541" s="8" t="s">
        <v>33804</v>
      </c>
    </row>
    <row r="4542" spans="1:11" x14ac:dyDescent="0.2">
      <c r="A4542" s="8">
        <f>MAX($A$2:$A4541)+1</f>
        <v>3618</v>
      </c>
      <c r="B4542" s="8"/>
      <c r="C4542" s="9" t="str">
        <f t="shared" si="71"/>
        <v>International Paper Savanna Mill</v>
      </c>
      <c r="D4542" s="8"/>
      <c r="E4542" s="8"/>
      <c r="F4542" s="10"/>
      <c r="G4542" s="8">
        <v>50398</v>
      </c>
      <c r="H4542" s="8" t="s">
        <v>18301</v>
      </c>
      <c r="I4542" s="8" t="s">
        <v>2226</v>
      </c>
      <c r="J4542" s="8">
        <v>30002</v>
      </c>
      <c r="K4542" s="8" t="s">
        <v>33804</v>
      </c>
    </row>
    <row r="4543" spans="1:11" x14ac:dyDescent="0.2">
      <c r="A4543" s="8">
        <f>MAX($A$2:$A4542)+1</f>
        <v>3619</v>
      </c>
      <c r="B4543" s="8"/>
      <c r="C4543" s="9" t="str">
        <f t="shared" si="71"/>
        <v>Sand Bar Power Plant</v>
      </c>
      <c r="D4543" s="8"/>
      <c r="E4543" s="8"/>
      <c r="F4543" s="10"/>
      <c r="G4543" s="8">
        <v>50400</v>
      </c>
      <c r="H4543" s="8" t="s">
        <v>18302</v>
      </c>
      <c r="I4543" s="8" t="s">
        <v>3616</v>
      </c>
      <c r="J4543" s="8">
        <v>19560</v>
      </c>
      <c r="K4543" s="8" t="s">
        <v>33804</v>
      </c>
    </row>
    <row r="4544" spans="1:11" x14ac:dyDescent="0.2">
      <c r="A4544" s="8">
        <f>MAX($A$2:$A4543)+1</f>
        <v>3620</v>
      </c>
      <c r="B4544" s="8"/>
      <c r="C4544" s="9" t="str">
        <f t="shared" si="71"/>
        <v>BP Chemicals Green Lake Plant</v>
      </c>
      <c r="D4544" s="8"/>
      <c r="E4544" s="8"/>
      <c r="F4544" s="10"/>
      <c r="G4544" s="8">
        <v>50404</v>
      </c>
      <c r="H4544" s="8" t="s">
        <v>18303</v>
      </c>
      <c r="I4544" s="8" t="s">
        <v>2201</v>
      </c>
      <c r="J4544" s="8">
        <v>54837</v>
      </c>
      <c r="K4544" s="8" t="s">
        <v>33804</v>
      </c>
    </row>
    <row r="4545" spans="1:11" x14ac:dyDescent="0.2">
      <c r="A4545" s="8">
        <f>MAX($A$2:$A4544)+1</f>
        <v>3621</v>
      </c>
      <c r="B4545" s="8"/>
      <c r="C4545" s="9" t="str">
        <f t="shared" si="71"/>
        <v>Somerset Plant</v>
      </c>
      <c r="D4545" s="8"/>
      <c r="E4545" s="8"/>
      <c r="F4545" s="10"/>
      <c r="G4545" s="8">
        <v>50406</v>
      </c>
      <c r="H4545" s="8" t="s">
        <v>18304</v>
      </c>
      <c r="I4545" s="8" t="s">
        <v>3203</v>
      </c>
      <c r="J4545" s="8">
        <v>16190</v>
      </c>
      <c r="K4545" s="8" t="s">
        <v>33804</v>
      </c>
    </row>
    <row r="4546" spans="1:11" x14ac:dyDescent="0.2">
      <c r="A4546" s="8">
        <f>MAX($A$2:$A4545)+1</f>
        <v>3622</v>
      </c>
      <c r="B4546" s="8"/>
      <c r="C4546" s="9" t="str">
        <f t="shared" si="71"/>
        <v>Mobile Energy Services LLC</v>
      </c>
      <c r="D4546" s="8"/>
      <c r="E4546" s="8"/>
      <c r="F4546" s="10"/>
      <c r="G4546" s="8">
        <v>50407</v>
      </c>
      <c r="H4546" s="8" t="s">
        <v>18305</v>
      </c>
      <c r="I4546" s="8" t="s">
        <v>1640</v>
      </c>
      <c r="J4546" s="8">
        <v>34672</v>
      </c>
      <c r="K4546" s="8" t="s">
        <v>33804</v>
      </c>
    </row>
    <row r="4547" spans="1:11" x14ac:dyDescent="0.2">
      <c r="A4547" s="8">
        <f>MAX($A$2:$A4546)+1</f>
        <v>3623</v>
      </c>
      <c r="B4547" s="8"/>
      <c r="C4547" s="9" t="str">
        <f t="shared" si="71"/>
        <v>Park Mill</v>
      </c>
      <c r="D4547" s="8"/>
      <c r="E4547" s="8"/>
      <c r="F4547" s="10"/>
      <c r="G4547" s="8">
        <v>50408</v>
      </c>
      <c r="H4547" s="8" t="s">
        <v>18306</v>
      </c>
      <c r="I4547" s="8" t="s">
        <v>2647</v>
      </c>
      <c r="J4547" s="8">
        <v>42662</v>
      </c>
      <c r="K4547" s="8" t="s">
        <v>33804</v>
      </c>
    </row>
    <row r="4548" spans="1:11" x14ac:dyDescent="0.2">
      <c r="A4548" s="8">
        <f>MAX($A$2:$A4547)+1</f>
        <v>3624</v>
      </c>
      <c r="B4548" s="8"/>
      <c r="C4548" s="9" t="str">
        <f t="shared" si="71"/>
        <v>Menominee Mill Marinette</v>
      </c>
      <c r="D4548" s="8"/>
      <c r="E4548" s="8"/>
      <c r="F4548" s="10"/>
      <c r="G4548" s="8">
        <v>50409</v>
      </c>
      <c r="H4548" s="8" t="s">
        <v>18307</v>
      </c>
      <c r="I4548" s="8" t="s">
        <v>2647</v>
      </c>
      <c r="J4548" s="8">
        <v>42662</v>
      </c>
      <c r="K4548" s="8" t="s">
        <v>33804</v>
      </c>
    </row>
    <row r="4549" spans="1:11" x14ac:dyDescent="0.2">
      <c r="A4549" s="8">
        <f>MAX($A$2:$A4548)+1</f>
        <v>3625</v>
      </c>
      <c r="B4549" s="8"/>
      <c r="C4549" s="9" t="str">
        <f t="shared" si="71"/>
        <v>Chester Operations</v>
      </c>
      <c r="D4549" s="8"/>
      <c r="E4549" s="8"/>
      <c r="F4549" s="10"/>
      <c r="G4549" s="8">
        <v>50410</v>
      </c>
      <c r="H4549" s="8" t="s">
        <v>18308</v>
      </c>
      <c r="I4549" s="8" t="s">
        <v>2309</v>
      </c>
      <c r="J4549" s="8">
        <v>10273</v>
      </c>
      <c r="K4549" s="8" t="s">
        <v>33804</v>
      </c>
    </row>
    <row r="4550" spans="1:11" x14ac:dyDescent="0.2">
      <c r="A4550" s="8">
        <f>MAX($A$2:$A4549)+1</f>
        <v>3626</v>
      </c>
      <c r="B4550" s="8"/>
      <c r="C4550" s="9" t="str">
        <f t="shared" si="71"/>
        <v>University of Medicine Dentistry NJ</v>
      </c>
      <c r="D4550" s="8"/>
      <c r="E4550" s="8"/>
      <c r="F4550" s="10"/>
      <c r="G4550" s="8">
        <v>50411</v>
      </c>
      <c r="H4550" s="8" t="s">
        <v>18309</v>
      </c>
      <c r="I4550" s="8" t="s">
        <v>3690</v>
      </c>
      <c r="J4550" s="8">
        <v>19363</v>
      </c>
      <c r="K4550" s="8" t="s">
        <v>33804</v>
      </c>
    </row>
    <row r="4551" spans="1:11" x14ac:dyDescent="0.2">
      <c r="A4551" s="8">
        <f>MAX($A$2:$A4550)+1</f>
        <v>3627</v>
      </c>
      <c r="B4551" s="8"/>
      <c r="C4551" s="9" t="str">
        <f t="shared" si="71"/>
        <v>Olmsted Waste Energy</v>
      </c>
      <c r="D4551" s="8"/>
      <c r="E4551" s="8"/>
      <c r="F4551" s="10"/>
      <c r="G4551" s="8">
        <v>50413</v>
      </c>
      <c r="H4551" s="8" t="s">
        <v>18310</v>
      </c>
      <c r="I4551" s="8" t="s">
        <v>2842</v>
      </c>
      <c r="J4551" s="8">
        <v>21995</v>
      </c>
      <c r="K4551" s="8" t="s">
        <v>33804</v>
      </c>
    </row>
    <row r="4552" spans="1:11" x14ac:dyDescent="0.2">
      <c r="A4552" s="8">
        <f>MAX($A$2:$A4551)+1</f>
        <v>3628</v>
      </c>
      <c r="B4552" s="8"/>
      <c r="C4552" s="9" t="str">
        <f t="shared" ref="C4552:C4615" si="72">IF(H4552="",F4552,H4552)</f>
        <v>Penacook Upper Falls Hydro</v>
      </c>
      <c r="D4552" s="8"/>
      <c r="E4552" s="8"/>
      <c r="F4552" s="10"/>
      <c r="G4552" s="8">
        <v>50414</v>
      </c>
      <c r="H4552" s="8" t="s">
        <v>18311</v>
      </c>
      <c r="I4552" s="8" t="s">
        <v>815</v>
      </c>
      <c r="J4552" s="8">
        <v>24793</v>
      </c>
      <c r="K4552" s="8" t="s">
        <v>33804</v>
      </c>
    </row>
    <row r="4553" spans="1:11" x14ac:dyDescent="0.2">
      <c r="A4553" s="8">
        <f>MAX($A$2:$A4552)+1</f>
        <v>3629</v>
      </c>
      <c r="B4553" s="8"/>
      <c r="C4553" s="9" t="str">
        <f t="shared" si="72"/>
        <v>Tannery Island Power</v>
      </c>
      <c r="D4553" s="8"/>
      <c r="E4553" s="8"/>
      <c r="F4553" s="10"/>
      <c r="G4553" s="8">
        <v>50416</v>
      </c>
      <c r="H4553" s="8" t="s">
        <v>18312</v>
      </c>
      <c r="I4553" s="8" t="s">
        <v>617</v>
      </c>
      <c r="J4553" s="8">
        <v>18436</v>
      </c>
      <c r="K4553" s="8" t="s">
        <v>33804</v>
      </c>
    </row>
    <row r="4554" spans="1:11" x14ac:dyDescent="0.2">
      <c r="A4554" s="8">
        <f>MAX($A$2:$A4553)+1</f>
        <v>3630</v>
      </c>
      <c r="B4554" s="8"/>
      <c r="C4554" s="9" t="str">
        <f t="shared" si="72"/>
        <v>Orchard Avenue 1</v>
      </c>
      <c r="D4554" s="8"/>
      <c r="E4554" s="8"/>
      <c r="F4554" s="10"/>
      <c r="G4554" s="8">
        <v>50421</v>
      </c>
      <c r="H4554" s="8" t="s">
        <v>18313</v>
      </c>
      <c r="I4554" s="8" t="s">
        <v>3920</v>
      </c>
      <c r="J4554" s="8">
        <v>21086</v>
      </c>
      <c r="K4554" s="8" t="s">
        <v>33804</v>
      </c>
    </row>
    <row r="4555" spans="1:11" x14ac:dyDescent="0.2">
      <c r="A4555" s="8">
        <f>MAX($A$2:$A4554)+1</f>
        <v>3631</v>
      </c>
      <c r="B4555" s="8"/>
      <c r="C4555" s="9" t="str">
        <f t="shared" si="72"/>
        <v>Cowiche</v>
      </c>
      <c r="D4555" s="8"/>
      <c r="E4555" s="8"/>
      <c r="F4555" s="10"/>
      <c r="G4555" s="8">
        <v>50423</v>
      </c>
      <c r="H4555" s="8" t="s">
        <v>18314</v>
      </c>
      <c r="I4555" s="8" t="s">
        <v>3920</v>
      </c>
      <c r="J4555" s="8">
        <v>21086</v>
      </c>
      <c r="K4555" s="8" t="s">
        <v>33804</v>
      </c>
    </row>
    <row r="4556" spans="1:11" x14ac:dyDescent="0.2">
      <c r="A4556" s="8">
        <f>MAX($A$2:$A4555)+1</f>
        <v>3632</v>
      </c>
      <c r="B4556" s="8"/>
      <c r="C4556" s="9" t="str">
        <f t="shared" si="72"/>
        <v>Duluth Paper Mill</v>
      </c>
      <c r="D4556" s="8"/>
      <c r="E4556" s="8"/>
      <c r="F4556" s="10"/>
      <c r="G4556" s="8">
        <v>50424</v>
      </c>
      <c r="H4556" s="8" t="s">
        <v>18315</v>
      </c>
      <c r="I4556" s="8" t="s">
        <v>3764</v>
      </c>
      <c r="J4556" s="8">
        <v>55965</v>
      </c>
      <c r="K4556" s="8" t="s">
        <v>33804</v>
      </c>
    </row>
    <row r="4557" spans="1:11" x14ac:dyDescent="0.2">
      <c r="A4557" s="8">
        <f>MAX($A$2:$A4556)+1</f>
        <v>3633</v>
      </c>
      <c r="B4557" s="8"/>
      <c r="C4557" s="9" t="str">
        <f t="shared" si="72"/>
        <v>Warm Springs Forest Products</v>
      </c>
      <c r="D4557" s="8"/>
      <c r="E4557" s="8"/>
      <c r="F4557" s="10"/>
      <c r="G4557" s="8">
        <v>50426</v>
      </c>
      <c r="H4557" s="8" t="s">
        <v>18316</v>
      </c>
      <c r="I4557" s="8" t="s">
        <v>3799</v>
      </c>
      <c r="J4557" s="8">
        <v>19984</v>
      </c>
      <c r="K4557" s="8" t="s">
        <v>33804</v>
      </c>
    </row>
    <row r="4558" spans="1:11" x14ac:dyDescent="0.2">
      <c r="A4558" s="8">
        <f>MAX($A$2:$A4557)+1</f>
        <v>3634</v>
      </c>
      <c r="B4558" s="8"/>
      <c r="C4558" s="9" t="str">
        <f t="shared" si="72"/>
        <v>Bronx Zoo</v>
      </c>
      <c r="D4558" s="8"/>
      <c r="E4558" s="8"/>
      <c r="F4558" s="10"/>
      <c r="G4558" s="8">
        <v>50427</v>
      </c>
      <c r="H4558" s="8" t="s">
        <v>18317</v>
      </c>
      <c r="I4558" s="8" t="s">
        <v>2698</v>
      </c>
      <c r="J4558" s="8">
        <v>13487</v>
      </c>
      <c r="K4558" s="8" t="s">
        <v>33804</v>
      </c>
    </row>
    <row r="4559" spans="1:11" x14ac:dyDescent="0.2">
      <c r="A4559" s="8">
        <f>MAX($A$2:$A4558)+1</f>
        <v>3635</v>
      </c>
      <c r="B4559" s="8"/>
      <c r="C4559" s="9" t="str">
        <f t="shared" si="72"/>
        <v>University of Michigan</v>
      </c>
      <c r="D4559" s="8"/>
      <c r="E4559" s="8"/>
      <c r="F4559" s="10"/>
      <c r="G4559" s="8">
        <v>50431</v>
      </c>
      <c r="H4559" s="8" t="s">
        <v>3692</v>
      </c>
      <c r="I4559" s="8" t="s">
        <v>3692</v>
      </c>
      <c r="J4559" s="8">
        <v>19588</v>
      </c>
      <c r="K4559" s="8" t="s">
        <v>33804</v>
      </c>
    </row>
    <row r="4560" spans="1:11" x14ac:dyDescent="0.2">
      <c r="A4560" s="8">
        <f>MAX($A$2:$A4559)+1</f>
        <v>3636</v>
      </c>
      <c r="B4560" s="8"/>
      <c r="C4560" s="9" t="str">
        <f t="shared" si="72"/>
        <v>Ada Dam</v>
      </c>
      <c r="D4560" s="8"/>
      <c r="E4560" s="8"/>
      <c r="F4560" s="10"/>
      <c r="G4560" s="8">
        <v>50433</v>
      </c>
      <c r="H4560" s="8" t="s">
        <v>18318</v>
      </c>
      <c r="I4560" s="8" t="s">
        <v>3420</v>
      </c>
      <c r="J4560" s="8">
        <v>17976</v>
      </c>
      <c r="K4560" s="8" t="s">
        <v>33804</v>
      </c>
    </row>
    <row r="4561" spans="1:11" x14ac:dyDescent="0.2">
      <c r="A4561" s="8">
        <f>MAX($A$2:$A4560)+1</f>
        <v>3637</v>
      </c>
      <c r="B4561" s="8"/>
      <c r="C4561" s="9" t="str">
        <f t="shared" si="72"/>
        <v>Sugarloaf Hydro Plant</v>
      </c>
      <c r="D4561" s="8"/>
      <c r="E4561" s="8"/>
      <c r="F4561" s="10"/>
      <c r="G4561" s="8">
        <v>50435</v>
      </c>
      <c r="H4561" s="8" t="s">
        <v>18319</v>
      </c>
      <c r="I4561" s="8" t="s">
        <v>3419</v>
      </c>
      <c r="J4561" s="8">
        <v>18194</v>
      </c>
      <c r="K4561" s="8" t="s">
        <v>33804</v>
      </c>
    </row>
    <row r="4562" spans="1:11" x14ac:dyDescent="0.2">
      <c r="A4562" s="8">
        <f>MAX($A$2:$A4561)+1</f>
        <v>3638</v>
      </c>
      <c r="B4562" s="8"/>
      <c r="C4562" s="9" t="str">
        <f t="shared" si="72"/>
        <v>Cascade Dam</v>
      </c>
      <c r="D4562" s="8"/>
      <c r="E4562" s="8"/>
      <c r="F4562" s="10"/>
      <c r="G4562" s="8">
        <v>50436</v>
      </c>
      <c r="H4562" s="8" t="s">
        <v>15053</v>
      </c>
      <c r="I4562" s="8" t="s">
        <v>3421</v>
      </c>
      <c r="J4562" s="8">
        <v>18415</v>
      </c>
      <c r="K4562" s="8" t="s">
        <v>33804</v>
      </c>
    </row>
    <row r="4563" spans="1:11" x14ac:dyDescent="0.2">
      <c r="A4563" s="8">
        <f>MAX($A$2:$A4562)+1</f>
        <v>3639</v>
      </c>
      <c r="B4563" s="8"/>
      <c r="C4563" s="9" t="str">
        <f t="shared" si="72"/>
        <v>French Landing Dam</v>
      </c>
      <c r="D4563" s="8"/>
      <c r="E4563" s="8"/>
      <c r="F4563" s="10"/>
      <c r="G4563" s="8">
        <v>50437</v>
      </c>
      <c r="H4563" s="8" t="s">
        <v>18320</v>
      </c>
      <c r="I4563" s="8" t="s">
        <v>3422</v>
      </c>
      <c r="J4563" s="8">
        <v>18419</v>
      </c>
      <c r="K4563" s="8" t="s">
        <v>33804</v>
      </c>
    </row>
    <row r="4564" spans="1:11" x14ac:dyDescent="0.2">
      <c r="A4564" s="8">
        <f>MAX($A$2:$A4563)+1</f>
        <v>3640</v>
      </c>
      <c r="B4564" s="8"/>
      <c r="C4564" s="9" t="str">
        <f t="shared" si="72"/>
        <v>Oconto Falls Lower</v>
      </c>
      <c r="D4564" s="8"/>
      <c r="E4564" s="8"/>
      <c r="F4564" s="10"/>
      <c r="G4564" s="8">
        <v>50439</v>
      </c>
      <c r="H4564" s="8" t="s">
        <v>18321</v>
      </c>
      <c r="I4564" s="8" t="s">
        <v>2647</v>
      </c>
      <c r="J4564" s="8">
        <v>42662</v>
      </c>
      <c r="K4564" s="8" t="s">
        <v>33804</v>
      </c>
    </row>
    <row r="4565" spans="1:11" x14ac:dyDescent="0.2">
      <c r="A4565" s="8">
        <f>MAX($A$2:$A4564)+1</f>
        <v>3641</v>
      </c>
      <c r="B4565" s="8"/>
      <c r="C4565" s="9" t="str">
        <f t="shared" si="72"/>
        <v>S D Warren Westbrook</v>
      </c>
      <c r="D4565" s="8"/>
      <c r="E4565" s="8"/>
      <c r="F4565" s="10"/>
      <c r="G4565" s="8">
        <v>50447</v>
      </c>
      <c r="H4565" s="8" t="s">
        <v>18322</v>
      </c>
      <c r="I4565" s="8" t="s">
        <v>3167</v>
      </c>
      <c r="J4565" s="8">
        <v>16721</v>
      </c>
      <c r="K4565" s="8" t="s">
        <v>33804</v>
      </c>
    </row>
    <row r="4566" spans="1:11" x14ac:dyDescent="0.2">
      <c r="A4566" s="8">
        <f>MAX($A$2:$A4565)+1</f>
        <v>3642</v>
      </c>
      <c r="B4566" s="8"/>
      <c r="C4566" s="9" t="str">
        <f t="shared" si="72"/>
        <v>Indeck Silver Springs Energy Center</v>
      </c>
      <c r="D4566" s="8"/>
      <c r="E4566" s="8"/>
      <c r="F4566" s="10"/>
      <c r="G4566" s="8">
        <v>50449</v>
      </c>
      <c r="H4566" s="8" t="s">
        <v>18323</v>
      </c>
      <c r="I4566" s="8" t="s">
        <v>2188</v>
      </c>
      <c r="J4566" s="8">
        <v>9245</v>
      </c>
      <c r="K4566" s="8" t="s">
        <v>33804</v>
      </c>
    </row>
    <row r="4567" spans="1:11" x14ac:dyDescent="0.2">
      <c r="A4567" s="8">
        <f>MAX($A$2:$A4566)+1</f>
        <v>3643</v>
      </c>
      <c r="B4567" s="8"/>
      <c r="C4567" s="9" t="str">
        <f t="shared" si="72"/>
        <v>Indeck Oswego Energy Center</v>
      </c>
      <c r="D4567" s="8"/>
      <c r="E4567" s="8"/>
      <c r="F4567" s="10"/>
      <c r="G4567" s="8">
        <v>50450</v>
      </c>
      <c r="H4567" s="8" t="s">
        <v>18324</v>
      </c>
      <c r="I4567" s="8" t="s">
        <v>2190</v>
      </c>
      <c r="J4567" s="8">
        <v>9244</v>
      </c>
      <c r="K4567" s="8" t="s">
        <v>33804</v>
      </c>
    </row>
    <row r="4568" spans="1:11" x14ac:dyDescent="0.2">
      <c r="A4568" s="8">
        <f>MAX($A$2:$A4567)+1</f>
        <v>3644</v>
      </c>
      <c r="B4568" s="8"/>
      <c r="C4568" s="9" t="str">
        <f t="shared" si="72"/>
        <v>Indeck Yerkes Energy Center</v>
      </c>
      <c r="D4568" s="8"/>
      <c r="E4568" s="8"/>
      <c r="F4568" s="10"/>
      <c r="G4568" s="8">
        <v>50451</v>
      </c>
      <c r="H4568" s="8" t="s">
        <v>18325</v>
      </c>
      <c r="I4568" s="8" t="s">
        <v>2191</v>
      </c>
      <c r="J4568" s="8">
        <v>9243</v>
      </c>
      <c r="K4568" s="8" t="s">
        <v>33804</v>
      </c>
    </row>
    <row r="4569" spans="1:11" x14ac:dyDescent="0.2">
      <c r="A4569" s="8">
        <f>MAX($A$2:$A4568)+1</f>
        <v>3645</v>
      </c>
      <c r="B4569" s="8"/>
      <c r="C4569" s="9" t="str">
        <f t="shared" si="72"/>
        <v>Procter &amp; Gamble Cincinnati Plant</v>
      </c>
      <c r="D4569" s="8"/>
      <c r="E4569" s="8"/>
      <c r="F4569" s="10"/>
      <c r="G4569" s="8">
        <v>50456</v>
      </c>
      <c r="H4569" s="8" t="s">
        <v>18326</v>
      </c>
      <c r="I4569" s="8" t="s">
        <v>3017</v>
      </c>
      <c r="J4569" s="8">
        <v>15400</v>
      </c>
      <c r="K4569" s="8" t="s">
        <v>33804</v>
      </c>
    </row>
    <row r="4570" spans="1:11" x14ac:dyDescent="0.2">
      <c r="A4570" s="8">
        <f>MAX($A$2:$A4569)+1</f>
        <v>3646</v>
      </c>
      <c r="B4570" s="8"/>
      <c r="C4570" s="9" t="str">
        <f t="shared" si="72"/>
        <v>Indeck Corinth Energy Center</v>
      </c>
      <c r="D4570" s="8"/>
      <c r="E4570" s="8"/>
      <c r="F4570" s="10"/>
      <c r="G4570" s="8">
        <v>50458</v>
      </c>
      <c r="H4570" s="8" t="s">
        <v>18327</v>
      </c>
      <c r="I4570" s="8" t="s">
        <v>2187</v>
      </c>
      <c r="J4570" s="8">
        <v>9263</v>
      </c>
      <c r="K4570" s="8" t="s">
        <v>33804</v>
      </c>
    </row>
    <row r="4571" spans="1:11" x14ac:dyDescent="0.2">
      <c r="A4571" s="8">
        <f>MAX($A$2:$A4570)+1</f>
        <v>3647</v>
      </c>
      <c r="B4571" s="8"/>
      <c r="C4571" s="9" t="str">
        <f t="shared" si="72"/>
        <v>Cheboygan</v>
      </c>
      <c r="D4571" s="8"/>
      <c r="E4571" s="8"/>
      <c r="F4571" s="10"/>
      <c r="G4571" s="8">
        <v>50461</v>
      </c>
      <c r="H4571" s="8" t="s">
        <v>18328</v>
      </c>
      <c r="I4571" s="8" t="s">
        <v>2036</v>
      </c>
      <c r="J4571" s="8">
        <v>7857</v>
      </c>
      <c r="K4571" s="8" t="s">
        <v>33804</v>
      </c>
    </row>
    <row r="4572" spans="1:11" x14ac:dyDescent="0.2">
      <c r="A4572" s="8">
        <f>MAX($A$2:$A4571)+1</f>
        <v>3648</v>
      </c>
      <c r="B4572" s="8"/>
      <c r="C4572" s="9" t="str">
        <f t="shared" si="72"/>
        <v>Procter &amp; Gamble Mehoopany Mill</v>
      </c>
      <c r="D4572" s="8"/>
      <c r="E4572" s="8"/>
      <c r="F4572" s="10"/>
      <c r="G4572" s="8">
        <v>50463</v>
      </c>
      <c r="H4572" s="8" t="s">
        <v>18329</v>
      </c>
      <c r="I4572" s="8" t="s">
        <v>3018</v>
      </c>
      <c r="J4572" s="8">
        <v>15394</v>
      </c>
      <c r="K4572" s="8" t="s">
        <v>33804</v>
      </c>
    </row>
    <row r="4573" spans="1:11" x14ac:dyDescent="0.2">
      <c r="A4573" s="8">
        <f>MAX($A$2:$A4572)+1</f>
        <v>3649</v>
      </c>
      <c r="B4573" s="8"/>
      <c r="C4573" s="9" t="str">
        <f t="shared" si="72"/>
        <v>Oxnard</v>
      </c>
      <c r="D4573" s="8"/>
      <c r="E4573" s="8"/>
      <c r="F4573" s="10"/>
      <c r="G4573" s="8">
        <v>50464</v>
      </c>
      <c r="H4573" s="8" t="s">
        <v>18330</v>
      </c>
      <c r="I4573" s="8" t="s">
        <v>3019</v>
      </c>
      <c r="J4573" s="8">
        <v>15375</v>
      </c>
      <c r="K4573" s="8" t="s">
        <v>33804</v>
      </c>
    </row>
    <row r="4574" spans="1:11" x14ac:dyDescent="0.2">
      <c r="A4574" s="8">
        <f>MAX($A$2:$A4573)+1</f>
        <v>3650</v>
      </c>
      <c r="B4574" s="8"/>
      <c r="C4574" s="9" t="str">
        <f t="shared" si="72"/>
        <v>Flint River Operations</v>
      </c>
      <c r="D4574" s="8"/>
      <c r="E4574" s="8"/>
      <c r="F4574" s="10"/>
      <c r="G4574" s="8">
        <v>50465</v>
      </c>
      <c r="H4574" s="8" t="s">
        <v>18331</v>
      </c>
      <c r="I4574" s="8" t="s">
        <v>3857</v>
      </c>
      <c r="J4574" s="8">
        <v>20542</v>
      </c>
      <c r="K4574" s="8" t="s">
        <v>33804</v>
      </c>
    </row>
    <row r="4575" spans="1:11" x14ac:dyDescent="0.2">
      <c r="A4575" s="8">
        <f>MAX($A$2:$A4574)+1</f>
        <v>3651</v>
      </c>
      <c r="B4575" s="8"/>
      <c r="C4575" s="9" t="str">
        <f t="shared" si="72"/>
        <v>Buckeye Florida LP</v>
      </c>
      <c r="D4575" s="8"/>
      <c r="E4575" s="8"/>
      <c r="F4575" s="10"/>
      <c r="G4575" s="8">
        <v>50466</v>
      </c>
      <c r="H4575" s="8" t="s">
        <v>18332</v>
      </c>
      <c r="I4575" s="8" t="s">
        <v>838</v>
      </c>
      <c r="J4575" s="8">
        <v>2522</v>
      </c>
      <c r="K4575" s="8" t="s">
        <v>33804</v>
      </c>
    </row>
    <row r="4576" spans="1:11" x14ac:dyDescent="0.2">
      <c r="A4576" s="8">
        <f>MAX($A$2:$A4575)+1</f>
        <v>3652</v>
      </c>
      <c r="B4576" s="8"/>
      <c r="C4576" s="9" t="str">
        <f t="shared" si="72"/>
        <v>Rocky Mount Mill</v>
      </c>
      <c r="D4576" s="8"/>
      <c r="E4576" s="8"/>
      <c r="F4576" s="10"/>
      <c r="G4576" s="8">
        <v>50468</v>
      </c>
      <c r="H4576" s="8" t="s">
        <v>18333</v>
      </c>
      <c r="I4576" s="8" t="s">
        <v>903</v>
      </c>
      <c r="J4576" s="8">
        <v>55876</v>
      </c>
      <c r="K4576" s="8" t="s">
        <v>33804</v>
      </c>
    </row>
    <row r="4577" spans="1:11" x14ac:dyDescent="0.2">
      <c r="A4577" s="8">
        <f>MAX($A$2:$A4576)+1</f>
        <v>3653</v>
      </c>
      <c r="B4577" s="8"/>
      <c r="C4577" s="9" t="str">
        <f t="shared" si="72"/>
        <v>Covanta Niagara LP</v>
      </c>
      <c r="D4577" s="8"/>
      <c r="E4577" s="8"/>
      <c r="F4577" s="10"/>
      <c r="G4577" s="8">
        <v>50472</v>
      </c>
      <c r="H4577" s="8" t="s">
        <v>18334</v>
      </c>
      <c r="I4577" s="8" t="s">
        <v>1487</v>
      </c>
      <c r="J4577" s="8">
        <v>470</v>
      </c>
      <c r="K4577" s="8" t="s">
        <v>33804</v>
      </c>
    </row>
    <row r="4578" spans="1:11" x14ac:dyDescent="0.2">
      <c r="A4578" s="8">
        <f>MAX($A$2:$A4577)+1</f>
        <v>3654</v>
      </c>
      <c r="B4578" s="8"/>
      <c r="C4578" s="9" t="str">
        <f t="shared" si="72"/>
        <v>Swift Creek Chemical Complex</v>
      </c>
      <c r="D4578" s="8"/>
      <c r="E4578" s="8"/>
      <c r="F4578" s="10"/>
      <c r="G4578" s="8">
        <v>50474</v>
      </c>
      <c r="H4578" s="8" t="s">
        <v>18335</v>
      </c>
      <c r="I4578" s="8" t="s">
        <v>3870</v>
      </c>
      <c r="J4578" s="8">
        <v>20558</v>
      </c>
      <c r="K4578" s="8" t="s">
        <v>33804</v>
      </c>
    </row>
    <row r="4579" spans="1:11" x14ac:dyDescent="0.2">
      <c r="A4579" s="8">
        <f>MAX($A$2:$A4578)+1</f>
        <v>3655</v>
      </c>
      <c r="B4579" s="8"/>
      <c r="C4579" s="9" t="str">
        <f t="shared" si="72"/>
        <v>Corpus Christi</v>
      </c>
      <c r="D4579" s="8"/>
      <c r="E4579" s="8"/>
      <c r="F4579" s="10"/>
      <c r="G4579" s="8">
        <v>50475</v>
      </c>
      <c r="H4579" s="8" t="s">
        <v>18336</v>
      </c>
      <c r="I4579" s="8" t="s">
        <v>1761</v>
      </c>
      <c r="J4579" s="8">
        <v>5065</v>
      </c>
      <c r="K4579" s="8" t="s">
        <v>33804</v>
      </c>
    </row>
    <row r="4580" spans="1:11" x14ac:dyDescent="0.2">
      <c r="A4580" s="8">
        <f>MAX($A$2:$A4579)+1</f>
        <v>3656</v>
      </c>
      <c r="B4580" s="8"/>
      <c r="C4580" s="9" t="str">
        <f t="shared" si="72"/>
        <v>Packaging of America Tomahawk Mill</v>
      </c>
      <c r="D4580" s="8"/>
      <c r="E4580" s="8"/>
      <c r="F4580" s="10"/>
      <c r="G4580" s="8">
        <v>50476</v>
      </c>
      <c r="H4580" s="8" t="s">
        <v>18337</v>
      </c>
      <c r="I4580" s="8" t="s">
        <v>2917</v>
      </c>
      <c r="J4580" s="8">
        <v>14369</v>
      </c>
      <c r="K4580" s="8" t="s">
        <v>33804</v>
      </c>
    </row>
    <row r="4581" spans="1:11" x14ac:dyDescent="0.2">
      <c r="A4581" s="8">
        <f>MAX($A$2:$A4580)+1</f>
        <v>3657</v>
      </c>
      <c r="B4581" s="8"/>
      <c r="C4581" s="9" t="str">
        <f t="shared" si="72"/>
        <v>Georgia-Pacific Big Island</v>
      </c>
      <c r="D4581" s="8"/>
      <c r="E4581" s="8"/>
      <c r="F4581" s="10"/>
      <c r="G4581" s="8">
        <v>50479</v>
      </c>
      <c r="H4581" s="8" t="s">
        <v>18338</v>
      </c>
      <c r="I4581" s="8" t="s">
        <v>2020</v>
      </c>
      <c r="J4581" s="8">
        <v>7167</v>
      </c>
      <c r="K4581" s="8" t="s">
        <v>33804</v>
      </c>
    </row>
    <row r="4582" spans="1:11" x14ac:dyDescent="0.2">
      <c r="A4582" s="8">
        <f>MAX($A$2:$A4581)+1</f>
        <v>3658</v>
      </c>
      <c r="B4582" s="8"/>
      <c r="C4582" s="9" t="str">
        <f t="shared" si="72"/>
        <v>Tennessee Eastman Operations</v>
      </c>
      <c r="D4582" s="8"/>
      <c r="E4582" s="8"/>
      <c r="F4582" s="10"/>
      <c r="G4582" s="8">
        <v>50481</v>
      </c>
      <c r="H4582" s="8" t="s">
        <v>18339</v>
      </c>
      <c r="I4582" s="8" t="s">
        <v>1690</v>
      </c>
      <c r="J4582" s="8">
        <v>5610</v>
      </c>
      <c r="K4582" s="8" t="s">
        <v>33804</v>
      </c>
    </row>
    <row r="4583" spans="1:11" x14ac:dyDescent="0.2">
      <c r="A4583" s="8">
        <f>MAX($A$2:$A4582)+1</f>
        <v>3659</v>
      </c>
      <c r="B4583" s="8"/>
      <c r="C4583" s="9" t="str">
        <f t="shared" si="72"/>
        <v>Clewiston Sugar House</v>
      </c>
      <c r="D4583" s="8"/>
      <c r="E4583" s="8"/>
      <c r="F4583" s="10"/>
      <c r="G4583" s="8">
        <v>50482</v>
      </c>
      <c r="H4583" s="8" t="s">
        <v>18340</v>
      </c>
      <c r="I4583" s="8" t="s">
        <v>3674</v>
      </c>
      <c r="J4583" s="8">
        <v>19365</v>
      </c>
      <c r="K4583" s="8" t="s">
        <v>33804</v>
      </c>
    </row>
    <row r="4584" spans="1:11" x14ac:dyDescent="0.2">
      <c r="A4584" s="8">
        <f>MAX($A$2:$A4583)+1</f>
        <v>3660</v>
      </c>
      <c r="B4584" s="8"/>
      <c r="C4584" s="9" t="str">
        <f t="shared" si="72"/>
        <v>Altech III</v>
      </c>
      <c r="D4584" s="8"/>
      <c r="E4584" s="8"/>
      <c r="F4584" s="10"/>
      <c r="G4584" s="8">
        <v>50485</v>
      </c>
      <c r="H4584" s="8" t="s">
        <v>18341</v>
      </c>
      <c r="I4584" s="8" t="s">
        <v>2683</v>
      </c>
      <c r="J4584" s="8">
        <v>59099</v>
      </c>
      <c r="K4584" s="8" t="s">
        <v>33804</v>
      </c>
    </row>
    <row r="4585" spans="1:11" x14ac:dyDescent="0.2">
      <c r="A4585" s="8">
        <f>MAX($A$2:$A4584)+1</f>
        <v>3661</v>
      </c>
      <c r="B4585" s="8"/>
      <c r="C4585" s="9" t="str">
        <f t="shared" si="72"/>
        <v>PPG Powerhouse A</v>
      </c>
      <c r="D4585" s="8"/>
      <c r="E4585" s="8"/>
      <c r="F4585" s="10"/>
      <c r="G4585" s="8">
        <v>50487</v>
      </c>
      <c r="H4585" s="8" t="s">
        <v>18342</v>
      </c>
      <c r="I4585" s="8" t="s">
        <v>1677</v>
      </c>
      <c r="J4585" s="8">
        <v>14306</v>
      </c>
      <c r="K4585" s="8" t="s">
        <v>33804</v>
      </c>
    </row>
    <row r="4586" spans="1:11" x14ac:dyDescent="0.2">
      <c r="A4586" s="8">
        <f>MAX($A$2:$A4585)+1</f>
        <v>3662</v>
      </c>
      <c r="B4586" s="8"/>
      <c r="C4586" s="9" t="str">
        <f t="shared" si="72"/>
        <v>PPG Riverside</v>
      </c>
      <c r="D4586" s="8"/>
      <c r="E4586" s="8"/>
      <c r="F4586" s="10"/>
      <c r="G4586" s="8">
        <v>50488</v>
      </c>
      <c r="H4586" s="8" t="s">
        <v>18343</v>
      </c>
      <c r="I4586" s="8" t="s">
        <v>1677</v>
      </c>
      <c r="J4586" s="8">
        <v>14306</v>
      </c>
      <c r="K4586" s="8" t="s">
        <v>33804</v>
      </c>
    </row>
    <row r="4587" spans="1:11" x14ac:dyDescent="0.2">
      <c r="A4587" s="8">
        <f>MAX($A$2:$A4586)+1</f>
        <v>3663</v>
      </c>
      <c r="B4587" s="8"/>
      <c r="C4587" s="9" t="str">
        <f t="shared" si="72"/>
        <v>PPG Powerhouse C</v>
      </c>
      <c r="D4587" s="8"/>
      <c r="E4587" s="8"/>
      <c r="F4587" s="10"/>
      <c r="G4587" s="8">
        <v>50489</v>
      </c>
      <c r="H4587" s="8" t="s">
        <v>18344</v>
      </c>
      <c r="I4587" s="8" t="s">
        <v>1677</v>
      </c>
      <c r="J4587" s="8">
        <v>14306</v>
      </c>
      <c r="K4587" s="8" t="s">
        <v>33804</v>
      </c>
    </row>
    <row r="4588" spans="1:11" x14ac:dyDescent="0.2">
      <c r="A4588" s="8">
        <f>MAX($A$2:$A4587)+1</f>
        <v>3664</v>
      </c>
      <c r="B4588" s="8"/>
      <c r="C4588" s="9" t="str">
        <f t="shared" si="72"/>
        <v>PPG Plant C Caustic</v>
      </c>
      <c r="D4588" s="8"/>
      <c r="E4588" s="8"/>
      <c r="F4588" s="10"/>
      <c r="G4588" s="8">
        <v>50490</v>
      </c>
      <c r="H4588" s="8" t="s">
        <v>18345</v>
      </c>
      <c r="I4588" s="8" t="s">
        <v>1677</v>
      </c>
      <c r="J4588" s="8">
        <v>14306</v>
      </c>
      <c r="K4588" s="8" t="s">
        <v>33804</v>
      </c>
    </row>
    <row r="4589" spans="1:11" x14ac:dyDescent="0.2">
      <c r="A4589" s="8">
        <f>MAX($A$2:$A4588)+1</f>
        <v>3665</v>
      </c>
      <c r="B4589" s="8"/>
      <c r="C4589" s="9" t="str">
        <f t="shared" si="72"/>
        <v>PPG Natrium Plant</v>
      </c>
      <c r="D4589" s="8"/>
      <c r="E4589" s="8"/>
      <c r="F4589" s="10"/>
      <c r="G4589" s="8">
        <v>50491</v>
      </c>
      <c r="H4589" s="8" t="s">
        <v>18346</v>
      </c>
      <c r="I4589" s="8" t="s">
        <v>2997</v>
      </c>
      <c r="J4589" s="8">
        <v>50033</v>
      </c>
      <c r="K4589" s="8" t="s">
        <v>33804</v>
      </c>
    </row>
    <row r="4590" spans="1:11" x14ac:dyDescent="0.2">
      <c r="A4590" s="8">
        <f>MAX($A$2:$A4589)+1</f>
        <v>3666</v>
      </c>
      <c r="B4590" s="8"/>
      <c r="C4590" s="9" t="str">
        <f t="shared" si="72"/>
        <v>Gas Utilization Facility</v>
      </c>
      <c r="D4590" s="8"/>
      <c r="E4590" s="8"/>
      <c r="F4590" s="10"/>
      <c r="G4590" s="8">
        <v>50492</v>
      </c>
      <c r="H4590" s="8" t="s">
        <v>18347</v>
      </c>
      <c r="I4590" s="8" t="s">
        <v>1296</v>
      </c>
      <c r="J4590" s="8">
        <v>16764</v>
      </c>
      <c r="K4590" s="8" t="s">
        <v>33804</v>
      </c>
    </row>
    <row r="4591" spans="1:11" x14ac:dyDescent="0.2">
      <c r="A4591" s="8">
        <f>MAX($A$2:$A4590)+1</f>
        <v>3667</v>
      </c>
      <c r="B4591" s="8"/>
      <c r="C4591" s="9" t="str">
        <f t="shared" si="72"/>
        <v>Double C</v>
      </c>
      <c r="D4591" s="8"/>
      <c r="E4591" s="8"/>
      <c r="F4591" s="10"/>
      <c r="G4591" s="8">
        <v>50493</v>
      </c>
      <c r="H4591" s="8" t="s">
        <v>18348</v>
      </c>
      <c r="I4591" s="8" t="s">
        <v>1624</v>
      </c>
      <c r="J4591" s="8">
        <v>59986</v>
      </c>
      <c r="K4591" s="8" t="s">
        <v>33804</v>
      </c>
    </row>
    <row r="4592" spans="1:11" x14ac:dyDescent="0.2">
      <c r="A4592" s="8">
        <f>MAX($A$2:$A4591)+1</f>
        <v>3668</v>
      </c>
      <c r="B4592" s="8"/>
      <c r="C4592" s="9" t="str">
        <f t="shared" si="72"/>
        <v>Kern Front</v>
      </c>
      <c r="D4592" s="8"/>
      <c r="E4592" s="8"/>
      <c r="F4592" s="10"/>
      <c r="G4592" s="8">
        <v>50494</v>
      </c>
      <c r="H4592" s="8" t="s">
        <v>18349</v>
      </c>
      <c r="I4592" s="8" t="s">
        <v>2301</v>
      </c>
      <c r="J4592" s="8">
        <v>59987</v>
      </c>
      <c r="K4592" s="8" t="s">
        <v>33804</v>
      </c>
    </row>
    <row r="4593" spans="1:11" x14ac:dyDescent="0.2">
      <c r="A4593" s="8">
        <f>MAX($A$2:$A4592)+1</f>
        <v>3669</v>
      </c>
      <c r="B4593" s="8"/>
      <c r="C4593" s="9" t="str">
        <f t="shared" si="72"/>
        <v>High Sierra</v>
      </c>
      <c r="D4593" s="8"/>
      <c r="E4593" s="8"/>
      <c r="F4593" s="10"/>
      <c r="G4593" s="8">
        <v>50495</v>
      </c>
      <c r="H4593" s="8" t="s">
        <v>18350</v>
      </c>
      <c r="I4593" s="8" t="s">
        <v>2113</v>
      </c>
      <c r="J4593" s="8">
        <v>59988</v>
      </c>
      <c r="K4593" s="8" t="s">
        <v>33804</v>
      </c>
    </row>
    <row r="4594" spans="1:11" x14ac:dyDescent="0.2">
      <c r="A4594" s="8">
        <f>MAX($A$2:$A4593)+1</f>
        <v>3670</v>
      </c>
      <c r="B4594" s="8"/>
      <c r="C4594" s="9" t="str">
        <f t="shared" si="72"/>
        <v>Bayonne Plant Holding LLC</v>
      </c>
      <c r="D4594" s="8"/>
      <c r="E4594" s="8"/>
      <c r="F4594" s="10"/>
      <c r="G4594" s="8">
        <v>50497</v>
      </c>
      <c r="H4594" s="8" t="s">
        <v>18351</v>
      </c>
      <c r="I4594" s="8" t="s">
        <v>2620</v>
      </c>
      <c r="J4594" s="8">
        <v>56516</v>
      </c>
      <c r="K4594" s="8" t="s">
        <v>33804</v>
      </c>
    </row>
    <row r="4595" spans="1:11" x14ac:dyDescent="0.2">
      <c r="A4595" s="8">
        <f>MAX($A$2:$A4594)+1</f>
        <v>3671</v>
      </c>
      <c r="B4595" s="8"/>
      <c r="C4595" s="9" t="str">
        <f t="shared" si="72"/>
        <v>Capital District Energy Center</v>
      </c>
      <c r="D4595" s="8"/>
      <c r="E4595" s="8"/>
      <c r="F4595" s="10"/>
      <c r="G4595" s="8">
        <v>50498</v>
      </c>
      <c r="H4595" s="8" t="s">
        <v>18352</v>
      </c>
      <c r="I4595" s="8" t="s">
        <v>2489</v>
      </c>
      <c r="J4595" s="8">
        <v>50168</v>
      </c>
      <c r="K4595" s="8" t="s">
        <v>33804</v>
      </c>
    </row>
    <row r="4596" spans="1:11" x14ac:dyDescent="0.2">
      <c r="A4596" s="8">
        <f>MAX($A$2:$A4595)+1</f>
        <v>3672</v>
      </c>
      <c r="B4596" s="8"/>
      <c r="C4596" s="9" t="str">
        <f t="shared" si="72"/>
        <v>PCS Phosphate</v>
      </c>
      <c r="D4596" s="8"/>
      <c r="E4596" s="8"/>
      <c r="F4596" s="10"/>
      <c r="G4596" s="8">
        <v>50509</v>
      </c>
      <c r="H4596" s="8" t="s">
        <v>2920</v>
      </c>
      <c r="I4596" s="8" t="s">
        <v>2920</v>
      </c>
      <c r="J4596" s="8">
        <v>22175</v>
      </c>
      <c r="K4596" s="8" t="s">
        <v>33804</v>
      </c>
    </row>
    <row r="4597" spans="1:11" x14ac:dyDescent="0.2">
      <c r="A4597" s="8">
        <f>MAX($A$2:$A4596)+1</f>
        <v>3673</v>
      </c>
      <c r="B4597" s="8"/>
      <c r="C4597" s="9" t="str">
        <f t="shared" si="72"/>
        <v>Glen Park Hydroelectric Project</v>
      </c>
      <c r="D4597" s="8"/>
      <c r="E4597" s="8"/>
      <c r="F4597" s="10"/>
      <c r="G4597" s="8">
        <v>50512</v>
      </c>
      <c r="H4597" s="8" t="s">
        <v>18353</v>
      </c>
      <c r="I4597" s="8" t="s">
        <v>2754</v>
      </c>
      <c r="J4597" s="8">
        <v>13727</v>
      </c>
      <c r="K4597" s="8" t="s">
        <v>33804</v>
      </c>
    </row>
    <row r="4598" spans="1:11" x14ac:dyDescent="0.2">
      <c r="A4598" s="8">
        <f>MAX($A$2:$A4597)+1</f>
        <v>3674</v>
      </c>
      <c r="B4598" s="8"/>
      <c r="C4598" s="9" t="str">
        <f t="shared" si="72"/>
        <v>Stillwater Reservoir Hydro</v>
      </c>
      <c r="D4598" s="8"/>
      <c r="E4598" s="8"/>
      <c r="F4598" s="10"/>
      <c r="G4598" s="8">
        <v>50513</v>
      </c>
      <c r="H4598" s="8" t="s">
        <v>18354</v>
      </c>
      <c r="I4598" s="8" t="s">
        <v>3410</v>
      </c>
      <c r="J4598" s="8">
        <v>18121</v>
      </c>
      <c r="K4598" s="8" t="s">
        <v>33804</v>
      </c>
    </row>
    <row r="4599" spans="1:11" x14ac:dyDescent="0.2">
      <c r="A4599" s="8">
        <f>MAX($A$2:$A4598)+1</f>
        <v>3675</v>
      </c>
      <c r="B4599" s="8"/>
      <c r="C4599" s="9" t="str">
        <f t="shared" si="72"/>
        <v>Fort Miller Hydroelectric Facility</v>
      </c>
      <c r="D4599" s="8"/>
      <c r="E4599" s="8"/>
      <c r="F4599" s="10"/>
      <c r="G4599" s="8">
        <v>50514</v>
      </c>
      <c r="H4599" s="8" t="s">
        <v>18355</v>
      </c>
      <c r="I4599" s="8" t="s">
        <v>1862</v>
      </c>
      <c r="J4599" s="8">
        <v>6495</v>
      </c>
      <c r="K4599" s="8" t="s">
        <v>33804</v>
      </c>
    </row>
    <row r="4600" spans="1:11" x14ac:dyDescent="0.2">
      <c r="A4600" s="8">
        <f>MAX($A$2:$A4599)+1</f>
        <v>3676</v>
      </c>
      <c r="B4600" s="8"/>
      <c r="C4600" s="9" t="str">
        <f t="shared" si="72"/>
        <v>Equilon Los Angeles Refining</v>
      </c>
      <c r="D4600" s="8"/>
      <c r="E4600" s="8"/>
      <c r="F4600" s="10"/>
      <c r="G4600" s="8">
        <v>50530</v>
      </c>
      <c r="H4600" s="8" t="s">
        <v>18356</v>
      </c>
      <c r="I4600" s="8" t="s">
        <v>3543</v>
      </c>
      <c r="J4600" s="8">
        <v>55985</v>
      </c>
      <c r="K4600" s="8" t="s">
        <v>33804</v>
      </c>
    </row>
    <row r="4601" spans="1:11" x14ac:dyDescent="0.2">
      <c r="A4601" s="8">
        <f>MAX($A$2:$A4600)+1</f>
        <v>3677</v>
      </c>
      <c r="B4601" s="8"/>
      <c r="C4601" s="9" t="str">
        <f t="shared" si="72"/>
        <v>Victory Garden (Tehachapi)</v>
      </c>
      <c r="D4601" s="8"/>
      <c r="E4601" s="8"/>
      <c r="F4601" s="10"/>
      <c r="G4601" s="8">
        <v>50532</v>
      </c>
      <c r="H4601" s="8" t="s">
        <v>18357</v>
      </c>
      <c r="I4601" s="8" t="s">
        <v>3885</v>
      </c>
      <c r="J4601" s="8">
        <v>56899</v>
      </c>
      <c r="K4601" s="8" t="s">
        <v>33804</v>
      </c>
    </row>
    <row r="4602" spans="1:11" x14ac:dyDescent="0.2">
      <c r="A4602" s="8">
        <f>MAX($A$2:$A4601)+1</f>
        <v>3678</v>
      </c>
      <c r="B4602" s="8"/>
      <c r="C4602" s="9" t="str">
        <f t="shared" si="72"/>
        <v>Painted Hills</v>
      </c>
      <c r="D4602" s="8"/>
      <c r="E4602" s="8"/>
      <c r="F4602" s="10"/>
      <c r="G4602" s="8">
        <v>50533</v>
      </c>
      <c r="H4602" s="8" t="s">
        <v>18358</v>
      </c>
      <c r="I4602" s="8" t="s">
        <v>2059</v>
      </c>
      <c r="J4602" s="8">
        <v>55759</v>
      </c>
      <c r="K4602" s="8" t="s">
        <v>33804</v>
      </c>
    </row>
    <row r="4603" spans="1:11" x14ac:dyDescent="0.2">
      <c r="A4603" s="8">
        <f>MAX($A$2:$A4602)+1</f>
        <v>3679</v>
      </c>
      <c r="B4603" s="8"/>
      <c r="C4603" s="9" t="str">
        <f t="shared" si="72"/>
        <v>Santa Clara (85C)</v>
      </c>
      <c r="D4603" s="8"/>
      <c r="E4603" s="8"/>
      <c r="F4603" s="10"/>
      <c r="G4603" s="8">
        <v>50534</v>
      </c>
      <c r="H4603" s="8" t="s">
        <v>18359</v>
      </c>
      <c r="I4603" s="8" t="s">
        <v>2683</v>
      </c>
      <c r="J4603" s="8">
        <v>59099</v>
      </c>
      <c r="K4603" s="8" t="s">
        <v>33804</v>
      </c>
    </row>
    <row r="4604" spans="1:11" x14ac:dyDescent="0.2">
      <c r="A4604" s="8">
        <f>MAX($A$2:$A4603)+1</f>
        <v>3680</v>
      </c>
      <c r="B4604" s="8"/>
      <c r="C4604" s="9" t="str">
        <f t="shared" si="72"/>
        <v>Mesa Wind Power Corp</v>
      </c>
      <c r="D4604" s="8"/>
      <c r="E4604" s="8"/>
      <c r="F4604" s="10"/>
      <c r="G4604" s="8">
        <v>50535</v>
      </c>
      <c r="H4604" s="8" t="s">
        <v>18360</v>
      </c>
      <c r="I4604" s="8" t="s">
        <v>826</v>
      </c>
      <c r="J4604" s="8">
        <v>11556</v>
      </c>
      <c r="K4604" s="8" t="s">
        <v>33804</v>
      </c>
    </row>
    <row r="4605" spans="1:11" x14ac:dyDescent="0.2">
      <c r="A4605" s="8">
        <f>MAX($A$2:$A4604)+1</f>
        <v>3681</v>
      </c>
      <c r="B4605" s="8"/>
      <c r="C4605" s="9" t="str">
        <f t="shared" si="72"/>
        <v>Sky River LLC</v>
      </c>
      <c r="D4605" s="8"/>
      <c r="E4605" s="8"/>
      <c r="F4605" s="10"/>
      <c r="G4605" s="8">
        <v>50536</v>
      </c>
      <c r="H4605" s="8" t="s">
        <v>3283</v>
      </c>
      <c r="I4605" s="8" t="s">
        <v>3283</v>
      </c>
      <c r="J4605" s="8">
        <v>17288</v>
      </c>
      <c r="K4605" s="8" t="s">
        <v>33804</v>
      </c>
    </row>
    <row r="4606" spans="1:11" x14ac:dyDescent="0.2">
      <c r="A4606" s="8">
        <f>MAX($A$2:$A4605)+1</f>
        <v>3682</v>
      </c>
      <c r="B4606" s="8"/>
      <c r="C4606" s="9" t="str">
        <f t="shared" si="72"/>
        <v>SRI International Cogen Project</v>
      </c>
      <c r="D4606" s="8"/>
      <c r="E4606" s="8"/>
      <c r="F4606" s="10"/>
      <c r="G4606" s="8">
        <v>50537</v>
      </c>
      <c r="H4606" s="8" t="s">
        <v>18361</v>
      </c>
      <c r="I4606" s="8" t="s">
        <v>2249</v>
      </c>
      <c r="J4606" s="8">
        <v>9297</v>
      </c>
      <c r="K4606" s="8" t="s">
        <v>33804</v>
      </c>
    </row>
    <row r="4607" spans="1:11" x14ac:dyDescent="0.2">
      <c r="A4607" s="8">
        <f>MAX($A$2:$A4606)+1</f>
        <v>3683</v>
      </c>
      <c r="B4607" s="8"/>
      <c r="C4607" s="9" t="str">
        <f t="shared" si="72"/>
        <v>Boltonville Hydro Associates</v>
      </c>
      <c r="D4607" s="8"/>
      <c r="E4607" s="8"/>
      <c r="F4607" s="10"/>
      <c r="G4607" s="8">
        <v>50539</v>
      </c>
      <c r="H4607" s="8" t="s">
        <v>788</v>
      </c>
      <c r="I4607" s="8" t="s">
        <v>788</v>
      </c>
      <c r="J4607" s="8">
        <v>1966</v>
      </c>
      <c r="K4607" s="8" t="s">
        <v>33804</v>
      </c>
    </row>
    <row r="4608" spans="1:11" x14ac:dyDescent="0.2">
      <c r="A4608" s="8">
        <f>MAX($A$2:$A4607)+1</f>
        <v>3684</v>
      </c>
      <c r="B4608" s="8"/>
      <c r="C4608" s="9" t="str">
        <f t="shared" si="72"/>
        <v>BP Carson Refinery</v>
      </c>
      <c r="D4608" s="8"/>
      <c r="E4608" s="8"/>
      <c r="F4608" s="10"/>
      <c r="G4608" s="8">
        <v>50540</v>
      </c>
      <c r="H4608" s="8" t="s">
        <v>18362</v>
      </c>
      <c r="I4608" s="8" t="s">
        <v>3540</v>
      </c>
      <c r="J4608" s="8">
        <v>2696</v>
      </c>
      <c r="K4608" s="8" t="s">
        <v>33804</v>
      </c>
    </row>
    <row r="4609" spans="1:11" x14ac:dyDescent="0.2">
      <c r="A4609" s="8">
        <f>MAX($A$2:$A4608)+1</f>
        <v>3685</v>
      </c>
      <c r="B4609" s="8"/>
      <c r="C4609" s="9" t="str">
        <f t="shared" si="72"/>
        <v>Harbor Cogen</v>
      </c>
      <c r="D4609" s="8"/>
      <c r="E4609" s="8"/>
      <c r="F4609" s="10"/>
      <c r="G4609" s="8">
        <v>50541</v>
      </c>
      <c r="H4609" s="8" t="s">
        <v>18363</v>
      </c>
      <c r="I4609" s="8" t="s">
        <v>2069</v>
      </c>
      <c r="J4609" s="8">
        <v>8303</v>
      </c>
      <c r="K4609" s="8" t="s">
        <v>33804</v>
      </c>
    </row>
    <row r="4610" spans="1:11" x14ac:dyDescent="0.2">
      <c r="A4610" s="8">
        <f>MAX($A$2:$A4609)+1</f>
        <v>3686</v>
      </c>
      <c r="B4610" s="8"/>
      <c r="C4610" s="9" t="str">
        <f t="shared" si="72"/>
        <v>Port Townsend Paper</v>
      </c>
      <c r="D4610" s="8"/>
      <c r="E4610" s="8"/>
      <c r="F4610" s="10"/>
      <c r="G4610" s="8">
        <v>50544</v>
      </c>
      <c r="H4610" s="8" t="s">
        <v>18364</v>
      </c>
      <c r="I4610" s="8" t="s">
        <v>2982</v>
      </c>
      <c r="J4610" s="8">
        <v>26840</v>
      </c>
      <c r="K4610" s="8" t="s">
        <v>33804</v>
      </c>
    </row>
    <row r="4611" spans="1:11" x14ac:dyDescent="0.2">
      <c r="A4611" s="8">
        <f>MAX($A$2:$A4610)+1</f>
        <v>3687</v>
      </c>
      <c r="B4611" s="8"/>
      <c r="C4611" s="9" t="str">
        <f t="shared" si="72"/>
        <v>Lawrence Hydroelectric Associates</v>
      </c>
      <c r="D4611" s="8"/>
      <c r="E4611" s="8"/>
      <c r="F4611" s="10"/>
      <c r="G4611" s="8">
        <v>50545</v>
      </c>
      <c r="H4611" s="8" t="s">
        <v>18365</v>
      </c>
      <c r="I4611" s="8" t="s">
        <v>2365</v>
      </c>
      <c r="J4611" s="8">
        <v>23576</v>
      </c>
      <c r="K4611" s="8" t="s">
        <v>33804</v>
      </c>
    </row>
    <row r="4612" spans="1:11" x14ac:dyDescent="0.2">
      <c r="A4612" s="8">
        <f>MAX($A$2:$A4611)+1</f>
        <v>3688</v>
      </c>
      <c r="B4612" s="8"/>
      <c r="C4612" s="9" t="str">
        <f t="shared" si="72"/>
        <v>Bowman</v>
      </c>
      <c r="D4612" s="8"/>
      <c r="E4612" s="8"/>
      <c r="F4612" s="10"/>
      <c r="G4612" s="8">
        <v>50546</v>
      </c>
      <c r="H4612" s="8" t="s">
        <v>18366</v>
      </c>
      <c r="I4612" s="8" t="s">
        <v>2678</v>
      </c>
      <c r="J4612" s="8">
        <v>13402</v>
      </c>
      <c r="K4612" s="8" t="s">
        <v>33804</v>
      </c>
    </row>
    <row r="4613" spans="1:11" x14ac:dyDescent="0.2">
      <c r="A4613" s="8">
        <f>MAX($A$2:$A4612)+1</f>
        <v>3689</v>
      </c>
      <c r="B4613" s="8"/>
      <c r="C4613" s="9" t="str">
        <f t="shared" si="72"/>
        <v>Cabazon Wind Farm</v>
      </c>
      <c r="D4613" s="8"/>
      <c r="E4613" s="8"/>
      <c r="F4613" s="10"/>
      <c r="G4613" s="8">
        <v>50552</v>
      </c>
      <c r="H4613" s="8" t="s">
        <v>18367</v>
      </c>
      <c r="I4613" s="8" t="s">
        <v>1881</v>
      </c>
      <c r="J4613" s="8">
        <v>49751</v>
      </c>
      <c r="K4613" s="8" t="s">
        <v>33804</v>
      </c>
    </row>
    <row r="4614" spans="1:11" x14ac:dyDescent="0.2">
      <c r="A4614" s="8">
        <f>MAX($A$2:$A4613)+1</f>
        <v>3690</v>
      </c>
      <c r="B4614" s="8"/>
      <c r="C4614" s="9" t="str">
        <f t="shared" si="72"/>
        <v>Edom Hills Project 1 LLC</v>
      </c>
      <c r="D4614" s="8"/>
      <c r="E4614" s="8"/>
      <c r="F4614" s="10"/>
      <c r="G4614" s="8">
        <v>50553</v>
      </c>
      <c r="H4614" s="8" t="s">
        <v>8074</v>
      </c>
      <c r="I4614" s="8" t="s">
        <v>520</v>
      </c>
      <c r="J4614" s="8">
        <v>55963</v>
      </c>
      <c r="K4614" s="8" t="s">
        <v>33804</v>
      </c>
    </row>
    <row r="4615" spans="1:11" x14ac:dyDescent="0.2">
      <c r="A4615" s="8">
        <f>MAX($A$2:$A4614)+1</f>
        <v>3691</v>
      </c>
      <c r="B4615" s="8"/>
      <c r="C4615" s="9" t="str">
        <f t="shared" si="72"/>
        <v>Oklahoma Cogeneration Project</v>
      </c>
      <c r="D4615" s="8"/>
      <c r="E4615" s="8"/>
      <c r="F4615" s="10"/>
      <c r="G4615" s="8">
        <v>50558</v>
      </c>
      <c r="H4615" s="8" t="s">
        <v>18368</v>
      </c>
      <c r="I4615" s="8" t="s">
        <v>2835</v>
      </c>
      <c r="J4615" s="8">
        <v>17355</v>
      </c>
      <c r="K4615" s="8" t="s">
        <v>33804</v>
      </c>
    </row>
    <row r="4616" spans="1:11" x14ac:dyDescent="0.2">
      <c r="A4616" s="8">
        <f>MAX($A$2:$A4615)+1</f>
        <v>3692</v>
      </c>
      <c r="B4616" s="8"/>
      <c r="C4616" s="9" t="str">
        <f t="shared" ref="C4616:C4679" si="73">IF(H4616="",F4616,H4616)</f>
        <v>Pacific-Ultrapower Chinese Station</v>
      </c>
      <c r="D4616" s="8"/>
      <c r="E4616" s="8"/>
      <c r="F4616" s="10"/>
      <c r="G4616" s="8">
        <v>50560</v>
      </c>
      <c r="H4616" s="8" t="s">
        <v>18369</v>
      </c>
      <c r="I4616" s="8" t="s">
        <v>2172</v>
      </c>
      <c r="J4616" s="8">
        <v>58650</v>
      </c>
      <c r="K4616" s="8" t="s">
        <v>33804</v>
      </c>
    </row>
    <row r="4617" spans="1:11" x14ac:dyDescent="0.2">
      <c r="A4617" s="8">
        <f>MAX($A$2:$A4616)+1</f>
        <v>3693</v>
      </c>
      <c r="B4617" s="8"/>
      <c r="C4617" s="9" t="str">
        <f t="shared" si="73"/>
        <v>Eagle Point Power Generation</v>
      </c>
      <c r="D4617" s="8"/>
      <c r="E4617" s="8"/>
      <c r="F4617" s="10"/>
      <c r="G4617" s="8">
        <v>50561</v>
      </c>
      <c r="H4617" s="8" t="s">
        <v>18370</v>
      </c>
      <c r="I4617" s="8" t="s">
        <v>1680</v>
      </c>
      <c r="J4617" s="8">
        <v>49942</v>
      </c>
      <c r="K4617" s="8" t="s">
        <v>33804</v>
      </c>
    </row>
    <row r="4618" spans="1:11" x14ac:dyDescent="0.2">
      <c r="A4618" s="8">
        <f>MAX($A$2:$A4617)+1</f>
        <v>3694</v>
      </c>
      <c r="B4618" s="8"/>
      <c r="C4618" s="9" t="str">
        <f t="shared" si="73"/>
        <v>Settlers Hill Gas Recovery</v>
      </c>
      <c r="D4618" s="8"/>
      <c r="E4618" s="8"/>
      <c r="F4618" s="10"/>
      <c r="G4618" s="8">
        <v>50563</v>
      </c>
      <c r="H4618" s="8" t="s">
        <v>18371</v>
      </c>
      <c r="I4618" s="8" t="s">
        <v>3897</v>
      </c>
      <c r="J4618" s="8">
        <v>54843</v>
      </c>
      <c r="K4618" s="8" t="s">
        <v>33804</v>
      </c>
    </row>
    <row r="4619" spans="1:11" x14ac:dyDescent="0.2">
      <c r="A4619" s="8">
        <f>MAX($A$2:$A4618)+1</f>
        <v>3695</v>
      </c>
      <c r="B4619" s="8"/>
      <c r="C4619" s="9" t="str">
        <f t="shared" si="73"/>
        <v>New Milford Gas Recovery</v>
      </c>
      <c r="D4619" s="8"/>
      <c r="E4619" s="8"/>
      <c r="F4619" s="10"/>
      <c r="G4619" s="8">
        <v>50564</v>
      </c>
      <c r="H4619" s="8" t="s">
        <v>18372</v>
      </c>
      <c r="I4619" s="8" t="s">
        <v>3898</v>
      </c>
      <c r="J4619" s="8">
        <v>54842</v>
      </c>
      <c r="K4619" s="8" t="s">
        <v>33804</v>
      </c>
    </row>
    <row r="4620" spans="1:11" x14ac:dyDescent="0.2">
      <c r="A4620" s="8">
        <f>MAX($A$2:$A4619)+1</f>
        <v>3696</v>
      </c>
      <c r="B4620" s="8"/>
      <c r="C4620" s="9" t="str">
        <f t="shared" si="73"/>
        <v>Monroe Livingston Gas Recovery</v>
      </c>
      <c r="D4620" s="8"/>
      <c r="E4620" s="8"/>
      <c r="F4620" s="10"/>
      <c r="G4620" s="8">
        <v>50565</v>
      </c>
      <c r="H4620" s="8" t="s">
        <v>18373</v>
      </c>
      <c r="I4620" s="8" t="s">
        <v>3898</v>
      </c>
      <c r="J4620" s="8">
        <v>54842</v>
      </c>
      <c r="K4620" s="8" t="s">
        <v>33804</v>
      </c>
    </row>
    <row r="4621" spans="1:11" x14ac:dyDescent="0.2">
      <c r="A4621" s="8">
        <f>MAX($A$2:$A4620)+1</f>
        <v>3697</v>
      </c>
      <c r="B4621" s="8"/>
      <c r="C4621" s="9" t="str">
        <f t="shared" si="73"/>
        <v>Milam Gas Recovery</v>
      </c>
      <c r="D4621" s="8"/>
      <c r="E4621" s="8"/>
      <c r="F4621" s="10"/>
      <c r="G4621" s="8">
        <v>50566</v>
      </c>
      <c r="H4621" s="8" t="s">
        <v>18374</v>
      </c>
      <c r="I4621" s="8" t="s">
        <v>3897</v>
      </c>
      <c r="J4621" s="8">
        <v>54843</v>
      </c>
      <c r="K4621" s="8" t="s">
        <v>33804</v>
      </c>
    </row>
    <row r="4622" spans="1:11" x14ac:dyDescent="0.2">
      <c r="A4622" s="8">
        <f>MAX($A$2:$A4621)+1</f>
        <v>3698</v>
      </c>
      <c r="B4622" s="8"/>
      <c r="C4622" s="9" t="str">
        <f t="shared" si="73"/>
        <v>High Acres Gas Recovery</v>
      </c>
      <c r="D4622" s="8"/>
      <c r="E4622" s="8"/>
      <c r="F4622" s="10"/>
      <c r="G4622" s="8">
        <v>50568</v>
      </c>
      <c r="H4622" s="8" t="s">
        <v>18375</v>
      </c>
      <c r="I4622" s="8" t="s">
        <v>3898</v>
      </c>
      <c r="J4622" s="8">
        <v>54842</v>
      </c>
      <c r="K4622" s="8" t="s">
        <v>33804</v>
      </c>
    </row>
    <row r="4623" spans="1:11" x14ac:dyDescent="0.2">
      <c r="A4623" s="8">
        <f>MAX($A$2:$A4622)+1</f>
        <v>3699</v>
      </c>
      <c r="B4623" s="8"/>
      <c r="C4623" s="9" t="str">
        <f t="shared" si="73"/>
        <v>DFW Gas Recovery</v>
      </c>
      <c r="D4623" s="8"/>
      <c r="E4623" s="8"/>
      <c r="F4623" s="10"/>
      <c r="G4623" s="8">
        <v>50569</v>
      </c>
      <c r="H4623" s="8" t="s">
        <v>18376</v>
      </c>
      <c r="I4623" s="8" t="s">
        <v>3898</v>
      </c>
      <c r="J4623" s="8">
        <v>54842</v>
      </c>
      <c r="K4623" s="8" t="s">
        <v>33804</v>
      </c>
    </row>
    <row r="4624" spans="1:11" x14ac:dyDescent="0.2">
      <c r="A4624" s="8">
        <f>MAX($A$2:$A4623)+1</f>
        <v>3700</v>
      </c>
      <c r="B4624" s="8"/>
      <c r="C4624" s="9" t="str">
        <f t="shared" si="73"/>
        <v>Chestnut Ridge Gas Recovery</v>
      </c>
      <c r="D4624" s="8"/>
      <c r="E4624" s="8"/>
      <c r="F4624" s="10"/>
      <c r="G4624" s="8">
        <v>50570</v>
      </c>
      <c r="H4624" s="8" t="s">
        <v>18377</v>
      </c>
      <c r="I4624" s="8" t="s">
        <v>3898</v>
      </c>
      <c r="J4624" s="8">
        <v>54842</v>
      </c>
      <c r="K4624" s="8" t="s">
        <v>33804</v>
      </c>
    </row>
    <row r="4625" spans="1:11" x14ac:dyDescent="0.2">
      <c r="A4625" s="8">
        <f>MAX($A$2:$A4624)+1</f>
        <v>3701</v>
      </c>
      <c r="B4625" s="8"/>
      <c r="C4625" s="9" t="str">
        <f t="shared" si="73"/>
        <v>Altamont Gas Recovery</v>
      </c>
      <c r="D4625" s="8"/>
      <c r="E4625" s="8"/>
      <c r="F4625" s="10"/>
      <c r="G4625" s="8">
        <v>50571</v>
      </c>
      <c r="H4625" s="8" t="s">
        <v>18378</v>
      </c>
      <c r="I4625" s="8" t="s">
        <v>3898</v>
      </c>
      <c r="J4625" s="8">
        <v>54842</v>
      </c>
      <c r="K4625" s="8" t="s">
        <v>33804</v>
      </c>
    </row>
    <row r="4626" spans="1:11" x14ac:dyDescent="0.2">
      <c r="A4626" s="8">
        <f>MAX($A$2:$A4625)+1</f>
        <v>3702</v>
      </c>
      <c r="B4626" s="8"/>
      <c r="C4626" s="9" t="str">
        <f t="shared" si="73"/>
        <v>CSL Gas Recovery</v>
      </c>
      <c r="D4626" s="8"/>
      <c r="E4626" s="8"/>
      <c r="F4626" s="10"/>
      <c r="G4626" s="8">
        <v>50572</v>
      </c>
      <c r="H4626" s="8" t="s">
        <v>18379</v>
      </c>
      <c r="I4626" s="8" t="s">
        <v>3898</v>
      </c>
      <c r="J4626" s="8">
        <v>54842</v>
      </c>
      <c r="K4626" s="8" t="s">
        <v>33804</v>
      </c>
    </row>
    <row r="4627" spans="1:11" x14ac:dyDescent="0.2">
      <c r="A4627" s="8">
        <f>MAX($A$2:$A4626)+1</f>
        <v>3703</v>
      </c>
      <c r="B4627" s="8"/>
      <c r="C4627" s="9" t="str">
        <f t="shared" si="73"/>
        <v>CID Gas Recovery</v>
      </c>
      <c r="D4627" s="8"/>
      <c r="E4627" s="8"/>
      <c r="F4627" s="10"/>
      <c r="G4627" s="8">
        <v>50573</v>
      </c>
      <c r="H4627" s="8" t="s">
        <v>18380</v>
      </c>
      <c r="I4627" s="8" t="s">
        <v>3897</v>
      </c>
      <c r="J4627" s="8">
        <v>54843</v>
      </c>
      <c r="K4627" s="8" t="s">
        <v>33804</v>
      </c>
    </row>
    <row r="4628" spans="1:11" x14ac:dyDescent="0.2">
      <c r="A4628" s="8">
        <f>MAX($A$2:$A4627)+1</f>
        <v>3704</v>
      </c>
      <c r="B4628" s="8"/>
      <c r="C4628" s="9" t="str">
        <f t="shared" si="73"/>
        <v>Lake Gas Recovery</v>
      </c>
      <c r="D4628" s="8"/>
      <c r="E4628" s="8"/>
      <c r="F4628" s="10"/>
      <c r="G4628" s="8">
        <v>50575</v>
      </c>
      <c r="H4628" s="8" t="s">
        <v>18381</v>
      </c>
      <c r="I4628" s="8" t="s">
        <v>3897</v>
      </c>
      <c r="J4628" s="8">
        <v>54843</v>
      </c>
      <c r="K4628" s="8" t="s">
        <v>33804</v>
      </c>
    </row>
    <row r="4629" spans="1:11" x14ac:dyDescent="0.2">
      <c r="A4629" s="8">
        <f>MAX($A$2:$A4628)+1</f>
        <v>3705</v>
      </c>
      <c r="B4629" s="8"/>
      <c r="C4629" s="9" t="str">
        <f t="shared" si="73"/>
        <v>Metro Gas Recovery</v>
      </c>
      <c r="D4629" s="8"/>
      <c r="E4629" s="8"/>
      <c r="F4629" s="10"/>
      <c r="G4629" s="8">
        <v>50576</v>
      </c>
      <c r="H4629" s="8" t="s">
        <v>18382</v>
      </c>
      <c r="I4629" s="8" t="s">
        <v>3898</v>
      </c>
      <c r="J4629" s="8">
        <v>54842</v>
      </c>
      <c r="K4629" s="8" t="s">
        <v>33804</v>
      </c>
    </row>
    <row r="4630" spans="1:11" x14ac:dyDescent="0.2">
      <c r="A4630" s="8">
        <f>MAX($A$2:$A4629)+1</f>
        <v>3706</v>
      </c>
      <c r="B4630" s="8"/>
      <c r="C4630" s="9" t="str">
        <f t="shared" si="73"/>
        <v>Omega Hills Gas Recovery</v>
      </c>
      <c r="D4630" s="8"/>
      <c r="E4630" s="8"/>
      <c r="F4630" s="10"/>
      <c r="G4630" s="8">
        <v>50577</v>
      </c>
      <c r="H4630" s="8" t="s">
        <v>18383</v>
      </c>
      <c r="I4630" s="8" t="s">
        <v>3898</v>
      </c>
      <c r="J4630" s="8">
        <v>54842</v>
      </c>
      <c r="K4630" s="8" t="s">
        <v>33804</v>
      </c>
    </row>
    <row r="4631" spans="1:11" x14ac:dyDescent="0.2">
      <c r="A4631" s="8">
        <f>MAX($A$2:$A4630)+1</f>
        <v>3707</v>
      </c>
      <c r="B4631" s="8"/>
      <c r="C4631" s="9" t="str">
        <f t="shared" si="73"/>
        <v>Stowe Power Production Plant</v>
      </c>
      <c r="D4631" s="8"/>
      <c r="E4631" s="8"/>
      <c r="F4631" s="10"/>
      <c r="G4631" s="8">
        <v>50578</v>
      </c>
      <c r="H4631" s="8" t="s">
        <v>18384</v>
      </c>
      <c r="I4631" s="8" t="s">
        <v>3898</v>
      </c>
      <c r="J4631" s="8">
        <v>54842</v>
      </c>
      <c r="K4631" s="8" t="s">
        <v>33804</v>
      </c>
    </row>
    <row r="4632" spans="1:11" x14ac:dyDescent="0.2">
      <c r="A4632" s="8">
        <f>MAX($A$2:$A4631)+1</f>
        <v>3708</v>
      </c>
      <c r="B4632" s="8"/>
      <c r="C4632" s="9" t="str">
        <f t="shared" si="73"/>
        <v>Saint Johns Health Center</v>
      </c>
      <c r="D4632" s="8"/>
      <c r="E4632" s="8"/>
      <c r="F4632" s="10"/>
      <c r="G4632" s="8">
        <v>50610</v>
      </c>
      <c r="H4632" s="8" t="s">
        <v>18385</v>
      </c>
      <c r="I4632" s="8" t="s">
        <v>3182</v>
      </c>
      <c r="J4632" s="8">
        <v>39245</v>
      </c>
      <c r="K4632" s="8" t="s">
        <v>33804</v>
      </c>
    </row>
    <row r="4633" spans="1:11" x14ac:dyDescent="0.2">
      <c r="A4633" s="8">
        <f>MAX($A$2:$A4632)+1</f>
        <v>3709</v>
      </c>
      <c r="B4633" s="8"/>
      <c r="C4633" s="9" t="str">
        <f t="shared" si="73"/>
        <v>Westwood Generation LLC</v>
      </c>
      <c r="D4633" s="8"/>
      <c r="E4633" s="8"/>
      <c r="F4633" s="10"/>
      <c r="G4633" s="8">
        <v>50611</v>
      </c>
      <c r="H4633" s="8" t="s">
        <v>3856</v>
      </c>
      <c r="I4633" s="8" t="s">
        <v>3856</v>
      </c>
      <c r="J4633" s="8">
        <v>58224</v>
      </c>
      <c r="K4633" s="8" t="s">
        <v>33804</v>
      </c>
    </row>
    <row r="4634" spans="1:11" x14ac:dyDescent="0.2">
      <c r="A4634" s="8">
        <f>MAX($A$2:$A4633)+1</f>
        <v>3710</v>
      </c>
      <c r="B4634" s="8"/>
      <c r="C4634" s="9" t="str">
        <f t="shared" si="73"/>
        <v>McKittrick Cogen Facility</v>
      </c>
      <c r="D4634" s="8"/>
      <c r="E4634" s="8"/>
      <c r="F4634" s="10"/>
      <c r="G4634" s="8">
        <v>50612</v>
      </c>
      <c r="H4634" s="8" t="s">
        <v>18386</v>
      </c>
      <c r="I4634" s="8" t="s">
        <v>2500</v>
      </c>
      <c r="J4634" s="8">
        <v>59989</v>
      </c>
      <c r="K4634" s="8" t="s">
        <v>33804</v>
      </c>
    </row>
    <row r="4635" spans="1:11" x14ac:dyDescent="0.2">
      <c r="A4635" s="8">
        <f>MAX($A$2:$A4634)+1</f>
        <v>3711</v>
      </c>
      <c r="B4635" s="8"/>
      <c r="C4635" s="9" t="str">
        <f t="shared" si="73"/>
        <v>Expera Specialty Solutions - Mosinee Mill</v>
      </c>
      <c r="D4635" s="8"/>
      <c r="E4635" s="8"/>
      <c r="F4635" s="10"/>
      <c r="G4635" s="8">
        <v>50614</v>
      </c>
      <c r="H4635" s="8" t="s">
        <v>18387</v>
      </c>
      <c r="I4635" s="8" t="s">
        <v>1807</v>
      </c>
      <c r="J4635" s="8">
        <v>13008</v>
      </c>
      <c r="K4635" s="8" t="s">
        <v>33804</v>
      </c>
    </row>
    <row r="4636" spans="1:11" x14ac:dyDescent="0.2">
      <c r="A4636" s="8">
        <f>MAX($A$2:$A4635)+1</f>
        <v>3712</v>
      </c>
      <c r="B4636" s="8"/>
      <c r="C4636" s="9" t="str">
        <f t="shared" si="73"/>
        <v>Flambeau River Papers</v>
      </c>
      <c r="D4636" s="8"/>
      <c r="E4636" s="8"/>
      <c r="F4636" s="10"/>
      <c r="G4636" s="8">
        <v>50620</v>
      </c>
      <c r="H4636" s="8" t="s">
        <v>1848</v>
      </c>
      <c r="I4636" s="8" t="s">
        <v>1848</v>
      </c>
      <c r="J4636" s="8">
        <v>54876</v>
      </c>
      <c r="K4636" s="8" t="s">
        <v>33804</v>
      </c>
    </row>
    <row r="4637" spans="1:11" x14ac:dyDescent="0.2">
      <c r="A4637" s="8">
        <f>MAX($A$2:$A4636)+1</f>
        <v>3713</v>
      </c>
      <c r="B4637" s="8"/>
      <c r="C4637" s="9" t="str">
        <f t="shared" si="73"/>
        <v>Berry Cogen Tanne Hills 18</v>
      </c>
      <c r="D4637" s="8"/>
      <c r="E4637" s="8"/>
      <c r="F4637" s="10"/>
      <c r="G4637" s="8">
        <v>50622</v>
      </c>
      <c r="H4637" s="8" t="s">
        <v>18388</v>
      </c>
      <c r="I4637" s="8" t="s">
        <v>732</v>
      </c>
      <c r="J4637" s="8">
        <v>1569</v>
      </c>
      <c r="K4637" s="8" t="s">
        <v>33804</v>
      </c>
    </row>
    <row r="4638" spans="1:11" x14ac:dyDescent="0.2">
      <c r="A4638" s="8">
        <f>MAX($A$2:$A4637)+1</f>
        <v>3714</v>
      </c>
      <c r="B4638" s="8"/>
      <c r="C4638" s="9" t="str">
        <f t="shared" si="73"/>
        <v>Gaviota Oil Plant</v>
      </c>
      <c r="D4638" s="8"/>
      <c r="E4638" s="8"/>
      <c r="F4638" s="10"/>
      <c r="G4638" s="8">
        <v>50623</v>
      </c>
      <c r="H4638" s="8" t="s">
        <v>18389</v>
      </c>
      <c r="I4638" s="8" t="s">
        <v>1924</v>
      </c>
      <c r="J4638" s="8">
        <v>15174</v>
      </c>
      <c r="K4638" s="8" t="s">
        <v>33804</v>
      </c>
    </row>
    <row r="4639" spans="1:11" x14ac:dyDescent="0.2">
      <c r="A4639" s="8">
        <f>MAX($A$2:$A4638)+1</f>
        <v>3715</v>
      </c>
      <c r="B4639" s="8"/>
      <c r="C4639" s="9" t="str">
        <f t="shared" si="73"/>
        <v>ExxonMobil Oil Torrance Refinery</v>
      </c>
      <c r="D4639" s="8"/>
      <c r="E4639" s="8"/>
      <c r="F4639" s="10"/>
      <c r="G4639" s="8">
        <v>50624</v>
      </c>
      <c r="H4639" s="8" t="s">
        <v>18390</v>
      </c>
      <c r="I4639" s="8" t="s">
        <v>1810</v>
      </c>
      <c r="J4639" s="8">
        <v>12736</v>
      </c>
      <c r="K4639" s="8" t="s">
        <v>33804</v>
      </c>
    </row>
    <row r="4640" spans="1:11" x14ac:dyDescent="0.2">
      <c r="A4640" s="8">
        <f>MAX($A$2:$A4639)+1</f>
        <v>3716</v>
      </c>
      <c r="B4640" s="8"/>
      <c r="C4640" s="9" t="str">
        <f t="shared" si="73"/>
        <v>ExxonMobil Beaumont Refinery</v>
      </c>
      <c r="D4640" s="8"/>
      <c r="E4640" s="8"/>
      <c r="F4640" s="10"/>
      <c r="G4640" s="8">
        <v>50625</v>
      </c>
      <c r="H4640" s="8" t="s">
        <v>18391</v>
      </c>
      <c r="I4640" s="8" t="s">
        <v>1813</v>
      </c>
      <c r="J4640" s="8">
        <v>6090</v>
      </c>
      <c r="K4640" s="8" t="s">
        <v>33804</v>
      </c>
    </row>
    <row r="4641" spans="1:11" x14ac:dyDescent="0.2">
      <c r="A4641" s="8">
        <f>MAX($A$2:$A4640)+1</f>
        <v>3717</v>
      </c>
      <c r="B4641" s="8"/>
      <c r="C4641" s="9" t="str">
        <f t="shared" si="73"/>
        <v>Chalmette Refining LLC</v>
      </c>
      <c r="D4641" s="8"/>
      <c r="E4641" s="8"/>
      <c r="F4641" s="10"/>
      <c r="G4641" s="8">
        <v>50626</v>
      </c>
      <c r="H4641" s="8" t="s">
        <v>973</v>
      </c>
      <c r="I4641" s="8" t="s">
        <v>973</v>
      </c>
      <c r="J4641" s="8">
        <v>56392</v>
      </c>
      <c r="K4641" s="8" t="s">
        <v>33804</v>
      </c>
    </row>
    <row r="4642" spans="1:11" x14ac:dyDescent="0.2">
      <c r="A4642" s="8">
        <f>MAX($A$2:$A4641)+1</f>
        <v>3718</v>
      </c>
      <c r="B4642" s="8"/>
      <c r="C4642" s="9" t="str">
        <f t="shared" si="73"/>
        <v>ExxonMobil Oil Joliet Refinery</v>
      </c>
      <c r="D4642" s="8"/>
      <c r="E4642" s="8"/>
      <c r="F4642" s="10"/>
      <c r="G4642" s="8">
        <v>50627</v>
      </c>
      <c r="H4642" s="8" t="s">
        <v>18392</v>
      </c>
      <c r="I4642" s="8" t="s">
        <v>1813</v>
      </c>
      <c r="J4642" s="8">
        <v>5519</v>
      </c>
      <c r="K4642" s="8" t="s">
        <v>33804</v>
      </c>
    </row>
    <row r="4643" spans="1:11" x14ac:dyDescent="0.2">
      <c r="A4643" s="8">
        <f>MAX($A$2:$A4642)+1</f>
        <v>3719</v>
      </c>
      <c r="B4643" s="8"/>
      <c r="C4643" s="9" t="str">
        <f t="shared" si="73"/>
        <v>Paulsboro Refinery</v>
      </c>
      <c r="D4643" s="8"/>
      <c r="E4643" s="8"/>
      <c r="F4643" s="10"/>
      <c r="G4643" s="8">
        <v>50628</v>
      </c>
      <c r="H4643" s="8" t="s">
        <v>18393</v>
      </c>
      <c r="I4643" s="8" t="s">
        <v>2914</v>
      </c>
      <c r="J4643" s="8">
        <v>19691</v>
      </c>
      <c r="K4643" s="8" t="s">
        <v>33804</v>
      </c>
    </row>
    <row r="4644" spans="1:11" x14ac:dyDescent="0.2">
      <c r="A4644" s="8">
        <f>MAX($A$2:$A4643)+1</f>
        <v>3720</v>
      </c>
      <c r="B4644" s="8"/>
      <c r="C4644" s="9" t="str">
        <f t="shared" si="73"/>
        <v>Covanta Lake County Energy</v>
      </c>
      <c r="D4644" s="8"/>
      <c r="E4644" s="8"/>
      <c r="F4644" s="10"/>
      <c r="G4644" s="8">
        <v>50629</v>
      </c>
      <c r="H4644" s="8" t="s">
        <v>18394</v>
      </c>
      <c r="I4644" s="8" t="s">
        <v>1494</v>
      </c>
      <c r="J4644" s="8">
        <v>4482</v>
      </c>
      <c r="K4644" s="8" t="s">
        <v>33804</v>
      </c>
    </row>
    <row r="4645" spans="1:11" x14ac:dyDescent="0.2">
      <c r="A4645" s="8">
        <f>MAX($A$2:$A4644)+1</f>
        <v>3721</v>
      </c>
      <c r="B4645" s="8"/>
      <c r="C4645" s="9" t="str">
        <f t="shared" si="73"/>
        <v>Covanta Marion Inc</v>
      </c>
      <c r="D4645" s="8"/>
      <c r="E4645" s="8"/>
      <c r="F4645" s="10"/>
      <c r="G4645" s="8">
        <v>50630</v>
      </c>
      <c r="H4645" s="8" t="s">
        <v>1497</v>
      </c>
      <c r="I4645" s="8" t="s">
        <v>1497</v>
      </c>
      <c r="J4645" s="8">
        <v>4476</v>
      </c>
      <c r="K4645" s="8" t="s">
        <v>33804</v>
      </c>
    </row>
    <row r="4646" spans="1:11" x14ac:dyDescent="0.2">
      <c r="A4646" s="8">
        <f>MAX($A$2:$A4645)+1</f>
        <v>3722</v>
      </c>
      <c r="B4646" s="8"/>
      <c r="C4646" s="9" t="str">
        <f t="shared" si="73"/>
        <v>Covanta Stanislaus Energy</v>
      </c>
      <c r="D4646" s="8"/>
      <c r="E4646" s="8"/>
      <c r="F4646" s="10"/>
      <c r="G4646" s="8">
        <v>50632</v>
      </c>
      <c r="H4646" s="8" t="s">
        <v>18395</v>
      </c>
      <c r="I4646" s="8" t="s">
        <v>1507</v>
      </c>
      <c r="J4646" s="8">
        <v>4498</v>
      </c>
      <c r="K4646" s="8" t="s">
        <v>33804</v>
      </c>
    </row>
    <row r="4647" spans="1:11" x14ac:dyDescent="0.2">
      <c r="A4647" s="8">
        <f>MAX($A$2:$A4646)+1</f>
        <v>3723</v>
      </c>
      <c r="B4647" s="8"/>
      <c r="C4647" s="9" t="str">
        <f t="shared" si="73"/>
        <v>Mosaic Co Bartow Facility</v>
      </c>
      <c r="D4647" s="8"/>
      <c r="E4647" s="8"/>
      <c r="F4647" s="10"/>
      <c r="G4647" s="8">
        <v>50633</v>
      </c>
      <c r="H4647" s="8" t="s">
        <v>18396</v>
      </c>
      <c r="I4647" s="8" t="s">
        <v>2622</v>
      </c>
      <c r="J4647" s="8">
        <v>3102</v>
      </c>
      <c r="K4647" s="8" t="s">
        <v>33804</v>
      </c>
    </row>
    <row r="4648" spans="1:11" x14ac:dyDescent="0.2">
      <c r="A4648" s="8">
        <f>MAX($A$2:$A4647)+1</f>
        <v>3724</v>
      </c>
      <c r="B4648" s="8"/>
      <c r="C4648" s="9" t="str">
        <f t="shared" si="73"/>
        <v>Brainerd Public Utilities</v>
      </c>
      <c r="D4648" s="8"/>
      <c r="E4648" s="8"/>
      <c r="F4648" s="10"/>
      <c r="G4648" s="8">
        <v>50636</v>
      </c>
      <c r="H4648" s="8" t="s">
        <v>807</v>
      </c>
      <c r="I4648" s="8" t="s">
        <v>807</v>
      </c>
      <c r="J4648" s="8">
        <v>2138</v>
      </c>
      <c r="K4648" s="8" t="s">
        <v>33804</v>
      </c>
    </row>
    <row r="4649" spans="1:11" x14ac:dyDescent="0.2">
      <c r="A4649" s="8">
        <f>MAX($A$2:$A4648)+1</f>
        <v>3725</v>
      </c>
      <c r="B4649" s="8"/>
      <c r="C4649" s="9" t="str">
        <f t="shared" si="73"/>
        <v>Clearwater Paper IPP Lewiston</v>
      </c>
      <c r="D4649" s="8"/>
      <c r="E4649" s="8"/>
      <c r="F4649" s="10"/>
      <c r="G4649" s="8">
        <v>50637</v>
      </c>
      <c r="H4649" s="8" t="s">
        <v>18397</v>
      </c>
      <c r="I4649" s="8" t="s">
        <v>1395</v>
      </c>
      <c r="J4649" s="8">
        <v>56225</v>
      </c>
      <c r="K4649" s="8" t="s">
        <v>33804</v>
      </c>
    </row>
    <row r="4650" spans="1:11" x14ac:dyDescent="0.2">
      <c r="A4650" s="8">
        <f>MAX($A$2:$A4649)+1</f>
        <v>3726</v>
      </c>
      <c r="B4650" s="8"/>
      <c r="C4650" s="9" t="str">
        <f t="shared" si="73"/>
        <v>Clearwater Paper APP CB</v>
      </c>
      <c r="D4650" s="8"/>
      <c r="E4650" s="8"/>
      <c r="F4650" s="10"/>
      <c r="G4650" s="8">
        <v>50638</v>
      </c>
      <c r="H4650" s="8" t="s">
        <v>18398</v>
      </c>
      <c r="I4650" s="8" t="s">
        <v>1395</v>
      </c>
      <c r="J4650" s="8">
        <v>56225</v>
      </c>
      <c r="K4650" s="8" t="s">
        <v>33804</v>
      </c>
    </row>
    <row r="4651" spans="1:11" x14ac:dyDescent="0.2">
      <c r="A4651" s="8">
        <f>MAX($A$2:$A4650)+1</f>
        <v>3727</v>
      </c>
      <c r="B4651" s="8"/>
      <c r="C4651" s="9" t="str">
        <f t="shared" si="73"/>
        <v>Sappi Cloquet Mill</v>
      </c>
      <c r="D4651" s="8"/>
      <c r="E4651" s="8"/>
      <c r="F4651" s="10"/>
      <c r="G4651" s="8">
        <v>50639</v>
      </c>
      <c r="H4651" s="8" t="s">
        <v>18399</v>
      </c>
      <c r="I4651" s="8" t="s">
        <v>3202</v>
      </c>
      <c r="J4651" s="8">
        <v>16653</v>
      </c>
      <c r="K4651" s="8" t="s">
        <v>33804</v>
      </c>
    </row>
    <row r="4652" spans="1:11" x14ac:dyDescent="0.2">
      <c r="A4652" s="8">
        <f>MAX($A$2:$A4651)+1</f>
        <v>3728</v>
      </c>
      <c r="B4652" s="8"/>
      <c r="C4652" s="9" t="str">
        <f t="shared" si="73"/>
        <v>Warren Lumber Mill</v>
      </c>
      <c r="D4652" s="8"/>
      <c r="E4652" s="8"/>
      <c r="F4652" s="10"/>
      <c r="G4652" s="8">
        <v>50640</v>
      </c>
      <c r="H4652" s="8" t="s">
        <v>18400</v>
      </c>
      <c r="I4652" s="8" t="s">
        <v>2986</v>
      </c>
      <c r="J4652" s="8">
        <v>15262</v>
      </c>
      <c r="K4652" s="8" t="s">
        <v>33804</v>
      </c>
    </row>
    <row r="4653" spans="1:11" x14ac:dyDescent="0.2">
      <c r="A4653" s="8">
        <f>MAX($A$2:$A4652)+1</f>
        <v>3729</v>
      </c>
      <c r="B4653" s="8"/>
      <c r="C4653" s="9" t="str">
        <f t="shared" si="73"/>
        <v>Covanta Indianapolis Energy</v>
      </c>
      <c r="D4653" s="8"/>
      <c r="E4653" s="8"/>
      <c r="F4653" s="10"/>
      <c r="G4653" s="8">
        <v>50647</v>
      </c>
      <c r="H4653" s="8" t="s">
        <v>18401</v>
      </c>
      <c r="I4653" s="8" t="s">
        <v>1493</v>
      </c>
      <c r="J4653" s="8">
        <v>4497</v>
      </c>
      <c r="K4653" s="8" t="s">
        <v>33804</v>
      </c>
    </row>
    <row r="4654" spans="1:11" x14ac:dyDescent="0.2">
      <c r="A4654" s="8">
        <f>MAX($A$2:$A4653)+1</f>
        <v>3730</v>
      </c>
      <c r="B4654" s="8"/>
      <c r="C4654" s="9" t="str">
        <f t="shared" si="73"/>
        <v>Covanta Bristol Energy</v>
      </c>
      <c r="D4654" s="8"/>
      <c r="E4654" s="8"/>
      <c r="F4654" s="10"/>
      <c r="G4654" s="8">
        <v>50648</v>
      </c>
      <c r="H4654" s="8" t="s">
        <v>18402</v>
      </c>
      <c r="I4654" s="8" t="s">
        <v>1482</v>
      </c>
      <c r="J4654" s="8">
        <v>4474</v>
      </c>
      <c r="K4654" s="8" t="s">
        <v>33804</v>
      </c>
    </row>
    <row r="4655" spans="1:11" x14ac:dyDescent="0.2">
      <c r="A4655" s="8">
        <f>MAX($A$2:$A4654)+1</f>
        <v>3731</v>
      </c>
      <c r="B4655" s="8"/>
      <c r="C4655" s="9" t="str">
        <f t="shared" si="73"/>
        <v>Covanta Babylon Inc</v>
      </c>
      <c r="D4655" s="8"/>
      <c r="E4655" s="8"/>
      <c r="F4655" s="10"/>
      <c r="G4655" s="8">
        <v>50649</v>
      </c>
      <c r="H4655" s="8" t="s">
        <v>1481</v>
      </c>
      <c r="I4655" s="8" t="s">
        <v>1481</v>
      </c>
      <c r="J4655" s="8">
        <v>4484</v>
      </c>
      <c r="K4655" s="8" t="s">
        <v>33804</v>
      </c>
    </row>
    <row r="4656" spans="1:11" x14ac:dyDescent="0.2">
      <c r="A4656" s="8">
        <f>MAX($A$2:$A4655)+1</f>
        <v>3732</v>
      </c>
      <c r="B4656" s="8"/>
      <c r="C4656" s="9" t="str">
        <f t="shared" si="73"/>
        <v>ReEnergy Stratton LLC</v>
      </c>
      <c r="D4656" s="8"/>
      <c r="E4656" s="8"/>
      <c r="F4656" s="10"/>
      <c r="G4656" s="8">
        <v>50650</v>
      </c>
      <c r="H4656" s="8" t="s">
        <v>3088</v>
      </c>
      <c r="I4656" s="8" t="s">
        <v>3088</v>
      </c>
      <c r="J4656" s="8">
        <v>1950</v>
      </c>
      <c r="K4656" s="8" t="s">
        <v>33804</v>
      </c>
    </row>
    <row r="4657" spans="1:11" x14ac:dyDescent="0.2">
      <c r="A4657" s="8">
        <f>MAX($A$2:$A4656)+1</f>
        <v>3733</v>
      </c>
      <c r="B4657" s="8"/>
      <c r="C4657" s="9" t="str">
        <f t="shared" si="73"/>
        <v>Lyonsdale Associates</v>
      </c>
      <c r="D4657" s="8"/>
      <c r="E4657" s="8"/>
      <c r="F4657" s="10"/>
      <c r="G4657" s="8">
        <v>50652</v>
      </c>
      <c r="H4657" s="8" t="s">
        <v>18403</v>
      </c>
      <c r="I4657" s="8" t="s">
        <v>849</v>
      </c>
      <c r="J4657" s="8">
        <v>2598</v>
      </c>
      <c r="K4657" s="8" t="s">
        <v>33804</v>
      </c>
    </row>
    <row r="4658" spans="1:11" x14ac:dyDescent="0.2">
      <c r="A4658" s="8">
        <f>MAX($A$2:$A4657)+1</f>
        <v>3734</v>
      </c>
      <c r="B4658" s="8"/>
      <c r="C4658" s="9" t="str">
        <f t="shared" si="73"/>
        <v>Steamboat Hills LP</v>
      </c>
      <c r="D4658" s="8"/>
      <c r="E4658" s="8"/>
      <c r="F4658" s="10"/>
      <c r="G4658" s="8">
        <v>50654</v>
      </c>
      <c r="H4658" s="8" t="s">
        <v>18404</v>
      </c>
      <c r="I4658" s="8" t="s">
        <v>2864</v>
      </c>
      <c r="J4658" s="8">
        <v>34691</v>
      </c>
      <c r="K4658" s="8" t="s">
        <v>33804</v>
      </c>
    </row>
    <row r="4659" spans="1:11" x14ac:dyDescent="0.2">
      <c r="A4659" s="8">
        <f>MAX($A$2:$A4658)+1</f>
        <v>3735</v>
      </c>
      <c r="B4659" s="8"/>
      <c r="C4659" s="9" t="str">
        <f t="shared" si="73"/>
        <v>Huntington Resource Recovery Facility</v>
      </c>
      <c r="D4659" s="8"/>
      <c r="E4659" s="8"/>
      <c r="F4659" s="10"/>
      <c r="G4659" s="8">
        <v>50656</v>
      </c>
      <c r="H4659" s="8" t="s">
        <v>18405</v>
      </c>
      <c r="I4659" s="8" t="s">
        <v>2157</v>
      </c>
      <c r="J4659" s="8">
        <v>9097</v>
      </c>
      <c r="K4659" s="8" t="s">
        <v>33804</v>
      </c>
    </row>
    <row r="4660" spans="1:11" x14ac:dyDescent="0.2">
      <c r="A4660" s="8">
        <f>MAX($A$2:$A4659)+1</f>
        <v>3736</v>
      </c>
      <c r="B4660" s="8"/>
      <c r="C4660" s="9" t="str">
        <f t="shared" si="73"/>
        <v>Montgomery County Resource Recovery</v>
      </c>
      <c r="D4660" s="8"/>
      <c r="E4660" s="8"/>
      <c r="F4660" s="10"/>
      <c r="G4660" s="8">
        <v>50657</v>
      </c>
      <c r="H4660" s="8" t="s">
        <v>18406</v>
      </c>
      <c r="I4660" s="8" t="s">
        <v>1499</v>
      </c>
      <c r="J4660" s="8">
        <v>49760</v>
      </c>
      <c r="K4660" s="8" t="s">
        <v>33804</v>
      </c>
    </row>
    <row r="4661" spans="1:11" x14ac:dyDescent="0.2">
      <c r="A4661" s="8">
        <f>MAX($A$2:$A4660)+1</f>
        <v>3737</v>
      </c>
      <c r="B4661" s="8"/>
      <c r="C4661" s="9" t="str">
        <f t="shared" si="73"/>
        <v>Covanta Fairfax Energy</v>
      </c>
      <c r="D4661" s="8"/>
      <c r="E4661" s="8"/>
      <c r="F4661" s="10"/>
      <c r="G4661" s="8">
        <v>50658</v>
      </c>
      <c r="H4661" s="8" t="s">
        <v>18407</v>
      </c>
      <c r="I4661" s="8" t="s">
        <v>1489</v>
      </c>
      <c r="J4661" s="8">
        <v>4425</v>
      </c>
      <c r="K4661" s="8" t="s">
        <v>33804</v>
      </c>
    </row>
    <row r="4662" spans="1:11" x14ac:dyDescent="0.2">
      <c r="A4662" s="8">
        <f>MAX($A$2:$A4661)+1</f>
        <v>3738</v>
      </c>
      <c r="B4662" s="8"/>
      <c r="C4662" s="9" t="str">
        <f t="shared" si="73"/>
        <v>Covanta Tulsa Renewable Energy LLC</v>
      </c>
      <c r="D4662" s="8"/>
      <c r="E4662" s="8"/>
      <c r="F4662" s="10"/>
      <c r="G4662" s="8">
        <v>50660</v>
      </c>
      <c r="H4662" s="8" t="s">
        <v>1508</v>
      </c>
      <c r="I4662" s="8" t="s">
        <v>1508</v>
      </c>
      <c r="J4662" s="8">
        <v>56316</v>
      </c>
      <c r="K4662" s="8" t="s">
        <v>33804</v>
      </c>
    </row>
    <row r="4663" spans="1:11" x14ac:dyDescent="0.2">
      <c r="A4663" s="8">
        <f>MAX($A$2:$A4662)+1</f>
        <v>3739</v>
      </c>
      <c r="B4663" s="8"/>
      <c r="C4663" s="9" t="str">
        <f t="shared" si="73"/>
        <v>Covanta Haverhill</v>
      </c>
      <c r="D4663" s="8"/>
      <c r="E4663" s="8"/>
      <c r="F4663" s="10"/>
      <c r="G4663" s="8">
        <v>50661</v>
      </c>
      <c r="H4663" s="8" t="s">
        <v>18408</v>
      </c>
      <c r="I4663" s="8" t="s">
        <v>2832</v>
      </c>
      <c r="J4663" s="8">
        <v>13982</v>
      </c>
      <c r="K4663" s="8" t="s">
        <v>33804</v>
      </c>
    </row>
    <row r="4664" spans="1:11" x14ac:dyDescent="0.2">
      <c r="A4664" s="8">
        <f>MAX($A$2:$A4663)+1</f>
        <v>3740</v>
      </c>
      <c r="B4664" s="8"/>
      <c r="C4664" s="9" t="str">
        <f t="shared" si="73"/>
        <v>Onondaga County Resource Recovery</v>
      </c>
      <c r="D4664" s="8"/>
      <c r="E4664" s="8"/>
      <c r="F4664" s="10"/>
      <c r="G4664" s="8">
        <v>50662</v>
      </c>
      <c r="H4664" s="8" t="s">
        <v>18409</v>
      </c>
      <c r="I4664" s="8" t="s">
        <v>1500</v>
      </c>
      <c r="J4664" s="8">
        <v>4487</v>
      </c>
      <c r="K4664" s="8" t="s">
        <v>33804</v>
      </c>
    </row>
    <row r="4665" spans="1:11" x14ac:dyDescent="0.2">
      <c r="A4665" s="8">
        <f>MAX($A$2:$A4664)+1</f>
        <v>3741</v>
      </c>
      <c r="B4665" s="8"/>
      <c r="C4665" s="9" t="str">
        <f t="shared" si="73"/>
        <v>Covanta Alexandria/Arlington Energy</v>
      </c>
      <c r="D4665" s="8"/>
      <c r="E4665" s="8"/>
      <c r="F4665" s="10"/>
      <c r="G4665" s="8">
        <v>50663</v>
      </c>
      <c r="H4665" s="8" t="s">
        <v>18410</v>
      </c>
      <c r="I4665" s="8" t="s">
        <v>1480</v>
      </c>
      <c r="J4665" s="8">
        <v>4496</v>
      </c>
      <c r="K4665" s="8" t="s">
        <v>33804</v>
      </c>
    </row>
    <row r="4666" spans="1:11" x14ac:dyDescent="0.2">
      <c r="A4666" s="8">
        <f>MAX($A$2:$A4665)+1</f>
        <v>3742</v>
      </c>
      <c r="B4666" s="8"/>
      <c r="C4666" s="9" t="str">
        <f t="shared" si="73"/>
        <v>Covanta Wallingford Energy</v>
      </c>
      <c r="D4666" s="8"/>
      <c r="E4666" s="8"/>
      <c r="F4666" s="10"/>
      <c r="G4666" s="8">
        <v>50664</v>
      </c>
      <c r="H4666" s="8" t="s">
        <v>18411</v>
      </c>
      <c r="I4666" s="8" t="s">
        <v>1502</v>
      </c>
      <c r="J4666" s="8">
        <v>4427</v>
      </c>
      <c r="K4666" s="8" t="s">
        <v>33804</v>
      </c>
    </row>
    <row r="4667" spans="1:11" x14ac:dyDescent="0.2">
      <c r="A4667" s="8">
        <f>MAX($A$2:$A4666)+1</f>
        <v>3743</v>
      </c>
      <c r="B4667" s="8"/>
      <c r="C4667" s="9" t="str">
        <f t="shared" si="73"/>
        <v>Pasco Cnty Solid Waste Resource Recovery</v>
      </c>
      <c r="D4667" s="8"/>
      <c r="E4667" s="8"/>
      <c r="F4667" s="10"/>
      <c r="G4667" s="8">
        <v>50666</v>
      </c>
      <c r="H4667" s="8" t="s">
        <v>18412</v>
      </c>
      <c r="I4667" s="8" t="s">
        <v>2905</v>
      </c>
      <c r="J4667" s="8">
        <v>14519</v>
      </c>
      <c r="K4667" s="8" t="s">
        <v>33804</v>
      </c>
    </row>
    <row r="4668" spans="1:11" x14ac:dyDescent="0.2">
      <c r="A4668" s="8">
        <f>MAX($A$2:$A4667)+1</f>
        <v>3744</v>
      </c>
      <c r="B4668" s="8"/>
      <c r="C4668" s="9" t="str">
        <f t="shared" si="73"/>
        <v>Municipal Cogen Plant</v>
      </c>
      <c r="D4668" s="8"/>
      <c r="E4668" s="8"/>
      <c r="F4668" s="10"/>
      <c r="G4668" s="8">
        <v>50674</v>
      </c>
      <c r="H4668" s="8" t="s">
        <v>18413</v>
      </c>
      <c r="I4668" s="8" t="s">
        <v>2889</v>
      </c>
      <c r="J4668" s="8">
        <v>14395</v>
      </c>
      <c r="K4668" s="8" t="s">
        <v>33804</v>
      </c>
    </row>
    <row r="4669" spans="1:11" x14ac:dyDescent="0.2">
      <c r="A4669" s="8">
        <f>MAX($A$2:$A4668)+1</f>
        <v>3745</v>
      </c>
      <c r="B4669" s="8"/>
      <c r="C4669" s="9" t="str">
        <f t="shared" si="73"/>
        <v>Gardiner</v>
      </c>
      <c r="D4669" s="8"/>
      <c r="E4669" s="8"/>
      <c r="F4669" s="10"/>
      <c r="G4669" s="8">
        <v>50688</v>
      </c>
      <c r="H4669" s="8" t="s">
        <v>18414</v>
      </c>
      <c r="I4669" s="8" t="s">
        <v>2291</v>
      </c>
      <c r="J4669" s="8">
        <v>56838</v>
      </c>
      <c r="K4669" s="8" t="s">
        <v>33804</v>
      </c>
    </row>
    <row r="4670" spans="1:11" x14ac:dyDescent="0.2">
      <c r="A4670" s="8">
        <f>MAX($A$2:$A4669)+1</f>
        <v>3746</v>
      </c>
      <c r="B4670" s="8"/>
      <c r="C4670" s="9" t="str">
        <f t="shared" si="73"/>
        <v>San Gorgonio Westwinds II LLC</v>
      </c>
      <c r="D4670" s="8"/>
      <c r="E4670" s="8"/>
      <c r="F4670" s="10"/>
      <c r="G4670" s="8">
        <v>50690</v>
      </c>
      <c r="H4670" s="8" t="s">
        <v>18415</v>
      </c>
      <c r="I4670" s="8" t="s">
        <v>3534</v>
      </c>
      <c r="J4670" s="8">
        <v>2770</v>
      </c>
      <c r="K4670" s="8" t="s">
        <v>33804</v>
      </c>
    </row>
    <row r="4671" spans="1:11" x14ac:dyDescent="0.2">
      <c r="A4671" s="8">
        <f>MAX($A$2:$A4670)+1</f>
        <v>3747</v>
      </c>
      <c r="B4671" s="8"/>
      <c r="C4671" s="9" t="str">
        <f t="shared" si="73"/>
        <v>Plant No 1 Orange County</v>
      </c>
      <c r="D4671" s="8"/>
      <c r="E4671" s="8"/>
      <c r="F4671" s="10"/>
      <c r="G4671" s="8">
        <v>50696</v>
      </c>
      <c r="H4671" s="8" t="s">
        <v>18416</v>
      </c>
      <c r="I4671" s="8" t="s">
        <v>2851</v>
      </c>
      <c r="J4671" s="8">
        <v>14155</v>
      </c>
      <c r="K4671" s="8" t="s">
        <v>33804</v>
      </c>
    </row>
    <row r="4672" spans="1:11" x14ac:dyDescent="0.2">
      <c r="A4672" s="8">
        <f>MAX($A$2:$A4671)+1</f>
        <v>3748</v>
      </c>
      <c r="B4672" s="8"/>
      <c r="C4672" s="9" t="str">
        <f t="shared" si="73"/>
        <v>Pumpkin Hill</v>
      </c>
      <c r="D4672" s="8"/>
      <c r="E4672" s="8"/>
      <c r="F4672" s="10"/>
      <c r="G4672" s="8">
        <v>50699</v>
      </c>
      <c r="H4672" s="8" t="s">
        <v>18417</v>
      </c>
      <c r="I4672" s="8" t="s">
        <v>2290</v>
      </c>
      <c r="J4672" s="8">
        <v>56837</v>
      </c>
      <c r="K4672" s="8" t="s">
        <v>33804</v>
      </c>
    </row>
    <row r="4673" spans="1:11" x14ac:dyDescent="0.2">
      <c r="A4673" s="8">
        <f>MAX($A$2:$A4672)+1</f>
        <v>3749</v>
      </c>
      <c r="B4673" s="8"/>
      <c r="C4673" s="9" t="str">
        <f t="shared" si="73"/>
        <v>Lilliwaup Falls Generating</v>
      </c>
      <c r="D4673" s="8"/>
      <c r="E4673" s="8"/>
      <c r="F4673" s="10"/>
      <c r="G4673" s="8">
        <v>50700</v>
      </c>
      <c r="H4673" s="8" t="s">
        <v>18418</v>
      </c>
      <c r="I4673" s="8" t="s">
        <v>3877</v>
      </c>
      <c r="J4673" s="8">
        <v>15795</v>
      </c>
      <c r="K4673" s="8" t="s">
        <v>33804</v>
      </c>
    </row>
    <row r="4674" spans="1:11" x14ac:dyDescent="0.2">
      <c r="A4674" s="8">
        <f>MAX($A$2:$A4673)+1</f>
        <v>3750</v>
      </c>
      <c r="B4674" s="8"/>
      <c r="C4674" s="9" t="str">
        <f t="shared" si="73"/>
        <v>Salmon Falls</v>
      </c>
      <c r="D4674" s="8">
        <v>61</v>
      </c>
      <c r="E4674" s="8" t="s">
        <v>16321</v>
      </c>
      <c r="F4674" s="10" t="s">
        <v>18420</v>
      </c>
      <c r="G4674" s="8">
        <v>50702</v>
      </c>
      <c r="H4674" s="8" t="s">
        <v>18419</v>
      </c>
      <c r="I4674" s="8" t="s">
        <v>1439</v>
      </c>
      <c r="J4674" s="8">
        <v>4211</v>
      </c>
      <c r="K4674" s="8" t="s">
        <v>33807</v>
      </c>
    </row>
    <row r="4675" spans="1:11" x14ac:dyDescent="0.2">
      <c r="A4675" s="8">
        <f>MAX($A$2:$A4674)+1</f>
        <v>3751</v>
      </c>
      <c r="B4675" s="8"/>
      <c r="C4675" s="9" t="str">
        <f t="shared" si="73"/>
        <v>Somersworth Lower Great Dam</v>
      </c>
      <c r="D4675" s="8">
        <v>61</v>
      </c>
      <c r="E4675" s="8" t="s">
        <v>16321</v>
      </c>
      <c r="F4675" s="10" t="s">
        <v>18422</v>
      </c>
      <c r="G4675" s="8">
        <v>50704</v>
      </c>
      <c r="H4675" s="8" t="s">
        <v>18421</v>
      </c>
      <c r="I4675" s="8" t="s">
        <v>3335</v>
      </c>
      <c r="J4675" s="8">
        <v>17902</v>
      </c>
      <c r="K4675" s="8" t="s">
        <v>33807</v>
      </c>
    </row>
    <row r="4676" spans="1:11" x14ac:dyDescent="0.2">
      <c r="A4676" s="8">
        <f>MAX($A$2:$A4675)+1</f>
        <v>3752</v>
      </c>
      <c r="B4676" s="8"/>
      <c r="C4676" s="9" t="str">
        <f t="shared" si="73"/>
        <v>JM Shafer Generating Station</v>
      </c>
      <c r="D4676" s="8"/>
      <c r="E4676" s="8"/>
      <c r="F4676" s="10"/>
      <c r="G4676" s="8">
        <v>50707</v>
      </c>
      <c r="H4676" s="8" t="s">
        <v>18423</v>
      </c>
      <c r="I4676" s="8" t="s">
        <v>3617</v>
      </c>
      <c r="J4676" s="8">
        <v>30151</v>
      </c>
      <c r="K4676" s="8" t="s">
        <v>33804</v>
      </c>
    </row>
    <row r="4677" spans="1:11" x14ac:dyDescent="0.2">
      <c r="A4677" s="8">
        <f>MAX($A$2:$A4676)+1</f>
        <v>3753</v>
      </c>
      <c r="B4677" s="8"/>
      <c r="C4677" s="9" t="str">
        <f t="shared" si="73"/>
        <v>University of Alaska Fairbanks</v>
      </c>
      <c r="D4677" s="8"/>
      <c r="E4677" s="8"/>
      <c r="F4677" s="10"/>
      <c r="G4677" s="8">
        <v>50711</v>
      </c>
      <c r="H4677" s="8" t="s">
        <v>18424</v>
      </c>
      <c r="I4677" s="8" t="s">
        <v>3678</v>
      </c>
      <c r="J4677" s="8">
        <v>19511</v>
      </c>
      <c r="K4677" s="8" t="s">
        <v>33804</v>
      </c>
    </row>
    <row r="4678" spans="1:11" x14ac:dyDescent="0.2">
      <c r="A4678" s="8">
        <f>MAX($A$2:$A4677)+1</f>
        <v>3754</v>
      </c>
      <c r="B4678" s="8"/>
      <c r="C4678" s="9" t="str">
        <f t="shared" si="73"/>
        <v>Altamont Pass Windplant</v>
      </c>
      <c r="D4678" s="8"/>
      <c r="E4678" s="8"/>
      <c r="F4678" s="10"/>
      <c r="G4678" s="8">
        <v>50712</v>
      </c>
      <c r="H4678" s="8" t="s">
        <v>18425</v>
      </c>
      <c r="I4678" s="8" t="s">
        <v>2293</v>
      </c>
      <c r="J4678" s="8">
        <v>10127</v>
      </c>
      <c r="K4678" s="8" t="s">
        <v>33804</v>
      </c>
    </row>
    <row r="4679" spans="1:11" x14ac:dyDescent="0.2">
      <c r="A4679" s="8">
        <f>MAX($A$2:$A4678)+1</f>
        <v>3755</v>
      </c>
      <c r="B4679" s="8"/>
      <c r="C4679" s="9" t="str">
        <f t="shared" si="73"/>
        <v>Notch Butte Hydro</v>
      </c>
      <c r="D4679" s="8"/>
      <c r="E4679" s="8"/>
      <c r="F4679" s="10"/>
      <c r="G4679" s="8">
        <v>50718</v>
      </c>
      <c r="H4679" s="8" t="s">
        <v>18426</v>
      </c>
      <c r="I4679" s="8" t="s">
        <v>2767</v>
      </c>
      <c r="J4679" s="8">
        <v>22696</v>
      </c>
      <c r="K4679" s="8" t="s">
        <v>33804</v>
      </c>
    </row>
    <row r="4680" spans="1:11" x14ac:dyDescent="0.2">
      <c r="A4680" s="8">
        <f>MAX($A$2:$A4679)+1</f>
        <v>3756</v>
      </c>
      <c r="B4680" s="8"/>
      <c r="C4680" s="9" t="str">
        <f t="shared" ref="C4680:C4743" si="74">IF(H4680="",F4680,H4680)</f>
        <v>Tazewell Gas Recovery</v>
      </c>
      <c r="D4680" s="8"/>
      <c r="E4680" s="8"/>
      <c r="F4680" s="10"/>
      <c r="G4680" s="8">
        <v>50721</v>
      </c>
      <c r="H4680" s="8" t="s">
        <v>18427</v>
      </c>
      <c r="I4680" s="8" t="s">
        <v>3897</v>
      </c>
      <c r="J4680" s="8">
        <v>54843</v>
      </c>
      <c r="K4680" s="8" t="s">
        <v>33804</v>
      </c>
    </row>
    <row r="4681" spans="1:11" x14ac:dyDescent="0.2">
      <c r="A4681" s="8">
        <f>MAX($A$2:$A4680)+1</f>
        <v>3757</v>
      </c>
      <c r="B4681" s="8"/>
      <c r="C4681" s="9" t="str">
        <f t="shared" si="74"/>
        <v>BP Naperville Cogeneration Facility</v>
      </c>
      <c r="D4681" s="8"/>
      <c r="E4681" s="8"/>
      <c r="F4681" s="10"/>
      <c r="G4681" s="8">
        <v>50722</v>
      </c>
      <c r="H4681" s="8" t="s">
        <v>18428</v>
      </c>
      <c r="I4681" s="8" t="s">
        <v>7671</v>
      </c>
      <c r="J4681" s="8">
        <v>2836</v>
      </c>
      <c r="K4681" s="8" t="s">
        <v>33804</v>
      </c>
    </row>
    <row r="4682" spans="1:11" x14ac:dyDescent="0.2">
      <c r="A4682" s="8">
        <f>MAX($A$2:$A4681)+1</f>
        <v>3758</v>
      </c>
      <c r="B4682" s="8"/>
      <c r="C4682" s="9" t="str">
        <f t="shared" si="74"/>
        <v>Clairton Works</v>
      </c>
      <c r="D4682" s="8"/>
      <c r="E4682" s="8"/>
      <c r="F4682" s="10"/>
      <c r="G4682" s="8">
        <v>50729</v>
      </c>
      <c r="H4682" s="8" t="s">
        <v>18429</v>
      </c>
      <c r="I4682" s="8" t="s">
        <v>3671</v>
      </c>
      <c r="J4682" s="8">
        <v>19517</v>
      </c>
      <c r="K4682" s="8" t="s">
        <v>33804</v>
      </c>
    </row>
    <row r="4683" spans="1:11" x14ac:dyDescent="0.2">
      <c r="A4683" s="8">
        <f>MAX($A$2:$A4682)+1</f>
        <v>3759</v>
      </c>
      <c r="B4683" s="8"/>
      <c r="C4683" s="9" t="str">
        <f t="shared" si="74"/>
        <v>Fairfield Works</v>
      </c>
      <c r="D4683" s="8"/>
      <c r="E4683" s="8"/>
      <c r="F4683" s="10"/>
      <c r="G4683" s="8">
        <v>50730</v>
      </c>
      <c r="H4683" s="8" t="s">
        <v>18430</v>
      </c>
      <c r="I4683" s="8" t="s">
        <v>3669</v>
      </c>
      <c r="J4683" s="8">
        <v>19370</v>
      </c>
      <c r="K4683" s="8" t="s">
        <v>33804</v>
      </c>
    </row>
    <row r="4684" spans="1:11" x14ac:dyDescent="0.2">
      <c r="A4684" s="8">
        <f>MAX($A$2:$A4683)+1</f>
        <v>3760</v>
      </c>
      <c r="B4684" s="8"/>
      <c r="C4684" s="9" t="str">
        <f t="shared" si="74"/>
        <v>Mon Valley Works</v>
      </c>
      <c r="D4684" s="8"/>
      <c r="E4684" s="8"/>
      <c r="F4684" s="10"/>
      <c r="G4684" s="8">
        <v>50732</v>
      </c>
      <c r="H4684" s="8" t="s">
        <v>18431</v>
      </c>
      <c r="I4684" s="8" t="s">
        <v>3673</v>
      </c>
      <c r="J4684" s="8">
        <v>19519</v>
      </c>
      <c r="K4684" s="8" t="s">
        <v>33804</v>
      </c>
    </row>
    <row r="4685" spans="1:11" x14ac:dyDescent="0.2">
      <c r="A4685" s="8">
        <f>MAX($A$2:$A4684)+1</f>
        <v>3761</v>
      </c>
      <c r="B4685" s="8"/>
      <c r="C4685" s="9" t="str">
        <f t="shared" si="74"/>
        <v>Gary Works</v>
      </c>
      <c r="D4685" s="8"/>
      <c r="E4685" s="8"/>
      <c r="F4685" s="10"/>
      <c r="G4685" s="8">
        <v>50733</v>
      </c>
      <c r="H4685" s="8" t="s">
        <v>18432</v>
      </c>
      <c r="I4685" s="8" t="s">
        <v>3672</v>
      </c>
      <c r="J4685" s="8">
        <v>19526</v>
      </c>
      <c r="K4685" s="8" t="s">
        <v>33804</v>
      </c>
    </row>
    <row r="4686" spans="1:11" x14ac:dyDescent="0.2">
      <c r="A4686" s="8">
        <f>MAX($A$2:$A4685)+1</f>
        <v>3762</v>
      </c>
      <c r="B4686" s="8"/>
      <c r="C4686" s="9" t="str">
        <f t="shared" si="74"/>
        <v>Pinetree Power Tamworth</v>
      </c>
      <c r="D4686" s="8"/>
      <c r="E4686" s="8"/>
      <c r="F4686" s="10"/>
      <c r="G4686" s="8">
        <v>50739</v>
      </c>
      <c r="H4686" s="8" t="s">
        <v>18433</v>
      </c>
      <c r="I4686" s="8" t="s">
        <v>2958</v>
      </c>
      <c r="J4686" s="8">
        <v>15085</v>
      </c>
      <c r="K4686" s="8" t="s">
        <v>33804</v>
      </c>
    </row>
    <row r="4687" spans="1:11" x14ac:dyDescent="0.2">
      <c r="A4687" s="8">
        <f>MAX($A$2:$A4686)+1</f>
        <v>3763</v>
      </c>
      <c r="B4687" s="8"/>
      <c r="C4687" s="9" t="str">
        <f t="shared" si="74"/>
        <v>Pontook Hydro Facility</v>
      </c>
      <c r="D4687" s="8"/>
      <c r="E4687" s="8"/>
      <c r="F4687" s="10"/>
      <c r="G4687" s="8">
        <v>50741</v>
      </c>
      <c r="H4687" s="8" t="s">
        <v>18434</v>
      </c>
      <c r="I4687" s="8" t="s">
        <v>2978</v>
      </c>
      <c r="J4687" s="8">
        <v>15213</v>
      </c>
      <c r="K4687" s="8" t="s">
        <v>33804</v>
      </c>
    </row>
    <row r="4688" spans="1:11" x14ac:dyDescent="0.2">
      <c r="A4688" s="8">
        <f>MAX($A$2:$A4687)+1</f>
        <v>3764</v>
      </c>
      <c r="B4688" s="8"/>
      <c r="C4688" s="9" t="str">
        <f t="shared" si="74"/>
        <v>Starrett City Cogen Facility</v>
      </c>
      <c r="D4688" s="8"/>
      <c r="E4688" s="8"/>
      <c r="F4688" s="10"/>
      <c r="G4688" s="8">
        <v>50743</v>
      </c>
      <c r="H4688" s="8" t="s">
        <v>18435</v>
      </c>
      <c r="I4688" s="8" t="s">
        <v>3395</v>
      </c>
      <c r="J4688" s="8">
        <v>18020</v>
      </c>
      <c r="K4688" s="8" t="s">
        <v>33804</v>
      </c>
    </row>
    <row r="4689" spans="1:11" x14ac:dyDescent="0.2">
      <c r="A4689" s="8">
        <f>MAX($A$2:$A4688)+1</f>
        <v>3765</v>
      </c>
      <c r="B4689" s="8"/>
      <c r="C4689" s="9" t="str">
        <f t="shared" si="74"/>
        <v>Sterling Power Plant</v>
      </c>
      <c r="D4689" s="8"/>
      <c r="E4689" s="8"/>
      <c r="F4689" s="10"/>
      <c r="G4689" s="8">
        <v>50744</v>
      </c>
      <c r="H4689" s="8" t="s">
        <v>18436</v>
      </c>
      <c r="I4689" s="8" t="s">
        <v>3407</v>
      </c>
      <c r="J4689" s="8">
        <v>14182</v>
      </c>
      <c r="K4689" s="8" t="s">
        <v>33804</v>
      </c>
    </row>
    <row r="4690" spans="1:11" x14ac:dyDescent="0.2">
      <c r="A4690" s="8">
        <f>MAX($A$2:$A4689)+1</f>
        <v>3766</v>
      </c>
      <c r="B4690" s="8"/>
      <c r="C4690" s="9" t="str">
        <f t="shared" si="74"/>
        <v>Agnews Power Plant</v>
      </c>
      <c r="D4690" s="8"/>
      <c r="E4690" s="8"/>
      <c r="F4690" s="10"/>
      <c r="G4690" s="8">
        <v>50748</v>
      </c>
      <c r="H4690" s="8" t="s">
        <v>18437</v>
      </c>
      <c r="I4690" s="8" t="s">
        <v>2843</v>
      </c>
      <c r="J4690" s="8">
        <v>2871</v>
      </c>
      <c r="K4690" s="8" t="s">
        <v>33804</v>
      </c>
    </row>
    <row r="4691" spans="1:11" x14ac:dyDescent="0.2">
      <c r="A4691" s="8">
        <f>MAX($A$2:$A4690)+1</f>
        <v>3767</v>
      </c>
      <c r="B4691" s="8"/>
      <c r="C4691" s="9" t="str">
        <f t="shared" si="74"/>
        <v>Coalinga Cogeneration Facility</v>
      </c>
      <c r="D4691" s="8"/>
      <c r="E4691" s="8"/>
      <c r="F4691" s="10"/>
      <c r="G4691" s="8">
        <v>50750</v>
      </c>
      <c r="H4691" s="8" t="s">
        <v>18438</v>
      </c>
      <c r="I4691" s="8" t="s">
        <v>524</v>
      </c>
      <c r="J4691" s="8">
        <v>23005</v>
      </c>
      <c r="K4691" s="8" t="s">
        <v>33804</v>
      </c>
    </row>
    <row r="4692" spans="1:11" x14ac:dyDescent="0.2">
      <c r="A4692" s="8">
        <f>MAX($A$2:$A4691)+1</f>
        <v>3768</v>
      </c>
      <c r="B4692" s="8"/>
      <c r="C4692" s="9" t="str">
        <f t="shared" si="74"/>
        <v>Southeast Kern River Cogen</v>
      </c>
      <c r="D4692" s="8"/>
      <c r="E4692" s="8"/>
      <c r="F4692" s="10"/>
      <c r="G4692" s="8">
        <v>50751</v>
      </c>
      <c r="H4692" s="8" t="s">
        <v>18439</v>
      </c>
      <c r="I4692" s="8" t="s">
        <v>988</v>
      </c>
      <c r="J4692" s="8">
        <v>54713</v>
      </c>
      <c r="K4692" s="8" t="s">
        <v>33804</v>
      </c>
    </row>
    <row r="4693" spans="1:11" x14ac:dyDescent="0.2">
      <c r="A4693" s="8">
        <f>MAX($A$2:$A4692)+1</f>
        <v>3769</v>
      </c>
      <c r="B4693" s="8"/>
      <c r="C4693" s="9" t="str">
        <f t="shared" si="74"/>
        <v>South Belridge Cogeneration Facility</v>
      </c>
      <c r="D4693" s="8"/>
      <c r="E4693" s="8"/>
      <c r="F4693" s="10"/>
      <c r="G4693" s="8">
        <v>50752</v>
      </c>
      <c r="H4693" s="8" t="s">
        <v>18440</v>
      </c>
      <c r="I4693" s="8" t="s">
        <v>523</v>
      </c>
      <c r="J4693" s="8">
        <v>164</v>
      </c>
      <c r="K4693" s="8" t="s">
        <v>33804</v>
      </c>
    </row>
    <row r="4694" spans="1:11" x14ac:dyDescent="0.2">
      <c r="A4694" s="8">
        <f>MAX($A$2:$A4693)+1</f>
        <v>3770</v>
      </c>
      <c r="B4694" s="8"/>
      <c r="C4694" s="9" t="str">
        <f t="shared" si="74"/>
        <v>Oak Creek Energy Systems I</v>
      </c>
      <c r="D4694" s="8"/>
      <c r="E4694" s="8"/>
      <c r="F4694" s="10"/>
      <c r="G4694" s="8">
        <v>50754</v>
      </c>
      <c r="H4694" s="8" t="s">
        <v>18441</v>
      </c>
      <c r="I4694" s="8" t="s">
        <v>2818</v>
      </c>
      <c r="J4694" s="8">
        <v>13938</v>
      </c>
      <c r="K4694" s="8" t="s">
        <v>33804</v>
      </c>
    </row>
    <row r="4695" spans="1:11" x14ac:dyDescent="0.2">
      <c r="A4695" s="8">
        <f>MAX($A$2:$A4694)+1</f>
        <v>3771</v>
      </c>
      <c r="B4695" s="8"/>
      <c r="C4695" s="9" t="str">
        <f t="shared" si="74"/>
        <v>New Hogan Power Plant</v>
      </c>
      <c r="D4695" s="8"/>
      <c r="E4695" s="8"/>
      <c r="F4695" s="10"/>
      <c r="G4695" s="8">
        <v>50755</v>
      </c>
      <c r="H4695" s="8" t="s">
        <v>18442</v>
      </c>
      <c r="I4695" s="8" t="s">
        <v>2602</v>
      </c>
      <c r="J4695" s="8">
        <v>12745</v>
      </c>
      <c r="K4695" s="8" t="s">
        <v>33804</v>
      </c>
    </row>
    <row r="4696" spans="1:11" x14ac:dyDescent="0.2">
      <c r="A4696" s="8">
        <f>MAX($A$2:$A4695)+1</f>
        <v>3772</v>
      </c>
      <c r="B4696" s="8"/>
      <c r="C4696" s="9" t="str">
        <f t="shared" si="74"/>
        <v>Pejepscot Hydroelectric Project</v>
      </c>
      <c r="D4696" s="8"/>
      <c r="E4696" s="8"/>
      <c r="F4696" s="10"/>
      <c r="G4696" s="8">
        <v>50758</v>
      </c>
      <c r="H4696" s="8" t="s">
        <v>18443</v>
      </c>
      <c r="I4696" s="8" t="s">
        <v>3587</v>
      </c>
      <c r="J4696" s="8">
        <v>19013</v>
      </c>
      <c r="K4696" s="8" t="s">
        <v>33804</v>
      </c>
    </row>
    <row r="4697" spans="1:11" x14ac:dyDescent="0.2">
      <c r="A4697" s="8">
        <f>MAX($A$2:$A4696)+1</f>
        <v>3773</v>
      </c>
      <c r="B4697" s="8"/>
      <c r="C4697" s="9" t="str">
        <f t="shared" si="74"/>
        <v>West End Dam Hydroelectric Project</v>
      </c>
      <c r="D4697" s="8"/>
      <c r="E4697" s="8"/>
      <c r="F4697" s="10"/>
      <c r="G4697" s="8">
        <v>50759</v>
      </c>
      <c r="H4697" s="8" t="s">
        <v>18444</v>
      </c>
      <c r="I4697" s="8" t="s">
        <v>2752</v>
      </c>
      <c r="J4697" s="8">
        <v>57144</v>
      </c>
      <c r="K4697" s="8" t="s">
        <v>33804</v>
      </c>
    </row>
    <row r="4698" spans="1:11" x14ac:dyDescent="0.2">
      <c r="A4698" s="8">
        <f>MAX($A$2:$A4697)+1</f>
        <v>3774</v>
      </c>
      <c r="B4698" s="8"/>
      <c r="C4698" s="9" t="str">
        <f t="shared" si="74"/>
        <v>Ormesa IH</v>
      </c>
      <c r="D4698" s="8"/>
      <c r="E4698" s="8"/>
      <c r="F4698" s="10"/>
      <c r="G4698" s="8">
        <v>50762</v>
      </c>
      <c r="H4698" s="8" t="s">
        <v>18445</v>
      </c>
      <c r="I4698" s="8" t="s">
        <v>2864</v>
      </c>
      <c r="J4698" s="8">
        <v>34691</v>
      </c>
      <c r="K4698" s="8" t="s">
        <v>33804</v>
      </c>
    </row>
    <row r="4699" spans="1:11" x14ac:dyDescent="0.2">
      <c r="A4699" s="8">
        <f>MAX($A$2:$A4698)+1</f>
        <v>3775</v>
      </c>
      <c r="B4699" s="8"/>
      <c r="C4699" s="9" t="str">
        <f t="shared" si="74"/>
        <v>Stillwater Facility</v>
      </c>
      <c r="D4699" s="8"/>
      <c r="E4699" s="8"/>
      <c r="F4699" s="10"/>
      <c r="G4699" s="8">
        <v>50765</v>
      </c>
      <c r="H4699" s="8" t="s">
        <v>18446</v>
      </c>
      <c r="I4699" s="8" t="s">
        <v>1735</v>
      </c>
      <c r="J4699" s="8">
        <v>50131</v>
      </c>
      <c r="K4699" s="8" t="s">
        <v>33804</v>
      </c>
    </row>
    <row r="4700" spans="1:11" x14ac:dyDescent="0.2">
      <c r="A4700" s="8">
        <f>MAX($A$2:$A4699)+1</f>
        <v>3776</v>
      </c>
      <c r="B4700" s="8"/>
      <c r="C4700" s="9" t="str">
        <f t="shared" si="74"/>
        <v>Ormesa I</v>
      </c>
      <c r="D4700" s="8"/>
      <c r="E4700" s="8"/>
      <c r="F4700" s="10"/>
      <c r="G4700" s="8">
        <v>50766</v>
      </c>
      <c r="H4700" s="8" t="s">
        <v>18447</v>
      </c>
      <c r="I4700" s="8" t="s">
        <v>2864</v>
      </c>
      <c r="J4700" s="8">
        <v>34691</v>
      </c>
      <c r="K4700" s="8" t="s">
        <v>33804</v>
      </c>
    </row>
    <row r="4701" spans="1:11" x14ac:dyDescent="0.2">
      <c r="A4701" s="8">
        <f>MAX($A$2:$A4700)+1</f>
        <v>3777</v>
      </c>
      <c r="B4701" s="8"/>
      <c r="C4701" s="9" t="str">
        <f t="shared" si="74"/>
        <v>Forestport</v>
      </c>
      <c r="D4701" s="8"/>
      <c r="E4701" s="8"/>
      <c r="F4701" s="10"/>
      <c r="G4701" s="8">
        <v>50768</v>
      </c>
      <c r="H4701" s="8" t="s">
        <v>18448</v>
      </c>
      <c r="I4701" s="8" t="s">
        <v>616</v>
      </c>
      <c r="J4701" s="8">
        <v>57184</v>
      </c>
      <c r="K4701" s="8" t="s">
        <v>33804</v>
      </c>
    </row>
    <row r="4702" spans="1:11" x14ac:dyDescent="0.2">
      <c r="A4702" s="8">
        <f>MAX($A$2:$A4701)+1</f>
        <v>3778</v>
      </c>
      <c r="B4702" s="8"/>
      <c r="C4702" s="9" t="str">
        <f t="shared" si="74"/>
        <v>Viking Energy of McBain</v>
      </c>
      <c r="D4702" s="8"/>
      <c r="E4702" s="8"/>
      <c r="F4702" s="10"/>
      <c r="G4702" s="8">
        <v>50770</v>
      </c>
      <c r="H4702" s="8" t="s">
        <v>18449</v>
      </c>
      <c r="I4702" s="8" t="s">
        <v>3770</v>
      </c>
      <c r="J4702" s="8">
        <v>19781</v>
      </c>
      <c r="K4702" s="8" t="s">
        <v>33804</v>
      </c>
    </row>
    <row r="4703" spans="1:11" x14ac:dyDescent="0.2">
      <c r="A4703" s="8">
        <f>MAX($A$2:$A4702)+1</f>
        <v>3779</v>
      </c>
      <c r="B4703" s="8"/>
      <c r="C4703" s="9" t="str">
        <f t="shared" si="74"/>
        <v>Viking Energy of Northumberland</v>
      </c>
      <c r="D4703" s="8"/>
      <c r="E4703" s="8"/>
      <c r="F4703" s="10"/>
      <c r="G4703" s="8">
        <v>50771</v>
      </c>
      <c r="H4703" s="8" t="s">
        <v>18450</v>
      </c>
      <c r="I4703" s="8" t="s">
        <v>3770</v>
      </c>
      <c r="J4703" s="8">
        <v>19900</v>
      </c>
      <c r="K4703" s="8" t="s">
        <v>33804</v>
      </c>
    </row>
    <row r="4704" spans="1:11" x14ac:dyDescent="0.2">
      <c r="A4704" s="8">
        <f>MAX($A$2:$A4703)+1</f>
        <v>3780</v>
      </c>
      <c r="B4704" s="8"/>
      <c r="C4704" s="9" t="str">
        <f t="shared" si="74"/>
        <v>Viking Energy of Lincoln</v>
      </c>
      <c r="D4704" s="8"/>
      <c r="E4704" s="8"/>
      <c r="F4704" s="10"/>
      <c r="G4704" s="8">
        <v>50772</v>
      </c>
      <c r="H4704" s="8" t="s">
        <v>18451</v>
      </c>
      <c r="I4704" s="8" t="s">
        <v>3770</v>
      </c>
      <c r="J4704" s="8">
        <v>19781</v>
      </c>
      <c r="K4704" s="8" t="s">
        <v>33804</v>
      </c>
    </row>
    <row r="4705" spans="1:11" x14ac:dyDescent="0.2">
      <c r="A4705" s="8">
        <f>MAX($A$2:$A4704)+1</f>
        <v>3781</v>
      </c>
      <c r="B4705" s="8"/>
      <c r="C4705" s="9" t="str">
        <f t="shared" si="74"/>
        <v>Telogia Power</v>
      </c>
      <c r="D4705" s="8"/>
      <c r="E4705" s="8"/>
      <c r="F4705" s="10"/>
      <c r="G4705" s="8">
        <v>50774</v>
      </c>
      <c r="H4705" s="8" t="s">
        <v>18452</v>
      </c>
      <c r="I4705" s="8" t="s">
        <v>3522</v>
      </c>
      <c r="J4705" s="8">
        <v>54827</v>
      </c>
      <c r="K4705" s="8" t="s">
        <v>33804</v>
      </c>
    </row>
    <row r="4706" spans="1:11" x14ac:dyDescent="0.2">
      <c r="A4706" s="8">
        <f>MAX($A$2:$A4705)+1</f>
        <v>3782</v>
      </c>
      <c r="B4706" s="8"/>
      <c r="C4706" s="9" t="str">
        <f t="shared" si="74"/>
        <v>Panther Creek Energy Facility</v>
      </c>
      <c r="D4706" s="8"/>
      <c r="E4706" s="8"/>
      <c r="F4706" s="10"/>
      <c r="G4706" s="8">
        <v>50776</v>
      </c>
      <c r="H4706" s="8" t="s">
        <v>18453</v>
      </c>
      <c r="I4706" s="8" t="s">
        <v>2896</v>
      </c>
      <c r="J4706" s="8">
        <v>14432</v>
      </c>
      <c r="K4706" s="8" t="s">
        <v>33804</v>
      </c>
    </row>
    <row r="4707" spans="1:11" x14ac:dyDescent="0.2">
      <c r="A4707" s="8">
        <f>MAX($A$2:$A4706)+1</f>
        <v>3783</v>
      </c>
      <c r="B4707" s="8"/>
      <c r="C4707" s="9" t="str">
        <f t="shared" si="74"/>
        <v>Parlin Power Plant</v>
      </c>
      <c r="D4707" s="8"/>
      <c r="E4707" s="8"/>
      <c r="F4707" s="10"/>
      <c r="G4707" s="8">
        <v>50799</v>
      </c>
      <c r="H4707" s="8" t="s">
        <v>18454</v>
      </c>
      <c r="I4707" s="8" t="s">
        <v>1967</v>
      </c>
      <c r="J4707" s="8">
        <v>55914</v>
      </c>
      <c r="K4707" s="8" t="s">
        <v>33804</v>
      </c>
    </row>
    <row r="4708" spans="1:11" x14ac:dyDescent="0.2">
      <c r="A4708" s="8">
        <f>MAX($A$2:$A4707)+1</f>
        <v>3784</v>
      </c>
      <c r="B4708" s="8"/>
      <c r="C4708" s="9" t="str">
        <f t="shared" si="74"/>
        <v>Uncasville Mill</v>
      </c>
      <c r="D4708" s="8"/>
      <c r="E4708" s="8"/>
      <c r="F4708" s="10"/>
      <c r="G4708" s="8">
        <v>50801</v>
      </c>
      <c r="H4708" s="8" t="s">
        <v>18455</v>
      </c>
      <c r="I4708" s="8" t="s">
        <v>3138</v>
      </c>
      <c r="J4708" s="8">
        <v>18153</v>
      </c>
      <c r="K4708" s="8" t="s">
        <v>33804</v>
      </c>
    </row>
    <row r="4709" spans="1:11" x14ac:dyDescent="0.2">
      <c r="A4709" s="8">
        <f>MAX($A$2:$A4708)+1</f>
        <v>3785</v>
      </c>
      <c r="B4709" s="8"/>
      <c r="C4709" s="9" t="str">
        <f t="shared" si="74"/>
        <v>Seminole Mill</v>
      </c>
      <c r="D4709" s="8"/>
      <c r="E4709" s="8"/>
      <c r="F4709" s="10"/>
      <c r="G4709" s="8">
        <v>50803</v>
      </c>
      <c r="H4709" s="8" t="s">
        <v>18456</v>
      </c>
      <c r="I4709" s="8" t="s">
        <v>3137</v>
      </c>
      <c r="J4709" s="8">
        <v>27718</v>
      </c>
      <c r="K4709" s="8" t="s">
        <v>33804</v>
      </c>
    </row>
    <row r="4710" spans="1:11" x14ac:dyDescent="0.2">
      <c r="A4710" s="8">
        <f>MAX($A$2:$A4709)+1</f>
        <v>3786</v>
      </c>
      <c r="B4710" s="8"/>
      <c r="C4710" s="9" t="str">
        <f t="shared" si="74"/>
        <v>Port Wentworth Mill</v>
      </c>
      <c r="D4710" s="8"/>
      <c r="E4710" s="8"/>
      <c r="F4710" s="10"/>
      <c r="G4710" s="8">
        <v>50804</v>
      </c>
      <c r="H4710" s="8" t="s">
        <v>18457</v>
      </c>
      <c r="I4710" s="8" t="s">
        <v>3859</v>
      </c>
      <c r="J4710" s="8">
        <v>20505</v>
      </c>
      <c r="K4710" s="8" t="s">
        <v>33804</v>
      </c>
    </row>
    <row r="4711" spans="1:11" x14ac:dyDescent="0.2">
      <c r="A4711" s="8">
        <f>MAX($A$2:$A4710)+1</f>
        <v>3787</v>
      </c>
      <c r="B4711" s="8"/>
      <c r="C4711" s="9" t="str">
        <f t="shared" si="74"/>
        <v>Florence Mill</v>
      </c>
      <c r="D4711" s="8"/>
      <c r="E4711" s="8"/>
      <c r="F4711" s="10"/>
      <c r="G4711" s="8">
        <v>50806</v>
      </c>
      <c r="H4711" s="8" t="s">
        <v>18458</v>
      </c>
      <c r="I4711" s="8" t="s">
        <v>3853</v>
      </c>
      <c r="J4711" s="8">
        <v>18162</v>
      </c>
      <c r="K4711" s="8" t="s">
        <v>33804</v>
      </c>
    </row>
    <row r="4712" spans="1:11" x14ac:dyDescent="0.2">
      <c r="A4712" s="8">
        <f>MAX($A$2:$A4711)+1</f>
        <v>3788</v>
      </c>
      <c r="B4712" s="8"/>
      <c r="C4712" s="9" t="str">
        <f t="shared" si="74"/>
        <v>WestRock Panama City Mill</v>
      </c>
      <c r="D4712" s="8"/>
      <c r="E4712" s="8"/>
      <c r="F4712" s="10"/>
      <c r="G4712" s="8">
        <v>50807</v>
      </c>
      <c r="H4712" s="8" t="s">
        <v>18459</v>
      </c>
      <c r="I4712" s="8" t="s">
        <v>3851</v>
      </c>
      <c r="J4712" s="8">
        <v>18157</v>
      </c>
      <c r="K4712" s="8" t="s">
        <v>33804</v>
      </c>
    </row>
    <row r="4713" spans="1:11" x14ac:dyDescent="0.2">
      <c r="A4713" s="8">
        <f>MAX($A$2:$A4712)+1</f>
        <v>3789</v>
      </c>
      <c r="B4713" s="8"/>
      <c r="C4713" s="9" t="str">
        <f t="shared" si="74"/>
        <v>Westrock Hodge (LA)</v>
      </c>
      <c r="D4713" s="8"/>
      <c r="E4713" s="8"/>
      <c r="F4713" s="10"/>
      <c r="G4713" s="8">
        <v>50810</v>
      </c>
      <c r="H4713" s="8" t="s">
        <v>18460</v>
      </c>
      <c r="I4713" s="8" t="s">
        <v>3848</v>
      </c>
      <c r="J4713" s="8">
        <v>18155</v>
      </c>
      <c r="K4713" s="8" t="s">
        <v>33804</v>
      </c>
    </row>
    <row r="4714" spans="1:11" x14ac:dyDescent="0.2">
      <c r="A4714" s="8">
        <f>MAX($A$2:$A4713)+1</f>
        <v>3790</v>
      </c>
      <c r="B4714" s="8"/>
      <c r="C4714" s="9" t="str">
        <f t="shared" si="74"/>
        <v>RockTenn Coshocton Mill</v>
      </c>
      <c r="D4714" s="8"/>
      <c r="E4714" s="8"/>
      <c r="F4714" s="10"/>
      <c r="G4714" s="8">
        <v>50811</v>
      </c>
      <c r="H4714" s="8" t="s">
        <v>18461</v>
      </c>
      <c r="I4714" s="8" t="s">
        <v>3133</v>
      </c>
      <c r="J4714" s="8">
        <v>18158</v>
      </c>
      <c r="K4714" s="8" t="s">
        <v>33804</v>
      </c>
    </row>
    <row r="4715" spans="1:11" x14ac:dyDescent="0.2">
      <c r="A4715" s="8">
        <f>MAX($A$2:$A4714)+1</f>
        <v>3791</v>
      </c>
      <c r="B4715" s="8"/>
      <c r="C4715" s="9" t="str">
        <f t="shared" si="74"/>
        <v>Hopewell Mill</v>
      </c>
      <c r="D4715" s="8"/>
      <c r="E4715" s="8"/>
      <c r="F4715" s="10"/>
      <c r="G4715" s="8">
        <v>50813</v>
      </c>
      <c r="H4715" s="8" t="s">
        <v>18462</v>
      </c>
      <c r="I4715" s="8" t="s">
        <v>3135</v>
      </c>
      <c r="J4715" s="8">
        <v>18147</v>
      </c>
      <c r="K4715" s="8" t="s">
        <v>33804</v>
      </c>
    </row>
    <row r="4716" spans="1:11" x14ac:dyDescent="0.2">
      <c r="A4716" s="8">
        <f>MAX($A$2:$A4715)+1</f>
        <v>3792</v>
      </c>
      <c r="B4716" s="8"/>
      <c r="C4716" s="9" t="str">
        <f t="shared" si="74"/>
        <v>Optim Energy Altura Cogen LLC</v>
      </c>
      <c r="D4716" s="8"/>
      <c r="E4716" s="8"/>
      <c r="F4716" s="10"/>
      <c r="G4716" s="8">
        <v>50815</v>
      </c>
      <c r="H4716" s="8" t="s">
        <v>18463</v>
      </c>
      <c r="I4716" s="8" t="s">
        <v>2850</v>
      </c>
      <c r="J4716" s="8">
        <v>55879</v>
      </c>
      <c r="K4716" s="8" t="s">
        <v>33804</v>
      </c>
    </row>
    <row r="4717" spans="1:11" x14ac:dyDescent="0.2">
      <c r="A4717" s="8">
        <f>MAX($A$2:$A4716)+1</f>
        <v>3793</v>
      </c>
      <c r="B4717" s="8"/>
      <c r="C4717" s="9" t="str">
        <f t="shared" si="74"/>
        <v>Dyer Road</v>
      </c>
      <c r="D4717" s="8"/>
      <c r="E4717" s="8"/>
      <c r="F4717" s="10"/>
      <c r="G4717" s="8">
        <v>50818</v>
      </c>
      <c r="H4717" s="8" t="s">
        <v>18464</v>
      </c>
      <c r="I4717" s="8" t="s">
        <v>2683</v>
      </c>
      <c r="J4717" s="8">
        <v>59099</v>
      </c>
      <c r="K4717" s="8" t="s">
        <v>33804</v>
      </c>
    </row>
    <row r="4718" spans="1:11" x14ac:dyDescent="0.2">
      <c r="A4718" s="8">
        <f>MAX($A$2:$A4717)+1</f>
        <v>3794</v>
      </c>
      <c r="B4718" s="8"/>
      <c r="C4718" s="9" t="str">
        <f t="shared" si="74"/>
        <v>East Winds Project</v>
      </c>
      <c r="D4718" s="8"/>
      <c r="E4718" s="8"/>
      <c r="F4718" s="10"/>
      <c r="G4718" s="8">
        <v>50820</v>
      </c>
      <c r="H4718" s="8" t="s">
        <v>18465</v>
      </c>
      <c r="I4718" s="8" t="s">
        <v>3924</v>
      </c>
      <c r="J4718" s="8">
        <v>59901</v>
      </c>
      <c r="K4718" s="8" t="s">
        <v>33804</v>
      </c>
    </row>
    <row r="4719" spans="1:11" x14ac:dyDescent="0.2">
      <c r="A4719" s="8">
        <f>MAX($A$2:$A4718)+1</f>
        <v>3795</v>
      </c>
      <c r="B4719" s="8"/>
      <c r="C4719" s="9" t="str">
        <f t="shared" si="74"/>
        <v>Mojave 16</v>
      </c>
      <c r="D4719" s="8"/>
      <c r="E4719" s="8"/>
      <c r="F4719" s="10"/>
      <c r="G4719" s="8">
        <v>50821</v>
      </c>
      <c r="H4719" s="8" t="s">
        <v>18466</v>
      </c>
      <c r="I4719" s="8" t="s">
        <v>3534</v>
      </c>
      <c r="J4719" s="8">
        <v>2770</v>
      </c>
      <c r="K4719" s="8" t="s">
        <v>33804</v>
      </c>
    </row>
    <row r="4720" spans="1:11" x14ac:dyDescent="0.2">
      <c r="A4720" s="8">
        <f>MAX($A$2:$A4719)+1</f>
        <v>3796</v>
      </c>
      <c r="B4720" s="8"/>
      <c r="C4720" s="9" t="str">
        <f t="shared" si="74"/>
        <v>Mojave 17</v>
      </c>
      <c r="D4720" s="8"/>
      <c r="E4720" s="8"/>
      <c r="F4720" s="10"/>
      <c r="G4720" s="8">
        <v>50822</v>
      </c>
      <c r="H4720" s="8" t="s">
        <v>18467</v>
      </c>
      <c r="I4720" s="8" t="s">
        <v>3534</v>
      </c>
      <c r="J4720" s="8">
        <v>2770</v>
      </c>
      <c r="K4720" s="8" t="s">
        <v>33804</v>
      </c>
    </row>
    <row r="4721" spans="1:11" x14ac:dyDescent="0.2">
      <c r="A4721" s="8">
        <f>MAX($A$2:$A4720)+1</f>
        <v>3797</v>
      </c>
      <c r="B4721" s="8"/>
      <c r="C4721" s="9" t="str">
        <f t="shared" si="74"/>
        <v>Mojave 18</v>
      </c>
      <c r="D4721" s="8"/>
      <c r="E4721" s="8"/>
      <c r="F4721" s="10"/>
      <c r="G4721" s="8">
        <v>50823</v>
      </c>
      <c r="H4721" s="8" t="s">
        <v>18468</v>
      </c>
      <c r="I4721" s="8" t="s">
        <v>3534</v>
      </c>
      <c r="J4721" s="8">
        <v>2770</v>
      </c>
      <c r="K4721" s="8" t="s">
        <v>33804</v>
      </c>
    </row>
    <row r="4722" spans="1:11" x14ac:dyDescent="0.2">
      <c r="A4722" s="8">
        <f>MAX($A$2:$A4721)+1</f>
        <v>3798</v>
      </c>
      <c r="B4722" s="8"/>
      <c r="C4722" s="9" t="str">
        <f t="shared" si="74"/>
        <v>Twin Falls Hydro</v>
      </c>
      <c r="D4722" s="8"/>
      <c r="E4722" s="8"/>
      <c r="F4722" s="10"/>
      <c r="G4722" s="8">
        <v>50827</v>
      </c>
      <c r="H4722" s="8" t="s">
        <v>18469</v>
      </c>
      <c r="I4722" s="8" t="s">
        <v>3644</v>
      </c>
      <c r="J4722" s="8">
        <v>19314</v>
      </c>
      <c r="K4722" s="8" t="s">
        <v>33804</v>
      </c>
    </row>
    <row r="4723" spans="1:11" x14ac:dyDescent="0.2">
      <c r="A4723" s="8">
        <f>MAX($A$2:$A4722)+1</f>
        <v>3799</v>
      </c>
      <c r="B4723" s="8"/>
      <c r="C4723" s="9" t="str">
        <f t="shared" si="74"/>
        <v>Nove Power Plant</v>
      </c>
      <c r="D4723" s="8"/>
      <c r="E4723" s="8"/>
      <c r="F4723" s="10"/>
      <c r="G4723" s="8">
        <v>50831</v>
      </c>
      <c r="H4723" s="8" t="s">
        <v>18470</v>
      </c>
      <c r="I4723" s="8" t="s">
        <v>2769</v>
      </c>
      <c r="J4723" s="8">
        <v>13876</v>
      </c>
      <c r="K4723" s="8" t="s">
        <v>33804</v>
      </c>
    </row>
    <row r="4724" spans="1:11" x14ac:dyDescent="0.2">
      <c r="A4724" s="8">
        <f>MAX($A$2:$A4723)+1</f>
        <v>3800</v>
      </c>
      <c r="B4724" s="8"/>
      <c r="C4724" s="9" t="str">
        <f t="shared" si="74"/>
        <v>Chicopee Hydroelectric Station</v>
      </c>
      <c r="D4724" s="8"/>
      <c r="E4724" s="8"/>
      <c r="F4724" s="10"/>
      <c r="G4724" s="8">
        <v>50832</v>
      </c>
      <c r="H4724" s="8" t="s">
        <v>18471</v>
      </c>
      <c r="I4724" s="8" t="s">
        <v>1067</v>
      </c>
      <c r="J4724" s="8">
        <v>3477</v>
      </c>
      <c r="K4724" s="8" t="s">
        <v>33804</v>
      </c>
    </row>
    <row r="4725" spans="1:11" x14ac:dyDescent="0.2">
      <c r="A4725" s="8">
        <f>MAX($A$2:$A4724)+1</f>
        <v>3801</v>
      </c>
      <c r="B4725" s="8"/>
      <c r="C4725" s="9" t="str">
        <f t="shared" si="74"/>
        <v>TES Filer City Station</v>
      </c>
      <c r="D4725" s="8"/>
      <c r="E4725" s="8"/>
      <c r="F4725" s="10"/>
      <c r="G4725" s="8">
        <v>50835</v>
      </c>
      <c r="H4725" s="8" t="s">
        <v>18472</v>
      </c>
      <c r="I4725" s="8" t="s">
        <v>3538</v>
      </c>
      <c r="J4725" s="8">
        <v>18414</v>
      </c>
      <c r="K4725" s="8" t="s">
        <v>33804</v>
      </c>
    </row>
    <row r="4726" spans="1:11" x14ac:dyDescent="0.2">
      <c r="A4726" s="8">
        <f>MAX($A$2:$A4725)+1</f>
        <v>3802</v>
      </c>
      <c r="B4726" s="8"/>
      <c r="C4726" s="9" t="str">
        <f t="shared" si="74"/>
        <v>Southeast Resource Recovery</v>
      </c>
      <c r="D4726" s="8"/>
      <c r="E4726" s="8"/>
      <c r="F4726" s="10"/>
      <c r="G4726" s="8">
        <v>50837</v>
      </c>
      <c r="H4726" s="8" t="s">
        <v>18473</v>
      </c>
      <c r="I4726" s="8" t="s">
        <v>3238</v>
      </c>
      <c r="J4726" s="8">
        <v>16899</v>
      </c>
      <c r="K4726" s="8" t="s">
        <v>33804</v>
      </c>
    </row>
    <row r="4727" spans="1:11" x14ac:dyDescent="0.2">
      <c r="A4727" s="8">
        <f>MAX($A$2:$A4726)+1</f>
        <v>3803</v>
      </c>
      <c r="B4727" s="8"/>
      <c r="C4727" s="9" t="str">
        <f t="shared" si="74"/>
        <v>Noranda Alumina LLC</v>
      </c>
      <c r="D4727" s="8"/>
      <c r="E4727" s="8"/>
      <c r="F4727" s="10"/>
      <c r="G4727" s="8">
        <v>50846</v>
      </c>
      <c r="H4727" s="8" t="s">
        <v>2738</v>
      </c>
      <c r="I4727" s="8" t="s">
        <v>2738</v>
      </c>
      <c r="J4727" s="8">
        <v>56097</v>
      </c>
      <c r="K4727" s="8" t="s">
        <v>33804</v>
      </c>
    </row>
    <row r="4728" spans="1:11" x14ac:dyDescent="0.2">
      <c r="A4728" s="8">
        <f>MAX($A$2:$A4727)+1</f>
        <v>3804</v>
      </c>
      <c r="B4728" s="8"/>
      <c r="C4728" s="9" t="str">
        <f t="shared" si="74"/>
        <v>PE Berkeley</v>
      </c>
      <c r="D4728" s="8"/>
      <c r="E4728" s="8"/>
      <c r="F4728" s="10"/>
      <c r="G4728" s="8">
        <v>50849</v>
      </c>
      <c r="H4728" s="8" t="s">
        <v>18474</v>
      </c>
      <c r="I4728" s="8" t="s">
        <v>2845</v>
      </c>
      <c r="J4728" s="8">
        <v>49905</v>
      </c>
      <c r="K4728" s="8" t="s">
        <v>33804</v>
      </c>
    </row>
    <row r="4729" spans="1:11" x14ac:dyDescent="0.2">
      <c r="A4729" s="8">
        <f>MAX($A$2:$A4728)+1</f>
        <v>3805</v>
      </c>
      <c r="B4729" s="8"/>
      <c r="C4729" s="9" t="str">
        <f t="shared" si="74"/>
        <v>OLS Energy Chino</v>
      </c>
      <c r="D4729" s="8"/>
      <c r="E4729" s="8"/>
      <c r="F4729" s="10"/>
      <c r="G4729" s="8">
        <v>50850</v>
      </c>
      <c r="H4729" s="8" t="s">
        <v>18475</v>
      </c>
      <c r="I4729" s="8" t="s">
        <v>2844</v>
      </c>
      <c r="J4729" s="8">
        <v>14265</v>
      </c>
      <c r="K4729" s="8" t="s">
        <v>33804</v>
      </c>
    </row>
    <row r="4730" spans="1:11" x14ac:dyDescent="0.2">
      <c r="A4730" s="8">
        <f>MAX($A$2:$A4729)+1</f>
        <v>3806</v>
      </c>
      <c r="B4730" s="8"/>
      <c r="C4730" s="9" t="str">
        <f t="shared" si="74"/>
        <v>CSUCI Site Authority</v>
      </c>
      <c r="D4730" s="8"/>
      <c r="E4730" s="8"/>
      <c r="F4730" s="10"/>
      <c r="G4730" s="8">
        <v>50851</v>
      </c>
      <c r="H4730" s="8" t="s">
        <v>1538</v>
      </c>
      <c r="I4730" s="8" t="s">
        <v>1538</v>
      </c>
      <c r="J4730" s="8">
        <v>56835</v>
      </c>
      <c r="K4730" s="8" t="s">
        <v>33804</v>
      </c>
    </row>
    <row r="4731" spans="1:11" x14ac:dyDescent="0.2">
      <c r="A4731" s="8">
        <f>MAX($A$2:$A4730)+1</f>
        <v>3807</v>
      </c>
      <c r="B4731" s="8"/>
      <c r="C4731" s="9" t="str">
        <f t="shared" si="74"/>
        <v>Elmwood Energy Holdings LLC</v>
      </c>
      <c r="D4731" s="8"/>
      <c r="E4731" s="8"/>
      <c r="F4731" s="10"/>
      <c r="G4731" s="8">
        <v>50852</v>
      </c>
      <c r="H4731" s="8" t="s">
        <v>18476</v>
      </c>
      <c r="I4731" s="8" t="s">
        <v>2620</v>
      </c>
      <c r="J4731" s="8">
        <v>56516</v>
      </c>
      <c r="K4731" s="8" t="s">
        <v>33804</v>
      </c>
    </row>
    <row r="4732" spans="1:11" x14ac:dyDescent="0.2">
      <c r="A4732" s="8">
        <f>MAX($A$2:$A4731)+1</f>
        <v>3808</v>
      </c>
      <c r="B4732" s="8"/>
      <c r="C4732" s="9" t="str">
        <f t="shared" si="74"/>
        <v>Hillsborough County Resource Recovery</v>
      </c>
      <c r="D4732" s="8"/>
      <c r="E4732" s="8"/>
      <c r="F4732" s="10"/>
      <c r="G4732" s="8">
        <v>50858</v>
      </c>
      <c r="H4732" s="8" t="s">
        <v>18477</v>
      </c>
      <c r="I4732" s="8" t="s">
        <v>2119</v>
      </c>
      <c r="J4732" s="8">
        <v>8633</v>
      </c>
      <c r="K4732" s="8" t="s">
        <v>33804</v>
      </c>
    </row>
    <row r="4733" spans="1:11" x14ac:dyDescent="0.2">
      <c r="A4733" s="8">
        <f>MAX($A$2:$A4732)+1</f>
        <v>3809</v>
      </c>
      <c r="B4733" s="8"/>
      <c r="C4733" s="9" t="str">
        <f t="shared" si="74"/>
        <v>Lancaster County Resource Recovery</v>
      </c>
      <c r="D4733" s="8"/>
      <c r="E4733" s="8"/>
      <c r="F4733" s="10"/>
      <c r="G4733" s="8">
        <v>50859</v>
      </c>
      <c r="H4733" s="8" t="s">
        <v>18478</v>
      </c>
      <c r="I4733" s="8" t="s">
        <v>1495</v>
      </c>
      <c r="J4733" s="8">
        <v>4447</v>
      </c>
      <c r="K4733" s="8" t="s">
        <v>33804</v>
      </c>
    </row>
    <row r="4734" spans="1:11" x14ac:dyDescent="0.2">
      <c r="A4734" s="8">
        <f>MAX($A$2:$A4733)+1</f>
        <v>3810</v>
      </c>
      <c r="B4734" s="8"/>
      <c r="C4734" s="9" t="str">
        <f t="shared" si="74"/>
        <v>Kent County Waste to Energy Facility</v>
      </c>
      <c r="D4734" s="8"/>
      <c r="E4734" s="8"/>
      <c r="F4734" s="10"/>
      <c r="G4734" s="8">
        <v>50860</v>
      </c>
      <c r="H4734" s="8" t="s">
        <v>18479</v>
      </c>
      <c r="I4734" s="8" t="s">
        <v>2295</v>
      </c>
      <c r="J4734" s="8">
        <v>10162</v>
      </c>
      <c r="K4734" s="8" t="s">
        <v>33804</v>
      </c>
    </row>
    <row r="4735" spans="1:11" x14ac:dyDescent="0.2">
      <c r="A4735" s="8">
        <f>MAX($A$2:$A4734)+1</f>
        <v>3811</v>
      </c>
      <c r="B4735" s="8"/>
      <c r="C4735" s="9" t="str">
        <f t="shared" si="74"/>
        <v>Sargent Canyon Cogeneration</v>
      </c>
      <c r="D4735" s="8"/>
      <c r="E4735" s="8"/>
      <c r="F4735" s="10"/>
      <c r="G4735" s="8">
        <v>50864</v>
      </c>
      <c r="H4735" s="8" t="s">
        <v>18480</v>
      </c>
      <c r="I4735" s="8" t="s">
        <v>3206</v>
      </c>
      <c r="J4735" s="8">
        <v>16636</v>
      </c>
      <c r="K4735" s="8" t="s">
        <v>33804</v>
      </c>
    </row>
    <row r="4736" spans="1:11" x14ac:dyDescent="0.2">
      <c r="A4736" s="8">
        <f>MAX($A$2:$A4735)+1</f>
        <v>3812</v>
      </c>
      <c r="B4736" s="8"/>
      <c r="C4736" s="9" t="str">
        <f t="shared" si="74"/>
        <v>Salinas River Cogeneration</v>
      </c>
      <c r="D4736" s="8"/>
      <c r="E4736" s="8"/>
      <c r="F4736" s="10"/>
      <c r="G4736" s="8">
        <v>50865</v>
      </c>
      <c r="H4736" s="8" t="s">
        <v>18481</v>
      </c>
      <c r="I4736" s="8" t="s">
        <v>3184</v>
      </c>
      <c r="J4736" s="8">
        <v>16506</v>
      </c>
      <c r="K4736" s="8" t="s">
        <v>33804</v>
      </c>
    </row>
    <row r="4737" spans="1:11" x14ac:dyDescent="0.2">
      <c r="A4737" s="8">
        <f>MAX($A$2:$A4736)+1</f>
        <v>3813</v>
      </c>
      <c r="B4737" s="8"/>
      <c r="C4737" s="9" t="str">
        <f t="shared" si="74"/>
        <v>Wheelabrator Claremont Facility</v>
      </c>
      <c r="D4737" s="8"/>
      <c r="E4737" s="8"/>
      <c r="F4737" s="10"/>
      <c r="G4737" s="8">
        <v>50872</v>
      </c>
      <c r="H4737" s="8" t="s">
        <v>18482</v>
      </c>
      <c r="I4737" s="8" t="s">
        <v>3862</v>
      </c>
      <c r="J4737" s="8">
        <v>20541</v>
      </c>
      <c r="K4737" s="8" t="s">
        <v>33804</v>
      </c>
    </row>
    <row r="4738" spans="1:11" x14ac:dyDescent="0.2">
      <c r="A4738" s="8">
        <f>MAX($A$2:$A4737)+1</f>
        <v>3814</v>
      </c>
      <c r="B4738" s="8"/>
      <c r="C4738" s="9" t="str">
        <f t="shared" si="74"/>
        <v>Wheelabrator Concord Facility</v>
      </c>
      <c r="D4738" s="8"/>
      <c r="E4738" s="8"/>
      <c r="F4738" s="10"/>
      <c r="G4738" s="8">
        <v>50873</v>
      </c>
      <c r="H4738" s="8" t="s">
        <v>18483</v>
      </c>
      <c r="I4738" s="8" t="s">
        <v>3862</v>
      </c>
      <c r="J4738" s="8">
        <v>20541</v>
      </c>
      <c r="K4738" s="8" t="s">
        <v>33804</v>
      </c>
    </row>
    <row r="4739" spans="1:11" x14ac:dyDescent="0.2">
      <c r="A4739" s="8">
        <f>MAX($A$2:$A4738)+1</f>
        <v>3815</v>
      </c>
      <c r="B4739" s="8"/>
      <c r="C4739" s="9" t="str">
        <f t="shared" si="74"/>
        <v>McKay Bay Facility</v>
      </c>
      <c r="D4739" s="8"/>
      <c r="E4739" s="8"/>
      <c r="F4739" s="10"/>
      <c r="G4739" s="8">
        <v>50875</v>
      </c>
      <c r="H4739" s="8" t="s">
        <v>18484</v>
      </c>
      <c r="I4739" s="8" t="s">
        <v>3862</v>
      </c>
      <c r="J4739" s="8">
        <v>20541</v>
      </c>
      <c r="K4739" s="8" t="s">
        <v>33804</v>
      </c>
    </row>
    <row r="4740" spans="1:11" x14ac:dyDescent="0.2">
      <c r="A4740" s="8">
        <f>MAX($A$2:$A4739)+1</f>
        <v>3816</v>
      </c>
      <c r="B4740" s="8"/>
      <c r="C4740" s="9" t="str">
        <f t="shared" si="74"/>
        <v>Wheelabrator Norwalk Energy</v>
      </c>
      <c r="D4740" s="8"/>
      <c r="E4740" s="8"/>
      <c r="F4740" s="10"/>
      <c r="G4740" s="8">
        <v>50876</v>
      </c>
      <c r="H4740" s="8" t="s">
        <v>18485</v>
      </c>
      <c r="I4740" s="8" t="s">
        <v>3862</v>
      </c>
      <c r="J4740" s="8">
        <v>20541</v>
      </c>
      <c r="K4740" s="8" t="s">
        <v>33804</v>
      </c>
    </row>
    <row r="4741" spans="1:11" x14ac:dyDescent="0.2">
      <c r="A4741" s="8">
        <f>MAX($A$2:$A4740)+1</f>
        <v>3817</v>
      </c>
      <c r="B4741" s="8"/>
      <c r="C4741" s="9" t="str">
        <f t="shared" si="74"/>
        <v>Wheelabrator North Andover</v>
      </c>
      <c r="D4741" s="8"/>
      <c r="E4741" s="8"/>
      <c r="F4741" s="10"/>
      <c r="G4741" s="8">
        <v>50877</v>
      </c>
      <c r="H4741" s="8" t="s">
        <v>18486</v>
      </c>
      <c r="I4741" s="8" t="s">
        <v>3862</v>
      </c>
      <c r="J4741" s="8">
        <v>20541</v>
      </c>
      <c r="K4741" s="8" t="s">
        <v>33804</v>
      </c>
    </row>
    <row r="4742" spans="1:11" x14ac:dyDescent="0.2">
      <c r="A4742" s="8">
        <f>MAX($A$2:$A4741)+1</f>
        <v>3818</v>
      </c>
      <c r="B4742" s="8"/>
      <c r="C4742" s="9" t="str">
        <f t="shared" si="74"/>
        <v>Wheelabrator Millbury Facility</v>
      </c>
      <c r="D4742" s="8"/>
      <c r="E4742" s="8"/>
      <c r="F4742" s="10"/>
      <c r="G4742" s="8">
        <v>50878</v>
      </c>
      <c r="H4742" s="8" t="s">
        <v>18487</v>
      </c>
      <c r="I4742" s="8" t="s">
        <v>3862</v>
      </c>
      <c r="J4742" s="8">
        <v>20541</v>
      </c>
      <c r="K4742" s="8" t="s">
        <v>33804</v>
      </c>
    </row>
    <row r="4743" spans="1:11" x14ac:dyDescent="0.2">
      <c r="A4743" s="8">
        <f>MAX($A$2:$A4742)+1</f>
        <v>3819</v>
      </c>
      <c r="B4743" s="8"/>
      <c r="C4743" s="9" t="str">
        <f t="shared" si="74"/>
        <v>Wheelabrator Frackville Energy</v>
      </c>
      <c r="D4743" s="8"/>
      <c r="E4743" s="8"/>
      <c r="F4743" s="10"/>
      <c r="G4743" s="8">
        <v>50879</v>
      </c>
      <c r="H4743" s="8" t="s">
        <v>18488</v>
      </c>
      <c r="I4743" s="8" t="s">
        <v>3862</v>
      </c>
      <c r="J4743" s="8">
        <v>20541</v>
      </c>
      <c r="K4743" s="8" t="s">
        <v>33804</v>
      </c>
    </row>
    <row r="4744" spans="1:11" x14ac:dyDescent="0.2">
      <c r="A4744" s="8">
        <f>MAX($A$2:$A4743)+1</f>
        <v>3820</v>
      </c>
      <c r="B4744" s="8"/>
      <c r="C4744" s="9" t="str">
        <f t="shared" ref="C4744:C4807" si="75">IF(H4744="",F4744,H4744)</f>
        <v>Wheelabrator Saugus</v>
      </c>
      <c r="D4744" s="8"/>
      <c r="E4744" s="8"/>
      <c r="F4744" s="10"/>
      <c r="G4744" s="8">
        <v>50880</v>
      </c>
      <c r="H4744" s="8" t="s">
        <v>18489</v>
      </c>
      <c r="I4744" s="8" t="s">
        <v>3862</v>
      </c>
      <c r="J4744" s="8">
        <v>20541</v>
      </c>
      <c r="K4744" s="8" t="s">
        <v>33804</v>
      </c>
    </row>
    <row r="4745" spans="1:11" x14ac:dyDescent="0.2">
      <c r="A4745" s="8">
        <f>MAX($A$2:$A4744)+1</f>
        <v>3821</v>
      </c>
      <c r="B4745" s="8"/>
      <c r="C4745" s="9" t="str">
        <f t="shared" si="75"/>
        <v>Wheelabrator Shasta</v>
      </c>
      <c r="D4745" s="8"/>
      <c r="E4745" s="8"/>
      <c r="F4745" s="10"/>
      <c r="G4745" s="8">
        <v>50881</v>
      </c>
      <c r="H4745" s="8" t="s">
        <v>18490</v>
      </c>
      <c r="I4745" s="8" t="s">
        <v>3862</v>
      </c>
      <c r="J4745" s="8">
        <v>20541</v>
      </c>
      <c r="K4745" s="8" t="s">
        <v>33804</v>
      </c>
    </row>
    <row r="4746" spans="1:11" x14ac:dyDescent="0.2">
      <c r="A4746" s="8">
        <f>MAX($A$2:$A4745)+1</f>
        <v>3822</v>
      </c>
      <c r="B4746" s="8"/>
      <c r="C4746" s="9" t="str">
        <f t="shared" si="75"/>
        <v>Wheelabrator Westchester</v>
      </c>
      <c r="D4746" s="8"/>
      <c r="E4746" s="8"/>
      <c r="F4746" s="10"/>
      <c r="G4746" s="8">
        <v>50882</v>
      </c>
      <c r="H4746" s="8" t="s">
        <v>18491</v>
      </c>
      <c r="I4746" s="8" t="s">
        <v>3862</v>
      </c>
      <c r="J4746" s="8">
        <v>20541</v>
      </c>
      <c r="K4746" s="8" t="s">
        <v>33804</v>
      </c>
    </row>
    <row r="4747" spans="1:11" x14ac:dyDescent="0.2">
      <c r="A4747" s="8">
        <f>MAX($A$2:$A4746)+1</f>
        <v>3823</v>
      </c>
      <c r="B4747" s="8"/>
      <c r="C4747" s="9" t="str">
        <f t="shared" si="75"/>
        <v>Wheelabrator Bridgeport</v>
      </c>
      <c r="D4747" s="8"/>
      <c r="E4747" s="8"/>
      <c r="F4747" s="10"/>
      <c r="G4747" s="8">
        <v>50883</v>
      </c>
      <c r="H4747" s="8" t="s">
        <v>18492</v>
      </c>
      <c r="I4747" s="8" t="s">
        <v>3862</v>
      </c>
      <c r="J4747" s="8">
        <v>20541</v>
      </c>
      <c r="K4747" s="8" t="s">
        <v>33804</v>
      </c>
    </row>
    <row r="4748" spans="1:11" x14ac:dyDescent="0.2">
      <c r="A4748" s="8">
        <f>MAX($A$2:$A4747)+1</f>
        <v>3824</v>
      </c>
      <c r="B4748" s="8"/>
      <c r="C4748" s="9" t="str">
        <f t="shared" si="75"/>
        <v>Pinellas County Resource Recovery</v>
      </c>
      <c r="D4748" s="8"/>
      <c r="E4748" s="8"/>
      <c r="F4748" s="10"/>
      <c r="G4748" s="8">
        <v>50884</v>
      </c>
      <c r="H4748" s="8" t="s">
        <v>18493</v>
      </c>
      <c r="I4748" s="8" t="s">
        <v>1503</v>
      </c>
      <c r="J4748" s="8">
        <v>55871</v>
      </c>
      <c r="K4748" s="8" t="s">
        <v>33804</v>
      </c>
    </row>
    <row r="4749" spans="1:11" x14ac:dyDescent="0.2">
      <c r="A4749" s="8">
        <f>MAX($A$2:$A4748)+1</f>
        <v>3825</v>
      </c>
      <c r="B4749" s="8"/>
      <c r="C4749" s="9" t="str">
        <f t="shared" si="75"/>
        <v>Wheelabrator Gloucester LP</v>
      </c>
      <c r="D4749" s="8"/>
      <c r="E4749" s="8"/>
      <c r="F4749" s="10"/>
      <c r="G4749" s="8">
        <v>50885</v>
      </c>
      <c r="H4749" s="8" t="s">
        <v>18494</v>
      </c>
      <c r="I4749" s="8" t="s">
        <v>3862</v>
      </c>
      <c r="J4749" s="8">
        <v>20541</v>
      </c>
      <c r="K4749" s="8" t="s">
        <v>33804</v>
      </c>
    </row>
    <row r="4750" spans="1:11" x14ac:dyDescent="0.2">
      <c r="A4750" s="8">
        <f>MAX($A$2:$A4749)+1</f>
        <v>3826</v>
      </c>
      <c r="B4750" s="8"/>
      <c r="C4750" s="9" t="str">
        <f t="shared" si="75"/>
        <v>Wheelabrator South Broward</v>
      </c>
      <c r="D4750" s="8"/>
      <c r="E4750" s="8"/>
      <c r="F4750" s="10"/>
      <c r="G4750" s="8">
        <v>50887</v>
      </c>
      <c r="H4750" s="8" t="s">
        <v>18495</v>
      </c>
      <c r="I4750" s="8" t="s">
        <v>3862</v>
      </c>
      <c r="J4750" s="8">
        <v>20541</v>
      </c>
      <c r="K4750" s="8" t="s">
        <v>33804</v>
      </c>
    </row>
    <row r="4751" spans="1:11" x14ac:dyDescent="0.2">
      <c r="A4751" s="8">
        <f>MAX($A$2:$A4750)+1</f>
        <v>3827</v>
      </c>
      <c r="B4751" s="8"/>
      <c r="C4751" s="9" t="str">
        <f t="shared" si="75"/>
        <v>Northampton Generating Company LP</v>
      </c>
      <c r="D4751" s="8"/>
      <c r="E4751" s="8"/>
      <c r="F4751" s="10"/>
      <c r="G4751" s="8">
        <v>50888</v>
      </c>
      <c r="H4751" s="8" t="s">
        <v>18496</v>
      </c>
      <c r="I4751" s="8" t="s">
        <v>1714</v>
      </c>
      <c r="J4751" s="8">
        <v>23013</v>
      </c>
      <c r="K4751" s="8" t="s">
        <v>33804</v>
      </c>
    </row>
    <row r="4752" spans="1:11" x14ac:dyDescent="0.2">
      <c r="A4752" s="8">
        <f>MAX($A$2:$A4751)+1</f>
        <v>3828</v>
      </c>
      <c r="B4752" s="8"/>
      <c r="C4752" s="9" t="str">
        <f t="shared" si="75"/>
        <v>El Dorado Hydro Elk Creek</v>
      </c>
      <c r="D4752" s="8"/>
      <c r="E4752" s="8"/>
      <c r="F4752" s="10"/>
      <c r="G4752" s="8">
        <v>50891</v>
      </c>
      <c r="H4752" s="8" t="s">
        <v>18497</v>
      </c>
      <c r="I4752" s="8" t="s">
        <v>1733</v>
      </c>
      <c r="J4752" s="8">
        <v>59380</v>
      </c>
      <c r="K4752" s="8" t="s">
        <v>33804</v>
      </c>
    </row>
    <row r="4753" spans="1:11" x14ac:dyDescent="0.2">
      <c r="A4753" s="8">
        <f>MAX($A$2:$A4752)+1</f>
        <v>3829</v>
      </c>
      <c r="B4753" s="8"/>
      <c r="C4753" s="9" t="str">
        <f t="shared" si="75"/>
        <v>Rock Creek LP</v>
      </c>
      <c r="D4753" s="8"/>
      <c r="E4753" s="8"/>
      <c r="F4753" s="10"/>
      <c r="G4753" s="8">
        <v>50892</v>
      </c>
      <c r="H4753" s="8" t="s">
        <v>18498</v>
      </c>
      <c r="I4753" s="8" t="s">
        <v>1733</v>
      </c>
      <c r="J4753" s="8">
        <v>59380</v>
      </c>
      <c r="K4753" s="8" t="s">
        <v>33804</v>
      </c>
    </row>
    <row r="4754" spans="1:11" x14ac:dyDescent="0.2">
      <c r="A4754" s="8">
        <f>MAX($A$2:$A4753)+1</f>
        <v>3830</v>
      </c>
      <c r="B4754" s="8"/>
      <c r="C4754" s="9" t="str">
        <f t="shared" si="75"/>
        <v>Allegheny No. 5 Hydro Station</v>
      </c>
      <c r="D4754" s="8"/>
      <c r="E4754" s="8"/>
      <c r="F4754" s="10"/>
      <c r="G4754" s="8">
        <v>50893</v>
      </c>
      <c r="H4754" s="8" t="s">
        <v>18499</v>
      </c>
      <c r="I4754" s="8" t="s">
        <v>566</v>
      </c>
      <c r="J4754" s="8">
        <v>59925</v>
      </c>
      <c r="K4754" s="8" t="s">
        <v>33804</v>
      </c>
    </row>
    <row r="4755" spans="1:11" x14ac:dyDescent="0.2">
      <c r="A4755" s="8">
        <f>MAX($A$2:$A4754)+1</f>
        <v>3831</v>
      </c>
      <c r="B4755" s="8"/>
      <c r="C4755" s="9" t="str">
        <f t="shared" si="75"/>
        <v>Allegheny No 6 Hydro Station</v>
      </c>
      <c r="D4755" s="8"/>
      <c r="E4755" s="8"/>
      <c r="F4755" s="10"/>
      <c r="G4755" s="8">
        <v>50894</v>
      </c>
      <c r="H4755" s="8" t="s">
        <v>18500</v>
      </c>
      <c r="I4755" s="8" t="s">
        <v>566</v>
      </c>
      <c r="J4755" s="8">
        <v>59925</v>
      </c>
      <c r="K4755" s="8" t="s">
        <v>33804</v>
      </c>
    </row>
    <row r="4756" spans="1:11" x14ac:dyDescent="0.2">
      <c r="A4756" s="8">
        <f>MAX($A$2:$A4755)+1</f>
        <v>3832</v>
      </c>
      <c r="B4756" s="8"/>
      <c r="C4756" s="9" t="str">
        <f t="shared" si="75"/>
        <v>Bypass</v>
      </c>
      <c r="D4756" s="8"/>
      <c r="E4756" s="8"/>
      <c r="F4756" s="10"/>
      <c r="G4756" s="8">
        <v>50895</v>
      </c>
      <c r="H4756" s="8" t="s">
        <v>18501</v>
      </c>
      <c r="I4756" s="8" t="s">
        <v>1733</v>
      </c>
      <c r="J4756" s="8">
        <v>59380</v>
      </c>
      <c r="K4756" s="8" t="s">
        <v>33804</v>
      </c>
    </row>
    <row r="4757" spans="1:11" x14ac:dyDescent="0.2">
      <c r="A4757" s="8">
        <f>MAX($A$2:$A4756)+1</f>
        <v>3833</v>
      </c>
      <c r="B4757" s="8"/>
      <c r="C4757" s="9" t="str">
        <f t="shared" si="75"/>
        <v>S E Hazelton A</v>
      </c>
      <c r="D4757" s="8"/>
      <c r="E4757" s="8"/>
      <c r="F4757" s="10"/>
      <c r="G4757" s="8">
        <v>50896</v>
      </c>
      <c r="H4757" s="8" t="s">
        <v>18502</v>
      </c>
      <c r="I4757" s="8" t="s">
        <v>1733</v>
      </c>
      <c r="J4757" s="8">
        <v>59380</v>
      </c>
      <c r="K4757" s="8" t="s">
        <v>33804</v>
      </c>
    </row>
    <row r="4758" spans="1:11" x14ac:dyDescent="0.2">
      <c r="A4758" s="8">
        <f>MAX($A$2:$A4757)+1</f>
        <v>3834</v>
      </c>
      <c r="B4758" s="8"/>
      <c r="C4758" s="9" t="str">
        <f t="shared" si="75"/>
        <v>Allegheny Hydro No 8</v>
      </c>
      <c r="D4758" s="8"/>
      <c r="E4758" s="8"/>
      <c r="F4758" s="10"/>
      <c r="G4758" s="8">
        <v>50897</v>
      </c>
      <c r="H4758" s="8" t="s">
        <v>18503</v>
      </c>
      <c r="I4758" s="8" t="s">
        <v>570</v>
      </c>
      <c r="J4758" s="8">
        <v>56813</v>
      </c>
      <c r="K4758" s="8" t="s">
        <v>33804</v>
      </c>
    </row>
    <row r="4759" spans="1:11" x14ac:dyDescent="0.2">
      <c r="A4759" s="8">
        <f>MAX($A$2:$A4758)+1</f>
        <v>3835</v>
      </c>
      <c r="B4759" s="8"/>
      <c r="C4759" s="9" t="str">
        <f t="shared" si="75"/>
        <v>Allegheny Hydro No 9</v>
      </c>
      <c r="D4759" s="8"/>
      <c r="E4759" s="8"/>
      <c r="F4759" s="10"/>
      <c r="G4759" s="8">
        <v>50898</v>
      </c>
      <c r="H4759" s="8" t="s">
        <v>18504</v>
      </c>
      <c r="I4759" s="8" t="s">
        <v>570</v>
      </c>
      <c r="J4759" s="8">
        <v>56813</v>
      </c>
      <c r="K4759" s="8" t="s">
        <v>33804</v>
      </c>
    </row>
    <row r="4760" spans="1:11" x14ac:dyDescent="0.2">
      <c r="A4760" s="8">
        <f>MAX($A$2:$A4759)+1</f>
        <v>3836</v>
      </c>
      <c r="B4760" s="8"/>
      <c r="C4760" s="9" t="str">
        <f t="shared" si="75"/>
        <v>Covington Facility</v>
      </c>
      <c r="D4760" s="8"/>
      <c r="E4760" s="8"/>
      <c r="F4760" s="10"/>
      <c r="G4760" s="8">
        <v>50900</v>
      </c>
      <c r="H4760" s="8" t="s">
        <v>18505</v>
      </c>
      <c r="I4760" s="8" t="s">
        <v>2508</v>
      </c>
      <c r="J4760" s="8">
        <v>20508</v>
      </c>
      <c r="K4760" s="8" t="s">
        <v>33804</v>
      </c>
    </row>
    <row r="4761" spans="1:11" x14ac:dyDescent="0.2">
      <c r="A4761" s="8">
        <f>MAX($A$2:$A4760)+1</f>
        <v>3837</v>
      </c>
      <c r="B4761" s="8"/>
      <c r="C4761" s="9" t="str">
        <f t="shared" si="75"/>
        <v>Sagamore Plant Cogeneration</v>
      </c>
      <c r="D4761" s="8"/>
      <c r="E4761" s="8"/>
      <c r="F4761" s="10"/>
      <c r="G4761" s="8">
        <v>50903</v>
      </c>
      <c r="H4761" s="8" t="s">
        <v>18506</v>
      </c>
      <c r="I4761" s="8" t="s">
        <v>3515</v>
      </c>
      <c r="J4761" s="8">
        <v>8</v>
      </c>
      <c r="K4761" s="8" t="s">
        <v>33804</v>
      </c>
    </row>
    <row r="4762" spans="1:11" x14ac:dyDescent="0.2">
      <c r="A4762" s="8">
        <f>MAX($A$2:$A4761)+1</f>
        <v>3838</v>
      </c>
      <c r="B4762" s="8"/>
      <c r="C4762" s="9" t="str">
        <f t="shared" si="75"/>
        <v>Fox Metro Water Reclamation District</v>
      </c>
      <c r="D4762" s="8"/>
      <c r="E4762" s="8"/>
      <c r="F4762" s="10"/>
      <c r="G4762" s="8">
        <v>50904</v>
      </c>
      <c r="H4762" s="8" t="s">
        <v>18507</v>
      </c>
      <c r="I4762" s="8" t="s">
        <v>1875</v>
      </c>
      <c r="J4762" s="8">
        <v>6675</v>
      </c>
      <c r="K4762" s="8" t="s">
        <v>33804</v>
      </c>
    </row>
    <row r="4763" spans="1:11" x14ac:dyDescent="0.2">
      <c r="A4763" s="8">
        <f>MAX($A$2:$A4762)+1</f>
        <v>3839</v>
      </c>
      <c r="B4763" s="8"/>
      <c r="C4763" s="9" t="str">
        <f t="shared" si="75"/>
        <v>Ford Utilities Center</v>
      </c>
      <c r="D4763" s="8"/>
      <c r="E4763" s="8"/>
      <c r="F4763" s="10"/>
      <c r="G4763" s="8">
        <v>50906</v>
      </c>
      <c r="H4763" s="8" t="s">
        <v>18508</v>
      </c>
      <c r="I4763" s="8" t="s">
        <v>3696</v>
      </c>
      <c r="J4763" s="8">
        <v>21964</v>
      </c>
      <c r="K4763" s="8" t="s">
        <v>33804</v>
      </c>
    </row>
    <row r="4764" spans="1:11" x14ac:dyDescent="0.2">
      <c r="A4764" s="8">
        <f>MAX($A$2:$A4763)+1</f>
        <v>3840</v>
      </c>
      <c r="B4764" s="8"/>
      <c r="C4764" s="9" t="str">
        <f t="shared" si="75"/>
        <v>Oswego County Energy Recovery</v>
      </c>
      <c r="D4764" s="8"/>
      <c r="E4764" s="8"/>
      <c r="F4764" s="10"/>
      <c r="G4764" s="8">
        <v>50907</v>
      </c>
      <c r="H4764" s="8" t="s">
        <v>18509</v>
      </c>
      <c r="I4764" s="8" t="s">
        <v>2872</v>
      </c>
      <c r="J4764" s="8">
        <v>14222</v>
      </c>
      <c r="K4764" s="8" t="s">
        <v>33804</v>
      </c>
    </row>
    <row r="4765" spans="1:11" x14ac:dyDescent="0.2">
      <c r="A4765" s="8">
        <f>MAX($A$2:$A4764)+1</f>
        <v>3841</v>
      </c>
      <c r="B4765" s="8"/>
      <c r="C4765" s="9" t="str">
        <f t="shared" si="75"/>
        <v>Middle Fork Irrigation District</v>
      </c>
      <c r="D4765" s="8"/>
      <c r="E4765" s="8"/>
      <c r="F4765" s="10"/>
      <c r="G4765" s="8">
        <v>50917</v>
      </c>
      <c r="H4765" s="8" t="s">
        <v>18510</v>
      </c>
      <c r="I4765" s="8" t="s">
        <v>2547</v>
      </c>
      <c r="J4765" s="8">
        <v>12502</v>
      </c>
      <c r="K4765" s="8" t="s">
        <v>33804</v>
      </c>
    </row>
    <row r="4766" spans="1:11" x14ac:dyDescent="0.2">
      <c r="A4766" s="8">
        <f>MAX($A$2:$A4765)+1</f>
        <v>3842</v>
      </c>
      <c r="B4766" s="8"/>
      <c r="C4766" s="9" t="str">
        <f t="shared" si="75"/>
        <v>Erie Coke</v>
      </c>
      <c r="D4766" s="8"/>
      <c r="E4766" s="8"/>
      <c r="F4766" s="10"/>
      <c r="G4766" s="8">
        <v>50920</v>
      </c>
      <c r="H4766" s="8" t="s">
        <v>18511</v>
      </c>
      <c r="I4766" s="8" t="s">
        <v>1765</v>
      </c>
      <c r="J4766" s="8">
        <v>5959</v>
      </c>
      <c r="K4766" s="8" t="s">
        <v>33804</v>
      </c>
    </row>
    <row r="4767" spans="1:11" x14ac:dyDescent="0.2">
      <c r="A4767" s="8">
        <f>MAX($A$2:$A4766)+1</f>
        <v>3843</v>
      </c>
      <c r="B4767" s="8"/>
      <c r="C4767" s="9" t="str">
        <f t="shared" si="75"/>
        <v>Co-Gen LLC</v>
      </c>
      <c r="D4767" s="8"/>
      <c r="E4767" s="8"/>
      <c r="F4767" s="10"/>
      <c r="G4767" s="8">
        <v>50921</v>
      </c>
      <c r="H4767" s="8" t="s">
        <v>18512</v>
      </c>
      <c r="I4767" s="8" t="s">
        <v>1404</v>
      </c>
      <c r="J4767" s="8">
        <v>3770</v>
      </c>
      <c r="K4767" s="8" t="s">
        <v>33804</v>
      </c>
    </row>
    <row r="4768" spans="1:11" x14ac:dyDescent="0.2">
      <c r="A4768" s="8">
        <f>MAX($A$2:$A4767)+1</f>
        <v>3844</v>
      </c>
      <c r="B4768" s="8"/>
      <c r="C4768" s="9" t="str">
        <f t="shared" si="75"/>
        <v>Yellowstone Energy LP</v>
      </c>
      <c r="D4768" s="8"/>
      <c r="E4768" s="8"/>
      <c r="F4768" s="10"/>
      <c r="G4768" s="8">
        <v>50931</v>
      </c>
      <c r="H4768" s="8" t="s">
        <v>3925</v>
      </c>
      <c r="I4768" s="8" t="s">
        <v>3925</v>
      </c>
      <c r="J4768" s="8">
        <v>21773</v>
      </c>
      <c r="K4768" s="8" t="s">
        <v>33804</v>
      </c>
    </row>
    <row r="4769" spans="1:11" x14ac:dyDescent="0.2">
      <c r="A4769" s="8">
        <f>MAX($A$2:$A4768)+1</f>
        <v>3845</v>
      </c>
      <c r="B4769" s="8"/>
      <c r="C4769" s="9" t="str">
        <f t="shared" si="75"/>
        <v>Des Moines Wastewater Reclamation Fac</v>
      </c>
      <c r="D4769" s="8"/>
      <c r="E4769" s="8"/>
      <c r="F4769" s="10"/>
      <c r="G4769" s="8">
        <v>50932</v>
      </c>
      <c r="H4769" s="8" t="s">
        <v>18513</v>
      </c>
      <c r="I4769" s="8" t="s">
        <v>1581</v>
      </c>
      <c r="J4769" s="8">
        <v>5089</v>
      </c>
      <c r="K4769" s="8" t="s">
        <v>33804</v>
      </c>
    </row>
    <row r="4770" spans="1:11" x14ac:dyDescent="0.2">
      <c r="A4770" s="8">
        <f>MAX($A$2:$A4769)+1</f>
        <v>3846</v>
      </c>
      <c r="B4770" s="8"/>
      <c r="C4770" s="9" t="str">
        <f t="shared" si="75"/>
        <v>Rhinelander Mill</v>
      </c>
      <c r="D4770" s="8"/>
      <c r="E4770" s="8"/>
      <c r="F4770" s="10"/>
      <c r="G4770" s="8">
        <v>50933</v>
      </c>
      <c r="H4770" s="8" t="s">
        <v>18514</v>
      </c>
      <c r="I4770" s="8" t="s">
        <v>1808</v>
      </c>
      <c r="J4770" s="8">
        <v>49801</v>
      </c>
      <c r="K4770" s="8" t="s">
        <v>33804</v>
      </c>
    </row>
    <row r="4771" spans="1:11" x14ac:dyDescent="0.2">
      <c r="A4771" s="8">
        <f>MAX($A$2:$A4770)+1</f>
        <v>3847</v>
      </c>
      <c r="B4771" s="8"/>
      <c r="C4771" s="9" t="str">
        <f t="shared" si="75"/>
        <v>Caterpillar</v>
      </c>
      <c r="D4771" s="8"/>
      <c r="E4771" s="8"/>
      <c r="F4771" s="10"/>
      <c r="G4771" s="8">
        <v>50935</v>
      </c>
      <c r="H4771" s="8" t="s">
        <v>18515</v>
      </c>
      <c r="I4771" s="8" t="s">
        <v>930</v>
      </c>
      <c r="J4771" s="8">
        <v>3179</v>
      </c>
      <c r="K4771" s="8" t="s">
        <v>33804</v>
      </c>
    </row>
    <row r="4772" spans="1:11" x14ac:dyDescent="0.2">
      <c r="A4772" s="8">
        <f>MAX($A$2:$A4771)+1</f>
        <v>3848</v>
      </c>
      <c r="B4772" s="8"/>
      <c r="C4772" s="9" t="str">
        <f t="shared" si="75"/>
        <v>Winnebago County Landfill Gas</v>
      </c>
      <c r="D4772" s="8"/>
      <c r="E4772" s="8"/>
      <c r="F4772" s="10"/>
      <c r="G4772" s="8">
        <v>50936</v>
      </c>
      <c r="H4772" s="8" t="s">
        <v>18516</v>
      </c>
      <c r="I4772" s="8" t="s">
        <v>3892</v>
      </c>
      <c r="J4772" s="8">
        <v>20854</v>
      </c>
      <c r="K4772" s="8" t="s">
        <v>33804</v>
      </c>
    </row>
    <row r="4773" spans="1:11" x14ac:dyDescent="0.2">
      <c r="A4773" s="8">
        <f>MAX($A$2:$A4772)+1</f>
        <v>3849</v>
      </c>
      <c r="B4773" s="8"/>
      <c r="C4773" s="9" t="str">
        <f t="shared" si="75"/>
        <v>William Beaumont Hospital</v>
      </c>
      <c r="D4773" s="8"/>
      <c r="E4773" s="8"/>
      <c r="F4773" s="10"/>
      <c r="G4773" s="8">
        <v>50937</v>
      </c>
      <c r="H4773" s="8" t="s">
        <v>3875</v>
      </c>
      <c r="I4773" s="8" t="s">
        <v>3875</v>
      </c>
      <c r="J4773" s="8">
        <v>20680</v>
      </c>
      <c r="K4773" s="8" t="s">
        <v>33804</v>
      </c>
    </row>
    <row r="4774" spans="1:11" x14ac:dyDescent="0.2">
      <c r="A4774" s="8">
        <f>MAX($A$2:$A4773)+1</f>
        <v>3850</v>
      </c>
      <c r="B4774" s="8"/>
      <c r="C4774" s="9" t="str">
        <f t="shared" si="75"/>
        <v>Galesville Project</v>
      </c>
      <c r="D4774" s="8"/>
      <c r="E4774" s="8"/>
      <c r="F4774" s="10"/>
      <c r="G4774" s="8">
        <v>50938</v>
      </c>
      <c r="H4774" s="8" t="s">
        <v>18517</v>
      </c>
      <c r="I4774" s="8" t="s">
        <v>1625</v>
      </c>
      <c r="J4774" s="8">
        <v>5187</v>
      </c>
      <c r="K4774" s="8" t="s">
        <v>33804</v>
      </c>
    </row>
    <row r="4775" spans="1:11" x14ac:dyDescent="0.2">
      <c r="A4775" s="8">
        <f>MAX($A$2:$A4774)+1</f>
        <v>3851</v>
      </c>
      <c r="B4775" s="8"/>
      <c r="C4775" s="9" t="str">
        <f t="shared" si="75"/>
        <v>Lagoon Cogeneration Facility</v>
      </c>
      <c r="D4775" s="8"/>
      <c r="E4775" s="8"/>
      <c r="F4775" s="10"/>
      <c r="G4775" s="8">
        <v>50942</v>
      </c>
      <c r="H4775" s="8" t="s">
        <v>18518</v>
      </c>
      <c r="I4775" s="8" t="s">
        <v>2346</v>
      </c>
      <c r="J4775" s="8">
        <v>10657</v>
      </c>
      <c r="K4775" s="8" t="s">
        <v>33804</v>
      </c>
    </row>
    <row r="4776" spans="1:11" x14ac:dyDescent="0.2">
      <c r="A4776" s="8">
        <f>MAX($A$2:$A4775)+1</f>
        <v>3852</v>
      </c>
      <c r="B4776" s="8"/>
      <c r="C4776" s="9" t="str">
        <f t="shared" si="75"/>
        <v>R &amp; R Lumber</v>
      </c>
      <c r="D4776" s="8"/>
      <c r="E4776" s="8"/>
      <c r="F4776" s="10"/>
      <c r="G4776" s="8">
        <v>50945</v>
      </c>
      <c r="H4776" s="8" t="s">
        <v>18519</v>
      </c>
      <c r="I4776" s="8" t="s">
        <v>3153</v>
      </c>
      <c r="J4776" s="8">
        <v>55855</v>
      </c>
      <c r="K4776" s="8" t="s">
        <v>33804</v>
      </c>
    </row>
    <row r="4777" spans="1:11" x14ac:dyDescent="0.2">
      <c r="A4777" s="8">
        <f>MAX($A$2:$A4776)+1</f>
        <v>3853</v>
      </c>
      <c r="B4777" s="8"/>
      <c r="C4777" s="9" t="str">
        <f t="shared" si="75"/>
        <v>Hardee Power Station</v>
      </c>
      <c r="D4777" s="8"/>
      <c r="E4777" s="8"/>
      <c r="F4777" s="10"/>
      <c r="G4777" s="8">
        <v>50949</v>
      </c>
      <c r="H4777" s="8" t="s">
        <v>18520</v>
      </c>
      <c r="I4777" s="8" t="s">
        <v>2238</v>
      </c>
      <c r="J4777" s="8">
        <v>49893</v>
      </c>
      <c r="K4777" s="8" t="s">
        <v>33804</v>
      </c>
    </row>
    <row r="4778" spans="1:11" x14ac:dyDescent="0.2">
      <c r="A4778" s="8">
        <f>MAX($A$2:$A4777)+1</f>
        <v>3854</v>
      </c>
      <c r="B4778" s="8"/>
      <c r="C4778" s="9" t="str">
        <f t="shared" si="75"/>
        <v>Sunnyside Cogen Associates</v>
      </c>
      <c r="D4778" s="8"/>
      <c r="E4778" s="8"/>
      <c r="F4778" s="10"/>
      <c r="G4778" s="8">
        <v>50951</v>
      </c>
      <c r="H4778" s="8" t="s">
        <v>18521</v>
      </c>
      <c r="I4778" s="8" t="s">
        <v>3475</v>
      </c>
      <c r="J4778" s="8">
        <v>21734</v>
      </c>
      <c r="K4778" s="8" t="s">
        <v>33804</v>
      </c>
    </row>
    <row r="4779" spans="1:11" x14ac:dyDescent="0.2">
      <c r="A4779" s="8">
        <f>MAX($A$2:$A4778)+1</f>
        <v>3855</v>
      </c>
      <c r="B4779" s="8"/>
      <c r="C4779" s="9" t="str">
        <f t="shared" si="75"/>
        <v>Rousselot Inc</v>
      </c>
      <c r="D4779" s="8"/>
      <c r="E4779" s="8"/>
      <c r="F4779" s="10"/>
      <c r="G4779" s="8">
        <v>50955</v>
      </c>
      <c r="H4779" s="8" t="s">
        <v>3155</v>
      </c>
      <c r="I4779" s="8" t="s">
        <v>3155</v>
      </c>
      <c r="J4779" s="8">
        <v>5623</v>
      </c>
      <c r="K4779" s="8" t="s">
        <v>33804</v>
      </c>
    </row>
    <row r="4780" spans="1:11" x14ac:dyDescent="0.2">
      <c r="A4780" s="8">
        <f>MAX($A$2:$A4779)+1</f>
        <v>3856</v>
      </c>
      <c r="B4780" s="8"/>
      <c r="C4780" s="9" t="str">
        <f t="shared" si="75"/>
        <v>Bowater Newsprint Calhoun Operation</v>
      </c>
      <c r="D4780" s="8"/>
      <c r="E4780" s="8"/>
      <c r="F4780" s="10"/>
      <c r="G4780" s="8">
        <v>50956</v>
      </c>
      <c r="H4780" s="8" t="s">
        <v>18522</v>
      </c>
      <c r="I4780" s="8" t="s">
        <v>3095</v>
      </c>
      <c r="J4780" s="8">
        <v>23931</v>
      </c>
      <c r="K4780" s="8" t="s">
        <v>33804</v>
      </c>
    </row>
    <row r="4781" spans="1:11" x14ac:dyDescent="0.2">
      <c r="A4781" s="8">
        <f>MAX($A$2:$A4780)+1</f>
        <v>3857</v>
      </c>
      <c r="B4781" s="8"/>
      <c r="C4781" s="9" t="str">
        <f t="shared" si="75"/>
        <v>Union County Resource Recovery</v>
      </c>
      <c r="D4781" s="8"/>
      <c r="E4781" s="8"/>
      <c r="F4781" s="10"/>
      <c r="G4781" s="8">
        <v>50960</v>
      </c>
      <c r="H4781" s="8" t="s">
        <v>18523</v>
      </c>
      <c r="I4781" s="8" t="s">
        <v>1509</v>
      </c>
      <c r="J4781" s="8">
        <v>4440</v>
      </c>
      <c r="K4781" s="8" t="s">
        <v>33804</v>
      </c>
    </row>
    <row r="4782" spans="1:11" x14ac:dyDescent="0.2">
      <c r="A4782" s="8">
        <f>MAX($A$2:$A4781)+1</f>
        <v>3858</v>
      </c>
      <c r="B4782" s="8"/>
      <c r="C4782" s="9" t="str">
        <f t="shared" si="75"/>
        <v>Slate Creek</v>
      </c>
      <c r="D4782" s="8"/>
      <c r="E4782" s="8"/>
      <c r="F4782" s="10"/>
      <c r="G4782" s="8">
        <v>50961</v>
      </c>
      <c r="H4782" s="8" t="s">
        <v>18524</v>
      </c>
      <c r="I4782" s="8" t="s">
        <v>3285</v>
      </c>
      <c r="J4782" s="8">
        <v>17321</v>
      </c>
      <c r="K4782" s="8" t="s">
        <v>33804</v>
      </c>
    </row>
    <row r="4783" spans="1:11" x14ac:dyDescent="0.2">
      <c r="A4783" s="8">
        <f>MAX($A$2:$A4782)+1</f>
        <v>3859</v>
      </c>
      <c r="B4783" s="8"/>
      <c r="C4783" s="9" t="str">
        <f t="shared" si="75"/>
        <v>Naval Hospital Medical Center</v>
      </c>
      <c r="D4783" s="8"/>
      <c r="E4783" s="8"/>
      <c r="F4783" s="10"/>
      <c r="G4783" s="8">
        <v>50963</v>
      </c>
      <c r="H4783" s="8" t="s">
        <v>18525</v>
      </c>
      <c r="I4783" s="8" t="s">
        <v>1579</v>
      </c>
      <c r="J4783" s="8">
        <v>2844</v>
      </c>
      <c r="K4783" s="8" t="s">
        <v>33804</v>
      </c>
    </row>
    <row r="4784" spans="1:11" x14ac:dyDescent="0.2">
      <c r="A4784" s="8">
        <f>MAX($A$2:$A4783)+1</f>
        <v>3860</v>
      </c>
      <c r="B4784" s="8"/>
      <c r="C4784" s="9" t="str">
        <f t="shared" si="75"/>
        <v>Amedee Geothermal Venture I</v>
      </c>
      <c r="D4784" s="8"/>
      <c r="E4784" s="8"/>
      <c r="F4784" s="10"/>
      <c r="G4784" s="8">
        <v>50964</v>
      </c>
      <c r="H4784" s="8" t="s">
        <v>18526</v>
      </c>
      <c r="I4784" s="8" t="s">
        <v>580</v>
      </c>
      <c r="J4784" s="8">
        <v>472</v>
      </c>
      <c r="K4784" s="8" t="s">
        <v>33804</v>
      </c>
    </row>
    <row r="4785" spans="1:11" x14ac:dyDescent="0.2">
      <c r="A4785" s="8">
        <f>MAX($A$2:$A4784)+1</f>
        <v>3861</v>
      </c>
      <c r="B4785" s="8"/>
      <c r="C4785" s="9" t="str">
        <f t="shared" si="75"/>
        <v>Toledo Ref Power Recovery Train</v>
      </c>
      <c r="D4785" s="8"/>
      <c r="E4785" s="8"/>
      <c r="F4785" s="10"/>
      <c r="G4785" s="8">
        <v>50965</v>
      </c>
      <c r="H4785" s="8" t="s">
        <v>18527</v>
      </c>
      <c r="I4785" s="8" t="s">
        <v>3583</v>
      </c>
      <c r="J4785" s="8">
        <v>18323</v>
      </c>
      <c r="K4785" s="8" t="s">
        <v>33804</v>
      </c>
    </row>
    <row r="4786" spans="1:11" x14ac:dyDescent="0.2">
      <c r="A4786" s="8">
        <f>MAX($A$2:$A4785)+1</f>
        <v>3862</v>
      </c>
      <c r="B4786" s="8"/>
      <c r="C4786" s="9" t="str">
        <f t="shared" si="75"/>
        <v>MU Combined Heat and Power Plant</v>
      </c>
      <c r="D4786" s="8"/>
      <c r="E4786" s="8"/>
      <c r="F4786" s="10"/>
      <c r="G4786" s="8">
        <v>50969</v>
      </c>
      <c r="H4786" s="8" t="s">
        <v>18528</v>
      </c>
      <c r="I4786" s="8" t="s">
        <v>1541</v>
      </c>
      <c r="J4786" s="8">
        <v>34359</v>
      </c>
      <c r="K4786" s="8" t="s">
        <v>33804</v>
      </c>
    </row>
    <row r="4787" spans="1:11" x14ac:dyDescent="0.2">
      <c r="A4787" s="8">
        <f>MAX($A$2:$A4786)+1</f>
        <v>3863</v>
      </c>
      <c r="B4787" s="8"/>
      <c r="C4787" s="9" t="str">
        <f t="shared" si="75"/>
        <v>Tropicana Products Bradent</v>
      </c>
      <c r="D4787" s="8"/>
      <c r="E4787" s="8"/>
      <c r="F4787" s="10"/>
      <c r="G4787" s="8">
        <v>50971</v>
      </c>
      <c r="H4787" s="8" t="s">
        <v>18529</v>
      </c>
      <c r="I4787" s="8" t="s">
        <v>3624</v>
      </c>
      <c r="J4787" s="8">
        <v>19216</v>
      </c>
      <c r="K4787" s="8" t="s">
        <v>33804</v>
      </c>
    </row>
    <row r="4788" spans="1:11" x14ac:dyDescent="0.2">
      <c r="A4788" s="8">
        <f>MAX($A$2:$A4787)+1</f>
        <v>3864</v>
      </c>
      <c r="B4788" s="8"/>
      <c r="C4788" s="9" t="str">
        <f t="shared" si="75"/>
        <v>Marsh Valley Development</v>
      </c>
      <c r="D4788" s="8"/>
      <c r="E4788" s="8"/>
      <c r="F4788" s="10"/>
      <c r="G4788" s="8">
        <v>50972</v>
      </c>
      <c r="H4788" s="8" t="s">
        <v>18530</v>
      </c>
      <c r="I4788" s="8" t="s">
        <v>2467</v>
      </c>
      <c r="J4788" s="8">
        <v>11716</v>
      </c>
      <c r="K4788" s="8" t="s">
        <v>33804</v>
      </c>
    </row>
    <row r="4789" spans="1:11" x14ac:dyDescent="0.2">
      <c r="A4789" s="8">
        <f>MAX($A$2:$A4788)+1</f>
        <v>3865</v>
      </c>
      <c r="B4789" s="8"/>
      <c r="C4789" s="9" t="str">
        <f t="shared" si="75"/>
        <v>Motiva Enterprises Port Arthur Refinery</v>
      </c>
      <c r="D4789" s="8"/>
      <c r="E4789" s="8"/>
      <c r="F4789" s="10"/>
      <c r="G4789" s="8">
        <v>50973</v>
      </c>
      <c r="H4789" s="8" t="s">
        <v>18531</v>
      </c>
      <c r="I4789" s="8" t="s">
        <v>2625</v>
      </c>
      <c r="J4789" s="8">
        <v>12981</v>
      </c>
      <c r="K4789" s="8" t="s">
        <v>33804</v>
      </c>
    </row>
    <row r="4790" spans="1:11" x14ac:dyDescent="0.2">
      <c r="A4790" s="8">
        <f>MAX($A$2:$A4789)+1</f>
        <v>3866</v>
      </c>
      <c r="B4790" s="8"/>
      <c r="C4790" s="9" t="str">
        <f t="shared" si="75"/>
        <v>Scrubgrass Generating Company LP</v>
      </c>
      <c r="D4790" s="8"/>
      <c r="E4790" s="8"/>
      <c r="F4790" s="10"/>
      <c r="G4790" s="8">
        <v>50974</v>
      </c>
      <c r="H4790" s="8" t="s">
        <v>5408</v>
      </c>
      <c r="I4790" s="8" t="s">
        <v>3716</v>
      </c>
      <c r="J4790" s="8">
        <v>14932</v>
      </c>
      <c r="K4790" s="8" t="s">
        <v>33804</v>
      </c>
    </row>
    <row r="4791" spans="1:11" x14ac:dyDescent="0.2">
      <c r="A4791" s="8">
        <f>MAX($A$2:$A4790)+1</f>
        <v>3867</v>
      </c>
      <c r="B4791" s="8"/>
      <c r="C4791" s="9" t="str">
        <f t="shared" si="75"/>
        <v>Indiantown Cogeneration LP</v>
      </c>
      <c r="D4791" s="8"/>
      <c r="E4791" s="8"/>
      <c r="F4791" s="10"/>
      <c r="G4791" s="8">
        <v>50976</v>
      </c>
      <c r="H4791" s="8" t="s">
        <v>7060</v>
      </c>
      <c r="I4791" s="8" t="s">
        <v>3716</v>
      </c>
      <c r="J4791" s="8">
        <v>14932</v>
      </c>
      <c r="K4791" s="8" t="s">
        <v>33804</v>
      </c>
    </row>
    <row r="4792" spans="1:11" x14ac:dyDescent="0.2">
      <c r="A4792" s="8">
        <f>MAX($A$2:$A4791)+1</f>
        <v>3868</v>
      </c>
      <c r="B4792" s="8"/>
      <c r="C4792" s="9" t="str">
        <f t="shared" si="75"/>
        <v>Carr Street Generating Station</v>
      </c>
      <c r="D4792" s="8"/>
      <c r="E4792" s="8"/>
      <c r="F4792" s="10"/>
      <c r="G4792" s="8">
        <v>50978</v>
      </c>
      <c r="H4792" s="8" t="s">
        <v>18532</v>
      </c>
      <c r="I4792" s="8" t="s">
        <v>70</v>
      </c>
      <c r="J4792" s="8">
        <v>24202</v>
      </c>
      <c r="K4792" s="8" t="s">
        <v>33804</v>
      </c>
    </row>
    <row r="4793" spans="1:11" x14ac:dyDescent="0.2">
      <c r="A4793" s="8">
        <f>MAX($A$2:$A4792)+1</f>
        <v>3869</v>
      </c>
      <c r="B4793" s="8"/>
      <c r="C4793" s="9" t="str">
        <f t="shared" si="75"/>
        <v>Siphon Power Project</v>
      </c>
      <c r="D4793" s="8"/>
      <c r="E4793" s="8"/>
      <c r="F4793" s="10"/>
      <c r="G4793" s="8">
        <v>50980</v>
      </c>
      <c r="H4793" s="8" t="s">
        <v>18533</v>
      </c>
      <c r="I4793" s="8" t="s">
        <v>958</v>
      </c>
      <c r="J4793" s="8">
        <v>3220</v>
      </c>
      <c r="K4793" s="8" t="s">
        <v>33804</v>
      </c>
    </row>
    <row r="4794" spans="1:11" x14ac:dyDescent="0.2">
      <c r="A4794" s="8">
        <f>MAX($A$2:$A4793)+1</f>
        <v>3870</v>
      </c>
      <c r="B4794" s="8"/>
      <c r="C4794" s="9" t="str">
        <f t="shared" si="75"/>
        <v>Solano County Cogen Plant</v>
      </c>
      <c r="D4794" s="8"/>
      <c r="E4794" s="8"/>
      <c r="F4794" s="10"/>
      <c r="G4794" s="8">
        <v>50985</v>
      </c>
      <c r="H4794" s="8" t="s">
        <v>18534</v>
      </c>
      <c r="I4794" s="8" t="s">
        <v>3303</v>
      </c>
      <c r="J4794" s="8">
        <v>17711</v>
      </c>
      <c r="K4794" s="8" t="s">
        <v>33804</v>
      </c>
    </row>
    <row r="4795" spans="1:11" x14ac:dyDescent="0.2">
      <c r="A4795" s="8">
        <f>MAX($A$2:$A4794)+1</f>
        <v>3871</v>
      </c>
      <c r="B4795" s="8"/>
      <c r="C4795" s="9" t="str">
        <f t="shared" si="75"/>
        <v>Rock Creek I</v>
      </c>
      <c r="D4795" s="8"/>
      <c r="E4795" s="8"/>
      <c r="F4795" s="10"/>
      <c r="G4795" s="8">
        <v>50987</v>
      </c>
      <c r="H4795" s="8" t="s">
        <v>18535</v>
      </c>
      <c r="I4795" s="8" t="s">
        <v>3263</v>
      </c>
      <c r="J4795" s="8">
        <v>17150</v>
      </c>
      <c r="K4795" s="8" t="s">
        <v>33804</v>
      </c>
    </row>
    <row r="4796" spans="1:11" x14ac:dyDescent="0.2">
      <c r="A4796" s="8">
        <f>MAX($A$2:$A4795)+1</f>
        <v>3872</v>
      </c>
      <c r="B4796" s="8"/>
      <c r="C4796" s="9" t="str">
        <f t="shared" si="75"/>
        <v>Ingersoll Milling Machine</v>
      </c>
      <c r="D4796" s="8"/>
      <c r="E4796" s="8"/>
      <c r="F4796" s="10"/>
      <c r="G4796" s="8">
        <v>50989</v>
      </c>
      <c r="H4796" s="8" t="s">
        <v>18536</v>
      </c>
      <c r="I4796" s="8" t="s">
        <v>2204</v>
      </c>
      <c r="J4796" s="8">
        <v>9227</v>
      </c>
      <c r="K4796" s="8" t="s">
        <v>33804</v>
      </c>
    </row>
    <row r="4797" spans="1:11" x14ac:dyDescent="0.2">
      <c r="A4797" s="8">
        <f>MAX($A$2:$A4796)+1</f>
        <v>3873</v>
      </c>
      <c r="B4797" s="8"/>
      <c r="C4797" s="9" t="str">
        <f t="shared" si="75"/>
        <v>Marathon Electric</v>
      </c>
      <c r="D4797" s="8"/>
      <c r="E4797" s="8"/>
      <c r="F4797" s="10"/>
      <c r="G4797" s="8">
        <v>50990</v>
      </c>
      <c r="H4797" s="8" t="s">
        <v>18537</v>
      </c>
      <c r="I4797" s="8" t="s">
        <v>2456</v>
      </c>
      <c r="J4797" s="8">
        <v>11637</v>
      </c>
      <c r="K4797" s="8" t="s">
        <v>33804</v>
      </c>
    </row>
    <row r="4798" spans="1:11" x14ac:dyDescent="0.2">
      <c r="A4798" s="8">
        <f>MAX($A$2:$A4797)+1</f>
        <v>3874</v>
      </c>
      <c r="B4798" s="8"/>
      <c r="C4798" s="9" t="str">
        <f t="shared" si="75"/>
        <v>Co-Gen II LLC</v>
      </c>
      <c r="D4798" s="8"/>
      <c r="E4798" s="8"/>
      <c r="F4798" s="10"/>
      <c r="G4798" s="8">
        <v>50993</v>
      </c>
      <c r="H4798" s="8" t="s">
        <v>18538</v>
      </c>
      <c r="I4798" s="8" t="s">
        <v>1403</v>
      </c>
      <c r="J4798" s="8">
        <v>3930</v>
      </c>
      <c r="K4798" s="8" t="s">
        <v>33804</v>
      </c>
    </row>
    <row r="4799" spans="1:11" x14ac:dyDescent="0.2">
      <c r="A4799" s="8">
        <f>MAX($A$2:$A4798)+1</f>
        <v>3875</v>
      </c>
      <c r="B4799" s="8"/>
      <c r="C4799" s="9" t="str">
        <f t="shared" si="75"/>
        <v>Gallup Refinery</v>
      </c>
      <c r="D4799" s="8"/>
      <c r="E4799" s="8"/>
      <c r="F4799" s="10"/>
      <c r="G4799" s="8">
        <v>50997</v>
      </c>
      <c r="H4799" s="8" t="s">
        <v>18539</v>
      </c>
      <c r="I4799" s="8" t="s">
        <v>3842</v>
      </c>
      <c r="J4799" s="8">
        <v>6996</v>
      </c>
      <c r="K4799" s="8" t="s">
        <v>33804</v>
      </c>
    </row>
    <row r="4800" spans="1:11" x14ac:dyDescent="0.2">
      <c r="A4800" s="8">
        <f>MAX($A$2:$A4799)+1</f>
        <v>3876</v>
      </c>
      <c r="B4800" s="8"/>
      <c r="C4800" s="9" t="str">
        <f t="shared" si="75"/>
        <v>Aziscohos Hydroelectric Project</v>
      </c>
      <c r="D4800" s="8"/>
      <c r="E4800" s="8"/>
      <c r="F4800" s="10"/>
      <c r="G4800" s="8">
        <v>50999</v>
      </c>
      <c r="H4800" s="8" t="s">
        <v>18540</v>
      </c>
      <c r="I4800" s="8" t="s">
        <v>829</v>
      </c>
      <c r="J4800" s="8">
        <v>39006</v>
      </c>
      <c r="K4800" s="8" t="s">
        <v>33804</v>
      </c>
    </row>
    <row r="4801" spans="1:11" x14ac:dyDescent="0.2">
      <c r="A4801" s="8">
        <f>MAX($A$2:$A4800)+1</f>
        <v>3877</v>
      </c>
      <c r="B4801" s="8"/>
      <c r="C4801" s="9" t="str">
        <f t="shared" si="75"/>
        <v>Enterprise Sugar Factory</v>
      </c>
      <c r="D4801" s="8"/>
      <c r="E4801" s="8"/>
      <c r="F4801" s="10"/>
      <c r="G4801" s="8">
        <v>51008</v>
      </c>
      <c r="H4801" s="8" t="s">
        <v>18541</v>
      </c>
      <c r="I4801" s="8" t="s">
        <v>2440</v>
      </c>
      <c r="J4801" s="8">
        <v>11415</v>
      </c>
      <c r="K4801" s="8" t="s">
        <v>33804</v>
      </c>
    </row>
    <row r="4802" spans="1:11" x14ac:dyDescent="0.2">
      <c r="A4802" s="8">
        <f>MAX($A$2:$A4801)+1</f>
        <v>3878</v>
      </c>
      <c r="B4802" s="8"/>
      <c r="C4802" s="9" t="str">
        <f t="shared" si="75"/>
        <v>Ryegate Power Station</v>
      </c>
      <c r="D4802" s="8"/>
      <c r="E4802" s="8"/>
      <c r="F4802" s="10"/>
      <c r="G4802" s="8">
        <v>51026</v>
      </c>
      <c r="H4802" s="8" t="s">
        <v>18542</v>
      </c>
      <c r="I4802" s="8" t="s">
        <v>3424</v>
      </c>
      <c r="J4802" s="8">
        <v>54824</v>
      </c>
      <c r="K4802" s="8" t="s">
        <v>33804</v>
      </c>
    </row>
    <row r="4803" spans="1:11" x14ac:dyDescent="0.2">
      <c r="A4803" s="8">
        <f>MAX($A$2:$A4802)+1</f>
        <v>3879</v>
      </c>
      <c r="B4803" s="8"/>
      <c r="C4803" s="9" t="str">
        <f t="shared" si="75"/>
        <v>West Delaware Tunnel Plant</v>
      </c>
      <c r="D4803" s="8"/>
      <c r="E4803" s="8"/>
      <c r="F4803" s="10"/>
      <c r="G4803" s="8">
        <v>51033</v>
      </c>
      <c r="H4803" s="8" t="s">
        <v>18543</v>
      </c>
      <c r="I4803" s="8" t="s">
        <v>1764</v>
      </c>
      <c r="J4803" s="8">
        <v>5914</v>
      </c>
      <c r="K4803" s="8" t="s">
        <v>33804</v>
      </c>
    </row>
    <row r="4804" spans="1:11" x14ac:dyDescent="0.2">
      <c r="A4804" s="8">
        <f>MAX($A$2:$A4803)+1</f>
        <v>3880</v>
      </c>
      <c r="B4804" s="8"/>
      <c r="C4804" s="9" t="str">
        <f t="shared" si="75"/>
        <v>Little Falls Hydro</v>
      </c>
      <c r="D4804" s="8"/>
      <c r="E4804" s="8"/>
      <c r="F4804" s="10"/>
      <c r="G4804" s="8">
        <v>51034</v>
      </c>
      <c r="H4804" s="8" t="s">
        <v>18544</v>
      </c>
      <c r="I4804" s="8" t="s">
        <v>2389</v>
      </c>
      <c r="J4804" s="8">
        <v>10714</v>
      </c>
      <c r="K4804" s="8" t="s">
        <v>33804</v>
      </c>
    </row>
    <row r="4805" spans="1:11" x14ac:dyDescent="0.2">
      <c r="A4805" s="8">
        <f>MAX($A$2:$A4804)+1</f>
        <v>3881</v>
      </c>
      <c r="B4805" s="8"/>
      <c r="C4805" s="9" t="str">
        <f t="shared" si="75"/>
        <v>Hofstra University</v>
      </c>
      <c r="D4805" s="8"/>
      <c r="E4805" s="8"/>
      <c r="F4805" s="10"/>
      <c r="G4805" s="8">
        <v>51035</v>
      </c>
      <c r="H4805" s="8" t="s">
        <v>2125</v>
      </c>
      <c r="I4805" s="8" t="s">
        <v>2125</v>
      </c>
      <c r="J4805" s="8">
        <v>8688</v>
      </c>
      <c r="K4805" s="8" t="s">
        <v>33804</v>
      </c>
    </row>
    <row r="4806" spans="1:11" x14ac:dyDescent="0.2">
      <c r="A4806" s="8">
        <f>MAX($A$2:$A4805)+1</f>
        <v>3882</v>
      </c>
      <c r="B4806" s="8"/>
      <c r="C4806" s="9" t="str">
        <f t="shared" si="75"/>
        <v>MacArthur Waste to Energy Facility</v>
      </c>
      <c r="D4806" s="8"/>
      <c r="E4806" s="8"/>
      <c r="F4806" s="10"/>
      <c r="G4806" s="8">
        <v>51038</v>
      </c>
      <c r="H4806" s="8" t="s">
        <v>18545</v>
      </c>
      <c r="I4806" s="8" t="s">
        <v>1496</v>
      </c>
      <c r="J4806" s="8">
        <v>56601</v>
      </c>
      <c r="K4806" s="8" t="s">
        <v>33804</v>
      </c>
    </row>
    <row r="4807" spans="1:11" x14ac:dyDescent="0.2">
      <c r="A4807" s="8">
        <f>MAX($A$2:$A4806)+1</f>
        <v>3883</v>
      </c>
      <c r="B4807" s="8"/>
      <c r="C4807" s="9" t="str">
        <f t="shared" si="75"/>
        <v>LaO Energy Systems</v>
      </c>
      <c r="D4807" s="8"/>
      <c r="E4807" s="8"/>
      <c r="F4807" s="10"/>
      <c r="G4807" s="8">
        <v>52006</v>
      </c>
      <c r="H4807" s="8" t="s">
        <v>18546</v>
      </c>
      <c r="I4807" s="8" t="s">
        <v>1626</v>
      </c>
      <c r="J4807" s="8">
        <v>5347</v>
      </c>
      <c r="K4807" s="8" t="s">
        <v>33804</v>
      </c>
    </row>
    <row r="4808" spans="1:11" x14ac:dyDescent="0.2">
      <c r="A4808" s="8">
        <f>MAX($A$2:$A4807)+1</f>
        <v>3884</v>
      </c>
      <c r="B4808" s="8"/>
      <c r="C4808" s="9" t="str">
        <f t="shared" ref="C4808:C4871" si="76">IF(H4808="",F4808,H4808)</f>
        <v>Lee County Solid Waste Energy</v>
      </c>
      <c r="D4808" s="8"/>
      <c r="E4808" s="8"/>
      <c r="F4808" s="10"/>
      <c r="G4808" s="8">
        <v>52010</v>
      </c>
      <c r="H4808" s="8" t="s">
        <v>18547</v>
      </c>
      <c r="I4808" s="8" t="s">
        <v>2369</v>
      </c>
      <c r="J4808" s="8">
        <v>10875</v>
      </c>
      <c r="K4808" s="8" t="s">
        <v>33804</v>
      </c>
    </row>
    <row r="4809" spans="1:11" x14ac:dyDescent="0.2">
      <c r="A4809" s="8">
        <f>MAX($A$2:$A4808)+1</f>
        <v>3885</v>
      </c>
      <c r="B4809" s="8"/>
      <c r="C4809" s="9" t="str">
        <f t="shared" si="76"/>
        <v>Terra-Gen Dixie Valley</v>
      </c>
      <c r="D4809" s="8"/>
      <c r="E4809" s="8"/>
      <c r="F4809" s="10"/>
      <c r="G4809" s="8">
        <v>52015</v>
      </c>
      <c r="H4809" s="8" t="s">
        <v>18548</v>
      </c>
      <c r="I4809" s="8" t="s">
        <v>3535</v>
      </c>
      <c r="J4809" s="8">
        <v>2782</v>
      </c>
      <c r="K4809" s="8" t="s">
        <v>33804</v>
      </c>
    </row>
    <row r="4810" spans="1:11" x14ac:dyDescent="0.2">
      <c r="A4810" s="8">
        <f>MAX($A$2:$A4809)+1</f>
        <v>3886</v>
      </c>
      <c r="B4810" s="8"/>
      <c r="C4810" s="9" t="str">
        <f t="shared" si="76"/>
        <v>Doswell Energy Center</v>
      </c>
      <c r="D4810" s="8"/>
      <c r="E4810" s="8"/>
      <c r="F4810" s="10"/>
      <c r="G4810" s="8">
        <v>52019</v>
      </c>
      <c r="H4810" s="8" t="s">
        <v>18549</v>
      </c>
      <c r="I4810" s="8" t="s">
        <v>1623</v>
      </c>
      <c r="J4810" s="8">
        <v>5310</v>
      </c>
      <c r="K4810" s="8" t="s">
        <v>33804</v>
      </c>
    </row>
    <row r="4811" spans="1:11" x14ac:dyDescent="0.2">
      <c r="A4811" s="8">
        <f>MAX($A$2:$A4810)+1</f>
        <v>3887</v>
      </c>
      <c r="B4811" s="8"/>
      <c r="C4811" s="9" t="str">
        <f t="shared" si="76"/>
        <v>ITT Cogen Facility</v>
      </c>
      <c r="D4811" s="8"/>
      <c r="E4811" s="8"/>
      <c r="F4811" s="10"/>
      <c r="G4811" s="8">
        <v>52021</v>
      </c>
      <c r="H4811" s="8" t="s">
        <v>18550</v>
      </c>
      <c r="I4811" s="8" t="s">
        <v>2175</v>
      </c>
      <c r="J4811" s="8">
        <v>29767</v>
      </c>
      <c r="K4811" s="8" t="s">
        <v>33804</v>
      </c>
    </row>
    <row r="4812" spans="1:11" x14ac:dyDescent="0.2">
      <c r="A4812" s="8">
        <f>MAX($A$2:$A4811)+1</f>
        <v>3888</v>
      </c>
      <c r="B4812" s="8"/>
      <c r="C4812" s="9" t="str">
        <f t="shared" si="76"/>
        <v>Rhode Island Hospital</v>
      </c>
      <c r="D4812" s="8"/>
      <c r="E4812" s="8"/>
      <c r="F4812" s="10"/>
      <c r="G4812" s="8">
        <v>52024</v>
      </c>
      <c r="H4812" s="8" t="s">
        <v>3098</v>
      </c>
      <c r="I4812" s="8" t="s">
        <v>3098</v>
      </c>
      <c r="J4812" s="8">
        <v>16001</v>
      </c>
      <c r="K4812" s="8" t="s">
        <v>33804</v>
      </c>
    </row>
    <row r="4813" spans="1:11" x14ac:dyDescent="0.2">
      <c r="A4813" s="8">
        <f>MAX($A$2:$A4812)+1</f>
        <v>3889</v>
      </c>
      <c r="B4813" s="8"/>
      <c r="C4813" s="9" t="str">
        <f t="shared" si="76"/>
        <v>Dartmouth Power Associates LP</v>
      </c>
      <c r="D4813" s="8"/>
      <c r="E4813" s="8"/>
      <c r="F4813" s="10"/>
      <c r="G4813" s="8">
        <v>52026</v>
      </c>
      <c r="H4813" s="8" t="s">
        <v>7538</v>
      </c>
      <c r="I4813" s="8" t="s">
        <v>2620</v>
      </c>
      <c r="J4813" s="8">
        <v>56516</v>
      </c>
      <c r="K4813" s="8" t="s">
        <v>33804</v>
      </c>
    </row>
    <row r="4814" spans="1:11" x14ac:dyDescent="0.2">
      <c r="A4814" s="8">
        <f>MAX($A$2:$A4813)+1</f>
        <v>3890</v>
      </c>
      <c r="B4814" s="8"/>
      <c r="C4814" s="9" t="str">
        <f t="shared" si="76"/>
        <v>Puna Geothermal Venture I</v>
      </c>
      <c r="D4814" s="8"/>
      <c r="E4814" s="8"/>
      <c r="F4814" s="10"/>
      <c r="G4814" s="8">
        <v>52028</v>
      </c>
      <c r="H4814" s="8" t="s">
        <v>18551</v>
      </c>
      <c r="I4814" s="8" t="s">
        <v>3037</v>
      </c>
      <c r="J4814" s="8">
        <v>3608</v>
      </c>
      <c r="K4814" s="8" t="s">
        <v>33804</v>
      </c>
    </row>
    <row r="4815" spans="1:11" x14ac:dyDescent="0.2">
      <c r="A4815" s="8">
        <f>MAX($A$2:$A4814)+1</f>
        <v>3891</v>
      </c>
      <c r="B4815" s="8"/>
      <c r="C4815" s="9" t="str">
        <f t="shared" si="76"/>
        <v>Alliance Refinery</v>
      </c>
      <c r="D4815" s="8"/>
      <c r="E4815" s="8"/>
      <c r="F4815" s="10"/>
      <c r="G4815" s="8">
        <v>52031</v>
      </c>
      <c r="H4815" s="8" t="s">
        <v>18552</v>
      </c>
      <c r="I4815" s="8" t="s">
        <v>2945</v>
      </c>
      <c r="J4815" s="8">
        <v>2091</v>
      </c>
      <c r="K4815" s="8" t="s">
        <v>33804</v>
      </c>
    </row>
    <row r="4816" spans="1:11" x14ac:dyDescent="0.2">
      <c r="A4816" s="8">
        <f>MAX($A$2:$A4815)+1</f>
        <v>3892</v>
      </c>
      <c r="B4816" s="8"/>
      <c r="C4816" s="9" t="str">
        <f t="shared" si="76"/>
        <v>Bunge Oil</v>
      </c>
      <c r="D4816" s="8"/>
      <c r="E4816" s="8"/>
      <c r="F4816" s="10"/>
      <c r="G4816" s="8">
        <v>52034</v>
      </c>
      <c r="H4816" s="8" t="s">
        <v>18553</v>
      </c>
      <c r="I4816" s="8" t="s">
        <v>847</v>
      </c>
      <c r="J4816" s="8">
        <v>2509</v>
      </c>
      <c r="K4816" s="8" t="s">
        <v>33804</v>
      </c>
    </row>
    <row r="4817" spans="1:11" x14ac:dyDescent="0.2">
      <c r="A4817" s="8">
        <f>MAX($A$2:$A4816)+1</f>
        <v>3893</v>
      </c>
      <c r="B4817" s="8"/>
      <c r="C4817" s="9" t="str">
        <f t="shared" si="76"/>
        <v>Yough Hydro Power</v>
      </c>
      <c r="D4817" s="8"/>
      <c r="E4817" s="8"/>
      <c r="F4817" s="10"/>
      <c r="G4817" s="8">
        <v>52036</v>
      </c>
      <c r="H4817" s="8" t="s">
        <v>18554</v>
      </c>
      <c r="I4817" s="8" t="s">
        <v>1545</v>
      </c>
      <c r="J4817" s="8">
        <v>4713</v>
      </c>
      <c r="K4817" s="8" t="s">
        <v>33804</v>
      </c>
    </row>
    <row r="4818" spans="1:11" x14ac:dyDescent="0.2">
      <c r="A4818" s="8">
        <f>MAX($A$2:$A4817)+1</f>
        <v>3894</v>
      </c>
      <c r="B4818" s="8"/>
      <c r="C4818" s="9" t="str">
        <f t="shared" si="76"/>
        <v>Quail Creek Hydro Plant #1</v>
      </c>
      <c r="D4818" s="8"/>
      <c r="E4818" s="8"/>
      <c r="F4818" s="10"/>
      <c r="G4818" s="8">
        <v>52039</v>
      </c>
      <c r="H4818" s="8" t="s">
        <v>18555</v>
      </c>
      <c r="I4818" s="8" t="s">
        <v>3805</v>
      </c>
      <c r="J4818" s="8">
        <v>31613</v>
      </c>
      <c r="K4818" s="8" t="s">
        <v>33804</v>
      </c>
    </row>
    <row r="4819" spans="1:11" x14ac:dyDescent="0.2">
      <c r="A4819" s="8">
        <f>MAX($A$2:$A4818)+1</f>
        <v>3895</v>
      </c>
      <c r="B4819" s="8"/>
      <c r="C4819" s="9" t="str">
        <f t="shared" si="76"/>
        <v>Vanderbilt University Power Plant</v>
      </c>
      <c r="D4819" s="8"/>
      <c r="E4819" s="8"/>
      <c r="F4819" s="10"/>
      <c r="G4819" s="8">
        <v>52048</v>
      </c>
      <c r="H4819" s="8" t="s">
        <v>18556</v>
      </c>
      <c r="I4819" s="8" t="s">
        <v>3751</v>
      </c>
      <c r="J4819" s="8">
        <v>19724</v>
      </c>
      <c r="K4819" s="8" t="s">
        <v>33804</v>
      </c>
    </row>
    <row r="4820" spans="1:11" x14ac:dyDescent="0.2">
      <c r="A4820" s="8">
        <f>MAX($A$2:$A4819)+1</f>
        <v>3896</v>
      </c>
      <c r="B4820" s="8"/>
      <c r="C4820" s="9" t="str">
        <f t="shared" si="76"/>
        <v>Clifton Dam 3 Power Station</v>
      </c>
      <c r="D4820" s="8"/>
      <c r="E4820" s="8"/>
      <c r="F4820" s="10"/>
      <c r="G4820" s="8">
        <v>52049</v>
      </c>
      <c r="H4820" s="8" t="s">
        <v>18557</v>
      </c>
      <c r="I4820" s="8" t="s">
        <v>1453</v>
      </c>
      <c r="J4820" s="8">
        <v>4277</v>
      </c>
      <c r="K4820" s="8" t="s">
        <v>33804</v>
      </c>
    </row>
    <row r="4821" spans="1:11" x14ac:dyDescent="0.2">
      <c r="A4821" s="8">
        <f>MAX($A$2:$A4820)+1</f>
        <v>3897</v>
      </c>
      <c r="B4821" s="8"/>
      <c r="C4821" s="9" t="str">
        <f t="shared" si="76"/>
        <v>I 95 Municipal Landfill Phase I</v>
      </c>
      <c r="D4821" s="8"/>
      <c r="E4821" s="8"/>
      <c r="F4821" s="10"/>
      <c r="G4821" s="8">
        <v>52051</v>
      </c>
      <c r="H4821" s="8" t="s">
        <v>18558</v>
      </c>
      <c r="I4821" s="8" t="s">
        <v>2375</v>
      </c>
      <c r="J4821" s="8">
        <v>56355</v>
      </c>
      <c r="K4821" s="8" t="s">
        <v>33804</v>
      </c>
    </row>
    <row r="4822" spans="1:11" x14ac:dyDescent="0.2">
      <c r="A4822" s="8">
        <f>MAX($A$2:$A4821)+1</f>
        <v>3898</v>
      </c>
      <c r="B4822" s="8"/>
      <c r="C4822" s="9" t="str">
        <f t="shared" si="76"/>
        <v>Rapidan Hydro Facility</v>
      </c>
      <c r="D4822" s="8"/>
      <c r="E4822" s="8"/>
      <c r="F4822" s="10"/>
      <c r="G4822" s="8">
        <v>52054</v>
      </c>
      <c r="H4822" s="8" t="s">
        <v>18559</v>
      </c>
      <c r="I4822" s="8" t="s">
        <v>3050</v>
      </c>
      <c r="J4822" s="8">
        <v>15694</v>
      </c>
      <c r="K4822" s="8" t="s">
        <v>33804</v>
      </c>
    </row>
    <row r="4823" spans="1:11" x14ac:dyDescent="0.2">
      <c r="A4823" s="8">
        <f>MAX($A$2:$A4822)+1</f>
        <v>3899</v>
      </c>
      <c r="B4823" s="8"/>
      <c r="C4823" s="9" t="str">
        <f t="shared" si="76"/>
        <v>Nassau Energy Corp</v>
      </c>
      <c r="D4823" s="8"/>
      <c r="E4823" s="8"/>
      <c r="F4823" s="10"/>
      <c r="G4823" s="8">
        <v>52056</v>
      </c>
      <c r="H4823" s="8" t="s">
        <v>2659</v>
      </c>
      <c r="I4823" s="8" t="s">
        <v>2659</v>
      </c>
      <c r="J4823" s="8">
        <v>19153</v>
      </c>
      <c r="K4823" s="8" t="s">
        <v>33804</v>
      </c>
    </row>
    <row r="4824" spans="1:11" x14ac:dyDescent="0.2">
      <c r="A4824" s="8">
        <f>MAX($A$2:$A4823)+1</f>
        <v>3900</v>
      </c>
      <c r="B4824" s="8"/>
      <c r="C4824" s="9" t="str">
        <f t="shared" si="76"/>
        <v>Ogdensburg</v>
      </c>
      <c r="D4824" s="8"/>
      <c r="E4824" s="8"/>
      <c r="F4824" s="10"/>
      <c r="G4824" s="8">
        <v>52058</v>
      </c>
      <c r="H4824" s="8" t="s">
        <v>18560</v>
      </c>
      <c r="I4824" s="8" t="s">
        <v>616</v>
      </c>
      <c r="J4824" s="8">
        <v>57184</v>
      </c>
      <c r="K4824" s="8" t="s">
        <v>33804</v>
      </c>
    </row>
    <row r="4825" spans="1:11" x14ac:dyDescent="0.2">
      <c r="A4825" s="8">
        <f>MAX($A$2:$A4824)+1</f>
        <v>3901</v>
      </c>
      <c r="B4825" s="8"/>
      <c r="C4825" s="9" t="str">
        <f t="shared" si="76"/>
        <v>Hartford Hospital Cogeneration</v>
      </c>
      <c r="D4825" s="8"/>
      <c r="E4825" s="8"/>
      <c r="F4825" s="10"/>
      <c r="G4825" s="8">
        <v>52061</v>
      </c>
      <c r="H4825" s="8" t="s">
        <v>18561</v>
      </c>
      <c r="I4825" s="8" t="s">
        <v>2073</v>
      </c>
      <c r="J4825" s="8">
        <v>8153</v>
      </c>
      <c r="K4825" s="8" t="s">
        <v>33804</v>
      </c>
    </row>
    <row r="4826" spans="1:11" x14ac:dyDescent="0.2">
      <c r="A4826" s="8">
        <f>MAX($A$2:$A4825)+1</f>
        <v>3902</v>
      </c>
      <c r="B4826" s="8"/>
      <c r="C4826" s="9" t="str">
        <f t="shared" si="76"/>
        <v>Martinez Sulfuric Acid Regeneration Plt</v>
      </c>
      <c r="D4826" s="8"/>
      <c r="E4826" s="8"/>
      <c r="F4826" s="10"/>
      <c r="G4826" s="8">
        <v>52063</v>
      </c>
      <c r="H4826" s="8" t="s">
        <v>18562</v>
      </c>
      <c r="I4826" s="8" t="s">
        <v>1699</v>
      </c>
      <c r="J4826" s="8">
        <v>59409</v>
      </c>
      <c r="K4826" s="8" t="s">
        <v>33804</v>
      </c>
    </row>
    <row r="4827" spans="1:11" x14ac:dyDescent="0.2">
      <c r="A4827" s="8">
        <f>MAX($A$2:$A4826)+1</f>
        <v>3903</v>
      </c>
      <c r="B4827" s="8"/>
      <c r="C4827" s="9" t="str">
        <f t="shared" si="76"/>
        <v>Dominguez Plant</v>
      </c>
      <c r="D4827" s="8"/>
      <c r="E4827" s="8"/>
      <c r="F4827" s="10"/>
      <c r="G4827" s="8">
        <v>52064</v>
      </c>
      <c r="H4827" s="8" t="s">
        <v>18563</v>
      </c>
      <c r="I4827" s="8" t="s">
        <v>1699</v>
      </c>
      <c r="J4827" s="8">
        <v>59409</v>
      </c>
      <c r="K4827" s="8" t="s">
        <v>33804</v>
      </c>
    </row>
    <row r="4828" spans="1:11" x14ac:dyDescent="0.2">
      <c r="A4828" s="8">
        <f>MAX($A$2:$A4827)+1</f>
        <v>3904</v>
      </c>
      <c r="B4828" s="8"/>
      <c r="C4828" s="9" t="str">
        <f t="shared" si="76"/>
        <v>Houston Plant</v>
      </c>
      <c r="D4828" s="8"/>
      <c r="E4828" s="8"/>
      <c r="F4828" s="10"/>
      <c r="G4828" s="8">
        <v>52065</v>
      </c>
      <c r="H4828" s="8" t="s">
        <v>18564</v>
      </c>
      <c r="I4828" s="8" t="s">
        <v>1699</v>
      </c>
      <c r="J4828" s="8">
        <v>59409</v>
      </c>
      <c r="K4828" s="8" t="s">
        <v>33804</v>
      </c>
    </row>
    <row r="4829" spans="1:11" x14ac:dyDescent="0.2">
      <c r="A4829" s="8">
        <f>MAX($A$2:$A4828)+1</f>
        <v>3905</v>
      </c>
      <c r="B4829" s="8"/>
      <c r="C4829" s="9" t="str">
        <f t="shared" si="76"/>
        <v>Great Falls Hydro Project</v>
      </c>
      <c r="D4829" s="8"/>
      <c r="E4829" s="8"/>
      <c r="F4829" s="10"/>
      <c r="G4829" s="8">
        <v>52068</v>
      </c>
      <c r="H4829" s="8" t="s">
        <v>18565</v>
      </c>
      <c r="I4829" s="8" t="s">
        <v>1678</v>
      </c>
      <c r="J4829" s="8">
        <v>57280</v>
      </c>
      <c r="K4829" s="8" t="s">
        <v>33804</v>
      </c>
    </row>
    <row r="4830" spans="1:11" x14ac:dyDescent="0.2">
      <c r="A4830" s="8">
        <f>MAX($A$2:$A4829)+1</f>
        <v>3906</v>
      </c>
      <c r="B4830" s="8"/>
      <c r="C4830" s="9" t="str">
        <f t="shared" si="76"/>
        <v>Point Comfort Operations</v>
      </c>
      <c r="D4830" s="8"/>
      <c r="E4830" s="8"/>
      <c r="F4830" s="10"/>
      <c r="G4830" s="8">
        <v>52069</v>
      </c>
      <c r="H4830" s="8" t="s">
        <v>18566</v>
      </c>
      <c r="I4830" s="8" t="s">
        <v>560</v>
      </c>
      <c r="J4830" s="8">
        <v>22337</v>
      </c>
      <c r="K4830" s="8" t="s">
        <v>33804</v>
      </c>
    </row>
    <row r="4831" spans="1:11" x14ac:dyDescent="0.2">
      <c r="A4831" s="8">
        <f>MAX($A$2:$A4830)+1</f>
        <v>3907</v>
      </c>
      <c r="B4831" s="8"/>
      <c r="C4831" s="9" t="str">
        <f t="shared" si="76"/>
        <v>Sandow No 5</v>
      </c>
      <c r="D4831" s="8"/>
      <c r="E4831" s="8"/>
      <c r="F4831" s="10"/>
      <c r="G4831" s="8">
        <v>52071</v>
      </c>
      <c r="H4831" s="8" t="s">
        <v>18567</v>
      </c>
      <c r="I4831" s="8" t="s">
        <v>3196</v>
      </c>
      <c r="J4831" s="8">
        <v>57098</v>
      </c>
      <c r="K4831" s="8" t="s">
        <v>33804</v>
      </c>
    </row>
    <row r="4832" spans="1:11" x14ac:dyDescent="0.2">
      <c r="A4832" s="8">
        <f>MAX($A$2:$A4831)+1</f>
        <v>3908</v>
      </c>
      <c r="B4832" s="8"/>
      <c r="C4832" s="9" t="str">
        <f t="shared" si="76"/>
        <v>Radford Army Ammunition Plant</v>
      </c>
      <c r="D4832" s="8"/>
      <c r="E4832" s="8"/>
      <c r="F4832" s="10"/>
      <c r="G4832" s="8">
        <v>52072</v>
      </c>
      <c r="H4832" s="8" t="s">
        <v>18568</v>
      </c>
      <c r="I4832" s="8" t="s">
        <v>3651</v>
      </c>
      <c r="J4832" s="8">
        <v>22218</v>
      </c>
      <c r="K4832" s="8" t="s">
        <v>33804</v>
      </c>
    </row>
    <row r="4833" spans="1:11" x14ac:dyDescent="0.2">
      <c r="A4833" s="8">
        <f>MAX($A$2:$A4832)+1</f>
        <v>3909</v>
      </c>
      <c r="B4833" s="8"/>
      <c r="C4833" s="9" t="str">
        <f t="shared" si="76"/>
        <v>UCLA So Campus Cogen Project</v>
      </c>
      <c r="D4833" s="8"/>
      <c r="E4833" s="8"/>
      <c r="F4833" s="10"/>
      <c r="G4833" s="8">
        <v>52073</v>
      </c>
      <c r="H4833" s="8" t="s">
        <v>18569</v>
      </c>
      <c r="I4833" s="8" t="s">
        <v>3683</v>
      </c>
      <c r="J4833" s="8">
        <v>19524</v>
      </c>
      <c r="K4833" s="8" t="s">
        <v>33804</v>
      </c>
    </row>
    <row r="4834" spans="1:11" x14ac:dyDescent="0.2">
      <c r="A4834" s="8">
        <f>MAX($A$2:$A4833)+1</f>
        <v>3910</v>
      </c>
      <c r="B4834" s="8"/>
      <c r="C4834" s="9" t="str">
        <f t="shared" si="76"/>
        <v>McKittrick Cogen</v>
      </c>
      <c r="D4834" s="8"/>
      <c r="E4834" s="8"/>
      <c r="F4834" s="10"/>
      <c r="G4834" s="8">
        <v>52076</v>
      </c>
      <c r="H4834" s="8" t="s">
        <v>18570</v>
      </c>
      <c r="I4834" s="8" t="s">
        <v>988</v>
      </c>
      <c r="J4834" s="8">
        <v>54713</v>
      </c>
      <c r="K4834" s="8" t="s">
        <v>33804</v>
      </c>
    </row>
    <row r="4835" spans="1:11" x14ac:dyDescent="0.2">
      <c r="A4835" s="8">
        <f>MAX($A$2:$A4834)+1</f>
        <v>3911</v>
      </c>
      <c r="B4835" s="8"/>
      <c r="C4835" s="9" t="str">
        <f t="shared" si="76"/>
        <v>Lost Hills Cogeneration Plant</v>
      </c>
      <c r="D4835" s="8"/>
      <c r="E4835" s="8"/>
      <c r="F4835" s="10"/>
      <c r="G4835" s="8">
        <v>52077</v>
      </c>
      <c r="H4835" s="8" t="s">
        <v>18571</v>
      </c>
      <c r="I4835" s="8" t="s">
        <v>523</v>
      </c>
      <c r="J4835" s="8">
        <v>164</v>
      </c>
      <c r="K4835" s="8" t="s">
        <v>33804</v>
      </c>
    </row>
    <row r="4836" spans="1:11" x14ac:dyDescent="0.2">
      <c r="A4836" s="8">
        <f>MAX($A$2:$A4835)+1</f>
        <v>3912</v>
      </c>
      <c r="B4836" s="8"/>
      <c r="C4836" s="9" t="str">
        <f t="shared" si="76"/>
        <v>Cymric 31X Cogen</v>
      </c>
      <c r="D4836" s="8"/>
      <c r="E4836" s="8"/>
      <c r="F4836" s="10"/>
      <c r="G4836" s="8">
        <v>52081</v>
      </c>
      <c r="H4836" s="8" t="s">
        <v>18572</v>
      </c>
      <c r="I4836" s="8" t="s">
        <v>988</v>
      </c>
      <c r="J4836" s="8">
        <v>54713</v>
      </c>
      <c r="K4836" s="8" t="s">
        <v>33804</v>
      </c>
    </row>
    <row r="4837" spans="1:11" x14ac:dyDescent="0.2">
      <c r="A4837" s="8">
        <f>MAX($A$2:$A4836)+1</f>
        <v>3913</v>
      </c>
      <c r="B4837" s="8"/>
      <c r="C4837" s="9" t="str">
        <f t="shared" si="76"/>
        <v>Cymric 6Z Cogen</v>
      </c>
      <c r="D4837" s="8"/>
      <c r="E4837" s="8"/>
      <c r="F4837" s="10"/>
      <c r="G4837" s="8">
        <v>52082</v>
      </c>
      <c r="H4837" s="8" t="s">
        <v>18573</v>
      </c>
      <c r="I4837" s="8" t="s">
        <v>988</v>
      </c>
      <c r="J4837" s="8">
        <v>54713</v>
      </c>
      <c r="K4837" s="8" t="s">
        <v>33804</v>
      </c>
    </row>
    <row r="4838" spans="1:11" x14ac:dyDescent="0.2">
      <c r="A4838" s="8">
        <f>MAX($A$2:$A4837)+1</f>
        <v>3914</v>
      </c>
      <c r="B4838" s="8"/>
      <c r="C4838" s="9" t="str">
        <f t="shared" si="76"/>
        <v>Taft 26C Cogen</v>
      </c>
      <c r="D4838" s="8"/>
      <c r="E4838" s="8"/>
      <c r="F4838" s="10"/>
      <c r="G4838" s="8">
        <v>52085</v>
      </c>
      <c r="H4838" s="8" t="s">
        <v>18574</v>
      </c>
      <c r="I4838" s="8" t="s">
        <v>988</v>
      </c>
      <c r="J4838" s="8">
        <v>54713</v>
      </c>
      <c r="K4838" s="8" t="s">
        <v>33804</v>
      </c>
    </row>
    <row r="4839" spans="1:11" x14ac:dyDescent="0.2">
      <c r="A4839" s="8">
        <f>MAX($A$2:$A4838)+1</f>
        <v>3915</v>
      </c>
      <c r="B4839" s="8"/>
      <c r="C4839" s="9" t="str">
        <f t="shared" si="76"/>
        <v>Coalinga 25D Cogen</v>
      </c>
      <c r="D4839" s="8"/>
      <c r="E4839" s="8"/>
      <c r="F4839" s="10"/>
      <c r="G4839" s="8">
        <v>52086</v>
      </c>
      <c r="H4839" s="8" t="s">
        <v>18575</v>
      </c>
      <c r="I4839" s="8" t="s">
        <v>988</v>
      </c>
      <c r="J4839" s="8">
        <v>54713</v>
      </c>
      <c r="K4839" s="8" t="s">
        <v>33804</v>
      </c>
    </row>
    <row r="4840" spans="1:11" x14ac:dyDescent="0.2">
      <c r="A4840" s="8">
        <f>MAX($A$2:$A4839)+1</f>
        <v>3916</v>
      </c>
      <c r="B4840" s="8"/>
      <c r="C4840" s="9" t="str">
        <f t="shared" si="76"/>
        <v>Texas City Power Plant</v>
      </c>
      <c r="D4840" s="8"/>
      <c r="E4840" s="8"/>
      <c r="F4840" s="10"/>
      <c r="G4840" s="8">
        <v>52088</v>
      </c>
      <c r="H4840" s="8" t="s">
        <v>18576</v>
      </c>
      <c r="I4840" s="8" t="s">
        <v>3546</v>
      </c>
      <c r="J4840" s="8">
        <v>22652</v>
      </c>
      <c r="K4840" s="8" t="s">
        <v>33804</v>
      </c>
    </row>
    <row r="4841" spans="1:11" x14ac:dyDescent="0.2">
      <c r="A4841" s="8">
        <f>MAX($A$2:$A4840)+1</f>
        <v>3917</v>
      </c>
      <c r="B4841" s="8"/>
      <c r="C4841" s="9" t="str">
        <f t="shared" si="76"/>
        <v>Celanese Acetate LLC</v>
      </c>
      <c r="D4841" s="8"/>
      <c r="E4841" s="8"/>
      <c r="F4841" s="10"/>
      <c r="G4841" s="8">
        <v>52089</v>
      </c>
      <c r="H4841" s="8" t="s">
        <v>947</v>
      </c>
      <c r="I4841" s="8" t="s">
        <v>947</v>
      </c>
      <c r="J4841" s="8">
        <v>57151</v>
      </c>
      <c r="K4841" s="8" t="s">
        <v>33804</v>
      </c>
    </row>
    <row r="4842" spans="1:11" x14ac:dyDescent="0.2">
      <c r="A4842" s="8">
        <f>MAX($A$2:$A4841)+1</f>
        <v>3918</v>
      </c>
      <c r="B4842" s="8"/>
      <c r="C4842" s="9" t="str">
        <f t="shared" si="76"/>
        <v>New York Methodist Hospital</v>
      </c>
      <c r="D4842" s="8"/>
      <c r="E4842" s="8"/>
      <c r="F4842" s="10"/>
      <c r="G4842" s="8">
        <v>52091</v>
      </c>
      <c r="H4842" s="8" t="s">
        <v>2695</v>
      </c>
      <c r="I4842" s="8" t="s">
        <v>2695</v>
      </c>
      <c r="J4842" s="8">
        <v>13484</v>
      </c>
      <c r="K4842" s="8" t="s">
        <v>33804</v>
      </c>
    </row>
    <row r="4843" spans="1:11" x14ac:dyDescent="0.2">
      <c r="A4843" s="8">
        <f>MAX($A$2:$A4842)+1</f>
        <v>3919</v>
      </c>
      <c r="B4843" s="8"/>
      <c r="C4843" s="9" t="str">
        <f t="shared" si="76"/>
        <v>Berry Placerita Cogen</v>
      </c>
      <c r="D4843" s="8"/>
      <c r="E4843" s="8"/>
      <c r="F4843" s="10"/>
      <c r="G4843" s="8">
        <v>52096</v>
      </c>
      <c r="H4843" s="8" t="s">
        <v>18577</v>
      </c>
      <c r="I4843" s="8" t="s">
        <v>732</v>
      </c>
      <c r="J4843" s="8">
        <v>1569</v>
      </c>
      <c r="K4843" s="8" t="s">
        <v>33804</v>
      </c>
    </row>
    <row r="4844" spans="1:11" x14ac:dyDescent="0.2">
      <c r="A4844" s="8">
        <f>MAX($A$2:$A4843)+1</f>
        <v>3920</v>
      </c>
      <c r="B4844" s="8"/>
      <c r="C4844" s="9" t="str">
        <f t="shared" si="76"/>
        <v>Plant No 2 Orange County</v>
      </c>
      <c r="D4844" s="8"/>
      <c r="E4844" s="8"/>
      <c r="F4844" s="10"/>
      <c r="G4844" s="8">
        <v>52099</v>
      </c>
      <c r="H4844" s="8" t="s">
        <v>18578</v>
      </c>
      <c r="I4844" s="8" t="s">
        <v>2851</v>
      </c>
      <c r="J4844" s="8">
        <v>14155</v>
      </c>
      <c r="K4844" s="8" t="s">
        <v>33804</v>
      </c>
    </row>
    <row r="4845" spans="1:11" x14ac:dyDescent="0.2">
      <c r="A4845" s="8">
        <f>MAX($A$2:$A4844)+1</f>
        <v>3921</v>
      </c>
      <c r="B4845" s="8"/>
      <c r="C4845" s="9" t="str">
        <f t="shared" si="76"/>
        <v>Cymric 36W Cogen</v>
      </c>
      <c r="D4845" s="8"/>
      <c r="E4845" s="8"/>
      <c r="F4845" s="10"/>
      <c r="G4845" s="8">
        <v>52104</v>
      </c>
      <c r="H4845" s="8" t="s">
        <v>18579</v>
      </c>
      <c r="I4845" s="8" t="s">
        <v>988</v>
      </c>
      <c r="J4845" s="8">
        <v>54713</v>
      </c>
      <c r="K4845" s="8" t="s">
        <v>33804</v>
      </c>
    </row>
    <row r="4846" spans="1:11" x14ac:dyDescent="0.2">
      <c r="A4846" s="8">
        <f>MAX($A$2:$A4845)+1</f>
        <v>3922</v>
      </c>
      <c r="B4846" s="8"/>
      <c r="C4846" s="9" t="str">
        <f t="shared" si="76"/>
        <v>Philadelphia Refinery</v>
      </c>
      <c r="D4846" s="8"/>
      <c r="E4846" s="8"/>
      <c r="F4846" s="10"/>
      <c r="G4846" s="8">
        <v>52106</v>
      </c>
      <c r="H4846" s="8" t="s">
        <v>18580</v>
      </c>
      <c r="I4846" s="8" t="s">
        <v>2936</v>
      </c>
      <c r="J4846" s="8">
        <v>18340</v>
      </c>
      <c r="K4846" s="8" t="s">
        <v>33804</v>
      </c>
    </row>
    <row r="4847" spans="1:11" x14ac:dyDescent="0.2">
      <c r="A4847" s="8">
        <f>MAX($A$2:$A4846)+1</f>
        <v>3923</v>
      </c>
      <c r="B4847" s="8"/>
      <c r="C4847" s="9" t="str">
        <f t="shared" si="76"/>
        <v>Kern River Eastridge Cogen</v>
      </c>
      <c r="D4847" s="8"/>
      <c r="E4847" s="8"/>
      <c r="F4847" s="10"/>
      <c r="G4847" s="8">
        <v>52107</v>
      </c>
      <c r="H4847" s="8" t="s">
        <v>18581</v>
      </c>
      <c r="I4847" s="8" t="s">
        <v>988</v>
      </c>
      <c r="J4847" s="8">
        <v>54713</v>
      </c>
      <c r="K4847" s="8" t="s">
        <v>33804</v>
      </c>
    </row>
    <row r="4848" spans="1:11" x14ac:dyDescent="0.2">
      <c r="A4848" s="8">
        <f>MAX($A$2:$A4847)+1</f>
        <v>3924</v>
      </c>
      <c r="B4848" s="8"/>
      <c r="C4848" s="9" t="str">
        <f t="shared" si="76"/>
        <v>Richmond Cogen</v>
      </c>
      <c r="D4848" s="8"/>
      <c r="E4848" s="8"/>
      <c r="F4848" s="10"/>
      <c r="G4848" s="8">
        <v>52109</v>
      </c>
      <c r="H4848" s="8" t="s">
        <v>18582</v>
      </c>
      <c r="I4848" s="8" t="s">
        <v>984</v>
      </c>
      <c r="J4848" s="8">
        <v>49732</v>
      </c>
      <c r="K4848" s="8" t="s">
        <v>33804</v>
      </c>
    </row>
    <row r="4849" spans="1:11" x14ac:dyDescent="0.2">
      <c r="A4849" s="8">
        <f>MAX($A$2:$A4848)+1</f>
        <v>3925</v>
      </c>
      <c r="B4849" s="8"/>
      <c r="C4849" s="9" t="str">
        <f t="shared" si="76"/>
        <v>Ingredion Stockton</v>
      </c>
      <c r="D4849" s="8"/>
      <c r="E4849" s="8"/>
      <c r="F4849" s="10"/>
      <c r="G4849" s="8">
        <v>52115</v>
      </c>
      <c r="H4849" s="8" t="s">
        <v>18583</v>
      </c>
      <c r="I4849" s="8" t="s">
        <v>2207</v>
      </c>
      <c r="J4849" s="8">
        <v>4361</v>
      </c>
      <c r="K4849" s="8" t="s">
        <v>33804</v>
      </c>
    </row>
    <row r="4850" spans="1:11" x14ac:dyDescent="0.2">
      <c r="A4850" s="8">
        <f>MAX($A$2:$A4849)+1</f>
        <v>3926</v>
      </c>
      <c r="B4850" s="8"/>
      <c r="C4850" s="9" t="str">
        <f t="shared" si="76"/>
        <v>Freeport Energy</v>
      </c>
      <c r="D4850" s="8"/>
      <c r="E4850" s="8"/>
      <c r="F4850" s="10"/>
      <c r="G4850" s="8">
        <v>52120</v>
      </c>
      <c r="H4850" s="8" t="s">
        <v>18584</v>
      </c>
      <c r="I4850" s="8" t="s">
        <v>2841</v>
      </c>
      <c r="J4850" s="8">
        <v>59875</v>
      </c>
      <c r="K4850" s="8" t="s">
        <v>33804</v>
      </c>
    </row>
    <row r="4851" spans="1:11" x14ac:dyDescent="0.2">
      <c r="A4851" s="8">
        <f>MAX($A$2:$A4850)+1</f>
        <v>3927</v>
      </c>
      <c r="B4851" s="8"/>
      <c r="C4851" s="9" t="str">
        <f t="shared" si="76"/>
        <v>Wasson CO2 Removal Plant</v>
      </c>
      <c r="D4851" s="8"/>
      <c r="E4851" s="8"/>
      <c r="F4851" s="10"/>
      <c r="G4851" s="8">
        <v>52122</v>
      </c>
      <c r="H4851" s="8" t="s">
        <v>18585</v>
      </c>
      <c r="I4851" s="8" t="s">
        <v>2827</v>
      </c>
      <c r="J4851" s="8">
        <v>429</v>
      </c>
      <c r="K4851" s="8" t="s">
        <v>33804</v>
      </c>
    </row>
    <row r="4852" spans="1:11" x14ac:dyDescent="0.2">
      <c r="A4852" s="8">
        <f>MAX($A$2:$A4851)+1</f>
        <v>3928</v>
      </c>
      <c r="B4852" s="8"/>
      <c r="C4852" s="9" t="str">
        <f t="shared" si="76"/>
        <v>Elk Basin Gasoline Plant</v>
      </c>
      <c r="D4852" s="8"/>
      <c r="E4852" s="8"/>
      <c r="F4852" s="10"/>
      <c r="G4852" s="8">
        <v>52127</v>
      </c>
      <c r="H4852" s="8" t="s">
        <v>18586</v>
      </c>
      <c r="I4852" s="8" t="s">
        <v>3753</v>
      </c>
      <c r="J4852" s="8">
        <v>56079</v>
      </c>
      <c r="K4852" s="8" t="s">
        <v>33804</v>
      </c>
    </row>
    <row r="4853" spans="1:11" x14ac:dyDescent="0.2">
      <c r="A4853" s="8">
        <f>MAX($A$2:$A4852)+1</f>
        <v>3929</v>
      </c>
      <c r="B4853" s="8"/>
      <c r="C4853" s="9" t="str">
        <f t="shared" si="76"/>
        <v>Whiting Refinery</v>
      </c>
      <c r="D4853" s="8"/>
      <c r="E4853" s="8"/>
      <c r="F4853" s="10"/>
      <c r="G4853" s="8">
        <v>52130</v>
      </c>
      <c r="H4853" s="8" t="s">
        <v>18587</v>
      </c>
      <c r="I4853" s="8" t="s">
        <v>806</v>
      </c>
      <c r="J4853" s="8">
        <v>44466</v>
      </c>
      <c r="K4853" s="8" t="s">
        <v>33804</v>
      </c>
    </row>
    <row r="4854" spans="1:11" x14ac:dyDescent="0.2">
      <c r="A4854" s="8">
        <f>MAX($A$2:$A4853)+1</f>
        <v>3930</v>
      </c>
      <c r="B4854" s="8"/>
      <c r="C4854" s="9" t="str">
        <f t="shared" si="76"/>
        <v>Power Station 4</v>
      </c>
      <c r="D4854" s="8"/>
      <c r="E4854" s="8"/>
      <c r="F4854" s="10"/>
      <c r="G4854" s="8">
        <v>52132</v>
      </c>
      <c r="H4854" s="8" t="s">
        <v>18588</v>
      </c>
      <c r="I4854" s="8" t="s">
        <v>3344</v>
      </c>
      <c r="J4854" s="8">
        <v>17566</v>
      </c>
      <c r="K4854" s="8" t="s">
        <v>33804</v>
      </c>
    </row>
    <row r="4855" spans="1:11" x14ac:dyDescent="0.2">
      <c r="A4855" s="8">
        <f>MAX($A$2:$A4854)+1</f>
        <v>3931</v>
      </c>
      <c r="B4855" s="8"/>
      <c r="C4855" s="9" t="str">
        <f t="shared" si="76"/>
        <v>Tesoro Mandan Cogeneration Plant</v>
      </c>
      <c r="D4855" s="8"/>
      <c r="E4855" s="8"/>
      <c r="F4855" s="10"/>
      <c r="G4855" s="8">
        <v>52133</v>
      </c>
      <c r="H4855" s="8" t="s">
        <v>18589</v>
      </c>
      <c r="I4855" s="8" t="s">
        <v>3542</v>
      </c>
      <c r="J4855" s="8">
        <v>18668</v>
      </c>
      <c r="K4855" s="8" t="s">
        <v>33804</v>
      </c>
    </row>
    <row r="4856" spans="1:11" x14ac:dyDescent="0.2">
      <c r="A4856" s="8">
        <f>MAX($A$2:$A4855)+1</f>
        <v>3932</v>
      </c>
      <c r="B4856" s="8"/>
      <c r="C4856" s="9" t="str">
        <f t="shared" si="76"/>
        <v>Steamboat 1A Power Plant</v>
      </c>
      <c r="D4856" s="8"/>
      <c r="E4856" s="8"/>
      <c r="F4856" s="10"/>
      <c r="G4856" s="8">
        <v>52138</v>
      </c>
      <c r="H4856" s="8" t="s">
        <v>18590</v>
      </c>
      <c r="I4856" s="8" t="s">
        <v>2864</v>
      </c>
      <c r="J4856" s="8">
        <v>34691</v>
      </c>
      <c r="K4856" s="8" t="s">
        <v>33804</v>
      </c>
    </row>
    <row r="4857" spans="1:11" x14ac:dyDescent="0.2">
      <c r="A4857" s="8">
        <f>MAX($A$2:$A4856)+1</f>
        <v>3933</v>
      </c>
      <c r="B4857" s="8"/>
      <c r="C4857" s="9" t="str">
        <f t="shared" si="76"/>
        <v>International Paper Prattville Mill</v>
      </c>
      <c r="D4857" s="8"/>
      <c r="E4857" s="8"/>
      <c r="F4857" s="10"/>
      <c r="G4857" s="8">
        <v>52140</v>
      </c>
      <c r="H4857" s="8" t="s">
        <v>18591</v>
      </c>
      <c r="I4857" s="8" t="s">
        <v>2226</v>
      </c>
      <c r="J4857" s="8">
        <v>8009</v>
      </c>
      <c r="K4857" s="8" t="s">
        <v>33804</v>
      </c>
    </row>
    <row r="4858" spans="1:11" x14ac:dyDescent="0.2">
      <c r="A4858" s="8">
        <f>MAX($A$2:$A4857)+1</f>
        <v>3934</v>
      </c>
      <c r="B4858" s="8"/>
      <c r="C4858" s="9" t="str">
        <f t="shared" si="76"/>
        <v>Mojave 4</v>
      </c>
      <c r="D4858" s="8"/>
      <c r="E4858" s="8"/>
      <c r="F4858" s="10"/>
      <c r="G4858" s="8">
        <v>52142</v>
      </c>
      <c r="H4858" s="8" t="s">
        <v>18592</v>
      </c>
      <c r="I4858" s="8" t="s">
        <v>3534</v>
      </c>
      <c r="J4858" s="8">
        <v>2770</v>
      </c>
      <c r="K4858" s="8" t="s">
        <v>33804</v>
      </c>
    </row>
    <row r="4859" spans="1:11" x14ac:dyDescent="0.2">
      <c r="A4859" s="8">
        <f>MAX($A$2:$A4858)+1</f>
        <v>3935</v>
      </c>
      <c r="B4859" s="8"/>
      <c r="C4859" s="9" t="str">
        <f t="shared" si="76"/>
        <v>Mojave 3</v>
      </c>
      <c r="D4859" s="8"/>
      <c r="E4859" s="8"/>
      <c r="F4859" s="10"/>
      <c r="G4859" s="8">
        <v>52143</v>
      </c>
      <c r="H4859" s="8" t="s">
        <v>18593</v>
      </c>
      <c r="I4859" s="8" t="s">
        <v>3534</v>
      </c>
      <c r="J4859" s="8">
        <v>2770</v>
      </c>
      <c r="K4859" s="8" t="s">
        <v>33804</v>
      </c>
    </row>
    <row r="4860" spans="1:11" x14ac:dyDescent="0.2">
      <c r="A4860" s="8">
        <f>MAX($A$2:$A4859)+1</f>
        <v>3936</v>
      </c>
      <c r="B4860" s="8"/>
      <c r="C4860" s="9" t="str">
        <f t="shared" si="76"/>
        <v>Mojave 5</v>
      </c>
      <c r="D4860" s="8"/>
      <c r="E4860" s="8"/>
      <c r="F4860" s="10"/>
      <c r="G4860" s="8">
        <v>52144</v>
      </c>
      <c r="H4860" s="8" t="s">
        <v>18594</v>
      </c>
      <c r="I4860" s="8" t="s">
        <v>3534</v>
      </c>
      <c r="J4860" s="8">
        <v>2770</v>
      </c>
      <c r="K4860" s="8" t="s">
        <v>33804</v>
      </c>
    </row>
    <row r="4861" spans="1:11" x14ac:dyDescent="0.2">
      <c r="A4861" s="8">
        <f>MAX($A$2:$A4860)+1</f>
        <v>3937</v>
      </c>
      <c r="B4861" s="8"/>
      <c r="C4861" s="9" t="str">
        <f t="shared" si="76"/>
        <v>C P Kelco San Diego Plant</v>
      </c>
      <c r="D4861" s="8"/>
      <c r="E4861" s="8"/>
      <c r="F4861" s="10"/>
      <c r="G4861" s="8">
        <v>52147</v>
      </c>
      <c r="H4861" s="8" t="s">
        <v>18595</v>
      </c>
      <c r="I4861" s="8" t="s">
        <v>1517</v>
      </c>
      <c r="J4861" s="8">
        <v>3221</v>
      </c>
      <c r="K4861" s="8" t="s">
        <v>33804</v>
      </c>
    </row>
    <row r="4862" spans="1:11" x14ac:dyDescent="0.2">
      <c r="A4862" s="8">
        <f>MAX($A$2:$A4861)+1</f>
        <v>3938</v>
      </c>
      <c r="B4862" s="8"/>
      <c r="C4862" s="9" t="str">
        <f t="shared" si="76"/>
        <v>Elkton</v>
      </c>
      <c r="D4862" s="8"/>
      <c r="E4862" s="8"/>
      <c r="F4862" s="10"/>
      <c r="G4862" s="8">
        <v>52148</v>
      </c>
      <c r="H4862" s="8" t="s">
        <v>18596</v>
      </c>
      <c r="I4862" s="8" t="s">
        <v>2518</v>
      </c>
      <c r="J4862" s="8">
        <v>12320</v>
      </c>
      <c r="K4862" s="8" t="s">
        <v>33804</v>
      </c>
    </row>
    <row r="4863" spans="1:11" x14ac:dyDescent="0.2">
      <c r="A4863" s="8">
        <f>MAX($A$2:$A4862)+1</f>
        <v>3939</v>
      </c>
      <c r="B4863" s="8"/>
      <c r="C4863" s="9" t="str">
        <f t="shared" si="76"/>
        <v>West Point (PA)</v>
      </c>
      <c r="D4863" s="8"/>
      <c r="E4863" s="8"/>
      <c r="F4863" s="10"/>
      <c r="G4863" s="8">
        <v>52149</v>
      </c>
      <c r="H4863" s="8" t="s">
        <v>18597</v>
      </c>
      <c r="I4863" s="8" t="s">
        <v>2519</v>
      </c>
      <c r="J4863" s="8">
        <v>12303</v>
      </c>
      <c r="K4863" s="8" t="s">
        <v>33804</v>
      </c>
    </row>
    <row r="4864" spans="1:11" x14ac:dyDescent="0.2">
      <c r="A4864" s="8">
        <f>MAX($A$2:$A4863)+1</f>
        <v>3940</v>
      </c>
      <c r="B4864" s="8"/>
      <c r="C4864" s="9" t="str">
        <f t="shared" si="76"/>
        <v>International Paper Eastover Facility</v>
      </c>
      <c r="D4864" s="8"/>
      <c r="E4864" s="8"/>
      <c r="F4864" s="10"/>
      <c r="G4864" s="8">
        <v>52151</v>
      </c>
      <c r="H4864" s="8" t="s">
        <v>18598</v>
      </c>
      <c r="I4864" s="8" t="s">
        <v>2228</v>
      </c>
      <c r="J4864" s="8">
        <v>9424</v>
      </c>
      <c r="K4864" s="8" t="s">
        <v>33804</v>
      </c>
    </row>
    <row r="4865" spans="1:11" x14ac:dyDescent="0.2">
      <c r="A4865" s="8">
        <f>MAX($A$2:$A4864)+1</f>
        <v>3941</v>
      </c>
      <c r="B4865" s="8"/>
      <c r="C4865" s="9" t="str">
        <f t="shared" si="76"/>
        <v>International Paper Franklin Mill</v>
      </c>
      <c r="D4865" s="8"/>
      <c r="E4865" s="8"/>
      <c r="F4865" s="10"/>
      <c r="G4865" s="8">
        <v>52152</v>
      </c>
      <c r="H4865" s="8" t="s">
        <v>18599</v>
      </c>
      <c r="I4865" s="8" t="s">
        <v>2223</v>
      </c>
      <c r="J4865" s="8">
        <v>9348</v>
      </c>
      <c r="K4865" s="8" t="s">
        <v>33804</v>
      </c>
    </row>
    <row r="4866" spans="1:11" x14ac:dyDescent="0.2">
      <c r="A4866" s="8">
        <f>MAX($A$2:$A4865)+1</f>
        <v>3942</v>
      </c>
      <c r="B4866" s="8"/>
      <c r="C4866" s="9" t="str">
        <f t="shared" si="76"/>
        <v>Lacomb Irrigation District</v>
      </c>
      <c r="D4866" s="8"/>
      <c r="E4866" s="8"/>
      <c r="F4866" s="10"/>
      <c r="G4866" s="8">
        <v>52155</v>
      </c>
      <c r="H4866" s="8" t="s">
        <v>18600</v>
      </c>
      <c r="I4866" s="8" t="s">
        <v>2343</v>
      </c>
      <c r="J4866" s="8">
        <v>11290</v>
      </c>
      <c r="K4866" s="8" t="s">
        <v>33804</v>
      </c>
    </row>
    <row r="4867" spans="1:11" x14ac:dyDescent="0.2">
      <c r="A4867" s="8">
        <f>MAX($A$2:$A4866)+1</f>
        <v>3943</v>
      </c>
      <c r="B4867" s="8"/>
      <c r="C4867" s="9" t="str">
        <f t="shared" si="76"/>
        <v>Aidlin Geothermal Power Plant</v>
      </c>
      <c r="D4867" s="8"/>
      <c r="E4867" s="8"/>
      <c r="F4867" s="10"/>
      <c r="G4867" s="8">
        <v>52158</v>
      </c>
      <c r="H4867" s="8" t="s">
        <v>18601</v>
      </c>
      <c r="I4867" s="8" t="s">
        <v>1998</v>
      </c>
      <c r="J4867" s="8">
        <v>7160</v>
      </c>
      <c r="K4867" s="8" t="s">
        <v>33804</v>
      </c>
    </row>
    <row r="4868" spans="1:11" x14ac:dyDescent="0.2">
      <c r="A4868" s="8">
        <f>MAX($A$2:$A4867)+1</f>
        <v>3944</v>
      </c>
      <c r="B4868" s="8"/>
      <c r="C4868" s="9" t="str">
        <f t="shared" si="76"/>
        <v>Victory Garden Phase IV LLC</v>
      </c>
      <c r="D4868" s="8"/>
      <c r="E4868" s="8"/>
      <c r="F4868" s="10"/>
      <c r="G4868" s="8">
        <v>52160</v>
      </c>
      <c r="H4868" s="8" t="s">
        <v>4497</v>
      </c>
      <c r="I4868" s="8" t="s">
        <v>3534</v>
      </c>
      <c r="J4868" s="8">
        <v>2770</v>
      </c>
      <c r="K4868" s="8" t="s">
        <v>33804</v>
      </c>
    </row>
    <row r="4869" spans="1:11" x14ac:dyDescent="0.2">
      <c r="A4869" s="8">
        <f>MAX($A$2:$A4868)+1</f>
        <v>3945</v>
      </c>
      <c r="B4869" s="8"/>
      <c r="C4869" s="9" t="str">
        <f t="shared" si="76"/>
        <v>Terra-Gen 251 Wind LLC</v>
      </c>
      <c r="D4869" s="8"/>
      <c r="E4869" s="8"/>
      <c r="F4869" s="10"/>
      <c r="G4869" s="8">
        <v>52161</v>
      </c>
      <c r="H4869" s="8" t="s">
        <v>18602</v>
      </c>
      <c r="I4869" s="8" t="s">
        <v>3534</v>
      </c>
      <c r="J4869" s="8">
        <v>2770</v>
      </c>
      <c r="K4869" s="8" t="s">
        <v>33804</v>
      </c>
    </row>
    <row r="4870" spans="1:11" x14ac:dyDescent="0.2">
      <c r="A4870" s="8">
        <f>MAX($A$2:$A4869)+1</f>
        <v>3946</v>
      </c>
      <c r="B4870" s="8"/>
      <c r="C4870" s="9" t="str">
        <f t="shared" si="76"/>
        <v>85 A</v>
      </c>
      <c r="D4870" s="8"/>
      <c r="E4870" s="8"/>
      <c r="F4870" s="10"/>
      <c r="G4870" s="8">
        <v>52162</v>
      </c>
      <c r="H4870" s="8" t="s">
        <v>18603</v>
      </c>
      <c r="I4870" s="8" t="s">
        <v>533</v>
      </c>
      <c r="J4870" s="8">
        <v>19740</v>
      </c>
      <c r="K4870" s="8" t="s">
        <v>33804</v>
      </c>
    </row>
    <row r="4871" spans="1:11" x14ac:dyDescent="0.2">
      <c r="A4871" s="8">
        <f>MAX($A$2:$A4870)+1</f>
        <v>3947</v>
      </c>
      <c r="B4871" s="8"/>
      <c r="C4871" s="9" t="str">
        <f t="shared" si="76"/>
        <v>85 B</v>
      </c>
      <c r="D4871" s="8"/>
      <c r="E4871" s="8"/>
      <c r="F4871" s="10"/>
      <c r="G4871" s="8">
        <v>52163</v>
      </c>
      <c r="H4871" s="8" t="s">
        <v>18604</v>
      </c>
      <c r="I4871" s="8" t="s">
        <v>533</v>
      </c>
      <c r="J4871" s="8">
        <v>19740</v>
      </c>
      <c r="K4871" s="8" t="s">
        <v>33804</v>
      </c>
    </row>
    <row r="4872" spans="1:11" x14ac:dyDescent="0.2">
      <c r="A4872" s="8">
        <f>MAX($A$2:$A4871)+1</f>
        <v>3948</v>
      </c>
      <c r="B4872" s="8"/>
      <c r="C4872" s="9" t="str">
        <f t="shared" ref="C4872:C4935" si="77">IF(H4872="",F4872,H4872)</f>
        <v>Helzel &amp; Schwarzhoff 88 Wind Farm</v>
      </c>
      <c r="D4872" s="8"/>
      <c r="E4872" s="8"/>
      <c r="F4872" s="10"/>
      <c r="G4872" s="8">
        <v>52165</v>
      </c>
      <c r="H4872" s="8" t="s">
        <v>18605</v>
      </c>
      <c r="I4872" s="8" t="s">
        <v>533</v>
      </c>
      <c r="J4872" s="8">
        <v>19740</v>
      </c>
      <c r="K4872" s="8" t="s">
        <v>33804</v>
      </c>
    </row>
    <row r="4873" spans="1:11" x14ac:dyDescent="0.2">
      <c r="A4873" s="8">
        <f>MAX($A$2:$A4872)+1</f>
        <v>3949</v>
      </c>
      <c r="B4873" s="8"/>
      <c r="C4873" s="9" t="str">
        <f t="shared" si="77"/>
        <v>Collins Facility</v>
      </c>
      <c r="D4873" s="8"/>
      <c r="E4873" s="8"/>
      <c r="F4873" s="10"/>
      <c r="G4873" s="8">
        <v>52166</v>
      </c>
      <c r="H4873" s="8" t="s">
        <v>18606</v>
      </c>
      <c r="I4873" s="8" t="s">
        <v>612</v>
      </c>
      <c r="J4873" s="8">
        <v>59386</v>
      </c>
      <c r="K4873" s="8" t="s">
        <v>33804</v>
      </c>
    </row>
    <row r="4874" spans="1:11" x14ac:dyDescent="0.2">
      <c r="A4874" s="8">
        <f>MAX($A$2:$A4873)+1</f>
        <v>3950</v>
      </c>
      <c r="B4874" s="8"/>
      <c r="C4874" s="9" t="str">
        <f t="shared" si="77"/>
        <v>Midway Sunset Cogen</v>
      </c>
      <c r="D4874" s="8"/>
      <c r="E4874" s="8"/>
      <c r="F4874" s="10"/>
      <c r="G4874" s="8">
        <v>52169</v>
      </c>
      <c r="H4874" s="8" t="s">
        <v>18607</v>
      </c>
      <c r="I4874" s="8" t="s">
        <v>2554</v>
      </c>
      <c r="J4874" s="8">
        <v>12687</v>
      </c>
      <c r="K4874" s="8" t="s">
        <v>33804</v>
      </c>
    </row>
    <row r="4875" spans="1:11" x14ac:dyDescent="0.2">
      <c r="A4875" s="8">
        <f>MAX($A$2:$A4874)+1</f>
        <v>3951</v>
      </c>
      <c r="B4875" s="8"/>
      <c r="C4875" s="9" t="str">
        <f t="shared" si="77"/>
        <v>Upper Barker</v>
      </c>
      <c r="D4875" s="8"/>
      <c r="E4875" s="8"/>
      <c r="F4875" s="10"/>
      <c r="G4875" s="8">
        <v>52171</v>
      </c>
      <c r="H4875" s="8" t="s">
        <v>18608</v>
      </c>
      <c r="I4875" s="8" t="s">
        <v>2291</v>
      </c>
      <c r="J4875" s="8">
        <v>56838</v>
      </c>
      <c r="K4875" s="8" t="s">
        <v>33804</v>
      </c>
    </row>
    <row r="4876" spans="1:11" x14ac:dyDescent="0.2">
      <c r="A4876" s="8">
        <f>MAX($A$2:$A4875)+1</f>
        <v>3952</v>
      </c>
      <c r="B4876" s="8"/>
      <c r="C4876" s="9" t="str">
        <f t="shared" si="77"/>
        <v>Conemaugh Hydro Plant</v>
      </c>
      <c r="D4876" s="8"/>
      <c r="E4876" s="8"/>
      <c r="F4876" s="10"/>
      <c r="G4876" s="8">
        <v>52173</v>
      </c>
      <c r="H4876" s="8" t="s">
        <v>18609</v>
      </c>
      <c r="I4876" s="8" t="s">
        <v>2930</v>
      </c>
      <c r="J4876" s="8">
        <v>42659</v>
      </c>
      <c r="K4876" s="8" t="s">
        <v>33804</v>
      </c>
    </row>
    <row r="4877" spans="1:11" x14ac:dyDescent="0.2">
      <c r="A4877" s="8">
        <f>MAX($A$2:$A4876)+1</f>
        <v>3953</v>
      </c>
      <c r="B4877" s="8"/>
      <c r="C4877" s="9" t="str">
        <f t="shared" si="77"/>
        <v>Soda Lake Geothermal No I II</v>
      </c>
      <c r="D4877" s="8"/>
      <c r="E4877" s="8"/>
      <c r="F4877" s="10"/>
      <c r="G4877" s="8">
        <v>52174</v>
      </c>
      <c r="H4877" s="8" t="s">
        <v>18610</v>
      </c>
      <c r="I4877" s="8" t="s">
        <v>1544</v>
      </c>
      <c r="J4877" s="8">
        <v>56677</v>
      </c>
      <c r="K4877" s="8" t="s">
        <v>33804</v>
      </c>
    </row>
    <row r="4878" spans="1:11" x14ac:dyDescent="0.2">
      <c r="A4878" s="8">
        <f>MAX($A$2:$A4877)+1</f>
        <v>3954</v>
      </c>
      <c r="B4878" s="8"/>
      <c r="C4878" s="9" t="str">
        <f t="shared" si="77"/>
        <v>CITGO Refinery Powerhouse</v>
      </c>
      <c r="D4878" s="8"/>
      <c r="E4878" s="8"/>
      <c r="F4878" s="10"/>
      <c r="G4878" s="8">
        <v>52175</v>
      </c>
      <c r="H4878" s="8" t="s">
        <v>18611</v>
      </c>
      <c r="I4878" s="8" t="s">
        <v>1006</v>
      </c>
      <c r="J4878" s="8">
        <v>7168</v>
      </c>
      <c r="K4878" s="8" t="s">
        <v>33804</v>
      </c>
    </row>
    <row r="4879" spans="1:11" x14ac:dyDescent="0.2">
      <c r="A4879" s="8">
        <f>MAX($A$2:$A4878)+1</f>
        <v>3955</v>
      </c>
      <c r="B4879" s="8"/>
      <c r="C4879" s="9" t="str">
        <f t="shared" si="77"/>
        <v>C R Wing Cogen Plant</v>
      </c>
      <c r="D4879" s="8"/>
      <c r="E4879" s="8"/>
      <c r="F4879" s="10"/>
      <c r="G4879" s="8">
        <v>52176</v>
      </c>
      <c r="H4879" s="8" t="s">
        <v>18612</v>
      </c>
      <c r="I4879" s="8" t="s">
        <v>2992</v>
      </c>
      <c r="J4879" s="8">
        <v>15300</v>
      </c>
      <c r="K4879" s="8" t="s">
        <v>33804</v>
      </c>
    </row>
    <row r="4880" spans="1:11" x14ac:dyDescent="0.2">
      <c r="A4880" s="8">
        <f>MAX($A$2:$A4879)+1</f>
        <v>3956</v>
      </c>
      <c r="B4880" s="8"/>
      <c r="C4880" s="9" t="str">
        <f t="shared" si="77"/>
        <v>Tesoro Kenai Cogeneration Plant</v>
      </c>
      <c r="D4880" s="8"/>
      <c r="E4880" s="8"/>
      <c r="F4880" s="10"/>
      <c r="G4880" s="8">
        <v>52184</v>
      </c>
      <c r="H4880" s="8" t="s">
        <v>18613</v>
      </c>
      <c r="I4880" s="8" t="s">
        <v>3539</v>
      </c>
      <c r="J4880" s="8">
        <v>18617</v>
      </c>
      <c r="K4880" s="8" t="s">
        <v>33804</v>
      </c>
    </row>
    <row r="4881" spans="1:11" x14ac:dyDescent="0.2">
      <c r="A4881" s="8">
        <f>MAX($A$2:$A4880)+1</f>
        <v>3957</v>
      </c>
      <c r="B4881" s="8"/>
      <c r="C4881" s="9" t="str">
        <f t="shared" si="77"/>
        <v>Yuba City Cogen Partners</v>
      </c>
      <c r="D4881" s="8"/>
      <c r="E4881" s="8"/>
      <c r="F4881" s="10"/>
      <c r="G4881" s="8">
        <v>52186</v>
      </c>
      <c r="H4881" s="8" t="s">
        <v>18614</v>
      </c>
      <c r="I4881" s="8" t="s">
        <v>3828</v>
      </c>
      <c r="J4881" s="8">
        <v>20323</v>
      </c>
      <c r="K4881" s="8" t="s">
        <v>33804</v>
      </c>
    </row>
    <row r="4882" spans="1:11" x14ac:dyDescent="0.2">
      <c r="A4882" s="8">
        <f>MAX($A$2:$A4881)+1</f>
        <v>3958</v>
      </c>
      <c r="B4882" s="8"/>
      <c r="C4882" s="9" t="str">
        <f t="shared" si="77"/>
        <v>Falls Creek</v>
      </c>
      <c r="D4882" s="8"/>
      <c r="E4882" s="8"/>
      <c r="F4882" s="10"/>
      <c r="G4882" s="8">
        <v>52187</v>
      </c>
      <c r="H4882" s="8" t="s">
        <v>18615</v>
      </c>
      <c r="I4882" s="8" t="s">
        <v>1824</v>
      </c>
      <c r="J4882" s="8">
        <v>6359</v>
      </c>
      <c r="K4882" s="8" t="s">
        <v>33804</v>
      </c>
    </row>
    <row r="4883" spans="1:11" x14ac:dyDescent="0.2">
      <c r="A4883" s="8">
        <f>MAX($A$2:$A4882)+1</f>
        <v>3959</v>
      </c>
      <c r="B4883" s="8"/>
      <c r="C4883" s="9" t="str">
        <f t="shared" si="77"/>
        <v>Delaware City Plant</v>
      </c>
      <c r="D4883" s="8"/>
      <c r="E4883" s="8"/>
      <c r="F4883" s="10"/>
      <c r="G4883" s="8">
        <v>52193</v>
      </c>
      <c r="H4883" s="8" t="s">
        <v>18616</v>
      </c>
      <c r="I4883" s="8" t="s">
        <v>1568</v>
      </c>
      <c r="J4883" s="8">
        <v>56605</v>
      </c>
      <c r="K4883" s="8" t="s">
        <v>33804</v>
      </c>
    </row>
    <row r="4884" spans="1:11" x14ac:dyDescent="0.2">
      <c r="A4884" s="8">
        <f>MAX($A$2:$A4883)+1</f>
        <v>3960</v>
      </c>
      <c r="B4884" s="8"/>
      <c r="C4884" s="9" t="str">
        <f t="shared" si="77"/>
        <v>Otay</v>
      </c>
      <c r="D4884" s="8"/>
      <c r="E4884" s="8"/>
      <c r="F4884" s="10"/>
      <c r="G4884" s="8">
        <v>52204</v>
      </c>
      <c r="H4884" s="8" t="s">
        <v>18617</v>
      </c>
      <c r="I4884" s="8" t="s">
        <v>2873</v>
      </c>
      <c r="J4884" s="8">
        <v>57165</v>
      </c>
      <c r="K4884" s="8" t="s">
        <v>33804</v>
      </c>
    </row>
    <row r="4885" spans="1:11" x14ac:dyDescent="0.2">
      <c r="A4885" s="8">
        <f>MAX($A$2:$A4884)+1</f>
        <v>3961</v>
      </c>
      <c r="B4885" s="8"/>
      <c r="C4885" s="9" t="str">
        <f t="shared" si="77"/>
        <v>WestRock Southeast, LLC.</v>
      </c>
      <c r="D4885" s="8"/>
      <c r="E4885" s="8"/>
      <c r="F4885" s="10"/>
      <c r="G4885" s="8">
        <v>54004</v>
      </c>
      <c r="H4885" s="8" t="s">
        <v>18618</v>
      </c>
      <c r="I4885" s="8" t="s">
        <v>3362</v>
      </c>
      <c r="J4885" s="8">
        <v>17610</v>
      </c>
      <c r="K4885" s="8" t="s">
        <v>33804</v>
      </c>
    </row>
    <row r="4886" spans="1:11" x14ac:dyDescent="0.2">
      <c r="A4886" s="8">
        <f>MAX($A$2:$A4885)+1</f>
        <v>3962</v>
      </c>
      <c r="B4886" s="8"/>
      <c r="C4886" s="9" t="str">
        <f t="shared" si="77"/>
        <v>Broadwater Power Project</v>
      </c>
      <c r="D4886" s="8"/>
      <c r="E4886" s="8"/>
      <c r="F4886" s="10"/>
      <c r="G4886" s="8">
        <v>54006</v>
      </c>
      <c r="H4886" s="8" t="s">
        <v>18619</v>
      </c>
      <c r="I4886" s="8" t="s">
        <v>2608</v>
      </c>
      <c r="J4886" s="8">
        <v>12380</v>
      </c>
      <c r="K4886" s="8" t="s">
        <v>33804</v>
      </c>
    </row>
    <row r="4887" spans="1:11" x14ac:dyDescent="0.2">
      <c r="A4887" s="8">
        <f>MAX($A$2:$A4886)+1</f>
        <v>3963</v>
      </c>
      <c r="B4887" s="8"/>
      <c r="C4887" s="9" t="str">
        <f t="shared" si="77"/>
        <v>MM West Covina</v>
      </c>
      <c r="D4887" s="8"/>
      <c r="E4887" s="8"/>
      <c r="F4887" s="10"/>
      <c r="G4887" s="8">
        <v>54015</v>
      </c>
      <c r="H4887" s="8" t="s">
        <v>18620</v>
      </c>
      <c r="I4887" s="8" t="s">
        <v>2592</v>
      </c>
      <c r="J4887" s="8">
        <v>57224</v>
      </c>
      <c r="K4887" s="8" t="s">
        <v>33804</v>
      </c>
    </row>
    <row r="4888" spans="1:11" x14ac:dyDescent="0.2">
      <c r="A4888" s="8">
        <f>MAX($A$2:$A4887)+1</f>
        <v>3964</v>
      </c>
      <c r="B4888" s="8"/>
      <c r="C4888" s="9" t="str">
        <f t="shared" si="77"/>
        <v>San Gabriel Hydro Project</v>
      </c>
      <c r="D4888" s="8"/>
      <c r="E4888" s="8"/>
      <c r="F4888" s="10"/>
      <c r="G4888" s="8">
        <v>54017</v>
      </c>
      <c r="H4888" s="8" t="s">
        <v>18621</v>
      </c>
      <c r="I4888" s="8" t="s">
        <v>2411</v>
      </c>
      <c r="J4888" s="8">
        <v>11295</v>
      </c>
      <c r="K4888" s="8" t="s">
        <v>33804</v>
      </c>
    </row>
    <row r="4889" spans="1:11" x14ac:dyDescent="0.2">
      <c r="A4889" s="8">
        <f>MAX($A$2:$A4888)+1</f>
        <v>3965</v>
      </c>
      <c r="B4889" s="8"/>
      <c r="C4889" s="9" t="str">
        <f t="shared" si="77"/>
        <v>Wheelabrator North Broward</v>
      </c>
      <c r="D4889" s="8"/>
      <c r="E4889" s="8"/>
      <c r="F4889" s="10"/>
      <c r="G4889" s="8">
        <v>54033</v>
      </c>
      <c r="H4889" s="8" t="s">
        <v>18622</v>
      </c>
      <c r="I4889" s="8" t="s">
        <v>3898</v>
      </c>
      <c r="J4889" s="8">
        <v>54842</v>
      </c>
      <c r="K4889" s="8" t="s">
        <v>33804</v>
      </c>
    </row>
    <row r="4890" spans="1:11" x14ac:dyDescent="0.2">
      <c r="A4890" s="8">
        <f>MAX($A$2:$A4889)+1</f>
        <v>3966</v>
      </c>
      <c r="B4890" s="8"/>
      <c r="C4890" s="9" t="str">
        <f t="shared" si="77"/>
        <v>Rensselaer Cogen</v>
      </c>
      <c r="D4890" s="8"/>
      <c r="E4890" s="8"/>
      <c r="F4890" s="10"/>
      <c r="G4890" s="8">
        <v>54034</v>
      </c>
      <c r="H4890" s="8" t="s">
        <v>18623</v>
      </c>
      <c r="I4890" s="8" t="s">
        <v>935</v>
      </c>
      <c r="J4890" s="8">
        <v>6838</v>
      </c>
      <c r="K4890" s="8" t="s">
        <v>33804</v>
      </c>
    </row>
    <row r="4891" spans="1:11" x14ac:dyDescent="0.2">
      <c r="A4891" s="8">
        <f>MAX($A$2:$A4890)+1</f>
        <v>3967</v>
      </c>
      <c r="B4891" s="8"/>
      <c r="C4891" s="9" t="str">
        <f t="shared" si="77"/>
        <v>Roanoke Valley Energy Facility I</v>
      </c>
      <c r="D4891" s="8"/>
      <c r="E4891" s="8"/>
      <c r="F4891" s="10"/>
      <c r="G4891" s="8">
        <v>54035</v>
      </c>
      <c r="H4891" s="8" t="s">
        <v>18624</v>
      </c>
      <c r="I4891" s="8" t="s">
        <v>3846</v>
      </c>
      <c r="J4891" s="8">
        <v>55808</v>
      </c>
      <c r="K4891" s="8" t="s">
        <v>33804</v>
      </c>
    </row>
    <row r="4892" spans="1:11" x14ac:dyDescent="0.2">
      <c r="A4892" s="8">
        <f>MAX($A$2:$A4891)+1</f>
        <v>3968</v>
      </c>
      <c r="B4892" s="8"/>
      <c r="C4892" s="9" t="str">
        <f t="shared" si="77"/>
        <v>Geo East Mesa II</v>
      </c>
      <c r="D4892" s="8"/>
      <c r="E4892" s="8"/>
      <c r="F4892" s="10"/>
      <c r="G4892" s="8">
        <v>54038</v>
      </c>
      <c r="H4892" s="8" t="s">
        <v>18625</v>
      </c>
      <c r="I4892" s="8" t="s">
        <v>2864</v>
      </c>
      <c r="J4892" s="8">
        <v>34691</v>
      </c>
      <c r="K4892" s="8" t="s">
        <v>33804</v>
      </c>
    </row>
    <row r="4893" spans="1:11" x14ac:dyDescent="0.2">
      <c r="A4893" s="8">
        <f>MAX($A$2:$A4892)+1</f>
        <v>3969</v>
      </c>
      <c r="B4893" s="8"/>
      <c r="C4893" s="9" t="str">
        <f t="shared" si="77"/>
        <v>Lockport Energy Associates LP</v>
      </c>
      <c r="D4893" s="8"/>
      <c r="E4893" s="8"/>
      <c r="F4893" s="10"/>
      <c r="G4893" s="8">
        <v>54041</v>
      </c>
      <c r="H4893" s="8" t="s">
        <v>2397</v>
      </c>
      <c r="I4893" s="8" t="s">
        <v>2397</v>
      </c>
      <c r="J4893" s="8">
        <v>11127</v>
      </c>
      <c r="K4893" s="8" t="s">
        <v>33804</v>
      </c>
    </row>
    <row r="4894" spans="1:11" x14ac:dyDescent="0.2">
      <c r="A4894" s="8">
        <f>MAX($A$2:$A4893)+1</f>
        <v>3970</v>
      </c>
      <c r="B4894" s="8"/>
      <c r="C4894" s="9" t="str">
        <f t="shared" si="77"/>
        <v>University of Illinois Cogen Facility</v>
      </c>
      <c r="D4894" s="8"/>
      <c r="E4894" s="8"/>
      <c r="F4894" s="10"/>
      <c r="G4894" s="8">
        <v>54044</v>
      </c>
      <c r="H4894" s="8" t="s">
        <v>18626</v>
      </c>
      <c r="I4894" s="8" t="s">
        <v>3688</v>
      </c>
      <c r="J4894" s="8">
        <v>19528</v>
      </c>
      <c r="K4894" s="8" t="s">
        <v>33804</v>
      </c>
    </row>
    <row r="4895" spans="1:11" x14ac:dyDescent="0.2">
      <c r="A4895" s="8">
        <f>MAX($A$2:$A4894)+1</f>
        <v>3971</v>
      </c>
      <c r="B4895" s="8"/>
      <c r="C4895" s="9" t="str">
        <f t="shared" si="77"/>
        <v>Pawtucket Power Associates</v>
      </c>
      <c r="D4895" s="8"/>
      <c r="E4895" s="8"/>
      <c r="F4895" s="10"/>
      <c r="G4895" s="8">
        <v>54056</v>
      </c>
      <c r="H4895" s="8" t="s">
        <v>18627</v>
      </c>
      <c r="I4895" s="8" t="s">
        <v>2915</v>
      </c>
      <c r="J4895" s="8">
        <v>14584</v>
      </c>
      <c r="K4895" s="8" t="s">
        <v>33804</v>
      </c>
    </row>
    <row r="4896" spans="1:11" x14ac:dyDescent="0.2">
      <c r="A4896" s="8">
        <f>MAX($A$2:$A4895)+1</f>
        <v>3972</v>
      </c>
      <c r="B4896" s="8"/>
      <c r="C4896" s="9" t="str">
        <f t="shared" si="77"/>
        <v>Riverview Energy Systems</v>
      </c>
      <c r="D4896" s="8"/>
      <c r="E4896" s="8"/>
      <c r="F4896" s="10"/>
      <c r="G4896" s="8">
        <v>54057</v>
      </c>
      <c r="H4896" s="8" t="s">
        <v>3121</v>
      </c>
      <c r="I4896" s="8" t="s">
        <v>3121</v>
      </c>
      <c r="J4896" s="8">
        <v>16073</v>
      </c>
      <c r="K4896" s="8" t="s">
        <v>33804</v>
      </c>
    </row>
    <row r="4897" spans="1:11" x14ac:dyDescent="0.2">
      <c r="A4897" s="8">
        <f>MAX($A$2:$A4896)+1</f>
        <v>3973</v>
      </c>
      <c r="B4897" s="8"/>
      <c r="C4897" s="9" t="str">
        <f t="shared" si="77"/>
        <v>Indeck Olean Energy Center</v>
      </c>
      <c r="D4897" s="8"/>
      <c r="E4897" s="8"/>
      <c r="F4897" s="10"/>
      <c r="G4897" s="8">
        <v>54076</v>
      </c>
      <c r="H4897" s="8" t="s">
        <v>18628</v>
      </c>
      <c r="I4897" s="8" t="s">
        <v>2189</v>
      </c>
      <c r="J4897" s="8">
        <v>9261</v>
      </c>
      <c r="K4897" s="8" t="s">
        <v>33804</v>
      </c>
    </row>
    <row r="4898" spans="1:11" x14ac:dyDescent="0.2">
      <c r="A4898" s="8">
        <f>MAX($A$2:$A4897)+1</f>
        <v>3974</v>
      </c>
      <c r="B4898" s="8"/>
      <c r="C4898" s="9" t="str">
        <f t="shared" si="77"/>
        <v>Spruance Genco LLC</v>
      </c>
      <c r="D4898" s="8"/>
      <c r="E4898" s="8"/>
      <c r="F4898" s="10"/>
      <c r="G4898" s="8">
        <v>54081</v>
      </c>
      <c r="H4898" s="8" t="s">
        <v>3373</v>
      </c>
      <c r="I4898" s="8" t="s">
        <v>3373</v>
      </c>
      <c r="J4898" s="8">
        <v>55740</v>
      </c>
      <c r="K4898" s="8" t="s">
        <v>33804</v>
      </c>
    </row>
    <row r="4899" spans="1:11" x14ac:dyDescent="0.2">
      <c r="A4899" s="8">
        <f>MAX($A$2:$A4898)+1</f>
        <v>3975</v>
      </c>
      <c r="B4899" s="8"/>
      <c r="C4899" s="9" t="str">
        <f t="shared" si="77"/>
        <v>Androscoggin Mill</v>
      </c>
      <c r="D4899" s="8"/>
      <c r="E4899" s="8"/>
      <c r="F4899" s="10"/>
      <c r="G4899" s="8">
        <v>54085</v>
      </c>
      <c r="H4899" s="8" t="s">
        <v>18629</v>
      </c>
      <c r="I4899" s="8" t="s">
        <v>3765</v>
      </c>
      <c r="J4899" s="8">
        <v>55738</v>
      </c>
      <c r="K4899" s="8" t="s">
        <v>33804</v>
      </c>
    </row>
    <row r="4900" spans="1:11" x14ac:dyDescent="0.2">
      <c r="A4900" s="8">
        <f>MAX($A$2:$A4899)+1</f>
        <v>3976</v>
      </c>
      <c r="B4900" s="8"/>
      <c r="C4900" s="9" t="str">
        <f t="shared" si="77"/>
        <v>International Paper Georgetown Mill</v>
      </c>
      <c r="D4900" s="8"/>
      <c r="E4900" s="8"/>
      <c r="F4900" s="10"/>
      <c r="G4900" s="8">
        <v>54087</v>
      </c>
      <c r="H4900" s="8" t="s">
        <v>18630</v>
      </c>
      <c r="I4900" s="8" t="s">
        <v>2229</v>
      </c>
      <c r="J4900" s="8">
        <v>9390</v>
      </c>
      <c r="K4900" s="8" t="s">
        <v>33804</v>
      </c>
    </row>
    <row r="4901" spans="1:11" x14ac:dyDescent="0.2">
      <c r="A4901" s="8">
        <f>MAX($A$2:$A4900)+1</f>
        <v>3977</v>
      </c>
      <c r="B4901" s="8"/>
      <c r="C4901" s="9" t="str">
        <f t="shared" si="77"/>
        <v>Mansfield Mill</v>
      </c>
      <c r="D4901" s="8"/>
      <c r="E4901" s="8"/>
      <c r="F4901" s="10"/>
      <c r="G4901" s="8">
        <v>54091</v>
      </c>
      <c r="H4901" s="8" t="s">
        <v>18631</v>
      </c>
      <c r="I4901" s="8" t="s">
        <v>2246</v>
      </c>
      <c r="J4901" s="8">
        <v>9312</v>
      </c>
      <c r="K4901" s="8" t="s">
        <v>33804</v>
      </c>
    </row>
    <row r="4902" spans="1:11" x14ac:dyDescent="0.2">
      <c r="A4902" s="8">
        <f>MAX($A$2:$A4901)+1</f>
        <v>3978</v>
      </c>
      <c r="B4902" s="8"/>
      <c r="C4902" s="9" t="str">
        <f t="shared" si="77"/>
        <v>International Paper Riverdale Mill</v>
      </c>
      <c r="D4902" s="8"/>
      <c r="E4902" s="8"/>
      <c r="F4902" s="10"/>
      <c r="G4902" s="8">
        <v>54096</v>
      </c>
      <c r="H4902" s="8" t="s">
        <v>18632</v>
      </c>
      <c r="I4902" s="8" t="s">
        <v>2232</v>
      </c>
      <c r="J4902" s="8">
        <v>9393</v>
      </c>
      <c r="K4902" s="8" t="s">
        <v>33804</v>
      </c>
    </row>
    <row r="4903" spans="1:11" x14ac:dyDescent="0.2">
      <c r="A4903" s="8">
        <f>MAX($A$2:$A4902)+1</f>
        <v>3979</v>
      </c>
      <c r="B4903" s="8"/>
      <c r="C4903" s="9" t="str">
        <f t="shared" si="77"/>
        <v>International Paper Texarkana Mill</v>
      </c>
      <c r="D4903" s="8"/>
      <c r="E4903" s="8"/>
      <c r="F4903" s="10"/>
      <c r="G4903" s="8">
        <v>54097</v>
      </c>
      <c r="H4903" s="8" t="s">
        <v>18633</v>
      </c>
      <c r="I4903" s="8" t="s">
        <v>2226</v>
      </c>
      <c r="J4903" s="8">
        <v>9385</v>
      </c>
      <c r="K4903" s="8" t="s">
        <v>33804</v>
      </c>
    </row>
    <row r="4904" spans="1:11" x14ac:dyDescent="0.2">
      <c r="A4904" s="8">
        <f>MAX($A$2:$A4903)+1</f>
        <v>3980</v>
      </c>
      <c r="B4904" s="8"/>
      <c r="C4904" s="9" t="str">
        <f t="shared" si="77"/>
        <v>Kaukauna Paper Mill</v>
      </c>
      <c r="D4904" s="8"/>
      <c r="E4904" s="8"/>
      <c r="F4904" s="10"/>
      <c r="G4904" s="8">
        <v>54098</v>
      </c>
      <c r="H4904" s="8" t="s">
        <v>18634</v>
      </c>
      <c r="I4904" s="8" t="s">
        <v>3566</v>
      </c>
      <c r="J4904" s="8">
        <v>54738</v>
      </c>
      <c r="K4904" s="8" t="s">
        <v>33804</v>
      </c>
    </row>
    <row r="4905" spans="1:11" x14ac:dyDescent="0.2">
      <c r="A4905" s="8">
        <f>MAX($A$2:$A4904)+1</f>
        <v>3981</v>
      </c>
      <c r="B4905" s="8"/>
      <c r="C4905" s="9" t="str">
        <f t="shared" si="77"/>
        <v>Ticonderoga Mill</v>
      </c>
      <c r="D4905" s="8"/>
      <c r="E4905" s="8"/>
      <c r="F4905" s="10"/>
      <c r="G4905" s="8">
        <v>54099</v>
      </c>
      <c r="H4905" s="8" t="s">
        <v>18635</v>
      </c>
      <c r="I4905" s="8" t="s">
        <v>2247</v>
      </c>
      <c r="J4905" s="8">
        <v>9350</v>
      </c>
      <c r="K4905" s="8" t="s">
        <v>33804</v>
      </c>
    </row>
    <row r="4906" spans="1:11" x14ac:dyDescent="0.2">
      <c r="A4906" s="8">
        <f>MAX($A$2:$A4905)+1</f>
        <v>3982</v>
      </c>
      <c r="B4906" s="8"/>
      <c r="C4906" s="9" t="str">
        <f t="shared" si="77"/>
        <v>International Paper Vicksburg Mill</v>
      </c>
      <c r="D4906" s="8"/>
      <c r="E4906" s="8"/>
      <c r="F4906" s="10"/>
      <c r="G4906" s="8">
        <v>54100</v>
      </c>
      <c r="H4906" s="8" t="s">
        <v>18636</v>
      </c>
      <c r="I4906" s="8" t="s">
        <v>2233</v>
      </c>
      <c r="J4906" s="8">
        <v>9382</v>
      </c>
      <c r="K4906" s="8" t="s">
        <v>33804</v>
      </c>
    </row>
    <row r="4907" spans="1:11" x14ac:dyDescent="0.2">
      <c r="A4907" s="8">
        <f>MAX($A$2:$A4906)+1</f>
        <v>3983</v>
      </c>
      <c r="B4907" s="8"/>
      <c r="C4907" s="9" t="str">
        <f t="shared" si="77"/>
        <v>Georgia-Pacific Cedar Springs</v>
      </c>
      <c r="D4907" s="8"/>
      <c r="E4907" s="8"/>
      <c r="F4907" s="10"/>
      <c r="G4907" s="8">
        <v>54101</v>
      </c>
      <c r="H4907" s="8" t="s">
        <v>18637</v>
      </c>
      <c r="I4907" s="8" t="s">
        <v>1995</v>
      </c>
      <c r="J4907" s="8">
        <v>7172</v>
      </c>
      <c r="K4907" s="8" t="s">
        <v>33804</v>
      </c>
    </row>
    <row r="4908" spans="1:11" x14ac:dyDescent="0.2">
      <c r="A4908" s="8">
        <f>MAX($A$2:$A4907)+1</f>
        <v>3984</v>
      </c>
      <c r="B4908" s="8"/>
      <c r="C4908" s="9" t="str">
        <f t="shared" si="77"/>
        <v>Port Edwards Mill</v>
      </c>
      <c r="D4908" s="8"/>
      <c r="E4908" s="8"/>
      <c r="F4908" s="10"/>
      <c r="G4908" s="8">
        <v>54103</v>
      </c>
      <c r="H4908" s="8" t="s">
        <v>18638</v>
      </c>
      <c r="I4908" s="8" t="s">
        <v>1616</v>
      </c>
      <c r="J4908" s="8">
        <v>5033</v>
      </c>
      <c r="K4908" s="8" t="s">
        <v>33804</v>
      </c>
    </row>
    <row r="4909" spans="1:11" x14ac:dyDescent="0.2">
      <c r="A4909" s="8">
        <f>MAX($A$2:$A4908)+1</f>
        <v>3985</v>
      </c>
      <c r="B4909" s="8"/>
      <c r="C4909" s="9" t="str">
        <f t="shared" si="77"/>
        <v>Ashdown</v>
      </c>
      <c r="D4909" s="8"/>
      <c r="E4909" s="8"/>
      <c r="F4909" s="10"/>
      <c r="G4909" s="8">
        <v>54104</v>
      </c>
      <c r="H4909" s="8" t="s">
        <v>18639</v>
      </c>
      <c r="I4909" s="8" t="s">
        <v>1616</v>
      </c>
      <c r="J4909" s="8">
        <v>5262</v>
      </c>
      <c r="K4909" s="8" t="s">
        <v>33804</v>
      </c>
    </row>
    <row r="4910" spans="1:11" x14ac:dyDescent="0.2">
      <c r="A4910" s="8">
        <f>MAX($A$2:$A4909)+1</f>
        <v>3986</v>
      </c>
      <c r="B4910" s="8"/>
      <c r="C4910" s="9" t="str">
        <f t="shared" si="77"/>
        <v>Second Imperial Geothermal</v>
      </c>
      <c r="D4910" s="8"/>
      <c r="E4910" s="8"/>
      <c r="F4910" s="10"/>
      <c r="G4910" s="8">
        <v>54111</v>
      </c>
      <c r="H4910" s="8" t="s">
        <v>18640</v>
      </c>
      <c r="I4910" s="8" t="s">
        <v>2853</v>
      </c>
      <c r="J4910" s="8">
        <v>49748</v>
      </c>
      <c r="K4910" s="8" t="s">
        <v>33804</v>
      </c>
    </row>
    <row r="4911" spans="1:11" x14ac:dyDescent="0.2">
      <c r="A4911" s="8">
        <f>MAX($A$2:$A4910)+1</f>
        <v>3987</v>
      </c>
      <c r="B4911" s="8"/>
      <c r="C4911" s="9" t="str">
        <f t="shared" si="77"/>
        <v>Kennedy International Airport Cogen</v>
      </c>
      <c r="D4911" s="8"/>
      <c r="E4911" s="8"/>
      <c r="F4911" s="10"/>
      <c r="G4911" s="8">
        <v>54114</v>
      </c>
      <c r="H4911" s="8" t="s">
        <v>18641</v>
      </c>
      <c r="I4911" s="8" t="s">
        <v>2308</v>
      </c>
      <c r="J4911" s="8">
        <v>10349</v>
      </c>
      <c r="K4911" s="8" t="s">
        <v>33804</v>
      </c>
    </row>
    <row r="4912" spans="1:11" x14ac:dyDescent="0.2">
      <c r="A4912" s="8">
        <f>MAX($A$2:$A4911)+1</f>
        <v>3988</v>
      </c>
      <c r="B4912" s="8"/>
      <c r="C4912" s="9" t="str">
        <f t="shared" si="77"/>
        <v>Mechanic Falls</v>
      </c>
      <c r="D4912" s="8"/>
      <c r="E4912" s="8"/>
      <c r="F4912" s="10"/>
      <c r="G4912" s="8">
        <v>54123</v>
      </c>
      <c r="H4912" s="8" t="s">
        <v>18642</v>
      </c>
      <c r="I4912" s="8" t="s">
        <v>2292</v>
      </c>
      <c r="J4912" s="8">
        <v>56839</v>
      </c>
      <c r="K4912" s="8" t="s">
        <v>33804</v>
      </c>
    </row>
    <row r="4913" spans="1:11" x14ac:dyDescent="0.2">
      <c r="A4913" s="8">
        <f>MAX($A$2:$A4912)+1</f>
        <v>3989</v>
      </c>
      <c r="B4913" s="8"/>
      <c r="C4913" s="9" t="str">
        <f t="shared" si="77"/>
        <v>Pittsfield Hydro</v>
      </c>
      <c r="D4913" s="8"/>
      <c r="E4913" s="8"/>
      <c r="F4913" s="10"/>
      <c r="G4913" s="8">
        <v>54124</v>
      </c>
      <c r="H4913" s="8" t="s">
        <v>18643</v>
      </c>
      <c r="I4913" s="8" t="s">
        <v>2290</v>
      </c>
      <c r="J4913" s="8">
        <v>56837</v>
      </c>
      <c r="K4913" s="8" t="s">
        <v>33804</v>
      </c>
    </row>
    <row r="4914" spans="1:11" x14ac:dyDescent="0.2">
      <c r="A4914" s="8">
        <f>MAX($A$2:$A4913)+1</f>
        <v>3990</v>
      </c>
      <c r="B4914" s="8"/>
      <c r="C4914" s="9" t="str">
        <f t="shared" si="77"/>
        <v>Fortistar North Tonawanda</v>
      </c>
      <c r="D4914" s="8"/>
      <c r="E4914" s="8"/>
      <c r="F4914" s="10"/>
      <c r="G4914" s="8">
        <v>54131</v>
      </c>
      <c r="H4914" s="8" t="s">
        <v>7643</v>
      </c>
      <c r="I4914" s="8" t="s">
        <v>2743</v>
      </c>
      <c r="J4914" s="8">
        <v>50136</v>
      </c>
      <c r="K4914" s="8" t="s">
        <v>33804</v>
      </c>
    </row>
    <row r="4915" spans="1:11" x14ac:dyDescent="0.2">
      <c r="A4915" s="8">
        <f>MAX($A$2:$A4914)+1</f>
        <v>3991</v>
      </c>
      <c r="B4915" s="8"/>
      <c r="C4915" s="9" t="str">
        <f t="shared" si="77"/>
        <v>Great Lakes Hydro America - ME</v>
      </c>
      <c r="D4915" s="8"/>
      <c r="E4915" s="8"/>
      <c r="F4915" s="10"/>
      <c r="G4915" s="8">
        <v>54134</v>
      </c>
      <c r="H4915" s="8" t="s">
        <v>18644</v>
      </c>
      <c r="I4915" s="8" t="s">
        <v>2035</v>
      </c>
      <c r="J4915" s="8">
        <v>7595</v>
      </c>
      <c r="K4915" s="8" t="s">
        <v>33804</v>
      </c>
    </row>
    <row r="4916" spans="1:11" x14ac:dyDescent="0.2">
      <c r="A4916" s="8">
        <f>MAX($A$2:$A4915)+1</f>
        <v>3992</v>
      </c>
      <c r="B4916" s="8"/>
      <c r="C4916" s="9" t="str">
        <f t="shared" si="77"/>
        <v>Hillcrest Pump Station</v>
      </c>
      <c r="D4916" s="8"/>
      <c r="E4916" s="8"/>
      <c r="F4916" s="10"/>
      <c r="G4916" s="8">
        <v>54142</v>
      </c>
      <c r="H4916" s="8" t="s">
        <v>18645</v>
      </c>
      <c r="I4916" s="8" t="s">
        <v>1576</v>
      </c>
      <c r="J4916" s="8">
        <v>5068</v>
      </c>
      <c r="K4916" s="8" t="s">
        <v>33804</v>
      </c>
    </row>
    <row r="4917" spans="1:11" x14ac:dyDescent="0.2">
      <c r="A4917" s="8">
        <f>MAX($A$2:$A4916)+1</f>
        <v>3993</v>
      </c>
      <c r="B4917" s="8"/>
      <c r="C4917" s="9" t="str">
        <f t="shared" si="77"/>
        <v>Hydro Kennebec Project</v>
      </c>
      <c r="D4917" s="8"/>
      <c r="E4917" s="8"/>
      <c r="F4917" s="10"/>
      <c r="G4917" s="8">
        <v>54148</v>
      </c>
      <c r="H4917" s="8" t="s">
        <v>18646</v>
      </c>
      <c r="I4917" s="8" t="s">
        <v>2164</v>
      </c>
      <c r="J4917" s="8">
        <v>56597</v>
      </c>
      <c r="K4917" s="8" t="s">
        <v>33804</v>
      </c>
    </row>
    <row r="4918" spans="1:11" x14ac:dyDescent="0.2">
      <c r="A4918" s="8">
        <f>MAX($A$2:$A4917)+1</f>
        <v>3994</v>
      </c>
      <c r="B4918" s="8"/>
      <c r="C4918" s="9" t="str">
        <f t="shared" si="77"/>
        <v>Stony Brook Cogen Plant</v>
      </c>
      <c r="D4918" s="8"/>
      <c r="E4918" s="8"/>
      <c r="F4918" s="10"/>
      <c r="G4918" s="8">
        <v>54149</v>
      </c>
      <c r="H4918" s="8" t="s">
        <v>18647</v>
      </c>
      <c r="I4918" s="8" t="s">
        <v>2731</v>
      </c>
      <c r="J4918" s="8">
        <v>13587</v>
      </c>
      <c r="K4918" s="8" t="s">
        <v>33804</v>
      </c>
    </row>
    <row r="4919" spans="1:11" x14ac:dyDescent="0.2">
      <c r="A4919" s="8">
        <f>MAX($A$2:$A4918)+1</f>
        <v>3995</v>
      </c>
      <c r="B4919" s="8"/>
      <c r="C4919" s="9" t="str">
        <f t="shared" si="77"/>
        <v>Iowa State University</v>
      </c>
      <c r="D4919" s="8"/>
      <c r="E4919" s="8"/>
      <c r="F4919" s="10"/>
      <c r="G4919" s="8">
        <v>54201</v>
      </c>
      <c r="H4919" s="8" t="s">
        <v>2243</v>
      </c>
      <c r="I4919" s="8" t="s">
        <v>2243</v>
      </c>
      <c r="J4919" s="8">
        <v>9434</v>
      </c>
      <c r="K4919" s="8" t="s">
        <v>33804</v>
      </c>
    </row>
    <row r="4920" spans="1:11" x14ac:dyDescent="0.2">
      <c r="A4920" s="8">
        <f>MAX($A$2:$A4919)+1</f>
        <v>3996</v>
      </c>
      <c r="B4920" s="8"/>
      <c r="C4920" s="9" t="str">
        <f t="shared" si="77"/>
        <v>Mississippi Baptist Medical Center</v>
      </c>
      <c r="D4920" s="8"/>
      <c r="E4920" s="8"/>
      <c r="F4920" s="10"/>
      <c r="G4920" s="8">
        <v>54203</v>
      </c>
      <c r="H4920" s="8" t="s">
        <v>18648</v>
      </c>
      <c r="I4920" s="8" t="s">
        <v>2577</v>
      </c>
      <c r="J4920" s="8">
        <v>12704</v>
      </c>
      <c r="K4920" s="8" t="s">
        <v>33804</v>
      </c>
    </row>
    <row r="4921" spans="1:11" x14ac:dyDescent="0.2">
      <c r="A4921" s="8">
        <f>MAX($A$2:$A4920)+1</f>
        <v>3997</v>
      </c>
      <c r="B4921" s="8"/>
      <c r="C4921" s="9" t="str">
        <f t="shared" si="77"/>
        <v>ArcelorMittal Warren</v>
      </c>
      <c r="D4921" s="8"/>
      <c r="E4921" s="8"/>
      <c r="F4921" s="10"/>
      <c r="G4921" s="8">
        <v>54207</v>
      </c>
      <c r="H4921" s="8" t="s">
        <v>18649</v>
      </c>
      <c r="I4921" s="8" t="s">
        <v>642</v>
      </c>
      <c r="J4921" s="8">
        <v>56616</v>
      </c>
      <c r="K4921" s="8" t="s">
        <v>33804</v>
      </c>
    </row>
    <row r="4922" spans="1:11" x14ac:dyDescent="0.2">
      <c r="A4922" s="8">
        <f>MAX($A$2:$A4921)+1</f>
        <v>3998</v>
      </c>
      <c r="B4922" s="8"/>
      <c r="C4922" s="9" t="str">
        <f t="shared" si="77"/>
        <v>American Crystal Sugar Hillsboro</v>
      </c>
      <c r="D4922" s="8"/>
      <c r="E4922" s="8"/>
      <c r="F4922" s="10"/>
      <c r="G4922" s="8">
        <v>54210</v>
      </c>
      <c r="H4922" s="8" t="s">
        <v>18650</v>
      </c>
      <c r="I4922" s="8" t="s">
        <v>602</v>
      </c>
      <c r="J4922" s="8">
        <v>491</v>
      </c>
      <c r="K4922" s="8" t="s">
        <v>33804</v>
      </c>
    </row>
    <row r="4923" spans="1:11" x14ac:dyDescent="0.2">
      <c r="A4923" s="8">
        <f>MAX($A$2:$A4922)+1</f>
        <v>3999</v>
      </c>
      <c r="B4923" s="8"/>
      <c r="C4923" s="9" t="str">
        <f t="shared" si="77"/>
        <v>American Crystal Sugar Moorhead</v>
      </c>
      <c r="D4923" s="8"/>
      <c r="E4923" s="8"/>
      <c r="F4923" s="10"/>
      <c r="G4923" s="8">
        <v>54211</v>
      </c>
      <c r="H4923" s="8" t="s">
        <v>18651</v>
      </c>
      <c r="I4923" s="8" t="s">
        <v>602</v>
      </c>
      <c r="J4923" s="8">
        <v>491</v>
      </c>
      <c r="K4923" s="8" t="s">
        <v>33804</v>
      </c>
    </row>
    <row r="4924" spans="1:11" x14ac:dyDescent="0.2">
      <c r="A4924" s="8">
        <f>MAX($A$2:$A4923)+1</f>
        <v>4000</v>
      </c>
      <c r="B4924" s="8"/>
      <c r="C4924" s="9" t="str">
        <f t="shared" si="77"/>
        <v>American Crystal Sugar Crookston</v>
      </c>
      <c r="D4924" s="8"/>
      <c r="E4924" s="8"/>
      <c r="F4924" s="10"/>
      <c r="G4924" s="8">
        <v>54212</v>
      </c>
      <c r="H4924" s="8" t="s">
        <v>18652</v>
      </c>
      <c r="I4924" s="8" t="s">
        <v>602</v>
      </c>
      <c r="J4924" s="8">
        <v>491</v>
      </c>
      <c r="K4924" s="8" t="s">
        <v>33804</v>
      </c>
    </row>
    <row r="4925" spans="1:11" x14ac:dyDescent="0.2">
      <c r="A4925" s="8">
        <f>MAX($A$2:$A4924)+1</f>
        <v>4001</v>
      </c>
      <c r="B4925" s="8"/>
      <c r="C4925" s="9" t="str">
        <f t="shared" si="77"/>
        <v>American Crystal Sugar Drayton</v>
      </c>
      <c r="D4925" s="8"/>
      <c r="E4925" s="8"/>
      <c r="F4925" s="10"/>
      <c r="G4925" s="8">
        <v>54213</v>
      </c>
      <c r="H4925" s="8" t="s">
        <v>18653</v>
      </c>
      <c r="I4925" s="8" t="s">
        <v>602</v>
      </c>
      <c r="J4925" s="8">
        <v>491</v>
      </c>
      <c r="K4925" s="8" t="s">
        <v>33804</v>
      </c>
    </row>
    <row r="4926" spans="1:11" x14ac:dyDescent="0.2">
      <c r="A4926" s="8">
        <f>MAX($A$2:$A4925)+1</f>
        <v>4002</v>
      </c>
      <c r="B4926" s="8"/>
      <c r="C4926" s="9" t="str">
        <f t="shared" si="77"/>
        <v>American Crystal Sugar East Grand Forks</v>
      </c>
      <c r="D4926" s="8"/>
      <c r="E4926" s="8"/>
      <c r="F4926" s="10"/>
      <c r="G4926" s="8">
        <v>54214</v>
      </c>
      <c r="H4926" s="8" t="s">
        <v>18654</v>
      </c>
      <c r="I4926" s="8" t="s">
        <v>602</v>
      </c>
      <c r="J4926" s="8">
        <v>491</v>
      </c>
      <c r="K4926" s="8" t="s">
        <v>33804</v>
      </c>
    </row>
    <row r="4927" spans="1:11" x14ac:dyDescent="0.2">
      <c r="A4927" s="8">
        <f>MAX($A$2:$A4926)+1</f>
        <v>4003</v>
      </c>
      <c r="B4927" s="8"/>
      <c r="C4927" s="9" t="str">
        <f t="shared" si="77"/>
        <v>U S Alliance Coosa Pines</v>
      </c>
      <c r="D4927" s="8"/>
      <c r="E4927" s="8"/>
      <c r="F4927" s="10"/>
      <c r="G4927" s="8">
        <v>54216</v>
      </c>
      <c r="H4927" s="8" t="s">
        <v>18655</v>
      </c>
      <c r="I4927" s="8" t="s">
        <v>799</v>
      </c>
      <c r="J4927" s="8">
        <v>2053</v>
      </c>
      <c r="K4927" s="8" t="s">
        <v>33804</v>
      </c>
    </row>
    <row r="4928" spans="1:11" x14ac:dyDescent="0.2">
      <c r="A4928" s="8">
        <f>MAX($A$2:$A4927)+1</f>
        <v>4004</v>
      </c>
      <c r="B4928" s="8"/>
      <c r="C4928" s="9" t="str">
        <f t="shared" si="77"/>
        <v>Franklin Heating Station</v>
      </c>
      <c r="D4928" s="8"/>
      <c r="E4928" s="8"/>
      <c r="F4928" s="10"/>
      <c r="G4928" s="8">
        <v>54224</v>
      </c>
      <c r="H4928" s="8" t="s">
        <v>1919</v>
      </c>
      <c r="I4928" s="8" t="s">
        <v>1919</v>
      </c>
      <c r="J4928" s="8">
        <v>6738</v>
      </c>
      <c r="K4928" s="8" t="s">
        <v>33804</v>
      </c>
    </row>
    <row r="4929" spans="1:11" x14ac:dyDescent="0.2">
      <c r="A4929" s="8">
        <f>MAX($A$2:$A4928)+1</f>
        <v>4005</v>
      </c>
      <c r="B4929" s="8"/>
      <c r="C4929" s="9" t="str">
        <f t="shared" si="77"/>
        <v>Gillette SBMC</v>
      </c>
      <c r="D4929" s="8"/>
      <c r="E4929" s="8"/>
      <c r="F4929" s="10"/>
      <c r="G4929" s="8">
        <v>54225</v>
      </c>
      <c r="H4929" s="8" t="s">
        <v>18656</v>
      </c>
      <c r="I4929" s="8" t="s">
        <v>3554</v>
      </c>
      <c r="J4929" s="8">
        <v>7209</v>
      </c>
      <c r="K4929" s="8" t="s">
        <v>33804</v>
      </c>
    </row>
    <row r="4930" spans="1:11" x14ac:dyDescent="0.2">
      <c r="A4930" s="8">
        <f>MAX($A$2:$A4929)+1</f>
        <v>4006</v>
      </c>
      <c r="B4930" s="8"/>
      <c r="C4930" s="9" t="str">
        <f t="shared" si="77"/>
        <v>Erving Paper Mills</v>
      </c>
      <c r="D4930" s="8"/>
      <c r="E4930" s="8"/>
      <c r="F4930" s="10"/>
      <c r="G4930" s="8">
        <v>54228</v>
      </c>
      <c r="H4930" s="8" t="s">
        <v>18657</v>
      </c>
      <c r="I4930" s="8" t="s">
        <v>1767</v>
      </c>
      <c r="J4930" s="8">
        <v>5989</v>
      </c>
      <c r="K4930" s="8" t="s">
        <v>33804</v>
      </c>
    </row>
    <row r="4931" spans="1:11" x14ac:dyDescent="0.2">
      <c r="A4931" s="8">
        <f>MAX($A$2:$A4930)+1</f>
        <v>4007</v>
      </c>
      <c r="B4931" s="8"/>
      <c r="C4931" s="9" t="str">
        <f t="shared" si="77"/>
        <v>Pfizer Groton Plant</v>
      </c>
      <c r="D4931" s="8"/>
      <c r="E4931" s="8"/>
      <c r="F4931" s="10"/>
      <c r="G4931" s="8">
        <v>54236</v>
      </c>
      <c r="H4931" s="8" t="s">
        <v>18658</v>
      </c>
      <c r="I4931" s="8" t="s">
        <v>2940</v>
      </c>
      <c r="J4931" s="8">
        <v>14928</v>
      </c>
      <c r="K4931" s="8" t="s">
        <v>33804</v>
      </c>
    </row>
    <row r="4932" spans="1:11" x14ac:dyDescent="0.2">
      <c r="A4932" s="8">
        <f>MAX($A$2:$A4931)+1</f>
        <v>4008</v>
      </c>
      <c r="B4932" s="8"/>
      <c r="C4932" s="9" t="str">
        <f t="shared" si="77"/>
        <v>Stockton Biomass</v>
      </c>
      <c r="D4932" s="8"/>
      <c r="E4932" s="8"/>
      <c r="F4932" s="10"/>
      <c r="G4932" s="8">
        <v>54238</v>
      </c>
      <c r="H4932" s="8" t="s">
        <v>18659</v>
      </c>
      <c r="I4932" s="8" t="s">
        <v>1643</v>
      </c>
      <c r="J4932" s="8">
        <v>56652</v>
      </c>
      <c r="K4932" s="8" t="s">
        <v>33804</v>
      </c>
    </row>
    <row r="4933" spans="1:11" x14ac:dyDescent="0.2">
      <c r="A4933" s="8">
        <f>MAX($A$2:$A4932)+1</f>
        <v>4009</v>
      </c>
      <c r="B4933" s="8"/>
      <c r="C4933" s="9" t="str">
        <f t="shared" si="77"/>
        <v>Naval Submarine Base Kings Bay</v>
      </c>
      <c r="D4933" s="8"/>
      <c r="E4933" s="8"/>
      <c r="F4933" s="10"/>
      <c r="G4933" s="8">
        <v>54239</v>
      </c>
      <c r="H4933" s="8" t="s">
        <v>18660</v>
      </c>
      <c r="I4933" s="8" t="s">
        <v>2316</v>
      </c>
      <c r="J4933" s="8">
        <v>10339</v>
      </c>
      <c r="K4933" s="8" t="s">
        <v>33804</v>
      </c>
    </row>
    <row r="4934" spans="1:11" x14ac:dyDescent="0.2">
      <c r="A4934" s="8">
        <f>MAX($A$2:$A4933)+1</f>
        <v>4010</v>
      </c>
      <c r="B4934" s="8"/>
      <c r="C4934" s="9" t="str">
        <f t="shared" si="77"/>
        <v>Louisiana Tech University Power Plant</v>
      </c>
      <c r="D4934" s="8"/>
      <c r="E4934" s="8"/>
      <c r="F4934" s="10"/>
      <c r="G4934" s="8">
        <v>54240</v>
      </c>
      <c r="H4934" s="8" t="s">
        <v>18661</v>
      </c>
      <c r="I4934" s="8" t="s">
        <v>2423</v>
      </c>
      <c r="J4934" s="8">
        <v>11233</v>
      </c>
      <c r="K4934" s="8" t="s">
        <v>33804</v>
      </c>
    </row>
    <row r="4935" spans="1:11" x14ac:dyDescent="0.2">
      <c r="A4935" s="8">
        <f>MAX($A$2:$A4934)+1</f>
        <v>4011</v>
      </c>
      <c r="B4935" s="8"/>
      <c r="C4935" s="9" t="str">
        <f t="shared" si="77"/>
        <v>Smith Falls Hydro Project</v>
      </c>
      <c r="D4935" s="8"/>
      <c r="E4935" s="8"/>
      <c r="F4935" s="10"/>
      <c r="G4935" s="8">
        <v>54249</v>
      </c>
      <c r="H4935" s="8" t="s">
        <v>18662</v>
      </c>
      <c r="I4935" s="8" t="s">
        <v>1780</v>
      </c>
      <c r="J4935" s="8">
        <v>6013</v>
      </c>
      <c r="K4935" s="8" t="s">
        <v>33804</v>
      </c>
    </row>
    <row r="4936" spans="1:11" x14ac:dyDescent="0.2">
      <c r="A4936" s="8">
        <f>MAX($A$2:$A4935)+1</f>
        <v>4012</v>
      </c>
      <c r="B4936" s="8"/>
      <c r="C4936" s="9" t="str">
        <f t="shared" ref="C4936:C4999" si="78">IF(H4936="",F4936,H4936)</f>
        <v>Newman (PA)</v>
      </c>
      <c r="D4936" s="8"/>
      <c r="E4936" s="8"/>
      <c r="F4936" s="10"/>
      <c r="G4936" s="8">
        <v>54250</v>
      </c>
      <c r="H4936" s="8" t="s">
        <v>18663</v>
      </c>
      <c r="I4936" s="8" t="s">
        <v>2706</v>
      </c>
      <c r="J4936" s="8">
        <v>13542</v>
      </c>
      <c r="K4936" s="8" t="s">
        <v>33804</v>
      </c>
    </row>
    <row r="4937" spans="1:11" x14ac:dyDescent="0.2">
      <c r="A4937" s="8">
        <f>MAX($A$2:$A4936)+1</f>
        <v>4013</v>
      </c>
      <c r="B4937" s="8"/>
      <c r="C4937" s="9" t="str">
        <f t="shared" si="78"/>
        <v>Opal Springs Hydro</v>
      </c>
      <c r="D4937" s="8"/>
      <c r="E4937" s="8"/>
      <c r="F4937" s="10"/>
      <c r="G4937" s="8">
        <v>54251</v>
      </c>
      <c r="H4937" s="8" t="s">
        <v>18664</v>
      </c>
      <c r="I4937" s="8" t="s">
        <v>1582</v>
      </c>
      <c r="J4937" s="8">
        <v>42744</v>
      </c>
      <c r="K4937" s="8" t="s">
        <v>33804</v>
      </c>
    </row>
    <row r="4938" spans="1:11" x14ac:dyDescent="0.2">
      <c r="A4938" s="8">
        <f>MAX($A$2:$A4937)+1</f>
        <v>4014</v>
      </c>
      <c r="B4938" s="8"/>
      <c r="C4938" s="9" t="str">
        <f t="shared" si="78"/>
        <v>Westwind Trust</v>
      </c>
      <c r="D4938" s="8"/>
      <c r="E4938" s="8"/>
      <c r="F4938" s="10"/>
      <c r="G4938" s="8">
        <v>54258</v>
      </c>
      <c r="H4938" s="8" t="s">
        <v>7994</v>
      </c>
      <c r="I4938" s="8" t="s">
        <v>2683</v>
      </c>
      <c r="J4938" s="8">
        <v>59099</v>
      </c>
      <c r="K4938" s="8" t="s">
        <v>33804</v>
      </c>
    </row>
    <row r="4939" spans="1:11" x14ac:dyDescent="0.2">
      <c r="A4939" s="8">
        <f>MAX($A$2:$A4938)+1</f>
        <v>4015</v>
      </c>
      <c r="B4939" s="8"/>
      <c r="C4939" s="9" t="str">
        <f t="shared" si="78"/>
        <v>Warm Springs Hydro Project</v>
      </c>
      <c r="D4939" s="8"/>
      <c r="E4939" s="8"/>
      <c r="F4939" s="10"/>
      <c r="G4939" s="8">
        <v>54261</v>
      </c>
      <c r="H4939" s="8" t="s">
        <v>18665</v>
      </c>
      <c r="I4939" s="8" t="s">
        <v>3337</v>
      </c>
      <c r="J4939" s="8">
        <v>21944</v>
      </c>
      <c r="K4939" s="8" t="s">
        <v>33804</v>
      </c>
    </row>
    <row r="4940" spans="1:11" x14ac:dyDescent="0.2">
      <c r="A4940" s="8">
        <f>MAX($A$2:$A4939)+1</f>
        <v>4016</v>
      </c>
      <c r="B4940" s="8"/>
      <c r="C4940" s="9" t="str">
        <f t="shared" si="78"/>
        <v>Saint Marys Hospital Power Plant</v>
      </c>
      <c r="D4940" s="8"/>
      <c r="E4940" s="8"/>
      <c r="F4940" s="10"/>
      <c r="G4940" s="8">
        <v>54262</v>
      </c>
      <c r="H4940" s="8" t="s">
        <v>18666</v>
      </c>
      <c r="I4940" s="8" t="s">
        <v>3389</v>
      </c>
      <c r="J4940" s="8">
        <v>17897</v>
      </c>
      <c r="K4940" s="8" t="s">
        <v>33804</v>
      </c>
    </row>
    <row r="4941" spans="1:11" x14ac:dyDescent="0.2">
      <c r="A4941" s="8">
        <f>MAX($A$2:$A4940)+1</f>
        <v>4017</v>
      </c>
      <c r="B4941" s="8"/>
      <c r="C4941" s="9" t="str">
        <f t="shared" si="78"/>
        <v>Koma Kulshan Associates</v>
      </c>
      <c r="D4941" s="8"/>
      <c r="E4941" s="8"/>
      <c r="F4941" s="10"/>
      <c r="G4941" s="8">
        <v>54267</v>
      </c>
      <c r="H4941" s="8" t="s">
        <v>8063</v>
      </c>
      <c r="I4941" s="8" t="s">
        <v>1492</v>
      </c>
      <c r="J4941" s="8">
        <v>4436</v>
      </c>
      <c r="K4941" s="8" t="s">
        <v>33804</v>
      </c>
    </row>
    <row r="4942" spans="1:11" x14ac:dyDescent="0.2">
      <c r="A4942" s="8">
        <f>MAX($A$2:$A4941)+1</f>
        <v>4018</v>
      </c>
      <c r="B4942" s="8"/>
      <c r="C4942" s="9" t="str">
        <f t="shared" si="78"/>
        <v>March Point Cogeneration</v>
      </c>
      <c r="D4942" s="8"/>
      <c r="E4942" s="8"/>
      <c r="F4942" s="10"/>
      <c r="G4942" s="8">
        <v>54268</v>
      </c>
      <c r="H4942" s="8" t="s">
        <v>18667</v>
      </c>
      <c r="I4942" s="8" t="s">
        <v>2458</v>
      </c>
      <c r="J4942" s="8">
        <v>11459</v>
      </c>
      <c r="K4942" s="8" t="s">
        <v>33804</v>
      </c>
    </row>
    <row r="4943" spans="1:11" x14ac:dyDescent="0.2">
      <c r="A4943" s="8">
        <f>MAX($A$2:$A4942)+1</f>
        <v>4019</v>
      </c>
      <c r="B4943" s="8"/>
      <c r="C4943" s="9" t="str">
        <f t="shared" si="78"/>
        <v>Saguaro Power</v>
      </c>
      <c r="D4943" s="8"/>
      <c r="E4943" s="8"/>
      <c r="F4943" s="10"/>
      <c r="G4943" s="8">
        <v>54271</v>
      </c>
      <c r="H4943" s="8" t="s">
        <v>18668</v>
      </c>
      <c r="I4943" s="8" t="s">
        <v>3179</v>
      </c>
      <c r="J4943" s="8">
        <v>16553</v>
      </c>
      <c r="K4943" s="8" t="s">
        <v>33804</v>
      </c>
    </row>
    <row r="4944" spans="1:11" x14ac:dyDescent="0.2">
      <c r="A4944" s="8">
        <f>MAX($A$2:$A4943)+1</f>
        <v>4020</v>
      </c>
      <c r="B4944" s="8"/>
      <c r="C4944" s="9" t="str">
        <f t="shared" si="78"/>
        <v>Univ of NC Chapel Hill Cogen Facility</v>
      </c>
      <c r="D4944" s="8"/>
      <c r="E4944" s="8"/>
      <c r="F4944" s="10"/>
      <c r="G4944" s="8">
        <v>54276</v>
      </c>
      <c r="H4944" s="8" t="s">
        <v>18669</v>
      </c>
      <c r="I4944" s="8" t="s">
        <v>3697</v>
      </c>
      <c r="J4944" s="8">
        <v>19541</v>
      </c>
      <c r="K4944" s="8" t="s">
        <v>33804</v>
      </c>
    </row>
    <row r="4945" spans="1:11" x14ac:dyDescent="0.2">
      <c r="A4945" s="8">
        <f>MAX($A$2:$A4944)+1</f>
        <v>4021</v>
      </c>
      <c r="B4945" s="8"/>
      <c r="C4945" s="9" t="str">
        <f t="shared" si="78"/>
        <v>Interstate Paper LLC Riceboro</v>
      </c>
      <c r="D4945" s="8"/>
      <c r="E4945" s="8"/>
      <c r="F4945" s="10"/>
      <c r="G4945" s="8">
        <v>54281</v>
      </c>
      <c r="H4945" s="8" t="s">
        <v>18670</v>
      </c>
      <c r="I4945" s="8" t="s">
        <v>2237</v>
      </c>
      <c r="J4945" s="8">
        <v>9394</v>
      </c>
      <c r="K4945" s="8" t="s">
        <v>33804</v>
      </c>
    </row>
    <row r="4946" spans="1:11" x14ac:dyDescent="0.2">
      <c r="A4946" s="8">
        <f>MAX($A$2:$A4945)+1</f>
        <v>4022</v>
      </c>
      <c r="B4946" s="8"/>
      <c r="C4946" s="9" t="str">
        <f t="shared" si="78"/>
        <v>Lee Creek Water Treatment Facility</v>
      </c>
      <c r="D4946" s="8"/>
      <c r="E4946" s="8"/>
      <c r="F4946" s="10"/>
      <c r="G4946" s="8">
        <v>54283</v>
      </c>
      <c r="H4946" s="8" t="s">
        <v>18671</v>
      </c>
      <c r="I4946" s="8" t="s">
        <v>1864</v>
      </c>
      <c r="J4946" s="8">
        <v>31518</v>
      </c>
      <c r="K4946" s="8" t="s">
        <v>33804</v>
      </c>
    </row>
    <row r="4947" spans="1:11" x14ac:dyDescent="0.2">
      <c r="A4947" s="8">
        <f>MAX($A$2:$A4946)+1</f>
        <v>4023</v>
      </c>
      <c r="B4947" s="8"/>
      <c r="C4947" s="9" t="str">
        <f t="shared" si="78"/>
        <v>Hastings City Hydroelectric</v>
      </c>
      <c r="D4947" s="8"/>
      <c r="E4947" s="8"/>
      <c r="F4947" s="10"/>
      <c r="G4947" s="8">
        <v>54285</v>
      </c>
      <c r="H4947" s="8" t="s">
        <v>18672</v>
      </c>
      <c r="I4947" s="8" t="s">
        <v>2078</v>
      </c>
      <c r="J4947" s="8">
        <v>8248</v>
      </c>
      <c r="K4947" s="8" t="s">
        <v>33804</v>
      </c>
    </row>
    <row r="4948" spans="1:11" x14ac:dyDescent="0.2">
      <c r="A4948" s="8">
        <f>MAX($A$2:$A4947)+1</f>
        <v>4024</v>
      </c>
      <c r="B4948" s="8"/>
      <c r="C4948" s="9" t="str">
        <f t="shared" si="78"/>
        <v>Rolls Royce</v>
      </c>
      <c r="D4948" s="8"/>
      <c r="E4948" s="8"/>
      <c r="F4948" s="10"/>
      <c r="G4948" s="8">
        <v>54286</v>
      </c>
      <c r="H4948" s="8" t="s">
        <v>18673</v>
      </c>
      <c r="I4948" s="8" t="s">
        <v>3145</v>
      </c>
      <c r="J4948" s="8">
        <v>30067</v>
      </c>
      <c r="K4948" s="8" t="s">
        <v>33804</v>
      </c>
    </row>
    <row r="4949" spans="1:11" x14ac:dyDescent="0.2">
      <c r="A4949" s="8">
        <f>MAX($A$2:$A4948)+1</f>
        <v>4025</v>
      </c>
      <c r="B4949" s="8"/>
      <c r="C4949" s="9" t="str">
        <f t="shared" si="78"/>
        <v>Inforum</v>
      </c>
      <c r="D4949" s="8"/>
      <c r="E4949" s="8"/>
      <c r="F4949" s="10"/>
      <c r="G4949" s="8">
        <v>54290</v>
      </c>
      <c r="H4949" s="8" t="s">
        <v>18674</v>
      </c>
      <c r="I4949" s="8" t="s">
        <v>1478</v>
      </c>
      <c r="J4949" s="8">
        <v>35006</v>
      </c>
      <c r="K4949" s="8" t="s">
        <v>33804</v>
      </c>
    </row>
    <row r="4950" spans="1:11" x14ac:dyDescent="0.2">
      <c r="A4950" s="8">
        <f>MAX($A$2:$A4949)+1</f>
        <v>4026</v>
      </c>
      <c r="B4950" s="8"/>
      <c r="C4950" s="9" t="str">
        <f t="shared" si="78"/>
        <v>Sherwin Alumina</v>
      </c>
      <c r="D4950" s="8"/>
      <c r="E4950" s="8"/>
      <c r="F4950" s="10"/>
      <c r="G4950" s="8">
        <v>54291</v>
      </c>
      <c r="H4950" s="8" t="s">
        <v>18675</v>
      </c>
      <c r="I4950" s="8" t="s">
        <v>3256</v>
      </c>
      <c r="J4950" s="8">
        <v>2670</v>
      </c>
      <c r="K4950" s="8" t="s">
        <v>33804</v>
      </c>
    </row>
    <row r="4951" spans="1:11" x14ac:dyDescent="0.2">
      <c r="A4951" s="8">
        <f>MAX($A$2:$A4950)+1</f>
        <v>4027</v>
      </c>
      <c r="B4951" s="8"/>
      <c r="C4951" s="9" t="str">
        <f t="shared" si="78"/>
        <v>West Group Data Center</v>
      </c>
      <c r="D4951" s="8"/>
      <c r="E4951" s="8"/>
      <c r="F4951" s="10"/>
      <c r="G4951" s="8">
        <v>54294</v>
      </c>
      <c r="H4951" s="8" t="s">
        <v>18676</v>
      </c>
      <c r="I4951" s="8" t="s">
        <v>3568</v>
      </c>
      <c r="J4951" s="8">
        <v>18981</v>
      </c>
      <c r="K4951" s="8" t="s">
        <v>33804</v>
      </c>
    </row>
    <row r="4952" spans="1:11" x14ac:dyDescent="0.2">
      <c r="A4952" s="8">
        <f>MAX($A$2:$A4951)+1</f>
        <v>4028</v>
      </c>
      <c r="B4952" s="8"/>
      <c r="C4952" s="9" t="str">
        <f t="shared" si="78"/>
        <v>Biola University</v>
      </c>
      <c r="D4952" s="8"/>
      <c r="E4952" s="8"/>
      <c r="F4952" s="10"/>
      <c r="G4952" s="8">
        <v>54296</v>
      </c>
      <c r="H4952" s="8" t="s">
        <v>749</v>
      </c>
      <c r="I4952" s="8" t="s">
        <v>749</v>
      </c>
      <c r="J4952" s="8">
        <v>1752</v>
      </c>
      <c r="K4952" s="8" t="s">
        <v>33804</v>
      </c>
    </row>
    <row r="4953" spans="1:11" x14ac:dyDescent="0.2">
      <c r="A4953" s="8">
        <f>MAX($A$2:$A4952)+1</f>
        <v>4029</v>
      </c>
      <c r="B4953" s="8"/>
      <c r="C4953" s="9" t="str">
        <f t="shared" si="78"/>
        <v>Coram Energy LLC (ECT)</v>
      </c>
      <c r="D4953" s="8"/>
      <c r="E4953" s="8"/>
      <c r="F4953" s="10"/>
      <c r="G4953" s="8">
        <v>54298</v>
      </c>
      <c r="H4953" s="8" t="s">
        <v>18677</v>
      </c>
      <c r="I4953" s="8" t="s">
        <v>826</v>
      </c>
      <c r="J4953" s="8">
        <v>11556</v>
      </c>
      <c r="K4953" s="8" t="s">
        <v>33804</v>
      </c>
    </row>
    <row r="4954" spans="1:11" x14ac:dyDescent="0.2">
      <c r="A4954" s="8">
        <f>A4953</f>
        <v>4029</v>
      </c>
      <c r="B4954" s="8"/>
      <c r="C4954" s="9" t="str">
        <f t="shared" si="78"/>
        <v>Coram Energy LLC</v>
      </c>
      <c r="D4954" s="8"/>
      <c r="E4954" s="8"/>
      <c r="F4954" s="10"/>
      <c r="G4954" s="8">
        <v>54299</v>
      </c>
      <c r="H4954" s="8" t="s">
        <v>18678</v>
      </c>
      <c r="I4954" s="8" t="s">
        <v>826</v>
      </c>
      <c r="J4954" s="8">
        <v>11556</v>
      </c>
      <c r="K4954" s="8" t="s">
        <v>33804</v>
      </c>
    </row>
    <row r="4955" spans="1:11" x14ac:dyDescent="0.2">
      <c r="A4955" s="8">
        <f>MAX($A$2:$A4954)+1</f>
        <v>4030</v>
      </c>
      <c r="B4955" s="8"/>
      <c r="C4955" s="9" t="str">
        <f t="shared" si="78"/>
        <v>CTV Power Purchase Contract Trust</v>
      </c>
      <c r="D4955" s="8"/>
      <c r="E4955" s="8"/>
      <c r="F4955" s="10"/>
      <c r="G4955" s="8">
        <v>54300</v>
      </c>
      <c r="H4955" s="8" t="s">
        <v>18679</v>
      </c>
      <c r="I4955" s="8" t="s">
        <v>826</v>
      </c>
      <c r="J4955" s="8">
        <v>11556</v>
      </c>
      <c r="K4955" s="8" t="s">
        <v>33804</v>
      </c>
    </row>
    <row r="4956" spans="1:11" x14ac:dyDescent="0.2">
      <c r="A4956" s="8">
        <f>MAX($A$2:$A4955)+1</f>
        <v>4031</v>
      </c>
      <c r="B4956" s="8"/>
      <c r="C4956" s="9" t="str">
        <f t="shared" si="78"/>
        <v>Colebrook Hydroelectric</v>
      </c>
      <c r="D4956" s="8"/>
      <c r="E4956" s="8"/>
      <c r="F4956" s="10"/>
      <c r="G4956" s="8">
        <v>54301</v>
      </c>
      <c r="H4956" s="8" t="s">
        <v>18680</v>
      </c>
      <c r="I4956" s="8" t="s">
        <v>2531</v>
      </c>
      <c r="J4956" s="8">
        <v>12382</v>
      </c>
      <c r="K4956" s="8" t="s">
        <v>33804</v>
      </c>
    </row>
    <row r="4957" spans="1:11" x14ac:dyDescent="0.2">
      <c r="A4957" s="8">
        <f>MAX($A$2:$A4956)+1</f>
        <v>4032</v>
      </c>
      <c r="B4957" s="8"/>
      <c r="C4957" s="9" t="str">
        <f t="shared" si="78"/>
        <v>Goodwin Hydroelectric</v>
      </c>
      <c r="D4957" s="8"/>
      <c r="E4957" s="8"/>
      <c r="F4957" s="10"/>
      <c r="G4957" s="8">
        <v>54302</v>
      </c>
      <c r="H4957" s="8" t="s">
        <v>18681</v>
      </c>
      <c r="I4957" s="8" t="s">
        <v>2531</v>
      </c>
      <c r="J4957" s="8">
        <v>12382</v>
      </c>
      <c r="K4957" s="8" t="s">
        <v>33804</v>
      </c>
    </row>
    <row r="4958" spans="1:11" x14ac:dyDescent="0.2">
      <c r="A4958" s="8">
        <f>MAX($A$2:$A4957)+1</f>
        <v>4033</v>
      </c>
      <c r="B4958" s="8"/>
      <c r="C4958" s="9" t="str">
        <f t="shared" si="78"/>
        <v>Birchwood Power</v>
      </c>
      <c r="D4958" s="8"/>
      <c r="E4958" s="8"/>
      <c r="F4958" s="10"/>
      <c r="G4958" s="8">
        <v>54304</v>
      </c>
      <c r="H4958" s="8" t="s">
        <v>18682</v>
      </c>
      <c r="I4958" s="8" t="s">
        <v>753</v>
      </c>
      <c r="J4958" s="8">
        <v>1735</v>
      </c>
      <c r="K4958" s="8" t="s">
        <v>33804</v>
      </c>
    </row>
    <row r="4959" spans="1:11" x14ac:dyDescent="0.2">
      <c r="A4959" s="8">
        <f>MAX($A$2:$A4958)+1</f>
        <v>4034</v>
      </c>
      <c r="B4959" s="8"/>
      <c r="C4959" s="9" t="str">
        <f t="shared" si="78"/>
        <v>Westward Seafoods</v>
      </c>
      <c r="D4959" s="8"/>
      <c r="E4959" s="8"/>
      <c r="F4959" s="10"/>
      <c r="G4959" s="8">
        <v>54305</v>
      </c>
      <c r="H4959" s="8" t="s">
        <v>18683</v>
      </c>
      <c r="I4959" s="8" t="s">
        <v>3855</v>
      </c>
      <c r="J4959" s="8">
        <v>20523</v>
      </c>
      <c r="K4959" s="8" t="s">
        <v>33804</v>
      </c>
    </row>
    <row r="4960" spans="1:11" x14ac:dyDescent="0.2">
      <c r="A4960" s="8">
        <f>MAX($A$2:$A4959)+1</f>
        <v>4035</v>
      </c>
      <c r="B4960" s="8"/>
      <c r="C4960" s="9" t="str">
        <f t="shared" si="78"/>
        <v>Wilson Lake Hydroelectric Project</v>
      </c>
      <c r="D4960" s="8"/>
      <c r="E4960" s="8"/>
      <c r="F4960" s="10"/>
      <c r="G4960" s="8">
        <v>54306</v>
      </c>
      <c r="H4960" s="8" t="s">
        <v>18684</v>
      </c>
      <c r="I4960" s="8" t="s">
        <v>2088</v>
      </c>
      <c r="J4960" s="8">
        <v>8365</v>
      </c>
      <c r="K4960" s="8" t="s">
        <v>33804</v>
      </c>
    </row>
    <row r="4961" spans="1:11" x14ac:dyDescent="0.2">
      <c r="A4961" s="8">
        <f>MAX($A$2:$A4960)+1</f>
        <v>4036</v>
      </c>
      <c r="B4961" s="8"/>
      <c r="C4961" s="9" t="str">
        <f t="shared" si="78"/>
        <v>Three Forks Water Power Project</v>
      </c>
      <c r="D4961" s="8"/>
      <c r="E4961" s="8"/>
      <c r="F4961" s="10"/>
      <c r="G4961" s="8">
        <v>54308</v>
      </c>
      <c r="H4961" s="8" t="s">
        <v>18685</v>
      </c>
      <c r="I4961" s="8" t="s">
        <v>2051</v>
      </c>
      <c r="J4961" s="8">
        <v>54722</v>
      </c>
      <c r="K4961" s="8" t="s">
        <v>33804</v>
      </c>
    </row>
    <row r="4962" spans="1:11" x14ac:dyDescent="0.2">
      <c r="A4962" s="8">
        <f>MAX($A$2:$A4961)+1</f>
        <v>4037</v>
      </c>
      <c r="B4962" s="8"/>
      <c r="C4962" s="9" t="str">
        <f t="shared" si="78"/>
        <v>Archer Daniels Midland Southport</v>
      </c>
      <c r="D4962" s="8"/>
      <c r="E4962" s="8"/>
      <c r="F4962" s="10"/>
      <c r="G4962" s="8">
        <v>54316</v>
      </c>
      <c r="H4962" s="8" t="s">
        <v>18686</v>
      </c>
      <c r="I4962" s="8" t="s">
        <v>643</v>
      </c>
      <c r="J4962" s="8">
        <v>772</v>
      </c>
      <c r="K4962" s="8" t="s">
        <v>33804</v>
      </c>
    </row>
    <row r="4963" spans="1:11" x14ac:dyDescent="0.2">
      <c r="A4963" s="8">
        <f>MAX($A$2:$A4962)+1</f>
        <v>4038</v>
      </c>
      <c r="B4963" s="8"/>
      <c r="C4963" s="9" t="str">
        <f t="shared" si="78"/>
        <v>General Chemical</v>
      </c>
      <c r="D4963" s="8"/>
      <c r="E4963" s="8"/>
      <c r="F4963" s="10"/>
      <c r="G4963" s="8">
        <v>54318</v>
      </c>
      <c r="H4963" s="8" t="s">
        <v>18687</v>
      </c>
      <c r="I4963" s="8" t="s">
        <v>3514</v>
      </c>
      <c r="J4963" s="8">
        <v>7067</v>
      </c>
      <c r="K4963" s="8" t="s">
        <v>33804</v>
      </c>
    </row>
    <row r="4964" spans="1:11" x14ac:dyDescent="0.2">
      <c r="A4964" s="8">
        <f>MAX($A$2:$A4963)+1</f>
        <v>4039</v>
      </c>
      <c r="B4964" s="8"/>
      <c r="C4964" s="9" t="str">
        <f t="shared" si="78"/>
        <v>Goodyear Beaumont Chemical Plant</v>
      </c>
      <c r="D4964" s="8"/>
      <c r="E4964" s="8"/>
      <c r="F4964" s="10"/>
      <c r="G4964" s="8">
        <v>54321</v>
      </c>
      <c r="H4964" s="8" t="s">
        <v>18688</v>
      </c>
      <c r="I4964" s="8" t="s">
        <v>2016</v>
      </c>
      <c r="J4964" s="8">
        <v>7375</v>
      </c>
      <c r="K4964" s="8" t="s">
        <v>33804</v>
      </c>
    </row>
    <row r="4965" spans="1:11" x14ac:dyDescent="0.2">
      <c r="A4965" s="8">
        <f>MAX($A$2:$A4964)+1</f>
        <v>4040</v>
      </c>
      <c r="B4965" s="8"/>
      <c r="C4965" s="9" t="str">
        <f t="shared" si="78"/>
        <v>Sibley Mill</v>
      </c>
      <c r="D4965" s="8"/>
      <c r="E4965" s="8"/>
      <c r="F4965" s="10"/>
      <c r="G4965" s="8">
        <v>54322</v>
      </c>
      <c r="H4965" s="8" t="s">
        <v>18689</v>
      </c>
      <c r="I4965" s="8" t="s">
        <v>670</v>
      </c>
      <c r="J4965" s="8">
        <v>55810</v>
      </c>
      <c r="K4965" s="8" t="s">
        <v>33804</v>
      </c>
    </row>
    <row r="4966" spans="1:11" x14ac:dyDescent="0.2">
      <c r="A4966" s="8">
        <f>MAX($A$2:$A4965)+1</f>
        <v>4041</v>
      </c>
      <c r="B4966" s="8"/>
      <c r="C4966" s="9" t="str">
        <f t="shared" si="78"/>
        <v>CNN Center</v>
      </c>
      <c r="D4966" s="8"/>
      <c r="E4966" s="8"/>
      <c r="F4966" s="10"/>
      <c r="G4966" s="8">
        <v>54323</v>
      </c>
      <c r="H4966" s="8" t="s">
        <v>18690</v>
      </c>
      <c r="I4966" s="8" t="s">
        <v>3637</v>
      </c>
      <c r="J4966" s="8">
        <v>18452</v>
      </c>
      <c r="K4966" s="8" t="s">
        <v>33804</v>
      </c>
    </row>
    <row r="4967" spans="1:11" x14ac:dyDescent="0.2">
      <c r="A4967" s="8">
        <f>MAX($A$2:$A4966)+1</f>
        <v>4042</v>
      </c>
      <c r="B4967" s="8"/>
      <c r="C4967" s="9" t="str">
        <f t="shared" si="78"/>
        <v>Toyon Power Station</v>
      </c>
      <c r="D4967" s="8"/>
      <c r="E4967" s="8"/>
      <c r="F4967" s="10"/>
      <c r="G4967" s="8">
        <v>54327</v>
      </c>
      <c r="H4967" s="8" t="s">
        <v>18691</v>
      </c>
      <c r="I4967" s="8" t="s">
        <v>3605</v>
      </c>
      <c r="J4967" s="8">
        <v>56773</v>
      </c>
      <c r="K4967" s="8" t="s">
        <v>33804</v>
      </c>
    </row>
    <row r="4968" spans="1:11" x14ac:dyDescent="0.2">
      <c r="A4968" s="8">
        <f>MAX($A$2:$A4967)+1</f>
        <v>4043</v>
      </c>
      <c r="B4968" s="8"/>
      <c r="C4968" s="9" t="str">
        <f t="shared" si="78"/>
        <v>Westhollow Technology Center</v>
      </c>
      <c r="D4968" s="8"/>
      <c r="E4968" s="8"/>
      <c r="F4968" s="10"/>
      <c r="G4968" s="8">
        <v>54330</v>
      </c>
      <c r="H4968" s="8" t="s">
        <v>18692</v>
      </c>
      <c r="I4968" s="8" t="s">
        <v>3252</v>
      </c>
      <c r="J4968" s="8">
        <v>17052</v>
      </c>
      <c r="K4968" s="8" t="s">
        <v>33804</v>
      </c>
    </row>
    <row r="4969" spans="1:11" x14ac:dyDescent="0.2">
      <c r="A4969" s="8">
        <f>MAX($A$2:$A4968)+1</f>
        <v>4044</v>
      </c>
      <c r="B4969" s="8"/>
      <c r="C4969" s="9" t="str">
        <f t="shared" si="78"/>
        <v>Bucknell University</v>
      </c>
      <c r="D4969" s="8"/>
      <c r="E4969" s="8"/>
      <c r="F4969" s="10"/>
      <c r="G4969" s="8">
        <v>54333</v>
      </c>
      <c r="H4969" s="8" t="s">
        <v>839</v>
      </c>
      <c r="I4969" s="8" t="s">
        <v>839</v>
      </c>
      <c r="J4969" s="8">
        <v>2468</v>
      </c>
      <c r="K4969" s="8" t="s">
        <v>33804</v>
      </c>
    </row>
    <row r="4970" spans="1:11" x14ac:dyDescent="0.2">
      <c r="A4970" s="8">
        <f>MAX($A$2:$A4969)+1</f>
        <v>4045</v>
      </c>
      <c r="B4970" s="8"/>
      <c r="C4970" s="9" t="str">
        <f t="shared" si="78"/>
        <v>Morton Salt Rittman</v>
      </c>
      <c r="D4970" s="8"/>
      <c r="E4970" s="8"/>
      <c r="F4970" s="10"/>
      <c r="G4970" s="8">
        <v>54335</v>
      </c>
      <c r="H4970" s="8" t="s">
        <v>18693</v>
      </c>
      <c r="I4970" s="8" t="s">
        <v>2621</v>
      </c>
      <c r="J4970" s="8">
        <v>12986</v>
      </c>
      <c r="K4970" s="8" t="s">
        <v>33804</v>
      </c>
    </row>
    <row r="4971" spans="1:11" x14ac:dyDescent="0.2">
      <c r="A4971" s="8">
        <f>MAX($A$2:$A4970)+1</f>
        <v>4046</v>
      </c>
      <c r="B4971" s="8"/>
      <c r="C4971" s="9" t="str">
        <f t="shared" si="78"/>
        <v>NRG Energy San Diego</v>
      </c>
      <c r="D4971" s="8"/>
      <c r="E4971" s="8"/>
      <c r="F4971" s="10"/>
      <c r="G4971" s="8">
        <v>54337</v>
      </c>
      <c r="H4971" s="8" t="s">
        <v>18694</v>
      </c>
      <c r="I4971" s="8" t="s">
        <v>2785</v>
      </c>
      <c r="J4971" s="8">
        <v>15734</v>
      </c>
      <c r="K4971" s="8" t="s">
        <v>33804</v>
      </c>
    </row>
    <row r="4972" spans="1:11" x14ac:dyDescent="0.2">
      <c r="A4972" s="8">
        <f>MAX($A$2:$A4971)+1</f>
        <v>4047</v>
      </c>
      <c r="B4972" s="8"/>
      <c r="C4972" s="9" t="str">
        <f t="shared" si="78"/>
        <v>Rio Grande Valley Sugar Growers</v>
      </c>
      <c r="D4972" s="8"/>
      <c r="E4972" s="8"/>
      <c r="F4972" s="10"/>
      <c r="G4972" s="8">
        <v>54338</v>
      </c>
      <c r="H4972" s="8" t="s">
        <v>18695</v>
      </c>
      <c r="I4972" s="8" t="s">
        <v>3111</v>
      </c>
      <c r="J4972" s="8">
        <v>16098</v>
      </c>
      <c r="K4972" s="8" t="s">
        <v>33804</v>
      </c>
    </row>
    <row r="4973" spans="1:11" x14ac:dyDescent="0.2">
      <c r="A4973" s="8">
        <f>MAX($A$2:$A4972)+1</f>
        <v>4048</v>
      </c>
      <c r="B4973" s="8"/>
      <c r="C4973" s="9" t="str">
        <f t="shared" si="78"/>
        <v>Norway Point Hydropower Project</v>
      </c>
      <c r="D4973" s="8"/>
      <c r="E4973" s="8"/>
      <c r="F4973" s="10"/>
      <c r="G4973" s="8">
        <v>54340</v>
      </c>
      <c r="H4973" s="8" t="s">
        <v>18696</v>
      </c>
      <c r="I4973" s="8" t="s">
        <v>3573</v>
      </c>
      <c r="J4973" s="8">
        <v>18912</v>
      </c>
      <c r="K4973" s="8" t="s">
        <v>33804</v>
      </c>
    </row>
    <row r="4974" spans="1:11" x14ac:dyDescent="0.2">
      <c r="A4974" s="8">
        <f>MAX($A$2:$A4973)+1</f>
        <v>4049</v>
      </c>
      <c r="B4974" s="8"/>
      <c r="C4974" s="9" t="str">
        <f t="shared" si="78"/>
        <v>Four Mile Hydropower Project</v>
      </c>
      <c r="D4974" s="8"/>
      <c r="E4974" s="8"/>
      <c r="F4974" s="10"/>
      <c r="G4974" s="8">
        <v>54341</v>
      </c>
      <c r="H4974" s="8" t="s">
        <v>18697</v>
      </c>
      <c r="I4974" s="8" t="s">
        <v>3573</v>
      </c>
      <c r="J4974" s="8">
        <v>18912</v>
      </c>
      <c r="K4974" s="8" t="s">
        <v>33804</v>
      </c>
    </row>
    <row r="4975" spans="1:11" x14ac:dyDescent="0.2">
      <c r="A4975" s="8">
        <f>MAX($A$2:$A4974)+1</f>
        <v>4050</v>
      </c>
      <c r="B4975" s="8"/>
      <c r="C4975" s="9" t="str">
        <f t="shared" si="78"/>
        <v>Ninth Street Hydropower Project</v>
      </c>
      <c r="D4975" s="8"/>
      <c r="E4975" s="8"/>
      <c r="F4975" s="10"/>
      <c r="G4975" s="8">
        <v>54342</v>
      </c>
      <c r="H4975" s="8" t="s">
        <v>18698</v>
      </c>
      <c r="I4975" s="8" t="s">
        <v>3573</v>
      </c>
      <c r="J4975" s="8">
        <v>18912</v>
      </c>
      <c r="K4975" s="8" t="s">
        <v>33804</v>
      </c>
    </row>
    <row r="4976" spans="1:11" x14ac:dyDescent="0.2">
      <c r="A4976" s="8">
        <f>MAX($A$2:$A4975)+1</f>
        <v>4051</v>
      </c>
      <c r="B4976" s="8"/>
      <c r="C4976" s="9" t="str">
        <f t="shared" si="78"/>
        <v>Terminus Hydroelectric Project</v>
      </c>
      <c r="D4976" s="8"/>
      <c r="E4976" s="8"/>
      <c r="F4976" s="10"/>
      <c r="G4976" s="8">
        <v>54343</v>
      </c>
      <c r="H4976" s="8" t="s">
        <v>18699</v>
      </c>
      <c r="I4976" s="8" t="s">
        <v>2286</v>
      </c>
      <c r="J4976" s="8">
        <v>10099</v>
      </c>
      <c r="K4976" s="8" t="s">
        <v>33804</v>
      </c>
    </row>
    <row r="4977" spans="1:11" x14ac:dyDescent="0.2">
      <c r="A4977" s="8">
        <f>MAX($A$2:$A4976)+1</f>
        <v>4052</v>
      </c>
      <c r="B4977" s="8"/>
      <c r="C4977" s="9" t="str">
        <f t="shared" si="78"/>
        <v>Howard F Curren Advncd Wastewater Plant</v>
      </c>
      <c r="D4977" s="8"/>
      <c r="E4977" s="8"/>
      <c r="F4977" s="10"/>
      <c r="G4977" s="8">
        <v>54347</v>
      </c>
      <c r="H4977" s="8" t="s">
        <v>18700</v>
      </c>
      <c r="I4977" s="8" t="s">
        <v>3509</v>
      </c>
      <c r="J4977" s="8">
        <v>18483</v>
      </c>
      <c r="K4977" s="8" t="s">
        <v>33804</v>
      </c>
    </row>
    <row r="4978" spans="1:11" x14ac:dyDescent="0.2">
      <c r="A4978" s="8">
        <f>MAX($A$2:$A4977)+1</f>
        <v>4053</v>
      </c>
      <c r="B4978" s="8"/>
      <c r="C4978" s="9" t="str">
        <f t="shared" si="78"/>
        <v>Nevada Cogen Associates 2 Black Mountain</v>
      </c>
      <c r="D4978" s="8"/>
      <c r="E4978" s="8"/>
      <c r="F4978" s="10"/>
      <c r="G4978" s="8">
        <v>54349</v>
      </c>
      <c r="H4978" s="8" t="s">
        <v>18701</v>
      </c>
      <c r="I4978" s="8" t="s">
        <v>2677</v>
      </c>
      <c r="J4978" s="8">
        <v>13365</v>
      </c>
      <c r="K4978" s="8" t="s">
        <v>33804</v>
      </c>
    </row>
    <row r="4979" spans="1:11" x14ac:dyDescent="0.2">
      <c r="A4979" s="8">
        <f>MAX($A$2:$A4978)+1</f>
        <v>4054</v>
      </c>
      <c r="B4979" s="8"/>
      <c r="C4979" s="9" t="str">
        <f t="shared" si="78"/>
        <v>Nevada Cogen Assoc#1 GarnetVly</v>
      </c>
      <c r="D4979" s="8"/>
      <c r="E4979" s="8"/>
      <c r="F4979" s="10"/>
      <c r="G4979" s="8">
        <v>54350</v>
      </c>
      <c r="H4979" s="8" t="s">
        <v>18702</v>
      </c>
      <c r="I4979" s="8" t="s">
        <v>2676</v>
      </c>
      <c r="J4979" s="8">
        <v>13399</v>
      </c>
      <c r="K4979" s="8" t="s">
        <v>33804</v>
      </c>
    </row>
    <row r="4980" spans="1:11" x14ac:dyDescent="0.2">
      <c r="A4980" s="8">
        <f>MAX($A$2:$A4979)+1</f>
        <v>4055</v>
      </c>
      <c r="B4980" s="8"/>
      <c r="C4980" s="9" t="str">
        <f t="shared" si="78"/>
        <v>Chace Mill Winooski One</v>
      </c>
      <c r="D4980" s="8"/>
      <c r="E4980" s="8"/>
      <c r="F4980" s="10"/>
      <c r="G4980" s="8">
        <v>54355</v>
      </c>
      <c r="H4980" s="8" t="s">
        <v>18703</v>
      </c>
      <c r="I4980" s="8" t="s">
        <v>1054</v>
      </c>
      <c r="J4980" s="8">
        <v>2548</v>
      </c>
      <c r="K4980" s="8" t="s">
        <v>33804</v>
      </c>
    </row>
    <row r="4981" spans="1:11" x14ac:dyDescent="0.2">
      <c r="A4981" s="8">
        <f>MAX($A$2:$A4980)+1</f>
        <v>4056</v>
      </c>
      <c r="B4981" s="8"/>
      <c r="C4981" s="9" t="str">
        <f t="shared" si="78"/>
        <v>International Paper Augusta Mill</v>
      </c>
      <c r="D4981" s="8"/>
      <c r="E4981" s="8"/>
      <c r="F4981" s="10"/>
      <c r="G4981" s="8">
        <v>54358</v>
      </c>
      <c r="H4981" s="8" t="s">
        <v>18704</v>
      </c>
      <c r="I4981" s="8" t="s">
        <v>2227</v>
      </c>
      <c r="J4981" s="8">
        <v>9353</v>
      </c>
      <c r="K4981" s="8" t="s">
        <v>33804</v>
      </c>
    </row>
    <row r="4982" spans="1:11" x14ac:dyDescent="0.2">
      <c r="A4982" s="8">
        <f>MAX($A$2:$A4981)+1</f>
        <v>4057</v>
      </c>
      <c r="B4982" s="8"/>
      <c r="C4982" s="9" t="str">
        <f t="shared" si="78"/>
        <v>PPG Industries Works 14</v>
      </c>
      <c r="D4982" s="8"/>
      <c r="E4982" s="8"/>
      <c r="F4982" s="10"/>
      <c r="G4982" s="8">
        <v>54360</v>
      </c>
      <c r="H4982" s="8" t="s">
        <v>18705</v>
      </c>
      <c r="I4982" s="8" t="s">
        <v>1943</v>
      </c>
      <c r="J4982" s="8">
        <v>60194</v>
      </c>
      <c r="K4982" s="8" t="s">
        <v>33804</v>
      </c>
    </row>
    <row r="4983" spans="1:11" x14ac:dyDescent="0.2">
      <c r="A4983" s="8">
        <f>MAX($A$2:$A4982)+1</f>
        <v>4058</v>
      </c>
      <c r="B4983" s="8"/>
      <c r="C4983" s="9" t="str">
        <f t="shared" si="78"/>
        <v>PPG Industries Shelby NC Works</v>
      </c>
      <c r="D4983" s="8"/>
      <c r="E4983" s="8"/>
      <c r="F4983" s="10"/>
      <c r="G4983" s="8">
        <v>54363</v>
      </c>
      <c r="H4983" s="8" t="s">
        <v>18706</v>
      </c>
      <c r="I4983" s="8" t="s">
        <v>2998</v>
      </c>
      <c r="J4983" s="8">
        <v>50035</v>
      </c>
      <c r="K4983" s="8" t="s">
        <v>33804</v>
      </c>
    </row>
    <row r="4984" spans="1:11" x14ac:dyDescent="0.2">
      <c r="A4984" s="8">
        <f>MAX($A$2:$A4983)+1</f>
        <v>4059</v>
      </c>
      <c r="B4984" s="8"/>
      <c r="C4984" s="9" t="str">
        <f t="shared" si="78"/>
        <v>PPG Industries Works 4</v>
      </c>
      <c r="D4984" s="8"/>
      <c r="E4984" s="8"/>
      <c r="F4984" s="10"/>
      <c r="G4984" s="8">
        <v>54364</v>
      </c>
      <c r="H4984" s="8" t="s">
        <v>18707</v>
      </c>
      <c r="I4984" s="8" t="s">
        <v>2999</v>
      </c>
      <c r="J4984" s="8">
        <v>50036</v>
      </c>
      <c r="K4984" s="8" t="s">
        <v>33804</v>
      </c>
    </row>
    <row r="4985" spans="1:11" x14ac:dyDescent="0.2">
      <c r="A4985" s="8">
        <f>MAX($A$2:$A4984)+1</f>
        <v>4060</v>
      </c>
      <c r="B4985" s="8"/>
      <c r="C4985" s="9" t="str">
        <f t="shared" si="78"/>
        <v>Orange Cogeneration Facility</v>
      </c>
      <c r="D4985" s="8"/>
      <c r="E4985" s="8"/>
      <c r="F4985" s="10"/>
      <c r="G4985" s="8">
        <v>54365</v>
      </c>
      <c r="H4985" s="8" t="s">
        <v>18708</v>
      </c>
      <c r="I4985" s="8" t="s">
        <v>2763</v>
      </c>
      <c r="J4985" s="8">
        <v>49901</v>
      </c>
      <c r="K4985" s="8" t="s">
        <v>33804</v>
      </c>
    </row>
    <row r="4986" spans="1:11" x14ac:dyDescent="0.2">
      <c r="A4986" s="8">
        <f>MAX($A$2:$A4985)+1</f>
        <v>4061</v>
      </c>
      <c r="B4986" s="8"/>
      <c r="C4986" s="9" t="str">
        <f t="shared" si="78"/>
        <v>Oildale Energy LLC</v>
      </c>
      <c r="D4986" s="8"/>
      <c r="E4986" s="8"/>
      <c r="F4986" s="10"/>
      <c r="G4986" s="8">
        <v>54371</v>
      </c>
      <c r="H4986" s="8" t="s">
        <v>2834</v>
      </c>
      <c r="I4986" s="8" t="s">
        <v>2834</v>
      </c>
      <c r="J4986" s="8">
        <v>13898</v>
      </c>
      <c r="K4986" s="8" t="s">
        <v>33804</v>
      </c>
    </row>
    <row r="4987" spans="1:11" x14ac:dyDescent="0.2">
      <c r="A4987" s="8">
        <f>MAX($A$2:$A4986)+1</f>
        <v>4062</v>
      </c>
      <c r="B4987" s="8"/>
      <c r="C4987" s="9" t="str">
        <f t="shared" si="78"/>
        <v>University of Colorado</v>
      </c>
      <c r="D4987" s="8"/>
      <c r="E4987" s="8"/>
      <c r="F4987" s="10"/>
      <c r="G4987" s="8">
        <v>54372</v>
      </c>
      <c r="H4987" s="8" t="s">
        <v>3686</v>
      </c>
      <c r="I4987" s="8" t="s">
        <v>3686</v>
      </c>
      <c r="J4987" s="8">
        <v>22208</v>
      </c>
      <c r="K4987" s="8" t="s">
        <v>33804</v>
      </c>
    </row>
    <row r="4988" spans="1:11" x14ac:dyDescent="0.2">
      <c r="A4988" s="8">
        <f>MAX($A$2:$A4987)+1</f>
        <v>4063</v>
      </c>
      <c r="B4988" s="8"/>
      <c r="C4988" s="9" t="str">
        <f t="shared" si="78"/>
        <v>Sinclair Oil Refinery</v>
      </c>
      <c r="D4988" s="8"/>
      <c r="E4988" s="8"/>
      <c r="F4988" s="10"/>
      <c r="G4988" s="8">
        <v>54374</v>
      </c>
      <c r="H4988" s="8" t="s">
        <v>18709</v>
      </c>
      <c r="I4988" s="8" t="s">
        <v>3280</v>
      </c>
      <c r="J4988" s="8">
        <v>24205</v>
      </c>
      <c r="K4988" s="8" t="s">
        <v>33804</v>
      </c>
    </row>
    <row r="4989" spans="1:11" x14ac:dyDescent="0.2">
      <c r="A4989" s="8">
        <f>MAX($A$2:$A4988)+1</f>
        <v>4064</v>
      </c>
      <c r="B4989" s="8"/>
      <c r="C4989" s="9" t="str">
        <f t="shared" si="78"/>
        <v>EHC West Hopkinton</v>
      </c>
      <c r="D4989" s="8">
        <v>61</v>
      </c>
      <c r="E4989" s="8" t="s">
        <v>16321</v>
      </c>
      <c r="F4989" s="10" t="s">
        <v>18711</v>
      </c>
      <c r="G4989" s="8">
        <v>54384</v>
      </c>
      <c r="H4989" s="8" t="s">
        <v>18710</v>
      </c>
      <c r="I4989" s="8" t="s">
        <v>1438</v>
      </c>
      <c r="J4989" s="8">
        <v>4207</v>
      </c>
      <c r="K4989" s="8" t="s">
        <v>33806</v>
      </c>
    </row>
    <row r="4990" spans="1:11" x14ac:dyDescent="0.2">
      <c r="A4990" s="8">
        <f>MAX($A$2:$A4989)+1</f>
        <v>4065</v>
      </c>
      <c r="B4990" s="8"/>
      <c r="C4990" s="9" t="str">
        <f t="shared" si="78"/>
        <v>Kinneytown New Old</v>
      </c>
      <c r="D4990" s="8"/>
      <c r="E4990" s="8"/>
      <c r="F4990" s="10"/>
      <c r="G4990" s="8">
        <v>54385</v>
      </c>
      <c r="H4990" s="8" t="s">
        <v>18712</v>
      </c>
      <c r="I4990" s="8" t="s">
        <v>2319</v>
      </c>
      <c r="J4990" s="8">
        <v>10347</v>
      </c>
      <c r="K4990" s="8" t="s">
        <v>33804</v>
      </c>
    </row>
    <row r="4991" spans="1:11" x14ac:dyDescent="0.2">
      <c r="A4991" s="8">
        <f>MAX($A$2:$A4990)+1</f>
        <v>4066</v>
      </c>
      <c r="B4991" s="8"/>
      <c r="C4991" s="9" t="str">
        <f t="shared" si="78"/>
        <v>Little Wood Hydro Project</v>
      </c>
      <c r="D4991" s="8"/>
      <c r="E4991" s="8"/>
      <c r="F4991" s="10"/>
      <c r="G4991" s="8">
        <v>54386</v>
      </c>
      <c r="H4991" s="8" t="s">
        <v>18713</v>
      </c>
      <c r="I4991" s="8" t="s">
        <v>2392</v>
      </c>
      <c r="J4991" s="8">
        <v>11082</v>
      </c>
      <c r="K4991" s="8" t="s">
        <v>33804</v>
      </c>
    </row>
    <row r="4992" spans="1:11" x14ac:dyDescent="0.2">
      <c r="A4992" s="8">
        <f>MAX($A$2:$A4991)+1</f>
        <v>4067</v>
      </c>
      <c r="B4992" s="8"/>
      <c r="C4992" s="9" t="str">
        <f t="shared" si="78"/>
        <v>Weeks Falls</v>
      </c>
      <c r="D4992" s="8"/>
      <c r="E4992" s="8"/>
      <c r="F4992" s="10"/>
      <c r="G4992" s="8">
        <v>54387</v>
      </c>
      <c r="H4992" s="8" t="s">
        <v>18714</v>
      </c>
      <c r="I4992" s="8" t="s">
        <v>991</v>
      </c>
      <c r="J4992" s="8">
        <v>3682</v>
      </c>
      <c r="K4992" s="8" t="s">
        <v>33804</v>
      </c>
    </row>
    <row r="4993" spans="1:11" x14ac:dyDescent="0.2">
      <c r="A4993" s="8">
        <f>MAX($A$2:$A4992)+1</f>
        <v>4068</v>
      </c>
      <c r="B4993" s="8"/>
      <c r="C4993" s="9" t="str">
        <f t="shared" si="78"/>
        <v>Alice Falls Hydro Project</v>
      </c>
      <c r="D4993" s="8"/>
      <c r="E4993" s="8"/>
      <c r="F4993" s="10"/>
      <c r="G4993" s="8">
        <v>54391</v>
      </c>
      <c r="H4993" s="8" t="s">
        <v>18715</v>
      </c>
      <c r="I4993" s="8" t="s">
        <v>565</v>
      </c>
      <c r="J4993" s="8">
        <v>326</v>
      </c>
      <c r="K4993" s="8" t="s">
        <v>33804</v>
      </c>
    </row>
    <row r="4994" spans="1:11" x14ac:dyDescent="0.2">
      <c r="A4994" s="8">
        <f>MAX($A$2:$A4993)+1</f>
        <v>4069</v>
      </c>
      <c r="B4994" s="8"/>
      <c r="C4994" s="9" t="str">
        <f t="shared" si="78"/>
        <v>BJ Gas Recovery</v>
      </c>
      <c r="D4994" s="8"/>
      <c r="E4994" s="8"/>
      <c r="F4994" s="10"/>
      <c r="G4994" s="8">
        <v>54392</v>
      </c>
      <c r="H4994" s="8" t="s">
        <v>18716</v>
      </c>
      <c r="I4994" s="8" t="s">
        <v>3898</v>
      </c>
      <c r="J4994" s="8">
        <v>54842</v>
      </c>
      <c r="K4994" s="8" t="s">
        <v>33804</v>
      </c>
    </row>
    <row r="4995" spans="1:11" x14ac:dyDescent="0.2">
      <c r="A4995" s="8">
        <f>MAX($A$2:$A4994)+1</f>
        <v>4070</v>
      </c>
      <c r="B4995" s="8"/>
      <c r="C4995" s="9" t="str">
        <f t="shared" si="78"/>
        <v>Dry Creek Project</v>
      </c>
      <c r="D4995" s="8"/>
      <c r="E4995" s="8"/>
      <c r="F4995" s="10"/>
      <c r="G4995" s="8">
        <v>54394</v>
      </c>
      <c r="H4995" s="8" t="s">
        <v>18717</v>
      </c>
      <c r="I4995" s="8" t="s">
        <v>1636</v>
      </c>
      <c r="J4995" s="8">
        <v>5385</v>
      </c>
      <c r="K4995" s="8" t="s">
        <v>33804</v>
      </c>
    </row>
    <row r="4996" spans="1:11" x14ac:dyDescent="0.2">
      <c r="A4996" s="8">
        <f>MAX($A$2:$A4995)+1</f>
        <v>4071</v>
      </c>
      <c r="B4996" s="8"/>
      <c r="C4996" s="9" t="str">
        <f t="shared" si="78"/>
        <v>Stillwater Hydro Electric Project</v>
      </c>
      <c r="D4996" s="8"/>
      <c r="E4996" s="8"/>
      <c r="F4996" s="10"/>
      <c r="G4996" s="8">
        <v>54395</v>
      </c>
      <c r="H4996" s="8" t="s">
        <v>18718</v>
      </c>
      <c r="I4996" s="8" t="s">
        <v>2021</v>
      </c>
      <c r="J4996" s="8">
        <v>59834</v>
      </c>
      <c r="K4996" s="8" t="s">
        <v>33804</v>
      </c>
    </row>
    <row r="4997" spans="1:11" x14ac:dyDescent="0.2">
      <c r="A4997" s="8">
        <f>MAX($A$2:$A4996)+1</f>
        <v>4072</v>
      </c>
      <c r="B4997" s="8"/>
      <c r="C4997" s="9" t="str">
        <f t="shared" si="78"/>
        <v>Capitol Heat and Power</v>
      </c>
      <c r="D4997" s="8"/>
      <c r="E4997" s="8"/>
      <c r="F4997" s="10"/>
      <c r="G4997" s="8">
        <v>54406</v>
      </c>
      <c r="H4997" s="8" t="s">
        <v>18719</v>
      </c>
      <c r="I4997" s="8" t="s">
        <v>3402</v>
      </c>
      <c r="J4997" s="8">
        <v>18028</v>
      </c>
      <c r="K4997" s="8" t="s">
        <v>33804</v>
      </c>
    </row>
    <row r="4998" spans="1:11" x14ac:dyDescent="0.2">
      <c r="A4998" s="8">
        <f>MAX($A$2:$A4997)+1</f>
        <v>4073</v>
      </c>
      <c r="B4998" s="8"/>
      <c r="C4998" s="9" t="str">
        <f t="shared" si="78"/>
        <v>Waupun Correctional Central Heating Plt</v>
      </c>
      <c r="D4998" s="8"/>
      <c r="E4998" s="8"/>
      <c r="F4998" s="10"/>
      <c r="G4998" s="8">
        <v>54407</v>
      </c>
      <c r="H4998" s="8" t="s">
        <v>18720</v>
      </c>
      <c r="I4998" s="8" t="s">
        <v>3402</v>
      </c>
      <c r="J4998" s="8">
        <v>18028</v>
      </c>
      <c r="K4998" s="8" t="s">
        <v>33804</v>
      </c>
    </row>
    <row r="4999" spans="1:11" x14ac:dyDescent="0.2">
      <c r="A4999" s="8">
        <f>MAX($A$2:$A4998)+1</f>
        <v>4074</v>
      </c>
      <c r="B4999" s="8"/>
      <c r="C4999" s="9" t="str">
        <f t="shared" si="78"/>
        <v>UW Madison Charter Street Plant</v>
      </c>
      <c r="D4999" s="8"/>
      <c r="E4999" s="8"/>
      <c r="F4999" s="10"/>
      <c r="G4999" s="8">
        <v>54408</v>
      </c>
      <c r="H4999" s="8" t="s">
        <v>18721</v>
      </c>
      <c r="I4999" s="8" t="s">
        <v>3402</v>
      </c>
      <c r="J4999" s="8">
        <v>18028</v>
      </c>
      <c r="K4999" s="8" t="s">
        <v>33804</v>
      </c>
    </row>
    <row r="5000" spans="1:11" x14ac:dyDescent="0.2">
      <c r="A5000" s="8">
        <f>MAX($A$2:$A4999)+1</f>
        <v>4075</v>
      </c>
      <c r="B5000" s="8"/>
      <c r="C5000" s="9" t="str">
        <f t="shared" ref="C5000:C5063" si="79">IF(H5000="",F5000,H5000)</f>
        <v>Dartmouth College Heating Plant</v>
      </c>
      <c r="D5000" s="8"/>
      <c r="E5000" s="8"/>
      <c r="F5000" s="10"/>
      <c r="G5000" s="8">
        <v>54409</v>
      </c>
      <c r="H5000" s="8" t="s">
        <v>18722</v>
      </c>
      <c r="I5000" s="8" t="s">
        <v>1556</v>
      </c>
      <c r="J5000" s="8">
        <v>4823</v>
      </c>
      <c r="K5000" s="8" t="s">
        <v>33804</v>
      </c>
    </row>
    <row r="5001" spans="1:11" x14ac:dyDescent="0.2">
      <c r="A5001" s="8">
        <f>MAX($A$2:$A5000)+1</f>
        <v>4076</v>
      </c>
      <c r="B5001" s="8"/>
      <c r="C5001" s="9" t="str">
        <f t="shared" si="79"/>
        <v>Western Power &amp; Steam Inc</v>
      </c>
      <c r="D5001" s="8"/>
      <c r="E5001" s="8"/>
      <c r="F5001" s="10"/>
      <c r="G5001" s="8">
        <v>54410</v>
      </c>
      <c r="H5001" s="8" t="s">
        <v>3841</v>
      </c>
      <c r="I5001" s="8" t="s">
        <v>3841</v>
      </c>
      <c r="J5001" s="8">
        <v>4732</v>
      </c>
      <c r="K5001" s="8" t="s">
        <v>33804</v>
      </c>
    </row>
    <row r="5002" spans="1:11" x14ac:dyDescent="0.2">
      <c r="A5002" s="8">
        <f>MAX($A$2:$A5001)+1</f>
        <v>4077</v>
      </c>
      <c r="B5002" s="8"/>
      <c r="C5002" s="9" t="str">
        <f t="shared" si="79"/>
        <v>John Deere Dubuque Works</v>
      </c>
      <c r="D5002" s="8"/>
      <c r="E5002" s="8"/>
      <c r="F5002" s="10"/>
      <c r="G5002" s="8">
        <v>54414</v>
      </c>
      <c r="H5002" s="8" t="s">
        <v>2269</v>
      </c>
      <c r="I5002" s="8" t="s">
        <v>2269</v>
      </c>
      <c r="J5002" s="8">
        <v>9765</v>
      </c>
      <c r="K5002" s="8" t="s">
        <v>33804</v>
      </c>
    </row>
    <row r="5003" spans="1:11" x14ac:dyDescent="0.2">
      <c r="A5003" s="8">
        <f>MAX($A$2:$A5002)+1</f>
        <v>4078</v>
      </c>
      <c r="B5003" s="8"/>
      <c r="C5003" s="9" t="str">
        <f t="shared" si="79"/>
        <v>Cadillac Renewable Energy</v>
      </c>
      <c r="D5003" s="8"/>
      <c r="E5003" s="8"/>
      <c r="F5003" s="10"/>
      <c r="G5003" s="8">
        <v>54415</v>
      </c>
      <c r="H5003" s="8" t="s">
        <v>18723</v>
      </c>
      <c r="I5003" s="8" t="s">
        <v>856</v>
      </c>
      <c r="J5003" s="8">
        <v>55600</v>
      </c>
      <c r="K5003" s="8" t="s">
        <v>33804</v>
      </c>
    </row>
    <row r="5004" spans="1:11" x14ac:dyDescent="0.2">
      <c r="A5004" s="8">
        <f>MAX($A$2:$A5003)+1</f>
        <v>4079</v>
      </c>
      <c r="B5004" s="8"/>
      <c r="C5004" s="9" t="str">
        <f t="shared" si="79"/>
        <v>Rollinsford</v>
      </c>
      <c r="D5004" s="8"/>
      <c r="E5004" s="8"/>
      <c r="F5004" s="10"/>
      <c r="G5004" s="8">
        <v>54418</v>
      </c>
      <c r="H5004" s="8" t="s">
        <v>18724</v>
      </c>
      <c r="I5004" s="8" t="s">
        <v>1438</v>
      </c>
      <c r="J5004" s="8">
        <v>4207</v>
      </c>
      <c r="K5004" s="8" t="s">
        <v>33804</v>
      </c>
    </row>
    <row r="5005" spans="1:11" x14ac:dyDescent="0.2">
      <c r="A5005" s="8">
        <f>MAX($A$2:$A5004)+1</f>
        <v>4080</v>
      </c>
      <c r="B5005" s="8"/>
      <c r="C5005" s="9" t="str">
        <f t="shared" si="79"/>
        <v>Unisea G 2</v>
      </c>
      <c r="D5005" s="8"/>
      <c r="E5005" s="8"/>
      <c r="F5005" s="10"/>
      <c r="G5005" s="8">
        <v>54422</v>
      </c>
      <c r="H5005" s="8" t="s">
        <v>18725</v>
      </c>
      <c r="I5005" s="8" t="s">
        <v>3667</v>
      </c>
      <c r="J5005" s="8">
        <v>19553</v>
      </c>
      <c r="K5005" s="8" t="s">
        <v>33804</v>
      </c>
    </row>
    <row r="5006" spans="1:11" x14ac:dyDescent="0.2">
      <c r="A5006" s="8">
        <f>MAX($A$2:$A5005)+1</f>
        <v>4081</v>
      </c>
      <c r="B5006" s="8"/>
      <c r="C5006" s="9" t="str">
        <f t="shared" si="79"/>
        <v>Quantum Lake Power LP</v>
      </c>
      <c r="D5006" s="8"/>
      <c r="E5006" s="8"/>
      <c r="F5006" s="10"/>
      <c r="G5006" s="8">
        <v>54423</v>
      </c>
      <c r="H5006" s="8" t="s">
        <v>18726</v>
      </c>
      <c r="I5006" s="8" t="s">
        <v>1779</v>
      </c>
      <c r="J5006" s="8">
        <v>58945</v>
      </c>
      <c r="K5006" s="8" t="s">
        <v>33804</v>
      </c>
    </row>
    <row r="5007" spans="1:11" x14ac:dyDescent="0.2">
      <c r="A5007" s="8">
        <f>MAX($A$2:$A5006)+1</f>
        <v>4082</v>
      </c>
      <c r="B5007" s="8"/>
      <c r="C5007" s="9" t="str">
        <f t="shared" si="79"/>
        <v>Quantum Pasco Power LP</v>
      </c>
      <c r="D5007" s="8"/>
      <c r="E5007" s="8"/>
      <c r="F5007" s="10"/>
      <c r="G5007" s="8">
        <v>54424</v>
      </c>
      <c r="H5007" s="8" t="s">
        <v>18727</v>
      </c>
      <c r="I5007" s="8" t="s">
        <v>1779</v>
      </c>
      <c r="J5007" s="8">
        <v>58945</v>
      </c>
      <c r="K5007" s="8" t="s">
        <v>33804</v>
      </c>
    </row>
    <row r="5008" spans="1:11" x14ac:dyDescent="0.2">
      <c r="A5008" s="8">
        <f>MAX($A$2:$A5007)+1</f>
        <v>4083</v>
      </c>
      <c r="B5008" s="8"/>
      <c r="C5008" s="9" t="str">
        <f t="shared" si="79"/>
        <v>Mulberry Cogeneration Facility</v>
      </c>
      <c r="D5008" s="8"/>
      <c r="E5008" s="8"/>
      <c r="F5008" s="10"/>
      <c r="G5008" s="8">
        <v>54426</v>
      </c>
      <c r="H5008" s="8" t="s">
        <v>18728</v>
      </c>
      <c r="I5008" s="8" t="s">
        <v>2763</v>
      </c>
      <c r="J5008" s="8">
        <v>49901</v>
      </c>
      <c r="K5008" s="8" t="s">
        <v>33804</v>
      </c>
    </row>
    <row r="5009" spans="1:11" x14ac:dyDescent="0.2">
      <c r="A5009" s="8">
        <f>MAX($A$2:$A5008)+1</f>
        <v>4084</v>
      </c>
      <c r="B5009" s="8"/>
      <c r="C5009" s="9" t="str">
        <f t="shared" si="79"/>
        <v>Gaylord Container Bogalusa</v>
      </c>
      <c r="D5009" s="8"/>
      <c r="E5009" s="8"/>
      <c r="F5009" s="10"/>
      <c r="G5009" s="8">
        <v>54427</v>
      </c>
      <c r="H5009" s="8" t="s">
        <v>18729</v>
      </c>
      <c r="I5009" s="8" t="s">
        <v>3525</v>
      </c>
      <c r="J5009" s="8">
        <v>7043</v>
      </c>
      <c r="K5009" s="8" t="s">
        <v>33804</v>
      </c>
    </row>
    <row r="5010" spans="1:11" x14ac:dyDescent="0.2">
      <c r="A5010" s="8">
        <f>MAX($A$2:$A5009)+1</f>
        <v>4085</v>
      </c>
      <c r="B5010" s="8"/>
      <c r="C5010" s="9" t="str">
        <f t="shared" si="79"/>
        <v>Alabama Pine Pulp</v>
      </c>
      <c r="D5010" s="8"/>
      <c r="E5010" s="8"/>
      <c r="F5010" s="10"/>
      <c r="G5010" s="8">
        <v>54429</v>
      </c>
      <c r="H5010" s="8" t="s">
        <v>18730</v>
      </c>
      <c r="I5010" s="8" t="s">
        <v>550</v>
      </c>
      <c r="J5010" s="8">
        <v>57356</v>
      </c>
      <c r="K5010" s="8" t="s">
        <v>33804</v>
      </c>
    </row>
    <row r="5011" spans="1:11" x14ac:dyDescent="0.2">
      <c r="A5011" s="8">
        <f>MAX($A$2:$A5010)+1</f>
        <v>4086</v>
      </c>
      <c r="B5011" s="8"/>
      <c r="C5011" s="9" t="str">
        <f t="shared" si="79"/>
        <v>Welport Lease Project</v>
      </c>
      <c r="D5011" s="8"/>
      <c r="E5011" s="8"/>
      <c r="F5011" s="10"/>
      <c r="G5011" s="8">
        <v>54447</v>
      </c>
      <c r="H5011" s="8" t="s">
        <v>18731</v>
      </c>
      <c r="I5011" s="8" t="s">
        <v>1924</v>
      </c>
      <c r="J5011" s="8">
        <v>15174</v>
      </c>
      <c r="K5011" s="8" t="s">
        <v>33804</v>
      </c>
    </row>
    <row r="5012" spans="1:11" x14ac:dyDescent="0.2">
      <c r="A5012" s="8">
        <f>MAX($A$2:$A5011)+1</f>
        <v>4087</v>
      </c>
      <c r="B5012" s="8"/>
      <c r="C5012" s="9" t="str">
        <f t="shared" si="79"/>
        <v>Dome Project</v>
      </c>
      <c r="D5012" s="8"/>
      <c r="E5012" s="8"/>
      <c r="F5012" s="10"/>
      <c r="G5012" s="8">
        <v>54449</v>
      </c>
      <c r="H5012" s="8" t="s">
        <v>18732</v>
      </c>
      <c r="I5012" s="8" t="s">
        <v>1924</v>
      </c>
      <c r="J5012" s="8">
        <v>15174</v>
      </c>
      <c r="K5012" s="8" t="s">
        <v>33804</v>
      </c>
    </row>
    <row r="5013" spans="1:11" x14ac:dyDescent="0.2">
      <c r="A5013" s="8">
        <f>MAX($A$2:$A5012)+1</f>
        <v>4088</v>
      </c>
      <c r="B5013" s="8"/>
      <c r="C5013" s="9" t="str">
        <f t="shared" si="79"/>
        <v>Los Angeles Refinery Wilmington</v>
      </c>
      <c r="D5013" s="8"/>
      <c r="E5013" s="8"/>
      <c r="F5013" s="10"/>
      <c r="G5013" s="8">
        <v>54451</v>
      </c>
      <c r="H5013" s="8" t="s">
        <v>18733</v>
      </c>
      <c r="I5013" s="8" t="s">
        <v>2946</v>
      </c>
      <c r="J5013" s="8">
        <v>38215</v>
      </c>
      <c r="K5013" s="8" t="s">
        <v>33804</v>
      </c>
    </row>
    <row r="5014" spans="1:11" x14ac:dyDescent="0.2">
      <c r="A5014" s="8">
        <f>MAX($A$2:$A5013)+1</f>
        <v>4089</v>
      </c>
      <c r="B5014" s="8"/>
      <c r="C5014" s="9" t="str">
        <f t="shared" si="79"/>
        <v>EDF Renewable Windfarm V Inc</v>
      </c>
      <c r="D5014" s="8"/>
      <c r="E5014" s="8"/>
      <c r="F5014" s="10"/>
      <c r="G5014" s="8">
        <v>54453</v>
      </c>
      <c r="H5014" s="8" t="s">
        <v>18734</v>
      </c>
      <c r="I5014" s="8" t="s">
        <v>1704</v>
      </c>
      <c r="J5014" s="8">
        <v>57170</v>
      </c>
      <c r="K5014" s="8" t="s">
        <v>33804</v>
      </c>
    </row>
    <row r="5015" spans="1:11" x14ac:dyDescent="0.2">
      <c r="A5015" s="8">
        <f>MAX($A$2:$A5014)+1</f>
        <v>4090</v>
      </c>
      <c r="B5015" s="8"/>
      <c r="C5015" s="9" t="str">
        <f t="shared" si="79"/>
        <v>San Gorgonio Windplant WPP1993</v>
      </c>
      <c r="D5015" s="8"/>
      <c r="E5015" s="8"/>
      <c r="F5015" s="10"/>
      <c r="G5015" s="8">
        <v>54454</v>
      </c>
      <c r="H5015" s="8" t="s">
        <v>18735</v>
      </c>
      <c r="I5015" s="8" t="s">
        <v>1903</v>
      </c>
      <c r="J5015" s="8">
        <v>49963</v>
      </c>
      <c r="K5015" s="8" t="s">
        <v>33804</v>
      </c>
    </row>
    <row r="5016" spans="1:11" x14ac:dyDescent="0.2">
      <c r="A5016" s="8">
        <f>MAX($A$2:$A5015)+1</f>
        <v>4091</v>
      </c>
      <c r="B5016" s="8"/>
      <c r="C5016" s="9" t="str">
        <f t="shared" si="79"/>
        <v>Hewlett Packard Alpharetta</v>
      </c>
      <c r="D5016" s="8"/>
      <c r="E5016" s="8"/>
      <c r="F5016" s="10"/>
      <c r="G5016" s="8">
        <v>54457</v>
      </c>
      <c r="H5016" s="8" t="s">
        <v>18736</v>
      </c>
      <c r="I5016" s="8" t="s">
        <v>2102</v>
      </c>
      <c r="J5016" s="8">
        <v>4119</v>
      </c>
      <c r="K5016" s="8" t="s">
        <v>33804</v>
      </c>
    </row>
    <row r="5017" spans="1:11" x14ac:dyDescent="0.2">
      <c r="A5017" s="8">
        <f>MAX($A$2:$A5016)+1</f>
        <v>4092</v>
      </c>
      <c r="B5017" s="8"/>
      <c r="C5017" s="9" t="str">
        <f t="shared" si="79"/>
        <v>Benedum Plant</v>
      </c>
      <c r="D5017" s="8"/>
      <c r="E5017" s="8"/>
      <c r="F5017" s="10"/>
      <c r="G5017" s="8">
        <v>54458</v>
      </c>
      <c r="H5017" s="8" t="s">
        <v>18737</v>
      </c>
      <c r="I5017" s="8" t="s">
        <v>3513</v>
      </c>
      <c r="J5017" s="8">
        <v>56108</v>
      </c>
      <c r="K5017" s="8" t="s">
        <v>33804</v>
      </c>
    </row>
    <row r="5018" spans="1:11" x14ac:dyDescent="0.2">
      <c r="A5018" s="8">
        <f>MAX($A$2:$A5017)+1</f>
        <v>4093</v>
      </c>
      <c r="B5018" s="8"/>
      <c r="C5018" s="9" t="str">
        <f t="shared" si="79"/>
        <v>Graniteville Enterprise Division</v>
      </c>
      <c r="D5018" s="8"/>
      <c r="E5018" s="8"/>
      <c r="F5018" s="10"/>
      <c r="G5018" s="8">
        <v>54462</v>
      </c>
      <c r="H5018" s="8" t="s">
        <v>18738</v>
      </c>
      <c r="I5018" s="8" t="s">
        <v>670</v>
      </c>
      <c r="J5018" s="8">
        <v>55810</v>
      </c>
      <c r="K5018" s="8" t="s">
        <v>33804</v>
      </c>
    </row>
    <row r="5019" spans="1:11" x14ac:dyDescent="0.2">
      <c r="A5019" s="8">
        <f>MAX($A$2:$A5018)+1</f>
        <v>4094</v>
      </c>
      <c r="B5019" s="8"/>
      <c r="C5019" s="9" t="str">
        <f t="shared" si="79"/>
        <v>Riverwood International Macon Mill</v>
      </c>
      <c r="D5019" s="8"/>
      <c r="E5019" s="8"/>
      <c r="F5019" s="10"/>
      <c r="G5019" s="8">
        <v>54464</v>
      </c>
      <c r="H5019" s="8" t="s">
        <v>18739</v>
      </c>
      <c r="I5019" s="8" t="s">
        <v>3122</v>
      </c>
      <c r="J5019" s="8">
        <v>16024</v>
      </c>
      <c r="K5019" s="8" t="s">
        <v>33804</v>
      </c>
    </row>
    <row r="5020" spans="1:11" x14ac:dyDescent="0.2">
      <c r="A5020" s="8">
        <f>MAX($A$2:$A5019)+1</f>
        <v>4095</v>
      </c>
      <c r="B5020" s="8"/>
      <c r="C5020" s="9" t="str">
        <f t="shared" si="79"/>
        <v>Orlando Cogen LP</v>
      </c>
      <c r="D5020" s="8"/>
      <c r="E5020" s="8"/>
      <c r="F5020" s="10"/>
      <c r="G5020" s="8">
        <v>54466</v>
      </c>
      <c r="H5020" s="8" t="s">
        <v>18740</v>
      </c>
      <c r="I5020" s="8" t="s">
        <v>2862</v>
      </c>
      <c r="J5020" s="8">
        <v>14184</v>
      </c>
      <c r="K5020" s="8" t="s">
        <v>33804</v>
      </c>
    </row>
    <row r="5021" spans="1:11" x14ac:dyDescent="0.2">
      <c r="A5021" s="8">
        <f>MAX($A$2:$A5020)+1</f>
        <v>4096</v>
      </c>
      <c r="B5021" s="8"/>
      <c r="C5021" s="9" t="str">
        <f t="shared" si="79"/>
        <v>Mascoma Hydro</v>
      </c>
      <c r="D5021" s="8">
        <v>61</v>
      </c>
      <c r="E5021" s="8" t="s">
        <v>16321</v>
      </c>
      <c r="F5021" s="10" t="s">
        <v>18742</v>
      </c>
      <c r="G5021" s="8">
        <v>54471</v>
      </c>
      <c r="H5021" s="8" t="s">
        <v>18741</v>
      </c>
      <c r="I5021" s="8" t="s">
        <v>2478</v>
      </c>
      <c r="J5021" s="8">
        <v>31216</v>
      </c>
      <c r="K5021" s="8" t="s">
        <v>33806</v>
      </c>
    </row>
    <row r="5022" spans="1:11" x14ac:dyDescent="0.2">
      <c r="A5022" s="8">
        <f>MAX($A$2:$A5021)+1</f>
        <v>4097</v>
      </c>
      <c r="B5022" s="8"/>
      <c r="C5022" s="9" t="str">
        <f t="shared" si="79"/>
        <v>Simplot Phosphates</v>
      </c>
      <c r="D5022" s="8"/>
      <c r="E5022" s="8"/>
      <c r="F5022" s="10"/>
      <c r="G5022" s="8">
        <v>54472</v>
      </c>
      <c r="H5022" s="8" t="s">
        <v>18743</v>
      </c>
      <c r="I5022" s="8" t="s">
        <v>3279</v>
      </c>
      <c r="J5022" s="8">
        <v>16968</v>
      </c>
      <c r="K5022" s="8" t="s">
        <v>33804</v>
      </c>
    </row>
    <row r="5023" spans="1:11" x14ac:dyDescent="0.2">
      <c r="A5023" s="8">
        <f>MAX($A$2:$A5022)+1</f>
        <v>4098</v>
      </c>
      <c r="B5023" s="8"/>
      <c r="C5023" s="9" t="str">
        <f t="shared" si="79"/>
        <v>Oroville Cogeneration LP</v>
      </c>
      <c r="D5023" s="8"/>
      <c r="E5023" s="8"/>
      <c r="F5023" s="10"/>
      <c r="G5023" s="8">
        <v>54477</v>
      </c>
      <c r="H5023" s="8" t="s">
        <v>2867</v>
      </c>
      <c r="I5023" s="8" t="s">
        <v>2867</v>
      </c>
      <c r="J5023" s="8">
        <v>14173</v>
      </c>
      <c r="K5023" s="8" t="s">
        <v>33804</v>
      </c>
    </row>
    <row r="5024" spans="1:11" x14ac:dyDescent="0.2">
      <c r="A5024" s="8">
        <f>MAX($A$2:$A5023)+1</f>
        <v>4099</v>
      </c>
      <c r="B5024" s="8"/>
      <c r="C5024" s="9" t="str">
        <f t="shared" si="79"/>
        <v>Domino Sugar Arabi Plant</v>
      </c>
      <c r="D5024" s="8"/>
      <c r="E5024" s="8"/>
      <c r="F5024" s="10"/>
      <c r="G5024" s="8">
        <v>54512</v>
      </c>
      <c r="H5024" s="8" t="s">
        <v>18744</v>
      </c>
      <c r="I5024" s="8" t="s">
        <v>607</v>
      </c>
      <c r="J5024" s="8">
        <v>547</v>
      </c>
      <c r="K5024" s="8" t="s">
        <v>33804</v>
      </c>
    </row>
    <row r="5025" spans="1:11" x14ac:dyDescent="0.2">
      <c r="A5025" s="8">
        <f>MAX($A$2:$A5024)+1</f>
        <v>4100</v>
      </c>
      <c r="B5025" s="8"/>
      <c r="C5025" s="9" t="str">
        <f t="shared" si="79"/>
        <v>WestRock (IL)</v>
      </c>
      <c r="D5025" s="8"/>
      <c r="E5025" s="8"/>
      <c r="F5025" s="10"/>
      <c r="G5025" s="8">
        <v>54513</v>
      </c>
      <c r="H5025" s="8" t="s">
        <v>3847</v>
      </c>
      <c r="I5025" s="8" t="s">
        <v>3847</v>
      </c>
      <c r="J5025" s="8">
        <v>30038</v>
      </c>
      <c r="K5025" s="8" t="s">
        <v>33804</v>
      </c>
    </row>
    <row r="5026" spans="1:11" x14ac:dyDescent="0.2">
      <c r="A5026" s="8">
        <f>MAX($A$2:$A5025)+1</f>
        <v>4101</v>
      </c>
      <c r="B5026" s="8"/>
      <c r="C5026" s="9" t="str">
        <f t="shared" si="79"/>
        <v>Blind Canyon Hydro</v>
      </c>
      <c r="D5026" s="8"/>
      <c r="E5026" s="8"/>
      <c r="F5026" s="10"/>
      <c r="G5026" s="8">
        <v>54514</v>
      </c>
      <c r="H5026" s="8" t="s">
        <v>18745</v>
      </c>
      <c r="I5026" s="8" t="s">
        <v>765</v>
      </c>
      <c r="J5026" s="8">
        <v>1851</v>
      </c>
      <c r="K5026" s="8" t="s">
        <v>33804</v>
      </c>
    </row>
    <row r="5027" spans="1:11" x14ac:dyDescent="0.2">
      <c r="A5027" s="8">
        <f>MAX($A$2:$A5026)+1</f>
        <v>4102</v>
      </c>
      <c r="B5027" s="8"/>
      <c r="C5027" s="9" t="str">
        <f t="shared" si="79"/>
        <v>Crotched Mountain Rehabilitation Center</v>
      </c>
      <c r="D5027" s="8"/>
      <c r="E5027" s="8"/>
      <c r="F5027" s="10"/>
      <c r="G5027" s="8">
        <v>54515</v>
      </c>
      <c r="H5027" s="8" t="s">
        <v>18746</v>
      </c>
      <c r="I5027" s="8" t="s">
        <v>1532</v>
      </c>
      <c r="J5027" s="8">
        <v>4566</v>
      </c>
      <c r="K5027" s="8" t="s">
        <v>33804</v>
      </c>
    </row>
    <row r="5028" spans="1:11" x14ac:dyDescent="0.2">
      <c r="A5028" s="8">
        <f>MAX($A$2:$A5027)+1</f>
        <v>4103</v>
      </c>
      <c r="B5028" s="8"/>
      <c r="C5028" s="9" t="str">
        <f t="shared" si="79"/>
        <v>Sierra Pacific Sonora</v>
      </c>
      <c r="D5028" s="8"/>
      <c r="E5028" s="8"/>
      <c r="F5028" s="10"/>
      <c r="G5028" s="8">
        <v>54517</v>
      </c>
      <c r="H5028" s="8" t="s">
        <v>18747</v>
      </c>
      <c r="I5028" s="8" t="s">
        <v>3269</v>
      </c>
      <c r="J5028" s="8">
        <v>17164</v>
      </c>
      <c r="K5028" s="8" t="s">
        <v>33804</v>
      </c>
    </row>
    <row r="5029" spans="1:11" x14ac:dyDescent="0.2">
      <c r="A5029" s="8">
        <f>MAX($A$2:$A5028)+1</f>
        <v>4104</v>
      </c>
      <c r="B5029" s="8"/>
      <c r="C5029" s="9" t="str">
        <f t="shared" si="79"/>
        <v>Formosa Plastics</v>
      </c>
      <c r="D5029" s="8"/>
      <c r="E5029" s="8"/>
      <c r="F5029" s="10"/>
      <c r="G5029" s="8">
        <v>54518</v>
      </c>
      <c r="H5029" s="8" t="s">
        <v>18748</v>
      </c>
      <c r="I5029" s="8" t="s">
        <v>1861</v>
      </c>
      <c r="J5029" s="8">
        <v>6564</v>
      </c>
      <c r="K5029" s="8" t="s">
        <v>33804</v>
      </c>
    </row>
    <row r="5030" spans="1:11" x14ac:dyDescent="0.2">
      <c r="A5030" s="8">
        <f>MAX($A$2:$A5029)+1</f>
        <v>4105</v>
      </c>
      <c r="B5030" s="8"/>
      <c r="C5030" s="9" t="str">
        <f t="shared" si="79"/>
        <v>Village Creek Water Reclamation Facility</v>
      </c>
      <c r="D5030" s="8"/>
      <c r="E5030" s="8"/>
      <c r="F5030" s="10"/>
      <c r="G5030" s="8">
        <v>54520</v>
      </c>
      <c r="H5030" s="8" t="s">
        <v>18749</v>
      </c>
      <c r="I5030" s="8" t="s">
        <v>1941</v>
      </c>
      <c r="J5030" s="8">
        <v>6831</v>
      </c>
      <c r="K5030" s="8" t="s">
        <v>33804</v>
      </c>
    </row>
    <row r="5031" spans="1:11" x14ac:dyDescent="0.2">
      <c r="A5031" s="8">
        <f>MAX($A$2:$A5030)+1</f>
        <v>4106</v>
      </c>
      <c r="B5031" s="8"/>
      <c r="C5031" s="9" t="str">
        <f t="shared" si="79"/>
        <v>Hoffer Plastics</v>
      </c>
      <c r="D5031" s="8"/>
      <c r="E5031" s="8"/>
      <c r="F5031" s="10"/>
      <c r="G5031" s="8">
        <v>54523</v>
      </c>
      <c r="H5031" s="8" t="s">
        <v>2123</v>
      </c>
      <c r="I5031" s="8" t="s">
        <v>2123</v>
      </c>
      <c r="J5031" s="8">
        <v>8705</v>
      </c>
      <c r="K5031" s="8" t="s">
        <v>33804</v>
      </c>
    </row>
    <row r="5032" spans="1:11" x14ac:dyDescent="0.2">
      <c r="A5032" s="8">
        <f>MAX($A$2:$A5031)+1</f>
        <v>4107</v>
      </c>
      <c r="B5032" s="8"/>
      <c r="C5032" s="9" t="str">
        <f t="shared" si="79"/>
        <v>Horseshoe Bend Hydroelectric Co</v>
      </c>
      <c r="D5032" s="8"/>
      <c r="E5032" s="8"/>
      <c r="F5032" s="10"/>
      <c r="G5032" s="8">
        <v>54524</v>
      </c>
      <c r="H5032" s="8" t="s">
        <v>2143</v>
      </c>
      <c r="I5032" s="8" t="s">
        <v>2143</v>
      </c>
      <c r="J5032" s="8">
        <v>8862</v>
      </c>
      <c r="K5032" s="8" t="s">
        <v>33804</v>
      </c>
    </row>
    <row r="5033" spans="1:11" x14ac:dyDescent="0.2">
      <c r="A5033" s="8">
        <f>MAX($A$2:$A5032)+1</f>
        <v>4108</v>
      </c>
      <c r="B5033" s="8"/>
      <c r="C5033" s="9" t="str">
        <f t="shared" si="79"/>
        <v>Kankakee Hydro Facility</v>
      </c>
      <c r="D5033" s="8"/>
      <c r="E5033" s="8"/>
      <c r="F5033" s="10"/>
      <c r="G5033" s="8">
        <v>54525</v>
      </c>
      <c r="H5033" s="8" t="s">
        <v>18750</v>
      </c>
      <c r="I5033" s="8" t="s">
        <v>2277</v>
      </c>
      <c r="J5033" s="8">
        <v>26003</v>
      </c>
      <c r="K5033" s="8" t="s">
        <v>33804</v>
      </c>
    </row>
    <row r="5034" spans="1:11" x14ac:dyDescent="0.2">
      <c r="A5034" s="8">
        <f>MAX($A$2:$A5033)+1</f>
        <v>4109</v>
      </c>
      <c r="B5034" s="8"/>
      <c r="C5034" s="9" t="str">
        <f t="shared" si="79"/>
        <v>ReEnergy Lyonsdale Biomass</v>
      </c>
      <c r="D5034" s="8"/>
      <c r="E5034" s="8"/>
      <c r="F5034" s="10"/>
      <c r="G5034" s="8">
        <v>54526</v>
      </c>
      <c r="H5034" s="8" t="s">
        <v>18751</v>
      </c>
      <c r="I5034" s="8" t="s">
        <v>3084</v>
      </c>
      <c r="J5034" s="8">
        <v>57431</v>
      </c>
      <c r="K5034" s="8" t="s">
        <v>33804</v>
      </c>
    </row>
    <row r="5035" spans="1:11" x14ac:dyDescent="0.2">
      <c r="A5035" s="8">
        <f>MAX($A$2:$A5034)+1</f>
        <v>4110</v>
      </c>
      <c r="B5035" s="8"/>
      <c r="C5035" s="9" t="str">
        <f t="shared" si="79"/>
        <v>Wheelabrator Ridge Energy</v>
      </c>
      <c r="D5035" s="8"/>
      <c r="E5035" s="8"/>
      <c r="F5035" s="10"/>
      <c r="G5035" s="8">
        <v>54529</v>
      </c>
      <c r="H5035" s="8" t="s">
        <v>18752</v>
      </c>
      <c r="I5035" s="8" t="s">
        <v>3862</v>
      </c>
      <c r="J5035" s="8">
        <v>20541</v>
      </c>
      <c r="K5035" s="8" t="s">
        <v>33804</v>
      </c>
    </row>
    <row r="5036" spans="1:11" x14ac:dyDescent="0.2">
      <c r="A5036" s="8">
        <f>MAX($A$2:$A5035)+1</f>
        <v>4111</v>
      </c>
      <c r="B5036" s="8"/>
      <c r="C5036" s="9" t="str">
        <f t="shared" si="79"/>
        <v>Stingray Facility</v>
      </c>
      <c r="D5036" s="8"/>
      <c r="E5036" s="8"/>
      <c r="F5036" s="10"/>
      <c r="G5036" s="8">
        <v>54531</v>
      </c>
      <c r="H5036" s="8" t="s">
        <v>18753</v>
      </c>
      <c r="I5036" s="8" t="s">
        <v>3511</v>
      </c>
      <c r="J5036" s="8">
        <v>5499</v>
      </c>
      <c r="K5036" s="8" t="s">
        <v>33804</v>
      </c>
    </row>
    <row r="5037" spans="1:11" x14ac:dyDescent="0.2">
      <c r="A5037" s="8">
        <f>MAX($A$2:$A5036)+1</f>
        <v>4112</v>
      </c>
      <c r="B5037" s="8"/>
      <c r="C5037" s="9" t="str">
        <f t="shared" si="79"/>
        <v>Southern Minnesota Beet Sugar</v>
      </c>
      <c r="D5037" s="8"/>
      <c r="E5037" s="8"/>
      <c r="F5037" s="10"/>
      <c r="G5037" s="8">
        <v>54533</v>
      </c>
      <c r="H5037" s="8" t="s">
        <v>3356</v>
      </c>
      <c r="I5037" s="8" t="s">
        <v>3356</v>
      </c>
      <c r="J5037" s="8">
        <v>17604</v>
      </c>
      <c r="K5037" s="8" t="s">
        <v>33804</v>
      </c>
    </row>
    <row r="5038" spans="1:11" x14ac:dyDescent="0.2">
      <c r="A5038" s="8">
        <f>MAX($A$2:$A5037)+1</f>
        <v>4113</v>
      </c>
      <c r="B5038" s="8"/>
      <c r="C5038" s="9" t="str">
        <f t="shared" si="79"/>
        <v>St Josephs Hospital</v>
      </c>
      <c r="D5038" s="8"/>
      <c r="E5038" s="8"/>
      <c r="F5038" s="10"/>
      <c r="G5038" s="8">
        <v>54534</v>
      </c>
      <c r="H5038" s="8" t="s">
        <v>18754</v>
      </c>
      <c r="I5038" s="8" t="s">
        <v>3388</v>
      </c>
      <c r="J5038" s="8">
        <v>17887</v>
      </c>
      <c r="K5038" s="8" t="s">
        <v>33804</v>
      </c>
    </row>
    <row r="5039" spans="1:11" x14ac:dyDescent="0.2">
      <c r="A5039" s="8">
        <f>MAX($A$2:$A5038)+1</f>
        <v>4114</v>
      </c>
      <c r="B5039" s="8"/>
      <c r="C5039" s="9" t="str">
        <f t="shared" si="79"/>
        <v>Sumpter Energy Associates</v>
      </c>
      <c r="D5039" s="8"/>
      <c r="E5039" s="8"/>
      <c r="F5039" s="10"/>
      <c r="G5039" s="8">
        <v>54536</v>
      </c>
      <c r="H5039" s="8" t="s">
        <v>7973</v>
      </c>
      <c r="I5039" s="8" t="s">
        <v>2375</v>
      </c>
      <c r="J5039" s="8">
        <v>56355</v>
      </c>
      <c r="K5039" s="8" t="s">
        <v>33804</v>
      </c>
    </row>
    <row r="5040" spans="1:11" x14ac:dyDescent="0.2">
      <c r="A5040" s="8">
        <f>MAX($A$2:$A5039)+1</f>
        <v>4115</v>
      </c>
      <c r="B5040" s="8"/>
      <c r="C5040" s="9" t="str">
        <f t="shared" si="79"/>
        <v>Nooksack Hydro</v>
      </c>
      <c r="D5040" s="8"/>
      <c r="E5040" s="8"/>
      <c r="F5040" s="10"/>
      <c r="G5040" s="8">
        <v>58696</v>
      </c>
      <c r="H5040" s="8" t="s">
        <v>18755</v>
      </c>
      <c r="I5040" s="8" t="s">
        <v>3035</v>
      </c>
      <c r="J5040" s="8">
        <v>58627</v>
      </c>
      <c r="K5040" s="8" t="s">
        <v>33804</v>
      </c>
    </row>
    <row r="5041" spans="1:11" x14ac:dyDescent="0.2">
      <c r="A5041" s="8">
        <f>MAX($A$2:$A5040)+1</f>
        <v>4116</v>
      </c>
      <c r="B5041" s="8"/>
      <c r="C5041" s="9" t="str">
        <f t="shared" si="79"/>
        <v>Hartwell Energy Facility</v>
      </c>
      <c r="D5041" s="8"/>
      <c r="E5041" s="8"/>
      <c r="F5041" s="10"/>
      <c r="G5041" s="8">
        <v>54538</v>
      </c>
      <c r="H5041" s="8" t="s">
        <v>18756</v>
      </c>
      <c r="I5041" s="8" t="s">
        <v>2833</v>
      </c>
      <c r="J5041" s="8">
        <v>13994</v>
      </c>
      <c r="K5041" s="8" t="s">
        <v>33804</v>
      </c>
    </row>
    <row r="5042" spans="1:11" x14ac:dyDescent="0.2">
      <c r="A5042" s="8">
        <f>A5041</f>
        <v>4116</v>
      </c>
      <c r="B5042" s="8"/>
      <c r="C5042" s="9" t="str">
        <f t="shared" si="79"/>
        <v>hartwell energy facility</v>
      </c>
      <c r="D5042" s="8"/>
      <c r="E5042" s="8"/>
      <c r="F5042" s="10"/>
      <c r="G5042" s="8">
        <v>70454</v>
      </c>
      <c r="H5042" s="8" t="s">
        <v>18757</v>
      </c>
      <c r="I5042" s="8"/>
      <c r="J5042" s="8"/>
      <c r="K5042" s="8"/>
    </row>
    <row r="5043" spans="1:11" x14ac:dyDescent="0.2">
      <c r="A5043" s="8">
        <f>MAX($A$2:$A5041)+1</f>
        <v>4117</v>
      </c>
      <c r="B5043" s="8"/>
      <c r="C5043" s="9" t="str">
        <f t="shared" si="79"/>
        <v>Venice Resources Gas Recovery</v>
      </c>
      <c r="D5043" s="8"/>
      <c r="E5043" s="8"/>
      <c r="F5043" s="10"/>
      <c r="G5043" s="8">
        <v>54539</v>
      </c>
      <c r="H5043" s="8" t="s">
        <v>18758</v>
      </c>
      <c r="I5043" s="8" t="s">
        <v>3898</v>
      </c>
      <c r="J5043" s="8">
        <v>54842</v>
      </c>
      <c r="K5043" s="8" t="s">
        <v>33804</v>
      </c>
    </row>
    <row r="5044" spans="1:11" x14ac:dyDescent="0.2">
      <c r="A5044" s="8">
        <f>MAX($A$2:$A5043)+1</f>
        <v>4118</v>
      </c>
      <c r="B5044" s="8"/>
      <c r="C5044" s="9" t="str">
        <f t="shared" si="79"/>
        <v>Charter Dura-Bar</v>
      </c>
      <c r="D5044" s="8"/>
      <c r="E5044" s="8"/>
      <c r="F5044" s="10"/>
      <c r="G5044" s="8">
        <v>54540</v>
      </c>
      <c r="H5044" s="8" t="s">
        <v>18759</v>
      </c>
      <c r="I5044" s="8" t="s">
        <v>3829</v>
      </c>
      <c r="J5044" s="8">
        <v>20328</v>
      </c>
      <c r="K5044" s="8" t="s">
        <v>33804</v>
      </c>
    </row>
    <row r="5045" spans="1:11" x14ac:dyDescent="0.2">
      <c r="A5045" s="8">
        <f>MAX($A$2:$A5044)+1</f>
        <v>4119</v>
      </c>
      <c r="B5045" s="8"/>
      <c r="C5045" s="9" t="str">
        <f t="shared" si="79"/>
        <v>Sithe Independence Station</v>
      </c>
      <c r="D5045" s="8"/>
      <c r="E5045" s="8"/>
      <c r="F5045" s="10"/>
      <c r="G5045" s="8">
        <v>54547</v>
      </c>
      <c r="H5045" s="8" t="s">
        <v>18760</v>
      </c>
      <c r="I5045" s="8" t="s">
        <v>3282</v>
      </c>
      <c r="J5045" s="8">
        <v>17254</v>
      </c>
      <c r="K5045" s="8" t="s">
        <v>33804</v>
      </c>
    </row>
    <row r="5046" spans="1:11" x14ac:dyDescent="0.2">
      <c r="A5046" s="8">
        <f>MAX($A$2:$A5045)+1</f>
        <v>4120</v>
      </c>
      <c r="B5046" s="8"/>
      <c r="C5046" s="9" t="str">
        <f t="shared" si="79"/>
        <v>Longfalls Facility</v>
      </c>
      <c r="D5046" s="8"/>
      <c r="E5046" s="8"/>
      <c r="F5046" s="10"/>
      <c r="G5046" s="8">
        <v>54548</v>
      </c>
      <c r="H5046" s="8" t="s">
        <v>18761</v>
      </c>
      <c r="I5046" s="8" t="s">
        <v>615</v>
      </c>
      <c r="J5046" s="8">
        <v>59827</v>
      </c>
      <c r="K5046" s="8" t="s">
        <v>33804</v>
      </c>
    </row>
    <row r="5047" spans="1:11" x14ac:dyDescent="0.2">
      <c r="A5047" s="8">
        <f>MAX($A$2:$A5046)+1</f>
        <v>4121</v>
      </c>
      <c r="B5047" s="8"/>
      <c r="C5047" s="9" t="str">
        <f t="shared" si="79"/>
        <v>Granger Electric Generating Station #1</v>
      </c>
      <c r="D5047" s="8"/>
      <c r="E5047" s="8"/>
      <c r="F5047" s="10"/>
      <c r="G5047" s="8">
        <v>54549</v>
      </c>
      <c r="H5047" s="8" t="s">
        <v>18762</v>
      </c>
      <c r="I5047" s="8" t="s">
        <v>2024</v>
      </c>
      <c r="J5047" s="8">
        <v>7477</v>
      </c>
      <c r="K5047" s="8" t="s">
        <v>33804</v>
      </c>
    </row>
    <row r="5048" spans="1:11" x14ac:dyDescent="0.2">
      <c r="A5048" s="8">
        <f>MAX($A$2:$A5047)+1</f>
        <v>4122</v>
      </c>
      <c r="B5048" s="8"/>
      <c r="C5048" s="9" t="str">
        <f t="shared" si="79"/>
        <v>ExxonMobil Mobile Bay Onshore</v>
      </c>
      <c r="D5048" s="8"/>
      <c r="E5048" s="8"/>
      <c r="F5048" s="10"/>
      <c r="G5048" s="8">
        <v>54550</v>
      </c>
      <c r="H5048" s="8" t="s">
        <v>18763</v>
      </c>
      <c r="I5048" s="8" t="s">
        <v>1811</v>
      </c>
      <c r="J5048" s="8">
        <v>6529</v>
      </c>
      <c r="K5048" s="8" t="s">
        <v>33804</v>
      </c>
    </row>
    <row r="5049" spans="1:11" x14ac:dyDescent="0.2">
      <c r="A5049" s="8">
        <f>MAX($A$2:$A5048)+1</f>
        <v>4123</v>
      </c>
      <c r="B5049" s="8"/>
      <c r="C5049" s="9" t="str">
        <f t="shared" si="79"/>
        <v>Spicer Meadow Project</v>
      </c>
      <c r="D5049" s="8"/>
      <c r="E5049" s="8"/>
      <c r="F5049" s="10"/>
      <c r="G5049" s="8">
        <v>54554</v>
      </c>
      <c r="H5049" s="8" t="s">
        <v>18764</v>
      </c>
      <c r="I5049" s="8" t="s">
        <v>2758</v>
      </c>
      <c r="J5049" s="8">
        <v>40613</v>
      </c>
      <c r="K5049" s="8" t="s">
        <v>33804</v>
      </c>
    </row>
    <row r="5050" spans="1:11" x14ac:dyDescent="0.2">
      <c r="A5050" s="8">
        <f>MAX($A$2:$A5049)+1</f>
        <v>4124</v>
      </c>
      <c r="B5050" s="8"/>
      <c r="C5050" s="9" t="str">
        <f t="shared" si="79"/>
        <v>Collierville Powerhouse</v>
      </c>
      <c r="D5050" s="8"/>
      <c r="E5050" s="8"/>
      <c r="F5050" s="10"/>
      <c r="G5050" s="8">
        <v>54555</v>
      </c>
      <c r="H5050" s="8" t="s">
        <v>18765</v>
      </c>
      <c r="I5050" s="8" t="s">
        <v>2758</v>
      </c>
      <c r="J5050" s="8">
        <v>40613</v>
      </c>
      <c r="K5050" s="8" t="s">
        <v>33804</v>
      </c>
    </row>
    <row r="5051" spans="1:11" x14ac:dyDescent="0.2">
      <c r="A5051" s="8">
        <f>MAX($A$2:$A5050)+1</f>
        <v>4125</v>
      </c>
      <c r="B5051" s="8"/>
      <c r="C5051" s="9" t="str">
        <f t="shared" si="79"/>
        <v>Ingredion Incorporated</v>
      </c>
      <c r="D5051" s="8"/>
      <c r="E5051" s="8"/>
      <c r="F5051" s="10"/>
      <c r="G5051" s="8">
        <v>54556</v>
      </c>
      <c r="H5051" s="8" t="s">
        <v>18766</v>
      </c>
      <c r="I5051" s="8" t="s">
        <v>2206</v>
      </c>
      <c r="J5051" s="8">
        <v>4222</v>
      </c>
      <c r="K5051" s="8" t="s">
        <v>33804</v>
      </c>
    </row>
    <row r="5052" spans="1:11" x14ac:dyDescent="0.2">
      <c r="A5052" s="8">
        <f>MAX($A$2:$A5051)+1</f>
        <v>4126</v>
      </c>
      <c r="B5052" s="8"/>
      <c r="C5052" s="9" t="str">
        <f t="shared" si="79"/>
        <v>Hazelton B Hydro</v>
      </c>
      <c r="D5052" s="8"/>
      <c r="E5052" s="8"/>
      <c r="F5052" s="10"/>
      <c r="G5052" s="8">
        <v>54558</v>
      </c>
      <c r="H5052" s="8" t="s">
        <v>18767</v>
      </c>
      <c r="I5052" s="8" t="s">
        <v>2088</v>
      </c>
      <c r="J5052" s="8">
        <v>8365</v>
      </c>
      <c r="K5052" s="8" t="s">
        <v>33804</v>
      </c>
    </row>
    <row r="5053" spans="1:11" x14ac:dyDescent="0.2">
      <c r="A5053" s="8">
        <f>MAX($A$2:$A5052)+1</f>
        <v>4127</v>
      </c>
      <c r="B5053" s="8"/>
      <c r="C5053" s="9" t="str">
        <f t="shared" si="79"/>
        <v>Jefferson Smurfit Santa Clara Mill</v>
      </c>
      <c r="D5053" s="8"/>
      <c r="E5053" s="8"/>
      <c r="F5053" s="10"/>
      <c r="G5053" s="8">
        <v>54561</v>
      </c>
      <c r="H5053" s="8" t="s">
        <v>18768</v>
      </c>
      <c r="I5053" s="8" t="s">
        <v>2029</v>
      </c>
      <c r="J5053" s="8">
        <v>56375</v>
      </c>
      <c r="K5053" s="8" t="s">
        <v>33804</v>
      </c>
    </row>
    <row r="5054" spans="1:11" x14ac:dyDescent="0.2">
      <c r="A5054" s="8">
        <f>MAX($A$2:$A5053)+1</f>
        <v>4128</v>
      </c>
      <c r="B5054" s="8"/>
      <c r="C5054" s="9" t="str">
        <f t="shared" si="79"/>
        <v>Longview Fibre</v>
      </c>
      <c r="D5054" s="8"/>
      <c r="E5054" s="8"/>
      <c r="F5054" s="10"/>
      <c r="G5054" s="8">
        <v>54562</v>
      </c>
      <c r="H5054" s="8" t="s">
        <v>18769</v>
      </c>
      <c r="I5054" s="8" t="s">
        <v>2404</v>
      </c>
      <c r="J5054" s="8">
        <v>11169</v>
      </c>
      <c r="K5054" s="8" t="s">
        <v>33804</v>
      </c>
    </row>
    <row r="5055" spans="1:11" x14ac:dyDescent="0.2">
      <c r="A5055" s="8">
        <f>MAX($A$2:$A5054)+1</f>
        <v>4129</v>
      </c>
      <c r="B5055" s="8"/>
      <c r="C5055" s="9" t="str">
        <f t="shared" si="79"/>
        <v>General Mills Inc</v>
      </c>
      <c r="D5055" s="8"/>
      <c r="E5055" s="8"/>
      <c r="F5055" s="10"/>
      <c r="G5055" s="8">
        <v>54564</v>
      </c>
      <c r="H5055" s="8" t="s">
        <v>1974</v>
      </c>
      <c r="I5055" s="8" t="s">
        <v>1974</v>
      </c>
      <c r="J5055" s="8">
        <v>7092</v>
      </c>
      <c r="K5055" s="8" t="s">
        <v>33804</v>
      </c>
    </row>
    <row r="5056" spans="1:11" x14ac:dyDescent="0.2">
      <c r="A5056" s="8">
        <f>MAX($A$2:$A5055)+1</f>
        <v>4130</v>
      </c>
      <c r="B5056" s="8"/>
      <c r="C5056" s="9" t="str">
        <f t="shared" si="79"/>
        <v>YKK USA Chestney</v>
      </c>
      <c r="D5056" s="8"/>
      <c r="E5056" s="8"/>
      <c r="F5056" s="10"/>
      <c r="G5056" s="8">
        <v>54566</v>
      </c>
      <c r="H5056" s="8" t="s">
        <v>18770</v>
      </c>
      <c r="I5056" s="8" t="s">
        <v>3926</v>
      </c>
      <c r="J5056" s="8">
        <v>21116</v>
      </c>
      <c r="K5056" s="8" t="s">
        <v>33804</v>
      </c>
    </row>
    <row r="5057" spans="1:11" x14ac:dyDescent="0.2">
      <c r="A5057" s="8">
        <f>MAX($A$2:$A5056)+1</f>
        <v>4131</v>
      </c>
      <c r="B5057" s="8"/>
      <c r="C5057" s="9" t="str">
        <f t="shared" si="79"/>
        <v>MM Yolo Power</v>
      </c>
      <c r="D5057" s="8"/>
      <c r="E5057" s="8"/>
      <c r="F5057" s="10"/>
      <c r="G5057" s="8">
        <v>54567</v>
      </c>
      <c r="H5057" s="8" t="s">
        <v>18771</v>
      </c>
      <c r="I5057" s="8" t="s">
        <v>2593</v>
      </c>
      <c r="J5057" s="8">
        <v>57225</v>
      </c>
      <c r="K5057" s="8" t="s">
        <v>33804</v>
      </c>
    </row>
    <row r="5058" spans="1:11" x14ac:dyDescent="0.2">
      <c r="A5058" s="8">
        <f>MAX($A$2:$A5057)+1</f>
        <v>4132</v>
      </c>
      <c r="B5058" s="8"/>
      <c r="C5058" s="9" t="str">
        <f t="shared" si="79"/>
        <v>Bayville Central Facility</v>
      </c>
      <c r="D5058" s="8"/>
      <c r="E5058" s="8"/>
      <c r="F5058" s="10"/>
      <c r="G5058" s="8">
        <v>54569</v>
      </c>
      <c r="H5058" s="8" t="s">
        <v>18772</v>
      </c>
      <c r="I5058" s="8" t="s">
        <v>2828</v>
      </c>
      <c r="J5058" s="8">
        <v>13943</v>
      </c>
      <c r="K5058" s="8" t="s">
        <v>33804</v>
      </c>
    </row>
    <row r="5059" spans="1:11" x14ac:dyDescent="0.2">
      <c r="A5059" s="8">
        <f>MAX($A$2:$A5058)+1</f>
        <v>4133</v>
      </c>
      <c r="B5059" s="8"/>
      <c r="C5059" s="9" t="str">
        <f t="shared" si="79"/>
        <v>Lochmere Hydroelectric Plant</v>
      </c>
      <c r="D5059" s="8"/>
      <c r="E5059" s="8"/>
      <c r="F5059" s="10"/>
      <c r="G5059" s="8">
        <v>54572</v>
      </c>
      <c r="H5059" s="8" t="s">
        <v>18773</v>
      </c>
      <c r="I5059" s="8" t="s">
        <v>1678</v>
      </c>
      <c r="J5059" s="8">
        <v>57280</v>
      </c>
      <c r="K5059" s="8" t="s">
        <v>33804</v>
      </c>
    </row>
    <row r="5060" spans="1:11" x14ac:dyDescent="0.2">
      <c r="A5060" s="8">
        <f>MAX($A$2:$A5059)+1</f>
        <v>4134</v>
      </c>
      <c r="B5060" s="8"/>
      <c r="C5060" s="9" t="str">
        <f t="shared" si="79"/>
        <v>Wappinger Falls Hydroelectric</v>
      </c>
      <c r="D5060" s="8"/>
      <c r="E5060" s="8"/>
      <c r="F5060" s="10"/>
      <c r="G5060" s="8">
        <v>54573</v>
      </c>
      <c r="H5060" s="8" t="s">
        <v>18774</v>
      </c>
      <c r="I5060" s="8" t="s">
        <v>3889</v>
      </c>
      <c r="J5060" s="8">
        <v>54838</v>
      </c>
      <c r="K5060" s="8" t="s">
        <v>33804</v>
      </c>
    </row>
    <row r="5061" spans="1:11" x14ac:dyDescent="0.2">
      <c r="A5061" s="8">
        <f>MAX($A$2:$A5060)+1</f>
        <v>4135</v>
      </c>
      <c r="B5061" s="8"/>
      <c r="C5061" s="9" t="str">
        <f t="shared" si="79"/>
        <v>Saranac Facility</v>
      </c>
      <c r="D5061" s="8"/>
      <c r="E5061" s="8"/>
      <c r="F5061" s="10"/>
      <c r="G5061" s="8">
        <v>54574</v>
      </c>
      <c r="H5061" s="8" t="s">
        <v>18775</v>
      </c>
      <c r="I5061" s="8" t="s">
        <v>3205</v>
      </c>
      <c r="J5061" s="8">
        <v>16729</v>
      </c>
      <c r="K5061" s="8" t="s">
        <v>33804</v>
      </c>
    </row>
    <row r="5062" spans="1:11" x14ac:dyDescent="0.2">
      <c r="A5062" s="8">
        <f>MAX($A$2:$A5061)+1</f>
        <v>4136</v>
      </c>
      <c r="B5062" s="8"/>
      <c r="C5062" s="9" t="str">
        <f t="shared" si="79"/>
        <v>Rupert Cogen Project</v>
      </c>
      <c r="D5062" s="8"/>
      <c r="E5062" s="8"/>
      <c r="F5062" s="10"/>
      <c r="G5062" s="8">
        <v>54579</v>
      </c>
      <c r="H5062" s="8" t="s">
        <v>18776</v>
      </c>
      <c r="I5062" s="8" t="s">
        <v>1741</v>
      </c>
      <c r="J5062" s="8">
        <v>50026</v>
      </c>
      <c r="K5062" s="8" t="s">
        <v>33804</v>
      </c>
    </row>
    <row r="5063" spans="1:11" x14ac:dyDescent="0.2">
      <c r="A5063" s="8">
        <f>MAX($A$2:$A5062)+1</f>
        <v>4137</v>
      </c>
      <c r="B5063" s="8"/>
      <c r="C5063" s="9" t="str">
        <f t="shared" si="79"/>
        <v>Curtis Palmer Hydroelectric</v>
      </c>
      <c r="D5063" s="8"/>
      <c r="E5063" s="8"/>
      <c r="F5063" s="10"/>
      <c r="G5063" s="8">
        <v>54580</v>
      </c>
      <c r="H5063" s="8" t="s">
        <v>18777</v>
      </c>
      <c r="I5063" s="8" t="s">
        <v>2890</v>
      </c>
      <c r="J5063" s="8">
        <v>24931</v>
      </c>
      <c r="K5063" s="8" t="s">
        <v>33804</v>
      </c>
    </row>
    <row r="5064" spans="1:11" x14ac:dyDescent="0.2">
      <c r="A5064" s="8">
        <f>MAX($A$2:$A5063)+1</f>
        <v>4138</v>
      </c>
      <c r="B5064" s="8"/>
      <c r="C5064" s="9" t="str">
        <f t="shared" ref="C5064:C5127" si="80">IF(H5064="",F5064,H5064)</f>
        <v>Tanner Street Generation</v>
      </c>
      <c r="D5064" s="8"/>
      <c r="E5064" s="8"/>
      <c r="F5064" s="10"/>
      <c r="G5064" s="8">
        <v>54586</v>
      </c>
      <c r="H5064" s="8" t="s">
        <v>18778</v>
      </c>
      <c r="I5064" s="8" t="s">
        <v>742</v>
      </c>
      <c r="J5064" s="8">
        <v>56171</v>
      </c>
      <c r="K5064" s="8" t="s">
        <v>33804</v>
      </c>
    </row>
    <row r="5065" spans="1:11" x14ac:dyDescent="0.2">
      <c r="A5065" s="8">
        <f>MAX($A$2:$A5064)+1</f>
        <v>4139</v>
      </c>
      <c r="B5065" s="8"/>
      <c r="C5065" s="9" t="str">
        <f t="shared" si="80"/>
        <v>Massena Energy Facility</v>
      </c>
      <c r="D5065" s="8"/>
      <c r="E5065" s="8"/>
      <c r="F5065" s="10"/>
      <c r="G5065" s="8">
        <v>54592</v>
      </c>
      <c r="H5065" s="8" t="s">
        <v>18779</v>
      </c>
      <c r="I5065" s="8" t="s">
        <v>2989</v>
      </c>
      <c r="J5065" s="8">
        <v>15253</v>
      </c>
      <c r="K5065" s="8" t="s">
        <v>33804</v>
      </c>
    </row>
    <row r="5066" spans="1:11" x14ac:dyDescent="0.2">
      <c r="A5066" s="8">
        <f>MAX($A$2:$A5065)+1</f>
        <v>4140</v>
      </c>
      <c r="B5066" s="8"/>
      <c r="C5066" s="9" t="str">
        <f t="shared" si="80"/>
        <v>Batavia Power Plant</v>
      </c>
      <c r="D5066" s="8"/>
      <c r="E5066" s="8"/>
      <c r="F5066" s="10"/>
      <c r="G5066" s="8">
        <v>54593</v>
      </c>
      <c r="H5066" s="8" t="s">
        <v>18780</v>
      </c>
      <c r="I5066" s="8" t="s">
        <v>3227</v>
      </c>
      <c r="J5066" s="8">
        <v>16839</v>
      </c>
      <c r="K5066" s="8" t="s">
        <v>33804</v>
      </c>
    </row>
    <row r="5067" spans="1:11" x14ac:dyDescent="0.2">
      <c r="A5067" s="8">
        <f>MAX($A$2:$A5066)+1</f>
        <v>4141</v>
      </c>
      <c r="B5067" s="8"/>
      <c r="C5067" s="9" t="str">
        <f t="shared" si="80"/>
        <v>University of Arizona - Biosphere 2</v>
      </c>
      <c r="D5067" s="8"/>
      <c r="E5067" s="8"/>
      <c r="F5067" s="10"/>
      <c r="G5067" s="8">
        <v>54594</v>
      </c>
      <c r="H5067" s="8" t="s">
        <v>3680</v>
      </c>
      <c r="I5067" s="8" t="s">
        <v>3680</v>
      </c>
      <c r="J5067" s="8">
        <v>55994</v>
      </c>
      <c r="K5067" s="8" t="s">
        <v>33804</v>
      </c>
    </row>
    <row r="5068" spans="1:11" x14ac:dyDescent="0.2">
      <c r="A5068" s="8">
        <f>MAX($A$2:$A5067)+1</f>
        <v>4142</v>
      </c>
      <c r="B5068" s="8"/>
      <c r="C5068" s="9" t="str">
        <f t="shared" si="80"/>
        <v>Warner Lambert</v>
      </c>
      <c r="D5068" s="8"/>
      <c r="E5068" s="8"/>
      <c r="F5068" s="10"/>
      <c r="G5068" s="8">
        <v>54604</v>
      </c>
      <c r="H5068" s="8" t="s">
        <v>18781</v>
      </c>
      <c r="I5068" s="8" t="s">
        <v>3693</v>
      </c>
      <c r="J5068" s="8">
        <v>56478</v>
      </c>
      <c r="K5068" s="8" t="s">
        <v>33804</v>
      </c>
    </row>
    <row r="5069" spans="1:11" x14ac:dyDescent="0.2">
      <c r="A5069" s="8">
        <f>MAX($A$2:$A5068)+1</f>
        <v>4143</v>
      </c>
      <c r="B5069" s="8"/>
      <c r="C5069" s="9" t="str">
        <f t="shared" si="80"/>
        <v>Pratt &amp; Whitney</v>
      </c>
      <c r="D5069" s="8"/>
      <c r="E5069" s="8"/>
      <c r="F5069" s="10"/>
      <c r="G5069" s="8">
        <v>54605</v>
      </c>
      <c r="H5069" s="8" t="s">
        <v>18782</v>
      </c>
      <c r="I5069" s="8" t="s">
        <v>3675</v>
      </c>
      <c r="J5069" s="8">
        <v>21621</v>
      </c>
      <c r="K5069" s="8" t="s">
        <v>33804</v>
      </c>
    </row>
    <row r="5070" spans="1:11" x14ac:dyDescent="0.2">
      <c r="A5070" s="8">
        <f>MAX($A$2:$A5069)+1</f>
        <v>4144</v>
      </c>
      <c r="B5070" s="8"/>
      <c r="C5070" s="9" t="str">
        <f t="shared" si="80"/>
        <v>University of Texas at Dallas</v>
      </c>
      <c r="D5070" s="8"/>
      <c r="E5070" s="8"/>
      <c r="F5070" s="10"/>
      <c r="G5070" s="8">
        <v>54607</v>
      </c>
      <c r="H5070" s="8" t="s">
        <v>18783</v>
      </c>
      <c r="I5070" s="8" t="s">
        <v>3560</v>
      </c>
      <c r="J5070" s="8">
        <v>21622</v>
      </c>
      <c r="K5070" s="8" t="s">
        <v>33804</v>
      </c>
    </row>
    <row r="5071" spans="1:11" x14ac:dyDescent="0.2">
      <c r="A5071" s="8">
        <f>MAX($A$2:$A5070)+1</f>
        <v>4145</v>
      </c>
      <c r="B5071" s="8"/>
      <c r="C5071" s="9" t="str">
        <f t="shared" si="80"/>
        <v>Ingredion Winston Salem</v>
      </c>
      <c r="D5071" s="8"/>
      <c r="E5071" s="8"/>
      <c r="F5071" s="10"/>
      <c r="G5071" s="8">
        <v>54618</v>
      </c>
      <c r="H5071" s="8" t="s">
        <v>18784</v>
      </c>
      <c r="I5071" s="8" t="s">
        <v>2208</v>
      </c>
      <c r="J5071" s="8">
        <v>4417</v>
      </c>
      <c r="K5071" s="8" t="s">
        <v>33804</v>
      </c>
    </row>
    <row r="5072" spans="1:11" x14ac:dyDescent="0.2">
      <c r="A5072" s="8">
        <f>MAX($A$2:$A5071)+1</f>
        <v>4146</v>
      </c>
      <c r="B5072" s="8"/>
      <c r="C5072" s="9" t="str">
        <f t="shared" si="80"/>
        <v>Pinetree Power Fitchburg</v>
      </c>
      <c r="D5072" s="8"/>
      <c r="E5072" s="8"/>
      <c r="F5072" s="10"/>
      <c r="G5072" s="8">
        <v>54620</v>
      </c>
      <c r="H5072" s="8" t="s">
        <v>18785</v>
      </c>
      <c r="I5072" s="8" t="s">
        <v>2956</v>
      </c>
      <c r="J5072" s="8">
        <v>14995</v>
      </c>
      <c r="K5072" s="8" t="s">
        <v>33804</v>
      </c>
    </row>
    <row r="5073" spans="1:11" x14ac:dyDescent="0.2">
      <c r="A5073" s="8">
        <f>MAX($A$2:$A5072)+1</f>
        <v>4147</v>
      </c>
      <c r="B5073" s="8"/>
      <c r="C5073" s="9" t="str">
        <f t="shared" si="80"/>
        <v>Central District Wastewater Treat Plant</v>
      </c>
      <c r="D5073" s="8"/>
      <c r="E5073" s="8"/>
      <c r="F5073" s="10"/>
      <c r="G5073" s="8">
        <v>54623</v>
      </c>
      <c r="H5073" s="8" t="s">
        <v>18786</v>
      </c>
      <c r="I5073" s="8" t="s">
        <v>2538</v>
      </c>
      <c r="J5073" s="8">
        <v>12411</v>
      </c>
      <c r="K5073" s="8" t="s">
        <v>33804</v>
      </c>
    </row>
    <row r="5074" spans="1:11" x14ac:dyDescent="0.2">
      <c r="A5074" s="8">
        <f>MAX($A$2:$A5073)+1</f>
        <v>4148</v>
      </c>
      <c r="B5074" s="8"/>
      <c r="C5074" s="9" t="str">
        <f t="shared" si="80"/>
        <v>South District Wastewater Treatment Plt</v>
      </c>
      <c r="D5074" s="8"/>
      <c r="E5074" s="8"/>
      <c r="F5074" s="10"/>
      <c r="G5074" s="8">
        <v>54624</v>
      </c>
      <c r="H5074" s="8" t="s">
        <v>18787</v>
      </c>
      <c r="I5074" s="8" t="s">
        <v>2538</v>
      </c>
      <c r="J5074" s="8">
        <v>12411</v>
      </c>
      <c r="K5074" s="8" t="s">
        <v>33804</v>
      </c>
    </row>
    <row r="5075" spans="1:11" x14ac:dyDescent="0.2">
      <c r="A5075" s="8">
        <f>MAX($A$2:$A5074)+1</f>
        <v>4149</v>
      </c>
      <c r="B5075" s="8"/>
      <c r="C5075" s="9" t="str">
        <f t="shared" si="80"/>
        <v>Covanta Plymouth Renewable Energy</v>
      </c>
      <c r="D5075" s="8"/>
      <c r="E5075" s="8"/>
      <c r="F5075" s="10"/>
      <c r="G5075" s="8">
        <v>54625</v>
      </c>
      <c r="H5075" s="8" t="s">
        <v>18788</v>
      </c>
      <c r="I5075" s="8" t="s">
        <v>1501</v>
      </c>
      <c r="J5075" s="8">
        <v>56646</v>
      </c>
      <c r="K5075" s="8" t="s">
        <v>33804</v>
      </c>
    </row>
    <row r="5076" spans="1:11" x14ac:dyDescent="0.2">
      <c r="A5076" s="8">
        <f>MAX($A$2:$A5075)+1</f>
        <v>4150</v>
      </c>
      <c r="B5076" s="8"/>
      <c r="C5076" s="9" t="str">
        <f t="shared" si="80"/>
        <v>Mt Poso Cogeneration</v>
      </c>
      <c r="D5076" s="8"/>
      <c r="E5076" s="8"/>
      <c r="F5076" s="10"/>
      <c r="G5076" s="8">
        <v>54626</v>
      </c>
      <c r="H5076" s="8" t="s">
        <v>18789</v>
      </c>
      <c r="I5076" s="8" t="s">
        <v>2633</v>
      </c>
      <c r="J5076" s="8">
        <v>13060</v>
      </c>
      <c r="K5076" s="8" t="s">
        <v>33804</v>
      </c>
    </row>
    <row r="5077" spans="1:11" x14ac:dyDescent="0.2">
      <c r="A5077" s="8">
        <f>MAX($A$2:$A5076)+1</f>
        <v>4151</v>
      </c>
      <c r="B5077" s="8"/>
      <c r="C5077" s="9" t="str">
        <f t="shared" si="80"/>
        <v>Okeelanta Cogeneration</v>
      </c>
      <c r="D5077" s="8"/>
      <c r="E5077" s="8"/>
      <c r="F5077" s="10"/>
      <c r="G5077" s="8">
        <v>54627</v>
      </c>
      <c r="H5077" s="8" t="s">
        <v>18790</v>
      </c>
      <c r="I5077" s="8" t="s">
        <v>2688</v>
      </c>
      <c r="J5077" s="8">
        <v>13492</v>
      </c>
      <c r="K5077" s="8" t="s">
        <v>33804</v>
      </c>
    </row>
    <row r="5078" spans="1:11" x14ac:dyDescent="0.2">
      <c r="A5078" s="8">
        <f>MAX($A$2:$A5077)+1</f>
        <v>4152</v>
      </c>
      <c r="B5078" s="8"/>
      <c r="C5078" s="9" t="str">
        <f t="shared" si="80"/>
        <v>Phelps Dodge Refining</v>
      </c>
      <c r="D5078" s="8"/>
      <c r="E5078" s="8"/>
      <c r="F5078" s="10"/>
      <c r="G5078" s="8">
        <v>54628</v>
      </c>
      <c r="H5078" s="8" t="s">
        <v>18791</v>
      </c>
      <c r="I5078" s="8" t="s">
        <v>2942</v>
      </c>
      <c r="J5078" s="8">
        <v>14925</v>
      </c>
      <c r="K5078" s="8" t="s">
        <v>33804</v>
      </c>
    </row>
    <row r="5079" spans="1:11" x14ac:dyDescent="0.2">
      <c r="A5079" s="8">
        <f>MAX($A$2:$A5078)+1</f>
        <v>4153</v>
      </c>
      <c r="B5079" s="8"/>
      <c r="C5079" s="9" t="str">
        <f t="shared" si="80"/>
        <v>American Gypsum Cogeneration</v>
      </c>
      <c r="D5079" s="8"/>
      <c r="E5079" s="8"/>
      <c r="F5079" s="10"/>
      <c r="G5079" s="8">
        <v>54630</v>
      </c>
      <c r="H5079" s="8" t="s">
        <v>18792</v>
      </c>
      <c r="I5079" s="8" t="s">
        <v>1679</v>
      </c>
      <c r="J5079" s="8">
        <v>54839</v>
      </c>
      <c r="K5079" s="8" t="s">
        <v>33804</v>
      </c>
    </row>
    <row r="5080" spans="1:11" x14ac:dyDescent="0.2">
      <c r="A5080" s="8">
        <f>MAX($A$2:$A5079)+1</f>
        <v>4154</v>
      </c>
      <c r="B5080" s="8"/>
      <c r="C5080" s="9" t="str">
        <f t="shared" si="80"/>
        <v>St Nicholas Cogen Project</v>
      </c>
      <c r="D5080" s="8"/>
      <c r="E5080" s="8"/>
      <c r="F5080" s="10"/>
      <c r="G5080" s="8">
        <v>54634</v>
      </c>
      <c r="H5080" s="8" t="s">
        <v>18793</v>
      </c>
      <c r="I5080" s="8" t="s">
        <v>3211</v>
      </c>
      <c r="J5080" s="8">
        <v>16793</v>
      </c>
      <c r="K5080" s="8" t="s">
        <v>33804</v>
      </c>
    </row>
    <row r="5081" spans="1:11" x14ac:dyDescent="0.2">
      <c r="A5081" s="8">
        <f>MAX($A$2:$A5080)+1</f>
        <v>4155</v>
      </c>
      <c r="B5081" s="8"/>
      <c r="C5081" s="9" t="str">
        <f t="shared" si="80"/>
        <v>JCO Oxides Olefins Plant</v>
      </c>
      <c r="D5081" s="8"/>
      <c r="E5081" s="8"/>
      <c r="F5081" s="10"/>
      <c r="G5081" s="8">
        <v>54637</v>
      </c>
      <c r="H5081" s="8" t="s">
        <v>18794</v>
      </c>
      <c r="I5081" s="8" t="s">
        <v>2158</v>
      </c>
      <c r="J5081" s="8">
        <v>30052</v>
      </c>
      <c r="K5081" s="8" t="s">
        <v>33804</v>
      </c>
    </row>
    <row r="5082" spans="1:11" x14ac:dyDescent="0.2">
      <c r="A5082" s="8">
        <f>MAX($A$2:$A5081)+1</f>
        <v>4156</v>
      </c>
      <c r="B5082" s="8"/>
      <c r="C5082" s="9" t="str">
        <f t="shared" si="80"/>
        <v>Johnsonburg Mill</v>
      </c>
      <c r="D5082" s="8"/>
      <c r="E5082" s="8"/>
      <c r="F5082" s="10"/>
      <c r="G5082" s="8">
        <v>54638</v>
      </c>
      <c r="H5082" s="8" t="s">
        <v>18795</v>
      </c>
      <c r="I5082" s="8" t="s">
        <v>1617</v>
      </c>
      <c r="J5082" s="8">
        <v>56137</v>
      </c>
      <c r="K5082" s="8" t="s">
        <v>33804</v>
      </c>
    </row>
    <row r="5083" spans="1:11" x14ac:dyDescent="0.2">
      <c r="A5083" s="8">
        <f>MAX($A$2:$A5082)+1</f>
        <v>4157</v>
      </c>
      <c r="B5083" s="8"/>
      <c r="C5083" s="9" t="str">
        <f t="shared" si="80"/>
        <v>Berlin Gorham</v>
      </c>
      <c r="D5083" s="8"/>
      <c r="E5083" s="8"/>
      <c r="F5083" s="10"/>
      <c r="G5083" s="8">
        <v>54639</v>
      </c>
      <c r="H5083" s="8" t="s">
        <v>18796</v>
      </c>
      <c r="I5083" s="8" t="s">
        <v>2035</v>
      </c>
      <c r="J5083" s="8">
        <v>7595</v>
      </c>
      <c r="K5083" s="8" t="s">
        <v>33804</v>
      </c>
    </row>
    <row r="5084" spans="1:11" x14ac:dyDescent="0.2">
      <c r="A5084" s="8">
        <f>MAX($A$2:$A5083)+1</f>
        <v>4158</v>
      </c>
      <c r="B5084" s="8"/>
      <c r="C5084" s="9" t="str">
        <f t="shared" si="80"/>
        <v>NAEA Lakewood LLC</v>
      </c>
      <c r="D5084" s="8"/>
      <c r="E5084" s="8"/>
      <c r="F5084" s="10"/>
      <c r="G5084" s="8">
        <v>54640</v>
      </c>
      <c r="H5084" s="8" t="s">
        <v>18797</v>
      </c>
      <c r="I5084" s="8" t="s">
        <v>2649</v>
      </c>
      <c r="J5084" s="8">
        <v>56160</v>
      </c>
      <c r="K5084" s="8" t="s">
        <v>33804</v>
      </c>
    </row>
    <row r="5085" spans="1:11" x14ac:dyDescent="0.2">
      <c r="A5085" s="8">
        <f>MAX($A$2:$A5084)+1</f>
        <v>4159</v>
      </c>
      <c r="B5085" s="8"/>
      <c r="C5085" s="9" t="str">
        <f t="shared" si="80"/>
        <v>Kalaeloa Cogen Plant</v>
      </c>
      <c r="D5085" s="8"/>
      <c r="E5085" s="8"/>
      <c r="F5085" s="10"/>
      <c r="G5085" s="8">
        <v>54646</v>
      </c>
      <c r="H5085" s="8" t="s">
        <v>18798</v>
      </c>
      <c r="I5085" s="8" t="s">
        <v>2274</v>
      </c>
      <c r="J5085" s="8">
        <v>9989</v>
      </c>
      <c r="K5085" s="8" t="s">
        <v>33804</v>
      </c>
    </row>
    <row r="5086" spans="1:11" x14ac:dyDescent="0.2">
      <c r="A5086" s="8">
        <f>MAX($A$2:$A5085)+1</f>
        <v>4160</v>
      </c>
      <c r="B5086" s="8"/>
      <c r="C5086" s="9" t="str">
        <f t="shared" si="80"/>
        <v>TPC Windfarms LLC</v>
      </c>
      <c r="D5086" s="8"/>
      <c r="E5086" s="8"/>
      <c r="F5086" s="10"/>
      <c r="G5086" s="8">
        <v>54647</v>
      </c>
      <c r="H5086" s="8" t="s">
        <v>18799</v>
      </c>
      <c r="I5086" s="8" t="s">
        <v>3534</v>
      </c>
      <c r="J5086" s="8">
        <v>2770</v>
      </c>
      <c r="K5086" s="8" t="s">
        <v>33804</v>
      </c>
    </row>
    <row r="5087" spans="1:11" x14ac:dyDescent="0.2">
      <c r="A5087" s="8">
        <f>MAX($A$2:$A5086)+1</f>
        <v>4161</v>
      </c>
      <c r="B5087" s="8"/>
      <c r="C5087" s="9" t="str">
        <f t="shared" si="80"/>
        <v>Swanmill Windfarm I</v>
      </c>
      <c r="D5087" s="8"/>
      <c r="E5087" s="8"/>
      <c r="F5087" s="10"/>
      <c r="G5087" s="8">
        <v>54650</v>
      </c>
      <c r="H5087" s="8" t="s">
        <v>7969</v>
      </c>
      <c r="I5087" s="8" t="s">
        <v>2462</v>
      </c>
      <c r="J5087" s="8">
        <v>11664</v>
      </c>
      <c r="K5087" s="8" t="s">
        <v>33804</v>
      </c>
    </row>
    <row r="5088" spans="1:11" x14ac:dyDescent="0.2">
      <c r="A5088" s="8">
        <f>MAX($A$2:$A5087)+1</f>
        <v>4162</v>
      </c>
      <c r="B5088" s="8"/>
      <c r="C5088" s="9" t="str">
        <f t="shared" si="80"/>
        <v>Kanaka</v>
      </c>
      <c r="D5088" s="8"/>
      <c r="E5088" s="8"/>
      <c r="F5088" s="10"/>
      <c r="G5088" s="8">
        <v>54653</v>
      </c>
      <c r="H5088" s="8" t="s">
        <v>18800</v>
      </c>
      <c r="I5088" s="8" t="s">
        <v>3419</v>
      </c>
      <c r="J5088" s="8">
        <v>18194</v>
      </c>
      <c r="K5088" s="8" t="s">
        <v>33804</v>
      </c>
    </row>
    <row r="5089" spans="1:11" x14ac:dyDescent="0.2">
      <c r="A5089" s="8">
        <f>MAX($A$2:$A5088)+1</f>
        <v>4163</v>
      </c>
      <c r="B5089" s="8"/>
      <c r="C5089" s="9" t="str">
        <f t="shared" si="80"/>
        <v>Kekawaka Power House</v>
      </c>
      <c r="D5089" s="8"/>
      <c r="E5089" s="8"/>
      <c r="F5089" s="10"/>
      <c r="G5089" s="8">
        <v>54654</v>
      </c>
      <c r="H5089" s="8" t="s">
        <v>18801</v>
      </c>
      <c r="I5089" s="8" t="s">
        <v>3419</v>
      </c>
      <c r="J5089" s="8">
        <v>18194</v>
      </c>
      <c r="K5089" s="8" t="s">
        <v>33804</v>
      </c>
    </row>
    <row r="5090" spans="1:11" x14ac:dyDescent="0.2">
      <c r="A5090" s="8">
        <f>MAX($A$2:$A5089)+1</f>
        <v>4164</v>
      </c>
      <c r="B5090" s="8"/>
      <c r="C5090" s="9" t="str">
        <f t="shared" si="80"/>
        <v>Schoolfield Dam</v>
      </c>
      <c r="D5090" s="8"/>
      <c r="E5090" s="8"/>
      <c r="F5090" s="10"/>
      <c r="G5090" s="8">
        <v>54655</v>
      </c>
      <c r="H5090" s="8" t="s">
        <v>18802</v>
      </c>
      <c r="I5090" s="8" t="s">
        <v>3423</v>
      </c>
      <c r="J5090" s="8">
        <v>18232</v>
      </c>
      <c r="K5090" s="8" t="s">
        <v>33804</v>
      </c>
    </row>
    <row r="5091" spans="1:11" x14ac:dyDescent="0.2">
      <c r="A5091" s="8">
        <f>MAX($A$2:$A5090)+1</f>
        <v>4165</v>
      </c>
      <c r="B5091" s="8"/>
      <c r="C5091" s="9" t="str">
        <f t="shared" si="80"/>
        <v>International Paper Riegelwood Mill</v>
      </c>
      <c r="D5091" s="8"/>
      <c r="E5091" s="8"/>
      <c r="F5091" s="10"/>
      <c r="G5091" s="8">
        <v>54656</v>
      </c>
      <c r="H5091" s="8" t="s">
        <v>18803</v>
      </c>
      <c r="I5091" s="8" t="s">
        <v>2231</v>
      </c>
      <c r="J5091" s="8">
        <v>9210</v>
      </c>
      <c r="K5091" s="8" t="s">
        <v>33804</v>
      </c>
    </row>
    <row r="5092" spans="1:11" x14ac:dyDescent="0.2">
      <c r="A5092" s="8">
        <f>MAX($A$2:$A5091)+1</f>
        <v>4166</v>
      </c>
      <c r="B5092" s="8"/>
      <c r="C5092" s="9" t="str">
        <f t="shared" si="80"/>
        <v>Kankakee Gas Recovery</v>
      </c>
      <c r="D5092" s="8"/>
      <c r="E5092" s="8"/>
      <c r="F5092" s="10"/>
      <c r="G5092" s="8">
        <v>54659</v>
      </c>
      <c r="H5092" s="8" t="s">
        <v>18804</v>
      </c>
      <c r="I5092" s="8" t="s">
        <v>3897</v>
      </c>
      <c r="J5092" s="8">
        <v>54843</v>
      </c>
      <c r="K5092" s="8" t="s">
        <v>33804</v>
      </c>
    </row>
    <row r="5093" spans="1:11" x14ac:dyDescent="0.2">
      <c r="A5093" s="8">
        <f>MAX($A$2:$A5092)+1</f>
        <v>4167</v>
      </c>
      <c r="B5093" s="8"/>
      <c r="C5093" s="9" t="str">
        <f t="shared" si="80"/>
        <v>Pheasant Run Landfill Gas Recovery</v>
      </c>
      <c r="D5093" s="8"/>
      <c r="E5093" s="8"/>
      <c r="F5093" s="10"/>
      <c r="G5093" s="8">
        <v>54661</v>
      </c>
      <c r="H5093" s="8" t="s">
        <v>18805</v>
      </c>
      <c r="I5093" s="8" t="s">
        <v>3898</v>
      </c>
      <c r="J5093" s="8">
        <v>54842</v>
      </c>
      <c r="K5093" s="8" t="s">
        <v>33804</v>
      </c>
    </row>
    <row r="5094" spans="1:11" x14ac:dyDescent="0.2">
      <c r="A5094" s="8">
        <f>MAX($A$2:$A5093)+1</f>
        <v>4168</v>
      </c>
      <c r="B5094" s="8"/>
      <c r="C5094" s="9" t="str">
        <f t="shared" si="80"/>
        <v>Woodland Landfill Gas Recovery</v>
      </c>
      <c r="D5094" s="8"/>
      <c r="E5094" s="8"/>
      <c r="F5094" s="10"/>
      <c r="G5094" s="8">
        <v>54662</v>
      </c>
      <c r="H5094" s="8" t="s">
        <v>18806</v>
      </c>
      <c r="I5094" s="8" t="s">
        <v>3897</v>
      </c>
      <c r="J5094" s="8">
        <v>54843</v>
      </c>
      <c r="K5094" s="8" t="s">
        <v>33804</v>
      </c>
    </row>
    <row r="5095" spans="1:11" x14ac:dyDescent="0.2">
      <c r="A5095" s="8">
        <f>MAX($A$2:$A5094)+1</f>
        <v>4169</v>
      </c>
      <c r="B5095" s="8"/>
      <c r="C5095" s="9" t="str">
        <f t="shared" si="80"/>
        <v>Turnkey Landfill Gas Recovery</v>
      </c>
      <c r="D5095" s="8"/>
      <c r="E5095" s="8"/>
      <c r="F5095" s="10"/>
      <c r="G5095" s="8">
        <v>54663</v>
      </c>
      <c r="H5095" s="8" t="s">
        <v>18807</v>
      </c>
      <c r="I5095" s="8" t="s">
        <v>3898</v>
      </c>
      <c r="J5095" s="8">
        <v>54842</v>
      </c>
      <c r="K5095" s="8" t="s">
        <v>33804</v>
      </c>
    </row>
    <row r="5096" spans="1:11" x14ac:dyDescent="0.2">
      <c r="A5096" s="8">
        <f>MAX($A$2:$A5095)+1</f>
        <v>4170</v>
      </c>
      <c r="B5096" s="8"/>
      <c r="C5096" s="9" t="str">
        <f t="shared" si="80"/>
        <v>Steamboat II</v>
      </c>
      <c r="D5096" s="8"/>
      <c r="E5096" s="8"/>
      <c r="F5096" s="10"/>
      <c r="G5096" s="8">
        <v>54665</v>
      </c>
      <c r="H5096" s="8" t="s">
        <v>18808</v>
      </c>
      <c r="I5096" s="8" t="s">
        <v>3404</v>
      </c>
      <c r="J5096" s="8">
        <v>18031</v>
      </c>
      <c r="K5096" s="8" t="s">
        <v>33804</v>
      </c>
    </row>
    <row r="5097" spans="1:11" x14ac:dyDescent="0.2">
      <c r="A5097" s="8">
        <f>MAX($A$2:$A5096)+1</f>
        <v>4171</v>
      </c>
      <c r="B5097" s="8"/>
      <c r="C5097" s="9" t="str">
        <f t="shared" si="80"/>
        <v>Steamboat III</v>
      </c>
      <c r="D5097" s="8"/>
      <c r="E5097" s="8"/>
      <c r="F5097" s="10"/>
      <c r="G5097" s="8">
        <v>54666</v>
      </c>
      <c r="H5097" s="8" t="s">
        <v>18809</v>
      </c>
      <c r="I5097" s="8" t="s">
        <v>3404</v>
      </c>
      <c r="J5097" s="8">
        <v>18031</v>
      </c>
      <c r="K5097" s="8" t="s">
        <v>33804</v>
      </c>
    </row>
    <row r="5098" spans="1:11" x14ac:dyDescent="0.2">
      <c r="A5098" s="8">
        <f>MAX($A$2:$A5097)+1</f>
        <v>4172</v>
      </c>
      <c r="B5098" s="8"/>
      <c r="C5098" s="9" t="str">
        <f t="shared" si="80"/>
        <v>Chino Mines</v>
      </c>
      <c r="D5098" s="8"/>
      <c r="E5098" s="8"/>
      <c r="F5098" s="10"/>
      <c r="G5098" s="8">
        <v>54667</v>
      </c>
      <c r="H5098" s="8" t="s">
        <v>18810</v>
      </c>
      <c r="I5098" s="8" t="s">
        <v>1925</v>
      </c>
      <c r="J5098" s="8">
        <v>3670</v>
      </c>
      <c r="K5098" s="8" t="s">
        <v>33804</v>
      </c>
    </row>
    <row r="5099" spans="1:11" x14ac:dyDescent="0.2">
      <c r="A5099" s="8">
        <f>MAX($A$2:$A5098)+1</f>
        <v>4173</v>
      </c>
      <c r="B5099" s="8"/>
      <c r="C5099" s="9" t="str">
        <f t="shared" si="80"/>
        <v>Falls River Hydro</v>
      </c>
      <c r="D5099" s="8"/>
      <c r="E5099" s="8"/>
      <c r="F5099" s="10"/>
      <c r="G5099" s="8">
        <v>54668</v>
      </c>
      <c r="H5099" s="8" t="s">
        <v>18811</v>
      </c>
      <c r="I5099" s="8" t="s">
        <v>2476</v>
      </c>
      <c r="J5099" s="8">
        <v>11782</v>
      </c>
      <c r="K5099" s="8" t="s">
        <v>33804</v>
      </c>
    </row>
    <row r="5100" spans="1:11" x14ac:dyDescent="0.2">
      <c r="A5100" s="8">
        <f>MAX($A$2:$A5099)+1</f>
        <v>4174</v>
      </c>
      <c r="B5100" s="8"/>
      <c r="C5100" s="9" t="str">
        <f t="shared" si="80"/>
        <v>Ford Hydro LP</v>
      </c>
      <c r="D5100" s="8"/>
      <c r="E5100" s="8"/>
      <c r="F5100" s="10"/>
      <c r="G5100" s="8">
        <v>54674</v>
      </c>
      <c r="H5100" s="8" t="s">
        <v>18812</v>
      </c>
      <c r="I5100" s="8" t="s">
        <v>1859</v>
      </c>
      <c r="J5100" s="8">
        <v>6527</v>
      </c>
      <c r="K5100" s="8" t="s">
        <v>33804</v>
      </c>
    </row>
    <row r="5101" spans="1:11" x14ac:dyDescent="0.2">
      <c r="A5101" s="8">
        <f>MAX($A$2:$A5100)+1</f>
        <v>4175</v>
      </c>
      <c r="B5101" s="8"/>
      <c r="C5101" s="9" t="str">
        <f t="shared" si="80"/>
        <v>Spartanburg Water System</v>
      </c>
      <c r="D5101" s="8"/>
      <c r="E5101" s="8"/>
      <c r="F5101" s="10"/>
      <c r="G5101" s="8">
        <v>54675</v>
      </c>
      <c r="H5101" s="8" t="s">
        <v>18813</v>
      </c>
      <c r="I5101" s="8" t="s">
        <v>3364</v>
      </c>
      <c r="J5101" s="8">
        <v>17664</v>
      </c>
      <c r="K5101" s="8" t="s">
        <v>33804</v>
      </c>
    </row>
    <row r="5102" spans="1:11" x14ac:dyDescent="0.2">
      <c r="A5102" s="8">
        <f>MAX($A$2:$A5101)+1</f>
        <v>4176</v>
      </c>
      <c r="B5102" s="8"/>
      <c r="C5102" s="9" t="str">
        <f t="shared" si="80"/>
        <v>Oyster Creek Unit VIII</v>
      </c>
      <c r="D5102" s="8"/>
      <c r="E5102" s="8"/>
      <c r="F5102" s="10"/>
      <c r="G5102" s="8">
        <v>54676</v>
      </c>
      <c r="H5102" s="8" t="s">
        <v>18814</v>
      </c>
      <c r="I5102" s="8" t="s">
        <v>1628</v>
      </c>
      <c r="J5102" s="8">
        <v>5374</v>
      </c>
      <c r="K5102" s="8" t="s">
        <v>33804</v>
      </c>
    </row>
    <row r="5103" spans="1:11" x14ac:dyDescent="0.2">
      <c r="A5103" s="8">
        <f>MAX($A$2:$A5102)+1</f>
        <v>4177</v>
      </c>
      <c r="B5103" s="8"/>
      <c r="C5103" s="9" t="str">
        <f t="shared" si="80"/>
        <v>CII Carbon LLC</v>
      </c>
      <c r="D5103" s="8"/>
      <c r="E5103" s="8"/>
      <c r="F5103" s="10"/>
      <c r="G5103" s="8">
        <v>54677</v>
      </c>
      <c r="H5103" s="8" t="s">
        <v>999</v>
      </c>
      <c r="I5103" s="8" t="s">
        <v>999</v>
      </c>
      <c r="J5103" s="8">
        <v>4660</v>
      </c>
      <c r="K5103" s="8" t="s">
        <v>33804</v>
      </c>
    </row>
    <row r="5104" spans="1:11" x14ac:dyDescent="0.2">
      <c r="A5104" s="8">
        <f>MAX($A$2:$A5103)+1</f>
        <v>4178</v>
      </c>
      <c r="B5104" s="8"/>
      <c r="C5104" s="9" t="str">
        <f t="shared" si="80"/>
        <v>Boulder City Lakewood Hydro</v>
      </c>
      <c r="D5104" s="8"/>
      <c r="E5104" s="8"/>
      <c r="F5104" s="10"/>
      <c r="G5104" s="8">
        <v>54679</v>
      </c>
      <c r="H5104" s="8" t="s">
        <v>18815</v>
      </c>
      <c r="I5104" s="8" t="s">
        <v>798</v>
      </c>
      <c r="J5104" s="8">
        <v>1994</v>
      </c>
      <c r="K5104" s="8" t="s">
        <v>33804</v>
      </c>
    </row>
    <row r="5105" spans="1:11" x14ac:dyDescent="0.2">
      <c r="A5105" s="8">
        <f>MAX($A$2:$A5104)+1</f>
        <v>4179</v>
      </c>
      <c r="B5105" s="8"/>
      <c r="C5105" s="9" t="str">
        <f t="shared" si="80"/>
        <v>Boulder City Betasso Hydro Plant</v>
      </c>
      <c r="D5105" s="8"/>
      <c r="E5105" s="8"/>
      <c r="F5105" s="10"/>
      <c r="G5105" s="8">
        <v>54680</v>
      </c>
      <c r="H5105" s="8" t="s">
        <v>18816</v>
      </c>
      <c r="I5105" s="8" t="s">
        <v>798</v>
      </c>
      <c r="J5105" s="8">
        <v>1994</v>
      </c>
      <c r="K5105" s="8" t="s">
        <v>33804</v>
      </c>
    </row>
    <row r="5106" spans="1:11" x14ac:dyDescent="0.2">
      <c r="A5106" s="8">
        <f>MAX($A$2:$A5105)+1</f>
        <v>4180</v>
      </c>
      <c r="B5106" s="8"/>
      <c r="C5106" s="9" t="str">
        <f t="shared" si="80"/>
        <v>Difwind Farms Ltd I</v>
      </c>
      <c r="D5106" s="8"/>
      <c r="E5106" s="8"/>
      <c r="F5106" s="10"/>
      <c r="G5106" s="8">
        <v>54681</v>
      </c>
      <c r="H5106" s="8" t="s">
        <v>8199</v>
      </c>
      <c r="I5106" s="8" t="s">
        <v>2683</v>
      </c>
      <c r="J5106" s="8">
        <v>59099</v>
      </c>
      <c r="K5106" s="8" t="s">
        <v>33804</v>
      </c>
    </row>
    <row r="5107" spans="1:11" x14ac:dyDescent="0.2">
      <c r="A5107" s="8">
        <f>MAX($A$2:$A5106)+1</f>
        <v>4181</v>
      </c>
      <c r="B5107" s="8"/>
      <c r="C5107" s="9" t="str">
        <f t="shared" si="80"/>
        <v>Difwind Farms Ltd II</v>
      </c>
      <c r="D5107" s="8"/>
      <c r="E5107" s="8"/>
      <c r="F5107" s="10"/>
      <c r="G5107" s="8">
        <v>54682</v>
      </c>
      <c r="H5107" s="8" t="s">
        <v>8271</v>
      </c>
      <c r="I5107" s="8" t="s">
        <v>2683</v>
      </c>
      <c r="J5107" s="8">
        <v>59099</v>
      </c>
      <c r="K5107" s="8" t="s">
        <v>33804</v>
      </c>
    </row>
    <row r="5108" spans="1:11" x14ac:dyDescent="0.2">
      <c r="A5108" s="8">
        <f>MAX($A$2:$A5107)+1</f>
        <v>4182</v>
      </c>
      <c r="B5108" s="8"/>
      <c r="C5108" s="9" t="str">
        <f t="shared" si="80"/>
        <v>Difwind Farms Ltd V</v>
      </c>
      <c r="D5108" s="8"/>
      <c r="E5108" s="8"/>
      <c r="F5108" s="10"/>
      <c r="G5108" s="8">
        <v>54685</v>
      </c>
      <c r="H5108" s="8" t="s">
        <v>8065</v>
      </c>
      <c r="I5108" s="8" t="s">
        <v>2683</v>
      </c>
      <c r="J5108" s="8">
        <v>59099</v>
      </c>
      <c r="K5108" s="8" t="s">
        <v>33804</v>
      </c>
    </row>
    <row r="5109" spans="1:11" x14ac:dyDescent="0.2">
      <c r="A5109" s="8">
        <f>MAX($A$2:$A5108)+1</f>
        <v>4183</v>
      </c>
      <c r="B5109" s="8"/>
      <c r="C5109" s="9" t="str">
        <f t="shared" si="80"/>
        <v>Difwind Farms Ltd VI</v>
      </c>
      <c r="D5109" s="8"/>
      <c r="E5109" s="8"/>
      <c r="F5109" s="10"/>
      <c r="G5109" s="8">
        <v>54686</v>
      </c>
      <c r="H5109" s="8" t="s">
        <v>7838</v>
      </c>
      <c r="I5109" s="8" t="s">
        <v>1704</v>
      </c>
      <c r="J5109" s="8">
        <v>57170</v>
      </c>
      <c r="K5109" s="8" t="s">
        <v>33804</v>
      </c>
    </row>
    <row r="5110" spans="1:11" x14ac:dyDescent="0.2">
      <c r="A5110" s="8">
        <f>MAX($A$2:$A5109)+1</f>
        <v>4184</v>
      </c>
      <c r="B5110" s="8"/>
      <c r="C5110" s="9" t="str">
        <f t="shared" si="80"/>
        <v>Difwind Farms Ltd VIII</v>
      </c>
      <c r="D5110" s="8"/>
      <c r="E5110" s="8"/>
      <c r="F5110" s="10"/>
      <c r="G5110" s="8">
        <v>54687</v>
      </c>
      <c r="H5110" s="8" t="s">
        <v>8010</v>
      </c>
      <c r="I5110" s="8" t="s">
        <v>1704</v>
      </c>
      <c r="J5110" s="8">
        <v>57170</v>
      </c>
      <c r="K5110" s="8" t="s">
        <v>33804</v>
      </c>
    </row>
    <row r="5111" spans="1:11" x14ac:dyDescent="0.2">
      <c r="A5111" s="8">
        <f>MAX($A$2:$A5110)+1</f>
        <v>4185</v>
      </c>
      <c r="B5111" s="8"/>
      <c r="C5111" s="9" t="str">
        <f t="shared" si="80"/>
        <v>Heber Geothermal</v>
      </c>
      <c r="D5111" s="8"/>
      <c r="E5111" s="8"/>
      <c r="F5111" s="10"/>
      <c r="G5111" s="8">
        <v>54689</v>
      </c>
      <c r="H5111" s="8" t="s">
        <v>18817</v>
      </c>
      <c r="I5111" s="8" t="s">
        <v>2853</v>
      </c>
      <c r="J5111" s="8">
        <v>49748</v>
      </c>
      <c r="K5111" s="8" t="s">
        <v>33804</v>
      </c>
    </row>
    <row r="5112" spans="1:11" x14ac:dyDescent="0.2">
      <c r="A5112" s="8">
        <f>MAX($A$2:$A5111)+1</f>
        <v>4186</v>
      </c>
      <c r="B5112" s="8"/>
      <c r="C5112" s="9" t="str">
        <f t="shared" si="80"/>
        <v>Amalgamated Sugar LLC Nampa</v>
      </c>
      <c r="D5112" s="8"/>
      <c r="E5112" s="8"/>
      <c r="F5112" s="10"/>
      <c r="G5112" s="8">
        <v>54690</v>
      </c>
      <c r="H5112" s="8" t="s">
        <v>18818</v>
      </c>
      <c r="I5112" s="8" t="s">
        <v>579</v>
      </c>
      <c r="J5112" s="8">
        <v>24206</v>
      </c>
      <c r="K5112" s="8" t="s">
        <v>33804</v>
      </c>
    </row>
    <row r="5113" spans="1:11" x14ac:dyDescent="0.2">
      <c r="A5113" s="8">
        <f>MAX($A$2:$A5112)+1</f>
        <v>4187</v>
      </c>
      <c r="B5113" s="8"/>
      <c r="C5113" s="9" t="str">
        <f t="shared" si="80"/>
        <v>Lower Beaver Falls Project</v>
      </c>
      <c r="D5113" s="8"/>
      <c r="E5113" s="8"/>
      <c r="F5113" s="10"/>
      <c r="G5113" s="8">
        <v>54691</v>
      </c>
      <c r="H5113" s="8" t="s">
        <v>18819</v>
      </c>
      <c r="I5113" s="8" t="s">
        <v>1678</v>
      </c>
      <c r="J5113" s="8">
        <v>57280</v>
      </c>
      <c r="K5113" s="8" t="s">
        <v>33804</v>
      </c>
    </row>
    <row r="5114" spans="1:11" x14ac:dyDescent="0.2">
      <c r="A5114" s="8">
        <f>MAX($A$2:$A5113)+1</f>
        <v>4188</v>
      </c>
      <c r="B5114" s="8"/>
      <c r="C5114" s="9" t="str">
        <f t="shared" si="80"/>
        <v>York Generation Company LLC</v>
      </c>
      <c r="D5114" s="8"/>
      <c r="E5114" s="8"/>
      <c r="F5114" s="10"/>
      <c r="G5114" s="8">
        <v>54693</v>
      </c>
      <c r="H5114" s="8" t="s">
        <v>18820</v>
      </c>
      <c r="I5114" s="8" t="s">
        <v>2620</v>
      </c>
      <c r="J5114" s="8">
        <v>56516</v>
      </c>
      <c r="K5114" s="8" t="s">
        <v>33804</v>
      </c>
    </row>
    <row r="5115" spans="1:11" x14ac:dyDescent="0.2">
      <c r="A5115" s="8">
        <f>MAX($A$2:$A5114)+1</f>
        <v>4189</v>
      </c>
      <c r="B5115" s="8"/>
      <c r="C5115" s="9" t="str">
        <f t="shared" si="80"/>
        <v>Yuma Cogeneration Associates</v>
      </c>
      <c r="D5115" s="8"/>
      <c r="E5115" s="8"/>
      <c r="F5115" s="10"/>
      <c r="G5115" s="8">
        <v>54694</v>
      </c>
      <c r="H5115" s="8" t="s">
        <v>7605</v>
      </c>
      <c r="I5115" s="8" t="s">
        <v>1823</v>
      </c>
      <c r="J5115" s="8">
        <v>49919</v>
      </c>
      <c r="K5115" s="8" t="s">
        <v>33804</v>
      </c>
    </row>
    <row r="5116" spans="1:11" x14ac:dyDescent="0.2">
      <c r="A5116" s="8">
        <f>MAX($A$2:$A5115)+1</f>
        <v>4190</v>
      </c>
      <c r="B5116" s="8"/>
      <c r="C5116" s="9" t="str">
        <f t="shared" si="80"/>
        <v>Metro Methane Recovery Facility</v>
      </c>
      <c r="D5116" s="8"/>
      <c r="E5116" s="8"/>
      <c r="F5116" s="10"/>
      <c r="G5116" s="8">
        <v>54700</v>
      </c>
      <c r="H5116" s="8" t="s">
        <v>18821</v>
      </c>
      <c r="I5116" s="8" t="s">
        <v>3898</v>
      </c>
      <c r="J5116" s="8">
        <v>54842</v>
      </c>
      <c r="K5116" s="8" t="s">
        <v>33804</v>
      </c>
    </row>
    <row r="5117" spans="1:11" x14ac:dyDescent="0.2">
      <c r="A5117" s="8">
        <f>MAX($A$2:$A5116)+1</f>
        <v>4191</v>
      </c>
      <c r="B5117" s="8"/>
      <c r="C5117" s="9" t="str">
        <f t="shared" si="80"/>
        <v>Toca Plant</v>
      </c>
      <c r="D5117" s="8"/>
      <c r="E5117" s="8"/>
      <c r="F5117" s="10"/>
      <c r="G5117" s="8">
        <v>54705</v>
      </c>
      <c r="H5117" s="8" t="s">
        <v>18822</v>
      </c>
      <c r="I5117" s="8" t="s">
        <v>1758</v>
      </c>
      <c r="J5117" s="8">
        <v>29925</v>
      </c>
      <c r="K5117" s="8" t="s">
        <v>33804</v>
      </c>
    </row>
    <row r="5118" spans="1:11" x14ac:dyDescent="0.2">
      <c r="A5118" s="8">
        <f>MAX($A$2:$A5117)+1</f>
        <v>4192</v>
      </c>
      <c r="B5118" s="8"/>
      <c r="C5118" s="9" t="str">
        <f t="shared" si="80"/>
        <v>Hunterdon Cogen Facility</v>
      </c>
      <c r="D5118" s="8"/>
      <c r="E5118" s="8"/>
      <c r="F5118" s="10"/>
      <c r="G5118" s="8">
        <v>54707</v>
      </c>
      <c r="H5118" s="8" t="s">
        <v>18823</v>
      </c>
      <c r="I5118" s="8" t="s">
        <v>2156</v>
      </c>
      <c r="J5118" s="8">
        <v>8927</v>
      </c>
      <c r="K5118" s="8" t="s">
        <v>33804</v>
      </c>
    </row>
    <row r="5119" spans="1:11" x14ac:dyDescent="0.2">
      <c r="A5119" s="8">
        <f>MAX($A$2:$A5118)+1</f>
        <v>4193</v>
      </c>
      <c r="B5119" s="8"/>
      <c r="C5119" s="9" t="str">
        <f t="shared" si="80"/>
        <v>Alliant SBD 9205 A Y McDonald</v>
      </c>
      <c r="D5119" s="8"/>
      <c r="E5119" s="8"/>
      <c r="F5119" s="10"/>
      <c r="G5119" s="8">
        <v>54710</v>
      </c>
      <c r="H5119" s="8" t="s">
        <v>18824</v>
      </c>
      <c r="I5119" s="8" t="s">
        <v>2196</v>
      </c>
      <c r="J5119" s="8">
        <v>361</v>
      </c>
      <c r="K5119" s="8" t="s">
        <v>33804</v>
      </c>
    </row>
    <row r="5120" spans="1:11" x14ac:dyDescent="0.2">
      <c r="A5120" s="8">
        <f>MAX($A$2:$A5119)+1</f>
        <v>4194</v>
      </c>
      <c r="B5120" s="8"/>
      <c r="C5120" s="9" t="str">
        <f t="shared" si="80"/>
        <v>Alliant SBD 9201 Norplex</v>
      </c>
      <c r="D5120" s="8"/>
      <c r="E5120" s="8"/>
      <c r="F5120" s="10"/>
      <c r="G5120" s="8">
        <v>54712</v>
      </c>
      <c r="H5120" s="8" t="s">
        <v>18825</v>
      </c>
      <c r="I5120" s="8" t="s">
        <v>2196</v>
      </c>
      <c r="J5120" s="8">
        <v>361</v>
      </c>
      <c r="K5120" s="8" t="s">
        <v>33804</v>
      </c>
    </row>
    <row r="5121" spans="1:11" x14ac:dyDescent="0.2">
      <c r="A5121" s="8">
        <f>MAX($A$2:$A5120)+1</f>
        <v>4195</v>
      </c>
      <c r="B5121" s="8"/>
      <c r="C5121" s="9" t="str">
        <f t="shared" si="80"/>
        <v>Alliant SBD 8501 Aegon LI</v>
      </c>
      <c r="D5121" s="8"/>
      <c r="E5121" s="8"/>
      <c r="F5121" s="10"/>
      <c r="G5121" s="8">
        <v>54714</v>
      </c>
      <c r="H5121" s="8" t="s">
        <v>18826</v>
      </c>
      <c r="I5121" s="8" t="s">
        <v>2196</v>
      </c>
      <c r="J5121" s="8">
        <v>361</v>
      </c>
      <c r="K5121" s="8" t="s">
        <v>33804</v>
      </c>
    </row>
    <row r="5122" spans="1:11" x14ac:dyDescent="0.2">
      <c r="A5122" s="8">
        <f>MAX($A$2:$A5121)+1</f>
        <v>4196</v>
      </c>
      <c r="B5122" s="8"/>
      <c r="C5122" s="9" t="str">
        <f t="shared" si="80"/>
        <v>Alliant SBD 9107 JBS USA</v>
      </c>
      <c r="D5122" s="8"/>
      <c r="E5122" s="8"/>
      <c r="F5122" s="10"/>
      <c r="G5122" s="8">
        <v>54715</v>
      </c>
      <c r="H5122" s="8" t="s">
        <v>18827</v>
      </c>
      <c r="I5122" s="8" t="s">
        <v>2196</v>
      </c>
      <c r="J5122" s="8">
        <v>361</v>
      </c>
      <c r="K5122" s="8" t="s">
        <v>33804</v>
      </c>
    </row>
    <row r="5123" spans="1:11" x14ac:dyDescent="0.2">
      <c r="A5123" s="8">
        <f>MAX($A$2:$A5122)+1</f>
        <v>4197</v>
      </c>
      <c r="B5123" s="8"/>
      <c r="C5123" s="9" t="str">
        <f t="shared" si="80"/>
        <v>Alliant SBD 8602 Marion Sub</v>
      </c>
      <c r="D5123" s="8"/>
      <c r="E5123" s="8"/>
      <c r="F5123" s="10"/>
      <c r="G5123" s="8">
        <v>54716</v>
      </c>
      <c r="H5123" s="8" t="s">
        <v>18828</v>
      </c>
      <c r="I5123" s="8" t="s">
        <v>2196</v>
      </c>
      <c r="J5123" s="8">
        <v>361</v>
      </c>
      <c r="K5123" s="8" t="s">
        <v>33804</v>
      </c>
    </row>
    <row r="5124" spans="1:11" x14ac:dyDescent="0.2">
      <c r="A5124" s="8">
        <f>MAX($A$2:$A5123)+1</f>
        <v>4198</v>
      </c>
      <c r="B5124" s="8"/>
      <c r="C5124" s="9" t="str">
        <f t="shared" si="80"/>
        <v>Alliant SBD 9106 Rockwell CR</v>
      </c>
      <c r="D5124" s="8"/>
      <c r="E5124" s="8"/>
      <c r="F5124" s="10"/>
      <c r="G5124" s="8">
        <v>54717</v>
      </c>
      <c r="H5124" s="8" t="s">
        <v>18829</v>
      </c>
      <c r="I5124" s="8" t="s">
        <v>2196</v>
      </c>
      <c r="J5124" s="8">
        <v>361</v>
      </c>
      <c r="K5124" s="8" t="s">
        <v>33804</v>
      </c>
    </row>
    <row r="5125" spans="1:11" x14ac:dyDescent="0.2">
      <c r="A5125" s="8">
        <f>MAX($A$2:$A5124)+1</f>
        <v>4199</v>
      </c>
      <c r="B5125" s="8"/>
      <c r="C5125" s="9" t="str">
        <f t="shared" si="80"/>
        <v>Alliant SBD 9206 Donaldson</v>
      </c>
      <c r="D5125" s="8"/>
      <c r="E5125" s="8"/>
      <c r="F5125" s="10"/>
      <c r="G5125" s="8">
        <v>54718</v>
      </c>
      <c r="H5125" s="8" t="s">
        <v>18830</v>
      </c>
      <c r="I5125" s="8" t="s">
        <v>2196</v>
      </c>
      <c r="J5125" s="8">
        <v>361</v>
      </c>
      <c r="K5125" s="8" t="s">
        <v>33804</v>
      </c>
    </row>
    <row r="5126" spans="1:11" x14ac:dyDescent="0.2">
      <c r="A5126" s="8">
        <f>MAX($A$2:$A5125)+1</f>
        <v>4200</v>
      </c>
      <c r="B5126" s="8"/>
      <c r="C5126" s="9" t="str">
        <f t="shared" si="80"/>
        <v>Alliant SBD 9203 Profol</v>
      </c>
      <c r="D5126" s="8"/>
      <c r="E5126" s="8"/>
      <c r="F5126" s="10"/>
      <c r="G5126" s="8">
        <v>54719</v>
      </c>
      <c r="H5126" s="8" t="s">
        <v>18831</v>
      </c>
      <c r="I5126" s="8" t="s">
        <v>606</v>
      </c>
      <c r="J5126" s="8">
        <v>56189</v>
      </c>
      <c r="K5126" s="8" t="s">
        <v>33804</v>
      </c>
    </row>
    <row r="5127" spans="1:11" x14ac:dyDescent="0.2">
      <c r="A5127" s="8">
        <f>MAX($A$2:$A5126)+1</f>
        <v>4201</v>
      </c>
      <c r="B5127" s="8"/>
      <c r="C5127" s="9" t="str">
        <f t="shared" si="80"/>
        <v>Alliant SBD 8601 Quad Graphics</v>
      </c>
      <c r="D5127" s="8"/>
      <c r="E5127" s="8"/>
      <c r="F5127" s="10"/>
      <c r="G5127" s="8">
        <v>54720</v>
      </c>
      <c r="H5127" s="8" t="s">
        <v>18832</v>
      </c>
      <c r="I5127" s="8" t="s">
        <v>2196</v>
      </c>
      <c r="J5127" s="8">
        <v>361</v>
      </c>
      <c r="K5127" s="8" t="s">
        <v>33804</v>
      </c>
    </row>
    <row r="5128" spans="1:11" x14ac:dyDescent="0.2">
      <c r="A5128" s="8">
        <f>MAX($A$2:$A5127)+1</f>
        <v>4202</v>
      </c>
      <c r="B5128" s="8"/>
      <c r="C5128" s="9" t="str">
        <f t="shared" ref="C5128:C5191" si="81">IF(H5128="",F5128,H5128)</f>
        <v>Warm Springs Power Enterprises</v>
      </c>
      <c r="D5128" s="8"/>
      <c r="E5128" s="8"/>
      <c r="F5128" s="10"/>
      <c r="G5128" s="8">
        <v>54721</v>
      </c>
      <c r="H5128" s="8" t="s">
        <v>3800</v>
      </c>
      <c r="I5128" s="8" t="s">
        <v>3800</v>
      </c>
      <c r="J5128" s="8">
        <v>20100</v>
      </c>
      <c r="K5128" s="8" t="s">
        <v>33804</v>
      </c>
    </row>
    <row r="5129" spans="1:11" x14ac:dyDescent="0.2">
      <c r="A5129" s="8">
        <f>MAX($A$2:$A5128)+1</f>
        <v>4203</v>
      </c>
      <c r="B5129" s="8"/>
      <c r="C5129" s="9" t="str">
        <f t="shared" si="81"/>
        <v>I 95 Landfill Phase II</v>
      </c>
      <c r="D5129" s="8"/>
      <c r="E5129" s="8"/>
      <c r="F5129" s="10"/>
      <c r="G5129" s="8">
        <v>54723</v>
      </c>
      <c r="H5129" s="8" t="s">
        <v>18833</v>
      </c>
      <c r="I5129" s="8" t="s">
        <v>2375</v>
      </c>
      <c r="J5129" s="8">
        <v>56355</v>
      </c>
      <c r="K5129" s="8" t="s">
        <v>33804</v>
      </c>
    </row>
    <row r="5130" spans="1:11" x14ac:dyDescent="0.2">
      <c r="A5130" s="8">
        <f>MAX($A$2:$A5129)+1</f>
        <v>4204</v>
      </c>
      <c r="B5130" s="8"/>
      <c r="C5130" s="9" t="str">
        <f t="shared" si="81"/>
        <v>Ormesa II</v>
      </c>
      <c r="D5130" s="8"/>
      <c r="E5130" s="8"/>
      <c r="F5130" s="10"/>
      <c r="G5130" s="8">
        <v>54724</v>
      </c>
      <c r="H5130" s="8" t="s">
        <v>18834</v>
      </c>
      <c r="I5130" s="8" t="s">
        <v>2864</v>
      </c>
      <c r="J5130" s="8">
        <v>34691</v>
      </c>
      <c r="K5130" s="8" t="s">
        <v>33804</v>
      </c>
    </row>
    <row r="5131" spans="1:11" x14ac:dyDescent="0.2">
      <c r="A5131" s="8">
        <f>MAX($A$2:$A5130)+1</f>
        <v>4205</v>
      </c>
      <c r="B5131" s="8"/>
      <c r="C5131" s="9" t="str">
        <f t="shared" si="81"/>
        <v>Taylor Draw Hydroelectric Facility</v>
      </c>
      <c r="D5131" s="8"/>
      <c r="E5131" s="8"/>
      <c r="F5131" s="10"/>
      <c r="G5131" s="8">
        <v>54729</v>
      </c>
      <c r="H5131" s="8" t="s">
        <v>18835</v>
      </c>
      <c r="I5131" s="8" t="s">
        <v>3107</v>
      </c>
      <c r="J5131" s="8">
        <v>16070</v>
      </c>
      <c r="K5131" s="8" t="s">
        <v>33804</v>
      </c>
    </row>
    <row r="5132" spans="1:11" x14ac:dyDescent="0.2">
      <c r="A5132" s="8">
        <f>MAX($A$2:$A5131)+1</f>
        <v>4206</v>
      </c>
      <c r="B5132" s="8"/>
      <c r="C5132" s="9" t="str">
        <f t="shared" si="81"/>
        <v>Shell Offshore Yellowhammer</v>
      </c>
      <c r="D5132" s="8"/>
      <c r="E5132" s="8"/>
      <c r="F5132" s="10"/>
      <c r="G5132" s="8">
        <v>54730</v>
      </c>
      <c r="H5132" s="8" t="s">
        <v>18836</v>
      </c>
      <c r="I5132" s="8" t="s">
        <v>3788</v>
      </c>
      <c r="J5132" s="8">
        <v>57139</v>
      </c>
      <c r="K5132" s="8" t="s">
        <v>33804</v>
      </c>
    </row>
    <row r="5133" spans="1:11" x14ac:dyDescent="0.2">
      <c r="A5133" s="8">
        <f>MAX($A$2:$A5132)+1</f>
        <v>4207</v>
      </c>
      <c r="B5133" s="8"/>
      <c r="C5133" s="9" t="str">
        <f t="shared" si="81"/>
        <v>Hendricks Regional Health</v>
      </c>
      <c r="D5133" s="8"/>
      <c r="E5133" s="8"/>
      <c r="F5133" s="10"/>
      <c r="G5133" s="8">
        <v>54731</v>
      </c>
      <c r="H5133" s="8" t="s">
        <v>2097</v>
      </c>
      <c r="I5133" s="8" t="s">
        <v>2097</v>
      </c>
      <c r="J5133" s="8">
        <v>8453</v>
      </c>
      <c r="K5133" s="8" t="s">
        <v>33804</v>
      </c>
    </row>
    <row r="5134" spans="1:11" x14ac:dyDescent="0.2">
      <c r="A5134" s="8">
        <f>MAX($A$2:$A5133)+1</f>
        <v>4208</v>
      </c>
      <c r="B5134" s="8"/>
      <c r="C5134" s="9" t="str">
        <f t="shared" si="81"/>
        <v>Freeport McMoRan</v>
      </c>
      <c r="D5134" s="8"/>
      <c r="E5134" s="8"/>
      <c r="F5134" s="10"/>
      <c r="G5134" s="8">
        <v>54734</v>
      </c>
      <c r="H5134" s="8" t="s">
        <v>18837</v>
      </c>
      <c r="I5134" s="8" t="s">
        <v>1923</v>
      </c>
      <c r="J5134" s="8">
        <v>14989</v>
      </c>
      <c r="K5134" s="8" t="s">
        <v>33804</v>
      </c>
    </row>
    <row r="5135" spans="1:11" x14ac:dyDescent="0.2">
      <c r="A5135" s="8">
        <f>MAX($A$2:$A5134)+1</f>
        <v>4209</v>
      </c>
      <c r="B5135" s="8"/>
      <c r="C5135" s="9" t="str">
        <f t="shared" si="81"/>
        <v>Alliant SBD 9301 Prairie Farms</v>
      </c>
      <c r="D5135" s="8"/>
      <c r="E5135" s="8"/>
      <c r="F5135" s="10"/>
      <c r="G5135" s="8">
        <v>54735</v>
      </c>
      <c r="H5135" s="8" t="s">
        <v>18838</v>
      </c>
      <c r="I5135" s="8" t="s">
        <v>2196</v>
      </c>
      <c r="J5135" s="8">
        <v>361</v>
      </c>
      <c r="K5135" s="8" t="s">
        <v>33804</v>
      </c>
    </row>
    <row r="5136" spans="1:11" x14ac:dyDescent="0.2">
      <c r="A5136" s="8">
        <f>MAX($A$2:$A5135)+1</f>
        <v>4210</v>
      </c>
      <c r="B5136" s="8"/>
      <c r="C5136" s="9" t="str">
        <f t="shared" si="81"/>
        <v>Wheelabrator Falls</v>
      </c>
      <c r="D5136" s="8"/>
      <c r="E5136" s="8"/>
      <c r="F5136" s="10"/>
      <c r="G5136" s="8">
        <v>54746</v>
      </c>
      <c r="H5136" s="8" t="s">
        <v>18839</v>
      </c>
      <c r="I5136" s="8" t="s">
        <v>3862</v>
      </c>
      <c r="J5136" s="8">
        <v>20541</v>
      </c>
      <c r="K5136" s="8" t="s">
        <v>33804</v>
      </c>
    </row>
    <row r="5137" spans="1:11" x14ac:dyDescent="0.2">
      <c r="A5137" s="8">
        <f>MAX($A$2:$A5136)+1</f>
        <v>4211</v>
      </c>
      <c r="B5137" s="8"/>
      <c r="C5137" s="9" t="str">
        <f t="shared" si="81"/>
        <v>Port Neches Plant</v>
      </c>
      <c r="D5137" s="8"/>
      <c r="E5137" s="8"/>
      <c r="F5137" s="10"/>
      <c r="G5137" s="8">
        <v>54748</v>
      </c>
      <c r="H5137" s="8" t="s">
        <v>18840</v>
      </c>
      <c r="I5137" s="8" t="s">
        <v>547</v>
      </c>
      <c r="J5137" s="8">
        <v>335</v>
      </c>
      <c r="K5137" s="8" t="s">
        <v>33804</v>
      </c>
    </row>
    <row r="5138" spans="1:11" x14ac:dyDescent="0.2">
      <c r="A5138" s="8">
        <f>MAX($A$2:$A5137)+1</f>
        <v>4212</v>
      </c>
      <c r="B5138" s="8"/>
      <c r="C5138" s="9" t="str">
        <f t="shared" si="81"/>
        <v>Goal Line LP</v>
      </c>
      <c r="D5138" s="8"/>
      <c r="E5138" s="8"/>
      <c r="F5138" s="10"/>
      <c r="G5138" s="8">
        <v>54749</v>
      </c>
      <c r="H5138" s="8" t="s">
        <v>2010</v>
      </c>
      <c r="I5138" s="8" t="s">
        <v>2010</v>
      </c>
      <c r="J5138" s="8">
        <v>22269</v>
      </c>
      <c r="K5138" s="8" t="s">
        <v>33804</v>
      </c>
    </row>
    <row r="5139" spans="1:11" x14ac:dyDescent="0.2">
      <c r="A5139" s="8">
        <f>MAX($A$2:$A5138)+1</f>
        <v>4213</v>
      </c>
      <c r="B5139" s="8"/>
      <c r="C5139" s="9" t="str">
        <f t="shared" si="81"/>
        <v>Coram Tehachapi</v>
      </c>
      <c r="D5139" s="8"/>
      <c r="E5139" s="8"/>
      <c r="F5139" s="10"/>
      <c r="G5139" s="8">
        <v>54750</v>
      </c>
      <c r="H5139" s="8" t="s">
        <v>18841</v>
      </c>
      <c r="I5139" s="8" t="s">
        <v>1460</v>
      </c>
      <c r="J5139" s="8">
        <v>55928</v>
      </c>
      <c r="K5139" s="8" t="s">
        <v>33804</v>
      </c>
    </row>
    <row r="5140" spans="1:11" x14ac:dyDescent="0.2">
      <c r="A5140" s="8">
        <f>MAX($A$2:$A5139)+1</f>
        <v>4214</v>
      </c>
      <c r="B5140" s="8"/>
      <c r="C5140" s="9" t="str">
        <f t="shared" si="81"/>
        <v>Genesee Power Station LP</v>
      </c>
      <c r="D5140" s="8"/>
      <c r="E5140" s="8"/>
      <c r="F5140" s="10"/>
      <c r="G5140" s="8">
        <v>54751</v>
      </c>
      <c r="H5140" s="8" t="s">
        <v>18842</v>
      </c>
      <c r="I5140" s="8" t="s">
        <v>1402</v>
      </c>
      <c r="J5140" s="8">
        <v>3836</v>
      </c>
      <c r="K5140" s="8" t="s">
        <v>33804</v>
      </c>
    </row>
    <row r="5141" spans="1:11" x14ac:dyDescent="0.2">
      <c r="A5141" s="8">
        <f>MAX($A$2:$A5140)+1</f>
        <v>4215</v>
      </c>
      <c r="B5141" s="8"/>
      <c r="C5141" s="9" t="str">
        <f t="shared" si="81"/>
        <v>Weyerhaeuser Pine Hill Operations</v>
      </c>
      <c r="D5141" s="8"/>
      <c r="E5141" s="8"/>
      <c r="F5141" s="10"/>
      <c r="G5141" s="8">
        <v>54752</v>
      </c>
      <c r="H5141" s="8" t="s">
        <v>18843</v>
      </c>
      <c r="I5141" s="8" t="s">
        <v>2234</v>
      </c>
      <c r="J5141" s="8">
        <v>56291</v>
      </c>
      <c r="K5141" s="8" t="s">
        <v>33804</v>
      </c>
    </row>
    <row r="5142" spans="1:11" x14ac:dyDescent="0.2">
      <c r="A5142" s="8">
        <f>MAX($A$2:$A5141)+1</f>
        <v>4216</v>
      </c>
      <c r="B5142" s="8"/>
      <c r="C5142" s="9" t="str">
        <f t="shared" si="81"/>
        <v>Lateral 10 Ventures</v>
      </c>
      <c r="D5142" s="8"/>
      <c r="E5142" s="8"/>
      <c r="F5142" s="10"/>
      <c r="G5142" s="8">
        <v>54753</v>
      </c>
      <c r="H5142" s="8" t="s">
        <v>2362</v>
      </c>
      <c r="I5142" s="8" t="s">
        <v>2362</v>
      </c>
      <c r="J5142" s="8">
        <v>10723</v>
      </c>
      <c r="K5142" s="8" t="s">
        <v>33804</v>
      </c>
    </row>
    <row r="5143" spans="1:11" x14ac:dyDescent="0.2">
      <c r="A5143" s="8">
        <f>MAX($A$2:$A5142)+1</f>
        <v>4217</v>
      </c>
      <c r="B5143" s="8"/>
      <c r="C5143" s="9" t="str">
        <f t="shared" si="81"/>
        <v>Roanoke Valley Energy Facility II</v>
      </c>
      <c r="D5143" s="8"/>
      <c r="E5143" s="8"/>
      <c r="F5143" s="10"/>
      <c r="G5143" s="8">
        <v>54755</v>
      </c>
      <c r="H5143" s="8" t="s">
        <v>18844</v>
      </c>
      <c r="I5143" s="8" t="s">
        <v>3846</v>
      </c>
      <c r="J5143" s="8">
        <v>55808</v>
      </c>
      <c r="K5143" s="8" t="s">
        <v>33804</v>
      </c>
    </row>
    <row r="5144" spans="1:11" x14ac:dyDescent="0.2">
      <c r="A5144" s="8">
        <f>MAX($A$2:$A5143)+1</f>
        <v>4218</v>
      </c>
      <c r="B5144" s="8"/>
      <c r="C5144" s="9" t="str">
        <f t="shared" si="81"/>
        <v>Ottawa Generating Station</v>
      </c>
      <c r="D5144" s="8"/>
      <c r="E5144" s="8"/>
      <c r="F5144" s="10"/>
      <c r="G5144" s="8">
        <v>54756</v>
      </c>
      <c r="H5144" s="8" t="s">
        <v>18845</v>
      </c>
      <c r="I5144" s="8" t="s">
        <v>2024</v>
      </c>
      <c r="J5144" s="8">
        <v>7477</v>
      </c>
      <c r="K5144" s="8" t="s">
        <v>33804</v>
      </c>
    </row>
    <row r="5145" spans="1:11" x14ac:dyDescent="0.2">
      <c r="A5145" s="8">
        <f>MAX($A$2:$A5144)+1</f>
        <v>4219</v>
      </c>
      <c r="B5145" s="8"/>
      <c r="C5145" s="9" t="str">
        <f t="shared" si="81"/>
        <v>Grand Blanc Generating Station</v>
      </c>
      <c r="D5145" s="8"/>
      <c r="E5145" s="8"/>
      <c r="F5145" s="10"/>
      <c r="G5145" s="8">
        <v>54757</v>
      </c>
      <c r="H5145" s="8" t="s">
        <v>18846</v>
      </c>
      <c r="I5145" s="8" t="s">
        <v>2024</v>
      </c>
      <c r="J5145" s="8">
        <v>7477</v>
      </c>
      <c r="K5145" s="8" t="s">
        <v>33804</v>
      </c>
    </row>
    <row r="5146" spans="1:11" x14ac:dyDescent="0.2">
      <c r="A5146" s="8">
        <f>MAX($A$2:$A5145)+1</f>
        <v>4220</v>
      </c>
      <c r="B5146" s="8"/>
      <c r="C5146" s="9" t="str">
        <f t="shared" si="81"/>
        <v>Wheelabrator Lisbon</v>
      </c>
      <c r="D5146" s="8"/>
      <c r="E5146" s="8"/>
      <c r="F5146" s="10"/>
      <c r="G5146" s="8">
        <v>54758</v>
      </c>
      <c r="H5146" s="8" t="s">
        <v>18847</v>
      </c>
      <c r="I5146" s="8" t="s">
        <v>3862</v>
      </c>
      <c r="J5146" s="8">
        <v>20541</v>
      </c>
      <c r="K5146" s="8" t="s">
        <v>33804</v>
      </c>
    </row>
    <row r="5147" spans="1:11" x14ac:dyDescent="0.2">
      <c r="A5147" s="8">
        <f>MAX($A$2:$A5146)+1</f>
        <v>4221</v>
      </c>
      <c r="B5147" s="8"/>
      <c r="C5147" s="9" t="str">
        <f t="shared" si="81"/>
        <v>Rock-Tenn Mill</v>
      </c>
      <c r="D5147" s="8"/>
      <c r="E5147" s="8"/>
      <c r="F5147" s="10"/>
      <c r="G5147" s="8">
        <v>54763</v>
      </c>
      <c r="H5147" s="8" t="s">
        <v>18848</v>
      </c>
      <c r="I5147" s="8" t="s">
        <v>3852</v>
      </c>
      <c r="J5147" s="8">
        <v>59976</v>
      </c>
      <c r="K5147" s="8" t="s">
        <v>33804</v>
      </c>
    </row>
    <row r="5148" spans="1:11" x14ac:dyDescent="0.2">
      <c r="A5148" s="8">
        <f>MAX($A$2:$A5147)+1</f>
        <v>4222</v>
      </c>
      <c r="B5148" s="8"/>
      <c r="C5148" s="9" t="str">
        <f t="shared" si="81"/>
        <v>Boydton Plank Road Cogen Plant</v>
      </c>
      <c r="D5148" s="8"/>
      <c r="E5148" s="8"/>
      <c r="F5148" s="10"/>
      <c r="G5148" s="8">
        <v>54766</v>
      </c>
      <c r="H5148" s="8" t="s">
        <v>18849</v>
      </c>
      <c r="I5148" s="8" t="s">
        <v>1605</v>
      </c>
      <c r="J5148" s="8">
        <v>5178</v>
      </c>
      <c r="K5148" s="8" t="s">
        <v>33804</v>
      </c>
    </row>
    <row r="5149" spans="1:11" x14ac:dyDescent="0.2">
      <c r="A5149" s="8">
        <f>MAX($A$2:$A5148)+1</f>
        <v>4223</v>
      </c>
      <c r="B5149" s="8"/>
      <c r="C5149" s="9" t="str">
        <f t="shared" si="81"/>
        <v>Live Oak Cogen</v>
      </c>
      <c r="D5149" s="8"/>
      <c r="E5149" s="8"/>
      <c r="F5149" s="10"/>
      <c r="G5149" s="8">
        <v>54768</v>
      </c>
      <c r="H5149" s="8" t="s">
        <v>18850</v>
      </c>
      <c r="I5149" s="8" t="s">
        <v>2393</v>
      </c>
      <c r="J5149" s="8">
        <v>59990</v>
      </c>
      <c r="K5149" s="8" t="s">
        <v>33804</v>
      </c>
    </row>
    <row r="5150" spans="1:11" x14ac:dyDescent="0.2">
      <c r="A5150" s="8">
        <f>MAX($A$2:$A5149)+1</f>
        <v>4224</v>
      </c>
      <c r="B5150" s="8"/>
      <c r="C5150" s="9" t="str">
        <f t="shared" si="81"/>
        <v>NYU Lutheran Medical Center</v>
      </c>
      <c r="D5150" s="8"/>
      <c r="E5150" s="8"/>
      <c r="F5150" s="10"/>
      <c r="G5150" s="8">
        <v>54769</v>
      </c>
      <c r="H5150" s="8" t="s">
        <v>18851</v>
      </c>
      <c r="I5150" s="8" t="s">
        <v>2439</v>
      </c>
      <c r="J5150" s="8">
        <v>11329</v>
      </c>
      <c r="K5150" s="8" t="s">
        <v>33804</v>
      </c>
    </row>
    <row r="5151" spans="1:11" x14ac:dyDescent="0.2">
      <c r="A5151" s="8">
        <f>MAX($A$2:$A5150)+1</f>
        <v>4225</v>
      </c>
      <c r="B5151" s="8"/>
      <c r="C5151" s="9" t="str">
        <f t="shared" si="81"/>
        <v>University of Iowa Main Power Plant</v>
      </c>
      <c r="D5151" s="8"/>
      <c r="E5151" s="8"/>
      <c r="F5151" s="10"/>
      <c r="G5151" s="8">
        <v>54775</v>
      </c>
      <c r="H5151" s="8" t="s">
        <v>18852</v>
      </c>
      <c r="I5151" s="8" t="s">
        <v>3689</v>
      </c>
      <c r="J5151" s="8">
        <v>19539</v>
      </c>
      <c r="K5151" s="8" t="s">
        <v>33804</v>
      </c>
    </row>
    <row r="5152" spans="1:11" x14ac:dyDescent="0.2">
      <c r="A5152" s="8">
        <f>MAX($A$2:$A5151)+1</f>
        <v>4226</v>
      </c>
      <c r="B5152" s="8"/>
      <c r="C5152" s="9" t="str">
        <f t="shared" si="81"/>
        <v>Oklahoma State University</v>
      </c>
      <c r="D5152" s="8"/>
      <c r="E5152" s="8"/>
      <c r="F5152" s="10"/>
      <c r="G5152" s="8">
        <v>54779</v>
      </c>
      <c r="H5152" s="8" t="s">
        <v>2837</v>
      </c>
      <c r="I5152" s="8" t="s">
        <v>2837</v>
      </c>
      <c r="J5152" s="8">
        <v>14030</v>
      </c>
      <c r="K5152" s="8" t="s">
        <v>33804</v>
      </c>
    </row>
    <row r="5153" spans="1:11" x14ac:dyDescent="0.2">
      <c r="A5153" s="8">
        <f>MAX($A$2:$A5152)+1</f>
        <v>4227</v>
      </c>
      <c r="B5153" s="8"/>
      <c r="C5153" s="9" t="str">
        <f t="shared" si="81"/>
        <v>University of Illinois Abbott Power Plt</v>
      </c>
      <c r="D5153" s="8"/>
      <c r="E5153" s="8"/>
      <c r="F5153" s="10"/>
      <c r="G5153" s="8">
        <v>54780</v>
      </c>
      <c r="H5153" s="8" t="s">
        <v>18853</v>
      </c>
      <c r="I5153" s="8" t="s">
        <v>3688</v>
      </c>
      <c r="J5153" s="8">
        <v>19528</v>
      </c>
      <c r="K5153" s="8" t="s">
        <v>33804</v>
      </c>
    </row>
    <row r="5154" spans="1:11" x14ac:dyDescent="0.2">
      <c r="A5154" s="8">
        <f>MAX($A$2:$A5153)+1</f>
        <v>4228</v>
      </c>
      <c r="B5154" s="8"/>
      <c r="C5154" s="9" t="str">
        <f t="shared" si="81"/>
        <v>Suffolk Energy Partners LP</v>
      </c>
      <c r="D5154" s="8"/>
      <c r="E5154" s="8"/>
      <c r="F5154" s="10"/>
      <c r="G5154" s="8">
        <v>54781</v>
      </c>
      <c r="H5154" s="8" t="s">
        <v>18854</v>
      </c>
      <c r="I5154" s="8" t="s">
        <v>3932</v>
      </c>
      <c r="J5154" s="8">
        <v>21148</v>
      </c>
      <c r="K5154" s="8" t="s">
        <v>33804</v>
      </c>
    </row>
    <row r="5155" spans="1:11" x14ac:dyDescent="0.2">
      <c r="A5155" s="8">
        <f>MAX($A$2:$A5154)+1</f>
        <v>4229</v>
      </c>
      <c r="B5155" s="8"/>
      <c r="C5155" s="9" t="str">
        <f t="shared" si="81"/>
        <v>Seneca Energy</v>
      </c>
      <c r="D5155" s="8"/>
      <c r="E5155" s="8"/>
      <c r="F5155" s="10"/>
      <c r="G5155" s="8">
        <v>54782</v>
      </c>
      <c r="H5155" s="8" t="s">
        <v>18855</v>
      </c>
      <c r="I5155" s="8" t="s">
        <v>3225</v>
      </c>
      <c r="J5155" s="8">
        <v>17283</v>
      </c>
      <c r="K5155" s="8" t="s">
        <v>33804</v>
      </c>
    </row>
    <row r="5156" spans="1:11" x14ac:dyDescent="0.2">
      <c r="A5156" s="8">
        <f>MAX($A$2:$A5155)+1</f>
        <v>4230</v>
      </c>
      <c r="B5156" s="8"/>
      <c r="C5156" s="9" t="str">
        <f t="shared" si="81"/>
        <v>Grays Ferry Cogeneration</v>
      </c>
      <c r="D5156" s="8"/>
      <c r="E5156" s="8"/>
      <c r="F5156" s="10"/>
      <c r="G5156" s="8">
        <v>54785</v>
      </c>
      <c r="H5156" s="8" t="s">
        <v>18856</v>
      </c>
      <c r="I5156" s="8" t="s">
        <v>2031</v>
      </c>
      <c r="J5156" s="8">
        <v>7564</v>
      </c>
      <c r="K5156" s="8" t="s">
        <v>33804</v>
      </c>
    </row>
    <row r="5157" spans="1:11" x14ac:dyDescent="0.2">
      <c r="A5157" s="8">
        <f>MAX($A$2:$A5156)+1</f>
        <v>4231</v>
      </c>
      <c r="B5157" s="8"/>
      <c r="C5157" s="9" t="str">
        <f t="shared" si="81"/>
        <v>Evanston Township High School</v>
      </c>
      <c r="D5157" s="8"/>
      <c r="E5157" s="8"/>
      <c r="F5157" s="10"/>
      <c r="G5157" s="8">
        <v>54788</v>
      </c>
      <c r="H5157" s="8" t="s">
        <v>18857</v>
      </c>
      <c r="I5157" s="8" t="s">
        <v>1784</v>
      </c>
      <c r="J5157" s="8">
        <v>6883</v>
      </c>
      <c r="K5157" s="8" t="s">
        <v>33804</v>
      </c>
    </row>
    <row r="5158" spans="1:11" x14ac:dyDescent="0.2">
      <c r="A5158" s="8">
        <f>MAX($A$2:$A5157)+1</f>
        <v>4232</v>
      </c>
      <c r="B5158" s="8"/>
      <c r="C5158" s="9" t="str">
        <f t="shared" si="81"/>
        <v>Georgia-Pacific Brewton Mill</v>
      </c>
      <c r="D5158" s="8"/>
      <c r="E5158" s="8"/>
      <c r="F5158" s="10"/>
      <c r="G5158" s="8">
        <v>54789</v>
      </c>
      <c r="H5158" s="8" t="s">
        <v>18858</v>
      </c>
      <c r="I5158" s="8" t="s">
        <v>1983</v>
      </c>
      <c r="J5158" s="8">
        <v>55932</v>
      </c>
      <c r="K5158" s="8" t="s">
        <v>33804</v>
      </c>
    </row>
    <row r="5159" spans="1:11" x14ac:dyDescent="0.2">
      <c r="A5159" s="8">
        <f>MAX($A$2:$A5158)+1</f>
        <v>4233</v>
      </c>
      <c r="B5159" s="8"/>
      <c r="C5159" s="9" t="str">
        <f t="shared" si="81"/>
        <v>CSL Behring LLC</v>
      </c>
      <c r="D5159" s="8"/>
      <c r="E5159" s="8"/>
      <c r="F5159" s="10"/>
      <c r="G5159" s="8">
        <v>54790</v>
      </c>
      <c r="H5159" s="8" t="s">
        <v>1536</v>
      </c>
      <c r="I5159" s="8" t="s">
        <v>1536</v>
      </c>
      <c r="J5159" s="8">
        <v>8683</v>
      </c>
      <c r="K5159" s="8" t="s">
        <v>33804</v>
      </c>
    </row>
    <row r="5160" spans="1:11" x14ac:dyDescent="0.2">
      <c r="A5160" s="8">
        <f>MAX($A$2:$A5159)+1</f>
        <v>4234</v>
      </c>
      <c r="B5160" s="8"/>
      <c r="C5160" s="9" t="str">
        <f t="shared" si="81"/>
        <v>Storm Lake 1</v>
      </c>
      <c r="D5160" s="8"/>
      <c r="E5160" s="8"/>
      <c r="F5160" s="10"/>
      <c r="G5160" s="8">
        <v>54793</v>
      </c>
      <c r="H5160" s="8" t="s">
        <v>18859</v>
      </c>
      <c r="I5160" s="8" t="s">
        <v>571</v>
      </c>
      <c r="J5160" s="8">
        <v>59496</v>
      </c>
      <c r="K5160" s="8" t="s">
        <v>33804</v>
      </c>
    </row>
    <row r="5161" spans="1:11" x14ac:dyDescent="0.2">
      <c r="A5161" s="8">
        <f>MAX($A$2:$A5160)+1</f>
        <v>4235</v>
      </c>
      <c r="B5161" s="8"/>
      <c r="C5161" s="9" t="str">
        <f t="shared" si="81"/>
        <v>Buffalo Ridge Windplant WPP 1993</v>
      </c>
      <c r="D5161" s="8"/>
      <c r="E5161" s="8"/>
      <c r="F5161" s="10"/>
      <c r="G5161" s="8">
        <v>54794</v>
      </c>
      <c r="H5161" s="8" t="s">
        <v>18860</v>
      </c>
      <c r="I5161" s="8" t="s">
        <v>1903</v>
      </c>
      <c r="J5161" s="8">
        <v>49963</v>
      </c>
      <c r="K5161" s="8" t="s">
        <v>33804</v>
      </c>
    </row>
    <row r="5162" spans="1:11" x14ac:dyDescent="0.2">
      <c r="A5162" s="8">
        <f>MAX($A$2:$A5161)+1</f>
        <v>4236</v>
      </c>
      <c r="B5162" s="8"/>
      <c r="C5162" s="9" t="str">
        <f t="shared" si="81"/>
        <v>Domino Sugar Baltimore</v>
      </c>
      <c r="D5162" s="8"/>
      <c r="E5162" s="8"/>
      <c r="F5162" s="10"/>
      <c r="G5162" s="8">
        <v>54795</v>
      </c>
      <c r="H5162" s="8" t="s">
        <v>18861</v>
      </c>
      <c r="I5162" s="8" t="s">
        <v>608</v>
      </c>
      <c r="J5162" s="8">
        <v>5277</v>
      </c>
      <c r="K5162" s="8" t="s">
        <v>33804</v>
      </c>
    </row>
    <row r="5163" spans="1:11" x14ac:dyDescent="0.2">
      <c r="A5163" s="8">
        <f>MAX($A$2:$A5162)+1</f>
        <v>4237</v>
      </c>
      <c r="B5163" s="8"/>
      <c r="C5163" s="9" t="str">
        <f t="shared" si="81"/>
        <v>Saint Agnes Medical Center</v>
      </c>
      <c r="D5163" s="8"/>
      <c r="E5163" s="8"/>
      <c r="F5163" s="10"/>
      <c r="G5163" s="8">
        <v>54800</v>
      </c>
      <c r="H5163" s="8" t="s">
        <v>3181</v>
      </c>
      <c r="I5163" s="8" t="s">
        <v>3181</v>
      </c>
      <c r="J5163" s="8">
        <v>16578</v>
      </c>
      <c r="K5163" s="8" t="s">
        <v>33804</v>
      </c>
    </row>
    <row r="5164" spans="1:11" x14ac:dyDescent="0.2">
      <c r="A5164" s="8">
        <f>MAX($A$2:$A5163)+1</f>
        <v>4238</v>
      </c>
      <c r="B5164" s="8"/>
      <c r="C5164" s="9" t="str">
        <f t="shared" si="81"/>
        <v>Avalon/Mayo Hydropower</v>
      </c>
      <c r="D5164" s="8"/>
      <c r="E5164" s="8"/>
      <c r="F5164" s="10"/>
      <c r="G5164" s="8">
        <v>54801</v>
      </c>
      <c r="H5164" s="8" t="s">
        <v>18862</v>
      </c>
      <c r="I5164" s="8" t="s">
        <v>677</v>
      </c>
      <c r="J5164" s="8">
        <v>1005</v>
      </c>
      <c r="K5164" s="8" t="s">
        <v>33804</v>
      </c>
    </row>
    <row r="5165" spans="1:11" x14ac:dyDescent="0.2">
      <c r="A5165" s="8">
        <f>MAX($A$2:$A5164)+1</f>
        <v>4239</v>
      </c>
      <c r="B5165" s="8"/>
      <c r="C5165" s="9" t="str">
        <f t="shared" si="81"/>
        <v>Mead Coated Board</v>
      </c>
      <c r="D5165" s="8"/>
      <c r="E5165" s="8"/>
      <c r="F5165" s="10"/>
      <c r="G5165" s="8">
        <v>54802</v>
      </c>
      <c r="H5165" s="8" t="s">
        <v>18863</v>
      </c>
      <c r="I5165" s="8" t="s">
        <v>2502</v>
      </c>
      <c r="J5165" s="8">
        <v>12222</v>
      </c>
      <c r="K5165" s="8" t="s">
        <v>33804</v>
      </c>
    </row>
    <row r="5166" spans="1:11" x14ac:dyDescent="0.2">
      <c r="A5166" s="8">
        <f>MAX($A$2:$A5165)+1</f>
        <v>4240</v>
      </c>
      <c r="B5166" s="8"/>
      <c r="C5166" s="9" t="str">
        <f t="shared" si="81"/>
        <v>Plymouth State College Cogeneration</v>
      </c>
      <c r="D5166" s="8"/>
      <c r="E5166" s="8"/>
      <c r="F5166" s="10"/>
      <c r="G5166" s="8">
        <v>54803</v>
      </c>
      <c r="H5166" s="8" t="s">
        <v>18864</v>
      </c>
      <c r="I5166" s="8" t="s">
        <v>2973</v>
      </c>
      <c r="J5166" s="8">
        <v>59190</v>
      </c>
      <c r="K5166" s="8" t="s">
        <v>33804</v>
      </c>
    </row>
    <row r="5167" spans="1:11" x14ac:dyDescent="0.2">
      <c r="A5167" s="8">
        <f>MAX($A$2:$A5166)+1</f>
        <v>4241</v>
      </c>
      <c r="B5167" s="8"/>
      <c r="C5167" s="9" t="str">
        <f t="shared" si="81"/>
        <v>Milford Power LP</v>
      </c>
      <c r="D5167" s="8"/>
      <c r="E5167" s="8"/>
      <c r="F5167" s="10"/>
      <c r="G5167" s="8">
        <v>54805</v>
      </c>
      <c r="H5167" s="8" t="s">
        <v>18865</v>
      </c>
      <c r="I5167" s="8" t="s">
        <v>2559</v>
      </c>
      <c r="J5167" s="8">
        <v>12469</v>
      </c>
      <c r="K5167" s="8" t="s">
        <v>33804</v>
      </c>
    </row>
    <row r="5168" spans="1:11" x14ac:dyDescent="0.2">
      <c r="A5168" s="8">
        <f>MAX($A$2:$A5167)+1</f>
        <v>4242</v>
      </c>
      <c r="B5168" s="8"/>
      <c r="C5168" s="9" t="str">
        <f t="shared" si="81"/>
        <v>New York University Central Plant</v>
      </c>
      <c r="D5168" s="8"/>
      <c r="E5168" s="8"/>
      <c r="F5168" s="10"/>
      <c r="G5168" s="8">
        <v>54808</v>
      </c>
      <c r="H5168" s="8" t="s">
        <v>18866</v>
      </c>
      <c r="I5168" s="8" t="s">
        <v>2697</v>
      </c>
      <c r="J5168" s="8">
        <v>13491</v>
      </c>
      <c r="K5168" s="8" t="s">
        <v>33804</v>
      </c>
    </row>
    <row r="5169" spans="1:11" x14ac:dyDescent="0.2">
      <c r="A5169" s="8">
        <f>MAX($A$2:$A5168)+1</f>
        <v>4243</v>
      </c>
      <c r="B5169" s="8"/>
      <c r="C5169" s="9" t="str">
        <f t="shared" si="81"/>
        <v>University of Washington Power Plant</v>
      </c>
      <c r="D5169" s="8"/>
      <c r="E5169" s="8"/>
      <c r="F5169" s="10"/>
      <c r="G5169" s="8">
        <v>54809</v>
      </c>
      <c r="H5169" s="8" t="s">
        <v>18867</v>
      </c>
      <c r="I5169" s="8" t="s">
        <v>3707</v>
      </c>
      <c r="J5169" s="8">
        <v>19664</v>
      </c>
      <c r="K5169" s="8" t="s">
        <v>33804</v>
      </c>
    </row>
    <row r="5170" spans="1:11" x14ac:dyDescent="0.2">
      <c r="A5170" s="8">
        <f>MAX($A$2:$A5169)+1</f>
        <v>4244</v>
      </c>
      <c r="B5170" s="8"/>
      <c r="C5170" s="9" t="str">
        <f t="shared" si="81"/>
        <v>Mile 28 Water Power Project</v>
      </c>
      <c r="D5170" s="8"/>
      <c r="E5170" s="8"/>
      <c r="F5170" s="10"/>
      <c r="G5170" s="8">
        <v>54812</v>
      </c>
      <c r="H5170" s="8" t="s">
        <v>18868</v>
      </c>
      <c r="I5170" s="8" t="s">
        <v>2537</v>
      </c>
      <c r="J5170" s="8">
        <v>12454</v>
      </c>
      <c r="K5170" s="8" t="s">
        <v>33804</v>
      </c>
    </row>
    <row r="5171" spans="1:11" x14ac:dyDescent="0.2">
      <c r="A5171" s="8">
        <f>MAX($A$2:$A5170)+1</f>
        <v>4245</v>
      </c>
      <c r="B5171" s="8"/>
      <c r="C5171" s="9" t="str">
        <f t="shared" si="81"/>
        <v>Shepherd Center</v>
      </c>
      <c r="D5171" s="8"/>
      <c r="E5171" s="8"/>
      <c r="F5171" s="10"/>
      <c r="G5171" s="8">
        <v>54813</v>
      </c>
      <c r="H5171" s="8" t="s">
        <v>3255</v>
      </c>
      <c r="I5171" s="8" t="s">
        <v>3255</v>
      </c>
      <c r="J5171" s="8">
        <v>17069</v>
      </c>
      <c r="K5171" s="8" t="s">
        <v>33804</v>
      </c>
    </row>
    <row r="5172" spans="1:11" x14ac:dyDescent="0.2">
      <c r="A5172" s="8">
        <f>MAX($A$2:$A5171)+1</f>
        <v>4246</v>
      </c>
      <c r="B5172" s="8"/>
      <c r="C5172" s="9" t="str">
        <f t="shared" si="81"/>
        <v>Milagro Cogeneration Plant</v>
      </c>
      <c r="D5172" s="8"/>
      <c r="E5172" s="8"/>
      <c r="F5172" s="10"/>
      <c r="G5172" s="8">
        <v>54814</v>
      </c>
      <c r="H5172" s="8" t="s">
        <v>18869</v>
      </c>
      <c r="I5172" s="8" t="s">
        <v>3878</v>
      </c>
      <c r="J5172" s="8">
        <v>28473</v>
      </c>
      <c r="K5172" s="8" t="s">
        <v>33804</v>
      </c>
    </row>
    <row r="5173" spans="1:11" x14ac:dyDescent="0.2">
      <c r="A5173" s="8">
        <f>MAX($A$2:$A5172)+1</f>
        <v>4247</v>
      </c>
      <c r="B5173" s="8"/>
      <c r="C5173" s="9" t="str">
        <f t="shared" si="81"/>
        <v>Johnson County</v>
      </c>
      <c r="D5173" s="8"/>
      <c r="E5173" s="8"/>
      <c r="F5173" s="10"/>
      <c r="G5173" s="8">
        <v>54817</v>
      </c>
      <c r="H5173" s="8" t="s">
        <v>18870</v>
      </c>
      <c r="I5173" s="8" t="s">
        <v>810</v>
      </c>
      <c r="J5173" s="8">
        <v>2172</v>
      </c>
      <c r="K5173" s="8" t="s">
        <v>33804</v>
      </c>
    </row>
    <row r="5174" spans="1:11" x14ac:dyDescent="0.2">
      <c r="A5174" s="8">
        <f>MAX($A$2:$A5173)+1</f>
        <v>4248</v>
      </c>
      <c r="B5174" s="8"/>
      <c r="C5174" s="9" t="str">
        <f t="shared" si="81"/>
        <v>191 Peachtree Tower</v>
      </c>
      <c r="D5174" s="8"/>
      <c r="E5174" s="8"/>
      <c r="F5174" s="10"/>
      <c r="G5174" s="8">
        <v>54818</v>
      </c>
      <c r="H5174" s="8" t="s">
        <v>18871</v>
      </c>
      <c r="I5174" s="8" t="s">
        <v>494</v>
      </c>
      <c r="J5174" s="8">
        <v>21260</v>
      </c>
      <c r="K5174" s="8" t="s">
        <v>33804</v>
      </c>
    </row>
    <row r="5175" spans="1:11" x14ac:dyDescent="0.2">
      <c r="A5175" s="8">
        <f>MAX($A$2:$A5174)+1</f>
        <v>4249</v>
      </c>
      <c r="B5175" s="8"/>
      <c r="C5175" s="9" t="str">
        <f t="shared" si="81"/>
        <v>Smithfield Farmland Corp Bladen</v>
      </c>
      <c r="D5175" s="8"/>
      <c r="E5175" s="8"/>
      <c r="F5175" s="10"/>
      <c r="G5175" s="8">
        <v>54823</v>
      </c>
      <c r="H5175" s="8" t="s">
        <v>18872</v>
      </c>
      <c r="I5175" s="8" t="s">
        <v>3289</v>
      </c>
      <c r="J5175" s="8">
        <v>17449</v>
      </c>
      <c r="K5175" s="8" t="s">
        <v>33804</v>
      </c>
    </row>
    <row r="5176" spans="1:11" x14ac:dyDescent="0.2">
      <c r="A5176" s="8">
        <f>MAX($A$2:$A5175)+1</f>
        <v>4250</v>
      </c>
      <c r="B5176" s="8"/>
      <c r="C5176" s="9" t="str">
        <f t="shared" si="81"/>
        <v>Wailuku River Hydroelectric</v>
      </c>
      <c r="D5176" s="8"/>
      <c r="E5176" s="8"/>
      <c r="F5176" s="10"/>
      <c r="G5176" s="8">
        <v>54827</v>
      </c>
      <c r="H5176" s="8" t="s">
        <v>18873</v>
      </c>
      <c r="I5176" s="8" t="s">
        <v>3792</v>
      </c>
      <c r="J5176" s="8">
        <v>54809</v>
      </c>
      <c r="K5176" s="8" t="s">
        <v>33804</v>
      </c>
    </row>
    <row r="5177" spans="1:11" x14ac:dyDescent="0.2">
      <c r="A5177" s="8">
        <f>MAX($A$2:$A5176)+1</f>
        <v>4251</v>
      </c>
      <c r="B5177" s="8"/>
      <c r="C5177" s="9" t="str">
        <f t="shared" si="81"/>
        <v>Bristol Myers Squibb New Brunswick</v>
      </c>
      <c r="D5177" s="8"/>
      <c r="E5177" s="8"/>
      <c r="F5177" s="10"/>
      <c r="G5177" s="8">
        <v>54829</v>
      </c>
      <c r="H5177" s="8" t="s">
        <v>18874</v>
      </c>
      <c r="I5177" s="8" t="s">
        <v>822</v>
      </c>
      <c r="J5177" s="8">
        <v>2265</v>
      </c>
      <c r="K5177" s="8" t="s">
        <v>33804</v>
      </c>
    </row>
    <row r="5178" spans="1:11" x14ac:dyDescent="0.2">
      <c r="A5178" s="8">
        <f>MAX($A$2:$A5177)+1</f>
        <v>4252</v>
      </c>
      <c r="B5178" s="8"/>
      <c r="C5178" s="9" t="str">
        <f t="shared" si="81"/>
        <v>Dekalb Medical Center</v>
      </c>
      <c r="D5178" s="8"/>
      <c r="E5178" s="8"/>
      <c r="F5178" s="10"/>
      <c r="G5178" s="8">
        <v>54830</v>
      </c>
      <c r="H5178" s="8" t="s">
        <v>18875</v>
      </c>
      <c r="I5178" s="8" t="s">
        <v>1566</v>
      </c>
      <c r="J5178" s="8">
        <v>50109</v>
      </c>
      <c r="K5178" s="8" t="s">
        <v>33804</v>
      </c>
    </row>
    <row r="5179" spans="1:11" x14ac:dyDescent="0.2">
      <c r="A5179" s="8">
        <f>MAX($A$2:$A5178)+1</f>
        <v>4253</v>
      </c>
      <c r="B5179" s="8"/>
      <c r="C5179" s="9" t="str">
        <f t="shared" si="81"/>
        <v>Brandywine Power Facility</v>
      </c>
      <c r="D5179" s="8"/>
      <c r="E5179" s="8"/>
      <c r="F5179" s="10"/>
      <c r="G5179" s="8">
        <v>54832</v>
      </c>
      <c r="H5179" s="8" t="s">
        <v>18876</v>
      </c>
      <c r="I5179" s="8" t="s">
        <v>2326</v>
      </c>
      <c r="J5179" s="8">
        <v>14410</v>
      </c>
      <c r="K5179" s="8" t="s">
        <v>33804</v>
      </c>
    </row>
    <row r="5180" spans="1:11" x14ac:dyDescent="0.2">
      <c r="A5180" s="8">
        <f>MAX($A$2:$A5179)+1</f>
        <v>4254</v>
      </c>
      <c r="B5180" s="8"/>
      <c r="C5180" s="9" t="str">
        <f t="shared" si="81"/>
        <v>Fort Greely Power Plant</v>
      </c>
      <c r="D5180" s="8"/>
      <c r="E5180" s="8"/>
      <c r="F5180" s="10"/>
      <c r="G5180" s="8">
        <v>54834</v>
      </c>
      <c r="H5180" s="8" t="s">
        <v>18877</v>
      </c>
      <c r="I5180" s="8" t="s">
        <v>1631</v>
      </c>
      <c r="J5180" s="8">
        <v>19272</v>
      </c>
      <c r="K5180" s="8" t="s">
        <v>33804</v>
      </c>
    </row>
    <row r="5181" spans="1:11" x14ac:dyDescent="0.2">
      <c r="A5181" s="8">
        <f>MAX($A$2:$A5180)+1</f>
        <v>4255</v>
      </c>
      <c r="B5181" s="8"/>
      <c r="C5181" s="9" t="str">
        <f t="shared" si="81"/>
        <v>Evonik Industries AG</v>
      </c>
      <c r="D5181" s="8"/>
      <c r="E5181" s="8"/>
      <c r="F5181" s="10"/>
      <c r="G5181" s="8">
        <v>54835</v>
      </c>
      <c r="H5181" s="8" t="s">
        <v>18878</v>
      </c>
      <c r="I5181" s="8" t="s">
        <v>1790</v>
      </c>
      <c r="J5181" s="8">
        <v>56537</v>
      </c>
      <c r="K5181" s="8" t="s">
        <v>33804</v>
      </c>
    </row>
    <row r="5182" spans="1:11" x14ac:dyDescent="0.2">
      <c r="A5182" s="8">
        <f>MAX($A$2:$A5181)+1</f>
        <v>4256</v>
      </c>
      <c r="B5182" s="8"/>
      <c r="C5182" s="9" t="str">
        <f t="shared" si="81"/>
        <v>Valdosta Water Treatment Plant</v>
      </c>
      <c r="D5182" s="8"/>
      <c r="E5182" s="8"/>
      <c r="F5182" s="10"/>
      <c r="G5182" s="8">
        <v>54839</v>
      </c>
      <c r="H5182" s="8" t="s">
        <v>18879</v>
      </c>
      <c r="I5182" s="8" t="s">
        <v>3742</v>
      </c>
      <c r="J5182" s="8">
        <v>19726</v>
      </c>
      <c r="K5182" s="8" t="s">
        <v>33804</v>
      </c>
    </row>
    <row r="5183" spans="1:11" x14ac:dyDescent="0.2">
      <c r="A5183" s="8">
        <f>MAX($A$2:$A5182)+1</f>
        <v>4257</v>
      </c>
      <c r="B5183" s="8"/>
      <c r="C5183" s="9" t="str">
        <f t="shared" si="81"/>
        <v>Thiele Kaolin Sandersville</v>
      </c>
      <c r="D5183" s="8"/>
      <c r="E5183" s="8"/>
      <c r="F5183" s="10"/>
      <c r="G5183" s="8">
        <v>54841</v>
      </c>
      <c r="H5183" s="8" t="s">
        <v>18880</v>
      </c>
      <c r="I5183" s="8" t="s">
        <v>3565</v>
      </c>
      <c r="J5183" s="8">
        <v>18843</v>
      </c>
      <c r="K5183" s="8" t="s">
        <v>33804</v>
      </c>
    </row>
    <row r="5184" spans="1:11" x14ac:dyDescent="0.2">
      <c r="A5184" s="8">
        <f>MAX($A$2:$A5183)+1</f>
        <v>4258</v>
      </c>
      <c r="B5184" s="8"/>
      <c r="C5184" s="9" t="str">
        <f t="shared" si="81"/>
        <v>Outagamie County Co-Generation Facility</v>
      </c>
      <c r="D5184" s="8"/>
      <c r="E5184" s="8"/>
      <c r="F5184" s="10"/>
      <c r="G5184" s="8">
        <v>54842</v>
      </c>
      <c r="H5184" s="8" t="s">
        <v>18881</v>
      </c>
      <c r="I5184" s="8" t="s">
        <v>2879</v>
      </c>
      <c r="J5184" s="8">
        <v>56817</v>
      </c>
      <c r="K5184" s="8" t="s">
        <v>33804</v>
      </c>
    </row>
    <row r="5185" spans="1:11" x14ac:dyDescent="0.2">
      <c r="A5185" s="8">
        <f>MAX($A$2:$A5184)+1</f>
        <v>4259</v>
      </c>
      <c r="B5185" s="8"/>
      <c r="C5185" s="9" t="str">
        <f t="shared" si="81"/>
        <v>Sun Trust Plaza</v>
      </c>
      <c r="D5185" s="8"/>
      <c r="E5185" s="8"/>
      <c r="F5185" s="10"/>
      <c r="G5185" s="8">
        <v>54845</v>
      </c>
      <c r="H5185" s="8" t="s">
        <v>18882</v>
      </c>
      <c r="I5185" s="8" t="s">
        <v>3428</v>
      </c>
      <c r="J5185" s="8">
        <v>18166</v>
      </c>
      <c r="K5185" s="8" t="s">
        <v>33804</v>
      </c>
    </row>
    <row r="5186" spans="1:11" x14ac:dyDescent="0.2">
      <c r="A5186" s="8">
        <f>MAX($A$2:$A5185)+1</f>
        <v>4260</v>
      </c>
      <c r="B5186" s="8"/>
      <c r="C5186" s="9" t="str">
        <f t="shared" si="81"/>
        <v>South Georgia Medical Center</v>
      </c>
      <c r="D5186" s="8"/>
      <c r="E5186" s="8"/>
      <c r="F5186" s="10"/>
      <c r="G5186" s="8">
        <v>54848</v>
      </c>
      <c r="H5186" s="8" t="s">
        <v>18883</v>
      </c>
      <c r="I5186" s="8" t="s">
        <v>2431</v>
      </c>
      <c r="J5186" s="8">
        <v>11284</v>
      </c>
      <c r="K5186" s="8" t="s">
        <v>33804</v>
      </c>
    </row>
    <row r="5187" spans="1:11" x14ac:dyDescent="0.2">
      <c r="A5187" s="8">
        <f>MAX($A$2:$A5186)+1</f>
        <v>4261</v>
      </c>
      <c r="B5187" s="8"/>
      <c r="C5187" s="9" t="str">
        <f t="shared" si="81"/>
        <v>Thiele Kaolin Reedy Creek</v>
      </c>
      <c r="D5187" s="8"/>
      <c r="E5187" s="8"/>
      <c r="F5187" s="10"/>
      <c r="G5187" s="8">
        <v>54849</v>
      </c>
      <c r="H5187" s="8" t="s">
        <v>18884</v>
      </c>
      <c r="I5187" s="8" t="s">
        <v>3565</v>
      </c>
      <c r="J5187" s="8">
        <v>18843</v>
      </c>
      <c r="K5187" s="8" t="s">
        <v>33804</v>
      </c>
    </row>
    <row r="5188" spans="1:11" x14ac:dyDescent="0.2">
      <c r="A5188" s="8">
        <f>MAX($A$2:$A5187)+1</f>
        <v>4262</v>
      </c>
      <c r="B5188" s="8"/>
      <c r="C5188" s="9" t="str">
        <f t="shared" si="81"/>
        <v>Cox Waste to Energy</v>
      </c>
      <c r="D5188" s="8"/>
      <c r="E5188" s="8"/>
      <c r="F5188" s="10"/>
      <c r="G5188" s="8">
        <v>54850</v>
      </c>
      <c r="H5188" s="8" t="s">
        <v>18885</v>
      </c>
      <c r="I5188" s="8" t="s">
        <v>1513</v>
      </c>
      <c r="J5188" s="8">
        <v>4413</v>
      </c>
      <c r="K5188" s="8" t="s">
        <v>33804</v>
      </c>
    </row>
    <row r="5189" spans="1:11" x14ac:dyDescent="0.2">
      <c r="A5189" s="8">
        <f>MAX($A$2:$A5188)+1</f>
        <v>4263</v>
      </c>
      <c r="B5189" s="8"/>
      <c r="C5189" s="9" t="str">
        <f t="shared" si="81"/>
        <v>MMSD Jones Island Wastewater</v>
      </c>
      <c r="D5189" s="8"/>
      <c r="E5189" s="8"/>
      <c r="F5189" s="10"/>
      <c r="G5189" s="8">
        <v>54851</v>
      </c>
      <c r="H5189" s="8" t="s">
        <v>18886</v>
      </c>
      <c r="I5189" s="8" t="s">
        <v>2569</v>
      </c>
      <c r="J5189" s="8">
        <v>12619</v>
      </c>
      <c r="K5189" s="8" t="s">
        <v>33804</v>
      </c>
    </row>
    <row r="5190" spans="1:11" x14ac:dyDescent="0.2">
      <c r="A5190" s="8">
        <f>MAX($A$2:$A5189)+1</f>
        <v>4264</v>
      </c>
      <c r="B5190" s="8"/>
      <c r="C5190" s="9" t="str">
        <f t="shared" si="81"/>
        <v>Mars Snackfood US</v>
      </c>
      <c r="D5190" s="8"/>
      <c r="E5190" s="8"/>
      <c r="F5190" s="10"/>
      <c r="G5190" s="8">
        <v>54855</v>
      </c>
      <c r="H5190" s="8" t="s">
        <v>18887</v>
      </c>
      <c r="I5190" s="8" t="s">
        <v>2441</v>
      </c>
      <c r="J5190" s="8">
        <v>11390</v>
      </c>
      <c r="K5190" s="8" t="s">
        <v>33804</v>
      </c>
    </row>
    <row r="5191" spans="1:11" x14ac:dyDescent="0.2">
      <c r="A5191" s="8">
        <f>MAX($A$2:$A5190)+1</f>
        <v>4265</v>
      </c>
      <c r="B5191" s="8"/>
      <c r="C5191" s="9" t="str">
        <f t="shared" si="81"/>
        <v>Southwestern Bell Telephone</v>
      </c>
      <c r="D5191" s="8"/>
      <c r="E5191" s="8"/>
      <c r="F5191" s="10"/>
      <c r="G5191" s="8">
        <v>54858</v>
      </c>
      <c r="H5191" s="8" t="s">
        <v>18888</v>
      </c>
      <c r="I5191" s="8" t="s">
        <v>3359</v>
      </c>
      <c r="J5191" s="8">
        <v>22035</v>
      </c>
      <c r="K5191" s="8" t="s">
        <v>33804</v>
      </c>
    </row>
    <row r="5192" spans="1:11" x14ac:dyDescent="0.2">
      <c r="A5192" s="8">
        <f>MAX($A$2:$A5191)+1</f>
        <v>4266</v>
      </c>
      <c r="B5192" s="8"/>
      <c r="C5192" s="9" t="str">
        <f t="shared" ref="C5192:C5255" si="82">IF(H5192="",F5192,H5192)</f>
        <v>Black Creek</v>
      </c>
      <c r="D5192" s="8"/>
      <c r="E5192" s="8"/>
      <c r="F5192" s="10"/>
      <c r="G5192" s="8">
        <v>54860</v>
      </c>
      <c r="H5192" s="8" t="s">
        <v>18889</v>
      </c>
      <c r="I5192" s="8" t="s">
        <v>55</v>
      </c>
      <c r="J5192" s="8">
        <v>1784</v>
      </c>
      <c r="K5192" s="8" t="s">
        <v>33804</v>
      </c>
    </row>
    <row r="5193" spans="1:11" x14ac:dyDescent="0.2">
      <c r="A5193" s="8">
        <f>MAX($A$2:$A5192)+1</f>
        <v>4267</v>
      </c>
      <c r="B5193" s="8"/>
      <c r="C5193" s="9" t="str">
        <f t="shared" si="82"/>
        <v>Bassett Medical Center</v>
      </c>
      <c r="D5193" s="8"/>
      <c r="E5193" s="8"/>
      <c r="F5193" s="10"/>
      <c r="G5193" s="8">
        <v>54863</v>
      </c>
      <c r="H5193" s="8" t="s">
        <v>18890</v>
      </c>
      <c r="I5193" s="8" t="s">
        <v>704</v>
      </c>
      <c r="J5193" s="8">
        <v>1362</v>
      </c>
      <c r="K5193" s="8" t="s">
        <v>33804</v>
      </c>
    </row>
    <row r="5194" spans="1:11" x14ac:dyDescent="0.2">
      <c r="A5194" s="8">
        <f>MAX($A$2:$A5193)+1</f>
        <v>4268</v>
      </c>
      <c r="B5194" s="8"/>
      <c r="C5194" s="9" t="str">
        <f t="shared" si="82"/>
        <v>Phoenix Hydro Project</v>
      </c>
      <c r="D5194" s="8"/>
      <c r="E5194" s="8"/>
      <c r="F5194" s="10"/>
      <c r="G5194" s="8">
        <v>54865</v>
      </c>
      <c r="H5194" s="8" t="s">
        <v>18891</v>
      </c>
      <c r="I5194" s="8" t="s">
        <v>1678</v>
      </c>
      <c r="J5194" s="8">
        <v>57280</v>
      </c>
      <c r="K5194" s="8" t="s">
        <v>33804</v>
      </c>
    </row>
    <row r="5195" spans="1:11" x14ac:dyDescent="0.2">
      <c r="A5195" s="8">
        <f>MAX($A$2:$A5194)+1</f>
        <v>4269</v>
      </c>
      <c r="B5195" s="8"/>
      <c r="C5195" s="9" t="str">
        <f t="shared" si="82"/>
        <v>Neenah Paper Munising Mill</v>
      </c>
      <c r="D5195" s="8"/>
      <c r="E5195" s="8"/>
      <c r="F5195" s="10"/>
      <c r="G5195" s="8">
        <v>54867</v>
      </c>
      <c r="H5195" s="8" t="s">
        <v>18892</v>
      </c>
      <c r="I5195" s="8" t="s">
        <v>2670</v>
      </c>
      <c r="J5195" s="8">
        <v>50021</v>
      </c>
      <c r="K5195" s="8" t="s">
        <v>33804</v>
      </c>
    </row>
    <row r="5196" spans="1:11" x14ac:dyDescent="0.2">
      <c r="A5196" s="8">
        <f>MAX($A$2:$A5195)+1</f>
        <v>4270</v>
      </c>
      <c r="B5196" s="8"/>
      <c r="C5196" s="9" t="str">
        <f t="shared" si="82"/>
        <v>Milstead</v>
      </c>
      <c r="D5196" s="8"/>
      <c r="E5196" s="8"/>
      <c r="F5196" s="10"/>
      <c r="G5196" s="8">
        <v>54872</v>
      </c>
      <c r="H5196" s="8" t="s">
        <v>18893</v>
      </c>
      <c r="I5196" s="8" t="s">
        <v>2562</v>
      </c>
      <c r="J5196" s="8">
        <v>12421</v>
      </c>
      <c r="K5196" s="8" t="s">
        <v>33804</v>
      </c>
    </row>
    <row r="5197" spans="1:11" x14ac:dyDescent="0.2">
      <c r="A5197" s="8">
        <f>MAX($A$2:$A5196)+1</f>
        <v>4271</v>
      </c>
      <c r="B5197" s="8"/>
      <c r="C5197" s="9" t="str">
        <f t="shared" si="82"/>
        <v>Atlanta Gift Mart LP</v>
      </c>
      <c r="D5197" s="8"/>
      <c r="E5197" s="8"/>
      <c r="F5197" s="10"/>
      <c r="G5197" s="8">
        <v>54877</v>
      </c>
      <c r="H5197" s="8" t="s">
        <v>665</v>
      </c>
      <c r="I5197" s="8" t="s">
        <v>665</v>
      </c>
      <c r="J5197" s="8">
        <v>876</v>
      </c>
      <c r="K5197" s="8" t="s">
        <v>33804</v>
      </c>
    </row>
    <row r="5198" spans="1:11" x14ac:dyDescent="0.2">
      <c r="A5198" s="8">
        <f>MAX($A$2:$A5197)+1</f>
        <v>4272</v>
      </c>
      <c r="B5198" s="8"/>
      <c r="C5198" s="9" t="str">
        <f t="shared" si="82"/>
        <v>Dunn Paper</v>
      </c>
      <c r="D5198" s="8"/>
      <c r="E5198" s="8"/>
      <c r="F5198" s="10"/>
      <c r="G5198" s="8">
        <v>54878</v>
      </c>
      <c r="H5198" s="8" t="s">
        <v>1654</v>
      </c>
      <c r="I5198" s="8" t="s">
        <v>1654</v>
      </c>
      <c r="J5198" s="8">
        <v>32080</v>
      </c>
      <c r="K5198" s="8" t="s">
        <v>33804</v>
      </c>
    </row>
    <row r="5199" spans="1:11" x14ac:dyDescent="0.2">
      <c r="A5199" s="8">
        <f>MAX($A$2:$A5198)+1</f>
        <v>4273</v>
      </c>
      <c r="B5199" s="8"/>
      <c r="C5199" s="9" t="str">
        <f t="shared" si="82"/>
        <v>Kamin LLC Wrens Plant</v>
      </c>
      <c r="D5199" s="8"/>
      <c r="E5199" s="8"/>
      <c r="F5199" s="10"/>
      <c r="G5199" s="8">
        <v>54880</v>
      </c>
      <c r="H5199" s="8" t="s">
        <v>18894</v>
      </c>
      <c r="I5199" s="8" t="s">
        <v>2276</v>
      </c>
      <c r="J5199" s="8">
        <v>56024</v>
      </c>
      <c r="K5199" s="8" t="s">
        <v>33804</v>
      </c>
    </row>
    <row r="5200" spans="1:11" x14ac:dyDescent="0.2">
      <c r="A5200" s="8">
        <f>MAX($A$2:$A5199)+1</f>
        <v>4274</v>
      </c>
      <c r="B5200" s="8"/>
      <c r="C5200" s="9" t="str">
        <f t="shared" si="82"/>
        <v>CenturyLink Regional HQ</v>
      </c>
      <c r="D5200" s="8"/>
      <c r="E5200" s="8"/>
      <c r="F5200" s="10"/>
      <c r="G5200" s="8">
        <v>54882</v>
      </c>
      <c r="H5200" s="8" t="s">
        <v>960</v>
      </c>
      <c r="I5200" s="8" t="s">
        <v>960</v>
      </c>
      <c r="J5200" s="8">
        <v>17795</v>
      </c>
      <c r="K5200" s="8" t="s">
        <v>33804</v>
      </c>
    </row>
    <row r="5201" spans="1:11" x14ac:dyDescent="0.2">
      <c r="A5201" s="8">
        <f>MAX($A$2:$A5200)+1</f>
        <v>4275</v>
      </c>
      <c r="B5201" s="8"/>
      <c r="C5201" s="9" t="str">
        <f t="shared" si="82"/>
        <v>Kimberly Mill</v>
      </c>
      <c r="D5201" s="8"/>
      <c r="E5201" s="8"/>
      <c r="F5201" s="10"/>
      <c r="G5201" s="8">
        <v>54885</v>
      </c>
      <c r="H5201" s="8" t="s">
        <v>18895</v>
      </c>
      <c r="I5201" s="8" t="s">
        <v>1166</v>
      </c>
      <c r="J5201" s="8">
        <v>10056</v>
      </c>
      <c r="K5201" s="8" t="s">
        <v>33804</v>
      </c>
    </row>
    <row r="5202" spans="1:11" x14ac:dyDescent="0.2">
      <c r="A5202" s="8">
        <f>MAX($A$2:$A5201)+1</f>
        <v>4276</v>
      </c>
      <c r="B5202" s="8"/>
      <c r="C5202" s="9" t="str">
        <f t="shared" si="82"/>
        <v>Presence Saint Mary of Nazareth Hospital</v>
      </c>
      <c r="D5202" s="8"/>
      <c r="E5202" s="8"/>
      <c r="F5202" s="10"/>
      <c r="G5202" s="8">
        <v>54886</v>
      </c>
      <c r="H5202" s="8" t="s">
        <v>18896</v>
      </c>
      <c r="I5202" s="8" t="s">
        <v>3011</v>
      </c>
      <c r="J5202" s="8">
        <v>15917</v>
      </c>
      <c r="K5202" s="8" t="s">
        <v>33804</v>
      </c>
    </row>
    <row r="5203" spans="1:11" x14ac:dyDescent="0.2">
      <c r="A5203" s="8">
        <f>MAX($A$2:$A5202)+1</f>
        <v>4277</v>
      </c>
      <c r="B5203" s="8"/>
      <c r="C5203" s="9" t="str">
        <f t="shared" si="82"/>
        <v>DSM Pharmaceuticals</v>
      </c>
      <c r="D5203" s="8"/>
      <c r="E5203" s="8"/>
      <c r="F5203" s="10"/>
      <c r="G5203" s="8">
        <v>54887</v>
      </c>
      <c r="H5203" s="8" t="s">
        <v>18897</v>
      </c>
      <c r="I5203" s="8" t="s">
        <v>2909</v>
      </c>
      <c r="J5203" s="8">
        <v>59895</v>
      </c>
      <c r="K5203" s="8" t="s">
        <v>33804</v>
      </c>
    </row>
    <row r="5204" spans="1:11" x14ac:dyDescent="0.2">
      <c r="A5204" s="8">
        <f>MAX($A$2:$A5203)+1</f>
        <v>4278</v>
      </c>
      <c r="B5204" s="8"/>
      <c r="C5204" s="9" t="str">
        <f t="shared" si="82"/>
        <v>Peoples Generating Station</v>
      </c>
      <c r="D5204" s="8"/>
      <c r="E5204" s="8"/>
      <c r="F5204" s="10"/>
      <c r="G5204" s="8">
        <v>54890</v>
      </c>
      <c r="H5204" s="8" t="s">
        <v>18898</v>
      </c>
      <c r="I5204" s="8" t="s">
        <v>2744</v>
      </c>
      <c r="J5204" s="8">
        <v>13559</v>
      </c>
      <c r="K5204" s="8" t="s">
        <v>33804</v>
      </c>
    </row>
    <row r="5205" spans="1:11" x14ac:dyDescent="0.2">
      <c r="A5205" s="8">
        <f>MAX($A$2:$A5204)+1</f>
        <v>4279</v>
      </c>
      <c r="B5205" s="8"/>
      <c r="C5205" s="9" t="str">
        <f t="shared" si="82"/>
        <v>Adrian Energy Associates LLC</v>
      </c>
      <c r="D5205" s="8"/>
      <c r="E5205" s="8"/>
      <c r="F5205" s="10"/>
      <c r="G5205" s="8">
        <v>54903</v>
      </c>
      <c r="H5205" s="8" t="s">
        <v>8570</v>
      </c>
      <c r="I5205" s="8" t="s">
        <v>2375</v>
      </c>
      <c r="J5205" s="8">
        <v>56355</v>
      </c>
      <c r="K5205" s="8" t="s">
        <v>33804</v>
      </c>
    </row>
    <row r="5206" spans="1:11" x14ac:dyDescent="0.2">
      <c r="A5206" s="8">
        <f>MAX($A$2:$A5205)+1</f>
        <v>4280</v>
      </c>
      <c r="B5206" s="8"/>
      <c r="C5206" s="9" t="str">
        <f t="shared" si="82"/>
        <v>Georgia Pacific Center</v>
      </c>
      <c r="D5206" s="8"/>
      <c r="E5206" s="8"/>
      <c r="F5206" s="10"/>
      <c r="G5206" s="8">
        <v>54906</v>
      </c>
      <c r="H5206" s="8" t="s">
        <v>18899</v>
      </c>
      <c r="I5206" s="8" t="s">
        <v>1950</v>
      </c>
      <c r="J5206" s="8">
        <v>6889</v>
      </c>
      <c r="K5206" s="8" t="s">
        <v>33804</v>
      </c>
    </row>
    <row r="5207" spans="1:11" x14ac:dyDescent="0.2">
      <c r="A5207" s="8">
        <f>MAX($A$2:$A5206)+1</f>
        <v>4281</v>
      </c>
      <c r="B5207" s="8"/>
      <c r="C5207" s="9" t="str">
        <f t="shared" si="82"/>
        <v>Mass Inst Tech Cntrl Utilities/Cogen Plt</v>
      </c>
      <c r="D5207" s="8"/>
      <c r="E5207" s="8"/>
      <c r="F5207" s="10"/>
      <c r="G5207" s="8">
        <v>54907</v>
      </c>
      <c r="H5207" s="8" t="s">
        <v>18900</v>
      </c>
      <c r="I5207" s="8" t="s">
        <v>2481</v>
      </c>
      <c r="J5207" s="8">
        <v>11820</v>
      </c>
      <c r="K5207" s="8" t="s">
        <v>33804</v>
      </c>
    </row>
    <row r="5208" spans="1:11" x14ac:dyDescent="0.2">
      <c r="A5208" s="8">
        <f>MAX($A$2:$A5207)+1</f>
        <v>4282</v>
      </c>
      <c r="B5208" s="8"/>
      <c r="C5208" s="9" t="str">
        <f t="shared" si="82"/>
        <v>Enderlin</v>
      </c>
      <c r="D5208" s="8"/>
      <c r="E5208" s="8"/>
      <c r="F5208" s="10"/>
      <c r="G5208" s="8">
        <v>54908</v>
      </c>
      <c r="H5208" s="8" t="s">
        <v>18901</v>
      </c>
      <c r="I5208" s="8" t="s">
        <v>643</v>
      </c>
      <c r="J5208" s="8">
        <v>772</v>
      </c>
      <c r="K5208" s="8" t="s">
        <v>33804</v>
      </c>
    </row>
    <row r="5209" spans="1:11" x14ac:dyDescent="0.2">
      <c r="A5209" s="8">
        <f>MAX($A$2:$A5208)+1</f>
        <v>4283</v>
      </c>
      <c r="B5209" s="8"/>
      <c r="C5209" s="9" t="str">
        <f t="shared" si="82"/>
        <v>Tehachapi Wind Resource II</v>
      </c>
      <c r="D5209" s="8"/>
      <c r="E5209" s="8"/>
      <c r="F5209" s="10"/>
      <c r="G5209" s="8">
        <v>54909</v>
      </c>
      <c r="H5209" s="8" t="s">
        <v>18902</v>
      </c>
      <c r="I5209" s="8" t="s">
        <v>891</v>
      </c>
      <c r="J5209" s="8">
        <v>2719</v>
      </c>
      <c r="K5209" s="8" t="s">
        <v>33804</v>
      </c>
    </row>
    <row r="5210" spans="1:11" x14ac:dyDescent="0.2">
      <c r="A5210" s="8">
        <f>MAX($A$2:$A5209)+1</f>
        <v>4284</v>
      </c>
      <c r="B5210" s="8"/>
      <c r="C5210" s="9" t="str">
        <f t="shared" si="82"/>
        <v>Brent Run Generating Station</v>
      </c>
      <c r="D5210" s="8"/>
      <c r="E5210" s="8"/>
      <c r="F5210" s="10"/>
      <c r="G5210" s="8">
        <v>54910</v>
      </c>
      <c r="H5210" s="8" t="s">
        <v>18903</v>
      </c>
      <c r="I5210" s="8" t="s">
        <v>2024</v>
      </c>
      <c r="J5210" s="8">
        <v>7477</v>
      </c>
      <c r="K5210" s="8" t="s">
        <v>33804</v>
      </c>
    </row>
    <row r="5211" spans="1:11" x14ac:dyDescent="0.2">
      <c r="A5211" s="8">
        <f>MAX($A$2:$A5210)+1</f>
        <v>4285</v>
      </c>
      <c r="B5211" s="8"/>
      <c r="C5211" s="9" t="str">
        <f t="shared" si="82"/>
        <v>Martinez Refining</v>
      </c>
      <c r="D5211" s="8"/>
      <c r="E5211" s="8"/>
      <c r="F5211" s="10"/>
      <c r="G5211" s="8">
        <v>54912</v>
      </c>
      <c r="H5211" s="8" t="s">
        <v>18904</v>
      </c>
      <c r="I5211" s="8" t="s">
        <v>2473</v>
      </c>
      <c r="J5211" s="8">
        <v>11651</v>
      </c>
      <c r="K5211" s="8" t="s">
        <v>33804</v>
      </c>
    </row>
    <row r="5212" spans="1:11" x14ac:dyDescent="0.2">
      <c r="A5212" s="8">
        <f>MAX($A$2:$A5211)+1</f>
        <v>4286</v>
      </c>
      <c r="B5212" s="8"/>
      <c r="C5212" s="9" t="str">
        <f t="shared" si="82"/>
        <v>Brooklyn Navy Yard Cogeneration</v>
      </c>
      <c r="D5212" s="8"/>
      <c r="E5212" s="8"/>
      <c r="F5212" s="10"/>
      <c r="G5212" s="8">
        <v>54914</v>
      </c>
      <c r="H5212" s="8" t="s">
        <v>18905</v>
      </c>
      <c r="I5212" s="8" t="s">
        <v>830</v>
      </c>
      <c r="J5212" s="8">
        <v>2313</v>
      </c>
      <c r="K5212" s="8" t="s">
        <v>33804</v>
      </c>
    </row>
    <row r="5213" spans="1:11" x14ac:dyDescent="0.2">
      <c r="A5213" s="8">
        <f>MAX($A$2:$A5212)+1</f>
        <v>4287</v>
      </c>
      <c r="B5213" s="8"/>
      <c r="C5213" s="9" t="str">
        <f t="shared" si="82"/>
        <v>Michigan Power LP</v>
      </c>
      <c r="D5213" s="8"/>
      <c r="E5213" s="8"/>
      <c r="F5213" s="10"/>
      <c r="G5213" s="8">
        <v>54915</v>
      </c>
      <c r="H5213" s="8" t="s">
        <v>18906</v>
      </c>
      <c r="I5213" s="8" t="s">
        <v>897</v>
      </c>
      <c r="J5213" s="8">
        <v>49977</v>
      </c>
      <c r="K5213" s="8" t="s">
        <v>33804</v>
      </c>
    </row>
    <row r="5214" spans="1:11" x14ac:dyDescent="0.2">
      <c r="A5214" s="8">
        <f>MAX($A$2:$A5213)+1</f>
        <v>4288</v>
      </c>
      <c r="B5214" s="8"/>
      <c r="C5214" s="9" t="str">
        <f t="shared" si="82"/>
        <v>Ergon Refining Vicksburg</v>
      </c>
      <c r="D5214" s="8"/>
      <c r="E5214" s="8"/>
      <c r="F5214" s="10"/>
      <c r="G5214" s="8">
        <v>54918</v>
      </c>
      <c r="H5214" s="8" t="s">
        <v>18907</v>
      </c>
      <c r="I5214" s="8" t="s">
        <v>1763</v>
      </c>
      <c r="J5214" s="8">
        <v>6667</v>
      </c>
      <c r="K5214" s="8" t="s">
        <v>33804</v>
      </c>
    </row>
    <row r="5215" spans="1:11" x14ac:dyDescent="0.2">
      <c r="A5215" s="8">
        <f>MAX($A$2:$A5214)+1</f>
        <v>4289</v>
      </c>
      <c r="B5215" s="8"/>
      <c r="C5215" s="9" t="str">
        <f t="shared" si="82"/>
        <v>General Mills West Chicago</v>
      </c>
      <c r="D5215" s="8"/>
      <c r="E5215" s="8"/>
      <c r="F5215" s="10"/>
      <c r="G5215" s="8">
        <v>54924</v>
      </c>
      <c r="H5215" s="8" t="s">
        <v>18908</v>
      </c>
      <c r="I5215" s="8" t="s">
        <v>1974</v>
      </c>
      <c r="J5215" s="8">
        <v>7057</v>
      </c>
      <c r="K5215" s="8" t="s">
        <v>33804</v>
      </c>
    </row>
    <row r="5216" spans="1:11" x14ac:dyDescent="0.2">
      <c r="A5216" s="8">
        <f>MAX($A$2:$A5215)+1</f>
        <v>4290</v>
      </c>
      <c r="B5216" s="8"/>
      <c r="C5216" s="9" t="str">
        <f t="shared" si="82"/>
        <v>Twin Bridges LFGTE</v>
      </c>
      <c r="D5216" s="8"/>
      <c r="E5216" s="8"/>
      <c r="F5216" s="10"/>
      <c r="G5216" s="8">
        <v>54925</v>
      </c>
      <c r="H5216" s="8" t="s">
        <v>18909</v>
      </c>
      <c r="I5216" s="8" t="s">
        <v>463</v>
      </c>
      <c r="J5216" s="8">
        <v>40211</v>
      </c>
      <c r="K5216" s="8" t="s">
        <v>33804</v>
      </c>
    </row>
    <row r="5217" spans="1:11" x14ac:dyDescent="0.2">
      <c r="A5217" s="8">
        <f>MAX($A$2:$A5216)+1</f>
        <v>4291</v>
      </c>
      <c r="B5217" s="8"/>
      <c r="C5217" s="9" t="str">
        <f t="shared" si="82"/>
        <v>Prairie View I &amp; II LFGTE</v>
      </c>
      <c r="D5217" s="8"/>
      <c r="E5217" s="8"/>
      <c r="F5217" s="10"/>
      <c r="G5217" s="8">
        <v>54926</v>
      </c>
      <c r="H5217" s="8" t="s">
        <v>18910</v>
      </c>
      <c r="I5217" s="8" t="s">
        <v>463</v>
      </c>
      <c r="J5217" s="8">
        <v>40211</v>
      </c>
      <c r="K5217" s="8" t="s">
        <v>33804</v>
      </c>
    </row>
    <row r="5218" spans="1:11" x14ac:dyDescent="0.2">
      <c r="A5218" s="8">
        <f>MAX($A$2:$A5217)+1</f>
        <v>4292</v>
      </c>
      <c r="B5218" s="8"/>
      <c r="C5218" s="9" t="str">
        <f t="shared" si="82"/>
        <v>Grand Isle Gas Plant / Treating Station</v>
      </c>
      <c r="D5218" s="8"/>
      <c r="E5218" s="8"/>
      <c r="F5218" s="10"/>
      <c r="G5218" s="8">
        <v>54927</v>
      </c>
      <c r="H5218" s="8" t="s">
        <v>18911</v>
      </c>
      <c r="I5218" s="8" t="s">
        <v>1427</v>
      </c>
      <c r="J5218" s="8">
        <v>59162</v>
      </c>
      <c r="K5218" s="8" t="s">
        <v>33804</v>
      </c>
    </row>
    <row r="5219" spans="1:11" x14ac:dyDescent="0.2">
      <c r="A5219" s="8">
        <f>MAX($A$2:$A5218)+1</f>
        <v>4293</v>
      </c>
      <c r="B5219" s="8"/>
      <c r="C5219" s="9" t="str">
        <f t="shared" si="82"/>
        <v>Alliant SBD 9403 Aegon DC</v>
      </c>
      <c r="D5219" s="8"/>
      <c r="E5219" s="8"/>
      <c r="F5219" s="10"/>
      <c r="G5219" s="8">
        <v>54929</v>
      </c>
      <c r="H5219" s="8" t="s">
        <v>18912</v>
      </c>
      <c r="I5219" s="8" t="s">
        <v>2196</v>
      </c>
      <c r="J5219" s="8">
        <v>361</v>
      </c>
      <c r="K5219" s="8" t="s">
        <v>33804</v>
      </c>
    </row>
    <row r="5220" spans="1:11" x14ac:dyDescent="0.2">
      <c r="A5220" s="8">
        <f>MAX($A$2:$A5219)+1</f>
        <v>4294</v>
      </c>
      <c r="B5220" s="8"/>
      <c r="C5220" s="9" t="str">
        <f t="shared" si="82"/>
        <v>Ridgetop</v>
      </c>
      <c r="D5220" s="8"/>
      <c r="E5220" s="8"/>
      <c r="F5220" s="10"/>
      <c r="G5220" s="8">
        <v>54931</v>
      </c>
      <c r="H5220" s="8" t="s">
        <v>18913</v>
      </c>
      <c r="I5220" s="8" t="s">
        <v>3534</v>
      </c>
      <c r="J5220" s="8">
        <v>2770</v>
      </c>
      <c r="K5220" s="8" t="s">
        <v>33804</v>
      </c>
    </row>
    <row r="5221" spans="1:11" x14ac:dyDescent="0.2">
      <c r="A5221" s="8">
        <f>MAX($A$2:$A5220)+1</f>
        <v>4295</v>
      </c>
      <c r="B5221" s="8"/>
      <c r="C5221" s="9" t="str">
        <f t="shared" si="82"/>
        <v>Panduit Tinley Park</v>
      </c>
      <c r="D5221" s="8"/>
      <c r="E5221" s="8"/>
      <c r="F5221" s="10"/>
      <c r="G5221" s="8">
        <v>54932</v>
      </c>
      <c r="H5221" s="8" t="s">
        <v>18914</v>
      </c>
      <c r="I5221" s="8" t="s">
        <v>2893</v>
      </c>
      <c r="J5221" s="8">
        <v>14417</v>
      </c>
      <c r="K5221" s="8" t="s">
        <v>33804</v>
      </c>
    </row>
    <row r="5222" spans="1:11" x14ac:dyDescent="0.2">
      <c r="A5222" s="8">
        <f>MAX($A$2:$A5221)+1</f>
        <v>4296</v>
      </c>
      <c r="B5222" s="8"/>
      <c r="C5222" s="9" t="str">
        <f t="shared" si="82"/>
        <v>Mondelez Global LLC</v>
      </c>
      <c r="D5222" s="8"/>
      <c r="E5222" s="8"/>
      <c r="F5222" s="10"/>
      <c r="G5222" s="8">
        <v>54933</v>
      </c>
      <c r="H5222" s="8" t="s">
        <v>18915</v>
      </c>
      <c r="I5222" s="8" t="s">
        <v>2334</v>
      </c>
      <c r="J5222" s="8">
        <v>49778</v>
      </c>
      <c r="K5222" s="8" t="s">
        <v>33804</v>
      </c>
    </row>
    <row r="5223" spans="1:11" x14ac:dyDescent="0.2">
      <c r="A5223" s="8">
        <f>MAX($A$2:$A5222)+1</f>
        <v>4297</v>
      </c>
      <c r="B5223" s="8"/>
      <c r="C5223" s="9" t="str">
        <f t="shared" si="82"/>
        <v>Keystone Recovery</v>
      </c>
      <c r="D5223" s="8"/>
      <c r="E5223" s="8"/>
      <c r="F5223" s="10"/>
      <c r="G5223" s="8">
        <v>54934</v>
      </c>
      <c r="H5223" s="8" t="s">
        <v>18916</v>
      </c>
      <c r="I5223" s="8" t="s">
        <v>2306</v>
      </c>
      <c r="J5223" s="8">
        <v>10230</v>
      </c>
      <c r="K5223" s="8" t="s">
        <v>33804</v>
      </c>
    </row>
    <row r="5224" spans="1:11" x14ac:dyDescent="0.2">
      <c r="A5224" s="8">
        <f>MAX($A$2:$A5223)+1</f>
        <v>4298</v>
      </c>
      <c r="B5224" s="8"/>
      <c r="C5224" s="9" t="str">
        <f t="shared" si="82"/>
        <v>Harford Waste to Energy Facility</v>
      </c>
      <c r="D5224" s="8"/>
      <c r="E5224" s="8"/>
      <c r="F5224" s="10"/>
      <c r="G5224" s="8">
        <v>54935</v>
      </c>
      <c r="H5224" s="8" t="s">
        <v>18917</v>
      </c>
      <c r="I5224" s="8" t="s">
        <v>1743</v>
      </c>
      <c r="J5224" s="8">
        <v>49770</v>
      </c>
      <c r="K5224" s="8" t="s">
        <v>33804</v>
      </c>
    </row>
    <row r="5225" spans="1:11" x14ac:dyDescent="0.2">
      <c r="A5225" s="8">
        <f>MAX($A$2:$A5224)+1</f>
        <v>4299</v>
      </c>
      <c r="B5225" s="8"/>
      <c r="C5225" s="9" t="str">
        <f t="shared" si="82"/>
        <v>Richard J Donovan Correctional Facility</v>
      </c>
      <c r="D5225" s="8"/>
      <c r="E5225" s="8"/>
      <c r="F5225" s="10"/>
      <c r="G5225" s="8">
        <v>54936</v>
      </c>
      <c r="H5225" s="8" t="s">
        <v>18918</v>
      </c>
      <c r="I5225" s="8" t="s">
        <v>861</v>
      </c>
      <c r="J5225" s="8">
        <v>2806</v>
      </c>
      <c r="K5225" s="8" t="s">
        <v>33804</v>
      </c>
    </row>
    <row r="5226" spans="1:11" x14ac:dyDescent="0.2">
      <c r="A5226" s="8">
        <f>MAX($A$2:$A5225)+1</f>
        <v>4300</v>
      </c>
      <c r="B5226" s="8"/>
      <c r="C5226" s="9" t="str">
        <f t="shared" si="82"/>
        <v>Wellesley College Central Utility Plant</v>
      </c>
      <c r="D5226" s="8"/>
      <c r="E5226" s="8"/>
      <c r="F5226" s="10"/>
      <c r="G5226" s="8">
        <v>54937</v>
      </c>
      <c r="H5226" s="8" t="s">
        <v>18919</v>
      </c>
      <c r="I5226" s="8" t="s">
        <v>3827</v>
      </c>
      <c r="J5226" s="8">
        <v>20347</v>
      </c>
      <c r="K5226" s="8" t="s">
        <v>33804</v>
      </c>
    </row>
    <row r="5227" spans="1:11" x14ac:dyDescent="0.2">
      <c r="A5227" s="8">
        <f>MAX($A$2:$A5226)+1</f>
        <v>4301</v>
      </c>
      <c r="B5227" s="8"/>
      <c r="C5227" s="9" t="str">
        <f t="shared" si="82"/>
        <v>EKS Landfill</v>
      </c>
      <c r="D5227" s="8"/>
      <c r="E5227" s="8"/>
      <c r="F5227" s="10"/>
      <c r="G5227" s="8">
        <v>54939</v>
      </c>
      <c r="H5227" s="8" t="s">
        <v>18920</v>
      </c>
      <c r="I5227" s="8" t="s">
        <v>3898</v>
      </c>
      <c r="J5227" s="8">
        <v>54842</v>
      </c>
      <c r="K5227" s="8" t="s">
        <v>33804</v>
      </c>
    </row>
    <row r="5228" spans="1:11" x14ac:dyDescent="0.2">
      <c r="A5228" s="8">
        <f>MAX($A$2:$A5227)+1</f>
        <v>4302</v>
      </c>
      <c r="B5228" s="8"/>
      <c r="C5228" s="9" t="str">
        <f t="shared" si="82"/>
        <v>CT Resource Rec Authority Facility</v>
      </c>
      <c r="D5228" s="8"/>
      <c r="E5228" s="8"/>
      <c r="F5228" s="10"/>
      <c r="G5228" s="8">
        <v>54945</v>
      </c>
      <c r="H5228" s="8" t="s">
        <v>18921</v>
      </c>
      <c r="I5228" s="8" t="s">
        <v>2650</v>
      </c>
      <c r="J5228" s="8">
        <v>4426</v>
      </c>
      <c r="K5228" s="8" t="s">
        <v>33804</v>
      </c>
    </row>
    <row r="5229" spans="1:11" x14ac:dyDescent="0.2">
      <c r="A5229" s="8">
        <f>MAX($A$2:$A5228)+1</f>
        <v>4303</v>
      </c>
      <c r="B5229" s="8"/>
      <c r="C5229" s="9" t="str">
        <f t="shared" si="82"/>
        <v>Univ of Oregon Central Power Station</v>
      </c>
      <c r="D5229" s="8"/>
      <c r="E5229" s="8"/>
      <c r="F5229" s="10"/>
      <c r="G5229" s="8">
        <v>54950</v>
      </c>
      <c r="H5229" s="8" t="s">
        <v>18922</v>
      </c>
      <c r="I5229" s="8" t="s">
        <v>3701</v>
      </c>
      <c r="J5229" s="8">
        <v>24008</v>
      </c>
      <c r="K5229" s="8" t="s">
        <v>33804</v>
      </c>
    </row>
    <row r="5230" spans="1:11" x14ac:dyDescent="0.2">
      <c r="A5230" s="8">
        <f>MAX($A$2:$A5229)+1</f>
        <v>4304</v>
      </c>
      <c r="B5230" s="8"/>
      <c r="C5230" s="9" t="str">
        <f t="shared" si="82"/>
        <v>Monterey Regional Water Cogen Facility</v>
      </c>
      <c r="D5230" s="8"/>
      <c r="E5230" s="8"/>
      <c r="F5230" s="10"/>
      <c r="G5230" s="8">
        <v>54951</v>
      </c>
      <c r="H5230" s="8" t="s">
        <v>18923</v>
      </c>
      <c r="I5230" s="8" t="s">
        <v>2630</v>
      </c>
      <c r="J5230" s="8">
        <v>12221</v>
      </c>
      <c r="K5230" s="8" t="s">
        <v>33804</v>
      </c>
    </row>
    <row r="5231" spans="1:11" x14ac:dyDescent="0.2">
      <c r="A5231" s="8">
        <f>MAX($A$2:$A5230)+1</f>
        <v>4305</v>
      </c>
      <c r="B5231" s="8"/>
      <c r="C5231" s="9" t="str">
        <f t="shared" si="82"/>
        <v>Deercroft I &amp; II LFGTE</v>
      </c>
      <c r="D5231" s="8"/>
      <c r="E5231" s="8"/>
      <c r="F5231" s="10"/>
      <c r="G5231" s="8">
        <v>54956</v>
      </c>
      <c r="H5231" s="8" t="s">
        <v>18924</v>
      </c>
      <c r="I5231" s="8" t="s">
        <v>463</v>
      </c>
      <c r="J5231" s="8">
        <v>40211</v>
      </c>
      <c r="K5231" s="8" t="s">
        <v>33804</v>
      </c>
    </row>
    <row r="5232" spans="1:11" x14ac:dyDescent="0.2">
      <c r="A5232" s="8">
        <f>MAX($A$2:$A5231)+1</f>
        <v>4306</v>
      </c>
      <c r="B5232" s="8"/>
      <c r="C5232" s="9" t="str">
        <f t="shared" si="82"/>
        <v>Cargill Salt</v>
      </c>
      <c r="D5232" s="8"/>
      <c r="E5232" s="8"/>
      <c r="F5232" s="10"/>
      <c r="G5232" s="8">
        <v>54965</v>
      </c>
      <c r="H5232" s="8" t="s">
        <v>18925</v>
      </c>
      <c r="I5232" s="8" t="s">
        <v>906</v>
      </c>
      <c r="J5232" s="8">
        <v>2769</v>
      </c>
      <c r="K5232" s="8" t="s">
        <v>33804</v>
      </c>
    </row>
    <row r="5233" spans="1:11" x14ac:dyDescent="0.2">
      <c r="A5233" s="8">
        <f>MAX($A$2:$A5232)+1</f>
        <v>4307</v>
      </c>
      <c r="B5233" s="8"/>
      <c r="C5233" s="9" t="str">
        <f t="shared" si="82"/>
        <v>Alliant SBD 9302 Aegon NP</v>
      </c>
      <c r="D5233" s="8"/>
      <c r="E5233" s="8"/>
      <c r="F5233" s="10"/>
      <c r="G5233" s="8">
        <v>54967</v>
      </c>
      <c r="H5233" s="8" t="s">
        <v>18926</v>
      </c>
      <c r="I5233" s="8" t="s">
        <v>2196</v>
      </c>
      <c r="J5233" s="8">
        <v>361</v>
      </c>
      <c r="K5233" s="8" t="s">
        <v>33804</v>
      </c>
    </row>
    <row r="5234" spans="1:11" x14ac:dyDescent="0.2">
      <c r="A5234" s="8">
        <f>MAX($A$2:$A5233)+1</f>
        <v>4308</v>
      </c>
      <c r="B5234" s="8"/>
      <c r="C5234" s="9" t="str">
        <f t="shared" si="82"/>
        <v>Alliant SBD 9502 Eaton</v>
      </c>
      <c r="D5234" s="8"/>
      <c r="E5234" s="8"/>
      <c r="F5234" s="10"/>
      <c r="G5234" s="8">
        <v>54968</v>
      </c>
      <c r="H5234" s="8" t="s">
        <v>18927</v>
      </c>
      <c r="I5234" s="8" t="s">
        <v>2196</v>
      </c>
      <c r="J5234" s="8">
        <v>361</v>
      </c>
      <c r="K5234" s="8" t="s">
        <v>33804</v>
      </c>
    </row>
    <row r="5235" spans="1:11" x14ac:dyDescent="0.2">
      <c r="A5235" s="8">
        <f>MAX($A$2:$A5234)+1</f>
        <v>4309</v>
      </c>
      <c r="B5235" s="8"/>
      <c r="C5235" s="9" t="str">
        <f t="shared" si="82"/>
        <v>Dixon Hydroelectric Dam</v>
      </c>
      <c r="D5235" s="8"/>
      <c r="E5235" s="8"/>
      <c r="F5235" s="10"/>
      <c r="G5235" s="8">
        <v>54969</v>
      </c>
      <c r="H5235" s="8" t="s">
        <v>18928</v>
      </c>
      <c r="I5235" s="8" t="s">
        <v>3419</v>
      </c>
      <c r="J5235" s="8">
        <v>18194</v>
      </c>
      <c r="K5235" s="8" t="s">
        <v>33804</v>
      </c>
    </row>
    <row r="5236" spans="1:11" x14ac:dyDescent="0.2">
      <c r="A5236" s="8">
        <f>MAX($A$2:$A5235)+1</f>
        <v>4310</v>
      </c>
      <c r="B5236" s="8"/>
      <c r="C5236" s="9" t="str">
        <f t="shared" si="82"/>
        <v>Sauder Power Plant</v>
      </c>
      <c r="D5236" s="8"/>
      <c r="E5236" s="8"/>
      <c r="F5236" s="10"/>
      <c r="G5236" s="8">
        <v>54974</v>
      </c>
      <c r="H5236" s="8" t="s">
        <v>18929</v>
      </c>
      <c r="I5236" s="8" t="s">
        <v>3208</v>
      </c>
      <c r="J5236" s="8">
        <v>16694</v>
      </c>
      <c r="K5236" s="8" t="s">
        <v>33804</v>
      </c>
    </row>
    <row r="5237" spans="1:11" x14ac:dyDescent="0.2">
      <c r="A5237" s="8">
        <f>MAX($A$2:$A5236)+1</f>
        <v>4311</v>
      </c>
      <c r="B5237" s="8"/>
      <c r="C5237" s="9" t="str">
        <f t="shared" si="82"/>
        <v>New Mexico State University</v>
      </c>
      <c r="D5237" s="8"/>
      <c r="E5237" s="8"/>
      <c r="F5237" s="10"/>
      <c r="G5237" s="8">
        <v>54975</v>
      </c>
      <c r="H5237" s="8" t="s">
        <v>2691</v>
      </c>
      <c r="I5237" s="8" t="s">
        <v>2691</v>
      </c>
      <c r="J5237" s="8">
        <v>21965</v>
      </c>
      <c r="K5237" s="8" t="s">
        <v>33804</v>
      </c>
    </row>
    <row r="5238" spans="1:11" x14ac:dyDescent="0.2">
      <c r="A5238" s="8">
        <f>MAX($A$2:$A5237)+1</f>
        <v>4312</v>
      </c>
      <c r="B5238" s="8"/>
      <c r="C5238" s="9" t="str">
        <f t="shared" si="82"/>
        <v>Big Spring Wind Power Facility</v>
      </c>
      <c r="D5238" s="8"/>
      <c r="E5238" s="8"/>
      <c r="F5238" s="10"/>
      <c r="G5238" s="8">
        <v>54979</v>
      </c>
      <c r="H5238" s="8" t="s">
        <v>18930</v>
      </c>
      <c r="I5238" s="8" t="s">
        <v>3534</v>
      </c>
      <c r="J5238" s="8">
        <v>2770</v>
      </c>
      <c r="K5238" s="8" t="s">
        <v>33804</v>
      </c>
    </row>
    <row r="5239" spans="1:11" x14ac:dyDescent="0.2">
      <c r="A5239" s="8">
        <f>MAX($A$2:$A5238)+1</f>
        <v>4313</v>
      </c>
      <c r="B5239" s="8"/>
      <c r="C5239" s="9" t="str">
        <f t="shared" si="82"/>
        <v>Ocean County Landfill</v>
      </c>
      <c r="D5239" s="8"/>
      <c r="E5239" s="8"/>
      <c r="F5239" s="10"/>
      <c r="G5239" s="8">
        <v>54980</v>
      </c>
      <c r="H5239" s="8" t="s">
        <v>18931</v>
      </c>
      <c r="I5239" s="8" t="s">
        <v>2375</v>
      </c>
      <c r="J5239" s="8">
        <v>56355</v>
      </c>
      <c r="K5239" s="8" t="s">
        <v>33804</v>
      </c>
    </row>
    <row r="5240" spans="1:11" x14ac:dyDescent="0.2">
      <c r="A5240" s="8">
        <f>MAX($A$2:$A5239)+1</f>
        <v>4314</v>
      </c>
      <c r="B5240" s="8"/>
      <c r="C5240" s="9" t="str">
        <f t="shared" si="82"/>
        <v>Harris Energy Realty</v>
      </c>
      <c r="D5240" s="8"/>
      <c r="E5240" s="8"/>
      <c r="F5240" s="10"/>
      <c r="G5240" s="8">
        <v>54981</v>
      </c>
      <c r="H5240" s="8" t="s">
        <v>18932</v>
      </c>
      <c r="I5240" s="8" t="s">
        <v>1150</v>
      </c>
      <c r="J5240" s="8">
        <v>8776</v>
      </c>
      <c r="K5240" s="8" t="s">
        <v>33804</v>
      </c>
    </row>
    <row r="5241" spans="1:11" x14ac:dyDescent="0.2">
      <c r="A5241" s="8">
        <f>MAX($A$2:$A5240)+1</f>
        <v>4315</v>
      </c>
      <c r="B5241" s="8"/>
      <c r="C5241" s="9" t="str">
        <f t="shared" si="82"/>
        <v>Salem Energy Systems LLC</v>
      </c>
      <c r="D5241" s="8"/>
      <c r="E5241" s="8"/>
      <c r="F5241" s="10"/>
      <c r="G5241" s="8">
        <v>54984</v>
      </c>
      <c r="H5241" s="8" t="s">
        <v>3183</v>
      </c>
      <c r="I5241" s="8" t="s">
        <v>3183</v>
      </c>
      <c r="J5241" s="8">
        <v>22331</v>
      </c>
      <c r="K5241" s="8" t="s">
        <v>33804</v>
      </c>
    </row>
    <row r="5242" spans="1:11" x14ac:dyDescent="0.2">
      <c r="A5242" s="8">
        <f>MAX($A$2:$A5241)+1</f>
        <v>4316</v>
      </c>
      <c r="B5242" s="8"/>
      <c r="C5242" s="9" t="str">
        <f t="shared" si="82"/>
        <v>Crestwood Dothan</v>
      </c>
      <c r="D5242" s="8"/>
      <c r="E5242" s="8"/>
      <c r="F5242" s="10"/>
      <c r="G5242" s="8">
        <v>54985</v>
      </c>
      <c r="H5242" s="8" t="s">
        <v>18933</v>
      </c>
      <c r="I5242" s="8" t="s">
        <v>1523</v>
      </c>
      <c r="J5242" s="8">
        <v>4468</v>
      </c>
      <c r="K5242" s="8" t="s">
        <v>33804</v>
      </c>
    </row>
    <row r="5243" spans="1:11" x14ac:dyDescent="0.2">
      <c r="A5243" s="8">
        <f>MAX($A$2:$A5242)+1</f>
        <v>4317</v>
      </c>
      <c r="B5243" s="8"/>
      <c r="C5243" s="9" t="str">
        <f t="shared" si="82"/>
        <v>Woodridge Greene Valley Treatment Plant</v>
      </c>
      <c r="D5243" s="8"/>
      <c r="E5243" s="8"/>
      <c r="F5243" s="10"/>
      <c r="G5243" s="8">
        <v>54987</v>
      </c>
      <c r="H5243" s="8" t="s">
        <v>18934</v>
      </c>
      <c r="I5243" s="8" t="s">
        <v>1656</v>
      </c>
      <c r="J5243" s="8">
        <v>5483</v>
      </c>
      <c r="K5243" s="8" t="s">
        <v>33804</v>
      </c>
    </row>
    <row r="5244" spans="1:11" x14ac:dyDescent="0.2">
      <c r="A5244" s="8">
        <f>MAX($A$2:$A5243)+1</f>
        <v>4318</v>
      </c>
      <c r="B5244" s="8"/>
      <c r="C5244" s="9" t="str">
        <f t="shared" si="82"/>
        <v>Pine Tree Acres</v>
      </c>
      <c r="D5244" s="8"/>
      <c r="E5244" s="8"/>
      <c r="F5244" s="10"/>
      <c r="G5244" s="8">
        <v>54989</v>
      </c>
      <c r="H5244" s="8" t="s">
        <v>18935</v>
      </c>
      <c r="I5244" s="8" t="s">
        <v>2375</v>
      </c>
      <c r="J5244" s="8">
        <v>56355</v>
      </c>
      <c r="K5244" s="8" t="s">
        <v>33804</v>
      </c>
    </row>
    <row r="5245" spans="1:11" x14ac:dyDescent="0.2">
      <c r="A5245" s="8">
        <f>MAX($A$2:$A5244)+1</f>
        <v>4319</v>
      </c>
      <c r="B5245" s="8"/>
      <c r="C5245" s="9" t="str">
        <f t="shared" si="82"/>
        <v>Indiana Harbor E 5 AC Station</v>
      </c>
      <c r="D5245" s="8"/>
      <c r="E5245" s="8"/>
      <c r="F5245" s="10"/>
      <c r="G5245" s="8">
        <v>54995</v>
      </c>
      <c r="H5245" s="8" t="s">
        <v>18936</v>
      </c>
      <c r="I5245" s="8" t="s">
        <v>2765</v>
      </c>
      <c r="J5245" s="8">
        <v>13765</v>
      </c>
      <c r="K5245" s="8" t="s">
        <v>33804</v>
      </c>
    </row>
    <row r="5246" spans="1:11" x14ac:dyDescent="0.2">
      <c r="A5246" s="8">
        <f>A4294</f>
        <v>3372</v>
      </c>
      <c r="B5246" s="8"/>
      <c r="C5246" s="9" t="str">
        <f t="shared" si="82"/>
        <v>Salton Sea Power Gen Co - Unit 4</v>
      </c>
      <c r="D5246" s="8"/>
      <c r="E5246" s="8"/>
      <c r="F5246" s="10"/>
      <c r="G5246" s="8">
        <v>54996</v>
      </c>
      <c r="H5246" s="8" t="s">
        <v>18937</v>
      </c>
      <c r="I5246" s="8" t="s">
        <v>859</v>
      </c>
      <c r="J5246" s="8">
        <v>49899</v>
      </c>
      <c r="K5246" s="8" t="s">
        <v>33804</v>
      </c>
    </row>
    <row r="5247" spans="1:11" x14ac:dyDescent="0.2">
      <c r="A5247" s="8">
        <f>MAX($A$2:$A5246)+1</f>
        <v>4320</v>
      </c>
      <c r="B5247" s="8"/>
      <c r="C5247" s="9" t="str">
        <f t="shared" si="82"/>
        <v>Wheelabrator Portsmouth</v>
      </c>
      <c r="D5247" s="8"/>
      <c r="E5247" s="8"/>
      <c r="F5247" s="10"/>
      <c r="G5247" s="8">
        <v>54998</v>
      </c>
      <c r="H5247" s="8" t="s">
        <v>18938</v>
      </c>
      <c r="I5247" s="8" t="s">
        <v>3862</v>
      </c>
      <c r="J5247" s="8">
        <v>20541</v>
      </c>
      <c r="K5247" s="8" t="s">
        <v>33804</v>
      </c>
    </row>
    <row r="5248" spans="1:11" x14ac:dyDescent="0.2">
      <c r="A5248" s="8">
        <f>MAX($A$2:$A5247)+1</f>
        <v>4321</v>
      </c>
      <c r="B5248" s="8"/>
      <c r="C5248" s="9" t="str">
        <f t="shared" si="82"/>
        <v>Murphy-Brown LLC</v>
      </c>
      <c r="D5248" s="8"/>
      <c r="E5248" s="8"/>
      <c r="F5248" s="10"/>
      <c r="G5248" s="8">
        <v>55002</v>
      </c>
      <c r="H5248" s="8" t="s">
        <v>18939</v>
      </c>
      <c r="I5248" s="8" t="s">
        <v>2640</v>
      </c>
      <c r="J5248" s="8">
        <v>13124</v>
      </c>
      <c r="K5248" s="8" t="s">
        <v>33804</v>
      </c>
    </row>
    <row r="5249" spans="1:11" x14ac:dyDescent="0.2">
      <c r="A5249" s="8">
        <f>MAX($A$2:$A5248)+1</f>
        <v>4322</v>
      </c>
      <c r="B5249" s="8"/>
      <c r="C5249" s="9" t="str">
        <f t="shared" si="82"/>
        <v>Thornwood High School</v>
      </c>
      <c r="D5249" s="8"/>
      <c r="E5249" s="8"/>
      <c r="F5249" s="10"/>
      <c r="G5249" s="8">
        <v>55004</v>
      </c>
      <c r="H5249" s="8" t="s">
        <v>18940</v>
      </c>
      <c r="I5249" s="8" t="s">
        <v>3569</v>
      </c>
      <c r="J5249" s="8">
        <v>18850</v>
      </c>
      <c r="K5249" s="8" t="s">
        <v>33804</v>
      </c>
    </row>
    <row r="5250" spans="1:11" x14ac:dyDescent="0.2">
      <c r="A5250" s="8">
        <f>MAX($A$2:$A5249)+1</f>
        <v>4323</v>
      </c>
      <c r="B5250" s="8"/>
      <c r="C5250" s="9" t="str">
        <f t="shared" si="82"/>
        <v>Thornridge High School</v>
      </c>
      <c r="D5250" s="8"/>
      <c r="E5250" s="8"/>
      <c r="F5250" s="10"/>
      <c r="G5250" s="8">
        <v>55005</v>
      </c>
      <c r="H5250" s="8" t="s">
        <v>18941</v>
      </c>
      <c r="I5250" s="8" t="s">
        <v>3569</v>
      </c>
      <c r="J5250" s="8">
        <v>18850</v>
      </c>
      <c r="K5250" s="8" t="s">
        <v>33804</v>
      </c>
    </row>
    <row r="5251" spans="1:11" x14ac:dyDescent="0.2">
      <c r="A5251" s="8">
        <f>MAX($A$2:$A5250)+1</f>
        <v>4324</v>
      </c>
      <c r="B5251" s="8"/>
      <c r="C5251" s="9" t="str">
        <f t="shared" si="82"/>
        <v>Nashua Plant</v>
      </c>
      <c r="D5251" s="8"/>
      <c r="E5251" s="8"/>
      <c r="F5251" s="10"/>
      <c r="G5251" s="8">
        <v>55006</v>
      </c>
      <c r="H5251" s="8" t="s">
        <v>18942</v>
      </c>
      <c r="I5251" s="8" t="s">
        <v>1760</v>
      </c>
      <c r="J5251" s="8">
        <v>57249</v>
      </c>
      <c r="K5251" s="8" t="s">
        <v>33804</v>
      </c>
    </row>
    <row r="5252" spans="1:11" x14ac:dyDescent="0.2">
      <c r="A5252" s="8">
        <f>MAX($A$2:$A5251)+1</f>
        <v>4325</v>
      </c>
      <c r="B5252" s="8"/>
      <c r="C5252" s="9" t="str">
        <f t="shared" si="82"/>
        <v>K W Company</v>
      </c>
      <c r="D5252" s="8"/>
      <c r="E5252" s="8"/>
      <c r="F5252" s="10"/>
      <c r="G5252" s="8">
        <v>55007</v>
      </c>
      <c r="H5252" s="8" t="s">
        <v>18943</v>
      </c>
      <c r="I5252" s="8" t="s">
        <v>2273</v>
      </c>
      <c r="J5252" s="8">
        <v>31431</v>
      </c>
      <c r="K5252" s="8" t="s">
        <v>33804</v>
      </c>
    </row>
    <row r="5253" spans="1:11" x14ac:dyDescent="0.2">
      <c r="A5253" s="8">
        <f>MAX($A$2:$A5252)+1</f>
        <v>4326</v>
      </c>
      <c r="B5253" s="8"/>
      <c r="C5253" s="9" t="str">
        <f t="shared" si="82"/>
        <v>Montgomery Creek Hydro</v>
      </c>
      <c r="D5253" s="8"/>
      <c r="E5253" s="8"/>
      <c r="F5253" s="10"/>
      <c r="G5253" s="8">
        <v>55009</v>
      </c>
      <c r="H5253" s="8" t="s">
        <v>18944</v>
      </c>
      <c r="I5253" s="8" t="s">
        <v>1733</v>
      </c>
      <c r="J5253" s="8">
        <v>59380</v>
      </c>
      <c r="K5253" s="8" t="s">
        <v>33804</v>
      </c>
    </row>
    <row r="5254" spans="1:11" x14ac:dyDescent="0.2">
      <c r="A5254" s="8">
        <f>MAX($A$2:$A5253)+1</f>
        <v>4327</v>
      </c>
      <c r="B5254" s="8"/>
      <c r="C5254" s="9" t="str">
        <f t="shared" si="82"/>
        <v>LSP-Cottage Grove LP</v>
      </c>
      <c r="D5254" s="8"/>
      <c r="E5254" s="8"/>
      <c r="F5254" s="10"/>
      <c r="G5254" s="8">
        <v>55010</v>
      </c>
      <c r="H5254" s="8" t="s">
        <v>7141</v>
      </c>
      <c r="I5254" s="8" t="s">
        <v>1474</v>
      </c>
      <c r="J5254" s="8">
        <v>55912</v>
      </c>
      <c r="K5254" s="8" t="s">
        <v>33804</v>
      </c>
    </row>
    <row r="5255" spans="1:11" x14ac:dyDescent="0.2">
      <c r="A5255" s="8">
        <f>MAX($A$2:$A5254)+1</f>
        <v>4328</v>
      </c>
      <c r="B5255" s="8"/>
      <c r="C5255" s="9" t="str">
        <f t="shared" si="82"/>
        <v>LSP-Whitewater LP</v>
      </c>
      <c r="D5255" s="8"/>
      <c r="E5255" s="8"/>
      <c r="F5255" s="10"/>
      <c r="G5255" s="8">
        <v>55011</v>
      </c>
      <c r="H5255" s="8" t="s">
        <v>7140</v>
      </c>
      <c r="I5255" s="8" t="s">
        <v>3872</v>
      </c>
      <c r="J5255" s="8">
        <v>55911</v>
      </c>
      <c r="K5255" s="8" t="s">
        <v>33804</v>
      </c>
    </row>
    <row r="5256" spans="1:11" x14ac:dyDescent="0.2">
      <c r="A5256" s="8">
        <f>MAX($A$2:$A5255)+1</f>
        <v>4329</v>
      </c>
      <c r="B5256" s="8"/>
      <c r="C5256" s="9" t="str">
        <f t="shared" ref="C5256:C5319" si="83">IF(H5256="",F5256,H5256)</f>
        <v>Greene Valley Gas Recovery</v>
      </c>
      <c r="D5256" s="8"/>
      <c r="E5256" s="8"/>
      <c r="F5256" s="10"/>
      <c r="G5256" s="8">
        <v>55014</v>
      </c>
      <c r="H5256" s="8" t="s">
        <v>18945</v>
      </c>
      <c r="I5256" s="8" t="s">
        <v>3897</v>
      </c>
      <c r="J5256" s="8">
        <v>54843</v>
      </c>
      <c r="K5256" s="8" t="s">
        <v>33804</v>
      </c>
    </row>
    <row r="5257" spans="1:11" x14ac:dyDescent="0.2">
      <c r="A5257" s="8">
        <f>MAX($A$2:$A5256)+1</f>
        <v>4330</v>
      </c>
      <c r="B5257" s="8"/>
      <c r="C5257" s="9" t="str">
        <f t="shared" si="83"/>
        <v>Sweeny Cogen Facility</v>
      </c>
      <c r="D5257" s="8"/>
      <c r="E5257" s="8"/>
      <c r="F5257" s="10"/>
      <c r="G5257" s="8">
        <v>55015</v>
      </c>
      <c r="H5257" s="8" t="s">
        <v>18946</v>
      </c>
      <c r="I5257" s="8" t="s">
        <v>3487</v>
      </c>
      <c r="J5257" s="8">
        <v>22214</v>
      </c>
      <c r="K5257" s="8" t="s">
        <v>33804</v>
      </c>
    </row>
    <row r="5258" spans="1:11" x14ac:dyDescent="0.2">
      <c r="A5258" s="8">
        <f>MAX($A$2:$A5257)+1</f>
        <v>4331</v>
      </c>
      <c r="B5258" s="8"/>
      <c r="C5258" s="9" t="str">
        <f t="shared" si="83"/>
        <v>Yates Gas Plant</v>
      </c>
      <c r="D5258" s="8"/>
      <c r="E5258" s="8"/>
      <c r="F5258" s="10"/>
      <c r="G5258" s="8">
        <v>55025</v>
      </c>
      <c r="H5258" s="8" t="s">
        <v>18947</v>
      </c>
      <c r="I5258" s="8" t="s">
        <v>2313</v>
      </c>
      <c r="J5258" s="8">
        <v>49774</v>
      </c>
      <c r="K5258" s="8" t="s">
        <v>33804</v>
      </c>
    </row>
    <row r="5259" spans="1:11" x14ac:dyDescent="0.2">
      <c r="A5259" s="8">
        <f>MAX($A$2:$A5258)+1</f>
        <v>4332</v>
      </c>
      <c r="B5259" s="8"/>
      <c r="C5259" s="9" t="str">
        <f t="shared" si="83"/>
        <v>Dighton Power Plant</v>
      </c>
      <c r="D5259" s="8"/>
      <c r="E5259" s="8"/>
      <c r="F5259" s="10"/>
      <c r="G5259" s="8">
        <v>55026</v>
      </c>
      <c r="H5259" s="8" t="s">
        <v>18948</v>
      </c>
      <c r="I5259" s="8" t="s">
        <v>1603</v>
      </c>
      <c r="J5259" s="8">
        <v>55773</v>
      </c>
      <c r="K5259" s="8" t="s">
        <v>33804</v>
      </c>
    </row>
    <row r="5260" spans="1:11" x14ac:dyDescent="0.2">
      <c r="A5260" s="8">
        <f>MAX($A$2:$A5259)+1</f>
        <v>4333</v>
      </c>
      <c r="B5260" s="8"/>
      <c r="C5260" s="9" t="str">
        <f t="shared" si="83"/>
        <v>Papillion Creek Wastewater</v>
      </c>
      <c r="D5260" s="8"/>
      <c r="E5260" s="8"/>
      <c r="F5260" s="10"/>
      <c r="G5260" s="8">
        <v>55027</v>
      </c>
      <c r="H5260" s="8" t="s">
        <v>18949</v>
      </c>
      <c r="I5260" s="8" t="s">
        <v>2846</v>
      </c>
      <c r="J5260" s="8">
        <v>13157</v>
      </c>
      <c r="K5260" s="8" t="s">
        <v>33804</v>
      </c>
    </row>
    <row r="5261" spans="1:11" x14ac:dyDescent="0.2">
      <c r="A5261" s="8">
        <f>MAX($A$2:$A5260)+1</f>
        <v>4334</v>
      </c>
      <c r="B5261" s="8"/>
      <c r="C5261" s="9" t="str">
        <f t="shared" si="83"/>
        <v>Androscoggin Energy Center</v>
      </c>
      <c r="D5261" s="8"/>
      <c r="E5261" s="8"/>
      <c r="F5261" s="10"/>
      <c r="G5261" s="8">
        <v>55031</v>
      </c>
      <c r="H5261" s="8" t="s">
        <v>18950</v>
      </c>
      <c r="I5261" s="8" t="s">
        <v>3765</v>
      </c>
      <c r="J5261" s="8">
        <v>55738</v>
      </c>
      <c r="K5261" s="8" t="s">
        <v>33804</v>
      </c>
    </row>
    <row r="5262" spans="1:11" x14ac:dyDescent="0.2">
      <c r="A5262" s="8">
        <f>MAX($A$2:$A5261)+1</f>
        <v>4335</v>
      </c>
      <c r="B5262" s="8"/>
      <c r="C5262" s="9" t="str">
        <f t="shared" si="83"/>
        <v>Missouri River Wastewater Treatment</v>
      </c>
      <c r="D5262" s="8"/>
      <c r="E5262" s="8"/>
      <c r="F5262" s="10"/>
      <c r="G5262" s="8">
        <v>55033</v>
      </c>
      <c r="H5262" s="8" t="s">
        <v>18951</v>
      </c>
      <c r="I5262" s="8" t="s">
        <v>2846</v>
      </c>
      <c r="J5262" s="8">
        <v>13157</v>
      </c>
      <c r="K5262" s="8" t="s">
        <v>33804</v>
      </c>
    </row>
    <row r="5263" spans="1:11" x14ac:dyDescent="0.2">
      <c r="A5263" s="8">
        <f>MAX($A$2:$A5262)+1</f>
        <v>4336</v>
      </c>
      <c r="B5263" s="8"/>
      <c r="C5263" s="9" t="str">
        <f t="shared" si="83"/>
        <v>Davenport Water Pollution Control Plant</v>
      </c>
      <c r="D5263" s="8"/>
      <c r="E5263" s="8"/>
      <c r="F5263" s="10"/>
      <c r="G5263" s="8">
        <v>55035</v>
      </c>
      <c r="H5263" s="8" t="s">
        <v>18952</v>
      </c>
      <c r="I5263" s="8" t="s">
        <v>1557</v>
      </c>
      <c r="J5263" s="8">
        <v>29729</v>
      </c>
      <c r="K5263" s="8" t="s">
        <v>33804</v>
      </c>
    </row>
    <row r="5264" spans="1:11" x14ac:dyDescent="0.2">
      <c r="A5264" s="8">
        <f>MAX($A$2:$A5263)+1</f>
        <v>4337</v>
      </c>
      <c r="B5264" s="8"/>
      <c r="C5264" s="9" t="str">
        <f t="shared" si="83"/>
        <v>University of Tennessee Steam Plant</v>
      </c>
      <c r="D5264" s="8"/>
      <c r="E5264" s="8"/>
      <c r="F5264" s="10"/>
      <c r="G5264" s="8">
        <v>55036</v>
      </c>
      <c r="H5264" s="8" t="s">
        <v>18953</v>
      </c>
      <c r="I5264" s="8" t="s">
        <v>3705</v>
      </c>
      <c r="J5264" s="8">
        <v>21466</v>
      </c>
      <c r="K5264" s="8" t="s">
        <v>33804</v>
      </c>
    </row>
    <row r="5265" spans="1:11" x14ac:dyDescent="0.2">
      <c r="A5265" s="8">
        <f>MAX($A$2:$A5264)+1</f>
        <v>4338</v>
      </c>
      <c r="B5265" s="8"/>
      <c r="C5265" s="9" t="str">
        <f t="shared" si="83"/>
        <v>Opryland USA</v>
      </c>
      <c r="D5265" s="8"/>
      <c r="E5265" s="8"/>
      <c r="F5265" s="10"/>
      <c r="G5265" s="8">
        <v>55037</v>
      </c>
      <c r="H5265" s="8" t="s">
        <v>18954</v>
      </c>
      <c r="I5265" s="8" t="s">
        <v>1965</v>
      </c>
      <c r="J5265" s="8">
        <v>32487</v>
      </c>
      <c r="K5265" s="8" t="s">
        <v>33804</v>
      </c>
    </row>
    <row r="5266" spans="1:11" x14ac:dyDescent="0.2">
      <c r="A5266" s="8">
        <f>MAX($A$2:$A5265)+1</f>
        <v>4339</v>
      </c>
      <c r="B5266" s="8"/>
      <c r="C5266" s="9" t="str">
        <f t="shared" si="83"/>
        <v>Mid-Georgia Cogeneration Facility</v>
      </c>
      <c r="D5266" s="8"/>
      <c r="E5266" s="8"/>
      <c r="F5266" s="10"/>
      <c r="G5266" s="8">
        <v>55040</v>
      </c>
      <c r="H5266" s="8" t="s">
        <v>18955</v>
      </c>
      <c r="I5266" s="8" t="s">
        <v>3231</v>
      </c>
      <c r="J5266" s="8">
        <v>12564</v>
      </c>
      <c r="K5266" s="8" t="s">
        <v>33804</v>
      </c>
    </row>
    <row r="5267" spans="1:11" x14ac:dyDescent="0.2">
      <c r="A5267" s="8">
        <f>MAX($A$2:$A5266)+1</f>
        <v>4340</v>
      </c>
      <c r="B5267" s="8"/>
      <c r="C5267" s="9" t="str">
        <f t="shared" si="83"/>
        <v>Berkshire Power</v>
      </c>
      <c r="D5267" s="8"/>
      <c r="E5267" s="8"/>
      <c r="F5267" s="10"/>
      <c r="G5267" s="8">
        <v>55041</v>
      </c>
      <c r="H5267" s="8" t="s">
        <v>18956</v>
      </c>
      <c r="I5267" s="8" t="s">
        <v>730</v>
      </c>
      <c r="J5267" s="8">
        <v>1616</v>
      </c>
      <c r="K5267" s="8" t="s">
        <v>33804</v>
      </c>
    </row>
    <row r="5268" spans="1:11" x14ac:dyDescent="0.2">
      <c r="A5268" s="8">
        <f>MAX($A$2:$A5267)+1</f>
        <v>4341</v>
      </c>
      <c r="B5268" s="8"/>
      <c r="C5268" s="9" t="str">
        <f t="shared" si="83"/>
        <v>Bridgeport Energy Project</v>
      </c>
      <c r="D5268" s="8"/>
      <c r="E5268" s="8"/>
      <c r="F5268" s="10"/>
      <c r="G5268" s="8">
        <v>55042</v>
      </c>
      <c r="H5268" s="8" t="s">
        <v>18957</v>
      </c>
      <c r="I5268" s="8" t="s">
        <v>817</v>
      </c>
      <c r="J5268" s="8">
        <v>2232</v>
      </c>
      <c r="K5268" s="8" t="s">
        <v>33804</v>
      </c>
    </row>
    <row r="5269" spans="1:11" x14ac:dyDescent="0.2">
      <c r="A5269" s="8">
        <f>MAX($A$2:$A5268)+1</f>
        <v>4342</v>
      </c>
      <c r="B5269" s="8"/>
      <c r="C5269" s="9" t="str">
        <f t="shared" si="83"/>
        <v>Cherokee County Cogen</v>
      </c>
      <c r="D5269" s="8"/>
      <c r="E5269" s="8"/>
      <c r="F5269" s="10"/>
      <c r="G5269" s="8">
        <v>55043</v>
      </c>
      <c r="H5269" s="8" t="s">
        <v>18958</v>
      </c>
      <c r="I5269" s="8" t="s">
        <v>981</v>
      </c>
      <c r="J5269" s="8">
        <v>6833</v>
      </c>
      <c r="K5269" s="8" t="s">
        <v>33804</v>
      </c>
    </row>
    <row r="5270" spans="1:11" x14ac:dyDescent="0.2">
      <c r="A5270" s="8">
        <f>MAX($A$2:$A5269)+1</f>
        <v>4343</v>
      </c>
      <c r="B5270" s="8"/>
      <c r="C5270" s="9" t="str">
        <f t="shared" si="83"/>
        <v>Boise Cascade Pulp &amp; Paper Mill</v>
      </c>
      <c r="D5270" s="8"/>
      <c r="E5270" s="8"/>
      <c r="F5270" s="10"/>
      <c r="G5270" s="8">
        <v>55044</v>
      </c>
      <c r="H5270" s="8" t="s">
        <v>18959</v>
      </c>
      <c r="I5270" s="8" t="s">
        <v>785</v>
      </c>
      <c r="J5270" s="8">
        <v>56310</v>
      </c>
      <c r="K5270" s="8" t="s">
        <v>33804</v>
      </c>
    </row>
    <row r="5271" spans="1:11" x14ac:dyDescent="0.2">
      <c r="A5271" s="8">
        <f>MAX($A$2:$A5270)+1</f>
        <v>4344</v>
      </c>
      <c r="B5271" s="8"/>
      <c r="C5271" s="9" t="str">
        <f t="shared" si="83"/>
        <v>Pasadena Cogeneration</v>
      </c>
      <c r="D5271" s="8"/>
      <c r="E5271" s="8"/>
      <c r="F5271" s="10"/>
      <c r="G5271" s="8">
        <v>55047</v>
      </c>
      <c r="H5271" s="8" t="s">
        <v>18960</v>
      </c>
      <c r="I5271" s="8" t="s">
        <v>2903</v>
      </c>
      <c r="J5271" s="8">
        <v>11059</v>
      </c>
      <c r="K5271" s="8" t="s">
        <v>33804</v>
      </c>
    </row>
    <row r="5272" spans="1:11" x14ac:dyDescent="0.2">
      <c r="A5272" s="8">
        <f>MAX($A$2:$A5271)+1</f>
        <v>4345</v>
      </c>
      <c r="B5272" s="8"/>
      <c r="C5272" s="9" t="str">
        <f t="shared" si="83"/>
        <v>Tiverton Power Plant</v>
      </c>
      <c r="D5272" s="8"/>
      <c r="E5272" s="8"/>
      <c r="F5272" s="10"/>
      <c r="G5272" s="8">
        <v>55048</v>
      </c>
      <c r="H5272" s="8" t="s">
        <v>18961</v>
      </c>
      <c r="I5272" s="8" t="s">
        <v>3580</v>
      </c>
      <c r="J5272" s="8">
        <v>55510</v>
      </c>
      <c r="K5272" s="8" t="s">
        <v>33804</v>
      </c>
    </row>
    <row r="5273" spans="1:11" x14ac:dyDescent="0.2">
      <c r="A5273" s="8">
        <f>MAX($A$2:$A5272)+1</f>
        <v>4346</v>
      </c>
      <c r="B5273" s="8"/>
      <c r="C5273" s="9" t="str">
        <f t="shared" si="83"/>
        <v>Sierra Pacific Anderson Facility</v>
      </c>
      <c r="D5273" s="8"/>
      <c r="E5273" s="8"/>
      <c r="F5273" s="10"/>
      <c r="G5273" s="8">
        <v>55049</v>
      </c>
      <c r="H5273" s="8" t="s">
        <v>18962</v>
      </c>
      <c r="I5273" s="8" t="s">
        <v>3269</v>
      </c>
      <c r="J5273" s="8">
        <v>17164</v>
      </c>
      <c r="K5273" s="8" t="s">
        <v>33804</v>
      </c>
    </row>
    <row r="5274" spans="1:11" x14ac:dyDescent="0.2">
      <c r="A5274" s="8">
        <f>MAX($A$2:$A5273)+1</f>
        <v>4347</v>
      </c>
      <c r="B5274" s="8"/>
      <c r="C5274" s="9" t="str">
        <f t="shared" si="83"/>
        <v>Axiall Plaquemine</v>
      </c>
      <c r="D5274" s="8"/>
      <c r="E5274" s="8"/>
      <c r="F5274" s="10"/>
      <c r="G5274" s="8">
        <v>55051</v>
      </c>
      <c r="H5274" s="8" t="s">
        <v>18963</v>
      </c>
      <c r="I5274" s="8" t="s">
        <v>681</v>
      </c>
      <c r="J5274" s="8">
        <v>7191</v>
      </c>
      <c r="K5274" s="8" t="s">
        <v>33804</v>
      </c>
    </row>
    <row r="5275" spans="1:11" x14ac:dyDescent="0.2">
      <c r="A5275" s="8">
        <f>MAX($A$2:$A5274)+1</f>
        <v>4348</v>
      </c>
      <c r="B5275" s="8"/>
      <c r="C5275" s="9" t="str">
        <f t="shared" si="83"/>
        <v>Jameson Gas Processing Plant</v>
      </c>
      <c r="D5275" s="8"/>
      <c r="E5275" s="8"/>
      <c r="F5275" s="10"/>
      <c r="G5275" s="8">
        <v>55052</v>
      </c>
      <c r="H5275" s="8" t="s">
        <v>18964</v>
      </c>
      <c r="I5275" s="8" t="s">
        <v>3912</v>
      </c>
      <c r="J5275" s="8">
        <v>50114</v>
      </c>
      <c r="K5275" s="8" t="s">
        <v>33804</v>
      </c>
    </row>
    <row r="5276" spans="1:11" x14ac:dyDescent="0.2">
      <c r="A5276" s="8">
        <f>MAX($A$2:$A5275)+1</f>
        <v>4349</v>
      </c>
      <c r="B5276" s="8"/>
      <c r="C5276" s="9" t="str">
        <f t="shared" si="83"/>
        <v>Bridgeport Gas Processing Plant</v>
      </c>
      <c r="D5276" s="8"/>
      <c r="E5276" s="8"/>
      <c r="F5276" s="10"/>
      <c r="G5276" s="8">
        <v>55053</v>
      </c>
      <c r="H5276" s="8" t="s">
        <v>18965</v>
      </c>
      <c r="I5276" s="8" t="s">
        <v>1751</v>
      </c>
      <c r="J5276" s="8">
        <v>59366</v>
      </c>
      <c r="K5276" s="8" t="s">
        <v>33804</v>
      </c>
    </row>
    <row r="5277" spans="1:11" x14ac:dyDescent="0.2">
      <c r="A5277" s="8">
        <f>MAX($A$2:$A5276)+1</f>
        <v>4350</v>
      </c>
      <c r="B5277" s="8"/>
      <c r="C5277" s="9" t="str">
        <f t="shared" si="83"/>
        <v>Tenaska Georgia Generation Facility</v>
      </c>
      <c r="D5277" s="8"/>
      <c r="E5277" s="8"/>
      <c r="F5277" s="10"/>
      <c r="G5277" s="8">
        <v>55061</v>
      </c>
      <c r="H5277" s="8" t="s">
        <v>18966</v>
      </c>
      <c r="I5277" s="8" t="s">
        <v>3530</v>
      </c>
      <c r="J5277" s="8">
        <v>18535</v>
      </c>
      <c r="K5277" s="8" t="s">
        <v>33804</v>
      </c>
    </row>
    <row r="5278" spans="1:11" x14ac:dyDescent="0.2">
      <c r="A5278" s="8">
        <f>MAX($A$2:$A5277)+1</f>
        <v>4351</v>
      </c>
      <c r="B5278" s="8"/>
      <c r="C5278" s="9" t="str">
        <f t="shared" si="83"/>
        <v>Tenaska Frontier Generation Station</v>
      </c>
      <c r="D5278" s="8"/>
      <c r="E5278" s="8"/>
      <c r="F5278" s="10"/>
      <c r="G5278" s="8">
        <v>55062</v>
      </c>
      <c r="H5278" s="8" t="s">
        <v>18967</v>
      </c>
      <c r="I5278" s="8" t="s">
        <v>3528</v>
      </c>
      <c r="J5278" s="8">
        <v>18611</v>
      </c>
      <c r="K5278" s="8" t="s">
        <v>33804</v>
      </c>
    </row>
    <row r="5279" spans="1:11" x14ac:dyDescent="0.2">
      <c r="A5279" s="8">
        <f>MAX($A$2:$A5278)+1</f>
        <v>4352</v>
      </c>
      <c r="B5279" s="8"/>
      <c r="C5279" s="9" t="str">
        <f t="shared" si="83"/>
        <v>Batesville Generation Facility</v>
      </c>
      <c r="D5279" s="8"/>
      <c r="E5279" s="8"/>
      <c r="F5279" s="10"/>
      <c r="G5279" s="8">
        <v>55063</v>
      </c>
      <c r="H5279" s="8" t="s">
        <v>18968</v>
      </c>
      <c r="I5279" s="8" t="s">
        <v>3345</v>
      </c>
      <c r="J5279" s="8">
        <v>17568</v>
      </c>
      <c r="K5279" s="8" t="s">
        <v>33804</v>
      </c>
    </row>
    <row r="5280" spans="1:11" x14ac:dyDescent="0.2">
      <c r="A5280" s="8">
        <f>MAX($A$2:$A5279)+1</f>
        <v>4353</v>
      </c>
      <c r="B5280" s="8"/>
      <c r="C5280" s="9" t="str">
        <f t="shared" si="83"/>
        <v>Black Hawk Station</v>
      </c>
      <c r="D5280" s="8"/>
      <c r="E5280" s="8"/>
      <c r="F5280" s="10"/>
      <c r="G5280" s="8">
        <v>55064</v>
      </c>
      <c r="H5280" s="8" t="s">
        <v>18969</v>
      </c>
      <c r="I5280" s="8" t="s">
        <v>792</v>
      </c>
      <c r="J5280" s="8">
        <v>23913</v>
      </c>
      <c r="K5280" s="8" t="s">
        <v>33804</v>
      </c>
    </row>
    <row r="5281" spans="1:11" x14ac:dyDescent="0.2">
      <c r="A5281" s="8">
        <f>MAX($A$2:$A5280)+1</f>
        <v>4354</v>
      </c>
      <c r="B5281" s="8"/>
      <c r="C5281" s="9" t="str">
        <f t="shared" si="83"/>
        <v>Heat Recovery Coke Facility</v>
      </c>
      <c r="D5281" s="8"/>
      <c r="E5281" s="8"/>
      <c r="F5281" s="10"/>
      <c r="G5281" s="8">
        <v>55066</v>
      </c>
      <c r="H5281" s="8" t="s">
        <v>18970</v>
      </c>
      <c r="I5281" s="8" t="s">
        <v>1407</v>
      </c>
      <c r="J5281" s="8">
        <v>4174</v>
      </c>
      <c r="K5281" s="8" t="s">
        <v>33804</v>
      </c>
    </row>
    <row r="5282" spans="1:11" x14ac:dyDescent="0.2">
      <c r="A5282" s="8">
        <f>MAX($A$2:$A5281)+1</f>
        <v>4355</v>
      </c>
      <c r="B5282" s="8"/>
      <c r="C5282" s="9" t="str">
        <f t="shared" si="83"/>
        <v>MPEA Energy Center</v>
      </c>
      <c r="D5282" s="8"/>
      <c r="E5282" s="8"/>
      <c r="F5282" s="10"/>
      <c r="G5282" s="8">
        <v>55067</v>
      </c>
      <c r="H5282" s="8" t="s">
        <v>18971</v>
      </c>
      <c r="I5282" s="8" t="s">
        <v>2532</v>
      </c>
      <c r="J5282" s="8">
        <v>54704</v>
      </c>
      <c r="K5282" s="8" t="s">
        <v>33804</v>
      </c>
    </row>
    <row r="5283" spans="1:11" x14ac:dyDescent="0.2">
      <c r="A5283" s="8">
        <f>MAX($A$2:$A5282)+1</f>
        <v>4356</v>
      </c>
      <c r="B5283" s="8"/>
      <c r="C5283" s="9" t="str">
        <f t="shared" si="83"/>
        <v>Maine Independence Station</v>
      </c>
      <c r="D5283" s="8"/>
      <c r="E5283" s="8"/>
      <c r="F5283" s="10"/>
      <c r="G5283" s="8">
        <v>55068</v>
      </c>
      <c r="H5283" s="8" t="s">
        <v>18972</v>
      </c>
      <c r="I5283" s="8" t="s">
        <v>922</v>
      </c>
      <c r="J5283" s="8">
        <v>4966</v>
      </c>
      <c r="K5283" s="8" t="s">
        <v>33804</v>
      </c>
    </row>
    <row r="5284" spans="1:11" x14ac:dyDescent="0.2">
      <c r="A5284" s="8">
        <f>MAX($A$2:$A5283)+1</f>
        <v>4357</v>
      </c>
      <c r="B5284" s="8"/>
      <c r="C5284" s="9" t="str">
        <f t="shared" si="83"/>
        <v>Lakeview Gas Recovery</v>
      </c>
      <c r="D5284" s="8"/>
      <c r="E5284" s="8"/>
      <c r="F5284" s="10"/>
      <c r="G5284" s="8">
        <v>55074</v>
      </c>
      <c r="H5284" s="8" t="s">
        <v>18973</v>
      </c>
      <c r="I5284" s="8" t="s">
        <v>3898</v>
      </c>
      <c r="J5284" s="8">
        <v>54842</v>
      </c>
      <c r="K5284" s="8" t="s">
        <v>33804</v>
      </c>
    </row>
    <row r="5285" spans="1:11" x14ac:dyDescent="0.2">
      <c r="A5285" s="8">
        <f>MAX($A$2:$A5284)+1</f>
        <v>4358</v>
      </c>
      <c r="B5285" s="8"/>
      <c r="C5285" s="9" t="str">
        <f t="shared" si="83"/>
        <v>Pine Bluff Energy Center</v>
      </c>
      <c r="D5285" s="8"/>
      <c r="E5285" s="8"/>
      <c r="F5285" s="10"/>
      <c r="G5285" s="8">
        <v>55075</v>
      </c>
      <c r="H5285" s="8" t="s">
        <v>18974</v>
      </c>
      <c r="I5285" s="8" t="s">
        <v>2953</v>
      </c>
      <c r="J5285" s="8">
        <v>28764</v>
      </c>
      <c r="K5285" s="8" t="s">
        <v>33804</v>
      </c>
    </row>
    <row r="5286" spans="1:11" x14ac:dyDescent="0.2">
      <c r="A5286" s="8">
        <f>MAX($A$2:$A5285)+1</f>
        <v>4359</v>
      </c>
      <c r="B5286" s="8"/>
      <c r="C5286" s="9" t="str">
        <f t="shared" si="83"/>
        <v>Red Hills Generating Facility</v>
      </c>
      <c r="D5286" s="8"/>
      <c r="E5286" s="8"/>
      <c r="F5286" s="10"/>
      <c r="G5286" s="8">
        <v>55076</v>
      </c>
      <c r="H5286" s="8" t="s">
        <v>18975</v>
      </c>
      <c r="I5286" s="8" t="s">
        <v>997</v>
      </c>
      <c r="J5286" s="8">
        <v>3593</v>
      </c>
      <c r="K5286" s="8" t="s">
        <v>33804</v>
      </c>
    </row>
    <row r="5287" spans="1:11" x14ac:dyDescent="0.2">
      <c r="A5287" s="8">
        <f>MAX($A$2:$A5286)+1</f>
        <v>4360</v>
      </c>
      <c r="B5287" s="8"/>
      <c r="C5287" s="9" t="str">
        <f t="shared" si="83"/>
        <v>Millennium Power</v>
      </c>
      <c r="D5287" s="8"/>
      <c r="E5287" s="8"/>
      <c r="F5287" s="10"/>
      <c r="G5287" s="8">
        <v>55079</v>
      </c>
      <c r="H5287" s="8" t="s">
        <v>18976</v>
      </c>
      <c r="I5287" s="8" t="s">
        <v>2563</v>
      </c>
      <c r="J5287" s="8">
        <v>12713</v>
      </c>
      <c r="K5287" s="8" t="s">
        <v>33804</v>
      </c>
    </row>
    <row r="5288" spans="1:11" x14ac:dyDescent="0.2">
      <c r="A5288" s="8">
        <f>MAX($A$2:$A5287)+1</f>
        <v>4361</v>
      </c>
      <c r="B5288" s="8"/>
      <c r="C5288" s="9" t="str">
        <f t="shared" si="83"/>
        <v>Brownsville Peaking Power</v>
      </c>
      <c r="D5288" s="8"/>
      <c r="E5288" s="8"/>
      <c r="F5288" s="10"/>
      <c r="G5288" s="8">
        <v>55081</v>
      </c>
      <c r="H5288" s="8" t="s">
        <v>18977</v>
      </c>
      <c r="I5288" s="8" t="s">
        <v>3533</v>
      </c>
      <c r="J5288" s="8">
        <v>18642</v>
      </c>
      <c r="K5288" s="8" t="s">
        <v>33804</v>
      </c>
    </row>
    <row r="5289" spans="1:11" x14ac:dyDescent="0.2">
      <c r="A5289" s="8">
        <f>MAX($A$2:$A5288)+1</f>
        <v>4362</v>
      </c>
      <c r="B5289" s="8"/>
      <c r="C5289" s="9" t="str">
        <f t="shared" si="83"/>
        <v>Crockett Cogen Project</v>
      </c>
      <c r="D5289" s="8"/>
      <c r="E5289" s="8"/>
      <c r="F5289" s="10"/>
      <c r="G5289" s="8">
        <v>55084</v>
      </c>
      <c r="H5289" s="8" t="s">
        <v>18978</v>
      </c>
      <c r="I5289" s="8" t="s">
        <v>1528</v>
      </c>
      <c r="J5289" s="8">
        <v>4464</v>
      </c>
      <c r="K5289" s="8" t="s">
        <v>33804</v>
      </c>
    </row>
    <row r="5290" spans="1:11" x14ac:dyDescent="0.2">
      <c r="A5290" s="8">
        <f>MAX($A$2:$A5289)+1</f>
        <v>4363</v>
      </c>
      <c r="B5290" s="8"/>
      <c r="C5290" s="9" t="str">
        <f t="shared" si="83"/>
        <v>Gregory Power Facility</v>
      </c>
      <c r="D5290" s="8"/>
      <c r="E5290" s="8"/>
      <c r="F5290" s="10"/>
      <c r="G5290" s="8">
        <v>55086</v>
      </c>
      <c r="H5290" s="8" t="s">
        <v>18979</v>
      </c>
      <c r="I5290" s="8" t="s">
        <v>2050</v>
      </c>
      <c r="J5290" s="8">
        <v>7667</v>
      </c>
      <c r="K5290" s="8" t="s">
        <v>33804</v>
      </c>
    </row>
    <row r="5291" spans="1:11" x14ac:dyDescent="0.2">
      <c r="A5291" s="8">
        <f>MAX($A$2:$A5290)+1</f>
        <v>4364</v>
      </c>
      <c r="B5291" s="8"/>
      <c r="C5291" s="9" t="str">
        <f t="shared" si="83"/>
        <v>Dearborn Industrial Generation</v>
      </c>
      <c r="D5291" s="8"/>
      <c r="E5291" s="8"/>
      <c r="F5291" s="10"/>
      <c r="G5291" s="8">
        <v>55088</v>
      </c>
      <c r="H5291" s="8" t="s">
        <v>18980</v>
      </c>
      <c r="I5291" s="8" t="s">
        <v>1561</v>
      </c>
      <c r="J5291" s="8">
        <v>4945</v>
      </c>
      <c r="K5291" s="8" t="s">
        <v>33804</v>
      </c>
    </row>
    <row r="5292" spans="1:11" x14ac:dyDescent="0.2">
      <c r="A5292" s="8">
        <f>MAX($A$2:$A5291)+1</f>
        <v>4365</v>
      </c>
      <c r="B5292" s="8"/>
      <c r="C5292" s="9" t="str">
        <f t="shared" si="83"/>
        <v>Taft Cogeneration Facility</v>
      </c>
      <c r="D5292" s="8"/>
      <c r="E5292" s="8"/>
      <c r="F5292" s="10"/>
      <c r="G5292" s="8">
        <v>55089</v>
      </c>
      <c r="H5292" s="8" t="s">
        <v>18981</v>
      </c>
      <c r="I5292" s="8" t="s">
        <v>2826</v>
      </c>
      <c r="J5292" s="8">
        <v>13914</v>
      </c>
      <c r="K5292" s="8" t="s">
        <v>33804</v>
      </c>
    </row>
    <row r="5293" spans="1:11" x14ac:dyDescent="0.2">
      <c r="A5293" s="8">
        <f>MAX($A$2:$A5292)+1</f>
        <v>4366</v>
      </c>
      <c r="B5293" s="8"/>
      <c r="C5293" s="9" t="str">
        <f t="shared" si="83"/>
        <v>Plummer Cogen</v>
      </c>
      <c r="D5293" s="8"/>
      <c r="E5293" s="8"/>
      <c r="F5293" s="10"/>
      <c r="G5293" s="8">
        <v>55090</v>
      </c>
      <c r="H5293" s="8" t="s">
        <v>18982</v>
      </c>
      <c r="I5293" s="8" t="s">
        <v>3412</v>
      </c>
      <c r="J5293" s="8">
        <v>54900</v>
      </c>
      <c r="K5293" s="8" t="s">
        <v>33804</v>
      </c>
    </row>
    <row r="5294" spans="1:11" x14ac:dyDescent="0.2">
      <c r="A5294" s="8">
        <f>MAX($A$2:$A5293)+1</f>
        <v>4367</v>
      </c>
      <c r="B5294" s="8"/>
      <c r="C5294" s="9" t="str">
        <f t="shared" si="83"/>
        <v>Midlothian Energy Facility</v>
      </c>
      <c r="D5294" s="8"/>
      <c r="E5294" s="8"/>
      <c r="F5294" s="10"/>
      <c r="G5294" s="8">
        <v>55091</v>
      </c>
      <c r="H5294" s="8" t="s">
        <v>18983</v>
      </c>
      <c r="I5294" s="8" t="s">
        <v>2553</v>
      </c>
      <c r="J5294" s="8">
        <v>12501</v>
      </c>
      <c r="K5294" s="8" t="s">
        <v>33804</v>
      </c>
    </row>
    <row r="5295" spans="1:11" x14ac:dyDescent="0.2">
      <c r="A5295" s="8">
        <f>MAX($A$2:$A5294)+1</f>
        <v>4368</v>
      </c>
      <c r="B5295" s="8"/>
      <c r="C5295" s="9" t="str">
        <f t="shared" si="83"/>
        <v>MM Taunton Energy</v>
      </c>
      <c r="D5295" s="8"/>
      <c r="E5295" s="8"/>
      <c r="F5295" s="10"/>
      <c r="G5295" s="8">
        <v>55093</v>
      </c>
      <c r="H5295" s="8" t="s">
        <v>18984</v>
      </c>
      <c r="I5295" s="8" t="s">
        <v>2590</v>
      </c>
      <c r="J5295" s="8">
        <v>57226</v>
      </c>
      <c r="K5295" s="8" t="s">
        <v>33804</v>
      </c>
    </row>
    <row r="5296" spans="1:11" x14ac:dyDescent="0.2">
      <c r="A5296" s="8">
        <f>MAX($A$2:$A5295)+1</f>
        <v>4369</v>
      </c>
      <c r="B5296" s="8"/>
      <c r="C5296" s="9" t="str">
        <f t="shared" si="83"/>
        <v>MM San Diego-Miramar</v>
      </c>
      <c r="D5296" s="8"/>
      <c r="E5296" s="8"/>
      <c r="F5296" s="10"/>
      <c r="G5296" s="8">
        <v>55094</v>
      </c>
      <c r="H5296" s="8" t="s">
        <v>18985</v>
      </c>
      <c r="I5296" s="8" t="s">
        <v>2587</v>
      </c>
      <c r="J5296" s="8">
        <v>57227</v>
      </c>
      <c r="K5296" s="8" t="s">
        <v>33804</v>
      </c>
    </row>
    <row r="5297" spans="1:11" x14ac:dyDescent="0.2">
      <c r="A5297" s="8">
        <f>MAX($A$2:$A5296)+1</f>
        <v>4370</v>
      </c>
      <c r="B5297" s="8"/>
      <c r="C5297" s="9" t="str">
        <f t="shared" si="83"/>
        <v>Portside Energy</v>
      </c>
      <c r="D5297" s="8"/>
      <c r="E5297" s="8"/>
      <c r="F5297" s="10"/>
      <c r="G5297" s="8">
        <v>55096</v>
      </c>
      <c r="H5297" s="8" t="s">
        <v>18986</v>
      </c>
      <c r="I5297" s="8" t="s">
        <v>2984</v>
      </c>
      <c r="J5297" s="8">
        <v>15343</v>
      </c>
      <c r="K5297" s="8" t="s">
        <v>33804</v>
      </c>
    </row>
    <row r="5298" spans="1:11" x14ac:dyDescent="0.2">
      <c r="A5298" s="8">
        <f>MAX($A$2:$A5297)+1</f>
        <v>4371</v>
      </c>
      <c r="B5298" s="8"/>
      <c r="C5298" s="9" t="str">
        <f t="shared" si="83"/>
        <v>Lamar Power Project</v>
      </c>
      <c r="D5298" s="8"/>
      <c r="E5298" s="8"/>
      <c r="F5298" s="10"/>
      <c r="G5298" s="8">
        <v>55097</v>
      </c>
      <c r="H5298" s="8" t="s">
        <v>18987</v>
      </c>
      <c r="I5298" s="8" t="s">
        <v>2355</v>
      </c>
      <c r="J5298" s="8">
        <v>10755</v>
      </c>
      <c r="K5298" s="8" t="s">
        <v>33804</v>
      </c>
    </row>
    <row r="5299" spans="1:11" x14ac:dyDescent="0.2">
      <c r="A5299" s="8">
        <f>MAX($A$2:$A5298)+1</f>
        <v>4372</v>
      </c>
      <c r="B5299" s="8"/>
      <c r="C5299" s="9" t="str">
        <f t="shared" si="83"/>
        <v>Frontera Energy Center</v>
      </c>
      <c r="D5299" s="8"/>
      <c r="E5299" s="8"/>
      <c r="F5299" s="10"/>
      <c r="G5299" s="8">
        <v>55098</v>
      </c>
      <c r="H5299" s="8" t="s">
        <v>18988</v>
      </c>
      <c r="I5299" s="8" t="s">
        <v>1937</v>
      </c>
      <c r="J5299" s="8">
        <v>6519</v>
      </c>
      <c r="K5299" s="8" t="s">
        <v>33804</v>
      </c>
    </row>
    <row r="5300" spans="1:11" x14ac:dyDescent="0.2">
      <c r="A5300" s="8">
        <f>MAX($A$2:$A5299)+1</f>
        <v>4373</v>
      </c>
      <c r="B5300" s="8"/>
      <c r="C5300" s="9" t="str">
        <f t="shared" si="83"/>
        <v>NRG Sterlington Power</v>
      </c>
      <c r="D5300" s="8"/>
      <c r="E5300" s="8"/>
      <c r="F5300" s="10"/>
      <c r="G5300" s="8">
        <v>55099</v>
      </c>
      <c r="H5300" s="8" t="s">
        <v>18989</v>
      </c>
      <c r="I5300" s="8" t="s">
        <v>2807</v>
      </c>
      <c r="J5300" s="8">
        <v>13886</v>
      </c>
      <c r="K5300" s="8" t="s">
        <v>33804</v>
      </c>
    </row>
    <row r="5301" spans="1:11" x14ac:dyDescent="0.2">
      <c r="A5301" s="8">
        <f>MAX($A$2:$A5300)+1</f>
        <v>4374</v>
      </c>
      <c r="B5301" s="8"/>
      <c r="C5301" s="9" t="str">
        <f t="shared" si="83"/>
        <v>Rumford Power, Inc</v>
      </c>
      <c r="D5301" s="8"/>
      <c r="E5301" s="8"/>
      <c r="F5301" s="10"/>
      <c r="G5301" s="8">
        <v>55100</v>
      </c>
      <c r="H5301" s="8" t="s">
        <v>18990</v>
      </c>
      <c r="I5301" s="8" t="s">
        <v>3162</v>
      </c>
      <c r="J5301" s="8">
        <v>54821</v>
      </c>
      <c r="K5301" s="8" t="s">
        <v>33804</v>
      </c>
    </row>
    <row r="5302" spans="1:11" x14ac:dyDescent="0.2">
      <c r="A5302" s="8">
        <f>MAX($A$2:$A5301)+1</f>
        <v>4375</v>
      </c>
      <c r="B5302" s="8"/>
      <c r="C5302" s="9" t="str">
        <f t="shared" si="83"/>
        <v>Kalamazoo River Generating Station</v>
      </c>
      <c r="D5302" s="8"/>
      <c r="E5302" s="8"/>
      <c r="F5302" s="10"/>
      <c r="G5302" s="8">
        <v>55101</v>
      </c>
      <c r="H5302" s="8" t="s">
        <v>18991</v>
      </c>
      <c r="I5302" s="8" t="s">
        <v>1400</v>
      </c>
      <c r="J5302" s="8">
        <v>3838</v>
      </c>
      <c r="K5302" s="8" t="s">
        <v>33804</v>
      </c>
    </row>
    <row r="5303" spans="1:11" x14ac:dyDescent="0.2">
      <c r="A5303" s="8">
        <f>MAX($A$2:$A5302)+1</f>
        <v>4376</v>
      </c>
      <c r="B5303" s="8"/>
      <c r="C5303" s="9" t="str">
        <f t="shared" si="83"/>
        <v>Livingston Generating Station</v>
      </c>
      <c r="D5303" s="8"/>
      <c r="E5303" s="8"/>
      <c r="F5303" s="10"/>
      <c r="G5303" s="8">
        <v>55102</v>
      </c>
      <c r="H5303" s="8" t="s">
        <v>18992</v>
      </c>
      <c r="I5303" s="8" t="s">
        <v>1400</v>
      </c>
      <c r="J5303" s="8">
        <v>3838</v>
      </c>
      <c r="K5303" s="8" t="s">
        <v>33804</v>
      </c>
    </row>
    <row r="5304" spans="1:11" x14ac:dyDescent="0.2">
      <c r="A5304" s="8">
        <f>MAX($A$2:$A5303)+1</f>
        <v>4377</v>
      </c>
      <c r="B5304" s="8"/>
      <c r="C5304" s="9" t="str">
        <f t="shared" si="83"/>
        <v>Klamath Cogeneration Plant</v>
      </c>
      <c r="D5304" s="8"/>
      <c r="E5304" s="8"/>
      <c r="F5304" s="10"/>
      <c r="G5304" s="8">
        <v>55103</v>
      </c>
      <c r="H5304" s="8" t="s">
        <v>18993</v>
      </c>
      <c r="I5304" s="8" t="s">
        <v>2886</v>
      </c>
      <c r="J5304" s="8">
        <v>14372</v>
      </c>
      <c r="K5304" s="8" t="s">
        <v>33804</v>
      </c>
    </row>
    <row r="5305" spans="1:11" x14ac:dyDescent="0.2">
      <c r="A5305" s="8">
        <f>MAX($A$2:$A5304)+1</f>
        <v>4378</v>
      </c>
      <c r="B5305" s="8"/>
      <c r="C5305" s="9" t="str">
        <f t="shared" si="83"/>
        <v>Sabine Cogen</v>
      </c>
      <c r="D5305" s="8"/>
      <c r="E5305" s="8"/>
      <c r="F5305" s="10"/>
      <c r="G5305" s="8">
        <v>55104</v>
      </c>
      <c r="H5305" s="8" t="s">
        <v>18994</v>
      </c>
      <c r="I5305" s="8" t="s">
        <v>3172</v>
      </c>
      <c r="J5305" s="8">
        <v>16668</v>
      </c>
      <c r="K5305" s="8" t="s">
        <v>33804</v>
      </c>
    </row>
    <row r="5306" spans="1:11" x14ac:dyDescent="0.2">
      <c r="A5306" s="8">
        <f>MAX($A$2:$A5305)+1</f>
        <v>4379</v>
      </c>
      <c r="B5306" s="8"/>
      <c r="C5306" s="9" t="str">
        <f t="shared" si="83"/>
        <v>Rhode Island State Energy Center</v>
      </c>
      <c r="D5306" s="8"/>
      <c r="E5306" s="8"/>
      <c r="F5306" s="10"/>
      <c r="G5306" s="8">
        <v>55107</v>
      </c>
      <c r="H5306" s="8" t="s">
        <v>18995</v>
      </c>
      <c r="I5306" s="8" t="s">
        <v>3113</v>
      </c>
      <c r="J5306" s="8">
        <v>6832</v>
      </c>
      <c r="K5306" s="8" t="s">
        <v>33804</v>
      </c>
    </row>
    <row r="5307" spans="1:11" x14ac:dyDescent="0.2">
      <c r="A5307" s="8">
        <f>MAX($A$2:$A5306)+1</f>
        <v>4380</v>
      </c>
      <c r="B5307" s="8"/>
      <c r="C5307" s="9" t="str">
        <f t="shared" si="83"/>
        <v>Rocky Road Power LLC</v>
      </c>
      <c r="D5307" s="8"/>
      <c r="E5307" s="8"/>
      <c r="F5307" s="10"/>
      <c r="G5307" s="8">
        <v>55109</v>
      </c>
      <c r="H5307" s="8" t="s">
        <v>3143</v>
      </c>
      <c r="I5307" s="8" t="s">
        <v>3143</v>
      </c>
      <c r="J5307" s="8">
        <v>16197</v>
      </c>
      <c r="K5307" s="8" t="s">
        <v>33804</v>
      </c>
    </row>
    <row r="5308" spans="1:11" x14ac:dyDescent="0.2">
      <c r="A5308" s="8">
        <f>MAX($A$2:$A5307)+1</f>
        <v>4381</v>
      </c>
      <c r="B5308" s="8"/>
      <c r="C5308" s="9" t="str">
        <f t="shared" si="83"/>
        <v>Sutter Energy Center</v>
      </c>
      <c r="D5308" s="8"/>
      <c r="E5308" s="8"/>
      <c r="F5308" s="10"/>
      <c r="G5308" s="8">
        <v>55112</v>
      </c>
      <c r="H5308" s="8" t="s">
        <v>18996</v>
      </c>
      <c r="I5308" s="8" t="s">
        <v>880</v>
      </c>
      <c r="J5308" s="8">
        <v>22650</v>
      </c>
      <c r="K5308" s="8" t="s">
        <v>33804</v>
      </c>
    </row>
    <row r="5309" spans="1:11" x14ac:dyDescent="0.2">
      <c r="A5309" s="8">
        <f>MAX($A$2:$A5308)+1</f>
        <v>4382</v>
      </c>
      <c r="B5309" s="8"/>
      <c r="C5309" s="9" t="str">
        <f t="shared" si="83"/>
        <v>RS Cogen</v>
      </c>
      <c r="D5309" s="8"/>
      <c r="E5309" s="8"/>
      <c r="F5309" s="10"/>
      <c r="G5309" s="8">
        <v>55117</v>
      </c>
      <c r="H5309" s="8" t="s">
        <v>7023</v>
      </c>
      <c r="I5309" s="8" t="s">
        <v>1677</v>
      </c>
      <c r="J5309" s="8">
        <v>14306</v>
      </c>
      <c r="K5309" s="8" t="s">
        <v>33804</v>
      </c>
    </row>
    <row r="5310" spans="1:11" x14ac:dyDescent="0.2">
      <c r="A5310" s="8">
        <f>MAX($A$2:$A5309)+1</f>
        <v>4383</v>
      </c>
      <c r="B5310" s="8"/>
      <c r="C5310" s="9" t="str">
        <f t="shared" si="83"/>
        <v>NAFTA Region Olefins Complex Cogen Fac</v>
      </c>
      <c r="D5310" s="8"/>
      <c r="E5310" s="8"/>
      <c r="F5310" s="10"/>
      <c r="G5310" s="8">
        <v>55122</v>
      </c>
      <c r="H5310" s="8" t="s">
        <v>18997</v>
      </c>
      <c r="I5310" s="8" t="s">
        <v>700</v>
      </c>
      <c r="J5310" s="8">
        <v>1357</v>
      </c>
      <c r="K5310" s="8" t="s">
        <v>33804</v>
      </c>
    </row>
    <row r="5311" spans="1:11" x14ac:dyDescent="0.2">
      <c r="A5311" s="8">
        <f>MAX($A$2:$A5310)+1</f>
        <v>4384</v>
      </c>
      <c r="B5311" s="8"/>
      <c r="C5311" s="9" t="str">
        <f t="shared" si="83"/>
        <v>Magic Valley Generating Station</v>
      </c>
      <c r="D5311" s="8"/>
      <c r="E5311" s="8"/>
      <c r="F5311" s="10"/>
      <c r="G5311" s="8">
        <v>55123</v>
      </c>
      <c r="H5311" s="8" t="s">
        <v>18998</v>
      </c>
      <c r="I5311" s="8" t="s">
        <v>879</v>
      </c>
      <c r="J5311" s="8">
        <v>2877</v>
      </c>
      <c r="K5311" s="8" t="s">
        <v>33804</v>
      </c>
    </row>
    <row r="5312" spans="1:11" x14ac:dyDescent="0.2">
      <c r="A5312" s="8">
        <f>MAX($A$2:$A5311)+1</f>
        <v>4385</v>
      </c>
      <c r="B5312" s="8"/>
      <c r="C5312" s="9" t="str">
        <f t="shared" si="83"/>
        <v>Griffith Energy LLC</v>
      </c>
      <c r="D5312" s="8"/>
      <c r="E5312" s="8"/>
      <c r="F5312" s="10"/>
      <c r="G5312" s="8">
        <v>55124</v>
      </c>
      <c r="H5312" s="8" t="s">
        <v>6879</v>
      </c>
      <c r="I5312" s="8" t="s">
        <v>3394</v>
      </c>
      <c r="J5312" s="8">
        <v>56090</v>
      </c>
      <c r="K5312" s="8" t="s">
        <v>33804</v>
      </c>
    </row>
    <row r="5313" spans="1:11" x14ac:dyDescent="0.2">
      <c r="A5313" s="8">
        <f>MAX($A$2:$A5312)+1</f>
        <v>4386</v>
      </c>
      <c r="B5313" s="8"/>
      <c r="C5313" s="9" t="str">
        <f t="shared" si="83"/>
        <v>Vansycle</v>
      </c>
      <c r="D5313" s="8"/>
      <c r="E5313" s="8"/>
      <c r="F5313" s="10"/>
      <c r="G5313" s="8">
        <v>55125</v>
      </c>
      <c r="H5313" s="8" t="s">
        <v>18999</v>
      </c>
      <c r="I5313" s="8" t="s">
        <v>1774</v>
      </c>
      <c r="J5313" s="8">
        <v>6017</v>
      </c>
      <c r="K5313" s="8" t="s">
        <v>33804</v>
      </c>
    </row>
    <row r="5314" spans="1:11" x14ac:dyDescent="0.2">
      <c r="A5314" s="8">
        <f>MAX($A$2:$A5313)+1</f>
        <v>4387</v>
      </c>
      <c r="B5314" s="8"/>
      <c r="C5314" s="9" t="str">
        <f t="shared" si="83"/>
        <v>Milford Power Project</v>
      </c>
      <c r="D5314" s="8"/>
      <c r="E5314" s="8"/>
      <c r="F5314" s="10"/>
      <c r="G5314" s="8">
        <v>55126</v>
      </c>
      <c r="H5314" s="8" t="s">
        <v>19000</v>
      </c>
      <c r="I5314" s="8" t="s">
        <v>2558</v>
      </c>
      <c r="J5314" s="8">
        <v>12568</v>
      </c>
      <c r="K5314" s="8" t="s">
        <v>33804</v>
      </c>
    </row>
    <row r="5315" spans="1:11" x14ac:dyDescent="0.2">
      <c r="A5315" s="8">
        <f>MAX($A$2:$A5314)+1</f>
        <v>4388</v>
      </c>
      <c r="B5315" s="8"/>
      <c r="C5315" s="9" t="str">
        <f t="shared" si="83"/>
        <v>Manchief Electric Generating Station</v>
      </c>
      <c r="D5315" s="8"/>
      <c r="E5315" s="8"/>
      <c r="F5315" s="10"/>
      <c r="G5315" s="8">
        <v>55127</v>
      </c>
      <c r="H5315" s="8" t="s">
        <v>19001</v>
      </c>
      <c r="I5315" s="8" t="s">
        <v>2453</v>
      </c>
      <c r="J5315" s="8">
        <v>11569</v>
      </c>
      <c r="K5315" s="8" t="s">
        <v>33804</v>
      </c>
    </row>
    <row r="5316" spans="1:11" x14ac:dyDescent="0.2">
      <c r="A5316" s="8">
        <f>MAX($A$2:$A5315)+1</f>
        <v>4389</v>
      </c>
      <c r="B5316" s="8"/>
      <c r="C5316" s="9" t="str">
        <f t="shared" si="83"/>
        <v>Walton County Power LLC</v>
      </c>
      <c r="D5316" s="8"/>
      <c r="E5316" s="8"/>
      <c r="F5316" s="10"/>
      <c r="G5316" s="8">
        <v>55128</v>
      </c>
      <c r="H5316" s="8" t="s">
        <v>19002</v>
      </c>
      <c r="I5316" s="8" t="s">
        <v>3233</v>
      </c>
      <c r="J5316" s="8">
        <v>59415</v>
      </c>
      <c r="K5316" s="8" t="s">
        <v>33804</v>
      </c>
    </row>
    <row r="5317" spans="1:11" x14ac:dyDescent="0.2">
      <c r="A5317" s="8">
        <f>MAX($A$2:$A5316)+1</f>
        <v>4390</v>
      </c>
      <c r="B5317" s="8"/>
      <c r="C5317" s="9" t="str">
        <f t="shared" si="83"/>
        <v>Desert Basin</v>
      </c>
      <c r="D5317" s="8"/>
      <c r="E5317" s="8"/>
      <c r="F5317" s="10"/>
      <c r="G5317" s="8">
        <v>55129</v>
      </c>
      <c r="H5317" s="8" t="s">
        <v>19003</v>
      </c>
      <c r="I5317" s="8" t="s">
        <v>3185</v>
      </c>
      <c r="J5317" s="8">
        <v>16572</v>
      </c>
      <c r="K5317" s="8" t="s">
        <v>33804</v>
      </c>
    </row>
    <row r="5318" spans="1:11" x14ac:dyDescent="0.2">
      <c r="A5318" s="8">
        <f>MAX($A$2:$A5317)+1</f>
        <v>4391</v>
      </c>
      <c r="B5318" s="8"/>
      <c r="C5318" s="9" t="str">
        <f t="shared" si="83"/>
        <v>Kendall County Generation Facility</v>
      </c>
      <c r="D5318" s="8"/>
      <c r="E5318" s="8"/>
      <c r="F5318" s="10"/>
      <c r="G5318" s="8">
        <v>55131</v>
      </c>
      <c r="H5318" s="8" t="s">
        <v>19004</v>
      </c>
      <c r="I5318" s="8" t="s">
        <v>1664</v>
      </c>
      <c r="J5318" s="8">
        <v>57141</v>
      </c>
      <c r="K5318" s="8" t="s">
        <v>33804</v>
      </c>
    </row>
    <row r="5319" spans="1:11" x14ac:dyDescent="0.2">
      <c r="A5319" s="8">
        <f>MAX($A$2:$A5318)+1</f>
        <v>4392</v>
      </c>
      <c r="B5319" s="8"/>
      <c r="C5319" s="9" t="str">
        <f t="shared" si="83"/>
        <v>Tenaska Gateway Generating Station</v>
      </c>
      <c r="D5319" s="8"/>
      <c r="E5319" s="8"/>
      <c r="F5319" s="10"/>
      <c r="G5319" s="8">
        <v>55132</v>
      </c>
      <c r="H5319" s="8" t="s">
        <v>19005</v>
      </c>
      <c r="I5319" s="8" t="s">
        <v>3529</v>
      </c>
      <c r="J5319" s="8">
        <v>18518</v>
      </c>
      <c r="K5319" s="8" t="s">
        <v>33804</v>
      </c>
    </row>
    <row r="5320" spans="1:11" x14ac:dyDescent="0.2">
      <c r="A5320" s="8">
        <f>MAX($A$2:$A5319)+1</f>
        <v>4393</v>
      </c>
      <c r="B5320" s="8"/>
      <c r="C5320" s="9" t="str">
        <f t="shared" ref="C5320:C5383" si="84">IF(H5320="",F5320,H5320)</f>
        <v>Thomson Reuters Campus Bldg A-D</v>
      </c>
      <c r="D5320" s="8"/>
      <c r="E5320" s="8"/>
      <c r="F5320" s="10"/>
      <c r="G5320" s="8">
        <v>55133</v>
      </c>
      <c r="H5320" s="8" t="s">
        <v>19006</v>
      </c>
      <c r="I5320" s="8" t="s">
        <v>3568</v>
      </c>
      <c r="J5320" s="8">
        <v>18981</v>
      </c>
      <c r="K5320" s="8" t="s">
        <v>33804</v>
      </c>
    </row>
    <row r="5321" spans="1:11" x14ac:dyDescent="0.2">
      <c r="A5321" s="8">
        <f>MAX($A$2:$A5320)+1</f>
        <v>4394</v>
      </c>
      <c r="B5321" s="8"/>
      <c r="C5321" s="9" t="str">
        <f t="shared" si="84"/>
        <v>Rio Nogales Power Project</v>
      </c>
      <c r="D5321" s="8"/>
      <c r="E5321" s="8"/>
      <c r="F5321" s="10"/>
      <c r="G5321" s="8">
        <v>55137</v>
      </c>
      <c r="H5321" s="8" t="s">
        <v>19007</v>
      </c>
      <c r="I5321" s="8" t="s">
        <v>1295</v>
      </c>
      <c r="J5321" s="8">
        <v>16604</v>
      </c>
      <c r="K5321" s="8" t="s">
        <v>33804</v>
      </c>
    </row>
    <row r="5322" spans="1:11" x14ac:dyDescent="0.2">
      <c r="A5322" s="8">
        <f>MAX($A$2:$A5321)+1</f>
        <v>4395</v>
      </c>
      <c r="B5322" s="8"/>
      <c r="C5322" s="9" t="str">
        <f t="shared" si="84"/>
        <v>Lee County</v>
      </c>
      <c r="D5322" s="8"/>
      <c r="E5322" s="8"/>
      <c r="F5322" s="10"/>
      <c r="G5322" s="8">
        <v>55138</v>
      </c>
      <c r="H5322" s="8" t="s">
        <v>19008</v>
      </c>
      <c r="I5322" s="8" t="s">
        <v>3341</v>
      </c>
      <c r="J5322" s="8">
        <v>17555</v>
      </c>
      <c r="K5322" s="8" t="s">
        <v>33804</v>
      </c>
    </row>
    <row r="5323" spans="1:11" x14ac:dyDescent="0.2">
      <c r="A5323" s="8">
        <f>MAX($A$2:$A5322)+1</f>
        <v>4396</v>
      </c>
      <c r="B5323" s="8"/>
      <c r="C5323" s="9" t="str">
        <f t="shared" si="84"/>
        <v>Wolf Hollow I LP</v>
      </c>
      <c r="D5323" s="8"/>
      <c r="E5323" s="8"/>
      <c r="F5323" s="10"/>
      <c r="G5323" s="8">
        <v>55139</v>
      </c>
      <c r="H5323" s="8" t="s">
        <v>19009</v>
      </c>
      <c r="I5323" s="8" t="s">
        <v>1805</v>
      </c>
      <c r="J5323" s="8">
        <v>6035</v>
      </c>
      <c r="K5323" s="8" t="s">
        <v>33804</v>
      </c>
    </row>
    <row r="5324" spans="1:11" x14ac:dyDescent="0.2">
      <c r="A5324" s="8">
        <f>MAX($A$2:$A5323)+1</f>
        <v>4397</v>
      </c>
      <c r="B5324" s="8"/>
      <c r="C5324" s="9" t="str">
        <f t="shared" si="84"/>
        <v>Hawk Road Facility</v>
      </c>
      <c r="D5324" s="8"/>
      <c r="E5324" s="8"/>
      <c r="F5324" s="10"/>
      <c r="G5324" s="8">
        <v>55141</v>
      </c>
      <c r="H5324" s="8" t="s">
        <v>19010</v>
      </c>
      <c r="I5324" s="8" t="s">
        <v>2833</v>
      </c>
      <c r="J5324" s="8">
        <v>13994</v>
      </c>
      <c r="K5324" s="8" t="s">
        <v>33804</v>
      </c>
    </row>
    <row r="5325" spans="1:11" x14ac:dyDescent="0.2">
      <c r="A5325" s="8">
        <f>MAX($A$2:$A5324)+1</f>
        <v>4398</v>
      </c>
      <c r="B5325" s="8"/>
      <c r="C5325" s="9" t="str">
        <f t="shared" si="84"/>
        <v>Hays Energy Project</v>
      </c>
      <c r="D5325" s="8"/>
      <c r="E5325" s="8"/>
      <c r="F5325" s="10"/>
      <c r="G5325" s="8">
        <v>55144</v>
      </c>
      <c r="H5325" s="8" t="s">
        <v>19011</v>
      </c>
      <c r="I5325" s="8" t="s">
        <v>2087</v>
      </c>
      <c r="J5325" s="8">
        <v>1074</v>
      </c>
      <c r="K5325" s="8" t="s">
        <v>33804</v>
      </c>
    </row>
    <row r="5326" spans="1:11" x14ac:dyDescent="0.2">
      <c r="A5326" s="8">
        <f>MAX($A$2:$A5325)+1</f>
        <v>4399</v>
      </c>
      <c r="B5326" s="8"/>
      <c r="C5326" s="9" t="str">
        <f t="shared" si="84"/>
        <v>Green Country Energy LLC</v>
      </c>
      <c r="D5326" s="8"/>
      <c r="E5326" s="8"/>
      <c r="F5326" s="10"/>
      <c r="G5326" s="8">
        <v>55146</v>
      </c>
      <c r="H5326" s="8" t="s">
        <v>19012</v>
      </c>
      <c r="I5326" s="8" t="s">
        <v>2039</v>
      </c>
      <c r="J5326" s="8">
        <v>7597</v>
      </c>
      <c r="K5326" s="8" t="s">
        <v>33804</v>
      </c>
    </row>
    <row r="5327" spans="1:11" x14ac:dyDescent="0.2">
      <c r="A5327" s="8">
        <f>MAX($A$2:$A5326)+1</f>
        <v>4400</v>
      </c>
      <c r="B5327" s="8"/>
      <c r="C5327" s="9" t="str">
        <f t="shared" si="84"/>
        <v>Worthington Generation LLC</v>
      </c>
      <c r="D5327" s="8"/>
      <c r="E5327" s="8"/>
      <c r="F5327" s="10"/>
      <c r="G5327" s="8">
        <v>55148</v>
      </c>
      <c r="H5327" s="8" t="s">
        <v>6825</v>
      </c>
      <c r="I5327" s="8" t="s">
        <v>2140</v>
      </c>
      <c r="J5327" s="8">
        <v>9267</v>
      </c>
      <c r="K5327" s="8" t="s">
        <v>33804</v>
      </c>
    </row>
    <row r="5328" spans="1:11" x14ac:dyDescent="0.2">
      <c r="A5328" s="8">
        <f>MAX($A$2:$A5327)+1</f>
        <v>4401</v>
      </c>
      <c r="B5328" s="8"/>
      <c r="C5328" s="9" t="str">
        <f t="shared" si="84"/>
        <v>Lake Road Generating Plant</v>
      </c>
      <c r="D5328" s="8"/>
      <c r="E5328" s="8"/>
      <c r="F5328" s="10"/>
      <c r="G5328" s="8">
        <v>55149</v>
      </c>
      <c r="H5328" s="8" t="s">
        <v>19013</v>
      </c>
      <c r="I5328" s="8" t="s">
        <v>2351</v>
      </c>
      <c r="J5328" s="8">
        <v>10576</v>
      </c>
      <c r="K5328" s="8" t="s">
        <v>33804</v>
      </c>
    </row>
    <row r="5329" spans="1:11" x14ac:dyDescent="0.2">
      <c r="A5329" s="8">
        <f>MAX($A$2:$A5328)+1</f>
        <v>4402</v>
      </c>
      <c r="B5329" s="8"/>
      <c r="C5329" s="9" t="str">
        <f t="shared" si="84"/>
        <v>La Paloma Generating LLC</v>
      </c>
      <c r="D5329" s="8"/>
      <c r="E5329" s="8"/>
      <c r="F5329" s="10"/>
      <c r="G5329" s="8">
        <v>55151</v>
      </c>
      <c r="H5329" s="8" t="s">
        <v>19014</v>
      </c>
      <c r="I5329" s="8" t="s">
        <v>2340</v>
      </c>
      <c r="J5329" s="8">
        <v>26853</v>
      </c>
      <c r="K5329" s="8" t="s">
        <v>33804</v>
      </c>
    </row>
    <row r="5330" spans="1:11" x14ac:dyDescent="0.2">
      <c r="A5330" s="8">
        <f>MAX($A$2:$A5329)+1</f>
        <v>4403</v>
      </c>
      <c r="B5330" s="8"/>
      <c r="C5330" s="9" t="str">
        <f t="shared" si="84"/>
        <v>Bank of America Plaza</v>
      </c>
      <c r="D5330" s="8"/>
      <c r="E5330" s="8"/>
      <c r="F5330" s="10"/>
      <c r="G5330" s="8">
        <v>55152</v>
      </c>
      <c r="H5330" s="8" t="s">
        <v>19015</v>
      </c>
      <c r="I5330" s="8" t="s">
        <v>739</v>
      </c>
      <c r="J5330" s="8">
        <v>3790</v>
      </c>
      <c r="K5330" s="8" t="s">
        <v>33804</v>
      </c>
    </row>
    <row r="5331" spans="1:11" x14ac:dyDescent="0.2">
      <c r="A5331" s="8">
        <f>MAX($A$2:$A5330)+1</f>
        <v>4404</v>
      </c>
      <c r="B5331" s="8"/>
      <c r="C5331" s="9" t="str">
        <f t="shared" si="84"/>
        <v>Guadalupe Generating Station</v>
      </c>
      <c r="D5331" s="8"/>
      <c r="E5331" s="8"/>
      <c r="F5331" s="10"/>
      <c r="G5331" s="8">
        <v>55153</v>
      </c>
      <c r="H5331" s="8" t="s">
        <v>19016</v>
      </c>
      <c r="I5331" s="8" t="s">
        <v>2055</v>
      </c>
      <c r="J5331" s="8">
        <v>57045</v>
      </c>
      <c r="K5331" s="8" t="s">
        <v>33804</v>
      </c>
    </row>
    <row r="5332" spans="1:11" x14ac:dyDescent="0.2">
      <c r="A5332" s="8">
        <f>MAX($A$2:$A5331)+1</f>
        <v>4405</v>
      </c>
      <c r="B5332" s="8"/>
      <c r="C5332" s="9" t="str">
        <f t="shared" si="84"/>
        <v>Lost Pines 1 Power Project</v>
      </c>
      <c r="D5332" s="8"/>
      <c r="E5332" s="8"/>
      <c r="F5332" s="10"/>
      <c r="G5332" s="8">
        <v>55154</v>
      </c>
      <c r="H5332" s="8" t="s">
        <v>19017</v>
      </c>
      <c r="I5332" s="8" t="s">
        <v>2426</v>
      </c>
      <c r="J5332" s="8">
        <v>11269</v>
      </c>
      <c r="K5332" s="8" t="s">
        <v>33804</v>
      </c>
    </row>
    <row r="5333" spans="1:11" x14ac:dyDescent="0.2">
      <c r="A5333" s="8">
        <f>MAX($A$2:$A5332)+1</f>
        <v>4406</v>
      </c>
      <c r="B5333" s="8"/>
      <c r="C5333" s="9" t="str">
        <f t="shared" si="84"/>
        <v>MM Albany Energy</v>
      </c>
      <c r="D5333" s="8"/>
      <c r="E5333" s="8"/>
      <c r="F5333" s="10"/>
      <c r="G5333" s="8">
        <v>55155</v>
      </c>
      <c r="H5333" s="8" t="s">
        <v>19018</v>
      </c>
      <c r="I5333" s="8" t="s">
        <v>2581</v>
      </c>
      <c r="J5333" s="8">
        <v>57229</v>
      </c>
      <c r="K5333" s="8" t="s">
        <v>33804</v>
      </c>
    </row>
    <row r="5334" spans="1:11" x14ac:dyDescent="0.2">
      <c r="A5334" s="8">
        <f>MAX($A$2:$A5333)+1</f>
        <v>4407</v>
      </c>
      <c r="B5334" s="8"/>
      <c r="C5334" s="9" t="str">
        <f t="shared" si="84"/>
        <v>MM Prince William Energy</v>
      </c>
      <c r="D5334" s="8"/>
      <c r="E5334" s="8"/>
      <c r="F5334" s="10"/>
      <c r="G5334" s="8">
        <v>55156</v>
      </c>
      <c r="H5334" s="8" t="s">
        <v>19019</v>
      </c>
      <c r="I5334" s="8" t="s">
        <v>2586</v>
      </c>
      <c r="J5334" s="8">
        <v>57230</v>
      </c>
      <c r="K5334" s="8" t="s">
        <v>33804</v>
      </c>
    </row>
    <row r="5335" spans="1:11" x14ac:dyDescent="0.2">
      <c r="A5335" s="8">
        <f>MAX($A$2:$A5334)+1</f>
        <v>4408</v>
      </c>
      <c r="B5335" s="8"/>
      <c r="C5335" s="9" t="str">
        <f t="shared" si="84"/>
        <v>MM Lopez Energy</v>
      </c>
      <c r="D5335" s="8"/>
      <c r="E5335" s="8"/>
      <c r="F5335" s="10"/>
      <c r="G5335" s="8">
        <v>55161</v>
      </c>
      <c r="H5335" s="8" t="s">
        <v>19020</v>
      </c>
      <c r="I5335" s="8" t="s">
        <v>2582</v>
      </c>
      <c r="J5335" s="8">
        <v>57232</v>
      </c>
      <c r="K5335" s="8" t="s">
        <v>33804</v>
      </c>
    </row>
    <row r="5336" spans="1:11" x14ac:dyDescent="0.2">
      <c r="A5336" s="8">
        <f>MAX($A$2:$A5335)+1</f>
        <v>4409</v>
      </c>
      <c r="B5336" s="8"/>
      <c r="C5336" s="9" t="str">
        <f t="shared" si="84"/>
        <v>MM Tomoka Farms Energy</v>
      </c>
      <c r="D5336" s="8"/>
      <c r="E5336" s="8"/>
      <c r="F5336" s="10"/>
      <c r="G5336" s="8">
        <v>55162</v>
      </c>
      <c r="H5336" s="8" t="s">
        <v>19021</v>
      </c>
      <c r="I5336" s="8" t="s">
        <v>2591</v>
      </c>
      <c r="J5336" s="8">
        <v>57233</v>
      </c>
      <c r="K5336" s="8" t="s">
        <v>33804</v>
      </c>
    </row>
    <row r="5337" spans="1:11" x14ac:dyDescent="0.2">
      <c r="A5337" s="8">
        <f>MAX($A$2:$A5336)+1</f>
        <v>4410</v>
      </c>
      <c r="B5337" s="8"/>
      <c r="C5337" s="9" t="str">
        <f t="shared" si="84"/>
        <v>MM Hartford Energy</v>
      </c>
      <c r="D5337" s="8"/>
      <c r="E5337" s="8"/>
      <c r="F5337" s="10"/>
      <c r="G5337" s="8">
        <v>55163</v>
      </c>
      <c r="H5337" s="8" t="s">
        <v>8551</v>
      </c>
      <c r="I5337" s="8" t="s">
        <v>1573</v>
      </c>
      <c r="J5337" s="8">
        <v>59630</v>
      </c>
      <c r="K5337" s="8" t="s">
        <v>33804</v>
      </c>
    </row>
    <row r="5338" spans="1:11" x14ac:dyDescent="0.2">
      <c r="A5338" s="8">
        <f>MAX($A$2:$A5337)+1</f>
        <v>4411</v>
      </c>
      <c r="B5338" s="8"/>
      <c r="C5338" s="9" t="str">
        <f t="shared" si="84"/>
        <v>Bluegrass Generating Station</v>
      </c>
      <c r="D5338" s="8"/>
      <c r="E5338" s="8"/>
      <c r="F5338" s="10"/>
      <c r="G5338" s="8">
        <v>55164</v>
      </c>
      <c r="H5338" s="8" t="s">
        <v>19022</v>
      </c>
      <c r="I5338" s="8" t="s">
        <v>1685</v>
      </c>
      <c r="J5338" s="8">
        <v>5580</v>
      </c>
      <c r="K5338" s="8" t="s">
        <v>33804</v>
      </c>
    </row>
    <row r="5339" spans="1:11" x14ac:dyDescent="0.2">
      <c r="A5339" s="8">
        <f>MAX($A$2:$A5338)+1</f>
        <v>4412</v>
      </c>
      <c r="B5339" s="8"/>
      <c r="C5339" s="9" t="str">
        <f t="shared" si="84"/>
        <v>Broad River Energy Center</v>
      </c>
      <c r="D5339" s="8"/>
      <c r="E5339" s="8"/>
      <c r="F5339" s="10"/>
      <c r="G5339" s="8">
        <v>55166</v>
      </c>
      <c r="H5339" s="8" t="s">
        <v>19023</v>
      </c>
      <c r="I5339" s="8" t="s">
        <v>823</v>
      </c>
      <c r="J5339" s="8">
        <v>54810</v>
      </c>
      <c r="K5339" s="8" t="s">
        <v>33804</v>
      </c>
    </row>
    <row r="5340" spans="1:11" x14ac:dyDescent="0.2">
      <c r="A5340" s="8">
        <f>MAX($A$2:$A5339)+1</f>
        <v>4413</v>
      </c>
      <c r="B5340" s="8"/>
      <c r="C5340" s="9" t="str">
        <f t="shared" si="84"/>
        <v>Bastrop Energy Center</v>
      </c>
      <c r="D5340" s="8"/>
      <c r="E5340" s="8"/>
      <c r="F5340" s="10"/>
      <c r="G5340" s="8">
        <v>55168</v>
      </c>
      <c r="H5340" s="8" t="s">
        <v>19024</v>
      </c>
      <c r="I5340" s="8" t="s">
        <v>705</v>
      </c>
      <c r="J5340" s="8">
        <v>49768</v>
      </c>
      <c r="K5340" s="8" t="s">
        <v>33804</v>
      </c>
    </row>
    <row r="5341" spans="1:11" x14ac:dyDescent="0.2">
      <c r="A5341" s="8">
        <f>MAX($A$2:$A5340)+1</f>
        <v>4414</v>
      </c>
      <c r="B5341" s="8"/>
      <c r="C5341" s="9" t="str">
        <f t="shared" si="84"/>
        <v>Granite Ridge</v>
      </c>
      <c r="D5341" s="8"/>
      <c r="E5341" s="8"/>
      <c r="F5341" s="10"/>
      <c r="G5341" s="8">
        <v>55170</v>
      </c>
      <c r="H5341" s="8" t="s">
        <v>19025</v>
      </c>
      <c r="I5341" s="8" t="s">
        <v>2026</v>
      </c>
      <c r="J5341" s="8">
        <v>88</v>
      </c>
      <c r="K5341" s="8" t="s">
        <v>33804</v>
      </c>
    </row>
    <row r="5342" spans="1:11" x14ac:dyDescent="0.2">
      <c r="A5342" s="8">
        <f>MAX($A$2:$A5341)+1</f>
        <v>4415</v>
      </c>
      <c r="B5342" s="8"/>
      <c r="C5342" s="9" t="str">
        <f t="shared" si="84"/>
        <v>Bosque County Peaking</v>
      </c>
      <c r="D5342" s="8"/>
      <c r="E5342" s="8"/>
      <c r="F5342" s="10"/>
      <c r="G5342" s="8">
        <v>55172</v>
      </c>
      <c r="H5342" s="8" t="s">
        <v>19026</v>
      </c>
      <c r="I5342" s="8" t="s">
        <v>873</v>
      </c>
      <c r="J5342" s="8">
        <v>55899</v>
      </c>
      <c r="K5342" s="8" t="s">
        <v>33804</v>
      </c>
    </row>
    <row r="5343" spans="1:11" x14ac:dyDescent="0.2">
      <c r="A5343" s="8">
        <f>MAX($A$2:$A5342)+1</f>
        <v>4416</v>
      </c>
      <c r="B5343" s="8"/>
      <c r="C5343" s="9" t="str">
        <f t="shared" si="84"/>
        <v>Eastman Cogeneration Facility</v>
      </c>
      <c r="D5343" s="8"/>
      <c r="E5343" s="8"/>
      <c r="F5343" s="10"/>
      <c r="G5343" s="8">
        <v>55176</v>
      </c>
      <c r="H5343" s="8" t="s">
        <v>19027</v>
      </c>
      <c r="I5343" s="8" t="s">
        <v>1691</v>
      </c>
      <c r="J5343" s="8">
        <v>49791</v>
      </c>
      <c r="K5343" s="8" t="s">
        <v>33804</v>
      </c>
    </row>
    <row r="5344" spans="1:11" x14ac:dyDescent="0.2">
      <c r="A5344" s="8">
        <f>MAX($A$2:$A5343)+1</f>
        <v>4417</v>
      </c>
      <c r="B5344" s="8"/>
      <c r="C5344" s="9" t="str">
        <f t="shared" si="84"/>
        <v>South Point Energy Center</v>
      </c>
      <c r="D5344" s="8"/>
      <c r="E5344" s="8"/>
      <c r="F5344" s="10"/>
      <c r="G5344" s="8">
        <v>55177</v>
      </c>
      <c r="H5344" s="8" t="s">
        <v>19028</v>
      </c>
      <c r="I5344" s="8" t="s">
        <v>3348</v>
      </c>
      <c r="J5344" s="8">
        <v>50157</v>
      </c>
      <c r="K5344" s="8" t="s">
        <v>33804</v>
      </c>
    </row>
    <row r="5345" spans="1:11" x14ac:dyDescent="0.2">
      <c r="A5345" s="8">
        <f>MAX($A$2:$A5344)+1</f>
        <v>4418</v>
      </c>
      <c r="B5345" s="8"/>
      <c r="C5345" s="9" t="str">
        <f t="shared" si="84"/>
        <v>Dogwood Energy Facility</v>
      </c>
      <c r="D5345" s="8"/>
      <c r="E5345" s="8"/>
      <c r="F5345" s="10"/>
      <c r="G5345" s="8">
        <v>55178</v>
      </c>
      <c r="H5345" s="8" t="s">
        <v>19029</v>
      </c>
      <c r="I5345" s="8" t="s">
        <v>1610</v>
      </c>
      <c r="J5345" s="8">
        <v>54915</v>
      </c>
      <c r="K5345" s="8" t="s">
        <v>33804</v>
      </c>
    </row>
    <row r="5346" spans="1:11" x14ac:dyDescent="0.2">
      <c r="A5346" s="8">
        <f>MAX($A$2:$A5345)+1</f>
        <v>4419</v>
      </c>
      <c r="B5346" s="8"/>
      <c r="C5346" s="9" t="str">
        <f t="shared" si="84"/>
        <v>Rathdrum Power LLC</v>
      </c>
      <c r="D5346" s="8"/>
      <c r="E5346" s="8"/>
      <c r="F5346" s="10"/>
      <c r="G5346" s="8">
        <v>55179</v>
      </c>
      <c r="H5346" s="8" t="s">
        <v>19030</v>
      </c>
      <c r="I5346" s="8" t="s">
        <v>3051</v>
      </c>
      <c r="J5346" s="8">
        <v>15708</v>
      </c>
      <c r="K5346" s="8" t="s">
        <v>33804</v>
      </c>
    </row>
    <row r="5347" spans="1:11" x14ac:dyDescent="0.2">
      <c r="A5347" s="8">
        <f>MAX($A$2:$A5346)+1</f>
        <v>4420</v>
      </c>
      <c r="B5347" s="8"/>
      <c r="C5347" s="9" t="str">
        <f t="shared" si="84"/>
        <v>Sunrise Power LLC</v>
      </c>
      <c r="D5347" s="8"/>
      <c r="E5347" s="8"/>
      <c r="F5347" s="10"/>
      <c r="G5347" s="8">
        <v>55182</v>
      </c>
      <c r="H5347" s="8" t="s">
        <v>19031</v>
      </c>
      <c r="I5347" s="8" t="s">
        <v>3480</v>
      </c>
      <c r="J5347" s="8">
        <v>18320</v>
      </c>
      <c r="K5347" s="8" t="s">
        <v>33804</v>
      </c>
    </row>
    <row r="5348" spans="1:11" x14ac:dyDescent="0.2">
      <c r="A5348" s="8">
        <f>MAX($A$2:$A5347)+1</f>
        <v>4421</v>
      </c>
      <c r="B5348" s="8"/>
      <c r="C5348" s="9" t="str">
        <f t="shared" si="84"/>
        <v>Nelson Energy Center</v>
      </c>
      <c r="D5348" s="8"/>
      <c r="E5348" s="8"/>
      <c r="F5348" s="10"/>
      <c r="G5348" s="8">
        <v>55183</v>
      </c>
      <c r="H5348" s="8" t="s">
        <v>19032</v>
      </c>
      <c r="I5348" s="8" t="s">
        <v>2238</v>
      </c>
      <c r="J5348" s="8">
        <v>49893</v>
      </c>
      <c r="K5348" s="8" t="s">
        <v>33804</v>
      </c>
    </row>
    <row r="5349" spans="1:11" x14ac:dyDescent="0.2">
      <c r="A5349" s="8">
        <f>MAX($A$2:$A5348)+1</f>
        <v>4422</v>
      </c>
      <c r="B5349" s="8"/>
      <c r="C5349" s="9" t="str">
        <f t="shared" si="84"/>
        <v>Aera San Ardo Cogen Facility</v>
      </c>
      <c r="D5349" s="8"/>
      <c r="E5349" s="8"/>
      <c r="F5349" s="10"/>
      <c r="G5349" s="8">
        <v>55184</v>
      </c>
      <c r="H5349" s="8" t="s">
        <v>19033</v>
      </c>
      <c r="I5349" s="8" t="s">
        <v>525</v>
      </c>
      <c r="J5349" s="8">
        <v>24536</v>
      </c>
      <c r="K5349" s="8" t="s">
        <v>33804</v>
      </c>
    </row>
    <row r="5350" spans="1:11" x14ac:dyDescent="0.2">
      <c r="A5350" s="8">
        <f>MAX($A$2:$A5349)+1</f>
        <v>4423</v>
      </c>
      <c r="B5350" s="8"/>
      <c r="C5350" s="9" t="str">
        <f t="shared" si="84"/>
        <v>Channelview Cogeneration Plant</v>
      </c>
      <c r="D5350" s="8"/>
      <c r="E5350" s="8"/>
      <c r="F5350" s="10"/>
      <c r="G5350" s="8">
        <v>55187</v>
      </c>
      <c r="H5350" s="8" t="s">
        <v>19034</v>
      </c>
      <c r="I5350" s="8" t="s">
        <v>1712</v>
      </c>
      <c r="J5350" s="8">
        <v>56380</v>
      </c>
      <c r="K5350" s="8" t="s">
        <v>33804</v>
      </c>
    </row>
    <row r="5351" spans="1:11" x14ac:dyDescent="0.2">
      <c r="A5351" s="8">
        <f>MAX($A$2:$A5350)+1</f>
        <v>4424</v>
      </c>
      <c r="B5351" s="8"/>
      <c r="C5351" s="9" t="str">
        <f t="shared" si="84"/>
        <v>Cordova Energy</v>
      </c>
      <c r="D5351" s="8"/>
      <c r="E5351" s="8"/>
      <c r="F5351" s="10"/>
      <c r="G5351" s="8">
        <v>55188</v>
      </c>
      <c r="H5351" s="8" t="s">
        <v>19035</v>
      </c>
      <c r="I5351" s="8" t="s">
        <v>1462</v>
      </c>
      <c r="J5351" s="8">
        <v>4210</v>
      </c>
      <c r="K5351" s="8" t="s">
        <v>33804</v>
      </c>
    </row>
    <row r="5352" spans="1:11" x14ac:dyDescent="0.2">
      <c r="A5352" s="8">
        <f>MAX($A$2:$A5351)+1</f>
        <v>4425</v>
      </c>
      <c r="B5352" s="8"/>
      <c r="C5352" s="9" t="str">
        <f t="shared" si="84"/>
        <v>Ontelaunee Energy Center</v>
      </c>
      <c r="D5352" s="8"/>
      <c r="E5352" s="8"/>
      <c r="F5352" s="10"/>
      <c r="G5352" s="8">
        <v>55193</v>
      </c>
      <c r="H5352" s="8" t="s">
        <v>2849</v>
      </c>
      <c r="I5352" s="8" t="s">
        <v>2849</v>
      </c>
      <c r="J5352" s="8">
        <v>55649</v>
      </c>
      <c r="K5352" s="8" t="s">
        <v>33804</v>
      </c>
    </row>
    <row r="5353" spans="1:11" x14ac:dyDescent="0.2">
      <c r="A5353" s="8">
        <f>MAX($A$2:$A5352)+1</f>
        <v>4426</v>
      </c>
      <c r="B5353" s="8"/>
      <c r="C5353" s="9" t="str">
        <f t="shared" si="84"/>
        <v>FirstEnergy Springdale 1 &amp; 2</v>
      </c>
      <c r="D5353" s="8"/>
      <c r="E5353" s="8"/>
      <c r="F5353" s="10"/>
      <c r="G5353" s="8">
        <v>55196</v>
      </c>
      <c r="H5353" s="8" t="s">
        <v>19036</v>
      </c>
      <c r="I5353" s="8" t="s">
        <v>569</v>
      </c>
      <c r="J5353" s="8">
        <v>23279</v>
      </c>
      <c r="K5353" s="8" t="s">
        <v>33804</v>
      </c>
    </row>
    <row r="5354" spans="1:11" x14ac:dyDescent="0.2">
      <c r="A5354" s="8">
        <f>MAX($A$2:$A5353)+1</f>
        <v>4427</v>
      </c>
      <c r="B5354" s="8"/>
      <c r="C5354" s="9" t="str">
        <f t="shared" si="84"/>
        <v>Caledonia</v>
      </c>
      <c r="D5354" s="8"/>
      <c r="E5354" s="8"/>
      <c r="F5354" s="10"/>
      <c r="G5354" s="8">
        <v>55197</v>
      </c>
      <c r="H5354" s="8" t="s">
        <v>19037</v>
      </c>
      <c r="I5354" s="8" t="s">
        <v>3533</v>
      </c>
      <c r="J5354" s="8">
        <v>18642</v>
      </c>
      <c r="K5354" s="8" t="s">
        <v>33804</v>
      </c>
    </row>
    <row r="5355" spans="1:11" x14ac:dyDescent="0.2">
      <c r="A5355" s="8">
        <f>MAX($A$2:$A5354)+1</f>
        <v>4428</v>
      </c>
      <c r="B5355" s="8"/>
      <c r="C5355" s="9" t="str">
        <f t="shared" si="84"/>
        <v>Riverside Generating LLC</v>
      </c>
      <c r="D5355" s="8"/>
      <c r="E5355" s="8"/>
      <c r="F5355" s="10"/>
      <c r="G5355" s="8">
        <v>55198</v>
      </c>
      <c r="H5355" s="8" t="s">
        <v>19038</v>
      </c>
      <c r="I5355" s="8" t="s">
        <v>3118</v>
      </c>
      <c r="J5355" s="8">
        <v>16124</v>
      </c>
      <c r="K5355" s="8" t="s">
        <v>33804</v>
      </c>
    </row>
    <row r="5356" spans="1:11" x14ac:dyDescent="0.2">
      <c r="A5356" s="8">
        <f>MAX($A$2:$A5355)+1</f>
        <v>4429</v>
      </c>
      <c r="B5356" s="8"/>
      <c r="C5356" s="9" t="str">
        <f t="shared" si="84"/>
        <v>Elwood Energy LLC</v>
      </c>
      <c r="D5356" s="8"/>
      <c r="E5356" s="8"/>
      <c r="F5356" s="10"/>
      <c r="G5356" s="8">
        <v>55199</v>
      </c>
      <c r="H5356" s="8" t="s">
        <v>1724</v>
      </c>
      <c r="I5356" s="8" t="s">
        <v>1724</v>
      </c>
      <c r="J5356" s="8">
        <v>5259</v>
      </c>
      <c r="K5356" s="8" t="s">
        <v>33804</v>
      </c>
    </row>
    <row r="5357" spans="1:11" x14ac:dyDescent="0.2">
      <c r="A5357" s="8">
        <f>MAX($A$2:$A5356)+1</f>
        <v>4430</v>
      </c>
      <c r="B5357" s="8"/>
      <c r="C5357" s="9" t="str">
        <f t="shared" si="84"/>
        <v>Arapahoe Combustion Turbine Project</v>
      </c>
      <c r="D5357" s="8"/>
      <c r="E5357" s="8"/>
      <c r="F5357" s="10"/>
      <c r="G5357" s="8">
        <v>55200</v>
      </c>
      <c r="H5357" s="8" t="s">
        <v>19039</v>
      </c>
      <c r="I5357" s="8" t="s">
        <v>3488</v>
      </c>
      <c r="J5357" s="8">
        <v>58517</v>
      </c>
      <c r="K5357" s="8" t="s">
        <v>33804</v>
      </c>
    </row>
    <row r="5358" spans="1:11" x14ac:dyDescent="0.2">
      <c r="A5358" s="8">
        <f>MAX($A$2:$A5357)+1</f>
        <v>4431</v>
      </c>
      <c r="B5358" s="8"/>
      <c r="C5358" s="9" t="str">
        <f t="shared" si="84"/>
        <v>Ponnequin Phase 1</v>
      </c>
      <c r="D5358" s="8"/>
      <c r="E5358" s="8"/>
      <c r="F5358" s="10"/>
      <c r="G5358" s="8">
        <v>55203</v>
      </c>
      <c r="H5358" s="8" t="s">
        <v>19040</v>
      </c>
      <c r="I5358" s="8" t="s">
        <v>2977</v>
      </c>
      <c r="J5358" s="8">
        <v>15222</v>
      </c>
      <c r="K5358" s="8" t="s">
        <v>33804</v>
      </c>
    </row>
    <row r="5359" spans="1:11" x14ac:dyDescent="0.2">
      <c r="A5359" s="8">
        <f>MAX($A$2:$A5358)+1</f>
        <v>4432</v>
      </c>
      <c r="B5359" s="8"/>
      <c r="C5359" s="9" t="str">
        <f t="shared" si="84"/>
        <v>Corpus Christi Energy Center</v>
      </c>
      <c r="D5359" s="8"/>
      <c r="E5359" s="8"/>
      <c r="F5359" s="10"/>
      <c r="G5359" s="8">
        <v>55206</v>
      </c>
      <c r="H5359" s="8" t="s">
        <v>19041</v>
      </c>
      <c r="I5359" s="8" t="s">
        <v>1468</v>
      </c>
      <c r="J5359" s="8">
        <v>4383</v>
      </c>
      <c r="K5359" s="8" t="s">
        <v>33804</v>
      </c>
    </row>
    <row r="5360" spans="1:11" x14ac:dyDescent="0.2">
      <c r="A5360" s="8">
        <f>A933</f>
        <v>628</v>
      </c>
      <c r="B5360" s="8"/>
      <c r="C5360" s="9" t="str">
        <f t="shared" si="84"/>
        <v>Valmont Combustion Turbine Project</v>
      </c>
      <c r="D5360" s="8"/>
      <c r="E5360" s="8"/>
      <c r="F5360" s="10"/>
      <c r="G5360" s="8">
        <v>55207</v>
      </c>
      <c r="H5360" s="8" t="s">
        <v>19042</v>
      </c>
      <c r="I5360" s="8" t="s">
        <v>3489</v>
      </c>
      <c r="J5360" s="8">
        <v>1415</v>
      </c>
      <c r="K5360" s="8" t="s">
        <v>33804</v>
      </c>
    </row>
    <row r="5361" spans="1:11" x14ac:dyDescent="0.2">
      <c r="A5361" s="8">
        <f>MAX($A$2:$A5360)+1</f>
        <v>4433</v>
      </c>
      <c r="B5361" s="8"/>
      <c r="C5361" s="9" t="str">
        <f t="shared" si="84"/>
        <v>Lake Benton I</v>
      </c>
      <c r="D5361" s="8"/>
      <c r="E5361" s="8"/>
      <c r="F5361" s="10"/>
      <c r="G5361" s="8">
        <v>55208</v>
      </c>
      <c r="H5361" s="8" t="s">
        <v>19043</v>
      </c>
      <c r="I5361" s="8" t="s">
        <v>571</v>
      </c>
      <c r="J5361" s="8">
        <v>59496</v>
      </c>
      <c r="K5361" s="8" t="s">
        <v>33804</v>
      </c>
    </row>
    <row r="5362" spans="1:11" x14ac:dyDescent="0.2">
      <c r="A5362" s="8">
        <f>MAX($A$2:$A5361)+1</f>
        <v>4434</v>
      </c>
      <c r="B5362" s="8"/>
      <c r="C5362" s="9" t="str">
        <f t="shared" si="84"/>
        <v>ANP Bellingham Energy Project</v>
      </c>
      <c r="D5362" s="8"/>
      <c r="E5362" s="8"/>
      <c r="F5362" s="10"/>
      <c r="G5362" s="8">
        <v>55211</v>
      </c>
      <c r="H5362" s="8" t="s">
        <v>19044</v>
      </c>
      <c r="I5362" s="8" t="s">
        <v>627</v>
      </c>
      <c r="J5362" s="8">
        <v>641</v>
      </c>
      <c r="K5362" s="8" t="s">
        <v>33804</v>
      </c>
    </row>
    <row r="5363" spans="1:11" x14ac:dyDescent="0.2">
      <c r="A5363" s="8">
        <f>MAX($A$2:$A5362)+1</f>
        <v>4435</v>
      </c>
      <c r="B5363" s="8"/>
      <c r="C5363" s="9" t="str">
        <f t="shared" si="84"/>
        <v>ANP Blackstone Energy Project</v>
      </c>
      <c r="D5363" s="8"/>
      <c r="E5363" s="8"/>
      <c r="F5363" s="10"/>
      <c r="G5363" s="8">
        <v>55212</v>
      </c>
      <c r="H5363" s="8" t="s">
        <v>19045</v>
      </c>
      <c r="I5363" s="8" t="s">
        <v>628</v>
      </c>
      <c r="J5363" s="8">
        <v>656</v>
      </c>
      <c r="K5363" s="8" t="s">
        <v>33804</v>
      </c>
    </row>
    <row r="5364" spans="1:11" x14ac:dyDescent="0.2">
      <c r="A5364" s="8">
        <f>MAX($A$2:$A5363)+1</f>
        <v>4436</v>
      </c>
      <c r="B5364" s="8"/>
      <c r="C5364" s="9" t="str">
        <f t="shared" si="84"/>
        <v>Odessa Ector Generating Station</v>
      </c>
      <c r="D5364" s="8"/>
      <c r="E5364" s="8"/>
      <c r="F5364" s="10"/>
      <c r="G5364" s="8">
        <v>55215</v>
      </c>
      <c r="H5364" s="8" t="s">
        <v>19046</v>
      </c>
      <c r="I5364" s="8" t="s">
        <v>2830</v>
      </c>
      <c r="J5364" s="8">
        <v>14298</v>
      </c>
      <c r="K5364" s="8" t="s">
        <v>33804</v>
      </c>
    </row>
    <row r="5365" spans="1:11" x14ac:dyDescent="0.2">
      <c r="A5365" s="8">
        <f>MAX($A$2:$A5364)+1</f>
        <v>4437</v>
      </c>
      <c r="B5365" s="8"/>
      <c r="C5365" s="9" t="str">
        <f t="shared" si="84"/>
        <v>Morris Cogeneration LLC</v>
      </c>
      <c r="D5365" s="8"/>
      <c r="E5365" s="8"/>
      <c r="F5365" s="10"/>
      <c r="G5365" s="8">
        <v>55216</v>
      </c>
      <c r="H5365" s="8" t="s">
        <v>2619</v>
      </c>
      <c r="I5365" s="8" t="s">
        <v>2619</v>
      </c>
      <c r="J5365" s="8">
        <v>54755</v>
      </c>
      <c r="K5365" s="8" t="s">
        <v>33804</v>
      </c>
    </row>
    <row r="5366" spans="1:11" x14ac:dyDescent="0.2">
      <c r="A5366" s="8">
        <f>MAX($A$2:$A5365)+1</f>
        <v>4438</v>
      </c>
      <c r="B5366" s="8"/>
      <c r="C5366" s="9" t="str">
        <f t="shared" si="84"/>
        <v>Los Medanos Energy Center</v>
      </c>
      <c r="D5366" s="8"/>
      <c r="E5366" s="8"/>
      <c r="F5366" s="10"/>
      <c r="G5366" s="8">
        <v>55217</v>
      </c>
      <c r="H5366" s="8" t="s">
        <v>19047</v>
      </c>
      <c r="I5366" s="8" t="s">
        <v>2414</v>
      </c>
      <c r="J5366" s="8">
        <v>2843</v>
      </c>
      <c r="K5366" s="8" t="s">
        <v>33804</v>
      </c>
    </row>
    <row r="5367" spans="1:11" x14ac:dyDescent="0.2">
      <c r="A5367" s="8">
        <f>MAX($A$2:$A5366)+1</f>
        <v>4439</v>
      </c>
      <c r="B5367" s="8"/>
      <c r="C5367" s="9" t="str">
        <f t="shared" si="84"/>
        <v>Harry L. Oswald</v>
      </c>
      <c r="D5367" s="8"/>
      <c r="E5367" s="8"/>
      <c r="F5367" s="10"/>
      <c r="G5367" s="8">
        <v>55221</v>
      </c>
      <c r="H5367" s="8" t="s">
        <v>19048</v>
      </c>
      <c r="I5367" s="8" t="s">
        <v>650</v>
      </c>
      <c r="J5367" s="8">
        <v>807</v>
      </c>
      <c r="K5367" s="8" t="s">
        <v>33804</v>
      </c>
    </row>
    <row r="5368" spans="1:11" x14ac:dyDescent="0.2">
      <c r="A5368" s="8">
        <f>MAX($A$2:$A5367)+1</f>
        <v>4440</v>
      </c>
      <c r="B5368" s="8"/>
      <c r="C5368" s="9" t="str">
        <f t="shared" si="84"/>
        <v>Lincoln Generating Facility</v>
      </c>
      <c r="D5368" s="8"/>
      <c r="E5368" s="8"/>
      <c r="F5368" s="10"/>
      <c r="G5368" s="8">
        <v>55222</v>
      </c>
      <c r="H5368" s="8" t="s">
        <v>19049</v>
      </c>
      <c r="I5368" s="8" t="s">
        <v>2385</v>
      </c>
      <c r="J5368" s="8">
        <v>50094</v>
      </c>
      <c r="K5368" s="8" t="s">
        <v>33804</v>
      </c>
    </row>
    <row r="5369" spans="1:11" x14ac:dyDescent="0.2">
      <c r="A5369" s="8">
        <f>MAX($A$2:$A5368)+1</f>
        <v>4441</v>
      </c>
      <c r="B5369" s="8"/>
      <c r="C5369" s="9" t="str">
        <f t="shared" si="84"/>
        <v>Ennis Power Company LLC</v>
      </c>
      <c r="D5369" s="8"/>
      <c r="E5369" s="8"/>
      <c r="F5369" s="10"/>
      <c r="G5369" s="8">
        <v>55223</v>
      </c>
      <c r="H5369" s="8" t="s">
        <v>1752</v>
      </c>
      <c r="I5369" s="8" t="s">
        <v>1752</v>
      </c>
      <c r="J5369" s="8">
        <v>5761</v>
      </c>
      <c r="K5369" s="8" t="s">
        <v>33804</v>
      </c>
    </row>
    <row r="5370" spans="1:11" x14ac:dyDescent="0.2">
      <c r="A5370" s="8">
        <f>MAX($A$2:$A5369)+1</f>
        <v>4442</v>
      </c>
      <c r="B5370" s="8"/>
      <c r="C5370" s="9" t="str">
        <f t="shared" si="84"/>
        <v>Oneta Energy Center</v>
      </c>
      <c r="D5370" s="8"/>
      <c r="E5370" s="8"/>
      <c r="F5370" s="10"/>
      <c r="G5370" s="8">
        <v>55225</v>
      </c>
      <c r="H5370" s="8" t="s">
        <v>19050</v>
      </c>
      <c r="I5370" s="8" t="s">
        <v>2848</v>
      </c>
      <c r="J5370" s="8">
        <v>2897</v>
      </c>
      <c r="K5370" s="8" t="s">
        <v>33804</v>
      </c>
    </row>
    <row r="5371" spans="1:11" x14ac:dyDescent="0.2">
      <c r="A5371" s="8">
        <f>MAX($A$2:$A5370)+1</f>
        <v>4443</v>
      </c>
      <c r="B5371" s="8"/>
      <c r="C5371" s="9" t="str">
        <f t="shared" si="84"/>
        <v>Freestone Energy Center</v>
      </c>
      <c r="D5371" s="8"/>
      <c r="E5371" s="8"/>
      <c r="F5371" s="10"/>
      <c r="G5371" s="8">
        <v>55226</v>
      </c>
      <c r="H5371" s="8" t="s">
        <v>19051</v>
      </c>
      <c r="I5371" s="8" t="s">
        <v>1927</v>
      </c>
      <c r="J5371" s="8">
        <v>6763</v>
      </c>
      <c r="K5371" s="8" t="s">
        <v>33804</v>
      </c>
    </row>
    <row r="5372" spans="1:11" x14ac:dyDescent="0.2">
      <c r="A5372" s="8">
        <f>MAX($A$2:$A5371)+1</f>
        <v>4444</v>
      </c>
      <c r="B5372" s="8"/>
      <c r="C5372" s="9" t="str">
        <f t="shared" si="84"/>
        <v>Montpelier Electric Generating Station</v>
      </c>
      <c r="D5372" s="8"/>
      <c r="E5372" s="8"/>
      <c r="F5372" s="10"/>
      <c r="G5372" s="8">
        <v>55229</v>
      </c>
      <c r="H5372" s="8" t="s">
        <v>19052</v>
      </c>
      <c r="I5372" s="8" t="s">
        <v>530</v>
      </c>
      <c r="J5372" s="8">
        <v>5302</v>
      </c>
      <c r="K5372" s="8" t="s">
        <v>33804</v>
      </c>
    </row>
    <row r="5373" spans="1:11" x14ac:dyDescent="0.2">
      <c r="A5373" s="8">
        <f>MAX($A$2:$A5372)+1</f>
        <v>4445</v>
      </c>
      <c r="B5373" s="8"/>
      <c r="C5373" s="9" t="str">
        <f t="shared" si="84"/>
        <v>Jack County</v>
      </c>
      <c r="D5373" s="8"/>
      <c r="E5373" s="8"/>
      <c r="F5373" s="10"/>
      <c r="G5373" s="8">
        <v>55230</v>
      </c>
      <c r="H5373" s="8" t="s">
        <v>19053</v>
      </c>
      <c r="I5373" s="8" t="s">
        <v>810</v>
      </c>
      <c r="J5373" s="8">
        <v>2172</v>
      </c>
      <c r="K5373" s="8" t="s">
        <v>33804</v>
      </c>
    </row>
    <row r="5374" spans="1:11" x14ac:dyDescent="0.2">
      <c r="A5374" s="8">
        <f>MAX($A$2:$A5373)+1</f>
        <v>4446</v>
      </c>
      <c r="B5374" s="8"/>
      <c r="C5374" s="9" t="str">
        <f t="shared" si="84"/>
        <v>Liberty Electric Power Plant</v>
      </c>
      <c r="D5374" s="8"/>
      <c r="E5374" s="8"/>
      <c r="F5374" s="10"/>
      <c r="G5374" s="8">
        <v>55231</v>
      </c>
      <c r="H5374" s="8" t="s">
        <v>19054</v>
      </c>
      <c r="I5374" s="8" t="s">
        <v>2377</v>
      </c>
      <c r="J5374" s="8">
        <v>27031</v>
      </c>
      <c r="K5374" s="8" t="s">
        <v>33804</v>
      </c>
    </row>
    <row r="5375" spans="1:11" x14ac:dyDescent="0.2">
      <c r="A5375" s="8">
        <f>MAX($A$2:$A5374)+1</f>
        <v>4447</v>
      </c>
      <c r="B5375" s="8"/>
      <c r="C5375" s="9" t="str">
        <f t="shared" si="84"/>
        <v>Marshall Energy Facility</v>
      </c>
      <c r="D5375" s="8"/>
      <c r="E5375" s="8"/>
      <c r="F5375" s="10"/>
      <c r="G5375" s="8">
        <v>55232</v>
      </c>
      <c r="H5375" s="8" t="s">
        <v>19055</v>
      </c>
      <c r="I5375" s="8" t="s">
        <v>3533</v>
      </c>
      <c r="J5375" s="8">
        <v>18642</v>
      </c>
      <c r="K5375" s="8" t="s">
        <v>33804</v>
      </c>
    </row>
    <row r="5376" spans="1:11" x14ac:dyDescent="0.2">
      <c r="A5376" s="8">
        <f>MAX($A$2:$A5375)+1</f>
        <v>4448</v>
      </c>
      <c r="B5376" s="8"/>
      <c r="C5376" s="9" t="str">
        <f t="shared" si="84"/>
        <v>Handsome Lake Energy LLC</v>
      </c>
      <c r="D5376" s="8"/>
      <c r="E5376" s="8"/>
      <c r="F5376" s="10"/>
      <c r="G5376" s="8">
        <v>55233</v>
      </c>
      <c r="H5376" s="8" t="s">
        <v>2066</v>
      </c>
      <c r="I5376" s="8" t="s">
        <v>2066</v>
      </c>
      <c r="J5376" s="8">
        <v>8027</v>
      </c>
      <c r="K5376" s="8" t="s">
        <v>33804</v>
      </c>
    </row>
    <row r="5377" spans="1:11" x14ac:dyDescent="0.2">
      <c r="A5377" s="8">
        <f>MAX($A$2:$A5376)+1</f>
        <v>4449</v>
      </c>
      <c r="B5377" s="8"/>
      <c r="C5377" s="9" t="str">
        <f t="shared" si="84"/>
        <v>Lee Energy Facility</v>
      </c>
      <c r="D5377" s="8"/>
      <c r="E5377" s="8"/>
      <c r="F5377" s="10"/>
      <c r="G5377" s="8">
        <v>55236</v>
      </c>
      <c r="H5377" s="8" t="s">
        <v>19056</v>
      </c>
      <c r="I5377" s="8" t="s">
        <v>1666</v>
      </c>
      <c r="J5377" s="8">
        <v>59921</v>
      </c>
      <c r="K5377" s="8" t="s">
        <v>33804</v>
      </c>
    </row>
    <row r="5378" spans="1:11" x14ac:dyDescent="0.2">
      <c r="A5378" s="8">
        <f>MAX($A$2:$A5377)+1</f>
        <v>4450</v>
      </c>
      <c r="B5378" s="8"/>
      <c r="C5378" s="9" t="str">
        <f t="shared" si="84"/>
        <v>Energy Shelby County</v>
      </c>
      <c r="D5378" s="8"/>
      <c r="E5378" s="8"/>
      <c r="F5378" s="10"/>
      <c r="G5378" s="8">
        <v>55237</v>
      </c>
      <c r="H5378" s="8" t="s">
        <v>19057</v>
      </c>
      <c r="I5378" s="8" t="s">
        <v>2811</v>
      </c>
      <c r="J5378" s="8">
        <v>54885</v>
      </c>
      <c r="K5378" s="8" t="s">
        <v>33804</v>
      </c>
    </row>
    <row r="5379" spans="1:11" x14ac:dyDescent="0.2">
      <c r="A5379" s="8">
        <f>MAX($A$2:$A5378)+1</f>
        <v>4451</v>
      </c>
      <c r="B5379" s="8"/>
      <c r="C5379" s="9" t="str">
        <f t="shared" si="84"/>
        <v>NRG Rockford I</v>
      </c>
      <c r="D5379" s="8"/>
      <c r="E5379" s="8"/>
      <c r="F5379" s="10"/>
      <c r="G5379" s="8">
        <v>55238</v>
      </c>
      <c r="H5379" s="8" t="s">
        <v>19058</v>
      </c>
      <c r="I5379" s="8" t="s">
        <v>2186</v>
      </c>
      <c r="J5379" s="8">
        <v>9262</v>
      </c>
      <c r="K5379" s="8" t="s">
        <v>33804</v>
      </c>
    </row>
    <row r="5380" spans="1:11" x14ac:dyDescent="0.2">
      <c r="A5380" s="8">
        <f>MAX($A$2:$A5379)+1</f>
        <v>4452</v>
      </c>
      <c r="B5380" s="8"/>
      <c r="C5380" s="9" t="str">
        <f t="shared" si="84"/>
        <v>Red Oak Power LLC</v>
      </c>
      <c r="D5380" s="8"/>
      <c r="E5380" s="8"/>
      <c r="F5380" s="10"/>
      <c r="G5380" s="8">
        <v>55239</v>
      </c>
      <c r="H5380" s="8" t="s">
        <v>19059</v>
      </c>
      <c r="I5380" s="8" t="s">
        <v>3075</v>
      </c>
      <c r="J5380" s="8">
        <v>22131</v>
      </c>
      <c r="K5380" s="8" t="s">
        <v>33804</v>
      </c>
    </row>
    <row r="5381" spans="1:11" x14ac:dyDescent="0.2">
      <c r="A5381" s="8">
        <f>MAX($A$2:$A5380)+1</f>
        <v>4453</v>
      </c>
      <c r="B5381" s="8"/>
      <c r="C5381" s="9" t="str">
        <f t="shared" si="84"/>
        <v>Hog Bayou Energy Center</v>
      </c>
      <c r="D5381" s="8"/>
      <c r="E5381" s="8"/>
      <c r="F5381" s="10"/>
      <c r="G5381" s="8">
        <v>55241</v>
      </c>
      <c r="H5381" s="8" t="s">
        <v>19060</v>
      </c>
      <c r="I5381" s="8" t="s">
        <v>2599</v>
      </c>
      <c r="J5381" s="8">
        <v>12739</v>
      </c>
      <c r="K5381" s="8" t="s">
        <v>33804</v>
      </c>
    </row>
    <row r="5382" spans="1:11" x14ac:dyDescent="0.2">
      <c r="A5382" s="8">
        <f>MAX($A$2:$A5381)+1</f>
        <v>4454</v>
      </c>
      <c r="B5382" s="8"/>
      <c r="C5382" s="9" t="str">
        <f t="shared" si="84"/>
        <v>Santa Rosa Energy Center</v>
      </c>
      <c r="D5382" s="8"/>
      <c r="E5382" s="8"/>
      <c r="F5382" s="10"/>
      <c r="G5382" s="8">
        <v>55242</v>
      </c>
      <c r="H5382" s="8" t="s">
        <v>19061</v>
      </c>
      <c r="I5382" s="8" t="s">
        <v>3201</v>
      </c>
      <c r="J5382" s="8">
        <v>54692</v>
      </c>
      <c r="K5382" s="8" t="s">
        <v>33804</v>
      </c>
    </row>
    <row r="5383" spans="1:11" x14ac:dyDescent="0.2">
      <c r="A5383" s="8">
        <f>MAX($A$2:$A5382)+1</f>
        <v>4455</v>
      </c>
      <c r="B5383" s="8"/>
      <c r="C5383" s="9" t="str">
        <f t="shared" si="84"/>
        <v>Astoria Gas Turbines</v>
      </c>
      <c r="D5383" s="8"/>
      <c r="E5383" s="8"/>
      <c r="F5383" s="10"/>
      <c r="G5383" s="8">
        <v>55243</v>
      </c>
      <c r="H5383" s="8" t="s">
        <v>19062</v>
      </c>
      <c r="I5383" s="8" t="s">
        <v>2773</v>
      </c>
      <c r="J5383" s="8">
        <v>13582</v>
      </c>
      <c r="K5383" s="8" t="s">
        <v>33804</v>
      </c>
    </row>
    <row r="5384" spans="1:11" x14ac:dyDescent="0.2">
      <c r="A5384" s="8">
        <f>MAX($A$2:$A5383)+1</f>
        <v>4456</v>
      </c>
      <c r="B5384" s="8"/>
      <c r="C5384" s="9" t="str">
        <f t="shared" ref="C5384:C5447" si="85">IF(H5384="",F5384,H5384)</f>
        <v>Doyle Energy Facility</v>
      </c>
      <c r="D5384" s="8"/>
      <c r="E5384" s="8"/>
      <c r="F5384" s="10"/>
      <c r="G5384" s="8">
        <v>55244</v>
      </c>
      <c r="H5384" s="8" t="s">
        <v>19063</v>
      </c>
      <c r="I5384" s="8" t="s">
        <v>2833</v>
      </c>
      <c r="J5384" s="8">
        <v>13994</v>
      </c>
      <c r="K5384" s="8" t="s">
        <v>33804</v>
      </c>
    </row>
    <row r="5385" spans="1:11" x14ac:dyDescent="0.2">
      <c r="A5385" s="8">
        <f>MAX($A$2:$A5384)+1</f>
        <v>4457</v>
      </c>
      <c r="B5385" s="8"/>
      <c r="C5385" s="9" t="str">
        <f t="shared" si="85"/>
        <v>Tuscola Station</v>
      </c>
      <c r="D5385" s="8"/>
      <c r="E5385" s="8"/>
      <c r="F5385" s="10"/>
      <c r="G5385" s="8">
        <v>55245</v>
      </c>
      <c r="H5385" s="8" t="s">
        <v>19064</v>
      </c>
      <c r="I5385" s="8" t="s">
        <v>1645</v>
      </c>
      <c r="J5385" s="8">
        <v>19145</v>
      </c>
      <c r="K5385" s="8" t="s">
        <v>33804</v>
      </c>
    </row>
    <row r="5386" spans="1:11" x14ac:dyDescent="0.2">
      <c r="A5386" s="8">
        <f>MAX($A$2:$A5385)+1</f>
        <v>4458</v>
      </c>
      <c r="B5386" s="8"/>
      <c r="C5386" s="9" t="str">
        <f t="shared" si="85"/>
        <v>Tait Electric Generating Station</v>
      </c>
      <c r="D5386" s="8"/>
      <c r="E5386" s="8"/>
      <c r="F5386" s="10"/>
      <c r="G5386" s="8">
        <v>55248</v>
      </c>
      <c r="H5386" s="8" t="s">
        <v>19065</v>
      </c>
      <c r="I5386" s="8" t="s">
        <v>530</v>
      </c>
      <c r="J5386" s="8">
        <v>5302</v>
      </c>
      <c r="K5386" s="8" t="s">
        <v>33804</v>
      </c>
    </row>
    <row r="5387" spans="1:11" x14ac:dyDescent="0.2">
      <c r="A5387" s="8">
        <f>MAX($A$2:$A5386)+1</f>
        <v>4459</v>
      </c>
      <c r="B5387" s="8"/>
      <c r="C5387" s="9" t="str">
        <f t="shared" si="85"/>
        <v>University Park South</v>
      </c>
      <c r="D5387" s="8"/>
      <c r="E5387" s="8"/>
      <c r="F5387" s="10"/>
      <c r="G5387" s="8">
        <v>55250</v>
      </c>
      <c r="H5387" s="8" t="s">
        <v>19066</v>
      </c>
      <c r="I5387" s="8" t="s">
        <v>3709</v>
      </c>
      <c r="J5387" s="8">
        <v>57043</v>
      </c>
      <c r="K5387" s="8" t="s">
        <v>33804</v>
      </c>
    </row>
    <row r="5388" spans="1:11" x14ac:dyDescent="0.2">
      <c r="A5388" s="8">
        <f>MAX($A$2:$A5387)+1</f>
        <v>4460</v>
      </c>
      <c r="B5388" s="8"/>
      <c r="C5388" s="9" t="str">
        <f t="shared" si="85"/>
        <v>Gleason Generating Facility</v>
      </c>
      <c r="D5388" s="8"/>
      <c r="E5388" s="8"/>
      <c r="F5388" s="10"/>
      <c r="G5388" s="8">
        <v>55251</v>
      </c>
      <c r="H5388" s="8" t="s">
        <v>19067</v>
      </c>
      <c r="I5388" s="8" t="s">
        <v>3533</v>
      </c>
      <c r="J5388" s="8">
        <v>18642</v>
      </c>
      <c r="K5388" s="8" t="s">
        <v>33804</v>
      </c>
    </row>
    <row r="5389" spans="1:11" x14ac:dyDescent="0.2">
      <c r="A5389" s="8">
        <f>MAX($A$2:$A5388)+1</f>
        <v>4461</v>
      </c>
      <c r="B5389" s="8"/>
      <c r="C5389" s="9" t="str">
        <f t="shared" si="85"/>
        <v>Crete Energy Venture LLC</v>
      </c>
      <c r="D5389" s="8"/>
      <c r="E5389" s="8"/>
      <c r="F5389" s="10"/>
      <c r="G5389" s="8">
        <v>55253</v>
      </c>
      <c r="H5389" s="8" t="s">
        <v>1525</v>
      </c>
      <c r="I5389" s="8" t="s">
        <v>1525</v>
      </c>
      <c r="J5389" s="8">
        <v>50166</v>
      </c>
      <c r="K5389" s="8" t="s">
        <v>33804</v>
      </c>
    </row>
    <row r="5390" spans="1:11" x14ac:dyDescent="0.2">
      <c r="A5390" s="8">
        <f>MAX($A$2:$A5389)+1</f>
        <v>4462</v>
      </c>
      <c r="B5390" s="8"/>
      <c r="C5390" s="9" t="str">
        <f t="shared" si="85"/>
        <v>Whiting Clean Energy</v>
      </c>
      <c r="D5390" s="8"/>
      <c r="E5390" s="8"/>
      <c r="F5390" s="10"/>
      <c r="G5390" s="8">
        <v>55259</v>
      </c>
      <c r="H5390" s="8" t="s">
        <v>19068</v>
      </c>
      <c r="I5390" s="8" t="s">
        <v>802</v>
      </c>
      <c r="J5390" s="8">
        <v>56195</v>
      </c>
      <c r="K5390" s="8" t="s">
        <v>33804</v>
      </c>
    </row>
    <row r="5391" spans="1:11" x14ac:dyDescent="0.2">
      <c r="A5391" s="8">
        <f>MAX($A$2:$A5390)+1</f>
        <v>4463</v>
      </c>
      <c r="B5391" s="8"/>
      <c r="C5391" s="9" t="str">
        <f t="shared" si="85"/>
        <v>Bowling Green Generating Station</v>
      </c>
      <c r="D5391" s="8"/>
      <c r="E5391" s="8"/>
      <c r="F5391" s="10"/>
      <c r="G5391" s="8">
        <v>55262</v>
      </c>
      <c r="H5391" s="8" t="s">
        <v>19069</v>
      </c>
      <c r="I5391" s="8" t="s">
        <v>605</v>
      </c>
      <c r="J5391" s="8">
        <v>40577</v>
      </c>
      <c r="K5391" s="8" t="s">
        <v>33804</v>
      </c>
    </row>
    <row r="5392" spans="1:11" x14ac:dyDescent="0.2">
      <c r="A5392" s="8">
        <f>MAX($A$2:$A5391)+1</f>
        <v>4464</v>
      </c>
      <c r="B5392" s="8"/>
      <c r="C5392" s="9" t="str">
        <f t="shared" si="85"/>
        <v>Galion Generating Station</v>
      </c>
      <c r="D5392" s="8"/>
      <c r="E5392" s="8"/>
      <c r="F5392" s="10"/>
      <c r="G5392" s="8">
        <v>55263</v>
      </c>
      <c r="H5392" s="8" t="s">
        <v>19070</v>
      </c>
      <c r="I5392" s="8" t="s">
        <v>605</v>
      </c>
      <c r="J5392" s="8">
        <v>40577</v>
      </c>
      <c r="K5392" s="8" t="s">
        <v>33804</v>
      </c>
    </row>
    <row r="5393" spans="1:11" x14ac:dyDescent="0.2">
      <c r="A5393" s="8">
        <f>MAX($A$2:$A5392)+1</f>
        <v>4465</v>
      </c>
      <c r="B5393" s="8"/>
      <c r="C5393" s="9" t="str">
        <f t="shared" si="85"/>
        <v>Napoleon Peaking Station</v>
      </c>
      <c r="D5393" s="8"/>
      <c r="E5393" s="8"/>
      <c r="F5393" s="10"/>
      <c r="G5393" s="8">
        <v>55264</v>
      </c>
      <c r="H5393" s="8" t="s">
        <v>19071</v>
      </c>
      <c r="I5393" s="8" t="s">
        <v>605</v>
      </c>
      <c r="J5393" s="8">
        <v>40577</v>
      </c>
      <c r="K5393" s="8" t="s">
        <v>33804</v>
      </c>
    </row>
    <row r="5394" spans="1:11" x14ac:dyDescent="0.2">
      <c r="A5394" s="8">
        <f>MAX($A$2:$A5393)+1</f>
        <v>4466</v>
      </c>
      <c r="B5394" s="8"/>
      <c r="C5394" s="9" t="str">
        <f t="shared" si="85"/>
        <v>Lake Benton II</v>
      </c>
      <c r="D5394" s="8"/>
      <c r="E5394" s="8"/>
      <c r="F5394" s="10"/>
      <c r="G5394" s="8">
        <v>55265</v>
      </c>
      <c r="H5394" s="8" t="s">
        <v>19072</v>
      </c>
      <c r="I5394" s="8" t="s">
        <v>2347</v>
      </c>
      <c r="J5394" s="8">
        <v>26867</v>
      </c>
      <c r="K5394" s="8" t="s">
        <v>33804</v>
      </c>
    </row>
    <row r="5395" spans="1:11" x14ac:dyDescent="0.2">
      <c r="A5395" s="8">
        <f>MAX($A$2:$A5394)+1</f>
        <v>4467</v>
      </c>
      <c r="B5395" s="8"/>
      <c r="C5395" s="9" t="str">
        <f t="shared" si="85"/>
        <v>Edward L. Addison Generating Plant</v>
      </c>
      <c r="D5395" s="8"/>
      <c r="E5395" s="8"/>
      <c r="F5395" s="10"/>
      <c r="G5395" s="8">
        <v>55267</v>
      </c>
      <c r="H5395" s="8" t="s">
        <v>19073</v>
      </c>
      <c r="I5395" s="8" t="s">
        <v>3358</v>
      </c>
      <c r="J5395" s="8">
        <v>17650</v>
      </c>
      <c r="K5395" s="8" t="s">
        <v>33804</v>
      </c>
    </row>
    <row r="5396" spans="1:11" x14ac:dyDescent="0.2">
      <c r="A5396" s="8">
        <f>MAX($A$2:$A5395)+1</f>
        <v>4468</v>
      </c>
      <c r="B5396" s="8"/>
      <c r="C5396" s="9" t="str">
        <f t="shared" si="85"/>
        <v>TVA Southaven Combined Cycle</v>
      </c>
      <c r="D5396" s="8"/>
      <c r="E5396" s="8"/>
      <c r="F5396" s="10"/>
      <c r="G5396" s="8">
        <v>55269</v>
      </c>
      <c r="H5396" s="8" t="s">
        <v>19074</v>
      </c>
      <c r="I5396" s="8" t="s">
        <v>3533</v>
      </c>
      <c r="J5396" s="8">
        <v>18642</v>
      </c>
      <c r="K5396" s="8" t="s">
        <v>33804</v>
      </c>
    </row>
    <row r="5397" spans="1:11" x14ac:dyDescent="0.2">
      <c r="A5397" s="8">
        <f>MAX($A$2:$A5396)+1</f>
        <v>4469</v>
      </c>
      <c r="B5397" s="8"/>
      <c r="C5397" s="9" t="str">
        <f t="shared" si="85"/>
        <v>Tenaska Lindsay Hill Generating Station</v>
      </c>
      <c r="D5397" s="8"/>
      <c r="E5397" s="8"/>
      <c r="F5397" s="10"/>
      <c r="G5397" s="8">
        <v>55271</v>
      </c>
      <c r="H5397" s="8" t="s">
        <v>19075</v>
      </c>
      <c r="I5397" s="8" t="s">
        <v>3527</v>
      </c>
      <c r="J5397" s="8">
        <v>31386</v>
      </c>
      <c r="K5397" s="8" t="s">
        <v>33804</v>
      </c>
    </row>
    <row r="5398" spans="1:11" x14ac:dyDescent="0.2">
      <c r="A5398" s="8">
        <f>MAX($A$2:$A5397)+1</f>
        <v>4470</v>
      </c>
      <c r="B5398" s="8"/>
      <c r="C5398" s="9" t="str">
        <f t="shared" si="85"/>
        <v>State Farm Support Center East</v>
      </c>
      <c r="D5398" s="8"/>
      <c r="E5398" s="8"/>
      <c r="F5398" s="10"/>
      <c r="G5398" s="8">
        <v>55274</v>
      </c>
      <c r="H5398" s="8" t="s">
        <v>19076</v>
      </c>
      <c r="I5398" s="8" t="s">
        <v>3400</v>
      </c>
      <c r="J5398" s="8">
        <v>18016</v>
      </c>
      <c r="K5398" s="8" t="s">
        <v>33804</v>
      </c>
    </row>
    <row r="5399" spans="1:11" x14ac:dyDescent="0.2">
      <c r="A5399" s="8">
        <f>MAX($A$2:$A5398)+1</f>
        <v>4471</v>
      </c>
      <c r="B5399" s="8"/>
      <c r="C5399" s="9" t="str">
        <f t="shared" si="85"/>
        <v>Beaver Creek Gas Plant</v>
      </c>
      <c r="D5399" s="8"/>
      <c r="E5399" s="8"/>
      <c r="F5399" s="10"/>
      <c r="G5399" s="8">
        <v>55278</v>
      </c>
      <c r="H5399" s="8" t="s">
        <v>19077</v>
      </c>
      <c r="I5399" s="8" t="s">
        <v>1592</v>
      </c>
      <c r="J5399" s="8">
        <v>5199</v>
      </c>
      <c r="K5399" s="8" t="s">
        <v>33804</v>
      </c>
    </row>
    <row r="5400" spans="1:11" x14ac:dyDescent="0.2">
      <c r="A5400" s="8">
        <f>MAX($A$2:$A5399)+1</f>
        <v>4472</v>
      </c>
      <c r="B5400" s="8"/>
      <c r="C5400" s="9" t="str">
        <f t="shared" si="85"/>
        <v>Aurora</v>
      </c>
      <c r="D5400" s="8"/>
      <c r="E5400" s="8"/>
      <c r="F5400" s="10"/>
      <c r="G5400" s="8">
        <v>55279</v>
      </c>
      <c r="H5400" s="8" t="s">
        <v>19078</v>
      </c>
      <c r="I5400" s="8" t="s">
        <v>2811</v>
      </c>
      <c r="J5400" s="8">
        <v>54885</v>
      </c>
      <c r="K5400" s="8" t="s">
        <v>33804</v>
      </c>
    </row>
    <row r="5401" spans="1:11" x14ac:dyDescent="0.2">
      <c r="A5401" s="8">
        <f>MAX($A$2:$A5400)+1</f>
        <v>4473</v>
      </c>
      <c r="B5401" s="8"/>
      <c r="C5401" s="9" t="str">
        <f t="shared" si="85"/>
        <v>Arlington Valley Energy Facility</v>
      </c>
      <c r="D5401" s="8"/>
      <c r="E5401" s="8"/>
      <c r="F5401" s="10"/>
      <c r="G5401" s="8">
        <v>55282</v>
      </c>
      <c r="H5401" s="8" t="s">
        <v>19079</v>
      </c>
      <c r="I5401" s="8" t="s">
        <v>651</v>
      </c>
      <c r="J5401" s="8">
        <v>56812</v>
      </c>
      <c r="K5401" s="8" t="s">
        <v>33804</v>
      </c>
    </row>
    <row r="5402" spans="1:11" x14ac:dyDescent="0.2">
      <c r="A5402" s="8">
        <f>MAX($A$2:$A5401)+1</f>
        <v>4474</v>
      </c>
      <c r="B5402" s="8"/>
      <c r="C5402" s="9" t="str">
        <f t="shared" si="85"/>
        <v>Front Range Power Plant</v>
      </c>
      <c r="D5402" s="8"/>
      <c r="E5402" s="8"/>
      <c r="F5402" s="10"/>
      <c r="G5402" s="8">
        <v>55283</v>
      </c>
      <c r="H5402" s="8" t="s">
        <v>19080</v>
      </c>
      <c r="I5402" s="8" t="s">
        <v>1073</v>
      </c>
      <c r="J5402" s="8">
        <v>3989</v>
      </c>
      <c r="K5402" s="8" t="s">
        <v>33804</v>
      </c>
    </row>
    <row r="5403" spans="1:11" x14ac:dyDescent="0.2">
      <c r="A5403" s="8">
        <f>A70</f>
        <v>54</v>
      </c>
      <c r="B5403" s="8"/>
      <c r="C5403" s="9" t="str">
        <f t="shared" si="85"/>
        <v>Big Sandy Peaker Plant</v>
      </c>
      <c r="D5403" s="8"/>
      <c r="E5403" s="8"/>
      <c r="F5403" s="10"/>
      <c r="G5403" s="8">
        <v>55284</v>
      </c>
      <c r="H5403" s="8" t="s">
        <v>19081</v>
      </c>
      <c r="I5403" s="8" t="s">
        <v>746</v>
      </c>
      <c r="J5403" s="8">
        <v>56886</v>
      </c>
      <c r="K5403" s="8" t="s">
        <v>33804</v>
      </c>
    </row>
    <row r="5404" spans="1:11" x14ac:dyDescent="0.2">
      <c r="A5404" s="8">
        <f>MAX($A$2:$A5403)+1</f>
        <v>4475</v>
      </c>
      <c r="B5404" s="8"/>
      <c r="C5404" s="9" t="str">
        <f t="shared" si="85"/>
        <v>Wolf Hills Energy</v>
      </c>
      <c r="D5404" s="8"/>
      <c r="E5404" s="8"/>
      <c r="F5404" s="10"/>
      <c r="G5404" s="8">
        <v>55285</v>
      </c>
      <c r="H5404" s="8" t="s">
        <v>19082</v>
      </c>
      <c r="I5404" s="8" t="s">
        <v>3899</v>
      </c>
      <c r="J5404" s="8">
        <v>57264</v>
      </c>
      <c r="K5404" s="8" t="s">
        <v>33804</v>
      </c>
    </row>
    <row r="5405" spans="1:11" x14ac:dyDescent="0.2">
      <c r="A5405" s="8">
        <f>MAX($A$2:$A5404)+1</f>
        <v>4476</v>
      </c>
      <c r="B5405" s="8"/>
      <c r="C5405" s="9" t="str">
        <f t="shared" si="85"/>
        <v>Oleander Power Project LP</v>
      </c>
      <c r="D5405" s="8"/>
      <c r="E5405" s="8"/>
      <c r="F5405" s="10"/>
      <c r="G5405" s="8">
        <v>55286</v>
      </c>
      <c r="H5405" s="8" t="s">
        <v>6818</v>
      </c>
      <c r="I5405" s="8" t="s">
        <v>3358</v>
      </c>
      <c r="J5405" s="8">
        <v>17650</v>
      </c>
      <c r="K5405" s="8" t="s">
        <v>33804</v>
      </c>
    </row>
    <row r="5406" spans="1:11" x14ac:dyDescent="0.2">
      <c r="A5406" s="8">
        <f>MAX($A$2:$A5405)+1</f>
        <v>4477</v>
      </c>
      <c r="B5406" s="8"/>
      <c r="C5406" s="9" t="str">
        <f t="shared" si="85"/>
        <v>Storm Lake II</v>
      </c>
      <c r="D5406" s="8"/>
      <c r="E5406" s="8"/>
      <c r="F5406" s="10"/>
      <c r="G5406" s="8">
        <v>55287</v>
      </c>
      <c r="H5406" s="8" t="s">
        <v>19083</v>
      </c>
      <c r="I5406" s="8" t="s">
        <v>571</v>
      </c>
      <c r="J5406" s="8">
        <v>59496</v>
      </c>
      <c r="K5406" s="8" t="s">
        <v>33804</v>
      </c>
    </row>
    <row r="5407" spans="1:11" x14ac:dyDescent="0.2">
      <c r="A5407" s="8">
        <f>MAX($A$2:$A5406)+1</f>
        <v>4478</v>
      </c>
      <c r="B5407" s="8"/>
      <c r="C5407" s="9" t="str">
        <f t="shared" si="85"/>
        <v>Medway Hydro</v>
      </c>
      <c r="D5407" s="8"/>
      <c r="E5407" s="8"/>
      <c r="F5407" s="10"/>
      <c r="G5407" s="8">
        <v>55288</v>
      </c>
      <c r="H5407" s="8" t="s">
        <v>19084</v>
      </c>
      <c r="I5407" s="8" t="s">
        <v>825</v>
      </c>
      <c r="J5407" s="8">
        <v>59178</v>
      </c>
      <c r="K5407" s="8" t="s">
        <v>33804</v>
      </c>
    </row>
    <row r="5408" spans="1:11" x14ac:dyDescent="0.2">
      <c r="A5408" s="8">
        <f>MAX($A$2:$A5407)+1</f>
        <v>4479</v>
      </c>
      <c r="B5408" s="8"/>
      <c r="C5408" s="9" t="str">
        <f t="shared" si="85"/>
        <v>Decatur Energy Center</v>
      </c>
      <c r="D5408" s="8"/>
      <c r="E5408" s="8"/>
      <c r="F5408" s="10"/>
      <c r="G5408" s="8">
        <v>55292</v>
      </c>
      <c r="H5408" s="8" t="s">
        <v>19085</v>
      </c>
      <c r="I5408" s="8" t="s">
        <v>1562</v>
      </c>
      <c r="J5408" s="8">
        <v>2929</v>
      </c>
      <c r="K5408" s="8" t="s">
        <v>33804</v>
      </c>
    </row>
    <row r="5409" spans="1:11" x14ac:dyDescent="0.2">
      <c r="A5409" s="8">
        <f>MAX($A$2:$A5408)+1</f>
        <v>4480</v>
      </c>
      <c r="B5409" s="8"/>
      <c r="C5409" s="9" t="str">
        <f t="shared" si="85"/>
        <v>Morgan Energy Center</v>
      </c>
      <c r="D5409" s="8"/>
      <c r="E5409" s="8"/>
      <c r="F5409" s="10"/>
      <c r="G5409" s="8">
        <v>55293</v>
      </c>
      <c r="H5409" s="8" t="s">
        <v>19086</v>
      </c>
      <c r="I5409" s="8" t="s">
        <v>2617</v>
      </c>
      <c r="J5409" s="8">
        <v>29122</v>
      </c>
      <c r="K5409" s="8" t="s">
        <v>33804</v>
      </c>
    </row>
    <row r="5410" spans="1:11" x14ac:dyDescent="0.2">
      <c r="A5410" s="8">
        <f>MAX($A$2:$A5409)+1</f>
        <v>4481</v>
      </c>
      <c r="B5410" s="8"/>
      <c r="C5410" s="9" t="str">
        <f t="shared" si="85"/>
        <v>Westbrook Energy Center Power Plant</v>
      </c>
      <c r="D5410" s="8"/>
      <c r="E5410" s="8"/>
      <c r="F5410" s="10"/>
      <c r="G5410" s="8">
        <v>55294</v>
      </c>
      <c r="H5410" s="8" t="s">
        <v>19087</v>
      </c>
      <c r="I5410" s="8" t="s">
        <v>3837</v>
      </c>
      <c r="J5410" s="8">
        <v>2891</v>
      </c>
      <c r="K5410" s="8" t="s">
        <v>33804</v>
      </c>
    </row>
    <row r="5411" spans="1:11" x14ac:dyDescent="0.2">
      <c r="A5411" s="8">
        <f>MAX($A$2:$A5410)+1</f>
        <v>4482</v>
      </c>
      <c r="B5411" s="8"/>
      <c r="C5411" s="9" t="str">
        <f t="shared" si="85"/>
        <v>Blythe Energy Inc</v>
      </c>
      <c r="D5411" s="8"/>
      <c r="E5411" s="8"/>
      <c r="F5411" s="10"/>
      <c r="G5411" s="8">
        <v>55295</v>
      </c>
      <c r="H5411" s="8" t="s">
        <v>19088</v>
      </c>
      <c r="I5411" s="8" t="s">
        <v>575</v>
      </c>
      <c r="J5411" s="8">
        <v>58453</v>
      </c>
      <c r="K5411" s="8" t="s">
        <v>33804</v>
      </c>
    </row>
    <row r="5412" spans="1:11" x14ac:dyDescent="0.2">
      <c r="A5412" s="8">
        <f>MAX($A$2:$A5411)+1</f>
        <v>4483</v>
      </c>
      <c r="B5412" s="8"/>
      <c r="C5412" s="9" t="str">
        <f t="shared" si="85"/>
        <v>Calumet Energy Team LLC</v>
      </c>
      <c r="D5412" s="8"/>
      <c r="E5412" s="8"/>
      <c r="F5412" s="10"/>
      <c r="G5412" s="8">
        <v>55296</v>
      </c>
      <c r="H5412" s="8" t="s">
        <v>19089</v>
      </c>
      <c r="I5412" s="8" t="s">
        <v>2245</v>
      </c>
      <c r="J5412" s="8">
        <v>56213</v>
      </c>
      <c r="K5412" s="8" t="s">
        <v>33804</v>
      </c>
    </row>
    <row r="5413" spans="1:11" x14ac:dyDescent="0.2">
      <c r="A5413" s="8">
        <f>MAX($A$2:$A5412)+1</f>
        <v>4484</v>
      </c>
      <c r="B5413" s="8"/>
      <c r="C5413" s="9" t="str">
        <f t="shared" si="85"/>
        <v>New Covert Generating Facility</v>
      </c>
      <c r="D5413" s="8"/>
      <c r="E5413" s="8"/>
      <c r="F5413" s="10"/>
      <c r="G5413" s="8">
        <v>55297</v>
      </c>
      <c r="H5413" s="8" t="s">
        <v>19090</v>
      </c>
      <c r="I5413" s="8" t="s">
        <v>2682</v>
      </c>
      <c r="J5413" s="8">
        <v>21579</v>
      </c>
      <c r="K5413" s="8" t="s">
        <v>33804</v>
      </c>
    </row>
    <row r="5414" spans="1:11" x14ac:dyDescent="0.2">
      <c r="A5414" s="8">
        <f>MAX($A$2:$A5413)+1</f>
        <v>4485</v>
      </c>
      <c r="B5414" s="8"/>
      <c r="C5414" s="9" t="str">
        <f t="shared" si="85"/>
        <v>Fairless Energy Center</v>
      </c>
      <c r="D5414" s="8"/>
      <c r="E5414" s="8"/>
      <c r="F5414" s="10"/>
      <c r="G5414" s="8">
        <v>55298</v>
      </c>
      <c r="H5414" s="8" t="s">
        <v>19091</v>
      </c>
      <c r="I5414" s="8" t="s">
        <v>1820</v>
      </c>
      <c r="J5414" s="8">
        <v>54817</v>
      </c>
      <c r="K5414" s="8" t="s">
        <v>33804</v>
      </c>
    </row>
    <row r="5415" spans="1:11" x14ac:dyDescent="0.2">
      <c r="A5415" s="8">
        <f>MAX($A$2:$A5414)+1</f>
        <v>4486</v>
      </c>
      <c r="B5415" s="8"/>
      <c r="C5415" s="9" t="str">
        <f t="shared" si="85"/>
        <v>Channel Energy Center LLC</v>
      </c>
      <c r="D5415" s="8"/>
      <c r="E5415" s="8"/>
      <c r="F5415" s="10"/>
      <c r="G5415" s="8">
        <v>55299</v>
      </c>
      <c r="H5415" s="8" t="s">
        <v>974</v>
      </c>
      <c r="I5415" s="8" t="s">
        <v>974</v>
      </c>
      <c r="J5415" s="8">
        <v>3370</v>
      </c>
      <c r="K5415" s="8" t="s">
        <v>33804</v>
      </c>
    </row>
    <row r="5416" spans="1:11" x14ac:dyDescent="0.2">
      <c r="A5416" s="8">
        <f>MAX($A$2:$A5415)+1</f>
        <v>4487</v>
      </c>
      <c r="B5416" s="8"/>
      <c r="C5416" s="9" t="str">
        <f t="shared" si="85"/>
        <v>Wasatch Energy Systems Energy Recovery</v>
      </c>
      <c r="D5416" s="8"/>
      <c r="E5416" s="8"/>
      <c r="F5416" s="10"/>
      <c r="G5416" s="8">
        <v>55302</v>
      </c>
      <c r="H5416" s="8" t="s">
        <v>19092</v>
      </c>
      <c r="I5416" s="8" t="s">
        <v>3802</v>
      </c>
      <c r="J5416" s="8">
        <v>29849</v>
      </c>
      <c r="K5416" s="8" t="s">
        <v>33804</v>
      </c>
    </row>
    <row r="5417" spans="1:11" x14ac:dyDescent="0.2">
      <c r="A5417" s="8">
        <f>MAX($A$2:$A5416)+1</f>
        <v>4488</v>
      </c>
      <c r="B5417" s="8"/>
      <c r="C5417" s="9" t="str">
        <f t="shared" si="85"/>
        <v>Baconton Power Plant</v>
      </c>
      <c r="D5417" s="8"/>
      <c r="E5417" s="8"/>
      <c r="F5417" s="10"/>
      <c r="G5417" s="8">
        <v>55304</v>
      </c>
      <c r="H5417" s="8" t="s">
        <v>19093</v>
      </c>
      <c r="I5417" s="8" t="s">
        <v>685</v>
      </c>
      <c r="J5417" s="8">
        <v>2671</v>
      </c>
      <c r="K5417" s="8" t="s">
        <v>33804</v>
      </c>
    </row>
    <row r="5418" spans="1:11" x14ac:dyDescent="0.2">
      <c r="A5418" s="8">
        <f>A3948</f>
        <v>3029</v>
      </c>
      <c r="B5418" s="8"/>
      <c r="C5418" s="9" t="str">
        <f t="shared" si="85"/>
        <v>Calvert City</v>
      </c>
      <c r="D5418" s="8"/>
      <c r="E5418" s="8"/>
      <c r="F5418" s="10"/>
      <c r="G5418" s="8">
        <v>55308</v>
      </c>
      <c r="H5418" s="8" t="s">
        <v>17765</v>
      </c>
      <c r="I5418" s="8" t="s">
        <v>1639</v>
      </c>
      <c r="J5418" s="8">
        <v>57295</v>
      </c>
      <c r="K5418" s="8" t="s">
        <v>33804</v>
      </c>
    </row>
    <row r="5419" spans="1:11" x14ac:dyDescent="0.2">
      <c r="A5419" s="8">
        <f>MAX($A$2:$A5418)+1</f>
        <v>4489</v>
      </c>
      <c r="B5419" s="8"/>
      <c r="C5419" s="9" t="str">
        <f t="shared" si="85"/>
        <v>BASF Freeport Works</v>
      </c>
      <c r="D5419" s="8"/>
      <c r="E5419" s="8"/>
      <c r="F5419" s="10"/>
      <c r="G5419" s="8">
        <v>55311</v>
      </c>
      <c r="H5419" s="8" t="s">
        <v>19094</v>
      </c>
      <c r="I5419" s="8" t="s">
        <v>701</v>
      </c>
      <c r="J5419" s="8">
        <v>1182</v>
      </c>
      <c r="K5419" s="8" t="s">
        <v>33804</v>
      </c>
    </row>
    <row r="5420" spans="1:11" x14ac:dyDescent="0.2">
      <c r="A5420" s="8">
        <f>MAX($A$2:$A5419)+1</f>
        <v>4490</v>
      </c>
      <c r="B5420" s="8"/>
      <c r="C5420" s="9" t="str">
        <f t="shared" si="85"/>
        <v>Phelps Dodge Cobre Mining</v>
      </c>
      <c r="D5420" s="8"/>
      <c r="E5420" s="8"/>
      <c r="F5420" s="10"/>
      <c r="G5420" s="8">
        <v>55312</v>
      </c>
      <c r="H5420" s="8" t="s">
        <v>19095</v>
      </c>
      <c r="I5420" s="8" t="s">
        <v>1926</v>
      </c>
      <c r="J5420" s="8">
        <v>23102</v>
      </c>
      <c r="K5420" s="8" t="s">
        <v>33804</v>
      </c>
    </row>
    <row r="5421" spans="1:11" x14ac:dyDescent="0.2">
      <c r="A5421" s="8">
        <f>MAX($A$2:$A5420)+1</f>
        <v>4491</v>
      </c>
      <c r="B5421" s="8"/>
      <c r="C5421" s="9" t="str">
        <f t="shared" si="85"/>
        <v>Ingleside Cogeneration</v>
      </c>
      <c r="D5421" s="8"/>
      <c r="E5421" s="8"/>
      <c r="F5421" s="10"/>
      <c r="G5421" s="8">
        <v>55313</v>
      </c>
      <c r="H5421" s="8" t="s">
        <v>19096</v>
      </c>
      <c r="I5421" s="8" t="s">
        <v>2205</v>
      </c>
      <c r="J5421" s="8">
        <v>26469</v>
      </c>
      <c r="K5421" s="8" t="s">
        <v>33804</v>
      </c>
    </row>
    <row r="5422" spans="1:11" x14ac:dyDescent="0.2">
      <c r="A5422" s="8">
        <f>MAX($A$2:$A5421)+1</f>
        <v>4492</v>
      </c>
      <c r="B5422" s="8"/>
      <c r="C5422" s="9" t="str">
        <f t="shared" si="85"/>
        <v>Fore River Generating Station</v>
      </c>
      <c r="D5422" s="8"/>
      <c r="E5422" s="8"/>
      <c r="F5422" s="10"/>
      <c r="G5422" s="8">
        <v>55317</v>
      </c>
      <c r="H5422" s="8" t="s">
        <v>19097</v>
      </c>
      <c r="I5422" s="8" t="s">
        <v>883</v>
      </c>
      <c r="J5422" s="8">
        <v>59368</v>
      </c>
      <c r="K5422" s="8" t="s">
        <v>33804</v>
      </c>
    </row>
    <row r="5423" spans="1:11" x14ac:dyDescent="0.2">
      <c r="A5423" s="8">
        <f>MAX($A$2:$A5422)+1</f>
        <v>4493</v>
      </c>
      <c r="B5423" s="8"/>
      <c r="C5423" s="9" t="str">
        <f t="shared" si="85"/>
        <v>Athens Regional Medical Center</v>
      </c>
      <c r="D5423" s="8"/>
      <c r="E5423" s="8"/>
      <c r="F5423" s="10"/>
      <c r="G5423" s="8">
        <v>55319</v>
      </c>
      <c r="H5423" s="8" t="s">
        <v>664</v>
      </c>
      <c r="I5423" s="8" t="s">
        <v>664</v>
      </c>
      <c r="J5423" s="8">
        <v>38021</v>
      </c>
      <c r="K5423" s="8" t="s">
        <v>33804</v>
      </c>
    </row>
    <row r="5424" spans="1:11" x14ac:dyDescent="0.2">
      <c r="A5424" s="8">
        <f>MAX($A$2:$A5423)+1</f>
        <v>4494</v>
      </c>
      <c r="B5424" s="8"/>
      <c r="C5424" s="9" t="str">
        <f t="shared" si="85"/>
        <v>Wise County Power LLC</v>
      </c>
      <c r="D5424" s="8"/>
      <c r="E5424" s="8"/>
      <c r="F5424" s="10"/>
      <c r="G5424" s="8">
        <v>55320</v>
      </c>
      <c r="H5424" s="8" t="s">
        <v>19098</v>
      </c>
      <c r="I5424" s="8" t="s">
        <v>3896</v>
      </c>
      <c r="J5424" s="8">
        <v>21668</v>
      </c>
      <c r="K5424" s="8" t="s">
        <v>33804</v>
      </c>
    </row>
    <row r="5425" spans="1:11" x14ac:dyDescent="0.2">
      <c r="A5425" s="8">
        <f>MAX($A$2:$A5424)+1</f>
        <v>4495</v>
      </c>
      <c r="B5425" s="8"/>
      <c r="C5425" s="9" t="str">
        <f t="shared" si="85"/>
        <v>Baytown Energy Center</v>
      </c>
      <c r="D5425" s="8"/>
      <c r="E5425" s="8"/>
      <c r="F5425" s="10"/>
      <c r="G5425" s="8">
        <v>55327</v>
      </c>
      <c r="H5425" s="8" t="s">
        <v>19099</v>
      </c>
      <c r="I5425" s="8" t="s">
        <v>712</v>
      </c>
      <c r="J5425" s="8">
        <v>2838</v>
      </c>
      <c r="K5425" s="8" t="s">
        <v>33804</v>
      </c>
    </row>
    <row r="5426" spans="1:11" x14ac:dyDescent="0.2">
      <c r="A5426" s="8">
        <f>MAX($A$2:$A5425)+1</f>
        <v>4496</v>
      </c>
      <c r="B5426" s="8"/>
      <c r="C5426" s="9" t="str">
        <f t="shared" si="85"/>
        <v>Hermiston Power Partnership</v>
      </c>
      <c r="D5426" s="8"/>
      <c r="E5426" s="8"/>
      <c r="F5426" s="10"/>
      <c r="G5426" s="8">
        <v>55328</v>
      </c>
      <c r="H5426" s="8" t="s">
        <v>2101</v>
      </c>
      <c r="I5426" s="8" t="s">
        <v>2101</v>
      </c>
      <c r="J5426" s="8">
        <v>7869</v>
      </c>
      <c r="K5426" s="8" t="s">
        <v>33804</v>
      </c>
    </row>
    <row r="5427" spans="1:11" x14ac:dyDescent="0.2">
      <c r="A5427" s="8">
        <f>MAX($A$2:$A5426)+1</f>
        <v>4497</v>
      </c>
      <c r="B5427" s="8"/>
      <c r="C5427" s="9" t="str">
        <f t="shared" si="85"/>
        <v>Washington County Power LLC</v>
      </c>
      <c r="D5427" s="8"/>
      <c r="E5427" s="8"/>
      <c r="F5427" s="10"/>
      <c r="G5427" s="8">
        <v>55332</v>
      </c>
      <c r="H5427" s="8" t="s">
        <v>19100</v>
      </c>
      <c r="I5427" s="8" t="s">
        <v>3234</v>
      </c>
      <c r="J5427" s="8">
        <v>59416</v>
      </c>
      <c r="K5427" s="8" t="s">
        <v>33804</v>
      </c>
    </row>
    <row r="5428" spans="1:11" x14ac:dyDescent="0.2">
      <c r="A5428" s="8">
        <f>MAX($A$2:$A5427)+1</f>
        <v>4498</v>
      </c>
      <c r="B5428" s="8"/>
      <c r="C5428" s="9" t="str">
        <f t="shared" si="85"/>
        <v>Delta Energy Center</v>
      </c>
      <c r="D5428" s="8"/>
      <c r="E5428" s="8"/>
      <c r="F5428" s="10"/>
      <c r="G5428" s="8">
        <v>55333</v>
      </c>
      <c r="H5428" s="8" t="s">
        <v>19101</v>
      </c>
      <c r="I5428" s="8" t="s">
        <v>1571</v>
      </c>
      <c r="J5428" s="8">
        <v>5030</v>
      </c>
      <c r="K5428" s="8" t="s">
        <v>33804</v>
      </c>
    </row>
    <row r="5429" spans="1:11" x14ac:dyDescent="0.2">
      <c r="A5429" s="8">
        <f>MAX($A$2:$A5428)+1</f>
        <v>4499</v>
      </c>
      <c r="B5429" s="8"/>
      <c r="C5429" s="9" t="str">
        <f t="shared" si="85"/>
        <v>TalenEnergy Ironwood LLC</v>
      </c>
      <c r="D5429" s="8"/>
      <c r="E5429" s="8"/>
      <c r="F5429" s="10"/>
      <c r="G5429" s="8">
        <v>55337</v>
      </c>
      <c r="H5429" s="8" t="s">
        <v>3503</v>
      </c>
      <c r="I5429" s="8" t="s">
        <v>3503</v>
      </c>
      <c r="J5429" s="8">
        <v>58199</v>
      </c>
      <c r="K5429" s="8" t="s">
        <v>33804</v>
      </c>
    </row>
    <row r="5430" spans="1:11" x14ac:dyDescent="0.2">
      <c r="A5430" s="8">
        <f>MAX($A$2:$A5429)+1</f>
        <v>4500</v>
      </c>
      <c r="B5430" s="8"/>
      <c r="C5430" s="9" t="str">
        <f t="shared" si="85"/>
        <v>Dell Power Station</v>
      </c>
      <c r="D5430" s="8"/>
      <c r="E5430" s="8"/>
      <c r="F5430" s="10"/>
      <c r="G5430" s="8">
        <v>55340</v>
      </c>
      <c r="H5430" s="8" t="s">
        <v>19102</v>
      </c>
      <c r="I5430" s="8" t="s">
        <v>660</v>
      </c>
      <c r="J5430" s="8">
        <v>924</v>
      </c>
      <c r="K5430" s="8" t="s">
        <v>33804</v>
      </c>
    </row>
    <row r="5431" spans="1:11" x14ac:dyDescent="0.2">
      <c r="A5431" s="8">
        <f>MAX($A$2:$A5430)+1</f>
        <v>4501</v>
      </c>
      <c r="B5431" s="8"/>
      <c r="C5431" s="9" t="str">
        <f t="shared" si="85"/>
        <v>Woodstock Windfarm</v>
      </c>
      <c r="D5431" s="8"/>
      <c r="E5431" s="8"/>
      <c r="F5431" s="10"/>
      <c r="G5431" s="8">
        <v>55342</v>
      </c>
      <c r="H5431" s="8" t="s">
        <v>19103</v>
      </c>
      <c r="I5431" s="8" t="s">
        <v>3905</v>
      </c>
      <c r="J5431" s="8">
        <v>56894</v>
      </c>
      <c r="K5431" s="8" t="s">
        <v>33804</v>
      </c>
    </row>
    <row r="5432" spans="1:11" x14ac:dyDescent="0.2">
      <c r="A5432" s="8">
        <f>MAX($A$2:$A5431)+1</f>
        <v>4502</v>
      </c>
      <c r="B5432" s="8"/>
      <c r="C5432" s="9" t="str">
        <f t="shared" si="85"/>
        <v>Otay Mesa Generating Project</v>
      </c>
      <c r="D5432" s="8"/>
      <c r="E5432" s="8"/>
      <c r="F5432" s="10"/>
      <c r="G5432" s="8">
        <v>55345</v>
      </c>
      <c r="H5432" s="8" t="s">
        <v>19104</v>
      </c>
      <c r="I5432" s="8" t="s">
        <v>2874</v>
      </c>
      <c r="J5432" s="8">
        <v>14274</v>
      </c>
      <c r="K5432" s="8" t="s">
        <v>33804</v>
      </c>
    </row>
    <row r="5433" spans="1:11" x14ac:dyDescent="0.2">
      <c r="A5433" s="8">
        <f>MAX($A$2:$A5432)+1</f>
        <v>4503</v>
      </c>
      <c r="B5433" s="8"/>
      <c r="C5433" s="9" t="str">
        <f t="shared" si="85"/>
        <v>Armstrong</v>
      </c>
      <c r="D5433" s="8"/>
      <c r="E5433" s="8"/>
      <c r="F5433" s="10"/>
      <c r="G5433" s="8">
        <v>55347</v>
      </c>
      <c r="H5433" s="8" t="s">
        <v>19105</v>
      </c>
      <c r="I5433" s="8" t="s">
        <v>2244</v>
      </c>
      <c r="J5433" s="8">
        <v>56412</v>
      </c>
      <c r="K5433" s="8" t="s">
        <v>33804</v>
      </c>
    </row>
    <row r="5434" spans="1:11" x14ac:dyDescent="0.2">
      <c r="A5434" s="8">
        <f>MAX($A$2:$A5433)+1</f>
        <v>4504</v>
      </c>
      <c r="B5434" s="8"/>
      <c r="C5434" s="9" t="str">
        <f t="shared" si="85"/>
        <v>Troy Energy LLC</v>
      </c>
      <c r="D5434" s="8"/>
      <c r="E5434" s="8"/>
      <c r="F5434" s="10"/>
      <c r="G5434" s="8">
        <v>55348</v>
      </c>
      <c r="H5434" s="8" t="s">
        <v>3625</v>
      </c>
      <c r="I5434" s="8" t="s">
        <v>3625</v>
      </c>
      <c r="J5434" s="8">
        <v>56533</v>
      </c>
      <c r="K5434" s="8" t="s">
        <v>33804</v>
      </c>
    </row>
    <row r="5435" spans="1:11" x14ac:dyDescent="0.2">
      <c r="A5435" s="8">
        <f>MAX($A$2:$A5434)+1</f>
        <v>4505</v>
      </c>
      <c r="B5435" s="8"/>
      <c r="C5435" s="9" t="str">
        <f t="shared" si="85"/>
        <v>Pleasants Energy LLC</v>
      </c>
      <c r="D5435" s="8"/>
      <c r="E5435" s="8"/>
      <c r="F5435" s="10"/>
      <c r="G5435" s="8">
        <v>55349</v>
      </c>
      <c r="H5435" s="8" t="s">
        <v>2971</v>
      </c>
      <c r="I5435" s="8" t="s">
        <v>2971</v>
      </c>
      <c r="J5435" s="8">
        <v>55749</v>
      </c>
      <c r="K5435" s="8" t="s">
        <v>33804</v>
      </c>
    </row>
    <row r="5436" spans="1:11" x14ac:dyDescent="0.2">
      <c r="A5436" s="8">
        <f>MAX($A$2:$A5435)+1</f>
        <v>4506</v>
      </c>
      <c r="B5436" s="8"/>
      <c r="C5436" s="9" t="str">
        <f t="shared" si="85"/>
        <v>Lakota Ridge LLC</v>
      </c>
      <c r="D5436" s="8"/>
      <c r="E5436" s="8"/>
      <c r="F5436" s="10"/>
      <c r="G5436" s="8">
        <v>55353</v>
      </c>
      <c r="H5436" s="8" t="s">
        <v>19106</v>
      </c>
      <c r="I5436" s="8" t="s">
        <v>1742</v>
      </c>
      <c r="J5436" s="8">
        <v>59182</v>
      </c>
      <c r="K5436" s="8" t="s">
        <v>33804</v>
      </c>
    </row>
    <row r="5437" spans="1:11" x14ac:dyDescent="0.2">
      <c r="A5437" s="8">
        <f>MAX($A$2:$A5436)+1</f>
        <v>4507</v>
      </c>
      <c r="B5437" s="8"/>
      <c r="C5437" s="9" t="str">
        <f t="shared" si="85"/>
        <v>Shaokatan Hills LLC</v>
      </c>
      <c r="D5437" s="8"/>
      <c r="E5437" s="8"/>
      <c r="F5437" s="10"/>
      <c r="G5437" s="8">
        <v>55354</v>
      </c>
      <c r="H5437" s="8" t="s">
        <v>19107</v>
      </c>
      <c r="I5437" s="8" t="s">
        <v>1742</v>
      </c>
      <c r="J5437" s="8">
        <v>59182</v>
      </c>
      <c r="K5437" s="8" t="s">
        <v>33804</v>
      </c>
    </row>
    <row r="5438" spans="1:11" x14ac:dyDescent="0.2">
      <c r="A5438" s="8">
        <f>MAX($A$2:$A5437)+1</f>
        <v>4508</v>
      </c>
      <c r="B5438" s="8"/>
      <c r="C5438" s="9" t="str">
        <f t="shared" si="85"/>
        <v>Brazos Valley Generating Facility</v>
      </c>
      <c r="D5438" s="8"/>
      <c r="E5438" s="8"/>
      <c r="F5438" s="10"/>
      <c r="G5438" s="8">
        <v>55357</v>
      </c>
      <c r="H5438" s="8" t="s">
        <v>19108</v>
      </c>
      <c r="I5438" s="8" t="s">
        <v>811</v>
      </c>
      <c r="J5438" s="8">
        <v>2171</v>
      </c>
      <c r="K5438" s="8" t="s">
        <v>33804</v>
      </c>
    </row>
    <row r="5439" spans="1:11" x14ac:dyDescent="0.2">
      <c r="A5439" s="8">
        <f>MAX($A$2:$A5438)+1</f>
        <v>4509</v>
      </c>
      <c r="B5439" s="8"/>
      <c r="C5439" s="9" t="str">
        <f t="shared" si="85"/>
        <v>Cottonwood Energy Project</v>
      </c>
      <c r="D5439" s="8"/>
      <c r="E5439" s="8"/>
      <c r="F5439" s="10"/>
      <c r="G5439" s="8">
        <v>55358</v>
      </c>
      <c r="H5439" s="8" t="s">
        <v>19109</v>
      </c>
      <c r="I5439" s="8" t="s">
        <v>1475</v>
      </c>
      <c r="J5439" s="8">
        <v>4405</v>
      </c>
      <c r="K5439" s="8" t="s">
        <v>33804</v>
      </c>
    </row>
    <row r="5440" spans="1:11" x14ac:dyDescent="0.2">
      <c r="A5440" s="8">
        <f>MAX($A$2:$A5439)+1</f>
        <v>4510</v>
      </c>
      <c r="B5440" s="8"/>
      <c r="C5440" s="9" t="str">
        <f t="shared" si="85"/>
        <v>Exelon LaPorte Generating Station</v>
      </c>
      <c r="D5440" s="8"/>
      <c r="E5440" s="8"/>
      <c r="F5440" s="10"/>
      <c r="G5440" s="8">
        <v>55365</v>
      </c>
      <c r="H5440" s="8" t="s">
        <v>19110</v>
      </c>
      <c r="I5440" s="8" t="s">
        <v>1805</v>
      </c>
      <c r="J5440" s="8">
        <v>6035</v>
      </c>
      <c r="K5440" s="8" t="s">
        <v>33804</v>
      </c>
    </row>
    <row r="5441" spans="1:11" x14ac:dyDescent="0.2">
      <c r="A5441" s="8">
        <f>MAX($A$2:$A5440)+1</f>
        <v>4511</v>
      </c>
      <c r="B5441" s="8"/>
      <c r="C5441" s="9" t="str">
        <f t="shared" si="85"/>
        <v>West Texas Wind Energy LLC</v>
      </c>
      <c r="D5441" s="8"/>
      <c r="E5441" s="8"/>
      <c r="F5441" s="10"/>
      <c r="G5441" s="8">
        <v>55367</v>
      </c>
      <c r="H5441" s="8" t="s">
        <v>19111</v>
      </c>
      <c r="I5441" s="8" t="s">
        <v>3835</v>
      </c>
      <c r="J5441" s="8">
        <v>20424</v>
      </c>
      <c r="K5441" s="8" t="s">
        <v>33804</v>
      </c>
    </row>
    <row r="5442" spans="1:11" x14ac:dyDescent="0.2">
      <c r="A5442" s="8">
        <f>MAX($A$2:$A5441)+1</f>
        <v>4512</v>
      </c>
      <c r="B5442" s="8"/>
      <c r="C5442" s="9" t="str">
        <f t="shared" si="85"/>
        <v>Wethersfield Wind Farm</v>
      </c>
      <c r="D5442" s="8"/>
      <c r="E5442" s="8"/>
      <c r="F5442" s="10"/>
      <c r="G5442" s="8">
        <v>55368</v>
      </c>
      <c r="H5442" s="8" t="s">
        <v>19112</v>
      </c>
      <c r="I5442" s="8" t="s">
        <v>989</v>
      </c>
      <c r="J5442" s="8">
        <v>34688</v>
      </c>
      <c r="K5442" s="8" t="s">
        <v>33804</v>
      </c>
    </row>
    <row r="5443" spans="1:11" x14ac:dyDescent="0.2">
      <c r="A5443" s="8">
        <f>MAX($A$2:$A5442)+1</f>
        <v>4513</v>
      </c>
      <c r="B5443" s="8"/>
      <c r="C5443" s="9" t="str">
        <f t="shared" si="85"/>
        <v>Hamakua Energy Plant</v>
      </c>
      <c r="D5443" s="8"/>
      <c r="E5443" s="8"/>
      <c r="F5443" s="10"/>
      <c r="G5443" s="8">
        <v>55369</v>
      </c>
      <c r="H5443" s="8" t="s">
        <v>19113</v>
      </c>
      <c r="I5443" s="8" t="s">
        <v>2062</v>
      </c>
      <c r="J5443" s="8">
        <v>7972</v>
      </c>
      <c r="K5443" s="8" t="s">
        <v>33804</v>
      </c>
    </row>
    <row r="5444" spans="1:11" x14ac:dyDescent="0.2">
      <c r="A5444" s="8">
        <f>MAX($A$2:$A5443)+1</f>
        <v>4514</v>
      </c>
      <c r="B5444" s="8"/>
      <c r="C5444" s="9" t="str">
        <f t="shared" si="85"/>
        <v>Green Mountain Wind Farm</v>
      </c>
      <c r="D5444" s="8"/>
      <c r="E5444" s="8"/>
      <c r="F5444" s="10"/>
      <c r="G5444" s="8">
        <v>55370</v>
      </c>
      <c r="H5444" s="8" t="s">
        <v>19114</v>
      </c>
      <c r="I5444" s="8" t="s">
        <v>1904</v>
      </c>
      <c r="J5444" s="8">
        <v>6862</v>
      </c>
      <c r="K5444" s="8" t="s">
        <v>33804</v>
      </c>
    </row>
    <row r="5445" spans="1:11" x14ac:dyDescent="0.2">
      <c r="A5445" s="8">
        <f>MAX($A$2:$A5444)+1</f>
        <v>4515</v>
      </c>
      <c r="B5445" s="8"/>
      <c r="C5445" s="9" t="str">
        <f t="shared" si="85"/>
        <v>Harquahala Generating Project</v>
      </c>
      <c r="D5445" s="8"/>
      <c r="E5445" s="8"/>
      <c r="F5445" s="10"/>
      <c r="G5445" s="8">
        <v>55372</v>
      </c>
      <c r="H5445" s="8" t="s">
        <v>19115</v>
      </c>
      <c r="I5445" s="8" t="s">
        <v>2687</v>
      </c>
      <c r="J5445" s="8">
        <v>32790</v>
      </c>
      <c r="K5445" s="8" t="s">
        <v>33804</v>
      </c>
    </row>
    <row r="5446" spans="1:11" x14ac:dyDescent="0.2">
      <c r="A5446" s="8">
        <f>MAX($A$2:$A5445)+1</f>
        <v>4516</v>
      </c>
      <c r="B5446" s="8"/>
      <c r="C5446" s="9" t="str">
        <f t="shared" si="85"/>
        <v>Astoria Energy</v>
      </c>
      <c r="D5446" s="8"/>
      <c r="E5446" s="8"/>
      <c r="F5446" s="10"/>
      <c r="G5446" s="8">
        <v>55375</v>
      </c>
      <c r="H5446" s="8" t="s">
        <v>19116</v>
      </c>
      <c r="I5446" s="8" t="s">
        <v>662</v>
      </c>
      <c r="J5446" s="8">
        <v>22979</v>
      </c>
      <c r="K5446" s="8" t="s">
        <v>33804</v>
      </c>
    </row>
    <row r="5447" spans="1:11" x14ac:dyDescent="0.2">
      <c r="A5447" s="8">
        <f>MAX($A$2:$A5446)+1</f>
        <v>4517</v>
      </c>
      <c r="B5447" s="8"/>
      <c r="C5447" s="9" t="str">
        <f t="shared" si="85"/>
        <v>FirstEnergy Gans</v>
      </c>
      <c r="D5447" s="8"/>
      <c r="E5447" s="8"/>
      <c r="F5447" s="10"/>
      <c r="G5447" s="8">
        <v>55377</v>
      </c>
      <c r="H5447" s="8" t="s">
        <v>19117</v>
      </c>
      <c r="I5447" s="8" t="s">
        <v>569</v>
      </c>
      <c r="J5447" s="8">
        <v>23279</v>
      </c>
      <c r="K5447" s="8" t="s">
        <v>33804</v>
      </c>
    </row>
    <row r="5448" spans="1:11" x14ac:dyDescent="0.2">
      <c r="A5448" s="8">
        <f>MAX($A$2:$A5447)+1</f>
        <v>4518</v>
      </c>
      <c r="B5448" s="8"/>
      <c r="C5448" s="9" t="str">
        <f t="shared" ref="C5448:C5463" si="86">IF(H5448="",F5448,H5448)</f>
        <v>Union Power Partners LP</v>
      </c>
      <c r="D5448" s="8"/>
      <c r="E5448" s="8"/>
      <c r="F5448" s="10"/>
      <c r="G5448" s="8">
        <v>55380</v>
      </c>
      <c r="H5448" s="8" t="s">
        <v>3666</v>
      </c>
      <c r="I5448" s="8" t="s">
        <v>3666</v>
      </c>
      <c r="J5448" s="8">
        <v>54796</v>
      </c>
      <c r="K5448" s="8" t="s">
        <v>33804</v>
      </c>
    </row>
    <row r="5449" spans="1:11" x14ac:dyDescent="0.2">
      <c r="A5449" s="8">
        <f>MAX($A$2:$A5448)+1</f>
        <v>4519</v>
      </c>
      <c r="B5449" s="8"/>
      <c r="C5449" s="9" t="str">
        <f t="shared" si="86"/>
        <v>Commonwealth Chesapeake</v>
      </c>
      <c r="D5449" s="8"/>
      <c r="E5449" s="8"/>
      <c r="F5449" s="10"/>
      <c r="G5449" s="8">
        <v>55381</v>
      </c>
      <c r="H5449" s="8" t="s">
        <v>19118</v>
      </c>
      <c r="I5449" s="8" t="s">
        <v>1428</v>
      </c>
      <c r="J5449" s="8">
        <v>4194</v>
      </c>
      <c r="K5449" s="8" t="s">
        <v>33804</v>
      </c>
    </row>
    <row r="5450" spans="1:11" x14ac:dyDescent="0.2">
      <c r="A5450" s="8">
        <f>MAX($A$2:$A5449)+1</f>
        <v>4520</v>
      </c>
      <c r="B5450" s="8"/>
      <c r="C5450" s="9" t="str">
        <f t="shared" si="86"/>
        <v>Thomas A Smith Energy Facility</v>
      </c>
      <c r="D5450" s="8"/>
      <c r="E5450" s="8"/>
      <c r="F5450" s="10"/>
      <c r="G5450" s="8">
        <v>55382</v>
      </c>
      <c r="H5450" s="8" t="s">
        <v>19119</v>
      </c>
      <c r="I5450" s="8" t="s">
        <v>2833</v>
      </c>
      <c r="J5450" s="8">
        <v>13994</v>
      </c>
      <c r="K5450" s="8" t="s">
        <v>33804</v>
      </c>
    </row>
    <row r="5451" spans="1:11" x14ac:dyDescent="0.2">
      <c r="A5451" s="8">
        <f>MAX($A$2:$A5450)+1</f>
        <v>4521</v>
      </c>
      <c r="B5451" s="8"/>
      <c r="C5451" s="9" t="str">
        <f t="shared" si="86"/>
        <v>Columbia Energy Center (SC)</v>
      </c>
      <c r="D5451" s="8"/>
      <c r="E5451" s="8"/>
      <c r="F5451" s="10"/>
      <c r="G5451" s="8">
        <v>55386</v>
      </c>
      <c r="H5451" s="8" t="s">
        <v>19120</v>
      </c>
      <c r="I5451" s="8" t="s">
        <v>1424</v>
      </c>
      <c r="J5451" s="8">
        <v>4028</v>
      </c>
      <c r="K5451" s="8" t="s">
        <v>33804</v>
      </c>
    </row>
    <row r="5452" spans="1:11" x14ac:dyDescent="0.2">
      <c r="A5452" s="8">
        <f>MAX($A$2:$A5451)+1</f>
        <v>4522</v>
      </c>
      <c r="B5452" s="8"/>
      <c r="C5452" s="9" t="str">
        <f t="shared" si="86"/>
        <v>State Farm Insur Support Center Central</v>
      </c>
      <c r="D5452" s="8"/>
      <c r="E5452" s="8"/>
      <c r="F5452" s="10"/>
      <c r="G5452" s="8">
        <v>55390</v>
      </c>
      <c r="H5452" s="8" t="s">
        <v>19121</v>
      </c>
      <c r="I5452" s="8" t="s">
        <v>3400</v>
      </c>
      <c r="J5452" s="8">
        <v>18050</v>
      </c>
      <c r="K5452" s="8" t="s">
        <v>33804</v>
      </c>
    </row>
    <row r="5453" spans="1:11" x14ac:dyDescent="0.2">
      <c r="A5453" s="8">
        <f>MAX($A$2:$A5452)+1</f>
        <v>4523</v>
      </c>
      <c r="B5453" s="8"/>
      <c r="C5453" s="9" t="str">
        <f t="shared" si="86"/>
        <v>RockGen Energy Center</v>
      </c>
      <c r="D5453" s="8"/>
      <c r="E5453" s="8"/>
      <c r="F5453" s="10"/>
      <c r="G5453" s="8">
        <v>55391</v>
      </c>
      <c r="H5453" s="8" t="s">
        <v>19122</v>
      </c>
      <c r="I5453" s="8" t="s">
        <v>871</v>
      </c>
      <c r="J5453" s="8">
        <v>24121</v>
      </c>
      <c r="K5453" s="8" t="s">
        <v>33804</v>
      </c>
    </row>
    <row r="5454" spans="1:11" x14ac:dyDescent="0.2">
      <c r="A5454" s="8">
        <f>MAX($A$2:$A5453)+1</f>
        <v>4524</v>
      </c>
      <c r="B5454" s="8"/>
      <c r="C5454" s="9" t="str">
        <f t="shared" si="86"/>
        <v>Zion Energy Center</v>
      </c>
      <c r="D5454" s="8"/>
      <c r="E5454" s="8"/>
      <c r="F5454" s="10"/>
      <c r="G5454" s="8">
        <v>55392</v>
      </c>
      <c r="H5454" s="8" t="s">
        <v>19123</v>
      </c>
      <c r="I5454" s="8" t="s">
        <v>3937</v>
      </c>
      <c r="J5454" s="8">
        <v>21191</v>
      </c>
      <c r="K5454" s="8" t="s">
        <v>33804</v>
      </c>
    </row>
    <row r="5455" spans="1:11" x14ac:dyDescent="0.2">
      <c r="A5455" s="8">
        <f>MAX($A$2:$A5454)+1</f>
        <v>4525</v>
      </c>
      <c r="B5455" s="8"/>
      <c r="C5455" s="9" t="str">
        <f t="shared" si="86"/>
        <v>Metcalf Energy Center</v>
      </c>
      <c r="D5455" s="8"/>
      <c r="E5455" s="8"/>
      <c r="F5455" s="10"/>
      <c r="G5455" s="8">
        <v>55393</v>
      </c>
      <c r="H5455" s="8" t="s">
        <v>19124</v>
      </c>
      <c r="I5455" s="8" t="s">
        <v>876</v>
      </c>
      <c r="J5455" s="8">
        <v>2799</v>
      </c>
      <c r="K5455" s="8" t="s">
        <v>33804</v>
      </c>
    </row>
    <row r="5456" spans="1:11" x14ac:dyDescent="0.2">
      <c r="A5456" s="8">
        <f>MAX($A$2:$A5455)+1</f>
        <v>4526</v>
      </c>
      <c r="B5456" s="8"/>
      <c r="C5456" s="9" t="str">
        <f t="shared" si="86"/>
        <v>Green Power I</v>
      </c>
      <c r="D5456" s="8"/>
      <c r="E5456" s="8"/>
      <c r="F5456" s="10"/>
      <c r="G5456" s="8">
        <v>55396</v>
      </c>
      <c r="H5456" s="8" t="s">
        <v>19125</v>
      </c>
      <c r="I5456" s="8" t="s">
        <v>1887</v>
      </c>
      <c r="J5456" s="8">
        <v>49750</v>
      </c>
      <c r="K5456" s="8" t="s">
        <v>33804</v>
      </c>
    </row>
    <row r="5457" spans="1:11" x14ac:dyDescent="0.2">
      <c r="A5457" s="8">
        <f>MAX($A$2:$A5456)+1</f>
        <v>4527</v>
      </c>
      <c r="B5457" s="8"/>
      <c r="C5457" s="9" t="str">
        <f t="shared" si="86"/>
        <v>Elk Hills Power LLC</v>
      </c>
      <c r="D5457" s="8"/>
      <c r="E5457" s="8"/>
      <c r="F5457" s="10"/>
      <c r="G5457" s="8">
        <v>55400</v>
      </c>
      <c r="H5457" s="8" t="s">
        <v>1721</v>
      </c>
      <c r="I5457" s="8" t="s">
        <v>1721</v>
      </c>
      <c r="J5457" s="8">
        <v>34164</v>
      </c>
      <c r="K5457" s="8" t="s">
        <v>33804</v>
      </c>
    </row>
    <row r="5458" spans="1:11" x14ac:dyDescent="0.2">
      <c r="A5458" s="8">
        <f>MAX($A$2:$A5457)+1</f>
        <v>4528</v>
      </c>
      <c r="B5458" s="8"/>
      <c r="C5458" s="9" t="str">
        <f t="shared" si="86"/>
        <v>Rolling Hills Generating</v>
      </c>
      <c r="D5458" s="8"/>
      <c r="E5458" s="8"/>
      <c r="F5458" s="10"/>
      <c r="G5458" s="8">
        <v>55401</v>
      </c>
      <c r="H5458" s="8" t="s">
        <v>19126</v>
      </c>
      <c r="I5458" s="8" t="s">
        <v>3144</v>
      </c>
      <c r="J5458" s="8">
        <v>56558</v>
      </c>
      <c r="K5458" s="8" t="s">
        <v>33804</v>
      </c>
    </row>
    <row r="5459" spans="1:11" x14ac:dyDescent="0.2">
      <c r="A5459" s="8">
        <f>MAX($A$2:$A5458)+1</f>
        <v>4529</v>
      </c>
      <c r="B5459" s="8"/>
      <c r="C5459" s="9" t="str">
        <f t="shared" si="86"/>
        <v>Carville Energy LLC</v>
      </c>
      <c r="D5459" s="8"/>
      <c r="E5459" s="8"/>
      <c r="F5459" s="10"/>
      <c r="G5459" s="8">
        <v>55404</v>
      </c>
      <c r="H5459" s="8" t="s">
        <v>919</v>
      </c>
      <c r="I5459" s="8" t="s">
        <v>919</v>
      </c>
      <c r="J5459" s="8">
        <v>3131</v>
      </c>
      <c r="K5459" s="8" t="s">
        <v>33804</v>
      </c>
    </row>
    <row r="5460" spans="1:11" x14ac:dyDescent="0.2">
      <c r="A5460" s="8">
        <f>MAX($A$2:$A5459)+1</f>
        <v>4530</v>
      </c>
      <c r="B5460" s="8"/>
      <c r="C5460" s="9" t="str">
        <f t="shared" si="86"/>
        <v>Athens Generating Plant</v>
      </c>
      <c r="D5460" s="8"/>
      <c r="E5460" s="8"/>
      <c r="F5460" s="10"/>
      <c r="G5460" s="8">
        <v>55405</v>
      </c>
      <c r="H5460" s="8" t="s">
        <v>19127</v>
      </c>
      <c r="I5460" s="8" t="s">
        <v>2679</v>
      </c>
      <c r="J5460" s="8">
        <v>32173</v>
      </c>
      <c r="K5460" s="8" t="s">
        <v>33804</v>
      </c>
    </row>
    <row r="5461" spans="1:11" x14ac:dyDescent="0.2">
      <c r="A5461" s="8">
        <f>MAX($A$2:$A5460)+1</f>
        <v>4531</v>
      </c>
      <c r="B5461" s="8"/>
      <c r="C5461" s="9" t="str">
        <f t="shared" si="86"/>
        <v>Effingham County Power Project</v>
      </c>
      <c r="D5461" s="8"/>
      <c r="E5461" s="8"/>
      <c r="F5461" s="10"/>
      <c r="G5461" s="8">
        <v>55406</v>
      </c>
      <c r="H5461" s="8" t="s">
        <v>19128</v>
      </c>
      <c r="I5461" s="8" t="s">
        <v>3230</v>
      </c>
      <c r="J5461" s="8">
        <v>59423</v>
      </c>
      <c r="K5461" s="8" t="s">
        <v>33804</v>
      </c>
    </row>
    <row r="5462" spans="1:11" x14ac:dyDescent="0.2">
      <c r="A5462" s="8">
        <f>MAX($A$2:$A5461)+1</f>
        <v>4532</v>
      </c>
      <c r="B5462" s="8"/>
      <c r="C5462" s="9" t="str">
        <f t="shared" si="86"/>
        <v>Calhoun Energy Center</v>
      </c>
      <c r="D5462" s="8"/>
      <c r="E5462" s="8"/>
      <c r="F5462" s="10"/>
      <c r="G5462" s="8">
        <v>55409</v>
      </c>
      <c r="H5462" s="8" t="s">
        <v>19129</v>
      </c>
      <c r="I5462" s="8" t="s">
        <v>860</v>
      </c>
      <c r="J5462" s="8">
        <v>34028</v>
      </c>
      <c r="K5462" s="8" t="s">
        <v>33804</v>
      </c>
    </row>
    <row r="5463" spans="1:11" x14ac:dyDescent="0.2">
      <c r="A5463" s="8">
        <f>MAX($A$2:$A5462)+1</f>
        <v>4533</v>
      </c>
      <c r="B5463" s="8"/>
      <c r="C5463" s="9" t="str">
        <f t="shared" si="86"/>
        <v>Hillabee Energy Center</v>
      </c>
      <c r="D5463" s="8"/>
      <c r="E5463" s="8"/>
      <c r="F5463" s="10"/>
      <c r="G5463" s="8">
        <v>55411</v>
      </c>
      <c r="H5463" s="8" t="s">
        <v>19130</v>
      </c>
      <c r="I5463" s="8" t="s">
        <v>962</v>
      </c>
      <c r="J5463" s="8">
        <v>55987</v>
      </c>
      <c r="K5463" s="8" t="s">
        <v>33804</v>
      </c>
    </row>
    <row r="5464" spans="1:11" x14ac:dyDescent="0.2">
      <c r="A5464" s="8">
        <f>MAX($A$2:$A5463)+1</f>
        <v>4534</v>
      </c>
      <c r="B5464" s="8"/>
      <c r="C5464" s="9" t="str">
        <f>IF(H5464="",#REF!,H5464)</f>
        <v>Osprey Energy Center Power Plant</v>
      </c>
      <c r="D5464" s="8">
        <v>55</v>
      </c>
      <c r="E5464" s="8" t="s">
        <v>19132</v>
      </c>
      <c r="F5464" s="10" t="s">
        <v>19133</v>
      </c>
      <c r="G5464" s="8">
        <v>55412</v>
      </c>
      <c r="H5464" s="8" t="s">
        <v>19131</v>
      </c>
      <c r="I5464" s="8" t="s">
        <v>2870</v>
      </c>
      <c r="J5464" s="8">
        <v>54693</v>
      </c>
      <c r="K5464" s="8" t="s">
        <v>33808</v>
      </c>
    </row>
    <row r="5465" spans="1:11" x14ac:dyDescent="0.2">
      <c r="A5465" s="8">
        <f>MAX($A$2:$A5464)+1</f>
        <v>4535</v>
      </c>
      <c r="B5465" s="8"/>
      <c r="C5465" s="9" t="str">
        <f t="shared" ref="C5465:C5528" si="87">IF(H5465="",F5465,H5465)</f>
        <v>Shady Hills Generating Station</v>
      </c>
      <c r="D5465" s="8"/>
      <c r="E5465" s="8"/>
      <c r="F5465" s="10"/>
      <c r="G5465" s="8">
        <v>55414</v>
      </c>
      <c r="H5465" s="8" t="s">
        <v>19134</v>
      </c>
      <c r="I5465" s="8" t="s">
        <v>3244</v>
      </c>
      <c r="J5465" s="8">
        <v>40192</v>
      </c>
      <c r="K5465" s="8" t="s">
        <v>33804</v>
      </c>
    </row>
    <row r="5466" spans="1:11" x14ac:dyDescent="0.2">
      <c r="A5466" s="8">
        <f>MAX($A$2:$A5465)+1</f>
        <v>4536</v>
      </c>
      <c r="B5466" s="8"/>
      <c r="C5466" s="9" t="str">
        <f t="shared" si="87"/>
        <v>Vandolah Power Station</v>
      </c>
      <c r="D5466" s="8"/>
      <c r="E5466" s="8"/>
      <c r="F5466" s="10"/>
      <c r="G5466" s="8">
        <v>55415</v>
      </c>
      <c r="H5466" s="8" t="s">
        <v>19135</v>
      </c>
      <c r="I5466" s="8" t="s">
        <v>3752</v>
      </c>
      <c r="J5466" s="8">
        <v>39125</v>
      </c>
      <c r="K5466" s="8" t="s">
        <v>33804</v>
      </c>
    </row>
    <row r="5467" spans="1:11" x14ac:dyDescent="0.2">
      <c r="A5467" s="8">
        <f>MAX($A$2:$A5466)+1</f>
        <v>4537</v>
      </c>
      <c r="B5467" s="8"/>
      <c r="C5467" s="9" t="str">
        <f t="shared" si="87"/>
        <v>Plaquemine Cogeneration Plant</v>
      </c>
      <c r="D5467" s="8"/>
      <c r="E5467" s="8"/>
      <c r="F5467" s="10"/>
      <c r="G5467" s="8">
        <v>55419</v>
      </c>
      <c r="H5467" s="8" t="s">
        <v>19136</v>
      </c>
      <c r="I5467" s="8" t="s">
        <v>1626</v>
      </c>
      <c r="J5467" s="8">
        <v>5347</v>
      </c>
      <c r="K5467" s="8" t="s">
        <v>33804</v>
      </c>
    </row>
    <row r="5468" spans="1:11" x14ac:dyDescent="0.2">
      <c r="A5468" s="8">
        <f>MAX($A$2:$A5467)+1</f>
        <v>4538</v>
      </c>
      <c r="B5468" s="8"/>
      <c r="C5468" s="9" t="str">
        <f t="shared" si="87"/>
        <v>Kentucky Mills</v>
      </c>
      <c r="D5468" s="8"/>
      <c r="E5468" s="8"/>
      <c r="F5468" s="10"/>
      <c r="G5468" s="8">
        <v>55429</v>
      </c>
      <c r="H5468" s="8" t="s">
        <v>19137</v>
      </c>
      <c r="I5468" s="8" t="s">
        <v>1620</v>
      </c>
      <c r="J5468" s="8">
        <v>55839</v>
      </c>
      <c r="K5468" s="8" t="s">
        <v>33804</v>
      </c>
    </row>
    <row r="5469" spans="1:11" x14ac:dyDescent="0.2">
      <c r="A5469" s="8">
        <f>MAX($A$2:$A5468)+1</f>
        <v>4539</v>
      </c>
      <c r="B5469" s="8"/>
      <c r="C5469" s="9" t="str">
        <f t="shared" si="87"/>
        <v>Bayou Cove Peaking Power</v>
      </c>
      <c r="D5469" s="8"/>
      <c r="E5469" s="8"/>
      <c r="F5469" s="10"/>
      <c r="G5469" s="8">
        <v>55433</v>
      </c>
      <c r="H5469" s="8" t="s">
        <v>19138</v>
      </c>
      <c r="I5469" s="8" t="s">
        <v>2806</v>
      </c>
      <c r="J5469" s="8">
        <v>13908</v>
      </c>
      <c r="K5469" s="8" t="s">
        <v>33804</v>
      </c>
    </row>
    <row r="5470" spans="1:11" x14ac:dyDescent="0.2">
      <c r="A5470" s="8">
        <f>MAX($A$2:$A5469)+1</f>
        <v>4540</v>
      </c>
      <c r="B5470" s="8"/>
      <c r="C5470" s="9" t="str">
        <f t="shared" si="87"/>
        <v>Tenaska Virginia Generating Station</v>
      </c>
      <c r="D5470" s="8"/>
      <c r="E5470" s="8"/>
      <c r="F5470" s="10"/>
      <c r="G5470" s="8">
        <v>55439</v>
      </c>
      <c r="H5470" s="8" t="s">
        <v>19139</v>
      </c>
      <c r="I5470" s="8" t="s">
        <v>3531</v>
      </c>
      <c r="J5470" s="8">
        <v>18569</v>
      </c>
      <c r="K5470" s="8" t="s">
        <v>33804</v>
      </c>
    </row>
    <row r="5471" spans="1:11" x14ac:dyDescent="0.2">
      <c r="A5471" s="8">
        <f>MAX($A$2:$A5470)+1</f>
        <v>4541</v>
      </c>
      <c r="B5471" s="8"/>
      <c r="C5471" s="9" t="str">
        <f t="shared" si="87"/>
        <v>Tenaska Central Alabama Generating Stn</v>
      </c>
      <c r="D5471" s="8"/>
      <c r="E5471" s="8"/>
      <c r="F5471" s="10"/>
      <c r="G5471" s="8">
        <v>55440</v>
      </c>
      <c r="H5471" s="8" t="s">
        <v>19140</v>
      </c>
      <c r="I5471" s="8" t="s">
        <v>3526</v>
      </c>
      <c r="J5471" s="8">
        <v>18835</v>
      </c>
      <c r="K5471" s="8" t="s">
        <v>33804</v>
      </c>
    </row>
    <row r="5472" spans="1:11" x14ac:dyDescent="0.2">
      <c r="A5472" s="8">
        <f>MAX($A$2:$A5471)+1</f>
        <v>4542</v>
      </c>
      <c r="B5472" s="8"/>
      <c r="C5472" s="9" t="str">
        <f t="shared" si="87"/>
        <v>Columbia Energy Center</v>
      </c>
      <c r="D5472" s="8"/>
      <c r="E5472" s="8"/>
      <c r="F5472" s="10"/>
      <c r="G5472" s="8">
        <v>55447</v>
      </c>
      <c r="H5472" s="8" t="s">
        <v>19141</v>
      </c>
      <c r="I5472" s="8" t="s">
        <v>1074</v>
      </c>
      <c r="J5472" s="8">
        <v>4045</v>
      </c>
      <c r="K5472" s="8" t="s">
        <v>33804</v>
      </c>
    </row>
    <row r="5473" spans="1:11" x14ac:dyDescent="0.2">
      <c r="A5473" s="8">
        <f>MAX($A$2:$A5472)+1</f>
        <v>4543</v>
      </c>
      <c r="B5473" s="8"/>
      <c r="C5473" s="9" t="str">
        <f t="shared" si="87"/>
        <v>Magnolia Power Plant</v>
      </c>
      <c r="D5473" s="8"/>
      <c r="E5473" s="8"/>
      <c r="F5473" s="10"/>
      <c r="G5473" s="8">
        <v>55451</v>
      </c>
      <c r="H5473" s="8" t="s">
        <v>19142</v>
      </c>
      <c r="I5473" s="8" t="s">
        <v>3533</v>
      </c>
      <c r="J5473" s="8">
        <v>18642</v>
      </c>
      <c r="K5473" s="8" t="s">
        <v>33804</v>
      </c>
    </row>
    <row r="5474" spans="1:11" x14ac:dyDescent="0.2">
      <c r="A5474" s="8">
        <f>MAX($A$2:$A5473)+1</f>
        <v>4544</v>
      </c>
      <c r="B5474" s="8"/>
      <c r="C5474" s="9" t="str">
        <f t="shared" si="87"/>
        <v>Fountain Valley Power Facility</v>
      </c>
      <c r="D5474" s="8"/>
      <c r="E5474" s="8"/>
      <c r="F5474" s="10"/>
      <c r="G5474" s="8">
        <v>55453</v>
      </c>
      <c r="H5474" s="8" t="s">
        <v>19143</v>
      </c>
      <c r="I5474" s="8" t="s">
        <v>1872</v>
      </c>
      <c r="J5474" s="8">
        <v>6632</v>
      </c>
      <c r="K5474" s="8" t="s">
        <v>33804</v>
      </c>
    </row>
    <row r="5475" spans="1:11" x14ac:dyDescent="0.2">
      <c r="A5475" s="8">
        <f>MAX($A$2:$A5474)+1</f>
        <v>4545</v>
      </c>
      <c r="B5475" s="8"/>
      <c r="C5475" s="9" t="str">
        <f t="shared" si="87"/>
        <v>Deer Park Energy Center</v>
      </c>
      <c r="D5475" s="8"/>
      <c r="E5475" s="8"/>
      <c r="F5475" s="10"/>
      <c r="G5475" s="8">
        <v>55464</v>
      </c>
      <c r="H5475" s="8" t="s">
        <v>1564</v>
      </c>
      <c r="I5475" s="8" t="s">
        <v>1564</v>
      </c>
      <c r="J5475" s="8">
        <v>4994</v>
      </c>
      <c r="K5475" s="8" t="s">
        <v>33804</v>
      </c>
    </row>
    <row r="5476" spans="1:11" x14ac:dyDescent="0.2">
      <c r="A5476" s="8">
        <f>MAX($A$2:$A5475)+1</f>
        <v>4546</v>
      </c>
      <c r="B5476" s="8"/>
      <c r="C5476" s="9" t="str">
        <f t="shared" si="87"/>
        <v>Green Power 2</v>
      </c>
      <c r="D5476" s="8"/>
      <c r="E5476" s="8"/>
      <c r="F5476" s="10"/>
      <c r="G5476" s="8">
        <v>55470</v>
      </c>
      <c r="H5476" s="8" t="s">
        <v>19144</v>
      </c>
      <c r="I5476" s="8" t="s">
        <v>3344</v>
      </c>
      <c r="J5476" s="8">
        <v>17566</v>
      </c>
      <c r="K5476" s="8" t="s">
        <v>33804</v>
      </c>
    </row>
    <row r="5477" spans="1:11" x14ac:dyDescent="0.2">
      <c r="A5477" s="8">
        <f>MAX($A$2:$A5476)+1</f>
        <v>4547</v>
      </c>
      <c r="B5477" s="8"/>
      <c r="C5477" s="9" t="str">
        <f t="shared" si="87"/>
        <v>Forney Energy Center</v>
      </c>
      <c r="D5477" s="8"/>
      <c r="E5477" s="8"/>
      <c r="F5477" s="10"/>
      <c r="G5477" s="8">
        <v>55480</v>
      </c>
      <c r="H5477" s="8" t="s">
        <v>19145</v>
      </c>
      <c r="I5477" s="8" t="s">
        <v>1914</v>
      </c>
      <c r="J5477" s="8">
        <v>6844</v>
      </c>
      <c r="K5477" s="8" t="s">
        <v>33804</v>
      </c>
    </row>
    <row r="5478" spans="1:11" x14ac:dyDescent="0.2">
      <c r="A5478" s="8">
        <f>MAX($A$2:$A5477)+1</f>
        <v>4548</v>
      </c>
      <c r="B5478" s="8"/>
      <c r="C5478" s="9" t="str">
        <f t="shared" si="87"/>
        <v>Mesquite Generating Station Block 2</v>
      </c>
      <c r="D5478" s="8"/>
      <c r="E5478" s="8"/>
      <c r="F5478" s="10"/>
      <c r="G5478" s="8">
        <v>55481</v>
      </c>
      <c r="H5478" s="8" t="s">
        <v>19146</v>
      </c>
      <c r="I5478" s="8" t="s">
        <v>896</v>
      </c>
      <c r="J5478" s="8">
        <v>59532</v>
      </c>
      <c r="K5478" s="8" t="s">
        <v>33804</v>
      </c>
    </row>
    <row r="5479" spans="1:11" x14ac:dyDescent="0.2">
      <c r="A5479" s="8">
        <f>MAX($A$2:$A5478)+1</f>
        <v>4549</v>
      </c>
      <c r="B5479" s="8"/>
      <c r="C5479" s="9" t="str">
        <f t="shared" si="87"/>
        <v>Blackburn Landfill Co-Generation</v>
      </c>
      <c r="D5479" s="8"/>
      <c r="E5479" s="8"/>
      <c r="F5479" s="10"/>
      <c r="G5479" s="8">
        <v>55488</v>
      </c>
      <c r="H5479" s="8" t="s">
        <v>19147</v>
      </c>
      <c r="I5479" s="8" t="s">
        <v>929</v>
      </c>
      <c r="J5479" s="8">
        <v>3057</v>
      </c>
      <c r="K5479" s="8" t="s">
        <v>33804</v>
      </c>
    </row>
    <row r="5480" spans="1:11" x14ac:dyDescent="0.2">
      <c r="A5480" s="8">
        <f>MAX($A$2:$A5479)+1</f>
        <v>4550</v>
      </c>
      <c r="B5480" s="8"/>
      <c r="C5480" s="9" t="str">
        <f t="shared" si="87"/>
        <v>Tri Center Naniwa Energy</v>
      </c>
      <c r="D5480" s="8"/>
      <c r="E5480" s="8"/>
      <c r="F5480" s="10"/>
      <c r="G5480" s="8">
        <v>55494</v>
      </c>
      <c r="H5480" s="8" t="s">
        <v>19148</v>
      </c>
      <c r="I5480" s="8" t="s">
        <v>2655</v>
      </c>
      <c r="J5480" s="8">
        <v>13193</v>
      </c>
      <c r="K5480" s="8" t="s">
        <v>33804</v>
      </c>
    </row>
    <row r="5481" spans="1:11" x14ac:dyDescent="0.2">
      <c r="A5481" s="8">
        <f>MAX($A$2:$A5480)+1</f>
        <v>4551</v>
      </c>
      <c r="B5481" s="8"/>
      <c r="C5481" s="9" t="str">
        <f t="shared" si="87"/>
        <v>CalPeak Power Vaca Dixon Peaker Plant</v>
      </c>
      <c r="D5481" s="8"/>
      <c r="E5481" s="8"/>
      <c r="F5481" s="10"/>
      <c r="G5481" s="8">
        <v>55499</v>
      </c>
      <c r="H5481" s="8" t="s">
        <v>19149</v>
      </c>
      <c r="I5481" s="8" t="s">
        <v>870</v>
      </c>
      <c r="J5481" s="8">
        <v>59527</v>
      </c>
      <c r="K5481" s="8" t="s">
        <v>33804</v>
      </c>
    </row>
    <row r="5482" spans="1:11" x14ac:dyDescent="0.2">
      <c r="A5482" s="8">
        <f>MAX($A$2:$A5481)+1</f>
        <v>4552</v>
      </c>
      <c r="B5482" s="8"/>
      <c r="C5482" s="9" t="str">
        <f t="shared" si="87"/>
        <v>Kiamichi Energy Facility</v>
      </c>
      <c r="D5482" s="8"/>
      <c r="E5482" s="8"/>
      <c r="F5482" s="10"/>
      <c r="G5482" s="8">
        <v>55501</v>
      </c>
      <c r="H5482" s="8" t="s">
        <v>19150</v>
      </c>
      <c r="I5482" s="8" t="s">
        <v>2321</v>
      </c>
      <c r="J5482" s="8">
        <v>10362</v>
      </c>
      <c r="K5482" s="8" t="s">
        <v>33804</v>
      </c>
    </row>
    <row r="5483" spans="1:11" x14ac:dyDescent="0.2">
      <c r="A5483" s="8">
        <f>MAX($A$2:$A5482)+1</f>
        <v>4553</v>
      </c>
      <c r="B5483" s="8"/>
      <c r="C5483" s="9" t="str">
        <f t="shared" si="87"/>
        <v>Limon Generating Station</v>
      </c>
      <c r="D5483" s="8"/>
      <c r="E5483" s="8"/>
      <c r="F5483" s="10"/>
      <c r="G5483" s="8">
        <v>55504</v>
      </c>
      <c r="H5483" s="8" t="s">
        <v>19151</v>
      </c>
      <c r="I5483" s="8" t="s">
        <v>3617</v>
      </c>
      <c r="J5483" s="8">
        <v>30151</v>
      </c>
      <c r="K5483" s="8" t="s">
        <v>33804</v>
      </c>
    </row>
    <row r="5484" spans="1:11" x14ac:dyDescent="0.2">
      <c r="A5484" s="8">
        <f>MAX($A$2:$A5483)+1</f>
        <v>4554</v>
      </c>
      <c r="B5484" s="8"/>
      <c r="C5484" s="9" t="str">
        <f t="shared" si="87"/>
        <v>Frank Knutson</v>
      </c>
      <c r="D5484" s="8"/>
      <c r="E5484" s="8"/>
      <c r="F5484" s="10"/>
      <c r="G5484" s="8">
        <v>55505</v>
      </c>
      <c r="H5484" s="8" t="s">
        <v>19152</v>
      </c>
      <c r="I5484" s="8" t="s">
        <v>3617</v>
      </c>
      <c r="J5484" s="8">
        <v>30151</v>
      </c>
      <c r="K5484" s="8" t="s">
        <v>33804</v>
      </c>
    </row>
    <row r="5485" spans="1:11" x14ac:dyDescent="0.2">
      <c r="A5485" s="8">
        <f>MAX($A$2:$A5484)+1</f>
        <v>4555</v>
      </c>
      <c r="B5485" s="8"/>
      <c r="C5485" s="9" t="str">
        <f t="shared" si="87"/>
        <v>CalPeak Power Panoche Peaker Plant</v>
      </c>
      <c r="D5485" s="8"/>
      <c r="E5485" s="8"/>
      <c r="F5485" s="10"/>
      <c r="G5485" s="8">
        <v>55508</v>
      </c>
      <c r="H5485" s="8" t="s">
        <v>19153</v>
      </c>
      <c r="I5485" s="8" t="s">
        <v>870</v>
      </c>
      <c r="J5485" s="8">
        <v>59527</v>
      </c>
      <c r="K5485" s="8" t="s">
        <v>33804</v>
      </c>
    </row>
    <row r="5486" spans="1:11" x14ac:dyDescent="0.2">
      <c r="A5486" s="8">
        <f>MAX($A$2:$A5485)+1</f>
        <v>4556</v>
      </c>
      <c r="B5486" s="8"/>
      <c r="C5486" s="9" t="str">
        <f t="shared" si="87"/>
        <v>CalPeak Power Border Peaker Plant</v>
      </c>
      <c r="D5486" s="8"/>
      <c r="E5486" s="8"/>
      <c r="F5486" s="10"/>
      <c r="G5486" s="8">
        <v>55510</v>
      </c>
      <c r="H5486" s="8" t="s">
        <v>19154</v>
      </c>
      <c r="I5486" s="8" t="s">
        <v>870</v>
      </c>
      <c r="J5486" s="8">
        <v>59527</v>
      </c>
      <c r="K5486" s="8" t="s">
        <v>33804</v>
      </c>
    </row>
    <row r="5487" spans="1:11" x14ac:dyDescent="0.2">
      <c r="A5487" s="8">
        <f>MAX($A$2:$A5486)+1</f>
        <v>4557</v>
      </c>
      <c r="B5487" s="8"/>
      <c r="C5487" s="9" t="str">
        <f t="shared" si="87"/>
        <v>CalPeak Power Enterprise Peaker Plant</v>
      </c>
      <c r="D5487" s="8"/>
      <c r="E5487" s="8"/>
      <c r="F5487" s="10"/>
      <c r="G5487" s="8">
        <v>55513</v>
      </c>
      <c r="H5487" s="8" t="s">
        <v>19155</v>
      </c>
      <c r="I5487" s="8" t="s">
        <v>870</v>
      </c>
      <c r="J5487" s="8">
        <v>59527</v>
      </c>
      <c r="K5487" s="8" t="s">
        <v>33804</v>
      </c>
    </row>
    <row r="5488" spans="1:11" x14ac:dyDescent="0.2">
      <c r="A5488" s="8">
        <f>MAX($A$2:$A5487)+1</f>
        <v>4558</v>
      </c>
      <c r="B5488" s="8"/>
      <c r="C5488" s="9" t="str">
        <f t="shared" si="87"/>
        <v>Apex Generating Station</v>
      </c>
      <c r="D5488" s="8"/>
      <c r="E5488" s="8"/>
      <c r="F5488" s="10"/>
      <c r="G5488" s="8">
        <v>55514</v>
      </c>
      <c r="H5488" s="8" t="s">
        <v>19156</v>
      </c>
      <c r="I5488" s="8" t="s">
        <v>2412</v>
      </c>
      <c r="J5488" s="8">
        <v>11208</v>
      </c>
      <c r="K5488" s="8" t="s">
        <v>33804</v>
      </c>
    </row>
    <row r="5489" spans="1:11" x14ac:dyDescent="0.2">
      <c r="A5489" s="8">
        <f>MAX($A$2:$A5488)+1</f>
        <v>4559</v>
      </c>
      <c r="B5489" s="8"/>
      <c r="C5489" s="9" t="str">
        <f t="shared" si="87"/>
        <v>Fayette Energy Facility</v>
      </c>
      <c r="D5489" s="8"/>
      <c r="E5489" s="8"/>
      <c r="F5489" s="10"/>
      <c r="G5489" s="8">
        <v>55516</v>
      </c>
      <c r="H5489" s="8" t="s">
        <v>19157</v>
      </c>
      <c r="I5489" s="8" t="s">
        <v>1662</v>
      </c>
      <c r="J5489" s="8">
        <v>59923</v>
      </c>
      <c r="K5489" s="8" t="s">
        <v>33804</v>
      </c>
    </row>
    <row r="5490" spans="1:11" x14ac:dyDescent="0.2">
      <c r="A5490" s="8">
        <f>MAX($A$2:$A5489)+1</f>
        <v>4560</v>
      </c>
      <c r="B5490" s="8"/>
      <c r="C5490" s="9" t="str">
        <f t="shared" si="87"/>
        <v>Wallingford Energy</v>
      </c>
      <c r="D5490" s="8"/>
      <c r="E5490" s="8"/>
      <c r="F5490" s="10"/>
      <c r="G5490" s="8">
        <v>55517</v>
      </c>
      <c r="H5490" s="8" t="s">
        <v>19158</v>
      </c>
      <c r="I5490" s="8" t="s">
        <v>3794</v>
      </c>
      <c r="J5490" s="8">
        <v>56927</v>
      </c>
      <c r="K5490" s="8" t="s">
        <v>33804</v>
      </c>
    </row>
    <row r="5491" spans="1:11" x14ac:dyDescent="0.2">
      <c r="A5491" s="8">
        <f>MAX($A$2:$A5490)+1</f>
        <v>4561</v>
      </c>
      <c r="B5491" s="8"/>
      <c r="C5491" s="9" t="str">
        <f t="shared" si="87"/>
        <v>High Desert Power Plant</v>
      </c>
      <c r="D5491" s="8"/>
      <c r="E5491" s="8"/>
      <c r="F5491" s="10"/>
      <c r="G5491" s="8">
        <v>55518</v>
      </c>
      <c r="H5491" s="8" t="s">
        <v>19159</v>
      </c>
      <c r="I5491" s="8" t="s">
        <v>2107</v>
      </c>
      <c r="J5491" s="8">
        <v>56559</v>
      </c>
      <c r="K5491" s="8" t="s">
        <v>33804</v>
      </c>
    </row>
    <row r="5492" spans="1:11" x14ac:dyDescent="0.2">
      <c r="A5492" s="8">
        <f>MAX($A$2:$A5491)+1</f>
        <v>4562</v>
      </c>
      <c r="B5492" s="8"/>
      <c r="C5492" s="9" t="str">
        <f t="shared" si="87"/>
        <v>York Energy Center</v>
      </c>
      <c r="D5492" s="8"/>
      <c r="E5492" s="8"/>
      <c r="F5492" s="10"/>
      <c r="G5492" s="8">
        <v>55524</v>
      </c>
      <c r="H5492" s="8" t="s">
        <v>19160</v>
      </c>
      <c r="I5492" s="8" t="s">
        <v>887</v>
      </c>
      <c r="J5492" s="8">
        <v>56608</v>
      </c>
      <c r="K5492" s="8" t="s">
        <v>33804</v>
      </c>
    </row>
    <row r="5493" spans="1:11" x14ac:dyDescent="0.2">
      <c r="A5493" s="8">
        <f>MAX($A$2:$A5492)+1</f>
        <v>4563</v>
      </c>
      <c r="B5493" s="8"/>
      <c r="C5493" s="9" t="str">
        <f t="shared" si="87"/>
        <v>MMSD South Shore Wastewater</v>
      </c>
      <c r="D5493" s="8"/>
      <c r="E5493" s="8"/>
      <c r="F5493" s="10"/>
      <c r="G5493" s="8">
        <v>55525</v>
      </c>
      <c r="H5493" s="8" t="s">
        <v>19161</v>
      </c>
      <c r="I5493" s="8" t="s">
        <v>2569</v>
      </c>
      <c r="J5493" s="8">
        <v>12619</v>
      </c>
      <c r="K5493" s="8" t="s">
        <v>33804</v>
      </c>
    </row>
    <row r="5494" spans="1:11" x14ac:dyDescent="0.2">
      <c r="A5494" s="8">
        <f>MAX($A$2:$A5493)+1</f>
        <v>4564</v>
      </c>
      <c r="B5494" s="8"/>
      <c r="C5494" s="9" t="str">
        <f t="shared" si="87"/>
        <v>Atascosita</v>
      </c>
      <c r="D5494" s="8"/>
      <c r="E5494" s="8"/>
      <c r="F5494" s="10"/>
      <c r="G5494" s="8">
        <v>55526</v>
      </c>
      <c r="H5494" s="8" t="s">
        <v>19162</v>
      </c>
      <c r="I5494" s="8" t="s">
        <v>3648</v>
      </c>
      <c r="J5494" s="8">
        <v>56772</v>
      </c>
      <c r="K5494" s="8" t="s">
        <v>33804</v>
      </c>
    </row>
    <row r="5495" spans="1:11" x14ac:dyDescent="0.2">
      <c r="A5495" s="8">
        <f>MAX($A$2:$A5494)+1</f>
        <v>4565</v>
      </c>
      <c r="B5495" s="8"/>
      <c r="C5495" s="9" t="str">
        <f t="shared" si="87"/>
        <v>Water Filter Plant #2</v>
      </c>
      <c r="D5495" s="8"/>
      <c r="E5495" s="8"/>
      <c r="F5495" s="10"/>
      <c r="G5495" s="8">
        <v>55534</v>
      </c>
      <c r="H5495" s="8" t="s">
        <v>19163</v>
      </c>
      <c r="I5495" s="8" t="s">
        <v>1228</v>
      </c>
      <c r="J5495" s="8">
        <v>12944</v>
      </c>
      <c r="K5495" s="8" t="s">
        <v>33804</v>
      </c>
    </row>
    <row r="5496" spans="1:11" x14ac:dyDescent="0.2">
      <c r="A5496" s="8">
        <f>MAX($A$2:$A5495)+1</f>
        <v>4566</v>
      </c>
      <c r="B5496" s="8"/>
      <c r="C5496" s="9" t="str">
        <f t="shared" si="87"/>
        <v>Escondido Energy Center</v>
      </c>
      <c r="D5496" s="8"/>
      <c r="E5496" s="8"/>
      <c r="F5496" s="10"/>
      <c r="G5496" s="8">
        <v>55538</v>
      </c>
      <c r="H5496" s="8" t="s">
        <v>19164</v>
      </c>
      <c r="I5496" s="8" t="s">
        <v>3828</v>
      </c>
      <c r="J5496" s="8">
        <v>20323</v>
      </c>
      <c r="K5496" s="8" t="s">
        <v>33804</v>
      </c>
    </row>
    <row r="5497" spans="1:11" x14ac:dyDescent="0.2">
      <c r="A5497" s="8">
        <f>MAX($A$2:$A5496)+1</f>
        <v>4567</v>
      </c>
      <c r="B5497" s="8"/>
      <c r="C5497" s="9" t="str">
        <f t="shared" si="87"/>
        <v>Chula Vista Energy Center</v>
      </c>
      <c r="D5497" s="8"/>
      <c r="E5497" s="8"/>
      <c r="F5497" s="10"/>
      <c r="G5497" s="8">
        <v>55540</v>
      </c>
      <c r="H5497" s="8" t="s">
        <v>19165</v>
      </c>
      <c r="I5497" s="8" t="s">
        <v>3828</v>
      </c>
      <c r="J5497" s="8">
        <v>20323</v>
      </c>
      <c r="K5497" s="8" t="s">
        <v>33804</v>
      </c>
    </row>
    <row r="5498" spans="1:11" x14ac:dyDescent="0.2">
      <c r="A5498" s="8">
        <f>MAX($A$2:$A5497)+1</f>
        <v>4568</v>
      </c>
      <c r="B5498" s="8"/>
      <c r="C5498" s="9" t="str">
        <f t="shared" si="87"/>
        <v>Indigo Energy Facility</v>
      </c>
      <c r="D5498" s="8"/>
      <c r="E5498" s="8"/>
      <c r="F5498" s="10"/>
      <c r="G5498" s="8">
        <v>55541</v>
      </c>
      <c r="H5498" s="8" t="s">
        <v>19166</v>
      </c>
      <c r="I5498" s="8" t="s">
        <v>1598</v>
      </c>
      <c r="J5498" s="8">
        <v>49981</v>
      </c>
      <c r="K5498" s="8" t="s">
        <v>33804</v>
      </c>
    </row>
    <row r="5499" spans="1:11" x14ac:dyDescent="0.2">
      <c r="A5499" s="8">
        <f>MAX($A$2:$A5498)+1</f>
        <v>4569</v>
      </c>
      <c r="B5499" s="8"/>
      <c r="C5499" s="9" t="str">
        <f t="shared" si="87"/>
        <v>Larkspur Energy Facility</v>
      </c>
      <c r="D5499" s="8"/>
      <c r="E5499" s="8"/>
      <c r="F5499" s="10"/>
      <c r="G5499" s="8">
        <v>55542</v>
      </c>
      <c r="H5499" s="8" t="s">
        <v>19167</v>
      </c>
      <c r="I5499" s="8" t="s">
        <v>1598</v>
      </c>
      <c r="J5499" s="8">
        <v>49981</v>
      </c>
      <c r="K5499" s="8" t="s">
        <v>33804</v>
      </c>
    </row>
    <row r="5500" spans="1:11" x14ac:dyDescent="0.2">
      <c r="A5500" s="8">
        <f>MAX($A$2:$A5499)+1</f>
        <v>4570</v>
      </c>
      <c r="B5500" s="8"/>
      <c r="C5500" s="9" t="str">
        <f t="shared" si="87"/>
        <v>Klamath Expansion Project</v>
      </c>
      <c r="D5500" s="8"/>
      <c r="E5500" s="8"/>
      <c r="F5500" s="10"/>
      <c r="G5500" s="8">
        <v>55544</v>
      </c>
      <c r="H5500" s="8" t="s">
        <v>19168</v>
      </c>
      <c r="I5500" s="8" t="s">
        <v>2886</v>
      </c>
      <c r="J5500" s="8">
        <v>14372</v>
      </c>
      <c r="K5500" s="8" t="s">
        <v>33804</v>
      </c>
    </row>
    <row r="5501" spans="1:11" x14ac:dyDescent="0.2">
      <c r="A5501" s="8">
        <f>MAX($A$2:$A5500)+1</f>
        <v>4571</v>
      </c>
      <c r="B5501" s="8"/>
      <c r="C5501" s="9" t="str">
        <f t="shared" si="87"/>
        <v>Hidalgo Energy Center</v>
      </c>
      <c r="D5501" s="8"/>
      <c r="E5501" s="8"/>
      <c r="F5501" s="10"/>
      <c r="G5501" s="8">
        <v>55545</v>
      </c>
      <c r="H5501" s="8" t="s">
        <v>19169</v>
      </c>
      <c r="I5501" s="8" t="s">
        <v>875</v>
      </c>
      <c r="J5501" s="8">
        <v>2934</v>
      </c>
      <c r="K5501" s="8" t="s">
        <v>33804</v>
      </c>
    </row>
    <row r="5502" spans="1:11" x14ac:dyDescent="0.2">
      <c r="A5502" s="8">
        <f>MAX($A$2:$A5501)+1</f>
        <v>4572</v>
      </c>
      <c r="B5502" s="8"/>
      <c r="C5502" s="9" t="str">
        <f t="shared" si="87"/>
        <v>Baytown</v>
      </c>
      <c r="D5502" s="8"/>
      <c r="E5502" s="8"/>
      <c r="F5502" s="10"/>
      <c r="G5502" s="8">
        <v>55551</v>
      </c>
      <c r="H5502" s="8" t="s">
        <v>19170</v>
      </c>
      <c r="I5502" s="8" t="s">
        <v>3648</v>
      </c>
      <c r="J5502" s="8">
        <v>56772</v>
      </c>
      <c r="K5502" s="8" t="s">
        <v>33804</v>
      </c>
    </row>
    <row r="5503" spans="1:11" x14ac:dyDescent="0.2">
      <c r="A5503" s="8">
        <f>MAX($A$2:$A5502)+1</f>
        <v>4573</v>
      </c>
      <c r="B5503" s="8"/>
      <c r="C5503" s="9" t="str">
        <f t="shared" si="87"/>
        <v>Bluebonnet</v>
      </c>
      <c r="D5503" s="8"/>
      <c r="E5503" s="8"/>
      <c r="F5503" s="10"/>
      <c r="G5503" s="8">
        <v>55552</v>
      </c>
      <c r="H5503" s="8" t="s">
        <v>19171</v>
      </c>
      <c r="I5503" s="8" t="s">
        <v>3648</v>
      </c>
      <c r="J5503" s="8">
        <v>56772</v>
      </c>
      <c r="K5503" s="8" t="s">
        <v>33804</v>
      </c>
    </row>
    <row r="5504" spans="1:11" x14ac:dyDescent="0.2">
      <c r="A5504" s="8">
        <f>MAX($A$2:$A5503)+1</f>
        <v>4574</v>
      </c>
      <c r="B5504" s="8"/>
      <c r="C5504" s="9" t="str">
        <f t="shared" si="87"/>
        <v>Coastal Plains</v>
      </c>
      <c r="D5504" s="8"/>
      <c r="E5504" s="8"/>
      <c r="F5504" s="10"/>
      <c r="G5504" s="8">
        <v>55554</v>
      </c>
      <c r="H5504" s="8" t="s">
        <v>19172</v>
      </c>
      <c r="I5504" s="8" t="s">
        <v>3648</v>
      </c>
      <c r="J5504" s="8">
        <v>56772</v>
      </c>
      <c r="K5504" s="8" t="s">
        <v>33804</v>
      </c>
    </row>
    <row r="5505" spans="1:11" x14ac:dyDescent="0.2">
      <c r="A5505" s="8">
        <f>MAX($A$2:$A5504)+1</f>
        <v>4575</v>
      </c>
      <c r="B5505" s="8"/>
      <c r="C5505" s="9" t="str">
        <f t="shared" si="87"/>
        <v>Security</v>
      </c>
      <c r="D5505" s="8"/>
      <c r="E5505" s="8"/>
      <c r="F5505" s="10"/>
      <c r="G5505" s="8">
        <v>55556</v>
      </c>
      <c r="H5505" s="8" t="s">
        <v>19173</v>
      </c>
      <c r="I5505" s="8" t="s">
        <v>3648</v>
      </c>
      <c r="J5505" s="8">
        <v>56772</v>
      </c>
      <c r="K5505" s="8" t="s">
        <v>33804</v>
      </c>
    </row>
    <row r="5506" spans="1:11" x14ac:dyDescent="0.2">
      <c r="A5506" s="8">
        <f>MAX($A$2:$A5505)+1</f>
        <v>4576</v>
      </c>
      <c r="B5506" s="8"/>
      <c r="C5506" s="9" t="str">
        <f t="shared" si="87"/>
        <v>Wilmington Hydrogen Plant</v>
      </c>
      <c r="D5506" s="8"/>
      <c r="E5506" s="8"/>
      <c r="F5506" s="10"/>
      <c r="G5506" s="8">
        <v>55557</v>
      </c>
      <c r="H5506" s="8" t="s">
        <v>19174</v>
      </c>
      <c r="I5506" s="8" t="s">
        <v>548</v>
      </c>
      <c r="J5506" s="8">
        <v>991</v>
      </c>
      <c r="K5506" s="8" t="s">
        <v>33804</v>
      </c>
    </row>
    <row r="5507" spans="1:11" x14ac:dyDescent="0.2">
      <c r="A5507" s="8">
        <f>MAX($A$2:$A5506)+1</f>
        <v>4577</v>
      </c>
      <c r="B5507" s="8"/>
      <c r="C5507" s="9" t="str">
        <f t="shared" si="87"/>
        <v>Combined Locks Energy Center</v>
      </c>
      <c r="D5507" s="8"/>
      <c r="E5507" s="8"/>
      <c r="F5507" s="10"/>
      <c r="G5507" s="8">
        <v>55558</v>
      </c>
      <c r="H5507" s="8" t="s">
        <v>19175</v>
      </c>
      <c r="I5507" s="8" t="s">
        <v>3908</v>
      </c>
      <c r="J5507" s="8">
        <v>21025</v>
      </c>
      <c r="K5507" s="8" t="s">
        <v>33804</v>
      </c>
    </row>
    <row r="5508" spans="1:11" x14ac:dyDescent="0.2">
      <c r="A5508" s="8">
        <f>MAX($A$2:$A5507)+1</f>
        <v>4578</v>
      </c>
      <c r="B5508" s="8"/>
      <c r="C5508" s="9" t="str">
        <f t="shared" si="87"/>
        <v>FPL Energy Vansycle LLC (WA)</v>
      </c>
      <c r="D5508" s="8"/>
      <c r="E5508" s="8"/>
      <c r="F5508" s="10"/>
      <c r="G5508" s="8">
        <v>55560</v>
      </c>
      <c r="H5508" s="8" t="s">
        <v>19176</v>
      </c>
      <c r="I5508" s="8" t="s">
        <v>1910</v>
      </c>
      <c r="J5508" s="8">
        <v>6607</v>
      </c>
      <c r="K5508" s="8" t="s">
        <v>33804</v>
      </c>
    </row>
    <row r="5509" spans="1:11" x14ac:dyDescent="0.2">
      <c r="A5509" s="8">
        <f>MAX($A$2:$A5508)+1</f>
        <v>4579</v>
      </c>
      <c r="B5509" s="8"/>
      <c r="C5509" s="9" t="str">
        <f t="shared" si="87"/>
        <v>Tsar Nicholas LLC</v>
      </c>
      <c r="D5509" s="8"/>
      <c r="E5509" s="8"/>
      <c r="F5509" s="10"/>
      <c r="G5509" s="8">
        <v>55561</v>
      </c>
      <c r="H5509" s="8" t="s">
        <v>19177</v>
      </c>
      <c r="I5509" s="8" t="s">
        <v>990</v>
      </c>
      <c r="J5509" s="8">
        <v>54725</v>
      </c>
      <c r="K5509" s="8" t="s">
        <v>33804</v>
      </c>
    </row>
    <row r="5510" spans="1:11" x14ac:dyDescent="0.2">
      <c r="A5510" s="8">
        <f>MAX($A$2:$A5509)+1</f>
        <v>4580</v>
      </c>
      <c r="B5510" s="8"/>
      <c r="C5510" s="9" t="str">
        <f t="shared" si="87"/>
        <v>Sun River LLC</v>
      </c>
      <c r="D5510" s="8"/>
      <c r="E5510" s="8"/>
      <c r="F5510" s="10"/>
      <c r="G5510" s="8">
        <v>55562</v>
      </c>
      <c r="H5510" s="8" t="s">
        <v>19178</v>
      </c>
      <c r="I5510" s="8" t="s">
        <v>990</v>
      </c>
      <c r="J5510" s="8">
        <v>54725</v>
      </c>
      <c r="K5510" s="8" t="s">
        <v>33804</v>
      </c>
    </row>
    <row r="5511" spans="1:11" x14ac:dyDescent="0.2">
      <c r="A5511" s="8">
        <f>MAX($A$2:$A5510)+1</f>
        <v>4581</v>
      </c>
      <c r="B5511" s="8"/>
      <c r="C5511" s="9" t="str">
        <f t="shared" si="87"/>
        <v>Julia Hills LLC</v>
      </c>
      <c r="D5511" s="8"/>
      <c r="E5511" s="8"/>
      <c r="F5511" s="10"/>
      <c r="G5511" s="8">
        <v>55563</v>
      </c>
      <c r="H5511" s="8" t="s">
        <v>19179</v>
      </c>
      <c r="I5511" s="8" t="s">
        <v>990</v>
      </c>
      <c r="J5511" s="8">
        <v>54725</v>
      </c>
      <c r="K5511" s="8" t="s">
        <v>33804</v>
      </c>
    </row>
    <row r="5512" spans="1:11" x14ac:dyDescent="0.2">
      <c r="A5512" s="8">
        <f>MAX($A$2:$A5511)+1</f>
        <v>4582</v>
      </c>
      <c r="B5512" s="8"/>
      <c r="C5512" s="9" t="str">
        <f t="shared" si="87"/>
        <v>Jessica Mills LLC</v>
      </c>
      <c r="D5512" s="8"/>
      <c r="E5512" s="8"/>
      <c r="F5512" s="10"/>
      <c r="G5512" s="8">
        <v>55564</v>
      </c>
      <c r="H5512" s="8" t="s">
        <v>19180</v>
      </c>
      <c r="I5512" s="8" t="s">
        <v>990</v>
      </c>
      <c r="J5512" s="8">
        <v>54725</v>
      </c>
      <c r="K5512" s="8" t="s">
        <v>33804</v>
      </c>
    </row>
    <row r="5513" spans="1:11" x14ac:dyDescent="0.2">
      <c r="A5513" s="8">
        <f>MAX($A$2:$A5512)+1</f>
        <v>4583</v>
      </c>
      <c r="B5513" s="8"/>
      <c r="C5513" s="9" t="str">
        <f t="shared" si="87"/>
        <v>Jack River LLC</v>
      </c>
      <c r="D5513" s="8"/>
      <c r="E5513" s="8"/>
      <c r="F5513" s="10"/>
      <c r="G5513" s="8">
        <v>55565</v>
      </c>
      <c r="H5513" s="8" t="s">
        <v>19181</v>
      </c>
      <c r="I5513" s="8" t="s">
        <v>990</v>
      </c>
      <c r="J5513" s="8">
        <v>54725</v>
      </c>
      <c r="K5513" s="8" t="s">
        <v>33804</v>
      </c>
    </row>
    <row r="5514" spans="1:11" x14ac:dyDescent="0.2">
      <c r="A5514" s="8">
        <f>MAX($A$2:$A5513)+1</f>
        <v>4584</v>
      </c>
      <c r="B5514" s="8"/>
      <c r="C5514" s="9" t="str">
        <f t="shared" si="87"/>
        <v>Autumn Hills LLC</v>
      </c>
      <c r="D5514" s="8"/>
      <c r="E5514" s="8"/>
      <c r="F5514" s="10"/>
      <c r="G5514" s="8">
        <v>55566</v>
      </c>
      <c r="H5514" s="8" t="s">
        <v>19182</v>
      </c>
      <c r="I5514" s="8" t="s">
        <v>990</v>
      </c>
      <c r="J5514" s="8">
        <v>54725</v>
      </c>
      <c r="K5514" s="8" t="s">
        <v>33804</v>
      </c>
    </row>
    <row r="5515" spans="1:11" x14ac:dyDescent="0.2">
      <c r="A5515" s="8">
        <f>MAX($A$2:$A5514)+1</f>
        <v>4585</v>
      </c>
      <c r="B5515" s="8"/>
      <c r="C5515" s="9" t="str">
        <f t="shared" si="87"/>
        <v>Winters Spawn LLC</v>
      </c>
      <c r="D5515" s="8"/>
      <c r="E5515" s="8"/>
      <c r="F5515" s="10"/>
      <c r="G5515" s="8">
        <v>55567</v>
      </c>
      <c r="H5515" s="8" t="s">
        <v>19183</v>
      </c>
      <c r="I5515" s="8" t="s">
        <v>990</v>
      </c>
      <c r="J5515" s="8">
        <v>54725</v>
      </c>
      <c r="K5515" s="8" t="s">
        <v>33804</v>
      </c>
    </row>
    <row r="5516" spans="1:11" x14ac:dyDescent="0.2">
      <c r="A5516" s="8">
        <f>MAX($A$2:$A5515)+1</f>
        <v>4586</v>
      </c>
      <c r="B5516" s="8"/>
      <c r="C5516" s="9" t="str">
        <f t="shared" si="87"/>
        <v>Twin Lake Hills LLC</v>
      </c>
      <c r="D5516" s="8"/>
      <c r="E5516" s="8"/>
      <c r="F5516" s="10"/>
      <c r="G5516" s="8">
        <v>55568</v>
      </c>
      <c r="H5516" s="8" t="s">
        <v>19184</v>
      </c>
      <c r="I5516" s="8" t="s">
        <v>990</v>
      </c>
      <c r="J5516" s="8">
        <v>54725</v>
      </c>
      <c r="K5516" s="8" t="s">
        <v>33804</v>
      </c>
    </row>
    <row r="5517" spans="1:11" x14ac:dyDescent="0.2">
      <c r="A5517" s="8">
        <f>MAX($A$2:$A5516)+1</f>
        <v>4587</v>
      </c>
      <c r="B5517" s="8"/>
      <c r="C5517" s="9" t="str">
        <f t="shared" si="87"/>
        <v>Spartan Hills LLC</v>
      </c>
      <c r="D5517" s="8"/>
      <c r="E5517" s="8"/>
      <c r="F5517" s="10"/>
      <c r="G5517" s="8">
        <v>55569</v>
      </c>
      <c r="H5517" s="8" t="s">
        <v>19185</v>
      </c>
      <c r="I5517" s="8" t="s">
        <v>990</v>
      </c>
      <c r="J5517" s="8">
        <v>54725</v>
      </c>
      <c r="K5517" s="8" t="s">
        <v>33804</v>
      </c>
    </row>
    <row r="5518" spans="1:11" x14ac:dyDescent="0.2">
      <c r="A5518" s="8">
        <f>MAX($A$2:$A5517)+1</f>
        <v>4588</v>
      </c>
      <c r="B5518" s="8"/>
      <c r="C5518" s="9" t="str">
        <f t="shared" si="87"/>
        <v>Soliloquoy Ridge LLC</v>
      </c>
      <c r="D5518" s="8"/>
      <c r="E5518" s="8"/>
      <c r="F5518" s="10"/>
      <c r="G5518" s="8">
        <v>55570</v>
      </c>
      <c r="H5518" s="8" t="s">
        <v>19186</v>
      </c>
      <c r="I5518" s="8" t="s">
        <v>990</v>
      </c>
      <c r="J5518" s="8">
        <v>54725</v>
      </c>
      <c r="K5518" s="8" t="s">
        <v>33804</v>
      </c>
    </row>
    <row r="5519" spans="1:11" x14ac:dyDescent="0.2">
      <c r="A5519" s="8">
        <f>MAX($A$2:$A5518)+1</f>
        <v>4589</v>
      </c>
      <c r="B5519" s="8"/>
      <c r="C5519" s="9" t="str">
        <f t="shared" si="87"/>
        <v>Ruthton Ridge LLC</v>
      </c>
      <c r="D5519" s="8"/>
      <c r="E5519" s="8"/>
      <c r="F5519" s="10"/>
      <c r="G5519" s="8">
        <v>55571</v>
      </c>
      <c r="H5519" s="8" t="s">
        <v>19187</v>
      </c>
      <c r="I5519" s="8" t="s">
        <v>990</v>
      </c>
      <c r="J5519" s="8">
        <v>54725</v>
      </c>
      <c r="K5519" s="8" t="s">
        <v>33804</v>
      </c>
    </row>
    <row r="5520" spans="1:11" x14ac:dyDescent="0.2">
      <c r="A5520" s="8">
        <f>MAX($A$2:$A5519)+1</f>
        <v>4590</v>
      </c>
      <c r="B5520" s="8"/>
      <c r="C5520" s="9" t="str">
        <f t="shared" si="87"/>
        <v>Hope Creek LLC</v>
      </c>
      <c r="D5520" s="8"/>
      <c r="E5520" s="8"/>
      <c r="F5520" s="10"/>
      <c r="G5520" s="8">
        <v>55572</v>
      </c>
      <c r="H5520" s="8" t="s">
        <v>19188</v>
      </c>
      <c r="I5520" s="8" t="s">
        <v>990</v>
      </c>
      <c r="J5520" s="8">
        <v>54725</v>
      </c>
      <c r="K5520" s="8" t="s">
        <v>33804</v>
      </c>
    </row>
    <row r="5521" spans="1:11" x14ac:dyDescent="0.2">
      <c r="A5521" s="8">
        <f>MAX($A$2:$A5520)+1</f>
        <v>4591</v>
      </c>
      <c r="B5521" s="8"/>
      <c r="C5521" s="9" t="str">
        <f t="shared" si="87"/>
        <v>Hadley Ridge LLC</v>
      </c>
      <c r="D5521" s="8"/>
      <c r="E5521" s="8"/>
      <c r="F5521" s="10"/>
      <c r="G5521" s="8">
        <v>55573</v>
      </c>
      <c r="H5521" s="8" t="s">
        <v>19189</v>
      </c>
      <c r="I5521" s="8" t="s">
        <v>990</v>
      </c>
      <c r="J5521" s="8">
        <v>54725</v>
      </c>
      <c r="K5521" s="8" t="s">
        <v>33804</v>
      </c>
    </row>
    <row r="5522" spans="1:11" x14ac:dyDescent="0.2">
      <c r="A5522" s="8">
        <f>MAX($A$2:$A5521)+1</f>
        <v>4592</v>
      </c>
      <c r="B5522" s="8"/>
      <c r="C5522" s="9" t="str">
        <f t="shared" si="87"/>
        <v>Florence Hills LLC</v>
      </c>
      <c r="D5522" s="8"/>
      <c r="E5522" s="8"/>
      <c r="F5522" s="10"/>
      <c r="G5522" s="8">
        <v>55574</v>
      </c>
      <c r="H5522" s="8" t="s">
        <v>19190</v>
      </c>
      <c r="I5522" s="8" t="s">
        <v>990</v>
      </c>
      <c r="J5522" s="8">
        <v>54725</v>
      </c>
      <c r="K5522" s="8" t="s">
        <v>33804</v>
      </c>
    </row>
    <row r="5523" spans="1:11" x14ac:dyDescent="0.2">
      <c r="A5523" s="8">
        <f>MAX($A$2:$A5522)+1</f>
        <v>4593</v>
      </c>
      <c r="B5523" s="8"/>
      <c r="C5523" s="9" t="str">
        <f t="shared" si="87"/>
        <v>Agassiz Beach LLC</v>
      </c>
      <c r="D5523" s="8"/>
      <c r="E5523" s="8"/>
      <c r="F5523" s="10"/>
      <c r="G5523" s="8">
        <v>55576</v>
      </c>
      <c r="H5523" s="8" t="s">
        <v>19191</v>
      </c>
      <c r="I5523" s="8" t="s">
        <v>990</v>
      </c>
      <c r="J5523" s="8">
        <v>54725</v>
      </c>
      <c r="K5523" s="8" t="s">
        <v>33804</v>
      </c>
    </row>
    <row r="5524" spans="1:11" x14ac:dyDescent="0.2">
      <c r="A5524" s="8">
        <f>MAX($A$2:$A5523)+1</f>
        <v>4594</v>
      </c>
      <c r="B5524" s="8"/>
      <c r="C5524" s="9" t="str">
        <f t="shared" si="87"/>
        <v>Hueco Mountain Wind Ranch</v>
      </c>
      <c r="D5524" s="8"/>
      <c r="E5524" s="8"/>
      <c r="F5524" s="10"/>
      <c r="G5524" s="8">
        <v>55578</v>
      </c>
      <c r="H5524" s="8" t="s">
        <v>19192</v>
      </c>
      <c r="I5524" s="8" t="s">
        <v>134</v>
      </c>
      <c r="J5524" s="8">
        <v>5701</v>
      </c>
      <c r="K5524" s="8" t="s">
        <v>33804</v>
      </c>
    </row>
    <row r="5525" spans="1:11" x14ac:dyDescent="0.2">
      <c r="A5525" s="8">
        <f>MAX($A$2:$A5524)+1</f>
        <v>4595</v>
      </c>
      <c r="B5525" s="8"/>
      <c r="C5525" s="9" t="str">
        <f t="shared" si="87"/>
        <v>Llano Estacado Wind Ranch</v>
      </c>
      <c r="D5525" s="8"/>
      <c r="E5525" s="8"/>
      <c r="F5525" s="10"/>
      <c r="G5525" s="8">
        <v>55579</v>
      </c>
      <c r="H5525" s="8" t="s">
        <v>5975</v>
      </c>
      <c r="I5525" s="8" t="s">
        <v>3254</v>
      </c>
      <c r="J5525" s="8">
        <v>17058</v>
      </c>
      <c r="K5525" s="8" t="s">
        <v>33804</v>
      </c>
    </row>
    <row r="5526" spans="1:11" x14ac:dyDescent="0.2">
      <c r="A5526" s="8">
        <f>MAX($A$2:$A5525)+1</f>
        <v>4596</v>
      </c>
      <c r="B5526" s="8"/>
      <c r="C5526" s="9" t="str">
        <f t="shared" si="87"/>
        <v>King Mountain Wind Ranch 1</v>
      </c>
      <c r="D5526" s="8"/>
      <c r="E5526" s="8"/>
      <c r="F5526" s="10"/>
      <c r="G5526" s="8">
        <v>55581</v>
      </c>
      <c r="H5526" s="8" t="s">
        <v>19193</v>
      </c>
      <c r="I5526" s="8" t="s">
        <v>1909</v>
      </c>
      <c r="J5526" s="8">
        <v>6354</v>
      </c>
      <c r="K5526" s="8" t="s">
        <v>33804</v>
      </c>
    </row>
    <row r="5527" spans="1:11" x14ac:dyDescent="0.2">
      <c r="A5527" s="8">
        <f>MAX($A$2:$A5526)+1</f>
        <v>4597</v>
      </c>
      <c r="B5527" s="8"/>
      <c r="C5527" s="9" t="str">
        <f t="shared" si="87"/>
        <v>GRS Sunset Farms</v>
      </c>
      <c r="D5527" s="8"/>
      <c r="E5527" s="8"/>
      <c r="F5527" s="10"/>
      <c r="G5527" s="8">
        <v>55588</v>
      </c>
      <c r="H5527" s="8" t="s">
        <v>19194</v>
      </c>
      <c r="I5527" s="8" t="s">
        <v>1960</v>
      </c>
      <c r="J5527" s="8">
        <v>25049</v>
      </c>
      <c r="K5527" s="8" t="s">
        <v>33804</v>
      </c>
    </row>
    <row r="5528" spans="1:11" x14ac:dyDescent="0.2">
      <c r="A5528" s="8">
        <f>MAX($A$2:$A5527)+1</f>
        <v>4598</v>
      </c>
      <c r="B5528" s="8"/>
      <c r="C5528" s="9" t="str">
        <f t="shared" si="87"/>
        <v>GRS Fall River</v>
      </c>
      <c r="D5528" s="8"/>
      <c r="E5528" s="8"/>
      <c r="F5528" s="10"/>
      <c r="G5528" s="8">
        <v>55589</v>
      </c>
      <c r="H5528" s="8" t="s">
        <v>19195</v>
      </c>
      <c r="I5528" s="8" t="s">
        <v>1960</v>
      </c>
      <c r="J5528" s="8">
        <v>25049</v>
      </c>
      <c r="K5528" s="8" t="s">
        <v>33804</v>
      </c>
    </row>
    <row r="5529" spans="1:11" x14ac:dyDescent="0.2">
      <c r="A5529" s="8">
        <f>MAX($A$2:$A5528)+1</f>
        <v>4599</v>
      </c>
      <c r="B5529" s="8"/>
      <c r="C5529" s="9" t="str">
        <f t="shared" ref="C5529:C5592" si="88">IF(H5529="",F5529,H5529)</f>
        <v>Mallard Lake Electric</v>
      </c>
      <c r="D5529" s="8"/>
      <c r="E5529" s="8"/>
      <c r="F5529" s="10"/>
      <c r="G5529" s="8">
        <v>55592</v>
      </c>
      <c r="H5529" s="8" t="s">
        <v>19196</v>
      </c>
      <c r="I5529" s="8" t="s">
        <v>1959</v>
      </c>
      <c r="J5529" s="8">
        <v>7011</v>
      </c>
      <c r="K5529" s="8" t="s">
        <v>33804</v>
      </c>
    </row>
    <row r="5530" spans="1:11" x14ac:dyDescent="0.2">
      <c r="A5530" s="8">
        <f>MAX($A$2:$A5529)+1</f>
        <v>4600</v>
      </c>
      <c r="B5530" s="8"/>
      <c r="C5530" s="9" t="str">
        <f t="shared" si="88"/>
        <v>GRS Arbor Hills</v>
      </c>
      <c r="D5530" s="8"/>
      <c r="E5530" s="8"/>
      <c r="F5530" s="10"/>
      <c r="G5530" s="8">
        <v>55596</v>
      </c>
      <c r="H5530" s="8" t="s">
        <v>19197</v>
      </c>
      <c r="I5530" s="8" t="s">
        <v>1960</v>
      </c>
      <c r="J5530" s="8">
        <v>25049</v>
      </c>
      <c r="K5530" s="8" t="s">
        <v>33804</v>
      </c>
    </row>
    <row r="5531" spans="1:11" x14ac:dyDescent="0.2">
      <c r="A5531" s="8">
        <f>MAX($A$2:$A5530)+1</f>
        <v>4601</v>
      </c>
      <c r="B5531" s="8"/>
      <c r="C5531" s="9" t="str">
        <f t="shared" si="88"/>
        <v>GRS C&amp;C</v>
      </c>
      <c r="D5531" s="8"/>
      <c r="E5531" s="8"/>
      <c r="F5531" s="10"/>
      <c r="G5531" s="8">
        <v>55597</v>
      </c>
      <c r="H5531" s="8" t="s">
        <v>19198</v>
      </c>
      <c r="I5531" s="8" t="s">
        <v>1960</v>
      </c>
      <c r="J5531" s="8">
        <v>25049</v>
      </c>
      <c r="K5531" s="8" t="s">
        <v>33804</v>
      </c>
    </row>
    <row r="5532" spans="1:11" x14ac:dyDescent="0.2">
      <c r="A5532" s="8">
        <f>MAX($A$2:$A5531)+1</f>
        <v>4602</v>
      </c>
      <c r="B5532" s="8"/>
      <c r="C5532" s="9" t="str">
        <f t="shared" si="88"/>
        <v>GRS Pine Bend</v>
      </c>
      <c r="D5532" s="8"/>
      <c r="E5532" s="8"/>
      <c r="F5532" s="10"/>
      <c r="G5532" s="8">
        <v>55598</v>
      </c>
      <c r="H5532" s="8" t="s">
        <v>19199</v>
      </c>
      <c r="I5532" s="8" t="s">
        <v>2952</v>
      </c>
      <c r="J5532" s="8">
        <v>57247</v>
      </c>
      <c r="K5532" s="8" t="s">
        <v>33804</v>
      </c>
    </row>
    <row r="5533" spans="1:11" x14ac:dyDescent="0.2">
      <c r="A5533" s="8">
        <f>MAX($A$2:$A5532)+1</f>
        <v>4603</v>
      </c>
      <c r="B5533" s="8"/>
      <c r="C5533" s="9" t="str">
        <f t="shared" si="88"/>
        <v>GRS CMS</v>
      </c>
      <c r="D5533" s="8"/>
      <c r="E5533" s="8"/>
      <c r="F5533" s="10"/>
      <c r="G5533" s="8">
        <v>55599</v>
      </c>
      <c r="H5533" s="8" t="s">
        <v>19200</v>
      </c>
      <c r="I5533" s="8" t="s">
        <v>1960</v>
      </c>
      <c r="J5533" s="8">
        <v>25049</v>
      </c>
      <c r="K5533" s="8" t="s">
        <v>33804</v>
      </c>
    </row>
    <row r="5534" spans="1:11" x14ac:dyDescent="0.2">
      <c r="A5534" s="8">
        <f>MAX($A$2:$A5533)+1</f>
        <v>4604</v>
      </c>
      <c r="B5534" s="8"/>
      <c r="C5534" s="9" t="str">
        <f t="shared" si="88"/>
        <v>Binghamton Cogen</v>
      </c>
      <c r="D5534" s="8"/>
      <c r="E5534" s="8"/>
      <c r="F5534" s="10"/>
      <c r="G5534" s="8">
        <v>55600</v>
      </c>
      <c r="H5534" s="8" t="s">
        <v>19201</v>
      </c>
      <c r="I5534" s="8" t="s">
        <v>3828</v>
      </c>
      <c r="J5534" s="8">
        <v>20323</v>
      </c>
      <c r="K5534" s="8" t="s">
        <v>33804</v>
      </c>
    </row>
    <row r="5535" spans="1:11" x14ac:dyDescent="0.2">
      <c r="A5535" s="8">
        <f>MAX($A$2:$A5534)+1</f>
        <v>4605</v>
      </c>
      <c r="B5535" s="8"/>
      <c r="C5535" s="9" t="str">
        <f t="shared" si="88"/>
        <v>Prima Plant</v>
      </c>
      <c r="D5535" s="8"/>
      <c r="E5535" s="8"/>
      <c r="F5535" s="10"/>
      <c r="G5535" s="8">
        <v>55601</v>
      </c>
      <c r="H5535" s="8" t="s">
        <v>19202</v>
      </c>
      <c r="I5535" s="8" t="s">
        <v>2585</v>
      </c>
      <c r="J5535" s="8">
        <v>57250</v>
      </c>
      <c r="K5535" s="8" t="s">
        <v>33804</v>
      </c>
    </row>
    <row r="5536" spans="1:11" x14ac:dyDescent="0.2">
      <c r="A5536" s="8">
        <f>MAX($A$2:$A5535)+1</f>
        <v>4606</v>
      </c>
      <c r="B5536" s="8"/>
      <c r="C5536" s="9" t="str">
        <f t="shared" si="88"/>
        <v>MM San Diego-North City</v>
      </c>
      <c r="D5536" s="8"/>
      <c r="E5536" s="8"/>
      <c r="F5536" s="10"/>
      <c r="G5536" s="8">
        <v>55602</v>
      </c>
      <c r="H5536" s="8" t="s">
        <v>19203</v>
      </c>
      <c r="I5536" s="8" t="s">
        <v>2588</v>
      </c>
      <c r="J5536" s="8">
        <v>57235</v>
      </c>
      <c r="K5536" s="8" t="s">
        <v>33804</v>
      </c>
    </row>
    <row r="5537" spans="1:11" x14ac:dyDescent="0.2">
      <c r="A5537" s="8">
        <f>MAX($A$2:$A5536)+1</f>
        <v>4607</v>
      </c>
      <c r="B5537" s="8"/>
      <c r="C5537" s="9" t="str">
        <f t="shared" si="88"/>
        <v>Tajiguas Plant</v>
      </c>
      <c r="D5537" s="8"/>
      <c r="E5537" s="8"/>
      <c r="F5537" s="10"/>
      <c r="G5537" s="8">
        <v>55603</v>
      </c>
      <c r="H5537" s="8" t="s">
        <v>19204</v>
      </c>
      <c r="I5537" s="8" t="s">
        <v>2589</v>
      </c>
      <c r="J5537" s="8">
        <v>57251</v>
      </c>
      <c r="K5537" s="8" t="s">
        <v>33804</v>
      </c>
    </row>
    <row r="5538" spans="1:11" x14ac:dyDescent="0.2">
      <c r="A5538" s="8">
        <f>MAX($A$2:$A5537)+1</f>
        <v>4608</v>
      </c>
      <c r="B5538" s="8"/>
      <c r="C5538" s="9" t="str">
        <f t="shared" si="88"/>
        <v>Foote Creek II</v>
      </c>
      <c r="D5538" s="8"/>
      <c r="E5538" s="8"/>
      <c r="F5538" s="10"/>
      <c r="G5538" s="8">
        <v>55608</v>
      </c>
      <c r="H5538" s="8" t="s">
        <v>19205</v>
      </c>
      <c r="I5538" s="8" t="s">
        <v>3534</v>
      </c>
      <c r="J5538" s="8">
        <v>2770</v>
      </c>
      <c r="K5538" s="8" t="s">
        <v>33804</v>
      </c>
    </row>
    <row r="5539" spans="1:11" x14ac:dyDescent="0.2">
      <c r="A5539" s="8">
        <f>MAX($A$2:$A5538)+1</f>
        <v>4609</v>
      </c>
      <c r="B5539" s="8"/>
      <c r="C5539" s="9" t="str">
        <f t="shared" si="88"/>
        <v>Foote Creek III</v>
      </c>
      <c r="D5539" s="8"/>
      <c r="E5539" s="8"/>
      <c r="F5539" s="10"/>
      <c r="G5539" s="8">
        <v>55609</v>
      </c>
      <c r="H5539" s="8" t="s">
        <v>19206</v>
      </c>
      <c r="I5539" s="8" t="s">
        <v>3534</v>
      </c>
      <c r="J5539" s="8">
        <v>2770</v>
      </c>
      <c r="K5539" s="8" t="s">
        <v>33804</v>
      </c>
    </row>
    <row r="5540" spans="1:11" x14ac:dyDescent="0.2">
      <c r="A5540" s="8">
        <f>MAX($A$2:$A5539)+1</f>
        <v>4610</v>
      </c>
      <c r="B5540" s="8"/>
      <c r="C5540" s="9" t="str">
        <f t="shared" si="88"/>
        <v>Foote Creek IV</v>
      </c>
      <c r="D5540" s="8"/>
      <c r="E5540" s="8"/>
      <c r="F5540" s="10"/>
      <c r="G5540" s="8">
        <v>55610</v>
      </c>
      <c r="H5540" s="8" t="s">
        <v>19207</v>
      </c>
      <c r="I5540" s="8" t="s">
        <v>533</v>
      </c>
      <c r="J5540" s="8">
        <v>19740</v>
      </c>
      <c r="K5540" s="8" t="s">
        <v>33804</v>
      </c>
    </row>
    <row r="5541" spans="1:11" x14ac:dyDescent="0.2">
      <c r="A5541" s="8">
        <f>MAX($A$2:$A5540)+1</f>
        <v>4611</v>
      </c>
      <c r="B5541" s="8"/>
      <c r="C5541" s="9" t="str">
        <f t="shared" si="88"/>
        <v>Monmouth Landfill Gas to Energy</v>
      </c>
      <c r="D5541" s="8"/>
      <c r="E5541" s="8"/>
      <c r="F5541" s="10"/>
      <c r="G5541" s="8">
        <v>55618</v>
      </c>
      <c r="H5541" s="8" t="s">
        <v>19208</v>
      </c>
      <c r="I5541" s="8" t="s">
        <v>2606</v>
      </c>
      <c r="J5541" s="8">
        <v>12773</v>
      </c>
      <c r="K5541" s="8" t="s">
        <v>33804</v>
      </c>
    </row>
    <row r="5542" spans="1:11" x14ac:dyDescent="0.2">
      <c r="A5542" s="8">
        <f>MAX($A$2:$A5541)+1</f>
        <v>4612</v>
      </c>
      <c r="B5542" s="8"/>
      <c r="C5542" s="9" t="str">
        <f t="shared" si="88"/>
        <v>Watchtower Educational Center</v>
      </c>
      <c r="D5542" s="8"/>
      <c r="E5542" s="8"/>
      <c r="F5542" s="10"/>
      <c r="G5542" s="8">
        <v>55619</v>
      </c>
      <c r="H5542" s="8" t="s">
        <v>19209</v>
      </c>
      <c r="I5542" s="8" t="s">
        <v>3813</v>
      </c>
      <c r="J5542" s="8">
        <v>20238</v>
      </c>
      <c r="K5542" s="8" t="s">
        <v>33804</v>
      </c>
    </row>
    <row r="5543" spans="1:11" x14ac:dyDescent="0.2">
      <c r="A5543" s="8">
        <f>MAX($A$2:$A5542)+1</f>
        <v>4613</v>
      </c>
      <c r="B5543" s="8"/>
      <c r="C5543" s="9" t="str">
        <f t="shared" si="88"/>
        <v>Creed Energy Center</v>
      </c>
      <c r="D5543" s="8"/>
      <c r="E5543" s="8"/>
      <c r="F5543" s="10"/>
      <c r="G5543" s="8">
        <v>55625</v>
      </c>
      <c r="H5543" s="8" t="s">
        <v>19210</v>
      </c>
      <c r="I5543" s="8" t="s">
        <v>1521</v>
      </c>
      <c r="J5543" s="8">
        <v>49971</v>
      </c>
      <c r="K5543" s="8" t="s">
        <v>33804</v>
      </c>
    </row>
    <row r="5544" spans="1:11" x14ac:dyDescent="0.2">
      <c r="A5544" s="8">
        <f>MAX($A$2:$A5543)+1</f>
        <v>4614</v>
      </c>
      <c r="B5544" s="8"/>
      <c r="C5544" s="9" t="str">
        <f t="shared" si="88"/>
        <v>Lambie Energy Center</v>
      </c>
      <c r="D5544" s="8"/>
      <c r="E5544" s="8"/>
      <c r="F5544" s="10"/>
      <c r="G5544" s="8">
        <v>55626</v>
      </c>
      <c r="H5544" s="8" t="s">
        <v>19211</v>
      </c>
      <c r="I5544" s="8" t="s">
        <v>2003</v>
      </c>
      <c r="J5544" s="8">
        <v>49972</v>
      </c>
      <c r="K5544" s="8" t="s">
        <v>33804</v>
      </c>
    </row>
    <row r="5545" spans="1:11" x14ac:dyDescent="0.2">
      <c r="A5545" s="8">
        <f>MAX($A$2:$A5544)+1</f>
        <v>4615</v>
      </c>
      <c r="B5545" s="8"/>
      <c r="C5545" s="9" t="str">
        <f t="shared" si="88"/>
        <v>Goose Haven Energy Center</v>
      </c>
      <c r="D5545" s="8"/>
      <c r="E5545" s="8"/>
      <c r="F5545" s="10"/>
      <c r="G5545" s="8">
        <v>55627</v>
      </c>
      <c r="H5545" s="8" t="s">
        <v>2017</v>
      </c>
      <c r="I5545" s="8" t="s">
        <v>2017</v>
      </c>
      <c r="J5545" s="8">
        <v>49970</v>
      </c>
      <c r="K5545" s="8" t="s">
        <v>33804</v>
      </c>
    </row>
    <row r="5546" spans="1:11" x14ac:dyDescent="0.2">
      <c r="A5546" s="8">
        <f>MAX($A$2:$A5545)+1</f>
        <v>4616</v>
      </c>
      <c r="B5546" s="8"/>
      <c r="C5546" s="9" t="str">
        <f t="shared" si="88"/>
        <v>University Park North</v>
      </c>
      <c r="D5546" s="8"/>
      <c r="E5546" s="8"/>
      <c r="F5546" s="10"/>
      <c r="G5546" s="8">
        <v>55640</v>
      </c>
      <c r="H5546" s="8" t="s">
        <v>19212</v>
      </c>
      <c r="I5546" s="8" t="s">
        <v>2433</v>
      </c>
      <c r="J5546" s="8">
        <v>56928</v>
      </c>
      <c r="K5546" s="8" t="s">
        <v>33804</v>
      </c>
    </row>
    <row r="5547" spans="1:11" x14ac:dyDescent="0.2">
      <c r="A5547" s="8">
        <f>MAX($A$2:$A5546)+1</f>
        <v>4617</v>
      </c>
      <c r="B5547" s="8"/>
      <c r="C5547" s="9" t="str">
        <f t="shared" si="88"/>
        <v>Plains End</v>
      </c>
      <c r="D5547" s="8"/>
      <c r="E5547" s="8"/>
      <c r="F5547" s="10"/>
      <c r="G5547" s="8">
        <v>55650</v>
      </c>
      <c r="H5547" s="8" t="s">
        <v>19213</v>
      </c>
      <c r="I5547" s="8" t="s">
        <v>2968</v>
      </c>
      <c r="J5547" s="8">
        <v>15142</v>
      </c>
      <c r="K5547" s="8" t="s">
        <v>33804</v>
      </c>
    </row>
    <row r="5548" spans="1:11" x14ac:dyDescent="0.2">
      <c r="A5548" s="8">
        <f>MAX($A$2:$A5547)+1</f>
        <v>4618</v>
      </c>
      <c r="B5548" s="8"/>
      <c r="C5548" s="9" t="str">
        <f t="shared" si="88"/>
        <v>FirstEnergy Chambersburg</v>
      </c>
      <c r="D5548" s="8"/>
      <c r="E5548" s="8"/>
      <c r="F5548" s="10"/>
      <c r="G5548" s="8">
        <v>55654</v>
      </c>
      <c r="H5548" s="8" t="s">
        <v>19214</v>
      </c>
      <c r="I5548" s="8" t="s">
        <v>569</v>
      </c>
      <c r="J5548" s="8">
        <v>23279</v>
      </c>
      <c r="K5548" s="8" t="s">
        <v>33804</v>
      </c>
    </row>
    <row r="5549" spans="1:11" x14ac:dyDescent="0.2">
      <c r="A5549" s="8">
        <f>MAX($A$2:$A5548)+1</f>
        <v>4619</v>
      </c>
      <c r="B5549" s="8"/>
      <c r="C5549" s="9" t="str">
        <f t="shared" si="88"/>
        <v>WFEC GenCo LLC</v>
      </c>
      <c r="D5549" s="8"/>
      <c r="E5549" s="8"/>
      <c r="F5549" s="10"/>
      <c r="G5549" s="8">
        <v>55655</v>
      </c>
      <c r="H5549" s="8" t="s">
        <v>19215</v>
      </c>
      <c r="I5549" s="8" t="s">
        <v>3838</v>
      </c>
      <c r="J5549" s="8">
        <v>20447</v>
      </c>
      <c r="K5549" s="8" t="s">
        <v>33804</v>
      </c>
    </row>
    <row r="5550" spans="1:11" x14ac:dyDescent="0.2">
      <c r="A5550" s="8">
        <f>MAX($A$2:$A5549)+1</f>
        <v>4620</v>
      </c>
      <c r="B5550" s="8"/>
      <c r="C5550" s="9" t="str">
        <f t="shared" si="88"/>
        <v>Pastoria Energy Facility, LLC</v>
      </c>
      <c r="D5550" s="8"/>
      <c r="E5550" s="8"/>
      <c r="F5550" s="10"/>
      <c r="G5550" s="8">
        <v>55656</v>
      </c>
      <c r="H5550" s="8" t="s">
        <v>19216</v>
      </c>
      <c r="I5550" s="8" t="s">
        <v>877</v>
      </c>
      <c r="J5550" s="8">
        <v>2820</v>
      </c>
      <c r="K5550" s="8" t="s">
        <v>33804</v>
      </c>
    </row>
    <row r="5551" spans="1:11" x14ac:dyDescent="0.2">
      <c r="A5551" s="8">
        <f>MAX($A$2:$A5550)+1</f>
        <v>4621</v>
      </c>
      <c r="B5551" s="8"/>
      <c r="C5551" s="9" t="str">
        <f t="shared" si="88"/>
        <v>Essential Power Newington LLC</v>
      </c>
      <c r="D5551" s="8"/>
      <c r="E5551" s="8"/>
      <c r="F5551" s="10"/>
      <c r="G5551" s="8">
        <v>55661</v>
      </c>
      <c r="H5551" s="8" t="s">
        <v>1776</v>
      </c>
      <c r="I5551" s="8" t="s">
        <v>1776</v>
      </c>
      <c r="J5551" s="8">
        <v>13538</v>
      </c>
      <c r="K5551" s="8" t="s">
        <v>33804</v>
      </c>
    </row>
    <row r="5552" spans="1:11" x14ac:dyDescent="0.2">
      <c r="A5552" s="8">
        <f>MAX($A$2:$A5551)+1</f>
        <v>4622</v>
      </c>
      <c r="B5552" s="8"/>
      <c r="C5552" s="9" t="str">
        <f t="shared" si="88"/>
        <v>Prospect 4</v>
      </c>
      <c r="D5552" s="8"/>
      <c r="E5552" s="8"/>
      <c r="F5552" s="10"/>
      <c r="G5552" s="8">
        <v>3035</v>
      </c>
      <c r="H5552" s="8" t="s">
        <v>19217</v>
      </c>
      <c r="I5552" s="8" t="s">
        <v>329</v>
      </c>
      <c r="J5552" s="8">
        <v>14354</v>
      </c>
      <c r="K5552" s="8" t="s">
        <v>33804</v>
      </c>
    </row>
    <row r="5553" spans="1:11" x14ac:dyDescent="0.2">
      <c r="A5553" s="8">
        <f>MAX($A$2:$A5552)+1</f>
        <v>4623</v>
      </c>
      <c r="B5553" s="8"/>
      <c r="C5553" s="9" t="str">
        <f t="shared" si="88"/>
        <v>Lower Mount Bethel Energy</v>
      </c>
      <c r="D5553" s="8"/>
      <c r="E5553" s="8"/>
      <c r="F5553" s="10"/>
      <c r="G5553" s="8">
        <v>55667</v>
      </c>
      <c r="H5553" s="8" t="s">
        <v>19218</v>
      </c>
      <c r="I5553" s="8" t="s">
        <v>2427</v>
      </c>
      <c r="J5553" s="8">
        <v>11275</v>
      </c>
      <c r="K5553" s="8" t="s">
        <v>33804</v>
      </c>
    </row>
    <row r="5554" spans="1:11" x14ac:dyDescent="0.2">
      <c r="A5554" s="8">
        <f>MAX($A$2:$A5553)+1</f>
        <v>4624</v>
      </c>
      <c r="B5554" s="8"/>
      <c r="C5554" s="9" t="str">
        <f t="shared" si="88"/>
        <v>AL Sandersville LLC</v>
      </c>
      <c r="D5554" s="8"/>
      <c r="E5554" s="8"/>
      <c r="F5554" s="10"/>
      <c r="G5554" s="8">
        <v>55672</v>
      </c>
      <c r="H5554" s="8" t="s">
        <v>19219</v>
      </c>
      <c r="I5554" s="8" t="s">
        <v>3229</v>
      </c>
      <c r="J5554" s="8">
        <v>59417</v>
      </c>
      <c r="K5554" s="8" t="s">
        <v>33804</v>
      </c>
    </row>
    <row r="5555" spans="1:11" x14ac:dyDescent="0.2">
      <c r="A5555" s="8">
        <f>MAX($A$2:$A5554)+1</f>
        <v>4625</v>
      </c>
      <c r="B5555" s="8"/>
      <c r="C5555" s="9" t="str">
        <f t="shared" si="88"/>
        <v>Flambeau Crowley Rapids Project</v>
      </c>
      <c r="D5555" s="8"/>
      <c r="E5555" s="8"/>
      <c r="F5555" s="10"/>
      <c r="G5555" s="8">
        <v>55684</v>
      </c>
      <c r="H5555" s="8" t="s">
        <v>19220</v>
      </c>
      <c r="I5555" s="8" t="s">
        <v>3092</v>
      </c>
      <c r="J5555" s="8">
        <v>58149</v>
      </c>
      <c r="K5555" s="8" t="s">
        <v>33804</v>
      </c>
    </row>
    <row r="5556" spans="1:11" x14ac:dyDescent="0.2">
      <c r="A5556" s="8">
        <f>MAX($A$2:$A5555)+1</f>
        <v>4626</v>
      </c>
      <c r="B5556" s="8"/>
      <c r="C5556" s="9" t="str">
        <f t="shared" si="88"/>
        <v>Flambeau Lower Project</v>
      </c>
      <c r="D5556" s="8"/>
      <c r="E5556" s="8"/>
      <c r="F5556" s="10"/>
      <c r="G5556" s="8">
        <v>55685</v>
      </c>
      <c r="H5556" s="8" t="s">
        <v>19221</v>
      </c>
      <c r="I5556" s="8" t="s">
        <v>3092</v>
      </c>
      <c r="J5556" s="8">
        <v>58149</v>
      </c>
      <c r="K5556" s="8" t="s">
        <v>33804</v>
      </c>
    </row>
    <row r="5557" spans="1:11" x14ac:dyDescent="0.2">
      <c r="A5557" s="8">
        <f>MAX($A$2:$A5556)+1</f>
        <v>4627</v>
      </c>
      <c r="B5557" s="8"/>
      <c r="C5557" s="9" t="str">
        <f t="shared" si="88"/>
        <v>Bethlehem Power Plant</v>
      </c>
      <c r="D5557" s="8"/>
      <c r="E5557" s="8"/>
      <c r="F5557" s="10"/>
      <c r="G5557" s="8">
        <v>55690</v>
      </c>
      <c r="H5557" s="8" t="s">
        <v>19222</v>
      </c>
      <c r="I5557" s="8" t="s">
        <v>872</v>
      </c>
      <c r="J5557" s="8">
        <v>56607</v>
      </c>
      <c r="K5557" s="8" t="s">
        <v>33804</v>
      </c>
    </row>
    <row r="5558" spans="1:11" x14ac:dyDescent="0.2">
      <c r="A5558" s="8">
        <f>MAX($A$2:$A5557)+1</f>
        <v>4628</v>
      </c>
      <c r="B5558" s="8"/>
      <c r="C5558" s="9" t="str">
        <f t="shared" si="88"/>
        <v>Quantum Choctaw Power LLC</v>
      </c>
      <c r="D5558" s="8"/>
      <c r="E5558" s="8"/>
      <c r="F5558" s="10"/>
      <c r="G5558" s="8">
        <v>55694</v>
      </c>
      <c r="H5558" s="8" t="s">
        <v>19223</v>
      </c>
      <c r="I5558" s="8" t="s">
        <v>3533</v>
      </c>
      <c r="J5558" s="8">
        <v>18642</v>
      </c>
      <c r="K5558" s="8" t="s">
        <v>33804</v>
      </c>
    </row>
    <row r="5559" spans="1:11" x14ac:dyDescent="0.2">
      <c r="A5559" s="8">
        <f>MAX($A$2:$A5558)+1</f>
        <v>4629</v>
      </c>
      <c r="B5559" s="8"/>
      <c r="C5559" s="9" t="str">
        <f t="shared" si="88"/>
        <v>Hanford Energy Park Peaker</v>
      </c>
      <c r="D5559" s="8"/>
      <c r="E5559" s="8"/>
      <c r="F5559" s="10"/>
      <c r="G5559" s="8">
        <v>55698</v>
      </c>
      <c r="H5559" s="8" t="s">
        <v>19224</v>
      </c>
      <c r="I5559" s="8" t="s">
        <v>2057</v>
      </c>
      <c r="J5559" s="8">
        <v>7724</v>
      </c>
      <c r="K5559" s="8" t="s">
        <v>33804</v>
      </c>
    </row>
    <row r="5560" spans="1:11" x14ac:dyDescent="0.2">
      <c r="A5560" s="8">
        <f>MAX($A$2:$A5559)+1</f>
        <v>4630</v>
      </c>
      <c r="B5560" s="8"/>
      <c r="C5560" s="9" t="str">
        <f t="shared" si="88"/>
        <v>Bayswater Peaking Facility LLC</v>
      </c>
      <c r="D5560" s="8"/>
      <c r="E5560" s="8"/>
      <c r="F5560" s="10"/>
      <c r="G5560" s="8">
        <v>55699</v>
      </c>
      <c r="H5560" s="8" t="s">
        <v>711</v>
      </c>
      <c r="I5560" s="8" t="s">
        <v>711</v>
      </c>
      <c r="J5560" s="8">
        <v>1268</v>
      </c>
      <c r="K5560" s="8" t="s">
        <v>33804</v>
      </c>
    </row>
    <row r="5561" spans="1:11" x14ac:dyDescent="0.2">
      <c r="A5561" s="8">
        <f>MAX($A$2:$A5560)+1</f>
        <v>4631</v>
      </c>
      <c r="B5561" s="8"/>
      <c r="C5561" s="9" t="str">
        <f t="shared" si="88"/>
        <v>Fremont Energy Center</v>
      </c>
      <c r="D5561" s="8"/>
      <c r="E5561" s="8"/>
      <c r="F5561" s="10"/>
      <c r="G5561" s="8">
        <v>55701</v>
      </c>
      <c r="H5561" s="8" t="s">
        <v>19225</v>
      </c>
      <c r="I5561" s="8" t="s">
        <v>1842</v>
      </c>
      <c r="J5561" s="8">
        <v>6526</v>
      </c>
      <c r="K5561" s="8" t="s">
        <v>33804</v>
      </c>
    </row>
    <row r="5562" spans="1:11" x14ac:dyDescent="0.2">
      <c r="A5562" s="8">
        <f>MAX($A$2:$A5561)+1</f>
        <v>4632</v>
      </c>
      <c r="B5562" s="8"/>
      <c r="C5562" s="9" t="str">
        <f t="shared" si="88"/>
        <v>Choctaw County</v>
      </c>
      <c r="D5562" s="8"/>
      <c r="E5562" s="8"/>
      <c r="F5562" s="10"/>
      <c r="G5562" s="8">
        <v>55706</v>
      </c>
      <c r="H5562" s="8" t="s">
        <v>19226</v>
      </c>
      <c r="I5562" s="8" t="s">
        <v>2811</v>
      </c>
      <c r="J5562" s="8">
        <v>54885</v>
      </c>
      <c r="K5562" s="8" t="s">
        <v>33804</v>
      </c>
    </row>
    <row r="5563" spans="1:11" x14ac:dyDescent="0.2">
      <c r="A5563" s="8">
        <f>MAX($A$2:$A5562)+1</f>
        <v>4633</v>
      </c>
      <c r="B5563" s="8"/>
      <c r="C5563" s="9" t="str">
        <f t="shared" si="88"/>
        <v>Nacogdoches Power</v>
      </c>
      <c r="D5563" s="8"/>
      <c r="E5563" s="8"/>
      <c r="F5563" s="10"/>
      <c r="G5563" s="8">
        <v>55708</v>
      </c>
      <c r="H5563" s="8" t="s">
        <v>19227</v>
      </c>
      <c r="I5563" s="8" t="s">
        <v>3358</v>
      </c>
      <c r="J5563" s="8">
        <v>17650</v>
      </c>
      <c r="K5563" s="8" t="s">
        <v>33804</v>
      </c>
    </row>
    <row r="5564" spans="1:11" x14ac:dyDescent="0.2">
      <c r="A5564" s="8">
        <f>MAX($A$2:$A5563)+1</f>
        <v>4634</v>
      </c>
      <c r="B5564" s="8"/>
      <c r="C5564" s="9" t="str">
        <f t="shared" si="88"/>
        <v>FirstEnergy Allegheny Energy Units 3 4 &amp; 5</v>
      </c>
      <c r="D5564" s="8"/>
      <c r="E5564" s="8"/>
      <c r="F5564" s="10"/>
      <c r="G5564" s="8">
        <v>55710</v>
      </c>
      <c r="H5564" s="8" t="s">
        <v>19228</v>
      </c>
      <c r="I5564" s="8" t="s">
        <v>569</v>
      </c>
      <c r="J5564" s="8">
        <v>23279</v>
      </c>
      <c r="K5564" s="8" t="s">
        <v>33804</v>
      </c>
    </row>
    <row r="5565" spans="1:11" x14ac:dyDescent="0.2">
      <c r="A5565" s="8">
        <f>MAX($A$2:$A5564)+1</f>
        <v>4635</v>
      </c>
      <c r="B5565" s="8"/>
      <c r="C5565" s="9" t="str">
        <f t="shared" si="88"/>
        <v>Magnet Cove</v>
      </c>
      <c r="D5565" s="8"/>
      <c r="E5565" s="8"/>
      <c r="F5565" s="10"/>
      <c r="G5565" s="8">
        <v>55714</v>
      </c>
      <c r="H5565" s="8" t="s">
        <v>19229</v>
      </c>
      <c r="I5565" s="8" t="s">
        <v>650</v>
      </c>
      <c r="J5565" s="8">
        <v>807</v>
      </c>
      <c r="K5565" s="8" t="s">
        <v>33804</v>
      </c>
    </row>
    <row r="5566" spans="1:11" x14ac:dyDescent="0.2">
      <c r="A5566" s="8">
        <f>MAX($A$2:$A5565)+1</f>
        <v>4636</v>
      </c>
      <c r="B5566" s="8"/>
      <c r="C5566" s="9" t="str">
        <f t="shared" si="88"/>
        <v>Mountain View I&amp;2</v>
      </c>
      <c r="D5566" s="8"/>
      <c r="E5566" s="8"/>
      <c r="F5566" s="10"/>
      <c r="G5566" s="8">
        <v>55719</v>
      </c>
      <c r="H5566" s="8" t="s">
        <v>19230</v>
      </c>
      <c r="I5566" s="8" t="s">
        <v>533</v>
      </c>
      <c r="J5566" s="8">
        <v>19740</v>
      </c>
      <c r="K5566" s="8" t="s">
        <v>33804</v>
      </c>
    </row>
    <row r="5567" spans="1:11" x14ac:dyDescent="0.2">
      <c r="A5567" s="8">
        <f>MAX($A$2:$A5566)+1</f>
        <v>4637</v>
      </c>
      <c r="B5567" s="8"/>
      <c r="C5567" s="9" t="str">
        <f t="shared" si="88"/>
        <v>Gray County Wind Energy</v>
      </c>
      <c r="D5567" s="8"/>
      <c r="E5567" s="8"/>
      <c r="F5567" s="10"/>
      <c r="G5567" s="8">
        <v>55734</v>
      </c>
      <c r="H5567" s="8" t="s">
        <v>19231</v>
      </c>
      <c r="I5567" s="8" t="s">
        <v>2030</v>
      </c>
      <c r="J5567" s="8">
        <v>7531</v>
      </c>
      <c r="K5567" s="8" t="s">
        <v>33804</v>
      </c>
    </row>
    <row r="5568" spans="1:11" x14ac:dyDescent="0.2">
      <c r="A5568" s="8">
        <f>MAX($A$2:$A5567)+1</f>
        <v>4638</v>
      </c>
      <c r="B5568" s="8"/>
      <c r="C5568" s="9" t="str">
        <f t="shared" si="88"/>
        <v>Buchanan Generation LLC</v>
      </c>
      <c r="D5568" s="8"/>
      <c r="E5568" s="8"/>
      <c r="F5568" s="10"/>
      <c r="G5568" s="8">
        <v>55738</v>
      </c>
      <c r="H5568" s="8" t="s">
        <v>19232</v>
      </c>
      <c r="I5568" s="8" t="s">
        <v>569</v>
      </c>
      <c r="J5568" s="8">
        <v>23279</v>
      </c>
      <c r="K5568" s="8" t="s">
        <v>33804</v>
      </c>
    </row>
    <row r="5569" spans="1:11" x14ac:dyDescent="0.2">
      <c r="A5569" s="8">
        <f>MAX($A$2:$A5568)+1</f>
        <v>4639</v>
      </c>
      <c r="B5569" s="8"/>
      <c r="C5569" s="9" t="str">
        <f t="shared" si="88"/>
        <v>Condon Windpower LLC</v>
      </c>
      <c r="D5569" s="8"/>
      <c r="E5569" s="8"/>
      <c r="F5569" s="10"/>
      <c r="G5569" s="8">
        <v>55739</v>
      </c>
      <c r="H5569" s="8" t="s">
        <v>19233</v>
      </c>
      <c r="I5569" s="8" t="s">
        <v>571</v>
      </c>
      <c r="J5569" s="8">
        <v>59496</v>
      </c>
      <c r="K5569" s="8" t="s">
        <v>33804</v>
      </c>
    </row>
    <row r="5570" spans="1:11" x14ac:dyDescent="0.2">
      <c r="A5570" s="8">
        <f>MAX($A$2:$A5569)+1</f>
        <v>4640</v>
      </c>
      <c r="B5570" s="8"/>
      <c r="C5570" s="9" t="str">
        <f t="shared" si="88"/>
        <v>Rock River I LLC</v>
      </c>
      <c r="D5570" s="8"/>
      <c r="E5570" s="8"/>
      <c r="F5570" s="10"/>
      <c r="G5570" s="8">
        <v>55740</v>
      </c>
      <c r="H5570" s="8" t="s">
        <v>19234</v>
      </c>
      <c r="I5570" s="8" t="s">
        <v>2536</v>
      </c>
      <c r="J5570" s="8">
        <v>58772</v>
      </c>
      <c r="K5570" s="8" t="s">
        <v>33804</v>
      </c>
    </row>
    <row r="5571" spans="1:11" x14ac:dyDescent="0.2">
      <c r="A5571" s="8">
        <f>MAX($A$2:$A5570)+1</f>
        <v>4641</v>
      </c>
      <c r="B5571" s="8"/>
      <c r="C5571" s="9" t="str">
        <f t="shared" si="88"/>
        <v>Ridge Crest Wind Partners</v>
      </c>
      <c r="D5571" s="8"/>
      <c r="E5571" s="8"/>
      <c r="F5571" s="10"/>
      <c r="G5571" s="8">
        <v>55741</v>
      </c>
      <c r="H5571" s="8" t="s">
        <v>19235</v>
      </c>
      <c r="I5571" s="8" t="s">
        <v>1705</v>
      </c>
      <c r="J5571" s="8">
        <v>5906</v>
      </c>
      <c r="K5571" s="8" t="s">
        <v>33804</v>
      </c>
    </row>
    <row r="5572" spans="1:11" x14ac:dyDescent="0.2">
      <c r="A5572" s="8">
        <f>MAX($A$2:$A5571)+1</f>
        <v>4642</v>
      </c>
      <c r="B5572" s="8"/>
      <c r="C5572" s="9" t="str">
        <f t="shared" si="88"/>
        <v>NWP Indian Mesa Wind Farm</v>
      </c>
      <c r="D5572" s="8"/>
      <c r="E5572" s="8"/>
      <c r="F5572" s="10"/>
      <c r="G5572" s="8">
        <v>55747</v>
      </c>
      <c r="H5572" s="8" t="s">
        <v>19236</v>
      </c>
      <c r="I5572" s="8" t="s">
        <v>2816</v>
      </c>
      <c r="J5572" s="8">
        <v>13866</v>
      </c>
      <c r="K5572" s="8" t="s">
        <v>33804</v>
      </c>
    </row>
    <row r="5573" spans="1:11" x14ac:dyDescent="0.2">
      <c r="A5573" s="8">
        <f>MAX($A$2:$A5572)+1</f>
        <v>4643</v>
      </c>
      <c r="B5573" s="8"/>
      <c r="C5573" s="9" t="str">
        <f t="shared" si="88"/>
        <v>Los Esteros Critical Energy Center</v>
      </c>
      <c r="D5573" s="8"/>
      <c r="E5573" s="8"/>
      <c r="F5573" s="10"/>
      <c r="G5573" s="8">
        <v>55748</v>
      </c>
      <c r="H5573" s="8" t="s">
        <v>19237</v>
      </c>
      <c r="I5573" s="8" t="s">
        <v>2413</v>
      </c>
      <c r="J5573" s="8">
        <v>2860</v>
      </c>
      <c r="K5573" s="8" t="s">
        <v>33804</v>
      </c>
    </row>
    <row r="5574" spans="1:11" x14ac:dyDescent="0.2">
      <c r="A5574" s="8">
        <f>MAX($A$2:$A5573)+1</f>
        <v>4644</v>
      </c>
      <c r="B5574" s="8"/>
      <c r="C5574" s="9" t="str">
        <f t="shared" si="88"/>
        <v>Hardin Generator Project</v>
      </c>
      <c r="D5574" s="8"/>
      <c r="E5574" s="8"/>
      <c r="F5574" s="10"/>
      <c r="G5574" s="8">
        <v>55749</v>
      </c>
      <c r="H5574" s="8" t="s">
        <v>19238</v>
      </c>
      <c r="I5574" s="8" t="s">
        <v>2098</v>
      </c>
      <c r="J5574" s="8">
        <v>16233</v>
      </c>
      <c r="K5574" s="8" t="s">
        <v>33804</v>
      </c>
    </row>
    <row r="5575" spans="1:11" x14ac:dyDescent="0.2">
      <c r="A5575" s="8">
        <f>MAX($A$2:$A5574)+1</f>
        <v>4645</v>
      </c>
      <c r="B5575" s="8"/>
      <c r="C5575" s="9" t="str">
        <f t="shared" si="88"/>
        <v>Sonoma Central Landfill Phase I</v>
      </c>
      <c r="D5575" s="8"/>
      <c r="E5575" s="8"/>
      <c r="F5575" s="10"/>
      <c r="G5575" s="8">
        <v>55752</v>
      </c>
      <c r="H5575" s="8" t="s">
        <v>19239</v>
      </c>
      <c r="I5575" s="8" t="s">
        <v>1477</v>
      </c>
      <c r="J5575" s="8">
        <v>17412</v>
      </c>
      <c r="K5575" s="8" t="s">
        <v>33804</v>
      </c>
    </row>
    <row r="5576" spans="1:11" x14ac:dyDescent="0.2">
      <c r="A5576" s="8">
        <f>A5575</f>
        <v>4645</v>
      </c>
      <c r="B5576" s="8"/>
      <c r="C5576" s="9" t="str">
        <f t="shared" si="88"/>
        <v>Sonoma Central Landfill Phase II</v>
      </c>
      <c r="D5576" s="8"/>
      <c r="E5576" s="8"/>
      <c r="F5576" s="10"/>
      <c r="G5576" s="8">
        <v>55753</v>
      </c>
      <c r="H5576" s="8" t="s">
        <v>19240</v>
      </c>
      <c r="I5576" s="8" t="s">
        <v>1477</v>
      </c>
      <c r="J5576" s="8">
        <v>17412</v>
      </c>
      <c r="K5576" s="8" t="s">
        <v>33804</v>
      </c>
    </row>
    <row r="5577" spans="1:11" x14ac:dyDescent="0.2">
      <c r="A5577" s="8">
        <f>MAX($A$2:$A5576)+1</f>
        <v>4646</v>
      </c>
      <c r="B5577" s="8"/>
      <c r="C5577" s="9" t="str">
        <f t="shared" si="88"/>
        <v>Model City Energy Facility</v>
      </c>
      <c r="D5577" s="8"/>
      <c r="E5577" s="8"/>
      <c r="F5577" s="10"/>
      <c r="G5577" s="8">
        <v>55757</v>
      </c>
      <c r="H5577" s="8" t="s">
        <v>19241</v>
      </c>
      <c r="I5577" s="8" t="s">
        <v>2601</v>
      </c>
      <c r="J5577" s="8">
        <v>12758</v>
      </c>
      <c r="K5577" s="8" t="s">
        <v>33804</v>
      </c>
    </row>
    <row r="5578" spans="1:11" x14ac:dyDescent="0.2">
      <c r="A5578" s="8">
        <f>MAX($A$2:$A5577)+1</f>
        <v>4647</v>
      </c>
      <c r="B5578" s="8"/>
      <c r="C5578" s="9" t="str">
        <f t="shared" si="88"/>
        <v>Roxana Resource Recovery</v>
      </c>
      <c r="D5578" s="8"/>
      <c r="E5578" s="8"/>
      <c r="F5578" s="10"/>
      <c r="G5578" s="8">
        <v>55759</v>
      </c>
      <c r="H5578" s="8" t="s">
        <v>19242</v>
      </c>
      <c r="I5578" s="8" t="s">
        <v>2174</v>
      </c>
      <c r="J5578" s="8">
        <v>9205</v>
      </c>
      <c r="K5578" s="8" t="s">
        <v>33804</v>
      </c>
    </row>
    <row r="5579" spans="1:11" x14ac:dyDescent="0.2">
      <c r="A5579" s="8">
        <f>MAX($A$2:$A5578)+1</f>
        <v>4648</v>
      </c>
      <c r="B5579" s="8"/>
      <c r="C5579" s="9" t="str">
        <f t="shared" si="88"/>
        <v>Streator Energy Partners LLC</v>
      </c>
      <c r="D5579" s="8"/>
      <c r="E5579" s="8"/>
      <c r="F5579" s="10"/>
      <c r="G5579" s="8">
        <v>55760</v>
      </c>
      <c r="H5579" s="8" t="s">
        <v>19243</v>
      </c>
      <c r="I5579" s="8" t="s">
        <v>2174</v>
      </c>
      <c r="J5579" s="8">
        <v>9205</v>
      </c>
      <c r="K5579" s="8" t="s">
        <v>33804</v>
      </c>
    </row>
    <row r="5580" spans="1:11" x14ac:dyDescent="0.2">
      <c r="A5580" s="8">
        <f>MAX($A$2:$A5579)+1</f>
        <v>4649</v>
      </c>
      <c r="B5580" s="8"/>
      <c r="C5580" s="9" t="str">
        <f t="shared" si="88"/>
        <v>Brickyard Energy Partners LLC</v>
      </c>
      <c r="D5580" s="8"/>
      <c r="E5580" s="8"/>
      <c r="F5580" s="10"/>
      <c r="G5580" s="8">
        <v>55762</v>
      </c>
      <c r="H5580" s="8" t="s">
        <v>19244</v>
      </c>
      <c r="I5580" s="8" t="s">
        <v>2174</v>
      </c>
      <c r="J5580" s="8">
        <v>9205</v>
      </c>
      <c r="K5580" s="8" t="s">
        <v>33804</v>
      </c>
    </row>
    <row r="5581" spans="1:11" x14ac:dyDescent="0.2">
      <c r="A5581" s="8">
        <f>MAX($A$2:$A5580)+1</f>
        <v>4650</v>
      </c>
      <c r="B5581" s="8"/>
      <c r="C5581" s="9" t="str">
        <f t="shared" si="88"/>
        <v>Dixon/Lee Energy Partners LLC</v>
      </c>
      <c r="D5581" s="8"/>
      <c r="E5581" s="8"/>
      <c r="F5581" s="10"/>
      <c r="G5581" s="8">
        <v>55763</v>
      </c>
      <c r="H5581" s="8" t="s">
        <v>19245</v>
      </c>
      <c r="I5581" s="8" t="s">
        <v>2174</v>
      </c>
      <c r="J5581" s="8">
        <v>9205</v>
      </c>
      <c r="K5581" s="8" t="s">
        <v>33804</v>
      </c>
    </row>
    <row r="5582" spans="1:11" x14ac:dyDescent="0.2">
      <c r="A5582" s="8">
        <f>MAX($A$2:$A5581)+1</f>
        <v>4651</v>
      </c>
      <c r="B5582" s="8"/>
      <c r="C5582" s="9" t="str">
        <f t="shared" si="88"/>
        <v>Upper Rock Energy Partners LLC</v>
      </c>
      <c r="D5582" s="8"/>
      <c r="E5582" s="8"/>
      <c r="F5582" s="10"/>
      <c r="G5582" s="8">
        <v>55764</v>
      </c>
      <c r="H5582" s="8" t="s">
        <v>19246</v>
      </c>
      <c r="I5582" s="8" t="s">
        <v>2174</v>
      </c>
      <c r="J5582" s="8">
        <v>9205</v>
      </c>
      <c r="K5582" s="8" t="s">
        <v>33804</v>
      </c>
    </row>
    <row r="5583" spans="1:11" x14ac:dyDescent="0.2">
      <c r="A5583" s="8">
        <f>MAX($A$2:$A5582)+1</f>
        <v>4652</v>
      </c>
      <c r="B5583" s="8"/>
      <c r="C5583" s="9" t="str">
        <f t="shared" si="88"/>
        <v>Green Knight Energy Center</v>
      </c>
      <c r="D5583" s="8"/>
      <c r="E5583" s="8"/>
      <c r="F5583" s="10"/>
      <c r="G5583" s="8">
        <v>55765</v>
      </c>
      <c r="H5583" s="8" t="s">
        <v>19247</v>
      </c>
      <c r="I5583" s="8" t="s">
        <v>3812</v>
      </c>
      <c r="J5583" s="8">
        <v>20183</v>
      </c>
      <c r="K5583" s="8" t="s">
        <v>33804</v>
      </c>
    </row>
    <row r="5584" spans="1:11" x14ac:dyDescent="0.2">
      <c r="A5584" s="8">
        <f>MAX($A$2:$A5583)+1</f>
        <v>4653</v>
      </c>
      <c r="B5584" s="8"/>
      <c r="C5584" s="9" t="str">
        <f t="shared" si="88"/>
        <v>Kiefer Landfill</v>
      </c>
      <c r="D5584" s="8"/>
      <c r="E5584" s="8"/>
      <c r="F5584" s="10"/>
      <c r="G5584" s="8">
        <v>55766</v>
      </c>
      <c r="H5584" s="8" t="s">
        <v>19248</v>
      </c>
      <c r="I5584" s="8" t="s">
        <v>3173</v>
      </c>
      <c r="J5584" s="8">
        <v>16546</v>
      </c>
      <c r="K5584" s="8" t="s">
        <v>33804</v>
      </c>
    </row>
    <row r="5585" spans="1:11" x14ac:dyDescent="0.2">
      <c r="A5585" s="8">
        <f>MAX($A$2:$A5584)+1</f>
        <v>4654</v>
      </c>
      <c r="B5585" s="8"/>
      <c r="C5585" s="9" t="str">
        <f t="shared" si="88"/>
        <v>Madison Windpower LLC</v>
      </c>
      <c r="D5585" s="8"/>
      <c r="E5585" s="8"/>
      <c r="F5585" s="10"/>
      <c r="G5585" s="8">
        <v>55769</v>
      </c>
      <c r="H5585" s="8" t="s">
        <v>8067</v>
      </c>
      <c r="I5585" s="8" t="s">
        <v>1708</v>
      </c>
      <c r="J5585" s="8">
        <v>49880</v>
      </c>
      <c r="K5585" s="8" t="s">
        <v>33804</v>
      </c>
    </row>
    <row r="5586" spans="1:11" x14ac:dyDescent="0.2">
      <c r="A5586" s="8">
        <f>MAX($A$2:$A5585)+1</f>
        <v>4655</v>
      </c>
      <c r="B5586" s="8"/>
      <c r="C5586" s="9" t="str">
        <f t="shared" si="88"/>
        <v>Dane County Landfill #2 Rodefeld</v>
      </c>
      <c r="D5586" s="8"/>
      <c r="E5586" s="8"/>
      <c r="F5586" s="10"/>
      <c r="G5586" s="8">
        <v>55770</v>
      </c>
      <c r="H5586" s="8" t="s">
        <v>19249</v>
      </c>
      <c r="I5586" s="8" t="s">
        <v>1551</v>
      </c>
      <c r="J5586" s="8">
        <v>4767</v>
      </c>
      <c r="K5586" s="8" t="s">
        <v>33804</v>
      </c>
    </row>
    <row r="5587" spans="1:11" x14ac:dyDescent="0.2">
      <c r="A5587" s="8">
        <f>MAX($A$2:$A5586)+1</f>
        <v>4656</v>
      </c>
      <c r="B5587" s="8"/>
      <c r="C5587" s="9" t="str">
        <f t="shared" si="88"/>
        <v>Countyside Genco LLC</v>
      </c>
      <c r="D5587" s="8"/>
      <c r="E5587" s="8"/>
      <c r="F5587" s="10"/>
      <c r="G5587" s="8">
        <v>55773</v>
      </c>
      <c r="H5587" s="8" t="s">
        <v>19250</v>
      </c>
      <c r="I5587" s="8" t="s">
        <v>2174</v>
      </c>
      <c r="J5587" s="8">
        <v>9205</v>
      </c>
      <c r="K5587" s="8" t="s">
        <v>33804</v>
      </c>
    </row>
    <row r="5588" spans="1:11" x14ac:dyDescent="0.2">
      <c r="A5588" s="8">
        <f>MAX($A$2:$A5587)+1</f>
        <v>4657</v>
      </c>
      <c r="B5588" s="8"/>
      <c r="C5588" s="9" t="str">
        <f t="shared" si="88"/>
        <v>Morris Genco LLC</v>
      </c>
      <c r="D5588" s="8"/>
      <c r="E5588" s="8"/>
      <c r="F5588" s="10"/>
      <c r="G5588" s="8">
        <v>55774</v>
      </c>
      <c r="H5588" s="8" t="s">
        <v>19251</v>
      </c>
      <c r="I5588" s="8" t="s">
        <v>2174</v>
      </c>
      <c r="J5588" s="8">
        <v>9205</v>
      </c>
      <c r="K5588" s="8" t="s">
        <v>33804</v>
      </c>
    </row>
    <row r="5589" spans="1:11" x14ac:dyDescent="0.2">
      <c r="A5589" s="8">
        <f>MAX($A$2:$A5588)+1</f>
        <v>4658</v>
      </c>
      <c r="B5589" s="8"/>
      <c r="C5589" s="9" t="str">
        <f t="shared" si="88"/>
        <v>Barre</v>
      </c>
      <c r="D5589" s="8"/>
      <c r="E5589" s="8"/>
      <c r="F5589" s="10"/>
      <c r="G5589" s="8">
        <v>55776</v>
      </c>
      <c r="H5589" s="8" t="s">
        <v>19252</v>
      </c>
      <c r="I5589" s="8" t="s">
        <v>3932</v>
      </c>
      <c r="J5589" s="8">
        <v>21148</v>
      </c>
      <c r="K5589" s="8" t="s">
        <v>33804</v>
      </c>
    </row>
    <row r="5590" spans="1:11" x14ac:dyDescent="0.2">
      <c r="A5590" s="8">
        <f>MAX($A$2:$A5589)+1</f>
        <v>4659</v>
      </c>
      <c r="B5590" s="8"/>
      <c r="C5590" s="9" t="str">
        <f t="shared" si="88"/>
        <v>Wilmont Hills LLC</v>
      </c>
      <c r="D5590" s="8"/>
      <c r="E5590" s="8"/>
      <c r="F5590" s="10"/>
      <c r="G5590" s="8">
        <v>55782</v>
      </c>
      <c r="H5590" s="8" t="s">
        <v>19253</v>
      </c>
      <c r="I5590" s="8" t="s">
        <v>821</v>
      </c>
      <c r="J5590" s="8">
        <v>55728</v>
      </c>
      <c r="K5590" s="8" t="s">
        <v>33804</v>
      </c>
    </row>
    <row r="5591" spans="1:11" x14ac:dyDescent="0.2">
      <c r="A5591" s="8">
        <f>MAX($A$2:$A5590)+1</f>
        <v>4660</v>
      </c>
      <c r="B5591" s="8"/>
      <c r="C5591" s="9" t="str">
        <f t="shared" si="88"/>
        <v>Edgewood Energy LLC</v>
      </c>
      <c r="D5591" s="8"/>
      <c r="E5591" s="8"/>
      <c r="F5591" s="10"/>
      <c r="G5591" s="8">
        <v>55786</v>
      </c>
      <c r="H5591" s="8" t="s">
        <v>1707</v>
      </c>
      <c r="I5591" s="8" t="s">
        <v>1707</v>
      </c>
      <c r="J5591" s="8">
        <v>56852</v>
      </c>
      <c r="K5591" s="8" t="s">
        <v>33804</v>
      </c>
    </row>
    <row r="5592" spans="1:11" x14ac:dyDescent="0.2">
      <c r="A5592" s="8">
        <f>MAX($A$2:$A5591)+1</f>
        <v>4661</v>
      </c>
      <c r="B5592" s="8"/>
      <c r="C5592" s="9" t="str">
        <f t="shared" si="88"/>
        <v>Shoreham Energy LLC</v>
      </c>
      <c r="D5592" s="8"/>
      <c r="E5592" s="8"/>
      <c r="F5592" s="10"/>
      <c r="G5592" s="8">
        <v>55787</v>
      </c>
      <c r="H5592" s="8" t="s">
        <v>3262</v>
      </c>
      <c r="I5592" s="8" t="s">
        <v>3262</v>
      </c>
      <c r="J5592" s="8">
        <v>56853</v>
      </c>
      <c r="K5592" s="8" t="s">
        <v>33804</v>
      </c>
    </row>
    <row r="5593" spans="1:11" x14ac:dyDescent="0.2">
      <c r="A5593" s="8">
        <f>MAX($A$2:$A5592)+1</f>
        <v>4662</v>
      </c>
      <c r="B5593" s="8"/>
      <c r="C5593" s="9" t="str">
        <f t="shared" ref="C5593:C5656" si="89">IF(H5593="",F5593,H5593)</f>
        <v>Fenner Wind</v>
      </c>
      <c r="D5593" s="8"/>
      <c r="E5593" s="8"/>
      <c r="F5593" s="10"/>
      <c r="G5593" s="8">
        <v>55790</v>
      </c>
      <c r="H5593" s="8" t="s">
        <v>19254</v>
      </c>
      <c r="I5593" s="8" t="s">
        <v>989</v>
      </c>
      <c r="J5593" s="8">
        <v>34688</v>
      </c>
      <c r="K5593" s="8" t="s">
        <v>33804</v>
      </c>
    </row>
    <row r="5594" spans="1:11" x14ac:dyDescent="0.2">
      <c r="A5594" s="8">
        <f>MAX($A$2:$A5593)+1</f>
        <v>4663</v>
      </c>
      <c r="B5594" s="8"/>
      <c r="C5594" s="9" t="str">
        <f t="shared" si="89"/>
        <v>Woodward Mountain II</v>
      </c>
      <c r="D5594" s="8"/>
      <c r="E5594" s="8"/>
      <c r="F5594" s="10"/>
      <c r="G5594" s="8">
        <v>55795</v>
      </c>
      <c r="H5594" s="8" t="s">
        <v>19255</v>
      </c>
      <c r="I5594" s="8" t="s">
        <v>2924</v>
      </c>
      <c r="J5594" s="8">
        <v>14629</v>
      </c>
      <c r="K5594" s="8" t="s">
        <v>33804</v>
      </c>
    </row>
    <row r="5595" spans="1:11" x14ac:dyDescent="0.2">
      <c r="A5595" s="8">
        <f>MAX($A$2:$A5594)+1</f>
        <v>4664</v>
      </c>
      <c r="B5595" s="8"/>
      <c r="C5595" s="9" t="str">
        <f t="shared" si="89"/>
        <v>Woodward Mountain I</v>
      </c>
      <c r="D5595" s="8"/>
      <c r="E5595" s="8"/>
      <c r="F5595" s="10"/>
      <c r="G5595" s="8">
        <v>55796</v>
      </c>
      <c r="H5595" s="8" t="s">
        <v>19256</v>
      </c>
      <c r="I5595" s="8" t="s">
        <v>2923</v>
      </c>
      <c r="J5595" s="8">
        <v>14628</v>
      </c>
      <c r="K5595" s="8" t="s">
        <v>33804</v>
      </c>
    </row>
    <row r="5596" spans="1:11" x14ac:dyDescent="0.2">
      <c r="A5596" s="8">
        <f>MAX($A$2:$A5595)+1</f>
        <v>4665</v>
      </c>
      <c r="B5596" s="8"/>
      <c r="C5596" s="9" t="str">
        <f t="shared" si="89"/>
        <v>Otsego Mill Power Plant</v>
      </c>
      <c r="D5596" s="8"/>
      <c r="E5596" s="8"/>
      <c r="F5596" s="10"/>
      <c r="G5596" s="8">
        <v>55799</v>
      </c>
      <c r="H5596" s="8" t="s">
        <v>19257</v>
      </c>
      <c r="I5596" s="8" t="s">
        <v>2875</v>
      </c>
      <c r="J5596" s="8">
        <v>55703</v>
      </c>
      <c r="K5596" s="8" t="s">
        <v>33804</v>
      </c>
    </row>
    <row r="5597" spans="1:11" x14ac:dyDescent="0.2">
      <c r="A5597" s="8">
        <f>A4386</f>
        <v>3462</v>
      </c>
      <c r="B5597" s="8"/>
      <c r="C5597" s="9" t="str">
        <f t="shared" si="89"/>
        <v>FPL Energy Marcus Hook LP</v>
      </c>
      <c r="D5597" s="8"/>
      <c r="E5597" s="8"/>
      <c r="F5597" s="10"/>
      <c r="G5597" s="8">
        <v>55801</v>
      </c>
      <c r="H5597" s="8" t="s">
        <v>1892</v>
      </c>
      <c r="I5597" s="8" t="s">
        <v>1892</v>
      </c>
      <c r="J5597" s="8">
        <v>6693</v>
      </c>
      <c r="K5597" s="8" t="s">
        <v>33804</v>
      </c>
    </row>
    <row r="5598" spans="1:11" x14ac:dyDescent="0.2">
      <c r="A5598" s="8">
        <f>A4386</f>
        <v>3462</v>
      </c>
      <c r="B5598" s="8"/>
      <c r="C5598" s="9" t="str">
        <f t="shared" si="89"/>
        <v>sunoco (r&amp;m) - marcus hook</v>
      </c>
      <c r="D5598" s="8"/>
      <c r="E5598" s="8"/>
      <c r="F5598" s="10"/>
      <c r="G5598" s="8">
        <v>880020</v>
      </c>
      <c r="H5598" s="8" t="s">
        <v>19258</v>
      </c>
      <c r="I5598" s="8"/>
      <c r="J5598" s="8"/>
      <c r="K5598" s="8"/>
    </row>
    <row r="5599" spans="1:11" x14ac:dyDescent="0.2">
      <c r="A5599" s="8">
        <f>MAX($A$2:$A5597)+1</f>
        <v>4666</v>
      </c>
      <c r="B5599" s="8"/>
      <c r="C5599" s="9" t="str">
        <f t="shared" si="89"/>
        <v>Valencia Energy Facility</v>
      </c>
      <c r="D5599" s="8"/>
      <c r="E5599" s="8"/>
      <c r="F5599" s="10"/>
      <c r="G5599" s="8">
        <v>55802</v>
      </c>
      <c r="H5599" s="8" t="s">
        <v>6878</v>
      </c>
      <c r="I5599" s="8" t="s">
        <v>3743</v>
      </c>
      <c r="J5599" s="8">
        <v>55972</v>
      </c>
      <c r="K5599" s="8" t="s">
        <v>33804</v>
      </c>
    </row>
    <row r="5600" spans="1:11" x14ac:dyDescent="0.2">
      <c r="A5600" s="8">
        <f>MAX($A$2:$A5599)+1</f>
        <v>4667</v>
      </c>
      <c r="B5600" s="8"/>
      <c r="C5600" s="9" t="str">
        <f t="shared" si="89"/>
        <v>FPL E Somerset Windpower LLC</v>
      </c>
      <c r="D5600" s="8"/>
      <c r="E5600" s="8"/>
      <c r="F5600" s="10"/>
      <c r="G5600" s="8">
        <v>55803</v>
      </c>
      <c r="H5600" s="8" t="s">
        <v>19259</v>
      </c>
      <c r="I5600" s="8" t="s">
        <v>3334</v>
      </c>
      <c r="J5600" s="8">
        <v>17515</v>
      </c>
      <c r="K5600" s="8" t="s">
        <v>33804</v>
      </c>
    </row>
    <row r="5601" spans="1:11" x14ac:dyDescent="0.2">
      <c r="A5601" s="8">
        <f>MAX($A$2:$A5600)+1</f>
        <v>4668</v>
      </c>
      <c r="B5601" s="8"/>
      <c r="C5601" s="9" t="str">
        <f t="shared" si="89"/>
        <v>Top of Iowa Windfarm</v>
      </c>
      <c r="D5601" s="8"/>
      <c r="E5601" s="8"/>
      <c r="F5601" s="10"/>
      <c r="G5601" s="8">
        <v>55804</v>
      </c>
      <c r="H5601" s="8" t="s">
        <v>19260</v>
      </c>
      <c r="I5601" s="8" t="s">
        <v>2761</v>
      </c>
      <c r="J5601" s="8">
        <v>13808</v>
      </c>
      <c r="K5601" s="8" t="s">
        <v>33804</v>
      </c>
    </row>
    <row r="5602" spans="1:11" x14ac:dyDescent="0.2">
      <c r="A5602" s="8">
        <f>MAX($A$2:$A5601)+1</f>
        <v>4669</v>
      </c>
      <c r="B5602" s="8"/>
      <c r="C5602" s="9" t="str">
        <f t="shared" si="89"/>
        <v>Mill Run Windpower</v>
      </c>
      <c r="D5602" s="8"/>
      <c r="E5602" s="8"/>
      <c r="F5602" s="10"/>
      <c r="G5602" s="8">
        <v>55805</v>
      </c>
      <c r="H5602" s="8" t="s">
        <v>19261</v>
      </c>
      <c r="I5602" s="8" t="s">
        <v>1886</v>
      </c>
      <c r="J5602" s="8">
        <v>12562</v>
      </c>
      <c r="K5602" s="8" t="s">
        <v>33804</v>
      </c>
    </row>
    <row r="5603" spans="1:11" x14ac:dyDescent="0.2">
      <c r="A5603" s="8">
        <f>MAX($A$2:$A5602)+1</f>
        <v>4670</v>
      </c>
      <c r="B5603" s="8"/>
      <c r="C5603" s="9" t="str">
        <f t="shared" si="89"/>
        <v>Henrietta Peaker</v>
      </c>
      <c r="D5603" s="8"/>
      <c r="E5603" s="8"/>
      <c r="F5603" s="10"/>
      <c r="G5603" s="8">
        <v>55807</v>
      </c>
      <c r="H5603" s="8" t="s">
        <v>19262</v>
      </c>
      <c r="I5603" s="8" t="s">
        <v>2057</v>
      </c>
      <c r="J5603" s="8">
        <v>7724</v>
      </c>
      <c r="K5603" s="8" t="s">
        <v>33804</v>
      </c>
    </row>
    <row r="5604" spans="1:11" x14ac:dyDescent="0.2">
      <c r="A5604" s="8">
        <f>MAX($A$2:$A5603)+1</f>
        <v>4671</v>
      </c>
      <c r="B5604" s="8"/>
      <c r="C5604" s="9" t="str">
        <f t="shared" si="89"/>
        <v>Kas Brothers Windfarm</v>
      </c>
      <c r="D5604" s="8"/>
      <c r="E5604" s="8"/>
      <c r="F5604" s="10"/>
      <c r="G5604" s="8">
        <v>55809</v>
      </c>
      <c r="H5604" s="8" t="s">
        <v>19263</v>
      </c>
      <c r="I5604" s="8" t="s">
        <v>2282</v>
      </c>
      <c r="J5604" s="8">
        <v>10046</v>
      </c>
      <c r="K5604" s="8" t="s">
        <v>33804</v>
      </c>
    </row>
    <row r="5605" spans="1:11" x14ac:dyDescent="0.2">
      <c r="A5605" s="8">
        <f>MAX($A$2:$A5604)+1</f>
        <v>4672</v>
      </c>
      <c r="B5605" s="8"/>
      <c r="C5605" s="9" t="str">
        <f t="shared" si="89"/>
        <v>Gilroy Peaking Energy Center</v>
      </c>
      <c r="D5605" s="8"/>
      <c r="E5605" s="8"/>
      <c r="F5605" s="10"/>
      <c r="G5605" s="8">
        <v>55810</v>
      </c>
      <c r="H5605" s="8" t="s">
        <v>19264</v>
      </c>
      <c r="I5605" s="8" t="s">
        <v>884</v>
      </c>
      <c r="J5605" s="8">
        <v>3028</v>
      </c>
      <c r="K5605" s="8" t="s">
        <v>33804</v>
      </c>
    </row>
    <row r="5606" spans="1:11" x14ac:dyDescent="0.2">
      <c r="A5606" s="8">
        <f>MAX($A$2:$A5605)+1</f>
        <v>4673</v>
      </c>
      <c r="B5606" s="8"/>
      <c r="C5606" s="9" t="str">
        <f t="shared" si="89"/>
        <v>King City Peaking</v>
      </c>
      <c r="D5606" s="8"/>
      <c r="E5606" s="8"/>
      <c r="F5606" s="10"/>
      <c r="G5606" s="8">
        <v>55811</v>
      </c>
      <c r="H5606" s="8" t="s">
        <v>19265</v>
      </c>
      <c r="I5606" s="8" t="s">
        <v>878</v>
      </c>
      <c r="J5606" s="8">
        <v>2865</v>
      </c>
      <c r="K5606" s="8" t="s">
        <v>33804</v>
      </c>
    </row>
    <row r="5607" spans="1:11" x14ac:dyDescent="0.2">
      <c r="A5607" s="8">
        <f>MAX($A$2:$A5606)+1</f>
        <v>4674</v>
      </c>
      <c r="B5607" s="8"/>
      <c r="C5607" s="9" t="str">
        <f t="shared" si="89"/>
        <v>Yuba City Energy Center</v>
      </c>
      <c r="D5607" s="8"/>
      <c r="E5607" s="8"/>
      <c r="F5607" s="10"/>
      <c r="G5607" s="8">
        <v>55813</v>
      </c>
      <c r="H5607" s="8" t="s">
        <v>19266</v>
      </c>
      <c r="I5607" s="8" t="s">
        <v>881</v>
      </c>
      <c r="J5607" s="8">
        <v>2867</v>
      </c>
      <c r="K5607" s="8" t="s">
        <v>33804</v>
      </c>
    </row>
    <row r="5608" spans="1:11" x14ac:dyDescent="0.2">
      <c r="A5608" s="8">
        <f>MAX($A$2:$A5607)+1</f>
        <v>4675</v>
      </c>
      <c r="B5608" s="8"/>
      <c r="C5608" s="9" t="str">
        <f t="shared" si="89"/>
        <v>Hawkeye Power Partners LLC</v>
      </c>
      <c r="D5608" s="8"/>
      <c r="E5608" s="8"/>
      <c r="F5608" s="10"/>
      <c r="G5608" s="8">
        <v>55816</v>
      </c>
      <c r="H5608" s="8" t="s">
        <v>2084</v>
      </c>
      <c r="I5608" s="8" t="s">
        <v>2084</v>
      </c>
      <c r="J5608" s="8">
        <v>8294</v>
      </c>
      <c r="K5608" s="8" t="s">
        <v>33804</v>
      </c>
    </row>
    <row r="5609" spans="1:11" x14ac:dyDescent="0.2">
      <c r="A5609" s="8">
        <f>MAX($A$2:$A5608)+1</f>
        <v>4676</v>
      </c>
      <c r="B5609" s="8"/>
      <c r="C5609" s="9" t="str">
        <f t="shared" si="89"/>
        <v>Frederickson Power LP</v>
      </c>
      <c r="D5609" s="8"/>
      <c r="E5609" s="8"/>
      <c r="F5609" s="10"/>
      <c r="G5609" s="8">
        <v>55818</v>
      </c>
      <c r="H5609" s="8" t="s">
        <v>1922</v>
      </c>
      <c r="I5609" s="8" t="s">
        <v>1922</v>
      </c>
      <c r="J5609" s="8">
        <v>56613</v>
      </c>
      <c r="K5609" s="8" t="s">
        <v>33804</v>
      </c>
    </row>
    <row r="5610" spans="1:11" x14ac:dyDescent="0.2">
      <c r="A5610" s="8">
        <f>MAX($A$2:$A5609)+1</f>
        <v>4677</v>
      </c>
      <c r="B5610" s="8"/>
      <c r="C5610" s="9" t="str">
        <f t="shared" si="89"/>
        <v>RCWMD Badlands Landfill Gas Project</v>
      </c>
      <c r="D5610" s="8"/>
      <c r="E5610" s="8"/>
      <c r="F5610" s="10"/>
      <c r="G5610" s="8">
        <v>55820</v>
      </c>
      <c r="H5610" s="8" t="s">
        <v>19267</v>
      </c>
      <c r="I5610" s="8" t="s">
        <v>3117</v>
      </c>
      <c r="J5610" s="8">
        <v>16045</v>
      </c>
      <c r="K5610" s="8" t="s">
        <v>33804</v>
      </c>
    </row>
    <row r="5611" spans="1:11" x14ac:dyDescent="0.2">
      <c r="A5611" s="8">
        <f>MAX($A$2:$A5610)+1</f>
        <v>4678</v>
      </c>
      <c r="B5611" s="8"/>
      <c r="C5611" s="9" t="str">
        <f t="shared" si="89"/>
        <v>Curtis H Stanton Energy Center</v>
      </c>
      <c r="D5611" s="8"/>
      <c r="E5611" s="8"/>
      <c r="F5611" s="10"/>
      <c r="G5611" s="8">
        <v>55821</v>
      </c>
      <c r="H5611" s="8" t="s">
        <v>19268</v>
      </c>
      <c r="I5611" s="8" t="s">
        <v>3358</v>
      </c>
      <c r="J5611" s="8">
        <v>17650</v>
      </c>
      <c r="K5611" s="8" t="s">
        <v>33804</v>
      </c>
    </row>
    <row r="5612" spans="1:11" x14ac:dyDescent="0.2">
      <c r="A5612" s="8">
        <f>MAX($A$2:$A5611)+1</f>
        <v>4679</v>
      </c>
      <c r="B5612" s="8"/>
      <c r="C5612" s="9" t="str">
        <f t="shared" si="89"/>
        <v>MNDOT Standby Generation</v>
      </c>
      <c r="D5612" s="8"/>
      <c r="E5612" s="8"/>
      <c r="F5612" s="10"/>
      <c r="G5612" s="8">
        <v>55824</v>
      </c>
      <c r="H5612" s="8" t="s">
        <v>19269</v>
      </c>
      <c r="I5612" s="8" t="s">
        <v>3936</v>
      </c>
      <c r="J5612" s="8">
        <v>21144</v>
      </c>
      <c r="K5612" s="8" t="s">
        <v>33804</v>
      </c>
    </row>
    <row r="5613" spans="1:11" x14ac:dyDescent="0.2">
      <c r="A5613" s="8">
        <f>MAX($A$2:$A5612)+1</f>
        <v>4680</v>
      </c>
      <c r="B5613" s="8"/>
      <c r="C5613" s="9" t="str">
        <f t="shared" si="89"/>
        <v>Auburndale Peaker Energy Center</v>
      </c>
      <c r="D5613" s="8"/>
      <c r="E5613" s="8"/>
      <c r="F5613" s="10"/>
      <c r="G5613" s="8">
        <v>55833</v>
      </c>
      <c r="H5613" s="8" t="s">
        <v>19270</v>
      </c>
      <c r="I5613" s="8" t="s">
        <v>669</v>
      </c>
      <c r="J5613" s="8">
        <v>2872</v>
      </c>
      <c r="K5613" s="8" t="s">
        <v>33804</v>
      </c>
    </row>
    <row r="5614" spans="1:11" x14ac:dyDescent="0.2">
      <c r="A5614" s="8">
        <f>MAX($A$2:$A5613)+1</f>
        <v>4681</v>
      </c>
      <c r="B5614" s="8"/>
      <c r="C5614" s="9" t="str">
        <f t="shared" si="89"/>
        <v>Island Street Peaking Plant</v>
      </c>
      <c r="D5614" s="8"/>
      <c r="E5614" s="8"/>
      <c r="F5614" s="10"/>
      <c r="G5614" s="8">
        <v>55836</v>
      </c>
      <c r="H5614" s="8" t="s">
        <v>19271</v>
      </c>
      <c r="I5614" s="8" t="s">
        <v>3907</v>
      </c>
      <c r="J5614" s="8">
        <v>20858</v>
      </c>
      <c r="K5614" s="8" t="s">
        <v>33804</v>
      </c>
    </row>
    <row r="5615" spans="1:11" x14ac:dyDescent="0.2">
      <c r="A5615" s="8">
        <f>MAX($A$2:$A5614)+1</f>
        <v>4682</v>
      </c>
      <c r="B5615" s="8"/>
      <c r="C5615" s="9" t="str">
        <f t="shared" si="89"/>
        <v>Feather River Energy Center</v>
      </c>
      <c r="D5615" s="8"/>
      <c r="E5615" s="8"/>
      <c r="F5615" s="10"/>
      <c r="G5615" s="8">
        <v>55847</v>
      </c>
      <c r="H5615" s="8" t="s">
        <v>19272</v>
      </c>
      <c r="I5615" s="8" t="s">
        <v>881</v>
      </c>
      <c r="J5615" s="8">
        <v>2867</v>
      </c>
      <c r="K5615" s="8" t="s">
        <v>33804</v>
      </c>
    </row>
    <row r="5616" spans="1:11" x14ac:dyDescent="0.2">
      <c r="A5616" s="8">
        <f>MAX($A$2:$A5615)+1</f>
        <v>4683</v>
      </c>
      <c r="B5616" s="8"/>
      <c r="C5616" s="9" t="str">
        <f t="shared" si="89"/>
        <v>Valero Refinery Cogeneration Unit 1</v>
      </c>
      <c r="D5616" s="8"/>
      <c r="E5616" s="8"/>
      <c r="F5616" s="10"/>
      <c r="G5616" s="8">
        <v>55851</v>
      </c>
      <c r="H5616" s="8" t="s">
        <v>19273</v>
      </c>
      <c r="I5616" s="8" t="s">
        <v>3747</v>
      </c>
      <c r="J5616" s="8">
        <v>19676</v>
      </c>
      <c r="K5616" s="8" t="s">
        <v>33804</v>
      </c>
    </row>
    <row r="5617" spans="1:11" x14ac:dyDescent="0.2">
      <c r="A5617" s="8">
        <f>MAX($A$2:$A5616)+1</f>
        <v>4684</v>
      </c>
      <c r="B5617" s="8"/>
      <c r="C5617" s="9" t="str">
        <f t="shared" si="89"/>
        <v>Inland Empire Energy Center</v>
      </c>
      <c r="D5617" s="8"/>
      <c r="E5617" s="8"/>
      <c r="F5617" s="10"/>
      <c r="G5617" s="8">
        <v>55853</v>
      </c>
      <c r="H5617" s="8" t="s">
        <v>19274</v>
      </c>
      <c r="I5617" s="8" t="s">
        <v>2209</v>
      </c>
      <c r="J5617" s="8">
        <v>9155</v>
      </c>
      <c r="K5617" s="8" t="s">
        <v>33804</v>
      </c>
    </row>
    <row r="5618" spans="1:11" x14ac:dyDescent="0.2">
      <c r="A5618" s="8">
        <f>MAX($A$2:$A5617)+1</f>
        <v>4685</v>
      </c>
      <c r="B5618" s="8"/>
      <c r="C5618" s="9" t="str">
        <f t="shared" si="89"/>
        <v>Wolfskill Energy Center</v>
      </c>
      <c r="D5618" s="8"/>
      <c r="E5618" s="8"/>
      <c r="F5618" s="10"/>
      <c r="G5618" s="8">
        <v>55855</v>
      </c>
      <c r="H5618" s="8" t="s">
        <v>19275</v>
      </c>
      <c r="I5618" s="8" t="s">
        <v>2003</v>
      </c>
      <c r="J5618" s="8">
        <v>49972</v>
      </c>
      <c r="K5618" s="8" t="s">
        <v>33804</v>
      </c>
    </row>
    <row r="5619" spans="1:11" x14ac:dyDescent="0.2">
      <c r="A5619" s="8">
        <f>MAX($A$2:$A5618)+1</f>
        <v>4686</v>
      </c>
      <c r="B5619" s="8"/>
      <c r="C5619" s="9" t="str">
        <f t="shared" si="89"/>
        <v>Oak Point Cogen</v>
      </c>
      <c r="D5619" s="8"/>
      <c r="E5619" s="8"/>
      <c r="F5619" s="10"/>
      <c r="G5619" s="8">
        <v>55857</v>
      </c>
      <c r="H5619" s="8" t="s">
        <v>19276</v>
      </c>
      <c r="I5619" s="8" t="s">
        <v>983</v>
      </c>
      <c r="J5619" s="8">
        <v>3455</v>
      </c>
      <c r="K5619" s="8" t="s">
        <v>33804</v>
      </c>
    </row>
    <row r="5620" spans="1:11" x14ac:dyDescent="0.2">
      <c r="A5620" s="8">
        <f>MAX($A$2:$A5619)+1</f>
        <v>4687</v>
      </c>
      <c r="B5620" s="8"/>
      <c r="C5620" s="9" t="str">
        <f t="shared" si="89"/>
        <v>Quinebaug Lower Project</v>
      </c>
      <c r="D5620" s="8"/>
      <c r="E5620" s="8"/>
      <c r="F5620" s="10"/>
      <c r="G5620" s="8">
        <v>55860</v>
      </c>
      <c r="H5620" s="8" t="s">
        <v>19277</v>
      </c>
      <c r="I5620" s="8" t="s">
        <v>3041</v>
      </c>
      <c r="J5620" s="8">
        <v>25771</v>
      </c>
      <c r="K5620" s="8" t="s">
        <v>33804</v>
      </c>
    </row>
    <row r="5621" spans="1:11" x14ac:dyDescent="0.2">
      <c r="A5621" s="8">
        <f>MAX($A$2:$A5620)+1</f>
        <v>4688</v>
      </c>
      <c r="B5621" s="8"/>
      <c r="C5621" s="9" t="str">
        <f t="shared" si="89"/>
        <v>Stevens Point Mill</v>
      </c>
      <c r="D5621" s="8"/>
      <c r="E5621" s="8"/>
      <c r="F5621" s="10"/>
      <c r="G5621" s="8">
        <v>55861</v>
      </c>
      <c r="H5621" s="8" t="s">
        <v>19278</v>
      </c>
      <c r="I5621" s="8" t="s">
        <v>3764</v>
      </c>
      <c r="J5621" s="8">
        <v>55965</v>
      </c>
      <c r="K5621" s="8" t="s">
        <v>33804</v>
      </c>
    </row>
    <row r="5622" spans="1:11" x14ac:dyDescent="0.2">
      <c r="A5622" s="8">
        <f>MAX($A$2:$A5621)+1</f>
        <v>4689</v>
      </c>
      <c r="B5622" s="8"/>
      <c r="C5622" s="9" t="str">
        <f t="shared" si="89"/>
        <v>Kaheka Hydro</v>
      </c>
      <c r="D5622" s="8"/>
      <c r="E5622" s="8"/>
      <c r="F5622" s="10"/>
      <c r="G5622" s="8">
        <v>55864</v>
      </c>
      <c r="H5622" s="8" t="s">
        <v>19279</v>
      </c>
      <c r="I5622" s="8" t="s">
        <v>2082</v>
      </c>
      <c r="J5622" s="8">
        <v>8286</v>
      </c>
      <c r="K5622" s="8" t="s">
        <v>33804</v>
      </c>
    </row>
    <row r="5623" spans="1:11" x14ac:dyDescent="0.2">
      <c r="A5623" s="8">
        <f>MAX($A$2:$A5622)+1</f>
        <v>4690</v>
      </c>
      <c r="B5623" s="8"/>
      <c r="C5623" s="9" t="str">
        <f t="shared" si="89"/>
        <v>Basin Creek Plant</v>
      </c>
      <c r="D5623" s="8"/>
      <c r="E5623" s="8"/>
      <c r="F5623" s="10"/>
      <c r="G5623" s="8">
        <v>55866</v>
      </c>
      <c r="H5623" s="8" t="s">
        <v>19280</v>
      </c>
      <c r="I5623" s="8" t="s">
        <v>702</v>
      </c>
      <c r="J5623" s="8">
        <v>1308</v>
      </c>
      <c r="K5623" s="8" t="s">
        <v>33804</v>
      </c>
    </row>
    <row r="5624" spans="1:11" x14ac:dyDescent="0.2">
      <c r="A5624" s="8">
        <f>MAX($A$2:$A5623)+1</f>
        <v>4691</v>
      </c>
      <c r="B5624" s="8"/>
      <c r="C5624" s="9" t="str">
        <f t="shared" si="89"/>
        <v>Benson Power Biomass Plant</v>
      </c>
      <c r="D5624" s="8"/>
      <c r="E5624" s="8"/>
      <c r="F5624" s="10"/>
      <c r="G5624" s="8">
        <v>55867</v>
      </c>
      <c r="H5624" s="8" t="s">
        <v>19281</v>
      </c>
      <c r="I5624" s="8" t="s">
        <v>728</v>
      </c>
      <c r="J5624" s="8">
        <v>6306</v>
      </c>
      <c r="K5624" s="8" t="s">
        <v>33804</v>
      </c>
    </row>
    <row r="5625" spans="1:11" x14ac:dyDescent="0.2">
      <c r="A5625" s="8">
        <f>MAX($A$2:$A5624)+1</f>
        <v>4692</v>
      </c>
      <c r="B5625" s="8"/>
      <c r="C5625" s="9" t="str">
        <f t="shared" si="89"/>
        <v>Klondike Wind Power</v>
      </c>
      <c r="D5625" s="8"/>
      <c r="E5625" s="8"/>
      <c r="F5625" s="10"/>
      <c r="G5625" s="8">
        <v>55871</v>
      </c>
      <c r="H5625" s="8" t="s">
        <v>19282</v>
      </c>
      <c r="I5625" s="8" t="s">
        <v>678</v>
      </c>
      <c r="J5625" s="8">
        <v>15399</v>
      </c>
      <c r="K5625" s="8" t="s">
        <v>33804</v>
      </c>
    </row>
    <row r="5626" spans="1:11" x14ac:dyDescent="0.2">
      <c r="A5626" s="8">
        <f>MAX($A$2:$A5625)+1</f>
        <v>4693</v>
      </c>
      <c r="B5626" s="8"/>
      <c r="C5626" s="9" t="str">
        <f t="shared" si="89"/>
        <v>Panoche Peaker</v>
      </c>
      <c r="D5626" s="8"/>
      <c r="E5626" s="8"/>
      <c r="F5626" s="10"/>
      <c r="G5626" s="8">
        <v>55874</v>
      </c>
      <c r="H5626" s="8" t="s">
        <v>19283</v>
      </c>
      <c r="I5626" s="8" t="s">
        <v>3828</v>
      </c>
      <c r="J5626" s="8">
        <v>20323</v>
      </c>
      <c r="K5626" s="8" t="s">
        <v>33804</v>
      </c>
    </row>
    <row r="5627" spans="1:11" x14ac:dyDescent="0.2">
      <c r="A5627" s="8">
        <f>MAX($A$2:$A5626)+1</f>
        <v>4694</v>
      </c>
      <c r="B5627" s="8"/>
      <c r="C5627" s="9" t="str">
        <f t="shared" si="89"/>
        <v>Sierra Pacific Aberdeen</v>
      </c>
      <c r="D5627" s="8"/>
      <c r="E5627" s="8"/>
      <c r="F5627" s="10"/>
      <c r="G5627" s="8">
        <v>55882</v>
      </c>
      <c r="H5627" s="8" t="s">
        <v>19284</v>
      </c>
      <c r="I5627" s="8" t="s">
        <v>3269</v>
      </c>
      <c r="J5627" s="8">
        <v>17164</v>
      </c>
      <c r="K5627" s="8" t="s">
        <v>33804</v>
      </c>
    </row>
    <row r="5628" spans="1:11" x14ac:dyDescent="0.2">
      <c r="A5628" s="8">
        <f>MAX($A$2:$A5627)+1</f>
        <v>4695</v>
      </c>
      <c r="B5628" s="8"/>
      <c r="C5628" s="9" t="str">
        <f t="shared" si="89"/>
        <v>Montgomery County Oaks LFGE Plant</v>
      </c>
      <c r="D5628" s="8"/>
      <c r="E5628" s="8"/>
      <c r="F5628" s="10"/>
      <c r="G5628" s="8">
        <v>55885</v>
      </c>
      <c r="H5628" s="8" t="s">
        <v>19285</v>
      </c>
      <c r="I5628" s="8" t="s">
        <v>932</v>
      </c>
      <c r="J5628" s="8">
        <v>56318</v>
      </c>
      <c r="K5628" s="8" t="s">
        <v>33804</v>
      </c>
    </row>
    <row r="5629" spans="1:11" x14ac:dyDescent="0.2">
      <c r="A5629" s="8">
        <f>MAX($A$2:$A5628)+1</f>
        <v>4696</v>
      </c>
      <c r="B5629" s="8"/>
      <c r="C5629" s="9" t="str">
        <f t="shared" si="89"/>
        <v>Ridgeview</v>
      </c>
      <c r="D5629" s="8"/>
      <c r="E5629" s="8"/>
      <c r="F5629" s="10"/>
      <c r="G5629" s="8">
        <v>55925</v>
      </c>
      <c r="H5629" s="8" t="s">
        <v>19286</v>
      </c>
      <c r="I5629" s="8" t="s">
        <v>3898</v>
      </c>
      <c r="J5629" s="8">
        <v>54842</v>
      </c>
      <c r="K5629" s="8" t="s">
        <v>33804</v>
      </c>
    </row>
    <row r="5630" spans="1:11" x14ac:dyDescent="0.2">
      <c r="A5630" s="8">
        <f>MAX($A$2:$A5629)+1</f>
        <v>4697</v>
      </c>
      <c r="B5630" s="8"/>
      <c r="C5630" s="9" t="str">
        <f t="shared" si="89"/>
        <v>McMinnville</v>
      </c>
      <c r="D5630" s="8"/>
      <c r="E5630" s="8"/>
      <c r="F5630" s="10"/>
      <c r="G5630" s="8">
        <v>55928</v>
      </c>
      <c r="H5630" s="8" t="s">
        <v>19287</v>
      </c>
      <c r="I5630" s="8" t="s">
        <v>2501</v>
      </c>
      <c r="J5630" s="8">
        <v>12186</v>
      </c>
      <c r="K5630" s="8" t="s">
        <v>33804</v>
      </c>
    </row>
    <row r="5631" spans="1:11" x14ac:dyDescent="0.2">
      <c r="A5631" s="8">
        <f>MAX($A$2:$A5630)+1</f>
        <v>4698</v>
      </c>
      <c r="B5631" s="8"/>
      <c r="C5631" s="9" t="str">
        <f t="shared" si="89"/>
        <v>Boulder City Silver Lake Hydro</v>
      </c>
      <c r="D5631" s="8"/>
      <c r="E5631" s="8"/>
      <c r="F5631" s="10"/>
      <c r="G5631" s="8">
        <v>55931</v>
      </c>
      <c r="H5631" s="8" t="s">
        <v>19288</v>
      </c>
      <c r="I5631" s="8" t="s">
        <v>798</v>
      </c>
      <c r="J5631" s="8">
        <v>1994</v>
      </c>
      <c r="K5631" s="8" t="s">
        <v>33804</v>
      </c>
    </row>
    <row r="5632" spans="1:11" x14ac:dyDescent="0.2">
      <c r="A5632" s="8">
        <f>MAX($A$2:$A5631)+1</f>
        <v>4699</v>
      </c>
      <c r="B5632" s="8"/>
      <c r="C5632" s="9" t="str">
        <f t="shared" si="89"/>
        <v>Tracy Combined Cycle Power Plant</v>
      </c>
      <c r="D5632" s="8"/>
      <c r="E5632" s="8"/>
      <c r="F5632" s="10"/>
      <c r="G5632" s="8">
        <v>55933</v>
      </c>
      <c r="H5632" s="8" t="s">
        <v>19289</v>
      </c>
      <c r="I5632" s="8" t="s">
        <v>2057</v>
      </c>
      <c r="J5632" s="8">
        <v>7724</v>
      </c>
      <c r="K5632" s="8" t="s">
        <v>33804</v>
      </c>
    </row>
    <row r="5633" spans="1:11" x14ac:dyDescent="0.2">
      <c r="A5633" s="8">
        <f>MAX($A$2:$A5632)+1</f>
        <v>4700</v>
      </c>
      <c r="B5633" s="8"/>
      <c r="C5633" s="9" t="str">
        <f t="shared" si="89"/>
        <v>Century Generating Facility</v>
      </c>
      <c r="D5633" s="8"/>
      <c r="E5633" s="8"/>
      <c r="F5633" s="10"/>
      <c r="G5633" s="8">
        <v>55934</v>
      </c>
      <c r="H5633" s="8" t="s">
        <v>19290</v>
      </c>
      <c r="I5633" s="8" t="s">
        <v>1420</v>
      </c>
      <c r="J5633" s="8">
        <v>4382</v>
      </c>
      <c r="K5633" s="8" t="s">
        <v>33804</v>
      </c>
    </row>
    <row r="5634" spans="1:11" x14ac:dyDescent="0.2">
      <c r="A5634" s="8">
        <f>MAX($A$2:$A5633)+1</f>
        <v>4701</v>
      </c>
      <c r="B5634" s="8"/>
      <c r="C5634" s="9" t="str">
        <f t="shared" si="89"/>
        <v>Drews Generating Facility</v>
      </c>
      <c r="D5634" s="8"/>
      <c r="E5634" s="8"/>
      <c r="F5634" s="10"/>
      <c r="G5634" s="8">
        <v>55935</v>
      </c>
      <c r="H5634" s="8" t="s">
        <v>19291</v>
      </c>
      <c r="I5634" s="8" t="s">
        <v>1420</v>
      </c>
      <c r="J5634" s="8">
        <v>4382</v>
      </c>
      <c r="K5634" s="8" t="s">
        <v>33804</v>
      </c>
    </row>
    <row r="5635" spans="1:11" x14ac:dyDescent="0.2">
      <c r="A5635" s="8">
        <f>MAX($A$2:$A5634)+1</f>
        <v>4702</v>
      </c>
      <c r="B5635" s="8"/>
      <c r="C5635" s="9" t="str">
        <f t="shared" si="89"/>
        <v>NRG Rockford II Energy Center</v>
      </c>
      <c r="D5635" s="8"/>
      <c r="E5635" s="8"/>
      <c r="F5635" s="10"/>
      <c r="G5635" s="8">
        <v>55936</v>
      </c>
      <c r="H5635" s="8" t="s">
        <v>19292</v>
      </c>
      <c r="I5635" s="8" t="s">
        <v>2186</v>
      </c>
      <c r="J5635" s="8">
        <v>9262</v>
      </c>
      <c r="K5635" s="8" t="s">
        <v>33804</v>
      </c>
    </row>
    <row r="5636" spans="1:11" x14ac:dyDescent="0.2">
      <c r="A5636" s="8">
        <f>MAX($A$2:$A5635)+1</f>
        <v>4703</v>
      </c>
      <c r="B5636" s="8"/>
      <c r="C5636" s="9" t="str">
        <f t="shared" si="89"/>
        <v>NAEA Ocean Peaking Power LLC</v>
      </c>
      <c r="D5636" s="8"/>
      <c r="E5636" s="8"/>
      <c r="F5636" s="10"/>
      <c r="G5636" s="8">
        <v>55938</v>
      </c>
      <c r="H5636" s="8" t="s">
        <v>19293</v>
      </c>
      <c r="I5636" s="8" t="s">
        <v>2649</v>
      </c>
      <c r="J5636" s="8">
        <v>56160</v>
      </c>
      <c r="K5636" s="8" t="s">
        <v>33804</v>
      </c>
    </row>
    <row r="5637" spans="1:11" x14ac:dyDescent="0.2">
      <c r="A5637" s="8">
        <f>MAX($A$2:$A5636)+1</f>
        <v>4704</v>
      </c>
      <c r="B5637" s="8"/>
      <c r="C5637" s="9" t="str">
        <f t="shared" si="89"/>
        <v>Bay Windpower I</v>
      </c>
      <c r="D5637" s="8"/>
      <c r="E5637" s="8"/>
      <c r="F5637" s="10"/>
      <c r="G5637" s="8">
        <v>55944</v>
      </c>
      <c r="H5637" s="8" t="s">
        <v>19294</v>
      </c>
      <c r="I5637" s="8" t="s">
        <v>708</v>
      </c>
      <c r="J5637" s="8">
        <v>1361</v>
      </c>
      <c r="K5637" s="8" t="s">
        <v>33804</v>
      </c>
    </row>
    <row r="5638" spans="1:11" x14ac:dyDescent="0.2">
      <c r="A5638" s="8">
        <f>MAX($A$2:$A5637)+1</f>
        <v>4705</v>
      </c>
      <c r="B5638" s="8"/>
      <c r="C5638" s="9" t="str">
        <f t="shared" si="89"/>
        <v>Elk Hills Cogen</v>
      </c>
      <c r="D5638" s="8"/>
      <c r="E5638" s="8"/>
      <c r="F5638" s="10"/>
      <c r="G5638" s="8">
        <v>55950</v>
      </c>
      <c r="H5638" s="8" t="s">
        <v>19295</v>
      </c>
      <c r="I5638" s="8" t="s">
        <v>866</v>
      </c>
      <c r="J5638" s="8">
        <v>13989</v>
      </c>
      <c r="K5638" s="8" t="s">
        <v>33804</v>
      </c>
    </row>
    <row r="5639" spans="1:11" x14ac:dyDescent="0.2">
      <c r="A5639" s="8">
        <f>MAX($A$2:$A5638)+1</f>
        <v>4706</v>
      </c>
      <c r="B5639" s="8"/>
      <c r="C5639" s="9" t="str">
        <f t="shared" si="89"/>
        <v>Agua Mansa Power Plant</v>
      </c>
      <c r="D5639" s="8"/>
      <c r="E5639" s="8"/>
      <c r="F5639" s="10"/>
      <c r="G5639" s="8">
        <v>55951</v>
      </c>
      <c r="H5639" s="8" t="s">
        <v>19296</v>
      </c>
      <c r="I5639" s="8" t="s">
        <v>1673</v>
      </c>
      <c r="J5639" s="8">
        <v>5532</v>
      </c>
      <c r="K5639" s="8" t="s">
        <v>33804</v>
      </c>
    </row>
    <row r="5640" spans="1:11" x14ac:dyDescent="0.2">
      <c r="A5640" s="8">
        <f>MAX($A$2:$A5639)+1</f>
        <v>4707</v>
      </c>
      <c r="B5640" s="8"/>
      <c r="C5640" s="9" t="str">
        <f t="shared" si="89"/>
        <v>Pretlow</v>
      </c>
      <c r="D5640" s="8"/>
      <c r="E5640" s="8"/>
      <c r="F5640" s="10"/>
      <c r="G5640" s="8">
        <v>55953</v>
      </c>
      <c r="H5640" s="8" t="s">
        <v>19297</v>
      </c>
      <c r="I5640" s="8" t="s">
        <v>1115</v>
      </c>
      <c r="J5640" s="8">
        <v>6715</v>
      </c>
      <c r="K5640" s="8" t="s">
        <v>33804</v>
      </c>
    </row>
    <row r="5641" spans="1:11" x14ac:dyDescent="0.2">
      <c r="A5641" s="8">
        <f>MAX($A$2:$A5640)+1</f>
        <v>4708</v>
      </c>
      <c r="B5641" s="8"/>
      <c r="C5641" s="9" t="str">
        <f t="shared" si="89"/>
        <v>Downtown</v>
      </c>
      <c r="D5641" s="8"/>
      <c r="E5641" s="8"/>
      <c r="F5641" s="10"/>
      <c r="G5641" s="8">
        <v>55954</v>
      </c>
      <c r="H5641" s="8" t="s">
        <v>19298</v>
      </c>
      <c r="I5641" s="8" t="s">
        <v>1115</v>
      </c>
      <c r="J5641" s="8">
        <v>6715</v>
      </c>
      <c r="K5641" s="8" t="s">
        <v>33804</v>
      </c>
    </row>
    <row r="5642" spans="1:11" x14ac:dyDescent="0.2">
      <c r="A5642" s="8">
        <f>MAX($A$2:$A5641)+1</f>
        <v>4709</v>
      </c>
      <c r="B5642" s="8"/>
      <c r="C5642" s="9" t="str">
        <f t="shared" si="89"/>
        <v>Riverview Energy Center</v>
      </c>
      <c r="D5642" s="8"/>
      <c r="E5642" s="8"/>
      <c r="F5642" s="10"/>
      <c r="G5642" s="8">
        <v>55963</v>
      </c>
      <c r="H5642" s="8" t="s">
        <v>19299</v>
      </c>
      <c r="I5642" s="8" t="s">
        <v>2002</v>
      </c>
      <c r="J5642" s="8">
        <v>2874</v>
      </c>
      <c r="K5642" s="8" t="s">
        <v>33804</v>
      </c>
    </row>
    <row r="5643" spans="1:11" x14ac:dyDescent="0.2">
      <c r="A5643" s="8">
        <f>A4379</f>
        <v>3455</v>
      </c>
      <c r="B5643" s="8"/>
      <c r="C5643" s="9" t="str">
        <f t="shared" si="89"/>
        <v>Brown Station Road Plant II</v>
      </c>
      <c r="D5643" s="8"/>
      <c r="E5643" s="8"/>
      <c r="F5643" s="10"/>
      <c r="G5643" s="8">
        <v>55964</v>
      </c>
      <c r="H5643" s="8" t="s">
        <v>19300</v>
      </c>
      <c r="I5643" s="8" t="s">
        <v>3014</v>
      </c>
      <c r="J5643" s="8">
        <v>15380</v>
      </c>
      <c r="K5643" s="8" t="s">
        <v>33804</v>
      </c>
    </row>
    <row r="5644" spans="1:11" x14ac:dyDescent="0.2">
      <c r="A5644" s="8">
        <f>A4380</f>
        <v>3456</v>
      </c>
      <c r="B5644" s="8"/>
      <c r="C5644" s="9" t="str">
        <f t="shared" si="89"/>
        <v>Wansley Combined Cycle</v>
      </c>
      <c r="D5644" s="8"/>
      <c r="E5644" s="8"/>
      <c r="F5644" s="10"/>
      <c r="G5644" s="8">
        <v>55965</v>
      </c>
      <c r="H5644" s="8" t="s">
        <v>19301</v>
      </c>
      <c r="I5644" s="8" t="s">
        <v>3358</v>
      </c>
      <c r="J5644" s="8">
        <v>17650</v>
      </c>
      <c r="K5644" s="8" t="s">
        <v>33804</v>
      </c>
    </row>
    <row r="5645" spans="1:11" x14ac:dyDescent="0.2">
      <c r="A5645" s="8">
        <f>MAX($A$2:$A5644)+1</f>
        <v>4710</v>
      </c>
      <c r="B5645" s="8"/>
      <c r="C5645" s="9" t="str">
        <f t="shared" si="89"/>
        <v>Nikiski Co-Generation</v>
      </c>
      <c r="D5645" s="8"/>
      <c r="E5645" s="8"/>
      <c r="F5645" s="10"/>
      <c r="G5645" s="8">
        <v>55966</v>
      </c>
      <c r="H5645" s="8" t="s">
        <v>19302</v>
      </c>
      <c r="I5645" s="8" t="s">
        <v>2134</v>
      </c>
      <c r="J5645" s="8">
        <v>19558</v>
      </c>
      <c r="K5645" s="8" t="s">
        <v>33804</v>
      </c>
    </row>
    <row r="5646" spans="1:11" x14ac:dyDescent="0.2">
      <c r="A5646" s="8">
        <f>MAX($A$2:$A5645)+1</f>
        <v>4711</v>
      </c>
      <c r="B5646" s="8"/>
      <c r="C5646" s="9" t="str">
        <f t="shared" si="89"/>
        <v>Trent Wind Farm LP</v>
      </c>
      <c r="D5646" s="8"/>
      <c r="E5646" s="8"/>
      <c r="F5646" s="10"/>
      <c r="G5646" s="8">
        <v>55968</v>
      </c>
      <c r="H5646" s="8" t="s">
        <v>3612</v>
      </c>
      <c r="I5646" s="8" t="s">
        <v>3612</v>
      </c>
      <c r="J5646" s="8">
        <v>19171</v>
      </c>
      <c r="K5646" s="8" t="s">
        <v>33804</v>
      </c>
    </row>
    <row r="5647" spans="1:11" x14ac:dyDescent="0.2">
      <c r="A5647" s="8">
        <f>MAX($A$2:$A5646)+1</f>
        <v>4712</v>
      </c>
      <c r="B5647" s="8"/>
      <c r="C5647" s="9" t="str">
        <f t="shared" si="89"/>
        <v>Hawkeye Energy Greenport LLC</v>
      </c>
      <c r="D5647" s="8"/>
      <c r="E5647" s="8"/>
      <c r="F5647" s="10"/>
      <c r="G5647" s="8">
        <v>55969</v>
      </c>
      <c r="H5647" s="8" t="s">
        <v>2083</v>
      </c>
      <c r="I5647" s="8" t="s">
        <v>2083</v>
      </c>
      <c r="J5647" s="8">
        <v>7308</v>
      </c>
      <c r="K5647" s="8" t="s">
        <v>33804</v>
      </c>
    </row>
    <row r="5648" spans="1:11" x14ac:dyDescent="0.2">
      <c r="A5648" s="8">
        <f>MAX($A$2:$A5647)+1</f>
        <v>4713</v>
      </c>
      <c r="B5648" s="8"/>
      <c r="C5648" s="9" t="str">
        <f t="shared" si="89"/>
        <v>Cosumnes</v>
      </c>
      <c r="D5648" s="8"/>
      <c r="E5648" s="8"/>
      <c r="F5648" s="10"/>
      <c r="G5648" s="8">
        <v>55970</v>
      </c>
      <c r="H5648" s="8" t="s">
        <v>19303</v>
      </c>
      <c r="I5648" s="8" t="s">
        <v>3174</v>
      </c>
      <c r="J5648" s="8">
        <v>16534</v>
      </c>
      <c r="K5648" s="8" t="s">
        <v>33804</v>
      </c>
    </row>
    <row r="5649" spans="1:11" x14ac:dyDescent="0.2">
      <c r="A5649" s="8">
        <f>MAX($A$2:$A5648)+1</f>
        <v>4714</v>
      </c>
      <c r="B5649" s="8"/>
      <c r="C5649" s="9" t="str">
        <f t="shared" si="89"/>
        <v>Cass County</v>
      </c>
      <c r="D5649" s="8"/>
      <c r="E5649" s="8"/>
      <c r="F5649" s="10"/>
      <c r="G5649" s="8">
        <v>55972</v>
      </c>
      <c r="H5649" s="8" t="s">
        <v>19304</v>
      </c>
      <c r="I5649" s="8" t="s">
        <v>2847</v>
      </c>
      <c r="J5649" s="8">
        <v>14127</v>
      </c>
      <c r="K5649" s="8" t="s">
        <v>33804</v>
      </c>
    </row>
    <row r="5650" spans="1:11" x14ac:dyDescent="0.2">
      <c r="A5650" s="8">
        <f>MAX($A$2:$A5649)+1</f>
        <v>4715</v>
      </c>
      <c r="B5650" s="8"/>
      <c r="C5650" s="9" t="str">
        <f t="shared" si="89"/>
        <v>Hunterstown Power Plant</v>
      </c>
      <c r="D5650" s="8"/>
      <c r="E5650" s="8"/>
      <c r="F5650" s="10"/>
      <c r="G5650" s="8">
        <v>55976</v>
      </c>
      <c r="H5650" s="8" t="s">
        <v>19305</v>
      </c>
      <c r="I5650" s="8" t="s">
        <v>2811</v>
      </c>
      <c r="J5650" s="8">
        <v>54885</v>
      </c>
      <c r="K5650" s="8" t="s">
        <v>33804</v>
      </c>
    </row>
    <row r="5651" spans="1:11" x14ac:dyDescent="0.2">
      <c r="A5651" s="8">
        <f>MAX($A$2:$A5650)+1</f>
        <v>4716</v>
      </c>
      <c r="B5651" s="8"/>
      <c r="C5651" s="9" t="str">
        <f t="shared" si="89"/>
        <v>Bluffview</v>
      </c>
      <c r="D5651" s="8"/>
      <c r="E5651" s="8"/>
      <c r="F5651" s="10"/>
      <c r="G5651" s="8">
        <v>55977</v>
      </c>
      <c r="H5651" s="8" t="s">
        <v>19306</v>
      </c>
      <c r="I5651" s="8" t="s">
        <v>1109</v>
      </c>
      <c r="J5651" s="8">
        <v>6204</v>
      </c>
      <c r="K5651" s="8" t="s">
        <v>33804</v>
      </c>
    </row>
    <row r="5652" spans="1:11" x14ac:dyDescent="0.2">
      <c r="A5652" s="8">
        <f>MAX($A$2:$A5651)+1</f>
        <v>4717</v>
      </c>
      <c r="B5652" s="8"/>
      <c r="C5652" s="9" t="str">
        <f t="shared" si="89"/>
        <v>Champepaden Wind Power</v>
      </c>
      <c r="D5652" s="8"/>
      <c r="E5652" s="8"/>
      <c r="F5652" s="10"/>
      <c r="G5652" s="8">
        <v>55980</v>
      </c>
      <c r="H5652" s="8" t="s">
        <v>19307</v>
      </c>
      <c r="I5652" s="8" t="s">
        <v>1704</v>
      </c>
      <c r="J5652" s="8">
        <v>57170</v>
      </c>
      <c r="K5652" s="8" t="s">
        <v>33804</v>
      </c>
    </row>
    <row r="5653" spans="1:11" x14ac:dyDescent="0.2">
      <c r="A5653" s="8">
        <f>MAX($A$2:$A5652)+1</f>
        <v>4718</v>
      </c>
      <c r="B5653" s="8"/>
      <c r="C5653" s="9" t="str">
        <f t="shared" si="89"/>
        <v>Moulton Wind Power</v>
      </c>
      <c r="D5653" s="8"/>
      <c r="E5653" s="8"/>
      <c r="F5653" s="10"/>
      <c r="G5653" s="8">
        <v>55981</v>
      </c>
      <c r="H5653" s="8" t="s">
        <v>19308</v>
      </c>
      <c r="I5653" s="8" t="s">
        <v>1704</v>
      </c>
      <c r="J5653" s="8">
        <v>57170</v>
      </c>
      <c r="K5653" s="8" t="s">
        <v>33804</v>
      </c>
    </row>
    <row r="5654" spans="1:11" x14ac:dyDescent="0.2">
      <c r="A5654" s="8">
        <f>MAX($A$2:$A5653)+1</f>
        <v>4719</v>
      </c>
      <c r="B5654" s="8"/>
      <c r="C5654" s="9" t="str">
        <f t="shared" si="89"/>
        <v>Salton Sea Power LLC - Unit 5</v>
      </c>
      <c r="D5654" s="8"/>
      <c r="E5654" s="8"/>
      <c r="F5654" s="10"/>
      <c r="G5654" s="8">
        <v>55983</v>
      </c>
      <c r="H5654" s="8" t="s">
        <v>19309</v>
      </c>
      <c r="I5654" s="8" t="s">
        <v>859</v>
      </c>
      <c r="J5654" s="8">
        <v>49899</v>
      </c>
      <c r="K5654" s="8" t="s">
        <v>33804</v>
      </c>
    </row>
    <row r="5655" spans="1:11" x14ac:dyDescent="0.2">
      <c r="A5655" s="8">
        <f>MAX($A$2:$A5654)+1</f>
        <v>4720</v>
      </c>
      <c r="B5655" s="8"/>
      <c r="C5655" s="9" t="str">
        <f t="shared" si="89"/>
        <v>CE Turbo LLC</v>
      </c>
      <c r="D5655" s="8"/>
      <c r="E5655" s="8"/>
      <c r="F5655" s="10"/>
      <c r="G5655" s="8">
        <v>55984</v>
      </c>
      <c r="H5655" s="8" t="s">
        <v>19310</v>
      </c>
      <c r="I5655" s="8" t="s">
        <v>859</v>
      </c>
      <c r="J5655" s="8">
        <v>49899</v>
      </c>
      <c r="K5655" s="8" t="s">
        <v>33804</v>
      </c>
    </row>
    <row r="5656" spans="1:11" x14ac:dyDescent="0.2">
      <c r="A5656" s="8">
        <f>MAX($A$2:$A5655)+1</f>
        <v>4721</v>
      </c>
      <c r="B5656" s="8"/>
      <c r="C5656" s="9" t="str">
        <f t="shared" si="89"/>
        <v>Mountaineer Wind Energy Center</v>
      </c>
      <c r="D5656" s="8"/>
      <c r="E5656" s="8"/>
      <c r="F5656" s="10"/>
      <c r="G5656" s="8">
        <v>55986</v>
      </c>
      <c r="H5656" s="8" t="s">
        <v>19311</v>
      </c>
      <c r="I5656" s="8" t="s">
        <v>684</v>
      </c>
      <c r="J5656" s="8">
        <v>6870</v>
      </c>
      <c r="K5656" s="8" t="s">
        <v>33804</v>
      </c>
    </row>
    <row r="5657" spans="1:11" x14ac:dyDescent="0.2">
      <c r="A5657" s="8">
        <f>MAX($A$2:$A5656)+1</f>
        <v>4722</v>
      </c>
      <c r="B5657" s="8"/>
      <c r="C5657" s="9" t="str">
        <f t="shared" ref="C5657:C5720" si="90">IF(H5657="",F5657,H5657)</f>
        <v>Stillwater Water Treatment Plant</v>
      </c>
      <c r="D5657" s="8"/>
      <c r="E5657" s="8"/>
      <c r="F5657" s="10"/>
      <c r="G5657" s="8">
        <v>55987</v>
      </c>
      <c r="H5657" s="8" t="s">
        <v>19312</v>
      </c>
      <c r="I5657" s="8" t="s">
        <v>3411</v>
      </c>
      <c r="J5657" s="8">
        <v>18125</v>
      </c>
      <c r="K5657" s="8" t="s">
        <v>33804</v>
      </c>
    </row>
    <row r="5658" spans="1:11" x14ac:dyDescent="0.2">
      <c r="A5658" s="8">
        <f>MAX($A$2:$A5657)+1</f>
        <v>4723</v>
      </c>
      <c r="B5658" s="8"/>
      <c r="C5658" s="9" t="str">
        <f t="shared" si="90"/>
        <v>Wabuska</v>
      </c>
      <c r="D5658" s="8"/>
      <c r="E5658" s="8"/>
      <c r="F5658" s="10"/>
      <c r="G5658" s="8">
        <v>55988</v>
      </c>
      <c r="H5658" s="8" t="s">
        <v>19313</v>
      </c>
      <c r="I5658" s="8" t="s">
        <v>2135</v>
      </c>
      <c r="J5658" s="8">
        <v>8785</v>
      </c>
      <c r="K5658" s="8" t="s">
        <v>33804</v>
      </c>
    </row>
    <row r="5659" spans="1:11" x14ac:dyDescent="0.2">
      <c r="A5659" s="8">
        <f>MAX($A$2:$A5658)+1</f>
        <v>4724</v>
      </c>
      <c r="B5659" s="8"/>
      <c r="C5659" s="9" t="str">
        <f t="shared" si="90"/>
        <v>FPL Energy Vansycle LLC (OR)</v>
      </c>
      <c r="D5659" s="8"/>
      <c r="E5659" s="8"/>
      <c r="F5659" s="10"/>
      <c r="G5659" s="8">
        <v>55989</v>
      </c>
      <c r="H5659" s="8" t="s">
        <v>19314</v>
      </c>
      <c r="I5659" s="8" t="s">
        <v>1910</v>
      </c>
      <c r="J5659" s="8">
        <v>6607</v>
      </c>
      <c r="K5659" s="8" t="s">
        <v>33804</v>
      </c>
    </row>
    <row r="5660" spans="1:11" x14ac:dyDescent="0.2">
      <c r="A5660" s="8">
        <f>MAX($A$2:$A5659)+1</f>
        <v>4725</v>
      </c>
      <c r="B5660" s="8"/>
      <c r="C5660" s="9" t="str">
        <f t="shared" si="90"/>
        <v>Ashtabula</v>
      </c>
      <c r="D5660" s="8"/>
      <c r="E5660" s="8"/>
      <c r="F5660" s="10"/>
      <c r="G5660" s="8">
        <v>55990</v>
      </c>
      <c r="H5660" s="8" t="s">
        <v>14613</v>
      </c>
      <c r="I5660" s="8" t="s">
        <v>1638</v>
      </c>
      <c r="J5660" s="8">
        <v>58115</v>
      </c>
      <c r="K5660" s="8" t="s">
        <v>33804</v>
      </c>
    </row>
    <row r="5661" spans="1:11" x14ac:dyDescent="0.2">
      <c r="A5661" s="8">
        <f>MAX($A$2:$A5660)+1</f>
        <v>4726</v>
      </c>
      <c r="B5661" s="8"/>
      <c r="C5661" s="9" t="str">
        <f t="shared" si="90"/>
        <v>Brady</v>
      </c>
      <c r="D5661" s="8"/>
      <c r="E5661" s="8"/>
      <c r="F5661" s="10"/>
      <c r="G5661" s="8">
        <v>55991</v>
      </c>
      <c r="H5661" s="8" t="s">
        <v>19315</v>
      </c>
      <c r="I5661" s="8" t="s">
        <v>2864</v>
      </c>
      <c r="J5661" s="8">
        <v>34691</v>
      </c>
      <c r="K5661" s="8" t="s">
        <v>33804</v>
      </c>
    </row>
    <row r="5662" spans="1:11" x14ac:dyDescent="0.2">
      <c r="A5662" s="8">
        <f>MAX($A$2:$A5661)+1</f>
        <v>4727</v>
      </c>
      <c r="B5662" s="8"/>
      <c r="C5662" s="9" t="str">
        <f t="shared" si="90"/>
        <v>Desert Sky</v>
      </c>
      <c r="D5662" s="8"/>
      <c r="E5662" s="8"/>
      <c r="F5662" s="10"/>
      <c r="G5662" s="8">
        <v>55992</v>
      </c>
      <c r="H5662" s="8" t="s">
        <v>19316</v>
      </c>
      <c r="I5662" s="8" t="s">
        <v>1584</v>
      </c>
      <c r="J5662" s="8">
        <v>49796</v>
      </c>
      <c r="K5662" s="8" t="s">
        <v>33804</v>
      </c>
    </row>
    <row r="5663" spans="1:11" x14ac:dyDescent="0.2">
      <c r="A5663" s="8">
        <f>MAX($A$2:$A5662)+1</f>
        <v>4728</v>
      </c>
      <c r="B5663" s="8"/>
      <c r="C5663" s="9" t="str">
        <f t="shared" si="90"/>
        <v>Minot Wind Project</v>
      </c>
      <c r="D5663" s="8"/>
      <c r="E5663" s="8"/>
      <c r="F5663" s="10"/>
      <c r="G5663" s="8">
        <v>55995</v>
      </c>
      <c r="H5663" s="8" t="s">
        <v>19317</v>
      </c>
      <c r="I5663" s="8" t="s">
        <v>703</v>
      </c>
      <c r="J5663" s="8">
        <v>1307</v>
      </c>
      <c r="K5663" s="8" t="s">
        <v>33804</v>
      </c>
    </row>
    <row r="5664" spans="1:11" x14ac:dyDescent="0.2">
      <c r="A5664" s="8">
        <f>MAX($A$2:$A5663)+1</f>
        <v>4729</v>
      </c>
      <c r="B5664" s="8"/>
      <c r="C5664" s="9" t="str">
        <f t="shared" si="90"/>
        <v>Alliant SBD0201 Penford Produc</v>
      </c>
      <c r="D5664" s="8"/>
      <c r="E5664" s="8"/>
      <c r="F5664" s="10"/>
      <c r="G5664" s="8">
        <v>55996</v>
      </c>
      <c r="H5664" s="8" t="s">
        <v>19318</v>
      </c>
      <c r="I5664" s="8" t="s">
        <v>2196</v>
      </c>
      <c r="J5664" s="8">
        <v>361</v>
      </c>
      <c r="K5664" s="8" t="s">
        <v>33804</v>
      </c>
    </row>
    <row r="5665" spans="1:11" x14ac:dyDescent="0.2">
      <c r="A5665" s="8">
        <f>MAX($A$2:$A5664)+1</f>
        <v>4730</v>
      </c>
      <c r="B5665" s="8"/>
      <c r="C5665" s="9" t="str">
        <f t="shared" si="90"/>
        <v>Orchard Park</v>
      </c>
      <c r="D5665" s="8"/>
      <c r="E5665" s="8"/>
      <c r="F5665" s="10"/>
      <c r="G5665" s="8">
        <v>55997</v>
      </c>
      <c r="H5665" s="8" t="s">
        <v>19319</v>
      </c>
      <c r="I5665" s="8" t="s">
        <v>793</v>
      </c>
      <c r="J5665" s="8">
        <v>3329</v>
      </c>
      <c r="K5665" s="8" t="s">
        <v>33804</v>
      </c>
    </row>
    <row r="5666" spans="1:11" x14ac:dyDescent="0.2">
      <c r="A5666" s="8">
        <f>MAX($A$2:$A5665)+1</f>
        <v>4731</v>
      </c>
      <c r="B5666" s="8"/>
      <c r="C5666" s="9" t="str">
        <f t="shared" si="90"/>
        <v>NECCO Co-Generation</v>
      </c>
      <c r="D5666" s="8"/>
      <c r="E5666" s="8"/>
      <c r="F5666" s="10"/>
      <c r="G5666" s="8">
        <v>55999</v>
      </c>
      <c r="H5666" s="8" t="s">
        <v>19320</v>
      </c>
      <c r="I5666" s="8" t="s">
        <v>2685</v>
      </c>
      <c r="J5666" s="8">
        <v>56221</v>
      </c>
      <c r="K5666" s="8" t="s">
        <v>33804</v>
      </c>
    </row>
    <row r="5667" spans="1:11" x14ac:dyDescent="0.2">
      <c r="A5667" s="8">
        <f>MAX($A$2:$A5666)+1</f>
        <v>4732</v>
      </c>
      <c r="B5667" s="8"/>
      <c r="C5667" s="9" t="str">
        <f t="shared" si="90"/>
        <v>Waymart Wind</v>
      </c>
      <c r="D5667" s="8"/>
      <c r="E5667" s="8"/>
      <c r="F5667" s="10"/>
      <c r="G5667" s="8">
        <v>56001</v>
      </c>
      <c r="H5667" s="8" t="s">
        <v>19321</v>
      </c>
      <c r="I5667" s="8" t="s">
        <v>3820</v>
      </c>
      <c r="J5667" s="8">
        <v>20208</v>
      </c>
      <c r="K5667" s="8" t="s">
        <v>33804</v>
      </c>
    </row>
    <row r="5668" spans="1:11" x14ac:dyDescent="0.2">
      <c r="A5668" s="8">
        <f>MAX($A$2:$A5667)+1</f>
        <v>4733</v>
      </c>
      <c r="B5668" s="8"/>
      <c r="C5668" s="9" t="str">
        <f t="shared" si="90"/>
        <v>Minwind</v>
      </c>
      <c r="D5668" s="8"/>
      <c r="E5668" s="8"/>
      <c r="F5668" s="10"/>
      <c r="G5668" s="8">
        <v>56002</v>
      </c>
      <c r="H5668" s="8" t="s">
        <v>19322</v>
      </c>
      <c r="I5668" s="8" t="s">
        <v>2574</v>
      </c>
      <c r="J5668" s="8">
        <v>12582</v>
      </c>
      <c r="K5668" s="8" t="s">
        <v>33804</v>
      </c>
    </row>
    <row r="5669" spans="1:11" x14ac:dyDescent="0.2">
      <c r="A5669" s="8">
        <f>MAX($A$2:$A5668)+1</f>
        <v>4734</v>
      </c>
      <c r="B5669" s="8"/>
      <c r="C5669" s="9" t="str">
        <f t="shared" si="90"/>
        <v>Mount Clinton</v>
      </c>
      <c r="D5669" s="8"/>
      <c r="E5669" s="8"/>
      <c r="F5669" s="10"/>
      <c r="G5669" s="8">
        <v>56004</v>
      </c>
      <c r="H5669" s="8" t="s">
        <v>19323</v>
      </c>
      <c r="I5669" s="8" t="s">
        <v>1138</v>
      </c>
      <c r="J5669" s="8">
        <v>8198</v>
      </c>
      <c r="K5669" s="8" t="s">
        <v>33804</v>
      </c>
    </row>
    <row r="5670" spans="1:11" x14ac:dyDescent="0.2">
      <c r="A5670" s="8">
        <f>MAX($A$2:$A5669)+1</f>
        <v>4735</v>
      </c>
      <c r="B5670" s="8"/>
      <c r="C5670" s="9" t="str">
        <f t="shared" si="90"/>
        <v>Pleasant Valley (VA)</v>
      </c>
      <c r="D5670" s="8"/>
      <c r="E5670" s="8"/>
      <c r="F5670" s="10"/>
      <c r="G5670" s="8">
        <v>56005</v>
      </c>
      <c r="H5670" s="8" t="s">
        <v>19324</v>
      </c>
      <c r="I5670" s="8" t="s">
        <v>1138</v>
      </c>
      <c r="J5670" s="8">
        <v>8198</v>
      </c>
      <c r="K5670" s="8" t="s">
        <v>33804</v>
      </c>
    </row>
    <row r="5671" spans="1:11" x14ac:dyDescent="0.2">
      <c r="A5671" s="8">
        <f>MAX($A$2:$A5670)+1</f>
        <v>4736</v>
      </c>
      <c r="B5671" s="8"/>
      <c r="C5671" s="9" t="str">
        <f t="shared" si="90"/>
        <v>Harrisonburg Power Plant</v>
      </c>
      <c r="D5671" s="8"/>
      <c r="E5671" s="8"/>
      <c r="F5671" s="10"/>
      <c r="G5671" s="8">
        <v>56006</v>
      </c>
      <c r="H5671" s="8" t="s">
        <v>19325</v>
      </c>
      <c r="I5671" s="8" t="s">
        <v>1138</v>
      </c>
      <c r="J5671" s="8">
        <v>8198</v>
      </c>
      <c r="K5671" s="8" t="s">
        <v>33804</v>
      </c>
    </row>
    <row r="5672" spans="1:11" x14ac:dyDescent="0.2">
      <c r="A5672" s="8">
        <f>MAX($A$2:$A5671)+1</f>
        <v>4737</v>
      </c>
      <c r="B5672" s="8"/>
      <c r="C5672" s="9" t="str">
        <f t="shared" si="90"/>
        <v>Hancock County Wind Energy Center</v>
      </c>
      <c r="D5672" s="8"/>
      <c r="E5672" s="8"/>
      <c r="F5672" s="10"/>
      <c r="G5672" s="8">
        <v>56010</v>
      </c>
      <c r="H5672" s="8" t="s">
        <v>19326</v>
      </c>
      <c r="I5672" s="8" t="s">
        <v>1888</v>
      </c>
      <c r="J5672" s="8">
        <v>6850</v>
      </c>
      <c r="K5672" s="8" t="s">
        <v>33804</v>
      </c>
    </row>
    <row r="5673" spans="1:11" x14ac:dyDescent="0.2">
      <c r="A5673" s="8">
        <f>MAX($A$2:$A5672)+1</f>
        <v>4738</v>
      </c>
      <c r="B5673" s="8"/>
      <c r="C5673" s="9" t="str">
        <f t="shared" si="90"/>
        <v>Cabazon Wind Partners</v>
      </c>
      <c r="D5673" s="8"/>
      <c r="E5673" s="8"/>
      <c r="F5673" s="10"/>
      <c r="G5673" s="8">
        <v>56011</v>
      </c>
      <c r="H5673" s="8" t="s">
        <v>19327</v>
      </c>
      <c r="I5673" s="8" t="s">
        <v>3254</v>
      </c>
      <c r="J5673" s="8">
        <v>17058</v>
      </c>
      <c r="K5673" s="8" t="s">
        <v>33804</v>
      </c>
    </row>
    <row r="5674" spans="1:11" x14ac:dyDescent="0.2">
      <c r="A5674" s="8">
        <f>MAX($A$2:$A5673)+1</f>
        <v>4739</v>
      </c>
      <c r="B5674" s="8"/>
      <c r="C5674" s="9" t="str">
        <f t="shared" si="90"/>
        <v>Whitewater Hill Wind Partners</v>
      </c>
      <c r="D5674" s="8"/>
      <c r="E5674" s="8"/>
      <c r="F5674" s="10"/>
      <c r="G5674" s="8">
        <v>56012</v>
      </c>
      <c r="H5674" s="8" t="s">
        <v>7609</v>
      </c>
      <c r="I5674" s="8" t="s">
        <v>3254</v>
      </c>
      <c r="J5674" s="8">
        <v>17058</v>
      </c>
      <c r="K5674" s="8" t="s">
        <v>33804</v>
      </c>
    </row>
    <row r="5675" spans="1:11" x14ac:dyDescent="0.2">
      <c r="A5675" s="8">
        <f>MAX($A$2:$A5674)+1</f>
        <v>4740</v>
      </c>
      <c r="B5675" s="8"/>
      <c r="C5675" s="9" t="str">
        <f t="shared" si="90"/>
        <v>Exira</v>
      </c>
      <c r="D5675" s="8"/>
      <c r="E5675" s="8"/>
      <c r="F5675" s="10"/>
      <c r="G5675" s="8">
        <v>56013</v>
      </c>
      <c r="H5675" s="8" t="s">
        <v>19328</v>
      </c>
      <c r="I5675" s="8" t="s">
        <v>3840</v>
      </c>
      <c r="J5675" s="8">
        <v>20421</v>
      </c>
      <c r="K5675" s="8" t="s">
        <v>33804</v>
      </c>
    </row>
    <row r="5676" spans="1:11" x14ac:dyDescent="0.2">
      <c r="A5676" s="8">
        <f>MAX($A$2:$A5675)+1</f>
        <v>4741</v>
      </c>
      <c r="B5676" s="8"/>
      <c r="C5676" s="9" t="str">
        <f t="shared" si="90"/>
        <v>Bainbridge</v>
      </c>
      <c r="D5676" s="8"/>
      <c r="E5676" s="8"/>
      <c r="F5676" s="10"/>
      <c r="G5676" s="8">
        <v>56015</v>
      </c>
      <c r="H5676" s="8" t="s">
        <v>19329</v>
      </c>
      <c r="I5676" s="8" t="s">
        <v>3341</v>
      </c>
      <c r="J5676" s="8">
        <v>17555</v>
      </c>
      <c r="K5676" s="8" t="s">
        <v>33804</v>
      </c>
    </row>
    <row r="5677" spans="1:11" x14ac:dyDescent="0.2">
      <c r="A5677" s="8">
        <f>MAX($A$2:$A5676)+1</f>
        <v>4742</v>
      </c>
      <c r="B5677" s="8"/>
      <c r="C5677" s="9" t="str">
        <f t="shared" si="90"/>
        <v>Grimes Way</v>
      </c>
      <c r="D5677" s="8"/>
      <c r="E5677" s="8"/>
      <c r="F5677" s="10"/>
      <c r="G5677" s="8">
        <v>56016</v>
      </c>
      <c r="H5677" s="8" t="s">
        <v>19330</v>
      </c>
      <c r="I5677" s="8" t="s">
        <v>3808</v>
      </c>
      <c r="J5677" s="8">
        <v>22040</v>
      </c>
      <c r="K5677" s="8" t="s">
        <v>33804</v>
      </c>
    </row>
    <row r="5678" spans="1:11" x14ac:dyDescent="0.2">
      <c r="A5678" s="8">
        <f>MAX($A$2:$A5677)+1</f>
        <v>4743</v>
      </c>
      <c r="B5678" s="8"/>
      <c r="C5678" s="9" t="str">
        <f t="shared" si="90"/>
        <v>Franklin/Grays</v>
      </c>
      <c r="D5678" s="8"/>
      <c r="E5678" s="8"/>
      <c r="F5678" s="10"/>
      <c r="G5678" s="8">
        <v>56017</v>
      </c>
      <c r="H5678" s="8" t="s">
        <v>19331</v>
      </c>
      <c r="I5678" s="8" t="s">
        <v>3030</v>
      </c>
      <c r="J5678" s="8">
        <v>6716</v>
      </c>
      <c r="K5678" s="8" t="s">
        <v>33804</v>
      </c>
    </row>
    <row r="5679" spans="1:11" x14ac:dyDescent="0.2">
      <c r="A5679" s="8">
        <f>MAX($A$2:$A5678)+1</f>
        <v>4744</v>
      </c>
      <c r="B5679" s="8"/>
      <c r="C5679" s="9" t="str">
        <f t="shared" si="90"/>
        <v>AMEA Peaking</v>
      </c>
      <c r="D5679" s="8"/>
      <c r="E5679" s="8"/>
      <c r="F5679" s="10"/>
      <c r="G5679" s="8">
        <v>56018</v>
      </c>
      <c r="H5679" s="8" t="s">
        <v>19332</v>
      </c>
      <c r="I5679" s="8" t="s">
        <v>549</v>
      </c>
      <c r="J5679" s="8">
        <v>40614</v>
      </c>
      <c r="K5679" s="8" t="s">
        <v>33804</v>
      </c>
    </row>
    <row r="5680" spans="1:11" x14ac:dyDescent="0.2">
      <c r="A5680" s="8">
        <f>MAX($A$2:$A5679)+1</f>
        <v>4745</v>
      </c>
      <c r="B5680" s="8"/>
      <c r="C5680" s="9" t="str">
        <f t="shared" si="90"/>
        <v>Waste Water Plant Generator</v>
      </c>
      <c r="D5680" s="8"/>
      <c r="E5680" s="8"/>
      <c r="F5680" s="10"/>
      <c r="G5680" s="8">
        <v>56022</v>
      </c>
      <c r="H5680" s="8" t="s">
        <v>19333</v>
      </c>
      <c r="I5680" s="8" t="s">
        <v>1374</v>
      </c>
      <c r="J5680" s="8">
        <v>20813</v>
      </c>
      <c r="K5680" s="8" t="s">
        <v>33804</v>
      </c>
    </row>
    <row r="5681" spans="1:11" x14ac:dyDescent="0.2">
      <c r="A5681" s="8">
        <f>MAX($A$2:$A5680)+1</f>
        <v>4746</v>
      </c>
      <c r="B5681" s="8"/>
      <c r="C5681" s="9" t="str">
        <f t="shared" si="90"/>
        <v>Traer East</v>
      </c>
      <c r="D5681" s="8"/>
      <c r="E5681" s="8"/>
      <c r="F5681" s="10"/>
      <c r="G5681" s="8">
        <v>56025</v>
      </c>
      <c r="H5681" s="8" t="s">
        <v>19334</v>
      </c>
      <c r="I5681" s="8" t="s">
        <v>1342</v>
      </c>
      <c r="J5681" s="8">
        <v>19062</v>
      </c>
      <c r="K5681" s="8" t="s">
        <v>33804</v>
      </c>
    </row>
    <row r="5682" spans="1:11" x14ac:dyDescent="0.2">
      <c r="A5682" s="8">
        <f>MAX($A$2:$A5681)+1</f>
        <v>4747</v>
      </c>
      <c r="B5682" s="8"/>
      <c r="C5682" s="9" t="str">
        <f t="shared" si="90"/>
        <v>Donald Von Raesfeld Power Plant</v>
      </c>
      <c r="D5682" s="8"/>
      <c r="E5682" s="8"/>
      <c r="F5682" s="10"/>
      <c r="G5682" s="8">
        <v>56026</v>
      </c>
      <c r="H5682" s="8" t="s">
        <v>19335</v>
      </c>
      <c r="I5682" s="8" t="s">
        <v>1297</v>
      </c>
      <c r="J5682" s="8">
        <v>16655</v>
      </c>
      <c r="K5682" s="8" t="s">
        <v>33804</v>
      </c>
    </row>
    <row r="5683" spans="1:11" x14ac:dyDescent="0.2">
      <c r="A5683" s="8">
        <f>MAX($A$2:$A5682)+1</f>
        <v>4748</v>
      </c>
      <c r="B5683" s="8"/>
      <c r="C5683" s="9" t="str">
        <f t="shared" si="90"/>
        <v>Equus Freeport Power</v>
      </c>
      <c r="D5683" s="8"/>
      <c r="E5683" s="8"/>
      <c r="F5683" s="10"/>
      <c r="G5683" s="8">
        <v>56032</v>
      </c>
      <c r="H5683" s="8" t="s">
        <v>19336</v>
      </c>
      <c r="I5683" s="8" t="s">
        <v>1762</v>
      </c>
      <c r="J5683" s="8">
        <v>49845</v>
      </c>
      <c r="K5683" s="8" t="s">
        <v>33804</v>
      </c>
    </row>
    <row r="5684" spans="1:11" x14ac:dyDescent="0.2">
      <c r="A5684" s="8">
        <f>MAX($A$2:$A5683)+1</f>
        <v>4749</v>
      </c>
      <c r="B5684" s="8"/>
      <c r="C5684" s="9" t="str">
        <f t="shared" si="90"/>
        <v>Smithfield Farmland Corp-Wilson</v>
      </c>
      <c r="D5684" s="8"/>
      <c r="E5684" s="8"/>
      <c r="F5684" s="10"/>
      <c r="G5684" s="8">
        <v>56035</v>
      </c>
      <c r="H5684" s="8" t="s">
        <v>3288</v>
      </c>
      <c r="I5684" s="8" t="s">
        <v>3288</v>
      </c>
      <c r="J5684" s="8">
        <v>18065</v>
      </c>
      <c r="K5684" s="8" t="s">
        <v>33804</v>
      </c>
    </row>
    <row r="5685" spans="1:11" x14ac:dyDescent="0.2">
      <c r="A5685" s="8">
        <f>MAX($A$2:$A5684)+1</f>
        <v>4750</v>
      </c>
      <c r="B5685" s="8"/>
      <c r="C5685" s="9" t="str">
        <f t="shared" si="90"/>
        <v>WWTP Power Generation Station</v>
      </c>
      <c r="D5685" s="8"/>
      <c r="E5685" s="8"/>
      <c r="F5685" s="10"/>
      <c r="G5685" s="8">
        <v>56036</v>
      </c>
      <c r="H5685" s="8" t="s">
        <v>19337</v>
      </c>
      <c r="I5685" s="8" t="s">
        <v>1683</v>
      </c>
      <c r="J5685" s="8">
        <v>5571</v>
      </c>
      <c r="K5685" s="8" t="s">
        <v>33804</v>
      </c>
    </row>
    <row r="5686" spans="1:11" x14ac:dyDescent="0.2">
      <c r="A5686" s="8">
        <f>MAX($A$2:$A5685)+1</f>
        <v>4751</v>
      </c>
      <c r="B5686" s="8"/>
      <c r="C5686" s="9" t="str">
        <f t="shared" si="90"/>
        <v>UMCP CHP Plant</v>
      </c>
      <c r="D5686" s="8"/>
      <c r="E5686" s="8"/>
      <c r="F5686" s="10"/>
      <c r="G5686" s="8">
        <v>56038</v>
      </c>
      <c r="H5686" s="8" t="s">
        <v>19338</v>
      </c>
      <c r="I5686" s="8" t="s">
        <v>3620</v>
      </c>
      <c r="J5686" s="8">
        <v>19165</v>
      </c>
      <c r="K5686" s="8" t="s">
        <v>33804</v>
      </c>
    </row>
    <row r="5687" spans="1:11" x14ac:dyDescent="0.2">
      <c r="A5687" s="8">
        <f>MAX($A$2:$A5686)+1</f>
        <v>4752</v>
      </c>
      <c r="B5687" s="8"/>
      <c r="C5687" s="9" t="str">
        <f t="shared" si="90"/>
        <v>H. Gonzales</v>
      </c>
      <c r="D5687" s="8"/>
      <c r="E5687" s="8"/>
      <c r="F5687" s="10"/>
      <c r="G5687" s="8">
        <v>56039</v>
      </c>
      <c r="H5687" s="8" t="s">
        <v>19339</v>
      </c>
      <c r="I5687" s="8" t="s">
        <v>1348</v>
      </c>
      <c r="J5687" s="8">
        <v>19798</v>
      </c>
      <c r="K5687" s="8" t="s">
        <v>33804</v>
      </c>
    </row>
    <row r="5688" spans="1:11" x14ac:dyDescent="0.2">
      <c r="A5688" s="8">
        <f>MAX($A$2:$A5687)+1</f>
        <v>4753</v>
      </c>
      <c r="B5688" s="8"/>
      <c r="C5688" s="9" t="str">
        <f t="shared" si="90"/>
        <v>Malburg</v>
      </c>
      <c r="D5688" s="8"/>
      <c r="E5688" s="8"/>
      <c r="F5688" s="10"/>
      <c r="G5688" s="8">
        <v>56041</v>
      </c>
      <c r="H5688" s="8" t="s">
        <v>19340</v>
      </c>
      <c r="I5688" s="8" t="s">
        <v>1414</v>
      </c>
      <c r="J5688" s="8">
        <v>29116</v>
      </c>
      <c r="K5688" s="8" t="s">
        <v>33804</v>
      </c>
    </row>
    <row r="5689" spans="1:11" x14ac:dyDescent="0.2">
      <c r="A5689" s="8">
        <f>MAX($A$2:$A5688)+1</f>
        <v>4754</v>
      </c>
      <c r="B5689" s="8"/>
      <c r="C5689" s="9" t="str">
        <f t="shared" si="90"/>
        <v>Magnolia Power Project</v>
      </c>
      <c r="D5689" s="8"/>
      <c r="E5689" s="8"/>
      <c r="F5689" s="10"/>
      <c r="G5689" s="8">
        <v>56046</v>
      </c>
      <c r="H5689" s="8" t="s">
        <v>19341</v>
      </c>
      <c r="I5689" s="8" t="s">
        <v>1051</v>
      </c>
      <c r="J5689" s="8">
        <v>2507</v>
      </c>
      <c r="K5689" s="8" t="s">
        <v>33804</v>
      </c>
    </row>
    <row r="5690" spans="1:11" x14ac:dyDescent="0.2">
      <c r="A5690" s="8">
        <f>MAX($A$2:$A5689)+1</f>
        <v>4755</v>
      </c>
      <c r="B5690" s="8"/>
      <c r="C5690" s="9" t="str">
        <f t="shared" si="90"/>
        <v>Inner Harbor East Heating</v>
      </c>
      <c r="D5690" s="8"/>
      <c r="E5690" s="8"/>
      <c r="F5690" s="10"/>
      <c r="G5690" s="8">
        <v>56050</v>
      </c>
      <c r="H5690" s="8" t="s">
        <v>19342</v>
      </c>
      <c r="I5690" s="8" t="s">
        <v>3618</v>
      </c>
      <c r="J5690" s="8">
        <v>19198</v>
      </c>
      <c r="K5690" s="8" t="s">
        <v>33804</v>
      </c>
    </row>
    <row r="5691" spans="1:11" x14ac:dyDescent="0.2">
      <c r="A5691" s="8">
        <f>MAX($A$2:$A5690)+1</f>
        <v>4756</v>
      </c>
      <c r="B5691" s="8"/>
      <c r="C5691" s="9" t="str">
        <f t="shared" si="90"/>
        <v>THUMS</v>
      </c>
      <c r="D5691" s="8"/>
      <c r="E5691" s="8"/>
      <c r="F5691" s="10"/>
      <c r="G5691" s="8">
        <v>56051</v>
      </c>
      <c r="H5691" s="8" t="s">
        <v>19343</v>
      </c>
      <c r="I5691" s="8" t="s">
        <v>3572</v>
      </c>
      <c r="J5691" s="8">
        <v>18986</v>
      </c>
      <c r="K5691" s="8" t="s">
        <v>33804</v>
      </c>
    </row>
    <row r="5692" spans="1:11" x14ac:dyDescent="0.2">
      <c r="A5692" s="8">
        <f>MAX($A$2:$A5691)+1</f>
        <v>4757</v>
      </c>
      <c r="B5692" s="8"/>
      <c r="C5692" s="9" t="str">
        <f t="shared" si="90"/>
        <v>Meyersdale Windpower</v>
      </c>
      <c r="D5692" s="8"/>
      <c r="E5692" s="8"/>
      <c r="F5692" s="10"/>
      <c r="G5692" s="8">
        <v>56052</v>
      </c>
      <c r="H5692" s="8" t="s">
        <v>19344</v>
      </c>
      <c r="I5692" s="8" t="s">
        <v>1893</v>
      </c>
      <c r="J5692" s="8">
        <v>6865</v>
      </c>
      <c r="K5692" s="8" t="s">
        <v>33804</v>
      </c>
    </row>
    <row r="5693" spans="1:11" x14ac:dyDescent="0.2">
      <c r="A5693" s="8">
        <f>MAX($A$2:$A5692)+1</f>
        <v>4758</v>
      </c>
      <c r="B5693" s="8"/>
      <c r="C5693" s="9" t="str">
        <f t="shared" si="90"/>
        <v>Casey City of</v>
      </c>
      <c r="D5693" s="8"/>
      <c r="E5693" s="8"/>
      <c r="F5693" s="10"/>
      <c r="G5693" s="8">
        <v>56053</v>
      </c>
      <c r="H5693" s="8" t="s">
        <v>19345</v>
      </c>
      <c r="I5693" s="8" t="s">
        <v>1062</v>
      </c>
      <c r="J5693" s="8">
        <v>3153</v>
      </c>
      <c r="K5693" s="8" t="s">
        <v>33804</v>
      </c>
    </row>
    <row r="5694" spans="1:11" x14ac:dyDescent="0.2">
      <c r="A5694" s="8">
        <f>MAX($A$2:$A5693)+1</f>
        <v>4759</v>
      </c>
      <c r="B5694" s="8"/>
      <c r="C5694" s="9" t="str">
        <f t="shared" si="90"/>
        <v>G McNeilus Wind Farm Dodge Center</v>
      </c>
      <c r="D5694" s="8"/>
      <c r="E5694" s="8"/>
      <c r="F5694" s="10"/>
      <c r="G5694" s="8">
        <v>56054</v>
      </c>
      <c r="H5694" s="8" t="s">
        <v>19346</v>
      </c>
      <c r="I5694" s="8" t="s">
        <v>1958</v>
      </c>
      <c r="J5694" s="8">
        <v>6985</v>
      </c>
      <c r="K5694" s="8" t="s">
        <v>33804</v>
      </c>
    </row>
    <row r="5695" spans="1:11" x14ac:dyDescent="0.2">
      <c r="A5695" s="8">
        <f>MAX($A$2:$A5694)+1</f>
        <v>4760</v>
      </c>
      <c r="B5695" s="8"/>
      <c r="C5695" s="9" t="str">
        <f t="shared" si="90"/>
        <v>Hana Substation</v>
      </c>
      <c r="D5695" s="8"/>
      <c r="E5695" s="8"/>
      <c r="F5695" s="10"/>
      <c r="G5695" s="8">
        <v>56055</v>
      </c>
      <c r="H5695" s="8" t="s">
        <v>19347</v>
      </c>
      <c r="I5695" s="8" t="s">
        <v>237</v>
      </c>
      <c r="J5695" s="8">
        <v>11843</v>
      </c>
      <c r="K5695" s="8" t="s">
        <v>33804</v>
      </c>
    </row>
    <row r="5696" spans="1:11" x14ac:dyDescent="0.2">
      <c r="A5696" s="8">
        <f>MAX($A$2:$A5695)+1</f>
        <v>4761</v>
      </c>
      <c r="B5696" s="8"/>
      <c r="C5696" s="9" t="str">
        <f t="shared" si="90"/>
        <v>High Point, Fairfield</v>
      </c>
      <c r="D5696" s="8"/>
      <c r="E5696" s="8"/>
      <c r="F5696" s="10"/>
      <c r="G5696" s="8">
        <v>56059</v>
      </c>
      <c r="H5696" s="8" t="s">
        <v>19348</v>
      </c>
      <c r="I5696" s="8" t="s">
        <v>2747</v>
      </c>
      <c r="J5696" s="8">
        <v>13630</v>
      </c>
      <c r="K5696" s="8" t="s">
        <v>33804</v>
      </c>
    </row>
    <row r="5697" spans="1:11" x14ac:dyDescent="0.2">
      <c r="A5697" s="8">
        <f>MAX($A$2:$A5696)+1</f>
        <v>4762</v>
      </c>
      <c r="B5697" s="8"/>
      <c r="C5697" s="9" t="str">
        <f t="shared" si="90"/>
        <v>Statesville, Highway 64</v>
      </c>
      <c r="D5697" s="8"/>
      <c r="E5697" s="8"/>
      <c r="F5697" s="10"/>
      <c r="G5697" s="8">
        <v>56062</v>
      </c>
      <c r="H5697" s="8" t="s">
        <v>19349</v>
      </c>
      <c r="I5697" s="8" t="s">
        <v>2747</v>
      </c>
      <c r="J5697" s="8">
        <v>13630</v>
      </c>
      <c r="K5697" s="8" t="s">
        <v>33804</v>
      </c>
    </row>
    <row r="5698" spans="1:11" x14ac:dyDescent="0.2">
      <c r="A5698" s="8">
        <f>MAX($A$2:$A5697)+1</f>
        <v>4763</v>
      </c>
      <c r="B5698" s="8"/>
      <c r="C5698" s="9" t="str">
        <f t="shared" si="90"/>
        <v>Shelby, Toms Street</v>
      </c>
      <c r="D5698" s="8"/>
      <c r="E5698" s="8"/>
      <c r="F5698" s="10"/>
      <c r="G5698" s="8">
        <v>56063</v>
      </c>
      <c r="H5698" s="8" t="s">
        <v>19350</v>
      </c>
      <c r="I5698" s="8" t="s">
        <v>2747</v>
      </c>
      <c r="J5698" s="8">
        <v>13630</v>
      </c>
      <c r="K5698" s="8" t="s">
        <v>33804</v>
      </c>
    </row>
    <row r="5699" spans="1:11" x14ac:dyDescent="0.2">
      <c r="A5699" s="8">
        <f>MAX($A$2:$A5698)+1</f>
        <v>4764</v>
      </c>
      <c r="B5699" s="8"/>
      <c r="C5699" s="9" t="str">
        <f t="shared" si="90"/>
        <v>Morganton, Parker Road</v>
      </c>
      <c r="D5699" s="8"/>
      <c r="E5699" s="8"/>
      <c r="F5699" s="10"/>
      <c r="G5699" s="8">
        <v>56064</v>
      </c>
      <c r="H5699" s="8" t="s">
        <v>19351</v>
      </c>
      <c r="I5699" s="8" t="s">
        <v>2747</v>
      </c>
      <c r="J5699" s="8">
        <v>13630</v>
      </c>
      <c r="K5699" s="8" t="s">
        <v>33804</v>
      </c>
    </row>
    <row r="5700" spans="1:11" x14ac:dyDescent="0.2">
      <c r="A5700" s="8">
        <f>MAX($A$2:$A5699)+1</f>
        <v>4765</v>
      </c>
      <c r="B5700" s="8"/>
      <c r="C5700" s="9" t="str">
        <f t="shared" si="90"/>
        <v>Lexington Health Center</v>
      </c>
      <c r="D5700" s="8"/>
      <c r="E5700" s="8"/>
      <c r="F5700" s="10"/>
      <c r="G5700" s="8">
        <v>56067</v>
      </c>
      <c r="H5700" s="8" t="s">
        <v>19352</v>
      </c>
      <c r="I5700" s="8" t="s">
        <v>2747</v>
      </c>
      <c r="J5700" s="8">
        <v>13630</v>
      </c>
      <c r="K5700" s="8" t="s">
        <v>33804</v>
      </c>
    </row>
    <row r="5701" spans="1:11" x14ac:dyDescent="0.2">
      <c r="A5701" s="8">
        <f>MAX($A$2:$A5700)+1</f>
        <v>4766</v>
      </c>
      <c r="B5701" s="8"/>
      <c r="C5701" s="9" t="str">
        <f t="shared" si="90"/>
        <v>Berlin Landfill Gas</v>
      </c>
      <c r="D5701" s="8"/>
      <c r="E5701" s="8"/>
      <c r="F5701" s="10"/>
      <c r="G5701" s="8">
        <v>56069</v>
      </c>
      <c r="H5701" s="8" t="s">
        <v>19353</v>
      </c>
      <c r="I5701" s="8" t="s">
        <v>3898</v>
      </c>
      <c r="J5701" s="8">
        <v>54842</v>
      </c>
      <c r="K5701" s="8" t="s">
        <v>33804</v>
      </c>
    </row>
    <row r="5702" spans="1:11" x14ac:dyDescent="0.2">
      <c r="A5702" s="8">
        <f>MAX($A$2:$A5701)+1</f>
        <v>4767</v>
      </c>
      <c r="B5702" s="8"/>
      <c r="C5702" s="9" t="str">
        <f t="shared" si="90"/>
        <v>Alliant SBG 9802 Toyota</v>
      </c>
      <c r="D5702" s="8"/>
      <c r="E5702" s="8"/>
      <c r="F5702" s="10"/>
      <c r="G5702" s="8">
        <v>56073</v>
      </c>
      <c r="H5702" s="8" t="s">
        <v>19354</v>
      </c>
      <c r="I5702" s="8" t="s">
        <v>2196</v>
      </c>
      <c r="J5702" s="8">
        <v>361</v>
      </c>
      <c r="K5702" s="8" t="s">
        <v>33804</v>
      </c>
    </row>
    <row r="5703" spans="1:11" x14ac:dyDescent="0.2">
      <c r="A5703" s="8">
        <f>MAX($A$2:$A5702)+1</f>
        <v>4768</v>
      </c>
      <c r="B5703" s="8"/>
      <c r="C5703" s="9" t="str">
        <f t="shared" si="90"/>
        <v>Alliant SBD 9901 GE Capital</v>
      </c>
      <c r="D5703" s="8"/>
      <c r="E5703" s="8"/>
      <c r="F5703" s="10"/>
      <c r="G5703" s="8">
        <v>56074</v>
      </c>
      <c r="H5703" s="8" t="s">
        <v>19355</v>
      </c>
      <c r="I5703" s="8" t="s">
        <v>2196</v>
      </c>
      <c r="J5703" s="8">
        <v>361</v>
      </c>
      <c r="K5703" s="8" t="s">
        <v>33804</v>
      </c>
    </row>
    <row r="5704" spans="1:11" x14ac:dyDescent="0.2">
      <c r="A5704" s="8">
        <f>MAX($A$2:$A5703)+1</f>
        <v>4769</v>
      </c>
      <c r="B5704" s="8"/>
      <c r="C5704" s="9" t="str">
        <f t="shared" si="90"/>
        <v>High Winds LLC</v>
      </c>
      <c r="D5704" s="8"/>
      <c r="E5704" s="8"/>
      <c r="F5704" s="10"/>
      <c r="G5704" s="8">
        <v>56075</v>
      </c>
      <c r="H5704" s="8" t="s">
        <v>19356</v>
      </c>
      <c r="I5704" s="8" t="s">
        <v>1915</v>
      </c>
      <c r="J5704" s="8">
        <v>8565</v>
      </c>
      <c r="K5704" s="8" t="s">
        <v>33804</v>
      </c>
    </row>
    <row r="5705" spans="1:11" x14ac:dyDescent="0.2">
      <c r="A5705" s="8">
        <f>MAX($A$2:$A5704)+1</f>
        <v>4770</v>
      </c>
      <c r="B5705" s="8"/>
      <c r="C5705" s="9" t="str">
        <f t="shared" si="90"/>
        <v>ABC Coke</v>
      </c>
      <c r="D5705" s="8"/>
      <c r="E5705" s="8"/>
      <c r="F5705" s="10"/>
      <c r="G5705" s="8">
        <v>56076</v>
      </c>
      <c r="H5705" s="8" t="s">
        <v>19357</v>
      </c>
      <c r="I5705" s="8" t="s">
        <v>1635</v>
      </c>
      <c r="J5705" s="8">
        <v>5321</v>
      </c>
      <c r="K5705" s="8" t="s">
        <v>33804</v>
      </c>
    </row>
    <row r="5706" spans="1:11" x14ac:dyDescent="0.2">
      <c r="A5706" s="8">
        <f>MAX($A$2:$A5705)+1</f>
        <v>4771</v>
      </c>
      <c r="B5706" s="8"/>
      <c r="C5706" s="9" t="str">
        <f t="shared" si="90"/>
        <v>Walnut Energy Center</v>
      </c>
      <c r="D5706" s="8"/>
      <c r="E5706" s="8"/>
      <c r="F5706" s="10"/>
      <c r="G5706" s="8">
        <v>56078</v>
      </c>
      <c r="H5706" s="8" t="s">
        <v>19358</v>
      </c>
      <c r="I5706" s="8" t="s">
        <v>3635</v>
      </c>
      <c r="J5706" s="8">
        <v>19281</v>
      </c>
      <c r="K5706" s="8" t="s">
        <v>33804</v>
      </c>
    </row>
    <row r="5707" spans="1:11" x14ac:dyDescent="0.2">
      <c r="A5707" s="8">
        <f>MAX($A$2:$A5706)+1</f>
        <v>4772</v>
      </c>
      <c r="B5707" s="8"/>
      <c r="C5707" s="9" t="str">
        <f t="shared" si="90"/>
        <v>Riceland Foods Cogeneration Plant</v>
      </c>
      <c r="D5707" s="8"/>
      <c r="E5707" s="8"/>
      <c r="F5707" s="10"/>
      <c r="G5707" s="8">
        <v>56079</v>
      </c>
      <c r="H5707" s="8" t="s">
        <v>19359</v>
      </c>
      <c r="I5707" s="8" t="s">
        <v>3101</v>
      </c>
      <c r="J5707" s="8">
        <v>15597</v>
      </c>
      <c r="K5707" s="8" t="s">
        <v>33804</v>
      </c>
    </row>
    <row r="5708" spans="1:11" x14ac:dyDescent="0.2">
      <c r="A5708" s="8">
        <f>MAX($A$2:$A5707)+1</f>
        <v>4773</v>
      </c>
      <c r="B5708" s="8"/>
      <c r="C5708" s="9" t="str">
        <f t="shared" si="90"/>
        <v>SJ/SC WPCP</v>
      </c>
      <c r="D5708" s="8"/>
      <c r="E5708" s="8"/>
      <c r="F5708" s="10"/>
      <c r="G5708" s="8">
        <v>56080</v>
      </c>
      <c r="H5708" s="8" t="s">
        <v>19360</v>
      </c>
      <c r="I5708" s="8" t="s">
        <v>3194</v>
      </c>
      <c r="J5708" s="8">
        <v>16657</v>
      </c>
      <c r="K5708" s="8" t="s">
        <v>33804</v>
      </c>
    </row>
    <row r="5709" spans="1:11" x14ac:dyDescent="0.2">
      <c r="A5709" s="8">
        <f>MAX($A$2:$A5708)+1</f>
        <v>4774</v>
      </c>
      <c r="B5709" s="8"/>
      <c r="C5709" s="9" t="str">
        <f t="shared" si="90"/>
        <v>Blue Canyon Windpower</v>
      </c>
      <c r="D5709" s="8"/>
      <c r="E5709" s="8"/>
      <c r="F5709" s="10"/>
      <c r="G5709" s="8">
        <v>56081</v>
      </c>
      <c r="H5709" s="8" t="s">
        <v>19361</v>
      </c>
      <c r="I5709" s="8" t="s">
        <v>770</v>
      </c>
      <c r="J5709" s="8">
        <v>1881</v>
      </c>
      <c r="K5709" s="8" t="s">
        <v>33804</v>
      </c>
    </row>
    <row r="5710" spans="1:11" x14ac:dyDescent="0.2">
      <c r="A5710" s="8">
        <f>MAX($A$2:$A5709)+1</f>
        <v>4775</v>
      </c>
      <c r="B5710" s="8"/>
      <c r="C5710" s="9" t="str">
        <f t="shared" si="90"/>
        <v>Blacksand Generating Facility</v>
      </c>
      <c r="D5710" s="8"/>
      <c r="E5710" s="8"/>
      <c r="F5710" s="10"/>
      <c r="G5710" s="8">
        <v>56090</v>
      </c>
      <c r="H5710" s="8" t="s">
        <v>19362</v>
      </c>
      <c r="I5710" s="8" t="s">
        <v>2387</v>
      </c>
      <c r="J5710" s="8">
        <v>1828</v>
      </c>
      <c r="K5710" s="8" t="s">
        <v>33804</v>
      </c>
    </row>
    <row r="5711" spans="1:11" x14ac:dyDescent="0.2">
      <c r="A5711" s="8">
        <f>MAX($A$2:$A5710)+1</f>
        <v>4776</v>
      </c>
      <c r="B5711" s="8"/>
      <c r="C5711" s="9" t="str">
        <f t="shared" si="90"/>
        <v>South Dakota Wind Energy Cente</v>
      </c>
      <c r="D5711" s="8"/>
      <c r="E5711" s="8"/>
      <c r="F5711" s="10"/>
      <c r="G5711" s="8">
        <v>56092</v>
      </c>
      <c r="H5711" s="8" t="s">
        <v>19363</v>
      </c>
      <c r="I5711" s="8" t="s">
        <v>1906</v>
      </c>
      <c r="J5711" s="8">
        <v>34721</v>
      </c>
      <c r="K5711" s="8" t="s">
        <v>33804</v>
      </c>
    </row>
    <row r="5712" spans="1:11" x14ac:dyDescent="0.2">
      <c r="A5712" s="8">
        <f>MAX($A$2:$A5711)+1</f>
        <v>4777</v>
      </c>
      <c r="B5712" s="8"/>
      <c r="C5712" s="9" t="str">
        <f t="shared" si="90"/>
        <v>TransAlta Wyoming Wind</v>
      </c>
      <c r="D5712" s="8"/>
      <c r="E5712" s="8"/>
      <c r="F5712" s="10"/>
      <c r="G5712" s="8">
        <v>56093</v>
      </c>
      <c r="H5712" s="8" t="s">
        <v>19364</v>
      </c>
      <c r="I5712" s="8" t="s">
        <v>2718</v>
      </c>
      <c r="J5712" s="8">
        <v>58528</v>
      </c>
      <c r="K5712" s="8" t="s">
        <v>33804</v>
      </c>
    </row>
    <row r="5713" spans="1:11" x14ac:dyDescent="0.2">
      <c r="A5713" s="8">
        <f>MAX($A$2:$A5712)+1</f>
        <v>4778</v>
      </c>
      <c r="B5713" s="8"/>
      <c r="C5713" s="9" t="str">
        <f t="shared" si="90"/>
        <v>Oklahoma Wind Energy Center</v>
      </c>
      <c r="D5713" s="8"/>
      <c r="E5713" s="8"/>
      <c r="F5713" s="10"/>
      <c r="G5713" s="8">
        <v>56094</v>
      </c>
      <c r="H5713" s="8" t="s">
        <v>19365</v>
      </c>
      <c r="I5713" s="8" t="s">
        <v>1899</v>
      </c>
      <c r="J5713" s="8">
        <v>34719</v>
      </c>
      <c r="K5713" s="8" t="s">
        <v>33804</v>
      </c>
    </row>
    <row r="5714" spans="1:11" x14ac:dyDescent="0.2">
      <c r="A5714" s="8">
        <f>MAX($A$2:$A5713)+1</f>
        <v>4779</v>
      </c>
      <c r="B5714" s="8"/>
      <c r="C5714" s="9" t="str">
        <f t="shared" si="90"/>
        <v>New Mexico Wind Energy Center</v>
      </c>
      <c r="D5714" s="8"/>
      <c r="E5714" s="8"/>
      <c r="F5714" s="10"/>
      <c r="G5714" s="8">
        <v>56097</v>
      </c>
      <c r="H5714" s="8" t="s">
        <v>19366</v>
      </c>
      <c r="I5714" s="8" t="s">
        <v>1897</v>
      </c>
      <c r="J5714" s="8">
        <v>34717</v>
      </c>
      <c r="K5714" s="8" t="s">
        <v>33804</v>
      </c>
    </row>
    <row r="5715" spans="1:11" x14ac:dyDescent="0.2">
      <c r="A5715" s="8">
        <f>MAX($A$2:$A5714)+1</f>
        <v>4780</v>
      </c>
      <c r="B5715" s="8"/>
      <c r="C5715" s="9" t="str">
        <f t="shared" si="90"/>
        <v>Hillsboro</v>
      </c>
      <c r="D5715" s="8"/>
      <c r="E5715" s="8"/>
      <c r="F5715" s="10"/>
      <c r="G5715" s="8">
        <v>56098</v>
      </c>
      <c r="H5715" s="8" t="s">
        <v>19367</v>
      </c>
      <c r="I5715" s="8" t="s">
        <v>1146</v>
      </c>
      <c r="J5715" s="8">
        <v>8628</v>
      </c>
      <c r="K5715" s="8" t="s">
        <v>33804</v>
      </c>
    </row>
    <row r="5716" spans="1:11" x14ac:dyDescent="0.2">
      <c r="A5716" s="8">
        <f>MAX($A$2:$A5715)+1</f>
        <v>4781</v>
      </c>
      <c r="B5716" s="8"/>
      <c r="C5716" s="9" t="str">
        <f t="shared" si="90"/>
        <v>FPL Energy North Dakota Wind I/II</v>
      </c>
      <c r="D5716" s="8"/>
      <c r="E5716" s="8"/>
      <c r="F5716" s="10"/>
      <c r="G5716" s="8">
        <v>56099</v>
      </c>
      <c r="H5716" s="8" t="s">
        <v>19368</v>
      </c>
      <c r="I5716" s="8" t="s">
        <v>1898</v>
      </c>
      <c r="J5716" s="8">
        <v>34723</v>
      </c>
      <c r="K5716" s="8" t="s">
        <v>33804</v>
      </c>
    </row>
    <row r="5717" spans="1:11" x14ac:dyDescent="0.2">
      <c r="A5717" s="8">
        <f>MAX($A$2:$A5716)+1</f>
        <v>4782</v>
      </c>
      <c r="B5717" s="8"/>
      <c r="C5717" s="9" t="str">
        <f t="shared" si="90"/>
        <v>St. Charles Power Plant</v>
      </c>
      <c r="D5717" s="8"/>
      <c r="E5717" s="8"/>
      <c r="F5717" s="10"/>
      <c r="G5717" s="8">
        <v>56100</v>
      </c>
      <c r="H5717" s="8" t="s">
        <v>19369</v>
      </c>
      <c r="I5717" s="8" t="s">
        <v>1316</v>
      </c>
      <c r="J5717" s="8">
        <v>17862</v>
      </c>
      <c r="K5717" s="8" t="s">
        <v>33804</v>
      </c>
    </row>
    <row r="5718" spans="1:11" x14ac:dyDescent="0.2">
      <c r="A5718" s="8">
        <f>MAX($A$2:$A5717)+1</f>
        <v>4783</v>
      </c>
      <c r="B5718" s="8"/>
      <c r="C5718" s="9" t="str">
        <f t="shared" si="90"/>
        <v>Mankato Energy Center</v>
      </c>
      <c r="D5718" s="8"/>
      <c r="E5718" s="8"/>
      <c r="F5718" s="10"/>
      <c r="G5718" s="8">
        <v>56104</v>
      </c>
      <c r="H5718" s="8" t="s">
        <v>19370</v>
      </c>
      <c r="I5718" s="8" t="s">
        <v>874</v>
      </c>
      <c r="J5718" s="8">
        <v>2338</v>
      </c>
      <c r="K5718" s="8" t="s">
        <v>33804</v>
      </c>
    </row>
    <row r="5719" spans="1:11" x14ac:dyDescent="0.2">
      <c r="A5719" s="8">
        <f>MAX($A$2:$A5718)+1</f>
        <v>4784</v>
      </c>
      <c r="B5719" s="8"/>
      <c r="C5719" s="9" t="str">
        <f t="shared" si="90"/>
        <v>MEAN Wind Project</v>
      </c>
      <c r="D5719" s="8"/>
      <c r="E5719" s="8"/>
      <c r="F5719" s="10"/>
      <c r="G5719" s="8">
        <v>56106</v>
      </c>
      <c r="H5719" s="8" t="s">
        <v>19371</v>
      </c>
      <c r="I5719" s="8" t="s">
        <v>2639</v>
      </c>
      <c r="J5719" s="8">
        <v>21352</v>
      </c>
      <c r="K5719" s="8" t="s">
        <v>33804</v>
      </c>
    </row>
    <row r="5720" spans="1:11" x14ac:dyDescent="0.2">
      <c r="A5720" s="8">
        <f>MAX($A$2:$A5719)+1</f>
        <v>4785</v>
      </c>
      <c r="B5720" s="8"/>
      <c r="C5720" s="9" t="str">
        <f t="shared" si="90"/>
        <v>T J Labbe Electric Generating</v>
      </c>
      <c r="D5720" s="8"/>
      <c r="E5720" s="8"/>
      <c r="F5720" s="10"/>
      <c r="G5720" s="8">
        <v>56108</v>
      </c>
      <c r="H5720" s="8" t="s">
        <v>19372</v>
      </c>
      <c r="I5720" s="8" t="s">
        <v>2345</v>
      </c>
      <c r="J5720" s="8">
        <v>50111</v>
      </c>
      <c r="K5720" s="8" t="s">
        <v>33804</v>
      </c>
    </row>
    <row r="5721" spans="1:11" x14ac:dyDescent="0.2">
      <c r="A5721" s="8">
        <f>MAX($A$2:$A5720)+1</f>
        <v>4786</v>
      </c>
      <c r="B5721" s="8"/>
      <c r="C5721" s="9" t="str">
        <f t="shared" ref="C5721:C5784" si="91">IF(H5721="",F5721,H5721)</f>
        <v>Brazos Wind Farm</v>
      </c>
      <c r="D5721" s="8"/>
      <c r="E5721" s="8"/>
      <c r="F5721" s="10"/>
      <c r="G5721" s="8">
        <v>56111</v>
      </c>
      <c r="H5721" s="8" t="s">
        <v>19373</v>
      </c>
      <c r="I5721" s="8" t="s">
        <v>3254</v>
      </c>
      <c r="J5721" s="8">
        <v>17058</v>
      </c>
      <c r="K5721" s="8" t="s">
        <v>33804</v>
      </c>
    </row>
    <row r="5722" spans="1:11" x14ac:dyDescent="0.2">
      <c r="A5722" s="8">
        <f>MAX($A$2:$A5721)+1</f>
        <v>4787</v>
      </c>
      <c r="B5722" s="8"/>
      <c r="C5722" s="9" t="str">
        <f t="shared" si="91"/>
        <v>Mountain View III</v>
      </c>
      <c r="D5722" s="8"/>
      <c r="E5722" s="8"/>
      <c r="F5722" s="10"/>
      <c r="G5722" s="8">
        <v>56112</v>
      </c>
      <c r="H5722" s="8" t="s">
        <v>19374</v>
      </c>
      <c r="I5722" s="8" t="s">
        <v>678</v>
      </c>
      <c r="J5722" s="8">
        <v>15399</v>
      </c>
      <c r="K5722" s="8" t="s">
        <v>33804</v>
      </c>
    </row>
    <row r="5723" spans="1:11" x14ac:dyDescent="0.2">
      <c r="A5723" s="8">
        <f>MAX($A$2:$A5722)+1</f>
        <v>4788</v>
      </c>
      <c r="B5723" s="8"/>
      <c r="C5723" s="9" t="str">
        <f t="shared" si="91"/>
        <v>Tessman Road</v>
      </c>
      <c r="D5723" s="8"/>
      <c r="E5723" s="8"/>
      <c r="F5723" s="10"/>
      <c r="G5723" s="8">
        <v>56113</v>
      </c>
      <c r="H5723" s="8" t="s">
        <v>19375</v>
      </c>
      <c r="I5723" s="8" t="s">
        <v>1739</v>
      </c>
      <c r="J5723" s="8">
        <v>55858</v>
      </c>
      <c r="K5723" s="8" t="s">
        <v>33804</v>
      </c>
    </row>
    <row r="5724" spans="1:11" x14ac:dyDescent="0.2">
      <c r="A5724" s="8">
        <f>MAX($A$2:$A5723)+1</f>
        <v>4789</v>
      </c>
      <c r="B5724" s="8"/>
      <c r="C5724" s="9" t="str">
        <f t="shared" si="91"/>
        <v>IMEA Highland</v>
      </c>
      <c r="D5724" s="8"/>
      <c r="E5724" s="8"/>
      <c r="F5724" s="10"/>
      <c r="G5724" s="8">
        <v>56114</v>
      </c>
      <c r="H5724" s="8" t="s">
        <v>19376</v>
      </c>
      <c r="I5724" s="8" t="s">
        <v>1144</v>
      </c>
      <c r="J5724" s="8">
        <v>8573</v>
      </c>
      <c r="K5724" s="8" t="s">
        <v>33804</v>
      </c>
    </row>
    <row r="5725" spans="1:11" x14ac:dyDescent="0.2">
      <c r="A5725" s="8">
        <f>MAX($A$2:$A5724)+1</f>
        <v>4790</v>
      </c>
      <c r="B5725" s="8"/>
      <c r="C5725" s="9" t="str">
        <f t="shared" si="91"/>
        <v>IMEA Flora</v>
      </c>
      <c r="D5725" s="8"/>
      <c r="E5725" s="8"/>
      <c r="F5725" s="10"/>
      <c r="G5725" s="8">
        <v>56116</v>
      </c>
      <c r="H5725" s="8" t="s">
        <v>19377</v>
      </c>
      <c r="I5725" s="8" t="s">
        <v>2176</v>
      </c>
      <c r="J5725" s="8">
        <v>9286</v>
      </c>
      <c r="K5725" s="8" t="s">
        <v>33804</v>
      </c>
    </row>
    <row r="5726" spans="1:11" x14ac:dyDescent="0.2">
      <c r="A5726" s="8">
        <f>MAX($A$2:$A5725)+1</f>
        <v>4791</v>
      </c>
      <c r="B5726" s="8"/>
      <c r="C5726" s="9" t="str">
        <f t="shared" si="91"/>
        <v>Flora Site A</v>
      </c>
      <c r="D5726" s="8"/>
      <c r="E5726" s="8"/>
      <c r="F5726" s="10"/>
      <c r="G5726" s="8">
        <v>56117</v>
      </c>
      <c r="H5726" s="8" t="s">
        <v>19378</v>
      </c>
      <c r="I5726" s="8" t="s">
        <v>1111</v>
      </c>
      <c r="J5726" s="8">
        <v>6417</v>
      </c>
      <c r="K5726" s="8" t="s">
        <v>33804</v>
      </c>
    </row>
    <row r="5727" spans="1:11" x14ac:dyDescent="0.2">
      <c r="A5727" s="8">
        <f>MAX($A$2:$A5726)+1</f>
        <v>4792</v>
      </c>
      <c r="B5727" s="8"/>
      <c r="C5727" s="9" t="str">
        <f t="shared" si="91"/>
        <v>Flora Site B</v>
      </c>
      <c r="D5727" s="8"/>
      <c r="E5727" s="8"/>
      <c r="F5727" s="10"/>
      <c r="G5727" s="8">
        <v>56118</v>
      </c>
      <c r="H5727" s="8" t="s">
        <v>19379</v>
      </c>
      <c r="I5727" s="8" t="s">
        <v>1111</v>
      </c>
      <c r="J5727" s="8">
        <v>6417</v>
      </c>
      <c r="K5727" s="8" t="s">
        <v>33804</v>
      </c>
    </row>
    <row r="5728" spans="1:11" x14ac:dyDescent="0.2">
      <c r="A5728" s="8">
        <f>MAX($A$2:$A5727)+1</f>
        <v>4793</v>
      </c>
      <c r="B5728" s="8"/>
      <c r="C5728" s="9" t="str">
        <f t="shared" si="91"/>
        <v>Middlesex Generating Facility</v>
      </c>
      <c r="D5728" s="8"/>
      <c r="E5728" s="8"/>
      <c r="F5728" s="10"/>
      <c r="G5728" s="8">
        <v>56119</v>
      </c>
      <c r="H5728" s="8" t="s">
        <v>19380</v>
      </c>
      <c r="I5728" s="8" t="s">
        <v>2550</v>
      </c>
      <c r="J5728" s="8">
        <v>49775</v>
      </c>
      <c r="K5728" s="8" t="s">
        <v>33804</v>
      </c>
    </row>
    <row r="5729" spans="1:11" x14ac:dyDescent="0.2">
      <c r="A5729" s="8">
        <f>MAX($A$2:$A5728)+1</f>
        <v>4794</v>
      </c>
      <c r="B5729" s="8"/>
      <c r="C5729" s="9" t="str">
        <f t="shared" si="91"/>
        <v>Minwind 3-9</v>
      </c>
      <c r="D5729" s="8"/>
      <c r="E5729" s="8"/>
      <c r="F5729" s="10"/>
      <c r="G5729" s="8">
        <v>56123</v>
      </c>
      <c r="H5729" s="8" t="s">
        <v>19381</v>
      </c>
      <c r="I5729" s="8" t="s">
        <v>2574</v>
      </c>
      <c r="J5729" s="8">
        <v>12582</v>
      </c>
      <c r="K5729" s="8" t="s">
        <v>33804</v>
      </c>
    </row>
    <row r="5730" spans="1:11" x14ac:dyDescent="0.2">
      <c r="A5730" s="8">
        <f>MAX($A$2:$A5729)+1</f>
        <v>4795</v>
      </c>
      <c r="B5730" s="8"/>
      <c r="C5730" s="9" t="str">
        <f t="shared" si="91"/>
        <v>SPFT - Newberg Cogen</v>
      </c>
      <c r="D5730" s="8"/>
      <c r="E5730" s="8"/>
      <c r="F5730" s="10"/>
      <c r="G5730" s="8">
        <v>56124</v>
      </c>
      <c r="H5730" s="8" t="s">
        <v>19382</v>
      </c>
      <c r="I5730" s="8" t="s">
        <v>3363</v>
      </c>
      <c r="J5730" s="8">
        <v>49777</v>
      </c>
      <c r="K5730" s="8" t="s">
        <v>33804</v>
      </c>
    </row>
    <row r="5731" spans="1:11" x14ac:dyDescent="0.2">
      <c r="A5731" s="8">
        <f>MAX($A$2:$A5730)+1</f>
        <v>4796</v>
      </c>
      <c r="B5731" s="8"/>
      <c r="C5731" s="9" t="str">
        <f t="shared" si="91"/>
        <v>Springville Hydroelectric</v>
      </c>
      <c r="D5731" s="8"/>
      <c r="E5731" s="8"/>
      <c r="F5731" s="10"/>
      <c r="G5731" s="8">
        <v>56125</v>
      </c>
      <c r="H5731" s="8" t="s">
        <v>19383</v>
      </c>
      <c r="I5731" s="8" t="s">
        <v>869</v>
      </c>
      <c r="J5731" s="8">
        <v>30076</v>
      </c>
      <c r="K5731" s="8" t="s">
        <v>33804</v>
      </c>
    </row>
    <row r="5732" spans="1:11" x14ac:dyDescent="0.2">
      <c r="A5732" s="8">
        <f>MAX($A$2:$A5731)+1</f>
        <v>4797</v>
      </c>
      <c r="B5732" s="8"/>
      <c r="C5732" s="9" t="str">
        <f t="shared" si="91"/>
        <v>Sub 2 Generating Station</v>
      </c>
      <c r="D5732" s="8"/>
      <c r="E5732" s="8"/>
      <c r="F5732" s="10"/>
      <c r="G5732" s="8">
        <v>56126</v>
      </c>
      <c r="H5732" s="8" t="s">
        <v>19384</v>
      </c>
      <c r="I5732" s="8" t="s">
        <v>1198</v>
      </c>
      <c r="J5732" s="8">
        <v>11460</v>
      </c>
      <c r="K5732" s="8" t="s">
        <v>33804</v>
      </c>
    </row>
    <row r="5733" spans="1:11" x14ac:dyDescent="0.2">
      <c r="A5733" s="8">
        <f>MAX($A$2:$A5732)+1</f>
        <v>4798</v>
      </c>
      <c r="B5733" s="8"/>
      <c r="C5733" s="9" t="str">
        <f t="shared" si="91"/>
        <v>Macon Energy Center</v>
      </c>
      <c r="D5733" s="8"/>
      <c r="E5733" s="8"/>
      <c r="F5733" s="10"/>
      <c r="G5733" s="8">
        <v>56127</v>
      </c>
      <c r="H5733" s="8" t="s">
        <v>19385</v>
      </c>
      <c r="I5733" s="8" t="s">
        <v>1198</v>
      </c>
      <c r="J5733" s="8">
        <v>11460</v>
      </c>
      <c r="K5733" s="8" t="s">
        <v>33804</v>
      </c>
    </row>
    <row r="5734" spans="1:11" x14ac:dyDescent="0.2">
      <c r="A5734" s="8">
        <f>MAX($A$2:$A5733)+1</f>
        <v>4799</v>
      </c>
      <c r="B5734" s="8"/>
      <c r="C5734" s="9" t="str">
        <f t="shared" si="91"/>
        <v>Sub 3 Generating Station</v>
      </c>
      <c r="D5734" s="8"/>
      <c r="E5734" s="8"/>
      <c r="F5734" s="10"/>
      <c r="G5734" s="8">
        <v>56128</v>
      </c>
      <c r="H5734" s="8" t="s">
        <v>19386</v>
      </c>
      <c r="I5734" s="8" t="s">
        <v>1198</v>
      </c>
      <c r="J5734" s="8">
        <v>11460</v>
      </c>
      <c r="K5734" s="8" t="s">
        <v>33804</v>
      </c>
    </row>
    <row r="5735" spans="1:11" x14ac:dyDescent="0.2">
      <c r="A5735" s="8">
        <f>MAX($A$2:$A5734)+1</f>
        <v>4800</v>
      </c>
      <c r="B5735" s="8"/>
      <c r="C5735" s="9" t="str">
        <f t="shared" si="91"/>
        <v>Thermal Kem</v>
      </c>
      <c r="D5735" s="8"/>
      <c r="E5735" s="8"/>
      <c r="F5735" s="10"/>
      <c r="G5735" s="8">
        <v>56129</v>
      </c>
      <c r="H5735" s="8" t="s">
        <v>19387</v>
      </c>
      <c r="I5735" s="8" t="s">
        <v>954</v>
      </c>
      <c r="J5735" s="8">
        <v>59159</v>
      </c>
      <c r="K5735" s="8" t="s">
        <v>33804</v>
      </c>
    </row>
    <row r="5736" spans="1:11" x14ac:dyDescent="0.2">
      <c r="A5736" s="8">
        <f>MAX($A$2:$A5735)+1</f>
        <v>4801</v>
      </c>
      <c r="B5736" s="8"/>
      <c r="C5736" s="9" t="str">
        <f t="shared" si="91"/>
        <v>Valenite</v>
      </c>
      <c r="D5736" s="8"/>
      <c r="E5736" s="8"/>
      <c r="F5736" s="10"/>
      <c r="G5736" s="8">
        <v>56131</v>
      </c>
      <c r="H5736" s="8" t="s">
        <v>19388</v>
      </c>
      <c r="I5736" s="8" t="s">
        <v>954</v>
      </c>
      <c r="J5736" s="8">
        <v>59159</v>
      </c>
      <c r="K5736" s="8" t="s">
        <v>33804</v>
      </c>
    </row>
    <row r="5737" spans="1:11" x14ac:dyDescent="0.2">
      <c r="A5737" s="8">
        <f>MAX($A$2:$A5736)+1</f>
        <v>4802</v>
      </c>
      <c r="B5737" s="8"/>
      <c r="C5737" s="9" t="str">
        <f t="shared" si="91"/>
        <v>Honea Path</v>
      </c>
      <c r="D5737" s="8"/>
      <c r="E5737" s="8"/>
      <c r="F5737" s="10"/>
      <c r="G5737" s="8">
        <v>56132</v>
      </c>
      <c r="H5737" s="8" t="s">
        <v>19389</v>
      </c>
      <c r="I5737" s="8" t="s">
        <v>954</v>
      </c>
      <c r="J5737" s="8">
        <v>59159</v>
      </c>
      <c r="K5737" s="8" t="s">
        <v>33804</v>
      </c>
    </row>
    <row r="5738" spans="1:11" x14ac:dyDescent="0.2">
      <c r="A5738" s="8">
        <f>MAX($A$2:$A5737)+1</f>
        <v>4803</v>
      </c>
      <c r="B5738" s="8"/>
      <c r="C5738" s="9" t="str">
        <f t="shared" si="91"/>
        <v>Regional Wastewater Control Facility</v>
      </c>
      <c r="D5738" s="8"/>
      <c r="E5738" s="8"/>
      <c r="F5738" s="10"/>
      <c r="G5738" s="8">
        <v>56134</v>
      </c>
      <c r="H5738" s="8" t="s">
        <v>19390</v>
      </c>
      <c r="I5738" s="8" t="s">
        <v>1328</v>
      </c>
      <c r="J5738" s="8">
        <v>55934</v>
      </c>
      <c r="K5738" s="8" t="s">
        <v>33804</v>
      </c>
    </row>
    <row r="5739" spans="1:11" x14ac:dyDescent="0.2">
      <c r="A5739" s="8">
        <f>MAX($A$2:$A5738)+1</f>
        <v>4804</v>
      </c>
      <c r="B5739" s="8"/>
      <c r="C5739" s="9" t="str">
        <f t="shared" si="91"/>
        <v>Ripon Generation Station</v>
      </c>
      <c r="D5739" s="8"/>
      <c r="E5739" s="8"/>
      <c r="F5739" s="10"/>
      <c r="G5739" s="8">
        <v>56135</v>
      </c>
      <c r="H5739" s="8" t="s">
        <v>19391</v>
      </c>
      <c r="I5739" s="8" t="s">
        <v>2602</v>
      </c>
      <c r="J5739" s="8">
        <v>12745</v>
      </c>
      <c r="K5739" s="8" t="s">
        <v>33804</v>
      </c>
    </row>
    <row r="5740" spans="1:11" x14ac:dyDescent="0.2">
      <c r="A5740" s="8">
        <f>MAX($A$2:$A5739)+1</f>
        <v>4805</v>
      </c>
      <c r="B5740" s="8"/>
      <c r="C5740" s="9" t="str">
        <f t="shared" si="91"/>
        <v>Anderson Erickson</v>
      </c>
      <c r="D5740" s="8"/>
      <c r="E5740" s="8"/>
      <c r="F5740" s="10"/>
      <c r="G5740" s="8">
        <v>56138</v>
      </c>
      <c r="H5740" s="8" t="s">
        <v>19392</v>
      </c>
      <c r="I5740" s="8" t="s">
        <v>247</v>
      </c>
      <c r="J5740" s="8">
        <v>12341</v>
      </c>
      <c r="K5740" s="8" t="s">
        <v>33804</v>
      </c>
    </row>
    <row r="5741" spans="1:11" x14ac:dyDescent="0.2">
      <c r="A5741" s="8">
        <f>MAX($A$2:$A5740)+1</f>
        <v>4806</v>
      </c>
      <c r="B5741" s="8"/>
      <c r="C5741" s="9" t="str">
        <f t="shared" si="91"/>
        <v>Neptune Gas Processing Plant</v>
      </c>
      <c r="D5741" s="8"/>
      <c r="E5741" s="8"/>
      <c r="F5741" s="10"/>
      <c r="G5741" s="8">
        <v>56139</v>
      </c>
      <c r="H5741" s="8" t="s">
        <v>19393</v>
      </c>
      <c r="I5741" s="8" t="s">
        <v>1758</v>
      </c>
      <c r="J5741" s="8">
        <v>29925</v>
      </c>
      <c r="K5741" s="8" t="s">
        <v>33804</v>
      </c>
    </row>
    <row r="5742" spans="1:11" x14ac:dyDescent="0.2">
      <c r="A5742" s="8">
        <f>MAX($A$2:$A5741)+1</f>
        <v>4807</v>
      </c>
      <c r="B5742" s="8"/>
      <c r="C5742" s="9" t="str">
        <f t="shared" si="91"/>
        <v>Jamaica Bay Peaking</v>
      </c>
      <c r="D5742" s="8"/>
      <c r="E5742" s="8"/>
      <c r="F5742" s="10"/>
      <c r="G5742" s="8">
        <v>56141</v>
      </c>
      <c r="H5742" s="8" t="s">
        <v>19394</v>
      </c>
      <c r="I5742" s="8" t="s">
        <v>2262</v>
      </c>
      <c r="J5742" s="8">
        <v>49786</v>
      </c>
      <c r="K5742" s="8" t="s">
        <v>33804</v>
      </c>
    </row>
    <row r="5743" spans="1:11" x14ac:dyDescent="0.2">
      <c r="A5743" s="8">
        <f>MAX($A$2:$A5742)+1</f>
        <v>4808</v>
      </c>
      <c r="B5743" s="8"/>
      <c r="C5743" s="9" t="str">
        <f t="shared" si="91"/>
        <v>Chanarambie Power Partners, LLC</v>
      </c>
      <c r="D5743" s="8"/>
      <c r="E5743" s="8"/>
      <c r="F5743" s="10"/>
      <c r="G5743" s="8">
        <v>56142</v>
      </c>
      <c r="H5743" s="8" t="s">
        <v>7485</v>
      </c>
      <c r="I5743" s="8" t="s">
        <v>571</v>
      </c>
      <c r="J5743" s="8">
        <v>59496</v>
      </c>
      <c r="K5743" s="8" t="s">
        <v>33804</v>
      </c>
    </row>
    <row r="5744" spans="1:11" x14ac:dyDescent="0.2">
      <c r="A5744" s="8">
        <f>MAX($A$2:$A5743)+1</f>
        <v>4809</v>
      </c>
      <c r="B5744" s="8"/>
      <c r="C5744" s="9" t="str">
        <f t="shared" si="91"/>
        <v>Riverside Energy Resource Center</v>
      </c>
      <c r="D5744" s="8"/>
      <c r="E5744" s="8"/>
      <c r="F5744" s="10"/>
      <c r="G5744" s="8">
        <v>56143</v>
      </c>
      <c r="H5744" s="8" t="s">
        <v>19395</v>
      </c>
      <c r="I5744" s="8" t="s">
        <v>1285</v>
      </c>
      <c r="J5744" s="8">
        <v>16088</v>
      </c>
      <c r="K5744" s="8" t="s">
        <v>33804</v>
      </c>
    </row>
    <row r="5745" spans="1:11" x14ac:dyDescent="0.2">
      <c r="A5745" s="8">
        <f>MAX($A$2:$A5744)+1</f>
        <v>4810</v>
      </c>
      <c r="B5745" s="8"/>
      <c r="C5745" s="9" t="str">
        <f t="shared" si="91"/>
        <v>Springs Generating Station</v>
      </c>
      <c r="D5745" s="8"/>
      <c r="E5745" s="8"/>
      <c r="F5745" s="10"/>
      <c r="G5745" s="8">
        <v>56144</v>
      </c>
      <c r="H5745" s="8" t="s">
        <v>19396</v>
      </c>
      <c r="I5745" s="8" t="s">
        <v>1285</v>
      </c>
      <c r="J5745" s="8">
        <v>16088</v>
      </c>
      <c r="K5745" s="8" t="s">
        <v>33804</v>
      </c>
    </row>
    <row r="5746" spans="1:11" x14ac:dyDescent="0.2">
      <c r="A5746" s="8">
        <f>MAX($A$2:$A5745)+1</f>
        <v>4811</v>
      </c>
      <c r="B5746" s="8"/>
      <c r="C5746" s="9" t="str">
        <f t="shared" si="91"/>
        <v>False Island</v>
      </c>
      <c r="D5746" s="8"/>
      <c r="E5746" s="8"/>
      <c r="F5746" s="10"/>
      <c r="G5746" s="8">
        <v>56146</v>
      </c>
      <c r="H5746" s="8" t="s">
        <v>19397</v>
      </c>
      <c r="I5746" s="8" t="s">
        <v>553</v>
      </c>
      <c r="J5746" s="8">
        <v>219</v>
      </c>
      <c r="K5746" s="8" t="s">
        <v>33804</v>
      </c>
    </row>
    <row r="5747" spans="1:11" x14ac:dyDescent="0.2">
      <c r="A5747" s="8">
        <f>MAX($A$2:$A5746)+1</f>
        <v>4812</v>
      </c>
      <c r="B5747" s="8"/>
      <c r="C5747" s="9" t="str">
        <f t="shared" si="91"/>
        <v>Viking</v>
      </c>
      <c r="D5747" s="8"/>
      <c r="E5747" s="8"/>
      <c r="F5747" s="10"/>
      <c r="G5747" s="8">
        <v>56147</v>
      </c>
      <c r="H5747" s="8" t="s">
        <v>19398</v>
      </c>
      <c r="I5747" s="8" t="s">
        <v>553</v>
      </c>
      <c r="J5747" s="8">
        <v>219</v>
      </c>
      <c r="K5747" s="8" t="s">
        <v>33804</v>
      </c>
    </row>
    <row r="5748" spans="1:11" x14ac:dyDescent="0.2">
      <c r="A5748" s="8">
        <f>MAX($A$2:$A5747)+1</f>
        <v>4813</v>
      </c>
      <c r="B5748" s="8"/>
      <c r="C5748" s="9" t="str">
        <f t="shared" si="91"/>
        <v>Ft. Pierre</v>
      </c>
      <c r="D5748" s="8"/>
      <c r="E5748" s="8"/>
      <c r="F5748" s="10"/>
      <c r="G5748" s="8">
        <v>56148</v>
      </c>
      <c r="H5748" s="8" t="s">
        <v>19399</v>
      </c>
      <c r="I5748" s="8" t="s">
        <v>1113</v>
      </c>
      <c r="J5748" s="8">
        <v>6615</v>
      </c>
      <c r="K5748" s="8" t="s">
        <v>33804</v>
      </c>
    </row>
    <row r="5749" spans="1:11" x14ac:dyDescent="0.2">
      <c r="A5749" s="8">
        <f>MAX($A$2:$A5748)+1</f>
        <v>4814</v>
      </c>
      <c r="B5749" s="8"/>
      <c r="C5749" s="9" t="str">
        <f t="shared" si="91"/>
        <v>Seven Mile Creek LFG</v>
      </c>
      <c r="D5749" s="8"/>
      <c r="E5749" s="8"/>
      <c r="F5749" s="10"/>
      <c r="G5749" s="8">
        <v>56149</v>
      </c>
      <c r="H5749" s="8" t="s">
        <v>19400</v>
      </c>
      <c r="I5749" s="8" t="s">
        <v>1548</v>
      </c>
      <c r="J5749" s="8">
        <v>4716</v>
      </c>
      <c r="K5749" s="8" t="s">
        <v>33804</v>
      </c>
    </row>
    <row r="5750" spans="1:11" x14ac:dyDescent="0.2">
      <c r="A5750" s="8">
        <f>MAX($A$2:$A5749)+1</f>
        <v>4815</v>
      </c>
      <c r="B5750" s="8"/>
      <c r="C5750" s="9" t="str">
        <f t="shared" si="91"/>
        <v>Freeport Energy Center</v>
      </c>
      <c r="D5750" s="8"/>
      <c r="E5750" s="8"/>
      <c r="F5750" s="10"/>
      <c r="G5750" s="8">
        <v>56152</v>
      </c>
      <c r="H5750" s="8" t="s">
        <v>19401</v>
      </c>
      <c r="I5750" s="8" t="s">
        <v>1626</v>
      </c>
      <c r="J5750" s="8">
        <v>5338</v>
      </c>
      <c r="K5750" s="8" t="s">
        <v>33804</v>
      </c>
    </row>
    <row r="5751" spans="1:11" x14ac:dyDescent="0.2">
      <c r="A5751" s="8">
        <f>MAX($A$2:$A5750)+1</f>
        <v>4816</v>
      </c>
      <c r="B5751" s="8"/>
      <c r="C5751" s="9" t="str">
        <f t="shared" si="91"/>
        <v>Viking Wind Partners</v>
      </c>
      <c r="D5751" s="8"/>
      <c r="E5751" s="8"/>
      <c r="F5751" s="10"/>
      <c r="G5751" s="8">
        <v>56153</v>
      </c>
      <c r="H5751" s="8" t="s">
        <v>19402</v>
      </c>
      <c r="I5751" s="8" t="s">
        <v>571</v>
      </c>
      <c r="J5751" s="8">
        <v>59496</v>
      </c>
      <c r="K5751" s="8" t="s">
        <v>33804</v>
      </c>
    </row>
    <row r="5752" spans="1:11" x14ac:dyDescent="0.2">
      <c r="A5752" s="8">
        <f>MAX($A$2:$A5751)+1</f>
        <v>4817</v>
      </c>
      <c r="B5752" s="8"/>
      <c r="C5752" s="9" t="str">
        <f t="shared" si="91"/>
        <v>Mendota Hills, LLC</v>
      </c>
      <c r="D5752" s="8"/>
      <c r="E5752" s="8"/>
      <c r="F5752" s="10"/>
      <c r="G5752" s="8">
        <v>56160</v>
      </c>
      <c r="H5752" s="8" t="s">
        <v>19403</v>
      </c>
      <c r="I5752" s="8" t="s">
        <v>2370</v>
      </c>
      <c r="J5752" s="8">
        <v>50123</v>
      </c>
      <c r="K5752" s="8" t="s">
        <v>33804</v>
      </c>
    </row>
    <row r="5753" spans="1:11" x14ac:dyDescent="0.2">
      <c r="A5753" s="8">
        <f>MAX($A$2:$A5752)+1</f>
        <v>4818</v>
      </c>
      <c r="B5753" s="8"/>
      <c r="C5753" s="9" t="str">
        <f t="shared" si="91"/>
        <v>Ainsworth Wind</v>
      </c>
      <c r="D5753" s="8"/>
      <c r="E5753" s="8"/>
      <c r="F5753" s="10"/>
      <c r="G5753" s="8">
        <v>56162</v>
      </c>
      <c r="H5753" s="8" t="s">
        <v>19404</v>
      </c>
      <c r="I5753" s="8" t="s">
        <v>2669</v>
      </c>
      <c r="J5753" s="8">
        <v>13337</v>
      </c>
      <c r="K5753" s="8" t="s">
        <v>33804</v>
      </c>
    </row>
    <row r="5754" spans="1:11" x14ac:dyDescent="0.2">
      <c r="A5754" s="8">
        <f>MAX($A$2:$A5753)+1</f>
        <v>4819</v>
      </c>
      <c r="B5754" s="8"/>
      <c r="C5754" s="9" t="str">
        <f t="shared" si="91"/>
        <v>Kennecott Power Plant</v>
      </c>
      <c r="D5754" s="8"/>
      <c r="E5754" s="8"/>
      <c r="F5754" s="10"/>
      <c r="G5754" s="8">
        <v>56163</v>
      </c>
      <c r="H5754" s="8" t="s">
        <v>19405</v>
      </c>
      <c r="I5754" s="8" t="s">
        <v>2294</v>
      </c>
      <c r="J5754" s="8">
        <v>49805</v>
      </c>
      <c r="K5754" s="8" t="s">
        <v>33804</v>
      </c>
    </row>
    <row r="5755" spans="1:11" x14ac:dyDescent="0.2">
      <c r="A5755" s="8">
        <f>MAX($A$2:$A5754)+1</f>
        <v>4820</v>
      </c>
      <c r="B5755" s="8"/>
      <c r="C5755" s="9" t="str">
        <f t="shared" si="91"/>
        <v>NEO Freehold Gen LLC</v>
      </c>
      <c r="D5755" s="8"/>
      <c r="E5755" s="8"/>
      <c r="F5755" s="10"/>
      <c r="G5755" s="8">
        <v>56169</v>
      </c>
      <c r="H5755" s="8" t="s">
        <v>2674</v>
      </c>
      <c r="I5755" s="8" t="s">
        <v>2674</v>
      </c>
      <c r="J5755" s="8">
        <v>49812</v>
      </c>
      <c r="K5755" s="8" t="s">
        <v>33804</v>
      </c>
    </row>
    <row r="5756" spans="1:11" x14ac:dyDescent="0.2">
      <c r="A5756" s="8">
        <f>MAX($A$2:$A5755)+1</f>
        <v>4821</v>
      </c>
      <c r="B5756" s="8"/>
      <c r="C5756" s="9" t="str">
        <f t="shared" si="91"/>
        <v>Mid Valley Plant</v>
      </c>
      <c r="D5756" s="8"/>
      <c r="E5756" s="8"/>
      <c r="F5756" s="10"/>
      <c r="G5756" s="8">
        <v>56170</v>
      </c>
      <c r="H5756" s="8" t="s">
        <v>19406</v>
      </c>
      <c r="I5756" s="8" t="s">
        <v>2583</v>
      </c>
      <c r="J5756" s="8">
        <v>57253</v>
      </c>
      <c r="K5756" s="8" t="s">
        <v>33804</v>
      </c>
    </row>
    <row r="5757" spans="1:11" x14ac:dyDescent="0.2">
      <c r="A5757" s="8">
        <f>MAX($A$2:$A5756)+1</f>
        <v>4822</v>
      </c>
      <c r="B5757" s="8"/>
      <c r="C5757" s="9" t="str">
        <f t="shared" si="91"/>
        <v>Milliken Plant</v>
      </c>
      <c r="D5757" s="8"/>
      <c r="E5757" s="8"/>
      <c r="F5757" s="10"/>
      <c r="G5757" s="8">
        <v>56171</v>
      </c>
      <c r="H5757" s="8" t="s">
        <v>19407</v>
      </c>
      <c r="I5757" s="8" t="s">
        <v>2584</v>
      </c>
      <c r="J5757" s="8">
        <v>57254</v>
      </c>
      <c r="K5757" s="8" t="s">
        <v>33804</v>
      </c>
    </row>
    <row r="5758" spans="1:11" x14ac:dyDescent="0.2">
      <c r="A5758" s="8">
        <f>MAX($A$2:$A5757)+1</f>
        <v>4823</v>
      </c>
      <c r="B5758" s="8"/>
      <c r="C5758" s="9" t="str">
        <f t="shared" si="91"/>
        <v>Flying Cloud Power Partners LLC</v>
      </c>
      <c r="D5758" s="8"/>
      <c r="E5758" s="8"/>
      <c r="F5758" s="10"/>
      <c r="G5758" s="8">
        <v>56172</v>
      </c>
      <c r="H5758" s="8" t="s">
        <v>19408</v>
      </c>
      <c r="I5758" s="8" t="s">
        <v>678</v>
      </c>
      <c r="J5758" s="8">
        <v>15399</v>
      </c>
      <c r="K5758" s="8" t="s">
        <v>33804</v>
      </c>
    </row>
    <row r="5759" spans="1:11" x14ac:dyDescent="0.2">
      <c r="A5759" s="8">
        <f>MAX($A$2:$A5758)+1</f>
        <v>4824</v>
      </c>
      <c r="B5759" s="8"/>
      <c r="C5759" s="9" t="str">
        <f t="shared" si="91"/>
        <v>Colorado Green Holdings LLC</v>
      </c>
      <c r="D5759" s="8"/>
      <c r="E5759" s="8"/>
      <c r="F5759" s="10"/>
      <c r="G5759" s="8">
        <v>56173</v>
      </c>
      <c r="H5759" s="8" t="s">
        <v>19409</v>
      </c>
      <c r="I5759" s="8" t="s">
        <v>678</v>
      </c>
      <c r="J5759" s="8">
        <v>15399</v>
      </c>
      <c r="K5759" s="8" t="s">
        <v>33804</v>
      </c>
    </row>
    <row r="5760" spans="1:11" x14ac:dyDescent="0.2">
      <c r="A5760" s="8">
        <f>MAX($A$2:$A5759)+1</f>
        <v>4825</v>
      </c>
      <c r="B5760" s="8"/>
      <c r="C5760" s="9" t="str">
        <f t="shared" si="91"/>
        <v>Moraine Wind LLC</v>
      </c>
      <c r="D5760" s="8"/>
      <c r="E5760" s="8"/>
      <c r="F5760" s="10"/>
      <c r="G5760" s="8">
        <v>56174</v>
      </c>
      <c r="H5760" s="8" t="s">
        <v>19410</v>
      </c>
      <c r="I5760" s="8" t="s">
        <v>678</v>
      </c>
      <c r="J5760" s="8">
        <v>15399</v>
      </c>
      <c r="K5760" s="8" t="s">
        <v>33804</v>
      </c>
    </row>
    <row r="5761" spans="1:11" x14ac:dyDescent="0.2">
      <c r="A5761" s="8">
        <f>MAX($A$2:$A5760)+1</f>
        <v>4826</v>
      </c>
      <c r="B5761" s="8"/>
      <c r="C5761" s="9" t="str">
        <f t="shared" si="91"/>
        <v>Nebo Power Station</v>
      </c>
      <c r="D5761" s="8"/>
      <c r="E5761" s="8"/>
      <c r="F5761" s="10"/>
      <c r="G5761" s="8">
        <v>56177</v>
      </c>
      <c r="H5761" s="8" t="s">
        <v>19411</v>
      </c>
      <c r="I5761" s="8" t="s">
        <v>3732</v>
      </c>
      <c r="J5761" s="8">
        <v>40575</v>
      </c>
      <c r="K5761" s="8" t="s">
        <v>33804</v>
      </c>
    </row>
    <row r="5762" spans="1:11" x14ac:dyDescent="0.2">
      <c r="A5762" s="8">
        <f>MAX($A$2:$A5761)+1</f>
        <v>4827</v>
      </c>
      <c r="B5762" s="8"/>
      <c r="C5762" s="9" t="str">
        <f t="shared" si="91"/>
        <v>Genoa Diesel Generating Station</v>
      </c>
      <c r="D5762" s="8"/>
      <c r="E5762" s="8"/>
      <c r="F5762" s="10"/>
      <c r="G5762" s="8">
        <v>56181</v>
      </c>
      <c r="H5762" s="8" t="s">
        <v>19412</v>
      </c>
      <c r="I5762" s="8" t="s">
        <v>3777</v>
      </c>
      <c r="J5762" s="8">
        <v>7100</v>
      </c>
      <c r="K5762" s="8" t="s">
        <v>33804</v>
      </c>
    </row>
    <row r="5763" spans="1:11" x14ac:dyDescent="0.2">
      <c r="A5763" s="8">
        <f>MAX($A$2:$A5762)+1</f>
        <v>4828</v>
      </c>
      <c r="B5763" s="8"/>
      <c r="C5763" s="9" t="str">
        <f t="shared" si="91"/>
        <v>Columbia Flooring Melbourne</v>
      </c>
      <c r="D5763" s="8"/>
      <c r="E5763" s="8"/>
      <c r="F5763" s="10"/>
      <c r="G5763" s="8">
        <v>56182</v>
      </c>
      <c r="H5763" s="8" t="s">
        <v>19413</v>
      </c>
      <c r="I5763" s="8" t="s">
        <v>3662</v>
      </c>
      <c r="J5763" s="8">
        <v>49831</v>
      </c>
      <c r="K5763" s="8" t="s">
        <v>33804</v>
      </c>
    </row>
    <row r="5764" spans="1:11" x14ac:dyDescent="0.2">
      <c r="A5764" s="8">
        <f>MAX($A$2:$A5763)+1</f>
        <v>4829</v>
      </c>
      <c r="B5764" s="8"/>
      <c r="C5764" s="9" t="str">
        <f t="shared" si="91"/>
        <v>Red Bluff</v>
      </c>
      <c r="D5764" s="8"/>
      <c r="E5764" s="8"/>
      <c r="F5764" s="10"/>
      <c r="G5764" s="8">
        <v>56184</v>
      </c>
      <c r="H5764" s="8" t="s">
        <v>19414</v>
      </c>
      <c r="I5764" s="8" t="s">
        <v>864</v>
      </c>
      <c r="J5764" s="8">
        <v>55784</v>
      </c>
      <c r="K5764" s="8" t="s">
        <v>33804</v>
      </c>
    </row>
    <row r="5765" spans="1:11" x14ac:dyDescent="0.2">
      <c r="A5765" s="8">
        <f>MAX($A$2:$A5764)+1</f>
        <v>4830</v>
      </c>
      <c r="B5765" s="8"/>
      <c r="C5765" s="9" t="str">
        <f t="shared" si="91"/>
        <v>Chowchilla II</v>
      </c>
      <c r="D5765" s="8"/>
      <c r="E5765" s="8"/>
      <c r="F5765" s="10"/>
      <c r="G5765" s="8">
        <v>56185</v>
      </c>
      <c r="H5765" s="8" t="s">
        <v>19415</v>
      </c>
      <c r="I5765" s="8" t="s">
        <v>864</v>
      </c>
      <c r="J5765" s="8">
        <v>55784</v>
      </c>
      <c r="K5765" s="8" t="s">
        <v>33804</v>
      </c>
    </row>
    <row r="5766" spans="1:11" x14ac:dyDescent="0.2">
      <c r="A5766" s="8">
        <f>MAX($A$2:$A5765)+1</f>
        <v>4831</v>
      </c>
      <c r="B5766" s="8"/>
      <c r="C5766" s="9" t="str">
        <f t="shared" si="91"/>
        <v>Pinelawn Power LLC</v>
      </c>
      <c r="D5766" s="8"/>
      <c r="E5766" s="8"/>
      <c r="F5766" s="10"/>
      <c r="G5766" s="8">
        <v>56188</v>
      </c>
      <c r="H5766" s="8" t="s">
        <v>2955</v>
      </c>
      <c r="I5766" s="8" t="s">
        <v>2955</v>
      </c>
      <c r="J5766" s="8">
        <v>49837</v>
      </c>
      <c r="K5766" s="8" t="s">
        <v>33804</v>
      </c>
    </row>
    <row r="5767" spans="1:11" x14ac:dyDescent="0.2">
      <c r="A5767" s="8">
        <f>MAX($A$2:$A5766)+1</f>
        <v>4832</v>
      </c>
      <c r="B5767" s="8"/>
      <c r="C5767" s="9" t="str">
        <f t="shared" si="91"/>
        <v>Waterside Power, LLC</v>
      </c>
      <c r="D5767" s="8"/>
      <c r="E5767" s="8"/>
      <c r="F5767" s="10"/>
      <c r="G5767" s="8">
        <v>56189</v>
      </c>
      <c r="H5767" s="8" t="s">
        <v>3814</v>
      </c>
      <c r="I5767" s="8" t="s">
        <v>3814</v>
      </c>
      <c r="J5767" s="8">
        <v>49840</v>
      </c>
      <c r="K5767" s="8" t="s">
        <v>33804</v>
      </c>
    </row>
    <row r="5768" spans="1:11" x14ac:dyDescent="0.2">
      <c r="A5768" s="8">
        <f>MAX($A$2:$A5767)+1</f>
        <v>4833</v>
      </c>
      <c r="B5768" s="8"/>
      <c r="C5768" s="9" t="str">
        <f t="shared" si="91"/>
        <v>Central Michigan University</v>
      </c>
      <c r="D5768" s="8"/>
      <c r="E5768" s="8"/>
      <c r="F5768" s="10"/>
      <c r="G5768" s="8">
        <v>56190</v>
      </c>
      <c r="H5768" s="8" t="s">
        <v>956</v>
      </c>
      <c r="I5768" s="8" t="s">
        <v>956</v>
      </c>
      <c r="J5768" s="8">
        <v>3304</v>
      </c>
      <c r="K5768" s="8" t="s">
        <v>33804</v>
      </c>
    </row>
    <row r="5769" spans="1:11" x14ac:dyDescent="0.2">
      <c r="A5769" s="8">
        <f>MAX($A$2:$A5768)+1</f>
        <v>4834</v>
      </c>
      <c r="B5769" s="8"/>
      <c r="C5769" s="9" t="str">
        <f t="shared" si="91"/>
        <v>Georgia-Pacific Wauna Mill</v>
      </c>
      <c r="D5769" s="8"/>
      <c r="E5769" s="8"/>
      <c r="F5769" s="10"/>
      <c r="G5769" s="8">
        <v>56192</v>
      </c>
      <c r="H5769" s="8" t="s">
        <v>19416</v>
      </c>
      <c r="I5769" s="8" t="s">
        <v>1990</v>
      </c>
      <c r="J5769" s="8">
        <v>49842</v>
      </c>
      <c r="K5769" s="8" t="s">
        <v>33804</v>
      </c>
    </row>
    <row r="5770" spans="1:11" x14ac:dyDescent="0.2">
      <c r="A5770" s="8">
        <f>MAX($A$2:$A5769)+1</f>
        <v>4835</v>
      </c>
      <c r="B5770" s="8"/>
      <c r="C5770" s="9" t="str">
        <f t="shared" si="91"/>
        <v>Dike City Power Plant</v>
      </c>
      <c r="D5770" s="8"/>
      <c r="E5770" s="8"/>
      <c r="F5770" s="10"/>
      <c r="G5770" s="8">
        <v>56194</v>
      </c>
      <c r="H5770" s="8" t="s">
        <v>19417</v>
      </c>
      <c r="I5770" s="8" t="s">
        <v>1091</v>
      </c>
      <c r="J5770" s="8">
        <v>5155</v>
      </c>
      <c r="K5770" s="8" t="s">
        <v>33804</v>
      </c>
    </row>
    <row r="5771" spans="1:11" x14ac:dyDescent="0.2">
      <c r="A5771" s="8">
        <f>MAX($A$2:$A5770)+1</f>
        <v>4836</v>
      </c>
      <c r="B5771" s="8"/>
      <c r="C5771" s="9" t="str">
        <f t="shared" si="91"/>
        <v>Combine Hills I</v>
      </c>
      <c r="D5771" s="8"/>
      <c r="E5771" s="8"/>
      <c r="F5771" s="10"/>
      <c r="G5771" s="8">
        <v>56195</v>
      </c>
      <c r="H5771" s="8" t="s">
        <v>19418</v>
      </c>
      <c r="I5771" s="8" t="s">
        <v>1782</v>
      </c>
      <c r="J5771" s="8">
        <v>49844</v>
      </c>
      <c r="K5771" s="8" t="s">
        <v>33804</v>
      </c>
    </row>
    <row r="5772" spans="1:11" x14ac:dyDescent="0.2">
      <c r="A5772" s="8">
        <f>MAX($A$2:$A5771)+1</f>
        <v>4837</v>
      </c>
      <c r="B5772" s="8"/>
      <c r="C5772" s="9" t="str">
        <f t="shared" si="91"/>
        <v>500MW CC</v>
      </c>
      <c r="D5772" s="8"/>
      <c r="E5772" s="8"/>
      <c r="F5772" s="10"/>
      <c r="G5772" s="8">
        <v>56196</v>
      </c>
      <c r="H5772" s="8" t="s">
        <v>19419</v>
      </c>
      <c r="I5772" s="8" t="s">
        <v>2696</v>
      </c>
      <c r="J5772" s="8">
        <v>15296</v>
      </c>
      <c r="K5772" s="8" t="s">
        <v>33804</v>
      </c>
    </row>
    <row r="5773" spans="1:11" x14ac:dyDescent="0.2">
      <c r="A5773" s="8">
        <f>MAX($A$2:$A5772)+1</f>
        <v>4838</v>
      </c>
      <c r="B5773" s="8"/>
      <c r="C5773" s="9" t="str">
        <f t="shared" si="91"/>
        <v>TG Windfarm LLC</v>
      </c>
      <c r="D5773" s="8"/>
      <c r="E5773" s="8"/>
      <c r="F5773" s="10"/>
      <c r="G5773" s="8">
        <v>56199</v>
      </c>
      <c r="H5773" s="8" t="s">
        <v>5686</v>
      </c>
      <c r="I5773" s="8" t="s">
        <v>2786</v>
      </c>
      <c r="J5773" s="8">
        <v>59883</v>
      </c>
      <c r="K5773" s="8" t="s">
        <v>33804</v>
      </c>
    </row>
    <row r="5774" spans="1:11" x14ac:dyDescent="0.2">
      <c r="A5774" s="8">
        <f>MAX($A$2:$A5773)+1</f>
        <v>4839</v>
      </c>
      <c r="B5774" s="8"/>
      <c r="C5774" s="9" t="str">
        <f t="shared" si="91"/>
        <v>CG Windfarm LLC</v>
      </c>
      <c r="D5774" s="8"/>
      <c r="E5774" s="8"/>
      <c r="F5774" s="10"/>
      <c r="G5774" s="8">
        <v>56200</v>
      </c>
      <c r="H5774" s="8" t="s">
        <v>5687</v>
      </c>
      <c r="I5774" s="8" t="s">
        <v>2786</v>
      </c>
      <c r="J5774" s="8">
        <v>59883</v>
      </c>
      <c r="K5774" s="8" t="s">
        <v>33804</v>
      </c>
    </row>
    <row r="5775" spans="1:11" x14ac:dyDescent="0.2">
      <c r="A5775" s="8">
        <f>MAX($A$2:$A5774)+1</f>
        <v>4840</v>
      </c>
      <c r="B5775" s="8"/>
      <c r="C5775" s="9" t="str">
        <f t="shared" si="91"/>
        <v>Bisson Windfarm LLC</v>
      </c>
      <c r="D5775" s="8"/>
      <c r="E5775" s="8"/>
      <c r="F5775" s="10"/>
      <c r="G5775" s="8">
        <v>56201</v>
      </c>
      <c r="H5775" s="8" t="s">
        <v>5688</v>
      </c>
      <c r="I5775" s="8" t="s">
        <v>2786</v>
      </c>
      <c r="J5775" s="8">
        <v>59883</v>
      </c>
      <c r="K5775" s="8" t="s">
        <v>33804</v>
      </c>
    </row>
    <row r="5776" spans="1:11" x14ac:dyDescent="0.2">
      <c r="A5776" s="8">
        <f>MAX($A$2:$A5775)+1</f>
        <v>4841</v>
      </c>
      <c r="B5776" s="8"/>
      <c r="C5776" s="9" t="str">
        <f t="shared" si="91"/>
        <v>Tofteland Windfarm LLC</v>
      </c>
      <c r="D5776" s="8"/>
      <c r="E5776" s="8"/>
      <c r="F5776" s="10"/>
      <c r="G5776" s="8">
        <v>56202</v>
      </c>
      <c r="H5776" s="8" t="s">
        <v>3582</v>
      </c>
      <c r="I5776" s="8" t="s">
        <v>3582</v>
      </c>
      <c r="J5776" s="8">
        <v>49867</v>
      </c>
      <c r="K5776" s="8" t="s">
        <v>33804</v>
      </c>
    </row>
    <row r="5777" spans="1:11" x14ac:dyDescent="0.2">
      <c r="A5777" s="8">
        <f>MAX($A$2:$A5776)+1</f>
        <v>4842</v>
      </c>
      <c r="B5777" s="8"/>
      <c r="C5777" s="9" t="str">
        <f t="shared" si="91"/>
        <v>Westridge Windfarm LLC</v>
      </c>
      <c r="D5777" s="8"/>
      <c r="E5777" s="8"/>
      <c r="F5777" s="10"/>
      <c r="G5777" s="8">
        <v>56203</v>
      </c>
      <c r="H5777" s="8" t="s">
        <v>5689</v>
      </c>
      <c r="I5777" s="8" t="s">
        <v>2786</v>
      </c>
      <c r="J5777" s="8">
        <v>59883</v>
      </c>
      <c r="K5777" s="8" t="s">
        <v>33804</v>
      </c>
    </row>
    <row r="5778" spans="1:11" x14ac:dyDescent="0.2">
      <c r="A5778" s="8">
        <f>MAX($A$2:$A5777)+1</f>
        <v>4843</v>
      </c>
      <c r="B5778" s="8"/>
      <c r="C5778" s="9" t="str">
        <f t="shared" si="91"/>
        <v>Fey Windfarm LLC</v>
      </c>
      <c r="D5778" s="8"/>
      <c r="E5778" s="8"/>
      <c r="F5778" s="10"/>
      <c r="G5778" s="8">
        <v>56204</v>
      </c>
      <c r="H5778" s="8" t="s">
        <v>1833</v>
      </c>
      <c r="I5778" s="8" t="s">
        <v>1833</v>
      </c>
      <c r="J5778" s="8">
        <v>49869</v>
      </c>
      <c r="K5778" s="8" t="s">
        <v>33804</v>
      </c>
    </row>
    <row r="5779" spans="1:11" x14ac:dyDescent="0.2">
      <c r="A5779" s="8">
        <f>MAX($A$2:$A5778)+1</f>
        <v>4844</v>
      </c>
      <c r="B5779" s="8"/>
      <c r="C5779" s="9" t="str">
        <f t="shared" si="91"/>
        <v>Windcurrent Farms LLC</v>
      </c>
      <c r="D5779" s="8"/>
      <c r="E5779" s="8"/>
      <c r="F5779" s="10"/>
      <c r="G5779" s="8">
        <v>56205</v>
      </c>
      <c r="H5779" s="8" t="s">
        <v>3886</v>
      </c>
      <c r="I5779" s="8" t="s">
        <v>3886</v>
      </c>
      <c r="J5779" s="8">
        <v>49870</v>
      </c>
      <c r="K5779" s="8" t="s">
        <v>33804</v>
      </c>
    </row>
    <row r="5780" spans="1:11" x14ac:dyDescent="0.2">
      <c r="A5780" s="8">
        <f>MAX($A$2:$A5779)+1</f>
        <v>4845</v>
      </c>
      <c r="B5780" s="8"/>
      <c r="C5780" s="9" t="str">
        <f t="shared" si="91"/>
        <v>K-Brink Windfarm LLC</v>
      </c>
      <c r="D5780" s="8"/>
      <c r="E5780" s="8"/>
      <c r="F5780" s="10"/>
      <c r="G5780" s="8">
        <v>56206</v>
      </c>
      <c r="H5780" s="8" t="s">
        <v>8633</v>
      </c>
      <c r="I5780" s="8" t="s">
        <v>2786</v>
      </c>
      <c r="J5780" s="8">
        <v>59883</v>
      </c>
      <c r="K5780" s="8" t="s">
        <v>33804</v>
      </c>
    </row>
    <row r="5781" spans="1:11" x14ac:dyDescent="0.2">
      <c r="A5781" s="8">
        <f>MAX($A$2:$A5780)+1</f>
        <v>4846</v>
      </c>
      <c r="B5781" s="8"/>
      <c r="C5781" s="9" t="str">
        <f t="shared" si="91"/>
        <v>DL Windy Acres LLC</v>
      </c>
      <c r="D5781" s="8"/>
      <c r="E5781" s="8"/>
      <c r="F5781" s="10"/>
      <c r="G5781" s="8">
        <v>56207</v>
      </c>
      <c r="H5781" s="8" t="s">
        <v>4516</v>
      </c>
      <c r="I5781" s="8" t="s">
        <v>814</v>
      </c>
      <c r="J5781" s="8">
        <v>56800</v>
      </c>
      <c r="K5781" s="8" t="s">
        <v>33804</v>
      </c>
    </row>
    <row r="5782" spans="1:11" x14ac:dyDescent="0.2">
      <c r="A5782" s="8">
        <f>MAX($A$2:$A5781)+1</f>
        <v>4847</v>
      </c>
      <c r="B5782" s="8"/>
      <c r="C5782" s="9" t="str">
        <f t="shared" si="91"/>
        <v>S&amp;P Windfarm LLC</v>
      </c>
      <c r="D5782" s="8"/>
      <c r="E5782" s="8"/>
      <c r="F5782" s="10"/>
      <c r="G5782" s="8">
        <v>56208</v>
      </c>
      <c r="H5782" s="8" t="s">
        <v>4517</v>
      </c>
      <c r="I5782" s="8" t="s">
        <v>814</v>
      </c>
      <c r="J5782" s="8">
        <v>56800</v>
      </c>
      <c r="K5782" s="8" t="s">
        <v>33804</v>
      </c>
    </row>
    <row r="5783" spans="1:11" x14ac:dyDescent="0.2">
      <c r="A5783" s="8">
        <f>MAX($A$2:$A5782)+1</f>
        <v>4848</v>
      </c>
      <c r="B5783" s="8"/>
      <c r="C5783" s="9" t="str">
        <f t="shared" si="91"/>
        <v>Boeve Windfarm LLC</v>
      </c>
      <c r="D5783" s="8"/>
      <c r="E5783" s="8"/>
      <c r="F5783" s="10"/>
      <c r="G5783" s="8">
        <v>56209</v>
      </c>
      <c r="H5783" s="8" t="s">
        <v>5691</v>
      </c>
      <c r="I5783" s="8" t="s">
        <v>2786</v>
      </c>
      <c r="J5783" s="8">
        <v>59883</v>
      </c>
      <c r="K5783" s="8" t="s">
        <v>33804</v>
      </c>
    </row>
    <row r="5784" spans="1:11" x14ac:dyDescent="0.2">
      <c r="A5784" s="8">
        <f>MAX($A$2:$A5783)+1</f>
        <v>4849</v>
      </c>
      <c r="B5784" s="8"/>
      <c r="C5784" s="9" t="str">
        <f t="shared" si="91"/>
        <v>B&amp;K Energy Systems LLC</v>
      </c>
      <c r="D5784" s="8"/>
      <c r="E5784" s="8"/>
      <c r="F5784" s="10"/>
      <c r="G5784" s="8">
        <v>56210</v>
      </c>
      <c r="H5784" s="8" t="s">
        <v>4518</v>
      </c>
      <c r="I5784" s="8" t="s">
        <v>814</v>
      </c>
      <c r="J5784" s="8">
        <v>56800</v>
      </c>
      <c r="K5784" s="8" t="s">
        <v>33804</v>
      </c>
    </row>
    <row r="5785" spans="1:11" x14ac:dyDescent="0.2">
      <c r="A5785" s="8">
        <f>MAX($A$2:$A5784)+1</f>
        <v>4850</v>
      </c>
      <c r="B5785" s="8"/>
      <c r="C5785" s="9" t="str">
        <f t="shared" ref="C5785:C5848" si="92">IF(H5785="",F5785,H5785)</f>
        <v>Sweetwater Wind  1 LLC</v>
      </c>
      <c r="D5785" s="8"/>
      <c r="E5785" s="8"/>
      <c r="F5785" s="10"/>
      <c r="G5785" s="8">
        <v>56211</v>
      </c>
      <c r="H5785" s="8" t="s">
        <v>19420</v>
      </c>
      <c r="I5785" s="8" t="s">
        <v>2370</v>
      </c>
      <c r="J5785" s="8">
        <v>50123</v>
      </c>
      <c r="K5785" s="8" t="s">
        <v>33804</v>
      </c>
    </row>
    <row r="5786" spans="1:11" x14ac:dyDescent="0.2">
      <c r="A5786" s="8">
        <f>MAX($A$2:$A5785)+1</f>
        <v>4851</v>
      </c>
      <c r="B5786" s="8"/>
      <c r="C5786" s="9" t="str">
        <f t="shared" si="92"/>
        <v>Sweetwater Wind 2 LLC</v>
      </c>
      <c r="D5786" s="8"/>
      <c r="E5786" s="8"/>
      <c r="F5786" s="10"/>
      <c r="G5786" s="8">
        <v>56212</v>
      </c>
      <c r="H5786" s="8" t="s">
        <v>19421</v>
      </c>
      <c r="I5786" s="8" t="s">
        <v>2370</v>
      </c>
      <c r="J5786" s="8">
        <v>50123</v>
      </c>
      <c r="K5786" s="8" t="s">
        <v>33804</v>
      </c>
    </row>
    <row r="5787" spans="1:11" x14ac:dyDescent="0.2">
      <c r="A5787" s="8">
        <f>MAX($A$2:$A5786)+1</f>
        <v>4852</v>
      </c>
      <c r="B5787" s="8"/>
      <c r="C5787" s="9" t="str">
        <f t="shared" si="92"/>
        <v>Allendorf</v>
      </c>
      <c r="D5787" s="8"/>
      <c r="E5787" s="8"/>
      <c r="F5787" s="10"/>
      <c r="G5787" s="8">
        <v>56215</v>
      </c>
      <c r="H5787" s="8" t="s">
        <v>19422</v>
      </c>
      <c r="I5787" s="8" t="s">
        <v>1676</v>
      </c>
      <c r="J5787" s="8">
        <v>57202</v>
      </c>
      <c r="K5787" s="8" t="s">
        <v>33804</v>
      </c>
    </row>
    <row r="5788" spans="1:11" x14ac:dyDescent="0.2">
      <c r="A5788" s="8">
        <f>MAX($A$2:$A5787)+1</f>
        <v>4853</v>
      </c>
      <c r="B5788" s="8"/>
      <c r="C5788" s="9" t="str">
        <f t="shared" si="92"/>
        <v>Alden Bailey Power Plant</v>
      </c>
      <c r="D5788" s="8"/>
      <c r="E5788" s="8"/>
      <c r="F5788" s="10"/>
      <c r="G5788" s="8">
        <v>56223</v>
      </c>
      <c r="H5788" s="8" t="s">
        <v>19423</v>
      </c>
      <c r="I5788" s="8" t="s">
        <v>1389</v>
      </c>
      <c r="J5788" s="8">
        <v>28541</v>
      </c>
      <c r="K5788" s="8" t="s">
        <v>33804</v>
      </c>
    </row>
    <row r="5789" spans="1:11" x14ac:dyDescent="0.2">
      <c r="A5789" s="8">
        <f>MAX($A$2:$A5788)+1</f>
        <v>4854</v>
      </c>
      <c r="B5789" s="8"/>
      <c r="C5789" s="9" t="str">
        <f t="shared" si="92"/>
        <v>TS Power Plant</v>
      </c>
      <c r="D5789" s="8"/>
      <c r="E5789" s="8"/>
      <c r="F5789" s="10"/>
      <c r="G5789" s="8">
        <v>56224</v>
      </c>
      <c r="H5789" s="8" t="s">
        <v>19424</v>
      </c>
      <c r="I5789" s="8" t="s">
        <v>2708</v>
      </c>
      <c r="J5789" s="8">
        <v>49896</v>
      </c>
      <c r="K5789" s="8" t="s">
        <v>33804</v>
      </c>
    </row>
    <row r="5790" spans="1:11" x14ac:dyDescent="0.2">
      <c r="A5790" s="8">
        <f>MAX($A$2:$A5789)+1</f>
        <v>4855</v>
      </c>
      <c r="B5790" s="8"/>
      <c r="C5790" s="9" t="str">
        <f t="shared" si="92"/>
        <v>Aeolus Wind Facility</v>
      </c>
      <c r="D5790" s="8"/>
      <c r="E5790" s="8"/>
      <c r="F5790" s="10"/>
      <c r="G5790" s="8">
        <v>56225</v>
      </c>
      <c r="H5790" s="8" t="s">
        <v>19425</v>
      </c>
      <c r="I5790" s="8" t="s">
        <v>522</v>
      </c>
      <c r="J5790" s="8">
        <v>49903</v>
      </c>
      <c r="K5790" s="8" t="s">
        <v>33804</v>
      </c>
    </row>
    <row r="5791" spans="1:11" x14ac:dyDescent="0.2">
      <c r="A5791" s="8">
        <f>MAX($A$2:$A5790)+1</f>
        <v>4856</v>
      </c>
      <c r="B5791" s="8"/>
      <c r="C5791" s="9" t="str">
        <f t="shared" si="92"/>
        <v>Bowling Green Wind</v>
      </c>
      <c r="D5791" s="8"/>
      <c r="E5791" s="8"/>
      <c r="F5791" s="10"/>
      <c r="G5791" s="8">
        <v>56226</v>
      </c>
      <c r="H5791" s="8" t="s">
        <v>19426</v>
      </c>
      <c r="I5791" s="8" t="s">
        <v>605</v>
      </c>
      <c r="J5791" s="8">
        <v>40577</v>
      </c>
      <c r="K5791" s="8" t="s">
        <v>33804</v>
      </c>
    </row>
    <row r="5792" spans="1:11" x14ac:dyDescent="0.2">
      <c r="A5792" s="8">
        <f>MAX($A$2:$A5791)+1</f>
        <v>4857</v>
      </c>
      <c r="B5792" s="8"/>
      <c r="C5792" s="9" t="str">
        <f t="shared" si="92"/>
        <v>Prescott Airport</v>
      </c>
      <c r="D5792" s="8"/>
      <c r="E5792" s="8"/>
      <c r="F5792" s="10"/>
      <c r="G5792" s="8">
        <v>56228</v>
      </c>
      <c r="H5792" s="8" t="s">
        <v>19427</v>
      </c>
      <c r="I5792" s="8" t="s">
        <v>41</v>
      </c>
      <c r="J5792" s="8">
        <v>803</v>
      </c>
      <c r="K5792" s="8" t="s">
        <v>33804</v>
      </c>
    </row>
    <row r="5793" spans="1:11" x14ac:dyDescent="0.2">
      <c r="A5793" s="8">
        <f>MAX($A$2:$A5792)+1</f>
        <v>4858</v>
      </c>
      <c r="B5793" s="8"/>
      <c r="C5793" s="9" t="str">
        <f t="shared" si="92"/>
        <v>Cogeneration 1</v>
      </c>
      <c r="D5793" s="8"/>
      <c r="E5793" s="8"/>
      <c r="F5793" s="10"/>
      <c r="G5793" s="8">
        <v>56229</v>
      </c>
      <c r="H5793" s="8" t="s">
        <v>19428</v>
      </c>
      <c r="I5793" s="8" t="s">
        <v>3679</v>
      </c>
      <c r="J5793" s="8">
        <v>49913</v>
      </c>
      <c r="K5793" s="8" t="s">
        <v>33804</v>
      </c>
    </row>
    <row r="5794" spans="1:11" x14ac:dyDescent="0.2">
      <c r="A5794" s="8">
        <f>MAX($A$2:$A5793)+1</f>
        <v>4859</v>
      </c>
      <c r="B5794" s="8"/>
      <c r="C5794" s="9" t="str">
        <f t="shared" si="92"/>
        <v>DeKalb Medical Center-Hillandale</v>
      </c>
      <c r="D5794" s="8"/>
      <c r="E5794" s="8"/>
      <c r="F5794" s="10"/>
      <c r="G5794" s="8">
        <v>56231</v>
      </c>
      <c r="H5794" s="8" t="s">
        <v>19429</v>
      </c>
      <c r="I5794" s="8" t="s">
        <v>1566</v>
      </c>
      <c r="J5794" s="8">
        <v>50109</v>
      </c>
      <c r="K5794" s="8" t="s">
        <v>33804</v>
      </c>
    </row>
    <row r="5795" spans="1:11" x14ac:dyDescent="0.2">
      <c r="A5795" s="8">
        <f>MAX($A$2:$A5794)+1</f>
        <v>4860</v>
      </c>
      <c r="B5795" s="8"/>
      <c r="C5795" s="9" t="str">
        <f t="shared" si="92"/>
        <v>EG178 Facility</v>
      </c>
      <c r="D5795" s="8"/>
      <c r="E5795" s="8"/>
      <c r="F5795" s="10"/>
      <c r="G5795" s="8">
        <v>56233</v>
      </c>
      <c r="H5795" s="8" t="s">
        <v>19430</v>
      </c>
      <c r="I5795" s="8" t="s">
        <v>2312</v>
      </c>
      <c r="J5795" s="8">
        <v>49949</v>
      </c>
      <c r="K5795" s="8" t="s">
        <v>33804</v>
      </c>
    </row>
    <row r="5796" spans="1:11" x14ac:dyDescent="0.2">
      <c r="A5796" s="8">
        <f>MAX($A$2:$A5795)+1</f>
        <v>4861</v>
      </c>
      <c r="B5796" s="8"/>
      <c r="C5796" s="9" t="str">
        <f t="shared" si="92"/>
        <v>Caithness Long Island Energy Center</v>
      </c>
      <c r="D5796" s="8"/>
      <c r="E5796" s="8"/>
      <c r="F5796" s="10"/>
      <c r="G5796" s="8">
        <v>56234</v>
      </c>
      <c r="H5796" s="8" t="s">
        <v>19431</v>
      </c>
      <c r="I5796" s="8" t="s">
        <v>857</v>
      </c>
      <c r="J5796" s="8">
        <v>49950</v>
      </c>
      <c r="K5796" s="8" t="s">
        <v>33804</v>
      </c>
    </row>
    <row r="5797" spans="1:11" x14ac:dyDescent="0.2">
      <c r="A5797" s="8">
        <f>MAX($A$2:$A5796)+1</f>
        <v>4862</v>
      </c>
      <c r="B5797" s="8"/>
      <c r="C5797" s="9" t="str">
        <f t="shared" si="92"/>
        <v>Groton Generating Station</v>
      </c>
      <c r="D5797" s="8"/>
      <c r="E5797" s="8"/>
      <c r="F5797" s="10"/>
      <c r="G5797" s="8">
        <v>56238</v>
      </c>
      <c r="H5797" s="8" t="s">
        <v>19432</v>
      </c>
      <c r="I5797" s="8" t="s">
        <v>703</v>
      </c>
      <c r="J5797" s="8">
        <v>1307</v>
      </c>
      <c r="K5797" s="8" t="s">
        <v>33804</v>
      </c>
    </row>
    <row r="5798" spans="1:11" x14ac:dyDescent="0.2">
      <c r="A5798" s="8">
        <f>MAX($A$2:$A5797)+1</f>
        <v>4863</v>
      </c>
      <c r="B5798" s="8"/>
      <c r="C5798" s="9" t="str">
        <f t="shared" si="92"/>
        <v>Malaga Power LLC</v>
      </c>
      <c r="D5798" s="8"/>
      <c r="E5798" s="8"/>
      <c r="F5798" s="10"/>
      <c r="G5798" s="8">
        <v>56239</v>
      </c>
      <c r="H5798" s="8" t="s">
        <v>19433</v>
      </c>
      <c r="I5798" s="8" t="s">
        <v>870</v>
      </c>
      <c r="J5798" s="8">
        <v>59527</v>
      </c>
      <c r="K5798" s="8" t="s">
        <v>33804</v>
      </c>
    </row>
    <row r="5799" spans="1:11" x14ac:dyDescent="0.2">
      <c r="A5799" s="8">
        <f>MAX($A$2:$A5798)+1</f>
        <v>4864</v>
      </c>
      <c r="B5799" s="8"/>
      <c r="C5799" s="9" t="str">
        <f t="shared" si="92"/>
        <v>Buffalo Gap Wind Farm</v>
      </c>
      <c r="D5799" s="8"/>
      <c r="E5799" s="8"/>
      <c r="F5799" s="10"/>
      <c r="G5799" s="8">
        <v>56240</v>
      </c>
      <c r="H5799" s="8" t="s">
        <v>19434</v>
      </c>
      <c r="I5799" s="8" t="s">
        <v>533</v>
      </c>
      <c r="J5799" s="8">
        <v>19740</v>
      </c>
      <c r="K5799" s="8" t="s">
        <v>33804</v>
      </c>
    </row>
    <row r="5800" spans="1:11" x14ac:dyDescent="0.2">
      <c r="A5800" s="8">
        <f>MAX($A$2:$A5799)+1</f>
        <v>4865</v>
      </c>
      <c r="B5800" s="8"/>
      <c r="C5800" s="9" t="str">
        <f t="shared" si="92"/>
        <v>Cannon Falls Energy Center</v>
      </c>
      <c r="D5800" s="8"/>
      <c r="E5800" s="8"/>
      <c r="F5800" s="10"/>
      <c r="G5800" s="8">
        <v>56241</v>
      </c>
      <c r="H5800" s="8" t="s">
        <v>19435</v>
      </c>
      <c r="I5800" s="8" t="s">
        <v>2238</v>
      </c>
      <c r="J5800" s="8">
        <v>49893</v>
      </c>
      <c r="K5800" s="8" t="s">
        <v>33804</v>
      </c>
    </row>
    <row r="5801" spans="1:11" x14ac:dyDescent="0.2">
      <c r="A5801" s="8">
        <f>MAX($A$2:$A5800)+1</f>
        <v>4866</v>
      </c>
      <c r="B5801" s="8"/>
      <c r="C5801" s="9" t="str">
        <f t="shared" si="92"/>
        <v>Kindred School</v>
      </c>
      <c r="D5801" s="8"/>
      <c r="E5801" s="8"/>
      <c r="F5801" s="10"/>
      <c r="G5801" s="8">
        <v>56242</v>
      </c>
      <c r="H5801" s="8" t="s">
        <v>19436</v>
      </c>
      <c r="I5801" s="8" t="s">
        <v>2314</v>
      </c>
      <c r="J5801" s="8">
        <v>49991</v>
      </c>
      <c r="K5801" s="8" t="s">
        <v>33804</v>
      </c>
    </row>
    <row r="5802" spans="1:11" x14ac:dyDescent="0.2">
      <c r="A5802" s="8">
        <f>MAX($A$2:$A5801)+1</f>
        <v>4867</v>
      </c>
      <c r="B5802" s="8"/>
      <c r="C5802" s="9" t="str">
        <f t="shared" si="92"/>
        <v>Perham Incinerator</v>
      </c>
      <c r="D5802" s="8"/>
      <c r="E5802" s="8"/>
      <c r="F5802" s="10"/>
      <c r="G5802" s="8">
        <v>56243</v>
      </c>
      <c r="H5802" s="8" t="s">
        <v>19437</v>
      </c>
      <c r="I5802" s="8" t="s">
        <v>3005</v>
      </c>
      <c r="J5802" s="8">
        <v>58200</v>
      </c>
      <c r="K5802" s="8" t="s">
        <v>33804</v>
      </c>
    </row>
    <row r="5803" spans="1:11" x14ac:dyDescent="0.2">
      <c r="A5803" s="8">
        <f>MAX($A$2:$A5802)+1</f>
        <v>4868</v>
      </c>
      <c r="B5803" s="8"/>
      <c r="C5803" s="9" t="str">
        <f t="shared" si="92"/>
        <v>State Auto Insurance</v>
      </c>
      <c r="D5803" s="8"/>
      <c r="E5803" s="8"/>
      <c r="F5803" s="10"/>
      <c r="G5803" s="8">
        <v>56244</v>
      </c>
      <c r="H5803" s="8" t="s">
        <v>19438</v>
      </c>
      <c r="I5803" s="8" t="s">
        <v>3396</v>
      </c>
      <c r="J5803" s="8">
        <v>49989</v>
      </c>
      <c r="K5803" s="8" t="s">
        <v>33804</v>
      </c>
    </row>
    <row r="5804" spans="1:11" x14ac:dyDescent="0.2">
      <c r="A5804" s="8">
        <f>MAX($A$2:$A5803)+1</f>
        <v>4869</v>
      </c>
      <c r="B5804" s="8"/>
      <c r="C5804" s="9" t="str">
        <f t="shared" si="92"/>
        <v>Stevens Community Medical Center</v>
      </c>
      <c r="D5804" s="8"/>
      <c r="E5804" s="8"/>
      <c r="F5804" s="10"/>
      <c r="G5804" s="8">
        <v>56245</v>
      </c>
      <c r="H5804" s="8" t="s">
        <v>3408</v>
      </c>
      <c r="I5804" s="8" t="s">
        <v>3408</v>
      </c>
      <c r="J5804" s="8">
        <v>49993</v>
      </c>
      <c r="K5804" s="8" t="s">
        <v>33804</v>
      </c>
    </row>
    <row r="5805" spans="1:11" x14ac:dyDescent="0.2">
      <c r="A5805" s="8">
        <f>MAX($A$2:$A5804)+1</f>
        <v>4870</v>
      </c>
      <c r="B5805" s="8"/>
      <c r="C5805" s="9" t="str">
        <f t="shared" si="92"/>
        <v>West Group Data Center F</v>
      </c>
      <c r="D5805" s="8"/>
      <c r="E5805" s="8"/>
      <c r="F5805" s="10"/>
      <c r="G5805" s="8">
        <v>56247</v>
      </c>
      <c r="H5805" s="8" t="s">
        <v>19439</v>
      </c>
      <c r="I5805" s="8" t="s">
        <v>3568</v>
      </c>
      <c r="J5805" s="8">
        <v>18981</v>
      </c>
      <c r="K5805" s="8" t="s">
        <v>33804</v>
      </c>
    </row>
    <row r="5806" spans="1:11" x14ac:dyDescent="0.2">
      <c r="A5806" s="8">
        <f>MAX($A$2:$A5805)+1</f>
        <v>4871</v>
      </c>
      <c r="B5806" s="8"/>
      <c r="C5806" s="9" t="str">
        <f t="shared" si="92"/>
        <v>Shell Chemical</v>
      </c>
      <c r="D5806" s="8"/>
      <c r="E5806" s="8"/>
      <c r="F5806" s="10"/>
      <c r="G5806" s="8">
        <v>56248</v>
      </c>
      <c r="H5806" s="8" t="s">
        <v>19440</v>
      </c>
      <c r="I5806" s="8" t="s">
        <v>545</v>
      </c>
      <c r="J5806" s="8">
        <v>32501</v>
      </c>
      <c r="K5806" s="8" t="s">
        <v>33804</v>
      </c>
    </row>
    <row r="5807" spans="1:11" x14ac:dyDescent="0.2">
      <c r="A5807" s="8">
        <f>MAX($A$2:$A5806)+1</f>
        <v>4872</v>
      </c>
      <c r="B5807" s="8"/>
      <c r="C5807" s="9" t="str">
        <f t="shared" si="92"/>
        <v>Anson County Generation Facility</v>
      </c>
      <c r="D5807" s="8"/>
      <c r="E5807" s="8"/>
      <c r="F5807" s="10"/>
      <c r="G5807" s="8">
        <v>56249</v>
      </c>
      <c r="H5807" s="8" t="s">
        <v>19441</v>
      </c>
      <c r="I5807" s="8" t="s">
        <v>2746</v>
      </c>
      <c r="J5807" s="8">
        <v>13683</v>
      </c>
      <c r="K5807" s="8" t="s">
        <v>33804</v>
      </c>
    </row>
    <row r="5808" spans="1:11" x14ac:dyDescent="0.2">
      <c r="A5808" s="8">
        <f>MAX($A$2:$A5807)+1</f>
        <v>4873</v>
      </c>
      <c r="B5808" s="8"/>
      <c r="C5808" s="9" t="str">
        <f t="shared" si="92"/>
        <v>Ontario LFGTE</v>
      </c>
      <c r="D5808" s="8"/>
      <c r="E5808" s="8"/>
      <c r="F5808" s="10"/>
      <c r="G5808" s="8">
        <v>56250</v>
      </c>
      <c r="H5808" s="8" t="s">
        <v>19442</v>
      </c>
      <c r="I5808" s="8" t="s">
        <v>3225</v>
      </c>
      <c r="J5808" s="8">
        <v>17283</v>
      </c>
      <c r="K5808" s="8" t="s">
        <v>33804</v>
      </c>
    </row>
    <row r="5809" spans="1:11" x14ac:dyDescent="0.2">
      <c r="A5809" s="8">
        <f>MAX($A$2:$A5808)+1</f>
        <v>4874</v>
      </c>
      <c r="B5809" s="8"/>
      <c r="C5809" s="9" t="str">
        <f t="shared" si="92"/>
        <v>Millcreek Power Generation</v>
      </c>
      <c r="D5809" s="8"/>
      <c r="E5809" s="8"/>
      <c r="F5809" s="10"/>
      <c r="G5809" s="8">
        <v>56253</v>
      </c>
      <c r="H5809" s="8" t="s">
        <v>19443</v>
      </c>
      <c r="I5809" s="8" t="s">
        <v>1318</v>
      </c>
      <c r="J5809" s="8">
        <v>17874</v>
      </c>
      <c r="K5809" s="8" t="s">
        <v>33804</v>
      </c>
    </row>
    <row r="5810" spans="1:11" x14ac:dyDescent="0.2">
      <c r="A5810" s="8">
        <f>MAX($A$2:$A5809)+1</f>
        <v>4875</v>
      </c>
      <c r="B5810" s="8"/>
      <c r="C5810" s="9" t="str">
        <f t="shared" si="92"/>
        <v>Kapaia Power Station</v>
      </c>
      <c r="D5810" s="8"/>
      <c r="E5810" s="8"/>
      <c r="F5810" s="10"/>
      <c r="G5810" s="8">
        <v>56258</v>
      </c>
      <c r="H5810" s="8" t="s">
        <v>19444</v>
      </c>
      <c r="I5810" s="8" t="s">
        <v>2283</v>
      </c>
      <c r="J5810" s="8">
        <v>10071</v>
      </c>
      <c r="K5810" s="8" t="s">
        <v>33804</v>
      </c>
    </row>
    <row r="5811" spans="1:11" x14ac:dyDescent="0.2">
      <c r="A5811" s="8">
        <f>MAX($A$2:$A5810)+1</f>
        <v>4876</v>
      </c>
      <c r="B5811" s="8"/>
      <c r="C5811" s="9" t="str">
        <f t="shared" si="92"/>
        <v>Empire Generating Co  LLC</v>
      </c>
      <c r="D5811" s="8"/>
      <c r="E5811" s="8"/>
      <c r="F5811" s="10"/>
      <c r="G5811" s="8">
        <v>56259</v>
      </c>
      <c r="H5811" s="8" t="s">
        <v>1727</v>
      </c>
      <c r="I5811" s="8" t="s">
        <v>1727</v>
      </c>
      <c r="J5811" s="8">
        <v>56480</v>
      </c>
      <c r="K5811" s="8" t="s">
        <v>33804</v>
      </c>
    </row>
    <row r="5812" spans="1:11" x14ac:dyDescent="0.2">
      <c r="A5812" s="8">
        <f>MAX($A$2:$A5811)+1</f>
        <v>4877</v>
      </c>
      <c r="B5812" s="8"/>
      <c r="C5812" s="9" t="str">
        <f t="shared" si="92"/>
        <v>High Point, Pump Station Rd</v>
      </c>
      <c r="D5812" s="8"/>
      <c r="E5812" s="8"/>
      <c r="F5812" s="10"/>
      <c r="G5812" s="8">
        <v>56260</v>
      </c>
      <c r="H5812" s="8" t="s">
        <v>19445</v>
      </c>
      <c r="I5812" s="8" t="s">
        <v>2747</v>
      </c>
      <c r="J5812" s="8">
        <v>13630</v>
      </c>
      <c r="K5812" s="8" t="s">
        <v>33804</v>
      </c>
    </row>
    <row r="5813" spans="1:11" x14ac:dyDescent="0.2">
      <c r="A5813" s="8">
        <f>MAX($A$2:$A5812)+1</f>
        <v>4878</v>
      </c>
      <c r="B5813" s="8"/>
      <c r="C5813" s="9" t="str">
        <f t="shared" si="92"/>
        <v>Lexington</v>
      </c>
      <c r="D5813" s="8"/>
      <c r="E5813" s="8"/>
      <c r="F5813" s="10"/>
      <c r="G5813" s="8">
        <v>56261</v>
      </c>
      <c r="H5813" s="8" t="s">
        <v>19446</v>
      </c>
      <c r="I5813" s="8" t="s">
        <v>2747</v>
      </c>
      <c r="J5813" s="8">
        <v>13630</v>
      </c>
      <c r="K5813" s="8" t="s">
        <v>33804</v>
      </c>
    </row>
    <row r="5814" spans="1:11" x14ac:dyDescent="0.2">
      <c r="A5814" s="8">
        <f>MAX($A$2:$A5813)+1</f>
        <v>4879</v>
      </c>
      <c r="B5814" s="8"/>
      <c r="C5814" s="9" t="str">
        <f t="shared" si="92"/>
        <v>Gastonia, Tulip Drive</v>
      </c>
      <c r="D5814" s="8"/>
      <c r="E5814" s="8"/>
      <c r="F5814" s="10"/>
      <c r="G5814" s="8">
        <v>56262</v>
      </c>
      <c r="H5814" s="8" t="s">
        <v>19447</v>
      </c>
      <c r="I5814" s="8" t="s">
        <v>2747</v>
      </c>
      <c r="J5814" s="8">
        <v>13630</v>
      </c>
      <c r="K5814" s="8" t="s">
        <v>33804</v>
      </c>
    </row>
    <row r="5815" spans="1:11" x14ac:dyDescent="0.2">
      <c r="A5815" s="8">
        <f>MAX($A$2:$A5814)+1</f>
        <v>4880</v>
      </c>
      <c r="B5815" s="8"/>
      <c r="C5815" s="9" t="str">
        <f t="shared" si="92"/>
        <v>Albemarle Prime Power Park</v>
      </c>
      <c r="D5815" s="8"/>
      <c r="E5815" s="8"/>
      <c r="F5815" s="10"/>
      <c r="G5815" s="8">
        <v>56263</v>
      </c>
      <c r="H5815" s="8" t="s">
        <v>19448</v>
      </c>
      <c r="I5815" s="8" t="s">
        <v>2747</v>
      </c>
      <c r="J5815" s="8">
        <v>13630</v>
      </c>
      <c r="K5815" s="8" t="s">
        <v>33804</v>
      </c>
    </row>
    <row r="5816" spans="1:11" x14ac:dyDescent="0.2">
      <c r="A5816" s="8">
        <f>MAX($A$2:$A5815)+1</f>
        <v>4881</v>
      </c>
      <c r="B5816" s="8"/>
      <c r="C5816" s="9" t="str">
        <f t="shared" si="92"/>
        <v>South Fork</v>
      </c>
      <c r="D5816" s="8"/>
      <c r="E5816" s="8"/>
      <c r="F5816" s="10"/>
      <c r="G5816" s="8">
        <v>56265</v>
      </c>
      <c r="H5816" s="8" t="s">
        <v>19449</v>
      </c>
      <c r="I5816" s="8" t="s">
        <v>553</v>
      </c>
      <c r="J5816" s="8">
        <v>219</v>
      </c>
      <c r="K5816" s="8" t="s">
        <v>33804</v>
      </c>
    </row>
    <row r="5817" spans="1:11" x14ac:dyDescent="0.2">
      <c r="A5817" s="8">
        <f>MAX($A$2:$A5816)+1</f>
        <v>4882</v>
      </c>
      <c r="B5817" s="8"/>
      <c r="C5817" s="9" t="str">
        <f t="shared" si="92"/>
        <v>WPPI Hartford DG</v>
      </c>
      <c r="D5817" s="8"/>
      <c r="E5817" s="8"/>
      <c r="F5817" s="10"/>
      <c r="G5817" s="8">
        <v>56266</v>
      </c>
      <c r="H5817" s="8" t="s">
        <v>19450</v>
      </c>
      <c r="I5817" s="8" t="s">
        <v>3907</v>
      </c>
      <c r="J5817" s="8">
        <v>20858</v>
      </c>
      <c r="K5817" s="8" t="s">
        <v>33804</v>
      </c>
    </row>
    <row r="5818" spans="1:11" x14ac:dyDescent="0.2">
      <c r="A5818" s="8">
        <f>MAX($A$2:$A5817)+1</f>
        <v>4883</v>
      </c>
      <c r="B5818" s="8"/>
      <c r="C5818" s="9" t="str">
        <f t="shared" si="92"/>
        <v>IBM West</v>
      </c>
      <c r="D5818" s="8"/>
      <c r="E5818" s="8"/>
      <c r="F5818" s="10"/>
      <c r="G5818" s="8">
        <v>56269</v>
      </c>
      <c r="H5818" s="8" t="s">
        <v>19451</v>
      </c>
      <c r="I5818" s="8" t="s">
        <v>3126</v>
      </c>
      <c r="J5818" s="8">
        <v>16181</v>
      </c>
      <c r="K5818" s="8" t="s">
        <v>33804</v>
      </c>
    </row>
    <row r="5819" spans="1:11" x14ac:dyDescent="0.2">
      <c r="A5819" s="8">
        <f>MAX($A$2:$A5818)+1</f>
        <v>4884</v>
      </c>
      <c r="B5819" s="8"/>
      <c r="C5819" s="9" t="str">
        <f t="shared" si="92"/>
        <v>Callahan Divide Wind Energy Center</v>
      </c>
      <c r="D5819" s="8"/>
      <c r="E5819" s="8"/>
      <c r="F5819" s="10"/>
      <c r="G5819" s="8">
        <v>56270</v>
      </c>
      <c r="H5819" s="8" t="s">
        <v>19452</v>
      </c>
      <c r="I5819" s="8" t="s">
        <v>1882</v>
      </c>
      <c r="J5819" s="8">
        <v>50012</v>
      </c>
      <c r="K5819" s="8" t="s">
        <v>33804</v>
      </c>
    </row>
    <row r="5820" spans="1:11" x14ac:dyDescent="0.2">
      <c r="A5820" s="8">
        <f>MAX($A$2:$A5819)+1</f>
        <v>4885</v>
      </c>
      <c r="B5820" s="8"/>
      <c r="C5820" s="9" t="str">
        <f t="shared" si="92"/>
        <v>Diablo Wind LLC</v>
      </c>
      <c r="D5820" s="8"/>
      <c r="E5820" s="8"/>
      <c r="F5820" s="10"/>
      <c r="G5820" s="8">
        <v>56271</v>
      </c>
      <c r="H5820" s="8" t="s">
        <v>1597</v>
      </c>
      <c r="I5820" s="8" t="s">
        <v>1597</v>
      </c>
      <c r="J5820" s="8">
        <v>50013</v>
      </c>
      <c r="K5820" s="8" t="s">
        <v>33804</v>
      </c>
    </row>
    <row r="5821" spans="1:11" x14ac:dyDescent="0.2">
      <c r="A5821" s="8">
        <f>MAX($A$2:$A5820)+1</f>
        <v>4886</v>
      </c>
      <c r="B5821" s="8"/>
      <c r="C5821" s="9" t="str">
        <f t="shared" si="92"/>
        <v>Weatherford Wind Energy Center</v>
      </c>
      <c r="D5821" s="8"/>
      <c r="E5821" s="8"/>
      <c r="F5821" s="10"/>
      <c r="G5821" s="8">
        <v>56273</v>
      </c>
      <c r="H5821" s="8" t="s">
        <v>19453</v>
      </c>
      <c r="I5821" s="8" t="s">
        <v>1911</v>
      </c>
      <c r="J5821" s="8">
        <v>50014</v>
      </c>
      <c r="K5821" s="8" t="s">
        <v>33804</v>
      </c>
    </row>
    <row r="5822" spans="1:11" x14ac:dyDescent="0.2">
      <c r="A5822" s="8">
        <f>MAX($A$2:$A5821)+1</f>
        <v>4887</v>
      </c>
      <c r="B5822" s="8"/>
      <c r="C5822" s="9" t="str">
        <f t="shared" si="92"/>
        <v>Valley Queen Cheese</v>
      </c>
      <c r="D5822" s="8"/>
      <c r="E5822" s="8"/>
      <c r="F5822" s="10"/>
      <c r="G5822" s="8">
        <v>56274</v>
      </c>
      <c r="H5822" s="8" t="s">
        <v>19454</v>
      </c>
      <c r="I5822" s="8" t="s">
        <v>3749</v>
      </c>
      <c r="J5822" s="8">
        <v>49988</v>
      </c>
      <c r="K5822" s="8" t="s">
        <v>33804</v>
      </c>
    </row>
    <row r="5823" spans="1:11" x14ac:dyDescent="0.2">
      <c r="A5823" s="8">
        <f>MAX($A$2:$A5822)+1</f>
        <v>4888</v>
      </c>
      <c r="B5823" s="8"/>
      <c r="C5823" s="9" t="str">
        <f t="shared" si="92"/>
        <v>Helzel &amp; Schwarzhoff 86</v>
      </c>
      <c r="D5823" s="8"/>
      <c r="E5823" s="8"/>
      <c r="F5823" s="10"/>
      <c r="G5823" s="8">
        <v>56275</v>
      </c>
      <c r="H5823" s="8" t="s">
        <v>19455</v>
      </c>
      <c r="I5823" s="8" t="s">
        <v>3885</v>
      </c>
      <c r="J5823" s="8">
        <v>56899</v>
      </c>
      <c r="K5823" s="8" t="s">
        <v>33804</v>
      </c>
    </row>
    <row r="5824" spans="1:11" x14ac:dyDescent="0.2">
      <c r="A5824" s="8">
        <f>MAX($A$2:$A5823)+1</f>
        <v>4889</v>
      </c>
      <c r="B5824" s="8"/>
      <c r="C5824" s="9" t="str">
        <f t="shared" si="92"/>
        <v>ZCO</v>
      </c>
      <c r="D5824" s="8"/>
      <c r="E5824" s="8"/>
      <c r="F5824" s="10"/>
      <c r="G5824" s="8">
        <v>56276</v>
      </c>
      <c r="H5824" s="8" t="s">
        <v>19456</v>
      </c>
      <c r="I5824" s="8" t="s">
        <v>3885</v>
      </c>
      <c r="J5824" s="8">
        <v>56899</v>
      </c>
      <c r="K5824" s="8" t="s">
        <v>33804</v>
      </c>
    </row>
    <row r="5825" spans="1:11" x14ac:dyDescent="0.2">
      <c r="A5825" s="8">
        <f>MAX($A$2:$A5824)+1</f>
        <v>4890</v>
      </c>
      <c r="B5825" s="8"/>
      <c r="C5825" s="9" t="str">
        <f t="shared" si="92"/>
        <v>Bavarian LFGTE</v>
      </c>
      <c r="D5825" s="8"/>
      <c r="E5825" s="8"/>
      <c r="F5825" s="10"/>
      <c r="G5825" s="8">
        <v>56277</v>
      </c>
      <c r="H5825" s="8" t="s">
        <v>19457</v>
      </c>
      <c r="I5825" s="8" t="s">
        <v>1685</v>
      </c>
      <c r="J5825" s="8">
        <v>5580</v>
      </c>
      <c r="K5825" s="8" t="s">
        <v>33804</v>
      </c>
    </row>
    <row r="5826" spans="1:11" x14ac:dyDescent="0.2">
      <c r="A5826" s="8">
        <f>MAX($A$2:$A5825)+1</f>
        <v>4891</v>
      </c>
      <c r="B5826" s="8"/>
      <c r="C5826" s="9" t="str">
        <f t="shared" si="92"/>
        <v>Green Valley LFGTE</v>
      </c>
      <c r="D5826" s="8"/>
      <c r="E5826" s="8"/>
      <c r="F5826" s="10"/>
      <c r="G5826" s="8">
        <v>56278</v>
      </c>
      <c r="H5826" s="8" t="s">
        <v>19458</v>
      </c>
      <c r="I5826" s="8" t="s">
        <v>1685</v>
      </c>
      <c r="J5826" s="8">
        <v>5580</v>
      </c>
      <c r="K5826" s="8" t="s">
        <v>33804</v>
      </c>
    </row>
    <row r="5827" spans="1:11" x14ac:dyDescent="0.2">
      <c r="A5827" s="8">
        <f>MAX($A$2:$A5826)+1</f>
        <v>4892</v>
      </c>
      <c r="B5827" s="8"/>
      <c r="C5827" s="9" t="str">
        <f t="shared" si="92"/>
        <v>Laurel Ridge LFGTE</v>
      </c>
      <c r="D5827" s="8"/>
      <c r="E5827" s="8"/>
      <c r="F5827" s="10"/>
      <c r="G5827" s="8">
        <v>56279</v>
      </c>
      <c r="H5827" s="8" t="s">
        <v>19459</v>
      </c>
      <c r="I5827" s="8" t="s">
        <v>1685</v>
      </c>
      <c r="J5827" s="8">
        <v>5580</v>
      </c>
      <c r="K5827" s="8" t="s">
        <v>33804</v>
      </c>
    </row>
    <row r="5828" spans="1:11" x14ac:dyDescent="0.2">
      <c r="A5828" s="8">
        <f>MAX($A$2:$A5827)+1</f>
        <v>4893</v>
      </c>
      <c r="B5828" s="8"/>
      <c r="C5828" s="9" t="str">
        <f t="shared" si="92"/>
        <v>Hardin County LFGTE</v>
      </c>
      <c r="D5828" s="8"/>
      <c r="E5828" s="8"/>
      <c r="F5828" s="10"/>
      <c r="G5828" s="8">
        <v>56280</v>
      </c>
      <c r="H5828" s="8" t="s">
        <v>19460</v>
      </c>
      <c r="I5828" s="8" t="s">
        <v>1685</v>
      </c>
      <c r="J5828" s="8">
        <v>5580</v>
      </c>
      <c r="K5828" s="8" t="s">
        <v>33804</v>
      </c>
    </row>
    <row r="5829" spans="1:11" x14ac:dyDescent="0.2">
      <c r="A5829" s="8">
        <f>MAX($A$2:$A5828)+1</f>
        <v>4894</v>
      </c>
      <c r="B5829" s="8"/>
      <c r="C5829" s="9" t="str">
        <f t="shared" si="92"/>
        <v>Hargis-Hebert Electric Generating</v>
      </c>
      <c r="D5829" s="8"/>
      <c r="E5829" s="8"/>
      <c r="F5829" s="10"/>
      <c r="G5829" s="8">
        <v>56283</v>
      </c>
      <c r="H5829" s="8" t="s">
        <v>19461</v>
      </c>
      <c r="I5829" s="8" t="s">
        <v>2345</v>
      </c>
      <c r="J5829" s="8">
        <v>50111</v>
      </c>
      <c r="K5829" s="8" t="s">
        <v>33804</v>
      </c>
    </row>
    <row r="5830" spans="1:11" x14ac:dyDescent="0.2">
      <c r="A5830" s="8">
        <f>MAX($A$2:$A5829)+1</f>
        <v>4895</v>
      </c>
      <c r="B5830" s="8"/>
      <c r="C5830" s="9" t="str">
        <f t="shared" si="92"/>
        <v>Santa Maria EPG</v>
      </c>
      <c r="D5830" s="8"/>
      <c r="E5830" s="8"/>
      <c r="F5830" s="10"/>
      <c r="G5830" s="8">
        <v>56284</v>
      </c>
      <c r="H5830" s="8" t="s">
        <v>19462</v>
      </c>
      <c r="I5830" s="8" t="s">
        <v>2948</v>
      </c>
      <c r="J5830" s="8">
        <v>50045</v>
      </c>
      <c r="K5830" s="8" t="s">
        <v>33804</v>
      </c>
    </row>
    <row r="5831" spans="1:11" x14ac:dyDescent="0.2">
      <c r="A5831" s="8">
        <f>MAX($A$2:$A5830)+1</f>
        <v>4896</v>
      </c>
      <c r="B5831" s="8"/>
      <c r="C5831" s="9" t="str">
        <f t="shared" si="92"/>
        <v>Salem Water Plant</v>
      </c>
      <c r="D5831" s="8"/>
      <c r="E5831" s="8"/>
      <c r="F5831" s="10"/>
      <c r="G5831" s="8">
        <v>56288</v>
      </c>
      <c r="H5831" s="8" t="s">
        <v>19463</v>
      </c>
      <c r="I5831" s="8" t="s">
        <v>1293</v>
      </c>
      <c r="J5831" s="8">
        <v>16558</v>
      </c>
      <c r="K5831" s="8" t="s">
        <v>33804</v>
      </c>
    </row>
    <row r="5832" spans="1:11" x14ac:dyDescent="0.2">
      <c r="A5832" s="8">
        <f>MAX($A$2:$A5831)+1</f>
        <v>4897</v>
      </c>
      <c r="B5832" s="8"/>
      <c r="C5832" s="9" t="str">
        <f t="shared" si="92"/>
        <v>Salem Street Dept</v>
      </c>
      <c r="D5832" s="8"/>
      <c r="E5832" s="8"/>
      <c r="F5832" s="10"/>
      <c r="G5832" s="8">
        <v>56289</v>
      </c>
      <c r="H5832" s="8" t="s">
        <v>19464</v>
      </c>
      <c r="I5832" s="8" t="s">
        <v>1293</v>
      </c>
      <c r="J5832" s="8">
        <v>16558</v>
      </c>
      <c r="K5832" s="8" t="s">
        <v>33804</v>
      </c>
    </row>
    <row r="5833" spans="1:11" x14ac:dyDescent="0.2">
      <c r="A5833" s="8">
        <f>MAX($A$2:$A5832)+1</f>
        <v>4898</v>
      </c>
      <c r="B5833" s="8"/>
      <c r="C5833" s="9" t="str">
        <f t="shared" si="92"/>
        <v>Maple Ridge Wind Farm</v>
      </c>
      <c r="D5833" s="8"/>
      <c r="E5833" s="8"/>
      <c r="F5833" s="10"/>
      <c r="G5833" s="8">
        <v>56290</v>
      </c>
      <c r="H5833" s="8" t="s">
        <v>19465</v>
      </c>
      <c r="I5833" s="8" t="s">
        <v>1850</v>
      </c>
      <c r="J5833" s="8">
        <v>54684</v>
      </c>
      <c r="K5833" s="8" t="s">
        <v>33804</v>
      </c>
    </row>
    <row r="5834" spans="1:11" x14ac:dyDescent="0.2">
      <c r="A5834" s="8">
        <f>MAX($A$2:$A5833)+1</f>
        <v>4899</v>
      </c>
      <c r="B5834" s="8"/>
      <c r="C5834" s="9" t="str">
        <f t="shared" si="92"/>
        <v>Horse Hollow Wind Energy Center</v>
      </c>
      <c r="D5834" s="8"/>
      <c r="E5834" s="8"/>
      <c r="F5834" s="10"/>
      <c r="G5834" s="8">
        <v>56291</v>
      </c>
      <c r="H5834" s="8" t="s">
        <v>19466</v>
      </c>
      <c r="I5834" s="8" t="s">
        <v>1889</v>
      </c>
      <c r="J5834" s="8">
        <v>50063</v>
      </c>
      <c r="K5834" s="8" t="s">
        <v>33804</v>
      </c>
    </row>
    <row r="5835" spans="1:11" x14ac:dyDescent="0.2">
      <c r="A5835" s="8">
        <f>MAX($A$2:$A5834)+1</f>
        <v>4900</v>
      </c>
      <c r="B5835" s="8"/>
      <c r="C5835" s="9" t="str">
        <f t="shared" si="92"/>
        <v>Hamlet Generating Facility</v>
      </c>
      <c r="D5835" s="8"/>
      <c r="E5835" s="8"/>
      <c r="F5835" s="10"/>
      <c r="G5835" s="8">
        <v>56292</v>
      </c>
      <c r="H5835" s="8" t="s">
        <v>19467</v>
      </c>
      <c r="I5835" s="8" t="s">
        <v>2746</v>
      </c>
      <c r="J5835" s="8">
        <v>13683</v>
      </c>
      <c r="K5835" s="8" t="s">
        <v>33804</v>
      </c>
    </row>
    <row r="5836" spans="1:11" x14ac:dyDescent="0.2">
      <c r="A5836" s="8">
        <f>MAX($A$2:$A5835)+1</f>
        <v>4901</v>
      </c>
      <c r="B5836" s="8"/>
      <c r="C5836" s="9" t="str">
        <f t="shared" si="92"/>
        <v>Caprock Wind Farm</v>
      </c>
      <c r="D5836" s="8"/>
      <c r="E5836" s="8"/>
      <c r="F5836" s="10"/>
      <c r="G5836" s="8">
        <v>56293</v>
      </c>
      <c r="H5836" s="8" t="s">
        <v>19468</v>
      </c>
      <c r="I5836" s="8" t="s">
        <v>2370</v>
      </c>
      <c r="J5836" s="8">
        <v>50123</v>
      </c>
      <c r="K5836" s="8" t="s">
        <v>33804</v>
      </c>
    </row>
    <row r="5837" spans="1:11" x14ac:dyDescent="0.2">
      <c r="A5837" s="8">
        <f>MAX($A$2:$A5836)+1</f>
        <v>4902</v>
      </c>
      <c r="B5837" s="8"/>
      <c r="C5837" s="9" t="str">
        <f t="shared" si="92"/>
        <v>Bayway Refinery</v>
      </c>
      <c r="D5837" s="8"/>
      <c r="E5837" s="8"/>
      <c r="F5837" s="10"/>
      <c r="G5837" s="8">
        <v>56294</v>
      </c>
      <c r="H5837" s="8" t="s">
        <v>19469</v>
      </c>
      <c r="I5837" s="8" t="s">
        <v>2945</v>
      </c>
      <c r="J5837" s="8">
        <v>50095</v>
      </c>
      <c r="K5837" s="8" t="s">
        <v>33804</v>
      </c>
    </row>
    <row r="5838" spans="1:11" x14ac:dyDescent="0.2">
      <c r="A5838" s="8">
        <f>A5837</f>
        <v>4902</v>
      </c>
      <c r="B5838" s="8"/>
      <c r="C5838" s="9" t="str">
        <f t="shared" si="92"/>
        <v>bayway refinery</v>
      </c>
      <c r="D5838" s="8"/>
      <c r="E5838" s="8"/>
      <c r="F5838" s="10"/>
      <c r="G5838" s="8">
        <v>880016</v>
      </c>
      <c r="H5838" s="8" t="s">
        <v>19470</v>
      </c>
      <c r="I5838" s="8"/>
      <c r="J5838" s="8"/>
      <c r="K5838" s="8"/>
    </row>
    <row r="5839" spans="1:11" x14ac:dyDescent="0.2">
      <c r="A5839" s="8">
        <f>MAX($A$2:$A5837)+1</f>
        <v>4903</v>
      </c>
      <c r="B5839" s="8"/>
      <c r="C5839" s="9" t="str">
        <f t="shared" si="92"/>
        <v>Kumeyaay Wind</v>
      </c>
      <c r="D5839" s="8"/>
      <c r="E5839" s="8"/>
      <c r="F5839" s="10"/>
      <c r="G5839" s="8">
        <v>56295</v>
      </c>
      <c r="H5839" s="8" t="s">
        <v>19471</v>
      </c>
      <c r="I5839" s="8" t="s">
        <v>2370</v>
      </c>
      <c r="J5839" s="8">
        <v>50123</v>
      </c>
      <c r="K5839" s="8" t="s">
        <v>33804</v>
      </c>
    </row>
    <row r="5840" spans="1:11" x14ac:dyDescent="0.2">
      <c r="A5840" s="8">
        <f>MAX($A$2:$A5839)+1</f>
        <v>4904</v>
      </c>
      <c r="B5840" s="8"/>
      <c r="C5840" s="9" t="str">
        <f t="shared" si="92"/>
        <v>Trimont Area Wind Farm</v>
      </c>
      <c r="D5840" s="8"/>
      <c r="E5840" s="8"/>
      <c r="F5840" s="10"/>
      <c r="G5840" s="8">
        <v>56296</v>
      </c>
      <c r="H5840" s="8" t="s">
        <v>19472</v>
      </c>
      <c r="I5840" s="8" t="s">
        <v>678</v>
      </c>
      <c r="J5840" s="8">
        <v>15399</v>
      </c>
      <c r="K5840" s="8" t="s">
        <v>33804</v>
      </c>
    </row>
    <row r="5841" spans="1:11" x14ac:dyDescent="0.2">
      <c r="A5841" s="8">
        <f>MAX($A$2:$A5840)+1</f>
        <v>4905</v>
      </c>
      <c r="B5841" s="8"/>
      <c r="C5841" s="9" t="str">
        <f t="shared" si="92"/>
        <v>Crescent Ridge</v>
      </c>
      <c r="D5841" s="8"/>
      <c r="E5841" s="8"/>
      <c r="F5841" s="10"/>
      <c r="G5841" s="8">
        <v>56297</v>
      </c>
      <c r="H5841" s="8" t="s">
        <v>19473</v>
      </c>
      <c r="I5841" s="8" t="s">
        <v>2370</v>
      </c>
      <c r="J5841" s="8">
        <v>50123</v>
      </c>
      <c r="K5841" s="8" t="s">
        <v>33804</v>
      </c>
    </row>
    <row r="5842" spans="1:11" x14ac:dyDescent="0.2">
      <c r="A5842" s="8">
        <f>MAX($A$2:$A5841)+1</f>
        <v>4906</v>
      </c>
      <c r="B5842" s="8"/>
      <c r="C5842" s="9" t="str">
        <f t="shared" si="92"/>
        <v>Roseville Energy Park</v>
      </c>
      <c r="D5842" s="8"/>
      <c r="E5842" s="8"/>
      <c r="F5842" s="10"/>
      <c r="G5842" s="8">
        <v>56298</v>
      </c>
      <c r="H5842" s="8" t="s">
        <v>19474</v>
      </c>
      <c r="I5842" s="8" t="s">
        <v>1290</v>
      </c>
      <c r="J5842" s="8">
        <v>16295</v>
      </c>
      <c r="K5842" s="8" t="s">
        <v>33804</v>
      </c>
    </row>
    <row r="5843" spans="1:11" x14ac:dyDescent="0.2">
      <c r="A5843" s="8">
        <f>MAX($A$2:$A5842)+1</f>
        <v>4907</v>
      </c>
      <c r="B5843" s="8"/>
      <c r="C5843" s="9" t="str">
        <f t="shared" si="92"/>
        <v>Wind Park Bear Creek</v>
      </c>
      <c r="D5843" s="8"/>
      <c r="E5843" s="8"/>
      <c r="F5843" s="10"/>
      <c r="G5843" s="8">
        <v>56299</v>
      </c>
      <c r="H5843" s="8" t="s">
        <v>19475</v>
      </c>
      <c r="I5843" s="8" t="s">
        <v>2370</v>
      </c>
      <c r="J5843" s="8">
        <v>50123</v>
      </c>
      <c r="K5843" s="8" t="s">
        <v>33804</v>
      </c>
    </row>
    <row r="5844" spans="1:11" x14ac:dyDescent="0.2">
      <c r="A5844" s="8">
        <f>MAX($A$2:$A5843)+1</f>
        <v>4908</v>
      </c>
      <c r="B5844" s="8"/>
      <c r="C5844" s="9" t="str">
        <f t="shared" si="92"/>
        <v>Jersey-Atlantic Wind Farm</v>
      </c>
      <c r="D5844" s="8"/>
      <c r="E5844" s="8"/>
      <c r="F5844" s="10"/>
      <c r="G5844" s="8">
        <v>56300</v>
      </c>
      <c r="H5844" s="8" t="s">
        <v>19476</v>
      </c>
      <c r="I5844" s="8" t="s">
        <v>2370</v>
      </c>
      <c r="J5844" s="8">
        <v>50123</v>
      </c>
      <c r="K5844" s="8" t="s">
        <v>33804</v>
      </c>
    </row>
    <row r="5845" spans="1:11" x14ac:dyDescent="0.2">
      <c r="A5845" s="8">
        <f>MAX($A$2:$A5844)+1</f>
        <v>4909</v>
      </c>
      <c r="B5845" s="8"/>
      <c r="C5845" s="9" t="str">
        <f t="shared" si="92"/>
        <v>Wolverine Creek</v>
      </c>
      <c r="D5845" s="8"/>
      <c r="E5845" s="8"/>
      <c r="F5845" s="10"/>
      <c r="G5845" s="8">
        <v>56301</v>
      </c>
      <c r="H5845" s="8" t="s">
        <v>19477</v>
      </c>
      <c r="I5845" s="8" t="s">
        <v>2238</v>
      </c>
      <c r="J5845" s="8">
        <v>49893</v>
      </c>
      <c r="K5845" s="8" t="s">
        <v>33804</v>
      </c>
    </row>
    <row r="5846" spans="1:11" x14ac:dyDescent="0.2">
      <c r="A5846" s="8">
        <f>MAX($A$2:$A5845)+1</f>
        <v>4910</v>
      </c>
      <c r="B5846" s="8"/>
      <c r="C5846" s="9" t="str">
        <f t="shared" si="92"/>
        <v>Oasis Wind</v>
      </c>
      <c r="D5846" s="8"/>
      <c r="E5846" s="8"/>
      <c r="F5846" s="10"/>
      <c r="G5846" s="8">
        <v>56302</v>
      </c>
      <c r="H5846" s="8" t="s">
        <v>19478</v>
      </c>
      <c r="I5846" s="8" t="s">
        <v>1704</v>
      </c>
      <c r="J5846" s="8">
        <v>57170</v>
      </c>
      <c r="K5846" s="8" t="s">
        <v>33804</v>
      </c>
    </row>
    <row r="5847" spans="1:11" x14ac:dyDescent="0.2">
      <c r="A5847" s="8">
        <f>MAX($A$2:$A5846)+1</f>
        <v>4911</v>
      </c>
      <c r="B5847" s="8"/>
      <c r="C5847" s="9" t="str">
        <f t="shared" si="92"/>
        <v>Elk River Wind</v>
      </c>
      <c r="D5847" s="8"/>
      <c r="E5847" s="8"/>
      <c r="F5847" s="10"/>
      <c r="G5847" s="8">
        <v>56303</v>
      </c>
      <c r="H5847" s="8" t="s">
        <v>19479</v>
      </c>
      <c r="I5847" s="8" t="s">
        <v>678</v>
      </c>
      <c r="J5847" s="8">
        <v>15399</v>
      </c>
      <c r="K5847" s="8" t="s">
        <v>33804</v>
      </c>
    </row>
    <row r="5848" spans="1:11" x14ac:dyDescent="0.2">
      <c r="A5848" s="8">
        <f>MAX($A$2:$A5847)+1</f>
        <v>4912</v>
      </c>
      <c r="B5848" s="8"/>
      <c r="C5848" s="9" t="str">
        <f t="shared" si="92"/>
        <v>San Juan Mesa Wind Project LLC</v>
      </c>
      <c r="D5848" s="8"/>
      <c r="E5848" s="8"/>
      <c r="F5848" s="10"/>
      <c r="G5848" s="8">
        <v>56304</v>
      </c>
      <c r="H5848" s="8" t="s">
        <v>19480</v>
      </c>
      <c r="I5848" s="8" t="s">
        <v>2786</v>
      </c>
      <c r="J5848" s="8">
        <v>59883</v>
      </c>
      <c r="K5848" s="8" t="s">
        <v>33804</v>
      </c>
    </row>
    <row r="5849" spans="1:11" x14ac:dyDescent="0.2">
      <c r="A5849" s="8">
        <f>A997</f>
        <v>667</v>
      </c>
      <c r="B5849" s="8"/>
      <c r="C5849" s="9" t="str">
        <f t="shared" ref="C5849:C5912" si="93">IF(H5849="",F5849,H5849)</f>
        <v>Adams Wind Farm</v>
      </c>
      <c r="D5849" s="8"/>
      <c r="E5849" s="8"/>
      <c r="F5849" s="10"/>
      <c r="G5849" s="8">
        <v>56307</v>
      </c>
      <c r="H5849" s="8" t="s">
        <v>19481</v>
      </c>
      <c r="I5849" s="8" t="s">
        <v>1958</v>
      </c>
      <c r="J5849" s="8">
        <v>6985</v>
      </c>
      <c r="K5849" s="8" t="s">
        <v>33804</v>
      </c>
    </row>
    <row r="5850" spans="1:11" x14ac:dyDescent="0.2">
      <c r="A5850" s="8">
        <f>MAX($A$2:$A5849)+1</f>
        <v>4913</v>
      </c>
      <c r="B5850" s="8"/>
      <c r="C5850" s="9" t="str">
        <f t="shared" si="93"/>
        <v>Fossil Gulch</v>
      </c>
      <c r="D5850" s="8"/>
      <c r="E5850" s="8"/>
      <c r="F5850" s="10"/>
      <c r="G5850" s="8">
        <v>56308</v>
      </c>
      <c r="H5850" s="8" t="s">
        <v>19482</v>
      </c>
      <c r="I5850" s="8" t="s">
        <v>1412</v>
      </c>
      <c r="J5850" s="8">
        <v>54845</v>
      </c>
      <c r="K5850" s="8" t="s">
        <v>33804</v>
      </c>
    </row>
    <row r="5851" spans="1:11" x14ac:dyDescent="0.2">
      <c r="A5851" s="8">
        <f>MAX($A$2:$A5850)+1</f>
        <v>4914</v>
      </c>
      <c r="B5851" s="8"/>
      <c r="C5851" s="9" t="str">
        <f t="shared" si="93"/>
        <v>Trigen St. Louis</v>
      </c>
      <c r="D5851" s="8"/>
      <c r="E5851" s="8"/>
      <c r="F5851" s="10"/>
      <c r="G5851" s="8">
        <v>56309</v>
      </c>
      <c r="H5851" s="8" t="s">
        <v>19483</v>
      </c>
      <c r="I5851" s="8" t="s">
        <v>3619</v>
      </c>
      <c r="J5851" s="8">
        <v>50130</v>
      </c>
      <c r="K5851" s="8" t="s">
        <v>33804</v>
      </c>
    </row>
    <row r="5852" spans="1:11" x14ac:dyDescent="0.2">
      <c r="A5852" s="8">
        <f>MAX($A$2:$A5851)+1</f>
        <v>4915</v>
      </c>
      <c r="B5852" s="8"/>
      <c r="C5852" s="9" t="str">
        <f t="shared" si="93"/>
        <v>Sweetwater Wind 3 LLC</v>
      </c>
      <c r="D5852" s="8"/>
      <c r="E5852" s="8"/>
      <c r="F5852" s="10"/>
      <c r="G5852" s="8">
        <v>56311</v>
      </c>
      <c r="H5852" s="8" t="s">
        <v>19484</v>
      </c>
      <c r="I5852" s="8" t="s">
        <v>2370</v>
      </c>
      <c r="J5852" s="8">
        <v>50123</v>
      </c>
      <c r="K5852" s="8" t="s">
        <v>33804</v>
      </c>
    </row>
    <row r="5853" spans="1:11" x14ac:dyDescent="0.2">
      <c r="A5853" s="8">
        <f>MAX($A$2:$A5852)+1</f>
        <v>4916</v>
      </c>
      <c r="B5853" s="8"/>
      <c r="C5853" s="9" t="str">
        <f t="shared" si="93"/>
        <v>Shute Creek Facility</v>
      </c>
      <c r="D5853" s="8"/>
      <c r="E5853" s="8"/>
      <c r="F5853" s="10"/>
      <c r="G5853" s="8">
        <v>56312</v>
      </c>
      <c r="H5853" s="8" t="s">
        <v>19485</v>
      </c>
      <c r="I5853" s="8" t="s">
        <v>1811</v>
      </c>
      <c r="J5853" s="8">
        <v>6529</v>
      </c>
      <c r="K5853" s="8" t="s">
        <v>33804</v>
      </c>
    </row>
    <row r="5854" spans="1:11" x14ac:dyDescent="0.2">
      <c r="A5854" s="8">
        <f>MAX($A$2:$A5853)+1</f>
        <v>4917</v>
      </c>
      <c r="B5854" s="8"/>
      <c r="C5854" s="9" t="str">
        <f t="shared" si="93"/>
        <v>Coleman Falls</v>
      </c>
      <c r="D5854" s="8"/>
      <c r="E5854" s="8"/>
      <c r="F5854" s="10"/>
      <c r="G5854" s="8">
        <v>56313</v>
      </c>
      <c r="H5854" s="8" t="s">
        <v>19486</v>
      </c>
      <c r="I5854" s="8" t="s">
        <v>2127</v>
      </c>
      <c r="J5854" s="8">
        <v>50134</v>
      </c>
      <c r="K5854" s="8" t="s">
        <v>33804</v>
      </c>
    </row>
    <row r="5855" spans="1:11" x14ac:dyDescent="0.2">
      <c r="A5855" s="8">
        <f>MAX($A$2:$A5854)+1</f>
        <v>4918</v>
      </c>
      <c r="B5855" s="8"/>
      <c r="C5855" s="9" t="str">
        <f t="shared" si="93"/>
        <v>Holcomb Rock</v>
      </c>
      <c r="D5855" s="8"/>
      <c r="E5855" s="8"/>
      <c r="F5855" s="10"/>
      <c r="G5855" s="8">
        <v>56314</v>
      </c>
      <c r="H5855" s="8" t="s">
        <v>19487</v>
      </c>
      <c r="I5855" s="8" t="s">
        <v>2127</v>
      </c>
      <c r="J5855" s="8">
        <v>50134</v>
      </c>
      <c r="K5855" s="8" t="s">
        <v>33804</v>
      </c>
    </row>
    <row r="5856" spans="1:11" x14ac:dyDescent="0.2">
      <c r="A5856" s="8">
        <f>MAX($A$2:$A5855)+1</f>
        <v>4919</v>
      </c>
      <c r="B5856" s="8"/>
      <c r="C5856" s="9" t="str">
        <f t="shared" si="93"/>
        <v>Raft River Geothermal Power Plant</v>
      </c>
      <c r="D5856" s="8"/>
      <c r="E5856" s="8"/>
      <c r="F5856" s="10"/>
      <c r="G5856" s="8">
        <v>56317</v>
      </c>
      <c r="H5856" s="8" t="s">
        <v>19488</v>
      </c>
      <c r="I5856" s="8" t="s">
        <v>3713</v>
      </c>
      <c r="J5856" s="8">
        <v>50147</v>
      </c>
      <c r="K5856" s="8" t="s">
        <v>33804</v>
      </c>
    </row>
    <row r="5857" spans="1:11" x14ac:dyDescent="0.2">
      <c r="A5857" s="8">
        <f>MAX($A$2:$A5856)+1</f>
        <v>4920</v>
      </c>
      <c r="B5857" s="8"/>
      <c r="C5857" s="9" t="str">
        <f t="shared" si="93"/>
        <v>Fauquier Landfill Gas</v>
      </c>
      <c r="D5857" s="8"/>
      <c r="E5857" s="8"/>
      <c r="F5857" s="10"/>
      <c r="G5857" s="8">
        <v>56318</v>
      </c>
      <c r="H5857" s="8" t="s">
        <v>19489</v>
      </c>
      <c r="I5857" s="8" t="s">
        <v>1828</v>
      </c>
      <c r="J5857" s="8">
        <v>50152</v>
      </c>
      <c r="K5857" s="8" t="s">
        <v>33804</v>
      </c>
    </row>
    <row r="5858" spans="1:11" x14ac:dyDescent="0.2">
      <c r="A5858" s="8">
        <f>MAX($A$2:$A5857)+1</f>
        <v>4921</v>
      </c>
      <c r="B5858" s="8"/>
      <c r="C5858" s="9" t="str">
        <f t="shared" si="93"/>
        <v>Spring Canyon</v>
      </c>
      <c r="D5858" s="8"/>
      <c r="E5858" s="8"/>
      <c r="F5858" s="10"/>
      <c r="G5858" s="8">
        <v>56320</v>
      </c>
      <c r="H5858" s="8" t="s">
        <v>19490</v>
      </c>
      <c r="I5858" s="8" t="s">
        <v>2238</v>
      </c>
      <c r="J5858" s="8">
        <v>49893</v>
      </c>
      <c r="K5858" s="8" t="s">
        <v>33804</v>
      </c>
    </row>
    <row r="5859" spans="1:11" x14ac:dyDescent="0.2">
      <c r="A5859" s="8">
        <f>MAX($A$2:$A5858)+1</f>
        <v>4922</v>
      </c>
      <c r="B5859" s="8"/>
      <c r="C5859" s="9" t="str">
        <f t="shared" si="93"/>
        <v>Richard Burdette Geothermal</v>
      </c>
      <c r="D5859" s="8"/>
      <c r="E5859" s="8"/>
      <c r="F5859" s="10"/>
      <c r="G5859" s="8">
        <v>56321</v>
      </c>
      <c r="H5859" s="8" t="s">
        <v>19491</v>
      </c>
      <c r="I5859" s="8" t="s">
        <v>2864</v>
      </c>
      <c r="J5859" s="8">
        <v>34691</v>
      </c>
      <c r="K5859" s="8" t="s">
        <v>33804</v>
      </c>
    </row>
    <row r="5860" spans="1:11" x14ac:dyDescent="0.2">
      <c r="A5860" s="8">
        <f>MAX($A$2:$A5859)+1</f>
        <v>4923</v>
      </c>
      <c r="B5860" s="8"/>
      <c r="C5860" s="9" t="str">
        <f t="shared" si="93"/>
        <v>Modern Innovative Energy LLC</v>
      </c>
      <c r="D5860" s="8"/>
      <c r="E5860" s="8"/>
      <c r="F5860" s="10"/>
      <c r="G5860" s="8">
        <v>56323</v>
      </c>
      <c r="H5860" s="8" t="s">
        <v>19492</v>
      </c>
      <c r="I5860" s="8" t="s">
        <v>2211</v>
      </c>
      <c r="J5860" s="8">
        <v>50158</v>
      </c>
      <c r="K5860" s="8" t="s">
        <v>33804</v>
      </c>
    </row>
    <row r="5861" spans="1:11" x14ac:dyDescent="0.2">
      <c r="A5861" s="8">
        <f>MAX($A$2:$A5860)+1</f>
        <v>4924</v>
      </c>
      <c r="B5861" s="8"/>
      <c r="C5861" s="9" t="str">
        <f t="shared" si="93"/>
        <v>Colonie LFGTE Facility</v>
      </c>
      <c r="D5861" s="8"/>
      <c r="E5861" s="8"/>
      <c r="F5861" s="10"/>
      <c r="G5861" s="8">
        <v>56324</v>
      </c>
      <c r="H5861" s="8" t="s">
        <v>19493</v>
      </c>
      <c r="I5861" s="8" t="s">
        <v>2211</v>
      </c>
      <c r="J5861" s="8">
        <v>50158</v>
      </c>
      <c r="K5861" s="8" t="s">
        <v>33804</v>
      </c>
    </row>
    <row r="5862" spans="1:11" x14ac:dyDescent="0.2">
      <c r="A5862" s="8">
        <f>MAX($A$2:$A5861)+1</f>
        <v>4925</v>
      </c>
      <c r="B5862" s="8"/>
      <c r="C5862" s="9" t="str">
        <f t="shared" si="93"/>
        <v>Delta Power</v>
      </c>
      <c r="D5862" s="8"/>
      <c r="E5862" s="8"/>
      <c r="F5862" s="10"/>
      <c r="G5862" s="8">
        <v>56325</v>
      </c>
      <c r="H5862" s="8" t="s">
        <v>19494</v>
      </c>
      <c r="I5862" s="8" t="s">
        <v>2014</v>
      </c>
      <c r="J5862" s="8">
        <v>7353</v>
      </c>
      <c r="K5862" s="8" t="s">
        <v>33804</v>
      </c>
    </row>
    <row r="5863" spans="1:11" x14ac:dyDescent="0.2">
      <c r="A5863" s="8">
        <f>MAX($A$2:$A5862)+1</f>
        <v>4926</v>
      </c>
      <c r="B5863" s="8"/>
      <c r="C5863" s="9" t="str">
        <f t="shared" si="93"/>
        <v>Pendleton County LFGTE</v>
      </c>
      <c r="D5863" s="8"/>
      <c r="E5863" s="8"/>
      <c r="F5863" s="10"/>
      <c r="G5863" s="8">
        <v>56327</v>
      </c>
      <c r="H5863" s="8" t="s">
        <v>19495</v>
      </c>
      <c r="I5863" s="8" t="s">
        <v>1685</v>
      </c>
      <c r="J5863" s="8">
        <v>5580</v>
      </c>
      <c r="K5863" s="8" t="s">
        <v>33804</v>
      </c>
    </row>
    <row r="5864" spans="1:11" x14ac:dyDescent="0.2">
      <c r="A5864" s="8">
        <f>MAX($A$2:$A5863)+1</f>
        <v>4927</v>
      </c>
      <c r="B5864" s="8"/>
      <c r="C5864" s="9" t="str">
        <f t="shared" si="93"/>
        <v>Campbell Industrial Park</v>
      </c>
      <c r="D5864" s="8"/>
      <c r="E5864" s="8"/>
      <c r="F5864" s="10"/>
      <c r="G5864" s="8">
        <v>56329</v>
      </c>
      <c r="H5864" s="8" t="s">
        <v>19496</v>
      </c>
      <c r="I5864" s="8" t="s">
        <v>179</v>
      </c>
      <c r="J5864" s="8">
        <v>19547</v>
      </c>
      <c r="K5864" s="8" t="s">
        <v>33804</v>
      </c>
    </row>
    <row r="5865" spans="1:11" x14ac:dyDescent="0.2">
      <c r="A5865" s="8">
        <f>MAX($A$2:$A5864)+1</f>
        <v>4928</v>
      </c>
      <c r="B5865" s="8"/>
      <c r="C5865" s="9" t="str">
        <f t="shared" si="93"/>
        <v>Gauley River Power Partners</v>
      </c>
      <c r="D5865" s="8"/>
      <c r="E5865" s="8"/>
      <c r="F5865" s="10"/>
      <c r="G5865" s="8">
        <v>56333</v>
      </c>
      <c r="H5865" s="8" t="s">
        <v>19497</v>
      </c>
      <c r="I5865" s="8" t="s">
        <v>1963</v>
      </c>
      <c r="J5865" s="8">
        <v>54686</v>
      </c>
      <c r="K5865" s="8" t="s">
        <v>33804</v>
      </c>
    </row>
    <row r="5866" spans="1:11" x14ac:dyDescent="0.2">
      <c r="A5866" s="8">
        <f>MAX($A$2:$A5865)+1</f>
        <v>4929</v>
      </c>
      <c r="B5866" s="8"/>
      <c r="C5866" s="9" t="str">
        <f t="shared" si="93"/>
        <v>Blue Canyon Windpower II</v>
      </c>
      <c r="D5866" s="8"/>
      <c r="E5866" s="8"/>
      <c r="F5866" s="10"/>
      <c r="G5866" s="8">
        <v>56335</v>
      </c>
      <c r="H5866" s="8" t="s">
        <v>19498</v>
      </c>
      <c r="I5866" s="8" t="s">
        <v>769</v>
      </c>
      <c r="J5866" s="8">
        <v>54707</v>
      </c>
      <c r="K5866" s="8" t="s">
        <v>33804</v>
      </c>
    </row>
    <row r="5867" spans="1:11" x14ac:dyDescent="0.2">
      <c r="A5867" s="8">
        <f>MAX($A$2:$A5866)+1</f>
        <v>4930</v>
      </c>
      <c r="B5867" s="8"/>
      <c r="C5867" s="9" t="str">
        <f t="shared" si="93"/>
        <v>Aragonne Wind LLC</v>
      </c>
      <c r="D5867" s="8"/>
      <c r="E5867" s="8"/>
      <c r="F5867" s="10"/>
      <c r="G5867" s="8">
        <v>56336</v>
      </c>
      <c r="H5867" s="8" t="s">
        <v>19499</v>
      </c>
      <c r="I5867" s="8" t="s">
        <v>2370</v>
      </c>
      <c r="J5867" s="8">
        <v>50123</v>
      </c>
      <c r="K5867" s="8" t="s">
        <v>33804</v>
      </c>
    </row>
    <row r="5868" spans="1:11" x14ac:dyDescent="0.2">
      <c r="A5868" s="8">
        <f>MAX($A$2:$A5867)+1</f>
        <v>4931</v>
      </c>
      <c r="B5868" s="8"/>
      <c r="C5868" s="9" t="str">
        <f t="shared" si="93"/>
        <v>Sweetwater Wind 4 LLC</v>
      </c>
      <c r="D5868" s="8"/>
      <c r="E5868" s="8"/>
      <c r="F5868" s="10"/>
      <c r="G5868" s="8">
        <v>56337</v>
      </c>
      <c r="H5868" s="8" t="s">
        <v>19500</v>
      </c>
      <c r="I5868" s="8" t="s">
        <v>2370</v>
      </c>
      <c r="J5868" s="8">
        <v>50123</v>
      </c>
      <c r="K5868" s="8" t="s">
        <v>33804</v>
      </c>
    </row>
    <row r="5869" spans="1:11" x14ac:dyDescent="0.2">
      <c r="A5869" s="8">
        <f>MAX($A$2:$A5868)+1</f>
        <v>4932</v>
      </c>
      <c r="B5869" s="8"/>
      <c r="C5869" s="9" t="str">
        <f t="shared" si="93"/>
        <v>High Trail Wind Farm LLC</v>
      </c>
      <c r="D5869" s="8"/>
      <c r="E5869" s="8"/>
      <c r="F5869" s="10"/>
      <c r="G5869" s="8">
        <v>56338</v>
      </c>
      <c r="H5869" s="8" t="s">
        <v>2114</v>
      </c>
      <c r="I5869" s="8" t="s">
        <v>2114</v>
      </c>
      <c r="J5869" s="8">
        <v>54709</v>
      </c>
      <c r="K5869" s="8" t="s">
        <v>33804</v>
      </c>
    </row>
    <row r="5870" spans="1:11" x14ac:dyDescent="0.2">
      <c r="A5870" s="8">
        <f>MAX($A$2:$A5869)+1</f>
        <v>4933</v>
      </c>
      <c r="B5870" s="8"/>
      <c r="C5870" s="9" t="str">
        <f t="shared" si="93"/>
        <v>Albemarle Hospital Unit</v>
      </c>
      <c r="D5870" s="8"/>
      <c r="E5870" s="8"/>
      <c r="F5870" s="10"/>
      <c r="G5870" s="8">
        <v>56339</v>
      </c>
      <c r="H5870" s="8" t="s">
        <v>19501</v>
      </c>
      <c r="I5870" s="8" t="s">
        <v>2747</v>
      </c>
      <c r="J5870" s="8">
        <v>13630</v>
      </c>
      <c r="K5870" s="8" t="s">
        <v>33804</v>
      </c>
    </row>
    <row r="5871" spans="1:11" x14ac:dyDescent="0.2">
      <c r="A5871" s="8">
        <f>MAX($A$2:$A5870)+1</f>
        <v>4934</v>
      </c>
      <c r="B5871" s="8"/>
      <c r="C5871" s="9" t="str">
        <f t="shared" si="93"/>
        <v>Cherryville City Hall</v>
      </c>
      <c r="D5871" s="8"/>
      <c r="E5871" s="8"/>
      <c r="F5871" s="10"/>
      <c r="G5871" s="8">
        <v>56340</v>
      </c>
      <c r="H5871" s="8" t="s">
        <v>19502</v>
      </c>
      <c r="I5871" s="8" t="s">
        <v>2747</v>
      </c>
      <c r="J5871" s="8">
        <v>13630</v>
      </c>
      <c r="K5871" s="8" t="s">
        <v>33804</v>
      </c>
    </row>
    <row r="5872" spans="1:11" x14ac:dyDescent="0.2">
      <c r="A5872" s="8">
        <f>MAX($A$2:$A5871)+1</f>
        <v>4935</v>
      </c>
      <c r="B5872" s="8"/>
      <c r="C5872" s="9" t="str">
        <f t="shared" si="93"/>
        <v>Lincolnton High School</v>
      </c>
      <c r="D5872" s="8"/>
      <c r="E5872" s="8"/>
      <c r="F5872" s="10"/>
      <c r="G5872" s="8">
        <v>56341</v>
      </c>
      <c r="H5872" s="8" t="s">
        <v>19503</v>
      </c>
      <c r="I5872" s="8" t="s">
        <v>2747</v>
      </c>
      <c r="J5872" s="8">
        <v>13630</v>
      </c>
      <c r="K5872" s="8" t="s">
        <v>33804</v>
      </c>
    </row>
    <row r="5873" spans="1:11" x14ac:dyDescent="0.2">
      <c r="A5873" s="8">
        <f>MAX($A$2:$A5872)+1</f>
        <v>4936</v>
      </c>
      <c r="B5873" s="8"/>
      <c r="C5873" s="9" t="str">
        <f t="shared" si="93"/>
        <v>Maiden Community Center</v>
      </c>
      <c r="D5873" s="8"/>
      <c r="E5873" s="8"/>
      <c r="F5873" s="10"/>
      <c r="G5873" s="8">
        <v>56342</v>
      </c>
      <c r="H5873" s="8" t="s">
        <v>19504</v>
      </c>
      <c r="I5873" s="8" t="s">
        <v>2747</v>
      </c>
      <c r="J5873" s="8">
        <v>13630</v>
      </c>
      <c r="K5873" s="8" t="s">
        <v>33804</v>
      </c>
    </row>
    <row r="5874" spans="1:11" x14ac:dyDescent="0.2">
      <c r="A5874" s="8">
        <f>MAX($A$2:$A5873)+1</f>
        <v>4937</v>
      </c>
      <c r="B5874" s="8"/>
      <c r="C5874" s="9" t="str">
        <f t="shared" si="93"/>
        <v>Monroe Middle School</v>
      </c>
      <c r="D5874" s="8"/>
      <c r="E5874" s="8"/>
      <c r="F5874" s="10"/>
      <c r="G5874" s="8">
        <v>56343</v>
      </c>
      <c r="H5874" s="8" t="s">
        <v>19505</v>
      </c>
      <c r="I5874" s="8" t="s">
        <v>2747</v>
      </c>
      <c r="J5874" s="8">
        <v>13630</v>
      </c>
      <c r="K5874" s="8" t="s">
        <v>33804</v>
      </c>
    </row>
    <row r="5875" spans="1:11" x14ac:dyDescent="0.2">
      <c r="A5875" s="8">
        <f>MAX($A$2:$A5874)+1</f>
        <v>4938</v>
      </c>
      <c r="B5875" s="8"/>
      <c r="C5875" s="9" t="str">
        <f t="shared" si="93"/>
        <v>Morganton Station 5</v>
      </c>
      <c r="D5875" s="8"/>
      <c r="E5875" s="8"/>
      <c r="F5875" s="10"/>
      <c r="G5875" s="8">
        <v>56344</v>
      </c>
      <c r="H5875" s="8" t="s">
        <v>19506</v>
      </c>
      <c r="I5875" s="8" t="s">
        <v>2747</v>
      </c>
      <c r="J5875" s="8">
        <v>13630</v>
      </c>
      <c r="K5875" s="8" t="s">
        <v>33804</v>
      </c>
    </row>
    <row r="5876" spans="1:11" x14ac:dyDescent="0.2">
      <c r="A5876" s="8">
        <f>MAX($A$2:$A5875)+1</f>
        <v>4939</v>
      </c>
      <c r="B5876" s="8"/>
      <c r="C5876" s="9" t="str">
        <f t="shared" si="93"/>
        <v>Pineville Delivery 1</v>
      </c>
      <c r="D5876" s="8"/>
      <c r="E5876" s="8"/>
      <c r="F5876" s="10"/>
      <c r="G5876" s="8">
        <v>56345</v>
      </c>
      <c r="H5876" s="8" t="s">
        <v>19507</v>
      </c>
      <c r="I5876" s="8" t="s">
        <v>2747</v>
      </c>
      <c r="J5876" s="8">
        <v>13630</v>
      </c>
      <c r="K5876" s="8" t="s">
        <v>33804</v>
      </c>
    </row>
    <row r="5877" spans="1:11" x14ac:dyDescent="0.2">
      <c r="A5877" s="8">
        <f>MAX($A$2:$A5876)+1</f>
        <v>4940</v>
      </c>
      <c r="B5877" s="8"/>
      <c r="C5877" s="9" t="str">
        <f t="shared" si="93"/>
        <v>Laverne Diesel Generating Plant</v>
      </c>
      <c r="D5877" s="8"/>
      <c r="E5877" s="8"/>
      <c r="F5877" s="10"/>
      <c r="G5877" s="8">
        <v>56348</v>
      </c>
      <c r="H5877" s="8" t="s">
        <v>19508</v>
      </c>
      <c r="I5877" s="8" t="s">
        <v>3601</v>
      </c>
      <c r="J5877" s="8">
        <v>10777</v>
      </c>
      <c r="K5877" s="8" t="s">
        <v>33804</v>
      </c>
    </row>
    <row r="5878" spans="1:11" x14ac:dyDescent="0.2">
      <c r="A5878" s="8">
        <f>MAX($A$2:$A5877)+1</f>
        <v>4941</v>
      </c>
      <c r="B5878" s="8"/>
      <c r="C5878" s="9" t="str">
        <f t="shared" si="93"/>
        <v>Quail Run Energy Center</v>
      </c>
      <c r="D5878" s="8"/>
      <c r="E5878" s="8"/>
      <c r="F5878" s="10"/>
      <c r="G5878" s="8">
        <v>56349</v>
      </c>
      <c r="H5878" s="8" t="s">
        <v>19509</v>
      </c>
      <c r="I5878" s="8" t="s">
        <v>963</v>
      </c>
      <c r="J5878" s="8">
        <v>56766</v>
      </c>
      <c r="K5878" s="8" t="s">
        <v>33804</v>
      </c>
    </row>
    <row r="5879" spans="1:11" x14ac:dyDescent="0.2">
      <c r="A5879" s="8">
        <f>MAX($A$2:$A5878)+1</f>
        <v>4942</v>
      </c>
      <c r="B5879" s="8"/>
      <c r="C5879" s="9" t="str">
        <f t="shared" si="93"/>
        <v>Colorado Bend Energy Center</v>
      </c>
      <c r="D5879" s="8"/>
      <c r="E5879" s="8"/>
      <c r="F5879" s="10"/>
      <c r="G5879" s="8">
        <v>56350</v>
      </c>
      <c r="H5879" s="8" t="s">
        <v>19510</v>
      </c>
      <c r="I5879" s="8" t="s">
        <v>961</v>
      </c>
      <c r="J5879" s="8">
        <v>56765</v>
      </c>
      <c r="K5879" s="8" t="s">
        <v>33804</v>
      </c>
    </row>
    <row r="5880" spans="1:11" x14ac:dyDescent="0.2">
      <c r="A5880" s="8">
        <f>MAX($A$2:$A5879)+1</f>
        <v>4943</v>
      </c>
      <c r="B5880" s="8"/>
      <c r="C5880" s="9" t="str">
        <f t="shared" si="93"/>
        <v>Clearwater Power Plant</v>
      </c>
      <c r="D5880" s="8"/>
      <c r="E5880" s="8"/>
      <c r="F5880" s="10"/>
      <c r="G5880" s="8">
        <v>56356</v>
      </c>
      <c r="H5880" s="8" t="s">
        <v>19511</v>
      </c>
      <c r="I5880" s="8" t="s">
        <v>1285</v>
      </c>
      <c r="J5880" s="8">
        <v>16088</v>
      </c>
      <c r="K5880" s="8" t="s">
        <v>33804</v>
      </c>
    </row>
    <row r="5881" spans="1:11" x14ac:dyDescent="0.2">
      <c r="A5881" s="8">
        <f>MAX($A$2:$A5880)+1</f>
        <v>4944</v>
      </c>
      <c r="B5881" s="8"/>
      <c r="C5881" s="9" t="str">
        <f t="shared" si="93"/>
        <v>FPL Energy Burleigh County Wind</v>
      </c>
      <c r="D5881" s="8"/>
      <c r="E5881" s="8"/>
      <c r="F5881" s="10"/>
      <c r="G5881" s="8">
        <v>56357</v>
      </c>
      <c r="H5881" s="8" t="s">
        <v>19512</v>
      </c>
      <c r="I5881" s="8" t="s">
        <v>1880</v>
      </c>
      <c r="J5881" s="8">
        <v>54717</v>
      </c>
      <c r="K5881" s="8" t="s">
        <v>33804</v>
      </c>
    </row>
    <row r="5882" spans="1:11" x14ac:dyDescent="0.2">
      <c r="A5882" s="8">
        <f>MAX($A$2:$A5881)+1</f>
        <v>4945</v>
      </c>
      <c r="B5882" s="8"/>
      <c r="C5882" s="9" t="str">
        <f t="shared" si="93"/>
        <v>Klondike Windpower II</v>
      </c>
      <c r="D5882" s="8"/>
      <c r="E5882" s="8"/>
      <c r="F5882" s="10"/>
      <c r="G5882" s="8">
        <v>56359</v>
      </c>
      <c r="H5882" s="8" t="s">
        <v>19513</v>
      </c>
      <c r="I5882" s="8" t="s">
        <v>678</v>
      </c>
      <c r="J5882" s="8">
        <v>15399</v>
      </c>
      <c r="K5882" s="8" t="s">
        <v>33804</v>
      </c>
    </row>
    <row r="5883" spans="1:11" x14ac:dyDescent="0.2">
      <c r="A5883" s="8">
        <f>MAX($A$2:$A5882)+1</f>
        <v>4946</v>
      </c>
      <c r="B5883" s="8"/>
      <c r="C5883" s="9" t="str">
        <f t="shared" si="93"/>
        <v>Big Horn Wind Project</v>
      </c>
      <c r="D5883" s="8"/>
      <c r="E5883" s="8"/>
      <c r="F5883" s="10"/>
      <c r="G5883" s="8">
        <v>56361</v>
      </c>
      <c r="H5883" s="8" t="s">
        <v>19514</v>
      </c>
      <c r="I5883" s="8" t="s">
        <v>678</v>
      </c>
      <c r="J5883" s="8">
        <v>15399</v>
      </c>
      <c r="K5883" s="8" t="s">
        <v>33804</v>
      </c>
    </row>
    <row r="5884" spans="1:11" x14ac:dyDescent="0.2">
      <c r="A5884" s="8">
        <f>MAX($A$2:$A5883)+1</f>
        <v>4947</v>
      </c>
      <c r="B5884" s="8"/>
      <c r="C5884" s="9" t="str">
        <f t="shared" si="93"/>
        <v>Shiloh I Wind Project</v>
      </c>
      <c r="D5884" s="8"/>
      <c r="E5884" s="8"/>
      <c r="F5884" s="10"/>
      <c r="G5884" s="8">
        <v>56362</v>
      </c>
      <c r="H5884" s="8" t="s">
        <v>19515</v>
      </c>
      <c r="I5884" s="8" t="s">
        <v>678</v>
      </c>
      <c r="J5884" s="8">
        <v>15399</v>
      </c>
      <c r="K5884" s="8" t="s">
        <v>33804</v>
      </c>
    </row>
    <row r="5885" spans="1:11" x14ac:dyDescent="0.2">
      <c r="A5885" s="8">
        <f>MAX($A$2:$A5884)+1</f>
        <v>4948</v>
      </c>
      <c r="B5885" s="8"/>
      <c r="C5885" s="9" t="str">
        <f t="shared" si="93"/>
        <v>Danville New Design Plant</v>
      </c>
      <c r="D5885" s="8"/>
      <c r="E5885" s="8"/>
      <c r="F5885" s="10"/>
      <c r="G5885" s="8">
        <v>56363</v>
      </c>
      <c r="H5885" s="8" t="s">
        <v>19516</v>
      </c>
      <c r="I5885" s="8" t="s">
        <v>1085</v>
      </c>
      <c r="J5885" s="8">
        <v>4794</v>
      </c>
      <c r="K5885" s="8" t="s">
        <v>33804</v>
      </c>
    </row>
    <row r="5886" spans="1:11" x14ac:dyDescent="0.2">
      <c r="A5886" s="8">
        <f>MAX($A$2:$A5885)+1</f>
        <v>4949</v>
      </c>
      <c r="B5886" s="8"/>
      <c r="C5886" s="9" t="str">
        <f t="shared" si="93"/>
        <v>Danville Kentuck Road Plant</v>
      </c>
      <c r="D5886" s="8"/>
      <c r="E5886" s="8"/>
      <c r="F5886" s="10"/>
      <c r="G5886" s="8">
        <v>56364</v>
      </c>
      <c r="H5886" s="8" t="s">
        <v>19517</v>
      </c>
      <c r="I5886" s="8" t="s">
        <v>1085</v>
      </c>
      <c r="J5886" s="8">
        <v>4794</v>
      </c>
      <c r="K5886" s="8" t="s">
        <v>33804</v>
      </c>
    </row>
    <row r="5887" spans="1:11" x14ac:dyDescent="0.2">
      <c r="A5887" s="8">
        <f>MAX($A$2:$A5886)+1</f>
        <v>4950</v>
      </c>
      <c r="B5887" s="8"/>
      <c r="C5887" s="9" t="str">
        <f t="shared" si="93"/>
        <v>Danville Westover Plant</v>
      </c>
      <c r="D5887" s="8"/>
      <c r="E5887" s="8"/>
      <c r="F5887" s="10"/>
      <c r="G5887" s="8">
        <v>56365</v>
      </c>
      <c r="H5887" s="8" t="s">
        <v>19518</v>
      </c>
      <c r="I5887" s="8" t="s">
        <v>1085</v>
      </c>
      <c r="J5887" s="8">
        <v>4794</v>
      </c>
      <c r="K5887" s="8" t="s">
        <v>33804</v>
      </c>
    </row>
    <row r="5888" spans="1:11" x14ac:dyDescent="0.2">
      <c r="A5888" s="8">
        <f>MAX($A$2:$A5887)+1</f>
        <v>4951</v>
      </c>
      <c r="B5888" s="8"/>
      <c r="C5888" s="9" t="str">
        <f t="shared" si="93"/>
        <v>Electric Avenue Facility</v>
      </c>
      <c r="D5888" s="8"/>
      <c r="E5888" s="8"/>
      <c r="F5888" s="10"/>
      <c r="G5888" s="8">
        <v>56367</v>
      </c>
      <c r="H5888" s="8" t="s">
        <v>19519</v>
      </c>
      <c r="I5888" s="8" t="s">
        <v>3594</v>
      </c>
      <c r="J5888" s="8">
        <v>4619</v>
      </c>
      <c r="K5888" s="8" t="s">
        <v>33804</v>
      </c>
    </row>
    <row r="5889" spans="1:11" x14ac:dyDescent="0.2">
      <c r="A5889" s="8">
        <f>MAX($A$2:$A5888)+1</f>
        <v>4952</v>
      </c>
      <c r="B5889" s="8"/>
      <c r="C5889" s="9" t="str">
        <f t="shared" si="93"/>
        <v>Water Treatment Plant Generators</v>
      </c>
      <c r="D5889" s="8"/>
      <c r="E5889" s="8"/>
      <c r="F5889" s="10"/>
      <c r="G5889" s="8">
        <v>56368</v>
      </c>
      <c r="H5889" s="8" t="s">
        <v>19520</v>
      </c>
      <c r="I5889" s="8" t="s">
        <v>1202</v>
      </c>
      <c r="J5889" s="8">
        <v>11560</v>
      </c>
      <c r="K5889" s="8" t="s">
        <v>33804</v>
      </c>
    </row>
    <row r="5890" spans="1:11" x14ac:dyDescent="0.2">
      <c r="A5890" s="8">
        <f>MAX($A$2:$A5889)+1</f>
        <v>4953</v>
      </c>
      <c r="B5890" s="8"/>
      <c r="C5890" s="9" t="str">
        <f t="shared" si="93"/>
        <v>Casselman Wind Power Project</v>
      </c>
      <c r="D5890" s="8"/>
      <c r="E5890" s="8"/>
      <c r="F5890" s="10"/>
      <c r="G5890" s="8">
        <v>56369</v>
      </c>
      <c r="H5890" s="8" t="s">
        <v>19521</v>
      </c>
      <c r="I5890" s="8" t="s">
        <v>678</v>
      </c>
      <c r="J5890" s="8">
        <v>15399</v>
      </c>
      <c r="K5890" s="8" t="s">
        <v>33804</v>
      </c>
    </row>
    <row r="5891" spans="1:11" x14ac:dyDescent="0.2">
      <c r="A5891" s="8">
        <f>MAX($A$2:$A5890)+1</f>
        <v>4954</v>
      </c>
      <c r="B5891" s="8"/>
      <c r="C5891" s="9" t="str">
        <f t="shared" si="93"/>
        <v>Cedar Creek Wind</v>
      </c>
      <c r="D5891" s="8"/>
      <c r="E5891" s="8"/>
      <c r="F5891" s="10"/>
      <c r="G5891" s="8">
        <v>56371</v>
      </c>
      <c r="H5891" s="8" t="s">
        <v>19522</v>
      </c>
      <c r="I5891" s="8" t="s">
        <v>2370</v>
      </c>
      <c r="J5891" s="8">
        <v>50123</v>
      </c>
      <c r="K5891" s="8" t="s">
        <v>33804</v>
      </c>
    </row>
    <row r="5892" spans="1:11" x14ac:dyDescent="0.2">
      <c r="A5892" s="8">
        <f>MAX($A$2:$A5891)+1</f>
        <v>4955</v>
      </c>
      <c r="B5892" s="8"/>
      <c r="C5892" s="9" t="str">
        <f t="shared" si="93"/>
        <v>Sweetwater Wind 5</v>
      </c>
      <c r="D5892" s="8"/>
      <c r="E5892" s="8"/>
      <c r="F5892" s="10"/>
      <c r="G5892" s="8">
        <v>56372</v>
      </c>
      <c r="H5892" s="8" t="s">
        <v>19523</v>
      </c>
      <c r="I5892" s="8" t="s">
        <v>2370</v>
      </c>
      <c r="J5892" s="8">
        <v>50123</v>
      </c>
      <c r="K5892" s="8" t="s">
        <v>33804</v>
      </c>
    </row>
    <row r="5893" spans="1:11" x14ac:dyDescent="0.2">
      <c r="A5893" s="8">
        <f>MAX($A$2:$A5892)+1</f>
        <v>4956</v>
      </c>
      <c r="B5893" s="8"/>
      <c r="C5893" s="9" t="str">
        <f t="shared" si="93"/>
        <v>Robert Mueller Energy Center</v>
      </c>
      <c r="D5893" s="8"/>
      <c r="E5893" s="8"/>
      <c r="F5893" s="10"/>
      <c r="G5893" s="8">
        <v>56374</v>
      </c>
      <c r="H5893" s="8" t="s">
        <v>19524</v>
      </c>
      <c r="I5893" s="8" t="s">
        <v>673</v>
      </c>
      <c r="J5893" s="8">
        <v>1015</v>
      </c>
      <c r="K5893" s="8" t="s">
        <v>33804</v>
      </c>
    </row>
    <row r="5894" spans="1:11" x14ac:dyDescent="0.2">
      <c r="A5894" s="8">
        <f>MAX($A$2:$A5893)+1</f>
        <v>4957</v>
      </c>
      <c r="B5894" s="8"/>
      <c r="C5894" s="9" t="str">
        <f t="shared" si="93"/>
        <v>Pike County Wind Power</v>
      </c>
      <c r="D5894" s="8"/>
      <c r="E5894" s="8"/>
      <c r="F5894" s="10"/>
      <c r="G5894" s="8">
        <v>56376</v>
      </c>
      <c r="H5894" s="8" t="s">
        <v>19525</v>
      </c>
      <c r="I5894" s="8" t="s">
        <v>2178</v>
      </c>
      <c r="J5894" s="8">
        <v>9209</v>
      </c>
      <c r="K5894" s="8" t="s">
        <v>33804</v>
      </c>
    </row>
    <row r="5895" spans="1:11" x14ac:dyDescent="0.2">
      <c r="A5895" s="8">
        <f>MAX($A$2:$A5894)+1</f>
        <v>4958</v>
      </c>
      <c r="B5895" s="8"/>
      <c r="C5895" s="9" t="str">
        <f t="shared" si="93"/>
        <v>Judith Gap Wind Energy Center</v>
      </c>
      <c r="D5895" s="8"/>
      <c r="E5895" s="8"/>
      <c r="F5895" s="10"/>
      <c r="G5895" s="8">
        <v>56377</v>
      </c>
      <c r="H5895" s="8" t="s">
        <v>19526</v>
      </c>
      <c r="I5895" s="8" t="s">
        <v>2238</v>
      </c>
      <c r="J5895" s="8">
        <v>49893</v>
      </c>
      <c r="K5895" s="8" t="s">
        <v>33804</v>
      </c>
    </row>
    <row r="5896" spans="1:11" x14ac:dyDescent="0.2">
      <c r="A5896" s="8">
        <f>MAX($A$2:$A5895)+1</f>
        <v>4959</v>
      </c>
      <c r="B5896" s="8"/>
      <c r="C5896" s="9" t="str">
        <f t="shared" si="93"/>
        <v>Pakini Nui Wind Farm</v>
      </c>
      <c r="D5896" s="8"/>
      <c r="E5896" s="8"/>
      <c r="F5896" s="10"/>
      <c r="G5896" s="8">
        <v>56378</v>
      </c>
      <c r="H5896" s="8" t="s">
        <v>19527</v>
      </c>
      <c r="I5896" s="8" t="s">
        <v>630</v>
      </c>
      <c r="J5896" s="8">
        <v>794</v>
      </c>
      <c r="K5896" s="8" t="s">
        <v>33804</v>
      </c>
    </row>
    <row r="5897" spans="1:11" x14ac:dyDescent="0.2">
      <c r="A5897" s="8">
        <f>MAX($A$2:$A5896)+1</f>
        <v>4960</v>
      </c>
      <c r="B5897" s="8"/>
      <c r="C5897" s="9" t="str">
        <f t="shared" si="93"/>
        <v>Centennial Wind Farm</v>
      </c>
      <c r="D5897" s="8"/>
      <c r="E5897" s="8"/>
      <c r="F5897" s="10"/>
      <c r="G5897" s="8">
        <v>56380</v>
      </c>
      <c r="H5897" s="8" t="s">
        <v>19528</v>
      </c>
      <c r="I5897" s="8" t="s">
        <v>314</v>
      </c>
      <c r="J5897" s="8">
        <v>14063</v>
      </c>
      <c r="K5897" s="8" t="s">
        <v>33804</v>
      </c>
    </row>
    <row r="5898" spans="1:11" x14ac:dyDescent="0.2">
      <c r="A5898" s="8">
        <f>MAX($A$2:$A5897)+1</f>
        <v>4961</v>
      </c>
      <c r="B5898" s="8"/>
      <c r="C5898" s="9" t="str">
        <f t="shared" si="93"/>
        <v>Northern Iowa Windpower II</v>
      </c>
      <c r="D5898" s="8"/>
      <c r="E5898" s="8"/>
      <c r="F5898" s="10"/>
      <c r="G5898" s="8">
        <v>56383</v>
      </c>
      <c r="H5898" s="8" t="s">
        <v>19529</v>
      </c>
      <c r="I5898" s="8" t="s">
        <v>678</v>
      </c>
      <c r="J5898" s="8">
        <v>15399</v>
      </c>
      <c r="K5898" s="8" t="s">
        <v>33804</v>
      </c>
    </row>
    <row r="5899" spans="1:11" x14ac:dyDescent="0.2">
      <c r="A5899" s="8">
        <f>MAX($A$2:$A5898)+1</f>
        <v>4962</v>
      </c>
      <c r="B5899" s="8"/>
      <c r="C5899" s="9" t="str">
        <f t="shared" si="93"/>
        <v>FPL Energy Oliver Wind I LLC</v>
      </c>
      <c r="D5899" s="8"/>
      <c r="E5899" s="8"/>
      <c r="F5899" s="10"/>
      <c r="G5899" s="8">
        <v>56392</v>
      </c>
      <c r="H5899" s="8" t="s">
        <v>19530</v>
      </c>
      <c r="I5899" s="8" t="s">
        <v>1900</v>
      </c>
      <c r="J5899" s="8">
        <v>55696</v>
      </c>
      <c r="K5899" s="8" t="s">
        <v>33804</v>
      </c>
    </row>
    <row r="5900" spans="1:11" x14ac:dyDescent="0.2">
      <c r="A5900" s="8">
        <f>MAX($A$2:$A5899)+1</f>
        <v>4963</v>
      </c>
      <c r="B5900" s="8"/>
      <c r="C5900" s="9" t="str">
        <f t="shared" si="93"/>
        <v>Forest Creek Wind Farm LLC</v>
      </c>
      <c r="D5900" s="8"/>
      <c r="E5900" s="8"/>
      <c r="F5900" s="10"/>
      <c r="G5900" s="8">
        <v>56394</v>
      </c>
      <c r="H5900" s="8" t="s">
        <v>19531</v>
      </c>
      <c r="I5900" s="8" t="s">
        <v>1674</v>
      </c>
      <c r="J5900" s="8">
        <v>56215</v>
      </c>
      <c r="K5900" s="8" t="s">
        <v>33804</v>
      </c>
    </row>
    <row r="5901" spans="1:11" x14ac:dyDescent="0.2">
      <c r="A5901" s="8">
        <f>MAX($A$2:$A5900)+1</f>
        <v>4964</v>
      </c>
      <c r="B5901" s="8"/>
      <c r="C5901" s="9" t="str">
        <f t="shared" si="93"/>
        <v>Mesquite Wind Power LLC</v>
      </c>
      <c r="D5901" s="8"/>
      <c r="E5901" s="8"/>
      <c r="F5901" s="10"/>
      <c r="G5901" s="8">
        <v>56395</v>
      </c>
      <c r="H5901" s="8" t="s">
        <v>19532</v>
      </c>
      <c r="I5901" s="8" t="s">
        <v>2526</v>
      </c>
      <c r="J5901" s="8">
        <v>54759</v>
      </c>
      <c r="K5901" s="8" t="s">
        <v>33804</v>
      </c>
    </row>
    <row r="5902" spans="1:11" x14ac:dyDescent="0.2">
      <c r="A5902" s="8">
        <f>MAX($A$2:$A5901)+1</f>
        <v>4965</v>
      </c>
      <c r="B5902" s="8"/>
      <c r="C5902" s="9" t="str">
        <f t="shared" si="93"/>
        <v>Hunlock Unit 4</v>
      </c>
      <c r="D5902" s="8"/>
      <c r="E5902" s="8"/>
      <c r="F5902" s="10"/>
      <c r="G5902" s="8">
        <v>56397</v>
      </c>
      <c r="H5902" s="8" t="s">
        <v>19533</v>
      </c>
      <c r="I5902" s="8" t="s">
        <v>569</v>
      </c>
      <c r="J5902" s="8">
        <v>23279</v>
      </c>
      <c r="K5902" s="8" t="s">
        <v>33804</v>
      </c>
    </row>
    <row r="5903" spans="1:11" x14ac:dyDescent="0.2">
      <c r="A5903" s="8">
        <f>MAX($A$2:$A5902)+1</f>
        <v>4966</v>
      </c>
      <c r="B5903" s="8"/>
      <c r="C5903" s="9" t="str">
        <f t="shared" si="93"/>
        <v>Lempster Wind LLC</v>
      </c>
      <c r="D5903" s="8"/>
      <c r="E5903" s="8"/>
      <c r="F5903" s="10"/>
      <c r="G5903" s="8">
        <v>56399</v>
      </c>
      <c r="H5903" s="8" t="s">
        <v>19534</v>
      </c>
      <c r="I5903" s="8" t="s">
        <v>678</v>
      </c>
      <c r="J5903" s="8">
        <v>15399</v>
      </c>
      <c r="K5903" s="8" t="s">
        <v>33804</v>
      </c>
    </row>
    <row r="5904" spans="1:11" x14ac:dyDescent="0.2">
      <c r="A5904" s="8">
        <f>MAX($A$2:$A5903)+1</f>
        <v>4967</v>
      </c>
      <c r="B5904" s="8"/>
      <c r="C5904" s="9" t="str">
        <f t="shared" si="93"/>
        <v>Treasure Coast Energy Center</v>
      </c>
      <c r="D5904" s="8"/>
      <c r="E5904" s="8"/>
      <c r="F5904" s="10"/>
      <c r="G5904" s="8">
        <v>56400</v>
      </c>
      <c r="H5904" s="8" t="s">
        <v>19535</v>
      </c>
      <c r="I5904" s="8" t="s">
        <v>1863</v>
      </c>
      <c r="J5904" s="8">
        <v>6616</v>
      </c>
      <c r="K5904" s="8" t="s">
        <v>33804</v>
      </c>
    </row>
    <row r="5905" spans="1:11" x14ac:dyDescent="0.2">
      <c r="A5905" s="8">
        <f>MAX($A$2:$A5904)+1</f>
        <v>4968</v>
      </c>
      <c r="B5905" s="8"/>
      <c r="C5905" s="9" t="str">
        <f t="shared" si="93"/>
        <v>Noble Hill Landfill</v>
      </c>
      <c r="D5905" s="8"/>
      <c r="E5905" s="8"/>
      <c r="F5905" s="10"/>
      <c r="G5905" s="8">
        <v>56404</v>
      </c>
      <c r="H5905" s="8" t="s">
        <v>19536</v>
      </c>
      <c r="I5905" s="8" t="s">
        <v>1381</v>
      </c>
      <c r="J5905" s="8">
        <v>17833</v>
      </c>
      <c r="K5905" s="8" t="s">
        <v>33804</v>
      </c>
    </row>
    <row r="5906" spans="1:11" x14ac:dyDescent="0.2">
      <c r="A5906" s="8">
        <f>MAX($A$2:$A5905)+1</f>
        <v>4969</v>
      </c>
      <c r="B5906" s="8"/>
      <c r="C5906" s="9" t="str">
        <f t="shared" si="93"/>
        <v>Nevada Solar One</v>
      </c>
      <c r="D5906" s="8"/>
      <c r="E5906" s="8"/>
      <c r="F5906" s="10"/>
      <c r="G5906" s="8">
        <v>56405</v>
      </c>
      <c r="H5906" s="8" t="s">
        <v>19537</v>
      </c>
      <c r="I5906" s="8" t="s">
        <v>505</v>
      </c>
      <c r="J5906" s="8">
        <v>55744</v>
      </c>
      <c r="K5906" s="8" t="s">
        <v>33804</v>
      </c>
    </row>
    <row r="5907" spans="1:11" x14ac:dyDescent="0.2">
      <c r="A5907" s="8">
        <f>MAX($A$2:$A5906)+1</f>
        <v>4970</v>
      </c>
      <c r="B5907" s="8"/>
      <c r="C5907" s="9" t="str">
        <f t="shared" si="93"/>
        <v>Sierra Pacific Burlington Facility</v>
      </c>
      <c r="D5907" s="8"/>
      <c r="E5907" s="8"/>
      <c r="F5907" s="10"/>
      <c r="G5907" s="8">
        <v>56406</v>
      </c>
      <c r="H5907" s="8" t="s">
        <v>19538</v>
      </c>
      <c r="I5907" s="8" t="s">
        <v>3269</v>
      </c>
      <c r="J5907" s="8">
        <v>17164</v>
      </c>
      <c r="K5907" s="8" t="s">
        <v>33804</v>
      </c>
    </row>
    <row r="5908" spans="1:11" x14ac:dyDescent="0.2">
      <c r="A5908" s="8">
        <f>MAX($A$2:$A5907)+1</f>
        <v>4971</v>
      </c>
      <c r="B5908" s="8"/>
      <c r="C5908" s="9" t="str">
        <f t="shared" si="93"/>
        <v>Agriwind LLC</v>
      </c>
      <c r="D5908" s="8"/>
      <c r="E5908" s="8"/>
      <c r="F5908" s="10"/>
      <c r="G5908" s="8">
        <v>56408</v>
      </c>
      <c r="H5908" s="8" t="s">
        <v>19539</v>
      </c>
      <c r="I5908" s="8" t="s">
        <v>542</v>
      </c>
      <c r="J5908" s="8">
        <v>54789</v>
      </c>
      <c r="K5908" s="8" t="s">
        <v>33804</v>
      </c>
    </row>
    <row r="5909" spans="1:11" x14ac:dyDescent="0.2">
      <c r="A5909" s="8">
        <f>MAX($A$2:$A5908)+1</f>
        <v>4972</v>
      </c>
      <c r="B5909" s="8"/>
      <c r="C5909" s="9" t="str">
        <f t="shared" si="93"/>
        <v>Stahl Wind Energy</v>
      </c>
      <c r="D5909" s="8"/>
      <c r="E5909" s="8"/>
      <c r="F5909" s="10"/>
      <c r="G5909" s="8">
        <v>56409</v>
      </c>
      <c r="H5909" s="8" t="s">
        <v>19540</v>
      </c>
      <c r="I5909" s="8" t="s">
        <v>3393</v>
      </c>
      <c r="J5909" s="8">
        <v>54790</v>
      </c>
      <c r="K5909" s="8" t="s">
        <v>33804</v>
      </c>
    </row>
    <row r="5910" spans="1:11" x14ac:dyDescent="0.2">
      <c r="A5910" s="8">
        <f>MAX($A$2:$A5909)+1</f>
        <v>4973</v>
      </c>
      <c r="B5910" s="8"/>
      <c r="C5910" s="9" t="str">
        <f t="shared" si="93"/>
        <v>Carstensen Wind</v>
      </c>
      <c r="D5910" s="8"/>
      <c r="E5910" s="8"/>
      <c r="F5910" s="10"/>
      <c r="G5910" s="8">
        <v>56410</v>
      </c>
      <c r="H5910" s="8" t="s">
        <v>19541</v>
      </c>
      <c r="I5910" s="8" t="s">
        <v>917</v>
      </c>
      <c r="J5910" s="8">
        <v>54791</v>
      </c>
      <c r="K5910" s="8" t="s">
        <v>33804</v>
      </c>
    </row>
    <row r="5911" spans="1:11" x14ac:dyDescent="0.2">
      <c r="A5911" s="8">
        <f>MAX($A$2:$A5910)+1</f>
        <v>4974</v>
      </c>
      <c r="B5911" s="8"/>
      <c r="C5911" s="9" t="str">
        <f t="shared" si="93"/>
        <v>Northern Lights Wind LLC</v>
      </c>
      <c r="D5911" s="8"/>
      <c r="E5911" s="8"/>
      <c r="F5911" s="10"/>
      <c r="G5911" s="8">
        <v>56411</v>
      </c>
      <c r="H5911" s="8" t="s">
        <v>2762</v>
      </c>
      <c r="I5911" s="8" t="s">
        <v>2762</v>
      </c>
      <c r="J5911" s="8">
        <v>54792</v>
      </c>
      <c r="K5911" s="8" t="s">
        <v>33804</v>
      </c>
    </row>
    <row r="5912" spans="1:11" x14ac:dyDescent="0.2">
      <c r="A5912" s="8">
        <f>MAX($A$2:$A5911)+1</f>
        <v>4975</v>
      </c>
      <c r="B5912" s="8"/>
      <c r="C5912" s="9" t="str">
        <f t="shared" si="93"/>
        <v>Lucky Wind</v>
      </c>
      <c r="D5912" s="8"/>
      <c r="E5912" s="8"/>
      <c r="F5912" s="10"/>
      <c r="G5912" s="8">
        <v>56412</v>
      </c>
      <c r="H5912" s="8" t="s">
        <v>19542</v>
      </c>
      <c r="I5912" s="8" t="s">
        <v>2436</v>
      </c>
      <c r="J5912" s="8">
        <v>54793</v>
      </c>
      <c r="K5912" s="8" t="s">
        <v>33804</v>
      </c>
    </row>
    <row r="5913" spans="1:11" x14ac:dyDescent="0.2">
      <c r="A5913" s="8">
        <f>MAX($A$2:$A5912)+1</f>
        <v>4976</v>
      </c>
      <c r="B5913" s="8"/>
      <c r="C5913" s="9" t="str">
        <f t="shared" ref="C5913:C5976" si="94">IF(H5913="",F5913,H5913)</f>
        <v>Greenback Energy</v>
      </c>
      <c r="D5913" s="8"/>
      <c r="E5913" s="8"/>
      <c r="F5913" s="10"/>
      <c r="G5913" s="8">
        <v>56413</v>
      </c>
      <c r="H5913" s="8" t="s">
        <v>19543</v>
      </c>
      <c r="I5913" s="8" t="s">
        <v>2042</v>
      </c>
      <c r="J5913" s="8">
        <v>54794</v>
      </c>
      <c r="K5913" s="8" t="s">
        <v>33804</v>
      </c>
    </row>
    <row r="5914" spans="1:11" x14ac:dyDescent="0.2">
      <c r="A5914" s="8">
        <f>MAX($A$2:$A5913)+1</f>
        <v>4977</v>
      </c>
      <c r="B5914" s="8"/>
      <c r="C5914" s="9" t="str">
        <f t="shared" si="94"/>
        <v>Redwood Falls Wind</v>
      </c>
      <c r="D5914" s="8"/>
      <c r="E5914" s="8"/>
      <c r="F5914" s="10"/>
      <c r="G5914" s="8">
        <v>56414</v>
      </c>
      <c r="H5914" s="8" t="s">
        <v>19544</v>
      </c>
      <c r="I5914" s="8" t="s">
        <v>3357</v>
      </c>
      <c r="J5914" s="8">
        <v>40580</v>
      </c>
      <c r="K5914" s="8" t="s">
        <v>33804</v>
      </c>
    </row>
    <row r="5915" spans="1:11" x14ac:dyDescent="0.2">
      <c r="A5915" s="8">
        <f>MAX($A$2:$A5914)+1</f>
        <v>4978</v>
      </c>
      <c r="B5915" s="8"/>
      <c r="C5915" s="9" t="str">
        <f t="shared" si="94"/>
        <v>Fairmont Wind</v>
      </c>
      <c r="D5915" s="8"/>
      <c r="E5915" s="8"/>
      <c r="F5915" s="10"/>
      <c r="G5915" s="8">
        <v>56415</v>
      </c>
      <c r="H5915" s="8" t="s">
        <v>19545</v>
      </c>
      <c r="I5915" s="8" t="s">
        <v>3357</v>
      </c>
      <c r="J5915" s="8">
        <v>40580</v>
      </c>
      <c r="K5915" s="8" t="s">
        <v>33804</v>
      </c>
    </row>
    <row r="5916" spans="1:11" x14ac:dyDescent="0.2">
      <c r="A5916" s="8">
        <f>MAX($A$2:$A5915)+1</f>
        <v>4979</v>
      </c>
      <c r="B5916" s="8"/>
      <c r="C5916" s="9" t="str">
        <f t="shared" si="94"/>
        <v>Michigan Wind 1 LLC</v>
      </c>
      <c r="D5916" s="8"/>
      <c r="E5916" s="8"/>
      <c r="F5916" s="10"/>
      <c r="G5916" s="8">
        <v>56416</v>
      </c>
      <c r="H5916" s="8" t="s">
        <v>2543</v>
      </c>
      <c r="I5916" s="8" t="s">
        <v>2543</v>
      </c>
      <c r="J5916" s="8">
        <v>54800</v>
      </c>
      <c r="K5916" s="8" t="s">
        <v>33804</v>
      </c>
    </row>
    <row r="5917" spans="1:11" x14ac:dyDescent="0.2">
      <c r="A5917" s="8">
        <f>MAX($A$2:$A5916)+1</f>
        <v>4980</v>
      </c>
      <c r="B5917" s="8"/>
      <c r="C5917" s="9" t="str">
        <f t="shared" si="94"/>
        <v>Westchester Gas Recovery</v>
      </c>
      <c r="D5917" s="8"/>
      <c r="E5917" s="8"/>
      <c r="F5917" s="10"/>
      <c r="G5917" s="8">
        <v>56417</v>
      </c>
      <c r="H5917" s="8" t="s">
        <v>19546</v>
      </c>
      <c r="I5917" s="8" t="s">
        <v>3241</v>
      </c>
      <c r="J5917" s="8">
        <v>54808</v>
      </c>
      <c r="K5917" s="8" t="s">
        <v>33804</v>
      </c>
    </row>
    <row r="5918" spans="1:11" x14ac:dyDescent="0.2">
      <c r="A5918" s="8">
        <f>MAX($A$2:$A5917)+1</f>
        <v>4981</v>
      </c>
      <c r="B5918" s="8"/>
      <c r="C5918" s="9" t="str">
        <f t="shared" si="94"/>
        <v>Des Plaines Gas Recovery</v>
      </c>
      <c r="D5918" s="8"/>
      <c r="E5918" s="8"/>
      <c r="F5918" s="10"/>
      <c r="G5918" s="8">
        <v>56418</v>
      </c>
      <c r="H5918" s="8" t="s">
        <v>19547</v>
      </c>
      <c r="I5918" s="8" t="s">
        <v>3241</v>
      </c>
      <c r="J5918" s="8">
        <v>54808</v>
      </c>
      <c r="K5918" s="8" t="s">
        <v>33804</v>
      </c>
    </row>
    <row r="5919" spans="1:11" x14ac:dyDescent="0.2">
      <c r="A5919" s="8">
        <f>MAX($A$2:$A5918)+1</f>
        <v>4982</v>
      </c>
      <c r="B5919" s="8"/>
      <c r="C5919" s="9" t="str">
        <f t="shared" si="94"/>
        <v>Beecher Gas Recovery</v>
      </c>
      <c r="D5919" s="8"/>
      <c r="E5919" s="8"/>
      <c r="F5919" s="10"/>
      <c r="G5919" s="8">
        <v>56419</v>
      </c>
      <c r="H5919" s="8" t="s">
        <v>19548</v>
      </c>
      <c r="I5919" s="8" t="s">
        <v>3241</v>
      </c>
      <c r="J5919" s="8">
        <v>54808</v>
      </c>
      <c r="K5919" s="8" t="s">
        <v>33804</v>
      </c>
    </row>
    <row r="5920" spans="1:11" x14ac:dyDescent="0.2">
      <c r="A5920" s="8">
        <f>MAX($A$2:$A5919)+1</f>
        <v>4983</v>
      </c>
      <c r="B5920" s="8"/>
      <c r="C5920" s="9" t="str">
        <f t="shared" si="94"/>
        <v>Renick Run Pumping Station 03-04</v>
      </c>
      <c r="D5920" s="8"/>
      <c r="E5920" s="8"/>
      <c r="F5920" s="10"/>
      <c r="G5920" s="8">
        <v>56420</v>
      </c>
      <c r="H5920" s="8" t="s">
        <v>19549</v>
      </c>
      <c r="I5920" s="8" t="s">
        <v>1076</v>
      </c>
      <c r="J5920" s="8">
        <v>4065</v>
      </c>
      <c r="K5920" s="8" t="s">
        <v>33804</v>
      </c>
    </row>
    <row r="5921" spans="1:11" x14ac:dyDescent="0.2">
      <c r="A5921" s="8">
        <f>MAX($A$2:$A5920)+1</f>
        <v>4984</v>
      </c>
      <c r="B5921" s="8"/>
      <c r="C5921" s="9" t="str">
        <f t="shared" si="94"/>
        <v>PS ST-8 Engine No 1</v>
      </c>
      <c r="D5921" s="8"/>
      <c r="E5921" s="8"/>
      <c r="F5921" s="10"/>
      <c r="G5921" s="8">
        <v>56421</v>
      </c>
      <c r="H5921" s="8" t="s">
        <v>19550</v>
      </c>
      <c r="I5921" s="8" t="s">
        <v>1076</v>
      </c>
      <c r="J5921" s="8">
        <v>4065</v>
      </c>
      <c r="K5921" s="8" t="s">
        <v>33804</v>
      </c>
    </row>
    <row r="5922" spans="1:11" x14ac:dyDescent="0.2">
      <c r="A5922" s="8">
        <f>MAX($A$2:$A5921)+1</f>
        <v>4985</v>
      </c>
      <c r="B5922" s="8"/>
      <c r="C5922" s="9" t="str">
        <f t="shared" si="94"/>
        <v>ST-1/1A Engine No 1</v>
      </c>
      <c r="D5922" s="8"/>
      <c r="E5922" s="8"/>
      <c r="F5922" s="10"/>
      <c r="G5922" s="8">
        <v>56422</v>
      </c>
      <c r="H5922" s="8" t="s">
        <v>19551</v>
      </c>
      <c r="I5922" s="8" t="s">
        <v>1076</v>
      </c>
      <c r="J5922" s="8">
        <v>4065</v>
      </c>
      <c r="K5922" s="8" t="s">
        <v>33804</v>
      </c>
    </row>
    <row r="5923" spans="1:11" x14ac:dyDescent="0.2">
      <c r="A5923" s="8">
        <f>MAX($A$2:$A5922)+1</f>
        <v>4986</v>
      </c>
      <c r="B5923" s="8"/>
      <c r="C5923" s="9" t="str">
        <f t="shared" si="94"/>
        <v>Dodge Park Engine No 1</v>
      </c>
      <c r="D5923" s="8"/>
      <c r="E5923" s="8"/>
      <c r="F5923" s="10"/>
      <c r="G5923" s="8">
        <v>56423</v>
      </c>
      <c r="H5923" s="8" t="s">
        <v>19552</v>
      </c>
      <c r="I5923" s="8" t="s">
        <v>1076</v>
      </c>
      <c r="J5923" s="8">
        <v>4065</v>
      </c>
      <c r="K5923" s="8" t="s">
        <v>33804</v>
      </c>
    </row>
    <row r="5924" spans="1:11" x14ac:dyDescent="0.2">
      <c r="A5924" s="8">
        <f>MAX($A$2:$A5923)+1</f>
        <v>4987</v>
      </c>
      <c r="B5924" s="8"/>
      <c r="C5924" s="9" t="str">
        <f t="shared" si="94"/>
        <v>Mower County Wind Energy Center</v>
      </c>
      <c r="D5924" s="8"/>
      <c r="E5924" s="8"/>
      <c r="F5924" s="10"/>
      <c r="G5924" s="8">
        <v>56424</v>
      </c>
      <c r="H5924" s="8" t="s">
        <v>19553</v>
      </c>
      <c r="I5924" s="8" t="s">
        <v>1896</v>
      </c>
      <c r="J5924" s="8">
        <v>54819</v>
      </c>
      <c r="K5924" s="8" t="s">
        <v>33804</v>
      </c>
    </row>
    <row r="5925" spans="1:11" x14ac:dyDescent="0.2">
      <c r="A5925" s="8">
        <f>MAX($A$2:$A5924)+1</f>
        <v>4988</v>
      </c>
      <c r="B5925" s="8"/>
      <c r="C5925" s="9" t="str">
        <f t="shared" si="94"/>
        <v>Ameresco Chicopee Energy</v>
      </c>
      <c r="D5925" s="8"/>
      <c r="E5925" s="8"/>
      <c r="F5925" s="10"/>
      <c r="G5925" s="8">
        <v>56426</v>
      </c>
      <c r="H5925" s="8" t="s">
        <v>19554</v>
      </c>
      <c r="I5925" s="8" t="s">
        <v>583</v>
      </c>
      <c r="J5925" s="8">
        <v>54812</v>
      </c>
      <c r="K5925" s="8" t="s">
        <v>33804</v>
      </c>
    </row>
    <row r="5926" spans="1:11" x14ac:dyDescent="0.2">
      <c r="A5926" s="8">
        <f>MAX($A$2:$A5925)+1</f>
        <v>4989</v>
      </c>
      <c r="B5926" s="8"/>
      <c r="C5926" s="9" t="str">
        <f t="shared" si="94"/>
        <v>Ameresco Janesville</v>
      </c>
      <c r="D5926" s="8"/>
      <c r="E5926" s="8"/>
      <c r="F5926" s="10"/>
      <c r="G5926" s="8">
        <v>56427</v>
      </c>
      <c r="H5926" s="8" t="s">
        <v>19555</v>
      </c>
      <c r="I5926" s="8" t="s">
        <v>590</v>
      </c>
      <c r="J5926" s="8">
        <v>54813</v>
      </c>
      <c r="K5926" s="8" t="s">
        <v>33804</v>
      </c>
    </row>
    <row r="5927" spans="1:11" x14ac:dyDescent="0.2">
      <c r="A5927" s="8">
        <f>MAX($A$2:$A5926)+1</f>
        <v>4990</v>
      </c>
      <c r="B5927" s="8"/>
      <c r="C5927" s="9" t="str">
        <f t="shared" si="94"/>
        <v>Ameresco Santa Cruz Energy</v>
      </c>
      <c r="D5927" s="8"/>
      <c r="E5927" s="8"/>
      <c r="F5927" s="10"/>
      <c r="G5927" s="8">
        <v>56428</v>
      </c>
      <c r="H5927" s="8" t="s">
        <v>19556</v>
      </c>
      <c r="I5927" s="8" t="s">
        <v>597</v>
      </c>
      <c r="J5927" s="8">
        <v>54814</v>
      </c>
      <c r="K5927" s="8" t="s">
        <v>33804</v>
      </c>
    </row>
    <row r="5928" spans="1:11" x14ac:dyDescent="0.2">
      <c r="A5928" s="8">
        <f>MAX($A$2:$A5927)+1</f>
        <v>4991</v>
      </c>
      <c r="B5928" s="8"/>
      <c r="C5928" s="9" t="str">
        <f t="shared" si="94"/>
        <v>Ameresco Delaware South</v>
      </c>
      <c r="D5928" s="8"/>
      <c r="E5928" s="8"/>
      <c r="F5928" s="10"/>
      <c r="G5928" s="8">
        <v>56429</v>
      </c>
      <c r="H5928" s="8" t="s">
        <v>19557</v>
      </c>
      <c r="I5928" s="8" t="s">
        <v>587</v>
      </c>
      <c r="J5928" s="8">
        <v>54815</v>
      </c>
      <c r="K5928" s="8" t="s">
        <v>33804</v>
      </c>
    </row>
    <row r="5929" spans="1:11" x14ac:dyDescent="0.2">
      <c r="A5929" s="8">
        <f>MAX($A$2:$A5928)+1</f>
        <v>4992</v>
      </c>
      <c r="B5929" s="8"/>
      <c r="C5929" s="9" t="str">
        <f t="shared" si="94"/>
        <v>Ameresco Delaware Central</v>
      </c>
      <c r="D5929" s="8"/>
      <c r="E5929" s="8"/>
      <c r="F5929" s="10"/>
      <c r="G5929" s="8">
        <v>56430</v>
      </c>
      <c r="H5929" s="8" t="s">
        <v>19558</v>
      </c>
      <c r="I5929" s="8" t="s">
        <v>586</v>
      </c>
      <c r="J5929" s="8">
        <v>54816</v>
      </c>
      <c r="K5929" s="8" t="s">
        <v>33804</v>
      </c>
    </row>
    <row r="5930" spans="1:11" x14ac:dyDescent="0.2">
      <c r="A5930" s="8">
        <f>MAX($A$2:$A5929)+1</f>
        <v>4993</v>
      </c>
      <c r="B5930" s="8"/>
      <c r="C5930" s="9" t="str">
        <f t="shared" si="94"/>
        <v>Wildorado Wind LLC</v>
      </c>
      <c r="D5930" s="8"/>
      <c r="E5930" s="8"/>
      <c r="F5930" s="10"/>
      <c r="G5930" s="8">
        <v>56432</v>
      </c>
      <c r="H5930" s="8" t="s">
        <v>19559</v>
      </c>
      <c r="I5930" s="8" t="s">
        <v>2786</v>
      </c>
      <c r="J5930" s="8">
        <v>59883</v>
      </c>
      <c r="K5930" s="8" t="s">
        <v>33804</v>
      </c>
    </row>
    <row r="5931" spans="1:11" x14ac:dyDescent="0.2">
      <c r="A5931" s="8">
        <f>MAX($A$2:$A5930)+1</f>
        <v>4994</v>
      </c>
      <c r="B5931" s="8"/>
      <c r="C5931" s="9" t="str">
        <f t="shared" si="94"/>
        <v>Pine Tree Wind Power Project</v>
      </c>
      <c r="D5931" s="8"/>
      <c r="E5931" s="8"/>
      <c r="F5931" s="10"/>
      <c r="G5931" s="8">
        <v>56433</v>
      </c>
      <c r="H5931" s="8" t="s">
        <v>19560</v>
      </c>
      <c r="I5931" s="8" t="s">
        <v>2412</v>
      </c>
      <c r="J5931" s="8">
        <v>11208</v>
      </c>
      <c r="K5931" s="8" t="s">
        <v>33804</v>
      </c>
    </row>
    <row r="5932" spans="1:11" x14ac:dyDescent="0.2">
      <c r="A5932" s="8">
        <f>MAX($A$2:$A5931)+1</f>
        <v>4995</v>
      </c>
      <c r="B5932" s="8"/>
      <c r="C5932" s="9" t="str">
        <f t="shared" si="94"/>
        <v>Burley Butte Windpark</v>
      </c>
      <c r="D5932" s="8"/>
      <c r="E5932" s="8"/>
      <c r="F5932" s="10"/>
      <c r="G5932" s="8">
        <v>56434</v>
      </c>
      <c r="H5932" s="8" t="s">
        <v>19561</v>
      </c>
      <c r="I5932" s="8" t="s">
        <v>2169</v>
      </c>
      <c r="J5932" s="8">
        <v>56592</v>
      </c>
      <c r="K5932" s="8" t="s">
        <v>33804</v>
      </c>
    </row>
    <row r="5933" spans="1:11" x14ac:dyDescent="0.2">
      <c r="A5933" s="8">
        <f>MAX($A$2:$A5932)+1</f>
        <v>4996</v>
      </c>
      <c r="B5933" s="8"/>
      <c r="C5933" s="9" t="str">
        <f t="shared" si="94"/>
        <v>Golden Valley Wind Park LLC</v>
      </c>
      <c r="D5933" s="8"/>
      <c r="E5933" s="8"/>
      <c r="F5933" s="10"/>
      <c r="G5933" s="8">
        <v>56435</v>
      </c>
      <c r="H5933" s="8" t="s">
        <v>19562</v>
      </c>
      <c r="I5933" s="8" t="s">
        <v>2169</v>
      </c>
      <c r="J5933" s="8">
        <v>56592</v>
      </c>
      <c r="K5933" s="8" t="s">
        <v>33804</v>
      </c>
    </row>
    <row r="5934" spans="1:11" x14ac:dyDescent="0.2">
      <c r="A5934" s="8">
        <f>MAX($A$2:$A5933)+1</f>
        <v>4997</v>
      </c>
      <c r="B5934" s="8"/>
      <c r="C5934" s="9" t="str">
        <f t="shared" si="94"/>
        <v>Milner Dam Wind Park LLC</v>
      </c>
      <c r="D5934" s="8"/>
      <c r="E5934" s="8"/>
      <c r="F5934" s="10"/>
      <c r="G5934" s="8">
        <v>56437</v>
      </c>
      <c r="H5934" s="8" t="s">
        <v>19563</v>
      </c>
      <c r="I5934" s="8" t="s">
        <v>2169</v>
      </c>
      <c r="J5934" s="8">
        <v>56592</v>
      </c>
      <c r="K5934" s="8" t="s">
        <v>33804</v>
      </c>
    </row>
    <row r="5935" spans="1:11" x14ac:dyDescent="0.2">
      <c r="A5935" s="8">
        <f>MAX($A$2:$A5934)+1</f>
        <v>4998</v>
      </c>
      <c r="B5935" s="8"/>
      <c r="C5935" s="9" t="str">
        <f t="shared" si="94"/>
        <v>Oregon Trail Wind Park</v>
      </c>
      <c r="D5935" s="8"/>
      <c r="E5935" s="8"/>
      <c r="F5935" s="10"/>
      <c r="G5935" s="8">
        <v>56439</v>
      </c>
      <c r="H5935" s="8" t="s">
        <v>19564</v>
      </c>
      <c r="I5935" s="8" t="s">
        <v>2169</v>
      </c>
      <c r="J5935" s="8">
        <v>56592</v>
      </c>
      <c r="K5935" s="8" t="s">
        <v>33804</v>
      </c>
    </row>
    <row r="5936" spans="1:11" x14ac:dyDescent="0.2">
      <c r="A5936" s="8">
        <f>MAX($A$2:$A5935)+1</f>
        <v>4999</v>
      </c>
      <c r="B5936" s="8"/>
      <c r="C5936" s="9" t="str">
        <f t="shared" si="94"/>
        <v>Pilgrim Stage Wind Park</v>
      </c>
      <c r="D5936" s="8"/>
      <c r="E5936" s="8"/>
      <c r="F5936" s="10"/>
      <c r="G5936" s="8">
        <v>56440</v>
      </c>
      <c r="H5936" s="8" t="s">
        <v>19565</v>
      </c>
      <c r="I5936" s="8" t="s">
        <v>2169</v>
      </c>
      <c r="J5936" s="8">
        <v>56592</v>
      </c>
      <c r="K5936" s="8" t="s">
        <v>33804</v>
      </c>
    </row>
    <row r="5937" spans="1:11" x14ac:dyDescent="0.2">
      <c r="A5937" s="8">
        <f>MAX($A$2:$A5936)+1</f>
        <v>5000</v>
      </c>
      <c r="B5937" s="8"/>
      <c r="C5937" s="9" t="str">
        <f t="shared" si="94"/>
        <v>Salmon Falls Wind Park</v>
      </c>
      <c r="D5937" s="8"/>
      <c r="E5937" s="8"/>
      <c r="F5937" s="10"/>
      <c r="G5937" s="8">
        <v>56441</v>
      </c>
      <c r="H5937" s="8" t="s">
        <v>19566</v>
      </c>
      <c r="I5937" s="8" t="s">
        <v>2169</v>
      </c>
      <c r="J5937" s="8">
        <v>56592</v>
      </c>
      <c r="K5937" s="8" t="s">
        <v>33804</v>
      </c>
    </row>
    <row r="5938" spans="1:11" x14ac:dyDescent="0.2">
      <c r="A5938" s="8">
        <f>MAX($A$2:$A5937)+1</f>
        <v>5001</v>
      </c>
      <c r="B5938" s="8"/>
      <c r="C5938" s="9" t="str">
        <f t="shared" si="94"/>
        <v>Tuana Gulch Wind Park</v>
      </c>
      <c r="D5938" s="8"/>
      <c r="E5938" s="8"/>
      <c r="F5938" s="10"/>
      <c r="G5938" s="8">
        <v>56443</v>
      </c>
      <c r="H5938" s="8" t="s">
        <v>19567</v>
      </c>
      <c r="I5938" s="8" t="s">
        <v>2169</v>
      </c>
      <c r="J5938" s="8">
        <v>56592</v>
      </c>
      <c r="K5938" s="8" t="s">
        <v>33804</v>
      </c>
    </row>
    <row r="5939" spans="1:11" x14ac:dyDescent="0.2">
      <c r="A5939" s="8">
        <f>MAX($A$2:$A5938)+1</f>
        <v>5002</v>
      </c>
      <c r="B5939" s="8"/>
      <c r="C5939" s="9" t="str">
        <f t="shared" si="94"/>
        <v>Spindle Hill Energy Center</v>
      </c>
      <c r="D5939" s="8"/>
      <c r="E5939" s="8"/>
      <c r="F5939" s="10"/>
      <c r="G5939" s="8">
        <v>56445</v>
      </c>
      <c r="H5939" s="8" t="s">
        <v>19568</v>
      </c>
      <c r="I5939" s="8" t="s">
        <v>2238</v>
      </c>
      <c r="J5939" s="8">
        <v>49893</v>
      </c>
      <c r="K5939" s="8" t="s">
        <v>33804</v>
      </c>
    </row>
    <row r="5940" spans="1:11" x14ac:dyDescent="0.2">
      <c r="A5940" s="8">
        <f>MAX($A$2:$A5939)+1</f>
        <v>5003</v>
      </c>
      <c r="B5940" s="8"/>
      <c r="C5940" s="9" t="str">
        <f t="shared" si="94"/>
        <v>Buena Vista Energy LLC</v>
      </c>
      <c r="D5940" s="8"/>
      <c r="E5940" s="8"/>
      <c r="F5940" s="10"/>
      <c r="G5940" s="8">
        <v>56446</v>
      </c>
      <c r="H5940" s="8" t="s">
        <v>19569</v>
      </c>
      <c r="I5940" s="8" t="s">
        <v>2370</v>
      </c>
      <c r="J5940" s="8">
        <v>50123</v>
      </c>
      <c r="K5940" s="8" t="s">
        <v>33804</v>
      </c>
    </row>
    <row r="5941" spans="1:11" x14ac:dyDescent="0.2">
      <c r="A5941" s="8">
        <f>MAX($A$2:$A5940)+1</f>
        <v>5004</v>
      </c>
      <c r="B5941" s="8"/>
      <c r="C5941" s="9" t="str">
        <f t="shared" si="94"/>
        <v>Hawi  Wind Farm</v>
      </c>
      <c r="D5941" s="8"/>
      <c r="E5941" s="8"/>
      <c r="F5941" s="10"/>
      <c r="G5941" s="8">
        <v>56447</v>
      </c>
      <c r="H5941" s="8" t="s">
        <v>19570</v>
      </c>
      <c r="I5941" s="8" t="s">
        <v>1704</v>
      </c>
      <c r="J5941" s="8">
        <v>57170</v>
      </c>
      <c r="K5941" s="8" t="s">
        <v>33804</v>
      </c>
    </row>
    <row r="5942" spans="1:11" x14ac:dyDescent="0.2">
      <c r="A5942" s="8">
        <f>MAX($A$2:$A5941)+1</f>
        <v>5005</v>
      </c>
      <c r="B5942" s="8"/>
      <c r="C5942" s="9" t="str">
        <f t="shared" si="94"/>
        <v>Mars Hill Wind Farm Project</v>
      </c>
      <c r="D5942" s="8"/>
      <c r="E5942" s="8"/>
      <c r="F5942" s="10"/>
      <c r="G5942" s="8">
        <v>56448</v>
      </c>
      <c r="H5942" s="8" t="s">
        <v>19571</v>
      </c>
      <c r="I5942" s="8" t="s">
        <v>1841</v>
      </c>
      <c r="J5942" s="8">
        <v>59155</v>
      </c>
      <c r="K5942" s="8" t="s">
        <v>33804</v>
      </c>
    </row>
    <row r="5943" spans="1:11" x14ac:dyDescent="0.2">
      <c r="A5943" s="8">
        <f>MAX($A$2:$A5942)+1</f>
        <v>5006</v>
      </c>
      <c r="B5943" s="8"/>
      <c r="C5943" s="9" t="str">
        <f t="shared" si="94"/>
        <v>Kaheawa Pastures Wind Farm</v>
      </c>
      <c r="D5943" s="8"/>
      <c r="E5943" s="8"/>
      <c r="F5943" s="10"/>
      <c r="G5943" s="8">
        <v>56449</v>
      </c>
      <c r="H5943" s="8" t="s">
        <v>19572</v>
      </c>
      <c r="I5943" s="8" t="s">
        <v>1841</v>
      </c>
      <c r="J5943" s="8">
        <v>59155</v>
      </c>
      <c r="K5943" s="8" t="s">
        <v>33804</v>
      </c>
    </row>
    <row r="5944" spans="1:11" x14ac:dyDescent="0.2">
      <c r="A5944" s="8">
        <f>MAX($A$2:$A5943)+1</f>
        <v>5007</v>
      </c>
      <c r="B5944" s="8"/>
      <c r="C5944" s="9" t="str">
        <f t="shared" si="94"/>
        <v>GSG LLC</v>
      </c>
      <c r="D5944" s="8"/>
      <c r="E5944" s="8"/>
      <c r="F5944" s="10"/>
      <c r="G5944" s="8">
        <v>56450</v>
      </c>
      <c r="H5944" s="8" t="s">
        <v>19573</v>
      </c>
      <c r="I5944" s="8" t="s">
        <v>2370</v>
      </c>
      <c r="J5944" s="8">
        <v>50123</v>
      </c>
      <c r="K5944" s="8" t="s">
        <v>33804</v>
      </c>
    </row>
    <row r="5945" spans="1:11" x14ac:dyDescent="0.2">
      <c r="A5945" s="8">
        <f>MAX($A$2:$A5944)+1</f>
        <v>5008</v>
      </c>
      <c r="B5945" s="8"/>
      <c r="C5945" s="9" t="str">
        <f t="shared" si="94"/>
        <v>Allegheny Ridge Wind Farm</v>
      </c>
      <c r="D5945" s="8"/>
      <c r="E5945" s="8"/>
      <c r="F5945" s="10"/>
      <c r="G5945" s="8">
        <v>56451</v>
      </c>
      <c r="H5945" s="8" t="s">
        <v>19574</v>
      </c>
      <c r="I5945" s="8" t="s">
        <v>2370</v>
      </c>
      <c r="J5945" s="8">
        <v>50123</v>
      </c>
      <c r="K5945" s="8" t="s">
        <v>33804</v>
      </c>
    </row>
    <row r="5946" spans="1:11" x14ac:dyDescent="0.2">
      <c r="A5946" s="8">
        <f>MAX($A$2:$A5945)+1</f>
        <v>5009</v>
      </c>
      <c r="B5946" s="8"/>
      <c r="C5946" s="9" t="str">
        <f t="shared" si="94"/>
        <v>Post Wind Farm LP</v>
      </c>
      <c r="D5946" s="8"/>
      <c r="E5946" s="8"/>
      <c r="F5946" s="10"/>
      <c r="G5946" s="8">
        <v>56457</v>
      </c>
      <c r="H5946" s="8" t="s">
        <v>19575</v>
      </c>
      <c r="I5946" s="8" t="s">
        <v>1905</v>
      </c>
      <c r="J5946" s="8">
        <v>54870</v>
      </c>
      <c r="K5946" s="8" t="s">
        <v>33804</v>
      </c>
    </row>
    <row r="5947" spans="1:11" x14ac:dyDescent="0.2">
      <c r="A5947" s="8">
        <f>MAX($A$2:$A5946)+1</f>
        <v>5010</v>
      </c>
      <c r="B5947" s="8"/>
      <c r="C5947" s="9" t="str">
        <f t="shared" si="94"/>
        <v>Hobbs Generating Station</v>
      </c>
      <c r="D5947" s="8"/>
      <c r="E5947" s="8"/>
      <c r="F5947" s="10"/>
      <c r="G5947" s="8">
        <v>56458</v>
      </c>
      <c r="H5947" s="8" t="s">
        <v>19576</v>
      </c>
      <c r="I5947" s="8" t="s">
        <v>2367</v>
      </c>
      <c r="J5947" s="8">
        <v>54874</v>
      </c>
      <c r="K5947" s="8" t="s">
        <v>33804</v>
      </c>
    </row>
    <row r="5948" spans="1:11" x14ac:dyDescent="0.2">
      <c r="A5948" s="8">
        <f>MAX($A$2:$A5947)+1</f>
        <v>5011</v>
      </c>
      <c r="B5948" s="8"/>
      <c r="C5948" s="9" t="str">
        <f t="shared" si="94"/>
        <v>MinnDakota Wind LLC</v>
      </c>
      <c r="D5948" s="8"/>
      <c r="E5948" s="8"/>
      <c r="F5948" s="10"/>
      <c r="G5948" s="8">
        <v>56459</v>
      </c>
      <c r="H5948" s="8" t="s">
        <v>19577</v>
      </c>
      <c r="I5948" s="8" t="s">
        <v>678</v>
      </c>
      <c r="J5948" s="8">
        <v>15399</v>
      </c>
      <c r="K5948" s="8" t="s">
        <v>33804</v>
      </c>
    </row>
    <row r="5949" spans="1:11" x14ac:dyDescent="0.2">
      <c r="A5949" s="8">
        <f>MAX($A$2:$A5948)+1</f>
        <v>5012</v>
      </c>
      <c r="B5949" s="8"/>
      <c r="C5949" s="9" t="str">
        <f t="shared" si="94"/>
        <v>Twin Buttes Wind Project</v>
      </c>
      <c r="D5949" s="8"/>
      <c r="E5949" s="8"/>
      <c r="F5949" s="10"/>
      <c r="G5949" s="8">
        <v>56460</v>
      </c>
      <c r="H5949" s="8" t="s">
        <v>19578</v>
      </c>
      <c r="I5949" s="8" t="s">
        <v>678</v>
      </c>
      <c r="J5949" s="8">
        <v>15399</v>
      </c>
      <c r="K5949" s="8" t="s">
        <v>33804</v>
      </c>
    </row>
    <row r="5950" spans="1:11" x14ac:dyDescent="0.2">
      <c r="A5950" s="8">
        <f>MAX($A$2:$A5949)+1</f>
        <v>5013</v>
      </c>
      <c r="B5950" s="8"/>
      <c r="C5950" s="9" t="str">
        <f t="shared" si="94"/>
        <v>Dry Creek LFG to Energy Project</v>
      </c>
      <c r="D5950" s="8"/>
      <c r="E5950" s="8"/>
      <c r="F5950" s="10"/>
      <c r="G5950" s="8">
        <v>56461</v>
      </c>
      <c r="H5950" s="8" t="s">
        <v>19579</v>
      </c>
      <c r="I5950" s="8" t="s">
        <v>2855</v>
      </c>
      <c r="J5950" s="8">
        <v>54878</v>
      </c>
      <c r="K5950" s="8" t="s">
        <v>33804</v>
      </c>
    </row>
    <row r="5951" spans="1:11" x14ac:dyDescent="0.2">
      <c r="A5951" s="8">
        <f>MAX($A$2:$A5950)+1</f>
        <v>5014</v>
      </c>
      <c r="B5951" s="8"/>
      <c r="C5951" s="9" t="str">
        <f t="shared" si="94"/>
        <v>Geneva Generation Facility</v>
      </c>
      <c r="D5951" s="8"/>
      <c r="E5951" s="8"/>
      <c r="F5951" s="10"/>
      <c r="G5951" s="8">
        <v>56462</v>
      </c>
      <c r="H5951" s="8" t="s">
        <v>19580</v>
      </c>
      <c r="I5951" s="8" t="s">
        <v>1123</v>
      </c>
      <c r="J5951" s="8">
        <v>7096</v>
      </c>
      <c r="K5951" s="8" t="s">
        <v>33804</v>
      </c>
    </row>
    <row r="5952" spans="1:11" x14ac:dyDescent="0.2">
      <c r="A5952" s="8">
        <f>MAX($A$2:$A5951)+1</f>
        <v>5015</v>
      </c>
      <c r="B5952" s="8"/>
      <c r="C5952" s="9" t="str">
        <f t="shared" si="94"/>
        <v>Oak Ridge LFGTE</v>
      </c>
      <c r="D5952" s="8"/>
      <c r="E5952" s="8"/>
      <c r="F5952" s="10"/>
      <c r="G5952" s="8">
        <v>56463</v>
      </c>
      <c r="H5952" s="8" t="s">
        <v>19581</v>
      </c>
      <c r="I5952" s="8" t="s">
        <v>463</v>
      </c>
      <c r="J5952" s="8">
        <v>40211</v>
      </c>
      <c r="K5952" s="8" t="s">
        <v>33804</v>
      </c>
    </row>
    <row r="5953" spans="1:11" x14ac:dyDescent="0.2">
      <c r="A5953" s="8">
        <f>MAX($A$2:$A5952)+1</f>
        <v>5016</v>
      </c>
      <c r="B5953" s="8"/>
      <c r="C5953" s="9" t="str">
        <f t="shared" si="94"/>
        <v>Jay County LFGTE</v>
      </c>
      <c r="D5953" s="8"/>
      <c r="E5953" s="8"/>
      <c r="F5953" s="10"/>
      <c r="G5953" s="8">
        <v>56464</v>
      </c>
      <c r="H5953" s="8" t="s">
        <v>19582</v>
      </c>
      <c r="I5953" s="8" t="s">
        <v>463</v>
      </c>
      <c r="J5953" s="8">
        <v>40211</v>
      </c>
      <c r="K5953" s="8" t="s">
        <v>33804</v>
      </c>
    </row>
    <row r="5954" spans="1:11" x14ac:dyDescent="0.2">
      <c r="A5954" s="8">
        <f>MAX($A$2:$A5953)+1</f>
        <v>5017</v>
      </c>
      <c r="B5954" s="8"/>
      <c r="C5954" s="9" t="str">
        <f t="shared" si="94"/>
        <v>Liberty I &amp; II LFGTE</v>
      </c>
      <c r="D5954" s="8"/>
      <c r="E5954" s="8"/>
      <c r="F5954" s="10"/>
      <c r="G5954" s="8">
        <v>56465</v>
      </c>
      <c r="H5954" s="8" t="s">
        <v>19583</v>
      </c>
      <c r="I5954" s="8" t="s">
        <v>463</v>
      </c>
      <c r="J5954" s="8">
        <v>40211</v>
      </c>
      <c r="K5954" s="8" t="s">
        <v>33804</v>
      </c>
    </row>
    <row r="5955" spans="1:11" x14ac:dyDescent="0.2">
      <c r="A5955" s="8">
        <f>MAX($A$2:$A5954)+1</f>
        <v>5018</v>
      </c>
      <c r="B5955" s="8"/>
      <c r="C5955" s="9" t="str">
        <f t="shared" si="94"/>
        <v>Russell City Energy Center</v>
      </c>
      <c r="D5955" s="8"/>
      <c r="E5955" s="8"/>
      <c r="F5955" s="10"/>
      <c r="G5955" s="8">
        <v>56467</v>
      </c>
      <c r="H5955" s="8" t="s">
        <v>19584</v>
      </c>
      <c r="I5955" s="8" t="s">
        <v>3163</v>
      </c>
      <c r="J5955" s="8">
        <v>54890</v>
      </c>
      <c r="K5955" s="8" t="s">
        <v>33804</v>
      </c>
    </row>
    <row r="5956" spans="1:11" x14ac:dyDescent="0.2">
      <c r="A5956" s="8">
        <f>MAX($A$2:$A5955)+1</f>
        <v>5019</v>
      </c>
      <c r="B5956" s="8"/>
      <c r="C5956" s="9" t="str">
        <f t="shared" si="94"/>
        <v>Klondike Windpower III</v>
      </c>
      <c r="D5956" s="8"/>
      <c r="E5956" s="8"/>
      <c r="F5956" s="10"/>
      <c r="G5956" s="8">
        <v>56468</v>
      </c>
      <c r="H5956" s="8" t="s">
        <v>19585</v>
      </c>
      <c r="I5956" s="8" t="s">
        <v>678</v>
      </c>
      <c r="J5956" s="8">
        <v>15399</v>
      </c>
      <c r="K5956" s="8" t="s">
        <v>33804</v>
      </c>
    </row>
    <row r="5957" spans="1:11" x14ac:dyDescent="0.2">
      <c r="A5957" s="8">
        <f>MAX($A$2:$A5956)+1</f>
        <v>5020</v>
      </c>
      <c r="B5957" s="8"/>
      <c r="C5957" s="9" t="str">
        <f t="shared" si="94"/>
        <v>Roseburg Forest Products Biomass</v>
      </c>
      <c r="D5957" s="8"/>
      <c r="E5957" s="8"/>
      <c r="F5957" s="10"/>
      <c r="G5957" s="8">
        <v>56469</v>
      </c>
      <c r="H5957" s="8" t="s">
        <v>19586</v>
      </c>
      <c r="I5957" s="8" t="s">
        <v>3149</v>
      </c>
      <c r="J5957" s="8">
        <v>54894</v>
      </c>
      <c r="K5957" s="8" t="s">
        <v>33804</v>
      </c>
    </row>
    <row r="5958" spans="1:11" x14ac:dyDescent="0.2">
      <c r="A5958" s="8">
        <f>MAX($A$2:$A5957)+1</f>
        <v>5021</v>
      </c>
      <c r="B5958" s="8"/>
      <c r="C5958" s="9" t="str">
        <f t="shared" si="94"/>
        <v>Locust Ridge</v>
      </c>
      <c r="D5958" s="8"/>
      <c r="E5958" s="8"/>
      <c r="F5958" s="10"/>
      <c r="G5958" s="8">
        <v>56470</v>
      </c>
      <c r="H5958" s="8" t="s">
        <v>19587</v>
      </c>
      <c r="I5958" s="8" t="s">
        <v>678</v>
      </c>
      <c r="J5958" s="8">
        <v>15399</v>
      </c>
      <c r="K5958" s="8" t="s">
        <v>33804</v>
      </c>
    </row>
    <row r="5959" spans="1:11" x14ac:dyDescent="0.2">
      <c r="A5959" s="8">
        <f>MAX($A$2:$A5958)+1</f>
        <v>5022</v>
      </c>
      <c r="B5959" s="8"/>
      <c r="C5959" s="9" t="str">
        <f t="shared" si="94"/>
        <v>Pebbly Beach</v>
      </c>
      <c r="D5959" s="8"/>
      <c r="E5959" s="8"/>
      <c r="F5959" s="10"/>
      <c r="G5959" s="8">
        <v>6704</v>
      </c>
      <c r="H5959" s="8" t="s">
        <v>19588</v>
      </c>
      <c r="I5959" s="8" t="s">
        <v>393</v>
      </c>
      <c r="J5959" s="8">
        <v>17609</v>
      </c>
      <c r="K5959" s="8" t="s">
        <v>33804</v>
      </c>
    </row>
    <row r="5960" spans="1:11" x14ac:dyDescent="0.2">
      <c r="A5960" s="8">
        <f>MAX($A$2:$A5959)+1</f>
        <v>5023</v>
      </c>
      <c r="B5960" s="8"/>
      <c r="C5960" s="9" t="str">
        <f t="shared" si="94"/>
        <v>Santa Ana 1</v>
      </c>
      <c r="D5960" s="8"/>
      <c r="E5960" s="8"/>
      <c r="F5960" s="10"/>
      <c r="G5960" s="8">
        <v>361</v>
      </c>
      <c r="H5960" s="8" t="s">
        <v>19589</v>
      </c>
      <c r="I5960" s="8" t="s">
        <v>393</v>
      </c>
      <c r="J5960" s="8">
        <v>17609</v>
      </c>
      <c r="K5960" s="8" t="s">
        <v>33804</v>
      </c>
    </row>
    <row r="5961" spans="1:11" x14ac:dyDescent="0.2">
      <c r="A5961" s="8">
        <f>MAX($A$2:$A5960)+1</f>
        <v>5024</v>
      </c>
      <c r="B5961" s="8"/>
      <c r="C5961" s="9" t="str">
        <f t="shared" si="94"/>
        <v>MJMEUC Generating Station #1</v>
      </c>
      <c r="D5961" s="8"/>
      <c r="E5961" s="8"/>
      <c r="F5961" s="10"/>
      <c r="G5961" s="8">
        <v>56478</v>
      </c>
      <c r="H5961" s="8" t="s">
        <v>19590</v>
      </c>
      <c r="I5961" s="8" t="s">
        <v>2579</v>
      </c>
      <c r="J5961" s="8">
        <v>12670</v>
      </c>
      <c r="K5961" s="8" t="s">
        <v>33804</v>
      </c>
    </row>
    <row r="5962" spans="1:11" x14ac:dyDescent="0.2">
      <c r="A5962" s="8">
        <f>MAX($A$2:$A5961)+1</f>
        <v>5025</v>
      </c>
      <c r="B5962" s="8"/>
      <c r="C5962" s="9" t="str">
        <f t="shared" si="94"/>
        <v>Sand Bluff Wind Farm</v>
      </c>
      <c r="D5962" s="8"/>
      <c r="E5962" s="8"/>
      <c r="F5962" s="10"/>
      <c r="G5962" s="8">
        <v>56479</v>
      </c>
      <c r="H5962" s="8" t="s">
        <v>19591</v>
      </c>
      <c r="I5962" s="8" t="s">
        <v>1674</v>
      </c>
      <c r="J5962" s="8">
        <v>56215</v>
      </c>
      <c r="K5962" s="8" t="s">
        <v>33804</v>
      </c>
    </row>
    <row r="5963" spans="1:11" x14ac:dyDescent="0.2">
      <c r="A5963" s="8">
        <f>MAX($A$2:$A5962)+1</f>
        <v>5026</v>
      </c>
      <c r="B5963" s="8"/>
      <c r="C5963" s="9" t="str">
        <f t="shared" si="94"/>
        <v>Marshfield Utilities Gas Plant</v>
      </c>
      <c r="D5963" s="8"/>
      <c r="E5963" s="8"/>
      <c r="F5963" s="10"/>
      <c r="G5963" s="8">
        <v>56480</v>
      </c>
      <c r="H5963" s="8" t="s">
        <v>19592</v>
      </c>
      <c r="I5963" s="8" t="s">
        <v>1214</v>
      </c>
      <c r="J5963" s="8">
        <v>11740</v>
      </c>
      <c r="K5963" s="8" t="s">
        <v>33804</v>
      </c>
    </row>
    <row r="5964" spans="1:11" x14ac:dyDescent="0.2">
      <c r="A5964" s="8">
        <f>MAX($A$2:$A5963)+1</f>
        <v>5027</v>
      </c>
      <c r="B5964" s="8"/>
      <c r="C5964" s="9" t="str">
        <f t="shared" si="94"/>
        <v>SunE Alamosa</v>
      </c>
      <c r="D5964" s="8"/>
      <c r="E5964" s="8"/>
      <c r="F5964" s="10"/>
      <c r="G5964" s="8">
        <v>56481</v>
      </c>
      <c r="H5964" s="8" t="s">
        <v>19593</v>
      </c>
      <c r="I5964" s="8" t="s">
        <v>3433</v>
      </c>
      <c r="J5964" s="8">
        <v>54902</v>
      </c>
      <c r="K5964" s="8" t="s">
        <v>33804</v>
      </c>
    </row>
    <row r="5965" spans="1:11" x14ac:dyDescent="0.2">
      <c r="A5965" s="8">
        <f>MAX($A$2:$A5964)+1</f>
        <v>5028</v>
      </c>
      <c r="B5965" s="8"/>
      <c r="C5965" s="9" t="str">
        <f t="shared" si="94"/>
        <v>Post Oak Wind LLC</v>
      </c>
      <c r="D5965" s="8"/>
      <c r="E5965" s="8"/>
      <c r="F5965" s="10"/>
      <c r="G5965" s="8">
        <v>56483</v>
      </c>
      <c r="H5965" s="8" t="s">
        <v>19594</v>
      </c>
      <c r="I5965" s="8" t="s">
        <v>2526</v>
      </c>
      <c r="J5965" s="8">
        <v>54759</v>
      </c>
      <c r="K5965" s="8" t="s">
        <v>33804</v>
      </c>
    </row>
    <row r="5966" spans="1:11" x14ac:dyDescent="0.2">
      <c r="A5966" s="8">
        <f>MAX($A$2:$A5965)+1</f>
        <v>5029</v>
      </c>
      <c r="B5966" s="8"/>
      <c r="C5966" s="9" t="str">
        <f t="shared" si="94"/>
        <v>Buffalo Gap 2 Wind Farm</v>
      </c>
      <c r="D5966" s="8"/>
      <c r="E5966" s="8"/>
      <c r="F5966" s="10"/>
      <c r="G5966" s="8">
        <v>56484</v>
      </c>
      <c r="H5966" s="8" t="s">
        <v>19595</v>
      </c>
      <c r="I5966" s="8" t="s">
        <v>533</v>
      </c>
      <c r="J5966" s="8">
        <v>19740</v>
      </c>
      <c r="K5966" s="8" t="s">
        <v>33804</v>
      </c>
    </row>
    <row r="5967" spans="1:11" x14ac:dyDescent="0.2">
      <c r="A5967" s="8">
        <f>MAX($A$2:$A5966)+1</f>
        <v>5030</v>
      </c>
      <c r="B5967" s="8"/>
      <c r="C5967" s="9" t="str">
        <f t="shared" si="94"/>
        <v>White Creek Wind Farm</v>
      </c>
      <c r="D5967" s="8"/>
      <c r="E5967" s="8"/>
      <c r="F5967" s="10"/>
      <c r="G5967" s="8">
        <v>56487</v>
      </c>
      <c r="H5967" s="8" t="s">
        <v>19596</v>
      </c>
      <c r="I5967" s="8" t="s">
        <v>3864</v>
      </c>
      <c r="J5967" s="8">
        <v>55907</v>
      </c>
      <c r="K5967" s="8" t="s">
        <v>33804</v>
      </c>
    </row>
    <row r="5968" spans="1:11" x14ac:dyDescent="0.2">
      <c r="A5968" s="8">
        <f>MAX($A$2:$A5967)+1</f>
        <v>5031</v>
      </c>
      <c r="B5968" s="8"/>
      <c r="C5968" s="9" t="str">
        <f t="shared" si="94"/>
        <v>Smoky Hills Wind Project Phase I</v>
      </c>
      <c r="D5968" s="8"/>
      <c r="E5968" s="8"/>
      <c r="F5968" s="10"/>
      <c r="G5968" s="8">
        <v>56488</v>
      </c>
      <c r="H5968" s="8" t="s">
        <v>19597</v>
      </c>
      <c r="I5968" s="8" t="s">
        <v>3291</v>
      </c>
      <c r="J5968" s="8">
        <v>55886</v>
      </c>
      <c r="K5968" s="8" t="s">
        <v>33804</v>
      </c>
    </row>
    <row r="5969" spans="1:11" x14ac:dyDescent="0.2">
      <c r="A5969" s="8">
        <f>MAX($A$2:$A5968)+1</f>
        <v>5032</v>
      </c>
      <c r="B5969" s="8"/>
      <c r="C5969" s="9" t="str">
        <f t="shared" si="94"/>
        <v>Elkins Generating Center</v>
      </c>
      <c r="D5969" s="8"/>
      <c r="E5969" s="8"/>
      <c r="F5969" s="10"/>
      <c r="G5969" s="8">
        <v>56489</v>
      </c>
      <c r="H5969" s="8" t="s">
        <v>19598</v>
      </c>
      <c r="I5969" s="8" t="s">
        <v>650</v>
      </c>
      <c r="J5969" s="8">
        <v>807</v>
      </c>
      <c r="K5969" s="8" t="s">
        <v>33804</v>
      </c>
    </row>
    <row r="5970" spans="1:11" x14ac:dyDescent="0.2">
      <c r="A5970" s="8">
        <f>MAX($A$2:$A5969)+1</f>
        <v>5033</v>
      </c>
      <c r="B5970" s="8"/>
      <c r="C5970" s="9" t="str">
        <f t="shared" si="94"/>
        <v>Dean Drive Area Electric Generators</v>
      </c>
      <c r="D5970" s="8"/>
      <c r="E5970" s="8"/>
      <c r="F5970" s="10"/>
      <c r="G5970" s="8">
        <v>56491</v>
      </c>
      <c r="H5970" s="8" t="s">
        <v>19599</v>
      </c>
      <c r="I5970" s="8" t="s">
        <v>1202</v>
      </c>
      <c r="J5970" s="8">
        <v>11560</v>
      </c>
      <c r="K5970" s="8" t="s">
        <v>33804</v>
      </c>
    </row>
    <row r="5971" spans="1:11" x14ac:dyDescent="0.2">
      <c r="A5971" s="8">
        <f>MAX($A$2:$A5970)+1</f>
        <v>5034</v>
      </c>
      <c r="B5971" s="8"/>
      <c r="C5971" s="9" t="str">
        <f t="shared" si="94"/>
        <v>Buffalo Mountain Energy Center</v>
      </c>
      <c r="D5971" s="8"/>
      <c r="E5971" s="8"/>
      <c r="F5971" s="10"/>
      <c r="G5971" s="8">
        <v>56493</v>
      </c>
      <c r="H5971" s="8" t="s">
        <v>19600</v>
      </c>
      <c r="I5971" s="8" t="s">
        <v>2238</v>
      </c>
      <c r="J5971" s="8">
        <v>49893</v>
      </c>
      <c r="K5971" s="8" t="s">
        <v>33804</v>
      </c>
    </row>
    <row r="5972" spans="1:11" x14ac:dyDescent="0.2">
      <c r="A5972" s="8">
        <f>MAX($A$2:$A5971)+1</f>
        <v>5035</v>
      </c>
      <c r="B5972" s="8"/>
      <c r="C5972" s="9" t="str">
        <f t="shared" si="94"/>
        <v>Prairie Star Wind Farm</v>
      </c>
      <c r="D5972" s="8"/>
      <c r="E5972" s="8"/>
      <c r="F5972" s="10"/>
      <c r="G5972" s="8">
        <v>56494</v>
      </c>
      <c r="H5972" s="8" t="s">
        <v>19601</v>
      </c>
      <c r="I5972" s="8" t="s">
        <v>2111</v>
      </c>
      <c r="J5972" s="8">
        <v>54904</v>
      </c>
      <c r="K5972" s="8" t="s">
        <v>33804</v>
      </c>
    </row>
    <row r="5973" spans="1:11" x14ac:dyDescent="0.2">
      <c r="A5973" s="8">
        <f>MAX($A$2:$A5972)+1</f>
        <v>5036</v>
      </c>
      <c r="B5973" s="8"/>
      <c r="C5973" s="9" t="str">
        <f t="shared" si="94"/>
        <v>NedPower Mount Storm</v>
      </c>
      <c r="D5973" s="8"/>
      <c r="E5973" s="8"/>
      <c r="F5973" s="10"/>
      <c r="G5973" s="8">
        <v>56495</v>
      </c>
      <c r="H5973" s="8" t="s">
        <v>19602</v>
      </c>
      <c r="I5973" s="8" t="s">
        <v>3254</v>
      </c>
      <c r="J5973" s="8">
        <v>17058</v>
      </c>
      <c r="K5973" s="8" t="s">
        <v>33804</v>
      </c>
    </row>
    <row r="5974" spans="1:11" x14ac:dyDescent="0.2">
      <c r="A5974" s="8">
        <f>MAX($A$2:$A5973)+1</f>
        <v>5037</v>
      </c>
      <c r="B5974" s="8"/>
      <c r="C5974" s="9" t="str">
        <f t="shared" si="94"/>
        <v>Phillips 66 Billings Refinery</v>
      </c>
      <c r="D5974" s="8"/>
      <c r="E5974" s="8"/>
      <c r="F5974" s="10"/>
      <c r="G5974" s="8">
        <v>56496</v>
      </c>
      <c r="H5974" s="8" t="s">
        <v>2947</v>
      </c>
      <c r="I5974" s="8" t="s">
        <v>2947</v>
      </c>
      <c r="J5974" s="8">
        <v>54916</v>
      </c>
      <c r="K5974" s="8" t="s">
        <v>33804</v>
      </c>
    </row>
    <row r="5975" spans="1:11" x14ac:dyDescent="0.2">
      <c r="A5975" s="8">
        <f>MAX($A$2:$A5974)+1</f>
        <v>5038</v>
      </c>
      <c r="B5975" s="8"/>
      <c r="C5975" s="9" t="str">
        <f t="shared" si="94"/>
        <v>Mora Drop Hydroelectric Project</v>
      </c>
      <c r="D5975" s="8"/>
      <c r="E5975" s="8"/>
      <c r="F5975" s="10"/>
      <c r="G5975" s="8">
        <v>56498</v>
      </c>
      <c r="H5975" s="8" t="s">
        <v>19603</v>
      </c>
      <c r="I5975" s="8" t="s">
        <v>786</v>
      </c>
      <c r="J5975" s="8">
        <v>1932</v>
      </c>
      <c r="K5975" s="8" t="s">
        <v>33804</v>
      </c>
    </row>
    <row r="5976" spans="1:11" x14ac:dyDescent="0.2">
      <c r="A5976" s="8">
        <f>MAX($A$2:$A5975)+1</f>
        <v>5039</v>
      </c>
      <c r="B5976" s="8"/>
      <c r="C5976" s="9" t="str">
        <f t="shared" si="94"/>
        <v>Tiber Dam Hydroelectric Plant</v>
      </c>
      <c r="D5976" s="8"/>
      <c r="E5976" s="8"/>
      <c r="F5976" s="10"/>
      <c r="G5976" s="8">
        <v>56499</v>
      </c>
      <c r="H5976" s="8" t="s">
        <v>19604</v>
      </c>
      <c r="I5976" s="8" t="s">
        <v>3574</v>
      </c>
      <c r="J5976" s="8">
        <v>55704</v>
      </c>
      <c r="K5976" s="8" t="s">
        <v>33804</v>
      </c>
    </row>
    <row r="5977" spans="1:11" x14ac:dyDescent="0.2">
      <c r="A5977" s="8">
        <f>MAX($A$2:$A5976)+1</f>
        <v>5040</v>
      </c>
      <c r="B5977" s="8"/>
      <c r="C5977" s="9" t="str">
        <f t="shared" ref="C5977:C6040" si="95">IF(H5977="",F5977,H5977)</f>
        <v>Western 102 Power Plant</v>
      </c>
      <c r="D5977" s="8"/>
      <c r="E5977" s="8"/>
      <c r="F5977" s="10"/>
      <c r="G5977" s="8">
        <v>56500</v>
      </c>
      <c r="H5977" s="8" t="s">
        <v>19605</v>
      </c>
      <c r="I5977" s="8" t="s">
        <v>696</v>
      </c>
      <c r="J5977" s="8">
        <v>55710</v>
      </c>
      <c r="K5977" s="8" t="s">
        <v>33804</v>
      </c>
    </row>
    <row r="5978" spans="1:11" x14ac:dyDescent="0.2">
      <c r="A5978" s="8">
        <f>MAX($A$2:$A5977)+1</f>
        <v>5041</v>
      </c>
      <c r="B5978" s="8"/>
      <c r="C5978" s="9" t="str">
        <f t="shared" si="95"/>
        <v>Riley Generating Station</v>
      </c>
      <c r="D5978" s="8"/>
      <c r="E5978" s="8"/>
      <c r="F5978" s="10"/>
      <c r="G5978" s="8">
        <v>56503</v>
      </c>
      <c r="H5978" s="8" t="s">
        <v>19606</v>
      </c>
      <c r="I5978" s="8" t="s">
        <v>1380</v>
      </c>
      <c r="J5978" s="8">
        <v>21158</v>
      </c>
      <c r="K5978" s="8" t="s">
        <v>33804</v>
      </c>
    </row>
    <row r="5979" spans="1:11" x14ac:dyDescent="0.2">
      <c r="A5979" s="8">
        <f>MAX($A$2:$A5978)+1</f>
        <v>5042</v>
      </c>
      <c r="B5979" s="8"/>
      <c r="C5979" s="9" t="str">
        <f t="shared" si="95"/>
        <v>Municipal Power Plant</v>
      </c>
      <c r="D5979" s="8"/>
      <c r="E5979" s="8"/>
      <c r="F5979" s="10"/>
      <c r="G5979" s="8">
        <v>56504</v>
      </c>
      <c r="H5979" s="8" t="s">
        <v>19607</v>
      </c>
      <c r="I5979" s="8" t="s">
        <v>1380</v>
      </c>
      <c r="J5979" s="8">
        <v>21158</v>
      </c>
      <c r="K5979" s="8" t="s">
        <v>33804</v>
      </c>
    </row>
    <row r="5980" spans="1:11" x14ac:dyDescent="0.2">
      <c r="A5980" s="8">
        <f>MAX($A$2:$A5979)+1</f>
        <v>5043</v>
      </c>
      <c r="B5980" s="8"/>
      <c r="C5980" s="9" t="str">
        <f t="shared" si="95"/>
        <v>Jonesboro City Water &amp; Light Plant</v>
      </c>
      <c r="D5980" s="8"/>
      <c r="E5980" s="8"/>
      <c r="F5980" s="10"/>
      <c r="G5980" s="8">
        <v>56505</v>
      </c>
      <c r="H5980" s="8" t="s">
        <v>19608</v>
      </c>
      <c r="I5980" s="8" t="s">
        <v>1382</v>
      </c>
      <c r="J5980" s="8">
        <v>9879</v>
      </c>
      <c r="K5980" s="8" t="s">
        <v>33804</v>
      </c>
    </row>
    <row r="5981" spans="1:11" x14ac:dyDescent="0.2">
      <c r="A5981" s="8">
        <f>MAX($A$2:$A5980)+1</f>
        <v>5044</v>
      </c>
      <c r="B5981" s="8"/>
      <c r="C5981" s="9" t="str">
        <f t="shared" si="95"/>
        <v>Scurry County Wind LP</v>
      </c>
      <c r="D5981" s="8"/>
      <c r="E5981" s="8"/>
      <c r="F5981" s="10"/>
      <c r="G5981" s="8">
        <v>56506</v>
      </c>
      <c r="H5981" s="8" t="s">
        <v>19609</v>
      </c>
      <c r="I5981" s="8" t="s">
        <v>2238</v>
      </c>
      <c r="J5981" s="8">
        <v>49893</v>
      </c>
      <c r="K5981" s="8" t="s">
        <v>33804</v>
      </c>
    </row>
    <row r="5982" spans="1:11" x14ac:dyDescent="0.2">
      <c r="A5982" s="8">
        <f>MAX($A$2:$A5981)+1</f>
        <v>5045</v>
      </c>
      <c r="B5982" s="8"/>
      <c r="C5982" s="9" t="str">
        <f t="shared" si="95"/>
        <v>Tesoro SLC Cogeneration Plant</v>
      </c>
      <c r="D5982" s="8"/>
      <c r="E5982" s="8"/>
      <c r="F5982" s="10"/>
      <c r="G5982" s="8">
        <v>56509</v>
      </c>
      <c r="H5982" s="8" t="s">
        <v>19610</v>
      </c>
      <c r="I5982" s="8" t="s">
        <v>3544</v>
      </c>
      <c r="J5982" s="8">
        <v>54911</v>
      </c>
      <c r="K5982" s="8" t="s">
        <v>33804</v>
      </c>
    </row>
    <row r="5983" spans="1:11" x14ac:dyDescent="0.2">
      <c r="A5983" s="8">
        <f>MAX($A$2:$A5982)+1</f>
        <v>5046</v>
      </c>
      <c r="B5983" s="8"/>
      <c r="C5983" s="9" t="str">
        <f t="shared" si="95"/>
        <v>Frey Farm Landfill</v>
      </c>
      <c r="D5983" s="8"/>
      <c r="E5983" s="8"/>
      <c r="F5983" s="10"/>
      <c r="G5983" s="8">
        <v>56510</v>
      </c>
      <c r="H5983" s="8" t="s">
        <v>19611</v>
      </c>
      <c r="I5983" s="8" t="s">
        <v>1760</v>
      </c>
      <c r="J5983" s="8">
        <v>57249</v>
      </c>
      <c r="K5983" s="8" t="s">
        <v>33804</v>
      </c>
    </row>
    <row r="5984" spans="1:11" x14ac:dyDescent="0.2">
      <c r="A5984" s="8">
        <f>MAX($A$2:$A5983)+1</f>
        <v>5047</v>
      </c>
      <c r="B5984" s="8"/>
      <c r="C5984" s="9" t="str">
        <f t="shared" si="95"/>
        <v>Pennsauken Landfill</v>
      </c>
      <c r="D5984" s="8"/>
      <c r="E5984" s="8"/>
      <c r="F5984" s="10"/>
      <c r="G5984" s="8">
        <v>56511</v>
      </c>
      <c r="H5984" s="8" t="s">
        <v>19612</v>
      </c>
      <c r="I5984" s="8" t="s">
        <v>1760</v>
      </c>
      <c r="J5984" s="8">
        <v>57249</v>
      </c>
      <c r="K5984" s="8" t="s">
        <v>33804</v>
      </c>
    </row>
    <row r="5985" spans="1:11" x14ac:dyDescent="0.2">
      <c r="A5985" s="8">
        <f>MAX($A$2:$A5984)+1</f>
        <v>5048</v>
      </c>
      <c r="B5985" s="8"/>
      <c r="C5985" s="9" t="str">
        <f t="shared" si="95"/>
        <v>GLRA Landfill</v>
      </c>
      <c r="D5985" s="8"/>
      <c r="E5985" s="8"/>
      <c r="F5985" s="10"/>
      <c r="G5985" s="8">
        <v>56512</v>
      </c>
      <c r="H5985" s="8" t="s">
        <v>19613</v>
      </c>
      <c r="I5985" s="8" t="s">
        <v>1760</v>
      </c>
      <c r="J5985" s="8">
        <v>57249</v>
      </c>
      <c r="K5985" s="8" t="s">
        <v>33804</v>
      </c>
    </row>
    <row r="5986" spans="1:11" x14ac:dyDescent="0.2">
      <c r="A5986" s="8">
        <f>MAX($A$2:$A5985)+1</f>
        <v>5049</v>
      </c>
      <c r="B5986" s="8"/>
      <c r="C5986" s="9" t="str">
        <f t="shared" si="95"/>
        <v>Whitemarsh Central Utility Plant</v>
      </c>
      <c r="D5986" s="8"/>
      <c r="E5986" s="8"/>
      <c r="F5986" s="10"/>
      <c r="G5986" s="8">
        <v>56513</v>
      </c>
      <c r="H5986" s="8" t="s">
        <v>19614</v>
      </c>
      <c r="I5986" s="8" t="s">
        <v>1760</v>
      </c>
      <c r="J5986" s="8">
        <v>57249</v>
      </c>
      <c r="K5986" s="8" t="s">
        <v>33804</v>
      </c>
    </row>
    <row r="5987" spans="1:11" x14ac:dyDescent="0.2">
      <c r="A5987" s="8">
        <f>MAX($A$2:$A5986)+1</f>
        <v>5050</v>
      </c>
      <c r="B5987" s="8"/>
      <c r="C5987" s="9" t="str">
        <f t="shared" si="95"/>
        <v>Plains End II LLC</v>
      </c>
      <c r="D5987" s="8"/>
      <c r="E5987" s="8"/>
      <c r="F5987" s="10"/>
      <c r="G5987" s="8">
        <v>56516</v>
      </c>
      <c r="H5987" s="8" t="s">
        <v>19615</v>
      </c>
      <c r="I5987" s="8" t="s">
        <v>2968</v>
      </c>
      <c r="J5987" s="8">
        <v>15142</v>
      </c>
      <c r="K5987" s="8" t="s">
        <v>33804</v>
      </c>
    </row>
    <row r="5988" spans="1:11" x14ac:dyDescent="0.2">
      <c r="A5988" s="8">
        <f>MAX($A$2:$A5987)+1</f>
        <v>5051</v>
      </c>
      <c r="B5988" s="8"/>
      <c r="C5988" s="9" t="str">
        <f t="shared" si="95"/>
        <v>West Diesel Generation Unit</v>
      </c>
      <c r="D5988" s="8"/>
      <c r="E5988" s="8"/>
      <c r="F5988" s="10"/>
      <c r="G5988" s="8">
        <v>56517</v>
      </c>
      <c r="H5988" s="8" t="s">
        <v>19616</v>
      </c>
      <c r="I5988" s="8" t="s">
        <v>1273</v>
      </c>
      <c r="J5988" s="8">
        <v>15180</v>
      </c>
      <c r="K5988" s="8" t="s">
        <v>33804</v>
      </c>
    </row>
    <row r="5989" spans="1:11" x14ac:dyDescent="0.2">
      <c r="A5989" s="8">
        <f>MAX($A$2:$A5988)+1</f>
        <v>5052</v>
      </c>
      <c r="B5989" s="8"/>
      <c r="C5989" s="9" t="str">
        <f t="shared" si="95"/>
        <v>South Energy Center</v>
      </c>
      <c r="D5989" s="8"/>
      <c r="E5989" s="8"/>
      <c r="F5989" s="10"/>
      <c r="G5989" s="8">
        <v>56518</v>
      </c>
      <c r="H5989" s="8" t="s">
        <v>19617</v>
      </c>
      <c r="I5989" s="8" t="s">
        <v>1945</v>
      </c>
      <c r="J5989" s="8">
        <v>6909</v>
      </c>
      <c r="K5989" s="8" t="s">
        <v>33804</v>
      </c>
    </row>
    <row r="5990" spans="1:11" x14ac:dyDescent="0.2">
      <c r="A5990" s="8">
        <f>MAX($A$2:$A5989)+1</f>
        <v>5053</v>
      </c>
      <c r="B5990" s="8"/>
      <c r="C5990" s="9" t="str">
        <f t="shared" si="95"/>
        <v>Salem Electric Department</v>
      </c>
      <c r="D5990" s="8"/>
      <c r="E5990" s="8"/>
      <c r="F5990" s="10"/>
      <c r="G5990" s="8">
        <v>56519</v>
      </c>
      <c r="H5990" s="8" t="s">
        <v>19618</v>
      </c>
      <c r="I5990" s="8" t="s">
        <v>1293</v>
      </c>
      <c r="J5990" s="8">
        <v>16558</v>
      </c>
      <c r="K5990" s="8" t="s">
        <v>33804</v>
      </c>
    </row>
    <row r="5991" spans="1:11" x14ac:dyDescent="0.2">
      <c r="A5991" s="8">
        <f>MAX($A$2:$A5990)+1</f>
        <v>5054</v>
      </c>
      <c r="B5991" s="8"/>
      <c r="C5991" s="9" t="str">
        <f t="shared" si="95"/>
        <v>Deertrack Park Gas Recovery</v>
      </c>
      <c r="D5991" s="8"/>
      <c r="E5991" s="8"/>
      <c r="F5991" s="10"/>
      <c r="G5991" s="8">
        <v>56520</v>
      </c>
      <c r="H5991" s="8" t="s">
        <v>19619</v>
      </c>
      <c r="I5991" s="8" t="s">
        <v>3898</v>
      </c>
      <c r="J5991" s="8">
        <v>54842</v>
      </c>
      <c r="K5991" s="8" t="s">
        <v>33804</v>
      </c>
    </row>
    <row r="5992" spans="1:11" x14ac:dyDescent="0.2">
      <c r="A5992" s="8">
        <f>MAX($A$2:$A5991)+1</f>
        <v>5055</v>
      </c>
      <c r="B5992" s="8"/>
      <c r="C5992" s="9" t="str">
        <f t="shared" si="95"/>
        <v>Lake Mills Gas Recovery</v>
      </c>
      <c r="D5992" s="8"/>
      <c r="E5992" s="8"/>
      <c r="F5992" s="10"/>
      <c r="G5992" s="8">
        <v>56521</v>
      </c>
      <c r="H5992" s="8" t="s">
        <v>19620</v>
      </c>
      <c r="I5992" s="8" t="s">
        <v>3898</v>
      </c>
      <c r="J5992" s="8">
        <v>54842</v>
      </c>
      <c r="K5992" s="8" t="s">
        <v>33804</v>
      </c>
    </row>
    <row r="5993" spans="1:11" x14ac:dyDescent="0.2">
      <c r="A5993" s="8">
        <f>MAX($A$2:$A5992)+1</f>
        <v>5056</v>
      </c>
      <c r="B5993" s="8"/>
      <c r="C5993" s="9" t="str">
        <f t="shared" si="95"/>
        <v>Springhill Gas Recovery Plant</v>
      </c>
      <c r="D5993" s="8"/>
      <c r="E5993" s="8"/>
      <c r="F5993" s="10"/>
      <c r="G5993" s="8">
        <v>56522</v>
      </c>
      <c r="H5993" s="8" t="s">
        <v>19621</v>
      </c>
      <c r="I5993" s="8" t="s">
        <v>3898</v>
      </c>
      <c r="J5993" s="8">
        <v>54842</v>
      </c>
      <c r="K5993" s="8" t="s">
        <v>33804</v>
      </c>
    </row>
    <row r="5994" spans="1:11" x14ac:dyDescent="0.2">
      <c r="A5994" s="8">
        <f>MAX($A$2:$A5993)+1</f>
        <v>5057</v>
      </c>
      <c r="B5994" s="8"/>
      <c r="C5994" s="9" t="str">
        <f t="shared" si="95"/>
        <v>Two Pine Landfill Gas Recovery</v>
      </c>
      <c r="D5994" s="8"/>
      <c r="E5994" s="8"/>
      <c r="F5994" s="10"/>
      <c r="G5994" s="8">
        <v>56523</v>
      </c>
      <c r="H5994" s="8" t="s">
        <v>19622</v>
      </c>
      <c r="I5994" s="8" t="s">
        <v>3898</v>
      </c>
      <c r="J5994" s="8">
        <v>54842</v>
      </c>
      <c r="K5994" s="8" t="s">
        <v>33804</v>
      </c>
    </row>
    <row r="5995" spans="1:11" x14ac:dyDescent="0.2">
      <c r="A5995" s="8">
        <f>MAX($A$2:$A5994)+1</f>
        <v>5058</v>
      </c>
      <c r="B5995" s="8"/>
      <c r="C5995" s="9" t="str">
        <f t="shared" si="95"/>
        <v>Austin Gas Recovery</v>
      </c>
      <c r="D5995" s="8"/>
      <c r="E5995" s="8"/>
      <c r="F5995" s="10"/>
      <c r="G5995" s="8">
        <v>56524</v>
      </c>
      <c r="H5995" s="8" t="s">
        <v>19623</v>
      </c>
      <c r="I5995" s="8" t="s">
        <v>3898</v>
      </c>
      <c r="J5995" s="8">
        <v>54842</v>
      </c>
      <c r="K5995" s="8" t="s">
        <v>33804</v>
      </c>
    </row>
    <row r="5996" spans="1:11" x14ac:dyDescent="0.2">
      <c r="A5996" s="8">
        <f>MAX($A$2:$A5995)+1</f>
        <v>5059</v>
      </c>
      <c r="B5996" s="8"/>
      <c r="C5996" s="9" t="str">
        <f t="shared" si="95"/>
        <v>Timberline Trail Gas Recovery</v>
      </c>
      <c r="D5996" s="8"/>
      <c r="E5996" s="8"/>
      <c r="F5996" s="10"/>
      <c r="G5996" s="8">
        <v>56525</v>
      </c>
      <c r="H5996" s="8" t="s">
        <v>19624</v>
      </c>
      <c r="I5996" s="8" t="s">
        <v>3898</v>
      </c>
      <c r="J5996" s="8">
        <v>54842</v>
      </c>
      <c r="K5996" s="8" t="s">
        <v>33804</v>
      </c>
    </row>
    <row r="5997" spans="1:11" x14ac:dyDescent="0.2">
      <c r="A5997" s="8">
        <f>MAX($A$2:$A5996)+1</f>
        <v>5060</v>
      </c>
      <c r="B5997" s="8"/>
      <c r="C5997" s="9" t="str">
        <f t="shared" si="95"/>
        <v>Chaffee Gas Recovery</v>
      </c>
      <c r="D5997" s="8"/>
      <c r="E5997" s="8"/>
      <c r="F5997" s="10"/>
      <c r="G5997" s="8">
        <v>56526</v>
      </c>
      <c r="H5997" s="8" t="s">
        <v>19625</v>
      </c>
      <c r="I5997" s="8" t="s">
        <v>3898</v>
      </c>
      <c r="J5997" s="8">
        <v>54842</v>
      </c>
      <c r="K5997" s="8" t="s">
        <v>33804</v>
      </c>
    </row>
    <row r="5998" spans="1:11" x14ac:dyDescent="0.2">
      <c r="A5998" s="8">
        <f>MAX($A$2:$A5997)+1</f>
        <v>5061</v>
      </c>
      <c r="B5998" s="8"/>
      <c r="C5998" s="9" t="str">
        <f t="shared" si="95"/>
        <v>Fitchburg Gas Recovery</v>
      </c>
      <c r="D5998" s="8"/>
      <c r="E5998" s="8"/>
      <c r="F5998" s="10"/>
      <c r="G5998" s="8">
        <v>56527</v>
      </c>
      <c r="H5998" s="8" t="s">
        <v>19626</v>
      </c>
      <c r="I5998" s="8" t="s">
        <v>3898</v>
      </c>
      <c r="J5998" s="8">
        <v>54842</v>
      </c>
      <c r="K5998" s="8" t="s">
        <v>33804</v>
      </c>
    </row>
    <row r="5999" spans="1:11" x14ac:dyDescent="0.2">
      <c r="A5999" s="8">
        <f>MAX($A$2:$A5998)+1</f>
        <v>5062</v>
      </c>
      <c r="B5999" s="8"/>
      <c r="C5999" s="9" t="str">
        <f t="shared" si="95"/>
        <v>Skyline Gas Recovery</v>
      </c>
      <c r="D5999" s="8"/>
      <c r="E5999" s="8"/>
      <c r="F5999" s="10"/>
      <c r="G5999" s="8">
        <v>56528</v>
      </c>
      <c r="H5999" s="8" t="s">
        <v>19627</v>
      </c>
      <c r="I5999" s="8" t="s">
        <v>3898</v>
      </c>
      <c r="J5999" s="8">
        <v>54842</v>
      </c>
      <c r="K5999" s="8" t="s">
        <v>33804</v>
      </c>
    </row>
    <row r="6000" spans="1:11" x14ac:dyDescent="0.2">
      <c r="A6000" s="8">
        <f>MAX($A$2:$A5999)+1</f>
        <v>5063</v>
      </c>
      <c r="B6000" s="8"/>
      <c r="C6000" s="9" t="str">
        <f t="shared" si="95"/>
        <v>Five Oaks Gas Recovery</v>
      </c>
      <c r="D6000" s="8"/>
      <c r="E6000" s="8"/>
      <c r="F6000" s="10"/>
      <c r="G6000" s="8">
        <v>56529</v>
      </c>
      <c r="H6000" s="8" t="s">
        <v>19628</v>
      </c>
      <c r="I6000" s="8" t="s">
        <v>3898</v>
      </c>
      <c r="J6000" s="8">
        <v>54842</v>
      </c>
      <c r="K6000" s="8" t="s">
        <v>33804</v>
      </c>
    </row>
    <row r="6001" spans="1:11" x14ac:dyDescent="0.2">
      <c r="A6001" s="8">
        <f>MAX($A$2:$A6000)+1</f>
        <v>5064</v>
      </c>
      <c r="B6001" s="8"/>
      <c r="C6001" s="9" t="str">
        <f t="shared" si="95"/>
        <v>DADS Gas Recovery</v>
      </c>
      <c r="D6001" s="8"/>
      <c r="E6001" s="8"/>
      <c r="F6001" s="10"/>
      <c r="G6001" s="8">
        <v>56530</v>
      </c>
      <c r="H6001" s="8" t="s">
        <v>19629</v>
      </c>
      <c r="I6001" s="8" t="s">
        <v>3898</v>
      </c>
      <c r="J6001" s="8">
        <v>54842</v>
      </c>
      <c r="K6001" s="8" t="s">
        <v>33804</v>
      </c>
    </row>
    <row r="6002" spans="1:11" x14ac:dyDescent="0.2">
      <c r="A6002" s="8">
        <f>MAX($A$2:$A6001)+1</f>
        <v>5065</v>
      </c>
      <c r="B6002" s="8"/>
      <c r="C6002" s="9" t="str">
        <f t="shared" si="95"/>
        <v>Waste Management Bethel LFGTE</v>
      </c>
      <c r="D6002" s="8"/>
      <c r="E6002" s="8"/>
      <c r="F6002" s="10"/>
      <c r="G6002" s="8">
        <v>56531</v>
      </c>
      <c r="H6002" s="8" t="s">
        <v>19630</v>
      </c>
      <c r="I6002" s="8" t="s">
        <v>3898</v>
      </c>
      <c r="J6002" s="8">
        <v>54842</v>
      </c>
      <c r="K6002" s="8" t="s">
        <v>33804</v>
      </c>
    </row>
    <row r="6003" spans="1:11" x14ac:dyDescent="0.2">
      <c r="A6003" s="8">
        <f>MAX($A$2:$A6002)+1</f>
        <v>5066</v>
      </c>
      <c r="B6003" s="8"/>
      <c r="C6003" s="9" t="str">
        <f t="shared" si="95"/>
        <v>El Sobrante Gas Recovery</v>
      </c>
      <c r="D6003" s="8"/>
      <c r="E6003" s="8"/>
      <c r="F6003" s="10"/>
      <c r="G6003" s="8">
        <v>56534</v>
      </c>
      <c r="H6003" s="8" t="s">
        <v>19631</v>
      </c>
      <c r="I6003" s="8" t="s">
        <v>3811</v>
      </c>
      <c r="J6003" s="8">
        <v>55733</v>
      </c>
      <c r="K6003" s="8" t="s">
        <v>33804</v>
      </c>
    </row>
    <row r="6004" spans="1:11" x14ac:dyDescent="0.2">
      <c r="A6004" s="8">
        <f>MAX($A$2:$A6003)+1</f>
        <v>5067</v>
      </c>
      <c r="B6004" s="8"/>
      <c r="C6004" s="9" t="str">
        <f t="shared" si="95"/>
        <v>Waste Management Simi Valley LFGTE</v>
      </c>
      <c r="D6004" s="8"/>
      <c r="E6004" s="8"/>
      <c r="F6004" s="10"/>
      <c r="G6004" s="8">
        <v>56535</v>
      </c>
      <c r="H6004" s="8" t="s">
        <v>19632</v>
      </c>
      <c r="I6004" s="8" t="s">
        <v>3811</v>
      </c>
      <c r="J6004" s="8">
        <v>55733</v>
      </c>
      <c r="K6004" s="8" t="s">
        <v>33804</v>
      </c>
    </row>
    <row r="6005" spans="1:11" x14ac:dyDescent="0.2">
      <c r="A6005" s="8">
        <f>MAX($A$2:$A6004)+1</f>
        <v>5068</v>
      </c>
      <c r="B6005" s="8"/>
      <c r="C6005" s="9" t="str">
        <f t="shared" si="95"/>
        <v>Cow Branch Wind Power LLC</v>
      </c>
      <c r="D6005" s="8"/>
      <c r="E6005" s="8"/>
      <c r="F6005" s="10"/>
      <c r="G6005" s="8">
        <v>56536</v>
      </c>
      <c r="H6005" s="8" t="s">
        <v>19633</v>
      </c>
      <c r="I6005" s="8" t="s">
        <v>1511</v>
      </c>
      <c r="J6005" s="8">
        <v>55734</v>
      </c>
      <c r="K6005" s="8" t="s">
        <v>33804</v>
      </c>
    </row>
    <row r="6006" spans="1:11" x14ac:dyDescent="0.2">
      <c r="A6006" s="8">
        <f>MAX($A$2:$A6005)+1</f>
        <v>5069</v>
      </c>
      <c r="B6006" s="8"/>
      <c r="C6006" s="9" t="str">
        <f t="shared" si="95"/>
        <v>CR Clearing LLC</v>
      </c>
      <c r="D6006" s="8"/>
      <c r="E6006" s="8"/>
      <c r="F6006" s="10"/>
      <c r="G6006" s="8">
        <v>56537</v>
      </c>
      <c r="H6006" s="8" t="s">
        <v>19634</v>
      </c>
      <c r="I6006" s="8" t="s">
        <v>1429</v>
      </c>
      <c r="J6006" s="8">
        <v>55735</v>
      </c>
      <c r="K6006" s="8" t="s">
        <v>33804</v>
      </c>
    </row>
    <row r="6007" spans="1:11" x14ac:dyDescent="0.2">
      <c r="A6007" s="8">
        <f>MAX($A$2:$A6006)+1</f>
        <v>5070</v>
      </c>
      <c r="B6007" s="8"/>
      <c r="C6007" s="9" t="str">
        <f t="shared" si="95"/>
        <v>Loess Hills Wind Farm LLC</v>
      </c>
      <c r="D6007" s="8"/>
      <c r="E6007" s="8"/>
      <c r="F6007" s="10"/>
      <c r="G6007" s="8">
        <v>56538</v>
      </c>
      <c r="H6007" s="8" t="s">
        <v>19635</v>
      </c>
      <c r="I6007" s="8" t="s">
        <v>2398</v>
      </c>
      <c r="J6007" s="8">
        <v>55736</v>
      </c>
      <c r="K6007" s="8" t="s">
        <v>33804</v>
      </c>
    </row>
    <row r="6008" spans="1:11" x14ac:dyDescent="0.2">
      <c r="A6008" s="8">
        <f>MAX($A$2:$A6007)+1</f>
        <v>5071</v>
      </c>
      <c r="B6008" s="8"/>
      <c r="C6008" s="9" t="str">
        <f t="shared" si="95"/>
        <v>Clark-Floyd Landfill Gas Generating</v>
      </c>
      <c r="D6008" s="8"/>
      <c r="E6008" s="8"/>
      <c r="F6008" s="10"/>
      <c r="G6008" s="8">
        <v>56539</v>
      </c>
      <c r="H6008" s="8" t="s">
        <v>19636</v>
      </c>
      <c r="I6008" s="8" t="s">
        <v>2140</v>
      </c>
      <c r="J6008" s="8">
        <v>9267</v>
      </c>
      <c r="K6008" s="8" t="s">
        <v>33804</v>
      </c>
    </row>
    <row r="6009" spans="1:11" x14ac:dyDescent="0.2">
      <c r="A6009" s="8">
        <f>MAX($A$2:$A6008)+1</f>
        <v>5072</v>
      </c>
      <c r="B6009" s="8"/>
      <c r="C6009" s="9" t="str">
        <f t="shared" si="95"/>
        <v>Galena 2 Geothermal Power Plant</v>
      </c>
      <c r="D6009" s="8"/>
      <c r="E6009" s="8"/>
      <c r="F6009" s="10"/>
      <c r="G6009" s="8">
        <v>56540</v>
      </c>
      <c r="H6009" s="8" t="s">
        <v>19637</v>
      </c>
      <c r="I6009" s="8" t="s">
        <v>2864</v>
      </c>
      <c r="J6009" s="8">
        <v>34691</v>
      </c>
      <c r="K6009" s="8" t="s">
        <v>33804</v>
      </c>
    </row>
    <row r="6010" spans="1:11" x14ac:dyDescent="0.2">
      <c r="A6010" s="8">
        <f>MAX($A$2:$A6009)+1</f>
        <v>5073</v>
      </c>
      <c r="B6010" s="8"/>
      <c r="C6010" s="9" t="str">
        <f t="shared" si="95"/>
        <v>Galena 3 Geothermal Power Plant</v>
      </c>
      <c r="D6010" s="8"/>
      <c r="E6010" s="8"/>
      <c r="F6010" s="10"/>
      <c r="G6010" s="8">
        <v>56541</v>
      </c>
      <c r="H6010" s="8" t="s">
        <v>19638</v>
      </c>
      <c r="I6010" s="8" t="s">
        <v>2864</v>
      </c>
      <c r="J6010" s="8">
        <v>34691</v>
      </c>
      <c r="K6010" s="8" t="s">
        <v>33804</v>
      </c>
    </row>
    <row r="6011" spans="1:11" x14ac:dyDescent="0.2">
      <c r="A6011" s="8">
        <f>MAX($A$2:$A6010)+1</f>
        <v>5074</v>
      </c>
      <c r="B6011" s="8"/>
      <c r="C6011" s="9" t="str">
        <f t="shared" si="95"/>
        <v>Kasidaya Creek Hydro</v>
      </c>
      <c r="D6011" s="8"/>
      <c r="E6011" s="8"/>
      <c r="F6011" s="10"/>
      <c r="G6011" s="8">
        <v>56542</v>
      </c>
      <c r="H6011" s="8" t="s">
        <v>19639</v>
      </c>
      <c r="I6011" s="8" t="s">
        <v>553</v>
      </c>
      <c r="J6011" s="8">
        <v>219</v>
      </c>
      <c r="K6011" s="8" t="s">
        <v>33804</v>
      </c>
    </row>
    <row r="6012" spans="1:11" x14ac:dyDescent="0.2">
      <c r="A6012" s="8">
        <f>MAX($A$2:$A6011)+1</f>
        <v>5075</v>
      </c>
      <c r="B6012" s="8"/>
      <c r="C6012" s="9" t="str">
        <f t="shared" si="95"/>
        <v>Eastridge Wind Project</v>
      </c>
      <c r="D6012" s="8"/>
      <c r="E6012" s="8"/>
      <c r="F6012" s="10"/>
      <c r="G6012" s="8">
        <v>56543</v>
      </c>
      <c r="H6012" s="8" t="s">
        <v>5976</v>
      </c>
      <c r="I6012" s="8" t="s">
        <v>2786</v>
      </c>
      <c r="J6012" s="8">
        <v>59883</v>
      </c>
      <c r="K6012" s="8" t="s">
        <v>33804</v>
      </c>
    </row>
    <row r="6013" spans="1:11" x14ac:dyDescent="0.2">
      <c r="A6013" s="8">
        <f>MAX($A$2:$A6012)+1</f>
        <v>5076</v>
      </c>
      <c r="B6013" s="8"/>
      <c r="C6013" s="9" t="str">
        <f t="shared" si="95"/>
        <v>Windom Wind Project</v>
      </c>
      <c r="D6013" s="8"/>
      <c r="E6013" s="8"/>
      <c r="F6013" s="10"/>
      <c r="G6013" s="8">
        <v>56544</v>
      </c>
      <c r="H6013" s="8" t="s">
        <v>5977</v>
      </c>
      <c r="I6013" s="8" t="s">
        <v>2786</v>
      </c>
      <c r="J6013" s="8">
        <v>59883</v>
      </c>
      <c r="K6013" s="8" t="s">
        <v>33804</v>
      </c>
    </row>
    <row r="6014" spans="1:11" x14ac:dyDescent="0.2">
      <c r="A6014" s="8">
        <f>MAX($A$2:$A6013)+1</f>
        <v>5077</v>
      </c>
      <c r="B6014" s="8"/>
      <c r="C6014" s="9" t="str">
        <f t="shared" si="95"/>
        <v>Seneca City of</v>
      </c>
      <c r="D6014" s="8"/>
      <c r="E6014" s="8"/>
      <c r="F6014" s="10"/>
      <c r="G6014" s="8">
        <v>56545</v>
      </c>
      <c r="H6014" s="8" t="s">
        <v>19640</v>
      </c>
      <c r="I6014" s="8" t="s">
        <v>1302</v>
      </c>
      <c r="J6014" s="8">
        <v>16921</v>
      </c>
      <c r="K6014" s="8" t="s">
        <v>33804</v>
      </c>
    </row>
    <row r="6015" spans="1:11" x14ac:dyDescent="0.2">
      <c r="A6015" s="8">
        <f>MAX($A$2:$A6014)+1</f>
        <v>5078</v>
      </c>
      <c r="B6015" s="8"/>
      <c r="C6015" s="9" t="str">
        <f t="shared" si="95"/>
        <v>Cornelius Delivery No 1</v>
      </c>
      <c r="D6015" s="8"/>
      <c r="E6015" s="8"/>
      <c r="F6015" s="10"/>
      <c r="G6015" s="8">
        <v>56546</v>
      </c>
      <c r="H6015" s="8" t="s">
        <v>19641</v>
      </c>
      <c r="I6015" s="8" t="s">
        <v>2747</v>
      </c>
      <c r="J6015" s="8">
        <v>13630</v>
      </c>
      <c r="K6015" s="8" t="s">
        <v>33804</v>
      </c>
    </row>
    <row r="6016" spans="1:11" x14ac:dyDescent="0.2">
      <c r="A6016" s="8">
        <f>MAX($A$2:$A6015)+1</f>
        <v>5079</v>
      </c>
      <c r="B6016" s="8"/>
      <c r="C6016" s="9" t="str">
        <f t="shared" si="95"/>
        <v>Bostic Delivery No 2</v>
      </c>
      <c r="D6016" s="8"/>
      <c r="E6016" s="8"/>
      <c r="F6016" s="10"/>
      <c r="G6016" s="8">
        <v>56547</v>
      </c>
      <c r="H6016" s="8" t="s">
        <v>19642</v>
      </c>
      <c r="I6016" s="8" t="s">
        <v>2747</v>
      </c>
      <c r="J6016" s="8">
        <v>13630</v>
      </c>
      <c r="K6016" s="8" t="s">
        <v>33804</v>
      </c>
    </row>
    <row r="6017" spans="1:11" x14ac:dyDescent="0.2">
      <c r="A6017" s="8">
        <f>MAX($A$2:$A6016)+1</f>
        <v>5080</v>
      </c>
      <c r="B6017" s="8"/>
      <c r="C6017" s="9" t="str">
        <f t="shared" si="95"/>
        <v>Drexel Operations Center</v>
      </c>
      <c r="D6017" s="8"/>
      <c r="E6017" s="8"/>
      <c r="F6017" s="10"/>
      <c r="G6017" s="8">
        <v>56548</v>
      </c>
      <c r="H6017" s="8" t="s">
        <v>19643</v>
      </c>
      <c r="I6017" s="8" t="s">
        <v>2747</v>
      </c>
      <c r="J6017" s="8">
        <v>13630</v>
      </c>
      <c r="K6017" s="8" t="s">
        <v>33804</v>
      </c>
    </row>
    <row r="6018" spans="1:11" x14ac:dyDescent="0.2">
      <c r="A6018" s="8">
        <f>MAX($A$2:$A6017)+1</f>
        <v>5081</v>
      </c>
      <c r="B6018" s="8"/>
      <c r="C6018" s="9" t="str">
        <f t="shared" si="95"/>
        <v>Granite Falls Walmart</v>
      </c>
      <c r="D6018" s="8"/>
      <c r="E6018" s="8"/>
      <c r="F6018" s="10"/>
      <c r="G6018" s="8">
        <v>56549</v>
      </c>
      <c r="H6018" s="8" t="s">
        <v>19644</v>
      </c>
      <c r="I6018" s="8" t="s">
        <v>2747</v>
      </c>
      <c r="J6018" s="8">
        <v>13630</v>
      </c>
      <c r="K6018" s="8" t="s">
        <v>33804</v>
      </c>
    </row>
    <row r="6019" spans="1:11" x14ac:dyDescent="0.2">
      <c r="A6019" s="8">
        <f>MAX($A$2:$A6018)+1</f>
        <v>5082</v>
      </c>
      <c r="B6019" s="8"/>
      <c r="C6019" s="9" t="str">
        <f t="shared" si="95"/>
        <v>Huntersville Delivery No 2</v>
      </c>
      <c r="D6019" s="8"/>
      <c r="E6019" s="8"/>
      <c r="F6019" s="10"/>
      <c r="G6019" s="8">
        <v>56550</v>
      </c>
      <c r="H6019" s="8" t="s">
        <v>19645</v>
      </c>
      <c r="I6019" s="8" t="s">
        <v>2747</v>
      </c>
      <c r="J6019" s="8">
        <v>13630</v>
      </c>
      <c r="K6019" s="8" t="s">
        <v>33804</v>
      </c>
    </row>
    <row r="6020" spans="1:11" x14ac:dyDescent="0.2">
      <c r="A6020" s="8">
        <f>MAX($A$2:$A6019)+1</f>
        <v>5083</v>
      </c>
      <c r="B6020" s="8"/>
      <c r="C6020" s="9" t="str">
        <f t="shared" si="95"/>
        <v>Landis Delivery No 2</v>
      </c>
      <c r="D6020" s="8"/>
      <c r="E6020" s="8"/>
      <c r="F6020" s="10"/>
      <c r="G6020" s="8">
        <v>56551</v>
      </c>
      <c r="H6020" s="8" t="s">
        <v>19646</v>
      </c>
      <c r="I6020" s="8" t="s">
        <v>2747</v>
      </c>
      <c r="J6020" s="8">
        <v>13630</v>
      </c>
      <c r="K6020" s="8" t="s">
        <v>33804</v>
      </c>
    </row>
    <row r="6021" spans="1:11" x14ac:dyDescent="0.2">
      <c r="A6021" s="8">
        <f>MAX($A$2:$A6020)+1</f>
        <v>5084</v>
      </c>
      <c r="B6021" s="8"/>
      <c r="C6021" s="9" t="str">
        <f t="shared" si="95"/>
        <v>Statesville Delivery No 3</v>
      </c>
      <c r="D6021" s="8"/>
      <c r="E6021" s="8"/>
      <c r="F6021" s="10"/>
      <c r="G6021" s="8">
        <v>56552</v>
      </c>
      <c r="H6021" s="8" t="s">
        <v>19647</v>
      </c>
      <c r="I6021" s="8" t="s">
        <v>2747</v>
      </c>
      <c r="J6021" s="8">
        <v>13630</v>
      </c>
      <c r="K6021" s="8" t="s">
        <v>33804</v>
      </c>
    </row>
    <row r="6022" spans="1:11" x14ac:dyDescent="0.2">
      <c r="A6022" s="8">
        <f>MAX($A$2:$A6021)+1</f>
        <v>5085</v>
      </c>
      <c r="B6022" s="8"/>
      <c r="C6022" s="9" t="str">
        <f t="shared" si="95"/>
        <v>Catawba River Pollution Control</v>
      </c>
      <c r="D6022" s="8"/>
      <c r="E6022" s="8"/>
      <c r="F6022" s="10"/>
      <c r="G6022" s="8">
        <v>56553</v>
      </c>
      <c r="H6022" s="8" t="s">
        <v>19648</v>
      </c>
      <c r="I6022" s="8" t="s">
        <v>1228</v>
      </c>
      <c r="J6022" s="8">
        <v>12944</v>
      </c>
      <c r="K6022" s="8" t="s">
        <v>33804</v>
      </c>
    </row>
    <row r="6023" spans="1:11" x14ac:dyDescent="0.2">
      <c r="A6023" s="8">
        <f>MAX($A$2:$A6022)+1</f>
        <v>5086</v>
      </c>
      <c r="B6023" s="8"/>
      <c r="C6023" s="9" t="str">
        <f t="shared" si="95"/>
        <v>Salt Lake Energy Systems</v>
      </c>
      <c r="D6023" s="8"/>
      <c r="E6023" s="8"/>
      <c r="F6023" s="10"/>
      <c r="G6023" s="8">
        <v>56554</v>
      </c>
      <c r="H6023" s="8" t="s">
        <v>19649</v>
      </c>
      <c r="I6023" s="8" t="s">
        <v>2375</v>
      </c>
      <c r="J6023" s="8">
        <v>56355</v>
      </c>
      <c r="K6023" s="8" t="s">
        <v>33804</v>
      </c>
    </row>
    <row r="6024" spans="1:11" x14ac:dyDescent="0.2">
      <c r="A6024" s="8">
        <f>MAX($A$2:$A6023)+1</f>
        <v>5087</v>
      </c>
      <c r="B6024" s="8"/>
      <c r="C6024" s="9" t="str">
        <f t="shared" si="95"/>
        <v>Wind Capital Holdings LLC</v>
      </c>
      <c r="D6024" s="8"/>
      <c r="E6024" s="8"/>
      <c r="F6024" s="10"/>
      <c r="G6024" s="8">
        <v>56555</v>
      </c>
      <c r="H6024" s="8" t="s">
        <v>3884</v>
      </c>
      <c r="I6024" s="8" t="s">
        <v>3884</v>
      </c>
      <c r="J6024" s="8">
        <v>55737</v>
      </c>
      <c r="K6024" s="8" t="s">
        <v>33804</v>
      </c>
    </row>
    <row r="6025" spans="1:11" x14ac:dyDescent="0.2">
      <c r="A6025" s="8">
        <f>MAX($A$2:$A6024)+1</f>
        <v>5088</v>
      </c>
      <c r="B6025" s="8"/>
      <c r="C6025" s="9" t="str">
        <f t="shared" si="95"/>
        <v>PPS Power Plant No 1</v>
      </c>
      <c r="D6025" s="8"/>
      <c r="E6025" s="8"/>
      <c r="F6025" s="10"/>
      <c r="G6025" s="8">
        <v>56556</v>
      </c>
      <c r="H6025" s="8" t="s">
        <v>19650</v>
      </c>
      <c r="I6025" s="8" t="s">
        <v>2888</v>
      </c>
      <c r="J6025" s="8">
        <v>55772</v>
      </c>
      <c r="K6025" s="8" t="s">
        <v>33804</v>
      </c>
    </row>
    <row r="6026" spans="1:11" x14ac:dyDescent="0.2">
      <c r="A6026" s="8">
        <f>MAX($A$2:$A6025)+1</f>
        <v>5089</v>
      </c>
      <c r="B6026" s="8"/>
      <c r="C6026" s="9" t="str">
        <f t="shared" si="95"/>
        <v>EXC Wind 1 LLC</v>
      </c>
      <c r="D6026" s="8"/>
      <c r="E6026" s="8"/>
      <c r="F6026" s="10"/>
      <c r="G6026" s="8">
        <v>56557</v>
      </c>
      <c r="H6026" s="8" t="s">
        <v>19651</v>
      </c>
      <c r="I6026" s="8" t="s">
        <v>1793</v>
      </c>
      <c r="J6026" s="8">
        <v>55838</v>
      </c>
      <c r="K6026" s="8" t="s">
        <v>33804</v>
      </c>
    </row>
    <row r="6027" spans="1:11" x14ac:dyDescent="0.2">
      <c r="A6027" s="8">
        <f>MAX($A$2:$A6026)+1</f>
        <v>5090</v>
      </c>
      <c r="B6027" s="8"/>
      <c r="C6027" s="9" t="str">
        <f t="shared" si="95"/>
        <v>EXC Wind 2 LLC</v>
      </c>
      <c r="D6027" s="8"/>
      <c r="E6027" s="8"/>
      <c r="F6027" s="10"/>
      <c r="G6027" s="8">
        <v>56558</v>
      </c>
      <c r="H6027" s="8" t="s">
        <v>19652</v>
      </c>
      <c r="I6027" s="8" t="s">
        <v>1796</v>
      </c>
      <c r="J6027" s="8">
        <v>55837</v>
      </c>
      <c r="K6027" s="8" t="s">
        <v>33804</v>
      </c>
    </row>
    <row r="6028" spans="1:11" x14ac:dyDescent="0.2">
      <c r="A6028" s="8">
        <f>MAX($A$2:$A6027)+1</f>
        <v>5091</v>
      </c>
      <c r="B6028" s="8"/>
      <c r="C6028" s="9" t="str">
        <f t="shared" si="95"/>
        <v>EXC Wind 3 LLC</v>
      </c>
      <c r="D6028" s="8"/>
      <c r="E6028" s="8"/>
      <c r="F6028" s="10"/>
      <c r="G6028" s="8">
        <v>56559</v>
      </c>
      <c r="H6028" s="8" t="s">
        <v>19653</v>
      </c>
      <c r="I6028" s="8" t="s">
        <v>1797</v>
      </c>
      <c r="J6028" s="8">
        <v>55836</v>
      </c>
      <c r="K6028" s="8" t="s">
        <v>33804</v>
      </c>
    </row>
    <row r="6029" spans="1:11" x14ac:dyDescent="0.2">
      <c r="A6029" s="8">
        <f>MAX($A$2:$A6028)+1</f>
        <v>5092</v>
      </c>
      <c r="B6029" s="8"/>
      <c r="C6029" s="9" t="str">
        <f t="shared" si="95"/>
        <v>EXC Wind 4 LLC</v>
      </c>
      <c r="D6029" s="8"/>
      <c r="E6029" s="8"/>
      <c r="F6029" s="10"/>
      <c r="G6029" s="8">
        <v>56560</v>
      </c>
      <c r="H6029" s="8" t="s">
        <v>19654</v>
      </c>
      <c r="I6029" s="8" t="s">
        <v>1798</v>
      </c>
      <c r="J6029" s="8">
        <v>55835</v>
      </c>
      <c r="K6029" s="8" t="s">
        <v>33804</v>
      </c>
    </row>
    <row r="6030" spans="1:11" x14ac:dyDescent="0.2">
      <c r="A6030" s="8">
        <f>MAX($A$2:$A6029)+1</f>
        <v>5093</v>
      </c>
      <c r="B6030" s="8"/>
      <c r="C6030" s="9" t="str">
        <f t="shared" si="95"/>
        <v>EXC Wind 5 LLC</v>
      </c>
      <c r="D6030" s="8"/>
      <c r="E6030" s="8"/>
      <c r="F6030" s="10"/>
      <c r="G6030" s="8">
        <v>56561</v>
      </c>
      <c r="H6030" s="8" t="s">
        <v>19655</v>
      </c>
      <c r="I6030" s="8" t="s">
        <v>1799</v>
      </c>
      <c r="J6030" s="8">
        <v>55834</v>
      </c>
      <c r="K6030" s="8" t="s">
        <v>33804</v>
      </c>
    </row>
    <row r="6031" spans="1:11" x14ac:dyDescent="0.2">
      <c r="A6031" s="8">
        <f>MAX($A$2:$A6030)+1</f>
        <v>5094</v>
      </c>
      <c r="B6031" s="8"/>
      <c r="C6031" s="9" t="str">
        <f t="shared" si="95"/>
        <v>EXC Wind 6 LLC</v>
      </c>
      <c r="D6031" s="8"/>
      <c r="E6031" s="8"/>
      <c r="F6031" s="10"/>
      <c r="G6031" s="8">
        <v>56562</v>
      </c>
      <c r="H6031" s="8" t="s">
        <v>19656</v>
      </c>
      <c r="I6031" s="8" t="s">
        <v>1800</v>
      </c>
      <c r="J6031" s="8">
        <v>55833</v>
      </c>
      <c r="K6031" s="8" t="s">
        <v>33804</v>
      </c>
    </row>
    <row r="6032" spans="1:11" x14ac:dyDescent="0.2">
      <c r="A6032" s="8">
        <f>MAX($A$2:$A6031)+1</f>
        <v>5095</v>
      </c>
      <c r="B6032" s="8"/>
      <c r="C6032" s="9" t="str">
        <f t="shared" si="95"/>
        <v>Peetz Table Wind Energy</v>
      </c>
      <c r="D6032" s="8"/>
      <c r="E6032" s="8"/>
      <c r="F6032" s="10"/>
      <c r="G6032" s="8">
        <v>56563</v>
      </c>
      <c r="H6032" s="8" t="s">
        <v>19657</v>
      </c>
      <c r="I6032" s="8" t="s">
        <v>1913</v>
      </c>
      <c r="J6032" s="8">
        <v>55785</v>
      </c>
      <c r="K6032" s="8" t="s">
        <v>33804</v>
      </c>
    </row>
    <row r="6033" spans="1:11" x14ac:dyDescent="0.2">
      <c r="A6033" s="8">
        <f>MAX($A$2:$A6032)+1</f>
        <v>5096</v>
      </c>
      <c r="B6033" s="8"/>
      <c r="C6033" s="9" t="str">
        <f t="shared" si="95"/>
        <v>J Lamar Stall Unit</v>
      </c>
      <c r="D6033" s="8"/>
      <c r="E6033" s="8"/>
      <c r="F6033" s="10"/>
      <c r="G6033" s="8">
        <v>56565</v>
      </c>
      <c r="H6033" s="8" t="s">
        <v>19658</v>
      </c>
      <c r="I6033" s="8" t="s">
        <v>401</v>
      </c>
      <c r="J6033" s="8">
        <v>17698</v>
      </c>
      <c r="K6033" s="8" t="s">
        <v>33804</v>
      </c>
    </row>
    <row r="6034" spans="1:11" x14ac:dyDescent="0.2">
      <c r="A6034" s="8">
        <f>MAX($A$2:$A6033)+1</f>
        <v>5097</v>
      </c>
      <c r="B6034" s="8"/>
      <c r="C6034" s="9" t="str">
        <f t="shared" si="95"/>
        <v>Nellis Air Force Base Solar Array</v>
      </c>
      <c r="D6034" s="8"/>
      <c r="E6034" s="8"/>
      <c r="F6034" s="10"/>
      <c r="G6034" s="8">
        <v>56568</v>
      </c>
      <c r="H6034" s="8" t="s">
        <v>19659</v>
      </c>
      <c r="I6034" s="8" t="s">
        <v>3316</v>
      </c>
      <c r="J6034" s="8">
        <v>56203</v>
      </c>
      <c r="K6034" s="8" t="s">
        <v>33804</v>
      </c>
    </row>
    <row r="6035" spans="1:11" x14ac:dyDescent="0.2">
      <c r="A6035" s="8">
        <f>MAX($A$2:$A6034)+1</f>
        <v>5098</v>
      </c>
      <c r="B6035" s="8"/>
      <c r="C6035" s="9" t="str">
        <f t="shared" si="95"/>
        <v>Niland Gas Turbine Plant</v>
      </c>
      <c r="D6035" s="8"/>
      <c r="E6035" s="8"/>
      <c r="F6035" s="10"/>
      <c r="G6035" s="8">
        <v>56569</v>
      </c>
      <c r="H6035" s="8" t="s">
        <v>19660</v>
      </c>
      <c r="I6035" s="8" t="s">
        <v>2179</v>
      </c>
      <c r="J6035" s="8">
        <v>9216</v>
      </c>
      <c r="K6035" s="8" t="s">
        <v>33804</v>
      </c>
    </row>
    <row r="6036" spans="1:11" x14ac:dyDescent="0.2">
      <c r="A6036" s="8">
        <f>MAX($A$2:$A6035)+1</f>
        <v>5099</v>
      </c>
      <c r="B6036" s="8"/>
      <c r="C6036" s="9" t="str">
        <f t="shared" si="95"/>
        <v>Terra-Gen VG Wind LLC</v>
      </c>
      <c r="D6036" s="8"/>
      <c r="E6036" s="8"/>
      <c r="F6036" s="10"/>
      <c r="G6036" s="8">
        <v>56570</v>
      </c>
      <c r="H6036" s="8" t="s">
        <v>19661</v>
      </c>
      <c r="I6036" s="8" t="s">
        <v>3534</v>
      </c>
      <c r="J6036" s="8">
        <v>2770</v>
      </c>
      <c r="K6036" s="8" t="s">
        <v>33804</v>
      </c>
    </row>
    <row r="6037" spans="1:11" x14ac:dyDescent="0.2">
      <c r="A6037" s="8">
        <f>MAX($A$2:$A6036)+1</f>
        <v>5100</v>
      </c>
      <c r="B6037" s="8"/>
      <c r="C6037" s="9" t="str">
        <f t="shared" si="95"/>
        <v>Eastern Landfill Gas LLC</v>
      </c>
      <c r="D6037" s="8"/>
      <c r="E6037" s="8"/>
      <c r="F6037" s="10"/>
      <c r="G6037" s="8">
        <v>56571</v>
      </c>
      <c r="H6037" s="8" t="s">
        <v>1688</v>
      </c>
      <c r="I6037" s="8" t="s">
        <v>1688</v>
      </c>
      <c r="J6037" s="8">
        <v>55796</v>
      </c>
      <c r="K6037" s="8" t="s">
        <v>33804</v>
      </c>
    </row>
    <row r="6038" spans="1:11" x14ac:dyDescent="0.2">
      <c r="A6038" s="8">
        <f>MAX($A$2:$A6037)+1</f>
        <v>5101</v>
      </c>
      <c r="B6038" s="8"/>
      <c r="C6038" s="9" t="str">
        <f t="shared" si="95"/>
        <v>Bethlehem Renewable Energy LLC</v>
      </c>
      <c r="D6038" s="8"/>
      <c r="E6038" s="8"/>
      <c r="F6038" s="10"/>
      <c r="G6038" s="8">
        <v>56572</v>
      </c>
      <c r="H6038" s="8" t="s">
        <v>737</v>
      </c>
      <c r="I6038" s="8" t="s">
        <v>737</v>
      </c>
      <c r="J6038" s="8">
        <v>55795</v>
      </c>
      <c r="K6038" s="8" t="s">
        <v>33804</v>
      </c>
    </row>
    <row r="6039" spans="1:11" x14ac:dyDescent="0.2">
      <c r="A6039" s="8">
        <f>MAX($A$2:$A6038)+1</f>
        <v>5102</v>
      </c>
      <c r="B6039" s="8"/>
      <c r="C6039" s="9" t="str">
        <f t="shared" si="95"/>
        <v>FPL Energy Oliver Wind II LLC</v>
      </c>
      <c r="D6039" s="8"/>
      <c r="E6039" s="8"/>
      <c r="F6039" s="10"/>
      <c r="G6039" s="8">
        <v>56573</v>
      </c>
      <c r="H6039" s="8" t="s">
        <v>19662</v>
      </c>
      <c r="I6039" s="8" t="s">
        <v>1901</v>
      </c>
      <c r="J6039" s="8">
        <v>54799</v>
      </c>
      <c r="K6039" s="8" t="s">
        <v>33804</v>
      </c>
    </row>
    <row r="6040" spans="1:11" x14ac:dyDescent="0.2">
      <c r="A6040" s="8">
        <f>MAX($A$2:$A6039)+1</f>
        <v>5103</v>
      </c>
      <c r="B6040" s="8"/>
      <c r="C6040" s="9" t="str">
        <f t="shared" si="95"/>
        <v>Steel Winds Wind Farm</v>
      </c>
      <c r="D6040" s="8"/>
      <c r="E6040" s="8"/>
      <c r="F6040" s="10"/>
      <c r="G6040" s="8">
        <v>56575</v>
      </c>
      <c r="H6040" s="8" t="s">
        <v>19663</v>
      </c>
      <c r="I6040" s="8" t="s">
        <v>1841</v>
      </c>
      <c r="J6040" s="8">
        <v>59155</v>
      </c>
      <c r="K6040" s="8" t="s">
        <v>33804</v>
      </c>
    </row>
    <row r="6041" spans="1:11" x14ac:dyDescent="0.2">
      <c r="A6041" s="8">
        <f>MAX($A$2:$A6040)+1</f>
        <v>5104</v>
      </c>
      <c r="B6041" s="8"/>
      <c r="C6041" s="9" t="str">
        <f t="shared" ref="C6041:C6104" si="96">IF(H6041="",F6041,H6041)</f>
        <v>Shane's Wind Machine</v>
      </c>
      <c r="D6041" s="8"/>
      <c r="E6041" s="8"/>
      <c r="F6041" s="10"/>
      <c r="G6041" s="8">
        <v>56577</v>
      </c>
      <c r="H6041" s="8" t="s">
        <v>19664</v>
      </c>
      <c r="I6041" s="8" t="s">
        <v>1512</v>
      </c>
      <c r="J6041" s="8">
        <v>55832</v>
      </c>
      <c r="K6041" s="8" t="s">
        <v>33804</v>
      </c>
    </row>
    <row r="6042" spans="1:11" x14ac:dyDescent="0.2">
      <c r="A6042" s="8">
        <f>MAX($A$2:$A6041)+1</f>
        <v>5105</v>
      </c>
      <c r="B6042" s="8"/>
      <c r="C6042" s="9" t="str">
        <f t="shared" si="96"/>
        <v>Roadrunner I LLC</v>
      </c>
      <c r="D6042" s="8"/>
      <c r="E6042" s="8"/>
      <c r="F6042" s="10"/>
      <c r="G6042" s="8">
        <v>56578</v>
      </c>
      <c r="H6042" s="8" t="s">
        <v>4553</v>
      </c>
      <c r="I6042" s="8" t="s">
        <v>2740</v>
      </c>
      <c r="J6042" s="8">
        <v>56808</v>
      </c>
      <c r="K6042" s="8" t="s">
        <v>33804</v>
      </c>
    </row>
    <row r="6043" spans="1:11" x14ac:dyDescent="0.2">
      <c r="A6043" s="8">
        <f>MAX($A$2:$A6042)+1</f>
        <v>5106</v>
      </c>
      <c r="B6043" s="8"/>
      <c r="C6043" s="9" t="str">
        <f t="shared" si="96"/>
        <v>Windy Dog I LLC</v>
      </c>
      <c r="D6043" s="8"/>
      <c r="E6043" s="8"/>
      <c r="F6043" s="10"/>
      <c r="G6043" s="8">
        <v>56579</v>
      </c>
      <c r="H6043" s="8" t="s">
        <v>4554</v>
      </c>
      <c r="I6043" s="8" t="s">
        <v>2740</v>
      </c>
      <c r="J6043" s="8">
        <v>56808</v>
      </c>
      <c r="K6043" s="8" t="s">
        <v>33804</v>
      </c>
    </row>
    <row r="6044" spans="1:11" x14ac:dyDescent="0.2">
      <c r="A6044" s="8">
        <f>MAX($A$2:$A6043)+1</f>
        <v>5107</v>
      </c>
      <c r="B6044" s="8"/>
      <c r="C6044" s="9" t="str">
        <f t="shared" si="96"/>
        <v>Blue Breezes LLC</v>
      </c>
      <c r="D6044" s="8"/>
      <c r="E6044" s="8"/>
      <c r="F6044" s="10"/>
      <c r="G6044" s="8">
        <v>56580</v>
      </c>
      <c r="H6044" s="8" t="s">
        <v>4555</v>
      </c>
      <c r="I6044" s="8" t="s">
        <v>2612</v>
      </c>
      <c r="J6044" s="8">
        <v>56807</v>
      </c>
      <c r="K6044" s="8" t="s">
        <v>33804</v>
      </c>
    </row>
    <row r="6045" spans="1:11" x14ac:dyDescent="0.2">
      <c r="A6045" s="8">
        <f>MAX($A$2:$A6044)+1</f>
        <v>5108</v>
      </c>
      <c r="B6045" s="8"/>
      <c r="C6045" s="9" t="str">
        <f t="shared" si="96"/>
        <v>Blue Breezes II LLC</v>
      </c>
      <c r="D6045" s="8"/>
      <c r="E6045" s="8"/>
      <c r="F6045" s="10"/>
      <c r="G6045" s="8">
        <v>56581</v>
      </c>
      <c r="H6045" s="8" t="s">
        <v>4556</v>
      </c>
      <c r="I6045" s="8" t="s">
        <v>2612</v>
      </c>
      <c r="J6045" s="8">
        <v>56807</v>
      </c>
      <c r="K6045" s="8" t="s">
        <v>33804</v>
      </c>
    </row>
    <row r="6046" spans="1:11" x14ac:dyDescent="0.2">
      <c r="A6046" s="8">
        <f>MAX($A$2:$A6045)+1</f>
        <v>5109</v>
      </c>
      <c r="B6046" s="8"/>
      <c r="C6046" s="9" t="str">
        <f t="shared" si="96"/>
        <v>Breezy Bucks II LLC</v>
      </c>
      <c r="D6046" s="8"/>
      <c r="E6046" s="8"/>
      <c r="F6046" s="10"/>
      <c r="G6046" s="8">
        <v>56582</v>
      </c>
      <c r="H6046" s="8" t="s">
        <v>4558</v>
      </c>
      <c r="I6046" s="8" t="s">
        <v>2740</v>
      </c>
      <c r="J6046" s="8">
        <v>56808</v>
      </c>
      <c r="K6046" s="8" t="s">
        <v>33804</v>
      </c>
    </row>
    <row r="6047" spans="1:11" x14ac:dyDescent="0.2">
      <c r="A6047" s="8">
        <f>MAX($A$2:$A6046)+1</f>
        <v>5110</v>
      </c>
      <c r="B6047" s="8"/>
      <c r="C6047" s="9" t="str">
        <f t="shared" si="96"/>
        <v>Salty Dog I LLC</v>
      </c>
      <c r="D6047" s="8"/>
      <c r="E6047" s="8"/>
      <c r="F6047" s="10"/>
      <c r="G6047" s="8">
        <v>56583</v>
      </c>
      <c r="H6047" s="8" t="s">
        <v>4559</v>
      </c>
      <c r="I6047" s="8" t="s">
        <v>2740</v>
      </c>
      <c r="J6047" s="8">
        <v>56808</v>
      </c>
      <c r="K6047" s="8" t="s">
        <v>33804</v>
      </c>
    </row>
    <row r="6048" spans="1:11" x14ac:dyDescent="0.2">
      <c r="A6048" s="8">
        <f>MAX($A$2:$A6047)+1</f>
        <v>5111</v>
      </c>
      <c r="B6048" s="8"/>
      <c r="C6048" s="9" t="str">
        <f t="shared" si="96"/>
        <v>Salty Dog II LLC</v>
      </c>
      <c r="D6048" s="8"/>
      <c r="E6048" s="8"/>
      <c r="F6048" s="10"/>
      <c r="G6048" s="8">
        <v>56584</v>
      </c>
      <c r="H6048" s="8" t="s">
        <v>4560</v>
      </c>
      <c r="I6048" s="8" t="s">
        <v>2740</v>
      </c>
      <c r="J6048" s="8">
        <v>56808</v>
      </c>
      <c r="K6048" s="8" t="s">
        <v>33804</v>
      </c>
    </row>
    <row r="6049" spans="1:11" x14ac:dyDescent="0.2">
      <c r="A6049" s="8">
        <f>MAX($A$2:$A6048)+1</f>
        <v>5112</v>
      </c>
      <c r="B6049" s="8"/>
      <c r="C6049" s="9" t="str">
        <f t="shared" si="96"/>
        <v>Wallys Wind Farm LLC</v>
      </c>
      <c r="D6049" s="8"/>
      <c r="E6049" s="8"/>
      <c r="F6049" s="10"/>
      <c r="G6049" s="8">
        <v>56585</v>
      </c>
      <c r="H6049" s="8" t="s">
        <v>19665</v>
      </c>
      <c r="I6049" s="8" t="s">
        <v>2740</v>
      </c>
      <c r="J6049" s="8">
        <v>56808</v>
      </c>
      <c r="K6049" s="8" t="s">
        <v>33804</v>
      </c>
    </row>
    <row r="6050" spans="1:11" x14ac:dyDescent="0.2">
      <c r="A6050" s="8">
        <f>MAX($A$2:$A6049)+1</f>
        <v>5113</v>
      </c>
      <c r="B6050" s="8"/>
      <c r="C6050" s="9" t="str">
        <f t="shared" si="96"/>
        <v>Sunset Breeze LLC</v>
      </c>
      <c r="D6050" s="8"/>
      <c r="E6050" s="8"/>
      <c r="F6050" s="10"/>
      <c r="G6050" s="8">
        <v>56586</v>
      </c>
      <c r="H6050" s="8" t="s">
        <v>4548</v>
      </c>
      <c r="I6050" s="8" t="s">
        <v>3900</v>
      </c>
      <c r="J6050" s="8">
        <v>57157</v>
      </c>
      <c r="K6050" s="8" t="s">
        <v>33804</v>
      </c>
    </row>
    <row r="6051" spans="1:11" x14ac:dyDescent="0.2">
      <c r="A6051" s="8">
        <f>MAX($A$2:$A6050)+1</f>
        <v>5114</v>
      </c>
      <c r="B6051" s="8"/>
      <c r="C6051" s="9" t="str">
        <f t="shared" si="96"/>
        <v>Minnesota Breeze LLC</v>
      </c>
      <c r="D6051" s="8"/>
      <c r="E6051" s="8"/>
      <c r="F6051" s="10"/>
      <c r="G6051" s="8">
        <v>56587</v>
      </c>
      <c r="H6051" s="8" t="s">
        <v>4549</v>
      </c>
      <c r="I6051" s="8" t="s">
        <v>3900</v>
      </c>
      <c r="J6051" s="8">
        <v>57157</v>
      </c>
      <c r="K6051" s="8" t="s">
        <v>33804</v>
      </c>
    </row>
    <row r="6052" spans="1:11" x14ac:dyDescent="0.2">
      <c r="A6052" s="8">
        <f>MAX($A$2:$A6051)+1</f>
        <v>5115</v>
      </c>
      <c r="B6052" s="8"/>
      <c r="C6052" s="9" t="str">
        <f t="shared" si="96"/>
        <v>G Flow Wind LLC</v>
      </c>
      <c r="D6052" s="8"/>
      <c r="E6052" s="8"/>
      <c r="F6052" s="10"/>
      <c r="G6052" s="8">
        <v>56588</v>
      </c>
      <c r="H6052" s="8" t="s">
        <v>4550</v>
      </c>
      <c r="I6052" s="8" t="s">
        <v>3900</v>
      </c>
      <c r="J6052" s="8">
        <v>57157</v>
      </c>
      <c r="K6052" s="8" t="s">
        <v>33804</v>
      </c>
    </row>
    <row r="6053" spans="1:11" x14ac:dyDescent="0.2">
      <c r="A6053" s="8">
        <f>MAX($A$2:$A6052)+1</f>
        <v>5116</v>
      </c>
      <c r="B6053" s="8"/>
      <c r="C6053" s="9" t="str">
        <f t="shared" si="96"/>
        <v>Wolf Wind Enterprises LLC</v>
      </c>
      <c r="D6053" s="8"/>
      <c r="E6053" s="8"/>
      <c r="F6053" s="10"/>
      <c r="G6053" s="8">
        <v>56589</v>
      </c>
      <c r="H6053" s="8" t="s">
        <v>4551</v>
      </c>
      <c r="I6053" s="8" t="s">
        <v>3900</v>
      </c>
      <c r="J6053" s="8">
        <v>57157</v>
      </c>
      <c r="K6053" s="8" t="s">
        <v>33804</v>
      </c>
    </row>
    <row r="6054" spans="1:11" x14ac:dyDescent="0.2">
      <c r="A6054" s="8">
        <f>MAX($A$2:$A6053)+1</f>
        <v>5117</v>
      </c>
      <c r="B6054" s="8"/>
      <c r="C6054" s="9" t="str">
        <f t="shared" si="96"/>
        <v>Green Acres Breeze LLC</v>
      </c>
      <c r="D6054" s="8"/>
      <c r="E6054" s="8"/>
      <c r="F6054" s="10"/>
      <c r="G6054" s="8">
        <v>56590</v>
      </c>
      <c r="H6054" s="8" t="s">
        <v>4552</v>
      </c>
      <c r="I6054" s="8" t="s">
        <v>3900</v>
      </c>
      <c r="J6054" s="8">
        <v>57157</v>
      </c>
      <c r="K6054" s="8" t="s">
        <v>33804</v>
      </c>
    </row>
    <row r="6055" spans="1:11" x14ac:dyDescent="0.2">
      <c r="A6055" s="8">
        <f>MAX($A$2:$A6054)+1</f>
        <v>5118</v>
      </c>
      <c r="B6055" s="8"/>
      <c r="C6055" s="9" t="str">
        <f t="shared" si="96"/>
        <v>Horseshoe Bend Wind Park</v>
      </c>
      <c r="D6055" s="8"/>
      <c r="E6055" s="8"/>
      <c r="F6055" s="10"/>
      <c r="G6055" s="8">
        <v>56591</v>
      </c>
      <c r="H6055" s="8" t="s">
        <v>19666</v>
      </c>
      <c r="I6055" s="8" t="s">
        <v>3668</v>
      </c>
      <c r="J6055" s="8">
        <v>56568</v>
      </c>
      <c r="K6055" s="8" t="s">
        <v>33804</v>
      </c>
    </row>
    <row r="6056" spans="1:11" x14ac:dyDescent="0.2">
      <c r="A6056" s="8">
        <f>MAX($A$2:$A6055)+1</f>
        <v>5119</v>
      </c>
      <c r="B6056" s="8"/>
      <c r="C6056" s="9" t="str">
        <f t="shared" si="96"/>
        <v>Champion Wind Farm LLC</v>
      </c>
      <c r="D6056" s="8"/>
      <c r="E6056" s="8"/>
      <c r="F6056" s="10"/>
      <c r="G6056" s="8">
        <v>56592</v>
      </c>
      <c r="H6056" s="8" t="s">
        <v>19667</v>
      </c>
      <c r="I6056" s="8" t="s">
        <v>1674</v>
      </c>
      <c r="J6056" s="8">
        <v>56215</v>
      </c>
      <c r="K6056" s="8" t="s">
        <v>33804</v>
      </c>
    </row>
    <row r="6057" spans="1:11" x14ac:dyDescent="0.2">
      <c r="A6057" s="8">
        <f>MAX($A$2:$A6056)+1</f>
        <v>5120</v>
      </c>
      <c r="B6057" s="8"/>
      <c r="C6057" s="9" t="str">
        <f t="shared" si="96"/>
        <v>Roscoe Wind Farm LLC</v>
      </c>
      <c r="D6057" s="8"/>
      <c r="E6057" s="8"/>
      <c r="F6057" s="10"/>
      <c r="G6057" s="8">
        <v>56593</v>
      </c>
      <c r="H6057" s="8" t="s">
        <v>19668</v>
      </c>
      <c r="I6057" s="8" t="s">
        <v>1674</v>
      </c>
      <c r="J6057" s="8">
        <v>56215</v>
      </c>
      <c r="K6057" s="8" t="s">
        <v>33804</v>
      </c>
    </row>
    <row r="6058" spans="1:11" x14ac:dyDescent="0.2">
      <c r="A6058" s="8">
        <f>MAX($A$2:$A6057)+1</f>
        <v>5121</v>
      </c>
      <c r="B6058" s="8"/>
      <c r="C6058" s="9" t="str">
        <f t="shared" si="96"/>
        <v>Munnsville Wind Farm LLC</v>
      </c>
      <c r="D6058" s="8"/>
      <c r="E6058" s="8"/>
      <c r="F6058" s="10"/>
      <c r="G6058" s="8">
        <v>56594</v>
      </c>
      <c r="H6058" s="8" t="s">
        <v>19669</v>
      </c>
      <c r="I6058" s="8" t="s">
        <v>1674</v>
      </c>
      <c r="J6058" s="8">
        <v>56215</v>
      </c>
      <c r="K6058" s="8" t="s">
        <v>33804</v>
      </c>
    </row>
    <row r="6059" spans="1:11" x14ac:dyDescent="0.2">
      <c r="A6059" s="8">
        <f>MAX($A$2:$A6058)+1</f>
        <v>5122</v>
      </c>
      <c r="B6059" s="8"/>
      <c r="C6059" s="9" t="str">
        <f t="shared" si="96"/>
        <v>Breezy Bucks I LLC</v>
      </c>
      <c r="D6059" s="8"/>
      <c r="E6059" s="8"/>
      <c r="F6059" s="10"/>
      <c r="G6059" s="8">
        <v>56595</v>
      </c>
      <c r="H6059" s="8" t="s">
        <v>4557</v>
      </c>
      <c r="I6059" s="8" t="s">
        <v>2740</v>
      </c>
      <c r="J6059" s="8">
        <v>56808</v>
      </c>
      <c r="K6059" s="8" t="s">
        <v>33804</v>
      </c>
    </row>
    <row r="6060" spans="1:11" x14ac:dyDescent="0.2">
      <c r="A6060" s="8">
        <f>MAX($A$2:$A6059)+1</f>
        <v>5123</v>
      </c>
      <c r="B6060" s="8"/>
      <c r="C6060" s="9" t="str">
        <f t="shared" si="96"/>
        <v>Elm Street Substation Generators</v>
      </c>
      <c r="D6060" s="8"/>
      <c r="E6060" s="8"/>
      <c r="F6060" s="10"/>
      <c r="G6060" s="8">
        <v>56597</v>
      </c>
      <c r="H6060" s="8" t="s">
        <v>19670</v>
      </c>
      <c r="I6060" s="8" t="s">
        <v>1108</v>
      </c>
      <c r="J6060" s="8">
        <v>6205</v>
      </c>
      <c r="K6060" s="8" t="s">
        <v>33804</v>
      </c>
    </row>
    <row r="6061" spans="1:11" x14ac:dyDescent="0.2">
      <c r="A6061" s="8">
        <f>MAX($A$2:$A6060)+1</f>
        <v>5124</v>
      </c>
      <c r="B6061" s="8"/>
      <c r="C6061" s="9" t="str">
        <f t="shared" si="96"/>
        <v>Walton Street Substation</v>
      </c>
      <c r="D6061" s="8"/>
      <c r="E6061" s="8"/>
      <c r="F6061" s="10"/>
      <c r="G6061" s="8">
        <v>56598</v>
      </c>
      <c r="H6061" s="8" t="s">
        <v>19671</v>
      </c>
      <c r="I6061" s="8" t="s">
        <v>1108</v>
      </c>
      <c r="J6061" s="8">
        <v>6205</v>
      </c>
      <c r="K6061" s="8" t="s">
        <v>33804</v>
      </c>
    </row>
    <row r="6062" spans="1:11" x14ac:dyDescent="0.2">
      <c r="A6062" s="8">
        <f>MAX($A$2:$A6061)+1</f>
        <v>5125</v>
      </c>
      <c r="B6062" s="8"/>
      <c r="C6062" s="9" t="str">
        <f t="shared" si="96"/>
        <v>Jefferson Street Substation</v>
      </c>
      <c r="D6062" s="8"/>
      <c r="E6062" s="8"/>
      <c r="F6062" s="10"/>
      <c r="G6062" s="8">
        <v>56599</v>
      </c>
      <c r="H6062" s="8" t="s">
        <v>19672</v>
      </c>
      <c r="I6062" s="8" t="s">
        <v>1108</v>
      </c>
      <c r="J6062" s="8">
        <v>6205</v>
      </c>
      <c r="K6062" s="8" t="s">
        <v>33804</v>
      </c>
    </row>
    <row r="6063" spans="1:11" x14ac:dyDescent="0.2">
      <c r="A6063" s="8">
        <f>MAX($A$2:$A6062)+1</f>
        <v>5126</v>
      </c>
      <c r="B6063" s="8"/>
      <c r="C6063" s="9" t="str">
        <f t="shared" si="96"/>
        <v>Overall Road Station</v>
      </c>
      <c r="D6063" s="8"/>
      <c r="E6063" s="8"/>
      <c r="F6063" s="10"/>
      <c r="G6063" s="8">
        <v>56600</v>
      </c>
      <c r="H6063" s="8" t="s">
        <v>19673</v>
      </c>
      <c r="I6063" s="8" t="s">
        <v>1108</v>
      </c>
      <c r="J6063" s="8">
        <v>6205</v>
      </c>
      <c r="K6063" s="8" t="s">
        <v>33804</v>
      </c>
    </row>
    <row r="6064" spans="1:11" x14ac:dyDescent="0.2">
      <c r="A6064" s="8">
        <f>MAX($A$2:$A6063)+1</f>
        <v>5127</v>
      </c>
      <c r="B6064" s="8"/>
      <c r="C6064" s="9" t="str">
        <f t="shared" si="96"/>
        <v>Snyder Wind Farm</v>
      </c>
      <c r="D6064" s="8"/>
      <c r="E6064" s="8"/>
      <c r="F6064" s="10"/>
      <c r="G6064" s="8">
        <v>56602</v>
      </c>
      <c r="H6064" s="8" t="s">
        <v>19674</v>
      </c>
      <c r="I6064" s="8" t="s">
        <v>3297</v>
      </c>
      <c r="J6064" s="8">
        <v>55847</v>
      </c>
      <c r="K6064" s="8" t="s">
        <v>33804</v>
      </c>
    </row>
    <row r="6065" spans="1:11" x14ac:dyDescent="0.2">
      <c r="A6065" s="8">
        <f>MAX($A$2:$A6064)+1</f>
        <v>5128</v>
      </c>
      <c r="B6065" s="8"/>
      <c r="C6065" s="9" t="str">
        <f t="shared" si="96"/>
        <v>San Jacinto County Peaking Facility</v>
      </c>
      <c r="D6065" s="8"/>
      <c r="E6065" s="8"/>
      <c r="F6065" s="10"/>
      <c r="G6065" s="8">
        <v>56603</v>
      </c>
      <c r="H6065" s="8" t="s">
        <v>19675</v>
      </c>
      <c r="I6065" s="8" t="s">
        <v>130</v>
      </c>
      <c r="J6065" s="8">
        <v>39347</v>
      </c>
      <c r="K6065" s="8" t="s">
        <v>33804</v>
      </c>
    </row>
    <row r="6066" spans="1:11" x14ac:dyDescent="0.2">
      <c r="A6066" s="8">
        <f>MAX($A$2:$A6065)+1</f>
        <v>5129</v>
      </c>
      <c r="B6066" s="8"/>
      <c r="C6066" s="9" t="str">
        <f t="shared" si="96"/>
        <v>Hardin County Peaking Facility</v>
      </c>
      <c r="D6066" s="8"/>
      <c r="E6066" s="8"/>
      <c r="F6066" s="10"/>
      <c r="G6066" s="8">
        <v>56604</v>
      </c>
      <c r="H6066" s="8" t="s">
        <v>19676</v>
      </c>
      <c r="I6066" s="8" t="s">
        <v>130</v>
      </c>
      <c r="J6066" s="8">
        <v>39347</v>
      </c>
      <c r="K6066" s="8" t="s">
        <v>33804</v>
      </c>
    </row>
    <row r="6067" spans="1:11" x14ac:dyDescent="0.2">
      <c r="A6067" s="8">
        <f>MAX($A$2:$A6066)+1</f>
        <v>5130</v>
      </c>
      <c r="B6067" s="8"/>
      <c r="C6067" s="9" t="str">
        <f t="shared" si="96"/>
        <v>Langdon Wind  LLC</v>
      </c>
      <c r="D6067" s="8"/>
      <c r="E6067" s="8"/>
      <c r="F6067" s="10"/>
      <c r="G6067" s="8">
        <v>56605</v>
      </c>
      <c r="H6067" s="8" t="s">
        <v>19677</v>
      </c>
      <c r="I6067" s="8" t="s">
        <v>1891</v>
      </c>
      <c r="J6067" s="8">
        <v>55799</v>
      </c>
      <c r="K6067" s="8" t="s">
        <v>33804</v>
      </c>
    </row>
    <row r="6068" spans="1:11" x14ac:dyDescent="0.2">
      <c r="A6068" s="8">
        <f>MAX($A$2:$A6067)+1</f>
        <v>5131</v>
      </c>
      <c r="B6068" s="8"/>
      <c r="C6068" s="9" t="str">
        <f t="shared" si="96"/>
        <v>Culbertson Generation Station</v>
      </c>
      <c r="D6068" s="8"/>
      <c r="E6068" s="8"/>
      <c r="F6068" s="10"/>
      <c r="G6068" s="8">
        <v>56606</v>
      </c>
      <c r="H6068" s="8" t="s">
        <v>19678</v>
      </c>
      <c r="I6068" s="8" t="s">
        <v>703</v>
      </c>
      <c r="J6068" s="8">
        <v>1307</v>
      </c>
      <c r="K6068" s="8" t="s">
        <v>33804</v>
      </c>
    </row>
    <row r="6069" spans="1:11" x14ac:dyDescent="0.2">
      <c r="A6069" s="8">
        <f>MAX($A$2:$A6068)+1</f>
        <v>5132</v>
      </c>
      <c r="B6069" s="8"/>
      <c r="C6069" s="9" t="str">
        <f t="shared" si="96"/>
        <v>Prairie Winds ND1</v>
      </c>
      <c r="D6069" s="8"/>
      <c r="E6069" s="8"/>
      <c r="F6069" s="10"/>
      <c r="G6069" s="8">
        <v>56607</v>
      </c>
      <c r="H6069" s="8" t="s">
        <v>19679</v>
      </c>
      <c r="I6069" s="8" t="s">
        <v>703</v>
      </c>
      <c r="J6069" s="8">
        <v>1307</v>
      </c>
      <c r="K6069" s="8" t="s">
        <v>33804</v>
      </c>
    </row>
    <row r="6070" spans="1:11" x14ac:dyDescent="0.2">
      <c r="A6070" s="8">
        <f>MAX($A$2:$A6069)+1</f>
        <v>5133</v>
      </c>
      <c r="B6070" s="8"/>
      <c r="C6070" s="9" t="str">
        <f t="shared" si="96"/>
        <v>Prairie Winds SD1</v>
      </c>
      <c r="D6070" s="8"/>
      <c r="E6070" s="8"/>
      <c r="F6070" s="10"/>
      <c r="G6070" s="8">
        <v>56608</v>
      </c>
      <c r="H6070" s="8" t="s">
        <v>19680</v>
      </c>
      <c r="I6070" s="8" t="s">
        <v>703</v>
      </c>
      <c r="J6070" s="8">
        <v>1307</v>
      </c>
      <c r="K6070" s="8" t="s">
        <v>33804</v>
      </c>
    </row>
    <row r="6071" spans="1:11" x14ac:dyDescent="0.2">
      <c r="A6071" s="8">
        <f>MAX($A$2:$A6070)+1</f>
        <v>5134</v>
      </c>
      <c r="B6071" s="8"/>
      <c r="C6071" s="9" t="str">
        <f t="shared" si="96"/>
        <v>Dry Fork Station</v>
      </c>
      <c r="D6071" s="8"/>
      <c r="E6071" s="8"/>
      <c r="F6071" s="10"/>
      <c r="G6071" s="8">
        <v>56609</v>
      </c>
      <c r="H6071" s="8" t="s">
        <v>19681</v>
      </c>
      <c r="I6071" s="8" t="s">
        <v>703</v>
      </c>
      <c r="J6071" s="8">
        <v>1307</v>
      </c>
      <c r="K6071" s="8" t="s">
        <v>33804</v>
      </c>
    </row>
    <row r="6072" spans="1:11" x14ac:dyDescent="0.2">
      <c r="A6072" s="8">
        <f>MAX($A$2:$A6071)+1</f>
        <v>5135</v>
      </c>
      <c r="B6072" s="8"/>
      <c r="C6072" s="9" t="str">
        <f t="shared" si="96"/>
        <v>Deer Creek Station</v>
      </c>
      <c r="D6072" s="8"/>
      <c r="E6072" s="8"/>
      <c r="F6072" s="10"/>
      <c r="G6072" s="8">
        <v>56610</v>
      </c>
      <c r="H6072" s="8" t="s">
        <v>19682</v>
      </c>
      <c r="I6072" s="8" t="s">
        <v>703</v>
      </c>
      <c r="J6072" s="8">
        <v>1307</v>
      </c>
      <c r="K6072" s="8" t="s">
        <v>33804</v>
      </c>
    </row>
    <row r="6073" spans="1:11" x14ac:dyDescent="0.2">
      <c r="A6073" s="8">
        <f>MAX($A$2:$A6072)+1</f>
        <v>5136</v>
      </c>
      <c r="B6073" s="8"/>
      <c r="C6073" s="9" t="str">
        <f t="shared" si="96"/>
        <v>Sandy Creek Energy Station</v>
      </c>
      <c r="D6073" s="8"/>
      <c r="E6073" s="8"/>
      <c r="F6073" s="10"/>
      <c r="G6073" s="8">
        <v>56611</v>
      </c>
      <c r="H6073" s="8" t="s">
        <v>19683</v>
      </c>
      <c r="I6073" s="8" t="s">
        <v>3197</v>
      </c>
      <c r="J6073" s="8">
        <v>55861</v>
      </c>
      <c r="K6073" s="8" t="s">
        <v>33804</v>
      </c>
    </row>
    <row r="6074" spans="1:11" x14ac:dyDescent="0.2">
      <c r="A6074" s="8">
        <f>MAX($A$2:$A6073)+1</f>
        <v>5137</v>
      </c>
      <c r="B6074" s="8"/>
      <c r="C6074" s="9" t="str">
        <f t="shared" si="96"/>
        <v>Logan Wind Energy</v>
      </c>
      <c r="D6074" s="8"/>
      <c r="E6074" s="8"/>
      <c r="F6074" s="10"/>
      <c r="G6074" s="8">
        <v>56613</v>
      </c>
      <c r="H6074" s="8" t="s">
        <v>19684</v>
      </c>
      <c r="I6074" s="8" t="s">
        <v>2399</v>
      </c>
      <c r="J6074" s="8">
        <v>55862</v>
      </c>
      <c r="K6074" s="8" t="s">
        <v>33804</v>
      </c>
    </row>
    <row r="6075" spans="1:11" x14ac:dyDescent="0.2">
      <c r="A6075" s="8">
        <f>MAX($A$2:$A6074)+1</f>
        <v>5138</v>
      </c>
      <c r="B6075" s="8"/>
      <c r="C6075" s="9" t="str">
        <f t="shared" si="96"/>
        <v>Old Trail Wind Farm</v>
      </c>
      <c r="D6075" s="8"/>
      <c r="E6075" s="8"/>
      <c r="F6075" s="10"/>
      <c r="G6075" s="8">
        <v>56614</v>
      </c>
      <c r="H6075" s="8" t="s">
        <v>19685</v>
      </c>
      <c r="I6075" s="8" t="s">
        <v>2840</v>
      </c>
      <c r="J6075" s="8">
        <v>55866</v>
      </c>
      <c r="K6075" s="8" t="s">
        <v>33804</v>
      </c>
    </row>
    <row r="6076" spans="1:11" x14ac:dyDescent="0.2">
      <c r="A6076" s="8">
        <f>MAX($A$2:$A6075)+1</f>
        <v>5139</v>
      </c>
      <c r="B6076" s="8"/>
      <c r="C6076" s="9" t="str">
        <f t="shared" si="96"/>
        <v>Rancho Penasquitos</v>
      </c>
      <c r="D6076" s="8"/>
      <c r="E6076" s="8"/>
      <c r="F6076" s="10"/>
      <c r="G6076" s="8">
        <v>56615</v>
      </c>
      <c r="H6076" s="8" t="s">
        <v>19686</v>
      </c>
      <c r="I6076" s="8" t="s">
        <v>3188</v>
      </c>
      <c r="J6076" s="8">
        <v>27075</v>
      </c>
      <c r="K6076" s="8" t="s">
        <v>33804</v>
      </c>
    </row>
    <row r="6077" spans="1:11" x14ac:dyDescent="0.2">
      <c r="A6077" s="8">
        <f>MAX($A$2:$A6076)+1</f>
        <v>5140</v>
      </c>
      <c r="B6077" s="8"/>
      <c r="C6077" s="9" t="str">
        <f t="shared" si="96"/>
        <v>Novo BioPower Plant</v>
      </c>
      <c r="D6077" s="8"/>
      <c r="E6077" s="8"/>
      <c r="F6077" s="10"/>
      <c r="G6077" s="8">
        <v>56616</v>
      </c>
      <c r="H6077" s="8" t="s">
        <v>19687</v>
      </c>
      <c r="I6077" s="8" t="s">
        <v>2771</v>
      </c>
      <c r="J6077" s="8">
        <v>55925</v>
      </c>
      <c r="K6077" s="8" t="s">
        <v>33804</v>
      </c>
    </row>
    <row r="6078" spans="1:11" x14ac:dyDescent="0.2">
      <c r="A6078" s="8">
        <f>MAX($A$2:$A6077)+1</f>
        <v>5141</v>
      </c>
      <c r="B6078" s="8"/>
      <c r="C6078" s="9" t="str">
        <f t="shared" si="96"/>
        <v>Fenton Wind Farm</v>
      </c>
      <c r="D6078" s="8"/>
      <c r="E6078" s="8"/>
      <c r="F6078" s="10"/>
      <c r="G6078" s="8">
        <v>56617</v>
      </c>
      <c r="H6078" s="8" t="s">
        <v>19688</v>
      </c>
      <c r="I6078" s="8" t="s">
        <v>1704</v>
      </c>
      <c r="J6078" s="8">
        <v>57170</v>
      </c>
      <c r="K6078" s="8" t="s">
        <v>33804</v>
      </c>
    </row>
    <row r="6079" spans="1:11" x14ac:dyDescent="0.2">
      <c r="A6079" s="8">
        <f>MAX($A$2:$A6078)+1</f>
        <v>5142</v>
      </c>
      <c r="B6079" s="8"/>
      <c r="C6079" s="9" t="str">
        <f t="shared" si="96"/>
        <v>Noble Clinton Windpark LLC</v>
      </c>
      <c r="D6079" s="8"/>
      <c r="E6079" s="8"/>
      <c r="F6079" s="10"/>
      <c r="G6079" s="8">
        <v>56618</v>
      </c>
      <c r="H6079" s="8" t="s">
        <v>19689</v>
      </c>
      <c r="I6079" s="8" t="s">
        <v>2736</v>
      </c>
      <c r="J6079" s="8">
        <v>55868</v>
      </c>
      <c r="K6079" s="8" t="s">
        <v>33804</v>
      </c>
    </row>
    <row r="6080" spans="1:11" x14ac:dyDescent="0.2">
      <c r="A6080" s="8">
        <f>MAX($A$2:$A6079)+1</f>
        <v>5143</v>
      </c>
      <c r="B6080" s="8"/>
      <c r="C6080" s="9" t="str">
        <f t="shared" si="96"/>
        <v>Noble Ellenburg Windpark LLC</v>
      </c>
      <c r="D6080" s="8"/>
      <c r="E6080" s="8"/>
      <c r="F6080" s="10"/>
      <c r="G6080" s="8">
        <v>56619</v>
      </c>
      <c r="H6080" s="8" t="s">
        <v>19690</v>
      </c>
      <c r="I6080" s="8" t="s">
        <v>2736</v>
      </c>
      <c r="J6080" s="8">
        <v>55868</v>
      </c>
      <c r="K6080" s="8" t="s">
        <v>33804</v>
      </c>
    </row>
    <row r="6081" spans="1:11" x14ac:dyDescent="0.2">
      <c r="A6081" s="8">
        <f>MAX($A$2:$A6080)+1</f>
        <v>5144</v>
      </c>
      <c r="B6081" s="8"/>
      <c r="C6081" s="9" t="str">
        <f t="shared" si="96"/>
        <v>Noble Bliss Windpark LLC</v>
      </c>
      <c r="D6081" s="8"/>
      <c r="E6081" s="8"/>
      <c r="F6081" s="10"/>
      <c r="G6081" s="8">
        <v>56620</v>
      </c>
      <c r="H6081" s="8" t="s">
        <v>19691</v>
      </c>
      <c r="I6081" s="8" t="s">
        <v>2736</v>
      </c>
      <c r="J6081" s="8">
        <v>55868</v>
      </c>
      <c r="K6081" s="8" t="s">
        <v>33804</v>
      </c>
    </row>
    <row r="6082" spans="1:11" x14ac:dyDescent="0.2">
      <c r="A6082" s="8">
        <f>MAX($A$2:$A6081)+1</f>
        <v>5145</v>
      </c>
      <c r="B6082" s="8"/>
      <c r="C6082" s="9" t="str">
        <f t="shared" si="96"/>
        <v>Sleeping Bear LLC</v>
      </c>
      <c r="D6082" s="8"/>
      <c r="E6082" s="8"/>
      <c r="F6082" s="10"/>
      <c r="G6082" s="8">
        <v>56621</v>
      </c>
      <c r="H6082" s="8" t="s">
        <v>19692</v>
      </c>
      <c r="I6082" s="8" t="s">
        <v>2786</v>
      </c>
      <c r="J6082" s="8">
        <v>59883</v>
      </c>
      <c r="K6082" s="8" t="s">
        <v>33804</v>
      </c>
    </row>
    <row r="6083" spans="1:11" x14ac:dyDescent="0.2">
      <c r="A6083" s="8">
        <f>MAX($A$2:$A6082)+1</f>
        <v>5146</v>
      </c>
      <c r="B6083" s="8"/>
      <c r="C6083" s="9" t="str">
        <f t="shared" si="96"/>
        <v>Providence Heights Wind LLC</v>
      </c>
      <c r="D6083" s="8"/>
      <c r="E6083" s="8"/>
      <c r="F6083" s="10"/>
      <c r="G6083" s="8">
        <v>56622</v>
      </c>
      <c r="H6083" s="8" t="s">
        <v>19693</v>
      </c>
      <c r="I6083" s="8" t="s">
        <v>678</v>
      </c>
      <c r="J6083" s="8">
        <v>15399</v>
      </c>
      <c r="K6083" s="8" t="s">
        <v>33804</v>
      </c>
    </row>
    <row r="6084" spans="1:11" x14ac:dyDescent="0.2">
      <c r="A6084" s="8">
        <f>MAX($A$2:$A6083)+1</f>
        <v>5147</v>
      </c>
      <c r="B6084" s="8"/>
      <c r="C6084" s="9" t="str">
        <f t="shared" si="96"/>
        <v>Elkhorn Valley Wind Farm</v>
      </c>
      <c r="D6084" s="8"/>
      <c r="E6084" s="8"/>
      <c r="F6084" s="10"/>
      <c r="G6084" s="8">
        <v>56623</v>
      </c>
      <c r="H6084" s="8" t="s">
        <v>19694</v>
      </c>
      <c r="I6084" s="8" t="s">
        <v>3521</v>
      </c>
      <c r="J6084" s="8">
        <v>55880</v>
      </c>
      <c r="K6084" s="8" t="s">
        <v>33804</v>
      </c>
    </row>
    <row r="6085" spans="1:11" x14ac:dyDescent="0.2">
      <c r="A6085" s="8">
        <f>MAX($A$2:$A6084)+1</f>
        <v>5148</v>
      </c>
      <c r="B6085" s="8"/>
      <c r="C6085" s="9" t="str">
        <f t="shared" si="96"/>
        <v>BC Energy LLC</v>
      </c>
      <c r="D6085" s="8"/>
      <c r="E6085" s="8"/>
      <c r="F6085" s="10"/>
      <c r="G6085" s="8">
        <v>56624</v>
      </c>
      <c r="H6085" s="8" t="s">
        <v>4564</v>
      </c>
      <c r="I6085" s="8" t="s">
        <v>1791</v>
      </c>
      <c r="J6085" s="8">
        <v>57158</v>
      </c>
      <c r="K6085" s="8" t="s">
        <v>33804</v>
      </c>
    </row>
    <row r="6086" spans="1:11" x14ac:dyDescent="0.2">
      <c r="A6086" s="8">
        <f>MAX($A$2:$A6085)+1</f>
        <v>5149</v>
      </c>
      <c r="B6086" s="8"/>
      <c r="C6086" s="9" t="str">
        <f t="shared" si="96"/>
        <v>KC Energy LLC</v>
      </c>
      <c r="D6086" s="8"/>
      <c r="E6086" s="8"/>
      <c r="F6086" s="10"/>
      <c r="G6086" s="8">
        <v>56625</v>
      </c>
      <c r="H6086" s="8" t="s">
        <v>4565</v>
      </c>
      <c r="I6086" s="8" t="s">
        <v>1791</v>
      </c>
      <c r="J6086" s="8">
        <v>57158</v>
      </c>
      <c r="K6086" s="8" t="s">
        <v>33804</v>
      </c>
    </row>
    <row r="6087" spans="1:11" x14ac:dyDescent="0.2">
      <c r="A6087" s="8">
        <f>MAX($A$2:$A6086)+1</f>
        <v>5150</v>
      </c>
      <c r="B6087" s="8"/>
      <c r="C6087" s="9" t="str">
        <f t="shared" si="96"/>
        <v>K&amp;D Energy LLC</v>
      </c>
      <c r="D6087" s="8"/>
      <c r="E6087" s="8"/>
      <c r="F6087" s="10"/>
      <c r="G6087" s="8">
        <v>56626</v>
      </c>
      <c r="H6087" s="8" t="s">
        <v>4566</v>
      </c>
      <c r="I6087" s="8" t="s">
        <v>1791</v>
      </c>
      <c r="J6087" s="8">
        <v>57158</v>
      </c>
      <c r="K6087" s="8" t="s">
        <v>33804</v>
      </c>
    </row>
    <row r="6088" spans="1:11" x14ac:dyDescent="0.2">
      <c r="A6088" s="8">
        <f>MAX($A$2:$A6087)+1</f>
        <v>5151</v>
      </c>
      <c r="B6088" s="8"/>
      <c r="C6088" s="9" t="str">
        <f t="shared" si="96"/>
        <v>KSS Turbines LLC</v>
      </c>
      <c r="D6088" s="8"/>
      <c r="E6088" s="8"/>
      <c r="F6088" s="10"/>
      <c r="G6088" s="8">
        <v>56627</v>
      </c>
      <c r="H6088" s="8" t="s">
        <v>4567</v>
      </c>
      <c r="I6088" s="8" t="s">
        <v>1791</v>
      </c>
      <c r="J6088" s="8">
        <v>57158</v>
      </c>
      <c r="K6088" s="8" t="s">
        <v>33804</v>
      </c>
    </row>
    <row r="6089" spans="1:11" x14ac:dyDescent="0.2">
      <c r="A6089" s="8">
        <f>MAX($A$2:$A6088)+1</f>
        <v>5152</v>
      </c>
      <c r="B6089" s="8"/>
      <c r="C6089" s="9" t="str">
        <f t="shared" si="96"/>
        <v>Prairie Wind Power LLC</v>
      </c>
      <c r="D6089" s="8"/>
      <c r="E6089" s="8"/>
      <c r="F6089" s="10"/>
      <c r="G6089" s="8">
        <v>56628</v>
      </c>
      <c r="H6089" s="8" t="s">
        <v>4568</v>
      </c>
      <c r="I6089" s="8" t="s">
        <v>1806</v>
      </c>
      <c r="J6089" s="8">
        <v>56805</v>
      </c>
      <c r="K6089" s="8" t="s">
        <v>33804</v>
      </c>
    </row>
    <row r="6090" spans="1:11" x14ac:dyDescent="0.2">
      <c r="A6090" s="8">
        <f>MAX($A$2:$A6089)+1</f>
        <v>5153</v>
      </c>
      <c r="B6090" s="8"/>
      <c r="C6090" s="9" t="str">
        <f t="shared" si="96"/>
        <v>Waterbury Generation</v>
      </c>
      <c r="D6090" s="8"/>
      <c r="E6090" s="8"/>
      <c r="F6090" s="10"/>
      <c r="G6090" s="8">
        <v>56629</v>
      </c>
      <c r="H6090" s="8" t="s">
        <v>19695</v>
      </c>
      <c r="I6090" s="8" t="s">
        <v>1844</v>
      </c>
      <c r="J6090" s="8">
        <v>54895</v>
      </c>
      <c r="K6090" s="8" t="s">
        <v>33804</v>
      </c>
    </row>
    <row r="6091" spans="1:11" x14ac:dyDescent="0.2">
      <c r="A6091" s="8">
        <f>MAX($A$2:$A6090)+1</f>
        <v>5154</v>
      </c>
      <c r="B6091" s="8"/>
      <c r="C6091" s="9" t="str">
        <f t="shared" si="96"/>
        <v>Dutch Hill Wind Project</v>
      </c>
      <c r="D6091" s="8"/>
      <c r="E6091" s="8"/>
      <c r="F6091" s="10"/>
      <c r="G6091" s="8">
        <v>56633</v>
      </c>
      <c r="H6091" s="8" t="s">
        <v>19696</v>
      </c>
      <c r="I6091" s="8" t="s">
        <v>1841</v>
      </c>
      <c r="J6091" s="8">
        <v>59155</v>
      </c>
      <c r="K6091" s="8" t="s">
        <v>33804</v>
      </c>
    </row>
    <row r="6092" spans="1:11" x14ac:dyDescent="0.2">
      <c r="A6092" s="8">
        <f>MAX($A$2:$A6091)+1</f>
        <v>5155</v>
      </c>
      <c r="B6092" s="8"/>
      <c r="C6092" s="9" t="str">
        <f t="shared" si="96"/>
        <v>Cohocton Wind Project</v>
      </c>
      <c r="D6092" s="8"/>
      <c r="E6092" s="8"/>
      <c r="F6092" s="10"/>
      <c r="G6092" s="8">
        <v>56634</v>
      </c>
      <c r="H6092" s="8" t="s">
        <v>19697</v>
      </c>
      <c r="I6092" s="8" t="s">
        <v>1841</v>
      </c>
      <c r="J6092" s="8">
        <v>59155</v>
      </c>
      <c r="K6092" s="8" t="s">
        <v>33804</v>
      </c>
    </row>
    <row r="6093" spans="1:11" x14ac:dyDescent="0.2">
      <c r="A6093" s="8">
        <f>MAX($A$2:$A6092)+1</f>
        <v>5156</v>
      </c>
      <c r="B6093" s="8"/>
      <c r="C6093" s="9" t="str">
        <f t="shared" si="96"/>
        <v>Harvest Windfarm LLC</v>
      </c>
      <c r="D6093" s="8"/>
      <c r="E6093" s="8"/>
      <c r="F6093" s="10"/>
      <c r="G6093" s="8">
        <v>56635</v>
      </c>
      <c r="H6093" s="8" t="s">
        <v>19698</v>
      </c>
      <c r="I6093" s="8" t="s">
        <v>2074</v>
      </c>
      <c r="J6093" s="8">
        <v>55873</v>
      </c>
      <c r="K6093" s="8" t="s">
        <v>33804</v>
      </c>
    </row>
    <row r="6094" spans="1:11" x14ac:dyDescent="0.2">
      <c r="A6094" s="8">
        <f>MAX($A$2:$A6093)+1</f>
        <v>5157</v>
      </c>
      <c r="B6094" s="8"/>
      <c r="C6094" s="9" t="str">
        <f t="shared" si="96"/>
        <v>Hot Springs Windfarm LLC</v>
      </c>
      <c r="D6094" s="8"/>
      <c r="E6094" s="8"/>
      <c r="F6094" s="10"/>
      <c r="G6094" s="8">
        <v>56636</v>
      </c>
      <c r="H6094" s="8" t="s">
        <v>19699</v>
      </c>
      <c r="I6094" s="8" t="s">
        <v>2144</v>
      </c>
      <c r="J6094" s="8">
        <v>55891</v>
      </c>
      <c r="K6094" s="8" t="s">
        <v>33804</v>
      </c>
    </row>
    <row r="6095" spans="1:11" x14ac:dyDescent="0.2">
      <c r="A6095" s="8">
        <f>MAX($A$2:$A6094)+1</f>
        <v>5158</v>
      </c>
      <c r="B6095" s="8"/>
      <c r="C6095" s="9" t="str">
        <f t="shared" si="96"/>
        <v>Bennett Creek Windfarm LLC</v>
      </c>
      <c r="D6095" s="8"/>
      <c r="E6095" s="8"/>
      <c r="F6095" s="10"/>
      <c r="G6095" s="8">
        <v>56637</v>
      </c>
      <c r="H6095" s="8" t="s">
        <v>727</v>
      </c>
      <c r="I6095" s="8" t="s">
        <v>727</v>
      </c>
      <c r="J6095" s="8">
        <v>55890</v>
      </c>
      <c r="K6095" s="8" t="s">
        <v>33804</v>
      </c>
    </row>
    <row r="6096" spans="1:11" x14ac:dyDescent="0.2">
      <c r="A6096" s="8">
        <f>MAX($A$2:$A6095)+1</f>
        <v>5159</v>
      </c>
      <c r="B6096" s="8"/>
      <c r="C6096" s="9" t="str">
        <f t="shared" si="96"/>
        <v>Buffalo Gap 3 Wind Farm</v>
      </c>
      <c r="D6096" s="8"/>
      <c r="E6096" s="8"/>
      <c r="F6096" s="10"/>
      <c r="G6096" s="8">
        <v>56638</v>
      </c>
      <c r="H6096" s="8" t="s">
        <v>19700</v>
      </c>
      <c r="I6096" s="8" t="s">
        <v>533</v>
      </c>
      <c r="J6096" s="8">
        <v>19740</v>
      </c>
      <c r="K6096" s="8" t="s">
        <v>33804</v>
      </c>
    </row>
    <row r="6097" spans="1:11" x14ac:dyDescent="0.2">
      <c r="A6097" s="8">
        <f>MAX($A$2:$A6096)+1</f>
        <v>5160</v>
      </c>
      <c r="B6097" s="8"/>
      <c r="C6097" s="9" t="str">
        <f t="shared" si="96"/>
        <v>Midway Peaking LLC</v>
      </c>
      <c r="D6097" s="8"/>
      <c r="E6097" s="8"/>
      <c r="F6097" s="10"/>
      <c r="G6097" s="8">
        <v>56639</v>
      </c>
      <c r="H6097" s="8" t="s">
        <v>19701</v>
      </c>
      <c r="I6097" s="8" t="s">
        <v>870</v>
      </c>
      <c r="J6097" s="8">
        <v>59527</v>
      </c>
      <c r="K6097" s="8" t="s">
        <v>33804</v>
      </c>
    </row>
    <row r="6098" spans="1:11" x14ac:dyDescent="0.2">
      <c r="A6098" s="8">
        <f>MAX($A$2:$A6097)+1</f>
        <v>5161</v>
      </c>
      <c r="B6098" s="8"/>
      <c r="C6098" s="9" t="str">
        <f t="shared" si="96"/>
        <v>Camp Grove Wind Farm</v>
      </c>
      <c r="D6098" s="8"/>
      <c r="E6098" s="8"/>
      <c r="F6098" s="10"/>
      <c r="G6098" s="8">
        <v>56640</v>
      </c>
      <c r="H6098" s="8" t="s">
        <v>19702</v>
      </c>
      <c r="I6098" s="8" t="s">
        <v>2858</v>
      </c>
      <c r="J6098" s="8">
        <v>55931</v>
      </c>
      <c r="K6098" s="8" t="s">
        <v>33804</v>
      </c>
    </row>
    <row r="6099" spans="1:11" x14ac:dyDescent="0.2">
      <c r="A6099" s="8">
        <f>MAX($A$2:$A6098)+1</f>
        <v>5162</v>
      </c>
      <c r="B6099" s="8"/>
      <c r="C6099" s="9" t="str">
        <f t="shared" si="96"/>
        <v>St Paul Cogeneration</v>
      </c>
      <c r="D6099" s="8"/>
      <c r="E6099" s="8"/>
      <c r="F6099" s="10"/>
      <c r="G6099" s="8">
        <v>56643</v>
      </c>
      <c r="H6099" s="8" t="s">
        <v>19703</v>
      </c>
      <c r="I6099" s="8" t="s">
        <v>3390</v>
      </c>
      <c r="J6099" s="8">
        <v>55893</v>
      </c>
      <c r="K6099" s="8" t="s">
        <v>33804</v>
      </c>
    </row>
    <row r="6100" spans="1:11" x14ac:dyDescent="0.2">
      <c r="A6100" s="8">
        <f>MAX($A$2:$A6099)+1</f>
        <v>5163</v>
      </c>
      <c r="B6100" s="8"/>
      <c r="C6100" s="9" t="str">
        <f t="shared" si="96"/>
        <v>Stanton Wind Energy LLC</v>
      </c>
      <c r="D6100" s="8"/>
      <c r="E6100" s="8"/>
      <c r="F6100" s="10"/>
      <c r="G6100" s="8">
        <v>56644</v>
      </c>
      <c r="H6100" s="8" t="s">
        <v>19704</v>
      </c>
      <c r="I6100" s="8" t="s">
        <v>2238</v>
      </c>
      <c r="J6100" s="8">
        <v>49893</v>
      </c>
      <c r="K6100" s="8" t="s">
        <v>33804</v>
      </c>
    </row>
    <row r="6101" spans="1:11" x14ac:dyDescent="0.2">
      <c r="A6101" s="8">
        <f>MAX($A$2:$A6100)+1</f>
        <v>5164</v>
      </c>
      <c r="B6101" s="8"/>
      <c r="C6101" s="9" t="str">
        <f t="shared" si="96"/>
        <v>Osceola Windpower LLC</v>
      </c>
      <c r="D6101" s="8"/>
      <c r="E6101" s="8"/>
      <c r="F6101" s="10"/>
      <c r="G6101" s="8">
        <v>56645</v>
      </c>
      <c r="H6101" s="8" t="s">
        <v>2869</v>
      </c>
      <c r="I6101" s="8" t="s">
        <v>2869</v>
      </c>
      <c r="J6101" s="8">
        <v>55901</v>
      </c>
      <c r="K6101" s="8" t="s">
        <v>33804</v>
      </c>
    </row>
    <row r="6102" spans="1:11" x14ac:dyDescent="0.2">
      <c r="A6102" s="8">
        <f>MAX($A$2:$A6101)+1</f>
        <v>5165</v>
      </c>
      <c r="B6102" s="8"/>
      <c r="C6102" s="9" t="str">
        <f t="shared" si="96"/>
        <v>Chandler Hills Wind Farm</v>
      </c>
      <c r="D6102" s="8"/>
      <c r="E6102" s="8"/>
      <c r="F6102" s="10"/>
      <c r="G6102" s="8">
        <v>56646</v>
      </c>
      <c r="H6102" s="8" t="s">
        <v>19705</v>
      </c>
      <c r="I6102" s="8" t="s">
        <v>1705</v>
      </c>
      <c r="J6102" s="8">
        <v>5906</v>
      </c>
      <c r="K6102" s="8" t="s">
        <v>33804</v>
      </c>
    </row>
    <row r="6103" spans="1:11" x14ac:dyDescent="0.2">
      <c r="A6103" s="8">
        <f>MAX($A$2:$A6102)+1</f>
        <v>5166</v>
      </c>
      <c r="B6103" s="8"/>
      <c r="C6103" s="9" t="str">
        <f t="shared" si="96"/>
        <v>Butler Ridge</v>
      </c>
      <c r="D6103" s="8"/>
      <c r="E6103" s="8"/>
      <c r="F6103" s="10"/>
      <c r="G6103" s="8">
        <v>56647</v>
      </c>
      <c r="H6103" s="8" t="s">
        <v>19706</v>
      </c>
      <c r="I6103" s="8" t="s">
        <v>850</v>
      </c>
      <c r="J6103" s="8">
        <v>56484</v>
      </c>
      <c r="K6103" s="8" t="s">
        <v>33804</v>
      </c>
    </row>
    <row r="6104" spans="1:11" x14ac:dyDescent="0.2">
      <c r="A6104" s="8">
        <f>MAX($A$2:$A6103)+1</f>
        <v>5167</v>
      </c>
      <c r="B6104" s="8"/>
      <c r="C6104" s="9" t="str">
        <f t="shared" si="96"/>
        <v>Majestic 1 Wind Farm</v>
      </c>
      <c r="D6104" s="8"/>
      <c r="E6104" s="8"/>
      <c r="F6104" s="10"/>
      <c r="G6104" s="8">
        <v>56648</v>
      </c>
      <c r="H6104" s="8" t="s">
        <v>19707</v>
      </c>
      <c r="I6104" s="8" t="s">
        <v>2715</v>
      </c>
      <c r="J6104" s="8">
        <v>58353</v>
      </c>
      <c r="K6104" s="8" t="s">
        <v>33804</v>
      </c>
    </row>
    <row r="6105" spans="1:11" x14ac:dyDescent="0.2">
      <c r="A6105" s="8">
        <f>MAX($A$2:$A6104)+1</f>
        <v>5168</v>
      </c>
      <c r="B6105" s="8"/>
      <c r="C6105" s="9" t="str">
        <f t="shared" ref="C6105:C6168" si="97">IF(H6105="",F6105,H6105)</f>
        <v>South Trent Wind Farm</v>
      </c>
      <c r="D6105" s="8"/>
      <c r="E6105" s="8"/>
      <c r="F6105" s="10"/>
      <c r="G6105" s="8">
        <v>56649</v>
      </c>
      <c r="H6105" s="8" t="s">
        <v>19708</v>
      </c>
      <c r="I6105" s="8" t="s">
        <v>2787</v>
      </c>
      <c r="J6105" s="8">
        <v>55397</v>
      </c>
      <c r="K6105" s="8" t="s">
        <v>33804</v>
      </c>
    </row>
    <row r="6106" spans="1:11" x14ac:dyDescent="0.2">
      <c r="A6106" s="8">
        <f>MAX($A$2:$A6105)+1</f>
        <v>5169</v>
      </c>
      <c r="B6106" s="8"/>
      <c r="C6106" s="9" t="str">
        <f t="shared" si="97"/>
        <v>Wessington Springs</v>
      </c>
      <c r="D6106" s="8"/>
      <c r="E6106" s="8"/>
      <c r="F6106" s="10"/>
      <c r="G6106" s="8">
        <v>56650</v>
      </c>
      <c r="H6106" s="8" t="s">
        <v>19709</v>
      </c>
      <c r="I6106" s="8" t="s">
        <v>3831</v>
      </c>
      <c r="J6106" s="8">
        <v>59102</v>
      </c>
      <c r="K6106" s="8" t="s">
        <v>33804</v>
      </c>
    </row>
    <row r="6107" spans="1:11" x14ac:dyDescent="0.2">
      <c r="A6107" s="8">
        <f>MAX($A$2:$A6106)+1</f>
        <v>5170</v>
      </c>
      <c r="B6107" s="8"/>
      <c r="C6107" s="9" t="str">
        <f t="shared" si="97"/>
        <v>North Allegheny Windpower Project</v>
      </c>
      <c r="D6107" s="8"/>
      <c r="E6107" s="8"/>
      <c r="F6107" s="10"/>
      <c r="G6107" s="8">
        <v>56651</v>
      </c>
      <c r="H6107" s="8" t="s">
        <v>19710</v>
      </c>
      <c r="I6107" s="8" t="s">
        <v>1648</v>
      </c>
      <c r="J6107" s="8">
        <v>56385</v>
      </c>
      <c r="K6107" s="8" t="s">
        <v>33804</v>
      </c>
    </row>
    <row r="6108" spans="1:11" x14ac:dyDescent="0.2">
      <c r="A6108" s="8">
        <f>MAX($A$2:$A6107)+1</f>
        <v>5171</v>
      </c>
      <c r="B6108" s="8"/>
      <c r="C6108" s="9" t="str">
        <f t="shared" si="97"/>
        <v>Hatchet Ridge Wind Project</v>
      </c>
      <c r="D6108" s="8"/>
      <c r="E6108" s="8"/>
      <c r="F6108" s="10"/>
      <c r="G6108" s="8">
        <v>56654</v>
      </c>
      <c r="H6108" s="8" t="s">
        <v>19711</v>
      </c>
      <c r="I6108" s="8" t="s">
        <v>2910</v>
      </c>
      <c r="J6108" s="8">
        <v>56545</v>
      </c>
      <c r="K6108" s="8" t="s">
        <v>33804</v>
      </c>
    </row>
    <row r="6109" spans="1:11" x14ac:dyDescent="0.2">
      <c r="A6109" s="8">
        <f>MAX($A$2:$A6108)+1</f>
        <v>5172</v>
      </c>
      <c r="B6109" s="8"/>
      <c r="C6109" s="9" t="str">
        <f t="shared" si="97"/>
        <v>Michigan Wind 2</v>
      </c>
      <c r="D6109" s="8"/>
      <c r="E6109" s="8"/>
      <c r="F6109" s="10"/>
      <c r="G6109" s="8">
        <v>56659</v>
      </c>
      <c r="H6109" s="8" t="s">
        <v>19712</v>
      </c>
      <c r="I6109" s="8" t="s">
        <v>2544</v>
      </c>
      <c r="J6109" s="8">
        <v>56951</v>
      </c>
      <c r="K6109" s="8" t="s">
        <v>33804</v>
      </c>
    </row>
    <row r="6110" spans="1:11" x14ac:dyDescent="0.2">
      <c r="A6110" s="8">
        <f>MAX($A$2:$A6109)+1</f>
        <v>5173</v>
      </c>
      <c r="B6110" s="8"/>
      <c r="C6110" s="9" t="str">
        <f t="shared" si="97"/>
        <v>Pattern Gulf Wind</v>
      </c>
      <c r="D6110" s="8"/>
      <c r="E6110" s="8"/>
      <c r="F6110" s="10"/>
      <c r="G6110" s="8">
        <v>56661</v>
      </c>
      <c r="H6110" s="8" t="s">
        <v>19713</v>
      </c>
      <c r="I6110" s="8" t="s">
        <v>2910</v>
      </c>
      <c r="J6110" s="8">
        <v>56545</v>
      </c>
      <c r="K6110" s="8" t="s">
        <v>33804</v>
      </c>
    </row>
    <row r="6111" spans="1:11" x14ac:dyDescent="0.2">
      <c r="A6111" s="8">
        <f>MAX($A$2:$A6110)+1</f>
        <v>5174</v>
      </c>
      <c r="B6111" s="8"/>
      <c r="C6111" s="9" t="str">
        <f t="shared" si="97"/>
        <v>Dempsey Ridge Wind Farm</v>
      </c>
      <c r="D6111" s="8"/>
      <c r="E6111" s="8"/>
      <c r="F6111" s="10"/>
      <c r="G6111" s="8">
        <v>56665</v>
      </c>
      <c r="H6111" s="8" t="s">
        <v>19714</v>
      </c>
      <c r="I6111" s="8" t="s">
        <v>506</v>
      </c>
      <c r="J6111" s="8">
        <v>55918</v>
      </c>
      <c r="K6111" s="8" t="s">
        <v>33804</v>
      </c>
    </row>
    <row r="6112" spans="1:11" x14ac:dyDescent="0.2">
      <c r="A6112" s="8">
        <f>MAX($A$2:$A6111)+1</f>
        <v>5175</v>
      </c>
      <c r="B6112" s="8"/>
      <c r="C6112" s="9" t="str">
        <f t="shared" si="97"/>
        <v>Lanai Solar-Electric Plant</v>
      </c>
      <c r="D6112" s="8"/>
      <c r="E6112" s="8"/>
      <c r="F6112" s="10"/>
      <c r="G6112" s="8">
        <v>56667</v>
      </c>
      <c r="H6112" s="8" t="s">
        <v>19715</v>
      </c>
      <c r="I6112" s="8" t="s">
        <v>2356</v>
      </c>
      <c r="J6112" s="8">
        <v>55910</v>
      </c>
      <c r="K6112" s="8" t="s">
        <v>33804</v>
      </c>
    </row>
    <row r="6113" spans="1:11" x14ac:dyDescent="0.2">
      <c r="A6113" s="8">
        <f>MAX($A$2:$A6112)+1</f>
        <v>5176</v>
      </c>
      <c r="B6113" s="8"/>
      <c r="C6113" s="9" t="str">
        <f t="shared" si="97"/>
        <v>NIH Cogeneration Facility</v>
      </c>
      <c r="D6113" s="8"/>
      <c r="E6113" s="8"/>
      <c r="F6113" s="10"/>
      <c r="G6113" s="8">
        <v>56668</v>
      </c>
      <c r="H6113" s="8" t="s">
        <v>19716</v>
      </c>
      <c r="I6113" s="8" t="s">
        <v>2988</v>
      </c>
      <c r="J6113" s="8">
        <v>14405</v>
      </c>
      <c r="K6113" s="8" t="s">
        <v>33804</v>
      </c>
    </row>
    <row r="6114" spans="1:11" x14ac:dyDescent="0.2">
      <c r="A6114" s="8">
        <f>MAX($A$2:$A6113)+1</f>
        <v>5177</v>
      </c>
      <c r="B6114" s="8"/>
      <c r="C6114" s="9" t="str">
        <f t="shared" si="97"/>
        <v>Tatanka Wind Power LLC</v>
      </c>
      <c r="D6114" s="8"/>
      <c r="E6114" s="8"/>
      <c r="F6114" s="10"/>
      <c r="G6114" s="8">
        <v>56669</v>
      </c>
      <c r="H6114" s="8" t="s">
        <v>19717</v>
      </c>
      <c r="I6114" s="8" t="s">
        <v>506</v>
      </c>
      <c r="J6114" s="8">
        <v>55918</v>
      </c>
      <c r="K6114" s="8" t="s">
        <v>33804</v>
      </c>
    </row>
    <row r="6115" spans="1:11" x14ac:dyDescent="0.2">
      <c r="A6115" s="8">
        <f>MAX($A$2:$A6114)+1</f>
        <v>5178</v>
      </c>
      <c r="B6115" s="8"/>
      <c r="C6115" s="9" t="str">
        <f t="shared" si="97"/>
        <v>Velva Windfarm LLC</v>
      </c>
      <c r="D6115" s="8"/>
      <c r="E6115" s="8"/>
      <c r="F6115" s="10"/>
      <c r="G6115" s="8">
        <v>56670</v>
      </c>
      <c r="H6115" s="8" t="s">
        <v>19718</v>
      </c>
      <c r="I6115" s="8" t="s">
        <v>506</v>
      </c>
      <c r="J6115" s="8">
        <v>55918</v>
      </c>
      <c r="K6115" s="8" t="s">
        <v>33804</v>
      </c>
    </row>
    <row r="6116" spans="1:11" x14ac:dyDescent="0.2">
      <c r="A6116" s="8">
        <f>MAX($A$2:$A6115)+1</f>
        <v>5179</v>
      </c>
      <c r="B6116" s="8"/>
      <c r="C6116" s="9" t="str">
        <f t="shared" si="97"/>
        <v>Longview Power Plant</v>
      </c>
      <c r="D6116" s="8"/>
      <c r="E6116" s="8"/>
      <c r="F6116" s="10"/>
      <c r="G6116" s="8">
        <v>56671</v>
      </c>
      <c r="H6116" s="8" t="s">
        <v>19719</v>
      </c>
      <c r="I6116" s="8" t="s">
        <v>2405</v>
      </c>
      <c r="J6116" s="8">
        <v>55924</v>
      </c>
      <c r="K6116" s="8" t="s">
        <v>33804</v>
      </c>
    </row>
    <row r="6117" spans="1:11" x14ac:dyDescent="0.2">
      <c r="A6117" s="8">
        <f>MAX($A$2:$A6116)+1</f>
        <v>5180</v>
      </c>
      <c r="B6117" s="8"/>
      <c r="C6117" s="9" t="str">
        <f t="shared" si="97"/>
        <v>Whirlwind Energy Center</v>
      </c>
      <c r="D6117" s="8"/>
      <c r="E6117" s="8"/>
      <c r="F6117" s="10"/>
      <c r="G6117" s="8">
        <v>56673</v>
      </c>
      <c r="H6117" s="8" t="s">
        <v>19720</v>
      </c>
      <c r="I6117" s="8" t="s">
        <v>3863</v>
      </c>
      <c r="J6117" s="8">
        <v>55922</v>
      </c>
      <c r="K6117" s="8" t="s">
        <v>33804</v>
      </c>
    </row>
    <row r="6118" spans="1:11" x14ac:dyDescent="0.2">
      <c r="A6118" s="8">
        <f>MAX($A$2:$A6117)+1</f>
        <v>5181</v>
      </c>
      <c r="B6118" s="8"/>
      <c r="C6118" s="9" t="str">
        <f t="shared" si="97"/>
        <v>Winchester Power Park</v>
      </c>
      <c r="D6118" s="8"/>
      <c r="E6118" s="8"/>
      <c r="F6118" s="10"/>
      <c r="G6118" s="8">
        <v>56674</v>
      </c>
      <c r="H6118" s="8" t="s">
        <v>19721</v>
      </c>
      <c r="I6118" s="8" t="s">
        <v>2426</v>
      </c>
      <c r="J6118" s="8">
        <v>11269</v>
      </c>
      <c r="K6118" s="8" t="s">
        <v>33804</v>
      </c>
    </row>
    <row r="6119" spans="1:11" x14ac:dyDescent="0.2">
      <c r="A6119" s="8">
        <f>MAX($A$2:$A6118)+1</f>
        <v>5182</v>
      </c>
      <c r="B6119" s="8"/>
      <c r="C6119" s="9" t="str">
        <f t="shared" si="97"/>
        <v>Benton County Wind Farm</v>
      </c>
      <c r="D6119" s="8"/>
      <c r="E6119" s="8"/>
      <c r="F6119" s="10"/>
      <c r="G6119" s="8">
        <v>56679</v>
      </c>
      <c r="H6119" s="8" t="s">
        <v>19722</v>
      </c>
      <c r="I6119" s="8" t="s">
        <v>2858</v>
      </c>
      <c r="J6119" s="8">
        <v>55931</v>
      </c>
      <c r="K6119" s="8" t="s">
        <v>33804</v>
      </c>
    </row>
    <row r="6120" spans="1:11" x14ac:dyDescent="0.2">
      <c r="A6120" s="8">
        <f>MAX($A$2:$A6119)+1</f>
        <v>5183</v>
      </c>
      <c r="B6120" s="8"/>
      <c r="C6120" s="9" t="str">
        <f t="shared" si="97"/>
        <v>Wicomico</v>
      </c>
      <c r="D6120" s="8"/>
      <c r="E6120" s="8"/>
      <c r="F6120" s="10"/>
      <c r="G6120" s="8">
        <v>56680</v>
      </c>
      <c r="H6120" s="8" t="s">
        <v>19723</v>
      </c>
      <c r="I6120" s="8" t="s">
        <v>2197</v>
      </c>
      <c r="J6120" s="8">
        <v>55938</v>
      </c>
      <c r="K6120" s="8" t="s">
        <v>33804</v>
      </c>
    </row>
    <row r="6121" spans="1:11" x14ac:dyDescent="0.2">
      <c r="A6121" s="8">
        <f>MAX($A$2:$A6120)+1</f>
        <v>5184</v>
      </c>
      <c r="B6121" s="8"/>
      <c r="C6121" s="9" t="str">
        <f t="shared" si="97"/>
        <v>Amelia</v>
      </c>
      <c r="D6121" s="8"/>
      <c r="E6121" s="8"/>
      <c r="F6121" s="10"/>
      <c r="G6121" s="8">
        <v>56681</v>
      </c>
      <c r="H6121" s="8" t="s">
        <v>19724</v>
      </c>
      <c r="I6121" s="8" t="s">
        <v>2197</v>
      </c>
      <c r="J6121" s="8">
        <v>55938</v>
      </c>
      <c r="K6121" s="8" t="s">
        <v>33804</v>
      </c>
    </row>
    <row r="6122" spans="1:11" x14ac:dyDescent="0.2">
      <c r="A6122" s="8">
        <f>MAX($A$2:$A6121)+1</f>
        <v>5185</v>
      </c>
      <c r="B6122" s="8"/>
      <c r="C6122" s="9" t="str">
        <f t="shared" si="97"/>
        <v>Brunswick Landfill Gas</v>
      </c>
      <c r="D6122" s="8"/>
      <c r="E6122" s="8"/>
      <c r="F6122" s="10"/>
      <c r="G6122" s="8">
        <v>56682</v>
      </c>
      <c r="H6122" s="8" t="s">
        <v>19725</v>
      </c>
      <c r="I6122" s="8" t="s">
        <v>2197</v>
      </c>
      <c r="J6122" s="8">
        <v>55938</v>
      </c>
      <c r="K6122" s="8" t="s">
        <v>33804</v>
      </c>
    </row>
    <row r="6123" spans="1:11" x14ac:dyDescent="0.2">
      <c r="A6123" s="8">
        <f>MAX($A$2:$A6122)+1</f>
        <v>5186</v>
      </c>
      <c r="B6123" s="8"/>
      <c r="C6123" s="9" t="str">
        <f t="shared" si="97"/>
        <v>Charles City</v>
      </c>
      <c r="D6123" s="8"/>
      <c r="E6123" s="8"/>
      <c r="F6123" s="10"/>
      <c r="G6123" s="8">
        <v>56683</v>
      </c>
      <c r="H6123" s="8" t="s">
        <v>19726</v>
      </c>
      <c r="I6123" s="8" t="s">
        <v>2197</v>
      </c>
      <c r="J6123" s="8">
        <v>55938</v>
      </c>
      <c r="K6123" s="8" t="s">
        <v>33804</v>
      </c>
    </row>
    <row r="6124" spans="1:11" x14ac:dyDescent="0.2">
      <c r="A6124" s="8">
        <f>MAX($A$2:$A6123)+1</f>
        <v>5187</v>
      </c>
      <c r="B6124" s="8"/>
      <c r="C6124" s="9" t="str">
        <f t="shared" si="97"/>
        <v>Chesterfield Landfill Gas</v>
      </c>
      <c r="D6124" s="8"/>
      <c r="E6124" s="8"/>
      <c r="F6124" s="10"/>
      <c r="G6124" s="8">
        <v>56684</v>
      </c>
      <c r="H6124" s="8" t="s">
        <v>19727</v>
      </c>
      <c r="I6124" s="8" t="s">
        <v>2197</v>
      </c>
      <c r="J6124" s="8">
        <v>55938</v>
      </c>
      <c r="K6124" s="8" t="s">
        <v>33804</v>
      </c>
    </row>
    <row r="6125" spans="1:11" x14ac:dyDescent="0.2">
      <c r="A6125" s="8">
        <f>MAX($A$2:$A6124)+1</f>
        <v>5188</v>
      </c>
      <c r="B6125" s="8"/>
      <c r="C6125" s="9" t="str">
        <f t="shared" si="97"/>
        <v>King &amp; Queen</v>
      </c>
      <c r="D6125" s="8"/>
      <c r="E6125" s="8"/>
      <c r="F6125" s="10"/>
      <c r="G6125" s="8">
        <v>56686</v>
      </c>
      <c r="H6125" s="8" t="s">
        <v>19728</v>
      </c>
      <c r="I6125" s="8" t="s">
        <v>2197</v>
      </c>
      <c r="J6125" s="8">
        <v>55938</v>
      </c>
      <c r="K6125" s="8" t="s">
        <v>33804</v>
      </c>
    </row>
    <row r="6126" spans="1:11" x14ac:dyDescent="0.2">
      <c r="A6126" s="8">
        <f>MAX($A$2:$A6125)+1</f>
        <v>5189</v>
      </c>
      <c r="B6126" s="8"/>
      <c r="C6126" s="9" t="str">
        <f t="shared" si="97"/>
        <v>Mountain View</v>
      </c>
      <c r="D6126" s="8"/>
      <c r="E6126" s="8"/>
      <c r="F6126" s="10"/>
      <c r="G6126" s="8">
        <v>56687</v>
      </c>
      <c r="H6126" s="8" t="s">
        <v>19729</v>
      </c>
      <c r="I6126" s="8" t="s">
        <v>2197</v>
      </c>
      <c r="J6126" s="8">
        <v>55938</v>
      </c>
      <c r="K6126" s="8" t="s">
        <v>33804</v>
      </c>
    </row>
    <row r="6127" spans="1:11" x14ac:dyDescent="0.2">
      <c r="A6127" s="8">
        <f>MAX($A$2:$A6126)+1</f>
        <v>5190</v>
      </c>
      <c r="B6127" s="8"/>
      <c r="C6127" s="9" t="str">
        <f t="shared" si="97"/>
        <v>New Bern</v>
      </c>
      <c r="D6127" s="8"/>
      <c r="E6127" s="8"/>
      <c r="F6127" s="10"/>
      <c r="G6127" s="8">
        <v>56688</v>
      </c>
      <c r="H6127" s="8" t="s">
        <v>19730</v>
      </c>
      <c r="I6127" s="8" t="s">
        <v>2197</v>
      </c>
      <c r="J6127" s="8">
        <v>55938</v>
      </c>
      <c r="K6127" s="8" t="s">
        <v>33804</v>
      </c>
    </row>
    <row r="6128" spans="1:11" x14ac:dyDescent="0.2">
      <c r="A6128" s="8">
        <f>MAX($A$2:$A6127)+1</f>
        <v>5191</v>
      </c>
      <c r="B6128" s="8"/>
      <c r="C6128" s="9" t="str">
        <f t="shared" si="97"/>
        <v>Pine Grove</v>
      </c>
      <c r="D6128" s="8"/>
      <c r="E6128" s="8"/>
      <c r="F6128" s="10"/>
      <c r="G6128" s="8">
        <v>56690</v>
      </c>
      <c r="H6128" s="8" t="s">
        <v>19731</v>
      </c>
      <c r="I6128" s="8" t="s">
        <v>2197</v>
      </c>
      <c r="J6128" s="8">
        <v>55938</v>
      </c>
      <c r="K6128" s="8" t="s">
        <v>33804</v>
      </c>
    </row>
    <row r="6129" spans="1:11" x14ac:dyDescent="0.2">
      <c r="A6129" s="8">
        <f>MAX($A$2:$A6128)+1</f>
        <v>5192</v>
      </c>
      <c r="B6129" s="8"/>
      <c r="C6129" s="9" t="str">
        <f t="shared" si="97"/>
        <v>Rockville 1 &amp; 2</v>
      </c>
      <c r="D6129" s="8"/>
      <c r="E6129" s="8"/>
      <c r="F6129" s="10"/>
      <c r="G6129" s="8">
        <v>56692</v>
      </c>
      <c r="H6129" s="8" t="s">
        <v>19732</v>
      </c>
      <c r="I6129" s="8" t="s">
        <v>2197</v>
      </c>
      <c r="J6129" s="8">
        <v>55938</v>
      </c>
      <c r="K6129" s="8" t="s">
        <v>33804</v>
      </c>
    </row>
    <row r="6130" spans="1:11" x14ac:dyDescent="0.2">
      <c r="A6130" s="8">
        <f>MAX($A$2:$A6129)+1</f>
        <v>5193</v>
      </c>
      <c r="B6130" s="8"/>
      <c r="C6130" s="9" t="str">
        <f t="shared" si="97"/>
        <v>Virginia Beach</v>
      </c>
      <c r="D6130" s="8"/>
      <c r="E6130" s="8"/>
      <c r="F6130" s="10"/>
      <c r="G6130" s="8">
        <v>56693</v>
      </c>
      <c r="H6130" s="8" t="s">
        <v>19733</v>
      </c>
      <c r="I6130" s="8" t="s">
        <v>2197</v>
      </c>
      <c r="J6130" s="8">
        <v>55938</v>
      </c>
      <c r="K6130" s="8" t="s">
        <v>33804</v>
      </c>
    </row>
    <row r="6131" spans="1:11" x14ac:dyDescent="0.2">
      <c r="A6131" s="8">
        <f>MAX($A$2:$A6130)+1</f>
        <v>5194</v>
      </c>
      <c r="B6131" s="8"/>
      <c r="C6131" s="9" t="str">
        <f t="shared" si="97"/>
        <v>Russell D Smith</v>
      </c>
      <c r="D6131" s="8"/>
      <c r="E6131" s="8"/>
      <c r="F6131" s="10"/>
      <c r="G6131" s="8">
        <v>56694</v>
      </c>
      <c r="H6131" s="8" t="s">
        <v>19734</v>
      </c>
      <c r="I6131" s="8" t="s">
        <v>1423</v>
      </c>
      <c r="J6131" s="8">
        <v>55939</v>
      </c>
      <c r="K6131" s="8" t="s">
        <v>33804</v>
      </c>
    </row>
    <row r="6132" spans="1:11" x14ac:dyDescent="0.2">
      <c r="A6132" s="8">
        <f>MAX($A$2:$A6131)+1</f>
        <v>5195</v>
      </c>
      <c r="B6132" s="8"/>
      <c r="C6132" s="9" t="str">
        <f t="shared" si="97"/>
        <v>Summer Falls Power Plant</v>
      </c>
      <c r="D6132" s="8"/>
      <c r="E6132" s="8"/>
      <c r="F6132" s="10"/>
      <c r="G6132" s="8">
        <v>56695</v>
      </c>
      <c r="H6132" s="8" t="s">
        <v>19735</v>
      </c>
      <c r="I6132" s="8" t="s">
        <v>1423</v>
      </c>
      <c r="J6132" s="8">
        <v>55939</v>
      </c>
      <c r="K6132" s="8" t="s">
        <v>33804</v>
      </c>
    </row>
    <row r="6133" spans="1:11" x14ac:dyDescent="0.2">
      <c r="A6133" s="8">
        <f>MAX($A$2:$A6132)+1</f>
        <v>5196</v>
      </c>
      <c r="B6133" s="8"/>
      <c r="C6133" s="9" t="str">
        <f t="shared" si="97"/>
        <v>Eltopia Branch Canal 4.6</v>
      </c>
      <c r="D6133" s="8"/>
      <c r="E6133" s="8"/>
      <c r="F6133" s="10"/>
      <c r="G6133" s="8">
        <v>56696</v>
      </c>
      <c r="H6133" s="8" t="s">
        <v>19736</v>
      </c>
      <c r="I6133" s="8" t="s">
        <v>1423</v>
      </c>
      <c r="J6133" s="8">
        <v>55939</v>
      </c>
      <c r="K6133" s="8" t="s">
        <v>33804</v>
      </c>
    </row>
    <row r="6134" spans="1:11" x14ac:dyDescent="0.2">
      <c r="A6134" s="8">
        <f>MAX($A$2:$A6133)+1</f>
        <v>5197</v>
      </c>
      <c r="B6134" s="8"/>
      <c r="C6134" s="9" t="str">
        <f t="shared" si="97"/>
        <v>Potholes East Canal 66.0</v>
      </c>
      <c r="D6134" s="8"/>
      <c r="E6134" s="8"/>
      <c r="F6134" s="10"/>
      <c r="G6134" s="8">
        <v>56697</v>
      </c>
      <c r="H6134" s="8" t="s">
        <v>19737</v>
      </c>
      <c r="I6134" s="8" t="s">
        <v>1423</v>
      </c>
      <c r="J6134" s="8">
        <v>55939</v>
      </c>
      <c r="K6134" s="8" t="s">
        <v>33804</v>
      </c>
    </row>
    <row r="6135" spans="1:11" x14ac:dyDescent="0.2">
      <c r="A6135" s="8">
        <f>MAX($A$2:$A6134)+1</f>
        <v>5198</v>
      </c>
      <c r="B6135" s="8"/>
      <c r="C6135" s="9" t="str">
        <f t="shared" si="97"/>
        <v>Main Canal Headworks</v>
      </c>
      <c r="D6135" s="8"/>
      <c r="E6135" s="8"/>
      <c r="F6135" s="10"/>
      <c r="G6135" s="8">
        <v>56698</v>
      </c>
      <c r="H6135" s="8" t="s">
        <v>19738</v>
      </c>
      <c r="I6135" s="8" t="s">
        <v>1423</v>
      </c>
      <c r="J6135" s="8">
        <v>55939</v>
      </c>
      <c r="K6135" s="8" t="s">
        <v>33804</v>
      </c>
    </row>
    <row r="6136" spans="1:11" x14ac:dyDescent="0.2">
      <c r="A6136" s="8">
        <f>MAX($A$2:$A6135)+1</f>
        <v>5199</v>
      </c>
      <c r="B6136" s="8"/>
      <c r="C6136" s="9" t="str">
        <f t="shared" si="97"/>
        <v>Forward Windpower LLC</v>
      </c>
      <c r="D6136" s="8"/>
      <c r="E6136" s="8"/>
      <c r="F6136" s="10"/>
      <c r="G6136" s="8">
        <v>56699</v>
      </c>
      <c r="H6136" s="8" t="s">
        <v>19739</v>
      </c>
      <c r="I6136" s="8" t="s">
        <v>2786</v>
      </c>
      <c r="J6136" s="8">
        <v>59883</v>
      </c>
      <c r="K6136" s="8" t="s">
        <v>33804</v>
      </c>
    </row>
    <row r="6137" spans="1:11" x14ac:dyDescent="0.2">
      <c r="A6137" s="8">
        <f>MAX($A$2:$A6136)+1</f>
        <v>5200</v>
      </c>
      <c r="B6137" s="8"/>
      <c r="C6137" s="9" t="str">
        <f t="shared" si="97"/>
        <v>Lookout Windpower LLC</v>
      </c>
      <c r="D6137" s="8"/>
      <c r="E6137" s="8"/>
      <c r="F6137" s="10"/>
      <c r="G6137" s="8">
        <v>56700</v>
      </c>
      <c r="H6137" s="8" t="s">
        <v>19740</v>
      </c>
      <c r="I6137" s="8" t="s">
        <v>2786</v>
      </c>
      <c r="J6137" s="8">
        <v>59883</v>
      </c>
      <c r="K6137" s="8" t="s">
        <v>33804</v>
      </c>
    </row>
    <row r="6138" spans="1:11" x14ac:dyDescent="0.2">
      <c r="A6138" s="8">
        <f>MAX($A$2:$A6137)+1</f>
        <v>5201</v>
      </c>
      <c r="B6138" s="8"/>
      <c r="C6138" s="9" t="str">
        <f t="shared" si="97"/>
        <v>Haworth Water Treatment Plant</v>
      </c>
      <c r="D6138" s="8"/>
      <c r="E6138" s="8"/>
      <c r="F6138" s="10"/>
      <c r="G6138" s="8">
        <v>56701</v>
      </c>
      <c r="H6138" s="8" t="s">
        <v>19741</v>
      </c>
      <c r="I6138" s="8" t="s">
        <v>1760</v>
      </c>
      <c r="J6138" s="8">
        <v>57249</v>
      </c>
      <c r="K6138" s="8" t="s">
        <v>33804</v>
      </c>
    </row>
    <row r="6139" spans="1:11" x14ac:dyDescent="0.2">
      <c r="A6139" s="8">
        <f>MAX($A$2:$A6138)+1</f>
        <v>5202</v>
      </c>
      <c r="B6139" s="8"/>
      <c r="C6139" s="9" t="str">
        <f t="shared" si="97"/>
        <v>Tuolumne Wind Project</v>
      </c>
      <c r="D6139" s="8"/>
      <c r="E6139" s="8"/>
      <c r="F6139" s="10"/>
      <c r="G6139" s="8">
        <v>56702</v>
      </c>
      <c r="H6139" s="8" t="s">
        <v>19742</v>
      </c>
      <c r="I6139" s="8" t="s">
        <v>3635</v>
      </c>
      <c r="J6139" s="8">
        <v>19281</v>
      </c>
      <c r="K6139" s="8" t="s">
        <v>33804</v>
      </c>
    </row>
    <row r="6140" spans="1:11" x14ac:dyDescent="0.2">
      <c r="A6140" s="8">
        <f>MAX($A$2:$A6139)+1</f>
        <v>5203</v>
      </c>
      <c r="B6140" s="8"/>
      <c r="C6140" s="9" t="str">
        <f t="shared" si="97"/>
        <v>Lyons Falls Hydroelectric</v>
      </c>
      <c r="D6140" s="8"/>
      <c r="E6140" s="8"/>
      <c r="F6140" s="10"/>
      <c r="G6140" s="8">
        <v>56703</v>
      </c>
      <c r="H6140" s="8" t="s">
        <v>19743</v>
      </c>
      <c r="I6140" s="8" t="s">
        <v>2753</v>
      </c>
      <c r="J6140" s="8">
        <v>55941</v>
      </c>
      <c r="K6140" s="8" t="s">
        <v>33804</v>
      </c>
    </row>
    <row r="6141" spans="1:11" x14ac:dyDescent="0.2">
      <c r="A6141" s="8">
        <f>MAX($A$2:$A6140)+1</f>
        <v>5204</v>
      </c>
      <c r="B6141" s="8"/>
      <c r="C6141" s="9" t="str">
        <f t="shared" si="97"/>
        <v>Gouldtown</v>
      </c>
      <c r="D6141" s="8"/>
      <c r="E6141" s="8"/>
      <c r="F6141" s="10"/>
      <c r="G6141" s="8">
        <v>56704</v>
      </c>
      <c r="H6141" s="8" t="s">
        <v>19744</v>
      </c>
      <c r="I6141" s="8" t="s">
        <v>2753</v>
      </c>
      <c r="J6141" s="8">
        <v>55941</v>
      </c>
      <c r="K6141" s="8" t="s">
        <v>33804</v>
      </c>
    </row>
    <row r="6142" spans="1:11" x14ac:dyDescent="0.2">
      <c r="A6142" s="8">
        <f>MAX($A$2:$A6141)+1</f>
        <v>5205</v>
      </c>
      <c r="B6142" s="8"/>
      <c r="C6142" s="9" t="str">
        <f t="shared" si="97"/>
        <v>Kosterville</v>
      </c>
      <c r="D6142" s="8"/>
      <c r="E6142" s="8"/>
      <c r="F6142" s="10"/>
      <c r="G6142" s="8">
        <v>56705</v>
      </c>
      <c r="H6142" s="8" t="s">
        <v>19745</v>
      </c>
      <c r="I6142" s="8" t="s">
        <v>2753</v>
      </c>
      <c r="J6142" s="8">
        <v>55941</v>
      </c>
      <c r="K6142" s="8" t="s">
        <v>33804</v>
      </c>
    </row>
    <row r="6143" spans="1:11" x14ac:dyDescent="0.2">
      <c r="A6143" s="8">
        <f>MAX($A$2:$A6142)+1</f>
        <v>5206</v>
      </c>
      <c r="B6143" s="8"/>
      <c r="C6143" s="9" t="str">
        <f t="shared" si="97"/>
        <v>Ampersand Chowchilla Biomass LLC</v>
      </c>
      <c r="D6143" s="8"/>
      <c r="E6143" s="8"/>
      <c r="F6143" s="10"/>
      <c r="G6143" s="8">
        <v>56706</v>
      </c>
      <c r="H6143" s="8" t="s">
        <v>611</v>
      </c>
      <c r="I6143" s="8" t="s">
        <v>611</v>
      </c>
      <c r="J6143" s="8">
        <v>55953</v>
      </c>
      <c r="K6143" s="8" t="s">
        <v>33804</v>
      </c>
    </row>
    <row r="6144" spans="1:11" x14ac:dyDescent="0.2">
      <c r="A6144" s="8">
        <f>MAX($A$2:$A6143)+1</f>
        <v>5207</v>
      </c>
      <c r="B6144" s="8"/>
      <c r="C6144" s="9" t="str">
        <f t="shared" si="97"/>
        <v>El Nido Facility</v>
      </c>
      <c r="D6144" s="8"/>
      <c r="E6144" s="8"/>
      <c r="F6144" s="10"/>
      <c r="G6144" s="8">
        <v>56707</v>
      </c>
      <c r="H6144" s="8" t="s">
        <v>19746</v>
      </c>
      <c r="I6144" s="8" t="s">
        <v>2516</v>
      </c>
      <c r="J6144" s="8">
        <v>55952</v>
      </c>
      <c r="K6144" s="8" t="s">
        <v>33804</v>
      </c>
    </row>
    <row r="6145" spans="1:11" x14ac:dyDescent="0.2">
      <c r="A6145" s="8">
        <f>MAX($A$2:$A6144)+1</f>
        <v>5208</v>
      </c>
      <c r="B6145" s="8"/>
      <c r="C6145" s="9" t="str">
        <f t="shared" si="97"/>
        <v>CFB Power Plant</v>
      </c>
      <c r="D6145" s="8"/>
      <c r="E6145" s="8"/>
      <c r="F6145" s="10"/>
      <c r="G6145" s="8">
        <v>56708</v>
      </c>
      <c r="H6145" s="8" t="s">
        <v>19747</v>
      </c>
      <c r="I6145" s="8" t="s">
        <v>1861</v>
      </c>
      <c r="J6145" s="8">
        <v>6541</v>
      </c>
      <c r="K6145" s="8" t="s">
        <v>33804</v>
      </c>
    </row>
    <row r="6146" spans="1:11" x14ac:dyDescent="0.2">
      <c r="A6146" s="8">
        <f>MAX($A$2:$A6145)+1</f>
        <v>5209</v>
      </c>
      <c r="B6146" s="8"/>
      <c r="C6146" s="9" t="str">
        <f t="shared" si="97"/>
        <v>Christoffer Wind Energy I LLC</v>
      </c>
      <c r="D6146" s="8"/>
      <c r="E6146" s="8"/>
      <c r="F6146" s="10"/>
      <c r="G6146" s="8">
        <v>56709</v>
      </c>
      <c r="H6146" s="8" t="s">
        <v>4578</v>
      </c>
      <c r="I6146" s="8" t="s">
        <v>1005</v>
      </c>
      <c r="J6146" s="8">
        <v>56801</v>
      </c>
      <c r="K6146" s="8" t="s">
        <v>33804</v>
      </c>
    </row>
    <row r="6147" spans="1:11" x14ac:dyDescent="0.2">
      <c r="A6147" s="8">
        <f>MAX($A$2:$A6146)+1</f>
        <v>5210</v>
      </c>
      <c r="B6147" s="8"/>
      <c r="C6147" s="9" t="str">
        <f t="shared" si="97"/>
        <v>Christoffer Wind Energy II LLC</v>
      </c>
      <c r="D6147" s="8"/>
      <c r="E6147" s="8"/>
      <c r="F6147" s="10"/>
      <c r="G6147" s="8">
        <v>56710</v>
      </c>
      <c r="H6147" s="8" t="s">
        <v>4579</v>
      </c>
      <c r="I6147" s="8" t="s">
        <v>1005</v>
      </c>
      <c r="J6147" s="8">
        <v>56801</v>
      </c>
      <c r="K6147" s="8" t="s">
        <v>33804</v>
      </c>
    </row>
    <row r="6148" spans="1:11" x14ac:dyDescent="0.2">
      <c r="A6148" s="8">
        <f>MAX($A$2:$A6147)+1</f>
        <v>5211</v>
      </c>
      <c r="B6148" s="8"/>
      <c r="C6148" s="9" t="str">
        <f t="shared" si="97"/>
        <v>Christoffer Wind Energy III LLC</v>
      </c>
      <c r="D6148" s="8"/>
      <c r="E6148" s="8"/>
      <c r="F6148" s="10"/>
      <c r="G6148" s="8">
        <v>56711</v>
      </c>
      <c r="H6148" s="8" t="s">
        <v>4580</v>
      </c>
      <c r="I6148" s="8" t="s">
        <v>1005</v>
      </c>
      <c r="J6148" s="8">
        <v>56801</v>
      </c>
      <c r="K6148" s="8" t="s">
        <v>33804</v>
      </c>
    </row>
    <row r="6149" spans="1:11" x14ac:dyDescent="0.2">
      <c r="A6149" s="8">
        <f>MAX($A$2:$A6148)+1</f>
        <v>5212</v>
      </c>
      <c r="B6149" s="8"/>
      <c r="C6149" s="9" t="str">
        <f t="shared" si="97"/>
        <v>Christoffer Wind Energy IV LLC</v>
      </c>
      <c r="D6149" s="8"/>
      <c r="E6149" s="8"/>
      <c r="F6149" s="10"/>
      <c r="G6149" s="8">
        <v>56712</v>
      </c>
      <c r="H6149" s="8" t="s">
        <v>4581</v>
      </c>
      <c r="I6149" s="8" t="s">
        <v>1005</v>
      </c>
      <c r="J6149" s="8">
        <v>56801</v>
      </c>
      <c r="K6149" s="8" t="s">
        <v>33804</v>
      </c>
    </row>
    <row r="6150" spans="1:11" x14ac:dyDescent="0.2">
      <c r="A6150" s="8">
        <f>MAX($A$2:$A6149)+1</f>
        <v>5213</v>
      </c>
      <c r="B6150" s="8"/>
      <c r="C6150" s="9" t="str">
        <f t="shared" si="97"/>
        <v>Jeffers Wind 20 LLC</v>
      </c>
      <c r="D6150" s="8"/>
      <c r="E6150" s="8"/>
      <c r="F6150" s="10"/>
      <c r="G6150" s="8">
        <v>56750</v>
      </c>
      <c r="H6150" s="8" t="s">
        <v>19748</v>
      </c>
      <c r="I6150" s="8" t="s">
        <v>2786</v>
      </c>
      <c r="J6150" s="8">
        <v>59883</v>
      </c>
      <c r="K6150" s="8" t="s">
        <v>33804</v>
      </c>
    </row>
    <row r="6151" spans="1:11" x14ac:dyDescent="0.2">
      <c r="A6151" s="8">
        <f>MAX($A$2:$A6150)+1</f>
        <v>5214</v>
      </c>
      <c r="B6151" s="8"/>
      <c r="C6151" s="9" t="str">
        <f t="shared" si="97"/>
        <v>Spanish Fork Wind Park 2 LLC</v>
      </c>
      <c r="D6151" s="8"/>
      <c r="E6151" s="8"/>
      <c r="F6151" s="10"/>
      <c r="G6151" s="8">
        <v>56751</v>
      </c>
      <c r="H6151" s="8" t="s">
        <v>19749</v>
      </c>
      <c r="I6151" s="8" t="s">
        <v>2786</v>
      </c>
      <c r="J6151" s="8">
        <v>59883</v>
      </c>
      <c r="K6151" s="8" t="s">
        <v>33804</v>
      </c>
    </row>
    <row r="6152" spans="1:11" x14ac:dyDescent="0.2">
      <c r="A6152" s="8">
        <f>MAX($A$2:$A6151)+1</f>
        <v>5215</v>
      </c>
      <c r="B6152" s="8"/>
      <c r="C6152" s="9" t="str">
        <f t="shared" si="97"/>
        <v>Mountain Wind Power  LLC</v>
      </c>
      <c r="D6152" s="8"/>
      <c r="E6152" s="8"/>
      <c r="F6152" s="10"/>
      <c r="G6152" s="8">
        <v>56752</v>
      </c>
      <c r="H6152" s="8" t="s">
        <v>19750</v>
      </c>
      <c r="I6152" s="8" t="s">
        <v>2786</v>
      </c>
      <c r="J6152" s="8">
        <v>59883</v>
      </c>
      <c r="K6152" s="8" t="s">
        <v>33804</v>
      </c>
    </row>
    <row r="6153" spans="1:11" x14ac:dyDescent="0.2">
      <c r="A6153" s="8">
        <f>MAX($A$2:$A6152)+1</f>
        <v>5216</v>
      </c>
      <c r="B6153" s="8"/>
      <c r="C6153" s="9" t="str">
        <f t="shared" si="97"/>
        <v>Mountain Wind Power II  LLC</v>
      </c>
      <c r="D6153" s="8"/>
      <c r="E6153" s="8"/>
      <c r="F6153" s="10"/>
      <c r="G6153" s="8">
        <v>56753</v>
      </c>
      <c r="H6153" s="8" t="s">
        <v>19751</v>
      </c>
      <c r="I6153" s="8" t="s">
        <v>2786</v>
      </c>
      <c r="J6153" s="8">
        <v>59883</v>
      </c>
      <c r="K6153" s="8" t="s">
        <v>33804</v>
      </c>
    </row>
    <row r="6154" spans="1:11" x14ac:dyDescent="0.2">
      <c r="A6154" s="8">
        <f>MAX($A$2:$A6153)+1</f>
        <v>5217</v>
      </c>
      <c r="B6154" s="8"/>
      <c r="C6154" s="9" t="str">
        <f t="shared" si="97"/>
        <v>Goat Wind LP</v>
      </c>
      <c r="D6154" s="8"/>
      <c r="E6154" s="8"/>
      <c r="F6154" s="10"/>
      <c r="G6154" s="8">
        <v>56754</v>
      </c>
      <c r="H6154" s="8" t="s">
        <v>19752</v>
      </c>
      <c r="I6154" s="8" t="s">
        <v>2786</v>
      </c>
      <c r="J6154" s="8">
        <v>59883</v>
      </c>
      <c r="K6154" s="8" t="s">
        <v>33804</v>
      </c>
    </row>
    <row r="6155" spans="1:11" x14ac:dyDescent="0.2">
      <c r="A6155" s="8">
        <f>MAX($A$2:$A6154)+1</f>
        <v>5218</v>
      </c>
      <c r="B6155" s="8"/>
      <c r="C6155" s="9" t="str">
        <f t="shared" si="97"/>
        <v>Odin Wind Farm LLC</v>
      </c>
      <c r="D6155" s="8"/>
      <c r="E6155" s="8"/>
      <c r="F6155" s="10"/>
      <c r="G6155" s="8">
        <v>56755</v>
      </c>
      <c r="H6155" s="8" t="s">
        <v>19753</v>
      </c>
      <c r="I6155" s="8" t="s">
        <v>2786</v>
      </c>
      <c r="J6155" s="8">
        <v>59883</v>
      </c>
      <c r="K6155" s="8" t="s">
        <v>33804</v>
      </c>
    </row>
    <row r="6156" spans="1:11" x14ac:dyDescent="0.2">
      <c r="A6156" s="8">
        <f>MAX($A$2:$A6155)+1</f>
        <v>5219</v>
      </c>
      <c r="B6156" s="8"/>
      <c r="C6156" s="9" t="str">
        <f t="shared" si="97"/>
        <v>Capricorn Ridge Wind LLC</v>
      </c>
      <c r="D6156" s="8"/>
      <c r="E6156" s="8"/>
      <c r="F6156" s="10"/>
      <c r="G6156" s="8">
        <v>56763</v>
      </c>
      <c r="H6156" s="8" t="s">
        <v>904</v>
      </c>
      <c r="I6156" s="8" t="s">
        <v>904</v>
      </c>
      <c r="J6156" s="8">
        <v>55958</v>
      </c>
      <c r="K6156" s="8" t="s">
        <v>33804</v>
      </c>
    </row>
    <row r="6157" spans="1:11" x14ac:dyDescent="0.2">
      <c r="A6157" s="8">
        <f>MAX($A$2:$A6156)+1</f>
        <v>5220</v>
      </c>
      <c r="B6157" s="8"/>
      <c r="C6157" s="9" t="str">
        <f t="shared" si="97"/>
        <v>Winnebago Wind Power Project</v>
      </c>
      <c r="D6157" s="8"/>
      <c r="E6157" s="8"/>
      <c r="F6157" s="10"/>
      <c r="G6157" s="8">
        <v>56764</v>
      </c>
      <c r="H6157" s="8" t="s">
        <v>19754</v>
      </c>
      <c r="I6157" s="8" t="s">
        <v>678</v>
      </c>
      <c r="J6157" s="8">
        <v>15399</v>
      </c>
      <c r="K6157" s="8" t="s">
        <v>33804</v>
      </c>
    </row>
    <row r="6158" spans="1:11" x14ac:dyDescent="0.2">
      <c r="A6158" s="8">
        <f>MAX($A$2:$A6157)+1</f>
        <v>5221</v>
      </c>
      <c r="B6158" s="8"/>
      <c r="C6158" s="9" t="str">
        <f t="shared" si="97"/>
        <v>Barton Windpower LLC</v>
      </c>
      <c r="D6158" s="8"/>
      <c r="E6158" s="8"/>
      <c r="F6158" s="10"/>
      <c r="G6158" s="8">
        <v>56765</v>
      </c>
      <c r="H6158" s="8" t="s">
        <v>19755</v>
      </c>
      <c r="I6158" s="8" t="s">
        <v>678</v>
      </c>
      <c r="J6158" s="8">
        <v>15399</v>
      </c>
      <c r="K6158" s="8" t="s">
        <v>33804</v>
      </c>
    </row>
    <row r="6159" spans="1:11" x14ac:dyDescent="0.2">
      <c r="A6159" s="8">
        <f>MAX($A$2:$A6158)+1</f>
        <v>5222</v>
      </c>
      <c r="B6159" s="8"/>
      <c r="C6159" s="9" t="str">
        <f t="shared" si="97"/>
        <v>Farmers City Wind LLC</v>
      </c>
      <c r="D6159" s="8"/>
      <c r="E6159" s="8"/>
      <c r="F6159" s="10"/>
      <c r="G6159" s="8">
        <v>56767</v>
      </c>
      <c r="H6159" s="8" t="s">
        <v>19756</v>
      </c>
      <c r="I6159" s="8" t="s">
        <v>678</v>
      </c>
      <c r="J6159" s="8">
        <v>15399</v>
      </c>
      <c r="K6159" s="8" t="s">
        <v>33804</v>
      </c>
    </row>
    <row r="6160" spans="1:11" x14ac:dyDescent="0.2">
      <c r="A6160" s="8">
        <f>MAX($A$2:$A6159)+1</f>
        <v>5223</v>
      </c>
      <c r="B6160" s="8"/>
      <c r="C6160" s="9" t="str">
        <f t="shared" si="97"/>
        <v>CalRenew-1</v>
      </c>
      <c r="D6160" s="8"/>
      <c r="E6160" s="8"/>
      <c r="F6160" s="10"/>
      <c r="G6160" s="8">
        <v>56768</v>
      </c>
      <c r="H6160" s="8" t="s">
        <v>19757</v>
      </c>
      <c r="I6160" s="8" t="s">
        <v>890</v>
      </c>
      <c r="J6160" s="8">
        <v>55961</v>
      </c>
      <c r="K6160" s="8" t="s">
        <v>33804</v>
      </c>
    </row>
    <row r="6161" spans="1:11" x14ac:dyDescent="0.2">
      <c r="A6161" s="8">
        <f>MAX($A$2:$A6160)+1</f>
        <v>5224</v>
      </c>
      <c r="B6161" s="8"/>
      <c r="C6161" s="9" t="str">
        <f t="shared" si="97"/>
        <v>Locust Ridge II LLC</v>
      </c>
      <c r="D6161" s="8"/>
      <c r="E6161" s="8"/>
      <c r="F6161" s="10"/>
      <c r="G6161" s="8">
        <v>56770</v>
      </c>
      <c r="H6161" s="8" t="s">
        <v>19758</v>
      </c>
      <c r="I6161" s="8" t="s">
        <v>678</v>
      </c>
      <c r="J6161" s="8">
        <v>15399</v>
      </c>
      <c r="K6161" s="8" t="s">
        <v>33804</v>
      </c>
    </row>
    <row r="6162" spans="1:11" x14ac:dyDescent="0.2">
      <c r="A6162" s="8">
        <f>MAX($A$2:$A6161)+1</f>
        <v>5225</v>
      </c>
      <c r="B6162" s="8"/>
      <c r="C6162" s="9" t="str">
        <f t="shared" si="97"/>
        <v>Silver Star I Wind Power Project</v>
      </c>
      <c r="D6162" s="8"/>
      <c r="E6162" s="8"/>
      <c r="F6162" s="10"/>
      <c r="G6162" s="8">
        <v>56771</v>
      </c>
      <c r="H6162" s="8" t="s">
        <v>19759</v>
      </c>
      <c r="I6162" s="8" t="s">
        <v>520</v>
      </c>
      <c r="J6162" s="8">
        <v>55963</v>
      </c>
      <c r="K6162" s="8" t="s">
        <v>33804</v>
      </c>
    </row>
    <row r="6163" spans="1:11" x14ac:dyDescent="0.2">
      <c r="A6163" s="8">
        <f>MAX($A$2:$A6162)+1</f>
        <v>5226</v>
      </c>
      <c r="B6163" s="8"/>
      <c r="C6163" s="9" t="str">
        <f t="shared" si="97"/>
        <v>McAdoo Wind Energy LLC</v>
      </c>
      <c r="D6163" s="8"/>
      <c r="E6163" s="8"/>
      <c r="F6163" s="10"/>
      <c r="G6163" s="8">
        <v>56773</v>
      </c>
      <c r="H6163" s="8" t="s">
        <v>19760</v>
      </c>
      <c r="I6163" s="8" t="s">
        <v>2238</v>
      </c>
      <c r="J6163" s="8">
        <v>49893</v>
      </c>
      <c r="K6163" s="8" t="s">
        <v>33804</v>
      </c>
    </row>
    <row r="6164" spans="1:11" x14ac:dyDescent="0.2">
      <c r="A6164" s="8">
        <f>MAX($A$2:$A6163)+1</f>
        <v>5227</v>
      </c>
      <c r="B6164" s="8"/>
      <c r="C6164" s="9" t="str">
        <f t="shared" si="97"/>
        <v>Turkey Track Wind  Energy LLC</v>
      </c>
      <c r="D6164" s="8"/>
      <c r="E6164" s="8"/>
      <c r="F6164" s="10"/>
      <c r="G6164" s="8">
        <v>56774</v>
      </c>
      <c r="H6164" s="8" t="s">
        <v>19761</v>
      </c>
      <c r="I6164" s="8" t="s">
        <v>2238</v>
      </c>
      <c r="J6164" s="8">
        <v>49893</v>
      </c>
      <c r="K6164" s="8" t="s">
        <v>33804</v>
      </c>
    </row>
    <row r="6165" spans="1:11" x14ac:dyDescent="0.2">
      <c r="A6165" s="8">
        <f>MAX($A$2:$A6164)+1</f>
        <v>5228</v>
      </c>
      <c r="B6165" s="8"/>
      <c r="C6165" s="9" t="str">
        <f t="shared" si="97"/>
        <v>Scurry County Wind II</v>
      </c>
      <c r="D6165" s="8"/>
      <c r="E6165" s="8"/>
      <c r="F6165" s="10"/>
      <c r="G6165" s="8">
        <v>56775</v>
      </c>
      <c r="H6165" s="8" t="s">
        <v>19762</v>
      </c>
      <c r="I6165" s="8" t="s">
        <v>2238</v>
      </c>
      <c r="J6165" s="8">
        <v>49893</v>
      </c>
      <c r="K6165" s="8" t="s">
        <v>33804</v>
      </c>
    </row>
    <row r="6166" spans="1:11" x14ac:dyDescent="0.2">
      <c r="A6166" s="8">
        <f>MAX($A$2:$A6165)+1</f>
        <v>5229</v>
      </c>
      <c r="B6166" s="8"/>
      <c r="C6166" s="9" t="str">
        <f t="shared" si="97"/>
        <v>Fowler Ridge Wind Farm LLC</v>
      </c>
      <c r="D6166" s="8"/>
      <c r="E6166" s="8"/>
      <c r="F6166" s="10"/>
      <c r="G6166" s="8">
        <v>56777</v>
      </c>
      <c r="H6166" s="8" t="s">
        <v>19763</v>
      </c>
      <c r="I6166" s="8" t="s">
        <v>520</v>
      </c>
      <c r="J6166" s="8">
        <v>55963</v>
      </c>
      <c r="K6166" s="8" t="s">
        <v>33804</v>
      </c>
    </row>
    <row r="6167" spans="1:11" x14ac:dyDescent="0.2">
      <c r="A6167" s="8">
        <f>MAX($A$2:$A6166)+1</f>
        <v>5230</v>
      </c>
      <c r="B6167" s="8"/>
      <c r="C6167" s="9" t="str">
        <f t="shared" si="97"/>
        <v>Sherbino I Wind Farm</v>
      </c>
      <c r="D6167" s="8"/>
      <c r="E6167" s="8"/>
      <c r="F6167" s="10"/>
      <c r="G6167" s="8">
        <v>56779</v>
      </c>
      <c r="H6167" s="8" t="s">
        <v>19764</v>
      </c>
      <c r="I6167" s="8" t="s">
        <v>520</v>
      </c>
      <c r="J6167" s="8">
        <v>55963</v>
      </c>
      <c r="K6167" s="8" t="s">
        <v>33804</v>
      </c>
    </row>
    <row r="6168" spans="1:11" x14ac:dyDescent="0.2">
      <c r="A6168" s="8">
        <f>MAX($A$2:$A6167)+1</f>
        <v>5231</v>
      </c>
      <c r="B6168" s="8"/>
      <c r="C6168" s="9" t="str">
        <f t="shared" si="97"/>
        <v>Evergreen BioPower LLC</v>
      </c>
      <c r="D6168" s="8"/>
      <c r="E6168" s="8"/>
      <c r="F6168" s="10"/>
      <c r="G6168" s="8">
        <v>56781</v>
      </c>
      <c r="H6168" s="8" t="s">
        <v>1786</v>
      </c>
      <c r="I6168" s="8" t="s">
        <v>1786</v>
      </c>
      <c r="J6168" s="8">
        <v>55968</v>
      </c>
      <c r="K6168" s="8" t="s">
        <v>33804</v>
      </c>
    </row>
    <row r="6169" spans="1:11" x14ac:dyDescent="0.2">
      <c r="A6169" s="8">
        <f>MAX($A$2:$A6168)+1</f>
        <v>5232</v>
      </c>
      <c r="B6169" s="8"/>
      <c r="C6169" s="9" t="str">
        <f t="shared" ref="C6169:C6232" si="98">IF(H6169="",F6169,H6169)</f>
        <v>Elbow Creek Wind Project LLC</v>
      </c>
      <c r="D6169" s="8"/>
      <c r="E6169" s="8"/>
      <c r="F6169" s="10"/>
      <c r="G6169" s="8">
        <v>56783</v>
      </c>
      <c r="H6169" s="8" t="s">
        <v>1717</v>
      </c>
      <c r="I6169" s="8" t="s">
        <v>1717</v>
      </c>
      <c r="J6169" s="8">
        <v>55981</v>
      </c>
      <c r="K6169" s="8" t="s">
        <v>33804</v>
      </c>
    </row>
    <row r="6170" spans="1:11" x14ac:dyDescent="0.2">
      <c r="A6170" s="8">
        <f>MAX($A$2:$A6169)+1</f>
        <v>5233</v>
      </c>
      <c r="B6170" s="8"/>
      <c r="C6170" s="9" t="str">
        <f t="shared" si="98"/>
        <v>Cloud County Wind Farm</v>
      </c>
      <c r="D6170" s="8"/>
      <c r="E6170" s="8"/>
      <c r="F6170" s="10"/>
      <c r="G6170" s="8">
        <v>56784</v>
      </c>
      <c r="H6170" s="8" t="s">
        <v>19765</v>
      </c>
      <c r="I6170" s="8" t="s">
        <v>1398</v>
      </c>
      <c r="J6170" s="8">
        <v>55990</v>
      </c>
      <c r="K6170" s="8" t="s">
        <v>33804</v>
      </c>
    </row>
    <row r="6171" spans="1:11" x14ac:dyDescent="0.2">
      <c r="A6171" s="8">
        <f>MAX($A$2:$A6170)+1</f>
        <v>5234</v>
      </c>
      <c r="B6171" s="8"/>
      <c r="C6171" s="9" t="str">
        <f t="shared" si="98"/>
        <v>Virginia Tech Power Plant</v>
      </c>
      <c r="D6171" s="8"/>
      <c r="E6171" s="8"/>
      <c r="F6171" s="10"/>
      <c r="G6171" s="8">
        <v>56785</v>
      </c>
      <c r="H6171" s="8" t="s">
        <v>19766</v>
      </c>
      <c r="I6171" s="8" t="s">
        <v>3787</v>
      </c>
      <c r="J6171" s="8">
        <v>55988</v>
      </c>
      <c r="K6171" s="8" t="s">
        <v>33804</v>
      </c>
    </row>
    <row r="6172" spans="1:11" x14ac:dyDescent="0.2">
      <c r="A6172" s="8">
        <f>MAX($A$2:$A6171)+1</f>
        <v>5235</v>
      </c>
      <c r="B6172" s="8"/>
      <c r="C6172" s="9" t="str">
        <f t="shared" si="98"/>
        <v>Spiritwood Station</v>
      </c>
      <c r="D6172" s="8"/>
      <c r="E6172" s="8"/>
      <c r="F6172" s="10"/>
      <c r="G6172" s="8">
        <v>56786</v>
      </c>
      <c r="H6172" s="8" t="s">
        <v>19767</v>
      </c>
      <c r="I6172" s="8" t="s">
        <v>2037</v>
      </c>
      <c r="J6172" s="8">
        <v>7570</v>
      </c>
      <c r="K6172" s="8" t="s">
        <v>33804</v>
      </c>
    </row>
    <row r="6173" spans="1:11" x14ac:dyDescent="0.2">
      <c r="A6173" s="8">
        <f>MAX($A$2:$A6172)+1</f>
        <v>5236</v>
      </c>
      <c r="B6173" s="8"/>
      <c r="C6173" s="9" t="str">
        <f t="shared" si="98"/>
        <v>Geismar Cogen</v>
      </c>
      <c r="D6173" s="8"/>
      <c r="E6173" s="8"/>
      <c r="F6173" s="10"/>
      <c r="G6173" s="8">
        <v>56787</v>
      </c>
      <c r="H6173" s="8" t="s">
        <v>19768</v>
      </c>
      <c r="I6173" s="8" t="s">
        <v>547</v>
      </c>
      <c r="J6173" s="8">
        <v>335</v>
      </c>
      <c r="K6173" s="8" t="s">
        <v>33804</v>
      </c>
    </row>
    <row r="6174" spans="1:11" x14ac:dyDescent="0.2">
      <c r="A6174" s="8">
        <f>MAX($A$2:$A6173)+1</f>
        <v>5237</v>
      </c>
      <c r="B6174" s="8"/>
      <c r="C6174" s="9" t="str">
        <f t="shared" si="98"/>
        <v>Pebble Springs Wind LLC</v>
      </c>
      <c r="D6174" s="8"/>
      <c r="E6174" s="8"/>
      <c r="F6174" s="10"/>
      <c r="G6174" s="8">
        <v>56789</v>
      </c>
      <c r="H6174" s="8" t="s">
        <v>19769</v>
      </c>
      <c r="I6174" s="8" t="s">
        <v>678</v>
      </c>
      <c r="J6174" s="8">
        <v>15399</v>
      </c>
      <c r="K6174" s="8" t="s">
        <v>33804</v>
      </c>
    </row>
    <row r="6175" spans="1:11" x14ac:dyDescent="0.2">
      <c r="A6175" s="8">
        <f>MAX($A$2:$A6174)+1</f>
        <v>5238</v>
      </c>
      <c r="B6175" s="8"/>
      <c r="C6175" s="9" t="str">
        <f t="shared" si="98"/>
        <v>Hay Canyon Wind Power LLC</v>
      </c>
      <c r="D6175" s="8"/>
      <c r="E6175" s="8"/>
      <c r="F6175" s="10"/>
      <c r="G6175" s="8">
        <v>56790</v>
      </c>
      <c r="H6175" s="8" t="s">
        <v>19770</v>
      </c>
      <c r="I6175" s="8" t="s">
        <v>678</v>
      </c>
      <c r="J6175" s="8">
        <v>15399</v>
      </c>
      <c r="K6175" s="8" t="s">
        <v>33804</v>
      </c>
    </row>
    <row r="6176" spans="1:11" x14ac:dyDescent="0.2">
      <c r="A6176" s="8">
        <f>MAX($A$2:$A6175)+1</f>
        <v>5239</v>
      </c>
      <c r="B6176" s="8"/>
      <c r="C6176" s="9" t="str">
        <f t="shared" si="98"/>
        <v>Dillon Wind LLC</v>
      </c>
      <c r="D6176" s="8"/>
      <c r="E6176" s="8"/>
      <c r="F6176" s="10"/>
      <c r="G6176" s="8">
        <v>56791</v>
      </c>
      <c r="H6176" s="8" t="s">
        <v>19771</v>
      </c>
      <c r="I6176" s="8" t="s">
        <v>678</v>
      </c>
      <c r="J6176" s="8">
        <v>15399</v>
      </c>
      <c r="K6176" s="8" t="s">
        <v>33804</v>
      </c>
    </row>
    <row r="6177" spans="1:11" x14ac:dyDescent="0.2">
      <c r="A6177" s="8">
        <f>MAX($A$2:$A6176)+1</f>
        <v>5240</v>
      </c>
      <c r="B6177" s="8"/>
      <c r="C6177" s="9" t="str">
        <f t="shared" si="98"/>
        <v>Buffalo Ridge I LLC</v>
      </c>
      <c r="D6177" s="8"/>
      <c r="E6177" s="8"/>
      <c r="F6177" s="10"/>
      <c r="G6177" s="8">
        <v>56792</v>
      </c>
      <c r="H6177" s="8" t="s">
        <v>19772</v>
      </c>
      <c r="I6177" s="8" t="s">
        <v>678</v>
      </c>
      <c r="J6177" s="8">
        <v>15399</v>
      </c>
      <c r="K6177" s="8" t="s">
        <v>33804</v>
      </c>
    </row>
    <row r="6178" spans="1:11" x14ac:dyDescent="0.2">
      <c r="A6178" s="8">
        <f>MAX($A$2:$A6177)+1</f>
        <v>5241</v>
      </c>
      <c r="B6178" s="8"/>
      <c r="C6178" s="9" t="str">
        <f t="shared" si="98"/>
        <v>Elm Creek Wind LLC</v>
      </c>
      <c r="D6178" s="8"/>
      <c r="E6178" s="8"/>
      <c r="F6178" s="10"/>
      <c r="G6178" s="8">
        <v>56793</v>
      </c>
      <c r="H6178" s="8" t="s">
        <v>19773</v>
      </c>
      <c r="I6178" s="8" t="s">
        <v>678</v>
      </c>
      <c r="J6178" s="8">
        <v>15399</v>
      </c>
      <c r="K6178" s="8" t="s">
        <v>33804</v>
      </c>
    </row>
    <row r="6179" spans="1:11" x14ac:dyDescent="0.2">
      <c r="A6179" s="8">
        <f>MAX($A$2:$A6178)+1</f>
        <v>5242</v>
      </c>
      <c r="B6179" s="8"/>
      <c r="C6179" s="9" t="str">
        <f t="shared" si="98"/>
        <v>Moraine II Wind LLC</v>
      </c>
      <c r="D6179" s="8"/>
      <c r="E6179" s="8"/>
      <c r="F6179" s="10"/>
      <c r="G6179" s="8">
        <v>56794</v>
      </c>
      <c r="H6179" s="8" t="s">
        <v>19774</v>
      </c>
      <c r="I6179" s="8" t="s">
        <v>678</v>
      </c>
      <c r="J6179" s="8">
        <v>15399</v>
      </c>
      <c r="K6179" s="8" t="s">
        <v>33804</v>
      </c>
    </row>
    <row r="6180" spans="1:11" x14ac:dyDescent="0.2">
      <c r="A6180" s="8">
        <f>MAX($A$2:$A6179)+1</f>
        <v>5243</v>
      </c>
      <c r="B6180" s="8"/>
      <c r="C6180" s="9" t="str">
        <f t="shared" si="98"/>
        <v>Penascal Wind Power LLC</v>
      </c>
      <c r="D6180" s="8"/>
      <c r="E6180" s="8"/>
      <c r="F6180" s="10"/>
      <c r="G6180" s="8">
        <v>56795</v>
      </c>
      <c r="H6180" s="8" t="s">
        <v>19775</v>
      </c>
      <c r="I6180" s="8" t="s">
        <v>678</v>
      </c>
      <c r="J6180" s="8">
        <v>15399</v>
      </c>
      <c r="K6180" s="8" t="s">
        <v>33804</v>
      </c>
    </row>
    <row r="6181" spans="1:11" x14ac:dyDescent="0.2">
      <c r="A6181" s="8">
        <f>MAX($A$2:$A6180)+1</f>
        <v>5244</v>
      </c>
      <c r="B6181" s="8"/>
      <c r="C6181" s="9" t="str">
        <f t="shared" si="98"/>
        <v>South Chestnut LLC</v>
      </c>
      <c r="D6181" s="8"/>
      <c r="E6181" s="8"/>
      <c r="F6181" s="10"/>
      <c r="G6181" s="8">
        <v>56796</v>
      </c>
      <c r="H6181" s="8" t="s">
        <v>19776</v>
      </c>
      <c r="I6181" s="8" t="s">
        <v>678</v>
      </c>
      <c r="J6181" s="8">
        <v>15399</v>
      </c>
      <c r="K6181" s="8" t="s">
        <v>33804</v>
      </c>
    </row>
    <row r="6182" spans="1:11" x14ac:dyDescent="0.2">
      <c r="A6182" s="8">
        <f>MAX($A$2:$A6181)+1</f>
        <v>5245</v>
      </c>
      <c r="B6182" s="8"/>
      <c r="C6182" s="9" t="str">
        <f t="shared" si="98"/>
        <v>Pioneer Prairie Wind Farm</v>
      </c>
      <c r="D6182" s="8"/>
      <c r="E6182" s="8"/>
      <c r="F6182" s="10"/>
      <c r="G6182" s="8">
        <v>56797</v>
      </c>
      <c r="H6182" s="8" t="s">
        <v>19777</v>
      </c>
      <c r="I6182" s="8" t="s">
        <v>2963</v>
      </c>
      <c r="J6182" s="8">
        <v>55992</v>
      </c>
      <c r="K6182" s="8" t="s">
        <v>33804</v>
      </c>
    </row>
    <row r="6183" spans="1:11" x14ac:dyDescent="0.2">
      <c r="A6183" s="8">
        <f>MAX($A$2:$A6182)+1</f>
        <v>5246</v>
      </c>
      <c r="B6183" s="8"/>
      <c r="C6183" s="9" t="str">
        <f t="shared" si="98"/>
        <v>Kleen Energy Systems Project</v>
      </c>
      <c r="D6183" s="8"/>
      <c r="E6183" s="8"/>
      <c r="F6183" s="10"/>
      <c r="G6183" s="8">
        <v>56798</v>
      </c>
      <c r="H6183" s="8" t="s">
        <v>19778</v>
      </c>
      <c r="I6183" s="8" t="s">
        <v>2325</v>
      </c>
      <c r="J6183" s="8">
        <v>55993</v>
      </c>
      <c r="K6183" s="8" t="s">
        <v>33804</v>
      </c>
    </row>
    <row r="6184" spans="1:11" x14ac:dyDescent="0.2">
      <c r="A6184" s="8">
        <f>MAX($A$2:$A6183)+1</f>
        <v>5247</v>
      </c>
      <c r="B6184" s="8"/>
      <c r="C6184" s="9" t="str">
        <f t="shared" si="98"/>
        <v>Greenland Energy Center</v>
      </c>
      <c r="D6184" s="8"/>
      <c r="E6184" s="8"/>
      <c r="F6184" s="10"/>
      <c r="G6184" s="8">
        <v>56799</v>
      </c>
      <c r="H6184" s="8" t="s">
        <v>19779</v>
      </c>
      <c r="I6184" s="8" t="s">
        <v>2267</v>
      </c>
      <c r="J6184" s="8">
        <v>9617</v>
      </c>
      <c r="K6184" s="8" t="s">
        <v>33804</v>
      </c>
    </row>
    <row r="6185" spans="1:11" x14ac:dyDescent="0.2">
      <c r="A6185" s="8">
        <f>MAX($A$2:$A6184)+1</f>
        <v>5248</v>
      </c>
      <c r="B6185" s="8"/>
      <c r="C6185" s="9" t="str">
        <f t="shared" si="98"/>
        <v>Hull Wind II</v>
      </c>
      <c r="D6185" s="8"/>
      <c r="E6185" s="8"/>
      <c r="F6185" s="10"/>
      <c r="G6185" s="8">
        <v>56800</v>
      </c>
      <c r="H6185" s="8" t="s">
        <v>19780</v>
      </c>
      <c r="I6185" s="8" t="s">
        <v>2152</v>
      </c>
      <c r="J6185" s="8">
        <v>8797</v>
      </c>
      <c r="K6185" s="8" t="s">
        <v>33804</v>
      </c>
    </row>
    <row r="6186" spans="1:11" x14ac:dyDescent="0.2">
      <c r="A6186" s="8">
        <f>MAX($A$2:$A6185)+1</f>
        <v>5249</v>
      </c>
      <c r="B6186" s="8"/>
      <c r="C6186" s="9" t="str">
        <f t="shared" si="98"/>
        <v>Panoche Energy Center</v>
      </c>
      <c r="D6186" s="8"/>
      <c r="E6186" s="8"/>
      <c r="F6186" s="10"/>
      <c r="G6186" s="8">
        <v>56803</v>
      </c>
      <c r="H6186" s="8" t="s">
        <v>19781</v>
      </c>
      <c r="I6186" s="8" t="s">
        <v>2894</v>
      </c>
      <c r="J6186" s="8">
        <v>56019</v>
      </c>
      <c r="K6186" s="8" t="s">
        <v>33804</v>
      </c>
    </row>
    <row r="6187" spans="1:11" x14ac:dyDescent="0.2">
      <c r="A6187" s="8">
        <f>MAX($A$2:$A6186)+1</f>
        <v>5250</v>
      </c>
      <c r="B6187" s="8"/>
      <c r="C6187" s="9" t="str">
        <f t="shared" si="98"/>
        <v>Red Hills Wind Project LLC</v>
      </c>
      <c r="D6187" s="8"/>
      <c r="E6187" s="8"/>
      <c r="F6187" s="10"/>
      <c r="G6187" s="8">
        <v>56804</v>
      </c>
      <c r="H6187" s="8" t="s">
        <v>19782</v>
      </c>
      <c r="I6187" s="8" t="s">
        <v>506</v>
      </c>
      <c r="J6187" s="8">
        <v>55918</v>
      </c>
      <c r="K6187" s="8" t="s">
        <v>33804</v>
      </c>
    </row>
    <row r="6188" spans="1:11" x14ac:dyDescent="0.2">
      <c r="A6188" s="8">
        <f>MAX($A$2:$A6187)+1</f>
        <v>5251</v>
      </c>
      <c r="B6188" s="8"/>
      <c r="C6188" s="9" t="str">
        <f t="shared" si="98"/>
        <v>EcoGrove Wind LLC</v>
      </c>
      <c r="D6188" s="8"/>
      <c r="E6188" s="8"/>
      <c r="F6188" s="10"/>
      <c r="G6188" s="8">
        <v>56805</v>
      </c>
      <c r="H6188" s="8" t="s">
        <v>19783</v>
      </c>
      <c r="I6188" s="8" t="s">
        <v>506</v>
      </c>
      <c r="J6188" s="8">
        <v>55918</v>
      </c>
      <c r="K6188" s="8" t="s">
        <v>33804</v>
      </c>
    </row>
    <row r="6189" spans="1:11" x14ac:dyDescent="0.2">
      <c r="A6189" s="8">
        <f>A3248</f>
        <v>2340</v>
      </c>
      <c r="B6189" s="8"/>
      <c r="C6189" s="9" t="str">
        <f t="shared" si="98"/>
        <v>Cedar Bayou 4</v>
      </c>
      <c r="D6189" s="8"/>
      <c r="E6189" s="8"/>
      <c r="F6189" s="10"/>
      <c r="G6189" s="8">
        <v>56806</v>
      </c>
      <c r="H6189" s="8" t="s">
        <v>19784</v>
      </c>
      <c r="I6189" s="8" t="s">
        <v>2777</v>
      </c>
      <c r="J6189" s="8">
        <v>56020</v>
      </c>
      <c r="K6189" s="8" t="s">
        <v>33804</v>
      </c>
    </row>
    <row r="6190" spans="1:11" x14ac:dyDescent="0.2">
      <c r="A6190" s="8">
        <f>MAX($A$2:$A6189)+1</f>
        <v>5252</v>
      </c>
      <c r="B6190" s="8"/>
      <c r="C6190" s="9" t="str">
        <f t="shared" si="98"/>
        <v>Solana Generating Station</v>
      </c>
      <c r="D6190" s="8"/>
      <c r="E6190" s="8"/>
      <c r="F6190" s="10"/>
      <c r="G6190" s="8">
        <v>56812</v>
      </c>
      <c r="H6190" s="8" t="s">
        <v>19785</v>
      </c>
      <c r="I6190" s="8" t="s">
        <v>648</v>
      </c>
      <c r="J6190" s="8">
        <v>56023</v>
      </c>
      <c r="K6190" s="8" t="s">
        <v>33804</v>
      </c>
    </row>
    <row r="6191" spans="1:11" x14ac:dyDescent="0.2">
      <c r="A6191" s="8">
        <f>MAX($A$2:$A6190)+1</f>
        <v>5253</v>
      </c>
      <c r="B6191" s="8"/>
      <c r="C6191" s="9" t="str">
        <f t="shared" si="98"/>
        <v>CSU Fresno Solar Project</v>
      </c>
      <c r="D6191" s="8"/>
      <c r="E6191" s="8"/>
      <c r="F6191" s="10"/>
      <c r="G6191" s="8">
        <v>56813</v>
      </c>
      <c r="H6191" s="8" t="s">
        <v>19786</v>
      </c>
      <c r="I6191" s="8" t="s">
        <v>2595</v>
      </c>
      <c r="J6191" s="8">
        <v>56028</v>
      </c>
      <c r="K6191" s="8" t="s">
        <v>33804</v>
      </c>
    </row>
    <row r="6192" spans="1:11" x14ac:dyDescent="0.2">
      <c r="A6192" s="8">
        <f>MAX($A$2:$A6191)+1</f>
        <v>5254</v>
      </c>
      <c r="B6192" s="8"/>
      <c r="C6192" s="9" t="str">
        <f t="shared" si="98"/>
        <v>ELACC Photovoltaic Power Facility</v>
      </c>
      <c r="D6192" s="8"/>
      <c r="E6192" s="8"/>
      <c r="F6192" s="10"/>
      <c r="G6192" s="8">
        <v>56814</v>
      </c>
      <c r="H6192" s="8" t="s">
        <v>19787</v>
      </c>
      <c r="I6192" s="8" t="s">
        <v>2597</v>
      </c>
      <c r="J6192" s="8">
        <v>56027</v>
      </c>
      <c r="K6192" s="8" t="s">
        <v>33804</v>
      </c>
    </row>
    <row r="6193" spans="1:11" x14ac:dyDescent="0.2">
      <c r="A6193" s="8">
        <f>MAX($A$2:$A6192)+1</f>
        <v>5255</v>
      </c>
      <c r="B6193" s="8"/>
      <c r="C6193" s="9" t="str">
        <f t="shared" si="98"/>
        <v>Denver Int Airport</v>
      </c>
      <c r="D6193" s="8"/>
      <c r="E6193" s="8"/>
      <c r="F6193" s="10"/>
      <c r="G6193" s="8">
        <v>56815</v>
      </c>
      <c r="H6193" s="8" t="s">
        <v>19788</v>
      </c>
      <c r="I6193" s="8" t="s">
        <v>2594</v>
      </c>
      <c r="J6193" s="8">
        <v>56026</v>
      </c>
      <c r="K6193" s="8" t="s">
        <v>33804</v>
      </c>
    </row>
    <row r="6194" spans="1:11" x14ac:dyDescent="0.2">
      <c r="A6194" s="8">
        <f>MAX($A$2:$A6193)+1</f>
        <v>5256</v>
      </c>
      <c r="B6194" s="8"/>
      <c r="C6194" s="9" t="str">
        <f t="shared" si="98"/>
        <v>Hackberry Wind Farm</v>
      </c>
      <c r="D6194" s="8"/>
      <c r="E6194" s="8"/>
      <c r="F6194" s="10"/>
      <c r="G6194" s="8">
        <v>56823</v>
      </c>
      <c r="H6194" s="8" t="s">
        <v>19789</v>
      </c>
      <c r="I6194" s="8" t="s">
        <v>2060</v>
      </c>
      <c r="J6194" s="8">
        <v>56033</v>
      </c>
      <c r="K6194" s="8" t="s">
        <v>33804</v>
      </c>
    </row>
    <row r="6195" spans="1:11" x14ac:dyDescent="0.2">
      <c r="A6195" s="8">
        <f>MAX($A$2:$A6194)+1</f>
        <v>5257</v>
      </c>
      <c r="B6195" s="8"/>
      <c r="C6195" s="9" t="str">
        <f t="shared" si="98"/>
        <v>Marshall Wind 2 LLC</v>
      </c>
      <c r="D6195" s="8"/>
      <c r="E6195" s="8"/>
      <c r="F6195" s="10"/>
      <c r="G6195" s="8">
        <v>56824</v>
      </c>
      <c r="H6195" s="8" t="s">
        <v>4584</v>
      </c>
      <c r="I6195" s="8" t="s">
        <v>2468</v>
      </c>
      <c r="J6195" s="8">
        <v>56806</v>
      </c>
      <c r="K6195" s="8" t="s">
        <v>33804</v>
      </c>
    </row>
    <row r="6196" spans="1:11" x14ac:dyDescent="0.2">
      <c r="A6196" s="8">
        <f>MAX($A$2:$A6195)+1</f>
        <v>5258</v>
      </c>
      <c r="B6196" s="8"/>
      <c r="C6196" s="9" t="str">
        <f t="shared" si="98"/>
        <v>Marshall Wind 3 LLC</v>
      </c>
      <c r="D6196" s="8"/>
      <c r="E6196" s="8"/>
      <c r="F6196" s="10"/>
      <c r="G6196" s="8">
        <v>56825</v>
      </c>
      <c r="H6196" s="8" t="s">
        <v>4585</v>
      </c>
      <c r="I6196" s="8" t="s">
        <v>2468</v>
      </c>
      <c r="J6196" s="8">
        <v>56806</v>
      </c>
      <c r="K6196" s="8" t="s">
        <v>33804</v>
      </c>
    </row>
    <row r="6197" spans="1:11" x14ac:dyDescent="0.2">
      <c r="A6197" s="8">
        <f>MAX($A$2:$A6196)+1</f>
        <v>5259</v>
      </c>
      <c r="B6197" s="8"/>
      <c r="C6197" s="9" t="str">
        <f t="shared" si="98"/>
        <v>Marshall Wind 4 LLC</v>
      </c>
      <c r="D6197" s="8"/>
      <c r="E6197" s="8"/>
      <c r="F6197" s="10"/>
      <c r="G6197" s="8">
        <v>56826</v>
      </c>
      <c r="H6197" s="8" t="s">
        <v>4586</v>
      </c>
      <c r="I6197" s="8" t="s">
        <v>2468</v>
      </c>
      <c r="J6197" s="8">
        <v>56806</v>
      </c>
      <c r="K6197" s="8" t="s">
        <v>33804</v>
      </c>
    </row>
    <row r="6198" spans="1:11" x14ac:dyDescent="0.2">
      <c r="A6198" s="8">
        <f>MAX($A$2:$A6197)+1</f>
        <v>5260</v>
      </c>
      <c r="B6198" s="8"/>
      <c r="C6198" s="9" t="str">
        <f t="shared" si="98"/>
        <v>Marshall Wind 5 LLC</v>
      </c>
      <c r="D6198" s="8"/>
      <c r="E6198" s="8"/>
      <c r="F6198" s="10"/>
      <c r="G6198" s="8">
        <v>56827</v>
      </c>
      <c r="H6198" s="8" t="s">
        <v>4587</v>
      </c>
      <c r="I6198" s="8" t="s">
        <v>2468</v>
      </c>
      <c r="J6198" s="8">
        <v>56806</v>
      </c>
      <c r="K6198" s="8" t="s">
        <v>33804</v>
      </c>
    </row>
    <row r="6199" spans="1:11" x14ac:dyDescent="0.2">
      <c r="A6199" s="8">
        <f>MAX($A$2:$A6198)+1</f>
        <v>5261</v>
      </c>
      <c r="B6199" s="8"/>
      <c r="C6199" s="9" t="str">
        <f t="shared" si="98"/>
        <v>Marshall Wind 6 LLC</v>
      </c>
      <c r="D6199" s="8"/>
      <c r="E6199" s="8"/>
      <c r="F6199" s="10"/>
      <c r="G6199" s="8">
        <v>56828</v>
      </c>
      <c r="H6199" s="8" t="s">
        <v>4588</v>
      </c>
      <c r="I6199" s="8" t="s">
        <v>2468</v>
      </c>
      <c r="J6199" s="8">
        <v>56806</v>
      </c>
      <c r="K6199" s="8" t="s">
        <v>33804</v>
      </c>
    </row>
    <row r="6200" spans="1:11" x14ac:dyDescent="0.2">
      <c r="A6200" s="8">
        <f>MAX($A$2:$A6199)+1</f>
        <v>5262</v>
      </c>
      <c r="B6200" s="8"/>
      <c r="C6200" s="9" t="str">
        <f t="shared" si="98"/>
        <v>Kibby Wind Power Project</v>
      </c>
      <c r="D6200" s="8"/>
      <c r="E6200" s="8"/>
      <c r="F6200" s="10"/>
      <c r="G6200" s="8">
        <v>56829</v>
      </c>
      <c r="H6200" s="8" t="s">
        <v>19790</v>
      </c>
      <c r="I6200" s="8" t="s">
        <v>3611</v>
      </c>
      <c r="J6200" s="8">
        <v>56030</v>
      </c>
      <c r="K6200" s="8" t="s">
        <v>33804</v>
      </c>
    </row>
    <row r="6201" spans="1:11" x14ac:dyDescent="0.2">
      <c r="A6201" s="8">
        <f>MAX($A$2:$A6200)+1</f>
        <v>5263</v>
      </c>
      <c r="B6201" s="8"/>
      <c r="C6201" s="9" t="str">
        <f t="shared" si="98"/>
        <v>North Brawley Geothermal Plant</v>
      </c>
      <c r="D6201" s="8"/>
      <c r="E6201" s="8"/>
      <c r="F6201" s="10"/>
      <c r="G6201" s="8">
        <v>56832</v>
      </c>
      <c r="H6201" s="8" t="s">
        <v>19791</v>
      </c>
      <c r="I6201" s="8" t="s">
        <v>2864</v>
      </c>
      <c r="J6201" s="8">
        <v>34691</v>
      </c>
      <c r="K6201" s="8" t="s">
        <v>33804</v>
      </c>
    </row>
    <row r="6202" spans="1:11" x14ac:dyDescent="0.2">
      <c r="A6202" s="8">
        <f>MAX($A$2:$A6201)+1</f>
        <v>5264</v>
      </c>
      <c r="B6202" s="8"/>
      <c r="C6202" s="9" t="str">
        <f t="shared" si="98"/>
        <v>OREG 1 Inc</v>
      </c>
      <c r="D6202" s="8"/>
      <c r="E6202" s="8"/>
      <c r="F6202" s="10"/>
      <c r="G6202" s="8">
        <v>56833</v>
      </c>
      <c r="H6202" s="8" t="s">
        <v>19792</v>
      </c>
      <c r="I6202" s="8" t="s">
        <v>2864</v>
      </c>
      <c r="J6202" s="8">
        <v>34691</v>
      </c>
      <c r="K6202" s="8" t="s">
        <v>33804</v>
      </c>
    </row>
    <row r="6203" spans="1:11" x14ac:dyDescent="0.2">
      <c r="A6203" s="8">
        <f>MAX($A$2:$A6202)+1</f>
        <v>5265</v>
      </c>
      <c r="B6203" s="8"/>
      <c r="C6203" s="9" t="str">
        <f t="shared" si="98"/>
        <v>High Plains Wind Power LLC</v>
      </c>
      <c r="D6203" s="8"/>
      <c r="E6203" s="8"/>
      <c r="F6203" s="10"/>
      <c r="G6203" s="8">
        <v>56834</v>
      </c>
      <c r="H6203" s="8" t="s">
        <v>19793</v>
      </c>
      <c r="I6203" s="8" t="s">
        <v>2109</v>
      </c>
      <c r="J6203" s="8">
        <v>56046</v>
      </c>
      <c r="K6203" s="8" t="s">
        <v>33804</v>
      </c>
    </row>
    <row r="6204" spans="1:11" x14ac:dyDescent="0.2">
      <c r="A6204" s="8">
        <f>MAX($A$2:$A6203)+1</f>
        <v>5266</v>
      </c>
      <c r="B6204" s="8"/>
      <c r="C6204" s="9" t="str">
        <f t="shared" si="98"/>
        <v>EXC Wind 11 LLC</v>
      </c>
      <c r="D6204" s="8"/>
      <c r="E6204" s="8"/>
      <c r="F6204" s="10"/>
      <c r="G6204" s="8">
        <v>56835</v>
      </c>
      <c r="H6204" s="8" t="s">
        <v>19794</v>
      </c>
      <c r="I6204" s="8" t="s">
        <v>1795</v>
      </c>
      <c r="J6204" s="8">
        <v>56045</v>
      </c>
      <c r="K6204" s="8" t="s">
        <v>33804</v>
      </c>
    </row>
    <row r="6205" spans="1:11" x14ac:dyDescent="0.2">
      <c r="A6205" s="8">
        <f>MAX($A$2:$A6204)+1</f>
        <v>5267</v>
      </c>
      <c r="B6205" s="8"/>
      <c r="C6205" s="9" t="str">
        <f t="shared" si="98"/>
        <v>EXC Wind 10 LLC</v>
      </c>
      <c r="D6205" s="8"/>
      <c r="E6205" s="8"/>
      <c r="F6205" s="10"/>
      <c r="G6205" s="8">
        <v>56836</v>
      </c>
      <c r="H6205" s="8" t="s">
        <v>19795</v>
      </c>
      <c r="I6205" s="8" t="s">
        <v>1794</v>
      </c>
      <c r="J6205" s="8">
        <v>56044</v>
      </c>
      <c r="K6205" s="8" t="s">
        <v>33804</v>
      </c>
    </row>
    <row r="6206" spans="1:11" x14ac:dyDescent="0.2">
      <c r="A6206" s="8">
        <f>MAX($A$2:$A6205)+1</f>
        <v>5268</v>
      </c>
      <c r="B6206" s="8"/>
      <c r="C6206" s="9" t="str">
        <f t="shared" si="98"/>
        <v>EXC Wind 9 LLC</v>
      </c>
      <c r="D6206" s="8"/>
      <c r="E6206" s="8"/>
      <c r="F6206" s="10"/>
      <c r="G6206" s="8">
        <v>56837</v>
      </c>
      <c r="H6206" s="8" t="s">
        <v>19796</v>
      </c>
      <c r="I6206" s="8" t="s">
        <v>1803</v>
      </c>
      <c r="J6206" s="8">
        <v>56043</v>
      </c>
      <c r="K6206" s="8" t="s">
        <v>33804</v>
      </c>
    </row>
    <row r="6207" spans="1:11" x14ac:dyDescent="0.2">
      <c r="A6207" s="8">
        <f>MAX($A$2:$A6206)+1</f>
        <v>5269</v>
      </c>
      <c r="B6207" s="8"/>
      <c r="C6207" s="9" t="str">
        <f t="shared" si="98"/>
        <v>EXC Wind 8 LLC</v>
      </c>
      <c r="D6207" s="8"/>
      <c r="E6207" s="8"/>
      <c r="F6207" s="10"/>
      <c r="G6207" s="8">
        <v>56838</v>
      </c>
      <c r="H6207" s="8" t="s">
        <v>19797</v>
      </c>
      <c r="I6207" s="8" t="s">
        <v>1802</v>
      </c>
      <c r="J6207" s="8">
        <v>56042</v>
      </c>
      <c r="K6207" s="8" t="s">
        <v>33804</v>
      </c>
    </row>
    <row r="6208" spans="1:11" x14ac:dyDescent="0.2">
      <c r="A6208" s="8">
        <f>MAX($A$2:$A6207)+1</f>
        <v>5270</v>
      </c>
      <c r="B6208" s="8"/>
      <c r="C6208" s="9" t="str">
        <f t="shared" si="98"/>
        <v>EXC Wind 7 LLC</v>
      </c>
      <c r="D6208" s="8"/>
      <c r="E6208" s="8"/>
      <c r="F6208" s="10"/>
      <c r="G6208" s="8">
        <v>56839</v>
      </c>
      <c r="H6208" s="8" t="s">
        <v>19798</v>
      </c>
      <c r="I6208" s="8" t="s">
        <v>1801</v>
      </c>
      <c r="J6208" s="8">
        <v>56041</v>
      </c>
      <c r="K6208" s="8" t="s">
        <v>33804</v>
      </c>
    </row>
    <row r="6209" spans="1:11" x14ac:dyDescent="0.2">
      <c r="A6209" s="8">
        <f>MAX($A$2:$A6208)+1</f>
        <v>5271</v>
      </c>
      <c r="B6209" s="8"/>
      <c r="C6209" s="9" t="str">
        <f t="shared" si="98"/>
        <v>Marshall Wind 1 LLC</v>
      </c>
      <c r="D6209" s="8"/>
      <c r="E6209" s="8"/>
      <c r="F6209" s="10"/>
      <c r="G6209" s="8">
        <v>56840</v>
      </c>
      <c r="H6209" s="8" t="s">
        <v>4583</v>
      </c>
      <c r="I6209" s="8" t="s">
        <v>2468</v>
      </c>
      <c r="J6209" s="8">
        <v>56806</v>
      </c>
      <c r="K6209" s="8" t="s">
        <v>33804</v>
      </c>
    </row>
    <row r="6210" spans="1:11" x14ac:dyDescent="0.2">
      <c r="A6210" s="8">
        <f>MAX($A$2:$A6209)+1</f>
        <v>5272</v>
      </c>
      <c r="B6210" s="8"/>
      <c r="C6210" s="9" t="str">
        <f t="shared" si="98"/>
        <v>Stairs</v>
      </c>
      <c r="D6210" s="8"/>
      <c r="E6210" s="8"/>
      <c r="F6210" s="10"/>
      <c r="G6210" s="8">
        <v>3659</v>
      </c>
      <c r="H6210" s="8" t="s">
        <v>19799</v>
      </c>
      <c r="I6210" s="8" t="s">
        <v>329</v>
      </c>
      <c r="J6210" s="8">
        <v>14354</v>
      </c>
      <c r="K6210" s="8" t="s">
        <v>33804</v>
      </c>
    </row>
    <row r="6211" spans="1:11" x14ac:dyDescent="0.2">
      <c r="A6211" s="8">
        <f>MAX($A$2:$A6210)+1</f>
        <v>5273</v>
      </c>
      <c r="B6211" s="8"/>
      <c r="C6211" s="9" t="str">
        <f t="shared" si="98"/>
        <v>Plainfield Renewable Energy LLC</v>
      </c>
      <c r="D6211" s="8"/>
      <c r="E6211" s="8"/>
      <c r="F6211" s="10"/>
      <c r="G6211" s="8">
        <v>56847</v>
      </c>
      <c r="H6211" s="8" t="s">
        <v>19800</v>
      </c>
      <c r="I6211" s="8" t="s">
        <v>2967</v>
      </c>
      <c r="J6211" s="8">
        <v>56067</v>
      </c>
      <c r="K6211" s="8" t="s">
        <v>33804</v>
      </c>
    </row>
    <row r="6212" spans="1:11" x14ac:dyDescent="0.2">
      <c r="A6212" s="8">
        <f>MAX($A$2:$A6211)+1</f>
        <v>5274</v>
      </c>
      <c r="B6212" s="8"/>
      <c r="C6212" s="9" t="str">
        <f t="shared" si="98"/>
        <v>Haverhill North Cogeneration Facility</v>
      </c>
      <c r="D6212" s="8"/>
      <c r="E6212" s="8"/>
      <c r="F6212" s="10"/>
      <c r="G6212" s="8">
        <v>56848</v>
      </c>
      <c r="H6212" s="8" t="s">
        <v>19801</v>
      </c>
      <c r="I6212" s="8" t="s">
        <v>3430</v>
      </c>
      <c r="J6212" s="8">
        <v>56069</v>
      </c>
      <c r="K6212" s="8" t="s">
        <v>33804</v>
      </c>
    </row>
    <row r="6213" spans="1:11" x14ac:dyDescent="0.2">
      <c r="A6213" s="8">
        <f>MAX($A$2:$A6212)+1</f>
        <v>5275</v>
      </c>
      <c r="B6213" s="8"/>
      <c r="C6213" s="9" t="str">
        <f t="shared" si="98"/>
        <v>Lanchester Generating Station</v>
      </c>
      <c r="D6213" s="8"/>
      <c r="E6213" s="8"/>
      <c r="F6213" s="10"/>
      <c r="G6213" s="8">
        <v>56850</v>
      </c>
      <c r="H6213" s="8" t="s">
        <v>19802</v>
      </c>
      <c r="I6213" s="8" t="s">
        <v>2024</v>
      </c>
      <c r="J6213" s="8">
        <v>7477</v>
      </c>
      <c r="K6213" s="8" t="s">
        <v>33804</v>
      </c>
    </row>
    <row r="6214" spans="1:11" x14ac:dyDescent="0.2">
      <c r="A6214" s="8">
        <f>MAX($A$2:$A6213)+1</f>
        <v>5276</v>
      </c>
      <c r="B6214" s="8"/>
      <c r="C6214" s="9" t="str">
        <f t="shared" si="98"/>
        <v>South Kent Generating Station</v>
      </c>
      <c r="D6214" s="8"/>
      <c r="E6214" s="8"/>
      <c r="F6214" s="10"/>
      <c r="G6214" s="8">
        <v>56851</v>
      </c>
      <c r="H6214" s="8" t="s">
        <v>19803</v>
      </c>
      <c r="I6214" s="8" t="s">
        <v>2024</v>
      </c>
      <c r="J6214" s="8">
        <v>7477</v>
      </c>
      <c r="K6214" s="8" t="s">
        <v>33804</v>
      </c>
    </row>
    <row r="6215" spans="1:11" x14ac:dyDescent="0.2">
      <c r="A6215" s="8">
        <f>MAX($A$2:$A6214)+1</f>
        <v>5277</v>
      </c>
      <c r="B6215" s="8"/>
      <c r="C6215" s="9" t="str">
        <f t="shared" si="98"/>
        <v>White Feather Generating Station</v>
      </c>
      <c r="D6215" s="8"/>
      <c r="E6215" s="8"/>
      <c r="F6215" s="10"/>
      <c r="G6215" s="8">
        <v>56852</v>
      </c>
      <c r="H6215" s="8" t="s">
        <v>19804</v>
      </c>
      <c r="I6215" s="8" t="s">
        <v>2024</v>
      </c>
      <c r="J6215" s="8">
        <v>7477</v>
      </c>
      <c r="K6215" s="8" t="s">
        <v>33804</v>
      </c>
    </row>
    <row r="6216" spans="1:11" x14ac:dyDescent="0.2">
      <c r="A6216" s="8">
        <f>MAX($A$2:$A6215)+1</f>
        <v>5278</v>
      </c>
      <c r="B6216" s="8"/>
      <c r="C6216" s="9" t="str">
        <f t="shared" si="98"/>
        <v>Trans-Jordan Generating Station</v>
      </c>
      <c r="D6216" s="8"/>
      <c r="E6216" s="8"/>
      <c r="F6216" s="10"/>
      <c r="G6216" s="8">
        <v>56853</v>
      </c>
      <c r="H6216" s="8" t="s">
        <v>19805</v>
      </c>
      <c r="I6216" s="8" t="s">
        <v>2024</v>
      </c>
      <c r="J6216" s="8">
        <v>7477</v>
      </c>
      <c r="K6216" s="8" t="s">
        <v>33804</v>
      </c>
    </row>
    <row r="6217" spans="1:11" x14ac:dyDescent="0.2">
      <c r="A6217" s="8">
        <f>MAX($A$2:$A6216)+1</f>
        <v>5279</v>
      </c>
      <c r="B6217" s="8"/>
      <c r="C6217" s="9" t="str">
        <f t="shared" si="98"/>
        <v>Wheat Field Wind Power Project</v>
      </c>
      <c r="D6217" s="8"/>
      <c r="E6217" s="8"/>
      <c r="F6217" s="10"/>
      <c r="G6217" s="8">
        <v>56854</v>
      </c>
      <c r="H6217" s="8" t="s">
        <v>19806</v>
      </c>
      <c r="I6217" s="8" t="s">
        <v>3861</v>
      </c>
      <c r="J6217" s="8">
        <v>56073</v>
      </c>
      <c r="K6217" s="8" t="s">
        <v>33804</v>
      </c>
    </row>
    <row r="6218" spans="1:11" x14ac:dyDescent="0.2">
      <c r="A6218" s="8">
        <f>MAX($A$2:$A6217)+1</f>
        <v>5280</v>
      </c>
      <c r="B6218" s="8"/>
      <c r="C6218" s="9" t="str">
        <f t="shared" si="98"/>
        <v>Arlington Wind Power Project</v>
      </c>
      <c r="D6218" s="8"/>
      <c r="E6218" s="8"/>
      <c r="F6218" s="10"/>
      <c r="G6218" s="8">
        <v>56855</v>
      </c>
      <c r="H6218" s="8" t="s">
        <v>19807</v>
      </c>
      <c r="I6218" s="8" t="s">
        <v>653</v>
      </c>
      <c r="J6218" s="8">
        <v>56074</v>
      </c>
      <c r="K6218" s="8" t="s">
        <v>33804</v>
      </c>
    </row>
    <row r="6219" spans="1:11" x14ac:dyDescent="0.2">
      <c r="A6219" s="8">
        <f>MAX($A$2:$A6218)+1</f>
        <v>5281</v>
      </c>
      <c r="B6219" s="8"/>
      <c r="C6219" s="9" t="str">
        <f t="shared" si="98"/>
        <v>Rail Splitter Wind Farm</v>
      </c>
      <c r="D6219" s="8"/>
      <c r="E6219" s="8"/>
      <c r="F6219" s="10"/>
      <c r="G6219" s="8">
        <v>56856</v>
      </c>
      <c r="H6219" s="8" t="s">
        <v>19808</v>
      </c>
      <c r="I6219" s="8" t="s">
        <v>3044</v>
      </c>
      <c r="J6219" s="8">
        <v>56075</v>
      </c>
      <c r="K6219" s="8" t="s">
        <v>33804</v>
      </c>
    </row>
    <row r="6220" spans="1:11" x14ac:dyDescent="0.2">
      <c r="A6220" s="8">
        <f>MAX($A$2:$A6219)+1</f>
        <v>5282</v>
      </c>
      <c r="B6220" s="8"/>
      <c r="C6220" s="9" t="str">
        <f t="shared" si="98"/>
        <v>Marble River Wind Farm</v>
      </c>
      <c r="D6220" s="8"/>
      <c r="E6220" s="8"/>
      <c r="F6220" s="10"/>
      <c r="G6220" s="8">
        <v>56857</v>
      </c>
      <c r="H6220" s="8" t="s">
        <v>19809</v>
      </c>
      <c r="I6220" s="8" t="s">
        <v>2457</v>
      </c>
      <c r="J6220" s="8">
        <v>56072</v>
      </c>
      <c r="K6220" s="8" t="s">
        <v>33804</v>
      </c>
    </row>
    <row r="6221" spans="1:11" x14ac:dyDescent="0.2">
      <c r="A6221" s="8">
        <f>MAX($A$2:$A6220)+1</f>
        <v>5283</v>
      </c>
      <c r="B6221" s="8"/>
      <c r="C6221" s="9" t="str">
        <f t="shared" si="98"/>
        <v>Sagebrush Power Partners</v>
      </c>
      <c r="D6221" s="8"/>
      <c r="E6221" s="8"/>
      <c r="F6221" s="10"/>
      <c r="G6221" s="8">
        <v>56858</v>
      </c>
      <c r="H6221" s="8" t="s">
        <v>19810</v>
      </c>
      <c r="I6221" s="8" t="s">
        <v>3178</v>
      </c>
      <c r="J6221" s="8">
        <v>56071</v>
      </c>
      <c r="K6221" s="8" t="s">
        <v>33804</v>
      </c>
    </row>
    <row r="6222" spans="1:11" x14ac:dyDescent="0.2">
      <c r="A6222" s="8">
        <f>MAX($A$2:$A6221)+1</f>
        <v>5284</v>
      </c>
      <c r="B6222" s="8"/>
      <c r="C6222" s="9" t="str">
        <f t="shared" si="98"/>
        <v>Crosswind Energy Project</v>
      </c>
      <c r="D6222" s="8"/>
      <c r="E6222" s="8"/>
      <c r="F6222" s="10"/>
      <c r="G6222" s="8">
        <v>56859</v>
      </c>
      <c r="H6222" s="8" t="s">
        <v>19811</v>
      </c>
      <c r="I6222" s="8" t="s">
        <v>2786</v>
      </c>
      <c r="J6222" s="8">
        <v>59883</v>
      </c>
      <c r="K6222" s="8" t="s">
        <v>33804</v>
      </c>
    </row>
    <row r="6223" spans="1:11" x14ac:dyDescent="0.2">
      <c r="A6223" s="8">
        <f>MAX($A$2:$A6222)+1</f>
        <v>5285</v>
      </c>
      <c r="B6223" s="8"/>
      <c r="C6223" s="9" t="str">
        <f t="shared" si="98"/>
        <v>Hardin Hilltop Wind LLC</v>
      </c>
      <c r="D6223" s="8"/>
      <c r="E6223" s="8"/>
      <c r="F6223" s="10"/>
      <c r="G6223" s="8">
        <v>56860</v>
      </c>
      <c r="H6223" s="8" t="s">
        <v>19812</v>
      </c>
      <c r="I6223" s="8" t="s">
        <v>2786</v>
      </c>
      <c r="J6223" s="8">
        <v>59883</v>
      </c>
      <c r="K6223" s="8" t="s">
        <v>33804</v>
      </c>
    </row>
    <row r="6224" spans="1:11" x14ac:dyDescent="0.2">
      <c r="A6224" s="8">
        <f>MAX($A$2:$A6223)+1</f>
        <v>5286</v>
      </c>
      <c r="B6224" s="8"/>
      <c r="C6224" s="9" t="str">
        <f t="shared" si="98"/>
        <v>Bolthouse S&amp;P and Rowen Farms Solar</v>
      </c>
      <c r="D6224" s="8"/>
      <c r="E6224" s="8"/>
      <c r="F6224" s="10"/>
      <c r="G6224" s="8">
        <v>56862</v>
      </c>
      <c r="H6224" s="8" t="s">
        <v>19813</v>
      </c>
      <c r="I6224" s="8" t="s">
        <v>2598</v>
      </c>
      <c r="J6224" s="8">
        <v>56105</v>
      </c>
      <c r="K6224" s="8" t="s">
        <v>33804</v>
      </c>
    </row>
    <row r="6225" spans="1:11" x14ac:dyDescent="0.2">
      <c r="A6225" s="8">
        <f>MAX($A$2:$A6224)+1</f>
        <v>5287</v>
      </c>
      <c r="B6225" s="8"/>
      <c r="C6225" s="9" t="str">
        <f t="shared" si="98"/>
        <v>Covel Gardens Gas Recovery</v>
      </c>
      <c r="D6225" s="8"/>
      <c r="E6225" s="8"/>
      <c r="F6225" s="10"/>
      <c r="G6225" s="8">
        <v>56864</v>
      </c>
      <c r="H6225" s="8" t="s">
        <v>19814</v>
      </c>
      <c r="I6225" s="8" t="s">
        <v>1739</v>
      </c>
      <c r="J6225" s="8">
        <v>55858</v>
      </c>
      <c r="K6225" s="8" t="s">
        <v>33804</v>
      </c>
    </row>
    <row r="6226" spans="1:11" x14ac:dyDescent="0.2">
      <c r="A6226" s="8">
        <f>MAX($A$2:$A6225)+1</f>
        <v>5288</v>
      </c>
      <c r="B6226" s="8"/>
      <c r="C6226" s="9" t="str">
        <f t="shared" si="98"/>
        <v>Ottawa County Project</v>
      </c>
      <c r="D6226" s="8"/>
      <c r="E6226" s="8"/>
      <c r="F6226" s="10"/>
      <c r="G6226" s="8">
        <v>56865</v>
      </c>
      <c r="H6226" s="8" t="s">
        <v>19815</v>
      </c>
      <c r="I6226" s="8" t="s">
        <v>1739</v>
      </c>
      <c r="J6226" s="8">
        <v>55858</v>
      </c>
      <c r="K6226" s="8" t="s">
        <v>33804</v>
      </c>
    </row>
    <row r="6227" spans="1:11" x14ac:dyDescent="0.2">
      <c r="A6227" s="8">
        <f>MAX($A$2:$A6226)+1</f>
        <v>5289</v>
      </c>
      <c r="B6227" s="8"/>
      <c r="C6227" s="9" t="str">
        <f t="shared" si="98"/>
        <v>Carbon Limestone</v>
      </c>
      <c r="D6227" s="8"/>
      <c r="E6227" s="8"/>
      <c r="F6227" s="10"/>
      <c r="G6227" s="8">
        <v>56868</v>
      </c>
      <c r="H6227" s="8" t="s">
        <v>19816</v>
      </c>
      <c r="I6227" s="8" t="s">
        <v>1739</v>
      </c>
      <c r="J6227" s="8">
        <v>55858</v>
      </c>
      <c r="K6227" s="8" t="s">
        <v>33804</v>
      </c>
    </row>
    <row r="6228" spans="1:11" x14ac:dyDescent="0.2">
      <c r="A6228" s="8">
        <f>MAX($A$2:$A6227)+1</f>
        <v>5290</v>
      </c>
      <c r="B6228" s="8"/>
      <c r="C6228" s="9" t="str">
        <f t="shared" si="98"/>
        <v>Loraine County Project</v>
      </c>
      <c r="D6228" s="8"/>
      <c r="E6228" s="8"/>
      <c r="F6228" s="10"/>
      <c r="G6228" s="8">
        <v>56869</v>
      </c>
      <c r="H6228" s="8" t="s">
        <v>19817</v>
      </c>
      <c r="I6228" s="8" t="s">
        <v>1739</v>
      </c>
      <c r="J6228" s="8">
        <v>55858</v>
      </c>
      <c r="K6228" s="8" t="s">
        <v>33804</v>
      </c>
    </row>
    <row r="6229" spans="1:11" x14ac:dyDescent="0.2">
      <c r="A6229" s="8">
        <f>MAX($A$2:$A6228)+1</f>
        <v>5291</v>
      </c>
      <c r="B6229" s="8"/>
      <c r="C6229" s="9" t="str">
        <f t="shared" si="98"/>
        <v>Taylor</v>
      </c>
      <c r="D6229" s="8"/>
      <c r="E6229" s="8"/>
      <c r="F6229" s="10"/>
      <c r="G6229" s="8">
        <v>56870</v>
      </c>
      <c r="H6229" s="8" t="s">
        <v>19818</v>
      </c>
      <c r="I6229" s="8" t="s">
        <v>1739</v>
      </c>
      <c r="J6229" s="8">
        <v>55858</v>
      </c>
      <c r="K6229" s="8" t="s">
        <v>33804</v>
      </c>
    </row>
    <row r="6230" spans="1:11" x14ac:dyDescent="0.2">
      <c r="A6230" s="8">
        <f>MAX($A$2:$A6229)+1</f>
        <v>5292</v>
      </c>
      <c r="B6230" s="8"/>
      <c r="C6230" s="9" t="str">
        <f t="shared" si="98"/>
        <v>Zion Landfill Gas to Energy Facility</v>
      </c>
      <c r="D6230" s="8"/>
      <c r="E6230" s="8"/>
      <c r="F6230" s="10"/>
      <c r="G6230" s="8">
        <v>56871</v>
      </c>
      <c r="H6230" s="8" t="s">
        <v>19819</v>
      </c>
      <c r="I6230" s="8" t="s">
        <v>1739</v>
      </c>
      <c r="J6230" s="8">
        <v>55858</v>
      </c>
      <c r="K6230" s="8" t="s">
        <v>33804</v>
      </c>
    </row>
    <row r="6231" spans="1:11" x14ac:dyDescent="0.2">
      <c r="A6231" s="8">
        <f>MAX($A$2:$A6230)+1</f>
        <v>5293</v>
      </c>
      <c r="B6231" s="8"/>
      <c r="C6231" s="9" t="str">
        <f t="shared" si="98"/>
        <v>SECCRA Community Landfill</v>
      </c>
      <c r="D6231" s="8"/>
      <c r="E6231" s="8"/>
      <c r="F6231" s="10"/>
      <c r="G6231" s="8">
        <v>56873</v>
      </c>
      <c r="H6231" s="8" t="s">
        <v>19820</v>
      </c>
      <c r="I6231" s="8" t="s">
        <v>3353</v>
      </c>
      <c r="J6231" s="8">
        <v>56081</v>
      </c>
      <c r="K6231" s="8" t="s">
        <v>33804</v>
      </c>
    </row>
    <row r="6232" spans="1:11" x14ac:dyDescent="0.2">
      <c r="A6232" s="8">
        <f>MAX($A$2:$A6231)+1</f>
        <v>5294</v>
      </c>
      <c r="B6232" s="8"/>
      <c r="C6232" s="9" t="str">
        <f t="shared" si="98"/>
        <v>Shiloh Wind Project 2 LLC</v>
      </c>
      <c r="D6232" s="8"/>
      <c r="E6232" s="8"/>
      <c r="F6232" s="10"/>
      <c r="G6232" s="8">
        <v>56874</v>
      </c>
      <c r="H6232" s="8" t="s">
        <v>19821</v>
      </c>
      <c r="I6232" s="8" t="s">
        <v>1704</v>
      </c>
      <c r="J6232" s="8">
        <v>57170</v>
      </c>
      <c r="K6232" s="8" t="s">
        <v>33804</v>
      </c>
    </row>
    <row r="6233" spans="1:11" x14ac:dyDescent="0.2">
      <c r="A6233" s="8">
        <f>MAX($A$2:$A6232)+1</f>
        <v>5295</v>
      </c>
      <c r="B6233" s="8"/>
      <c r="C6233" s="9" t="str">
        <f t="shared" ref="C6233:C6296" si="99">IF(H6233="",F6233,H6233)</f>
        <v>Sacramento Soleil LLC</v>
      </c>
      <c r="D6233" s="8"/>
      <c r="E6233" s="8"/>
      <c r="F6233" s="10"/>
      <c r="G6233" s="8">
        <v>56875</v>
      </c>
      <c r="H6233" s="8" t="s">
        <v>19822</v>
      </c>
      <c r="I6233" s="8" t="s">
        <v>1704</v>
      </c>
      <c r="J6233" s="8">
        <v>57170</v>
      </c>
      <c r="K6233" s="8" t="s">
        <v>33804</v>
      </c>
    </row>
    <row r="6234" spans="1:11" x14ac:dyDescent="0.2">
      <c r="A6234" s="8">
        <f>MAX($A$2:$A6233)+1</f>
        <v>5296</v>
      </c>
      <c r="B6234" s="8"/>
      <c r="C6234" s="9" t="str">
        <f t="shared" si="99"/>
        <v>Wapsipinicon Wind Project</v>
      </c>
      <c r="D6234" s="8"/>
      <c r="E6234" s="8"/>
      <c r="F6234" s="10"/>
      <c r="G6234" s="8">
        <v>56876</v>
      </c>
      <c r="H6234" s="8" t="s">
        <v>19823</v>
      </c>
      <c r="I6234" s="8" t="s">
        <v>1704</v>
      </c>
      <c r="J6234" s="8">
        <v>57170</v>
      </c>
      <c r="K6234" s="8" t="s">
        <v>33804</v>
      </c>
    </row>
    <row r="6235" spans="1:11" x14ac:dyDescent="0.2">
      <c r="A6235" s="8">
        <f>MAX($A$2:$A6234)+1</f>
        <v>5297</v>
      </c>
      <c r="B6235" s="8"/>
      <c r="C6235" s="9" t="str">
        <f t="shared" si="99"/>
        <v>Hall's Warehouse Solar Project</v>
      </c>
      <c r="D6235" s="8"/>
      <c r="E6235" s="8"/>
      <c r="F6235" s="10"/>
      <c r="G6235" s="8">
        <v>56877</v>
      </c>
      <c r="H6235" s="8" t="s">
        <v>19824</v>
      </c>
      <c r="I6235" s="8" t="s">
        <v>3472</v>
      </c>
      <c r="J6235" s="8">
        <v>59100</v>
      </c>
      <c r="K6235" s="8" t="s">
        <v>33804</v>
      </c>
    </row>
    <row r="6236" spans="1:11" x14ac:dyDescent="0.2">
      <c r="A6236" s="8">
        <f>MAX($A$2:$A6235)+1</f>
        <v>5298</v>
      </c>
      <c r="B6236" s="8"/>
      <c r="C6236" s="9" t="str">
        <f t="shared" si="99"/>
        <v>Hoosier Wind Project LLC</v>
      </c>
      <c r="D6236" s="8"/>
      <c r="E6236" s="8"/>
      <c r="F6236" s="10"/>
      <c r="G6236" s="8">
        <v>56878</v>
      </c>
      <c r="H6236" s="8" t="s">
        <v>19825</v>
      </c>
      <c r="I6236" s="8" t="s">
        <v>1704</v>
      </c>
      <c r="J6236" s="8">
        <v>57170</v>
      </c>
      <c r="K6236" s="8" t="s">
        <v>33804</v>
      </c>
    </row>
    <row r="6237" spans="1:11" x14ac:dyDescent="0.2">
      <c r="A6237" s="8">
        <f>MAX($A$2:$A6236)+1</f>
        <v>5299</v>
      </c>
      <c r="B6237" s="8"/>
      <c r="C6237" s="9" t="str">
        <f t="shared" si="99"/>
        <v>Flat Ridge Wind Energy LLC</v>
      </c>
      <c r="D6237" s="8"/>
      <c r="E6237" s="8"/>
      <c r="F6237" s="10"/>
      <c r="G6237" s="8">
        <v>56879</v>
      </c>
      <c r="H6237" s="8" t="s">
        <v>19826</v>
      </c>
      <c r="I6237" s="8" t="s">
        <v>520</v>
      </c>
      <c r="J6237" s="8">
        <v>55963</v>
      </c>
      <c r="K6237" s="8" t="s">
        <v>33804</v>
      </c>
    </row>
    <row r="6238" spans="1:11" x14ac:dyDescent="0.2">
      <c r="A6238" s="8">
        <f>MAX($A$2:$A6237)+1</f>
        <v>5300</v>
      </c>
      <c r="B6238" s="8"/>
      <c r="C6238" s="9" t="str">
        <f t="shared" si="99"/>
        <v>OREG 2 Inc</v>
      </c>
      <c r="D6238" s="8"/>
      <c r="E6238" s="8"/>
      <c r="F6238" s="10"/>
      <c r="G6238" s="8">
        <v>56880</v>
      </c>
      <c r="H6238" s="8" t="s">
        <v>19827</v>
      </c>
      <c r="I6238" s="8" t="s">
        <v>2864</v>
      </c>
      <c r="J6238" s="8">
        <v>34691</v>
      </c>
      <c r="K6238" s="8" t="s">
        <v>33804</v>
      </c>
    </row>
    <row r="6239" spans="1:11" x14ac:dyDescent="0.2">
      <c r="A6239" s="8">
        <f>MAX($A$2:$A6238)+1</f>
        <v>5301</v>
      </c>
      <c r="B6239" s="8"/>
      <c r="C6239" s="9" t="str">
        <f t="shared" si="99"/>
        <v>Pennsauken Solar</v>
      </c>
      <c r="D6239" s="8"/>
      <c r="E6239" s="8"/>
      <c r="F6239" s="10"/>
      <c r="G6239" s="8">
        <v>56883</v>
      </c>
      <c r="H6239" s="8" t="s">
        <v>19828</v>
      </c>
      <c r="I6239" s="8" t="s">
        <v>1760</v>
      </c>
      <c r="J6239" s="8">
        <v>57249</v>
      </c>
      <c r="K6239" s="8" t="s">
        <v>33804</v>
      </c>
    </row>
    <row r="6240" spans="1:11" x14ac:dyDescent="0.2">
      <c r="A6240" s="8">
        <f>MAX($A$2:$A6239)+1</f>
        <v>5302</v>
      </c>
      <c r="B6240" s="8"/>
      <c r="C6240" s="9" t="str">
        <f t="shared" si="99"/>
        <v>Cumberland County Solid Waste Complex</v>
      </c>
      <c r="D6240" s="8"/>
      <c r="E6240" s="8"/>
      <c r="F6240" s="10"/>
      <c r="G6240" s="8">
        <v>56884</v>
      </c>
      <c r="H6240" s="8" t="s">
        <v>19829</v>
      </c>
      <c r="I6240" s="8" t="s">
        <v>1760</v>
      </c>
      <c r="J6240" s="8">
        <v>57249</v>
      </c>
      <c r="K6240" s="8" t="s">
        <v>33804</v>
      </c>
    </row>
    <row r="6241" spans="1:11" x14ac:dyDescent="0.2">
      <c r="A6241" s="8">
        <f>MAX($A$2:$A6240)+1</f>
        <v>5303</v>
      </c>
      <c r="B6241" s="8"/>
      <c r="C6241" s="9" t="str">
        <f t="shared" si="99"/>
        <v>Cumberland County PA LFG Recovery</v>
      </c>
      <c r="D6241" s="8"/>
      <c r="E6241" s="8"/>
      <c r="F6241" s="10"/>
      <c r="G6241" s="8">
        <v>56887</v>
      </c>
      <c r="H6241" s="8" t="s">
        <v>19830</v>
      </c>
      <c r="I6241" s="8" t="s">
        <v>1760</v>
      </c>
      <c r="J6241" s="8">
        <v>57249</v>
      </c>
      <c r="K6241" s="8" t="s">
        <v>33804</v>
      </c>
    </row>
    <row r="6242" spans="1:11" x14ac:dyDescent="0.2">
      <c r="A6242" s="8">
        <f>MAX($A$2:$A6241)+1</f>
        <v>5304</v>
      </c>
      <c r="B6242" s="8"/>
      <c r="C6242" s="9" t="str">
        <f t="shared" si="99"/>
        <v>Warren County Solar</v>
      </c>
      <c r="D6242" s="8"/>
      <c r="E6242" s="8"/>
      <c r="F6242" s="10"/>
      <c r="G6242" s="8">
        <v>56888</v>
      </c>
      <c r="H6242" s="8" t="s">
        <v>19831</v>
      </c>
      <c r="I6242" s="8" t="s">
        <v>1760</v>
      </c>
      <c r="J6242" s="8">
        <v>57249</v>
      </c>
      <c r="K6242" s="8" t="s">
        <v>33804</v>
      </c>
    </row>
    <row r="6243" spans="1:11" x14ac:dyDescent="0.2">
      <c r="A6243" s="8">
        <f>MAX($A$2:$A6242)+1</f>
        <v>5305</v>
      </c>
      <c r="B6243" s="8"/>
      <c r="C6243" s="9" t="str">
        <f t="shared" si="99"/>
        <v>PPL Renewable Energy Merck Solar</v>
      </c>
      <c r="D6243" s="8"/>
      <c r="E6243" s="8"/>
      <c r="F6243" s="10"/>
      <c r="G6243" s="8">
        <v>56889</v>
      </c>
      <c r="H6243" s="8" t="s">
        <v>19832</v>
      </c>
      <c r="I6243" s="8" t="s">
        <v>1760</v>
      </c>
      <c r="J6243" s="8">
        <v>57249</v>
      </c>
      <c r="K6243" s="8" t="s">
        <v>33804</v>
      </c>
    </row>
    <row r="6244" spans="1:11" x14ac:dyDescent="0.2">
      <c r="A6244" s="8">
        <f>MAX($A$2:$A6243)+1</f>
        <v>5306</v>
      </c>
      <c r="B6244" s="8"/>
      <c r="C6244" s="9" t="str">
        <f t="shared" si="99"/>
        <v>Norther Tier Landfill</v>
      </c>
      <c r="D6244" s="8"/>
      <c r="E6244" s="8"/>
      <c r="F6244" s="10"/>
      <c r="G6244" s="8">
        <v>56890</v>
      </c>
      <c r="H6244" s="8" t="s">
        <v>19833</v>
      </c>
      <c r="I6244" s="8" t="s">
        <v>1760</v>
      </c>
      <c r="J6244" s="8">
        <v>57249</v>
      </c>
      <c r="K6244" s="8" t="s">
        <v>33804</v>
      </c>
    </row>
    <row r="6245" spans="1:11" x14ac:dyDescent="0.2">
      <c r="A6245" s="8">
        <f>MAX($A$2:$A6244)+1</f>
        <v>5307</v>
      </c>
      <c r="B6245" s="8"/>
      <c r="C6245" s="9" t="str">
        <f t="shared" si="99"/>
        <v>Moretown</v>
      </c>
      <c r="D6245" s="8"/>
      <c r="E6245" s="8"/>
      <c r="F6245" s="10"/>
      <c r="G6245" s="8">
        <v>56891</v>
      </c>
      <c r="H6245" s="8" t="s">
        <v>19834</v>
      </c>
      <c r="I6245" s="8" t="s">
        <v>1760</v>
      </c>
      <c r="J6245" s="8">
        <v>57249</v>
      </c>
      <c r="K6245" s="8" t="s">
        <v>33804</v>
      </c>
    </row>
    <row r="6246" spans="1:11" x14ac:dyDescent="0.2">
      <c r="A6246" s="8">
        <f>MAX($A$2:$A6245)+1</f>
        <v>5308</v>
      </c>
      <c r="B6246" s="8"/>
      <c r="C6246" s="9" t="str">
        <f t="shared" si="99"/>
        <v>Silver Creek Lift Station</v>
      </c>
      <c r="D6246" s="8"/>
      <c r="E6246" s="8"/>
      <c r="F6246" s="10"/>
      <c r="G6246" s="8">
        <v>56892</v>
      </c>
      <c r="H6246" s="8" t="s">
        <v>19835</v>
      </c>
      <c r="I6246" s="8" t="s">
        <v>1228</v>
      </c>
      <c r="J6246" s="8">
        <v>12944</v>
      </c>
      <c r="K6246" s="8" t="s">
        <v>33804</v>
      </c>
    </row>
    <row r="6247" spans="1:11" x14ac:dyDescent="0.2">
      <c r="A6247" s="8">
        <f>MAX($A$2:$A6246)+1</f>
        <v>5309</v>
      </c>
      <c r="B6247" s="8"/>
      <c r="C6247" s="9" t="str">
        <f t="shared" si="99"/>
        <v>Chester Diversion Hydroelectric Project</v>
      </c>
      <c r="D6247" s="8"/>
      <c r="E6247" s="8"/>
      <c r="F6247" s="10"/>
      <c r="G6247" s="8">
        <v>56893</v>
      </c>
      <c r="H6247" s="8" t="s">
        <v>19836</v>
      </c>
      <c r="I6247" s="8" t="s">
        <v>154</v>
      </c>
      <c r="J6247" s="8">
        <v>6169</v>
      </c>
      <c r="K6247" s="8" t="s">
        <v>33804</v>
      </c>
    </row>
    <row r="6248" spans="1:11" x14ac:dyDescent="0.2">
      <c r="A6248" s="8">
        <f>MAX($A$2:$A6247)+1</f>
        <v>5310</v>
      </c>
      <c r="B6248" s="8"/>
      <c r="C6248" s="9" t="str">
        <f t="shared" si="99"/>
        <v>Ameresco Stafford</v>
      </c>
      <c r="D6248" s="8"/>
      <c r="E6248" s="8"/>
      <c r="F6248" s="10"/>
      <c r="G6248" s="8">
        <v>56894</v>
      </c>
      <c r="H6248" s="8" t="s">
        <v>19837</v>
      </c>
      <c r="I6248" s="8" t="s">
        <v>599</v>
      </c>
      <c r="J6248" s="8">
        <v>56100</v>
      </c>
      <c r="K6248" s="8" t="s">
        <v>33804</v>
      </c>
    </row>
    <row r="6249" spans="1:11" x14ac:dyDescent="0.2">
      <c r="A6249" s="8">
        <f>MAX($A$2:$A6248)+1</f>
        <v>5311</v>
      </c>
      <c r="B6249" s="8"/>
      <c r="C6249" s="9" t="str">
        <f t="shared" si="99"/>
        <v>Ameresco Ox Mountain</v>
      </c>
      <c r="D6249" s="8"/>
      <c r="E6249" s="8"/>
      <c r="F6249" s="10"/>
      <c r="G6249" s="8">
        <v>56895</v>
      </c>
      <c r="H6249" s="8" t="s">
        <v>19838</v>
      </c>
      <c r="I6249" s="8" t="s">
        <v>595</v>
      </c>
      <c r="J6249" s="8">
        <v>56101</v>
      </c>
      <c r="K6249" s="8" t="s">
        <v>33804</v>
      </c>
    </row>
    <row r="6250" spans="1:11" x14ac:dyDescent="0.2">
      <c r="A6250" s="8">
        <f>MAX($A$2:$A6249)+1</f>
        <v>5312</v>
      </c>
      <c r="B6250" s="8"/>
      <c r="C6250" s="9" t="str">
        <f t="shared" si="99"/>
        <v>Ameresco Jefferson City</v>
      </c>
      <c r="D6250" s="8"/>
      <c r="E6250" s="8"/>
      <c r="F6250" s="10"/>
      <c r="G6250" s="8">
        <v>56896</v>
      </c>
      <c r="H6250" s="8" t="s">
        <v>19839</v>
      </c>
      <c r="I6250" s="8" t="s">
        <v>591</v>
      </c>
      <c r="J6250" s="8">
        <v>56102</v>
      </c>
      <c r="K6250" s="8" t="s">
        <v>33804</v>
      </c>
    </row>
    <row r="6251" spans="1:11" x14ac:dyDescent="0.2">
      <c r="A6251" s="8">
        <f>MAX($A$2:$A6250)+1</f>
        <v>5313</v>
      </c>
      <c r="B6251" s="8"/>
      <c r="C6251" s="9" t="str">
        <f t="shared" si="99"/>
        <v>Ameresco Keller Canyon</v>
      </c>
      <c r="D6251" s="8"/>
      <c r="E6251" s="8"/>
      <c r="F6251" s="10"/>
      <c r="G6251" s="8">
        <v>56897</v>
      </c>
      <c r="H6251" s="8" t="s">
        <v>19840</v>
      </c>
      <c r="I6251" s="8" t="s">
        <v>593</v>
      </c>
      <c r="J6251" s="8">
        <v>56103</v>
      </c>
      <c r="K6251" s="8" t="s">
        <v>33804</v>
      </c>
    </row>
    <row r="6252" spans="1:11" x14ac:dyDescent="0.2">
      <c r="A6252" s="8">
        <f>MAX($A$2:$A6251)+1</f>
        <v>5314</v>
      </c>
      <c r="B6252" s="8"/>
      <c r="C6252" s="9" t="str">
        <f t="shared" si="99"/>
        <v>Ameresco Chiquita Canyon</v>
      </c>
      <c r="D6252" s="8"/>
      <c r="E6252" s="8"/>
      <c r="F6252" s="10"/>
      <c r="G6252" s="8">
        <v>56898</v>
      </c>
      <c r="H6252" s="8" t="s">
        <v>19841</v>
      </c>
      <c r="I6252" s="8" t="s">
        <v>584</v>
      </c>
      <c r="J6252" s="8">
        <v>56104</v>
      </c>
      <c r="K6252" s="8" t="s">
        <v>33804</v>
      </c>
    </row>
    <row r="6253" spans="1:11" x14ac:dyDescent="0.2">
      <c r="A6253" s="8">
        <f>MAX($A$2:$A6252)+1</f>
        <v>5315</v>
      </c>
      <c r="B6253" s="8"/>
      <c r="C6253" s="9" t="str">
        <f t="shared" si="99"/>
        <v>IRC Generator Facility</v>
      </c>
      <c r="D6253" s="8"/>
      <c r="E6253" s="8"/>
      <c r="F6253" s="10"/>
      <c r="G6253" s="8">
        <v>56899</v>
      </c>
      <c r="H6253" s="8" t="s">
        <v>19842</v>
      </c>
      <c r="I6253" s="8" t="s">
        <v>1953</v>
      </c>
      <c r="J6253" s="8">
        <v>6957</v>
      </c>
      <c r="K6253" s="8" t="s">
        <v>33804</v>
      </c>
    </row>
    <row r="6254" spans="1:11" x14ac:dyDescent="0.2">
      <c r="A6254" s="8">
        <f>MAX($A$2:$A6253)+1</f>
        <v>5316</v>
      </c>
      <c r="B6254" s="8"/>
      <c r="C6254" s="9" t="str">
        <f t="shared" si="99"/>
        <v>Atlantic City Convention Center</v>
      </c>
      <c r="D6254" s="8"/>
      <c r="E6254" s="8"/>
      <c r="F6254" s="10"/>
      <c r="G6254" s="8">
        <v>56900</v>
      </c>
      <c r="H6254" s="8" t="s">
        <v>19843</v>
      </c>
      <c r="I6254" s="8" t="s">
        <v>2988</v>
      </c>
      <c r="J6254" s="8">
        <v>14405</v>
      </c>
      <c r="K6254" s="8" t="s">
        <v>33804</v>
      </c>
    </row>
    <row r="6255" spans="1:11" x14ac:dyDescent="0.2">
      <c r="A6255" s="8">
        <f>MAX($A$2:$A6254)+1</f>
        <v>5317</v>
      </c>
      <c r="B6255" s="8"/>
      <c r="C6255" s="9" t="str">
        <f t="shared" si="99"/>
        <v>Noble Altona Windpark LLC</v>
      </c>
      <c r="D6255" s="8"/>
      <c r="E6255" s="8"/>
      <c r="F6255" s="10"/>
      <c r="G6255" s="8">
        <v>56901</v>
      </c>
      <c r="H6255" s="8" t="s">
        <v>19844</v>
      </c>
      <c r="I6255" s="8" t="s">
        <v>2736</v>
      </c>
      <c r="J6255" s="8">
        <v>55868</v>
      </c>
      <c r="K6255" s="8" t="s">
        <v>33804</v>
      </c>
    </row>
    <row r="6256" spans="1:11" x14ac:dyDescent="0.2">
      <c r="A6256" s="8">
        <f>MAX($A$2:$A6255)+1</f>
        <v>5318</v>
      </c>
      <c r="B6256" s="8"/>
      <c r="C6256" s="9" t="str">
        <f t="shared" si="99"/>
        <v>Noble Wethersfield Windpark LLC</v>
      </c>
      <c r="D6256" s="8"/>
      <c r="E6256" s="8"/>
      <c r="F6256" s="10"/>
      <c r="G6256" s="8">
        <v>56902</v>
      </c>
      <c r="H6256" s="8" t="s">
        <v>19845</v>
      </c>
      <c r="I6256" s="8" t="s">
        <v>2736</v>
      </c>
      <c r="J6256" s="8">
        <v>55868</v>
      </c>
      <c r="K6256" s="8" t="s">
        <v>33804</v>
      </c>
    </row>
    <row r="6257" spans="1:11" x14ac:dyDescent="0.2">
      <c r="A6257" s="8">
        <f>MAX($A$2:$A6256)+1</f>
        <v>5319</v>
      </c>
      <c r="B6257" s="8"/>
      <c r="C6257" s="9" t="str">
        <f t="shared" si="99"/>
        <v>Noble Chateaugay Windpark LLC</v>
      </c>
      <c r="D6257" s="8"/>
      <c r="E6257" s="8"/>
      <c r="F6257" s="10"/>
      <c r="G6257" s="8">
        <v>56904</v>
      </c>
      <c r="H6257" s="8" t="s">
        <v>19846</v>
      </c>
      <c r="I6257" s="8" t="s">
        <v>2736</v>
      </c>
      <c r="J6257" s="8">
        <v>55868</v>
      </c>
      <c r="K6257" s="8" t="s">
        <v>33804</v>
      </c>
    </row>
    <row r="6258" spans="1:11" x14ac:dyDescent="0.2">
      <c r="A6258" s="8">
        <f>MAX($A$2:$A6257)+1</f>
        <v>5320</v>
      </c>
      <c r="B6258" s="8"/>
      <c r="C6258" s="9" t="str">
        <f t="shared" si="99"/>
        <v>Noble Great Plains Windpark LLC</v>
      </c>
      <c r="D6258" s="8"/>
      <c r="E6258" s="8"/>
      <c r="F6258" s="10"/>
      <c r="G6258" s="8">
        <v>56905</v>
      </c>
      <c r="H6258" s="8" t="s">
        <v>19847</v>
      </c>
      <c r="I6258" s="8" t="s">
        <v>2736</v>
      </c>
      <c r="J6258" s="8">
        <v>55868</v>
      </c>
      <c r="K6258" s="8" t="s">
        <v>33804</v>
      </c>
    </row>
    <row r="6259" spans="1:11" x14ac:dyDescent="0.2">
      <c r="A6259" s="8">
        <f>MAX($A$2:$A6258)+1</f>
        <v>5321</v>
      </c>
      <c r="B6259" s="8"/>
      <c r="C6259" s="9" t="str">
        <f t="shared" si="99"/>
        <v>Gap Pacific Distribution Center</v>
      </c>
      <c r="D6259" s="8"/>
      <c r="E6259" s="8"/>
      <c r="F6259" s="10"/>
      <c r="G6259" s="8">
        <v>56909</v>
      </c>
      <c r="H6259" s="8" t="s">
        <v>19848</v>
      </c>
      <c r="I6259" s="8" t="s">
        <v>2596</v>
      </c>
      <c r="J6259" s="8">
        <v>56113</v>
      </c>
      <c r="K6259" s="8" t="s">
        <v>33804</v>
      </c>
    </row>
    <row r="6260" spans="1:11" x14ac:dyDescent="0.2">
      <c r="A6260" s="8">
        <f>MAX($A$2:$A6259)+1</f>
        <v>5322</v>
      </c>
      <c r="B6260" s="8"/>
      <c r="C6260" s="9" t="str">
        <f t="shared" si="99"/>
        <v>Broad Mountain</v>
      </c>
      <c r="D6260" s="8"/>
      <c r="E6260" s="8"/>
      <c r="F6260" s="10"/>
      <c r="G6260" s="8">
        <v>56911</v>
      </c>
      <c r="H6260" s="8" t="s">
        <v>19849</v>
      </c>
      <c r="I6260" s="8" t="s">
        <v>3658</v>
      </c>
      <c r="J6260" s="8">
        <v>19391</v>
      </c>
      <c r="K6260" s="8" t="s">
        <v>33804</v>
      </c>
    </row>
    <row r="6261" spans="1:11" x14ac:dyDescent="0.2">
      <c r="A6261" s="8">
        <f>MAX($A$2:$A6260)+1</f>
        <v>5323</v>
      </c>
      <c r="B6261" s="8"/>
      <c r="C6261" s="9" t="str">
        <f t="shared" si="99"/>
        <v>Langdon Wind II LLC</v>
      </c>
      <c r="D6261" s="8"/>
      <c r="E6261" s="8"/>
      <c r="F6261" s="10"/>
      <c r="G6261" s="8">
        <v>56912</v>
      </c>
      <c r="H6261" s="8" t="s">
        <v>19850</v>
      </c>
      <c r="I6261" s="8" t="s">
        <v>1891</v>
      </c>
      <c r="J6261" s="8">
        <v>55799</v>
      </c>
      <c r="K6261" s="8" t="s">
        <v>33804</v>
      </c>
    </row>
    <row r="6262" spans="1:11" x14ac:dyDescent="0.2">
      <c r="A6262" s="8">
        <f>MAX($A$2:$A6261)+1</f>
        <v>5324</v>
      </c>
      <c r="B6262" s="8"/>
      <c r="C6262" s="9" t="str">
        <f t="shared" si="99"/>
        <v>Osceola Windpower II</v>
      </c>
      <c r="D6262" s="8"/>
      <c r="E6262" s="8"/>
      <c r="F6262" s="10"/>
      <c r="G6262" s="8">
        <v>56913</v>
      </c>
      <c r="H6262" s="8" t="s">
        <v>2868</v>
      </c>
      <c r="I6262" s="8" t="s">
        <v>2868</v>
      </c>
      <c r="J6262" s="8">
        <v>56121</v>
      </c>
      <c r="K6262" s="8" t="s">
        <v>33804</v>
      </c>
    </row>
    <row r="6263" spans="1:11" x14ac:dyDescent="0.2">
      <c r="A6263" s="8">
        <f>MAX($A$2:$A6262)+1</f>
        <v>5325</v>
      </c>
      <c r="B6263" s="8"/>
      <c r="C6263" s="9" t="str">
        <f t="shared" si="99"/>
        <v>Orange Grove Peaking Facility</v>
      </c>
      <c r="D6263" s="8"/>
      <c r="E6263" s="8"/>
      <c r="F6263" s="10"/>
      <c r="G6263" s="8">
        <v>56914</v>
      </c>
      <c r="H6263" s="8" t="s">
        <v>19851</v>
      </c>
      <c r="I6263" s="8" t="s">
        <v>2852</v>
      </c>
      <c r="J6263" s="8">
        <v>56127</v>
      </c>
      <c r="K6263" s="8" t="s">
        <v>33804</v>
      </c>
    </row>
    <row r="6264" spans="1:11" x14ac:dyDescent="0.2">
      <c r="A6264" s="8">
        <f>MAX($A$2:$A6263)+1</f>
        <v>5326</v>
      </c>
      <c r="B6264" s="8"/>
      <c r="C6264" s="9" t="str">
        <f t="shared" si="99"/>
        <v>SAS Solar Farm</v>
      </c>
      <c r="D6264" s="8"/>
      <c r="E6264" s="8"/>
      <c r="F6264" s="10"/>
      <c r="G6264" s="8">
        <v>56915</v>
      </c>
      <c r="H6264" s="8" t="s">
        <v>19852</v>
      </c>
      <c r="I6264" s="8" t="s">
        <v>3207</v>
      </c>
      <c r="J6264" s="8">
        <v>56128</v>
      </c>
      <c r="K6264" s="8" t="s">
        <v>33804</v>
      </c>
    </row>
    <row r="6265" spans="1:11" x14ac:dyDescent="0.2">
      <c r="A6265" s="8">
        <f>MAX($A$2:$A6264)+1</f>
        <v>5327</v>
      </c>
      <c r="B6265" s="8"/>
      <c r="C6265" s="9" t="str">
        <f t="shared" si="99"/>
        <v>Imperial Valley Solar, LLC</v>
      </c>
      <c r="D6265" s="8"/>
      <c r="E6265" s="8"/>
      <c r="F6265" s="10"/>
      <c r="G6265" s="8">
        <v>56917</v>
      </c>
      <c r="H6265" s="8" t="s">
        <v>2183</v>
      </c>
      <c r="I6265" s="8" t="s">
        <v>2183</v>
      </c>
      <c r="J6265" s="8">
        <v>56167</v>
      </c>
      <c r="K6265" s="8" t="s">
        <v>33804</v>
      </c>
    </row>
    <row r="6266" spans="1:11" x14ac:dyDescent="0.2">
      <c r="A6266" s="8">
        <f>MAX($A$2:$A6265)+1</f>
        <v>5328</v>
      </c>
      <c r="B6266" s="8"/>
      <c r="C6266" s="9" t="str">
        <f t="shared" si="99"/>
        <v>FPL Energy Ashtabula Wind LLC</v>
      </c>
      <c r="D6266" s="8"/>
      <c r="E6266" s="8"/>
      <c r="F6266" s="10"/>
      <c r="G6266" s="8">
        <v>56919</v>
      </c>
      <c r="H6266" s="8" t="s">
        <v>1879</v>
      </c>
      <c r="I6266" s="8" t="s">
        <v>1879</v>
      </c>
      <c r="J6266" s="8">
        <v>56122</v>
      </c>
      <c r="K6266" s="8" t="s">
        <v>33804</v>
      </c>
    </row>
    <row r="6267" spans="1:11" x14ac:dyDescent="0.2">
      <c r="A6267" s="8">
        <f>MAX($A$2:$A6266)+1</f>
        <v>5329</v>
      </c>
      <c r="B6267" s="8"/>
      <c r="C6267" s="9" t="str">
        <f t="shared" si="99"/>
        <v>EC&amp;R Panther Creek Wind Farm I</v>
      </c>
      <c r="D6267" s="8"/>
      <c r="E6267" s="8"/>
      <c r="F6267" s="10"/>
      <c r="G6267" s="8">
        <v>56920</v>
      </c>
      <c r="H6267" s="8" t="s">
        <v>19853</v>
      </c>
      <c r="I6267" s="8" t="s">
        <v>1674</v>
      </c>
      <c r="J6267" s="8">
        <v>56215</v>
      </c>
      <c r="K6267" s="8" t="s">
        <v>33804</v>
      </c>
    </row>
    <row r="6268" spans="1:11" x14ac:dyDescent="0.2">
      <c r="A6268" s="8">
        <f>MAX($A$2:$A6267)+1</f>
        <v>5330</v>
      </c>
      <c r="B6268" s="8"/>
      <c r="C6268" s="9" t="str">
        <f t="shared" si="99"/>
        <v>EC&amp;R Panther Creek Wind Farm II</v>
      </c>
      <c r="D6268" s="8"/>
      <c r="E6268" s="8"/>
      <c r="F6268" s="10"/>
      <c r="G6268" s="8">
        <v>56921</v>
      </c>
      <c r="H6268" s="8" t="s">
        <v>19854</v>
      </c>
      <c r="I6268" s="8" t="s">
        <v>1674</v>
      </c>
      <c r="J6268" s="8">
        <v>56215</v>
      </c>
      <c r="K6268" s="8" t="s">
        <v>33804</v>
      </c>
    </row>
    <row r="6269" spans="1:11" x14ac:dyDescent="0.2">
      <c r="A6269" s="8">
        <f>MAX($A$2:$A6268)+1</f>
        <v>5331</v>
      </c>
      <c r="B6269" s="8"/>
      <c r="C6269" s="9" t="str">
        <f t="shared" si="99"/>
        <v>FPL Energy Crystal Lake Wind LLC</v>
      </c>
      <c r="D6269" s="8"/>
      <c r="E6269" s="8"/>
      <c r="F6269" s="10"/>
      <c r="G6269" s="8">
        <v>56923</v>
      </c>
      <c r="H6269" s="8" t="s">
        <v>1885</v>
      </c>
      <c r="I6269" s="8" t="s">
        <v>1885</v>
      </c>
      <c r="J6269" s="8">
        <v>56123</v>
      </c>
      <c r="K6269" s="8" t="s">
        <v>33804</v>
      </c>
    </row>
    <row r="6270" spans="1:11" x14ac:dyDescent="0.2">
      <c r="A6270" s="8">
        <f>MAX($A$2:$A6269)+1</f>
        <v>5332</v>
      </c>
      <c r="B6270" s="8"/>
      <c r="C6270" s="9" t="str">
        <f t="shared" si="99"/>
        <v>FPL Energy Story Wind LLC</v>
      </c>
      <c r="D6270" s="8"/>
      <c r="E6270" s="8"/>
      <c r="F6270" s="10"/>
      <c r="G6270" s="8">
        <v>56924</v>
      </c>
      <c r="H6270" s="8" t="s">
        <v>1908</v>
      </c>
      <c r="I6270" s="8" t="s">
        <v>1908</v>
      </c>
      <c r="J6270" s="8">
        <v>56119</v>
      </c>
      <c r="K6270" s="8" t="s">
        <v>33804</v>
      </c>
    </row>
    <row r="6271" spans="1:11" x14ac:dyDescent="0.2">
      <c r="A6271" s="8">
        <f>MAX($A$2:$A6270)+1</f>
        <v>5333</v>
      </c>
      <c r="B6271" s="8"/>
      <c r="C6271" s="9" t="str">
        <f t="shared" si="99"/>
        <v>FPL Energy Crystal Lake Wind II LLC</v>
      </c>
      <c r="D6271" s="8"/>
      <c r="E6271" s="8"/>
      <c r="F6271" s="10"/>
      <c r="G6271" s="8">
        <v>56925</v>
      </c>
      <c r="H6271" s="8" t="s">
        <v>1884</v>
      </c>
      <c r="I6271" s="8" t="s">
        <v>1884</v>
      </c>
      <c r="J6271" s="8">
        <v>56124</v>
      </c>
      <c r="K6271" s="8" t="s">
        <v>33804</v>
      </c>
    </row>
    <row r="6272" spans="1:11" x14ac:dyDescent="0.2">
      <c r="A6272" s="8">
        <f>MAX($A$2:$A6271)+1</f>
        <v>5334</v>
      </c>
      <c r="B6272" s="8"/>
      <c r="C6272" s="9" t="str">
        <f t="shared" si="99"/>
        <v>Fairfield University CHP Plant</v>
      </c>
      <c r="D6272" s="8"/>
      <c r="E6272" s="8"/>
      <c r="F6272" s="10"/>
      <c r="G6272" s="8">
        <v>56928</v>
      </c>
      <c r="H6272" s="8" t="s">
        <v>19855</v>
      </c>
      <c r="I6272" s="8" t="s">
        <v>1818</v>
      </c>
      <c r="J6272" s="8">
        <v>56143</v>
      </c>
      <c r="K6272" s="8" t="s">
        <v>33804</v>
      </c>
    </row>
    <row r="6273" spans="1:11" x14ac:dyDescent="0.2">
      <c r="A6273" s="8">
        <f>MAX($A$2:$A6272)+1</f>
        <v>5335</v>
      </c>
      <c r="B6273" s="8"/>
      <c r="C6273" s="9" t="str">
        <f t="shared" si="99"/>
        <v>Aspen Biomass Power Plant</v>
      </c>
      <c r="D6273" s="8"/>
      <c r="E6273" s="8"/>
      <c r="F6273" s="10"/>
      <c r="G6273" s="8">
        <v>56931</v>
      </c>
      <c r="H6273" s="8" t="s">
        <v>19856</v>
      </c>
      <c r="I6273" s="8" t="s">
        <v>659</v>
      </c>
      <c r="J6273" s="8">
        <v>56148</v>
      </c>
      <c r="K6273" s="8" t="s">
        <v>33804</v>
      </c>
    </row>
    <row r="6274" spans="1:11" x14ac:dyDescent="0.2">
      <c r="A6274" s="8">
        <f>MAX($A$2:$A6273)+1</f>
        <v>5336</v>
      </c>
      <c r="B6274" s="8"/>
      <c r="C6274" s="9" t="str">
        <f t="shared" si="99"/>
        <v>Biotech LS 0836</v>
      </c>
      <c r="D6274" s="8"/>
      <c r="E6274" s="8"/>
      <c r="F6274" s="10"/>
      <c r="G6274" s="8">
        <v>56932</v>
      </c>
      <c r="H6274" s="8" t="s">
        <v>19857</v>
      </c>
      <c r="I6274" s="8" t="s">
        <v>3808</v>
      </c>
      <c r="J6274" s="8">
        <v>22040</v>
      </c>
      <c r="K6274" s="8" t="s">
        <v>33804</v>
      </c>
    </row>
    <row r="6275" spans="1:11" x14ac:dyDescent="0.2">
      <c r="A6275" s="8">
        <f>MAX($A$2:$A6274)+1</f>
        <v>5337</v>
      </c>
      <c r="B6275" s="8"/>
      <c r="C6275" s="9" t="str">
        <f t="shared" si="99"/>
        <v>Threemile Canyon Wind I LLC</v>
      </c>
      <c r="D6275" s="8"/>
      <c r="E6275" s="8"/>
      <c r="F6275" s="10"/>
      <c r="G6275" s="8">
        <v>56933</v>
      </c>
      <c r="H6275" s="8" t="s">
        <v>19858</v>
      </c>
      <c r="I6275" s="8" t="s">
        <v>3570</v>
      </c>
      <c r="J6275" s="8">
        <v>56159</v>
      </c>
      <c r="K6275" s="8" t="s">
        <v>33804</v>
      </c>
    </row>
    <row r="6276" spans="1:11" x14ac:dyDescent="0.2">
      <c r="A6276" s="8">
        <f>MAX($A$2:$A6275)+1</f>
        <v>5338</v>
      </c>
      <c r="B6276" s="8"/>
      <c r="C6276" s="9" t="str">
        <f t="shared" si="99"/>
        <v>Cassia Wind Farm LLC</v>
      </c>
      <c r="D6276" s="8"/>
      <c r="E6276" s="8"/>
      <c r="F6276" s="10"/>
      <c r="G6276" s="8">
        <v>56934</v>
      </c>
      <c r="H6276" s="8" t="s">
        <v>19859</v>
      </c>
      <c r="I6276" s="8" t="s">
        <v>926</v>
      </c>
      <c r="J6276" s="8">
        <v>56158</v>
      </c>
      <c r="K6276" s="8" t="s">
        <v>33804</v>
      </c>
    </row>
    <row r="6277" spans="1:11" x14ac:dyDescent="0.2">
      <c r="A6277" s="8">
        <f>MAX($A$2:$A6276)+1</f>
        <v>5339</v>
      </c>
      <c r="B6277" s="8"/>
      <c r="C6277" s="9" t="str">
        <f t="shared" si="99"/>
        <v>Cassia Gulch Wind Park LLC</v>
      </c>
      <c r="D6277" s="8"/>
      <c r="E6277" s="8"/>
      <c r="F6277" s="10"/>
      <c r="G6277" s="8">
        <v>56935</v>
      </c>
      <c r="H6277" s="8" t="s">
        <v>19860</v>
      </c>
      <c r="I6277" s="8" t="s">
        <v>925</v>
      </c>
      <c r="J6277" s="8">
        <v>56157</v>
      </c>
      <c r="K6277" s="8" t="s">
        <v>33804</v>
      </c>
    </row>
    <row r="6278" spans="1:11" x14ac:dyDescent="0.2">
      <c r="A6278" s="8">
        <f>A2047</f>
        <v>1231</v>
      </c>
      <c r="B6278" s="8"/>
      <c r="C6278" s="9" t="str">
        <f t="shared" si="99"/>
        <v>Brookfield Power Glen Falls Hydro</v>
      </c>
      <c r="D6278" s="8"/>
      <c r="E6278" s="8"/>
      <c r="F6278" s="10"/>
      <c r="G6278" s="8">
        <v>56936</v>
      </c>
      <c r="H6278" s="8" t="s">
        <v>19861</v>
      </c>
      <c r="I6278" s="8" t="s">
        <v>1764</v>
      </c>
      <c r="J6278" s="8">
        <v>5914</v>
      </c>
      <c r="K6278" s="8" t="s">
        <v>33804</v>
      </c>
    </row>
    <row r="6279" spans="1:11" x14ac:dyDescent="0.2">
      <c r="A6279" s="8">
        <f>MAX($A$2:$A6278)+1</f>
        <v>5340</v>
      </c>
      <c r="B6279" s="8"/>
      <c r="C6279" s="9" t="str">
        <f t="shared" si="99"/>
        <v>Fairbanks Morse Engine</v>
      </c>
      <c r="D6279" s="8"/>
      <c r="E6279" s="8"/>
      <c r="F6279" s="10"/>
      <c r="G6279" s="8">
        <v>56937</v>
      </c>
      <c r="H6279" s="8" t="s">
        <v>1817</v>
      </c>
      <c r="I6279" s="8" t="s">
        <v>1817</v>
      </c>
      <c r="J6279" s="8">
        <v>56175</v>
      </c>
      <c r="K6279" s="8" t="s">
        <v>33804</v>
      </c>
    </row>
    <row r="6280" spans="1:11" x14ac:dyDescent="0.2">
      <c r="A6280" s="8">
        <f>MAX($A$2:$A6279)+1</f>
        <v>5341</v>
      </c>
      <c r="B6280" s="8"/>
      <c r="C6280" s="9" t="str">
        <f t="shared" si="99"/>
        <v>SunEdison LV Sutton Plant Site</v>
      </c>
      <c r="D6280" s="8"/>
      <c r="E6280" s="8"/>
      <c r="F6280" s="10"/>
      <c r="G6280" s="8">
        <v>56938</v>
      </c>
      <c r="H6280" s="8" t="s">
        <v>19862</v>
      </c>
      <c r="I6280" s="8" t="s">
        <v>3449</v>
      </c>
      <c r="J6280" s="8">
        <v>56183</v>
      </c>
      <c r="K6280" s="8" t="s">
        <v>33804</v>
      </c>
    </row>
    <row r="6281" spans="1:11" x14ac:dyDescent="0.2">
      <c r="A6281" s="8">
        <f>MAX($A$2:$A6280)+1</f>
        <v>5342</v>
      </c>
      <c r="B6281" s="8"/>
      <c r="C6281" s="9" t="str">
        <f t="shared" si="99"/>
        <v>NRG Solar Blythe LLC</v>
      </c>
      <c r="D6281" s="8"/>
      <c r="E6281" s="8"/>
      <c r="F6281" s="10"/>
      <c r="G6281" s="8">
        <v>56939</v>
      </c>
      <c r="H6281" s="8" t="s">
        <v>19863</v>
      </c>
      <c r="I6281" s="8" t="s">
        <v>2801</v>
      </c>
      <c r="J6281" s="8">
        <v>59399</v>
      </c>
      <c r="K6281" s="8" t="s">
        <v>33804</v>
      </c>
    </row>
    <row r="6282" spans="1:11" x14ac:dyDescent="0.2">
      <c r="A6282" s="8">
        <f>MAX($A$2:$A6281)+1</f>
        <v>5343</v>
      </c>
      <c r="B6282" s="8"/>
      <c r="C6282" s="9" t="str">
        <f t="shared" si="99"/>
        <v>Grand Ridge Wind Energy Center</v>
      </c>
      <c r="D6282" s="8"/>
      <c r="E6282" s="8"/>
      <c r="F6282" s="10"/>
      <c r="G6282" s="8">
        <v>56941</v>
      </c>
      <c r="H6282" s="8" t="s">
        <v>19864</v>
      </c>
      <c r="I6282" s="8" t="s">
        <v>2238</v>
      </c>
      <c r="J6282" s="8">
        <v>49893</v>
      </c>
      <c r="K6282" s="8" t="s">
        <v>33804</v>
      </c>
    </row>
    <row r="6283" spans="1:11" x14ac:dyDescent="0.2">
      <c r="A6283" s="8">
        <f>MAX($A$2:$A6282)+1</f>
        <v>5344</v>
      </c>
      <c r="B6283" s="8"/>
      <c r="C6283" s="9" t="str">
        <f t="shared" si="99"/>
        <v>Forward Wind Energy Center</v>
      </c>
      <c r="D6283" s="8"/>
      <c r="E6283" s="8"/>
      <c r="F6283" s="10"/>
      <c r="G6283" s="8">
        <v>56942</v>
      </c>
      <c r="H6283" s="8" t="s">
        <v>19865</v>
      </c>
      <c r="I6283" s="8" t="s">
        <v>2238</v>
      </c>
      <c r="J6283" s="8">
        <v>49893</v>
      </c>
      <c r="K6283" s="8" t="s">
        <v>33804</v>
      </c>
    </row>
    <row r="6284" spans="1:11" x14ac:dyDescent="0.2">
      <c r="A6284" s="8">
        <f>MAX($A$2:$A6283)+1</f>
        <v>5345</v>
      </c>
      <c r="B6284" s="8"/>
      <c r="C6284" s="9" t="str">
        <f t="shared" si="99"/>
        <v>CM10</v>
      </c>
      <c r="D6284" s="8"/>
      <c r="E6284" s="8"/>
      <c r="F6284" s="10"/>
      <c r="G6284" s="8">
        <v>56944</v>
      </c>
      <c r="H6284" s="8" t="s">
        <v>19866</v>
      </c>
      <c r="I6284" s="8" t="s">
        <v>1455</v>
      </c>
      <c r="J6284" s="8">
        <v>57036</v>
      </c>
      <c r="K6284" s="8" t="s">
        <v>33804</v>
      </c>
    </row>
    <row r="6285" spans="1:11" x14ac:dyDescent="0.2">
      <c r="A6285" s="8">
        <f>MAX($A$2:$A6284)+1</f>
        <v>5346</v>
      </c>
      <c r="B6285" s="8"/>
      <c r="C6285" s="9" t="str">
        <f t="shared" si="99"/>
        <v>High Lonesome Mesa  LLC</v>
      </c>
      <c r="D6285" s="8"/>
      <c r="E6285" s="8"/>
      <c r="F6285" s="10"/>
      <c r="G6285" s="8">
        <v>56945</v>
      </c>
      <c r="H6285" s="8" t="s">
        <v>19867</v>
      </c>
      <c r="I6285" s="8" t="s">
        <v>2786</v>
      </c>
      <c r="J6285" s="8">
        <v>59883</v>
      </c>
      <c r="K6285" s="8" t="s">
        <v>33804</v>
      </c>
    </row>
    <row r="6286" spans="1:11" x14ac:dyDescent="0.2">
      <c r="A6286" s="8">
        <f>MAX($A$2:$A6285)+1</f>
        <v>5347</v>
      </c>
      <c r="B6286" s="8"/>
      <c r="C6286" s="9" t="str">
        <f t="shared" si="99"/>
        <v>Buffalo Bear LLC</v>
      </c>
      <c r="D6286" s="8"/>
      <c r="E6286" s="8"/>
      <c r="F6286" s="10"/>
      <c r="G6286" s="8">
        <v>56946</v>
      </c>
      <c r="H6286" s="8" t="s">
        <v>19868</v>
      </c>
      <c r="I6286" s="8" t="s">
        <v>2786</v>
      </c>
      <c r="J6286" s="8">
        <v>59883</v>
      </c>
      <c r="K6286" s="8" t="s">
        <v>33804</v>
      </c>
    </row>
    <row r="6287" spans="1:11" x14ac:dyDescent="0.2">
      <c r="A6287" s="8">
        <f>MAX($A$2:$A6286)+1</f>
        <v>5348</v>
      </c>
      <c r="B6287" s="8"/>
      <c r="C6287" s="9" t="str">
        <f t="shared" si="99"/>
        <v>Elkhorn Ridge Wind LLC</v>
      </c>
      <c r="D6287" s="8"/>
      <c r="E6287" s="8"/>
      <c r="F6287" s="10"/>
      <c r="G6287" s="8">
        <v>56947</v>
      </c>
      <c r="H6287" s="8" t="s">
        <v>19869</v>
      </c>
      <c r="I6287" s="8" t="s">
        <v>2786</v>
      </c>
      <c r="J6287" s="8">
        <v>59883</v>
      </c>
      <c r="K6287" s="8" t="s">
        <v>33804</v>
      </c>
    </row>
    <row r="6288" spans="1:11" x14ac:dyDescent="0.2">
      <c r="A6288" s="8">
        <f>MAX($A$2:$A6287)+1</f>
        <v>5349</v>
      </c>
      <c r="B6288" s="8"/>
      <c r="C6288" s="9" t="str">
        <f t="shared" si="99"/>
        <v>Coolidge Generation Station</v>
      </c>
      <c r="D6288" s="8"/>
      <c r="E6288" s="8"/>
      <c r="F6288" s="10"/>
      <c r="G6288" s="8">
        <v>56948</v>
      </c>
      <c r="H6288" s="8" t="s">
        <v>19870</v>
      </c>
      <c r="I6288" s="8" t="s">
        <v>1454</v>
      </c>
      <c r="J6288" s="8">
        <v>56218</v>
      </c>
      <c r="K6288" s="8" t="s">
        <v>33804</v>
      </c>
    </row>
    <row r="6289" spans="1:11" x14ac:dyDescent="0.2">
      <c r="A6289" s="8">
        <f>MAX($A$2:$A6288)+1</f>
        <v>5350</v>
      </c>
      <c r="B6289" s="8"/>
      <c r="C6289" s="9" t="str">
        <f t="shared" si="99"/>
        <v>Enoree Phase II Landfill Gas Recovery</v>
      </c>
      <c r="D6289" s="8"/>
      <c r="E6289" s="8"/>
      <c r="F6289" s="10"/>
      <c r="G6289" s="8">
        <v>56951</v>
      </c>
      <c r="H6289" s="8" t="s">
        <v>19871</v>
      </c>
      <c r="I6289" s="8" t="s">
        <v>1736</v>
      </c>
      <c r="J6289" s="8">
        <v>58523</v>
      </c>
      <c r="K6289" s="8" t="s">
        <v>33804</v>
      </c>
    </row>
    <row r="6290" spans="1:11" x14ac:dyDescent="0.2">
      <c r="A6290" s="8">
        <f>MAX($A$2:$A6289)+1</f>
        <v>5351</v>
      </c>
      <c r="B6290" s="8"/>
      <c r="C6290" s="9" t="str">
        <f t="shared" si="99"/>
        <v>Willow Creek Energy Center</v>
      </c>
      <c r="D6290" s="8"/>
      <c r="E6290" s="8"/>
      <c r="F6290" s="10"/>
      <c r="G6290" s="8">
        <v>56952</v>
      </c>
      <c r="H6290" s="8" t="s">
        <v>19872</v>
      </c>
      <c r="I6290" s="8" t="s">
        <v>2238</v>
      </c>
      <c r="J6290" s="8">
        <v>49893</v>
      </c>
      <c r="K6290" s="8" t="s">
        <v>33804</v>
      </c>
    </row>
    <row r="6291" spans="1:11" x14ac:dyDescent="0.2">
      <c r="A6291" s="8">
        <f>MAX($A$2:$A6290)+1</f>
        <v>5352</v>
      </c>
      <c r="B6291" s="8"/>
      <c r="C6291" s="9" t="str">
        <f t="shared" si="99"/>
        <v>High Sheldon Wind Farm</v>
      </c>
      <c r="D6291" s="8"/>
      <c r="E6291" s="8"/>
      <c r="F6291" s="10"/>
      <c r="G6291" s="8">
        <v>56953</v>
      </c>
      <c r="H6291" s="8" t="s">
        <v>19873</v>
      </c>
      <c r="I6291" s="8" t="s">
        <v>2238</v>
      </c>
      <c r="J6291" s="8">
        <v>49893</v>
      </c>
      <c r="K6291" s="8" t="s">
        <v>33804</v>
      </c>
    </row>
    <row r="6292" spans="1:11" x14ac:dyDescent="0.2">
      <c r="A6292" s="8">
        <f>MAX($A$2:$A6291)+1</f>
        <v>5353</v>
      </c>
      <c r="B6292" s="8"/>
      <c r="C6292" s="9" t="str">
        <f t="shared" si="99"/>
        <v>Gastonia Prime Power Park</v>
      </c>
      <c r="D6292" s="8"/>
      <c r="E6292" s="8"/>
      <c r="F6292" s="10"/>
      <c r="G6292" s="8">
        <v>56954</v>
      </c>
      <c r="H6292" s="8" t="s">
        <v>19874</v>
      </c>
      <c r="I6292" s="8" t="s">
        <v>2747</v>
      </c>
      <c r="J6292" s="8">
        <v>13630</v>
      </c>
      <c r="K6292" s="8" t="s">
        <v>33804</v>
      </c>
    </row>
    <row r="6293" spans="1:11" x14ac:dyDescent="0.2">
      <c r="A6293" s="8">
        <f>MAX($A$2:$A6292)+1</f>
        <v>5354</v>
      </c>
      <c r="B6293" s="8"/>
      <c r="C6293" s="9" t="str">
        <f t="shared" si="99"/>
        <v>Bull Creek Wind</v>
      </c>
      <c r="D6293" s="8"/>
      <c r="E6293" s="8"/>
      <c r="F6293" s="10"/>
      <c r="G6293" s="8">
        <v>56956</v>
      </c>
      <c r="H6293" s="8" t="s">
        <v>19875</v>
      </c>
      <c r="I6293" s="8" t="s">
        <v>844</v>
      </c>
      <c r="J6293" s="8">
        <v>56222</v>
      </c>
      <c r="K6293" s="8" t="s">
        <v>33804</v>
      </c>
    </row>
    <row r="6294" spans="1:11" x14ac:dyDescent="0.2">
      <c r="A6294" s="8">
        <f>MAX($A$2:$A6293)+1</f>
        <v>5355</v>
      </c>
      <c r="B6294" s="8"/>
      <c r="C6294" s="9" t="str">
        <f t="shared" si="99"/>
        <v>Pioneer Crossing Energy, LLC</v>
      </c>
      <c r="D6294" s="8"/>
      <c r="E6294" s="8"/>
      <c r="F6294" s="10"/>
      <c r="G6294" s="8">
        <v>56957</v>
      </c>
      <c r="H6294" s="8" t="s">
        <v>19876</v>
      </c>
      <c r="I6294" s="8" t="s">
        <v>2962</v>
      </c>
      <c r="J6294" s="8">
        <v>59880</v>
      </c>
      <c r="K6294" s="8" t="s">
        <v>33804</v>
      </c>
    </row>
    <row r="6295" spans="1:11" x14ac:dyDescent="0.2">
      <c r="A6295" s="8">
        <f>MAX($A$2:$A6294)+1</f>
        <v>5356</v>
      </c>
      <c r="B6295" s="8"/>
      <c r="C6295" s="9" t="str">
        <f t="shared" si="99"/>
        <v>DANC LFGTE Facility</v>
      </c>
      <c r="D6295" s="8"/>
      <c r="E6295" s="8"/>
      <c r="F6295" s="10"/>
      <c r="G6295" s="8">
        <v>56958</v>
      </c>
      <c r="H6295" s="8" t="s">
        <v>19877</v>
      </c>
      <c r="I6295" s="8" t="s">
        <v>2211</v>
      </c>
      <c r="J6295" s="8">
        <v>50158</v>
      </c>
      <c r="K6295" s="8" t="s">
        <v>33804</v>
      </c>
    </row>
    <row r="6296" spans="1:11" x14ac:dyDescent="0.2">
      <c r="A6296" s="8">
        <f>MAX($A$2:$A6295)+1</f>
        <v>5357</v>
      </c>
      <c r="B6296" s="8"/>
      <c r="C6296" s="9" t="str">
        <f t="shared" si="99"/>
        <v>Ocotillo Windpower</v>
      </c>
      <c r="D6296" s="8"/>
      <c r="E6296" s="8"/>
      <c r="F6296" s="10"/>
      <c r="G6296" s="8">
        <v>56959</v>
      </c>
      <c r="H6296" s="8" t="s">
        <v>19878</v>
      </c>
      <c r="I6296" s="8" t="s">
        <v>1650</v>
      </c>
      <c r="J6296" s="8">
        <v>56273</v>
      </c>
      <c r="K6296" s="8" t="s">
        <v>33804</v>
      </c>
    </row>
    <row r="6297" spans="1:11" x14ac:dyDescent="0.2">
      <c r="A6297" s="8">
        <f>MAX($A$2:$A6296)+1</f>
        <v>5358</v>
      </c>
      <c r="B6297" s="8"/>
      <c r="C6297" s="9" t="str">
        <f t="shared" ref="C6297:C6360" si="100">IF(H6297="",F6297,H6297)</f>
        <v>Happy Jack Windpower Project</v>
      </c>
      <c r="D6297" s="8"/>
      <c r="E6297" s="8"/>
      <c r="F6297" s="10"/>
      <c r="G6297" s="8">
        <v>56960</v>
      </c>
      <c r="H6297" s="8" t="s">
        <v>19879</v>
      </c>
      <c r="I6297" s="8" t="s">
        <v>1647</v>
      </c>
      <c r="J6297" s="8">
        <v>56271</v>
      </c>
      <c r="K6297" s="8" t="s">
        <v>33804</v>
      </c>
    </row>
    <row r="6298" spans="1:11" x14ac:dyDescent="0.2">
      <c r="A6298" s="8">
        <f>MAX($A$2:$A6297)+1</f>
        <v>5359</v>
      </c>
      <c r="B6298" s="8"/>
      <c r="C6298" s="9" t="str">
        <f t="shared" si="100"/>
        <v>Notrees Windpower</v>
      </c>
      <c r="D6298" s="8"/>
      <c r="E6298" s="8"/>
      <c r="F6298" s="10"/>
      <c r="G6298" s="8">
        <v>56961</v>
      </c>
      <c r="H6298" s="8" t="s">
        <v>19880</v>
      </c>
      <c r="I6298" s="8" t="s">
        <v>1649</v>
      </c>
      <c r="J6298" s="8">
        <v>56272</v>
      </c>
      <c r="K6298" s="8" t="s">
        <v>33804</v>
      </c>
    </row>
    <row r="6299" spans="1:11" x14ac:dyDescent="0.2">
      <c r="A6299" s="8">
        <f>MAX($A$2:$A6298)+1</f>
        <v>5360</v>
      </c>
      <c r="B6299" s="8"/>
      <c r="C6299" s="9" t="str">
        <f t="shared" si="100"/>
        <v>Iredell County LFG Facility</v>
      </c>
      <c r="D6299" s="8"/>
      <c r="E6299" s="8"/>
      <c r="F6299" s="10"/>
      <c r="G6299" s="8">
        <v>56962</v>
      </c>
      <c r="H6299" s="8" t="s">
        <v>19881</v>
      </c>
      <c r="I6299" s="8" t="s">
        <v>2250</v>
      </c>
      <c r="J6299" s="8">
        <v>56261</v>
      </c>
      <c r="K6299" s="8" t="s">
        <v>33804</v>
      </c>
    </row>
    <row r="6300" spans="1:11" x14ac:dyDescent="0.2">
      <c r="A6300" s="8">
        <f>MAX($A$2:$A6299)+1</f>
        <v>5361</v>
      </c>
      <c r="B6300" s="8"/>
      <c r="C6300" s="9" t="str">
        <f t="shared" si="100"/>
        <v>West Deptford Energy Station</v>
      </c>
      <c r="D6300" s="8"/>
      <c r="E6300" s="8"/>
      <c r="F6300" s="10"/>
      <c r="G6300" s="8">
        <v>56963</v>
      </c>
      <c r="H6300" s="8" t="s">
        <v>19882</v>
      </c>
      <c r="I6300" s="8" t="s">
        <v>3832</v>
      </c>
      <c r="J6300" s="8">
        <v>56236</v>
      </c>
      <c r="K6300" s="8" t="s">
        <v>33804</v>
      </c>
    </row>
    <row r="6301" spans="1:11" x14ac:dyDescent="0.2">
      <c r="A6301" s="8">
        <f>A4594</f>
        <v>3670</v>
      </c>
      <c r="B6301" s="8"/>
      <c r="C6301" s="9" t="str">
        <f t="shared" si="100"/>
        <v>Bayonne Energy Center</v>
      </c>
      <c r="D6301" s="8"/>
      <c r="E6301" s="8"/>
      <c r="F6301" s="10"/>
      <c r="G6301" s="8">
        <v>56964</v>
      </c>
      <c r="H6301" s="8" t="s">
        <v>19883</v>
      </c>
      <c r="I6301" s="8" t="s">
        <v>710</v>
      </c>
      <c r="J6301" s="8">
        <v>56267</v>
      </c>
      <c r="K6301" s="8" t="s">
        <v>33804</v>
      </c>
    </row>
    <row r="6302" spans="1:11" x14ac:dyDescent="0.2">
      <c r="A6302" s="8">
        <f>MAX($A$2:$A6301)+1</f>
        <v>5362</v>
      </c>
      <c r="B6302" s="8"/>
      <c r="C6302" s="9" t="str">
        <f t="shared" si="100"/>
        <v>QVC Inc</v>
      </c>
      <c r="D6302" s="8"/>
      <c r="E6302" s="8"/>
      <c r="F6302" s="10"/>
      <c r="G6302" s="8">
        <v>56966</v>
      </c>
      <c r="H6302" s="8" t="s">
        <v>3042</v>
      </c>
      <c r="I6302" s="8" t="s">
        <v>3042</v>
      </c>
      <c r="J6302" s="8">
        <v>56237</v>
      </c>
      <c r="K6302" s="8" t="s">
        <v>33804</v>
      </c>
    </row>
    <row r="6303" spans="1:11" x14ac:dyDescent="0.2">
      <c r="A6303" s="8">
        <f>MAX($A$2:$A6302)+1</f>
        <v>5363</v>
      </c>
      <c r="B6303" s="8"/>
      <c r="C6303" s="9" t="str">
        <f t="shared" si="100"/>
        <v>Butter Creek Power LLC</v>
      </c>
      <c r="D6303" s="8"/>
      <c r="E6303" s="8"/>
      <c r="F6303" s="10"/>
      <c r="G6303" s="8">
        <v>56967</v>
      </c>
      <c r="H6303" s="8" t="s">
        <v>4592</v>
      </c>
      <c r="I6303" s="8" t="s">
        <v>1698</v>
      </c>
      <c r="J6303" s="8">
        <v>56804</v>
      </c>
      <c r="K6303" s="8" t="s">
        <v>33804</v>
      </c>
    </row>
    <row r="6304" spans="1:11" x14ac:dyDescent="0.2">
      <c r="A6304" s="8">
        <f>MAX($A$2:$A6303)+1</f>
        <v>5364</v>
      </c>
      <c r="B6304" s="8"/>
      <c r="C6304" s="9" t="str">
        <f t="shared" si="100"/>
        <v>Big Top LLC</v>
      </c>
      <c r="D6304" s="8"/>
      <c r="E6304" s="8"/>
      <c r="F6304" s="10"/>
      <c r="G6304" s="8">
        <v>56968</v>
      </c>
      <c r="H6304" s="8" t="s">
        <v>4593</v>
      </c>
      <c r="I6304" s="8" t="s">
        <v>1698</v>
      </c>
      <c r="J6304" s="8">
        <v>56804</v>
      </c>
      <c r="K6304" s="8" t="s">
        <v>33804</v>
      </c>
    </row>
    <row r="6305" spans="1:11" x14ac:dyDescent="0.2">
      <c r="A6305" s="8">
        <f>MAX($A$2:$A6304)+1</f>
        <v>5365</v>
      </c>
      <c r="B6305" s="8"/>
      <c r="C6305" s="9" t="str">
        <f t="shared" si="100"/>
        <v>Four Corners Windfarm LLC</v>
      </c>
      <c r="D6305" s="8"/>
      <c r="E6305" s="8"/>
      <c r="F6305" s="10"/>
      <c r="G6305" s="8">
        <v>56969</v>
      </c>
      <c r="H6305" s="8" t="s">
        <v>4594</v>
      </c>
      <c r="I6305" s="8" t="s">
        <v>1697</v>
      </c>
      <c r="J6305" s="8">
        <v>56803</v>
      </c>
      <c r="K6305" s="8" t="s">
        <v>33804</v>
      </c>
    </row>
    <row r="6306" spans="1:11" x14ac:dyDescent="0.2">
      <c r="A6306" s="8">
        <f>MAX($A$2:$A6305)+1</f>
        <v>5366</v>
      </c>
      <c r="B6306" s="8"/>
      <c r="C6306" s="9" t="str">
        <f t="shared" si="100"/>
        <v>Four Mile Canyon Windfarm LLC</v>
      </c>
      <c r="D6306" s="8"/>
      <c r="E6306" s="8"/>
      <c r="F6306" s="10"/>
      <c r="G6306" s="8">
        <v>56970</v>
      </c>
      <c r="H6306" s="8" t="s">
        <v>4595</v>
      </c>
      <c r="I6306" s="8" t="s">
        <v>1697</v>
      </c>
      <c r="J6306" s="8">
        <v>56803</v>
      </c>
      <c r="K6306" s="8" t="s">
        <v>33804</v>
      </c>
    </row>
    <row r="6307" spans="1:11" x14ac:dyDescent="0.2">
      <c r="A6307" s="8">
        <f>MAX($A$2:$A6306)+1</f>
        <v>5367</v>
      </c>
      <c r="B6307" s="8"/>
      <c r="C6307" s="9" t="str">
        <f t="shared" si="100"/>
        <v>Oregon Trail Windfarm LLC</v>
      </c>
      <c r="D6307" s="8"/>
      <c r="E6307" s="8"/>
      <c r="F6307" s="10"/>
      <c r="G6307" s="8">
        <v>56971</v>
      </c>
      <c r="H6307" s="8" t="s">
        <v>4596</v>
      </c>
      <c r="I6307" s="8" t="s">
        <v>1696</v>
      </c>
      <c r="J6307" s="8">
        <v>56802</v>
      </c>
      <c r="K6307" s="8" t="s">
        <v>33804</v>
      </c>
    </row>
    <row r="6308" spans="1:11" x14ac:dyDescent="0.2">
      <c r="A6308" s="8">
        <f>MAX($A$2:$A6307)+1</f>
        <v>5368</v>
      </c>
      <c r="B6308" s="8"/>
      <c r="C6308" s="9" t="str">
        <f t="shared" si="100"/>
        <v>Pacific Canyon Windfarm LLC</v>
      </c>
      <c r="D6308" s="8"/>
      <c r="E6308" s="8"/>
      <c r="F6308" s="10"/>
      <c r="G6308" s="8">
        <v>56972</v>
      </c>
      <c r="H6308" s="8" t="s">
        <v>4597</v>
      </c>
      <c r="I6308" s="8" t="s">
        <v>1696</v>
      </c>
      <c r="J6308" s="8">
        <v>56802</v>
      </c>
      <c r="K6308" s="8" t="s">
        <v>33804</v>
      </c>
    </row>
    <row r="6309" spans="1:11" x14ac:dyDescent="0.2">
      <c r="A6309" s="8">
        <f>MAX($A$2:$A6308)+1</f>
        <v>5369</v>
      </c>
      <c r="B6309" s="8"/>
      <c r="C6309" s="9" t="str">
        <f t="shared" si="100"/>
        <v>Sand Ranch Windfarm LLC</v>
      </c>
      <c r="D6309" s="8"/>
      <c r="E6309" s="8"/>
      <c r="F6309" s="10"/>
      <c r="G6309" s="8">
        <v>56973</v>
      </c>
      <c r="H6309" s="8" t="s">
        <v>4598</v>
      </c>
      <c r="I6309" s="8" t="s">
        <v>1696</v>
      </c>
      <c r="J6309" s="8">
        <v>56802</v>
      </c>
      <c r="K6309" s="8" t="s">
        <v>33804</v>
      </c>
    </row>
    <row r="6310" spans="1:11" x14ac:dyDescent="0.2">
      <c r="A6310" s="8">
        <f>MAX($A$2:$A6309)+1</f>
        <v>5370</v>
      </c>
      <c r="B6310" s="8"/>
      <c r="C6310" s="9" t="str">
        <f t="shared" si="100"/>
        <v>Wagon Trail LLC</v>
      </c>
      <c r="D6310" s="8"/>
      <c r="E6310" s="8"/>
      <c r="F6310" s="10"/>
      <c r="G6310" s="8">
        <v>56974</v>
      </c>
      <c r="H6310" s="8" t="s">
        <v>4599</v>
      </c>
      <c r="I6310" s="8" t="s">
        <v>1698</v>
      </c>
      <c r="J6310" s="8">
        <v>56804</v>
      </c>
      <c r="K6310" s="8" t="s">
        <v>33804</v>
      </c>
    </row>
    <row r="6311" spans="1:11" x14ac:dyDescent="0.2">
      <c r="A6311" s="8">
        <f>MAX($A$2:$A6310)+1</f>
        <v>5371</v>
      </c>
      <c r="B6311" s="8"/>
      <c r="C6311" s="9" t="str">
        <f t="shared" si="100"/>
        <v>Ward Butte Windfarm LLC</v>
      </c>
      <c r="D6311" s="8"/>
      <c r="E6311" s="8"/>
      <c r="F6311" s="10"/>
      <c r="G6311" s="8">
        <v>56975</v>
      </c>
      <c r="H6311" s="8" t="s">
        <v>19884</v>
      </c>
      <c r="I6311" s="8" t="s">
        <v>1696</v>
      </c>
      <c r="J6311" s="8">
        <v>56802</v>
      </c>
      <c r="K6311" s="8" t="s">
        <v>33804</v>
      </c>
    </row>
    <row r="6312" spans="1:11" x14ac:dyDescent="0.2">
      <c r="A6312" s="8">
        <f>MAX($A$2:$A6311)+1</f>
        <v>5372</v>
      </c>
      <c r="B6312" s="8"/>
      <c r="C6312" s="9" t="str">
        <f t="shared" si="100"/>
        <v>Mason County LFGTE</v>
      </c>
      <c r="D6312" s="8"/>
      <c r="E6312" s="8"/>
      <c r="F6312" s="10"/>
      <c r="G6312" s="8">
        <v>56977</v>
      </c>
      <c r="H6312" s="8" t="s">
        <v>19885</v>
      </c>
      <c r="I6312" s="8" t="s">
        <v>1685</v>
      </c>
      <c r="J6312" s="8">
        <v>5580</v>
      </c>
      <c r="K6312" s="8" t="s">
        <v>33804</v>
      </c>
    </row>
    <row r="6313" spans="1:11" x14ac:dyDescent="0.2">
      <c r="A6313" s="8">
        <f>MAX($A$2:$A6312)+1</f>
        <v>5373</v>
      </c>
      <c r="B6313" s="8"/>
      <c r="C6313" s="9" t="str">
        <f t="shared" si="100"/>
        <v>Sears Hydroelectric Plant</v>
      </c>
      <c r="D6313" s="8"/>
      <c r="E6313" s="8"/>
      <c r="F6313" s="10"/>
      <c r="G6313" s="8">
        <v>56978</v>
      </c>
      <c r="H6313" s="8" t="s">
        <v>19886</v>
      </c>
      <c r="I6313" s="8" t="s">
        <v>1288</v>
      </c>
      <c r="J6313" s="8">
        <v>56268</v>
      </c>
      <c r="K6313" s="8" t="s">
        <v>33804</v>
      </c>
    </row>
    <row r="6314" spans="1:11" x14ac:dyDescent="0.2">
      <c r="A6314" s="8">
        <f>MAX($A$2:$A6313)+1</f>
        <v>5374</v>
      </c>
      <c r="B6314" s="8"/>
      <c r="C6314" s="9" t="str">
        <f t="shared" si="100"/>
        <v>EC&amp;R Panther Creek Wind Farm III</v>
      </c>
      <c r="D6314" s="8"/>
      <c r="E6314" s="8"/>
      <c r="F6314" s="10"/>
      <c r="G6314" s="8">
        <v>56979</v>
      </c>
      <c r="H6314" s="8" t="s">
        <v>19887</v>
      </c>
      <c r="I6314" s="8" t="s">
        <v>1674</v>
      </c>
      <c r="J6314" s="8">
        <v>56215</v>
      </c>
      <c r="K6314" s="8" t="s">
        <v>33804</v>
      </c>
    </row>
    <row r="6315" spans="1:11" x14ac:dyDescent="0.2">
      <c r="A6315" s="8">
        <f>MAX($A$2:$A6314)+1</f>
        <v>5375</v>
      </c>
      <c r="B6315" s="8"/>
      <c r="C6315" s="9" t="str">
        <f t="shared" si="100"/>
        <v>Stony Creek Wind Farm LLC</v>
      </c>
      <c r="D6315" s="8"/>
      <c r="E6315" s="8"/>
      <c r="F6315" s="10"/>
      <c r="G6315" s="8">
        <v>56980</v>
      </c>
      <c r="H6315" s="8" t="s">
        <v>19888</v>
      </c>
      <c r="I6315" s="8" t="s">
        <v>1674</v>
      </c>
      <c r="J6315" s="8">
        <v>56215</v>
      </c>
      <c r="K6315" s="8" t="s">
        <v>33804</v>
      </c>
    </row>
    <row r="6316" spans="1:11" x14ac:dyDescent="0.2">
      <c r="A6316" s="8">
        <f>MAX($A$2:$A6315)+1</f>
        <v>5376</v>
      </c>
      <c r="B6316" s="8"/>
      <c r="C6316" s="9" t="str">
        <f t="shared" si="100"/>
        <v>Pyron Wind Farm LLC</v>
      </c>
      <c r="D6316" s="8"/>
      <c r="E6316" s="8"/>
      <c r="F6316" s="10"/>
      <c r="G6316" s="8">
        <v>56981</v>
      </c>
      <c r="H6316" s="8" t="s">
        <v>19889</v>
      </c>
      <c r="I6316" s="8" t="s">
        <v>1674</v>
      </c>
      <c r="J6316" s="8">
        <v>56215</v>
      </c>
      <c r="K6316" s="8" t="s">
        <v>33804</v>
      </c>
    </row>
    <row r="6317" spans="1:11" x14ac:dyDescent="0.2">
      <c r="A6317" s="8">
        <f>MAX($A$2:$A6316)+1</f>
        <v>5377</v>
      </c>
      <c r="B6317" s="8"/>
      <c r="C6317" s="9" t="str">
        <f t="shared" si="100"/>
        <v>NGP Blue Mountain I LLC</v>
      </c>
      <c r="D6317" s="8"/>
      <c r="E6317" s="8"/>
      <c r="F6317" s="10"/>
      <c r="G6317" s="8">
        <v>56982</v>
      </c>
      <c r="H6317" s="8" t="s">
        <v>2728</v>
      </c>
      <c r="I6317" s="8" t="s">
        <v>2728</v>
      </c>
      <c r="J6317" s="8">
        <v>56249</v>
      </c>
      <c r="K6317" s="8" t="s">
        <v>33804</v>
      </c>
    </row>
    <row r="6318" spans="1:11" x14ac:dyDescent="0.2">
      <c r="A6318" s="8">
        <f>MAX($A$2:$A6317)+1</f>
        <v>5378</v>
      </c>
      <c r="B6318" s="8"/>
      <c r="C6318" s="9" t="str">
        <f t="shared" si="100"/>
        <v>EC&amp;R Papalote Creek I LLC</v>
      </c>
      <c r="D6318" s="8"/>
      <c r="E6318" s="8"/>
      <c r="F6318" s="10"/>
      <c r="G6318" s="8">
        <v>56983</v>
      </c>
      <c r="H6318" s="8" t="s">
        <v>19890</v>
      </c>
      <c r="I6318" s="8" t="s">
        <v>1674</v>
      </c>
      <c r="J6318" s="8">
        <v>56215</v>
      </c>
      <c r="K6318" s="8" t="s">
        <v>33804</v>
      </c>
    </row>
    <row r="6319" spans="1:11" x14ac:dyDescent="0.2">
      <c r="A6319" s="8">
        <f>MAX($A$2:$A6318)+1</f>
        <v>5379</v>
      </c>
      <c r="B6319" s="8"/>
      <c r="C6319" s="9" t="str">
        <f t="shared" si="100"/>
        <v>Inadale Wind Farm LLC</v>
      </c>
      <c r="D6319" s="8"/>
      <c r="E6319" s="8"/>
      <c r="F6319" s="10"/>
      <c r="G6319" s="8">
        <v>56984</v>
      </c>
      <c r="H6319" s="8" t="s">
        <v>19891</v>
      </c>
      <c r="I6319" s="8" t="s">
        <v>1674</v>
      </c>
      <c r="J6319" s="8">
        <v>56215</v>
      </c>
      <c r="K6319" s="8" t="s">
        <v>33804</v>
      </c>
    </row>
    <row r="6320" spans="1:11" x14ac:dyDescent="0.2">
      <c r="A6320" s="8">
        <f>MAX($A$2:$A6319)+1</f>
        <v>5380</v>
      </c>
      <c r="B6320" s="8"/>
      <c r="C6320" s="9" t="str">
        <f t="shared" si="100"/>
        <v>Smoky Hills Wind Project Phase II</v>
      </c>
      <c r="D6320" s="8"/>
      <c r="E6320" s="8"/>
      <c r="F6320" s="10"/>
      <c r="G6320" s="8">
        <v>56985</v>
      </c>
      <c r="H6320" s="8" t="s">
        <v>19892</v>
      </c>
      <c r="I6320" s="8" t="s">
        <v>3292</v>
      </c>
      <c r="J6320" s="8">
        <v>56285</v>
      </c>
      <c r="K6320" s="8" t="s">
        <v>33804</v>
      </c>
    </row>
    <row r="6321" spans="1:11" x14ac:dyDescent="0.2">
      <c r="A6321" s="8">
        <f>MAX($A$2:$A6320)+1</f>
        <v>5381</v>
      </c>
      <c r="B6321" s="8"/>
      <c r="C6321" s="9" t="str">
        <f t="shared" si="100"/>
        <v>Clinton LFGTE Facility</v>
      </c>
      <c r="D6321" s="8"/>
      <c r="E6321" s="8"/>
      <c r="F6321" s="10"/>
      <c r="G6321" s="8">
        <v>56986</v>
      </c>
      <c r="H6321" s="8" t="s">
        <v>19893</v>
      </c>
      <c r="I6321" s="8" t="s">
        <v>2211</v>
      </c>
      <c r="J6321" s="8">
        <v>50158</v>
      </c>
      <c r="K6321" s="8" t="s">
        <v>33804</v>
      </c>
    </row>
    <row r="6322" spans="1:11" x14ac:dyDescent="0.2">
      <c r="A6322" s="8">
        <f>MAX($A$2:$A6321)+1</f>
        <v>5382</v>
      </c>
      <c r="B6322" s="8"/>
      <c r="C6322" s="9" t="str">
        <f t="shared" si="100"/>
        <v>Hyland LFGTE Facility</v>
      </c>
      <c r="D6322" s="8"/>
      <c r="E6322" s="8"/>
      <c r="F6322" s="10"/>
      <c r="G6322" s="8">
        <v>56987</v>
      </c>
      <c r="H6322" s="8" t="s">
        <v>19894</v>
      </c>
      <c r="I6322" s="8" t="s">
        <v>2211</v>
      </c>
      <c r="J6322" s="8">
        <v>50158</v>
      </c>
      <c r="K6322" s="8" t="s">
        <v>33804</v>
      </c>
    </row>
    <row r="6323" spans="1:11" x14ac:dyDescent="0.2">
      <c r="A6323" s="8">
        <f>MAX($A$2:$A6322)+1</f>
        <v>5383</v>
      </c>
      <c r="B6323" s="8"/>
      <c r="C6323" s="9" t="str">
        <f t="shared" si="100"/>
        <v>Stetson Wind I</v>
      </c>
      <c r="D6323" s="8"/>
      <c r="E6323" s="8"/>
      <c r="F6323" s="10"/>
      <c r="G6323" s="8">
        <v>56989</v>
      </c>
      <c r="H6323" s="8" t="s">
        <v>19895</v>
      </c>
      <c r="I6323" s="8" t="s">
        <v>1841</v>
      </c>
      <c r="J6323" s="8">
        <v>59155</v>
      </c>
      <c r="K6323" s="8" t="s">
        <v>33804</v>
      </c>
    </row>
    <row r="6324" spans="1:11" x14ac:dyDescent="0.2">
      <c r="A6324" s="8">
        <f>MAX($A$2:$A6323)+1</f>
        <v>5384</v>
      </c>
      <c r="B6324" s="8"/>
      <c r="C6324" s="9" t="str">
        <f t="shared" si="100"/>
        <v>Rollins Wind Project</v>
      </c>
      <c r="D6324" s="8"/>
      <c r="E6324" s="8"/>
      <c r="F6324" s="10"/>
      <c r="G6324" s="8">
        <v>56990</v>
      </c>
      <c r="H6324" s="8" t="s">
        <v>19896</v>
      </c>
      <c r="I6324" s="8" t="s">
        <v>1841</v>
      </c>
      <c r="J6324" s="8">
        <v>59155</v>
      </c>
      <c r="K6324" s="8" t="s">
        <v>33804</v>
      </c>
    </row>
    <row r="6325" spans="1:11" x14ac:dyDescent="0.2">
      <c r="A6325" s="8">
        <f>MAX($A$2:$A6324)+1</f>
        <v>5385</v>
      </c>
      <c r="B6325" s="8"/>
      <c r="C6325" s="9" t="str">
        <f t="shared" si="100"/>
        <v>Stetson Wind II</v>
      </c>
      <c r="D6325" s="8"/>
      <c r="E6325" s="8"/>
      <c r="F6325" s="10"/>
      <c r="G6325" s="8">
        <v>56991</v>
      </c>
      <c r="H6325" s="8" t="s">
        <v>19897</v>
      </c>
      <c r="I6325" s="8" t="s">
        <v>1841</v>
      </c>
      <c r="J6325" s="8">
        <v>59155</v>
      </c>
      <c r="K6325" s="8" t="s">
        <v>33804</v>
      </c>
    </row>
    <row r="6326" spans="1:11" x14ac:dyDescent="0.2">
      <c r="A6326" s="8">
        <f>MAX($A$2:$A6325)+1</f>
        <v>5386</v>
      </c>
      <c r="B6326" s="8"/>
      <c r="C6326" s="9" t="str">
        <f t="shared" si="100"/>
        <v>MF Mesa Lane LLC</v>
      </c>
      <c r="D6326" s="8"/>
      <c r="E6326" s="8"/>
      <c r="F6326" s="10"/>
      <c r="G6326" s="8">
        <v>56993</v>
      </c>
      <c r="H6326" s="8" t="s">
        <v>2535</v>
      </c>
      <c r="I6326" s="8" t="s">
        <v>2535</v>
      </c>
      <c r="J6326" s="8">
        <v>56284</v>
      </c>
      <c r="K6326" s="8" t="s">
        <v>33804</v>
      </c>
    </row>
    <row r="6327" spans="1:11" x14ac:dyDescent="0.2">
      <c r="A6327" s="8">
        <f>MAX($A$2:$A6326)+1</f>
        <v>5387</v>
      </c>
      <c r="B6327" s="8"/>
      <c r="C6327" s="9" t="str">
        <f t="shared" si="100"/>
        <v>Santa Ana 3</v>
      </c>
      <c r="D6327" s="8"/>
      <c r="E6327" s="8"/>
      <c r="F6327" s="10"/>
      <c r="G6327" s="8">
        <v>363</v>
      </c>
      <c r="H6327" s="8" t="s">
        <v>19898</v>
      </c>
      <c r="I6327" s="8" t="s">
        <v>393</v>
      </c>
      <c r="J6327" s="8">
        <v>17609</v>
      </c>
      <c r="K6327" s="8" t="s">
        <v>33804</v>
      </c>
    </row>
    <row r="6328" spans="1:11" x14ac:dyDescent="0.2">
      <c r="A6328" s="8">
        <f>MAX($A$2:$A6327)+1</f>
        <v>5388</v>
      </c>
      <c r="B6328" s="8"/>
      <c r="C6328" s="9" t="str">
        <f t="shared" si="100"/>
        <v>Arrowrock Hydroelectric Project</v>
      </c>
      <c r="D6328" s="8"/>
      <c r="E6328" s="8"/>
      <c r="F6328" s="10"/>
      <c r="G6328" s="8">
        <v>56997</v>
      </c>
      <c r="H6328" s="8" t="s">
        <v>19899</v>
      </c>
      <c r="I6328" s="8" t="s">
        <v>786</v>
      </c>
      <c r="J6328" s="8">
        <v>1932</v>
      </c>
      <c r="K6328" s="8" t="s">
        <v>33804</v>
      </c>
    </row>
    <row r="6329" spans="1:11" x14ac:dyDescent="0.2">
      <c r="A6329" s="8">
        <f>A2277</f>
        <v>1375</v>
      </c>
      <c r="B6329" s="8"/>
      <c r="C6329" s="9" t="str">
        <f t="shared" si="100"/>
        <v>El Cajon Energy Center</v>
      </c>
      <c r="D6329" s="8"/>
      <c r="E6329" s="8"/>
      <c r="F6329" s="10"/>
      <c r="G6329" s="8">
        <v>57001</v>
      </c>
      <c r="H6329" s="8" t="s">
        <v>19900</v>
      </c>
      <c r="I6329" s="8" t="s">
        <v>1715</v>
      </c>
      <c r="J6329" s="8">
        <v>56275</v>
      </c>
      <c r="K6329" s="8" t="s">
        <v>33804</v>
      </c>
    </row>
    <row r="6330" spans="1:11" x14ac:dyDescent="0.2">
      <c r="A6330" s="8">
        <f>MAX($A$2:$A6329)+1</f>
        <v>5389</v>
      </c>
      <c r="B6330" s="8"/>
      <c r="C6330" s="9" t="str">
        <f t="shared" si="100"/>
        <v>Oakfield Wind Project</v>
      </c>
      <c r="D6330" s="8"/>
      <c r="E6330" s="8"/>
      <c r="F6330" s="10"/>
      <c r="G6330" s="8">
        <v>57002</v>
      </c>
      <c r="H6330" s="8" t="s">
        <v>19901</v>
      </c>
      <c r="I6330" s="8" t="s">
        <v>1841</v>
      </c>
      <c r="J6330" s="8">
        <v>59155</v>
      </c>
      <c r="K6330" s="8" t="s">
        <v>33804</v>
      </c>
    </row>
    <row r="6331" spans="1:11" x14ac:dyDescent="0.2">
      <c r="A6331" s="8">
        <f>MAX($A$2:$A6330)+1</f>
        <v>5390</v>
      </c>
      <c r="B6331" s="8"/>
      <c r="C6331" s="9" t="str">
        <f t="shared" si="100"/>
        <v>Fulton LFGTE Facility</v>
      </c>
      <c r="D6331" s="8"/>
      <c r="E6331" s="8"/>
      <c r="F6331" s="10"/>
      <c r="G6331" s="8">
        <v>57003</v>
      </c>
      <c r="H6331" s="8" t="s">
        <v>19902</v>
      </c>
      <c r="I6331" s="8" t="s">
        <v>2211</v>
      </c>
      <c r="J6331" s="8">
        <v>50158</v>
      </c>
      <c r="K6331" s="8" t="s">
        <v>33804</v>
      </c>
    </row>
    <row r="6332" spans="1:11" x14ac:dyDescent="0.2">
      <c r="A6332" s="8">
        <f>MAX($A$2:$A6331)+1</f>
        <v>5391</v>
      </c>
      <c r="B6332" s="8"/>
      <c r="C6332" s="9" t="str">
        <f t="shared" si="100"/>
        <v>SunEdison Walgreens Moreno Valley</v>
      </c>
      <c r="D6332" s="8"/>
      <c r="E6332" s="8"/>
      <c r="F6332" s="10"/>
      <c r="G6332" s="8">
        <v>57004</v>
      </c>
      <c r="H6332" s="8" t="s">
        <v>19903</v>
      </c>
      <c r="I6332" s="8" t="s">
        <v>3462</v>
      </c>
      <c r="J6332" s="8">
        <v>56294</v>
      </c>
      <c r="K6332" s="8" t="s">
        <v>33804</v>
      </c>
    </row>
    <row r="6333" spans="1:11" x14ac:dyDescent="0.2">
      <c r="A6333" s="8">
        <f>MAX($A$2:$A6332)+1</f>
        <v>5392</v>
      </c>
      <c r="B6333" s="8"/>
      <c r="C6333" s="9" t="str">
        <f t="shared" si="100"/>
        <v>Mariani Packing Vacaville Solar</v>
      </c>
      <c r="D6333" s="8"/>
      <c r="E6333" s="8"/>
      <c r="F6333" s="10"/>
      <c r="G6333" s="8">
        <v>57005</v>
      </c>
      <c r="H6333" s="8" t="s">
        <v>19904</v>
      </c>
      <c r="I6333" s="8" t="s">
        <v>3460</v>
      </c>
      <c r="J6333" s="8">
        <v>56431</v>
      </c>
      <c r="K6333" s="8" t="s">
        <v>33804</v>
      </c>
    </row>
    <row r="6334" spans="1:11" x14ac:dyDescent="0.2">
      <c r="A6334" s="8">
        <f>MAX($A$2:$A6333)+1</f>
        <v>5393</v>
      </c>
      <c r="B6334" s="8"/>
      <c r="C6334" s="9" t="str">
        <f t="shared" si="100"/>
        <v>Walgreens Woodland Distribution Center</v>
      </c>
      <c r="D6334" s="8"/>
      <c r="E6334" s="8"/>
      <c r="F6334" s="10"/>
      <c r="G6334" s="8">
        <v>57006</v>
      </c>
      <c r="H6334" s="8" t="s">
        <v>19905</v>
      </c>
      <c r="I6334" s="8" t="s">
        <v>3463</v>
      </c>
      <c r="J6334" s="8">
        <v>56296</v>
      </c>
      <c r="K6334" s="8" t="s">
        <v>33804</v>
      </c>
    </row>
    <row r="6335" spans="1:11" x14ac:dyDescent="0.2">
      <c r="A6335" s="8">
        <f>MAX($A$2:$A6334)+1</f>
        <v>5394</v>
      </c>
      <c r="B6335" s="8"/>
      <c r="C6335" s="9" t="str">
        <f t="shared" si="100"/>
        <v>SunEdison Ironwood State Prison</v>
      </c>
      <c r="D6335" s="8"/>
      <c r="E6335" s="8"/>
      <c r="F6335" s="10"/>
      <c r="G6335" s="8">
        <v>57007</v>
      </c>
      <c r="H6335" s="8" t="s">
        <v>19906</v>
      </c>
      <c r="I6335" s="8" t="s">
        <v>3437</v>
      </c>
      <c r="J6335" s="8">
        <v>56297</v>
      </c>
      <c r="K6335" s="8" t="s">
        <v>33804</v>
      </c>
    </row>
    <row r="6336" spans="1:11" x14ac:dyDescent="0.2">
      <c r="A6336" s="8">
        <f>MAX($A$2:$A6335)+1</f>
        <v>5395</v>
      </c>
      <c r="B6336" s="8"/>
      <c r="C6336" s="9" t="str">
        <f t="shared" si="100"/>
        <v>SunEdison Procter &amp; Gamble Oxnard</v>
      </c>
      <c r="D6336" s="8"/>
      <c r="E6336" s="8"/>
      <c r="F6336" s="10"/>
      <c r="G6336" s="8">
        <v>57008</v>
      </c>
      <c r="H6336" s="8" t="s">
        <v>19907</v>
      </c>
      <c r="I6336" s="8" t="s">
        <v>3460</v>
      </c>
      <c r="J6336" s="8">
        <v>56431</v>
      </c>
      <c r="K6336" s="8" t="s">
        <v>33804</v>
      </c>
    </row>
    <row r="6337" spans="1:11" x14ac:dyDescent="0.2">
      <c r="A6337" s="8">
        <f>MAX($A$2:$A6336)+1</f>
        <v>5396</v>
      </c>
      <c r="B6337" s="8"/>
      <c r="C6337" s="9" t="str">
        <f t="shared" si="100"/>
        <v>Kohls San Bernardino Solar Facility</v>
      </c>
      <c r="D6337" s="8"/>
      <c r="E6337" s="8"/>
      <c r="F6337" s="10"/>
      <c r="G6337" s="8">
        <v>57009</v>
      </c>
      <c r="H6337" s="8" t="s">
        <v>19908</v>
      </c>
      <c r="I6337" s="8" t="s">
        <v>3446</v>
      </c>
      <c r="J6337" s="8">
        <v>56300</v>
      </c>
      <c r="K6337" s="8" t="s">
        <v>33804</v>
      </c>
    </row>
    <row r="6338" spans="1:11" x14ac:dyDescent="0.2">
      <c r="A6338" s="8">
        <f>MAX($A$2:$A6337)+1</f>
        <v>5397</v>
      </c>
      <c r="B6338" s="8"/>
      <c r="C6338" s="9" t="str">
        <f t="shared" si="100"/>
        <v>SunEdison Anheuser Busch Fairfield</v>
      </c>
      <c r="D6338" s="8"/>
      <c r="E6338" s="8"/>
      <c r="F6338" s="10"/>
      <c r="G6338" s="8">
        <v>57010</v>
      </c>
      <c r="H6338" s="8" t="s">
        <v>19909</v>
      </c>
      <c r="I6338" s="8" t="s">
        <v>3447</v>
      </c>
      <c r="J6338" s="8">
        <v>56434</v>
      </c>
      <c r="K6338" s="8" t="s">
        <v>33804</v>
      </c>
    </row>
    <row r="6339" spans="1:11" x14ac:dyDescent="0.2">
      <c r="A6339" s="8">
        <f>MAX($A$2:$A6338)+1</f>
        <v>5398</v>
      </c>
      <c r="B6339" s="8"/>
      <c r="C6339" s="9" t="str">
        <f t="shared" si="100"/>
        <v>Chuckawalla Valley State Prison</v>
      </c>
      <c r="D6339" s="8"/>
      <c r="E6339" s="8"/>
      <c r="F6339" s="10"/>
      <c r="G6339" s="8">
        <v>57011</v>
      </c>
      <c r="H6339" s="8" t="s">
        <v>19910</v>
      </c>
      <c r="I6339" s="8" t="s">
        <v>3436</v>
      </c>
      <c r="J6339" s="8">
        <v>56302</v>
      </c>
      <c r="K6339" s="8" t="s">
        <v>33804</v>
      </c>
    </row>
    <row r="6340" spans="1:11" x14ac:dyDescent="0.2">
      <c r="A6340" s="8">
        <f>MAX($A$2:$A6339)+1</f>
        <v>5399</v>
      </c>
      <c r="B6340" s="8"/>
      <c r="C6340" s="9" t="str">
        <f t="shared" si="100"/>
        <v>SunEdison Walmart Apple Valley DC</v>
      </c>
      <c r="D6340" s="8"/>
      <c r="E6340" s="8"/>
      <c r="F6340" s="10"/>
      <c r="G6340" s="8">
        <v>57012</v>
      </c>
      <c r="H6340" s="8" t="s">
        <v>19911</v>
      </c>
      <c r="I6340" s="8" t="s">
        <v>3447</v>
      </c>
      <c r="J6340" s="8">
        <v>56434</v>
      </c>
      <c r="K6340" s="8" t="s">
        <v>33804</v>
      </c>
    </row>
    <row r="6341" spans="1:11" x14ac:dyDescent="0.2">
      <c r="A6341" s="8">
        <f>MAX($A$2:$A6340)+1</f>
        <v>5400</v>
      </c>
      <c r="B6341" s="8"/>
      <c r="C6341" s="9" t="str">
        <f t="shared" si="100"/>
        <v>DeKalb County Green Energy Facility</v>
      </c>
      <c r="D6341" s="8"/>
      <c r="E6341" s="8"/>
      <c r="F6341" s="10"/>
      <c r="G6341" s="8">
        <v>57013</v>
      </c>
      <c r="H6341" s="8" t="s">
        <v>19912</v>
      </c>
      <c r="I6341" s="8" t="s">
        <v>1565</v>
      </c>
      <c r="J6341" s="8">
        <v>56306</v>
      </c>
      <c r="K6341" s="8" t="s">
        <v>33804</v>
      </c>
    </row>
    <row r="6342" spans="1:11" x14ac:dyDescent="0.2">
      <c r="A6342" s="8">
        <f>MAX($A$2:$A6341)+1</f>
        <v>5401</v>
      </c>
      <c r="B6342" s="8"/>
      <c r="C6342" s="9" t="str">
        <f t="shared" si="100"/>
        <v>Waste Management Arden LFGTE</v>
      </c>
      <c r="D6342" s="8"/>
      <c r="E6342" s="8"/>
      <c r="F6342" s="10"/>
      <c r="G6342" s="8">
        <v>57014</v>
      </c>
      <c r="H6342" s="8" t="s">
        <v>19913</v>
      </c>
      <c r="I6342" s="8" t="s">
        <v>3898</v>
      </c>
      <c r="J6342" s="8">
        <v>54842</v>
      </c>
      <c r="K6342" s="8" t="s">
        <v>33804</v>
      </c>
    </row>
    <row r="6343" spans="1:11" x14ac:dyDescent="0.2">
      <c r="A6343" s="8">
        <f>MAX($A$2:$A6342)+1</f>
        <v>5402</v>
      </c>
      <c r="B6343" s="8"/>
      <c r="C6343" s="9" t="str">
        <f t="shared" si="100"/>
        <v>Waste Management Columbia Ridge LFGTE</v>
      </c>
      <c r="D6343" s="8"/>
      <c r="E6343" s="8"/>
      <c r="F6343" s="10"/>
      <c r="G6343" s="8">
        <v>57015</v>
      </c>
      <c r="H6343" s="8" t="s">
        <v>19914</v>
      </c>
      <c r="I6343" s="8" t="s">
        <v>3898</v>
      </c>
      <c r="J6343" s="8">
        <v>54842</v>
      </c>
      <c r="K6343" s="8" t="s">
        <v>33804</v>
      </c>
    </row>
    <row r="6344" spans="1:11" x14ac:dyDescent="0.2">
      <c r="A6344" s="8">
        <f>MAX($A$2:$A6343)+1</f>
        <v>5403</v>
      </c>
      <c r="B6344" s="8"/>
      <c r="C6344" s="9" t="str">
        <f t="shared" si="100"/>
        <v>Waste Management Crossroads LFGTE</v>
      </c>
      <c r="D6344" s="8"/>
      <c r="E6344" s="8"/>
      <c r="F6344" s="10"/>
      <c r="G6344" s="8">
        <v>57016</v>
      </c>
      <c r="H6344" s="8" t="s">
        <v>19915</v>
      </c>
      <c r="I6344" s="8" t="s">
        <v>3898</v>
      </c>
      <c r="J6344" s="8">
        <v>54842</v>
      </c>
      <c r="K6344" s="8" t="s">
        <v>33804</v>
      </c>
    </row>
    <row r="6345" spans="1:11" x14ac:dyDescent="0.2">
      <c r="A6345" s="8">
        <f>MAX($A$2:$A6344)+1</f>
        <v>5404</v>
      </c>
      <c r="B6345" s="8"/>
      <c r="C6345" s="9" t="str">
        <f t="shared" si="100"/>
        <v>Spruce Ridge Gas Recovery</v>
      </c>
      <c r="D6345" s="8"/>
      <c r="E6345" s="8"/>
      <c r="F6345" s="10"/>
      <c r="G6345" s="8">
        <v>57017</v>
      </c>
      <c r="H6345" s="8" t="s">
        <v>19916</v>
      </c>
      <c r="I6345" s="8" t="s">
        <v>3898</v>
      </c>
      <c r="J6345" s="8">
        <v>54842</v>
      </c>
      <c r="K6345" s="8" t="s">
        <v>33804</v>
      </c>
    </row>
    <row r="6346" spans="1:11" x14ac:dyDescent="0.2">
      <c r="A6346" s="8">
        <f>MAX($A$2:$A6345)+1</f>
        <v>5405</v>
      </c>
      <c r="B6346" s="8"/>
      <c r="C6346" s="9" t="str">
        <f t="shared" si="100"/>
        <v>Waste Management Middle Peninsula LFGTE</v>
      </c>
      <c r="D6346" s="8"/>
      <c r="E6346" s="8"/>
      <c r="F6346" s="10"/>
      <c r="G6346" s="8">
        <v>57018</v>
      </c>
      <c r="H6346" s="8" t="s">
        <v>19917</v>
      </c>
      <c r="I6346" s="8" t="s">
        <v>3898</v>
      </c>
      <c r="J6346" s="8">
        <v>54842</v>
      </c>
      <c r="K6346" s="8" t="s">
        <v>33804</v>
      </c>
    </row>
    <row r="6347" spans="1:11" x14ac:dyDescent="0.2">
      <c r="A6347" s="8">
        <f>MAX($A$2:$A6346)+1</f>
        <v>5406</v>
      </c>
      <c r="B6347" s="8"/>
      <c r="C6347" s="9" t="str">
        <f t="shared" si="100"/>
        <v>Riverbend Landfill</v>
      </c>
      <c r="D6347" s="8"/>
      <c r="E6347" s="8"/>
      <c r="F6347" s="10"/>
      <c r="G6347" s="8">
        <v>57019</v>
      </c>
      <c r="H6347" s="8" t="s">
        <v>19918</v>
      </c>
      <c r="I6347" s="8" t="s">
        <v>3898</v>
      </c>
      <c r="J6347" s="8">
        <v>54842</v>
      </c>
      <c r="K6347" s="8" t="s">
        <v>33804</v>
      </c>
    </row>
    <row r="6348" spans="1:11" x14ac:dyDescent="0.2">
      <c r="A6348" s="8">
        <f>MAX($A$2:$A6347)+1</f>
        <v>5407</v>
      </c>
      <c r="B6348" s="8"/>
      <c r="C6348" s="9" t="str">
        <f t="shared" si="100"/>
        <v>Westside Landfill Gas Recovery</v>
      </c>
      <c r="D6348" s="8"/>
      <c r="E6348" s="8"/>
      <c r="F6348" s="10"/>
      <c r="G6348" s="8">
        <v>57020</v>
      </c>
      <c r="H6348" s="8" t="s">
        <v>19919</v>
      </c>
      <c r="I6348" s="8" t="s">
        <v>3898</v>
      </c>
      <c r="J6348" s="8">
        <v>54842</v>
      </c>
      <c r="K6348" s="8" t="s">
        <v>33804</v>
      </c>
    </row>
    <row r="6349" spans="1:11" x14ac:dyDescent="0.2">
      <c r="A6349" s="8">
        <f>MAX($A$2:$A6348)+1</f>
        <v>5408</v>
      </c>
      <c r="B6349" s="8"/>
      <c r="C6349" s="9" t="str">
        <f t="shared" si="100"/>
        <v>Waste Management Madison County LFGTE</v>
      </c>
      <c r="D6349" s="8"/>
      <c r="E6349" s="8"/>
      <c r="F6349" s="10"/>
      <c r="G6349" s="8">
        <v>57021</v>
      </c>
      <c r="H6349" s="8" t="s">
        <v>19920</v>
      </c>
      <c r="I6349" s="8" t="s">
        <v>3898</v>
      </c>
      <c r="J6349" s="8">
        <v>54842</v>
      </c>
      <c r="K6349" s="8" t="s">
        <v>33804</v>
      </c>
    </row>
    <row r="6350" spans="1:11" x14ac:dyDescent="0.2">
      <c r="A6350" s="8">
        <f>MAX($A$2:$A6349)+1</f>
        <v>5409</v>
      </c>
      <c r="B6350" s="8"/>
      <c r="C6350" s="9" t="str">
        <f t="shared" si="100"/>
        <v>Waste Management King George LFGTE</v>
      </c>
      <c r="D6350" s="8"/>
      <c r="E6350" s="8"/>
      <c r="F6350" s="10"/>
      <c r="G6350" s="8">
        <v>57022</v>
      </c>
      <c r="H6350" s="8" t="s">
        <v>19921</v>
      </c>
      <c r="I6350" s="8" t="s">
        <v>3898</v>
      </c>
      <c r="J6350" s="8">
        <v>54842</v>
      </c>
      <c r="K6350" s="8" t="s">
        <v>33804</v>
      </c>
    </row>
    <row r="6351" spans="1:11" x14ac:dyDescent="0.2">
      <c r="A6351" s="8">
        <f>MAX($A$2:$A6350)+1</f>
        <v>5410</v>
      </c>
      <c r="B6351" s="8"/>
      <c r="C6351" s="9" t="str">
        <f t="shared" si="100"/>
        <v>Waste Management Rolling Meadows LFGTE</v>
      </c>
      <c r="D6351" s="8"/>
      <c r="E6351" s="8"/>
      <c r="F6351" s="10"/>
      <c r="G6351" s="8">
        <v>57023</v>
      </c>
      <c r="H6351" s="8" t="s">
        <v>19922</v>
      </c>
      <c r="I6351" s="8" t="s">
        <v>3898</v>
      </c>
      <c r="J6351" s="8">
        <v>54842</v>
      </c>
      <c r="K6351" s="8" t="s">
        <v>33804</v>
      </c>
    </row>
    <row r="6352" spans="1:11" x14ac:dyDescent="0.2">
      <c r="A6352" s="8">
        <f>MAX($A$2:$A6351)+1</f>
        <v>5411</v>
      </c>
      <c r="B6352" s="8"/>
      <c r="C6352" s="9" t="str">
        <f t="shared" si="100"/>
        <v>Waste Management Northern Oaks LFGTE</v>
      </c>
      <c r="D6352" s="8"/>
      <c r="E6352" s="8"/>
      <c r="F6352" s="10"/>
      <c r="G6352" s="8">
        <v>57024</v>
      </c>
      <c r="H6352" s="8" t="s">
        <v>19923</v>
      </c>
      <c r="I6352" s="8" t="s">
        <v>3898</v>
      </c>
      <c r="J6352" s="8">
        <v>54842</v>
      </c>
      <c r="K6352" s="8" t="s">
        <v>33804</v>
      </c>
    </row>
    <row r="6353" spans="1:11" x14ac:dyDescent="0.2">
      <c r="A6353" s="8">
        <f>MAX($A$2:$A6352)+1</f>
        <v>5412</v>
      </c>
      <c r="B6353" s="8"/>
      <c r="C6353" s="9" t="str">
        <f t="shared" si="100"/>
        <v>Waste Management Eco Vista LFGTE</v>
      </c>
      <c r="D6353" s="8"/>
      <c r="E6353" s="8"/>
      <c r="F6353" s="10"/>
      <c r="G6353" s="8">
        <v>57025</v>
      </c>
      <c r="H6353" s="8" t="s">
        <v>19924</v>
      </c>
      <c r="I6353" s="8" t="s">
        <v>3898</v>
      </c>
      <c r="J6353" s="8">
        <v>54842</v>
      </c>
      <c r="K6353" s="8" t="s">
        <v>33804</v>
      </c>
    </row>
    <row r="6354" spans="1:11" x14ac:dyDescent="0.2">
      <c r="A6354" s="8">
        <f>MAX($A$2:$A6353)+1</f>
        <v>5413</v>
      </c>
      <c r="B6354" s="8"/>
      <c r="C6354" s="9" t="str">
        <f t="shared" si="100"/>
        <v>Superior Landfill Gas Recovery</v>
      </c>
      <c r="D6354" s="8"/>
      <c r="E6354" s="8"/>
      <c r="F6354" s="10"/>
      <c r="G6354" s="8">
        <v>57026</v>
      </c>
      <c r="H6354" s="8" t="s">
        <v>19925</v>
      </c>
      <c r="I6354" s="8" t="s">
        <v>3898</v>
      </c>
      <c r="J6354" s="8">
        <v>54842</v>
      </c>
      <c r="K6354" s="8" t="s">
        <v>33804</v>
      </c>
    </row>
    <row r="6355" spans="1:11" x14ac:dyDescent="0.2">
      <c r="A6355" s="8">
        <f>MAX($A$2:$A6354)+1</f>
        <v>5414</v>
      </c>
      <c r="B6355" s="8"/>
      <c r="C6355" s="9" t="str">
        <f t="shared" si="100"/>
        <v>Canyon Power Plant</v>
      </c>
      <c r="D6355" s="8"/>
      <c r="E6355" s="8"/>
      <c r="F6355" s="10"/>
      <c r="G6355" s="8">
        <v>57027</v>
      </c>
      <c r="H6355" s="8" t="s">
        <v>19926</v>
      </c>
      <c r="I6355" s="8" t="s">
        <v>1022</v>
      </c>
      <c r="J6355" s="8">
        <v>590</v>
      </c>
      <c r="K6355" s="8" t="s">
        <v>33804</v>
      </c>
    </row>
    <row r="6356" spans="1:11" x14ac:dyDescent="0.2">
      <c r="A6356" s="8">
        <f>MAX($A$2:$A6355)+1</f>
        <v>5415</v>
      </c>
      <c r="B6356" s="8"/>
      <c r="C6356" s="9" t="str">
        <f t="shared" si="100"/>
        <v>Cleveland Cnty Generating Facility</v>
      </c>
      <c r="D6356" s="8"/>
      <c r="E6356" s="8"/>
      <c r="F6356" s="10"/>
      <c r="G6356" s="8">
        <v>57029</v>
      </c>
      <c r="H6356" s="8" t="s">
        <v>19927</v>
      </c>
      <c r="I6356" s="8" t="s">
        <v>3358</v>
      </c>
      <c r="J6356" s="8">
        <v>17650</v>
      </c>
      <c r="K6356" s="8" t="s">
        <v>33804</v>
      </c>
    </row>
    <row r="6357" spans="1:11" x14ac:dyDescent="0.2">
      <c r="A6357" s="8">
        <f>MAX($A$2:$A6356)+1</f>
        <v>5416</v>
      </c>
      <c r="B6357" s="8"/>
      <c r="C6357" s="9" t="str">
        <f t="shared" si="100"/>
        <v>Willmar Municipal East Substation</v>
      </c>
      <c r="D6357" s="8"/>
      <c r="E6357" s="8"/>
      <c r="F6357" s="10"/>
      <c r="G6357" s="8">
        <v>57034</v>
      </c>
      <c r="H6357" s="8" t="s">
        <v>19928</v>
      </c>
      <c r="I6357" s="8" t="s">
        <v>3880</v>
      </c>
      <c r="J6357" s="8">
        <v>20737</v>
      </c>
      <c r="K6357" s="8" t="s">
        <v>33804</v>
      </c>
    </row>
    <row r="6358" spans="1:11" x14ac:dyDescent="0.2">
      <c r="A6358" s="8">
        <f>MAX($A$2:$A6357)+1</f>
        <v>5417</v>
      </c>
      <c r="B6358" s="8"/>
      <c r="C6358" s="9" t="str">
        <f t="shared" si="100"/>
        <v>Willmar Municipal SW Substation</v>
      </c>
      <c r="D6358" s="8"/>
      <c r="E6358" s="8"/>
      <c r="F6358" s="10"/>
      <c r="G6358" s="8">
        <v>57035</v>
      </c>
      <c r="H6358" s="8" t="s">
        <v>19929</v>
      </c>
      <c r="I6358" s="8" t="s">
        <v>3880</v>
      </c>
      <c r="J6358" s="8">
        <v>20737</v>
      </c>
      <c r="K6358" s="8" t="s">
        <v>33804</v>
      </c>
    </row>
    <row r="6359" spans="1:11" x14ac:dyDescent="0.2">
      <c r="A6359" s="8">
        <f>MAX($A$2:$A6358)+1</f>
        <v>5418</v>
      </c>
      <c r="B6359" s="8"/>
      <c r="C6359" s="9" t="str">
        <f t="shared" si="100"/>
        <v>Kemper County IGCC Project</v>
      </c>
      <c r="D6359" s="8"/>
      <c r="E6359" s="8"/>
      <c r="F6359" s="10"/>
      <c r="G6359" s="8">
        <v>57037</v>
      </c>
      <c r="H6359" s="8" t="s">
        <v>19930</v>
      </c>
      <c r="I6359" s="8" t="s">
        <v>255</v>
      </c>
      <c r="J6359" s="8">
        <v>12686</v>
      </c>
      <c r="K6359" s="8" t="s">
        <v>33804</v>
      </c>
    </row>
    <row r="6360" spans="1:11" x14ac:dyDescent="0.2">
      <c r="A6360" s="8">
        <f>MAX($A$2:$A6359)+1</f>
        <v>5419</v>
      </c>
      <c r="B6360" s="8"/>
      <c r="C6360" s="9" t="str">
        <f t="shared" si="100"/>
        <v>Wallowa Falls</v>
      </c>
      <c r="D6360" s="8"/>
      <c r="E6360" s="8"/>
      <c r="F6360" s="10"/>
      <c r="G6360" s="8">
        <v>3041</v>
      </c>
      <c r="H6360" s="8" t="s">
        <v>19931</v>
      </c>
      <c r="I6360" s="8" t="s">
        <v>329</v>
      </c>
      <c r="J6360" s="8">
        <v>14354</v>
      </c>
      <c r="K6360" s="8" t="s">
        <v>33804</v>
      </c>
    </row>
    <row r="6361" spans="1:11" x14ac:dyDescent="0.2">
      <c r="A6361" s="8">
        <f>MAX($A$2:$A6360)+1</f>
        <v>5420</v>
      </c>
      <c r="B6361" s="8"/>
      <c r="C6361" s="9" t="str">
        <f t="shared" ref="C6361:C6424" si="101">IF(H6361="",F6361,H6361)</f>
        <v>Weber</v>
      </c>
      <c r="D6361" s="8"/>
      <c r="E6361" s="8"/>
      <c r="F6361" s="10"/>
      <c r="G6361" s="8">
        <v>3661</v>
      </c>
      <c r="H6361" s="8" t="s">
        <v>19932</v>
      </c>
      <c r="I6361" s="8" t="s">
        <v>329</v>
      </c>
      <c r="J6361" s="8">
        <v>14354</v>
      </c>
      <c r="K6361" s="8" t="s">
        <v>33804</v>
      </c>
    </row>
    <row r="6362" spans="1:11" x14ac:dyDescent="0.2">
      <c r="A6362" s="8">
        <f>MAX($A$2:$A6361)+1</f>
        <v>5421</v>
      </c>
      <c r="B6362" s="8"/>
      <c r="C6362" s="9" t="str">
        <f t="shared" si="101"/>
        <v>Armenia Mountain Wind Farm</v>
      </c>
      <c r="D6362" s="8"/>
      <c r="E6362" s="8"/>
      <c r="F6362" s="10"/>
      <c r="G6362" s="8">
        <v>57044</v>
      </c>
      <c r="H6362" s="8" t="s">
        <v>19933</v>
      </c>
      <c r="I6362" s="8" t="s">
        <v>571</v>
      </c>
      <c r="J6362" s="8">
        <v>59496</v>
      </c>
      <c r="K6362" s="8" t="s">
        <v>33804</v>
      </c>
    </row>
    <row r="6363" spans="1:11" x14ac:dyDescent="0.2">
      <c r="A6363" s="8">
        <f>MAX($A$2:$A6362)+1</f>
        <v>5422</v>
      </c>
      <c r="B6363" s="8"/>
      <c r="C6363" s="9" t="str">
        <f t="shared" si="101"/>
        <v>Rolling Thunder Wind Farm</v>
      </c>
      <c r="D6363" s="8"/>
      <c r="E6363" s="8"/>
      <c r="F6363" s="10"/>
      <c r="G6363" s="8">
        <v>57045</v>
      </c>
      <c r="H6363" s="8" t="s">
        <v>19934</v>
      </c>
      <c r="I6363" s="8" t="s">
        <v>520</v>
      </c>
      <c r="J6363" s="8">
        <v>55963</v>
      </c>
      <c r="K6363" s="8" t="s">
        <v>33804</v>
      </c>
    </row>
    <row r="6364" spans="1:11" x14ac:dyDescent="0.2">
      <c r="A6364" s="8">
        <f>MAX($A$2:$A6363)+1</f>
        <v>5423</v>
      </c>
      <c r="B6364" s="8"/>
      <c r="C6364" s="9" t="str">
        <f t="shared" si="101"/>
        <v>Archer Daniels Midland Columbus</v>
      </c>
      <c r="D6364" s="8"/>
      <c r="E6364" s="8"/>
      <c r="F6364" s="10"/>
      <c r="G6364" s="8">
        <v>57046</v>
      </c>
      <c r="H6364" s="8" t="s">
        <v>19935</v>
      </c>
      <c r="I6364" s="8" t="s">
        <v>643</v>
      </c>
      <c r="J6364" s="8">
        <v>772</v>
      </c>
      <c r="K6364" s="8" t="s">
        <v>33804</v>
      </c>
    </row>
    <row r="6365" spans="1:11" x14ac:dyDescent="0.2">
      <c r="A6365" s="8">
        <f>MAX($A$2:$A6364)+1</f>
        <v>5424</v>
      </c>
      <c r="B6365" s="8"/>
      <c r="C6365" s="9" t="str">
        <f t="shared" si="101"/>
        <v>White River (WI)</v>
      </c>
      <c r="D6365" s="8"/>
      <c r="E6365" s="8"/>
      <c r="F6365" s="10"/>
      <c r="G6365" s="8">
        <v>3989</v>
      </c>
      <c r="H6365" s="8" t="s">
        <v>19936</v>
      </c>
      <c r="I6365" s="8" t="s">
        <v>297</v>
      </c>
      <c r="J6365" s="8">
        <v>13781</v>
      </c>
      <c r="K6365" s="8" t="s">
        <v>33804</v>
      </c>
    </row>
    <row r="6366" spans="1:11" x14ac:dyDescent="0.2">
      <c r="A6366" s="8">
        <f>MAX($A$2:$A6365)+1</f>
        <v>5425</v>
      </c>
      <c r="B6366" s="8"/>
      <c r="C6366" s="9" t="str">
        <f t="shared" si="101"/>
        <v>NaturEner Glacier Wind Energy 1</v>
      </c>
      <c r="D6366" s="8"/>
      <c r="E6366" s="8"/>
      <c r="F6366" s="10"/>
      <c r="G6366" s="8">
        <v>57049</v>
      </c>
      <c r="H6366" s="8" t="s">
        <v>19937</v>
      </c>
      <c r="I6366" s="8" t="s">
        <v>2662</v>
      </c>
      <c r="J6366" s="8">
        <v>56365</v>
      </c>
      <c r="K6366" s="8" t="s">
        <v>33804</v>
      </c>
    </row>
    <row r="6367" spans="1:11" x14ac:dyDescent="0.2">
      <c r="A6367" s="8">
        <f>MAX($A$2:$A6366)+1</f>
        <v>5426</v>
      </c>
      <c r="B6367" s="8"/>
      <c r="C6367" s="9" t="str">
        <f t="shared" si="101"/>
        <v>NaturEner Glacier Wind Energy 2</v>
      </c>
      <c r="D6367" s="8"/>
      <c r="E6367" s="8"/>
      <c r="F6367" s="10"/>
      <c r="G6367" s="8">
        <v>57050</v>
      </c>
      <c r="H6367" s="8" t="s">
        <v>19938</v>
      </c>
      <c r="I6367" s="8" t="s">
        <v>2663</v>
      </c>
      <c r="J6367" s="8">
        <v>56366</v>
      </c>
      <c r="K6367" s="8" t="s">
        <v>33804</v>
      </c>
    </row>
    <row r="6368" spans="1:11" x14ac:dyDescent="0.2">
      <c r="A6368" s="8">
        <f>MAX($A$2:$A6367)+1</f>
        <v>5427</v>
      </c>
      <c r="B6368" s="8"/>
      <c r="C6368" s="9" t="str">
        <f t="shared" si="101"/>
        <v>Noatak</v>
      </c>
      <c r="D6368" s="8"/>
      <c r="E6368" s="8"/>
      <c r="F6368" s="10"/>
      <c r="G6368" s="8">
        <v>57051</v>
      </c>
      <c r="H6368" s="8" t="s">
        <v>19939</v>
      </c>
      <c r="I6368" s="8" t="s">
        <v>554</v>
      </c>
      <c r="J6368" s="8">
        <v>221</v>
      </c>
      <c r="K6368" s="8" t="s">
        <v>33804</v>
      </c>
    </row>
    <row r="6369" spans="1:11" x14ac:dyDescent="0.2">
      <c r="A6369" s="8">
        <f>MAX($A$2:$A6368)+1</f>
        <v>5428</v>
      </c>
      <c r="B6369" s="8"/>
      <c r="C6369" s="9" t="str">
        <f t="shared" si="101"/>
        <v>Savoonga</v>
      </c>
      <c r="D6369" s="8"/>
      <c r="E6369" s="8"/>
      <c r="F6369" s="10"/>
      <c r="G6369" s="8">
        <v>57052</v>
      </c>
      <c r="H6369" s="8" t="s">
        <v>19940</v>
      </c>
      <c r="I6369" s="8" t="s">
        <v>554</v>
      </c>
      <c r="J6369" s="8">
        <v>221</v>
      </c>
      <c r="K6369" s="8" t="s">
        <v>33804</v>
      </c>
    </row>
    <row r="6370" spans="1:11" x14ac:dyDescent="0.2">
      <c r="A6370" s="8">
        <f>MAX($A$2:$A6369)+1</f>
        <v>5429</v>
      </c>
      <c r="B6370" s="8"/>
      <c r="C6370" s="9" t="str">
        <f t="shared" si="101"/>
        <v>Alakanuk</v>
      </c>
      <c r="D6370" s="8"/>
      <c r="E6370" s="8"/>
      <c r="F6370" s="10"/>
      <c r="G6370" s="8">
        <v>57053</v>
      </c>
      <c r="H6370" s="8" t="s">
        <v>19941</v>
      </c>
      <c r="I6370" s="8" t="s">
        <v>554</v>
      </c>
      <c r="J6370" s="8">
        <v>221</v>
      </c>
      <c r="K6370" s="8" t="s">
        <v>33804</v>
      </c>
    </row>
    <row r="6371" spans="1:11" x14ac:dyDescent="0.2">
      <c r="A6371" s="8">
        <f>MAX($A$2:$A6370)+1</f>
        <v>5430</v>
      </c>
      <c r="B6371" s="8"/>
      <c r="C6371" s="9" t="str">
        <f t="shared" si="101"/>
        <v>Upper Kalskag</v>
      </c>
      <c r="D6371" s="8"/>
      <c r="E6371" s="8"/>
      <c r="F6371" s="10"/>
      <c r="G6371" s="8">
        <v>57054</v>
      </c>
      <c r="H6371" s="8" t="s">
        <v>19942</v>
      </c>
      <c r="I6371" s="8" t="s">
        <v>554</v>
      </c>
      <c r="J6371" s="8">
        <v>221</v>
      </c>
      <c r="K6371" s="8" t="s">
        <v>33804</v>
      </c>
    </row>
    <row r="6372" spans="1:11" x14ac:dyDescent="0.2">
      <c r="A6372" s="8">
        <f>MAX($A$2:$A6371)+1</f>
        <v>5431</v>
      </c>
      <c r="B6372" s="8"/>
      <c r="C6372" s="9" t="str">
        <f t="shared" si="101"/>
        <v>Stebbins</v>
      </c>
      <c r="D6372" s="8"/>
      <c r="E6372" s="8"/>
      <c r="F6372" s="10"/>
      <c r="G6372" s="8">
        <v>57055</v>
      </c>
      <c r="H6372" s="8" t="s">
        <v>19943</v>
      </c>
      <c r="I6372" s="8" t="s">
        <v>554</v>
      </c>
      <c r="J6372" s="8">
        <v>221</v>
      </c>
      <c r="K6372" s="8" t="s">
        <v>33804</v>
      </c>
    </row>
    <row r="6373" spans="1:11" x14ac:dyDescent="0.2">
      <c r="A6373" s="8">
        <f>MAX($A$2:$A6372)+1</f>
        <v>5432</v>
      </c>
      <c r="B6373" s="8"/>
      <c r="C6373" s="9" t="str">
        <f t="shared" si="101"/>
        <v>Scammon Bay</v>
      </c>
      <c r="D6373" s="8"/>
      <c r="E6373" s="8"/>
      <c r="F6373" s="10"/>
      <c r="G6373" s="8">
        <v>57056</v>
      </c>
      <c r="H6373" s="8" t="s">
        <v>19944</v>
      </c>
      <c r="I6373" s="8" t="s">
        <v>554</v>
      </c>
      <c r="J6373" s="8">
        <v>221</v>
      </c>
      <c r="K6373" s="8" t="s">
        <v>33804</v>
      </c>
    </row>
    <row r="6374" spans="1:11" x14ac:dyDescent="0.2">
      <c r="A6374" s="8">
        <f>MAX($A$2:$A6373)+1</f>
        <v>5433</v>
      </c>
      <c r="B6374" s="8"/>
      <c r="C6374" s="9" t="str">
        <f t="shared" si="101"/>
        <v>Quinhagak</v>
      </c>
      <c r="D6374" s="8"/>
      <c r="E6374" s="8"/>
      <c r="F6374" s="10"/>
      <c r="G6374" s="8">
        <v>57057</v>
      </c>
      <c r="H6374" s="8" t="s">
        <v>19945</v>
      </c>
      <c r="I6374" s="8" t="s">
        <v>554</v>
      </c>
      <c r="J6374" s="8">
        <v>221</v>
      </c>
      <c r="K6374" s="8" t="s">
        <v>33804</v>
      </c>
    </row>
    <row r="6375" spans="1:11" x14ac:dyDescent="0.2">
      <c r="A6375" s="8">
        <f>MAX($A$2:$A6374)+1</f>
        <v>5434</v>
      </c>
      <c r="B6375" s="8"/>
      <c r="C6375" s="9" t="str">
        <f t="shared" si="101"/>
        <v>Pilot Station</v>
      </c>
      <c r="D6375" s="8"/>
      <c r="E6375" s="8"/>
      <c r="F6375" s="10"/>
      <c r="G6375" s="8">
        <v>57058</v>
      </c>
      <c r="H6375" s="8" t="s">
        <v>19946</v>
      </c>
      <c r="I6375" s="8" t="s">
        <v>554</v>
      </c>
      <c r="J6375" s="8">
        <v>221</v>
      </c>
      <c r="K6375" s="8" t="s">
        <v>33804</v>
      </c>
    </row>
    <row r="6376" spans="1:11" x14ac:dyDescent="0.2">
      <c r="A6376" s="8">
        <f>MAX($A$2:$A6375)+1</f>
        <v>5435</v>
      </c>
      <c r="B6376" s="8"/>
      <c r="C6376" s="9" t="str">
        <f t="shared" si="101"/>
        <v>Koyuk</v>
      </c>
      <c r="D6376" s="8"/>
      <c r="E6376" s="8"/>
      <c r="F6376" s="10"/>
      <c r="G6376" s="8">
        <v>57059</v>
      </c>
      <c r="H6376" s="8" t="s">
        <v>19947</v>
      </c>
      <c r="I6376" s="8" t="s">
        <v>554</v>
      </c>
      <c r="J6376" s="8">
        <v>221</v>
      </c>
      <c r="K6376" s="8" t="s">
        <v>33804</v>
      </c>
    </row>
    <row r="6377" spans="1:11" x14ac:dyDescent="0.2">
      <c r="A6377" s="8">
        <f>MAX($A$2:$A6376)+1</f>
        <v>5436</v>
      </c>
      <c r="B6377" s="8"/>
      <c r="C6377" s="9" t="str">
        <f t="shared" si="101"/>
        <v>Elim</v>
      </c>
      <c r="D6377" s="8"/>
      <c r="E6377" s="8"/>
      <c r="F6377" s="10"/>
      <c r="G6377" s="8">
        <v>57060</v>
      </c>
      <c r="H6377" s="8" t="s">
        <v>19948</v>
      </c>
      <c r="I6377" s="8" t="s">
        <v>554</v>
      </c>
      <c r="J6377" s="8">
        <v>221</v>
      </c>
      <c r="K6377" s="8" t="s">
        <v>33804</v>
      </c>
    </row>
    <row r="6378" spans="1:11" x14ac:dyDescent="0.2">
      <c r="A6378" s="8">
        <f>MAX($A$2:$A6377)+1</f>
        <v>5437</v>
      </c>
      <c r="B6378" s="8"/>
      <c r="C6378" s="9" t="str">
        <f t="shared" si="101"/>
        <v>St. Michael</v>
      </c>
      <c r="D6378" s="8"/>
      <c r="E6378" s="8"/>
      <c r="F6378" s="10"/>
      <c r="G6378" s="8">
        <v>57061</v>
      </c>
      <c r="H6378" s="8" t="s">
        <v>19949</v>
      </c>
      <c r="I6378" s="8" t="s">
        <v>554</v>
      </c>
      <c r="J6378" s="8">
        <v>221</v>
      </c>
      <c r="K6378" s="8" t="s">
        <v>33804</v>
      </c>
    </row>
    <row r="6379" spans="1:11" x14ac:dyDescent="0.2">
      <c r="A6379" s="8">
        <f>MAX($A$2:$A6378)+1</f>
        <v>5438</v>
      </c>
      <c r="B6379" s="8"/>
      <c r="C6379" s="9" t="str">
        <f t="shared" si="101"/>
        <v>Gambell</v>
      </c>
      <c r="D6379" s="8"/>
      <c r="E6379" s="8"/>
      <c r="F6379" s="10"/>
      <c r="G6379" s="8">
        <v>57062</v>
      </c>
      <c r="H6379" s="8" t="s">
        <v>19950</v>
      </c>
      <c r="I6379" s="8" t="s">
        <v>554</v>
      </c>
      <c r="J6379" s="8">
        <v>221</v>
      </c>
      <c r="K6379" s="8" t="s">
        <v>33804</v>
      </c>
    </row>
    <row r="6380" spans="1:11" x14ac:dyDescent="0.2">
      <c r="A6380" s="8">
        <f>MAX($A$2:$A6379)+1</f>
        <v>5439</v>
      </c>
      <c r="B6380" s="8"/>
      <c r="C6380" s="9" t="str">
        <f t="shared" si="101"/>
        <v>Shungnak</v>
      </c>
      <c r="D6380" s="8"/>
      <c r="E6380" s="8"/>
      <c r="F6380" s="10"/>
      <c r="G6380" s="8">
        <v>57063</v>
      </c>
      <c r="H6380" s="8" t="s">
        <v>19951</v>
      </c>
      <c r="I6380" s="8" t="s">
        <v>554</v>
      </c>
      <c r="J6380" s="8">
        <v>221</v>
      </c>
      <c r="K6380" s="8" t="s">
        <v>33804</v>
      </c>
    </row>
    <row r="6381" spans="1:11" x14ac:dyDescent="0.2">
      <c r="A6381" s="8">
        <f>MAX($A$2:$A6380)+1</f>
        <v>5440</v>
      </c>
      <c r="B6381" s="8"/>
      <c r="C6381" s="9" t="str">
        <f t="shared" si="101"/>
        <v>Kotlik</v>
      </c>
      <c r="D6381" s="8"/>
      <c r="E6381" s="8"/>
      <c r="F6381" s="10"/>
      <c r="G6381" s="8">
        <v>57064</v>
      </c>
      <c r="H6381" s="8" t="s">
        <v>19952</v>
      </c>
      <c r="I6381" s="8" t="s">
        <v>554</v>
      </c>
      <c r="J6381" s="8">
        <v>221</v>
      </c>
      <c r="K6381" s="8" t="s">
        <v>33804</v>
      </c>
    </row>
    <row r="6382" spans="1:11" x14ac:dyDescent="0.2">
      <c r="A6382" s="8">
        <f>MAX($A$2:$A6381)+1</f>
        <v>5441</v>
      </c>
      <c r="B6382" s="8"/>
      <c r="C6382" s="9" t="str">
        <f t="shared" si="101"/>
        <v>Kivalina</v>
      </c>
      <c r="D6382" s="8"/>
      <c r="E6382" s="8"/>
      <c r="F6382" s="10"/>
      <c r="G6382" s="8">
        <v>57065</v>
      </c>
      <c r="H6382" s="8" t="s">
        <v>19953</v>
      </c>
      <c r="I6382" s="8" t="s">
        <v>554</v>
      </c>
      <c r="J6382" s="8">
        <v>221</v>
      </c>
      <c r="K6382" s="8" t="s">
        <v>33804</v>
      </c>
    </row>
    <row r="6383" spans="1:11" x14ac:dyDescent="0.2">
      <c r="A6383" s="8">
        <f>MAX($A$2:$A6382)+1</f>
        <v>5442</v>
      </c>
      <c r="B6383" s="8"/>
      <c r="C6383" s="9" t="str">
        <f t="shared" si="101"/>
        <v>Kasigluk</v>
      </c>
      <c r="D6383" s="8"/>
      <c r="E6383" s="8"/>
      <c r="F6383" s="10"/>
      <c r="G6383" s="8">
        <v>57066</v>
      </c>
      <c r="H6383" s="8" t="s">
        <v>19954</v>
      </c>
      <c r="I6383" s="8" t="s">
        <v>554</v>
      </c>
      <c r="J6383" s="8">
        <v>221</v>
      </c>
      <c r="K6383" s="8" t="s">
        <v>33804</v>
      </c>
    </row>
    <row r="6384" spans="1:11" x14ac:dyDescent="0.2">
      <c r="A6384" s="8">
        <f>MAX($A$2:$A6383)+1</f>
        <v>5443</v>
      </c>
      <c r="B6384" s="8"/>
      <c r="C6384" s="9" t="str">
        <f t="shared" si="101"/>
        <v>Toksook Bay</v>
      </c>
      <c r="D6384" s="8"/>
      <c r="E6384" s="8"/>
      <c r="F6384" s="10"/>
      <c r="G6384" s="8">
        <v>57067</v>
      </c>
      <c r="H6384" s="8" t="s">
        <v>19955</v>
      </c>
      <c r="I6384" s="8" t="s">
        <v>554</v>
      </c>
      <c r="J6384" s="8">
        <v>221</v>
      </c>
      <c r="K6384" s="8" t="s">
        <v>33804</v>
      </c>
    </row>
    <row r="6385" spans="1:11" x14ac:dyDescent="0.2">
      <c r="A6385" s="8">
        <f>A2429</f>
        <v>1525</v>
      </c>
      <c r="B6385" s="8"/>
      <c r="C6385" s="9" t="str">
        <f t="shared" si="101"/>
        <v>GenConn Middletown LLC</v>
      </c>
      <c r="D6385" s="8"/>
      <c r="E6385" s="8"/>
      <c r="F6385" s="10"/>
      <c r="G6385" s="8">
        <v>57068</v>
      </c>
      <c r="H6385" s="8" t="s">
        <v>1971</v>
      </c>
      <c r="I6385" s="8" t="s">
        <v>1971</v>
      </c>
      <c r="J6385" s="8">
        <v>56354</v>
      </c>
      <c r="K6385" s="8" t="s">
        <v>33804</v>
      </c>
    </row>
    <row r="6386" spans="1:11" x14ac:dyDescent="0.2">
      <c r="A6386" s="8">
        <f>MAX($A$2:$A6385)+1</f>
        <v>5444</v>
      </c>
      <c r="B6386" s="8"/>
      <c r="C6386" s="9" t="str">
        <f t="shared" si="101"/>
        <v>Twin Cities Hydro LLC</v>
      </c>
      <c r="D6386" s="8"/>
      <c r="E6386" s="8"/>
      <c r="F6386" s="10"/>
      <c r="G6386" s="8">
        <v>57069</v>
      </c>
      <c r="H6386" s="8" t="s">
        <v>3643</v>
      </c>
      <c r="I6386" s="8" t="s">
        <v>3643</v>
      </c>
      <c r="J6386" s="8">
        <v>56353</v>
      </c>
      <c r="K6386" s="8" t="s">
        <v>33804</v>
      </c>
    </row>
    <row r="6387" spans="1:11" x14ac:dyDescent="0.2">
      <c r="A6387" s="8">
        <f>MAX($A$2:$A6386)+1</f>
        <v>5445</v>
      </c>
      <c r="B6387" s="8"/>
      <c r="C6387" s="9" t="str">
        <f t="shared" si="101"/>
        <v>GenConn Devon LLC</v>
      </c>
      <c r="D6387" s="8"/>
      <c r="E6387" s="8"/>
      <c r="F6387" s="10"/>
      <c r="G6387" s="8">
        <v>57070</v>
      </c>
      <c r="H6387" s="8" t="s">
        <v>1970</v>
      </c>
      <c r="I6387" s="8" t="s">
        <v>1970</v>
      </c>
      <c r="J6387" s="8">
        <v>56352</v>
      </c>
      <c r="K6387" s="8" t="s">
        <v>33804</v>
      </c>
    </row>
    <row r="6388" spans="1:11" x14ac:dyDescent="0.2">
      <c r="A6388" s="8">
        <f>MAX($A$2:$A6387)+1</f>
        <v>5446</v>
      </c>
      <c r="B6388" s="8"/>
      <c r="C6388" s="9" t="str">
        <f t="shared" si="101"/>
        <v>Denton Power LLC</v>
      </c>
      <c r="D6388" s="8"/>
      <c r="E6388" s="8"/>
      <c r="F6388" s="10"/>
      <c r="G6388" s="8">
        <v>57071</v>
      </c>
      <c r="H6388" s="8" t="s">
        <v>1574</v>
      </c>
      <c r="I6388" s="8" t="s">
        <v>1574</v>
      </c>
      <c r="J6388" s="8">
        <v>56351</v>
      </c>
      <c r="K6388" s="8" t="s">
        <v>33804</v>
      </c>
    </row>
    <row r="6389" spans="1:11" x14ac:dyDescent="0.2">
      <c r="A6389" s="8">
        <f>MAX($A$2:$A6388)+1</f>
        <v>5447</v>
      </c>
      <c r="B6389" s="8"/>
      <c r="C6389" s="9" t="str">
        <f t="shared" si="101"/>
        <v>Granite City Works</v>
      </c>
      <c r="D6389" s="8"/>
      <c r="E6389" s="8"/>
      <c r="F6389" s="10"/>
      <c r="G6389" s="8">
        <v>57072</v>
      </c>
      <c r="H6389" s="8" t="s">
        <v>19956</v>
      </c>
      <c r="I6389" s="8" t="s">
        <v>3670</v>
      </c>
      <c r="J6389" s="8">
        <v>56364</v>
      </c>
      <c r="K6389" s="8" t="s">
        <v>33804</v>
      </c>
    </row>
    <row r="6390" spans="1:11" x14ac:dyDescent="0.2">
      <c r="A6390" s="8">
        <f>MAX($A$2:$A6389)+1</f>
        <v>5448</v>
      </c>
      <c r="B6390" s="8"/>
      <c r="C6390" s="9" t="str">
        <f t="shared" si="101"/>
        <v>Ivanpah 2</v>
      </c>
      <c r="D6390" s="8"/>
      <c r="E6390" s="8"/>
      <c r="F6390" s="10"/>
      <c r="G6390" s="8">
        <v>57073</v>
      </c>
      <c r="H6390" s="8" t="s">
        <v>19957</v>
      </c>
      <c r="I6390" s="8" t="s">
        <v>2788</v>
      </c>
      <c r="J6390" s="8">
        <v>57499</v>
      </c>
      <c r="K6390" s="8" t="s">
        <v>33804</v>
      </c>
    </row>
    <row r="6391" spans="1:11" x14ac:dyDescent="0.2">
      <c r="A6391" s="8">
        <f>MAX($A$2:$A6390)+1</f>
        <v>5449</v>
      </c>
      <c r="B6391" s="8"/>
      <c r="C6391" s="9" t="str">
        <f t="shared" si="101"/>
        <v>Ivanpah 1</v>
      </c>
      <c r="D6391" s="8"/>
      <c r="E6391" s="8"/>
      <c r="F6391" s="10"/>
      <c r="G6391" s="8">
        <v>57074</v>
      </c>
      <c r="H6391" s="8" t="s">
        <v>19958</v>
      </c>
      <c r="I6391" s="8" t="s">
        <v>2788</v>
      </c>
      <c r="J6391" s="8">
        <v>57499</v>
      </c>
      <c r="K6391" s="8" t="s">
        <v>33804</v>
      </c>
    </row>
    <row r="6392" spans="1:11" x14ac:dyDescent="0.2">
      <c r="A6392" s="8">
        <f>MAX($A$2:$A6391)+1</f>
        <v>5450</v>
      </c>
      <c r="B6392" s="8"/>
      <c r="C6392" s="9" t="str">
        <f t="shared" si="101"/>
        <v>Ivanpah 3</v>
      </c>
      <c r="D6392" s="8"/>
      <c r="E6392" s="8"/>
      <c r="F6392" s="10"/>
      <c r="G6392" s="8">
        <v>57075</v>
      </c>
      <c r="H6392" s="8" t="s">
        <v>19959</v>
      </c>
      <c r="I6392" s="8" t="s">
        <v>2788</v>
      </c>
      <c r="J6392" s="8">
        <v>57499</v>
      </c>
      <c r="K6392" s="8" t="s">
        <v>33804</v>
      </c>
    </row>
    <row r="6393" spans="1:11" x14ac:dyDescent="0.2">
      <c r="A6393" s="8">
        <f>MAX($A$2:$A6392)+1</f>
        <v>5451</v>
      </c>
      <c r="B6393" s="8"/>
      <c r="C6393" s="9" t="str">
        <f t="shared" si="101"/>
        <v>South Columbus Water Resource Facility</v>
      </c>
      <c r="D6393" s="8"/>
      <c r="E6393" s="8"/>
      <c r="F6393" s="10"/>
      <c r="G6393" s="8">
        <v>57076</v>
      </c>
      <c r="H6393" s="8" t="s">
        <v>19960</v>
      </c>
      <c r="I6393" s="8" t="s">
        <v>1426</v>
      </c>
      <c r="J6393" s="8">
        <v>56367</v>
      </c>
      <c r="K6393" s="8" t="s">
        <v>33804</v>
      </c>
    </row>
    <row r="6394" spans="1:11" x14ac:dyDescent="0.2">
      <c r="A6394" s="8">
        <f>MAX($A$2:$A6393)+1</f>
        <v>5452</v>
      </c>
      <c r="B6394" s="8"/>
      <c r="C6394" s="9" t="str">
        <f t="shared" si="101"/>
        <v>Steel Winds II</v>
      </c>
      <c r="D6394" s="8"/>
      <c r="E6394" s="8"/>
      <c r="F6394" s="10"/>
      <c r="G6394" s="8">
        <v>57078</v>
      </c>
      <c r="H6394" s="8" t="s">
        <v>19961</v>
      </c>
      <c r="I6394" s="8" t="s">
        <v>1841</v>
      </c>
      <c r="J6394" s="8">
        <v>59155</v>
      </c>
      <c r="K6394" s="8" t="s">
        <v>33804</v>
      </c>
    </row>
    <row r="6395" spans="1:11" x14ac:dyDescent="0.2">
      <c r="A6395" s="8">
        <f>MAX($A$2:$A6394)+1</f>
        <v>5453</v>
      </c>
      <c r="B6395" s="8"/>
      <c r="C6395" s="9" t="str">
        <f t="shared" si="101"/>
        <v>Milford Wind Corridor I LLC</v>
      </c>
      <c r="D6395" s="8"/>
      <c r="E6395" s="8"/>
      <c r="F6395" s="10"/>
      <c r="G6395" s="8">
        <v>57079</v>
      </c>
      <c r="H6395" s="8" t="s">
        <v>19962</v>
      </c>
      <c r="I6395" s="8" t="s">
        <v>1841</v>
      </c>
      <c r="J6395" s="8">
        <v>59155</v>
      </c>
      <c r="K6395" s="8" t="s">
        <v>33804</v>
      </c>
    </row>
    <row r="6396" spans="1:11" x14ac:dyDescent="0.2">
      <c r="A6396" s="8">
        <f>MAX($A$2:$A6395)+1</f>
        <v>5454</v>
      </c>
      <c r="B6396" s="8"/>
      <c r="C6396" s="9" t="str">
        <f t="shared" si="101"/>
        <v>Sheffield Wind</v>
      </c>
      <c r="D6396" s="8"/>
      <c r="E6396" s="8"/>
      <c r="F6396" s="10"/>
      <c r="G6396" s="8">
        <v>57080</v>
      </c>
      <c r="H6396" s="8" t="s">
        <v>19963</v>
      </c>
      <c r="I6396" s="8" t="s">
        <v>1841</v>
      </c>
      <c r="J6396" s="8">
        <v>59155</v>
      </c>
      <c r="K6396" s="8" t="s">
        <v>33804</v>
      </c>
    </row>
    <row r="6397" spans="1:11" x14ac:dyDescent="0.2">
      <c r="A6397" s="8">
        <f>MAX($A$2:$A6396)+1</f>
        <v>5455</v>
      </c>
      <c r="B6397" s="8"/>
      <c r="C6397" s="9" t="str">
        <f t="shared" si="101"/>
        <v>Calpine Vineland Solar LLC</v>
      </c>
      <c r="D6397" s="8"/>
      <c r="E6397" s="8"/>
      <c r="F6397" s="10"/>
      <c r="G6397" s="8">
        <v>57081</v>
      </c>
      <c r="H6397" s="8" t="s">
        <v>889</v>
      </c>
      <c r="I6397" s="8" t="s">
        <v>889</v>
      </c>
      <c r="J6397" s="8">
        <v>56610</v>
      </c>
      <c r="K6397" s="8" t="s">
        <v>33804</v>
      </c>
    </row>
    <row r="6398" spans="1:11" x14ac:dyDescent="0.2">
      <c r="A6398" s="8">
        <f>MAX($A$2:$A6397)+1</f>
        <v>5456</v>
      </c>
      <c r="B6398" s="8"/>
      <c r="C6398" s="9" t="str">
        <f t="shared" si="101"/>
        <v>Kaheawa Wind Power II LLC</v>
      </c>
      <c r="D6398" s="8"/>
      <c r="E6398" s="8"/>
      <c r="F6398" s="10"/>
      <c r="G6398" s="8">
        <v>57082</v>
      </c>
      <c r="H6398" s="8" t="s">
        <v>4761</v>
      </c>
      <c r="I6398" s="8" t="s">
        <v>1841</v>
      </c>
      <c r="J6398" s="8">
        <v>59155</v>
      </c>
      <c r="K6398" s="8" t="s">
        <v>33804</v>
      </c>
    </row>
    <row r="6399" spans="1:11" x14ac:dyDescent="0.2">
      <c r="A6399" s="8">
        <f>MAX($A$2:$A6398)+1</f>
        <v>5457</v>
      </c>
      <c r="B6399" s="8"/>
      <c r="C6399" s="9" t="str">
        <f t="shared" si="101"/>
        <v>Bull Hill Wind Project</v>
      </c>
      <c r="D6399" s="8"/>
      <c r="E6399" s="8"/>
      <c r="F6399" s="10"/>
      <c r="G6399" s="8">
        <v>57083</v>
      </c>
      <c r="H6399" s="8" t="s">
        <v>19964</v>
      </c>
      <c r="I6399" s="8" t="s">
        <v>1841</v>
      </c>
      <c r="J6399" s="8">
        <v>59155</v>
      </c>
      <c r="K6399" s="8" t="s">
        <v>33804</v>
      </c>
    </row>
    <row r="6400" spans="1:11" x14ac:dyDescent="0.2">
      <c r="A6400" s="8">
        <f>MAX($A$2:$A6399)+1</f>
        <v>5458</v>
      </c>
      <c r="B6400" s="8"/>
      <c r="C6400" s="9" t="str">
        <f t="shared" si="101"/>
        <v>Kahuku Wind Power LLC</v>
      </c>
      <c r="D6400" s="8"/>
      <c r="E6400" s="8"/>
      <c r="F6400" s="10"/>
      <c r="G6400" s="8">
        <v>57087</v>
      </c>
      <c r="H6400" s="8" t="s">
        <v>4608</v>
      </c>
      <c r="I6400" s="8" t="s">
        <v>1841</v>
      </c>
      <c r="J6400" s="8">
        <v>59155</v>
      </c>
      <c r="K6400" s="8" t="s">
        <v>33804</v>
      </c>
    </row>
    <row r="6401" spans="1:11" x14ac:dyDescent="0.2">
      <c r="A6401" s="8">
        <f>MAX($A$2:$A6400)+1</f>
        <v>5459</v>
      </c>
      <c r="B6401" s="8"/>
      <c r="C6401" s="9" t="str">
        <f t="shared" si="101"/>
        <v>Campbell Hill Windpower</v>
      </c>
      <c r="D6401" s="8"/>
      <c r="E6401" s="8"/>
      <c r="F6401" s="10"/>
      <c r="G6401" s="8">
        <v>57090</v>
      </c>
      <c r="H6401" s="8" t="s">
        <v>19965</v>
      </c>
      <c r="I6401" s="8" t="s">
        <v>1646</v>
      </c>
      <c r="J6401" s="8">
        <v>56378</v>
      </c>
      <c r="K6401" s="8" t="s">
        <v>33804</v>
      </c>
    </row>
    <row r="6402" spans="1:11" x14ac:dyDescent="0.2">
      <c r="A6402" s="8">
        <f>MAX($A$2:$A6401)+1</f>
        <v>5460</v>
      </c>
      <c r="B6402" s="8"/>
      <c r="C6402" s="9" t="str">
        <f t="shared" si="101"/>
        <v>Silver Sage Windpower</v>
      </c>
      <c r="D6402" s="8"/>
      <c r="E6402" s="8"/>
      <c r="F6402" s="10"/>
      <c r="G6402" s="8">
        <v>57091</v>
      </c>
      <c r="H6402" s="8" t="s">
        <v>19966</v>
      </c>
      <c r="I6402" s="8" t="s">
        <v>1651</v>
      </c>
      <c r="J6402" s="8">
        <v>56377</v>
      </c>
      <c r="K6402" s="8" t="s">
        <v>33804</v>
      </c>
    </row>
    <row r="6403" spans="1:11" x14ac:dyDescent="0.2">
      <c r="A6403" s="8">
        <f>MAX($A$2:$A6402)+1</f>
        <v>5461</v>
      </c>
      <c r="B6403" s="8"/>
      <c r="C6403" s="9" t="str">
        <f t="shared" si="101"/>
        <v>Casper Wind Farm</v>
      </c>
      <c r="D6403" s="8"/>
      <c r="E6403" s="8"/>
      <c r="F6403" s="10"/>
      <c r="G6403" s="8">
        <v>57093</v>
      </c>
      <c r="H6403" s="8" t="s">
        <v>19967</v>
      </c>
      <c r="I6403" s="8" t="s">
        <v>987</v>
      </c>
      <c r="J6403" s="8">
        <v>56394</v>
      </c>
      <c r="K6403" s="8" t="s">
        <v>33804</v>
      </c>
    </row>
    <row r="6404" spans="1:11" x14ac:dyDescent="0.2">
      <c r="A6404" s="8">
        <f>MAX($A$2:$A6403)+1</f>
        <v>5462</v>
      </c>
      <c r="B6404" s="8"/>
      <c r="C6404" s="9" t="str">
        <f t="shared" si="101"/>
        <v>Streator Cayuga Ridge South</v>
      </c>
      <c r="D6404" s="8"/>
      <c r="E6404" s="8"/>
      <c r="F6404" s="10"/>
      <c r="G6404" s="8">
        <v>57094</v>
      </c>
      <c r="H6404" s="8" t="s">
        <v>19968</v>
      </c>
      <c r="I6404" s="8" t="s">
        <v>678</v>
      </c>
      <c r="J6404" s="8">
        <v>15399</v>
      </c>
      <c r="K6404" s="8" t="s">
        <v>33804</v>
      </c>
    </row>
    <row r="6405" spans="1:11" x14ac:dyDescent="0.2">
      <c r="A6405" s="8">
        <f>MAX($A$2:$A6404)+1</f>
        <v>5463</v>
      </c>
      <c r="B6405" s="8"/>
      <c r="C6405" s="9" t="str">
        <f t="shared" si="101"/>
        <v>Penascal II Wind Project LLC</v>
      </c>
      <c r="D6405" s="8"/>
      <c r="E6405" s="8"/>
      <c r="F6405" s="10"/>
      <c r="G6405" s="8">
        <v>57095</v>
      </c>
      <c r="H6405" s="8" t="s">
        <v>19969</v>
      </c>
      <c r="I6405" s="8" t="s">
        <v>678</v>
      </c>
      <c r="J6405" s="8">
        <v>15399</v>
      </c>
      <c r="K6405" s="8" t="s">
        <v>33804</v>
      </c>
    </row>
    <row r="6406" spans="1:11" x14ac:dyDescent="0.2">
      <c r="A6406" s="8">
        <f>MAX($A$2:$A6405)+1</f>
        <v>5464</v>
      </c>
      <c r="B6406" s="8"/>
      <c r="C6406" s="9" t="str">
        <f t="shared" si="101"/>
        <v>Star Point Wind Project LLC</v>
      </c>
      <c r="D6406" s="8"/>
      <c r="E6406" s="8"/>
      <c r="F6406" s="10"/>
      <c r="G6406" s="8">
        <v>57096</v>
      </c>
      <c r="H6406" s="8" t="s">
        <v>19970</v>
      </c>
      <c r="I6406" s="8" t="s">
        <v>678</v>
      </c>
      <c r="J6406" s="8">
        <v>15399</v>
      </c>
      <c r="K6406" s="8" t="s">
        <v>33804</v>
      </c>
    </row>
    <row r="6407" spans="1:11" x14ac:dyDescent="0.2">
      <c r="A6407" s="8">
        <f>MAX($A$2:$A6406)+1</f>
        <v>5465</v>
      </c>
      <c r="B6407" s="8"/>
      <c r="C6407" s="9" t="str">
        <f t="shared" si="101"/>
        <v>Rugby Wind Power Project</v>
      </c>
      <c r="D6407" s="8"/>
      <c r="E6407" s="8"/>
      <c r="F6407" s="10"/>
      <c r="G6407" s="8">
        <v>57097</v>
      </c>
      <c r="H6407" s="8" t="s">
        <v>19971</v>
      </c>
      <c r="I6407" s="8" t="s">
        <v>678</v>
      </c>
      <c r="J6407" s="8">
        <v>15399</v>
      </c>
      <c r="K6407" s="8" t="s">
        <v>33804</v>
      </c>
    </row>
    <row r="6408" spans="1:11" x14ac:dyDescent="0.2">
      <c r="A6408" s="8">
        <f>MAX($A$2:$A6407)+1</f>
        <v>5466</v>
      </c>
      <c r="B6408" s="8"/>
      <c r="C6408" s="9" t="str">
        <f t="shared" si="101"/>
        <v>Dry Lake Wind LLC</v>
      </c>
      <c r="D6408" s="8"/>
      <c r="E6408" s="8"/>
      <c r="F6408" s="10"/>
      <c r="G6408" s="8">
        <v>57098</v>
      </c>
      <c r="H6408" s="8" t="s">
        <v>19972</v>
      </c>
      <c r="I6408" s="8" t="s">
        <v>678</v>
      </c>
      <c r="J6408" s="8">
        <v>15399</v>
      </c>
      <c r="K6408" s="8" t="s">
        <v>33804</v>
      </c>
    </row>
    <row r="6409" spans="1:11" x14ac:dyDescent="0.2">
      <c r="A6409" s="8">
        <f>MAX($A$2:$A6408)+1</f>
        <v>5467</v>
      </c>
      <c r="B6409" s="8"/>
      <c r="C6409" s="9" t="str">
        <f t="shared" si="101"/>
        <v>WestRock (WA)</v>
      </c>
      <c r="D6409" s="8"/>
      <c r="E6409" s="8"/>
      <c r="F6409" s="10"/>
      <c r="G6409" s="8">
        <v>57099</v>
      </c>
      <c r="H6409" s="8" t="s">
        <v>3850</v>
      </c>
      <c r="I6409" s="8" t="s">
        <v>3850</v>
      </c>
      <c r="J6409" s="8">
        <v>59348</v>
      </c>
      <c r="K6409" s="8" t="s">
        <v>33804</v>
      </c>
    </row>
    <row r="6410" spans="1:11" x14ac:dyDescent="0.2">
      <c r="A6410" s="8">
        <f>MAX($A$2:$A6409)+1</f>
        <v>5468</v>
      </c>
      <c r="B6410" s="8"/>
      <c r="C6410" s="9" t="str">
        <f t="shared" si="101"/>
        <v>Santa Maria LFG Power Plant</v>
      </c>
      <c r="D6410" s="8"/>
      <c r="E6410" s="8"/>
      <c r="F6410" s="10"/>
      <c r="G6410" s="8">
        <v>57100</v>
      </c>
      <c r="H6410" s="8" t="s">
        <v>19973</v>
      </c>
      <c r="I6410" s="8" t="s">
        <v>2258</v>
      </c>
      <c r="J6410" s="8">
        <v>56396</v>
      </c>
      <c r="K6410" s="8" t="s">
        <v>33804</v>
      </c>
    </row>
    <row r="6411" spans="1:11" x14ac:dyDescent="0.2">
      <c r="A6411" s="8">
        <f>MAX($A$2:$A6410)+1</f>
        <v>5469</v>
      </c>
      <c r="B6411" s="8"/>
      <c r="C6411" s="9" t="str">
        <f t="shared" si="101"/>
        <v>J&amp;A-Santa Maria II LLC</v>
      </c>
      <c r="D6411" s="8"/>
      <c r="E6411" s="8"/>
      <c r="F6411" s="10"/>
      <c r="G6411" s="8">
        <v>57101</v>
      </c>
      <c r="H6411" s="8" t="s">
        <v>2257</v>
      </c>
      <c r="I6411" s="8" t="s">
        <v>2257</v>
      </c>
      <c r="J6411" s="8">
        <v>56397</v>
      </c>
      <c r="K6411" s="8" t="s">
        <v>33804</v>
      </c>
    </row>
    <row r="6412" spans="1:11" x14ac:dyDescent="0.2">
      <c r="A6412" s="8">
        <f>MAX($A$2:$A6411)+1</f>
        <v>5470</v>
      </c>
      <c r="B6412" s="8"/>
      <c r="C6412" s="9" t="str">
        <f t="shared" si="101"/>
        <v>Whittier LFG Power Plant #1</v>
      </c>
      <c r="D6412" s="8"/>
      <c r="E6412" s="8"/>
      <c r="F6412" s="10"/>
      <c r="G6412" s="8">
        <v>57102</v>
      </c>
      <c r="H6412" s="8" t="s">
        <v>19974</v>
      </c>
      <c r="I6412" s="8" t="s">
        <v>2259</v>
      </c>
      <c r="J6412" s="8">
        <v>56395</v>
      </c>
      <c r="K6412" s="8" t="s">
        <v>33804</v>
      </c>
    </row>
    <row r="6413" spans="1:11" x14ac:dyDescent="0.2">
      <c r="A6413" s="8">
        <f>MAX($A$2:$A6412)+1</f>
        <v>5471</v>
      </c>
      <c r="B6413" s="8"/>
      <c r="C6413" s="9" t="str">
        <f t="shared" si="101"/>
        <v>Newark America Mill</v>
      </c>
      <c r="D6413" s="8"/>
      <c r="E6413" s="8"/>
      <c r="F6413" s="10"/>
      <c r="G6413" s="8">
        <v>57103</v>
      </c>
      <c r="H6413" s="8" t="s">
        <v>19975</v>
      </c>
      <c r="I6413" s="8" t="s">
        <v>2701</v>
      </c>
      <c r="J6413" s="8">
        <v>56406</v>
      </c>
      <c r="K6413" s="8" t="s">
        <v>33804</v>
      </c>
    </row>
    <row r="6414" spans="1:11" x14ac:dyDescent="0.2">
      <c r="A6414" s="8">
        <f>MAX($A$2:$A6413)+1</f>
        <v>5472</v>
      </c>
      <c r="B6414" s="8"/>
      <c r="C6414" s="9" t="str">
        <f t="shared" si="101"/>
        <v>Mesalands Comm College Wind Turbine</v>
      </c>
      <c r="D6414" s="8"/>
      <c r="E6414" s="8"/>
      <c r="F6414" s="10"/>
      <c r="G6414" s="8">
        <v>57106</v>
      </c>
      <c r="H6414" s="8" t="s">
        <v>19976</v>
      </c>
      <c r="I6414" s="8" t="s">
        <v>2523</v>
      </c>
      <c r="J6414" s="8">
        <v>56410</v>
      </c>
      <c r="K6414" s="8" t="s">
        <v>33804</v>
      </c>
    </row>
    <row r="6415" spans="1:11" x14ac:dyDescent="0.2">
      <c r="A6415" s="8">
        <f>MAX($A$2:$A6414)+1</f>
        <v>5473</v>
      </c>
      <c r="B6415" s="8"/>
      <c r="C6415" s="9" t="str">
        <f t="shared" si="101"/>
        <v>Milford Wind Corridor Stage II LLC</v>
      </c>
      <c r="D6415" s="8"/>
      <c r="E6415" s="8"/>
      <c r="F6415" s="10"/>
      <c r="G6415" s="8">
        <v>57107</v>
      </c>
      <c r="H6415" s="8" t="s">
        <v>2561</v>
      </c>
      <c r="I6415" s="8" t="s">
        <v>2561</v>
      </c>
      <c r="J6415" s="8">
        <v>56409</v>
      </c>
      <c r="K6415" s="8" t="s">
        <v>33804</v>
      </c>
    </row>
    <row r="6416" spans="1:11" x14ac:dyDescent="0.2">
      <c r="A6416" s="8">
        <f>MAX($A$2:$A6415)+1</f>
        <v>5474</v>
      </c>
      <c r="B6416" s="8"/>
      <c r="C6416" s="9" t="str">
        <f t="shared" si="101"/>
        <v>Blue Canyon Windpower V LLC</v>
      </c>
      <c r="D6416" s="8"/>
      <c r="E6416" s="8"/>
      <c r="F6416" s="10"/>
      <c r="G6416" s="8">
        <v>57108</v>
      </c>
      <c r="H6416" s="8" t="s">
        <v>771</v>
      </c>
      <c r="I6416" s="8" t="s">
        <v>771</v>
      </c>
      <c r="J6416" s="8">
        <v>56416</v>
      </c>
      <c r="K6416" s="8" t="s">
        <v>33804</v>
      </c>
    </row>
    <row r="6417" spans="1:11" x14ac:dyDescent="0.2">
      <c r="A6417" s="8">
        <f>MAX($A$2:$A6416)+1</f>
        <v>5475</v>
      </c>
      <c r="B6417" s="8"/>
      <c r="C6417" s="9" t="str">
        <f t="shared" si="101"/>
        <v>Meadow Lake Wind Farm LLC</v>
      </c>
      <c r="D6417" s="8"/>
      <c r="E6417" s="8"/>
      <c r="F6417" s="10"/>
      <c r="G6417" s="8">
        <v>57109</v>
      </c>
      <c r="H6417" s="8" t="s">
        <v>2506</v>
      </c>
      <c r="I6417" s="8" t="s">
        <v>2506</v>
      </c>
      <c r="J6417" s="8">
        <v>56417</v>
      </c>
      <c r="K6417" s="8" t="s">
        <v>33804</v>
      </c>
    </row>
    <row r="6418" spans="1:11" x14ac:dyDescent="0.2">
      <c r="A6418" s="8">
        <f>MAX($A$2:$A6417)+1</f>
        <v>5476</v>
      </c>
      <c r="B6418" s="8"/>
      <c r="C6418" s="9" t="str">
        <f t="shared" si="101"/>
        <v>Blackstone Wind Farm LLC</v>
      </c>
      <c r="D6418" s="8"/>
      <c r="E6418" s="8"/>
      <c r="F6418" s="10"/>
      <c r="G6418" s="8">
        <v>57110</v>
      </c>
      <c r="H6418" s="8" t="s">
        <v>762</v>
      </c>
      <c r="I6418" s="8" t="s">
        <v>762</v>
      </c>
      <c r="J6418" s="8">
        <v>56418</v>
      </c>
      <c r="K6418" s="8" t="s">
        <v>33804</v>
      </c>
    </row>
    <row r="6419" spans="1:11" x14ac:dyDescent="0.2">
      <c r="A6419" s="8">
        <f>MAX($A$2:$A6418)+1</f>
        <v>5477</v>
      </c>
      <c r="B6419" s="8"/>
      <c r="C6419" s="9" t="str">
        <f t="shared" si="101"/>
        <v>Lost Lakes Wind Farm LLC</v>
      </c>
      <c r="D6419" s="8"/>
      <c r="E6419" s="8"/>
      <c r="F6419" s="10"/>
      <c r="G6419" s="8">
        <v>57111</v>
      </c>
      <c r="H6419" s="8" t="s">
        <v>2419</v>
      </c>
      <c r="I6419" s="8" t="s">
        <v>2419</v>
      </c>
      <c r="J6419" s="8">
        <v>56419</v>
      </c>
      <c r="K6419" s="8" t="s">
        <v>33804</v>
      </c>
    </row>
    <row r="6420" spans="1:11" x14ac:dyDescent="0.2">
      <c r="A6420" s="8">
        <f>MAX($A$2:$A6419)+1</f>
        <v>5478</v>
      </c>
      <c r="B6420" s="8"/>
      <c r="C6420" s="9" t="str">
        <f t="shared" si="101"/>
        <v>Meadow Lake Wind Farm II LLC</v>
      </c>
      <c r="D6420" s="8"/>
      <c r="E6420" s="8"/>
      <c r="F6420" s="10"/>
      <c r="G6420" s="8">
        <v>57112</v>
      </c>
      <c r="H6420" s="8" t="s">
        <v>2503</v>
      </c>
      <c r="I6420" s="8" t="s">
        <v>2503</v>
      </c>
      <c r="J6420" s="8">
        <v>56420</v>
      </c>
      <c r="K6420" s="8" t="s">
        <v>33804</v>
      </c>
    </row>
    <row r="6421" spans="1:11" x14ac:dyDescent="0.2">
      <c r="A6421" s="8">
        <f>MAX($A$2:$A6420)+1</f>
        <v>5479</v>
      </c>
      <c r="B6421" s="8"/>
      <c r="C6421" s="9" t="str">
        <f t="shared" si="101"/>
        <v>Blackstone Wind Farm II LLC</v>
      </c>
      <c r="D6421" s="8"/>
      <c r="E6421" s="8"/>
      <c r="F6421" s="10"/>
      <c r="G6421" s="8">
        <v>57113</v>
      </c>
      <c r="H6421" s="8" t="s">
        <v>761</v>
      </c>
      <c r="I6421" s="8" t="s">
        <v>761</v>
      </c>
      <c r="J6421" s="8">
        <v>56421</v>
      </c>
      <c r="K6421" s="8" t="s">
        <v>33804</v>
      </c>
    </row>
    <row r="6422" spans="1:11" x14ac:dyDescent="0.2">
      <c r="A6422" s="8">
        <f>MAX($A$2:$A6421)+1</f>
        <v>5480</v>
      </c>
      <c r="B6422" s="8"/>
      <c r="C6422" s="9" t="str">
        <f t="shared" si="101"/>
        <v>Meadow Lake Wind Farm III LLC</v>
      </c>
      <c r="D6422" s="8"/>
      <c r="E6422" s="8"/>
      <c r="F6422" s="10"/>
      <c r="G6422" s="8">
        <v>57115</v>
      </c>
      <c r="H6422" s="8" t="s">
        <v>2504</v>
      </c>
      <c r="I6422" s="8" t="s">
        <v>2504</v>
      </c>
      <c r="J6422" s="8">
        <v>56423</v>
      </c>
      <c r="K6422" s="8" t="s">
        <v>33804</v>
      </c>
    </row>
    <row r="6423" spans="1:11" x14ac:dyDescent="0.2">
      <c r="A6423" s="8">
        <f>MAX($A$2:$A6422)+1</f>
        <v>5481</v>
      </c>
      <c r="B6423" s="8"/>
      <c r="C6423" s="9" t="str">
        <f t="shared" si="101"/>
        <v>Greensburg Wind Farm LLC</v>
      </c>
      <c r="D6423" s="8"/>
      <c r="E6423" s="8"/>
      <c r="F6423" s="10"/>
      <c r="G6423" s="8">
        <v>57118</v>
      </c>
      <c r="H6423" s="8" t="s">
        <v>8050</v>
      </c>
      <c r="I6423" s="8" t="s">
        <v>2047</v>
      </c>
      <c r="J6423" s="8">
        <v>56246</v>
      </c>
      <c r="K6423" s="8" t="s">
        <v>33804</v>
      </c>
    </row>
    <row r="6424" spans="1:11" x14ac:dyDescent="0.2">
      <c r="A6424" s="8">
        <f>MAX($A$2:$A6423)+1</f>
        <v>5482</v>
      </c>
      <c r="B6424" s="8"/>
      <c r="C6424" s="9" t="str">
        <f t="shared" si="101"/>
        <v>Koda Biomass Plant</v>
      </c>
      <c r="D6424" s="8"/>
      <c r="E6424" s="8"/>
      <c r="F6424" s="10"/>
      <c r="G6424" s="8">
        <v>57119</v>
      </c>
      <c r="H6424" s="8" t="s">
        <v>19977</v>
      </c>
      <c r="I6424" s="8" t="s">
        <v>2328</v>
      </c>
      <c r="J6424" s="8">
        <v>56413</v>
      </c>
      <c r="K6424" s="8" t="s">
        <v>33804</v>
      </c>
    </row>
    <row r="6425" spans="1:11" x14ac:dyDescent="0.2">
      <c r="A6425" s="8">
        <f>MAX($A$2:$A6424)+1</f>
        <v>5483</v>
      </c>
      <c r="B6425" s="8"/>
      <c r="C6425" s="9" t="str">
        <f t="shared" ref="C6425:C6488" si="102">IF(H6425="",F6425,H6425)</f>
        <v>Wilton Wind II LLC</v>
      </c>
      <c r="D6425" s="8"/>
      <c r="E6425" s="8"/>
      <c r="F6425" s="10"/>
      <c r="G6425" s="8">
        <v>57120</v>
      </c>
      <c r="H6425" s="8" t="s">
        <v>3882</v>
      </c>
      <c r="I6425" s="8" t="s">
        <v>3882</v>
      </c>
      <c r="J6425" s="8">
        <v>56415</v>
      </c>
      <c r="K6425" s="8" t="s">
        <v>33804</v>
      </c>
    </row>
    <row r="6426" spans="1:11" x14ac:dyDescent="0.2">
      <c r="A6426" s="8">
        <f>MAX($A$2:$A6425)+1</f>
        <v>5484</v>
      </c>
      <c r="B6426" s="8"/>
      <c r="C6426" s="9" t="str">
        <f t="shared" si="102"/>
        <v>Ashtabula Wind II LLC</v>
      </c>
      <c r="D6426" s="8"/>
      <c r="E6426" s="8"/>
      <c r="F6426" s="10"/>
      <c r="G6426" s="8">
        <v>57121</v>
      </c>
      <c r="H6426" s="8" t="s">
        <v>657</v>
      </c>
      <c r="I6426" s="8" t="s">
        <v>657</v>
      </c>
      <c r="J6426" s="8">
        <v>56414</v>
      </c>
      <c r="K6426" s="8" t="s">
        <v>33804</v>
      </c>
    </row>
    <row r="6427" spans="1:11" x14ac:dyDescent="0.2">
      <c r="A6427" s="8">
        <f>MAX($A$2:$A6426)+1</f>
        <v>5485</v>
      </c>
      <c r="B6427" s="8"/>
      <c r="C6427" s="9" t="str">
        <f t="shared" si="102"/>
        <v>UCI Facilities Management Central Plant</v>
      </c>
      <c r="D6427" s="8"/>
      <c r="E6427" s="8"/>
      <c r="F6427" s="10"/>
      <c r="G6427" s="8">
        <v>57122</v>
      </c>
      <c r="H6427" s="8" t="s">
        <v>19978</v>
      </c>
      <c r="I6427" s="8" t="s">
        <v>3681</v>
      </c>
      <c r="J6427" s="8">
        <v>56427</v>
      </c>
      <c r="K6427" s="8" t="s">
        <v>33804</v>
      </c>
    </row>
    <row r="6428" spans="1:11" x14ac:dyDescent="0.2">
      <c r="A6428" s="8">
        <f>MAX($A$2:$A6427)+1</f>
        <v>5486</v>
      </c>
      <c r="B6428" s="8"/>
      <c r="C6428" s="9" t="str">
        <f t="shared" si="102"/>
        <v>Trail Ridge Landfill Gas Recovery</v>
      </c>
      <c r="D6428" s="8"/>
      <c r="E6428" s="8"/>
      <c r="F6428" s="10"/>
      <c r="G6428" s="8">
        <v>57123</v>
      </c>
      <c r="H6428" s="8" t="s">
        <v>19979</v>
      </c>
      <c r="I6428" s="8" t="s">
        <v>2375</v>
      </c>
      <c r="J6428" s="8">
        <v>56355</v>
      </c>
      <c r="K6428" s="8" t="s">
        <v>33804</v>
      </c>
    </row>
    <row r="6429" spans="1:11" x14ac:dyDescent="0.2">
      <c r="A6429" s="8">
        <f>MAX($A$2:$A6428)+1</f>
        <v>5487</v>
      </c>
      <c r="B6429" s="8"/>
      <c r="C6429" s="9" t="str">
        <f t="shared" si="102"/>
        <v>Payne's Ferry</v>
      </c>
      <c r="D6429" s="8"/>
      <c r="E6429" s="8"/>
      <c r="F6429" s="10"/>
      <c r="G6429" s="8">
        <v>57124</v>
      </c>
      <c r="H6429" s="8" t="s">
        <v>19980</v>
      </c>
      <c r="I6429" s="8" t="s">
        <v>2169</v>
      </c>
      <c r="J6429" s="8">
        <v>56592</v>
      </c>
      <c r="K6429" s="8" t="s">
        <v>33804</v>
      </c>
    </row>
    <row r="6430" spans="1:11" x14ac:dyDescent="0.2">
      <c r="A6430" s="8">
        <f>MAX($A$2:$A6429)+1</f>
        <v>5488</v>
      </c>
      <c r="B6430" s="8"/>
      <c r="C6430" s="9" t="str">
        <f t="shared" si="102"/>
        <v>Camp Reed</v>
      </c>
      <c r="D6430" s="8"/>
      <c r="E6430" s="8"/>
      <c r="F6430" s="10"/>
      <c r="G6430" s="8">
        <v>57125</v>
      </c>
      <c r="H6430" s="8" t="s">
        <v>19981</v>
      </c>
      <c r="I6430" s="8" t="s">
        <v>2169</v>
      </c>
      <c r="J6430" s="8">
        <v>56592</v>
      </c>
      <c r="K6430" s="8" t="s">
        <v>33804</v>
      </c>
    </row>
    <row r="6431" spans="1:11" x14ac:dyDescent="0.2">
      <c r="A6431" s="8">
        <f>MAX($A$2:$A6430)+1</f>
        <v>5489</v>
      </c>
      <c r="B6431" s="8"/>
      <c r="C6431" s="9" t="str">
        <f t="shared" si="102"/>
        <v>Yahoo Creek</v>
      </c>
      <c r="D6431" s="8"/>
      <c r="E6431" s="8"/>
      <c r="F6431" s="10"/>
      <c r="G6431" s="8">
        <v>57126</v>
      </c>
      <c r="H6431" s="8" t="s">
        <v>19982</v>
      </c>
      <c r="I6431" s="8" t="s">
        <v>2169</v>
      </c>
      <c r="J6431" s="8">
        <v>56592</v>
      </c>
      <c r="K6431" s="8" t="s">
        <v>33804</v>
      </c>
    </row>
    <row r="6432" spans="1:11" x14ac:dyDescent="0.2">
      <c r="A6432" s="8">
        <f>MAX($A$2:$A6431)+1</f>
        <v>5490</v>
      </c>
      <c r="B6432" s="8"/>
      <c r="C6432" s="9" t="str">
        <f t="shared" si="102"/>
        <v>G2 Energy Marion LLC</v>
      </c>
      <c r="D6432" s="8"/>
      <c r="E6432" s="8"/>
      <c r="F6432" s="10"/>
      <c r="G6432" s="8">
        <v>57128</v>
      </c>
      <c r="H6432" s="8" t="s">
        <v>19983</v>
      </c>
      <c r="I6432" s="8" t="s">
        <v>1944</v>
      </c>
      <c r="J6432" s="8">
        <v>56440</v>
      </c>
      <c r="K6432" s="8" t="s">
        <v>33804</v>
      </c>
    </row>
    <row r="6433" spans="1:11" x14ac:dyDescent="0.2">
      <c r="A6433" s="8">
        <f>MAX($A$2:$A6432)+1</f>
        <v>5491</v>
      </c>
      <c r="B6433" s="8"/>
      <c r="C6433" s="9" t="str">
        <f t="shared" si="102"/>
        <v>Beaver Ridge Wind</v>
      </c>
      <c r="D6433" s="8"/>
      <c r="E6433" s="8"/>
      <c r="F6433" s="10"/>
      <c r="G6433" s="8">
        <v>57130</v>
      </c>
      <c r="H6433" s="8" t="s">
        <v>19984</v>
      </c>
      <c r="I6433" s="8" t="s">
        <v>721</v>
      </c>
      <c r="J6433" s="8">
        <v>56439</v>
      </c>
      <c r="K6433" s="8" t="s">
        <v>33804</v>
      </c>
    </row>
    <row r="6434" spans="1:11" x14ac:dyDescent="0.2">
      <c r="A6434" s="8">
        <f>MAX($A$2:$A6433)+1</f>
        <v>5492</v>
      </c>
      <c r="B6434" s="8"/>
      <c r="C6434" s="9" t="str">
        <f t="shared" si="102"/>
        <v>Stoney Corners Wind Farm</v>
      </c>
      <c r="D6434" s="8"/>
      <c r="E6434" s="8"/>
      <c r="F6434" s="10"/>
      <c r="G6434" s="8">
        <v>57131</v>
      </c>
      <c r="H6434" s="8" t="s">
        <v>19985</v>
      </c>
      <c r="I6434" s="8" t="s">
        <v>2100</v>
      </c>
      <c r="J6434" s="8">
        <v>56437</v>
      </c>
      <c r="K6434" s="8" t="s">
        <v>33804</v>
      </c>
    </row>
    <row r="6435" spans="1:11" x14ac:dyDescent="0.2">
      <c r="A6435" s="8">
        <f>MAX($A$2:$A6434)+1</f>
        <v>5493</v>
      </c>
      <c r="B6435" s="8"/>
      <c r="C6435" s="9" t="str">
        <f t="shared" si="102"/>
        <v>G2 Energy Ostrom Road LLC</v>
      </c>
      <c r="D6435" s="8"/>
      <c r="E6435" s="8"/>
      <c r="F6435" s="10"/>
      <c r="G6435" s="8">
        <v>57133</v>
      </c>
      <c r="H6435" s="8" t="s">
        <v>19986</v>
      </c>
      <c r="I6435" s="8" t="s">
        <v>1944</v>
      </c>
      <c r="J6435" s="8">
        <v>56440</v>
      </c>
      <c r="K6435" s="8" t="s">
        <v>33804</v>
      </c>
    </row>
    <row r="6436" spans="1:11" x14ac:dyDescent="0.2">
      <c r="A6436" s="8">
        <f>MAX($A$2:$A6435)+1</f>
        <v>5494</v>
      </c>
      <c r="B6436" s="8"/>
      <c r="C6436" s="9" t="str">
        <f t="shared" si="102"/>
        <v>OREG 4 Peetz</v>
      </c>
      <c r="D6436" s="8"/>
      <c r="E6436" s="8"/>
      <c r="F6436" s="10"/>
      <c r="G6436" s="8">
        <v>57134</v>
      </c>
      <c r="H6436" s="8" t="s">
        <v>19987</v>
      </c>
      <c r="I6436" s="8" t="s">
        <v>2864</v>
      </c>
      <c r="J6436" s="8">
        <v>34691</v>
      </c>
      <c r="K6436" s="8" t="s">
        <v>33804</v>
      </c>
    </row>
    <row r="6437" spans="1:11" x14ac:dyDescent="0.2">
      <c r="A6437" s="8">
        <f>MAX($A$2:$A6436)+1</f>
        <v>5495</v>
      </c>
      <c r="B6437" s="8"/>
      <c r="C6437" s="9" t="str">
        <f t="shared" si="102"/>
        <v>Big Sky Wind LLC</v>
      </c>
      <c r="D6437" s="8"/>
      <c r="E6437" s="8"/>
      <c r="F6437" s="10"/>
      <c r="G6437" s="8">
        <v>57135</v>
      </c>
      <c r="H6437" s="8" t="s">
        <v>19988</v>
      </c>
      <c r="I6437" s="8" t="s">
        <v>1789</v>
      </c>
      <c r="J6437" s="8">
        <v>58672</v>
      </c>
      <c r="K6437" s="8" t="s">
        <v>33804</v>
      </c>
    </row>
    <row r="6438" spans="1:11" x14ac:dyDescent="0.2">
      <c r="A6438" s="8">
        <f>MAX($A$2:$A6437)+1</f>
        <v>5496</v>
      </c>
      <c r="B6438" s="8"/>
      <c r="C6438" s="9" t="str">
        <f t="shared" si="102"/>
        <v>Tuana Springs</v>
      </c>
      <c r="D6438" s="8"/>
      <c r="E6438" s="8"/>
      <c r="F6438" s="10"/>
      <c r="G6438" s="8">
        <v>57136</v>
      </c>
      <c r="H6438" s="8" t="s">
        <v>19989</v>
      </c>
      <c r="I6438" s="8" t="s">
        <v>3630</v>
      </c>
      <c r="J6438" s="8">
        <v>56475</v>
      </c>
      <c r="K6438" s="8" t="s">
        <v>33804</v>
      </c>
    </row>
    <row r="6439" spans="1:11" x14ac:dyDescent="0.2">
      <c r="A6439" s="8">
        <f>MAX($A$2:$A6438)+1</f>
        <v>5497</v>
      </c>
      <c r="B6439" s="8"/>
      <c r="C6439" s="9" t="str">
        <f t="shared" si="102"/>
        <v>Eurus Combine Hills Turbine Ranch 2</v>
      </c>
      <c r="D6439" s="8"/>
      <c r="E6439" s="8"/>
      <c r="F6439" s="10"/>
      <c r="G6439" s="8">
        <v>57137</v>
      </c>
      <c r="H6439" s="8" t="s">
        <v>19990</v>
      </c>
      <c r="I6439" s="8" t="s">
        <v>1783</v>
      </c>
      <c r="J6439" s="8">
        <v>56483</v>
      </c>
      <c r="K6439" s="8" t="s">
        <v>33804</v>
      </c>
    </row>
    <row r="6440" spans="1:11" x14ac:dyDescent="0.2">
      <c r="A6440" s="8">
        <f>MAX($A$2:$A6439)+1</f>
        <v>5498</v>
      </c>
      <c r="B6440" s="8"/>
      <c r="C6440" s="9" t="str">
        <f t="shared" si="102"/>
        <v>Savannah River Site Biomass Cogen</v>
      </c>
      <c r="D6440" s="8"/>
      <c r="E6440" s="8"/>
      <c r="F6440" s="10"/>
      <c r="G6440" s="8">
        <v>57138</v>
      </c>
      <c r="H6440" s="8" t="s">
        <v>19991</v>
      </c>
      <c r="I6440" s="8" t="s">
        <v>581</v>
      </c>
      <c r="J6440" s="8">
        <v>56476</v>
      </c>
      <c r="K6440" s="8" t="s">
        <v>33804</v>
      </c>
    </row>
    <row r="6441" spans="1:11" x14ac:dyDescent="0.2">
      <c r="A6441" s="8">
        <f>MAX($A$2:$A6440)+1</f>
        <v>5499</v>
      </c>
      <c r="B6441" s="8"/>
      <c r="C6441" s="9" t="str">
        <f t="shared" si="102"/>
        <v>Highland Wind Project (PA)</v>
      </c>
      <c r="D6441" s="8"/>
      <c r="E6441" s="8"/>
      <c r="F6441" s="10"/>
      <c r="G6441" s="8">
        <v>57139</v>
      </c>
      <c r="H6441" s="8" t="s">
        <v>19992</v>
      </c>
      <c r="I6441" s="8" t="s">
        <v>1789</v>
      </c>
      <c r="J6441" s="8">
        <v>58672</v>
      </c>
      <c r="K6441" s="8" t="s">
        <v>33804</v>
      </c>
    </row>
    <row r="6442" spans="1:11" x14ac:dyDescent="0.2">
      <c r="A6442" s="8">
        <f>MAX($A$2:$A6441)+1</f>
        <v>5500</v>
      </c>
      <c r="B6442" s="8"/>
      <c r="C6442" s="9" t="str">
        <f t="shared" si="102"/>
        <v>RV CSU Power LLC</v>
      </c>
      <c r="D6442" s="8"/>
      <c r="E6442" s="8"/>
      <c r="F6442" s="10"/>
      <c r="G6442" s="8">
        <v>57141</v>
      </c>
      <c r="H6442" s="8" t="s">
        <v>3166</v>
      </c>
      <c r="I6442" s="8" t="s">
        <v>3166</v>
      </c>
      <c r="J6442" s="8">
        <v>56493</v>
      </c>
      <c r="K6442" s="8" t="s">
        <v>33804</v>
      </c>
    </row>
    <row r="6443" spans="1:11" x14ac:dyDescent="0.2">
      <c r="A6443" s="8">
        <f>MAX($A$2:$A6442)+1</f>
        <v>5501</v>
      </c>
      <c r="B6443" s="8"/>
      <c r="C6443" s="9" t="str">
        <f t="shared" si="102"/>
        <v>Beech Ridge Energy LLC</v>
      </c>
      <c r="D6443" s="8"/>
      <c r="E6443" s="8"/>
      <c r="F6443" s="10"/>
      <c r="G6443" s="8">
        <v>57151</v>
      </c>
      <c r="H6443" s="8" t="s">
        <v>4616</v>
      </c>
      <c r="I6443" s="8" t="s">
        <v>2238</v>
      </c>
      <c r="J6443" s="8">
        <v>49893</v>
      </c>
      <c r="K6443" s="8" t="s">
        <v>33804</v>
      </c>
    </row>
    <row r="6444" spans="1:11" x14ac:dyDescent="0.2">
      <c r="A6444" s="8">
        <f>MAX($A$2:$A6443)+1</f>
        <v>5502</v>
      </c>
      <c r="B6444" s="8"/>
      <c r="C6444" s="9" t="str">
        <f t="shared" si="102"/>
        <v>Harvest Wind Project</v>
      </c>
      <c r="D6444" s="8"/>
      <c r="E6444" s="8"/>
      <c r="F6444" s="10"/>
      <c r="G6444" s="8">
        <v>57152</v>
      </c>
      <c r="H6444" s="8" t="s">
        <v>19993</v>
      </c>
      <c r="I6444" s="8" t="s">
        <v>2077</v>
      </c>
      <c r="J6444" s="8">
        <v>56499</v>
      </c>
      <c r="K6444" s="8" t="s">
        <v>33804</v>
      </c>
    </row>
    <row r="6445" spans="1:11" x14ac:dyDescent="0.2">
      <c r="A6445" s="8">
        <f>MAX($A$2:$A6444)+1</f>
        <v>5503</v>
      </c>
      <c r="B6445" s="8"/>
      <c r="C6445" s="9" t="str">
        <f t="shared" si="102"/>
        <v>Langford Wind Power</v>
      </c>
      <c r="D6445" s="8"/>
      <c r="E6445" s="8"/>
      <c r="F6445" s="10"/>
      <c r="G6445" s="8">
        <v>57153</v>
      </c>
      <c r="H6445" s="8" t="s">
        <v>19994</v>
      </c>
      <c r="I6445" s="8" t="s">
        <v>2360</v>
      </c>
      <c r="J6445" s="8">
        <v>56506</v>
      </c>
      <c r="K6445" s="8" t="s">
        <v>33804</v>
      </c>
    </row>
    <row r="6446" spans="1:11" x14ac:dyDescent="0.2">
      <c r="A6446" s="8">
        <f>MAX($A$2:$A6445)+1</f>
        <v>5504</v>
      </c>
      <c r="B6446" s="8"/>
      <c r="C6446" s="9" t="str">
        <f t="shared" si="102"/>
        <v>Barton Chapel Wind Farm</v>
      </c>
      <c r="D6446" s="8"/>
      <c r="E6446" s="8"/>
      <c r="F6446" s="10"/>
      <c r="G6446" s="8">
        <v>57156</v>
      </c>
      <c r="H6446" s="8" t="s">
        <v>19995</v>
      </c>
      <c r="I6446" s="8" t="s">
        <v>678</v>
      </c>
      <c r="J6446" s="8">
        <v>15399</v>
      </c>
      <c r="K6446" s="8" t="s">
        <v>33804</v>
      </c>
    </row>
    <row r="6447" spans="1:11" x14ac:dyDescent="0.2">
      <c r="A6447" s="8">
        <f>MAX($A$2:$A6446)+1</f>
        <v>5505</v>
      </c>
      <c r="B6447" s="8"/>
      <c r="C6447" s="9" t="str">
        <f t="shared" si="102"/>
        <v>Windy Flats Wind Project</v>
      </c>
      <c r="D6447" s="8"/>
      <c r="E6447" s="8"/>
      <c r="F6447" s="10"/>
      <c r="G6447" s="8">
        <v>57159</v>
      </c>
      <c r="H6447" s="8" t="s">
        <v>19996</v>
      </c>
      <c r="I6447" s="8" t="s">
        <v>3891</v>
      </c>
      <c r="J6447" s="8">
        <v>56514</v>
      </c>
      <c r="K6447" s="8" t="s">
        <v>33804</v>
      </c>
    </row>
    <row r="6448" spans="1:11" x14ac:dyDescent="0.2">
      <c r="A6448" s="8">
        <f>MAX($A$2:$A6447)+1</f>
        <v>5506</v>
      </c>
      <c r="B6448" s="8"/>
      <c r="C6448" s="9" t="str">
        <f t="shared" si="102"/>
        <v>White River Lock and Dam 1</v>
      </c>
      <c r="D6448" s="8"/>
      <c r="E6448" s="8"/>
      <c r="F6448" s="10"/>
      <c r="G6448" s="8">
        <v>57160</v>
      </c>
      <c r="H6448" s="8" t="s">
        <v>19997</v>
      </c>
      <c r="I6448" s="8" t="s">
        <v>3869</v>
      </c>
      <c r="J6448" s="8">
        <v>56515</v>
      </c>
      <c r="K6448" s="8" t="s">
        <v>33804</v>
      </c>
    </row>
    <row r="6449" spans="1:11" x14ac:dyDescent="0.2">
      <c r="A6449" s="8">
        <f>MAX($A$2:$A6448)+1</f>
        <v>5507</v>
      </c>
      <c r="B6449" s="8"/>
      <c r="C6449" s="9" t="str">
        <f t="shared" si="102"/>
        <v>White River Lock and Dam 3</v>
      </c>
      <c r="D6449" s="8"/>
      <c r="E6449" s="8"/>
      <c r="F6449" s="10"/>
      <c r="G6449" s="8">
        <v>57162</v>
      </c>
      <c r="H6449" s="8" t="s">
        <v>19998</v>
      </c>
      <c r="I6449" s="8" t="s">
        <v>3869</v>
      </c>
      <c r="J6449" s="8">
        <v>56515</v>
      </c>
      <c r="K6449" s="8" t="s">
        <v>33804</v>
      </c>
    </row>
    <row r="6450" spans="1:11" x14ac:dyDescent="0.2">
      <c r="A6450" s="8">
        <f>MAX($A$2:$A6449)+1</f>
        <v>5508</v>
      </c>
      <c r="B6450" s="8"/>
      <c r="C6450" s="9" t="str">
        <f t="shared" si="102"/>
        <v>Calabasas Gas to Energy Facility</v>
      </c>
      <c r="D6450" s="8"/>
      <c r="E6450" s="8"/>
      <c r="F6450" s="10"/>
      <c r="G6450" s="8">
        <v>57163</v>
      </c>
      <c r="H6450" s="8" t="s">
        <v>19999</v>
      </c>
      <c r="I6450" s="8" t="s">
        <v>2410</v>
      </c>
      <c r="J6450" s="8">
        <v>11217</v>
      </c>
      <c r="K6450" s="8" t="s">
        <v>33804</v>
      </c>
    </row>
    <row r="6451" spans="1:11" x14ac:dyDescent="0.2">
      <c r="A6451" s="8">
        <f>MAX($A$2:$A6450)+1</f>
        <v>5509</v>
      </c>
      <c r="B6451" s="8"/>
      <c r="C6451" s="9" t="str">
        <f t="shared" si="102"/>
        <v>Farmers Branch Renewable Energy Facility</v>
      </c>
      <c r="D6451" s="8"/>
      <c r="E6451" s="8"/>
      <c r="F6451" s="10"/>
      <c r="G6451" s="8">
        <v>57165</v>
      </c>
      <c r="H6451" s="8" t="s">
        <v>20000</v>
      </c>
      <c r="I6451" s="8" t="s">
        <v>3898</v>
      </c>
      <c r="J6451" s="8">
        <v>54842</v>
      </c>
      <c r="K6451" s="8" t="s">
        <v>33804</v>
      </c>
    </row>
    <row r="6452" spans="1:11" x14ac:dyDescent="0.2">
      <c r="A6452" s="8">
        <f>MAX($A$2:$A6451)+1</f>
        <v>5510</v>
      </c>
      <c r="B6452" s="8"/>
      <c r="C6452" s="9" t="str">
        <f t="shared" si="102"/>
        <v>Waste Management Lockwood LFGTE</v>
      </c>
      <c r="D6452" s="8"/>
      <c r="E6452" s="8"/>
      <c r="F6452" s="10"/>
      <c r="G6452" s="8">
        <v>57166</v>
      </c>
      <c r="H6452" s="8" t="s">
        <v>20001</v>
      </c>
      <c r="I6452" s="8" t="s">
        <v>3898</v>
      </c>
      <c r="J6452" s="8">
        <v>54842</v>
      </c>
      <c r="K6452" s="8" t="s">
        <v>33804</v>
      </c>
    </row>
    <row r="6453" spans="1:11" x14ac:dyDescent="0.2">
      <c r="A6453" s="8">
        <f>MAX($A$2:$A6452)+1</f>
        <v>5511</v>
      </c>
      <c r="B6453" s="8"/>
      <c r="C6453" s="9" t="str">
        <f t="shared" si="102"/>
        <v>Mesquite Creek LFGTE Project</v>
      </c>
      <c r="D6453" s="8"/>
      <c r="E6453" s="8"/>
      <c r="F6453" s="10"/>
      <c r="G6453" s="8">
        <v>57167</v>
      </c>
      <c r="H6453" s="8" t="s">
        <v>20002</v>
      </c>
      <c r="I6453" s="8" t="s">
        <v>3898</v>
      </c>
      <c r="J6453" s="8">
        <v>54842</v>
      </c>
      <c r="K6453" s="8" t="s">
        <v>33804</v>
      </c>
    </row>
    <row r="6454" spans="1:11" x14ac:dyDescent="0.2">
      <c r="A6454" s="8">
        <f>MAX($A$2:$A6453)+1</f>
        <v>5512</v>
      </c>
      <c r="B6454" s="8"/>
      <c r="C6454" s="9" t="str">
        <f t="shared" si="102"/>
        <v>Waste Management Naples LFGTE Project</v>
      </c>
      <c r="D6454" s="8"/>
      <c r="E6454" s="8"/>
      <c r="F6454" s="10"/>
      <c r="G6454" s="8">
        <v>57168</v>
      </c>
      <c r="H6454" s="8" t="s">
        <v>20003</v>
      </c>
      <c r="I6454" s="8" t="s">
        <v>3898</v>
      </c>
      <c r="J6454" s="8">
        <v>54842</v>
      </c>
      <c r="K6454" s="8" t="s">
        <v>33804</v>
      </c>
    </row>
    <row r="6455" spans="1:11" x14ac:dyDescent="0.2">
      <c r="A6455" s="8">
        <f>MAX($A$2:$A6454)+1</f>
        <v>5513</v>
      </c>
      <c r="B6455" s="8"/>
      <c r="C6455" s="9" t="str">
        <f t="shared" si="102"/>
        <v>Waste Management Piedmont LFGTE Project</v>
      </c>
      <c r="D6455" s="8"/>
      <c r="E6455" s="8"/>
      <c r="F6455" s="10"/>
      <c r="G6455" s="8">
        <v>57169</v>
      </c>
      <c r="H6455" s="8" t="s">
        <v>20004</v>
      </c>
      <c r="I6455" s="8" t="s">
        <v>3898</v>
      </c>
      <c r="J6455" s="8">
        <v>54842</v>
      </c>
      <c r="K6455" s="8" t="s">
        <v>33804</v>
      </c>
    </row>
    <row r="6456" spans="1:11" x14ac:dyDescent="0.2">
      <c r="A6456" s="8">
        <f>MAX($A$2:$A6455)+1</f>
        <v>5514</v>
      </c>
      <c r="B6456" s="8"/>
      <c r="C6456" s="9" t="str">
        <f t="shared" si="102"/>
        <v>Suburban Landfill Gas Recovery</v>
      </c>
      <c r="D6456" s="8"/>
      <c r="E6456" s="8"/>
      <c r="F6456" s="10"/>
      <c r="G6456" s="8">
        <v>57170</v>
      </c>
      <c r="H6456" s="8" t="s">
        <v>20005</v>
      </c>
      <c r="I6456" s="8" t="s">
        <v>3898</v>
      </c>
      <c r="J6456" s="8">
        <v>54842</v>
      </c>
      <c r="K6456" s="8" t="s">
        <v>33804</v>
      </c>
    </row>
    <row r="6457" spans="1:11" x14ac:dyDescent="0.2">
      <c r="A6457" s="8">
        <f>MAX($A$2:$A6456)+1</f>
        <v>5515</v>
      </c>
      <c r="B6457" s="8"/>
      <c r="C6457" s="9" t="str">
        <f t="shared" si="102"/>
        <v>Glen Ullin Station 6</v>
      </c>
      <c r="D6457" s="8"/>
      <c r="E6457" s="8"/>
      <c r="F6457" s="10"/>
      <c r="G6457" s="8">
        <v>57172</v>
      </c>
      <c r="H6457" s="8" t="s">
        <v>20006</v>
      </c>
      <c r="I6457" s="8" t="s">
        <v>260</v>
      </c>
      <c r="J6457" s="8">
        <v>12199</v>
      </c>
      <c r="K6457" s="8" t="s">
        <v>33804</v>
      </c>
    </row>
    <row r="6458" spans="1:11" x14ac:dyDescent="0.2">
      <c r="A6458" s="8">
        <f>MAX($A$2:$A6457)+1</f>
        <v>5516</v>
      </c>
      <c r="B6458" s="8"/>
      <c r="C6458" s="9" t="str">
        <f t="shared" si="102"/>
        <v>Bridgewater Dairy Anaerobic Digester</v>
      </c>
      <c r="D6458" s="8"/>
      <c r="E6458" s="8"/>
      <c r="F6458" s="10"/>
      <c r="G6458" s="8">
        <v>57173</v>
      </c>
      <c r="H6458" s="8" t="s">
        <v>20007</v>
      </c>
      <c r="I6458" s="8" t="s">
        <v>3824</v>
      </c>
      <c r="J6458" s="8">
        <v>56498</v>
      </c>
      <c r="K6458" s="8" t="s">
        <v>33804</v>
      </c>
    </row>
    <row r="6459" spans="1:11" x14ac:dyDescent="0.2">
      <c r="A6459" s="8">
        <f>MAX($A$2:$A6458)+1</f>
        <v>5517</v>
      </c>
      <c r="B6459" s="8"/>
      <c r="C6459" s="9" t="str">
        <f t="shared" si="102"/>
        <v>Colorado Highlands Wind</v>
      </c>
      <c r="D6459" s="8"/>
      <c r="E6459" s="8"/>
      <c r="F6459" s="10"/>
      <c r="G6459" s="8">
        <v>57174</v>
      </c>
      <c r="H6459" s="8" t="s">
        <v>20008</v>
      </c>
      <c r="I6459" s="8" t="s">
        <v>1417</v>
      </c>
      <c r="J6459" s="8">
        <v>56523</v>
      </c>
      <c r="K6459" s="8" t="s">
        <v>33804</v>
      </c>
    </row>
    <row r="6460" spans="1:11" x14ac:dyDescent="0.2">
      <c r="A6460" s="8">
        <f>MAX($A$2:$A6459)+1</f>
        <v>5518</v>
      </c>
      <c r="B6460" s="8"/>
      <c r="C6460" s="9" t="str">
        <f t="shared" si="102"/>
        <v>University of Delaware Wind Turbine</v>
      </c>
      <c r="D6460" s="8"/>
      <c r="E6460" s="8"/>
      <c r="F6460" s="10"/>
      <c r="G6460" s="8">
        <v>57176</v>
      </c>
      <c r="H6460" s="8" t="s">
        <v>20009</v>
      </c>
      <c r="I6460" s="8" t="s">
        <v>1840</v>
      </c>
      <c r="J6460" s="8">
        <v>56518</v>
      </c>
      <c r="K6460" s="8" t="s">
        <v>33804</v>
      </c>
    </row>
    <row r="6461" spans="1:11" x14ac:dyDescent="0.2">
      <c r="A6461" s="8">
        <f>MAX($A$2:$A6460)+1</f>
        <v>5519</v>
      </c>
      <c r="B6461" s="8"/>
      <c r="C6461" s="9" t="str">
        <f t="shared" si="102"/>
        <v>Meadow Lake Wind Farm IV</v>
      </c>
      <c r="D6461" s="8"/>
      <c r="E6461" s="8"/>
      <c r="F6461" s="10"/>
      <c r="G6461" s="8">
        <v>57177</v>
      </c>
      <c r="H6461" s="8" t="s">
        <v>20010</v>
      </c>
      <c r="I6461" s="8" t="s">
        <v>2505</v>
      </c>
      <c r="J6461" s="8">
        <v>56520</v>
      </c>
      <c r="K6461" s="8" t="s">
        <v>33804</v>
      </c>
    </row>
    <row r="6462" spans="1:11" x14ac:dyDescent="0.2">
      <c r="A6462" s="8">
        <f>MAX($A$2:$A6461)+1</f>
        <v>5520</v>
      </c>
      <c r="B6462" s="8"/>
      <c r="C6462" s="9" t="str">
        <f t="shared" si="102"/>
        <v>HSCo CHP</v>
      </c>
      <c r="D6462" s="8"/>
      <c r="E6462" s="8"/>
      <c r="F6462" s="10"/>
      <c r="G6462" s="8">
        <v>57179</v>
      </c>
      <c r="H6462" s="8" t="s">
        <v>20011</v>
      </c>
      <c r="I6462" s="8" t="s">
        <v>2073</v>
      </c>
      <c r="J6462" s="8">
        <v>8153</v>
      </c>
      <c r="K6462" s="8" t="s">
        <v>33804</v>
      </c>
    </row>
    <row r="6463" spans="1:11" x14ac:dyDescent="0.2">
      <c r="A6463" s="8">
        <f>MAX($A$2:$A6462)+1</f>
        <v>5521</v>
      </c>
      <c r="B6463" s="8"/>
      <c r="C6463" s="9" t="str">
        <f t="shared" si="102"/>
        <v>PPL Frey Farm Landfill Wind</v>
      </c>
      <c r="D6463" s="8"/>
      <c r="E6463" s="8"/>
      <c r="F6463" s="10"/>
      <c r="G6463" s="8">
        <v>57182</v>
      </c>
      <c r="H6463" s="8" t="s">
        <v>20012</v>
      </c>
      <c r="I6463" s="8" t="s">
        <v>1760</v>
      </c>
      <c r="J6463" s="8">
        <v>57249</v>
      </c>
      <c r="K6463" s="8" t="s">
        <v>33804</v>
      </c>
    </row>
    <row r="6464" spans="1:11" x14ac:dyDescent="0.2">
      <c r="A6464" s="8">
        <f>MAX($A$2:$A6463)+1</f>
        <v>5522</v>
      </c>
      <c r="B6464" s="8"/>
      <c r="C6464" s="9" t="str">
        <f t="shared" si="102"/>
        <v>PPL Glendon LFGTE Plant</v>
      </c>
      <c r="D6464" s="8"/>
      <c r="E6464" s="8"/>
      <c r="F6464" s="10"/>
      <c r="G6464" s="8">
        <v>57183</v>
      </c>
      <c r="H6464" s="8" t="s">
        <v>20013</v>
      </c>
      <c r="I6464" s="8" t="s">
        <v>1760</v>
      </c>
      <c r="J6464" s="8">
        <v>57249</v>
      </c>
      <c r="K6464" s="8" t="s">
        <v>33804</v>
      </c>
    </row>
    <row r="6465" spans="1:11" x14ac:dyDescent="0.2">
      <c r="A6465" s="8">
        <f>MAX($A$2:$A6464)+1</f>
        <v>5523</v>
      </c>
      <c r="B6465" s="8"/>
      <c r="C6465" s="9" t="str">
        <f t="shared" si="102"/>
        <v>Orono Hydro Station</v>
      </c>
      <c r="D6465" s="8"/>
      <c r="E6465" s="8"/>
      <c r="F6465" s="10"/>
      <c r="G6465" s="8">
        <v>57184</v>
      </c>
      <c r="H6465" s="8" t="s">
        <v>20014</v>
      </c>
      <c r="I6465" s="8" t="s">
        <v>825</v>
      </c>
      <c r="J6465" s="8">
        <v>59178</v>
      </c>
      <c r="K6465" s="8" t="s">
        <v>33804</v>
      </c>
    </row>
    <row r="6466" spans="1:11" x14ac:dyDescent="0.2">
      <c r="A6466" s="8">
        <f>MAX($A$2:$A6465)+1</f>
        <v>5524</v>
      </c>
      <c r="B6466" s="8"/>
      <c r="C6466" s="9" t="str">
        <f t="shared" si="102"/>
        <v>Chautauqua LFGTE Facility</v>
      </c>
      <c r="D6466" s="8"/>
      <c r="E6466" s="8"/>
      <c r="F6466" s="10"/>
      <c r="G6466" s="8">
        <v>57186</v>
      </c>
      <c r="H6466" s="8" t="s">
        <v>20015</v>
      </c>
      <c r="I6466" s="8" t="s">
        <v>2211</v>
      </c>
      <c r="J6466" s="8">
        <v>50158</v>
      </c>
      <c r="K6466" s="8" t="s">
        <v>33804</v>
      </c>
    </row>
    <row r="6467" spans="1:11" x14ac:dyDescent="0.2">
      <c r="A6467" s="8">
        <f>MAX($A$2:$A6466)+1</f>
        <v>5525</v>
      </c>
      <c r="B6467" s="8"/>
      <c r="C6467" s="9" t="str">
        <f t="shared" si="102"/>
        <v>Pillar Mountain Wind Project</v>
      </c>
      <c r="D6467" s="8"/>
      <c r="E6467" s="8"/>
      <c r="F6467" s="10"/>
      <c r="G6467" s="8">
        <v>57187</v>
      </c>
      <c r="H6467" s="8" t="s">
        <v>20016</v>
      </c>
      <c r="I6467" s="8" t="s">
        <v>2329</v>
      </c>
      <c r="J6467" s="8">
        <v>10433</v>
      </c>
      <c r="K6467" s="8" t="s">
        <v>33804</v>
      </c>
    </row>
    <row r="6468" spans="1:11" x14ac:dyDescent="0.2">
      <c r="A6468" s="8">
        <f>MAX($A$2:$A6467)+1</f>
        <v>5526</v>
      </c>
      <c r="B6468" s="8"/>
      <c r="C6468" s="9" t="str">
        <f t="shared" si="102"/>
        <v>Vantage Wind Energy LLC</v>
      </c>
      <c r="D6468" s="8"/>
      <c r="E6468" s="8"/>
      <c r="F6468" s="10"/>
      <c r="G6468" s="8">
        <v>57188</v>
      </c>
      <c r="H6468" s="8" t="s">
        <v>4621</v>
      </c>
      <c r="I6468" s="8" t="s">
        <v>2238</v>
      </c>
      <c r="J6468" s="8">
        <v>49893</v>
      </c>
      <c r="K6468" s="8" t="s">
        <v>33804</v>
      </c>
    </row>
    <row r="6469" spans="1:11" x14ac:dyDescent="0.2">
      <c r="A6469" s="8">
        <f>MAX($A$2:$A6468)+1</f>
        <v>5527</v>
      </c>
      <c r="B6469" s="8"/>
      <c r="C6469" s="9" t="str">
        <f t="shared" si="102"/>
        <v>Lost Creek Wind Energy Facility</v>
      </c>
      <c r="D6469" s="8"/>
      <c r="E6469" s="8"/>
      <c r="F6469" s="10"/>
      <c r="G6469" s="8">
        <v>57189</v>
      </c>
      <c r="H6469" s="8" t="s">
        <v>20017</v>
      </c>
      <c r="I6469" s="8" t="s">
        <v>2910</v>
      </c>
      <c r="J6469" s="8">
        <v>56545</v>
      </c>
      <c r="K6469" s="8" t="s">
        <v>33804</v>
      </c>
    </row>
    <row r="6470" spans="1:11" x14ac:dyDescent="0.2">
      <c r="A6470" s="8">
        <f>MAX($A$2:$A6469)+1</f>
        <v>5528</v>
      </c>
      <c r="B6470" s="8"/>
      <c r="C6470" s="9" t="str">
        <f t="shared" si="102"/>
        <v>Little Quinnesec Falls Hydro Project</v>
      </c>
      <c r="D6470" s="8"/>
      <c r="E6470" s="8"/>
      <c r="F6470" s="10"/>
      <c r="G6470" s="8">
        <v>57190</v>
      </c>
      <c r="H6470" s="8" t="s">
        <v>20018</v>
      </c>
      <c r="I6470" s="8" t="s">
        <v>2755</v>
      </c>
      <c r="J6470" s="8">
        <v>56540</v>
      </c>
      <c r="K6470" s="8" t="s">
        <v>33804</v>
      </c>
    </row>
    <row r="6471" spans="1:11" x14ac:dyDescent="0.2">
      <c r="A6471" s="8">
        <f>MAX($A$2:$A6470)+1</f>
        <v>5529</v>
      </c>
      <c r="B6471" s="8"/>
      <c r="C6471" s="9" t="str">
        <f t="shared" si="102"/>
        <v>Exelon Solar Chicago</v>
      </c>
      <c r="D6471" s="8"/>
      <c r="E6471" s="8"/>
      <c r="F6471" s="10"/>
      <c r="G6471" s="8">
        <v>57191</v>
      </c>
      <c r="H6471" s="8" t="s">
        <v>20019</v>
      </c>
      <c r="I6471" s="8" t="s">
        <v>1805</v>
      </c>
      <c r="J6471" s="8">
        <v>6035</v>
      </c>
      <c r="K6471" s="8" t="s">
        <v>33804</v>
      </c>
    </row>
    <row r="6472" spans="1:11" x14ac:dyDescent="0.2">
      <c r="A6472" s="8">
        <f>MAX($A$2:$A6471)+1</f>
        <v>5530</v>
      </c>
      <c r="B6472" s="8"/>
      <c r="C6472" s="9" t="str">
        <f t="shared" si="102"/>
        <v>Spring Valley Wind Project</v>
      </c>
      <c r="D6472" s="8"/>
      <c r="E6472" s="8"/>
      <c r="F6472" s="10"/>
      <c r="G6472" s="8">
        <v>57192</v>
      </c>
      <c r="H6472" s="8" t="s">
        <v>20020</v>
      </c>
      <c r="I6472" s="8" t="s">
        <v>2910</v>
      </c>
      <c r="J6472" s="8">
        <v>56545</v>
      </c>
      <c r="K6472" s="8" t="s">
        <v>33804</v>
      </c>
    </row>
    <row r="6473" spans="1:11" x14ac:dyDescent="0.2">
      <c r="A6473" s="8">
        <f>MAX($A$2:$A6472)+1</f>
        <v>5531</v>
      </c>
      <c r="B6473" s="8"/>
      <c r="C6473" s="9" t="str">
        <f t="shared" si="102"/>
        <v>Day County Wind LLC</v>
      </c>
      <c r="D6473" s="8"/>
      <c r="E6473" s="8"/>
      <c r="F6473" s="10"/>
      <c r="G6473" s="8">
        <v>57194</v>
      </c>
      <c r="H6473" s="8" t="s">
        <v>1559</v>
      </c>
      <c r="I6473" s="8" t="s">
        <v>1559</v>
      </c>
      <c r="J6473" s="8">
        <v>56561</v>
      </c>
      <c r="K6473" s="8" t="s">
        <v>33804</v>
      </c>
    </row>
    <row r="6474" spans="1:11" x14ac:dyDescent="0.2">
      <c r="A6474" s="8">
        <f>MAX($A$2:$A6473)+1</f>
        <v>5532</v>
      </c>
      <c r="B6474" s="8"/>
      <c r="C6474" s="9" t="str">
        <f t="shared" si="102"/>
        <v>High Point, POLO</v>
      </c>
      <c r="D6474" s="8"/>
      <c r="E6474" s="8"/>
      <c r="F6474" s="10"/>
      <c r="G6474" s="8">
        <v>57196</v>
      </c>
      <c r="H6474" s="8" t="s">
        <v>20021</v>
      </c>
      <c r="I6474" s="8" t="s">
        <v>2747</v>
      </c>
      <c r="J6474" s="8">
        <v>13630</v>
      </c>
      <c r="K6474" s="8" t="s">
        <v>33804</v>
      </c>
    </row>
    <row r="6475" spans="1:11" x14ac:dyDescent="0.2">
      <c r="A6475" s="8">
        <f>MAX($A$2:$A6474)+1</f>
        <v>5533</v>
      </c>
      <c r="B6475" s="8"/>
      <c r="C6475" s="9" t="str">
        <f t="shared" si="102"/>
        <v>Blue Wing Solar Energy Generation</v>
      </c>
      <c r="D6475" s="8"/>
      <c r="E6475" s="8"/>
      <c r="F6475" s="10"/>
      <c r="G6475" s="8">
        <v>57197</v>
      </c>
      <c r="H6475" s="8" t="s">
        <v>20022</v>
      </c>
      <c r="I6475" s="8" t="s">
        <v>3649</v>
      </c>
      <c r="J6475" s="8">
        <v>56565</v>
      </c>
      <c r="K6475" s="8" t="s">
        <v>33804</v>
      </c>
    </row>
    <row r="6476" spans="1:11" x14ac:dyDescent="0.2">
      <c r="A6476" s="8">
        <f>MAX($A$2:$A6475)+1</f>
        <v>5534</v>
      </c>
      <c r="B6476" s="8"/>
      <c r="C6476" s="9" t="str">
        <f t="shared" si="102"/>
        <v>Shelby Solar Energy Generation Facility</v>
      </c>
      <c r="D6476" s="8"/>
      <c r="E6476" s="8"/>
      <c r="F6476" s="10"/>
      <c r="G6476" s="8">
        <v>57200</v>
      </c>
      <c r="H6476" s="8" t="s">
        <v>20023</v>
      </c>
      <c r="I6476" s="8" t="s">
        <v>3319</v>
      </c>
      <c r="J6476" s="8">
        <v>56563</v>
      </c>
      <c r="K6476" s="8" t="s">
        <v>33804</v>
      </c>
    </row>
    <row r="6477" spans="1:11" x14ac:dyDescent="0.2">
      <c r="A6477" s="8">
        <f>MAX($A$2:$A6476)+1</f>
        <v>5535</v>
      </c>
      <c r="B6477" s="8"/>
      <c r="C6477" s="9" t="str">
        <f t="shared" si="102"/>
        <v>FPL Energy Montezuma Winds LLC</v>
      </c>
      <c r="D6477" s="8"/>
      <c r="E6477" s="8"/>
      <c r="F6477" s="10"/>
      <c r="G6477" s="8">
        <v>57201</v>
      </c>
      <c r="H6477" s="8" t="s">
        <v>20024</v>
      </c>
      <c r="I6477" s="8" t="s">
        <v>1895</v>
      </c>
      <c r="J6477" s="8">
        <v>56555</v>
      </c>
      <c r="K6477" s="8" t="s">
        <v>33804</v>
      </c>
    </row>
    <row r="6478" spans="1:11" x14ac:dyDescent="0.2">
      <c r="A6478" s="8">
        <f>MAX($A$2:$A6477)+1</f>
        <v>5536</v>
      </c>
      <c r="B6478" s="8"/>
      <c r="C6478" s="9" t="str">
        <f t="shared" si="102"/>
        <v>Jacksonville Solar</v>
      </c>
      <c r="D6478" s="8"/>
      <c r="E6478" s="8"/>
      <c r="F6478" s="10"/>
      <c r="G6478" s="8">
        <v>57202</v>
      </c>
      <c r="H6478" s="8" t="s">
        <v>20025</v>
      </c>
      <c r="I6478" s="8" t="s">
        <v>2260</v>
      </c>
      <c r="J6478" s="8">
        <v>56582</v>
      </c>
      <c r="K6478" s="8" t="s">
        <v>33804</v>
      </c>
    </row>
    <row r="6479" spans="1:11" x14ac:dyDescent="0.2">
      <c r="A6479" s="8">
        <f>MAX($A$2:$A6478)+1</f>
        <v>5537</v>
      </c>
      <c r="B6479" s="8"/>
      <c r="C6479" s="9" t="str">
        <f t="shared" si="102"/>
        <v>Wyandot Solar Farm</v>
      </c>
      <c r="D6479" s="8"/>
      <c r="E6479" s="8"/>
      <c r="F6479" s="10"/>
      <c r="G6479" s="8">
        <v>57203</v>
      </c>
      <c r="H6479" s="8" t="s">
        <v>20026</v>
      </c>
      <c r="I6479" s="8" t="s">
        <v>3913</v>
      </c>
      <c r="J6479" s="8">
        <v>56583</v>
      </c>
      <c r="K6479" s="8" t="s">
        <v>33804</v>
      </c>
    </row>
    <row r="6480" spans="1:11" x14ac:dyDescent="0.2">
      <c r="A6480" s="8">
        <f>MAX($A$2:$A6479)+1</f>
        <v>5538</v>
      </c>
      <c r="B6480" s="8"/>
      <c r="C6480" s="9" t="str">
        <f t="shared" si="102"/>
        <v>PSEG Hackettstown</v>
      </c>
      <c r="D6480" s="8"/>
      <c r="E6480" s="8"/>
      <c r="F6480" s="10"/>
      <c r="G6480" s="8">
        <v>57204</v>
      </c>
      <c r="H6480" s="8" t="s">
        <v>20027</v>
      </c>
      <c r="I6480" s="8" t="s">
        <v>3021</v>
      </c>
      <c r="J6480" s="8">
        <v>56584</v>
      </c>
      <c r="K6480" s="8" t="s">
        <v>33804</v>
      </c>
    </row>
    <row r="6481" spans="1:11" x14ac:dyDescent="0.2">
      <c r="A6481" s="8">
        <f>MAX($A$2:$A6480)+1</f>
        <v>5539</v>
      </c>
      <c r="B6481" s="8"/>
      <c r="C6481" s="9" t="str">
        <f t="shared" si="102"/>
        <v>CM48</v>
      </c>
      <c r="D6481" s="8"/>
      <c r="E6481" s="8"/>
      <c r="F6481" s="10"/>
      <c r="G6481" s="8">
        <v>57205</v>
      </c>
      <c r="H6481" s="8" t="s">
        <v>20028</v>
      </c>
      <c r="I6481" s="8" t="s">
        <v>1455</v>
      </c>
      <c r="J6481" s="8">
        <v>57036</v>
      </c>
      <c r="K6481" s="8" t="s">
        <v>33804</v>
      </c>
    </row>
    <row r="6482" spans="1:11" x14ac:dyDescent="0.2">
      <c r="A6482" s="8">
        <f>MAX($A$2:$A6481)+1</f>
        <v>5540</v>
      </c>
      <c r="B6482" s="8"/>
      <c r="C6482" s="9" t="str">
        <f t="shared" si="102"/>
        <v>Soldotna</v>
      </c>
      <c r="D6482" s="8"/>
      <c r="E6482" s="8"/>
      <c r="F6482" s="10"/>
      <c r="G6482" s="8">
        <v>57206</v>
      </c>
      <c r="H6482" s="8" t="s">
        <v>20029</v>
      </c>
      <c r="I6482" s="8" t="s">
        <v>2134</v>
      </c>
      <c r="J6482" s="8">
        <v>19558</v>
      </c>
      <c r="K6482" s="8" t="s">
        <v>33804</v>
      </c>
    </row>
    <row r="6483" spans="1:11" x14ac:dyDescent="0.2">
      <c r="A6483" s="8">
        <f>MAX($A$2:$A6482)+1</f>
        <v>5541</v>
      </c>
      <c r="B6483" s="8"/>
      <c r="C6483" s="9" t="str">
        <f t="shared" si="102"/>
        <v>Thomson Reuters Data Center Bldg ES101</v>
      </c>
      <c r="D6483" s="8"/>
      <c r="E6483" s="8"/>
      <c r="F6483" s="10"/>
      <c r="G6483" s="8">
        <v>57207</v>
      </c>
      <c r="H6483" s="8" t="s">
        <v>20030</v>
      </c>
      <c r="I6483" s="8" t="s">
        <v>3568</v>
      </c>
      <c r="J6483" s="8">
        <v>18981</v>
      </c>
      <c r="K6483" s="8" t="s">
        <v>33804</v>
      </c>
    </row>
    <row r="6484" spans="1:11" x14ac:dyDescent="0.2">
      <c r="A6484" s="8">
        <f>MAX($A$2:$A6483)+1</f>
        <v>5542</v>
      </c>
      <c r="B6484" s="8"/>
      <c r="C6484" s="9" t="str">
        <f t="shared" si="102"/>
        <v>Thomson Reuters Data Center Bldg H</v>
      </c>
      <c r="D6484" s="8"/>
      <c r="E6484" s="8"/>
      <c r="F6484" s="10"/>
      <c r="G6484" s="8">
        <v>57208</v>
      </c>
      <c r="H6484" s="8" t="s">
        <v>20031</v>
      </c>
      <c r="I6484" s="8" t="s">
        <v>3568</v>
      </c>
      <c r="J6484" s="8">
        <v>18981</v>
      </c>
      <c r="K6484" s="8" t="s">
        <v>33804</v>
      </c>
    </row>
    <row r="6485" spans="1:11" x14ac:dyDescent="0.2">
      <c r="A6485" s="8">
        <f>MAX($A$2:$A6484)+1</f>
        <v>5543</v>
      </c>
      <c r="B6485" s="8"/>
      <c r="C6485" s="9" t="str">
        <f t="shared" si="102"/>
        <v>Cedar Creek II</v>
      </c>
      <c r="D6485" s="8"/>
      <c r="E6485" s="8"/>
      <c r="F6485" s="10"/>
      <c r="G6485" s="8">
        <v>57210</v>
      </c>
      <c r="H6485" s="8" t="s">
        <v>20032</v>
      </c>
      <c r="I6485" s="8" t="s">
        <v>520</v>
      </c>
      <c r="J6485" s="8">
        <v>55963</v>
      </c>
      <c r="K6485" s="8" t="s">
        <v>33804</v>
      </c>
    </row>
    <row r="6486" spans="1:11" x14ac:dyDescent="0.2">
      <c r="A6486" s="8">
        <f>MAX($A$2:$A6485)+1</f>
        <v>5544</v>
      </c>
      <c r="B6486" s="8"/>
      <c r="C6486" s="9" t="str">
        <f t="shared" si="102"/>
        <v>Goshen Phase II</v>
      </c>
      <c r="D6486" s="8"/>
      <c r="E6486" s="8"/>
      <c r="F6486" s="10"/>
      <c r="G6486" s="8">
        <v>57211</v>
      </c>
      <c r="H6486" s="8" t="s">
        <v>20033</v>
      </c>
      <c r="I6486" s="8" t="s">
        <v>520</v>
      </c>
      <c r="J6486" s="8">
        <v>55963</v>
      </c>
      <c r="K6486" s="8" t="s">
        <v>33804</v>
      </c>
    </row>
    <row r="6487" spans="1:11" x14ac:dyDescent="0.2">
      <c r="A6487" s="8">
        <f>MAX($A$2:$A6486)+1</f>
        <v>5545</v>
      </c>
      <c r="B6487" s="8"/>
      <c r="C6487" s="9" t="str">
        <f t="shared" si="102"/>
        <v>EC&amp;R Papalote Creek II LLC</v>
      </c>
      <c r="D6487" s="8"/>
      <c r="E6487" s="8"/>
      <c r="F6487" s="10"/>
      <c r="G6487" s="8">
        <v>57212</v>
      </c>
      <c r="H6487" s="8" t="s">
        <v>20034</v>
      </c>
      <c r="I6487" s="8" t="s">
        <v>1674</v>
      </c>
      <c r="J6487" s="8">
        <v>56215</v>
      </c>
      <c r="K6487" s="8" t="s">
        <v>33804</v>
      </c>
    </row>
    <row r="6488" spans="1:11" x14ac:dyDescent="0.2">
      <c r="A6488" s="8">
        <f>MAX($A$2:$A6487)+1</f>
        <v>5546</v>
      </c>
      <c r="B6488" s="8"/>
      <c r="C6488" s="9" t="str">
        <f t="shared" si="102"/>
        <v>ENEL Salt Wells LLC</v>
      </c>
      <c r="D6488" s="8"/>
      <c r="E6488" s="8"/>
      <c r="F6488" s="10"/>
      <c r="G6488" s="8">
        <v>57213</v>
      </c>
      <c r="H6488" s="8" t="s">
        <v>1734</v>
      </c>
      <c r="I6488" s="8" t="s">
        <v>1734</v>
      </c>
      <c r="J6488" s="8">
        <v>56657</v>
      </c>
      <c r="K6488" s="8" t="s">
        <v>33804</v>
      </c>
    </row>
    <row r="6489" spans="1:11" x14ac:dyDescent="0.2">
      <c r="A6489" s="8">
        <f>MAX($A$2:$A6488)+1</f>
        <v>5547</v>
      </c>
      <c r="B6489" s="8"/>
      <c r="C6489" s="9" t="str">
        <f t="shared" ref="C6489:C6552" si="103">IF(H6489="",F6489,H6489)</f>
        <v>Waverly Community Wind Project</v>
      </c>
      <c r="D6489" s="8"/>
      <c r="E6489" s="8"/>
      <c r="F6489" s="10"/>
      <c r="G6489" s="8">
        <v>57214</v>
      </c>
      <c r="H6489" s="8" t="s">
        <v>20035</v>
      </c>
      <c r="I6489" s="8" t="s">
        <v>3819</v>
      </c>
      <c r="J6489" s="8">
        <v>20214</v>
      </c>
      <c r="K6489" s="8" t="s">
        <v>33804</v>
      </c>
    </row>
    <row r="6490" spans="1:11" x14ac:dyDescent="0.2">
      <c r="A6490" s="8">
        <f>MAX($A$2:$A6489)+1</f>
        <v>5548</v>
      </c>
      <c r="B6490" s="8"/>
      <c r="C6490" s="9" t="str">
        <f t="shared" si="103"/>
        <v>Crayola Solar Project</v>
      </c>
      <c r="D6490" s="8"/>
      <c r="E6490" s="8"/>
      <c r="F6490" s="10"/>
      <c r="G6490" s="8">
        <v>57216</v>
      </c>
      <c r="H6490" s="8" t="s">
        <v>20036</v>
      </c>
      <c r="I6490" s="8" t="s">
        <v>3658</v>
      </c>
      <c r="J6490" s="8">
        <v>19391</v>
      </c>
      <c r="K6490" s="8" t="s">
        <v>33804</v>
      </c>
    </row>
    <row r="6491" spans="1:11" x14ac:dyDescent="0.2">
      <c r="A6491" s="8">
        <f>MAX($A$2:$A6490)+1</f>
        <v>5549</v>
      </c>
      <c r="B6491" s="8"/>
      <c r="C6491" s="9" t="str">
        <f t="shared" si="103"/>
        <v>Solar Photovoltaic Project #02</v>
      </c>
      <c r="D6491" s="8"/>
      <c r="E6491" s="8"/>
      <c r="F6491" s="10"/>
      <c r="G6491" s="8">
        <v>56996</v>
      </c>
      <c r="H6491" s="8" t="s">
        <v>20037</v>
      </c>
      <c r="I6491" s="8" t="s">
        <v>393</v>
      </c>
      <c r="J6491" s="8">
        <v>17609</v>
      </c>
      <c r="K6491" s="8" t="s">
        <v>33804</v>
      </c>
    </row>
    <row r="6492" spans="1:11" x14ac:dyDescent="0.2">
      <c r="A6492" s="8">
        <f>MAX($A$2:$A6491)+1</f>
        <v>5550</v>
      </c>
      <c r="B6492" s="8"/>
      <c r="C6492" s="9" t="str">
        <f t="shared" si="103"/>
        <v>Solar Photovoltaic Project #03</v>
      </c>
      <c r="D6492" s="8"/>
      <c r="E6492" s="8"/>
      <c r="F6492" s="10"/>
      <c r="G6492" s="8">
        <v>57217</v>
      </c>
      <c r="H6492" s="8" t="s">
        <v>20038</v>
      </c>
      <c r="I6492" s="8" t="s">
        <v>393</v>
      </c>
      <c r="J6492" s="8">
        <v>17609</v>
      </c>
      <c r="K6492" s="8" t="s">
        <v>33804</v>
      </c>
    </row>
    <row r="6493" spans="1:11" x14ac:dyDescent="0.2">
      <c r="A6493" s="8">
        <f>MAX($A$2:$A6492)+1</f>
        <v>5551</v>
      </c>
      <c r="B6493" s="8"/>
      <c r="C6493" s="9" t="str">
        <f t="shared" si="103"/>
        <v>Solar Photovoltaic Project #05</v>
      </c>
      <c r="D6493" s="8"/>
      <c r="E6493" s="8"/>
      <c r="F6493" s="10"/>
      <c r="G6493" s="8">
        <v>57219</v>
      </c>
      <c r="H6493" s="8" t="s">
        <v>20039</v>
      </c>
      <c r="I6493" s="8" t="s">
        <v>393</v>
      </c>
      <c r="J6493" s="8">
        <v>17609</v>
      </c>
      <c r="K6493" s="8" t="s">
        <v>33804</v>
      </c>
    </row>
    <row r="6494" spans="1:11" x14ac:dyDescent="0.2">
      <c r="A6494" s="8">
        <f>MAX($A$2:$A6493)+1</f>
        <v>5552</v>
      </c>
      <c r="B6494" s="8"/>
      <c r="C6494" s="9" t="str">
        <f t="shared" si="103"/>
        <v>Solar Photovoltaic Project #06</v>
      </c>
      <c r="D6494" s="8"/>
      <c r="E6494" s="8"/>
      <c r="F6494" s="10"/>
      <c r="G6494" s="8">
        <v>57220</v>
      </c>
      <c r="H6494" s="8" t="s">
        <v>20040</v>
      </c>
      <c r="I6494" s="8" t="s">
        <v>393</v>
      </c>
      <c r="J6494" s="8">
        <v>17609</v>
      </c>
      <c r="K6494" s="8" t="s">
        <v>33804</v>
      </c>
    </row>
    <row r="6495" spans="1:11" x14ac:dyDescent="0.2">
      <c r="A6495" s="8">
        <f>MAX($A$2:$A6494)+1</f>
        <v>5553</v>
      </c>
      <c r="B6495" s="8"/>
      <c r="C6495" s="9" t="str">
        <f t="shared" si="103"/>
        <v>Solar Photovoltaic Project #07</v>
      </c>
      <c r="D6495" s="8"/>
      <c r="E6495" s="8"/>
      <c r="F6495" s="10"/>
      <c r="G6495" s="8">
        <v>57221</v>
      </c>
      <c r="H6495" s="8" t="s">
        <v>20041</v>
      </c>
      <c r="I6495" s="8" t="s">
        <v>393</v>
      </c>
      <c r="J6495" s="8">
        <v>17609</v>
      </c>
      <c r="K6495" s="8" t="s">
        <v>33804</v>
      </c>
    </row>
    <row r="6496" spans="1:11" x14ac:dyDescent="0.2">
      <c r="A6496" s="8">
        <f>MAX($A$2:$A6495)+1</f>
        <v>5554</v>
      </c>
      <c r="B6496" s="8"/>
      <c r="C6496" s="9" t="str">
        <f t="shared" si="103"/>
        <v>Solar Photovoltaic Project #08</v>
      </c>
      <c r="D6496" s="8"/>
      <c r="E6496" s="8"/>
      <c r="F6496" s="10"/>
      <c r="G6496" s="8">
        <v>57222</v>
      </c>
      <c r="H6496" s="8" t="s">
        <v>20042</v>
      </c>
      <c r="I6496" s="8" t="s">
        <v>393</v>
      </c>
      <c r="J6496" s="8">
        <v>17609</v>
      </c>
      <c r="K6496" s="8" t="s">
        <v>33804</v>
      </c>
    </row>
    <row r="6497" spans="1:11" x14ac:dyDescent="0.2">
      <c r="A6497" s="8">
        <f>MAX($A$2:$A6496)+1</f>
        <v>5555</v>
      </c>
      <c r="B6497" s="8"/>
      <c r="C6497" s="9" t="str">
        <f t="shared" si="103"/>
        <v>Solar Photovoltaic Project #09</v>
      </c>
      <c r="D6497" s="8"/>
      <c r="E6497" s="8"/>
      <c r="F6497" s="10"/>
      <c r="G6497" s="8">
        <v>57223</v>
      </c>
      <c r="H6497" s="8" t="s">
        <v>20043</v>
      </c>
      <c r="I6497" s="8" t="s">
        <v>393</v>
      </c>
      <c r="J6497" s="8">
        <v>17609</v>
      </c>
      <c r="K6497" s="8" t="s">
        <v>33804</v>
      </c>
    </row>
    <row r="6498" spans="1:11" x14ac:dyDescent="0.2">
      <c r="A6498" s="8">
        <f>MAX($A$2:$A6497)+1</f>
        <v>5556</v>
      </c>
      <c r="B6498" s="8"/>
      <c r="C6498" s="9" t="str">
        <f t="shared" si="103"/>
        <v>Solar Photovoltaic Project #10</v>
      </c>
      <c r="D6498" s="8"/>
      <c r="E6498" s="8"/>
      <c r="F6498" s="10"/>
      <c r="G6498" s="8">
        <v>57224</v>
      </c>
      <c r="H6498" s="8" t="s">
        <v>20044</v>
      </c>
      <c r="I6498" s="8" t="s">
        <v>393</v>
      </c>
      <c r="J6498" s="8">
        <v>17609</v>
      </c>
      <c r="K6498" s="8" t="s">
        <v>33804</v>
      </c>
    </row>
    <row r="6499" spans="1:11" x14ac:dyDescent="0.2">
      <c r="A6499" s="8">
        <f>MAX($A$2:$A6498)+1</f>
        <v>5557</v>
      </c>
      <c r="B6499" s="8"/>
      <c r="C6499" s="9" t="str">
        <f t="shared" si="103"/>
        <v>Solar Photovoltaic Project #11</v>
      </c>
      <c r="D6499" s="8"/>
      <c r="E6499" s="8"/>
      <c r="F6499" s="10"/>
      <c r="G6499" s="8">
        <v>57225</v>
      </c>
      <c r="H6499" s="8" t="s">
        <v>20045</v>
      </c>
      <c r="I6499" s="8" t="s">
        <v>393</v>
      </c>
      <c r="J6499" s="8">
        <v>17609</v>
      </c>
      <c r="K6499" s="8" t="s">
        <v>33804</v>
      </c>
    </row>
    <row r="6500" spans="1:11" x14ac:dyDescent="0.2">
      <c r="A6500" s="8">
        <f>MAX($A$2:$A6499)+1</f>
        <v>5558</v>
      </c>
      <c r="B6500" s="8"/>
      <c r="C6500" s="9" t="str">
        <f t="shared" si="103"/>
        <v>Solar Photovoltaic Project #12</v>
      </c>
      <c r="D6500" s="8"/>
      <c r="E6500" s="8"/>
      <c r="F6500" s="10"/>
      <c r="G6500" s="8">
        <v>57226</v>
      </c>
      <c r="H6500" s="8" t="s">
        <v>20046</v>
      </c>
      <c r="I6500" s="8" t="s">
        <v>393</v>
      </c>
      <c r="J6500" s="8">
        <v>17609</v>
      </c>
      <c r="K6500" s="8" t="s">
        <v>33804</v>
      </c>
    </row>
    <row r="6501" spans="1:11" x14ac:dyDescent="0.2">
      <c r="A6501" s="8">
        <f>MAX($A$2:$A6500)+1</f>
        <v>5559</v>
      </c>
      <c r="B6501" s="8"/>
      <c r="C6501" s="9" t="str">
        <f t="shared" si="103"/>
        <v>Solar Photovoltaic Project #13</v>
      </c>
      <c r="D6501" s="8"/>
      <c r="E6501" s="8"/>
      <c r="F6501" s="10"/>
      <c r="G6501" s="8">
        <v>57227</v>
      </c>
      <c r="H6501" s="8" t="s">
        <v>20047</v>
      </c>
      <c r="I6501" s="8" t="s">
        <v>393</v>
      </c>
      <c r="J6501" s="8">
        <v>17609</v>
      </c>
      <c r="K6501" s="8" t="s">
        <v>33804</v>
      </c>
    </row>
    <row r="6502" spans="1:11" x14ac:dyDescent="0.2">
      <c r="A6502" s="8">
        <f>MAX($A$2:$A6501)+1</f>
        <v>5560</v>
      </c>
      <c r="B6502" s="8"/>
      <c r="C6502" s="9" t="str">
        <f t="shared" si="103"/>
        <v>Solar Photovoltaic Project #15</v>
      </c>
      <c r="D6502" s="8"/>
      <c r="E6502" s="8"/>
      <c r="F6502" s="10"/>
      <c r="G6502" s="8">
        <v>57229</v>
      </c>
      <c r="H6502" s="8" t="s">
        <v>20048</v>
      </c>
      <c r="I6502" s="8" t="s">
        <v>393</v>
      </c>
      <c r="J6502" s="8">
        <v>17609</v>
      </c>
      <c r="K6502" s="8" t="s">
        <v>33804</v>
      </c>
    </row>
    <row r="6503" spans="1:11" x14ac:dyDescent="0.2">
      <c r="A6503" s="8">
        <f>MAX($A$2:$A6502)+1</f>
        <v>5561</v>
      </c>
      <c r="B6503" s="8"/>
      <c r="C6503" s="9" t="str">
        <f t="shared" si="103"/>
        <v>Solar Photovoltaic Project #16</v>
      </c>
      <c r="D6503" s="8"/>
      <c r="E6503" s="8"/>
      <c r="F6503" s="10"/>
      <c r="G6503" s="8">
        <v>57230</v>
      </c>
      <c r="H6503" s="8" t="s">
        <v>20049</v>
      </c>
      <c r="I6503" s="8" t="s">
        <v>393</v>
      </c>
      <c r="J6503" s="8">
        <v>17609</v>
      </c>
      <c r="K6503" s="8" t="s">
        <v>33804</v>
      </c>
    </row>
    <row r="6504" spans="1:11" x14ac:dyDescent="0.2">
      <c r="A6504" s="8">
        <f>MAX($A$2:$A6503)+1</f>
        <v>5562</v>
      </c>
      <c r="B6504" s="8"/>
      <c r="C6504" s="9" t="str">
        <f t="shared" si="103"/>
        <v>Solar Photovoltaic Project #17</v>
      </c>
      <c r="D6504" s="8"/>
      <c r="E6504" s="8"/>
      <c r="F6504" s="10"/>
      <c r="G6504" s="8">
        <v>57231</v>
      </c>
      <c r="H6504" s="8" t="s">
        <v>20050</v>
      </c>
      <c r="I6504" s="8" t="s">
        <v>393</v>
      </c>
      <c r="J6504" s="8">
        <v>17609</v>
      </c>
      <c r="K6504" s="8" t="s">
        <v>33804</v>
      </c>
    </row>
    <row r="6505" spans="1:11" x14ac:dyDescent="0.2">
      <c r="A6505" s="8">
        <f>MAX($A$2:$A6504)+1</f>
        <v>5563</v>
      </c>
      <c r="B6505" s="8"/>
      <c r="C6505" s="9" t="str">
        <f t="shared" si="103"/>
        <v>Solar Photovoltaic Project #18</v>
      </c>
      <c r="D6505" s="8"/>
      <c r="E6505" s="8"/>
      <c r="F6505" s="10"/>
      <c r="G6505" s="8">
        <v>57232</v>
      </c>
      <c r="H6505" s="8" t="s">
        <v>20051</v>
      </c>
      <c r="I6505" s="8" t="s">
        <v>393</v>
      </c>
      <c r="J6505" s="8">
        <v>17609</v>
      </c>
      <c r="K6505" s="8" t="s">
        <v>33804</v>
      </c>
    </row>
    <row r="6506" spans="1:11" x14ac:dyDescent="0.2">
      <c r="A6506" s="8">
        <f>MAX($A$2:$A6505)+1</f>
        <v>5564</v>
      </c>
      <c r="B6506" s="8"/>
      <c r="C6506" s="9" t="str">
        <f t="shared" si="103"/>
        <v>Solar Photovoltaic Project #22</v>
      </c>
      <c r="D6506" s="8"/>
      <c r="E6506" s="8"/>
      <c r="F6506" s="10"/>
      <c r="G6506" s="8">
        <v>57237</v>
      </c>
      <c r="H6506" s="8" t="s">
        <v>20052</v>
      </c>
      <c r="I6506" s="8" t="s">
        <v>393</v>
      </c>
      <c r="J6506" s="8">
        <v>17609</v>
      </c>
      <c r="K6506" s="8" t="s">
        <v>33804</v>
      </c>
    </row>
    <row r="6507" spans="1:11" x14ac:dyDescent="0.2">
      <c r="A6507" s="8">
        <f>MAX($A$2:$A6506)+1</f>
        <v>5565</v>
      </c>
      <c r="B6507" s="8"/>
      <c r="C6507" s="9" t="str">
        <f t="shared" si="103"/>
        <v>Roth Rock Wind Farm LLC</v>
      </c>
      <c r="D6507" s="8"/>
      <c r="E6507" s="8"/>
      <c r="F6507" s="10"/>
      <c r="G6507" s="8">
        <v>57239</v>
      </c>
      <c r="H6507" s="8" t="s">
        <v>3152</v>
      </c>
      <c r="I6507" s="8" t="s">
        <v>3152</v>
      </c>
      <c r="J6507" s="8">
        <v>56603</v>
      </c>
      <c r="K6507" s="8" t="s">
        <v>33804</v>
      </c>
    </row>
    <row r="6508" spans="1:11" x14ac:dyDescent="0.2">
      <c r="A6508" s="8">
        <f>MAX($A$2:$A6507)+1</f>
        <v>5566</v>
      </c>
      <c r="B6508" s="8"/>
      <c r="C6508" s="9" t="str">
        <f t="shared" si="103"/>
        <v>Roth Rock North Wind Farm, LLC</v>
      </c>
      <c r="D6508" s="8"/>
      <c r="E6508" s="8"/>
      <c r="F6508" s="10"/>
      <c r="G6508" s="8">
        <v>57240</v>
      </c>
      <c r="H6508" s="8" t="s">
        <v>20053</v>
      </c>
      <c r="I6508" s="8" t="s">
        <v>3152</v>
      </c>
      <c r="J6508" s="8">
        <v>56603</v>
      </c>
      <c r="K6508" s="8" t="s">
        <v>33804</v>
      </c>
    </row>
    <row r="6509" spans="1:11" x14ac:dyDescent="0.2">
      <c r="A6509" s="8">
        <f>MAX($A$2:$A6508)+1</f>
        <v>5567</v>
      </c>
      <c r="B6509" s="8"/>
      <c r="C6509" s="9" t="str">
        <f t="shared" si="103"/>
        <v>Gainesville Renewable Energy Center</v>
      </c>
      <c r="D6509" s="8"/>
      <c r="E6509" s="8"/>
      <c r="F6509" s="10"/>
      <c r="G6509" s="8">
        <v>57241</v>
      </c>
      <c r="H6509" s="8" t="s">
        <v>20054</v>
      </c>
      <c r="I6509" s="8" t="s">
        <v>1946</v>
      </c>
      <c r="J6509" s="8">
        <v>56611</v>
      </c>
      <c r="K6509" s="8" t="s">
        <v>33804</v>
      </c>
    </row>
    <row r="6510" spans="1:11" x14ac:dyDescent="0.2">
      <c r="A6510" s="8">
        <f>MAX($A$2:$A6509)+1</f>
        <v>5568</v>
      </c>
      <c r="B6510" s="8"/>
      <c r="C6510" s="9" t="str">
        <f t="shared" si="103"/>
        <v>Cimarron Solar Facility</v>
      </c>
      <c r="D6510" s="8"/>
      <c r="E6510" s="8"/>
      <c r="F6510" s="10"/>
      <c r="G6510" s="8">
        <v>57243</v>
      </c>
      <c r="H6510" s="8" t="s">
        <v>20055</v>
      </c>
      <c r="I6510" s="8" t="s">
        <v>3358</v>
      </c>
      <c r="J6510" s="8">
        <v>17650</v>
      </c>
      <c r="K6510" s="8" t="s">
        <v>33804</v>
      </c>
    </row>
    <row r="6511" spans="1:11" x14ac:dyDescent="0.2">
      <c r="A6511" s="8">
        <f>MAX($A$2:$A6510)+1</f>
        <v>5569</v>
      </c>
      <c r="B6511" s="8"/>
      <c r="C6511" s="9" t="str">
        <f t="shared" si="103"/>
        <v>Kit Carson Windpower</v>
      </c>
      <c r="D6511" s="8"/>
      <c r="E6511" s="8"/>
      <c r="F6511" s="10"/>
      <c r="G6511" s="8">
        <v>57244</v>
      </c>
      <c r="H6511" s="8" t="s">
        <v>20056</v>
      </c>
      <c r="I6511" s="8" t="s">
        <v>2324</v>
      </c>
      <c r="J6511" s="8">
        <v>56612</v>
      </c>
      <c r="K6511" s="8" t="s">
        <v>33804</v>
      </c>
    </row>
    <row r="6512" spans="1:11" x14ac:dyDescent="0.2">
      <c r="A6512" s="8">
        <f>MAX($A$2:$A6511)+1</f>
        <v>5570</v>
      </c>
      <c r="B6512" s="8"/>
      <c r="C6512" s="9" t="str">
        <f t="shared" si="103"/>
        <v>Solar Photovoltaic Project #23</v>
      </c>
      <c r="D6512" s="8"/>
      <c r="E6512" s="8"/>
      <c r="F6512" s="10"/>
      <c r="G6512" s="8">
        <v>57236</v>
      </c>
      <c r="H6512" s="8" t="s">
        <v>20057</v>
      </c>
      <c r="I6512" s="8" t="s">
        <v>393</v>
      </c>
      <c r="J6512" s="8">
        <v>17609</v>
      </c>
      <c r="K6512" s="8" t="s">
        <v>33804</v>
      </c>
    </row>
    <row r="6513" spans="1:11" x14ac:dyDescent="0.2">
      <c r="A6513" s="8">
        <f>MAX($A$2:$A6512)+1</f>
        <v>5571</v>
      </c>
      <c r="B6513" s="8"/>
      <c r="C6513" s="9" t="str">
        <f t="shared" si="103"/>
        <v>Solar Photovoltaic Project #26</v>
      </c>
      <c r="D6513" s="8"/>
      <c r="E6513" s="8"/>
      <c r="F6513" s="10"/>
      <c r="G6513" s="8">
        <v>57245</v>
      </c>
      <c r="H6513" s="8" t="s">
        <v>20058</v>
      </c>
      <c r="I6513" s="8" t="s">
        <v>393</v>
      </c>
      <c r="J6513" s="8">
        <v>17609</v>
      </c>
      <c r="K6513" s="8" t="s">
        <v>33804</v>
      </c>
    </row>
    <row r="6514" spans="1:11" x14ac:dyDescent="0.2">
      <c r="A6514" s="8">
        <f>MAX($A$2:$A6513)+1</f>
        <v>5572</v>
      </c>
      <c r="B6514" s="8"/>
      <c r="C6514" s="9" t="str">
        <f t="shared" si="103"/>
        <v>Solar Photovoltaic Project #27</v>
      </c>
      <c r="D6514" s="8"/>
      <c r="E6514" s="8"/>
      <c r="F6514" s="10"/>
      <c r="G6514" s="8">
        <v>57246</v>
      </c>
      <c r="H6514" s="8" t="s">
        <v>20059</v>
      </c>
      <c r="I6514" s="8" t="s">
        <v>393</v>
      </c>
      <c r="J6514" s="8">
        <v>17609</v>
      </c>
      <c r="K6514" s="8" t="s">
        <v>33804</v>
      </c>
    </row>
    <row r="6515" spans="1:11" x14ac:dyDescent="0.2">
      <c r="A6515" s="8">
        <f>MAX($A$2:$A6514)+1</f>
        <v>5573</v>
      </c>
      <c r="B6515" s="8"/>
      <c r="C6515" s="9" t="str">
        <f t="shared" si="103"/>
        <v>Welcome Wind Turbine</v>
      </c>
      <c r="D6515" s="8"/>
      <c r="E6515" s="8"/>
      <c r="F6515" s="10"/>
      <c r="G6515" s="8">
        <v>57248</v>
      </c>
      <c r="H6515" s="8" t="s">
        <v>20060</v>
      </c>
      <c r="I6515" s="8" t="s">
        <v>1832</v>
      </c>
      <c r="J6515" s="8">
        <v>6258</v>
      </c>
      <c r="K6515" s="8" t="s">
        <v>33804</v>
      </c>
    </row>
    <row r="6516" spans="1:11" x14ac:dyDescent="0.2">
      <c r="A6516" s="8">
        <f>MAX($A$2:$A6515)+1</f>
        <v>5574</v>
      </c>
      <c r="B6516" s="8"/>
      <c r="C6516" s="9" t="str">
        <f t="shared" si="103"/>
        <v>Renewable Energy Services of Ohio</v>
      </c>
      <c r="D6516" s="8"/>
      <c r="E6516" s="8"/>
      <c r="F6516" s="10"/>
      <c r="G6516" s="8">
        <v>57249</v>
      </c>
      <c r="H6516" s="8" t="s">
        <v>20061</v>
      </c>
      <c r="I6516" s="8" t="s">
        <v>747</v>
      </c>
      <c r="J6516" s="8">
        <v>55920</v>
      </c>
      <c r="K6516" s="8" t="s">
        <v>33804</v>
      </c>
    </row>
    <row r="6517" spans="1:11" x14ac:dyDescent="0.2">
      <c r="A6517" s="8">
        <f>MAX($A$2:$A6516)+1</f>
        <v>5575</v>
      </c>
      <c r="B6517" s="8"/>
      <c r="C6517" s="9" t="str">
        <f t="shared" si="103"/>
        <v>Earthmovers LFGTE</v>
      </c>
      <c r="D6517" s="8"/>
      <c r="E6517" s="8"/>
      <c r="F6517" s="10"/>
      <c r="G6517" s="8">
        <v>57250</v>
      </c>
      <c r="H6517" s="8" t="s">
        <v>20062</v>
      </c>
      <c r="I6517" s="8" t="s">
        <v>463</v>
      </c>
      <c r="J6517" s="8">
        <v>40211</v>
      </c>
      <c r="K6517" s="8" t="s">
        <v>33804</v>
      </c>
    </row>
    <row r="6518" spans="1:11" x14ac:dyDescent="0.2">
      <c r="A6518" s="8">
        <f>MAX($A$2:$A6517)+1</f>
        <v>5576</v>
      </c>
      <c r="B6518" s="8"/>
      <c r="C6518" s="9" t="str">
        <f t="shared" si="103"/>
        <v>Lakota Wind Wind Farm</v>
      </c>
      <c r="D6518" s="8"/>
      <c r="E6518" s="8"/>
      <c r="F6518" s="10"/>
      <c r="G6518" s="8">
        <v>57251</v>
      </c>
      <c r="H6518" s="8" t="s">
        <v>20063</v>
      </c>
      <c r="I6518" s="8" t="s">
        <v>2241</v>
      </c>
      <c r="J6518" s="8">
        <v>9425</v>
      </c>
      <c r="K6518" s="8" t="s">
        <v>33804</v>
      </c>
    </row>
    <row r="6519" spans="1:11" x14ac:dyDescent="0.2">
      <c r="A6519" s="8">
        <f>MAX($A$2:$A6518)+1</f>
        <v>5577</v>
      </c>
      <c r="B6519" s="8"/>
      <c r="C6519" s="9" t="str">
        <f t="shared" si="103"/>
        <v>Iowa Lakes Superior Wind Farm</v>
      </c>
      <c r="D6519" s="8"/>
      <c r="E6519" s="8"/>
      <c r="F6519" s="10"/>
      <c r="G6519" s="8">
        <v>57252</v>
      </c>
      <c r="H6519" s="8" t="s">
        <v>20064</v>
      </c>
      <c r="I6519" s="8" t="s">
        <v>2241</v>
      </c>
      <c r="J6519" s="8">
        <v>9425</v>
      </c>
      <c r="K6519" s="8" t="s">
        <v>33804</v>
      </c>
    </row>
    <row r="6520" spans="1:11" x14ac:dyDescent="0.2">
      <c r="A6520" s="8">
        <f>MAX($A$2:$A6519)+1</f>
        <v>5578</v>
      </c>
      <c r="B6520" s="8"/>
      <c r="C6520" s="9" t="str">
        <f t="shared" si="103"/>
        <v>MA Military Reservation Wind Project</v>
      </c>
      <c r="D6520" s="8"/>
      <c r="E6520" s="8"/>
      <c r="F6520" s="10"/>
      <c r="G6520" s="8">
        <v>57253</v>
      </c>
      <c r="H6520" s="8" t="s">
        <v>20065</v>
      </c>
      <c r="I6520" s="8" t="s">
        <v>544</v>
      </c>
      <c r="J6520" s="8">
        <v>56619</v>
      </c>
      <c r="K6520" s="8" t="s">
        <v>33804</v>
      </c>
    </row>
    <row r="6521" spans="1:11" x14ac:dyDescent="0.2">
      <c r="A6521" s="8">
        <f>MAX($A$2:$A6520)+1</f>
        <v>5579</v>
      </c>
      <c r="B6521" s="8"/>
      <c r="C6521" s="9" t="str">
        <f t="shared" si="103"/>
        <v>Victor Valley CC CPV Solar</v>
      </c>
      <c r="D6521" s="8"/>
      <c r="E6521" s="8"/>
      <c r="F6521" s="10"/>
      <c r="G6521" s="8">
        <v>57254</v>
      </c>
      <c r="H6521" s="8" t="s">
        <v>20066</v>
      </c>
      <c r="I6521" s="8" t="s">
        <v>3769</v>
      </c>
      <c r="J6521" s="8">
        <v>56618</v>
      </c>
      <c r="K6521" s="8" t="s">
        <v>33804</v>
      </c>
    </row>
    <row r="6522" spans="1:11" x14ac:dyDescent="0.2">
      <c r="A6522" s="8">
        <f>MAX($A$2:$A6521)+1</f>
        <v>5580</v>
      </c>
      <c r="B6522" s="8"/>
      <c r="C6522" s="9" t="str">
        <f t="shared" si="103"/>
        <v>PA Solar Park</v>
      </c>
      <c r="D6522" s="8"/>
      <c r="E6522" s="8"/>
      <c r="F6522" s="10"/>
      <c r="G6522" s="8">
        <v>57256</v>
      </c>
      <c r="H6522" s="8" t="s">
        <v>20067</v>
      </c>
      <c r="I6522" s="8" t="s">
        <v>1435</v>
      </c>
      <c r="J6522" s="8">
        <v>56769</v>
      </c>
      <c r="K6522" s="8" t="s">
        <v>33804</v>
      </c>
    </row>
    <row r="6523" spans="1:11" x14ac:dyDescent="0.2">
      <c r="A6523" s="8">
        <f>MAX($A$2:$A6522)+1</f>
        <v>5581</v>
      </c>
      <c r="B6523" s="8"/>
      <c r="C6523" s="9" t="str">
        <f t="shared" si="103"/>
        <v>Iowa Lakes Community College Wind Farm</v>
      </c>
      <c r="D6523" s="8"/>
      <c r="E6523" s="8"/>
      <c r="F6523" s="10"/>
      <c r="G6523" s="8">
        <v>57257</v>
      </c>
      <c r="H6523" s="8" t="s">
        <v>20068</v>
      </c>
      <c r="I6523" s="8" t="s">
        <v>2240</v>
      </c>
      <c r="J6523" s="8">
        <v>56617</v>
      </c>
      <c r="K6523" s="8" t="s">
        <v>33804</v>
      </c>
    </row>
    <row r="6524" spans="1:11" x14ac:dyDescent="0.2">
      <c r="A6524" s="8">
        <f>MAX($A$2:$A6523)+1</f>
        <v>5582</v>
      </c>
      <c r="B6524" s="8"/>
      <c r="C6524" s="9" t="str">
        <f t="shared" si="103"/>
        <v>Texico Wind Ranch LP</v>
      </c>
      <c r="D6524" s="8"/>
      <c r="E6524" s="8"/>
      <c r="F6524" s="10"/>
      <c r="G6524" s="8">
        <v>57258</v>
      </c>
      <c r="H6524" s="8" t="s">
        <v>20069</v>
      </c>
      <c r="I6524" s="8" t="s">
        <v>3549</v>
      </c>
      <c r="J6524" s="8">
        <v>56630</v>
      </c>
      <c r="K6524" s="8" t="s">
        <v>33804</v>
      </c>
    </row>
    <row r="6525" spans="1:11" x14ac:dyDescent="0.2">
      <c r="A6525" s="8">
        <f>MAX($A$2:$A6524)+1</f>
        <v>5583</v>
      </c>
      <c r="B6525" s="8"/>
      <c r="C6525" s="9" t="str">
        <f t="shared" si="103"/>
        <v>Lubbock Wind Ranch</v>
      </c>
      <c r="D6525" s="8"/>
      <c r="E6525" s="8"/>
      <c r="F6525" s="10"/>
      <c r="G6525" s="8">
        <v>57259</v>
      </c>
      <c r="H6525" s="8" t="s">
        <v>20070</v>
      </c>
      <c r="I6525" s="8" t="s">
        <v>2435</v>
      </c>
      <c r="J6525" s="8">
        <v>56629</v>
      </c>
      <c r="K6525" s="8" t="s">
        <v>33804</v>
      </c>
    </row>
    <row r="6526" spans="1:11" x14ac:dyDescent="0.2">
      <c r="A6526" s="8">
        <f>MAX($A$2:$A6525)+1</f>
        <v>5584</v>
      </c>
      <c r="B6526" s="8"/>
      <c r="C6526" s="9" t="str">
        <f t="shared" si="103"/>
        <v>Cedro Hill Wind LLC</v>
      </c>
      <c r="D6526" s="8"/>
      <c r="E6526" s="8"/>
      <c r="F6526" s="10"/>
      <c r="G6526" s="8">
        <v>57260</v>
      </c>
      <c r="H6526" s="8" t="s">
        <v>20071</v>
      </c>
      <c r="I6526" s="8" t="s">
        <v>2786</v>
      </c>
      <c r="J6526" s="8">
        <v>59883</v>
      </c>
      <c r="K6526" s="8" t="s">
        <v>33804</v>
      </c>
    </row>
    <row r="6527" spans="1:11" x14ac:dyDescent="0.2">
      <c r="A6527" s="8">
        <f>MAX($A$2:$A6526)+1</f>
        <v>5585</v>
      </c>
      <c r="B6527" s="8"/>
      <c r="C6527" s="9" t="str">
        <f t="shared" si="103"/>
        <v>Taloga Wind LLC</v>
      </c>
      <c r="D6527" s="8"/>
      <c r="E6527" s="8"/>
      <c r="F6527" s="10"/>
      <c r="G6527" s="8">
        <v>57261</v>
      </c>
      <c r="H6527" s="8" t="s">
        <v>20072</v>
      </c>
      <c r="I6527" s="8" t="s">
        <v>2786</v>
      </c>
      <c r="J6527" s="8">
        <v>59883</v>
      </c>
      <c r="K6527" s="8" t="s">
        <v>33804</v>
      </c>
    </row>
    <row r="6528" spans="1:11" x14ac:dyDescent="0.2">
      <c r="A6528" s="8">
        <f>MAX($A$2:$A6527)+1</f>
        <v>5586</v>
      </c>
      <c r="B6528" s="8"/>
      <c r="C6528" s="9" t="str">
        <f t="shared" si="103"/>
        <v>Laredo Ridge Wind LLC</v>
      </c>
      <c r="D6528" s="8"/>
      <c r="E6528" s="8"/>
      <c r="F6528" s="10"/>
      <c r="G6528" s="8">
        <v>57262</v>
      </c>
      <c r="H6528" s="8" t="s">
        <v>20073</v>
      </c>
      <c r="I6528" s="8" t="s">
        <v>2786</v>
      </c>
      <c r="J6528" s="8">
        <v>59883</v>
      </c>
      <c r="K6528" s="8" t="s">
        <v>33804</v>
      </c>
    </row>
    <row r="6529" spans="1:11" x14ac:dyDescent="0.2">
      <c r="A6529" s="8">
        <f>MAX($A$2:$A6528)+1</f>
        <v>5587</v>
      </c>
      <c r="B6529" s="8"/>
      <c r="C6529" s="9" t="str">
        <f t="shared" si="103"/>
        <v>Little Pringle I Wind Farm</v>
      </c>
      <c r="D6529" s="8"/>
      <c r="E6529" s="8"/>
      <c r="F6529" s="10"/>
      <c r="G6529" s="8">
        <v>57263</v>
      </c>
      <c r="H6529" s="8" t="s">
        <v>20074</v>
      </c>
      <c r="I6529" s="8" t="s">
        <v>1594</v>
      </c>
      <c r="J6529" s="8">
        <v>56627</v>
      </c>
      <c r="K6529" s="8" t="s">
        <v>33804</v>
      </c>
    </row>
    <row r="6530" spans="1:11" x14ac:dyDescent="0.2">
      <c r="A6530" s="8">
        <f>MAX($A$2:$A6529)+1</f>
        <v>5588</v>
      </c>
      <c r="B6530" s="8"/>
      <c r="C6530" s="9" t="str">
        <f t="shared" si="103"/>
        <v>Little Pringle II Wind Farm</v>
      </c>
      <c r="D6530" s="8"/>
      <c r="E6530" s="8"/>
      <c r="F6530" s="10"/>
      <c r="G6530" s="8">
        <v>57264</v>
      </c>
      <c r="H6530" s="8" t="s">
        <v>20075</v>
      </c>
      <c r="I6530" s="8" t="s">
        <v>1594</v>
      </c>
      <c r="J6530" s="8">
        <v>56627</v>
      </c>
      <c r="K6530" s="8" t="s">
        <v>33804</v>
      </c>
    </row>
    <row r="6531" spans="1:11" x14ac:dyDescent="0.2">
      <c r="A6531" s="8">
        <f>MAX($A$2:$A6530)+1</f>
        <v>5589</v>
      </c>
      <c r="B6531" s="8"/>
      <c r="C6531" s="9" t="str">
        <f t="shared" si="103"/>
        <v>Dorchester Solar Site</v>
      </c>
      <c r="D6531" s="8"/>
      <c r="E6531" s="8"/>
      <c r="F6531" s="10"/>
      <c r="G6531" s="8">
        <v>57265</v>
      </c>
      <c r="H6531" s="8" t="s">
        <v>20076</v>
      </c>
      <c r="I6531" s="8" t="s">
        <v>235</v>
      </c>
      <c r="J6531" s="8">
        <v>11804</v>
      </c>
      <c r="K6531" s="8" t="s">
        <v>33804</v>
      </c>
    </row>
    <row r="6532" spans="1:11" x14ac:dyDescent="0.2">
      <c r="A6532" s="8">
        <f>MAX($A$2:$A6531)+1</f>
        <v>5590</v>
      </c>
      <c r="B6532" s="8"/>
      <c r="C6532" s="9" t="str">
        <f t="shared" si="103"/>
        <v>Marsh Landing Generating Station</v>
      </c>
      <c r="D6532" s="8"/>
      <c r="E6532" s="8"/>
      <c r="F6532" s="10"/>
      <c r="G6532" s="8">
        <v>57267</v>
      </c>
      <c r="H6532" s="8" t="s">
        <v>20077</v>
      </c>
      <c r="I6532" s="8" t="s">
        <v>2792</v>
      </c>
      <c r="J6532" s="8">
        <v>56635</v>
      </c>
      <c r="K6532" s="8" t="s">
        <v>33804</v>
      </c>
    </row>
    <row r="6533" spans="1:11" x14ac:dyDescent="0.2">
      <c r="A6533" s="8">
        <f>MAX($A$2:$A6532)+1</f>
        <v>5591</v>
      </c>
      <c r="B6533" s="8"/>
      <c r="C6533" s="9" t="str">
        <f t="shared" si="103"/>
        <v>Chestnut Flats Wind Farm</v>
      </c>
      <c r="D6533" s="8"/>
      <c r="E6533" s="8"/>
      <c r="F6533" s="10"/>
      <c r="G6533" s="8">
        <v>57268</v>
      </c>
      <c r="H6533" s="8" t="s">
        <v>20078</v>
      </c>
      <c r="I6533" s="8" t="s">
        <v>1704</v>
      </c>
      <c r="J6533" s="8">
        <v>57170</v>
      </c>
      <c r="K6533" s="8" t="s">
        <v>33804</v>
      </c>
    </row>
    <row r="6534" spans="1:11" x14ac:dyDescent="0.2">
      <c r="A6534" s="8">
        <f>MAX($A$2:$A6533)+1</f>
        <v>5592</v>
      </c>
      <c r="B6534" s="8"/>
      <c r="C6534" s="9" t="str">
        <f t="shared" si="103"/>
        <v>Haverhill Solar Power Project</v>
      </c>
      <c r="D6534" s="8"/>
      <c r="E6534" s="8"/>
      <c r="F6534" s="10"/>
      <c r="G6534" s="8">
        <v>57269</v>
      </c>
      <c r="H6534" s="8" t="s">
        <v>20079</v>
      </c>
      <c r="I6534" s="8" t="s">
        <v>235</v>
      </c>
      <c r="J6534" s="8">
        <v>11804</v>
      </c>
      <c r="K6534" s="8" t="s">
        <v>33804</v>
      </c>
    </row>
    <row r="6535" spans="1:11" x14ac:dyDescent="0.2">
      <c r="A6535" s="8">
        <f>MAX($A$2:$A6534)+1</f>
        <v>5593</v>
      </c>
      <c r="B6535" s="8"/>
      <c r="C6535" s="9" t="str">
        <f t="shared" si="103"/>
        <v>NEDC Solar Site</v>
      </c>
      <c r="D6535" s="8"/>
      <c r="E6535" s="8"/>
      <c r="F6535" s="10"/>
      <c r="G6535" s="8">
        <v>57270</v>
      </c>
      <c r="H6535" s="8" t="s">
        <v>20080</v>
      </c>
      <c r="I6535" s="8" t="s">
        <v>235</v>
      </c>
      <c r="J6535" s="8">
        <v>11804</v>
      </c>
      <c r="K6535" s="8" t="s">
        <v>33804</v>
      </c>
    </row>
    <row r="6536" spans="1:11" x14ac:dyDescent="0.2">
      <c r="A6536" s="8">
        <f>MAX($A$2:$A6535)+1</f>
        <v>5594</v>
      </c>
      <c r="B6536" s="8"/>
      <c r="C6536" s="9" t="str">
        <f t="shared" si="103"/>
        <v>Grant County Wind LLC</v>
      </c>
      <c r="D6536" s="8"/>
      <c r="E6536" s="8"/>
      <c r="F6536" s="10"/>
      <c r="G6536" s="8">
        <v>57274</v>
      </c>
      <c r="H6536" s="8" t="s">
        <v>2027</v>
      </c>
      <c r="I6536" s="8" t="s">
        <v>2027</v>
      </c>
      <c r="J6536" s="8">
        <v>56642</v>
      </c>
      <c r="K6536" s="8" t="s">
        <v>33804</v>
      </c>
    </row>
    <row r="6537" spans="1:11" x14ac:dyDescent="0.2">
      <c r="A6537" s="8">
        <f>MAX($A$2:$A6536)+1</f>
        <v>5595</v>
      </c>
      <c r="B6537" s="8"/>
      <c r="C6537" s="9" t="str">
        <f t="shared" si="103"/>
        <v>Crescent Dunes Solar Energy</v>
      </c>
      <c r="D6537" s="8"/>
      <c r="E6537" s="8"/>
      <c r="F6537" s="10"/>
      <c r="G6537" s="8">
        <v>57275</v>
      </c>
      <c r="H6537" s="8" t="s">
        <v>20081</v>
      </c>
      <c r="I6537" s="8" t="s">
        <v>3584</v>
      </c>
      <c r="J6537" s="8">
        <v>56641</v>
      </c>
      <c r="K6537" s="8" t="s">
        <v>33804</v>
      </c>
    </row>
    <row r="6538" spans="1:11" x14ac:dyDescent="0.2">
      <c r="A6538" s="8">
        <f>MAX($A$2:$A6537)+1</f>
        <v>5596</v>
      </c>
      <c r="B6538" s="8"/>
      <c r="C6538" s="9" t="str">
        <f t="shared" si="103"/>
        <v>Crofton Bluffs Wind LLC</v>
      </c>
      <c r="D6538" s="8"/>
      <c r="E6538" s="8"/>
      <c r="F6538" s="10"/>
      <c r="G6538" s="8">
        <v>57278</v>
      </c>
      <c r="H6538" s="8" t="s">
        <v>20082</v>
      </c>
      <c r="I6538" s="8" t="s">
        <v>2786</v>
      </c>
      <c r="J6538" s="8">
        <v>59883</v>
      </c>
      <c r="K6538" s="8" t="s">
        <v>33804</v>
      </c>
    </row>
    <row r="6539" spans="1:11" x14ac:dyDescent="0.2">
      <c r="A6539" s="8">
        <f>MAX($A$2:$A6538)+1</f>
        <v>5597</v>
      </c>
      <c r="B6539" s="8"/>
      <c r="C6539" s="9" t="str">
        <f t="shared" si="103"/>
        <v>Aqua Ingrams Mill</v>
      </c>
      <c r="D6539" s="8"/>
      <c r="E6539" s="8"/>
      <c r="F6539" s="10"/>
      <c r="G6539" s="8">
        <v>57280</v>
      </c>
      <c r="H6539" s="8" t="s">
        <v>20083</v>
      </c>
      <c r="I6539" s="8" t="s">
        <v>635</v>
      </c>
      <c r="J6539" s="8">
        <v>56645</v>
      </c>
      <c r="K6539" s="8" t="s">
        <v>33804</v>
      </c>
    </row>
    <row r="6540" spans="1:11" x14ac:dyDescent="0.2">
      <c r="A6540" s="8">
        <f>MAX($A$2:$A6539)+1</f>
        <v>5598</v>
      </c>
      <c r="B6540" s="8"/>
      <c r="C6540" s="9" t="str">
        <f t="shared" si="103"/>
        <v>OREG 3 Inc</v>
      </c>
      <c r="D6540" s="8"/>
      <c r="E6540" s="8"/>
      <c r="F6540" s="10"/>
      <c r="G6540" s="8">
        <v>57281</v>
      </c>
      <c r="H6540" s="8" t="s">
        <v>20084</v>
      </c>
      <c r="I6540" s="8" t="s">
        <v>2864</v>
      </c>
      <c r="J6540" s="8">
        <v>34691</v>
      </c>
      <c r="K6540" s="8" t="s">
        <v>33804</v>
      </c>
    </row>
    <row r="6541" spans="1:11" x14ac:dyDescent="0.2">
      <c r="A6541" s="8">
        <f>MAX($A$2:$A6540)+1</f>
        <v>5599</v>
      </c>
      <c r="B6541" s="8"/>
      <c r="C6541" s="9" t="str">
        <f t="shared" si="103"/>
        <v>Alta Wind Energy Center I</v>
      </c>
      <c r="D6541" s="8"/>
      <c r="E6541" s="8"/>
      <c r="F6541" s="10"/>
      <c r="G6541" s="8">
        <v>57282</v>
      </c>
      <c r="H6541" s="8" t="s">
        <v>20085</v>
      </c>
      <c r="I6541" s="8" t="s">
        <v>3534</v>
      </c>
      <c r="J6541" s="8">
        <v>2770</v>
      </c>
      <c r="K6541" s="8" t="s">
        <v>33804</v>
      </c>
    </row>
    <row r="6542" spans="1:11" x14ac:dyDescent="0.2">
      <c r="A6542" s="8">
        <f>MAX($A$2:$A6541)+1</f>
        <v>5600</v>
      </c>
      <c r="B6542" s="8"/>
      <c r="C6542" s="9" t="str">
        <f t="shared" si="103"/>
        <v>Flat Water Wind Farm LLC</v>
      </c>
      <c r="D6542" s="8"/>
      <c r="E6542" s="8"/>
      <c r="F6542" s="10"/>
      <c r="G6542" s="8">
        <v>57283</v>
      </c>
      <c r="H6542" s="8" t="s">
        <v>1851</v>
      </c>
      <c r="I6542" s="8" t="s">
        <v>1851</v>
      </c>
      <c r="J6542" s="8">
        <v>56625</v>
      </c>
      <c r="K6542" s="8" t="s">
        <v>33804</v>
      </c>
    </row>
    <row r="6543" spans="1:11" x14ac:dyDescent="0.2">
      <c r="A6543" s="8">
        <f>MAX($A$2:$A6542)+1</f>
        <v>5601</v>
      </c>
      <c r="B6543" s="8"/>
      <c r="C6543" s="9" t="str">
        <f t="shared" si="103"/>
        <v>Minonk Wind Farm</v>
      </c>
      <c r="D6543" s="8"/>
      <c r="E6543" s="8"/>
      <c r="F6543" s="10"/>
      <c r="G6543" s="8">
        <v>57284</v>
      </c>
      <c r="H6543" s="8" t="s">
        <v>20086</v>
      </c>
      <c r="I6543" s="8" t="s">
        <v>562</v>
      </c>
      <c r="J6543" s="8">
        <v>59050</v>
      </c>
      <c r="K6543" s="8" t="s">
        <v>33804</v>
      </c>
    </row>
    <row r="6544" spans="1:11" x14ac:dyDescent="0.2">
      <c r="A6544" s="8">
        <f>MAX($A$2:$A6543)+1</f>
        <v>5602</v>
      </c>
      <c r="B6544" s="8"/>
      <c r="C6544" s="9" t="str">
        <f t="shared" si="103"/>
        <v>Sandy Ridge Wind Farm</v>
      </c>
      <c r="D6544" s="8"/>
      <c r="E6544" s="8"/>
      <c r="F6544" s="10"/>
      <c r="G6544" s="8">
        <v>57285</v>
      </c>
      <c r="H6544" s="8" t="s">
        <v>20087</v>
      </c>
      <c r="I6544" s="8" t="s">
        <v>562</v>
      </c>
      <c r="J6544" s="8">
        <v>59050</v>
      </c>
      <c r="K6544" s="8" t="s">
        <v>33804</v>
      </c>
    </row>
    <row r="6545" spans="1:11" x14ac:dyDescent="0.2">
      <c r="A6545" s="8">
        <f>MAX($A$2:$A6544)+1</f>
        <v>5603</v>
      </c>
      <c r="B6545" s="8"/>
      <c r="C6545" s="9" t="str">
        <f t="shared" si="103"/>
        <v>OU Spirit Wind Farm</v>
      </c>
      <c r="D6545" s="8"/>
      <c r="E6545" s="8"/>
      <c r="F6545" s="10"/>
      <c r="G6545" s="8">
        <v>57286</v>
      </c>
      <c r="H6545" s="8" t="s">
        <v>20088</v>
      </c>
      <c r="I6545" s="8" t="s">
        <v>314</v>
      </c>
      <c r="J6545" s="8">
        <v>14063</v>
      </c>
      <c r="K6545" s="8" t="s">
        <v>33804</v>
      </c>
    </row>
    <row r="6546" spans="1:11" x14ac:dyDescent="0.2">
      <c r="A6546" s="8">
        <f>MAX($A$2:$A6545)+1</f>
        <v>5604</v>
      </c>
      <c r="B6546" s="8"/>
      <c r="C6546" s="9" t="str">
        <f t="shared" si="103"/>
        <v>Hardscrabble Wind Power LLC</v>
      </c>
      <c r="D6546" s="8"/>
      <c r="E6546" s="8"/>
      <c r="F6546" s="10"/>
      <c r="G6546" s="8">
        <v>57287</v>
      </c>
      <c r="H6546" s="8" t="s">
        <v>20089</v>
      </c>
      <c r="I6546" s="8" t="s">
        <v>678</v>
      </c>
      <c r="J6546" s="8">
        <v>15399</v>
      </c>
      <c r="K6546" s="8" t="s">
        <v>33804</v>
      </c>
    </row>
    <row r="6547" spans="1:11" x14ac:dyDescent="0.2">
      <c r="A6547" s="8">
        <f>MAX($A$2:$A6546)+1</f>
        <v>5605</v>
      </c>
      <c r="B6547" s="8"/>
      <c r="C6547" s="9" t="str">
        <f t="shared" si="103"/>
        <v>Big Blue</v>
      </c>
      <c r="D6547" s="8"/>
      <c r="E6547" s="8"/>
      <c r="F6547" s="10"/>
      <c r="G6547" s="8">
        <v>57289</v>
      </c>
      <c r="H6547" s="8" t="s">
        <v>20090</v>
      </c>
      <c r="I6547" s="8" t="s">
        <v>743</v>
      </c>
      <c r="J6547" s="8">
        <v>58150</v>
      </c>
      <c r="K6547" s="8" t="s">
        <v>33804</v>
      </c>
    </row>
    <row r="6548" spans="1:11" x14ac:dyDescent="0.2">
      <c r="A6548" s="8">
        <f>MAX($A$2:$A6547)+1</f>
        <v>5606</v>
      </c>
      <c r="B6548" s="8"/>
      <c r="C6548" s="9" t="str">
        <f t="shared" si="103"/>
        <v>Northern Colorado Wind LLC</v>
      </c>
      <c r="D6548" s="8"/>
      <c r="E6548" s="8"/>
      <c r="F6548" s="10"/>
      <c r="G6548" s="8">
        <v>57290</v>
      </c>
      <c r="H6548" s="8" t="s">
        <v>2760</v>
      </c>
      <c r="I6548" s="8" t="s">
        <v>2760</v>
      </c>
      <c r="J6548" s="8">
        <v>56653</v>
      </c>
      <c r="K6548" s="8" t="s">
        <v>33804</v>
      </c>
    </row>
    <row r="6549" spans="1:11" x14ac:dyDescent="0.2">
      <c r="A6549" s="8">
        <f>MAX($A$2:$A6548)+1</f>
        <v>5607</v>
      </c>
      <c r="B6549" s="8"/>
      <c r="C6549" s="9" t="str">
        <f t="shared" si="103"/>
        <v>Alta Wind Energy Center II</v>
      </c>
      <c r="D6549" s="8"/>
      <c r="E6549" s="8"/>
      <c r="F6549" s="10"/>
      <c r="G6549" s="8">
        <v>57291</v>
      </c>
      <c r="H6549" s="8" t="s">
        <v>20091</v>
      </c>
      <c r="I6549" s="8" t="s">
        <v>3534</v>
      </c>
      <c r="J6549" s="8">
        <v>2770</v>
      </c>
      <c r="K6549" s="8" t="s">
        <v>33804</v>
      </c>
    </row>
    <row r="6550" spans="1:11" x14ac:dyDescent="0.2">
      <c r="A6550" s="8">
        <f>MAX($A$2:$A6549)+1</f>
        <v>5608</v>
      </c>
      <c r="B6550" s="8"/>
      <c r="C6550" s="9" t="str">
        <f t="shared" si="103"/>
        <v>Alta Wind Energy Center III</v>
      </c>
      <c r="D6550" s="8"/>
      <c r="E6550" s="8"/>
      <c r="F6550" s="10"/>
      <c r="G6550" s="8">
        <v>57292</v>
      </c>
      <c r="H6550" s="8" t="s">
        <v>20092</v>
      </c>
      <c r="I6550" s="8" t="s">
        <v>3534</v>
      </c>
      <c r="J6550" s="8">
        <v>2770</v>
      </c>
      <c r="K6550" s="8" t="s">
        <v>33804</v>
      </c>
    </row>
    <row r="6551" spans="1:11" x14ac:dyDescent="0.2">
      <c r="A6551" s="8">
        <f>MAX($A$2:$A6550)+1</f>
        <v>5609</v>
      </c>
      <c r="B6551" s="8"/>
      <c r="C6551" s="9" t="str">
        <f t="shared" si="103"/>
        <v>Alta Wind Energy Center IV</v>
      </c>
      <c r="D6551" s="8"/>
      <c r="E6551" s="8"/>
      <c r="F6551" s="10"/>
      <c r="G6551" s="8">
        <v>57293</v>
      </c>
      <c r="H6551" s="8" t="s">
        <v>20093</v>
      </c>
      <c r="I6551" s="8" t="s">
        <v>3534</v>
      </c>
      <c r="J6551" s="8">
        <v>2770</v>
      </c>
      <c r="K6551" s="8" t="s">
        <v>33804</v>
      </c>
    </row>
    <row r="6552" spans="1:11" x14ac:dyDescent="0.2">
      <c r="A6552" s="8">
        <f>MAX($A$2:$A6551)+1</f>
        <v>5610</v>
      </c>
      <c r="B6552" s="8"/>
      <c r="C6552" s="9" t="str">
        <f t="shared" si="103"/>
        <v>Alta Wind Energy Center V</v>
      </c>
      <c r="D6552" s="8"/>
      <c r="E6552" s="8"/>
      <c r="F6552" s="10"/>
      <c r="G6552" s="8">
        <v>57294</v>
      </c>
      <c r="H6552" s="8" t="s">
        <v>20094</v>
      </c>
      <c r="I6552" s="8" t="s">
        <v>3534</v>
      </c>
      <c r="J6552" s="8">
        <v>2770</v>
      </c>
      <c r="K6552" s="8" t="s">
        <v>33804</v>
      </c>
    </row>
    <row r="6553" spans="1:11" x14ac:dyDescent="0.2">
      <c r="A6553" s="8">
        <f>MAX($A$2:$A6552)+1</f>
        <v>5611</v>
      </c>
      <c r="B6553" s="8"/>
      <c r="C6553" s="9" t="str">
        <f t="shared" ref="C6553:C6616" si="104">IF(H6553="",F6553,H6553)</f>
        <v>Alpine Solar</v>
      </c>
      <c r="D6553" s="8"/>
      <c r="E6553" s="8"/>
      <c r="F6553" s="10"/>
      <c r="G6553" s="8">
        <v>57295</v>
      </c>
      <c r="H6553" s="8" t="s">
        <v>20095</v>
      </c>
      <c r="I6553" s="8" t="s">
        <v>2798</v>
      </c>
      <c r="J6553" s="8">
        <v>59397</v>
      </c>
      <c r="K6553" s="8" t="s">
        <v>33804</v>
      </c>
    </row>
    <row r="6554" spans="1:11" x14ac:dyDescent="0.2">
      <c r="A6554" s="8">
        <f>MAX($A$2:$A6553)+1</f>
        <v>5612</v>
      </c>
      <c r="B6554" s="8"/>
      <c r="C6554" s="9" t="str">
        <f t="shared" si="104"/>
        <v>Carleton College</v>
      </c>
      <c r="D6554" s="8"/>
      <c r="E6554" s="8"/>
      <c r="F6554" s="10"/>
      <c r="G6554" s="8">
        <v>57296</v>
      </c>
      <c r="H6554" s="8" t="s">
        <v>909</v>
      </c>
      <c r="I6554" s="8" t="s">
        <v>909</v>
      </c>
      <c r="J6554" s="8">
        <v>56654</v>
      </c>
      <c r="K6554" s="8" t="s">
        <v>33804</v>
      </c>
    </row>
    <row r="6555" spans="1:11" x14ac:dyDescent="0.2">
      <c r="A6555" s="8">
        <f>MAX($A$2:$A6554)+1</f>
        <v>5613</v>
      </c>
      <c r="B6555" s="8"/>
      <c r="C6555" s="9" t="str">
        <f t="shared" si="104"/>
        <v>Cedar Hills</v>
      </c>
      <c r="D6555" s="8"/>
      <c r="E6555" s="8"/>
      <c r="F6555" s="10"/>
      <c r="G6555" s="8">
        <v>57298</v>
      </c>
      <c r="H6555" s="8" t="s">
        <v>14661</v>
      </c>
      <c r="I6555" s="8" t="s">
        <v>2197</v>
      </c>
      <c r="J6555" s="8">
        <v>55938</v>
      </c>
      <c r="K6555" s="8" t="s">
        <v>33804</v>
      </c>
    </row>
    <row r="6556" spans="1:11" x14ac:dyDescent="0.2">
      <c r="A6556" s="8">
        <f>MAX($A$2:$A6555)+1</f>
        <v>5614</v>
      </c>
      <c r="B6556" s="8"/>
      <c r="C6556" s="9" t="str">
        <f t="shared" si="104"/>
        <v>Criterion Wind Project</v>
      </c>
      <c r="D6556" s="8"/>
      <c r="E6556" s="8"/>
      <c r="F6556" s="10"/>
      <c r="G6556" s="8">
        <v>57300</v>
      </c>
      <c r="H6556" s="8" t="s">
        <v>20096</v>
      </c>
      <c r="I6556" s="8" t="s">
        <v>1527</v>
      </c>
      <c r="J6556" s="8">
        <v>56661</v>
      </c>
      <c r="K6556" s="8" t="s">
        <v>33804</v>
      </c>
    </row>
    <row r="6557" spans="1:11" x14ac:dyDescent="0.2">
      <c r="A6557" s="8">
        <f>MAX($A$2:$A6556)+1</f>
        <v>5615</v>
      </c>
      <c r="B6557" s="8"/>
      <c r="C6557" s="9" t="str">
        <f t="shared" si="104"/>
        <v>Dutch Wind Energy</v>
      </c>
      <c r="D6557" s="8"/>
      <c r="E6557" s="8"/>
      <c r="F6557" s="10"/>
      <c r="G6557" s="8">
        <v>57301</v>
      </c>
      <c r="H6557" s="8" t="s">
        <v>20097</v>
      </c>
      <c r="I6557" s="8" t="s">
        <v>1658</v>
      </c>
      <c r="J6557" s="8">
        <v>56665</v>
      </c>
      <c r="K6557" s="8" t="s">
        <v>33804</v>
      </c>
    </row>
    <row r="6558" spans="1:11" x14ac:dyDescent="0.2">
      <c r="A6558" s="8">
        <f>MAX($A$2:$A6557)+1</f>
        <v>5616</v>
      </c>
      <c r="B6558" s="8"/>
      <c r="C6558" s="9" t="str">
        <f t="shared" si="104"/>
        <v>Garnet Wind Energy Center</v>
      </c>
      <c r="D6558" s="8"/>
      <c r="E6558" s="8"/>
      <c r="F6558" s="10"/>
      <c r="G6558" s="8">
        <v>57302</v>
      </c>
      <c r="H6558" s="8" t="s">
        <v>20098</v>
      </c>
      <c r="I6558" s="8" t="s">
        <v>1954</v>
      </c>
      <c r="J6558" s="8">
        <v>56664</v>
      </c>
      <c r="K6558" s="8" t="s">
        <v>33804</v>
      </c>
    </row>
    <row r="6559" spans="1:11" x14ac:dyDescent="0.2">
      <c r="A6559" s="8">
        <f>MAX($A$2:$A6558)+1</f>
        <v>5617</v>
      </c>
      <c r="B6559" s="8"/>
      <c r="C6559" s="9" t="str">
        <f t="shared" si="104"/>
        <v>Loraine Windpark Project LLC</v>
      </c>
      <c r="D6559" s="8"/>
      <c r="E6559" s="8"/>
      <c r="F6559" s="10"/>
      <c r="G6559" s="8">
        <v>57303</v>
      </c>
      <c r="H6559" s="8" t="s">
        <v>20099</v>
      </c>
      <c r="I6559" s="8" t="s">
        <v>2406</v>
      </c>
      <c r="J6559" s="8">
        <v>56667</v>
      </c>
      <c r="K6559" s="8" t="s">
        <v>33804</v>
      </c>
    </row>
    <row r="6560" spans="1:11" x14ac:dyDescent="0.2">
      <c r="A6560" s="8">
        <f>MAX($A$2:$A6559)+1</f>
        <v>5618</v>
      </c>
      <c r="B6560" s="8"/>
      <c r="C6560" s="9" t="str">
        <f t="shared" si="104"/>
        <v>Adelanto Solar Project</v>
      </c>
      <c r="D6560" s="8"/>
      <c r="E6560" s="8"/>
      <c r="F6560" s="10"/>
      <c r="G6560" s="8">
        <v>57305</v>
      </c>
      <c r="H6560" s="8" t="s">
        <v>20100</v>
      </c>
      <c r="I6560" s="8" t="s">
        <v>2412</v>
      </c>
      <c r="J6560" s="8">
        <v>11208</v>
      </c>
      <c r="K6560" s="8" t="s">
        <v>33804</v>
      </c>
    </row>
    <row r="6561" spans="1:11" x14ac:dyDescent="0.2">
      <c r="A6561" s="8">
        <f>MAX($A$2:$A6560)+1</f>
        <v>5619</v>
      </c>
      <c r="B6561" s="8"/>
      <c r="C6561" s="9" t="str">
        <f t="shared" si="104"/>
        <v>Pine Tree Solar Project</v>
      </c>
      <c r="D6561" s="8"/>
      <c r="E6561" s="8"/>
      <c r="F6561" s="10"/>
      <c r="G6561" s="8">
        <v>57306</v>
      </c>
      <c r="H6561" s="8" t="s">
        <v>20101</v>
      </c>
      <c r="I6561" s="8" t="s">
        <v>2412</v>
      </c>
      <c r="J6561" s="8">
        <v>11208</v>
      </c>
      <c r="K6561" s="8" t="s">
        <v>33804</v>
      </c>
    </row>
    <row r="6562" spans="1:11" x14ac:dyDescent="0.2">
      <c r="A6562" s="8">
        <f>MAX($A$2:$A6561)+1</f>
        <v>5620</v>
      </c>
      <c r="B6562" s="8"/>
      <c r="C6562" s="9" t="str">
        <f t="shared" si="104"/>
        <v>1420 Coil Av #C</v>
      </c>
      <c r="D6562" s="8"/>
      <c r="E6562" s="8"/>
      <c r="F6562" s="10"/>
      <c r="G6562" s="8">
        <v>57310</v>
      </c>
      <c r="H6562" s="8" t="s">
        <v>20102</v>
      </c>
      <c r="I6562" s="8" t="s">
        <v>2412</v>
      </c>
      <c r="J6562" s="8">
        <v>11208</v>
      </c>
      <c r="K6562" s="8" t="s">
        <v>33804</v>
      </c>
    </row>
    <row r="6563" spans="1:11" x14ac:dyDescent="0.2">
      <c r="A6563" s="8">
        <f>MAX($A$2:$A6562)+1</f>
        <v>5621</v>
      </c>
      <c r="B6563" s="8"/>
      <c r="C6563" s="9" t="str">
        <f t="shared" si="104"/>
        <v>Occidental College Solar Project</v>
      </c>
      <c r="D6563" s="8"/>
      <c r="E6563" s="8"/>
      <c r="F6563" s="10"/>
      <c r="G6563" s="8">
        <v>57311</v>
      </c>
      <c r="H6563" s="8" t="s">
        <v>20103</v>
      </c>
      <c r="I6563" s="8" t="s">
        <v>2412</v>
      </c>
      <c r="J6563" s="8">
        <v>11208</v>
      </c>
      <c r="K6563" s="8" t="s">
        <v>33804</v>
      </c>
    </row>
    <row r="6564" spans="1:11" x14ac:dyDescent="0.2">
      <c r="A6564" s="8">
        <f>MAX($A$2:$A6563)+1</f>
        <v>5622</v>
      </c>
      <c r="B6564" s="8"/>
      <c r="C6564" s="9" t="str">
        <f t="shared" si="104"/>
        <v>Metro Support Services Center Solar</v>
      </c>
      <c r="D6564" s="8"/>
      <c r="E6564" s="8"/>
      <c r="F6564" s="10"/>
      <c r="G6564" s="8">
        <v>57313</v>
      </c>
      <c r="H6564" s="8" t="s">
        <v>20104</v>
      </c>
      <c r="I6564" s="8" t="s">
        <v>2412</v>
      </c>
      <c r="J6564" s="8">
        <v>11208</v>
      </c>
      <c r="K6564" s="8" t="s">
        <v>33804</v>
      </c>
    </row>
    <row r="6565" spans="1:11" x14ac:dyDescent="0.2">
      <c r="A6565" s="8">
        <f>MAX($A$2:$A6564)+1</f>
        <v>5623</v>
      </c>
      <c r="B6565" s="8"/>
      <c r="C6565" s="9" t="str">
        <f t="shared" si="104"/>
        <v>Los Angeles Harbor College</v>
      </c>
      <c r="D6565" s="8"/>
      <c r="E6565" s="8"/>
      <c r="F6565" s="10"/>
      <c r="G6565" s="8">
        <v>57314</v>
      </c>
      <c r="H6565" s="8" t="s">
        <v>20105</v>
      </c>
      <c r="I6565" s="8" t="s">
        <v>2412</v>
      </c>
      <c r="J6565" s="8">
        <v>11208</v>
      </c>
      <c r="K6565" s="8" t="s">
        <v>33804</v>
      </c>
    </row>
    <row r="6566" spans="1:11" x14ac:dyDescent="0.2">
      <c r="A6566" s="8">
        <f>MAX($A$2:$A6565)+1</f>
        <v>5624</v>
      </c>
      <c r="B6566" s="8"/>
      <c r="C6566" s="9" t="str">
        <f t="shared" si="104"/>
        <v>Cedar Point Wind</v>
      </c>
      <c r="D6566" s="8"/>
      <c r="E6566" s="8"/>
      <c r="F6566" s="10"/>
      <c r="G6566" s="8">
        <v>57315</v>
      </c>
      <c r="H6566" s="8" t="s">
        <v>20106</v>
      </c>
      <c r="I6566" s="8" t="s">
        <v>946</v>
      </c>
      <c r="J6566" s="8">
        <v>56662</v>
      </c>
      <c r="K6566" s="8" t="s">
        <v>33804</v>
      </c>
    </row>
    <row r="6567" spans="1:11" x14ac:dyDescent="0.2">
      <c r="A6567" s="8">
        <f>MAX($A$2:$A6566)+1</f>
        <v>5625</v>
      </c>
      <c r="B6567" s="8"/>
      <c r="C6567" s="9" t="str">
        <f t="shared" si="104"/>
        <v>San Luis Valley Solar Ranch</v>
      </c>
      <c r="D6567" s="8"/>
      <c r="E6567" s="8"/>
      <c r="F6567" s="10"/>
      <c r="G6567" s="8">
        <v>57317</v>
      </c>
      <c r="H6567" s="8" t="s">
        <v>20107</v>
      </c>
      <c r="I6567" s="8" t="s">
        <v>678</v>
      </c>
      <c r="J6567" s="8">
        <v>15399</v>
      </c>
      <c r="K6567" s="8" t="s">
        <v>33804</v>
      </c>
    </row>
    <row r="6568" spans="1:11" x14ac:dyDescent="0.2">
      <c r="A6568" s="8">
        <f>MAX($A$2:$A6567)+1</f>
        <v>5626</v>
      </c>
      <c r="B6568" s="8"/>
      <c r="C6568" s="9" t="str">
        <f t="shared" si="104"/>
        <v>Copper Crossing Solar LLC</v>
      </c>
      <c r="D6568" s="8"/>
      <c r="E6568" s="8"/>
      <c r="F6568" s="10"/>
      <c r="G6568" s="8">
        <v>57318</v>
      </c>
      <c r="H6568" s="8" t="s">
        <v>20108</v>
      </c>
      <c r="I6568" s="8" t="s">
        <v>678</v>
      </c>
      <c r="J6568" s="8">
        <v>15399</v>
      </c>
      <c r="K6568" s="8" t="s">
        <v>33804</v>
      </c>
    </row>
    <row r="6569" spans="1:11" x14ac:dyDescent="0.2">
      <c r="A6569" s="8">
        <f>MAX($A$2:$A6568)+1</f>
        <v>5627</v>
      </c>
      <c r="B6569" s="8"/>
      <c r="C6569" s="9" t="str">
        <f t="shared" si="104"/>
        <v>Big Horn Wind II</v>
      </c>
      <c r="D6569" s="8"/>
      <c r="E6569" s="8"/>
      <c r="F6569" s="10"/>
      <c r="G6569" s="8">
        <v>57319</v>
      </c>
      <c r="H6569" s="8" t="s">
        <v>20109</v>
      </c>
      <c r="I6569" s="8" t="s">
        <v>678</v>
      </c>
      <c r="J6569" s="8">
        <v>15399</v>
      </c>
      <c r="K6569" s="8" t="s">
        <v>33804</v>
      </c>
    </row>
    <row r="6570" spans="1:11" x14ac:dyDescent="0.2">
      <c r="A6570" s="8">
        <f>MAX($A$2:$A6569)+1</f>
        <v>5628</v>
      </c>
      <c r="B6570" s="8"/>
      <c r="C6570" s="9" t="str">
        <f t="shared" si="104"/>
        <v>Juniper Canyon I Wind Project</v>
      </c>
      <c r="D6570" s="8"/>
      <c r="E6570" s="8"/>
      <c r="F6570" s="10"/>
      <c r="G6570" s="8">
        <v>57320</v>
      </c>
      <c r="H6570" s="8" t="s">
        <v>20110</v>
      </c>
      <c r="I6570" s="8" t="s">
        <v>678</v>
      </c>
      <c r="J6570" s="8">
        <v>15399</v>
      </c>
      <c r="K6570" s="8" t="s">
        <v>33804</v>
      </c>
    </row>
    <row r="6571" spans="1:11" x14ac:dyDescent="0.2">
      <c r="A6571" s="8">
        <f>MAX($A$2:$A6570)+1</f>
        <v>5629</v>
      </c>
      <c r="B6571" s="8"/>
      <c r="C6571" s="9" t="str">
        <f t="shared" si="104"/>
        <v>Mayberry Solar LLC</v>
      </c>
      <c r="D6571" s="8"/>
      <c r="E6571" s="8"/>
      <c r="F6571" s="10"/>
      <c r="G6571" s="8">
        <v>57321</v>
      </c>
      <c r="H6571" s="8" t="s">
        <v>2490</v>
      </c>
      <c r="I6571" s="8" t="s">
        <v>2490</v>
      </c>
      <c r="J6571" s="8">
        <v>56663</v>
      </c>
      <c r="K6571" s="8" t="s">
        <v>33804</v>
      </c>
    </row>
    <row r="6572" spans="1:11" x14ac:dyDescent="0.2">
      <c r="A6572" s="8">
        <f>MAX($A$2:$A6571)+1</f>
        <v>5630</v>
      </c>
      <c r="B6572" s="8"/>
      <c r="C6572" s="9" t="str">
        <f t="shared" si="104"/>
        <v>Mont Belvieu Cogeneration Unit</v>
      </c>
      <c r="D6572" s="8"/>
      <c r="E6572" s="8"/>
      <c r="F6572" s="10"/>
      <c r="G6572" s="8">
        <v>57322</v>
      </c>
      <c r="H6572" s="8" t="s">
        <v>20111</v>
      </c>
      <c r="I6572" s="8" t="s">
        <v>3510</v>
      </c>
      <c r="J6572" s="8">
        <v>56672</v>
      </c>
      <c r="K6572" s="8" t="s">
        <v>33804</v>
      </c>
    </row>
    <row r="6573" spans="1:11" x14ac:dyDescent="0.2">
      <c r="A6573" s="8">
        <f>MAX($A$2:$A6572)+1</f>
        <v>5631</v>
      </c>
      <c r="B6573" s="8"/>
      <c r="C6573" s="9" t="str">
        <f t="shared" si="104"/>
        <v>FPL Energy Illinois Wind LLC</v>
      </c>
      <c r="D6573" s="8"/>
      <c r="E6573" s="8"/>
      <c r="F6573" s="10"/>
      <c r="G6573" s="8">
        <v>57325</v>
      </c>
      <c r="H6573" s="8" t="s">
        <v>1890</v>
      </c>
      <c r="I6573" s="8" t="s">
        <v>1890</v>
      </c>
      <c r="J6573" s="8">
        <v>56678</v>
      </c>
      <c r="K6573" s="8" t="s">
        <v>33804</v>
      </c>
    </row>
    <row r="6574" spans="1:11" x14ac:dyDescent="0.2">
      <c r="A6574" s="8">
        <f>MAX($A$2:$A6573)+1</f>
        <v>5632</v>
      </c>
      <c r="B6574" s="8"/>
      <c r="C6574" s="9" t="str">
        <f t="shared" si="104"/>
        <v>Sunray Wind I</v>
      </c>
      <c r="D6574" s="8"/>
      <c r="E6574" s="8"/>
      <c r="F6574" s="10"/>
      <c r="G6574" s="8">
        <v>57326</v>
      </c>
      <c r="H6574" s="8" t="s">
        <v>20112</v>
      </c>
      <c r="I6574" s="8" t="s">
        <v>1599</v>
      </c>
      <c r="J6574" s="8">
        <v>56680</v>
      </c>
      <c r="K6574" s="8" t="s">
        <v>33804</v>
      </c>
    </row>
    <row r="6575" spans="1:11" x14ac:dyDescent="0.2">
      <c r="A6575" s="8">
        <f>MAX($A$2:$A6574)+1</f>
        <v>5633</v>
      </c>
      <c r="B6575" s="8"/>
      <c r="C6575" s="9" t="str">
        <f t="shared" si="104"/>
        <v>Top of the World Windpower Project</v>
      </c>
      <c r="D6575" s="8"/>
      <c r="E6575" s="8"/>
      <c r="F6575" s="10"/>
      <c r="G6575" s="8">
        <v>57327</v>
      </c>
      <c r="H6575" s="8" t="s">
        <v>20113</v>
      </c>
      <c r="I6575" s="8" t="s">
        <v>1652</v>
      </c>
      <c r="J6575" s="8">
        <v>56682</v>
      </c>
      <c r="K6575" s="8" t="s">
        <v>33804</v>
      </c>
    </row>
    <row r="6576" spans="1:11" x14ac:dyDescent="0.2">
      <c r="A6576" s="8">
        <f>MAX($A$2:$A6575)+1</f>
        <v>5634</v>
      </c>
      <c r="B6576" s="8"/>
      <c r="C6576" s="9" t="str">
        <f t="shared" si="104"/>
        <v>Kent County Wastewater Treatment Solar</v>
      </c>
      <c r="D6576" s="8"/>
      <c r="E6576" s="8"/>
      <c r="F6576" s="10"/>
      <c r="G6576" s="8">
        <v>57330</v>
      </c>
      <c r="H6576" s="8" t="s">
        <v>20114</v>
      </c>
      <c r="I6576" s="8" t="s">
        <v>2296</v>
      </c>
      <c r="J6576" s="8">
        <v>56681</v>
      </c>
      <c r="K6576" s="8" t="s">
        <v>33804</v>
      </c>
    </row>
    <row r="6577" spans="1:11" x14ac:dyDescent="0.2">
      <c r="A6577" s="8">
        <f>MAX($A$2:$A6576)+1</f>
        <v>5635</v>
      </c>
      <c r="B6577" s="8"/>
      <c r="C6577" s="9" t="str">
        <f t="shared" si="104"/>
        <v>Mojave Solar Project</v>
      </c>
      <c r="D6577" s="8"/>
      <c r="E6577" s="8"/>
      <c r="F6577" s="10"/>
      <c r="G6577" s="8">
        <v>57331</v>
      </c>
      <c r="H6577" s="8" t="s">
        <v>20115</v>
      </c>
      <c r="I6577" s="8" t="s">
        <v>2604</v>
      </c>
      <c r="J6577" s="8">
        <v>56660</v>
      </c>
      <c r="K6577" s="8" t="s">
        <v>33804</v>
      </c>
    </row>
    <row r="6578" spans="1:11" x14ac:dyDescent="0.2">
      <c r="A6578" s="8">
        <f>MAX($A$2:$A6577)+1</f>
        <v>5636</v>
      </c>
      <c r="B6578" s="8"/>
      <c r="C6578" s="9" t="str">
        <f t="shared" si="104"/>
        <v>Crossroads Wind Farm</v>
      </c>
      <c r="D6578" s="8"/>
      <c r="E6578" s="8"/>
      <c r="F6578" s="10"/>
      <c r="G6578" s="8">
        <v>57332</v>
      </c>
      <c r="H6578" s="8" t="s">
        <v>20116</v>
      </c>
      <c r="I6578" s="8" t="s">
        <v>314</v>
      </c>
      <c r="J6578" s="8">
        <v>14063</v>
      </c>
      <c r="K6578" s="8" t="s">
        <v>33804</v>
      </c>
    </row>
    <row r="6579" spans="1:11" x14ac:dyDescent="0.2">
      <c r="A6579" s="8">
        <f>MAX($A$2:$A6578)+1</f>
        <v>5637</v>
      </c>
      <c r="B6579" s="8"/>
      <c r="C6579" s="9" t="str">
        <f t="shared" si="104"/>
        <v>Leaning Juniper Wind Power II</v>
      </c>
      <c r="D6579" s="8"/>
      <c r="E6579" s="8"/>
      <c r="F6579" s="10"/>
      <c r="G6579" s="8">
        <v>57333</v>
      </c>
      <c r="H6579" s="8" t="s">
        <v>20117</v>
      </c>
      <c r="I6579" s="8" t="s">
        <v>678</v>
      </c>
      <c r="J6579" s="8">
        <v>15399</v>
      </c>
      <c r="K6579" s="8" t="s">
        <v>33804</v>
      </c>
    </row>
    <row r="6580" spans="1:11" x14ac:dyDescent="0.2">
      <c r="A6580" s="8">
        <f>MAX($A$2:$A6579)+1</f>
        <v>5638</v>
      </c>
      <c r="B6580" s="8"/>
      <c r="C6580" s="9" t="str">
        <f t="shared" si="104"/>
        <v>DE Solar 10240 Old Dowd Rd</v>
      </c>
      <c r="D6580" s="8"/>
      <c r="E6580" s="8"/>
      <c r="F6580" s="10"/>
      <c r="G6580" s="8">
        <v>57334</v>
      </c>
      <c r="H6580" s="8" t="s">
        <v>20118</v>
      </c>
      <c r="I6580" s="8" t="s">
        <v>115</v>
      </c>
      <c r="J6580" s="8">
        <v>5416</v>
      </c>
      <c r="K6580" s="8" t="s">
        <v>33804</v>
      </c>
    </row>
    <row r="6581" spans="1:11" x14ac:dyDescent="0.2">
      <c r="A6581" s="8">
        <f>MAX($A$2:$A6580)+1</f>
        <v>5639</v>
      </c>
      <c r="B6581" s="8"/>
      <c r="C6581" s="9" t="str">
        <f t="shared" si="104"/>
        <v>DE Solar 657 Brigham Rd</v>
      </c>
      <c r="D6581" s="8"/>
      <c r="E6581" s="8"/>
      <c r="F6581" s="10"/>
      <c r="G6581" s="8">
        <v>57335</v>
      </c>
      <c r="H6581" s="8" t="s">
        <v>20119</v>
      </c>
      <c r="I6581" s="8" t="s">
        <v>115</v>
      </c>
      <c r="J6581" s="8">
        <v>5416</v>
      </c>
      <c r="K6581" s="8" t="s">
        <v>33804</v>
      </c>
    </row>
    <row r="6582" spans="1:11" x14ac:dyDescent="0.2">
      <c r="A6582" s="8">
        <f>MAX($A$2:$A6581)+1</f>
        <v>5640</v>
      </c>
      <c r="B6582" s="8"/>
      <c r="C6582" s="9" t="str">
        <f t="shared" si="104"/>
        <v>DE Solar 1725 Drywall Dr</v>
      </c>
      <c r="D6582" s="8"/>
      <c r="E6582" s="8"/>
      <c r="F6582" s="10"/>
      <c r="G6582" s="8">
        <v>57336</v>
      </c>
      <c r="H6582" s="8" t="s">
        <v>20120</v>
      </c>
      <c r="I6582" s="8" t="s">
        <v>115</v>
      </c>
      <c r="J6582" s="8">
        <v>5416</v>
      </c>
      <c r="K6582" s="8" t="s">
        <v>33804</v>
      </c>
    </row>
    <row r="6583" spans="1:11" x14ac:dyDescent="0.2">
      <c r="A6583" s="8">
        <f>MAX($A$2:$A6582)+1</f>
        <v>5641</v>
      </c>
      <c r="B6583" s="8"/>
      <c r="C6583" s="9" t="str">
        <f t="shared" si="104"/>
        <v>Dover Sun Park</v>
      </c>
      <c r="D6583" s="8"/>
      <c r="E6583" s="8"/>
      <c r="F6583" s="10"/>
      <c r="G6583" s="8">
        <v>57337</v>
      </c>
      <c r="H6583" s="8" t="s">
        <v>20121</v>
      </c>
      <c r="I6583" s="8" t="s">
        <v>3867</v>
      </c>
      <c r="J6583" s="8">
        <v>56673</v>
      </c>
      <c r="K6583" s="8" t="s">
        <v>33804</v>
      </c>
    </row>
    <row r="6584" spans="1:11" x14ac:dyDescent="0.2">
      <c r="A6584" s="8">
        <f>MAX($A$2:$A6583)+1</f>
        <v>5642</v>
      </c>
      <c r="B6584" s="8"/>
      <c r="C6584" s="9" t="str">
        <f t="shared" si="104"/>
        <v>Roadrunner Solar</v>
      </c>
      <c r="D6584" s="8"/>
      <c r="E6584" s="8"/>
      <c r="F6584" s="10"/>
      <c r="G6584" s="8">
        <v>57338</v>
      </c>
      <c r="H6584" s="8" t="s">
        <v>20122</v>
      </c>
      <c r="I6584" s="8" t="s">
        <v>2805</v>
      </c>
      <c r="J6584" s="8">
        <v>59400</v>
      </c>
      <c r="K6584" s="8" t="s">
        <v>33804</v>
      </c>
    </row>
    <row r="6585" spans="1:11" x14ac:dyDescent="0.2">
      <c r="A6585" s="8">
        <f>MAX($A$2:$A6584)+1</f>
        <v>5643</v>
      </c>
      <c r="B6585" s="8"/>
      <c r="C6585" s="9" t="str">
        <f t="shared" si="104"/>
        <v>Silver Lake Solar Farm</v>
      </c>
      <c r="D6585" s="8"/>
      <c r="E6585" s="8"/>
      <c r="F6585" s="10"/>
      <c r="G6585" s="8">
        <v>57341</v>
      </c>
      <c r="H6585" s="8" t="s">
        <v>20123</v>
      </c>
      <c r="I6585" s="8" t="s">
        <v>366</v>
      </c>
      <c r="J6585" s="8">
        <v>15477</v>
      </c>
      <c r="K6585" s="8" t="s">
        <v>33804</v>
      </c>
    </row>
    <row r="6586" spans="1:11" x14ac:dyDescent="0.2">
      <c r="A6586" s="8">
        <f>MAX($A$2:$A6585)+1</f>
        <v>5644</v>
      </c>
      <c r="B6586" s="8"/>
      <c r="C6586" s="9" t="str">
        <f t="shared" si="104"/>
        <v>White Oak Energy LLC</v>
      </c>
      <c r="D6586" s="8"/>
      <c r="E6586" s="8"/>
      <c r="F6586" s="10"/>
      <c r="G6586" s="8">
        <v>57342</v>
      </c>
      <c r="H6586" s="8" t="s">
        <v>3866</v>
      </c>
      <c r="I6586" s="8" t="s">
        <v>3866</v>
      </c>
      <c r="J6586" s="8">
        <v>56684</v>
      </c>
      <c r="K6586" s="8" t="s">
        <v>33804</v>
      </c>
    </row>
    <row r="6587" spans="1:11" x14ac:dyDescent="0.2">
      <c r="A6587" s="8">
        <f>MAX($A$2:$A6586)+1</f>
        <v>5645</v>
      </c>
      <c r="B6587" s="8"/>
      <c r="C6587" s="9" t="str">
        <f t="shared" si="104"/>
        <v>Cargill B6 Biofactory</v>
      </c>
      <c r="D6587" s="8"/>
      <c r="E6587" s="8"/>
      <c r="F6587" s="10"/>
      <c r="G6587" s="8">
        <v>57343</v>
      </c>
      <c r="H6587" s="8" t="s">
        <v>20124</v>
      </c>
      <c r="I6587" s="8" t="s">
        <v>906</v>
      </c>
      <c r="J6587" s="8">
        <v>56685</v>
      </c>
      <c r="K6587" s="8" t="s">
        <v>33804</v>
      </c>
    </row>
    <row r="6588" spans="1:11" x14ac:dyDescent="0.2">
      <c r="A6588" s="8">
        <f>MAX($A$2:$A6587)+1</f>
        <v>5646</v>
      </c>
      <c r="B6588" s="8"/>
      <c r="C6588" s="9" t="str">
        <f t="shared" si="104"/>
        <v>Cargill Dry Creek Biofactory</v>
      </c>
      <c r="D6588" s="8"/>
      <c r="E6588" s="8"/>
      <c r="F6588" s="10"/>
      <c r="G6588" s="8">
        <v>57344</v>
      </c>
      <c r="H6588" s="8" t="s">
        <v>20125</v>
      </c>
      <c r="I6588" s="8" t="s">
        <v>538</v>
      </c>
      <c r="J6588" s="8">
        <v>58992</v>
      </c>
      <c r="K6588" s="8" t="s">
        <v>33804</v>
      </c>
    </row>
    <row r="6589" spans="1:11" x14ac:dyDescent="0.2">
      <c r="A6589" s="8">
        <f>MAX($A$2:$A6588)+1</f>
        <v>5647</v>
      </c>
      <c r="B6589" s="8"/>
      <c r="C6589" s="9" t="str">
        <f t="shared" si="104"/>
        <v>Cargill Kettle Butte Biofactory</v>
      </c>
      <c r="D6589" s="8"/>
      <c r="E6589" s="8"/>
      <c r="F6589" s="10"/>
      <c r="G6589" s="8">
        <v>57345</v>
      </c>
      <c r="H6589" s="8" t="s">
        <v>20126</v>
      </c>
      <c r="I6589" s="8" t="s">
        <v>906</v>
      </c>
      <c r="J6589" s="8">
        <v>56685</v>
      </c>
      <c r="K6589" s="8" t="s">
        <v>33804</v>
      </c>
    </row>
    <row r="6590" spans="1:11" x14ac:dyDescent="0.2">
      <c r="A6590" s="8">
        <f>MAX($A$2:$A6589)+1</f>
        <v>5648</v>
      </c>
      <c r="B6590" s="8"/>
      <c r="C6590" s="9" t="str">
        <f t="shared" si="104"/>
        <v>Elk City LLC</v>
      </c>
      <c r="D6590" s="8"/>
      <c r="E6590" s="8"/>
      <c r="F6590" s="10"/>
      <c r="G6590" s="8">
        <v>57346</v>
      </c>
      <c r="H6590" s="8" t="s">
        <v>1720</v>
      </c>
      <c r="I6590" s="8" t="s">
        <v>1720</v>
      </c>
      <c r="J6590" s="8">
        <v>56683</v>
      </c>
      <c r="K6590" s="8" t="s">
        <v>33804</v>
      </c>
    </row>
    <row r="6591" spans="1:11" x14ac:dyDescent="0.2">
      <c r="A6591" s="8">
        <f>MAX($A$2:$A6590)+1</f>
        <v>5649</v>
      </c>
      <c r="B6591" s="8"/>
      <c r="C6591" s="9" t="str">
        <f t="shared" si="104"/>
        <v>Baldwin Wind LLC</v>
      </c>
      <c r="D6591" s="8"/>
      <c r="E6591" s="8"/>
      <c r="F6591" s="10"/>
      <c r="G6591" s="8">
        <v>57347</v>
      </c>
      <c r="H6591" s="8" t="s">
        <v>690</v>
      </c>
      <c r="I6591" s="8" t="s">
        <v>690</v>
      </c>
      <c r="J6591" s="8">
        <v>56688</v>
      </c>
      <c r="K6591" s="8" t="s">
        <v>33804</v>
      </c>
    </row>
    <row r="6592" spans="1:11" x14ac:dyDescent="0.2">
      <c r="A6592" s="8">
        <f>MAX($A$2:$A6591)+1</f>
        <v>5650</v>
      </c>
      <c r="B6592" s="8"/>
      <c r="C6592" s="9" t="str">
        <f t="shared" si="104"/>
        <v>CityCenter Central Plant Cogen Units</v>
      </c>
      <c r="D6592" s="8"/>
      <c r="E6592" s="8"/>
      <c r="F6592" s="10"/>
      <c r="G6592" s="8">
        <v>57348</v>
      </c>
      <c r="H6592" s="8" t="s">
        <v>20127</v>
      </c>
      <c r="I6592" s="8" t="s">
        <v>1383</v>
      </c>
      <c r="J6592" s="8">
        <v>56687</v>
      </c>
      <c r="K6592" s="8" t="s">
        <v>33804</v>
      </c>
    </row>
    <row r="6593" spans="1:11" x14ac:dyDescent="0.2">
      <c r="A6593" s="8">
        <f>MAX($A$2:$A6592)+1</f>
        <v>5651</v>
      </c>
      <c r="B6593" s="8"/>
      <c r="C6593" s="9" t="str">
        <f t="shared" si="104"/>
        <v>Garrison Energy Center LLC</v>
      </c>
      <c r="D6593" s="8"/>
      <c r="E6593" s="8"/>
      <c r="F6593" s="10"/>
      <c r="G6593" s="8">
        <v>57349</v>
      </c>
      <c r="H6593" s="8" t="s">
        <v>1957</v>
      </c>
      <c r="I6593" s="8" t="s">
        <v>1957</v>
      </c>
      <c r="J6593" s="8">
        <v>56691</v>
      </c>
      <c r="K6593" s="8" t="s">
        <v>33804</v>
      </c>
    </row>
    <row r="6594" spans="1:11" x14ac:dyDescent="0.2">
      <c r="A6594" s="8">
        <f>MAX($A$2:$A6593)+1</f>
        <v>5652</v>
      </c>
      <c r="B6594" s="8"/>
      <c r="C6594" s="9" t="str">
        <f t="shared" si="104"/>
        <v>Portsmouth Wind Turbine</v>
      </c>
      <c r="D6594" s="8"/>
      <c r="E6594" s="8"/>
      <c r="F6594" s="10"/>
      <c r="G6594" s="8">
        <v>57350</v>
      </c>
      <c r="H6594" s="8" t="s">
        <v>20128</v>
      </c>
      <c r="I6594" s="8" t="s">
        <v>3602</v>
      </c>
      <c r="J6594" s="8">
        <v>56690</v>
      </c>
      <c r="K6594" s="8" t="s">
        <v>33804</v>
      </c>
    </row>
    <row r="6595" spans="1:11" x14ac:dyDescent="0.2">
      <c r="A6595" s="8">
        <f>MAX($A$2:$A6594)+1</f>
        <v>5653</v>
      </c>
      <c r="B6595" s="8"/>
      <c r="C6595" s="9" t="str">
        <f t="shared" si="104"/>
        <v>Uilk Wind LLC</v>
      </c>
      <c r="D6595" s="8"/>
      <c r="E6595" s="8"/>
      <c r="F6595" s="10"/>
      <c r="G6595" s="8">
        <v>57351</v>
      </c>
      <c r="H6595" s="8" t="s">
        <v>20129</v>
      </c>
      <c r="I6595" s="8" t="s">
        <v>3091</v>
      </c>
      <c r="J6595" s="8">
        <v>56689</v>
      </c>
      <c r="K6595" s="8" t="s">
        <v>33804</v>
      </c>
    </row>
    <row r="6596" spans="1:11" x14ac:dyDescent="0.2">
      <c r="A6596" s="8">
        <f>MAX($A$2:$A6595)+1</f>
        <v>5654</v>
      </c>
      <c r="B6596" s="8"/>
      <c r="C6596" s="9" t="str">
        <f t="shared" si="104"/>
        <v>Trenton Solar Farm</v>
      </c>
      <c r="D6596" s="8"/>
      <c r="E6596" s="8"/>
      <c r="F6596" s="10"/>
      <c r="G6596" s="8">
        <v>57352</v>
      </c>
      <c r="H6596" s="8" t="s">
        <v>20130</v>
      </c>
      <c r="I6596" s="8" t="s">
        <v>366</v>
      </c>
      <c r="J6596" s="8">
        <v>15477</v>
      </c>
      <c r="K6596" s="8" t="s">
        <v>33804</v>
      </c>
    </row>
    <row r="6597" spans="1:11" x14ac:dyDescent="0.2">
      <c r="A6597" s="8">
        <f>MAX($A$2:$A6596)+1</f>
        <v>5655</v>
      </c>
      <c r="B6597" s="8"/>
      <c r="C6597" s="9" t="str">
        <f t="shared" si="104"/>
        <v>Thermo No 1</v>
      </c>
      <c r="D6597" s="8"/>
      <c r="E6597" s="8"/>
      <c r="F6597" s="10"/>
      <c r="G6597" s="8">
        <v>57353</v>
      </c>
      <c r="H6597" s="8" t="s">
        <v>20131</v>
      </c>
      <c r="I6597" s="8" t="s">
        <v>3564</v>
      </c>
      <c r="J6597" s="8">
        <v>56694</v>
      </c>
      <c r="K6597" s="8" t="s">
        <v>33804</v>
      </c>
    </row>
    <row r="6598" spans="1:11" x14ac:dyDescent="0.2">
      <c r="A6598" s="8">
        <f>MAX($A$2:$A6597)+1</f>
        <v>5656</v>
      </c>
      <c r="B6598" s="8"/>
      <c r="C6598" s="9" t="str">
        <f t="shared" si="104"/>
        <v>Fox Island Wind LLC</v>
      </c>
      <c r="D6598" s="8"/>
      <c r="E6598" s="8"/>
      <c r="F6598" s="10"/>
      <c r="G6598" s="8">
        <v>57354</v>
      </c>
      <c r="H6598" s="8" t="s">
        <v>1874</v>
      </c>
      <c r="I6598" s="8" t="s">
        <v>1874</v>
      </c>
      <c r="J6598" s="8">
        <v>56693</v>
      </c>
      <c r="K6598" s="8" t="s">
        <v>33804</v>
      </c>
    </row>
    <row r="6599" spans="1:11" x14ac:dyDescent="0.2">
      <c r="A6599" s="8">
        <f>MAX($A$2:$A6598)+1</f>
        <v>5657</v>
      </c>
      <c r="B6599" s="8"/>
      <c r="C6599" s="9" t="str">
        <f t="shared" si="104"/>
        <v>Henrico</v>
      </c>
      <c r="D6599" s="8"/>
      <c r="E6599" s="8"/>
      <c r="F6599" s="10"/>
      <c r="G6599" s="8">
        <v>57356</v>
      </c>
      <c r="H6599" s="8" t="s">
        <v>20132</v>
      </c>
      <c r="I6599" s="8" t="s">
        <v>2197</v>
      </c>
      <c r="J6599" s="8">
        <v>55938</v>
      </c>
      <c r="K6599" s="8" t="s">
        <v>33804</v>
      </c>
    </row>
    <row r="6600" spans="1:11" x14ac:dyDescent="0.2">
      <c r="A6600" s="8">
        <f>MAX($A$2:$A6599)+1</f>
        <v>5658</v>
      </c>
      <c r="B6600" s="8"/>
      <c r="C6600" s="9" t="str">
        <f t="shared" si="104"/>
        <v>Red Mesa Wind LLC</v>
      </c>
      <c r="D6600" s="8"/>
      <c r="E6600" s="8"/>
      <c r="F6600" s="10"/>
      <c r="G6600" s="8">
        <v>57357</v>
      </c>
      <c r="H6600" s="8" t="s">
        <v>3074</v>
      </c>
      <c r="I6600" s="8" t="s">
        <v>3074</v>
      </c>
      <c r="J6600" s="8">
        <v>56698</v>
      </c>
      <c r="K6600" s="8" t="s">
        <v>33804</v>
      </c>
    </row>
    <row r="6601" spans="1:11" x14ac:dyDescent="0.2">
      <c r="A6601" s="8">
        <f>MAX($A$2:$A6600)+1</f>
        <v>5659</v>
      </c>
      <c r="B6601" s="8"/>
      <c r="C6601" s="9" t="str">
        <f t="shared" si="104"/>
        <v>Keenan II Renewable Energy Co LLC</v>
      </c>
      <c r="D6601" s="8"/>
      <c r="E6601" s="8"/>
      <c r="F6601" s="10"/>
      <c r="G6601" s="8">
        <v>57358</v>
      </c>
      <c r="H6601" s="8" t="s">
        <v>20133</v>
      </c>
      <c r="I6601" s="8" t="s">
        <v>1518</v>
      </c>
      <c r="J6601" s="8">
        <v>56699</v>
      </c>
      <c r="K6601" s="8" t="s">
        <v>33804</v>
      </c>
    </row>
    <row r="6602" spans="1:11" x14ac:dyDescent="0.2">
      <c r="A6602" s="8">
        <f>MAX($A$2:$A6601)+1</f>
        <v>5660</v>
      </c>
      <c r="B6602" s="8"/>
      <c r="C6602" s="9" t="str">
        <f t="shared" si="104"/>
        <v>Avenal Park</v>
      </c>
      <c r="D6602" s="8"/>
      <c r="E6602" s="8"/>
      <c r="F6602" s="10"/>
      <c r="G6602" s="8">
        <v>57359</v>
      </c>
      <c r="H6602" s="8" t="s">
        <v>20134</v>
      </c>
      <c r="I6602" s="8" t="s">
        <v>679</v>
      </c>
      <c r="J6602" s="8">
        <v>56700</v>
      </c>
      <c r="K6602" s="8" t="s">
        <v>33804</v>
      </c>
    </row>
    <row r="6603" spans="1:11" x14ac:dyDescent="0.2">
      <c r="A6603" s="8">
        <f>MAX($A$2:$A6602)+1</f>
        <v>5661</v>
      </c>
      <c r="B6603" s="8"/>
      <c r="C6603" s="9" t="str">
        <f t="shared" si="104"/>
        <v>Sun City Project LLC</v>
      </c>
      <c r="D6603" s="8"/>
      <c r="E6603" s="8"/>
      <c r="F6603" s="10"/>
      <c r="G6603" s="8">
        <v>57360</v>
      </c>
      <c r="H6603" s="8" t="s">
        <v>20135</v>
      </c>
      <c r="I6603" s="8" t="s">
        <v>679</v>
      </c>
      <c r="J6603" s="8">
        <v>56700</v>
      </c>
      <c r="K6603" s="8" t="s">
        <v>33804</v>
      </c>
    </row>
    <row r="6604" spans="1:11" x14ac:dyDescent="0.2">
      <c r="A6604" s="8">
        <f>MAX($A$2:$A6603)+1</f>
        <v>5662</v>
      </c>
      <c r="B6604" s="8"/>
      <c r="C6604" s="9" t="str">
        <f t="shared" si="104"/>
        <v>Sand Drag LLC</v>
      </c>
      <c r="D6604" s="8"/>
      <c r="E6604" s="8"/>
      <c r="F6604" s="10"/>
      <c r="G6604" s="8">
        <v>57361</v>
      </c>
      <c r="H6604" s="8" t="s">
        <v>20136</v>
      </c>
      <c r="I6604" s="8" t="s">
        <v>679</v>
      </c>
      <c r="J6604" s="8">
        <v>56700</v>
      </c>
      <c r="K6604" s="8" t="s">
        <v>33804</v>
      </c>
    </row>
    <row r="6605" spans="1:11" x14ac:dyDescent="0.2">
      <c r="A6605" s="8">
        <f>MAX($A$2:$A6604)+1</f>
        <v>5663</v>
      </c>
      <c r="B6605" s="8"/>
      <c r="C6605" s="9" t="str">
        <f t="shared" si="104"/>
        <v>Morgantown Solar Park</v>
      </c>
      <c r="D6605" s="8"/>
      <c r="E6605" s="8"/>
      <c r="F6605" s="10"/>
      <c r="G6605" s="8">
        <v>57362</v>
      </c>
      <c r="H6605" s="8" t="s">
        <v>20137</v>
      </c>
      <c r="I6605" s="8" t="s">
        <v>3555</v>
      </c>
      <c r="J6605" s="8">
        <v>56701</v>
      </c>
      <c r="K6605" s="8" t="s">
        <v>33804</v>
      </c>
    </row>
    <row r="6606" spans="1:11" x14ac:dyDescent="0.2">
      <c r="A6606" s="8">
        <f>MAX($A$2:$A6605)+1</f>
        <v>5664</v>
      </c>
      <c r="B6606" s="8"/>
      <c r="C6606" s="9" t="str">
        <f t="shared" si="104"/>
        <v>510 REPP One</v>
      </c>
      <c r="D6606" s="8"/>
      <c r="E6606" s="8"/>
      <c r="F6606" s="10"/>
      <c r="G6606" s="8">
        <v>57363</v>
      </c>
      <c r="H6606" s="8" t="s">
        <v>20138</v>
      </c>
      <c r="I6606" s="8" t="s">
        <v>497</v>
      </c>
      <c r="J6606" s="8">
        <v>56702</v>
      </c>
      <c r="K6606" s="8" t="s">
        <v>33804</v>
      </c>
    </row>
    <row r="6607" spans="1:11" x14ac:dyDescent="0.2">
      <c r="A6607" s="8">
        <f>MAX($A$2:$A6606)+1</f>
        <v>5665</v>
      </c>
      <c r="B6607" s="8"/>
      <c r="C6607" s="9" t="str">
        <f t="shared" si="104"/>
        <v>Siphon Drop Power Plant</v>
      </c>
      <c r="D6607" s="8"/>
      <c r="E6607" s="8"/>
      <c r="F6607" s="10"/>
      <c r="G6607" s="8">
        <v>57364</v>
      </c>
      <c r="H6607" s="8" t="s">
        <v>20139</v>
      </c>
      <c r="I6607" s="8" t="s">
        <v>3931</v>
      </c>
      <c r="J6607" s="8">
        <v>56707</v>
      </c>
      <c r="K6607" s="8" t="s">
        <v>33804</v>
      </c>
    </row>
    <row r="6608" spans="1:11" x14ac:dyDescent="0.2">
      <c r="A6608" s="8">
        <f>MAX($A$2:$A6607)+1</f>
        <v>5666</v>
      </c>
      <c r="B6608" s="8"/>
      <c r="C6608" s="9" t="str">
        <f t="shared" si="104"/>
        <v>MP Durham LLC</v>
      </c>
      <c r="D6608" s="8"/>
      <c r="E6608" s="8"/>
      <c r="F6608" s="10"/>
      <c r="G6608" s="8">
        <v>57365</v>
      </c>
      <c r="H6608" s="8" t="s">
        <v>2628</v>
      </c>
      <c r="I6608" s="8" t="s">
        <v>2628</v>
      </c>
      <c r="J6608" s="8">
        <v>56703</v>
      </c>
      <c r="K6608" s="8" t="s">
        <v>33804</v>
      </c>
    </row>
    <row r="6609" spans="1:11" x14ac:dyDescent="0.2">
      <c r="A6609" s="8">
        <f>MAX($A$2:$A6608)+1</f>
        <v>5667</v>
      </c>
      <c r="B6609" s="8"/>
      <c r="C6609" s="9" t="str">
        <f t="shared" si="104"/>
        <v>MP Wayne LLC</v>
      </c>
      <c r="D6609" s="8"/>
      <c r="E6609" s="8"/>
      <c r="F6609" s="10"/>
      <c r="G6609" s="8">
        <v>57366</v>
      </c>
      <c r="H6609" s="8" t="s">
        <v>2629</v>
      </c>
      <c r="I6609" s="8" t="s">
        <v>2629</v>
      </c>
      <c r="J6609" s="8">
        <v>56704</v>
      </c>
      <c r="K6609" s="8" t="s">
        <v>33804</v>
      </c>
    </row>
    <row r="6610" spans="1:11" x14ac:dyDescent="0.2">
      <c r="A6610" s="8">
        <f>MAX($A$2:$A6609)+1</f>
        <v>5668</v>
      </c>
      <c r="B6610" s="8"/>
      <c r="C6610" s="9" t="str">
        <f t="shared" si="104"/>
        <v>Pocono Solar Project</v>
      </c>
      <c r="D6610" s="8"/>
      <c r="E6610" s="8"/>
      <c r="F6610" s="10"/>
      <c r="G6610" s="8">
        <v>57367</v>
      </c>
      <c r="H6610" s="8" t="s">
        <v>20140</v>
      </c>
      <c r="I6610" s="8" t="s">
        <v>2975</v>
      </c>
      <c r="J6610" s="8">
        <v>56705</v>
      </c>
      <c r="K6610" s="8" t="s">
        <v>33804</v>
      </c>
    </row>
    <row r="6611" spans="1:11" x14ac:dyDescent="0.2">
      <c r="A6611" s="8">
        <f>MAX($A$2:$A6610)+1</f>
        <v>5669</v>
      </c>
      <c r="B6611" s="8"/>
      <c r="C6611" s="9" t="str">
        <f t="shared" si="104"/>
        <v>Cogentrix of Alamosa</v>
      </c>
      <c r="D6611" s="8"/>
      <c r="E6611" s="8"/>
      <c r="F6611" s="10"/>
      <c r="G6611" s="8">
        <v>57368</v>
      </c>
      <c r="H6611" s="8" t="s">
        <v>20141</v>
      </c>
      <c r="I6611" s="8" t="s">
        <v>551</v>
      </c>
      <c r="J6611" s="8">
        <v>56696</v>
      </c>
      <c r="K6611" s="8" t="s">
        <v>33804</v>
      </c>
    </row>
    <row r="6612" spans="1:11" x14ac:dyDescent="0.2">
      <c r="A6612" s="8">
        <f>MAX($A$2:$A6611)+1</f>
        <v>5670</v>
      </c>
      <c r="B6612" s="8"/>
      <c r="C6612" s="9" t="str">
        <f t="shared" si="104"/>
        <v>Questa Solar Facility</v>
      </c>
      <c r="D6612" s="8"/>
      <c r="E6612" s="8"/>
      <c r="F6612" s="10"/>
      <c r="G6612" s="8">
        <v>57369</v>
      </c>
      <c r="H6612" s="8" t="s">
        <v>20142</v>
      </c>
      <c r="I6612" s="8" t="s">
        <v>986</v>
      </c>
      <c r="J6612" s="8">
        <v>56706</v>
      </c>
      <c r="K6612" s="8" t="s">
        <v>33804</v>
      </c>
    </row>
    <row r="6613" spans="1:11" x14ac:dyDescent="0.2">
      <c r="A6613" s="8">
        <f>MAX($A$2:$A6612)+1</f>
        <v>5671</v>
      </c>
      <c r="B6613" s="8"/>
      <c r="C6613" s="9" t="str">
        <f t="shared" si="104"/>
        <v>Bellevue Solar Project</v>
      </c>
      <c r="D6613" s="8"/>
      <c r="E6613" s="8"/>
      <c r="F6613" s="10"/>
      <c r="G6613" s="8">
        <v>57372</v>
      </c>
      <c r="H6613" s="8" t="s">
        <v>20143</v>
      </c>
      <c r="I6613" s="8" t="s">
        <v>1704</v>
      </c>
      <c r="J6613" s="8">
        <v>57170</v>
      </c>
      <c r="K6613" s="8" t="s">
        <v>33804</v>
      </c>
    </row>
    <row r="6614" spans="1:11" x14ac:dyDescent="0.2">
      <c r="A6614" s="8">
        <f>MAX($A$2:$A6613)+1</f>
        <v>5672</v>
      </c>
      <c r="B6614" s="8"/>
      <c r="C6614" s="9" t="str">
        <f t="shared" si="104"/>
        <v>Agua Caliente Solar Project</v>
      </c>
      <c r="D6614" s="8"/>
      <c r="E6614" s="8"/>
      <c r="F6614" s="10"/>
      <c r="G6614" s="8">
        <v>57373</v>
      </c>
      <c r="H6614" s="8" t="s">
        <v>20144</v>
      </c>
      <c r="I6614" s="8" t="s">
        <v>543</v>
      </c>
      <c r="J6614" s="8">
        <v>59396</v>
      </c>
      <c r="K6614" s="8" t="s">
        <v>33804</v>
      </c>
    </row>
    <row r="6615" spans="1:11" x14ac:dyDescent="0.2">
      <c r="A6615" s="8">
        <f>MAX($A$2:$A6614)+1</f>
        <v>5673</v>
      </c>
      <c r="B6615" s="8"/>
      <c r="C6615" s="9" t="str">
        <f t="shared" si="104"/>
        <v>Lakefield Wind Project LLC</v>
      </c>
      <c r="D6615" s="8"/>
      <c r="E6615" s="8"/>
      <c r="F6615" s="10"/>
      <c r="G6615" s="8">
        <v>57374</v>
      </c>
      <c r="H6615" s="8" t="s">
        <v>20145</v>
      </c>
      <c r="I6615" s="8" t="s">
        <v>1704</v>
      </c>
      <c r="J6615" s="8">
        <v>57170</v>
      </c>
      <c r="K6615" s="8" t="s">
        <v>33804</v>
      </c>
    </row>
    <row r="6616" spans="1:11" x14ac:dyDescent="0.2">
      <c r="A6616" s="8">
        <f>MAX($A$2:$A6615)+1</f>
        <v>5674</v>
      </c>
      <c r="B6616" s="8"/>
      <c r="C6616" s="9" t="str">
        <f t="shared" si="104"/>
        <v>Adams Wind Generations LLC</v>
      </c>
      <c r="D6616" s="8"/>
      <c r="E6616" s="8"/>
      <c r="F6616" s="10"/>
      <c r="G6616" s="8">
        <v>57375</v>
      </c>
      <c r="H6616" s="8" t="s">
        <v>514</v>
      </c>
      <c r="I6616" s="8" t="s">
        <v>514</v>
      </c>
      <c r="J6616" s="8">
        <v>56713</v>
      </c>
      <c r="K6616" s="8" t="s">
        <v>33804</v>
      </c>
    </row>
    <row r="6617" spans="1:11" x14ac:dyDescent="0.2">
      <c r="A6617" s="8">
        <f>MAX($A$2:$A6616)+1</f>
        <v>5675</v>
      </c>
      <c r="B6617" s="8"/>
      <c r="C6617" s="9" t="str">
        <f t="shared" ref="C6617:C6680" si="105">IF(H6617="",F6617,H6617)</f>
        <v>Jersey Valley Geothermal Power Plant</v>
      </c>
      <c r="D6617" s="8"/>
      <c r="E6617" s="8"/>
      <c r="F6617" s="10"/>
      <c r="G6617" s="8">
        <v>57376</v>
      </c>
      <c r="H6617" s="8" t="s">
        <v>20146</v>
      </c>
      <c r="I6617" s="8" t="s">
        <v>2864</v>
      </c>
      <c r="J6617" s="8">
        <v>34691</v>
      </c>
      <c r="K6617" s="8" t="s">
        <v>33804</v>
      </c>
    </row>
    <row r="6618" spans="1:11" x14ac:dyDescent="0.2">
      <c r="A6618" s="8">
        <f>MAX($A$2:$A6617)+1</f>
        <v>5676</v>
      </c>
      <c r="B6618" s="8"/>
      <c r="C6618" s="9" t="str">
        <f t="shared" si="105"/>
        <v>Greater Sandhill I</v>
      </c>
      <c r="D6618" s="8"/>
      <c r="E6618" s="8"/>
      <c r="F6618" s="10"/>
      <c r="G6618" s="8">
        <v>57377</v>
      </c>
      <c r="H6618" s="8" t="s">
        <v>20147</v>
      </c>
      <c r="I6618" s="8" t="s">
        <v>2038</v>
      </c>
      <c r="J6618" s="8">
        <v>56720</v>
      </c>
      <c r="K6618" s="8" t="s">
        <v>33804</v>
      </c>
    </row>
    <row r="6619" spans="1:11" x14ac:dyDescent="0.2">
      <c r="A6619" s="8">
        <f>MAX($A$2:$A6618)+1</f>
        <v>5677</v>
      </c>
      <c r="B6619" s="8"/>
      <c r="C6619" s="9" t="str">
        <f t="shared" si="105"/>
        <v>AV Solar Ranch One</v>
      </c>
      <c r="D6619" s="8"/>
      <c r="E6619" s="8"/>
      <c r="F6619" s="10"/>
      <c r="G6619" s="8">
        <v>57378</v>
      </c>
      <c r="H6619" s="8" t="s">
        <v>20148</v>
      </c>
      <c r="I6619" s="8" t="s">
        <v>675</v>
      </c>
      <c r="J6619" s="8">
        <v>56722</v>
      </c>
      <c r="K6619" s="8" t="s">
        <v>33804</v>
      </c>
    </row>
    <row r="6620" spans="1:11" x14ac:dyDescent="0.2">
      <c r="A6620" s="8">
        <f>MAX($A$2:$A6619)+1</f>
        <v>5678</v>
      </c>
      <c r="B6620" s="8"/>
      <c r="C6620" s="9" t="str">
        <f t="shared" si="105"/>
        <v>Dry Lake Wind II LLC</v>
      </c>
      <c r="D6620" s="8"/>
      <c r="E6620" s="8"/>
      <c r="F6620" s="10"/>
      <c r="G6620" s="8">
        <v>57379</v>
      </c>
      <c r="H6620" s="8" t="s">
        <v>20149</v>
      </c>
      <c r="I6620" s="8" t="s">
        <v>678</v>
      </c>
      <c r="J6620" s="8">
        <v>15399</v>
      </c>
      <c r="K6620" s="8" t="s">
        <v>33804</v>
      </c>
    </row>
    <row r="6621" spans="1:11" x14ac:dyDescent="0.2">
      <c r="A6621" s="8">
        <f>MAX($A$2:$A6620)+1</f>
        <v>5679</v>
      </c>
      <c r="B6621" s="8"/>
      <c r="C6621" s="9" t="str">
        <f t="shared" si="105"/>
        <v>New England Wind LLC</v>
      </c>
      <c r="D6621" s="8"/>
      <c r="E6621" s="8"/>
      <c r="F6621" s="10"/>
      <c r="G6621" s="8">
        <v>57380</v>
      </c>
      <c r="H6621" s="8" t="s">
        <v>20150</v>
      </c>
      <c r="I6621" s="8" t="s">
        <v>678</v>
      </c>
      <c r="J6621" s="8">
        <v>15399</v>
      </c>
      <c r="K6621" s="8" t="s">
        <v>33804</v>
      </c>
    </row>
    <row r="6622" spans="1:11" x14ac:dyDescent="0.2">
      <c r="A6622" s="8">
        <f>MAX($A$2:$A6621)+1</f>
        <v>5680</v>
      </c>
      <c r="B6622" s="8"/>
      <c r="C6622" s="9" t="str">
        <f t="shared" si="105"/>
        <v>Linden Solar Farm</v>
      </c>
      <c r="D6622" s="8"/>
      <c r="E6622" s="8"/>
      <c r="F6622" s="10"/>
      <c r="G6622" s="8">
        <v>57381</v>
      </c>
      <c r="H6622" s="8" t="s">
        <v>20151</v>
      </c>
      <c r="I6622" s="8" t="s">
        <v>366</v>
      </c>
      <c r="J6622" s="8">
        <v>15477</v>
      </c>
      <c r="K6622" s="8" t="s">
        <v>33804</v>
      </c>
    </row>
    <row r="6623" spans="1:11" x14ac:dyDescent="0.2">
      <c r="A6623" s="8">
        <f>MAX($A$2:$A6622)+1</f>
        <v>5681</v>
      </c>
      <c r="B6623" s="8"/>
      <c r="C6623" s="9" t="str">
        <f t="shared" si="105"/>
        <v>Yardville Solar Farm</v>
      </c>
      <c r="D6623" s="8"/>
      <c r="E6623" s="8"/>
      <c r="F6623" s="10"/>
      <c r="G6623" s="8">
        <v>57382</v>
      </c>
      <c r="H6623" s="8" t="s">
        <v>20152</v>
      </c>
      <c r="I6623" s="8" t="s">
        <v>366</v>
      </c>
      <c r="J6623" s="8">
        <v>15477</v>
      </c>
      <c r="K6623" s="8" t="s">
        <v>33804</v>
      </c>
    </row>
    <row r="6624" spans="1:11" x14ac:dyDescent="0.2">
      <c r="A6624" s="8">
        <f>MAX($A$2:$A6623)+1</f>
        <v>5682</v>
      </c>
      <c r="B6624" s="8"/>
      <c r="C6624" s="9" t="str">
        <f t="shared" si="105"/>
        <v>WEA Texas Bayonne</v>
      </c>
      <c r="D6624" s="8"/>
      <c r="E6624" s="8"/>
      <c r="F6624" s="10"/>
      <c r="G6624" s="8">
        <v>57383</v>
      </c>
      <c r="H6624" s="8" t="s">
        <v>20153</v>
      </c>
      <c r="I6624" s="8" t="s">
        <v>366</v>
      </c>
      <c r="J6624" s="8">
        <v>15477</v>
      </c>
      <c r="K6624" s="8" t="s">
        <v>33804</v>
      </c>
    </row>
    <row r="6625" spans="1:11" x14ac:dyDescent="0.2">
      <c r="A6625" s="8">
        <f>MAX($A$2:$A6624)+1</f>
        <v>5683</v>
      </c>
      <c r="B6625" s="8"/>
      <c r="C6625" s="9" t="str">
        <f t="shared" si="105"/>
        <v>Matrix Buildings A&amp;B (Perth Amboy) Solar</v>
      </c>
      <c r="D6625" s="8"/>
      <c r="E6625" s="8"/>
      <c r="F6625" s="10"/>
      <c r="G6625" s="8">
        <v>57384</v>
      </c>
      <c r="H6625" s="8" t="s">
        <v>20154</v>
      </c>
      <c r="I6625" s="8" t="s">
        <v>366</v>
      </c>
      <c r="J6625" s="8">
        <v>15477</v>
      </c>
      <c r="K6625" s="8" t="s">
        <v>33804</v>
      </c>
    </row>
    <row r="6626" spans="1:11" x14ac:dyDescent="0.2">
      <c r="A6626" s="8">
        <f>MAX($A$2:$A6625)+1</f>
        <v>5684</v>
      </c>
      <c r="B6626" s="8"/>
      <c r="C6626" s="9" t="str">
        <f t="shared" si="105"/>
        <v>Community Wind North LLC</v>
      </c>
      <c r="D6626" s="8"/>
      <c r="E6626" s="8"/>
      <c r="F6626" s="10"/>
      <c r="G6626" s="8">
        <v>57385</v>
      </c>
      <c r="H6626" s="8" t="s">
        <v>20155</v>
      </c>
      <c r="I6626" s="8" t="s">
        <v>2786</v>
      </c>
      <c r="J6626" s="8">
        <v>59883</v>
      </c>
      <c r="K6626" s="8" t="s">
        <v>33804</v>
      </c>
    </row>
    <row r="6627" spans="1:11" x14ac:dyDescent="0.2">
      <c r="A6627" s="8">
        <f>MAX($A$2:$A6626)+1</f>
        <v>5685</v>
      </c>
      <c r="B6627" s="8"/>
      <c r="C6627" s="9" t="str">
        <f t="shared" si="105"/>
        <v>Ridgewind</v>
      </c>
      <c r="D6627" s="8"/>
      <c r="E6627" s="8"/>
      <c r="F6627" s="10"/>
      <c r="G6627" s="8">
        <v>57386</v>
      </c>
      <c r="H6627" s="8" t="s">
        <v>20156</v>
      </c>
      <c r="I6627" s="8" t="s">
        <v>3106</v>
      </c>
      <c r="J6627" s="8">
        <v>56715</v>
      </c>
      <c r="K6627" s="8" t="s">
        <v>33804</v>
      </c>
    </row>
    <row r="6628" spans="1:11" x14ac:dyDescent="0.2">
      <c r="A6628" s="8">
        <f>MAX($A$2:$A6627)+1</f>
        <v>5686</v>
      </c>
      <c r="B6628" s="8"/>
      <c r="C6628" s="9" t="str">
        <f t="shared" si="105"/>
        <v>Ashtabula Wind III LLC</v>
      </c>
      <c r="D6628" s="8"/>
      <c r="E6628" s="8"/>
      <c r="F6628" s="10"/>
      <c r="G6628" s="8">
        <v>57387</v>
      </c>
      <c r="H6628" s="8" t="s">
        <v>658</v>
      </c>
      <c r="I6628" s="8" t="s">
        <v>658</v>
      </c>
      <c r="J6628" s="8">
        <v>56727</v>
      </c>
      <c r="K6628" s="8" t="s">
        <v>33804</v>
      </c>
    </row>
    <row r="6629" spans="1:11" x14ac:dyDescent="0.2">
      <c r="A6629" s="8">
        <f>MAX($A$2:$A6628)+1</f>
        <v>5687</v>
      </c>
      <c r="B6629" s="8"/>
      <c r="C6629" s="9" t="str">
        <f t="shared" si="105"/>
        <v>GSK York RDC Solar Facility</v>
      </c>
      <c r="D6629" s="8"/>
      <c r="E6629" s="8"/>
      <c r="F6629" s="10"/>
      <c r="G6629" s="8">
        <v>57390</v>
      </c>
      <c r="H6629" s="8" t="s">
        <v>20157</v>
      </c>
      <c r="I6629" s="8" t="s">
        <v>2006</v>
      </c>
      <c r="J6629" s="8">
        <v>56732</v>
      </c>
      <c r="K6629" s="8" t="s">
        <v>33804</v>
      </c>
    </row>
    <row r="6630" spans="1:11" x14ac:dyDescent="0.2">
      <c r="A6630" s="8">
        <f>MAX($A$2:$A6629)+1</f>
        <v>5688</v>
      </c>
      <c r="B6630" s="8"/>
      <c r="C6630" s="9" t="str">
        <f t="shared" si="105"/>
        <v>UASTP I</v>
      </c>
      <c r="D6630" s="8"/>
      <c r="E6630" s="8"/>
      <c r="F6630" s="10"/>
      <c r="G6630" s="8">
        <v>57392</v>
      </c>
      <c r="H6630" s="8" t="s">
        <v>20158</v>
      </c>
      <c r="I6630" s="8" t="s">
        <v>438</v>
      </c>
      <c r="J6630" s="8">
        <v>24211</v>
      </c>
      <c r="K6630" s="8" t="s">
        <v>33804</v>
      </c>
    </row>
    <row r="6631" spans="1:11" x14ac:dyDescent="0.2">
      <c r="A6631" s="8">
        <f>MAX($A$2:$A6630)+1</f>
        <v>5689</v>
      </c>
      <c r="B6631" s="8"/>
      <c r="C6631" s="9" t="str">
        <f t="shared" si="105"/>
        <v>Big Sky Dairy Digester</v>
      </c>
      <c r="D6631" s="8"/>
      <c r="E6631" s="8"/>
      <c r="F6631" s="10"/>
      <c r="G6631" s="8">
        <v>57393</v>
      </c>
      <c r="H6631" s="8" t="s">
        <v>20159</v>
      </c>
      <c r="I6631" s="8" t="s">
        <v>1595</v>
      </c>
      <c r="J6631" s="8">
        <v>56718</v>
      </c>
      <c r="K6631" s="8" t="s">
        <v>33804</v>
      </c>
    </row>
    <row r="6632" spans="1:11" x14ac:dyDescent="0.2">
      <c r="A6632" s="8">
        <f>MAX($A$2:$A6631)+1</f>
        <v>5690</v>
      </c>
      <c r="B6632" s="8"/>
      <c r="C6632" s="9" t="str">
        <f t="shared" si="105"/>
        <v>Genesis Solar Energy Project</v>
      </c>
      <c r="D6632" s="8"/>
      <c r="E6632" s="8"/>
      <c r="F6632" s="10"/>
      <c r="G6632" s="8">
        <v>57394</v>
      </c>
      <c r="H6632" s="8" t="s">
        <v>20160</v>
      </c>
      <c r="I6632" s="8" t="s">
        <v>1979</v>
      </c>
      <c r="J6632" s="8">
        <v>56723</v>
      </c>
      <c r="K6632" s="8" t="s">
        <v>33804</v>
      </c>
    </row>
    <row r="6633" spans="1:11" x14ac:dyDescent="0.2">
      <c r="A6633" s="8">
        <f>MAX($A$2:$A6632)+1</f>
        <v>5691</v>
      </c>
      <c r="B6633" s="8"/>
      <c r="C6633" s="9" t="str">
        <f t="shared" si="105"/>
        <v>Danielson Wind Farms LLC</v>
      </c>
      <c r="D6633" s="8"/>
      <c r="E6633" s="8"/>
      <c r="F6633" s="10"/>
      <c r="G6633" s="8">
        <v>57396</v>
      </c>
      <c r="H6633" s="8" t="s">
        <v>1553</v>
      </c>
      <c r="I6633" s="8" t="s">
        <v>1553</v>
      </c>
      <c r="J6633" s="8">
        <v>56721</v>
      </c>
      <c r="K6633" s="8" t="s">
        <v>33804</v>
      </c>
    </row>
    <row r="6634" spans="1:11" x14ac:dyDescent="0.2">
      <c r="A6634" s="8">
        <f>MAX($A$2:$A6633)+1</f>
        <v>5692</v>
      </c>
      <c r="B6634" s="8"/>
      <c r="C6634" s="9" t="str">
        <f t="shared" si="105"/>
        <v>Dow Jones South Brunswick Solar</v>
      </c>
      <c r="D6634" s="8"/>
      <c r="E6634" s="8"/>
      <c r="F6634" s="10"/>
      <c r="G6634" s="8">
        <v>57397</v>
      </c>
      <c r="H6634" s="8" t="s">
        <v>20161</v>
      </c>
      <c r="I6634" s="8" t="s">
        <v>1629</v>
      </c>
      <c r="J6634" s="8">
        <v>56728</v>
      </c>
      <c r="K6634" s="8" t="s">
        <v>33804</v>
      </c>
    </row>
    <row r="6635" spans="1:11" x14ac:dyDescent="0.2">
      <c r="A6635" s="8">
        <f>MAX($A$2:$A6634)+1</f>
        <v>5693</v>
      </c>
      <c r="B6635" s="8"/>
      <c r="C6635" s="9" t="str">
        <f t="shared" si="105"/>
        <v>Willow Island Hydroelectric Plant</v>
      </c>
      <c r="D6635" s="8"/>
      <c r="E6635" s="8"/>
      <c r="F6635" s="10"/>
      <c r="G6635" s="8">
        <v>57401</v>
      </c>
      <c r="H6635" s="8" t="s">
        <v>20162</v>
      </c>
      <c r="I6635" s="8" t="s">
        <v>605</v>
      </c>
      <c r="J6635" s="8">
        <v>40577</v>
      </c>
      <c r="K6635" s="8" t="s">
        <v>33804</v>
      </c>
    </row>
    <row r="6636" spans="1:11" x14ac:dyDescent="0.2">
      <c r="A6636" s="8">
        <f>MAX($A$2:$A6635)+1</f>
        <v>5694</v>
      </c>
      <c r="B6636" s="8"/>
      <c r="C6636" s="9" t="str">
        <f t="shared" si="105"/>
        <v>Taylorsville Solar LLC</v>
      </c>
      <c r="D6636" s="8"/>
      <c r="E6636" s="8"/>
      <c r="F6636" s="10"/>
      <c r="G6636" s="8">
        <v>57402</v>
      </c>
      <c r="H6636" s="8" t="s">
        <v>3516</v>
      </c>
      <c r="I6636" s="8" t="s">
        <v>3516</v>
      </c>
      <c r="J6636" s="8">
        <v>56798</v>
      </c>
      <c r="K6636" s="8" t="s">
        <v>33804</v>
      </c>
    </row>
    <row r="6637" spans="1:11" x14ac:dyDescent="0.2">
      <c r="A6637" s="8">
        <f>MAX($A$2:$A6636)+1</f>
        <v>5695</v>
      </c>
      <c r="B6637" s="8"/>
      <c r="C6637" s="9" t="str">
        <f t="shared" si="105"/>
        <v>Northwest Regional</v>
      </c>
      <c r="D6637" s="8"/>
      <c r="E6637" s="8"/>
      <c r="F6637" s="10"/>
      <c r="G6637" s="8">
        <v>57403</v>
      </c>
      <c r="H6637" s="8" t="s">
        <v>20163</v>
      </c>
      <c r="I6637" s="8" t="s">
        <v>3898</v>
      </c>
      <c r="J6637" s="8">
        <v>54842</v>
      </c>
      <c r="K6637" s="8" t="s">
        <v>33804</v>
      </c>
    </row>
    <row r="6638" spans="1:11" x14ac:dyDescent="0.2">
      <c r="A6638" s="8">
        <f>MAX($A$2:$A6637)+1</f>
        <v>5696</v>
      </c>
      <c r="B6638" s="8"/>
      <c r="C6638" s="9" t="str">
        <f t="shared" si="105"/>
        <v>Oneida Herkimer</v>
      </c>
      <c r="D6638" s="8"/>
      <c r="E6638" s="8"/>
      <c r="F6638" s="10"/>
      <c r="G6638" s="8">
        <v>57404</v>
      </c>
      <c r="H6638" s="8" t="s">
        <v>20164</v>
      </c>
      <c r="I6638" s="8" t="s">
        <v>3898</v>
      </c>
      <c r="J6638" s="8">
        <v>54842</v>
      </c>
      <c r="K6638" s="8" t="s">
        <v>33804</v>
      </c>
    </row>
    <row r="6639" spans="1:11" x14ac:dyDescent="0.2">
      <c r="A6639" s="8">
        <f>MAX($A$2:$A6638)+1</f>
        <v>5697</v>
      </c>
      <c r="B6639" s="8"/>
      <c r="C6639" s="9" t="str">
        <f t="shared" si="105"/>
        <v>Eagle Valley (MI)</v>
      </c>
      <c r="D6639" s="8"/>
      <c r="E6639" s="8"/>
      <c r="F6639" s="10"/>
      <c r="G6639" s="8">
        <v>57405</v>
      </c>
      <c r="H6639" s="8" t="s">
        <v>20165</v>
      </c>
      <c r="I6639" s="8" t="s">
        <v>3898</v>
      </c>
      <c r="J6639" s="8">
        <v>54842</v>
      </c>
      <c r="K6639" s="8" t="s">
        <v>33804</v>
      </c>
    </row>
    <row r="6640" spans="1:11" x14ac:dyDescent="0.2">
      <c r="A6640" s="8">
        <f>MAX($A$2:$A6639)+1</f>
        <v>5698</v>
      </c>
      <c r="B6640" s="8"/>
      <c r="C6640" s="9" t="str">
        <f t="shared" si="105"/>
        <v>Prairie View IL</v>
      </c>
      <c r="D6640" s="8"/>
      <c r="E6640" s="8"/>
      <c r="F6640" s="10"/>
      <c r="G6640" s="8">
        <v>57406</v>
      </c>
      <c r="H6640" s="8" t="s">
        <v>20166</v>
      </c>
      <c r="I6640" s="8" t="s">
        <v>3898</v>
      </c>
      <c r="J6640" s="8">
        <v>54842</v>
      </c>
      <c r="K6640" s="8" t="s">
        <v>33804</v>
      </c>
    </row>
    <row r="6641" spans="1:11" x14ac:dyDescent="0.2">
      <c r="A6641" s="8">
        <f>MAX($A$2:$A6640)+1</f>
        <v>5699</v>
      </c>
      <c r="B6641" s="8"/>
      <c r="C6641" s="9" t="str">
        <f t="shared" si="105"/>
        <v>Prairie Bluff</v>
      </c>
      <c r="D6641" s="8"/>
      <c r="E6641" s="8"/>
      <c r="F6641" s="10"/>
      <c r="G6641" s="8">
        <v>57408</v>
      </c>
      <c r="H6641" s="8" t="s">
        <v>20167</v>
      </c>
      <c r="I6641" s="8" t="s">
        <v>3898</v>
      </c>
      <c r="J6641" s="8">
        <v>54842</v>
      </c>
      <c r="K6641" s="8" t="s">
        <v>33804</v>
      </c>
    </row>
    <row r="6642" spans="1:11" x14ac:dyDescent="0.2">
      <c r="A6642" s="8">
        <f>MAX($A$2:$A6641)+1</f>
        <v>5700</v>
      </c>
      <c r="B6642" s="8"/>
      <c r="C6642" s="9" t="str">
        <f t="shared" si="105"/>
        <v>West Camden</v>
      </c>
      <c r="D6642" s="8"/>
      <c r="E6642" s="8"/>
      <c r="F6642" s="10"/>
      <c r="G6642" s="8">
        <v>57409</v>
      </c>
      <c r="H6642" s="8" t="s">
        <v>20168</v>
      </c>
      <c r="I6642" s="8" t="s">
        <v>3898</v>
      </c>
      <c r="J6642" s="8">
        <v>54842</v>
      </c>
      <c r="K6642" s="8" t="s">
        <v>33804</v>
      </c>
    </row>
    <row r="6643" spans="1:11" x14ac:dyDescent="0.2">
      <c r="A6643" s="8">
        <f>MAX($A$2:$A6642)+1</f>
        <v>5701</v>
      </c>
      <c r="B6643" s="8"/>
      <c r="C6643" s="9" t="str">
        <f t="shared" si="105"/>
        <v>Geneva</v>
      </c>
      <c r="D6643" s="8"/>
      <c r="E6643" s="8"/>
      <c r="F6643" s="10"/>
      <c r="G6643" s="8">
        <v>57410</v>
      </c>
      <c r="H6643" s="8" t="s">
        <v>20169</v>
      </c>
      <c r="I6643" s="8" t="s">
        <v>3898</v>
      </c>
      <c r="J6643" s="8">
        <v>54842</v>
      </c>
      <c r="K6643" s="8" t="s">
        <v>33804</v>
      </c>
    </row>
    <row r="6644" spans="1:11" x14ac:dyDescent="0.2">
      <c r="A6644" s="8">
        <f>MAX($A$2:$A6643)+1</f>
        <v>5702</v>
      </c>
      <c r="B6644" s="8"/>
      <c r="C6644" s="9" t="str">
        <f t="shared" si="105"/>
        <v>Mahoning</v>
      </c>
      <c r="D6644" s="8"/>
      <c r="E6644" s="8"/>
      <c r="F6644" s="10"/>
      <c r="G6644" s="8">
        <v>57411</v>
      </c>
      <c r="H6644" s="8" t="s">
        <v>20170</v>
      </c>
      <c r="I6644" s="8" t="s">
        <v>3898</v>
      </c>
      <c r="J6644" s="8">
        <v>54842</v>
      </c>
      <c r="K6644" s="8" t="s">
        <v>33804</v>
      </c>
    </row>
    <row r="6645" spans="1:11" x14ac:dyDescent="0.2">
      <c r="A6645" s="8">
        <f>MAX($A$2:$A6644)+1</f>
        <v>5703</v>
      </c>
      <c r="B6645" s="8"/>
      <c r="C6645" s="9" t="str">
        <f t="shared" si="105"/>
        <v>Knouse Solar Project 1</v>
      </c>
      <c r="D6645" s="8"/>
      <c r="E6645" s="8"/>
      <c r="F6645" s="10"/>
      <c r="G6645" s="8">
        <v>57412</v>
      </c>
      <c r="H6645" s="8" t="s">
        <v>20171</v>
      </c>
      <c r="I6645" s="8" t="s">
        <v>2327</v>
      </c>
      <c r="J6645" s="8">
        <v>56741</v>
      </c>
      <c r="K6645" s="8" t="s">
        <v>33804</v>
      </c>
    </row>
    <row r="6646" spans="1:11" x14ac:dyDescent="0.2">
      <c r="A6646" s="8">
        <f>MAX($A$2:$A6645)+1</f>
        <v>5704</v>
      </c>
      <c r="B6646" s="8"/>
      <c r="C6646" s="9" t="str">
        <f t="shared" si="105"/>
        <v>Notus Wind 1</v>
      </c>
      <c r="D6646" s="8"/>
      <c r="E6646" s="8"/>
      <c r="F6646" s="10"/>
      <c r="G6646" s="8">
        <v>57414</v>
      </c>
      <c r="H6646" s="8" t="s">
        <v>20172</v>
      </c>
      <c r="I6646" s="8" t="s">
        <v>2768</v>
      </c>
      <c r="J6646" s="8">
        <v>56742</v>
      </c>
      <c r="K6646" s="8" t="s">
        <v>33804</v>
      </c>
    </row>
    <row r="6647" spans="1:11" x14ac:dyDescent="0.2">
      <c r="A6647" s="8">
        <f>MAX($A$2:$A6646)+1</f>
        <v>5705</v>
      </c>
      <c r="B6647" s="8"/>
      <c r="C6647" s="9" t="str">
        <f t="shared" si="105"/>
        <v>Sherbino II</v>
      </c>
      <c r="D6647" s="8"/>
      <c r="E6647" s="8"/>
      <c r="F6647" s="10"/>
      <c r="G6647" s="8">
        <v>57415</v>
      </c>
      <c r="H6647" s="8" t="s">
        <v>20173</v>
      </c>
      <c r="I6647" s="8" t="s">
        <v>520</v>
      </c>
      <c r="J6647" s="8">
        <v>55963</v>
      </c>
      <c r="K6647" s="8" t="s">
        <v>33804</v>
      </c>
    </row>
    <row r="6648" spans="1:11" x14ac:dyDescent="0.2">
      <c r="A6648" s="8">
        <f>MAX($A$2:$A6647)+1</f>
        <v>5706</v>
      </c>
      <c r="B6648" s="8"/>
      <c r="C6648" s="9" t="str">
        <f t="shared" si="105"/>
        <v>Elk Wind Farm</v>
      </c>
      <c r="D6648" s="8"/>
      <c r="E6648" s="8"/>
      <c r="F6648" s="10"/>
      <c r="G6648" s="8">
        <v>57417</v>
      </c>
      <c r="H6648" s="8" t="s">
        <v>20174</v>
      </c>
      <c r="I6648" s="8" t="s">
        <v>1722</v>
      </c>
      <c r="J6648" s="8">
        <v>56744</v>
      </c>
      <c r="K6648" s="8" t="s">
        <v>33804</v>
      </c>
    </row>
    <row r="6649" spans="1:11" x14ac:dyDescent="0.2">
      <c r="A6649" s="8">
        <f>MAX($A$2:$A6648)+1</f>
        <v>5707</v>
      </c>
      <c r="B6649" s="8"/>
      <c r="C6649" s="9" t="str">
        <f t="shared" si="105"/>
        <v>RPI Fuel Cell LLC</v>
      </c>
      <c r="D6649" s="8"/>
      <c r="E6649" s="8"/>
      <c r="F6649" s="10"/>
      <c r="G6649" s="8">
        <v>57419</v>
      </c>
      <c r="H6649" s="8" t="s">
        <v>20175</v>
      </c>
      <c r="I6649" s="8" t="s">
        <v>3160</v>
      </c>
      <c r="J6649" s="8">
        <v>56748</v>
      </c>
      <c r="K6649" s="8" t="s">
        <v>33804</v>
      </c>
    </row>
    <row r="6650" spans="1:11" x14ac:dyDescent="0.2">
      <c r="A6650" s="8">
        <f>MAX($A$2:$A6649)+1</f>
        <v>5708</v>
      </c>
      <c r="B6650" s="8"/>
      <c r="C6650" s="9" t="str">
        <f t="shared" si="105"/>
        <v>UTS SJ1 LLC</v>
      </c>
      <c r="D6650" s="8"/>
      <c r="E6650" s="8"/>
      <c r="F6650" s="10"/>
      <c r="G6650" s="8">
        <v>57420</v>
      </c>
      <c r="H6650" s="8" t="s">
        <v>3739</v>
      </c>
      <c r="I6650" s="8" t="s">
        <v>3739</v>
      </c>
      <c r="J6650" s="8">
        <v>56749</v>
      </c>
      <c r="K6650" s="8" t="s">
        <v>33804</v>
      </c>
    </row>
    <row r="6651" spans="1:11" x14ac:dyDescent="0.2">
      <c r="A6651" s="8">
        <f>MAX($A$2:$A6650)+1</f>
        <v>5709</v>
      </c>
      <c r="B6651" s="8"/>
      <c r="C6651" s="9" t="str">
        <f t="shared" si="105"/>
        <v>Yolo County Solar Project</v>
      </c>
      <c r="D6651" s="8"/>
      <c r="E6651" s="8"/>
      <c r="F6651" s="10"/>
      <c r="G6651" s="8">
        <v>57422</v>
      </c>
      <c r="H6651" s="8" t="s">
        <v>20176</v>
      </c>
      <c r="I6651" s="8" t="s">
        <v>3928</v>
      </c>
      <c r="J6651" s="8">
        <v>56751</v>
      </c>
      <c r="K6651" s="8" t="s">
        <v>33804</v>
      </c>
    </row>
    <row r="6652" spans="1:11" x14ac:dyDescent="0.2">
      <c r="A6652" s="8">
        <f>MAX($A$2:$A6651)+1</f>
        <v>5710</v>
      </c>
      <c r="B6652" s="8"/>
      <c r="C6652" s="9" t="str">
        <f t="shared" si="105"/>
        <v>Buffalo Ridge II LLC</v>
      </c>
      <c r="D6652" s="8"/>
      <c r="E6652" s="8"/>
      <c r="F6652" s="10"/>
      <c r="G6652" s="8">
        <v>57424</v>
      </c>
      <c r="H6652" s="8" t="s">
        <v>20177</v>
      </c>
      <c r="I6652" s="8" t="s">
        <v>678</v>
      </c>
      <c r="J6652" s="8">
        <v>15399</v>
      </c>
      <c r="K6652" s="8" t="s">
        <v>33804</v>
      </c>
    </row>
    <row r="6653" spans="1:11" x14ac:dyDescent="0.2">
      <c r="A6653" s="8">
        <f>MAX($A$2:$A6652)+1</f>
        <v>5711</v>
      </c>
      <c r="B6653" s="8"/>
      <c r="C6653" s="9" t="str">
        <f t="shared" si="105"/>
        <v>Double A Digester</v>
      </c>
      <c r="D6653" s="8"/>
      <c r="E6653" s="8"/>
      <c r="F6653" s="10"/>
      <c r="G6653" s="8">
        <v>57425</v>
      </c>
      <c r="H6653" s="8" t="s">
        <v>20178</v>
      </c>
      <c r="I6653" s="8" t="s">
        <v>539</v>
      </c>
      <c r="J6653" s="8">
        <v>56753</v>
      </c>
      <c r="K6653" s="8" t="s">
        <v>33804</v>
      </c>
    </row>
    <row r="6654" spans="1:11" x14ac:dyDescent="0.2">
      <c r="A6654" s="8">
        <f>MAX($A$2:$A6653)+1</f>
        <v>5712</v>
      </c>
      <c r="B6654" s="8"/>
      <c r="C6654" s="9" t="str">
        <f t="shared" si="105"/>
        <v>Ryegrass Windfarm</v>
      </c>
      <c r="D6654" s="8"/>
      <c r="E6654" s="8"/>
      <c r="F6654" s="10"/>
      <c r="G6654" s="8">
        <v>57427</v>
      </c>
      <c r="H6654" s="8" t="s">
        <v>20179</v>
      </c>
      <c r="I6654" s="8" t="s">
        <v>521</v>
      </c>
      <c r="J6654" s="8">
        <v>57337</v>
      </c>
      <c r="K6654" s="8" t="s">
        <v>33804</v>
      </c>
    </row>
    <row r="6655" spans="1:11" x14ac:dyDescent="0.2">
      <c r="A6655" s="8">
        <f>MAX($A$2:$A6654)+1</f>
        <v>5713</v>
      </c>
      <c r="B6655" s="8"/>
      <c r="C6655" s="9" t="str">
        <f t="shared" si="105"/>
        <v>Hammett Hill Windfarm</v>
      </c>
      <c r="D6655" s="8"/>
      <c r="E6655" s="8"/>
      <c r="F6655" s="10"/>
      <c r="G6655" s="8">
        <v>57428</v>
      </c>
      <c r="H6655" s="8" t="s">
        <v>20180</v>
      </c>
      <c r="I6655" s="8" t="s">
        <v>521</v>
      </c>
      <c r="J6655" s="8">
        <v>57337</v>
      </c>
      <c r="K6655" s="8" t="s">
        <v>33804</v>
      </c>
    </row>
    <row r="6656" spans="1:11" x14ac:dyDescent="0.2">
      <c r="A6656" s="8">
        <f>MAX($A$2:$A6655)+1</f>
        <v>5714</v>
      </c>
      <c r="B6656" s="8"/>
      <c r="C6656" s="9" t="str">
        <f t="shared" si="105"/>
        <v>Mainline Windfarm</v>
      </c>
      <c r="D6656" s="8"/>
      <c r="E6656" s="8"/>
      <c r="F6656" s="10"/>
      <c r="G6656" s="8">
        <v>57429</v>
      </c>
      <c r="H6656" s="8" t="s">
        <v>20181</v>
      </c>
      <c r="I6656" s="8" t="s">
        <v>521</v>
      </c>
      <c r="J6656" s="8">
        <v>57337</v>
      </c>
      <c r="K6656" s="8" t="s">
        <v>33804</v>
      </c>
    </row>
    <row r="6657" spans="1:11" x14ac:dyDescent="0.2">
      <c r="A6657" s="8">
        <f>MAX($A$2:$A6656)+1</f>
        <v>5715</v>
      </c>
      <c r="B6657" s="8"/>
      <c r="C6657" s="9" t="str">
        <f t="shared" si="105"/>
        <v>Desert Meadow Windfarm</v>
      </c>
      <c r="D6657" s="8"/>
      <c r="E6657" s="8"/>
      <c r="F6657" s="10"/>
      <c r="G6657" s="8">
        <v>57430</v>
      </c>
      <c r="H6657" s="8" t="s">
        <v>20182</v>
      </c>
      <c r="I6657" s="8" t="s">
        <v>521</v>
      </c>
      <c r="J6657" s="8">
        <v>57337</v>
      </c>
      <c r="K6657" s="8" t="s">
        <v>33804</v>
      </c>
    </row>
    <row r="6658" spans="1:11" x14ac:dyDescent="0.2">
      <c r="A6658" s="8">
        <f>MAX($A$2:$A6657)+1</f>
        <v>5716</v>
      </c>
      <c r="B6658" s="8"/>
      <c r="C6658" s="9" t="str">
        <f t="shared" si="105"/>
        <v>Cold Springs Windfarm</v>
      </c>
      <c r="D6658" s="8"/>
      <c r="E6658" s="8"/>
      <c r="F6658" s="10"/>
      <c r="G6658" s="8">
        <v>57431</v>
      </c>
      <c r="H6658" s="8" t="s">
        <v>20183</v>
      </c>
      <c r="I6658" s="8" t="s">
        <v>521</v>
      </c>
      <c r="J6658" s="8">
        <v>57337</v>
      </c>
      <c r="K6658" s="8" t="s">
        <v>33804</v>
      </c>
    </row>
    <row r="6659" spans="1:11" x14ac:dyDescent="0.2">
      <c r="A6659" s="8">
        <f>MAX($A$2:$A6658)+1</f>
        <v>5717</v>
      </c>
      <c r="B6659" s="8"/>
      <c r="C6659" s="9" t="str">
        <f t="shared" si="105"/>
        <v>Oak Glen Wind Farm</v>
      </c>
      <c r="D6659" s="8"/>
      <c r="E6659" s="8"/>
      <c r="F6659" s="10"/>
      <c r="G6659" s="8">
        <v>57432</v>
      </c>
      <c r="H6659" s="8" t="s">
        <v>20184</v>
      </c>
      <c r="I6659" s="8" t="s">
        <v>2572</v>
      </c>
      <c r="J6659" s="8">
        <v>12667</v>
      </c>
      <c r="K6659" s="8" t="s">
        <v>33804</v>
      </c>
    </row>
    <row r="6660" spans="1:11" x14ac:dyDescent="0.2">
      <c r="A6660" s="8">
        <f>MAX($A$2:$A6659)+1</f>
        <v>5718</v>
      </c>
      <c r="B6660" s="8"/>
      <c r="C6660" s="9" t="str">
        <f t="shared" si="105"/>
        <v>Bellefontaine Gas Producers LLC</v>
      </c>
      <c r="D6660" s="8"/>
      <c r="E6660" s="8"/>
      <c r="F6660" s="10"/>
      <c r="G6660" s="8">
        <v>57433</v>
      </c>
      <c r="H6660" s="8" t="s">
        <v>725</v>
      </c>
      <c r="I6660" s="8" t="s">
        <v>725</v>
      </c>
      <c r="J6660" s="8">
        <v>56756</v>
      </c>
      <c r="K6660" s="8" t="s">
        <v>33804</v>
      </c>
    </row>
    <row r="6661" spans="1:11" x14ac:dyDescent="0.2">
      <c r="A6661" s="8">
        <f>MAX($A$2:$A6660)+1</f>
        <v>5719</v>
      </c>
      <c r="B6661" s="8"/>
      <c r="C6661" s="9" t="str">
        <f t="shared" si="105"/>
        <v>Valley View Transmission LLC</v>
      </c>
      <c r="D6661" s="8"/>
      <c r="E6661" s="8"/>
      <c r="F6661" s="10"/>
      <c r="G6661" s="8">
        <v>57434</v>
      </c>
      <c r="H6661" s="8" t="s">
        <v>3750</v>
      </c>
      <c r="I6661" s="8" t="s">
        <v>3750</v>
      </c>
      <c r="J6661" s="8">
        <v>56757</v>
      </c>
      <c r="K6661" s="8" t="s">
        <v>33804</v>
      </c>
    </row>
    <row r="6662" spans="1:11" x14ac:dyDescent="0.2">
      <c r="A6662" s="8">
        <f>MAX($A$2:$A6661)+1</f>
        <v>5720</v>
      </c>
      <c r="B6662" s="8"/>
      <c r="C6662" s="9" t="str">
        <f t="shared" si="105"/>
        <v>Solar Star North Carolina II LLC</v>
      </c>
      <c r="D6662" s="8"/>
      <c r="E6662" s="8"/>
      <c r="F6662" s="10"/>
      <c r="G6662" s="8">
        <v>57435</v>
      </c>
      <c r="H6662" s="8" t="s">
        <v>3320</v>
      </c>
      <c r="I6662" s="8" t="s">
        <v>3320</v>
      </c>
      <c r="J6662" s="8">
        <v>56758</v>
      </c>
      <c r="K6662" s="8" t="s">
        <v>33804</v>
      </c>
    </row>
    <row r="6663" spans="1:11" x14ac:dyDescent="0.2">
      <c r="A6663" s="8">
        <f>MAX($A$2:$A6662)+1</f>
        <v>5721</v>
      </c>
      <c r="B6663" s="8"/>
      <c r="C6663" s="9" t="str">
        <f t="shared" si="105"/>
        <v>Davidson Gas Producers LLC</v>
      </c>
      <c r="D6663" s="8"/>
      <c r="E6663" s="8"/>
      <c r="F6663" s="10"/>
      <c r="G6663" s="8">
        <v>57436</v>
      </c>
      <c r="H6663" s="8" t="s">
        <v>1558</v>
      </c>
      <c r="I6663" s="8" t="s">
        <v>1558</v>
      </c>
      <c r="J6663" s="8">
        <v>56760</v>
      </c>
      <c r="K6663" s="8" t="s">
        <v>33804</v>
      </c>
    </row>
    <row r="6664" spans="1:11" x14ac:dyDescent="0.2">
      <c r="A6664" s="8">
        <f>MAX($A$2:$A6663)+1</f>
        <v>5722</v>
      </c>
      <c r="B6664" s="8"/>
      <c r="C6664" s="9" t="str">
        <f t="shared" si="105"/>
        <v>Juniper Ridge Hydroelectric Project</v>
      </c>
      <c r="D6664" s="8"/>
      <c r="E6664" s="8"/>
      <c r="F6664" s="10"/>
      <c r="G6664" s="8">
        <v>57437</v>
      </c>
      <c r="H6664" s="8" t="s">
        <v>20185</v>
      </c>
      <c r="I6664" s="8" t="s">
        <v>958</v>
      </c>
      <c r="J6664" s="8">
        <v>3220</v>
      </c>
      <c r="K6664" s="8" t="s">
        <v>33804</v>
      </c>
    </row>
    <row r="6665" spans="1:11" x14ac:dyDescent="0.2">
      <c r="A6665" s="8">
        <f>MAX($A$2:$A6664)+1</f>
        <v>5723</v>
      </c>
      <c r="B6665" s="8"/>
      <c r="C6665" s="9" t="str">
        <f t="shared" si="105"/>
        <v>6th St Solar Park of Gainesville FL</v>
      </c>
      <c r="D6665" s="8"/>
      <c r="E6665" s="8"/>
      <c r="F6665" s="10"/>
      <c r="G6665" s="8">
        <v>57438</v>
      </c>
      <c r="H6665" s="8" t="s">
        <v>499</v>
      </c>
      <c r="I6665" s="8" t="s">
        <v>499</v>
      </c>
      <c r="J6665" s="8">
        <v>56761</v>
      </c>
      <c r="K6665" s="8" t="s">
        <v>33804</v>
      </c>
    </row>
    <row r="6666" spans="1:11" x14ac:dyDescent="0.2">
      <c r="A6666" s="8">
        <f>MAX($A$2:$A6665)+1</f>
        <v>5724</v>
      </c>
      <c r="B6666" s="8"/>
      <c r="C6666" s="9" t="str">
        <f t="shared" si="105"/>
        <v>California Valley Solar Ranch</v>
      </c>
      <c r="D6666" s="8"/>
      <c r="E6666" s="8"/>
      <c r="F6666" s="10"/>
      <c r="G6666" s="8">
        <v>57439</v>
      </c>
      <c r="H6666" s="8" t="s">
        <v>20186</v>
      </c>
      <c r="I6666" s="8" t="s">
        <v>2110</v>
      </c>
      <c r="J6666" s="8">
        <v>56762</v>
      </c>
      <c r="K6666" s="8" t="s">
        <v>33804</v>
      </c>
    </row>
    <row r="6667" spans="1:11" x14ac:dyDescent="0.2">
      <c r="A6667" s="8">
        <f>MAX($A$2:$A6666)+1</f>
        <v>5725</v>
      </c>
      <c r="B6667" s="8"/>
      <c r="C6667" s="9" t="str">
        <f t="shared" si="105"/>
        <v>Solar Photovoltaic Project #28</v>
      </c>
      <c r="D6667" s="8"/>
      <c r="E6667" s="8"/>
      <c r="F6667" s="10"/>
      <c r="G6667" s="8">
        <v>57247</v>
      </c>
      <c r="H6667" s="8" t="s">
        <v>20187</v>
      </c>
      <c r="I6667" s="8" t="s">
        <v>393</v>
      </c>
      <c r="J6667" s="8">
        <v>17609</v>
      </c>
      <c r="K6667" s="8" t="s">
        <v>33804</v>
      </c>
    </row>
    <row r="6668" spans="1:11" x14ac:dyDescent="0.2">
      <c r="A6668" s="8">
        <f>MAX($A$2:$A6667)+1</f>
        <v>5726</v>
      </c>
      <c r="B6668" s="8"/>
      <c r="C6668" s="9" t="str">
        <f t="shared" si="105"/>
        <v>Silver State Solar Power North</v>
      </c>
      <c r="D6668" s="8"/>
      <c r="E6668" s="8"/>
      <c r="F6668" s="10"/>
      <c r="G6668" s="8">
        <v>57442</v>
      </c>
      <c r="H6668" s="8" t="s">
        <v>20188</v>
      </c>
      <c r="I6668" s="8" t="s">
        <v>1730</v>
      </c>
      <c r="J6668" s="8">
        <v>58720</v>
      </c>
      <c r="K6668" s="8" t="s">
        <v>33804</v>
      </c>
    </row>
    <row r="6669" spans="1:11" x14ac:dyDescent="0.2">
      <c r="A6669" s="8">
        <f>MAX($A$2:$A6668)+1</f>
        <v>5727</v>
      </c>
      <c r="B6669" s="8"/>
      <c r="C6669" s="9" t="str">
        <f t="shared" si="105"/>
        <v>Pine Tree Acres WM LFGTE</v>
      </c>
      <c r="D6669" s="8"/>
      <c r="E6669" s="8"/>
      <c r="F6669" s="10"/>
      <c r="G6669" s="8">
        <v>57443</v>
      </c>
      <c r="H6669" s="8" t="s">
        <v>20189</v>
      </c>
      <c r="I6669" s="8" t="s">
        <v>3898</v>
      </c>
      <c r="J6669" s="8">
        <v>54842</v>
      </c>
      <c r="K6669" s="8" t="s">
        <v>33804</v>
      </c>
    </row>
    <row r="6670" spans="1:11" x14ac:dyDescent="0.2">
      <c r="A6670" s="8">
        <f>MAX($A$2:$A6669)+1</f>
        <v>5728</v>
      </c>
      <c r="B6670" s="8"/>
      <c r="C6670" s="9" t="str">
        <f t="shared" si="105"/>
        <v>Two Ponds Windfarm</v>
      </c>
      <c r="D6670" s="8"/>
      <c r="E6670" s="8"/>
      <c r="F6670" s="10"/>
      <c r="G6670" s="8">
        <v>57444</v>
      </c>
      <c r="H6670" s="8" t="s">
        <v>20190</v>
      </c>
      <c r="I6670" s="8" t="s">
        <v>521</v>
      </c>
      <c r="J6670" s="8">
        <v>57337</v>
      </c>
      <c r="K6670" s="8" t="s">
        <v>33804</v>
      </c>
    </row>
    <row r="6671" spans="1:11" x14ac:dyDescent="0.2">
      <c r="A6671" s="8">
        <f>MAX($A$2:$A6670)+1</f>
        <v>5729</v>
      </c>
      <c r="B6671" s="8"/>
      <c r="C6671" s="9" t="str">
        <f t="shared" si="105"/>
        <v>McGinness Hills</v>
      </c>
      <c r="D6671" s="8"/>
      <c r="E6671" s="8"/>
      <c r="F6671" s="10"/>
      <c r="G6671" s="8">
        <v>57446</v>
      </c>
      <c r="H6671" s="8" t="s">
        <v>20191</v>
      </c>
      <c r="I6671" s="8" t="s">
        <v>2864</v>
      </c>
      <c r="J6671" s="8">
        <v>34691</v>
      </c>
      <c r="K6671" s="8" t="s">
        <v>33804</v>
      </c>
    </row>
    <row r="6672" spans="1:11" x14ac:dyDescent="0.2">
      <c r="A6672" s="8">
        <f>MAX($A$2:$A6671)+1</f>
        <v>5730</v>
      </c>
      <c r="B6672" s="8"/>
      <c r="C6672" s="9" t="str">
        <f t="shared" si="105"/>
        <v>Laurel Mountain</v>
      </c>
      <c r="D6672" s="8"/>
      <c r="E6672" s="8"/>
      <c r="F6672" s="10"/>
      <c r="G6672" s="8">
        <v>57447</v>
      </c>
      <c r="H6672" s="8" t="s">
        <v>20192</v>
      </c>
      <c r="I6672" s="8" t="s">
        <v>533</v>
      </c>
      <c r="J6672" s="8">
        <v>19740</v>
      </c>
      <c r="K6672" s="8" t="s">
        <v>33804</v>
      </c>
    </row>
    <row r="6673" spans="1:11" x14ac:dyDescent="0.2">
      <c r="A6673" s="8">
        <f>MAX($A$2:$A6672)+1</f>
        <v>5731</v>
      </c>
      <c r="B6673" s="8"/>
      <c r="C6673" s="9" t="str">
        <f t="shared" si="105"/>
        <v>Pilesgrove</v>
      </c>
      <c r="D6673" s="8"/>
      <c r="E6673" s="8"/>
      <c r="F6673" s="10"/>
      <c r="G6673" s="8">
        <v>57448</v>
      </c>
      <c r="H6673" s="8" t="s">
        <v>20193</v>
      </c>
      <c r="I6673" s="8" t="s">
        <v>1435</v>
      </c>
      <c r="J6673" s="8">
        <v>56769</v>
      </c>
      <c r="K6673" s="8" t="s">
        <v>33804</v>
      </c>
    </row>
    <row r="6674" spans="1:11" x14ac:dyDescent="0.2">
      <c r="A6674" s="8">
        <f>MAX($A$2:$A6673)+1</f>
        <v>5732</v>
      </c>
      <c r="B6674" s="8"/>
      <c r="C6674" s="9" t="str">
        <f t="shared" si="105"/>
        <v>Blue Creek Wind Project</v>
      </c>
      <c r="D6674" s="8"/>
      <c r="E6674" s="8"/>
      <c r="F6674" s="10"/>
      <c r="G6674" s="8">
        <v>57449</v>
      </c>
      <c r="H6674" s="8" t="s">
        <v>20194</v>
      </c>
      <c r="I6674" s="8" t="s">
        <v>678</v>
      </c>
      <c r="J6674" s="8">
        <v>15399</v>
      </c>
      <c r="K6674" s="8" t="s">
        <v>33804</v>
      </c>
    </row>
    <row r="6675" spans="1:11" x14ac:dyDescent="0.2">
      <c r="A6675" s="8">
        <f>MAX($A$2:$A6674)+1</f>
        <v>5733</v>
      </c>
      <c r="B6675" s="8"/>
      <c r="C6675" s="9" t="str">
        <f t="shared" si="105"/>
        <v>Tuscarora Geothermal Power Plant</v>
      </c>
      <c r="D6675" s="8"/>
      <c r="E6675" s="8"/>
      <c r="F6675" s="10"/>
      <c r="G6675" s="8">
        <v>57451</v>
      </c>
      <c r="H6675" s="8" t="s">
        <v>20195</v>
      </c>
      <c r="I6675" s="8" t="s">
        <v>2864</v>
      </c>
      <c r="J6675" s="8">
        <v>34691</v>
      </c>
      <c r="K6675" s="8" t="s">
        <v>33804</v>
      </c>
    </row>
    <row r="6676" spans="1:11" x14ac:dyDescent="0.2">
      <c r="A6676" s="8">
        <f>MAX($A$2:$A6675)+1</f>
        <v>5734</v>
      </c>
      <c r="B6676" s="8"/>
      <c r="C6676" s="9" t="str">
        <f t="shared" si="105"/>
        <v>NRG Solar Borrego I</v>
      </c>
      <c r="D6676" s="8"/>
      <c r="E6676" s="8"/>
      <c r="F6676" s="10"/>
      <c r="G6676" s="8">
        <v>57455</v>
      </c>
      <c r="H6676" s="8" t="s">
        <v>2802</v>
      </c>
      <c r="I6676" s="8" t="s">
        <v>2802</v>
      </c>
      <c r="J6676" s="8">
        <v>57271</v>
      </c>
      <c r="K6676" s="8" t="s">
        <v>33804</v>
      </c>
    </row>
    <row r="6677" spans="1:11" x14ac:dyDescent="0.2">
      <c r="A6677" s="8">
        <f>MAX($A$2:$A6676)+1</f>
        <v>5735</v>
      </c>
      <c r="B6677" s="8"/>
      <c r="C6677" s="9" t="str">
        <f t="shared" si="105"/>
        <v>San Emidio</v>
      </c>
      <c r="D6677" s="8"/>
      <c r="E6677" s="8"/>
      <c r="F6677" s="10"/>
      <c r="G6677" s="8">
        <v>57456</v>
      </c>
      <c r="H6677" s="8" t="s">
        <v>20196</v>
      </c>
      <c r="I6677" s="8" t="s">
        <v>3730</v>
      </c>
      <c r="J6677" s="8">
        <v>56764</v>
      </c>
      <c r="K6677" s="8" t="s">
        <v>33804</v>
      </c>
    </row>
    <row r="6678" spans="1:11" x14ac:dyDescent="0.2">
      <c r="A6678" s="8">
        <f>MAX($A$2:$A6677)+1</f>
        <v>5736</v>
      </c>
      <c r="B6678" s="8"/>
      <c r="C6678" s="9" t="str">
        <f t="shared" si="105"/>
        <v>Seneca Sustainable Energy LLC</v>
      </c>
      <c r="D6678" s="8"/>
      <c r="E6678" s="8"/>
      <c r="F6678" s="10"/>
      <c r="G6678" s="8">
        <v>57457</v>
      </c>
      <c r="H6678" s="8" t="s">
        <v>3228</v>
      </c>
      <c r="I6678" s="8" t="s">
        <v>3228</v>
      </c>
      <c r="J6678" s="8">
        <v>56776</v>
      </c>
      <c r="K6678" s="8" t="s">
        <v>33804</v>
      </c>
    </row>
    <row r="6679" spans="1:11" x14ac:dyDescent="0.2">
      <c r="A6679" s="8">
        <f>MAX($A$2:$A6678)+1</f>
        <v>5737</v>
      </c>
      <c r="B6679" s="8"/>
      <c r="C6679" s="9" t="str">
        <f t="shared" si="105"/>
        <v>145 Talmadge Solar</v>
      </c>
      <c r="D6679" s="8"/>
      <c r="E6679" s="8"/>
      <c r="F6679" s="10"/>
      <c r="G6679" s="8">
        <v>57458</v>
      </c>
      <c r="H6679" s="8" t="s">
        <v>20197</v>
      </c>
      <c r="I6679" s="8" t="s">
        <v>680</v>
      </c>
      <c r="J6679" s="8">
        <v>56777</v>
      </c>
      <c r="K6679" s="8" t="s">
        <v>33804</v>
      </c>
    </row>
    <row r="6680" spans="1:11" x14ac:dyDescent="0.2">
      <c r="A6680" s="8">
        <f>MAX($A$2:$A6679)+1</f>
        <v>5738</v>
      </c>
      <c r="B6680" s="8"/>
      <c r="C6680" s="9" t="str">
        <f t="shared" si="105"/>
        <v>Mountain View IV</v>
      </c>
      <c r="D6680" s="8"/>
      <c r="E6680" s="8"/>
      <c r="F6680" s="10"/>
      <c r="G6680" s="8">
        <v>57459</v>
      </c>
      <c r="H6680" s="8" t="s">
        <v>20198</v>
      </c>
      <c r="I6680" s="8" t="s">
        <v>533</v>
      </c>
      <c r="J6680" s="8">
        <v>19740</v>
      </c>
      <c r="K6680" s="8" t="s">
        <v>33804</v>
      </c>
    </row>
    <row r="6681" spans="1:11" x14ac:dyDescent="0.2">
      <c r="A6681" s="8">
        <f>MAX($A$2:$A6680)+1</f>
        <v>5739</v>
      </c>
      <c r="B6681" s="8"/>
      <c r="C6681" s="9" t="str">
        <f t="shared" ref="C6681:C6744" si="106">IF(H6681="",F6681,H6681)</f>
        <v>Caltech Central</v>
      </c>
      <c r="D6681" s="8"/>
      <c r="E6681" s="8"/>
      <c r="F6681" s="10"/>
      <c r="G6681" s="8">
        <v>57460</v>
      </c>
      <c r="H6681" s="8" t="s">
        <v>20199</v>
      </c>
      <c r="I6681" s="8" t="s">
        <v>768</v>
      </c>
      <c r="J6681" s="8">
        <v>56778</v>
      </c>
      <c r="K6681" s="8" t="s">
        <v>33804</v>
      </c>
    </row>
    <row r="6682" spans="1:11" x14ac:dyDescent="0.2">
      <c r="A6682" s="8">
        <f>MAX($A$2:$A6681)+1</f>
        <v>5740</v>
      </c>
      <c r="B6682" s="8"/>
      <c r="C6682" s="9" t="str">
        <f t="shared" si="106"/>
        <v>Martins Creek Solar NC, LLC</v>
      </c>
      <c r="D6682" s="8"/>
      <c r="E6682" s="8"/>
      <c r="F6682" s="10"/>
      <c r="G6682" s="8">
        <v>57461</v>
      </c>
      <c r="H6682" s="8" t="s">
        <v>2474</v>
      </c>
      <c r="I6682" s="8" t="s">
        <v>2474</v>
      </c>
      <c r="J6682" s="8">
        <v>56779</v>
      </c>
      <c r="K6682" s="8" t="s">
        <v>33804</v>
      </c>
    </row>
    <row r="6683" spans="1:11" x14ac:dyDescent="0.2">
      <c r="A6683" s="8">
        <f>MAX($A$2:$A6682)+1</f>
        <v>5741</v>
      </c>
      <c r="B6683" s="8"/>
      <c r="C6683" s="9" t="str">
        <f t="shared" si="106"/>
        <v>Napoleon Solar I</v>
      </c>
      <c r="D6683" s="8"/>
      <c r="E6683" s="8"/>
      <c r="F6683" s="10"/>
      <c r="G6683" s="8">
        <v>57462</v>
      </c>
      <c r="H6683" s="8" t="s">
        <v>20200</v>
      </c>
      <c r="I6683" s="8" t="s">
        <v>1748</v>
      </c>
      <c r="J6683" s="8">
        <v>56780</v>
      </c>
      <c r="K6683" s="8" t="s">
        <v>33804</v>
      </c>
    </row>
    <row r="6684" spans="1:11" x14ac:dyDescent="0.2">
      <c r="A6684" s="8">
        <f>MAX($A$2:$A6683)+1</f>
        <v>5742</v>
      </c>
      <c r="B6684" s="8"/>
      <c r="C6684" s="9" t="str">
        <f t="shared" si="106"/>
        <v>Bishop Hill Energy LLC</v>
      </c>
      <c r="D6684" s="8"/>
      <c r="E6684" s="8"/>
      <c r="F6684" s="10"/>
      <c r="G6684" s="8">
        <v>57463</v>
      </c>
      <c r="H6684" s="8" t="s">
        <v>4790</v>
      </c>
      <c r="I6684" s="8" t="s">
        <v>2238</v>
      </c>
      <c r="J6684" s="8">
        <v>49893</v>
      </c>
      <c r="K6684" s="8" t="s">
        <v>33804</v>
      </c>
    </row>
    <row r="6685" spans="1:11" x14ac:dyDescent="0.2">
      <c r="A6685" s="8">
        <f>MAX($A$2:$A6684)+1</f>
        <v>5743</v>
      </c>
      <c r="B6685" s="8"/>
      <c r="C6685" s="9" t="str">
        <f t="shared" si="106"/>
        <v>Romark PA Solar</v>
      </c>
      <c r="D6685" s="8"/>
      <c r="E6685" s="8"/>
      <c r="F6685" s="10"/>
      <c r="G6685" s="8">
        <v>57465</v>
      </c>
      <c r="H6685" s="8" t="s">
        <v>20201</v>
      </c>
      <c r="I6685" s="8" t="s">
        <v>3146</v>
      </c>
      <c r="J6685" s="8">
        <v>56783</v>
      </c>
      <c r="K6685" s="8" t="s">
        <v>33804</v>
      </c>
    </row>
    <row r="6686" spans="1:11" x14ac:dyDescent="0.2">
      <c r="A6686" s="8">
        <f>MAX($A$2:$A6685)+1</f>
        <v>5744</v>
      </c>
      <c r="B6686" s="8"/>
      <c r="C6686" s="9" t="str">
        <f t="shared" si="106"/>
        <v>Blue Ridge Landfill</v>
      </c>
      <c r="D6686" s="8"/>
      <c r="E6686" s="8"/>
      <c r="F6686" s="10"/>
      <c r="G6686" s="8">
        <v>57466</v>
      </c>
      <c r="H6686" s="8" t="s">
        <v>20202</v>
      </c>
      <c r="I6686" s="8" t="s">
        <v>1760</v>
      </c>
      <c r="J6686" s="8">
        <v>57249</v>
      </c>
      <c r="K6686" s="8" t="s">
        <v>33804</v>
      </c>
    </row>
    <row r="6687" spans="1:11" x14ac:dyDescent="0.2">
      <c r="A6687" s="8">
        <f>MAX($A$2:$A6686)+1</f>
        <v>5745</v>
      </c>
      <c r="B6687" s="8"/>
      <c r="C6687" s="9" t="str">
        <f t="shared" si="106"/>
        <v>Westervelt Moundville Cogen</v>
      </c>
      <c r="D6687" s="8"/>
      <c r="E6687" s="8"/>
      <c r="F6687" s="10"/>
      <c r="G6687" s="8">
        <v>57467</v>
      </c>
      <c r="H6687" s="8" t="s">
        <v>20203</v>
      </c>
      <c r="I6687" s="8" t="s">
        <v>3562</v>
      </c>
      <c r="J6687" s="8">
        <v>56785</v>
      </c>
      <c r="K6687" s="8" t="s">
        <v>33804</v>
      </c>
    </row>
    <row r="6688" spans="1:11" x14ac:dyDescent="0.2">
      <c r="A6688" s="8">
        <f>MAX($A$2:$A6687)+1</f>
        <v>5746</v>
      </c>
      <c r="B6688" s="8"/>
      <c r="C6688" s="9" t="str">
        <f t="shared" si="106"/>
        <v>Crystal Lake 3 LLC</v>
      </c>
      <c r="D6688" s="8"/>
      <c r="E6688" s="8"/>
      <c r="F6688" s="10"/>
      <c r="G6688" s="8">
        <v>57468</v>
      </c>
      <c r="H6688" s="8" t="s">
        <v>1533</v>
      </c>
      <c r="I6688" s="8" t="s">
        <v>1533</v>
      </c>
      <c r="J6688" s="8">
        <v>56786</v>
      </c>
      <c r="K6688" s="8" t="s">
        <v>33804</v>
      </c>
    </row>
    <row r="6689" spans="1:11" x14ac:dyDescent="0.2">
      <c r="A6689" s="8">
        <f>MAX($A$2:$A6688)+1</f>
        <v>5747</v>
      </c>
      <c r="B6689" s="8"/>
      <c r="C6689" s="9" t="str">
        <f t="shared" si="106"/>
        <v>Garden Wind LLC</v>
      </c>
      <c r="D6689" s="8"/>
      <c r="E6689" s="8"/>
      <c r="F6689" s="10"/>
      <c r="G6689" s="8">
        <v>57469</v>
      </c>
      <c r="H6689" s="8" t="s">
        <v>1951</v>
      </c>
      <c r="I6689" s="8" t="s">
        <v>1951</v>
      </c>
      <c r="J6689" s="8">
        <v>56787</v>
      </c>
      <c r="K6689" s="8" t="s">
        <v>33804</v>
      </c>
    </row>
    <row r="6690" spans="1:11" x14ac:dyDescent="0.2">
      <c r="A6690" s="8">
        <f>MAX($A$2:$A6689)+1</f>
        <v>5748</v>
      </c>
      <c r="B6690" s="8"/>
      <c r="C6690" s="9" t="str">
        <f t="shared" si="106"/>
        <v>Marlboro Mill</v>
      </c>
      <c r="D6690" s="8"/>
      <c r="E6690" s="8"/>
      <c r="F6690" s="10"/>
      <c r="G6690" s="8">
        <v>57470</v>
      </c>
      <c r="H6690" s="8" t="s">
        <v>20204</v>
      </c>
      <c r="I6690" s="8" t="s">
        <v>1619</v>
      </c>
      <c r="J6690" s="8">
        <v>56788</v>
      </c>
      <c r="K6690" s="8" t="s">
        <v>33804</v>
      </c>
    </row>
    <row r="6691" spans="1:11" x14ac:dyDescent="0.2">
      <c r="A6691" s="8">
        <f>MAX($A$2:$A6690)+1</f>
        <v>5749</v>
      </c>
      <c r="B6691" s="8"/>
      <c r="C6691" s="9" t="str">
        <f t="shared" si="106"/>
        <v>Murray Hill Solar</v>
      </c>
      <c r="D6691" s="8"/>
      <c r="E6691" s="8"/>
      <c r="F6691" s="10"/>
      <c r="G6691" s="8">
        <v>57471</v>
      </c>
      <c r="H6691" s="8" t="s">
        <v>20205</v>
      </c>
      <c r="I6691" s="8" t="s">
        <v>1435</v>
      </c>
      <c r="J6691" s="8">
        <v>56769</v>
      </c>
      <c r="K6691" s="8" t="s">
        <v>33804</v>
      </c>
    </row>
    <row r="6692" spans="1:11" x14ac:dyDescent="0.2">
      <c r="A6692" s="8">
        <f>MAX($A$2:$A6691)+1</f>
        <v>5750</v>
      </c>
      <c r="B6692" s="8"/>
      <c r="C6692" s="9" t="str">
        <f t="shared" si="106"/>
        <v>Dartmouth Solar</v>
      </c>
      <c r="D6692" s="8"/>
      <c r="E6692" s="8"/>
      <c r="F6692" s="10"/>
      <c r="G6692" s="8">
        <v>57473</v>
      </c>
      <c r="H6692" s="8" t="s">
        <v>20206</v>
      </c>
      <c r="I6692" s="8" t="s">
        <v>1435</v>
      </c>
      <c r="J6692" s="8">
        <v>56769</v>
      </c>
      <c r="K6692" s="8" t="s">
        <v>33804</v>
      </c>
    </row>
    <row r="6693" spans="1:11" x14ac:dyDescent="0.2">
      <c r="A6693" s="8">
        <f>MAX($A$2:$A6692)+1</f>
        <v>5751</v>
      </c>
      <c r="B6693" s="8"/>
      <c r="C6693" s="9" t="str">
        <f t="shared" si="106"/>
        <v>Ralls Wind Farm</v>
      </c>
      <c r="D6693" s="8"/>
      <c r="E6693" s="8"/>
      <c r="F6693" s="10"/>
      <c r="G6693" s="8">
        <v>57474</v>
      </c>
      <c r="H6693" s="8" t="s">
        <v>20207</v>
      </c>
      <c r="I6693" s="8" t="s">
        <v>3047</v>
      </c>
      <c r="J6693" s="8">
        <v>56790</v>
      </c>
      <c r="K6693" s="8" t="s">
        <v>33804</v>
      </c>
    </row>
    <row r="6694" spans="1:11" x14ac:dyDescent="0.2">
      <c r="A6694" s="8">
        <f>MAX($A$2:$A6693)+1</f>
        <v>5752</v>
      </c>
      <c r="B6694" s="8"/>
      <c r="C6694" s="9" t="str">
        <f t="shared" si="106"/>
        <v>John L. Featherstone Plant</v>
      </c>
      <c r="D6694" s="8"/>
      <c r="E6694" s="8"/>
      <c r="F6694" s="10"/>
      <c r="G6694" s="8">
        <v>57475</v>
      </c>
      <c r="H6694" s="8" t="s">
        <v>20208</v>
      </c>
      <c r="I6694" s="8" t="s">
        <v>2149</v>
      </c>
      <c r="J6694" s="8">
        <v>56791</v>
      </c>
      <c r="K6694" s="8" t="s">
        <v>33804</v>
      </c>
    </row>
    <row r="6695" spans="1:11" x14ac:dyDescent="0.2">
      <c r="A6695" s="8">
        <f>MAX($A$2:$A6694)+1</f>
        <v>5753</v>
      </c>
      <c r="B6695" s="8"/>
      <c r="C6695" s="9" t="str">
        <f t="shared" si="106"/>
        <v>Highwood Generating Station</v>
      </c>
      <c r="D6695" s="8"/>
      <c r="E6695" s="8"/>
      <c r="F6695" s="10"/>
      <c r="G6695" s="8">
        <v>57480</v>
      </c>
      <c r="H6695" s="8" t="s">
        <v>20209</v>
      </c>
      <c r="I6695" s="8" t="s">
        <v>3168</v>
      </c>
      <c r="J6695" s="8">
        <v>56774</v>
      </c>
      <c r="K6695" s="8" t="s">
        <v>33804</v>
      </c>
    </row>
    <row r="6696" spans="1:11" x14ac:dyDescent="0.2">
      <c r="A6696" s="8">
        <f>MAX($A$2:$A6695)+1</f>
        <v>5754</v>
      </c>
      <c r="B6696" s="8"/>
      <c r="C6696" s="9" t="str">
        <f t="shared" si="106"/>
        <v>Chittenden County Solar Partners</v>
      </c>
      <c r="D6696" s="8"/>
      <c r="E6696" s="8"/>
      <c r="F6696" s="10"/>
      <c r="G6696" s="8">
        <v>57481</v>
      </c>
      <c r="H6696" s="8" t="s">
        <v>20210</v>
      </c>
      <c r="I6696" s="8" t="s">
        <v>995</v>
      </c>
      <c r="J6696" s="8">
        <v>56795</v>
      </c>
      <c r="K6696" s="8" t="s">
        <v>33804</v>
      </c>
    </row>
    <row r="6697" spans="1:11" x14ac:dyDescent="0.2">
      <c r="A6697" s="8">
        <f>MAX($A$2:$A6696)+1</f>
        <v>5755</v>
      </c>
      <c r="B6697" s="8"/>
      <c r="C6697" s="9" t="str">
        <f t="shared" si="106"/>
        <v>Sentinel Energy Center, LLC</v>
      </c>
      <c r="D6697" s="8"/>
      <c r="E6697" s="8"/>
      <c r="F6697" s="10"/>
      <c r="G6697" s="8">
        <v>57482</v>
      </c>
      <c r="H6697" s="8" t="s">
        <v>20211</v>
      </c>
      <c r="I6697" s="8" t="s">
        <v>1519</v>
      </c>
      <c r="J6697" s="8">
        <v>56887</v>
      </c>
      <c r="K6697" s="8" t="s">
        <v>33804</v>
      </c>
    </row>
    <row r="6698" spans="1:11" x14ac:dyDescent="0.2">
      <c r="A6698" s="8">
        <f>MAX($A$2:$A6697)+1</f>
        <v>5756</v>
      </c>
      <c r="B6698" s="8"/>
      <c r="C6698" s="9" t="str">
        <f t="shared" si="106"/>
        <v>Mariposa Energy Project</v>
      </c>
      <c r="D6698" s="8"/>
      <c r="E6698" s="8"/>
      <c r="F6698" s="10"/>
      <c r="G6698" s="8">
        <v>57483</v>
      </c>
      <c r="H6698" s="8" t="s">
        <v>20212</v>
      </c>
      <c r="I6698" s="8" t="s">
        <v>1598</v>
      </c>
      <c r="J6698" s="8">
        <v>49981</v>
      </c>
      <c r="K6698" s="8" t="s">
        <v>33804</v>
      </c>
    </row>
    <row r="6699" spans="1:11" x14ac:dyDescent="0.2">
      <c r="A6699" s="8">
        <f>MAX($A$2:$A6698)+1</f>
        <v>5757</v>
      </c>
      <c r="B6699" s="8"/>
      <c r="C6699" s="9" t="str">
        <f t="shared" si="106"/>
        <v>Manzana Wind LLC</v>
      </c>
      <c r="D6699" s="8"/>
      <c r="E6699" s="8"/>
      <c r="F6699" s="10"/>
      <c r="G6699" s="8">
        <v>57484</v>
      </c>
      <c r="H6699" s="8" t="s">
        <v>20213</v>
      </c>
      <c r="I6699" s="8" t="s">
        <v>678</v>
      </c>
      <c r="J6699" s="8">
        <v>15399</v>
      </c>
      <c r="K6699" s="8" t="s">
        <v>33804</v>
      </c>
    </row>
    <row r="6700" spans="1:11" x14ac:dyDescent="0.2">
      <c r="A6700" s="8">
        <f>MAX($A$2:$A6699)+1</f>
        <v>5758</v>
      </c>
      <c r="B6700" s="8"/>
      <c r="C6700" s="9" t="str">
        <f t="shared" si="106"/>
        <v>Flemington Solar</v>
      </c>
      <c r="D6700" s="8"/>
      <c r="E6700" s="8"/>
      <c r="F6700" s="10"/>
      <c r="G6700" s="8">
        <v>57485</v>
      </c>
      <c r="H6700" s="8" t="s">
        <v>20214</v>
      </c>
      <c r="I6700" s="8" t="s">
        <v>1435</v>
      </c>
      <c r="J6700" s="8">
        <v>56769</v>
      </c>
      <c r="K6700" s="8" t="s">
        <v>33804</v>
      </c>
    </row>
    <row r="6701" spans="1:11" x14ac:dyDescent="0.2">
      <c r="A6701" s="8">
        <f>MAX($A$2:$A6700)+1</f>
        <v>5759</v>
      </c>
      <c r="B6701" s="8"/>
      <c r="C6701" s="9" t="str">
        <f t="shared" si="106"/>
        <v>Frenchtown I Solar</v>
      </c>
      <c r="D6701" s="8"/>
      <c r="E6701" s="8"/>
      <c r="F6701" s="10"/>
      <c r="G6701" s="8">
        <v>57486</v>
      </c>
      <c r="H6701" s="8" t="s">
        <v>20215</v>
      </c>
      <c r="I6701" s="8" t="s">
        <v>1435</v>
      </c>
      <c r="J6701" s="8">
        <v>56769</v>
      </c>
      <c r="K6701" s="8" t="s">
        <v>33804</v>
      </c>
    </row>
    <row r="6702" spans="1:11" x14ac:dyDescent="0.2">
      <c r="A6702" s="8">
        <f>MAX($A$2:$A6701)+1</f>
        <v>5760</v>
      </c>
      <c r="B6702" s="8"/>
      <c r="C6702" s="9" t="str">
        <f t="shared" si="106"/>
        <v>Frenchtown II Solar</v>
      </c>
      <c r="D6702" s="8"/>
      <c r="E6702" s="8"/>
      <c r="F6702" s="10"/>
      <c r="G6702" s="8">
        <v>57487</v>
      </c>
      <c r="H6702" s="8" t="s">
        <v>20216</v>
      </c>
      <c r="I6702" s="8" t="s">
        <v>1435</v>
      </c>
      <c r="J6702" s="8">
        <v>56769</v>
      </c>
      <c r="K6702" s="8" t="s">
        <v>33804</v>
      </c>
    </row>
    <row r="6703" spans="1:11" x14ac:dyDescent="0.2">
      <c r="A6703" s="8">
        <f>MAX($A$2:$A6702)+1</f>
        <v>5761</v>
      </c>
      <c r="B6703" s="8"/>
      <c r="C6703" s="9" t="str">
        <f t="shared" si="106"/>
        <v>Lebanon Solar</v>
      </c>
      <c r="D6703" s="8"/>
      <c r="E6703" s="8"/>
      <c r="F6703" s="10"/>
      <c r="G6703" s="8">
        <v>57488</v>
      </c>
      <c r="H6703" s="8" t="s">
        <v>20217</v>
      </c>
      <c r="I6703" s="8" t="s">
        <v>1435</v>
      </c>
      <c r="J6703" s="8">
        <v>56769</v>
      </c>
      <c r="K6703" s="8" t="s">
        <v>33804</v>
      </c>
    </row>
    <row r="6704" spans="1:11" x14ac:dyDescent="0.2">
      <c r="A6704" s="8">
        <f>MAX($A$2:$A6703)+1</f>
        <v>5762</v>
      </c>
      <c r="B6704" s="8"/>
      <c r="C6704" s="9" t="str">
        <f t="shared" si="106"/>
        <v>Oak Grove Gas Producers</v>
      </c>
      <c r="D6704" s="8"/>
      <c r="E6704" s="8"/>
      <c r="F6704" s="10"/>
      <c r="G6704" s="8">
        <v>57489</v>
      </c>
      <c r="H6704" s="8" t="s">
        <v>4625</v>
      </c>
      <c r="I6704" s="8" t="s">
        <v>1736</v>
      </c>
      <c r="J6704" s="8">
        <v>58523</v>
      </c>
      <c r="K6704" s="8" t="s">
        <v>33804</v>
      </c>
    </row>
    <row r="6705" spans="1:11" x14ac:dyDescent="0.2">
      <c r="A6705" s="8">
        <f>MAX($A$2:$A6704)+1</f>
        <v>5763</v>
      </c>
      <c r="B6705" s="8"/>
      <c r="C6705" s="9" t="str">
        <f t="shared" si="106"/>
        <v>Imperial Solar Energy Center South</v>
      </c>
      <c r="D6705" s="8"/>
      <c r="E6705" s="8"/>
      <c r="F6705" s="10"/>
      <c r="G6705" s="8">
        <v>57490</v>
      </c>
      <c r="H6705" s="8" t="s">
        <v>20218</v>
      </c>
      <c r="I6705" s="8" t="s">
        <v>1537</v>
      </c>
      <c r="J6705" s="8">
        <v>56819</v>
      </c>
      <c r="K6705" s="8" t="s">
        <v>33804</v>
      </c>
    </row>
    <row r="6706" spans="1:11" x14ac:dyDescent="0.2">
      <c r="A6706" s="8">
        <f>MAX($A$2:$A6705)+1</f>
        <v>5764</v>
      </c>
      <c r="B6706" s="8"/>
      <c r="C6706" s="9" t="str">
        <f t="shared" si="106"/>
        <v>Sampson County Landfill</v>
      </c>
      <c r="D6706" s="8"/>
      <c r="E6706" s="8"/>
      <c r="F6706" s="10"/>
      <c r="G6706" s="8">
        <v>57492</v>
      </c>
      <c r="H6706" s="8" t="s">
        <v>20219</v>
      </c>
      <c r="I6706" s="8" t="s">
        <v>756</v>
      </c>
      <c r="J6706" s="8">
        <v>56814</v>
      </c>
      <c r="K6706" s="8" t="s">
        <v>33804</v>
      </c>
    </row>
    <row r="6707" spans="1:11" x14ac:dyDescent="0.2">
      <c r="A6707" s="8">
        <f>MAX($A$2:$A6706)+1</f>
        <v>5765</v>
      </c>
      <c r="B6707" s="8"/>
      <c r="C6707" s="9" t="str">
        <f t="shared" si="106"/>
        <v>Settlers Trail Wind Farm LLC</v>
      </c>
      <c r="D6707" s="8"/>
      <c r="E6707" s="8"/>
      <c r="F6707" s="10"/>
      <c r="G6707" s="8">
        <v>57493</v>
      </c>
      <c r="H6707" s="8" t="s">
        <v>20220</v>
      </c>
      <c r="I6707" s="8" t="s">
        <v>1674</v>
      </c>
      <c r="J6707" s="8">
        <v>56215</v>
      </c>
      <c r="K6707" s="8" t="s">
        <v>33804</v>
      </c>
    </row>
    <row r="6708" spans="1:11" x14ac:dyDescent="0.2">
      <c r="A6708" s="8">
        <f>MAX($A$2:$A6707)+1</f>
        <v>5766</v>
      </c>
      <c r="B6708" s="8"/>
      <c r="C6708" s="9" t="str">
        <f t="shared" si="106"/>
        <v>Masser Farms Realty Solar</v>
      </c>
      <c r="D6708" s="8"/>
      <c r="E6708" s="8"/>
      <c r="F6708" s="10"/>
      <c r="G6708" s="8">
        <v>57494</v>
      </c>
      <c r="H6708" s="8" t="s">
        <v>20221</v>
      </c>
      <c r="I6708" s="8" t="s">
        <v>2485</v>
      </c>
      <c r="J6708" s="8">
        <v>56816</v>
      </c>
      <c r="K6708" s="8" t="s">
        <v>33804</v>
      </c>
    </row>
    <row r="6709" spans="1:11" x14ac:dyDescent="0.2">
      <c r="A6709" s="8">
        <f>MAX($A$2:$A6708)+1</f>
        <v>5767</v>
      </c>
      <c r="B6709" s="8"/>
      <c r="C6709" s="9" t="str">
        <f t="shared" si="106"/>
        <v>Tieton Dam Hydro Electric Project</v>
      </c>
      <c r="D6709" s="8"/>
      <c r="E6709" s="8"/>
      <c r="F6709" s="10"/>
      <c r="G6709" s="8">
        <v>57496</v>
      </c>
      <c r="H6709" s="8" t="s">
        <v>20222</v>
      </c>
      <c r="I6709" s="8" t="s">
        <v>1051</v>
      </c>
      <c r="J6709" s="8">
        <v>2507</v>
      </c>
      <c r="K6709" s="8" t="s">
        <v>33804</v>
      </c>
    </row>
    <row r="6710" spans="1:11" x14ac:dyDescent="0.2">
      <c r="A6710" s="8">
        <f>MAX($A$2:$A6709)+1</f>
        <v>5768</v>
      </c>
      <c r="B6710" s="8"/>
      <c r="C6710" s="9" t="str">
        <f t="shared" si="106"/>
        <v>Toadtown</v>
      </c>
      <c r="D6710" s="8"/>
      <c r="E6710" s="8"/>
      <c r="F6710" s="10"/>
      <c r="G6710" s="8">
        <v>714</v>
      </c>
      <c r="H6710" s="8" t="s">
        <v>20223</v>
      </c>
      <c r="I6710" s="8" t="s">
        <v>325</v>
      </c>
      <c r="J6710" s="8">
        <v>14328</v>
      </c>
      <c r="K6710" s="8" t="s">
        <v>33804</v>
      </c>
    </row>
    <row r="6711" spans="1:11" x14ac:dyDescent="0.2">
      <c r="A6711" s="8">
        <f>MAX($A$2:$A6710)+1</f>
        <v>5769</v>
      </c>
      <c r="B6711" s="8"/>
      <c r="C6711" s="9" t="str">
        <f t="shared" si="106"/>
        <v>Tule River</v>
      </c>
      <c r="D6711" s="8"/>
      <c r="E6711" s="8"/>
      <c r="F6711" s="10"/>
      <c r="G6711" s="8">
        <v>289</v>
      </c>
      <c r="H6711" s="8" t="s">
        <v>20224</v>
      </c>
      <c r="I6711" s="8" t="s">
        <v>325</v>
      </c>
      <c r="J6711" s="8">
        <v>14328</v>
      </c>
      <c r="K6711" s="8" t="s">
        <v>33804</v>
      </c>
    </row>
    <row r="6712" spans="1:11" x14ac:dyDescent="0.2">
      <c r="A6712" s="8">
        <f>MAX($A$2:$A6711)+1</f>
        <v>5770</v>
      </c>
      <c r="B6712" s="8"/>
      <c r="C6712" s="9" t="str">
        <f t="shared" si="106"/>
        <v>Vaca Dixon Solar Station</v>
      </c>
      <c r="D6712" s="8"/>
      <c r="E6712" s="8"/>
      <c r="F6712" s="10"/>
      <c r="G6712" s="8">
        <v>57041</v>
      </c>
      <c r="H6712" s="8" t="s">
        <v>20225</v>
      </c>
      <c r="I6712" s="8" t="s">
        <v>325</v>
      </c>
      <c r="J6712" s="8">
        <v>14328</v>
      </c>
      <c r="K6712" s="8" t="s">
        <v>33804</v>
      </c>
    </row>
    <row r="6713" spans="1:11" x14ac:dyDescent="0.2">
      <c r="A6713" s="8">
        <f>MAX($A$2:$A6712)+1</f>
        <v>5771</v>
      </c>
      <c r="B6713" s="8"/>
      <c r="C6713" s="9" t="str">
        <f t="shared" si="106"/>
        <v>Perdido</v>
      </c>
      <c r="D6713" s="8"/>
      <c r="E6713" s="8"/>
      <c r="F6713" s="10"/>
      <c r="G6713" s="8">
        <v>57502</v>
      </c>
      <c r="H6713" s="8" t="s">
        <v>20226</v>
      </c>
      <c r="I6713" s="8" t="s">
        <v>172</v>
      </c>
      <c r="J6713" s="8">
        <v>7801</v>
      </c>
      <c r="K6713" s="8" t="s">
        <v>33804</v>
      </c>
    </row>
    <row r="6714" spans="1:11" x14ac:dyDescent="0.2">
      <c r="A6714" s="8">
        <f>MAX($A$2:$A6713)+1</f>
        <v>5772</v>
      </c>
      <c r="B6714" s="8"/>
      <c r="C6714" s="9" t="str">
        <f t="shared" si="106"/>
        <v>TECO CHP-1</v>
      </c>
      <c r="D6714" s="8"/>
      <c r="E6714" s="8"/>
      <c r="F6714" s="10"/>
      <c r="G6714" s="8">
        <v>57504</v>
      </c>
      <c r="H6714" s="8" t="s">
        <v>20227</v>
      </c>
      <c r="I6714" s="8" t="s">
        <v>3547</v>
      </c>
      <c r="J6714" s="8">
        <v>56826</v>
      </c>
      <c r="K6714" s="8" t="s">
        <v>33804</v>
      </c>
    </row>
    <row r="6715" spans="1:11" x14ac:dyDescent="0.2">
      <c r="A6715" s="8">
        <f>MAX($A$2:$A6714)+1</f>
        <v>5773</v>
      </c>
      <c r="B6715" s="8"/>
      <c r="C6715" s="9" t="str">
        <f t="shared" si="106"/>
        <v>Monroe Generating Station</v>
      </c>
      <c r="D6715" s="8"/>
      <c r="E6715" s="8"/>
      <c r="F6715" s="10"/>
      <c r="G6715" s="8">
        <v>57505</v>
      </c>
      <c r="H6715" s="8" t="s">
        <v>20228</v>
      </c>
      <c r="I6715" s="8" t="s">
        <v>2747</v>
      </c>
      <c r="J6715" s="8">
        <v>13630</v>
      </c>
      <c r="K6715" s="8" t="s">
        <v>33804</v>
      </c>
    </row>
    <row r="6716" spans="1:11" x14ac:dyDescent="0.2">
      <c r="A6716" s="8">
        <f>MAX($A$2:$A6715)+1</f>
        <v>5774</v>
      </c>
      <c r="B6716" s="8"/>
      <c r="C6716" s="9" t="str">
        <f t="shared" si="106"/>
        <v>FRV SI Transport Solar LP</v>
      </c>
      <c r="D6716" s="8"/>
      <c r="E6716" s="8"/>
      <c r="F6716" s="10"/>
      <c r="G6716" s="8">
        <v>57506</v>
      </c>
      <c r="H6716" s="8" t="s">
        <v>1940</v>
      </c>
      <c r="I6716" s="8" t="s">
        <v>1940</v>
      </c>
      <c r="J6716" s="8">
        <v>56827</v>
      </c>
      <c r="K6716" s="8" t="s">
        <v>33804</v>
      </c>
    </row>
    <row r="6717" spans="1:11" x14ac:dyDescent="0.2">
      <c r="A6717" s="8">
        <f>MAX($A$2:$A6716)+1</f>
        <v>5775</v>
      </c>
      <c r="B6717" s="8"/>
      <c r="C6717" s="9" t="str">
        <f t="shared" si="106"/>
        <v>RV CSU Power II LLC</v>
      </c>
      <c r="D6717" s="8"/>
      <c r="E6717" s="8"/>
      <c r="F6717" s="10"/>
      <c r="G6717" s="8">
        <v>57507</v>
      </c>
      <c r="H6717" s="8" t="s">
        <v>3165</v>
      </c>
      <c r="I6717" s="8" t="s">
        <v>3165</v>
      </c>
      <c r="J6717" s="8">
        <v>56828</v>
      </c>
      <c r="K6717" s="8" t="s">
        <v>33804</v>
      </c>
    </row>
    <row r="6718" spans="1:11" x14ac:dyDescent="0.2">
      <c r="A6718" s="8">
        <f>MAX($A$2:$A6717)+1</f>
        <v>5776</v>
      </c>
      <c r="B6718" s="8"/>
      <c r="C6718" s="9" t="str">
        <f t="shared" si="106"/>
        <v>McKinney LFG</v>
      </c>
      <c r="D6718" s="8"/>
      <c r="E6718" s="8"/>
      <c r="F6718" s="10"/>
      <c r="G6718" s="8">
        <v>57508</v>
      </c>
      <c r="H6718" s="8" t="s">
        <v>20229</v>
      </c>
      <c r="I6718" s="8" t="s">
        <v>2499</v>
      </c>
      <c r="J6718" s="8">
        <v>56829</v>
      </c>
      <c r="K6718" s="8" t="s">
        <v>33804</v>
      </c>
    </row>
    <row r="6719" spans="1:11" x14ac:dyDescent="0.2">
      <c r="A6719" s="8">
        <f>MAX($A$2:$A6718)+1</f>
        <v>5777</v>
      </c>
      <c r="B6719" s="8"/>
      <c r="C6719" s="9" t="str">
        <f t="shared" si="106"/>
        <v>Carson Solar I</v>
      </c>
      <c r="D6719" s="8"/>
      <c r="E6719" s="8"/>
      <c r="F6719" s="10"/>
      <c r="G6719" s="8">
        <v>57509</v>
      </c>
      <c r="H6719" s="8" t="s">
        <v>20230</v>
      </c>
      <c r="I6719" s="8" t="s">
        <v>916</v>
      </c>
      <c r="J6719" s="8">
        <v>56830</v>
      </c>
      <c r="K6719" s="8" t="s">
        <v>33804</v>
      </c>
    </row>
    <row r="6720" spans="1:11" x14ac:dyDescent="0.2">
      <c r="A6720" s="8">
        <f>MAX($A$2:$A6719)+1</f>
        <v>5778</v>
      </c>
      <c r="B6720" s="8"/>
      <c r="C6720" s="9" t="str">
        <f t="shared" si="106"/>
        <v>Ocotillo Express LLC</v>
      </c>
      <c r="D6720" s="8"/>
      <c r="E6720" s="8"/>
      <c r="F6720" s="10"/>
      <c r="G6720" s="8">
        <v>57514</v>
      </c>
      <c r="H6720" s="8" t="s">
        <v>20231</v>
      </c>
      <c r="I6720" s="8" t="s">
        <v>2910</v>
      </c>
      <c r="J6720" s="8">
        <v>56545</v>
      </c>
      <c r="K6720" s="8" t="s">
        <v>33804</v>
      </c>
    </row>
    <row r="6721" spans="1:11" x14ac:dyDescent="0.2">
      <c r="A6721" s="8">
        <f>MAX($A$2:$A6720)+1</f>
        <v>5779</v>
      </c>
      <c r="B6721" s="8"/>
      <c r="C6721" s="9" t="str">
        <f t="shared" si="106"/>
        <v>Walnut Creek Energy Park</v>
      </c>
      <c r="D6721" s="8"/>
      <c r="E6721" s="8"/>
      <c r="F6721" s="10"/>
      <c r="G6721" s="8">
        <v>57515</v>
      </c>
      <c r="H6721" s="8" t="s">
        <v>20232</v>
      </c>
      <c r="I6721" s="8" t="s">
        <v>2810</v>
      </c>
      <c r="J6721" s="8">
        <v>59980</v>
      </c>
      <c r="K6721" s="8" t="s">
        <v>33804</v>
      </c>
    </row>
    <row r="6722" spans="1:11" x14ac:dyDescent="0.2">
      <c r="A6722" s="8">
        <f>MAX($A$2:$A6721)+1</f>
        <v>5780</v>
      </c>
      <c r="B6722" s="8"/>
      <c r="C6722" s="9" t="str">
        <f t="shared" si="106"/>
        <v>KODE Novus I</v>
      </c>
      <c r="D6722" s="8"/>
      <c r="E6722" s="8"/>
      <c r="F6722" s="10"/>
      <c r="G6722" s="8">
        <v>57516</v>
      </c>
      <c r="H6722" s="8" t="s">
        <v>20233</v>
      </c>
      <c r="I6722" s="8" t="s">
        <v>1594</v>
      </c>
      <c r="J6722" s="8">
        <v>56627</v>
      </c>
      <c r="K6722" s="8" t="s">
        <v>33804</v>
      </c>
    </row>
    <row r="6723" spans="1:11" x14ac:dyDescent="0.2">
      <c r="A6723" s="8">
        <f>MAX($A$2:$A6722)+1</f>
        <v>5781</v>
      </c>
      <c r="B6723" s="8"/>
      <c r="C6723" s="9" t="str">
        <f t="shared" si="106"/>
        <v>DeWind Frisco</v>
      </c>
      <c r="D6723" s="8"/>
      <c r="E6723" s="8"/>
      <c r="F6723" s="10"/>
      <c r="G6723" s="8">
        <v>57517</v>
      </c>
      <c r="H6723" s="8" t="s">
        <v>20234</v>
      </c>
      <c r="I6723" s="8" t="s">
        <v>1594</v>
      </c>
      <c r="J6723" s="8">
        <v>56627</v>
      </c>
      <c r="K6723" s="8" t="s">
        <v>33804</v>
      </c>
    </row>
    <row r="6724" spans="1:11" x14ac:dyDescent="0.2">
      <c r="A6724" s="8">
        <f>MAX($A$2:$A6723)+1</f>
        <v>5782</v>
      </c>
      <c r="B6724" s="8"/>
      <c r="C6724" s="9" t="str">
        <f t="shared" si="106"/>
        <v>Trexlertown Solar Array North and South</v>
      </c>
      <c r="D6724" s="8"/>
      <c r="E6724" s="8"/>
      <c r="F6724" s="10"/>
      <c r="G6724" s="8">
        <v>57519</v>
      </c>
      <c r="H6724" s="8" t="s">
        <v>3614</v>
      </c>
      <c r="I6724" s="8" t="s">
        <v>3614</v>
      </c>
      <c r="J6724" s="8">
        <v>56856</v>
      </c>
      <c r="K6724" s="8" t="s">
        <v>33804</v>
      </c>
    </row>
    <row r="6725" spans="1:11" x14ac:dyDescent="0.2">
      <c r="A6725" s="8">
        <f>MAX($A$2:$A6724)+1</f>
        <v>5783</v>
      </c>
      <c r="B6725" s="8"/>
      <c r="C6725" s="9" t="str">
        <f t="shared" si="106"/>
        <v>Trinity Hills</v>
      </c>
      <c r="D6725" s="8"/>
      <c r="E6725" s="8"/>
      <c r="F6725" s="10"/>
      <c r="G6725" s="8">
        <v>57520</v>
      </c>
      <c r="H6725" s="8" t="s">
        <v>20235</v>
      </c>
      <c r="I6725" s="8" t="s">
        <v>520</v>
      </c>
      <c r="J6725" s="8">
        <v>55963</v>
      </c>
      <c r="K6725" s="8" t="s">
        <v>33804</v>
      </c>
    </row>
    <row r="6726" spans="1:11" x14ac:dyDescent="0.2">
      <c r="A6726" s="8">
        <f>MAX($A$2:$A6725)+1</f>
        <v>5784</v>
      </c>
      <c r="B6726" s="8"/>
      <c r="C6726" s="9" t="str">
        <f t="shared" si="106"/>
        <v>Volta 2</v>
      </c>
      <c r="D6726" s="8"/>
      <c r="E6726" s="8"/>
      <c r="F6726" s="10"/>
      <c r="G6726" s="8">
        <v>180</v>
      </c>
      <c r="H6726" s="8" t="s">
        <v>20236</v>
      </c>
      <c r="I6726" s="8" t="s">
        <v>325</v>
      </c>
      <c r="J6726" s="8">
        <v>14328</v>
      </c>
      <c r="K6726" s="8" t="s">
        <v>33804</v>
      </c>
    </row>
    <row r="6727" spans="1:11" x14ac:dyDescent="0.2">
      <c r="A6727" s="8">
        <f>MAX($A$2:$A6726)+1</f>
        <v>5785</v>
      </c>
      <c r="B6727" s="8"/>
      <c r="C6727" s="9" t="str">
        <f t="shared" si="106"/>
        <v>Roger Road WWTP</v>
      </c>
      <c r="D6727" s="8"/>
      <c r="E6727" s="8"/>
      <c r="F6727" s="10"/>
      <c r="G6727" s="8">
        <v>57524</v>
      </c>
      <c r="H6727" s="8" t="s">
        <v>20237</v>
      </c>
      <c r="I6727" s="8" t="s">
        <v>3448</v>
      </c>
      <c r="J6727" s="8">
        <v>56857</v>
      </c>
      <c r="K6727" s="8" t="s">
        <v>33804</v>
      </c>
    </row>
    <row r="6728" spans="1:11" x14ac:dyDescent="0.2">
      <c r="A6728" s="8">
        <f>MAX($A$2:$A6727)+1</f>
        <v>5786</v>
      </c>
      <c r="B6728" s="8"/>
      <c r="C6728" s="9" t="str">
        <f t="shared" si="106"/>
        <v>Kapaa Photovoltaic Project</v>
      </c>
      <c r="D6728" s="8"/>
      <c r="E6728" s="8"/>
      <c r="F6728" s="10"/>
      <c r="G6728" s="8">
        <v>57525</v>
      </c>
      <c r="H6728" s="8" t="s">
        <v>20238</v>
      </c>
      <c r="I6728" s="8" t="s">
        <v>2280</v>
      </c>
      <c r="J6728" s="8">
        <v>56863</v>
      </c>
      <c r="K6728" s="8" t="s">
        <v>33804</v>
      </c>
    </row>
    <row r="6729" spans="1:11" x14ac:dyDescent="0.2">
      <c r="A6729" s="8">
        <f>MAX($A$2:$A6728)+1</f>
        <v>5787</v>
      </c>
      <c r="B6729" s="8"/>
      <c r="C6729" s="9" t="str">
        <f t="shared" si="106"/>
        <v>North Hurlburt Wind LLC</v>
      </c>
      <c r="D6729" s="8"/>
      <c r="E6729" s="8"/>
      <c r="F6729" s="10"/>
      <c r="G6729" s="8">
        <v>57526</v>
      </c>
      <c r="H6729" s="8" t="s">
        <v>20239</v>
      </c>
      <c r="I6729" s="8" t="s">
        <v>858</v>
      </c>
      <c r="J6729" s="8">
        <v>56865</v>
      </c>
      <c r="K6729" s="8" t="s">
        <v>33804</v>
      </c>
    </row>
    <row r="6730" spans="1:11" x14ac:dyDescent="0.2">
      <c r="A6730" s="8">
        <f>MAX($A$2:$A6729)+1</f>
        <v>5788</v>
      </c>
      <c r="B6730" s="8"/>
      <c r="C6730" s="9" t="str">
        <f t="shared" si="106"/>
        <v>Kawailoa Wind</v>
      </c>
      <c r="D6730" s="8"/>
      <c r="E6730" s="8"/>
      <c r="F6730" s="10"/>
      <c r="G6730" s="8">
        <v>57529</v>
      </c>
      <c r="H6730" s="8" t="s">
        <v>20240</v>
      </c>
      <c r="I6730" s="8" t="s">
        <v>2284</v>
      </c>
      <c r="J6730" s="8">
        <v>56868</v>
      </c>
      <c r="K6730" s="8" t="s">
        <v>33804</v>
      </c>
    </row>
    <row r="6731" spans="1:11" x14ac:dyDescent="0.2">
      <c r="A6731" s="8">
        <f>MAX($A$2:$A6730)+1</f>
        <v>5789</v>
      </c>
      <c r="B6731" s="8"/>
      <c r="C6731" s="9" t="str">
        <f t="shared" si="106"/>
        <v>Palouse</v>
      </c>
      <c r="D6731" s="8"/>
      <c r="E6731" s="8"/>
      <c r="F6731" s="10"/>
      <c r="G6731" s="8">
        <v>57530</v>
      </c>
      <c r="H6731" s="8" t="s">
        <v>20241</v>
      </c>
      <c r="I6731" s="8" t="s">
        <v>1841</v>
      </c>
      <c r="J6731" s="8">
        <v>59155</v>
      </c>
      <c r="K6731" s="8" t="s">
        <v>33804</v>
      </c>
    </row>
    <row r="6732" spans="1:11" x14ac:dyDescent="0.2">
      <c r="A6732" s="8">
        <f>MAX($A$2:$A6731)+1</f>
        <v>5790</v>
      </c>
      <c r="B6732" s="8"/>
      <c r="C6732" s="9" t="str">
        <f t="shared" si="106"/>
        <v>Solar Photovoltaic Project #32</v>
      </c>
      <c r="D6732" s="8"/>
      <c r="E6732" s="8"/>
      <c r="F6732" s="10"/>
      <c r="G6732" s="8">
        <v>57534</v>
      </c>
      <c r="H6732" s="8" t="s">
        <v>20242</v>
      </c>
      <c r="I6732" s="8" t="s">
        <v>393</v>
      </c>
      <c r="J6732" s="8">
        <v>17609</v>
      </c>
      <c r="K6732" s="8" t="s">
        <v>33804</v>
      </c>
    </row>
    <row r="6733" spans="1:11" x14ac:dyDescent="0.2">
      <c r="A6733" s="8">
        <f>MAX($A$2:$A6732)+1</f>
        <v>5791</v>
      </c>
      <c r="B6733" s="8"/>
      <c r="C6733" s="9" t="str">
        <f t="shared" si="106"/>
        <v>Solar Photovoltaic Project #33</v>
      </c>
      <c r="D6733" s="8"/>
      <c r="E6733" s="8"/>
      <c r="F6733" s="10"/>
      <c r="G6733" s="8">
        <v>57535</v>
      </c>
      <c r="H6733" s="8" t="s">
        <v>20243</v>
      </c>
      <c r="I6733" s="8" t="s">
        <v>393</v>
      </c>
      <c r="J6733" s="8">
        <v>17609</v>
      </c>
      <c r="K6733" s="8" t="s">
        <v>33804</v>
      </c>
    </row>
    <row r="6734" spans="1:11" x14ac:dyDescent="0.2">
      <c r="A6734" s="8">
        <f>MAX($A$2:$A6733)+1</f>
        <v>5792</v>
      </c>
      <c r="B6734" s="8"/>
      <c r="C6734" s="9" t="str">
        <f t="shared" si="106"/>
        <v>Solar Photovoltaic Project #42</v>
      </c>
      <c r="D6734" s="8"/>
      <c r="E6734" s="8"/>
      <c r="F6734" s="10"/>
      <c r="G6734" s="8">
        <v>57441</v>
      </c>
      <c r="H6734" s="8" t="s">
        <v>20244</v>
      </c>
      <c r="I6734" s="8" t="s">
        <v>393</v>
      </c>
      <c r="J6734" s="8">
        <v>17609</v>
      </c>
      <c r="K6734" s="8" t="s">
        <v>33804</v>
      </c>
    </row>
    <row r="6735" spans="1:11" x14ac:dyDescent="0.2">
      <c r="A6735" s="8">
        <f>MAX($A$2:$A6734)+1</f>
        <v>5793</v>
      </c>
      <c r="B6735" s="8"/>
      <c r="C6735" s="9" t="str">
        <f t="shared" si="106"/>
        <v>Solar Photovoltaic Project #44</v>
      </c>
      <c r="D6735" s="8"/>
      <c r="E6735" s="8"/>
      <c r="F6735" s="10"/>
      <c r="G6735" s="8">
        <v>57540</v>
      </c>
      <c r="H6735" s="8" t="s">
        <v>20245</v>
      </c>
      <c r="I6735" s="8" t="s">
        <v>393</v>
      </c>
      <c r="J6735" s="8">
        <v>17609</v>
      </c>
      <c r="K6735" s="8" t="s">
        <v>33804</v>
      </c>
    </row>
    <row r="6736" spans="1:11" x14ac:dyDescent="0.2">
      <c r="A6736" s="8">
        <f>MAX($A$2:$A6735)+1</f>
        <v>5794</v>
      </c>
      <c r="B6736" s="8"/>
      <c r="C6736" s="9" t="str">
        <f t="shared" si="106"/>
        <v>Winona County Wind LLC</v>
      </c>
      <c r="D6736" s="8"/>
      <c r="E6736" s="8"/>
      <c r="F6736" s="10"/>
      <c r="G6736" s="8">
        <v>57547</v>
      </c>
      <c r="H6736" s="8" t="s">
        <v>3893</v>
      </c>
      <c r="I6736" s="8" t="s">
        <v>3893</v>
      </c>
      <c r="J6736" s="8">
        <v>56874</v>
      </c>
      <c r="K6736" s="8" t="s">
        <v>33804</v>
      </c>
    </row>
    <row r="6737" spans="1:11" x14ac:dyDescent="0.2">
      <c r="A6737" s="8">
        <f>MAX($A$2:$A6736)+1</f>
        <v>5795</v>
      </c>
      <c r="B6737" s="8"/>
      <c r="C6737" s="9" t="str">
        <f t="shared" si="106"/>
        <v>South Hurlburt Wind LLC</v>
      </c>
      <c r="D6737" s="8"/>
      <c r="E6737" s="8"/>
      <c r="F6737" s="10"/>
      <c r="G6737" s="8">
        <v>57549</v>
      </c>
      <c r="H6737" s="8" t="s">
        <v>20246</v>
      </c>
      <c r="I6737" s="8" t="s">
        <v>858</v>
      </c>
      <c r="J6737" s="8">
        <v>56865</v>
      </c>
      <c r="K6737" s="8" t="s">
        <v>33804</v>
      </c>
    </row>
    <row r="6738" spans="1:11" x14ac:dyDescent="0.2">
      <c r="A6738" s="8">
        <f>MAX($A$2:$A6737)+1</f>
        <v>5796</v>
      </c>
      <c r="B6738" s="8"/>
      <c r="C6738" s="9" t="str">
        <f t="shared" si="106"/>
        <v>Horseshoe Bend Wind LLC</v>
      </c>
      <c r="D6738" s="8"/>
      <c r="E6738" s="8"/>
      <c r="F6738" s="10"/>
      <c r="G6738" s="8">
        <v>57550</v>
      </c>
      <c r="H6738" s="8" t="s">
        <v>20247</v>
      </c>
      <c r="I6738" s="8" t="s">
        <v>858</v>
      </c>
      <c r="J6738" s="8">
        <v>56865</v>
      </c>
      <c r="K6738" s="8" t="s">
        <v>33804</v>
      </c>
    </row>
    <row r="6739" spans="1:11" x14ac:dyDescent="0.2">
      <c r="A6739" s="8">
        <f>MAX($A$2:$A6738)+1</f>
        <v>5797</v>
      </c>
      <c r="B6739" s="8"/>
      <c r="C6739" s="9" t="str">
        <f t="shared" si="106"/>
        <v>Garland Canal Power Plant</v>
      </c>
      <c r="D6739" s="8"/>
      <c r="E6739" s="8"/>
      <c r="F6739" s="10"/>
      <c r="G6739" s="8">
        <v>57551</v>
      </c>
      <c r="H6739" s="8" t="s">
        <v>20248</v>
      </c>
      <c r="I6739" s="8" t="s">
        <v>3264</v>
      </c>
      <c r="J6739" s="8">
        <v>56880</v>
      </c>
      <c r="K6739" s="8" t="s">
        <v>33804</v>
      </c>
    </row>
    <row r="6740" spans="1:11" x14ac:dyDescent="0.2">
      <c r="A6740" s="8">
        <f>MAX($A$2:$A6739)+1</f>
        <v>5798</v>
      </c>
      <c r="B6740" s="8"/>
      <c r="C6740" s="9" t="str">
        <f t="shared" si="106"/>
        <v>Shirley Wind</v>
      </c>
      <c r="D6740" s="8"/>
      <c r="E6740" s="8"/>
      <c r="F6740" s="10"/>
      <c r="G6740" s="8">
        <v>57553</v>
      </c>
      <c r="H6740" s="8" t="s">
        <v>20249</v>
      </c>
      <c r="I6740" s="8" t="s">
        <v>3257</v>
      </c>
      <c r="J6740" s="8">
        <v>56891</v>
      </c>
      <c r="K6740" s="8" t="s">
        <v>33804</v>
      </c>
    </row>
    <row r="6741" spans="1:11" x14ac:dyDescent="0.2">
      <c r="A6741" s="8">
        <f>MAX($A$2:$A6740)+1</f>
        <v>5799</v>
      </c>
      <c r="B6741" s="8"/>
      <c r="C6741" s="9" t="str">
        <f t="shared" si="106"/>
        <v>AFA Solar Farm</v>
      </c>
      <c r="D6741" s="8"/>
      <c r="E6741" s="8"/>
      <c r="F6741" s="10"/>
      <c r="G6741" s="8">
        <v>57554</v>
      </c>
      <c r="H6741" s="8" t="s">
        <v>20250</v>
      </c>
      <c r="I6741" s="8" t="s">
        <v>3314</v>
      </c>
      <c r="J6741" s="8">
        <v>56892</v>
      </c>
      <c r="K6741" s="8" t="s">
        <v>33804</v>
      </c>
    </row>
    <row r="6742" spans="1:11" x14ac:dyDescent="0.2">
      <c r="A6742" s="8">
        <f>MAX($A$2:$A6741)+1</f>
        <v>5800</v>
      </c>
      <c r="B6742" s="8"/>
      <c r="C6742" s="9" t="str">
        <f t="shared" si="106"/>
        <v>La Senita</v>
      </c>
      <c r="D6742" s="8"/>
      <c r="E6742" s="8"/>
      <c r="F6742" s="10"/>
      <c r="G6742" s="8">
        <v>57556</v>
      </c>
      <c r="H6742" s="8" t="s">
        <v>20251</v>
      </c>
      <c r="I6742" s="8" t="s">
        <v>447</v>
      </c>
      <c r="J6742" s="8">
        <v>19728</v>
      </c>
      <c r="K6742" s="8" t="s">
        <v>33804</v>
      </c>
    </row>
    <row r="6743" spans="1:11" x14ac:dyDescent="0.2">
      <c r="A6743" s="8">
        <f>MAX($A$2:$A6742)+1</f>
        <v>5801</v>
      </c>
      <c r="B6743" s="8"/>
      <c r="C6743" s="9" t="str">
        <f t="shared" si="106"/>
        <v>Sunnyvale City of WPCP</v>
      </c>
      <c r="D6743" s="8"/>
      <c r="E6743" s="8"/>
      <c r="F6743" s="10"/>
      <c r="G6743" s="8">
        <v>57557</v>
      </c>
      <c r="H6743" s="8" t="s">
        <v>3476</v>
      </c>
      <c r="I6743" s="8" t="s">
        <v>3476</v>
      </c>
      <c r="J6743" s="8">
        <v>56898</v>
      </c>
      <c r="K6743" s="8" t="s">
        <v>33804</v>
      </c>
    </row>
    <row r="6744" spans="1:11" x14ac:dyDescent="0.2">
      <c r="A6744" s="8">
        <f>MAX($A$2:$A6743)+1</f>
        <v>5802</v>
      </c>
      <c r="B6744" s="8"/>
      <c r="C6744" s="9" t="str">
        <f t="shared" si="106"/>
        <v>Sunset Reservoir North Basin</v>
      </c>
      <c r="D6744" s="8"/>
      <c r="E6744" s="8"/>
      <c r="F6744" s="10"/>
      <c r="G6744" s="8">
        <v>57559</v>
      </c>
      <c r="H6744" s="8" t="s">
        <v>20252</v>
      </c>
      <c r="I6744" s="8" t="s">
        <v>3069</v>
      </c>
      <c r="J6744" s="8">
        <v>56902</v>
      </c>
      <c r="K6744" s="8" t="s">
        <v>33804</v>
      </c>
    </row>
    <row r="6745" spans="1:11" x14ac:dyDescent="0.2">
      <c r="A6745" s="8">
        <f>MAX($A$2:$A6744)+1</f>
        <v>5803</v>
      </c>
      <c r="B6745" s="8"/>
      <c r="C6745" s="9" t="str">
        <f t="shared" ref="C6745:C6808" si="107">IF(H6745="",F6745,H6745)</f>
        <v>Algonquin Power Sanger LLC</v>
      </c>
      <c r="D6745" s="8"/>
      <c r="E6745" s="8"/>
      <c r="F6745" s="10"/>
      <c r="G6745" s="8">
        <v>57564</v>
      </c>
      <c r="H6745" s="8" t="s">
        <v>563</v>
      </c>
      <c r="I6745" s="8" t="s">
        <v>563</v>
      </c>
      <c r="J6745" s="8">
        <v>56905</v>
      </c>
      <c r="K6745" s="8" t="s">
        <v>33804</v>
      </c>
    </row>
    <row r="6746" spans="1:11" x14ac:dyDescent="0.2">
      <c r="A6746" s="8">
        <f>MAX($A$2:$A6745)+1</f>
        <v>5804</v>
      </c>
      <c r="B6746" s="8"/>
      <c r="C6746" s="9" t="str">
        <f t="shared" si="107"/>
        <v>RP-Orlando, LLC</v>
      </c>
      <c r="D6746" s="8"/>
      <c r="E6746" s="8"/>
      <c r="F6746" s="10"/>
      <c r="G6746" s="8">
        <v>57565</v>
      </c>
      <c r="H6746" s="8" t="s">
        <v>3159</v>
      </c>
      <c r="I6746" s="8" t="s">
        <v>3159</v>
      </c>
      <c r="J6746" s="8">
        <v>56904</v>
      </c>
      <c r="K6746" s="8" t="s">
        <v>33804</v>
      </c>
    </row>
    <row r="6747" spans="1:11" x14ac:dyDescent="0.2">
      <c r="A6747" s="8">
        <f>MAX($A$2:$A6746)+1</f>
        <v>5805</v>
      </c>
      <c r="B6747" s="8"/>
      <c r="C6747" s="9" t="str">
        <f t="shared" si="107"/>
        <v>GE 1 6 100 Prototype</v>
      </c>
      <c r="D6747" s="8"/>
      <c r="E6747" s="8"/>
      <c r="F6747" s="10"/>
      <c r="G6747" s="8">
        <v>57566</v>
      </c>
      <c r="H6747" s="8" t="s">
        <v>20253</v>
      </c>
      <c r="I6747" s="8" t="s">
        <v>1968</v>
      </c>
      <c r="J6747" s="8">
        <v>58270</v>
      </c>
      <c r="K6747" s="8" t="s">
        <v>33804</v>
      </c>
    </row>
    <row r="6748" spans="1:11" x14ac:dyDescent="0.2">
      <c r="A6748" s="8">
        <f>MAX($A$2:$A6747)+1</f>
        <v>5806</v>
      </c>
      <c r="B6748" s="8"/>
      <c r="C6748" s="9" t="str">
        <f t="shared" si="107"/>
        <v>Albuquerque Solar Energy Center</v>
      </c>
      <c r="D6748" s="8"/>
      <c r="E6748" s="8"/>
      <c r="F6748" s="10"/>
      <c r="G6748" s="8">
        <v>57567</v>
      </c>
      <c r="H6748" s="8" t="s">
        <v>20254</v>
      </c>
      <c r="I6748" s="8" t="s">
        <v>2974</v>
      </c>
      <c r="J6748" s="8">
        <v>59300</v>
      </c>
      <c r="K6748" s="8" t="s">
        <v>33804</v>
      </c>
    </row>
    <row r="6749" spans="1:11" x14ac:dyDescent="0.2">
      <c r="A6749" s="8">
        <f>MAX($A$2:$A6748)+1</f>
        <v>5807</v>
      </c>
      <c r="B6749" s="8"/>
      <c r="C6749" s="9" t="str">
        <f t="shared" si="107"/>
        <v>Record Hill Wind</v>
      </c>
      <c r="D6749" s="8"/>
      <c r="E6749" s="8"/>
      <c r="F6749" s="10"/>
      <c r="G6749" s="8">
        <v>57568</v>
      </c>
      <c r="H6749" s="8" t="s">
        <v>20255</v>
      </c>
      <c r="I6749" s="8" t="s">
        <v>3072</v>
      </c>
      <c r="J6749" s="8">
        <v>56909</v>
      </c>
      <c r="K6749" s="8" t="s">
        <v>33804</v>
      </c>
    </row>
    <row r="6750" spans="1:11" x14ac:dyDescent="0.2">
      <c r="A6750" s="8">
        <f>MAX($A$2:$A6749)+1</f>
        <v>5808</v>
      </c>
      <c r="B6750" s="8"/>
      <c r="C6750" s="9" t="str">
        <f t="shared" si="107"/>
        <v>Cooper Farms VW Project</v>
      </c>
      <c r="D6750" s="8"/>
      <c r="E6750" s="8"/>
      <c r="F6750" s="10"/>
      <c r="G6750" s="8">
        <v>57570</v>
      </c>
      <c r="H6750" s="8" t="s">
        <v>20256</v>
      </c>
      <c r="I6750" s="8" t="s">
        <v>3741</v>
      </c>
      <c r="J6750" s="8">
        <v>56912</v>
      </c>
      <c r="K6750" s="8" t="s">
        <v>33804</v>
      </c>
    </row>
    <row r="6751" spans="1:11" x14ac:dyDescent="0.2">
      <c r="A6751" s="8">
        <f>MAX($A$2:$A6750)+1</f>
        <v>5809</v>
      </c>
      <c r="B6751" s="8"/>
      <c r="C6751" s="9" t="str">
        <f t="shared" si="107"/>
        <v>CCCSD Wastewater Treatment Plnt</v>
      </c>
      <c r="D6751" s="8"/>
      <c r="E6751" s="8"/>
      <c r="F6751" s="10"/>
      <c r="G6751" s="8">
        <v>57573</v>
      </c>
      <c r="H6751" s="8" t="s">
        <v>20257</v>
      </c>
      <c r="I6751" s="8" t="s">
        <v>953</v>
      </c>
      <c r="J6751" s="8">
        <v>56914</v>
      </c>
      <c r="K6751" s="8" t="s">
        <v>33804</v>
      </c>
    </row>
    <row r="6752" spans="1:11" x14ac:dyDescent="0.2">
      <c r="A6752" s="8">
        <f>MAX($A$2:$A6751)+1</f>
        <v>5810</v>
      </c>
      <c r="B6752" s="8"/>
      <c r="C6752" s="9" t="str">
        <f t="shared" si="107"/>
        <v>ETS Ewing Solar Facility</v>
      </c>
      <c r="D6752" s="8"/>
      <c r="E6752" s="8"/>
      <c r="F6752" s="10"/>
      <c r="G6752" s="8">
        <v>57574</v>
      </c>
      <c r="H6752" s="8" t="s">
        <v>20258</v>
      </c>
      <c r="I6752" s="8" t="s">
        <v>3317</v>
      </c>
      <c r="J6752" s="8">
        <v>56915</v>
      </c>
      <c r="K6752" s="8" t="s">
        <v>33804</v>
      </c>
    </row>
    <row r="6753" spans="1:11" x14ac:dyDescent="0.2">
      <c r="A6753" s="8">
        <f>MAX($A$2:$A6752)+1</f>
        <v>5811</v>
      </c>
      <c r="B6753" s="8"/>
      <c r="C6753" s="9" t="str">
        <f t="shared" si="107"/>
        <v>Las Vegas Solar Energy Center</v>
      </c>
      <c r="D6753" s="8"/>
      <c r="E6753" s="8"/>
      <c r="F6753" s="10"/>
      <c r="G6753" s="8">
        <v>57576</v>
      </c>
      <c r="H6753" s="8" t="s">
        <v>20259</v>
      </c>
      <c r="I6753" s="8" t="s">
        <v>2974</v>
      </c>
      <c r="J6753" s="8">
        <v>59300</v>
      </c>
      <c r="K6753" s="8" t="s">
        <v>33804</v>
      </c>
    </row>
    <row r="6754" spans="1:11" x14ac:dyDescent="0.2">
      <c r="A6754" s="8">
        <f>MAX($A$2:$A6753)+1</f>
        <v>5812</v>
      </c>
      <c r="B6754" s="8"/>
      <c r="C6754" s="9" t="str">
        <f t="shared" si="107"/>
        <v>Alamogordo Solar Energy Center</v>
      </c>
      <c r="D6754" s="8"/>
      <c r="E6754" s="8"/>
      <c r="F6754" s="10"/>
      <c r="G6754" s="8">
        <v>57577</v>
      </c>
      <c r="H6754" s="8" t="s">
        <v>20260</v>
      </c>
      <c r="I6754" s="8" t="s">
        <v>2974</v>
      </c>
      <c r="J6754" s="8">
        <v>59300</v>
      </c>
      <c r="K6754" s="8" t="s">
        <v>33804</v>
      </c>
    </row>
    <row r="6755" spans="1:11" x14ac:dyDescent="0.2">
      <c r="A6755" s="8">
        <f>MAX($A$2:$A6754)+1</f>
        <v>5813</v>
      </c>
      <c r="B6755" s="8"/>
      <c r="C6755" s="9" t="str">
        <f t="shared" si="107"/>
        <v>PaTu Wind Farm LLC</v>
      </c>
      <c r="D6755" s="8"/>
      <c r="E6755" s="8"/>
      <c r="F6755" s="10"/>
      <c r="G6755" s="8">
        <v>57578</v>
      </c>
      <c r="H6755" s="8" t="s">
        <v>2911</v>
      </c>
      <c r="I6755" s="8" t="s">
        <v>2911</v>
      </c>
      <c r="J6755" s="8">
        <v>56916</v>
      </c>
      <c r="K6755" s="8" t="s">
        <v>33804</v>
      </c>
    </row>
    <row r="6756" spans="1:11" x14ac:dyDescent="0.2">
      <c r="A6756" s="8">
        <f>MAX($A$2:$A6755)+1</f>
        <v>5814</v>
      </c>
      <c r="B6756" s="8"/>
      <c r="C6756" s="9" t="str">
        <f t="shared" si="107"/>
        <v>Robert O Schulz Solar Farm</v>
      </c>
      <c r="D6756" s="8"/>
      <c r="E6756" s="8"/>
      <c r="F6756" s="10"/>
      <c r="G6756" s="8">
        <v>57579</v>
      </c>
      <c r="H6756" s="8" t="s">
        <v>20261</v>
      </c>
      <c r="I6756" s="8" t="s">
        <v>3349</v>
      </c>
      <c r="J6756" s="8">
        <v>17573</v>
      </c>
      <c r="K6756" s="8" t="s">
        <v>33804</v>
      </c>
    </row>
    <row r="6757" spans="1:11" x14ac:dyDescent="0.2">
      <c r="A6757" s="8">
        <f>MAX($A$2:$A6756)+1</f>
        <v>5815</v>
      </c>
      <c r="B6757" s="8"/>
      <c r="C6757" s="9" t="str">
        <f t="shared" si="107"/>
        <v>DST Cogen</v>
      </c>
      <c r="D6757" s="8"/>
      <c r="E6757" s="8"/>
      <c r="F6757" s="10"/>
      <c r="G6757" s="8">
        <v>57580</v>
      </c>
      <c r="H6757" s="8" t="s">
        <v>20262</v>
      </c>
      <c r="I6757" s="8" t="s">
        <v>1637</v>
      </c>
      <c r="J6757" s="8">
        <v>56917</v>
      </c>
      <c r="K6757" s="8" t="s">
        <v>33804</v>
      </c>
    </row>
    <row r="6758" spans="1:11" x14ac:dyDescent="0.2">
      <c r="A6758" s="8">
        <f>MAX($A$2:$A6757)+1</f>
        <v>5816</v>
      </c>
      <c r="B6758" s="8"/>
      <c r="C6758" s="9" t="str">
        <f t="shared" si="107"/>
        <v>Allenwood</v>
      </c>
      <c r="D6758" s="8"/>
      <c r="E6758" s="8"/>
      <c r="F6758" s="10"/>
      <c r="G6758" s="8">
        <v>57581</v>
      </c>
      <c r="H6758" s="8" t="s">
        <v>20263</v>
      </c>
      <c r="I6758" s="8" t="s">
        <v>1760</v>
      </c>
      <c r="J6758" s="8">
        <v>57249</v>
      </c>
      <c r="K6758" s="8" t="s">
        <v>33804</v>
      </c>
    </row>
    <row r="6759" spans="1:11" x14ac:dyDescent="0.2">
      <c r="A6759" s="8">
        <f>MAX($A$2:$A6758)+1</f>
        <v>5817</v>
      </c>
      <c r="B6759" s="8"/>
      <c r="C6759" s="9" t="str">
        <f t="shared" si="107"/>
        <v>Lycoming County</v>
      </c>
      <c r="D6759" s="8"/>
      <c r="E6759" s="8"/>
      <c r="F6759" s="10"/>
      <c r="G6759" s="8">
        <v>57582</v>
      </c>
      <c r="H6759" s="8" t="s">
        <v>20264</v>
      </c>
      <c r="I6759" s="8" t="s">
        <v>1760</v>
      </c>
      <c r="J6759" s="8">
        <v>57249</v>
      </c>
      <c r="K6759" s="8" t="s">
        <v>33804</v>
      </c>
    </row>
    <row r="6760" spans="1:11" x14ac:dyDescent="0.2">
      <c r="A6760" s="8">
        <f>MAX($A$2:$A6759)+1</f>
        <v>5818</v>
      </c>
      <c r="B6760" s="8"/>
      <c r="C6760" s="9" t="str">
        <f t="shared" si="107"/>
        <v>University of California San Diego</v>
      </c>
      <c r="D6760" s="8"/>
      <c r="E6760" s="8"/>
      <c r="F6760" s="10"/>
      <c r="G6760" s="8">
        <v>57584</v>
      </c>
      <c r="H6760" s="8" t="s">
        <v>3682</v>
      </c>
      <c r="I6760" s="8" t="s">
        <v>3682</v>
      </c>
      <c r="J6760" s="8">
        <v>56918</v>
      </c>
      <c r="K6760" s="8" t="s">
        <v>33804</v>
      </c>
    </row>
    <row r="6761" spans="1:11" x14ac:dyDescent="0.2">
      <c r="A6761" s="8">
        <f>MAX($A$2:$A6760)+1</f>
        <v>5819</v>
      </c>
      <c r="B6761" s="8"/>
      <c r="C6761" s="9" t="str">
        <f t="shared" si="107"/>
        <v>Oxnard Paper Mill</v>
      </c>
      <c r="D6761" s="8"/>
      <c r="E6761" s="8"/>
      <c r="F6761" s="10"/>
      <c r="G6761" s="8">
        <v>57585</v>
      </c>
      <c r="H6761" s="8" t="s">
        <v>20265</v>
      </c>
      <c r="I6761" s="8" t="s">
        <v>2700</v>
      </c>
      <c r="J6761" s="8">
        <v>58264</v>
      </c>
      <c r="K6761" s="8" t="s">
        <v>33804</v>
      </c>
    </row>
    <row r="6762" spans="1:11" x14ac:dyDescent="0.2">
      <c r="A6762" s="8">
        <f>MAX($A$2:$A6761)+1</f>
        <v>5820</v>
      </c>
      <c r="B6762" s="8"/>
      <c r="C6762" s="9" t="str">
        <f t="shared" si="107"/>
        <v>Shiloh III Wind Project LLC</v>
      </c>
      <c r="D6762" s="8"/>
      <c r="E6762" s="8"/>
      <c r="F6762" s="10"/>
      <c r="G6762" s="8">
        <v>57586</v>
      </c>
      <c r="H6762" s="8" t="s">
        <v>20266</v>
      </c>
      <c r="I6762" s="8" t="s">
        <v>1704</v>
      </c>
      <c r="J6762" s="8">
        <v>57170</v>
      </c>
      <c r="K6762" s="8" t="s">
        <v>33804</v>
      </c>
    </row>
    <row r="6763" spans="1:11" x14ac:dyDescent="0.2">
      <c r="A6763" s="8">
        <f>MAX($A$2:$A6762)+1</f>
        <v>5821</v>
      </c>
      <c r="B6763" s="8"/>
      <c r="C6763" s="9" t="str">
        <f t="shared" si="107"/>
        <v>Matrix Stults Road Solar Facility</v>
      </c>
      <c r="D6763" s="8"/>
      <c r="E6763" s="8"/>
      <c r="F6763" s="10"/>
      <c r="G6763" s="8">
        <v>57588</v>
      </c>
      <c r="H6763" s="8" t="s">
        <v>20267</v>
      </c>
      <c r="I6763" s="8" t="s">
        <v>366</v>
      </c>
      <c r="J6763" s="8">
        <v>15477</v>
      </c>
      <c r="K6763" s="8" t="s">
        <v>33804</v>
      </c>
    </row>
    <row r="6764" spans="1:11" x14ac:dyDescent="0.2">
      <c r="A6764" s="8">
        <f>MAX($A$2:$A6763)+1</f>
        <v>5822</v>
      </c>
      <c r="B6764" s="8"/>
      <c r="C6764" s="9" t="str">
        <f t="shared" si="107"/>
        <v>Long Island Solar Farm LLC</v>
      </c>
      <c r="D6764" s="8"/>
      <c r="E6764" s="8"/>
      <c r="F6764" s="10"/>
      <c r="G6764" s="8">
        <v>57589</v>
      </c>
      <c r="H6764" s="8" t="s">
        <v>2403</v>
      </c>
      <c r="I6764" s="8" t="s">
        <v>2403</v>
      </c>
      <c r="J6764" s="8">
        <v>56924</v>
      </c>
      <c r="K6764" s="8" t="s">
        <v>33804</v>
      </c>
    </row>
    <row r="6765" spans="1:11" x14ac:dyDescent="0.2">
      <c r="A6765" s="8">
        <f>MAX($A$2:$A6764)+1</f>
        <v>5823</v>
      </c>
      <c r="B6765" s="8"/>
      <c r="C6765" s="9" t="str">
        <f t="shared" si="107"/>
        <v>Minco Wind I, LLC</v>
      </c>
      <c r="D6765" s="8"/>
      <c r="E6765" s="8"/>
      <c r="F6765" s="10"/>
      <c r="G6765" s="8">
        <v>57590</v>
      </c>
      <c r="H6765" s="8" t="s">
        <v>20268</v>
      </c>
      <c r="I6765" s="8" t="s">
        <v>1916</v>
      </c>
      <c r="J6765" s="8">
        <v>56925</v>
      </c>
      <c r="K6765" s="8" t="s">
        <v>33804</v>
      </c>
    </row>
    <row r="6766" spans="1:11" x14ac:dyDescent="0.2">
      <c r="A6766" s="8">
        <f>MAX($A$2:$A6765)+1</f>
        <v>5824</v>
      </c>
      <c r="B6766" s="8"/>
      <c r="C6766" s="9" t="str">
        <f t="shared" si="107"/>
        <v>Hatch Solar Energy Center I, LLC</v>
      </c>
      <c r="D6766" s="8"/>
      <c r="E6766" s="8"/>
      <c r="F6766" s="10"/>
      <c r="G6766" s="8">
        <v>57591</v>
      </c>
      <c r="H6766" s="8" t="s">
        <v>2079</v>
      </c>
      <c r="I6766" s="8" t="s">
        <v>2079</v>
      </c>
      <c r="J6766" s="8">
        <v>56926</v>
      </c>
      <c r="K6766" s="8" t="s">
        <v>33804</v>
      </c>
    </row>
    <row r="6767" spans="1:11" x14ac:dyDescent="0.2">
      <c r="A6767" s="8">
        <f>MAX($A$2:$A6766)+1</f>
        <v>5825</v>
      </c>
      <c r="B6767" s="8"/>
      <c r="C6767" s="9" t="str">
        <f t="shared" si="107"/>
        <v>Broken Bow Wind LLC</v>
      </c>
      <c r="D6767" s="8"/>
      <c r="E6767" s="8"/>
      <c r="F6767" s="10"/>
      <c r="G6767" s="8">
        <v>57593</v>
      </c>
      <c r="H6767" s="8" t="s">
        <v>20269</v>
      </c>
      <c r="I6767" s="8" t="s">
        <v>2786</v>
      </c>
      <c r="J6767" s="8">
        <v>59883</v>
      </c>
      <c r="K6767" s="8" t="s">
        <v>33804</v>
      </c>
    </row>
    <row r="6768" spans="1:11" x14ac:dyDescent="0.2">
      <c r="A6768" s="8">
        <f>MAX($A$2:$A6767)+1</f>
        <v>5826</v>
      </c>
      <c r="B6768" s="8"/>
      <c r="C6768" s="9" t="str">
        <f t="shared" si="107"/>
        <v>Teichert Materials-Teichert Vernalis</v>
      </c>
      <c r="D6768" s="8"/>
      <c r="E6768" s="8"/>
      <c r="F6768" s="10"/>
      <c r="G6768" s="8">
        <v>57594</v>
      </c>
      <c r="H6768" s="8" t="s">
        <v>20270</v>
      </c>
      <c r="I6768" s="8" t="s">
        <v>1871</v>
      </c>
      <c r="J6768" s="8">
        <v>56930</v>
      </c>
      <c r="K6768" s="8" t="s">
        <v>33804</v>
      </c>
    </row>
    <row r="6769" spans="1:11" x14ac:dyDescent="0.2">
      <c r="A6769" s="8">
        <f>MAX($A$2:$A6768)+1</f>
        <v>5827</v>
      </c>
      <c r="B6769" s="8"/>
      <c r="C6769" s="9" t="str">
        <f t="shared" si="107"/>
        <v>Pinnacle Wind Force LLC</v>
      </c>
      <c r="D6769" s="8"/>
      <c r="E6769" s="8"/>
      <c r="F6769" s="10"/>
      <c r="G6769" s="8">
        <v>57595</v>
      </c>
      <c r="H6769" s="8" t="s">
        <v>20271</v>
      </c>
      <c r="I6769" s="8" t="s">
        <v>2786</v>
      </c>
      <c r="J6769" s="8">
        <v>59883</v>
      </c>
      <c r="K6769" s="8" t="s">
        <v>33804</v>
      </c>
    </row>
    <row r="6770" spans="1:11" x14ac:dyDescent="0.2">
      <c r="A6770" s="8">
        <f>MAX($A$2:$A6769)+1</f>
        <v>5828</v>
      </c>
      <c r="B6770" s="8"/>
      <c r="C6770" s="9" t="str">
        <f t="shared" si="107"/>
        <v>Cana Gas Processing Plant</v>
      </c>
      <c r="D6770" s="8"/>
      <c r="E6770" s="8"/>
      <c r="F6770" s="10"/>
      <c r="G6770" s="8">
        <v>57597</v>
      </c>
      <c r="H6770" s="8" t="s">
        <v>20272</v>
      </c>
      <c r="I6770" s="8" t="s">
        <v>1751</v>
      </c>
      <c r="J6770" s="8">
        <v>59366</v>
      </c>
      <c r="K6770" s="8" t="s">
        <v>33804</v>
      </c>
    </row>
    <row r="6771" spans="1:11" x14ac:dyDescent="0.2">
      <c r="A6771" s="8">
        <f>MAX($A$2:$A6770)+1</f>
        <v>5829</v>
      </c>
      <c r="B6771" s="8"/>
      <c r="C6771" s="9" t="str">
        <f t="shared" si="107"/>
        <v>Bridge Street 1 &amp; 2</v>
      </c>
      <c r="D6771" s="8"/>
      <c r="E6771" s="8"/>
      <c r="F6771" s="10"/>
      <c r="G6771" s="8">
        <v>57598</v>
      </c>
      <c r="H6771" s="8" t="s">
        <v>20273</v>
      </c>
      <c r="I6771" s="8" t="s">
        <v>1434</v>
      </c>
      <c r="J6771" s="8">
        <v>4180</v>
      </c>
      <c r="K6771" s="8" t="s">
        <v>33804</v>
      </c>
    </row>
    <row r="6772" spans="1:11" x14ac:dyDescent="0.2">
      <c r="A6772" s="8">
        <f>MAX($A$2:$A6771)+1</f>
        <v>5830</v>
      </c>
      <c r="B6772" s="8"/>
      <c r="C6772" s="9" t="str">
        <f t="shared" si="107"/>
        <v>Fort Hill 1, 2, 3 &amp; 4</v>
      </c>
      <c r="D6772" s="8"/>
      <c r="E6772" s="8"/>
      <c r="F6772" s="10"/>
      <c r="G6772" s="8">
        <v>57599</v>
      </c>
      <c r="H6772" s="8" t="s">
        <v>20274</v>
      </c>
      <c r="I6772" s="8" t="s">
        <v>1434</v>
      </c>
      <c r="J6772" s="8">
        <v>4180</v>
      </c>
      <c r="K6772" s="8" t="s">
        <v>33804</v>
      </c>
    </row>
    <row r="6773" spans="1:11" x14ac:dyDescent="0.2">
      <c r="A6773" s="8">
        <f>MAX($A$2:$A6772)+1</f>
        <v>5831</v>
      </c>
      <c r="B6773" s="8"/>
      <c r="C6773" s="9" t="str">
        <f t="shared" si="107"/>
        <v>Fishers Island 1</v>
      </c>
      <c r="D6773" s="8"/>
      <c r="E6773" s="8"/>
      <c r="F6773" s="10"/>
      <c r="G6773" s="8">
        <v>57600</v>
      </c>
      <c r="H6773" s="8" t="s">
        <v>20275</v>
      </c>
      <c r="I6773" s="8" t="s">
        <v>1434</v>
      </c>
      <c r="J6773" s="8">
        <v>4180</v>
      </c>
      <c r="K6773" s="8" t="s">
        <v>33804</v>
      </c>
    </row>
    <row r="6774" spans="1:11" x14ac:dyDescent="0.2">
      <c r="A6774" s="8">
        <f>MAX($A$2:$A6773)+1</f>
        <v>5832</v>
      </c>
      <c r="B6774" s="8"/>
      <c r="C6774" s="9" t="str">
        <f t="shared" si="107"/>
        <v>Gary Court 1 &amp; 2</v>
      </c>
      <c r="D6774" s="8"/>
      <c r="E6774" s="8"/>
      <c r="F6774" s="10"/>
      <c r="G6774" s="8">
        <v>57601</v>
      </c>
      <c r="H6774" s="8" t="s">
        <v>20276</v>
      </c>
      <c r="I6774" s="8" t="s">
        <v>1434</v>
      </c>
      <c r="J6774" s="8">
        <v>4180</v>
      </c>
      <c r="K6774" s="8" t="s">
        <v>33804</v>
      </c>
    </row>
    <row r="6775" spans="1:11" x14ac:dyDescent="0.2">
      <c r="A6775" s="8">
        <f>MAX($A$2:$A6774)+1</f>
        <v>5833</v>
      </c>
      <c r="B6775" s="8"/>
      <c r="C6775" s="9" t="str">
        <f t="shared" si="107"/>
        <v>Jewett City 1</v>
      </c>
      <c r="D6775" s="8"/>
      <c r="E6775" s="8"/>
      <c r="F6775" s="10"/>
      <c r="G6775" s="8">
        <v>57602</v>
      </c>
      <c r="H6775" s="8" t="s">
        <v>20277</v>
      </c>
      <c r="I6775" s="8" t="s">
        <v>1434</v>
      </c>
      <c r="J6775" s="8">
        <v>4180</v>
      </c>
      <c r="K6775" s="8" t="s">
        <v>33804</v>
      </c>
    </row>
    <row r="6776" spans="1:11" x14ac:dyDescent="0.2">
      <c r="A6776" s="8">
        <f>MAX($A$2:$A6775)+1</f>
        <v>5834</v>
      </c>
      <c r="B6776" s="8"/>
      <c r="C6776" s="9" t="str">
        <f t="shared" si="107"/>
        <v>LNG 1 &amp; 2</v>
      </c>
      <c r="D6776" s="8"/>
      <c r="E6776" s="8"/>
      <c r="F6776" s="10"/>
      <c r="G6776" s="8">
        <v>57603</v>
      </c>
      <c r="H6776" s="8" t="s">
        <v>20278</v>
      </c>
      <c r="I6776" s="8" t="s">
        <v>1434</v>
      </c>
      <c r="J6776" s="8">
        <v>4180</v>
      </c>
      <c r="K6776" s="8" t="s">
        <v>33804</v>
      </c>
    </row>
    <row r="6777" spans="1:11" x14ac:dyDescent="0.2">
      <c r="A6777" s="8">
        <f>MAX($A$2:$A6776)+1</f>
        <v>5835</v>
      </c>
      <c r="B6777" s="8"/>
      <c r="C6777" s="9" t="str">
        <f t="shared" si="107"/>
        <v>Lebanon Pines 1 &amp; 2</v>
      </c>
      <c r="D6777" s="8"/>
      <c r="E6777" s="8"/>
      <c r="F6777" s="10"/>
      <c r="G6777" s="8">
        <v>57604</v>
      </c>
      <c r="H6777" s="8" t="s">
        <v>20279</v>
      </c>
      <c r="I6777" s="8" t="s">
        <v>1434</v>
      </c>
      <c r="J6777" s="8">
        <v>4180</v>
      </c>
      <c r="K6777" s="8" t="s">
        <v>33804</v>
      </c>
    </row>
    <row r="6778" spans="1:11" x14ac:dyDescent="0.2">
      <c r="A6778" s="8">
        <f>MAX($A$2:$A6777)+1</f>
        <v>5836</v>
      </c>
      <c r="B6778" s="8"/>
      <c r="C6778" s="9" t="str">
        <f t="shared" si="107"/>
        <v>Water Treatment 1 &amp; 2</v>
      </c>
      <c r="D6778" s="8"/>
      <c r="E6778" s="8"/>
      <c r="F6778" s="10"/>
      <c r="G6778" s="8">
        <v>57605</v>
      </c>
      <c r="H6778" s="8" t="s">
        <v>20280</v>
      </c>
      <c r="I6778" s="8" t="s">
        <v>1434</v>
      </c>
      <c r="J6778" s="8">
        <v>4180</v>
      </c>
      <c r="K6778" s="8" t="s">
        <v>33804</v>
      </c>
    </row>
    <row r="6779" spans="1:11" x14ac:dyDescent="0.2">
      <c r="A6779" s="8">
        <f>MAX($A$2:$A6778)+1</f>
        <v>5837</v>
      </c>
      <c r="B6779" s="8"/>
      <c r="C6779" s="9" t="str">
        <f t="shared" si="107"/>
        <v>Eastside WWTP</v>
      </c>
      <c r="D6779" s="8"/>
      <c r="E6779" s="8"/>
      <c r="F6779" s="10"/>
      <c r="G6779" s="8">
        <v>57606</v>
      </c>
      <c r="H6779" s="8" t="s">
        <v>20281</v>
      </c>
      <c r="I6779" s="8" t="s">
        <v>3597</v>
      </c>
      <c r="J6779" s="8">
        <v>56934</v>
      </c>
      <c r="K6779" s="8" t="s">
        <v>33804</v>
      </c>
    </row>
    <row r="6780" spans="1:11" x14ac:dyDescent="0.2">
      <c r="A6780" s="8">
        <f>MAX($A$2:$A6779)+1</f>
        <v>5838</v>
      </c>
      <c r="B6780" s="8"/>
      <c r="C6780" s="9" t="str">
        <f t="shared" si="107"/>
        <v>Ward WTP</v>
      </c>
      <c r="D6780" s="8"/>
      <c r="E6780" s="8"/>
      <c r="F6780" s="10"/>
      <c r="G6780" s="8">
        <v>57607</v>
      </c>
      <c r="H6780" s="8" t="s">
        <v>20282</v>
      </c>
      <c r="I6780" s="8" t="s">
        <v>3597</v>
      </c>
      <c r="J6780" s="8">
        <v>56934</v>
      </c>
      <c r="K6780" s="8" t="s">
        <v>33804</v>
      </c>
    </row>
    <row r="6781" spans="1:11" x14ac:dyDescent="0.2">
      <c r="A6781" s="8">
        <f>MAX($A$2:$A6780)+1</f>
        <v>5839</v>
      </c>
      <c r="B6781" s="8"/>
      <c r="C6781" s="9" t="str">
        <f t="shared" si="107"/>
        <v>Westside WWTP</v>
      </c>
      <c r="D6781" s="8"/>
      <c r="E6781" s="8"/>
      <c r="F6781" s="10"/>
      <c r="G6781" s="8">
        <v>57608</v>
      </c>
      <c r="H6781" s="8" t="s">
        <v>20283</v>
      </c>
      <c r="I6781" s="8" t="s">
        <v>3597</v>
      </c>
      <c r="J6781" s="8">
        <v>56934</v>
      </c>
      <c r="K6781" s="8" t="s">
        <v>33804</v>
      </c>
    </row>
    <row r="6782" spans="1:11" x14ac:dyDescent="0.2">
      <c r="A6782" s="8">
        <f>MAX($A$2:$A6781)+1</f>
        <v>5840</v>
      </c>
      <c r="B6782" s="8"/>
      <c r="C6782" s="9" t="str">
        <f t="shared" si="107"/>
        <v>New Harvest Wind Project LLC</v>
      </c>
      <c r="D6782" s="8"/>
      <c r="E6782" s="8"/>
      <c r="F6782" s="10"/>
      <c r="G6782" s="8">
        <v>57609</v>
      </c>
      <c r="H6782" s="8" t="s">
        <v>20284</v>
      </c>
      <c r="I6782" s="8" t="s">
        <v>678</v>
      </c>
      <c r="J6782" s="8">
        <v>15399</v>
      </c>
      <c r="K6782" s="8" t="s">
        <v>33804</v>
      </c>
    </row>
    <row r="6783" spans="1:11" x14ac:dyDescent="0.2">
      <c r="A6783" s="8">
        <f>MAX($A$2:$A6782)+1</f>
        <v>5841</v>
      </c>
      <c r="B6783" s="8"/>
      <c r="C6783" s="9" t="str">
        <f t="shared" si="107"/>
        <v>LE Wind Turbine 1</v>
      </c>
      <c r="D6783" s="8"/>
      <c r="E6783" s="8"/>
      <c r="F6783" s="10"/>
      <c r="G6783" s="8">
        <v>57613</v>
      </c>
      <c r="H6783" s="8" t="s">
        <v>20285</v>
      </c>
      <c r="I6783" s="8" t="s">
        <v>2383</v>
      </c>
      <c r="J6783" s="8">
        <v>56952</v>
      </c>
      <c r="K6783" s="8" t="s">
        <v>33804</v>
      </c>
    </row>
    <row r="6784" spans="1:11" x14ac:dyDescent="0.2">
      <c r="A6784" s="8">
        <f>MAX($A$2:$A6783)+1</f>
        <v>5842</v>
      </c>
      <c r="B6784" s="8"/>
      <c r="C6784" s="9" t="str">
        <f t="shared" si="107"/>
        <v>Blue Canyon Windpower VI LLC</v>
      </c>
      <c r="D6784" s="8"/>
      <c r="E6784" s="8"/>
      <c r="F6784" s="10"/>
      <c r="G6784" s="8">
        <v>57616</v>
      </c>
      <c r="H6784" s="8" t="s">
        <v>772</v>
      </c>
      <c r="I6784" s="8" t="s">
        <v>772</v>
      </c>
      <c r="J6784" s="8">
        <v>56945</v>
      </c>
      <c r="K6784" s="8" t="s">
        <v>33804</v>
      </c>
    </row>
    <row r="6785" spans="1:11" x14ac:dyDescent="0.2">
      <c r="A6785" s="8">
        <f>MAX($A$2:$A6784)+1</f>
        <v>5843</v>
      </c>
      <c r="B6785" s="8"/>
      <c r="C6785" s="9" t="str">
        <f t="shared" si="107"/>
        <v>Paulding Wind Farm II</v>
      </c>
      <c r="D6785" s="8"/>
      <c r="E6785" s="8"/>
      <c r="F6785" s="10"/>
      <c r="G6785" s="8">
        <v>57620</v>
      </c>
      <c r="H6785" s="8" t="s">
        <v>20286</v>
      </c>
      <c r="I6785" s="8" t="s">
        <v>2913</v>
      </c>
      <c r="J6785" s="8">
        <v>56936</v>
      </c>
      <c r="K6785" s="8" t="s">
        <v>33804</v>
      </c>
    </row>
    <row r="6786" spans="1:11" x14ac:dyDescent="0.2">
      <c r="A6786" s="8">
        <f>MAX($A$2:$A6785)+1</f>
        <v>5844</v>
      </c>
      <c r="B6786" s="8"/>
      <c r="C6786" s="9" t="str">
        <f t="shared" si="107"/>
        <v>Rising Tree Wind Farm</v>
      </c>
      <c r="D6786" s="8"/>
      <c r="E6786" s="8"/>
      <c r="F6786" s="10"/>
      <c r="G6786" s="8">
        <v>57621</v>
      </c>
      <c r="H6786" s="8" t="s">
        <v>20287</v>
      </c>
      <c r="I6786" s="8" t="s">
        <v>3116</v>
      </c>
      <c r="J6786" s="8">
        <v>56937</v>
      </c>
      <c r="K6786" s="8" t="s">
        <v>33804</v>
      </c>
    </row>
    <row r="6787" spans="1:11" x14ac:dyDescent="0.2">
      <c r="A6787" s="8">
        <f>MAX($A$2:$A6786)+1</f>
        <v>5845</v>
      </c>
      <c r="B6787" s="8"/>
      <c r="C6787" s="9" t="str">
        <f t="shared" si="107"/>
        <v>Norwich WWTP</v>
      </c>
      <c r="D6787" s="8"/>
      <c r="E6787" s="8"/>
      <c r="F6787" s="10"/>
      <c r="G6787" s="8">
        <v>57624</v>
      </c>
      <c r="H6787" s="8" t="s">
        <v>20288</v>
      </c>
      <c r="I6787" s="8" t="s">
        <v>1240</v>
      </c>
      <c r="J6787" s="8">
        <v>13831</v>
      </c>
      <c r="K6787" s="8" t="s">
        <v>33804</v>
      </c>
    </row>
    <row r="6788" spans="1:11" x14ac:dyDescent="0.2">
      <c r="A6788" s="8">
        <f>MAX($A$2:$A6787)+1</f>
        <v>5846</v>
      </c>
      <c r="B6788" s="8"/>
      <c r="C6788" s="9" t="str">
        <f t="shared" si="107"/>
        <v>Bos Dairy, LLC</v>
      </c>
      <c r="D6788" s="8"/>
      <c r="E6788" s="8"/>
      <c r="F6788" s="10"/>
      <c r="G6788" s="8">
        <v>57625</v>
      </c>
      <c r="H6788" s="8" t="s">
        <v>795</v>
      </c>
      <c r="I6788" s="8" t="s">
        <v>795</v>
      </c>
      <c r="J6788" s="8">
        <v>56953</v>
      </c>
      <c r="K6788" s="8" t="s">
        <v>33804</v>
      </c>
    </row>
    <row r="6789" spans="1:11" x14ac:dyDescent="0.2">
      <c r="A6789" s="8">
        <f>MAX($A$2:$A6788)+1</f>
        <v>5847</v>
      </c>
      <c r="B6789" s="8"/>
      <c r="C6789" s="9" t="str">
        <f t="shared" si="107"/>
        <v>Foundation ST</v>
      </c>
      <c r="D6789" s="8"/>
      <c r="E6789" s="8"/>
      <c r="F6789" s="10"/>
      <c r="G6789" s="8">
        <v>57626</v>
      </c>
      <c r="H6789" s="8" t="s">
        <v>20289</v>
      </c>
      <c r="I6789" s="8" t="s">
        <v>1871</v>
      </c>
      <c r="J6789" s="8">
        <v>56930</v>
      </c>
      <c r="K6789" s="8" t="s">
        <v>33804</v>
      </c>
    </row>
    <row r="6790" spans="1:11" x14ac:dyDescent="0.2">
      <c r="A6790" s="8">
        <f>MAX($A$2:$A6789)+1</f>
        <v>5848</v>
      </c>
      <c r="B6790" s="8"/>
      <c r="C6790" s="9" t="str">
        <f t="shared" si="107"/>
        <v>Gaston Memorial Hospital</v>
      </c>
      <c r="D6790" s="8"/>
      <c r="E6790" s="8"/>
      <c r="F6790" s="10"/>
      <c r="G6790" s="8">
        <v>57629</v>
      </c>
      <c r="H6790" s="8" t="s">
        <v>20290</v>
      </c>
      <c r="I6790" s="8" t="s">
        <v>1961</v>
      </c>
      <c r="J6790" s="8">
        <v>56960</v>
      </c>
      <c r="K6790" s="8" t="s">
        <v>33804</v>
      </c>
    </row>
    <row r="6791" spans="1:11" x14ac:dyDescent="0.2">
      <c r="A6791" s="8">
        <f>MAX($A$2:$A6790)+1</f>
        <v>5849</v>
      </c>
      <c r="B6791" s="8"/>
      <c r="C6791" s="9" t="str">
        <f t="shared" si="107"/>
        <v>Long Creek Waste Water Plant</v>
      </c>
      <c r="D6791" s="8"/>
      <c r="E6791" s="8"/>
      <c r="F6791" s="10"/>
      <c r="G6791" s="8">
        <v>57630</v>
      </c>
      <c r="H6791" s="8" t="s">
        <v>20291</v>
      </c>
      <c r="I6791" s="8" t="s">
        <v>1961</v>
      </c>
      <c r="J6791" s="8">
        <v>56960</v>
      </c>
      <c r="K6791" s="8" t="s">
        <v>33804</v>
      </c>
    </row>
    <row r="6792" spans="1:11" x14ac:dyDescent="0.2">
      <c r="A6792" s="8">
        <f>MAX($A$2:$A6791)+1</f>
        <v>5850</v>
      </c>
      <c r="B6792" s="8"/>
      <c r="C6792" s="9" t="str">
        <f t="shared" si="107"/>
        <v>Wolverine</v>
      </c>
      <c r="D6792" s="8"/>
      <c r="E6792" s="8"/>
      <c r="F6792" s="10"/>
      <c r="G6792" s="8">
        <v>57631</v>
      </c>
      <c r="H6792" s="8" t="s">
        <v>20292</v>
      </c>
      <c r="I6792" s="8" t="s">
        <v>3901</v>
      </c>
      <c r="J6792" s="8">
        <v>56962</v>
      </c>
      <c r="K6792" s="8" t="s">
        <v>33804</v>
      </c>
    </row>
    <row r="6793" spans="1:11" x14ac:dyDescent="0.2">
      <c r="A6793" s="8">
        <f>MAX($A$2:$A6792)+1</f>
        <v>5851</v>
      </c>
      <c r="B6793" s="8"/>
      <c r="C6793" s="9" t="str">
        <f t="shared" si="107"/>
        <v>Bulldog</v>
      </c>
      <c r="D6793" s="8"/>
      <c r="E6793" s="8"/>
      <c r="F6793" s="10"/>
      <c r="G6793" s="8">
        <v>57632</v>
      </c>
      <c r="H6793" s="8" t="s">
        <v>20293</v>
      </c>
      <c r="I6793" s="8" t="s">
        <v>846</v>
      </c>
      <c r="J6793" s="8">
        <v>56961</v>
      </c>
      <c r="K6793" s="8" t="s">
        <v>33804</v>
      </c>
    </row>
    <row r="6794" spans="1:11" x14ac:dyDescent="0.2">
      <c r="A6794" s="8">
        <f>MAX($A$2:$A6793)+1</f>
        <v>5852</v>
      </c>
      <c r="B6794" s="8"/>
      <c r="C6794" s="9" t="str">
        <f t="shared" si="107"/>
        <v>Linden Wind Energy Project</v>
      </c>
      <c r="D6794" s="8"/>
      <c r="E6794" s="8"/>
      <c r="F6794" s="10"/>
      <c r="G6794" s="8">
        <v>57635</v>
      </c>
      <c r="H6794" s="8" t="s">
        <v>20294</v>
      </c>
      <c r="I6794" s="8" t="s">
        <v>2412</v>
      </c>
      <c r="J6794" s="8">
        <v>11208</v>
      </c>
      <c r="K6794" s="8" t="s">
        <v>33804</v>
      </c>
    </row>
    <row r="6795" spans="1:11" x14ac:dyDescent="0.2">
      <c r="A6795" s="8">
        <f>MAX($A$2:$A6794)+1</f>
        <v>5853</v>
      </c>
      <c r="B6795" s="8"/>
      <c r="C6795" s="9" t="str">
        <f t="shared" si="107"/>
        <v>Auburn LFG Energy Facility</v>
      </c>
      <c r="D6795" s="8"/>
      <c r="E6795" s="8"/>
      <c r="F6795" s="10"/>
      <c r="G6795" s="8">
        <v>57636</v>
      </c>
      <c r="H6795" s="8" t="s">
        <v>20295</v>
      </c>
      <c r="I6795" s="8" t="s">
        <v>668</v>
      </c>
      <c r="J6795" s="8">
        <v>56965</v>
      </c>
      <c r="K6795" s="8" t="s">
        <v>33804</v>
      </c>
    </row>
    <row r="6796" spans="1:11" x14ac:dyDescent="0.2">
      <c r="A6796" s="8">
        <f>MAX($A$2:$A6795)+1</f>
        <v>5854</v>
      </c>
      <c r="B6796" s="8"/>
      <c r="C6796" s="9" t="str">
        <f t="shared" si="107"/>
        <v>Union City Wind Turbine</v>
      </c>
      <c r="D6796" s="8"/>
      <c r="E6796" s="8"/>
      <c r="F6796" s="10"/>
      <c r="G6796" s="8">
        <v>57637</v>
      </c>
      <c r="H6796" s="8" t="s">
        <v>20296</v>
      </c>
      <c r="I6796" s="8" t="s">
        <v>2933</v>
      </c>
      <c r="J6796" s="8">
        <v>56855</v>
      </c>
      <c r="K6796" s="8" t="s">
        <v>33804</v>
      </c>
    </row>
    <row r="6797" spans="1:11" x14ac:dyDescent="0.2">
      <c r="A6797" s="8">
        <f>MAX($A$2:$A6796)+1</f>
        <v>5855</v>
      </c>
      <c r="B6797" s="8"/>
      <c r="C6797" s="9" t="str">
        <f t="shared" si="107"/>
        <v>Randolph Eastern School Wind Turbine</v>
      </c>
      <c r="D6797" s="8"/>
      <c r="E6797" s="8"/>
      <c r="F6797" s="10"/>
      <c r="G6797" s="8">
        <v>57638</v>
      </c>
      <c r="H6797" s="8" t="s">
        <v>20297</v>
      </c>
      <c r="I6797" s="8" t="s">
        <v>2933</v>
      </c>
      <c r="J6797" s="8">
        <v>56855</v>
      </c>
      <c r="K6797" s="8" t="s">
        <v>33804</v>
      </c>
    </row>
    <row r="6798" spans="1:11" x14ac:dyDescent="0.2">
      <c r="A6798" s="8">
        <f>MAX($A$2:$A6797)+1</f>
        <v>5856</v>
      </c>
      <c r="B6798" s="8"/>
      <c r="C6798" s="9" t="str">
        <f t="shared" si="107"/>
        <v>Ironwood Wind</v>
      </c>
      <c r="D6798" s="8"/>
      <c r="E6798" s="8"/>
      <c r="F6798" s="10"/>
      <c r="G6798" s="8">
        <v>57639</v>
      </c>
      <c r="H6798" s="8" t="s">
        <v>20298</v>
      </c>
      <c r="I6798" s="8" t="s">
        <v>2252</v>
      </c>
      <c r="J6798" s="8">
        <v>56967</v>
      </c>
      <c r="K6798" s="8" t="s">
        <v>33804</v>
      </c>
    </row>
    <row r="6799" spans="1:11" x14ac:dyDescent="0.2">
      <c r="A6799" s="8">
        <f>MAX($A$2:$A6798)+1</f>
        <v>5857</v>
      </c>
      <c r="B6799" s="8"/>
      <c r="C6799" s="9" t="str">
        <f t="shared" si="107"/>
        <v>500 Virginia Solar</v>
      </c>
      <c r="D6799" s="8"/>
      <c r="E6799" s="8"/>
      <c r="F6799" s="10"/>
      <c r="G6799" s="8">
        <v>57640</v>
      </c>
      <c r="H6799" s="8" t="s">
        <v>20299</v>
      </c>
      <c r="I6799" s="8" t="s">
        <v>495</v>
      </c>
      <c r="J6799" s="8">
        <v>56971</v>
      </c>
      <c r="K6799" s="8" t="s">
        <v>33804</v>
      </c>
    </row>
    <row r="6800" spans="1:11" x14ac:dyDescent="0.2">
      <c r="A6800" s="8">
        <f>MAX($A$2:$A6799)+1</f>
        <v>5858</v>
      </c>
      <c r="B6800" s="8"/>
      <c r="C6800" s="9" t="str">
        <f t="shared" si="107"/>
        <v>Vestas Towers America, Inc.</v>
      </c>
      <c r="D6800" s="8"/>
      <c r="E6800" s="8"/>
      <c r="F6800" s="10"/>
      <c r="G6800" s="8">
        <v>57643</v>
      </c>
      <c r="H6800" s="8" t="s">
        <v>20300</v>
      </c>
      <c r="I6800" s="8" t="s">
        <v>3766</v>
      </c>
      <c r="J6800" s="8">
        <v>56972</v>
      </c>
      <c r="K6800" s="8" t="s">
        <v>33804</v>
      </c>
    </row>
    <row r="6801" spans="1:11" x14ac:dyDescent="0.2">
      <c r="A6801" s="8">
        <f>MAX($A$2:$A6800)+1</f>
        <v>5859</v>
      </c>
      <c r="B6801" s="8"/>
      <c r="C6801" s="9" t="str">
        <f t="shared" si="107"/>
        <v>Prairie Rose Wind Farm</v>
      </c>
      <c r="D6801" s="8"/>
      <c r="E6801" s="8"/>
      <c r="F6801" s="10"/>
      <c r="G6801" s="8">
        <v>57644</v>
      </c>
      <c r="H6801" s="8" t="s">
        <v>20301</v>
      </c>
      <c r="I6801" s="8" t="s">
        <v>1733</v>
      </c>
      <c r="J6801" s="8">
        <v>59380</v>
      </c>
      <c r="K6801" s="8" t="s">
        <v>33804</v>
      </c>
    </row>
    <row r="6802" spans="1:11" x14ac:dyDescent="0.2">
      <c r="A6802" s="8">
        <f>MAX($A$2:$A6801)+1</f>
        <v>5860</v>
      </c>
      <c r="B6802" s="8"/>
      <c r="C6802" s="9" t="str">
        <f t="shared" si="107"/>
        <v>City &amp; County of Denver at Denver Int'l</v>
      </c>
      <c r="D6802" s="8"/>
      <c r="E6802" s="8"/>
      <c r="F6802" s="10"/>
      <c r="G6802" s="8">
        <v>57645</v>
      </c>
      <c r="H6802" s="8" t="s">
        <v>20302</v>
      </c>
      <c r="I6802" s="8" t="s">
        <v>1575</v>
      </c>
      <c r="J6802" s="8">
        <v>56974</v>
      </c>
      <c r="K6802" s="8" t="s">
        <v>33804</v>
      </c>
    </row>
    <row r="6803" spans="1:11" x14ac:dyDescent="0.2">
      <c r="A6803" s="8">
        <f>MAX($A$2:$A6802)+1</f>
        <v>5861</v>
      </c>
      <c r="B6803" s="8"/>
      <c r="C6803" s="9" t="str">
        <f t="shared" si="107"/>
        <v>McCormick &amp; Co. Inc. at Belcamp</v>
      </c>
      <c r="D6803" s="8"/>
      <c r="E6803" s="8"/>
      <c r="F6803" s="10"/>
      <c r="G6803" s="8">
        <v>57646</v>
      </c>
      <c r="H6803" s="8" t="s">
        <v>20303</v>
      </c>
      <c r="I6803" s="8" t="s">
        <v>1448</v>
      </c>
      <c r="J6803" s="8">
        <v>56975</v>
      </c>
      <c r="K6803" s="8" t="s">
        <v>33804</v>
      </c>
    </row>
    <row r="6804" spans="1:11" x14ac:dyDescent="0.2">
      <c r="A6804" s="8">
        <f>MAX($A$2:$A6803)+1</f>
        <v>5862</v>
      </c>
      <c r="B6804" s="8"/>
      <c r="C6804" s="9" t="str">
        <f t="shared" si="107"/>
        <v>Toys R Us- DE, Inc. at Mt. Olive, NJ</v>
      </c>
      <c r="D6804" s="8"/>
      <c r="E6804" s="8"/>
      <c r="F6804" s="10"/>
      <c r="G6804" s="8">
        <v>57647</v>
      </c>
      <c r="H6804" s="8" t="s">
        <v>20304</v>
      </c>
      <c r="I6804" s="8" t="s">
        <v>1451</v>
      </c>
      <c r="J6804" s="8">
        <v>56976</v>
      </c>
      <c r="K6804" s="8" t="s">
        <v>33804</v>
      </c>
    </row>
    <row r="6805" spans="1:11" x14ac:dyDescent="0.2">
      <c r="A6805" s="8">
        <f>MAX($A$2:$A6804)+1</f>
        <v>5863</v>
      </c>
      <c r="B6805" s="8"/>
      <c r="C6805" s="9" t="str">
        <f t="shared" si="107"/>
        <v>Zotos International WPGF</v>
      </c>
      <c r="D6805" s="8"/>
      <c r="E6805" s="8"/>
      <c r="F6805" s="10"/>
      <c r="G6805" s="8">
        <v>57648</v>
      </c>
      <c r="H6805" s="8" t="s">
        <v>20305</v>
      </c>
      <c r="I6805" s="8" t="s">
        <v>3938</v>
      </c>
      <c r="J6805" s="8">
        <v>56977</v>
      </c>
      <c r="K6805" s="8" t="s">
        <v>33804</v>
      </c>
    </row>
    <row r="6806" spans="1:11" x14ac:dyDescent="0.2">
      <c r="A6806" s="8">
        <f>MAX($A$2:$A6805)+1</f>
        <v>5864</v>
      </c>
      <c r="B6806" s="8"/>
      <c r="C6806" s="9" t="str">
        <f t="shared" si="107"/>
        <v>Elm Creek Wind II LLC</v>
      </c>
      <c r="D6806" s="8"/>
      <c r="E6806" s="8"/>
      <c r="F6806" s="10"/>
      <c r="G6806" s="8">
        <v>57649</v>
      </c>
      <c r="H6806" s="8" t="s">
        <v>20306</v>
      </c>
      <c r="I6806" s="8" t="s">
        <v>678</v>
      </c>
      <c r="J6806" s="8">
        <v>15399</v>
      </c>
      <c r="K6806" s="8" t="s">
        <v>33804</v>
      </c>
    </row>
    <row r="6807" spans="1:11" x14ac:dyDescent="0.2">
      <c r="A6807" s="8">
        <f>MAX($A$2:$A6806)+1</f>
        <v>5865</v>
      </c>
      <c r="B6807" s="8"/>
      <c r="C6807" s="9" t="str">
        <f t="shared" si="107"/>
        <v>Regulus Solar Project</v>
      </c>
      <c r="D6807" s="8"/>
      <c r="E6807" s="8"/>
      <c r="F6807" s="10"/>
      <c r="G6807" s="8">
        <v>57650</v>
      </c>
      <c r="H6807" s="8" t="s">
        <v>20307</v>
      </c>
      <c r="I6807" s="8" t="s">
        <v>3090</v>
      </c>
      <c r="J6807" s="8">
        <v>56980</v>
      </c>
      <c r="K6807" s="8" t="s">
        <v>33804</v>
      </c>
    </row>
    <row r="6808" spans="1:11" x14ac:dyDescent="0.2">
      <c r="A6808" s="8">
        <f>MAX($A$2:$A6807)+1</f>
        <v>5866</v>
      </c>
      <c r="B6808" s="8"/>
      <c r="C6808" s="9" t="str">
        <f t="shared" si="107"/>
        <v>FRV Cygnus Solar Project</v>
      </c>
      <c r="D6808" s="8"/>
      <c r="E6808" s="8"/>
      <c r="F6808" s="10"/>
      <c r="G6808" s="8">
        <v>57651</v>
      </c>
      <c r="H6808" s="8" t="s">
        <v>20308</v>
      </c>
      <c r="I6808" s="8" t="s">
        <v>3358</v>
      </c>
      <c r="J6808" s="8">
        <v>17650</v>
      </c>
      <c r="K6808" s="8" t="s">
        <v>33804</v>
      </c>
    </row>
    <row r="6809" spans="1:11" x14ac:dyDescent="0.2">
      <c r="A6809" s="8">
        <f>MAX($A$2:$A6808)+1</f>
        <v>5867</v>
      </c>
      <c r="B6809" s="8"/>
      <c r="C6809" s="9" t="str">
        <f t="shared" ref="C6809:C6872" si="108">IF(H6809="",F6809,H6809)</f>
        <v>Yamhill Solar LLC</v>
      </c>
      <c r="D6809" s="8"/>
      <c r="E6809" s="8"/>
      <c r="F6809" s="10"/>
      <c r="G6809" s="8">
        <v>57652</v>
      </c>
      <c r="H6809" s="8" t="s">
        <v>20309</v>
      </c>
      <c r="I6809" s="8" t="s">
        <v>1704</v>
      </c>
      <c r="J6809" s="8">
        <v>57170</v>
      </c>
      <c r="K6809" s="8" t="s">
        <v>33804</v>
      </c>
    </row>
    <row r="6810" spans="1:11" x14ac:dyDescent="0.2">
      <c r="A6810" s="8">
        <f>MAX($A$2:$A6809)+1</f>
        <v>5868</v>
      </c>
      <c r="B6810" s="8"/>
      <c r="C6810" s="9" t="str">
        <f t="shared" si="108"/>
        <v>Oregon State University Energy Center</v>
      </c>
      <c r="D6810" s="8"/>
      <c r="E6810" s="8"/>
      <c r="F6810" s="10"/>
      <c r="G6810" s="8">
        <v>57653</v>
      </c>
      <c r="H6810" s="8" t="s">
        <v>20310</v>
      </c>
      <c r="I6810" s="8" t="s">
        <v>2856</v>
      </c>
      <c r="J6810" s="8">
        <v>56968</v>
      </c>
      <c r="K6810" s="8" t="s">
        <v>33804</v>
      </c>
    </row>
    <row r="6811" spans="1:11" x14ac:dyDescent="0.2">
      <c r="A6811" s="8">
        <f>MAX($A$2:$A6810)+1</f>
        <v>5869</v>
      </c>
      <c r="B6811" s="8"/>
      <c r="C6811" s="9" t="str">
        <f t="shared" si="108"/>
        <v>Town of Falmouth WWTP</v>
      </c>
      <c r="D6811" s="8"/>
      <c r="E6811" s="8"/>
      <c r="F6811" s="10"/>
      <c r="G6811" s="8">
        <v>57654</v>
      </c>
      <c r="H6811" s="8" t="s">
        <v>20311</v>
      </c>
      <c r="I6811" s="8" t="s">
        <v>3596</v>
      </c>
      <c r="J6811" s="8">
        <v>56981</v>
      </c>
      <c r="K6811" s="8" t="s">
        <v>33804</v>
      </c>
    </row>
    <row r="6812" spans="1:11" x14ac:dyDescent="0.2">
      <c r="A6812" s="8">
        <f>MAX($A$2:$A6811)+1</f>
        <v>5870</v>
      </c>
      <c r="B6812" s="8"/>
      <c r="C6812" s="9" t="str">
        <f t="shared" si="108"/>
        <v>Bakersfield College Solar 01</v>
      </c>
      <c r="D6812" s="8"/>
      <c r="E6812" s="8"/>
      <c r="F6812" s="10"/>
      <c r="G6812" s="8">
        <v>57655</v>
      </c>
      <c r="H6812" s="8" t="s">
        <v>20312</v>
      </c>
      <c r="I6812" s="8" t="s">
        <v>2299</v>
      </c>
      <c r="J6812" s="8">
        <v>56982</v>
      </c>
      <c r="K6812" s="8" t="s">
        <v>33804</v>
      </c>
    </row>
    <row r="6813" spans="1:11" x14ac:dyDescent="0.2">
      <c r="A6813" s="8">
        <f>MAX($A$2:$A6812)+1</f>
        <v>5871</v>
      </c>
      <c r="B6813" s="8"/>
      <c r="C6813" s="9" t="str">
        <f t="shared" si="108"/>
        <v>Temescal Canyon RV, LLC</v>
      </c>
      <c r="D6813" s="8"/>
      <c r="E6813" s="8"/>
      <c r="F6813" s="10"/>
      <c r="G6813" s="8">
        <v>57656</v>
      </c>
      <c r="H6813" s="8" t="s">
        <v>3523</v>
      </c>
      <c r="I6813" s="8" t="s">
        <v>3523</v>
      </c>
      <c r="J6813" s="8">
        <v>56984</v>
      </c>
      <c r="K6813" s="8" t="s">
        <v>33804</v>
      </c>
    </row>
    <row r="6814" spans="1:11" x14ac:dyDescent="0.2">
      <c r="A6814" s="8">
        <f>MAX($A$2:$A6813)+1</f>
        <v>5872</v>
      </c>
      <c r="B6814" s="8"/>
      <c r="C6814" s="9" t="str">
        <f t="shared" si="108"/>
        <v>Avra Valley Solar</v>
      </c>
      <c r="D6814" s="8"/>
      <c r="E6814" s="8"/>
      <c r="F6814" s="10"/>
      <c r="G6814" s="8">
        <v>57657</v>
      </c>
      <c r="H6814" s="8" t="s">
        <v>20313</v>
      </c>
      <c r="I6814" s="8" t="s">
        <v>2800</v>
      </c>
      <c r="J6814" s="8">
        <v>59398</v>
      </c>
      <c r="K6814" s="8" t="s">
        <v>33804</v>
      </c>
    </row>
    <row r="6815" spans="1:11" x14ac:dyDescent="0.2">
      <c r="A6815" s="8">
        <f>MAX($A$2:$A6814)+1</f>
        <v>5873</v>
      </c>
      <c r="B6815" s="8"/>
      <c r="C6815" s="9" t="str">
        <f t="shared" si="108"/>
        <v>Vineland Mays Landing Solar</v>
      </c>
      <c r="D6815" s="8"/>
      <c r="E6815" s="8"/>
      <c r="F6815" s="10"/>
      <c r="G6815" s="8">
        <v>57660</v>
      </c>
      <c r="H6815" s="8" t="s">
        <v>20314</v>
      </c>
      <c r="I6815" s="8" t="s">
        <v>2734</v>
      </c>
      <c r="J6815" s="8">
        <v>56990</v>
      </c>
      <c r="K6815" s="8" t="s">
        <v>33804</v>
      </c>
    </row>
    <row r="6816" spans="1:11" x14ac:dyDescent="0.2">
      <c r="A6816" s="8">
        <f>MAX($A$2:$A6815)+1</f>
        <v>5874</v>
      </c>
      <c r="B6816" s="8"/>
      <c r="C6816" s="9" t="str">
        <f t="shared" si="108"/>
        <v>Manalapan Village Solar</v>
      </c>
      <c r="D6816" s="8"/>
      <c r="E6816" s="8"/>
      <c r="F6816" s="10"/>
      <c r="G6816" s="8">
        <v>57661</v>
      </c>
      <c r="H6816" s="8" t="s">
        <v>20315</v>
      </c>
      <c r="I6816" s="8" t="s">
        <v>2734</v>
      </c>
      <c r="J6816" s="8">
        <v>56990</v>
      </c>
      <c r="K6816" s="8" t="s">
        <v>33804</v>
      </c>
    </row>
    <row r="6817" spans="1:11" x14ac:dyDescent="0.2">
      <c r="A6817" s="8">
        <f>MAX($A$2:$A6816)+1</f>
        <v>5875</v>
      </c>
      <c r="B6817" s="8"/>
      <c r="C6817" s="9" t="str">
        <f t="shared" si="108"/>
        <v>McGraw Hill Solar</v>
      </c>
      <c r="D6817" s="8"/>
      <c r="E6817" s="8"/>
      <c r="F6817" s="10"/>
      <c r="G6817" s="8">
        <v>57662</v>
      </c>
      <c r="H6817" s="8" t="s">
        <v>20316</v>
      </c>
      <c r="I6817" s="8" t="s">
        <v>2734</v>
      </c>
      <c r="J6817" s="8">
        <v>56990</v>
      </c>
      <c r="K6817" s="8" t="s">
        <v>33804</v>
      </c>
    </row>
    <row r="6818" spans="1:11" x14ac:dyDescent="0.2">
      <c r="A6818" s="8">
        <f>MAX($A$2:$A6817)+1</f>
        <v>5876</v>
      </c>
      <c r="B6818" s="8"/>
      <c r="C6818" s="9" t="str">
        <f t="shared" si="108"/>
        <v>Cimarron Windpower II</v>
      </c>
      <c r="D6818" s="8"/>
      <c r="E6818" s="8"/>
      <c r="F6818" s="10"/>
      <c r="G6818" s="8">
        <v>57663</v>
      </c>
      <c r="H6818" s="8" t="s">
        <v>20317</v>
      </c>
      <c r="I6818" s="8" t="s">
        <v>1001</v>
      </c>
      <c r="J6818" s="8">
        <v>56988</v>
      </c>
      <c r="K6818" s="8" t="s">
        <v>33804</v>
      </c>
    </row>
    <row r="6819" spans="1:11" x14ac:dyDescent="0.2">
      <c r="A6819" s="8">
        <f>MAX($A$2:$A6818)+1</f>
        <v>5877</v>
      </c>
      <c r="B6819" s="8"/>
      <c r="C6819" s="9" t="str">
        <f t="shared" si="108"/>
        <v>Astoria Energy II</v>
      </c>
      <c r="D6819" s="8"/>
      <c r="E6819" s="8"/>
      <c r="F6819" s="10"/>
      <c r="G6819" s="8">
        <v>57664</v>
      </c>
      <c r="H6819" s="8" t="s">
        <v>20318</v>
      </c>
      <c r="I6819" s="8" t="s">
        <v>661</v>
      </c>
      <c r="J6819" s="8">
        <v>56991</v>
      </c>
      <c r="K6819" s="8" t="s">
        <v>33804</v>
      </c>
    </row>
    <row r="6820" spans="1:11" x14ac:dyDescent="0.2">
      <c r="A6820" s="8">
        <f>MAX($A$2:$A6819)+1</f>
        <v>5878</v>
      </c>
      <c r="B6820" s="8"/>
      <c r="C6820" s="9" t="str">
        <f t="shared" si="108"/>
        <v>SAF Hydroelectric LLC</v>
      </c>
      <c r="D6820" s="8"/>
      <c r="E6820" s="8"/>
      <c r="F6820" s="10"/>
      <c r="G6820" s="8">
        <v>57665</v>
      </c>
      <c r="H6820" s="8" t="s">
        <v>3177</v>
      </c>
      <c r="I6820" s="8" t="s">
        <v>3177</v>
      </c>
      <c r="J6820" s="8">
        <v>56989</v>
      </c>
      <c r="K6820" s="8" t="s">
        <v>33804</v>
      </c>
    </row>
    <row r="6821" spans="1:11" x14ac:dyDescent="0.2">
      <c r="A6821" s="8">
        <f>MAX($A$2:$A6820)+1</f>
        <v>5879</v>
      </c>
      <c r="B6821" s="8"/>
      <c r="C6821" s="9" t="str">
        <f t="shared" si="108"/>
        <v>Foxwoods CoGen</v>
      </c>
      <c r="D6821" s="8"/>
      <c r="E6821" s="8"/>
      <c r="F6821" s="10"/>
      <c r="G6821" s="8">
        <v>57666</v>
      </c>
      <c r="H6821" s="8" t="s">
        <v>20319</v>
      </c>
      <c r="I6821" s="8" t="s">
        <v>1877</v>
      </c>
      <c r="J6821" s="8">
        <v>56992</v>
      </c>
      <c r="K6821" s="8" t="s">
        <v>33804</v>
      </c>
    </row>
    <row r="6822" spans="1:11" x14ac:dyDescent="0.2">
      <c r="A6822" s="8">
        <f>MAX($A$2:$A6821)+1</f>
        <v>5880</v>
      </c>
      <c r="B6822" s="8"/>
      <c r="C6822" s="9" t="str">
        <f t="shared" si="108"/>
        <v>Seabrook Solar Plant</v>
      </c>
      <c r="D6822" s="8"/>
      <c r="E6822" s="8"/>
      <c r="F6822" s="10"/>
      <c r="G6822" s="8">
        <v>57667</v>
      </c>
      <c r="H6822" s="8" t="s">
        <v>20320</v>
      </c>
      <c r="I6822" s="8" t="s">
        <v>3209</v>
      </c>
      <c r="J6822" s="8">
        <v>56993</v>
      </c>
      <c r="K6822" s="8" t="s">
        <v>33804</v>
      </c>
    </row>
    <row r="6823" spans="1:11" x14ac:dyDescent="0.2">
      <c r="A6823" s="8">
        <f>MAX($A$2:$A6822)+1</f>
        <v>5881</v>
      </c>
      <c r="B6823" s="8"/>
      <c r="C6823" s="9" t="str">
        <f t="shared" si="108"/>
        <v>seabrook solar</v>
      </c>
      <c r="D6823" s="8"/>
      <c r="E6823" s="8"/>
      <c r="F6823" s="10"/>
      <c r="G6823" s="8">
        <v>61701</v>
      </c>
      <c r="H6823" s="8" t="s">
        <v>20321</v>
      </c>
      <c r="I6823" s="8"/>
      <c r="J6823" s="8"/>
      <c r="K6823" s="8"/>
    </row>
    <row r="6824" spans="1:11" x14ac:dyDescent="0.2">
      <c r="A6824" s="8">
        <f>MAX($A$2:$A6822)+1</f>
        <v>5881</v>
      </c>
      <c r="B6824" s="8"/>
      <c r="C6824" s="9" t="str">
        <f t="shared" si="108"/>
        <v>CASD Solar</v>
      </c>
      <c r="D6824" s="8"/>
      <c r="E6824" s="8"/>
      <c r="F6824" s="10"/>
      <c r="G6824" s="8">
        <v>57668</v>
      </c>
      <c r="H6824" s="8" t="s">
        <v>20322</v>
      </c>
      <c r="I6824" s="8" t="s">
        <v>910</v>
      </c>
      <c r="J6824" s="8">
        <v>56994</v>
      </c>
      <c r="K6824" s="8" t="s">
        <v>33804</v>
      </c>
    </row>
    <row r="6825" spans="1:11" x14ac:dyDescent="0.2">
      <c r="A6825" s="8">
        <f>MAX($A$2:$A6824)+1</f>
        <v>5882</v>
      </c>
      <c r="B6825" s="8"/>
      <c r="C6825" s="9" t="str">
        <f t="shared" si="108"/>
        <v>SMUD at Grundman</v>
      </c>
      <c r="D6825" s="8"/>
      <c r="E6825" s="8"/>
      <c r="F6825" s="10"/>
      <c r="G6825" s="8">
        <v>57669</v>
      </c>
      <c r="H6825" s="8" t="s">
        <v>20323</v>
      </c>
      <c r="I6825" s="8" t="s">
        <v>3175</v>
      </c>
      <c r="J6825" s="8">
        <v>56995</v>
      </c>
      <c r="K6825" s="8" t="s">
        <v>33804</v>
      </c>
    </row>
    <row r="6826" spans="1:11" x14ac:dyDescent="0.2">
      <c r="A6826" s="8">
        <f>MAX($A$2:$A6825)+1</f>
        <v>5883</v>
      </c>
      <c r="B6826" s="8"/>
      <c r="C6826" s="9" t="str">
        <f t="shared" si="108"/>
        <v>SMUD at Van Conett</v>
      </c>
      <c r="D6826" s="8"/>
      <c r="E6826" s="8"/>
      <c r="F6826" s="10"/>
      <c r="G6826" s="8">
        <v>57670</v>
      </c>
      <c r="H6826" s="8" t="s">
        <v>20324</v>
      </c>
      <c r="I6826" s="8" t="s">
        <v>3175</v>
      </c>
      <c r="J6826" s="8">
        <v>56995</v>
      </c>
      <c r="K6826" s="8" t="s">
        <v>33804</v>
      </c>
    </row>
    <row r="6827" spans="1:11" x14ac:dyDescent="0.2">
      <c r="A6827" s="8">
        <f>MAX($A$2:$A6826)+1</f>
        <v>5884</v>
      </c>
      <c r="B6827" s="8"/>
      <c r="C6827" s="9" t="str">
        <f t="shared" si="108"/>
        <v>SMUD at Fleshman</v>
      </c>
      <c r="D6827" s="8"/>
      <c r="E6827" s="8"/>
      <c r="F6827" s="10"/>
      <c r="G6827" s="8">
        <v>57671</v>
      </c>
      <c r="H6827" s="8" t="s">
        <v>20325</v>
      </c>
      <c r="I6827" s="8" t="s">
        <v>3175</v>
      </c>
      <c r="J6827" s="8">
        <v>56995</v>
      </c>
      <c r="K6827" s="8" t="s">
        <v>33804</v>
      </c>
    </row>
    <row r="6828" spans="1:11" x14ac:dyDescent="0.2">
      <c r="A6828" s="8">
        <f>MAX($A$2:$A6827)+1</f>
        <v>5885</v>
      </c>
      <c r="B6828" s="8"/>
      <c r="C6828" s="9" t="str">
        <f t="shared" si="108"/>
        <v>Oakdale Renewable Energy Plant</v>
      </c>
      <c r="D6828" s="8"/>
      <c r="E6828" s="8"/>
      <c r="F6828" s="10"/>
      <c r="G6828" s="8">
        <v>57672</v>
      </c>
      <c r="H6828" s="8" t="s">
        <v>20326</v>
      </c>
      <c r="I6828" s="8" t="s">
        <v>3689</v>
      </c>
      <c r="J6828" s="8">
        <v>19539</v>
      </c>
      <c r="K6828" s="8" t="s">
        <v>33804</v>
      </c>
    </row>
    <row r="6829" spans="1:11" x14ac:dyDescent="0.2">
      <c r="A6829" s="8">
        <f>MAX($A$2:$A6828)+1</f>
        <v>5886</v>
      </c>
      <c r="B6829" s="8"/>
      <c r="C6829" s="9" t="str">
        <f t="shared" si="108"/>
        <v>Macys Goodyear</v>
      </c>
      <c r="D6829" s="8"/>
      <c r="E6829" s="8"/>
      <c r="F6829" s="10"/>
      <c r="G6829" s="8">
        <v>57673</v>
      </c>
      <c r="H6829" s="8" t="s">
        <v>20327</v>
      </c>
      <c r="I6829" s="8" t="s">
        <v>2443</v>
      </c>
      <c r="J6829" s="8">
        <v>56998</v>
      </c>
      <c r="K6829" s="8" t="s">
        <v>33804</v>
      </c>
    </row>
    <row r="6830" spans="1:11" x14ac:dyDescent="0.2">
      <c r="A6830" s="8">
        <f>MAX($A$2:$A6829)+1</f>
        <v>5887</v>
      </c>
      <c r="B6830" s="8"/>
      <c r="C6830" s="9" t="str">
        <f t="shared" si="108"/>
        <v>Indian Orchard PV Facility</v>
      </c>
      <c r="D6830" s="8"/>
      <c r="E6830" s="8"/>
      <c r="F6830" s="10"/>
      <c r="G6830" s="8">
        <v>57674</v>
      </c>
      <c r="H6830" s="8" t="s">
        <v>20328</v>
      </c>
      <c r="I6830" s="8" t="s">
        <v>475</v>
      </c>
      <c r="J6830" s="8">
        <v>56999</v>
      </c>
      <c r="K6830" s="8" t="s">
        <v>33804</v>
      </c>
    </row>
    <row r="6831" spans="1:11" x14ac:dyDescent="0.2">
      <c r="A6831" s="8">
        <f>MAX($A$2:$A6830)+1</f>
        <v>5888</v>
      </c>
      <c r="B6831" s="8"/>
      <c r="C6831" s="9" t="str">
        <f t="shared" si="108"/>
        <v>Pioneer Trail Wind Farm, LLC</v>
      </c>
      <c r="D6831" s="8"/>
      <c r="E6831" s="8"/>
      <c r="F6831" s="10"/>
      <c r="G6831" s="8">
        <v>57675</v>
      </c>
      <c r="H6831" s="8" t="s">
        <v>20329</v>
      </c>
      <c r="I6831" s="8" t="s">
        <v>1674</v>
      </c>
      <c r="J6831" s="8">
        <v>56215</v>
      </c>
      <c r="K6831" s="8" t="s">
        <v>33804</v>
      </c>
    </row>
    <row r="6832" spans="1:11" x14ac:dyDescent="0.2">
      <c r="A6832" s="8">
        <f>MAX($A$2:$A6831)+1</f>
        <v>5889</v>
      </c>
      <c r="B6832" s="8"/>
      <c r="C6832" s="9" t="str">
        <f t="shared" si="108"/>
        <v>Silver Lake Solar Photovoltaic Facility</v>
      </c>
      <c r="D6832" s="8"/>
      <c r="E6832" s="8"/>
      <c r="F6832" s="10"/>
      <c r="G6832" s="8">
        <v>57676</v>
      </c>
      <c r="H6832" s="8" t="s">
        <v>20330</v>
      </c>
      <c r="I6832" s="8" t="s">
        <v>475</v>
      </c>
      <c r="J6832" s="8">
        <v>56999</v>
      </c>
      <c r="K6832" s="8" t="s">
        <v>33804</v>
      </c>
    </row>
    <row r="6833" spans="1:11" x14ac:dyDescent="0.2">
      <c r="A6833" s="8">
        <f>MAX($A$2:$A6832)+1</f>
        <v>5890</v>
      </c>
      <c r="B6833" s="8"/>
      <c r="C6833" s="9" t="str">
        <f t="shared" si="108"/>
        <v>Murphy Farm Power, LLC</v>
      </c>
      <c r="D6833" s="8"/>
      <c r="E6833" s="8"/>
      <c r="F6833" s="10"/>
      <c r="G6833" s="8">
        <v>57677</v>
      </c>
      <c r="H6833" s="8" t="s">
        <v>2641</v>
      </c>
      <c r="I6833" s="8" t="s">
        <v>2641</v>
      </c>
      <c r="J6833" s="8">
        <v>57001</v>
      </c>
      <c r="K6833" s="8" t="s">
        <v>33804</v>
      </c>
    </row>
    <row r="6834" spans="1:11" x14ac:dyDescent="0.2">
      <c r="A6834" s="8">
        <f>MAX($A$2:$A6833)+1</f>
        <v>5891</v>
      </c>
      <c r="B6834" s="8"/>
      <c r="C6834" s="9" t="str">
        <f t="shared" si="108"/>
        <v>Post Rock Wind Power Project, LLC</v>
      </c>
      <c r="D6834" s="8"/>
      <c r="E6834" s="8"/>
      <c r="F6834" s="10"/>
      <c r="G6834" s="8">
        <v>57678</v>
      </c>
      <c r="H6834" s="8" t="s">
        <v>4631</v>
      </c>
      <c r="I6834" s="8" t="s">
        <v>2910</v>
      </c>
      <c r="J6834" s="8">
        <v>56545</v>
      </c>
      <c r="K6834" s="8" t="s">
        <v>33804</v>
      </c>
    </row>
    <row r="6835" spans="1:11" x14ac:dyDescent="0.2">
      <c r="A6835" s="8">
        <f>MAX($A$2:$A6834)+1</f>
        <v>5892</v>
      </c>
      <c r="B6835" s="8"/>
      <c r="C6835" s="9" t="str">
        <f t="shared" si="108"/>
        <v>Arlington Valley Solar Energy II</v>
      </c>
      <c r="D6835" s="8"/>
      <c r="E6835" s="8"/>
      <c r="F6835" s="10"/>
      <c r="G6835" s="8">
        <v>57680</v>
      </c>
      <c r="H6835" s="8" t="s">
        <v>20331</v>
      </c>
      <c r="I6835" s="8" t="s">
        <v>652</v>
      </c>
      <c r="J6835" s="8">
        <v>57004</v>
      </c>
      <c r="K6835" s="8" t="s">
        <v>33804</v>
      </c>
    </row>
    <row r="6836" spans="1:11" x14ac:dyDescent="0.2">
      <c r="A6836" s="8">
        <f>MAX($A$2:$A6835)+1</f>
        <v>5893</v>
      </c>
      <c r="B6836" s="8"/>
      <c r="C6836" s="9" t="str">
        <f t="shared" si="108"/>
        <v>City of Boulder WWTP</v>
      </c>
      <c r="D6836" s="8"/>
      <c r="E6836" s="8"/>
      <c r="F6836" s="10"/>
      <c r="G6836" s="8">
        <v>57681</v>
      </c>
      <c r="H6836" s="8" t="s">
        <v>20332</v>
      </c>
      <c r="I6836" s="8" t="s">
        <v>3450</v>
      </c>
      <c r="J6836" s="8">
        <v>57005</v>
      </c>
      <c r="K6836" s="8" t="s">
        <v>33804</v>
      </c>
    </row>
    <row r="6837" spans="1:11" x14ac:dyDescent="0.2">
      <c r="A6837" s="8">
        <f>MAX($A$2:$A6836)+1</f>
        <v>5894</v>
      </c>
      <c r="B6837" s="8"/>
      <c r="C6837" s="9" t="str">
        <f t="shared" si="108"/>
        <v>City of Madera WWTP</v>
      </c>
      <c r="D6837" s="8"/>
      <c r="E6837" s="8"/>
      <c r="F6837" s="10"/>
      <c r="G6837" s="8">
        <v>57682</v>
      </c>
      <c r="H6837" s="8" t="s">
        <v>20333</v>
      </c>
      <c r="I6837" s="8" t="s">
        <v>3445</v>
      </c>
      <c r="J6837" s="8">
        <v>57006</v>
      </c>
      <c r="K6837" s="8" t="s">
        <v>33804</v>
      </c>
    </row>
    <row r="6838" spans="1:11" x14ac:dyDescent="0.2">
      <c r="A6838" s="8">
        <f>MAX($A$2:$A6837)+1</f>
        <v>5895</v>
      </c>
      <c r="B6838" s="8"/>
      <c r="C6838" s="9" t="str">
        <f t="shared" si="108"/>
        <v>Staples La Mirada, CA</v>
      </c>
      <c r="D6838" s="8"/>
      <c r="E6838" s="8"/>
      <c r="F6838" s="10"/>
      <c r="G6838" s="8">
        <v>57683</v>
      </c>
      <c r="H6838" s="8" t="s">
        <v>20334</v>
      </c>
      <c r="I6838" s="8" t="s">
        <v>3461</v>
      </c>
      <c r="J6838" s="8">
        <v>57007</v>
      </c>
      <c r="K6838" s="8" t="s">
        <v>33804</v>
      </c>
    </row>
    <row r="6839" spans="1:11" x14ac:dyDescent="0.2">
      <c r="A6839" s="8">
        <f>MAX($A$2:$A6838)+1</f>
        <v>5896</v>
      </c>
      <c r="B6839" s="8"/>
      <c r="C6839" s="9" t="str">
        <f t="shared" si="108"/>
        <v>Rinehart</v>
      </c>
      <c r="D6839" s="8"/>
      <c r="E6839" s="8"/>
      <c r="F6839" s="10"/>
      <c r="G6839" s="8">
        <v>57685</v>
      </c>
      <c r="H6839" s="8" t="s">
        <v>20335</v>
      </c>
      <c r="I6839" s="8" t="s">
        <v>2154</v>
      </c>
      <c r="J6839" s="8">
        <v>59184</v>
      </c>
      <c r="K6839" s="8" t="s">
        <v>33804</v>
      </c>
    </row>
    <row r="6840" spans="1:11" x14ac:dyDescent="0.2">
      <c r="A6840" s="8">
        <f>MAX($A$2:$A6839)+1</f>
        <v>5897</v>
      </c>
      <c r="B6840" s="8"/>
      <c r="C6840" s="9" t="str">
        <f t="shared" si="108"/>
        <v>CS Murphy Point, LLC</v>
      </c>
      <c r="D6840" s="8"/>
      <c r="E6840" s="8"/>
      <c r="F6840" s="10"/>
      <c r="G6840" s="8">
        <v>57687</v>
      </c>
      <c r="H6840" s="8" t="s">
        <v>1535</v>
      </c>
      <c r="I6840" s="8" t="s">
        <v>1535</v>
      </c>
      <c r="J6840" s="8">
        <v>57011</v>
      </c>
      <c r="K6840" s="8" t="s">
        <v>33804</v>
      </c>
    </row>
    <row r="6841" spans="1:11" x14ac:dyDescent="0.2">
      <c r="A6841" s="8">
        <f>MAX($A$2:$A6840)+1</f>
        <v>5898</v>
      </c>
      <c r="B6841" s="8"/>
      <c r="C6841" s="9" t="str">
        <f t="shared" si="108"/>
        <v>Norden 1-3</v>
      </c>
      <c r="D6841" s="8"/>
      <c r="E6841" s="8"/>
      <c r="F6841" s="10"/>
      <c r="G6841" s="8">
        <v>57689</v>
      </c>
      <c r="H6841" s="8" t="s">
        <v>20336</v>
      </c>
      <c r="I6841" s="8" t="s">
        <v>3567</v>
      </c>
      <c r="J6841" s="8">
        <v>57015</v>
      </c>
      <c r="K6841" s="8" t="s">
        <v>33804</v>
      </c>
    </row>
    <row r="6842" spans="1:11" x14ac:dyDescent="0.2">
      <c r="A6842" s="8">
        <f>MAX($A$2:$A6841)+1</f>
        <v>5899</v>
      </c>
      <c r="B6842" s="8"/>
      <c r="C6842" s="9" t="str">
        <f t="shared" si="108"/>
        <v>Turnbull Hydro</v>
      </c>
      <c r="D6842" s="8"/>
      <c r="E6842" s="8"/>
      <c r="F6842" s="10"/>
      <c r="G6842" s="8">
        <v>57690</v>
      </c>
      <c r="H6842" s="8" t="s">
        <v>20337</v>
      </c>
      <c r="I6842" s="8" t="s">
        <v>3636</v>
      </c>
      <c r="J6842" s="8">
        <v>57018</v>
      </c>
      <c r="K6842" s="8" t="s">
        <v>33804</v>
      </c>
    </row>
    <row r="6843" spans="1:11" x14ac:dyDescent="0.2">
      <c r="A6843" s="8">
        <f>MAX($A$2:$A6842)+1</f>
        <v>5900</v>
      </c>
      <c r="B6843" s="8"/>
      <c r="C6843" s="9" t="str">
        <f t="shared" si="108"/>
        <v>DOE Golden NWTC Load Side</v>
      </c>
      <c r="D6843" s="8"/>
      <c r="E6843" s="8"/>
      <c r="F6843" s="10"/>
      <c r="G6843" s="8">
        <v>57692</v>
      </c>
      <c r="H6843" s="8" t="s">
        <v>20338</v>
      </c>
      <c r="I6843" s="8" t="s">
        <v>1609</v>
      </c>
      <c r="J6843" s="8">
        <v>57017</v>
      </c>
      <c r="K6843" s="8" t="s">
        <v>33804</v>
      </c>
    </row>
    <row r="6844" spans="1:11" x14ac:dyDescent="0.2">
      <c r="A6844" s="8">
        <f>MAX($A$2:$A6843)+1</f>
        <v>5901</v>
      </c>
      <c r="B6844" s="8"/>
      <c r="C6844" s="9" t="str">
        <f t="shared" si="108"/>
        <v>DOE Golden NWTC Turbine Side</v>
      </c>
      <c r="D6844" s="8"/>
      <c r="E6844" s="8"/>
      <c r="F6844" s="10"/>
      <c r="G6844" s="8">
        <v>57693</v>
      </c>
      <c r="H6844" s="8" t="s">
        <v>20339</v>
      </c>
      <c r="I6844" s="8" t="s">
        <v>1609</v>
      </c>
      <c r="J6844" s="8">
        <v>57017</v>
      </c>
      <c r="K6844" s="8" t="s">
        <v>33804</v>
      </c>
    </row>
    <row r="6845" spans="1:11" x14ac:dyDescent="0.2">
      <c r="A6845" s="8">
        <f>MAX($A$2:$A6844)+1</f>
        <v>5902</v>
      </c>
      <c r="B6845" s="8"/>
      <c r="C6845" s="9" t="str">
        <f t="shared" si="108"/>
        <v>DOE Golden NREL Main Campus</v>
      </c>
      <c r="D6845" s="8"/>
      <c r="E6845" s="8"/>
      <c r="F6845" s="10"/>
      <c r="G6845" s="8">
        <v>57694</v>
      </c>
      <c r="H6845" s="8" t="s">
        <v>20340</v>
      </c>
      <c r="I6845" s="8" t="s">
        <v>1609</v>
      </c>
      <c r="J6845" s="8">
        <v>57017</v>
      </c>
      <c r="K6845" s="8" t="s">
        <v>33804</v>
      </c>
    </row>
    <row r="6846" spans="1:11" x14ac:dyDescent="0.2">
      <c r="A6846" s="8">
        <f>MAX($A$2:$A6845)+1</f>
        <v>5903</v>
      </c>
      <c r="B6846" s="8"/>
      <c r="C6846" s="9" t="str">
        <f t="shared" si="108"/>
        <v>Topaz Solar Farm</v>
      </c>
      <c r="D6846" s="8"/>
      <c r="E6846" s="8"/>
      <c r="F6846" s="10"/>
      <c r="G6846" s="8">
        <v>57695</v>
      </c>
      <c r="H6846" s="8" t="s">
        <v>20341</v>
      </c>
      <c r="I6846" s="8" t="s">
        <v>3586</v>
      </c>
      <c r="J6846" s="8">
        <v>59874</v>
      </c>
      <c r="K6846" s="8" t="s">
        <v>33804</v>
      </c>
    </row>
    <row r="6847" spans="1:11" x14ac:dyDescent="0.2">
      <c r="A6847" s="8">
        <f>MAX($A$2:$A6846)+1</f>
        <v>5904</v>
      </c>
      <c r="B6847" s="8"/>
      <c r="C6847" s="9" t="str">
        <f t="shared" si="108"/>
        <v>Power Generation Station (PGS) 2</v>
      </c>
      <c r="D6847" s="8"/>
      <c r="E6847" s="8"/>
      <c r="F6847" s="10"/>
      <c r="G6847" s="8">
        <v>57696</v>
      </c>
      <c r="H6847" s="8" t="s">
        <v>20342</v>
      </c>
      <c r="I6847" s="8" t="s">
        <v>1683</v>
      </c>
      <c r="J6847" s="8">
        <v>5571</v>
      </c>
      <c r="K6847" s="8" t="s">
        <v>33804</v>
      </c>
    </row>
    <row r="6848" spans="1:11" x14ac:dyDescent="0.2">
      <c r="A6848" s="8">
        <f>MAX($A$2:$A6847)+1</f>
        <v>5905</v>
      </c>
      <c r="B6848" s="8"/>
      <c r="C6848" s="9" t="str">
        <f t="shared" si="108"/>
        <v>Aerojet I</v>
      </c>
      <c r="D6848" s="8"/>
      <c r="E6848" s="8"/>
      <c r="F6848" s="10"/>
      <c r="G6848" s="8">
        <v>57697</v>
      </c>
      <c r="H6848" s="8" t="s">
        <v>20343</v>
      </c>
      <c r="I6848" s="8" t="s">
        <v>3305</v>
      </c>
      <c r="J6848" s="8">
        <v>57022</v>
      </c>
      <c r="K6848" s="8" t="s">
        <v>33804</v>
      </c>
    </row>
    <row r="6849" spans="1:11" x14ac:dyDescent="0.2">
      <c r="A6849" s="8">
        <f>MAX($A$2:$A6848)+1</f>
        <v>5906</v>
      </c>
      <c r="B6849" s="8"/>
      <c r="C6849" s="9" t="str">
        <f t="shared" si="108"/>
        <v>Aerojet II</v>
      </c>
      <c r="D6849" s="8"/>
      <c r="E6849" s="8"/>
      <c r="F6849" s="10"/>
      <c r="G6849" s="8">
        <v>57698</v>
      </c>
      <c r="H6849" s="8" t="s">
        <v>20344</v>
      </c>
      <c r="I6849" s="8" t="s">
        <v>3305</v>
      </c>
      <c r="J6849" s="8">
        <v>57022</v>
      </c>
      <c r="K6849" s="8" t="s">
        <v>33804</v>
      </c>
    </row>
    <row r="6850" spans="1:11" x14ac:dyDescent="0.2">
      <c r="A6850" s="8">
        <f>MAX($A$2:$A6849)+1</f>
        <v>5907</v>
      </c>
      <c r="B6850" s="8"/>
      <c r="C6850" s="9" t="str">
        <f t="shared" si="108"/>
        <v>Webberville Solar Project</v>
      </c>
      <c r="D6850" s="8"/>
      <c r="E6850" s="8"/>
      <c r="F6850" s="10"/>
      <c r="G6850" s="8">
        <v>57699</v>
      </c>
      <c r="H6850" s="8" t="s">
        <v>20345</v>
      </c>
      <c r="I6850" s="8" t="s">
        <v>1939</v>
      </c>
      <c r="J6850" s="8">
        <v>57021</v>
      </c>
      <c r="K6850" s="8" t="s">
        <v>33804</v>
      </c>
    </row>
    <row r="6851" spans="1:11" x14ac:dyDescent="0.2">
      <c r="A6851" s="8">
        <f>MAX($A$2:$A6850)+1</f>
        <v>5908</v>
      </c>
      <c r="B6851" s="8"/>
      <c r="C6851" s="9" t="str">
        <f t="shared" si="108"/>
        <v>Vasco Winds</v>
      </c>
      <c r="D6851" s="8"/>
      <c r="E6851" s="8"/>
      <c r="F6851" s="10"/>
      <c r="G6851" s="8">
        <v>57700</v>
      </c>
      <c r="H6851" s="8" t="s">
        <v>20346</v>
      </c>
      <c r="I6851" s="8" t="s">
        <v>3754</v>
      </c>
      <c r="J6851" s="8">
        <v>57024</v>
      </c>
      <c r="K6851" s="8" t="s">
        <v>33804</v>
      </c>
    </row>
    <row r="6852" spans="1:11" x14ac:dyDescent="0.2">
      <c r="A6852" s="8">
        <f>MAX($A$2:$A6851)+1</f>
        <v>5909</v>
      </c>
      <c r="B6852" s="8"/>
      <c r="C6852" s="9" t="str">
        <f t="shared" si="108"/>
        <v>Montezuma Wind II</v>
      </c>
      <c r="D6852" s="8"/>
      <c r="E6852" s="8"/>
      <c r="F6852" s="10"/>
      <c r="G6852" s="8">
        <v>57701</v>
      </c>
      <c r="H6852" s="8" t="s">
        <v>20347</v>
      </c>
      <c r="I6852" s="8" t="s">
        <v>2716</v>
      </c>
      <c r="J6852" s="8">
        <v>57026</v>
      </c>
      <c r="K6852" s="8" t="s">
        <v>33804</v>
      </c>
    </row>
    <row r="6853" spans="1:11" x14ac:dyDescent="0.2">
      <c r="A6853" s="8">
        <f>MAX($A$2:$A6852)+1</f>
        <v>5910</v>
      </c>
      <c r="B6853" s="8"/>
      <c r="C6853" s="9" t="str">
        <f t="shared" si="108"/>
        <v>Signal Hill West Unit</v>
      </c>
      <c r="D6853" s="8"/>
      <c r="E6853" s="8"/>
      <c r="F6853" s="10"/>
      <c r="G6853" s="8">
        <v>57702</v>
      </c>
      <c r="H6853" s="8" t="s">
        <v>20348</v>
      </c>
      <c r="I6853" s="8" t="s">
        <v>3272</v>
      </c>
      <c r="J6853" s="8">
        <v>57027</v>
      </c>
      <c r="K6853" s="8" t="s">
        <v>33804</v>
      </c>
    </row>
    <row r="6854" spans="1:11" x14ac:dyDescent="0.2">
      <c r="A6854" s="8">
        <f>MAX($A$2:$A6853)+1</f>
        <v>5911</v>
      </c>
      <c r="B6854" s="8"/>
      <c r="C6854" s="9" t="str">
        <f t="shared" si="108"/>
        <v>Airport Industrial</v>
      </c>
      <c r="D6854" s="8"/>
      <c r="E6854" s="8"/>
      <c r="F6854" s="10"/>
      <c r="G6854" s="8">
        <v>7995</v>
      </c>
      <c r="H6854" s="8" t="s">
        <v>20349</v>
      </c>
      <c r="I6854" s="8" t="s">
        <v>59</v>
      </c>
      <c r="J6854" s="8">
        <v>56146</v>
      </c>
      <c r="K6854" s="8" t="s">
        <v>33804</v>
      </c>
    </row>
    <row r="6855" spans="1:11" x14ac:dyDescent="0.2">
      <c r="A6855" s="8">
        <f>MAX($A$2:$A6854)+1</f>
        <v>5912</v>
      </c>
      <c r="B6855" s="8"/>
      <c r="C6855" s="9" t="str">
        <f t="shared" si="108"/>
        <v>Blue Water Renewables Inc</v>
      </c>
      <c r="D6855" s="8"/>
      <c r="E6855" s="8"/>
      <c r="F6855" s="10"/>
      <c r="G6855" s="8">
        <v>57706</v>
      </c>
      <c r="H6855" s="8" t="s">
        <v>779</v>
      </c>
      <c r="I6855" s="8" t="s">
        <v>779</v>
      </c>
      <c r="J6855" s="8">
        <v>57029</v>
      </c>
      <c r="K6855" s="8" t="s">
        <v>33804</v>
      </c>
    </row>
    <row r="6856" spans="1:11" x14ac:dyDescent="0.2">
      <c r="A6856" s="8">
        <f>MAX($A$2:$A6855)+1</f>
        <v>5913</v>
      </c>
      <c r="B6856" s="8"/>
      <c r="C6856" s="9" t="str">
        <f t="shared" si="108"/>
        <v>Mesquite Solar 1</v>
      </c>
      <c r="D6856" s="8"/>
      <c r="E6856" s="8"/>
      <c r="F6856" s="10"/>
      <c r="G6856" s="8">
        <v>57707</v>
      </c>
      <c r="H6856" s="8" t="s">
        <v>20350</v>
      </c>
      <c r="I6856" s="8" t="s">
        <v>2525</v>
      </c>
      <c r="J6856" s="8">
        <v>57030</v>
      </c>
      <c r="K6856" s="8" t="s">
        <v>33804</v>
      </c>
    </row>
    <row r="6857" spans="1:11" x14ac:dyDescent="0.2">
      <c r="A6857" s="8">
        <f>MAX($A$2:$A6856)+1</f>
        <v>5914</v>
      </c>
      <c r="B6857" s="8"/>
      <c r="C6857" s="9" t="str">
        <f t="shared" si="108"/>
        <v>Catalina Solar LLC</v>
      </c>
      <c r="D6857" s="8"/>
      <c r="E6857" s="8"/>
      <c r="F6857" s="10"/>
      <c r="G6857" s="8">
        <v>57708</v>
      </c>
      <c r="H6857" s="8" t="s">
        <v>20351</v>
      </c>
      <c r="I6857" s="8" t="s">
        <v>1704</v>
      </c>
      <c r="J6857" s="8">
        <v>57170</v>
      </c>
      <c r="K6857" s="8" t="s">
        <v>33804</v>
      </c>
    </row>
    <row r="6858" spans="1:11" x14ac:dyDescent="0.2">
      <c r="A6858" s="8">
        <f>MAX($A$2:$A6857)+1</f>
        <v>5915</v>
      </c>
      <c r="B6858" s="8"/>
      <c r="C6858" s="9" t="str">
        <f t="shared" si="108"/>
        <v>Rohr Inc, a UTC Aerospace Systems Company</v>
      </c>
      <c r="D6858" s="8"/>
      <c r="E6858" s="8"/>
      <c r="F6858" s="10"/>
      <c r="G6858" s="8">
        <v>57713</v>
      </c>
      <c r="H6858" s="8" t="s">
        <v>20352</v>
      </c>
      <c r="I6858" s="8" t="s">
        <v>3735</v>
      </c>
      <c r="J6858" s="8">
        <v>57032</v>
      </c>
      <c r="K6858" s="8" t="s">
        <v>33804</v>
      </c>
    </row>
    <row r="6859" spans="1:11" x14ac:dyDescent="0.2">
      <c r="A6859" s="8">
        <f>MAX($A$2:$A6858)+1</f>
        <v>5916</v>
      </c>
      <c r="B6859" s="8"/>
      <c r="C6859" s="9" t="str">
        <f t="shared" si="108"/>
        <v>City of Palo Alto</v>
      </c>
      <c r="D6859" s="8"/>
      <c r="E6859" s="8"/>
      <c r="F6859" s="10"/>
      <c r="G6859" s="8">
        <v>57714</v>
      </c>
      <c r="H6859" s="8" t="s">
        <v>1259</v>
      </c>
      <c r="I6859" s="8" t="s">
        <v>1259</v>
      </c>
      <c r="J6859" s="8">
        <v>57033</v>
      </c>
      <c r="K6859" s="8" t="s">
        <v>33804</v>
      </c>
    </row>
    <row r="6860" spans="1:11" x14ac:dyDescent="0.2">
      <c r="A6860" s="8">
        <f>MAX($A$2:$A6859)+1</f>
        <v>5917</v>
      </c>
      <c r="B6860" s="8"/>
      <c r="C6860" s="9" t="str">
        <f t="shared" si="108"/>
        <v>Watkins Manufacturing Co.</v>
      </c>
      <c r="D6860" s="8"/>
      <c r="E6860" s="8"/>
      <c r="F6860" s="10"/>
      <c r="G6860" s="8">
        <v>57715</v>
      </c>
      <c r="H6860" s="8" t="s">
        <v>20353</v>
      </c>
      <c r="I6860" s="8" t="s">
        <v>3816</v>
      </c>
      <c r="J6860" s="8">
        <v>57034</v>
      </c>
      <c r="K6860" s="8" t="s">
        <v>33804</v>
      </c>
    </row>
    <row r="6861" spans="1:11" x14ac:dyDescent="0.2">
      <c r="A6861" s="8">
        <f>MAX($A$2:$A6860)+1</f>
        <v>5918</v>
      </c>
      <c r="B6861" s="8"/>
      <c r="C6861" s="9" t="str">
        <f t="shared" si="108"/>
        <v>UASTP II</v>
      </c>
      <c r="D6861" s="8"/>
      <c r="E6861" s="8"/>
      <c r="F6861" s="10"/>
      <c r="G6861" s="8">
        <v>57717</v>
      </c>
      <c r="H6861" s="8" t="s">
        <v>20354</v>
      </c>
      <c r="I6861" s="8" t="s">
        <v>438</v>
      </c>
      <c r="J6861" s="8">
        <v>24211</v>
      </c>
      <c r="K6861" s="8" t="s">
        <v>33804</v>
      </c>
    </row>
    <row r="6862" spans="1:11" x14ac:dyDescent="0.2">
      <c r="A6862" s="8">
        <f>MAX($A$2:$A6861)+1</f>
        <v>5919</v>
      </c>
      <c r="B6862" s="8"/>
      <c r="C6862" s="9" t="str">
        <f t="shared" si="108"/>
        <v>Berkshire Wind Power Project</v>
      </c>
      <c r="D6862" s="8"/>
      <c r="E6862" s="8"/>
      <c r="F6862" s="10"/>
      <c r="G6862" s="8">
        <v>57721</v>
      </c>
      <c r="H6862" s="8" t="s">
        <v>20355</v>
      </c>
      <c r="I6862" s="8" t="s">
        <v>2482</v>
      </c>
      <c r="J6862" s="8">
        <v>11806</v>
      </c>
      <c r="K6862" s="8" t="s">
        <v>33804</v>
      </c>
    </row>
    <row r="6863" spans="1:11" x14ac:dyDescent="0.2">
      <c r="A6863" s="8">
        <f>MAX($A$2:$A6862)+1</f>
        <v>5920</v>
      </c>
      <c r="B6863" s="8"/>
      <c r="C6863" s="9" t="str">
        <f t="shared" si="108"/>
        <v>North Palm Springs 4A</v>
      </c>
      <c r="D6863" s="8"/>
      <c r="E6863" s="8"/>
      <c r="F6863" s="10"/>
      <c r="G6863" s="8">
        <v>57722</v>
      </c>
      <c r="H6863" s="8" t="s">
        <v>20356</v>
      </c>
      <c r="I6863" s="8" t="s">
        <v>3305</v>
      </c>
      <c r="J6863" s="8">
        <v>57022</v>
      </c>
      <c r="K6863" s="8" t="s">
        <v>33804</v>
      </c>
    </row>
    <row r="6864" spans="1:11" x14ac:dyDescent="0.2">
      <c r="A6864" s="8">
        <f>MAX($A$2:$A6863)+1</f>
        <v>5921</v>
      </c>
      <c r="B6864" s="8"/>
      <c r="C6864" s="9" t="str">
        <f t="shared" si="108"/>
        <v>Johnson Matthey, Inc. Solar</v>
      </c>
      <c r="D6864" s="8"/>
      <c r="E6864" s="8"/>
      <c r="F6864" s="10"/>
      <c r="G6864" s="8">
        <v>57723</v>
      </c>
      <c r="H6864" s="8" t="s">
        <v>20357</v>
      </c>
      <c r="I6864" s="8" t="s">
        <v>1451</v>
      </c>
      <c r="J6864" s="8">
        <v>56976</v>
      </c>
      <c r="K6864" s="8" t="s">
        <v>33804</v>
      </c>
    </row>
    <row r="6865" spans="1:11" x14ac:dyDescent="0.2">
      <c r="A6865" s="8">
        <f>MAX($A$2:$A6864)+1</f>
        <v>5922</v>
      </c>
      <c r="B6865" s="8"/>
      <c r="C6865" s="9" t="str">
        <f t="shared" si="108"/>
        <v>NJMC Landfill</v>
      </c>
      <c r="D6865" s="8"/>
      <c r="E6865" s="8"/>
      <c r="F6865" s="10"/>
      <c r="G6865" s="8">
        <v>57724</v>
      </c>
      <c r="H6865" s="8" t="s">
        <v>20358</v>
      </c>
      <c r="I6865" s="8" t="s">
        <v>366</v>
      </c>
      <c r="J6865" s="8">
        <v>15477</v>
      </c>
      <c r="K6865" s="8" t="s">
        <v>33804</v>
      </c>
    </row>
    <row r="6866" spans="1:11" x14ac:dyDescent="0.2">
      <c r="A6866" s="8">
        <f>MAX($A$2:$A6865)+1</f>
        <v>5923</v>
      </c>
      <c r="B6866" s="8"/>
      <c r="C6866" s="9" t="str">
        <f t="shared" si="108"/>
        <v>Shiloh IV Wind Project LLC</v>
      </c>
      <c r="D6866" s="8"/>
      <c r="E6866" s="8"/>
      <c r="F6866" s="10"/>
      <c r="G6866" s="8">
        <v>57725</v>
      </c>
      <c r="H6866" s="8" t="s">
        <v>20359</v>
      </c>
      <c r="I6866" s="8" t="s">
        <v>1704</v>
      </c>
      <c r="J6866" s="8">
        <v>57170</v>
      </c>
      <c r="K6866" s="8" t="s">
        <v>33804</v>
      </c>
    </row>
    <row r="6867" spans="1:11" x14ac:dyDescent="0.2">
      <c r="A6867" s="8">
        <f>MAX($A$2:$A6866)+1</f>
        <v>5924</v>
      </c>
      <c r="B6867" s="8"/>
      <c r="C6867" s="9" t="str">
        <f t="shared" si="108"/>
        <v>Summit Associates</v>
      </c>
      <c r="D6867" s="8"/>
      <c r="E6867" s="8"/>
      <c r="F6867" s="10"/>
      <c r="G6867" s="8">
        <v>57726</v>
      </c>
      <c r="H6867" s="8" t="s">
        <v>20360</v>
      </c>
      <c r="I6867" s="8" t="s">
        <v>366</v>
      </c>
      <c r="J6867" s="8">
        <v>15477</v>
      </c>
      <c r="K6867" s="8" t="s">
        <v>33804</v>
      </c>
    </row>
    <row r="6868" spans="1:11" x14ac:dyDescent="0.2">
      <c r="A6868" s="8">
        <f>MAX($A$2:$A6867)+1</f>
        <v>5925</v>
      </c>
      <c r="B6868" s="8"/>
      <c r="C6868" s="9" t="str">
        <f t="shared" si="108"/>
        <v>BlackRock-Matrix</v>
      </c>
      <c r="D6868" s="8"/>
      <c r="E6868" s="8"/>
      <c r="F6868" s="10"/>
      <c r="G6868" s="8">
        <v>57727</v>
      </c>
      <c r="H6868" s="8" t="s">
        <v>20361</v>
      </c>
      <c r="I6868" s="8" t="s">
        <v>366</v>
      </c>
      <c r="J6868" s="8">
        <v>15477</v>
      </c>
      <c r="K6868" s="8" t="s">
        <v>33804</v>
      </c>
    </row>
    <row r="6869" spans="1:11" x14ac:dyDescent="0.2">
      <c r="A6869" s="8">
        <f>MAX($A$2:$A6868)+1</f>
        <v>5926</v>
      </c>
      <c r="B6869" s="8"/>
      <c r="C6869" s="9" t="str">
        <f t="shared" si="108"/>
        <v>Mill Creek Solar</v>
      </c>
      <c r="D6869" s="8"/>
      <c r="E6869" s="8"/>
      <c r="F6869" s="10"/>
      <c r="G6869" s="8">
        <v>57728</v>
      </c>
      <c r="H6869" s="8" t="s">
        <v>20362</v>
      </c>
      <c r="I6869" s="8" t="s">
        <v>366</v>
      </c>
      <c r="J6869" s="8">
        <v>15477</v>
      </c>
      <c r="K6869" s="8" t="s">
        <v>33804</v>
      </c>
    </row>
    <row r="6870" spans="1:11" x14ac:dyDescent="0.2">
      <c r="A6870" s="8">
        <f>MAX($A$2:$A6869)+1</f>
        <v>5927</v>
      </c>
      <c r="B6870" s="8"/>
      <c r="C6870" s="9" t="str">
        <f t="shared" si="108"/>
        <v>Lake Hodges Hydroelectric Facility</v>
      </c>
      <c r="D6870" s="8"/>
      <c r="E6870" s="8"/>
      <c r="F6870" s="10"/>
      <c r="G6870" s="8">
        <v>57729</v>
      </c>
      <c r="H6870" s="8" t="s">
        <v>20363</v>
      </c>
      <c r="I6870" s="8" t="s">
        <v>3188</v>
      </c>
      <c r="J6870" s="8">
        <v>27075</v>
      </c>
      <c r="K6870" s="8" t="s">
        <v>33804</v>
      </c>
    </row>
    <row r="6871" spans="1:11" x14ac:dyDescent="0.2">
      <c r="A6871" s="8">
        <f>MAX($A$2:$A6870)+1</f>
        <v>5928</v>
      </c>
      <c r="B6871" s="8"/>
      <c r="C6871" s="9" t="str">
        <f t="shared" si="108"/>
        <v>Lopez Canyon</v>
      </c>
      <c r="D6871" s="8"/>
      <c r="E6871" s="8"/>
      <c r="F6871" s="10"/>
      <c r="G6871" s="8">
        <v>57730</v>
      </c>
      <c r="H6871" s="8" t="s">
        <v>20364</v>
      </c>
      <c r="I6871" s="8" t="s">
        <v>2412</v>
      </c>
      <c r="J6871" s="8">
        <v>11208</v>
      </c>
      <c r="K6871" s="8" t="s">
        <v>33804</v>
      </c>
    </row>
    <row r="6872" spans="1:11" x14ac:dyDescent="0.2">
      <c r="A6872" s="8">
        <f>MAX($A$2:$A6871)+1</f>
        <v>5929</v>
      </c>
      <c r="B6872" s="8"/>
      <c r="C6872" s="9" t="str">
        <f t="shared" si="108"/>
        <v>UMM Wind Turbine</v>
      </c>
      <c r="D6872" s="8"/>
      <c r="E6872" s="8"/>
      <c r="F6872" s="10"/>
      <c r="G6872" s="8">
        <v>57732</v>
      </c>
      <c r="H6872" s="8" t="s">
        <v>20365</v>
      </c>
      <c r="I6872" s="8" t="s">
        <v>3695</v>
      </c>
      <c r="J6872" s="8">
        <v>57046</v>
      </c>
      <c r="K6872" s="8" t="s">
        <v>33804</v>
      </c>
    </row>
    <row r="6873" spans="1:11" x14ac:dyDescent="0.2">
      <c r="A6873" s="8">
        <f>MAX($A$2:$A6872)+1</f>
        <v>5930</v>
      </c>
      <c r="B6873" s="8"/>
      <c r="C6873" s="9" t="str">
        <f t="shared" ref="C6873:C6936" si="109">IF(H6873="",F6873,H6873)</f>
        <v>Benjamin Moore &amp; Co. Solar</v>
      </c>
      <c r="D6873" s="8"/>
      <c r="E6873" s="8"/>
      <c r="F6873" s="10"/>
      <c r="G6873" s="8">
        <v>57733</v>
      </c>
      <c r="H6873" s="8" t="s">
        <v>20366</v>
      </c>
      <c r="I6873" s="8" t="s">
        <v>1452</v>
      </c>
      <c r="J6873" s="8">
        <v>57044</v>
      </c>
      <c r="K6873" s="8" t="s">
        <v>33804</v>
      </c>
    </row>
    <row r="6874" spans="1:11" x14ac:dyDescent="0.2">
      <c r="A6874" s="8">
        <f>MAX($A$2:$A6873)+1</f>
        <v>5931</v>
      </c>
      <c r="B6874" s="8"/>
      <c r="C6874" s="9" t="str">
        <f t="shared" si="109"/>
        <v>Cherry Hill</v>
      </c>
      <c r="D6874" s="8"/>
      <c r="E6874" s="8"/>
      <c r="F6874" s="10"/>
      <c r="G6874" s="8">
        <v>57734</v>
      </c>
      <c r="H6874" s="8" t="s">
        <v>20367</v>
      </c>
      <c r="I6874" s="8" t="s">
        <v>2727</v>
      </c>
      <c r="J6874" s="8">
        <v>57049</v>
      </c>
      <c r="K6874" s="8" t="s">
        <v>33804</v>
      </c>
    </row>
    <row r="6875" spans="1:11" x14ac:dyDescent="0.2">
      <c r="A6875" s="8">
        <f>MAX($A$2:$A6874)+1</f>
        <v>5932</v>
      </c>
      <c r="B6875" s="8"/>
      <c r="C6875" s="9" t="str">
        <f t="shared" si="109"/>
        <v>UCSD Fuel Cell Plant</v>
      </c>
      <c r="D6875" s="8"/>
      <c r="E6875" s="8"/>
      <c r="F6875" s="10"/>
      <c r="G6875" s="8">
        <v>57735</v>
      </c>
      <c r="H6875" s="8" t="s">
        <v>20368</v>
      </c>
      <c r="I6875" s="8" t="s">
        <v>748</v>
      </c>
      <c r="J6875" s="8">
        <v>57047</v>
      </c>
      <c r="K6875" s="8" t="s">
        <v>33804</v>
      </c>
    </row>
    <row r="6876" spans="1:11" x14ac:dyDescent="0.2">
      <c r="A6876" s="8">
        <f>MAX($A$2:$A6875)+1</f>
        <v>5933</v>
      </c>
      <c r="B6876" s="8"/>
      <c r="C6876" s="9" t="str">
        <f t="shared" si="109"/>
        <v>SPS1 Dollarhide</v>
      </c>
      <c r="D6876" s="8"/>
      <c r="E6876" s="8"/>
      <c r="F6876" s="10"/>
      <c r="G6876" s="8">
        <v>57736</v>
      </c>
      <c r="H6876" s="8" t="s">
        <v>20369</v>
      </c>
      <c r="I6876" s="8" t="s">
        <v>3455</v>
      </c>
      <c r="J6876" s="8">
        <v>57055</v>
      </c>
      <c r="K6876" s="8" t="s">
        <v>33804</v>
      </c>
    </row>
    <row r="6877" spans="1:11" x14ac:dyDescent="0.2">
      <c r="A6877" s="8">
        <f>MAX($A$2:$A6876)+1</f>
        <v>5934</v>
      </c>
      <c r="B6877" s="8"/>
      <c r="C6877" s="9" t="str">
        <f t="shared" si="109"/>
        <v>SPS2 Jal</v>
      </c>
      <c r="D6877" s="8"/>
      <c r="E6877" s="8"/>
      <c r="F6877" s="10"/>
      <c r="G6877" s="8">
        <v>57737</v>
      </c>
      <c r="H6877" s="8" t="s">
        <v>20370</v>
      </c>
      <c r="I6877" s="8" t="s">
        <v>3456</v>
      </c>
      <c r="J6877" s="8">
        <v>57056</v>
      </c>
      <c r="K6877" s="8" t="s">
        <v>33804</v>
      </c>
    </row>
    <row r="6878" spans="1:11" x14ac:dyDescent="0.2">
      <c r="A6878" s="8">
        <f>MAX($A$2:$A6877)+1</f>
        <v>5935</v>
      </c>
      <c r="B6878" s="8"/>
      <c r="C6878" s="9" t="str">
        <f t="shared" si="109"/>
        <v>SPS3 Lea</v>
      </c>
      <c r="D6878" s="8"/>
      <c r="E6878" s="8"/>
      <c r="F6878" s="10"/>
      <c r="G6878" s="8">
        <v>57738</v>
      </c>
      <c r="H6878" s="8" t="s">
        <v>20371</v>
      </c>
      <c r="I6878" s="8" t="s">
        <v>3457</v>
      </c>
      <c r="J6878" s="8">
        <v>57057</v>
      </c>
      <c r="K6878" s="8" t="s">
        <v>33804</v>
      </c>
    </row>
    <row r="6879" spans="1:11" x14ac:dyDescent="0.2">
      <c r="A6879" s="8">
        <f>MAX($A$2:$A6878)+1</f>
        <v>5936</v>
      </c>
      <c r="B6879" s="8"/>
      <c r="C6879" s="9" t="str">
        <f t="shared" si="109"/>
        <v>SPS4 Monument</v>
      </c>
      <c r="D6879" s="8"/>
      <c r="E6879" s="8"/>
      <c r="F6879" s="10"/>
      <c r="G6879" s="8">
        <v>57739</v>
      </c>
      <c r="H6879" s="8" t="s">
        <v>20372</v>
      </c>
      <c r="I6879" s="8" t="s">
        <v>3458</v>
      </c>
      <c r="J6879" s="8">
        <v>57059</v>
      </c>
      <c r="K6879" s="8" t="s">
        <v>33804</v>
      </c>
    </row>
    <row r="6880" spans="1:11" x14ac:dyDescent="0.2">
      <c r="A6880" s="8">
        <f>MAX($A$2:$A6879)+1</f>
        <v>5937</v>
      </c>
      <c r="B6880" s="8"/>
      <c r="C6880" s="9" t="str">
        <f t="shared" si="109"/>
        <v>SPS5 Hopi</v>
      </c>
      <c r="D6880" s="8"/>
      <c r="E6880" s="8"/>
      <c r="F6880" s="10"/>
      <c r="G6880" s="8">
        <v>57740</v>
      </c>
      <c r="H6880" s="8" t="s">
        <v>20373</v>
      </c>
      <c r="I6880" s="8" t="s">
        <v>3459</v>
      </c>
      <c r="J6880" s="8">
        <v>57058</v>
      </c>
      <c r="K6880" s="8" t="s">
        <v>33804</v>
      </c>
    </row>
    <row r="6881" spans="1:11" x14ac:dyDescent="0.2">
      <c r="A6881" s="8">
        <f>MAX($A$2:$A6880)+1</f>
        <v>5938</v>
      </c>
      <c r="B6881" s="8"/>
      <c r="C6881" s="9" t="str">
        <f t="shared" si="109"/>
        <v>Suzlon Project VIII LLC</v>
      </c>
      <c r="D6881" s="8"/>
      <c r="E6881" s="8"/>
      <c r="F6881" s="10"/>
      <c r="G6881" s="8">
        <v>57741</v>
      </c>
      <c r="H6881" s="8" t="s">
        <v>3486</v>
      </c>
      <c r="I6881" s="8" t="s">
        <v>3486</v>
      </c>
      <c r="J6881" s="8">
        <v>57054</v>
      </c>
      <c r="K6881" s="8" t="s">
        <v>33804</v>
      </c>
    </row>
    <row r="6882" spans="1:11" x14ac:dyDescent="0.2">
      <c r="A6882" s="8">
        <f>MAX($A$2:$A6881)+1</f>
        <v>5939</v>
      </c>
      <c r="B6882" s="8"/>
      <c r="C6882" s="9" t="str">
        <f t="shared" si="109"/>
        <v>Vineland Headquarters</v>
      </c>
      <c r="D6882" s="8"/>
      <c r="E6882" s="8"/>
      <c r="F6882" s="10"/>
      <c r="G6882" s="8">
        <v>57742</v>
      </c>
      <c r="H6882" s="8" t="s">
        <v>20374</v>
      </c>
      <c r="I6882" s="8" t="s">
        <v>2727</v>
      </c>
      <c r="J6882" s="8">
        <v>57049</v>
      </c>
      <c r="K6882" s="8" t="s">
        <v>33804</v>
      </c>
    </row>
    <row r="6883" spans="1:11" x14ac:dyDescent="0.2">
      <c r="A6883" s="8">
        <f>MAX($A$2:$A6882)+1</f>
        <v>5940</v>
      </c>
      <c r="B6883" s="8"/>
      <c r="C6883" s="9" t="str">
        <f t="shared" si="109"/>
        <v>North Palm Springs 1A</v>
      </c>
      <c r="D6883" s="8"/>
      <c r="E6883" s="8"/>
      <c r="F6883" s="10"/>
      <c r="G6883" s="8">
        <v>57743</v>
      </c>
      <c r="H6883" s="8" t="s">
        <v>20375</v>
      </c>
      <c r="I6883" s="8" t="s">
        <v>3305</v>
      </c>
      <c r="J6883" s="8">
        <v>57022</v>
      </c>
      <c r="K6883" s="8" t="s">
        <v>33804</v>
      </c>
    </row>
    <row r="6884" spans="1:11" x14ac:dyDescent="0.2">
      <c r="A6884" s="8">
        <f>MAX($A$2:$A6883)+1</f>
        <v>5941</v>
      </c>
      <c r="B6884" s="8"/>
      <c r="C6884" s="9" t="str">
        <f t="shared" si="109"/>
        <v>Laurel Hill Wind</v>
      </c>
      <c r="D6884" s="8"/>
      <c r="E6884" s="8"/>
      <c r="F6884" s="10"/>
      <c r="G6884" s="8">
        <v>57744</v>
      </c>
      <c r="H6884" s="8" t="s">
        <v>20376</v>
      </c>
      <c r="I6884" s="8" t="s">
        <v>2364</v>
      </c>
      <c r="J6884" s="8">
        <v>57053</v>
      </c>
      <c r="K6884" s="8" t="s">
        <v>33804</v>
      </c>
    </row>
    <row r="6885" spans="1:11" x14ac:dyDescent="0.2">
      <c r="A6885" s="8">
        <f>MAX($A$2:$A6884)+1</f>
        <v>5942</v>
      </c>
      <c r="B6885" s="8"/>
      <c r="C6885" s="9" t="str">
        <f t="shared" si="109"/>
        <v>The City of Vineland at West Vineland</v>
      </c>
      <c r="D6885" s="8"/>
      <c r="E6885" s="8"/>
      <c r="F6885" s="10"/>
      <c r="G6885" s="8">
        <v>57745</v>
      </c>
      <c r="H6885" s="8" t="s">
        <v>20377</v>
      </c>
      <c r="I6885" s="8" t="s">
        <v>1452</v>
      </c>
      <c r="J6885" s="8">
        <v>57044</v>
      </c>
      <c r="K6885" s="8" t="s">
        <v>33804</v>
      </c>
    </row>
    <row r="6886" spans="1:11" x14ac:dyDescent="0.2">
      <c r="A6886" s="8">
        <f>MAX($A$2:$A6885)+1</f>
        <v>5943</v>
      </c>
      <c r="B6886" s="8"/>
      <c r="C6886" s="9" t="str">
        <f t="shared" si="109"/>
        <v>The City of Vineland at North Vineland</v>
      </c>
      <c r="D6886" s="8"/>
      <c r="E6886" s="8"/>
      <c r="F6886" s="10"/>
      <c r="G6886" s="8">
        <v>57746</v>
      </c>
      <c r="H6886" s="8" t="s">
        <v>20378</v>
      </c>
      <c r="I6886" s="8" t="s">
        <v>1452</v>
      </c>
      <c r="J6886" s="8">
        <v>57044</v>
      </c>
      <c r="K6886" s="8" t="s">
        <v>33804</v>
      </c>
    </row>
    <row r="6887" spans="1:11" x14ac:dyDescent="0.2">
      <c r="A6887" s="8">
        <f>MAX($A$2:$A6886)+1</f>
        <v>5944</v>
      </c>
      <c r="B6887" s="8"/>
      <c r="C6887" s="9" t="str">
        <f t="shared" si="109"/>
        <v>FedEx Field Solar Facility</v>
      </c>
      <c r="D6887" s="8"/>
      <c r="E6887" s="8"/>
      <c r="F6887" s="10"/>
      <c r="G6887" s="8">
        <v>57747</v>
      </c>
      <c r="H6887" s="8" t="s">
        <v>20379</v>
      </c>
      <c r="I6887" s="8" t="s">
        <v>2799</v>
      </c>
      <c r="J6887" s="8">
        <v>57052</v>
      </c>
      <c r="K6887" s="8" t="s">
        <v>33804</v>
      </c>
    </row>
    <row r="6888" spans="1:11" x14ac:dyDescent="0.2">
      <c r="A6888" s="8">
        <f>MAX($A$2:$A6887)+1</f>
        <v>5945</v>
      </c>
      <c r="B6888" s="8"/>
      <c r="C6888" s="9" t="str">
        <f t="shared" si="109"/>
        <v>Gordon Butte Wind LLC</v>
      </c>
      <c r="D6888" s="8"/>
      <c r="E6888" s="8"/>
      <c r="F6888" s="10"/>
      <c r="G6888" s="8">
        <v>57748</v>
      </c>
      <c r="H6888" s="8" t="s">
        <v>2018</v>
      </c>
      <c r="I6888" s="8" t="s">
        <v>2018</v>
      </c>
      <c r="J6888" s="8">
        <v>57042</v>
      </c>
      <c r="K6888" s="8" t="s">
        <v>33804</v>
      </c>
    </row>
    <row r="6889" spans="1:11" x14ac:dyDescent="0.2">
      <c r="A6889" s="8">
        <f>MAX($A$2:$A6888)+1</f>
        <v>5946</v>
      </c>
      <c r="B6889" s="8"/>
      <c r="C6889" s="9" t="str">
        <f t="shared" si="109"/>
        <v>Sawtooth Wind Project</v>
      </c>
      <c r="D6889" s="8"/>
      <c r="E6889" s="8"/>
      <c r="F6889" s="10"/>
      <c r="G6889" s="8">
        <v>57749</v>
      </c>
      <c r="H6889" s="8" t="s">
        <v>20380</v>
      </c>
      <c r="I6889" s="8" t="s">
        <v>2170</v>
      </c>
      <c r="J6889" s="8">
        <v>57041</v>
      </c>
      <c r="K6889" s="8" t="s">
        <v>33804</v>
      </c>
    </row>
    <row r="6890" spans="1:11" x14ac:dyDescent="0.2">
      <c r="A6890" s="8">
        <f>MAX($A$2:$A6889)+1</f>
        <v>5947</v>
      </c>
      <c r="B6890" s="8"/>
      <c r="C6890" s="9" t="str">
        <f t="shared" si="109"/>
        <v>Maple Solar</v>
      </c>
      <c r="D6890" s="8"/>
      <c r="E6890" s="8"/>
      <c r="F6890" s="10"/>
      <c r="G6890" s="8">
        <v>57750</v>
      </c>
      <c r="H6890" s="8" t="s">
        <v>20381</v>
      </c>
      <c r="I6890" s="8" t="s">
        <v>2727</v>
      </c>
      <c r="J6890" s="8">
        <v>57049</v>
      </c>
      <c r="K6890" s="8" t="s">
        <v>33804</v>
      </c>
    </row>
    <row r="6891" spans="1:11" x14ac:dyDescent="0.2">
      <c r="A6891" s="8">
        <f>MAX($A$2:$A6890)+1</f>
        <v>5948</v>
      </c>
      <c r="B6891" s="8"/>
      <c r="C6891" s="9" t="str">
        <f t="shared" si="109"/>
        <v>Los Vientos Wind 1A</v>
      </c>
      <c r="D6891" s="8"/>
      <c r="E6891" s="8"/>
      <c r="F6891" s="10"/>
      <c r="G6891" s="8">
        <v>57751</v>
      </c>
      <c r="H6891" s="8" t="s">
        <v>20382</v>
      </c>
      <c r="I6891" s="8" t="s">
        <v>2415</v>
      </c>
      <c r="J6891" s="8">
        <v>57063</v>
      </c>
      <c r="K6891" s="8" t="s">
        <v>33804</v>
      </c>
    </row>
    <row r="6892" spans="1:11" x14ac:dyDescent="0.2">
      <c r="A6892" s="8">
        <f>MAX($A$2:$A6891)+1</f>
        <v>5949</v>
      </c>
      <c r="B6892" s="8"/>
      <c r="C6892" s="9" t="str">
        <f t="shared" si="109"/>
        <v>Los Vientos Wind 1B</v>
      </c>
      <c r="D6892" s="8"/>
      <c r="E6892" s="8"/>
      <c r="F6892" s="10"/>
      <c r="G6892" s="8">
        <v>57752</v>
      </c>
      <c r="H6892" s="8" t="s">
        <v>20383</v>
      </c>
      <c r="I6892" s="8" t="s">
        <v>2416</v>
      </c>
      <c r="J6892" s="8">
        <v>57064</v>
      </c>
      <c r="K6892" s="8" t="s">
        <v>33804</v>
      </c>
    </row>
    <row r="6893" spans="1:11" x14ac:dyDescent="0.2">
      <c r="A6893" s="8">
        <f>MAX($A$2:$A6892)+1</f>
        <v>5950</v>
      </c>
      <c r="B6893" s="8"/>
      <c r="C6893" s="9" t="str">
        <f t="shared" si="109"/>
        <v>SMUD at Lawrence</v>
      </c>
      <c r="D6893" s="8"/>
      <c r="E6893" s="8"/>
      <c r="F6893" s="10"/>
      <c r="G6893" s="8">
        <v>57753</v>
      </c>
      <c r="H6893" s="8" t="s">
        <v>20384</v>
      </c>
      <c r="I6893" s="8" t="s">
        <v>3175</v>
      </c>
      <c r="J6893" s="8">
        <v>56995</v>
      </c>
      <c r="K6893" s="8" t="s">
        <v>33804</v>
      </c>
    </row>
    <row r="6894" spans="1:11" x14ac:dyDescent="0.2">
      <c r="A6894" s="8">
        <f>MAX($A$2:$A6893)+1</f>
        <v>5951</v>
      </c>
      <c r="B6894" s="8"/>
      <c r="C6894" s="9" t="str">
        <f t="shared" si="109"/>
        <v>Frederick County LFGTE Facility</v>
      </c>
      <c r="D6894" s="8"/>
      <c r="E6894" s="8"/>
      <c r="F6894" s="10"/>
      <c r="G6894" s="8">
        <v>57754</v>
      </c>
      <c r="H6894" s="8" t="s">
        <v>20385</v>
      </c>
      <c r="I6894" s="8" t="s">
        <v>1921</v>
      </c>
      <c r="J6894" s="8">
        <v>57051</v>
      </c>
      <c r="K6894" s="8" t="s">
        <v>33804</v>
      </c>
    </row>
    <row r="6895" spans="1:11" x14ac:dyDescent="0.2">
      <c r="A6895" s="8">
        <f>MAX($A$2:$A6894)+1</f>
        <v>5952</v>
      </c>
      <c r="B6895" s="8"/>
      <c r="C6895" s="9" t="str">
        <f t="shared" si="109"/>
        <v>TPW Petersburg</v>
      </c>
      <c r="D6895" s="8"/>
      <c r="E6895" s="8"/>
      <c r="F6895" s="10"/>
      <c r="G6895" s="8">
        <v>57755</v>
      </c>
      <c r="H6895" s="8" t="s">
        <v>20386</v>
      </c>
      <c r="I6895" s="8" t="s">
        <v>3607</v>
      </c>
      <c r="J6895" s="8">
        <v>57050</v>
      </c>
      <c r="K6895" s="8" t="s">
        <v>33804</v>
      </c>
    </row>
    <row r="6896" spans="1:11" x14ac:dyDescent="0.2">
      <c r="A6896" s="8">
        <f>MAX($A$2:$A6895)+1</f>
        <v>5953</v>
      </c>
      <c r="B6896" s="8"/>
      <c r="C6896" s="9" t="str">
        <f t="shared" si="109"/>
        <v>Coastal Energy Project</v>
      </c>
      <c r="D6896" s="8"/>
      <c r="E6896" s="8"/>
      <c r="F6896" s="10"/>
      <c r="G6896" s="8">
        <v>57756</v>
      </c>
      <c r="H6896" s="8" t="s">
        <v>20387</v>
      </c>
      <c r="I6896" s="8" t="s">
        <v>1406</v>
      </c>
      <c r="J6896" s="8">
        <v>57066</v>
      </c>
      <c r="K6896" s="8" t="s">
        <v>33804</v>
      </c>
    </row>
    <row r="6897" spans="1:11" x14ac:dyDescent="0.2">
      <c r="A6897" s="8">
        <f>MAX($A$2:$A6896)+1</f>
        <v>5954</v>
      </c>
      <c r="B6897" s="8"/>
      <c r="C6897" s="9" t="str">
        <f t="shared" si="109"/>
        <v>Pacific Wind LLC</v>
      </c>
      <c r="D6897" s="8"/>
      <c r="E6897" s="8"/>
      <c r="F6897" s="10"/>
      <c r="G6897" s="8">
        <v>57757</v>
      </c>
      <c r="H6897" s="8" t="s">
        <v>20388</v>
      </c>
      <c r="I6897" s="8" t="s">
        <v>1704</v>
      </c>
      <c r="J6897" s="8">
        <v>57170</v>
      </c>
      <c r="K6897" s="8" t="s">
        <v>33804</v>
      </c>
    </row>
    <row r="6898" spans="1:11" x14ac:dyDescent="0.2">
      <c r="A6898" s="8">
        <f>MAX($A$2:$A6897)+1</f>
        <v>5955</v>
      </c>
      <c r="B6898" s="8"/>
      <c r="C6898" s="9" t="str">
        <f t="shared" si="109"/>
        <v>Mount Saint Mary's</v>
      </c>
      <c r="D6898" s="8"/>
      <c r="E6898" s="8"/>
      <c r="F6898" s="10"/>
      <c r="G6898" s="8">
        <v>57758</v>
      </c>
      <c r="H6898" s="8" t="s">
        <v>20389</v>
      </c>
      <c r="I6898" s="8" t="s">
        <v>1446</v>
      </c>
      <c r="J6898" s="8">
        <v>57065</v>
      </c>
      <c r="K6898" s="8" t="s">
        <v>33804</v>
      </c>
    </row>
    <row r="6899" spans="1:11" x14ac:dyDescent="0.2">
      <c r="A6899" s="8">
        <f>MAX($A$2:$A6898)+1</f>
        <v>5956</v>
      </c>
      <c r="B6899" s="8"/>
      <c r="C6899" s="9" t="str">
        <f t="shared" si="109"/>
        <v>Consumer Products (Camas) LLC</v>
      </c>
      <c r="D6899" s="8"/>
      <c r="E6899" s="8"/>
      <c r="F6899" s="10"/>
      <c r="G6899" s="8">
        <v>57759</v>
      </c>
      <c r="H6899" s="8" t="s">
        <v>20390</v>
      </c>
      <c r="I6899" s="8" t="s">
        <v>1991</v>
      </c>
      <c r="J6899" s="8">
        <v>59936</v>
      </c>
      <c r="K6899" s="8" t="s">
        <v>33804</v>
      </c>
    </row>
    <row r="6900" spans="1:11" x14ac:dyDescent="0.2">
      <c r="A6900" s="8">
        <f>MAX($A$2:$A6899)+1</f>
        <v>5957</v>
      </c>
      <c r="B6900" s="8"/>
      <c r="C6900" s="9" t="str">
        <f t="shared" si="109"/>
        <v>Power County Wind Park South</v>
      </c>
      <c r="D6900" s="8"/>
      <c r="E6900" s="8"/>
      <c r="F6900" s="10"/>
      <c r="G6900" s="8">
        <v>57760</v>
      </c>
      <c r="H6900" s="8" t="s">
        <v>20391</v>
      </c>
      <c r="I6900" s="8" t="s">
        <v>2991</v>
      </c>
      <c r="J6900" s="8">
        <v>57068</v>
      </c>
      <c r="K6900" s="8" t="s">
        <v>33804</v>
      </c>
    </row>
    <row r="6901" spans="1:11" x14ac:dyDescent="0.2">
      <c r="A6901" s="8">
        <f>MAX($A$2:$A6900)+1</f>
        <v>5958</v>
      </c>
      <c r="B6901" s="8"/>
      <c r="C6901" s="9" t="str">
        <f t="shared" si="109"/>
        <v>Power County Wind Park North</v>
      </c>
      <c r="D6901" s="8"/>
      <c r="E6901" s="8"/>
      <c r="F6901" s="10"/>
      <c r="G6901" s="8">
        <v>57761</v>
      </c>
      <c r="H6901" s="8" t="s">
        <v>20392</v>
      </c>
      <c r="I6901" s="8" t="s">
        <v>2990</v>
      </c>
      <c r="J6901" s="8">
        <v>57069</v>
      </c>
      <c r="K6901" s="8" t="s">
        <v>33804</v>
      </c>
    </row>
    <row r="6902" spans="1:11" x14ac:dyDescent="0.2">
      <c r="A6902" s="8">
        <f>MAX($A$2:$A6901)+1</f>
        <v>5959</v>
      </c>
      <c r="B6902" s="8"/>
      <c r="C6902" s="9" t="str">
        <f t="shared" si="109"/>
        <v>Cimarron Wind Energy LLC</v>
      </c>
      <c r="D6902" s="8"/>
      <c r="E6902" s="8"/>
      <c r="F6902" s="10"/>
      <c r="G6902" s="8">
        <v>57762</v>
      </c>
      <c r="H6902" s="8" t="s">
        <v>1000</v>
      </c>
      <c r="I6902" s="8" t="s">
        <v>1000</v>
      </c>
      <c r="J6902" s="8">
        <v>58143</v>
      </c>
      <c r="K6902" s="8" t="s">
        <v>33804</v>
      </c>
    </row>
    <row r="6903" spans="1:11" x14ac:dyDescent="0.2">
      <c r="A6903" s="8">
        <f>MAX($A$2:$A6902)+1</f>
        <v>5960</v>
      </c>
      <c r="B6903" s="8"/>
      <c r="C6903" s="9" t="str">
        <f t="shared" si="109"/>
        <v>Youngs Creek Hydroelectric Project</v>
      </c>
      <c r="D6903" s="8"/>
      <c r="E6903" s="8"/>
      <c r="F6903" s="10"/>
      <c r="G6903" s="8">
        <v>57763</v>
      </c>
      <c r="H6903" s="8" t="s">
        <v>20393</v>
      </c>
      <c r="I6903" s="8" t="s">
        <v>3026</v>
      </c>
      <c r="J6903" s="8">
        <v>17470</v>
      </c>
      <c r="K6903" s="8" t="s">
        <v>33804</v>
      </c>
    </row>
    <row r="6904" spans="1:11" x14ac:dyDescent="0.2">
      <c r="A6904" s="8">
        <f>MAX($A$2:$A6903)+1</f>
        <v>5961</v>
      </c>
      <c r="B6904" s="8"/>
      <c r="C6904" s="9" t="str">
        <f t="shared" si="109"/>
        <v>Naval Air Weapons Station China Lake</v>
      </c>
      <c r="D6904" s="8"/>
      <c r="E6904" s="8"/>
      <c r="F6904" s="10"/>
      <c r="G6904" s="8">
        <v>57764</v>
      </c>
      <c r="H6904" s="8" t="s">
        <v>20394</v>
      </c>
      <c r="I6904" s="8" t="s">
        <v>3310</v>
      </c>
      <c r="J6904" s="8">
        <v>57073</v>
      </c>
      <c r="K6904" s="8" t="s">
        <v>33804</v>
      </c>
    </row>
    <row r="6905" spans="1:11" x14ac:dyDescent="0.2">
      <c r="A6905" s="8">
        <f>MAX($A$2:$A6904)+1</f>
        <v>5962</v>
      </c>
      <c r="B6905" s="8"/>
      <c r="C6905" s="9" t="str">
        <f t="shared" si="109"/>
        <v>Arizona Western College PV</v>
      </c>
      <c r="D6905" s="8"/>
      <c r="E6905" s="8"/>
      <c r="F6905" s="10"/>
      <c r="G6905" s="8">
        <v>57765</v>
      </c>
      <c r="H6905" s="8" t="s">
        <v>20395</v>
      </c>
      <c r="I6905" s="8" t="s">
        <v>2448</v>
      </c>
      <c r="J6905" s="8">
        <v>58863</v>
      </c>
      <c r="K6905" s="8" t="s">
        <v>33804</v>
      </c>
    </row>
    <row r="6906" spans="1:11" x14ac:dyDescent="0.2">
      <c r="A6906" s="8">
        <f>MAX($A$2:$A6905)+1</f>
        <v>5963</v>
      </c>
      <c r="B6906" s="8"/>
      <c r="C6906" s="9" t="str">
        <f t="shared" si="109"/>
        <v>Rockland Wind Farm</v>
      </c>
      <c r="D6906" s="8"/>
      <c r="E6906" s="8"/>
      <c r="F6906" s="10"/>
      <c r="G6906" s="8">
        <v>57766</v>
      </c>
      <c r="H6906" s="8" t="s">
        <v>20396</v>
      </c>
      <c r="I6906" s="8" t="s">
        <v>3105</v>
      </c>
      <c r="J6906" s="8">
        <v>57075</v>
      </c>
      <c r="K6906" s="8" t="s">
        <v>33804</v>
      </c>
    </row>
    <row r="6907" spans="1:11" x14ac:dyDescent="0.2">
      <c r="A6907" s="8">
        <f>MAX($A$2:$A6906)+1</f>
        <v>5964</v>
      </c>
      <c r="B6907" s="8"/>
      <c r="C6907" s="9" t="str">
        <f t="shared" si="109"/>
        <v>Brown County Wind Turbine</v>
      </c>
      <c r="D6907" s="8"/>
      <c r="E6907" s="8"/>
      <c r="F6907" s="10"/>
      <c r="G6907" s="8">
        <v>57767</v>
      </c>
      <c r="H6907" s="8" t="s">
        <v>20397</v>
      </c>
      <c r="I6907" s="8" t="s">
        <v>512</v>
      </c>
      <c r="J6907" s="8">
        <v>57077</v>
      </c>
      <c r="K6907" s="8" t="s">
        <v>33804</v>
      </c>
    </row>
    <row r="6908" spans="1:11" x14ac:dyDescent="0.2">
      <c r="A6908" s="8">
        <f>MAX($A$2:$A6907)+1</f>
        <v>5965</v>
      </c>
      <c r="B6908" s="8"/>
      <c r="C6908" s="9" t="str">
        <f t="shared" si="109"/>
        <v>Longwood Gardens</v>
      </c>
      <c r="D6908" s="8"/>
      <c r="E6908" s="8"/>
      <c r="F6908" s="10"/>
      <c r="G6908" s="8">
        <v>57768</v>
      </c>
      <c r="H6908" s="8" t="s">
        <v>20398</v>
      </c>
      <c r="I6908" s="8" t="s">
        <v>1700</v>
      </c>
      <c r="J6908" s="8">
        <v>57078</v>
      </c>
      <c r="K6908" s="8" t="s">
        <v>33804</v>
      </c>
    </row>
    <row r="6909" spans="1:11" x14ac:dyDescent="0.2">
      <c r="A6909" s="8">
        <f>MAX($A$2:$A6908)+1</f>
        <v>5966</v>
      </c>
      <c r="B6909" s="8"/>
      <c r="C6909" s="9" t="str">
        <f t="shared" si="109"/>
        <v>Mehoopany Wind Energy LLC</v>
      </c>
      <c r="D6909" s="8"/>
      <c r="E6909" s="8"/>
      <c r="F6909" s="10"/>
      <c r="G6909" s="8">
        <v>57769</v>
      </c>
      <c r="H6909" s="8" t="s">
        <v>20399</v>
      </c>
      <c r="I6909" s="8" t="s">
        <v>520</v>
      </c>
      <c r="J6909" s="8">
        <v>55963</v>
      </c>
      <c r="K6909" s="8" t="s">
        <v>33804</v>
      </c>
    </row>
    <row r="6910" spans="1:11" x14ac:dyDescent="0.2">
      <c r="A6910" s="8">
        <f>MAX($A$2:$A6909)+1</f>
        <v>5967</v>
      </c>
      <c r="B6910" s="8"/>
      <c r="C6910" s="9" t="str">
        <f t="shared" si="109"/>
        <v>South Bay Fuel Cell Plant</v>
      </c>
      <c r="D6910" s="8"/>
      <c r="E6910" s="8"/>
      <c r="F6910" s="10"/>
      <c r="G6910" s="8">
        <v>57770</v>
      </c>
      <c r="H6910" s="8" t="s">
        <v>20400</v>
      </c>
      <c r="I6910" s="8" t="s">
        <v>748</v>
      </c>
      <c r="J6910" s="8">
        <v>57047</v>
      </c>
      <c r="K6910" s="8" t="s">
        <v>33804</v>
      </c>
    </row>
    <row r="6911" spans="1:11" x14ac:dyDescent="0.2">
      <c r="A6911" s="8">
        <f>MAX($A$2:$A6910)+1</f>
        <v>5968</v>
      </c>
      <c r="B6911" s="8"/>
      <c r="C6911" s="9" t="str">
        <f t="shared" si="109"/>
        <v>Ameresco Butte County</v>
      </c>
      <c r="D6911" s="8"/>
      <c r="E6911" s="8"/>
      <c r="F6911" s="10"/>
      <c r="G6911" s="8">
        <v>57771</v>
      </c>
      <c r="H6911" s="8" t="s">
        <v>20401</v>
      </c>
      <c r="I6911" s="8" t="s">
        <v>582</v>
      </c>
      <c r="J6911" s="8">
        <v>57079</v>
      </c>
      <c r="K6911" s="8" t="s">
        <v>33804</v>
      </c>
    </row>
    <row r="6912" spans="1:11" x14ac:dyDescent="0.2">
      <c r="A6912" s="8">
        <f>MAX($A$2:$A6911)+1</f>
        <v>5969</v>
      </c>
      <c r="B6912" s="8"/>
      <c r="C6912" s="9" t="str">
        <f t="shared" si="109"/>
        <v>Perdue Bridgeville Photovoltaic</v>
      </c>
      <c r="D6912" s="8"/>
      <c r="E6912" s="8"/>
      <c r="F6912" s="10"/>
      <c r="G6912" s="8">
        <v>57772</v>
      </c>
      <c r="H6912" s="8" t="s">
        <v>20402</v>
      </c>
      <c r="I6912" s="8" t="s">
        <v>3860</v>
      </c>
      <c r="J6912" s="8">
        <v>57081</v>
      </c>
      <c r="K6912" s="8" t="s">
        <v>33804</v>
      </c>
    </row>
    <row r="6913" spans="1:11" x14ac:dyDescent="0.2">
      <c r="A6913" s="8">
        <f>MAX($A$2:$A6912)+1</f>
        <v>5970</v>
      </c>
      <c r="B6913" s="8"/>
      <c r="C6913" s="9" t="str">
        <f t="shared" si="109"/>
        <v>Palo Verde College</v>
      </c>
      <c r="D6913" s="8"/>
      <c r="E6913" s="8"/>
      <c r="F6913" s="10"/>
      <c r="G6913" s="8">
        <v>57773</v>
      </c>
      <c r="H6913" s="8" t="s">
        <v>20403</v>
      </c>
      <c r="I6913" s="8" t="s">
        <v>3381</v>
      </c>
      <c r="J6913" s="8">
        <v>58315</v>
      </c>
      <c r="K6913" s="8" t="s">
        <v>33804</v>
      </c>
    </row>
    <row r="6914" spans="1:11" x14ac:dyDescent="0.2">
      <c r="A6914" s="8">
        <f>MAX($A$2:$A6913)+1</f>
        <v>5971</v>
      </c>
      <c r="B6914" s="8"/>
      <c r="C6914" s="9" t="str">
        <f t="shared" si="109"/>
        <v>Windstar 1</v>
      </c>
      <c r="D6914" s="8"/>
      <c r="E6914" s="8"/>
      <c r="F6914" s="10"/>
      <c r="G6914" s="8">
        <v>57774</v>
      </c>
      <c r="H6914" s="8" t="s">
        <v>20404</v>
      </c>
      <c r="I6914" s="8" t="s">
        <v>826</v>
      </c>
      <c r="J6914" s="8">
        <v>11556</v>
      </c>
      <c r="K6914" s="8" t="s">
        <v>33804</v>
      </c>
    </row>
    <row r="6915" spans="1:11" x14ac:dyDescent="0.2">
      <c r="A6915" s="8">
        <f>MAX($A$2:$A6914)+1</f>
        <v>5972</v>
      </c>
      <c r="B6915" s="8"/>
      <c r="C6915" s="9" t="str">
        <f t="shared" si="109"/>
        <v>Kingman 1</v>
      </c>
      <c r="D6915" s="8"/>
      <c r="E6915" s="8"/>
      <c r="F6915" s="10"/>
      <c r="G6915" s="8">
        <v>57775</v>
      </c>
      <c r="H6915" s="8" t="s">
        <v>20405</v>
      </c>
      <c r="I6915" s="8" t="s">
        <v>826</v>
      </c>
      <c r="J6915" s="8">
        <v>11556</v>
      </c>
      <c r="K6915" s="8" t="s">
        <v>33804</v>
      </c>
    </row>
    <row r="6916" spans="1:11" x14ac:dyDescent="0.2">
      <c r="A6916" s="8">
        <f>MAX($A$2:$A6915)+1</f>
        <v>5973</v>
      </c>
      <c r="B6916" s="8"/>
      <c r="C6916" s="9" t="str">
        <f t="shared" si="109"/>
        <v>FedEx Woodbridge</v>
      </c>
      <c r="D6916" s="8"/>
      <c r="E6916" s="8"/>
      <c r="F6916" s="10"/>
      <c r="G6916" s="8">
        <v>57776</v>
      </c>
      <c r="H6916" s="8" t="s">
        <v>20406</v>
      </c>
      <c r="I6916" s="8" t="s">
        <v>3383</v>
      </c>
      <c r="J6916" s="8">
        <v>58316</v>
      </c>
      <c r="K6916" s="8" t="s">
        <v>33804</v>
      </c>
    </row>
    <row r="6917" spans="1:11" x14ac:dyDescent="0.2">
      <c r="A6917" s="8">
        <f>MAX($A$2:$A6916)+1</f>
        <v>5974</v>
      </c>
      <c r="B6917" s="8"/>
      <c r="C6917" s="9" t="str">
        <f t="shared" si="109"/>
        <v>RE Dillard 1</v>
      </c>
      <c r="D6917" s="8"/>
      <c r="E6917" s="8"/>
      <c r="F6917" s="10"/>
      <c r="G6917" s="8">
        <v>57777</v>
      </c>
      <c r="H6917" s="8" t="s">
        <v>20407</v>
      </c>
      <c r="I6917" s="8" t="s">
        <v>3061</v>
      </c>
      <c r="J6917" s="8">
        <v>57087</v>
      </c>
      <c r="K6917" s="8" t="s">
        <v>33804</v>
      </c>
    </row>
    <row r="6918" spans="1:11" x14ac:dyDescent="0.2">
      <c r="A6918" s="8">
        <f>MAX($A$2:$A6917)+1</f>
        <v>5975</v>
      </c>
      <c r="B6918" s="8"/>
      <c r="C6918" s="9" t="str">
        <f t="shared" si="109"/>
        <v>RE Kammerer 1</v>
      </c>
      <c r="D6918" s="8"/>
      <c r="E6918" s="8"/>
      <c r="F6918" s="10"/>
      <c r="G6918" s="8">
        <v>57778</v>
      </c>
      <c r="H6918" s="8" t="s">
        <v>20408</v>
      </c>
      <c r="I6918" s="8" t="s">
        <v>3063</v>
      </c>
      <c r="J6918" s="8">
        <v>57090</v>
      </c>
      <c r="K6918" s="8" t="s">
        <v>33804</v>
      </c>
    </row>
    <row r="6919" spans="1:11" x14ac:dyDescent="0.2">
      <c r="A6919" s="8">
        <f>MAX($A$2:$A6918)+1</f>
        <v>5976</v>
      </c>
      <c r="B6919" s="8"/>
      <c r="C6919" s="9" t="str">
        <f t="shared" si="109"/>
        <v>RE Dillard 2</v>
      </c>
      <c r="D6919" s="8"/>
      <c r="E6919" s="8"/>
      <c r="F6919" s="10"/>
      <c r="G6919" s="8">
        <v>57779</v>
      </c>
      <c r="H6919" s="8" t="s">
        <v>20409</v>
      </c>
      <c r="I6919" s="8" t="s">
        <v>3061</v>
      </c>
      <c r="J6919" s="8">
        <v>57087</v>
      </c>
      <c r="K6919" s="8" t="s">
        <v>33804</v>
      </c>
    </row>
    <row r="6920" spans="1:11" x14ac:dyDescent="0.2">
      <c r="A6920" s="8">
        <f>MAX($A$2:$A6919)+1</f>
        <v>5977</v>
      </c>
      <c r="B6920" s="8"/>
      <c r="C6920" s="9" t="str">
        <f t="shared" si="109"/>
        <v>RE Kammerer 2</v>
      </c>
      <c r="D6920" s="8"/>
      <c r="E6920" s="8"/>
      <c r="F6920" s="10"/>
      <c r="G6920" s="8">
        <v>57780</v>
      </c>
      <c r="H6920" s="8" t="s">
        <v>20410</v>
      </c>
      <c r="I6920" s="8" t="s">
        <v>3063</v>
      </c>
      <c r="J6920" s="8">
        <v>57090</v>
      </c>
      <c r="K6920" s="8" t="s">
        <v>33804</v>
      </c>
    </row>
    <row r="6921" spans="1:11" x14ac:dyDescent="0.2">
      <c r="A6921" s="8">
        <f>MAX($A$2:$A6920)+1</f>
        <v>5978</v>
      </c>
      <c r="B6921" s="8"/>
      <c r="C6921" s="9" t="str">
        <f t="shared" si="109"/>
        <v>RE Dillard 3</v>
      </c>
      <c r="D6921" s="8"/>
      <c r="E6921" s="8"/>
      <c r="F6921" s="10"/>
      <c r="G6921" s="8">
        <v>57781</v>
      </c>
      <c r="H6921" s="8" t="s">
        <v>20411</v>
      </c>
      <c r="I6921" s="8" t="s">
        <v>3061</v>
      </c>
      <c r="J6921" s="8">
        <v>57087</v>
      </c>
      <c r="K6921" s="8" t="s">
        <v>33804</v>
      </c>
    </row>
    <row r="6922" spans="1:11" x14ac:dyDescent="0.2">
      <c r="A6922" s="8">
        <f>MAX($A$2:$A6921)+1</f>
        <v>5979</v>
      </c>
      <c r="B6922" s="8"/>
      <c r="C6922" s="9" t="str">
        <f t="shared" si="109"/>
        <v>RE Kammerer 3</v>
      </c>
      <c r="D6922" s="8"/>
      <c r="E6922" s="8"/>
      <c r="F6922" s="10"/>
      <c r="G6922" s="8">
        <v>57782</v>
      </c>
      <c r="H6922" s="8" t="s">
        <v>20412</v>
      </c>
      <c r="I6922" s="8" t="s">
        <v>3063</v>
      </c>
      <c r="J6922" s="8">
        <v>57090</v>
      </c>
      <c r="K6922" s="8" t="s">
        <v>33804</v>
      </c>
    </row>
    <row r="6923" spans="1:11" x14ac:dyDescent="0.2">
      <c r="A6923" s="8">
        <f>MAX($A$2:$A6922)+1</f>
        <v>5980</v>
      </c>
      <c r="B6923" s="8"/>
      <c r="C6923" s="9" t="str">
        <f t="shared" si="109"/>
        <v>RE Bruceville 1</v>
      </c>
      <c r="D6923" s="8"/>
      <c r="E6923" s="8"/>
      <c r="F6923" s="10"/>
      <c r="G6923" s="8">
        <v>57783</v>
      </c>
      <c r="H6923" s="8" t="s">
        <v>20413</v>
      </c>
      <c r="I6923" s="8" t="s">
        <v>3058</v>
      </c>
      <c r="J6923" s="8">
        <v>57093</v>
      </c>
      <c r="K6923" s="8" t="s">
        <v>33804</v>
      </c>
    </row>
    <row r="6924" spans="1:11" x14ac:dyDescent="0.2">
      <c r="A6924" s="8">
        <f>MAX($A$2:$A6923)+1</f>
        <v>5981</v>
      </c>
      <c r="B6924" s="8"/>
      <c r="C6924" s="9" t="str">
        <f t="shared" si="109"/>
        <v>RE Bruceville 2</v>
      </c>
      <c r="D6924" s="8"/>
      <c r="E6924" s="8"/>
      <c r="F6924" s="10"/>
      <c r="G6924" s="8">
        <v>57784</v>
      </c>
      <c r="H6924" s="8" t="s">
        <v>20414</v>
      </c>
      <c r="I6924" s="8" t="s">
        <v>3058</v>
      </c>
      <c r="J6924" s="8">
        <v>57093</v>
      </c>
      <c r="K6924" s="8" t="s">
        <v>33804</v>
      </c>
    </row>
    <row r="6925" spans="1:11" x14ac:dyDescent="0.2">
      <c r="A6925" s="8">
        <f>MAX($A$2:$A6924)+1</f>
        <v>5982</v>
      </c>
      <c r="B6925" s="8"/>
      <c r="C6925" s="9" t="str">
        <f t="shared" si="109"/>
        <v>RE Bruceville 3</v>
      </c>
      <c r="D6925" s="8"/>
      <c r="E6925" s="8"/>
      <c r="F6925" s="10"/>
      <c r="G6925" s="8">
        <v>57785</v>
      </c>
      <c r="H6925" s="8" t="s">
        <v>20415</v>
      </c>
      <c r="I6925" s="8" t="s">
        <v>3058</v>
      </c>
      <c r="J6925" s="8">
        <v>57093</v>
      </c>
      <c r="K6925" s="8" t="s">
        <v>33804</v>
      </c>
    </row>
    <row r="6926" spans="1:11" x14ac:dyDescent="0.2">
      <c r="A6926" s="8">
        <f>MAX($A$2:$A6925)+1</f>
        <v>5983</v>
      </c>
      <c r="B6926" s="8"/>
      <c r="C6926" s="9" t="str">
        <f t="shared" si="109"/>
        <v>FC Landfill Energy</v>
      </c>
      <c r="D6926" s="8"/>
      <c r="E6926" s="8"/>
      <c r="F6926" s="10"/>
      <c r="G6926" s="8">
        <v>57786</v>
      </c>
      <c r="H6926" s="8" t="s">
        <v>1829</v>
      </c>
      <c r="I6926" s="8" t="s">
        <v>1829</v>
      </c>
      <c r="J6926" s="8">
        <v>57101</v>
      </c>
      <c r="K6926" s="8" t="s">
        <v>33804</v>
      </c>
    </row>
    <row r="6927" spans="1:11" x14ac:dyDescent="0.2">
      <c r="A6927" s="8">
        <f>MAX($A$2:$A6926)+1</f>
        <v>5984</v>
      </c>
      <c r="B6927" s="8"/>
      <c r="C6927" s="9" t="str">
        <f t="shared" si="109"/>
        <v>Flat Ridge 2 Wind Energy LLC</v>
      </c>
      <c r="D6927" s="8"/>
      <c r="E6927" s="8"/>
      <c r="F6927" s="10"/>
      <c r="G6927" s="8">
        <v>57787</v>
      </c>
      <c r="H6927" s="8" t="s">
        <v>20416</v>
      </c>
      <c r="I6927" s="8" t="s">
        <v>520</v>
      </c>
      <c r="J6927" s="8">
        <v>55963</v>
      </c>
      <c r="K6927" s="8" t="s">
        <v>33804</v>
      </c>
    </row>
    <row r="6928" spans="1:11" x14ac:dyDescent="0.2">
      <c r="A6928" s="8">
        <f>MAX($A$2:$A6927)+1</f>
        <v>5985</v>
      </c>
      <c r="B6928" s="8"/>
      <c r="C6928" s="9" t="str">
        <f t="shared" si="109"/>
        <v>US GSA Heating and Transmission</v>
      </c>
      <c r="D6928" s="8"/>
      <c r="E6928" s="8"/>
      <c r="F6928" s="10"/>
      <c r="G6928" s="8">
        <v>57788</v>
      </c>
      <c r="H6928" s="8" t="s">
        <v>3714</v>
      </c>
      <c r="I6928" s="8" t="s">
        <v>3714</v>
      </c>
      <c r="J6928" s="8">
        <v>57103</v>
      </c>
      <c r="K6928" s="8" t="s">
        <v>33804</v>
      </c>
    </row>
    <row r="6929" spans="1:11" x14ac:dyDescent="0.2">
      <c r="A6929" s="8">
        <f>MAX($A$2:$A6928)+1</f>
        <v>5986</v>
      </c>
      <c r="B6929" s="8"/>
      <c r="C6929" s="9" t="str">
        <f t="shared" si="109"/>
        <v>Peak Power 1 Cogen</v>
      </c>
      <c r="D6929" s="8"/>
      <c r="E6929" s="8"/>
      <c r="F6929" s="10"/>
      <c r="G6929" s="8">
        <v>57789</v>
      </c>
      <c r="H6929" s="8" t="s">
        <v>20417</v>
      </c>
      <c r="I6929" s="8" t="s">
        <v>2922</v>
      </c>
      <c r="J6929" s="8">
        <v>57106</v>
      </c>
      <c r="K6929" s="8" t="s">
        <v>33804</v>
      </c>
    </row>
    <row r="6930" spans="1:11" x14ac:dyDescent="0.2">
      <c r="A6930" s="8">
        <f>MAX($A$2:$A6929)+1</f>
        <v>5987</v>
      </c>
      <c r="B6930" s="8"/>
      <c r="C6930" s="9" t="str">
        <f t="shared" si="109"/>
        <v>RE Bagdad Solar I LLC</v>
      </c>
      <c r="D6930" s="8"/>
      <c r="E6930" s="8"/>
      <c r="F6930" s="10"/>
      <c r="G6930" s="8">
        <v>57790</v>
      </c>
      <c r="H6930" s="8" t="s">
        <v>20418</v>
      </c>
      <c r="I6930" s="8" t="s">
        <v>3057</v>
      </c>
      <c r="J6930" s="8">
        <v>57107</v>
      </c>
      <c r="K6930" s="8" t="s">
        <v>33804</v>
      </c>
    </row>
    <row r="6931" spans="1:11" x14ac:dyDescent="0.2">
      <c r="A6931" s="8">
        <f>MAX($A$2:$A6930)+1</f>
        <v>5988</v>
      </c>
      <c r="B6931" s="8"/>
      <c r="C6931" s="9" t="str">
        <f t="shared" si="109"/>
        <v>Foundation AB</v>
      </c>
      <c r="D6931" s="8"/>
      <c r="E6931" s="8"/>
      <c r="F6931" s="10"/>
      <c r="G6931" s="8">
        <v>57791</v>
      </c>
      <c r="H6931" s="8" t="s">
        <v>20419</v>
      </c>
      <c r="I6931" s="8" t="s">
        <v>1871</v>
      </c>
      <c r="J6931" s="8">
        <v>56930</v>
      </c>
      <c r="K6931" s="8" t="s">
        <v>33804</v>
      </c>
    </row>
    <row r="6932" spans="1:11" x14ac:dyDescent="0.2">
      <c r="A6932" s="8">
        <f>MAX($A$2:$A6931)+1</f>
        <v>5989</v>
      </c>
      <c r="B6932" s="8"/>
      <c r="C6932" s="9" t="str">
        <f t="shared" si="109"/>
        <v>Foundation IE</v>
      </c>
      <c r="D6932" s="8"/>
      <c r="E6932" s="8"/>
      <c r="F6932" s="10"/>
      <c r="G6932" s="8">
        <v>57792</v>
      </c>
      <c r="H6932" s="8" t="s">
        <v>20420</v>
      </c>
      <c r="I6932" s="8" t="s">
        <v>1871</v>
      </c>
      <c r="J6932" s="8">
        <v>56930</v>
      </c>
      <c r="K6932" s="8" t="s">
        <v>33804</v>
      </c>
    </row>
    <row r="6933" spans="1:11" x14ac:dyDescent="0.2">
      <c r="A6933" s="8">
        <f>MAX($A$2:$A6932)+1</f>
        <v>5990</v>
      </c>
      <c r="B6933" s="8"/>
      <c r="C6933" s="9" t="str">
        <f t="shared" si="109"/>
        <v>Sonoma County Fuel Cell</v>
      </c>
      <c r="D6933" s="8"/>
      <c r="E6933" s="8"/>
      <c r="F6933" s="10"/>
      <c r="G6933" s="8">
        <v>57793</v>
      </c>
      <c r="H6933" s="8" t="s">
        <v>20421</v>
      </c>
      <c r="I6933" s="8" t="s">
        <v>3553</v>
      </c>
      <c r="J6933" s="8">
        <v>57108</v>
      </c>
      <c r="K6933" s="8" t="s">
        <v>33804</v>
      </c>
    </row>
    <row r="6934" spans="1:11" x14ac:dyDescent="0.2">
      <c r="A6934" s="8">
        <f>MAX($A$2:$A6933)+1</f>
        <v>5991</v>
      </c>
      <c r="B6934" s="8"/>
      <c r="C6934" s="9" t="str">
        <f t="shared" si="109"/>
        <v>RE Ajo 1 LLC</v>
      </c>
      <c r="D6934" s="8"/>
      <c r="E6934" s="8"/>
      <c r="F6934" s="10"/>
      <c r="G6934" s="8">
        <v>57795</v>
      </c>
      <c r="H6934" s="8" t="s">
        <v>3056</v>
      </c>
      <c r="I6934" s="8" t="s">
        <v>3056</v>
      </c>
      <c r="J6934" s="8">
        <v>57112</v>
      </c>
      <c r="K6934" s="8" t="s">
        <v>33804</v>
      </c>
    </row>
    <row r="6935" spans="1:11" x14ac:dyDescent="0.2">
      <c r="A6935" s="8">
        <f>MAX($A$2:$A6934)+1</f>
        <v>5992</v>
      </c>
      <c r="B6935" s="8"/>
      <c r="C6935" s="9" t="str">
        <f t="shared" si="109"/>
        <v>Golden Springs Building C-1</v>
      </c>
      <c r="D6935" s="8"/>
      <c r="E6935" s="8"/>
      <c r="F6935" s="10"/>
      <c r="G6935" s="8">
        <v>57796</v>
      </c>
      <c r="H6935" s="8" t="s">
        <v>20422</v>
      </c>
      <c r="I6935" s="8" t="s">
        <v>2012</v>
      </c>
      <c r="J6935" s="8">
        <v>57104</v>
      </c>
      <c r="K6935" s="8" t="s">
        <v>33804</v>
      </c>
    </row>
    <row r="6936" spans="1:11" x14ac:dyDescent="0.2">
      <c r="A6936" s="8">
        <f>MAX($A$2:$A6935)+1</f>
        <v>5993</v>
      </c>
      <c r="B6936" s="8"/>
      <c r="C6936" s="9" t="str">
        <f t="shared" si="109"/>
        <v>Golden Springs Building D</v>
      </c>
      <c r="D6936" s="8"/>
      <c r="E6936" s="8"/>
      <c r="F6936" s="10"/>
      <c r="G6936" s="8">
        <v>57797</v>
      </c>
      <c r="H6936" s="8" t="s">
        <v>20423</v>
      </c>
      <c r="I6936" s="8" t="s">
        <v>2012</v>
      </c>
      <c r="J6936" s="8">
        <v>57104</v>
      </c>
      <c r="K6936" s="8" t="s">
        <v>33804</v>
      </c>
    </row>
    <row r="6937" spans="1:11" x14ac:dyDescent="0.2">
      <c r="A6937" s="8">
        <f>MAX($A$2:$A6936)+1</f>
        <v>5994</v>
      </c>
      <c r="B6937" s="8"/>
      <c r="C6937" s="9" t="str">
        <f t="shared" ref="C6937:C7000" si="110">IF(H6937="",F6937,H6937)</f>
        <v>OBP Cogen</v>
      </c>
      <c r="D6937" s="8"/>
      <c r="E6937" s="8"/>
      <c r="F6937" s="10"/>
      <c r="G6937" s="8">
        <v>57798</v>
      </c>
      <c r="H6937" s="8" t="s">
        <v>20424</v>
      </c>
      <c r="I6937" s="8" t="s">
        <v>2825</v>
      </c>
      <c r="J6937" s="8">
        <v>57120</v>
      </c>
      <c r="K6937" s="8" t="s">
        <v>33804</v>
      </c>
    </row>
    <row r="6938" spans="1:11" x14ac:dyDescent="0.2">
      <c r="A6938" s="8">
        <f>MAX($A$2:$A6937)+1</f>
        <v>5995</v>
      </c>
      <c r="B6938" s="8"/>
      <c r="C6938" s="9" t="str">
        <f t="shared" si="110"/>
        <v>ISH Solar Central, LLC</v>
      </c>
      <c r="D6938" s="8"/>
      <c r="E6938" s="8"/>
      <c r="F6938" s="10"/>
      <c r="G6938" s="8">
        <v>57799</v>
      </c>
      <c r="H6938" s="8" t="s">
        <v>2254</v>
      </c>
      <c r="I6938" s="8" t="s">
        <v>2254</v>
      </c>
      <c r="J6938" s="8">
        <v>57113</v>
      </c>
      <c r="K6938" s="8" t="s">
        <v>33804</v>
      </c>
    </row>
    <row r="6939" spans="1:11" x14ac:dyDescent="0.2">
      <c r="A6939" s="8">
        <f>MAX($A$2:$A6938)+1</f>
        <v>5996</v>
      </c>
      <c r="B6939" s="8"/>
      <c r="C6939" s="9" t="str">
        <f t="shared" si="110"/>
        <v>Magic Valley Wind Farm I LLC</v>
      </c>
      <c r="D6939" s="8"/>
      <c r="E6939" s="8"/>
      <c r="F6939" s="10"/>
      <c r="G6939" s="8">
        <v>57802</v>
      </c>
      <c r="H6939" s="8" t="s">
        <v>20425</v>
      </c>
      <c r="I6939" s="8" t="s">
        <v>1674</v>
      </c>
      <c r="J6939" s="8">
        <v>56215</v>
      </c>
      <c r="K6939" s="8" t="s">
        <v>33804</v>
      </c>
    </row>
    <row r="6940" spans="1:11" x14ac:dyDescent="0.2">
      <c r="A6940" s="8">
        <f>MAX($A$2:$A6939)+1</f>
        <v>5997</v>
      </c>
      <c r="B6940" s="8"/>
      <c r="C6940" s="9" t="str">
        <f t="shared" si="110"/>
        <v>Lime Wind</v>
      </c>
      <c r="D6940" s="8"/>
      <c r="E6940" s="8"/>
      <c r="F6940" s="10"/>
      <c r="G6940" s="8">
        <v>57803</v>
      </c>
      <c r="H6940" s="8" t="s">
        <v>20426</v>
      </c>
      <c r="I6940" s="8" t="s">
        <v>2381</v>
      </c>
      <c r="J6940" s="8">
        <v>57122</v>
      </c>
      <c r="K6940" s="8" t="s">
        <v>33804</v>
      </c>
    </row>
    <row r="6941" spans="1:11" x14ac:dyDescent="0.2">
      <c r="A6941" s="8">
        <f>MAX($A$2:$A6940)+1</f>
        <v>5998</v>
      </c>
      <c r="B6941" s="8"/>
      <c r="C6941" s="9" t="str">
        <f t="shared" si="110"/>
        <v>Middlebury College</v>
      </c>
      <c r="D6941" s="8"/>
      <c r="E6941" s="8"/>
      <c r="F6941" s="10"/>
      <c r="G6941" s="8">
        <v>57804</v>
      </c>
      <c r="H6941" s="8" t="s">
        <v>20427</v>
      </c>
      <c r="I6941" s="8" t="s">
        <v>2549</v>
      </c>
      <c r="J6941" s="8">
        <v>57123</v>
      </c>
      <c r="K6941" s="8" t="s">
        <v>33804</v>
      </c>
    </row>
    <row r="6942" spans="1:11" x14ac:dyDescent="0.2">
      <c r="A6942" s="8">
        <f>MAX($A$2:$A6941)+1</f>
        <v>5999</v>
      </c>
      <c r="B6942" s="8"/>
      <c r="C6942" s="9" t="str">
        <f t="shared" si="110"/>
        <v>William Paterson University</v>
      </c>
      <c r="D6942" s="8"/>
      <c r="E6942" s="8"/>
      <c r="F6942" s="10"/>
      <c r="G6942" s="8">
        <v>57805</v>
      </c>
      <c r="H6942" s="8" t="s">
        <v>20428</v>
      </c>
      <c r="I6942" s="8" t="s">
        <v>2665</v>
      </c>
      <c r="J6942" s="8">
        <v>57124</v>
      </c>
      <c r="K6942" s="8" t="s">
        <v>33804</v>
      </c>
    </row>
    <row r="6943" spans="1:11" x14ac:dyDescent="0.2">
      <c r="A6943" s="8">
        <f>MAX($A$2:$A6942)+1</f>
        <v>6000</v>
      </c>
      <c r="B6943" s="8"/>
      <c r="C6943" s="9" t="str">
        <f t="shared" si="110"/>
        <v>RE Dillard 4</v>
      </c>
      <c r="D6943" s="8"/>
      <c r="E6943" s="8"/>
      <c r="F6943" s="10"/>
      <c r="G6943" s="8">
        <v>57806</v>
      </c>
      <c r="H6943" s="8" t="s">
        <v>20429</v>
      </c>
      <c r="I6943" s="8" t="s">
        <v>3061</v>
      </c>
      <c r="J6943" s="8">
        <v>57087</v>
      </c>
      <c r="K6943" s="8" t="s">
        <v>33804</v>
      </c>
    </row>
    <row r="6944" spans="1:11" x14ac:dyDescent="0.2">
      <c r="A6944" s="8">
        <f>MAX($A$2:$A6943)+1</f>
        <v>6001</v>
      </c>
      <c r="B6944" s="8"/>
      <c r="C6944" s="9" t="str">
        <f t="shared" si="110"/>
        <v>Coca Cola American Canyon</v>
      </c>
      <c r="D6944" s="8"/>
      <c r="E6944" s="8"/>
      <c r="F6944" s="10"/>
      <c r="G6944" s="8">
        <v>57807</v>
      </c>
      <c r="H6944" s="8" t="s">
        <v>20430</v>
      </c>
      <c r="I6944" s="8" t="s">
        <v>768</v>
      </c>
      <c r="J6944" s="8">
        <v>56778</v>
      </c>
      <c r="K6944" s="8" t="s">
        <v>33804</v>
      </c>
    </row>
    <row r="6945" spans="1:11" x14ac:dyDescent="0.2">
      <c r="A6945" s="8">
        <f>MAX($A$2:$A6944)+1</f>
        <v>6002</v>
      </c>
      <c r="B6945" s="8"/>
      <c r="C6945" s="9" t="str">
        <f t="shared" si="110"/>
        <v>Lockheed Martin Sunnyvale</v>
      </c>
      <c r="D6945" s="8"/>
      <c r="E6945" s="8"/>
      <c r="F6945" s="10"/>
      <c r="G6945" s="8">
        <v>57808</v>
      </c>
      <c r="H6945" s="8" t="s">
        <v>20431</v>
      </c>
      <c r="I6945" s="8" t="s">
        <v>767</v>
      </c>
      <c r="J6945" s="8">
        <v>57128</v>
      </c>
      <c r="K6945" s="8" t="s">
        <v>33804</v>
      </c>
    </row>
    <row r="6946" spans="1:11" x14ac:dyDescent="0.2">
      <c r="A6946" s="8">
        <f>MAX($A$2:$A6945)+1</f>
        <v>6003</v>
      </c>
      <c r="B6946" s="8"/>
      <c r="C6946" s="9" t="str">
        <f t="shared" si="110"/>
        <v>Franklin Templeton San Mateo</v>
      </c>
      <c r="D6946" s="8"/>
      <c r="E6946" s="8"/>
      <c r="F6946" s="10"/>
      <c r="G6946" s="8">
        <v>57809</v>
      </c>
      <c r="H6946" s="8" t="s">
        <v>20432</v>
      </c>
      <c r="I6946" s="8" t="s">
        <v>767</v>
      </c>
      <c r="J6946" s="8">
        <v>57128</v>
      </c>
      <c r="K6946" s="8" t="s">
        <v>33804</v>
      </c>
    </row>
    <row r="6947" spans="1:11" x14ac:dyDescent="0.2">
      <c r="A6947" s="8">
        <f>MAX($A$2:$A6946)+1</f>
        <v>6004</v>
      </c>
      <c r="B6947" s="8"/>
      <c r="C6947" s="9" t="str">
        <f t="shared" si="110"/>
        <v>Adobe San Jose</v>
      </c>
      <c r="D6947" s="8"/>
      <c r="E6947" s="8"/>
      <c r="F6947" s="10"/>
      <c r="G6947" s="8">
        <v>57811</v>
      </c>
      <c r="H6947" s="8" t="s">
        <v>20433</v>
      </c>
      <c r="I6947" s="8" t="s">
        <v>767</v>
      </c>
      <c r="J6947" s="8">
        <v>57128</v>
      </c>
      <c r="K6947" s="8" t="s">
        <v>33804</v>
      </c>
    </row>
    <row r="6948" spans="1:11" x14ac:dyDescent="0.2">
      <c r="A6948" s="8">
        <f>MAX($A$2:$A6947)+1</f>
        <v>6005</v>
      </c>
      <c r="B6948" s="8"/>
      <c r="C6948" s="9" t="str">
        <f t="shared" si="110"/>
        <v>GL Wind</v>
      </c>
      <c r="D6948" s="8"/>
      <c r="E6948" s="8"/>
      <c r="F6948" s="10"/>
      <c r="G6948" s="8">
        <v>57813</v>
      </c>
      <c r="H6948" s="8" t="s">
        <v>20434</v>
      </c>
      <c r="I6948" s="8" t="s">
        <v>2005</v>
      </c>
      <c r="J6948" s="8">
        <v>57127</v>
      </c>
      <c r="K6948" s="8" t="s">
        <v>33804</v>
      </c>
    </row>
    <row r="6949" spans="1:11" x14ac:dyDescent="0.2">
      <c r="A6949" s="8">
        <f>MAX($A$2:$A6948)+1</f>
        <v>6006</v>
      </c>
      <c r="B6949" s="8"/>
      <c r="C6949" s="9" t="str">
        <f t="shared" si="110"/>
        <v>Titusville Solar</v>
      </c>
      <c r="D6949" s="8"/>
      <c r="E6949" s="8"/>
      <c r="F6949" s="10"/>
      <c r="G6949" s="8">
        <v>57815</v>
      </c>
      <c r="H6949" s="8" t="s">
        <v>20435</v>
      </c>
      <c r="I6949" s="8" t="s">
        <v>2264</v>
      </c>
      <c r="J6949" s="8">
        <v>57130</v>
      </c>
      <c r="K6949" s="8" t="s">
        <v>33804</v>
      </c>
    </row>
    <row r="6950" spans="1:11" x14ac:dyDescent="0.2">
      <c r="A6950" s="8">
        <f>MAX($A$2:$A6949)+1</f>
        <v>6007</v>
      </c>
      <c r="B6950" s="8"/>
      <c r="C6950" s="9" t="str">
        <f t="shared" si="110"/>
        <v>RE McKenzie 1</v>
      </c>
      <c r="D6950" s="8"/>
      <c r="E6950" s="8"/>
      <c r="F6950" s="10"/>
      <c r="G6950" s="8">
        <v>57816</v>
      </c>
      <c r="H6950" s="8" t="s">
        <v>20436</v>
      </c>
      <c r="I6950" s="8" t="s">
        <v>3065</v>
      </c>
      <c r="J6950" s="8">
        <v>57114</v>
      </c>
      <c r="K6950" s="8" t="s">
        <v>33804</v>
      </c>
    </row>
    <row r="6951" spans="1:11" x14ac:dyDescent="0.2">
      <c r="A6951" s="8">
        <f>MAX($A$2:$A6950)+1</f>
        <v>6008</v>
      </c>
      <c r="B6951" s="8"/>
      <c r="C6951" s="9" t="str">
        <f t="shared" si="110"/>
        <v>RE McKenzie 2</v>
      </c>
      <c r="D6951" s="8"/>
      <c r="E6951" s="8"/>
      <c r="F6951" s="10"/>
      <c r="G6951" s="8">
        <v>57817</v>
      </c>
      <c r="H6951" s="8" t="s">
        <v>20437</v>
      </c>
      <c r="I6951" s="8" t="s">
        <v>3065</v>
      </c>
      <c r="J6951" s="8">
        <v>57114</v>
      </c>
      <c r="K6951" s="8" t="s">
        <v>33804</v>
      </c>
    </row>
    <row r="6952" spans="1:11" x14ac:dyDescent="0.2">
      <c r="A6952" s="8">
        <f>MAX($A$2:$A6951)+1</f>
        <v>6009</v>
      </c>
      <c r="B6952" s="8"/>
      <c r="C6952" s="9" t="str">
        <f t="shared" si="110"/>
        <v>RE McKenzie 3</v>
      </c>
      <c r="D6952" s="8"/>
      <c r="E6952" s="8"/>
      <c r="F6952" s="10"/>
      <c r="G6952" s="8">
        <v>57818</v>
      </c>
      <c r="H6952" s="8" t="s">
        <v>20438</v>
      </c>
      <c r="I6952" s="8" t="s">
        <v>3065</v>
      </c>
      <c r="J6952" s="8">
        <v>57114</v>
      </c>
      <c r="K6952" s="8" t="s">
        <v>33804</v>
      </c>
    </row>
    <row r="6953" spans="1:11" x14ac:dyDescent="0.2">
      <c r="A6953" s="8">
        <f>MAX($A$2:$A6952)+1</f>
        <v>6010</v>
      </c>
      <c r="B6953" s="8"/>
      <c r="C6953" s="9" t="str">
        <f t="shared" si="110"/>
        <v>RE McKenzie 4</v>
      </c>
      <c r="D6953" s="8"/>
      <c r="E6953" s="8"/>
      <c r="F6953" s="10"/>
      <c r="G6953" s="8">
        <v>57819</v>
      </c>
      <c r="H6953" s="8" t="s">
        <v>20439</v>
      </c>
      <c r="I6953" s="8" t="s">
        <v>3065</v>
      </c>
      <c r="J6953" s="8">
        <v>57114</v>
      </c>
      <c r="K6953" s="8" t="s">
        <v>33804</v>
      </c>
    </row>
    <row r="6954" spans="1:11" x14ac:dyDescent="0.2">
      <c r="A6954" s="8">
        <f>MAX($A$2:$A6953)+1</f>
        <v>6011</v>
      </c>
      <c r="B6954" s="8"/>
      <c r="C6954" s="9" t="str">
        <f t="shared" si="110"/>
        <v>RE McKenzie 5</v>
      </c>
      <c r="D6954" s="8"/>
      <c r="E6954" s="8"/>
      <c r="F6954" s="10"/>
      <c r="G6954" s="8">
        <v>57820</v>
      </c>
      <c r="H6954" s="8" t="s">
        <v>20440</v>
      </c>
      <c r="I6954" s="8" t="s">
        <v>3065</v>
      </c>
      <c r="J6954" s="8">
        <v>57114</v>
      </c>
      <c r="K6954" s="8" t="s">
        <v>33804</v>
      </c>
    </row>
    <row r="6955" spans="1:11" x14ac:dyDescent="0.2">
      <c r="A6955" s="8">
        <f>MAX($A$2:$A6954)+1</f>
        <v>6012</v>
      </c>
      <c r="B6955" s="8"/>
      <c r="C6955" s="9" t="str">
        <f t="shared" si="110"/>
        <v>RE McKenzie 6</v>
      </c>
      <c r="D6955" s="8"/>
      <c r="E6955" s="8"/>
      <c r="F6955" s="10"/>
      <c r="G6955" s="8">
        <v>57821</v>
      </c>
      <c r="H6955" s="8" t="s">
        <v>20441</v>
      </c>
      <c r="I6955" s="8" t="s">
        <v>3065</v>
      </c>
      <c r="J6955" s="8">
        <v>57114</v>
      </c>
      <c r="K6955" s="8" t="s">
        <v>33804</v>
      </c>
    </row>
    <row r="6956" spans="1:11" x14ac:dyDescent="0.2">
      <c r="A6956" s="8">
        <f>MAX($A$2:$A6955)+1</f>
        <v>6013</v>
      </c>
      <c r="B6956" s="8"/>
      <c r="C6956" s="9" t="str">
        <f t="shared" si="110"/>
        <v>Middletown Coke Company, LLC</v>
      </c>
      <c r="D6956" s="8"/>
      <c r="E6956" s="8"/>
      <c r="F6956" s="10"/>
      <c r="G6956" s="8">
        <v>57822</v>
      </c>
      <c r="H6956" s="8" t="s">
        <v>20442</v>
      </c>
      <c r="I6956" s="8" t="s">
        <v>3430</v>
      </c>
      <c r="J6956" s="8">
        <v>56069</v>
      </c>
      <c r="K6956" s="8" t="s">
        <v>33804</v>
      </c>
    </row>
    <row r="6957" spans="1:11" x14ac:dyDescent="0.2">
      <c r="A6957" s="8">
        <f>MAX($A$2:$A6956)+1</f>
        <v>6014</v>
      </c>
      <c r="B6957" s="8"/>
      <c r="C6957" s="9" t="str">
        <f t="shared" si="110"/>
        <v>WCROC Wind Farm</v>
      </c>
      <c r="D6957" s="8"/>
      <c r="E6957" s="8"/>
      <c r="F6957" s="10"/>
      <c r="G6957" s="8">
        <v>57823</v>
      </c>
      <c r="H6957" s="8" t="s">
        <v>20443</v>
      </c>
      <c r="I6957" s="8" t="s">
        <v>3694</v>
      </c>
      <c r="J6957" s="8">
        <v>57138</v>
      </c>
      <c r="K6957" s="8" t="s">
        <v>33804</v>
      </c>
    </row>
    <row r="6958" spans="1:11" x14ac:dyDescent="0.2">
      <c r="A6958" s="8">
        <f>MAX($A$2:$A6957)+1</f>
        <v>6015</v>
      </c>
      <c r="B6958" s="8"/>
      <c r="C6958" s="9" t="str">
        <f t="shared" si="110"/>
        <v>Onalaska Campus Landfill Biogas</v>
      </c>
      <c r="D6958" s="8"/>
      <c r="E6958" s="8"/>
      <c r="F6958" s="10"/>
      <c r="G6958" s="8">
        <v>57824</v>
      </c>
      <c r="H6958" s="8" t="s">
        <v>20444</v>
      </c>
      <c r="I6958" s="8" t="s">
        <v>2056</v>
      </c>
      <c r="J6958" s="8">
        <v>57142</v>
      </c>
      <c r="K6958" s="8" t="s">
        <v>33804</v>
      </c>
    </row>
    <row r="6959" spans="1:11" x14ac:dyDescent="0.2">
      <c r="A6959" s="8">
        <f>MAX($A$2:$A6958)+1</f>
        <v>6016</v>
      </c>
      <c r="B6959" s="8"/>
      <c r="C6959" s="9" t="str">
        <f t="shared" si="110"/>
        <v>Dinuba Wastewater Treatment Plant</v>
      </c>
      <c r="D6959" s="8"/>
      <c r="E6959" s="8"/>
      <c r="F6959" s="10"/>
      <c r="G6959" s="8">
        <v>57827</v>
      </c>
      <c r="H6959" s="8" t="s">
        <v>20445</v>
      </c>
      <c r="I6959" s="8" t="s">
        <v>3485</v>
      </c>
      <c r="J6959" s="8">
        <v>58661</v>
      </c>
      <c r="K6959" s="8" t="s">
        <v>33804</v>
      </c>
    </row>
    <row r="6960" spans="1:11" x14ac:dyDescent="0.2">
      <c r="A6960" s="8">
        <f>MAX($A$2:$A6959)+1</f>
        <v>6017</v>
      </c>
      <c r="B6960" s="8"/>
      <c r="C6960" s="9" t="str">
        <f t="shared" si="110"/>
        <v>Tulsa LFG  LLC</v>
      </c>
      <c r="D6960" s="8"/>
      <c r="E6960" s="8"/>
      <c r="F6960" s="10"/>
      <c r="G6960" s="8">
        <v>57828</v>
      </c>
      <c r="H6960" s="8" t="s">
        <v>20446</v>
      </c>
      <c r="I6960" s="8" t="s">
        <v>3633</v>
      </c>
      <c r="J6960" s="8">
        <v>57146</v>
      </c>
      <c r="K6960" s="8" t="s">
        <v>33804</v>
      </c>
    </row>
    <row r="6961" spans="1:11" x14ac:dyDescent="0.2">
      <c r="A6961" s="8">
        <f>MAX($A$2:$A6960)+1</f>
        <v>6018</v>
      </c>
      <c r="B6961" s="8"/>
      <c r="C6961" s="9" t="str">
        <f t="shared" si="110"/>
        <v>Glendale Energy Power Plant</v>
      </c>
      <c r="D6961" s="8"/>
      <c r="E6961" s="8"/>
      <c r="F6961" s="10"/>
      <c r="G6961" s="8">
        <v>57829</v>
      </c>
      <c r="H6961" s="8" t="s">
        <v>20447</v>
      </c>
      <c r="I6961" s="8" t="s">
        <v>2008</v>
      </c>
      <c r="J6961" s="8">
        <v>57148</v>
      </c>
      <c r="K6961" s="8" t="s">
        <v>33804</v>
      </c>
    </row>
    <row r="6962" spans="1:11" x14ac:dyDescent="0.2">
      <c r="A6962" s="8">
        <f>MAX($A$2:$A6961)+1</f>
        <v>6019</v>
      </c>
      <c r="B6962" s="8"/>
      <c r="C6962" s="9" t="str">
        <f t="shared" si="110"/>
        <v>Rippey Wind Farm</v>
      </c>
      <c r="D6962" s="8"/>
      <c r="E6962" s="8"/>
      <c r="F6962" s="10"/>
      <c r="G6962" s="8">
        <v>57830</v>
      </c>
      <c r="H6962" s="8" t="s">
        <v>20448</v>
      </c>
      <c r="I6962" s="8" t="s">
        <v>3112</v>
      </c>
      <c r="J6962" s="8">
        <v>57149</v>
      </c>
      <c r="K6962" s="8" t="s">
        <v>33804</v>
      </c>
    </row>
    <row r="6963" spans="1:11" x14ac:dyDescent="0.2">
      <c r="A6963" s="8">
        <f>MAX($A$2:$A6962)+1</f>
        <v>6020</v>
      </c>
      <c r="B6963" s="8"/>
      <c r="C6963" s="9" t="str">
        <f t="shared" si="110"/>
        <v>Heliocentric</v>
      </c>
      <c r="D6963" s="8"/>
      <c r="E6963" s="8"/>
      <c r="F6963" s="10"/>
      <c r="G6963" s="8">
        <v>57831</v>
      </c>
      <c r="H6963" s="8" t="s">
        <v>20449</v>
      </c>
      <c r="I6963" s="8" t="s">
        <v>2095</v>
      </c>
      <c r="J6963" s="8">
        <v>57154</v>
      </c>
      <c r="K6963" s="8" t="s">
        <v>33804</v>
      </c>
    </row>
    <row r="6964" spans="1:11" x14ac:dyDescent="0.2">
      <c r="A6964" s="8">
        <f>MAX($A$2:$A6963)+1</f>
        <v>6021</v>
      </c>
      <c r="B6964" s="8"/>
      <c r="C6964" s="9" t="str">
        <f t="shared" si="110"/>
        <v>Hawkeye Wind Farm</v>
      </c>
      <c r="D6964" s="8"/>
      <c r="E6964" s="8"/>
      <c r="F6964" s="10"/>
      <c r="G6964" s="8">
        <v>57832</v>
      </c>
      <c r="H6964" s="8" t="s">
        <v>20450</v>
      </c>
      <c r="I6964" s="8" t="s">
        <v>736</v>
      </c>
      <c r="J6964" s="8">
        <v>57150</v>
      </c>
      <c r="K6964" s="8" t="s">
        <v>33804</v>
      </c>
    </row>
    <row r="6965" spans="1:11" x14ac:dyDescent="0.2">
      <c r="A6965" s="8">
        <f>MAX($A$2:$A6964)+1</f>
        <v>6022</v>
      </c>
      <c r="B6965" s="8"/>
      <c r="C6965" s="9" t="str">
        <f t="shared" si="110"/>
        <v>Mustang Hills LLC</v>
      </c>
      <c r="D6965" s="8"/>
      <c r="E6965" s="8"/>
      <c r="F6965" s="10"/>
      <c r="G6965" s="8">
        <v>57833</v>
      </c>
      <c r="H6965" s="8" t="s">
        <v>20451</v>
      </c>
      <c r="I6965" s="8" t="s">
        <v>1789</v>
      </c>
      <c r="J6965" s="8">
        <v>58672</v>
      </c>
      <c r="K6965" s="8" t="s">
        <v>33804</v>
      </c>
    </row>
    <row r="6966" spans="1:11" x14ac:dyDescent="0.2">
      <c r="A6966" s="8">
        <f>MAX($A$2:$A6965)+1</f>
        <v>6023</v>
      </c>
      <c r="B6966" s="8"/>
      <c r="C6966" s="9" t="str">
        <f t="shared" si="110"/>
        <v>Pinyon Pine I</v>
      </c>
      <c r="D6966" s="8"/>
      <c r="E6966" s="8"/>
      <c r="F6966" s="10"/>
      <c r="G6966" s="8">
        <v>57834</v>
      </c>
      <c r="H6966" s="8" t="s">
        <v>20452</v>
      </c>
      <c r="I6966" s="8" t="s">
        <v>2960</v>
      </c>
      <c r="J6966" s="8">
        <v>59868</v>
      </c>
      <c r="K6966" s="8" t="s">
        <v>33804</v>
      </c>
    </row>
    <row r="6967" spans="1:11" x14ac:dyDescent="0.2">
      <c r="A6967" s="8">
        <f>MAX($A$2:$A6966)+1</f>
        <v>6024</v>
      </c>
      <c r="B6967" s="8"/>
      <c r="C6967" s="9" t="str">
        <f t="shared" si="110"/>
        <v>Alta Wind VIII</v>
      </c>
      <c r="D6967" s="8"/>
      <c r="E6967" s="8"/>
      <c r="F6967" s="10"/>
      <c r="G6967" s="8">
        <v>57835</v>
      </c>
      <c r="H6967" s="8" t="s">
        <v>20453</v>
      </c>
      <c r="I6967" s="8" t="s">
        <v>826</v>
      </c>
      <c r="J6967" s="8">
        <v>11556</v>
      </c>
      <c r="K6967" s="8" t="s">
        <v>33804</v>
      </c>
    </row>
    <row r="6968" spans="1:11" x14ac:dyDescent="0.2">
      <c r="A6968" s="8">
        <f>MAX($A$2:$A6967)+1</f>
        <v>6025</v>
      </c>
      <c r="B6968" s="8"/>
      <c r="C6968" s="9" t="str">
        <f t="shared" si="110"/>
        <v>L-8 Solar Project</v>
      </c>
      <c r="D6968" s="8"/>
      <c r="E6968" s="8"/>
      <c r="F6968" s="10"/>
      <c r="G6968" s="8">
        <v>57836</v>
      </c>
      <c r="H6968" s="8" t="s">
        <v>20454</v>
      </c>
      <c r="I6968" s="8" t="s">
        <v>2337</v>
      </c>
      <c r="J6968" s="8">
        <v>57159</v>
      </c>
      <c r="K6968" s="8" t="s">
        <v>33804</v>
      </c>
    </row>
    <row r="6969" spans="1:11" x14ac:dyDescent="0.2">
      <c r="A6969" s="8">
        <f>MAX($A$2:$A6968)+1</f>
        <v>6026</v>
      </c>
      <c r="B6969" s="8"/>
      <c r="C6969" s="9" t="str">
        <f t="shared" si="110"/>
        <v>Pinyon Pine II</v>
      </c>
      <c r="D6969" s="8"/>
      <c r="E6969" s="8"/>
      <c r="F6969" s="10"/>
      <c r="G6969" s="8">
        <v>57837</v>
      </c>
      <c r="H6969" s="8" t="s">
        <v>20455</v>
      </c>
      <c r="I6969" s="8" t="s">
        <v>2961</v>
      </c>
      <c r="J6969" s="8">
        <v>59869</v>
      </c>
      <c r="K6969" s="8" t="s">
        <v>33804</v>
      </c>
    </row>
    <row r="6970" spans="1:11" x14ac:dyDescent="0.2">
      <c r="A6970" s="8">
        <f>MAX($A$2:$A6969)+1</f>
        <v>6027</v>
      </c>
      <c r="B6970" s="8"/>
      <c r="C6970" s="9" t="str">
        <f t="shared" si="110"/>
        <v>Dartmouth II Solar</v>
      </c>
      <c r="D6970" s="8"/>
      <c r="E6970" s="8"/>
      <c r="F6970" s="10"/>
      <c r="G6970" s="8">
        <v>57838</v>
      </c>
      <c r="H6970" s="8" t="s">
        <v>20456</v>
      </c>
      <c r="I6970" s="8" t="s">
        <v>1435</v>
      </c>
      <c r="J6970" s="8">
        <v>56769</v>
      </c>
      <c r="K6970" s="8" t="s">
        <v>33804</v>
      </c>
    </row>
    <row r="6971" spans="1:11" x14ac:dyDescent="0.2">
      <c r="A6971" s="8">
        <f>MAX($A$2:$A6970)+1</f>
        <v>6028</v>
      </c>
      <c r="B6971" s="8"/>
      <c r="C6971" s="9" t="str">
        <f t="shared" si="110"/>
        <v>Woodbridge Energy Center</v>
      </c>
      <c r="D6971" s="8"/>
      <c r="E6971" s="8"/>
      <c r="F6971" s="10"/>
      <c r="G6971" s="8">
        <v>57839</v>
      </c>
      <c r="H6971" s="8" t="s">
        <v>3902</v>
      </c>
      <c r="I6971" s="8" t="s">
        <v>3902</v>
      </c>
      <c r="J6971" s="8">
        <v>57166</v>
      </c>
      <c r="K6971" s="8" t="s">
        <v>33804</v>
      </c>
    </row>
    <row r="6972" spans="1:11" x14ac:dyDescent="0.2">
      <c r="A6972" s="8">
        <f>MAX($A$2:$A6971)+1</f>
        <v>6029</v>
      </c>
      <c r="B6972" s="8"/>
      <c r="C6972" s="9" t="str">
        <f t="shared" si="110"/>
        <v>ISH Solar Hospital SDMC</v>
      </c>
      <c r="D6972" s="8"/>
      <c r="E6972" s="8"/>
      <c r="F6972" s="10"/>
      <c r="G6972" s="8">
        <v>57840</v>
      </c>
      <c r="H6972" s="8" t="s">
        <v>20457</v>
      </c>
      <c r="I6972" s="8" t="s">
        <v>2255</v>
      </c>
      <c r="J6972" s="8">
        <v>57167</v>
      </c>
      <c r="K6972" s="8" t="s">
        <v>33804</v>
      </c>
    </row>
    <row r="6973" spans="1:11" x14ac:dyDescent="0.2">
      <c r="A6973" s="8">
        <f>MAX($A$2:$A6972)+1</f>
        <v>6030</v>
      </c>
      <c r="B6973" s="8"/>
      <c r="C6973" s="9" t="str">
        <f t="shared" si="110"/>
        <v>ISH Solar Hospital Downey</v>
      </c>
      <c r="D6973" s="8"/>
      <c r="E6973" s="8"/>
      <c r="F6973" s="10"/>
      <c r="G6973" s="8">
        <v>57841</v>
      </c>
      <c r="H6973" s="8" t="s">
        <v>20458</v>
      </c>
      <c r="I6973" s="8" t="s">
        <v>2255</v>
      </c>
      <c r="J6973" s="8">
        <v>57167</v>
      </c>
      <c r="K6973" s="8" t="s">
        <v>33804</v>
      </c>
    </row>
    <row r="6974" spans="1:11" x14ac:dyDescent="0.2">
      <c r="A6974" s="8">
        <f>MAX($A$2:$A6973)+1</f>
        <v>6031</v>
      </c>
      <c r="B6974" s="8"/>
      <c r="C6974" s="9" t="str">
        <f t="shared" si="110"/>
        <v>SC Landfill Energy LLC</v>
      </c>
      <c r="D6974" s="8"/>
      <c r="E6974" s="8"/>
      <c r="F6974" s="10"/>
      <c r="G6974" s="8">
        <v>57843</v>
      </c>
      <c r="H6974" s="8" t="s">
        <v>3210</v>
      </c>
      <c r="I6974" s="8" t="s">
        <v>3210</v>
      </c>
      <c r="J6974" s="8">
        <v>57172</v>
      </c>
      <c r="K6974" s="8" t="s">
        <v>33804</v>
      </c>
    </row>
    <row r="6975" spans="1:11" x14ac:dyDescent="0.2">
      <c r="A6975" s="8">
        <f>MAX($A$2:$A6974)+1</f>
        <v>6032</v>
      </c>
      <c r="B6975" s="8"/>
      <c r="C6975" s="9" t="str">
        <f t="shared" si="110"/>
        <v>Franklin County Wind Farm</v>
      </c>
      <c r="D6975" s="8">
        <v>281</v>
      </c>
      <c r="E6975" s="8" t="s">
        <v>20460</v>
      </c>
      <c r="F6975" s="10" t="s">
        <v>20461</v>
      </c>
      <c r="G6975" s="8">
        <v>57844</v>
      </c>
      <c r="H6975" s="8" t="s">
        <v>20459</v>
      </c>
      <c r="I6975" s="8" t="s">
        <v>1918</v>
      </c>
      <c r="J6975" s="8">
        <v>57171</v>
      </c>
      <c r="K6975" s="8" t="s">
        <v>33806</v>
      </c>
    </row>
    <row r="6976" spans="1:11" x14ac:dyDescent="0.2">
      <c r="A6976" s="8">
        <f>MAX($A$2:$A6975)+1</f>
        <v>6033</v>
      </c>
      <c r="B6976" s="8"/>
      <c r="C6976" s="9" t="str">
        <f t="shared" si="110"/>
        <v>AC Landfill Energy LLC</v>
      </c>
      <c r="D6976" s="8"/>
      <c r="E6976" s="8"/>
      <c r="F6976" s="10"/>
      <c r="G6976" s="8">
        <v>57845</v>
      </c>
      <c r="H6976" s="8" t="s">
        <v>503</v>
      </c>
      <c r="I6976" s="8" t="s">
        <v>503</v>
      </c>
      <c r="J6976" s="8">
        <v>57173</v>
      </c>
      <c r="K6976" s="8" t="s">
        <v>33804</v>
      </c>
    </row>
    <row r="6977" spans="1:11" x14ac:dyDescent="0.2">
      <c r="A6977" s="8">
        <f>MAX($A$2:$A6976)+1</f>
        <v>6034</v>
      </c>
      <c r="B6977" s="8"/>
      <c r="C6977" s="9" t="str">
        <f t="shared" si="110"/>
        <v>SX Landfill Energy LLC</v>
      </c>
      <c r="D6977" s="8"/>
      <c r="E6977" s="8"/>
      <c r="F6977" s="10"/>
      <c r="G6977" s="8">
        <v>57846</v>
      </c>
      <c r="H6977" s="8" t="s">
        <v>3491</v>
      </c>
      <c r="I6977" s="8" t="s">
        <v>3491</v>
      </c>
      <c r="J6977" s="8">
        <v>57174</v>
      </c>
      <c r="K6977" s="8" t="s">
        <v>33804</v>
      </c>
    </row>
    <row r="6978" spans="1:11" x14ac:dyDescent="0.2">
      <c r="A6978" s="8">
        <f>MAX($A$2:$A6977)+1</f>
        <v>6035</v>
      </c>
      <c r="B6978" s="8"/>
      <c r="C6978" s="9" t="str">
        <f t="shared" si="110"/>
        <v>BC Landfill Energy LLC</v>
      </c>
      <c r="D6978" s="8"/>
      <c r="E6978" s="8"/>
      <c r="F6978" s="10"/>
      <c r="G6978" s="8">
        <v>57847</v>
      </c>
      <c r="H6978" s="8" t="s">
        <v>715</v>
      </c>
      <c r="I6978" s="8" t="s">
        <v>715</v>
      </c>
      <c r="J6978" s="8">
        <v>57175</v>
      </c>
      <c r="K6978" s="8" t="s">
        <v>33804</v>
      </c>
    </row>
    <row r="6979" spans="1:11" x14ac:dyDescent="0.2">
      <c r="A6979" s="8">
        <f>MAX($A$2:$A6978)+1</f>
        <v>6036</v>
      </c>
      <c r="B6979" s="8"/>
      <c r="C6979" s="9" t="str">
        <f t="shared" si="110"/>
        <v>WC Landfill Energy LLC</v>
      </c>
      <c r="D6979" s="8"/>
      <c r="E6979" s="8"/>
      <c r="F6979" s="10"/>
      <c r="G6979" s="8">
        <v>57848</v>
      </c>
      <c r="H6979" s="8" t="s">
        <v>3821</v>
      </c>
      <c r="I6979" s="8" t="s">
        <v>3821</v>
      </c>
      <c r="J6979" s="8">
        <v>57176</v>
      </c>
      <c r="K6979" s="8" t="s">
        <v>33804</v>
      </c>
    </row>
    <row r="6980" spans="1:11" x14ac:dyDescent="0.2">
      <c r="A6980" s="8">
        <f>MAX($A$2:$A6979)+1</f>
        <v>6037</v>
      </c>
      <c r="B6980" s="8"/>
      <c r="C6980" s="9" t="str">
        <f t="shared" si="110"/>
        <v>Green Acres Solar Facility 1</v>
      </c>
      <c r="D6980" s="8"/>
      <c r="E6980" s="8"/>
      <c r="F6980" s="10"/>
      <c r="G6980" s="8">
        <v>57849</v>
      </c>
      <c r="H6980" s="8" t="s">
        <v>20462</v>
      </c>
      <c r="I6980" s="8" t="s">
        <v>3216</v>
      </c>
      <c r="J6980" s="8">
        <v>57177</v>
      </c>
      <c r="K6980" s="8" t="s">
        <v>33804</v>
      </c>
    </row>
    <row r="6981" spans="1:11" x14ac:dyDescent="0.2">
      <c r="A6981" s="8">
        <f>MAX($A$2:$A6980)+1</f>
        <v>6038</v>
      </c>
      <c r="B6981" s="8"/>
      <c r="C6981" s="9" t="str">
        <f t="shared" si="110"/>
        <v>Green Acres Solar Facility 2</v>
      </c>
      <c r="D6981" s="8"/>
      <c r="E6981" s="8"/>
      <c r="F6981" s="10"/>
      <c r="G6981" s="8">
        <v>57850</v>
      </c>
      <c r="H6981" s="8" t="s">
        <v>20463</v>
      </c>
      <c r="I6981" s="8" t="s">
        <v>3216</v>
      </c>
      <c r="J6981" s="8">
        <v>57177</v>
      </c>
      <c r="K6981" s="8" t="s">
        <v>33804</v>
      </c>
    </row>
    <row r="6982" spans="1:11" x14ac:dyDescent="0.2">
      <c r="A6982" s="8">
        <f>MAX($A$2:$A6981)+1</f>
        <v>6039</v>
      </c>
      <c r="B6982" s="8"/>
      <c r="C6982" s="9" t="str">
        <f t="shared" si="110"/>
        <v>North Hollywood</v>
      </c>
      <c r="D6982" s="8"/>
      <c r="E6982" s="8"/>
      <c r="F6982" s="10"/>
      <c r="G6982" s="8">
        <v>57854</v>
      </c>
      <c r="H6982" s="8" t="s">
        <v>20464</v>
      </c>
      <c r="I6982" s="8" t="s">
        <v>2412</v>
      </c>
      <c r="J6982" s="8">
        <v>11208</v>
      </c>
      <c r="K6982" s="8" t="s">
        <v>33804</v>
      </c>
    </row>
    <row r="6983" spans="1:11" x14ac:dyDescent="0.2">
      <c r="A6983" s="8">
        <f>MAX($A$2:$A6982)+1</f>
        <v>6040</v>
      </c>
      <c r="B6983" s="8"/>
      <c r="C6983" s="9" t="str">
        <f t="shared" si="110"/>
        <v>Ipswich Wind Turbine</v>
      </c>
      <c r="D6983" s="8"/>
      <c r="E6983" s="8"/>
      <c r="F6983" s="10"/>
      <c r="G6983" s="8">
        <v>57855</v>
      </c>
      <c r="H6983" s="8" t="s">
        <v>20465</v>
      </c>
      <c r="I6983" s="8" t="s">
        <v>3600</v>
      </c>
      <c r="J6983" s="8">
        <v>9442</v>
      </c>
      <c r="K6983" s="8" t="s">
        <v>33804</v>
      </c>
    </row>
    <row r="6984" spans="1:11" x14ac:dyDescent="0.2">
      <c r="A6984" s="8">
        <f>MAX($A$2:$A6983)+1</f>
        <v>6041</v>
      </c>
      <c r="B6984" s="8"/>
      <c r="C6984" s="9" t="str">
        <f t="shared" si="110"/>
        <v>Univ of California San Diego Solar</v>
      </c>
      <c r="D6984" s="8"/>
      <c r="E6984" s="8"/>
      <c r="F6984" s="10"/>
      <c r="G6984" s="8">
        <v>57856</v>
      </c>
      <c r="H6984" s="8" t="s">
        <v>20466</v>
      </c>
      <c r="I6984" s="8" t="s">
        <v>3682</v>
      </c>
      <c r="J6984" s="8">
        <v>56918</v>
      </c>
      <c r="K6984" s="8" t="s">
        <v>33804</v>
      </c>
    </row>
    <row r="6985" spans="1:11" x14ac:dyDescent="0.2">
      <c r="A6985" s="8">
        <f>MAX($A$2:$A6984)+1</f>
        <v>6042</v>
      </c>
      <c r="B6985" s="8"/>
      <c r="C6985" s="9" t="str">
        <f t="shared" si="110"/>
        <v>Caney River Wind Project</v>
      </c>
      <c r="D6985" s="8"/>
      <c r="E6985" s="8"/>
      <c r="F6985" s="10"/>
      <c r="G6985" s="8">
        <v>57858</v>
      </c>
      <c r="H6985" s="8" t="s">
        <v>899</v>
      </c>
      <c r="I6985" s="8" t="s">
        <v>899</v>
      </c>
      <c r="J6985" s="8">
        <v>57191</v>
      </c>
      <c r="K6985" s="8" t="s">
        <v>33804</v>
      </c>
    </row>
    <row r="6986" spans="1:11" x14ac:dyDescent="0.2">
      <c r="A6986" s="8">
        <f>MAX($A$2:$A6985)+1</f>
        <v>6043</v>
      </c>
      <c r="B6986" s="8"/>
      <c r="C6986" s="9" t="str">
        <f t="shared" si="110"/>
        <v>Industry MetroLink PV 1</v>
      </c>
      <c r="D6986" s="8"/>
      <c r="E6986" s="8"/>
      <c r="F6986" s="10"/>
      <c r="G6986" s="8">
        <v>57860</v>
      </c>
      <c r="H6986" s="8" t="s">
        <v>20467</v>
      </c>
      <c r="I6986" s="8" t="s">
        <v>1156</v>
      </c>
      <c r="J6986" s="8">
        <v>57194</v>
      </c>
      <c r="K6986" s="8" t="s">
        <v>33804</v>
      </c>
    </row>
    <row r="6987" spans="1:11" x14ac:dyDescent="0.2">
      <c r="A6987" s="8">
        <f>MAX($A$2:$A6986)+1</f>
        <v>6044</v>
      </c>
      <c r="B6987" s="8"/>
      <c r="C6987" s="9" t="str">
        <f t="shared" si="110"/>
        <v>Hidden Hollow Energy</v>
      </c>
      <c r="D6987" s="8"/>
      <c r="E6987" s="8"/>
      <c r="F6987" s="10"/>
      <c r="G6987" s="8">
        <v>57861</v>
      </c>
      <c r="H6987" s="8" t="s">
        <v>20468</v>
      </c>
      <c r="I6987" s="8" t="s">
        <v>2105</v>
      </c>
      <c r="J6987" s="8">
        <v>57189</v>
      </c>
      <c r="K6987" s="8" t="s">
        <v>33804</v>
      </c>
    </row>
    <row r="6988" spans="1:11" x14ac:dyDescent="0.2">
      <c r="A6988" s="8">
        <f>MAX($A$2:$A6987)+1</f>
        <v>6045</v>
      </c>
      <c r="B6988" s="8"/>
      <c r="C6988" s="9" t="str">
        <f t="shared" si="110"/>
        <v>Wildcat Wind Farm I, LLC</v>
      </c>
      <c r="D6988" s="8"/>
      <c r="E6988" s="8"/>
      <c r="F6988" s="10"/>
      <c r="G6988" s="8">
        <v>57862</v>
      </c>
      <c r="H6988" s="8" t="s">
        <v>20469</v>
      </c>
      <c r="I6988" s="8" t="s">
        <v>1674</v>
      </c>
      <c r="J6988" s="8">
        <v>56215</v>
      </c>
      <c r="K6988" s="8" t="s">
        <v>33804</v>
      </c>
    </row>
    <row r="6989" spans="1:11" x14ac:dyDescent="0.2">
      <c r="A6989" s="8">
        <f>MAX($A$2:$A6988)+1</f>
        <v>6046</v>
      </c>
      <c r="B6989" s="8"/>
      <c r="C6989" s="9" t="str">
        <f t="shared" si="110"/>
        <v>McKee City Solar Phase 2</v>
      </c>
      <c r="D6989" s="8"/>
      <c r="E6989" s="8"/>
      <c r="F6989" s="10"/>
      <c r="G6989" s="8">
        <v>57863</v>
      </c>
      <c r="H6989" s="8" t="s">
        <v>4834</v>
      </c>
      <c r="I6989" s="8" t="s">
        <v>2460</v>
      </c>
      <c r="J6989" s="8">
        <v>56997</v>
      </c>
      <c r="K6989" s="8" t="s">
        <v>33804</v>
      </c>
    </row>
    <row r="6990" spans="1:11" x14ac:dyDescent="0.2">
      <c r="A6990" s="8">
        <f>MAX($A$2:$A6989)+1</f>
        <v>6047</v>
      </c>
      <c r="B6990" s="8"/>
      <c r="C6990" s="9" t="str">
        <f t="shared" si="110"/>
        <v>Stockton Athletic Center</v>
      </c>
      <c r="D6990" s="8"/>
      <c r="E6990" s="8"/>
      <c r="F6990" s="10"/>
      <c r="G6990" s="8">
        <v>57864</v>
      </c>
      <c r="H6990" s="8" t="s">
        <v>20470</v>
      </c>
      <c r="I6990" s="8" t="s">
        <v>2460</v>
      </c>
      <c r="J6990" s="8">
        <v>56997</v>
      </c>
      <c r="K6990" s="8" t="s">
        <v>33804</v>
      </c>
    </row>
    <row r="6991" spans="1:11" x14ac:dyDescent="0.2">
      <c r="A6991" s="8">
        <f>MAX($A$2:$A6990)+1</f>
        <v>6048</v>
      </c>
      <c r="B6991" s="8"/>
      <c r="C6991" s="9" t="str">
        <f t="shared" si="110"/>
        <v>Golden Spread Panhandle Wnd Rch</v>
      </c>
      <c r="D6991" s="8"/>
      <c r="E6991" s="8"/>
      <c r="F6991" s="10"/>
      <c r="G6991" s="8">
        <v>57866</v>
      </c>
      <c r="H6991" s="8" t="s">
        <v>20471</v>
      </c>
      <c r="I6991" s="8" t="s">
        <v>165</v>
      </c>
      <c r="J6991" s="8">
        <v>7349</v>
      </c>
      <c r="K6991" s="8" t="s">
        <v>33804</v>
      </c>
    </row>
    <row r="6992" spans="1:11" x14ac:dyDescent="0.2">
      <c r="A6992" s="8">
        <f>MAX($A$2:$A6991)+1</f>
        <v>6049</v>
      </c>
      <c r="B6992" s="8"/>
      <c r="C6992" s="9" t="str">
        <f t="shared" si="110"/>
        <v>Howard Wind Farm</v>
      </c>
      <c r="D6992" s="8"/>
      <c r="E6992" s="8"/>
      <c r="F6992" s="10"/>
      <c r="G6992" s="8">
        <v>57867</v>
      </c>
      <c r="H6992" s="8" t="s">
        <v>20472</v>
      </c>
      <c r="I6992" s="8" t="s">
        <v>1789</v>
      </c>
      <c r="J6992" s="8">
        <v>58672</v>
      </c>
      <c r="K6992" s="8" t="s">
        <v>33804</v>
      </c>
    </row>
    <row r="6993" spans="1:11" x14ac:dyDescent="0.2">
      <c r="A6993" s="8">
        <f>MAX($A$2:$A6992)+1</f>
        <v>6050</v>
      </c>
      <c r="B6993" s="8"/>
      <c r="C6993" s="9" t="str">
        <f t="shared" si="110"/>
        <v>L'Oreal Piscataway</v>
      </c>
      <c r="D6993" s="8"/>
      <c r="E6993" s="8"/>
      <c r="F6993" s="10"/>
      <c r="G6993" s="8">
        <v>57868</v>
      </c>
      <c r="H6993" s="8" t="s">
        <v>20473</v>
      </c>
      <c r="I6993" s="8" t="s">
        <v>2460</v>
      </c>
      <c r="J6993" s="8">
        <v>56997</v>
      </c>
      <c r="K6993" s="8" t="s">
        <v>33804</v>
      </c>
    </row>
    <row r="6994" spans="1:11" x14ac:dyDescent="0.2">
      <c r="A6994" s="8">
        <f>MAX($A$2:$A6993)+1</f>
        <v>6051</v>
      </c>
      <c r="B6994" s="8"/>
      <c r="C6994" s="9" t="str">
        <f t="shared" si="110"/>
        <v>Heller Industrial Parks</v>
      </c>
      <c r="D6994" s="8"/>
      <c r="E6994" s="8"/>
      <c r="F6994" s="10"/>
      <c r="G6994" s="8">
        <v>57869</v>
      </c>
      <c r="H6994" s="8" t="s">
        <v>4837</v>
      </c>
      <c r="I6994" s="8" t="s">
        <v>2460</v>
      </c>
      <c r="J6994" s="8">
        <v>56997</v>
      </c>
      <c r="K6994" s="8" t="s">
        <v>33804</v>
      </c>
    </row>
    <row r="6995" spans="1:11" x14ac:dyDescent="0.2">
      <c r="A6995" s="8">
        <f>MAX($A$2:$A6994)+1</f>
        <v>6052</v>
      </c>
      <c r="B6995" s="8"/>
      <c r="C6995" s="9" t="str">
        <f t="shared" si="110"/>
        <v>Castle Rock Vineyards</v>
      </c>
      <c r="D6995" s="8"/>
      <c r="E6995" s="8"/>
      <c r="F6995" s="10"/>
      <c r="G6995" s="8">
        <v>57870</v>
      </c>
      <c r="H6995" s="8" t="s">
        <v>20474</v>
      </c>
      <c r="I6995" s="8" t="s">
        <v>928</v>
      </c>
      <c r="J6995" s="8">
        <v>57213</v>
      </c>
      <c r="K6995" s="8" t="s">
        <v>33804</v>
      </c>
    </row>
    <row r="6996" spans="1:11" x14ac:dyDescent="0.2">
      <c r="A6996" s="8">
        <f>MAX($A$2:$A6995)+1</f>
        <v>6053</v>
      </c>
      <c r="B6996" s="8"/>
      <c r="C6996" s="9" t="str">
        <f t="shared" si="110"/>
        <v>2555 E Olympic Bl</v>
      </c>
      <c r="D6996" s="8"/>
      <c r="E6996" s="8"/>
      <c r="F6996" s="10"/>
      <c r="G6996" s="8">
        <v>57871</v>
      </c>
      <c r="H6996" s="8" t="s">
        <v>20475</v>
      </c>
      <c r="I6996" s="8" t="s">
        <v>2412</v>
      </c>
      <c r="J6996" s="8">
        <v>11208</v>
      </c>
      <c r="K6996" s="8" t="s">
        <v>33804</v>
      </c>
    </row>
    <row r="6997" spans="1:11" x14ac:dyDescent="0.2">
      <c r="A6997" s="8">
        <f>MAX($A$2:$A6996)+1</f>
        <v>6054</v>
      </c>
      <c r="B6997" s="8"/>
      <c r="C6997" s="9" t="str">
        <f t="shared" si="110"/>
        <v>LCEC Generation LLVC</v>
      </c>
      <c r="D6997" s="8"/>
      <c r="E6997" s="8"/>
      <c r="F6997" s="10"/>
      <c r="G6997" s="8">
        <v>57872</v>
      </c>
      <c r="H6997" s="8" t="s">
        <v>20476</v>
      </c>
      <c r="I6997" s="8" t="s">
        <v>3838</v>
      </c>
      <c r="J6997" s="8">
        <v>20447</v>
      </c>
      <c r="K6997" s="8" t="s">
        <v>33804</v>
      </c>
    </row>
    <row r="6998" spans="1:11" x14ac:dyDescent="0.2">
      <c r="A6998" s="8">
        <f>MAX($A$2:$A6997)+1</f>
        <v>6055</v>
      </c>
      <c r="B6998" s="8"/>
      <c r="C6998" s="9" t="str">
        <f t="shared" si="110"/>
        <v>Santa Cruz Energy</v>
      </c>
      <c r="D6998" s="8"/>
      <c r="E6998" s="8"/>
      <c r="F6998" s="10"/>
      <c r="G6998" s="8">
        <v>57876</v>
      </c>
      <c r="H6998" s="8" t="s">
        <v>20477</v>
      </c>
      <c r="I6998" s="8" t="s">
        <v>3199</v>
      </c>
      <c r="J6998" s="8">
        <v>57197</v>
      </c>
      <c r="K6998" s="8" t="s">
        <v>33804</v>
      </c>
    </row>
    <row r="6999" spans="1:11" x14ac:dyDescent="0.2">
      <c r="A6999" s="8">
        <f>MAX($A$2:$A6998)+1</f>
        <v>6056</v>
      </c>
      <c r="B6999" s="8"/>
      <c r="C6999" s="9" t="str">
        <f t="shared" si="110"/>
        <v>Perdue Salisbury Photovoltaic</v>
      </c>
      <c r="D6999" s="8"/>
      <c r="E6999" s="8"/>
      <c r="F6999" s="10"/>
      <c r="G6999" s="8">
        <v>57879</v>
      </c>
      <c r="H6999" s="8" t="s">
        <v>20478</v>
      </c>
      <c r="I6999" s="8" t="s">
        <v>3860</v>
      </c>
      <c r="J6999" s="8">
        <v>57081</v>
      </c>
      <c r="K6999" s="8" t="s">
        <v>33804</v>
      </c>
    </row>
    <row r="7000" spans="1:11" x14ac:dyDescent="0.2">
      <c r="A7000" s="8">
        <f>MAX($A$2:$A6999)+1</f>
        <v>6057</v>
      </c>
      <c r="B7000" s="8"/>
      <c r="C7000" s="9" t="str">
        <f t="shared" si="110"/>
        <v>Eolos Wind Energy Research Field Station</v>
      </c>
      <c r="D7000" s="8"/>
      <c r="E7000" s="8"/>
      <c r="F7000" s="10"/>
      <c r="G7000" s="8">
        <v>57880</v>
      </c>
      <c r="H7000" s="8" t="s">
        <v>20479</v>
      </c>
      <c r="I7000" s="8" t="s">
        <v>3089</v>
      </c>
      <c r="J7000" s="8">
        <v>57215</v>
      </c>
      <c r="K7000" s="8" t="s">
        <v>33804</v>
      </c>
    </row>
    <row r="7001" spans="1:11" x14ac:dyDescent="0.2">
      <c r="A7001" s="8">
        <f>MAX($A$2:$A7000)+1</f>
        <v>6058</v>
      </c>
      <c r="B7001" s="8"/>
      <c r="C7001" s="9" t="str">
        <f t="shared" ref="C7001:C7064" si="111">IF(H7001="",F7001,H7001)</f>
        <v>Pioneer Generating Station</v>
      </c>
      <c r="D7001" s="8"/>
      <c r="E7001" s="8"/>
      <c r="F7001" s="10"/>
      <c r="G7001" s="8">
        <v>57881</v>
      </c>
      <c r="H7001" s="8" t="s">
        <v>20480</v>
      </c>
      <c r="I7001" s="8" t="s">
        <v>703</v>
      </c>
      <c r="J7001" s="8">
        <v>1307</v>
      </c>
      <c r="K7001" s="8" t="s">
        <v>33804</v>
      </c>
    </row>
    <row r="7002" spans="1:11" x14ac:dyDescent="0.2">
      <c r="A7002" s="8">
        <f>MAX($A$2:$A7001)+1</f>
        <v>6059</v>
      </c>
      <c r="B7002" s="8"/>
      <c r="C7002" s="9" t="str">
        <f t="shared" si="111"/>
        <v>Queen Creek Solar Farm</v>
      </c>
      <c r="D7002" s="8"/>
      <c r="E7002" s="8"/>
      <c r="F7002" s="10"/>
      <c r="G7002" s="8">
        <v>57883</v>
      </c>
      <c r="H7002" s="8" t="s">
        <v>20481</v>
      </c>
      <c r="I7002" s="8" t="s">
        <v>3270</v>
      </c>
      <c r="J7002" s="8">
        <v>57219</v>
      </c>
      <c r="K7002" s="8" t="s">
        <v>33804</v>
      </c>
    </row>
    <row r="7003" spans="1:11" x14ac:dyDescent="0.2">
      <c r="A7003" s="8">
        <f>MAX($A$2:$A7002)+1</f>
        <v>6060</v>
      </c>
      <c r="B7003" s="8"/>
      <c r="C7003" s="9" t="str">
        <f t="shared" si="111"/>
        <v>Lake Charles Polymers</v>
      </c>
      <c r="D7003" s="8"/>
      <c r="E7003" s="8"/>
      <c r="F7003" s="10"/>
      <c r="G7003" s="8">
        <v>57884</v>
      </c>
      <c r="H7003" s="8" t="s">
        <v>20482</v>
      </c>
      <c r="I7003" s="8" t="s">
        <v>1761</v>
      </c>
      <c r="J7003" s="8">
        <v>5065</v>
      </c>
      <c r="K7003" s="8" t="s">
        <v>33804</v>
      </c>
    </row>
    <row r="7004" spans="1:11" x14ac:dyDescent="0.2">
      <c r="A7004" s="8">
        <f>MAX($A$2:$A7003)+1</f>
        <v>6061</v>
      </c>
      <c r="B7004" s="8"/>
      <c r="C7004" s="9" t="str">
        <f t="shared" si="111"/>
        <v>Wellford Renewable Energy Plant</v>
      </c>
      <c r="D7004" s="8"/>
      <c r="E7004" s="8"/>
      <c r="F7004" s="10"/>
      <c r="G7004" s="8">
        <v>57885</v>
      </c>
      <c r="H7004" s="8" t="s">
        <v>20483</v>
      </c>
      <c r="I7004" s="8" t="s">
        <v>224</v>
      </c>
      <c r="J7004" s="8">
        <v>11118</v>
      </c>
      <c r="K7004" s="8" t="s">
        <v>33804</v>
      </c>
    </row>
    <row r="7005" spans="1:11" x14ac:dyDescent="0.2">
      <c r="A7005" s="8">
        <f>MAX($A$2:$A7004)+1</f>
        <v>6062</v>
      </c>
      <c r="B7005" s="8"/>
      <c r="C7005" s="9" t="str">
        <f t="shared" si="111"/>
        <v>City West Diesel Plant</v>
      </c>
      <c r="D7005" s="8"/>
      <c r="E7005" s="8"/>
      <c r="F7005" s="10"/>
      <c r="G7005" s="8">
        <v>57886</v>
      </c>
      <c r="H7005" s="8" t="s">
        <v>20484</v>
      </c>
      <c r="I7005" s="8" t="s">
        <v>224</v>
      </c>
      <c r="J7005" s="8">
        <v>11118</v>
      </c>
      <c r="K7005" s="8" t="s">
        <v>33804</v>
      </c>
    </row>
    <row r="7006" spans="1:11" x14ac:dyDescent="0.2">
      <c r="A7006" s="8">
        <f>MAX($A$2:$A7005)+1</f>
        <v>6063</v>
      </c>
      <c r="B7006" s="8"/>
      <c r="C7006" s="9" t="str">
        <f t="shared" si="111"/>
        <v>Wildcat Wind</v>
      </c>
      <c r="D7006" s="8"/>
      <c r="E7006" s="8"/>
      <c r="F7006" s="10"/>
      <c r="G7006" s="8">
        <v>57887</v>
      </c>
      <c r="H7006" s="8" t="s">
        <v>20485</v>
      </c>
      <c r="I7006" s="8" t="s">
        <v>3873</v>
      </c>
      <c r="J7006" s="8">
        <v>57257</v>
      </c>
      <c r="K7006" s="8" t="s">
        <v>33804</v>
      </c>
    </row>
    <row r="7007" spans="1:11" x14ac:dyDescent="0.2">
      <c r="A7007" s="8">
        <f>MAX($A$2:$A7006)+1</f>
        <v>6064</v>
      </c>
      <c r="B7007" s="8"/>
      <c r="C7007" s="9" t="str">
        <f t="shared" si="111"/>
        <v>Harvest II Windfarm</v>
      </c>
      <c r="D7007" s="8"/>
      <c r="E7007" s="8"/>
      <c r="F7007" s="10"/>
      <c r="G7007" s="8">
        <v>57888</v>
      </c>
      <c r="H7007" s="8" t="s">
        <v>20486</v>
      </c>
      <c r="I7007" s="8" t="s">
        <v>2075</v>
      </c>
      <c r="J7007" s="8">
        <v>57256</v>
      </c>
      <c r="K7007" s="8" t="s">
        <v>33804</v>
      </c>
    </row>
    <row r="7008" spans="1:11" x14ac:dyDescent="0.2">
      <c r="A7008" s="8">
        <f>MAX($A$2:$A7007)+1</f>
        <v>6065</v>
      </c>
      <c r="B7008" s="8"/>
      <c r="C7008" s="9" t="str">
        <f t="shared" si="111"/>
        <v>KODE Novus II</v>
      </c>
      <c r="D7008" s="8"/>
      <c r="E7008" s="8"/>
      <c r="F7008" s="10"/>
      <c r="G7008" s="8">
        <v>57889</v>
      </c>
      <c r="H7008" s="8" t="s">
        <v>20487</v>
      </c>
      <c r="I7008" s="8" t="s">
        <v>1594</v>
      </c>
      <c r="J7008" s="8">
        <v>56627</v>
      </c>
      <c r="K7008" s="8" t="s">
        <v>33804</v>
      </c>
    </row>
    <row r="7009" spans="1:11" x14ac:dyDescent="0.2">
      <c r="A7009" s="8">
        <f>MAX($A$2:$A7008)+1</f>
        <v>6066</v>
      </c>
      <c r="B7009" s="8"/>
      <c r="C7009" s="9" t="str">
        <f t="shared" si="111"/>
        <v>Horse Butte Wind I, LLC</v>
      </c>
      <c r="D7009" s="8"/>
      <c r="E7009" s="8"/>
      <c r="F7009" s="10"/>
      <c r="G7009" s="8">
        <v>57890</v>
      </c>
      <c r="H7009" s="8" t="s">
        <v>2142</v>
      </c>
      <c r="I7009" s="8" t="s">
        <v>2142</v>
      </c>
      <c r="J7009" s="8">
        <v>58208</v>
      </c>
      <c r="K7009" s="8" t="s">
        <v>33804</v>
      </c>
    </row>
    <row r="7010" spans="1:11" x14ac:dyDescent="0.2">
      <c r="A7010" s="8">
        <f>MAX($A$2:$A7009)+1</f>
        <v>6067</v>
      </c>
      <c r="B7010" s="8"/>
      <c r="C7010" s="9" t="str">
        <f t="shared" si="111"/>
        <v>Martinsville LFG Generator</v>
      </c>
      <c r="D7010" s="8"/>
      <c r="E7010" s="8"/>
      <c r="F7010" s="10"/>
      <c r="G7010" s="8">
        <v>57893</v>
      </c>
      <c r="H7010" s="8" t="s">
        <v>20488</v>
      </c>
      <c r="I7010" s="8" t="s">
        <v>1215</v>
      </c>
      <c r="J7010" s="8">
        <v>11770</v>
      </c>
      <c r="K7010" s="8" t="s">
        <v>33804</v>
      </c>
    </row>
    <row r="7011" spans="1:11" x14ac:dyDescent="0.2">
      <c r="A7011" s="8">
        <f>MAX($A$2:$A7010)+1</f>
        <v>6068</v>
      </c>
      <c r="B7011" s="8"/>
      <c r="C7011" s="9" t="str">
        <f t="shared" si="111"/>
        <v>Improvement Dst No. 4</v>
      </c>
      <c r="D7011" s="8"/>
      <c r="E7011" s="8"/>
      <c r="F7011" s="10"/>
      <c r="G7011" s="8">
        <v>57895</v>
      </c>
      <c r="H7011" s="8" t="s">
        <v>20489</v>
      </c>
      <c r="I7011" s="8" t="s">
        <v>2300</v>
      </c>
      <c r="J7011" s="8">
        <v>57262</v>
      </c>
      <c r="K7011" s="8" t="s">
        <v>33804</v>
      </c>
    </row>
    <row r="7012" spans="1:11" x14ac:dyDescent="0.2">
      <c r="A7012" s="8">
        <f>MAX($A$2:$A7011)+1</f>
        <v>6069</v>
      </c>
      <c r="B7012" s="8"/>
      <c r="C7012" s="9" t="str">
        <f t="shared" si="111"/>
        <v>Concord Energy</v>
      </c>
      <c r="D7012" s="8"/>
      <c r="E7012" s="8"/>
      <c r="F7012" s="10"/>
      <c r="G7012" s="8">
        <v>57896</v>
      </c>
      <c r="H7012" s="8" t="s">
        <v>20490</v>
      </c>
      <c r="I7012" s="8" t="s">
        <v>1430</v>
      </c>
      <c r="J7012" s="8">
        <v>57258</v>
      </c>
      <c r="K7012" s="8" t="s">
        <v>33804</v>
      </c>
    </row>
    <row r="7013" spans="1:11" x14ac:dyDescent="0.2">
      <c r="A7013" s="8">
        <f>MAX($A$2:$A7012)+1</f>
        <v>6070</v>
      </c>
      <c r="B7013" s="8"/>
      <c r="C7013" s="9" t="str">
        <f t="shared" si="111"/>
        <v>Richmond Energy</v>
      </c>
      <c r="D7013" s="8"/>
      <c r="E7013" s="8"/>
      <c r="F7013" s="10"/>
      <c r="G7013" s="8">
        <v>57897</v>
      </c>
      <c r="H7013" s="8" t="s">
        <v>20491</v>
      </c>
      <c r="I7013" s="8" t="s">
        <v>3104</v>
      </c>
      <c r="J7013" s="8">
        <v>57259</v>
      </c>
      <c r="K7013" s="8" t="s">
        <v>33804</v>
      </c>
    </row>
    <row r="7014" spans="1:11" x14ac:dyDescent="0.2">
      <c r="A7014" s="8">
        <f>MAX($A$2:$A7013)+1</f>
        <v>6071</v>
      </c>
      <c r="B7014" s="8"/>
      <c r="C7014" s="9" t="str">
        <f t="shared" si="111"/>
        <v>Palm Beach Renewable Energy Facility 2</v>
      </c>
      <c r="D7014" s="8"/>
      <c r="E7014" s="8"/>
      <c r="F7014" s="10"/>
      <c r="G7014" s="8">
        <v>57898</v>
      </c>
      <c r="H7014" s="8" t="s">
        <v>20492</v>
      </c>
      <c r="I7014" s="8" t="s">
        <v>3323</v>
      </c>
      <c r="J7014" s="8">
        <v>17445</v>
      </c>
      <c r="K7014" s="8" t="s">
        <v>33804</v>
      </c>
    </row>
    <row r="7015" spans="1:11" x14ac:dyDescent="0.2">
      <c r="A7015" s="8">
        <f>MAX($A$2:$A7014)+1</f>
        <v>6072</v>
      </c>
      <c r="B7015" s="8"/>
      <c r="C7015" s="9" t="str">
        <f t="shared" si="111"/>
        <v>Hurricane City Power</v>
      </c>
      <c r="D7015" s="8"/>
      <c r="E7015" s="8"/>
      <c r="F7015" s="10"/>
      <c r="G7015" s="8">
        <v>57899</v>
      </c>
      <c r="H7015" s="8" t="s">
        <v>2159</v>
      </c>
      <c r="I7015" s="8" t="s">
        <v>2159</v>
      </c>
      <c r="J7015" s="8">
        <v>9128</v>
      </c>
      <c r="K7015" s="8" t="s">
        <v>33804</v>
      </c>
    </row>
    <row r="7016" spans="1:11" x14ac:dyDescent="0.2">
      <c r="A7016" s="8">
        <f>MAX($A$2:$A7015)+1</f>
        <v>6073</v>
      </c>
      <c r="B7016" s="8"/>
      <c r="C7016" s="9" t="str">
        <f t="shared" si="111"/>
        <v>Solar Photovoltaic Project #48</v>
      </c>
      <c r="D7016" s="8"/>
      <c r="E7016" s="8"/>
      <c r="F7016" s="10"/>
      <c r="G7016" s="8">
        <v>57900</v>
      </c>
      <c r="H7016" s="8" t="s">
        <v>20493</v>
      </c>
      <c r="I7016" s="8" t="s">
        <v>393</v>
      </c>
      <c r="J7016" s="8">
        <v>17609</v>
      </c>
      <c r="K7016" s="8" t="s">
        <v>33804</v>
      </c>
    </row>
    <row r="7017" spans="1:11" x14ac:dyDescent="0.2">
      <c r="A7017" s="8">
        <f>A2287</f>
        <v>1385</v>
      </c>
      <c r="B7017" s="8"/>
      <c r="C7017" s="9" t="str">
        <f t="shared" si="111"/>
        <v>El Segundo Energy Center LLC</v>
      </c>
      <c r="D7017" s="8"/>
      <c r="E7017" s="8"/>
      <c r="F7017" s="10"/>
      <c r="G7017" s="8">
        <v>57901</v>
      </c>
      <c r="H7017" s="8" t="s">
        <v>20494</v>
      </c>
      <c r="I7017" s="8" t="s">
        <v>2780</v>
      </c>
      <c r="J7017" s="8">
        <v>13584</v>
      </c>
      <c r="K7017" s="8" t="s">
        <v>33804</v>
      </c>
    </row>
    <row r="7018" spans="1:11" x14ac:dyDescent="0.2">
      <c r="A7018" s="8">
        <f>MAX($A$2:$A7017)+1</f>
        <v>6074</v>
      </c>
      <c r="B7018" s="8"/>
      <c r="C7018" s="9" t="str">
        <f t="shared" si="111"/>
        <v>Fighting Creek LFGTE Plant</v>
      </c>
      <c r="D7018" s="8"/>
      <c r="E7018" s="8"/>
      <c r="F7018" s="10"/>
      <c r="G7018" s="8">
        <v>57902</v>
      </c>
      <c r="H7018" s="8" t="s">
        <v>20495</v>
      </c>
      <c r="I7018" s="8" t="s">
        <v>2331</v>
      </c>
      <c r="J7018" s="8">
        <v>57272</v>
      </c>
      <c r="K7018" s="8" t="s">
        <v>33804</v>
      </c>
    </row>
    <row r="7019" spans="1:11" x14ac:dyDescent="0.2">
      <c r="A7019" s="8">
        <f>MAX($A$2:$A7018)+1</f>
        <v>6075</v>
      </c>
      <c r="B7019" s="8"/>
      <c r="C7019" s="9" t="str">
        <f t="shared" si="111"/>
        <v>SMMPA Methane Energy Facility</v>
      </c>
      <c r="D7019" s="8"/>
      <c r="E7019" s="8"/>
      <c r="F7019" s="10"/>
      <c r="G7019" s="8">
        <v>57903</v>
      </c>
      <c r="H7019" s="8" t="s">
        <v>20496</v>
      </c>
      <c r="I7019" s="8" t="s">
        <v>3357</v>
      </c>
      <c r="J7019" s="8">
        <v>40580</v>
      </c>
      <c r="K7019" s="8" t="s">
        <v>33804</v>
      </c>
    </row>
    <row r="7020" spans="1:11" x14ac:dyDescent="0.2">
      <c r="A7020" s="8">
        <f>MAX($A$2:$A7019)+1</f>
        <v>6076</v>
      </c>
      <c r="B7020" s="8"/>
      <c r="C7020" s="9" t="str">
        <f t="shared" si="111"/>
        <v>San Antonio West Solar Rooftop</v>
      </c>
      <c r="D7020" s="8"/>
      <c r="E7020" s="8"/>
      <c r="F7020" s="10"/>
      <c r="G7020" s="8">
        <v>57904</v>
      </c>
      <c r="H7020" s="8" t="s">
        <v>20497</v>
      </c>
      <c r="I7020" s="8" t="s">
        <v>3380</v>
      </c>
      <c r="J7020" s="8">
        <v>57273</v>
      </c>
      <c r="K7020" s="8" t="s">
        <v>33804</v>
      </c>
    </row>
    <row r="7021" spans="1:11" x14ac:dyDescent="0.2">
      <c r="A7021" s="8">
        <f>MAX($A$2:$A7020)+1</f>
        <v>6077</v>
      </c>
      <c r="B7021" s="8"/>
      <c r="C7021" s="9" t="str">
        <f t="shared" si="111"/>
        <v>Central Utility Plant Cincinnati</v>
      </c>
      <c r="D7021" s="8"/>
      <c r="E7021" s="8"/>
      <c r="F7021" s="10"/>
      <c r="G7021" s="8">
        <v>57908</v>
      </c>
      <c r="H7021" s="8" t="s">
        <v>20498</v>
      </c>
      <c r="I7021" s="8" t="s">
        <v>3685</v>
      </c>
      <c r="J7021" s="8">
        <v>57281</v>
      </c>
      <c r="K7021" s="8" t="s">
        <v>33804</v>
      </c>
    </row>
    <row r="7022" spans="1:11" x14ac:dyDescent="0.2">
      <c r="A7022" s="8">
        <f>MAX($A$2:$A7021)+1</f>
        <v>6078</v>
      </c>
      <c r="B7022" s="8"/>
      <c r="C7022" s="9" t="str">
        <f t="shared" si="111"/>
        <v>Piedmont Green Power</v>
      </c>
      <c r="D7022" s="8"/>
      <c r="E7022" s="8"/>
      <c r="F7022" s="10"/>
      <c r="G7022" s="8">
        <v>57909</v>
      </c>
      <c r="H7022" s="8" t="s">
        <v>20499</v>
      </c>
      <c r="I7022" s="8" t="s">
        <v>2950</v>
      </c>
      <c r="J7022" s="8">
        <v>57282</v>
      </c>
      <c r="K7022" s="8" t="s">
        <v>33804</v>
      </c>
    </row>
    <row r="7023" spans="1:11" x14ac:dyDescent="0.2">
      <c r="A7023" s="8">
        <f>MAX($A$2:$A7022)+1</f>
        <v>6079</v>
      </c>
      <c r="B7023" s="8"/>
      <c r="C7023" s="9" t="str">
        <f t="shared" si="111"/>
        <v>Centennial Generating Station</v>
      </c>
      <c r="D7023" s="8"/>
      <c r="E7023" s="8"/>
      <c r="F7023" s="10"/>
      <c r="G7023" s="8">
        <v>57910</v>
      </c>
      <c r="H7023" s="8" t="s">
        <v>20500</v>
      </c>
      <c r="I7023" s="8" t="s">
        <v>1226</v>
      </c>
      <c r="J7023" s="8">
        <v>12894</v>
      </c>
      <c r="K7023" s="8" t="s">
        <v>33804</v>
      </c>
    </row>
    <row r="7024" spans="1:11" x14ac:dyDescent="0.2">
      <c r="A7024" s="8">
        <f>MAX($A$2:$A7023)+1</f>
        <v>6080</v>
      </c>
      <c r="B7024" s="8"/>
      <c r="C7024" s="9" t="str">
        <f t="shared" si="111"/>
        <v>Roseburg LFG</v>
      </c>
      <c r="D7024" s="8"/>
      <c r="E7024" s="8"/>
      <c r="F7024" s="10"/>
      <c r="G7024" s="8">
        <v>57911</v>
      </c>
      <c r="H7024" s="8" t="s">
        <v>20501</v>
      </c>
      <c r="I7024" s="8" t="s">
        <v>3151</v>
      </c>
      <c r="J7024" s="8">
        <v>57285</v>
      </c>
      <c r="K7024" s="8" t="s">
        <v>33804</v>
      </c>
    </row>
    <row r="7025" spans="1:11" x14ac:dyDescent="0.2">
      <c r="A7025" s="8">
        <f>MAX($A$2:$A7024)+1</f>
        <v>6081</v>
      </c>
      <c r="B7025" s="8"/>
      <c r="C7025" s="9" t="str">
        <f t="shared" si="111"/>
        <v>Grand Ridge Solar Farm</v>
      </c>
      <c r="D7025" s="8"/>
      <c r="E7025" s="8"/>
      <c r="F7025" s="10"/>
      <c r="G7025" s="8">
        <v>57912</v>
      </c>
      <c r="H7025" s="8" t="s">
        <v>20502</v>
      </c>
      <c r="I7025" s="8" t="s">
        <v>2238</v>
      </c>
      <c r="J7025" s="8">
        <v>49893</v>
      </c>
      <c r="K7025" s="8" t="s">
        <v>33804</v>
      </c>
    </row>
    <row r="7026" spans="1:11" x14ac:dyDescent="0.2">
      <c r="A7026" s="8">
        <f>MAX($A$2:$A7025)+1</f>
        <v>6082</v>
      </c>
      <c r="B7026" s="8"/>
      <c r="C7026" s="9" t="str">
        <f t="shared" si="111"/>
        <v>Sidney MT Plant</v>
      </c>
      <c r="D7026" s="8"/>
      <c r="E7026" s="8"/>
      <c r="F7026" s="10"/>
      <c r="G7026" s="8">
        <v>57914</v>
      </c>
      <c r="H7026" s="8" t="s">
        <v>20503</v>
      </c>
      <c r="I7026" s="8" t="s">
        <v>3266</v>
      </c>
      <c r="J7026" s="8">
        <v>57296</v>
      </c>
      <c r="K7026" s="8" t="s">
        <v>33804</v>
      </c>
    </row>
    <row r="7027" spans="1:11" x14ac:dyDescent="0.2">
      <c r="A7027" s="8">
        <f>MAX($A$2:$A7026)+1</f>
        <v>6083</v>
      </c>
      <c r="B7027" s="8"/>
      <c r="C7027" s="9" t="str">
        <f t="shared" si="111"/>
        <v>Tronox</v>
      </c>
      <c r="D7027" s="8"/>
      <c r="E7027" s="8"/>
      <c r="F7027" s="10"/>
      <c r="G7027" s="8">
        <v>57915</v>
      </c>
      <c r="H7027" s="8" t="s">
        <v>3623</v>
      </c>
      <c r="I7027" s="8" t="s">
        <v>3623</v>
      </c>
      <c r="J7027" s="8">
        <v>57297</v>
      </c>
      <c r="K7027" s="8" t="s">
        <v>33804</v>
      </c>
    </row>
    <row r="7028" spans="1:11" x14ac:dyDescent="0.2">
      <c r="A7028" s="8">
        <f>MAX($A$2:$A7027)+1</f>
        <v>6084</v>
      </c>
      <c r="B7028" s="8"/>
      <c r="C7028" s="9" t="str">
        <f t="shared" si="111"/>
        <v>Spreckels Sugar Company</v>
      </c>
      <c r="D7028" s="8"/>
      <c r="E7028" s="8"/>
      <c r="F7028" s="10"/>
      <c r="G7028" s="8">
        <v>57916</v>
      </c>
      <c r="H7028" s="8" t="s">
        <v>3367</v>
      </c>
      <c r="I7028" s="8" t="s">
        <v>3367</v>
      </c>
      <c r="J7028" s="8">
        <v>57299</v>
      </c>
      <c r="K7028" s="8" t="s">
        <v>33804</v>
      </c>
    </row>
    <row r="7029" spans="1:11" x14ac:dyDescent="0.2">
      <c r="A7029" s="8">
        <f>MAX($A$2:$A7028)+1</f>
        <v>6085</v>
      </c>
      <c r="B7029" s="8"/>
      <c r="C7029" s="9" t="str">
        <f t="shared" si="111"/>
        <v>Bayer CropScience Institute Plant</v>
      </c>
      <c r="D7029" s="8"/>
      <c r="E7029" s="8"/>
      <c r="F7029" s="10"/>
      <c r="G7029" s="8">
        <v>57917</v>
      </c>
      <c r="H7029" s="8" t="s">
        <v>20504</v>
      </c>
      <c r="I7029" s="8" t="s">
        <v>709</v>
      </c>
      <c r="J7029" s="8">
        <v>57300</v>
      </c>
      <c r="K7029" s="8" t="s">
        <v>33804</v>
      </c>
    </row>
    <row r="7030" spans="1:11" x14ac:dyDescent="0.2">
      <c r="A7030" s="8">
        <f>MAX($A$2:$A7029)+1</f>
        <v>6086</v>
      </c>
      <c r="B7030" s="8"/>
      <c r="C7030" s="9" t="str">
        <f t="shared" si="111"/>
        <v>Sonoco Products Co</v>
      </c>
      <c r="D7030" s="8"/>
      <c r="E7030" s="8"/>
      <c r="F7030" s="10"/>
      <c r="G7030" s="8">
        <v>57919</v>
      </c>
      <c r="H7030" s="8" t="s">
        <v>3336</v>
      </c>
      <c r="I7030" s="8" t="s">
        <v>3336</v>
      </c>
      <c r="J7030" s="8">
        <v>57302</v>
      </c>
      <c r="K7030" s="8" t="s">
        <v>33804</v>
      </c>
    </row>
    <row r="7031" spans="1:11" x14ac:dyDescent="0.2">
      <c r="A7031" s="8">
        <f>MAX($A$2:$A7030)+1</f>
        <v>6087</v>
      </c>
      <c r="B7031" s="8"/>
      <c r="C7031" s="9" t="str">
        <f t="shared" si="111"/>
        <v>Heat Plant 770</v>
      </c>
      <c r="D7031" s="8"/>
      <c r="E7031" s="8"/>
      <c r="F7031" s="10"/>
      <c r="G7031" s="8">
        <v>57926</v>
      </c>
      <c r="H7031" s="8" t="s">
        <v>20505</v>
      </c>
      <c r="I7031" s="8" t="s">
        <v>3910</v>
      </c>
      <c r="J7031" s="8">
        <v>57305</v>
      </c>
      <c r="K7031" s="8" t="s">
        <v>33804</v>
      </c>
    </row>
    <row r="7032" spans="1:11" x14ac:dyDescent="0.2">
      <c r="A7032" s="8">
        <f>MAX($A$2:$A7031)+1</f>
        <v>6088</v>
      </c>
      <c r="B7032" s="8"/>
      <c r="C7032" s="9" t="str">
        <f t="shared" si="111"/>
        <v>Baffin Wind</v>
      </c>
      <c r="D7032" s="8"/>
      <c r="E7032" s="8"/>
      <c r="F7032" s="10"/>
      <c r="G7032" s="8">
        <v>57927</v>
      </c>
      <c r="H7032" s="8" t="s">
        <v>20506</v>
      </c>
      <c r="I7032" s="8" t="s">
        <v>678</v>
      </c>
      <c r="J7032" s="8">
        <v>15399</v>
      </c>
      <c r="K7032" s="8" t="s">
        <v>33804</v>
      </c>
    </row>
    <row r="7033" spans="1:11" x14ac:dyDescent="0.2">
      <c r="A7033" s="8">
        <f>MAX($A$2:$A7032)+1</f>
        <v>6089</v>
      </c>
      <c r="B7033" s="8"/>
      <c r="C7033" s="9" t="str">
        <f t="shared" si="111"/>
        <v>SIUC</v>
      </c>
      <c r="D7033" s="8"/>
      <c r="E7033" s="8"/>
      <c r="F7033" s="10"/>
      <c r="G7033" s="8">
        <v>57928</v>
      </c>
      <c r="H7033" s="8" t="s">
        <v>20507</v>
      </c>
      <c r="I7033" s="8" t="s">
        <v>3355</v>
      </c>
      <c r="J7033" s="8">
        <v>57306</v>
      </c>
      <c r="K7033" s="8" t="s">
        <v>33804</v>
      </c>
    </row>
    <row r="7034" spans="1:11" x14ac:dyDescent="0.2">
      <c r="A7034" s="8">
        <f>MAX($A$2:$A7033)+1</f>
        <v>6090</v>
      </c>
      <c r="B7034" s="8"/>
      <c r="C7034" s="9" t="str">
        <f t="shared" si="111"/>
        <v>East Campus Utility Plant</v>
      </c>
      <c r="D7034" s="8"/>
      <c r="E7034" s="8"/>
      <c r="F7034" s="10"/>
      <c r="G7034" s="8">
        <v>57929</v>
      </c>
      <c r="H7034" s="8" t="s">
        <v>20508</v>
      </c>
      <c r="I7034" s="8" t="s">
        <v>3685</v>
      </c>
      <c r="J7034" s="8">
        <v>57281</v>
      </c>
      <c r="K7034" s="8" t="s">
        <v>33804</v>
      </c>
    </row>
    <row r="7035" spans="1:11" x14ac:dyDescent="0.2">
      <c r="A7035" s="8">
        <f>MAX($A$2:$A7034)+1</f>
        <v>6091</v>
      </c>
      <c r="B7035" s="8"/>
      <c r="C7035" s="9" t="str">
        <f t="shared" si="111"/>
        <v>Amonix UASTP Solar Power Station</v>
      </c>
      <c r="D7035" s="8"/>
      <c r="E7035" s="8"/>
      <c r="F7035" s="10"/>
      <c r="G7035" s="8">
        <v>57930</v>
      </c>
      <c r="H7035" s="8" t="s">
        <v>20509</v>
      </c>
      <c r="I7035" s="8" t="s">
        <v>610</v>
      </c>
      <c r="J7035" s="8">
        <v>57308</v>
      </c>
      <c r="K7035" s="8" t="s">
        <v>33804</v>
      </c>
    </row>
    <row r="7036" spans="1:11" x14ac:dyDescent="0.2">
      <c r="A7036" s="8">
        <f>MAX($A$2:$A7035)+1</f>
        <v>6092</v>
      </c>
      <c r="B7036" s="8"/>
      <c r="C7036" s="9" t="str">
        <f t="shared" si="111"/>
        <v>Holyoke Solar Cooperative at Mueller</v>
      </c>
      <c r="D7036" s="8"/>
      <c r="E7036" s="8"/>
      <c r="F7036" s="10"/>
      <c r="G7036" s="8">
        <v>57931</v>
      </c>
      <c r="H7036" s="8" t="s">
        <v>20510</v>
      </c>
      <c r="I7036" s="8" t="s">
        <v>2133</v>
      </c>
      <c r="J7036" s="8">
        <v>57309</v>
      </c>
      <c r="K7036" s="8" t="s">
        <v>33804</v>
      </c>
    </row>
    <row r="7037" spans="1:11" x14ac:dyDescent="0.2">
      <c r="A7037" s="8">
        <f>MAX($A$2:$A7036)+1</f>
        <v>6093</v>
      </c>
      <c r="B7037" s="8"/>
      <c r="C7037" s="9" t="str">
        <f t="shared" si="111"/>
        <v>Wentzville Assembly &amp; Contiguous</v>
      </c>
      <c r="D7037" s="8"/>
      <c r="E7037" s="8"/>
      <c r="F7037" s="10"/>
      <c r="G7037" s="8">
        <v>57932</v>
      </c>
      <c r="H7037" s="8" t="s">
        <v>20511</v>
      </c>
      <c r="I7037" s="8" t="s">
        <v>1977</v>
      </c>
      <c r="J7037" s="8">
        <v>57310</v>
      </c>
      <c r="K7037" s="8" t="s">
        <v>33804</v>
      </c>
    </row>
    <row r="7038" spans="1:11" x14ac:dyDescent="0.2">
      <c r="A7038" s="8">
        <f>MAX($A$2:$A7037)+1</f>
        <v>6094</v>
      </c>
      <c r="B7038" s="8"/>
      <c r="C7038" s="9" t="str">
        <f t="shared" si="111"/>
        <v>Solar Star California II LLC</v>
      </c>
      <c r="D7038" s="8"/>
      <c r="E7038" s="8"/>
      <c r="F7038" s="10"/>
      <c r="G7038" s="8">
        <v>57933</v>
      </c>
      <c r="H7038" s="8" t="s">
        <v>3308</v>
      </c>
      <c r="I7038" s="8" t="s">
        <v>3308</v>
      </c>
      <c r="J7038" s="8">
        <v>58101</v>
      </c>
      <c r="K7038" s="8" t="s">
        <v>33804</v>
      </c>
    </row>
    <row r="7039" spans="1:11" x14ac:dyDescent="0.2">
      <c r="A7039" s="8">
        <f>MAX($A$2:$A7038)+1</f>
        <v>6095</v>
      </c>
      <c r="B7039" s="8"/>
      <c r="C7039" s="9" t="str">
        <f t="shared" si="111"/>
        <v>Douglas Solar</v>
      </c>
      <c r="D7039" s="8"/>
      <c r="E7039" s="8"/>
      <c r="F7039" s="10"/>
      <c r="G7039" s="8">
        <v>57934</v>
      </c>
      <c r="H7039" s="8" t="s">
        <v>20512</v>
      </c>
      <c r="I7039" s="8" t="s">
        <v>1435</v>
      </c>
      <c r="J7039" s="8">
        <v>56769</v>
      </c>
      <c r="K7039" s="8" t="s">
        <v>33804</v>
      </c>
    </row>
    <row r="7040" spans="1:11" x14ac:dyDescent="0.2">
      <c r="A7040" s="8">
        <f>MAX($A$2:$A7039)+1</f>
        <v>6096</v>
      </c>
      <c r="B7040" s="8"/>
      <c r="C7040" s="9" t="str">
        <f t="shared" si="111"/>
        <v>Eva Creek Wind</v>
      </c>
      <c r="D7040" s="8"/>
      <c r="E7040" s="8"/>
      <c r="F7040" s="10"/>
      <c r="G7040" s="8">
        <v>57935</v>
      </c>
      <c r="H7040" s="8" t="s">
        <v>20513</v>
      </c>
      <c r="I7040" s="8" t="s">
        <v>2014</v>
      </c>
      <c r="J7040" s="8">
        <v>7353</v>
      </c>
      <c r="K7040" s="8" t="s">
        <v>33804</v>
      </c>
    </row>
    <row r="7041" spans="1:11" x14ac:dyDescent="0.2">
      <c r="A7041" s="8">
        <f>MAX($A$2:$A7040)+1</f>
        <v>6097</v>
      </c>
      <c r="B7041" s="8"/>
      <c r="C7041" s="9" t="str">
        <f t="shared" si="111"/>
        <v>Albany Brewery</v>
      </c>
      <c r="D7041" s="8"/>
      <c r="E7041" s="8"/>
      <c r="F7041" s="10"/>
      <c r="G7041" s="8">
        <v>57936</v>
      </c>
      <c r="H7041" s="8" t="s">
        <v>20514</v>
      </c>
      <c r="I7041" s="8" t="s">
        <v>2564</v>
      </c>
      <c r="J7041" s="8">
        <v>57316</v>
      </c>
      <c r="K7041" s="8" t="s">
        <v>33804</v>
      </c>
    </row>
    <row r="7042" spans="1:11" x14ac:dyDescent="0.2">
      <c r="A7042" s="8">
        <f>MAX($A$2:$A7041)+1</f>
        <v>6098</v>
      </c>
      <c r="B7042" s="8"/>
      <c r="C7042" s="9" t="str">
        <f t="shared" si="111"/>
        <v>Western Sugar Coop - Scottsbluff</v>
      </c>
      <c r="D7042" s="8"/>
      <c r="E7042" s="8"/>
      <c r="F7042" s="10"/>
      <c r="G7042" s="8">
        <v>57937</v>
      </c>
      <c r="H7042" s="8" t="s">
        <v>20515</v>
      </c>
      <c r="I7042" s="8" t="s">
        <v>3843</v>
      </c>
      <c r="J7042" s="8">
        <v>57315</v>
      </c>
      <c r="K7042" s="8" t="s">
        <v>33804</v>
      </c>
    </row>
    <row r="7043" spans="1:11" x14ac:dyDescent="0.2">
      <c r="A7043" s="8">
        <f>MAX($A$2:$A7042)+1</f>
        <v>6099</v>
      </c>
      <c r="B7043" s="8"/>
      <c r="C7043" s="9" t="str">
        <f t="shared" si="111"/>
        <v>ADA Carbon Solutions Red River</v>
      </c>
      <c r="D7043" s="8"/>
      <c r="E7043" s="8"/>
      <c r="F7043" s="10"/>
      <c r="G7043" s="8">
        <v>57938</v>
      </c>
      <c r="H7043" s="8" t="s">
        <v>20516</v>
      </c>
      <c r="I7043" s="8" t="s">
        <v>508</v>
      </c>
      <c r="J7043" s="8">
        <v>57314</v>
      </c>
      <c r="K7043" s="8" t="s">
        <v>33804</v>
      </c>
    </row>
    <row r="7044" spans="1:11" x14ac:dyDescent="0.2">
      <c r="A7044" s="8">
        <f>MAX($A$2:$A7043)+1</f>
        <v>6100</v>
      </c>
      <c r="B7044" s="8"/>
      <c r="C7044" s="9" t="str">
        <f t="shared" si="111"/>
        <v>Walmart Casa Grande</v>
      </c>
      <c r="D7044" s="8"/>
      <c r="E7044" s="8"/>
      <c r="F7044" s="10"/>
      <c r="G7044" s="8">
        <v>57939</v>
      </c>
      <c r="H7044" s="8" t="s">
        <v>20517</v>
      </c>
      <c r="I7044" s="8" t="s">
        <v>3322</v>
      </c>
      <c r="J7044" s="8">
        <v>57313</v>
      </c>
      <c r="K7044" s="8" t="s">
        <v>33804</v>
      </c>
    </row>
    <row r="7045" spans="1:11" x14ac:dyDescent="0.2">
      <c r="A7045" s="8">
        <f>MAX($A$2:$A7044)+1</f>
        <v>6101</v>
      </c>
      <c r="B7045" s="8"/>
      <c r="C7045" s="9" t="str">
        <f t="shared" si="111"/>
        <v>Wausau Paper Middletown</v>
      </c>
      <c r="D7045" s="8"/>
      <c r="E7045" s="8"/>
      <c r="F7045" s="10"/>
      <c r="G7045" s="8">
        <v>57940</v>
      </c>
      <c r="H7045" s="8" t="s">
        <v>3818</v>
      </c>
      <c r="I7045" s="8" t="s">
        <v>3818</v>
      </c>
      <c r="J7045" s="8">
        <v>57317</v>
      </c>
      <c r="K7045" s="8" t="s">
        <v>33804</v>
      </c>
    </row>
    <row r="7046" spans="1:11" x14ac:dyDescent="0.2">
      <c r="A7046" s="8">
        <f>MAX($A$2:$A7045)+1</f>
        <v>6102</v>
      </c>
      <c r="B7046" s="8"/>
      <c r="C7046" s="9" t="str">
        <f t="shared" si="111"/>
        <v>Town of Uxbridge MA at Commerce Dr</v>
      </c>
      <c r="D7046" s="8"/>
      <c r="E7046" s="8"/>
      <c r="F7046" s="10"/>
      <c r="G7046" s="8">
        <v>57941</v>
      </c>
      <c r="H7046" s="8" t="s">
        <v>20518</v>
      </c>
      <c r="I7046" s="8" t="s">
        <v>1450</v>
      </c>
      <c r="J7046" s="8">
        <v>57318</v>
      </c>
      <c r="K7046" s="8" t="s">
        <v>33804</v>
      </c>
    </row>
    <row r="7047" spans="1:11" x14ac:dyDescent="0.2">
      <c r="A7047" s="8">
        <f>MAX($A$2:$A7046)+1</f>
        <v>6103</v>
      </c>
      <c r="B7047" s="8"/>
      <c r="C7047" s="9" t="str">
        <f t="shared" si="111"/>
        <v>Town of Norfolk MA at Medway Branch</v>
      </c>
      <c r="D7047" s="8"/>
      <c r="E7047" s="8"/>
      <c r="F7047" s="10"/>
      <c r="G7047" s="8">
        <v>57942</v>
      </c>
      <c r="H7047" s="8" t="s">
        <v>20519</v>
      </c>
      <c r="I7047" s="8" t="s">
        <v>1449</v>
      </c>
      <c r="J7047" s="8">
        <v>57319</v>
      </c>
      <c r="K7047" s="8" t="s">
        <v>33804</v>
      </c>
    </row>
    <row r="7048" spans="1:11" x14ac:dyDescent="0.2">
      <c r="A7048" s="8">
        <f>MAX($A$2:$A7047)+1</f>
        <v>6104</v>
      </c>
      <c r="B7048" s="8"/>
      <c r="C7048" s="9" t="str">
        <f t="shared" si="111"/>
        <v>Lonesome Creek Station</v>
      </c>
      <c r="D7048" s="8"/>
      <c r="E7048" s="8"/>
      <c r="F7048" s="10"/>
      <c r="G7048" s="8">
        <v>57943</v>
      </c>
      <c r="H7048" s="8" t="s">
        <v>20520</v>
      </c>
      <c r="I7048" s="8" t="s">
        <v>703</v>
      </c>
      <c r="J7048" s="8">
        <v>1307</v>
      </c>
      <c r="K7048" s="8" t="s">
        <v>33804</v>
      </c>
    </row>
    <row r="7049" spans="1:11" x14ac:dyDescent="0.2">
      <c r="A7049" s="8">
        <f>MAX($A$2:$A7048)+1</f>
        <v>6105</v>
      </c>
      <c r="B7049" s="8"/>
      <c r="C7049" s="9" t="str">
        <f t="shared" si="111"/>
        <v>Goddard Steam Plant</v>
      </c>
      <c r="D7049" s="8"/>
      <c r="E7049" s="8"/>
      <c r="F7049" s="10"/>
      <c r="G7049" s="8">
        <v>57944</v>
      </c>
      <c r="H7049" s="8" t="s">
        <v>20521</v>
      </c>
      <c r="I7049" s="8" t="s">
        <v>2666</v>
      </c>
      <c r="J7049" s="8">
        <v>57322</v>
      </c>
      <c r="K7049" s="8" t="s">
        <v>33804</v>
      </c>
    </row>
    <row r="7050" spans="1:11" x14ac:dyDescent="0.2">
      <c r="A7050" s="8">
        <f>MAX($A$2:$A7049)+1</f>
        <v>6106</v>
      </c>
      <c r="B7050" s="8"/>
      <c r="C7050" s="9" t="str">
        <f t="shared" si="111"/>
        <v>Winyah</v>
      </c>
      <c r="D7050" s="8"/>
      <c r="E7050" s="8"/>
      <c r="F7050" s="10"/>
      <c r="G7050" s="8">
        <v>6249</v>
      </c>
      <c r="H7050" s="8" t="s">
        <v>20522</v>
      </c>
      <c r="I7050" s="8" t="s">
        <v>3340</v>
      </c>
      <c r="J7050" s="8">
        <v>17543</v>
      </c>
      <c r="K7050" s="8" t="s">
        <v>33804</v>
      </c>
    </row>
    <row r="7051" spans="1:11" x14ac:dyDescent="0.2">
      <c r="A7051" s="8">
        <f>MAX($A$2:$A7050)+1</f>
        <v>6107</v>
      </c>
      <c r="B7051" s="8"/>
      <c r="C7051" s="9" t="str">
        <f t="shared" si="111"/>
        <v>Fredericktown Energy Center</v>
      </c>
      <c r="D7051" s="8"/>
      <c r="E7051" s="8"/>
      <c r="F7051" s="10"/>
      <c r="G7051" s="8">
        <v>57946</v>
      </c>
      <c r="H7051" s="8" t="s">
        <v>20523</v>
      </c>
      <c r="I7051" s="8" t="s">
        <v>2579</v>
      </c>
      <c r="J7051" s="8">
        <v>12670</v>
      </c>
      <c r="K7051" s="8" t="s">
        <v>33804</v>
      </c>
    </row>
    <row r="7052" spans="1:11" x14ac:dyDescent="0.2">
      <c r="A7052" s="8">
        <f>MAX($A$2:$A7051)+1</f>
        <v>6108</v>
      </c>
      <c r="B7052" s="8"/>
      <c r="C7052" s="9" t="str">
        <f t="shared" si="111"/>
        <v>Macho Springs Power I</v>
      </c>
      <c r="D7052" s="8"/>
      <c r="E7052" s="8"/>
      <c r="F7052" s="10"/>
      <c r="G7052" s="8">
        <v>57947</v>
      </c>
      <c r="H7052" s="8" t="s">
        <v>20524</v>
      </c>
      <c r="I7052" s="8" t="s">
        <v>902</v>
      </c>
      <c r="J7052" s="8">
        <v>59365</v>
      </c>
      <c r="K7052" s="8" t="s">
        <v>33804</v>
      </c>
    </row>
    <row r="7053" spans="1:11" x14ac:dyDescent="0.2">
      <c r="A7053" s="8">
        <f>MAX($A$2:$A7052)+1</f>
        <v>6109</v>
      </c>
      <c r="B7053" s="8"/>
      <c r="C7053" s="9" t="str">
        <f t="shared" si="111"/>
        <v>NJ Oak Solar Plant</v>
      </c>
      <c r="D7053" s="8"/>
      <c r="E7053" s="8"/>
      <c r="F7053" s="10"/>
      <c r="G7053" s="8">
        <v>57948</v>
      </c>
      <c r="H7053" s="8" t="s">
        <v>20525</v>
      </c>
      <c r="I7053" s="8" t="s">
        <v>2733</v>
      </c>
      <c r="J7053" s="8">
        <v>57326</v>
      </c>
      <c r="K7053" s="8" t="s">
        <v>33804</v>
      </c>
    </row>
    <row r="7054" spans="1:11" x14ac:dyDescent="0.2">
      <c r="A7054" s="8">
        <f>MAX($A$2:$A7053)+1</f>
        <v>6110</v>
      </c>
      <c r="B7054" s="8"/>
      <c r="C7054" s="9" t="str">
        <f t="shared" si="111"/>
        <v>MSC Sebewaing</v>
      </c>
      <c r="D7054" s="8"/>
      <c r="E7054" s="8"/>
      <c r="F7054" s="10"/>
      <c r="G7054" s="8">
        <v>57949</v>
      </c>
      <c r="H7054" s="8" t="s">
        <v>20526</v>
      </c>
      <c r="I7054" s="8" t="s">
        <v>2542</v>
      </c>
      <c r="J7054" s="8">
        <v>57324</v>
      </c>
      <c r="K7054" s="8" t="s">
        <v>33804</v>
      </c>
    </row>
    <row r="7055" spans="1:11" x14ac:dyDescent="0.2">
      <c r="A7055" s="8">
        <f>MAX($A$2:$A7054)+1</f>
        <v>6111</v>
      </c>
      <c r="B7055" s="8"/>
      <c r="C7055" s="9" t="str">
        <f t="shared" si="111"/>
        <v>MSC Croswell</v>
      </c>
      <c r="D7055" s="8"/>
      <c r="E7055" s="8"/>
      <c r="F7055" s="10"/>
      <c r="G7055" s="8">
        <v>57950</v>
      </c>
      <c r="H7055" s="8" t="s">
        <v>20527</v>
      </c>
      <c r="I7055" s="8" t="s">
        <v>2542</v>
      </c>
      <c r="J7055" s="8">
        <v>57324</v>
      </c>
      <c r="K7055" s="8" t="s">
        <v>33804</v>
      </c>
    </row>
    <row r="7056" spans="1:11" x14ac:dyDescent="0.2">
      <c r="A7056" s="8">
        <f>MAX($A$2:$A7055)+1</f>
        <v>6112</v>
      </c>
      <c r="B7056" s="8"/>
      <c r="C7056" s="9" t="str">
        <f t="shared" si="111"/>
        <v>Shore Point Solar</v>
      </c>
      <c r="D7056" s="8"/>
      <c r="E7056" s="8"/>
      <c r="F7056" s="10"/>
      <c r="G7056" s="8">
        <v>57951</v>
      </c>
      <c r="H7056" s="8" t="s">
        <v>20528</v>
      </c>
      <c r="I7056" s="8" t="s">
        <v>3261</v>
      </c>
      <c r="J7056" s="8">
        <v>57328</v>
      </c>
      <c r="K7056" s="8" t="s">
        <v>33804</v>
      </c>
    </row>
    <row r="7057" spans="1:11" x14ac:dyDescent="0.2">
      <c r="A7057" s="8">
        <f>MAX($A$2:$A7056)+1</f>
        <v>6113</v>
      </c>
      <c r="B7057" s="8"/>
      <c r="C7057" s="9" t="str">
        <f t="shared" si="111"/>
        <v>Woodall Gas Plant</v>
      </c>
      <c r="D7057" s="8"/>
      <c r="E7057" s="8"/>
      <c r="F7057" s="10"/>
      <c r="G7057" s="8">
        <v>57952</v>
      </c>
      <c r="H7057" s="8" t="s">
        <v>20529</v>
      </c>
      <c r="I7057" s="8" t="s">
        <v>1745</v>
      </c>
      <c r="J7057" s="8">
        <v>59344</v>
      </c>
      <c r="K7057" s="8" t="s">
        <v>33804</v>
      </c>
    </row>
    <row r="7058" spans="1:11" x14ac:dyDescent="0.2">
      <c r="A7058" s="8">
        <f>MAX($A$2:$A7057)+1</f>
        <v>6114</v>
      </c>
      <c r="B7058" s="8"/>
      <c r="C7058" s="9" t="str">
        <f t="shared" si="111"/>
        <v>Roquette America</v>
      </c>
      <c r="D7058" s="8"/>
      <c r="E7058" s="8"/>
      <c r="F7058" s="10"/>
      <c r="G7058" s="8">
        <v>57953</v>
      </c>
      <c r="H7058" s="8" t="s">
        <v>3147</v>
      </c>
      <c r="I7058" s="8" t="s">
        <v>3147</v>
      </c>
      <c r="J7058" s="8">
        <v>57332</v>
      </c>
      <c r="K7058" s="8" t="s">
        <v>33804</v>
      </c>
    </row>
    <row r="7059" spans="1:11" x14ac:dyDescent="0.2">
      <c r="A7059" s="8">
        <f>MAX($A$2:$A7058)+1</f>
        <v>6115</v>
      </c>
      <c r="B7059" s="8"/>
      <c r="C7059" s="9" t="str">
        <f t="shared" si="111"/>
        <v>Minco Wind II, LLC</v>
      </c>
      <c r="D7059" s="8"/>
      <c r="E7059" s="8"/>
      <c r="F7059" s="10"/>
      <c r="G7059" s="8">
        <v>57956</v>
      </c>
      <c r="H7059" s="8" t="s">
        <v>20530</v>
      </c>
      <c r="I7059" s="8" t="s">
        <v>1916</v>
      </c>
      <c r="J7059" s="8">
        <v>56925</v>
      </c>
      <c r="K7059" s="8" t="s">
        <v>33804</v>
      </c>
    </row>
    <row r="7060" spans="1:11" x14ac:dyDescent="0.2">
      <c r="A7060" s="8">
        <f>MAX($A$2:$A7059)+1</f>
        <v>6116</v>
      </c>
      <c r="B7060" s="8"/>
      <c r="C7060" s="9" t="str">
        <f t="shared" si="111"/>
        <v>Desert Green Solar Farm LLC</v>
      </c>
      <c r="D7060" s="8"/>
      <c r="E7060" s="8"/>
      <c r="F7060" s="10"/>
      <c r="G7060" s="8">
        <v>57959</v>
      </c>
      <c r="H7060" s="8" t="s">
        <v>20531</v>
      </c>
      <c r="I7060" s="8" t="s">
        <v>2238</v>
      </c>
      <c r="J7060" s="8">
        <v>49893</v>
      </c>
      <c r="K7060" s="8" t="s">
        <v>33804</v>
      </c>
    </row>
    <row r="7061" spans="1:11" x14ac:dyDescent="0.2">
      <c r="A7061" s="8">
        <f>MAX($A$2:$A7060)+1</f>
        <v>6117</v>
      </c>
      <c r="B7061" s="8"/>
      <c r="C7061" s="9" t="str">
        <f t="shared" si="111"/>
        <v>Brookfield Tehachapi 1</v>
      </c>
      <c r="D7061" s="8"/>
      <c r="E7061" s="8"/>
      <c r="F7061" s="10"/>
      <c r="G7061" s="8">
        <v>57962</v>
      </c>
      <c r="H7061" s="8" t="s">
        <v>20532</v>
      </c>
      <c r="I7061" s="8" t="s">
        <v>1459</v>
      </c>
      <c r="J7061" s="8">
        <v>60081</v>
      </c>
      <c r="K7061" s="8" t="s">
        <v>33804</v>
      </c>
    </row>
    <row r="7062" spans="1:11" x14ac:dyDescent="0.2">
      <c r="A7062" s="8">
        <f>MAX($A$2:$A7061)+1</f>
        <v>6118</v>
      </c>
      <c r="B7062" s="8"/>
      <c r="C7062" s="9" t="str">
        <f t="shared" si="111"/>
        <v>Musselshell Wind Project</v>
      </c>
      <c r="D7062" s="8"/>
      <c r="E7062" s="8"/>
      <c r="F7062" s="10"/>
      <c r="G7062" s="8">
        <v>57963</v>
      </c>
      <c r="H7062" s="8" t="s">
        <v>20533</v>
      </c>
      <c r="I7062" s="8" t="s">
        <v>2643</v>
      </c>
      <c r="J7062" s="8">
        <v>57333</v>
      </c>
      <c r="K7062" s="8" t="s">
        <v>33804</v>
      </c>
    </row>
    <row r="7063" spans="1:11" x14ac:dyDescent="0.2">
      <c r="A7063" s="8">
        <f>MAX($A$2:$A7062)+1</f>
        <v>6119</v>
      </c>
      <c r="B7063" s="8"/>
      <c r="C7063" s="9" t="str">
        <f t="shared" si="111"/>
        <v>Shady Oaks Wind Farm</v>
      </c>
      <c r="D7063" s="8"/>
      <c r="E7063" s="8"/>
      <c r="F7063" s="10"/>
      <c r="G7063" s="8">
        <v>57964</v>
      </c>
      <c r="H7063" s="8" t="s">
        <v>20534</v>
      </c>
      <c r="I7063" s="8" t="s">
        <v>562</v>
      </c>
      <c r="J7063" s="8">
        <v>59050</v>
      </c>
      <c r="K7063" s="8" t="s">
        <v>33804</v>
      </c>
    </row>
    <row r="7064" spans="1:11" x14ac:dyDescent="0.2">
      <c r="A7064" s="8">
        <f>MAX($A$2:$A7063)+1</f>
        <v>6120</v>
      </c>
      <c r="B7064" s="8"/>
      <c r="C7064" s="9" t="str">
        <f t="shared" si="111"/>
        <v>Musselshell Wind Project Two LLC</v>
      </c>
      <c r="D7064" s="8"/>
      <c r="E7064" s="8"/>
      <c r="F7064" s="10"/>
      <c r="G7064" s="8">
        <v>57965</v>
      </c>
      <c r="H7064" s="8" t="s">
        <v>2644</v>
      </c>
      <c r="I7064" s="8" t="s">
        <v>2644</v>
      </c>
      <c r="J7064" s="8">
        <v>57338</v>
      </c>
      <c r="K7064" s="8" t="s">
        <v>33804</v>
      </c>
    </row>
    <row r="7065" spans="1:11" x14ac:dyDescent="0.2">
      <c r="A7065" s="8">
        <f>MAX($A$2:$A7064)+1</f>
        <v>6121</v>
      </c>
      <c r="B7065" s="8"/>
      <c r="C7065" s="9" t="str">
        <f t="shared" ref="C7065:C7128" si="112">IF(H7065="",F7065,H7065)</f>
        <v>Southeast Steam Plant</v>
      </c>
      <c r="D7065" s="8"/>
      <c r="E7065" s="8"/>
      <c r="F7065" s="10"/>
      <c r="G7065" s="8">
        <v>57966</v>
      </c>
      <c r="H7065" s="8" t="s">
        <v>20535</v>
      </c>
      <c r="I7065" s="8" t="s">
        <v>3759</v>
      </c>
      <c r="J7065" s="8">
        <v>57341</v>
      </c>
      <c r="K7065" s="8" t="s">
        <v>33804</v>
      </c>
    </row>
    <row r="7066" spans="1:11" x14ac:dyDescent="0.2">
      <c r="A7066" s="8">
        <f>MAX($A$2:$A7065)+1</f>
        <v>6122</v>
      </c>
      <c r="B7066" s="8"/>
      <c r="C7066" s="9" t="str">
        <f t="shared" si="112"/>
        <v>Western Sugar Coop - Torrington</v>
      </c>
      <c r="D7066" s="8"/>
      <c r="E7066" s="8"/>
      <c r="F7066" s="10"/>
      <c r="G7066" s="8">
        <v>57967</v>
      </c>
      <c r="H7066" s="8" t="s">
        <v>20536</v>
      </c>
      <c r="I7066" s="8" t="s">
        <v>3843</v>
      </c>
      <c r="J7066" s="8">
        <v>57315</v>
      </c>
      <c r="K7066" s="8" t="s">
        <v>33804</v>
      </c>
    </row>
    <row r="7067" spans="1:11" x14ac:dyDescent="0.2">
      <c r="A7067" s="8">
        <f>MAX($A$2:$A7066)+1</f>
        <v>6123</v>
      </c>
      <c r="B7067" s="8"/>
      <c r="C7067" s="9" t="str">
        <f t="shared" si="112"/>
        <v>Cashton Greens Wind Farm</v>
      </c>
      <c r="D7067" s="8"/>
      <c r="E7067" s="8"/>
      <c r="F7067" s="10"/>
      <c r="G7067" s="8">
        <v>57968</v>
      </c>
      <c r="H7067" s="8" t="s">
        <v>20537</v>
      </c>
      <c r="I7067" s="8" t="s">
        <v>924</v>
      </c>
      <c r="J7067" s="8">
        <v>57340</v>
      </c>
      <c r="K7067" s="8" t="s">
        <v>33804</v>
      </c>
    </row>
    <row r="7068" spans="1:11" x14ac:dyDescent="0.2">
      <c r="A7068" s="8">
        <f>MAX($A$2:$A7067)+1</f>
        <v>6124</v>
      </c>
      <c r="B7068" s="8"/>
      <c r="C7068" s="9" t="str">
        <f t="shared" si="112"/>
        <v>Darrington</v>
      </c>
      <c r="D7068" s="8"/>
      <c r="E7068" s="8"/>
      <c r="F7068" s="10"/>
      <c r="G7068" s="8">
        <v>57969</v>
      </c>
      <c r="H7068" s="8" t="s">
        <v>20538</v>
      </c>
      <c r="I7068" s="8" t="s">
        <v>2065</v>
      </c>
      <c r="J7068" s="8">
        <v>57344</v>
      </c>
      <c r="K7068" s="8" t="s">
        <v>33804</v>
      </c>
    </row>
    <row r="7069" spans="1:11" x14ac:dyDescent="0.2">
      <c r="A7069" s="8">
        <f>MAX($A$2:$A7068)+1</f>
        <v>6125</v>
      </c>
      <c r="B7069" s="8"/>
      <c r="C7069" s="9" t="str">
        <f t="shared" si="112"/>
        <v>Butte College Main Campus Solar</v>
      </c>
      <c r="D7069" s="8"/>
      <c r="E7069" s="8"/>
      <c r="F7069" s="10"/>
      <c r="G7069" s="8">
        <v>57970</v>
      </c>
      <c r="H7069" s="8" t="s">
        <v>20539</v>
      </c>
      <c r="I7069" s="8" t="s">
        <v>851</v>
      </c>
      <c r="J7069" s="8">
        <v>57345</v>
      </c>
      <c r="K7069" s="8" t="s">
        <v>33804</v>
      </c>
    </row>
    <row r="7070" spans="1:11" x14ac:dyDescent="0.2">
      <c r="A7070" s="8">
        <f>MAX($A$2:$A7069)+1</f>
        <v>6126</v>
      </c>
      <c r="B7070" s="8"/>
      <c r="C7070" s="9" t="str">
        <f t="shared" si="112"/>
        <v>SF Southeast Cogen Plant</v>
      </c>
      <c r="D7070" s="8"/>
      <c r="E7070" s="8"/>
      <c r="F7070" s="10"/>
      <c r="G7070" s="8">
        <v>57971</v>
      </c>
      <c r="H7070" s="8" t="s">
        <v>20540</v>
      </c>
      <c r="I7070" s="8" t="s">
        <v>1011</v>
      </c>
      <c r="J7070" s="8">
        <v>16612</v>
      </c>
      <c r="K7070" s="8" t="s">
        <v>33804</v>
      </c>
    </row>
    <row r="7071" spans="1:11" x14ac:dyDescent="0.2">
      <c r="A7071" s="8">
        <f>MAX($A$2:$A7070)+1</f>
        <v>6127</v>
      </c>
      <c r="B7071" s="8"/>
      <c r="C7071" s="9" t="str">
        <f t="shared" si="112"/>
        <v>Spinning Spur Wind LLC</v>
      </c>
      <c r="D7071" s="8"/>
      <c r="E7071" s="8"/>
      <c r="F7071" s="10"/>
      <c r="G7071" s="8">
        <v>57973</v>
      </c>
      <c r="H7071" s="8" t="s">
        <v>20541</v>
      </c>
      <c r="I7071" s="8" t="s">
        <v>1704</v>
      </c>
      <c r="J7071" s="8">
        <v>57170</v>
      </c>
      <c r="K7071" s="8" t="s">
        <v>33804</v>
      </c>
    </row>
    <row r="7072" spans="1:11" x14ac:dyDescent="0.2">
      <c r="A7072" s="8">
        <f>MAX($A$2:$A7071)+1</f>
        <v>6128</v>
      </c>
      <c r="B7072" s="8"/>
      <c r="C7072" s="9" t="str">
        <f t="shared" si="112"/>
        <v>Bobcat Bluff Wind Project LLC</v>
      </c>
      <c r="D7072" s="8"/>
      <c r="E7072" s="8"/>
      <c r="F7072" s="10"/>
      <c r="G7072" s="8">
        <v>57974</v>
      </c>
      <c r="H7072" s="8" t="s">
        <v>20542</v>
      </c>
      <c r="I7072" s="8" t="s">
        <v>1704</v>
      </c>
      <c r="J7072" s="8">
        <v>57170</v>
      </c>
      <c r="K7072" s="8" t="s">
        <v>33804</v>
      </c>
    </row>
    <row r="7073" spans="1:11" x14ac:dyDescent="0.2">
      <c r="A7073" s="8">
        <f>MAX($A$2:$A7072)+1</f>
        <v>6129</v>
      </c>
      <c r="B7073" s="8"/>
      <c r="C7073" s="9" t="str">
        <f t="shared" si="112"/>
        <v>Spearville 3 LLC</v>
      </c>
      <c r="D7073" s="8"/>
      <c r="E7073" s="8"/>
      <c r="F7073" s="10"/>
      <c r="G7073" s="8">
        <v>57975</v>
      </c>
      <c r="H7073" s="8" t="s">
        <v>20543</v>
      </c>
      <c r="I7073" s="8" t="s">
        <v>1704</v>
      </c>
      <c r="J7073" s="8">
        <v>57170</v>
      </c>
      <c r="K7073" s="8" t="s">
        <v>33804</v>
      </c>
    </row>
    <row r="7074" spans="1:11" x14ac:dyDescent="0.2">
      <c r="A7074" s="8">
        <f>MAX($A$2:$A7073)+1</f>
        <v>6130</v>
      </c>
      <c r="B7074" s="8"/>
      <c r="C7074" s="9" t="str">
        <f t="shared" si="112"/>
        <v>Pocahontas Prairie Wind Farm</v>
      </c>
      <c r="D7074" s="8"/>
      <c r="E7074" s="8"/>
      <c r="F7074" s="10"/>
      <c r="G7074" s="8">
        <v>57976</v>
      </c>
      <c r="H7074" s="8" t="s">
        <v>20544</v>
      </c>
      <c r="I7074" s="8" t="s">
        <v>1948</v>
      </c>
      <c r="J7074" s="8">
        <v>56482</v>
      </c>
      <c r="K7074" s="8" t="s">
        <v>33804</v>
      </c>
    </row>
    <row r="7075" spans="1:11" x14ac:dyDescent="0.2">
      <c r="A7075" s="8">
        <f>MAX($A$2:$A7074)+1</f>
        <v>6131</v>
      </c>
      <c r="B7075" s="8"/>
      <c r="C7075" s="9" t="str">
        <f t="shared" si="112"/>
        <v>High Sierra Cogeneration Plant</v>
      </c>
      <c r="D7075" s="8"/>
      <c r="E7075" s="8"/>
      <c r="F7075" s="10"/>
      <c r="G7075" s="8">
        <v>57977</v>
      </c>
      <c r="H7075" s="8" t="s">
        <v>20545</v>
      </c>
      <c r="I7075" s="8" t="s">
        <v>2972</v>
      </c>
      <c r="J7075" s="8">
        <v>57353</v>
      </c>
      <c r="K7075" s="8" t="s">
        <v>33804</v>
      </c>
    </row>
    <row r="7076" spans="1:11" x14ac:dyDescent="0.2">
      <c r="A7076" s="8">
        <f>MAX($A$2:$A7075)+1</f>
        <v>6132</v>
      </c>
      <c r="B7076" s="8"/>
      <c r="C7076" s="9" t="str">
        <f t="shared" si="112"/>
        <v>Lodi Energy Center</v>
      </c>
      <c r="D7076" s="8"/>
      <c r="E7076" s="8"/>
      <c r="F7076" s="10"/>
      <c r="G7076" s="8">
        <v>57978</v>
      </c>
      <c r="H7076" s="8" t="s">
        <v>20546</v>
      </c>
      <c r="I7076" s="8" t="s">
        <v>2758</v>
      </c>
      <c r="J7076" s="8">
        <v>40613</v>
      </c>
      <c r="K7076" s="8" t="s">
        <v>33804</v>
      </c>
    </row>
    <row r="7077" spans="1:11" x14ac:dyDescent="0.2">
      <c r="A7077" s="8">
        <f>MAX($A$2:$A7076)+1</f>
        <v>6133</v>
      </c>
      <c r="B7077" s="8"/>
      <c r="C7077" s="9" t="str">
        <f t="shared" si="112"/>
        <v>Senate Wind LLC</v>
      </c>
      <c r="D7077" s="8"/>
      <c r="E7077" s="8"/>
      <c r="F7077" s="10"/>
      <c r="G7077" s="8">
        <v>57981</v>
      </c>
      <c r="H7077" s="8" t="s">
        <v>20547</v>
      </c>
      <c r="I7077" s="8" t="s">
        <v>562</v>
      </c>
      <c r="J7077" s="8">
        <v>59050</v>
      </c>
      <c r="K7077" s="8" t="s">
        <v>33804</v>
      </c>
    </row>
    <row r="7078" spans="1:11" x14ac:dyDescent="0.2">
      <c r="A7078" s="8">
        <f>MAX($A$2:$A7077)+1</f>
        <v>6134</v>
      </c>
      <c r="B7078" s="8"/>
      <c r="C7078" s="9" t="str">
        <f t="shared" si="112"/>
        <v>Meridian Vineyards</v>
      </c>
      <c r="D7078" s="8"/>
      <c r="E7078" s="8"/>
      <c r="F7078" s="10"/>
      <c r="G7078" s="8">
        <v>57982</v>
      </c>
      <c r="H7078" s="8" t="s">
        <v>20548</v>
      </c>
      <c r="I7078" s="8" t="s">
        <v>3916</v>
      </c>
      <c r="J7078" s="8">
        <v>57354</v>
      </c>
      <c r="K7078" s="8" t="s">
        <v>33804</v>
      </c>
    </row>
    <row r="7079" spans="1:11" x14ac:dyDescent="0.2">
      <c r="A7079" s="8">
        <f>MAX($A$2:$A7078)+1</f>
        <v>6135</v>
      </c>
      <c r="B7079" s="8"/>
      <c r="C7079" s="9" t="str">
        <f t="shared" si="112"/>
        <v>Stephens Ranch Wind Energy LLC</v>
      </c>
      <c r="D7079" s="8"/>
      <c r="E7079" s="8"/>
      <c r="F7079" s="10"/>
      <c r="G7079" s="8">
        <v>57983</v>
      </c>
      <c r="H7079" s="8" t="s">
        <v>3406</v>
      </c>
      <c r="I7079" s="8" t="s">
        <v>3406</v>
      </c>
      <c r="J7079" s="8">
        <v>57355</v>
      </c>
      <c r="K7079" s="8" t="s">
        <v>33804</v>
      </c>
    </row>
    <row r="7080" spans="1:11" x14ac:dyDescent="0.2">
      <c r="A7080" s="8">
        <f>MAX($A$2:$A7079)+1</f>
        <v>6136</v>
      </c>
      <c r="B7080" s="8"/>
      <c r="C7080" s="9" t="str">
        <f t="shared" si="112"/>
        <v>SunE EPE2 LLC</v>
      </c>
      <c r="D7080" s="8"/>
      <c r="E7080" s="8"/>
      <c r="F7080" s="10"/>
      <c r="G7080" s="8">
        <v>57985</v>
      </c>
      <c r="H7080" s="8" t="s">
        <v>3444</v>
      </c>
      <c r="I7080" s="8" t="s">
        <v>3444</v>
      </c>
      <c r="J7080" s="8">
        <v>57361</v>
      </c>
      <c r="K7080" s="8" t="s">
        <v>33804</v>
      </c>
    </row>
    <row r="7081" spans="1:11" x14ac:dyDescent="0.2">
      <c r="A7081" s="8">
        <f>MAX($A$2:$A7080)+1</f>
        <v>6137</v>
      </c>
      <c r="B7081" s="8"/>
      <c r="C7081" s="9" t="str">
        <f t="shared" si="112"/>
        <v>SunE EPE1 LLC</v>
      </c>
      <c r="D7081" s="8"/>
      <c r="E7081" s="8"/>
      <c r="F7081" s="10"/>
      <c r="G7081" s="8">
        <v>57986</v>
      </c>
      <c r="H7081" s="8" t="s">
        <v>3443</v>
      </c>
      <c r="I7081" s="8" t="s">
        <v>3443</v>
      </c>
      <c r="J7081" s="8">
        <v>57360</v>
      </c>
      <c r="K7081" s="8" t="s">
        <v>33804</v>
      </c>
    </row>
    <row r="7082" spans="1:11" x14ac:dyDescent="0.2">
      <c r="A7082" s="8">
        <f>MAX($A$2:$A7081)+1</f>
        <v>6138</v>
      </c>
      <c r="B7082" s="8"/>
      <c r="C7082" s="9" t="str">
        <f t="shared" si="112"/>
        <v>Canadian Hills Wind</v>
      </c>
      <c r="D7082" s="8"/>
      <c r="E7082" s="8"/>
      <c r="F7082" s="10"/>
      <c r="G7082" s="8">
        <v>57987</v>
      </c>
      <c r="H7082" s="8" t="s">
        <v>20549</v>
      </c>
      <c r="I7082" s="8" t="s">
        <v>898</v>
      </c>
      <c r="J7082" s="8">
        <v>57363</v>
      </c>
      <c r="K7082" s="8" t="s">
        <v>33804</v>
      </c>
    </row>
    <row r="7083" spans="1:11" x14ac:dyDescent="0.2">
      <c r="A7083" s="8">
        <f>MAX($A$2:$A7082)+1</f>
        <v>6139</v>
      </c>
      <c r="B7083" s="8"/>
      <c r="C7083" s="9" t="str">
        <f t="shared" si="112"/>
        <v>Lincoln Landfill</v>
      </c>
      <c r="D7083" s="8"/>
      <c r="E7083" s="8"/>
      <c r="F7083" s="10"/>
      <c r="G7083" s="8">
        <v>57988</v>
      </c>
      <c r="H7083" s="8" t="s">
        <v>20550</v>
      </c>
      <c r="I7083" s="8" t="s">
        <v>1737</v>
      </c>
      <c r="J7083" s="8">
        <v>57362</v>
      </c>
      <c r="K7083" s="8" t="s">
        <v>33804</v>
      </c>
    </row>
    <row r="7084" spans="1:11" x14ac:dyDescent="0.2">
      <c r="A7084" s="8">
        <f>MAX($A$2:$A7083)+1</f>
        <v>6140</v>
      </c>
      <c r="B7084" s="8"/>
      <c r="C7084" s="9" t="str">
        <f t="shared" si="112"/>
        <v>Groveland Solar</v>
      </c>
      <c r="D7084" s="8"/>
      <c r="E7084" s="8"/>
      <c r="F7084" s="10"/>
      <c r="G7084" s="8">
        <v>57989</v>
      </c>
      <c r="H7084" s="8" t="s">
        <v>20551</v>
      </c>
      <c r="I7084" s="8" t="s">
        <v>1435</v>
      </c>
      <c r="J7084" s="8">
        <v>56769</v>
      </c>
      <c r="K7084" s="8" t="s">
        <v>33804</v>
      </c>
    </row>
    <row r="7085" spans="1:11" x14ac:dyDescent="0.2">
      <c r="A7085" s="8">
        <f>MAX($A$2:$A7084)+1</f>
        <v>6141</v>
      </c>
      <c r="B7085" s="8"/>
      <c r="C7085" s="9" t="str">
        <f t="shared" si="112"/>
        <v>Shrewsbury Solar</v>
      </c>
      <c r="D7085" s="8"/>
      <c r="E7085" s="8"/>
      <c r="F7085" s="10"/>
      <c r="G7085" s="8">
        <v>57990</v>
      </c>
      <c r="H7085" s="8" t="s">
        <v>20552</v>
      </c>
      <c r="I7085" s="8" t="s">
        <v>1435</v>
      </c>
      <c r="J7085" s="8">
        <v>56769</v>
      </c>
      <c r="K7085" s="8" t="s">
        <v>33804</v>
      </c>
    </row>
    <row r="7086" spans="1:11" x14ac:dyDescent="0.2">
      <c r="A7086" s="8">
        <f>MAX($A$2:$A7085)+1</f>
        <v>6142</v>
      </c>
      <c r="B7086" s="8"/>
      <c r="C7086" s="9" t="str">
        <f t="shared" si="112"/>
        <v>Highland North Wind Farm</v>
      </c>
      <c r="D7086" s="8"/>
      <c r="E7086" s="8"/>
      <c r="F7086" s="10"/>
      <c r="G7086" s="8">
        <v>57991</v>
      </c>
      <c r="H7086" s="8" t="s">
        <v>20553</v>
      </c>
      <c r="I7086" s="8" t="s">
        <v>1789</v>
      </c>
      <c r="J7086" s="8">
        <v>58672</v>
      </c>
      <c r="K7086" s="8" t="s">
        <v>33804</v>
      </c>
    </row>
    <row r="7087" spans="1:11" x14ac:dyDescent="0.2">
      <c r="A7087" s="8">
        <f>MAX($A$2:$A7086)+1</f>
        <v>6143</v>
      </c>
      <c r="B7087" s="8"/>
      <c r="C7087" s="9" t="str">
        <f t="shared" si="112"/>
        <v>Boston Scientific Solar</v>
      </c>
      <c r="D7087" s="8"/>
      <c r="E7087" s="8"/>
      <c r="F7087" s="10"/>
      <c r="G7087" s="8">
        <v>57992</v>
      </c>
      <c r="H7087" s="8" t="s">
        <v>20554</v>
      </c>
      <c r="I7087" s="8" t="s">
        <v>1436</v>
      </c>
      <c r="J7087" s="8">
        <v>57365</v>
      </c>
      <c r="K7087" s="8" t="s">
        <v>33804</v>
      </c>
    </row>
    <row r="7088" spans="1:11" x14ac:dyDescent="0.2">
      <c r="A7088" s="8">
        <f>MAX($A$2:$A7087)+1</f>
        <v>6144</v>
      </c>
      <c r="B7088" s="8"/>
      <c r="C7088" s="9" t="str">
        <f t="shared" si="112"/>
        <v>Desert Sunlight 300, LLC</v>
      </c>
      <c r="D7088" s="8"/>
      <c r="E7088" s="8"/>
      <c r="F7088" s="10"/>
      <c r="G7088" s="8">
        <v>57993</v>
      </c>
      <c r="H7088" s="8" t="s">
        <v>20555</v>
      </c>
      <c r="I7088" s="8" t="s">
        <v>2713</v>
      </c>
      <c r="J7088" s="8">
        <v>58289</v>
      </c>
      <c r="K7088" s="8" t="s">
        <v>33804</v>
      </c>
    </row>
    <row r="7089" spans="1:11" x14ac:dyDescent="0.2">
      <c r="A7089" s="8">
        <f>MAX($A$2:$A7088)+1</f>
        <v>6145</v>
      </c>
      <c r="B7089" s="8"/>
      <c r="C7089" s="9" t="str">
        <f t="shared" si="112"/>
        <v>Apple Data Center PV</v>
      </c>
      <c r="D7089" s="8"/>
      <c r="E7089" s="8"/>
      <c r="F7089" s="10"/>
      <c r="G7089" s="8">
        <v>57994</v>
      </c>
      <c r="H7089" s="8" t="s">
        <v>20556</v>
      </c>
      <c r="I7089" s="8" t="s">
        <v>632</v>
      </c>
      <c r="J7089" s="8">
        <v>57369</v>
      </c>
      <c r="K7089" s="8" t="s">
        <v>33804</v>
      </c>
    </row>
    <row r="7090" spans="1:11" x14ac:dyDescent="0.2">
      <c r="A7090" s="8">
        <f>MAX($A$2:$A7089)+1</f>
        <v>6146</v>
      </c>
      <c r="B7090" s="8"/>
      <c r="C7090" s="9" t="str">
        <f t="shared" si="112"/>
        <v>NaturEner Rim Rock Energy</v>
      </c>
      <c r="D7090" s="8"/>
      <c r="E7090" s="8"/>
      <c r="F7090" s="10"/>
      <c r="G7090" s="8">
        <v>57995</v>
      </c>
      <c r="H7090" s="8" t="s">
        <v>20557</v>
      </c>
      <c r="I7090" s="8" t="s">
        <v>2664</v>
      </c>
      <c r="J7090" s="8">
        <v>57370</v>
      </c>
      <c r="K7090" s="8" t="s">
        <v>33804</v>
      </c>
    </row>
    <row r="7091" spans="1:11" x14ac:dyDescent="0.2">
      <c r="A7091" s="8">
        <f>MAX($A$2:$A7090)+1</f>
        <v>6147</v>
      </c>
      <c r="B7091" s="8"/>
      <c r="C7091" s="9" t="str">
        <f t="shared" si="112"/>
        <v>Auwahi Wind Energy</v>
      </c>
      <c r="D7091" s="8"/>
      <c r="E7091" s="8"/>
      <c r="F7091" s="10"/>
      <c r="G7091" s="8">
        <v>57996</v>
      </c>
      <c r="H7091" s="8" t="s">
        <v>20558</v>
      </c>
      <c r="I7091" s="8" t="s">
        <v>674</v>
      </c>
      <c r="J7091" s="8">
        <v>57372</v>
      </c>
      <c r="K7091" s="8" t="s">
        <v>33804</v>
      </c>
    </row>
    <row r="7092" spans="1:11" x14ac:dyDescent="0.2">
      <c r="A7092" s="8">
        <f>MAX($A$2:$A7091)+1</f>
        <v>6148</v>
      </c>
      <c r="B7092" s="8"/>
      <c r="C7092" s="9" t="str">
        <f t="shared" si="112"/>
        <v>Twin Ridges Wind Farm</v>
      </c>
      <c r="D7092" s="8"/>
      <c r="E7092" s="8"/>
      <c r="F7092" s="10"/>
      <c r="G7092" s="8">
        <v>57998</v>
      </c>
      <c r="H7092" s="8" t="s">
        <v>20559</v>
      </c>
      <c r="I7092" s="8" t="s">
        <v>1789</v>
      </c>
      <c r="J7092" s="8">
        <v>58672</v>
      </c>
      <c r="K7092" s="8" t="s">
        <v>33804</v>
      </c>
    </row>
    <row r="7093" spans="1:11" x14ac:dyDescent="0.2">
      <c r="A7093" s="8">
        <f>MAX($A$2:$A7092)+1</f>
        <v>6149</v>
      </c>
      <c r="B7093" s="8"/>
      <c r="C7093" s="9" t="str">
        <f t="shared" si="112"/>
        <v>Patton Wind Farm</v>
      </c>
      <c r="D7093" s="8"/>
      <c r="E7093" s="8"/>
      <c r="F7093" s="10"/>
      <c r="G7093" s="8">
        <v>57999</v>
      </c>
      <c r="H7093" s="8" t="s">
        <v>20560</v>
      </c>
      <c r="I7093" s="8" t="s">
        <v>1789</v>
      </c>
      <c r="J7093" s="8">
        <v>58672</v>
      </c>
      <c r="K7093" s="8" t="s">
        <v>33804</v>
      </c>
    </row>
    <row r="7094" spans="1:11" x14ac:dyDescent="0.2">
      <c r="A7094" s="8">
        <f>MAX($A$2:$A7093)+1</f>
        <v>6150</v>
      </c>
      <c r="B7094" s="8"/>
      <c r="C7094" s="9" t="str">
        <f t="shared" si="112"/>
        <v>Anacacho Wind Farm, LLC</v>
      </c>
      <c r="D7094" s="8"/>
      <c r="E7094" s="8"/>
      <c r="F7094" s="10"/>
      <c r="G7094" s="8">
        <v>58000</v>
      </c>
      <c r="H7094" s="8" t="s">
        <v>20561</v>
      </c>
      <c r="I7094" s="8" t="s">
        <v>1674</v>
      </c>
      <c r="J7094" s="8">
        <v>56215</v>
      </c>
      <c r="K7094" s="8" t="s">
        <v>33804</v>
      </c>
    </row>
    <row r="7095" spans="1:11" x14ac:dyDescent="0.2">
      <c r="A7095" s="8">
        <f>MAX($A$2:$A7094)+1</f>
        <v>6151</v>
      </c>
      <c r="B7095" s="8"/>
      <c r="C7095" s="9" t="str">
        <f t="shared" si="112"/>
        <v>Panda Temple Power Station</v>
      </c>
      <c r="D7095" s="8"/>
      <c r="E7095" s="8"/>
      <c r="F7095" s="10"/>
      <c r="G7095" s="8">
        <v>58001</v>
      </c>
      <c r="H7095" s="8" t="s">
        <v>20562</v>
      </c>
      <c r="I7095" s="8" t="s">
        <v>2995</v>
      </c>
      <c r="J7095" s="8">
        <v>57377</v>
      </c>
      <c r="K7095" s="8" t="s">
        <v>33804</v>
      </c>
    </row>
    <row r="7096" spans="1:11" x14ac:dyDescent="0.2">
      <c r="A7096" s="8">
        <f>MAX($A$2:$A7095)+1</f>
        <v>6152</v>
      </c>
      <c r="B7096" s="8"/>
      <c r="C7096" s="9" t="str">
        <f t="shared" si="112"/>
        <v>Alpaugh North</v>
      </c>
      <c r="D7096" s="8"/>
      <c r="E7096" s="8"/>
      <c r="F7096" s="10"/>
      <c r="G7096" s="8">
        <v>58002</v>
      </c>
      <c r="H7096" s="8" t="s">
        <v>20563</v>
      </c>
      <c r="I7096" s="8" t="s">
        <v>1435</v>
      </c>
      <c r="J7096" s="8">
        <v>56769</v>
      </c>
      <c r="K7096" s="8" t="s">
        <v>33804</v>
      </c>
    </row>
    <row r="7097" spans="1:11" x14ac:dyDescent="0.2">
      <c r="A7097" s="8">
        <f>MAX($A$2:$A7096)+1</f>
        <v>6153</v>
      </c>
      <c r="B7097" s="8"/>
      <c r="C7097" s="9" t="str">
        <f t="shared" si="112"/>
        <v>Alpaugh 50</v>
      </c>
      <c r="D7097" s="8"/>
      <c r="E7097" s="8"/>
      <c r="F7097" s="10"/>
      <c r="G7097" s="8">
        <v>58003</v>
      </c>
      <c r="H7097" s="8" t="s">
        <v>20564</v>
      </c>
      <c r="I7097" s="8" t="s">
        <v>1435</v>
      </c>
      <c r="J7097" s="8">
        <v>56769</v>
      </c>
      <c r="K7097" s="8" t="s">
        <v>33804</v>
      </c>
    </row>
    <row r="7098" spans="1:11" x14ac:dyDescent="0.2">
      <c r="A7098" s="8">
        <f>MAX($A$2:$A7097)+1</f>
        <v>6154</v>
      </c>
      <c r="B7098" s="8"/>
      <c r="C7098" s="9" t="str">
        <f t="shared" si="112"/>
        <v>Granite Reliable Power</v>
      </c>
      <c r="D7098" s="8"/>
      <c r="E7098" s="8"/>
      <c r="F7098" s="10"/>
      <c r="G7098" s="8">
        <v>58004</v>
      </c>
      <c r="H7098" s="8" t="s">
        <v>2025</v>
      </c>
      <c r="I7098" s="8" t="s">
        <v>2025</v>
      </c>
      <c r="J7098" s="8">
        <v>57378</v>
      </c>
      <c r="K7098" s="8" t="s">
        <v>33804</v>
      </c>
    </row>
    <row r="7099" spans="1:11" x14ac:dyDescent="0.2">
      <c r="A7099" s="8">
        <f>MAX($A$2:$A7098)+1</f>
        <v>6155</v>
      </c>
      <c r="B7099" s="8"/>
      <c r="C7099" s="9" t="str">
        <f t="shared" si="112"/>
        <v>Panda Sherman Power Station</v>
      </c>
      <c r="D7099" s="8"/>
      <c r="E7099" s="8"/>
      <c r="F7099" s="10"/>
      <c r="G7099" s="8">
        <v>58005</v>
      </c>
      <c r="H7099" s="8" t="s">
        <v>20565</v>
      </c>
      <c r="I7099" s="8" t="s">
        <v>2994</v>
      </c>
      <c r="J7099" s="8">
        <v>57379</v>
      </c>
      <c r="K7099" s="8" t="s">
        <v>33804</v>
      </c>
    </row>
    <row r="7100" spans="1:11" x14ac:dyDescent="0.2">
      <c r="A7100" s="8">
        <f>MAX($A$2:$A7099)+1</f>
        <v>6156</v>
      </c>
      <c r="B7100" s="8"/>
      <c r="C7100" s="9" t="str">
        <f t="shared" si="112"/>
        <v>Salt Palace Solar Gen Plant</v>
      </c>
      <c r="D7100" s="8"/>
      <c r="E7100" s="8"/>
      <c r="F7100" s="10"/>
      <c r="G7100" s="8">
        <v>58006</v>
      </c>
      <c r="H7100" s="8" t="s">
        <v>20566</v>
      </c>
      <c r="I7100" s="8" t="s">
        <v>3803</v>
      </c>
      <c r="J7100" s="8">
        <v>57383</v>
      </c>
      <c r="K7100" s="8" t="s">
        <v>33804</v>
      </c>
    </row>
    <row r="7101" spans="1:11" x14ac:dyDescent="0.2">
      <c r="A7101" s="8">
        <f>MAX($A$2:$A7100)+1</f>
        <v>6157</v>
      </c>
      <c r="B7101" s="8"/>
      <c r="C7101" s="9" t="str">
        <f t="shared" si="112"/>
        <v>Brea Expansion Plant</v>
      </c>
      <c r="D7101" s="8"/>
      <c r="E7101" s="8"/>
      <c r="F7101" s="10"/>
      <c r="G7101" s="8">
        <v>58007</v>
      </c>
      <c r="H7101" s="8" t="s">
        <v>20567</v>
      </c>
      <c r="I7101" s="8" t="s">
        <v>813</v>
      </c>
      <c r="J7101" s="8">
        <v>57384</v>
      </c>
      <c r="K7101" s="8" t="s">
        <v>33804</v>
      </c>
    </row>
    <row r="7102" spans="1:11" x14ac:dyDescent="0.2">
      <c r="A7102" s="8">
        <f>MAX($A$2:$A7101)+1</f>
        <v>6158</v>
      </c>
      <c r="B7102" s="8"/>
      <c r="C7102" s="9" t="str">
        <f t="shared" si="112"/>
        <v>California Ridge Wind Energy LLC</v>
      </c>
      <c r="D7102" s="8"/>
      <c r="E7102" s="8"/>
      <c r="F7102" s="10"/>
      <c r="G7102" s="8">
        <v>58008</v>
      </c>
      <c r="H7102" s="8" t="s">
        <v>4857</v>
      </c>
      <c r="I7102" s="8" t="s">
        <v>2238</v>
      </c>
      <c r="J7102" s="8">
        <v>49893</v>
      </c>
      <c r="K7102" s="8" t="s">
        <v>33804</v>
      </c>
    </row>
    <row r="7103" spans="1:11" x14ac:dyDescent="0.2">
      <c r="A7103" s="8">
        <f>MAX($A$2:$A7102)+1</f>
        <v>6159</v>
      </c>
      <c r="B7103" s="8"/>
      <c r="C7103" s="9" t="str">
        <f t="shared" si="112"/>
        <v>SunE CPS3 LLC</v>
      </c>
      <c r="D7103" s="8"/>
      <c r="E7103" s="8"/>
      <c r="F7103" s="10"/>
      <c r="G7103" s="8">
        <v>58009</v>
      </c>
      <c r="H7103" s="8" t="s">
        <v>3440</v>
      </c>
      <c r="I7103" s="8" t="s">
        <v>3440</v>
      </c>
      <c r="J7103" s="8">
        <v>57386</v>
      </c>
      <c r="K7103" s="8" t="s">
        <v>33804</v>
      </c>
    </row>
    <row r="7104" spans="1:11" x14ac:dyDescent="0.2">
      <c r="A7104" s="8">
        <f>MAX($A$2:$A7103)+1</f>
        <v>6160</v>
      </c>
      <c r="B7104" s="8"/>
      <c r="C7104" s="9" t="str">
        <f t="shared" si="112"/>
        <v>WSMR I</v>
      </c>
      <c r="D7104" s="8"/>
      <c r="E7104" s="8"/>
      <c r="F7104" s="10"/>
      <c r="G7104" s="8">
        <v>58010</v>
      </c>
      <c r="H7104" s="8" t="s">
        <v>20568</v>
      </c>
      <c r="I7104" s="8" t="s">
        <v>3267</v>
      </c>
      <c r="J7104" s="8">
        <v>57390</v>
      </c>
      <c r="K7104" s="8" t="s">
        <v>33804</v>
      </c>
    </row>
    <row r="7105" spans="1:11" x14ac:dyDescent="0.2">
      <c r="A7105" s="8">
        <f>MAX($A$2:$A7104)+1</f>
        <v>6161</v>
      </c>
      <c r="B7105" s="8"/>
      <c r="C7105" s="9" t="str">
        <f t="shared" si="112"/>
        <v>IKEA Savannah 490</v>
      </c>
      <c r="D7105" s="8"/>
      <c r="E7105" s="8"/>
      <c r="F7105" s="10"/>
      <c r="G7105" s="8">
        <v>58011</v>
      </c>
      <c r="H7105" s="8" t="s">
        <v>20569</v>
      </c>
      <c r="I7105" s="8" t="s">
        <v>2173</v>
      </c>
      <c r="J7105" s="8">
        <v>57389</v>
      </c>
      <c r="K7105" s="8" t="s">
        <v>33804</v>
      </c>
    </row>
    <row r="7106" spans="1:11" x14ac:dyDescent="0.2">
      <c r="A7106" s="8">
        <f>MAX($A$2:$A7105)+1</f>
        <v>6162</v>
      </c>
      <c r="B7106" s="8"/>
      <c r="C7106" s="9" t="str">
        <f t="shared" si="112"/>
        <v>IKEA Tampa 042</v>
      </c>
      <c r="D7106" s="8"/>
      <c r="E7106" s="8"/>
      <c r="F7106" s="10"/>
      <c r="G7106" s="8">
        <v>58012</v>
      </c>
      <c r="H7106" s="8" t="s">
        <v>20570</v>
      </c>
      <c r="I7106" s="8" t="s">
        <v>2173</v>
      </c>
      <c r="J7106" s="8">
        <v>57389</v>
      </c>
      <c r="K7106" s="8" t="s">
        <v>33804</v>
      </c>
    </row>
    <row r="7107" spans="1:11" x14ac:dyDescent="0.2">
      <c r="A7107" s="8">
        <f>MAX($A$2:$A7106)+1</f>
        <v>6163</v>
      </c>
      <c r="B7107" s="8"/>
      <c r="C7107" s="9" t="str">
        <f t="shared" si="112"/>
        <v>IKEA Round Rock 027</v>
      </c>
      <c r="D7107" s="8"/>
      <c r="E7107" s="8"/>
      <c r="F7107" s="10"/>
      <c r="G7107" s="8">
        <v>58013</v>
      </c>
      <c r="H7107" s="8" t="s">
        <v>20571</v>
      </c>
      <c r="I7107" s="8" t="s">
        <v>2173</v>
      </c>
      <c r="J7107" s="8">
        <v>57389</v>
      </c>
      <c r="K7107" s="8" t="s">
        <v>33804</v>
      </c>
    </row>
    <row r="7108" spans="1:11" x14ac:dyDescent="0.2">
      <c r="A7108" s="8">
        <f>MAX($A$2:$A7107)+1</f>
        <v>6164</v>
      </c>
      <c r="B7108" s="8"/>
      <c r="C7108" s="9" t="str">
        <f t="shared" si="112"/>
        <v>IKEA Perryville 460</v>
      </c>
      <c r="D7108" s="8"/>
      <c r="E7108" s="8"/>
      <c r="F7108" s="10"/>
      <c r="G7108" s="8">
        <v>58014</v>
      </c>
      <c r="H7108" s="8" t="s">
        <v>20572</v>
      </c>
      <c r="I7108" s="8" t="s">
        <v>2173</v>
      </c>
      <c r="J7108" s="8">
        <v>57389</v>
      </c>
      <c r="K7108" s="8" t="s">
        <v>33804</v>
      </c>
    </row>
    <row r="7109" spans="1:11" x14ac:dyDescent="0.2">
      <c r="A7109" s="8">
        <f>MAX($A$2:$A7108)+1</f>
        <v>6165</v>
      </c>
      <c r="B7109" s="8"/>
      <c r="C7109" s="9" t="str">
        <f t="shared" si="112"/>
        <v>IKEA College Park 411</v>
      </c>
      <c r="D7109" s="8"/>
      <c r="E7109" s="8"/>
      <c r="F7109" s="10"/>
      <c r="G7109" s="8">
        <v>58015</v>
      </c>
      <c r="H7109" s="8" t="s">
        <v>20573</v>
      </c>
      <c r="I7109" s="8" t="s">
        <v>2173</v>
      </c>
      <c r="J7109" s="8">
        <v>57389</v>
      </c>
      <c r="K7109" s="8" t="s">
        <v>33804</v>
      </c>
    </row>
    <row r="7110" spans="1:11" x14ac:dyDescent="0.2">
      <c r="A7110" s="8">
        <f>MAX($A$2:$A7109)+1</f>
        <v>6166</v>
      </c>
      <c r="B7110" s="8"/>
      <c r="C7110" s="9" t="str">
        <f t="shared" si="112"/>
        <v>IKEA Westhampton 061</v>
      </c>
      <c r="D7110" s="8"/>
      <c r="E7110" s="8"/>
      <c r="F7110" s="10"/>
      <c r="G7110" s="8">
        <v>58016</v>
      </c>
      <c r="H7110" s="8" t="s">
        <v>20574</v>
      </c>
      <c r="I7110" s="8" t="s">
        <v>2173</v>
      </c>
      <c r="J7110" s="8">
        <v>57389</v>
      </c>
      <c r="K7110" s="8" t="s">
        <v>33804</v>
      </c>
    </row>
    <row r="7111" spans="1:11" x14ac:dyDescent="0.2">
      <c r="A7111" s="8">
        <f>MAX($A$2:$A7110)+1</f>
        <v>6167</v>
      </c>
      <c r="B7111" s="8"/>
      <c r="C7111" s="9" t="str">
        <f t="shared" si="112"/>
        <v>Copper Mountain Solar 2</v>
      </c>
      <c r="D7111" s="8"/>
      <c r="E7111" s="8"/>
      <c r="F7111" s="10"/>
      <c r="G7111" s="8">
        <v>58017</v>
      </c>
      <c r="H7111" s="8" t="s">
        <v>20575</v>
      </c>
      <c r="I7111" s="8" t="s">
        <v>1456</v>
      </c>
      <c r="J7111" s="8">
        <v>57391</v>
      </c>
      <c r="K7111" s="8" t="s">
        <v>33804</v>
      </c>
    </row>
    <row r="7112" spans="1:11" x14ac:dyDescent="0.2">
      <c r="A7112" s="8">
        <f>MAX($A$2:$A7111)+1</f>
        <v>6168</v>
      </c>
      <c r="B7112" s="8"/>
      <c r="C7112" s="9" t="str">
        <f t="shared" si="112"/>
        <v>Shooting Star Wind Project LLC</v>
      </c>
      <c r="D7112" s="8"/>
      <c r="E7112" s="8"/>
      <c r="F7112" s="10"/>
      <c r="G7112" s="8">
        <v>58018</v>
      </c>
      <c r="H7112" s="8" t="s">
        <v>3260</v>
      </c>
      <c r="I7112" s="8" t="s">
        <v>3260</v>
      </c>
      <c r="J7112" s="8">
        <v>57395</v>
      </c>
      <c r="K7112" s="8" t="s">
        <v>33804</v>
      </c>
    </row>
    <row r="7113" spans="1:11" x14ac:dyDescent="0.2">
      <c r="A7113" s="8">
        <f>MAX($A$2:$A7112)+1</f>
        <v>6169</v>
      </c>
      <c r="B7113" s="8"/>
      <c r="C7113" s="9" t="str">
        <f t="shared" si="112"/>
        <v>High Mesa Energy LLC</v>
      </c>
      <c r="D7113" s="8"/>
      <c r="E7113" s="8"/>
      <c r="F7113" s="10"/>
      <c r="G7113" s="8">
        <v>58019</v>
      </c>
      <c r="H7113" s="8" t="s">
        <v>2108</v>
      </c>
      <c r="I7113" s="8" t="s">
        <v>2108</v>
      </c>
      <c r="J7113" s="8">
        <v>57396</v>
      </c>
      <c r="K7113" s="8" t="s">
        <v>33804</v>
      </c>
    </row>
    <row r="7114" spans="1:11" x14ac:dyDescent="0.2">
      <c r="A7114" s="8">
        <f>MAX($A$2:$A7113)+1</f>
        <v>6170</v>
      </c>
      <c r="B7114" s="8"/>
      <c r="C7114" s="9" t="str">
        <f t="shared" si="112"/>
        <v>Beebe Renewable Energy LLC</v>
      </c>
      <c r="D7114" s="8"/>
      <c r="E7114" s="8"/>
      <c r="F7114" s="10"/>
      <c r="G7114" s="8">
        <v>58020</v>
      </c>
      <c r="H7114" s="8" t="s">
        <v>724</v>
      </c>
      <c r="I7114" s="8" t="s">
        <v>724</v>
      </c>
      <c r="J7114" s="8">
        <v>57397</v>
      </c>
      <c r="K7114" s="8" t="s">
        <v>33804</v>
      </c>
    </row>
    <row r="7115" spans="1:11" x14ac:dyDescent="0.2">
      <c r="A7115" s="8">
        <f>MAX($A$2:$A7114)+1</f>
        <v>6171</v>
      </c>
      <c r="B7115" s="8"/>
      <c r="C7115" s="9" t="str">
        <f t="shared" si="112"/>
        <v>Whitetail Wind Energy LLC</v>
      </c>
      <c r="D7115" s="8"/>
      <c r="E7115" s="8"/>
      <c r="F7115" s="10"/>
      <c r="G7115" s="8">
        <v>58021</v>
      </c>
      <c r="H7115" s="8" t="s">
        <v>3871</v>
      </c>
      <c r="I7115" s="8" t="s">
        <v>3871</v>
      </c>
      <c r="J7115" s="8">
        <v>57398</v>
      </c>
      <c r="K7115" s="8" t="s">
        <v>33804</v>
      </c>
    </row>
    <row r="7116" spans="1:11" x14ac:dyDescent="0.2">
      <c r="A7116" s="8">
        <f>MAX($A$2:$A7115)+1</f>
        <v>6172</v>
      </c>
      <c r="B7116" s="8"/>
      <c r="C7116" s="9" t="str">
        <f t="shared" si="112"/>
        <v>Neal Hot Springs Geothermal Project</v>
      </c>
      <c r="D7116" s="8"/>
      <c r="E7116" s="8"/>
      <c r="F7116" s="10"/>
      <c r="G7116" s="8">
        <v>58022</v>
      </c>
      <c r="H7116" s="8" t="s">
        <v>20576</v>
      </c>
      <c r="I7116" s="8" t="s">
        <v>3713</v>
      </c>
      <c r="J7116" s="8">
        <v>50147</v>
      </c>
      <c r="K7116" s="8" t="s">
        <v>33804</v>
      </c>
    </row>
    <row r="7117" spans="1:11" x14ac:dyDescent="0.2">
      <c r="A7117" s="8">
        <f>MAX($A$2:$A7116)+1</f>
        <v>6173</v>
      </c>
      <c r="B7117" s="8"/>
      <c r="C7117" s="9" t="str">
        <f t="shared" si="112"/>
        <v>Evergreen Community Power</v>
      </c>
      <c r="D7117" s="8"/>
      <c r="E7117" s="8"/>
      <c r="F7117" s="10"/>
      <c r="G7117" s="8">
        <v>58023</v>
      </c>
      <c r="H7117" s="8" t="s">
        <v>20577</v>
      </c>
      <c r="I7117" s="8" t="s">
        <v>1787</v>
      </c>
      <c r="J7117" s="8">
        <v>57400</v>
      </c>
      <c r="K7117" s="8" t="s">
        <v>33804</v>
      </c>
    </row>
    <row r="7118" spans="1:11" x14ac:dyDescent="0.2">
      <c r="A7118" s="8">
        <f>MAX($A$2:$A7117)+1</f>
        <v>6174</v>
      </c>
      <c r="B7118" s="8"/>
      <c r="C7118" s="9" t="str">
        <f t="shared" si="112"/>
        <v>Mt Wachusett Community College</v>
      </c>
      <c r="D7118" s="8"/>
      <c r="E7118" s="8"/>
      <c r="F7118" s="10"/>
      <c r="G7118" s="8">
        <v>58025</v>
      </c>
      <c r="H7118" s="8" t="s">
        <v>2634</v>
      </c>
      <c r="I7118" s="8" t="s">
        <v>2634</v>
      </c>
      <c r="J7118" s="8">
        <v>57401</v>
      </c>
      <c r="K7118" s="8" t="s">
        <v>33804</v>
      </c>
    </row>
    <row r="7119" spans="1:11" x14ac:dyDescent="0.2">
      <c r="A7119" s="8">
        <f>MAX($A$2:$A7118)+1</f>
        <v>6175</v>
      </c>
      <c r="B7119" s="8"/>
      <c r="C7119" s="9" t="str">
        <f t="shared" si="112"/>
        <v>Spruce Mountain WInd</v>
      </c>
      <c r="D7119" s="8"/>
      <c r="E7119" s="8"/>
      <c r="F7119" s="10"/>
      <c r="G7119" s="8">
        <v>58026</v>
      </c>
      <c r="H7119" s="8" t="s">
        <v>20578</v>
      </c>
      <c r="I7119" s="8" t="s">
        <v>3374</v>
      </c>
      <c r="J7119" s="8">
        <v>57402</v>
      </c>
      <c r="K7119" s="8" t="s">
        <v>33804</v>
      </c>
    </row>
    <row r="7120" spans="1:11" x14ac:dyDescent="0.2">
      <c r="A7120" s="8">
        <f>MAX($A$2:$A7119)+1</f>
        <v>6176</v>
      </c>
      <c r="B7120" s="8"/>
      <c r="C7120" s="9" t="str">
        <f t="shared" si="112"/>
        <v>SunE CPS2 LLC</v>
      </c>
      <c r="D7120" s="8"/>
      <c r="E7120" s="8"/>
      <c r="F7120" s="10"/>
      <c r="G7120" s="8">
        <v>58027</v>
      </c>
      <c r="H7120" s="8" t="s">
        <v>3439</v>
      </c>
      <c r="I7120" s="8" t="s">
        <v>3439</v>
      </c>
      <c r="J7120" s="8">
        <v>57403</v>
      </c>
      <c r="K7120" s="8" t="s">
        <v>33804</v>
      </c>
    </row>
    <row r="7121" spans="1:11" x14ac:dyDescent="0.2">
      <c r="A7121" s="8">
        <f>MAX($A$2:$A7120)+1</f>
        <v>6177</v>
      </c>
      <c r="B7121" s="8"/>
      <c r="C7121" s="9" t="str">
        <f t="shared" si="112"/>
        <v>IKEA Tejon 345</v>
      </c>
      <c r="D7121" s="8"/>
      <c r="E7121" s="8"/>
      <c r="F7121" s="10"/>
      <c r="G7121" s="8">
        <v>58028</v>
      </c>
      <c r="H7121" s="8" t="s">
        <v>20579</v>
      </c>
      <c r="I7121" s="8" t="s">
        <v>2173</v>
      </c>
      <c r="J7121" s="8">
        <v>57389</v>
      </c>
      <c r="K7121" s="8" t="s">
        <v>33804</v>
      </c>
    </row>
    <row r="7122" spans="1:11" x14ac:dyDescent="0.2">
      <c r="A7122" s="8">
        <f>MAX($A$2:$A7121)+1</f>
        <v>6178</v>
      </c>
      <c r="B7122" s="8"/>
      <c r="C7122" s="9" t="str">
        <f t="shared" si="112"/>
        <v>Constellation New Energy Inc</v>
      </c>
      <c r="D7122" s="8"/>
      <c r="E7122" s="8"/>
      <c r="F7122" s="10"/>
      <c r="G7122" s="8">
        <v>58029</v>
      </c>
      <c r="H7122" s="8" t="s">
        <v>20580</v>
      </c>
      <c r="I7122" s="8" t="s">
        <v>1443</v>
      </c>
      <c r="J7122" s="8">
        <v>57311</v>
      </c>
      <c r="K7122" s="8" t="s">
        <v>33804</v>
      </c>
    </row>
    <row r="7123" spans="1:11" x14ac:dyDescent="0.2">
      <c r="A7123" s="8">
        <f>MAX($A$2:$A7122)+1</f>
        <v>6179</v>
      </c>
      <c r="B7123" s="8"/>
      <c r="C7123" s="9" t="str">
        <f t="shared" si="112"/>
        <v>Reeves Station Rd East</v>
      </c>
      <c r="D7123" s="8"/>
      <c r="E7123" s="8"/>
      <c r="F7123" s="10"/>
      <c r="G7123" s="8">
        <v>58030</v>
      </c>
      <c r="H7123" s="8" t="s">
        <v>20581</v>
      </c>
      <c r="I7123" s="8" t="s">
        <v>2734</v>
      </c>
      <c r="J7123" s="8">
        <v>56990</v>
      </c>
      <c r="K7123" s="8" t="s">
        <v>33804</v>
      </c>
    </row>
    <row r="7124" spans="1:11" x14ac:dyDescent="0.2">
      <c r="A7124" s="8">
        <f>MAX($A$2:$A7123)+1</f>
        <v>6180</v>
      </c>
      <c r="B7124" s="8"/>
      <c r="C7124" s="9" t="str">
        <f t="shared" si="112"/>
        <v>Padelford Solar</v>
      </c>
      <c r="D7124" s="8"/>
      <c r="E7124" s="8"/>
      <c r="F7124" s="10"/>
      <c r="G7124" s="8">
        <v>58032</v>
      </c>
      <c r="H7124" s="8" t="s">
        <v>20582</v>
      </c>
      <c r="I7124" s="8" t="s">
        <v>1436</v>
      </c>
      <c r="J7124" s="8">
        <v>57365</v>
      </c>
      <c r="K7124" s="8" t="s">
        <v>33804</v>
      </c>
    </row>
    <row r="7125" spans="1:11" x14ac:dyDescent="0.2">
      <c r="A7125" s="8">
        <f>MAX($A$2:$A7124)+1</f>
        <v>6181</v>
      </c>
      <c r="B7125" s="8"/>
      <c r="C7125" s="9" t="str">
        <f t="shared" si="112"/>
        <v>Nickel 1 Solar Facility</v>
      </c>
      <c r="D7125" s="8"/>
      <c r="E7125" s="8"/>
      <c r="F7125" s="10"/>
      <c r="G7125" s="8">
        <v>58034</v>
      </c>
      <c r="H7125" s="8" t="s">
        <v>20583</v>
      </c>
      <c r="I7125" s="8" t="s">
        <v>2735</v>
      </c>
      <c r="J7125" s="8">
        <v>57405</v>
      </c>
      <c r="K7125" s="8" t="s">
        <v>33804</v>
      </c>
    </row>
    <row r="7126" spans="1:11" x14ac:dyDescent="0.2">
      <c r="A7126" s="8">
        <f>MAX($A$2:$A7125)+1</f>
        <v>6182</v>
      </c>
      <c r="B7126" s="8"/>
      <c r="C7126" s="9" t="str">
        <f t="shared" si="112"/>
        <v>Riverside Renewable Energy LLC</v>
      </c>
      <c r="D7126" s="8"/>
      <c r="E7126" s="8"/>
      <c r="F7126" s="10"/>
      <c r="G7126" s="8">
        <v>58036</v>
      </c>
      <c r="H7126" s="8" t="s">
        <v>20584</v>
      </c>
      <c r="I7126" s="8" t="s">
        <v>3120</v>
      </c>
      <c r="J7126" s="8">
        <v>57407</v>
      </c>
      <c r="K7126" s="8" t="s">
        <v>33804</v>
      </c>
    </row>
    <row r="7127" spans="1:11" x14ac:dyDescent="0.2">
      <c r="A7127" s="8">
        <f>MAX($A$2:$A7126)+1</f>
        <v>6183</v>
      </c>
      <c r="B7127" s="8"/>
      <c r="C7127" s="9" t="str">
        <f t="shared" si="112"/>
        <v>Buckeye Union HS District 201</v>
      </c>
      <c r="D7127" s="8"/>
      <c r="E7127" s="8"/>
      <c r="F7127" s="10"/>
      <c r="G7127" s="8">
        <v>58037</v>
      </c>
      <c r="H7127" s="8" t="s">
        <v>20585</v>
      </c>
      <c r="I7127" s="8" t="s">
        <v>1442</v>
      </c>
      <c r="J7127" s="8">
        <v>57408</v>
      </c>
      <c r="K7127" s="8" t="s">
        <v>33804</v>
      </c>
    </row>
    <row r="7128" spans="1:11" x14ac:dyDescent="0.2">
      <c r="A7128" s="8">
        <f>MAX($A$2:$A7127)+1</f>
        <v>6184</v>
      </c>
      <c r="B7128" s="8"/>
      <c r="C7128" s="9" t="str">
        <f t="shared" si="112"/>
        <v>Buffalo Center Wind LLC</v>
      </c>
      <c r="D7128" s="8"/>
      <c r="E7128" s="8"/>
      <c r="F7128" s="10"/>
      <c r="G7128" s="8">
        <v>58038</v>
      </c>
      <c r="H7128" s="8" t="s">
        <v>842</v>
      </c>
      <c r="I7128" s="8" t="s">
        <v>842</v>
      </c>
      <c r="J7128" s="8">
        <v>57409</v>
      </c>
      <c r="K7128" s="8" t="s">
        <v>33804</v>
      </c>
    </row>
    <row r="7129" spans="1:11" x14ac:dyDescent="0.2">
      <c r="A7129" s="8">
        <f>MAX($A$2:$A7128)+1</f>
        <v>6185</v>
      </c>
      <c r="B7129" s="8"/>
      <c r="C7129" s="9" t="str">
        <f t="shared" ref="C7129:C7192" si="113">IF(H7129="",F7129,H7129)</f>
        <v>RET  Modesto Solar</v>
      </c>
      <c r="D7129" s="8"/>
      <c r="E7129" s="8"/>
      <c r="F7129" s="10"/>
      <c r="G7129" s="8">
        <v>58039</v>
      </c>
      <c r="H7129" s="8" t="s">
        <v>20586</v>
      </c>
      <c r="I7129" s="8" t="s">
        <v>3096</v>
      </c>
      <c r="J7129" s="8">
        <v>57410</v>
      </c>
      <c r="K7129" s="8" t="s">
        <v>33804</v>
      </c>
    </row>
    <row r="7130" spans="1:11" x14ac:dyDescent="0.2">
      <c r="A7130" s="8">
        <f>MAX($A$2:$A7129)+1</f>
        <v>6186</v>
      </c>
      <c r="B7130" s="8"/>
      <c r="C7130" s="9" t="str">
        <f t="shared" si="113"/>
        <v>United Stationers Supply Solar Electric</v>
      </c>
      <c r="D7130" s="8"/>
      <c r="E7130" s="8"/>
      <c r="F7130" s="10"/>
      <c r="G7130" s="8">
        <v>58040</v>
      </c>
      <c r="H7130" s="8" t="s">
        <v>20587</v>
      </c>
      <c r="I7130" s="8" t="s">
        <v>2287</v>
      </c>
      <c r="J7130" s="8">
        <v>57411</v>
      </c>
      <c r="K7130" s="8" t="s">
        <v>33804</v>
      </c>
    </row>
    <row r="7131" spans="1:11" x14ac:dyDescent="0.2">
      <c r="A7131" s="8">
        <f>MAX($A$2:$A7130)+1</f>
        <v>6187</v>
      </c>
      <c r="B7131" s="8"/>
      <c r="C7131" s="9" t="str">
        <f t="shared" si="113"/>
        <v>Chisholm View Wind Project</v>
      </c>
      <c r="D7131" s="8"/>
      <c r="E7131" s="8"/>
      <c r="F7131" s="10"/>
      <c r="G7131" s="8">
        <v>58041</v>
      </c>
      <c r="H7131" s="8" t="s">
        <v>994</v>
      </c>
      <c r="I7131" s="8" t="s">
        <v>994</v>
      </c>
      <c r="J7131" s="8">
        <v>57412</v>
      </c>
      <c r="K7131" s="8" t="s">
        <v>33804</v>
      </c>
    </row>
    <row r="7132" spans="1:11" x14ac:dyDescent="0.2">
      <c r="A7132" s="8">
        <f>MAX($A$2:$A7131)+1</f>
        <v>6188</v>
      </c>
      <c r="B7132" s="8"/>
      <c r="C7132" s="9" t="str">
        <f t="shared" si="113"/>
        <v>Black Mountain Solar LLC</v>
      </c>
      <c r="D7132" s="8"/>
      <c r="E7132" s="8"/>
      <c r="F7132" s="10"/>
      <c r="G7132" s="8">
        <v>58042</v>
      </c>
      <c r="H7132" s="8" t="s">
        <v>758</v>
      </c>
      <c r="I7132" s="8" t="s">
        <v>758</v>
      </c>
      <c r="J7132" s="8">
        <v>57413</v>
      </c>
      <c r="K7132" s="8" t="s">
        <v>33804</v>
      </c>
    </row>
    <row r="7133" spans="1:11" x14ac:dyDescent="0.2">
      <c r="A7133" s="8">
        <f>MAX($A$2:$A7132)+1</f>
        <v>6189</v>
      </c>
      <c r="B7133" s="8"/>
      <c r="C7133" s="9" t="str">
        <f t="shared" si="113"/>
        <v>Lilly Technical Center</v>
      </c>
      <c r="D7133" s="8"/>
      <c r="E7133" s="8"/>
      <c r="F7133" s="10"/>
      <c r="G7133" s="8">
        <v>58043</v>
      </c>
      <c r="H7133" s="8" t="s">
        <v>20588</v>
      </c>
      <c r="I7133" s="8" t="s">
        <v>1719</v>
      </c>
      <c r="J7133" s="8">
        <v>57414</v>
      </c>
      <c r="K7133" s="8" t="s">
        <v>33804</v>
      </c>
    </row>
    <row r="7134" spans="1:11" x14ac:dyDescent="0.2">
      <c r="A7134" s="8">
        <f>MAX($A$2:$A7133)+1</f>
        <v>6190</v>
      </c>
      <c r="B7134" s="8"/>
      <c r="C7134" s="9" t="str">
        <f t="shared" si="113"/>
        <v>Anchor Wind, LLC</v>
      </c>
      <c r="D7134" s="8"/>
      <c r="E7134" s="8"/>
      <c r="F7134" s="10"/>
      <c r="G7134" s="8">
        <v>58044</v>
      </c>
      <c r="H7134" s="8" t="s">
        <v>20589</v>
      </c>
      <c r="I7134" s="8" t="s">
        <v>504</v>
      </c>
      <c r="J7134" s="8">
        <v>57416</v>
      </c>
      <c r="K7134" s="8" t="s">
        <v>33804</v>
      </c>
    </row>
    <row r="7135" spans="1:11" x14ac:dyDescent="0.2">
      <c r="A7135" s="8">
        <f>MAX($A$2:$A7134)+1</f>
        <v>6191</v>
      </c>
      <c r="B7135" s="8"/>
      <c r="C7135" s="9" t="str">
        <f t="shared" si="113"/>
        <v>Community Wind South</v>
      </c>
      <c r="D7135" s="8"/>
      <c r="E7135" s="8"/>
      <c r="F7135" s="10"/>
      <c r="G7135" s="8">
        <v>58045</v>
      </c>
      <c r="H7135" s="8" t="s">
        <v>20590</v>
      </c>
      <c r="I7135" s="8" t="s">
        <v>3934</v>
      </c>
      <c r="J7135" s="8">
        <v>57417</v>
      </c>
      <c r="K7135" s="8" t="s">
        <v>33804</v>
      </c>
    </row>
    <row r="7136" spans="1:11" x14ac:dyDescent="0.2">
      <c r="A7136" s="8">
        <f>MAX($A$2:$A7135)+1</f>
        <v>6192</v>
      </c>
      <c r="B7136" s="8"/>
      <c r="C7136" s="9" t="str">
        <f t="shared" si="113"/>
        <v>Works 53</v>
      </c>
      <c r="D7136" s="8"/>
      <c r="E7136" s="8"/>
      <c r="F7136" s="10"/>
      <c r="G7136" s="8">
        <v>58046</v>
      </c>
      <c r="H7136" s="8" t="s">
        <v>20591</v>
      </c>
      <c r="I7136" s="8" t="s">
        <v>2996</v>
      </c>
      <c r="J7136" s="8">
        <v>57422</v>
      </c>
      <c r="K7136" s="8" t="s">
        <v>33804</v>
      </c>
    </row>
    <row r="7137" spans="1:11" x14ac:dyDescent="0.2">
      <c r="A7137" s="8">
        <f>MAX($A$2:$A7136)+1</f>
        <v>6193</v>
      </c>
      <c r="B7137" s="8"/>
      <c r="C7137" s="9" t="str">
        <f t="shared" si="113"/>
        <v>PPG Monroeville Chemicals Center</v>
      </c>
      <c r="D7137" s="8"/>
      <c r="E7137" s="8"/>
      <c r="F7137" s="10"/>
      <c r="G7137" s="8">
        <v>58047</v>
      </c>
      <c r="H7137" s="8" t="s">
        <v>3002</v>
      </c>
      <c r="I7137" s="8" t="s">
        <v>3002</v>
      </c>
      <c r="J7137" s="8">
        <v>57423</v>
      </c>
      <c r="K7137" s="8" t="s">
        <v>33804</v>
      </c>
    </row>
    <row r="7138" spans="1:11" x14ac:dyDescent="0.2">
      <c r="A7138" s="8">
        <f>MAX($A$2:$A7137)+1</f>
        <v>6194</v>
      </c>
      <c r="B7138" s="8"/>
      <c r="C7138" s="9" t="str">
        <f t="shared" si="113"/>
        <v>BayWa r.e Mozart LLC</v>
      </c>
      <c r="D7138" s="8"/>
      <c r="E7138" s="8"/>
      <c r="F7138" s="10"/>
      <c r="G7138" s="8">
        <v>58048</v>
      </c>
      <c r="H7138" s="8" t="s">
        <v>20592</v>
      </c>
      <c r="I7138" s="8" t="s">
        <v>713</v>
      </c>
      <c r="J7138" s="8">
        <v>57421</v>
      </c>
      <c r="K7138" s="8" t="s">
        <v>33804</v>
      </c>
    </row>
    <row r="7139" spans="1:11" x14ac:dyDescent="0.2">
      <c r="A7139" s="8">
        <f>MAX($A$2:$A7138)+1</f>
        <v>6195</v>
      </c>
      <c r="B7139" s="8"/>
      <c r="C7139" s="9" t="str">
        <f t="shared" si="113"/>
        <v>Jordache Enterprises Solar</v>
      </c>
      <c r="D7139" s="8"/>
      <c r="E7139" s="8"/>
      <c r="F7139" s="10"/>
      <c r="G7139" s="8">
        <v>58049</v>
      </c>
      <c r="H7139" s="8" t="s">
        <v>20593</v>
      </c>
      <c r="I7139" s="8" t="s">
        <v>2270</v>
      </c>
      <c r="J7139" s="8">
        <v>57420</v>
      </c>
      <c r="K7139" s="8" t="s">
        <v>33804</v>
      </c>
    </row>
    <row r="7140" spans="1:11" x14ac:dyDescent="0.2">
      <c r="A7140" s="8">
        <f>MAX($A$2:$A7139)+1</f>
        <v>6196</v>
      </c>
      <c r="B7140" s="8"/>
      <c r="C7140" s="9" t="str">
        <f t="shared" si="113"/>
        <v>PPG Industries, Inc. Works 6</v>
      </c>
      <c r="D7140" s="8"/>
      <c r="E7140" s="8"/>
      <c r="F7140" s="10"/>
      <c r="G7140" s="8">
        <v>58051</v>
      </c>
      <c r="H7140" s="8" t="s">
        <v>3001</v>
      </c>
      <c r="I7140" s="8" t="s">
        <v>3001</v>
      </c>
      <c r="J7140" s="8">
        <v>57425</v>
      </c>
      <c r="K7140" s="8" t="s">
        <v>33804</v>
      </c>
    </row>
    <row r="7141" spans="1:11" x14ac:dyDescent="0.2">
      <c r="A7141" s="8">
        <f>MAX($A$2:$A7140)+1</f>
        <v>6197</v>
      </c>
      <c r="B7141" s="8"/>
      <c r="C7141" s="9" t="str">
        <f t="shared" si="113"/>
        <v>Battle Creek Mill</v>
      </c>
      <c r="D7141" s="8"/>
      <c r="E7141" s="8"/>
      <c r="F7141" s="10"/>
      <c r="G7141" s="8">
        <v>58052</v>
      </c>
      <c r="H7141" s="8" t="s">
        <v>20594</v>
      </c>
      <c r="I7141" s="8" t="s">
        <v>3134</v>
      </c>
      <c r="J7141" s="8">
        <v>57427</v>
      </c>
      <c r="K7141" s="8" t="s">
        <v>33804</v>
      </c>
    </row>
    <row r="7142" spans="1:11" x14ac:dyDescent="0.2">
      <c r="A7142" s="8">
        <f>MAX($A$2:$A7141)+1</f>
        <v>6198</v>
      </c>
      <c r="B7142" s="8"/>
      <c r="C7142" s="9" t="str">
        <f t="shared" si="113"/>
        <v>PPG Industries, Inc. Works 15</v>
      </c>
      <c r="D7142" s="8"/>
      <c r="E7142" s="8"/>
      <c r="F7142" s="10"/>
      <c r="G7142" s="8">
        <v>58053</v>
      </c>
      <c r="H7142" s="8" t="s">
        <v>3000</v>
      </c>
      <c r="I7142" s="8" t="s">
        <v>3000</v>
      </c>
      <c r="J7142" s="8">
        <v>57429</v>
      </c>
      <c r="K7142" s="8" t="s">
        <v>33804</v>
      </c>
    </row>
    <row r="7143" spans="1:11" x14ac:dyDescent="0.2">
      <c r="A7143" s="8">
        <f>MAX($A$2:$A7142)+1</f>
        <v>6199</v>
      </c>
      <c r="B7143" s="8"/>
      <c r="C7143" s="9" t="str">
        <f t="shared" si="113"/>
        <v>Burgess BioPower</v>
      </c>
      <c r="D7143" s="8"/>
      <c r="E7143" s="8"/>
      <c r="F7143" s="10"/>
      <c r="G7143" s="8">
        <v>58054</v>
      </c>
      <c r="H7143" s="8" t="s">
        <v>20595</v>
      </c>
      <c r="I7143" s="8" t="s">
        <v>731</v>
      </c>
      <c r="J7143" s="8">
        <v>57430</v>
      </c>
      <c r="K7143" s="8" t="s">
        <v>33804</v>
      </c>
    </row>
    <row r="7144" spans="1:11" x14ac:dyDescent="0.2">
      <c r="A7144" s="8">
        <f>MAX($A$2:$A7143)+1</f>
        <v>6200</v>
      </c>
      <c r="B7144" s="8"/>
      <c r="C7144" s="9" t="str">
        <f t="shared" si="113"/>
        <v>Windy Ridge Generating Facility</v>
      </c>
      <c r="D7144" s="8"/>
      <c r="E7144" s="8"/>
      <c r="F7144" s="10"/>
      <c r="G7144" s="8">
        <v>58055</v>
      </c>
      <c r="H7144" s="8" t="s">
        <v>20596</v>
      </c>
      <c r="I7144" s="8" t="s">
        <v>3499</v>
      </c>
      <c r="J7144" s="8">
        <v>57434</v>
      </c>
      <c r="K7144" s="8" t="s">
        <v>33804</v>
      </c>
    </row>
    <row r="7145" spans="1:11" x14ac:dyDescent="0.2">
      <c r="A7145" s="8">
        <f>MAX($A$2:$A7144)+1</f>
        <v>6201</v>
      </c>
      <c r="B7145" s="8"/>
      <c r="C7145" s="9" t="str">
        <f t="shared" si="113"/>
        <v>MillerCoors Irwindale Brewery</v>
      </c>
      <c r="D7145" s="8"/>
      <c r="E7145" s="8"/>
      <c r="F7145" s="10"/>
      <c r="G7145" s="8">
        <v>58056</v>
      </c>
      <c r="H7145" s="8" t="s">
        <v>2565</v>
      </c>
      <c r="I7145" s="8" t="s">
        <v>2565</v>
      </c>
      <c r="J7145" s="8">
        <v>57435</v>
      </c>
      <c r="K7145" s="8" t="s">
        <v>33804</v>
      </c>
    </row>
    <row r="7146" spans="1:11" x14ac:dyDescent="0.2">
      <c r="A7146" s="8">
        <f>MAX($A$2:$A7145)+1</f>
        <v>6202</v>
      </c>
      <c r="B7146" s="8"/>
      <c r="C7146" s="9" t="str">
        <f t="shared" si="113"/>
        <v>MillerCoors Shenandoah Brewery</v>
      </c>
      <c r="D7146" s="8"/>
      <c r="E7146" s="8"/>
      <c r="F7146" s="10"/>
      <c r="G7146" s="8">
        <v>58057</v>
      </c>
      <c r="H7146" s="8" t="s">
        <v>2566</v>
      </c>
      <c r="I7146" s="8" t="s">
        <v>2566</v>
      </c>
      <c r="J7146" s="8">
        <v>57436</v>
      </c>
      <c r="K7146" s="8" t="s">
        <v>33804</v>
      </c>
    </row>
    <row r="7147" spans="1:11" x14ac:dyDescent="0.2">
      <c r="A7147" s="8">
        <f>MAX($A$2:$A7146)+1</f>
        <v>6203</v>
      </c>
      <c r="B7147" s="8"/>
      <c r="C7147" s="9" t="str">
        <f t="shared" si="113"/>
        <v>Paramount Refinery</v>
      </c>
      <c r="D7147" s="8"/>
      <c r="E7147" s="8"/>
      <c r="F7147" s="10"/>
      <c r="G7147" s="8">
        <v>58058</v>
      </c>
      <c r="H7147" s="8" t="s">
        <v>20597</v>
      </c>
      <c r="I7147" s="8" t="s">
        <v>2900</v>
      </c>
      <c r="J7147" s="8">
        <v>57438</v>
      </c>
      <c r="K7147" s="8" t="s">
        <v>33804</v>
      </c>
    </row>
    <row r="7148" spans="1:11" x14ac:dyDescent="0.2">
      <c r="A7148" s="8">
        <f>MAX($A$2:$A7147)+1</f>
        <v>6204</v>
      </c>
      <c r="B7148" s="8"/>
      <c r="C7148" s="9" t="str">
        <f t="shared" si="113"/>
        <v>Decatur-Morgan Co LFG Recovery Project</v>
      </c>
      <c r="D7148" s="8"/>
      <c r="E7148" s="8"/>
      <c r="F7148" s="10"/>
      <c r="G7148" s="8">
        <v>58061</v>
      </c>
      <c r="H7148" s="8" t="s">
        <v>20598</v>
      </c>
      <c r="I7148" s="8" t="s">
        <v>2024</v>
      </c>
      <c r="J7148" s="8">
        <v>7477</v>
      </c>
      <c r="K7148" s="8" t="s">
        <v>33804</v>
      </c>
    </row>
    <row r="7149" spans="1:11" x14ac:dyDescent="0.2">
      <c r="A7149" s="8">
        <f>MAX($A$2:$A7148)+1</f>
        <v>6205</v>
      </c>
      <c r="B7149" s="8"/>
      <c r="C7149" s="9" t="str">
        <f t="shared" si="113"/>
        <v>Imperial Valley Solar Company 1 LLC</v>
      </c>
      <c r="D7149" s="8"/>
      <c r="E7149" s="8"/>
      <c r="F7149" s="10"/>
      <c r="G7149" s="8">
        <v>58062</v>
      </c>
      <c r="H7149" s="8" t="s">
        <v>2182</v>
      </c>
      <c r="I7149" s="8" t="s">
        <v>2182</v>
      </c>
      <c r="J7149" s="8">
        <v>57439</v>
      </c>
      <c r="K7149" s="8" t="s">
        <v>33804</v>
      </c>
    </row>
    <row r="7150" spans="1:11" x14ac:dyDescent="0.2">
      <c r="A7150" s="8">
        <f>MAX($A$2:$A7149)+1</f>
        <v>6206</v>
      </c>
      <c r="B7150" s="8"/>
      <c r="C7150" s="9" t="str">
        <f t="shared" si="113"/>
        <v>Laredo Bus Facility Solar Canopies</v>
      </c>
      <c r="D7150" s="8"/>
      <c r="E7150" s="8"/>
      <c r="F7150" s="10"/>
      <c r="G7150" s="8">
        <v>58064</v>
      </c>
      <c r="H7150" s="8" t="s">
        <v>20599</v>
      </c>
      <c r="I7150" s="8" t="s">
        <v>2470</v>
      </c>
      <c r="J7150" s="8">
        <v>57441</v>
      </c>
      <c r="K7150" s="8" t="s">
        <v>33804</v>
      </c>
    </row>
    <row r="7151" spans="1:11" x14ac:dyDescent="0.2">
      <c r="A7151" s="8">
        <f>MAX($A$2:$A7150)+1</f>
        <v>6207</v>
      </c>
      <c r="B7151" s="8"/>
      <c r="C7151" s="9" t="str">
        <f t="shared" si="113"/>
        <v>Charlestown Wind Turbine</v>
      </c>
      <c r="D7151" s="8"/>
      <c r="E7151" s="8"/>
      <c r="F7151" s="10"/>
      <c r="G7151" s="8">
        <v>58065</v>
      </c>
      <c r="H7151" s="8" t="s">
        <v>20600</v>
      </c>
      <c r="I7151" s="8" t="s">
        <v>2646</v>
      </c>
      <c r="J7151" s="8">
        <v>57443</v>
      </c>
      <c r="K7151" s="8" t="s">
        <v>33804</v>
      </c>
    </row>
    <row r="7152" spans="1:11" x14ac:dyDescent="0.2">
      <c r="A7152" s="8">
        <f>MAX($A$2:$A7151)+1</f>
        <v>6208</v>
      </c>
      <c r="B7152" s="8"/>
      <c r="C7152" s="9" t="str">
        <f t="shared" si="113"/>
        <v>PCA, Filer City Mill</v>
      </c>
      <c r="D7152" s="8"/>
      <c r="E7152" s="8"/>
      <c r="F7152" s="10"/>
      <c r="G7152" s="8">
        <v>58066</v>
      </c>
      <c r="H7152" s="8" t="s">
        <v>2919</v>
      </c>
      <c r="I7152" s="8" t="s">
        <v>2919</v>
      </c>
      <c r="J7152" s="8">
        <v>57442</v>
      </c>
      <c r="K7152" s="8" t="s">
        <v>33804</v>
      </c>
    </row>
    <row r="7153" spans="1:11" x14ac:dyDescent="0.2">
      <c r="A7153" s="8">
        <f>MAX($A$2:$A7152)+1</f>
        <v>6209</v>
      </c>
      <c r="B7153" s="8"/>
      <c r="C7153" s="9" t="str">
        <f t="shared" si="113"/>
        <v>SunE CPS1 LLC</v>
      </c>
      <c r="D7153" s="8"/>
      <c r="E7153" s="8"/>
      <c r="F7153" s="10"/>
      <c r="G7153" s="8">
        <v>58068</v>
      </c>
      <c r="H7153" s="8" t="s">
        <v>3438</v>
      </c>
      <c r="I7153" s="8" t="s">
        <v>3438</v>
      </c>
      <c r="J7153" s="8">
        <v>57419</v>
      </c>
      <c r="K7153" s="8" t="s">
        <v>33804</v>
      </c>
    </row>
    <row r="7154" spans="1:11" x14ac:dyDescent="0.2">
      <c r="A7154" s="8">
        <f>MAX($A$2:$A7153)+1</f>
        <v>6210</v>
      </c>
      <c r="B7154" s="8"/>
      <c r="C7154" s="9" t="str">
        <f t="shared" si="113"/>
        <v>PRSI FCC Generator</v>
      </c>
      <c r="D7154" s="8"/>
      <c r="E7154" s="8"/>
      <c r="F7154" s="10"/>
      <c r="G7154" s="8">
        <v>58069</v>
      </c>
      <c r="H7154" s="8" t="s">
        <v>20601</v>
      </c>
      <c r="I7154" s="8" t="s">
        <v>2904</v>
      </c>
      <c r="J7154" s="8">
        <v>57445</v>
      </c>
      <c r="K7154" s="8" t="s">
        <v>33804</v>
      </c>
    </row>
    <row r="7155" spans="1:11" x14ac:dyDescent="0.2">
      <c r="A7155" s="8">
        <f>MAX($A$2:$A7154)+1</f>
        <v>6211</v>
      </c>
      <c r="B7155" s="8"/>
      <c r="C7155" s="9" t="str">
        <f t="shared" si="113"/>
        <v>Mercer Mall</v>
      </c>
      <c r="D7155" s="8"/>
      <c r="E7155" s="8"/>
      <c r="F7155" s="10"/>
      <c r="G7155" s="8">
        <v>58070</v>
      </c>
      <c r="H7155" s="8" t="s">
        <v>20602</v>
      </c>
      <c r="I7155" s="8" t="s">
        <v>1934</v>
      </c>
      <c r="J7155" s="8">
        <v>57446</v>
      </c>
      <c r="K7155" s="8" t="s">
        <v>33804</v>
      </c>
    </row>
    <row r="7156" spans="1:11" x14ac:dyDescent="0.2">
      <c r="A7156" s="8">
        <f>MAX($A$2:$A7155)+1</f>
        <v>6212</v>
      </c>
      <c r="B7156" s="8"/>
      <c r="C7156" s="9" t="str">
        <f t="shared" si="113"/>
        <v>Windwalkers LLC</v>
      </c>
      <c r="D7156" s="8"/>
      <c r="E7156" s="8"/>
      <c r="F7156" s="10"/>
      <c r="G7156" s="8">
        <v>58071</v>
      </c>
      <c r="H7156" s="8" t="s">
        <v>20603</v>
      </c>
      <c r="I7156" s="8" t="s">
        <v>496</v>
      </c>
      <c r="J7156" s="8">
        <v>57444</v>
      </c>
      <c r="K7156" s="8" t="s">
        <v>33804</v>
      </c>
    </row>
    <row r="7157" spans="1:11" x14ac:dyDescent="0.2">
      <c r="A7157" s="8">
        <f>MAX($A$2:$A7156)+1</f>
        <v>6213</v>
      </c>
      <c r="B7157" s="8"/>
      <c r="C7157" s="9" t="str">
        <f t="shared" si="113"/>
        <v>SEPV 1</v>
      </c>
      <c r="D7157" s="8"/>
      <c r="E7157" s="8"/>
      <c r="F7157" s="10"/>
      <c r="G7157" s="8">
        <v>58073</v>
      </c>
      <c r="H7157" s="8" t="s">
        <v>20604</v>
      </c>
      <c r="I7157" s="8" t="s">
        <v>3916</v>
      </c>
      <c r="J7157" s="8">
        <v>57354</v>
      </c>
      <c r="K7157" s="8" t="s">
        <v>33804</v>
      </c>
    </row>
    <row r="7158" spans="1:11" x14ac:dyDescent="0.2">
      <c r="A7158" s="8">
        <f>MAX($A$2:$A7157)+1</f>
        <v>6214</v>
      </c>
      <c r="B7158" s="8"/>
      <c r="C7158" s="9" t="str">
        <f t="shared" si="113"/>
        <v>SEPV 2</v>
      </c>
      <c r="D7158" s="8"/>
      <c r="E7158" s="8"/>
      <c r="F7158" s="10"/>
      <c r="G7158" s="8">
        <v>58074</v>
      </c>
      <c r="H7158" s="8" t="s">
        <v>20605</v>
      </c>
      <c r="I7158" s="8" t="s">
        <v>3916</v>
      </c>
      <c r="J7158" s="8">
        <v>57354</v>
      </c>
      <c r="K7158" s="8" t="s">
        <v>33804</v>
      </c>
    </row>
    <row r="7159" spans="1:11" x14ac:dyDescent="0.2">
      <c r="A7159" s="8">
        <f>MAX($A$2:$A7158)+1</f>
        <v>6215</v>
      </c>
      <c r="B7159" s="8"/>
      <c r="C7159" s="9" t="str">
        <f t="shared" si="113"/>
        <v>El Dorado Refinery</v>
      </c>
      <c r="D7159" s="8"/>
      <c r="E7159" s="8"/>
      <c r="F7159" s="10"/>
      <c r="G7159" s="8">
        <v>58075</v>
      </c>
      <c r="H7159" s="8" t="s">
        <v>20606</v>
      </c>
      <c r="I7159" s="8" t="s">
        <v>1938</v>
      </c>
      <c r="J7159" s="8">
        <v>57448</v>
      </c>
      <c r="K7159" s="8" t="s">
        <v>33804</v>
      </c>
    </row>
    <row r="7160" spans="1:11" x14ac:dyDescent="0.2">
      <c r="A7160" s="8">
        <f>MAX($A$2:$A7159)+1</f>
        <v>6216</v>
      </c>
      <c r="B7160" s="8"/>
      <c r="C7160" s="9" t="str">
        <f t="shared" si="113"/>
        <v>Edwards Air Force Base</v>
      </c>
      <c r="D7160" s="8"/>
      <c r="E7160" s="8"/>
      <c r="F7160" s="10"/>
      <c r="G7160" s="8">
        <v>58076</v>
      </c>
      <c r="H7160" s="8" t="s">
        <v>20607</v>
      </c>
      <c r="I7160" s="8" t="s">
        <v>794</v>
      </c>
      <c r="J7160" s="8">
        <v>57449</v>
      </c>
      <c r="K7160" s="8" t="s">
        <v>33804</v>
      </c>
    </row>
    <row r="7161" spans="1:11" x14ac:dyDescent="0.2">
      <c r="A7161" s="8">
        <f>MAX($A$2:$A7160)+1</f>
        <v>6217</v>
      </c>
      <c r="B7161" s="8"/>
      <c r="C7161" s="9" t="str">
        <f t="shared" si="113"/>
        <v>Cross Oil Refining &amp; Marketing, Inc</v>
      </c>
      <c r="D7161" s="8"/>
      <c r="E7161" s="8"/>
      <c r="F7161" s="10"/>
      <c r="G7161" s="8">
        <v>58077</v>
      </c>
      <c r="H7161" s="8" t="s">
        <v>20608</v>
      </c>
      <c r="I7161" s="8" t="s">
        <v>2472</v>
      </c>
      <c r="J7161" s="8">
        <v>57450</v>
      </c>
      <c r="K7161" s="8" t="s">
        <v>33804</v>
      </c>
    </row>
    <row r="7162" spans="1:11" x14ac:dyDescent="0.2">
      <c r="A7162" s="8">
        <f>MAX($A$2:$A7161)+1</f>
        <v>6218</v>
      </c>
      <c r="B7162" s="8"/>
      <c r="C7162" s="9" t="str">
        <f t="shared" si="113"/>
        <v>Rocky Ridge Wind Project</v>
      </c>
      <c r="D7162" s="8"/>
      <c r="E7162" s="8"/>
      <c r="F7162" s="10"/>
      <c r="G7162" s="8">
        <v>58078</v>
      </c>
      <c r="H7162" s="8" t="s">
        <v>20609</v>
      </c>
      <c r="I7162" s="8" t="s">
        <v>3142</v>
      </c>
      <c r="J7162" s="8">
        <v>57451</v>
      </c>
      <c r="K7162" s="8" t="s">
        <v>33804</v>
      </c>
    </row>
    <row r="7163" spans="1:11" x14ac:dyDescent="0.2">
      <c r="A7163" s="8">
        <f>MAX($A$2:$A7162)+1</f>
        <v>6219</v>
      </c>
      <c r="B7163" s="8"/>
      <c r="C7163" s="9" t="str">
        <f t="shared" si="113"/>
        <v>Newark Energy Center</v>
      </c>
      <c r="D7163" s="8"/>
      <c r="E7163" s="8"/>
      <c r="F7163" s="10"/>
      <c r="G7163" s="8">
        <v>58079</v>
      </c>
      <c r="H7163" s="8" t="s">
        <v>20610</v>
      </c>
      <c r="I7163" s="8" t="s">
        <v>2703</v>
      </c>
      <c r="J7163" s="8">
        <v>57457</v>
      </c>
      <c r="K7163" s="8" t="s">
        <v>33804</v>
      </c>
    </row>
    <row r="7164" spans="1:11" x14ac:dyDescent="0.2">
      <c r="A7164" s="8">
        <f>MAX($A$2:$A7163)+1</f>
        <v>6220</v>
      </c>
      <c r="B7164" s="8"/>
      <c r="C7164" s="9" t="str">
        <f t="shared" si="113"/>
        <v>Wolf Ridge Wind</v>
      </c>
      <c r="D7164" s="8"/>
      <c r="E7164" s="8"/>
      <c r="F7164" s="10"/>
      <c r="G7164" s="8">
        <v>58080</v>
      </c>
      <c r="H7164" s="8" t="s">
        <v>20611</v>
      </c>
      <c r="I7164" s="8" t="s">
        <v>2725</v>
      </c>
      <c r="J7164" s="8">
        <v>57460</v>
      </c>
      <c r="K7164" s="8" t="s">
        <v>33804</v>
      </c>
    </row>
    <row r="7165" spans="1:11" x14ac:dyDescent="0.2">
      <c r="A7165" s="8">
        <f>MAX($A$2:$A7164)+1</f>
        <v>6221</v>
      </c>
      <c r="B7165" s="8"/>
      <c r="C7165" s="9" t="str">
        <f t="shared" si="113"/>
        <v>Western Sugar Coop- Ft Morgan</v>
      </c>
      <c r="D7165" s="8"/>
      <c r="E7165" s="8"/>
      <c r="F7165" s="10"/>
      <c r="G7165" s="8">
        <v>58081</v>
      </c>
      <c r="H7165" s="8" t="s">
        <v>20612</v>
      </c>
      <c r="I7165" s="8" t="s">
        <v>3843</v>
      </c>
      <c r="J7165" s="8">
        <v>57315</v>
      </c>
      <c r="K7165" s="8" t="s">
        <v>33804</v>
      </c>
    </row>
    <row r="7166" spans="1:11" x14ac:dyDescent="0.2">
      <c r="A7166" s="8">
        <f>MAX($A$2:$A7165)+1</f>
        <v>6222</v>
      </c>
      <c r="B7166" s="8"/>
      <c r="C7166" s="9" t="str">
        <f t="shared" si="113"/>
        <v>AMP Napoleon Solar Facility</v>
      </c>
      <c r="D7166" s="8"/>
      <c r="E7166" s="8"/>
      <c r="F7166" s="10"/>
      <c r="G7166" s="8">
        <v>58082</v>
      </c>
      <c r="H7166" s="8" t="s">
        <v>20613</v>
      </c>
      <c r="I7166" s="8" t="s">
        <v>605</v>
      </c>
      <c r="J7166" s="8">
        <v>40577</v>
      </c>
      <c r="K7166" s="8" t="s">
        <v>33804</v>
      </c>
    </row>
    <row r="7167" spans="1:11" x14ac:dyDescent="0.2">
      <c r="A7167" s="8">
        <f>MAX($A$2:$A7166)+1</f>
        <v>6223</v>
      </c>
      <c r="B7167" s="8"/>
      <c r="C7167" s="9" t="str">
        <f t="shared" si="113"/>
        <v>Fullerton Mill CHP</v>
      </c>
      <c r="D7167" s="8"/>
      <c r="E7167" s="8"/>
      <c r="F7167" s="10"/>
      <c r="G7167" s="8">
        <v>58083</v>
      </c>
      <c r="H7167" s="8" t="s">
        <v>20614</v>
      </c>
      <c r="I7167" s="8" t="s">
        <v>2311</v>
      </c>
      <c r="J7167" s="8">
        <v>57463</v>
      </c>
      <c r="K7167" s="8" t="s">
        <v>33804</v>
      </c>
    </row>
    <row r="7168" spans="1:11" x14ac:dyDescent="0.2">
      <c r="A7168" s="8">
        <f>MAX($A$2:$A7167)+1</f>
        <v>6224</v>
      </c>
      <c r="B7168" s="8"/>
      <c r="C7168" s="9" t="str">
        <f t="shared" si="113"/>
        <v>Kimberly Clark-Unit 1,2,3</v>
      </c>
      <c r="D7168" s="8"/>
      <c r="E7168" s="8"/>
      <c r="F7168" s="10"/>
      <c r="G7168" s="8">
        <v>58084</v>
      </c>
      <c r="H7168" s="8" t="s">
        <v>20615</v>
      </c>
      <c r="I7168" s="8" t="s">
        <v>2310</v>
      </c>
      <c r="J7168" s="8">
        <v>57464</v>
      </c>
      <c r="K7168" s="8" t="s">
        <v>33804</v>
      </c>
    </row>
    <row r="7169" spans="1:11" x14ac:dyDescent="0.2">
      <c r="A7169" s="8">
        <f>MAX($A$2:$A7168)+1</f>
        <v>6225</v>
      </c>
      <c r="B7169" s="8"/>
      <c r="C7169" s="9" t="str">
        <f t="shared" si="113"/>
        <v>PRC-Desoto Intl/PPG Aerospace</v>
      </c>
      <c r="D7169" s="8"/>
      <c r="E7169" s="8"/>
      <c r="F7169" s="10"/>
      <c r="G7169" s="8">
        <v>58085</v>
      </c>
      <c r="H7169" s="8" t="s">
        <v>20616</v>
      </c>
      <c r="I7169" s="8" t="s">
        <v>3010</v>
      </c>
      <c r="J7169" s="8">
        <v>57468</v>
      </c>
      <c r="K7169" s="8" t="s">
        <v>33804</v>
      </c>
    </row>
    <row r="7170" spans="1:11" x14ac:dyDescent="0.2">
      <c r="A7170" s="8">
        <f>MAX($A$2:$A7169)+1</f>
        <v>6226</v>
      </c>
      <c r="B7170" s="8"/>
      <c r="C7170" s="9" t="str">
        <f t="shared" si="113"/>
        <v>Intel Folsom</v>
      </c>
      <c r="D7170" s="8"/>
      <c r="E7170" s="8"/>
      <c r="F7170" s="10"/>
      <c r="G7170" s="8">
        <v>58086</v>
      </c>
      <c r="H7170" s="8" t="s">
        <v>20617</v>
      </c>
      <c r="I7170" s="8" t="s">
        <v>3322</v>
      </c>
      <c r="J7170" s="8">
        <v>57313</v>
      </c>
      <c r="K7170" s="8" t="s">
        <v>33804</v>
      </c>
    </row>
    <row r="7171" spans="1:11" x14ac:dyDescent="0.2">
      <c r="A7171" s="8">
        <f>MAX($A$2:$A7170)+1</f>
        <v>6227</v>
      </c>
      <c r="B7171" s="8"/>
      <c r="C7171" s="9" t="str">
        <f t="shared" si="113"/>
        <v>Stony Creek Wind Farm NY</v>
      </c>
      <c r="D7171" s="8"/>
      <c r="E7171" s="8"/>
      <c r="F7171" s="10"/>
      <c r="G7171" s="8">
        <v>58088</v>
      </c>
      <c r="H7171" s="8" t="s">
        <v>3413</v>
      </c>
      <c r="I7171" s="8" t="s">
        <v>3413</v>
      </c>
      <c r="J7171" s="8">
        <v>57469</v>
      </c>
      <c r="K7171" s="8" t="s">
        <v>33804</v>
      </c>
    </row>
    <row r="7172" spans="1:11" x14ac:dyDescent="0.2">
      <c r="A7172" s="8">
        <f>MAX($A$2:$A7171)+1</f>
        <v>6228</v>
      </c>
      <c r="B7172" s="8"/>
      <c r="C7172" s="9" t="str">
        <f t="shared" si="113"/>
        <v>Roeder Family Wind Farm LLC</v>
      </c>
      <c r="D7172" s="8"/>
      <c r="E7172" s="8"/>
      <c r="F7172" s="10"/>
      <c r="G7172" s="8">
        <v>58089</v>
      </c>
      <c r="H7172" s="8" t="s">
        <v>20618</v>
      </c>
      <c r="I7172" s="8" t="s">
        <v>496</v>
      </c>
      <c r="J7172" s="8">
        <v>57444</v>
      </c>
      <c r="K7172" s="8" t="s">
        <v>33804</v>
      </c>
    </row>
    <row r="7173" spans="1:11" x14ac:dyDescent="0.2">
      <c r="A7173" s="8">
        <f>MAX($A$2:$A7172)+1</f>
        <v>6229</v>
      </c>
      <c r="B7173" s="8"/>
      <c r="C7173" s="9" t="str">
        <f t="shared" si="113"/>
        <v>Middlesex Apple Orchard Solar</v>
      </c>
      <c r="D7173" s="8"/>
      <c r="E7173" s="8"/>
      <c r="F7173" s="10"/>
      <c r="G7173" s="8">
        <v>58090</v>
      </c>
      <c r="H7173" s="8" t="s">
        <v>20619</v>
      </c>
      <c r="I7173" s="8" t="s">
        <v>2287</v>
      </c>
      <c r="J7173" s="8">
        <v>57411</v>
      </c>
      <c r="K7173" s="8" t="s">
        <v>33804</v>
      </c>
    </row>
    <row r="7174" spans="1:11" x14ac:dyDescent="0.2">
      <c r="A7174" s="8">
        <f>MAX($A$2:$A7173)+1</f>
        <v>6230</v>
      </c>
      <c r="B7174" s="8"/>
      <c r="C7174" s="9" t="str">
        <f t="shared" si="113"/>
        <v>Keystone Solar</v>
      </c>
      <c r="D7174" s="8"/>
      <c r="E7174" s="8"/>
      <c r="F7174" s="10"/>
      <c r="G7174" s="8">
        <v>58091</v>
      </c>
      <c r="H7174" s="8" t="s">
        <v>20620</v>
      </c>
      <c r="I7174" s="8" t="s">
        <v>2307</v>
      </c>
      <c r="J7174" s="8">
        <v>57465</v>
      </c>
      <c r="K7174" s="8" t="s">
        <v>33804</v>
      </c>
    </row>
    <row r="7175" spans="1:11" x14ac:dyDescent="0.2">
      <c r="A7175" s="8">
        <f>MAX($A$2:$A7174)+1</f>
        <v>6231</v>
      </c>
      <c r="B7175" s="8"/>
      <c r="C7175" s="9" t="str">
        <f t="shared" si="113"/>
        <v>BBB Corporate Headquarters</v>
      </c>
      <c r="D7175" s="8"/>
      <c r="E7175" s="8"/>
      <c r="F7175" s="10"/>
      <c r="G7175" s="8">
        <v>58093</v>
      </c>
      <c r="H7175" s="8" t="s">
        <v>20621</v>
      </c>
      <c r="I7175" s="8" t="s">
        <v>722</v>
      </c>
      <c r="J7175" s="8">
        <v>57474</v>
      </c>
      <c r="K7175" s="8" t="s">
        <v>33804</v>
      </c>
    </row>
    <row r="7176" spans="1:11" x14ac:dyDescent="0.2">
      <c r="A7176" s="8">
        <f>MAX($A$2:$A7175)+1</f>
        <v>6232</v>
      </c>
      <c r="B7176" s="8"/>
      <c r="C7176" s="9" t="str">
        <f t="shared" si="113"/>
        <v>Christmas Tree Shops DC Burlington NJ</v>
      </c>
      <c r="D7176" s="8"/>
      <c r="E7176" s="8"/>
      <c r="F7176" s="10"/>
      <c r="G7176" s="8">
        <v>58094</v>
      </c>
      <c r="H7176" s="8" t="s">
        <v>20622</v>
      </c>
      <c r="I7176" s="8" t="s">
        <v>722</v>
      </c>
      <c r="J7176" s="8">
        <v>57474</v>
      </c>
      <c r="K7176" s="8" t="s">
        <v>33804</v>
      </c>
    </row>
    <row r="7177" spans="1:11" x14ac:dyDescent="0.2">
      <c r="A7177" s="8">
        <f>MAX($A$2:$A7176)+1</f>
        <v>6233</v>
      </c>
      <c r="B7177" s="8"/>
      <c r="C7177" s="9" t="str">
        <f t="shared" si="113"/>
        <v>Harmon DC Totowa NJ</v>
      </c>
      <c r="D7177" s="8"/>
      <c r="E7177" s="8"/>
      <c r="F7177" s="10"/>
      <c r="G7177" s="8">
        <v>58095</v>
      </c>
      <c r="H7177" s="8" t="s">
        <v>20623</v>
      </c>
      <c r="I7177" s="8" t="s">
        <v>722</v>
      </c>
      <c r="J7177" s="8">
        <v>57474</v>
      </c>
      <c r="K7177" s="8" t="s">
        <v>33804</v>
      </c>
    </row>
    <row r="7178" spans="1:11" x14ac:dyDescent="0.2">
      <c r="A7178" s="8">
        <f>MAX($A$2:$A7177)+1</f>
        <v>6234</v>
      </c>
      <c r="B7178" s="8"/>
      <c r="C7178" s="9" t="str">
        <f t="shared" si="113"/>
        <v>Bed Bath &amp; Beyond DC Port Reading NJ</v>
      </c>
      <c r="D7178" s="8"/>
      <c r="E7178" s="8"/>
      <c r="F7178" s="10"/>
      <c r="G7178" s="8">
        <v>58096</v>
      </c>
      <c r="H7178" s="8" t="s">
        <v>20624</v>
      </c>
      <c r="I7178" s="8" t="s">
        <v>722</v>
      </c>
      <c r="J7178" s="8">
        <v>57474</v>
      </c>
      <c r="K7178" s="8" t="s">
        <v>33804</v>
      </c>
    </row>
    <row r="7179" spans="1:11" x14ac:dyDescent="0.2">
      <c r="A7179" s="8">
        <f>MAX($A$2:$A7178)+1</f>
        <v>6235</v>
      </c>
      <c r="B7179" s="8"/>
      <c r="C7179" s="9" t="str">
        <f t="shared" si="113"/>
        <v>Green Meadows</v>
      </c>
      <c r="D7179" s="8"/>
      <c r="E7179" s="8"/>
      <c r="F7179" s="10"/>
      <c r="G7179" s="8">
        <v>58097</v>
      </c>
      <c r="H7179" s="8" t="s">
        <v>20625</v>
      </c>
      <c r="I7179" s="8" t="s">
        <v>2041</v>
      </c>
      <c r="J7179" s="8">
        <v>58465</v>
      </c>
      <c r="K7179" s="8" t="s">
        <v>33804</v>
      </c>
    </row>
    <row r="7180" spans="1:11" x14ac:dyDescent="0.2">
      <c r="A7180" s="8">
        <f>MAX($A$2:$A7179)+1</f>
        <v>6236</v>
      </c>
      <c r="B7180" s="8"/>
      <c r="C7180" s="9" t="str">
        <f t="shared" si="113"/>
        <v>Kern Oil &amp; Refining Co</v>
      </c>
      <c r="D7180" s="8"/>
      <c r="E7180" s="8"/>
      <c r="F7180" s="10"/>
      <c r="G7180" s="8">
        <v>58100</v>
      </c>
      <c r="H7180" s="8" t="s">
        <v>2302</v>
      </c>
      <c r="I7180" s="8" t="s">
        <v>2302</v>
      </c>
      <c r="J7180" s="8">
        <v>57477</v>
      </c>
      <c r="K7180" s="8" t="s">
        <v>33804</v>
      </c>
    </row>
    <row r="7181" spans="1:11" x14ac:dyDescent="0.2">
      <c r="A7181" s="8">
        <f>MAX($A$2:$A7180)+1</f>
        <v>6237</v>
      </c>
      <c r="B7181" s="8"/>
      <c r="C7181" s="9" t="str">
        <f t="shared" si="113"/>
        <v>Foundation Cemex River Plant</v>
      </c>
      <c r="D7181" s="8"/>
      <c r="E7181" s="8"/>
      <c r="F7181" s="10"/>
      <c r="G7181" s="8">
        <v>58101</v>
      </c>
      <c r="H7181" s="8" t="s">
        <v>20626</v>
      </c>
      <c r="I7181" s="8" t="s">
        <v>1869</v>
      </c>
      <c r="J7181" s="8">
        <v>57476</v>
      </c>
      <c r="K7181" s="8" t="s">
        <v>33804</v>
      </c>
    </row>
    <row r="7182" spans="1:11" x14ac:dyDescent="0.2">
      <c r="A7182" s="8">
        <f>MAX($A$2:$A7181)+1</f>
        <v>6238</v>
      </c>
      <c r="B7182" s="8"/>
      <c r="C7182" s="9" t="str">
        <f t="shared" si="113"/>
        <v>Foundation Cemex BMQ</v>
      </c>
      <c r="D7182" s="8"/>
      <c r="E7182" s="8"/>
      <c r="F7182" s="10"/>
      <c r="G7182" s="8">
        <v>58102</v>
      </c>
      <c r="H7182" s="8" t="s">
        <v>20627</v>
      </c>
      <c r="I7182" s="8" t="s">
        <v>1869</v>
      </c>
      <c r="J7182" s="8">
        <v>57476</v>
      </c>
      <c r="K7182" s="8" t="s">
        <v>33804</v>
      </c>
    </row>
    <row r="7183" spans="1:11" x14ac:dyDescent="0.2">
      <c r="A7183" s="8">
        <f>MAX($A$2:$A7182)+1</f>
        <v>6239</v>
      </c>
      <c r="B7183" s="8"/>
      <c r="C7183" s="9" t="str">
        <f t="shared" si="113"/>
        <v>Heritage Garden Wind Farm I LLC</v>
      </c>
      <c r="D7183" s="8"/>
      <c r="E7183" s="8"/>
      <c r="F7183" s="10"/>
      <c r="G7183" s="8">
        <v>58103</v>
      </c>
      <c r="H7183" s="8" t="s">
        <v>2099</v>
      </c>
      <c r="I7183" s="8" t="s">
        <v>2099</v>
      </c>
      <c r="J7183" s="8">
        <v>57480</v>
      </c>
      <c r="K7183" s="8" t="s">
        <v>33804</v>
      </c>
    </row>
    <row r="7184" spans="1:11" x14ac:dyDescent="0.2">
      <c r="A7184" s="8">
        <f>MAX($A$2:$A7183)+1</f>
        <v>6240</v>
      </c>
      <c r="B7184" s="8"/>
      <c r="C7184" s="9" t="str">
        <f t="shared" si="113"/>
        <v>Foundation Superior Farms</v>
      </c>
      <c r="D7184" s="8"/>
      <c r="E7184" s="8"/>
      <c r="F7184" s="10"/>
      <c r="G7184" s="8">
        <v>58104</v>
      </c>
      <c r="H7184" s="8" t="s">
        <v>20628</v>
      </c>
      <c r="I7184" s="8" t="s">
        <v>1869</v>
      </c>
      <c r="J7184" s="8">
        <v>57476</v>
      </c>
      <c r="K7184" s="8" t="s">
        <v>33804</v>
      </c>
    </row>
    <row r="7185" spans="1:11" x14ac:dyDescent="0.2">
      <c r="A7185" s="8">
        <f>MAX($A$2:$A7184)+1</f>
        <v>6241</v>
      </c>
      <c r="B7185" s="8"/>
      <c r="C7185" s="9" t="str">
        <f t="shared" si="113"/>
        <v>Foundation Wal-Mart Red Bluff</v>
      </c>
      <c r="D7185" s="8"/>
      <c r="E7185" s="8"/>
      <c r="F7185" s="10"/>
      <c r="G7185" s="8">
        <v>58105</v>
      </c>
      <c r="H7185" s="8" t="s">
        <v>20629</v>
      </c>
      <c r="I7185" s="8" t="s">
        <v>1869</v>
      </c>
      <c r="J7185" s="8">
        <v>57476</v>
      </c>
      <c r="K7185" s="8" t="s">
        <v>33804</v>
      </c>
    </row>
    <row r="7186" spans="1:11" x14ac:dyDescent="0.2">
      <c r="A7186" s="8">
        <f>MAX($A$2:$A7185)+1</f>
        <v>6242</v>
      </c>
      <c r="B7186" s="8"/>
      <c r="C7186" s="9" t="str">
        <f t="shared" si="113"/>
        <v>Meadow Creek Project Company</v>
      </c>
      <c r="D7186" s="8"/>
      <c r="E7186" s="8"/>
      <c r="F7186" s="10"/>
      <c r="G7186" s="8">
        <v>58106</v>
      </c>
      <c r="H7186" s="8" t="s">
        <v>20630</v>
      </c>
      <c r="I7186" s="8" t="s">
        <v>3105</v>
      </c>
      <c r="J7186" s="8">
        <v>57075</v>
      </c>
      <c r="K7186" s="8" t="s">
        <v>33804</v>
      </c>
    </row>
    <row r="7187" spans="1:11" x14ac:dyDescent="0.2">
      <c r="A7187" s="8">
        <f>MAX($A$2:$A7186)+1</f>
        <v>6243</v>
      </c>
      <c r="B7187" s="8"/>
      <c r="C7187" s="9" t="str">
        <f t="shared" si="113"/>
        <v>International Paper Red River Mill</v>
      </c>
      <c r="D7187" s="8"/>
      <c r="E7187" s="8"/>
      <c r="F7187" s="10"/>
      <c r="G7187" s="8">
        <v>58108</v>
      </c>
      <c r="H7187" s="8" t="s">
        <v>20631</v>
      </c>
      <c r="I7187" s="8" t="s">
        <v>3076</v>
      </c>
      <c r="J7187" s="8">
        <v>57481</v>
      </c>
      <c r="K7187" s="8" t="s">
        <v>33804</v>
      </c>
    </row>
    <row r="7188" spans="1:11" x14ac:dyDescent="0.2">
      <c r="A7188" s="8">
        <f>MAX($A$2:$A7187)+1</f>
        <v>6244</v>
      </c>
      <c r="B7188" s="8"/>
      <c r="C7188" s="9" t="str">
        <f t="shared" si="113"/>
        <v>Georgia-Pacific Toledo Mill</v>
      </c>
      <c r="D7188" s="8"/>
      <c r="E7188" s="8"/>
      <c r="F7188" s="10"/>
      <c r="G7188" s="8">
        <v>58109</v>
      </c>
      <c r="H7188" s="8" t="s">
        <v>20632</v>
      </c>
      <c r="I7188" s="8" t="s">
        <v>1994</v>
      </c>
      <c r="J7188" s="8">
        <v>57492</v>
      </c>
      <c r="K7188" s="8" t="s">
        <v>33804</v>
      </c>
    </row>
    <row r="7189" spans="1:11" x14ac:dyDescent="0.2">
      <c r="A7189" s="8">
        <f>MAX($A$2:$A7188)+1</f>
        <v>6245</v>
      </c>
      <c r="B7189" s="8"/>
      <c r="C7189" s="9" t="str">
        <f t="shared" si="113"/>
        <v>Brookside Newark</v>
      </c>
      <c r="D7189" s="8"/>
      <c r="E7189" s="8"/>
      <c r="F7189" s="10"/>
      <c r="G7189" s="8">
        <v>58110</v>
      </c>
      <c r="H7189" s="8" t="s">
        <v>20633</v>
      </c>
      <c r="I7189" s="8" t="s">
        <v>1600</v>
      </c>
      <c r="J7189" s="8">
        <v>57485</v>
      </c>
      <c r="K7189" s="8" t="s">
        <v>33804</v>
      </c>
    </row>
    <row r="7190" spans="1:11" x14ac:dyDescent="0.2">
      <c r="A7190" s="8">
        <f>MAX($A$2:$A7189)+1</f>
        <v>6246</v>
      </c>
      <c r="B7190" s="8"/>
      <c r="C7190" s="9" t="str">
        <f t="shared" si="113"/>
        <v>Bishop Hill II Wind Farm</v>
      </c>
      <c r="D7190" s="8"/>
      <c r="E7190" s="8"/>
      <c r="F7190" s="10"/>
      <c r="G7190" s="8">
        <v>58111</v>
      </c>
      <c r="H7190" s="8" t="s">
        <v>20634</v>
      </c>
      <c r="I7190" s="8" t="s">
        <v>754</v>
      </c>
      <c r="J7190" s="8">
        <v>59870</v>
      </c>
      <c r="K7190" s="8" t="s">
        <v>33804</v>
      </c>
    </row>
    <row r="7191" spans="1:11" x14ac:dyDescent="0.2">
      <c r="A7191" s="8">
        <f>MAX($A$2:$A7190)+1</f>
        <v>6247</v>
      </c>
      <c r="B7191" s="8"/>
      <c r="C7191" s="9" t="str">
        <f t="shared" si="113"/>
        <v>Foundation Cemex Madison</v>
      </c>
      <c r="D7191" s="8"/>
      <c r="E7191" s="8"/>
      <c r="F7191" s="10"/>
      <c r="G7191" s="8">
        <v>58112</v>
      </c>
      <c r="H7191" s="8" t="s">
        <v>20635</v>
      </c>
      <c r="I7191" s="8" t="s">
        <v>1868</v>
      </c>
      <c r="J7191" s="8">
        <v>57484</v>
      </c>
      <c r="K7191" s="8" t="s">
        <v>33804</v>
      </c>
    </row>
    <row r="7192" spans="1:11" x14ac:dyDescent="0.2">
      <c r="A7192" s="8">
        <f>MAX($A$2:$A7191)+1</f>
        <v>6248</v>
      </c>
      <c r="B7192" s="8"/>
      <c r="C7192" s="9" t="str">
        <f t="shared" si="113"/>
        <v>Foundation RRM</v>
      </c>
      <c r="D7192" s="8"/>
      <c r="E7192" s="8"/>
      <c r="F7192" s="10"/>
      <c r="G7192" s="8">
        <v>58113</v>
      </c>
      <c r="H7192" s="8" t="s">
        <v>20636</v>
      </c>
      <c r="I7192" s="8" t="s">
        <v>1868</v>
      </c>
      <c r="J7192" s="8">
        <v>57484</v>
      </c>
      <c r="K7192" s="8" t="s">
        <v>33804</v>
      </c>
    </row>
    <row r="7193" spans="1:11" x14ac:dyDescent="0.2">
      <c r="A7193" s="8">
        <f>MAX($A$2:$A7192)+1</f>
        <v>6249</v>
      </c>
      <c r="B7193" s="8"/>
      <c r="C7193" s="9" t="str">
        <f t="shared" ref="C7193:C7256" si="114">IF(H7193="",F7193,H7193)</f>
        <v>Foundation NWNA</v>
      </c>
      <c r="D7193" s="8"/>
      <c r="E7193" s="8"/>
      <c r="F7193" s="10"/>
      <c r="G7193" s="8">
        <v>58114</v>
      </c>
      <c r="H7193" s="8" t="s">
        <v>20637</v>
      </c>
      <c r="I7193" s="8" t="s">
        <v>1868</v>
      </c>
      <c r="J7193" s="8">
        <v>57484</v>
      </c>
      <c r="K7193" s="8" t="s">
        <v>33804</v>
      </c>
    </row>
    <row r="7194" spans="1:11" x14ac:dyDescent="0.2">
      <c r="A7194" s="8">
        <f>MAX($A$2:$A7193)+1</f>
        <v>6250</v>
      </c>
      <c r="B7194" s="8"/>
      <c r="C7194" s="9" t="str">
        <f t="shared" si="114"/>
        <v>Cellu Tissue</v>
      </c>
      <c r="D7194" s="8"/>
      <c r="E7194" s="8"/>
      <c r="F7194" s="10"/>
      <c r="G7194" s="8">
        <v>58116</v>
      </c>
      <c r="H7194" s="8" t="s">
        <v>20638</v>
      </c>
      <c r="I7194" s="8" t="s">
        <v>949</v>
      </c>
      <c r="J7194" s="8">
        <v>57495</v>
      </c>
      <c r="K7194" s="8" t="s">
        <v>33804</v>
      </c>
    </row>
    <row r="7195" spans="1:11" x14ac:dyDescent="0.2">
      <c r="A7195" s="8">
        <f>MAX($A$2:$A7194)+1</f>
        <v>6251</v>
      </c>
      <c r="B7195" s="8"/>
      <c r="C7195" s="9" t="str">
        <f t="shared" si="114"/>
        <v>TNSG South Plant</v>
      </c>
      <c r="D7195" s="8"/>
      <c r="E7195" s="8"/>
      <c r="F7195" s="10"/>
      <c r="G7195" s="8">
        <v>58117</v>
      </c>
      <c r="H7195" s="8" t="s">
        <v>20639</v>
      </c>
      <c r="I7195" s="8" t="s">
        <v>3518</v>
      </c>
      <c r="J7195" s="8">
        <v>57494</v>
      </c>
      <c r="K7195" s="8" t="s">
        <v>33804</v>
      </c>
    </row>
    <row r="7196" spans="1:11" x14ac:dyDescent="0.2">
      <c r="A7196" s="8">
        <f>MAX($A$2:$A7195)+1</f>
        <v>6252</v>
      </c>
      <c r="B7196" s="8"/>
      <c r="C7196" s="9" t="str">
        <f t="shared" si="114"/>
        <v>La Joya Del Sol</v>
      </c>
      <c r="D7196" s="8"/>
      <c r="E7196" s="8"/>
      <c r="F7196" s="10"/>
      <c r="G7196" s="8">
        <v>58118</v>
      </c>
      <c r="H7196" s="8" t="s">
        <v>20640</v>
      </c>
      <c r="I7196" s="8" t="s">
        <v>3916</v>
      </c>
      <c r="J7196" s="8">
        <v>57354</v>
      </c>
      <c r="K7196" s="8" t="s">
        <v>33804</v>
      </c>
    </row>
    <row r="7197" spans="1:11" x14ac:dyDescent="0.2">
      <c r="A7197" s="8">
        <f>MAX($A$2:$A7196)+1</f>
        <v>6253</v>
      </c>
      <c r="B7197" s="8"/>
      <c r="C7197" s="9" t="str">
        <f t="shared" si="114"/>
        <v>Depot Park Solar System</v>
      </c>
      <c r="D7197" s="8"/>
      <c r="E7197" s="8"/>
      <c r="F7197" s="10"/>
      <c r="G7197" s="8">
        <v>58119</v>
      </c>
      <c r="H7197" s="8" t="s">
        <v>20641</v>
      </c>
      <c r="I7197" s="8" t="s">
        <v>2013</v>
      </c>
      <c r="J7197" s="8">
        <v>57497</v>
      </c>
      <c r="K7197" s="8" t="s">
        <v>33804</v>
      </c>
    </row>
    <row r="7198" spans="1:11" x14ac:dyDescent="0.2">
      <c r="A7198" s="8">
        <f>MAX($A$2:$A7197)+1</f>
        <v>6254</v>
      </c>
      <c r="B7198" s="8"/>
      <c r="C7198" s="9" t="str">
        <f t="shared" si="114"/>
        <v>Delano Energy Center</v>
      </c>
      <c r="D7198" s="8"/>
      <c r="E7198" s="8"/>
      <c r="F7198" s="10"/>
      <c r="G7198" s="8">
        <v>58122</v>
      </c>
      <c r="H7198" s="8" t="s">
        <v>20642</v>
      </c>
      <c r="I7198" s="8" t="s">
        <v>3828</v>
      </c>
      <c r="J7198" s="8">
        <v>20323</v>
      </c>
      <c r="K7198" s="8" t="s">
        <v>33804</v>
      </c>
    </row>
    <row r="7199" spans="1:11" x14ac:dyDescent="0.2">
      <c r="A7199" s="8">
        <f>MAX($A$2:$A7198)+1</f>
        <v>6255</v>
      </c>
      <c r="B7199" s="8"/>
      <c r="C7199" s="9" t="str">
        <f t="shared" si="114"/>
        <v>Wakefern Food Corp</v>
      </c>
      <c r="D7199" s="8"/>
      <c r="E7199" s="8"/>
      <c r="F7199" s="10"/>
      <c r="G7199" s="8">
        <v>58123</v>
      </c>
      <c r="H7199" s="8" t="s">
        <v>20643</v>
      </c>
      <c r="I7199" s="8" t="s">
        <v>2734</v>
      </c>
      <c r="J7199" s="8">
        <v>56990</v>
      </c>
      <c r="K7199" s="8" t="s">
        <v>33804</v>
      </c>
    </row>
    <row r="7200" spans="1:11" x14ac:dyDescent="0.2">
      <c r="A7200" s="8">
        <f>MAX($A$2:$A7199)+1</f>
        <v>6256</v>
      </c>
      <c r="B7200" s="8"/>
      <c r="C7200" s="9" t="str">
        <f t="shared" si="114"/>
        <v>Limon Wind I</v>
      </c>
      <c r="D7200" s="8"/>
      <c r="E7200" s="8"/>
      <c r="F7200" s="10"/>
      <c r="G7200" s="8">
        <v>58126</v>
      </c>
      <c r="H7200" s="8" t="s">
        <v>20644</v>
      </c>
      <c r="I7200" s="8" t="s">
        <v>2382</v>
      </c>
      <c r="J7200" s="8">
        <v>57503</v>
      </c>
      <c r="K7200" s="8" t="s">
        <v>33804</v>
      </c>
    </row>
    <row r="7201" spans="1:11" x14ac:dyDescent="0.2">
      <c r="A7201" s="8">
        <f>MAX($A$2:$A7200)+1</f>
        <v>6257</v>
      </c>
      <c r="B7201" s="8"/>
      <c r="C7201" s="9" t="str">
        <f t="shared" si="114"/>
        <v>Limon Wind II</v>
      </c>
      <c r="D7201" s="8"/>
      <c r="E7201" s="8"/>
      <c r="F7201" s="10"/>
      <c r="G7201" s="8">
        <v>58127</v>
      </c>
      <c r="H7201" s="8" t="s">
        <v>20645</v>
      </c>
      <c r="I7201" s="8" t="s">
        <v>2382</v>
      </c>
      <c r="J7201" s="8">
        <v>57503</v>
      </c>
      <c r="K7201" s="8" t="s">
        <v>33804</v>
      </c>
    </row>
    <row r="7202" spans="1:11" x14ac:dyDescent="0.2">
      <c r="A7202" s="8">
        <f>MAX($A$2:$A7201)+1</f>
        <v>6258</v>
      </c>
      <c r="B7202" s="8"/>
      <c r="C7202" s="9" t="str">
        <f t="shared" si="114"/>
        <v>Kaiser Downey</v>
      </c>
      <c r="D7202" s="8"/>
      <c r="E7202" s="8"/>
      <c r="F7202" s="10"/>
      <c r="G7202" s="8">
        <v>58128</v>
      </c>
      <c r="H7202" s="8" t="s">
        <v>20646</v>
      </c>
      <c r="I7202" s="8" t="s">
        <v>768</v>
      </c>
      <c r="J7202" s="8">
        <v>56778</v>
      </c>
      <c r="K7202" s="8" t="s">
        <v>33804</v>
      </c>
    </row>
    <row r="7203" spans="1:11" x14ac:dyDescent="0.2">
      <c r="A7203" s="8">
        <f>MAX($A$2:$A7202)+1</f>
        <v>6259</v>
      </c>
      <c r="B7203" s="8"/>
      <c r="C7203" s="9" t="str">
        <f t="shared" si="114"/>
        <v>Prairies Edge Generating Facility</v>
      </c>
      <c r="D7203" s="8"/>
      <c r="E7203" s="8"/>
      <c r="F7203" s="10"/>
      <c r="G7203" s="8">
        <v>58129</v>
      </c>
      <c r="H7203" s="8" t="s">
        <v>20647</v>
      </c>
      <c r="I7203" s="8" t="s">
        <v>3008</v>
      </c>
      <c r="J7203" s="8">
        <v>58082</v>
      </c>
      <c r="K7203" s="8" t="s">
        <v>33804</v>
      </c>
    </row>
    <row r="7204" spans="1:11" x14ac:dyDescent="0.2">
      <c r="A7204" s="8">
        <f>MAX($A$2:$A7203)+1</f>
        <v>6260</v>
      </c>
      <c r="B7204" s="8"/>
      <c r="C7204" s="9" t="str">
        <f t="shared" si="114"/>
        <v>Blue Mountain Biogas</v>
      </c>
      <c r="D7204" s="8"/>
      <c r="E7204" s="8"/>
      <c r="F7204" s="10"/>
      <c r="G7204" s="8">
        <v>58130</v>
      </c>
      <c r="H7204" s="8" t="s">
        <v>20648</v>
      </c>
      <c r="I7204" s="8" t="s">
        <v>775</v>
      </c>
      <c r="J7204" s="8">
        <v>58081</v>
      </c>
      <c r="K7204" s="8" t="s">
        <v>33804</v>
      </c>
    </row>
    <row r="7205" spans="1:11" x14ac:dyDescent="0.2">
      <c r="A7205" s="8">
        <f>MAX($A$2:$A7204)+1</f>
        <v>6261</v>
      </c>
      <c r="B7205" s="8"/>
      <c r="C7205" s="9" t="str">
        <f t="shared" si="114"/>
        <v>Outback Solar At Christmas Valley</v>
      </c>
      <c r="D7205" s="8"/>
      <c r="E7205" s="8"/>
      <c r="F7205" s="10"/>
      <c r="G7205" s="8">
        <v>58131</v>
      </c>
      <c r="H7205" s="8" t="s">
        <v>20649</v>
      </c>
      <c r="I7205" s="8" t="s">
        <v>2880</v>
      </c>
      <c r="J7205" s="8">
        <v>58083</v>
      </c>
      <c r="K7205" s="8" t="s">
        <v>33804</v>
      </c>
    </row>
    <row r="7206" spans="1:11" x14ac:dyDescent="0.2">
      <c r="A7206" s="8">
        <f>MAX($A$2:$A7205)+1</f>
        <v>6262</v>
      </c>
      <c r="B7206" s="8"/>
      <c r="C7206" s="9" t="str">
        <f t="shared" si="114"/>
        <v>Kaiser Ontario</v>
      </c>
      <c r="D7206" s="8"/>
      <c r="E7206" s="8"/>
      <c r="F7206" s="10"/>
      <c r="G7206" s="8">
        <v>58132</v>
      </c>
      <c r="H7206" s="8" t="s">
        <v>20650</v>
      </c>
      <c r="I7206" s="8" t="s">
        <v>768</v>
      </c>
      <c r="J7206" s="8">
        <v>56778</v>
      </c>
      <c r="K7206" s="8" t="s">
        <v>33804</v>
      </c>
    </row>
    <row r="7207" spans="1:11" x14ac:dyDescent="0.2">
      <c r="A7207" s="8">
        <f>MAX($A$2:$A7206)+1</f>
        <v>6263</v>
      </c>
      <c r="B7207" s="8"/>
      <c r="C7207" s="9" t="str">
        <f t="shared" si="114"/>
        <v>Oberlin Spear Point Solar One</v>
      </c>
      <c r="D7207" s="8"/>
      <c r="E7207" s="8"/>
      <c r="F7207" s="10"/>
      <c r="G7207" s="8">
        <v>58134</v>
      </c>
      <c r="H7207" s="8" t="s">
        <v>20651</v>
      </c>
      <c r="I7207" s="8" t="s">
        <v>2824</v>
      </c>
      <c r="J7207" s="8">
        <v>58084</v>
      </c>
      <c r="K7207" s="8" t="s">
        <v>33804</v>
      </c>
    </row>
    <row r="7208" spans="1:11" x14ac:dyDescent="0.2">
      <c r="A7208" s="8">
        <f>MAX($A$2:$A7207)+1</f>
        <v>6264</v>
      </c>
      <c r="B7208" s="8"/>
      <c r="C7208" s="9" t="str">
        <f t="shared" si="114"/>
        <v>Washington White Post Solar LLC</v>
      </c>
      <c r="D7208" s="8"/>
      <c r="E7208" s="8"/>
      <c r="F7208" s="10"/>
      <c r="G7208" s="8">
        <v>58135</v>
      </c>
      <c r="H7208" s="8" t="s">
        <v>3809</v>
      </c>
      <c r="I7208" s="8" t="s">
        <v>3809</v>
      </c>
      <c r="J7208" s="8">
        <v>58088</v>
      </c>
      <c r="K7208" s="8" t="s">
        <v>33804</v>
      </c>
    </row>
    <row r="7209" spans="1:11" x14ac:dyDescent="0.2">
      <c r="A7209" s="8">
        <f>MAX($A$2:$A7208)+1</f>
        <v>6265</v>
      </c>
      <c r="B7209" s="8"/>
      <c r="C7209" s="9" t="str">
        <f t="shared" si="114"/>
        <v>Adkins Energy LLC</v>
      </c>
      <c r="D7209" s="8"/>
      <c r="E7209" s="8"/>
      <c r="F7209" s="10"/>
      <c r="G7209" s="8">
        <v>58136</v>
      </c>
      <c r="H7209" s="8" t="s">
        <v>517</v>
      </c>
      <c r="I7209" s="8" t="s">
        <v>517</v>
      </c>
      <c r="J7209" s="8">
        <v>58089</v>
      </c>
      <c r="K7209" s="8" t="s">
        <v>33804</v>
      </c>
    </row>
    <row r="7210" spans="1:11" x14ac:dyDescent="0.2">
      <c r="A7210" s="8">
        <f>MAX($A$2:$A7209)+1</f>
        <v>6266</v>
      </c>
      <c r="B7210" s="8"/>
      <c r="C7210" s="9" t="str">
        <f t="shared" si="114"/>
        <v>Ensign Wind LLC</v>
      </c>
      <c r="D7210" s="8"/>
      <c r="E7210" s="8"/>
      <c r="F7210" s="10"/>
      <c r="G7210" s="8">
        <v>58137</v>
      </c>
      <c r="H7210" s="8" t="s">
        <v>20652</v>
      </c>
      <c r="I7210" s="8" t="s">
        <v>2722</v>
      </c>
      <c r="J7210" s="8">
        <v>58090</v>
      </c>
      <c r="K7210" s="8" t="s">
        <v>33804</v>
      </c>
    </row>
    <row r="7211" spans="1:11" x14ac:dyDescent="0.2">
      <c r="A7211" s="8">
        <f>MAX($A$2:$A7210)+1</f>
        <v>6267</v>
      </c>
      <c r="B7211" s="8"/>
      <c r="C7211" s="9" t="str">
        <f t="shared" si="114"/>
        <v>Otter Creek Ethanol Poet - Ashton</v>
      </c>
      <c r="D7211" s="8"/>
      <c r="E7211" s="8"/>
      <c r="F7211" s="10"/>
      <c r="G7211" s="8">
        <v>58138</v>
      </c>
      <c r="H7211" s="8" t="s">
        <v>20653</v>
      </c>
      <c r="I7211" s="8" t="s">
        <v>2877</v>
      </c>
      <c r="J7211" s="8">
        <v>58093</v>
      </c>
      <c r="K7211" s="8" t="s">
        <v>33804</v>
      </c>
    </row>
    <row r="7212" spans="1:11" x14ac:dyDescent="0.2">
      <c r="A7212" s="8">
        <f>MAX($A$2:$A7211)+1</f>
        <v>6268</v>
      </c>
      <c r="B7212" s="8"/>
      <c r="C7212" s="9" t="str">
        <f t="shared" si="114"/>
        <v>Central Energy Plant USU</v>
      </c>
      <c r="D7212" s="8"/>
      <c r="E7212" s="8"/>
      <c r="F7212" s="10"/>
      <c r="G7212" s="8">
        <v>58139</v>
      </c>
      <c r="H7212" s="8" t="s">
        <v>20654</v>
      </c>
      <c r="I7212" s="8" t="s">
        <v>3734</v>
      </c>
      <c r="J7212" s="8">
        <v>19663</v>
      </c>
      <c r="K7212" s="8" t="s">
        <v>33804</v>
      </c>
    </row>
    <row r="7213" spans="1:11" x14ac:dyDescent="0.2">
      <c r="A7213" s="8">
        <f>MAX($A$2:$A7212)+1</f>
        <v>6269</v>
      </c>
      <c r="B7213" s="8"/>
      <c r="C7213" s="9" t="str">
        <f t="shared" si="114"/>
        <v>Summit Street Power Plant</v>
      </c>
      <c r="D7213" s="8"/>
      <c r="E7213" s="8"/>
      <c r="F7213" s="10"/>
      <c r="G7213" s="8">
        <v>58140</v>
      </c>
      <c r="H7213" s="8" t="s">
        <v>20655</v>
      </c>
      <c r="I7213" s="8" t="s">
        <v>2297</v>
      </c>
      <c r="J7213" s="8">
        <v>58097</v>
      </c>
      <c r="K7213" s="8" t="s">
        <v>33804</v>
      </c>
    </row>
    <row r="7214" spans="1:11" x14ac:dyDescent="0.2">
      <c r="A7214" s="8">
        <f>MAX($A$2:$A7213)+1</f>
        <v>6270</v>
      </c>
      <c r="B7214" s="8"/>
      <c r="C7214" s="9" t="str">
        <f t="shared" si="114"/>
        <v>Groton Wind LLC</v>
      </c>
      <c r="D7214" s="8"/>
      <c r="E7214" s="8"/>
      <c r="F7214" s="10"/>
      <c r="G7214" s="8">
        <v>58141</v>
      </c>
      <c r="H7214" s="8" t="s">
        <v>20656</v>
      </c>
      <c r="I7214" s="8" t="s">
        <v>678</v>
      </c>
      <c r="J7214" s="8">
        <v>15399</v>
      </c>
      <c r="K7214" s="8" t="s">
        <v>33804</v>
      </c>
    </row>
    <row r="7215" spans="1:11" x14ac:dyDescent="0.2">
      <c r="A7215" s="8">
        <f>MAX($A$2:$A7214)+1</f>
        <v>6271</v>
      </c>
      <c r="B7215" s="8"/>
      <c r="C7215" s="9" t="str">
        <f t="shared" si="114"/>
        <v>Rock Creek Dairy</v>
      </c>
      <c r="D7215" s="8"/>
      <c r="E7215" s="8"/>
      <c r="F7215" s="10"/>
      <c r="G7215" s="8">
        <v>58142</v>
      </c>
      <c r="H7215" s="8" t="s">
        <v>20657</v>
      </c>
      <c r="I7215" s="8" t="s">
        <v>2684</v>
      </c>
      <c r="J7215" s="8">
        <v>58098</v>
      </c>
      <c r="K7215" s="8" t="s">
        <v>33804</v>
      </c>
    </row>
    <row r="7216" spans="1:11" x14ac:dyDescent="0.2">
      <c r="A7216" s="8">
        <f>MAX($A$2:$A7215)+1</f>
        <v>6272</v>
      </c>
      <c r="B7216" s="8"/>
      <c r="C7216" s="9" t="str">
        <f t="shared" si="114"/>
        <v>SVEP Solar Project Company</v>
      </c>
      <c r="D7216" s="8"/>
      <c r="E7216" s="8"/>
      <c r="F7216" s="10"/>
      <c r="G7216" s="8">
        <v>58144</v>
      </c>
      <c r="H7216" s="8" t="s">
        <v>20658</v>
      </c>
      <c r="I7216" s="8" t="s">
        <v>3916</v>
      </c>
      <c r="J7216" s="8">
        <v>57354</v>
      </c>
      <c r="K7216" s="8" t="s">
        <v>33804</v>
      </c>
    </row>
    <row r="7217" spans="1:11" x14ac:dyDescent="0.2">
      <c r="A7217" s="8">
        <f>MAX($A$2:$A7216)+1</f>
        <v>6273</v>
      </c>
      <c r="B7217" s="8"/>
      <c r="C7217" s="9" t="str">
        <f t="shared" si="114"/>
        <v>Williamstown Solar</v>
      </c>
      <c r="D7217" s="8"/>
      <c r="E7217" s="8"/>
      <c r="F7217" s="10"/>
      <c r="G7217" s="8">
        <v>58145</v>
      </c>
      <c r="H7217" s="8" t="s">
        <v>20659</v>
      </c>
      <c r="I7217" s="8" t="s">
        <v>3916</v>
      </c>
      <c r="J7217" s="8">
        <v>57354</v>
      </c>
      <c r="K7217" s="8" t="s">
        <v>33804</v>
      </c>
    </row>
    <row r="7218" spans="1:11" x14ac:dyDescent="0.2">
      <c r="A7218" s="8">
        <f>MAX($A$2:$A7217)+1</f>
        <v>6274</v>
      </c>
      <c r="B7218" s="8"/>
      <c r="C7218" s="9" t="str">
        <f t="shared" si="114"/>
        <v>Twin Rivers Paper Co LLC</v>
      </c>
      <c r="D7218" s="8"/>
      <c r="E7218" s="8"/>
      <c r="F7218" s="10"/>
      <c r="G7218" s="8">
        <v>58146</v>
      </c>
      <c r="H7218" s="8" t="s">
        <v>3645</v>
      </c>
      <c r="I7218" s="8" t="s">
        <v>3645</v>
      </c>
      <c r="J7218" s="8">
        <v>58103</v>
      </c>
      <c r="K7218" s="8" t="s">
        <v>33804</v>
      </c>
    </row>
    <row r="7219" spans="1:11" x14ac:dyDescent="0.2">
      <c r="A7219" s="8">
        <f>MAX($A$2:$A7218)+1</f>
        <v>6275</v>
      </c>
      <c r="B7219" s="8"/>
      <c r="C7219" s="9" t="str">
        <f t="shared" si="114"/>
        <v>Prescott Solar Plant</v>
      </c>
      <c r="D7219" s="8"/>
      <c r="E7219" s="8"/>
      <c r="F7219" s="10"/>
      <c r="G7219" s="8">
        <v>58147</v>
      </c>
      <c r="H7219" s="8" t="s">
        <v>20660</v>
      </c>
      <c r="I7219" s="8" t="s">
        <v>3434</v>
      </c>
      <c r="J7219" s="8">
        <v>58108</v>
      </c>
      <c r="K7219" s="8" t="s">
        <v>33804</v>
      </c>
    </row>
    <row r="7220" spans="1:11" x14ac:dyDescent="0.2">
      <c r="A7220" s="8">
        <f>MAX($A$2:$A7219)+1</f>
        <v>6276</v>
      </c>
      <c r="B7220" s="8"/>
      <c r="C7220" s="9" t="str">
        <f t="shared" si="114"/>
        <v>RE Kansas South LLC</v>
      </c>
      <c r="D7220" s="8"/>
      <c r="E7220" s="8"/>
      <c r="F7220" s="10"/>
      <c r="G7220" s="8">
        <v>58148</v>
      </c>
      <c r="H7220" s="8" t="s">
        <v>3064</v>
      </c>
      <c r="I7220" s="8" t="s">
        <v>3064</v>
      </c>
      <c r="J7220" s="8">
        <v>58111</v>
      </c>
      <c r="K7220" s="8" t="s">
        <v>33804</v>
      </c>
    </row>
    <row r="7221" spans="1:11" x14ac:dyDescent="0.2">
      <c r="A7221" s="8">
        <f>MAX($A$2:$A7220)+1</f>
        <v>6277</v>
      </c>
      <c r="B7221" s="8"/>
      <c r="C7221" s="9" t="str">
        <f t="shared" si="114"/>
        <v>TA-High Desert LLC</v>
      </c>
      <c r="D7221" s="8"/>
      <c r="E7221" s="8"/>
      <c r="F7221" s="10"/>
      <c r="G7221" s="8">
        <v>58149</v>
      </c>
      <c r="H7221" s="8" t="s">
        <v>3500</v>
      </c>
      <c r="I7221" s="8" t="s">
        <v>3500</v>
      </c>
      <c r="J7221" s="8">
        <v>58112</v>
      </c>
      <c r="K7221" s="8" t="s">
        <v>33804</v>
      </c>
    </row>
    <row r="7222" spans="1:11" x14ac:dyDescent="0.2">
      <c r="A7222" s="8">
        <f>MAX($A$2:$A7221)+1</f>
        <v>6278</v>
      </c>
      <c r="B7222" s="8"/>
      <c r="C7222" s="9" t="str">
        <f t="shared" si="114"/>
        <v>Central Utility Plant - Texas A&amp;M</v>
      </c>
      <c r="D7222" s="8"/>
      <c r="E7222" s="8"/>
      <c r="F7222" s="10"/>
      <c r="G7222" s="8">
        <v>58151</v>
      </c>
      <c r="H7222" s="8" t="s">
        <v>20661</v>
      </c>
      <c r="I7222" s="8" t="s">
        <v>3545</v>
      </c>
      <c r="J7222" s="8">
        <v>58113</v>
      </c>
      <c r="K7222" s="8" t="s">
        <v>33804</v>
      </c>
    </row>
    <row r="7223" spans="1:11" x14ac:dyDescent="0.2">
      <c r="A7223" s="8">
        <f>MAX($A$2:$A7222)+1</f>
        <v>6279</v>
      </c>
      <c r="B7223" s="8"/>
      <c r="C7223" s="9" t="str">
        <f t="shared" si="114"/>
        <v>Danbury Hospital Cogen Plant</v>
      </c>
      <c r="D7223" s="8"/>
      <c r="E7223" s="8"/>
      <c r="F7223" s="10"/>
      <c r="G7223" s="8">
        <v>58152</v>
      </c>
      <c r="H7223" s="8" t="s">
        <v>20662</v>
      </c>
      <c r="I7223" s="8" t="s">
        <v>1550</v>
      </c>
      <c r="J7223" s="8">
        <v>58120</v>
      </c>
      <c r="K7223" s="8" t="s">
        <v>33804</v>
      </c>
    </row>
    <row r="7224" spans="1:11" x14ac:dyDescent="0.2">
      <c r="A7224" s="8">
        <f>MAX($A$2:$A7223)+1</f>
        <v>6280</v>
      </c>
      <c r="B7224" s="8"/>
      <c r="C7224" s="9" t="str">
        <f t="shared" si="114"/>
        <v>Eastern Maine Medical Center</v>
      </c>
      <c r="D7224" s="8"/>
      <c r="E7224" s="8"/>
      <c r="F7224" s="10"/>
      <c r="G7224" s="8">
        <v>58153</v>
      </c>
      <c r="H7224" s="8" t="s">
        <v>1689</v>
      </c>
      <c r="I7224" s="8" t="s">
        <v>1689</v>
      </c>
      <c r="J7224" s="8">
        <v>58122</v>
      </c>
      <c r="K7224" s="8" t="s">
        <v>33804</v>
      </c>
    </row>
    <row r="7225" spans="1:11" x14ac:dyDescent="0.2">
      <c r="A7225" s="8">
        <f>MAX($A$2:$A7224)+1</f>
        <v>6281</v>
      </c>
      <c r="B7225" s="8"/>
      <c r="C7225" s="9" t="str">
        <f t="shared" si="114"/>
        <v>North Sky River Energy LLC</v>
      </c>
      <c r="D7225" s="8"/>
      <c r="E7225" s="8"/>
      <c r="F7225" s="10"/>
      <c r="G7225" s="8">
        <v>58154</v>
      </c>
      <c r="H7225" s="8" t="s">
        <v>2749</v>
      </c>
      <c r="I7225" s="8" t="s">
        <v>2749</v>
      </c>
      <c r="J7225" s="8">
        <v>58121</v>
      </c>
      <c r="K7225" s="8" t="s">
        <v>33804</v>
      </c>
    </row>
    <row r="7226" spans="1:11" x14ac:dyDescent="0.2">
      <c r="A7226" s="8">
        <f>MAX($A$2:$A7225)+1</f>
        <v>6282</v>
      </c>
      <c r="B7226" s="8"/>
      <c r="C7226" s="9" t="str">
        <f t="shared" si="114"/>
        <v>Perrin Ranch Wind LLC</v>
      </c>
      <c r="D7226" s="8"/>
      <c r="E7226" s="8"/>
      <c r="F7226" s="10"/>
      <c r="G7226" s="8">
        <v>58155</v>
      </c>
      <c r="H7226" s="8" t="s">
        <v>2935</v>
      </c>
      <c r="I7226" s="8" t="s">
        <v>2935</v>
      </c>
      <c r="J7226" s="8">
        <v>58132</v>
      </c>
      <c r="K7226" s="8" t="s">
        <v>33804</v>
      </c>
    </row>
    <row r="7227" spans="1:11" x14ac:dyDescent="0.2">
      <c r="A7227" s="8">
        <f>MAX($A$2:$A7226)+1</f>
        <v>6283</v>
      </c>
      <c r="B7227" s="8"/>
      <c r="C7227" s="9" t="str">
        <f t="shared" si="114"/>
        <v>SUNY Old Westbury College</v>
      </c>
      <c r="D7227" s="8"/>
      <c r="E7227" s="8"/>
      <c r="F7227" s="10"/>
      <c r="G7227" s="8">
        <v>58156</v>
      </c>
      <c r="H7227" s="8" t="s">
        <v>3483</v>
      </c>
      <c r="I7227" s="8" t="s">
        <v>3483</v>
      </c>
      <c r="J7227" s="8">
        <v>58110</v>
      </c>
      <c r="K7227" s="8" t="s">
        <v>33804</v>
      </c>
    </row>
    <row r="7228" spans="1:11" x14ac:dyDescent="0.2">
      <c r="A7228" s="8">
        <f>MAX($A$2:$A7227)+1</f>
        <v>6284</v>
      </c>
      <c r="B7228" s="8"/>
      <c r="C7228" s="9" t="str">
        <f t="shared" si="114"/>
        <v>University of Rochester</v>
      </c>
      <c r="D7228" s="8"/>
      <c r="E7228" s="8"/>
      <c r="F7228" s="10"/>
      <c r="G7228" s="8">
        <v>58157</v>
      </c>
      <c r="H7228" s="8" t="s">
        <v>3703</v>
      </c>
      <c r="I7228" s="8" t="s">
        <v>3703</v>
      </c>
      <c r="J7228" s="8">
        <v>58107</v>
      </c>
      <c r="K7228" s="8" t="s">
        <v>33804</v>
      </c>
    </row>
    <row r="7229" spans="1:11" x14ac:dyDescent="0.2">
      <c r="A7229" s="8">
        <f>MAX($A$2:$A7228)+1</f>
        <v>6285</v>
      </c>
      <c r="B7229" s="8"/>
      <c r="C7229" s="9" t="str">
        <f t="shared" si="114"/>
        <v>Wesleyan University Cogen 1</v>
      </c>
      <c r="D7229" s="8"/>
      <c r="E7229" s="8"/>
      <c r="F7229" s="10"/>
      <c r="G7229" s="8">
        <v>58158</v>
      </c>
      <c r="H7229" s="8" t="s">
        <v>20663</v>
      </c>
      <c r="I7229" s="8" t="s">
        <v>3830</v>
      </c>
      <c r="J7229" s="8">
        <v>58131</v>
      </c>
      <c r="K7229" s="8" t="s">
        <v>33804</v>
      </c>
    </row>
    <row r="7230" spans="1:11" x14ac:dyDescent="0.2">
      <c r="A7230" s="8">
        <f>MAX($A$2:$A7229)+1</f>
        <v>6286</v>
      </c>
      <c r="B7230" s="8"/>
      <c r="C7230" s="9" t="str">
        <f t="shared" si="114"/>
        <v>UCONN Cogen Facility</v>
      </c>
      <c r="D7230" s="8"/>
      <c r="E7230" s="8"/>
      <c r="F7230" s="10"/>
      <c r="G7230" s="8">
        <v>58159</v>
      </c>
      <c r="H7230" s="8" t="s">
        <v>20664</v>
      </c>
      <c r="I7230" s="8" t="s">
        <v>3687</v>
      </c>
      <c r="J7230" s="8">
        <v>58130</v>
      </c>
      <c r="K7230" s="8" t="s">
        <v>33804</v>
      </c>
    </row>
    <row r="7231" spans="1:11" x14ac:dyDescent="0.2">
      <c r="A7231" s="8">
        <f>MAX($A$2:$A7230)+1</f>
        <v>6287</v>
      </c>
      <c r="B7231" s="8"/>
      <c r="C7231" s="9" t="str">
        <f t="shared" si="114"/>
        <v>Williams College - Campus CHP</v>
      </c>
      <c r="D7231" s="8"/>
      <c r="E7231" s="8"/>
      <c r="F7231" s="10"/>
      <c r="G7231" s="8">
        <v>58160</v>
      </c>
      <c r="H7231" s="8" t="s">
        <v>20665</v>
      </c>
      <c r="I7231" s="8" t="s">
        <v>3012</v>
      </c>
      <c r="J7231" s="8">
        <v>58109</v>
      </c>
      <c r="K7231" s="8" t="s">
        <v>33804</v>
      </c>
    </row>
    <row r="7232" spans="1:11" x14ac:dyDescent="0.2">
      <c r="A7232" s="8">
        <f>MAX($A$2:$A7231)+1</f>
        <v>6288</v>
      </c>
      <c r="B7232" s="8"/>
      <c r="C7232" s="9" t="str">
        <f t="shared" si="114"/>
        <v>Western Michigan University Power Plant</v>
      </c>
      <c r="D7232" s="8"/>
      <c r="E7232" s="8"/>
      <c r="F7232" s="10"/>
      <c r="G7232" s="8">
        <v>58161</v>
      </c>
      <c r="H7232" s="8" t="s">
        <v>20666</v>
      </c>
      <c r="I7232" s="8" t="s">
        <v>3839</v>
      </c>
      <c r="J7232" s="8">
        <v>58106</v>
      </c>
      <c r="K7232" s="8" t="s">
        <v>33804</v>
      </c>
    </row>
    <row r="7233" spans="1:11" x14ac:dyDescent="0.2">
      <c r="A7233" s="8">
        <f>MAX($A$2:$A7232)+1</f>
        <v>6289</v>
      </c>
      <c r="B7233" s="8"/>
      <c r="C7233" s="9" t="str">
        <f t="shared" si="114"/>
        <v>Cirrus Wind 1 LLC</v>
      </c>
      <c r="D7233" s="8"/>
      <c r="E7233" s="8"/>
      <c r="F7233" s="10"/>
      <c r="G7233" s="8">
        <v>58162</v>
      </c>
      <c r="H7233" s="8" t="s">
        <v>1004</v>
      </c>
      <c r="I7233" s="8" t="s">
        <v>1004</v>
      </c>
      <c r="J7233" s="8">
        <v>58134</v>
      </c>
      <c r="K7233" s="8" t="s">
        <v>33804</v>
      </c>
    </row>
    <row r="7234" spans="1:11" x14ac:dyDescent="0.2">
      <c r="A7234" s="8">
        <f>MAX($A$2:$A7233)+1</f>
        <v>6290</v>
      </c>
      <c r="B7234" s="8"/>
      <c r="C7234" s="9" t="str">
        <f t="shared" si="114"/>
        <v>Mercy Medical Center</v>
      </c>
      <c r="D7234" s="8"/>
      <c r="E7234" s="8"/>
      <c r="F7234" s="10"/>
      <c r="G7234" s="8">
        <v>58163</v>
      </c>
      <c r="H7234" s="8" t="s">
        <v>2520</v>
      </c>
      <c r="I7234" s="8" t="s">
        <v>2520</v>
      </c>
      <c r="J7234" s="8">
        <v>58133</v>
      </c>
      <c r="K7234" s="8" t="s">
        <v>33804</v>
      </c>
    </row>
    <row r="7235" spans="1:11" x14ac:dyDescent="0.2">
      <c r="A7235" s="8">
        <f>MAX($A$2:$A7234)+1</f>
        <v>6291</v>
      </c>
      <c r="B7235" s="8"/>
      <c r="C7235" s="9" t="str">
        <f t="shared" si="114"/>
        <v>Slayton Solar</v>
      </c>
      <c r="D7235" s="8"/>
      <c r="E7235" s="8"/>
      <c r="F7235" s="10"/>
      <c r="G7235" s="8">
        <v>58164</v>
      </c>
      <c r="H7235" s="8" t="s">
        <v>20667</v>
      </c>
      <c r="I7235" s="8" t="s">
        <v>1703</v>
      </c>
      <c r="J7235" s="8">
        <v>58135</v>
      </c>
      <c r="K7235" s="8" t="s">
        <v>33804</v>
      </c>
    </row>
    <row r="7236" spans="1:11" x14ac:dyDescent="0.2">
      <c r="A7236" s="8">
        <f>MAX($A$2:$A7235)+1</f>
        <v>6292</v>
      </c>
      <c r="B7236" s="8"/>
      <c r="C7236" s="9" t="str">
        <f t="shared" si="114"/>
        <v>College of New Jersey</v>
      </c>
      <c r="D7236" s="8"/>
      <c r="E7236" s="8"/>
      <c r="F7236" s="10"/>
      <c r="G7236" s="8">
        <v>58165</v>
      </c>
      <c r="H7236" s="8" t="s">
        <v>20668</v>
      </c>
      <c r="I7236" s="8" t="s">
        <v>3552</v>
      </c>
      <c r="J7236" s="8">
        <v>58137</v>
      </c>
      <c r="K7236" s="8" t="s">
        <v>33804</v>
      </c>
    </row>
    <row r="7237" spans="1:11" x14ac:dyDescent="0.2">
      <c r="A7237" s="8">
        <f>MAX($A$2:$A7236)+1</f>
        <v>6293</v>
      </c>
      <c r="B7237" s="8"/>
      <c r="C7237" s="9" t="str">
        <f t="shared" si="114"/>
        <v>Smith College Central Heating Plant</v>
      </c>
      <c r="D7237" s="8"/>
      <c r="E7237" s="8"/>
      <c r="F7237" s="10"/>
      <c r="G7237" s="8">
        <v>58166</v>
      </c>
      <c r="H7237" s="8" t="s">
        <v>20669</v>
      </c>
      <c r="I7237" s="8" t="s">
        <v>3559</v>
      </c>
      <c r="J7237" s="8">
        <v>58138</v>
      </c>
      <c r="K7237" s="8" t="s">
        <v>33804</v>
      </c>
    </row>
    <row r="7238" spans="1:11" x14ac:dyDescent="0.2">
      <c r="A7238" s="8">
        <f>MAX($A$2:$A7237)+1</f>
        <v>6294</v>
      </c>
      <c r="B7238" s="8"/>
      <c r="C7238" s="9" t="str">
        <f t="shared" si="114"/>
        <v>William Floyd School District</v>
      </c>
      <c r="D7238" s="8"/>
      <c r="E7238" s="8"/>
      <c r="F7238" s="10"/>
      <c r="G7238" s="8">
        <v>58167</v>
      </c>
      <c r="H7238" s="8" t="s">
        <v>3876</v>
      </c>
      <c r="I7238" s="8" t="s">
        <v>3876</v>
      </c>
      <c r="J7238" s="8">
        <v>58136</v>
      </c>
      <c r="K7238" s="8" t="s">
        <v>33804</v>
      </c>
    </row>
    <row r="7239" spans="1:11" x14ac:dyDescent="0.2">
      <c r="A7239" s="8">
        <f>MAX($A$2:$A7238)+1</f>
        <v>6295</v>
      </c>
      <c r="B7239" s="8"/>
      <c r="C7239" s="9" t="str">
        <f t="shared" si="114"/>
        <v>Energy Center</v>
      </c>
      <c r="D7239" s="8"/>
      <c r="E7239" s="8"/>
      <c r="F7239" s="10"/>
      <c r="G7239" s="8">
        <v>58168</v>
      </c>
      <c r="H7239" s="8" t="s">
        <v>13638</v>
      </c>
      <c r="I7239" s="8" t="s">
        <v>3702</v>
      </c>
      <c r="J7239" s="8">
        <v>58105</v>
      </c>
      <c r="K7239" s="8" t="s">
        <v>33804</v>
      </c>
    </row>
    <row r="7240" spans="1:11" x14ac:dyDescent="0.2">
      <c r="A7240" s="8">
        <f>MAX($A$2:$A7239)+1</f>
        <v>6296</v>
      </c>
      <c r="B7240" s="8"/>
      <c r="C7240" s="9" t="str">
        <f t="shared" si="114"/>
        <v>CSUF Trigeneration</v>
      </c>
      <c r="D7240" s="8"/>
      <c r="E7240" s="8"/>
      <c r="F7240" s="10"/>
      <c r="G7240" s="8">
        <v>58169</v>
      </c>
      <c r="H7240" s="8" t="s">
        <v>20670</v>
      </c>
      <c r="I7240" s="8" t="s">
        <v>867</v>
      </c>
      <c r="J7240" s="8">
        <v>58104</v>
      </c>
      <c r="K7240" s="8" t="s">
        <v>33804</v>
      </c>
    </row>
    <row r="7241" spans="1:11" x14ac:dyDescent="0.2">
      <c r="A7241" s="8">
        <f>MAX($A$2:$A7240)+1</f>
        <v>6297</v>
      </c>
      <c r="B7241" s="8"/>
      <c r="C7241" s="9" t="str">
        <f t="shared" si="114"/>
        <v>Crafton Hills College Solar Farm</v>
      </c>
      <c r="D7241" s="8"/>
      <c r="E7241" s="8"/>
      <c r="F7241" s="10"/>
      <c r="G7241" s="8">
        <v>58170</v>
      </c>
      <c r="H7241" s="8" t="s">
        <v>20671</v>
      </c>
      <c r="I7241" s="8" t="s">
        <v>3187</v>
      </c>
      <c r="J7241" s="8">
        <v>58140</v>
      </c>
      <c r="K7241" s="8" t="s">
        <v>33804</v>
      </c>
    </row>
    <row r="7242" spans="1:11" x14ac:dyDescent="0.2">
      <c r="A7242" s="8">
        <f>MAX($A$2:$A7241)+1</f>
        <v>6298</v>
      </c>
      <c r="B7242" s="8"/>
      <c r="C7242" s="9" t="str">
        <f t="shared" si="114"/>
        <v>Seaside Heights Power Plant</v>
      </c>
      <c r="D7242" s="8"/>
      <c r="E7242" s="8"/>
      <c r="F7242" s="10"/>
      <c r="G7242" s="8">
        <v>58172</v>
      </c>
      <c r="H7242" s="8" t="s">
        <v>20672</v>
      </c>
      <c r="I7242" s="8" t="s">
        <v>3219</v>
      </c>
      <c r="J7242" s="8">
        <v>16864</v>
      </c>
      <c r="K7242" s="8" t="s">
        <v>33804</v>
      </c>
    </row>
    <row r="7243" spans="1:11" x14ac:dyDescent="0.2">
      <c r="A7243" s="8">
        <f>MAX($A$2:$A7242)+1</f>
        <v>6299</v>
      </c>
      <c r="B7243" s="8"/>
      <c r="C7243" s="9" t="str">
        <f t="shared" si="114"/>
        <v>BMW Manufacturing Co</v>
      </c>
      <c r="D7243" s="8"/>
      <c r="E7243" s="8"/>
      <c r="F7243" s="10"/>
      <c r="G7243" s="8">
        <v>58173</v>
      </c>
      <c r="H7243" s="8" t="s">
        <v>20673</v>
      </c>
      <c r="I7243" s="8" t="s">
        <v>781</v>
      </c>
      <c r="J7243" s="8">
        <v>58144</v>
      </c>
      <c r="K7243" s="8" t="s">
        <v>33804</v>
      </c>
    </row>
    <row r="7244" spans="1:11" x14ac:dyDescent="0.2">
      <c r="A7244" s="8">
        <f>MAX($A$2:$A7243)+1</f>
        <v>6300</v>
      </c>
      <c r="B7244" s="8"/>
      <c r="C7244" s="9" t="str">
        <f t="shared" si="114"/>
        <v>Wilson Solar</v>
      </c>
      <c r="D7244" s="8"/>
      <c r="E7244" s="8"/>
      <c r="F7244" s="10"/>
      <c r="G7244" s="8">
        <v>58174</v>
      </c>
      <c r="H7244" s="8" t="s">
        <v>20674</v>
      </c>
      <c r="I7244" s="8" t="s">
        <v>1436</v>
      </c>
      <c r="J7244" s="8">
        <v>57365</v>
      </c>
      <c r="K7244" s="8" t="s">
        <v>33804</v>
      </c>
    </row>
    <row r="7245" spans="1:11" x14ac:dyDescent="0.2">
      <c r="A7245" s="8">
        <f>MAX($A$2:$A7244)+1</f>
        <v>6301</v>
      </c>
      <c r="B7245" s="8"/>
      <c r="C7245" s="9" t="str">
        <f t="shared" si="114"/>
        <v>Kishwaukee CHP Plant</v>
      </c>
      <c r="D7245" s="8"/>
      <c r="E7245" s="8"/>
      <c r="F7245" s="10"/>
      <c r="G7245" s="8">
        <v>58177</v>
      </c>
      <c r="H7245" s="8" t="s">
        <v>20675</v>
      </c>
      <c r="I7245" s="8" t="s">
        <v>3129</v>
      </c>
      <c r="J7245" s="8">
        <v>58129</v>
      </c>
      <c r="K7245" s="8" t="s">
        <v>33804</v>
      </c>
    </row>
    <row r="7246" spans="1:11" x14ac:dyDescent="0.2">
      <c r="A7246" s="8">
        <f>MAX($A$2:$A7245)+1</f>
        <v>6302</v>
      </c>
      <c r="B7246" s="8"/>
      <c r="C7246" s="9" t="str">
        <f t="shared" si="114"/>
        <v>M. G. Emmett J. Bean Federal Center</v>
      </c>
      <c r="D7246" s="8"/>
      <c r="E7246" s="8"/>
      <c r="F7246" s="10"/>
      <c r="G7246" s="8">
        <v>58178</v>
      </c>
      <c r="H7246" s="8" t="s">
        <v>20676</v>
      </c>
      <c r="I7246" s="8" t="s">
        <v>3656</v>
      </c>
      <c r="J7246" s="8">
        <v>58148</v>
      </c>
      <c r="K7246" s="8" t="s">
        <v>33804</v>
      </c>
    </row>
    <row r="7247" spans="1:11" x14ac:dyDescent="0.2">
      <c r="A7247" s="8">
        <f>MAX($A$2:$A7246)+1</f>
        <v>6303</v>
      </c>
      <c r="B7247" s="8"/>
      <c r="C7247" s="9" t="str">
        <f t="shared" si="114"/>
        <v>MTSU Power Co-Gen Plant</v>
      </c>
      <c r="D7247" s="8"/>
      <c r="E7247" s="8"/>
      <c r="F7247" s="10"/>
      <c r="G7247" s="8">
        <v>58179</v>
      </c>
      <c r="H7247" s="8" t="s">
        <v>20677</v>
      </c>
      <c r="I7247" s="8" t="s">
        <v>2548</v>
      </c>
      <c r="J7247" s="8">
        <v>58100</v>
      </c>
      <c r="K7247" s="8" t="s">
        <v>33804</v>
      </c>
    </row>
    <row r="7248" spans="1:11" x14ac:dyDescent="0.2">
      <c r="A7248" s="8">
        <f>MAX($A$2:$A7247)+1</f>
        <v>6304</v>
      </c>
      <c r="B7248" s="8"/>
      <c r="C7248" s="9" t="str">
        <f t="shared" si="114"/>
        <v>UNH 7.9 MW Plant</v>
      </c>
      <c r="D7248" s="8"/>
      <c r="E7248" s="8"/>
      <c r="F7248" s="10"/>
      <c r="G7248" s="8">
        <v>58180</v>
      </c>
      <c r="H7248" s="8" t="s">
        <v>20678</v>
      </c>
      <c r="I7248" s="8" t="s">
        <v>1725</v>
      </c>
      <c r="J7248" s="8">
        <v>58099</v>
      </c>
      <c r="K7248" s="8" t="s">
        <v>33804</v>
      </c>
    </row>
    <row r="7249" spans="1:11" x14ac:dyDescent="0.2">
      <c r="A7249" s="8">
        <f>MAX($A$2:$A7248)+1</f>
        <v>6305</v>
      </c>
      <c r="B7249" s="8"/>
      <c r="C7249" s="9" t="str">
        <f t="shared" si="114"/>
        <v>Loyola University Health Plant</v>
      </c>
      <c r="D7249" s="8"/>
      <c r="E7249" s="8"/>
      <c r="F7249" s="10"/>
      <c r="G7249" s="8">
        <v>58181</v>
      </c>
      <c r="H7249" s="8" t="s">
        <v>20679</v>
      </c>
      <c r="I7249" s="8" t="s">
        <v>2432</v>
      </c>
      <c r="J7249" s="8">
        <v>58151</v>
      </c>
      <c r="K7249" s="8" t="s">
        <v>33804</v>
      </c>
    </row>
    <row r="7250" spans="1:11" x14ac:dyDescent="0.2">
      <c r="A7250" s="8">
        <f>MAX($A$2:$A7249)+1</f>
        <v>6306</v>
      </c>
      <c r="B7250" s="8"/>
      <c r="C7250" s="9" t="str">
        <f t="shared" si="114"/>
        <v>Prairie Horizon Agri Energy</v>
      </c>
      <c r="D7250" s="8"/>
      <c r="E7250" s="8"/>
      <c r="F7250" s="10"/>
      <c r="G7250" s="8">
        <v>58183</v>
      </c>
      <c r="H7250" s="8" t="s">
        <v>20680</v>
      </c>
      <c r="I7250" s="8" t="s">
        <v>3004</v>
      </c>
      <c r="J7250" s="8">
        <v>58157</v>
      </c>
      <c r="K7250" s="8" t="s">
        <v>33804</v>
      </c>
    </row>
    <row r="7251" spans="1:11" x14ac:dyDescent="0.2">
      <c r="A7251" s="8">
        <f>MAX($A$2:$A7250)+1</f>
        <v>6307</v>
      </c>
      <c r="B7251" s="8"/>
      <c r="C7251" s="9" t="str">
        <f t="shared" si="114"/>
        <v>Rand Whitney CHP Plant</v>
      </c>
      <c r="D7251" s="8"/>
      <c r="E7251" s="8"/>
      <c r="F7251" s="10"/>
      <c r="G7251" s="8">
        <v>58184</v>
      </c>
      <c r="H7251" s="8" t="s">
        <v>20681</v>
      </c>
      <c r="I7251" s="8" t="s">
        <v>3049</v>
      </c>
      <c r="J7251" s="8">
        <v>58156</v>
      </c>
      <c r="K7251" s="8" t="s">
        <v>33804</v>
      </c>
    </row>
    <row r="7252" spans="1:11" x14ac:dyDescent="0.2">
      <c r="A7252" s="8">
        <f>MAX($A$2:$A7251)+1</f>
        <v>6308</v>
      </c>
      <c r="B7252" s="8"/>
      <c r="C7252" s="9" t="str">
        <f t="shared" si="114"/>
        <v>Amherst College Co Gen</v>
      </c>
      <c r="D7252" s="8"/>
      <c r="E7252" s="8"/>
      <c r="F7252" s="10"/>
      <c r="G7252" s="8">
        <v>58185</v>
      </c>
      <c r="H7252" s="8" t="s">
        <v>20682</v>
      </c>
      <c r="I7252" s="8" t="s">
        <v>609</v>
      </c>
      <c r="J7252" s="8">
        <v>58152</v>
      </c>
      <c r="K7252" s="8" t="s">
        <v>33804</v>
      </c>
    </row>
    <row r="7253" spans="1:11" x14ac:dyDescent="0.2">
      <c r="A7253" s="8">
        <f>MAX($A$2:$A7252)+1</f>
        <v>6309</v>
      </c>
      <c r="B7253" s="8"/>
      <c r="C7253" s="9" t="str">
        <f t="shared" si="114"/>
        <v>HVCC Cogen Plant</v>
      </c>
      <c r="D7253" s="8"/>
      <c r="E7253" s="8"/>
      <c r="F7253" s="10"/>
      <c r="G7253" s="8">
        <v>58186</v>
      </c>
      <c r="H7253" s="8" t="s">
        <v>20683</v>
      </c>
      <c r="I7253" s="8" t="s">
        <v>2150</v>
      </c>
      <c r="J7253" s="8">
        <v>58154</v>
      </c>
      <c r="K7253" s="8" t="s">
        <v>33804</v>
      </c>
    </row>
    <row r="7254" spans="1:11" x14ac:dyDescent="0.2">
      <c r="A7254" s="8">
        <f>MAX($A$2:$A7253)+1</f>
        <v>6310</v>
      </c>
      <c r="B7254" s="8"/>
      <c r="C7254" s="9" t="str">
        <f t="shared" si="114"/>
        <v>180 Raritan Solar</v>
      </c>
      <c r="D7254" s="8"/>
      <c r="E7254" s="8"/>
      <c r="F7254" s="10"/>
      <c r="G7254" s="8">
        <v>58187</v>
      </c>
      <c r="H7254" s="8" t="s">
        <v>20684</v>
      </c>
      <c r="I7254" s="8" t="s">
        <v>493</v>
      </c>
      <c r="J7254" s="8">
        <v>58164</v>
      </c>
      <c r="K7254" s="8" t="s">
        <v>33804</v>
      </c>
    </row>
    <row r="7255" spans="1:11" x14ac:dyDescent="0.2">
      <c r="A7255" s="8">
        <f>MAX($A$2:$A7254)+1</f>
        <v>6311</v>
      </c>
      <c r="B7255" s="8"/>
      <c r="C7255" s="9" t="str">
        <f t="shared" si="114"/>
        <v>US Magnesium</v>
      </c>
      <c r="D7255" s="8"/>
      <c r="E7255" s="8"/>
      <c r="F7255" s="10"/>
      <c r="G7255" s="8">
        <v>58191</v>
      </c>
      <c r="H7255" s="8" t="s">
        <v>3715</v>
      </c>
      <c r="I7255" s="8" t="s">
        <v>3715</v>
      </c>
      <c r="J7255" s="8">
        <v>58153</v>
      </c>
      <c r="K7255" s="8" t="s">
        <v>33804</v>
      </c>
    </row>
    <row r="7256" spans="1:11" x14ac:dyDescent="0.2">
      <c r="A7256" s="8">
        <f>MAX($A$2:$A7255)+1</f>
        <v>6312</v>
      </c>
      <c r="B7256" s="8"/>
      <c r="C7256" s="9" t="str">
        <f t="shared" si="114"/>
        <v>Arkalon Ethanol LLC</v>
      </c>
      <c r="D7256" s="8"/>
      <c r="E7256" s="8"/>
      <c r="F7256" s="10"/>
      <c r="G7256" s="8">
        <v>58192</v>
      </c>
      <c r="H7256" s="8" t="s">
        <v>649</v>
      </c>
      <c r="I7256" s="8" t="s">
        <v>649</v>
      </c>
      <c r="J7256" s="8">
        <v>58167</v>
      </c>
      <c r="K7256" s="8" t="s">
        <v>33804</v>
      </c>
    </row>
    <row r="7257" spans="1:11" x14ac:dyDescent="0.2">
      <c r="A7257" s="8">
        <f>MAX($A$2:$A7256)+1</f>
        <v>6313</v>
      </c>
      <c r="B7257" s="8"/>
      <c r="C7257" s="9" t="str">
        <f t="shared" ref="C7257:C7320" si="115">IF(H7257="",F7257,H7257)</f>
        <v>Bonanza BioEnergy LLC</v>
      </c>
      <c r="D7257" s="8"/>
      <c r="E7257" s="8"/>
      <c r="F7257" s="10"/>
      <c r="G7257" s="8">
        <v>58193</v>
      </c>
      <c r="H7257" s="8" t="s">
        <v>789</v>
      </c>
      <c r="I7257" s="8" t="s">
        <v>789</v>
      </c>
      <c r="J7257" s="8">
        <v>58166</v>
      </c>
      <c r="K7257" s="8" t="s">
        <v>33804</v>
      </c>
    </row>
    <row r="7258" spans="1:11" x14ac:dyDescent="0.2">
      <c r="A7258" s="8">
        <f>MAX($A$2:$A7257)+1</f>
        <v>6314</v>
      </c>
      <c r="B7258" s="8"/>
      <c r="C7258" s="9" t="str">
        <f t="shared" si="115"/>
        <v>West Campus Steam Plant</v>
      </c>
      <c r="D7258" s="8"/>
      <c r="E7258" s="8"/>
      <c r="F7258" s="10"/>
      <c r="G7258" s="8">
        <v>58194</v>
      </c>
      <c r="H7258" s="8" t="s">
        <v>20685</v>
      </c>
      <c r="I7258" s="8" t="s">
        <v>2929</v>
      </c>
      <c r="J7258" s="8">
        <v>58159</v>
      </c>
      <c r="K7258" s="8" t="s">
        <v>33804</v>
      </c>
    </row>
    <row r="7259" spans="1:11" x14ac:dyDescent="0.2">
      <c r="A7259" s="8">
        <f>MAX($A$2:$A7258)+1</f>
        <v>6315</v>
      </c>
      <c r="B7259" s="8"/>
      <c r="C7259" s="9" t="str">
        <f t="shared" si="115"/>
        <v>East Campus Steam Plant</v>
      </c>
      <c r="D7259" s="8"/>
      <c r="E7259" s="8"/>
      <c r="F7259" s="10"/>
      <c r="G7259" s="8">
        <v>58195</v>
      </c>
      <c r="H7259" s="8" t="s">
        <v>20686</v>
      </c>
      <c r="I7259" s="8" t="s">
        <v>2929</v>
      </c>
      <c r="J7259" s="8">
        <v>58159</v>
      </c>
      <c r="K7259" s="8" t="s">
        <v>33804</v>
      </c>
    </row>
    <row r="7260" spans="1:11" x14ac:dyDescent="0.2">
      <c r="A7260" s="8">
        <f>MAX($A$2:$A7259)+1</f>
        <v>6316</v>
      </c>
      <c r="B7260" s="8"/>
      <c r="C7260" s="9" t="str">
        <f t="shared" si="115"/>
        <v>Cargill Salt Hersey</v>
      </c>
      <c r="D7260" s="8"/>
      <c r="E7260" s="8"/>
      <c r="F7260" s="10"/>
      <c r="G7260" s="8">
        <v>58196</v>
      </c>
      <c r="H7260" s="8" t="s">
        <v>908</v>
      </c>
      <c r="I7260" s="8" t="s">
        <v>908</v>
      </c>
      <c r="J7260" s="8">
        <v>58170</v>
      </c>
      <c r="K7260" s="8" t="s">
        <v>33804</v>
      </c>
    </row>
    <row r="7261" spans="1:11" x14ac:dyDescent="0.2">
      <c r="A7261" s="8">
        <f>MAX($A$2:$A7260)+1</f>
        <v>6317</v>
      </c>
      <c r="B7261" s="8"/>
      <c r="C7261" s="9" t="str">
        <f t="shared" si="115"/>
        <v>Poet Biorefining Lake Crystal</v>
      </c>
      <c r="D7261" s="8"/>
      <c r="E7261" s="8"/>
      <c r="F7261" s="10"/>
      <c r="G7261" s="8">
        <v>58197</v>
      </c>
      <c r="H7261" s="8" t="s">
        <v>2976</v>
      </c>
      <c r="I7261" s="8" t="s">
        <v>2976</v>
      </c>
      <c r="J7261" s="8">
        <v>58163</v>
      </c>
      <c r="K7261" s="8" t="s">
        <v>33804</v>
      </c>
    </row>
    <row r="7262" spans="1:11" x14ac:dyDescent="0.2">
      <c r="A7262" s="8">
        <f>MAX($A$2:$A7261)+1</f>
        <v>6318</v>
      </c>
      <c r="B7262" s="8"/>
      <c r="C7262" s="9" t="str">
        <f t="shared" si="115"/>
        <v>Parnassus Central Utility Plant</v>
      </c>
      <c r="D7262" s="8"/>
      <c r="E7262" s="8"/>
      <c r="F7262" s="10"/>
      <c r="G7262" s="8">
        <v>58198</v>
      </c>
      <c r="H7262" s="8" t="s">
        <v>20687</v>
      </c>
      <c r="I7262" s="8" t="s">
        <v>3684</v>
      </c>
      <c r="J7262" s="8">
        <v>58171</v>
      </c>
      <c r="K7262" s="8" t="s">
        <v>33804</v>
      </c>
    </row>
    <row r="7263" spans="1:11" x14ac:dyDescent="0.2">
      <c r="A7263" s="8">
        <f>MAX($A$2:$A7262)+1</f>
        <v>6319</v>
      </c>
      <c r="B7263" s="8"/>
      <c r="C7263" s="9" t="str">
        <f t="shared" si="115"/>
        <v>Arizona State University CHP</v>
      </c>
      <c r="D7263" s="8"/>
      <c r="E7263" s="8"/>
      <c r="F7263" s="10"/>
      <c r="G7263" s="8">
        <v>58199</v>
      </c>
      <c r="H7263" s="8" t="s">
        <v>20688</v>
      </c>
      <c r="I7263" s="8" t="s">
        <v>2784</v>
      </c>
      <c r="J7263" s="8">
        <v>58172</v>
      </c>
      <c r="K7263" s="8" t="s">
        <v>33804</v>
      </c>
    </row>
    <row r="7264" spans="1:11" x14ac:dyDescent="0.2">
      <c r="A7264" s="8">
        <f>MAX($A$2:$A7263)+1</f>
        <v>6320</v>
      </c>
      <c r="B7264" s="8"/>
      <c r="C7264" s="9" t="str">
        <f t="shared" si="115"/>
        <v>Burnside Alumina Plant</v>
      </c>
      <c r="D7264" s="8"/>
      <c r="E7264" s="8"/>
      <c r="F7264" s="10"/>
      <c r="G7264" s="8">
        <v>58200</v>
      </c>
      <c r="H7264" s="8" t="s">
        <v>20689</v>
      </c>
      <c r="I7264" s="8" t="s">
        <v>573</v>
      </c>
      <c r="J7264" s="8">
        <v>58173</v>
      </c>
      <c r="K7264" s="8" t="s">
        <v>33804</v>
      </c>
    </row>
    <row r="7265" spans="1:11" x14ac:dyDescent="0.2">
      <c r="A7265" s="8">
        <f>MAX($A$2:$A7264)+1</f>
        <v>6321</v>
      </c>
      <c r="B7265" s="8"/>
      <c r="C7265" s="9" t="str">
        <f t="shared" si="115"/>
        <v>Monroe Community College Plant</v>
      </c>
      <c r="D7265" s="8"/>
      <c r="E7265" s="8"/>
      <c r="F7265" s="10"/>
      <c r="G7265" s="8">
        <v>58201</v>
      </c>
      <c r="H7265" s="8" t="s">
        <v>20690</v>
      </c>
      <c r="I7265" s="8" t="s">
        <v>2607</v>
      </c>
      <c r="J7265" s="8">
        <v>58174</v>
      </c>
      <c r="K7265" s="8" t="s">
        <v>33804</v>
      </c>
    </row>
    <row r="7266" spans="1:11" x14ac:dyDescent="0.2">
      <c r="A7266" s="8">
        <f>MAX($A$2:$A7265)+1</f>
        <v>6322</v>
      </c>
      <c r="B7266" s="8"/>
      <c r="C7266" s="9" t="str">
        <f t="shared" si="115"/>
        <v>RE Victor Phelan Solar One LLC</v>
      </c>
      <c r="D7266" s="8"/>
      <c r="E7266" s="8"/>
      <c r="F7266" s="10"/>
      <c r="G7266" s="8">
        <v>58202</v>
      </c>
      <c r="H7266" s="8" t="s">
        <v>3070</v>
      </c>
      <c r="I7266" s="8" t="s">
        <v>3070</v>
      </c>
      <c r="J7266" s="8">
        <v>58175</v>
      </c>
      <c r="K7266" s="8" t="s">
        <v>33804</v>
      </c>
    </row>
    <row r="7267" spans="1:11" x14ac:dyDescent="0.2">
      <c r="A7267" s="8">
        <f>MAX($A$2:$A7266)+1</f>
        <v>6323</v>
      </c>
      <c r="B7267" s="8"/>
      <c r="C7267" s="9" t="str">
        <f t="shared" si="115"/>
        <v>Minco Wind III, LLC</v>
      </c>
      <c r="D7267" s="8"/>
      <c r="E7267" s="8"/>
      <c r="F7267" s="10"/>
      <c r="G7267" s="8">
        <v>58203</v>
      </c>
      <c r="H7267" s="8" t="s">
        <v>20691</v>
      </c>
      <c r="I7267" s="8" t="s">
        <v>1916</v>
      </c>
      <c r="J7267" s="8">
        <v>56925</v>
      </c>
      <c r="K7267" s="8" t="s">
        <v>33804</v>
      </c>
    </row>
    <row r="7268" spans="1:11" x14ac:dyDescent="0.2">
      <c r="A7268" s="8">
        <f>MAX($A$2:$A7267)+1</f>
        <v>6324</v>
      </c>
      <c r="B7268" s="8"/>
      <c r="C7268" s="9" t="str">
        <f t="shared" si="115"/>
        <v>Grassland 3&amp;4 Solar Project</v>
      </c>
      <c r="D7268" s="8"/>
      <c r="E7268" s="8"/>
      <c r="F7268" s="10"/>
      <c r="G7268" s="8">
        <v>58204</v>
      </c>
      <c r="H7268" s="8" t="s">
        <v>20692</v>
      </c>
      <c r="I7268" s="8" t="s">
        <v>3928</v>
      </c>
      <c r="J7268" s="8">
        <v>56751</v>
      </c>
      <c r="K7268" s="8" t="s">
        <v>33804</v>
      </c>
    </row>
    <row r="7269" spans="1:11" x14ac:dyDescent="0.2">
      <c r="A7269" s="8">
        <f>MAX($A$2:$A7268)+1</f>
        <v>6325</v>
      </c>
      <c r="B7269" s="8"/>
      <c r="C7269" s="9" t="str">
        <f t="shared" si="115"/>
        <v>Grand Ave Plant</v>
      </c>
      <c r="D7269" s="8"/>
      <c r="E7269" s="8"/>
      <c r="F7269" s="10"/>
      <c r="G7269" s="8">
        <v>58205</v>
      </c>
      <c r="H7269" s="8" t="s">
        <v>20693</v>
      </c>
      <c r="I7269" s="8" t="s">
        <v>3760</v>
      </c>
      <c r="J7269" s="8">
        <v>58176</v>
      </c>
      <c r="K7269" s="8" t="s">
        <v>33804</v>
      </c>
    </row>
    <row r="7270" spans="1:11" x14ac:dyDescent="0.2">
      <c r="A7270" s="8">
        <f>MAX($A$2:$A7269)+1</f>
        <v>6326</v>
      </c>
      <c r="B7270" s="8"/>
      <c r="C7270" s="9" t="str">
        <f t="shared" si="115"/>
        <v>Central Utility Plant at White Oak</v>
      </c>
      <c r="D7270" s="8"/>
      <c r="E7270" s="8"/>
      <c r="F7270" s="10"/>
      <c r="G7270" s="8">
        <v>58207</v>
      </c>
      <c r="H7270" s="8" t="s">
        <v>20694</v>
      </c>
      <c r="I7270" s="8" t="s">
        <v>2053</v>
      </c>
      <c r="J7270" s="8">
        <v>58178</v>
      </c>
      <c r="K7270" s="8" t="s">
        <v>33804</v>
      </c>
    </row>
    <row r="7271" spans="1:11" x14ac:dyDescent="0.2">
      <c r="A7271" s="8">
        <f>MAX($A$2:$A7270)+1</f>
        <v>6327</v>
      </c>
      <c r="B7271" s="8"/>
      <c r="C7271" s="9" t="str">
        <f t="shared" si="115"/>
        <v>Cinnamon Bay Edgeboro Landfill</v>
      </c>
      <c r="D7271" s="8"/>
      <c r="E7271" s="8"/>
      <c r="F7271" s="10"/>
      <c r="G7271" s="8">
        <v>58208</v>
      </c>
      <c r="H7271" s="8" t="s">
        <v>20695</v>
      </c>
      <c r="I7271" s="8" t="s">
        <v>1002</v>
      </c>
      <c r="J7271" s="8">
        <v>58179</v>
      </c>
      <c r="K7271" s="8" t="s">
        <v>33804</v>
      </c>
    </row>
    <row r="7272" spans="1:11" x14ac:dyDescent="0.2">
      <c r="A7272" s="8">
        <f>MAX($A$2:$A7271)+1</f>
        <v>6328</v>
      </c>
      <c r="B7272" s="8"/>
      <c r="C7272" s="9" t="str">
        <f t="shared" si="115"/>
        <v>NextEra-Blackwell Wind, LLC</v>
      </c>
      <c r="D7272" s="8"/>
      <c r="E7272" s="8"/>
      <c r="F7272" s="10"/>
      <c r="G7272" s="8">
        <v>58209</v>
      </c>
      <c r="H7272" s="8" t="s">
        <v>20696</v>
      </c>
      <c r="I7272" s="8" t="s">
        <v>763</v>
      </c>
      <c r="J7272" s="8">
        <v>58180</v>
      </c>
      <c r="K7272" s="8" t="s">
        <v>33804</v>
      </c>
    </row>
    <row r="7273" spans="1:11" x14ac:dyDescent="0.2">
      <c r="A7273" s="8">
        <f>MAX($A$2:$A7272)+1</f>
        <v>6329</v>
      </c>
      <c r="B7273" s="8"/>
      <c r="C7273" s="9" t="str">
        <f t="shared" si="115"/>
        <v>NFM Solar Power LLC</v>
      </c>
      <c r="D7273" s="8"/>
      <c r="E7273" s="8"/>
      <c r="F7273" s="10"/>
      <c r="G7273" s="8">
        <v>58210</v>
      </c>
      <c r="H7273" s="8" t="s">
        <v>20697</v>
      </c>
      <c r="I7273" s="8" t="s">
        <v>1845</v>
      </c>
      <c r="J7273" s="8">
        <v>58185</v>
      </c>
      <c r="K7273" s="8" t="s">
        <v>33804</v>
      </c>
    </row>
    <row r="7274" spans="1:11" x14ac:dyDescent="0.2">
      <c r="A7274" s="8">
        <f>MAX($A$2:$A7273)+1</f>
        <v>6330</v>
      </c>
      <c r="B7274" s="8"/>
      <c r="C7274" s="9" t="str">
        <f t="shared" si="115"/>
        <v>Saddle Mountain Solar I</v>
      </c>
      <c r="D7274" s="8"/>
      <c r="E7274" s="8"/>
      <c r="F7274" s="10"/>
      <c r="G7274" s="8">
        <v>58213</v>
      </c>
      <c r="H7274" s="8" t="s">
        <v>20698</v>
      </c>
      <c r="I7274" s="8" t="s">
        <v>3435</v>
      </c>
      <c r="J7274" s="8">
        <v>58182</v>
      </c>
      <c r="K7274" s="8" t="s">
        <v>33804</v>
      </c>
    </row>
    <row r="7275" spans="1:11" x14ac:dyDescent="0.2">
      <c r="A7275" s="8">
        <f>MAX($A$2:$A7274)+1</f>
        <v>6331</v>
      </c>
      <c r="B7275" s="8"/>
      <c r="C7275" s="9" t="str">
        <f t="shared" si="115"/>
        <v>West Greenwich Solar</v>
      </c>
      <c r="D7275" s="8"/>
      <c r="E7275" s="8"/>
      <c r="F7275" s="10"/>
      <c r="G7275" s="8">
        <v>58214</v>
      </c>
      <c r="H7275" s="8" t="s">
        <v>20699</v>
      </c>
      <c r="I7275" s="8" t="s">
        <v>1435</v>
      </c>
      <c r="J7275" s="8">
        <v>56769</v>
      </c>
      <c r="K7275" s="8" t="s">
        <v>33804</v>
      </c>
    </row>
    <row r="7276" spans="1:11" x14ac:dyDescent="0.2">
      <c r="A7276" s="8">
        <f>MAX($A$2:$A7275)+1</f>
        <v>6332</v>
      </c>
      <c r="B7276" s="8"/>
      <c r="C7276" s="9" t="str">
        <f t="shared" si="115"/>
        <v>J.R. Simplot Company</v>
      </c>
      <c r="D7276" s="8"/>
      <c r="E7276" s="8"/>
      <c r="F7276" s="10"/>
      <c r="G7276" s="8">
        <v>58216</v>
      </c>
      <c r="H7276" s="8" t="s">
        <v>2256</v>
      </c>
      <c r="I7276" s="8" t="s">
        <v>2256</v>
      </c>
      <c r="J7276" s="8">
        <v>58183</v>
      </c>
      <c r="K7276" s="8" t="s">
        <v>33804</v>
      </c>
    </row>
    <row r="7277" spans="1:11" x14ac:dyDescent="0.2">
      <c r="A7277" s="8">
        <f>MAX($A$2:$A7276)+1</f>
        <v>6333</v>
      </c>
      <c r="B7277" s="8"/>
      <c r="C7277" s="9" t="str">
        <f t="shared" si="115"/>
        <v>Grassland 1&amp;2 Solar Project</v>
      </c>
      <c r="D7277" s="8"/>
      <c r="E7277" s="8"/>
      <c r="F7277" s="10"/>
      <c r="G7277" s="8">
        <v>58217</v>
      </c>
      <c r="H7277" s="8" t="s">
        <v>20700</v>
      </c>
      <c r="I7277" s="8" t="s">
        <v>3928</v>
      </c>
      <c r="J7277" s="8">
        <v>56751</v>
      </c>
      <c r="K7277" s="8" t="s">
        <v>33804</v>
      </c>
    </row>
    <row r="7278" spans="1:11" x14ac:dyDescent="0.2">
      <c r="A7278" s="8">
        <f>MAX($A$2:$A7277)+1</f>
        <v>6334</v>
      </c>
      <c r="B7278" s="8"/>
      <c r="C7278" s="9" t="str">
        <f t="shared" si="115"/>
        <v>GL Dairy Biogas</v>
      </c>
      <c r="D7278" s="8"/>
      <c r="E7278" s="8"/>
      <c r="F7278" s="10"/>
      <c r="G7278" s="8">
        <v>58219</v>
      </c>
      <c r="H7278" s="8" t="s">
        <v>20701</v>
      </c>
      <c r="I7278" s="8" t="s">
        <v>2004</v>
      </c>
      <c r="J7278" s="8">
        <v>58186</v>
      </c>
      <c r="K7278" s="8" t="s">
        <v>33804</v>
      </c>
    </row>
    <row r="7279" spans="1:11" x14ac:dyDescent="0.2">
      <c r="A7279" s="8">
        <f>MAX($A$2:$A7278)+1</f>
        <v>6335</v>
      </c>
      <c r="B7279" s="8"/>
      <c r="C7279" s="9" t="str">
        <f t="shared" si="115"/>
        <v>Haviland Plastic Products</v>
      </c>
      <c r="D7279" s="8"/>
      <c r="E7279" s="8"/>
      <c r="F7279" s="10"/>
      <c r="G7279" s="8">
        <v>58220</v>
      </c>
      <c r="H7279" s="8" t="s">
        <v>20702</v>
      </c>
      <c r="I7279" s="8" t="s">
        <v>2080</v>
      </c>
      <c r="J7279" s="8">
        <v>58187</v>
      </c>
      <c r="K7279" s="8" t="s">
        <v>33804</v>
      </c>
    </row>
    <row r="7280" spans="1:11" x14ac:dyDescent="0.2">
      <c r="A7280" s="8">
        <f>MAX($A$2:$A7279)+1</f>
        <v>6336</v>
      </c>
      <c r="B7280" s="8"/>
      <c r="C7280" s="9" t="str">
        <f t="shared" si="115"/>
        <v>E.B. Eddy Paper Inc</v>
      </c>
      <c r="D7280" s="8"/>
      <c r="E7280" s="8"/>
      <c r="F7280" s="10"/>
      <c r="G7280" s="8">
        <v>58222</v>
      </c>
      <c r="H7280" s="8" t="s">
        <v>1675</v>
      </c>
      <c r="I7280" s="8" t="s">
        <v>1675</v>
      </c>
      <c r="J7280" s="8">
        <v>58194</v>
      </c>
      <c r="K7280" s="8" t="s">
        <v>33804</v>
      </c>
    </row>
    <row r="7281" spans="1:11" x14ac:dyDescent="0.2">
      <c r="A7281" s="8">
        <f>MAX($A$2:$A7280)+1</f>
        <v>6337</v>
      </c>
      <c r="B7281" s="8"/>
      <c r="C7281" s="9" t="str">
        <f t="shared" si="115"/>
        <v>Hoag Hospital Cogen Plant</v>
      </c>
      <c r="D7281" s="8"/>
      <c r="E7281" s="8"/>
      <c r="F7281" s="10"/>
      <c r="G7281" s="8">
        <v>58223</v>
      </c>
      <c r="H7281" s="8" t="s">
        <v>20703</v>
      </c>
      <c r="I7281" s="8" t="s">
        <v>2122</v>
      </c>
      <c r="J7281" s="8">
        <v>58195</v>
      </c>
      <c r="K7281" s="8" t="s">
        <v>33804</v>
      </c>
    </row>
    <row r="7282" spans="1:11" x14ac:dyDescent="0.2">
      <c r="A7282" s="8">
        <f>MAX($A$2:$A7281)+1</f>
        <v>6338</v>
      </c>
      <c r="B7282" s="8"/>
      <c r="C7282" s="9" t="str">
        <f t="shared" si="115"/>
        <v>CCSU Co-Gen-STBY Gen</v>
      </c>
      <c r="D7282" s="8"/>
      <c r="E7282" s="8"/>
      <c r="F7282" s="10"/>
      <c r="G7282" s="8">
        <v>58224</v>
      </c>
      <c r="H7282" s="8" t="s">
        <v>20704</v>
      </c>
      <c r="I7282" s="8" t="s">
        <v>952</v>
      </c>
      <c r="J7282" s="8">
        <v>58188</v>
      </c>
      <c r="K7282" s="8" t="s">
        <v>33804</v>
      </c>
    </row>
    <row r="7283" spans="1:11" x14ac:dyDescent="0.2">
      <c r="A7283" s="8">
        <f>MAX($A$2:$A7282)+1</f>
        <v>6339</v>
      </c>
      <c r="B7283" s="8"/>
      <c r="C7283" s="9" t="str">
        <f t="shared" si="115"/>
        <v>Newberry Solar 1 LLC</v>
      </c>
      <c r="D7283" s="8"/>
      <c r="E7283" s="8"/>
      <c r="F7283" s="10"/>
      <c r="G7283" s="8">
        <v>58226</v>
      </c>
      <c r="H7283" s="8" t="s">
        <v>2704</v>
      </c>
      <c r="I7283" s="8" t="s">
        <v>2704</v>
      </c>
      <c r="J7283" s="8">
        <v>58197</v>
      </c>
      <c r="K7283" s="8" t="s">
        <v>33804</v>
      </c>
    </row>
    <row r="7284" spans="1:11" x14ac:dyDescent="0.2">
      <c r="A7284" s="8">
        <f>MAX($A$2:$A7283)+1</f>
        <v>6340</v>
      </c>
      <c r="B7284" s="8"/>
      <c r="C7284" s="9" t="str">
        <f t="shared" si="115"/>
        <v>SEPV9 Power Plant</v>
      </c>
      <c r="D7284" s="8"/>
      <c r="E7284" s="8"/>
      <c r="F7284" s="10"/>
      <c r="G7284" s="8">
        <v>58227</v>
      </c>
      <c r="H7284" s="8" t="s">
        <v>20705</v>
      </c>
      <c r="I7284" s="8" t="s">
        <v>2116</v>
      </c>
      <c r="J7284" s="8">
        <v>58198</v>
      </c>
      <c r="K7284" s="8" t="s">
        <v>33804</v>
      </c>
    </row>
    <row r="7285" spans="1:11" x14ac:dyDescent="0.2">
      <c r="A7285" s="8">
        <f>MAX($A$2:$A7284)+1</f>
        <v>6341</v>
      </c>
      <c r="B7285" s="8"/>
      <c r="C7285" s="9" t="str">
        <f t="shared" si="115"/>
        <v>Milford Solar Farm</v>
      </c>
      <c r="D7285" s="8"/>
      <c r="E7285" s="8"/>
      <c r="F7285" s="10"/>
      <c r="G7285" s="8">
        <v>58228</v>
      </c>
      <c r="H7285" s="8" t="s">
        <v>20706</v>
      </c>
      <c r="I7285" s="8" t="s">
        <v>2560</v>
      </c>
      <c r="J7285" s="8">
        <v>58201</v>
      </c>
      <c r="K7285" s="8" t="s">
        <v>33804</v>
      </c>
    </row>
    <row r="7286" spans="1:11" x14ac:dyDescent="0.2">
      <c r="A7286" s="8">
        <f>MAX($A$2:$A7285)+1</f>
        <v>6342</v>
      </c>
      <c r="B7286" s="8"/>
      <c r="C7286" s="9" t="str">
        <f t="shared" si="115"/>
        <v>Lake Marion</v>
      </c>
      <c r="D7286" s="8"/>
      <c r="E7286" s="8"/>
      <c r="F7286" s="10"/>
      <c r="G7286" s="8">
        <v>58229</v>
      </c>
      <c r="H7286" s="8" t="s">
        <v>20707</v>
      </c>
      <c r="I7286" s="8" t="s">
        <v>1738</v>
      </c>
      <c r="J7286" s="8">
        <v>58202</v>
      </c>
      <c r="K7286" s="8" t="s">
        <v>33804</v>
      </c>
    </row>
    <row r="7287" spans="1:11" x14ac:dyDescent="0.2">
      <c r="A7287" s="8">
        <f>MAX($A$2:$A7286)+1</f>
        <v>6343</v>
      </c>
      <c r="B7287" s="8"/>
      <c r="C7287" s="9" t="str">
        <f t="shared" si="115"/>
        <v>Hastings</v>
      </c>
      <c r="D7287" s="8"/>
      <c r="E7287" s="8"/>
      <c r="F7287" s="10"/>
      <c r="G7287" s="8">
        <v>58230</v>
      </c>
      <c r="H7287" s="8" t="s">
        <v>20708</v>
      </c>
      <c r="I7287" s="8" t="s">
        <v>1738</v>
      </c>
      <c r="J7287" s="8">
        <v>58202</v>
      </c>
      <c r="K7287" s="8" t="s">
        <v>33804</v>
      </c>
    </row>
    <row r="7288" spans="1:11" x14ac:dyDescent="0.2">
      <c r="A7288" s="8">
        <f>MAX($A$2:$A7287)+1</f>
        <v>6344</v>
      </c>
      <c r="B7288" s="8"/>
      <c r="C7288" s="9" t="str">
        <f t="shared" si="115"/>
        <v>Lincoln Financial Field</v>
      </c>
      <c r="D7288" s="8"/>
      <c r="E7288" s="8"/>
      <c r="F7288" s="10"/>
      <c r="G7288" s="8">
        <v>58231</v>
      </c>
      <c r="H7288" s="8" t="s">
        <v>20709</v>
      </c>
      <c r="I7288" s="8" t="s">
        <v>2782</v>
      </c>
      <c r="J7288" s="8">
        <v>58203</v>
      </c>
      <c r="K7288" s="8" t="s">
        <v>33804</v>
      </c>
    </row>
    <row r="7289" spans="1:11" x14ac:dyDescent="0.2">
      <c r="A7289" s="8">
        <f>MAX($A$2:$A7288)+1</f>
        <v>6345</v>
      </c>
      <c r="B7289" s="8"/>
      <c r="C7289" s="9" t="str">
        <f t="shared" si="115"/>
        <v>Tahquitz High School</v>
      </c>
      <c r="D7289" s="8"/>
      <c r="E7289" s="8"/>
      <c r="F7289" s="10"/>
      <c r="G7289" s="8">
        <v>58232</v>
      </c>
      <c r="H7289" s="8" t="s">
        <v>20710</v>
      </c>
      <c r="I7289" s="8" t="s">
        <v>3485</v>
      </c>
      <c r="J7289" s="8">
        <v>58661</v>
      </c>
      <c r="K7289" s="8" t="s">
        <v>33804</v>
      </c>
    </row>
    <row r="7290" spans="1:11" x14ac:dyDescent="0.2">
      <c r="A7290" s="8">
        <f>MAX($A$2:$A7289)+1</f>
        <v>6346</v>
      </c>
      <c r="B7290" s="8"/>
      <c r="C7290" s="9" t="str">
        <f t="shared" si="115"/>
        <v>Wagner Wind LLC</v>
      </c>
      <c r="D7290" s="8"/>
      <c r="E7290" s="8"/>
      <c r="F7290" s="10"/>
      <c r="G7290" s="8">
        <v>58233</v>
      </c>
      <c r="H7290" s="8" t="s">
        <v>20711</v>
      </c>
      <c r="I7290" s="8" t="s">
        <v>713</v>
      </c>
      <c r="J7290" s="8">
        <v>57421</v>
      </c>
      <c r="K7290" s="8" t="s">
        <v>33804</v>
      </c>
    </row>
    <row r="7291" spans="1:11" x14ac:dyDescent="0.2">
      <c r="A7291" s="8">
        <f>MAX($A$2:$A7290)+1</f>
        <v>6347</v>
      </c>
      <c r="B7291" s="8"/>
      <c r="C7291" s="9" t="str">
        <f t="shared" si="115"/>
        <v>SEPV 8</v>
      </c>
      <c r="D7291" s="8"/>
      <c r="E7291" s="8"/>
      <c r="F7291" s="10"/>
      <c r="G7291" s="8">
        <v>58234</v>
      </c>
      <c r="H7291" s="8" t="s">
        <v>20712</v>
      </c>
      <c r="I7291" s="8" t="s">
        <v>2115</v>
      </c>
      <c r="J7291" s="8">
        <v>58211</v>
      </c>
      <c r="K7291" s="8" t="s">
        <v>33804</v>
      </c>
    </row>
    <row r="7292" spans="1:11" x14ac:dyDescent="0.2">
      <c r="A7292" s="8">
        <f>MAX($A$2:$A7291)+1</f>
        <v>6348</v>
      </c>
      <c r="B7292" s="8"/>
      <c r="C7292" s="9" t="str">
        <f t="shared" si="115"/>
        <v>Clayville</v>
      </c>
      <c r="D7292" s="8"/>
      <c r="E7292" s="8"/>
      <c r="F7292" s="10"/>
      <c r="G7292" s="8">
        <v>58235</v>
      </c>
      <c r="H7292" s="8" t="s">
        <v>20713</v>
      </c>
      <c r="I7292" s="8" t="s">
        <v>1351</v>
      </c>
      <c r="J7292" s="8">
        <v>19856</v>
      </c>
      <c r="K7292" s="8" t="s">
        <v>33804</v>
      </c>
    </row>
    <row r="7293" spans="1:11" x14ac:dyDescent="0.2">
      <c r="A7293" s="8">
        <f>MAX($A$2:$A7292)+1</f>
        <v>6349</v>
      </c>
      <c r="B7293" s="8"/>
      <c r="C7293" s="9" t="str">
        <f t="shared" si="115"/>
        <v>CCSU Fuel Cell Project</v>
      </c>
      <c r="D7293" s="8"/>
      <c r="E7293" s="8"/>
      <c r="F7293" s="10"/>
      <c r="G7293" s="8">
        <v>58237</v>
      </c>
      <c r="H7293" s="8" t="s">
        <v>20714</v>
      </c>
      <c r="I7293" s="8" t="s">
        <v>2681</v>
      </c>
      <c r="J7293" s="8">
        <v>58213</v>
      </c>
      <c r="K7293" s="8" t="s">
        <v>33804</v>
      </c>
    </row>
    <row r="7294" spans="1:11" x14ac:dyDescent="0.2">
      <c r="A7294" s="8">
        <f>MAX($A$2:$A7293)+1</f>
        <v>6350</v>
      </c>
      <c r="B7294" s="8"/>
      <c r="C7294" s="9" t="str">
        <f t="shared" si="115"/>
        <v>Georgia Mountain Community Wind Farm</v>
      </c>
      <c r="D7294" s="8"/>
      <c r="E7294" s="8"/>
      <c r="F7294" s="10"/>
      <c r="G7294" s="8">
        <v>58238</v>
      </c>
      <c r="H7294" s="8" t="s">
        <v>20715</v>
      </c>
      <c r="I7294" s="8" t="s">
        <v>1982</v>
      </c>
      <c r="J7294" s="8">
        <v>58212</v>
      </c>
      <c r="K7294" s="8" t="s">
        <v>33804</v>
      </c>
    </row>
    <row r="7295" spans="1:11" x14ac:dyDescent="0.2">
      <c r="A7295" s="8">
        <f>MAX($A$2:$A7294)+1</f>
        <v>6351</v>
      </c>
      <c r="B7295" s="8"/>
      <c r="C7295" s="9" t="str">
        <f t="shared" si="115"/>
        <v>Kent County-Kennedyville</v>
      </c>
      <c r="D7295" s="8"/>
      <c r="E7295" s="8"/>
      <c r="F7295" s="10"/>
      <c r="G7295" s="8">
        <v>58239</v>
      </c>
      <c r="H7295" s="8" t="s">
        <v>20716</v>
      </c>
      <c r="I7295" s="8" t="s">
        <v>3860</v>
      </c>
      <c r="J7295" s="8">
        <v>57081</v>
      </c>
      <c r="K7295" s="8" t="s">
        <v>33804</v>
      </c>
    </row>
    <row r="7296" spans="1:11" x14ac:dyDescent="0.2">
      <c r="A7296" s="8">
        <f>MAX($A$2:$A7295)+1</f>
        <v>6352</v>
      </c>
      <c r="B7296" s="8"/>
      <c r="C7296" s="9" t="str">
        <f t="shared" si="115"/>
        <v>Kit Carson</v>
      </c>
      <c r="D7296" s="8"/>
      <c r="E7296" s="8"/>
      <c r="F7296" s="10"/>
      <c r="G7296" s="8">
        <v>58240</v>
      </c>
      <c r="H7296" s="8" t="s">
        <v>20717</v>
      </c>
      <c r="I7296" s="8" t="s">
        <v>3860</v>
      </c>
      <c r="J7296" s="8">
        <v>57081</v>
      </c>
      <c r="K7296" s="8" t="s">
        <v>33804</v>
      </c>
    </row>
    <row r="7297" spans="1:11" x14ac:dyDescent="0.2">
      <c r="A7297" s="8">
        <f>MAX($A$2:$A7296)+1</f>
        <v>6353</v>
      </c>
      <c r="B7297" s="8"/>
      <c r="C7297" s="9" t="str">
        <f t="shared" si="115"/>
        <v>Rock Hall</v>
      </c>
      <c r="D7297" s="8"/>
      <c r="E7297" s="8"/>
      <c r="F7297" s="10"/>
      <c r="G7297" s="8">
        <v>58241</v>
      </c>
      <c r="H7297" s="8" t="s">
        <v>20718</v>
      </c>
      <c r="I7297" s="8" t="s">
        <v>3860</v>
      </c>
      <c r="J7297" s="8">
        <v>57081</v>
      </c>
      <c r="K7297" s="8" t="s">
        <v>33804</v>
      </c>
    </row>
    <row r="7298" spans="1:11" x14ac:dyDescent="0.2">
      <c r="A7298" s="8">
        <f>MAX($A$2:$A7297)+1</f>
        <v>6354</v>
      </c>
      <c r="B7298" s="8"/>
      <c r="C7298" s="9" t="str">
        <f t="shared" si="115"/>
        <v>Pattern Panhandle Wind LLC</v>
      </c>
      <c r="D7298" s="8"/>
      <c r="E7298" s="8"/>
      <c r="F7298" s="10"/>
      <c r="G7298" s="8">
        <v>58242</v>
      </c>
      <c r="H7298" s="8" t="s">
        <v>20719</v>
      </c>
      <c r="I7298" s="8" t="s">
        <v>2910</v>
      </c>
      <c r="J7298" s="8">
        <v>56545</v>
      </c>
      <c r="K7298" s="8" t="s">
        <v>33804</v>
      </c>
    </row>
    <row r="7299" spans="1:11" x14ac:dyDescent="0.2">
      <c r="A7299" s="8">
        <f>MAX($A$2:$A7298)+1</f>
        <v>6355</v>
      </c>
      <c r="B7299" s="8"/>
      <c r="C7299" s="9" t="str">
        <f t="shared" si="115"/>
        <v>Kent County - Worton Complex</v>
      </c>
      <c r="D7299" s="8"/>
      <c r="E7299" s="8"/>
      <c r="F7299" s="10"/>
      <c r="G7299" s="8">
        <v>58243</v>
      </c>
      <c r="H7299" s="8" t="s">
        <v>20720</v>
      </c>
      <c r="I7299" s="8" t="s">
        <v>3860</v>
      </c>
      <c r="J7299" s="8">
        <v>57081</v>
      </c>
      <c r="K7299" s="8" t="s">
        <v>33804</v>
      </c>
    </row>
    <row r="7300" spans="1:11" x14ac:dyDescent="0.2">
      <c r="A7300" s="8">
        <f>MAX($A$2:$A7299)+1</f>
        <v>6356</v>
      </c>
      <c r="B7300" s="8"/>
      <c r="C7300" s="9" t="str">
        <f t="shared" si="115"/>
        <v>West Valley High School Solar</v>
      </c>
      <c r="D7300" s="8"/>
      <c r="E7300" s="8"/>
      <c r="F7300" s="10"/>
      <c r="G7300" s="8">
        <v>58244</v>
      </c>
      <c r="H7300" s="8" t="s">
        <v>20721</v>
      </c>
      <c r="I7300" s="8" t="s">
        <v>3485</v>
      </c>
      <c r="J7300" s="8">
        <v>58661</v>
      </c>
      <c r="K7300" s="8" t="s">
        <v>33804</v>
      </c>
    </row>
    <row r="7301" spans="1:11" x14ac:dyDescent="0.2">
      <c r="A7301" s="8">
        <f>MAX($A$2:$A7300)+1</f>
        <v>6357</v>
      </c>
      <c r="B7301" s="8"/>
      <c r="C7301" s="9" t="str">
        <f t="shared" si="115"/>
        <v>Northeastern Illinois University Cogen</v>
      </c>
      <c r="D7301" s="8"/>
      <c r="E7301" s="8"/>
      <c r="F7301" s="10"/>
      <c r="G7301" s="8">
        <v>58245</v>
      </c>
      <c r="H7301" s="8" t="s">
        <v>20722</v>
      </c>
      <c r="I7301" s="8" t="s">
        <v>2757</v>
      </c>
      <c r="J7301" s="8">
        <v>58220</v>
      </c>
      <c r="K7301" s="8" t="s">
        <v>33804</v>
      </c>
    </row>
    <row r="7302" spans="1:11" x14ac:dyDescent="0.2">
      <c r="A7302" s="8">
        <f>MAX($A$2:$A7301)+1</f>
        <v>6358</v>
      </c>
      <c r="B7302" s="8"/>
      <c r="C7302" s="9" t="str">
        <f t="shared" si="115"/>
        <v>Millersville LFG</v>
      </c>
      <c r="D7302" s="8"/>
      <c r="E7302" s="8"/>
      <c r="F7302" s="10"/>
      <c r="G7302" s="8">
        <v>58246</v>
      </c>
      <c r="H7302" s="8" t="s">
        <v>20723</v>
      </c>
      <c r="I7302" s="8" t="s">
        <v>2374</v>
      </c>
      <c r="J7302" s="8">
        <v>58221</v>
      </c>
      <c r="K7302" s="8" t="s">
        <v>33804</v>
      </c>
    </row>
    <row r="7303" spans="1:11" x14ac:dyDescent="0.2">
      <c r="A7303" s="8">
        <f>MAX($A$2:$A7302)+1</f>
        <v>6359</v>
      </c>
      <c r="B7303" s="8"/>
      <c r="C7303" s="9" t="str">
        <f t="shared" si="115"/>
        <v>Pierce College</v>
      </c>
      <c r="D7303" s="8"/>
      <c r="E7303" s="8"/>
      <c r="F7303" s="10"/>
      <c r="G7303" s="8">
        <v>58248</v>
      </c>
      <c r="H7303" s="8" t="s">
        <v>20724</v>
      </c>
      <c r="I7303" s="8" t="s">
        <v>2412</v>
      </c>
      <c r="J7303" s="8">
        <v>11208</v>
      </c>
      <c r="K7303" s="8" t="s">
        <v>33804</v>
      </c>
    </row>
    <row r="7304" spans="1:11" x14ac:dyDescent="0.2">
      <c r="A7304" s="8">
        <f>MAX($A$2:$A7303)+1</f>
        <v>6360</v>
      </c>
      <c r="B7304" s="8"/>
      <c r="C7304" s="9" t="str">
        <f t="shared" si="115"/>
        <v>VA Sepulveda Ambulatory Care Center</v>
      </c>
      <c r="D7304" s="8"/>
      <c r="E7304" s="8"/>
      <c r="F7304" s="10"/>
      <c r="G7304" s="8">
        <v>58249</v>
      </c>
      <c r="H7304" s="8" t="s">
        <v>5701</v>
      </c>
      <c r="I7304" s="8" t="s">
        <v>2412</v>
      </c>
      <c r="J7304" s="8">
        <v>11208</v>
      </c>
      <c r="K7304" s="8" t="s">
        <v>33804</v>
      </c>
    </row>
    <row r="7305" spans="1:11" x14ac:dyDescent="0.2">
      <c r="A7305" s="8">
        <f>MAX($A$2:$A7304)+1</f>
        <v>6361</v>
      </c>
      <c r="B7305" s="8"/>
      <c r="C7305" s="9" t="str">
        <f t="shared" si="115"/>
        <v>Tullytown</v>
      </c>
      <c r="D7305" s="8"/>
      <c r="E7305" s="8"/>
      <c r="F7305" s="10"/>
      <c r="G7305" s="8">
        <v>58250</v>
      </c>
      <c r="H7305" s="8" t="s">
        <v>20725</v>
      </c>
      <c r="I7305" s="8" t="s">
        <v>3898</v>
      </c>
      <c r="J7305" s="8">
        <v>54842</v>
      </c>
      <c r="K7305" s="8" t="s">
        <v>33804</v>
      </c>
    </row>
    <row r="7306" spans="1:11" x14ac:dyDescent="0.2">
      <c r="A7306" s="8">
        <f>MAX($A$2:$A7305)+1</f>
        <v>6362</v>
      </c>
      <c r="B7306" s="8"/>
      <c r="C7306" s="9" t="str">
        <f t="shared" si="115"/>
        <v>C&amp;H Sugar Plant</v>
      </c>
      <c r="D7306" s="8"/>
      <c r="E7306" s="8"/>
      <c r="F7306" s="10"/>
      <c r="G7306" s="8">
        <v>58251</v>
      </c>
      <c r="H7306" s="8" t="s">
        <v>20726</v>
      </c>
      <c r="I7306" s="8" t="s">
        <v>855</v>
      </c>
      <c r="J7306" s="8">
        <v>58223</v>
      </c>
      <c r="K7306" s="8" t="s">
        <v>33804</v>
      </c>
    </row>
    <row r="7307" spans="1:11" x14ac:dyDescent="0.2">
      <c r="A7307" s="8">
        <f>MAX($A$2:$A7306)+1</f>
        <v>6363</v>
      </c>
      <c r="B7307" s="8"/>
      <c r="C7307" s="9" t="str">
        <f t="shared" si="115"/>
        <v>Alpha Ridge LFG</v>
      </c>
      <c r="D7307" s="8"/>
      <c r="E7307" s="8"/>
      <c r="F7307" s="10"/>
      <c r="G7307" s="8">
        <v>58252</v>
      </c>
      <c r="H7307" s="8" t="s">
        <v>20727</v>
      </c>
      <c r="I7307" s="8" t="s">
        <v>2146</v>
      </c>
      <c r="J7307" s="8">
        <v>58229</v>
      </c>
      <c r="K7307" s="8" t="s">
        <v>33804</v>
      </c>
    </row>
    <row r="7308" spans="1:11" x14ac:dyDescent="0.2">
      <c r="A7308" s="8">
        <f>MAX($A$2:$A7307)+1</f>
        <v>6364</v>
      </c>
      <c r="B7308" s="8"/>
      <c r="C7308" s="9" t="str">
        <f t="shared" si="115"/>
        <v>CBS Television City</v>
      </c>
      <c r="D7308" s="8"/>
      <c r="E7308" s="8"/>
      <c r="F7308" s="10"/>
      <c r="G7308" s="8">
        <v>58253</v>
      </c>
      <c r="H7308" s="8" t="s">
        <v>20728</v>
      </c>
      <c r="I7308" s="8" t="s">
        <v>2412</v>
      </c>
      <c r="J7308" s="8">
        <v>11208</v>
      </c>
      <c r="K7308" s="8" t="s">
        <v>33804</v>
      </c>
    </row>
    <row r="7309" spans="1:11" x14ac:dyDescent="0.2">
      <c r="A7309" s="8">
        <f>MAX($A$2:$A7308)+1</f>
        <v>6365</v>
      </c>
      <c r="B7309" s="8"/>
      <c r="C7309" s="9" t="str">
        <f t="shared" si="115"/>
        <v>Chatham</v>
      </c>
      <c r="D7309" s="8"/>
      <c r="E7309" s="8"/>
      <c r="F7309" s="10"/>
      <c r="G7309" s="8">
        <v>58254</v>
      </c>
      <c r="H7309" s="8" t="s">
        <v>20729</v>
      </c>
      <c r="I7309" s="8" t="s">
        <v>1194</v>
      </c>
      <c r="J7309" s="8">
        <v>11268</v>
      </c>
      <c r="K7309" s="8" t="s">
        <v>33804</v>
      </c>
    </row>
    <row r="7310" spans="1:11" x14ac:dyDescent="0.2">
      <c r="A7310" s="8">
        <f>MAX($A$2:$A7309)+1</f>
        <v>6366</v>
      </c>
      <c r="B7310" s="8"/>
      <c r="C7310" s="9" t="str">
        <f t="shared" si="115"/>
        <v>Rubart</v>
      </c>
      <c r="D7310" s="8"/>
      <c r="E7310" s="8"/>
      <c r="F7310" s="10"/>
      <c r="G7310" s="8">
        <v>58255</v>
      </c>
      <c r="H7310" s="8" t="s">
        <v>20730</v>
      </c>
      <c r="I7310" s="8" t="s">
        <v>3468</v>
      </c>
      <c r="J7310" s="8">
        <v>18315</v>
      </c>
      <c r="K7310" s="8" t="s">
        <v>33804</v>
      </c>
    </row>
    <row r="7311" spans="1:11" x14ac:dyDescent="0.2">
      <c r="A7311" s="8">
        <f>MAX($A$2:$A7310)+1</f>
        <v>6367</v>
      </c>
      <c r="B7311" s="8"/>
      <c r="C7311" s="9" t="str">
        <f t="shared" si="115"/>
        <v>Los Alamos PV Site</v>
      </c>
      <c r="D7311" s="8"/>
      <c r="E7311" s="8"/>
      <c r="F7311" s="10"/>
      <c r="G7311" s="8">
        <v>58256</v>
      </c>
      <c r="H7311" s="8" t="s">
        <v>20731</v>
      </c>
      <c r="I7311" s="8" t="s">
        <v>2408</v>
      </c>
      <c r="J7311" s="8">
        <v>11204</v>
      </c>
      <c r="K7311" s="8" t="s">
        <v>33804</v>
      </c>
    </row>
    <row r="7312" spans="1:11" x14ac:dyDescent="0.2">
      <c r="A7312" s="8">
        <f>MAX($A$2:$A7311)+1</f>
        <v>6368</v>
      </c>
      <c r="B7312" s="8"/>
      <c r="C7312" s="9" t="str">
        <f t="shared" si="115"/>
        <v>Upper Pacolet Hydro</v>
      </c>
      <c r="D7312" s="8"/>
      <c r="E7312" s="8"/>
      <c r="F7312" s="10"/>
      <c r="G7312" s="8">
        <v>58257</v>
      </c>
      <c r="H7312" s="8" t="s">
        <v>20732</v>
      </c>
      <c r="I7312" s="8" t="s">
        <v>224</v>
      </c>
      <c r="J7312" s="8">
        <v>11118</v>
      </c>
      <c r="K7312" s="8" t="s">
        <v>33804</v>
      </c>
    </row>
    <row r="7313" spans="1:11" x14ac:dyDescent="0.2">
      <c r="A7313" s="8">
        <f>MAX($A$2:$A7312)+1</f>
        <v>6369</v>
      </c>
      <c r="B7313" s="8"/>
      <c r="C7313" s="9" t="str">
        <f t="shared" si="115"/>
        <v>Central Utilities Plant LAX 2</v>
      </c>
      <c r="D7313" s="8"/>
      <c r="E7313" s="8"/>
      <c r="F7313" s="10"/>
      <c r="G7313" s="8">
        <v>58258</v>
      </c>
      <c r="H7313" s="8" t="s">
        <v>20733</v>
      </c>
      <c r="I7313" s="8" t="s">
        <v>2366</v>
      </c>
      <c r="J7313" s="8">
        <v>10810</v>
      </c>
      <c r="K7313" s="8" t="s">
        <v>33804</v>
      </c>
    </row>
    <row r="7314" spans="1:11" x14ac:dyDescent="0.2">
      <c r="A7314" s="8">
        <f>MAX($A$2:$A7313)+1</f>
        <v>6370</v>
      </c>
      <c r="B7314" s="8"/>
      <c r="C7314" s="9" t="str">
        <f t="shared" si="115"/>
        <v>Kalaeloa Solar Two</v>
      </c>
      <c r="D7314" s="8"/>
      <c r="E7314" s="8"/>
      <c r="F7314" s="10"/>
      <c r="G7314" s="8">
        <v>58259</v>
      </c>
      <c r="H7314" s="8" t="s">
        <v>20734</v>
      </c>
      <c r="I7314" s="8" t="s">
        <v>2275</v>
      </c>
      <c r="J7314" s="8">
        <v>58233</v>
      </c>
      <c r="K7314" s="8" t="s">
        <v>33804</v>
      </c>
    </row>
    <row r="7315" spans="1:11" x14ac:dyDescent="0.2">
      <c r="A7315" s="8">
        <f>MAX($A$2:$A7314)+1</f>
        <v>6371</v>
      </c>
      <c r="B7315" s="8"/>
      <c r="C7315" s="9" t="str">
        <f t="shared" si="115"/>
        <v>FAA NorCal TRACON</v>
      </c>
      <c r="D7315" s="8"/>
      <c r="E7315" s="8"/>
      <c r="F7315" s="10"/>
      <c r="G7315" s="8">
        <v>58261</v>
      </c>
      <c r="H7315" s="8" t="s">
        <v>20735</v>
      </c>
      <c r="I7315" s="8" t="s">
        <v>1749</v>
      </c>
      <c r="J7315" s="8">
        <v>58238</v>
      </c>
      <c r="K7315" s="8" t="s">
        <v>33804</v>
      </c>
    </row>
    <row r="7316" spans="1:11" x14ac:dyDescent="0.2">
      <c r="A7316" s="8">
        <f>MAX($A$2:$A7315)+1</f>
        <v>6372</v>
      </c>
      <c r="B7316" s="8"/>
      <c r="C7316" s="9" t="str">
        <f t="shared" si="115"/>
        <v>Badger 1</v>
      </c>
      <c r="D7316" s="8"/>
      <c r="E7316" s="8"/>
      <c r="F7316" s="10"/>
      <c r="G7316" s="8">
        <v>58262</v>
      </c>
      <c r="H7316" s="8" t="s">
        <v>20736</v>
      </c>
      <c r="I7316" s="8" t="s">
        <v>1583</v>
      </c>
      <c r="J7316" s="8">
        <v>58239</v>
      </c>
      <c r="K7316" s="8" t="s">
        <v>33804</v>
      </c>
    </row>
    <row r="7317" spans="1:11" x14ac:dyDescent="0.2">
      <c r="A7317" s="8">
        <f>MAX($A$2:$A7316)+1</f>
        <v>6373</v>
      </c>
      <c r="B7317" s="8"/>
      <c r="C7317" s="9" t="str">
        <f t="shared" si="115"/>
        <v>Bay View Cogeneration Facility</v>
      </c>
      <c r="D7317" s="8"/>
      <c r="E7317" s="8"/>
      <c r="F7317" s="10"/>
      <c r="G7317" s="8">
        <v>58263</v>
      </c>
      <c r="H7317" s="8" t="s">
        <v>20737</v>
      </c>
      <c r="I7317" s="8" t="s">
        <v>1473</v>
      </c>
      <c r="J7317" s="8">
        <v>58240</v>
      </c>
      <c r="K7317" s="8" t="s">
        <v>33804</v>
      </c>
    </row>
    <row r="7318" spans="1:11" x14ac:dyDescent="0.2">
      <c r="A7318" s="8">
        <f>MAX($A$2:$A7317)+1</f>
        <v>6374</v>
      </c>
      <c r="B7318" s="8"/>
      <c r="C7318" s="9" t="str">
        <f t="shared" si="115"/>
        <v>Apple Data Center - Fuel Cell 1&amp;2</v>
      </c>
      <c r="D7318" s="8"/>
      <c r="E7318" s="8"/>
      <c r="F7318" s="10"/>
      <c r="G7318" s="8">
        <v>58264</v>
      </c>
      <c r="H7318" s="8" t="s">
        <v>20738</v>
      </c>
      <c r="I7318" s="8" t="s">
        <v>632</v>
      </c>
      <c r="J7318" s="8">
        <v>57369</v>
      </c>
      <c r="K7318" s="8" t="s">
        <v>33804</v>
      </c>
    </row>
    <row r="7319" spans="1:11" x14ac:dyDescent="0.2">
      <c r="A7319" s="8">
        <f>MAX($A$2:$A7318)+1</f>
        <v>6375</v>
      </c>
      <c r="B7319" s="8"/>
      <c r="C7319" s="9" t="str">
        <f t="shared" si="115"/>
        <v>NCAH Central Utility Plant</v>
      </c>
      <c r="D7319" s="8"/>
      <c r="E7319" s="8"/>
      <c r="F7319" s="10"/>
      <c r="G7319" s="8">
        <v>58265</v>
      </c>
      <c r="H7319" s="8" t="s">
        <v>20739</v>
      </c>
      <c r="I7319" s="8" t="s">
        <v>2660</v>
      </c>
      <c r="J7319" s="8">
        <v>58247</v>
      </c>
      <c r="K7319" s="8" t="s">
        <v>33804</v>
      </c>
    </row>
    <row r="7320" spans="1:11" x14ac:dyDescent="0.2">
      <c r="A7320" s="8">
        <f>MAX($A$2:$A7319)+1</f>
        <v>6376</v>
      </c>
      <c r="B7320" s="8"/>
      <c r="C7320" s="9" t="str">
        <f t="shared" si="115"/>
        <v>UNC-CH LFG Facility</v>
      </c>
      <c r="D7320" s="8"/>
      <c r="E7320" s="8"/>
      <c r="F7320" s="10"/>
      <c r="G7320" s="8">
        <v>58268</v>
      </c>
      <c r="H7320" s="8" t="s">
        <v>20740</v>
      </c>
      <c r="I7320" s="8" t="s">
        <v>3697</v>
      </c>
      <c r="J7320" s="8">
        <v>19541</v>
      </c>
      <c r="K7320" s="8" t="s">
        <v>33804</v>
      </c>
    </row>
    <row r="7321" spans="1:11" x14ac:dyDescent="0.2">
      <c r="A7321" s="8">
        <f>MAX($A$2:$A7320)+1</f>
        <v>6377</v>
      </c>
      <c r="B7321" s="8"/>
      <c r="C7321" s="9" t="str">
        <f t="shared" ref="C7321:C7384" si="116">IF(H7321="",F7321,H7321)</f>
        <v>Bay View Backup Power Facility</v>
      </c>
      <c r="D7321" s="8"/>
      <c r="E7321" s="8"/>
      <c r="F7321" s="10"/>
      <c r="G7321" s="8">
        <v>58269</v>
      </c>
      <c r="H7321" s="8" t="s">
        <v>20741</v>
      </c>
      <c r="I7321" s="8" t="s">
        <v>1473</v>
      </c>
      <c r="J7321" s="8">
        <v>58240</v>
      </c>
      <c r="K7321" s="8" t="s">
        <v>33804</v>
      </c>
    </row>
    <row r="7322" spans="1:11" x14ac:dyDescent="0.2">
      <c r="A7322" s="8">
        <f>MAX($A$2:$A7321)+1</f>
        <v>6378</v>
      </c>
      <c r="B7322" s="8"/>
      <c r="C7322" s="9" t="str">
        <f t="shared" si="116"/>
        <v>Acushnet AD Makepeace</v>
      </c>
      <c r="D7322" s="8"/>
      <c r="E7322" s="8"/>
      <c r="F7322" s="10"/>
      <c r="G7322" s="8">
        <v>58270</v>
      </c>
      <c r="H7322" s="8" t="s">
        <v>20742</v>
      </c>
      <c r="I7322" s="8" t="s">
        <v>794</v>
      </c>
      <c r="J7322" s="8">
        <v>57449</v>
      </c>
      <c r="K7322" s="8" t="s">
        <v>33804</v>
      </c>
    </row>
    <row r="7323" spans="1:11" x14ac:dyDescent="0.2">
      <c r="A7323" s="8">
        <f>MAX($A$2:$A7322)+1</f>
        <v>6379</v>
      </c>
      <c r="B7323" s="8"/>
      <c r="C7323" s="9" t="str">
        <f t="shared" si="116"/>
        <v>Acushnet Hawes Reed Road</v>
      </c>
      <c r="D7323" s="8"/>
      <c r="E7323" s="8"/>
      <c r="F7323" s="10"/>
      <c r="G7323" s="8">
        <v>58271</v>
      </c>
      <c r="H7323" s="8" t="s">
        <v>20743</v>
      </c>
      <c r="I7323" s="8" t="s">
        <v>794</v>
      </c>
      <c r="J7323" s="8">
        <v>57449</v>
      </c>
      <c r="K7323" s="8" t="s">
        <v>33804</v>
      </c>
    </row>
    <row r="7324" spans="1:11" x14ac:dyDescent="0.2">
      <c r="A7324" s="8">
        <f>MAX($A$2:$A7323)+1</f>
        <v>6380</v>
      </c>
      <c r="B7324" s="8"/>
      <c r="C7324" s="9" t="str">
        <f t="shared" si="116"/>
        <v>Easthampton Landfill-City of Easthampton</v>
      </c>
      <c r="D7324" s="8"/>
      <c r="E7324" s="8"/>
      <c r="F7324" s="10"/>
      <c r="G7324" s="8">
        <v>58272</v>
      </c>
      <c r="H7324" s="8" t="s">
        <v>20744</v>
      </c>
      <c r="I7324" s="8" t="s">
        <v>794</v>
      </c>
      <c r="J7324" s="8">
        <v>57449</v>
      </c>
      <c r="K7324" s="8" t="s">
        <v>33804</v>
      </c>
    </row>
    <row r="7325" spans="1:11" x14ac:dyDescent="0.2">
      <c r="A7325" s="8">
        <f>MAX($A$2:$A7324)+1</f>
        <v>6381</v>
      </c>
      <c r="B7325" s="8"/>
      <c r="C7325" s="9" t="str">
        <f t="shared" si="116"/>
        <v>South Robeson Farm</v>
      </c>
      <c r="D7325" s="8"/>
      <c r="E7325" s="8"/>
      <c r="F7325" s="10"/>
      <c r="G7325" s="8">
        <v>58273</v>
      </c>
      <c r="H7325" s="8" t="s">
        <v>20745</v>
      </c>
      <c r="I7325" s="8" t="s">
        <v>2043</v>
      </c>
      <c r="J7325" s="8">
        <v>60025</v>
      </c>
      <c r="K7325" s="8" t="s">
        <v>33804</v>
      </c>
    </row>
    <row r="7326" spans="1:11" x14ac:dyDescent="0.2">
      <c r="A7326" s="8">
        <f>MAX($A$2:$A7325)+1</f>
        <v>6382</v>
      </c>
      <c r="B7326" s="8"/>
      <c r="C7326" s="9" t="str">
        <f t="shared" si="116"/>
        <v>Raeford Farm</v>
      </c>
      <c r="D7326" s="8"/>
      <c r="E7326" s="8"/>
      <c r="F7326" s="10"/>
      <c r="G7326" s="8">
        <v>58274</v>
      </c>
      <c r="H7326" s="8" t="s">
        <v>20746</v>
      </c>
      <c r="I7326" s="8" t="s">
        <v>2094</v>
      </c>
      <c r="J7326" s="8">
        <v>59462</v>
      </c>
      <c r="K7326" s="8" t="s">
        <v>33804</v>
      </c>
    </row>
    <row r="7327" spans="1:11" x14ac:dyDescent="0.2">
      <c r="A7327" s="8">
        <f>MAX($A$2:$A7326)+1</f>
        <v>6383</v>
      </c>
      <c r="B7327" s="8"/>
      <c r="C7327" s="9" t="str">
        <f t="shared" si="116"/>
        <v>Mass Midstate Solar 3</v>
      </c>
      <c r="D7327" s="8"/>
      <c r="E7327" s="8"/>
      <c r="F7327" s="10"/>
      <c r="G7327" s="8">
        <v>58275</v>
      </c>
      <c r="H7327" s="8" t="s">
        <v>20747</v>
      </c>
      <c r="I7327" s="8" t="s">
        <v>1841</v>
      </c>
      <c r="J7327" s="8">
        <v>59155</v>
      </c>
      <c r="K7327" s="8" t="s">
        <v>33804</v>
      </c>
    </row>
    <row r="7328" spans="1:11" x14ac:dyDescent="0.2">
      <c r="A7328" s="8">
        <f>MAX($A$2:$A7327)+1</f>
        <v>6384</v>
      </c>
      <c r="B7328" s="8"/>
      <c r="C7328" s="9" t="str">
        <f t="shared" si="116"/>
        <v>Mass Midstate Solar 2</v>
      </c>
      <c r="D7328" s="8"/>
      <c r="E7328" s="8"/>
      <c r="F7328" s="10"/>
      <c r="G7328" s="8">
        <v>58276</v>
      </c>
      <c r="H7328" s="8" t="s">
        <v>20748</v>
      </c>
      <c r="I7328" s="8" t="s">
        <v>1841</v>
      </c>
      <c r="J7328" s="8">
        <v>59155</v>
      </c>
      <c r="K7328" s="8" t="s">
        <v>33804</v>
      </c>
    </row>
    <row r="7329" spans="1:11" x14ac:dyDescent="0.2">
      <c r="A7329" s="8">
        <f>MAX($A$2:$A7328)+1</f>
        <v>6385</v>
      </c>
      <c r="B7329" s="8"/>
      <c r="C7329" s="9" t="str">
        <f t="shared" si="116"/>
        <v>Paia Hydroelectric Plant</v>
      </c>
      <c r="D7329" s="8"/>
      <c r="E7329" s="8"/>
      <c r="F7329" s="10"/>
      <c r="G7329" s="8">
        <v>58277</v>
      </c>
      <c r="H7329" s="8" t="s">
        <v>20749</v>
      </c>
      <c r="I7329" s="8" t="s">
        <v>2082</v>
      </c>
      <c r="J7329" s="8">
        <v>8286</v>
      </c>
      <c r="K7329" s="8" t="s">
        <v>33804</v>
      </c>
    </row>
    <row r="7330" spans="1:11" x14ac:dyDescent="0.2">
      <c r="A7330" s="8">
        <f>MAX($A$2:$A7329)+1</f>
        <v>6386</v>
      </c>
      <c r="B7330" s="8"/>
      <c r="C7330" s="9" t="str">
        <f t="shared" si="116"/>
        <v>TNSG North Plant</v>
      </c>
      <c r="D7330" s="8"/>
      <c r="E7330" s="8"/>
      <c r="F7330" s="10"/>
      <c r="G7330" s="8">
        <v>58278</v>
      </c>
      <c r="H7330" s="8" t="s">
        <v>20750</v>
      </c>
      <c r="I7330" s="8" t="s">
        <v>3518</v>
      </c>
      <c r="J7330" s="8">
        <v>57494</v>
      </c>
      <c r="K7330" s="8" t="s">
        <v>33804</v>
      </c>
    </row>
    <row r="7331" spans="1:11" x14ac:dyDescent="0.2">
      <c r="A7331" s="8">
        <f>MAX($A$2:$A7330)+1</f>
        <v>6387</v>
      </c>
      <c r="B7331" s="8"/>
      <c r="C7331" s="9" t="str">
        <f t="shared" si="116"/>
        <v>Mass Midstate Solar 1</v>
      </c>
      <c r="D7331" s="8"/>
      <c r="E7331" s="8"/>
      <c r="F7331" s="10"/>
      <c r="G7331" s="8">
        <v>58279</v>
      </c>
      <c r="H7331" s="8" t="s">
        <v>20751</v>
      </c>
      <c r="I7331" s="8" t="s">
        <v>1841</v>
      </c>
      <c r="J7331" s="8">
        <v>59155</v>
      </c>
      <c r="K7331" s="8" t="s">
        <v>33804</v>
      </c>
    </row>
    <row r="7332" spans="1:11" x14ac:dyDescent="0.2">
      <c r="A7332" s="8">
        <f>MAX($A$2:$A7331)+1</f>
        <v>6388</v>
      </c>
      <c r="B7332" s="8"/>
      <c r="C7332" s="9" t="str">
        <f t="shared" si="116"/>
        <v>Millbury Solar</v>
      </c>
      <c r="D7332" s="8"/>
      <c r="E7332" s="8"/>
      <c r="F7332" s="10"/>
      <c r="G7332" s="8">
        <v>58280</v>
      </c>
      <c r="H7332" s="8" t="s">
        <v>20752</v>
      </c>
      <c r="I7332" s="8" t="s">
        <v>1841</v>
      </c>
      <c r="J7332" s="8">
        <v>59155</v>
      </c>
      <c r="K7332" s="8" t="s">
        <v>33804</v>
      </c>
    </row>
    <row r="7333" spans="1:11" x14ac:dyDescent="0.2">
      <c r="A7333" s="8">
        <f>MAX($A$2:$A7332)+1</f>
        <v>6389</v>
      </c>
      <c r="B7333" s="8"/>
      <c r="C7333" s="9" t="str">
        <f t="shared" si="116"/>
        <v>Leicester One MA Solar LLC</v>
      </c>
      <c r="D7333" s="8"/>
      <c r="E7333" s="8"/>
      <c r="F7333" s="10"/>
      <c r="G7333" s="8">
        <v>58282</v>
      </c>
      <c r="H7333" s="8" t="s">
        <v>20753</v>
      </c>
      <c r="I7333" s="8" t="s">
        <v>3479</v>
      </c>
      <c r="J7333" s="8">
        <v>58258</v>
      </c>
      <c r="K7333" s="8" t="s">
        <v>33804</v>
      </c>
    </row>
    <row r="7334" spans="1:11" x14ac:dyDescent="0.2">
      <c r="A7334" s="8">
        <f>MAX($A$2:$A7333)+1</f>
        <v>6390</v>
      </c>
      <c r="B7334" s="8"/>
      <c r="C7334" s="9" t="str">
        <f t="shared" si="116"/>
        <v>Freetown Solar</v>
      </c>
      <c r="D7334" s="8"/>
      <c r="E7334" s="8"/>
      <c r="F7334" s="10"/>
      <c r="G7334" s="8">
        <v>58283</v>
      </c>
      <c r="H7334" s="8" t="s">
        <v>20754</v>
      </c>
      <c r="I7334" s="8" t="s">
        <v>2479</v>
      </c>
      <c r="J7334" s="8">
        <v>58598</v>
      </c>
      <c r="K7334" s="8" t="s">
        <v>33804</v>
      </c>
    </row>
    <row r="7335" spans="1:11" x14ac:dyDescent="0.2">
      <c r="A7335" s="8">
        <f>MAX($A$2:$A7334)+1</f>
        <v>6391</v>
      </c>
      <c r="B7335" s="8"/>
      <c r="C7335" s="9" t="str">
        <f t="shared" si="116"/>
        <v>Venable Solar 1</v>
      </c>
      <c r="D7335" s="8"/>
      <c r="E7335" s="8"/>
      <c r="F7335" s="10"/>
      <c r="G7335" s="8">
        <v>58289</v>
      </c>
      <c r="H7335" s="8" t="s">
        <v>20755</v>
      </c>
      <c r="I7335" s="8" t="s">
        <v>3757</v>
      </c>
      <c r="J7335" s="8">
        <v>59455</v>
      </c>
      <c r="K7335" s="8" t="s">
        <v>33804</v>
      </c>
    </row>
    <row r="7336" spans="1:11" x14ac:dyDescent="0.2">
      <c r="A7336" s="8">
        <f>MAX($A$2:$A7335)+1</f>
        <v>6392</v>
      </c>
      <c r="B7336" s="8"/>
      <c r="C7336" s="9" t="str">
        <f t="shared" si="116"/>
        <v>Venable Solar 2</v>
      </c>
      <c r="D7336" s="8"/>
      <c r="E7336" s="8"/>
      <c r="F7336" s="10"/>
      <c r="G7336" s="8">
        <v>58290</v>
      </c>
      <c r="H7336" s="8" t="s">
        <v>20756</v>
      </c>
      <c r="I7336" s="8" t="s">
        <v>3757</v>
      </c>
      <c r="J7336" s="8">
        <v>59455</v>
      </c>
      <c r="K7336" s="8" t="s">
        <v>33804</v>
      </c>
    </row>
    <row r="7337" spans="1:11" x14ac:dyDescent="0.2">
      <c r="A7337" s="8">
        <f>MAX($A$2:$A7336)+1</f>
        <v>6393</v>
      </c>
      <c r="B7337" s="8"/>
      <c r="C7337" s="9" t="str">
        <f t="shared" si="116"/>
        <v>Jewish Community Center PV</v>
      </c>
      <c r="D7337" s="8"/>
      <c r="E7337" s="8"/>
      <c r="F7337" s="10"/>
      <c r="G7337" s="8">
        <v>58292</v>
      </c>
      <c r="H7337" s="8" t="s">
        <v>20757</v>
      </c>
      <c r="I7337" s="8" t="s">
        <v>2448</v>
      </c>
      <c r="J7337" s="8">
        <v>58863</v>
      </c>
      <c r="K7337" s="8" t="s">
        <v>33804</v>
      </c>
    </row>
    <row r="7338" spans="1:11" x14ac:dyDescent="0.2">
      <c r="A7338" s="8">
        <f>MAX($A$2:$A7337)+1</f>
        <v>6394</v>
      </c>
      <c r="B7338" s="8"/>
      <c r="C7338" s="9" t="str">
        <f t="shared" si="116"/>
        <v>Paradise Valley H.S. PV</v>
      </c>
      <c r="D7338" s="8"/>
      <c r="E7338" s="8"/>
      <c r="F7338" s="10"/>
      <c r="G7338" s="8">
        <v>58293</v>
      </c>
      <c r="H7338" s="8" t="s">
        <v>20758</v>
      </c>
      <c r="I7338" s="8" t="s">
        <v>2448</v>
      </c>
      <c r="J7338" s="8">
        <v>58863</v>
      </c>
      <c r="K7338" s="8" t="s">
        <v>33804</v>
      </c>
    </row>
    <row r="7339" spans="1:11" x14ac:dyDescent="0.2">
      <c r="A7339" s="8">
        <f>MAX($A$2:$A7338)+1</f>
        <v>6395</v>
      </c>
      <c r="B7339" s="8"/>
      <c r="C7339" s="9" t="str">
        <f t="shared" si="116"/>
        <v>SREC Bath LFGTE</v>
      </c>
      <c r="D7339" s="8"/>
      <c r="E7339" s="8"/>
      <c r="F7339" s="10"/>
      <c r="G7339" s="8">
        <v>58295</v>
      </c>
      <c r="H7339" s="8" t="s">
        <v>20759</v>
      </c>
      <c r="I7339" s="8" t="s">
        <v>2211</v>
      </c>
      <c r="J7339" s="8">
        <v>50158</v>
      </c>
      <c r="K7339" s="8" t="s">
        <v>33804</v>
      </c>
    </row>
    <row r="7340" spans="1:11" x14ac:dyDescent="0.2">
      <c r="A7340" s="8">
        <f>MAX($A$2:$A7339)+1</f>
        <v>6396</v>
      </c>
      <c r="B7340" s="8"/>
      <c r="C7340" s="9" t="str">
        <f t="shared" si="116"/>
        <v>Roll Delano 2</v>
      </c>
      <c r="D7340" s="8"/>
      <c r="E7340" s="8"/>
      <c r="F7340" s="10"/>
      <c r="G7340" s="8">
        <v>58296</v>
      </c>
      <c r="H7340" s="8" t="s">
        <v>20760</v>
      </c>
      <c r="I7340" s="8" t="s">
        <v>767</v>
      </c>
      <c r="J7340" s="8">
        <v>57128</v>
      </c>
      <c r="K7340" s="8" t="s">
        <v>33804</v>
      </c>
    </row>
    <row r="7341" spans="1:11" x14ac:dyDescent="0.2">
      <c r="A7341" s="8">
        <f>MAX($A$2:$A7340)+1</f>
        <v>6397</v>
      </c>
      <c r="B7341" s="8"/>
      <c r="C7341" s="9" t="str">
        <f t="shared" si="116"/>
        <v>Roll Delano</v>
      </c>
      <c r="D7341" s="8"/>
      <c r="E7341" s="8"/>
      <c r="F7341" s="10"/>
      <c r="G7341" s="8">
        <v>58297</v>
      </c>
      <c r="H7341" s="8" t="s">
        <v>20761</v>
      </c>
      <c r="I7341" s="8" t="s">
        <v>767</v>
      </c>
      <c r="J7341" s="8">
        <v>57128</v>
      </c>
      <c r="K7341" s="8" t="s">
        <v>33804</v>
      </c>
    </row>
    <row r="7342" spans="1:11" x14ac:dyDescent="0.2">
      <c r="A7342" s="8">
        <f>MAX($A$2:$A7341)+1</f>
        <v>6398</v>
      </c>
      <c r="B7342" s="8"/>
      <c r="C7342" s="9" t="str">
        <f t="shared" si="116"/>
        <v>Roll Lost Hills</v>
      </c>
      <c r="D7342" s="8"/>
      <c r="E7342" s="8"/>
      <c r="F7342" s="10"/>
      <c r="G7342" s="8">
        <v>58298</v>
      </c>
      <c r="H7342" s="8" t="s">
        <v>20762</v>
      </c>
      <c r="I7342" s="8" t="s">
        <v>767</v>
      </c>
      <c r="J7342" s="8">
        <v>57128</v>
      </c>
      <c r="K7342" s="8" t="s">
        <v>33804</v>
      </c>
    </row>
    <row r="7343" spans="1:11" x14ac:dyDescent="0.2">
      <c r="A7343" s="8">
        <f>MAX($A$2:$A7342)+1</f>
        <v>6399</v>
      </c>
      <c r="B7343" s="8"/>
      <c r="C7343" s="9" t="str">
        <f t="shared" si="116"/>
        <v>Xilinx San Jose</v>
      </c>
      <c r="D7343" s="8"/>
      <c r="E7343" s="8"/>
      <c r="F7343" s="10"/>
      <c r="G7343" s="8">
        <v>58299</v>
      </c>
      <c r="H7343" s="8" t="s">
        <v>20763</v>
      </c>
      <c r="I7343" s="8" t="s">
        <v>767</v>
      </c>
      <c r="J7343" s="8">
        <v>57128</v>
      </c>
      <c r="K7343" s="8" t="s">
        <v>33804</v>
      </c>
    </row>
    <row r="7344" spans="1:11" x14ac:dyDescent="0.2">
      <c r="A7344" s="8">
        <f>MAX($A$2:$A7343)+1</f>
        <v>6400</v>
      </c>
      <c r="B7344" s="8"/>
      <c r="C7344" s="9" t="str">
        <f t="shared" si="116"/>
        <v>Honda Torrance</v>
      </c>
      <c r="D7344" s="8"/>
      <c r="E7344" s="8"/>
      <c r="F7344" s="10"/>
      <c r="G7344" s="8">
        <v>58300</v>
      </c>
      <c r="H7344" s="8" t="s">
        <v>20764</v>
      </c>
      <c r="I7344" s="8" t="s">
        <v>767</v>
      </c>
      <c r="J7344" s="8">
        <v>57128</v>
      </c>
      <c r="K7344" s="8" t="s">
        <v>33804</v>
      </c>
    </row>
    <row r="7345" spans="1:11" x14ac:dyDescent="0.2">
      <c r="A7345" s="8">
        <f>MAX($A$2:$A7344)+1</f>
        <v>6401</v>
      </c>
      <c r="B7345" s="8"/>
      <c r="C7345" s="9" t="str">
        <f t="shared" si="116"/>
        <v>Juniper Networks Sunnyvale</v>
      </c>
      <c r="D7345" s="8"/>
      <c r="E7345" s="8"/>
      <c r="F7345" s="10"/>
      <c r="G7345" s="8">
        <v>58301</v>
      </c>
      <c r="H7345" s="8" t="s">
        <v>20765</v>
      </c>
      <c r="I7345" s="8" t="s">
        <v>767</v>
      </c>
      <c r="J7345" s="8">
        <v>57128</v>
      </c>
      <c r="K7345" s="8" t="s">
        <v>33804</v>
      </c>
    </row>
    <row r="7346" spans="1:11" x14ac:dyDescent="0.2">
      <c r="A7346" s="8">
        <f>MAX($A$2:$A7345)+1</f>
        <v>6402</v>
      </c>
      <c r="B7346" s="8"/>
      <c r="C7346" s="9" t="str">
        <f t="shared" si="116"/>
        <v>Life Technologies Carlsbad</v>
      </c>
      <c r="D7346" s="8"/>
      <c r="E7346" s="8"/>
      <c r="F7346" s="10"/>
      <c r="G7346" s="8">
        <v>58302</v>
      </c>
      <c r="H7346" s="8" t="s">
        <v>20766</v>
      </c>
      <c r="I7346" s="8" t="s">
        <v>767</v>
      </c>
      <c r="J7346" s="8">
        <v>57128</v>
      </c>
      <c r="K7346" s="8" t="s">
        <v>33804</v>
      </c>
    </row>
    <row r="7347" spans="1:11" x14ac:dyDescent="0.2">
      <c r="A7347" s="8">
        <f>MAX($A$2:$A7346)+1</f>
        <v>6403</v>
      </c>
      <c r="B7347" s="8"/>
      <c r="C7347" s="9" t="str">
        <f t="shared" si="116"/>
        <v>Taylor Farms Salinas</v>
      </c>
      <c r="D7347" s="8"/>
      <c r="E7347" s="8"/>
      <c r="F7347" s="10"/>
      <c r="G7347" s="8">
        <v>58303</v>
      </c>
      <c r="H7347" s="8" t="s">
        <v>20767</v>
      </c>
      <c r="I7347" s="8" t="s">
        <v>767</v>
      </c>
      <c r="J7347" s="8">
        <v>57128</v>
      </c>
      <c r="K7347" s="8" t="s">
        <v>33804</v>
      </c>
    </row>
    <row r="7348" spans="1:11" x14ac:dyDescent="0.2">
      <c r="A7348" s="8">
        <f>MAX($A$2:$A7347)+1</f>
        <v>6404</v>
      </c>
      <c r="B7348" s="8"/>
      <c r="C7348" s="9" t="str">
        <f t="shared" si="116"/>
        <v>Kingsburg Solar</v>
      </c>
      <c r="D7348" s="8"/>
      <c r="E7348" s="8"/>
      <c r="F7348" s="10"/>
      <c r="G7348" s="8">
        <v>58304</v>
      </c>
      <c r="H7348" s="8" t="s">
        <v>20768</v>
      </c>
      <c r="I7348" s="8" t="s">
        <v>3632</v>
      </c>
      <c r="J7348" s="8">
        <v>58269</v>
      </c>
      <c r="K7348" s="8" t="s">
        <v>33804</v>
      </c>
    </row>
    <row r="7349" spans="1:11" x14ac:dyDescent="0.2">
      <c r="A7349" s="8">
        <f>MAX($A$2:$A7348)+1</f>
        <v>6405</v>
      </c>
      <c r="B7349" s="8"/>
      <c r="C7349" s="9" t="str">
        <f t="shared" si="116"/>
        <v>PCIP Solar</v>
      </c>
      <c r="D7349" s="8"/>
      <c r="E7349" s="8"/>
      <c r="F7349" s="10"/>
      <c r="G7349" s="8">
        <v>58305</v>
      </c>
      <c r="H7349" s="8" t="s">
        <v>20769</v>
      </c>
      <c r="I7349" s="8" t="s">
        <v>2043</v>
      </c>
      <c r="J7349" s="8">
        <v>60025</v>
      </c>
      <c r="K7349" s="8" t="s">
        <v>33804</v>
      </c>
    </row>
    <row r="7350" spans="1:11" x14ac:dyDescent="0.2">
      <c r="A7350" s="8">
        <f>MAX($A$2:$A7349)+1</f>
        <v>6406</v>
      </c>
      <c r="B7350" s="8"/>
      <c r="C7350" s="9" t="str">
        <f t="shared" si="116"/>
        <v>Exeter Solar</v>
      </c>
      <c r="D7350" s="8"/>
      <c r="E7350" s="8"/>
      <c r="F7350" s="10"/>
      <c r="G7350" s="8">
        <v>58306</v>
      </c>
      <c r="H7350" s="8" t="s">
        <v>20770</v>
      </c>
      <c r="I7350" s="8" t="s">
        <v>3631</v>
      </c>
      <c r="J7350" s="8">
        <v>58268</v>
      </c>
      <c r="K7350" s="8" t="s">
        <v>33804</v>
      </c>
    </row>
    <row r="7351" spans="1:11" x14ac:dyDescent="0.2">
      <c r="A7351" s="8">
        <f>MAX($A$2:$A7350)+1</f>
        <v>6407</v>
      </c>
      <c r="B7351" s="8"/>
      <c r="C7351" s="9" t="str">
        <f t="shared" si="116"/>
        <v>Ivanhoe Solar</v>
      </c>
      <c r="D7351" s="8"/>
      <c r="E7351" s="8"/>
      <c r="F7351" s="10"/>
      <c r="G7351" s="8">
        <v>58307</v>
      </c>
      <c r="H7351" s="8" t="s">
        <v>20771</v>
      </c>
      <c r="I7351" s="8" t="s">
        <v>3631</v>
      </c>
      <c r="J7351" s="8">
        <v>58268</v>
      </c>
      <c r="K7351" s="8" t="s">
        <v>33804</v>
      </c>
    </row>
    <row r="7352" spans="1:11" x14ac:dyDescent="0.2">
      <c r="A7352" s="8">
        <f>MAX($A$2:$A7351)+1</f>
        <v>6408</v>
      </c>
      <c r="B7352" s="8"/>
      <c r="C7352" s="9" t="str">
        <f t="shared" si="116"/>
        <v>Lindsay Solar</v>
      </c>
      <c r="D7352" s="8"/>
      <c r="E7352" s="8"/>
      <c r="F7352" s="10"/>
      <c r="G7352" s="8">
        <v>58308</v>
      </c>
      <c r="H7352" s="8" t="s">
        <v>20772</v>
      </c>
      <c r="I7352" s="8" t="s">
        <v>3631</v>
      </c>
      <c r="J7352" s="8">
        <v>58268</v>
      </c>
      <c r="K7352" s="8" t="s">
        <v>33804</v>
      </c>
    </row>
    <row r="7353" spans="1:11" x14ac:dyDescent="0.2">
      <c r="A7353" s="8">
        <f>MAX($A$2:$A7352)+1</f>
        <v>6409</v>
      </c>
      <c r="B7353" s="8"/>
      <c r="C7353" s="9" t="str">
        <f t="shared" si="116"/>
        <v>Porterville Solar</v>
      </c>
      <c r="D7353" s="8"/>
      <c r="E7353" s="8"/>
      <c r="F7353" s="10"/>
      <c r="G7353" s="8">
        <v>58309</v>
      </c>
      <c r="H7353" s="8" t="s">
        <v>20773</v>
      </c>
      <c r="I7353" s="8" t="s">
        <v>3631</v>
      </c>
      <c r="J7353" s="8">
        <v>58268</v>
      </c>
      <c r="K7353" s="8" t="s">
        <v>33804</v>
      </c>
    </row>
    <row r="7354" spans="1:11" x14ac:dyDescent="0.2">
      <c r="A7354" s="8">
        <f>MAX($A$2:$A7353)+1</f>
        <v>6410</v>
      </c>
      <c r="B7354" s="8"/>
      <c r="C7354" s="9" t="str">
        <f t="shared" si="116"/>
        <v>Lake Charles Plant</v>
      </c>
      <c r="D7354" s="8"/>
      <c r="E7354" s="8"/>
      <c r="F7354" s="10"/>
      <c r="G7354" s="8">
        <v>58310</v>
      </c>
      <c r="H7354" s="8" t="s">
        <v>20774</v>
      </c>
      <c r="I7354" s="8" t="s">
        <v>3046</v>
      </c>
      <c r="J7354" s="8">
        <v>58287</v>
      </c>
      <c r="K7354" s="8" t="s">
        <v>33804</v>
      </c>
    </row>
    <row r="7355" spans="1:11" x14ac:dyDescent="0.2">
      <c r="A7355" s="8">
        <f>MAX($A$2:$A7354)+1</f>
        <v>6411</v>
      </c>
      <c r="B7355" s="8"/>
      <c r="C7355" s="9" t="str">
        <f t="shared" si="116"/>
        <v>Chadbourn Farm</v>
      </c>
      <c r="D7355" s="8"/>
      <c r="E7355" s="8"/>
      <c r="F7355" s="10"/>
      <c r="G7355" s="8">
        <v>58311</v>
      </c>
      <c r="H7355" s="8" t="s">
        <v>20775</v>
      </c>
      <c r="I7355" s="8" t="s">
        <v>971</v>
      </c>
      <c r="J7355" s="8">
        <v>58279</v>
      </c>
      <c r="K7355" s="8" t="s">
        <v>33804</v>
      </c>
    </row>
    <row r="7356" spans="1:11" x14ac:dyDescent="0.2">
      <c r="A7356" s="8">
        <f>MAX($A$2:$A7355)+1</f>
        <v>6412</v>
      </c>
      <c r="B7356" s="8"/>
      <c r="C7356" s="9" t="str">
        <f t="shared" si="116"/>
        <v>Warrenton Farm</v>
      </c>
      <c r="D7356" s="8"/>
      <c r="E7356" s="8"/>
      <c r="F7356" s="10"/>
      <c r="G7356" s="8">
        <v>58312</v>
      </c>
      <c r="H7356" s="8" t="s">
        <v>20776</v>
      </c>
      <c r="I7356" s="8" t="s">
        <v>3801</v>
      </c>
      <c r="J7356" s="8">
        <v>58280</v>
      </c>
      <c r="K7356" s="8" t="s">
        <v>33804</v>
      </c>
    </row>
    <row r="7357" spans="1:11" x14ac:dyDescent="0.2">
      <c r="A7357" s="8">
        <f>MAX($A$2:$A7356)+1</f>
        <v>6413</v>
      </c>
      <c r="B7357" s="8"/>
      <c r="C7357" s="9" t="str">
        <f t="shared" si="116"/>
        <v>Mocksville Farm</v>
      </c>
      <c r="D7357" s="8"/>
      <c r="E7357" s="8"/>
      <c r="F7357" s="10"/>
      <c r="G7357" s="8">
        <v>58313</v>
      </c>
      <c r="H7357" s="8" t="s">
        <v>20777</v>
      </c>
      <c r="I7357" s="8" t="s">
        <v>2600</v>
      </c>
      <c r="J7357" s="8">
        <v>58281</v>
      </c>
      <c r="K7357" s="8" t="s">
        <v>33804</v>
      </c>
    </row>
    <row r="7358" spans="1:11" x14ac:dyDescent="0.2">
      <c r="A7358" s="8">
        <f>MAX($A$2:$A7357)+1</f>
        <v>6414</v>
      </c>
      <c r="B7358" s="8"/>
      <c r="C7358" s="9" t="str">
        <f t="shared" si="116"/>
        <v>Belwood Farm</v>
      </c>
      <c r="D7358" s="8"/>
      <c r="E7358" s="8"/>
      <c r="F7358" s="10"/>
      <c r="G7358" s="8">
        <v>58314</v>
      </c>
      <c r="H7358" s="8" t="s">
        <v>20778</v>
      </c>
      <c r="I7358" s="8" t="s">
        <v>726</v>
      </c>
      <c r="J7358" s="8">
        <v>58282</v>
      </c>
      <c r="K7358" s="8" t="s">
        <v>33804</v>
      </c>
    </row>
    <row r="7359" spans="1:11" x14ac:dyDescent="0.2">
      <c r="A7359" s="8">
        <f>MAX($A$2:$A7358)+1</f>
        <v>6415</v>
      </c>
      <c r="B7359" s="8"/>
      <c r="C7359" s="9" t="str">
        <f t="shared" si="116"/>
        <v>Arndt Farm</v>
      </c>
      <c r="D7359" s="8"/>
      <c r="E7359" s="8"/>
      <c r="F7359" s="10"/>
      <c r="G7359" s="8">
        <v>58315</v>
      </c>
      <c r="H7359" s="8" t="s">
        <v>20779</v>
      </c>
      <c r="I7359" s="8" t="s">
        <v>3416</v>
      </c>
      <c r="J7359" s="8">
        <v>58283</v>
      </c>
      <c r="K7359" s="8" t="s">
        <v>33804</v>
      </c>
    </row>
    <row r="7360" spans="1:11" x14ac:dyDescent="0.2">
      <c r="A7360" s="8">
        <f>MAX($A$2:$A7359)+1</f>
        <v>6416</v>
      </c>
      <c r="B7360" s="8"/>
      <c r="C7360" s="9" t="str">
        <f t="shared" si="116"/>
        <v>Railroad Farm</v>
      </c>
      <c r="D7360" s="8"/>
      <c r="E7360" s="8"/>
      <c r="F7360" s="10"/>
      <c r="G7360" s="8">
        <v>58316</v>
      </c>
      <c r="H7360" s="8" t="s">
        <v>20780</v>
      </c>
      <c r="I7360" s="8" t="s">
        <v>3045</v>
      </c>
      <c r="J7360" s="8">
        <v>58284</v>
      </c>
      <c r="K7360" s="8" t="s">
        <v>33804</v>
      </c>
    </row>
    <row r="7361" spans="1:11" x14ac:dyDescent="0.2">
      <c r="A7361" s="8">
        <f>MAX($A$2:$A7360)+1</f>
        <v>6417</v>
      </c>
      <c r="B7361" s="8"/>
      <c r="C7361" s="9" t="str">
        <f t="shared" si="116"/>
        <v>Watts Farm</v>
      </c>
      <c r="D7361" s="8"/>
      <c r="E7361" s="8"/>
      <c r="F7361" s="10"/>
      <c r="G7361" s="8">
        <v>58317</v>
      </c>
      <c r="H7361" s="8" t="s">
        <v>20781</v>
      </c>
      <c r="I7361" s="8" t="s">
        <v>3817</v>
      </c>
      <c r="J7361" s="8">
        <v>58285</v>
      </c>
      <c r="K7361" s="8" t="s">
        <v>33804</v>
      </c>
    </row>
    <row r="7362" spans="1:11" x14ac:dyDescent="0.2">
      <c r="A7362" s="8">
        <f>MAX($A$2:$A7361)+1</f>
        <v>6418</v>
      </c>
      <c r="B7362" s="8"/>
      <c r="C7362" s="9" t="str">
        <f t="shared" si="116"/>
        <v>Farrington Farm</v>
      </c>
      <c r="D7362" s="8"/>
      <c r="E7362" s="8"/>
      <c r="F7362" s="10"/>
      <c r="G7362" s="8">
        <v>58318</v>
      </c>
      <c r="H7362" s="8" t="s">
        <v>20782</v>
      </c>
      <c r="I7362" s="8" t="s">
        <v>1827</v>
      </c>
      <c r="J7362" s="8">
        <v>58286</v>
      </c>
      <c r="K7362" s="8" t="s">
        <v>33804</v>
      </c>
    </row>
    <row r="7363" spans="1:11" x14ac:dyDescent="0.2">
      <c r="A7363" s="8">
        <f>MAX($A$2:$A7362)+1</f>
        <v>6419</v>
      </c>
      <c r="B7363" s="8"/>
      <c r="C7363" s="9" t="str">
        <f t="shared" si="116"/>
        <v>Patua Geothermal Project Phase 1A</v>
      </c>
      <c r="D7363" s="8"/>
      <c r="E7363" s="8"/>
      <c r="F7363" s="10"/>
      <c r="G7363" s="8">
        <v>58319</v>
      </c>
      <c r="H7363" s="8" t="s">
        <v>20783</v>
      </c>
      <c r="I7363" s="8" t="s">
        <v>2912</v>
      </c>
      <c r="J7363" s="8">
        <v>58245</v>
      </c>
      <c r="K7363" s="8" t="s">
        <v>33804</v>
      </c>
    </row>
    <row r="7364" spans="1:11" x14ac:dyDescent="0.2">
      <c r="A7364" s="8">
        <f>MAX($A$2:$A7363)+1</f>
        <v>6420</v>
      </c>
      <c r="B7364" s="8"/>
      <c r="C7364" s="9" t="str">
        <f t="shared" si="116"/>
        <v>G2 Energy Hay Rd</v>
      </c>
      <c r="D7364" s="8"/>
      <c r="E7364" s="8"/>
      <c r="F7364" s="10"/>
      <c r="G7364" s="8">
        <v>58320</v>
      </c>
      <c r="H7364" s="8" t="s">
        <v>20784</v>
      </c>
      <c r="I7364" s="8" t="s">
        <v>1944</v>
      </c>
      <c r="J7364" s="8">
        <v>56440</v>
      </c>
      <c r="K7364" s="8" t="s">
        <v>33804</v>
      </c>
    </row>
    <row r="7365" spans="1:11" x14ac:dyDescent="0.2">
      <c r="A7365" s="8">
        <f>MAX($A$2:$A7364)+1</f>
        <v>6421</v>
      </c>
      <c r="B7365" s="8"/>
      <c r="C7365" s="9" t="str">
        <f t="shared" si="116"/>
        <v>Goldthwaite Wind Energy Facility</v>
      </c>
      <c r="D7365" s="8"/>
      <c r="E7365" s="8"/>
      <c r="F7365" s="10"/>
      <c r="G7365" s="8">
        <v>58321</v>
      </c>
      <c r="H7365" s="8" t="s">
        <v>20785</v>
      </c>
      <c r="I7365" s="8" t="s">
        <v>2238</v>
      </c>
      <c r="J7365" s="8">
        <v>49893</v>
      </c>
      <c r="K7365" s="8" t="s">
        <v>33804</v>
      </c>
    </row>
    <row r="7366" spans="1:11" x14ac:dyDescent="0.2">
      <c r="A7366" s="8">
        <f>MAX($A$2:$A7365)+1</f>
        <v>6422</v>
      </c>
      <c r="B7366" s="8"/>
      <c r="C7366" s="9" t="str">
        <f t="shared" si="116"/>
        <v>Prairie Breeze</v>
      </c>
      <c r="D7366" s="8"/>
      <c r="E7366" s="8"/>
      <c r="F7366" s="10"/>
      <c r="G7366" s="8">
        <v>58322</v>
      </c>
      <c r="H7366" s="8" t="s">
        <v>20786</v>
      </c>
      <c r="I7366" s="8" t="s">
        <v>2238</v>
      </c>
      <c r="J7366" s="8">
        <v>49893</v>
      </c>
      <c r="K7366" s="8" t="s">
        <v>33804</v>
      </c>
    </row>
    <row r="7367" spans="1:11" x14ac:dyDescent="0.2">
      <c r="A7367" s="8">
        <f>MAX($A$2:$A7366)+1</f>
        <v>6423</v>
      </c>
      <c r="B7367" s="8"/>
      <c r="C7367" s="9" t="str">
        <f t="shared" si="116"/>
        <v>Shannon Farm</v>
      </c>
      <c r="D7367" s="8"/>
      <c r="E7367" s="8"/>
      <c r="F7367" s="10"/>
      <c r="G7367" s="8">
        <v>58323</v>
      </c>
      <c r="H7367" s="8" t="s">
        <v>20787</v>
      </c>
      <c r="I7367" s="8" t="s">
        <v>3416</v>
      </c>
      <c r="J7367" s="8">
        <v>58283</v>
      </c>
      <c r="K7367" s="8" t="s">
        <v>33804</v>
      </c>
    </row>
    <row r="7368" spans="1:11" x14ac:dyDescent="0.2">
      <c r="A7368" s="8">
        <f>MAX($A$2:$A7367)+1</f>
        <v>6424</v>
      </c>
      <c r="B7368" s="8"/>
      <c r="C7368" s="9" t="str">
        <f t="shared" si="116"/>
        <v>Vansycle II Wind Energy Center</v>
      </c>
      <c r="D7368" s="8"/>
      <c r="E7368" s="8"/>
      <c r="F7368" s="10"/>
      <c r="G7368" s="8">
        <v>58324</v>
      </c>
      <c r="H7368" s="8" t="s">
        <v>20788</v>
      </c>
      <c r="I7368" s="8" t="s">
        <v>1907</v>
      </c>
      <c r="J7368" s="8">
        <v>58298</v>
      </c>
      <c r="K7368" s="8" t="s">
        <v>33804</v>
      </c>
    </row>
    <row r="7369" spans="1:11" x14ac:dyDescent="0.2">
      <c r="A7369" s="8">
        <f>MAX($A$2:$A7368)+1</f>
        <v>6425</v>
      </c>
      <c r="B7369" s="8"/>
      <c r="C7369" s="9" t="str">
        <f t="shared" si="116"/>
        <v>Charles D. Lamb Energy Center</v>
      </c>
      <c r="D7369" s="8"/>
      <c r="E7369" s="8"/>
      <c r="F7369" s="10"/>
      <c r="G7369" s="8">
        <v>58325</v>
      </c>
      <c r="H7369" s="8" t="s">
        <v>20789</v>
      </c>
      <c r="I7369" s="8" t="s">
        <v>2836</v>
      </c>
      <c r="J7369" s="8">
        <v>14077</v>
      </c>
      <c r="K7369" s="8" t="s">
        <v>33804</v>
      </c>
    </row>
    <row r="7370" spans="1:11" x14ac:dyDescent="0.2">
      <c r="A7370" s="8">
        <f>MAX($A$2:$A7369)+1</f>
        <v>6426</v>
      </c>
      <c r="B7370" s="8"/>
      <c r="C7370" s="9" t="str">
        <f t="shared" si="116"/>
        <v>PWD Northeast WPCP Biogas Cogen Plant</v>
      </c>
      <c r="D7370" s="8"/>
      <c r="E7370" s="8"/>
      <c r="F7370" s="10"/>
      <c r="G7370" s="8">
        <v>58326</v>
      </c>
      <c r="H7370" s="8" t="s">
        <v>20790</v>
      </c>
      <c r="I7370" s="8" t="s">
        <v>2943</v>
      </c>
      <c r="J7370" s="8">
        <v>56205</v>
      </c>
      <c r="K7370" s="8" t="s">
        <v>33804</v>
      </c>
    </row>
    <row r="7371" spans="1:11" x14ac:dyDescent="0.2">
      <c r="A7371" s="8">
        <f>MAX($A$2:$A7370)+1</f>
        <v>6427</v>
      </c>
      <c r="B7371" s="8"/>
      <c r="C7371" s="9" t="str">
        <f t="shared" si="116"/>
        <v>Bradley Energy Center</v>
      </c>
      <c r="D7371" s="8"/>
      <c r="E7371" s="8"/>
      <c r="F7371" s="10"/>
      <c r="G7371" s="8">
        <v>58327</v>
      </c>
      <c r="H7371" s="8" t="s">
        <v>20791</v>
      </c>
      <c r="I7371" s="8" t="s">
        <v>598</v>
      </c>
      <c r="J7371" s="8">
        <v>58300</v>
      </c>
      <c r="K7371" s="8" t="s">
        <v>33804</v>
      </c>
    </row>
    <row r="7372" spans="1:11" x14ac:dyDescent="0.2">
      <c r="A7372" s="8">
        <f>MAX($A$2:$A7371)+1</f>
        <v>6428</v>
      </c>
      <c r="B7372" s="8"/>
      <c r="C7372" s="9" t="str">
        <f t="shared" si="116"/>
        <v>North Chicago Energy Center</v>
      </c>
      <c r="D7372" s="8"/>
      <c r="E7372" s="8"/>
      <c r="F7372" s="10"/>
      <c r="G7372" s="8">
        <v>58328</v>
      </c>
      <c r="H7372" s="8" t="s">
        <v>20792</v>
      </c>
      <c r="I7372" s="8" t="s">
        <v>1744</v>
      </c>
      <c r="J7372" s="8">
        <v>58303</v>
      </c>
      <c r="K7372" s="8" t="s">
        <v>33804</v>
      </c>
    </row>
    <row r="7373" spans="1:11" x14ac:dyDescent="0.2">
      <c r="A7373" s="8">
        <f>MAX($A$2:$A7372)+1</f>
        <v>6429</v>
      </c>
      <c r="B7373" s="8"/>
      <c r="C7373" s="9" t="str">
        <f t="shared" si="116"/>
        <v>UMMS at Pocomoke</v>
      </c>
      <c r="D7373" s="8"/>
      <c r="E7373" s="8"/>
      <c r="F7373" s="10"/>
      <c r="G7373" s="8">
        <v>58329</v>
      </c>
      <c r="H7373" s="8" t="s">
        <v>20793</v>
      </c>
      <c r="I7373" s="8" t="s">
        <v>1447</v>
      </c>
      <c r="J7373" s="8">
        <v>58304</v>
      </c>
      <c r="K7373" s="8" t="s">
        <v>33804</v>
      </c>
    </row>
    <row r="7374" spans="1:11" x14ac:dyDescent="0.2">
      <c r="A7374" s="8">
        <f>MAX($A$2:$A7373)+1</f>
        <v>6430</v>
      </c>
      <c r="B7374" s="8"/>
      <c r="C7374" s="9" t="str">
        <f t="shared" si="116"/>
        <v>The Andersons Albion Ethanol LLC</v>
      </c>
      <c r="D7374" s="8"/>
      <c r="E7374" s="8"/>
      <c r="F7374" s="10"/>
      <c r="G7374" s="8">
        <v>58330</v>
      </c>
      <c r="H7374" s="8" t="s">
        <v>3551</v>
      </c>
      <c r="I7374" s="8" t="s">
        <v>3551</v>
      </c>
      <c r="J7374" s="8">
        <v>58313</v>
      </c>
      <c r="K7374" s="8" t="s">
        <v>33804</v>
      </c>
    </row>
    <row r="7375" spans="1:11" x14ac:dyDescent="0.2">
      <c r="A7375" s="8">
        <f>MAX($A$2:$A7374)+1</f>
        <v>6431</v>
      </c>
      <c r="B7375" s="8"/>
      <c r="C7375" s="9" t="str">
        <f t="shared" si="116"/>
        <v>Haynes Farm</v>
      </c>
      <c r="D7375" s="8"/>
      <c r="E7375" s="8"/>
      <c r="F7375" s="10"/>
      <c r="G7375" s="8">
        <v>58332</v>
      </c>
      <c r="H7375" s="8" t="s">
        <v>20794</v>
      </c>
      <c r="I7375" s="8" t="s">
        <v>2086</v>
      </c>
      <c r="J7375" s="8">
        <v>58318</v>
      </c>
      <c r="K7375" s="8" t="s">
        <v>33804</v>
      </c>
    </row>
    <row r="7376" spans="1:11" x14ac:dyDescent="0.2">
      <c r="A7376" s="8">
        <f>MAX($A$2:$A7375)+1</f>
        <v>6432</v>
      </c>
      <c r="B7376" s="8"/>
      <c r="C7376" s="9" t="str">
        <f t="shared" si="116"/>
        <v>Lenoir Farm</v>
      </c>
      <c r="D7376" s="8"/>
      <c r="E7376" s="8"/>
      <c r="F7376" s="10"/>
      <c r="G7376" s="8">
        <v>58333</v>
      </c>
      <c r="H7376" s="8" t="s">
        <v>20795</v>
      </c>
      <c r="I7376" s="8" t="s">
        <v>2373</v>
      </c>
      <c r="J7376" s="8">
        <v>58319</v>
      </c>
      <c r="K7376" s="8" t="s">
        <v>33804</v>
      </c>
    </row>
    <row r="7377" spans="1:11" x14ac:dyDescent="0.2">
      <c r="A7377" s="8">
        <f>MAX($A$2:$A7376)+1</f>
        <v>6433</v>
      </c>
      <c r="B7377" s="8"/>
      <c r="C7377" s="9" t="str">
        <f t="shared" si="116"/>
        <v>Lenoir Farm 2</v>
      </c>
      <c r="D7377" s="8"/>
      <c r="E7377" s="8"/>
      <c r="F7377" s="10"/>
      <c r="G7377" s="8">
        <v>58334</v>
      </c>
      <c r="H7377" s="8" t="s">
        <v>20796</v>
      </c>
      <c r="I7377" s="8" t="s">
        <v>2372</v>
      </c>
      <c r="J7377" s="8">
        <v>58320</v>
      </c>
      <c r="K7377" s="8" t="s">
        <v>33804</v>
      </c>
    </row>
    <row r="7378" spans="1:11" x14ac:dyDescent="0.2">
      <c r="A7378" s="8">
        <f>MAX($A$2:$A7377)+1</f>
        <v>6434</v>
      </c>
      <c r="B7378" s="8"/>
      <c r="C7378" s="9" t="str">
        <f t="shared" si="116"/>
        <v>Marshville Farm</v>
      </c>
      <c r="D7378" s="8"/>
      <c r="E7378" s="8"/>
      <c r="F7378" s="10"/>
      <c r="G7378" s="8">
        <v>58335</v>
      </c>
      <c r="H7378" s="8" t="s">
        <v>20797</v>
      </c>
      <c r="I7378" s="8" t="s">
        <v>2469</v>
      </c>
      <c r="J7378" s="8">
        <v>58321</v>
      </c>
      <c r="K7378" s="8" t="s">
        <v>33804</v>
      </c>
    </row>
    <row r="7379" spans="1:11" x14ac:dyDescent="0.2">
      <c r="A7379" s="8">
        <f>MAX($A$2:$A7378)+1</f>
        <v>6435</v>
      </c>
      <c r="B7379" s="8"/>
      <c r="C7379" s="9" t="str">
        <f t="shared" si="116"/>
        <v>Mile Farm</v>
      </c>
      <c r="D7379" s="8"/>
      <c r="E7379" s="8"/>
      <c r="F7379" s="10"/>
      <c r="G7379" s="8">
        <v>58336</v>
      </c>
      <c r="H7379" s="8" t="s">
        <v>20798</v>
      </c>
      <c r="I7379" s="8" t="s">
        <v>2557</v>
      </c>
      <c r="J7379" s="8">
        <v>58322</v>
      </c>
      <c r="K7379" s="8" t="s">
        <v>33804</v>
      </c>
    </row>
    <row r="7380" spans="1:11" x14ac:dyDescent="0.2">
      <c r="A7380" s="8">
        <f>MAX($A$2:$A7379)+1</f>
        <v>6436</v>
      </c>
      <c r="B7380" s="8"/>
      <c r="C7380" s="9" t="str">
        <f t="shared" si="116"/>
        <v>Moore Solar Farm</v>
      </c>
      <c r="D7380" s="8"/>
      <c r="E7380" s="8"/>
      <c r="F7380" s="10"/>
      <c r="G7380" s="8">
        <v>58337</v>
      </c>
      <c r="H7380" s="8" t="s">
        <v>20799</v>
      </c>
      <c r="I7380" s="8" t="s">
        <v>2613</v>
      </c>
      <c r="J7380" s="8">
        <v>58323</v>
      </c>
      <c r="K7380" s="8" t="s">
        <v>33804</v>
      </c>
    </row>
    <row r="7381" spans="1:11" x14ac:dyDescent="0.2">
      <c r="A7381" s="8">
        <f>MAX($A$2:$A7380)+1</f>
        <v>6437</v>
      </c>
      <c r="B7381" s="8"/>
      <c r="C7381" s="9" t="str">
        <f t="shared" si="116"/>
        <v>Moorings Farm</v>
      </c>
      <c r="D7381" s="8"/>
      <c r="E7381" s="8"/>
      <c r="F7381" s="10"/>
      <c r="G7381" s="8">
        <v>58338</v>
      </c>
      <c r="H7381" s="8" t="s">
        <v>20800</v>
      </c>
      <c r="I7381" s="8" t="s">
        <v>2614</v>
      </c>
      <c r="J7381" s="8">
        <v>58324</v>
      </c>
      <c r="K7381" s="8" t="s">
        <v>33804</v>
      </c>
    </row>
    <row r="7382" spans="1:11" x14ac:dyDescent="0.2">
      <c r="A7382" s="8">
        <f>MAX($A$2:$A7381)+1</f>
        <v>6438</v>
      </c>
      <c r="B7382" s="8"/>
      <c r="C7382" s="9" t="str">
        <f t="shared" si="116"/>
        <v>New Bern Farm</v>
      </c>
      <c r="D7382" s="8"/>
      <c r="E7382" s="8"/>
      <c r="F7382" s="10"/>
      <c r="G7382" s="8">
        <v>58339</v>
      </c>
      <c r="H7382" s="8" t="s">
        <v>20801</v>
      </c>
      <c r="I7382" s="8" t="s">
        <v>2680</v>
      </c>
      <c r="J7382" s="8">
        <v>58325</v>
      </c>
      <c r="K7382" s="8" t="s">
        <v>33804</v>
      </c>
    </row>
    <row r="7383" spans="1:11" x14ac:dyDescent="0.2">
      <c r="A7383" s="8">
        <f>MAX($A$2:$A7382)+1</f>
        <v>6439</v>
      </c>
      <c r="B7383" s="8"/>
      <c r="C7383" s="9" t="str">
        <f t="shared" si="116"/>
        <v>Roxboro Farm</v>
      </c>
      <c r="D7383" s="8"/>
      <c r="E7383" s="8"/>
      <c r="F7383" s="10"/>
      <c r="G7383" s="8">
        <v>58340</v>
      </c>
      <c r="H7383" s="8" t="s">
        <v>20802</v>
      </c>
      <c r="I7383" s="8" t="s">
        <v>3156</v>
      </c>
      <c r="J7383" s="8">
        <v>58326</v>
      </c>
      <c r="K7383" s="8" t="s">
        <v>33804</v>
      </c>
    </row>
    <row r="7384" spans="1:11" x14ac:dyDescent="0.2">
      <c r="A7384" s="8">
        <f>MAX($A$2:$A7383)+1</f>
        <v>6440</v>
      </c>
      <c r="B7384" s="8"/>
      <c r="C7384" s="9" t="str">
        <f t="shared" si="116"/>
        <v>White Cross Farm</v>
      </c>
      <c r="D7384" s="8"/>
      <c r="E7384" s="8"/>
      <c r="F7384" s="10"/>
      <c r="G7384" s="8">
        <v>58341</v>
      </c>
      <c r="H7384" s="8" t="s">
        <v>20803</v>
      </c>
      <c r="I7384" s="8" t="s">
        <v>3865</v>
      </c>
      <c r="J7384" s="8">
        <v>58327</v>
      </c>
      <c r="K7384" s="8" t="s">
        <v>33804</v>
      </c>
    </row>
    <row r="7385" spans="1:11" x14ac:dyDescent="0.2">
      <c r="A7385" s="8">
        <f>MAX($A$2:$A7384)+1</f>
        <v>6441</v>
      </c>
      <c r="B7385" s="8"/>
      <c r="C7385" s="9" t="str">
        <f t="shared" ref="C7385:C7448" si="117">IF(H7385="",F7385,H7385)</f>
        <v>Wilson Farm 1</v>
      </c>
      <c r="D7385" s="8"/>
      <c r="E7385" s="8"/>
      <c r="F7385" s="10"/>
      <c r="G7385" s="8">
        <v>58342</v>
      </c>
      <c r="H7385" s="8" t="s">
        <v>20804</v>
      </c>
      <c r="I7385" s="8" t="s">
        <v>3881</v>
      </c>
      <c r="J7385" s="8">
        <v>58328</v>
      </c>
      <c r="K7385" s="8" t="s">
        <v>33804</v>
      </c>
    </row>
    <row r="7386" spans="1:11" x14ac:dyDescent="0.2">
      <c r="A7386" s="8">
        <f>MAX($A$2:$A7385)+1</f>
        <v>6442</v>
      </c>
      <c r="B7386" s="8"/>
      <c r="C7386" s="9" t="str">
        <f t="shared" si="117"/>
        <v>Yanceyville Farm</v>
      </c>
      <c r="D7386" s="8"/>
      <c r="E7386" s="8"/>
      <c r="F7386" s="10"/>
      <c r="G7386" s="8">
        <v>58343</v>
      </c>
      <c r="H7386" s="8" t="s">
        <v>20805</v>
      </c>
      <c r="I7386" s="8" t="s">
        <v>3923</v>
      </c>
      <c r="J7386" s="8">
        <v>58329</v>
      </c>
      <c r="K7386" s="8" t="s">
        <v>33804</v>
      </c>
    </row>
    <row r="7387" spans="1:11" x14ac:dyDescent="0.2">
      <c r="A7387" s="8">
        <f>MAX($A$2:$A7386)+1</f>
        <v>6443</v>
      </c>
      <c r="B7387" s="8"/>
      <c r="C7387" s="9" t="str">
        <f t="shared" si="117"/>
        <v>AM Best Farm</v>
      </c>
      <c r="D7387" s="8"/>
      <c r="E7387" s="8"/>
      <c r="F7387" s="10"/>
      <c r="G7387" s="8">
        <v>58344</v>
      </c>
      <c r="H7387" s="8" t="s">
        <v>578</v>
      </c>
      <c r="I7387" s="8" t="s">
        <v>578</v>
      </c>
      <c r="J7387" s="8">
        <v>58330</v>
      </c>
      <c r="K7387" s="8" t="s">
        <v>33804</v>
      </c>
    </row>
    <row r="7388" spans="1:11" x14ac:dyDescent="0.2">
      <c r="A7388" s="8">
        <f>MAX($A$2:$A7387)+1</f>
        <v>6444</v>
      </c>
      <c r="B7388" s="8"/>
      <c r="C7388" s="9" t="str">
        <f t="shared" si="117"/>
        <v>Mt Olive Farm 2</v>
      </c>
      <c r="D7388" s="8"/>
      <c r="E7388" s="8"/>
      <c r="F7388" s="10"/>
      <c r="G7388" s="8">
        <v>58345</v>
      </c>
      <c r="H7388" s="8" t="s">
        <v>20806</v>
      </c>
      <c r="I7388" s="8" t="s">
        <v>2632</v>
      </c>
      <c r="J7388" s="8">
        <v>58331</v>
      </c>
      <c r="K7388" s="8" t="s">
        <v>33804</v>
      </c>
    </row>
    <row r="7389" spans="1:11" x14ac:dyDescent="0.2">
      <c r="A7389" s="8">
        <f>MAX($A$2:$A7388)+1</f>
        <v>6445</v>
      </c>
      <c r="B7389" s="8"/>
      <c r="C7389" s="9" t="str">
        <f t="shared" si="117"/>
        <v>Dibrell Farm</v>
      </c>
      <c r="D7389" s="8"/>
      <c r="E7389" s="8"/>
      <c r="F7389" s="10"/>
      <c r="G7389" s="8">
        <v>58346</v>
      </c>
      <c r="H7389" s="8" t="s">
        <v>20807</v>
      </c>
      <c r="I7389" s="8" t="s">
        <v>1602</v>
      </c>
      <c r="J7389" s="8">
        <v>58332</v>
      </c>
      <c r="K7389" s="8" t="s">
        <v>33804</v>
      </c>
    </row>
    <row r="7390" spans="1:11" x14ac:dyDescent="0.2">
      <c r="A7390" s="8">
        <f>MAX($A$2:$A7389)+1</f>
        <v>6446</v>
      </c>
      <c r="B7390" s="8"/>
      <c r="C7390" s="9" t="str">
        <f t="shared" si="117"/>
        <v>Rock Farm</v>
      </c>
      <c r="D7390" s="8"/>
      <c r="E7390" s="8"/>
      <c r="F7390" s="10"/>
      <c r="G7390" s="8">
        <v>58347</v>
      </c>
      <c r="H7390" s="8" t="s">
        <v>20808</v>
      </c>
      <c r="I7390" s="8" t="s">
        <v>3127</v>
      </c>
      <c r="J7390" s="8">
        <v>58333</v>
      </c>
      <c r="K7390" s="8" t="s">
        <v>33804</v>
      </c>
    </row>
    <row r="7391" spans="1:11" x14ac:dyDescent="0.2">
      <c r="A7391" s="8">
        <f>MAX($A$2:$A7390)+1</f>
        <v>6447</v>
      </c>
      <c r="B7391" s="8"/>
      <c r="C7391" s="9" t="str">
        <f t="shared" si="117"/>
        <v>Two Lines Farm</v>
      </c>
      <c r="D7391" s="8"/>
      <c r="E7391" s="8"/>
      <c r="F7391" s="10"/>
      <c r="G7391" s="8">
        <v>58348</v>
      </c>
      <c r="H7391" s="8" t="s">
        <v>20809</v>
      </c>
      <c r="I7391" s="8" t="s">
        <v>3646</v>
      </c>
      <c r="J7391" s="8">
        <v>58334</v>
      </c>
      <c r="K7391" s="8" t="s">
        <v>33804</v>
      </c>
    </row>
    <row r="7392" spans="1:11" x14ac:dyDescent="0.2">
      <c r="A7392" s="8">
        <f>MAX($A$2:$A7391)+1</f>
        <v>6448</v>
      </c>
      <c r="B7392" s="8"/>
      <c r="C7392" s="9" t="str">
        <f t="shared" si="117"/>
        <v>Bolton Farm</v>
      </c>
      <c r="D7392" s="8"/>
      <c r="E7392" s="8"/>
      <c r="F7392" s="10"/>
      <c r="G7392" s="8">
        <v>58349</v>
      </c>
      <c r="H7392" s="8" t="s">
        <v>20810</v>
      </c>
      <c r="I7392" s="8" t="s">
        <v>787</v>
      </c>
      <c r="J7392" s="8">
        <v>58335</v>
      </c>
      <c r="K7392" s="8" t="s">
        <v>33804</v>
      </c>
    </row>
    <row r="7393" spans="1:11" x14ac:dyDescent="0.2">
      <c r="A7393" s="8">
        <f>MAX($A$2:$A7392)+1</f>
        <v>6449</v>
      </c>
      <c r="B7393" s="8"/>
      <c r="C7393" s="9" t="str">
        <f t="shared" si="117"/>
        <v>McCallum Farm</v>
      </c>
      <c r="D7393" s="8"/>
      <c r="E7393" s="8"/>
      <c r="F7393" s="10"/>
      <c r="G7393" s="8">
        <v>58350</v>
      </c>
      <c r="H7393" s="8" t="s">
        <v>20811</v>
      </c>
      <c r="I7393" s="8" t="s">
        <v>2494</v>
      </c>
      <c r="J7393" s="8">
        <v>58336</v>
      </c>
      <c r="K7393" s="8" t="s">
        <v>33804</v>
      </c>
    </row>
    <row r="7394" spans="1:11" x14ac:dyDescent="0.2">
      <c r="A7394" s="8">
        <f>MAX($A$2:$A7393)+1</f>
        <v>6450</v>
      </c>
      <c r="B7394" s="8"/>
      <c r="C7394" s="9" t="str">
        <f t="shared" si="117"/>
        <v>Tuscola Bay Wind</v>
      </c>
      <c r="D7394" s="8"/>
      <c r="E7394" s="8"/>
      <c r="F7394" s="10"/>
      <c r="G7394" s="8">
        <v>58351</v>
      </c>
      <c r="H7394" s="8" t="s">
        <v>20812</v>
      </c>
      <c r="I7394" s="8" t="s">
        <v>3638</v>
      </c>
      <c r="J7394" s="8">
        <v>58340</v>
      </c>
      <c r="K7394" s="8" t="s">
        <v>33804</v>
      </c>
    </row>
    <row r="7395" spans="1:11" x14ac:dyDescent="0.2">
      <c r="A7395" s="8">
        <f>MAX($A$2:$A7394)+1</f>
        <v>6451</v>
      </c>
      <c r="B7395" s="8"/>
      <c r="C7395" s="9" t="str">
        <f t="shared" si="117"/>
        <v>NPI USA Cogeneration Plant</v>
      </c>
      <c r="D7395" s="8"/>
      <c r="E7395" s="8"/>
      <c r="F7395" s="10"/>
      <c r="G7395" s="8">
        <v>58352</v>
      </c>
      <c r="H7395" s="8" t="s">
        <v>20813</v>
      </c>
      <c r="I7395" s="8" t="s">
        <v>2730</v>
      </c>
      <c r="J7395" s="8">
        <v>58341</v>
      </c>
      <c r="K7395" s="8" t="s">
        <v>33804</v>
      </c>
    </row>
    <row r="7396" spans="1:11" x14ac:dyDescent="0.2">
      <c r="A7396" s="8">
        <f>MAX($A$2:$A7395)+1</f>
        <v>6452</v>
      </c>
      <c r="B7396" s="8"/>
      <c r="C7396" s="9" t="str">
        <f t="shared" si="117"/>
        <v>Radiance Solar 4</v>
      </c>
      <c r="D7396" s="8"/>
      <c r="E7396" s="8"/>
      <c r="F7396" s="10"/>
      <c r="G7396" s="8">
        <v>58354</v>
      </c>
      <c r="H7396" s="8" t="s">
        <v>20814</v>
      </c>
      <c r="I7396" s="8" t="s">
        <v>3043</v>
      </c>
      <c r="J7396" s="8">
        <v>58309</v>
      </c>
      <c r="K7396" s="8" t="s">
        <v>33804</v>
      </c>
    </row>
    <row r="7397" spans="1:11" x14ac:dyDescent="0.2">
      <c r="A7397" s="8">
        <f>MAX($A$2:$A7396)+1</f>
        <v>6453</v>
      </c>
      <c r="B7397" s="8"/>
      <c r="C7397" s="9" t="str">
        <f t="shared" si="117"/>
        <v>Radiance Solar 5</v>
      </c>
      <c r="D7397" s="8"/>
      <c r="E7397" s="8"/>
      <c r="F7397" s="10"/>
      <c r="G7397" s="8">
        <v>58355</v>
      </c>
      <c r="H7397" s="8" t="s">
        <v>20815</v>
      </c>
      <c r="I7397" s="8" t="s">
        <v>3043</v>
      </c>
      <c r="J7397" s="8">
        <v>58309</v>
      </c>
      <c r="K7397" s="8" t="s">
        <v>33804</v>
      </c>
    </row>
    <row r="7398" spans="1:11" x14ac:dyDescent="0.2">
      <c r="A7398" s="8">
        <f>MAX($A$2:$A7397)+1</f>
        <v>6454</v>
      </c>
      <c r="B7398" s="8"/>
      <c r="C7398" s="9" t="str">
        <f t="shared" si="117"/>
        <v>The Lawrenceville School Solar Facility</v>
      </c>
      <c r="D7398" s="8"/>
      <c r="E7398" s="8"/>
      <c r="F7398" s="10"/>
      <c r="G7398" s="8">
        <v>58356</v>
      </c>
      <c r="H7398" s="8" t="s">
        <v>20816</v>
      </c>
      <c r="I7398" s="8" t="s">
        <v>2287</v>
      </c>
      <c r="J7398" s="8">
        <v>57411</v>
      </c>
      <c r="K7398" s="8" t="s">
        <v>33804</v>
      </c>
    </row>
    <row r="7399" spans="1:11" x14ac:dyDescent="0.2">
      <c r="A7399" s="8">
        <f>MAX($A$2:$A7398)+1</f>
        <v>6455</v>
      </c>
      <c r="B7399" s="8"/>
      <c r="C7399" s="9" t="str">
        <f t="shared" si="117"/>
        <v>White Rose Foods Solar Facility</v>
      </c>
      <c r="D7399" s="8"/>
      <c r="E7399" s="8"/>
      <c r="F7399" s="10"/>
      <c r="G7399" s="8">
        <v>58357</v>
      </c>
      <c r="H7399" s="8" t="s">
        <v>20817</v>
      </c>
      <c r="I7399" s="8" t="s">
        <v>2287</v>
      </c>
      <c r="J7399" s="8">
        <v>57411</v>
      </c>
      <c r="K7399" s="8" t="s">
        <v>33804</v>
      </c>
    </row>
    <row r="7400" spans="1:11" x14ac:dyDescent="0.2">
      <c r="A7400" s="8">
        <f>MAX($A$2:$A7399)+1</f>
        <v>6456</v>
      </c>
      <c r="B7400" s="8"/>
      <c r="C7400" s="9" t="str">
        <f t="shared" si="117"/>
        <v>North Jersey Media Group Solar Facility</v>
      </c>
      <c r="D7400" s="8"/>
      <c r="E7400" s="8"/>
      <c r="F7400" s="10"/>
      <c r="G7400" s="8">
        <v>58358</v>
      </c>
      <c r="H7400" s="8" t="s">
        <v>20818</v>
      </c>
      <c r="I7400" s="8" t="s">
        <v>2287</v>
      </c>
      <c r="J7400" s="8">
        <v>57411</v>
      </c>
      <c r="K7400" s="8" t="s">
        <v>33804</v>
      </c>
    </row>
    <row r="7401" spans="1:11" x14ac:dyDescent="0.2">
      <c r="A7401" s="8">
        <f>MAX($A$2:$A7400)+1</f>
        <v>6457</v>
      </c>
      <c r="B7401" s="8"/>
      <c r="C7401" s="9" t="str">
        <f t="shared" si="117"/>
        <v>Gerresheimer Glass Solar Facility</v>
      </c>
      <c r="D7401" s="8"/>
      <c r="E7401" s="8"/>
      <c r="F7401" s="10"/>
      <c r="G7401" s="8">
        <v>58359</v>
      </c>
      <c r="H7401" s="8" t="s">
        <v>20819</v>
      </c>
      <c r="I7401" s="8" t="s">
        <v>2287</v>
      </c>
      <c r="J7401" s="8">
        <v>57411</v>
      </c>
      <c r="K7401" s="8" t="s">
        <v>33804</v>
      </c>
    </row>
    <row r="7402" spans="1:11" x14ac:dyDescent="0.2">
      <c r="A7402" s="8">
        <f>MAX($A$2:$A7401)+1</f>
        <v>6458</v>
      </c>
      <c r="B7402" s="8"/>
      <c r="C7402" s="9" t="str">
        <f t="shared" si="117"/>
        <v>Atlantic Coast Freezers Solar Facility</v>
      </c>
      <c r="D7402" s="8"/>
      <c r="E7402" s="8"/>
      <c r="F7402" s="10"/>
      <c r="G7402" s="8">
        <v>58360</v>
      </c>
      <c r="H7402" s="8" t="s">
        <v>20820</v>
      </c>
      <c r="I7402" s="8" t="s">
        <v>2287</v>
      </c>
      <c r="J7402" s="8">
        <v>57411</v>
      </c>
      <c r="K7402" s="8" t="s">
        <v>33804</v>
      </c>
    </row>
    <row r="7403" spans="1:11" x14ac:dyDescent="0.2">
      <c r="A7403" s="8">
        <f>MAX($A$2:$A7402)+1</f>
        <v>6459</v>
      </c>
      <c r="B7403" s="8"/>
      <c r="C7403" s="9" t="str">
        <f t="shared" si="117"/>
        <v>Williams-Sonoma Solar Facility</v>
      </c>
      <c r="D7403" s="8"/>
      <c r="E7403" s="8"/>
      <c r="F7403" s="10"/>
      <c r="G7403" s="8">
        <v>58361</v>
      </c>
      <c r="H7403" s="8" t="s">
        <v>20821</v>
      </c>
      <c r="I7403" s="8" t="s">
        <v>2287</v>
      </c>
      <c r="J7403" s="8">
        <v>57411</v>
      </c>
      <c r="K7403" s="8" t="s">
        <v>33804</v>
      </c>
    </row>
    <row r="7404" spans="1:11" x14ac:dyDescent="0.2">
      <c r="A7404" s="8">
        <f>MAX($A$2:$A7403)+1</f>
        <v>6460</v>
      </c>
      <c r="B7404" s="8"/>
      <c r="C7404" s="9" t="str">
        <f t="shared" si="117"/>
        <v>Quittacas Pond Solar</v>
      </c>
      <c r="D7404" s="8"/>
      <c r="E7404" s="8"/>
      <c r="F7404" s="10"/>
      <c r="G7404" s="8">
        <v>58362</v>
      </c>
      <c r="H7404" s="8" t="s">
        <v>20822</v>
      </c>
      <c r="I7404" s="8" t="s">
        <v>1436</v>
      </c>
      <c r="J7404" s="8">
        <v>57365</v>
      </c>
      <c r="K7404" s="8" t="s">
        <v>33804</v>
      </c>
    </row>
    <row r="7405" spans="1:11" x14ac:dyDescent="0.2">
      <c r="A7405" s="8">
        <f>MAX($A$2:$A7404)+1</f>
        <v>6461</v>
      </c>
      <c r="B7405" s="8"/>
      <c r="C7405" s="9" t="str">
        <f t="shared" si="117"/>
        <v>Majestic II Wind</v>
      </c>
      <c r="D7405" s="8"/>
      <c r="E7405" s="8"/>
      <c r="F7405" s="10"/>
      <c r="G7405" s="8">
        <v>58363</v>
      </c>
      <c r="H7405" s="8" t="s">
        <v>20823</v>
      </c>
      <c r="I7405" s="8" t="s">
        <v>2715</v>
      </c>
      <c r="J7405" s="8">
        <v>58353</v>
      </c>
      <c r="K7405" s="8" t="s">
        <v>33804</v>
      </c>
    </row>
    <row r="7406" spans="1:11" x14ac:dyDescent="0.2">
      <c r="A7406" s="8">
        <f>MAX($A$2:$A7405)+1</f>
        <v>6462</v>
      </c>
      <c r="B7406" s="8"/>
      <c r="C7406" s="9" t="str">
        <f t="shared" si="117"/>
        <v>CJTS Energy Center</v>
      </c>
      <c r="D7406" s="8"/>
      <c r="E7406" s="8"/>
      <c r="F7406" s="10"/>
      <c r="G7406" s="8">
        <v>58365</v>
      </c>
      <c r="H7406" s="8" t="s">
        <v>20824</v>
      </c>
      <c r="I7406" s="8" t="s">
        <v>598</v>
      </c>
      <c r="J7406" s="8">
        <v>58300</v>
      </c>
      <c r="K7406" s="8" t="s">
        <v>33804</v>
      </c>
    </row>
    <row r="7407" spans="1:11" x14ac:dyDescent="0.2">
      <c r="A7407" s="8">
        <f>MAX($A$2:$A7406)+1</f>
        <v>6463</v>
      </c>
      <c r="B7407" s="8"/>
      <c r="C7407" s="9" t="str">
        <f t="shared" si="117"/>
        <v>Atwell Island</v>
      </c>
      <c r="D7407" s="8"/>
      <c r="E7407" s="8"/>
      <c r="F7407" s="10"/>
      <c r="G7407" s="8">
        <v>58366</v>
      </c>
      <c r="H7407" s="8" t="s">
        <v>20825</v>
      </c>
      <c r="I7407" s="8" t="s">
        <v>3375</v>
      </c>
      <c r="J7407" s="8">
        <v>58355</v>
      </c>
      <c r="K7407" s="8" t="s">
        <v>33804</v>
      </c>
    </row>
    <row r="7408" spans="1:11" x14ac:dyDescent="0.2">
      <c r="A7408" s="8">
        <f>MAX($A$2:$A7407)+1</f>
        <v>6464</v>
      </c>
      <c r="B7408" s="8"/>
      <c r="C7408" s="9" t="str">
        <f t="shared" si="117"/>
        <v>Gridley Main</v>
      </c>
      <c r="D7408" s="8"/>
      <c r="E7408" s="8"/>
      <c r="F7408" s="10"/>
      <c r="G7408" s="8">
        <v>58370</v>
      </c>
      <c r="H7408" s="8" t="s">
        <v>20826</v>
      </c>
      <c r="I7408" s="8" t="s">
        <v>2379</v>
      </c>
      <c r="J7408" s="8">
        <v>58358</v>
      </c>
      <c r="K7408" s="8" t="s">
        <v>33804</v>
      </c>
    </row>
    <row r="7409" spans="1:11" x14ac:dyDescent="0.2">
      <c r="A7409" s="8">
        <f>MAX($A$2:$A7408)+1</f>
        <v>6465</v>
      </c>
      <c r="B7409" s="8"/>
      <c r="C7409" s="9" t="str">
        <f t="shared" si="117"/>
        <v>Gridley Main Two</v>
      </c>
      <c r="D7409" s="8"/>
      <c r="E7409" s="8"/>
      <c r="F7409" s="10"/>
      <c r="G7409" s="8">
        <v>58371</v>
      </c>
      <c r="H7409" s="8" t="s">
        <v>20827</v>
      </c>
      <c r="I7409" s="8" t="s">
        <v>2379</v>
      </c>
      <c r="J7409" s="8">
        <v>58358</v>
      </c>
      <c r="K7409" s="8" t="s">
        <v>33804</v>
      </c>
    </row>
    <row r="7410" spans="1:11" x14ac:dyDescent="0.2">
      <c r="A7410" s="8">
        <f>MAX($A$2:$A7409)+1</f>
        <v>6466</v>
      </c>
      <c r="B7410" s="8"/>
      <c r="C7410" s="9" t="str">
        <f t="shared" si="117"/>
        <v>Blue Summit Wind LLC</v>
      </c>
      <c r="D7410" s="8"/>
      <c r="E7410" s="8"/>
      <c r="F7410" s="10"/>
      <c r="G7410" s="8">
        <v>58372</v>
      </c>
      <c r="H7410" s="8" t="s">
        <v>778</v>
      </c>
      <c r="I7410" s="8" t="s">
        <v>778</v>
      </c>
      <c r="J7410" s="8">
        <v>58360</v>
      </c>
      <c r="K7410" s="8" t="s">
        <v>33804</v>
      </c>
    </row>
    <row r="7411" spans="1:11" x14ac:dyDescent="0.2">
      <c r="A7411" s="8">
        <f>MAX($A$2:$A7410)+1</f>
        <v>6467</v>
      </c>
      <c r="B7411" s="8"/>
      <c r="C7411" s="9" t="str">
        <f t="shared" si="117"/>
        <v>White River Solar</v>
      </c>
      <c r="D7411" s="8"/>
      <c r="E7411" s="8"/>
      <c r="F7411" s="10"/>
      <c r="G7411" s="8">
        <v>58373</v>
      </c>
      <c r="H7411" s="8" t="s">
        <v>20828</v>
      </c>
      <c r="I7411" s="8" t="s">
        <v>1435</v>
      </c>
      <c r="J7411" s="8">
        <v>56769</v>
      </c>
      <c r="K7411" s="8" t="s">
        <v>33804</v>
      </c>
    </row>
    <row r="7412" spans="1:11" x14ac:dyDescent="0.2">
      <c r="A7412" s="8">
        <f>MAX($A$2:$A7411)+1</f>
        <v>6468</v>
      </c>
      <c r="B7412" s="8"/>
      <c r="C7412" s="9" t="str">
        <f t="shared" si="117"/>
        <v>Corcoran Solar</v>
      </c>
      <c r="D7412" s="8"/>
      <c r="E7412" s="8"/>
      <c r="F7412" s="10"/>
      <c r="G7412" s="8">
        <v>58374</v>
      </c>
      <c r="H7412" s="8" t="s">
        <v>20829</v>
      </c>
      <c r="I7412" s="8" t="s">
        <v>1435</v>
      </c>
      <c r="J7412" s="8">
        <v>56769</v>
      </c>
      <c r="K7412" s="8" t="s">
        <v>33804</v>
      </c>
    </row>
    <row r="7413" spans="1:11" x14ac:dyDescent="0.2">
      <c r="A7413" s="8">
        <f>MAX($A$2:$A7412)+1</f>
        <v>6469</v>
      </c>
      <c r="B7413" s="8"/>
      <c r="C7413" s="9" t="str">
        <f t="shared" si="117"/>
        <v>Triton East and West Cogen</v>
      </c>
      <c r="D7413" s="8"/>
      <c r="E7413" s="8"/>
      <c r="F7413" s="10"/>
      <c r="G7413" s="8">
        <v>58375</v>
      </c>
      <c r="H7413" s="8" t="s">
        <v>20830</v>
      </c>
      <c r="I7413" s="8" t="s">
        <v>3621</v>
      </c>
      <c r="J7413" s="8">
        <v>58361</v>
      </c>
      <c r="K7413" s="8" t="s">
        <v>33804</v>
      </c>
    </row>
    <row r="7414" spans="1:11" x14ac:dyDescent="0.2">
      <c r="A7414" s="8">
        <f>MAX($A$2:$A7413)+1</f>
        <v>6470</v>
      </c>
      <c r="B7414" s="8"/>
      <c r="C7414" s="9" t="str">
        <f t="shared" si="117"/>
        <v>Oakley Solar Project</v>
      </c>
      <c r="D7414" s="8"/>
      <c r="E7414" s="8"/>
      <c r="F7414" s="10"/>
      <c r="G7414" s="8">
        <v>58376</v>
      </c>
      <c r="H7414" s="8" t="s">
        <v>20831</v>
      </c>
      <c r="I7414" s="8" t="s">
        <v>2822</v>
      </c>
      <c r="J7414" s="8">
        <v>58363</v>
      </c>
      <c r="K7414" s="8" t="s">
        <v>33804</v>
      </c>
    </row>
    <row r="7415" spans="1:11" x14ac:dyDescent="0.2">
      <c r="A7415" s="8">
        <f>MAX($A$2:$A7414)+1</f>
        <v>6471</v>
      </c>
      <c r="B7415" s="8"/>
      <c r="C7415" s="9" t="str">
        <f t="shared" si="117"/>
        <v>Rochelle Energy Center</v>
      </c>
      <c r="D7415" s="8"/>
      <c r="E7415" s="8"/>
      <c r="F7415" s="10"/>
      <c r="G7415" s="8">
        <v>58377</v>
      </c>
      <c r="H7415" s="8" t="s">
        <v>20832</v>
      </c>
      <c r="I7415" s="8" t="s">
        <v>1746</v>
      </c>
      <c r="J7415" s="8">
        <v>59370</v>
      </c>
      <c r="K7415" s="8" t="s">
        <v>33804</v>
      </c>
    </row>
    <row r="7416" spans="1:11" x14ac:dyDescent="0.2">
      <c r="A7416" s="8">
        <f>MAX($A$2:$A7415)+1</f>
        <v>6472</v>
      </c>
      <c r="B7416" s="8"/>
      <c r="C7416" s="9" t="str">
        <f t="shared" si="117"/>
        <v>W.A. Parish Carbon Capture Plant</v>
      </c>
      <c r="D7416" s="8"/>
      <c r="E7416" s="8"/>
      <c r="F7416" s="10"/>
      <c r="G7416" s="8">
        <v>58378</v>
      </c>
      <c r="H7416" s="8" t="s">
        <v>20833</v>
      </c>
      <c r="I7416" s="8" t="s">
        <v>2939</v>
      </c>
      <c r="J7416" s="8">
        <v>58365</v>
      </c>
      <c r="K7416" s="8" t="s">
        <v>33804</v>
      </c>
    </row>
    <row r="7417" spans="1:11" x14ac:dyDescent="0.2">
      <c r="A7417" s="8">
        <f>MAX($A$2:$A7416)+1</f>
        <v>6473</v>
      </c>
      <c r="B7417" s="8"/>
      <c r="C7417" s="9" t="str">
        <f t="shared" si="117"/>
        <v>Cold Canyon 1</v>
      </c>
      <c r="D7417" s="8"/>
      <c r="E7417" s="8"/>
      <c r="F7417" s="10"/>
      <c r="G7417" s="8">
        <v>58379</v>
      </c>
      <c r="H7417" s="8" t="s">
        <v>20834</v>
      </c>
      <c r="I7417" s="8" t="s">
        <v>3588</v>
      </c>
      <c r="J7417" s="8">
        <v>58366</v>
      </c>
      <c r="K7417" s="8" t="s">
        <v>33804</v>
      </c>
    </row>
    <row r="7418" spans="1:11" x14ac:dyDescent="0.2">
      <c r="A7418" s="8">
        <f>MAX($A$2:$A7417)+1</f>
        <v>6474</v>
      </c>
      <c r="B7418" s="8"/>
      <c r="C7418" s="9" t="str">
        <f t="shared" si="117"/>
        <v>JBER Landfill Gas Power Plant</v>
      </c>
      <c r="D7418" s="8"/>
      <c r="E7418" s="8"/>
      <c r="F7418" s="10"/>
      <c r="G7418" s="8">
        <v>58380</v>
      </c>
      <c r="H7418" s="8" t="s">
        <v>20835</v>
      </c>
      <c r="I7418" s="8" t="s">
        <v>1633</v>
      </c>
      <c r="J7418" s="8">
        <v>58368</v>
      </c>
      <c r="K7418" s="8" t="s">
        <v>33804</v>
      </c>
    </row>
    <row r="7419" spans="1:11" x14ac:dyDescent="0.2">
      <c r="A7419" s="8">
        <f>MAX($A$2:$A7418)+1</f>
        <v>6475</v>
      </c>
      <c r="B7419" s="8"/>
      <c r="C7419" s="9" t="str">
        <f t="shared" si="117"/>
        <v>Bryan Solar Field</v>
      </c>
      <c r="D7419" s="8"/>
      <c r="E7419" s="8"/>
      <c r="F7419" s="10"/>
      <c r="G7419" s="8">
        <v>58381</v>
      </c>
      <c r="H7419" s="8" t="s">
        <v>20836</v>
      </c>
      <c r="I7419" s="8" t="s">
        <v>1049</v>
      </c>
      <c r="J7419" s="8">
        <v>2439</v>
      </c>
      <c r="K7419" s="8" t="s">
        <v>33804</v>
      </c>
    </row>
    <row r="7420" spans="1:11" x14ac:dyDescent="0.2">
      <c r="A7420" s="8">
        <f>MAX($A$2:$A7419)+1</f>
        <v>6476</v>
      </c>
      <c r="B7420" s="8"/>
      <c r="C7420" s="9" t="str">
        <f t="shared" si="117"/>
        <v>Threemile Digester</v>
      </c>
      <c r="D7420" s="8"/>
      <c r="E7420" s="8"/>
      <c r="F7420" s="10"/>
      <c r="G7420" s="8">
        <v>58382</v>
      </c>
      <c r="H7420" s="8" t="s">
        <v>20837</v>
      </c>
      <c r="I7420" s="8" t="s">
        <v>3581</v>
      </c>
      <c r="J7420" s="8">
        <v>58370</v>
      </c>
      <c r="K7420" s="8" t="s">
        <v>33804</v>
      </c>
    </row>
    <row r="7421" spans="1:11" x14ac:dyDescent="0.2">
      <c r="A7421" s="8">
        <f>MAX($A$2:$A7420)+1</f>
        <v>6477</v>
      </c>
      <c r="B7421" s="8"/>
      <c r="C7421" s="9" t="str">
        <f t="shared" si="117"/>
        <v>Fargo Drop</v>
      </c>
      <c r="D7421" s="8"/>
      <c r="E7421" s="8"/>
      <c r="F7421" s="10"/>
      <c r="G7421" s="8">
        <v>58384</v>
      </c>
      <c r="H7421" s="8" t="s">
        <v>20838</v>
      </c>
      <c r="I7421" s="8" t="s">
        <v>3119</v>
      </c>
      <c r="J7421" s="8">
        <v>58372</v>
      </c>
      <c r="K7421" s="8" t="s">
        <v>33804</v>
      </c>
    </row>
    <row r="7422" spans="1:11" x14ac:dyDescent="0.2">
      <c r="A7422" s="8">
        <f>MAX($A$2:$A7421)+1</f>
        <v>6478</v>
      </c>
      <c r="B7422" s="8"/>
      <c r="C7422" s="9" t="str">
        <f t="shared" si="117"/>
        <v>Northbridge Solar</v>
      </c>
      <c r="D7422" s="8"/>
      <c r="E7422" s="8"/>
      <c r="F7422" s="10"/>
      <c r="G7422" s="8">
        <v>58385</v>
      </c>
      <c r="H7422" s="8" t="s">
        <v>20839</v>
      </c>
      <c r="I7422" s="8" t="s">
        <v>1435</v>
      </c>
      <c r="J7422" s="8">
        <v>56769</v>
      </c>
      <c r="K7422" s="8" t="s">
        <v>33804</v>
      </c>
    </row>
    <row r="7423" spans="1:11" x14ac:dyDescent="0.2">
      <c r="A7423" s="8">
        <f>MAX($A$2:$A7422)+1</f>
        <v>6479</v>
      </c>
      <c r="B7423" s="8"/>
      <c r="C7423" s="9" t="str">
        <f t="shared" si="117"/>
        <v>CU Solar Plant</v>
      </c>
      <c r="D7423" s="8"/>
      <c r="E7423" s="8"/>
      <c r="F7423" s="10"/>
      <c r="G7423" s="8">
        <v>58386</v>
      </c>
      <c r="H7423" s="8" t="s">
        <v>20840</v>
      </c>
      <c r="I7423" s="8" t="s">
        <v>1539</v>
      </c>
      <c r="J7423" s="8">
        <v>58373</v>
      </c>
      <c r="K7423" s="8" t="s">
        <v>33804</v>
      </c>
    </row>
    <row r="7424" spans="1:11" x14ac:dyDescent="0.2">
      <c r="A7424" s="8">
        <f>MAX($A$2:$A7423)+1</f>
        <v>6480</v>
      </c>
      <c r="B7424" s="8"/>
      <c r="C7424" s="9" t="str">
        <f t="shared" si="117"/>
        <v>CES Sterling LLC</v>
      </c>
      <c r="D7424" s="8"/>
      <c r="E7424" s="8"/>
      <c r="F7424" s="10"/>
      <c r="G7424" s="8">
        <v>58387</v>
      </c>
      <c r="H7424" s="8" t="s">
        <v>964</v>
      </c>
      <c r="I7424" s="8" t="s">
        <v>964</v>
      </c>
      <c r="J7424" s="8">
        <v>58374</v>
      </c>
      <c r="K7424" s="8" t="s">
        <v>33804</v>
      </c>
    </row>
    <row r="7425" spans="1:11" x14ac:dyDescent="0.2">
      <c r="A7425" s="8">
        <f>MAX($A$2:$A7424)+1</f>
        <v>6481</v>
      </c>
      <c r="B7425" s="8"/>
      <c r="C7425" s="9" t="str">
        <f t="shared" si="117"/>
        <v>Solar Star 1</v>
      </c>
      <c r="D7425" s="8"/>
      <c r="E7425" s="8"/>
      <c r="F7425" s="10"/>
      <c r="G7425" s="8">
        <v>58388</v>
      </c>
      <c r="H7425" s="8" t="s">
        <v>20841</v>
      </c>
      <c r="I7425" s="8" t="s">
        <v>3309</v>
      </c>
      <c r="J7425" s="8">
        <v>59873</v>
      </c>
      <c r="K7425" s="8" t="s">
        <v>33804</v>
      </c>
    </row>
    <row r="7426" spans="1:11" x14ac:dyDescent="0.2">
      <c r="A7426" s="8">
        <f>MAX($A$2:$A7425)+1</f>
        <v>6482</v>
      </c>
      <c r="B7426" s="8"/>
      <c r="C7426" s="9" t="str">
        <f t="shared" si="117"/>
        <v>Solar Star 2</v>
      </c>
      <c r="D7426" s="8"/>
      <c r="E7426" s="8"/>
      <c r="F7426" s="10"/>
      <c r="G7426" s="8">
        <v>58389</v>
      </c>
      <c r="H7426" s="8" t="s">
        <v>20842</v>
      </c>
      <c r="I7426" s="8" t="s">
        <v>3311</v>
      </c>
      <c r="J7426" s="8">
        <v>59872</v>
      </c>
      <c r="K7426" s="8" t="s">
        <v>33804</v>
      </c>
    </row>
    <row r="7427" spans="1:11" x14ac:dyDescent="0.2">
      <c r="A7427" s="8">
        <f>MAX($A$2:$A7426)+1</f>
        <v>6483</v>
      </c>
      <c r="B7427" s="8"/>
      <c r="C7427" s="9" t="str">
        <f t="shared" si="117"/>
        <v>Jordan Hydroelectric Project</v>
      </c>
      <c r="D7427" s="8"/>
      <c r="E7427" s="8"/>
      <c r="F7427" s="10"/>
      <c r="G7427" s="8">
        <v>58390</v>
      </c>
      <c r="H7427" s="8" t="s">
        <v>20843</v>
      </c>
      <c r="I7427" s="8" t="s">
        <v>2271</v>
      </c>
      <c r="J7427" s="8">
        <v>58378</v>
      </c>
      <c r="K7427" s="8" t="s">
        <v>33804</v>
      </c>
    </row>
    <row r="7428" spans="1:11" x14ac:dyDescent="0.2">
      <c r="A7428" s="8">
        <f>MAX($A$2:$A7427)+1</f>
        <v>6484</v>
      </c>
      <c r="B7428" s="8"/>
      <c r="C7428" s="9" t="str">
        <f t="shared" si="117"/>
        <v>IND Solar Farm 1st Phase</v>
      </c>
      <c r="D7428" s="8"/>
      <c r="E7428" s="8"/>
      <c r="F7428" s="10"/>
      <c r="G7428" s="8">
        <v>58391</v>
      </c>
      <c r="H7428" s="8" t="s">
        <v>20844</v>
      </c>
      <c r="I7428" s="8" t="s">
        <v>2184</v>
      </c>
      <c r="J7428" s="8">
        <v>58376</v>
      </c>
      <c r="K7428" s="8" t="s">
        <v>33804</v>
      </c>
    </row>
    <row r="7429" spans="1:11" x14ac:dyDescent="0.2">
      <c r="A7429" s="8">
        <f>MAX($A$2:$A7428)+1</f>
        <v>6485</v>
      </c>
      <c r="B7429" s="8"/>
      <c r="C7429" s="9" t="str">
        <f t="shared" si="117"/>
        <v>Flint Creek Hydroelectric LLC</v>
      </c>
      <c r="D7429" s="8"/>
      <c r="E7429" s="8"/>
      <c r="F7429" s="10"/>
      <c r="G7429" s="8">
        <v>58392</v>
      </c>
      <c r="H7429" s="8" t="s">
        <v>20845</v>
      </c>
      <c r="I7429" s="8" t="s">
        <v>2166</v>
      </c>
      <c r="J7429" s="8">
        <v>9370</v>
      </c>
      <c r="K7429" s="8" t="s">
        <v>33804</v>
      </c>
    </row>
    <row r="7430" spans="1:11" x14ac:dyDescent="0.2">
      <c r="A7430" s="8">
        <f>MAX($A$2:$A7429)+1</f>
        <v>6486</v>
      </c>
      <c r="B7430" s="8"/>
      <c r="C7430" s="9" t="str">
        <f t="shared" si="117"/>
        <v>Alta Wind X</v>
      </c>
      <c r="D7430" s="8"/>
      <c r="E7430" s="8"/>
      <c r="F7430" s="10"/>
      <c r="G7430" s="8">
        <v>58394</v>
      </c>
      <c r="H7430" s="8" t="s">
        <v>20846</v>
      </c>
      <c r="I7430" s="8" t="s">
        <v>3534</v>
      </c>
      <c r="J7430" s="8">
        <v>2770</v>
      </c>
      <c r="K7430" s="8" t="s">
        <v>33804</v>
      </c>
    </row>
    <row r="7431" spans="1:11" x14ac:dyDescent="0.2">
      <c r="A7431" s="8">
        <f>MAX($A$2:$A7430)+1</f>
        <v>6487</v>
      </c>
      <c r="B7431" s="8"/>
      <c r="C7431" s="9" t="str">
        <f t="shared" si="117"/>
        <v>Alta Wind XI</v>
      </c>
      <c r="D7431" s="8"/>
      <c r="E7431" s="8"/>
      <c r="F7431" s="10"/>
      <c r="G7431" s="8">
        <v>58395</v>
      </c>
      <c r="H7431" s="8" t="s">
        <v>20847</v>
      </c>
      <c r="I7431" s="8" t="s">
        <v>3534</v>
      </c>
      <c r="J7431" s="8">
        <v>2770</v>
      </c>
      <c r="K7431" s="8" t="s">
        <v>33804</v>
      </c>
    </row>
    <row r="7432" spans="1:11" x14ac:dyDescent="0.2">
      <c r="A7432" s="8">
        <f>MAX($A$2:$A7431)+1</f>
        <v>6488</v>
      </c>
      <c r="B7432" s="8"/>
      <c r="C7432" s="9" t="str">
        <f t="shared" si="117"/>
        <v>Ameresco Johnson Canyon</v>
      </c>
      <c r="D7432" s="8"/>
      <c r="E7432" s="8"/>
      <c r="F7432" s="10"/>
      <c r="G7432" s="8">
        <v>58397</v>
      </c>
      <c r="H7432" s="8" t="s">
        <v>20848</v>
      </c>
      <c r="I7432" s="8" t="s">
        <v>592</v>
      </c>
      <c r="J7432" s="8">
        <v>58382</v>
      </c>
      <c r="K7432" s="8" t="s">
        <v>33804</v>
      </c>
    </row>
    <row r="7433" spans="1:11" x14ac:dyDescent="0.2">
      <c r="A7433" s="8">
        <f>MAX($A$2:$A7432)+1</f>
        <v>6489</v>
      </c>
      <c r="B7433" s="8"/>
      <c r="C7433" s="9" t="str">
        <f t="shared" si="117"/>
        <v>Heber Solar</v>
      </c>
      <c r="D7433" s="8"/>
      <c r="E7433" s="8"/>
      <c r="F7433" s="10"/>
      <c r="G7433" s="8">
        <v>58398</v>
      </c>
      <c r="H7433" s="8" t="s">
        <v>20849</v>
      </c>
      <c r="I7433" s="8" t="s">
        <v>2181</v>
      </c>
      <c r="J7433" s="8">
        <v>59475</v>
      </c>
      <c r="K7433" s="8" t="s">
        <v>33804</v>
      </c>
    </row>
    <row r="7434" spans="1:11" x14ac:dyDescent="0.2">
      <c r="A7434" s="8">
        <f>MAX($A$2:$A7433)+1</f>
        <v>6490</v>
      </c>
      <c r="B7434" s="8"/>
      <c r="C7434" s="9" t="str">
        <f t="shared" si="117"/>
        <v>Synergy Biogas</v>
      </c>
      <c r="D7434" s="8"/>
      <c r="E7434" s="8"/>
      <c r="F7434" s="10"/>
      <c r="G7434" s="8">
        <v>58399</v>
      </c>
      <c r="H7434" s="8" t="s">
        <v>20850</v>
      </c>
      <c r="I7434" s="8" t="s">
        <v>970</v>
      </c>
      <c r="J7434" s="8">
        <v>58383</v>
      </c>
      <c r="K7434" s="8" t="s">
        <v>33804</v>
      </c>
    </row>
    <row r="7435" spans="1:11" x14ac:dyDescent="0.2">
      <c r="A7435" s="8">
        <f>MAX($A$2:$A7434)+1</f>
        <v>6491</v>
      </c>
      <c r="B7435" s="8"/>
      <c r="C7435" s="9" t="str">
        <f t="shared" si="117"/>
        <v>Central Energy Facility</v>
      </c>
      <c r="D7435" s="8"/>
      <c r="E7435" s="8"/>
      <c r="F7435" s="10"/>
      <c r="G7435" s="8">
        <v>58400</v>
      </c>
      <c r="H7435" s="8" t="s">
        <v>20851</v>
      </c>
      <c r="I7435" s="8" t="s">
        <v>1396</v>
      </c>
      <c r="J7435" s="8">
        <v>58384</v>
      </c>
      <c r="K7435" s="8" t="s">
        <v>33804</v>
      </c>
    </row>
    <row r="7436" spans="1:11" x14ac:dyDescent="0.2">
      <c r="A7436" s="8">
        <f>MAX($A$2:$A7435)+1</f>
        <v>6492</v>
      </c>
      <c r="B7436" s="8"/>
      <c r="C7436" s="9" t="str">
        <f t="shared" si="117"/>
        <v>Volkswagen Solar System</v>
      </c>
      <c r="D7436" s="8"/>
      <c r="E7436" s="8"/>
      <c r="F7436" s="10"/>
      <c r="G7436" s="8">
        <v>58401</v>
      </c>
      <c r="H7436" s="8" t="s">
        <v>20852</v>
      </c>
      <c r="I7436" s="8" t="s">
        <v>3378</v>
      </c>
      <c r="J7436" s="8">
        <v>58385</v>
      </c>
      <c r="K7436" s="8" t="s">
        <v>33804</v>
      </c>
    </row>
    <row r="7437" spans="1:11" x14ac:dyDescent="0.2">
      <c r="A7437" s="8">
        <f>MAX($A$2:$A7436)+1</f>
        <v>6493</v>
      </c>
      <c r="B7437" s="8"/>
      <c r="C7437" s="9" t="str">
        <f t="shared" si="117"/>
        <v>Solar Star New Jersey NJ LLC</v>
      </c>
      <c r="D7437" s="8"/>
      <c r="E7437" s="8"/>
      <c r="F7437" s="10"/>
      <c r="G7437" s="8">
        <v>58402</v>
      </c>
      <c r="H7437" s="8" t="s">
        <v>20853</v>
      </c>
      <c r="I7437" s="8" t="s">
        <v>3318</v>
      </c>
      <c r="J7437" s="8">
        <v>58387</v>
      </c>
      <c r="K7437" s="8" t="s">
        <v>33804</v>
      </c>
    </row>
    <row r="7438" spans="1:11" x14ac:dyDescent="0.2">
      <c r="A7438" s="8">
        <f>MAX($A$2:$A7437)+1</f>
        <v>6494</v>
      </c>
      <c r="B7438" s="8"/>
      <c r="C7438" s="9" t="str">
        <f t="shared" si="117"/>
        <v>Bellingham PV</v>
      </c>
      <c r="D7438" s="8"/>
      <c r="E7438" s="8"/>
      <c r="F7438" s="10"/>
      <c r="G7438" s="8">
        <v>58403</v>
      </c>
      <c r="H7438" s="8" t="s">
        <v>20854</v>
      </c>
      <c r="I7438" s="8" t="s">
        <v>3860</v>
      </c>
      <c r="J7438" s="8">
        <v>57081</v>
      </c>
      <c r="K7438" s="8" t="s">
        <v>33804</v>
      </c>
    </row>
    <row r="7439" spans="1:11" x14ac:dyDescent="0.2">
      <c r="A7439" s="8">
        <f>MAX($A$2:$A7438)+1</f>
        <v>6495</v>
      </c>
      <c r="B7439" s="8"/>
      <c r="C7439" s="9" t="str">
        <f t="shared" si="117"/>
        <v>Pantex</v>
      </c>
      <c r="D7439" s="8"/>
      <c r="E7439" s="8"/>
      <c r="F7439" s="10"/>
      <c r="G7439" s="8">
        <v>58404</v>
      </c>
      <c r="H7439" s="8" t="s">
        <v>20855</v>
      </c>
      <c r="I7439" s="8" t="s">
        <v>2895</v>
      </c>
      <c r="J7439" s="8">
        <v>58388</v>
      </c>
      <c r="K7439" s="8" t="s">
        <v>33804</v>
      </c>
    </row>
    <row r="7440" spans="1:11" x14ac:dyDescent="0.2">
      <c r="A7440" s="8">
        <f>MAX($A$2:$A7439)+1</f>
        <v>6496</v>
      </c>
      <c r="B7440" s="8"/>
      <c r="C7440" s="9" t="str">
        <f t="shared" si="117"/>
        <v>Luther College Wind Project</v>
      </c>
      <c r="D7440" s="8"/>
      <c r="E7440" s="8"/>
      <c r="F7440" s="10"/>
      <c r="G7440" s="8">
        <v>58407</v>
      </c>
      <c r="H7440" s="8" t="s">
        <v>20856</v>
      </c>
      <c r="I7440" s="8" t="s">
        <v>2438</v>
      </c>
      <c r="J7440" s="8">
        <v>58389</v>
      </c>
      <c r="K7440" s="8" t="s">
        <v>33804</v>
      </c>
    </row>
    <row r="7441" spans="1:11" x14ac:dyDescent="0.2">
      <c r="A7441" s="8">
        <f>MAX($A$2:$A7440)+1</f>
        <v>6497</v>
      </c>
      <c r="B7441" s="8"/>
      <c r="C7441" s="9" t="str">
        <f t="shared" si="117"/>
        <v>Maryland Solar</v>
      </c>
      <c r="D7441" s="8"/>
      <c r="E7441" s="8"/>
      <c r="F7441" s="10"/>
      <c r="G7441" s="8">
        <v>58408</v>
      </c>
      <c r="H7441" s="8" t="s">
        <v>20857</v>
      </c>
      <c r="I7441" s="8" t="s">
        <v>1839</v>
      </c>
      <c r="J7441" s="8">
        <v>59745</v>
      </c>
      <c r="K7441" s="8" t="s">
        <v>33804</v>
      </c>
    </row>
    <row r="7442" spans="1:11" x14ac:dyDescent="0.2">
      <c r="A7442" s="8">
        <f>MAX($A$2:$A7441)+1</f>
        <v>6498</v>
      </c>
      <c r="B7442" s="8"/>
      <c r="C7442" s="9" t="str">
        <f t="shared" si="117"/>
        <v>Marshfield PV</v>
      </c>
      <c r="D7442" s="8"/>
      <c r="E7442" s="8"/>
      <c r="F7442" s="10"/>
      <c r="G7442" s="8">
        <v>58410</v>
      </c>
      <c r="H7442" s="8" t="s">
        <v>20858</v>
      </c>
      <c r="I7442" s="8" t="s">
        <v>3860</v>
      </c>
      <c r="J7442" s="8">
        <v>57081</v>
      </c>
      <c r="K7442" s="8" t="s">
        <v>33804</v>
      </c>
    </row>
    <row r="7443" spans="1:11" x14ac:dyDescent="0.2">
      <c r="A7443" s="8">
        <f>MAX($A$2:$A7442)+1</f>
        <v>6499</v>
      </c>
      <c r="B7443" s="8"/>
      <c r="C7443" s="9" t="str">
        <f t="shared" si="117"/>
        <v>Orange PV</v>
      </c>
      <c r="D7443" s="8"/>
      <c r="E7443" s="8"/>
      <c r="F7443" s="10"/>
      <c r="G7443" s="8">
        <v>58411</v>
      </c>
      <c r="H7443" s="8" t="s">
        <v>20859</v>
      </c>
      <c r="I7443" s="8" t="s">
        <v>3860</v>
      </c>
      <c r="J7443" s="8">
        <v>57081</v>
      </c>
      <c r="K7443" s="8" t="s">
        <v>33804</v>
      </c>
    </row>
    <row r="7444" spans="1:11" x14ac:dyDescent="0.2">
      <c r="A7444" s="8">
        <f>MAX($A$2:$A7443)+1</f>
        <v>6500</v>
      </c>
      <c r="B7444" s="8"/>
      <c r="C7444" s="9" t="str">
        <f t="shared" si="117"/>
        <v>Maynard PV</v>
      </c>
      <c r="D7444" s="8"/>
      <c r="E7444" s="8"/>
      <c r="F7444" s="10"/>
      <c r="G7444" s="8">
        <v>58412</v>
      </c>
      <c r="H7444" s="8" t="s">
        <v>20860</v>
      </c>
      <c r="I7444" s="8" t="s">
        <v>3860</v>
      </c>
      <c r="J7444" s="8">
        <v>57081</v>
      </c>
      <c r="K7444" s="8" t="s">
        <v>33804</v>
      </c>
    </row>
    <row r="7445" spans="1:11" x14ac:dyDescent="0.2">
      <c r="A7445" s="8">
        <f>MAX($A$2:$A7444)+1</f>
        <v>6501</v>
      </c>
      <c r="B7445" s="8"/>
      <c r="C7445" s="9" t="str">
        <f t="shared" si="117"/>
        <v>NLMU Wind</v>
      </c>
      <c r="D7445" s="8"/>
      <c r="E7445" s="8"/>
      <c r="F7445" s="10"/>
      <c r="G7445" s="8">
        <v>58414</v>
      </c>
      <c r="H7445" s="8" t="s">
        <v>20861</v>
      </c>
      <c r="I7445" s="8" t="s">
        <v>2689</v>
      </c>
      <c r="J7445" s="8">
        <v>13468</v>
      </c>
      <c r="K7445" s="8" t="s">
        <v>33804</v>
      </c>
    </row>
    <row r="7446" spans="1:11" x14ac:dyDescent="0.2">
      <c r="A7446" s="8">
        <f>MAX($A$2:$A7445)+1</f>
        <v>6502</v>
      </c>
      <c r="B7446" s="8"/>
      <c r="C7446" s="9" t="str">
        <f t="shared" si="117"/>
        <v>Headwaters Wind Farm LLC</v>
      </c>
      <c r="D7446" s="8"/>
      <c r="E7446" s="8"/>
      <c r="F7446" s="10"/>
      <c r="G7446" s="8">
        <v>58416</v>
      </c>
      <c r="H7446" s="8" t="s">
        <v>2091</v>
      </c>
      <c r="I7446" s="8" t="s">
        <v>2091</v>
      </c>
      <c r="J7446" s="8">
        <v>58412</v>
      </c>
      <c r="K7446" s="8" t="s">
        <v>33804</v>
      </c>
    </row>
    <row r="7447" spans="1:11" x14ac:dyDescent="0.2">
      <c r="A7447" s="8">
        <f>MAX($A$2:$A7446)+1</f>
        <v>6503</v>
      </c>
      <c r="B7447" s="8"/>
      <c r="C7447" s="9" t="str">
        <f t="shared" si="117"/>
        <v>Lone Valley Solar Park I LLC</v>
      </c>
      <c r="D7447" s="8"/>
      <c r="E7447" s="8"/>
      <c r="F7447" s="10"/>
      <c r="G7447" s="8">
        <v>58417</v>
      </c>
      <c r="H7447" s="8" t="s">
        <v>2401</v>
      </c>
      <c r="I7447" s="8" t="s">
        <v>2401</v>
      </c>
      <c r="J7447" s="8">
        <v>58413</v>
      </c>
      <c r="K7447" s="8" t="s">
        <v>33804</v>
      </c>
    </row>
    <row r="7448" spans="1:11" x14ac:dyDescent="0.2">
      <c r="A7448" s="8">
        <f>MAX($A$2:$A7447)+1</f>
        <v>6504</v>
      </c>
      <c r="B7448" s="8"/>
      <c r="C7448" s="9" t="str">
        <f t="shared" si="117"/>
        <v>Victor Dry Farm Ranch A</v>
      </c>
      <c r="D7448" s="8"/>
      <c r="E7448" s="8"/>
      <c r="F7448" s="10"/>
      <c r="G7448" s="8">
        <v>58418</v>
      </c>
      <c r="H7448" s="8" t="s">
        <v>20862</v>
      </c>
      <c r="I7448" s="8" t="s">
        <v>3485</v>
      </c>
      <c r="J7448" s="8">
        <v>58661</v>
      </c>
      <c r="K7448" s="8" t="s">
        <v>33804</v>
      </c>
    </row>
    <row r="7449" spans="1:11" x14ac:dyDescent="0.2">
      <c r="A7449" s="8">
        <f>MAX($A$2:$A7448)+1</f>
        <v>6505</v>
      </c>
      <c r="B7449" s="8"/>
      <c r="C7449" s="9" t="str">
        <f t="shared" ref="C7449:C7512" si="118">IF(H7449="",F7449,H7449)</f>
        <v>Victor Dry Farm Ranch B</v>
      </c>
      <c r="D7449" s="8"/>
      <c r="E7449" s="8"/>
      <c r="F7449" s="10"/>
      <c r="G7449" s="8">
        <v>58419</v>
      </c>
      <c r="H7449" s="8" t="s">
        <v>20863</v>
      </c>
      <c r="I7449" s="8" t="s">
        <v>3485</v>
      </c>
      <c r="J7449" s="8">
        <v>58661</v>
      </c>
      <c r="K7449" s="8" t="s">
        <v>33804</v>
      </c>
    </row>
    <row r="7450" spans="1:11" x14ac:dyDescent="0.2">
      <c r="A7450" s="8">
        <f>MAX($A$2:$A7449)+1</f>
        <v>6506</v>
      </c>
      <c r="B7450" s="8"/>
      <c r="C7450" s="9" t="str">
        <f t="shared" si="118"/>
        <v>Missouri Center for Waste to Energy</v>
      </c>
      <c r="D7450" s="8"/>
      <c r="E7450" s="8"/>
      <c r="F7450" s="10"/>
      <c r="G7450" s="8">
        <v>58421</v>
      </c>
      <c r="H7450" s="8" t="s">
        <v>20864</v>
      </c>
      <c r="I7450" s="8" t="s">
        <v>3398</v>
      </c>
      <c r="J7450" s="8">
        <v>58418</v>
      </c>
      <c r="K7450" s="8" t="s">
        <v>33804</v>
      </c>
    </row>
    <row r="7451" spans="1:11" x14ac:dyDescent="0.2">
      <c r="A7451" s="8">
        <f>MAX($A$2:$A7450)+1</f>
        <v>6507</v>
      </c>
      <c r="B7451" s="8"/>
      <c r="C7451" s="9" t="str">
        <f t="shared" si="118"/>
        <v>CSU Northridge Plant</v>
      </c>
      <c r="D7451" s="8"/>
      <c r="E7451" s="8"/>
      <c r="F7451" s="10"/>
      <c r="G7451" s="8">
        <v>58422</v>
      </c>
      <c r="H7451" s="8" t="s">
        <v>20865</v>
      </c>
      <c r="I7451" s="8" t="s">
        <v>868</v>
      </c>
      <c r="J7451" s="8">
        <v>58416</v>
      </c>
      <c r="K7451" s="8" t="s">
        <v>33804</v>
      </c>
    </row>
    <row r="7452" spans="1:11" x14ac:dyDescent="0.2">
      <c r="A7452" s="8">
        <f>MAX($A$2:$A7451)+1</f>
        <v>6508</v>
      </c>
      <c r="B7452" s="8"/>
      <c r="C7452" s="9" t="str">
        <f t="shared" si="118"/>
        <v>Southbridge PV</v>
      </c>
      <c r="D7452" s="8"/>
      <c r="E7452" s="8"/>
      <c r="F7452" s="10"/>
      <c r="G7452" s="8">
        <v>58423</v>
      </c>
      <c r="H7452" s="8" t="s">
        <v>20866</v>
      </c>
      <c r="I7452" s="8" t="s">
        <v>3860</v>
      </c>
      <c r="J7452" s="8">
        <v>57081</v>
      </c>
      <c r="K7452" s="8" t="s">
        <v>33804</v>
      </c>
    </row>
    <row r="7453" spans="1:11" x14ac:dyDescent="0.2">
      <c r="A7453" s="8">
        <f>MAX($A$2:$A7452)+1</f>
        <v>6509</v>
      </c>
      <c r="B7453" s="8"/>
      <c r="C7453" s="9" t="str">
        <f t="shared" si="118"/>
        <v>Harbor Wind LLC</v>
      </c>
      <c r="D7453" s="8"/>
      <c r="E7453" s="8"/>
      <c r="F7453" s="10"/>
      <c r="G7453" s="8">
        <v>58424</v>
      </c>
      <c r="H7453" s="8" t="s">
        <v>20867</v>
      </c>
      <c r="I7453" s="8" t="s">
        <v>2070</v>
      </c>
      <c r="J7453" s="8">
        <v>58420</v>
      </c>
      <c r="K7453" s="8" t="s">
        <v>33804</v>
      </c>
    </row>
    <row r="7454" spans="1:11" x14ac:dyDescent="0.2">
      <c r="A7454" s="8">
        <f>MAX($A$2:$A7453)+1</f>
        <v>6510</v>
      </c>
      <c r="B7454" s="8"/>
      <c r="C7454" s="9" t="str">
        <f t="shared" si="118"/>
        <v>Fire Island Wind</v>
      </c>
      <c r="D7454" s="8"/>
      <c r="E7454" s="8"/>
      <c r="F7454" s="10"/>
      <c r="G7454" s="8">
        <v>58425</v>
      </c>
      <c r="H7454" s="8" t="s">
        <v>20868</v>
      </c>
      <c r="I7454" s="8" t="s">
        <v>1837</v>
      </c>
      <c r="J7454" s="8">
        <v>58422</v>
      </c>
      <c r="K7454" s="8" t="s">
        <v>33804</v>
      </c>
    </row>
    <row r="7455" spans="1:11" x14ac:dyDescent="0.2">
      <c r="A7455" s="8">
        <f>MAX($A$2:$A7454)+1</f>
        <v>6511</v>
      </c>
      <c r="B7455" s="8"/>
      <c r="C7455" s="9" t="str">
        <f t="shared" si="118"/>
        <v>Lansing BWL REO Town Plant</v>
      </c>
      <c r="D7455" s="8"/>
      <c r="E7455" s="8"/>
      <c r="F7455" s="10"/>
      <c r="G7455" s="8">
        <v>58427</v>
      </c>
      <c r="H7455" s="8" t="s">
        <v>20869</v>
      </c>
      <c r="I7455" s="8" t="s">
        <v>2361</v>
      </c>
      <c r="J7455" s="8">
        <v>56155</v>
      </c>
      <c r="K7455" s="8" t="s">
        <v>33804</v>
      </c>
    </row>
    <row r="7456" spans="1:11" x14ac:dyDescent="0.2">
      <c r="A7456" s="8">
        <f>MAX($A$2:$A7455)+1</f>
        <v>6512</v>
      </c>
      <c r="B7456" s="8"/>
      <c r="C7456" s="9" t="str">
        <f t="shared" si="118"/>
        <v>LSU Cogen</v>
      </c>
      <c r="D7456" s="8"/>
      <c r="E7456" s="8"/>
      <c r="F7456" s="10"/>
      <c r="G7456" s="8">
        <v>58428</v>
      </c>
      <c r="H7456" s="8" t="s">
        <v>20870</v>
      </c>
      <c r="I7456" s="8" t="s">
        <v>2434</v>
      </c>
      <c r="J7456" s="8">
        <v>58425</v>
      </c>
      <c r="K7456" s="8" t="s">
        <v>33804</v>
      </c>
    </row>
    <row r="7457" spans="1:11" x14ac:dyDescent="0.2">
      <c r="A7457" s="8">
        <f>MAX($A$2:$A7456)+1</f>
        <v>6513</v>
      </c>
      <c r="B7457" s="8"/>
      <c r="C7457" s="9" t="str">
        <f t="shared" si="118"/>
        <v>Sunshine Gas Producers</v>
      </c>
      <c r="D7457" s="8"/>
      <c r="E7457" s="8"/>
      <c r="F7457" s="10"/>
      <c r="G7457" s="8">
        <v>58429</v>
      </c>
      <c r="H7457" s="8" t="s">
        <v>20871</v>
      </c>
      <c r="I7457" s="8" t="s">
        <v>3481</v>
      </c>
      <c r="J7457" s="8">
        <v>58426</v>
      </c>
      <c r="K7457" s="8" t="s">
        <v>33804</v>
      </c>
    </row>
    <row r="7458" spans="1:11" x14ac:dyDescent="0.2">
      <c r="A7458" s="8">
        <f>MAX($A$2:$A7457)+1</f>
        <v>6514</v>
      </c>
      <c r="B7458" s="8"/>
      <c r="C7458" s="9" t="str">
        <f t="shared" si="118"/>
        <v>Centinela Solar Energy</v>
      </c>
      <c r="D7458" s="8"/>
      <c r="E7458" s="8"/>
      <c r="F7458" s="10"/>
      <c r="G7458" s="8">
        <v>58430</v>
      </c>
      <c r="H7458" s="8" t="s">
        <v>20872</v>
      </c>
      <c r="I7458" s="8" t="s">
        <v>950</v>
      </c>
      <c r="J7458" s="8">
        <v>58427</v>
      </c>
      <c r="K7458" s="8" t="s">
        <v>33804</v>
      </c>
    </row>
    <row r="7459" spans="1:11" x14ac:dyDescent="0.2">
      <c r="A7459" s="8">
        <f>MAX($A$2:$A7458)+1</f>
        <v>6515</v>
      </c>
      <c r="B7459" s="8"/>
      <c r="C7459" s="9" t="str">
        <f t="shared" si="118"/>
        <v>West Tennessee Solar Farm</v>
      </c>
      <c r="D7459" s="8"/>
      <c r="E7459" s="8"/>
      <c r="F7459" s="10"/>
      <c r="G7459" s="8">
        <v>58431</v>
      </c>
      <c r="H7459" s="8" t="s">
        <v>20873</v>
      </c>
      <c r="I7459" s="8" t="s">
        <v>3731</v>
      </c>
      <c r="J7459" s="8">
        <v>58428</v>
      </c>
      <c r="K7459" s="8" t="s">
        <v>33804</v>
      </c>
    </row>
    <row r="7460" spans="1:11" x14ac:dyDescent="0.2">
      <c r="A7460" s="8">
        <f>MAX($A$2:$A7459)+1</f>
        <v>6516</v>
      </c>
      <c r="B7460" s="8"/>
      <c r="C7460" s="9" t="str">
        <f t="shared" si="118"/>
        <v>Houweling Nurseries</v>
      </c>
      <c r="D7460" s="8"/>
      <c r="E7460" s="8"/>
      <c r="F7460" s="10"/>
      <c r="G7460" s="8">
        <v>58432</v>
      </c>
      <c r="H7460" s="8" t="s">
        <v>20874</v>
      </c>
      <c r="I7460" s="8" t="s">
        <v>2145</v>
      </c>
      <c r="J7460" s="8">
        <v>58429</v>
      </c>
      <c r="K7460" s="8" t="s">
        <v>33804</v>
      </c>
    </row>
    <row r="7461" spans="1:11" x14ac:dyDescent="0.2">
      <c r="A7461" s="8">
        <f>MAX($A$2:$A7460)+1</f>
        <v>6517</v>
      </c>
      <c r="B7461" s="8"/>
      <c r="C7461" s="9" t="str">
        <f t="shared" si="118"/>
        <v>Red Lion Energy Center</v>
      </c>
      <c r="D7461" s="8"/>
      <c r="E7461" s="8"/>
      <c r="F7461" s="10"/>
      <c r="G7461" s="8">
        <v>58433</v>
      </c>
      <c r="H7461" s="8" t="s">
        <v>20875</v>
      </c>
      <c r="I7461" s="8" t="s">
        <v>1600</v>
      </c>
      <c r="J7461" s="8">
        <v>57485</v>
      </c>
      <c r="K7461" s="8" t="s">
        <v>33804</v>
      </c>
    </row>
    <row r="7462" spans="1:11" x14ac:dyDescent="0.2">
      <c r="A7462" s="8">
        <f>MAX($A$2:$A7461)+1</f>
        <v>6518</v>
      </c>
      <c r="B7462" s="8"/>
      <c r="C7462" s="9" t="str">
        <f t="shared" si="118"/>
        <v>Ameresco Vasco Road</v>
      </c>
      <c r="D7462" s="8"/>
      <c r="E7462" s="8"/>
      <c r="F7462" s="10"/>
      <c r="G7462" s="8">
        <v>58435</v>
      </c>
      <c r="H7462" s="8" t="s">
        <v>20876</v>
      </c>
      <c r="I7462" s="8" t="s">
        <v>600</v>
      </c>
      <c r="J7462" s="8">
        <v>58431</v>
      </c>
      <c r="K7462" s="8" t="s">
        <v>33804</v>
      </c>
    </row>
    <row r="7463" spans="1:11" x14ac:dyDescent="0.2">
      <c r="A7463" s="8">
        <f>MAX($A$2:$A7462)+1</f>
        <v>6519</v>
      </c>
      <c r="B7463" s="8"/>
      <c r="C7463" s="9" t="str">
        <f t="shared" si="118"/>
        <v>Ameresco San Joaquin</v>
      </c>
      <c r="D7463" s="8"/>
      <c r="E7463" s="8"/>
      <c r="F7463" s="10"/>
      <c r="G7463" s="8">
        <v>58436</v>
      </c>
      <c r="H7463" s="8" t="s">
        <v>20877</v>
      </c>
      <c r="I7463" s="8" t="s">
        <v>596</v>
      </c>
      <c r="J7463" s="8">
        <v>58432</v>
      </c>
      <c r="K7463" s="8" t="s">
        <v>33804</v>
      </c>
    </row>
    <row r="7464" spans="1:11" x14ac:dyDescent="0.2">
      <c r="A7464" s="8">
        <f>MAX($A$2:$A7463)+1</f>
        <v>6520</v>
      </c>
      <c r="B7464" s="8"/>
      <c r="C7464" s="9" t="str">
        <f t="shared" si="118"/>
        <v>Ameresco Forward</v>
      </c>
      <c r="D7464" s="8"/>
      <c r="E7464" s="8"/>
      <c r="F7464" s="10"/>
      <c r="G7464" s="8">
        <v>58437</v>
      </c>
      <c r="H7464" s="8" t="s">
        <v>20878</v>
      </c>
      <c r="I7464" s="8" t="s">
        <v>589</v>
      </c>
      <c r="J7464" s="8">
        <v>58433</v>
      </c>
      <c r="K7464" s="8" t="s">
        <v>33804</v>
      </c>
    </row>
    <row r="7465" spans="1:11" x14ac:dyDescent="0.2">
      <c r="A7465" s="8">
        <f>MAX($A$2:$A7464)+1</f>
        <v>6521</v>
      </c>
      <c r="B7465" s="8"/>
      <c r="C7465" s="9" t="str">
        <f t="shared" si="118"/>
        <v>Spearfish Hydro</v>
      </c>
      <c r="D7465" s="8"/>
      <c r="E7465" s="8"/>
      <c r="F7465" s="10"/>
      <c r="G7465" s="8">
        <v>58438</v>
      </c>
      <c r="H7465" s="8" t="s">
        <v>20879</v>
      </c>
      <c r="I7465" s="8" t="s">
        <v>1310</v>
      </c>
      <c r="J7465" s="8">
        <v>58434</v>
      </c>
      <c r="K7465" s="8" t="s">
        <v>33804</v>
      </c>
    </row>
    <row r="7466" spans="1:11" x14ac:dyDescent="0.2">
      <c r="A7466" s="8">
        <f>MAX($A$2:$A7465)+1</f>
        <v>6522</v>
      </c>
      <c r="B7466" s="8"/>
      <c r="C7466" s="9" t="str">
        <f t="shared" si="118"/>
        <v>Collinwood BioEnergy Facility</v>
      </c>
      <c r="D7466" s="8"/>
      <c r="E7466" s="8"/>
      <c r="F7466" s="10"/>
      <c r="G7466" s="8">
        <v>58439</v>
      </c>
      <c r="H7466" s="8" t="s">
        <v>20880</v>
      </c>
      <c r="I7466" s="8" t="s">
        <v>1410</v>
      </c>
      <c r="J7466" s="8">
        <v>58435</v>
      </c>
      <c r="K7466" s="8" t="s">
        <v>33804</v>
      </c>
    </row>
    <row r="7467" spans="1:11" x14ac:dyDescent="0.2">
      <c r="A7467" s="8">
        <f>MAX($A$2:$A7466)+1</f>
        <v>6523</v>
      </c>
      <c r="B7467" s="8"/>
      <c r="C7467" s="9" t="str">
        <f t="shared" si="118"/>
        <v>CBS Studio Center</v>
      </c>
      <c r="D7467" s="8"/>
      <c r="E7467" s="8"/>
      <c r="F7467" s="10"/>
      <c r="G7467" s="8">
        <v>58440</v>
      </c>
      <c r="H7467" s="8" t="s">
        <v>20881</v>
      </c>
      <c r="I7467" s="8" t="s">
        <v>1522</v>
      </c>
      <c r="J7467" s="8">
        <v>59413</v>
      </c>
      <c r="K7467" s="8" t="s">
        <v>33804</v>
      </c>
    </row>
    <row r="7468" spans="1:11" x14ac:dyDescent="0.2">
      <c r="A7468" s="8">
        <f>MAX($A$2:$A7467)+1</f>
        <v>6524</v>
      </c>
      <c r="B7468" s="8"/>
      <c r="C7468" s="9" t="str">
        <f t="shared" si="118"/>
        <v>Swauk Wind LLC</v>
      </c>
      <c r="D7468" s="8"/>
      <c r="E7468" s="8"/>
      <c r="F7468" s="10"/>
      <c r="G7468" s="8">
        <v>58441</v>
      </c>
      <c r="H7468" s="8" t="s">
        <v>20882</v>
      </c>
      <c r="I7468" s="8" t="s">
        <v>1949</v>
      </c>
      <c r="J7468" s="8">
        <v>58430</v>
      </c>
      <c r="K7468" s="8" t="s">
        <v>33804</v>
      </c>
    </row>
    <row r="7469" spans="1:11" x14ac:dyDescent="0.2">
      <c r="A7469" s="8">
        <f>MAX($A$2:$A7468)+1</f>
        <v>6525</v>
      </c>
      <c r="B7469" s="8"/>
      <c r="C7469" s="9" t="str">
        <f t="shared" si="118"/>
        <v>ACI Energy Partners LLC</v>
      </c>
      <c r="D7469" s="8"/>
      <c r="E7469" s="8"/>
      <c r="F7469" s="10"/>
      <c r="G7469" s="8">
        <v>58442</v>
      </c>
      <c r="H7469" s="8" t="s">
        <v>507</v>
      </c>
      <c r="I7469" s="8" t="s">
        <v>507</v>
      </c>
      <c r="J7469" s="8">
        <v>58437</v>
      </c>
      <c r="K7469" s="8" t="s">
        <v>33804</v>
      </c>
    </row>
    <row r="7470" spans="1:11" x14ac:dyDescent="0.2">
      <c r="A7470" s="8">
        <f>MAX($A$2:$A7469)+1</f>
        <v>6526</v>
      </c>
      <c r="B7470" s="8"/>
      <c r="C7470" s="9" t="str">
        <f t="shared" si="118"/>
        <v>Martin Limestone Solar Array</v>
      </c>
      <c r="D7470" s="8"/>
      <c r="E7470" s="8"/>
      <c r="F7470" s="10"/>
      <c r="G7470" s="8">
        <v>58443</v>
      </c>
      <c r="H7470" s="8" t="s">
        <v>20883</v>
      </c>
      <c r="I7470" s="8" t="s">
        <v>3482</v>
      </c>
      <c r="J7470" s="8">
        <v>58438</v>
      </c>
      <c r="K7470" s="8" t="s">
        <v>33804</v>
      </c>
    </row>
    <row r="7471" spans="1:11" x14ac:dyDescent="0.2">
      <c r="A7471" s="8">
        <f>MAX($A$2:$A7470)+1</f>
        <v>6527</v>
      </c>
      <c r="B7471" s="8"/>
      <c r="C7471" s="9" t="str">
        <f t="shared" si="118"/>
        <v>Junction Hilltop Wind Farm</v>
      </c>
      <c r="D7471" s="8"/>
      <c r="E7471" s="8"/>
      <c r="F7471" s="10"/>
      <c r="G7471" s="8">
        <v>58444</v>
      </c>
      <c r="H7471" s="8" t="s">
        <v>20884</v>
      </c>
      <c r="I7471" s="8" t="s">
        <v>2272</v>
      </c>
      <c r="J7471" s="8">
        <v>58439</v>
      </c>
      <c r="K7471" s="8" t="s">
        <v>33804</v>
      </c>
    </row>
    <row r="7472" spans="1:11" x14ac:dyDescent="0.2">
      <c r="A7472" s="8">
        <f>MAX($A$2:$A7471)+1</f>
        <v>6528</v>
      </c>
      <c r="B7472" s="8"/>
      <c r="C7472" s="9" t="str">
        <f t="shared" si="118"/>
        <v>Arrache 4006</v>
      </c>
      <c r="D7472" s="8"/>
      <c r="E7472" s="8"/>
      <c r="F7472" s="10"/>
      <c r="G7472" s="8">
        <v>58445</v>
      </c>
      <c r="H7472" s="8" t="s">
        <v>20885</v>
      </c>
      <c r="I7472" s="8" t="s">
        <v>938</v>
      </c>
      <c r="J7472" s="8">
        <v>58440</v>
      </c>
      <c r="K7472" s="8" t="s">
        <v>33804</v>
      </c>
    </row>
    <row r="7473" spans="1:11" x14ac:dyDescent="0.2">
      <c r="A7473" s="8">
        <f>MAX($A$2:$A7472)+1</f>
        <v>6529</v>
      </c>
      <c r="B7473" s="8"/>
      <c r="C7473" s="9" t="str">
        <f t="shared" si="118"/>
        <v>Arrache 4013</v>
      </c>
      <c r="D7473" s="8"/>
      <c r="E7473" s="8"/>
      <c r="F7473" s="10"/>
      <c r="G7473" s="8">
        <v>58446</v>
      </c>
      <c r="H7473" s="8" t="s">
        <v>20886</v>
      </c>
      <c r="I7473" s="8" t="s">
        <v>938</v>
      </c>
      <c r="J7473" s="8">
        <v>58440</v>
      </c>
      <c r="K7473" s="8" t="s">
        <v>33804</v>
      </c>
    </row>
    <row r="7474" spans="1:11" x14ac:dyDescent="0.2">
      <c r="A7474" s="8">
        <f>MAX($A$2:$A7473)+1</f>
        <v>6530</v>
      </c>
      <c r="B7474" s="8"/>
      <c r="C7474" s="9" t="str">
        <f t="shared" si="118"/>
        <v>Arrache 8083</v>
      </c>
      <c r="D7474" s="8"/>
      <c r="E7474" s="8"/>
      <c r="F7474" s="10"/>
      <c r="G7474" s="8">
        <v>58447</v>
      </c>
      <c r="H7474" s="8" t="s">
        <v>20887</v>
      </c>
      <c r="I7474" s="8" t="s">
        <v>938</v>
      </c>
      <c r="J7474" s="8">
        <v>58440</v>
      </c>
      <c r="K7474" s="8" t="s">
        <v>33804</v>
      </c>
    </row>
    <row r="7475" spans="1:11" x14ac:dyDescent="0.2">
      <c r="A7475" s="8">
        <f>MAX($A$2:$A7474)+1</f>
        <v>6531</v>
      </c>
      <c r="B7475" s="8"/>
      <c r="C7475" s="9" t="str">
        <f t="shared" si="118"/>
        <v>Nunn</v>
      </c>
      <c r="D7475" s="8"/>
      <c r="E7475" s="8"/>
      <c r="F7475" s="10"/>
      <c r="G7475" s="8">
        <v>58448</v>
      </c>
      <c r="H7475" s="8" t="s">
        <v>20888</v>
      </c>
      <c r="I7475" s="8" t="s">
        <v>938</v>
      </c>
      <c r="J7475" s="8">
        <v>58440</v>
      </c>
      <c r="K7475" s="8" t="s">
        <v>33804</v>
      </c>
    </row>
    <row r="7476" spans="1:11" x14ac:dyDescent="0.2">
      <c r="A7476" s="8">
        <f>MAX($A$2:$A7475)+1</f>
        <v>6532</v>
      </c>
      <c r="B7476" s="8"/>
      <c r="C7476" s="9" t="str">
        <f t="shared" si="118"/>
        <v>Rutan</v>
      </c>
      <c r="D7476" s="8"/>
      <c r="E7476" s="8"/>
      <c r="F7476" s="10"/>
      <c r="G7476" s="8">
        <v>58449</v>
      </c>
      <c r="H7476" s="8" t="s">
        <v>20889</v>
      </c>
      <c r="I7476" s="8" t="s">
        <v>938</v>
      </c>
      <c r="J7476" s="8">
        <v>58440</v>
      </c>
      <c r="K7476" s="8" t="s">
        <v>33804</v>
      </c>
    </row>
    <row r="7477" spans="1:11" x14ac:dyDescent="0.2">
      <c r="A7477" s="8">
        <f>MAX($A$2:$A7476)+1</f>
        <v>6533</v>
      </c>
      <c r="B7477" s="8"/>
      <c r="C7477" s="9" t="str">
        <f t="shared" si="118"/>
        <v>Vinam</v>
      </c>
      <c r="D7477" s="8"/>
      <c r="E7477" s="8"/>
      <c r="F7477" s="10"/>
      <c r="G7477" s="8">
        <v>58450</v>
      </c>
      <c r="H7477" s="8" t="s">
        <v>20890</v>
      </c>
      <c r="I7477" s="8" t="s">
        <v>938</v>
      </c>
      <c r="J7477" s="8">
        <v>58440</v>
      </c>
      <c r="K7477" s="8" t="s">
        <v>33804</v>
      </c>
    </row>
    <row r="7478" spans="1:11" x14ac:dyDescent="0.2">
      <c r="A7478" s="8">
        <f>MAX($A$2:$A7477)+1</f>
        <v>6534</v>
      </c>
      <c r="B7478" s="8"/>
      <c r="C7478" s="9" t="str">
        <f t="shared" si="118"/>
        <v>Ma</v>
      </c>
      <c r="D7478" s="8"/>
      <c r="E7478" s="8"/>
      <c r="F7478" s="10"/>
      <c r="G7478" s="8">
        <v>58451</v>
      </c>
      <c r="H7478" s="8" t="s">
        <v>20891</v>
      </c>
      <c r="I7478" s="8" t="s">
        <v>938</v>
      </c>
      <c r="J7478" s="8">
        <v>58440</v>
      </c>
      <c r="K7478" s="8" t="s">
        <v>33804</v>
      </c>
    </row>
    <row r="7479" spans="1:11" x14ac:dyDescent="0.2">
      <c r="A7479" s="8">
        <f>MAX($A$2:$A7478)+1</f>
        <v>6535</v>
      </c>
      <c r="B7479" s="8"/>
      <c r="C7479" s="9" t="str">
        <f t="shared" si="118"/>
        <v>Horn</v>
      </c>
      <c r="D7479" s="8"/>
      <c r="E7479" s="8"/>
      <c r="F7479" s="10"/>
      <c r="G7479" s="8">
        <v>58452</v>
      </c>
      <c r="H7479" s="8" t="s">
        <v>20892</v>
      </c>
      <c r="I7479" s="8" t="s">
        <v>938</v>
      </c>
      <c r="J7479" s="8">
        <v>58440</v>
      </c>
      <c r="K7479" s="8" t="s">
        <v>33804</v>
      </c>
    </row>
    <row r="7480" spans="1:11" x14ac:dyDescent="0.2">
      <c r="A7480" s="8">
        <f>MAX($A$2:$A7479)+1</f>
        <v>6536</v>
      </c>
      <c r="B7480" s="8"/>
      <c r="C7480" s="9" t="str">
        <f t="shared" si="118"/>
        <v>Dixon Dairy Road Solar</v>
      </c>
      <c r="D7480" s="8"/>
      <c r="E7480" s="8"/>
      <c r="F7480" s="10"/>
      <c r="G7480" s="8">
        <v>58453</v>
      </c>
      <c r="H7480" s="8" t="s">
        <v>20893</v>
      </c>
      <c r="I7480" s="8" t="s">
        <v>1606</v>
      </c>
      <c r="J7480" s="8">
        <v>58442</v>
      </c>
      <c r="K7480" s="8" t="s">
        <v>33804</v>
      </c>
    </row>
    <row r="7481" spans="1:11" x14ac:dyDescent="0.2">
      <c r="A7481" s="8">
        <f>MAX($A$2:$A7480)+1</f>
        <v>6537</v>
      </c>
      <c r="B7481" s="8"/>
      <c r="C7481" s="9" t="str">
        <f t="shared" si="118"/>
        <v>Watts 3115</v>
      </c>
      <c r="D7481" s="8"/>
      <c r="E7481" s="8"/>
      <c r="F7481" s="10"/>
      <c r="G7481" s="8">
        <v>58454</v>
      </c>
      <c r="H7481" s="8" t="s">
        <v>20894</v>
      </c>
      <c r="I7481" s="8" t="s">
        <v>938</v>
      </c>
      <c r="J7481" s="8">
        <v>58440</v>
      </c>
      <c r="K7481" s="8" t="s">
        <v>33804</v>
      </c>
    </row>
    <row r="7482" spans="1:11" x14ac:dyDescent="0.2">
      <c r="A7482" s="8">
        <f>MAX($A$2:$A7481)+1</f>
        <v>6538</v>
      </c>
      <c r="B7482" s="8"/>
      <c r="C7482" s="9" t="str">
        <f t="shared" si="118"/>
        <v>45 Mile Hydroelectric Project</v>
      </c>
      <c r="D7482" s="8"/>
      <c r="E7482" s="8"/>
      <c r="F7482" s="10"/>
      <c r="G7482" s="8">
        <v>58455</v>
      </c>
      <c r="H7482" s="8" t="s">
        <v>20895</v>
      </c>
      <c r="I7482" s="8" t="s">
        <v>1694</v>
      </c>
      <c r="J7482" s="8">
        <v>58443</v>
      </c>
      <c r="K7482" s="8" t="s">
        <v>33804</v>
      </c>
    </row>
    <row r="7483" spans="1:11" x14ac:dyDescent="0.2">
      <c r="A7483" s="8">
        <f>MAX($A$2:$A7482)+1</f>
        <v>6539</v>
      </c>
      <c r="B7483" s="8"/>
      <c r="C7483" s="9" t="str">
        <f t="shared" si="118"/>
        <v>Cumberland Rose</v>
      </c>
      <c r="D7483" s="8"/>
      <c r="E7483" s="8"/>
      <c r="F7483" s="10"/>
      <c r="G7483" s="8">
        <v>58456</v>
      </c>
      <c r="H7483" s="8" t="s">
        <v>20896</v>
      </c>
      <c r="I7483" s="8" t="s">
        <v>1540</v>
      </c>
      <c r="J7483" s="8">
        <v>58444</v>
      </c>
      <c r="K7483" s="8" t="s">
        <v>33804</v>
      </c>
    </row>
    <row r="7484" spans="1:11" x14ac:dyDescent="0.2">
      <c r="A7484" s="8">
        <f>MAX($A$2:$A7483)+1</f>
        <v>6540</v>
      </c>
      <c r="B7484" s="8"/>
      <c r="C7484" s="9" t="str">
        <f t="shared" si="118"/>
        <v>Fontanelle</v>
      </c>
      <c r="D7484" s="8"/>
      <c r="E7484" s="8"/>
      <c r="F7484" s="10"/>
      <c r="G7484" s="8">
        <v>58457</v>
      </c>
      <c r="H7484" s="8" t="s">
        <v>20897</v>
      </c>
      <c r="I7484" s="8" t="s">
        <v>1865</v>
      </c>
      <c r="J7484" s="8">
        <v>58445</v>
      </c>
      <c r="K7484" s="8" t="s">
        <v>33804</v>
      </c>
    </row>
    <row r="7485" spans="1:11" x14ac:dyDescent="0.2">
      <c r="A7485" s="8">
        <f>MAX($A$2:$A7484)+1</f>
        <v>6541</v>
      </c>
      <c r="B7485" s="8"/>
      <c r="C7485" s="9" t="str">
        <f t="shared" si="118"/>
        <v>Greenfield Wind</v>
      </c>
      <c r="D7485" s="8"/>
      <c r="E7485" s="8"/>
      <c r="F7485" s="10"/>
      <c r="G7485" s="8">
        <v>58458</v>
      </c>
      <c r="H7485" s="8" t="s">
        <v>20898</v>
      </c>
      <c r="I7485" s="8" t="s">
        <v>2044</v>
      </c>
      <c r="J7485" s="8">
        <v>58446</v>
      </c>
      <c r="K7485" s="8" t="s">
        <v>33804</v>
      </c>
    </row>
    <row r="7486" spans="1:11" x14ac:dyDescent="0.2">
      <c r="A7486" s="8">
        <f>MAX($A$2:$A7485)+1</f>
        <v>6542</v>
      </c>
      <c r="B7486" s="8"/>
      <c r="C7486" s="9" t="str">
        <f t="shared" si="118"/>
        <v>Meadow Ridge</v>
      </c>
      <c r="D7486" s="8"/>
      <c r="E7486" s="8"/>
      <c r="F7486" s="10"/>
      <c r="G7486" s="8">
        <v>58459</v>
      </c>
      <c r="H7486" s="8" t="s">
        <v>20899</v>
      </c>
      <c r="I7486" s="8" t="s">
        <v>2507</v>
      </c>
      <c r="J7486" s="8">
        <v>58447</v>
      </c>
      <c r="K7486" s="8" t="s">
        <v>33804</v>
      </c>
    </row>
    <row r="7487" spans="1:11" x14ac:dyDescent="0.2">
      <c r="A7487" s="8">
        <f>MAX($A$2:$A7486)+1</f>
        <v>6543</v>
      </c>
      <c r="B7487" s="8"/>
      <c r="C7487" s="9" t="str">
        <f t="shared" si="118"/>
        <v>Sky Volt</v>
      </c>
      <c r="D7487" s="8"/>
      <c r="E7487" s="8"/>
      <c r="F7487" s="10"/>
      <c r="G7487" s="8">
        <v>58460</v>
      </c>
      <c r="H7487" s="8" t="s">
        <v>20900</v>
      </c>
      <c r="I7487" s="8" t="s">
        <v>3284</v>
      </c>
      <c r="J7487" s="8">
        <v>58448</v>
      </c>
      <c r="K7487" s="8" t="s">
        <v>33804</v>
      </c>
    </row>
    <row r="7488" spans="1:11" x14ac:dyDescent="0.2">
      <c r="A7488" s="8">
        <f>MAX($A$2:$A7487)+1</f>
        <v>6544</v>
      </c>
      <c r="B7488" s="8"/>
      <c r="C7488" s="9" t="str">
        <f t="shared" si="118"/>
        <v>Wiota</v>
      </c>
      <c r="D7488" s="8"/>
      <c r="E7488" s="8"/>
      <c r="F7488" s="10"/>
      <c r="G7488" s="8">
        <v>58461</v>
      </c>
      <c r="H7488" s="8" t="s">
        <v>20901</v>
      </c>
      <c r="I7488" s="8" t="s">
        <v>3895</v>
      </c>
      <c r="J7488" s="8">
        <v>58449</v>
      </c>
      <c r="K7488" s="8" t="s">
        <v>33804</v>
      </c>
    </row>
    <row r="7489" spans="1:11" x14ac:dyDescent="0.2">
      <c r="A7489" s="8">
        <f>MAX($A$2:$A7488)+1</f>
        <v>6545</v>
      </c>
      <c r="B7489" s="8"/>
      <c r="C7489" s="9" t="str">
        <f t="shared" si="118"/>
        <v>McCoy Solar Energy Project</v>
      </c>
      <c r="D7489" s="8"/>
      <c r="E7489" s="8"/>
      <c r="F7489" s="10"/>
      <c r="G7489" s="8">
        <v>58462</v>
      </c>
      <c r="H7489" s="8" t="s">
        <v>20902</v>
      </c>
      <c r="I7489" s="8" t="s">
        <v>2495</v>
      </c>
      <c r="J7489" s="8">
        <v>58451</v>
      </c>
      <c r="K7489" s="8" t="s">
        <v>33804</v>
      </c>
    </row>
    <row r="7490" spans="1:11" x14ac:dyDescent="0.2">
      <c r="A7490" s="8">
        <f>MAX($A$2:$A7489)+1</f>
        <v>6546</v>
      </c>
      <c r="B7490" s="8"/>
      <c r="C7490" s="9" t="str">
        <f t="shared" si="118"/>
        <v>Herbert Farm Solar</v>
      </c>
      <c r="D7490" s="8"/>
      <c r="E7490" s="8"/>
      <c r="F7490" s="10"/>
      <c r="G7490" s="8">
        <v>58463</v>
      </c>
      <c r="H7490" s="8" t="s">
        <v>20903</v>
      </c>
      <c r="I7490" s="8" t="s">
        <v>3287</v>
      </c>
      <c r="J7490" s="8">
        <v>58452</v>
      </c>
      <c r="K7490" s="8" t="s">
        <v>33804</v>
      </c>
    </row>
    <row r="7491" spans="1:11" x14ac:dyDescent="0.2">
      <c r="A7491" s="8">
        <f>MAX($A$2:$A7490)+1</f>
        <v>6547</v>
      </c>
      <c r="B7491" s="8"/>
      <c r="C7491" s="9" t="str">
        <f t="shared" si="118"/>
        <v>Broadview Energy Prime LLC</v>
      </c>
      <c r="D7491" s="8"/>
      <c r="E7491" s="8"/>
      <c r="F7491" s="10"/>
      <c r="G7491" s="8">
        <v>58464</v>
      </c>
      <c r="H7491" s="8" t="s">
        <v>20904</v>
      </c>
      <c r="I7491" s="8" t="s">
        <v>713</v>
      </c>
      <c r="J7491" s="8">
        <v>57421</v>
      </c>
      <c r="K7491" s="8" t="s">
        <v>33804</v>
      </c>
    </row>
    <row r="7492" spans="1:11" x14ac:dyDescent="0.2">
      <c r="A7492" s="8">
        <f>MAX($A$2:$A7491)+1</f>
        <v>6548</v>
      </c>
      <c r="B7492" s="8"/>
      <c r="C7492" s="9" t="str">
        <f t="shared" si="118"/>
        <v>Broadview Energy Prime 2 LLC</v>
      </c>
      <c r="D7492" s="8"/>
      <c r="E7492" s="8"/>
      <c r="F7492" s="10"/>
      <c r="G7492" s="8">
        <v>58465</v>
      </c>
      <c r="H7492" s="8" t="s">
        <v>20905</v>
      </c>
      <c r="I7492" s="8" t="s">
        <v>713</v>
      </c>
      <c r="J7492" s="8">
        <v>57421</v>
      </c>
      <c r="K7492" s="8" t="s">
        <v>33804</v>
      </c>
    </row>
    <row r="7493" spans="1:11" x14ac:dyDescent="0.2">
      <c r="A7493" s="8">
        <f>MAX($A$2:$A7492)+1</f>
        <v>6549</v>
      </c>
      <c r="B7493" s="8"/>
      <c r="C7493" s="9" t="str">
        <f t="shared" si="118"/>
        <v>Mesa Solar Array</v>
      </c>
      <c r="D7493" s="8"/>
      <c r="E7493" s="8"/>
      <c r="F7493" s="10"/>
      <c r="G7493" s="8">
        <v>58466</v>
      </c>
      <c r="H7493" s="8" t="s">
        <v>20906</v>
      </c>
      <c r="I7493" s="8" t="s">
        <v>632</v>
      </c>
      <c r="J7493" s="8">
        <v>57369</v>
      </c>
      <c r="K7493" s="8" t="s">
        <v>33804</v>
      </c>
    </row>
    <row r="7494" spans="1:11" x14ac:dyDescent="0.2">
      <c r="A7494" s="8">
        <f>MAX($A$2:$A7493)+1</f>
        <v>6550</v>
      </c>
      <c r="B7494" s="8"/>
      <c r="C7494" s="9" t="str">
        <f t="shared" si="118"/>
        <v>Campo Verde Solar</v>
      </c>
      <c r="D7494" s="8"/>
      <c r="E7494" s="8"/>
      <c r="F7494" s="10"/>
      <c r="G7494" s="8">
        <v>58467</v>
      </c>
      <c r="H7494" s="8" t="s">
        <v>20907</v>
      </c>
      <c r="I7494" s="8" t="s">
        <v>3358</v>
      </c>
      <c r="J7494" s="8">
        <v>17650</v>
      </c>
      <c r="K7494" s="8" t="s">
        <v>33804</v>
      </c>
    </row>
    <row r="7495" spans="1:11" x14ac:dyDescent="0.2">
      <c r="A7495" s="8">
        <f>MAX($A$2:$A7494)+1</f>
        <v>6551</v>
      </c>
      <c r="B7495" s="8"/>
      <c r="C7495" s="9" t="str">
        <f t="shared" si="118"/>
        <v>C-Drop Hydro</v>
      </c>
      <c r="D7495" s="8"/>
      <c r="E7495" s="8"/>
      <c r="F7495" s="10"/>
      <c r="G7495" s="8">
        <v>58470</v>
      </c>
      <c r="H7495" s="8" t="s">
        <v>20908</v>
      </c>
      <c r="I7495" s="8" t="s">
        <v>854</v>
      </c>
      <c r="J7495" s="8">
        <v>58459</v>
      </c>
      <c r="K7495" s="8" t="s">
        <v>33804</v>
      </c>
    </row>
    <row r="7496" spans="1:11" x14ac:dyDescent="0.2">
      <c r="A7496" s="8">
        <f>MAX($A$2:$A7495)+1</f>
        <v>6552</v>
      </c>
      <c r="B7496" s="8"/>
      <c r="C7496" s="9" t="str">
        <f t="shared" si="118"/>
        <v>Ector County Energy Center</v>
      </c>
      <c r="D7496" s="8"/>
      <c r="E7496" s="8"/>
      <c r="F7496" s="10"/>
      <c r="G7496" s="8">
        <v>58471</v>
      </c>
      <c r="H7496" s="8" t="s">
        <v>20909</v>
      </c>
      <c r="I7496" s="8" t="s">
        <v>2238</v>
      </c>
      <c r="J7496" s="8">
        <v>49893</v>
      </c>
      <c r="K7496" s="8" t="s">
        <v>33804</v>
      </c>
    </row>
    <row r="7497" spans="1:11" x14ac:dyDescent="0.2">
      <c r="A7497" s="8">
        <f>MAX($A$2:$A7496)+1</f>
        <v>6553</v>
      </c>
      <c r="B7497" s="8"/>
      <c r="C7497" s="9" t="str">
        <f t="shared" si="118"/>
        <v>Buena Vista Biomass Power</v>
      </c>
      <c r="D7497" s="8"/>
      <c r="E7497" s="8"/>
      <c r="F7497" s="10"/>
      <c r="G7497" s="8">
        <v>58472</v>
      </c>
      <c r="H7497" s="8" t="s">
        <v>20910</v>
      </c>
      <c r="I7497" s="8" t="s">
        <v>841</v>
      </c>
      <c r="J7497" s="8">
        <v>58460</v>
      </c>
      <c r="K7497" s="8" t="s">
        <v>33804</v>
      </c>
    </row>
    <row r="7498" spans="1:11" x14ac:dyDescent="0.2">
      <c r="A7498" s="8">
        <f>MAX($A$2:$A7497)+1</f>
        <v>6554</v>
      </c>
      <c r="B7498" s="8"/>
      <c r="C7498" s="9" t="str">
        <f t="shared" si="118"/>
        <v>Bruce A Henry Solar Farm</v>
      </c>
      <c r="D7498" s="8"/>
      <c r="E7498" s="8"/>
      <c r="F7498" s="10"/>
      <c r="G7498" s="8">
        <v>58473</v>
      </c>
      <c r="H7498" s="8" t="s">
        <v>20911</v>
      </c>
      <c r="I7498" s="8" t="s">
        <v>1569</v>
      </c>
      <c r="J7498" s="8">
        <v>5070</v>
      </c>
      <c r="K7498" s="8" t="s">
        <v>33804</v>
      </c>
    </row>
    <row r="7499" spans="1:11" x14ac:dyDescent="0.2">
      <c r="A7499" s="8">
        <f>MAX($A$2:$A7498)+1</f>
        <v>6555</v>
      </c>
      <c r="B7499" s="8"/>
      <c r="C7499" s="9" t="str">
        <f t="shared" si="118"/>
        <v>Buffalo Dunes Wind Project</v>
      </c>
      <c r="D7499" s="8"/>
      <c r="E7499" s="8"/>
      <c r="F7499" s="10"/>
      <c r="G7499" s="8">
        <v>58474</v>
      </c>
      <c r="H7499" s="8" t="s">
        <v>20912</v>
      </c>
      <c r="I7499" s="8" t="s">
        <v>843</v>
      </c>
      <c r="J7499" s="8">
        <v>58461</v>
      </c>
      <c r="K7499" s="8" t="s">
        <v>33804</v>
      </c>
    </row>
    <row r="7500" spans="1:11" x14ac:dyDescent="0.2">
      <c r="A7500" s="8">
        <f>MAX($A$2:$A7499)+1</f>
        <v>6556</v>
      </c>
      <c r="B7500" s="8"/>
      <c r="C7500" s="9" t="str">
        <f t="shared" si="118"/>
        <v>Dart Container Corp</v>
      </c>
      <c r="D7500" s="8"/>
      <c r="E7500" s="8"/>
      <c r="F7500" s="10"/>
      <c r="G7500" s="8">
        <v>58476</v>
      </c>
      <c r="H7500" s="8" t="s">
        <v>1555</v>
      </c>
      <c r="I7500" s="8" t="s">
        <v>1555</v>
      </c>
      <c r="J7500" s="8">
        <v>58463</v>
      </c>
      <c r="K7500" s="8" t="s">
        <v>33804</v>
      </c>
    </row>
    <row r="7501" spans="1:11" x14ac:dyDescent="0.2">
      <c r="A7501" s="8">
        <f>MAX($A$2:$A7500)+1</f>
        <v>6557</v>
      </c>
      <c r="B7501" s="8"/>
      <c r="C7501" s="9" t="str">
        <f t="shared" si="118"/>
        <v>Las Vegas WPCF Solar Plant</v>
      </c>
      <c r="D7501" s="8"/>
      <c r="E7501" s="8"/>
      <c r="F7501" s="10"/>
      <c r="G7501" s="8">
        <v>58477</v>
      </c>
      <c r="H7501" s="8" t="s">
        <v>20913</v>
      </c>
      <c r="I7501" s="8" t="s">
        <v>1186</v>
      </c>
      <c r="J7501" s="8">
        <v>58464</v>
      </c>
      <c r="K7501" s="8" t="s">
        <v>33804</v>
      </c>
    </row>
    <row r="7502" spans="1:11" x14ac:dyDescent="0.2">
      <c r="A7502" s="8">
        <f>MAX($A$2:$A7501)+1</f>
        <v>6558</v>
      </c>
      <c r="B7502" s="8"/>
      <c r="C7502" s="9" t="str">
        <f t="shared" si="118"/>
        <v>SEV NM Phase 2</v>
      </c>
      <c r="D7502" s="8"/>
      <c r="E7502" s="8"/>
      <c r="F7502" s="10"/>
      <c r="G7502" s="8">
        <v>58479</v>
      </c>
      <c r="H7502" s="8" t="s">
        <v>20914</v>
      </c>
      <c r="I7502" s="8" t="s">
        <v>2041</v>
      </c>
      <c r="J7502" s="8">
        <v>58465</v>
      </c>
      <c r="K7502" s="8" t="s">
        <v>33804</v>
      </c>
    </row>
    <row r="7503" spans="1:11" x14ac:dyDescent="0.2">
      <c r="A7503" s="8">
        <f>MAX($A$2:$A7502)+1</f>
        <v>6559</v>
      </c>
      <c r="B7503" s="8"/>
      <c r="C7503" s="9" t="str">
        <f t="shared" si="118"/>
        <v>Plymouth Solar LLC</v>
      </c>
      <c r="D7503" s="8"/>
      <c r="E7503" s="8"/>
      <c r="F7503" s="10"/>
      <c r="G7503" s="8">
        <v>58480</v>
      </c>
      <c r="H7503" s="8" t="s">
        <v>20915</v>
      </c>
      <c r="I7503" s="8" t="s">
        <v>3465</v>
      </c>
      <c r="J7503" s="8">
        <v>58466</v>
      </c>
      <c r="K7503" s="8" t="s">
        <v>33804</v>
      </c>
    </row>
    <row r="7504" spans="1:11" x14ac:dyDescent="0.2">
      <c r="A7504" s="8">
        <f>MAX($A$2:$A7503)+1</f>
        <v>6560</v>
      </c>
      <c r="B7504" s="8"/>
      <c r="C7504" s="9" t="str">
        <f t="shared" si="118"/>
        <v>CSU Pueblo</v>
      </c>
      <c r="D7504" s="8"/>
      <c r="E7504" s="8"/>
      <c r="F7504" s="10"/>
      <c r="G7504" s="8">
        <v>58481</v>
      </c>
      <c r="H7504" s="8" t="s">
        <v>20916</v>
      </c>
      <c r="I7504" s="8" t="s">
        <v>3382</v>
      </c>
      <c r="J7504" s="8">
        <v>58467</v>
      </c>
      <c r="K7504" s="8" t="s">
        <v>33804</v>
      </c>
    </row>
    <row r="7505" spans="1:11" x14ac:dyDescent="0.2">
      <c r="A7505" s="8">
        <f>MAX($A$2:$A7504)+1</f>
        <v>6561</v>
      </c>
      <c r="B7505" s="8"/>
      <c r="C7505" s="9" t="str">
        <f t="shared" si="118"/>
        <v>Azalea Solar, LLC</v>
      </c>
      <c r="D7505" s="8"/>
      <c r="E7505" s="8"/>
      <c r="F7505" s="10"/>
      <c r="G7505" s="8">
        <v>58482</v>
      </c>
      <c r="H7505" s="8" t="s">
        <v>20917</v>
      </c>
      <c r="I7505" s="8" t="s">
        <v>1615</v>
      </c>
      <c r="J7505" s="8">
        <v>58468</v>
      </c>
      <c r="K7505" s="8" t="s">
        <v>33804</v>
      </c>
    </row>
    <row r="7506" spans="1:11" x14ac:dyDescent="0.2">
      <c r="A7506" s="8">
        <f>MAX($A$2:$A7505)+1</f>
        <v>6562</v>
      </c>
      <c r="B7506" s="8"/>
      <c r="C7506" s="9" t="str">
        <f t="shared" si="118"/>
        <v>Tinton Falls Solar Farm</v>
      </c>
      <c r="D7506" s="8"/>
      <c r="E7506" s="8"/>
      <c r="F7506" s="10"/>
      <c r="G7506" s="8">
        <v>58483</v>
      </c>
      <c r="H7506" s="8" t="s">
        <v>20918</v>
      </c>
      <c r="I7506" s="8" t="s">
        <v>3579</v>
      </c>
      <c r="J7506" s="8">
        <v>58469</v>
      </c>
      <c r="K7506" s="8" t="s">
        <v>33804</v>
      </c>
    </row>
    <row r="7507" spans="1:11" x14ac:dyDescent="0.2">
      <c r="A7507" s="8">
        <f>MAX($A$2:$A7506)+1</f>
        <v>6563</v>
      </c>
      <c r="B7507" s="8"/>
      <c r="C7507" s="9" t="str">
        <f t="shared" si="118"/>
        <v>MAS ASB Cogen Plant</v>
      </c>
      <c r="D7507" s="8"/>
      <c r="E7507" s="8"/>
      <c r="F7507" s="10"/>
      <c r="G7507" s="8">
        <v>58484</v>
      </c>
      <c r="H7507" s="8" t="s">
        <v>20919</v>
      </c>
      <c r="I7507" s="8" t="s">
        <v>2477</v>
      </c>
      <c r="J7507" s="8">
        <v>58472</v>
      </c>
      <c r="K7507" s="8" t="s">
        <v>33804</v>
      </c>
    </row>
    <row r="7508" spans="1:11" x14ac:dyDescent="0.2">
      <c r="A7508" s="8">
        <f>MAX($A$2:$A7507)+1</f>
        <v>6564</v>
      </c>
      <c r="B7508" s="8"/>
      <c r="C7508" s="9" t="str">
        <f t="shared" si="118"/>
        <v>Upson Rocky Creek Solar Plant</v>
      </c>
      <c r="D7508" s="8"/>
      <c r="E7508" s="8"/>
      <c r="F7508" s="10"/>
      <c r="G7508" s="8">
        <v>58485</v>
      </c>
      <c r="H7508" s="8" t="s">
        <v>20920</v>
      </c>
      <c r="I7508" s="8" t="s">
        <v>2857</v>
      </c>
      <c r="J7508" s="8">
        <v>58764</v>
      </c>
      <c r="K7508" s="8" t="s">
        <v>33804</v>
      </c>
    </row>
    <row r="7509" spans="1:11" x14ac:dyDescent="0.2">
      <c r="A7509" s="8">
        <f>MAX($A$2:$A7508)+1</f>
        <v>6565</v>
      </c>
      <c r="B7509" s="8"/>
      <c r="C7509" s="9" t="str">
        <f t="shared" si="118"/>
        <v>Picture Rocks Solar, LLC</v>
      </c>
      <c r="D7509" s="8"/>
      <c r="E7509" s="8"/>
      <c r="F7509" s="10"/>
      <c r="G7509" s="8">
        <v>58486</v>
      </c>
      <c r="H7509" s="8" t="s">
        <v>20921</v>
      </c>
      <c r="I7509" s="8" t="s">
        <v>2815</v>
      </c>
      <c r="J7509" s="8">
        <v>58473</v>
      </c>
      <c r="K7509" s="8" t="s">
        <v>33804</v>
      </c>
    </row>
    <row r="7510" spans="1:11" x14ac:dyDescent="0.2">
      <c r="A7510" s="8">
        <f>MAX($A$2:$A7509)+1</f>
        <v>6566</v>
      </c>
      <c r="B7510" s="8"/>
      <c r="C7510" s="9" t="str">
        <f t="shared" si="118"/>
        <v>Granville Solar PV Power Project</v>
      </c>
      <c r="D7510" s="8"/>
      <c r="E7510" s="8"/>
      <c r="F7510" s="10"/>
      <c r="G7510" s="8">
        <v>58487</v>
      </c>
      <c r="H7510" s="8" t="s">
        <v>20922</v>
      </c>
      <c r="I7510" s="8" t="s">
        <v>3358</v>
      </c>
      <c r="J7510" s="8">
        <v>17650</v>
      </c>
      <c r="K7510" s="8" t="s">
        <v>33804</v>
      </c>
    </row>
    <row r="7511" spans="1:11" x14ac:dyDescent="0.2">
      <c r="A7511" s="8">
        <f>MAX($A$2:$A7510)+1</f>
        <v>6567</v>
      </c>
      <c r="B7511" s="8"/>
      <c r="C7511" s="9" t="str">
        <f t="shared" si="118"/>
        <v>Bryan Solar, LLC</v>
      </c>
      <c r="D7511" s="8"/>
      <c r="E7511" s="8"/>
      <c r="F7511" s="10"/>
      <c r="G7511" s="8">
        <v>58488</v>
      </c>
      <c r="H7511" s="8" t="s">
        <v>20923</v>
      </c>
      <c r="I7511" s="8" t="s">
        <v>2815</v>
      </c>
      <c r="J7511" s="8">
        <v>58473</v>
      </c>
      <c r="K7511" s="8" t="s">
        <v>33804</v>
      </c>
    </row>
    <row r="7512" spans="1:11" x14ac:dyDescent="0.2">
      <c r="A7512" s="8">
        <f>MAX($A$2:$A7511)+1</f>
        <v>6568</v>
      </c>
      <c r="B7512" s="8"/>
      <c r="C7512" s="9" t="str">
        <f t="shared" si="118"/>
        <v>Apex Solar PV Power Project</v>
      </c>
      <c r="D7512" s="8"/>
      <c r="E7512" s="8"/>
      <c r="F7512" s="10"/>
      <c r="G7512" s="8">
        <v>58489</v>
      </c>
      <c r="H7512" s="8" t="s">
        <v>20924</v>
      </c>
      <c r="I7512" s="8" t="s">
        <v>3358</v>
      </c>
      <c r="J7512" s="8">
        <v>17650</v>
      </c>
      <c r="K7512" s="8" t="s">
        <v>33804</v>
      </c>
    </row>
    <row r="7513" spans="1:11" x14ac:dyDescent="0.2">
      <c r="A7513" s="8">
        <f>MAX($A$2:$A7512)+1</f>
        <v>6569</v>
      </c>
      <c r="B7513" s="8"/>
      <c r="C7513" s="9" t="str">
        <f t="shared" ref="C7513:C7576" si="119">IF(H7513="",F7513,H7513)</f>
        <v>Spectrum Solar PV Power Project</v>
      </c>
      <c r="D7513" s="8"/>
      <c r="E7513" s="8"/>
      <c r="F7513" s="10"/>
      <c r="G7513" s="8">
        <v>58490</v>
      </c>
      <c r="H7513" s="8" t="s">
        <v>20925</v>
      </c>
      <c r="I7513" s="8" t="s">
        <v>3358</v>
      </c>
      <c r="J7513" s="8">
        <v>17650</v>
      </c>
      <c r="K7513" s="8" t="s">
        <v>33804</v>
      </c>
    </row>
    <row r="7514" spans="1:11" x14ac:dyDescent="0.2">
      <c r="A7514" s="8">
        <f>MAX($A$2:$A7513)+1</f>
        <v>6570</v>
      </c>
      <c r="B7514" s="8"/>
      <c r="C7514" s="9" t="str">
        <f t="shared" si="119"/>
        <v>Sandy Cross Solar, LLC</v>
      </c>
      <c r="D7514" s="8"/>
      <c r="E7514" s="8"/>
      <c r="F7514" s="10"/>
      <c r="G7514" s="8">
        <v>58491</v>
      </c>
      <c r="H7514" s="8" t="s">
        <v>20926</v>
      </c>
      <c r="I7514" s="8" t="s">
        <v>2817</v>
      </c>
      <c r="J7514" s="8">
        <v>58477</v>
      </c>
      <c r="K7514" s="8" t="s">
        <v>33804</v>
      </c>
    </row>
    <row r="7515" spans="1:11" x14ac:dyDescent="0.2">
      <c r="A7515" s="8">
        <f>MAX($A$2:$A7514)+1</f>
        <v>6571</v>
      </c>
      <c r="B7515" s="8"/>
      <c r="C7515" s="9" t="str">
        <f t="shared" si="119"/>
        <v>Ararat Rock Solar, LLC</v>
      </c>
      <c r="D7515" s="8"/>
      <c r="E7515" s="8"/>
      <c r="F7515" s="10"/>
      <c r="G7515" s="8">
        <v>58492</v>
      </c>
      <c r="H7515" s="8" t="s">
        <v>20927</v>
      </c>
      <c r="I7515" s="8" t="s">
        <v>2817</v>
      </c>
      <c r="J7515" s="8">
        <v>58477</v>
      </c>
      <c r="K7515" s="8" t="s">
        <v>33804</v>
      </c>
    </row>
    <row r="7516" spans="1:11" x14ac:dyDescent="0.2">
      <c r="A7516" s="8">
        <f>MAX($A$2:$A7515)+1</f>
        <v>6572</v>
      </c>
      <c r="B7516" s="8"/>
      <c r="C7516" s="9" t="str">
        <f t="shared" si="119"/>
        <v>Progress Solar 1, LLC</v>
      </c>
      <c r="D7516" s="8"/>
      <c r="E7516" s="8"/>
      <c r="F7516" s="10"/>
      <c r="G7516" s="8">
        <v>58493</v>
      </c>
      <c r="H7516" s="8" t="s">
        <v>20928</v>
      </c>
      <c r="I7516" s="8" t="s">
        <v>2817</v>
      </c>
      <c r="J7516" s="8">
        <v>58477</v>
      </c>
      <c r="K7516" s="8" t="s">
        <v>33804</v>
      </c>
    </row>
    <row r="7517" spans="1:11" x14ac:dyDescent="0.2">
      <c r="A7517" s="8">
        <f>MAX($A$2:$A7516)+1</f>
        <v>6573</v>
      </c>
      <c r="B7517" s="8"/>
      <c r="C7517" s="9" t="str">
        <f t="shared" si="119"/>
        <v>Progress Solar II, LLC</v>
      </c>
      <c r="D7517" s="8"/>
      <c r="E7517" s="8"/>
      <c r="F7517" s="10"/>
      <c r="G7517" s="8">
        <v>58494</v>
      </c>
      <c r="H7517" s="8" t="s">
        <v>20929</v>
      </c>
      <c r="I7517" s="8" t="s">
        <v>2817</v>
      </c>
      <c r="J7517" s="8">
        <v>58477</v>
      </c>
      <c r="K7517" s="8" t="s">
        <v>33804</v>
      </c>
    </row>
    <row r="7518" spans="1:11" x14ac:dyDescent="0.2">
      <c r="A7518" s="8">
        <f>MAX($A$2:$A7517)+1</f>
        <v>6574</v>
      </c>
      <c r="B7518" s="8"/>
      <c r="C7518" s="9" t="str">
        <f t="shared" si="119"/>
        <v>Progress Solar III, LLC</v>
      </c>
      <c r="D7518" s="8"/>
      <c r="E7518" s="8"/>
      <c r="F7518" s="10"/>
      <c r="G7518" s="8">
        <v>58495</v>
      </c>
      <c r="H7518" s="8" t="s">
        <v>20930</v>
      </c>
      <c r="I7518" s="8" t="s">
        <v>2817</v>
      </c>
      <c r="J7518" s="8">
        <v>58477</v>
      </c>
      <c r="K7518" s="8" t="s">
        <v>33804</v>
      </c>
    </row>
    <row r="7519" spans="1:11" x14ac:dyDescent="0.2">
      <c r="A7519" s="8">
        <f>MAX($A$2:$A7518)+1</f>
        <v>6575</v>
      </c>
      <c r="B7519" s="8"/>
      <c r="C7519" s="9" t="str">
        <f t="shared" si="119"/>
        <v>Lincoln Solar</v>
      </c>
      <c r="D7519" s="8"/>
      <c r="E7519" s="8"/>
      <c r="F7519" s="10"/>
      <c r="G7519" s="8">
        <v>58496</v>
      </c>
      <c r="H7519" s="8" t="s">
        <v>20931</v>
      </c>
      <c r="I7519" s="8" t="s">
        <v>1703</v>
      </c>
      <c r="J7519" s="8">
        <v>58135</v>
      </c>
      <c r="K7519" s="8" t="s">
        <v>33804</v>
      </c>
    </row>
    <row r="7520" spans="1:11" x14ac:dyDescent="0.2">
      <c r="A7520" s="8">
        <f>MAX($A$2:$A7519)+1</f>
        <v>6576</v>
      </c>
      <c r="B7520" s="8"/>
      <c r="C7520" s="9" t="str">
        <f t="shared" si="119"/>
        <v>L&amp;S Sweetners</v>
      </c>
      <c r="D7520" s="8"/>
      <c r="E7520" s="8"/>
      <c r="F7520" s="10"/>
      <c r="G7520" s="8">
        <v>58497</v>
      </c>
      <c r="H7520" s="8" t="s">
        <v>20932</v>
      </c>
      <c r="I7520" s="8" t="s">
        <v>2024</v>
      </c>
      <c r="J7520" s="8">
        <v>7477</v>
      </c>
      <c r="K7520" s="8" t="s">
        <v>33804</v>
      </c>
    </row>
    <row r="7521" spans="1:11" x14ac:dyDescent="0.2">
      <c r="A7521" s="8">
        <f>MAX($A$2:$A7520)+1</f>
        <v>6577</v>
      </c>
      <c r="B7521" s="8"/>
      <c r="C7521" s="9" t="str">
        <f t="shared" si="119"/>
        <v>Rosamond One</v>
      </c>
      <c r="D7521" s="8"/>
      <c r="E7521" s="8"/>
      <c r="F7521" s="10"/>
      <c r="G7521" s="8">
        <v>58498</v>
      </c>
      <c r="H7521" s="8" t="s">
        <v>20933</v>
      </c>
      <c r="I7521" s="8" t="s">
        <v>3067</v>
      </c>
      <c r="J7521" s="8">
        <v>58478</v>
      </c>
      <c r="K7521" s="8" t="s">
        <v>33804</v>
      </c>
    </row>
    <row r="7522" spans="1:11" x14ac:dyDescent="0.2">
      <c r="A7522" s="8">
        <f>MAX($A$2:$A7521)+1</f>
        <v>6578</v>
      </c>
      <c r="B7522" s="8"/>
      <c r="C7522" s="9" t="str">
        <f t="shared" si="119"/>
        <v>Rosamond Two</v>
      </c>
      <c r="D7522" s="8"/>
      <c r="E7522" s="8"/>
      <c r="F7522" s="10"/>
      <c r="G7522" s="8">
        <v>58499</v>
      </c>
      <c r="H7522" s="8" t="s">
        <v>20934</v>
      </c>
      <c r="I7522" s="8" t="s">
        <v>3068</v>
      </c>
      <c r="J7522" s="8">
        <v>58479</v>
      </c>
      <c r="K7522" s="8" t="s">
        <v>33804</v>
      </c>
    </row>
    <row r="7523" spans="1:11" x14ac:dyDescent="0.2">
      <c r="A7523" s="8">
        <f>MAX($A$2:$A7522)+1</f>
        <v>6579</v>
      </c>
      <c r="B7523" s="8"/>
      <c r="C7523" s="9" t="str">
        <f t="shared" si="119"/>
        <v>Rio Grande Solar</v>
      </c>
      <c r="D7523" s="8"/>
      <c r="E7523" s="8"/>
      <c r="F7523" s="10"/>
      <c r="G7523" s="8">
        <v>58500</v>
      </c>
      <c r="H7523" s="8" t="s">
        <v>20935</v>
      </c>
      <c r="I7523" s="8" t="s">
        <v>3066</v>
      </c>
      <c r="J7523" s="8">
        <v>58480</v>
      </c>
      <c r="K7523" s="8" t="s">
        <v>33804</v>
      </c>
    </row>
    <row r="7524" spans="1:11" x14ac:dyDescent="0.2">
      <c r="A7524" s="8">
        <f>MAX($A$2:$A7523)+1</f>
        <v>6580</v>
      </c>
      <c r="B7524" s="8"/>
      <c r="C7524" s="9" t="str">
        <f t="shared" si="119"/>
        <v>Gillespie 1</v>
      </c>
      <c r="D7524" s="8"/>
      <c r="E7524" s="8"/>
      <c r="F7524" s="10"/>
      <c r="G7524" s="8">
        <v>58501</v>
      </c>
      <c r="H7524" s="8" t="s">
        <v>20936</v>
      </c>
      <c r="I7524" s="8" t="s">
        <v>3062</v>
      </c>
      <c r="J7524" s="8">
        <v>58481</v>
      </c>
      <c r="K7524" s="8" t="s">
        <v>33804</v>
      </c>
    </row>
    <row r="7525" spans="1:11" x14ac:dyDescent="0.2">
      <c r="A7525" s="8">
        <f>MAX($A$2:$A7524)+1</f>
        <v>6581</v>
      </c>
      <c r="B7525" s="8"/>
      <c r="C7525" s="9" t="str">
        <f t="shared" si="119"/>
        <v>Columbia 3</v>
      </c>
      <c r="D7525" s="8"/>
      <c r="E7525" s="8"/>
      <c r="F7525" s="10"/>
      <c r="G7525" s="8">
        <v>58502</v>
      </c>
      <c r="H7525" s="8" t="s">
        <v>20937</v>
      </c>
      <c r="I7525" s="8" t="s">
        <v>3059</v>
      </c>
      <c r="J7525" s="8">
        <v>58482</v>
      </c>
      <c r="K7525" s="8" t="s">
        <v>33804</v>
      </c>
    </row>
    <row r="7526" spans="1:11" x14ac:dyDescent="0.2">
      <c r="A7526" s="8">
        <f>MAX($A$2:$A7525)+1</f>
        <v>6582</v>
      </c>
      <c r="B7526" s="8"/>
      <c r="C7526" s="9" t="str">
        <f t="shared" si="119"/>
        <v>Livingston Solar Farm</v>
      </c>
      <c r="D7526" s="8"/>
      <c r="E7526" s="8"/>
      <c r="F7526" s="10"/>
      <c r="G7526" s="8">
        <v>58504</v>
      </c>
      <c r="H7526" s="8" t="s">
        <v>20938</v>
      </c>
      <c r="I7526" s="8" t="s">
        <v>3164</v>
      </c>
      <c r="J7526" s="8">
        <v>58485</v>
      </c>
      <c r="K7526" s="8" t="s">
        <v>33804</v>
      </c>
    </row>
    <row r="7527" spans="1:11" x14ac:dyDescent="0.2">
      <c r="A7527" s="8">
        <f>MAX($A$2:$A7526)+1</f>
        <v>6583</v>
      </c>
      <c r="B7527" s="8"/>
      <c r="C7527" s="9" t="str">
        <f t="shared" si="119"/>
        <v>Livingston Solar Canopies</v>
      </c>
      <c r="D7527" s="8"/>
      <c r="E7527" s="8"/>
      <c r="F7527" s="10"/>
      <c r="G7527" s="8">
        <v>58505</v>
      </c>
      <c r="H7527" s="8" t="s">
        <v>20939</v>
      </c>
      <c r="I7527" s="8" t="s">
        <v>3164</v>
      </c>
      <c r="J7527" s="8">
        <v>58485</v>
      </c>
      <c r="K7527" s="8" t="s">
        <v>33804</v>
      </c>
    </row>
    <row r="7528" spans="1:11" x14ac:dyDescent="0.2">
      <c r="A7528" s="8">
        <f>MAX($A$2:$A7527)+1</f>
        <v>6584</v>
      </c>
      <c r="B7528" s="8"/>
      <c r="C7528" s="9" t="str">
        <f t="shared" si="119"/>
        <v>Chuckawalla Solar</v>
      </c>
      <c r="D7528" s="8"/>
      <c r="E7528" s="8"/>
      <c r="F7528" s="10"/>
      <c r="G7528" s="8">
        <v>58506</v>
      </c>
      <c r="H7528" s="8" t="s">
        <v>20940</v>
      </c>
      <c r="I7528" s="8" t="s">
        <v>998</v>
      </c>
      <c r="J7528" s="8">
        <v>58486</v>
      </c>
      <c r="K7528" s="8" t="s">
        <v>33804</v>
      </c>
    </row>
    <row r="7529" spans="1:11" x14ac:dyDescent="0.2">
      <c r="A7529" s="8">
        <f>MAX($A$2:$A7528)+1</f>
        <v>6585</v>
      </c>
      <c r="B7529" s="8"/>
      <c r="C7529" s="9" t="str">
        <f t="shared" si="119"/>
        <v>Montefieor Medical Center Moses Division</v>
      </c>
      <c r="D7529" s="8"/>
      <c r="E7529" s="8"/>
      <c r="F7529" s="10"/>
      <c r="G7529" s="8">
        <v>58507</v>
      </c>
      <c r="H7529" s="8" t="s">
        <v>20941</v>
      </c>
      <c r="I7529" s="8" t="s">
        <v>2609</v>
      </c>
      <c r="J7529" s="8">
        <v>58487</v>
      </c>
      <c r="K7529" s="8" t="s">
        <v>33804</v>
      </c>
    </row>
    <row r="7530" spans="1:11" x14ac:dyDescent="0.2">
      <c r="A7530" s="8">
        <f>MAX($A$2:$A7529)+1</f>
        <v>6586</v>
      </c>
      <c r="B7530" s="8"/>
      <c r="C7530" s="9" t="str">
        <f t="shared" si="119"/>
        <v>Bear Creek Solar</v>
      </c>
      <c r="D7530" s="8"/>
      <c r="E7530" s="8"/>
      <c r="F7530" s="10"/>
      <c r="G7530" s="8">
        <v>58508</v>
      </c>
      <c r="H7530" s="8" t="s">
        <v>20942</v>
      </c>
      <c r="I7530" s="8" t="s">
        <v>1703</v>
      </c>
      <c r="J7530" s="8">
        <v>58135</v>
      </c>
      <c r="K7530" s="8" t="s">
        <v>33804</v>
      </c>
    </row>
    <row r="7531" spans="1:11" x14ac:dyDescent="0.2">
      <c r="A7531" s="8">
        <f>MAX($A$2:$A7530)+1</f>
        <v>6587</v>
      </c>
      <c r="B7531" s="8"/>
      <c r="C7531" s="9" t="str">
        <f t="shared" si="119"/>
        <v>Vintner Solar</v>
      </c>
      <c r="D7531" s="8"/>
      <c r="E7531" s="8"/>
      <c r="F7531" s="10"/>
      <c r="G7531" s="8">
        <v>58509</v>
      </c>
      <c r="H7531" s="8" t="s">
        <v>20943</v>
      </c>
      <c r="I7531" s="8" t="s">
        <v>1703</v>
      </c>
      <c r="J7531" s="8">
        <v>58135</v>
      </c>
      <c r="K7531" s="8" t="s">
        <v>33804</v>
      </c>
    </row>
    <row r="7532" spans="1:11" x14ac:dyDescent="0.2">
      <c r="A7532" s="8">
        <f>MAX($A$2:$A7531)+1</f>
        <v>6588</v>
      </c>
      <c r="B7532" s="8"/>
      <c r="C7532" s="9" t="str">
        <f t="shared" si="119"/>
        <v>Kettleman Solar Project</v>
      </c>
      <c r="D7532" s="8"/>
      <c r="E7532" s="8"/>
      <c r="F7532" s="10"/>
      <c r="G7532" s="8">
        <v>58510</v>
      </c>
      <c r="H7532" s="8" t="s">
        <v>20944</v>
      </c>
      <c r="I7532" s="8" t="s">
        <v>1703</v>
      </c>
      <c r="J7532" s="8">
        <v>58135</v>
      </c>
      <c r="K7532" s="8" t="s">
        <v>33804</v>
      </c>
    </row>
    <row r="7533" spans="1:11" x14ac:dyDescent="0.2">
      <c r="A7533" s="8">
        <f>MAX($A$2:$A7532)+1</f>
        <v>6589</v>
      </c>
      <c r="B7533" s="8"/>
      <c r="C7533" s="9" t="str">
        <f t="shared" si="119"/>
        <v>Delta Wind Farm</v>
      </c>
      <c r="D7533" s="8"/>
      <c r="E7533" s="8"/>
      <c r="F7533" s="10"/>
      <c r="G7533" s="8">
        <v>58511</v>
      </c>
      <c r="H7533" s="8" t="s">
        <v>20945</v>
      </c>
      <c r="I7533" s="8" t="s">
        <v>552</v>
      </c>
      <c r="J7533" s="8">
        <v>58488</v>
      </c>
      <c r="K7533" s="8" t="s">
        <v>33804</v>
      </c>
    </row>
    <row r="7534" spans="1:11" x14ac:dyDescent="0.2">
      <c r="A7534" s="8">
        <f>MAX($A$2:$A7533)+1</f>
        <v>6590</v>
      </c>
      <c r="B7534" s="8"/>
      <c r="C7534" s="9" t="str">
        <f t="shared" si="119"/>
        <v>Cornerstone Power Vineland I LLC</v>
      </c>
      <c r="D7534" s="8"/>
      <c r="E7534" s="8"/>
      <c r="F7534" s="10"/>
      <c r="G7534" s="8">
        <v>58512</v>
      </c>
      <c r="H7534" s="8" t="s">
        <v>20946</v>
      </c>
      <c r="I7534" s="8" t="s">
        <v>2829</v>
      </c>
      <c r="J7534" s="8">
        <v>58489</v>
      </c>
      <c r="K7534" s="8" t="s">
        <v>33804</v>
      </c>
    </row>
    <row r="7535" spans="1:11" x14ac:dyDescent="0.2">
      <c r="A7535" s="8">
        <f>MAX($A$2:$A7534)+1</f>
        <v>6591</v>
      </c>
      <c r="B7535" s="8"/>
      <c r="C7535" s="9" t="str">
        <f t="shared" si="119"/>
        <v>Ironwood Solar LLC</v>
      </c>
      <c r="D7535" s="8"/>
      <c r="E7535" s="8"/>
      <c r="F7535" s="10"/>
      <c r="G7535" s="8">
        <v>58513</v>
      </c>
      <c r="H7535" s="8" t="s">
        <v>2251</v>
      </c>
      <c r="I7535" s="8" t="s">
        <v>2251</v>
      </c>
      <c r="J7535" s="8">
        <v>58490</v>
      </c>
      <c r="K7535" s="8" t="s">
        <v>33804</v>
      </c>
    </row>
    <row r="7536" spans="1:11" x14ac:dyDescent="0.2">
      <c r="A7536" s="8">
        <f>MAX($A$2:$A7535)+1</f>
        <v>6592</v>
      </c>
      <c r="B7536" s="8"/>
      <c r="C7536" s="9" t="str">
        <f t="shared" si="119"/>
        <v>Desert Hot Springs Solar</v>
      </c>
      <c r="D7536" s="8"/>
      <c r="E7536" s="8"/>
      <c r="F7536" s="10"/>
      <c r="G7536" s="8">
        <v>58514</v>
      </c>
      <c r="H7536" s="8" t="s">
        <v>20947</v>
      </c>
      <c r="I7536" s="8" t="s">
        <v>1436</v>
      </c>
      <c r="J7536" s="8">
        <v>57365</v>
      </c>
      <c r="K7536" s="8" t="s">
        <v>33804</v>
      </c>
    </row>
    <row r="7537" spans="1:11" x14ac:dyDescent="0.2">
      <c r="A7537" s="8">
        <f>MAX($A$2:$A7536)+1</f>
        <v>6593</v>
      </c>
      <c r="B7537" s="8"/>
      <c r="C7537" s="9" t="str">
        <f t="shared" si="119"/>
        <v>Chattanooga Metropolitan Airport Solar</v>
      </c>
      <c r="D7537" s="8"/>
      <c r="E7537" s="8"/>
      <c r="F7537" s="10"/>
      <c r="G7537" s="8">
        <v>58515</v>
      </c>
      <c r="H7537" s="8" t="s">
        <v>20948</v>
      </c>
      <c r="I7537" s="8" t="s">
        <v>979</v>
      </c>
      <c r="J7537" s="8">
        <v>58492</v>
      </c>
      <c r="K7537" s="8" t="s">
        <v>33804</v>
      </c>
    </row>
    <row r="7538" spans="1:11" x14ac:dyDescent="0.2">
      <c r="A7538" s="8">
        <f>MAX($A$2:$A7537)+1</f>
        <v>6594</v>
      </c>
      <c r="B7538" s="8"/>
      <c r="C7538" s="9" t="str">
        <f t="shared" si="119"/>
        <v>Union HS at Casa Grande</v>
      </c>
      <c r="D7538" s="8"/>
      <c r="E7538" s="8"/>
      <c r="F7538" s="10"/>
      <c r="G7538" s="8">
        <v>58516</v>
      </c>
      <c r="H7538" s="8" t="s">
        <v>20949</v>
      </c>
      <c r="I7538" s="8" t="s">
        <v>1445</v>
      </c>
      <c r="J7538" s="8">
        <v>58491</v>
      </c>
      <c r="K7538" s="8" t="s">
        <v>33804</v>
      </c>
    </row>
    <row r="7539" spans="1:11" x14ac:dyDescent="0.2">
      <c r="A7539" s="8">
        <f>MAX($A$2:$A7538)+1</f>
        <v>6595</v>
      </c>
      <c r="B7539" s="8"/>
      <c r="C7539" s="9" t="str">
        <f t="shared" si="119"/>
        <v>Vista Grande HS at Casa Grande</v>
      </c>
      <c r="D7539" s="8"/>
      <c r="E7539" s="8"/>
      <c r="F7539" s="10"/>
      <c r="G7539" s="8">
        <v>58517</v>
      </c>
      <c r="H7539" s="8" t="s">
        <v>20950</v>
      </c>
      <c r="I7539" s="8" t="s">
        <v>1445</v>
      </c>
      <c r="J7539" s="8">
        <v>58491</v>
      </c>
      <c r="K7539" s="8" t="s">
        <v>33804</v>
      </c>
    </row>
    <row r="7540" spans="1:11" x14ac:dyDescent="0.2">
      <c r="A7540" s="8">
        <f>MAX($A$2:$A7539)+1</f>
        <v>6596</v>
      </c>
      <c r="B7540" s="8"/>
      <c r="C7540" s="9" t="str">
        <f t="shared" si="119"/>
        <v>WSACC Power Generation Facility</v>
      </c>
      <c r="D7540" s="8"/>
      <c r="E7540" s="8"/>
      <c r="F7540" s="10"/>
      <c r="G7540" s="8">
        <v>58518</v>
      </c>
      <c r="H7540" s="8" t="s">
        <v>20951</v>
      </c>
      <c r="I7540" s="8" t="s">
        <v>3911</v>
      </c>
      <c r="J7540" s="8">
        <v>58494</v>
      </c>
      <c r="K7540" s="8" t="s">
        <v>33804</v>
      </c>
    </row>
    <row r="7541" spans="1:11" x14ac:dyDescent="0.2">
      <c r="A7541" s="8">
        <f>MAX($A$2:$A7540)+1</f>
        <v>6597</v>
      </c>
      <c r="B7541" s="8"/>
      <c r="C7541" s="9" t="str">
        <f t="shared" si="119"/>
        <v>Alethea I</v>
      </c>
      <c r="D7541" s="8"/>
      <c r="E7541" s="8"/>
      <c r="F7541" s="10"/>
      <c r="G7541" s="8">
        <v>58519</v>
      </c>
      <c r="H7541" s="8" t="s">
        <v>20952</v>
      </c>
      <c r="I7541" s="8" t="s">
        <v>3494</v>
      </c>
      <c r="J7541" s="8">
        <v>58495</v>
      </c>
      <c r="K7541" s="8" t="s">
        <v>33804</v>
      </c>
    </row>
    <row r="7542" spans="1:11" x14ac:dyDescent="0.2">
      <c r="A7542" s="8">
        <f>MAX($A$2:$A7541)+1</f>
        <v>6598</v>
      </c>
      <c r="B7542" s="8"/>
      <c r="C7542" s="9" t="str">
        <f t="shared" si="119"/>
        <v>Madera Community Hospital</v>
      </c>
      <c r="D7542" s="8"/>
      <c r="E7542" s="8"/>
      <c r="F7542" s="10"/>
      <c r="G7542" s="8">
        <v>58522</v>
      </c>
      <c r="H7542" s="8" t="s">
        <v>20953</v>
      </c>
      <c r="I7542" s="8" t="s">
        <v>794</v>
      </c>
      <c r="J7542" s="8">
        <v>57449</v>
      </c>
      <c r="K7542" s="8" t="s">
        <v>33804</v>
      </c>
    </row>
    <row r="7543" spans="1:11" x14ac:dyDescent="0.2">
      <c r="A7543" s="8">
        <f>MAX($A$2:$A7542)+1</f>
        <v>6599</v>
      </c>
      <c r="B7543" s="8"/>
      <c r="C7543" s="9" t="str">
        <f t="shared" si="119"/>
        <v>Stoltze CoGen1</v>
      </c>
      <c r="D7543" s="8"/>
      <c r="E7543" s="8"/>
      <c r="F7543" s="10"/>
      <c r="G7543" s="8">
        <v>58523</v>
      </c>
      <c r="H7543" s="8" t="s">
        <v>20954</v>
      </c>
      <c r="I7543" s="8" t="s">
        <v>1814</v>
      </c>
      <c r="J7543" s="8">
        <v>58498</v>
      </c>
      <c r="K7543" s="8" t="s">
        <v>33804</v>
      </c>
    </row>
    <row r="7544" spans="1:11" x14ac:dyDescent="0.2">
      <c r="A7544" s="8">
        <f>MAX($A$2:$A7543)+1</f>
        <v>6600</v>
      </c>
      <c r="B7544" s="8"/>
      <c r="C7544" s="9" t="str">
        <f t="shared" si="119"/>
        <v>Neuse River Solar Farm</v>
      </c>
      <c r="D7544" s="8"/>
      <c r="E7544" s="8"/>
      <c r="F7544" s="10"/>
      <c r="G7544" s="8">
        <v>58524</v>
      </c>
      <c r="H7544" s="8" t="s">
        <v>20955</v>
      </c>
      <c r="I7544" s="8" t="s">
        <v>2812</v>
      </c>
      <c r="J7544" s="8">
        <v>58499</v>
      </c>
      <c r="K7544" s="8" t="s">
        <v>33804</v>
      </c>
    </row>
    <row r="7545" spans="1:11" x14ac:dyDescent="0.2">
      <c r="A7545" s="8">
        <f>MAX($A$2:$A7544)+1</f>
        <v>6601</v>
      </c>
      <c r="B7545" s="8"/>
      <c r="C7545" s="9" t="str">
        <f t="shared" si="119"/>
        <v>City of Hayward WWTP</v>
      </c>
      <c r="D7545" s="8"/>
      <c r="E7545" s="8"/>
      <c r="F7545" s="10"/>
      <c r="G7545" s="8">
        <v>58525</v>
      </c>
      <c r="H7545" s="8" t="s">
        <v>20956</v>
      </c>
      <c r="I7545" s="8" t="s">
        <v>1141</v>
      </c>
      <c r="J7545" s="8">
        <v>58500</v>
      </c>
      <c r="K7545" s="8" t="s">
        <v>33804</v>
      </c>
    </row>
    <row r="7546" spans="1:11" x14ac:dyDescent="0.2">
      <c r="A7546" s="8">
        <f>MAX($A$2:$A7545)+1</f>
        <v>6602</v>
      </c>
      <c r="B7546" s="8"/>
      <c r="C7546" s="9" t="str">
        <f t="shared" si="119"/>
        <v>Uwharrie Mountain Renewable</v>
      </c>
      <c r="D7546" s="8"/>
      <c r="E7546" s="8"/>
      <c r="F7546" s="10"/>
      <c r="G7546" s="8">
        <v>58526</v>
      </c>
      <c r="H7546" s="8" t="s">
        <v>20957</v>
      </c>
      <c r="I7546" s="8" t="s">
        <v>3740</v>
      </c>
      <c r="J7546" s="8">
        <v>58502</v>
      </c>
      <c r="K7546" s="8" t="s">
        <v>33804</v>
      </c>
    </row>
    <row r="7547" spans="1:11" x14ac:dyDescent="0.2">
      <c r="A7547" s="8">
        <f>MAX($A$2:$A7546)+1</f>
        <v>6603</v>
      </c>
      <c r="B7547" s="8"/>
      <c r="C7547" s="9" t="str">
        <f t="shared" si="119"/>
        <v>Crown Cooling Facility</v>
      </c>
      <c r="D7547" s="8"/>
      <c r="E7547" s="8"/>
      <c r="F7547" s="10"/>
      <c r="G7547" s="8">
        <v>58527</v>
      </c>
      <c r="H7547" s="8" t="s">
        <v>20958</v>
      </c>
      <c r="I7547" s="8" t="s">
        <v>1847</v>
      </c>
      <c r="J7547" s="8">
        <v>58501</v>
      </c>
      <c r="K7547" s="8" t="s">
        <v>33804</v>
      </c>
    </row>
    <row r="7548" spans="1:11" x14ac:dyDescent="0.2">
      <c r="A7548" s="8">
        <f>MAX($A$2:$A7547)+1</f>
        <v>6604</v>
      </c>
      <c r="B7548" s="8"/>
      <c r="C7548" s="9" t="str">
        <f t="shared" si="119"/>
        <v>Garnet Solar Power Station 1 LLC</v>
      </c>
      <c r="D7548" s="8"/>
      <c r="E7548" s="8"/>
      <c r="F7548" s="10"/>
      <c r="G7548" s="8">
        <v>58528</v>
      </c>
      <c r="H7548" s="8" t="s">
        <v>1955</v>
      </c>
      <c r="I7548" s="8" t="s">
        <v>1955</v>
      </c>
      <c r="J7548" s="8">
        <v>58503</v>
      </c>
      <c r="K7548" s="8" t="s">
        <v>33804</v>
      </c>
    </row>
    <row r="7549" spans="1:11" x14ac:dyDescent="0.2">
      <c r="A7549" s="8">
        <f>MAX($A$2:$A7548)+1</f>
        <v>6605</v>
      </c>
      <c r="B7549" s="8"/>
      <c r="C7549" s="9" t="str">
        <f t="shared" si="119"/>
        <v>Progress Manis I</v>
      </c>
      <c r="D7549" s="8"/>
      <c r="E7549" s="8"/>
      <c r="F7549" s="10"/>
      <c r="G7549" s="8">
        <v>58529</v>
      </c>
      <c r="H7549" s="8" t="s">
        <v>20959</v>
      </c>
      <c r="I7549" s="8" t="s">
        <v>2043</v>
      </c>
      <c r="J7549" s="8">
        <v>60025</v>
      </c>
      <c r="K7549" s="8" t="s">
        <v>33804</v>
      </c>
    </row>
    <row r="7550" spans="1:11" x14ac:dyDescent="0.2">
      <c r="A7550" s="8">
        <f>MAX($A$2:$A7549)+1</f>
        <v>6606</v>
      </c>
      <c r="B7550" s="8"/>
      <c r="C7550" s="9" t="str">
        <f t="shared" si="119"/>
        <v>North Carolina Solar Bethea I</v>
      </c>
      <c r="D7550" s="8"/>
      <c r="E7550" s="8"/>
      <c r="F7550" s="10"/>
      <c r="G7550" s="8">
        <v>58531</v>
      </c>
      <c r="H7550" s="8" t="s">
        <v>20960</v>
      </c>
      <c r="I7550" s="8" t="s">
        <v>2043</v>
      </c>
      <c r="J7550" s="8">
        <v>60025</v>
      </c>
      <c r="K7550" s="8" t="s">
        <v>33804</v>
      </c>
    </row>
    <row r="7551" spans="1:11" x14ac:dyDescent="0.2">
      <c r="A7551" s="8">
        <f>MAX($A$2:$A7550)+1</f>
        <v>6607</v>
      </c>
      <c r="B7551" s="8"/>
      <c r="C7551" s="9" t="str">
        <f t="shared" si="119"/>
        <v>Don A Campbell 1 Geothermal</v>
      </c>
      <c r="D7551" s="8"/>
      <c r="E7551" s="8"/>
      <c r="F7551" s="10"/>
      <c r="G7551" s="8">
        <v>58533</v>
      </c>
      <c r="H7551" s="8" t="s">
        <v>20961</v>
      </c>
      <c r="I7551" s="8" t="s">
        <v>2866</v>
      </c>
      <c r="J7551" s="8">
        <v>60230</v>
      </c>
      <c r="K7551" s="8" t="s">
        <v>33804</v>
      </c>
    </row>
    <row r="7552" spans="1:11" x14ac:dyDescent="0.2">
      <c r="A7552" s="8">
        <f>MAX($A$2:$A7551)+1</f>
        <v>6608</v>
      </c>
      <c r="B7552" s="8"/>
      <c r="C7552" s="9" t="str">
        <f t="shared" si="119"/>
        <v>Westford Solar Park</v>
      </c>
      <c r="D7552" s="8"/>
      <c r="E7552" s="8"/>
      <c r="F7552" s="10"/>
      <c r="G7552" s="8">
        <v>58534</v>
      </c>
      <c r="H7552" s="8" t="s">
        <v>3844</v>
      </c>
      <c r="I7552" s="8" t="s">
        <v>3844</v>
      </c>
      <c r="J7552" s="8">
        <v>58506</v>
      </c>
      <c r="K7552" s="8" t="s">
        <v>33804</v>
      </c>
    </row>
    <row r="7553" spans="1:11" x14ac:dyDescent="0.2">
      <c r="A7553" s="8">
        <f>MAX($A$2:$A7552)+1</f>
        <v>6609</v>
      </c>
      <c r="B7553" s="8"/>
      <c r="C7553" s="9" t="str">
        <f t="shared" si="119"/>
        <v>Pickering Solar</v>
      </c>
      <c r="D7553" s="8"/>
      <c r="E7553" s="8"/>
      <c r="F7553" s="10"/>
      <c r="G7553" s="8">
        <v>58535</v>
      </c>
      <c r="H7553" s="8" t="s">
        <v>20962</v>
      </c>
      <c r="I7553" s="8" t="s">
        <v>635</v>
      </c>
      <c r="J7553" s="8">
        <v>56645</v>
      </c>
      <c r="K7553" s="8" t="s">
        <v>33804</v>
      </c>
    </row>
    <row r="7554" spans="1:11" x14ac:dyDescent="0.2">
      <c r="A7554" s="8">
        <f>MAX($A$2:$A7553)+1</f>
        <v>6610</v>
      </c>
      <c r="B7554" s="8"/>
      <c r="C7554" s="9" t="str">
        <f t="shared" si="119"/>
        <v>Cornerstone Power Holmdel LLC</v>
      </c>
      <c r="D7554" s="8"/>
      <c r="E7554" s="8"/>
      <c r="F7554" s="10"/>
      <c r="G7554" s="8">
        <v>58536</v>
      </c>
      <c r="H7554" s="8" t="s">
        <v>20963</v>
      </c>
      <c r="I7554" s="8" t="s">
        <v>2829</v>
      </c>
      <c r="J7554" s="8">
        <v>58489</v>
      </c>
      <c r="K7554" s="8" t="s">
        <v>33804</v>
      </c>
    </row>
    <row r="7555" spans="1:11" x14ac:dyDescent="0.2">
      <c r="A7555" s="8">
        <f>MAX($A$2:$A7554)+1</f>
        <v>6611</v>
      </c>
      <c r="B7555" s="8"/>
      <c r="C7555" s="9" t="str">
        <f t="shared" si="119"/>
        <v>OCI Alamo Solar I</v>
      </c>
      <c r="D7555" s="8"/>
      <c r="E7555" s="8"/>
      <c r="F7555" s="10"/>
      <c r="G7555" s="8">
        <v>58537</v>
      </c>
      <c r="H7555" s="8" t="s">
        <v>20964</v>
      </c>
      <c r="I7555" s="8" t="s">
        <v>2829</v>
      </c>
      <c r="J7555" s="8">
        <v>58489</v>
      </c>
      <c r="K7555" s="8" t="s">
        <v>33804</v>
      </c>
    </row>
    <row r="7556" spans="1:11" x14ac:dyDescent="0.2">
      <c r="A7556" s="8">
        <f>MAX($A$2:$A7555)+1</f>
        <v>6612</v>
      </c>
      <c r="B7556" s="8"/>
      <c r="C7556" s="9" t="str">
        <f t="shared" si="119"/>
        <v>PCSP3 Airport</v>
      </c>
      <c r="D7556" s="8"/>
      <c r="E7556" s="8"/>
      <c r="F7556" s="10"/>
      <c r="G7556" s="8">
        <v>58538</v>
      </c>
      <c r="H7556" s="8" t="s">
        <v>20965</v>
      </c>
      <c r="I7556" s="8" t="s">
        <v>912</v>
      </c>
      <c r="J7556" s="8">
        <v>58508</v>
      </c>
      <c r="K7556" s="8" t="s">
        <v>33804</v>
      </c>
    </row>
    <row r="7557" spans="1:11" x14ac:dyDescent="0.2">
      <c r="A7557" s="8">
        <f>MAX($A$2:$A7556)+1</f>
        <v>6613</v>
      </c>
      <c r="B7557" s="8"/>
      <c r="C7557" s="9" t="str">
        <f t="shared" si="119"/>
        <v>Lake Pleasant WTP</v>
      </c>
      <c r="D7557" s="8"/>
      <c r="E7557" s="8"/>
      <c r="F7557" s="10"/>
      <c r="G7557" s="8">
        <v>58539</v>
      </c>
      <c r="H7557" s="8" t="s">
        <v>20966</v>
      </c>
      <c r="I7557" s="8" t="s">
        <v>3307</v>
      </c>
      <c r="J7557" s="8">
        <v>58507</v>
      </c>
      <c r="K7557" s="8" t="s">
        <v>33804</v>
      </c>
    </row>
    <row r="7558" spans="1:11" x14ac:dyDescent="0.2">
      <c r="A7558" s="8">
        <f>MAX($A$2:$A7557)+1</f>
        <v>6614</v>
      </c>
      <c r="B7558" s="8"/>
      <c r="C7558" s="9" t="str">
        <f t="shared" si="119"/>
        <v>Silver City WWTP PV Project</v>
      </c>
      <c r="D7558" s="8"/>
      <c r="E7558" s="8"/>
      <c r="F7558" s="10"/>
      <c r="G7558" s="8">
        <v>58540</v>
      </c>
      <c r="H7558" s="8" t="s">
        <v>20967</v>
      </c>
      <c r="I7558" s="8" t="s">
        <v>535</v>
      </c>
      <c r="J7558" s="8">
        <v>58509</v>
      </c>
      <c r="K7558" s="8" t="s">
        <v>33804</v>
      </c>
    </row>
    <row r="7559" spans="1:11" x14ac:dyDescent="0.2">
      <c r="A7559" s="8">
        <f>MAX($A$2:$A7558)+1</f>
        <v>6615</v>
      </c>
      <c r="B7559" s="8"/>
      <c r="C7559" s="9" t="str">
        <f t="shared" si="119"/>
        <v>SunGen Sharon 1 LLC</v>
      </c>
      <c r="D7559" s="8"/>
      <c r="E7559" s="8"/>
      <c r="F7559" s="10"/>
      <c r="G7559" s="8">
        <v>58541</v>
      </c>
      <c r="H7559" s="8" t="s">
        <v>3469</v>
      </c>
      <c r="I7559" s="8" t="s">
        <v>3469</v>
      </c>
      <c r="J7559" s="8">
        <v>58511</v>
      </c>
      <c r="K7559" s="8" t="s">
        <v>33804</v>
      </c>
    </row>
    <row r="7560" spans="1:11" x14ac:dyDescent="0.2">
      <c r="A7560" s="8">
        <f>MAX($A$2:$A7559)+1</f>
        <v>6616</v>
      </c>
      <c r="B7560" s="8"/>
      <c r="C7560" s="9" t="str">
        <f t="shared" si="119"/>
        <v>Desert Sunlight 250, LLC</v>
      </c>
      <c r="D7560" s="8"/>
      <c r="E7560" s="8"/>
      <c r="F7560" s="10"/>
      <c r="G7560" s="8">
        <v>58542</v>
      </c>
      <c r="H7560" s="8" t="s">
        <v>20968</v>
      </c>
      <c r="I7560" s="8" t="s">
        <v>2712</v>
      </c>
      <c r="J7560" s="8">
        <v>58290</v>
      </c>
      <c r="K7560" s="8" t="s">
        <v>33804</v>
      </c>
    </row>
    <row r="7561" spans="1:11" x14ac:dyDescent="0.2">
      <c r="A7561" s="8">
        <f>MAX($A$2:$A7560)+1</f>
        <v>6617</v>
      </c>
      <c r="B7561" s="8"/>
      <c r="C7561" s="9" t="str">
        <f t="shared" si="119"/>
        <v>Gilbert Solar Facility I, LLC</v>
      </c>
      <c r="D7561" s="8"/>
      <c r="E7561" s="8"/>
      <c r="F7561" s="10"/>
      <c r="G7561" s="8">
        <v>58543</v>
      </c>
      <c r="H7561" s="8" t="s">
        <v>2000</v>
      </c>
      <c r="I7561" s="8" t="s">
        <v>2000</v>
      </c>
      <c r="J7561" s="8">
        <v>58514</v>
      </c>
      <c r="K7561" s="8" t="s">
        <v>33804</v>
      </c>
    </row>
    <row r="7562" spans="1:11" x14ac:dyDescent="0.2">
      <c r="A7562" s="8">
        <f>MAX($A$2:$A7561)+1</f>
        <v>6618</v>
      </c>
      <c r="B7562" s="8"/>
      <c r="C7562" s="9" t="str">
        <f t="shared" si="119"/>
        <v>Mountain View Solar</v>
      </c>
      <c r="D7562" s="8"/>
      <c r="E7562" s="8"/>
      <c r="F7562" s="10"/>
      <c r="G7562" s="8">
        <v>58544</v>
      </c>
      <c r="H7562" s="8" t="s">
        <v>20969</v>
      </c>
      <c r="I7562" s="8" t="s">
        <v>2717</v>
      </c>
      <c r="J7562" s="8">
        <v>58515</v>
      </c>
      <c r="K7562" s="8" t="s">
        <v>33804</v>
      </c>
    </row>
    <row r="7563" spans="1:11" x14ac:dyDescent="0.2">
      <c r="A7563" s="8">
        <f>MAX($A$2:$A7562)+1</f>
        <v>6619</v>
      </c>
      <c r="B7563" s="8"/>
      <c r="C7563" s="9" t="str">
        <f t="shared" si="119"/>
        <v>Community Solar 1</v>
      </c>
      <c r="D7563" s="8"/>
      <c r="E7563" s="8"/>
      <c r="F7563" s="10"/>
      <c r="G7563" s="8">
        <v>58545</v>
      </c>
      <c r="H7563" s="8" t="s">
        <v>20970</v>
      </c>
      <c r="I7563" s="8" t="s">
        <v>2803</v>
      </c>
      <c r="J7563" s="8">
        <v>58518</v>
      </c>
      <c r="K7563" s="8" t="s">
        <v>33804</v>
      </c>
    </row>
    <row r="7564" spans="1:11" x14ac:dyDescent="0.2">
      <c r="A7564" s="8">
        <f>MAX($A$2:$A7563)+1</f>
        <v>6620</v>
      </c>
      <c r="B7564" s="8"/>
      <c r="C7564" s="9" t="str">
        <f t="shared" si="119"/>
        <v>Granger Electric of Watervliet</v>
      </c>
      <c r="D7564" s="8"/>
      <c r="E7564" s="8"/>
      <c r="F7564" s="10"/>
      <c r="G7564" s="8">
        <v>58546</v>
      </c>
      <c r="H7564" s="8" t="s">
        <v>20971</v>
      </c>
      <c r="I7564" s="8" t="s">
        <v>2024</v>
      </c>
      <c r="J7564" s="8">
        <v>7477</v>
      </c>
      <c r="K7564" s="8" t="s">
        <v>33804</v>
      </c>
    </row>
    <row r="7565" spans="1:11" x14ac:dyDescent="0.2">
      <c r="A7565" s="8">
        <f>MAX($A$2:$A7564)+1</f>
        <v>6621</v>
      </c>
      <c r="B7565" s="8"/>
      <c r="C7565" s="9" t="str">
        <f t="shared" si="119"/>
        <v>SMPA Solar 1</v>
      </c>
      <c r="D7565" s="8"/>
      <c r="E7565" s="8"/>
      <c r="F7565" s="10"/>
      <c r="G7565" s="8">
        <v>58547</v>
      </c>
      <c r="H7565" s="8" t="s">
        <v>20972</v>
      </c>
      <c r="I7565" s="8" t="s">
        <v>1390</v>
      </c>
      <c r="J7565" s="8">
        <v>58519</v>
      </c>
      <c r="K7565" s="8" t="s">
        <v>33804</v>
      </c>
    </row>
    <row r="7566" spans="1:11" x14ac:dyDescent="0.2">
      <c r="A7566" s="8">
        <f>MAX($A$2:$A7565)+1</f>
        <v>6622</v>
      </c>
      <c r="B7566" s="8"/>
      <c r="C7566" s="9" t="str">
        <f t="shared" si="119"/>
        <v>Huerfano River Wind</v>
      </c>
      <c r="D7566" s="8"/>
      <c r="E7566" s="8"/>
      <c r="F7566" s="10"/>
      <c r="G7566" s="8">
        <v>58548</v>
      </c>
      <c r="H7566" s="8" t="s">
        <v>20973</v>
      </c>
      <c r="I7566" s="8" t="s">
        <v>2151</v>
      </c>
      <c r="J7566" s="8">
        <v>58520</v>
      </c>
      <c r="K7566" s="8" t="s">
        <v>33804</v>
      </c>
    </row>
    <row r="7567" spans="1:11" x14ac:dyDescent="0.2">
      <c r="A7567" s="8">
        <f>MAX($A$2:$A7566)+1</f>
        <v>6623</v>
      </c>
      <c r="B7567" s="8"/>
      <c r="C7567" s="9" t="str">
        <f t="shared" si="119"/>
        <v>Port Allen Solar</v>
      </c>
      <c r="D7567" s="8"/>
      <c r="E7567" s="8"/>
      <c r="F7567" s="10"/>
      <c r="G7567" s="8">
        <v>58549</v>
      </c>
      <c r="H7567" s="8" t="s">
        <v>20974</v>
      </c>
      <c r="I7567" s="8" t="s">
        <v>2492</v>
      </c>
      <c r="J7567" s="8">
        <v>11936</v>
      </c>
      <c r="K7567" s="8" t="s">
        <v>33804</v>
      </c>
    </row>
    <row r="7568" spans="1:11" x14ac:dyDescent="0.2">
      <c r="A7568" s="8">
        <f>MAX($A$2:$A7567)+1</f>
        <v>6624</v>
      </c>
      <c r="B7568" s="8"/>
      <c r="C7568" s="9" t="str">
        <f t="shared" si="119"/>
        <v>Owens Corning at Bethlehem</v>
      </c>
      <c r="D7568" s="8"/>
      <c r="E7568" s="8"/>
      <c r="F7568" s="10"/>
      <c r="G7568" s="8">
        <v>58550</v>
      </c>
      <c r="H7568" s="8" t="s">
        <v>20975</v>
      </c>
      <c r="I7568" s="8" t="s">
        <v>1445</v>
      </c>
      <c r="J7568" s="8">
        <v>58491</v>
      </c>
      <c r="K7568" s="8" t="s">
        <v>33804</v>
      </c>
    </row>
    <row r="7569" spans="1:11" x14ac:dyDescent="0.2">
      <c r="A7569" s="8">
        <f>MAX($A$2:$A7568)+1</f>
        <v>6625</v>
      </c>
      <c r="B7569" s="8"/>
      <c r="C7569" s="9" t="str">
        <f t="shared" si="119"/>
        <v>Dominion Bridgeport Fuel Cell, LLC</v>
      </c>
      <c r="D7569" s="8"/>
      <c r="E7569" s="8"/>
      <c r="F7569" s="10"/>
      <c r="G7569" s="8">
        <v>58551</v>
      </c>
      <c r="H7569" s="8" t="s">
        <v>20976</v>
      </c>
      <c r="I7569" s="8" t="s">
        <v>1615</v>
      </c>
      <c r="J7569" s="8">
        <v>58468</v>
      </c>
      <c r="K7569" s="8" t="s">
        <v>33804</v>
      </c>
    </row>
    <row r="7570" spans="1:11" x14ac:dyDescent="0.2">
      <c r="A7570" s="8">
        <f>MAX($A$2:$A7569)+1</f>
        <v>6626</v>
      </c>
      <c r="B7570" s="8"/>
      <c r="C7570" s="9" t="str">
        <f t="shared" si="119"/>
        <v>Indy Solar I, LLC</v>
      </c>
      <c r="D7570" s="8"/>
      <c r="E7570" s="8"/>
      <c r="F7570" s="10"/>
      <c r="G7570" s="8">
        <v>58552</v>
      </c>
      <c r="H7570" s="8" t="s">
        <v>20977</v>
      </c>
      <c r="I7570" s="8" t="s">
        <v>1615</v>
      </c>
      <c r="J7570" s="8">
        <v>58468</v>
      </c>
      <c r="K7570" s="8" t="s">
        <v>33804</v>
      </c>
    </row>
    <row r="7571" spans="1:11" x14ac:dyDescent="0.2">
      <c r="A7571" s="8">
        <f>MAX($A$2:$A7570)+1</f>
        <v>6627</v>
      </c>
      <c r="B7571" s="8"/>
      <c r="C7571" s="9" t="str">
        <f t="shared" si="119"/>
        <v>Indy Solar III, LLC</v>
      </c>
      <c r="D7571" s="8"/>
      <c r="E7571" s="8"/>
      <c r="F7571" s="10"/>
      <c r="G7571" s="8">
        <v>58553</v>
      </c>
      <c r="H7571" s="8" t="s">
        <v>20978</v>
      </c>
      <c r="I7571" s="8" t="s">
        <v>1615</v>
      </c>
      <c r="J7571" s="8">
        <v>58468</v>
      </c>
      <c r="K7571" s="8" t="s">
        <v>33804</v>
      </c>
    </row>
    <row r="7572" spans="1:11" x14ac:dyDescent="0.2">
      <c r="A7572" s="8">
        <f>MAX($A$2:$A7571)+1</f>
        <v>6628</v>
      </c>
      <c r="B7572" s="8"/>
      <c r="C7572" s="9" t="str">
        <f t="shared" si="119"/>
        <v>Somers Solar Center, LLC</v>
      </c>
      <c r="D7572" s="8"/>
      <c r="E7572" s="8"/>
      <c r="F7572" s="10"/>
      <c r="G7572" s="8">
        <v>58554</v>
      </c>
      <c r="H7572" s="8" t="s">
        <v>20979</v>
      </c>
      <c r="I7572" s="8" t="s">
        <v>1615</v>
      </c>
      <c r="J7572" s="8">
        <v>58468</v>
      </c>
      <c r="K7572" s="8" t="s">
        <v>33804</v>
      </c>
    </row>
    <row r="7573" spans="1:11" x14ac:dyDescent="0.2">
      <c r="A7573" s="8">
        <f>MAX($A$2:$A7572)+1</f>
        <v>6629</v>
      </c>
      <c r="B7573" s="8"/>
      <c r="C7573" s="9" t="str">
        <f t="shared" si="119"/>
        <v>Oshkosh Foundation Rosedale Biodigester LLC</v>
      </c>
      <c r="D7573" s="8"/>
      <c r="E7573" s="8"/>
      <c r="F7573" s="10"/>
      <c r="G7573" s="8">
        <v>58555</v>
      </c>
      <c r="H7573" s="8" t="s">
        <v>20980</v>
      </c>
      <c r="I7573" s="8" t="s">
        <v>3708</v>
      </c>
      <c r="J7573" s="8">
        <v>58521</v>
      </c>
      <c r="K7573" s="8" t="s">
        <v>33804</v>
      </c>
    </row>
    <row r="7574" spans="1:11" x14ac:dyDescent="0.2">
      <c r="A7574" s="8">
        <f>MAX($A$2:$A7573)+1</f>
        <v>6630</v>
      </c>
      <c r="B7574" s="8"/>
      <c r="C7574" s="9" t="str">
        <f t="shared" si="119"/>
        <v>Indy Solar II, LLC</v>
      </c>
      <c r="D7574" s="8"/>
      <c r="E7574" s="8"/>
      <c r="F7574" s="10"/>
      <c r="G7574" s="8">
        <v>58556</v>
      </c>
      <c r="H7574" s="8" t="s">
        <v>20981</v>
      </c>
      <c r="I7574" s="8" t="s">
        <v>1615</v>
      </c>
      <c r="J7574" s="8">
        <v>58468</v>
      </c>
      <c r="K7574" s="8" t="s">
        <v>33804</v>
      </c>
    </row>
    <row r="7575" spans="1:11" x14ac:dyDescent="0.2">
      <c r="A7575" s="8">
        <f>MAX($A$2:$A7574)+1</f>
        <v>6631</v>
      </c>
      <c r="B7575" s="8"/>
      <c r="C7575" s="9" t="str">
        <f t="shared" si="119"/>
        <v>Mesquite Generating Station Block 1</v>
      </c>
      <c r="D7575" s="8"/>
      <c r="E7575" s="8"/>
      <c r="F7575" s="10"/>
      <c r="G7575" s="8">
        <v>58557</v>
      </c>
      <c r="H7575" s="8" t="s">
        <v>20982</v>
      </c>
      <c r="I7575" s="8" t="s">
        <v>3185</v>
      </c>
      <c r="J7575" s="8">
        <v>16572</v>
      </c>
      <c r="K7575" s="8" t="s">
        <v>33804</v>
      </c>
    </row>
    <row r="7576" spans="1:11" x14ac:dyDescent="0.2">
      <c r="A7576" s="8">
        <f>MAX($A$2:$A7575)+1</f>
        <v>6632</v>
      </c>
      <c r="B7576" s="8"/>
      <c r="C7576" s="9" t="str">
        <f t="shared" si="119"/>
        <v>Onslow Power Producers</v>
      </c>
      <c r="D7576" s="8"/>
      <c r="E7576" s="8"/>
      <c r="F7576" s="10"/>
      <c r="G7576" s="8">
        <v>58558</v>
      </c>
      <c r="H7576" s="8" t="s">
        <v>20983</v>
      </c>
      <c r="I7576" s="8" t="s">
        <v>1736</v>
      </c>
      <c r="J7576" s="8">
        <v>58523</v>
      </c>
      <c r="K7576" s="8" t="s">
        <v>33804</v>
      </c>
    </row>
    <row r="7577" spans="1:11" x14ac:dyDescent="0.2">
      <c r="A7577" s="8">
        <f>MAX($A$2:$A7576)+1</f>
        <v>6633</v>
      </c>
      <c r="B7577" s="8"/>
      <c r="C7577" s="9" t="str">
        <f t="shared" ref="C7577:C7640" si="120">IF(H7577="",F7577,H7577)</f>
        <v>BiCounty Gas Producers LLC</v>
      </c>
      <c r="D7577" s="8"/>
      <c r="E7577" s="8"/>
      <c r="F7577" s="10"/>
      <c r="G7577" s="8">
        <v>58559</v>
      </c>
      <c r="H7577" s="8" t="s">
        <v>20984</v>
      </c>
      <c r="I7577" s="8" t="s">
        <v>1736</v>
      </c>
      <c r="J7577" s="8">
        <v>58523</v>
      </c>
      <c r="K7577" s="8" t="s">
        <v>33804</v>
      </c>
    </row>
    <row r="7578" spans="1:11" x14ac:dyDescent="0.2">
      <c r="A7578" s="8">
        <f>MAX($A$2:$A7577)+1</f>
        <v>6634</v>
      </c>
      <c r="B7578" s="8"/>
      <c r="C7578" s="9" t="str">
        <f t="shared" si="120"/>
        <v>Halifax County Biomass</v>
      </c>
      <c r="D7578" s="8"/>
      <c r="E7578" s="8"/>
      <c r="F7578" s="10"/>
      <c r="G7578" s="8">
        <v>58560</v>
      </c>
      <c r="H7578" s="8" t="s">
        <v>20985</v>
      </c>
      <c r="I7578" s="8" t="s">
        <v>3339</v>
      </c>
      <c r="J7578" s="8">
        <v>58524</v>
      </c>
      <c r="K7578" s="8" t="s">
        <v>33804</v>
      </c>
    </row>
    <row r="7579" spans="1:11" x14ac:dyDescent="0.2">
      <c r="A7579" s="8">
        <f>MAX($A$2:$A7578)+1</f>
        <v>6635</v>
      </c>
      <c r="B7579" s="8"/>
      <c r="C7579" s="9" t="str">
        <f t="shared" si="120"/>
        <v>Merrimac Solar</v>
      </c>
      <c r="D7579" s="8"/>
      <c r="E7579" s="8"/>
      <c r="F7579" s="10"/>
      <c r="G7579" s="8">
        <v>58561</v>
      </c>
      <c r="H7579" s="8" t="s">
        <v>20986</v>
      </c>
      <c r="I7579" s="8" t="s">
        <v>1435</v>
      </c>
      <c r="J7579" s="8">
        <v>56769</v>
      </c>
      <c r="K7579" s="8" t="s">
        <v>33804</v>
      </c>
    </row>
    <row r="7580" spans="1:11" x14ac:dyDescent="0.2">
      <c r="A7580" s="8">
        <f>MAX($A$2:$A7579)+1</f>
        <v>6636</v>
      </c>
      <c r="B7580" s="8"/>
      <c r="C7580" s="9" t="str">
        <f t="shared" si="120"/>
        <v>Hometown Bio Energy LLC</v>
      </c>
      <c r="D7580" s="8"/>
      <c r="E7580" s="8"/>
      <c r="F7580" s="10"/>
      <c r="G7580" s="8">
        <v>58563</v>
      </c>
      <c r="H7580" s="8" t="s">
        <v>2136</v>
      </c>
      <c r="I7580" s="8" t="s">
        <v>2136</v>
      </c>
      <c r="J7580" s="8">
        <v>58526</v>
      </c>
      <c r="K7580" s="8" t="s">
        <v>33804</v>
      </c>
    </row>
    <row r="7581" spans="1:11" x14ac:dyDescent="0.2">
      <c r="A7581" s="8">
        <f>MAX($A$2:$A7580)+1</f>
        <v>6637</v>
      </c>
      <c r="B7581" s="8"/>
      <c r="C7581" s="9" t="str">
        <f t="shared" si="120"/>
        <v>Frenchtown III Solar</v>
      </c>
      <c r="D7581" s="8"/>
      <c r="E7581" s="8"/>
      <c r="F7581" s="10"/>
      <c r="G7581" s="8">
        <v>58564</v>
      </c>
      <c r="H7581" s="8" t="s">
        <v>20987</v>
      </c>
      <c r="I7581" s="8" t="s">
        <v>1435</v>
      </c>
      <c r="J7581" s="8">
        <v>56769</v>
      </c>
      <c r="K7581" s="8" t="s">
        <v>33804</v>
      </c>
    </row>
    <row r="7582" spans="1:11" x14ac:dyDescent="0.2">
      <c r="A7582" s="8">
        <f>MAX($A$2:$A7581)+1</f>
        <v>6638</v>
      </c>
      <c r="B7582" s="8"/>
      <c r="C7582" s="9" t="str">
        <f t="shared" si="120"/>
        <v>Gettysburg Energy &amp; Nutrient Rec Facility</v>
      </c>
      <c r="D7582" s="8"/>
      <c r="E7582" s="8"/>
      <c r="F7582" s="10"/>
      <c r="G7582" s="8">
        <v>58565</v>
      </c>
      <c r="H7582" s="8" t="s">
        <v>20988</v>
      </c>
      <c r="I7582" s="8" t="s">
        <v>1997</v>
      </c>
      <c r="J7582" s="8">
        <v>58527</v>
      </c>
      <c r="K7582" s="8" t="s">
        <v>33804</v>
      </c>
    </row>
    <row r="7583" spans="1:11" x14ac:dyDescent="0.2">
      <c r="A7583" s="8">
        <f>MAX($A$2:$A7582)+1</f>
        <v>6639</v>
      </c>
      <c r="B7583" s="8"/>
      <c r="C7583" s="9" t="str">
        <f t="shared" si="120"/>
        <v>Cottage Street Solar Facility</v>
      </c>
      <c r="D7583" s="8"/>
      <c r="E7583" s="8"/>
      <c r="F7583" s="10"/>
      <c r="G7583" s="8">
        <v>58568</v>
      </c>
      <c r="H7583" s="8" t="s">
        <v>20989</v>
      </c>
      <c r="I7583" s="8" t="s">
        <v>475</v>
      </c>
      <c r="J7583" s="8">
        <v>56999</v>
      </c>
      <c r="K7583" s="8" t="s">
        <v>33804</v>
      </c>
    </row>
    <row r="7584" spans="1:11" x14ac:dyDescent="0.2">
      <c r="A7584" s="8">
        <f>MAX($A$2:$A7583)+1</f>
        <v>6640</v>
      </c>
      <c r="B7584" s="8"/>
      <c r="C7584" s="9" t="str">
        <f t="shared" si="120"/>
        <v>Paradise Solar Energy Center</v>
      </c>
      <c r="D7584" s="8"/>
      <c r="E7584" s="8"/>
      <c r="F7584" s="10"/>
      <c r="G7584" s="8">
        <v>58569</v>
      </c>
      <c r="H7584" s="8" t="s">
        <v>20990</v>
      </c>
      <c r="I7584" s="8" t="s">
        <v>1894</v>
      </c>
      <c r="J7584" s="8">
        <v>34012</v>
      </c>
      <c r="K7584" s="8" t="s">
        <v>33804</v>
      </c>
    </row>
    <row r="7585" spans="1:11" x14ac:dyDescent="0.2">
      <c r="A7585" s="8">
        <f>MAX($A$2:$A7584)+1</f>
        <v>6641</v>
      </c>
      <c r="B7585" s="8"/>
      <c r="C7585" s="9" t="str">
        <f t="shared" si="120"/>
        <v>Enel Cove Fort</v>
      </c>
      <c r="D7585" s="8"/>
      <c r="E7585" s="8"/>
      <c r="F7585" s="10"/>
      <c r="G7585" s="8">
        <v>58570</v>
      </c>
      <c r="H7585" s="8" t="s">
        <v>20991</v>
      </c>
      <c r="I7585" s="8" t="s">
        <v>1732</v>
      </c>
      <c r="J7585" s="8">
        <v>56381</v>
      </c>
      <c r="K7585" s="8" t="s">
        <v>33804</v>
      </c>
    </row>
    <row r="7586" spans="1:11" x14ac:dyDescent="0.2">
      <c r="A7586" s="8">
        <f>MAX($A$2:$A7585)+1</f>
        <v>6642</v>
      </c>
      <c r="B7586" s="8"/>
      <c r="C7586" s="9" t="str">
        <f t="shared" si="120"/>
        <v>Tucannon River Wind Farm</v>
      </c>
      <c r="D7586" s="8"/>
      <c r="E7586" s="8"/>
      <c r="F7586" s="10"/>
      <c r="G7586" s="8">
        <v>58571</v>
      </c>
      <c r="H7586" s="8" t="s">
        <v>20992</v>
      </c>
      <c r="I7586" s="8" t="s">
        <v>346</v>
      </c>
      <c r="J7586" s="8">
        <v>15248</v>
      </c>
      <c r="K7586" s="8" t="s">
        <v>33804</v>
      </c>
    </row>
    <row r="7587" spans="1:11" x14ac:dyDescent="0.2">
      <c r="A7587" s="8">
        <f>MAX($A$2:$A7586)+1</f>
        <v>6643</v>
      </c>
      <c r="B7587" s="8"/>
      <c r="C7587" s="9" t="str">
        <f t="shared" si="120"/>
        <v>Lakeland Solar Energy LLC</v>
      </c>
      <c r="D7587" s="8"/>
      <c r="E7587" s="8"/>
      <c r="F7587" s="10"/>
      <c r="G7587" s="8">
        <v>58572</v>
      </c>
      <c r="H7587" s="8" t="s">
        <v>20993</v>
      </c>
      <c r="I7587" s="8" t="s">
        <v>2238</v>
      </c>
      <c r="J7587" s="8">
        <v>49893</v>
      </c>
      <c r="K7587" s="8" t="s">
        <v>33804</v>
      </c>
    </row>
    <row r="7588" spans="1:11" x14ac:dyDescent="0.2">
      <c r="A7588" s="8">
        <f>MAX($A$2:$A7587)+1</f>
        <v>6644</v>
      </c>
      <c r="B7588" s="8"/>
      <c r="C7588" s="9" t="str">
        <f t="shared" si="120"/>
        <v>Eagle Valley Clean Energy LLC Biomass</v>
      </c>
      <c r="D7588" s="8"/>
      <c r="E7588" s="8"/>
      <c r="F7588" s="10"/>
      <c r="G7588" s="8">
        <v>58574</v>
      </c>
      <c r="H7588" s="8" t="s">
        <v>20994</v>
      </c>
      <c r="I7588" s="8" t="s">
        <v>1682</v>
      </c>
      <c r="J7588" s="8">
        <v>58535</v>
      </c>
      <c r="K7588" s="8" t="s">
        <v>33804</v>
      </c>
    </row>
    <row r="7589" spans="1:11" x14ac:dyDescent="0.2">
      <c r="A7589" s="8">
        <f>MAX($A$2:$A7588)+1</f>
        <v>6645</v>
      </c>
      <c r="B7589" s="8"/>
      <c r="C7589" s="9" t="str">
        <f t="shared" si="120"/>
        <v>Smithfield Farmland Kinston</v>
      </c>
      <c r="D7589" s="8"/>
      <c r="E7589" s="8"/>
      <c r="F7589" s="10"/>
      <c r="G7589" s="8">
        <v>58575</v>
      </c>
      <c r="H7589" s="8" t="s">
        <v>20995</v>
      </c>
      <c r="I7589" s="8" t="s">
        <v>3290</v>
      </c>
      <c r="J7589" s="8">
        <v>58536</v>
      </c>
      <c r="K7589" s="8" t="s">
        <v>33804</v>
      </c>
    </row>
    <row r="7590" spans="1:11" x14ac:dyDescent="0.2">
      <c r="A7590" s="8">
        <f>MAX($A$2:$A7589)+1</f>
        <v>6646</v>
      </c>
      <c r="B7590" s="8"/>
      <c r="C7590" s="9" t="str">
        <f t="shared" si="120"/>
        <v>GSE NM1</v>
      </c>
      <c r="D7590" s="8"/>
      <c r="E7590" s="8"/>
      <c r="F7590" s="10"/>
      <c r="G7590" s="8">
        <v>58576</v>
      </c>
      <c r="H7590" s="8" t="s">
        <v>20996</v>
      </c>
      <c r="I7590" s="8" t="s">
        <v>2041</v>
      </c>
      <c r="J7590" s="8">
        <v>58465</v>
      </c>
      <c r="K7590" s="8" t="s">
        <v>33804</v>
      </c>
    </row>
    <row r="7591" spans="1:11" x14ac:dyDescent="0.2">
      <c r="A7591" s="8">
        <f>MAX($A$2:$A7590)+1</f>
        <v>6647</v>
      </c>
      <c r="B7591" s="8"/>
      <c r="C7591" s="9" t="str">
        <f t="shared" si="120"/>
        <v>Veolia ES Blackfoot Landfill Facility</v>
      </c>
      <c r="D7591" s="8"/>
      <c r="E7591" s="8"/>
      <c r="F7591" s="10"/>
      <c r="G7591" s="8">
        <v>58577</v>
      </c>
      <c r="H7591" s="8" t="s">
        <v>20997</v>
      </c>
      <c r="I7591" s="8" t="s">
        <v>397</v>
      </c>
      <c r="J7591" s="8">
        <v>17633</v>
      </c>
      <c r="K7591" s="8" t="s">
        <v>33804</v>
      </c>
    </row>
    <row r="7592" spans="1:11" x14ac:dyDescent="0.2">
      <c r="A7592" s="8">
        <f>MAX($A$2:$A7591)+1</f>
        <v>6648</v>
      </c>
      <c r="B7592" s="8"/>
      <c r="C7592" s="9" t="str">
        <f t="shared" si="120"/>
        <v>Sonora 1</v>
      </c>
      <c r="D7592" s="8"/>
      <c r="E7592" s="8"/>
      <c r="F7592" s="10"/>
      <c r="G7592" s="8">
        <v>58578</v>
      </c>
      <c r="H7592" s="8" t="s">
        <v>20998</v>
      </c>
      <c r="I7592" s="8" t="s">
        <v>1929</v>
      </c>
      <c r="J7592" s="8">
        <v>58537</v>
      </c>
      <c r="K7592" s="8" t="s">
        <v>33804</v>
      </c>
    </row>
    <row r="7593" spans="1:11" x14ac:dyDescent="0.2">
      <c r="A7593" s="8">
        <f>MAX($A$2:$A7592)+1</f>
        <v>6649</v>
      </c>
      <c r="B7593" s="8"/>
      <c r="C7593" s="9" t="str">
        <f t="shared" si="120"/>
        <v>Pheasant Run Wind LLC</v>
      </c>
      <c r="D7593" s="8"/>
      <c r="E7593" s="8"/>
      <c r="F7593" s="10"/>
      <c r="G7593" s="8">
        <v>58580</v>
      </c>
      <c r="H7593" s="8" t="s">
        <v>2941</v>
      </c>
      <c r="I7593" s="8" t="s">
        <v>2941</v>
      </c>
      <c r="J7593" s="8">
        <v>58539</v>
      </c>
      <c r="K7593" s="8" t="s">
        <v>33804</v>
      </c>
    </row>
    <row r="7594" spans="1:11" x14ac:dyDescent="0.2">
      <c r="A7594" s="8">
        <f>MAX($A$2:$A7593)+1</f>
        <v>6650</v>
      </c>
      <c r="B7594" s="8"/>
      <c r="C7594" s="9" t="str">
        <f t="shared" si="120"/>
        <v>Oltmans SCE at Champagne</v>
      </c>
      <c r="D7594" s="8"/>
      <c r="E7594" s="8"/>
      <c r="F7594" s="10"/>
      <c r="G7594" s="8">
        <v>58581</v>
      </c>
      <c r="H7594" s="8" t="s">
        <v>20999</v>
      </c>
      <c r="I7594" s="8" t="s">
        <v>865</v>
      </c>
      <c r="J7594" s="8">
        <v>58540</v>
      </c>
      <c r="K7594" s="8" t="s">
        <v>33804</v>
      </c>
    </row>
    <row r="7595" spans="1:11" x14ac:dyDescent="0.2">
      <c r="A7595" s="8">
        <f>MAX($A$2:$A7594)+1</f>
        <v>6651</v>
      </c>
      <c r="B7595" s="8"/>
      <c r="C7595" s="9" t="str">
        <f t="shared" si="120"/>
        <v>Oltmans SCE at Jurupa</v>
      </c>
      <c r="D7595" s="8"/>
      <c r="E7595" s="8"/>
      <c r="F7595" s="10"/>
      <c r="G7595" s="8">
        <v>58582</v>
      </c>
      <c r="H7595" s="8" t="s">
        <v>21000</v>
      </c>
      <c r="I7595" s="8" t="s">
        <v>865</v>
      </c>
      <c r="J7595" s="8">
        <v>58540</v>
      </c>
      <c r="K7595" s="8" t="s">
        <v>33804</v>
      </c>
    </row>
    <row r="7596" spans="1:11" x14ac:dyDescent="0.2">
      <c r="A7596" s="8">
        <f>MAX($A$2:$A7595)+1</f>
        <v>6652</v>
      </c>
      <c r="B7596" s="8"/>
      <c r="C7596" s="9" t="str">
        <f t="shared" si="120"/>
        <v>Forbes Street Solar</v>
      </c>
      <c r="D7596" s="8"/>
      <c r="E7596" s="8"/>
      <c r="F7596" s="10"/>
      <c r="G7596" s="8">
        <v>58583</v>
      </c>
      <c r="H7596" s="8" t="s">
        <v>21001</v>
      </c>
      <c r="I7596" s="8" t="s">
        <v>1858</v>
      </c>
      <c r="J7596" s="8">
        <v>58541</v>
      </c>
      <c r="K7596" s="8" t="s">
        <v>33804</v>
      </c>
    </row>
    <row r="7597" spans="1:11" x14ac:dyDescent="0.2">
      <c r="A7597" s="8">
        <f>MAX($A$2:$A7596)+1</f>
        <v>6653</v>
      </c>
      <c r="B7597" s="8"/>
      <c r="C7597" s="9" t="str">
        <f t="shared" si="120"/>
        <v>Princeton University Cogeneration</v>
      </c>
      <c r="D7597" s="8"/>
      <c r="E7597" s="8"/>
      <c r="F7597" s="10"/>
      <c r="G7597" s="8">
        <v>58584</v>
      </c>
      <c r="H7597" s="8" t="s">
        <v>21002</v>
      </c>
      <c r="I7597" s="8" t="s">
        <v>3629</v>
      </c>
      <c r="J7597" s="8">
        <v>58542</v>
      </c>
      <c r="K7597" s="8" t="s">
        <v>33804</v>
      </c>
    </row>
    <row r="7598" spans="1:11" x14ac:dyDescent="0.2">
      <c r="A7598" s="8">
        <f>MAX($A$2:$A7597)+1</f>
        <v>6654</v>
      </c>
      <c r="B7598" s="8"/>
      <c r="C7598" s="9" t="str">
        <f t="shared" si="120"/>
        <v>Sierra Nevada Brewing Co</v>
      </c>
      <c r="D7598" s="8"/>
      <c r="E7598" s="8"/>
      <c r="F7598" s="10"/>
      <c r="G7598" s="8">
        <v>58585</v>
      </c>
      <c r="H7598" s="8" t="s">
        <v>3268</v>
      </c>
      <c r="I7598" s="8" t="s">
        <v>3268</v>
      </c>
      <c r="J7598" s="8">
        <v>58544</v>
      </c>
      <c r="K7598" s="8" t="s">
        <v>33804</v>
      </c>
    </row>
    <row r="7599" spans="1:11" x14ac:dyDescent="0.2">
      <c r="A7599" s="8">
        <f>MAX($A$2:$A7598)+1</f>
        <v>6655</v>
      </c>
      <c r="B7599" s="8"/>
      <c r="C7599" s="9" t="str">
        <f t="shared" si="120"/>
        <v>Town of East Bridgewater</v>
      </c>
      <c r="D7599" s="8"/>
      <c r="E7599" s="8"/>
      <c r="F7599" s="10"/>
      <c r="G7599" s="8">
        <v>58586</v>
      </c>
      <c r="H7599" s="8" t="s">
        <v>21003</v>
      </c>
      <c r="I7599" s="8" t="s">
        <v>3322</v>
      </c>
      <c r="J7599" s="8">
        <v>57313</v>
      </c>
      <c r="K7599" s="8" t="s">
        <v>33804</v>
      </c>
    </row>
    <row r="7600" spans="1:11" x14ac:dyDescent="0.2">
      <c r="A7600" s="8">
        <f>MAX($A$2:$A7599)+1</f>
        <v>6656</v>
      </c>
      <c r="B7600" s="8"/>
      <c r="C7600" s="9" t="str">
        <f t="shared" si="120"/>
        <v>Tuscola Wind II LLC</v>
      </c>
      <c r="D7600" s="8"/>
      <c r="E7600" s="8"/>
      <c r="F7600" s="10"/>
      <c r="G7600" s="8">
        <v>58587</v>
      </c>
      <c r="H7600" s="8" t="s">
        <v>3639</v>
      </c>
      <c r="I7600" s="8" t="s">
        <v>3639</v>
      </c>
      <c r="J7600" s="8">
        <v>58545</v>
      </c>
      <c r="K7600" s="8" t="s">
        <v>33804</v>
      </c>
    </row>
    <row r="7601" spans="1:11" x14ac:dyDescent="0.2">
      <c r="A7601" s="8">
        <f>MAX($A$2:$A7600)+1</f>
        <v>6657</v>
      </c>
      <c r="B7601" s="8"/>
      <c r="C7601" s="9" t="str">
        <f t="shared" si="120"/>
        <v>Sue Cleveland High School</v>
      </c>
      <c r="D7601" s="8"/>
      <c r="E7601" s="8"/>
      <c r="F7601" s="10"/>
      <c r="G7601" s="8">
        <v>58588</v>
      </c>
      <c r="H7601" s="8" t="s">
        <v>21004</v>
      </c>
      <c r="I7601" s="8" t="s">
        <v>3860</v>
      </c>
      <c r="J7601" s="8">
        <v>57081</v>
      </c>
      <c r="K7601" s="8" t="s">
        <v>33804</v>
      </c>
    </row>
    <row r="7602" spans="1:11" x14ac:dyDescent="0.2">
      <c r="A7602" s="8">
        <f>MAX($A$2:$A7601)+1</f>
        <v>6658</v>
      </c>
      <c r="B7602" s="8"/>
      <c r="C7602" s="9" t="str">
        <f t="shared" si="120"/>
        <v>Rio Rancho High School</v>
      </c>
      <c r="D7602" s="8"/>
      <c r="E7602" s="8"/>
      <c r="F7602" s="10"/>
      <c r="G7602" s="8">
        <v>58589</v>
      </c>
      <c r="H7602" s="8" t="s">
        <v>21005</v>
      </c>
      <c r="I7602" s="8" t="s">
        <v>3860</v>
      </c>
      <c r="J7602" s="8">
        <v>57081</v>
      </c>
      <c r="K7602" s="8" t="s">
        <v>33804</v>
      </c>
    </row>
    <row r="7603" spans="1:11" x14ac:dyDescent="0.2">
      <c r="A7603" s="8">
        <f>MAX($A$2:$A7602)+1</f>
        <v>6659</v>
      </c>
      <c r="B7603" s="8"/>
      <c r="C7603" s="9" t="str">
        <f t="shared" si="120"/>
        <v>Cascade Solar</v>
      </c>
      <c r="D7603" s="8"/>
      <c r="E7603" s="8"/>
      <c r="F7603" s="10"/>
      <c r="G7603" s="8">
        <v>58590</v>
      </c>
      <c r="H7603" s="8" t="s">
        <v>21006</v>
      </c>
      <c r="I7603" s="8" t="s">
        <v>921</v>
      </c>
      <c r="J7603" s="8">
        <v>58546</v>
      </c>
      <c r="K7603" s="8" t="s">
        <v>33804</v>
      </c>
    </row>
    <row r="7604" spans="1:11" x14ac:dyDescent="0.2">
      <c r="A7604" s="8">
        <f>MAX($A$2:$A7603)+1</f>
        <v>6660</v>
      </c>
      <c r="B7604" s="8"/>
      <c r="C7604" s="9" t="str">
        <f t="shared" si="120"/>
        <v>POTB Digester</v>
      </c>
      <c r="D7604" s="8"/>
      <c r="E7604" s="8"/>
      <c r="F7604" s="10"/>
      <c r="G7604" s="8">
        <v>58591</v>
      </c>
      <c r="H7604" s="8" t="s">
        <v>21007</v>
      </c>
      <c r="I7604" s="8" t="s">
        <v>2981</v>
      </c>
      <c r="J7604" s="8">
        <v>58547</v>
      </c>
      <c r="K7604" s="8" t="s">
        <v>33804</v>
      </c>
    </row>
    <row r="7605" spans="1:11" x14ac:dyDescent="0.2">
      <c r="A7605" s="8">
        <f>MAX($A$2:$A7604)+1</f>
        <v>6661</v>
      </c>
      <c r="B7605" s="8"/>
      <c r="C7605" s="9" t="str">
        <f t="shared" si="120"/>
        <v>Solar Gen 2</v>
      </c>
      <c r="D7605" s="8"/>
      <c r="E7605" s="8"/>
      <c r="F7605" s="10"/>
      <c r="G7605" s="8">
        <v>58592</v>
      </c>
      <c r="H7605" s="8" t="s">
        <v>21008</v>
      </c>
      <c r="I7605" s="8" t="s">
        <v>3358</v>
      </c>
      <c r="J7605" s="8">
        <v>17650</v>
      </c>
      <c r="K7605" s="8" t="s">
        <v>33804</v>
      </c>
    </row>
    <row r="7606" spans="1:11" x14ac:dyDescent="0.2">
      <c r="A7606" s="8">
        <f>MAX($A$2:$A7605)+1</f>
        <v>6662</v>
      </c>
      <c r="B7606" s="8"/>
      <c r="C7606" s="9" t="str">
        <f t="shared" si="120"/>
        <v>DGS Central Utility Plant</v>
      </c>
      <c r="D7606" s="8"/>
      <c r="E7606" s="8"/>
      <c r="F7606" s="10"/>
      <c r="G7606" s="8">
        <v>58593</v>
      </c>
      <c r="H7606" s="8" t="s">
        <v>21009</v>
      </c>
      <c r="I7606" s="8" t="s">
        <v>3401</v>
      </c>
      <c r="J7606" s="8">
        <v>58548</v>
      </c>
      <c r="K7606" s="8" t="s">
        <v>33804</v>
      </c>
    </row>
    <row r="7607" spans="1:11" x14ac:dyDescent="0.2">
      <c r="A7607" s="8">
        <f>MAX($A$2:$A7606)+1</f>
        <v>6663</v>
      </c>
      <c r="B7607" s="8"/>
      <c r="C7607" s="9" t="str">
        <f t="shared" si="120"/>
        <v>Steele Flats Wind Project LLC</v>
      </c>
      <c r="D7607" s="8"/>
      <c r="E7607" s="8"/>
      <c r="F7607" s="10"/>
      <c r="G7607" s="8">
        <v>58594</v>
      </c>
      <c r="H7607" s="8" t="s">
        <v>3405</v>
      </c>
      <c r="I7607" s="8" t="s">
        <v>3405</v>
      </c>
      <c r="J7607" s="8">
        <v>58551</v>
      </c>
      <c r="K7607" s="8" t="s">
        <v>33804</v>
      </c>
    </row>
    <row r="7608" spans="1:11" x14ac:dyDescent="0.2">
      <c r="A7608" s="8">
        <f>MAX($A$2:$A7607)+1</f>
        <v>6664</v>
      </c>
      <c r="B7608" s="8"/>
      <c r="C7608" s="9" t="str">
        <f t="shared" si="120"/>
        <v>Indeck Energy-Alexandria</v>
      </c>
      <c r="D7608" s="8"/>
      <c r="E7608" s="8"/>
      <c r="F7608" s="10"/>
      <c r="G7608" s="8">
        <v>58595</v>
      </c>
      <c r="H7608" s="8" t="s">
        <v>21010</v>
      </c>
      <c r="I7608" s="8" t="s">
        <v>2185</v>
      </c>
      <c r="J7608" s="8">
        <v>58550</v>
      </c>
      <c r="K7608" s="8" t="s">
        <v>33804</v>
      </c>
    </row>
    <row r="7609" spans="1:11" x14ac:dyDescent="0.2">
      <c r="A7609" s="8">
        <f>MAX($A$2:$A7608)+1</f>
        <v>6665</v>
      </c>
      <c r="B7609" s="8"/>
      <c r="C7609" s="9" t="str">
        <f t="shared" si="120"/>
        <v>Grandview Wind Farm, LLC</v>
      </c>
      <c r="D7609" s="8"/>
      <c r="E7609" s="8"/>
      <c r="F7609" s="10"/>
      <c r="G7609" s="8">
        <v>58596</v>
      </c>
      <c r="H7609" s="8" t="s">
        <v>21011</v>
      </c>
      <c r="I7609" s="8" t="s">
        <v>1674</v>
      </c>
      <c r="J7609" s="8">
        <v>56215</v>
      </c>
      <c r="K7609" s="8" t="s">
        <v>33804</v>
      </c>
    </row>
    <row r="7610" spans="1:11" x14ac:dyDescent="0.2">
      <c r="A7610" s="8">
        <f>MAX($A$2:$A7609)+1</f>
        <v>6666</v>
      </c>
      <c r="B7610" s="8"/>
      <c r="C7610" s="9" t="str">
        <f t="shared" si="120"/>
        <v>HTW Plant 303 COGEN</v>
      </c>
      <c r="D7610" s="8"/>
      <c r="E7610" s="8"/>
      <c r="F7610" s="10"/>
      <c r="G7610" s="8">
        <v>58597</v>
      </c>
      <c r="H7610" s="8" t="s">
        <v>21012</v>
      </c>
      <c r="I7610" s="8" t="s">
        <v>3561</v>
      </c>
      <c r="J7610" s="8">
        <v>58555</v>
      </c>
      <c r="K7610" s="8" t="s">
        <v>33804</v>
      </c>
    </row>
    <row r="7611" spans="1:11" x14ac:dyDescent="0.2">
      <c r="A7611" s="8">
        <f>MAX($A$2:$A7610)+1</f>
        <v>6667</v>
      </c>
      <c r="B7611" s="8"/>
      <c r="C7611" s="9" t="str">
        <f t="shared" si="120"/>
        <v>Beryl Solar Plant</v>
      </c>
      <c r="D7611" s="8"/>
      <c r="E7611" s="8"/>
      <c r="F7611" s="10"/>
      <c r="G7611" s="8">
        <v>58598</v>
      </c>
      <c r="H7611" s="8" t="s">
        <v>21013</v>
      </c>
      <c r="I7611" s="8" t="s">
        <v>1841</v>
      </c>
      <c r="J7611" s="8">
        <v>59155</v>
      </c>
      <c r="K7611" s="8" t="s">
        <v>33804</v>
      </c>
    </row>
    <row r="7612" spans="1:11" x14ac:dyDescent="0.2">
      <c r="A7612" s="8">
        <f>MAX($A$2:$A7611)+1</f>
        <v>6668</v>
      </c>
      <c r="B7612" s="8"/>
      <c r="C7612" s="9" t="str">
        <f t="shared" si="120"/>
        <v>Cedar Valley Solar Plant</v>
      </c>
      <c r="D7612" s="8"/>
      <c r="E7612" s="8"/>
      <c r="F7612" s="10"/>
      <c r="G7612" s="8">
        <v>58599</v>
      </c>
      <c r="H7612" s="8" t="s">
        <v>21014</v>
      </c>
      <c r="I7612" s="8" t="s">
        <v>1841</v>
      </c>
      <c r="J7612" s="8">
        <v>59155</v>
      </c>
      <c r="K7612" s="8" t="s">
        <v>33804</v>
      </c>
    </row>
    <row r="7613" spans="1:11" x14ac:dyDescent="0.2">
      <c r="A7613" s="8">
        <f>MAX($A$2:$A7612)+1</f>
        <v>6669</v>
      </c>
      <c r="B7613" s="8"/>
      <c r="C7613" s="9" t="str">
        <f t="shared" si="120"/>
        <v>Buckhorn Solar Plant</v>
      </c>
      <c r="D7613" s="8"/>
      <c r="E7613" s="8"/>
      <c r="F7613" s="10"/>
      <c r="G7613" s="8">
        <v>58600</v>
      </c>
      <c r="H7613" s="8" t="s">
        <v>21015</v>
      </c>
      <c r="I7613" s="8" t="s">
        <v>1841</v>
      </c>
      <c r="J7613" s="8">
        <v>59155</v>
      </c>
      <c r="K7613" s="8" t="s">
        <v>33804</v>
      </c>
    </row>
    <row r="7614" spans="1:11" x14ac:dyDescent="0.2">
      <c r="A7614" s="8">
        <f>MAX($A$2:$A7613)+1</f>
        <v>6670</v>
      </c>
      <c r="B7614" s="8"/>
      <c r="C7614" s="9" t="str">
        <f t="shared" si="120"/>
        <v>Milford Flat Solar Plant</v>
      </c>
      <c r="D7614" s="8"/>
      <c r="E7614" s="8"/>
      <c r="F7614" s="10"/>
      <c r="G7614" s="8">
        <v>58601</v>
      </c>
      <c r="H7614" s="8" t="s">
        <v>21016</v>
      </c>
      <c r="I7614" s="8" t="s">
        <v>1841</v>
      </c>
      <c r="J7614" s="8">
        <v>59155</v>
      </c>
      <c r="K7614" s="8" t="s">
        <v>33804</v>
      </c>
    </row>
    <row r="7615" spans="1:11" x14ac:dyDescent="0.2">
      <c r="A7615" s="8">
        <f>MAX($A$2:$A7614)+1</f>
        <v>6671</v>
      </c>
      <c r="B7615" s="8"/>
      <c r="C7615" s="9" t="str">
        <f t="shared" si="120"/>
        <v>Laho Solar Plant</v>
      </c>
      <c r="D7615" s="8"/>
      <c r="E7615" s="8"/>
      <c r="F7615" s="10"/>
      <c r="G7615" s="8">
        <v>58602</v>
      </c>
      <c r="H7615" s="8" t="s">
        <v>21017</v>
      </c>
      <c r="I7615" s="8" t="s">
        <v>1841</v>
      </c>
      <c r="J7615" s="8">
        <v>59155</v>
      </c>
      <c r="K7615" s="8" t="s">
        <v>33804</v>
      </c>
    </row>
    <row r="7616" spans="1:11" x14ac:dyDescent="0.2">
      <c r="A7616" s="8">
        <f>MAX($A$2:$A7615)+1</f>
        <v>6672</v>
      </c>
      <c r="B7616" s="8"/>
      <c r="C7616" s="9" t="str">
        <f t="shared" si="120"/>
        <v>Greenville Solar Plant</v>
      </c>
      <c r="D7616" s="8"/>
      <c r="E7616" s="8"/>
      <c r="F7616" s="10"/>
      <c r="G7616" s="8">
        <v>58603</v>
      </c>
      <c r="H7616" s="8" t="s">
        <v>21018</v>
      </c>
      <c r="I7616" s="8" t="s">
        <v>1841</v>
      </c>
      <c r="J7616" s="8">
        <v>59155</v>
      </c>
      <c r="K7616" s="8" t="s">
        <v>33804</v>
      </c>
    </row>
    <row r="7617" spans="1:11" x14ac:dyDescent="0.2">
      <c r="A7617" s="8">
        <f>MAX($A$2:$A7616)+1</f>
        <v>6673</v>
      </c>
      <c r="B7617" s="8"/>
      <c r="C7617" s="9" t="str">
        <f t="shared" si="120"/>
        <v>Granite Peak Solar Plant</v>
      </c>
      <c r="D7617" s="8"/>
      <c r="E7617" s="8"/>
      <c r="F7617" s="10"/>
      <c r="G7617" s="8">
        <v>58604</v>
      </c>
      <c r="H7617" s="8" t="s">
        <v>21019</v>
      </c>
      <c r="I7617" s="8" t="s">
        <v>1841</v>
      </c>
      <c r="J7617" s="8">
        <v>59155</v>
      </c>
      <c r="K7617" s="8" t="s">
        <v>33804</v>
      </c>
    </row>
    <row r="7618" spans="1:11" x14ac:dyDescent="0.2">
      <c r="A7618" s="8">
        <f>MAX($A$2:$A7617)+1</f>
        <v>6674</v>
      </c>
      <c r="B7618" s="8"/>
      <c r="C7618" s="9" t="str">
        <f t="shared" si="120"/>
        <v>One Market Plaza</v>
      </c>
      <c r="D7618" s="8"/>
      <c r="E7618" s="8"/>
      <c r="F7618" s="10"/>
      <c r="G7618" s="8">
        <v>58607</v>
      </c>
      <c r="H7618" s="8" t="s">
        <v>21020</v>
      </c>
      <c r="I7618" s="8" t="s">
        <v>2899</v>
      </c>
      <c r="J7618" s="8">
        <v>58564</v>
      </c>
      <c r="K7618" s="8" t="s">
        <v>33804</v>
      </c>
    </row>
    <row r="7619" spans="1:11" x14ac:dyDescent="0.2">
      <c r="A7619" s="8">
        <f>MAX($A$2:$A7618)+1</f>
        <v>6675</v>
      </c>
      <c r="B7619" s="8"/>
      <c r="C7619" s="9" t="str">
        <f t="shared" si="120"/>
        <v>Saddleback Ridge Wind Farm</v>
      </c>
      <c r="D7619" s="8"/>
      <c r="E7619" s="8"/>
      <c r="F7619" s="10"/>
      <c r="G7619" s="8">
        <v>58608</v>
      </c>
      <c r="H7619" s="8" t="s">
        <v>21021</v>
      </c>
      <c r="I7619" s="8" t="s">
        <v>3176</v>
      </c>
      <c r="J7619" s="8">
        <v>58565</v>
      </c>
      <c r="K7619" s="8" t="s">
        <v>33804</v>
      </c>
    </row>
    <row r="7620" spans="1:11" x14ac:dyDescent="0.2">
      <c r="A7620" s="8">
        <f>MAX($A$2:$A7619)+1</f>
        <v>6676</v>
      </c>
      <c r="B7620" s="8"/>
      <c r="C7620" s="9" t="str">
        <f t="shared" si="120"/>
        <v>Industry Solar Power Generation Station 1 LLC</v>
      </c>
      <c r="D7620" s="8"/>
      <c r="E7620" s="8"/>
      <c r="F7620" s="10"/>
      <c r="G7620" s="8">
        <v>58609</v>
      </c>
      <c r="H7620" s="8" t="s">
        <v>21022</v>
      </c>
      <c r="I7620" s="8" t="s">
        <v>3485</v>
      </c>
      <c r="J7620" s="8">
        <v>58661</v>
      </c>
      <c r="K7620" s="8" t="s">
        <v>33804</v>
      </c>
    </row>
    <row r="7621" spans="1:11" x14ac:dyDescent="0.2">
      <c r="A7621" s="8">
        <f>MAX($A$2:$A7620)+1</f>
        <v>6677</v>
      </c>
      <c r="B7621" s="8"/>
      <c r="C7621" s="9" t="str">
        <f t="shared" si="120"/>
        <v>Navajo Solar Power Generation Station 1 LLC</v>
      </c>
      <c r="D7621" s="8"/>
      <c r="E7621" s="8"/>
      <c r="F7621" s="10"/>
      <c r="G7621" s="8">
        <v>58610</v>
      </c>
      <c r="H7621" s="8" t="s">
        <v>21023</v>
      </c>
      <c r="I7621" s="8" t="s">
        <v>3485</v>
      </c>
      <c r="J7621" s="8">
        <v>58661</v>
      </c>
      <c r="K7621" s="8" t="s">
        <v>33804</v>
      </c>
    </row>
    <row r="7622" spans="1:11" x14ac:dyDescent="0.2">
      <c r="A7622" s="8">
        <f>MAX($A$2:$A7621)+1</f>
        <v>6678</v>
      </c>
      <c r="B7622" s="8"/>
      <c r="C7622" s="9" t="str">
        <f t="shared" si="120"/>
        <v>Powhatan Solar Power Generation Station 1 LLC</v>
      </c>
      <c r="D7622" s="8"/>
      <c r="E7622" s="8"/>
      <c r="F7622" s="10"/>
      <c r="G7622" s="8">
        <v>58611</v>
      </c>
      <c r="H7622" s="8" t="s">
        <v>21024</v>
      </c>
      <c r="I7622" s="8" t="s">
        <v>3485</v>
      </c>
      <c r="J7622" s="8">
        <v>58661</v>
      </c>
      <c r="K7622" s="8" t="s">
        <v>33804</v>
      </c>
    </row>
    <row r="7623" spans="1:11" x14ac:dyDescent="0.2">
      <c r="A7623" s="8">
        <f>MAX($A$2:$A7622)+1</f>
        <v>6679</v>
      </c>
      <c r="B7623" s="8"/>
      <c r="C7623" s="9" t="str">
        <f t="shared" si="120"/>
        <v>Otoe Solar Power Generation Station 1 LLC</v>
      </c>
      <c r="D7623" s="8"/>
      <c r="E7623" s="8"/>
      <c r="F7623" s="10"/>
      <c r="G7623" s="8">
        <v>58612</v>
      </c>
      <c r="H7623" s="8" t="s">
        <v>21025</v>
      </c>
      <c r="I7623" s="8" t="s">
        <v>3485</v>
      </c>
      <c r="J7623" s="8">
        <v>58661</v>
      </c>
      <c r="K7623" s="8" t="s">
        <v>33804</v>
      </c>
    </row>
    <row r="7624" spans="1:11" x14ac:dyDescent="0.2">
      <c r="A7624" s="8">
        <f>MAX($A$2:$A7623)+1</f>
        <v>6680</v>
      </c>
      <c r="B7624" s="8"/>
      <c r="C7624" s="9" t="str">
        <f t="shared" si="120"/>
        <v>ABBK Biomass Plant</v>
      </c>
      <c r="D7624" s="8"/>
      <c r="E7624" s="8"/>
      <c r="F7624" s="10"/>
      <c r="G7624" s="8">
        <v>58613</v>
      </c>
      <c r="H7624" s="8" t="s">
        <v>21026</v>
      </c>
      <c r="I7624" s="8" t="s">
        <v>502</v>
      </c>
      <c r="J7624" s="8">
        <v>58566</v>
      </c>
      <c r="K7624" s="8" t="s">
        <v>33804</v>
      </c>
    </row>
    <row r="7625" spans="1:11" x14ac:dyDescent="0.2">
      <c r="A7625" s="8">
        <f>MAX($A$2:$A7624)+1</f>
        <v>6681</v>
      </c>
      <c r="B7625" s="8"/>
      <c r="C7625" s="9" t="str">
        <f t="shared" si="120"/>
        <v>Indianapolis Motor Speedway Solar PV</v>
      </c>
      <c r="D7625" s="8"/>
      <c r="E7625" s="8"/>
      <c r="F7625" s="10"/>
      <c r="G7625" s="8">
        <v>58615</v>
      </c>
      <c r="H7625" s="8" t="s">
        <v>21027</v>
      </c>
      <c r="I7625" s="8" t="s">
        <v>776</v>
      </c>
      <c r="J7625" s="8">
        <v>58567</v>
      </c>
      <c r="K7625" s="8" t="s">
        <v>33804</v>
      </c>
    </row>
    <row r="7626" spans="1:11" x14ac:dyDescent="0.2">
      <c r="A7626" s="8">
        <f>MAX($A$2:$A7625)+1</f>
        <v>6682</v>
      </c>
      <c r="B7626" s="8"/>
      <c r="C7626" s="9" t="str">
        <f t="shared" si="120"/>
        <v>Westlands Solar PV Farm</v>
      </c>
      <c r="D7626" s="8"/>
      <c r="E7626" s="8"/>
      <c r="F7626" s="10"/>
      <c r="G7626" s="8">
        <v>58616</v>
      </c>
      <c r="H7626" s="8" t="s">
        <v>21028</v>
      </c>
      <c r="I7626" s="8" t="s">
        <v>3845</v>
      </c>
      <c r="J7626" s="8">
        <v>58568</v>
      </c>
      <c r="K7626" s="8" t="s">
        <v>33804</v>
      </c>
    </row>
    <row r="7627" spans="1:11" x14ac:dyDescent="0.2">
      <c r="A7627" s="8">
        <f>MAX($A$2:$A7626)+1</f>
        <v>6683</v>
      </c>
      <c r="B7627" s="8"/>
      <c r="C7627" s="9" t="str">
        <f t="shared" si="120"/>
        <v>Water Reclamation Plant</v>
      </c>
      <c r="D7627" s="8"/>
      <c r="E7627" s="8"/>
      <c r="F7627" s="10"/>
      <c r="G7627" s="8">
        <v>58617</v>
      </c>
      <c r="H7627" s="8" t="s">
        <v>21029</v>
      </c>
      <c r="I7627" s="8" t="s">
        <v>1286</v>
      </c>
      <c r="J7627" s="8">
        <v>58569</v>
      </c>
      <c r="K7627" s="8" t="s">
        <v>33804</v>
      </c>
    </row>
    <row r="7628" spans="1:11" x14ac:dyDescent="0.2">
      <c r="A7628" s="8">
        <f>MAX($A$2:$A7627)+1</f>
        <v>6684</v>
      </c>
      <c r="B7628" s="8"/>
      <c r="C7628" s="9" t="str">
        <f t="shared" si="120"/>
        <v>Butler Plaza</v>
      </c>
      <c r="D7628" s="8"/>
      <c r="E7628" s="8"/>
      <c r="F7628" s="10"/>
      <c r="G7628" s="8">
        <v>58618</v>
      </c>
      <c r="H7628" s="8" t="s">
        <v>21030</v>
      </c>
      <c r="I7628" s="8" t="s">
        <v>966</v>
      </c>
      <c r="J7628" s="8">
        <v>58570</v>
      </c>
      <c r="K7628" s="8" t="s">
        <v>33804</v>
      </c>
    </row>
    <row r="7629" spans="1:11" x14ac:dyDescent="0.2">
      <c r="A7629" s="8">
        <f>MAX($A$2:$A7628)+1</f>
        <v>6685</v>
      </c>
      <c r="B7629" s="8"/>
      <c r="C7629" s="9" t="str">
        <f t="shared" si="120"/>
        <v>Transamerica Pyramid</v>
      </c>
      <c r="D7629" s="8"/>
      <c r="E7629" s="8"/>
      <c r="F7629" s="10"/>
      <c r="G7629" s="8">
        <v>58619</v>
      </c>
      <c r="H7629" s="8" t="s">
        <v>21031</v>
      </c>
      <c r="I7629" s="8" t="s">
        <v>3610</v>
      </c>
      <c r="J7629" s="8">
        <v>58573</v>
      </c>
      <c r="K7629" s="8" t="s">
        <v>33804</v>
      </c>
    </row>
    <row r="7630" spans="1:11" x14ac:dyDescent="0.2">
      <c r="A7630" s="8">
        <f>MAX($A$2:$A7629)+1</f>
        <v>6686</v>
      </c>
      <c r="B7630" s="8"/>
      <c r="C7630" s="9" t="str">
        <f t="shared" si="120"/>
        <v>Sol Orchard El Centro PV</v>
      </c>
      <c r="D7630" s="8"/>
      <c r="E7630" s="8"/>
      <c r="F7630" s="10"/>
      <c r="G7630" s="8">
        <v>58621</v>
      </c>
      <c r="H7630" s="8" t="s">
        <v>21032</v>
      </c>
      <c r="I7630" s="8" t="s">
        <v>3298</v>
      </c>
      <c r="J7630" s="8">
        <v>58575</v>
      </c>
      <c r="K7630" s="8" t="s">
        <v>33804</v>
      </c>
    </row>
    <row r="7631" spans="1:11" x14ac:dyDescent="0.2">
      <c r="A7631" s="8">
        <f>MAX($A$2:$A7630)+1</f>
        <v>6687</v>
      </c>
      <c r="B7631" s="8"/>
      <c r="C7631" s="9" t="str">
        <f t="shared" si="120"/>
        <v>Carter Hydro</v>
      </c>
      <c r="D7631" s="8"/>
      <c r="E7631" s="8"/>
      <c r="F7631" s="10"/>
      <c r="G7631" s="8">
        <v>58622</v>
      </c>
      <c r="H7631" s="8" t="s">
        <v>21033</v>
      </c>
      <c r="I7631" s="8" t="s">
        <v>2759</v>
      </c>
      <c r="J7631" s="8">
        <v>58577</v>
      </c>
      <c r="K7631" s="8" t="s">
        <v>33804</v>
      </c>
    </row>
    <row r="7632" spans="1:11" x14ac:dyDescent="0.2">
      <c r="A7632" s="8">
        <f>MAX($A$2:$A7631)+1</f>
        <v>6688</v>
      </c>
      <c r="B7632" s="8"/>
      <c r="C7632" s="9" t="str">
        <f t="shared" si="120"/>
        <v>Holstein Plant</v>
      </c>
      <c r="D7632" s="8"/>
      <c r="E7632" s="8"/>
      <c r="F7632" s="10"/>
      <c r="G7632" s="8">
        <v>58623</v>
      </c>
      <c r="H7632" s="8" t="s">
        <v>21034</v>
      </c>
      <c r="I7632" s="8" t="s">
        <v>2131</v>
      </c>
      <c r="J7632" s="8">
        <v>58576</v>
      </c>
      <c r="K7632" s="8" t="s">
        <v>33804</v>
      </c>
    </row>
    <row r="7633" spans="1:11" x14ac:dyDescent="0.2">
      <c r="A7633" s="8">
        <f>MAX($A$2:$A7632)+1</f>
        <v>6689</v>
      </c>
      <c r="B7633" s="8"/>
      <c r="C7633" s="9" t="str">
        <f t="shared" si="120"/>
        <v>Berkshire 1</v>
      </c>
      <c r="D7633" s="8"/>
      <c r="E7633" s="8"/>
      <c r="F7633" s="10"/>
      <c r="G7633" s="8">
        <v>58624</v>
      </c>
      <c r="H7633" s="8" t="s">
        <v>21035</v>
      </c>
      <c r="I7633" s="8" t="s">
        <v>3003</v>
      </c>
      <c r="J7633" s="8">
        <v>58578</v>
      </c>
      <c r="K7633" s="8" t="s">
        <v>33804</v>
      </c>
    </row>
    <row r="7634" spans="1:11" x14ac:dyDescent="0.2">
      <c r="A7634" s="8">
        <f>MAX($A$2:$A7633)+1</f>
        <v>6690</v>
      </c>
      <c r="B7634" s="8"/>
      <c r="C7634" s="9" t="str">
        <f t="shared" si="120"/>
        <v>Santa Rita Jail</v>
      </c>
      <c r="D7634" s="8"/>
      <c r="E7634" s="8"/>
      <c r="F7634" s="10"/>
      <c r="G7634" s="8">
        <v>58625</v>
      </c>
      <c r="H7634" s="8" t="s">
        <v>21036</v>
      </c>
      <c r="I7634" s="8" t="s">
        <v>1476</v>
      </c>
      <c r="J7634" s="8">
        <v>58549</v>
      </c>
      <c r="K7634" s="8" t="s">
        <v>33804</v>
      </c>
    </row>
    <row r="7635" spans="1:11" x14ac:dyDescent="0.2">
      <c r="A7635" s="8">
        <f>MAX($A$2:$A7634)+1</f>
        <v>6691</v>
      </c>
      <c r="B7635" s="8"/>
      <c r="C7635" s="9" t="str">
        <f t="shared" si="120"/>
        <v>Western Antelope Blue Sky Ranch A</v>
      </c>
      <c r="D7635" s="8"/>
      <c r="E7635" s="8"/>
      <c r="F7635" s="10"/>
      <c r="G7635" s="8">
        <v>58626</v>
      </c>
      <c r="H7635" s="8" t="s">
        <v>21037</v>
      </c>
      <c r="I7635" s="8" t="s">
        <v>3485</v>
      </c>
      <c r="J7635" s="8">
        <v>58661</v>
      </c>
      <c r="K7635" s="8" t="s">
        <v>33804</v>
      </c>
    </row>
    <row r="7636" spans="1:11" x14ac:dyDescent="0.2">
      <c r="A7636" s="8">
        <f>MAX($A$2:$A7635)+1</f>
        <v>6692</v>
      </c>
      <c r="B7636" s="8"/>
      <c r="C7636" s="9" t="str">
        <f t="shared" si="120"/>
        <v>Simon Solar Farm LLC</v>
      </c>
      <c r="D7636" s="8"/>
      <c r="E7636" s="8"/>
      <c r="F7636" s="10"/>
      <c r="G7636" s="8">
        <v>58628</v>
      </c>
      <c r="H7636" s="8" t="s">
        <v>3276</v>
      </c>
      <c r="I7636" s="8" t="s">
        <v>3276</v>
      </c>
      <c r="J7636" s="8">
        <v>58580</v>
      </c>
      <c r="K7636" s="8" t="s">
        <v>33804</v>
      </c>
    </row>
    <row r="7637" spans="1:11" x14ac:dyDescent="0.2">
      <c r="A7637" s="8">
        <f>MAX($A$2:$A7636)+1</f>
        <v>6693</v>
      </c>
      <c r="B7637" s="8"/>
      <c r="C7637" s="9" t="str">
        <f t="shared" si="120"/>
        <v>Lightning Dock Geothermal HI-01, LLC</v>
      </c>
      <c r="D7637" s="8"/>
      <c r="E7637" s="8"/>
      <c r="F7637" s="10"/>
      <c r="G7637" s="8">
        <v>58629</v>
      </c>
      <c r="H7637" s="8" t="s">
        <v>2380</v>
      </c>
      <c r="I7637" s="8" t="s">
        <v>2380</v>
      </c>
      <c r="J7637" s="8">
        <v>58581</v>
      </c>
      <c r="K7637" s="8" t="s">
        <v>33804</v>
      </c>
    </row>
    <row r="7638" spans="1:11" x14ac:dyDescent="0.2">
      <c r="A7638" s="8">
        <f>MAX($A$2:$A7637)+1</f>
        <v>6694</v>
      </c>
      <c r="B7638" s="8"/>
      <c r="C7638" s="9" t="str">
        <f t="shared" si="120"/>
        <v>RP Wind</v>
      </c>
      <c r="D7638" s="8"/>
      <c r="E7638" s="8"/>
      <c r="F7638" s="10"/>
      <c r="G7638" s="8">
        <v>58630</v>
      </c>
      <c r="H7638" s="8" t="s">
        <v>21038</v>
      </c>
      <c r="I7638" s="8" t="s">
        <v>3158</v>
      </c>
      <c r="J7638" s="8">
        <v>58582</v>
      </c>
      <c r="K7638" s="8" t="s">
        <v>33804</v>
      </c>
    </row>
    <row r="7639" spans="1:11" x14ac:dyDescent="0.2">
      <c r="A7639" s="8">
        <f>MAX($A$2:$A7638)+1</f>
        <v>6695</v>
      </c>
      <c r="B7639" s="8"/>
      <c r="C7639" s="9" t="str">
        <f t="shared" si="120"/>
        <v>Queen Anne's County</v>
      </c>
      <c r="D7639" s="8"/>
      <c r="E7639" s="8"/>
      <c r="F7639" s="10"/>
      <c r="G7639" s="8">
        <v>58631</v>
      </c>
      <c r="H7639" s="8" t="s">
        <v>21039</v>
      </c>
      <c r="I7639" s="8" t="s">
        <v>3322</v>
      </c>
      <c r="J7639" s="8">
        <v>57313</v>
      </c>
      <c r="K7639" s="8" t="s">
        <v>33804</v>
      </c>
    </row>
    <row r="7640" spans="1:11" x14ac:dyDescent="0.2">
      <c r="A7640" s="8">
        <f>MAX($A$2:$A7639)+1</f>
        <v>6696</v>
      </c>
      <c r="B7640" s="8"/>
      <c r="C7640" s="9" t="str">
        <f t="shared" si="120"/>
        <v>Actus Lend Lease DMAFB</v>
      </c>
      <c r="D7640" s="8"/>
      <c r="E7640" s="8"/>
      <c r="F7640" s="10"/>
      <c r="G7640" s="8">
        <v>58632</v>
      </c>
      <c r="H7640" s="8" t="s">
        <v>21040</v>
      </c>
      <c r="I7640" s="8" t="s">
        <v>3322</v>
      </c>
      <c r="J7640" s="8">
        <v>57313</v>
      </c>
      <c r="K7640" s="8" t="s">
        <v>33804</v>
      </c>
    </row>
    <row r="7641" spans="1:11" x14ac:dyDescent="0.2">
      <c r="A7641" s="8">
        <f>MAX($A$2:$A7640)+1</f>
        <v>6697</v>
      </c>
      <c r="B7641" s="8"/>
      <c r="C7641" s="9" t="str">
        <f t="shared" ref="C7641:C7704" si="121">IF(H7641="",F7641,H7641)</f>
        <v>Monterey Regional Water Pollution Control Agency</v>
      </c>
      <c r="D7641" s="8"/>
      <c r="E7641" s="8"/>
      <c r="F7641" s="10"/>
      <c r="G7641" s="8">
        <v>58633</v>
      </c>
      <c r="H7641" s="8" t="s">
        <v>21041</v>
      </c>
      <c r="I7641" s="8" t="s">
        <v>3322</v>
      </c>
      <c r="J7641" s="8">
        <v>57313</v>
      </c>
      <c r="K7641" s="8" t="s">
        <v>33804</v>
      </c>
    </row>
    <row r="7642" spans="1:11" x14ac:dyDescent="0.2">
      <c r="A7642" s="8">
        <f>MAX($A$2:$A7641)+1</f>
        <v>6698</v>
      </c>
      <c r="B7642" s="8"/>
      <c r="C7642" s="9" t="str">
        <f t="shared" si="121"/>
        <v>Lancaster Baptist Church</v>
      </c>
      <c r="D7642" s="8"/>
      <c r="E7642" s="8"/>
      <c r="F7642" s="10"/>
      <c r="G7642" s="8">
        <v>58634</v>
      </c>
      <c r="H7642" s="8" t="s">
        <v>21042</v>
      </c>
      <c r="I7642" s="8" t="s">
        <v>3322</v>
      </c>
      <c r="J7642" s="8">
        <v>57313</v>
      </c>
      <c r="K7642" s="8" t="s">
        <v>33804</v>
      </c>
    </row>
    <row r="7643" spans="1:11" x14ac:dyDescent="0.2">
      <c r="A7643" s="8">
        <f>MAX($A$2:$A7642)+1</f>
        <v>6699</v>
      </c>
      <c r="B7643" s="8"/>
      <c r="C7643" s="9" t="str">
        <f t="shared" si="121"/>
        <v>Museum of Science and Industry</v>
      </c>
      <c r="D7643" s="8"/>
      <c r="E7643" s="8"/>
      <c r="F7643" s="10"/>
      <c r="G7643" s="8">
        <v>58635</v>
      </c>
      <c r="H7643" s="8" t="s">
        <v>2642</v>
      </c>
      <c r="I7643" s="8" t="s">
        <v>2642</v>
      </c>
      <c r="J7643" s="8">
        <v>58583</v>
      </c>
      <c r="K7643" s="8" t="s">
        <v>33804</v>
      </c>
    </row>
    <row r="7644" spans="1:11" x14ac:dyDescent="0.2">
      <c r="A7644" s="8">
        <f>MAX($A$2:$A7643)+1</f>
        <v>6700</v>
      </c>
      <c r="B7644" s="8"/>
      <c r="C7644" s="9" t="str">
        <f t="shared" si="121"/>
        <v>Sacramento Fairbain Water Treatment Plant</v>
      </c>
      <c r="D7644" s="8"/>
      <c r="E7644" s="8"/>
      <c r="F7644" s="10"/>
      <c r="G7644" s="8">
        <v>58636</v>
      </c>
      <c r="H7644" s="8" t="s">
        <v>21043</v>
      </c>
      <c r="I7644" s="8" t="s">
        <v>3322</v>
      </c>
      <c r="J7644" s="8">
        <v>57313</v>
      </c>
      <c r="K7644" s="8" t="s">
        <v>33804</v>
      </c>
    </row>
    <row r="7645" spans="1:11" x14ac:dyDescent="0.2">
      <c r="A7645" s="8">
        <f>MAX($A$2:$A7644)+1</f>
        <v>6701</v>
      </c>
      <c r="B7645" s="8"/>
      <c r="C7645" s="9" t="str">
        <f t="shared" si="121"/>
        <v>KRS I Anahola Solar</v>
      </c>
      <c r="D7645" s="8"/>
      <c r="E7645" s="8"/>
      <c r="F7645" s="10"/>
      <c r="G7645" s="8">
        <v>58639</v>
      </c>
      <c r="H7645" s="8" t="s">
        <v>21044</v>
      </c>
      <c r="I7645" s="8" t="s">
        <v>2283</v>
      </c>
      <c r="J7645" s="8">
        <v>10071</v>
      </c>
      <c r="K7645" s="8" t="s">
        <v>33804</v>
      </c>
    </row>
    <row r="7646" spans="1:11" x14ac:dyDescent="0.2">
      <c r="A7646" s="8">
        <f>MAX($A$2:$A7645)+1</f>
        <v>6702</v>
      </c>
      <c r="B7646" s="8"/>
      <c r="C7646" s="9" t="str">
        <f t="shared" si="121"/>
        <v>KRS II Koloa Solar</v>
      </c>
      <c r="D7646" s="8"/>
      <c r="E7646" s="8"/>
      <c r="F7646" s="10"/>
      <c r="G7646" s="8">
        <v>58640</v>
      </c>
      <c r="H7646" s="8" t="s">
        <v>21045</v>
      </c>
      <c r="I7646" s="8" t="s">
        <v>2283</v>
      </c>
      <c r="J7646" s="8">
        <v>10071</v>
      </c>
      <c r="K7646" s="8" t="s">
        <v>33804</v>
      </c>
    </row>
    <row r="7647" spans="1:11" x14ac:dyDescent="0.2">
      <c r="A7647" s="8">
        <f>MAX($A$2:$A7646)+1</f>
        <v>6703</v>
      </c>
      <c r="B7647" s="8"/>
      <c r="C7647" s="9" t="str">
        <f t="shared" si="121"/>
        <v>Tulare 1 and 2</v>
      </c>
      <c r="D7647" s="8"/>
      <c r="E7647" s="8"/>
      <c r="F7647" s="10"/>
      <c r="G7647" s="8">
        <v>58642</v>
      </c>
      <c r="H7647" s="8" t="s">
        <v>21046</v>
      </c>
      <c r="I7647" s="8" t="s">
        <v>3235</v>
      </c>
      <c r="J7647" s="8">
        <v>58593</v>
      </c>
      <c r="K7647" s="8" t="s">
        <v>33804</v>
      </c>
    </row>
    <row r="7648" spans="1:11" x14ac:dyDescent="0.2">
      <c r="A7648" s="8">
        <f>MAX($A$2:$A7647)+1</f>
        <v>6704</v>
      </c>
      <c r="B7648" s="8"/>
      <c r="C7648" s="9" t="str">
        <f t="shared" si="121"/>
        <v>Rockford Solar Farm</v>
      </c>
      <c r="D7648" s="8"/>
      <c r="E7648" s="8"/>
      <c r="F7648" s="10"/>
      <c r="G7648" s="8">
        <v>58643</v>
      </c>
      <c r="H7648" s="8" t="s">
        <v>21047</v>
      </c>
      <c r="I7648" s="8" t="s">
        <v>3131</v>
      </c>
      <c r="J7648" s="8">
        <v>58594</v>
      </c>
      <c r="K7648" s="8" t="s">
        <v>33804</v>
      </c>
    </row>
    <row r="7649" spans="1:11" x14ac:dyDescent="0.2">
      <c r="A7649" s="8">
        <f>MAX($A$2:$A7648)+1</f>
        <v>6705</v>
      </c>
      <c r="B7649" s="8"/>
      <c r="C7649" s="9" t="str">
        <f t="shared" si="121"/>
        <v>Silver State Solar Power South</v>
      </c>
      <c r="D7649" s="8"/>
      <c r="E7649" s="8"/>
      <c r="F7649" s="10"/>
      <c r="G7649" s="8">
        <v>58644</v>
      </c>
      <c r="H7649" s="8" t="s">
        <v>21048</v>
      </c>
      <c r="I7649" s="8" t="s">
        <v>3274</v>
      </c>
      <c r="J7649" s="8">
        <v>59363</v>
      </c>
      <c r="K7649" s="8" t="s">
        <v>33804</v>
      </c>
    </row>
    <row r="7650" spans="1:11" x14ac:dyDescent="0.2">
      <c r="A7650" s="8">
        <f>MAX($A$2:$A7649)+1</f>
        <v>6706</v>
      </c>
      <c r="B7650" s="8"/>
      <c r="C7650" s="9" t="str">
        <f t="shared" si="121"/>
        <v>Stateline Solar</v>
      </c>
      <c r="D7650" s="8"/>
      <c r="E7650" s="8"/>
      <c r="F7650" s="10"/>
      <c r="G7650" s="8">
        <v>58646</v>
      </c>
      <c r="H7650" s="8" t="s">
        <v>21049</v>
      </c>
      <c r="I7650" s="8" t="s">
        <v>3358</v>
      </c>
      <c r="J7650" s="8">
        <v>17650</v>
      </c>
      <c r="K7650" s="8" t="s">
        <v>33804</v>
      </c>
    </row>
    <row r="7651" spans="1:11" x14ac:dyDescent="0.2">
      <c r="A7651" s="8">
        <f>MAX($A$2:$A7650)+1</f>
        <v>6707</v>
      </c>
      <c r="B7651" s="8"/>
      <c r="C7651" s="9" t="str">
        <f t="shared" si="121"/>
        <v>Port Richmond WWT Solar</v>
      </c>
      <c r="D7651" s="8"/>
      <c r="E7651" s="8"/>
      <c r="F7651" s="10"/>
      <c r="G7651" s="8">
        <v>58647</v>
      </c>
      <c r="H7651" s="8" t="s">
        <v>21050</v>
      </c>
      <c r="I7651" s="8" t="s">
        <v>1436</v>
      </c>
      <c r="J7651" s="8">
        <v>57365</v>
      </c>
      <c r="K7651" s="8" t="s">
        <v>33804</v>
      </c>
    </row>
    <row r="7652" spans="1:11" x14ac:dyDescent="0.2">
      <c r="A7652" s="8">
        <f>MAX($A$2:$A7651)+1</f>
        <v>6708</v>
      </c>
      <c r="B7652" s="8"/>
      <c r="C7652" s="9" t="str">
        <f t="shared" si="121"/>
        <v>Indian River BioEnergy Center</v>
      </c>
      <c r="D7652" s="8"/>
      <c r="E7652" s="8"/>
      <c r="F7652" s="10"/>
      <c r="G7652" s="8">
        <v>58648</v>
      </c>
      <c r="H7652" s="8" t="s">
        <v>21051</v>
      </c>
      <c r="I7652" s="8" t="s">
        <v>2200</v>
      </c>
      <c r="J7652" s="8">
        <v>58595</v>
      </c>
      <c r="K7652" s="8" t="s">
        <v>33804</v>
      </c>
    </row>
    <row r="7653" spans="1:11" x14ac:dyDescent="0.2">
      <c r="A7653" s="8">
        <f>MAX($A$2:$A7652)+1</f>
        <v>6709</v>
      </c>
      <c r="B7653" s="8"/>
      <c r="C7653" s="9" t="str">
        <f t="shared" si="121"/>
        <v>Montgomery Solar LLC</v>
      </c>
      <c r="D7653" s="8"/>
      <c r="E7653" s="8"/>
      <c r="F7653" s="10"/>
      <c r="G7653" s="8">
        <v>58649</v>
      </c>
      <c r="H7653" s="8" t="s">
        <v>21052</v>
      </c>
      <c r="I7653" s="8" t="s">
        <v>2817</v>
      </c>
      <c r="J7653" s="8">
        <v>58477</v>
      </c>
      <c r="K7653" s="8" t="s">
        <v>33804</v>
      </c>
    </row>
    <row r="7654" spans="1:11" x14ac:dyDescent="0.2">
      <c r="A7654" s="8">
        <f>MAX($A$2:$A7653)+1</f>
        <v>6710</v>
      </c>
      <c r="B7654" s="8"/>
      <c r="C7654" s="9" t="str">
        <f t="shared" si="121"/>
        <v>North Brookfield</v>
      </c>
      <c r="D7654" s="8"/>
      <c r="E7654" s="8"/>
      <c r="F7654" s="10"/>
      <c r="G7654" s="8">
        <v>58650</v>
      </c>
      <c r="H7654" s="8" t="s">
        <v>21053</v>
      </c>
      <c r="I7654" s="8" t="s">
        <v>2479</v>
      </c>
      <c r="J7654" s="8">
        <v>58598</v>
      </c>
      <c r="K7654" s="8" t="s">
        <v>33804</v>
      </c>
    </row>
    <row r="7655" spans="1:11" x14ac:dyDescent="0.2">
      <c r="A7655" s="8">
        <f>MAX($A$2:$A7654)+1</f>
        <v>6711</v>
      </c>
      <c r="B7655" s="8"/>
      <c r="C7655" s="9" t="str">
        <f t="shared" si="121"/>
        <v>Kalaeloa Renewable Energy Park</v>
      </c>
      <c r="D7655" s="8"/>
      <c r="E7655" s="8"/>
      <c r="F7655" s="10"/>
      <c r="G7655" s="8">
        <v>58651</v>
      </c>
      <c r="H7655" s="8" t="s">
        <v>21054</v>
      </c>
      <c r="I7655" s="8" t="s">
        <v>2068</v>
      </c>
      <c r="J7655" s="8">
        <v>58596</v>
      </c>
      <c r="K7655" s="8" t="s">
        <v>33804</v>
      </c>
    </row>
    <row r="7656" spans="1:11" x14ac:dyDescent="0.2">
      <c r="A7656" s="8">
        <f>MAX($A$2:$A7655)+1</f>
        <v>6712</v>
      </c>
      <c r="B7656" s="8"/>
      <c r="C7656" s="9" t="str">
        <f t="shared" si="121"/>
        <v>Jersey Gardens Phase 1</v>
      </c>
      <c r="D7656" s="8"/>
      <c r="E7656" s="8"/>
      <c r="F7656" s="10"/>
      <c r="G7656" s="8">
        <v>58653</v>
      </c>
      <c r="H7656" s="8" t="s">
        <v>21055</v>
      </c>
      <c r="I7656" s="8" t="s">
        <v>3220</v>
      </c>
      <c r="J7656" s="8">
        <v>58590</v>
      </c>
      <c r="K7656" s="8" t="s">
        <v>33804</v>
      </c>
    </row>
    <row r="7657" spans="1:11" x14ac:dyDescent="0.2">
      <c r="A7657" s="8">
        <f>MAX($A$2:$A7656)+1</f>
        <v>6713</v>
      </c>
      <c r="B7657" s="8"/>
      <c r="C7657" s="9" t="str">
        <f t="shared" si="121"/>
        <v>Jersey Gardens Phase 2</v>
      </c>
      <c r="D7657" s="8"/>
      <c r="E7657" s="8"/>
      <c r="F7657" s="10"/>
      <c r="G7657" s="8">
        <v>58654</v>
      </c>
      <c r="H7657" s="8" t="s">
        <v>21056</v>
      </c>
      <c r="I7657" s="8" t="s">
        <v>968</v>
      </c>
      <c r="J7657" s="8">
        <v>58591</v>
      </c>
      <c r="K7657" s="8" t="s">
        <v>33804</v>
      </c>
    </row>
    <row r="7658" spans="1:11" x14ac:dyDescent="0.2">
      <c r="A7658" s="8">
        <f>MAX($A$2:$A7657)+1</f>
        <v>6714</v>
      </c>
      <c r="B7658" s="8"/>
      <c r="C7658" s="9" t="str">
        <f t="shared" si="121"/>
        <v>Utah Red Hills Renewable Energy Park</v>
      </c>
      <c r="D7658" s="8"/>
      <c r="E7658" s="8"/>
      <c r="F7658" s="10"/>
      <c r="G7658" s="8">
        <v>58660</v>
      </c>
      <c r="H7658" s="8" t="s">
        <v>21057</v>
      </c>
      <c r="I7658" s="8" t="s">
        <v>3733</v>
      </c>
      <c r="J7658" s="8">
        <v>58602</v>
      </c>
      <c r="K7658" s="8" t="s">
        <v>33804</v>
      </c>
    </row>
    <row r="7659" spans="1:11" x14ac:dyDescent="0.2">
      <c r="A7659" s="8">
        <f>MAX($A$2:$A7658)+1</f>
        <v>6715</v>
      </c>
      <c r="B7659" s="8"/>
      <c r="C7659" s="9" t="str">
        <f t="shared" si="121"/>
        <v>Cape Cod Air Force Station - 6 SWS</v>
      </c>
      <c r="D7659" s="8"/>
      <c r="E7659" s="8"/>
      <c r="F7659" s="10"/>
      <c r="G7659" s="8">
        <v>58661</v>
      </c>
      <c r="H7659" s="8" t="s">
        <v>21058</v>
      </c>
      <c r="I7659" s="8" t="s">
        <v>3711</v>
      </c>
      <c r="J7659" s="8">
        <v>58604</v>
      </c>
      <c r="K7659" s="8" t="s">
        <v>33804</v>
      </c>
    </row>
    <row r="7660" spans="1:11" x14ac:dyDescent="0.2">
      <c r="A7660" s="8">
        <f>MAX($A$2:$A7659)+1</f>
        <v>6716</v>
      </c>
      <c r="B7660" s="8"/>
      <c r="C7660" s="9" t="str">
        <f t="shared" si="121"/>
        <v>Holsum Elm Dairy</v>
      </c>
      <c r="D7660" s="8"/>
      <c r="E7660" s="8"/>
      <c r="F7660" s="10"/>
      <c r="G7660" s="8">
        <v>58663</v>
      </c>
      <c r="H7660" s="8" t="s">
        <v>2132</v>
      </c>
      <c r="I7660" s="8" t="s">
        <v>2132</v>
      </c>
      <c r="J7660" s="8">
        <v>58605</v>
      </c>
      <c r="K7660" s="8" t="s">
        <v>33804</v>
      </c>
    </row>
    <row r="7661" spans="1:11" x14ac:dyDescent="0.2">
      <c r="A7661" s="8">
        <f>MAX($A$2:$A7660)+1</f>
        <v>6717</v>
      </c>
      <c r="B7661" s="8"/>
      <c r="C7661" s="9" t="str">
        <f t="shared" si="121"/>
        <v>Frito Lay Incorporated</v>
      </c>
      <c r="D7661" s="8"/>
      <c r="E7661" s="8"/>
      <c r="F7661" s="10"/>
      <c r="G7661" s="8">
        <v>58664</v>
      </c>
      <c r="H7661" s="8" t="s">
        <v>21059</v>
      </c>
      <c r="I7661" s="8" t="s">
        <v>1935</v>
      </c>
      <c r="J7661" s="8">
        <v>58607</v>
      </c>
      <c r="K7661" s="8" t="s">
        <v>33804</v>
      </c>
    </row>
    <row r="7662" spans="1:11" x14ac:dyDescent="0.2">
      <c r="A7662" s="8">
        <f>MAX($A$2:$A7661)+1</f>
        <v>6718</v>
      </c>
      <c r="B7662" s="8"/>
      <c r="C7662" s="9" t="str">
        <f t="shared" si="121"/>
        <v>Celina Solar Project #1, LLC</v>
      </c>
      <c r="D7662" s="8"/>
      <c r="E7662" s="8"/>
      <c r="F7662" s="10"/>
      <c r="G7662" s="8">
        <v>58665</v>
      </c>
      <c r="H7662" s="8" t="s">
        <v>948</v>
      </c>
      <c r="I7662" s="8" t="s">
        <v>948</v>
      </c>
      <c r="J7662" s="8">
        <v>58610</v>
      </c>
      <c r="K7662" s="8" t="s">
        <v>33804</v>
      </c>
    </row>
    <row r="7663" spans="1:11" x14ac:dyDescent="0.2">
      <c r="A7663" s="8">
        <f>MAX($A$2:$A7662)+1</f>
        <v>6719</v>
      </c>
      <c r="B7663" s="8"/>
      <c r="C7663" s="9" t="str">
        <f t="shared" si="121"/>
        <v>Alexander Wind Farm LLC</v>
      </c>
      <c r="D7663" s="8"/>
      <c r="E7663" s="8"/>
      <c r="F7663" s="10"/>
      <c r="G7663" s="8">
        <v>58666</v>
      </c>
      <c r="H7663" s="8" t="s">
        <v>21060</v>
      </c>
      <c r="I7663" s="8" t="s">
        <v>2734</v>
      </c>
      <c r="J7663" s="8">
        <v>56990</v>
      </c>
      <c r="K7663" s="8" t="s">
        <v>33804</v>
      </c>
    </row>
    <row r="7664" spans="1:11" x14ac:dyDescent="0.2">
      <c r="A7664" s="8">
        <f>MAX($A$2:$A7663)+1</f>
        <v>6720</v>
      </c>
      <c r="B7664" s="8"/>
      <c r="C7664" s="9" t="str">
        <f t="shared" si="121"/>
        <v>Biscoe Solar LLC</v>
      </c>
      <c r="D7664" s="8"/>
      <c r="E7664" s="8"/>
      <c r="F7664" s="10"/>
      <c r="G7664" s="8">
        <v>58667</v>
      </c>
      <c r="H7664" s="8" t="s">
        <v>21061</v>
      </c>
      <c r="I7664" s="8" t="s">
        <v>3485</v>
      </c>
      <c r="J7664" s="8">
        <v>58661</v>
      </c>
      <c r="K7664" s="8" t="s">
        <v>33804</v>
      </c>
    </row>
    <row r="7665" spans="1:11" x14ac:dyDescent="0.2">
      <c r="A7665" s="8">
        <f>MAX($A$2:$A7664)+1</f>
        <v>6721</v>
      </c>
      <c r="B7665" s="8"/>
      <c r="C7665" s="9" t="str">
        <f t="shared" si="121"/>
        <v>Rockwell Solar LLC</v>
      </c>
      <c r="D7665" s="8"/>
      <c r="E7665" s="8"/>
      <c r="F7665" s="10"/>
      <c r="G7665" s="8">
        <v>58668</v>
      </c>
      <c r="H7665" s="8" t="s">
        <v>21062</v>
      </c>
      <c r="I7665" s="8" t="s">
        <v>2817</v>
      </c>
      <c r="J7665" s="8">
        <v>58477</v>
      </c>
      <c r="K7665" s="8" t="s">
        <v>33804</v>
      </c>
    </row>
    <row r="7666" spans="1:11" x14ac:dyDescent="0.2">
      <c r="A7666" s="8">
        <f>MAX($A$2:$A7665)+1</f>
        <v>6722</v>
      </c>
      <c r="B7666" s="8"/>
      <c r="C7666" s="9" t="str">
        <f t="shared" si="121"/>
        <v>Selma Solar LLC</v>
      </c>
      <c r="D7666" s="8"/>
      <c r="E7666" s="8"/>
      <c r="F7666" s="10"/>
      <c r="G7666" s="8">
        <v>58669</v>
      </c>
      <c r="H7666" s="8" t="s">
        <v>21063</v>
      </c>
      <c r="I7666" s="8" t="s">
        <v>3485</v>
      </c>
      <c r="J7666" s="8">
        <v>58661</v>
      </c>
      <c r="K7666" s="8" t="s">
        <v>33804</v>
      </c>
    </row>
    <row r="7667" spans="1:11" x14ac:dyDescent="0.2">
      <c r="A7667" s="8">
        <f>MAX($A$2:$A7666)+1</f>
        <v>6723</v>
      </c>
      <c r="B7667" s="8"/>
      <c r="C7667" s="9" t="str">
        <f t="shared" si="121"/>
        <v>Turkey Branch Solar LLC</v>
      </c>
      <c r="D7667" s="8"/>
      <c r="E7667" s="8"/>
      <c r="F7667" s="10"/>
      <c r="G7667" s="8">
        <v>58670</v>
      </c>
      <c r="H7667" s="8" t="s">
        <v>21064</v>
      </c>
      <c r="I7667" s="8" t="s">
        <v>3634</v>
      </c>
      <c r="J7667" s="8">
        <v>59375</v>
      </c>
      <c r="K7667" s="8" t="s">
        <v>33804</v>
      </c>
    </row>
    <row r="7668" spans="1:11" x14ac:dyDescent="0.2">
      <c r="A7668" s="8">
        <f>MAX($A$2:$A7667)+1</f>
        <v>6724</v>
      </c>
      <c r="B7668" s="8"/>
      <c r="C7668" s="9" t="str">
        <f t="shared" si="121"/>
        <v>Gates Solar LLC</v>
      </c>
      <c r="D7668" s="8"/>
      <c r="E7668" s="8"/>
      <c r="F7668" s="10"/>
      <c r="G7668" s="8">
        <v>58673</v>
      </c>
      <c r="H7668" s="8" t="s">
        <v>21065</v>
      </c>
      <c r="I7668" s="8" t="s">
        <v>2817</v>
      </c>
      <c r="J7668" s="8">
        <v>58477</v>
      </c>
      <c r="K7668" s="8" t="s">
        <v>33804</v>
      </c>
    </row>
    <row r="7669" spans="1:11" x14ac:dyDescent="0.2">
      <c r="A7669" s="8">
        <f>MAX($A$2:$A7668)+1</f>
        <v>6725</v>
      </c>
      <c r="B7669" s="8"/>
      <c r="C7669" s="9" t="str">
        <f t="shared" si="121"/>
        <v>Cirrus Solar LLC</v>
      </c>
      <c r="D7669" s="8"/>
      <c r="E7669" s="8"/>
      <c r="F7669" s="10"/>
      <c r="G7669" s="8">
        <v>58674</v>
      </c>
      <c r="H7669" s="8" t="s">
        <v>21066</v>
      </c>
      <c r="I7669" s="8" t="s">
        <v>2817</v>
      </c>
      <c r="J7669" s="8">
        <v>58477</v>
      </c>
      <c r="K7669" s="8" t="s">
        <v>33804</v>
      </c>
    </row>
    <row r="7670" spans="1:11" x14ac:dyDescent="0.2">
      <c r="A7670" s="8">
        <f>MAX($A$2:$A7669)+1</f>
        <v>6726</v>
      </c>
      <c r="B7670" s="8"/>
      <c r="C7670" s="9" t="str">
        <f t="shared" si="121"/>
        <v>Chocowinity Solar LLC</v>
      </c>
      <c r="D7670" s="8"/>
      <c r="E7670" s="8"/>
      <c r="F7670" s="10"/>
      <c r="G7670" s="8">
        <v>58675</v>
      </c>
      <c r="H7670" s="8" t="s">
        <v>21067</v>
      </c>
      <c r="I7670" s="8" t="s">
        <v>2817</v>
      </c>
      <c r="J7670" s="8">
        <v>58477</v>
      </c>
      <c r="K7670" s="8" t="s">
        <v>33804</v>
      </c>
    </row>
    <row r="7671" spans="1:11" x14ac:dyDescent="0.2">
      <c r="A7671" s="8">
        <f>MAX($A$2:$A7670)+1</f>
        <v>6727</v>
      </c>
      <c r="B7671" s="8"/>
      <c r="C7671" s="9" t="str">
        <f t="shared" si="121"/>
        <v>Pearl City Peninsula Solar Park</v>
      </c>
      <c r="D7671" s="8"/>
      <c r="E7671" s="8"/>
      <c r="F7671" s="10"/>
      <c r="G7671" s="8">
        <v>58676</v>
      </c>
      <c r="H7671" s="8" t="s">
        <v>21068</v>
      </c>
      <c r="I7671" s="8" t="s">
        <v>1860</v>
      </c>
      <c r="J7671" s="8">
        <v>58611</v>
      </c>
      <c r="K7671" s="8" t="s">
        <v>33804</v>
      </c>
    </row>
    <row r="7672" spans="1:11" x14ac:dyDescent="0.2">
      <c r="A7672" s="8">
        <f>A1083</f>
        <v>743</v>
      </c>
      <c r="B7672" s="8"/>
      <c r="C7672" s="9" t="str">
        <f t="shared" si="121"/>
        <v>Gratiot County Wind LLC</v>
      </c>
      <c r="D7672" s="8"/>
      <c r="E7672" s="8"/>
      <c r="F7672" s="10"/>
      <c r="G7672" s="8">
        <v>58677</v>
      </c>
      <c r="H7672" s="8" t="s">
        <v>7262</v>
      </c>
      <c r="I7672" s="8" t="s">
        <v>2238</v>
      </c>
      <c r="J7672" s="8">
        <v>49893</v>
      </c>
      <c r="K7672" s="8" t="s">
        <v>33804</v>
      </c>
    </row>
    <row r="7673" spans="1:11" x14ac:dyDescent="0.2">
      <c r="A7673" s="8">
        <f>MAX($A$2:$A7672)+1</f>
        <v>6728</v>
      </c>
      <c r="B7673" s="8"/>
      <c r="C7673" s="9" t="str">
        <f t="shared" si="121"/>
        <v>Oswegatchie</v>
      </c>
      <c r="D7673" s="8"/>
      <c r="E7673" s="8"/>
      <c r="F7673" s="10"/>
      <c r="G7673" s="8">
        <v>58678</v>
      </c>
      <c r="H7673" s="8" t="s">
        <v>21069</v>
      </c>
      <c r="I7673" s="8" t="s">
        <v>1764</v>
      </c>
      <c r="J7673" s="8">
        <v>5914</v>
      </c>
      <c r="K7673" s="8" t="s">
        <v>33804</v>
      </c>
    </row>
    <row r="7674" spans="1:11" x14ac:dyDescent="0.2">
      <c r="A7674" s="8">
        <f>MAX($A$2:$A7673)+1</f>
        <v>6729</v>
      </c>
      <c r="B7674" s="8"/>
      <c r="C7674" s="9" t="str">
        <f t="shared" si="121"/>
        <v>Upper Newton Falls</v>
      </c>
      <c r="D7674" s="8"/>
      <c r="E7674" s="8"/>
      <c r="F7674" s="10"/>
      <c r="G7674" s="8">
        <v>58679</v>
      </c>
      <c r="H7674" s="8" t="s">
        <v>21070</v>
      </c>
      <c r="I7674" s="8" t="s">
        <v>1764</v>
      </c>
      <c r="J7674" s="8">
        <v>5914</v>
      </c>
      <c r="K7674" s="8" t="s">
        <v>33804</v>
      </c>
    </row>
    <row r="7675" spans="1:11" x14ac:dyDescent="0.2">
      <c r="A7675" s="8">
        <f>MAX($A$2:$A7674)+1</f>
        <v>6730</v>
      </c>
      <c r="B7675" s="8"/>
      <c r="C7675" s="9" t="str">
        <f t="shared" si="121"/>
        <v>Braley Road 2</v>
      </c>
      <c r="D7675" s="8"/>
      <c r="E7675" s="8"/>
      <c r="F7675" s="10"/>
      <c r="G7675" s="8">
        <v>58680</v>
      </c>
      <c r="H7675" s="8" t="s">
        <v>21071</v>
      </c>
      <c r="I7675" s="8" t="s">
        <v>2479</v>
      </c>
      <c r="J7675" s="8">
        <v>58598</v>
      </c>
      <c r="K7675" s="8" t="s">
        <v>33804</v>
      </c>
    </row>
    <row r="7676" spans="1:11" x14ac:dyDescent="0.2">
      <c r="A7676" s="8">
        <f>MAX($A$2:$A7675)+1</f>
        <v>6731</v>
      </c>
      <c r="B7676" s="8"/>
      <c r="C7676" s="9" t="str">
        <f t="shared" si="121"/>
        <v>Route 66 Wind Plant</v>
      </c>
      <c r="D7676" s="8"/>
      <c r="E7676" s="8"/>
      <c r="F7676" s="10"/>
      <c r="G7676" s="8">
        <v>58681</v>
      </c>
      <c r="H7676" s="8" t="s">
        <v>21072</v>
      </c>
      <c r="I7676" s="8" t="s">
        <v>1841</v>
      </c>
      <c r="J7676" s="8">
        <v>59155</v>
      </c>
      <c r="K7676" s="8" t="s">
        <v>33804</v>
      </c>
    </row>
    <row r="7677" spans="1:11" x14ac:dyDescent="0.2">
      <c r="A7677" s="8">
        <f>MAX($A$2:$A7676)+1</f>
        <v>6732</v>
      </c>
      <c r="B7677" s="8"/>
      <c r="C7677" s="9" t="str">
        <f t="shared" si="121"/>
        <v>Dartmouth</v>
      </c>
      <c r="D7677" s="8"/>
      <c r="E7677" s="8"/>
      <c r="F7677" s="10"/>
      <c r="G7677" s="8">
        <v>58682</v>
      </c>
      <c r="H7677" s="8" t="s">
        <v>21073</v>
      </c>
      <c r="I7677" s="8" t="s">
        <v>2479</v>
      </c>
      <c r="J7677" s="8">
        <v>58598</v>
      </c>
      <c r="K7677" s="8" t="s">
        <v>33804</v>
      </c>
    </row>
    <row r="7678" spans="1:11" x14ac:dyDescent="0.2">
      <c r="A7678" s="8">
        <f>MAX($A$2:$A7677)+1</f>
        <v>6733</v>
      </c>
      <c r="B7678" s="8"/>
      <c r="C7678" s="9" t="str">
        <f t="shared" si="121"/>
        <v>Osage Wind, LLC</v>
      </c>
      <c r="D7678" s="8"/>
      <c r="E7678" s="8"/>
      <c r="F7678" s="10"/>
      <c r="G7678" s="8">
        <v>58683</v>
      </c>
      <c r="H7678" s="8" t="s">
        <v>4908</v>
      </c>
      <c r="I7678" s="8" t="s">
        <v>1733</v>
      </c>
      <c r="J7678" s="8">
        <v>59380</v>
      </c>
      <c r="K7678" s="8" t="s">
        <v>33804</v>
      </c>
    </row>
    <row r="7679" spans="1:11" x14ac:dyDescent="0.2">
      <c r="A7679" s="8">
        <f>MAX($A$2:$A7678)+1</f>
        <v>6734</v>
      </c>
      <c r="B7679" s="8"/>
      <c r="C7679" s="9" t="str">
        <f t="shared" si="121"/>
        <v>Kapolei Solar Energy Park</v>
      </c>
      <c r="D7679" s="8"/>
      <c r="E7679" s="8"/>
      <c r="F7679" s="10"/>
      <c r="G7679" s="8">
        <v>58684</v>
      </c>
      <c r="H7679" s="8" t="s">
        <v>21074</v>
      </c>
      <c r="I7679" s="8" t="s">
        <v>1860</v>
      </c>
      <c r="J7679" s="8">
        <v>58611</v>
      </c>
      <c r="K7679" s="8" t="s">
        <v>33804</v>
      </c>
    </row>
    <row r="7680" spans="1:11" x14ac:dyDescent="0.2">
      <c r="A7680" s="8">
        <f>MAX($A$2:$A7679)+1</f>
        <v>6735</v>
      </c>
      <c r="B7680" s="8"/>
      <c r="C7680" s="9" t="str">
        <f t="shared" si="121"/>
        <v>Mahoning Creek Hydroelectric Project</v>
      </c>
      <c r="D7680" s="8"/>
      <c r="E7680" s="8"/>
      <c r="F7680" s="10"/>
      <c r="G7680" s="8">
        <v>58685</v>
      </c>
      <c r="H7680" s="8" t="s">
        <v>21075</v>
      </c>
      <c r="I7680" s="8" t="s">
        <v>2447</v>
      </c>
      <c r="J7680" s="8">
        <v>58617</v>
      </c>
      <c r="K7680" s="8" t="s">
        <v>33804</v>
      </c>
    </row>
    <row r="7681" spans="1:11" x14ac:dyDescent="0.2">
      <c r="A7681" s="8">
        <f>MAX($A$2:$A7680)+1</f>
        <v>6736</v>
      </c>
      <c r="B7681" s="8"/>
      <c r="C7681" s="9" t="str">
        <f t="shared" si="121"/>
        <v>Finley Buttes Landfill Gas</v>
      </c>
      <c r="D7681" s="8"/>
      <c r="E7681" s="8"/>
      <c r="F7681" s="10"/>
      <c r="G7681" s="8">
        <v>58687</v>
      </c>
      <c r="H7681" s="8" t="s">
        <v>21076</v>
      </c>
      <c r="I7681" s="8" t="s">
        <v>1836</v>
      </c>
      <c r="J7681" s="8">
        <v>58618</v>
      </c>
      <c r="K7681" s="8" t="s">
        <v>33804</v>
      </c>
    </row>
    <row r="7682" spans="1:11" x14ac:dyDescent="0.2">
      <c r="A7682" s="8">
        <f>MAX($A$2:$A7681)+1</f>
        <v>6737</v>
      </c>
      <c r="B7682" s="8"/>
      <c r="C7682" s="9" t="str">
        <f t="shared" si="121"/>
        <v>LRI LFGTE Facility</v>
      </c>
      <c r="D7682" s="8"/>
      <c r="E7682" s="8"/>
      <c r="F7682" s="10"/>
      <c r="G7682" s="8">
        <v>58688</v>
      </c>
      <c r="H7682" s="8" t="s">
        <v>21077</v>
      </c>
      <c r="I7682" s="8" t="s">
        <v>1746</v>
      </c>
      <c r="J7682" s="8">
        <v>59370</v>
      </c>
      <c r="K7682" s="8" t="s">
        <v>33804</v>
      </c>
    </row>
    <row r="7683" spans="1:11" x14ac:dyDescent="0.2">
      <c r="A7683" s="8">
        <f>MAX($A$2:$A7682)+1</f>
        <v>6738</v>
      </c>
      <c r="B7683" s="8"/>
      <c r="C7683" s="9" t="str">
        <f t="shared" si="121"/>
        <v>Blue Sky One</v>
      </c>
      <c r="D7683" s="8"/>
      <c r="E7683" s="8"/>
      <c r="F7683" s="10"/>
      <c r="G7683" s="8">
        <v>58689</v>
      </c>
      <c r="H7683" s="8" t="s">
        <v>21078</v>
      </c>
      <c r="I7683" s="8" t="s">
        <v>3386</v>
      </c>
      <c r="J7683" s="8">
        <v>58621</v>
      </c>
      <c r="K7683" s="8" t="s">
        <v>33804</v>
      </c>
    </row>
    <row r="7684" spans="1:11" x14ac:dyDescent="0.2">
      <c r="A7684" s="8">
        <f>MAX($A$2:$A7683)+1</f>
        <v>6739</v>
      </c>
      <c r="B7684" s="8"/>
      <c r="C7684" s="9" t="str">
        <f t="shared" si="121"/>
        <v>Mira Loma</v>
      </c>
      <c r="D7684" s="8"/>
      <c r="E7684" s="8"/>
      <c r="F7684" s="10"/>
      <c r="G7684" s="8">
        <v>58698</v>
      </c>
      <c r="H7684" s="8" t="s">
        <v>21079</v>
      </c>
      <c r="I7684" s="8" t="s">
        <v>1472</v>
      </c>
      <c r="J7684" s="8">
        <v>58622</v>
      </c>
      <c r="K7684" s="8" t="s">
        <v>33804</v>
      </c>
    </row>
    <row r="7685" spans="1:11" x14ac:dyDescent="0.2">
      <c r="A7685" s="8">
        <f>MAX($A$2:$A7684)+1</f>
        <v>6740</v>
      </c>
      <c r="B7685" s="8"/>
      <c r="C7685" s="9" t="str">
        <f t="shared" si="121"/>
        <v>ABEC Bidart-Old River LLC</v>
      </c>
      <c r="D7685" s="8"/>
      <c r="E7685" s="8"/>
      <c r="F7685" s="10"/>
      <c r="G7685" s="8">
        <v>58699</v>
      </c>
      <c r="H7685" s="8" t="s">
        <v>501</v>
      </c>
      <c r="I7685" s="8" t="s">
        <v>501</v>
      </c>
      <c r="J7685" s="8">
        <v>58628</v>
      </c>
      <c r="K7685" s="8" t="s">
        <v>33804</v>
      </c>
    </row>
    <row r="7686" spans="1:11" x14ac:dyDescent="0.2">
      <c r="A7686" s="8">
        <f>MAX($A$2:$A7685)+1</f>
        <v>6741</v>
      </c>
      <c r="B7686" s="8"/>
      <c r="C7686" s="9" t="str">
        <f t="shared" si="121"/>
        <v>Colleton Solar Farm</v>
      </c>
      <c r="D7686" s="8"/>
      <c r="E7686" s="8"/>
      <c r="F7686" s="10"/>
      <c r="G7686" s="8">
        <v>58700</v>
      </c>
      <c r="H7686" s="8" t="s">
        <v>21080</v>
      </c>
      <c r="I7686" s="8" t="s">
        <v>3576</v>
      </c>
      <c r="J7686" s="8">
        <v>58629</v>
      </c>
      <c r="K7686" s="8" t="s">
        <v>33804</v>
      </c>
    </row>
    <row r="7687" spans="1:11" x14ac:dyDescent="0.2">
      <c r="A7687" s="8">
        <f>MAX($A$2:$A7686)+1</f>
        <v>6742</v>
      </c>
      <c r="B7687" s="8"/>
      <c r="C7687" s="9" t="str">
        <f t="shared" si="121"/>
        <v>Apple Data Center - PV2</v>
      </c>
      <c r="D7687" s="8"/>
      <c r="E7687" s="8"/>
      <c r="F7687" s="10"/>
      <c r="G7687" s="8">
        <v>58701</v>
      </c>
      <c r="H7687" s="8" t="s">
        <v>21081</v>
      </c>
      <c r="I7687" s="8" t="s">
        <v>632</v>
      </c>
      <c r="J7687" s="8">
        <v>57369</v>
      </c>
      <c r="K7687" s="8" t="s">
        <v>33804</v>
      </c>
    </row>
    <row r="7688" spans="1:11" x14ac:dyDescent="0.2">
      <c r="A7688" s="8">
        <f>MAX($A$2:$A7687)+1</f>
        <v>6743</v>
      </c>
      <c r="B7688" s="8"/>
      <c r="C7688" s="9" t="str">
        <f t="shared" si="121"/>
        <v>Axio Green LLC</v>
      </c>
      <c r="D7688" s="8"/>
      <c r="E7688" s="8"/>
      <c r="F7688" s="10"/>
      <c r="G7688" s="8">
        <v>58702</v>
      </c>
      <c r="H7688" s="8" t="s">
        <v>682</v>
      </c>
      <c r="I7688" s="8" t="s">
        <v>682</v>
      </c>
      <c r="J7688" s="8">
        <v>58639</v>
      </c>
      <c r="K7688" s="8" t="s">
        <v>33804</v>
      </c>
    </row>
    <row r="7689" spans="1:11" x14ac:dyDescent="0.2">
      <c r="A7689" s="8">
        <f>MAX($A$2:$A7688)+1</f>
        <v>6744</v>
      </c>
      <c r="B7689" s="8"/>
      <c r="C7689" s="9" t="str">
        <f t="shared" si="121"/>
        <v>Lenape II</v>
      </c>
      <c r="D7689" s="8"/>
      <c r="E7689" s="8"/>
      <c r="F7689" s="10"/>
      <c r="G7689" s="8">
        <v>58703</v>
      </c>
      <c r="H7689" s="8" t="s">
        <v>21082</v>
      </c>
      <c r="I7689" s="8" t="s">
        <v>2371</v>
      </c>
      <c r="J7689" s="8">
        <v>58638</v>
      </c>
      <c r="K7689" s="8" t="s">
        <v>33804</v>
      </c>
    </row>
    <row r="7690" spans="1:11" x14ac:dyDescent="0.2">
      <c r="A7690" s="8">
        <f>MAX($A$2:$A7689)+1</f>
        <v>6745</v>
      </c>
      <c r="B7690" s="8"/>
      <c r="C7690" s="9" t="str">
        <f t="shared" si="121"/>
        <v>Zeeland Farm Services</v>
      </c>
      <c r="D7690" s="8"/>
      <c r="E7690" s="8"/>
      <c r="F7690" s="10"/>
      <c r="G7690" s="8">
        <v>58704</v>
      </c>
      <c r="H7690" s="8" t="s">
        <v>3933</v>
      </c>
      <c r="I7690" s="8" t="s">
        <v>3933</v>
      </c>
      <c r="J7690" s="8">
        <v>58643</v>
      </c>
      <c r="K7690" s="8" t="s">
        <v>33804</v>
      </c>
    </row>
    <row r="7691" spans="1:11" x14ac:dyDescent="0.2">
      <c r="A7691" s="8">
        <f>MAX($A$2:$A7690)+1</f>
        <v>6746</v>
      </c>
      <c r="B7691" s="8"/>
      <c r="C7691" s="9" t="str">
        <f t="shared" si="121"/>
        <v>Allendale Biomass</v>
      </c>
      <c r="D7691" s="8"/>
      <c r="E7691" s="8"/>
      <c r="F7691" s="10"/>
      <c r="G7691" s="8">
        <v>58706</v>
      </c>
      <c r="H7691" s="8" t="s">
        <v>21083</v>
      </c>
      <c r="I7691" s="8" t="s">
        <v>1704</v>
      </c>
      <c r="J7691" s="8">
        <v>57170</v>
      </c>
      <c r="K7691" s="8" t="s">
        <v>33804</v>
      </c>
    </row>
    <row r="7692" spans="1:11" x14ac:dyDescent="0.2">
      <c r="A7692" s="8">
        <f>MAX($A$2:$A7691)+1</f>
        <v>6747</v>
      </c>
      <c r="B7692" s="8"/>
      <c r="C7692" s="9" t="str">
        <f t="shared" si="121"/>
        <v>Dorchester Biomass</v>
      </c>
      <c r="D7692" s="8"/>
      <c r="E7692" s="8"/>
      <c r="F7692" s="10"/>
      <c r="G7692" s="8">
        <v>58707</v>
      </c>
      <c r="H7692" s="8" t="s">
        <v>21084</v>
      </c>
      <c r="I7692" s="8" t="s">
        <v>1704</v>
      </c>
      <c r="J7692" s="8">
        <v>57170</v>
      </c>
      <c r="K7692" s="8" t="s">
        <v>33804</v>
      </c>
    </row>
    <row r="7693" spans="1:11" x14ac:dyDescent="0.2">
      <c r="A7693" s="8">
        <f>MAX($A$2:$A7692)+1</f>
        <v>6748</v>
      </c>
      <c r="B7693" s="8"/>
      <c r="C7693" s="9" t="str">
        <f t="shared" si="121"/>
        <v>Phoenix Airport East Economy Lot</v>
      </c>
      <c r="D7693" s="8"/>
      <c r="E7693" s="8"/>
      <c r="F7693" s="10"/>
      <c r="G7693" s="8">
        <v>58708</v>
      </c>
      <c r="H7693" s="8" t="s">
        <v>21085</v>
      </c>
      <c r="I7693" s="8" t="s">
        <v>3306</v>
      </c>
      <c r="J7693" s="8">
        <v>58649</v>
      </c>
      <c r="K7693" s="8" t="s">
        <v>33804</v>
      </c>
    </row>
    <row r="7694" spans="1:11" x14ac:dyDescent="0.2">
      <c r="A7694" s="8">
        <f>MAX($A$2:$A7693)+1</f>
        <v>6749</v>
      </c>
      <c r="B7694" s="8"/>
      <c r="C7694" s="9" t="str">
        <f t="shared" si="121"/>
        <v>Phoenix Airport Rental Car Center</v>
      </c>
      <c r="D7694" s="8"/>
      <c r="E7694" s="8"/>
      <c r="F7694" s="10"/>
      <c r="G7694" s="8">
        <v>58709</v>
      </c>
      <c r="H7694" s="8" t="s">
        <v>21086</v>
      </c>
      <c r="I7694" s="8" t="s">
        <v>3306</v>
      </c>
      <c r="J7694" s="8">
        <v>58649</v>
      </c>
      <c r="K7694" s="8" t="s">
        <v>33804</v>
      </c>
    </row>
    <row r="7695" spans="1:11" x14ac:dyDescent="0.2">
      <c r="A7695" s="8">
        <f>MAX($A$2:$A7694)+1</f>
        <v>6750</v>
      </c>
      <c r="B7695" s="8"/>
      <c r="C7695" s="9" t="str">
        <f t="shared" si="121"/>
        <v>Barilla Solar</v>
      </c>
      <c r="D7695" s="8"/>
      <c r="E7695" s="8"/>
      <c r="F7695" s="10"/>
      <c r="G7695" s="8">
        <v>58710</v>
      </c>
      <c r="H7695" s="8" t="s">
        <v>21087</v>
      </c>
      <c r="I7695" s="8" t="s">
        <v>1839</v>
      </c>
      <c r="J7695" s="8">
        <v>59745</v>
      </c>
      <c r="K7695" s="8" t="s">
        <v>33804</v>
      </c>
    </row>
    <row r="7696" spans="1:11" x14ac:dyDescent="0.2">
      <c r="A7696" s="8">
        <f>MAX($A$2:$A7695)+1</f>
        <v>6751</v>
      </c>
      <c r="B7696" s="8"/>
      <c r="C7696" s="9" t="str">
        <f t="shared" si="121"/>
        <v>Lost Hills/Blackwell</v>
      </c>
      <c r="D7696" s="8"/>
      <c r="E7696" s="8"/>
      <c r="F7696" s="10"/>
      <c r="G7696" s="8">
        <v>58711</v>
      </c>
      <c r="H7696" s="8" t="s">
        <v>21088</v>
      </c>
      <c r="I7696" s="8" t="s">
        <v>3358</v>
      </c>
      <c r="J7696" s="8">
        <v>17650</v>
      </c>
      <c r="K7696" s="8" t="s">
        <v>33804</v>
      </c>
    </row>
    <row r="7697" spans="1:11" x14ac:dyDescent="0.2">
      <c r="A7697" s="8">
        <f>MAX($A$2:$A7696)+1</f>
        <v>6752</v>
      </c>
      <c r="B7697" s="8"/>
      <c r="C7697" s="9" t="str">
        <f t="shared" si="121"/>
        <v>Stevens Mills Hydroelectric Project</v>
      </c>
      <c r="D7697" s="8"/>
      <c r="E7697" s="8"/>
      <c r="F7697" s="10"/>
      <c r="G7697" s="8">
        <v>58712</v>
      </c>
      <c r="H7697" s="8" t="s">
        <v>21089</v>
      </c>
      <c r="I7697" s="8" t="s">
        <v>1678</v>
      </c>
      <c r="J7697" s="8">
        <v>57280</v>
      </c>
      <c r="K7697" s="8" t="s">
        <v>33804</v>
      </c>
    </row>
    <row r="7698" spans="1:11" x14ac:dyDescent="0.2">
      <c r="A7698" s="8">
        <f>MAX($A$2:$A7697)+1</f>
        <v>6753</v>
      </c>
      <c r="B7698" s="8"/>
      <c r="C7698" s="9" t="str">
        <f t="shared" si="121"/>
        <v>North Star Solar</v>
      </c>
      <c r="D7698" s="8"/>
      <c r="E7698" s="8"/>
      <c r="F7698" s="10"/>
      <c r="G7698" s="8">
        <v>58713</v>
      </c>
      <c r="H7698" s="8" t="s">
        <v>21090</v>
      </c>
      <c r="I7698" s="8" t="s">
        <v>3358</v>
      </c>
      <c r="J7698" s="8">
        <v>17650</v>
      </c>
      <c r="K7698" s="8" t="s">
        <v>33804</v>
      </c>
    </row>
    <row r="7699" spans="1:11" x14ac:dyDescent="0.2">
      <c r="A7699" s="8">
        <f>MAX($A$2:$A7698)+1</f>
        <v>6754</v>
      </c>
      <c r="B7699" s="8"/>
      <c r="C7699" s="9" t="str">
        <f t="shared" si="121"/>
        <v>Roundtop</v>
      </c>
      <c r="D7699" s="8"/>
      <c r="E7699" s="8"/>
      <c r="F7699" s="10"/>
      <c r="G7699" s="8">
        <v>58715</v>
      </c>
      <c r="H7699" s="8" t="s">
        <v>21091</v>
      </c>
      <c r="I7699" s="8" t="s">
        <v>3154</v>
      </c>
      <c r="J7699" s="8">
        <v>58652</v>
      </c>
      <c r="K7699" s="8" t="s">
        <v>33804</v>
      </c>
    </row>
    <row r="7700" spans="1:11" x14ac:dyDescent="0.2">
      <c r="A7700" s="8">
        <f>MAX($A$2:$A7699)+1</f>
        <v>6755</v>
      </c>
      <c r="B7700" s="8"/>
      <c r="C7700" s="9" t="str">
        <f t="shared" si="121"/>
        <v>OCI Alamo 2, LLC</v>
      </c>
      <c r="D7700" s="8"/>
      <c r="E7700" s="8"/>
      <c r="F7700" s="10"/>
      <c r="G7700" s="8">
        <v>58716</v>
      </c>
      <c r="H7700" s="8" t="s">
        <v>21092</v>
      </c>
      <c r="I7700" s="8" t="s">
        <v>2829</v>
      </c>
      <c r="J7700" s="8">
        <v>58489</v>
      </c>
      <c r="K7700" s="8" t="s">
        <v>33804</v>
      </c>
    </row>
    <row r="7701" spans="1:11" x14ac:dyDescent="0.2">
      <c r="A7701" s="8">
        <f>MAX($A$2:$A7700)+1</f>
        <v>6756</v>
      </c>
      <c r="B7701" s="8"/>
      <c r="C7701" s="9" t="str">
        <f t="shared" si="121"/>
        <v>OCI Alamo 4, LLC</v>
      </c>
      <c r="D7701" s="8"/>
      <c r="E7701" s="8"/>
      <c r="F7701" s="10"/>
      <c r="G7701" s="8">
        <v>58717</v>
      </c>
      <c r="H7701" s="8" t="s">
        <v>21093</v>
      </c>
      <c r="I7701" s="8" t="s">
        <v>1435</v>
      </c>
      <c r="J7701" s="8">
        <v>56769</v>
      </c>
      <c r="K7701" s="8" t="s">
        <v>33804</v>
      </c>
    </row>
    <row r="7702" spans="1:11" x14ac:dyDescent="0.2">
      <c r="A7702" s="8">
        <f>MAX($A$2:$A7701)+1</f>
        <v>6757</v>
      </c>
      <c r="B7702" s="8"/>
      <c r="C7702" s="9" t="str">
        <f t="shared" si="121"/>
        <v>Orion Solar I</v>
      </c>
      <c r="D7702" s="8"/>
      <c r="E7702" s="8"/>
      <c r="F7702" s="10"/>
      <c r="G7702" s="8">
        <v>58718</v>
      </c>
      <c r="H7702" s="8" t="s">
        <v>21094</v>
      </c>
      <c r="I7702" s="8" t="s">
        <v>2860</v>
      </c>
      <c r="J7702" s="8">
        <v>58654</v>
      </c>
      <c r="K7702" s="8" t="s">
        <v>33804</v>
      </c>
    </row>
    <row r="7703" spans="1:11" x14ac:dyDescent="0.2">
      <c r="A7703" s="8">
        <f>MAX($A$2:$A7702)+1</f>
        <v>6758</v>
      </c>
      <c r="B7703" s="8"/>
      <c r="C7703" s="9" t="str">
        <f t="shared" si="121"/>
        <v>Pattern Panhandle Wind 2 LLC</v>
      </c>
      <c r="D7703" s="8"/>
      <c r="E7703" s="8"/>
      <c r="F7703" s="10"/>
      <c r="G7703" s="8">
        <v>58720</v>
      </c>
      <c r="H7703" s="8" t="s">
        <v>21095</v>
      </c>
      <c r="I7703" s="8" t="s">
        <v>2910</v>
      </c>
      <c r="J7703" s="8">
        <v>56545</v>
      </c>
      <c r="K7703" s="8" t="s">
        <v>33804</v>
      </c>
    </row>
    <row r="7704" spans="1:11" x14ac:dyDescent="0.2">
      <c r="A7704" s="8">
        <f>MAX($A$2:$A7703)+1</f>
        <v>6759</v>
      </c>
      <c r="B7704" s="8"/>
      <c r="C7704" s="9" t="str">
        <f t="shared" si="121"/>
        <v>Orion Solar II</v>
      </c>
      <c r="D7704" s="8"/>
      <c r="E7704" s="8"/>
      <c r="F7704" s="10"/>
      <c r="G7704" s="8">
        <v>58721</v>
      </c>
      <c r="H7704" s="8" t="s">
        <v>21096</v>
      </c>
      <c r="I7704" s="8" t="s">
        <v>2861</v>
      </c>
      <c r="J7704" s="8">
        <v>58655</v>
      </c>
      <c r="K7704" s="8" t="s">
        <v>33804</v>
      </c>
    </row>
    <row r="7705" spans="1:11" x14ac:dyDescent="0.2">
      <c r="A7705" s="8">
        <f>MAX($A$2:$A7704)+1</f>
        <v>6760</v>
      </c>
      <c r="B7705" s="8"/>
      <c r="C7705" s="9" t="str">
        <f t="shared" ref="C7705:C7768" si="122">IF(H7705="",F7705,H7705)</f>
        <v>Charlotte Solar</v>
      </c>
      <c r="D7705" s="8"/>
      <c r="E7705" s="8"/>
      <c r="F7705" s="10"/>
      <c r="G7705" s="8">
        <v>58722</v>
      </c>
      <c r="H7705" s="8" t="s">
        <v>21097</v>
      </c>
      <c r="I7705" s="8" t="s">
        <v>976</v>
      </c>
      <c r="J7705" s="8">
        <v>60006</v>
      </c>
      <c r="K7705" s="8" t="s">
        <v>33804</v>
      </c>
    </row>
    <row r="7706" spans="1:11" x14ac:dyDescent="0.2">
      <c r="A7706" s="8">
        <f>MAX($A$2:$A7705)+1</f>
        <v>6761</v>
      </c>
      <c r="B7706" s="8"/>
      <c r="C7706" s="9" t="str">
        <f t="shared" si="122"/>
        <v>Elliana Solar</v>
      </c>
      <c r="D7706" s="8"/>
      <c r="E7706" s="8"/>
      <c r="F7706" s="10"/>
      <c r="G7706" s="8">
        <v>58725</v>
      </c>
      <c r="H7706" s="8" t="s">
        <v>21098</v>
      </c>
      <c r="I7706" s="8" t="s">
        <v>1723</v>
      </c>
      <c r="J7706" s="8">
        <v>59859</v>
      </c>
      <c r="K7706" s="8" t="s">
        <v>33804</v>
      </c>
    </row>
    <row r="7707" spans="1:11" x14ac:dyDescent="0.2">
      <c r="A7707" s="8">
        <f>MAX($A$2:$A7706)+1</f>
        <v>6762</v>
      </c>
      <c r="B7707" s="8"/>
      <c r="C7707" s="9" t="str">
        <f t="shared" si="122"/>
        <v>Flash Solar</v>
      </c>
      <c r="D7707" s="8"/>
      <c r="E7707" s="8"/>
      <c r="F7707" s="10"/>
      <c r="G7707" s="8">
        <v>58726</v>
      </c>
      <c r="H7707" s="8" t="s">
        <v>21099</v>
      </c>
      <c r="I7707" s="8" t="s">
        <v>1849</v>
      </c>
      <c r="J7707" s="8">
        <v>60007</v>
      </c>
      <c r="K7707" s="8" t="s">
        <v>33804</v>
      </c>
    </row>
    <row r="7708" spans="1:11" x14ac:dyDescent="0.2">
      <c r="A7708" s="8">
        <f>MAX($A$2:$A7707)+1</f>
        <v>6763</v>
      </c>
      <c r="B7708" s="8"/>
      <c r="C7708" s="9" t="str">
        <f t="shared" si="122"/>
        <v>Angel Solar</v>
      </c>
      <c r="D7708" s="8"/>
      <c r="E7708" s="8"/>
      <c r="F7708" s="10"/>
      <c r="G7708" s="8">
        <v>58731</v>
      </c>
      <c r="H7708" s="8" t="s">
        <v>21100</v>
      </c>
      <c r="I7708" s="8" t="s">
        <v>623</v>
      </c>
      <c r="J7708" s="8">
        <v>59852</v>
      </c>
      <c r="K7708" s="8" t="s">
        <v>33804</v>
      </c>
    </row>
    <row r="7709" spans="1:11" x14ac:dyDescent="0.2">
      <c r="A7709" s="8">
        <f>MAX($A$2:$A7708)+1</f>
        <v>6764</v>
      </c>
      <c r="B7709" s="8"/>
      <c r="C7709" s="9" t="str">
        <f t="shared" si="122"/>
        <v>Buddy Solar</v>
      </c>
      <c r="D7709" s="8"/>
      <c r="E7709" s="8"/>
      <c r="F7709" s="10"/>
      <c r="G7709" s="8">
        <v>58735</v>
      </c>
      <c r="H7709" s="8" t="s">
        <v>21101</v>
      </c>
      <c r="I7709" s="8" t="s">
        <v>840</v>
      </c>
      <c r="J7709" s="8">
        <v>60005</v>
      </c>
      <c r="K7709" s="8" t="s">
        <v>33804</v>
      </c>
    </row>
    <row r="7710" spans="1:11" x14ac:dyDescent="0.2">
      <c r="A7710" s="8">
        <f>MAX($A$2:$A7709)+1</f>
        <v>6765</v>
      </c>
      <c r="B7710" s="8"/>
      <c r="C7710" s="9" t="str">
        <f t="shared" si="122"/>
        <v>GreenWhey Energy Inc</v>
      </c>
      <c r="D7710" s="8"/>
      <c r="E7710" s="8"/>
      <c r="F7710" s="10"/>
      <c r="G7710" s="8">
        <v>58747</v>
      </c>
      <c r="H7710" s="8" t="s">
        <v>21102</v>
      </c>
      <c r="I7710" s="8" t="s">
        <v>2048</v>
      </c>
      <c r="J7710" s="8">
        <v>58660</v>
      </c>
      <c r="K7710" s="8" t="s">
        <v>33804</v>
      </c>
    </row>
    <row r="7711" spans="1:11" x14ac:dyDescent="0.2">
      <c r="A7711" s="8">
        <f>MAX($A$2:$A7710)+1</f>
        <v>6766</v>
      </c>
      <c r="B7711" s="8"/>
      <c r="C7711" s="9" t="str">
        <f t="shared" si="122"/>
        <v>North Bay Solar 1</v>
      </c>
      <c r="D7711" s="8"/>
      <c r="E7711" s="8"/>
      <c r="F7711" s="10"/>
      <c r="G7711" s="8">
        <v>58748</v>
      </c>
      <c r="H7711" s="8" t="s">
        <v>21103</v>
      </c>
      <c r="I7711" s="8" t="s">
        <v>3485</v>
      </c>
      <c r="J7711" s="8">
        <v>58661</v>
      </c>
      <c r="K7711" s="8" t="s">
        <v>33804</v>
      </c>
    </row>
    <row r="7712" spans="1:11" x14ac:dyDescent="0.2">
      <c r="A7712" s="8">
        <f>MAX($A$2:$A7711)+1</f>
        <v>6767</v>
      </c>
      <c r="B7712" s="8"/>
      <c r="C7712" s="9" t="str">
        <f t="shared" si="122"/>
        <v>Tihonet Solar</v>
      </c>
      <c r="D7712" s="8"/>
      <c r="E7712" s="8"/>
      <c r="F7712" s="10"/>
      <c r="G7712" s="8">
        <v>58749</v>
      </c>
      <c r="H7712" s="8" t="s">
        <v>21104</v>
      </c>
      <c r="I7712" s="8" t="s">
        <v>1436</v>
      </c>
      <c r="J7712" s="8">
        <v>57365</v>
      </c>
      <c r="K7712" s="8" t="s">
        <v>33804</v>
      </c>
    </row>
    <row r="7713" spans="1:11" x14ac:dyDescent="0.2">
      <c r="A7713" s="8">
        <f>MAX($A$2:$A7712)+1</f>
        <v>6768</v>
      </c>
      <c r="B7713" s="8"/>
      <c r="C7713" s="9" t="str">
        <f t="shared" si="122"/>
        <v>Lancaster Dry Farm Ranch B</v>
      </c>
      <c r="D7713" s="8"/>
      <c r="E7713" s="8"/>
      <c r="F7713" s="10"/>
      <c r="G7713" s="8">
        <v>58750</v>
      </c>
      <c r="H7713" s="8" t="s">
        <v>21105</v>
      </c>
      <c r="I7713" s="8" t="s">
        <v>3485</v>
      </c>
      <c r="J7713" s="8">
        <v>58661</v>
      </c>
      <c r="K7713" s="8" t="s">
        <v>33804</v>
      </c>
    </row>
    <row r="7714" spans="1:11" x14ac:dyDescent="0.2">
      <c r="A7714" s="8">
        <f>MAX($A$2:$A7713)+1</f>
        <v>6769</v>
      </c>
      <c r="B7714" s="8"/>
      <c r="C7714" s="9" t="str">
        <f t="shared" si="122"/>
        <v>Rodeo Solar C2</v>
      </c>
      <c r="D7714" s="8"/>
      <c r="E7714" s="8"/>
      <c r="F7714" s="10"/>
      <c r="G7714" s="8">
        <v>58751</v>
      </c>
      <c r="H7714" s="8" t="s">
        <v>21106</v>
      </c>
      <c r="I7714" s="8" t="s">
        <v>3485</v>
      </c>
      <c r="J7714" s="8">
        <v>58661</v>
      </c>
      <c r="K7714" s="8" t="s">
        <v>33804</v>
      </c>
    </row>
    <row r="7715" spans="1:11" x14ac:dyDescent="0.2">
      <c r="A7715" s="8">
        <f>MAX($A$2:$A7714)+1</f>
        <v>6770</v>
      </c>
      <c r="B7715" s="8"/>
      <c r="C7715" s="9" t="str">
        <f t="shared" si="122"/>
        <v>Rodeo Solar D2</v>
      </c>
      <c r="D7715" s="8"/>
      <c r="E7715" s="8"/>
      <c r="F7715" s="10"/>
      <c r="G7715" s="8">
        <v>58752</v>
      </c>
      <c r="H7715" s="8" t="s">
        <v>21107</v>
      </c>
      <c r="I7715" s="8" t="s">
        <v>3485</v>
      </c>
      <c r="J7715" s="8">
        <v>58661</v>
      </c>
      <c r="K7715" s="8" t="s">
        <v>33804</v>
      </c>
    </row>
    <row r="7716" spans="1:11" x14ac:dyDescent="0.2">
      <c r="A7716" s="8">
        <f>MAX($A$2:$A7715)+1</f>
        <v>6771</v>
      </c>
      <c r="B7716" s="8"/>
      <c r="C7716" s="9" t="str">
        <f t="shared" si="122"/>
        <v>Summer Solar A2</v>
      </c>
      <c r="D7716" s="8"/>
      <c r="E7716" s="8"/>
      <c r="F7716" s="10"/>
      <c r="G7716" s="8">
        <v>58753</v>
      </c>
      <c r="H7716" s="8" t="s">
        <v>21108</v>
      </c>
      <c r="I7716" s="8" t="s">
        <v>3485</v>
      </c>
      <c r="J7716" s="8">
        <v>58661</v>
      </c>
      <c r="K7716" s="8" t="s">
        <v>33804</v>
      </c>
    </row>
    <row r="7717" spans="1:11" x14ac:dyDescent="0.2">
      <c r="A7717" s="8">
        <f>MAX($A$2:$A7716)+1</f>
        <v>6772</v>
      </c>
      <c r="B7717" s="8"/>
      <c r="C7717" s="9" t="str">
        <f t="shared" si="122"/>
        <v>Summer Solar B2</v>
      </c>
      <c r="D7717" s="8"/>
      <c r="E7717" s="8"/>
      <c r="F7717" s="10"/>
      <c r="G7717" s="8">
        <v>58754</v>
      </c>
      <c r="H7717" s="8" t="s">
        <v>21109</v>
      </c>
      <c r="I7717" s="8" t="s">
        <v>3485</v>
      </c>
      <c r="J7717" s="8">
        <v>58661</v>
      </c>
      <c r="K7717" s="8" t="s">
        <v>33804</v>
      </c>
    </row>
    <row r="7718" spans="1:11" x14ac:dyDescent="0.2">
      <c r="A7718" s="8">
        <f>MAX($A$2:$A7717)+1</f>
        <v>6773</v>
      </c>
      <c r="B7718" s="8"/>
      <c r="C7718" s="9" t="str">
        <f t="shared" si="122"/>
        <v>Summer Solar C2</v>
      </c>
      <c r="D7718" s="8"/>
      <c r="E7718" s="8"/>
      <c r="F7718" s="10"/>
      <c r="G7718" s="8">
        <v>58755</v>
      </c>
      <c r="H7718" s="8" t="s">
        <v>21110</v>
      </c>
      <c r="I7718" s="8" t="s">
        <v>3485</v>
      </c>
      <c r="J7718" s="8">
        <v>58661</v>
      </c>
      <c r="K7718" s="8" t="s">
        <v>33804</v>
      </c>
    </row>
    <row r="7719" spans="1:11" x14ac:dyDescent="0.2">
      <c r="A7719" s="8">
        <f>MAX($A$2:$A7718)+1</f>
        <v>6774</v>
      </c>
      <c r="B7719" s="8"/>
      <c r="C7719" s="9" t="str">
        <f t="shared" si="122"/>
        <v>Summer Solar D2</v>
      </c>
      <c r="D7719" s="8"/>
      <c r="E7719" s="8"/>
      <c r="F7719" s="10"/>
      <c r="G7719" s="8">
        <v>58756</v>
      </c>
      <c r="H7719" s="8" t="s">
        <v>21111</v>
      </c>
      <c r="I7719" s="8" t="s">
        <v>3485</v>
      </c>
      <c r="J7719" s="8">
        <v>58661</v>
      </c>
      <c r="K7719" s="8" t="s">
        <v>33804</v>
      </c>
    </row>
    <row r="7720" spans="1:11" x14ac:dyDescent="0.2">
      <c r="A7720" s="8">
        <f>MAX($A$2:$A7719)+1</f>
        <v>6775</v>
      </c>
      <c r="B7720" s="8"/>
      <c r="C7720" s="9" t="str">
        <f t="shared" si="122"/>
        <v>Summer North Solar</v>
      </c>
      <c r="D7720" s="8"/>
      <c r="E7720" s="8"/>
      <c r="F7720" s="10"/>
      <c r="G7720" s="8">
        <v>58757</v>
      </c>
      <c r="H7720" s="8" t="s">
        <v>21112</v>
      </c>
      <c r="I7720" s="8" t="s">
        <v>3485</v>
      </c>
      <c r="J7720" s="8">
        <v>58661</v>
      </c>
      <c r="K7720" s="8" t="s">
        <v>33804</v>
      </c>
    </row>
    <row r="7721" spans="1:11" x14ac:dyDescent="0.2">
      <c r="A7721" s="8">
        <f>MAX($A$2:$A7720)+1</f>
        <v>6776</v>
      </c>
      <c r="B7721" s="8"/>
      <c r="C7721" s="9" t="str">
        <f t="shared" si="122"/>
        <v>Expressway Solar A</v>
      </c>
      <c r="D7721" s="8"/>
      <c r="E7721" s="8"/>
      <c r="F7721" s="10"/>
      <c r="G7721" s="8">
        <v>58761</v>
      </c>
      <c r="H7721" s="8" t="s">
        <v>21113</v>
      </c>
      <c r="I7721" s="8" t="s">
        <v>3485</v>
      </c>
      <c r="J7721" s="8">
        <v>58661</v>
      </c>
      <c r="K7721" s="8" t="s">
        <v>33804</v>
      </c>
    </row>
    <row r="7722" spans="1:11" x14ac:dyDescent="0.2">
      <c r="A7722" s="8">
        <f>MAX($A$2:$A7721)+1</f>
        <v>6777</v>
      </c>
      <c r="B7722" s="8"/>
      <c r="C7722" s="9" t="str">
        <f t="shared" si="122"/>
        <v>Expressway Solar B</v>
      </c>
      <c r="D7722" s="8"/>
      <c r="E7722" s="8"/>
      <c r="F7722" s="10"/>
      <c r="G7722" s="8">
        <v>58762</v>
      </c>
      <c r="H7722" s="8" t="s">
        <v>21114</v>
      </c>
      <c r="I7722" s="8" t="s">
        <v>3485</v>
      </c>
      <c r="J7722" s="8">
        <v>58661</v>
      </c>
      <c r="K7722" s="8" t="s">
        <v>33804</v>
      </c>
    </row>
    <row r="7723" spans="1:11" x14ac:dyDescent="0.2">
      <c r="A7723" s="8">
        <f>MAX($A$2:$A7722)+1</f>
        <v>6778</v>
      </c>
      <c r="B7723" s="8"/>
      <c r="C7723" s="9" t="str">
        <f t="shared" si="122"/>
        <v>Expressway Solar C2</v>
      </c>
      <c r="D7723" s="8"/>
      <c r="E7723" s="8"/>
      <c r="F7723" s="10"/>
      <c r="G7723" s="8">
        <v>58763</v>
      </c>
      <c r="H7723" s="8" t="s">
        <v>21115</v>
      </c>
      <c r="I7723" s="8" t="s">
        <v>3485</v>
      </c>
      <c r="J7723" s="8">
        <v>58661</v>
      </c>
      <c r="K7723" s="8" t="s">
        <v>33804</v>
      </c>
    </row>
    <row r="7724" spans="1:11" x14ac:dyDescent="0.2">
      <c r="A7724" s="8">
        <f>MAX($A$2:$A7723)+1</f>
        <v>6779</v>
      </c>
      <c r="B7724" s="8"/>
      <c r="C7724" s="9" t="str">
        <f t="shared" si="122"/>
        <v>Miami Wind Energy Center</v>
      </c>
      <c r="D7724" s="8"/>
      <c r="E7724" s="8"/>
      <c r="F7724" s="10"/>
      <c r="G7724" s="8">
        <v>58765</v>
      </c>
      <c r="H7724" s="8" t="s">
        <v>21116</v>
      </c>
      <c r="I7724" s="8" t="s">
        <v>2238</v>
      </c>
      <c r="J7724" s="8">
        <v>49893</v>
      </c>
      <c r="K7724" s="8" t="s">
        <v>33804</v>
      </c>
    </row>
    <row r="7725" spans="1:11" x14ac:dyDescent="0.2">
      <c r="A7725" s="8">
        <f>MAX($A$2:$A7724)+1</f>
        <v>6780</v>
      </c>
      <c r="B7725" s="8"/>
      <c r="C7725" s="9" t="str">
        <f t="shared" si="122"/>
        <v>Buckeye Wind Energy Center</v>
      </c>
      <c r="D7725" s="8"/>
      <c r="E7725" s="8"/>
      <c r="F7725" s="10"/>
      <c r="G7725" s="8">
        <v>58767</v>
      </c>
      <c r="H7725" s="8" t="s">
        <v>21117</v>
      </c>
      <c r="I7725" s="8" t="s">
        <v>2238</v>
      </c>
      <c r="J7725" s="8">
        <v>49893</v>
      </c>
      <c r="K7725" s="8" t="s">
        <v>33804</v>
      </c>
    </row>
    <row r="7726" spans="1:11" x14ac:dyDescent="0.2">
      <c r="A7726" s="8">
        <f>MAX($A$2:$A7725)+1</f>
        <v>6781</v>
      </c>
      <c r="B7726" s="8"/>
      <c r="C7726" s="9" t="str">
        <f t="shared" si="122"/>
        <v>Marsh Hill Wind Farm</v>
      </c>
      <c r="D7726" s="8"/>
      <c r="E7726" s="8"/>
      <c r="F7726" s="10"/>
      <c r="G7726" s="8">
        <v>58768</v>
      </c>
      <c r="H7726" s="8" t="s">
        <v>21118</v>
      </c>
      <c r="I7726" s="8" t="s">
        <v>2238</v>
      </c>
      <c r="J7726" s="8">
        <v>49893</v>
      </c>
      <c r="K7726" s="8" t="s">
        <v>33804</v>
      </c>
    </row>
    <row r="7727" spans="1:11" x14ac:dyDescent="0.2">
      <c r="A7727" s="8">
        <f>MAX($A$2:$A7726)+1</f>
        <v>6782</v>
      </c>
      <c r="B7727" s="8"/>
      <c r="C7727" s="9" t="str">
        <f t="shared" si="122"/>
        <v>Spring Canyon Expansion Wind Energy Ctr</v>
      </c>
      <c r="D7727" s="8"/>
      <c r="E7727" s="8"/>
      <c r="F7727" s="10"/>
      <c r="G7727" s="8">
        <v>58769</v>
      </c>
      <c r="H7727" s="8" t="s">
        <v>21119</v>
      </c>
      <c r="I7727" s="8" t="s">
        <v>2238</v>
      </c>
      <c r="J7727" s="8">
        <v>49893</v>
      </c>
      <c r="K7727" s="8" t="s">
        <v>33804</v>
      </c>
    </row>
    <row r="7728" spans="1:11" x14ac:dyDescent="0.2">
      <c r="A7728" s="8">
        <f>MAX($A$2:$A7727)+1</f>
        <v>6783</v>
      </c>
      <c r="B7728" s="8"/>
      <c r="C7728" s="9" t="str">
        <f t="shared" si="122"/>
        <v>Maywood Photovoltaic Project</v>
      </c>
      <c r="D7728" s="8"/>
      <c r="E7728" s="8"/>
      <c r="F7728" s="10"/>
      <c r="G7728" s="8">
        <v>58770</v>
      </c>
      <c r="H7728" s="8" t="s">
        <v>21120</v>
      </c>
      <c r="I7728" s="8" t="s">
        <v>2068</v>
      </c>
      <c r="J7728" s="8">
        <v>58596</v>
      </c>
      <c r="K7728" s="8" t="s">
        <v>33804</v>
      </c>
    </row>
    <row r="7729" spans="1:11" x14ac:dyDescent="0.2">
      <c r="A7729" s="8">
        <f>MAX($A$2:$A7728)+1</f>
        <v>6784</v>
      </c>
      <c r="B7729" s="8"/>
      <c r="C7729" s="9" t="str">
        <f t="shared" si="122"/>
        <v>Roosevelt County</v>
      </c>
      <c r="D7729" s="8"/>
      <c r="E7729" s="8"/>
      <c r="F7729" s="10"/>
      <c r="G7729" s="8">
        <v>58771</v>
      </c>
      <c r="H7729" s="8" t="s">
        <v>21121</v>
      </c>
      <c r="I7729" s="8" t="s">
        <v>1704</v>
      </c>
      <c r="J7729" s="8">
        <v>57170</v>
      </c>
      <c r="K7729" s="8" t="s">
        <v>33804</v>
      </c>
    </row>
    <row r="7730" spans="1:11" x14ac:dyDescent="0.2">
      <c r="A7730" s="8">
        <f>MAX($A$2:$A7729)+1</f>
        <v>6785</v>
      </c>
      <c r="B7730" s="8"/>
      <c r="C7730" s="9" t="str">
        <f t="shared" si="122"/>
        <v>Longhorn Wind</v>
      </c>
      <c r="D7730" s="8"/>
      <c r="E7730" s="8"/>
      <c r="F7730" s="10"/>
      <c r="G7730" s="8">
        <v>58772</v>
      </c>
      <c r="H7730" s="8" t="s">
        <v>21122</v>
      </c>
      <c r="I7730" s="8" t="s">
        <v>1704</v>
      </c>
      <c r="J7730" s="8">
        <v>57170</v>
      </c>
      <c r="K7730" s="8" t="s">
        <v>33804</v>
      </c>
    </row>
    <row r="7731" spans="1:11" x14ac:dyDescent="0.2">
      <c r="A7731" s="8">
        <f>MAX($A$2:$A7730)+1</f>
        <v>6786</v>
      </c>
      <c r="B7731" s="8"/>
      <c r="C7731" s="9" t="str">
        <f t="shared" si="122"/>
        <v>TX Hereford Wind</v>
      </c>
      <c r="D7731" s="8"/>
      <c r="E7731" s="8"/>
      <c r="F7731" s="10"/>
      <c r="G7731" s="8">
        <v>58773</v>
      </c>
      <c r="H7731" s="8" t="s">
        <v>21123</v>
      </c>
      <c r="I7731" s="8" t="s">
        <v>1704</v>
      </c>
      <c r="J7731" s="8">
        <v>57170</v>
      </c>
      <c r="K7731" s="8" t="s">
        <v>33804</v>
      </c>
    </row>
    <row r="7732" spans="1:11" x14ac:dyDescent="0.2">
      <c r="A7732" s="8">
        <f>MAX($A$2:$A7731)+1</f>
        <v>6787</v>
      </c>
      <c r="B7732" s="8"/>
      <c r="C7732" s="9" t="str">
        <f t="shared" si="122"/>
        <v>Spinning Spur Wind II</v>
      </c>
      <c r="D7732" s="8"/>
      <c r="E7732" s="8"/>
      <c r="F7732" s="10"/>
      <c r="G7732" s="8">
        <v>58774</v>
      </c>
      <c r="H7732" s="8" t="s">
        <v>21124</v>
      </c>
      <c r="I7732" s="8" t="s">
        <v>1704</v>
      </c>
      <c r="J7732" s="8">
        <v>57170</v>
      </c>
      <c r="K7732" s="8" t="s">
        <v>33804</v>
      </c>
    </row>
    <row r="7733" spans="1:11" x14ac:dyDescent="0.2">
      <c r="A7733" s="8">
        <f>MAX($A$2:$A7732)+1</f>
        <v>6788</v>
      </c>
      <c r="B7733" s="8"/>
      <c r="C7733" s="9" t="str">
        <f t="shared" si="122"/>
        <v>Spinning Spur Wind III</v>
      </c>
      <c r="D7733" s="8"/>
      <c r="E7733" s="8"/>
      <c r="F7733" s="10"/>
      <c r="G7733" s="8">
        <v>58775</v>
      </c>
      <c r="H7733" s="8" t="s">
        <v>21125</v>
      </c>
      <c r="I7733" s="8" t="s">
        <v>1704</v>
      </c>
      <c r="J7733" s="8">
        <v>57170</v>
      </c>
      <c r="K7733" s="8" t="s">
        <v>33804</v>
      </c>
    </row>
    <row r="7734" spans="1:11" x14ac:dyDescent="0.2">
      <c r="A7734" s="8">
        <f>MAX($A$2:$A7733)+1</f>
        <v>6789</v>
      </c>
      <c r="B7734" s="8"/>
      <c r="C7734" s="9" t="str">
        <f t="shared" si="122"/>
        <v>South Canal Hydro-1</v>
      </c>
      <c r="D7734" s="8"/>
      <c r="E7734" s="8"/>
      <c r="F7734" s="10"/>
      <c r="G7734" s="8">
        <v>58783</v>
      </c>
      <c r="H7734" s="8" t="s">
        <v>21126</v>
      </c>
      <c r="I7734" s="8" t="s">
        <v>1572</v>
      </c>
      <c r="J7734" s="8">
        <v>58675</v>
      </c>
      <c r="K7734" s="8" t="s">
        <v>33804</v>
      </c>
    </row>
    <row r="7735" spans="1:11" x14ac:dyDescent="0.2">
      <c r="A7735" s="8">
        <f>MAX($A$2:$A7734)+1</f>
        <v>6790</v>
      </c>
      <c r="B7735" s="8"/>
      <c r="C7735" s="9" t="str">
        <f t="shared" si="122"/>
        <v>South Canal Hydro-3</v>
      </c>
      <c r="D7735" s="8"/>
      <c r="E7735" s="8"/>
      <c r="F7735" s="10"/>
      <c r="G7735" s="8">
        <v>58784</v>
      </c>
      <c r="H7735" s="8" t="s">
        <v>21127</v>
      </c>
      <c r="I7735" s="8" t="s">
        <v>1572</v>
      </c>
      <c r="J7735" s="8">
        <v>58675</v>
      </c>
      <c r="K7735" s="8" t="s">
        <v>33804</v>
      </c>
    </row>
    <row r="7736" spans="1:11" x14ac:dyDescent="0.2">
      <c r="A7736" s="8">
        <f>MAX($A$2:$A7735)+1</f>
        <v>6791</v>
      </c>
      <c r="B7736" s="8"/>
      <c r="C7736" s="9" t="str">
        <f t="shared" si="122"/>
        <v>Brentwood Solar</v>
      </c>
      <c r="D7736" s="8"/>
      <c r="E7736" s="8"/>
      <c r="F7736" s="10"/>
      <c r="G7736" s="8">
        <v>58785</v>
      </c>
      <c r="H7736" s="8" t="s">
        <v>21128</v>
      </c>
      <c r="I7736" s="8" t="s">
        <v>939</v>
      </c>
      <c r="J7736" s="8">
        <v>58677</v>
      </c>
      <c r="K7736" s="8" t="s">
        <v>33804</v>
      </c>
    </row>
    <row r="7737" spans="1:11" x14ac:dyDescent="0.2">
      <c r="A7737" s="8">
        <f>MAX($A$2:$A7736)+1</f>
        <v>6792</v>
      </c>
      <c r="B7737" s="8"/>
      <c r="C7737" s="9" t="str">
        <f t="shared" si="122"/>
        <v>Deer Park</v>
      </c>
      <c r="D7737" s="8"/>
      <c r="E7737" s="8"/>
      <c r="F7737" s="10"/>
      <c r="G7737" s="8">
        <v>58786</v>
      </c>
      <c r="H7737" s="8" t="s">
        <v>21129</v>
      </c>
      <c r="I7737" s="8" t="s">
        <v>939</v>
      </c>
      <c r="J7737" s="8">
        <v>58677</v>
      </c>
      <c r="K7737" s="8" t="s">
        <v>33804</v>
      </c>
    </row>
    <row r="7738" spans="1:11" x14ac:dyDescent="0.2">
      <c r="A7738" s="8">
        <f>MAX($A$2:$A7737)+1</f>
        <v>6793</v>
      </c>
      <c r="B7738" s="8"/>
      <c r="C7738" s="9" t="str">
        <f t="shared" si="122"/>
        <v>Dennison</v>
      </c>
      <c r="D7738" s="8"/>
      <c r="E7738" s="8"/>
      <c r="F7738" s="10"/>
      <c r="G7738" s="8">
        <v>58787</v>
      </c>
      <c r="H7738" s="8" t="s">
        <v>21130</v>
      </c>
      <c r="I7738" s="8" t="s">
        <v>939</v>
      </c>
      <c r="J7738" s="8">
        <v>58677</v>
      </c>
      <c r="K7738" s="8" t="s">
        <v>33804</v>
      </c>
    </row>
    <row r="7739" spans="1:11" x14ac:dyDescent="0.2">
      <c r="A7739" s="8">
        <f>MAX($A$2:$A7738)+1</f>
        <v>6794</v>
      </c>
      <c r="B7739" s="8"/>
      <c r="C7739" s="9" t="str">
        <f t="shared" si="122"/>
        <v>North County</v>
      </c>
      <c r="D7739" s="8"/>
      <c r="E7739" s="8"/>
      <c r="F7739" s="10"/>
      <c r="G7739" s="8">
        <v>58788</v>
      </c>
      <c r="H7739" s="8" t="s">
        <v>21131</v>
      </c>
      <c r="I7739" s="8" t="s">
        <v>939</v>
      </c>
      <c r="J7739" s="8">
        <v>58677</v>
      </c>
      <c r="K7739" s="8" t="s">
        <v>33804</v>
      </c>
    </row>
    <row r="7740" spans="1:11" x14ac:dyDescent="0.2">
      <c r="A7740" s="8">
        <f>MAX($A$2:$A7739)+1</f>
        <v>6795</v>
      </c>
      <c r="B7740" s="8"/>
      <c r="C7740" s="9" t="str">
        <f t="shared" si="122"/>
        <v>Riverhead</v>
      </c>
      <c r="D7740" s="8"/>
      <c r="E7740" s="8"/>
      <c r="F7740" s="10"/>
      <c r="G7740" s="8">
        <v>58789</v>
      </c>
      <c r="H7740" s="8" t="s">
        <v>21132</v>
      </c>
      <c r="I7740" s="8" t="s">
        <v>939</v>
      </c>
      <c r="J7740" s="8">
        <v>58677</v>
      </c>
      <c r="K7740" s="8" t="s">
        <v>33804</v>
      </c>
    </row>
    <row r="7741" spans="1:11" x14ac:dyDescent="0.2">
      <c r="A7741" s="8">
        <f>MAX($A$2:$A7740)+1</f>
        <v>6796</v>
      </c>
      <c r="B7741" s="8"/>
      <c r="C7741" s="9" t="str">
        <f t="shared" si="122"/>
        <v>Cohalan</v>
      </c>
      <c r="D7741" s="8"/>
      <c r="E7741" s="8"/>
      <c r="F7741" s="10"/>
      <c r="G7741" s="8">
        <v>58790</v>
      </c>
      <c r="H7741" s="8" t="s">
        <v>21133</v>
      </c>
      <c r="I7741" s="8" t="s">
        <v>939</v>
      </c>
      <c r="J7741" s="8">
        <v>58677</v>
      </c>
      <c r="K7741" s="8" t="s">
        <v>33804</v>
      </c>
    </row>
    <row r="7742" spans="1:11" x14ac:dyDescent="0.2">
      <c r="A7742" s="8">
        <f>MAX($A$2:$A7741)+1</f>
        <v>6797</v>
      </c>
      <c r="B7742" s="8"/>
      <c r="C7742" s="9" t="str">
        <f t="shared" si="122"/>
        <v>JMB Mcguire-Dix-Lakehurst Solar Project</v>
      </c>
      <c r="D7742" s="8"/>
      <c r="E7742" s="8"/>
      <c r="F7742" s="10"/>
      <c r="G7742" s="8">
        <v>58793</v>
      </c>
      <c r="H7742" s="8" t="s">
        <v>21134</v>
      </c>
      <c r="I7742" s="8" t="s">
        <v>3909</v>
      </c>
      <c r="J7742" s="8">
        <v>58682</v>
      </c>
      <c r="K7742" s="8" t="s">
        <v>33804</v>
      </c>
    </row>
    <row r="7743" spans="1:11" x14ac:dyDescent="0.2">
      <c r="A7743" s="8">
        <f>MAX($A$2:$A7742)+1</f>
        <v>6798</v>
      </c>
      <c r="B7743" s="8"/>
      <c r="C7743" s="9" t="str">
        <f t="shared" si="122"/>
        <v>Storrie Lake Solar Project</v>
      </c>
      <c r="D7743" s="8"/>
      <c r="E7743" s="8"/>
      <c r="F7743" s="10"/>
      <c r="G7743" s="8">
        <v>58794</v>
      </c>
      <c r="H7743" s="8" t="s">
        <v>21135</v>
      </c>
      <c r="I7743" s="8" t="s">
        <v>2631</v>
      </c>
      <c r="J7743" s="8">
        <v>58681</v>
      </c>
      <c r="K7743" s="8" t="s">
        <v>33804</v>
      </c>
    </row>
    <row r="7744" spans="1:11" x14ac:dyDescent="0.2">
      <c r="A7744" s="8">
        <f>MAX($A$2:$A7743)+1</f>
        <v>6799</v>
      </c>
      <c r="B7744" s="8"/>
      <c r="C7744" s="9" t="str">
        <f t="shared" si="122"/>
        <v>Hobart Solar, LLC</v>
      </c>
      <c r="D7744" s="8"/>
      <c r="E7744" s="8"/>
      <c r="F7744" s="10"/>
      <c r="G7744" s="8">
        <v>58795</v>
      </c>
      <c r="H7744" s="8" t="s">
        <v>21136</v>
      </c>
      <c r="I7744" s="8" t="s">
        <v>3485</v>
      </c>
      <c r="J7744" s="8">
        <v>58661</v>
      </c>
      <c r="K7744" s="8" t="s">
        <v>33804</v>
      </c>
    </row>
    <row r="7745" spans="1:11" x14ac:dyDescent="0.2">
      <c r="A7745" s="8">
        <f>MAX($A$2:$A7744)+1</f>
        <v>6800</v>
      </c>
      <c r="B7745" s="8"/>
      <c r="C7745" s="9" t="str">
        <f t="shared" si="122"/>
        <v>Waterloo Solar, LLC</v>
      </c>
      <c r="D7745" s="8"/>
      <c r="E7745" s="8"/>
      <c r="F7745" s="10"/>
      <c r="G7745" s="8">
        <v>58796</v>
      </c>
      <c r="H7745" s="8" t="s">
        <v>21137</v>
      </c>
      <c r="I7745" s="8" t="s">
        <v>3485</v>
      </c>
      <c r="J7745" s="8">
        <v>58661</v>
      </c>
      <c r="K7745" s="8" t="s">
        <v>33804</v>
      </c>
    </row>
    <row r="7746" spans="1:11" x14ac:dyDescent="0.2">
      <c r="A7746" s="8">
        <f>MAX($A$2:$A7745)+1</f>
        <v>6801</v>
      </c>
      <c r="B7746" s="8"/>
      <c r="C7746" s="9" t="str">
        <f t="shared" si="122"/>
        <v>Valparaiso Solar, LLC</v>
      </c>
      <c r="D7746" s="8"/>
      <c r="E7746" s="8"/>
      <c r="F7746" s="10"/>
      <c r="G7746" s="8">
        <v>58797</v>
      </c>
      <c r="H7746" s="8" t="s">
        <v>21138</v>
      </c>
      <c r="I7746" s="8" t="s">
        <v>3485</v>
      </c>
      <c r="J7746" s="8">
        <v>58661</v>
      </c>
      <c r="K7746" s="8" t="s">
        <v>33804</v>
      </c>
    </row>
    <row r="7747" spans="1:11" x14ac:dyDescent="0.2">
      <c r="A7747" s="8">
        <f>MAX($A$2:$A7746)+1</f>
        <v>6802</v>
      </c>
      <c r="B7747" s="8"/>
      <c r="C7747" s="9" t="str">
        <f t="shared" si="122"/>
        <v>AC Criminal Courts Complex SPE2, LLC</v>
      </c>
      <c r="D7747" s="8"/>
      <c r="E7747" s="8"/>
      <c r="F7747" s="10"/>
      <c r="G7747" s="8">
        <v>58798</v>
      </c>
      <c r="H7747" s="8" t="s">
        <v>21139</v>
      </c>
      <c r="I7747" s="8" t="s">
        <v>3485</v>
      </c>
      <c r="J7747" s="8">
        <v>58661</v>
      </c>
      <c r="K7747" s="8" t="s">
        <v>33804</v>
      </c>
    </row>
    <row r="7748" spans="1:11" x14ac:dyDescent="0.2">
      <c r="A7748" s="8">
        <f>MAX($A$2:$A7747)+1</f>
        <v>6803</v>
      </c>
      <c r="B7748" s="8"/>
      <c r="C7748" s="9" t="str">
        <f t="shared" si="122"/>
        <v>Pamlico Partners Solar</v>
      </c>
      <c r="D7748" s="8"/>
      <c r="E7748" s="8"/>
      <c r="F7748" s="10"/>
      <c r="G7748" s="8">
        <v>58799</v>
      </c>
      <c r="H7748" s="8" t="s">
        <v>21140</v>
      </c>
      <c r="I7748" s="8" t="s">
        <v>3465</v>
      </c>
      <c r="J7748" s="8">
        <v>58466</v>
      </c>
      <c r="K7748" s="8" t="s">
        <v>33804</v>
      </c>
    </row>
    <row r="7749" spans="1:11" x14ac:dyDescent="0.2">
      <c r="A7749" s="8">
        <f>MAX($A$2:$A7748)+1</f>
        <v>6804</v>
      </c>
      <c r="B7749" s="8"/>
      <c r="C7749" s="9" t="str">
        <f t="shared" si="122"/>
        <v>Arba Solar, LLC</v>
      </c>
      <c r="D7749" s="8"/>
      <c r="E7749" s="8"/>
      <c r="F7749" s="10"/>
      <c r="G7749" s="8">
        <v>58801</v>
      </c>
      <c r="H7749" s="8" t="s">
        <v>21141</v>
      </c>
      <c r="I7749" s="8" t="s">
        <v>645</v>
      </c>
      <c r="J7749" s="8">
        <v>58694</v>
      </c>
      <c r="K7749" s="8" t="s">
        <v>33804</v>
      </c>
    </row>
    <row r="7750" spans="1:11" x14ac:dyDescent="0.2">
      <c r="A7750" s="8">
        <f>MAX($A$2:$A7749)+1</f>
        <v>6805</v>
      </c>
      <c r="B7750" s="8"/>
      <c r="C7750" s="9" t="str">
        <f t="shared" si="122"/>
        <v>Franklin Solar, LLC</v>
      </c>
      <c r="D7750" s="8"/>
      <c r="E7750" s="8"/>
      <c r="F7750" s="10"/>
      <c r="G7750" s="8">
        <v>58802</v>
      </c>
      <c r="H7750" s="8" t="s">
        <v>21142</v>
      </c>
      <c r="I7750" s="8" t="s">
        <v>645</v>
      </c>
      <c r="J7750" s="8">
        <v>58694</v>
      </c>
      <c r="K7750" s="8" t="s">
        <v>33804</v>
      </c>
    </row>
    <row r="7751" spans="1:11" x14ac:dyDescent="0.2">
      <c r="A7751" s="8">
        <f>MAX($A$2:$A7750)+1</f>
        <v>6806</v>
      </c>
      <c r="B7751" s="8"/>
      <c r="C7751" s="9" t="str">
        <f t="shared" si="122"/>
        <v>Samarcand Solar Farm, LLC</v>
      </c>
      <c r="D7751" s="8"/>
      <c r="E7751" s="8"/>
      <c r="F7751" s="10"/>
      <c r="G7751" s="8">
        <v>58805</v>
      </c>
      <c r="H7751" s="8" t="s">
        <v>21143</v>
      </c>
      <c r="I7751" s="8" t="s">
        <v>2094</v>
      </c>
      <c r="J7751" s="8">
        <v>59462</v>
      </c>
      <c r="K7751" s="8" t="s">
        <v>33804</v>
      </c>
    </row>
    <row r="7752" spans="1:11" x14ac:dyDescent="0.2">
      <c r="A7752" s="8">
        <f>MAX($A$2:$A7751)+1</f>
        <v>6807</v>
      </c>
      <c r="B7752" s="8"/>
      <c r="C7752" s="9" t="str">
        <f t="shared" si="122"/>
        <v>Albemarle Solar Center LLC</v>
      </c>
      <c r="D7752" s="8"/>
      <c r="E7752" s="8"/>
      <c r="F7752" s="10"/>
      <c r="G7752" s="8">
        <v>58806</v>
      </c>
      <c r="H7752" s="8" t="s">
        <v>21144</v>
      </c>
      <c r="I7752" s="8" t="s">
        <v>2094</v>
      </c>
      <c r="J7752" s="8">
        <v>59462</v>
      </c>
      <c r="K7752" s="8" t="s">
        <v>33804</v>
      </c>
    </row>
    <row r="7753" spans="1:11" x14ac:dyDescent="0.2">
      <c r="A7753" s="8">
        <f>MAX($A$2:$A7752)+1</f>
        <v>6808</v>
      </c>
      <c r="B7753" s="8"/>
      <c r="C7753" s="9" t="str">
        <f t="shared" si="122"/>
        <v>Boseman Solar Center LLC</v>
      </c>
      <c r="D7753" s="8"/>
      <c r="E7753" s="8"/>
      <c r="F7753" s="10"/>
      <c r="G7753" s="8">
        <v>58807</v>
      </c>
      <c r="H7753" s="8" t="s">
        <v>21145</v>
      </c>
      <c r="I7753" s="8" t="s">
        <v>796</v>
      </c>
      <c r="J7753" s="8">
        <v>59389</v>
      </c>
      <c r="K7753" s="8" t="s">
        <v>33804</v>
      </c>
    </row>
    <row r="7754" spans="1:11" x14ac:dyDescent="0.2">
      <c r="A7754" s="8">
        <f>MAX($A$2:$A7753)+1</f>
        <v>6809</v>
      </c>
      <c r="B7754" s="8"/>
      <c r="C7754" s="9" t="str">
        <f t="shared" si="122"/>
        <v>Flemming Solar Center LLC</v>
      </c>
      <c r="D7754" s="8"/>
      <c r="E7754" s="8"/>
      <c r="F7754" s="10"/>
      <c r="G7754" s="8">
        <v>58808</v>
      </c>
      <c r="H7754" s="8" t="s">
        <v>21146</v>
      </c>
      <c r="I7754" s="8" t="s">
        <v>1852</v>
      </c>
      <c r="J7754" s="8">
        <v>59391</v>
      </c>
      <c r="K7754" s="8" t="s">
        <v>33804</v>
      </c>
    </row>
    <row r="7755" spans="1:11" x14ac:dyDescent="0.2">
      <c r="A7755" s="8">
        <f>MAX($A$2:$A7754)+1</f>
        <v>6810</v>
      </c>
      <c r="B7755" s="8"/>
      <c r="C7755" s="9" t="str">
        <f t="shared" si="122"/>
        <v>Littlefield Solar Center LLC</v>
      </c>
      <c r="D7755" s="8"/>
      <c r="E7755" s="8"/>
      <c r="F7755" s="10"/>
      <c r="G7755" s="8">
        <v>58809</v>
      </c>
      <c r="H7755" s="8" t="s">
        <v>21147</v>
      </c>
      <c r="I7755" s="8" t="s">
        <v>2094</v>
      </c>
      <c r="J7755" s="8">
        <v>59462</v>
      </c>
      <c r="K7755" s="8" t="s">
        <v>33804</v>
      </c>
    </row>
    <row r="7756" spans="1:11" x14ac:dyDescent="0.2">
      <c r="A7756" s="8">
        <f>MAX($A$2:$A7755)+1</f>
        <v>6811</v>
      </c>
      <c r="B7756" s="8"/>
      <c r="C7756" s="9" t="str">
        <f t="shared" si="122"/>
        <v>Rams Horn Solar Center LLC</v>
      </c>
      <c r="D7756" s="8"/>
      <c r="E7756" s="8"/>
      <c r="F7756" s="10"/>
      <c r="G7756" s="8">
        <v>58810</v>
      </c>
      <c r="H7756" s="8" t="s">
        <v>21148</v>
      </c>
      <c r="I7756" s="8" t="s">
        <v>3048</v>
      </c>
      <c r="J7756" s="8">
        <v>59390</v>
      </c>
      <c r="K7756" s="8" t="s">
        <v>33804</v>
      </c>
    </row>
    <row r="7757" spans="1:11" x14ac:dyDescent="0.2">
      <c r="A7757" s="8">
        <f>MAX($A$2:$A7756)+1</f>
        <v>6812</v>
      </c>
      <c r="B7757" s="8"/>
      <c r="C7757" s="9" t="str">
        <f t="shared" si="122"/>
        <v>Upchurch Solar Center LLC</v>
      </c>
      <c r="D7757" s="8"/>
      <c r="E7757" s="8"/>
      <c r="F7757" s="10"/>
      <c r="G7757" s="8">
        <v>58812</v>
      </c>
      <c r="H7757" s="8" t="s">
        <v>21149</v>
      </c>
      <c r="I7757" s="8" t="s">
        <v>3710</v>
      </c>
      <c r="J7757" s="8">
        <v>59392</v>
      </c>
      <c r="K7757" s="8" t="s">
        <v>33804</v>
      </c>
    </row>
    <row r="7758" spans="1:11" x14ac:dyDescent="0.2">
      <c r="A7758" s="8">
        <f>MAX($A$2:$A7757)+1</f>
        <v>6813</v>
      </c>
      <c r="B7758" s="8"/>
      <c r="C7758" s="9" t="str">
        <f t="shared" si="122"/>
        <v>Shasta Solar Farm</v>
      </c>
      <c r="D7758" s="8"/>
      <c r="E7758" s="8"/>
      <c r="F7758" s="10"/>
      <c r="G7758" s="8">
        <v>58814</v>
      </c>
      <c r="H7758" s="8" t="s">
        <v>21150</v>
      </c>
      <c r="I7758" s="8" t="s">
        <v>2171</v>
      </c>
      <c r="J7758" s="8">
        <v>58696</v>
      </c>
      <c r="K7758" s="8" t="s">
        <v>33804</v>
      </c>
    </row>
    <row r="7759" spans="1:11" x14ac:dyDescent="0.2">
      <c r="A7759" s="8">
        <f>MAX($A$2:$A7758)+1</f>
        <v>6814</v>
      </c>
      <c r="B7759" s="8"/>
      <c r="C7759" s="9" t="str">
        <f t="shared" si="122"/>
        <v>Hilton NY Co Gen Plant</v>
      </c>
      <c r="D7759" s="8"/>
      <c r="E7759" s="8"/>
      <c r="F7759" s="10"/>
      <c r="G7759" s="8">
        <v>58815</v>
      </c>
      <c r="H7759" s="8" t="s">
        <v>21151</v>
      </c>
      <c r="I7759" s="8" t="s">
        <v>3738</v>
      </c>
      <c r="J7759" s="8">
        <v>58697</v>
      </c>
      <c r="K7759" s="8" t="s">
        <v>33804</v>
      </c>
    </row>
    <row r="7760" spans="1:11" x14ac:dyDescent="0.2">
      <c r="A7760" s="8">
        <f>MAX($A$2:$A7759)+1</f>
        <v>6815</v>
      </c>
      <c r="B7760" s="8"/>
      <c r="C7760" s="9" t="str">
        <f t="shared" si="122"/>
        <v>Millville City Sewer Auth WTP</v>
      </c>
      <c r="D7760" s="8"/>
      <c r="E7760" s="8"/>
      <c r="F7760" s="10"/>
      <c r="G7760" s="8">
        <v>58822</v>
      </c>
      <c r="H7760" s="8" t="s">
        <v>2568</v>
      </c>
      <c r="I7760" s="8" t="s">
        <v>2568</v>
      </c>
      <c r="J7760" s="8">
        <v>58699</v>
      </c>
      <c r="K7760" s="8" t="s">
        <v>33804</v>
      </c>
    </row>
    <row r="7761" spans="1:11" x14ac:dyDescent="0.2">
      <c r="A7761" s="8">
        <f>MAX($A$2:$A7760)+1</f>
        <v>6816</v>
      </c>
      <c r="B7761" s="8"/>
      <c r="C7761" s="9" t="str">
        <f t="shared" si="122"/>
        <v>Port Arthur Steam Energy</v>
      </c>
      <c r="D7761" s="8"/>
      <c r="E7761" s="8"/>
      <c r="F7761" s="10"/>
      <c r="G7761" s="8">
        <v>58823</v>
      </c>
      <c r="H7761" s="8" t="s">
        <v>21152</v>
      </c>
      <c r="I7761" s="8" t="s">
        <v>2979</v>
      </c>
      <c r="J7761" s="8">
        <v>58700</v>
      </c>
      <c r="K7761" s="8" t="s">
        <v>33804</v>
      </c>
    </row>
    <row r="7762" spans="1:11" x14ac:dyDescent="0.2">
      <c r="A7762" s="8">
        <f>MAX($A$2:$A7761)+1</f>
        <v>6817</v>
      </c>
      <c r="B7762" s="8"/>
      <c r="C7762" s="9" t="str">
        <f t="shared" si="122"/>
        <v>Sheldon Solar</v>
      </c>
      <c r="D7762" s="8"/>
      <c r="E7762" s="8"/>
      <c r="F7762" s="10"/>
      <c r="G7762" s="8">
        <v>58824</v>
      </c>
      <c r="H7762" s="8" t="s">
        <v>21153</v>
      </c>
      <c r="I7762" s="8" t="s">
        <v>1733</v>
      </c>
      <c r="J7762" s="8">
        <v>59380</v>
      </c>
      <c r="K7762" s="8" t="s">
        <v>33804</v>
      </c>
    </row>
    <row r="7763" spans="1:11" x14ac:dyDescent="0.2">
      <c r="A7763" s="8">
        <f>MAX($A$2:$A7762)+1</f>
        <v>6818</v>
      </c>
      <c r="B7763" s="8"/>
      <c r="C7763" s="9" t="str">
        <f t="shared" si="122"/>
        <v>MTHS Co-Gen Buildings</v>
      </c>
      <c r="D7763" s="8"/>
      <c r="E7763" s="8"/>
      <c r="F7763" s="10"/>
      <c r="G7763" s="8">
        <v>58825</v>
      </c>
      <c r="H7763" s="8" t="s">
        <v>21154</v>
      </c>
      <c r="I7763" s="8" t="s">
        <v>2449</v>
      </c>
      <c r="J7763" s="8">
        <v>58701</v>
      </c>
      <c r="K7763" s="8" t="s">
        <v>33804</v>
      </c>
    </row>
    <row r="7764" spans="1:11" x14ac:dyDescent="0.2">
      <c r="A7764" s="8">
        <f>MAX($A$2:$A7763)+1</f>
        <v>6819</v>
      </c>
      <c r="B7764" s="8"/>
      <c r="C7764" s="9" t="str">
        <f t="shared" si="122"/>
        <v>Apple One</v>
      </c>
      <c r="D7764" s="8"/>
      <c r="E7764" s="8"/>
      <c r="F7764" s="10"/>
      <c r="G7764" s="8">
        <v>58828</v>
      </c>
      <c r="H7764" s="8" t="s">
        <v>21155</v>
      </c>
      <c r="I7764" s="8" t="s">
        <v>631</v>
      </c>
      <c r="J7764" s="8">
        <v>58703</v>
      </c>
      <c r="K7764" s="8" t="s">
        <v>33804</v>
      </c>
    </row>
    <row r="7765" spans="1:11" x14ac:dyDescent="0.2">
      <c r="A7765" s="8">
        <f>MAX($A$2:$A7764)+1</f>
        <v>6820</v>
      </c>
      <c r="B7765" s="8"/>
      <c r="C7765" s="9" t="str">
        <f t="shared" si="122"/>
        <v>Redcrest Solar Farm</v>
      </c>
      <c r="D7765" s="8"/>
      <c r="E7765" s="8"/>
      <c r="F7765" s="10"/>
      <c r="G7765" s="8">
        <v>58831</v>
      </c>
      <c r="H7765" s="8" t="s">
        <v>21156</v>
      </c>
      <c r="I7765" s="8" t="s">
        <v>3485</v>
      </c>
      <c r="J7765" s="8">
        <v>58661</v>
      </c>
      <c r="K7765" s="8" t="s">
        <v>33804</v>
      </c>
    </row>
    <row r="7766" spans="1:11" x14ac:dyDescent="0.2">
      <c r="A7766" s="8">
        <f>MAX($A$2:$A7765)+1</f>
        <v>6821</v>
      </c>
      <c r="B7766" s="8"/>
      <c r="C7766" s="9" t="str">
        <f t="shared" si="122"/>
        <v>Red Horse 2</v>
      </c>
      <c r="D7766" s="8"/>
      <c r="E7766" s="8"/>
      <c r="F7766" s="10"/>
      <c r="G7766" s="8">
        <v>58833</v>
      </c>
      <c r="H7766" s="8" t="s">
        <v>3073</v>
      </c>
      <c r="I7766" s="8" t="s">
        <v>3073</v>
      </c>
      <c r="J7766" s="8">
        <v>59146</v>
      </c>
      <c r="K7766" s="8" t="s">
        <v>33804</v>
      </c>
    </row>
    <row r="7767" spans="1:11" x14ac:dyDescent="0.2">
      <c r="A7767" s="8">
        <f>MAX($A$2:$A7766)+1</f>
        <v>6822</v>
      </c>
      <c r="B7767" s="8"/>
      <c r="C7767" s="9" t="str">
        <f t="shared" si="122"/>
        <v>Richland Center Renewable Energy LLC</v>
      </c>
      <c r="D7767" s="8"/>
      <c r="E7767" s="8"/>
      <c r="F7767" s="10"/>
      <c r="G7767" s="8">
        <v>58834</v>
      </c>
      <c r="H7767" s="8" t="s">
        <v>3102</v>
      </c>
      <c r="I7767" s="8" t="s">
        <v>3102</v>
      </c>
      <c r="J7767" s="8">
        <v>58709</v>
      </c>
      <c r="K7767" s="8" t="s">
        <v>33804</v>
      </c>
    </row>
    <row r="7768" spans="1:11" x14ac:dyDescent="0.2">
      <c r="A7768" s="8">
        <f>MAX($A$2:$A7767)+1</f>
        <v>6823</v>
      </c>
      <c r="B7768" s="8"/>
      <c r="C7768" s="9" t="str">
        <f t="shared" si="122"/>
        <v>Lakeswind Power Partners</v>
      </c>
      <c r="D7768" s="8"/>
      <c r="E7768" s="8"/>
      <c r="F7768" s="10"/>
      <c r="G7768" s="8">
        <v>58836</v>
      </c>
      <c r="H7768" s="8" t="s">
        <v>2354</v>
      </c>
      <c r="I7768" s="8" t="s">
        <v>2354</v>
      </c>
      <c r="J7768" s="8">
        <v>58710</v>
      </c>
      <c r="K7768" s="8" t="s">
        <v>33804</v>
      </c>
    </row>
    <row r="7769" spans="1:11" x14ac:dyDescent="0.2">
      <c r="A7769" s="8">
        <f>MAX($A$2:$A7768)+1</f>
        <v>6824</v>
      </c>
      <c r="B7769" s="8"/>
      <c r="C7769" s="9" t="str">
        <f t="shared" ref="C7769:C7832" si="123">IF(H7769="",F7769,H7769)</f>
        <v>Keechi Wind</v>
      </c>
      <c r="D7769" s="8"/>
      <c r="E7769" s="8"/>
      <c r="F7769" s="10"/>
      <c r="G7769" s="8">
        <v>58838</v>
      </c>
      <c r="H7769" s="8" t="s">
        <v>21157</v>
      </c>
      <c r="I7769" s="8" t="s">
        <v>1730</v>
      </c>
      <c r="J7769" s="8">
        <v>58720</v>
      </c>
      <c r="K7769" s="8" t="s">
        <v>33804</v>
      </c>
    </row>
    <row r="7770" spans="1:11" x14ac:dyDescent="0.2">
      <c r="A7770" s="8">
        <f>MAX($A$2:$A7769)+1</f>
        <v>6825</v>
      </c>
      <c r="B7770" s="8"/>
      <c r="C7770" s="9" t="str">
        <f t="shared" si="123"/>
        <v>Sudbury Landfill</v>
      </c>
      <c r="D7770" s="8"/>
      <c r="E7770" s="8"/>
      <c r="F7770" s="10"/>
      <c r="G7770" s="8">
        <v>58839</v>
      </c>
      <c r="H7770" s="8" t="s">
        <v>21158</v>
      </c>
      <c r="I7770" s="8" t="s">
        <v>3321</v>
      </c>
      <c r="J7770" s="8">
        <v>58721</v>
      </c>
      <c r="K7770" s="8" t="s">
        <v>33804</v>
      </c>
    </row>
    <row r="7771" spans="1:11" x14ac:dyDescent="0.2">
      <c r="A7771" s="8">
        <f>MAX($A$2:$A7770)+1</f>
        <v>6826</v>
      </c>
      <c r="B7771" s="8"/>
      <c r="C7771" s="9" t="str">
        <f t="shared" si="123"/>
        <v>Kenansville Solar Farm, LLC</v>
      </c>
      <c r="D7771" s="8"/>
      <c r="E7771" s="8"/>
      <c r="F7771" s="10"/>
      <c r="G7771" s="8">
        <v>58840</v>
      </c>
      <c r="H7771" s="8" t="s">
        <v>21159</v>
      </c>
      <c r="I7771" s="8" t="s">
        <v>2094</v>
      </c>
      <c r="J7771" s="8">
        <v>59462</v>
      </c>
      <c r="K7771" s="8" t="s">
        <v>33804</v>
      </c>
    </row>
    <row r="7772" spans="1:11" x14ac:dyDescent="0.2">
      <c r="A7772" s="8">
        <f>MAX($A$2:$A7771)+1</f>
        <v>6827</v>
      </c>
      <c r="B7772" s="8"/>
      <c r="C7772" s="9" t="str">
        <f t="shared" si="123"/>
        <v>Gato Montes Solar, LLC</v>
      </c>
      <c r="D7772" s="8"/>
      <c r="E7772" s="8"/>
      <c r="F7772" s="10"/>
      <c r="G7772" s="8">
        <v>58842</v>
      </c>
      <c r="H7772" s="8" t="s">
        <v>1962</v>
      </c>
      <c r="I7772" s="8" t="s">
        <v>1962</v>
      </c>
      <c r="J7772" s="8">
        <v>58711</v>
      </c>
      <c r="K7772" s="8" t="s">
        <v>33804</v>
      </c>
    </row>
    <row r="7773" spans="1:11" x14ac:dyDescent="0.2">
      <c r="A7773" s="8">
        <f>MAX($A$2:$A7772)+1</f>
        <v>6828</v>
      </c>
      <c r="B7773" s="8"/>
      <c r="C7773" s="9" t="str">
        <f t="shared" si="123"/>
        <v>Bethel Price Solar, LLC</v>
      </c>
      <c r="D7773" s="8"/>
      <c r="E7773" s="8"/>
      <c r="F7773" s="10"/>
      <c r="G7773" s="8">
        <v>58843</v>
      </c>
      <c r="H7773" s="8" t="s">
        <v>734</v>
      </c>
      <c r="I7773" s="8" t="s">
        <v>734</v>
      </c>
      <c r="J7773" s="8">
        <v>58712</v>
      </c>
      <c r="K7773" s="8" t="s">
        <v>33804</v>
      </c>
    </row>
    <row r="7774" spans="1:11" x14ac:dyDescent="0.2">
      <c r="A7774" s="8">
        <f>MAX($A$2:$A7773)+1</f>
        <v>6829</v>
      </c>
      <c r="B7774" s="8"/>
      <c r="C7774" s="9" t="str">
        <f t="shared" si="123"/>
        <v>Dogwood Solar, LLC</v>
      </c>
      <c r="D7774" s="8"/>
      <c r="E7774" s="8"/>
      <c r="F7774" s="10"/>
      <c r="G7774" s="8">
        <v>58844</v>
      </c>
      <c r="H7774" s="8" t="s">
        <v>1611</v>
      </c>
      <c r="I7774" s="8" t="s">
        <v>1611</v>
      </c>
      <c r="J7774" s="8">
        <v>58713</v>
      </c>
      <c r="K7774" s="8" t="s">
        <v>33804</v>
      </c>
    </row>
    <row r="7775" spans="1:11" x14ac:dyDescent="0.2">
      <c r="A7775" s="8">
        <f>MAX($A$2:$A7774)+1</f>
        <v>6830</v>
      </c>
      <c r="B7775" s="8"/>
      <c r="C7775" s="9" t="str">
        <f t="shared" si="123"/>
        <v>Washington Airport Solar LLC</v>
      </c>
      <c r="D7775" s="8"/>
      <c r="E7775" s="8"/>
      <c r="F7775" s="10"/>
      <c r="G7775" s="8">
        <v>58845</v>
      </c>
      <c r="H7775" s="8" t="s">
        <v>21160</v>
      </c>
      <c r="I7775" s="8" t="s">
        <v>3804</v>
      </c>
      <c r="J7775" s="8">
        <v>58714</v>
      </c>
      <c r="K7775" s="8" t="s">
        <v>33804</v>
      </c>
    </row>
    <row r="7776" spans="1:11" x14ac:dyDescent="0.2">
      <c r="A7776" s="8">
        <f>MAX($A$2:$A7775)+1</f>
        <v>6831</v>
      </c>
      <c r="B7776" s="8"/>
      <c r="C7776" s="9" t="str">
        <f t="shared" si="123"/>
        <v>Washington Millfield Solar, LLC</v>
      </c>
      <c r="D7776" s="8"/>
      <c r="E7776" s="8"/>
      <c r="F7776" s="10"/>
      <c r="G7776" s="8">
        <v>58846</v>
      </c>
      <c r="H7776" s="8" t="s">
        <v>3807</v>
      </c>
      <c r="I7776" s="8" t="s">
        <v>3807</v>
      </c>
      <c r="J7776" s="8">
        <v>58715</v>
      </c>
      <c r="K7776" s="8" t="s">
        <v>33804</v>
      </c>
    </row>
    <row r="7777" spans="1:11" x14ac:dyDescent="0.2">
      <c r="A7777" s="8">
        <f>MAX($A$2:$A7776)+1</f>
        <v>6832</v>
      </c>
      <c r="B7777" s="8"/>
      <c r="C7777" s="9" t="str">
        <f t="shared" si="123"/>
        <v>Windsor Cooper HIill Solar, LLC</v>
      </c>
      <c r="D7777" s="8"/>
      <c r="E7777" s="8"/>
      <c r="F7777" s="10"/>
      <c r="G7777" s="8">
        <v>58847</v>
      </c>
      <c r="H7777" s="8" t="s">
        <v>21161</v>
      </c>
      <c r="I7777" s="8" t="s">
        <v>3888</v>
      </c>
      <c r="J7777" s="8">
        <v>58716</v>
      </c>
      <c r="K7777" s="8" t="s">
        <v>33804</v>
      </c>
    </row>
    <row r="7778" spans="1:11" x14ac:dyDescent="0.2">
      <c r="A7778" s="8">
        <f>MAX($A$2:$A7777)+1</f>
        <v>6833</v>
      </c>
      <c r="B7778" s="8"/>
      <c r="C7778" s="9" t="str">
        <f t="shared" si="123"/>
        <v>Warsaw Farm</v>
      </c>
      <c r="D7778" s="8"/>
      <c r="E7778" s="8"/>
      <c r="F7778" s="10"/>
      <c r="G7778" s="8">
        <v>58848</v>
      </c>
      <c r="H7778" s="8" t="s">
        <v>21162</v>
      </c>
      <c r="I7778" s="8" t="s">
        <v>126</v>
      </c>
      <c r="J7778" s="8">
        <v>3046</v>
      </c>
      <c r="K7778" s="8" t="s">
        <v>33804</v>
      </c>
    </row>
    <row r="7779" spans="1:11" x14ac:dyDescent="0.2">
      <c r="A7779" s="8">
        <f>MAX($A$2:$A7778)+1</f>
        <v>6834</v>
      </c>
      <c r="B7779" s="8"/>
      <c r="C7779" s="9" t="str">
        <f t="shared" si="123"/>
        <v>Castalia Solar</v>
      </c>
      <c r="D7779" s="8"/>
      <c r="E7779" s="8"/>
      <c r="F7779" s="10"/>
      <c r="G7779" s="8">
        <v>58849</v>
      </c>
      <c r="H7779" s="8" t="s">
        <v>21163</v>
      </c>
      <c r="I7779" s="8" t="s">
        <v>927</v>
      </c>
      <c r="J7779" s="8">
        <v>58724</v>
      </c>
      <c r="K7779" s="8" t="s">
        <v>33804</v>
      </c>
    </row>
    <row r="7780" spans="1:11" x14ac:dyDescent="0.2">
      <c r="A7780" s="8">
        <f>MAX($A$2:$A7779)+1</f>
        <v>6835</v>
      </c>
      <c r="B7780" s="8"/>
      <c r="C7780" s="9" t="str">
        <f t="shared" si="123"/>
        <v>Oakboro Farm</v>
      </c>
      <c r="D7780" s="8"/>
      <c r="E7780" s="8"/>
      <c r="F7780" s="10"/>
      <c r="G7780" s="8">
        <v>58851</v>
      </c>
      <c r="H7780" s="8" t="s">
        <v>21164</v>
      </c>
      <c r="I7780" s="8" t="s">
        <v>2820</v>
      </c>
      <c r="J7780" s="8">
        <v>58726</v>
      </c>
      <c r="K7780" s="8" t="s">
        <v>33804</v>
      </c>
    </row>
    <row r="7781" spans="1:11" x14ac:dyDescent="0.2">
      <c r="A7781" s="8">
        <f>MAX($A$2:$A7780)+1</f>
        <v>6836</v>
      </c>
      <c r="B7781" s="8"/>
      <c r="C7781" s="9" t="str">
        <f t="shared" si="123"/>
        <v>McKenzie Farm</v>
      </c>
      <c r="D7781" s="8"/>
      <c r="E7781" s="8"/>
      <c r="F7781" s="10"/>
      <c r="G7781" s="8">
        <v>58853</v>
      </c>
      <c r="H7781" s="8" t="s">
        <v>21165</v>
      </c>
      <c r="I7781" s="8" t="s">
        <v>2498</v>
      </c>
      <c r="J7781" s="8">
        <v>58728</v>
      </c>
      <c r="K7781" s="8" t="s">
        <v>33804</v>
      </c>
    </row>
    <row r="7782" spans="1:11" x14ac:dyDescent="0.2">
      <c r="A7782" s="8">
        <f>MAX($A$2:$A7781)+1</f>
        <v>6837</v>
      </c>
      <c r="B7782" s="8"/>
      <c r="C7782" s="9" t="str">
        <f t="shared" si="123"/>
        <v>Nash 58 Farm</v>
      </c>
      <c r="D7782" s="8"/>
      <c r="E7782" s="8"/>
      <c r="F7782" s="10"/>
      <c r="G7782" s="8">
        <v>58854</v>
      </c>
      <c r="H7782" s="8" t="s">
        <v>21166</v>
      </c>
      <c r="I7782" s="8" t="s">
        <v>2657</v>
      </c>
      <c r="J7782" s="8">
        <v>58729</v>
      </c>
      <c r="K7782" s="8" t="s">
        <v>33804</v>
      </c>
    </row>
    <row r="7783" spans="1:11" x14ac:dyDescent="0.2">
      <c r="A7783" s="8">
        <f>MAX($A$2:$A7782)+1</f>
        <v>6838</v>
      </c>
      <c r="B7783" s="8"/>
      <c r="C7783" s="9" t="str">
        <f t="shared" si="123"/>
        <v>Nash 64 Farm</v>
      </c>
      <c r="D7783" s="8"/>
      <c r="E7783" s="8"/>
      <c r="F7783" s="10"/>
      <c r="G7783" s="8">
        <v>58855</v>
      </c>
      <c r="H7783" s="8" t="s">
        <v>21167</v>
      </c>
      <c r="I7783" s="8" t="s">
        <v>2658</v>
      </c>
      <c r="J7783" s="8">
        <v>58730</v>
      </c>
      <c r="K7783" s="8" t="s">
        <v>33804</v>
      </c>
    </row>
    <row r="7784" spans="1:11" x14ac:dyDescent="0.2">
      <c r="A7784" s="8">
        <f>MAX($A$2:$A7783)+1</f>
        <v>6839</v>
      </c>
      <c r="B7784" s="8"/>
      <c r="C7784" s="9" t="str">
        <f t="shared" si="123"/>
        <v>Pate Farm</v>
      </c>
      <c r="D7784" s="8"/>
      <c r="E7784" s="8"/>
      <c r="F7784" s="10"/>
      <c r="G7784" s="8">
        <v>58856</v>
      </c>
      <c r="H7784" s="8" t="s">
        <v>21168</v>
      </c>
      <c r="I7784" s="8" t="s">
        <v>2908</v>
      </c>
      <c r="J7784" s="8">
        <v>58732</v>
      </c>
      <c r="K7784" s="8" t="s">
        <v>33804</v>
      </c>
    </row>
    <row r="7785" spans="1:11" x14ac:dyDescent="0.2">
      <c r="A7785" s="8">
        <f>MAX($A$2:$A7784)+1</f>
        <v>6840</v>
      </c>
      <c r="B7785" s="8"/>
      <c r="C7785" s="9" t="str">
        <f t="shared" si="123"/>
        <v>Erwin Farm</v>
      </c>
      <c r="D7785" s="8"/>
      <c r="E7785" s="8"/>
      <c r="F7785" s="10"/>
      <c r="G7785" s="8">
        <v>58859</v>
      </c>
      <c r="H7785" s="8" t="s">
        <v>21169</v>
      </c>
      <c r="I7785" s="8" t="s">
        <v>1768</v>
      </c>
      <c r="J7785" s="8">
        <v>58740</v>
      </c>
      <c r="K7785" s="8" t="s">
        <v>33804</v>
      </c>
    </row>
    <row r="7786" spans="1:11" x14ac:dyDescent="0.2">
      <c r="A7786" s="8">
        <f>MAX($A$2:$A7785)+1</f>
        <v>6841</v>
      </c>
      <c r="B7786" s="8"/>
      <c r="C7786" s="9" t="str">
        <f t="shared" si="123"/>
        <v>Sigmon Catawba Farm</v>
      </c>
      <c r="D7786" s="8"/>
      <c r="E7786" s="8"/>
      <c r="F7786" s="10"/>
      <c r="G7786" s="8">
        <v>58861</v>
      </c>
      <c r="H7786" s="8" t="s">
        <v>21170</v>
      </c>
      <c r="I7786" s="8" t="s">
        <v>3271</v>
      </c>
      <c r="J7786" s="8">
        <v>58738</v>
      </c>
      <c r="K7786" s="8" t="s">
        <v>33804</v>
      </c>
    </row>
    <row r="7787" spans="1:11" x14ac:dyDescent="0.2">
      <c r="A7787" s="8">
        <f>MAX($A$2:$A7786)+1</f>
        <v>6842</v>
      </c>
      <c r="B7787" s="8"/>
      <c r="C7787" s="9" t="str">
        <f t="shared" si="123"/>
        <v>Wagstaff Farm 1</v>
      </c>
      <c r="D7787" s="8"/>
      <c r="E7787" s="8"/>
      <c r="F7787" s="10"/>
      <c r="G7787" s="8">
        <v>58862</v>
      </c>
      <c r="H7787" s="8" t="s">
        <v>21171</v>
      </c>
      <c r="I7787" s="8" t="s">
        <v>3791</v>
      </c>
      <c r="J7787" s="8">
        <v>58736</v>
      </c>
      <c r="K7787" s="8" t="s">
        <v>33804</v>
      </c>
    </row>
    <row r="7788" spans="1:11" x14ac:dyDescent="0.2">
      <c r="A7788" s="8">
        <f>MAX($A$2:$A7787)+1</f>
        <v>6843</v>
      </c>
      <c r="B7788" s="8"/>
      <c r="C7788" s="9" t="str">
        <f t="shared" si="123"/>
        <v>Waco Farm</v>
      </c>
      <c r="D7788" s="8"/>
      <c r="E7788" s="8"/>
      <c r="F7788" s="10"/>
      <c r="G7788" s="8">
        <v>58863</v>
      </c>
      <c r="H7788" s="8" t="s">
        <v>21172</v>
      </c>
      <c r="I7788" s="8" t="s">
        <v>3789</v>
      </c>
      <c r="J7788" s="8">
        <v>58735</v>
      </c>
      <c r="K7788" s="8" t="s">
        <v>33804</v>
      </c>
    </row>
    <row r="7789" spans="1:11" x14ac:dyDescent="0.2">
      <c r="A7789" s="8">
        <f>MAX($A$2:$A7788)+1</f>
        <v>6844</v>
      </c>
      <c r="B7789" s="8"/>
      <c r="C7789" s="9" t="str">
        <f t="shared" si="123"/>
        <v>Sunfish Farm</v>
      </c>
      <c r="D7789" s="8"/>
      <c r="E7789" s="8"/>
      <c r="F7789" s="10"/>
      <c r="G7789" s="8">
        <v>58864</v>
      </c>
      <c r="H7789" s="8" t="s">
        <v>21173</v>
      </c>
      <c r="I7789" s="8" t="s">
        <v>3467</v>
      </c>
      <c r="J7789" s="8">
        <v>58734</v>
      </c>
      <c r="K7789" s="8" t="s">
        <v>33804</v>
      </c>
    </row>
    <row r="7790" spans="1:11" x14ac:dyDescent="0.2">
      <c r="A7790" s="8">
        <f>MAX($A$2:$A7789)+1</f>
        <v>6845</v>
      </c>
      <c r="B7790" s="8"/>
      <c r="C7790" s="9" t="str">
        <f t="shared" si="123"/>
        <v>Reventure Park</v>
      </c>
      <c r="D7790" s="8"/>
      <c r="E7790" s="8"/>
      <c r="F7790" s="10"/>
      <c r="G7790" s="8">
        <v>58865</v>
      </c>
      <c r="H7790" s="8" t="s">
        <v>21174</v>
      </c>
      <c r="I7790" s="8" t="s">
        <v>1391</v>
      </c>
      <c r="J7790" s="8">
        <v>58748</v>
      </c>
      <c r="K7790" s="8" t="s">
        <v>33804</v>
      </c>
    </row>
    <row r="7791" spans="1:11" x14ac:dyDescent="0.2">
      <c r="A7791" s="8">
        <f>MAX($A$2:$A7790)+1</f>
        <v>6846</v>
      </c>
      <c r="B7791" s="8"/>
      <c r="C7791" s="9" t="str">
        <f t="shared" si="123"/>
        <v>Garrell Solar Farm</v>
      </c>
      <c r="D7791" s="8"/>
      <c r="E7791" s="8"/>
      <c r="F7791" s="10"/>
      <c r="G7791" s="8">
        <v>58866</v>
      </c>
      <c r="H7791" s="8" t="s">
        <v>21175</v>
      </c>
      <c r="I7791" s="8" t="s">
        <v>1956</v>
      </c>
      <c r="J7791" s="8">
        <v>58743</v>
      </c>
      <c r="K7791" s="8" t="s">
        <v>33804</v>
      </c>
    </row>
    <row r="7792" spans="1:11" x14ac:dyDescent="0.2">
      <c r="A7792" s="8">
        <f>MAX($A$2:$A7791)+1</f>
        <v>6847</v>
      </c>
      <c r="B7792" s="8"/>
      <c r="C7792" s="9" t="str">
        <f t="shared" si="123"/>
        <v>Angier Farm</v>
      </c>
      <c r="D7792" s="8"/>
      <c r="E7792" s="8"/>
      <c r="F7792" s="10"/>
      <c r="G7792" s="8">
        <v>58867</v>
      </c>
      <c r="H7792" s="8" t="s">
        <v>21176</v>
      </c>
      <c r="I7792" s="8" t="s">
        <v>624</v>
      </c>
      <c r="J7792" s="8">
        <v>58744</v>
      </c>
      <c r="K7792" s="8" t="s">
        <v>33804</v>
      </c>
    </row>
    <row r="7793" spans="1:11" x14ac:dyDescent="0.2">
      <c r="A7793" s="8">
        <f>MAX($A$2:$A7792)+1</f>
        <v>6848</v>
      </c>
      <c r="B7793" s="8"/>
      <c r="C7793" s="9" t="str">
        <f t="shared" si="123"/>
        <v>Bladenboro Farm</v>
      </c>
      <c r="D7793" s="8"/>
      <c r="E7793" s="8"/>
      <c r="F7793" s="10"/>
      <c r="G7793" s="8">
        <v>58868</v>
      </c>
      <c r="H7793" s="8" t="s">
        <v>21177</v>
      </c>
      <c r="I7793" s="8" t="s">
        <v>764</v>
      </c>
      <c r="J7793" s="8">
        <v>58745</v>
      </c>
      <c r="K7793" s="8" t="s">
        <v>33804</v>
      </c>
    </row>
    <row r="7794" spans="1:11" x14ac:dyDescent="0.2">
      <c r="A7794" s="8">
        <f>MAX($A$2:$A7793)+1</f>
        <v>6849</v>
      </c>
      <c r="B7794" s="8"/>
      <c r="C7794" s="9" t="str">
        <f t="shared" si="123"/>
        <v>Rentech Nitrogen Pasadena Cogeneration</v>
      </c>
      <c r="D7794" s="8"/>
      <c r="E7794" s="8"/>
      <c r="F7794" s="10"/>
      <c r="G7794" s="8">
        <v>58870</v>
      </c>
      <c r="H7794" s="8" t="s">
        <v>21178</v>
      </c>
      <c r="I7794" s="8" t="s">
        <v>3093</v>
      </c>
      <c r="J7794" s="8">
        <v>58749</v>
      </c>
      <c r="K7794" s="8" t="s">
        <v>33804</v>
      </c>
    </row>
    <row r="7795" spans="1:11" x14ac:dyDescent="0.2">
      <c r="A7795" s="8">
        <f>MAX($A$2:$A7794)+1</f>
        <v>6850</v>
      </c>
      <c r="B7795" s="8"/>
      <c r="C7795" s="9" t="str">
        <f t="shared" si="123"/>
        <v>Berkley East Solar LLC</v>
      </c>
      <c r="D7795" s="8"/>
      <c r="E7795" s="8"/>
      <c r="F7795" s="10"/>
      <c r="G7795" s="8">
        <v>58871</v>
      </c>
      <c r="H7795" s="8" t="s">
        <v>21179</v>
      </c>
      <c r="I7795" s="8" t="s">
        <v>729</v>
      </c>
      <c r="J7795" s="8">
        <v>58750</v>
      </c>
      <c r="K7795" s="8" t="s">
        <v>33804</v>
      </c>
    </row>
    <row r="7796" spans="1:11" x14ac:dyDescent="0.2">
      <c r="A7796" s="8">
        <f>MAX($A$2:$A7795)+1</f>
        <v>6851</v>
      </c>
      <c r="B7796" s="8"/>
      <c r="C7796" s="9" t="str">
        <f t="shared" si="123"/>
        <v>Stuyvesant Falls</v>
      </c>
      <c r="D7796" s="8"/>
      <c r="E7796" s="8"/>
      <c r="F7796" s="10"/>
      <c r="G7796" s="8">
        <v>58873</v>
      </c>
      <c r="H7796" s="8" t="s">
        <v>21180</v>
      </c>
      <c r="I7796" s="8" t="s">
        <v>555</v>
      </c>
      <c r="J7796" s="8">
        <v>58756</v>
      </c>
      <c r="K7796" s="8" t="s">
        <v>33804</v>
      </c>
    </row>
    <row r="7797" spans="1:11" x14ac:dyDescent="0.2">
      <c r="A7797" s="8">
        <f>MAX($A$2:$A7796)+1</f>
        <v>6852</v>
      </c>
      <c r="B7797" s="8"/>
      <c r="C7797" s="9" t="str">
        <f t="shared" si="123"/>
        <v>Dement Farm LLC</v>
      </c>
      <c r="D7797" s="8"/>
      <c r="E7797" s="8"/>
      <c r="F7797" s="10"/>
      <c r="G7797" s="8">
        <v>58874</v>
      </c>
      <c r="H7797" s="8" t="s">
        <v>4670</v>
      </c>
      <c r="I7797" s="8" t="s">
        <v>2094</v>
      </c>
      <c r="J7797" s="8">
        <v>59462</v>
      </c>
      <c r="K7797" s="8" t="s">
        <v>33804</v>
      </c>
    </row>
    <row r="7798" spans="1:11" x14ac:dyDescent="0.2">
      <c r="A7798" s="8">
        <f>MAX($A$2:$A7797)+1</f>
        <v>6853</v>
      </c>
      <c r="B7798" s="8"/>
      <c r="C7798" s="9" t="str">
        <f t="shared" si="123"/>
        <v>Kinsley Landfill Solar</v>
      </c>
      <c r="D7798" s="8"/>
      <c r="E7798" s="8"/>
      <c r="F7798" s="10"/>
      <c r="G7798" s="8">
        <v>58877</v>
      </c>
      <c r="H7798" s="8" t="s">
        <v>21181</v>
      </c>
      <c r="I7798" s="8" t="s">
        <v>366</v>
      </c>
      <c r="J7798" s="8">
        <v>15477</v>
      </c>
      <c r="K7798" s="8" t="s">
        <v>33804</v>
      </c>
    </row>
    <row r="7799" spans="1:11" x14ac:dyDescent="0.2">
      <c r="A7799" s="8">
        <f>MAX($A$2:$A7798)+1</f>
        <v>6854</v>
      </c>
      <c r="B7799" s="8"/>
      <c r="C7799" s="9" t="str">
        <f t="shared" si="123"/>
        <v>Duplin Solar LLC</v>
      </c>
      <c r="D7799" s="8"/>
      <c r="E7799" s="8"/>
      <c r="F7799" s="10"/>
      <c r="G7799" s="8">
        <v>58879</v>
      </c>
      <c r="H7799" s="8" t="s">
        <v>21182</v>
      </c>
      <c r="I7799" s="8" t="s">
        <v>2094</v>
      </c>
      <c r="J7799" s="8">
        <v>59462</v>
      </c>
      <c r="K7799" s="8" t="s">
        <v>33804</v>
      </c>
    </row>
    <row r="7800" spans="1:11" x14ac:dyDescent="0.2">
      <c r="A7800" s="8">
        <f>MAX($A$2:$A7799)+1</f>
        <v>6855</v>
      </c>
      <c r="B7800" s="8"/>
      <c r="C7800" s="9" t="str">
        <f t="shared" si="123"/>
        <v>North Carolina Solar III LLC</v>
      </c>
      <c r="D7800" s="8"/>
      <c r="E7800" s="8"/>
      <c r="F7800" s="10"/>
      <c r="G7800" s="8">
        <v>58880</v>
      </c>
      <c r="H7800" s="8" t="s">
        <v>21183</v>
      </c>
      <c r="I7800" s="8" t="s">
        <v>2094</v>
      </c>
      <c r="J7800" s="8">
        <v>59462</v>
      </c>
      <c r="K7800" s="8" t="s">
        <v>33804</v>
      </c>
    </row>
    <row r="7801" spans="1:11" x14ac:dyDescent="0.2">
      <c r="A7801" s="8">
        <f>MAX($A$2:$A7800)+1</f>
        <v>6856</v>
      </c>
      <c r="B7801" s="8"/>
      <c r="C7801" s="9" t="str">
        <f t="shared" si="123"/>
        <v>County College of Morris</v>
      </c>
      <c r="D7801" s="8"/>
      <c r="E7801" s="8"/>
      <c r="F7801" s="10"/>
      <c r="G7801" s="8">
        <v>58881</v>
      </c>
      <c r="H7801" s="8" t="s">
        <v>21184</v>
      </c>
      <c r="I7801" s="8" t="s">
        <v>3471</v>
      </c>
      <c r="J7801" s="8">
        <v>58753</v>
      </c>
      <c r="K7801" s="8" t="s">
        <v>33804</v>
      </c>
    </row>
    <row r="7802" spans="1:11" x14ac:dyDescent="0.2">
      <c r="A7802" s="8">
        <f>MAX($A$2:$A7801)+1</f>
        <v>6857</v>
      </c>
      <c r="B7802" s="8"/>
      <c r="C7802" s="9" t="str">
        <f t="shared" si="123"/>
        <v>Mercer County Community College</v>
      </c>
      <c r="D7802" s="8"/>
      <c r="E7802" s="8"/>
      <c r="F7802" s="10"/>
      <c r="G7802" s="8">
        <v>58882</v>
      </c>
      <c r="H7802" s="8" t="s">
        <v>21185</v>
      </c>
      <c r="I7802" s="8" t="s">
        <v>3470</v>
      </c>
      <c r="J7802" s="8">
        <v>58754</v>
      </c>
      <c r="K7802" s="8" t="s">
        <v>33804</v>
      </c>
    </row>
    <row r="7803" spans="1:11" x14ac:dyDescent="0.2">
      <c r="A7803" s="8">
        <f>MAX($A$2:$A7802)+1</f>
        <v>6858</v>
      </c>
      <c r="B7803" s="8"/>
      <c r="C7803" s="9" t="str">
        <f t="shared" si="123"/>
        <v>Com Adam 1WF-1</v>
      </c>
      <c r="D7803" s="8"/>
      <c r="E7803" s="8"/>
      <c r="F7803" s="10"/>
      <c r="G7803" s="8">
        <v>58887</v>
      </c>
      <c r="H7803" s="8" t="s">
        <v>21186</v>
      </c>
      <c r="I7803" s="8" t="s">
        <v>1878</v>
      </c>
      <c r="J7803" s="8">
        <v>58760</v>
      </c>
      <c r="K7803" s="8" t="s">
        <v>33804</v>
      </c>
    </row>
    <row r="7804" spans="1:11" x14ac:dyDescent="0.2">
      <c r="A7804" s="8">
        <f>MAX($A$2:$A7803)+1</f>
        <v>6859</v>
      </c>
      <c r="B7804" s="8"/>
      <c r="C7804" s="9" t="str">
        <f t="shared" si="123"/>
        <v>ASTI</v>
      </c>
      <c r="D7804" s="8"/>
      <c r="E7804" s="8"/>
      <c r="F7804" s="10"/>
      <c r="G7804" s="8">
        <v>58889</v>
      </c>
      <c r="H7804" s="8" t="s">
        <v>21187</v>
      </c>
      <c r="I7804" s="8" t="s">
        <v>2934</v>
      </c>
      <c r="J7804" s="8">
        <v>58759</v>
      </c>
      <c r="K7804" s="8" t="s">
        <v>33804</v>
      </c>
    </row>
    <row r="7805" spans="1:11" x14ac:dyDescent="0.2">
      <c r="A7805" s="8">
        <f>MAX($A$2:$A7804)+1</f>
        <v>6860</v>
      </c>
      <c r="B7805" s="8"/>
      <c r="C7805" s="9" t="str">
        <f t="shared" si="123"/>
        <v>Beringer</v>
      </c>
      <c r="D7805" s="8"/>
      <c r="E7805" s="8"/>
      <c r="F7805" s="10"/>
      <c r="G7805" s="8">
        <v>58890</v>
      </c>
      <c r="H7805" s="8" t="s">
        <v>21188</v>
      </c>
      <c r="I7805" s="8" t="s">
        <v>2934</v>
      </c>
      <c r="J7805" s="8">
        <v>58759</v>
      </c>
      <c r="K7805" s="8" t="s">
        <v>33804</v>
      </c>
    </row>
    <row r="7806" spans="1:11" x14ac:dyDescent="0.2">
      <c r="A7806" s="8">
        <f>MAX($A$2:$A7805)+1</f>
        <v>6861</v>
      </c>
      <c r="B7806" s="8"/>
      <c r="C7806" s="9" t="str">
        <f t="shared" si="123"/>
        <v>Big Turtle Wind Farm, LLC</v>
      </c>
      <c r="D7806" s="8"/>
      <c r="E7806" s="8"/>
      <c r="F7806" s="10"/>
      <c r="G7806" s="8">
        <v>58891</v>
      </c>
      <c r="H7806" s="8" t="s">
        <v>21189</v>
      </c>
      <c r="I7806" s="8" t="s">
        <v>2099</v>
      </c>
      <c r="J7806" s="8">
        <v>57480</v>
      </c>
      <c r="K7806" s="8" t="s">
        <v>33804</v>
      </c>
    </row>
    <row r="7807" spans="1:11" x14ac:dyDescent="0.2">
      <c r="A7807" s="8">
        <f>MAX($A$2:$A7806)+1</f>
        <v>6862</v>
      </c>
      <c r="B7807" s="8"/>
      <c r="C7807" s="9" t="str">
        <f t="shared" si="123"/>
        <v>Camilla Solar Plant</v>
      </c>
      <c r="D7807" s="8"/>
      <c r="E7807" s="8"/>
      <c r="F7807" s="10"/>
      <c r="G7807" s="8">
        <v>58892</v>
      </c>
      <c r="H7807" s="8" t="s">
        <v>21190</v>
      </c>
      <c r="I7807" s="8" t="s">
        <v>2857</v>
      </c>
      <c r="J7807" s="8">
        <v>58764</v>
      </c>
      <c r="K7807" s="8" t="s">
        <v>33804</v>
      </c>
    </row>
    <row r="7808" spans="1:11" x14ac:dyDescent="0.2">
      <c r="A7808" s="8">
        <f>A7807</f>
        <v>6862</v>
      </c>
      <c r="B7808" s="8"/>
      <c r="C7808" s="9" t="str">
        <f t="shared" si="123"/>
        <v>camilla solar energy project</v>
      </c>
      <c r="D7808" s="8"/>
      <c r="E7808" s="8"/>
      <c r="F7808" s="10"/>
      <c r="G7808" s="8">
        <v>61785</v>
      </c>
      <c r="H7808" s="8" t="s">
        <v>21191</v>
      </c>
      <c r="I7808" s="8" t="s">
        <v>21192</v>
      </c>
      <c r="J7808" s="8">
        <v>49893</v>
      </c>
      <c r="K7808" s="8"/>
    </row>
    <row r="7809" spans="1:11" x14ac:dyDescent="0.2">
      <c r="A7809" s="8">
        <f>MAX($A$2:$A7807)+1</f>
        <v>6863</v>
      </c>
      <c r="B7809" s="8"/>
      <c r="C7809" s="9" t="str">
        <f t="shared" si="123"/>
        <v>Camp Solar Plant</v>
      </c>
      <c r="D7809" s="8"/>
      <c r="E7809" s="8"/>
      <c r="F7809" s="10"/>
      <c r="G7809" s="8">
        <v>58893</v>
      </c>
      <c r="H7809" s="8" t="s">
        <v>21193</v>
      </c>
      <c r="I7809" s="8" t="s">
        <v>2857</v>
      </c>
      <c r="J7809" s="8">
        <v>58764</v>
      </c>
      <c r="K7809" s="8" t="s">
        <v>33804</v>
      </c>
    </row>
    <row r="7810" spans="1:11" x14ac:dyDescent="0.2">
      <c r="A7810" s="8">
        <f>MAX($A$2:$A7809)+1</f>
        <v>6864</v>
      </c>
      <c r="B7810" s="8"/>
      <c r="C7810" s="9" t="str">
        <f t="shared" si="123"/>
        <v>Patriots Stadium</v>
      </c>
      <c r="D7810" s="8"/>
      <c r="E7810" s="8"/>
      <c r="F7810" s="10"/>
      <c r="G7810" s="8">
        <v>58896</v>
      </c>
      <c r="H7810" s="8" t="s">
        <v>21194</v>
      </c>
      <c r="I7810" s="8" t="s">
        <v>3473</v>
      </c>
      <c r="J7810" s="8">
        <v>58769</v>
      </c>
      <c r="K7810" s="8" t="s">
        <v>33804</v>
      </c>
    </row>
    <row r="7811" spans="1:11" x14ac:dyDescent="0.2">
      <c r="A7811" s="8">
        <f>MAX($A$2:$A7810)+1</f>
        <v>6865</v>
      </c>
      <c r="B7811" s="8"/>
      <c r="C7811" s="9" t="str">
        <f t="shared" si="123"/>
        <v>Temple SEGF</v>
      </c>
      <c r="D7811" s="8"/>
      <c r="E7811" s="8"/>
      <c r="F7811" s="10"/>
      <c r="G7811" s="8">
        <v>58897</v>
      </c>
      <c r="H7811" s="8" t="s">
        <v>21195</v>
      </c>
      <c r="I7811" s="8" t="s">
        <v>3524</v>
      </c>
      <c r="J7811" s="8">
        <v>58767</v>
      </c>
      <c r="K7811" s="8" t="s">
        <v>33804</v>
      </c>
    </row>
    <row r="7812" spans="1:11" x14ac:dyDescent="0.2">
      <c r="A7812" s="8">
        <f>MAX($A$2:$A7811)+1</f>
        <v>6866</v>
      </c>
      <c r="B7812" s="8"/>
      <c r="C7812" s="9" t="str">
        <f t="shared" si="123"/>
        <v>Pilot Hill Wind Farm</v>
      </c>
      <c r="D7812" s="8"/>
      <c r="E7812" s="8"/>
      <c r="F7812" s="10"/>
      <c r="G7812" s="8">
        <v>58898</v>
      </c>
      <c r="H7812" s="8" t="s">
        <v>21196</v>
      </c>
      <c r="I7812" s="8" t="s">
        <v>1704</v>
      </c>
      <c r="J7812" s="8">
        <v>57170</v>
      </c>
      <c r="K7812" s="8" t="s">
        <v>33804</v>
      </c>
    </row>
    <row r="7813" spans="1:11" x14ac:dyDescent="0.2">
      <c r="A7813" s="8">
        <f>MAX($A$2:$A7812)+1</f>
        <v>6867</v>
      </c>
      <c r="B7813" s="8"/>
      <c r="C7813" s="9" t="str">
        <f t="shared" si="123"/>
        <v>Prosperity Energy Storage Facility</v>
      </c>
      <c r="D7813" s="8"/>
      <c r="E7813" s="8"/>
      <c r="F7813" s="10"/>
      <c r="G7813" s="8">
        <v>58899</v>
      </c>
      <c r="H7813" s="8" t="s">
        <v>21197</v>
      </c>
      <c r="I7813" s="8" t="s">
        <v>362</v>
      </c>
      <c r="J7813" s="8">
        <v>15473</v>
      </c>
      <c r="K7813" s="8" t="s">
        <v>33804</v>
      </c>
    </row>
    <row r="7814" spans="1:11" x14ac:dyDescent="0.2">
      <c r="A7814" s="8">
        <f>MAX($A$2:$A7813)+1</f>
        <v>6868</v>
      </c>
      <c r="B7814" s="8"/>
      <c r="C7814" s="9" t="str">
        <f t="shared" si="123"/>
        <v>Balko Wind LLC</v>
      </c>
      <c r="D7814" s="8"/>
      <c r="E7814" s="8"/>
      <c r="F7814" s="10"/>
      <c r="G7814" s="8">
        <v>58900</v>
      </c>
      <c r="H7814" s="8" t="s">
        <v>691</v>
      </c>
      <c r="I7814" s="8" t="s">
        <v>691</v>
      </c>
      <c r="J7814" s="8">
        <v>58770</v>
      </c>
      <c r="K7814" s="8" t="s">
        <v>33804</v>
      </c>
    </row>
    <row r="7815" spans="1:11" x14ac:dyDescent="0.2">
      <c r="A7815" s="8">
        <f>MAX($A$2:$A7814)+1</f>
        <v>6869</v>
      </c>
      <c r="B7815" s="8"/>
      <c r="C7815" s="9" t="str">
        <f t="shared" si="123"/>
        <v>Tri-County Water Hydropower Project</v>
      </c>
      <c r="D7815" s="8"/>
      <c r="E7815" s="8"/>
      <c r="F7815" s="10"/>
      <c r="G7815" s="8">
        <v>58901</v>
      </c>
      <c r="H7815" s="8" t="s">
        <v>21198</v>
      </c>
      <c r="I7815" s="8" t="s">
        <v>3615</v>
      </c>
      <c r="J7815" s="8">
        <v>58771</v>
      </c>
      <c r="K7815" s="8" t="s">
        <v>33804</v>
      </c>
    </row>
    <row r="7816" spans="1:11" x14ac:dyDescent="0.2">
      <c r="A7816" s="8">
        <f>MAX($A$2:$A7815)+1</f>
        <v>6870</v>
      </c>
      <c r="B7816" s="8"/>
      <c r="C7816" s="9" t="str">
        <f t="shared" si="123"/>
        <v>Fourmile Ridge</v>
      </c>
      <c r="D7816" s="8"/>
      <c r="E7816" s="8"/>
      <c r="F7816" s="10"/>
      <c r="G7816" s="8">
        <v>58904</v>
      </c>
      <c r="H7816" s="8" t="s">
        <v>21199</v>
      </c>
      <c r="I7816" s="8" t="s">
        <v>1873</v>
      </c>
      <c r="J7816" s="8">
        <v>58784</v>
      </c>
      <c r="K7816" s="8" t="s">
        <v>33804</v>
      </c>
    </row>
    <row r="7817" spans="1:11" x14ac:dyDescent="0.2">
      <c r="A7817" s="8">
        <f>MAX($A$2:$A7816)+1</f>
        <v>6871</v>
      </c>
      <c r="B7817" s="8"/>
      <c r="C7817" s="9" t="str">
        <f t="shared" si="123"/>
        <v>Valley Center 1</v>
      </c>
      <c r="D7817" s="8"/>
      <c r="E7817" s="8"/>
      <c r="F7817" s="10"/>
      <c r="G7817" s="8">
        <v>58906</v>
      </c>
      <c r="H7817" s="8" t="s">
        <v>21200</v>
      </c>
      <c r="I7817" s="8" t="s">
        <v>3301</v>
      </c>
      <c r="J7817" s="8">
        <v>58775</v>
      </c>
      <c r="K7817" s="8" t="s">
        <v>33804</v>
      </c>
    </row>
    <row r="7818" spans="1:11" x14ac:dyDescent="0.2">
      <c r="A7818" s="8">
        <f>MAX($A$2:$A7817)+1</f>
        <v>6872</v>
      </c>
      <c r="B7818" s="8"/>
      <c r="C7818" s="9" t="str">
        <f t="shared" si="123"/>
        <v>Valley Center 2</v>
      </c>
      <c r="D7818" s="8"/>
      <c r="E7818" s="8"/>
      <c r="F7818" s="10"/>
      <c r="G7818" s="8">
        <v>58907</v>
      </c>
      <c r="H7818" s="8" t="s">
        <v>21201</v>
      </c>
      <c r="I7818" s="8" t="s">
        <v>3302</v>
      </c>
      <c r="J7818" s="8">
        <v>58776</v>
      </c>
      <c r="K7818" s="8" t="s">
        <v>33804</v>
      </c>
    </row>
    <row r="7819" spans="1:11" x14ac:dyDescent="0.2">
      <c r="A7819" s="8">
        <f>MAX($A$2:$A7818)+1</f>
        <v>6873</v>
      </c>
      <c r="B7819" s="8"/>
      <c r="C7819" s="9" t="str">
        <f t="shared" si="123"/>
        <v>Beebe 1B</v>
      </c>
      <c r="D7819" s="8"/>
      <c r="E7819" s="8"/>
      <c r="F7819" s="10"/>
      <c r="G7819" s="8">
        <v>58908</v>
      </c>
      <c r="H7819" s="8" t="s">
        <v>21202</v>
      </c>
      <c r="I7819" s="8" t="s">
        <v>723</v>
      </c>
      <c r="J7819" s="8">
        <v>58785</v>
      </c>
      <c r="K7819" s="8" t="s">
        <v>33804</v>
      </c>
    </row>
    <row r="7820" spans="1:11" x14ac:dyDescent="0.2">
      <c r="A7820" s="8">
        <f>MAX($A$2:$A7819)+1</f>
        <v>6874</v>
      </c>
      <c r="B7820" s="8"/>
      <c r="C7820" s="9" t="str">
        <f t="shared" si="123"/>
        <v>Ramona 1</v>
      </c>
      <c r="D7820" s="8"/>
      <c r="E7820" s="8"/>
      <c r="F7820" s="10"/>
      <c r="G7820" s="8">
        <v>58909</v>
      </c>
      <c r="H7820" s="8" t="s">
        <v>21203</v>
      </c>
      <c r="I7820" s="8" t="s">
        <v>3299</v>
      </c>
      <c r="J7820" s="8">
        <v>58786</v>
      </c>
      <c r="K7820" s="8" t="s">
        <v>33804</v>
      </c>
    </row>
    <row r="7821" spans="1:11" x14ac:dyDescent="0.2">
      <c r="A7821" s="8">
        <f>MAX($A$2:$A7820)+1</f>
        <v>6875</v>
      </c>
      <c r="B7821" s="8"/>
      <c r="C7821" s="9" t="str">
        <f t="shared" si="123"/>
        <v>Ramona 2</v>
      </c>
      <c r="D7821" s="8"/>
      <c r="E7821" s="8"/>
      <c r="F7821" s="10"/>
      <c r="G7821" s="8">
        <v>58911</v>
      </c>
      <c r="H7821" s="8" t="s">
        <v>21204</v>
      </c>
      <c r="I7821" s="8" t="s">
        <v>3300</v>
      </c>
      <c r="J7821" s="8">
        <v>58787</v>
      </c>
      <c r="K7821" s="8" t="s">
        <v>33804</v>
      </c>
    </row>
    <row r="7822" spans="1:11" x14ac:dyDescent="0.2">
      <c r="A7822" s="8">
        <f>MAX($A$2:$A7821)+1</f>
        <v>6876</v>
      </c>
      <c r="B7822" s="8"/>
      <c r="C7822" s="9" t="str">
        <f t="shared" si="123"/>
        <v>Santa Fe Springs Rooftop Solar BLDG M</v>
      </c>
      <c r="D7822" s="8"/>
      <c r="E7822" s="8"/>
      <c r="F7822" s="10"/>
      <c r="G7822" s="8">
        <v>58912</v>
      </c>
      <c r="H7822" s="8" t="s">
        <v>21205</v>
      </c>
      <c r="I7822" s="8" t="s">
        <v>2012</v>
      </c>
      <c r="J7822" s="8">
        <v>57104</v>
      </c>
      <c r="K7822" s="8" t="s">
        <v>33804</v>
      </c>
    </row>
    <row r="7823" spans="1:11" x14ac:dyDescent="0.2">
      <c r="A7823" s="8">
        <f>MAX($A$2:$A7822)+1</f>
        <v>6877</v>
      </c>
      <c r="B7823" s="8"/>
      <c r="C7823" s="9" t="str">
        <f t="shared" si="123"/>
        <v>Santa Fe Springs Rooftop Solar BLDG H</v>
      </c>
      <c r="D7823" s="8"/>
      <c r="E7823" s="8"/>
      <c r="F7823" s="10"/>
      <c r="G7823" s="8">
        <v>58913</v>
      </c>
      <c r="H7823" s="8" t="s">
        <v>21206</v>
      </c>
      <c r="I7823" s="8" t="s">
        <v>2012</v>
      </c>
      <c r="J7823" s="8">
        <v>57104</v>
      </c>
      <c r="K7823" s="8" t="s">
        <v>33804</v>
      </c>
    </row>
    <row r="7824" spans="1:11" x14ac:dyDescent="0.2">
      <c r="A7824" s="8">
        <f>MAX($A$2:$A7823)+1</f>
        <v>6878</v>
      </c>
      <c r="B7824" s="8"/>
      <c r="C7824" s="9" t="str">
        <f t="shared" si="123"/>
        <v>MCAGCC Cogen Plant</v>
      </c>
      <c r="D7824" s="8"/>
      <c r="E7824" s="8"/>
      <c r="F7824" s="10"/>
      <c r="G7824" s="8">
        <v>58914</v>
      </c>
      <c r="H7824" s="8" t="s">
        <v>21207</v>
      </c>
      <c r="I7824" s="8" t="s">
        <v>1607</v>
      </c>
      <c r="J7824" s="8">
        <v>58789</v>
      </c>
      <c r="K7824" s="8" t="s">
        <v>33804</v>
      </c>
    </row>
    <row r="7825" spans="1:11" x14ac:dyDescent="0.2">
      <c r="A7825" s="8">
        <f>MAX($A$2:$A7824)+1</f>
        <v>6879</v>
      </c>
      <c r="B7825" s="8"/>
      <c r="C7825" s="9" t="str">
        <f t="shared" si="123"/>
        <v>Copper Mountain Solar 3</v>
      </c>
      <c r="D7825" s="8"/>
      <c r="E7825" s="8"/>
      <c r="F7825" s="10"/>
      <c r="G7825" s="8">
        <v>58915</v>
      </c>
      <c r="H7825" s="8" t="s">
        <v>21208</v>
      </c>
      <c r="I7825" s="8" t="s">
        <v>1457</v>
      </c>
      <c r="J7825" s="8">
        <v>58790</v>
      </c>
      <c r="K7825" s="8" t="s">
        <v>33804</v>
      </c>
    </row>
    <row r="7826" spans="1:11" x14ac:dyDescent="0.2">
      <c r="A7826" s="8">
        <f>MAX($A$2:$A7825)+1</f>
        <v>6880</v>
      </c>
      <c r="B7826" s="8"/>
      <c r="C7826" s="9" t="str">
        <f t="shared" si="123"/>
        <v>Tioga Solar Morris County 1 LLC</v>
      </c>
      <c r="D7826" s="8"/>
      <c r="E7826" s="8"/>
      <c r="F7826" s="10"/>
      <c r="G7826" s="8">
        <v>58917</v>
      </c>
      <c r="H7826" s="8" t="s">
        <v>21209</v>
      </c>
      <c r="I7826" s="8" t="s">
        <v>3485</v>
      </c>
      <c r="J7826" s="8">
        <v>58661</v>
      </c>
      <c r="K7826" s="8" t="s">
        <v>33804</v>
      </c>
    </row>
    <row r="7827" spans="1:11" x14ac:dyDescent="0.2">
      <c r="A7827" s="8">
        <f>MAX($A$2:$A7826)+1</f>
        <v>6881</v>
      </c>
      <c r="B7827" s="8"/>
      <c r="C7827" s="9" t="str">
        <f t="shared" si="123"/>
        <v>2081 Terzian Solar Project</v>
      </c>
      <c r="D7827" s="8"/>
      <c r="E7827" s="8"/>
      <c r="F7827" s="10"/>
      <c r="G7827" s="8">
        <v>58918</v>
      </c>
      <c r="H7827" s="8" t="s">
        <v>21210</v>
      </c>
      <c r="I7827" s="8" t="s">
        <v>3016</v>
      </c>
      <c r="J7827" s="8">
        <v>58791</v>
      </c>
      <c r="K7827" s="8" t="s">
        <v>33804</v>
      </c>
    </row>
    <row r="7828" spans="1:11" x14ac:dyDescent="0.2">
      <c r="A7828" s="8">
        <f>MAX($A$2:$A7827)+1</f>
        <v>6882</v>
      </c>
      <c r="B7828" s="8"/>
      <c r="C7828" s="9" t="str">
        <f t="shared" si="123"/>
        <v>2127 Harris Solar Project</v>
      </c>
      <c r="D7828" s="8"/>
      <c r="E7828" s="8"/>
      <c r="F7828" s="10"/>
      <c r="G7828" s="8">
        <v>58919</v>
      </c>
      <c r="H7828" s="8" t="s">
        <v>21211</v>
      </c>
      <c r="I7828" s="8" t="s">
        <v>3016</v>
      </c>
      <c r="J7828" s="8">
        <v>58791</v>
      </c>
      <c r="K7828" s="8" t="s">
        <v>33804</v>
      </c>
    </row>
    <row r="7829" spans="1:11" x14ac:dyDescent="0.2">
      <c r="A7829" s="8">
        <f>MAX($A$2:$A7828)+1</f>
        <v>6883</v>
      </c>
      <c r="B7829" s="8"/>
      <c r="C7829" s="9" t="str">
        <f t="shared" si="123"/>
        <v>2097 Helton Solar Project</v>
      </c>
      <c r="D7829" s="8"/>
      <c r="E7829" s="8"/>
      <c r="F7829" s="10"/>
      <c r="G7829" s="8">
        <v>58920</v>
      </c>
      <c r="H7829" s="8" t="s">
        <v>21212</v>
      </c>
      <c r="I7829" s="8" t="s">
        <v>3016</v>
      </c>
      <c r="J7829" s="8">
        <v>58791</v>
      </c>
      <c r="K7829" s="8" t="s">
        <v>33804</v>
      </c>
    </row>
    <row r="7830" spans="1:11" x14ac:dyDescent="0.2">
      <c r="A7830" s="8">
        <f>MAX($A$2:$A7829)+1</f>
        <v>6884</v>
      </c>
      <c r="B7830" s="8"/>
      <c r="C7830" s="9" t="str">
        <f t="shared" si="123"/>
        <v>Napoleon Biogas</v>
      </c>
      <c r="D7830" s="8"/>
      <c r="E7830" s="8"/>
      <c r="F7830" s="10"/>
      <c r="G7830" s="8">
        <v>58921</v>
      </c>
      <c r="H7830" s="8" t="s">
        <v>21213</v>
      </c>
      <c r="I7830" s="8" t="s">
        <v>970</v>
      </c>
      <c r="J7830" s="8">
        <v>58383</v>
      </c>
      <c r="K7830" s="8" t="s">
        <v>33804</v>
      </c>
    </row>
    <row r="7831" spans="1:11" x14ac:dyDescent="0.2">
      <c r="A7831" s="8">
        <f>MAX($A$2:$A7830)+1</f>
        <v>6885</v>
      </c>
      <c r="B7831" s="8"/>
      <c r="C7831" s="9" t="str">
        <f t="shared" si="123"/>
        <v>Missouri S&amp;T - Power Plant</v>
      </c>
      <c r="D7831" s="8"/>
      <c r="E7831" s="8"/>
      <c r="F7831" s="10"/>
      <c r="G7831" s="8">
        <v>58923</v>
      </c>
      <c r="H7831" s="8" t="s">
        <v>21214</v>
      </c>
      <c r="I7831" s="8" t="s">
        <v>2580</v>
      </c>
      <c r="J7831" s="8">
        <v>58793</v>
      </c>
      <c r="K7831" s="8" t="s">
        <v>33804</v>
      </c>
    </row>
    <row r="7832" spans="1:11" x14ac:dyDescent="0.2">
      <c r="A7832" s="8">
        <f>MAX($A$2:$A7831)+1</f>
        <v>6886</v>
      </c>
      <c r="B7832" s="8"/>
      <c r="C7832" s="9" t="str">
        <f t="shared" si="123"/>
        <v>Story City Wind Project</v>
      </c>
      <c r="D7832" s="8"/>
      <c r="E7832" s="8"/>
      <c r="F7832" s="10"/>
      <c r="G7832" s="8">
        <v>58927</v>
      </c>
      <c r="H7832" s="8" t="s">
        <v>21215</v>
      </c>
      <c r="I7832" s="8" t="s">
        <v>2063</v>
      </c>
      <c r="J7832" s="8">
        <v>58795</v>
      </c>
      <c r="K7832" s="8" t="s">
        <v>33804</v>
      </c>
    </row>
    <row r="7833" spans="1:11" x14ac:dyDescent="0.2">
      <c r="A7833" s="8">
        <f>A2836</f>
        <v>1930</v>
      </c>
      <c r="B7833" s="8"/>
      <c r="C7833" s="9" t="str">
        <f t="shared" ref="C7833:C7896" si="124">IF(H7833="",F7833,H7833)</f>
        <v>Melrose 2</v>
      </c>
      <c r="D7833" s="8"/>
      <c r="E7833" s="8"/>
      <c r="F7833" s="10"/>
      <c r="G7833" s="8">
        <v>58929</v>
      </c>
      <c r="H7833" s="8" t="s">
        <v>21216</v>
      </c>
      <c r="I7833" s="8" t="s">
        <v>2513</v>
      </c>
      <c r="J7833" s="8">
        <v>12286</v>
      </c>
      <c r="K7833" s="8" t="s">
        <v>33804</v>
      </c>
    </row>
    <row r="7834" spans="1:11" x14ac:dyDescent="0.2">
      <c r="A7834" s="8">
        <f>MAX($A$2:$A7833)+1</f>
        <v>6887</v>
      </c>
      <c r="B7834" s="8"/>
      <c r="C7834" s="9" t="str">
        <f t="shared" si="124"/>
        <v>Traer Wind Project</v>
      </c>
      <c r="D7834" s="8"/>
      <c r="E7834" s="8"/>
      <c r="F7834" s="10"/>
      <c r="G7834" s="8">
        <v>58932</v>
      </c>
      <c r="H7834" s="8" t="s">
        <v>21217</v>
      </c>
      <c r="I7834" s="8" t="s">
        <v>2741</v>
      </c>
      <c r="J7834" s="8">
        <v>58797</v>
      </c>
      <c r="K7834" s="8" t="s">
        <v>33804</v>
      </c>
    </row>
    <row r="7835" spans="1:11" x14ac:dyDescent="0.2">
      <c r="A7835" s="8">
        <f>MAX($A$2:$A7834)+1</f>
        <v>6888</v>
      </c>
      <c r="B7835" s="8"/>
      <c r="C7835" s="9" t="str">
        <f t="shared" si="124"/>
        <v>Integrys MA Solar, LLC - Ashburnham Site</v>
      </c>
      <c r="D7835" s="8"/>
      <c r="E7835" s="8"/>
      <c r="F7835" s="10"/>
      <c r="G7835" s="8">
        <v>58934</v>
      </c>
      <c r="H7835" s="8" t="s">
        <v>21218</v>
      </c>
      <c r="I7835" s="8" t="s">
        <v>2220</v>
      </c>
      <c r="J7835" s="8">
        <v>58801</v>
      </c>
      <c r="K7835" s="8" t="s">
        <v>33804</v>
      </c>
    </row>
    <row r="7836" spans="1:11" x14ac:dyDescent="0.2">
      <c r="A7836" s="8">
        <f>MAX($A$2:$A7835)+1</f>
        <v>6889</v>
      </c>
      <c r="B7836" s="8"/>
      <c r="C7836" s="9" t="str">
        <f t="shared" si="124"/>
        <v>Open View Solar Farm</v>
      </c>
      <c r="D7836" s="8"/>
      <c r="E7836" s="8"/>
      <c r="F7836" s="10"/>
      <c r="G7836" s="8">
        <v>58935</v>
      </c>
      <c r="H7836" s="8" t="s">
        <v>21219</v>
      </c>
      <c r="I7836" s="8" t="s">
        <v>1531</v>
      </c>
      <c r="J7836" s="8">
        <v>58800</v>
      </c>
      <c r="K7836" s="8" t="s">
        <v>33804</v>
      </c>
    </row>
    <row r="7837" spans="1:11" x14ac:dyDescent="0.2">
      <c r="A7837" s="8">
        <f>MAX($A$2:$A7836)+1</f>
        <v>6890</v>
      </c>
      <c r="B7837" s="8"/>
      <c r="C7837" s="9" t="str">
        <f t="shared" si="124"/>
        <v>Walpole Solar 2</v>
      </c>
      <c r="D7837" s="8"/>
      <c r="E7837" s="8"/>
      <c r="F7837" s="10"/>
      <c r="G7837" s="8">
        <v>58936</v>
      </c>
      <c r="H7837" s="8" t="s">
        <v>21220</v>
      </c>
      <c r="I7837" s="8" t="s">
        <v>3795</v>
      </c>
      <c r="J7837" s="8">
        <v>58802</v>
      </c>
      <c r="K7837" s="8" t="s">
        <v>33804</v>
      </c>
    </row>
    <row r="7838" spans="1:11" x14ac:dyDescent="0.2">
      <c r="A7838" s="8">
        <f>MAX($A$2:$A7837)+1</f>
        <v>6891</v>
      </c>
      <c r="B7838" s="8"/>
      <c r="C7838" s="9" t="str">
        <f t="shared" si="124"/>
        <v>Gardner Solar 1</v>
      </c>
      <c r="D7838" s="8"/>
      <c r="E7838" s="8"/>
      <c r="F7838" s="10"/>
      <c r="G7838" s="8">
        <v>58937</v>
      </c>
      <c r="H7838" s="8" t="s">
        <v>21221</v>
      </c>
      <c r="I7838" s="8" t="s">
        <v>1952</v>
      </c>
      <c r="J7838" s="8">
        <v>58803</v>
      </c>
      <c r="K7838" s="8" t="s">
        <v>33804</v>
      </c>
    </row>
    <row r="7839" spans="1:11" x14ac:dyDescent="0.2">
      <c r="A7839" s="8">
        <f>MAX($A$2:$A7838)+1</f>
        <v>6892</v>
      </c>
      <c r="B7839" s="8"/>
      <c r="C7839" s="9" t="str">
        <f t="shared" si="124"/>
        <v>Origin Wind</v>
      </c>
      <c r="D7839" s="8"/>
      <c r="E7839" s="8"/>
      <c r="F7839" s="10"/>
      <c r="G7839" s="8">
        <v>58938</v>
      </c>
      <c r="H7839" s="8" t="s">
        <v>21222</v>
      </c>
      <c r="I7839" s="8" t="s">
        <v>1733</v>
      </c>
      <c r="J7839" s="8">
        <v>59380</v>
      </c>
      <c r="K7839" s="8" t="s">
        <v>33804</v>
      </c>
    </row>
    <row r="7840" spans="1:11" x14ac:dyDescent="0.2">
      <c r="A7840" s="8">
        <f>MAX($A$2:$A7839)+1</f>
        <v>6893</v>
      </c>
      <c r="B7840" s="8"/>
      <c r="C7840" s="9" t="str">
        <f t="shared" si="124"/>
        <v>Anderson Wind I</v>
      </c>
      <c r="D7840" s="8"/>
      <c r="E7840" s="8"/>
      <c r="F7840" s="10"/>
      <c r="G7840" s="8">
        <v>58939</v>
      </c>
      <c r="H7840" s="8" t="s">
        <v>21223</v>
      </c>
      <c r="I7840" s="8" t="s">
        <v>713</v>
      </c>
      <c r="J7840" s="8">
        <v>57421</v>
      </c>
      <c r="K7840" s="8" t="s">
        <v>33804</v>
      </c>
    </row>
    <row r="7841" spans="1:11" x14ac:dyDescent="0.2">
      <c r="A7841" s="8">
        <f>MAX($A$2:$A7840)+1</f>
        <v>6894</v>
      </c>
      <c r="B7841" s="8"/>
      <c r="C7841" s="9" t="str">
        <f t="shared" si="124"/>
        <v>Anderson Wind II</v>
      </c>
      <c r="D7841" s="8"/>
      <c r="E7841" s="8"/>
      <c r="F7841" s="10"/>
      <c r="G7841" s="8">
        <v>58940</v>
      </c>
      <c r="H7841" s="8" t="s">
        <v>21224</v>
      </c>
      <c r="I7841" s="8" t="s">
        <v>713</v>
      </c>
      <c r="J7841" s="8">
        <v>57421</v>
      </c>
      <c r="K7841" s="8" t="s">
        <v>33804</v>
      </c>
    </row>
    <row r="7842" spans="1:11" x14ac:dyDescent="0.2">
      <c r="A7842" s="8">
        <f>MAX($A$2:$A7841)+1</f>
        <v>6895</v>
      </c>
      <c r="B7842" s="8"/>
      <c r="C7842" s="9" t="str">
        <f t="shared" si="124"/>
        <v>Rockville Solar I LLC</v>
      </c>
      <c r="D7842" s="8"/>
      <c r="E7842" s="8"/>
      <c r="F7842" s="10"/>
      <c r="G7842" s="8">
        <v>58942</v>
      </c>
      <c r="H7842" s="8" t="s">
        <v>3139</v>
      </c>
      <c r="I7842" s="8" t="s">
        <v>3139</v>
      </c>
      <c r="J7842" s="8">
        <v>58808</v>
      </c>
      <c r="K7842" s="8" t="s">
        <v>33804</v>
      </c>
    </row>
    <row r="7843" spans="1:11" x14ac:dyDescent="0.2">
      <c r="A7843" s="8">
        <f>MAX($A$2:$A7842)+1</f>
        <v>6896</v>
      </c>
      <c r="B7843" s="8"/>
      <c r="C7843" s="9" t="str">
        <f t="shared" si="124"/>
        <v>Halifax</v>
      </c>
      <c r="D7843" s="8"/>
      <c r="E7843" s="8"/>
      <c r="F7843" s="10"/>
      <c r="G7843" s="8">
        <v>58943</v>
      </c>
      <c r="H7843" s="8" t="s">
        <v>18208</v>
      </c>
      <c r="I7843" s="8" t="s">
        <v>2162</v>
      </c>
      <c r="J7843" s="8">
        <v>59369</v>
      </c>
      <c r="K7843" s="8" t="s">
        <v>33804</v>
      </c>
    </row>
    <row r="7844" spans="1:11" x14ac:dyDescent="0.2">
      <c r="A7844" s="8">
        <f>MAX($A$2:$A7843)+1</f>
        <v>6897</v>
      </c>
      <c r="B7844" s="8"/>
      <c r="C7844" s="9" t="str">
        <f t="shared" si="124"/>
        <v>Woodville Renewable Power Project</v>
      </c>
      <c r="D7844" s="8"/>
      <c r="E7844" s="8"/>
      <c r="F7844" s="10"/>
      <c r="G7844" s="8">
        <v>58944</v>
      </c>
      <c r="H7844" s="8" t="s">
        <v>21225</v>
      </c>
      <c r="I7844" s="8" t="s">
        <v>130</v>
      </c>
      <c r="J7844" s="8">
        <v>39347</v>
      </c>
      <c r="K7844" s="8" t="s">
        <v>33804</v>
      </c>
    </row>
    <row r="7845" spans="1:11" x14ac:dyDescent="0.2">
      <c r="A7845" s="8">
        <f>MAX($A$2:$A7844)+1</f>
        <v>6898</v>
      </c>
      <c r="B7845" s="8"/>
      <c r="C7845" s="9" t="str">
        <f t="shared" si="124"/>
        <v>Simonds</v>
      </c>
      <c r="D7845" s="8"/>
      <c r="E7845" s="8"/>
      <c r="F7845" s="10"/>
      <c r="G7845" s="8">
        <v>58945</v>
      </c>
      <c r="H7845" s="8" t="s">
        <v>21226</v>
      </c>
      <c r="I7845" s="8" t="s">
        <v>3277</v>
      </c>
      <c r="J7845" s="8">
        <v>58809</v>
      </c>
      <c r="K7845" s="8" t="s">
        <v>33804</v>
      </c>
    </row>
    <row r="7846" spans="1:11" x14ac:dyDescent="0.2">
      <c r="A7846" s="8">
        <f>MAX($A$2:$A7845)+1</f>
        <v>6899</v>
      </c>
      <c r="B7846" s="8"/>
      <c r="C7846" s="9" t="str">
        <f t="shared" si="124"/>
        <v>Ameresco Dallas LLC</v>
      </c>
      <c r="D7846" s="8"/>
      <c r="E7846" s="8"/>
      <c r="F7846" s="10"/>
      <c r="G7846" s="8">
        <v>58946</v>
      </c>
      <c r="H7846" s="8" t="s">
        <v>585</v>
      </c>
      <c r="I7846" s="8" t="s">
        <v>585</v>
      </c>
      <c r="J7846" s="8">
        <v>58811</v>
      </c>
      <c r="K7846" s="8" t="s">
        <v>33804</v>
      </c>
    </row>
    <row r="7847" spans="1:11" x14ac:dyDescent="0.2">
      <c r="A7847" s="8">
        <f>MAX($A$2:$A7846)+1</f>
        <v>6900</v>
      </c>
      <c r="B7847" s="8"/>
      <c r="C7847" s="9" t="str">
        <f t="shared" si="124"/>
        <v>Bristol Myers Squibb Lawrenceville</v>
      </c>
      <c r="D7847" s="8"/>
      <c r="E7847" s="8"/>
      <c r="F7847" s="10"/>
      <c r="G7847" s="8">
        <v>58947</v>
      </c>
      <c r="H7847" s="8" t="s">
        <v>21227</v>
      </c>
      <c r="I7847" s="8" t="s">
        <v>822</v>
      </c>
      <c r="J7847" s="8">
        <v>2265</v>
      </c>
      <c r="K7847" s="8" t="s">
        <v>33804</v>
      </c>
    </row>
    <row r="7848" spans="1:11" x14ac:dyDescent="0.2">
      <c r="A7848" s="8">
        <f>MAX($A$2:$A7847)+1</f>
        <v>6901</v>
      </c>
      <c r="B7848" s="8"/>
      <c r="C7848" s="9" t="str">
        <f t="shared" si="124"/>
        <v>Bristol Myers Squibb Wallingford</v>
      </c>
      <c r="D7848" s="8"/>
      <c r="E7848" s="8"/>
      <c r="F7848" s="10"/>
      <c r="G7848" s="8">
        <v>58948</v>
      </c>
      <c r="H7848" s="8" t="s">
        <v>21228</v>
      </c>
      <c r="I7848" s="8" t="s">
        <v>822</v>
      </c>
      <c r="J7848" s="8">
        <v>2265</v>
      </c>
      <c r="K7848" s="8" t="s">
        <v>33804</v>
      </c>
    </row>
    <row r="7849" spans="1:11" x14ac:dyDescent="0.2">
      <c r="A7849" s="8">
        <f>MAX($A$2:$A7848)+1</f>
        <v>6902</v>
      </c>
      <c r="B7849" s="8"/>
      <c r="C7849" s="9" t="str">
        <f t="shared" si="124"/>
        <v>Cloverdale Solar I</v>
      </c>
      <c r="D7849" s="8"/>
      <c r="E7849" s="8"/>
      <c r="F7849" s="10"/>
      <c r="G7849" s="8">
        <v>58949</v>
      </c>
      <c r="H7849" s="8" t="s">
        <v>21229</v>
      </c>
      <c r="I7849" s="8" t="s">
        <v>2009</v>
      </c>
      <c r="J7849" s="8">
        <v>58812</v>
      </c>
      <c r="K7849" s="8" t="s">
        <v>33804</v>
      </c>
    </row>
    <row r="7850" spans="1:11" x14ac:dyDescent="0.2">
      <c r="A7850" s="8">
        <f>MAX($A$2:$A7849)+1</f>
        <v>6903</v>
      </c>
      <c r="B7850" s="8"/>
      <c r="C7850" s="9" t="str">
        <f t="shared" si="124"/>
        <v>Dessie Solar Center LLC</v>
      </c>
      <c r="D7850" s="8"/>
      <c r="E7850" s="8"/>
      <c r="F7850" s="10"/>
      <c r="G7850" s="8">
        <v>58952</v>
      </c>
      <c r="H7850" s="8" t="s">
        <v>1589</v>
      </c>
      <c r="I7850" s="8" t="s">
        <v>1589</v>
      </c>
      <c r="J7850" s="8">
        <v>58816</v>
      </c>
      <c r="K7850" s="8" t="s">
        <v>33804</v>
      </c>
    </row>
    <row r="7851" spans="1:11" x14ac:dyDescent="0.2">
      <c r="A7851" s="8">
        <f>MAX($A$2:$A7850)+1</f>
        <v>6904</v>
      </c>
      <c r="B7851" s="8"/>
      <c r="C7851" s="9" t="str">
        <f t="shared" si="124"/>
        <v>Rockville Solar II, LLC</v>
      </c>
      <c r="D7851" s="8"/>
      <c r="E7851" s="8"/>
      <c r="F7851" s="10"/>
      <c r="G7851" s="8">
        <v>58953</v>
      </c>
      <c r="H7851" s="8" t="s">
        <v>3140</v>
      </c>
      <c r="I7851" s="8" t="s">
        <v>3140</v>
      </c>
      <c r="J7851" s="8">
        <v>58817</v>
      </c>
      <c r="K7851" s="8" t="s">
        <v>33804</v>
      </c>
    </row>
    <row r="7852" spans="1:11" x14ac:dyDescent="0.2">
      <c r="A7852" s="8">
        <f>MAX($A$2:$A7851)+1</f>
        <v>6905</v>
      </c>
      <c r="B7852" s="8"/>
      <c r="C7852" s="9" t="str">
        <f t="shared" si="124"/>
        <v>Intel Folsom Phase 2</v>
      </c>
      <c r="D7852" s="8"/>
      <c r="E7852" s="8"/>
      <c r="F7852" s="10"/>
      <c r="G7852" s="8">
        <v>58954</v>
      </c>
      <c r="H7852" s="8" t="s">
        <v>21230</v>
      </c>
      <c r="I7852" s="8" t="s">
        <v>3322</v>
      </c>
      <c r="J7852" s="8">
        <v>57313</v>
      </c>
      <c r="K7852" s="8" t="s">
        <v>33804</v>
      </c>
    </row>
    <row r="7853" spans="1:11" x14ac:dyDescent="0.2">
      <c r="A7853" s="8">
        <f>MAX($A$2:$A7852)+1</f>
        <v>6906</v>
      </c>
      <c r="B7853" s="8"/>
      <c r="C7853" s="9" t="str">
        <f t="shared" si="124"/>
        <v>BearPond Solar Center LLC</v>
      </c>
      <c r="D7853" s="8"/>
      <c r="E7853" s="8"/>
      <c r="F7853" s="10"/>
      <c r="G7853" s="8">
        <v>58955</v>
      </c>
      <c r="H7853" s="8" t="s">
        <v>718</v>
      </c>
      <c r="I7853" s="8" t="s">
        <v>718</v>
      </c>
      <c r="J7853" s="8">
        <v>58818</v>
      </c>
      <c r="K7853" s="8" t="s">
        <v>33804</v>
      </c>
    </row>
    <row r="7854" spans="1:11" x14ac:dyDescent="0.2">
      <c r="A7854" s="8">
        <f>MAX($A$2:$A7853)+1</f>
        <v>6907</v>
      </c>
      <c r="B7854" s="8"/>
      <c r="C7854" s="9" t="str">
        <f t="shared" si="124"/>
        <v>Shankle Solar Center LLC</v>
      </c>
      <c r="D7854" s="8"/>
      <c r="E7854" s="8"/>
      <c r="F7854" s="10"/>
      <c r="G7854" s="8">
        <v>58956</v>
      </c>
      <c r="H7854" s="8" t="s">
        <v>3246</v>
      </c>
      <c r="I7854" s="8" t="s">
        <v>3246</v>
      </c>
      <c r="J7854" s="8">
        <v>58820</v>
      </c>
      <c r="K7854" s="8" t="s">
        <v>33804</v>
      </c>
    </row>
    <row r="7855" spans="1:11" x14ac:dyDescent="0.2">
      <c r="A7855" s="8">
        <f>MAX($A$2:$A7854)+1</f>
        <v>6908</v>
      </c>
      <c r="B7855" s="8"/>
      <c r="C7855" s="9" t="str">
        <f t="shared" si="124"/>
        <v>Graham Solar Center LLC</v>
      </c>
      <c r="D7855" s="8"/>
      <c r="E7855" s="8"/>
      <c r="F7855" s="10"/>
      <c r="G7855" s="8">
        <v>58957</v>
      </c>
      <c r="H7855" s="8" t="s">
        <v>2022</v>
      </c>
      <c r="I7855" s="8" t="s">
        <v>2022</v>
      </c>
      <c r="J7855" s="8">
        <v>58819</v>
      </c>
      <c r="K7855" s="8" t="s">
        <v>33804</v>
      </c>
    </row>
    <row r="7856" spans="1:11" x14ac:dyDescent="0.2">
      <c r="A7856" s="8">
        <f>MAX($A$2:$A7855)+1</f>
        <v>6909</v>
      </c>
      <c r="B7856" s="8"/>
      <c r="C7856" s="9" t="str">
        <f t="shared" si="124"/>
        <v>Camelot Wind LLC</v>
      </c>
      <c r="D7856" s="8"/>
      <c r="E7856" s="8"/>
      <c r="F7856" s="10"/>
      <c r="G7856" s="8">
        <v>58958</v>
      </c>
      <c r="H7856" s="8" t="s">
        <v>894</v>
      </c>
      <c r="I7856" s="8" t="s">
        <v>894</v>
      </c>
      <c r="J7856" s="8">
        <v>58821</v>
      </c>
      <c r="K7856" s="8" t="s">
        <v>33804</v>
      </c>
    </row>
    <row r="7857" spans="1:11" x14ac:dyDescent="0.2">
      <c r="A7857" s="8">
        <f>MAX($A$2:$A7856)+1</f>
        <v>6910</v>
      </c>
      <c r="B7857" s="8"/>
      <c r="C7857" s="9" t="str">
        <f t="shared" si="124"/>
        <v>Butler Solar Power Project</v>
      </c>
      <c r="D7857" s="8"/>
      <c r="E7857" s="8"/>
      <c r="F7857" s="10"/>
      <c r="G7857" s="8">
        <v>58959</v>
      </c>
      <c r="H7857" s="8" t="s">
        <v>21231</v>
      </c>
      <c r="I7857" s="8" t="s">
        <v>2491</v>
      </c>
      <c r="J7857" s="8">
        <v>58822</v>
      </c>
      <c r="K7857" s="8" t="s">
        <v>33804</v>
      </c>
    </row>
    <row r="7858" spans="1:11" x14ac:dyDescent="0.2">
      <c r="A7858" s="8">
        <f>MAX($A$2:$A7857)+1</f>
        <v>6911</v>
      </c>
      <c r="B7858" s="8"/>
      <c r="C7858" s="9" t="str">
        <f t="shared" si="124"/>
        <v>Subregional Water Reclamation Facility</v>
      </c>
      <c r="D7858" s="8"/>
      <c r="E7858" s="8"/>
      <c r="F7858" s="10"/>
      <c r="G7858" s="8">
        <v>58960</v>
      </c>
      <c r="H7858" s="8" t="s">
        <v>21232</v>
      </c>
      <c r="I7858" s="8" t="s">
        <v>1298</v>
      </c>
      <c r="J7858" s="8">
        <v>58824</v>
      </c>
      <c r="K7858" s="8" t="s">
        <v>33804</v>
      </c>
    </row>
    <row r="7859" spans="1:11" x14ac:dyDescent="0.2">
      <c r="A7859" s="8">
        <f>MAX($A$2:$A7858)+1</f>
        <v>6912</v>
      </c>
      <c r="B7859" s="8"/>
      <c r="C7859" s="9" t="str">
        <f t="shared" si="124"/>
        <v>Oregon University System OIT Klamath Falls</v>
      </c>
      <c r="D7859" s="8"/>
      <c r="E7859" s="8"/>
      <c r="F7859" s="10"/>
      <c r="G7859" s="8">
        <v>58961</v>
      </c>
      <c r="H7859" s="8" t="s">
        <v>21233</v>
      </c>
      <c r="I7859" s="8" t="s">
        <v>3322</v>
      </c>
      <c r="J7859" s="8">
        <v>57313</v>
      </c>
      <c r="K7859" s="8" t="s">
        <v>33804</v>
      </c>
    </row>
    <row r="7860" spans="1:11" x14ac:dyDescent="0.2">
      <c r="A7860" s="8">
        <f>MAX($A$2:$A7859)+1</f>
        <v>6913</v>
      </c>
      <c r="B7860" s="8"/>
      <c r="C7860" s="9" t="str">
        <f t="shared" si="124"/>
        <v>Las Virgenes Municipal Water District</v>
      </c>
      <c r="D7860" s="8"/>
      <c r="E7860" s="8"/>
      <c r="F7860" s="10"/>
      <c r="G7860" s="8">
        <v>58963</v>
      </c>
      <c r="H7860" s="8" t="s">
        <v>21234</v>
      </c>
      <c r="I7860" s="8" t="s">
        <v>3322</v>
      </c>
      <c r="J7860" s="8">
        <v>57313</v>
      </c>
      <c r="K7860" s="8" t="s">
        <v>33804</v>
      </c>
    </row>
    <row r="7861" spans="1:11" x14ac:dyDescent="0.2">
      <c r="A7861" s="8">
        <f>MAX($A$2:$A7860)+1</f>
        <v>6914</v>
      </c>
      <c r="B7861" s="8"/>
      <c r="C7861" s="9" t="str">
        <f t="shared" si="124"/>
        <v>Technology Drive Solar</v>
      </c>
      <c r="D7861" s="8"/>
      <c r="E7861" s="8"/>
      <c r="F7861" s="10"/>
      <c r="G7861" s="8">
        <v>58964</v>
      </c>
      <c r="H7861" s="8" t="s">
        <v>21235</v>
      </c>
      <c r="I7861" s="8" t="s">
        <v>3822</v>
      </c>
      <c r="J7861" s="8">
        <v>58825</v>
      </c>
      <c r="K7861" s="8" t="s">
        <v>33804</v>
      </c>
    </row>
    <row r="7862" spans="1:11" x14ac:dyDescent="0.2">
      <c r="A7862" s="8">
        <f>MAX($A$2:$A7861)+1</f>
        <v>6915</v>
      </c>
      <c r="B7862" s="8"/>
      <c r="C7862" s="9" t="str">
        <f t="shared" si="124"/>
        <v>Fairfield Wind</v>
      </c>
      <c r="D7862" s="8"/>
      <c r="E7862" s="8"/>
      <c r="F7862" s="10"/>
      <c r="G7862" s="8">
        <v>58966</v>
      </c>
      <c r="H7862" s="8" t="s">
        <v>21236</v>
      </c>
      <c r="I7862" s="8" t="s">
        <v>2043</v>
      </c>
      <c r="J7862" s="8">
        <v>60025</v>
      </c>
      <c r="K7862" s="8" t="s">
        <v>33804</v>
      </c>
    </row>
    <row r="7863" spans="1:11" x14ac:dyDescent="0.2">
      <c r="A7863" s="8">
        <f>MAX($A$2:$A7862)+1</f>
        <v>6916</v>
      </c>
      <c r="B7863" s="8"/>
      <c r="C7863" s="9" t="str">
        <f t="shared" si="124"/>
        <v>White River Solar 2</v>
      </c>
      <c r="D7863" s="8"/>
      <c r="E7863" s="8"/>
      <c r="F7863" s="10"/>
      <c r="G7863" s="8">
        <v>58973</v>
      </c>
      <c r="H7863" s="8" t="s">
        <v>21237</v>
      </c>
      <c r="I7863" s="8" t="s">
        <v>1435</v>
      </c>
      <c r="J7863" s="8">
        <v>56769</v>
      </c>
      <c r="K7863" s="8" t="s">
        <v>33804</v>
      </c>
    </row>
    <row r="7864" spans="1:11" x14ac:dyDescent="0.2">
      <c r="A7864" s="8">
        <f>MAX($A$2:$A7863)+1</f>
        <v>6917</v>
      </c>
      <c r="B7864" s="8"/>
      <c r="C7864" s="9" t="str">
        <f t="shared" si="124"/>
        <v>Fairview Farms Solar</v>
      </c>
      <c r="D7864" s="8"/>
      <c r="E7864" s="8"/>
      <c r="F7864" s="10"/>
      <c r="G7864" s="8">
        <v>58974</v>
      </c>
      <c r="H7864" s="8" t="s">
        <v>21238</v>
      </c>
      <c r="I7864" s="8" t="s">
        <v>1821</v>
      </c>
      <c r="J7864" s="8">
        <v>58837</v>
      </c>
      <c r="K7864" s="8" t="s">
        <v>33804</v>
      </c>
    </row>
    <row r="7865" spans="1:11" x14ac:dyDescent="0.2">
      <c r="A7865" s="8">
        <f>MAX($A$2:$A7864)+1</f>
        <v>6918</v>
      </c>
      <c r="B7865" s="8"/>
      <c r="C7865" s="9" t="str">
        <f t="shared" si="124"/>
        <v>Whitman</v>
      </c>
      <c r="D7865" s="8"/>
      <c r="E7865" s="8"/>
      <c r="F7865" s="10"/>
      <c r="G7865" s="8">
        <v>58977</v>
      </c>
      <c r="H7865" s="8" t="s">
        <v>21239</v>
      </c>
      <c r="I7865" s="8" t="s">
        <v>2305</v>
      </c>
      <c r="J7865" s="8">
        <v>10210</v>
      </c>
      <c r="K7865" s="8" t="s">
        <v>33804</v>
      </c>
    </row>
    <row r="7866" spans="1:11" x14ac:dyDescent="0.2">
      <c r="A7866" s="8">
        <f>MAX($A$2:$A7865)+1</f>
        <v>6919</v>
      </c>
      <c r="B7866" s="8"/>
      <c r="C7866" s="9" t="str">
        <f t="shared" si="124"/>
        <v>Central Valley Ag Power</v>
      </c>
      <c r="D7866" s="8"/>
      <c r="E7866" s="8"/>
      <c r="F7866" s="10"/>
      <c r="G7866" s="8">
        <v>58978</v>
      </c>
      <c r="H7866" s="8" t="s">
        <v>21240</v>
      </c>
      <c r="I7866" s="8" t="s">
        <v>959</v>
      </c>
      <c r="J7866" s="8">
        <v>58839</v>
      </c>
      <c r="K7866" s="8" t="s">
        <v>33804</v>
      </c>
    </row>
    <row r="7867" spans="1:11" x14ac:dyDescent="0.2">
      <c r="A7867" s="8">
        <f>MAX($A$2:$A7866)+1</f>
        <v>6920</v>
      </c>
      <c r="B7867" s="8"/>
      <c r="C7867" s="9" t="str">
        <f t="shared" si="124"/>
        <v>Akron WRF</v>
      </c>
      <c r="D7867" s="8"/>
      <c r="E7867" s="8"/>
      <c r="F7867" s="10"/>
      <c r="G7867" s="8">
        <v>58980</v>
      </c>
      <c r="H7867" s="8" t="s">
        <v>21241</v>
      </c>
      <c r="I7867" s="8" t="s">
        <v>1014</v>
      </c>
      <c r="J7867" s="8">
        <v>222</v>
      </c>
      <c r="K7867" s="8" t="s">
        <v>33804</v>
      </c>
    </row>
    <row r="7868" spans="1:11" x14ac:dyDescent="0.2">
      <c r="A7868" s="8">
        <f>MAX($A$2:$A7867)+1</f>
        <v>6921</v>
      </c>
      <c r="B7868" s="8"/>
      <c r="C7868" s="9" t="str">
        <f t="shared" si="124"/>
        <v>Broken Bow Wind II, LLC</v>
      </c>
      <c r="D7868" s="8"/>
      <c r="E7868" s="8"/>
      <c r="F7868" s="10"/>
      <c r="G7868" s="8">
        <v>58981</v>
      </c>
      <c r="H7868" s="8" t="s">
        <v>824</v>
      </c>
      <c r="I7868" s="8" t="s">
        <v>824</v>
      </c>
      <c r="J7868" s="8">
        <v>58841</v>
      </c>
      <c r="K7868" s="8" t="s">
        <v>33804</v>
      </c>
    </row>
    <row r="7869" spans="1:11" x14ac:dyDescent="0.2">
      <c r="A7869" s="8">
        <f>MAX($A$2:$A7868)+1</f>
        <v>6922</v>
      </c>
      <c r="B7869" s="8"/>
      <c r="C7869" s="9" t="str">
        <f t="shared" si="124"/>
        <v>RE Camelot LLC</v>
      </c>
      <c r="D7869" s="8"/>
      <c r="E7869" s="8"/>
      <c r="F7869" s="10"/>
      <c r="G7869" s="8">
        <v>58983</v>
      </c>
      <c r="H7869" s="8" t="s">
        <v>21242</v>
      </c>
      <c r="I7869" s="8" t="s">
        <v>1615</v>
      </c>
      <c r="J7869" s="8">
        <v>58468</v>
      </c>
      <c r="K7869" s="8" t="s">
        <v>33804</v>
      </c>
    </row>
    <row r="7870" spans="1:11" x14ac:dyDescent="0.2">
      <c r="A7870" s="8">
        <f>MAX($A$2:$A7869)+1</f>
        <v>6923</v>
      </c>
      <c r="B7870" s="8"/>
      <c r="C7870" s="9" t="str">
        <f t="shared" si="124"/>
        <v>RE Adams East, LLC</v>
      </c>
      <c r="D7870" s="8"/>
      <c r="E7870" s="8"/>
      <c r="F7870" s="10"/>
      <c r="G7870" s="8">
        <v>58984</v>
      </c>
      <c r="H7870" s="8" t="s">
        <v>21243</v>
      </c>
      <c r="I7870" s="8" t="s">
        <v>1615</v>
      </c>
      <c r="J7870" s="8">
        <v>58468</v>
      </c>
      <c r="K7870" s="8" t="s">
        <v>33804</v>
      </c>
    </row>
    <row r="7871" spans="1:11" x14ac:dyDescent="0.2">
      <c r="A7871" s="8">
        <f>MAX($A$2:$A7870)+1</f>
        <v>6924</v>
      </c>
      <c r="B7871" s="8"/>
      <c r="C7871" s="9" t="str">
        <f t="shared" si="124"/>
        <v>RE Kansas Solar, LLC</v>
      </c>
      <c r="D7871" s="8"/>
      <c r="E7871" s="8"/>
      <c r="F7871" s="10"/>
      <c r="G7871" s="8">
        <v>58985</v>
      </c>
      <c r="H7871" s="8" t="s">
        <v>21244</v>
      </c>
      <c r="I7871" s="8" t="s">
        <v>1615</v>
      </c>
      <c r="J7871" s="8">
        <v>58468</v>
      </c>
      <c r="K7871" s="8" t="s">
        <v>33804</v>
      </c>
    </row>
    <row r="7872" spans="1:11" x14ac:dyDescent="0.2">
      <c r="A7872" s="8">
        <f>MAX($A$2:$A7871)+1</f>
        <v>6925</v>
      </c>
      <c r="B7872" s="8"/>
      <c r="C7872" s="9" t="str">
        <f t="shared" si="124"/>
        <v>RE Old River One, LLC</v>
      </c>
      <c r="D7872" s="8"/>
      <c r="E7872" s="8"/>
      <c r="F7872" s="10"/>
      <c r="G7872" s="8">
        <v>58986</v>
      </c>
      <c r="H7872" s="8" t="s">
        <v>21245</v>
      </c>
      <c r="I7872" s="8" t="s">
        <v>1615</v>
      </c>
      <c r="J7872" s="8">
        <v>58468</v>
      </c>
      <c r="K7872" s="8" t="s">
        <v>33804</v>
      </c>
    </row>
    <row r="7873" spans="1:11" x14ac:dyDescent="0.2">
      <c r="A7873" s="8">
        <f>MAX($A$2:$A7872)+1</f>
        <v>6926</v>
      </c>
      <c r="B7873" s="8"/>
      <c r="C7873" s="9" t="str">
        <f t="shared" si="124"/>
        <v>Eklutna Generation Station</v>
      </c>
      <c r="D7873" s="8"/>
      <c r="E7873" s="8"/>
      <c r="F7873" s="10"/>
      <c r="G7873" s="8">
        <v>58989</v>
      </c>
      <c r="H7873" s="8" t="s">
        <v>21246</v>
      </c>
      <c r="I7873" s="8" t="s">
        <v>2487</v>
      </c>
      <c r="J7873" s="8">
        <v>11824</v>
      </c>
      <c r="K7873" s="8" t="s">
        <v>33804</v>
      </c>
    </row>
    <row r="7874" spans="1:11" x14ac:dyDescent="0.2">
      <c r="A7874" s="8">
        <f>MAX($A$2:$A7873)+1</f>
        <v>6927</v>
      </c>
      <c r="B7874" s="8"/>
      <c r="C7874" s="9" t="str">
        <f t="shared" si="124"/>
        <v>RE Columbia Two, LLC</v>
      </c>
      <c r="D7874" s="8"/>
      <c r="E7874" s="8"/>
      <c r="F7874" s="10"/>
      <c r="G7874" s="8">
        <v>58990</v>
      </c>
      <c r="H7874" s="8" t="s">
        <v>21247</v>
      </c>
      <c r="I7874" s="8" t="s">
        <v>1615</v>
      </c>
      <c r="J7874" s="8">
        <v>58468</v>
      </c>
      <c r="K7874" s="8" t="s">
        <v>33804</v>
      </c>
    </row>
    <row r="7875" spans="1:11" x14ac:dyDescent="0.2">
      <c r="A7875" s="8">
        <f>MAX($A$2:$A7874)+1</f>
        <v>6928</v>
      </c>
      <c r="B7875" s="8"/>
      <c r="C7875" s="9" t="str">
        <f t="shared" si="124"/>
        <v>RE Kent South, LLC</v>
      </c>
      <c r="D7875" s="8"/>
      <c r="E7875" s="8"/>
      <c r="F7875" s="10"/>
      <c r="G7875" s="8">
        <v>58991</v>
      </c>
      <c r="H7875" s="8" t="s">
        <v>21248</v>
      </c>
      <c r="I7875" s="8" t="s">
        <v>1615</v>
      </c>
      <c r="J7875" s="8">
        <v>58468</v>
      </c>
      <c r="K7875" s="8" t="s">
        <v>33804</v>
      </c>
    </row>
    <row r="7876" spans="1:11" x14ac:dyDescent="0.2">
      <c r="A7876" s="8">
        <f>MAX($A$2:$A7875)+1</f>
        <v>6929</v>
      </c>
      <c r="B7876" s="8"/>
      <c r="C7876" s="9" t="str">
        <f t="shared" si="124"/>
        <v>Dept of Corrections NCCI Wind</v>
      </c>
      <c r="D7876" s="8"/>
      <c r="E7876" s="8"/>
      <c r="F7876" s="10"/>
      <c r="G7876" s="8">
        <v>58992</v>
      </c>
      <c r="H7876" s="8" t="s">
        <v>1580</v>
      </c>
      <c r="I7876" s="8" t="s">
        <v>1580</v>
      </c>
      <c r="J7876" s="8">
        <v>58844</v>
      </c>
      <c r="K7876" s="8" t="s">
        <v>33804</v>
      </c>
    </row>
    <row r="7877" spans="1:11" x14ac:dyDescent="0.2">
      <c r="A7877" s="8">
        <f>MAX($A$2:$A7876)+1</f>
        <v>6930</v>
      </c>
      <c r="B7877" s="8"/>
      <c r="C7877" s="9" t="str">
        <f t="shared" si="124"/>
        <v>Pine Tree Landfill Gas to Energy</v>
      </c>
      <c r="D7877" s="8"/>
      <c r="E7877" s="8"/>
      <c r="F7877" s="10"/>
      <c r="G7877" s="8">
        <v>58993</v>
      </c>
      <c r="H7877" s="8" t="s">
        <v>21249</v>
      </c>
      <c r="I7877" s="8" t="s">
        <v>2954</v>
      </c>
      <c r="J7877" s="8">
        <v>58845</v>
      </c>
      <c r="K7877" s="8" t="s">
        <v>33804</v>
      </c>
    </row>
    <row r="7878" spans="1:11" x14ac:dyDescent="0.2">
      <c r="A7878" s="8">
        <f>MAX($A$2:$A7877)+1</f>
        <v>6931</v>
      </c>
      <c r="B7878" s="8"/>
      <c r="C7878" s="9" t="str">
        <f t="shared" si="124"/>
        <v>Breckinridge Wind Project LLC</v>
      </c>
      <c r="D7878" s="8"/>
      <c r="E7878" s="8"/>
      <c r="F7878" s="10"/>
      <c r="G7878" s="8">
        <v>58994</v>
      </c>
      <c r="H7878" s="8" t="s">
        <v>21250</v>
      </c>
      <c r="I7878" s="8" t="s">
        <v>2721</v>
      </c>
      <c r="J7878" s="8">
        <v>59394</v>
      </c>
      <c r="K7878" s="8" t="s">
        <v>33804</v>
      </c>
    </row>
    <row r="7879" spans="1:11" x14ac:dyDescent="0.2">
      <c r="A7879" s="8">
        <f>MAX($A$2:$A7878)+1</f>
        <v>6932</v>
      </c>
      <c r="B7879" s="8"/>
      <c r="C7879" s="9" t="str">
        <f t="shared" si="124"/>
        <v>St. Olaf Wind Turbine</v>
      </c>
      <c r="D7879" s="8"/>
      <c r="E7879" s="8"/>
      <c r="F7879" s="10"/>
      <c r="G7879" s="8">
        <v>58995</v>
      </c>
      <c r="H7879" s="8" t="s">
        <v>21251</v>
      </c>
      <c r="I7879" s="8" t="s">
        <v>3391</v>
      </c>
      <c r="J7879" s="8">
        <v>58828</v>
      </c>
      <c r="K7879" s="8" t="s">
        <v>33804</v>
      </c>
    </row>
    <row r="7880" spans="1:11" x14ac:dyDescent="0.2">
      <c r="A7880" s="8">
        <f>MAX($A$2:$A7879)+1</f>
        <v>6933</v>
      </c>
      <c r="B7880" s="8"/>
      <c r="C7880" s="9" t="str">
        <f t="shared" si="124"/>
        <v>St. Olaf StandBy Generators</v>
      </c>
      <c r="D7880" s="8"/>
      <c r="E7880" s="8"/>
      <c r="F7880" s="10"/>
      <c r="G7880" s="8">
        <v>58996</v>
      </c>
      <c r="H7880" s="8" t="s">
        <v>21252</v>
      </c>
      <c r="I7880" s="8" t="s">
        <v>3391</v>
      </c>
      <c r="J7880" s="8">
        <v>58828</v>
      </c>
      <c r="K7880" s="8" t="s">
        <v>33804</v>
      </c>
    </row>
    <row r="7881" spans="1:11" x14ac:dyDescent="0.2">
      <c r="A7881" s="8">
        <f>MAX($A$2:$A7880)+1</f>
        <v>6934</v>
      </c>
      <c r="B7881" s="8"/>
      <c r="C7881" s="9" t="str">
        <f t="shared" si="124"/>
        <v>Goodwell Wind Project LLC</v>
      </c>
      <c r="D7881" s="8"/>
      <c r="E7881" s="8"/>
      <c r="F7881" s="10"/>
      <c r="G7881" s="8">
        <v>58998</v>
      </c>
      <c r="H7881" s="8" t="s">
        <v>21253</v>
      </c>
      <c r="I7881" s="8" t="s">
        <v>1733</v>
      </c>
      <c r="J7881" s="8">
        <v>59380</v>
      </c>
      <c r="K7881" s="8" t="s">
        <v>33804</v>
      </c>
    </row>
    <row r="7882" spans="1:11" x14ac:dyDescent="0.2">
      <c r="A7882" s="8">
        <f>MAX($A$2:$A7881)+1</f>
        <v>6935</v>
      </c>
      <c r="B7882" s="8"/>
      <c r="C7882" s="9" t="str">
        <f t="shared" si="124"/>
        <v>Little Elk Wind Project LLC</v>
      </c>
      <c r="D7882" s="8"/>
      <c r="E7882" s="8"/>
      <c r="F7882" s="10"/>
      <c r="G7882" s="8">
        <v>58999</v>
      </c>
      <c r="H7882" s="8" t="s">
        <v>21254</v>
      </c>
      <c r="I7882" s="8" t="s">
        <v>1733</v>
      </c>
      <c r="J7882" s="8">
        <v>59380</v>
      </c>
      <c r="K7882" s="8" t="s">
        <v>33804</v>
      </c>
    </row>
    <row r="7883" spans="1:11" x14ac:dyDescent="0.2">
      <c r="A7883" s="8">
        <f>MAX($A$2:$A7882)+1</f>
        <v>6936</v>
      </c>
      <c r="B7883" s="8"/>
      <c r="C7883" s="9" t="str">
        <f t="shared" si="124"/>
        <v>Parkland Landfill Solar</v>
      </c>
      <c r="D7883" s="8"/>
      <c r="E7883" s="8"/>
      <c r="F7883" s="10"/>
      <c r="G7883" s="8">
        <v>59001</v>
      </c>
      <c r="H7883" s="8" t="s">
        <v>21255</v>
      </c>
      <c r="I7883" s="8" t="s">
        <v>366</v>
      </c>
      <c r="J7883" s="8">
        <v>15477</v>
      </c>
      <c r="K7883" s="8" t="s">
        <v>33804</v>
      </c>
    </row>
    <row r="7884" spans="1:11" x14ac:dyDescent="0.2">
      <c r="A7884" s="8">
        <f>MAX($A$2:$A7883)+1</f>
        <v>6937</v>
      </c>
      <c r="B7884" s="8"/>
      <c r="C7884" s="9" t="str">
        <f t="shared" si="124"/>
        <v>Two Dot Wind Farm</v>
      </c>
      <c r="D7884" s="8"/>
      <c r="E7884" s="8"/>
      <c r="F7884" s="10"/>
      <c r="G7884" s="8">
        <v>59003</v>
      </c>
      <c r="H7884" s="8" t="s">
        <v>21256</v>
      </c>
      <c r="I7884" s="8" t="s">
        <v>2734</v>
      </c>
      <c r="J7884" s="8">
        <v>56990</v>
      </c>
      <c r="K7884" s="8" t="s">
        <v>33804</v>
      </c>
    </row>
    <row r="7885" spans="1:11" x14ac:dyDescent="0.2">
      <c r="A7885" s="8">
        <f>MAX($A$2:$A7884)+1</f>
        <v>6938</v>
      </c>
      <c r="B7885" s="8"/>
      <c r="C7885" s="9" t="str">
        <f t="shared" si="124"/>
        <v>Woodmere Solar Farm</v>
      </c>
      <c r="D7885" s="8"/>
      <c r="E7885" s="8"/>
      <c r="F7885" s="10"/>
      <c r="G7885" s="8">
        <v>59008</v>
      </c>
      <c r="H7885" s="8" t="s">
        <v>21257</v>
      </c>
      <c r="I7885" s="8" t="s">
        <v>3485</v>
      </c>
      <c r="J7885" s="8">
        <v>58661</v>
      </c>
      <c r="K7885" s="8" t="s">
        <v>33804</v>
      </c>
    </row>
    <row r="7886" spans="1:11" x14ac:dyDescent="0.2">
      <c r="A7886" s="8">
        <f>MAX($A$2:$A7885)+1</f>
        <v>6939</v>
      </c>
      <c r="B7886" s="8"/>
      <c r="C7886" s="9" t="str">
        <f t="shared" si="124"/>
        <v>Hayworth Solar</v>
      </c>
      <c r="D7886" s="8"/>
      <c r="E7886" s="8"/>
      <c r="F7886" s="10"/>
      <c r="G7886" s="8">
        <v>59009</v>
      </c>
      <c r="H7886" s="8" t="s">
        <v>21258</v>
      </c>
      <c r="I7886" s="8" t="s">
        <v>3485</v>
      </c>
      <c r="J7886" s="8">
        <v>58661</v>
      </c>
      <c r="K7886" s="8" t="s">
        <v>33804</v>
      </c>
    </row>
    <row r="7887" spans="1:11" x14ac:dyDescent="0.2">
      <c r="A7887" s="8">
        <f>MAX($A$2:$A7886)+1</f>
        <v>6940</v>
      </c>
      <c r="B7887" s="8"/>
      <c r="C7887" s="9" t="str">
        <f t="shared" si="124"/>
        <v>Macho Springs</v>
      </c>
      <c r="D7887" s="8"/>
      <c r="E7887" s="8"/>
      <c r="F7887" s="10"/>
      <c r="G7887" s="8">
        <v>59010</v>
      </c>
      <c r="H7887" s="8" t="s">
        <v>21259</v>
      </c>
      <c r="I7887" s="8" t="s">
        <v>3358</v>
      </c>
      <c r="J7887" s="8">
        <v>17650</v>
      </c>
      <c r="K7887" s="8" t="s">
        <v>33804</v>
      </c>
    </row>
    <row r="7888" spans="1:11" x14ac:dyDescent="0.2">
      <c r="A7888" s="8">
        <f>MAX($A$2:$A7887)+1</f>
        <v>6941</v>
      </c>
      <c r="B7888" s="8"/>
      <c r="C7888" s="9" t="str">
        <f t="shared" si="124"/>
        <v>Southbridge Landfill Gas-to-Energy</v>
      </c>
      <c r="D7888" s="8"/>
      <c r="E7888" s="8"/>
      <c r="F7888" s="10"/>
      <c r="G7888" s="8">
        <v>59011</v>
      </c>
      <c r="H7888" s="8" t="s">
        <v>21260</v>
      </c>
      <c r="I7888" s="8" t="s">
        <v>3352</v>
      </c>
      <c r="J7888" s="8">
        <v>58860</v>
      </c>
      <c r="K7888" s="8" t="s">
        <v>33804</v>
      </c>
    </row>
    <row r="7889" spans="1:11" x14ac:dyDescent="0.2">
      <c r="A7889" s="8">
        <f>MAX($A$2:$A7888)+1</f>
        <v>6942</v>
      </c>
      <c r="B7889" s="8"/>
      <c r="C7889" s="9" t="str">
        <f t="shared" si="124"/>
        <v>DC Water CHP</v>
      </c>
      <c r="D7889" s="8"/>
      <c r="E7889" s="8"/>
      <c r="F7889" s="10"/>
      <c r="G7889" s="8">
        <v>59012</v>
      </c>
      <c r="H7889" s="8" t="s">
        <v>21261</v>
      </c>
      <c r="I7889" s="8" t="s">
        <v>1560</v>
      </c>
      <c r="J7889" s="8">
        <v>58862</v>
      </c>
      <c r="K7889" s="8" t="s">
        <v>33804</v>
      </c>
    </row>
    <row r="7890" spans="1:11" x14ac:dyDescent="0.2">
      <c r="A7890" s="8">
        <f>MAX($A$2:$A7889)+1</f>
        <v>6943</v>
      </c>
      <c r="B7890" s="8"/>
      <c r="C7890" s="9" t="str">
        <f t="shared" si="124"/>
        <v>Scituate PV</v>
      </c>
      <c r="D7890" s="8"/>
      <c r="E7890" s="8"/>
      <c r="F7890" s="10"/>
      <c r="G7890" s="8">
        <v>59013</v>
      </c>
      <c r="H7890" s="8" t="s">
        <v>21262</v>
      </c>
      <c r="I7890" s="8" t="s">
        <v>2448</v>
      </c>
      <c r="J7890" s="8">
        <v>58863</v>
      </c>
      <c r="K7890" s="8" t="s">
        <v>33804</v>
      </c>
    </row>
    <row r="7891" spans="1:11" x14ac:dyDescent="0.2">
      <c r="A7891" s="8">
        <f>MAX($A$2:$A7890)+1</f>
        <v>6944</v>
      </c>
      <c r="B7891" s="8"/>
      <c r="C7891" s="9" t="str">
        <f t="shared" si="124"/>
        <v>Bolton PV</v>
      </c>
      <c r="D7891" s="8"/>
      <c r="E7891" s="8"/>
      <c r="F7891" s="10"/>
      <c r="G7891" s="8">
        <v>59014</v>
      </c>
      <c r="H7891" s="8" t="s">
        <v>21263</v>
      </c>
      <c r="I7891" s="8" t="s">
        <v>2448</v>
      </c>
      <c r="J7891" s="8">
        <v>58863</v>
      </c>
      <c r="K7891" s="8" t="s">
        <v>33804</v>
      </c>
    </row>
    <row r="7892" spans="1:11" x14ac:dyDescent="0.2">
      <c r="A7892" s="8">
        <f>MAX($A$2:$A7891)+1</f>
        <v>6945</v>
      </c>
      <c r="B7892" s="8"/>
      <c r="C7892" s="9" t="str">
        <f t="shared" si="124"/>
        <v>Stow PV</v>
      </c>
      <c r="D7892" s="8"/>
      <c r="E7892" s="8"/>
      <c r="F7892" s="10"/>
      <c r="G7892" s="8">
        <v>59015</v>
      </c>
      <c r="H7892" s="8" t="s">
        <v>21264</v>
      </c>
      <c r="I7892" s="8" t="s">
        <v>2448</v>
      </c>
      <c r="J7892" s="8">
        <v>58863</v>
      </c>
      <c r="K7892" s="8" t="s">
        <v>33804</v>
      </c>
    </row>
    <row r="7893" spans="1:11" x14ac:dyDescent="0.2">
      <c r="A7893" s="8">
        <f>MAX($A$2:$A7892)+1</f>
        <v>6946</v>
      </c>
      <c r="B7893" s="8"/>
      <c r="C7893" s="9" t="str">
        <f t="shared" si="124"/>
        <v>East Chicago</v>
      </c>
      <c r="D7893" s="8"/>
      <c r="E7893" s="8"/>
      <c r="F7893" s="10"/>
      <c r="G7893" s="8">
        <v>59018</v>
      </c>
      <c r="H7893" s="8" t="s">
        <v>21265</v>
      </c>
      <c r="I7893" s="8" t="s">
        <v>2348</v>
      </c>
      <c r="J7893" s="8">
        <v>58864</v>
      </c>
      <c r="K7893" s="8" t="s">
        <v>33804</v>
      </c>
    </row>
    <row r="7894" spans="1:11" x14ac:dyDescent="0.2">
      <c r="A7894" s="8">
        <f>MAX($A$2:$A7893)+1</f>
        <v>6947</v>
      </c>
      <c r="B7894" s="8"/>
      <c r="C7894" s="9" t="str">
        <f t="shared" si="124"/>
        <v>Griffith</v>
      </c>
      <c r="D7894" s="8"/>
      <c r="E7894" s="8"/>
      <c r="F7894" s="10"/>
      <c r="G7894" s="8">
        <v>59019</v>
      </c>
      <c r="H7894" s="8" t="s">
        <v>21266</v>
      </c>
      <c r="I7894" s="8" t="s">
        <v>2348</v>
      </c>
      <c r="J7894" s="8">
        <v>58864</v>
      </c>
      <c r="K7894" s="8" t="s">
        <v>33804</v>
      </c>
    </row>
    <row r="7895" spans="1:11" x14ac:dyDescent="0.2">
      <c r="A7895" s="8">
        <f>MAX($A$2:$A7894)+1</f>
        <v>6948</v>
      </c>
      <c r="B7895" s="8"/>
      <c r="C7895" s="9" t="str">
        <f t="shared" si="124"/>
        <v>Hoopeston Wind LLC</v>
      </c>
      <c r="D7895" s="8"/>
      <c r="E7895" s="8"/>
      <c r="F7895" s="10"/>
      <c r="G7895" s="8">
        <v>59021</v>
      </c>
      <c r="H7895" s="8" t="s">
        <v>2139</v>
      </c>
      <c r="I7895" s="8" t="s">
        <v>2139</v>
      </c>
      <c r="J7895" s="8">
        <v>58865</v>
      </c>
      <c r="K7895" s="8" t="s">
        <v>33804</v>
      </c>
    </row>
    <row r="7896" spans="1:11" x14ac:dyDescent="0.2">
      <c r="A7896" s="8">
        <f>MAX($A$2:$A7895)+1</f>
        <v>6949</v>
      </c>
      <c r="B7896" s="8"/>
      <c r="C7896" s="9" t="str">
        <f t="shared" si="124"/>
        <v>Kingston Wind Independence</v>
      </c>
      <c r="D7896" s="8"/>
      <c r="E7896" s="8"/>
      <c r="F7896" s="10"/>
      <c r="G7896" s="8">
        <v>59022</v>
      </c>
      <c r="H7896" s="8" t="s">
        <v>2318</v>
      </c>
      <c r="I7896" s="8" t="s">
        <v>2318</v>
      </c>
      <c r="J7896" s="8">
        <v>58867</v>
      </c>
      <c r="K7896" s="8" t="s">
        <v>33804</v>
      </c>
    </row>
    <row r="7897" spans="1:11" x14ac:dyDescent="0.2">
      <c r="A7897" s="8">
        <f>MAX($A$2:$A7896)+1</f>
        <v>6950</v>
      </c>
      <c r="B7897" s="8"/>
      <c r="C7897" s="9" t="str">
        <f t="shared" ref="C7897:C7960" si="125">IF(H7897="",F7897,H7897)</f>
        <v>Ipswich Wind Independence</v>
      </c>
      <c r="D7897" s="8"/>
      <c r="E7897" s="8"/>
      <c r="F7897" s="10"/>
      <c r="G7897" s="8">
        <v>59023</v>
      </c>
      <c r="H7897" s="8" t="s">
        <v>2248</v>
      </c>
      <c r="I7897" s="8" t="s">
        <v>2248</v>
      </c>
      <c r="J7897" s="8">
        <v>58866</v>
      </c>
      <c r="K7897" s="8" t="s">
        <v>33804</v>
      </c>
    </row>
    <row r="7898" spans="1:11" x14ac:dyDescent="0.2">
      <c r="A7898" s="8">
        <f>MAX($A$2:$A7897)+1</f>
        <v>6951</v>
      </c>
      <c r="B7898" s="8"/>
      <c r="C7898" s="9" t="str">
        <f t="shared" si="125"/>
        <v>Euclid Farm, Stamco N-54</v>
      </c>
      <c r="D7898" s="8"/>
      <c r="E7898" s="8"/>
      <c r="F7898" s="10"/>
      <c r="G7898" s="8">
        <v>59024</v>
      </c>
      <c r="H7898" s="8" t="s">
        <v>21267</v>
      </c>
      <c r="I7898" s="8" t="s">
        <v>923</v>
      </c>
      <c r="J7898" s="8">
        <v>58869</v>
      </c>
      <c r="K7898" s="8" t="s">
        <v>33804</v>
      </c>
    </row>
    <row r="7899" spans="1:11" x14ac:dyDescent="0.2">
      <c r="A7899" s="8">
        <f>MAX($A$2:$A7898)+1</f>
        <v>6952</v>
      </c>
      <c r="B7899" s="8"/>
      <c r="C7899" s="9" t="str">
        <f t="shared" si="125"/>
        <v>Back River Waste Water Treatment</v>
      </c>
      <c r="D7899" s="8"/>
      <c r="E7899" s="8"/>
      <c r="F7899" s="10"/>
      <c r="G7899" s="8">
        <v>59026</v>
      </c>
      <c r="H7899" s="8" t="s">
        <v>21268</v>
      </c>
      <c r="I7899" s="8" t="s">
        <v>1012</v>
      </c>
      <c r="J7899" s="8">
        <v>58870</v>
      </c>
      <c r="K7899" s="8" t="s">
        <v>33804</v>
      </c>
    </row>
    <row r="7900" spans="1:11" x14ac:dyDescent="0.2">
      <c r="A7900" s="8">
        <f>MAX($A$2:$A7899)+1</f>
        <v>6953</v>
      </c>
      <c r="B7900" s="8"/>
      <c r="C7900" s="9" t="str">
        <f t="shared" si="125"/>
        <v>Agawam Solar</v>
      </c>
      <c r="D7900" s="8"/>
      <c r="E7900" s="8"/>
      <c r="F7900" s="10"/>
      <c r="G7900" s="8">
        <v>59028</v>
      </c>
      <c r="H7900" s="8" t="s">
        <v>21269</v>
      </c>
      <c r="I7900" s="8" t="s">
        <v>1007</v>
      </c>
      <c r="J7900" s="8">
        <v>58871</v>
      </c>
      <c r="K7900" s="8" t="s">
        <v>33804</v>
      </c>
    </row>
    <row r="7901" spans="1:11" x14ac:dyDescent="0.2">
      <c r="A7901" s="8">
        <f>MAX($A$2:$A7900)+1</f>
        <v>6954</v>
      </c>
      <c r="B7901" s="8"/>
      <c r="C7901" s="9" t="str">
        <f t="shared" si="125"/>
        <v>Rehoboth Solar</v>
      </c>
      <c r="D7901" s="8"/>
      <c r="E7901" s="8"/>
      <c r="F7901" s="10"/>
      <c r="G7901" s="8">
        <v>59029</v>
      </c>
      <c r="H7901" s="8" t="s">
        <v>21270</v>
      </c>
      <c r="I7901" s="8" t="s">
        <v>1007</v>
      </c>
      <c r="J7901" s="8">
        <v>58871</v>
      </c>
      <c r="K7901" s="8" t="s">
        <v>33804</v>
      </c>
    </row>
    <row r="7902" spans="1:11" x14ac:dyDescent="0.2">
      <c r="A7902" s="8">
        <f>MAX($A$2:$A7901)+1</f>
        <v>6955</v>
      </c>
      <c r="B7902" s="8"/>
      <c r="C7902" s="9" t="str">
        <f t="shared" si="125"/>
        <v>Chicopee Solar</v>
      </c>
      <c r="D7902" s="8"/>
      <c r="E7902" s="8"/>
      <c r="F7902" s="10"/>
      <c r="G7902" s="8">
        <v>59030</v>
      </c>
      <c r="H7902" s="8" t="s">
        <v>21271</v>
      </c>
      <c r="I7902" s="8" t="s">
        <v>1007</v>
      </c>
      <c r="J7902" s="8">
        <v>58871</v>
      </c>
      <c r="K7902" s="8" t="s">
        <v>33804</v>
      </c>
    </row>
    <row r="7903" spans="1:11" x14ac:dyDescent="0.2">
      <c r="A7903" s="8">
        <f>MAX($A$2:$A7902)+1</f>
        <v>6956</v>
      </c>
      <c r="B7903" s="8"/>
      <c r="C7903" s="9" t="str">
        <f t="shared" si="125"/>
        <v>Route 57 Solar</v>
      </c>
      <c r="D7903" s="8"/>
      <c r="E7903" s="8"/>
      <c r="F7903" s="10"/>
      <c r="G7903" s="8">
        <v>59031</v>
      </c>
      <c r="H7903" s="8" t="s">
        <v>21272</v>
      </c>
      <c r="I7903" s="8" t="s">
        <v>1007</v>
      </c>
      <c r="J7903" s="8">
        <v>58871</v>
      </c>
      <c r="K7903" s="8" t="s">
        <v>33804</v>
      </c>
    </row>
    <row r="7904" spans="1:11" x14ac:dyDescent="0.2">
      <c r="A7904" s="8">
        <f>MAX($A$2:$A7903)+1</f>
        <v>6957</v>
      </c>
      <c r="B7904" s="8"/>
      <c r="C7904" s="9" t="str">
        <f t="shared" si="125"/>
        <v>EBZ Solar</v>
      </c>
      <c r="D7904" s="8"/>
      <c r="E7904" s="8"/>
      <c r="F7904" s="10"/>
      <c r="G7904" s="8">
        <v>59032</v>
      </c>
      <c r="H7904" s="8" t="s">
        <v>21273</v>
      </c>
      <c r="I7904" s="8" t="s">
        <v>1007</v>
      </c>
      <c r="J7904" s="8">
        <v>58871</v>
      </c>
      <c r="K7904" s="8" t="s">
        <v>33804</v>
      </c>
    </row>
    <row r="7905" spans="1:11" x14ac:dyDescent="0.2">
      <c r="A7905" s="8">
        <f>MAX($A$2:$A7904)+1</f>
        <v>6958</v>
      </c>
      <c r="B7905" s="8"/>
      <c r="C7905" s="9" t="str">
        <f t="shared" si="125"/>
        <v>Whately Solar</v>
      </c>
      <c r="D7905" s="8"/>
      <c r="E7905" s="8"/>
      <c r="F7905" s="10"/>
      <c r="G7905" s="8">
        <v>59033</v>
      </c>
      <c r="H7905" s="8" t="s">
        <v>21274</v>
      </c>
      <c r="I7905" s="8" t="s">
        <v>1007</v>
      </c>
      <c r="J7905" s="8">
        <v>58871</v>
      </c>
      <c r="K7905" s="8" t="s">
        <v>33804</v>
      </c>
    </row>
    <row r="7906" spans="1:11" x14ac:dyDescent="0.2">
      <c r="A7906" s="8">
        <f>MAX($A$2:$A7905)+1</f>
        <v>6959</v>
      </c>
      <c r="B7906" s="8"/>
      <c r="C7906" s="9" t="str">
        <f t="shared" si="125"/>
        <v>Shannon Wind</v>
      </c>
      <c r="D7906" s="8"/>
      <c r="E7906" s="8"/>
      <c r="F7906" s="10"/>
      <c r="G7906" s="8">
        <v>59034</v>
      </c>
      <c r="H7906" s="8" t="s">
        <v>21275</v>
      </c>
      <c r="I7906" s="8" t="s">
        <v>3247</v>
      </c>
      <c r="J7906" s="8">
        <v>58872</v>
      </c>
      <c r="K7906" s="8" t="s">
        <v>33804</v>
      </c>
    </row>
    <row r="7907" spans="1:11" x14ac:dyDescent="0.2">
      <c r="A7907" s="8">
        <f>MAX($A$2:$A7906)+1</f>
        <v>6960</v>
      </c>
      <c r="B7907" s="8"/>
      <c r="C7907" s="9" t="str">
        <f t="shared" si="125"/>
        <v>Biomass to Energy Facility, Kauai</v>
      </c>
      <c r="D7907" s="8"/>
      <c r="E7907" s="8"/>
      <c r="F7907" s="10"/>
      <c r="G7907" s="8">
        <v>59035</v>
      </c>
      <c r="H7907" s="8" t="s">
        <v>21276</v>
      </c>
      <c r="I7907" s="8" t="s">
        <v>2040</v>
      </c>
      <c r="J7907" s="8">
        <v>58873</v>
      </c>
      <c r="K7907" s="8" t="s">
        <v>33804</v>
      </c>
    </row>
    <row r="7908" spans="1:11" x14ac:dyDescent="0.2">
      <c r="A7908" s="8">
        <f>MAX($A$2:$A7907)+1</f>
        <v>6961</v>
      </c>
      <c r="B7908" s="8"/>
      <c r="C7908" s="9" t="str">
        <f t="shared" si="125"/>
        <v>Battleground</v>
      </c>
      <c r="D7908" s="8"/>
      <c r="E7908" s="8"/>
      <c r="F7908" s="10"/>
      <c r="G7908" s="8">
        <v>59038</v>
      </c>
      <c r="H7908" s="8" t="s">
        <v>21277</v>
      </c>
      <c r="I7908" s="8" t="s">
        <v>3485</v>
      </c>
      <c r="J7908" s="8">
        <v>58661</v>
      </c>
      <c r="K7908" s="8" t="s">
        <v>33804</v>
      </c>
    </row>
    <row r="7909" spans="1:11" x14ac:dyDescent="0.2">
      <c r="A7909" s="8">
        <f>MAX($A$2:$A7908)+1</f>
        <v>6962</v>
      </c>
      <c r="B7909" s="8"/>
      <c r="C7909" s="9" t="str">
        <f t="shared" si="125"/>
        <v>Beulaville</v>
      </c>
      <c r="D7909" s="8"/>
      <c r="E7909" s="8"/>
      <c r="F7909" s="10"/>
      <c r="G7909" s="8">
        <v>59039</v>
      </c>
      <c r="H7909" s="8" t="s">
        <v>21278</v>
      </c>
      <c r="I7909" s="8" t="s">
        <v>738</v>
      </c>
      <c r="J7909" s="8">
        <v>58876</v>
      </c>
      <c r="K7909" s="8" t="s">
        <v>33804</v>
      </c>
    </row>
    <row r="7910" spans="1:11" x14ac:dyDescent="0.2">
      <c r="A7910" s="8">
        <f>MAX($A$2:$A7909)+1</f>
        <v>6963</v>
      </c>
      <c r="B7910" s="8"/>
      <c r="C7910" s="9" t="str">
        <f t="shared" si="125"/>
        <v>Ellerbe</v>
      </c>
      <c r="D7910" s="8"/>
      <c r="E7910" s="8"/>
      <c r="F7910" s="10"/>
      <c r="G7910" s="8">
        <v>59042</v>
      </c>
      <c r="H7910" s="8" t="s">
        <v>21279</v>
      </c>
      <c r="I7910" s="8" t="s">
        <v>3485</v>
      </c>
      <c r="J7910" s="8">
        <v>58661</v>
      </c>
      <c r="K7910" s="8" t="s">
        <v>33804</v>
      </c>
    </row>
    <row r="7911" spans="1:11" x14ac:dyDescent="0.2">
      <c r="A7911" s="8">
        <f>MAX($A$2:$A7910)+1</f>
        <v>6964</v>
      </c>
      <c r="B7911" s="8"/>
      <c r="C7911" s="9" t="str">
        <f t="shared" si="125"/>
        <v>West Davisville Solar</v>
      </c>
      <c r="D7911" s="8"/>
      <c r="E7911" s="8"/>
      <c r="F7911" s="10"/>
      <c r="G7911" s="8">
        <v>59043</v>
      </c>
      <c r="H7911" s="8" t="s">
        <v>21280</v>
      </c>
      <c r="I7911" s="8" t="s">
        <v>3909</v>
      </c>
      <c r="J7911" s="8">
        <v>58682</v>
      </c>
      <c r="K7911" s="8" t="s">
        <v>33804</v>
      </c>
    </row>
    <row r="7912" spans="1:11" x14ac:dyDescent="0.2">
      <c r="A7912" s="8">
        <f>MAX($A$2:$A7911)+1</f>
        <v>6965</v>
      </c>
      <c r="B7912" s="8"/>
      <c r="C7912" s="9" t="str">
        <f t="shared" si="125"/>
        <v>Jameson Energy Center</v>
      </c>
      <c r="D7912" s="8"/>
      <c r="E7912" s="8"/>
      <c r="F7912" s="10"/>
      <c r="G7912" s="8">
        <v>59045</v>
      </c>
      <c r="H7912" s="8" t="s">
        <v>21281</v>
      </c>
      <c r="I7912" s="8" t="s">
        <v>2279</v>
      </c>
      <c r="J7912" s="8">
        <v>10035</v>
      </c>
      <c r="K7912" s="8" t="s">
        <v>33804</v>
      </c>
    </row>
    <row r="7913" spans="1:11" x14ac:dyDescent="0.2">
      <c r="A7913" s="8">
        <f>MAX($A$2:$A7912)+1</f>
        <v>6966</v>
      </c>
      <c r="B7913" s="8"/>
      <c r="C7913" s="9" t="str">
        <f t="shared" si="125"/>
        <v>651 Chase Solar NG</v>
      </c>
      <c r="D7913" s="8"/>
      <c r="E7913" s="8"/>
      <c r="F7913" s="10"/>
      <c r="G7913" s="8">
        <v>59046</v>
      </c>
      <c r="H7913" s="8" t="s">
        <v>21282</v>
      </c>
      <c r="I7913" s="8" t="s">
        <v>498</v>
      </c>
      <c r="J7913" s="8">
        <v>58879</v>
      </c>
      <c r="K7913" s="8" t="s">
        <v>33804</v>
      </c>
    </row>
    <row r="7914" spans="1:11" x14ac:dyDescent="0.2">
      <c r="A7914" s="8">
        <f>MAX($A$2:$A7913)+1</f>
        <v>6967</v>
      </c>
      <c r="B7914" s="8"/>
      <c r="C7914" s="9" t="str">
        <f t="shared" si="125"/>
        <v>Whitcomb Solar Farm</v>
      </c>
      <c r="D7914" s="8"/>
      <c r="E7914" s="8"/>
      <c r="F7914" s="10"/>
      <c r="G7914" s="8">
        <v>59049</v>
      </c>
      <c r="H7914" s="8" t="s">
        <v>21283</v>
      </c>
      <c r="I7914" s="8" t="s">
        <v>1769</v>
      </c>
      <c r="J7914" s="8">
        <v>58883</v>
      </c>
      <c r="K7914" s="8" t="s">
        <v>33804</v>
      </c>
    </row>
    <row r="7915" spans="1:11" x14ac:dyDescent="0.2">
      <c r="A7915" s="8">
        <f>MAX($A$2:$A7914)+1</f>
        <v>6968</v>
      </c>
      <c r="B7915" s="8"/>
      <c r="C7915" s="9" t="str">
        <f t="shared" si="125"/>
        <v>Wallace</v>
      </c>
      <c r="D7915" s="8"/>
      <c r="E7915" s="8"/>
      <c r="F7915" s="10"/>
      <c r="G7915" s="8">
        <v>59050</v>
      </c>
      <c r="H7915" s="8" t="s">
        <v>21284</v>
      </c>
      <c r="I7915" s="8" t="s">
        <v>3485</v>
      </c>
      <c r="J7915" s="8">
        <v>58661</v>
      </c>
      <c r="K7915" s="8" t="s">
        <v>33804</v>
      </c>
    </row>
    <row r="7916" spans="1:11" x14ac:dyDescent="0.2">
      <c r="A7916" s="8">
        <f>MAX($A$2:$A7915)+1</f>
        <v>6969</v>
      </c>
      <c r="B7916" s="8"/>
      <c r="C7916" s="9" t="str">
        <f t="shared" si="125"/>
        <v>Kenansville</v>
      </c>
      <c r="D7916" s="8"/>
      <c r="E7916" s="8"/>
      <c r="F7916" s="10"/>
      <c r="G7916" s="8">
        <v>59051</v>
      </c>
      <c r="H7916" s="8" t="s">
        <v>21285</v>
      </c>
      <c r="I7916" s="8" t="s">
        <v>3485</v>
      </c>
      <c r="J7916" s="8">
        <v>58661</v>
      </c>
      <c r="K7916" s="8" t="s">
        <v>33804</v>
      </c>
    </row>
    <row r="7917" spans="1:11" x14ac:dyDescent="0.2">
      <c r="A7917" s="8">
        <f>MAX($A$2:$A7916)+1</f>
        <v>6970</v>
      </c>
      <c r="B7917" s="8"/>
      <c r="C7917" s="9" t="str">
        <f t="shared" si="125"/>
        <v>Fairmont-FLS 100</v>
      </c>
      <c r="D7917" s="8"/>
      <c r="E7917" s="8"/>
      <c r="F7917" s="10"/>
      <c r="G7917" s="8">
        <v>59052</v>
      </c>
      <c r="H7917" s="8" t="s">
        <v>21286</v>
      </c>
      <c r="I7917" s="8" t="s">
        <v>1855</v>
      </c>
      <c r="J7917" s="8">
        <v>58884</v>
      </c>
      <c r="K7917" s="8" t="s">
        <v>33804</v>
      </c>
    </row>
    <row r="7918" spans="1:11" x14ac:dyDescent="0.2">
      <c r="A7918" s="8">
        <f>MAX($A$2:$A7917)+1</f>
        <v>6971</v>
      </c>
      <c r="B7918" s="8"/>
      <c r="C7918" s="9" t="str">
        <f t="shared" si="125"/>
        <v>Rariton OMP</v>
      </c>
      <c r="D7918" s="8"/>
      <c r="E7918" s="8"/>
      <c r="F7918" s="10"/>
      <c r="G7918" s="8">
        <v>59055</v>
      </c>
      <c r="H7918" s="8" t="s">
        <v>21287</v>
      </c>
      <c r="I7918" s="8" t="s">
        <v>2264</v>
      </c>
      <c r="J7918" s="8">
        <v>57130</v>
      </c>
      <c r="K7918" s="8" t="s">
        <v>33804</v>
      </c>
    </row>
    <row r="7919" spans="1:11" x14ac:dyDescent="0.2">
      <c r="A7919" s="8">
        <f>MAX($A$2:$A7918)+1</f>
        <v>6972</v>
      </c>
      <c r="B7919" s="8"/>
      <c r="C7919" s="9" t="str">
        <f t="shared" si="125"/>
        <v>Spring House</v>
      </c>
      <c r="D7919" s="8"/>
      <c r="E7919" s="8"/>
      <c r="F7919" s="10"/>
      <c r="G7919" s="8">
        <v>59056</v>
      </c>
      <c r="H7919" s="8" t="s">
        <v>21288</v>
      </c>
      <c r="I7919" s="8" t="s">
        <v>2264</v>
      </c>
      <c r="J7919" s="8">
        <v>57130</v>
      </c>
      <c r="K7919" s="8" t="s">
        <v>33804</v>
      </c>
    </row>
    <row r="7920" spans="1:11" x14ac:dyDescent="0.2">
      <c r="A7920" s="8">
        <f>MAX($A$2:$A7919)+1</f>
        <v>6973</v>
      </c>
      <c r="B7920" s="8"/>
      <c r="C7920" s="9" t="str">
        <f t="shared" si="125"/>
        <v>Skillman</v>
      </c>
      <c r="D7920" s="8"/>
      <c r="E7920" s="8"/>
      <c r="F7920" s="10"/>
      <c r="G7920" s="8">
        <v>59057</v>
      </c>
      <c r="H7920" s="8" t="s">
        <v>21289</v>
      </c>
      <c r="I7920" s="8" t="s">
        <v>2264</v>
      </c>
      <c r="J7920" s="8">
        <v>57130</v>
      </c>
      <c r="K7920" s="8" t="s">
        <v>33804</v>
      </c>
    </row>
    <row r="7921" spans="1:11" x14ac:dyDescent="0.2">
      <c r="A7921" s="8">
        <f>MAX($A$2:$A7920)+1</f>
        <v>6974</v>
      </c>
      <c r="B7921" s="8"/>
      <c r="C7921" s="9" t="str">
        <f t="shared" si="125"/>
        <v>Vacaville</v>
      </c>
      <c r="D7921" s="8"/>
      <c r="E7921" s="8"/>
      <c r="F7921" s="10"/>
      <c r="G7921" s="8">
        <v>59058</v>
      </c>
      <c r="H7921" s="8" t="s">
        <v>21290</v>
      </c>
      <c r="I7921" s="8" t="s">
        <v>2264</v>
      </c>
      <c r="J7921" s="8">
        <v>57130</v>
      </c>
      <c r="K7921" s="8" t="s">
        <v>33804</v>
      </c>
    </row>
    <row r="7922" spans="1:11" x14ac:dyDescent="0.2">
      <c r="A7922" s="8">
        <f>MAX($A$2:$A7921)+1</f>
        <v>6975</v>
      </c>
      <c r="B7922" s="8"/>
      <c r="C7922" s="9" t="str">
        <f t="shared" si="125"/>
        <v>Raritan ITS</v>
      </c>
      <c r="D7922" s="8"/>
      <c r="E7922" s="8"/>
      <c r="F7922" s="10"/>
      <c r="G7922" s="8">
        <v>59059</v>
      </c>
      <c r="H7922" s="8" t="s">
        <v>21291</v>
      </c>
      <c r="I7922" s="8" t="s">
        <v>2264</v>
      </c>
      <c r="J7922" s="8">
        <v>57130</v>
      </c>
      <c r="K7922" s="8" t="s">
        <v>33804</v>
      </c>
    </row>
    <row r="7923" spans="1:11" x14ac:dyDescent="0.2">
      <c r="A7923" s="8">
        <f>MAX($A$2:$A7922)+1</f>
        <v>6976</v>
      </c>
      <c r="B7923" s="8"/>
      <c r="C7923" s="9" t="str">
        <f t="shared" si="125"/>
        <v>Waste Water Treatment Plant</v>
      </c>
      <c r="D7923" s="8"/>
      <c r="E7923" s="8"/>
      <c r="F7923" s="10"/>
      <c r="G7923" s="8">
        <v>59060</v>
      </c>
      <c r="H7923" s="8" t="s">
        <v>21292</v>
      </c>
      <c r="I7923" s="8" t="s">
        <v>1271</v>
      </c>
      <c r="J7923" s="8">
        <v>58888</v>
      </c>
      <c r="K7923" s="8" t="s">
        <v>33804</v>
      </c>
    </row>
    <row r="7924" spans="1:11" x14ac:dyDescent="0.2">
      <c r="A7924" s="8">
        <f>MAX($A$2:$A7923)+1</f>
        <v>6977</v>
      </c>
      <c r="B7924" s="8"/>
      <c r="C7924" s="9" t="str">
        <f t="shared" si="125"/>
        <v>Carroll Area Wind Farm</v>
      </c>
      <c r="D7924" s="8"/>
      <c r="E7924" s="8"/>
      <c r="F7924" s="10"/>
      <c r="G7924" s="8">
        <v>59071</v>
      </c>
      <c r="H7924" s="8" t="s">
        <v>21293</v>
      </c>
      <c r="I7924" s="8" t="s">
        <v>2734</v>
      </c>
      <c r="J7924" s="8">
        <v>56990</v>
      </c>
      <c r="K7924" s="8" t="s">
        <v>33804</v>
      </c>
    </row>
    <row r="7925" spans="1:11" x14ac:dyDescent="0.2">
      <c r="A7925" s="8">
        <f>MAX($A$2:$A7924)+1</f>
        <v>6978</v>
      </c>
      <c r="B7925" s="8"/>
      <c r="C7925" s="9" t="str">
        <f t="shared" si="125"/>
        <v>Wooster Renewable Energy</v>
      </c>
      <c r="D7925" s="8"/>
      <c r="E7925" s="8"/>
      <c r="F7925" s="10"/>
      <c r="G7925" s="8">
        <v>59072</v>
      </c>
      <c r="H7925" s="8" t="s">
        <v>21294</v>
      </c>
      <c r="I7925" s="8" t="s">
        <v>3906</v>
      </c>
      <c r="J7925" s="8">
        <v>58892</v>
      </c>
      <c r="K7925" s="8" t="s">
        <v>33804</v>
      </c>
    </row>
    <row r="7926" spans="1:11" x14ac:dyDescent="0.2">
      <c r="A7926" s="8">
        <f>MAX($A$2:$A7925)+1</f>
        <v>6979</v>
      </c>
      <c r="B7926" s="8"/>
      <c r="C7926" s="9" t="str">
        <f t="shared" si="125"/>
        <v>Cove Point LNG Terminal</v>
      </c>
      <c r="D7926" s="8"/>
      <c r="E7926" s="8"/>
      <c r="F7926" s="10"/>
      <c r="G7926" s="8">
        <v>59073</v>
      </c>
      <c r="H7926" s="8" t="s">
        <v>21295</v>
      </c>
      <c r="I7926" s="8" t="s">
        <v>1612</v>
      </c>
      <c r="J7926" s="8">
        <v>58889</v>
      </c>
      <c r="K7926" s="8" t="s">
        <v>33804</v>
      </c>
    </row>
    <row r="7927" spans="1:11" x14ac:dyDescent="0.2">
      <c r="A7927" s="8">
        <f>MAX($A$2:$A7926)+1</f>
        <v>6980</v>
      </c>
      <c r="B7927" s="8"/>
      <c r="C7927" s="9" t="str">
        <f t="shared" si="125"/>
        <v>SC 1 Data Center, Phase 2</v>
      </c>
      <c r="D7927" s="8"/>
      <c r="E7927" s="8"/>
      <c r="F7927" s="10"/>
      <c r="G7927" s="8">
        <v>59074</v>
      </c>
      <c r="H7927" s="8" t="s">
        <v>21296</v>
      </c>
      <c r="I7927" s="8" t="s">
        <v>3917</v>
      </c>
      <c r="J7927" s="8">
        <v>58893</v>
      </c>
      <c r="K7927" s="8" t="s">
        <v>33804</v>
      </c>
    </row>
    <row r="7928" spans="1:11" x14ac:dyDescent="0.2">
      <c r="A7928" s="8">
        <f>MAX($A$2:$A7927)+1</f>
        <v>6981</v>
      </c>
      <c r="B7928" s="8"/>
      <c r="C7928" s="9" t="str">
        <f t="shared" si="125"/>
        <v>Brewster Landfill</v>
      </c>
      <c r="D7928" s="8"/>
      <c r="E7928" s="8"/>
      <c r="F7928" s="10"/>
      <c r="G7928" s="8">
        <v>59075</v>
      </c>
      <c r="H7928" s="8" t="s">
        <v>21297</v>
      </c>
      <c r="I7928" s="8" t="s">
        <v>965</v>
      </c>
      <c r="J7928" s="8">
        <v>58894</v>
      </c>
      <c r="K7928" s="8" t="s">
        <v>33804</v>
      </c>
    </row>
    <row r="7929" spans="1:11" x14ac:dyDescent="0.2">
      <c r="A7929" s="8">
        <f>MAX($A$2:$A7928)+1</f>
        <v>6982</v>
      </c>
      <c r="B7929" s="8"/>
      <c r="C7929" s="9" t="str">
        <f t="shared" si="125"/>
        <v>Chatham Landfill</v>
      </c>
      <c r="D7929" s="8"/>
      <c r="E7929" s="8"/>
      <c r="F7929" s="10"/>
      <c r="G7929" s="8">
        <v>59077</v>
      </c>
      <c r="H7929" s="8" t="s">
        <v>21298</v>
      </c>
      <c r="I7929" s="8" t="s">
        <v>965</v>
      </c>
      <c r="J7929" s="8">
        <v>58894</v>
      </c>
      <c r="K7929" s="8" t="s">
        <v>33804</v>
      </c>
    </row>
    <row r="7930" spans="1:11" x14ac:dyDescent="0.2">
      <c r="A7930" s="8">
        <f>MAX($A$2:$A7929)+1</f>
        <v>6983</v>
      </c>
      <c r="B7930" s="8"/>
      <c r="C7930" s="9" t="str">
        <f t="shared" si="125"/>
        <v>Harwich Landfill</v>
      </c>
      <c r="D7930" s="8"/>
      <c r="E7930" s="8"/>
      <c r="F7930" s="10"/>
      <c r="G7930" s="8">
        <v>59078</v>
      </c>
      <c r="H7930" s="8" t="s">
        <v>21299</v>
      </c>
      <c r="I7930" s="8" t="s">
        <v>965</v>
      </c>
      <c r="J7930" s="8">
        <v>58894</v>
      </c>
      <c r="K7930" s="8" t="s">
        <v>33804</v>
      </c>
    </row>
    <row r="7931" spans="1:11" x14ac:dyDescent="0.2">
      <c r="A7931" s="8">
        <f>MAX($A$2:$A7930)+1</f>
        <v>6984</v>
      </c>
      <c r="B7931" s="8"/>
      <c r="C7931" s="9" t="str">
        <f t="shared" si="125"/>
        <v>Katama Farm</v>
      </c>
      <c r="D7931" s="8"/>
      <c r="E7931" s="8"/>
      <c r="F7931" s="10"/>
      <c r="G7931" s="8">
        <v>59079</v>
      </c>
      <c r="H7931" s="8" t="s">
        <v>21300</v>
      </c>
      <c r="I7931" s="8" t="s">
        <v>965</v>
      </c>
      <c r="J7931" s="8">
        <v>58894</v>
      </c>
      <c r="K7931" s="8" t="s">
        <v>33804</v>
      </c>
    </row>
    <row r="7932" spans="1:11" x14ac:dyDescent="0.2">
      <c r="A7932" s="8">
        <f>MAX($A$2:$A7931)+1</f>
        <v>6985</v>
      </c>
      <c r="B7932" s="8"/>
      <c r="C7932" s="9" t="str">
        <f t="shared" si="125"/>
        <v>Nunnepog</v>
      </c>
      <c r="D7932" s="8"/>
      <c r="E7932" s="8"/>
      <c r="F7932" s="10"/>
      <c r="G7932" s="8">
        <v>59080</v>
      </c>
      <c r="H7932" s="8" t="s">
        <v>21301</v>
      </c>
      <c r="I7932" s="8" t="s">
        <v>965</v>
      </c>
      <c r="J7932" s="8">
        <v>58894</v>
      </c>
      <c r="K7932" s="8" t="s">
        <v>33804</v>
      </c>
    </row>
    <row r="7933" spans="1:11" x14ac:dyDescent="0.2">
      <c r="A7933" s="8">
        <f>MAX($A$2:$A7932)+1</f>
        <v>6986</v>
      </c>
      <c r="B7933" s="8"/>
      <c r="C7933" s="9" t="str">
        <f t="shared" si="125"/>
        <v>Barnstable Landfill</v>
      </c>
      <c r="D7933" s="8"/>
      <c r="E7933" s="8"/>
      <c r="F7933" s="10"/>
      <c r="G7933" s="8">
        <v>59081</v>
      </c>
      <c r="H7933" s="8" t="s">
        <v>21302</v>
      </c>
      <c r="I7933" s="8" t="s">
        <v>965</v>
      </c>
      <c r="J7933" s="8">
        <v>58894</v>
      </c>
      <c r="K7933" s="8" t="s">
        <v>33804</v>
      </c>
    </row>
    <row r="7934" spans="1:11" x14ac:dyDescent="0.2">
      <c r="A7934" s="8">
        <f>MAX($A$2:$A7933)+1</f>
        <v>6987</v>
      </c>
      <c r="B7934" s="8"/>
      <c r="C7934" s="9" t="str">
        <f t="shared" si="125"/>
        <v>Dennis Landfill</v>
      </c>
      <c r="D7934" s="8"/>
      <c r="E7934" s="8"/>
      <c r="F7934" s="10"/>
      <c r="G7934" s="8">
        <v>59082</v>
      </c>
      <c r="H7934" s="8" t="s">
        <v>21303</v>
      </c>
      <c r="I7934" s="8" t="s">
        <v>965</v>
      </c>
      <c r="J7934" s="8">
        <v>58894</v>
      </c>
      <c r="K7934" s="8" t="s">
        <v>33804</v>
      </c>
    </row>
    <row r="7935" spans="1:11" x14ac:dyDescent="0.2">
      <c r="A7935" s="8">
        <f>MAX($A$2:$A7934)+1</f>
        <v>6988</v>
      </c>
      <c r="B7935" s="8"/>
      <c r="C7935" s="9" t="str">
        <f t="shared" si="125"/>
        <v>Limon III Wind LLC</v>
      </c>
      <c r="D7935" s="8"/>
      <c r="E7935" s="8"/>
      <c r="F7935" s="10"/>
      <c r="G7935" s="8">
        <v>59083</v>
      </c>
      <c r="H7935" s="8" t="s">
        <v>21304</v>
      </c>
      <c r="I7935" s="8" t="s">
        <v>2382</v>
      </c>
      <c r="J7935" s="8">
        <v>57503</v>
      </c>
      <c r="K7935" s="8" t="s">
        <v>33804</v>
      </c>
    </row>
    <row r="7936" spans="1:11" x14ac:dyDescent="0.2">
      <c r="A7936" s="8">
        <f>MAX($A$2:$A7935)+1</f>
        <v>6989</v>
      </c>
      <c r="B7936" s="8"/>
      <c r="C7936" s="9" t="str">
        <f t="shared" si="125"/>
        <v>Lepomis PV Energy LLC</v>
      </c>
      <c r="D7936" s="8"/>
      <c r="E7936" s="8"/>
      <c r="F7936" s="10"/>
      <c r="G7936" s="8">
        <v>59085</v>
      </c>
      <c r="H7936" s="8" t="s">
        <v>21305</v>
      </c>
      <c r="I7936" s="8" t="s">
        <v>1704</v>
      </c>
      <c r="J7936" s="8">
        <v>57170</v>
      </c>
      <c r="K7936" s="8" t="s">
        <v>33804</v>
      </c>
    </row>
    <row r="7937" spans="1:11" x14ac:dyDescent="0.2">
      <c r="A7937" s="8">
        <f>MAX($A$2:$A7936)+1</f>
        <v>6990</v>
      </c>
      <c r="B7937" s="8"/>
      <c r="C7937" s="9" t="str">
        <f t="shared" si="125"/>
        <v>Goose Lake Solar</v>
      </c>
      <c r="D7937" s="8"/>
      <c r="E7937" s="8"/>
      <c r="F7937" s="10"/>
      <c r="G7937" s="8">
        <v>59086</v>
      </c>
      <c r="H7937" s="8" t="s">
        <v>21306</v>
      </c>
      <c r="I7937" s="8" t="s">
        <v>1615</v>
      </c>
      <c r="J7937" s="8">
        <v>58468</v>
      </c>
      <c r="K7937" s="8" t="s">
        <v>33804</v>
      </c>
    </row>
    <row r="7938" spans="1:11" x14ac:dyDescent="0.2">
      <c r="A7938" s="8">
        <f>MAX($A$2:$A7937)+1</f>
        <v>6991</v>
      </c>
      <c r="B7938" s="8"/>
      <c r="C7938" s="9" t="str">
        <f t="shared" si="125"/>
        <v>City of Corcoran Solar</v>
      </c>
      <c r="D7938" s="8"/>
      <c r="E7938" s="8"/>
      <c r="F7938" s="10"/>
      <c r="G7938" s="8">
        <v>59087</v>
      </c>
      <c r="H7938" s="8" t="s">
        <v>21307</v>
      </c>
      <c r="I7938" s="8" t="s">
        <v>1615</v>
      </c>
      <c r="J7938" s="8">
        <v>58468</v>
      </c>
      <c r="K7938" s="8" t="s">
        <v>33804</v>
      </c>
    </row>
    <row r="7939" spans="1:11" x14ac:dyDescent="0.2">
      <c r="A7939" s="8">
        <f>MAX($A$2:$A7938)+1</f>
        <v>6992</v>
      </c>
      <c r="B7939" s="8"/>
      <c r="C7939" s="9" t="str">
        <f t="shared" si="125"/>
        <v>Rockland Solar</v>
      </c>
      <c r="D7939" s="8"/>
      <c r="E7939" s="8"/>
      <c r="F7939" s="10"/>
      <c r="G7939" s="8">
        <v>59090</v>
      </c>
      <c r="H7939" s="8" t="s">
        <v>3132</v>
      </c>
      <c r="I7939" s="8" t="s">
        <v>3132</v>
      </c>
      <c r="J7939" s="8">
        <v>58902</v>
      </c>
      <c r="K7939" s="8" t="s">
        <v>33804</v>
      </c>
    </row>
    <row r="7940" spans="1:11" x14ac:dyDescent="0.2">
      <c r="A7940" s="8">
        <f>MAX($A$2:$A7939)+1</f>
        <v>6993</v>
      </c>
      <c r="B7940" s="8"/>
      <c r="C7940" s="9" t="str">
        <f t="shared" si="125"/>
        <v>Division 1</v>
      </c>
      <c r="D7940" s="8"/>
      <c r="E7940" s="8"/>
      <c r="F7940" s="10"/>
      <c r="G7940" s="8">
        <v>59094</v>
      </c>
      <c r="H7940" s="8" t="s">
        <v>21308</v>
      </c>
      <c r="I7940" s="8" t="s">
        <v>3322</v>
      </c>
      <c r="J7940" s="8">
        <v>57313</v>
      </c>
      <c r="K7940" s="8" t="s">
        <v>33804</v>
      </c>
    </row>
    <row r="7941" spans="1:11" x14ac:dyDescent="0.2">
      <c r="A7941" s="8">
        <f>MAX($A$2:$A7940)+1</f>
        <v>6994</v>
      </c>
      <c r="B7941" s="8"/>
      <c r="C7941" s="9" t="str">
        <f t="shared" si="125"/>
        <v>Division 2</v>
      </c>
      <c r="D7941" s="8"/>
      <c r="E7941" s="8"/>
      <c r="F7941" s="10"/>
      <c r="G7941" s="8">
        <v>59095</v>
      </c>
      <c r="H7941" s="8" t="s">
        <v>21309</v>
      </c>
      <c r="I7941" s="8" t="s">
        <v>3322</v>
      </c>
      <c r="J7941" s="8">
        <v>57313</v>
      </c>
      <c r="K7941" s="8" t="s">
        <v>33804</v>
      </c>
    </row>
    <row r="7942" spans="1:11" x14ac:dyDescent="0.2">
      <c r="A7942" s="8">
        <f>MAX($A$2:$A7941)+1</f>
        <v>6995</v>
      </c>
      <c r="B7942" s="8"/>
      <c r="C7942" s="9" t="str">
        <f t="shared" si="125"/>
        <v>Division 3</v>
      </c>
      <c r="D7942" s="8"/>
      <c r="E7942" s="8"/>
      <c r="F7942" s="10"/>
      <c r="G7942" s="8">
        <v>59096</v>
      </c>
      <c r="H7942" s="8" t="s">
        <v>21310</v>
      </c>
      <c r="I7942" s="8" t="s">
        <v>3322</v>
      </c>
      <c r="J7942" s="8">
        <v>57313</v>
      </c>
      <c r="K7942" s="8" t="s">
        <v>33804</v>
      </c>
    </row>
    <row r="7943" spans="1:11" x14ac:dyDescent="0.2">
      <c r="A7943" s="8">
        <f>MAX($A$2:$A7942)+1</f>
        <v>6996</v>
      </c>
      <c r="B7943" s="8"/>
      <c r="C7943" s="9" t="str">
        <f t="shared" si="125"/>
        <v>Berry Plastics Solar</v>
      </c>
      <c r="D7943" s="8"/>
      <c r="E7943" s="8"/>
      <c r="F7943" s="10"/>
      <c r="G7943" s="8">
        <v>59097</v>
      </c>
      <c r="H7943" s="8" t="s">
        <v>733</v>
      </c>
      <c r="I7943" s="8" t="s">
        <v>733</v>
      </c>
      <c r="J7943" s="8">
        <v>58928</v>
      </c>
      <c r="K7943" s="8" t="s">
        <v>33804</v>
      </c>
    </row>
    <row r="7944" spans="1:11" x14ac:dyDescent="0.2">
      <c r="A7944" s="8">
        <f>MAX($A$2:$A7943)+1</f>
        <v>6997</v>
      </c>
      <c r="B7944" s="8"/>
      <c r="C7944" s="9" t="str">
        <f t="shared" si="125"/>
        <v>Kettering Solar 1</v>
      </c>
      <c r="D7944" s="8"/>
      <c r="E7944" s="8"/>
      <c r="F7944" s="10"/>
      <c r="G7944" s="8">
        <v>59098</v>
      </c>
      <c r="H7944" s="8" t="s">
        <v>21311</v>
      </c>
      <c r="I7944" s="8" t="s">
        <v>3322</v>
      </c>
      <c r="J7944" s="8">
        <v>57313</v>
      </c>
      <c r="K7944" s="8" t="s">
        <v>33804</v>
      </c>
    </row>
    <row r="7945" spans="1:11" x14ac:dyDescent="0.2">
      <c r="A7945" s="8">
        <f>MAX($A$2:$A7944)+1</f>
        <v>6998</v>
      </c>
      <c r="B7945" s="8"/>
      <c r="C7945" s="9" t="str">
        <f t="shared" si="125"/>
        <v>Kettering Solar 2</v>
      </c>
      <c r="D7945" s="8"/>
      <c r="E7945" s="8"/>
      <c r="F7945" s="10"/>
      <c r="G7945" s="8">
        <v>59099</v>
      </c>
      <c r="H7945" s="8" t="s">
        <v>21312</v>
      </c>
      <c r="I7945" s="8" t="s">
        <v>3322</v>
      </c>
      <c r="J7945" s="8">
        <v>57313</v>
      </c>
      <c r="K7945" s="8" t="s">
        <v>33804</v>
      </c>
    </row>
    <row r="7946" spans="1:11" x14ac:dyDescent="0.2">
      <c r="A7946" s="8">
        <f>MAX($A$2:$A7945)+1</f>
        <v>6999</v>
      </c>
      <c r="B7946" s="8"/>
      <c r="C7946" s="9" t="str">
        <f t="shared" si="125"/>
        <v>Chauncey Farm LLC</v>
      </c>
      <c r="D7946" s="8"/>
      <c r="E7946" s="8"/>
      <c r="F7946" s="10"/>
      <c r="G7946" s="8">
        <v>59100</v>
      </c>
      <c r="H7946" s="8" t="s">
        <v>21313</v>
      </c>
      <c r="I7946" s="8" t="s">
        <v>980</v>
      </c>
      <c r="J7946" s="8">
        <v>58906</v>
      </c>
      <c r="K7946" s="8" t="s">
        <v>33804</v>
      </c>
    </row>
    <row r="7947" spans="1:11" x14ac:dyDescent="0.2">
      <c r="A7947" s="8">
        <f>MAX($A$2:$A7946)+1</f>
        <v>7000</v>
      </c>
      <c r="B7947" s="8"/>
      <c r="C7947" s="9" t="str">
        <f t="shared" si="125"/>
        <v>Dragstrip Farm</v>
      </c>
      <c r="D7947" s="8"/>
      <c r="E7947" s="8"/>
      <c r="F7947" s="10"/>
      <c r="G7947" s="8">
        <v>59102</v>
      </c>
      <c r="H7947" s="8" t="s">
        <v>21314</v>
      </c>
      <c r="I7947" s="8" t="s">
        <v>1634</v>
      </c>
      <c r="J7947" s="8">
        <v>58908</v>
      </c>
      <c r="K7947" s="8" t="s">
        <v>33804</v>
      </c>
    </row>
    <row r="7948" spans="1:11" x14ac:dyDescent="0.2">
      <c r="A7948" s="8">
        <f>MAX($A$2:$A7947)+1</f>
        <v>7001</v>
      </c>
      <c r="B7948" s="8"/>
      <c r="C7948" s="9" t="str">
        <f t="shared" si="125"/>
        <v>Market Farm</v>
      </c>
      <c r="D7948" s="8"/>
      <c r="E7948" s="8"/>
      <c r="F7948" s="10"/>
      <c r="G7948" s="8">
        <v>59105</v>
      </c>
      <c r="H7948" s="8" t="s">
        <v>21315</v>
      </c>
      <c r="I7948" s="8" t="s">
        <v>2463</v>
      </c>
      <c r="J7948" s="8">
        <v>58911</v>
      </c>
      <c r="K7948" s="8" t="s">
        <v>33804</v>
      </c>
    </row>
    <row r="7949" spans="1:11" x14ac:dyDescent="0.2">
      <c r="A7949" s="8">
        <f>MAX($A$2:$A7948)+1</f>
        <v>7002</v>
      </c>
      <c r="B7949" s="8"/>
      <c r="C7949" s="9" t="str">
        <f t="shared" si="125"/>
        <v>Snow Hill Solar 2 LLC</v>
      </c>
      <c r="D7949" s="8"/>
      <c r="E7949" s="8"/>
      <c r="F7949" s="10"/>
      <c r="G7949" s="8">
        <v>59106</v>
      </c>
      <c r="H7949" s="8" t="s">
        <v>3294</v>
      </c>
      <c r="I7949" s="8" t="s">
        <v>3294</v>
      </c>
      <c r="J7949" s="8">
        <v>58927</v>
      </c>
      <c r="K7949" s="8" t="s">
        <v>33804</v>
      </c>
    </row>
    <row r="7950" spans="1:11" x14ac:dyDescent="0.2">
      <c r="A7950" s="8">
        <f>MAX($A$2:$A7949)+1</f>
        <v>7003</v>
      </c>
      <c r="B7950" s="8"/>
      <c r="C7950" s="9" t="str">
        <f t="shared" si="125"/>
        <v>Mount Olive Farm</v>
      </c>
      <c r="D7950" s="8"/>
      <c r="E7950" s="8"/>
      <c r="F7950" s="10"/>
      <c r="G7950" s="8">
        <v>59107</v>
      </c>
      <c r="H7950" s="8" t="s">
        <v>21316</v>
      </c>
      <c r="I7950" s="8" t="s">
        <v>2627</v>
      </c>
      <c r="J7950" s="8">
        <v>58912</v>
      </c>
      <c r="K7950" s="8" t="s">
        <v>33804</v>
      </c>
    </row>
    <row r="7951" spans="1:11" x14ac:dyDescent="0.2">
      <c r="A7951" s="8">
        <f>MAX($A$2:$A7950)+1</f>
        <v>7004</v>
      </c>
      <c r="B7951" s="8"/>
      <c r="C7951" s="9" t="str">
        <f t="shared" si="125"/>
        <v>Spicewood Solar Farm LLC</v>
      </c>
      <c r="D7951" s="8"/>
      <c r="E7951" s="8"/>
      <c r="F7951" s="10"/>
      <c r="G7951" s="8">
        <v>59109</v>
      </c>
      <c r="H7951" s="8" t="s">
        <v>3365</v>
      </c>
      <c r="I7951" s="8" t="s">
        <v>3365</v>
      </c>
      <c r="J7951" s="8">
        <v>58915</v>
      </c>
      <c r="K7951" s="8" t="s">
        <v>33804</v>
      </c>
    </row>
    <row r="7952" spans="1:11" x14ac:dyDescent="0.2">
      <c r="A7952" s="8">
        <f>MAX($A$2:$A7951)+1</f>
        <v>7005</v>
      </c>
      <c r="B7952" s="8"/>
      <c r="C7952" s="9" t="str">
        <f t="shared" si="125"/>
        <v>Springfield Solar 1 LLC</v>
      </c>
      <c r="D7952" s="8"/>
      <c r="E7952" s="8"/>
      <c r="F7952" s="10"/>
      <c r="G7952" s="8">
        <v>59110</v>
      </c>
      <c r="H7952" s="8" t="s">
        <v>3372</v>
      </c>
      <c r="I7952" s="8" t="s">
        <v>3372</v>
      </c>
      <c r="J7952" s="8">
        <v>58916</v>
      </c>
      <c r="K7952" s="8" t="s">
        <v>33804</v>
      </c>
    </row>
    <row r="7953" spans="1:11" x14ac:dyDescent="0.2">
      <c r="A7953" s="8">
        <f>MAX($A$2:$A7952)+1</f>
        <v>7006</v>
      </c>
      <c r="B7953" s="8"/>
      <c r="C7953" s="9" t="str">
        <f t="shared" si="125"/>
        <v>West Salisbury Farm LLC</v>
      </c>
      <c r="D7953" s="8"/>
      <c r="E7953" s="8"/>
      <c r="F7953" s="10"/>
      <c r="G7953" s="8">
        <v>59111</v>
      </c>
      <c r="H7953" s="8" t="s">
        <v>3834</v>
      </c>
      <c r="I7953" s="8" t="s">
        <v>3834</v>
      </c>
      <c r="J7953" s="8">
        <v>58917</v>
      </c>
      <c r="K7953" s="8" t="s">
        <v>33804</v>
      </c>
    </row>
    <row r="7954" spans="1:11" x14ac:dyDescent="0.2">
      <c r="A7954" s="8">
        <f>MAX($A$2:$A7953)+1</f>
        <v>7007</v>
      </c>
      <c r="B7954" s="8"/>
      <c r="C7954" s="9" t="str">
        <f t="shared" si="125"/>
        <v>Yanceyville Farm 2 LLC</v>
      </c>
      <c r="D7954" s="8"/>
      <c r="E7954" s="8"/>
      <c r="F7954" s="10"/>
      <c r="G7954" s="8">
        <v>59113</v>
      </c>
      <c r="H7954" s="8" t="s">
        <v>3921</v>
      </c>
      <c r="I7954" s="8" t="s">
        <v>3921</v>
      </c>
      <c r="J7954" s="8">
        <v>58919</v>
      </c>
      <c r="K7954" s="8" t="s">
        <v>33804</v>
      </c>
    </row>
    <row r="7955" spans="1:11" x14ac:dyDescent="0.2">
      <c r="A7955" s="8">
        <f>MAX($A$2:$A7954)+1</f>
        <v>7008</v>
      </c>
      <c r="B7955" s="8"/>
      <c r="C7955" s="9" t="str">
        <f t="shared" si="125"/>
        <v>Redmon Solar Farm LLC</v>
      </c>
      <c r="D7955" s="8"/>
      <c r="E7955" s="8"/>
      <c r="F7955" s="10"/>
      <c r="G7955" s="8">
        <v>59114</v>
      </c>
      <c r="H7955" s="8" t="s">
        <v>3080</v>
      </c>
      <c r="I7955" s="8" t="s">
        <v>3080</v>
      </c>
      <c r="J7955" s="8">
        <v>58920</v>
      </c>
      <c r="K7955" s="8" t="s">
        <v>33804</v>
      </c>
    </row>
    <row r="7956" spans="1:11" x14ac:dyDescent="0.2">
      <c r="A7956" s="8">
        <f>MAX($A$2:$A7955)+1</f>
        <v>7009</v>
      </c>
      <c r="B7956" s="8"/>
      <c r="C7956" s="9" t="str">
        <f t="shared" si="125"/>
        <v>Anderson Farm LLC</v>
      </c>
      <c r="D7956" s="8"/>
      <c r="E7956" s="8"/>
      <c r="F7956" s="10"/>
      <c r="G7956" s="8">
        <v>59115</v>
      </c>
      <c r="H7956" s="8" t="s">
        <v>620</v>
      </c>
      <c r="I7956" s="8" t="s">
        <v>620</v>
      </c>
      <c r="J7956" s="8">
        <v>58926</v>
      </c>
      <c r="K7956" s="8" t="s">
        <v>33804</v>
      </c>
    </row>
    <row r="7957" spans="1:11" x14ac:dyDescent="0.2">
      <c r="A7957" s="8">
        <f>MAX($A$2:$A7956)+1</f>
        <v>7010</v>
      </c>
      <c r="B7957" s="8"/>
      <c r="C7957" s="9" t="str">
        <f t="shared" si="125"/>
        <v>Woodbine Landfill Plant</v>
      </c>
      <c r="D7957" s="8"/>
      <c r="E7957" s="8"/>
      <c r="F7957" s="10"/>
      <c r="G7957" s="8">
        <v>59116</v>
      </c>
      <c r="H7957" s="8" t="s">
        <v>21317</v>
      </c>
      <c r="I7957" s="8" t="s">
        <v>900</v>
      </c>
      <c r="J7957" s="8">
        <v>58929</v>
      </c>
      <c r="K7957" s="8" t="s">
        <v>33804</v>
      </c>
    </row>
    <row r="7958" spans="1:11" x14ac:dyDescent="0.2">
      <c r="A7958" s="8">
        <f>MAX($A$2:$A7957)+1</f>
        <v>7011</v>
      </c>
      <c r="B7958" s="8"/>
      <c r="C7958" s="9" t="str">
        <f t="shared" si="125"/>
        <v>DD Fayetteville Solar NC LLC</v>
      </c>
      <c r="D7958" s="8"/>
      <c r="E7958" s="8"/>
      <c r="F7958" s="10"/>
      <c r="G7958" s="8">
        <v>59117</v>
      </c>
      <c r="H7958" s="8" t="s">
        <v>21318</v>
      </c>
      <c r="I7958" s="8" t="s">
        <v>126</v>
      </c>
      <c r="J7958" s="8">
        <v>3046</v>
      </c>
      <c r="K7958" s="8" t="s">
        <v>33804</v>
      </c>
    </row>
    <row r="7959" spans="1:11" x14ac:dyDescent="0.2">
      <c r="A7959" s="8">
        <f>MAX($A$2:$A7958)+1</f>
        <v>7012</v>
      </c>
      <c r="B7959" s="8"/>
      <c r="C7959" s="9" t="str">
        <f t="shared" si="125"/>
        <v>Cameron Wind 1 LLC</v>
      </c>
      <c r="D7959" s="8"/>
      <c r="E7959" s="8"/>
      <c r="F7959" s="10"/>
      <c r="G7959" s="8">
        <v>59118</v>
      </c>
      <c r="H7959" s="8" t="s">
        <v>895</v>
      </c>
      <c r="I7959" s="8" t="s">
        <v>895</v>
      </c>
      <c r="J7959" s="8">
        <v>58939</v>
      </c>
      <c r="K7959" s="8" t="s">
        <v>33804</v>
      </c>
    </row>
    <row r="7960" spans="1:11" x14ac:dyDescent="0.2">
      <c r="A7960" s="8">
        <f>MAX($A$2:$A7959)+1</f>
        <v>7013</v>
      </c>
      <c r="B7960" s="8"/>
      <c r="C7960" s="9" t="str">
        <f t="shared" si="125"/>
        <v>Warsaw I</v>
      </c>
      <c r="D7960" s="8"/>
      <c r="E7960" s="8"/>
      <c r="F7960" s="10"/>
      <c r="G7960" s="8">
        <v>59119</v>
      </c>
      <c r="H7960" s="8" t="s">
        <v>21319</v>
      </c>
      <c r="I7960" s="8" t="s">
        <v>3485</v>
      </c>
      <c r="J7960" s="8">
        <v>58661</v>
      </c>
      <c r="K7960" s="8" t="s">
        <v>33804</v>
      </c>
    </row>
    <row r="7961" spans="1:11" x14ac:dyDescent="0.2">
      <c r="A7961" s="8">
        <f>MAX($A$2:$A7960)+1</f>
        <v>7014</v>
      </c>
      <c r="B7961" s="8"/>
      <c r="C7961" s="9" t="str">
        <f t="shared" ref="C7961:C8024" si="126">IF(H7961="",F7961,H7961)</f>
        <v>Warsaw II</v>
      </c>
      <c r="D7961" s="8"/>
      <c r="E7961" s="8"/>
      <c r="F7961" s="10"/>
      <c r="G7961" s="8">
        <v>59120</v>
      </c>
      <c r="H7961" s="8" t="s">
        <v>21320</v>
      </c>
      <c r="I7961" s="8" t="s">
        <v>3485</v>
      </c>
      <c r="J7961" s="8">
        <v>58661</v>
      </c>
      <c r="K7961" s="8" t="s">
        <v>33804</v>
      </c>
    </row>
    <row r="7962" spans="1:11" x14ac:dyDescent="0.2">
      <c r="A7962" s="8">
        <f>MAX($A$2:$A7961)+1</f>
        <v>7015</v>
      </c>
      <c r="B7962" s="8"/>
      <c r="C7962" s="9" t="str">
        <f t="shared" si="126"/>
        <v>Acushnet-Braley Road 1</v>
      </c>
      <c r="D7962" s="8"/>
      <c r="E7962" s="8"/>
      <c r="F7962" s="10"/>
      <c r="G7962" s="8">
        <v>59121</v>
      </c>
      <c r="H7962" s="8" t="s">
        <v>21321</v>
      </c>
      <c r="I7962" s="8" t="s">
        <v>794</v>
      </c>
      <c r="J7962" s="8">
        <v>57449</v>
      </c>
      <c r="K7962" s="8" t="s">
        <v>33804</v>
      </c>
    </row>
    <row r="7963" spans="1:11" x14ac:dyDescent="0.2">
      <c r="A7963" s="8">
        <f>MAX($A$2:$A7962)+1</f>
        <v>7016</v>
      </c>
      <c r="B7963" s="8"/>
      <c r="C7963" s="9" t="str">
        <f t="shared" si="126"/>
        <v>Enerparc CA1 LLC</v>
      </c>
      <c r="D7963" s="8"/>
      <c r="E7963" s="8"/>
      <c r="F7963" s="10"/>
      <c r="G7963" s="8">
        <v>59122</v>
      </c>
      <c r="H7963" s="8" t="s">
        <v>21322</v>
      </c>
      <c r="I7963" s="8" t="s">
        <v>1747</v>
      </c>
      <c r="J7963" s="8">
        <v>58944</v>
      </c>
      <c r="K7963" s="8" t="s">
        <v>33804</v>
      </c>
    </row>
    <row r="7964" spans="1:11" x14ac:dyDescent="0.2">
      <c r="A7964" s="8">
        <f>MAX($A$2:$A7963)+1</f>
        <v>7017</v>
      </c>
      <c r="B7964" s="8"/>
      <c r="C7964" s="9" t="str">
        <f t="shared" si="126"/>
        <v>Moncure Farm LLC</v>
      </c>
      <c r="D7964" s="8"/>
      <c r="E7964" s="8"/>
      <c r="F7964" s="10"/>
      <c r="G7964" s="8">
        <v>59123</v>
      </c>
      <c r="H7964" s="8" t="s">
        <v>2605</v>
      </c>
      <c r="I7964" s="8" t="s">
        <v>2605</v>
      </c>
      <c r="J7964" s="8">
        <v>58925</v>
      </c>
      <c r="K7964" s="8" t="s">
        <v>33804</v>
      </c>
    </row>
    <row r="7965" spans="1:11" x14ac:dyDescent="0.2">
      <c r="A7965" s="8">
        <f>MAX($A$2:$A7964)+1</f>
        <v>7018</v>
      </c>
      <c r="B7965" s="8"/>
      <c r="C7965" s="9" t="str">
        <f t="shared" si="126"/>
        <v>Martin Creek Farm LLC</v>
      </c>
      <c r="D7965" s="8"/>
      <c r="E7965" s="8"/>
      <c r="F7965" s="10"/>
      <c r="G7965" s="8">
        <v>59124</v>
      </c>
      <c r="H7965" s="8" t="s">
        <v>2471</v>
      </c>
      <c r="I7965" s="8" t="s">
        <v>2471</v>
      </c>
      <c r="J7965" s="8">
        <v>58924</v>
      </c>
      <c r="K7965" s="8" t="s">
        <v>33804</v>
      </c>
    </row>
    <row r="7966" spans="1:11" x14ac:dyDescent="0.2">
      <c r="A7966" s="8">
        <f>MAX($A$2:$A7965)+1</f>
        <v>7019</v>
      </c>
      <c r="B7966" s="8"/>
      <c r="C7966" s="9" t="str">
        <f t="shared" si="126"/>
        <v>Kinston</v>
      </c>
      <c r="D7966" s="8"/>
      <c r="E7966" s="8"/>
      <c r="F7966" s="10"/>
      <c r="G7966" s="8">
        <v>59125</v>
      </c>
      <c r="H7966" s="8" t="s">
        <v>21323</v>
      </c>
      <c r="I7966" s="8" t="s">
        <v>2320</v>
      </c>
      <c r="J7966" s="8">
        <v>58923</v>
      </c>
      <c r="K7966" s="8" t="s">
        <v>33804</v>
      </c>
    </row>
    <row r="7967" spans="1:11" x14ac:dyDescent="0.2">
      <c r="A7967" s="8">
        <f>MAX($A$2:$A7966)+1</f>
        <v>7020</v>
      </c>
      <c r="B7967" s="8"/>
      <c r="C7967" s="9" t="str">
        <f t="shared" si="126"/>
        <v>Daniel Farm LLC</v>
      </c>
      <c r="D7967" s="8"/>
      <c r="E7967" s="8"/>
      <c r="F7967" s="10"/>
      <c r="G7967" s="8">
        <v>59126</v>
      </c>
      <c r="H7967" s="8" t="s">
        <v>1552</v>
      </c>
      <c r="I7967" s="8" t="s">
        <v>1552</v>
      </c>
      <c r="J7967" s="8">
        <v>58922</v>
      </c>
      <c r="K7967" s="8" t="s">
        <v>33804</v>
      </c>
    </row>
    <row r="7968" spans="1:11" x14ac:dyDescent="0.2">
      <c r="A7968" s="8">
        <f>MAX($A$2:$A7967)+1</f>
        <v>7021</v>
      </c>
      <c r="B7968" s="8"/>
      <c r="C7968" s="9" t="str">
        <f t="shared" si="126"/>
        <v>Bailey Farm LLC</v>
      </c>
      <c r="D7968" s="8"/>
      <c r="E7968" s="8"/>
      <c r="F7968" s="10"/>
      <c r="G7968" s="8">
        <v>59127</v>
      </c>
      <c r="H7968" s="8" t="s">
        <v>687</v>
      </c>
      <c r="I7968" s="8" t="s">
        <v>687</v>
      </c>
      <c r="J7968" s="8">
        <v>58921</v>
      </c>
      <c r="K7968" s="8" t="s">
        <v>33804</v>
      </c>
    </row>
    <row r="7969" spans="1:11" x14ac:dyDescent="0.2">
      <c r="A7969" s="8">
        <f>MAX($A$2:$A7968)+1</f>
        <v>7022</v>
      </c>
      <c r="B7969" s="8"/>
      <c r="C7969" s="9" t="str">
        <f t="shared" si="126"/>
        <v>Acushnet- High Hill</v>
      </c>
      <c r="D7969" s="8"/>
      <c r="E7969" s="8"/>
      <c r="F7969" s="10"/>
      <c r="G7969" s="8">
        <v>59128</v>
      </c>
      <c r="H7969" s="8" t="s">
        <v>21324</v>
      </c>
      <c r="I7969" s="8" t="s">
        <v>794</v>
      </c>
      <c r="J7969" s="8">
        <v>57449</v>
      </c>
      <c r="K7969" s="8" t="s">
        <v>33804</v>
      </c>
    </row>
    <row r="7970" spans="1:11" x14ac:dyDescent="0.2">
      <c r="A7970" s="8">
        <f>MAX($A$2:$A7969)+1</f>
        <v>7023</v>
      </c>
      <c r="B7970" s="8"/>
      <c r="C7970" s="9" t="str">
        <f t="shared" si="126"/>
        <v>CSD 2- Freedom High</v>
      </c>
      <c r="D7970" s="8"/>
      <c r="E7970" s="8"/>
      <c r="F7970" s="10"/>
      <c r="G7970" s="8">
        <v>59129</v>
      </c>
      <c r="H7970" s="8" t="s">
        <v>21325</v>
      </c>
      <c r="I7970" s="8" t="s">
        <v>794</v>
      </c>
      <c r="J7970" s="8">
        <v>57449</v>
      </c>
      <c r="K7970" s="8" t="s">
        <v>33804</v>
      </c>
    </row>
    <row r="7971" spans="1:11" x14ac:dyDescent="0.2">
      <c r="A7971" s="8">
        <f>MAX($A$2:$A7970)+1</f>
        <v>7024</v>
      </c>
      <c r="B7971" s="8"/>
      <c r="C7971" s="9" t="str">
        <f t="shared" si="126"/>
        <v>CSD 2 - Heritage High</v>
      </c>
      <c r="D7971" s="8"/>
      <c r="E7971" s="8"/>
      <c r="F7971" s="10"/>
      <c r="G7971" s="8">
        <v>59130</v>
      </c>
      <c r="H7971" s="8" t="s">
        <v>21326</v>
      </c>
      <c r="I7971" s="8" t="s">
        <v>794</v>
      </c>
      <c r="J7971" s="8">
        <v>57449</v>
      </c>
      <c r="K7971" s="8" t="s">
        <v>33804</v>
      </c>
    </row>
    <row r="7972" spans="1:11" x14ac:dyDescent="0.2">
      <c r="A7972" s="8">
        <f>MAX($A$2:$A7971)+1</f>
        <v>7025</v>
      </c>
      <c r="B7972" s="8"/>
      <c r="C7972" s="9" t="str">
        <f t="shared" si="126"/>
        <v>Dartmouth Landfill</v>
      </c>
      <c r="D7972" s="8"/>
      <c r="E7972" s="8"/>
      <c r="F7972" s="10"/>
      <c r="G7972" s="8">
        <v>59131</v>
      </c>
      <c r="H7972" s="8" t="s">
        <v>21327</v>
      </c>
      <c r="I7972" s="8" t="s">
        <v>794</v>
      </c>
      <c r="J7972" s="8">
        <v>57449</v>
      </c>
      <c r="K7972" s="8" t="s">
        <v>33804</v>
      </c>
    </row>
    <row r="7973" spans="1:11" x14ac:dyDescent="0.2">
      <c r="A7973" s="8">
        <f>MAX($A$2:$A7972)+1</f>
        <v>7026</v>
      </c>
      <c r="B7973" s="8"/>
      <c r="C7973" s="9" t="str">
        <f t="shared" si="126"/>
        <v>EAFB - North Base</v>
      </c>
      <c r="D7973" s="8"/>
      <c r="E7973" s="8"/>
      <c r="F7973" s="10"/>
      <c r="G7973" s="8">
        <v>59132</v>
      </c>
      <c r="H7973" s="8" t="s">
        <v>21328</v>
      </c>
      <c r="I7973" s="8" t="s">
        <v>794</v>
      </c>
      <c r="J7973" s="8">
        <v>57449</v>
      </c>
      <c r="K7973" s="8" t="s">
        <v>33804</v>
      </c>
    </row>
    <row r="7974" spans="1:11" x14ac:dyDescent="0.2">
      <c r="A7974" s="8">
        <f>MAX($A$2:$A7973)+1</f>
        <v>7027</v>
      </c>
      <c r="B7974" s="8"/>
      <c r="C7974" s="9" t="str">
        <f t="shared" si="126"/>
        <v>EAFB - South Base</v>
      </c>
      <c r="D7974" s="8"/>
      <c r="E7974" s="8"/>
      <c r="F7974" s="10"/>
      <c r="G7974" s="8">
        <v>59133</v>
      </c>
      <c r="H7974" s="8" t="s">
        <v>21329</v>
      </c>
      <c r="I7974" s="8" t="s">
        <v>794</v>
      </c>
      <c r="J7974" s="8">
        <v>57449</v>
      </c>
      <c r="K7974" s="8" t="s">
        <v>33804</v>
      </c>
    </row>
    <row r="7975" spans="1:11" x14ac:dyDescent="0.2">
      <c r="A7975" s="8">
        <f>MAX($A$2:$A7974)+1</f>
        <v>7028</v>
      </c>
      <c r="B7975" s="8"/>
      <c r="C7975" s="9" t="str">
        <f t="shared" si="126"/>
        <v>Easton Landfill</v>
      </c>
      <c r="D7975" s="8"/>
      <c r="E7975" s="8"/>
      <c r="F7975" s="10"/>
      <c r="G7975" s="8">
        <v>59134</v>
      </c>
      <c r="H7975" s="8" t="s">
        <v>21330</v>
      </c>
      <c r="I7975" s="8" t="s">
        <v>794</v>
      </c>
      <c r="J7975" s="8">
        <v>57449</v>
      </c>
      <c r="K7975" s="8" t="s">
        <v>33804</v>
      </c>
    </row>
    <row r="7976" spans="1:11" x14ac:dyDescent="0.2">
      <c r="A7976" s="8">
        <f>MAX($A$2:$A7975)+1</f>
        <v>7029</v>
      </c>
      <c r="B7976" s="8"/>
      <c r="C7976" s="9" t="str">
        <f t="shared" si="126"/>
        <v>Ludlow Landfill</v>
      </c>
      <c r="D7976" s="8"/>
      <c r="E7976" s="8"/>
      <c r="F7976" s="10"/>
      <c r="G7976" s="8">
        <v>59135</v>
      </c>
      <c r="H7976" s="8" t="s">
        <v>21331</v>
      </c>
      <c r="I7976" s="8" t="s">
        <v>794</v>
      </c>
      <c r="J7976" s="8">
        <v>57449</v>
      </c>
      <c r="K7976" s="8" t="s">
        <v>33804</v>
      </c>
    </row>
    <row r="7977" spans="1:11" x14ac:dyDescent="0.2">
      <c r="A7977" s="8">
        <f>MAX($A$2:$A7976)+1</f>
        <v>7030</v>
      </c>
      <c r="B7977" s="8"/>
      <c r="C7977" s="9" t="str">
        <f t="shared" si="126"/>
        <v>Methuen Landfill</v>
      </c>
      <c r="D7977" s="8"/>
      <c r="E7977" s="8"/>
      <c r="F7977" s="10"/>
      <c r="G7977" s="8">
        <v>59136</v>
      </c>
      <c r="H7977" s="8" t="s">
        <v>21332</v>
      </c>
      <c r="I7977" s="8" t="s">
        <v>794</v>
      </c>
      <c r="J7977" s="8">
        <v>57449</v>
      </c>
      <c r="K7977" s="8" t="s">
        <v>33804</v>
      </c>
    </row>
    <row r="7978" spans="1:11" x14ac:dyDescent="0.2">
      <c r="A7978" s="8">
        <f>MAX($A$2:$A7977)+1</f>
        <v>7031</v>
      </c>
      <c r="B7978" s="8"/>
      <c r="C7978" s="9" t="str">
        <f t="shared" si="126"/>
        <v>Plymouth Site 1</v>
      </c>
      <c r="D7978" s="8"/>
      <c r="E7978" s="8"/>
      <c r="F7978" s="10"/>
      <c r="G7978" s="8">
        <v>59137</v>
      </c>
      <c r="H7978" s="8" t="s">
        <v>21333</v>
      </c>
      <c r="I7978" s="8" t="s">
        <v>794</v>
      </c>
      <c r="J7978" s="8">
        <v>57449</v>
      </c>
      <c r="K7978" s="8" t="s">
        <v>33804</v>
      </c>
    </row>
    <row r="7979" spans="1:11" x14ac:dyDescent="0.2">
      <c r="A7979" s="8">
        <f>MAX($A$2:$A7978)+1</f>
        <v>7032</v>
      </c>
      <c r="B7979" s="8"/>
      <c r="C7979" s="9" t="str">
        <f t="shared" si="126"/>
        <v>SDCCD - Miramar</v>
      </c>
      <c r="D7979" s="8"/>
      <c r="E7979" s="8"/>
      <c r="F7979" s="10"/>
      <c r="G7979" s="8">
        <v>59138</v>
      </c>
      <c r="H7979" s="8" t="s">
        <v>21334</v>
      </c>
      <c r="I7979" s="8" t="s">
        <v>794</v>
      </c>
      <c r="J7979" s="8">
        <v>57449</v>
      </c>
      <c r="K7979" s="8" t="s">
        <v>33804</v>
      </c>
    </row>
    <row r="7980" spans="1:11" x14ac:dyDescent="0.2">
      <c r="A7980" s="8">
        <f>MAX($A$2:$A7979)+1</f>
        <v>7033</v>
      </c>
      <c r="B7980" s="8"/>
      <c r="C7980" s="9" t="str">
        <f t="shared" si="126"/>
        <v>SDCWA - Twin Oaks</v>
      </c>
      <c r="D7980" s="8"/>
      <c r="E7980" s="8"/>
      <c r="F7980" s="10"/>
      <c r="G7980" s="8">
        <v>59139</v>
      </c>
      <c r="H7980" s="8" t="s">
        <v>21335</v>
      </c>
      <c r="I7980" s="8" t="s">
        <v>794</v>
      </c>
      <c r="J7980" s="8">
        <v>57449</v>
      </c>
      <c r="K7980" s="8" t="s">
        <v>33804</v>
      </c>
    </row>
    <row r="7981" spans="1:11" x14ac:dyDescent="0.2">
      <c r="A7981" s="8">
        <f>MAX($A$2:$A7980)+1</f>
        <v>7034</v>
      </c>
      <c r="B7981" s="8"/>
      <c r="C7981" s="9" t="str">
        <f t="shared" si="126"/>
        <v>EDF Lancaster</v>
      </c>
      <c r="D7981" s="8"/>
      <c r="E7981" s="8"/>
      <c r="F7981" s="10"/>
      <c r="G7981" s="8">
        <v>59140</v>
      </c>
      <c r="H7981" s="8" t="s">
        <v>21336</v>
      </c>
      <c r="I7981" s="8" t="s">
        <v>1704</v>
      </c>
      <c r="J7981" s="8">
        <v>57170</v>
      </c>
      <c r="K7981" s="8" t="s">
        <v>33804</v>
      </c>
    </row>
    <row r="7982" spans="1:11" x14ac:dyDescent="0.2">
      <c r="A7982" s="8">
        <f>MAX($A$2:$A7981)+1</f>
        <v>7035</v>
      </c>
      <c r="B7982" s="8"/>
      <c r="C7982" s="9" t="str">
        <f t="shared" si="126"/>
        <v>Manatee County LFGTE</v>
      </c>
      <c r="D7982" s="8"/>
      <c r="E7982" s="8"/>
      <c r="F7982" s="10"/>
      <c r="G7982" s="8">
        <v>59142</v>
      </c>
      <c r="H7982" s="8" t="s">
        <v>21337</v>
      </c>
      <c r="I7982" s="8" t="s">
        <v>2452</v>
      </c>
      <c r="J7982" s="8">
        <v>58948</v>
      </c>
      <c r="K7982" s="8" t="s">
        <v>33804</v>
      </c>
    </row>
    <row r="7983" spans="1:11" x14ac:dyDescent="0.2">
      <c r="A7983" s="8">
        <f>MAX($A$2:$A7982)+1</f>
        <v>7036</v>
      </c>
      <c r="B7983" s="8"/>
      <c r="C7983" s="9" t="str">
        <f t="shared" si="126"/>
        <v>Front Range Project</v>
      </c>
      <c r="D7983" s="8"/>
      <c r="E7983" s="8"/>
      <c r="F7983" s="10"/>
      <c r="G7983" s="8">
        <v>59143</v>
      </c>
      <c r="H7983" s="8" t="s">
        <v>21338</v>
      </c>
      <c r="I7983" s="8" t="s">
        <v>3578</v>
      </c>
      <c r="J7983" s="8">
        <v>58960</v>
      </c>
      <c r="K7983" s="8" t="s">
        <v>33804</v>
      </c>
    </row>
    <row r="7984" spans="1:11" x14ac:dyDescent="0.2">
      <c r="A7984" s="8">
        <f>MAX($A$2:$A7983)+1</f>
        <v>7037</v>
      </c>
      <c r="B7984" s="8"/>
      <c r="C7984" s="9" t="str">
        <f t="shared" si="126"/>
        <v>Brighton PV Solar Plant</v>
      </c>
      <c r="D7984" s="8"/>
      <c r="E7984" s="8"/>
      <c r="F7984" s="10"/>
      <c r="G7984" s="8">
        <v>59144</v>
      </c>
      <c r="H7984" s="8" t="s">
        <v>21339</v>
      </c>
      <c r="I7984" s="8" t="s">
        <v>2067</v>
      </c>
      <c r="J7984" s="8">
        <v>58949</v>
      </c>
      <c r="K7984" s="8" t="s">
        <v>33804</v>
      </c>
    </row>
    <row r="7985" spans="1:11" x14ac:dyDescent="0.2">
      <c r="A7985" s="8">
        <f>MAX($A$2:$A7984)+1</f>
        <v>7038</v>
      </c>
      <c r="B7985" s="8"/>
      <c r="C7985" s="9" t="str">
        <f t="shared" si="126"/>
        <v>XPF Solar Field</v>
      </c>
      <c r="D7985" s="8"/>
      <c r="E7985" s="8"/>
      <c r="F7985" s="10"/>
      <c r="G7985" s="8">
        <v>59146</v>
      </c>
      <c r="H7985" s="8" t="s">
        <v>21340</v>
      </c>
      <c r="I7985" s="8" t="s">
        <v>3676</v>
      </c>
      <c r="J7985" s="8">
        <v>58961</v>
      </c>
      <c r="K7985" s="8" t="s">
        <v>33804</v>
      </c>
    </row>
    <row r="7986" spans="1:11" x14ac:dyDescent="0.2">
      <c r="A7986" s="8">
        <f>MAX($A$2:$A7985)+1</f>
        <v>7039</v>
      </c>
      <c r="B7986" s="8"/>
      <c r="C7986" s="9" t="str">
        <f t="shared" si="126"/>
        <v>Fair Wind Power</v>
      </c>
      <c r="D7986" s="8"/>
      <c r="E7986" s="8"/>
      <c r="F7986" s="10"/>
      <c r="G7986" s="8">
        <v>59147</v>
      </c>
      <c r="H7986" s="8" t="s">
        <v>21341</v>
      </c>
      <c r="I7986" s="8" t="s">
        <v>1816</v>
      </c>
      <c r="J7986" s="8">
        <v>58962</v>
      </c>
      <c r="K7986" s="8" t="s">
        <v>33804</v>
      </c>
    </row>
    <row r="7987" spans="1:11" x14ac:dyDescent="0.2">
      <c r="A7987" s="8">
        <f>MAX($A$2:$A7986)+1</f>
        <v>7040</v>
      </c>
      <c r="B7987" s="8"/>
      <c r="C7987" s="9" t="str">
        <f t="shared" si="126"/>
        <v>Harvest Power Orlando</v>
      </c>
      <c r="D7987" s="8"/>
      <c r="E7987" s="8"/>
      <c r="F7987" s="10"/>
      <c r="G7987" s="8">
        <v>59151</v>
      </c>
      <c r="H7987" s="8" t="s">
        <v>21342</v>
      </c>
      <c r="I7987" s="8" t="s">
        <v>2076</v>
      </c>
      <c r="J7987" s="8">
        <v>58969</v>
      </c>
      <c r="K7987" s="8" t="s">
        <v>33804</v>
      </c>
    </row>
    <row r="7988" spans="1:11" x14ac:dyDescent="0.2">
      <c r="A7988" s="8">
        <f>MAX($A$2:$A7987)+1</f>
        <v>7041</v>
      </c>
      <c r="B7988" s="8"/>
      <c r="C7988" s="9" t="str">
        <f t="shared" si="126"/>
        <v>Thornton PV1</v>
      </c>
      <c r="D7988" s="8"/>
      <c r="E7988" s="8"/>
      <c r="F7988" s="10"/>
      <c r="G7988" s="8">
        <v>59152</v>
      </c>
      <c r="H7988" s="8" t="s">
        <v>21343</v>
      </c>
      <c r="I7988" s="8" t="s">
        <v>1702</v>
      </c>
      <c r="J7988" s="8">
        <v>58970</v>
      </c>
      <c r="K7988" s="8" t="s">
        <v>33804</v>
      </c>
    </row>
    <row r="7989" spans="1:11" x14ac:dyDescent="0.2">
      <c r="A7989" s="8">
        <f>MAX($A$2:$A7988)+1</f>
        <v>7042</v>
      </c>
      <c r="B7989" s="8"/>
      <c r="C7989" s="9" t="str">
        <f t="shared" si="126"/>
        <v>Watson Seed Farm PV1</v>
      </c>
      <c r="D7989" s="8"/>
      <c r="E7989" s="8"/>
      <c r="F7989" s="10"/>
      <c r="G7989" s="8">
        <v>59153</v>
      </c>
      <c r="H7989" s="8" t="s">
        <v>21344</v>
      </c>
      <c r="I7989" s="8" t="s">
        <v>1702</v>
      </c>
      <c r="J7989" s="8">
        <v>58970</v>
      </c>
      <c r="K7989" s="8" t="s">
        <v>33804</v>
      </c>
    </row>
    <row r="7990" spans="1:11" x14ac:dyDescent="0.2">
      <c r="A7990" s="8">
        <f>MAX($A$2:$A7989)+1</f>
        <v>7043</v>
      </c>
      <c r="B7990" s="8"/>
      <c r="C7990" s="9" t="str">
        <f t="shared" si="126"/>
        <v>Bradley PV1</v>
      </c>
      <c r="D7990" s="8"/>
      <c r="E7990" s="8"/>
      <c r="F7990" s="10"/>
      <c r="G7990" s="8">
        <v>59154</v>
      </c>
      <c r="H7990" s="8" t="s">
        <v>21345</v>
      </c>
      <c r="I7990" s="8" t="s">
        <v>1702</v>
      </c>
      <c r="J7990" s="8">
        <v>58970</v>
      </c>
      <c r="K7990" s="8" t="s">
        <v>33804</v>
      </c>
    </row>
    <row r="7991" spans="1:11" x14ac:dyDescent="0.2">
      <c r="A7991" s="8">
        <f>MAX($A$2:$A7990)+1</f>
        <v>7044</v>
      </c>
      <c r="B7991" s="8"/>
      <c r="C7991" s="9" t="str">
        <f t="shared" si="126"/>
        <v>Shawboro PV1</v>
      </c>
      <c r="D7991" s="8"/>
      <c r="E7991" s="8"/>
      <c r="F7991" s="10"/>
      <c r="G7991" s="8">
        <v>59155</v>
      </c>
      <c r="H7991" s="8" t="s">
        <v>21346</v>
      </c>
      <c r="I7991" s="8" t="s">
        <v>1932</v>
      </c>
      <c r="J7991" s="8">
        <v>59819</v>
      </c>
      <c r="K7991" s="8" t="s">
        <v>33804</v>
      </c>
    </row>
    <row r="7992" spans="1:11" x14ac:dyDescent="0.2">
      <c r="A7992" s="8">
        <f>MAX($A$2:$A7991)+1</f>
        <v>7045</v>
      </c>
      <c r="B7992" s="8"/>
      <c r="C7992" s="9" t="str">
        <f t="shared" si="126"/>
        <v>Carter PV1</v>
      </c>
      <c r="D7992" s="8"/>
      <c r="E7992" s="8"/>
      <c r="F7992" s="10"/>
      <c r="G7992" s="8">
        <v>59156</v>
      </c>
      <c r="H7992" s="8" t="s">
        <v>21347</v>
      </c>
      <c r="I7992" s="8" t="s">
        <v>1702</v>
      </c>
      <c r="J7992" s="8">
        <v>58970</v>
      </c>
      <c r="K7992" s="8" t="s">
        <v>33804</v>
      </c>
    </row>
    <row r="7993" spans="1:11" x14ac:dyDescent="0.2">
      <c r="A7993" s="8">
        <f>MAX($A$2:$A7992)+1</f>
        <v>7046</v>
      </c>
      <c r="B7993" s="8"/>
      <c r="C7993" s="9" t="str">
        <f t="shared" si="126"/>
        <v>Pecan PV1</v>
      </c>
      <c r="D7993" s="8"/>
      <c r="E7993" s="8"/>
      <c r="F7993" s="10"/>
      <c r="G7993" s="8">
        <v>59157</v>
      </c>
      <c r="H7993" s="8" t="s">
        <v>21348</v>
      </c>
      <c r="I7993" s="8" t="s">
        <v>1702</v>
      </c>
      <c r="J7993" s="8">
        <v>58970</v>
      </c>
      <c r="K7993" s="8" t="s">
        <v>33804</v>
      </c>
    </row>
    <row r="7994" spans="1:11" x14ac:dyDescent="0.2">
      <c r="A7994" s="8">
        <f>MAX($A$2:$A7993)+1</f>
        <v>7047</v>
      </c>
      <c r="B7994" s="8"/>
      <c r="C7994" s="9" t="str">
        <f t="shared" si="126"/>
        <v>Langley PV1</v>
      </c>
      <c r="D7994" s="8"/>
      <c r="E7994" s="8"/>
      <c r="F7994" s="10"/>
      <c r="G7994" s="8">
        <v>59158</v>
      </c>
      <c r="H7994" s="8" t="s">
        <v>21349</v>
      </c>
      <c r="I7994" s="8" t="s">
        <v>1702</v>
      </c>
      <c r="J7994" s="8">
        <v>58970</v>
      </c>
      <c r="K7994" s="8" t="s">
        <v>33804</v>
      </c>
    </row>
    <row r="7995" spans="1:11" x14ac:dyDescent="0.2">
      <c r="A7995" s="8">
        <f>MAX($A$2:$A7994)+1</f>
        <v>7048</v>
      </c>
      <c r="B7995" s="8"/>
      <c r="C7995" s="9" t="str">
        <f t="shared" si="126"/>
        <v>Highland Solar Center LLC</v>
      </c>
      <c r="D7995" s="8"/>
      <c r="E7995" s="8"/>
      <c r="F7995" s="10"/>
      <c r="G7995" s="8">
        <v>59163</v>
      </c>
      <c r="H7995" s="8" t="s">
        <v>21350</v>
      </c>
      <c r="I7995" s="8" t="s">
        <v>2094</v>
      </c>
      <c r="J7995" s="8">
        <v>59462</v>
      </c>
      <c r="K7995" s="8" t="s">
        <v>33804</v>
      </c>
    </row>
    <row r="7996" spans="1:11" x14ac:dyDescent="0.2">
      <c r="A7996" s="8">
        <f>MAX($A$2:$A7995)+1</f>
        <v>7049</v>
      </c>
      <c r="B7996" s="8"/>
      <c r="C7996" s="9" t="str">
        <f t="shared" si="126"/>
        <v>Bridgeport Disposal Solar Farm</v>
      </c>
      <c r="D7996" s="8"/>
      <c r="E7996" s="8"/>
      <c r="F7996" s="10"/>
      <c r="G7996" s="8">
        <v>59166</v>
      </c>
      <c r="H7996" s="8" t="s">
        <v>21351</v>
      </c>
      <c r="I7996" s="8" t="s">
        <v>816</v>
      </c>
      <c r="J7996" s="8">
        <v>58977</v>
      </c>
      <c r="K7996" s="8" t="s">
        <v>33804</v>
      </c>
    </row>
    <row r="7997" spans="1:11" x14ac:dyDescent="0.2">
      <c r="A7997" s="8">
        <f>MAX($A$2:$A7996)+1</f>
        <v>7050</v>
      </c>
      <c r="B7997" s="8"/>
      <c r="C7997" s="9" t="str">
        <f t="shared" si="126"/>
        <v>Lancaster Solar 1</v>
      </c>
      <c r="D7997" s="8"/>
      <c r="E7997" s="8"/>
      <c r="F7997" s="10"/>
      <c r="G7997" s="8">
        <v>59167</v>
      </c>
      <c r="H7997" s="8" t="s">
        <v>21352</v>
      </c>
      <c r="I7997" s="8" t="s">
        <v>3022</v>
      </c>
      <c r="J7997" s="8">
        <v>58976</v>
      </c>
      <c r="K7997" s="8" t="s">
        <v>33804</v>
      </c>
    </row>
    <row r="7998" spans="1:11" x14ac:dyDescent="0.2">
      <c r="A7998" s="8">
        <f>MAX($A$2:$A7997)+1</f>
        <v>7051</v>
      </c>
      <c r="B7998" s="8"/>
      <c r="C7998" s="9" t="str">
        <f t="shared" si="126"/>
        <v>Avalon Solar</v>
      </c>
      <c r="D7998" s="8"/>
      <c r="E7998" s="8"/>
      <c r="F7998" s="10"/>
      <c r="G7998" s="8">
        <v>59168</v>
      </c>
      <c r="H7998" s="8" t="s">
        <v>676</v>
      </c>
      <c r="I7998" s="8" t="s">
        <v>676</v>
      </c>
      <c r="J7998" s="8">
        <v>59384</v>
      </c>
      <c r="K7998" s="8" t="s">
        <v>33804</v>
      </c>
    </row>
    <row r="7999" spans="1:11" x14ac:dyDescent="0.2">
      <c r="A7999" s="8">
        <f>MAX($A$2:$A7998)+1</f>
        <v>7052</v>
      </c>
      <c r="B7999" s="8"/>
      <c r="C7999" s="9" t="str">
        <f t="shared" si="126"/>
        <v>Lancaster Solar 2</v>
      </c>
      <c r="D7999" s="8"/>
      <c r="E7999" s="8"/>
      <c r="F7999" s="10"/>
      <c r="G7999" s="8">
        <v>59169</v>
      </c>
      <c r="H7999" s="8" t="s">
        <v>21353</v>
      </c>
      <c r="I7999" s="8" t="s">
        <v>3022</v>
      </c>
      <c r="J7999" s="8">
        <v>58976</v>
      </c>
      <c r="K7999" s="8" t="s">
        <v>33804</v>
      </c>
    </row>
    <row r="8000" spans="1:11" x14ac:dyDescent="0.2">
      <c r="A8000" s="8">
        <f>MAX($A$2:$A7999)+1</f>
        <v>7053</v>
      </c>
      <c r="B8000" s="8"/>
      <c r="C8000" s="9" t="str">
        <f t="shared" si="126"/>
        <v>Jakana Solar</v>
      </c>
      <c r="D8000" s="8"/>
      <c r="E8000" s="8"/>
      <c r="F8000" s="10"/>
      <c r="G8000" s="8">
        <v>59170</v>
      </c>
      <c r="H8000" s="8" t="s">
        <v>2261</v>
      </c>
      <c r="I8000" s="8" t="s">
        <v>2261</v>
      </c>
      <c r="J8000" s="8">
        <v>58975</v>
      </c>
      <c r="K8000" s="8" t="s">
        <v>33804</v>
      </c>
    </row>
    <row r="8001" spans="1:11" x14ac:dyDescent="0.2">
      <c r="A8001" s="8">
        <f>MAX($A$2:$A8000)+1</f>
        <v>7054</v>
      </c>
      <c r="B8001" s="8"/>
      <c r="C8001" s="9" t="str">
        <f t="shared" si="126"/>
        <v>Windsor Solar</v>
      </c>
      <c r="D8001" s="8"/>
      <c r="E8001" s="8"/>
      <c r="F8001" s="10"/>
      <c r="G8001" s="8">
        <v>59171</v>
      </c>
      <c r="H8001" s="8" t="s">
        <v>21354</v>
      </c>
      <c r="I8001" s="8" t="s">
        <v>3890</v>
      </c>
      <c r="J8001" s="8">
        <v>58979</v>
      </c>
      <c r="K8001" s="8" t="s">
        <v>33804</v>
      </c>
    </row>
    <row r="8002" spans="1:11" x14ac:dyDescent="0.2">
      <c r="A8002" s="8">
        <f>MAX($A$2:$A8001)+1</f>
        <v>7055</v>
      </c>
      <c r="B8002" s="8"/>
      <c r="C8002" s="9" t="str">
        <f t="shared" si="126"/>
        <v>Belmont</v>
      </c>
      <c r="D8002" s="8"/>
      <c r="E8002" s="8"/>
      <c r="F8002" s="10"/>
      <c r="G8002" s="8">
        <v>59172</v>
      </c>
      <c r="H8002" s="8" t="s">
        <v>21355</v>
      </c>
      <c r="I8002" s="8" t="s">
        <v>2461</v>
      </c>
      <c r="J8002" s="8">
        <v>58985</v>
      </c>
      <c r="K8002" s="8" t="s">
        <v>33804</v>
      </c>
    </row>
    <row r="8003" spans="1:11" x14ac:dyDescent="0.2">
      <c r="A8003" s="8">
        <f>MAX($A$2:$A8002)+1</f>
        <v>7056</v>
      </c>
      <c r="B8003" s="8"/>
      <c r="C8003" s="9" t="str">
        <f t="shared" si="126"/>
        <v>Bethel Solar</v>
      </c>
      <c r="D8003" s="8"/>
      <c r="E8003" s="8"/>
      <c r="F8003" s="10"/>
      <c r="G8003" s="8">
        <v>59173</v>
      </c>
      <c r="H8003" s="8" t="s">
        <v>21356</v>
      </c>
      <c r="I8003" s="8" t="s">
        <v>735</v>
      </c>
      <c r="J8003" s="8">
        <v>58981</v>
      </c>
      <c r="K8003" s="8" t="s">
        <v>33804</v>
      </c>
    </row>
    <row r="8004" spans="1:11" x14ac:dyDescent="0.2">
      <c r="A8004" s="8">
        <f>MAX($A$2:$A8003)+1</f>
        <v>7057</v>
      </c>
      <c r="B8004" s="8"/>
      <c r="C8004" s="9" t="str">
        <f t="shared" si="126"/>
        <v>Lewiston Solar</v>
      </c>
      <c r="D8004" s="8"/>
      <c r="E8004" s="8"/>
      <c r="F8004" s="10"/>
      <c r="G8004" s="8">
        <v>59174</v>
      </c>
      <c r="H8004" s="8" t="s">
        <v>21357</v>
      </c>
      <c r="I8004" s="8" t="s">
        <v>2376</v>
      </c>
      <c r="J8004" s="8">
        <v>58980</v>
      </c>
      <c r="K8004" s="8" t="s">
        <v>33804</v>
      </c>
    </row>
    <row r="8005" spans="1:11" x14ac:dyDescent="0.2">
      <c r="A8005" s="8">
        <f>MAX($A$2:$A8004)+1</f>
        <v>7058</v>
      </c>
      <c r="B8005" s="8"/>
      <c r="C8005" s="9" t="str">
        <f t="shared" si="126"/>
        <v>Williamston Solar</v>
      </c>
      <c r="D8005" s="8"/>
      <c r="E8005" s="8"/>
      <c r="F8005" s="10"/>
      <c r="G8005" s="8">
        <v>59176</v>
      </c>
      <c r="H8005" s="8" t="s">
        <v>21358</v>
      </c>
      <c r="I8005" s="8" t="s">
        <v>3879</v>
      </c>
      <c r="J8005" s="8">
        <v>58983</v>
      </c>
      <c r="K8005" s="8" t="s">
        <v>33804</v>
      </c>
    </row>
    <row r="8006" spans="1:11" x14ac:dyDescent="0.2">
      <c r="A8006" s="8">
        <f>MAX($A$2:$A8005)+1</f>
        <v>7059</v>
      </c>
      <c r="B8006" s="8"/>
      <c r="C8006" s="9" t="str">
        <f t="shared" si="126"/>
        <v>Franklin 1</v>
      </c>
      <c r="D8006" s="8"/>
      <c r="E8006" s="8"/>
      <c r="F8006" s="10"/>
      <c r="G8006" s="8">
        <v>59178</v>
      </c>
      <c r="H8006" s="8" t="s">
        <v>21359</v>
      </c>
      <c r="I8006" s="8" t="s">
        <v>938</v>
      </c>
      <c r="J8006" s="8">
        <v>58440</v>
      </c>
      <c r="K8006" s="8" t="s">
        <v>33804</v>
      </c>
    </row>
    <row r="8007" spans="1:11" x14ac:dyDescent="0.2">
      <c r="A8007" s="8">
        <f>MAX($A$2:$A8006)+1</f>
        <v>7060</v>
      </c>
      <c r="B8007" s="8"/>
      <c r="C8007" s="9" t="str">
        <f t="shared" si="126"/>
        <v>Franklin 2</v>
      </c>
      <c r="D8007" s="8"/>
      <c r="E8007" s="8"/>
      <c r="F8007" s="10"/>
      <c r="G8007" s="8">
        <v>59179</v>
      </c>
      <c r="H8007" s="8" t="s">
        <v>21360</v>
      </c>
      <c r="I8007" s="8" t="s">
        <v>938</v>
      </c>
      <c r="J8007" s="8">
        <v>58440</v>
      </c>
      <c r="K8007" s="8" t="s">
        <v>33804</v>
      </c>
    </row>
    <row r="8008" spans="1:11" x14ac:dyDescent="0.2">
      <c r="A8008" s="8">
        <f>MAX($A$2:$A8007)+1</f>
        <v>7061</v>
      </c>
      <c r="B8008" s="8"/>
      <c r="C8008" s="9" t="str">
        <f t="shared" si="126"/>
        <v>Marion Solar LNG</v>
      </c>
      <c r="D8008" s="8"/>
      <c r="E8008" s="8"/>
      <c r="F8008" s="10"/>
      <c r="G8008" s="8">
        <v>59180</v>
      </c>
      <c r="H8008" s="8" t="s">
        <v>21361</v>
      </c>
      <c r="I8008" s="8" t="s">
        <v>2461</v>
      </c>
      <c r="J8008" s="8">
        <v>58985</v>
      </c>
      <c r="K8008" s="8" t="s">
        <v>33804</v>
      </c>
    </row>
    <row r="8009" spans="1:11" x14ac:dyDescent="0.2">
      <c r="A8009" s="8">
        <f>MAX($A$2:$A8008)+1</f>
        <v>7062</v>
      </c>
      <c r="B8009" s="8"/>
      <c r="C8009" s="9" t="str">
        <f t="shared" si="126"/>
        <v>AgriReNew</v>
      </c>
      <c r="D8009" s="8"/>
      <c r="E8009" s="8"/>
      <c r="F8009" s="10"/>
      <c r="G8009" s="8">
        <v>59181</v>
      </c>
      <c r="H8009" s="8" t="s">
        <v>541</v>
      </c>
      <c r="I8009" s="8" t="s">
        <v>541</v>
      </c>
      <c r="J8009" s="8">
        <v>58986</v>
      </c>
      <c r="K8009" s="8" t="s">
        <v>33804</v>
      </c>
    </row>
    <row r="8010" spans="1:11" x14ac:dyDescent="0.2">
      <c r="A8010" s="8">
        <f>MAX($A$2:$A8009)+1</f>
        <v>7063</v>
      </c>
      <c r="B8010" s="8"/>
      <c r="C8010" s="9" t="str">
        <f t="shared" si="126"/>
        <v>Hesperia</v>
      </c>
      <c r="D8010" s="8"/>
      <c r="E8010" s="8"/>
      <c r="F8010" s="10"/>
      <c r="G8010" s="8">
        <v>59182</v>
      </c>
      <c r="H8010" s="8" t="s">
        <v>21362</v>
      </c>
      <c r="I8010" s="8" t="s">
        <v>3464</v>
      </c>
      <c r="J8010" s="8">
        <v>59139</v>
      </c>
      <c r="K8010" s="8" t="s">
        <v>33804</v>
      </c>
    </row>
    <row r="8011" spans="1:11" x14ac:dyDescent="0.2">
      <c r="A8011" s="8">
        <f>MAX($A$2:$A8010)+1</f>
        <v>7064</v>
      </c>
      <c r="B8011" s="8"/>
      <c r="C8011" s="9" t="str">
        <f t="shared" si="126"/>
        <v>CID Solar, LLC</v>
      </c>
      <c r="D8011" s="8"/>
      <c r="E8011" s="8"/>
      <c r="F8011" s="10"/>
      <c r="G8011" s="8">
        <v>59183</v>
      </c>
      <c r="H8011" s="8" t="s">
        <v>21363</v>
      </c>
      <c r="I8011" s="8" t="s">
        <v>1615</v>
      </c>
      <c r="J8011" s="8">
        <v>58468</v>
      </c>
      <c r="K8011" s="8" t="s">
        <v>33804</v>
      </c>
    </row>
    <row r="8012" spans="1:11" x14ac:dyDescent="0.2">
      <c r="A8012" s="8">
        <f>MAX($A$2:$A8011)+1</f>
        <v>7065</v>
      </c>
      <c r="B8012" s="8"/>
      <c r="C8012" s="9" t="str">
        <f t="shared" si="126"/>
        <v>Mulberry Farm LLC</v>
      </c>
      <c r="D8012" s="8"/>
      <c r="E8012" s="8"/>
      <c r="F8012" s="10"/>
      <c r="G8012" s="8">
        <v>59184</v>
      </c>
      <c r="H8012" s="8" t="s">
        <v>21364</v>
      </c>
      <c r="I8012" s="8" t="s">
        <v>1615</v>
      </c>
      <c r="J8012" s="8">
        <v>58468</v>
      </c>
      <c r="K8012" s="8" t="s">
        <v>33804</v>
      </c>
    </row>
    <row r="8013" spans="1:11" x14ac:dyDescent="0.2">
      <c r="A8013" s="8">
        <f>MAX($A$2:$A8012)+1</f>
        <v>7066</v>
      </c>
      <c r="B8013" s="8"/>
      <c r="C8013" s="9" t="str">
        <f t="shared" si="126"/>
        <v>Jacobstown</v>
      </c>
      <c r="D8013" s="8"/>
      <c r="E8013" s="8"/>
      <c r="F8013" s="10"/>
      <c r="G8013" s="8">
        <v>59185</v>
      </c>
      <c r="H8013" s="8" t="s">
        <v>21365</v>
      </c>
      <c r="I8013" s="8" t="s">
        <v>2734</v>
      </c>
      <c r="J8013" s="8">
        <v>56990</v>
      </c>
      <c r="K8013" s="8" t="s">
        <v>33804</v>
      </c>
    </row>
    <row r="8014" spans="1:11" x14ac:dyDescent="0.2">
      <c r="A8014" s="8">
        <f>MAX($A$2:$A8013)+1</f>
        <v>7067</v>
      </c>
      <c r="B8014" s="8"/>
      <c r="C8014" s="9" t="str">
        <f t="shared" si="126"/>
        <v>West Pemberton</v>
      </c>
      <c r="D8014" s="8"/>
      <c r="E8014" s="8"/>
      <c r="F8014" s="10"/>
      <c r="G8014" s="8">
        <v>59186</v>
      </c>
      <c r="H8014" s="8" t="s">
        <v>21366</v>
      </c>
      <c r="I8014" s="8" t="s">
        <v>2734</v>
      </c>
      <c r="J8014" s="8">
        <v>56990</v>
      </c>
      <c r="K8014" s="8" t="s">
        <v>33804</v>
      </c>
    </row>
    <row r="8015" spans="1:11" x14ac:dyDescent="0.2">
      <c r="A8015" s="8">
        <f>MAX($A$2:$A8014)+1</f>
        <v>7068</v>
      </c>
      <c r="B8015" s="8"/>
      <c r="C8015" s="9" t="str">
        <f t="shared" si="126"/>
        <v>Selmer Farm LLC</v>
      </c>
      <c r="D8015" s="8"/>
      <c r="E8015" s="8"/>
      <c r="F8015" s="10"/>
      <c r="G8015" s="8">
        <v>59188</v>
      </c>
      <c r="H8015" s="8" t="s">
        <v>21367</v>
      </c>
      <c r="I8015" s="8" t="s">
        <v>1615</v>
      </c>
      <c r="J8015" s="8">
        <v>58468</v>
      </c>
      <c r="K8015" s="8" t="s">
        <v>33804</v>
      </c>
    </row>
    <row r="8016" spans="1:11" x14ac:dyDescent="0.2">
      <c r="A8016" s="8">
        <f>MAX($A$2:$A8015)+1</f>
        <v>7069</v>
      </c>
      <c r="B8016" s="8"/>
      <c r="C8016" s="9" t="str">
        <f t="shared" si="126"/>
        <v>East Wayne Solar LLC</v>
      </c>
      <c r="D8016" s="8"/>
      <c r="E8016" s="8"/>
      <c r="F8016" s="10"/>
      <c r="G8016" s="8">
        <v>59189</v>
      </c>
      <c r="H8016" s="8" t="s">
        <v>1686</v>
      </c>
      <c r="I8016" s="8" t="s">
        <v>1686</v>
      </c>
      <c r="J8016" s="8">
        <v>58993</v>
      </c>
      <c r="K8016" s="8" t="s">
        <v>33804</v>
      </c>
    </row>
    <row r="8017" spans="1:11" x14ac:dyDescent="0.2">
      <c r="A8017" s="8">
        <f>MAX($A$2:$A8016)+1</f>
        <v>7070</v>
      </c>
      <c r="B8017" s="8"/>
      <c r="C8017" s="9" t="str">
        <f t="shared" si="126"/>
        <v>Vickers</v>
      </c>
      <c r="D8017" s="8"/>
      <c r="E8017" s="8"/>
      <c r="F8017" s="10"/>
      <c r="G8017" s="8">
        <v>59190</v>
      </c>
      <c r="H8017" s="8" t="s">
        <v>21368</v>
      </c>
      <c r="I8017" s="8" t="s">
        <v>3767</v>
      </c>
      <c r="J8017" s="8">
        <v>58995</v>
      </c>
      <c r="K8017" s="8" t="s">
        <v>33804</v>
      </c>
    </row>
    <row r="8018" spans="1:11" x14ac:dyDescent="0.2">
      <c r="A8018" s="8">
        <f>MAX($A$2:$A8017)+1</f>
        <v>7071</v>
      </c>
      <c r="B8018" s="8"/>
      <c r="C8018" s="9" t="str">
        <f t="shared" si="126"/>
        <v>Soluga Farms 1</v>
      </c>
      <c r="D8018" s="8"/>
      <c r="E8018" s="8"/>
      <c r="F8018" s="10"/>
      <c r="G8018" s="8">
        <v>59191</v>
      </c>
      <c r="H8018" s="8" t="s">
        <v>21369</v>
      </c>
      <c r="I8018" s="8" t="s">
        <v>3329</v>
      </c>
      <c r="J8018" s="8">
        <v>58996</v>
      </c>
      <c r="K8018" s="8" t="s">
        <v>33804</v>
      </c>
    </row>
    <row r="8019" spans="1:11" x14ac:dyDescent="0.2">
      <c r="A8019" s="8">
        <f>MAX($A$2:$A8018)+1</f>
        <v>7072</v>
      </c>
      <c r="B8019" s="8"/>
      <c r="C8019" s="9" t="str">
        <f t="shared" si="126"/>
        <v>Soluga Farms 2 LLC</v>
      </c>
      <c r="D8019" s="8"/>
      <c r="E8019" s="8"/>
      <c r="F8019" s="10"/>
      <c r="G8019" s="8">
        <v>59192</v>
      </c>
      <c r="H8019" s="8" t="s">
        <v>3330</v>
      </c>
      <c r="I8019" s="8" t="s">
        <v>3330</v>
      </c>
      <c r="J8019" s="8">
        <v>58997</v>
      </c>
      <c r="K8019" s="8" t="s">
        <v>33804</v>
      </c>
    </row>
    <row r="8020" spans="1:11" x14ac:dyDescent="0.2">
      <c r="A8020" s="8">
        <f>MAX($A$2:$A8019)+1</f>
        <v>7073</v>
      </c>
      <c r="B8020" s="8"/>
      <c r="C8020" s="9" t="str">
        <f t="shared" si="126"/>
        <v>Portable Generator 2</v>
      </c>
      <c r="D8020" s="8"/>
      <c r="E8020" s="8"/>
      <c r="F8020" s="10"/>
      <c r="G8020" s="8">
        <v>59194</v>
      </c>
      <c r="H8020" s="8" t="s">
        <v>21370</v>
      </c>
      <c r="I8020" s="8" t="s">
        <v>260</v>
      </c>
      <c r="J8020" s="8">
        <v>12199</v>
      </c>
      <c r="K8020" s="8" t="s">
        <v>33804</v>
      </c>
    </row>
    <row r="8021" spans="1:11" x14ac:dyDescent="0.2">
      <c r="A8021" s="8">
        <f>MAX($A$2:$A8020)+1</f>
        <v>7074</v>
      </c>
      <c r="B8021" s="8"/>
      <c r="C8021" s="9" t="str">
        <f t="shared" si="126"/>
        <v>Portable Generator 3</v>
      </c>
      <c r="D8021" s="8"/>
      <c r="E8021" s="8"/>
      <c r="F8021" s="10"/>
      <c r="G8021" s="8">
        <v>59195</v>
      </c>
      <c r="H8021" s="8" t="s">
        <v>21371</v>
      </c>
      <c r="I8021" s="8" t="s">
        <v>260</v>
      </c>
      <c r="J8021" s="8">
        <v>12199</v>
      </c>
      <c r="K8021" s="8" t="s">
        <v>33804</v>
      </c>
    </row>
    <row r="8022" spans="1:11" x14ac:dyDescent="0.2">
      <c r="A8022" s="8">
        <f>MAX($A$2:$A8021)+1</f>
        <v>7075</v>
      </c>
      <c r="B8022" s="8"/>
      <c r="C8022" s="9" t="str">
        <f t="shared" si="126"/>
        <v>Portable Generator 1</v>
      </c>
      <c r="D8022" s="8"/>
      <c r="E8022" s="8"/>
      <c r="F8022" s="10"/>
      <c r="G8022" s="8">
        <v>59196</v>
      </c>
      <c r="H8022" s="8" t="s">
        <v>21372</v>
      </c>
      <c r="I8022" s="8" t="s">
        <v>260</v>
      </c>
      <c r="J8022" s="8">
        <v>12199</v>
      </c>
      <c r="K8022" s="8" t="s">
        <v>33804</v>
      </c>
    </row>
    <row r="8023" spans="1:11" x14ac:dyDescent="0.2">
      <c r="A8023" s="8">
        <f>MAX($A$2:$A8022)+1</f>
        <v>7076</v>
      </c>
      <c r="B8023" s="8"/>
      <c r="C8023" s="9" t="str">
        <f t="shared" si="126"/>
        <v>Sterling PV 3</v>
      </c>
      <c r="D8023" s="8"/>
      <c r="E8023" s="8"/>
      <c r="F8023" s="10"/>
      <c r="G8023" s="8">
        <v>59198</v>
      </c>
      <c r="H8023" s="8" t="s">
        <v>21373</v>
      </c>
      <c r="I8023" s="8" t="s">
        <v>1930</v>
      </c>
      <c r="J8023" s="8">
        <v>59076</v>
      </c>
      <c r="K8023" s="8" t="s">
        <v>33804</v>
      </c>
    </row>
    <row r="8024" spans="1:11" x14ac:dyDescent="0.2">
      <c r="A8024" s="8">
        <f>MAX($A$2:$A8023)+1</f>
        <v>7077</v>
      </c>
      <c r="B8024" s="8"/>
      <c r="C8024" s="9" t="str">
        <f t="shared" si="126"/>
        <v>Mesa PV1</v>
      </c>
      <c r="D8024" s="8"/>
      <c r="E8024" s="8"/>
      <c r="F8024" s="10"/>
      <c r="G8024" s="8">
        <v>59199</v>
      </c>
      <c r="H8024" s="8" t="s">
        <v>21374</v>
      </c>
      <c r="I8024" s="8" t="s">
        <v>1931</v>
      </c>
      <c r="J8024" s="8">
        <v>59078</v>
      </c>
      <c r="K8024" s="8" t="s">
        <v>33804</v>
      </c>
    </row>
    <row r="8025" spans="1:11" x14ac:dyDescent="0.2">
      <c r="A8025" s="8">
        <f>MAX($A$2:$A8024)+1</f>
        <v>7078</v>
      </c>
      <c r="B8025" s="8"/>
      <c r="C8025" s="9" t="str">
        <f t="shared" ref="C8025:C8088" si="127">IF(H8025="",F8025,H8025)</f>
        <v>Farmersville</v>
      </c>
      <c r="D8025" s="8"/>
      <c r="E8025" s="8"/>
      <c r="F8025" s="10"/>
      <c r="G8025" s="8">
        <v>59203</v>
      </c>
      <c r="H8025" s="8" t="s">
        <v>21375</v>
      </c>
      <c r="I8025" s="8" t="s">
        <v>3235</v>
      </c>
      <c r="J8025" s="8">
        <v>58593</v>
      </c>
      <c r="K8025" s="8" t="s">
        <v>33804</v>
      </c>
    </row>
    <row r="8026" spans="1:11" x14ac:dyDescent="0.2">
      <c r="A8026" s="8">
        <f>MAX($A$2:$A8025)+1</f>
        <v>7079</v>
      </c>
      <c r="B8026" s="8"/>
      <c r="C8026" s="9" t="str">
        <f t="shared" si="127"/>
        <v>OCI Alamo 3 LLC</v>
      </c>
      <c r="D8026" s="8"/>
      <c r="E8026" s="8"/>
      <c r="F8026" s="10"/>
      <c r="G8026" s="8">
        <v>59204</v>
      </c>
      <c r="H8026" s="8" t="s">
        <v>21376</v>
      </c>
      <c r="I8026" s="8" t="s">
        <v>1435</v>
      </c>
      <c r="J8026" s="8">
        <v>56769</v>
      </c>
      <c r="K8026" s="8" t="s">
        <v>33804</v>
      </c>
    </row>
    <row r="8027" spans="1:11" x14ac:dyDescent="0.2">
      <c r="A8027" s="8">
        <f>MAX($A$2:$A8026)+1</f>
        <v>7080</v>
      </c>
      <c r="B8027" s="8"/>
      <c r="C8027" s="9" t="str">
        <f t="shared" si="127"/>
        <v>OCI Alamo 5 LLC</v>
      </c>
      <c r="D8027" s="8"/>
      <c r="E8027" s="8"/>
      <c r="F8027" s="10"/>
      <c r="G8027" s="8">
        <v>59205</v>
      </c>
      <c r="H8027" s="8" t="s">
        <v>21377</v>
      </c>
      <c r="I8027" s="8" t="s">
        <v>1435</v>
      </c>
      <c r="J8027" s="8">
        <v>56769</v>
      </c>
      <c r="K8027" s="8" t="s">
        <v>33804</v>
      </c>
    </row>
    <row r="8028" spans="1:11" x14ac:dyDescent="0.2">
      <c r="A8028" s="8">
        <f>MAX($A$2:$A8027)+1</f>
        <v>7081</v>
      </c>
      <c r="B8028" s="8"/>
      <c r="C8028" s="9" t="str">
        <f t="shared" si="127"/>
        <v>Porterville 6 and 7</v>
      </c>
      <c r="D8028" s="8"/>
      <c r="E8028" s="8"/>
      <c r="F8028" s="10"/>
      <c r="G8028" s="8">
        <v>59219</v>
      </c>
      <c r="H8028" s="8" t="s">
        <v>21378</v>
      </c>
      <c r="I8028" s="8" t="s">
        <v>3237</v>
      </c>
      <c r="J8028" s="8">
        <v>59004</v>
      </c>
      <c r="K8028" s="8" t="s">
        <v>33804</v>
      </c>
    </row>
    <row r="8029" spans="1:11" x14ac:dyDescent="0.2">
      <c r="A8029" s="8">
        <f>MAX($A$2:$A8028)+1</f>
        <v>7082</v>
      </c>
      <c r="B8029" s="8"/>
      <c r="C8029" s="9" t="str">
        <f t="shared" si="127"/>
        <v>Pecan Row Landfill To Electric Facility</v>
      </c>
      <c r="D8029" s="8"/>
      <c r="E8029" s="8"/>
      <c r="F8029" s="10"/>
      <c r="G8029" s="8">
        <v>59221</v>
      </c>
      <c r="H8029" s="8" t="s">
        <v>21379</v>
      </c>
      <c r="I8029" s="8" t="s">
        <v>1773</v>
      </c>
      <c r="J8029" s="8">
        <v>59015</v>
      </c>
      <c r="K8029" s="8" t="s">
        <v>33804</v>
      </c>
    </row>
    <row r="8030" spans="1:11" x14ac:dyDescent="0.2">
      <c r="A8030" s="8">
        <f>A5793</f>
        <v>4858</v>
      </c>
      <c r="B8030" s="8"/>
      <c r="C8030" s="9" t="str">
        <f t="shared" si="127"/>
        <v>Cogeneration 2</v>
      </c>
      <c r="D8030" s="8"/>
      <c r="E8030" s="8"/>
      <c r="F8030" s="10"/>
      <c r="G8030" s="8">
        <v>59233</v>
      </c>
      <c r="H8030" s="8" t="s">
        <v>21380</v>
      </c>
      <c r="I8030" s="8" t="s">
        <v>3679</v>
      </c>
      <c r="J8030" s="8">
        <v>49913</v>
      </c>
      <c r="K8030" s="8" t="s">
        <v>33804</v>
      </c>
    </row>
    <row r="8031" spans="1:11" x14ac:dyDescent="0.2">
      <c r="A8031" s="8">
        <f>MAX($A$2:$A8030)+1</f>
        <v>7083</v>
      </c>
      <c r="B8031" s="8"/>
      <c r="C8031" s="9" t="str">
        <f t="shared" si="127"/>
        <v>Arbuckle Mountain Wind Farm LLC</v>
      </c>
      <c r="D8031" s="8"/>
      <c r="E8031" s="8"/>
      <c r="F8031" s="10"/>
      <c r="G8031" s="8">
        <v>59234</v>
      </c>
      <c r="H8031" s="8" t="s">
        <v>637</v>
      </c>
      <c r="I8031" s="8" t="s">
        <v>637</v>
      </c>
      <c r="J8031" s="8">
        <v>59039</v>
      </c>
      <c r="K8031" s="8" t="s">
        <v>33804</v>
      </c>
    </row>
    <row r="8032" spans="1:11" x14ac:dyDescent="0.2">
      <c r="A8032" s="8">
        <f>MAX($A$2:$A8031)+1</f>
        <v>7084</v>
      </c>
      <c r="B8032" s="8"/>
      <c r="C8032" s="9" t="str">
        <f t="shared" si="127"/>
        <v>Rising Tree Wind Farm II</v>
      </c>
      <c r="D8032" s="8"/>
      <c r="E8032" s="8"/>
      <c r="F8032" s="10"/>
      <c r="G8032" s="8">
        <v>59235</v>
      </c>
      <c r="H8032" s="8" t="s">
        <v>21381</v>
      </c>
      <c r="I8032" s="8" t="s">
        <v>3114</v>
      </c>
      <c r="J8032" s="8">
        <v>59040</v>
      </c>
      <c r="K8032" s="8" t="s">
        <v>33804</v>
      </c>
    </row>
    <row r="8033" spans="1:11" x14ac:dyDescent="0.2">
      <c r="A8033" s="8">
        <f>MAX($A$2:$A8032)+1</f>
        <v>7085</v>
      </c>
      <c r="B8033" s="8"/>
      <c r="C8033" s="9" t="str">
        <f t="shared" si="127"/>
        <v>Rising Tree Wind Farm III</v>
      </c>
      <c r="D8033" s="8"/>
      <c r="E8033" s="8"/>
      <c r="F8033" s="10"/>
      <c r="G8033" s="8">
        <v>59236</v>
      </c>
      <c r="H8033" s="8" t="s">
        <v>21382</v>
      </c>
      <c r="I8033" s="8" t="s">
        <v>3115</v>
      </c>
      <c r="J8033" s="8">
        <v>59042</v>
      </c>
      <c r="K8033" s="8" t="s">
        <v>33804</v>
      </c>
    </row>
    <row r="8034" spans="1:11" x14ac:dyDescent="0.2">
      <c r="A8034" s="8">
        <f>MAX($A$2:$A8033)+1</f>
        <v>7086</v>
      </c>
      <c r="B8034" s="8"/>
      <c r="C8034" s="9" t="str">
        <f t="shared" si="127"/>
        <v>Lone Valley Solar Park II LLC</v>
      </c>
      <c r="D8034" s="8"/>
      <c r="E8034" s="8"/>
      <c r="F8034" s="10"/>
      <c r="G8034" s="8">
        <v>59237</v>
      </c>
      <c r="H8034" s="8" t="s">
        <v>2402</v>
      </c>
      <c r="I8034" s="8" t="s">
        <v>2402</v>
      </c>
      <c r="J8034" s="8">
        <v>59041</v>
      </c>
      <c r="K8034" s="8" t="s">
        <v>33804</v>
      </c>
    </row>
    <row r="8035" spans="1:11" x14ac:dyDescent="0.2">
      <c r="A8035" s="8">
        <f>MAX($A$2:$A8034)+1</f>
        <v>7087</v>
      </c>
      <c r="B8035" s="8"/>
      <c r="C8035" s="9" t="str">
        <f t="shared" si="127"/>
        <v>Windthorst-2</v>
      </c>
      <c r="D8035" s="8"/>
      <c r="E8035" s="8"/>
      <c r="F8035" s="10"/>
      <c r="G8035" s="8">
        <v>59238</v>
      </c>
      <c r="H8035" s="8" t="s">
        <v>21383</v>
      </c>
      <c r="I8035" s="8" t="s">
        <v>1704</v>
      </c>
      <c r="J8035" s="8">
        <v>57170</v>
      </c>
      <c r="K8035" s="8" t="s">
        <v>33804</v>
      </c>
    </row>
    <row r="8036" spans="1:11" x14ac:dyDescent="0.2">
      <c r="A8036" s="8">
        <f>MAX($A$2:$A8035)+1</f>
        <v>7088</v>
      </c>
      <c r="B8036" s="8"/>
      <c r="C8036" s="9" t="str">
        <f t="shared" si="127"/>
        <v>Eagle Springs Solar LLC</v>
      </c>
      <c r="D8036" s="8"/>
      <c r="E8036" s="8"/>
      <c r="F8036" s="10"/>
      <c r="G8036" s="8">
        <v>59239</v>
      </c>
      <c r="H8036" s="8" t="s">
        <v>1681</v>
      </c>
      <c r="I8036" s="8" t="s">
        <v>1681</v>
      </c>
      <c r="J8036" s="8">
        <v>59045</v>
      </c>
      <c r="K8036" s="8" t="s">
        <v>33804</v>
      </c>
    </row>
    <row r="8037" spans="1:11" x14ac:dyDescent="0.2">
      <c r="A8037" s="8">
        <f>MAX($A$2:$A8036)+1</f>
        <v>7089</v>
      </c>
      <c r="B8037" s="8"/>
      <c r="C8037" s="9" t="str">
        <f t="shared" si="127"/>
        <v>Green Gas-Port Charlotte LLC</v>
      </c>
      <c r="D8037" s="8"/>
      <c r="E8037" s="8"/>
      <c r="F8037" s="10"/>
      <c r="G8037" s="8">
        <v>59240</v>
      </c>
      <c r="H8037" s="8" t="s">
        <v>21384</v>
      </c>
      <c r="I8037" s="8" t="s">
        <v>2980</v>
      </c>
      <c r="J8037" s="8">
        <v>59881</v>
      </c>
      <c r="K8037" s="8" t="s">
        <v>33804</v>
      </c>
    </row>
    <row r="8038" spans="1:11" x14ac:dyDescent="0.2">
      <c r="A8038" s="8">
        <f>MAX($A$2:$A8037)+1</f>
        <v>7090</v>
      </c>
      <c r="B8038" s="8"/>
      <c r="C8038" s="9" t="str">
        <f t="shared" si="127"/>
        <v>Brockelman</v>
      </c>
      <c r="D8038" s="8"/>
      <c r="E8038" s="8"/>
      <c r="F8038" s="10"/>
      <c r="G8038" s="8">
        <v>59241</v>
      </c>
      <c r="H8038" s="8" t="s">
        <v>21385</v>
      </c>
      <c r="I8038" s="8" t="s">
        <v>2220</v>
      </c>
      <c r="J8038" s="8">
        <v>58801</v>
      </c>
      <c r="K8038" s="8" t="s">
        <v>33804</v>
      </c>
    </row>
    <row r="8039" spans="1:11" x14ac:dyDescent="0.2">
      <c r="A8039" s="8">
        <f>MAX($A$2:$A8038)+1</f>
        <v>7091</v>
      </c>
      <c r="B8039" s="8"/>
      <c r="C8039" s="9" t="str">
        <f t="shared" si="127"/>
        <v>Beverly</v>
      </c>
      <c r="D8039" s="8"/>
      <c r="E8039" s="8"/>
      <c r="F8039" s="10"/>
      <c r="G8039" s="8">
        <v>59242</v>
      </c>
      <c r="H8039" s="8" t="s">
        <v>21386</v>
      </c>
      <c r="I8039" s="8" t="s">
        <v>2220</v>
      </c>
      <c r="J8039" s="8">
        <v>58801</v>
      </c>
      <c r="K8039" s="8" t="s">
        <v>33804</v>
      </c>
    </row>
    <row r="8040" spans="1:11" x14ac:dyDescent="0.2">
      <c r="A8040" s="8">
        <f>MAX($A$2:$A8039)+1</f>
        <v>7092</v>
      </c>
      <c r="B8040" s="8"/>
      <c r="C8040" s="9" t="str">
        <f t="shared" si="127"/>
        <v>CCMUA</v>
      </c>
      <c r="D8040" s="8"/>
      <c r="E8040" s="8"/>
      <c r="F8040" s="10"/>
      <c r="G8040" s="8">
        <v>59248</v>
      </c>
      <c r="H8040" s="8" t="s">
        <v>21387</v>
      </c>
      <c r="I8040" s="8" t="s">
        <v>893</v>
      </c>
      <c r="J8040" s="8">
        <v>59063</v>
      </c>
      <c r="K8040" s="8" t="s">
        <v>33804</v>
      </c>
    </row>
    <row r="8041" spans="1:11" x14ac:dyDescent="0.2">
      <c r="A8041" s="8">
        <f>MAX($A$2:$A8040)+1</f>
        <v>7093</v>
      </c>
      <c r="B8041" s="8"/>
      <c r="C8041" s="9" t="str">
        <f t="shared" si="127"/>
        <v>Johnston LFG Turbine Plant</v>
      </c>
      <c r="D8041" s="8"/>
      <c r="E8041" s="8"/>
      <c r="F8041" s="10"/>
      <c r="G8041" s="8">
        <v>59254</v>
      </c>
      <c r="H8041" s="8" t="s">
        <v>21388</v>
      </c>
      <c r="I8041" s="8" t="s">
        <v>3099</v>
      </c>
      <c r="J8041" s="8">
        <v>56889</v>
      </c>
      <c r="K8041" s="8" t="s">
        <v>33804</v>
      </c>
    </row>
    <row r="8042" spans="1:11" x14ac:dyDescent="0.2">
      <c r="A8042" s="8">
        <f>MAX($A$2:$A8041)+1</f>
        <v>7094</v>
      </c>
      <c r="B8042" s="8"/>
      <c r="C8042" s="9" t="str">
        <f t="shared" si="127"/>
        <v>Osprey Point RES</v>
      </c>
      <c r="D8042" s="8"/>
      <c r="E8042" s="8"/>
      <c r="F8042" s="10"/>
      <c r="G8042" s="8">
        <v>59255</v>
      </c>
      <c r="H8042" s="8" t="s">
        <v>21389</v>
      </c>
      <c r="I8042" s="8" t="s">
        <v>2140</v>
      </c>
      <c r="J8042" s="8">
        <v>9267</v>
      </c>
      <c r="K8042" s="8" t="s">
        <v>33804</v>
      </c>
    </row>
    <row r="8043" spans="1:11" x14ac:dyDescent="0.2">
      <c r="A8043" s="8">
        <f>MAX($A$2:$A8042)+1</f>
        <v>7095</v>
      </c>
      <c r="B8043" s="8"/>
      <c r="C8043" s="9" t="str">
        <f t="shared" si="127"/>
        <v>Hidden View Dairy, LLC</v>
      </c>
      <c r="D8043" s="8"/>
      <c r="E8043" s="8"/>
      <c r="F8043" s="10"/>
      <c r="G8043" s="8">
        <v>59260</v>
      </c>
      <c r="H8043" s="8" t="s">
        <v>2106</v>
      </c>
      <c r="I8043" s="8" t="s">
        <v>2106</v>
      </c>
      <c r="J8043" s="8">
        <v>59093</v>
      </c>
      <c r="K8043" s="8" t="s">
        <v>33804</v>
      </c>
    </row>
    <row r="8044" spans="1:11" x14ac:dyDescent="0.2">
      <c r="A8044" s="8">
        <f>MAX($A$2:$A8043)+1</f>
        <v>7096</v>
      </c>
      <c r="B8044" s="8"/>
      <c r="C8044" s="9" t="str">
        <f t="shared" si="127"/>
        <v>Verizon-Torrance</v>
      </c>
      <c r="D8044" s="8"/>
      <c r="E8044" s="8"/>
      <c r="F8044" s="10"/>
      <c r="G8044" s="8">
        <v>59261</v>
      </c>
      <c r="H8044" s="8" t="s">
        <v>21390</v>
      </c>
      <c r="I8044" s="8" t="s">
        <v>767</v>
      </c>
      <c r="J8044" s="8">
        <v>57128</v>
      </c>
      <c r="K8044" s="8" t="s">
        <v>33804</v>
      </c>
    </row>
    <row r="8045" spans="1:11" x14ac:dyDescent="0.2">
      <c r="A8045" s="8">
        <f>MAX($A$2:$A8044)+1</f>
        <v>7097</v>
      </c>
      <c r="B8045" s="8"/>
      <c r="C8045" s="9" t="str">
        <f t="shared" si="127"/>
        <v>Lancaster Little Rock</v>
      </c>
      <c r="D8045" s="8"/>
      <c r="E8045" s="8"/>
      <c r="F8045" s="10"/>
      <c r="G8045" s="8">
        <v>59262</v>
      </c>
      <c r="H8045" s="8" t="s">
        <v>21391</v>
      </c>
      <c r="I8045" s="8" t="s">
        <v>3485</v>
      </c>
      <c r="J8045" s="8">
        <v>58661</v>
      </c>
      <c r="K8045" s="8" t="s">
        <v>33804</v>
      </c>
    </row>
    <row r="8046" spans="1:11" x14ac:dyDescent="0.2">
      <c r="A8046" s="8">
        <f>MAX($A$2:$A8045)+1</f>
        <v>7098</v>
      </c>
      <c r="B8046" s="8"/>
      <c r="C8046" s="9" t="str">
        <f t="shared" si="127"/>
        <v>Merced Solar LLC</v>
      </c>
      <c r="D8046" s="8"/>
      <c r="E8046" s="8"/>
      <c r="F8046" s="10"/>
      <c r="G8046" s="8">
        <v>59265</v>
      </c>
      <c r="H8046" s="8" t="s">
        <v>2517</v>
      </c>
      <c r="I8046" s="8" t="s">
        <v>2517</v>
      </c>
      <c r="J8046" s="8">
        <v>59089</v>
      </c>
      <c r="K8046" s="8" t="s">
        <v>33804</v>
      </c>
    </row>
    <row r="8047" spans="1:11" x14ac:dyDescent="0.2">
      <c r="A8047" s="8">
        <f>MAX($A$2:$A8046)+1</f>
        <v>7099</v>
      </c>
      <c r="B8047" s="8"/>
      <c r="C8047" s="9" t="str">
        <f t="shared" si="127"/>
        <v>Mission Solar LLC</v>
      </c>
      <c r="D8047" s="8"/>
      <c r="E8047" s="8"/>
      <c r="F8047" s="10"/>
      <c r="G8047" s="8">
        <v>59267</v>
      </c>
      <c r="H8047" s="8" t="s">
        <v>2576</v>
      </c>
      <c r="I8047" s="8" t="s">
        <v>2576</v>
      </c>
      <c r="J8047" s="8">
        <v>59090</v>
      </c>
      <c r="K8047" s="8" t="s">
        <v>33804</v>
      </c>
    </row>
    <row r="8048" spans="1:11" x14ac:dyDescent="0.2">
      <c r="A8048" s="8">
        <f>MAX($A$2:$A8047)+1</f>
        <v>7100</v>
      </c>
      <c r="B8048" s="8"/>
      <c r="C8048" s="9" t="str">
        <f t="shared" si="127"/>
        <v>Hollister Solar LLC</v>
      </c>
      <c r="D8048" s="8"/>
      <c r="E8048" s="8"/>
      <c r="F8048" s="10"/>
      <c r="G8048" s="8">
        <v>59268</v>
      </c>
      <c r="H8048" s="8" t="s">
        <v>2130</v>
      </c>
      <c r="I8048" s="8" t="s">
        <v>2130</v>
      </c>
      <c r="J8048" s="8">
        <v>59091</v>
      </c>
      <c r="K8048" s="8" t="s">
        <v>33804</v>
      </c>
    </row>
    <row r="8049" spans="1:11" x14ac:dyDescent="0.2">
      <c r="A8049" s="8">
        <f>MAX($A$2:$A8048)+1</f>
        <v>7101</v>
      </c>
      <c r="B8049" s="8"/>
      <c r="C8049" s="9" t="str">
        <f t="shared" si="127"/>
        <v>Victor Mesa Linda B2</v>
      </c>
      <c r="D8049" s="8"/>
      <c r="E8049" s="8"/>
      <c r="F8049" s="10"/>
      <c r="G8049" s="8">
        <v>59269</v>
      </c>
      <c r="H8049" s="8" t="s">
        <v>21392</v>
      </c>
      <c r="I8049" s="8" t="s">
        <v>3485</v>
      </c>
      <c r="J8049" s="8">
        <v>58661</v>
      </c>
      <c r="K8049" s="8" t="s">
        <v>33804</v>
      </c>
    </row>
    <row r="8050" spans="1:11" x14ac:dyDescent="0.2">
      <c r="A8050" s="8">
        <f>MAX($A$2:$A8049)+1</f>
        <v>7102</v>
      </c>
      <c r="B8050" s="8"/>
      <c r="C8050" s="9" t="str">
        <f t="shared" si="127"/>
        <v>Victor Mesa Linda C2</v>
      </c>
      <c r="D8050" s="8"/>
      <c r="E8050" s="8"/>
      <c r="F8050" s="10"/>
      <c r="G8050" s="8">
        <v>59270</v>
      </c>
      <c r="H8050" s="8" t="s">
        <v>21393</v>
      </c>
      <c r="I8050" s="8" t="s">
        <v>3485</v>
      </c>
      <c r="J8050" s="8">
        <v>58661</v>
      </c>
      <c r="K8050" s="8" t="s">
        <v>33804</v>
      </c>
    </row>
    <row r="8051" spans="1:11" x14ac:dyDescent="0.2">
      <c r="A8051" s="8">
        <f>MAX($A$2:$A8050)+1</f>
        <v>7103</v>
      </c>
      <c r="B8051" s="8"/>
      <c r="C8051" s="9" t="str">
        <f t="shared" si="127"/>
        <v>Victor Mesa Linda D2</v>
      </c>
      <c r="D8051" s="8"/>
      <c r="E8051" s="8"/>
      <c r="F8051" s="10"/>
      <c r="G8051" s="8">
        <v>59271</v>
      </c>
      <c r="H8051" s="8" t="s">
        <v>21394</v>
      </c>
      <c r="I8051" s="8" t="s">
        <v>3485</v>
      </c>
      <c r="J8051" s="8">
        <v>58661</v>
      </c>
      <c r="K8051" s="8" t="s">
        <v>33804</v>
      </c>
    </row>
    <row r="8052" spans="1:11" x14ac:dyDescent="0.2">
      <c r="A8052" s="8">
        <f>MAX($A$2:$A8051)+1</f>
        <v>7104</v>
      </c>
      <c r="B8052" s="8"/>
      <c r="C8052" s="9" t="str">
        <f t="shared" si="127"/>
        <v>Victor Mesa Linda E2</v>
      </c>
      <c r="D8052" s="8"/>
      <c r="E8052" s="8"/>
      <c r="F8052" s="10"/>
      <c r="G8052" s="8">
        <v>59272</v>
      </c>
      <c r="H8052" s="8" t="s">
        <v>21395</v>
      </c>
      <c r="I8052" s="8" t="s">
        <v>3485</v>
      </c>
      <c r="J8052" s="8">
        <v>58661</v>
      </c>
      <c r="K8052" s="8" t="s">
        <v>33804</v>
      </c>
    </row>
    <row r="8053" spans="1:11" x14ac:dyDescent="0.2">
      <c r="A8053" s="8">
        <f>MAX($A$2:$A8052)+1</f>
        <v>7105</v>
      </c>
      <c r="B8053" s="8"/>
      <c r="C8053" s="9" t="str">
        <f t="shared" si="127"/>
        <v>SEPV Palmdale East</v>
      </c>
      <c r="D8053" s="8"/>
      <c r="E8053" s="8"/>
      <c r="F8053" s="10"/>
      <c r="G8053" s="8">
        <v>59273</v>
      </c>
      <c r="H8053" s="8" t="s">
        <v>21396</v>
      </c>
      <c r="I8053" s="8" t="s">
        <v>3485</v>
      </c>
      <c r="J8053" s="8">
        <v>58661</v>
      </c>
      <c r="K8053" s="8" t="s">
        <v>33804</v>
      </c>
    </row>
    <row r="8054" spans="1:11" x14ac:dyDescent="0.2">
      <c r="A8054" s="8">
        <f>MAX($A$2:$A8053)+1</f>
        <v>7106</v>
      </c>
      <c r="B8054" s="8"/>
      <c r="C8054" s="9" t="str">
        <f t="shared" si="127"/>
        <v>Sutter Greeworks LLC</v>
      </c>
      <c r="D8054" s="8"/>
      <c r="E8054" s="8"/>
      <c r="F8054" s="10"/>
      <c r="G8054" s="8">
        <v>59274</v>
      </c>
      <c r="H8054" s="8" t="s">
        <v>21397</v>
      </c>
      <c r="I8054" s="8" t="s">
        <v>3485</v>
      </c>
      <c r="J8054" s="8">
        <v>58661</v>
      </c>
      <c r="K8054" s="8" t="s">
        <v>33804</v>
      </c>
    </row>
    <row r="8055" spans="1:11" x14ac:dyDescent="0.2">
      <c r="A8055" s="8">
        <f>MAX($A$2:$A8054)+1</f>
        <v>7107</v>
      </c>
      <c r="B8055" s="8"/>
      <c r="C8055" s="9" t="str">
        <f t="shared" si="127"/>
        <v>Sterlington Greenworks LLC</v>
      </c>
      <c r="D8055" s="8"/>
      <c r="E8055" s="8"/>
      <c r="F8055" s="10"/>
      <c r="G8055" s="8">
        <v>59275</v>
      </c>
      <c r="H8055" s="8" t="s">
        <v>21398</v>
      </c>
      <c r="I8055" s="8" t="s">
        <v>3485</v>
      </c>
      <c r="J8055" s="8">
        <v>58661</v>
      </c>
      <c r="K8055" s="8" t="s">
        <v>33804</v>
      </c>
    </row>
    <row r="8056" spans="1:11" x14ac:dyDescent="0.2">
      <c r="A8056" s="8">
        <f>MAX($A$2:$A8055)+1</f>
        <v>7108</v>
      </c>
      <c r="B8056" s="8"/>
      <c r="C8056" s="9" t="str">
        <f t="shared" si="127"/>
        <v>Medford WWTP</v>
      </c>
      <c r="D8056" s="8"/>
      <c r="E8056" s="8"/>
      <c r="F8056" s="10"/>
      <c r="G8056" s="8">
        <v>59277</v>
      </c>
      <c r="H8056" s="8" t="s">
        <v>21399</v>
      </c>
      <c r="I8056" s="8" t="s">
        <v>2734</v>
      </c>
      <c r="J8056" s="8">
        <v>56990</v>
      </c>
      <c r="K8056" s="8" t="s">
        <v>33804</v>
      </c>
    </row>
    <row r="8057" spans="1:11" x14ac:dyDescent="0.2">
      <c r="A8057" s="8">
        <f>MAX($A$2:$A8056)+1</f>
        <v>7109</v>
      </c>
      <c r="B8057" s="8"/>
      <c r="C8057" s="9" t="str">
        <f t="shared" si="127"/>
        <v>Reeves South</v>
      </c>
      <c r="D8057" s="8"/>
      <c r="E8057" s="8"/>
      <c r="F8057" s="10"/>
      <c r="G8057" s="8">
        <v>59278</v>
      </c>
      <c r="H8057" s="8" t="s">
        <v>21400</v>
      </c>
      <c r="I8057" s="8" t="s">
        <v>2734</v>
      </c>
      <c r="J8057" s="8">
        <v>56990</v>
      </c>
      <c r="K8057" s="8" t="s">
        <v>33804</v>
      </c>
    </row>
    <row r="8058" spans="1:11" x14ac:dyDescent="0.2">
      <c r="A8058" s="8">
        <f>MAX($A$2:$A8057)+1</f>
        <v>7110</v>
      </c>
      <c r="B8058" s="8"/>
      <c r="C8058" s="9" t="str">
        <f t="shared" si="127"/>
        <v>Life Technologies - Pleasanton</v>
      </c>
      <c r="D8058" s="8"/>
      <c r="E8058" s="8"/>
      <c r="F8058" s="10"/>
      <c r="G8058" s="8">
        <v>59279</v>
      </c>
      <c r="H8058" s="8" t="s">
        <v>21401</v>
      </c>
      <c r="I8058" s="8" t="s">
        <v>767</v>
      </c>
      <c r="J8058" s="8">
        <v>57128</v>
      </c>
      <c r="K8058" s="8" t="s">
        <v>33804</v>
      </c>
    </row>
    <row r="8059" spans="1:11" x14ac:dyDescent="0.2">
      <c r="A8059" s="8">
        <f>MAX($A$2:$A8058)+1</f>
        <v>7111</v>
      </c>
      <c r="B8059" s="8"/>
      <c r="C8059" s="9" t="str">
        <f t="shared" si="127"/>
        <v>Kellogg's - San Jose</v>
      </c>
      <c r="D8059" s="8"/>
      <c r="E8059" s="8"/>
      <c r="F8059" s="10"/>
      <c r="G8059" s="8">
        <v>59280</v>
      </c>
      <c r="H8059" s="8" t="s">
        <v>21402</v>
      </c>
      <c r="I8059" s="8" t="s">
        <v>767</v>
      </c>
      <c r="J8059" s="8">
        <v>57128</v>
      </c>
      <c r="K8059" s="8" t="s">
        <v>33804</v>
      </c>
    </row>
    <row r="8060" spans="1:11" x14ac:dyDescent="0.2">
      <c r="A8060" s="8">
        <f>MAX($A$2:$A8059)+1</f>
        <v>7112</v>
      </c>
      <c r="B8060" s="8"/>
      <c r="C8060" s="9" t="str">
        <f t="shared" si="127"/>
        <v>eBay - South Jordan</v>
      </c>
      <c r="D8060" s="8"/>
      <c r="E8060" s="8"/>
      <c r="F8060" s="10"/>
      <c r="G8060" s="8">
        <v>59281</v>
      </c>
      <c r="H8060" s="8" t="s">
        <v>21403</v>
      </c>
      <c r="I8060" s="8" t="s">
        <v>767</v>
      </c>
      <c r="J8060" s="8">
        <v>57128</v>
      </c>
      <c r="K8060" s="8" t="s">
        <v>33804</v>
      </c>
    </row>
    <row r="8061" spans="1:11" x14ac:dyDescent="0.2">
      <c r="A8061" s="8">
        <f>MAX($A$2:$A8060)+1</f>
        <v>7113</v>
      </c>
      <c r="B8061" s="8"/>
      <c r="C8061" s="9" t="str">
        <f t="shared" si="127"/>
        <v>Green Machine</v>
      </c>
      <c r="D8061" s="8"/>
      <c r="E8061" s="8"/>
      <c r="F8061" s="10"/>
      <c r="G8061" s="8">
        <v>59282</v>
      </c>
      <c r="H8061" s="8" t="s">
        <v>21404</v>
      </c>
      <c r="I8061" s="8" t="s">
        <v>767</v>
      </c>
      <c r="J8061" s="8">
        <v>57128</v>
      </c>
      <c r="K8061" s="8" t="s">
        <v>33804</v>
      </c>
    </row>
    <row r="8062" spans="1:11" x14ac:dyDescent="0.2">
      <c r="A8062" s="8">
        <f>MAX($A$2:$A8061)+1</f>
        <v>7114</v>
      </c>
      <c r="B8062" s="8"/>
      <c r="C8062" s="9" t="str">
        <f t="shared" si="127"/>
        <v>California PV Energy at ISD WWTP</v>
      </c>
      <c r="D8062" s="8"/>
      <c r="E8062" s="8"/>
      <c r="F8062" s="10"/>
      <c r="G8062" s="8">
        <v>59283</v>
      </c>
      <c r="H8062" s="8" t="s">
        <v>21405</v>
      </c>
      <c r="I8062" s="8" t="s">
        <v>865</v>
      </c>
      <c r="J8062" s="8">
        <v>58540</v>
      </c>
      <c r="K8062" s="8" t="s">
        <v>33804</v>
      </c>
    </row>
    <row r="8063" spans="1:11" x14ac:dyDescent="0.2">
      <c r="A8063" s="8">
        <f>MAX($A$2:$A8062)+1</f>
        <v>7115</v>
      </c>
      <c r="B8063" s="8"/>
      <c r="C8063" s="9" t="str">
        <f t="shared" si="127"/>
        <v>Mammoth Plains</v>
      </c>
      <c r="D8063" s="8"/>
      <c r="E8063" s="8"/>
      <c r="F8063" s="10"/>
      <c r="G8063" s="8">
        <v>59284</v>
      </c>
      <c r="H8063" s="8" t="s">
        <v>21406</v>
      </c>
      <c r="I8063" s="8" t="s">
        <v>2720</v>
      </c>
      <c r="J8063" s="8">
        <v>56622</v>
      </c>
      <c r="K8063" s="8" t="s">
        <v>33804</v>
      </c>
    </row>
    <row r="8064" spans="1:11" x14ac:dyDescent="0.2">
      <c r="A8064" s="8">
        <f>MAX($A$2:$A8063)+1</f>
        <v>7116</v>
      </c>
      <c r="B8064" s="8"/>
      <c r="C8064" s="9" t="str">
        <f t="shared" si="127"/>
        <v>WED NK Green</v>
      </c>
      <c r="D8064" s="8"/>
      <c r="E8064" s="8"/>
      <c r="F8064" s="10"/>
      <c r="G8064" s="8">
        <v>59295</v>
      </c>
      <c r="H8064" s="8" t="s">
        <v>21407</v>
      </c>
      <c r="I8064" s="8" t="s">
        <v>3826</v>
      </c>
      <c r="J8064" s="8">
        <v>59097</v>
      </c>
      <c r="K8064" s="8" t="s">
        <v>33804</v>
      </c>
    </row>
    <row r="8065" spans="1:11" x14ac:dyDescent="0.2">
      <c r="A8065" s="8">
        <f>MAX($A$2:$A8064)+1</f>
        <v>7117</v>
      </c>
      <c r="B8065" s="8"/>
      <c r="C8065" s="9" t="str">
        <f t="shared" si="127"/>
        <v>Carrier Clinic</v>
      </c>
      <c r="D8065" s="8"/>
      <c r="E8065" s="8"/>
      <c r="F8065" s="10"/>
      <c r="G8065" s="8">
        <v>59297</v>
      </c>
      <c r="H8065" s="8" t="s">
        <v>21408</v>
      </c>
      <c r="I8065" s="8" t="s">
        <v>3472</v>
      </c>
      <c r="J8065" s="8">
        <v>59100</v>
      </c>
      <c r="K8065" s="8" t="s">
        <v>33804</v>
      </c>
    </row>
    <row r="8066" spans="1:11" x14ac:dyDescent="0.2">
      <c r="A8066" s="8">
        <f>MAX($A$2:$A8065)+1</f>
        <v>7118</v>
      </c>
      <c r="B8066" s="8"/>
      <c r="C8066" s="9" t="str">
        <f t="shared" si="127"/>
        <v>Hanford 1 and 2</v>
      </c>
      <c r="D8066" s="8"/>
      <c r="E8066" s="8"/>
      <c r="F8066" s="10"/>
      <c r="G8066" s="8">
        <v>59300</v>
      </c>
      <c r="H8066" s="8" t="s">
        <v>21409</v>
      </c>
      <c r="I8066" s="8" t="s">
        <v>3236</v>
      </c>
      <c r="J8066" s="8">
        <v>59104</v>
      </c>
      <c r="K8066" s="8" t="s">
        <v>33804</v>
      </c>
    </row>
    <row r="8067" spans="1:11" x14ac:dyDescent="0.2">
      <c r="A8067" s="8">
        <f>MAX($A$2:$A8066)+1</f>
        <v>7119</v>
      </c>
      <c r="B8067" s="8"/>
      <c r="C8067" s="9" t="str">
        <f t="shared" si="127"/>
        <v>Black Oak Power Producers, LLC</v>
      </c>
      <c r="D8067" s="8"/>
      <c r="E8067" s="8"/>
      <c r="F8067" s="10"/>
      <c r="G8067" s="8">
        <v>59310</v>
      </c>
      <c r="H8067" s="8" t="s">
        <v>21410</v>
      </c>
      <c r="I8067" s="8" t="s">
        <v>1736</v>
      </c>
      <c r="J8067" s="8">
        <v>58523</v>
      </c>
      <c r="K8067" s="8" t="s">
        <v>33804</v>
      </c>
    </row>
    <row r="8068" spans="1:11" x14ac:dyDescent="0.2">
      <c r="A8068" s="8">
        <f>MAX($A$2:$A8067)+1</f>
        <v>7120</v>
      </c>
      <c r="B8068" s="8"/>
      <c r="C8068" s="9" t="str">
        <f t="shared" si="127"/>
        <v>Seiling Wind I</v>
      </c>
      <c r="D8068" s="8"/>
      <c r="E8068" s="8"/>
      <c r="F8068" s="10"/>
      <c r="G8068" s="8">
        <v>59311</v>
      </c>
      <c r="H8068" s="8" t="s">
        <v>21411</v>
      </c>
      <c r="I8068" s="8" t="s">
        <v>2724</v>
      </c>
      <c r="J8068" s="8">
        <v>59115</v>
      </c>
      <c r="K8068" s="8" t="s">
        <v>33804</v>
      </c>
    </row>
    <row r="8069" spans="1:11" x14ac:dyDescent="0.2">
      <c r="A8069" s="8">
        <f>MAX($A$2:$A8068)+1</f>
        <v>7121</v>
      </c>
      <c r="B8069" s="8"/>
      <c r="C8069" s="9" t="str">
        <f t="shared" si="127"/>
        <v>Seiling Wind II</v>
      </c>
      <c r="D8069" s="8"/>
      <c r="E8069" s="8"/>
      <c r="F8069" s="10"/>
      <c r="G8069" s="8">
        <v>59312</v>
      </c>
      <c r="H8069" s="8" t="s">
        <v>21412</v>
      </c>
      <c r="I8069" s="8" t="s">
        <v>2724</v>
      </c>
      <c r="J8069" s="8">
        <v>59115</v>
      </c>
      <c r="K8069" s="8" t="s">
        <v>33804</v>
      </c>
    </row>
    <row r="8070" spans="1:11" x14ac:dyDescent="0.2">
      <c r="A8070" s="8">
        <f>MAX($A$2:$A8069)+1</f>
        <v>7122</v>
      </c>
      <c r="B8070" s="8"/>
      <c r="C8070" s="9" t="str">
        <f t="shared" si="127"/>
        <v>North Run</v>
      </c>
      <c r="D8070" s="8"/>
      <c r="E8070" s="8"/>
      <c r="F8070" s="10"/>
      <c r="G8070" s="8">
        <v>59318</v>
      </c>
      <c r="H8070" s="8" t="s">
        <v>21413</v>
      </c>
      <c r="I8070" s="8" t="s">
        <v>2734</v>
      </c>
      <c r="J8070" s="8">
        <v>56990</v>
      </c>
      <c r="K8070" s="8" t="s">
        <v>33804</v>
      </c>
    </row>
    <row r="8071" spans="1:11" x14ac:dyDescent="0.2">
      <c r="A8071" s="8">
        <f>MAX($A$2:$A8070)+1</f>
        <v>7123</v>
      </c>
      <c r="B8071" s="8"/>
      <c r="C8071" s="9" t="str">
        <f t="shared" si="127"/>
        <v>Rock Solid</v>
      </c>
      <c r="D8071" s="8"/>
      <c r="E8071" s="8"/>
      <c r="F8071" s="10"/>
      <c r="G8071" s="8">
        <v>59319</v>
      </c>
      <c r="H8071" s="8" t="s">
        <v>21414</v>
      </c>
      <c r="I8071" s="8" t="s">
        <v>2734</v>
      </c>
      <c r="J8071" s="8">
        <v>56990</v>
      </c>
      <c r="K8071" s="8" t="s">
        <v>33804</v>
      </c>
    </row>
    <row r="8072" spans="1:11" x14ac:dyDescent="0.2">
      <c r="A8072" s="8">
        <f>MAX($A$2:$A8071)+1</f>
        <v>7124</v>
      </c>
      <c r="B8072" s="8"/>
      <c r="C8072" s="9" t="str">
        <f t="shared" si="127"/>
        <v>Los Vientos Windpower III</v>
      </c>
      <c r="D8072" s="8"/>
      <c r="E8072" s="8"/>
      <c r="F8072" s="10"/>
      <c r="G8072" s="8">
        <v>59320</v>
      </c>
      <c r="H8072" s="8" t="s">
        <v>21415</v>
      </c>
      <c r="I8072" s="8" t="s">
        <v>2417</v>
      </c>
      <c r="J8072" s="8">
        <v>59119</v>
      </c>
      <c r="K8072" s="8" t="s">
        <v>33804</v>
      </c>
    </row>
    <row r="8073" spans="1:11" x14ac:dyDescent="0.2">
      <c r="A8073" s="8">
        <f>MAX($A$2:$A8072)+1</f>
        <v>7125</v>
      </c>
      <c r="B8073" s="8"/>
      <c r="C8073" s="9" t="str">
        <f t="shared" si="127"/>
        <v>Pumpjack Solar I</v>
      </c>
      <c r="D8073" s="8"/>
      <c r="E8073" s="8"/>
      <c r="F8073" s="10"/>
      <c r="G8073" s="8">
        <v>59322</v>
      </c>
      <c r="H8073" s="8" t="s">
        <v>21416</v>
      </c>
      <c r="I8073" s="8" t="s">
        <v>3036</v>
      </c>
      <c r="J8073" s="8">
        <v>59121</v>
      </c>
      <c r="K8073" s="8" t="s">
        <v>33804</v>
      </c>
    </row>
    <row r="8074" spans="1:11" x14ac:dyDescent="0.2">
      <c r="A8074" s="8">
        <f>MAX($A$2:$A8073)+1</f>
        <v>7126</v>
      </c>
      <c r="B8074" s="8"/>
      <c r="C8074" s="9" t="str">
        <f t="shared" si="127"/>
        <v>Sacramento (SMUD)</v>
      </c>
      <c r="D8074" s="8"/>
      <c r="E8074" s="8"/>
      <c r="F8074" s="10"/>
      <c r="G8074" s="8">
        <v>59323</v>
      </c>
      <c r="H8074" s="8" t="s">
        <v>21417</v>
      </c>
      <c r="I8074" s="8" t="s">
        <v>3860</v>
      </c>
      <c r="J8074" s="8">
        <v>57081</v>
      </c>
      <c r="K8074" s="8" t="s">
        <v>33804</v>
      </c>
    </row>
    <row r="8075" spans="1:11" x14ac:dyDescent="0.2">
      <c r="A8075" s="8">
        <f>MAX($A$2:$A8074)+1</f>
        <v>7127</v>
      </c>
      <c r="B8075" s="8"/>
      <c r="C8075" s="9" t="str">
        <f t="shared" si="127"/>
        <v>MCCo Solar Generating Facility</v>
      </c>
      <c r="D8075" s="8"/>
      <c r="E8075" s="8"/>
      <c r="F8075" s="10"/>
      <c r="G8075" s="8">
        <v>59324</v>
      </c>
      <c r="H8075" s="8" t="s">
        <v>21418</v>
      </c>
      <c r="I8075" s="8" t="s">
        <v>3556</v>
      </c>
      <c r="J8075" s="8">
        <v>59122</v>
      </c>
      <c r="K8075" s="8" t="s">
        <v>33804</v>
      </c>
    </row>
    <row r="8076" spans="1:11" x14ac:dyDescent="0.2">
      <c r="A8076" s="8">
        <f>MAX($A$2:$A8075)+1</f>
        <v>7128</v>
      </c>
      <c r="B8076" s="8"/>
      <c r="C8076" s="9" t="str">
        <f t="shared" si="127"/>
        <v>Marlboro Mushrooms Solar Field</v>
      </c>
      <c r="D8076" s="8"/>
      <c r="E8076" s="8"/>
      <c r="F8076" s="10"/>
      <c r="G8076" s="8">
        <v>59327</v>
      </c>
      <c r="H8076" s="8" t="s">
        <v>21419</v>
      </c>
      <c r="I8076" s="8" t="s">
        <v>2464</v>
      </c>
      <c r="J8076" s="8">
        <v>59125</v>
      </c>
      <c r="K8076" s="8" t="s">
        <v>33804</v>
      </c>
    </row>
    <row r="8077" spans="1:11" x14ac:dyDescent="0.2">
      <c r="A8077" s="8">
        <f>MAX($A$2:$A8076)+1</f>
        <v>7129</v>
      </c>
      <c r="B8077" s="8"/>
      <c r="C8077" s="9" t="str">
        <f t="shared" si="127"/>
        <v>Golden Acorn Casino</v>
      </c>
      <c r="D8077" s="8"/>
      <c r="E8077" s="8"/>
      <c r="F8077" s="10"/>
      <c r="G8077" s="8">
        <v>59328</v>
      </c>
      <c r="H8077" s="8" t="s">
        <v>21420</v>
      </c>
      <c r="I8077" s="8" t="s">
        <v>1870</v>
      </c>
      <c r="J8077" s="8">
        <v>59129</v>
      </c>
      <c r="K8077" s="8" t="s">
        <v>33804</v>
      </c>
    </row>
    <row r="8078" spans="1:11" x14ac:dyDescent="0.2">
      <c r="A8078" s="8">
        <f>MAX($A$2:$A8077)+1</f>
        <v>7130</v>
      </c>
      <c r="B8078" s="8"/>
      <c r="C8078" s="9" t="str">
        <f t="shared" si="127"/>
        <v>City of Soledad Water Reclamation</v>
      </c>
      <c r="D8078" s="8"/>
      <c r="E8078" s="8"/>
      <c r="F8078" s="10"/>
      <c r="G8078" s="8">
        <v>59329</v>
      </c>
      <c r="H8078" s="8" t="s">
        <v>21421</v>
      </c>
      <c r="I8078" s="8" t="s">
        <v>1870</v>
      </c>
      <c r="J8078" s="8">
        <v>59129</v>
      </c>
      <c r="K8078" s="8" t="s">
        <v>33804</v>
      </c>
    </row>
    <row r="8079" spans="1:11" x14ac:dyDescent="0.2">
      <c r="A8079" s="8">
        <f>MAX($A$2:$A8078)+1</f>
        <v>7131</v>
      </c>
      <c r="B8079" s="8"/>
      <c r="C8079" s="9" t="str">
        <f t="shared" si="127"/>
        <v>Taylor Farms</v>
      </c>
      <c r="D8079" s="8"/>
      <c r="E8079" s="8"/>
      <c r="F8079" s="10"/>
      <c r="G8079" s="8">
        <v>59330</v>
      </c>
      <c r="H8079" s="8" t="s">
        <v>21422</v>
      </c>
      <c r="I8079" s="8" t="s">
        <v>1870</v>
      </c>
      <c r="J8079" s="8">
        <v>59129</v>
      </c>
      <c r="K8079" s="8" t="s">
        <v>33804</v>
      </c>
    </row>
    <row r="8080" spans="1:11" x14ac:dyDescent="0.2">
      <c r="A8080" s="8">
        <f>MAX($A$2:$A8079)+1</f>
        <v>7132</v>
      </c>
      <c r="B8080" s="8"/>
      <c r="C8080" s="9" t="str">
        <f t="shared" si="127"/>
        <v>Anheuser-Busch #2</v>
      </c>
      <c r="D8080" s="8"/>
      <c r="E8080" s="8"/>
      <c r="F8080" s="10"/>
      <c r="G8080" s="8">
        <v>59331</v>
      </c>
      <c r="H8080" s="8" t="s">
        <v>21423</v>
      </c>
      <c r="I8080" s="8" t="s">
        <v>1870</v>
      </c>
      <c r="J8080" s="8">
        <v>59129</v>
      </c>
      <c r="K8080" s="8" t="s">
        <v>33804</v>
      </c>
    </row>
    <row r="8081" spans="1:11" x14ac:dyDescent="0.2">
      <c r="A8081" s="8">
        <f>MAX($A$2:$A8080)+1</f>
        <v>7133</v>
      </c>
      <c r="B8081" s="8"/>
      <c r="C8081" s="9" t="str">
        <f t="shared" si="127"/>
        <v>Mesquite Creek Wind</v>
      </c>
      <c r="D8081" s="8"/>
      <c r="E8081" s="8"/>
      <c r="F8081" s="10"/>
      <c r="G8081" s="8">
        <v>59332</v>
      </c>
      <c r="H8081" s="8" t="s">
        <v>21424</v>
      </c>
      <c r="I8081" s="8" t="s">
        <v>2524</v>
      </c>
      <c r="J8081" s="8">
        <v>59900</v>
      </c>
      <c r="K8081" s="8" t="s">
        <v>33804</v>
      </c>
    </row>
    <row r="8082" spans="1:11" x14ac:dyDescent="0.2">
      <c r="A8082" s="8">
        <f>MAX($A$2:$A8081)+1</f>
        <v>7134</v>
      </c>
      <c r="B8082" s="8"/>
      <c r="C8082" s="9" t="str">
        <f t="shared" si="127"/>
        <v>Faison Solar</v>
      </c>
      <c r="D8082" s="8"/>
      <c r="E8082" s="8"/>
      <c r="F8082" s="10"/>
      <c r="G8082" s="8">
        <v>59333</v>
      </c>
      <c r="H8082" s="8" t="s">
        <v>21425</v>
      </c>
      <c r="I8082" s="8" t="s">
        <v>1822</v>
      </c>
      <c r="J8082" s="8">
        <v>59132</v>
      </c>
      <c r="K8082" s="8" t="s">
        <v>33804</v>
      </c>
    </row>
    <row r="8083" spans="1:11" x14ac:dyDescent="0.2">
      <c r="A8083" s="8">
        <f>MAX($A$2:$A8082)+1</f>
        <v>7135</v>
      </c>
      <c r="B8083" s="8"/>
      <c r="C8083" s="9" t="str">
        <f t="shared" si="127"/>
        <v>Catalina Solar 2, LLC</v>
      </c>
      <c r="D8083" s="8"/>
      <c r="E8083" s="8"/>
      <c r="F8083" s="10"/>
      <c r="G8083" s="8">
        <v>59334</v>
      </c>
      <c r="H8083" s="8" t="s">
        <v>21426</v>
      </c>
      <c r="I8083" s="8" t="s">
        <v>1615</v>
      </c>
      <c r="J8083" s="8">
        <v>58468</v>
      </c>
      <c r="K8083" s="8" t="s">
        <v>33804</v>
      </c>
    </row>
    <row r="8084" spans="1:11" x14ac:dyDescent="0.2">
      <c r="A8084" s="8">
        <f>MAX($A$2:$A8083)+1</f>
        <v>7136</v>
      </c>
      <c r="B8084" s="8"/>
      <c r="C8084" s="9" t="str">
        <f t="shared" si="127"/>
        <v>MCLB Landfill Gas to Energy</v>
      </c>
      <c r="D8084" s="8"/>
      <c r="E8084" s="8"/>
      <c r="F8084" s="10"/>
      <c r="G8084" s="8">
        <v>59335</v>
      </c>
      <c r="H8084" s="8" t="s">
        <v>21427</v>
      </c>
      <c r="I8084" s="8" t="s">
        <v>2219</v>
      </c>
      <c r="J8084" s="8">
        <v>59135</v>
      </c>
      <c r="K8084" s="8" t="s">
        <v>33804</v>
      </c>
    </row>
    <row r="8085" spans="1:11" x14ac:dyDescent="0.2">
      <c r="A8085" s="8">
        <f>MAX($A$2:$A8084)+1</f>
        <v>7137</v>
      </c>
      <c r="B8085" s="8"/>
      <c r="C8085" s="9" t="str">
        <f t="shared" si="127"/>
        <v>Harrell's Hill Solar Center LLC</v>
      </c>
      <c r="D8085" s="8"/>
      <c r="E8085" s="8"/>
      <c r="F8085" s="10"/>
      <c r="G8085" s="8">
        <v>59337</v>
      </c>
      <c r="H8085" s="8" t="s">
        <v>21428</v>
      </c>
      <c r="I8085" s="8" t="s">
        <v>2094</v>
      </c>
      <c r="J8085" s="8">
        <v>59462</v>
      </c>
      <c r="K8085" s="8" t="s">
        <v>33804</v>
      </c>
    </row>
    <row r="8086" spans="1:11" x14ac:dyDescent="0.2">
      <c r="A8086" s="8">
        <f>MAX($A$2:$A8085)+1</f>
        <v>7138</v>
      </c>
      <c r="B8086" s="8"/>
      <c r="C8086" s="9" t="str">
        <f t="shared" si="127"/>
        <v>Sundevil Power Holdings - Gila River</v>
      </c>
      <c r="D8086" s="8"/>
      <c r="E8086" s="8"/>
      <c r="F8086" s="10"/>
      <c r="G8086" s="8">
        <v>59338</v>
      </c>
      <c r="H8086" s="8" t="s">
        <v>21429</v>
      </c>
      <c r="I8086" s="8" t="s">
        <v>3432</v>
      </c>
      <c r="J8086" s="8">
        <v>56964</v>
      </c>
      <c r="K8086" s="8" t="s">
        <v>33804</v>
      </c>
    </row>
    <row r="8087" spans="1:11" x14ac:dyDescent="0.2">
      <c r="A8087" s="8">
        <f>MAX($A$2:$A8086)+1</f>
        <v>7139</v>
      </c>
      <c r="B8087" s="8"/>
      <c r="C8087" s="9" t="str">
        <f t="shared" si="127"/>
        <v>Quinto Solar PV Project</v>
      </c>
      <c r="D8087" s="8"/>
      <c r="E8087" s="8"/>
      <c r="F8087" s="10"/>
      <c r="G8087" s="8">
        <v>59339</v>
      </c>
      <c r="H8087" s="8" t="s">
        <v>21430</v>
      </c>
      <c r="I8087" s="8" t="s">
        <v>3477</v>
      </c>
      <c r="J8087" s="8">
        <v>59138</v>
      </c>
      <c r="K8087" s="8" t="s">
        <v>33804</v>
      </c>
    </row>
    <row r="8088" spans="1:11" x14ac:dyDescent="0.2">
      <c r="A8088" s="8">
        <f>MAX($A$2:$A8087)+1</f>
        <v>7140</v>
      </c>
      <c r="B8088" s="8"/>
      <c r="C8088" s="9" t="str">
        <f t="shared" si="127"/>
        <v>Dorena Hydro-Electric Facility</v>
      </c>
      <c r="D8088" s="8"/>
      <c r="E8088" s="8"/>
      <c r="F8088" s="10"/>
      <c r="G8088" s="8">
        <v>59357</v>
      </c>
      <c r="H8088" s="8" t="s">
        <v>21431</v>
      </c>
      <c r="I8088" s="8" t="s">
        <v>1622</v>
      </c>
      <c r="J8088" s="8">
        <v>59140</v>
      </c>
      <c r="K8088" s="8" t="s">
        <v>33804</v>
      </c>
    </row>
    <row r="8089" spans="1:11" x14ac:dyDescent="0.2">
      <c r="A8089" s="8">
        <f>MAX($A$2:$A8088)+1</f>
        <v>7141</v>
      </c>
      <c r="B8089" s="8"/>
      <c r="C8089" s="9" t="str">
        <f t="shared" ref="C8089:C8152" si="128">IF(H8089="",F8089,H8089)</f>
        <v>Devens</v>
      </c>
      <c r="D8089" s="8"/>
      <c r="E8089" s="8"/>
      <c r="F8089" s="10"/>
      <c r="G8089" s="8">
        <v>59358</v>
      </c>
      <c r="H8089" s="8" t="s">
        <v>1591</v>
      </c>
      <c r="I8089" s="8" t="s">
        <v>1591</v>
      </c>
      <c r="J8089" s="8">
        <v>59141</v>
      </c>
      <c r="K8089" s="8" t="s">
        <v>33804</v>
      </c>
    </row>
    <row r="8090" spans="1:11" x14ac:dyDescent="0.2">
      <c r="A8090" s="8">
        <f>MAX($A$2:$A8089)+1</f>
        <v>7142</v>
      </c>
      <c r="B8090" s="8"/>
      <c r="C8090" s="9" t="str">
        <f t="shared" si="128"/>
        <v>SCE-Snowline-Duncan Road (North)</v>
      </c>
      <c r="D8090" s="8"/>
      <c r="E8090" s="8"/>
      <c r="F8090" s="10"/>
      <c r="G8090" s="8">
        <v>59359</v>
      </c>
      <c r="H8090" s="8" t="s">
        <v>21432</v>
      </c>
      <c r="I8090" s="8" t="s">
        <v>3464</v>
      </c>
      <c r="J8090" s="8">
        <v>59139</v>
      </c>
      <c r="K8090" s="8" t="s">
        <v>33804</v>
      </c>
    </row>
    <row r="8091" spans="1:11" x14ac:dyDescent="0.2">
      <c r="A8091" s="8">
        <f>MAX($A$2:$A8090)+1</f>
        <v>7143</v>
      </c>
      <c r="B8091" s="8"/>
      <c r="C8091" s="9" t="str">
        <f t="shared" si="128"/>
        <v>SCE-Snowline-Duncan Road (South)</v>
      </c>
      <c r="D8091" s="8"/>
      <c r="E8091" s="8"/>
      <c r="F8091" s="10"/>
      <c r="G8091" s="8">
        <v>59360</v>
      </c>
      <c r="H8091" s="8" t="s">
        <v>21433</v>
      </c>
      <c r="I8091" s="8" t="s">
        <v>3464</v>
      </c>
      <c r="J8091" s="8">
        <v>59139</v>
      </c>
      <c r="K8091" s="8" t="s">
        <v>33804</v>
      </c>
    </row>
    <row r="8092" spans="1:11" x14ac:dyDescent="0.2">
      <c r="A8092" s="8">
        <f>MAX($A$2:$A8091)+1</f>
        <v>7144</v>
      </c>
      <c r="B8092" s="8"/>
      <c r="C8092" s="9" t="str">
        <f t="shared" si="128"/>
        <v>Browne Solar LLC</v>
      </c>
      <c r="D8092" s="8"/>
      <c r="E8092" s="8"/>
      <c r="F8092" s="10"/>
      <c r="G8092" s="8">
        <v>59361</v>
      </c>
      <c r="H8092" s="8" t="s">
        <v>21434</v>
      </c>
      <c r="I8092" s="8" t="s">
        <v>3479</v>
      </c>
      <c r="J8092" s="8">
        <v>58258</v>
      </c>
      <c r="K8092" s="8" t="s">
        <v>33804</v>
      </c>
    </row>
    <row r="8093" spans="1:11" x14ac:dyDescent="0.2">
      <c r="A8093" s="8">
        <f>MAX($A$2:$A8092)+1</f>
        <v>7145</v>
      </c>
      <c r="B8093" s="8"/>
      <c r="C8093" s="9" t="str">
        <f t="shared" si="128"/>
        <v>Indian Hill Solar LLC</v>
      </c>
      <c r="D8093" s="8"/>
      <c r="E8093" s="8"/>
      <c r="F8093" s="10"/>
      <c r="G8093" s="8">
        <v>59362</v>
      </c>
      <c r="H8093" s="8" t="s">
        <v>21435</v>
      </c>
      <c r="I8093" s="8" t="s">
        <v>3479</v>
      </c>
      <c r="J8093" s="8">
        <v>58258</v>
      </c>
      <c r="K8093" s="8" t="s">
        <v>33804</v>
      </c>
    </row>
    <row r="8094" spans="1:11" x14ac:dyDescent="0.2">
      <c r="A8094" s="8">
        <f>MAX($A$2:$A8093)+1</f>
        <v>7146</v>
      </c>
      <c r="B8094" s="8"/>
      <c r="C8094" s="9" t="str">
        <f t="shared" si="128"/>
        <v>State Street Solar LLC</v>
      </c>
      <c r="D8094" s="8"/>
      <c r="E8094" s="8"/>
      <c r="F8094" s="10"/>
      <c r="G8094" s="8">
        <v>59363</v>
      </c>
      <c r="H8094" s="8" t="s">
        <v>21436</v>
      </c>
      <c r="I8094" s="8" t="s">
        <v>3479</v>
      </c>
      <c r="J8094" s="8">
        <v>58258</v>
      </c>
      <c r="K8094" s="8" t="s">
        <v>33804</v>
      </c>
    </row>
    <row r="8095" spans="1:11" x14ac:dyDescent="0.2">
      <c r="A8095" s="8">
        <f>MAX($A$2:$A8094)+1</f>
        <v>7147</v>
      </c>
      <c r="B8095" s="8"/>
      <c r="C8095" s="9" t="str">
        <f t="shared" si="128"/>
        <v>Plainfield One Solar LLC</v>
      </c>
      <c r="D8095" s="8"/>
      <c r="E8095" s="8"/>
      <c r="F8095" s="10"/>
      <c r="G8095" s="8">
        <v>59364</v>
      </c>
      <c r="H8095" s="8" t="s">
        <v>21437</v>
      </c>
      <c r="I8095" s="8" t="s">
        <v>3479</v>
      </c>
      <c r="J8095" s="8">
        <v>58258</v>
      </c>
      <c r="K8095" s="8" t="s">
        <v>33804</v>
      </c>
    </row>
    <row r="8096" spans="1:11" x14ac:dyDescent="0.2">
      <c r="A8096" s="8">
        <f>MAX($A$2:$A8095)+1</f>
        <v>7148</v>
      </c>
      <c r="B8096" s="8"/>
      <c r="C8096" s="9" t="str">
        <f t="shared" si="128"/>
        <v>24 Applegate Solar LLC</v>
      </c>
      <c r="D8096" s="8"/>
      <c r="E8096" s="8"/>
      <c r="F8096" s="10"/>
      <c r="G8096" s="8">
        <v>59365</v>
      </c>
      <c r="H8096" s="8" t="s">
        <v>21438</v>
      </c>
      <c r="I8096" s="8" t="s">
        <v>3479</v>
      </c>
      <c r="J8096" s="8">
        <v>58258</v>
      </c>
      <c r="K8096" s="8" t="s">
        <v>33804</v>
      </c>
    </row>
    <row r="8097" spans="1:11" x14ac:dyDescent="0.2">
      <c r="A8097" s="8">
        <f>MAX($A$2:$A8096)+1</f>
        <v>7149</v>
      </c>
      <c r="B8097" s="8"/>
      <c r="C8097" s="9" t="str">
        <f t="shared" si="128"/>
        <v>G&amp;S Wantage Solar LLC</v>
      </c>
      <c r="D8097" s="8"/>
      <c r="E8097" s="8"/>
      <c r="F8097" s="10"/>
      <c r="G8097" s="8">
        <v>59366</v>
      </c>
      <c r="H8097" s="8" t="s">
        <v>21439</v>
      </c>
      <c r="I8097" s="8" t="s">
        <v>3479</v>
      </c>
      <c r="J8097" s="8">
        <v>58258</v>
      </c>
      <c r="K8097" s="8" t="s">
        <v>33804</v>
      </c>
    </row>
    <row r="8098" spans="1:11" x14ac:dyDescent="0.2">
      <c r="A8098" s="8">
        <f>MAX($A$2:$A8097)+1</f>
        <v>7150</v>
      </c>
      <c r="B8098" s="8"/>
      <c r="C8098" s="9" t="str">
        <f t="shared" si="128"/>
        <v>Engelhard Solar LLC</v>
      </c>
      <c r="D8098" s="8"/>
      <c r="E8098" s="8"/>
      <c r="F8098" s="10"/>
      <c r="G8098" s="8">
        <v>59367</v>
      </c>
      <c r="H8098" s="8" t="s">
        <v>21440</v>
      </c>
      <c r="I8098" s="8" t="s">
        <v>3479</v>
      </c>
      <c r="J8098" s="8">
        <v>58258</v>
      </c>
      <c r="K8098" s="8" t="s">
        <v>33804</v>
      </c>
    </row>
    <row r="8099" spans="1:11" x14ac:dyDescent="0.2">
      <c r="A8099" s="8">
        <f>MAX($A$2:$A8098)+1</f>
        <v>7151</v>
      </c>
      <c r="B8099" s="8"/>
      <c r="C8099" s="9" t="str">
        <f t="shared" si="128"/>
        <v>Westborough Solar LLC</v>
      </c>
      <c r="D8099" s="8"/>
      <c r="E8099" s="8"/>
      <c r="F8099" s="10"/>
      <c r="G8099" s="8">
        <v>59368</v>
      </c>
      <c r="H8099" s="8" t="s">
        <v>21441</v>
      </c>
      <c r="I8099" s="8" t="s">
        <v>3479</v>
      </c>
      <c r="J8099" s="8">
        <v>58258</v>
      </c>
      <c r="K8099" s="8" t="s">
        <v>33804</v>
      </c>
    </row>
    <row r="8100" spans="1:11" x14ac:dyDescent="0.2">
      <c r="A8100" s="8">
        <f>MAX($A$2:$A8099)+1</f>
        <v>7152</v>
      </c>
      <c r="B8100" s="8"/>
      <c r="C8100" s="9" t="str">
        <f t="shared" si="128"/>
        <v>Lakewood Seven Solar LLC</v>
      </c>
      <c r="D8100" s="8"/>
      <c r="E8100" s="8"/>
      <c r="F8100" s="10"/>
      <c r="G8100" s="8">
        <v>59369</v>
      </c>
      <c r="H8100" s="8" t="s">
        <v>21442</v>
      </c>
      <c r="I8100" s="8" t="s">
        <v>3479</v>
      </c>
      <c r="J8100" s="8">
        <v>58258</v>
      </c>
      <c r="K8100" s="8" t="s">
        <v>33804</v>
      </c>
    </row>
    <row r="8101" spans="1:11" x14ac:dyDescent="0.2">
      <c r="A8101" s="8">
        <f>MAX($A$2:$A8100)+1</f>
        <v>7153</v>
      </c>
      <c r="B8101" s="8"/>
      <c r="C8101" s="9" t="str">
        <f t="shared" si="128"/>
        <v>4 Applegate Solar LLC</v>
      </c>
      <c r="D8101" s="8"/>
      <c r="E8101" s="8"/>
      <c r="F8101" s="10"/>
      <c r="G8101" s="8">
        <v>59370</v>
      </c>
      <c r="H8101" s="8" t="s">
        <v>21443</v>
      </c>
      <c r="I8101" s="8" t="s">
        <v>3479</v>
      </c>
      <c r="J8101" s="8">
        <v>58258</v>
      </c>
      <c r="K8101" s="8" t="s">
        <v>33804</v>
      </c>
    </row>
    <row r="8102" spans="1:11" x14ac:dyDescent="0.2">
      <c r="A8102" s="8">
        <f>MAX($A$2:$A8101)+1</f>
        <v>7154</v>
      </c>
      <c r="B8102" s="8"/>
      <c r="C8102" s="9" t="str">
        <f t="shared" si="128"/>
        <v>12 Applegate Solar LLC</v>
      </c>
      <c r="D8102" s="8"/>
      <c r="E8102" s="8"/>
      <c r="F8102" s="10"/>
      <c r="G8102" s="8">
        <v>59371</v>
      </c>
      <c r="H8102" s="8" t="s">
        <v>21444</v>
      </c>
      <c r="I8102" s="8" t="s">
        <v>3479</v>
      </c>
      <c r="J8102" s="8">
        <v>58258</v>
      </c>
      <c r="K8102" s="8" t="s">
        <v>33804</v>
      </c>
    </row>
    <row r="8103" spans="1:11" x14ac:dyDescent="0.2">
      <c r="A8103" s="8">
        <f>MAX($A$2:$A8102)+1</f>
        <v>7155</v>
      </c>
      <c r="B8103" s="8"/>
      <c r="C8103" s="9" t="str">
        <f t="shared" si="128"/>
        <v>Broshco Fabricated Products</v>
      </c>
      <c r="D8103" s="8"/>
      <c r="E8103" s="8"/>
      <c r="F8103" s="10"/>
      <c r="G8103" s="8">
        <v>59373</v>
      </c>
      <c r="H8103" s="8" t="s">
        <v>833</v>
      </c>
      <c r="I8103" s="8" t="s">
        <v>833</v>
      </c>
      <c r="J8103" s="8">
        <v>59147</v>
      </c>
      <c r="K8103" s="8" t="s">
        <v>33804</v>
      </c>
    </row>
    <row r="8104" spans="1:11" x14ac:dyDescent="0.2">
      <c r="A8104" s="8">
        <f>MAX($A$2:$A8103)+1</f>
        <v>7156</v>
      </c>
      <c r="B8104" s="8"/>
      <c r="C8104" s="9" t="str">
        <f t="shared" si="128"/>
        <v>Old Mill Solar</v>
      </c>
      <c r="D8104" s="8"/>
      <c r="E8104" s="8"/>
      <c r="F8104" s="10"/>
      <c r="G8104" s="8">
        <v>59374</v>
      </c>
      <c r="H8104" s="8" t="s">
        <v>2839</v>
      </c>
      <c r="I8104" s="8" t="s">
        <v>2839</v>
      </c>
      <c r="J8104" s="8">
        <v>59143</v>
      </c>
      <c r="K8104" s="8" t="s">
        <v>33804</v>
      </c>
    </row>
    <row r="8105" spans="1:11" x14ac:dyDescent="0.2">
      <c r="A8105" s="8">
        <f>MAX($A$2:$A8104)+1</f>
        <v>7157</v>
      </c>
      <c r="B8105" s="8"/>
      <c r="C8105" s="9" t="str">
        <f t="shared" si="128"/>
        <v>Rose Hill</v>
      </c>
      <c r="D8105" s="8"/>
      <c r="E8105" s="8"/>
      <c r="F8105" s="10"/>
      <c r="G8105" s="8">
        <v>59375</v>
      </c>
      <c r="H8105" s="8" t="s">
        <v>21445</v>
      </c>
      <c r="I8105" s="8" t="s">
        <v>3148</v>
      </c>
      <c r="J8105" s="8">
        <v>59150</v>
      </c>
      <c r="K8105" s="8" t="s">
        <v>33804</v>
      </c>
    </row>
    <row r="8106" spans="1:11" x14ac:dyDescent="0.2">
      <c r="A8106" s="8">
        <f>MAX($A$2:$A8105)+1</f>
        <v>7158</v>
      </c>
      <c r="B8106" s="8"/>
      <c r="C8106" s="9" t="str">
        <f t="shared" si="128"/>
        <v>Dunn</v>
      </c>
      <c r="D8106" s="8"/>
      <c r="E8106" s="8"/>
      <c r="F8106" s="10"/>
      <c r="G8106" s="8">
        <v>59376</v>
      </c>
      <c r="H8106" s="8" t="s">
        <v>21446</v>
      </c>
      <c r="I8106" s="8" t="s">
        <v>1655</v>
      </c>
      <c r="J8106" s="8">
        <v>59149</v>
      </c>
      <c r="K8106" s="8" t="s">
        <v>33804</v>
      </c>
    </row>
    <row r="8107" spans="1:11" x14ac:dyDescent="0.2">
      <c r="A8107" s="8">
        <f>MAX($A$2:$A8106)+1</f>
        <v>7159</v>
      </c>
      <c r="B8107" s="8"/>
      <c r="C8107" s="9" t="str">
        <f t="shared" si="128"/>
        <v>Town of Cary</v>
      </c>
      <c r="D8107" s="8"/>
      <c r="E8107" s="8"/>
      <c r="F8107" s="10"/>
      <c r="G8107" s="8">
        <v>59377</v>
      </c>
      <c r="H8107" s="8" t="s">
        <v>21447</v>
      </c>
      <c r="I8107" s="8" t="s">
        <v>1857</v>
      </c>
      <c r="J8107" s="8">
        <v>59153</v>
      </c>
      <c r="K8107" s="8" t="s">
        <v>33804</v>
      </c>
    </row>
    <row r="8108" spans="1:11" x14ac:dyDescent="0.2">
      <c r="A8108" s="8">
        <f>MAX($A$2:$A8107)+1</f>
        <v>7160</v>
      </c>
      <c r="B8108" s="8"/>
      <c r="C8108" s="9" t="str">
        <f t="shared" si="128"/>
        <v>Helios Plaza CHP Plant</v>
      </c>
      <c r="D8108" s="8"/>
      <c r="E8108" s="8"/>
      <c r="F8108" s="10"/>
      <c r="G8108" s="8">
        <v>59378</v>
      </c>
      <c r="H8108" s="8" t="s">
        <v>21448</v>
      </c>
      <c r="I8108" s="8" t="s">
        <v>803</v>
      </c>
      <c r="J8108" s="8">
        <v>59148</v>
      </c>
      <c r="K8108" s="8" t="s">
        <v>33804</v>
      </c>
    </row>
    <row r="8109" spans="1:11" x14ac:dyDescent="0.2">
      <c r="A8109" s="8">
        <f>MAX($A$2:$A8108)+1</f>
        <v>7161</v>
      </c>
      <c r="B8109" s="8"/>
      <c r="C8109" s="9" t="str">
        <f t="shared" si="128"/>
        <v>Wapsie Valley Creamery Back Up Generator</v>
      </c>
      <c r="D8109" s="8"/>
      <c r="E8109" s="8"/>
      <c r="F8109" s="10"/>
      <c r="G8109" s="8">
        <v>59379</v>
      </c>
      <c r="H8109" s="8" t="s">
        <v>21449</v>
      </c>
      <c r="I8109" s="8" t="s">
        <v>3798</v>
      </c>
      <c r="J8109" s="8">
        <v>59156</v>
      </c>
      <c r="K8109" s="8" t="s">
        <v>33804</v>
      </c>
    </row>
    <row r="8110" spans="1:11" x14ac:dyDescent="0.2">
      <c r="A8110" s="8">
        <f>MAX($A$2:$A8109)+1</f>
        <v>7162</v>
      </c>
      <c r="B8110" s="8"/>
      <c r="C8110" s="9" t="str">
        <f t="shared" si="128"/>
        <v>Wildwood Solar I, LLC</v>
      </c>
      <c r="D8110" s="8"/>
      <c r="E8110" s="8"/>
      <c r="F8110" s="10"/>
      <c r="G8110" s="8">
        <v>59380</v>
      </c>
      <c r="H8110" s="8" t="s">
        <v>3874</v>
      </c>
      <c r="I8110" s="8" t="s">
        <v>3874</v>
      </c>
      <c r="J8110" s="8">
        <v>59158</v>
      </c>
      <c r="K8110" s="8" t="s">
        <v>33804</v>
      </c>
    </row>
    <row r="8111" spans="1:11" x14ac:dyDescent="0.2">
      <c r="A8111" s="8">
        <f>MAX($A$2:$A8110)+1</f>
        <v>7163</v>
      </c>
      <c r="B8111" s="8"/>
      <c r="C8111" s="9" t="str">
        <f t="shared" si="128"/>
        <v>The Methodist Hospital, Gas Turbine</v>
      </c>
      <c r="D8111" s="8"/>
      <c r="E8111" s="8"/>
      <c r="F8111" s="10"/>
      <c r="G8111" s="8">
        <v>59381</v>
      </c>
      <c r="H8111" s="8" t="s">
        <v>21450</v>
      </c>
      <c r="I8111" s="8" t="s">
        <v>3557</v>
      </c>
      <c r="J8111" s="8">
        <v>59157</v>
      </c>
      <c r="K8111" s="8" t="s">
        <v>33804</v>
      </c>
    </row>
    <row r="8112" spans="1:11" x14ac:dyDescent="0.2">
      <c r="A8112" s="8">
        <f>MAX($A$2:$A8111)+1</f>
        <v>7164</v>
      </c>
      <c r="B8112" s="8"/>
      <c r="C8112" s="9" t="str">
        <f t="shared" si="128"/>
        <v>Paisley Geothermal Generating Plant</v>
      </c>
      <c r="D8112" s="8"/>
      <c r="E8112" s="8"/>
      <c r="F8112" s="10"/>
      <c r="G8112" s="8">
        <v>59382</v>
      </c>
      <c r="H8112" s="8" t="s">
        <v>21451</v>
      </c>
      <c r="I8112" s="8" t="s">
        <v>3484</v>
      </c>
      <c r="J8112" s="8">
        <v>18260</v>
      </c>
      <c r="K8112" s="8" t="s">
        <v>33804</v>
      </c>
    </row>
    <row r="8113" spans="1:11" x14ac:dyDescent="0.2">
      <c r="A8113" s="8">
        <f>MAX($A$2:$A8112)+1</f>
        <v>7165</v>
      </c>
      <c r="B8113" s="8"/>
      <c r="C8113" s="9" t="str">
        <f t="shared" si="128"/>
        <v>East Kansas Agri-Energy, LLC</v>
      </c>
      <c r="D8113" s="8"/>
      <c r="E8113" s="8"/>
      <c r="F8113" s="10"/>
      <c r="G8113" s="8">
        <v>59383</v>
      </c>
      <c r="H8113" s="8" t="s">
        <v>1684</v>
      </c>
      <c r="I8113" s="8" t="s">
        <v>1684</v>
      </c>
      <c r="J8113" s="8">
        <v>59160</v>
      </c>
      <c r="K8113" s="8" t="s">
        <v>33804</v>
      </c>
    </row>
    <row r="8114" spans="1:11" x14ac:dyDescent="0.2">
      <c r="A8114" s="8">
        <f>MAX($A$2:$A8113)+1</f>
        <v>7166</v>
      </c>
      <c r="B8114" s="8"/>
      <c r="C8114" s="9" t="str">
        <f t="shared" si="128"/>
        <v>South Plains Wind Phase I</v>
      </c>
      <c r="D8114" s="8"/>
      <c r="E8114" s="8"/>
      <c r="F8114" s="10"/>
      <c r="G8114" s="8">
        <v>59384</v>
      </c>
      <c r="H8114" s="8" t="s">
        <v>21452</v>
      </c>
      <c r="I8114" s="8" t="s">
        <v>1841</v>
      </c>
      <c r="J8114" s="8">
        <v>59155</v>
      </c>
      <c r="K8114" s="8" t="s">
        <v>33804</v>
      </c>
    </row>
    <row r="8115" spans="1:11" x14ac:dyDescent="0.2">
      <c r="A8115" s="8">
        <f>MAX($A$2:$A8114)+1</f>
        <v>7167</v>
      </c>
      <c r="B8115" s="8"/>
      <c r="C8115" s="9" t="str">
        <f t="shared" si="128"/>
        <v>True North</v>
      </c>
      <c r="D8115" s="8"/>
      <c r="E8115" s="8"/>
      <c r="F8115" s="10"/>
      <c r="G8115" s="8">
        <v>59390</v>
      </c>
      <c r="H8115" s="8" t="s">
        <v>21453</v>
      </c>
      <c r="I8115" s="8" t="s">
        <v>939</v>
      </c>
      <c r="J8115" s="8">
        <v>58677</v>
      </c>
      <c r="K8115" s="8" t="s">
        <v>33804</v>
      </c>
    </row>
    <row r="8116" spans="1:11" x14ac:dyDescent="0.2">
      <c r="A8116" s="8">
        <f>MAX($A$2:$A8115)+1</f>
        <v>7168</v>
      </c>
      <c r="B8116" s="8"/>
      <c r="C8116" s="9" t="str">
        <f t="shared" si="128"/>
        <v>Blue Ridge Generating</v>
      </c>
      <c r="D8116" s="8"/>
      <c r="E8116" s="8"/>
      <c r="F8116" s="10"/>
      <c r="G8116" s="8">
        <v>59392</v>
      </c>
      <c r="H8116" s="8" t="s">
        <v>21454</v>
      </c>
      <c r="I8116" s="8" t="s">
        <v>2742</v>
      </c>
      <c r="J8116" s="8">
        <v>59170</v>
      </c>
      <c r="K8116" s="8" t="s">
        <v>33804</v>
      </c>
    </row>
    <row r="8117" spans="1:11" x14ac:dyDescent="0.2">
      <c r="A8117" s="8">
        <f>MAX($A$2:$A8116)+1</f>
        <v>7169</v>
      </c>
      <c r="B8117" s="8"/>
      <c r="C8117" s="9" t="str">
        <f t="shared" si="128"/>
        <v>Eubank Landfill Solar Array</v>
      </c>
      <c r="D8117" s="8"/>
      <c r="E8117" s="8"/>
      <c r="F8117" s="10"/>
      <c r="G8117" s="8">
        <v>59393</v>
      </c>
      <c r="H8117" s="8" t="s">
        <v>21455</v>
      </c>
      <c r="I8117" s="8" t="s">
        <v>3431</v>
      </c>
      <c r="J8117" s="8">
        <v>59171</v>
      </c>
      <c r="K8117" s="8" t="s">
        <v>33804</v>
      </c>
    </row>
    <row r="8118" spans="1:11" x14ac:dyDescent="0.2">
      <c r="A8118" s="8">
        <f>MAX($A$2:$A8117)+1</f>
        <v>7170</v>
      </c>
      <c r="B8118" s="8"/>
      <c r="C8118" s="9" t="str">
        <f t="shared" si="128"/>
        <v>Grafton Solar</v>
      </c>
      <c r="D8118" s="8"/>
      <c r="E8118" s="8"/>
      <c r="F8118" s="10"/>
      <c r="G8118" s="8">
        <v>59394</v>
      </c>
      <c r="H8118" s="8" t="s">
        <v>21456</v>
      </c>
      <c r="I8118" s="8" t="s">
        <v>938</v>
      </c>
      <c r="J8118" s="8">
        <v>58440</v>
      </c>
      <c r="K8118" s="8" t="s">
        <v>33804</v>
      </c>
    </row>
    <row r="8119" spans="1:11" x14ac:dyDescent="0.2">
      <c r="A8119" s="8">
        <f>MAX($A$2:$A8118)+1</f>
        <v>7171</v>
      </c>
      <c r="B8119" s="8"/>
      <c r="C8119" s="9" t="str">
        <f t="shared" si="128"/>
        <v>City of Tulare Water Facility</v>
      </c>
      <c r="D8119" s="8"/>
      <c r="E8119" s="8"/>
      <c r="F8119" s="10"/>
      <c r="G8119" s="8">
        <v>59395</v>
      </c>
      <c r="H8119" s="8" t="s">
        <v>21457</v>
      </c>
      <c r="I8119" s="8" t="s">
        <v>1344</v>
      </c>
      <c r="J8119" s="8">
        <v>59173</v>
      </c>
      <c r="K8119" s="8" t="s">
        <v>33804</v>
      </c>
    </row>
    <row r="8120" spans="1:11" x14ac:dyDescent="0.2">
      <c r="A8120" s="8">
        <f>MAX($A$2:$A8119)+1</f>
        <v>7172</v>
      </c>
      <c r="B8120" s="8"/>
      <c r="C8120" s="9" t="str">
        <f t="shared" si="128"/>
        <v>Shaffer</v>
      </c>
      <c r="D8120" s="8"/>
      <c r="E8120" s="8"/>
      <c r="F8120" s="10"/>
      <c r="G8120" s="8">
        <v>59396</v>
      </c>
      <c r="H8120" s="8" t="s">
        <v>21458</v>
      </c>
      <c r="I8120" s="8" t="s">
        <v>940</v>
      </c>
      <c r="J8120" s="8">
        <v>59174</v>
      </c>
      <c r="K8120" s="8" t="s">
        <v>33804</v>
      </c>
    </row>
    <row r="8121" spans="1:11" x14ac:dyDescent="0.2">
      <c r="A8121" s="8">
        <f>MAX($A$2:$A8120)+1</f>
        <v>7173</v>
      </c>
      <c r="B8121" s="8"/>
      <c r="C8121" s="9" t="str">
        <f t="shared" si="128"/>
        <v>Searchlight Solar</v>
      </c>
      <c r="D8121" s="8"/>
      <c r="E8121" s="8"/>
      <c r="F8121" s="10"/>
      <c r="G8121" s="8">
        <v>59404</v>
      </c>
      <c r="H8121" s="8" t="s">
        <v>21459</v>
      </c>
      <c r="I8121" s="8" t="s">
        <v>3217</v>
      </c>
      <c r="J8121" s="8">
        <v>59175</v>
      </c>
      <c r="K8121" s="8" t="s">
        <v>33804</v>
      </c>
    </row>
    <row r="8122" spans="1:11" x14ac:dyDescent="0.2">
      <c r="A8122" s="8">
        <f>MAX($A$2:$A8121)+1</f>
        <v>7174</v>
      </c>
      <c r="B8122" s="8"/>
      <c r="C8122" s="9" t="str">
        <f t="shared" si="128"/>
        <v>Diamond Valley Solar Project</v>
      </c>
      <c r="D8122" s="8"/>
      <c r="E8122" s="8"/>
      <c r="F8122" s="10"/>
      <c r="G8122" s="8">
        <v>59405</v>
      </c>
      <c r="H8122" s="8" t="s">
        <v>21460</v>
      </c>
      <c r="I8122" s="8" t="s">
        <v>1601</v>
      </c>
      <c r="J8122" s="8">
        <v>59176</v>
      </c>
      <c r="K8122" s="8" t="s">
        <v>33804</v>
      </c>
    </row>
    <row r="8123" spans="1:11" x14ac:dyDescent="0.2">
      <c r="A8123" s="8">
        <f>MAX($A$2:$A8122)+1</f>
        <v>7175</v>
      </c>
      <c r="B8123" s="8"/>
      <c r="C8123" s="9" t="str">
        <f t="shared" si="128"/>
        <v>Facile Solar</v>
      </c>
      <c r="D8123" s="8"/>
      <c r="E8123" s="8"/>
      <c r="F8123" s="10"/>
      <c r="G8123" s="8">
        <v>59406</v>
      </c>
      <c r="H8123" s="8" t="s">
        <v>21461</v>
      </c>
      <c r="I8123" s="8" t="s">
        <v>1815</v>
      </c>
      <c r="J8123" s="8">
        <v>59533</v>
      </c>
      <c r="K8123" s="8" t="s">
        <v>33804</v>
      </c>
    </row>
    <row r="8124" spans="1:11" x14ac:dyDescent="0.2">
      <c r="A8124" s="8">
        <f>MAX($A$2:$A8123)+1</f>
        <v>7176</v>
      </c>
      <c r="B8124" s="8"/>
      <c r="C8124" s="9" t="str">
        <f t="shared" si="128"/>
        <v>Newman Solar</v>
      </c>
      <c r="D8124" s="8"/>
      <c r="E8124" s="8"/>
      <c r="F8124" s="10"/>
      <c r="G8124" s="8">
        <v>59407</v>
      </c>
      <c r="H8124" s="8" t="s">
        <v>21462</v>
      </c>
      <c r="I8124" s="8" t="s">
        <v>2707</v>
      </c>
      <c r="J8124" s="8">
        <v>59180</v>
      </c>
      <c r="K8124" s="8" t="s">
        <v>33804</v>
      </c>
    </row>
    <row r="8125" spans="1:11" x14ac:dyDescent="0.2">
      <c r="A8125" s="8">
        <f>MAX($A$2:$A8124)+1</f>
        <v>7177</v>
      </c>
      <c r="B8125" s="8"/>
      <c r="C8125" s="9" t="str">
        <f t="shared" si="128"/>
        <v>Shafter Solar LLC</v>
      </c>
      <c r="D8125" s="8"/>
      <c r="E8125" s="8"/>
      <c r="F8125" s="10"/>
      <c r="G8125" s="8">
        <v>59408</v>
      </c>
      <c r="H8125" s="8" t="s">
        <v>3245</v>
      </c>
      <c r="I8125" s="8" t="s">
        <v>3245</v>
      </c>
      <c r="J8125" s="8">
        <v>59183</v>
      </c>
      <c r="K8125" s="8" t="s">
        <v>33804</v>
      </c>
    </row>
    <row r="8126" spans="1:11" x14ac:dyDescent="0.2">
      <c r="A8126" s="8">
        <f>MAX($A$2:$A8125)+1</f>
        <v>7178</v>
      </c>
      <c r="B8126" s="8"/>
      <c r="C8126" s="9" t="str">
        <f t="shared" si="128"/>
        <v>Madelyn Solar, LLC</v>
      </c>
      <c r="D8126" s="8"/>
      <c r="E8126" s="8"/>
      <c r="F8126" s="10"/>
      <c r="G8126" s="8">
        <v>59409</v>
      </c>
      <c r="H8126" s="8" t="s">
        <v>21463</v>
      </c>
      <c r="I8126" s="8" t="s">
        <v>941</v>
      </c>
      <c r="J8126" s="8">
        <v>59185</v>
      </c>
      <c r="K8126" s="8" t="s">
        <v>33804</v>
      </c>
    </row>
    <row r="8127" spans="1:11" x14ac:dyDescent="0.2">
      <c r="A8127" s="8">
        <f>MAX($A$2:$A8126)+1</f>
        <v>7179</v>
      </c>
      <c r="B8127" s="8"/>
      <c r="C8127" s="9" t="str">
        <f t="shared" si="128"/>
        <v>Rudy Solar, LLC</v>
      </c>
      <c r="D8127" s="8"/>
      <c r="E8127" s="8"/>
      <c r="F8127" s="10"/>
      <c r="G8127" s="8">
        <v>59410</v>
      </c>
      <c r="H8127" s="8" t="s">
        <v>21464</v>
      </c>
      <c r="I8127" s="8" t="s">
        <v>941</v>
      </c>
      <c r="J8127" s="8">
        <v>59185</v>
      </c>
      <c r="K8127" s="8" t="s">
        <v>33804</v>
      </c>
    </row>
    <row r="8128" spans="1:11" x14ac:dyDescent="0.2">
      <c r="A8128" s="8">
        <f>MAX($A$2:$A8127)+1</f>
        <v>7180</v>
      </c>
      <c r="B8128" s="8"/>
      <c r="C8128" s="9" t="str">
        <f t="shared" si="128"/>
        <v>Mitchell Solar, LLC</v>
      </c>
      <c r="D8128" s="8"/>
      <c r="E8128" s="8"/>
      <c r="F8128" s="10"/>
      <c r="G8128" s="8">
        <v>59411</v>
      </c>
      <c r="H8128" s="8" t="s">
        <v>21465</v>
      </c>
      <c r="I8128" s="8" t="s">
        <v>941</v>
      </c>
      <c r="J8128" s="8">
        <v>59185</v>
      </c>
      <c r="K8128" s="8" t="s">
        <v>33804</v>
      </c>
    </row>
    <row r="8129" spans="1:11" x14ac:dyDescent="0.2">
      <c r="A8129" s="8">
        <f>MAX($A$2:$A8128)+1</f>
        <v>7181</v>
      </c>
      <c r="B8129" s="8"/>
      <c r="C8129" s="9" t="str">
        <f t="shared" si="128"/>
        <v>Algonquin SKIC20 Solar LLC</v>
      </c>
      <c r="D8129" s="8"/>
      <c r="E8129" s="8"/>
      <c r="F8129" s="10"/>
      <c r="G8129" s="8">
        <v>59412</v>
      </c>
      <c r="H8129" s="8" t="s">
        <v>21466</v>
      </c>
      <c r="I8129" s="8" t="s">
        <v>562</v>
      </c>
      <c r="J8129" s="8">
        <v>59050</v>
      </c>
      <c r="K8129" s="8" t="s">
        <v>33804</v>
      </c>
    </row>
    <row r="8130" spans="1:11" x14ac:dyDescent="0.2">
      <c r="A8130" s="8">
        <f>MAX($A$2:$A8129)+1</f>
        <v>7182</v>
      </c>
      <c r="B8130" s="8"/>
      <c r="C8130" s="9" t="str">
        <f t="shared" si="128"/>
        <v>Corcoran Solar 2</v>
      </c>
      <c r="D8130" s="8"/>
      <c r="E8130" s="8"/>
      <c r="F8130" s="10"/>
      <c r="G8130" s="8">
        <v>59413</v>
      </c>
      <c r="H8130" s="8" t="s">
        <v>21467</v>
      </c>
      <c r="I8130" s="8" t="s">
        <v>1435</v>
      </c>
      <c r="J8130" s="8">
        <v>56769</v>
      </c>
      <c r="K8130" s="8" t="s">
        <v>33804</v>
      </c>
    </row>
    <row r="8131" spans="1:11" x14ac:dyDescent="0.2">
      <c r="A8131" s="8">
        <f>MAX($A$2:$A8130)+1</f>
        <v>7183</v>
      </c>
      <c r="B8131" s="8"/>
      <c r="C8131" s="9" t="str">
        <f t="shared" si="128"/>
        <v>Atwell Island West Solar</v>
      </c>
      <c r="D8131" s="8"/>
      <c r="E8131" s="8"/>
      <c r="F8131" s="10"/>
      <c r="G8131" s="8">
        <v>59414</v>
      </c>
      <c r="H8131" s="8" t="s">
        <v>21468</v>
      </c>
      <c r="I8131" s="8" t="s">
        <v>1435</v>
      </c>
      <c r="J8131" s="8">
        <v>56769</v>
      </c>
      <c r="K8131" s="8" t="s">
        <v>33804</v>
      </c>
    </row>
    <row r="8132" spans="1:11" x14ac:dyDescent="0.2">
      <c r="A8132" s="8">
        <f>MAX($A$2:$A8131)+1</f>
        <v>7184</v>
      </c>
      <c r="B8132" s="8"/>
      <c r="C8132" s="9" t="str">
        <f t="shared" si="128"/>
        <v>Backus Microgrid Project</v>
      </c>
      <c r="D8132" s="8"/>
      <c r="E8132" s="8"/>
      <c r="F8132" s="10"/>
      <c r="G8132" s="8">
        <v>59415</v>
      </c>
      <c r="H8132" s="8" t="s">
        <v>21469</v>
      </c>
      <c r="I8132" s="8" t="s">
        <v>1434</v>
      </c>
      <c r="J8132" s="8">
        <v>4180</v>
      </c>
      <c r="K8132" s="8" t="s">
        <v>33804</v>
      </c>
    </row>
    <row r="8133" spans="1:11" x14ac:dyDescent="0.2">
      <c r="A8133" s="8">
        <f>MAX($A$2:$A8132)+1</f>
        <v>7185</v>
      </c>
      <c r="B8133" s="8"/>
      <c r="C8133" s="9" t="str">
        <f t="shared" si="128"/>
        <v>Anaheim Solar Energy Plant</v>
      </c>
      <c r="D8133" s="8"/>
      <c r="E8133" s="8"/>
      <c r="F8133" s="10"/>
      <c r="G8133" s="8">
        <v>59416</v>
      </c>
      <c r="H8133" s="8" t="s">
        <v>21470</v>
      </c>
      <c r="I8133" s="8" t="s">
        <v>618</v>
      </c>
      <c r="J8133" s="8">
        <v>59187</v>
      </c>
      <c r="K8133" s="8" t="s">
        <v>33804</v>
      </c>
    </row>
    <row r="8134" spans="1:11" x14ac:dyDescent="0.2">
      <c r="A8134" s="8">
        <f>MAX($A$2:$A8133)+1</f>
        <v>7186</v>
      </c>
      <c r="B8134" s="8"/>
      <c r="C8134" s="9" t="str">
        <f t="shared" si="128"/>
        <v>Pleasant Hill Wind Energy Project</v>
      </c>
      <c r="D8134" s="8"/>
      <c r="E8134" s="8"/>
      <c r="F8134" s="10"/>
      <c r="G8134" s="8">
        <v>59417</v>
      </c>
      <c r="H8134" s="8" t="s">
        <v>21471</v>
      </c>
      <c r="I8134" s="8" t="s">
        <v>2970</v>
      </c>
      <c r="J8134" s="8">
        <v>59188</v>
      </c>
      <c r="K8134" s="8" t="s">
        <v>33804</v>
      </c>
    </row>
    <row r="8135" spans="1:11" x14ac:dyDescent="0.2">
      <c r="A8135" s="8">
        <f>MAX($A$2:$A8134)+1</f>
        <v>7187</v>
      </c>
      <c r="B8135" s="8"/>
      <c r="C8135" s="9" t="str">
        <f t="shared" si="128"/>
        <v>SCE-Snowline-White Road (South)</v>
      </c>
      <c r="D8135" s="8"/>
      <c r="E8135" s="8"/>
      <c r="F8135" s="10"/>
      <c r="G8135" s="8">
        <v>59421</v>
      </c>
      <c r="H8135" s="8" t="s">
        <v>21472</v>
      </c>
      <c r="I8135" s="8" t="s">
        <v>3464</v>
      </c>
      <c r="J8135" s="8">
        <v>59139</v>
      </c>
      <c r="K8135" s="8" t="s">
        <v>33804</v>
      </c>
    </row>
    <row r="8136" spans="1:11" x14ac:dyDescent="0.2">
      <c r="A8136" s="8">
        <f>MAX($A$2:$A8135)+1</f>
        <v>7188</v>
      </c>
      <c r="B8136" s="8"/>
      <c r="C8136" s="9" t="str">
        <f t="shared" si="128"/>
        <v>SCE-Snowline-White Road (North)</v>
      </c>
      <c r="D8136" s="8"/>
      <c r="E8136" s="8"/>
      <c r="F8136" s="10"/>
      <c r="G8136" s="8">
        <v>59422</v>
      </c>
      <c r="H8136" s="8" t="s">
        <v>21473</v>
      </c>
      <c r="I8136" s="8" t="s">
        <v>3464</v>
      </c>
      <c r="J8136" s="8">
        <v>59139</v>
      </c>
      <c r="K8136" s="8" t="s">
        <v>33804</v>
      </c>
    </row>
    <row r="8137" spans="1:11" x14ac:dyDescent="0.2">
      <c r="A8137" s="8">
        <f>MAX($A$2:$A8136)+1</f>
        <v>7189</v>
      </c>
      <c r="B8137" s="8"/>
      <c r="C8137" s="9" t="str">
        <f t="shared" si="128"/>
        <v>SCE-Snowline-White Rd (Central)</v>
      </c>
      <c r="D8137" s="8"/>
      <c r="E8137" s="8"/>
      <c r="F8137" s="10"/>
      <c r="G8137" s="8">
        <v>59423</v>
      </c>
      <c r="H8137" s="8" t="s">
        <v>21474</v>
      </c>
      <c r="I8137" s="8" t="s">
        <v>3464</v>
      </c>
      <c r="J8137" s="8">
        <v>59139</v>
      </c>
      <c r="K8137" s="8" t="s">
        <v>33804</v>
      </c>
    </row>
    <row r="8138" spans="1:11" x14ac:dyDescent="0.2">
      <c r="A8138" s="8">
        <f>MAX($A$2:$A8137)+1</f>
        <v>7190</v>
      </c>
      <c r="B8138" s="8"/>
      <c r="C8138" s="9" t="str">
        <f t="shared" si="128"/>
        <v>IND Solar Farm (Phase IIA)</v>
      </c>
      <c r="D8138" s="8"/>
      <c r="E8138" s="8"/>
      <c r="F8138" s="10"/>
      <c r="G8138" s="8">
        <v>59424</v>
      </c>
      <c r="H8138" s="8" t="s">
        <v>21475</v>
      </c>
      <c r="I8138" s="8" t="s">
        <v>2199</v>
      </c>
      <c r="J8138" s="8">
        <v>59200</v>
      </c>
      <c r="K8138" s="8" t="s">
        <v>33804</v>
      </c>
    </row>
    <row r="8139" spans="1:11" x14ac:dyDescent="0.2">
      <c r="A8139" s="8">
        <f>MAX($A$2:$A8138)+1</f>
        <v>7191</v>
      </c>
      <c r="B8139" s="8"/>
      <c r="C8139" s="9" t="str">
        <f t="shared" si="128"/>
        <v>Zimmerman Energy</v>
      </c>
      <c r="D8139" s="8"/>
      <c r="E8139" s="8"/>
      <c r="F8139" s="10"/>
      <c r="G8139" s="8">
        <v>59425</v>
      </c>
      <c r="H8139" s="8" t="s">
        <v>21476</v>
      </c>
      <c r="I8139" s="8" t="s">
        <v>2357</v>
      </c>
      <c r="J8139" s="8">
        <v>59195</v>
      </c>
      <c r="K8139" s="8" t="s">
        <v>33804</v>
      </c>
    </row>
    <row r="8140" spans="1:11" x14ac:dyDescent="0.2">
      <c r="A8140" s="8">
        <f>MAX($A$2:$A8139)+1</f>
        <v>7192</v>
      </c>
      <c r="B8140" s="8"/>
      <c r="C8140" s="9" t="str">
        <f t="shared" si="128"/>
        <v>GKS Solar</v>
      </c>
      <c r="D8140" s="8"/>
      <c r="E8140" s="8"/>
      <c r="F8140" s="10"/>
      <c r="G8140" s="8">
        <v>59426</v>
      </c>
      <c r="H8140" s="8" t="s">
        <v>21477</v>
      </c>
      <c r="I8140" s="8" t="s">
        <v>3325</v>
      </c>
      <c r="J8140" s="8">
        <v>59199</v>
      </c>
      <c r="K8140" s="8" t="s">
        <v>33804</v>
      </c>
    </row>
    <row r="8141" spans="1:11" x14ac:dyDescent="0.2">
      <c r="A8141" s="8">
        <f>MAX($A$2:$A8140)+1</f>
        <v>7193</v>
      </c>
      <c r="B8141" s="8"/>
      <c r="C8141" s="9" t="str">
        <f t="shared" si="128"/>
        <v>Two Mile Solar</v>
      </c>
      <c r="D8141" s="8"/>
      <c r="E8141" s="8"/>
      <c r="F8141" s="10"/>
      <c r="G8141" s="8">
        <v>59427</v>
      </c>
      <c r="H8141" s="8" t="s">
        <v>21478</v>
      </c>
      <c r="I8141" s="8" t="s">
        <v>3324</v>
      </c>
      <c r="J8141" s="8">
        <v>59202</v>
      </c>
      <c r="K8141" s="8" t="s">
        <v>33804</v>
      </c>
    </row>
    <row r="8142" spans="1:11" x14ac:dyDescent="0.2">
      <c r="A8142" s="8">
        <f>MAX($A$2:$A8141)+1</f>
        <v>7194</v>
      </c>
      <c r="B8142" s="8"/>
      <c r="C8142" s="9" t="str">
        <f t="shared" si="128"/>
        <v>Baker Creek Hydroelectric</v>
      </c>
      <c r="D8142" s="8"/>
      <c r="E8142" s="8"/>
      <c r="F8142" s="10"/>
      <c r="G8142" s="8">
        <v>59428</v>
      </c>
      <c r="H8142" s="8" t="s">
        <v>21479</v>
      </c>
      <c r="I8142" s="8" t="s">
        <v>688</v>
      </c>
      <c r="J8142" s="8">
        <v>59205</v>
      </c>
      <c r="K8142" s="8" t="s">
        <v>33804</v>
      </c>
    </row>
    <row r="8143" spans="1:11" x14ac:dyDescent="0.2">
      <c r="A8143" s="8">
        <f>MAX($A$2:$A8142)+1</f>
        <v>7195</v>
      </c>
      <c r="B8143" s="8"/>
      <c r="C8143" s="9" t="str">
        <f t="shared" si="128"/>
        <v>Downs Farm Solar</v>
      </c>
      <c r="D8143" s="8"/>
      <c r="E8143" s="8"/>
      <c r="F8143" s="10"/>
      <c r="G8143" s="8">
        <v>59429</v>
      </c>
      <c r="H8143" s="8" t="s">
        <v>21480</v>
      </c>
      <c r="I8143" s="8" t="s">
        <v>1630</v>
      </c>
      <c r="J8143" s="8">
        <v>59206</v>
      </c>
      <c r="K8143" s="8" t="s">
        <v>33804</v>
      </c>
    </row>
    <row r="8144" spans="1:11" x14ac:dyDescent="0.2">
      <c r="A8144" s="8">
        <f>MAX($A$2:$A8143)+1</f>
        <v>7196</v>
      </c>
      <c r="B8144" s="8"/>
      <c r="C8144" s="9" t="str">
        <f t="shared" si="128"/>
        <v>NRG Solar Las Vegas MB-1</v>
      </c>
      <c r="D8144" s="8"/>
      <c r="E8144" s="8"/>
      <c r="F8144" s="10"/>
      <c r="G8144" s="8">
        <v>59430</v>
      </c>
      <c r="H8144" s="8" t="s">
        <v>2804</v>
      </c>
      <c r="I8144" s="8" t="s">
        <v>2804</v>
      </c>
      <c r="J8144" s="8">
        <v>59208</v>
      </c>
      <c r="K8144" s="8" t="s">
        <v>33804</v>
      </c>
    </row>
    <row r="8145" spans="1:11" x14ac:dyDescent="0.2">
      <c r="A8145" s="8">
        <f>MAX($A$2:$A8144)+1</f>
        <v>7197</v>
      </c>
      <c r="B8145" s="8"/>
      <c r="C8145" s="9" t="str">
        <f t="shared" si="128"/>
        <v>Sierra Solar Greenworks</v>
      </c>
      <c r="D8145" s="8"/>
      <c r="E8145" s="8"/>
      <c r="F8145" s="10"/>
      <c r="G8145" s="8">
        <v>59431</v>
      </c>
      <c r="H8145" s="8" t="s">
        <v>21481</v>
      </c>
      <c r="I8145" s="8" t="s">
        <v>3485</v>
      </c>
      <c r="J8145" s="8">
        <v>58661</v>
      </c>
      <c r="K8145" s="8" t="s">
        <v>33804</v>
      </c>
    </row>
    <row r="8146" spans="1:11" x14ac:dyDescent="0.2">
      <c r="A8146" s="8">
        <f>MAX($A$2:$A8145)+1</f>
        <v>7198</v>
      </c>
      <c r="B8146" s="8"/>
      <c r="C8146" s="9" t="str">
        <f t="shared" si="128"/>
        <v>Duke Building 87</v>
      </c>
      <c r="D8146" s="8"/>
      <c r="E8146" s="8"/>
      <c r="F8146" s="10"/>
      <c r="G8146" s="8">
        <v>59432</v>
      </c>
      <c r="H8146" s="8" t="s">
        <v>21482</v>
      </c>
      <c r="I8146" s="8" t="s">
        <v>2061</v>
      </c>
      <c r="J8146" s="8">
        <v>59209</v>
      </c>
      <c r="K8146" s="8" t="s">
        <v>33804</v>
      </c>
    </row>
    <row r="8147" spans="1:11" x14ac:dyDescent="0.2">
      <c r="A8147" s="8">
        <f>MAX($A$2:$A8146)+1</f>
        <v>7199</v>
      </c>
      <c r="B8147" s="8"/>
      <c r="C8147" s="9" t="str">
        <f t="shared" si="128"/>
        <v>Duke Building 98</v>
      </c>
      <c r="D8147" s="8"/>
      <c r="E8147" s="8"/>
      <c r="F8147" s="10"/>
      <c r="G8147" s="8">
        <v>59433</v>
      </c>
      <c r="H8147" s="8" t="s">
        <v>21483</v>
      </c>
      <c r="I8147" s="8" t="s">
        <v>2061</v>
      </c>
      <c r="J8147" s="8">
        <v>59209</v>
      </c>
      <c r="K8147" s="8" t="s">
        <v>33804</v>
      </c>
    </row>
    <row r="8148" spans="1:11" x14ac:dyDescent="0.2">
      <c r="A8148" s="8">
        <f>MAX($A$2:$A8147)+1</f>
        <v>7200</v>
      </c>
      <c r="B8148" s="8"/>
      <c r="C8148" s="9" t="str">
        <f t="shared" si="128"/>
        <v>Duke Building 129</v>
      </c>
      <c r="D8148" s="8"/>
      <c r="E8148" s="8"/>
      <c r="F8148" s="10"/>
      <c r="G8148" s="8">
        <v>59434</v>
      </c>
      <c r="H8148" s="8" t="s">
        <v>21484</v>
      </c>
      <c r="I8148" s="8" t="s">
        <v>2061</v>
      </c>
      <c r="J8148" s="8">
        <v>59209</v>
      </c>
      <c r="K8148" s="8" t="s">
        <v>33804</v>
      </c>
    </row>
    <row r="8149" spans="1:11" x14ac:dyDescent="0.2">
      <c r="A8149" s="8">
        <f>MAX($A$2:$A8148)+1</f>
        <v>7201</v>
      </c>
      <c r="B8149" s="8"/>
      <c r="C8149" s="9" t="str">
        <f t="shared" si="128"/>
        <v>Oak Tree Energy</v>
      </c>
      <c r="D8149" s="8"/>
      <c r="E8149" s="8"/>
      <c r="F8149" s="10"/>
      <c r="G8149" s="8">
        <v>59435</v>
      </c>
      <c r="H8149" s="8" t="s">
        <v>21485</v>
      </c>
      <c r="I8149" s="8" t="s">
        <v>1435</v>
      </c>
      <c r="J8149" s="8">
        <v>56769</v>
      </c>
      <c r="K8149" s="8" t="s">
        <v>33804</v>
      </c>
    </row>
    <row r="8150" spans="1:11" x14ac:dyDescent="0.2">
      <c r="A8150" s="8">
        <f>MAX($A$2:$A8149)+1</f>
        <v>7202</v>
      </c>
      <c r="B8150" s="8"/>
      <c r="C8150" s="9" t="str">
        <f t="shared" si="128"/>
        <v>Lennon Generating</v>
      </c>
      <c r="D8150" s="8"/>
      <c r="E8150" s="8"/>
      <c r="F8150" s="10"/>
      <c r="G8150" s="8">
        <v>59436</v>
      </c>
      <c r="H8150" s="8" t="s">
        <v>21486</v>
      </c>
      <c r="I8150" s="8" t="s">
        <v>2744</v>
      </c>
      <c r="J8150" s="8">
        <v>13559</v>
      </c>
      <c r="K8150" s="8" t="s">
        <v>33804</v>
      </c>
    </row>
    <row r="8151" spans="1:11" x14ac:dyDescent="0.2">
      <c r="A8151" s="8">
        <f>MAX($A$2:$A8150)+1</f>
        <v>7203</v>
      </c>
      <c r="B8151" s="8"/>
      <c r="C8151" s="9" t="str">
        <f t="shared" si="128"/>
        <v>Stillwater B</v>
      </c>
      <c r="D8151" s="8"/>
      <c r="E8151" s="8"/>
      <c r="F8151" s="10"/>
      <c r="G8151" s="8">
        <v>59437</v>
      </c>
      <c r="H8151" s="8" t="s">
        <v>21487</v>
      </c>
      <c r="I8151" s="8" t="s">
        <v>825</v>
      </c>
      <c r="J8151" s="8">
        <v>59178</v>
      </c>
      <c r="K8151" s="8" t="s">
        <v>33804</v>
      </c>
    </row>
    <row r="8152" spans="1:11" x14ac:dyDescent="0.2">
      <c r="A8152" s="8">
        <f>MAX($A$2:$A8151)+1</f>
        <v>7204</v>
      </c>
      <c r="B8152" s="8"/>
      <c r="C8152" s="9" t="str">
        <f t="shared" si="128"/>
        <v>Orono B</v>
      </c>
      <c r="D8152" s="8"/>
      <c r="E8152" s="8"/>
      <c r="F8152" s="10"/>
      <c r="G8152" s="8">
        <v>59438</v>
      </c>
      <c r="H8152" s="8" t="s">
        <v>21488</v>
      </c>
      <c r="I8152" s="8" t="s">
        <v>825</v>
      </c>
      <c r="J8152" s="8">
        <v>59178</v>
      </c>
      <c r="K8152" s="8" t="s">
        <v>33804</v>
      </c>
    </row>
    <row r="8153" spans="1:11" x14ac:dyDescent="0.2">
      <c r="A8153" s="8">
        <f>MAX($A$2:$A8152)+1</f>
        <v>7205</v>
      </c>
      <c r="B8153" s="8"/>
      <c r="C8153" s="9" t="str">
        <f t="shared" ref="C8153:C8216" si="129">IF(H8153="",F8153,H8153)</f>
        <v>COC Surry LFG, LLC</v>
      </c>
      <c r="D8153" s="8"/>
      <c r="E8153" s="8"/>
      <c r="F8153" s="10"/>
      <c r="G8153" s="8">
        <v>59439</v>
      </c>
      <c r="H8153" s="8" t="s">
        <v>21489</v>
      </c>
      <c r="I8153" s="8" t="s">
        <v>2938</v>
      </c>
      <c r="J8153" s="8">
        <v>59177</v>
      </c>
      <c r="K8153" s="8" t="s">
        <v>33804</v>
      </c>
    </row>
    <row r="8154" spans="1:11" x14ac:dyDescent="0.2">
      <c r="A8154" s="8">
        <f>MAX($A$2:$A8153)+1</f>
        <v>7206</v>
      </c>
      <c r="B8154" s="8"/>
      <c r="C8154" s="9" t="str">
        <f t="shared" si="129"/>
        <v>Adelanto Solar II, LLC</v>
      </c>
      <c r="D8154" s="8"/>
      <c r="E8154" s="8"/>
      <c r="F8154" s="10"/>
      <c r="G8154" s="8">
        <v>59440</v>
      </c>
      <c r="H8154" s="8" t="s">
        <v>515</v>
      </c>
      <c r="I8154" s="8" t="s">
        <v>515</v>
      </c>
      <c r="J8154" s="8">
        <v>59212</v>
      </c>
      <c r="K8154" s="8" t="s">
        <v>33804</v>
      </c>
    </row>
    <row r="8155" spans="1:11" x14ac:dyDescent="0.2">
      <c r="A8155" s="8">
        <f>MAX($A$2:$A8154)+1</f>
        <v>7207</v>
      </c>
      <c r="B8155" s="8"/>
      <c r="C8155" s="9" t="str">
        <f t="shared" si="129"/>
        <v>Adelanto Solar, LLC</v>
      </c>
      <c r="D8155" s="8"/>
      <c r="E8155" s="8"/>
      <c r="F8155" s="10"/>
      <c r="G8155" s="8">
        <v>59441</v>
      </c>
      <c r="H8155" s="8" t="s">
        <v>516</v>
      </c>
      <c r="I8155" s="8" t="s">
        <v>516</v>
      </c>
      <c r="J8155" s="8">
        <v>59211</v>
      </c>
      <c r="K8155" s="8" t="s">
        <v>33804</v>
      </c>
    </row>
    <row r="8156" spans="1:11" x14ac:dyDescent="0.2">
      <c r="A8156" s="8">
        <f>MAX($A$2:$A8155)+1</f>
        <v>7208</v>
      </c>
      <c r="B8156" s="8"/>
      <c r="C8156" s="9" t="str">
        <f t="shared" si="129"/>
        <v>Logans Gap Wind LLC</v>
      </c>
      <c r="D8156" s="8"/>
      <c r="E8156" s="8"/>
      <c r="F8156" s="10"/>
      <c r="G8156" s="8">
        <v>59442</v>
      </c>
      <c r="H8156" s="8" t="s">
        <v>21490</v>
      </c>
      <c r="I8156" s="8" t="s">
        <v>2910</v>
      </c>
      <c r="J8156" s="8">
        <v>56545</v>
      </c>
      <c r="K8156" s="8" t="s">
        <v>33804</v>
      </c>
    </row>
    <row r="8157" spans="1:11" x14ac:dyDescent="0.2">
      <c r="A8157" s="8">
        <f>MAX($A$2:$A8156)+1</f>
        <v>7209</v>
      </c>
      <c r="B8157" s="8"/>
      <c r="C8157" s="9" t="str">
        <f t="shared" si="129"/>
        <v>TA-Acacia, LLC</v>
      </c>
      <c r="D8157" s="8"/>
      <c r="E8157" s="8"/>
      <c r="F8157" s="10"/>
      <c r="G8157" s="8">
        <v>59443</v>
      </c>
      <c r="H8157" s="8" t="s">
        <v>21491</v>
      </c>
      <c r="I8157" s="8" t="s">
        <v>1615</v>
      </c>
      <c r="J8157" s="8">
        <v>58468</v>
      </c>
      <c r="K8157" s="8" t="s">
        <v>33804</v>
      </c>
    </row>
    <row r="8158" spans="1:11" x14ac:dyDescent="0.2">
      <c r="A8158" s="8">
        <f>MAX($A$2:$A8157)+1</f>
        <v>7210</v>
      </c>
      <c r="B8158" s="8"/>
      <c r="C8158" s="9" t="str">
        <f t="shared" si="129"/>
        <v>SR85</v>
      </c>
      <c r="D8158" s="8"/>
      <c r="E8158" s="8"/>
      <c r="F8158" s="10"/>
      <c r="G8158" s="8">
        <v>59444</v>
      </c>
      <c r="H8158" s="8" t="s">
        <v>21492</v>
      </c>
      <c r="I8158" s="8" t="s">
        <v>41</v>
      </c>
      <c r="J8158" s="8">
        <v>803</v>
      </c>
      <c r="K8158" s="8" t="s">
        <v>33804</v>
      </c>
    </row>
    <row r="8159" spans="1:11" x14ac:dyDescent="0.2">
      <c r="A8159" s="8">
        <f>MAX($A$2:$A8158)+1</f>
        <v>7211</v>
      </c>
      <c r="B8159" s="8"/>
      <c r="C8159" s="9" t="str">
        <f t="shared" si="129"/>
        <v>St. Albans SPEED Project</v>
      </c>
      <c r="D8159" s="8"/>
      <c r="E8159" s="8"/>
      <c r="F8159" s="10"/>
      <c r="G8159" s="8">
        <v>59445</v>
      </c>
      <c r="H8159" s="8" t="s">
        <v>21493</v>
      </c>
      <c r="I8159" s="8" t="s">
        <v>3170</v>
      </c>
      <c r="J8159" s="8">
        <v>59215</v>
      </c>
      <c r="K8159" s="8" t="s">
        <v>33804</v>
      </c>
    </row>
    <row r="8160" spans="1:11" x14ac:dyDescent="0.2">
      <c r="A8160" s="8">
        <f>MAX($A$2:$A8159)+1</f>
        <v>7212</v>
      </c>
      <c r="B8160" s="8"/>
      <c r="C8160" s="9" t="str">
        <f t="shared" si="129"/>
        <v>Cranbury</v>
      </c>
      <c r="D8160" s="8"/>
      <c r="E8160" s="8"/>
      <c r="F8160" s="10"/>
      <c r="G8160" s="8">
        <v>59446</v>
      </c>
      <c r="H8160" s="8" t="s">
        <v>21494</v>
      </c>
      <c r="I8160" s="8" t="s">
        <v>3060</v>
      </c>
      <c r="J8160" s="8">
        <v>59214</v>
      </c>
      <c r="K8160" s="8" t="s">
        <v>33804</v>
      </c>
    </row>
    <row r="8161" spans="1:11" x14ac:dyDescent="0.2">
      <c r="A8161" s="8">
        <f>MAX($A$2:$A8160)+1</f>
        <v>7213</v>
      </c>
      <c r="B8161" s="8"/>
      <c r="C8161" s="9" t="str">
        <f t="shared" si="129"/>
        <v>Pacific Rim Dairy Digester</v>
      </c>
      <c r="D8161" s="8"/>
      <c r="E8161" s="8"/>
      <c r="F8161" s="10"/>
      <c r="G8161" s="8">
        <v>59447</v>
      </c>
      <c r="H8161" s="8" t="s">
        <v>21495</v>
      </c>
      <c r="I8161" s="8" t="s">
        <v>2442</v>
      </c>
      <c r="J8161" s="8">
        <v>59213</v>
      </c>
      <c r="K8161" s="8" t="s">
        <v>33804</v>
      </c>
    </row>
    <row r="8162" spans="1:11" x14ac:dyDescent="0.2">
      <c r="A8162" s="8">
        <f>MAX($A$2:$A8161)+1</f>
        <v>7214</v>
      </c>
      <c r="B8162" s="8"/>
      <c r="C8162" s="9" t="str">
        <f t="shared" si="129"/>
        <v>Waxdale</v>
      </c>
      <c r="D8162" s="8"/>
      <c r="E8162" s="8"/>
      <c r="F8162" s="10"/>
      <c r="G8162" s="8">
        <v>59448</v>
      </c>
      <c r="H8162" s="8" t="s">
        <v>21496</v>
      </c>
      <c r="I8162" s="8" t="s">
        <v>3169</v>
      </c>
      <c r="J8162" s="8">
        <v>59216</v>
      </c>
      <c r="K8162" s="8" t="s">
        <v>33804</v>
      </c>
    </row>
    <row r="8163" spans="1:11" x14ac:dyDescent="0.2">
      <c r="A8163" s="8">
        <f>MAX($A$2:$A8162)+1</f>
        <v>7215</v>
      </c>
      <c r="B8163" s="8"/>
      <c r="C8163" s="9" t="str">
        <f t="shared" si="129"/>
        <v>Decatur County Solar Project</v>
      </c>
      <c r="D8163" s="8"/>
      <c r="E8163" s="8"/>
      <c r="F8163" s="10"/>
      <c r="G8163" s="8">
        <v>59449</v>
      </c>
      <c r="H8163" s="8" t="s">
        <v>21497</v>
      </c>
      <c r="I8163" s="8" t="s">
        <v>3358</v>
      </c>
      <c r="J8163" s="8">
        <v>17650</v>
      </c>
      <c r="K8163" s="8" t="s">
        <v>33804</v>
      </c>
    </row>
    <row r="8164" spans="1:11" x14ac:dyDescent="0.2">
      <c r="A8164" s="8">
        <f>MAX($A$2:$A8163)+1</f>
        <v>7216</v>
      </c>
      <c r="B8164" s="8"/>
      <c r="C8164" s="9" t="str">
        <f t="shared" si="129"/>
        <v>Decatur Parkway Solar Project, LLC</v>
      </c>
      <c r="D8164" s="8"/>
      <c r="E8164" s="8"/>
      <c r="F8164" s="10"/>
      <c r="G8164" s="8">
        <v>59450</v>
      </c>
      <c r="H8164" s="8" t="s">
        <v>21498</v>
      </c>
      <c r="I8164" s="8" t="s">
        <v>3358</v>
      </c>
      <c r="J8164" s="8">
        <v>17650</v>
      </c>
      <c r="K8164" s="8" t="s">
        <v>33804</v>
      </c>
    </row>
    <row r="8165" spans="1:11" x14ac:dyDescent="0.2">
      <c r="A8165" s="8">
        <f>MAX($A$2:$A8164)+1</f>
        <v>7217</v>
      </c>
      <c r="B8165" s="8"/>
      <c r="C8165" s="9" t="str">
        <f t="shared" si="129"/>
        <v>CBC Solar Energy Gen Fac Phase 2</v>
      </c>
      <c r="D8165" s="8"/>
      <c r="E8165" s="8"/>
      <c r="F8165" s="10"/>
      <c r="G8165" s="8">
        <v>59451</v>
      </c>
      <c r="H8165" s="8" t="s">
        <v>21499</v>
      </c>
      <c r="I8165" s="8" t="s">
        <v>933</v>
      </c>
      <c r="J8165" s="8">
        <v>59217</v>
      </c>
      <c r="K8165" s="8" t="s">
        <v>33804</v>
      </c>
    </row>
    <row r="8166" spans="1:11" x14ac:dyDescent="0.2">
      <c r="A8166" s="8">
        <f>MAX($A$2:$A8165)+1</f>
        <v>7218</v>
      </c>
      <c r="B8166" s="8"/>
      <c r="C8166" s="9" t="str">
        <f t="shared" si="129"/>
        <v>East. Michigan Univ. Heating Plant</v>
      </c>
      <c r="D8166" s="8"/>
      <c r="E8166" s="8"/>
      <c r="F8166" s="10"/>
      <c r="G8166" s="8">
        <v>59452</v>
      </c>
      <c r="H8166" s="8" t="s">
        <v>1687</v>
      </c>
      <c r="I8166" s="8" t="s">
        <v>1687</v>
      </c>
      <c r="J8166" s="8">
        <v>59218</v>
      </c>
      <c r="K8166" s="8" t="s">
        <v>33804</v>
      </c>
    </row>
    <row r="8167" spans="1:11" x14ac:dyDescent="0.2">
      <c r="A8167" s="8">
        <f>MAX($A$2:$A8166)+1</f>
        <v>7219</v>
      </c>
      <c r="B8167" s="8"/>
      <c r="C8167" s="9" t="str">
        <f t="shared" si="129"/>
        <v>Albany Medical Ctr Cogen Plant</v>
      </c>
      <c r="D8167" s="8"/>
      <c r="E8167" s="8"/>
      <c r="F8167" s="10"/>
      <c r="G8167" s="8">
        <v>59453</v>
      </c>
      <c r="H8167" s="8" t="s">
        <v>21500</v>
      </c>
      <c r="I8167" s="8" t="s">
        <v>556</v>
      </c>
      <c r="J8167" s="8">
        <v>59219</v>
      </c>
      <c r="K8167" s="8" t="s">
        <v>33804</v>
      </c>
    </row>
    <row r="8168" spans="1:11" x14ac:dyDescent="0.2">
      <c r="A8168" s="8">
        <f>MAX($A$2:$A8167)+1</f>
        <v>7220</v>
      </c>
      <c r="B8168" s="8"/>
      <c r="C8168" s="9" t="str">
        <f t="shared" si="129"/>
        <v>Valencia Solar</v>
      </c>
      <c r="D8168" s="8"/>
      <c r="E8168" s="8"/>
      <c r="F8168" s="10"/>
      <c r="G8168" s="8">
        <v>59454</v>
      </c>
      <c r="H8168" s="8" t="s">
        <v>21501</v>
      </c>
      <c r="I8168" s="8" t="s">
        <v>3744</v>
      </c>
      <c r="J8168" s="8">
        <v>59220</v>
      </c>
      <c r="K8168" s="8" t="s">
        <v>33804</v>
      </c>
    </row>
    <row r="8169" spans="1:11" x14ac:dyDescent="0.2">
      <c r="A8169" s="8">
        <f>MAX($A$2:$A8168)+1</f>
        <v>7221</v>
      </c>
      <c r="B8169" s="8"/>
      <c r="C8169" s="9" t="str">
        <f t="shared" si="129"/>
        <v>Tech Park Solar</v>
      </c>
      <c r="D8169" s="8"/>
      <c r="E8169" s="8"/>
      <c r="F8169" s="10"/>
      <c r="G8169" s="8">
        <v>59455</v>
      </c>
      <c r="H8169" s="8" t="s">
        <v>21502</v>
      </c>
      <c r="I8169" s="8" t="s">
        <v>3520</v>
      </c>
      <c r="J8169" s="8">
        <v>59221</v>
      </c>
      <c r="K8169" s="8" t="s">
        <v>33804</v>
      </c>
    </row>
    <row r="8170" spans="1:11" x14ac:dyDescent="0.2">
      <c r="A8170" s="8">
        <f>MAX($A$2:$A8169)+1</f>
        <v>7222</v>
      </c>
      <c r="B8170" s="8"/>
      <c r="C8170" s="9" t="str">
        <f t="shared" si="129"/>
        <v>P Plant</v>
      </c>
      <c r="D8170" s="8"/>
      <c r="E8170" s="8"/>
      <c r="F8170" s="10"/>
      <c r="G8170" s="8">
        <v>59456</v>
      </c>
      <c r="H8170" s="8" t="s">
        <v>21503</v>
      </c>
      <c r="I8170" s="8" t="s">
        <v>3039</v>
      </c>
      <c r="J8170" s="8">
        <v>59222</v>
      </c>
      <c r="K8170" s="8" t="s">
        <v>33804</v>
      </c>
    </row>
    <row r="8171" spans="1:11" x14ac:dyDescent="0.2">
      <c r="A8171" s="8">
        <f>MAX($A$2:$A8170)+1</f>
        <v>7223</v>
      </c>
      <c r="B8171" s="8"/>
      <c r="C8171" s="9" t="str">
        <f t="shared" si="129"/>
        <v>Q Plant</v>
      </c>
      <c r="D8171" s="8"/>
      <c r="E8171" s="8"/>
      <c r="F8171" s="10"/>
      <c r="G8171" s="8">
        <v>59457</v>
      </c>
      <c r="H8171" s="8" t="s">
        <v>21504</v>
      </c>
      <c r="I8171" s="8" t="s">
        <v>3039</v>
      </c>
      <c r="J8171" s="8">
        <v>59222</v>
      </c>
      <c r="K8171" s="8" t="s">
        <v>33804</v>
      </c>
    </row>
    <row r="8172" spans="1:11" x14ac:dyDescent="0.2">
      <c r="A8172" s="8">
        <f>MAX($A$2:$A8171)+1</f>
        <v>7224</v>
      </c>
      <c r="B8172" s="8"/>
      <c r="C8172" s="9" t="str">
        <f t="shared" si="129"/>
        <v>W Plant</v>
      </c>
      <c r="D8172" s="8"/>
      <c r="E8172" s="8"/>
      <c r="F8172" s="10"/>
      <c r="G8172" s="8">
        <v>59458</v>
      </c>
      <c r="H8172" s="8" t="s">
        <v>21505</v>
      </c>
      <c r="I8172" s="8" t="s">
        <v>3039</v>
      </c>
      <c r="J8172" s="8">
        <v>59222</v>
      </c>
      <c r="K8172" s="8" t="s">
        <v>33804</v>
      </c>
    </row>
    <row r="8173" spans="1:11" x14ac:dyDescent="0.2">
      <c r="A8173" s="8">
        <f>MAX($A$2:$A8172)+1</f>
        <v>7225</v>
      </c>
      <c r="B8173" s="8"/>
      <c r="C8173" s="9" t="str">
        <f t="shared" si="129"/>
        <v>Hickory Ridge Landfill Solar Project</v>
      </c>
      <c r="D8173" s="8"/>
      <c r="E8173" s="8"/>
      <c r="F8173" s="10"/>
      <c r="G8173" s="8">
        <v>59459</v>
      </c>
      <c r="H8173" s="8" t="s">
        <v>21506</v>
      </c>
      <c r="I8173" s="8" t="s">
        <v>740</v>
      </c>
      <c r="J8173" s="8">
        <v>59223</v>
      </c>
      <c r="K8173" s="8" t="s">
        <v>33804</v>
      </c>
    </row>
    <row r="8174" spans="1:11" x14ac:dyDescent="0.2">
      <c r="A8174" s="8">
        <f>MAX($A$2:$A8173)+1</f>
        <v>7226</v>
      </c>
      <c r="B8174" s="8"/>
      <c r="C8174" s="9" t="str">
        <f t="shared" si="129"/>
        <v>Kay Wind, LLC</v>
      </c>
      <c r="D8174" s="8"/>
      <c r="E8174" s="8"/>
      <c r="F8174" s="10"/>
      <c r="G8174" s="8">
        <v>59460</v>
      </c>
      <c r="H8174" s="8" t="s">
        <v>21507</v>
      </c>
      <c r="I8174" s="8" t="s">
        <v>3358</v>
      </c>
      <c r="J8174" s="8">
        <v>17650</v>
      </c>
      <c r="K8174" s="8" t="s">
        <v>33804</v>
      </c>
    </row>
    <row r="8175" spans="1:11" x14ac:dyDescent="0.2">
      <c r="A8175" s="8">
        <f>MAX($A$2:$A8174)+1</f>
        <v>7227</v>
      </c>
      <c r="B8175" s="8"/>
      <c r="C8175" s="9" t="str">
        <f t="shared" si="129"/>
        <v>Denver Intl Airport IV Solar</v>
      </c>
      <c r="D8175" s="8"/>
      <c r="E8175" s="8"/>
      <c r="F8175" s="10"/>
      <c r="G8175" s="8">
        <v>59462</v>
      </c>
      <c r="H8175" s="8" t="s">
        <v>21508</v>
      </c>
      <c r="I8175" s="8" t="s">
        <v>1578</v>
      </c>
      <c r="J8175" s="8">
        <v>59229</v>
      </c>
      <c r="K8175" s="8" t="s">
        <v>33804</v>
      </c>
    </row>
    <row r="8176" spans="1:11" x14ac:dyDescent="0.2">
      <c r="A8176" s="8">
        <f>MAX($A$2:$A8175)+1</f>
        <v>7228</v>
      </c>
      <c r="B8176" s="8"/>
      <c r="C8176" s="9" t="str">
        <f t="shared" si="129"/>
        <v>Ayers Village Solar</v>
      </c>
      <c r="D8176" s="8"/>
      <c r="E8176" s="8"/>
      <c r="F8176" s="10"/>
      <c r="G8176" s="8">
        <v>59463</v>
      </c>
      <c r="H8176" s="8" t="s">
        <v>21509</v>
      </c>
      <c r="I8176" s="8" t="s">
        <v>1588</v>
      </c>
      <c r="J8176" s="8">
        <v>59230</v>
      </c>
      <c r="K8176" s="8" t="s">
        <v>33804</v>
      </c>
    </row>
    <row r="8177" spans="1:11" x14ac:dyDescent="0.2">
      <c r="A8177" s="8">
        <f>MAX($A$2:$A8176)+1</f>
        <v>7229</v>
      </c>
      <c r="B8177" s="8"/>
      <c r="C8177" s="9" t="str">
        <f t="shared" si="129"/>
        <v>Monson Solar</v>
      </c>
      <c r="D8177" s="8"/>
      <c r="E8177" s="8"/>
      <c r="F8177" s="10"/>
      <c r="G8177" s="8">
        <v>59464</v>
      </c>
      <c r="H8177" s="8" t="s">
        <v>21510</v>
      </c>
      <c r="I8177" s="8" t="s">
        <v>1588</v>
      </c>
      <c r="J8177" s="8">
        <v>59230</v>
      </c>
      <c r="K8177" s="8" t="s">
        <v>33804</v>
      </c>
    </row>
    <row r="8178" spans="1:11" x14ac:dyDescent="0.2">
      <c r="A8178" s="8">
        <f>MAX($A$2:$A8177)+1</f>
        <v>7230</v>
      </c>
      <c r="B8178" s="8"/>
      <c r="C8178" s="9" t="str">
        <f t="shared" si="129"/>
        <v>Sullivan Solar</v>
      </c>
      <c r="D8178" s="8"/>
      <c r="E8178" s="8"/>
      <c r="F8178" s="10"/>
      <c r="G8178" s="8">
        <v>59465</v>
      </c>
      <c r="H8178" s="8" t="s">
        <v>21511</v>
      </c>
      <c r="I8178" s="8" t="s">
        <v>1588</v>
      </c>
      <c r="J8178" s="8">
        <v>59230</v>
      </c>
      <c r="K8178" s="8" t="s">
        <v>33804</v>
      </c>
    </row>
    <row r="8179" spans="1:11" x14ac:dyDescent="0.2">
      <c r="A8179" s="8">
        <f>MAX($A$2:$A8178)+1</f>
        <v>7231</v>
      </c>
      <c r="B8179" s="8"/>
      <c r="C8179" s="9" t="str">
        <f t="shared" si="129"/>
        <v>Winchendon Solar</v>
      </c>
      <c r="D8179" s="8"/>
      <c r="E8179" s="8"/>
      <c r="F8179" s="10"/>
      <c r="G8179" s="8">
        <v>59466</v>
      </c>
      <c r="H8179" s="8" t="s">
        <v>21512</v>
      </c>
      <c r="I8179" s="8" t="s">
        <v>1588</v>
      </c>
      <c r="J8179" s="8">
        <v>59230</v>
      </c>
      <c r="K8179" s="8" t="s">
        <v>33804</v>
      </c>
    </row>
    <row r="8180" spans="1:11" x14ac:dyDescent="0.2">
      <c r="A8180" s="8">
        <f>MAX($A$2:$A8179)+1</f>
        <v>7232</v>
      </c>
      <c r="B8180" s="8"/>
      <c r="C8180" s="9" t="str">
        <f t="shared" si="129"/>
        <v>Coldwater Peaking Plant</v>
      </c>
      <c r="D8180" s="8"/>
      <c r="E8180" s="8"/>
      <c r="F8180" s="10"/>
      <c r="G8180" s="8">
        <v>59467</v>
      </c>
      <c r="H8180" s="8" t="s">
        <v>21513</v>
      </c>
      <c r="I8180" s="8" t="s">
        <v>2540</v>
      </c>
      <c r="J8180" s="8">
        <v>12807</v>
      </c>
      <c r="K8180" s="8" t="s">
        <v>33804</v>
      </c>
    </row>
    <row r="8181" spans="1:11" x14ac:dyDescent="0.2">
      <c r="A8181" s="8">
        <f>MAX($A$2:$A8180)+1</f>
        <v>7233</v>
      </c>
      <c r="B8181" s="8"/>
      <c r="C8181" s="9" t="str">
        <f t="shared" si="129"/>
        <v>KS Solar Six LLC</v>
      </c>
      <c r="D8181" s="8"/>
      <c r="E8181" s="8"/>
      <c r="F8181" s="10"/>
      <c r="G8181" s="8">
        <v>59468</v>
      </c>
      <c r="H8181" s="8" t="s">
        <v>21514</v>
      </c>
      <c r="I8181" s="8" t="s">
        <v>2288</v>
      </c>
      <c r="J8181" s="8">
        <v>59232</v>
      </c>
      <c r="K8181" s="8" t="s">
        <v>33804</v>
      </c>
    </row>
    <row r="8182" spans="1:11" x14ac:dyDescent="0.2">
      <c r="A8182" s="8">
        <f>MAX($A$2:$A8181)+1</f>
        <v>7234</v>
      </c>
      <c r="B8182" s="8"/>
      <c r="C8182" s="9" t="str">
        <f t="shared" si="129"/>
        <v>Alamo Solar</v>
      </c>
      <c r="D8182" s="8"/>
      <c r="E8182" s="8"/>
      <c r="F8182" s="10"/>
      <c r="G8182" s="8">
        <v>59469</v>
      </c>
      <c r="H8182" s="8" t="s">
        <v>21515</v>
      </c>
      <c r="I8182" s="8" t="s">
        <v>1615</v>
      </c>
      <c r="J8182" s="8">
        <v>58468</v>
      </c>
      <c r="K8182" s="8" t="s">
        <v>33804</v>
      </c>
    </row>
    <row r="8183" spans="1:11" x14ac:dyDescent="0.2">
      <c r="A8183" s="8">
        <f>MAX($A$2:$A8182)+1</f>
        <v>7235</v>
      </c>
      <c r="B8183" s="8"/>
      <c r="C8183" s="9" t="str">
        <f t="shared" si="129"/>
        <v>Cornell Snyder Road Solar Array</v>
      </c>
      <c r="D8183" s="8"/>
      <c r="E8183" s="8"/>
      <c r="F8183" s="10"/>
      <c r="G8183" s="8">
        <v>59470</v>
      </c>
      <c r="H8183" s="8" t="s">
        <v>21516</v>
      </c>
      <c r="I8183" s="8" t="s">
        <v>3660</v>
      </c>
      <c r="J8183" s="8">
        <v>59237</v>
      </c>
      <c r="K8183" s="8" t="s">
        <v>33804</v>
      </c>
    </row>
    <row r="8184" spans="1:11" x14ac:dyDescent="0.2">
      <c r="A8184" s="8">
        <f>A305</f>
        <v>203</v>
      </c>
      <c r="B8184" s="8"/>
      <c r="C8184" s="9" t="str">
        <f t="shared" si="129"/>
        <v>Ft. Churchill PV</v>
      </c>
      <c r="D8184" s="8"/>
      <c r="E8184" s="8"/>
      <c r="F8184" s="10"/>
      <c r="G8184" s="8">
        <v>59472</v>
      </c>
      <c r="H8184" s="8" t="s">
        <v>21517</v>
      </c>
      <c r="I8184" s="8" t="s">
        <v>632</v>
      </c>
      <c r="J8184" s="8">
        <v>57369</v>
      </c>
      <c r="K8184" s="8" t="s">
        <v>33804</v>
      </c>
    </row>
    <row r="8185" spans="1:11" x14ac:dyDescent="0.2">
      <c r="A8185" s="8">
        <f>MAX($A$2:$A8184)+1</f>
        <v>7236</v>
      </c>
      <c r="B8185" s="8"/>
      <c r="C8185" s="9" t="str">
        <f t="shared" si="129"/>
        <v>Apple Data Center PV3</v>
      </c>
      <c r="D8185" s="8"/>
      <c r="E8185" s="8"/>
      <c r="F8185" s="10"/>
      <c r="G8185" s="8">
        <v>59474</v>
      </c>
      <c r="H8185" s="8" t="s">
        <v>21518</v>
      </c>
      <c r="I8185" s="8" t="s">
        <v>632</v>
      </c>
      <c r="J8185" s="8">
        <v>57369</v>
      </c>
      <c r="K8185" s="8" t="s">
        <v>33804</v>
      </c>
    </row>
    <row r="8186" spans="1:11" x14ac:dyDescent="0.2">
      <c r="A8186" s="8">
        <f>MAX($A$2:$A8185)+1</f>
        <v>7237</v>
      </c>
      <c r="B8186" s="8"/>
      <c r="C8186" s="9" t="str">
        <f t="shared" si="129"/>
        <v>Palo Duro Wind</v>
      </c>
      <c r="D8186" s="8"/>
      <c r="E8186" s="8"/>
      <c r="F8186" s="10"/>
      <c r="G8186" s="8">
        <v>59475</v>
      </c>
      <c r="H8186" s="8" t="s">
        <v>2892</v>
      </c>
      <c r="I8186" s="8" t="s">
        <v>2892</v>
      </c>
      <c r="J8186" s="8">
        <v>59238</v>
      </c>
      <c r="K8186" s="8" t="s">
        <v>33804</v>
      </c>
    </row>
    <row r="8187" spans="1:11" x14ac:dyDescent="0.2">
      <c r="A8187" s="8">
        <f>MAX($A$2:$A8186)+1</f>
        <v>7238</v>
      </c>
      <c r="B8187" s="8"/>
      <c r="C8187" s="9" t="str">
        <f t="shared" si="129"/>
        <v>Clarendon Solar Farm</v>
      </c>
      <c r="D8187" s="8"/>
      <c r="E8187" s="8"/>
      <c r="F8187" s="10"/>
      <c r="G8187" s="8">
        <v>59476</v>
      </c>
      <c r="H8187" s="8" t="s">
        <v>21519</v>
      </c>
      <c r="I8187" s="8" t="s">
        <v>1385</v>
      </c>
      <c r="J8187" s="8">
        <v>59240</v>
      </c>
      <c r="K8187" s="8" t="s">
        <v>33804</v>
      </c>
    </row>
    <row r="8188" spans="1:11" x14ac:dyDescent="0.2">
      <c r="A8188" s="8">
        <f>MAX($A$2:$A8187)+1</f>
        <v>7239</v>
      </c>
      <c r="B8188" s="8"/>
      <c r="C8188" s="9" t="str">
        <f t="shared" si="129"/>
        <v>Claire Solar Farm</v>
      </c>
      <c r="D8188" s="8"/>
      <c r="E8188" s="8"/>
      <c r="F8188" s="10"/>
      <c r="G8188" s="8">
        <v>59477</v>
      </c>
      <c r="H8188" s="8" t="s">
        <v>21520</v>
      </c>
      <c r="I8188" s="8" t="s">
        <v>1384</v>
      </c>
      <c r="J8188" s="8">
        <v>59241</v>
      </c>
      <c r="K8188" s="8" t="s">
        <v>33804</v>
      </c>
    </row>
    <row r="8189" spans="1:11" x14ac:dyDescent="0.2">
      <c r="A8189" s="8">
        <f>MAX($A$2:$A8188)+1</f>
        <v>7240</v>
      </c>
      <c r="B8189" s="8"/>
      <c r="C8189" s="9" t="str">
        <f t="shared" si="129"/>
        <v>IMPA Richmond Solar Park</v>
      </c>
      <c r="D8189" s="8"/>
      <c r="E8189" s="8"/>
      <c r="F8189" s="10"/>
      <c r="G8189" s="8">
        <v>59478</v>
      </c>
      <c r="H8189" s="8" t="s">
        <v>21521</v>
      </c>
      <c r="I8189" s="8" t="s">
        <v>2193</v>
      </c>
      <c r="J8189" s="8">
        <v>9234</v>
      </c>
      <c r="K8189" s="8" t="s">
        <v>33804</v>
      </c>
    </row>
    <row r="8190" spans="1:11" x14ac:dyDescent="0.2">
      <c r="A8190" s="8">
        <f>MAX($A$2:$A8189)+1</f>
        <v>7241</v>
      </c>
      <c r="B8190" s="8"/>
      <c r="C8190" s="9" t="str">
        <f t="shared" si="129"/>
        <v>IMPA Frankton Solar Park</v>
      </c>
      <c r="D8190" s="8"/>
      <c r="E8190" s="8"/>
      <c r="F8190" s="10"/>
      <c r="G8190" s="8">
        <v>59479</v>
      </c>
      <c r="H8190" s="8" t="s">
        <v>21522</v>
      </c>
      <c r="I8190" s="8" t="s">
        <v>2193</v>
      </c>
      <c r="J8190" s="8">
        <v>9234</v>
      </c>
      <c r="K8190" s="8" t="s">
        <v>33804</v>
      </c>
    </row>
    <row r="8191" spans="1:11" x14ac:dyDescent="0.2">
      <c r="A8191" s="8">
        <f>MAX($A$2:$A8190)+1</f>
        <v>7242</v>
      </c>
      <c r="B8191" s="8"/>
      <c r="C8191" s="9" t="str">
        <f t="shared" si="129"/>
        <v>IMPA Rensselaer Solar Park</v>
      </c>
      <c r="D8191" s="8"/>
      <c r="E8191" s="8"/>
      <c r="F8191" s="10"/>
      <c r="G8191" s="8">
        <v>59480</v>
      </c>
      <c r="H8191" s="8" t="s">
        <v>21523</v>
      </c>
      <c r="I8191" s="8" t="s">
        <v>2193</v>
      </c>
      <c r="J8191" s="8">
        <v>9234</v>
      </c>
      <c r="K8191" s="8" t="s">
        <v>33804</v>
      </c>
    </row>
    <row r="8192" spans="1:11" x14ac:dyDescent="0.2">
      <c r="A8192" s="8">
        <f>MAX($A$2:$A8191)+1</f>
        <v>7243</v>
      </c>
      <c r="B8192" s="8"/>
      <c r="C8192" s="9" t="str">
        <f t="shared" si="129"/>
        <v>IMPA Peru Solar Park</v>
      </c>
      <c r="D8192" s="8"/>
      <c r="E8192" s="8"/>
      <c r="F8192" s="10"/>
      <c r="G8192" s="8">
        <v>59481</v>
      </c>
      <c r="H8192" s="8" t="s">
        <v>21524</v>
      </c>
      <c r="I8192" s="8" t="s">
        <v>2193</v>
      </c>
      <c r="J8192" s="8">
        <v>9234</v>
      </c>
      <c r="K8192" s="8" t="s">
        <v>33804</v>
      </c>
    </row>
    <row r="8193" spans="1:11" x14ac:dyDescent="0.2">
      <c r="A8193" s="8">
        <f>MAX($A$2:$A8192)+1</f>
        <v>7244</v>
      </c>
      <c r="B8193" s="8"/>
      <c r="C8193" s="9" t="str">
        <f t="shared" si="129"/>
        <v>IMPA Tell City Solar Park</v>
      </c>
      <c r="D8193" s="8"/>
      <c r="E8193" s="8"/>
      <c r="F8193" s="10"/>
      <c r="G8193" s="8">
        <v>59482</v>
      </c>
      <c r="H8193" s="8" t="s">
        <v>21525</v>
      </c>
      <c r="I8193" s="8" t="s">
        <v>2193</v>
      </c>
      <c r="J8193" s="8">
        <v>9234</v>
      </c>
      <c r="K8193" s="8" t="s">
        <v>33804</v>
      </c>
    </row>
    <row r="8194" spans="1:11" x14ac:dyDescent="0.2">
      <c r="A8194" s="8">
        <f>MAX($A$2:$A8193)+1</f>
        <v>7245</v>
      </c>
      <c r="B8194" s="8"/>
      <c r="C8194" s="9" t="str">
        <f t="shared" si="129"/>
        <v>IMPA Crawfordsville Solar Park</v>
      </c>
      <c r="D8194" s="8"/>
      <c r="E8194" s="8"/>
      <c r="F8194" s="10"/>
      <c r="G8194" s="8">
        <v>59483</v>
      </c>
      <c r="H8194" s="8" t="s">
        <v>21526</v>
      </c>
      <c r="I8194" s="8" t="s">
        <v>2193</v>
      </c>
      <c r="J8194" s="8">
        <v>9234</v>
      </c>
      <c r="K8194" s="8" t="s">
        <v>33804</v>
      </c>
    </row>
    <row r="8195" spans="1:11" x14ac:dyDescent="0.2">
      <c r="A8195" s="8">
        <f>MAX($A$2:$A8194)+1</f>
        <v>7246</v>
      </c>
      <c r="B8195" s="8"/>
      <c r="C8195" s="9" t="str">
        <f t="shared" si="129"/>
        <v>Hadley Solar, LLC</v>
      </c>
      <c r="D8195" s="8"/>
      <c r="E8195" s="8"/>
      <c r="F8195" s="10"/>
      <c r="G8195" s="8">
        <v>59484</v>
      </c>
      <c r="H8195" s="8" t="s">
        <v>21527</v>
      </c>
      <c r="I8195" s="8" t="s">
        <v>2813</v>
      </c>
      <c r="J8195" s="8">
        <v>59254</v>
      </c>
      <c r="K8195" s="8" t="s">
        <v>33804</v>
      </c>
    </row>
    <row r="8196" spans="1:11" x14ac:dyDescent="0.2">
      <c r="A8196" s="8">
        <f>MAX($A$2:$A8195)+1</f>
        <v>7247</v>
      </c>
      <c r="B8196" s="8"/>
      <c r="C8196" s="9" t="str">
        <f t="shared" si="129"/>
        <v>265 Pleasant Solar NG, LLC</v>
      </c>
      <c r="D8196" s="8"/>
      <c r="E8196" s="8"/>
      <c r="F8196" s="10"/>
      <c r="G8196" s="8">
        <v>59485</v>
      </c>
      <c r="H8196" s="8" t="s">
        <v>21528</v>
      </c>
      <c r="I8196" s="8" t="s">
        <v>2813</v>
      </c>
      <c r="J8196" s="8">
        <v>59254</v>
      </c>
      <c r="K8196" s="8" t="s">
        <v>33804</v>
      </c>
    </row>
    <row r="8197" spans="1:11" x14ac:dyDescent="0.2">
      <c r="A8197" s="8">
        <f>MAX($A$2:$A8196)+1</f>
        <v>7248</v>
      </c>
      <c r="B8197" s="8"/>
      <c r="C8197" s="9" t="str">
        <f t="shared" si="129"/>
        <v>Highwater Solar I</v>
      </c>
      <c r="D8197" s="8"/>
      <c r="E8197" s="8"/>
      <c r="F8197" s="10"/>
      <c r="G8197" s="8">
        <v>59487</v>
      </c>
      <c r="H8197" s="8" t="s">
        <v>2117</v>
      </c>
      <c r="I8197" s="8" t="s">
        <v>2117</v>
      </c>
      <c r="J8197" s="8">
        <v>59246</v>
      </c>
      <c r="K8197" s="8" t="s">
        <v>33804</v>
      </c>
    </row>
    <row r="8198" spans="1:11" x14ac:dyDescent="0.2">
      <c r="A8198" s="8">
        <f>MAX($A$2:$A8197)+1</f>
        <v>7249</v>
      </c>
      <c r="B8198" s="8"/>
      <c r="C8198" s="9" t="str">
        <f t="shared" si="129"/>
        <v>Anthony Wayne Solar #1</v>
      </c>
      <c r="D8198" s="8"/>
      <c r="E8198" s="8"/>
      <c r="F8198" s="10"/>
      <c r="G8198" s="8">
        <v>59489</v>
      </c>
      <c r="H8198" s="8" t="s">
        <v>21529</v>
      </c>
      <c r="I8198" s="8" t="s">
        <v>1969</v>
      </c>
      <c r="J8198" s="8">
        <v>59244</v>
      </c>
      <c r="K8198" s="8" t="s">
        <v>33804</v>
      </c>
    </row>
    <row r="8199" spans="1:11" x14ac:dyDescent="0.2">
      <c r="A8199" s="8">
        <f>MAX($A$2:$A8198)+1</f>
        <v>7250</v>
      </c>
      <c r="B8199" s="8"/>
      <c r="C8199" s="9" t="str">
        <f t="shared" si="129"/>
        <v>Antares-GRE 314 East Lyme LLC</v>
      </c>
      <c r="D8199" s="8"/>
      <c r="E8199" s="8"/>
      <c r="F8199" s="10"/>
      <c r="G8199" s="8">
        <v>59495</v>
      </c>
      <c r="H8199" s="8" t="s">
        <v>21530</v>
      </c>
      <c r="I8199" s="8" t="s">
        <v>2032</v>
      </c>
      <c r="J8199" s="8">
        <v>59252</v>
      </c>
      <c r="K8199" s="8" t="s">
        <v>33804</v>
      </c>
    </row>
    <row r="8200" spans="1:11" x14ac:dyDescent="0.2">
      <c r="A8200" s="8">
        <f>MAX($A$2:$A8199)+1</f>
        <v>7251</v>
      </c>
      <c r="B8200" s="8"/>
      <c r="C8200" s="9" t="str">
        <f t="shared" si="129"/>
        <v>BYUI Central Energy Facility</v>
      </c>
      <c r="D8200" s="8"/>
      <c r="E8200" s="8"/>
      <c r="F8200" s="10"/>
      <c r="G8200" s="8">
        <v>59496</v>
      </c>
      <c r="H8200" s="8" t="s">
        <v>21531</v>
      </c>
      <c r="I8200" s="8" t="s">
        <v>820</v>
      </c>
      <c r="J8200" s="8">
        <v>59251</v>
      </c>
      <c r="K8200" s="8" t="s">
        <v>33804</v>
      </c>
    </row>
    <row r="8201" spans="1:11" x14ac:dyDescent="0.2">
      <c r="A8201" s="8">
        <f>MAX($A$2:$A8200)+1</f>
        <v>7252</v>
      </c>
      <c r="B8201" s="8"/>
      <c r="C8201" s="9" t="str">
        <f t="shared" si="129"/>
        <v>Andrew Solar</v>
      </c>
      <c r="D8201" s="8"/>
      <c r="E8201" s="8"/>
      <c r="F8201" s="10"/>
      <c r="G8201" s="8">
        <v>59497</v>
      </c>
      <c r="H8201" s="8" t="s">
        <v>21532</v>
      </c>
      <c r="I8201" s="8" t="s">
        <v>622</v>
      </c>
      <c r="J8201" s="8">
        <v>59855</v>
      </c>
      <c r="K8201" s="8" t="s">
        <v>33804</v>
      </c>
    </row>
    <row r="8202" spans="1:11" x14ac:dyDescent="0.2">
      <c r="A8202" s="8">
        <f>MAX($A$2:$A8201)+1</f>
        <v>7253</v>
      </c>
      <c r="B8202" s="8"/>
      <c r="C8202" s="9" t="str">
        <f t="shared" si="129"/>
        <v>Tracy Solar</v>
      </c>
      <c r="D8202" s="8"/>
      <c r="E8202" s="8"/>
      <c r="F8202" s="10"/>
      <c r="G8202" s="8">
        <v>59498</v>
      </c>
      <c r="H8202" s="8" t="s">
        <v>21533</v>
      </c>
      <c r="I8202" s="8" t="s">
        <v>3608</v>
      </c>
      <c r="J8202" s="8">
        <v>59854</v>
      </c>
      <c r="K8202" s="8" t="s">
        <v>33804</v>
      </c>
    </row>
    <row r="8203" spans="1:11" x14ac:dyDescent="0.2">
      <c r="A8203" s="8">
        <f>MAX($A$2:$A8202)+1</f>
        <v>7254</v>
      </c>
      <c r="B8203" s="8"/>
      <c r="C8203" s="9" t="str">
        <f t="shared" si="129"/>
        <v>Sarah Solar</v>
      </c>
      <c r="D8203" s="8"/>
      <c r="E8203" s="8"/>
      <c r="F8203" s="10"/>
      <c r="G8203" s="8">
        <v>59500</v>
      </c>
      <c r="H8203" s="8" t="s">
        <v>21534</v>
      </c>
      <c r="I8203" s="8" t="s">
        <v>3204</v>
      </c>
      <c r="J8203" s="8">
        <v>59278</v>
      </c>
      <c r="K8203" s="8" t="s">
        <v>33804</v>
      </c>
    </row>
    <row r="8204" spans="1:11" x14ac:dyDescent="0.2">
      <c r="A8204" s="8">
        <f>MAX($A$2:$A8203)+1</f>
        <v>7255</v>
      </c>
      <c r="B8204" s="8"/>
      <c r="C8204" s="9" t="str">
        <f t="shared" si="129"/>
        <v>Nitro Solar</v>
      </c>
      <c r="D8204" s="8"/>
      <c r="E8204" s="8"/>
      <c r="F8204" s="10"/>
      <c r="G8204" s="8">
        <v>59501</v>
      </c>
      <c r="H8204" s="8" t="s">
        <v>21535</v>
      </c>
      <c r="I8204" s="8" t="s">
        <v>2732</v>
      </c>
      <c r="J8204" s="8">
        <v>59279</v>
      </c>
      <c r="K8204" s="8" t="s">
        <v>33804</v>
      </c>
    </row>
    <row r="8205" spans="1:11" x14ac:dyDescent="0.2">
      <c r="A8205" s="8">
        <f>MAX($A$2:$A8204)+1</f>
        <v>7256</v>
      </c>
      <c r="B8205" s="8"/>
      <c r="C8205" s="9" t="str">
        <f t="shared" si="129"/>
        <v>Melinda Solar</v>
      </c>
      <c r="D8205" s="8"/>
      <c r="E8205" s="8"/>
      <c r="F8205" s="10"/>
      <c r="G8205" s="8">
        <v>59502</v>
      </c>
      <c r="H8205" s="8" t="s">
        <v>21536</v>
      </c>
      <c r="I8205" s="8" t="s">
        <v>2512</v>
      </c>
      <c r="J8205" s="8">
        <v>60008</v>
      </c>
      <c r="K8205" s="8" t="s">
        <v>33804</v>
      </c>
    </row>
    <row r="8206" spans="1:11" x14ac:dyDescent="0.2">
      <c r="A8206" s="8">
        <f>MAX($A$2:$A8205)+1</f>
        <v>7257</v>
      </c>
      <c r="B8206" s="8"/>
      <c r="C8206" s="9" t="str">
        <f t="shared" si="129"/>
        <v>Porter Solar</v>
      </c>
      <c r="D8206" s="8"/>
      <c r="E8206" s="8"/>
      <c r="F8206" s="10"/>
      <c r="G8206" s="8">
        <v>59504</v>
      </c>
      <c r="H8206" s="8" t="s">
        <v>21537</v>
      </c>
      <c r="I8206" s="8" t="s">
        <v>2983</v>
      </c>
      <c r="J8206" s="8">
        <v>60009</v>
      </c>
      <c r="K8206" s="8" t="s">
        <v>33804</v>
      </c>
    </row>
    <row r="8207" spans="1:11" x14ac:dyDescent="0.2">
      <c r="A8207" s="8">
        <f>MAX($A$2:$A8206)+1</f>
        <v>7258</v>
      </c>
      <c r="B8207" s="8"/>
      <c r="C8207" s="9" t="str">
        <f t="shared" si="129"/>
        <v>Sun Devil Solar</v>
      </c>
      <c r="D8207" s="8"/>
      <c r="E8207" s="8"/>
      <c r="F8207" s="10"/>
      <c r="G8207" s="8">
        <v>59505</v>
      </c>
      <c r="H8207" s="8" t="s">
        <v>21538</v>
      </c>
      <c r="I8207" s="8" t="s">
        <v>3426</v>
      </c>
      <c r="J8207" s="8">
        <v>59904</v>
      </c>
      <c r="K8207" s="8" t="s">
        <v>33804</v>
      </c>
    </row>
    <row r="8208" spans="1:11" x14ac:dyDescent="0.2">
      <c r="A8208" s="8">
        <f>MAX($A$2:$A8207)+1</f>
        <v>7259</v>
      </c>
      <c r="B8208" s="8"/>
      <c r="C8208" s="9" t="str">
        <f t="shared" si="129"/>
        <v>Quincy Solar</v>
      </c>
      <c r="D8208" s="8"/>
      <c r="E8208" s="8"/>
      <c r="F8208" s="10"/>
      <c r="G8208" s="8">
        <v>59506</v>
      </c>
      <c r="H8208" s="8" t="s">
        <v>21539</v>
      </c>
      <c r="I8208" s="8" t="s">
        <v>3040</v>
      </c>
      <c r="J8208" s="8">
        <v>60010</v>
      </c>
      <c r="K8208" s="8" t="s">
        <v>33804</v>
      </c>
    </row>
    <row r="8209" spans="1:11" x14ac:dyDescent="0.2">
      <c r="A8209" s="8">
        <f>MAX($A$2:$A8208)+1</f>
        <v>7260</v>
      </c>
      <c r="B8209" s="8"/>
      <c r="C8209" s="9" t="str">
        <f t="shared" si="129"/>
        <v>Old Catawba PV 1</v>
      </c>
      <c r="D8209" s="8"/>
      <c r="E8209" s="8"/>
      <c r="F8209" s="10"/>
      <c r="G8209" s="8">
        <v>59519</v>
      </c>
      <c r="H8209" s="8" t="s">
        <v>21540</v>
      </c>
      <c r="I8209" s="8" t="s">
        <v>1702</v>
      </c>
      <c r="J8209" s="8">
        <v>58970</v>
      </c>
      <c r="K8209" s="8" t="s">
        <v>33804</v>
      </c>
    </row>
    <row r="8210" spans="1:11" x14ac:dyDescent="0.2">
      <c r="A8210" s="8">
        <f>MAX($A$2:$A8209)+1</f>
        <v>7261</v>
      </c>
      <c r="B8210" s="8"/>
      <c r="C8210" s="9" t="str">
        <f t="shared" si="129"/>
        <v>Little River PV 1</v>
      </c>
      <c r="D8210" s="8"/>
      <c r="E8210" s="8"/>
      <c r="F8210" s="10"/>
      <c r="G8210" s="8">
        <v>59521</v>
      </c>
      <c r="H8210" s="8" t="s">
        <v>21541</v>
      </c>
      <c r="I8210" s="8" t="s">
        <v>1702</v>
      </c>
      <c r="J8210" s="8">
        <v>58970</v>
      </c>
      <c r="K8210" s="8" t="s">
        <v>33804</v>
      </c>
    </row>
    <row r="8211" spans="1:11" x14ac:dyDescent="0.2">
      <c r="A8211" s="8">
        <f>MAX($A$2:$A8210)+1</f>
        <v>7262</v>
      </c>
      <c r="B8211" s="8"/>
      <c r="C8211" s="9" t="str">
        <f t="shared" si="129"/>
        <v>Whitakers</v>
      </c>
      <c r="D8211" s="8"/>
      <c r="E8211" s="8"/>
      <c r="F8211" s="10"/>
      <c r="G8211" s="8">
        <v>59526</v>
      </c>
      <c r="H8211" s="8" t="s">
        <v>21542</v>
      </c>
      <c r="I8211" s="8" t="s">
        <v>1411</v>
      </c>
      <c r="J8211" s="8">
        <v>59261</v>
      </c>
      <c r="K8211" s="8" t="s">
        <v>33804</v>
      </c>
    </row>
    <row r="8212" spans="1:11" x14ac:dyDescent="0.2">
      <c r="A8212" s="8">
        <f>MAX($A$2:$A8211)+1</f>
        <v>7263</v>
      </c>
      <c r="B8212" s="8"/>
      <c r="C8212" s="9" t="str">
        <f t="shared" si="129"/>
        <v>Kelford</v>
      </c>
      <c r="D8212" s="8"/>
      <c r="E8212" s="8"/>
      <c r="F8212" s="10"/>
      <c r="G8212" s="8">
        <v>59527</v>
      </c>
      <c r="H8212" s="8" t="s">
        <v>21543</v>
      </c>
      <c r="I8212" s="8" t="s">
        <v>1411</v>
      </c>
      <c r="J8212" s="8">
        <v>59261</v>
      </c>
      <c r="K8212" s="8" t="s">
        <v>33804</v>
      </c>
    </row>
    <row r="8213" spans="1:11" x14ac:dyDescent="0.2">
      <c r="A8213" s="8">
        <f>MAX($A$2:$A8212)+1</f>
        <v>7264</v>
      </c>
      <c r="B8213" s="8"/>
      <c r="C8213" s="9" t="str">
        <f t="shared" si="129"/>
        <v>Bannock County LFG to Energy</v>
      </c>
      <c r="D8213" s="8"/>
      <c r="E8213" s="8"/>
      <c r="F8213" s="10"/>
      <c r="G8213" s="8">
        <v>59529</v>
      </c>
      <c r="H8213" s="8" t="s">
        <v>21544</v>
      </c>
      <c r="I8213" s="8" t="s">
        <v>694</v>
      </c>
      <c r="J8213" s="8">
        <v>59239</v>
      </c>
      <c r="K8213" s="8" t="s">
        <v>33804</v>
      </c>
    </row>
    <row r="8214" spans="1:11" x14ac:dyDescent="0.2">
      <c r="A8214" s="8">
        <f>MAX($A$2:$A8213)+1</f>
        <v>7265</v>
      </c>
      <c r="B8214" s="8"/>
      <c r="C8214" s="9" t="str">
        <f t="shared" si="129"/>
        <v>Pasquotank</v>
      </c>
      <c r="D8214" s="8"/>
      <c r="E8214" s="8"/>
      <c r="F8214" s="10"/>
      <c r="G8214" s="8">
        <v>59530</v>
      </c>
      <c r="H8214" s="8" t="s">
        <v>21545</v>
      </c>
      <c r="I8214" s="8" t="s">
        <v>1411</v>
      </c>
      <c r="J8214" s="8">
        <v>59261</v>
      </c>
      <c r="K8214" s="8" t="s">
        <v>33804</v>
      </c>
    </row>
    <row r="8215" spans="1:11" x14ac:dyDescent="0.2">
      <c r="A8215" s="8">
        <f>MAX($A$2:$A8214)+1</f>
        <v>7266</v>
      </c>
      <c r="B8215" s="8"/>
      <c r="C8215" s="9" t="str">
        <f t="shared" si="129"/>
        <v>Princeton</v>
      </c>
      <c r="D8215" s="8"/>
      <c r="E8215" s="8"/>
      <c r="F8215" s="10"/>
      <c r="G8215" s="8">
        <v>59533</v>
      </c>
      <c r="H8215" s="8" t="s">
        <v>21546</v>
      </c>
      <c r="I8215" s="8" t="s">
        <v>1771</v>
      </c>
      <c r="J8215" s="8">
        <v>59277</v>
      </c>
      <c r="K8215" s="8" t="s">
        <v>33804</v>
      </c>
    </row>
    <row r="8216" spans="1:11" x14ac:dyDescent="0.2">
      <c r="A8216" s="8">
        <f>MAX($A$2:$A8215)+1</f>
        <v>7267</v>
      </c>
      <c r="B8216" s="8"/>
      <c r="C8216" s="9" t="str">
        <f t="shared" si="129"/>
        <v>4Oaks</v>
      </c>
      <c r="D8216" s="8"/>
      <c r="E8216" s="8"/>
      <c r="F8216" s="10"/>
      <c r="G8216" s="8">
        <v>59534</v>
      </c>
      <c r="H8216" s="8" t="s">
        <v>21547</v>
      </c>
      <c r="I8216" s="8" t="s">
        <v>1770</v>
      </c>
      <c r="J8216" s="8">
        <v>59276</v>
      </c>
      <c r="K8216" s="8" t="s">
        <v>33804</v>
      </c>
    </row>
    <row r="8217" spans="1:11" x14ac:dyDescent="0.2">
      <c r="A8217" s="8">
        <f>MAX($A$2:$A8216)+1</f>
        <v>7268</v>
      </c>
      <c r="B8217" s="8"/>
      <c r="C8217" s="9" t="str">
        <f t="shared" ref="C8217:C8280" si="130">IF(H8217="",F8217,H8217)</f>
        <v>SR Hazlehurst</v>
      </c>
      <c r="D8217" s="8"/>
      <c r="E8217" s="8"/>
      <c r="F8217" s="10"/>
      <c r="G8217" s="8">
        <v>59535</v>
      </c>
      <c r="H8217" s="8" t="s">
        <v>21548</v>
      </c>
      <c r="I8217" s="8" t="s">
        <v>3379</v>
      </c>
      <c r="J8217" s="8">
        <v>59274</v>
      </c>
      <c r="K8217" s="8" t="s">
        <v>33804</v>
      </c>
    </row>
    <row r="8218" spans="1:11" x14ac:dyDescent="0.2">
      <c r="A8218" s="8">
        <f>MAX($A$2:$A8217)+1</f>
        <v>7269</v>
      </c>
      <c r="B8218" s="8"/>
      <c r="C8218" s="9" t="str">
        <f t="shared" si="130"/>
        <v>Coronus Adelanto West 1</v>
      </c>
      <c r="D8218" s="8"/>
      <c r="E8218" s="8"/>
      <c r="F8218" s="10"/>
      <c r="G8218" s="8">
        <v>59536</v>
      </c>
      <c r="H8218" s="8" t="s">
        <v>21549</v>
      </c>
      <c r="I8218" s="8" t="s">
        <v>969</v>
      </c>
      <c r="J8218" s="8">
        <v>59275</v>
      </c>
      <c r="K8218" s="8" t="s">
        <v>33804</v>
      </c>
    </row>
    <row r="8219" spans="1:11" x14ac:dyDescent="0.2">
      <c r="A8219" s="8">
        <f>MAX($A$2:$A8218)+1</f>
        <v>7270</v>
      </c>
      <c r="B8219" s="8"/>
      <c r="C8219" s="9" t="str">
        <f t="shared" si="130"/>
        <v>Coronus Adelanto West 2</v>
      </c>
      <c r="D8219" s="8"/>
      <c r="E8219" s="8"/>
      <c r="F8219" s="10"/>
      <c r="G8219" s="8">
        <v>59537</v>
      </c>
      <c r="H8219" s="8" t="s">
        <v>21550</v>
      </c>
      <c r="I8219" s="8" t="s">
        <v>969</v>
      </c>
      <c r="J8219" s="8">
        <v>59275</v>
      </c>
      <c r="K8219" s="8" t="s">
        <v>33804</v>
      </c>
    </row>
    <row r="8220" spans="1:11" x14ac:dyDescent="0.2">
      <c r="A8220" s="8">
        <f>MAX($A$2:$A8219)+1</f>
        <v>7271</v>
      </c>
      <c r="B8220" s="8"/>
      <c r="C8220" s="9" t="str">
        <f t="shared" si="130"/>
        <v>Park Meridian #1</v>
      </c>
      <c r="D8220" s="8"/>
      <c r="E8220" s="8"/>
      <c r="F8220" s="10"/>
      <c r="G8220" s="8">
        <v>59539</v>
      </c>
      <c r="H8220" s="8" t="s">
        <v>21551</v>
      </c>
      <c r="I8220" s="8" t="s">
        <v>2330</v>
      </c>
      <c r="J8220" s="8">
        <v>59284</v>
      </c>
      <c r="K8220" s="8" t="s">
        <v>33804</v>
      </c>
    </row>
    <row r="8221" spans="1:11" x14ac:dyDescent="0.2">
      <c r="A8221" s="8">
        <f>MAX($A$2:$A8220)+1</f>
        <v>7272</v>
      </c>
      <c r="B8221" s="8"/>
      <c r="C8221" s="9" t="str">
        <f t="shared" si="130"/>
        <v>Rancho Cucamonga Dist #1</v>
      </c>
      <c r="D8221" s="8"/>
      <c r="E8221" s="8"/>
      <c r="F8221" s="10"/>
      <c r="G8221" s="8">
        <v>59540</v>
      </c>
      <c r="H8221" s="8" t="s">
        <v>21552</v>
      </c>
      <c r="I8221" s="8" t="s">
        <v>2330</v>
      </c>
      <c r="J8221" s="8">
        <v>59284</v>
      </c>
      <c r="K8221" s="8" t="s">
        <v>33804</v>
      </c>
    </row>
    <row r="8222" spans="1:11" x14ac:dyDescent="0.2">
      <c r="A8222" s="8">
        <f>MAX($A$2:$A8221)+1</f>
        <v>7273</v>
      </c>
      <c r="B8222" s="8"/>
      <c r="C8222" s="9" t="str">
        <f t="shared" si="130"/>
        <v>Terra Francesco</v>
      </c>
      <c r="D8222" s="8"/>
      <c r="E8222" s="8"/>
      <c r="F8222" s="10"/>
      <c r="G8222" s="8">
        <v>59541</v>
      </c>
      <c r="H8222" s="8" t="s">
        <v>21553</v>
      </c>
      <c r="I8222" s="8" t="s">
        <v>2330</v>
      </c>
      <c r="J8222" s="8">
        <v>59284</v>
      </c>
      <c r="K8222" s="8" t="s">
        <v>33804</v>
      </c>
    </row>
    <row r="8223" spans="1:11" x14ac:dyDescent="0.2">
      <c r="A8223" s="8">
        <f>MAX($A$2:$A8222)+1</f>
        <v>7274</v>
      </c>
      <c r="B8223" s="8"/>
      <c r="C8223" s="9" t="str">
        <f t="shared" si="130"/>
        <v>Acton Solar Landfill</v>
      </c>
      <c r="D8223" s="8"/>
      <c r="E8223" s="8"/>
      <c r="F8223" s="10"/>
      <c r="G8223" s="8">
        <v>59543</v>
      </c>
      <c r="H8223" s="8" t="s">
        <v>21554</v>
      </c>
      <c r="I8223" s="8" t="s">
        <v>2096</v>
      </c>
      <c r="J8223" s="8">
        <v>59286</v>
      </c>
      <c r="K8223" s="8" t="s">
        <v>33804</v>
      </c>
    </row>
    <row r="8224" spans="1:11" x14ac:dyDescent="0.2">
      <c r="A8224" s="8">
        <f>MAX($A$2:$A8223)+1</f>
        <v>7275</v>
      </c>
      <c r="B8224" s="8"/>
      <c r="C8224" s="9" t="str">
        <f t="shared" si="130"/>
        <v>Parlin Solar LLC</v>
      </c>
      <c r="D8224" s="8"/>
      <c r="E8224" s="8"/>
      <c r="F8224" s="10"/>
      <c r="G8224" s="8">
        <v>59544</v>
      </c>
      <c r="H8224" s="8" t="s">
        <v>21555</v>
      </c>
      <c r="I8224" s="8" t="s">
        <v>2363</v>
      </c>
      <c r="J8224" s="8">
        <v>59287</v>
      </c>
      <c r="K8224" s="8" t="s">
        <v>33804</v>
      </c>
    </row>
    <row r="8225" spans="1:11" x14ac:dyDescent="0.2">
      <c r="A8225" s="8">
        <f>MAX($A$2:$A8224)+1</f>
        <v>7276</v>
      </c>
      <c r="B8225" s="8"/>
      <c r="C8225" s="9" t="str">
        <f t="shared" si="130"/>
        <v>Springfield Solar LLC</v>
      </c>
      <c r="D8225" s="8"/>
      <c r="E8225" s="8"/>
      <c r="F8225" s="10"/>
      <c r="G8225" s="8">
        <v>59545</v>
      </c>
      <c r="H8225" s="8" t="s">
        <v>21556</v>
      </c>
      <c r="I8225" s="8" t="s">
        <v>2363</v>
      </c>
      <c r="J8225" s="8">
        <v>59287</v>
      </c>
      <c r="K8225" s="8" t="s">
        <v>33804</v>
      </c>
    </row>
    <row r="8226" spans="1:11" x14ac:dyDescent="0.2">
      <c r="A8226" s="8">
        <f>MAX($A$2:$A8225)+1</f>
        <v>7277</v>
      </c>
      <c r="B8226" s="8"/>
      <c r="C8226" s="9" t="str">
        <f t="shared" si="130"/>
        <v>Beaver Solar LLC</v>
      </c>
      <c r="D8226" s="8"/>
      <c r="E8226" s="8"/>
      <c r="F8226" s="10"/>
      <c r="G8226" s="8">
        <v>59546</v>
      </c>
      <c r="H8226" s="8" t="s">
        <v>21557</v>
      </c>
      <c r="I8226" s="8" t="s">
        <v>2363</v>
      </c>
      <c r="J8226" s="8">
        <v>59287</v>
      </c>
      <c r="K8226" s="8" t="s">
        <v>33804</v>
      </c>
    </row>
    <row r="8227" spans="1:11" x14ac:dyDescent="0.2">
      <c r="A8227" s="8">
        <f>MAX($A$2:$A8226)+1</f>
        <v>7278</v>
      </c>
      <c r="B8227" s="8"/>
      <c r="C8227" s="9" t="str">
        <f t="shared" si="130"/>
        <v>Creswell Alligood Solar, LLC</v>
      </c>
      <c r="D8227" s="8"/>
      <c r="E8227" s="8"/>
      <c r="F8227" s="10"/>
      <c r="G8227" s="8">
        <v>59548</v>
      </c>
      <c r="H8227" s="8" t="s">
        <v>1524</v>
      </c>
      <c r="I8227" s="8" t="s">
        <v>1524</v>
      </c>
      <c r="J8227" s="8">
        <v>59288</v>
      </c>
      <c r="K8227" s="8" t="s">
        <v>33804</v>
      </c>
    </row>
    <row r="8228" spans="1:11" x14ac:dyDescent="0.2">
      <c r="A8228" s="8">
        <f>MAX($A$2:$A8227)+1</f>
        <v>7279</v>
      </c>
      <c r="B8228" s="8"/>
      <c r="C8228" s="9" t="str">
        <f t="shared" si="130"/>
        <v>Everetts Wildcat Solar, LLC</v>
      </c>
      <c r="D8228" s="8"/>
      <c r="E8228" s="8"/>
      <c r="F8228" s="10"/>
      <c r="G8228" s="8">
        <v>59549</v>
      </c>
      <c r="H8228" s="8" t="s">
        <v>1785</v>
      </c>
      <c r="I8228" s="8" t="s">
        <v>1785</v>
      </c>
      <c r="J8228" s="8">
        <v>59289</v>
      </c>
      <c r="K8228" s="8" t="s">
        <v>33804</v>
      </c>
    </row>
    <row r="8229" spans="1:11" x14ac:dyDescent="0.2">
      <c r="A8229" s="8">
        <f>MAX($A$2:$A8228)+1</f>
        <v>7280</v>
      </c>
      <c r="B8229" s="8"/>
      <c r="C8229" s="9" t="str">
        <f t="shared" si="130"/>
        <v>Putah Creek Solar Farm</v>
      </c>
      <c r="D8229" s="8"/>
      <c r="E8229" s="8"/>
      <c r="F8229" s="10"/>
      <c r="G8229" s="8">
        <v>59550</v>
      </c>
      <c r="H8229" s="8" t="s">
        <v>21558</v>
      </c>
      <c r="I8229" s="8" t="s">
        <v>3332</v>
      </c>
      <c r="J8229" s="8">
        <v>59290</v>
      </c>
      <c r="K8229" s="8" t="s">
        <v>33804</v>
      </c>
    </row>
    <row r="8230" spans="1:11" x14ac:dyDescent="0.2">
      <c r="A8230" s="8">
        <f>MAX($A$2:$A8229)+1</f>
        <v>7281</v>
      </c>
      <c r="B8230" s="8"/>
      <c r="C8230" s="9" t="str">
        <f t="shared" si="130"/>
        <v>FLS Solar 200, LLC</v>
      </c>
      <c r="D8230" s="8"/>
      <c r="E8230" s="8"/>
      <c r="F8230" s="10"/>
      <c r="G8230" s="8">
        <v>59551</v>
      </c>
      <c r="H8230" s="8" t="s">
        <v>4681</v>
      </c>
      <c r="I8230" s="8" t="s">
        <v>3485</v>
      </c>
      <c r="J8230" s="8">
        <v>58661</v>
      </c>
      <c r="K8230" s="8" t="s">
        <v>33804</v>
      </c>
    </row>
    <row r="8231" spans="1:11" x14ac:dyDescent="0.2">
      <c r="A8231" s="8">
        <f>MAX($A$2:$A8230)+1</f>
        <v>7282</v>
      </c>
      <c r="B8231" s="8"/>
      <c r="C8231" s="9" t="str">
        <f t="shared" si="130"/>
        <v>FLS Solar 170, LLC</v>
      </c>
      <c r="D8231" s="8"/>
      <c r="E8231" s="8"/>
      <c r="F8231" s="10"/>
      <c r="G8231" s="8">
        <v>59552</v>
      </c>
      <c r="H8231" s="8" t="s">
        <v>4682</v>
      </c>
      <c r="I8231" s="8" t="s">
        <v>3485</v>
      </c>
      <c r="J8231" s="8">
        <v>58661</v>
      </c>
      <c r="K8231" s="8" t="s">
        <v>33804</v>
      </c>
    </row>
    <row r="8232" spans="1:11" x14ac:dyDescent="0.2">
      <c r="A8232" s="8">
        <f>MAX($A$2:$A8231)+1</f>
        <v>7283</v>
      </c>
      <c r="B8232" s="8"/>
      <c r="C8232" s="9" t="str">
        <f t="shared" si="130"/>
        <v>Innovative Solar 14, LLC</v>
      </c>
      <c r="D8232" s="8"/>
      <c r="E8232" s="8"/>
      <c r="F8232" s="10"/>
      <c r="G8232" s="8">
        <v>59553</v>
      </c>
      <c r="H8232" s="8" t="s">
        <v>4683</v>
      </c>
      <c r="I8232" s="8" t="s">
        <v>3485</v>
      </c>
      <c r="J8232" s="8">
        <v>58661</v>
      </c>
      <c r="K8232" s="8" t="s">
        <v>33804</v>
      </c>
    </row>
    <row r="8233" spans="1:11" x14ac:dyDescent="0.2">
      <c r="A8233" s="8">
        <f>MAX($A$2:$A8232)+1</f>
        <v>7284</v>
      </c>
      <c r="B8233" s="8"/>
      <c r="C8233" s="9" t="str">
        <f t="shared" si="130"/>
        <v>Innovative Solar 15, LLC</v>
      </c>
      <c r="D8233" s="8"/>
      <c r="E8233" s="8"/>
      <c r="F8233" s="10"/>
      <c r="G8233" s="8">
        <v>59554</v>
      </c>
      <c r="H8233" s="8" t="s">
        <v>4684</v>
      </c>
      <c r="I8233" s="8" t="s">
        <v>3485</v>
      </c>
      <c r="J8233" s="8">
        <v>58661</v>
      </c>
      <c r="K8233" s="8" t="s">
        <v>33804</v>
      </c>
    </row>
    <row r="8234" spans="1:11" x14ac:dyDescent="0.2">
      <c r="A8234" s="8">
        <f>MAX($A$2:$A8233)+1</f>
        <v>7285</v>
      </c>
      <c r="B8234" s="8"/>
      <c r="C8234" s="9" t="str">
        <f t="shared" si="130"/>
        <v>Vega Solar</v>
      </c>
      <c r="D8234" s="8"/>
      <c r="E8234" s="8"/>
      <c r="F8234" s="10"/>
      <c r="G8234" s="8">
        <v>59555</v>
      </c>
      <c r="H8234" s="8" t="s">
        <v>21559</v>
      </c>
      <c r="I8234" s="8" t="s">
        <v>3756</v>
      </c>
      <c r="J8234" s="8">
        <v>59298</v>
      </c>
      <c r="K8234" s="8" t="s">
        <v>33804</v>
      </c>
    </row>
    <row r="8235" spans="1:11" x14ac:dyDescent="0.2">
      <c r="A8235" s="8">
        <f>MAX($A$2:$A8234)+1</f>
        <v>7286</v>
      </c>
      <c r="B8235" s="8"/>
      <c r="C8235" s="9" t="str">
        <f t="shared" si="130"/>
        <v>Clean Fuel Dane Community Digester</v>
      </c>
      <c r="D8235" s="8"/>
      <c r="E8235" s="8"/>
      <c r="F8235" s="10"/>
      <c r="G8235" s="8">
        <v>59559</v>
      </c>
      <c r="H8235" s="8" t="s">
        <v>21560</v>
      </c>
      <c r="I8235" s="8" t="s">
        <v>1392</v>
      </c>
      <c r="J8235" s="8">
        <v>59878</v>
      </c>
      <c r="K8235" s="8" t="s">
        <v>33804</v>
      </c>
    </row>
    <row r="8236" spans="1:11" x14ac:dyDescent="0.2">
      <c r="A8236" s="8">
        <f>MAX($A$2:$A8235)+1</f>
        <v>7287</v>
      </c>
      <c r="B8236" s="8"/>
      <c r="C8236" s="9" t="str">
        <f t="shared" si="130"/>
        <v>Springer Solar 1</v>
      </c>
      <c r="D8236" s="8"/>
      <c r="E8236" s="8"/>
      <c r="F8236" s="10"/>
      <c r="G8236" s="8">
        <v>59560</v>
      </c>
      <c r="H8236" s="8" t="s">
        <v>21561</v>
      </c>
      <c r="I8236" s="8" t="s">
        <v>3369</v>
      </c>
      <c r="J8236" s="8">
        <v>17826</v>
      </c>
      <c r="K8236" s="8" t="s">
        <v>33804</v>
      </c>
    </row>
    <row r="8237" spans="1:11" x14ac:dyDescent="0.2">
      <c r="A8237" s="8">
        <f>MAX($A$2:$A8236)+1</f>
        <v>7288</v>
      </c>
      <c r="B8237" s="8"/>
      <c r="C8237" s="9" t="str">
        <f t="shared" si="130"/>
        <v>Crockett Farm</v>
      </c>
      <c r="D8237" s="8"/>
      <c r="E8237" s="8"/>
      <c r="F8237" s="10"/>
      <c r="G8237" s="8">
        <v>59561</v>
      </c>
      <c r="H8237" s="8" t="s">
        <v>21562</v>
      </c>
      <c r="I8237" s="8" t="s">
        <v>1529</v>
      </c>
      <c r="J8237" s="8">
        <v>59302</v>
      </c>
      <c r="K8237" s="8" t="s">
        <v>33804</v>
      </c>
    </row>
    <row r="8238" spans="1:11" x14ac:dyDescent="0.2">
      <c r="A8238" s="8">
        <f>MAX($A$2:$A8237)+1</f>
        <v>7289</v>
      </c>
      <c r="B8238" s="8"/>
      <c r="C8238" s="9" t="str">
        <f t="shared" si="130"/>
        <v>Eastover Farm</v>
      </c>
      <c r="D8238" s="8"/>
      <c r="E8238" s="8"/>
      <c r="F8238" s="10"/>
      <c r="G8238" s="8">
        <v>59562</v>
      </c>
      <c r="H8238" s="8" t="s">
        <v>21563</v>
      </c>
      <c r="I8238" s="8" t="s">
        <v>1693</v>
      </c>
      <c r="J8238" s="8">
        <v>59303</v>
      </c>
      <c r="K8238" s="8" t="s">
        <v>33804</v>
      </c>
    </row>
    <row r="8239" spans="1:11" x14ac:dyDescent="0.2">
      <c r="A8239" s="8">
        <f>MAX($A$2:$A8238)+1</f>
        <v>7290</v>
      </c>
      <c r="B8239" s="8"/>
      <c r="C8239" s="9" t="str">
        <f t="shared" si="130"/>
        <v>Foxfire Solar Farm</v>
      </c>
      <c r="D8239" s="8"/>
      <c r="E8239" s="8"/>
      <c r="F8239" s="10"/>
      <c r="G8239" s="8">
        <v>59563</v>
      </c>
      <c r="H8239" s="8" t="s">
        <v>21564</v>
      </c>
      <c r="I8239" s="8" t="s">
        <v>1876</v>
      </c>
      <c r="J8239" s="8">
        <v>59304</v>
      </c>
      <c r="K8239" s="8" t="s">
        <v>33804</v>
      </c>
    </row>
    <row r="8240" spans="1:11" x14ac:dyDescent="0.2">
      <c r="A8240" s="8">
        <f>MAX($A$2:$A8239)+1</f>
        <v>7291</v>
      </c>
      <c r="B8240" s="8"/>
      <c r="C8240" s="9" t="str">
        <f t="shared" si="130"/>
        <v>Hutchinson Farm</v>
      </c>
      <c r="D8240" s="8"/>
      <c r="E8240" s="8"/>
      <c r="F8240" s="10"/>
      <c r="G8240" s="8">
        <v>59564</v>
      </c>
      <c r="H8240" s="8" t="s">
        <v>21565</v>
      </c>
      <c r="I8240" s="8" t="s">
        <v>2160</v>
      </c>
      <c r="J8240" s="8">
        <v>59305</v>
      </c>
      <c r="K8240" s="8" t="s">
        <v>33804</v>
      </c>
    </row>
    <row r="8241" spans="1:11" x14ac:dyDescent="0.2">
      <c r="A8241" s="8">
        <f>MAX($A$2:$A8240)+1</f>
        <v>7292</v>
      </c>
      <c r="B8241" s="8"/>
      <c r="C8241" s="9" t="str">
        <f t="shared" si="130"/>
        <v>Keen Farm</v>
      </c>
      <c r="D8241" s="8"/>
      <c r="E8241" s="8"/>
      <c r="F8241" s="10"/>
      <c r="G8241" s="8">
        <v>59565</v>
      </c>
      <c r="H8241" s="8" t="s">
        <v>21566</v>
      </c>
      <c r="I8241" s="8" t="s">
        <v>2289</v>
      </c>
      <c r="J8241" s="8">
        <v>59306</v>
      </c>
      <c r="K8241" s="8" t="s">
        <v>33804</v>
      </c>
    </row>
    <row r="8242" spans="1:11" x14ac:dyDescent="0.2">
      <c r="A8242" s="8">
        <f>MAX($A$2:$A8241)+1</f>
        <v>7293</v>
      </c>
      <c r="B8242" s="8"/>
      <c r="C8242" s="9" t="str">
        <f t="shared" si="130"/>
        <v>Ashley Solar Farm</v>
      </c>
      <c r="D8242" s="8"/>
      <c r="E8242" s="8"/>
      <c r="F8242" s="10"/>
      <c r="G8242" s="8">
        <v>59566</v>
      </c>
      <c r="H8242" s="8" t="s">
        <v>21567</v>
      </c>
      <c r="I8242" s="8" t="s">
        <v>656</v>
      </c>
      <c r="J8242" s="8">
        <v>59307</v>
      </c>
      <c r="K8242" s="8" t="s">
        <v>33804</v>
      </c>
    </row>
    <row r="8243" spans="1:11" x14ac:dyDescent="0.2">
      <c r="A8243" s="8">
        <f>MAX($A$2:$A8242)+1</f>
        <v>7294</v>
      </c>
      <c r="B8243" s="8"/>
      <c r="C8243" s="9" t="str">
        <f t="shared" si="130"/>
        <v>Tisbury Landfill Solar</v>
      </c>
      <c r="D8243" s="8"/>
      <c r="E8243" s="8"/>
      <c r="F8243" s="10"/>
      <c r="G8243" s="8">
        <v>59573</v>
      </c>
      <c r="H8243" s="8" t="s">
        <v>21568</v>
      </c>
      <c r="I8243" s="8" t="s">
        <v>965</v>
      </c>
      <c r="J8243" s="8">
        <v>58894</v>
      </c>
      <c r="K8243" s="8" t="s">
        <v>33804</v>
      </c>
    </row>
    <row r="8244" spans="1:11" x14ac:dyDescent="0.2">
      <c r="A8244" s="8">
        <f>MAX($A$2:$A8243)+1</f>
        <v>7295</v>
      </c>
      <c r="B8244" s="8"/>
      <c r="C8244" s="9" t="str">
        <f t="shared" si="130"/>
        <v>Southeast Berrien Generating Facility</v>
      </c>
      <c r="D8244" s="8"/>
      <c r="E8244" s="8"/>
      <c r="F8244" s="10"/>
      <c r="G8244" s="8">
        <v>59574</v>
      </c>
      <c r="H8244" s="8" t="s">
        <v>21569</v>
      </c>
      <c r="I8244" s="8" t="s">
        <v>2744</v>
      </c>
      <c r="J8244" s="8">
        <v>13559</v>
      </c>
      <c r="K8244" s="8" t="s">
        <v>33804</v>
      </c>
    </row>
    <row r="8245" spans="1:11" x14ac:dyDescent="0.2">
      <c r="A8245" s="8">
        <f>MAX($A$2:$A8244)+1</f>
        <v>7296</v>
      </c>
      <c r="B8245" s="8"/>
      <c r="C8245" s="9" t="str">
        <f t="shared" si="130"/>
        <v>Manway Solar Farm</v>
      </c>
      <c r="D8245" s="8"/>
      <c r="E8245" s="8"/>
      <c r="F8245" s="10"/>
      <c r="G8245" s="8">
        <v>59575</v>
      </c>
      <c r="H8245" s="8" t="s">
        <v>21570</v>
      </c>
      <c r="I8245" s="8" t="s">
        <v>2455</v>
      </c>
      <c r="J8245" s="8">
        <v>59320</v>
      </c>
      <c r="K8245" s="8" t="s">
        <v>33804</v>
      </c>
    </row>
    <row r="8246" spans="1:11" x14ac:dyDescent="0.2">
      <c r="A8246" s="8">
        <f>MAX($A$2:$A8245)+1</f>
        <v>7297</v>
      </c>
      <c r="B8246" s="8"/>
      <c r="C8246" s="9" t="str">
        <f t="shared" si="130"/>
        <v>Misenheimer Farm</v>
      </c>
      <c r="D8246" s="8"/>
      <c r="E8246" s="8"/>
      <c r="F8246" s="10"/>
      <c r="G8246" s="8">
        <v>59577</v>
      </c>
      <c r="H8246" s="8" t="s">
        <v>21571</v>
      </c>
      <c r="I8246" s="8" t="s">
        <v>2575</v>
      </c>
      <c r="J8246" s="8">
        <v>59322</v>
      </c>
      <c r="K8246" s="8" t="s">
        <v>33804</v>
      </c>
    </row>
    <row r="8247" spans="1:11" x14ac:dyDescent="0.2">
      <c r="A8247" s="8">
        <f>MAX($A$2:$A8246)+1</f>
        <v>7298</v>
      </c>
      <c r="B8247" s="8"/>
      <c r="C8247" s="9" t="str">
        <f t="shared" si="130"/>
        <v>Franklin Solar 2</v>
      </c>
      <c r="D8247" s="8"/>
      <c r="E8247" s="8"/>
      <c r="F8247" s="10"/>
      <c r="G8247" s="8">
        <v>59579</v>
      </c>
      <c r="H8247" s="8" t="s">
        <v>21572</v>
      </c>
      <c r="I8247" s="8" t="s">
        <v>1920</v>
      </c>
      <c r="J8247" s="8">
        <v>59324</v>
      </c>
      <c r="K8247" s="8" t="s">
        <v>33804</v>
      </c>
    </row>
    <row r="8248" spans="1:11" x14ac:dyDescent="0.2">
      <c r="A8248" s="8">
        <f>MAX($A$2:$A8247)+1</f>
        <v>7299</v>
      </c>
      <c r="B8248" s="8"/>
      <c r="C8248" s="9" t="str">
        <f t="shared" si="130"/>
        <v>Stout Farm</v>
      </c>
      <c r="D8248" s="8"/>
      <c r="E8248" s="8"/>
      <c r="F8248" s="10"/>
      <c r="G8248" s="8">
        <v>59581</v>
      </c>
      <c r="H8248" s="8" t="s">
        <v>21573</v>
      </c>
      <c r="I8248" s="8" t="s">
        <v>3414</v>
      </c>
      <c r="J8248" s="8">
        <v>59326</v>
      </c>
      <c r="K8248" s="8" t="s">
        <v>33804</v>
      </c>
    </row>
    <row r="8249" spans="1:11" x14ac:dyDescent="0.2">
      <c r="A8249" s="8">
        <f>MAX($A$2:$A8248)+1</f>
        <v>7300</v>
      </c>
      <c r="B8249" s="8"/>
      <c r="C8249" s="9" t="str">
        <f t="shared" si="130"/>
        <v>Woodland Church Farm</v>
      </c>
      <c r="D8249" s="8"/>
      <c r="E8249" s="8"/>
      <c r="F8249" s="10"/>
      <c r="G8249" s="8">
        <v>59586</v>
      </c>
      <c r="H8249" s="8" t="s">
        <v>21574</v>
      </c>
      <c r="I8249" s="8" t="s">
        <v>3903</v>
      </c>
      <c r="J8249" s="8">
        <v>59331</v>
      </c>
      <c r="K8249" s="8" t="s">
        <v>33804</v>
      </c>
    </row>
    <row r="8250" spans="1:11" x14ac:dyDescent="0.2">
      <c r="A8250" s="8">
        <f>MAX($A$2:$A8249)+1</f>
        <v>7301</v>
      </c>
      <c r="B8250" s="8"/>
      <c r="C8250" s="9" t="str">
        <f t="shared" si="130"/>
        <v>Yadkin 601 Farm</v>
      </c>
      <c r="D8250" s="8"/>
      <c r="E8250" s="8"/>
      <c r="F8250" s="10"/>
      <c r="G8250" s="8">
        <v>59587</v>
      </c>
      <c r="H8250" s="8" t="s">
        <v>21575</v>
      </c>
      <c r="I8250" s="8" t="s">
        <v>3918</v>
      </c>
      <c r="J8250" s="8">
        <v>59332</v>
      </c>
      <c r="K8250" s="8" t="s">
        <v>33804</v>
      </c>
    </row>
    <row r="8251" spans="1:11" x14ac:dyDescent="0.2">
      <c r="A8251" s="8">
        <f>MAX($A$2:$A8250)+1</f>
        <v>7302</v>
      </c>
      <c r="B8251" s="8"/>
      <c r="C8251" s="9" t="str">
        <f t="shared" si="130"/>
        <v>Stikeleather Farm</v>
      </c>
      <c r="D8251" s="8"/>
      <c r="E8251" s="8"/>
      <c r="F8251" s="10"/>
      <c r="G8251" s="8">
        <v>59595</v>
      </c>
      <c r="H8251" s="8" t="s">
        <v>21576</v>
      </c>
      <c r="I8251" s="8" t="s">
        <v>3409</v>
      </c>
      <c r="J8251" s="8">
        <v>59340</v>
      </c>
      <c r="K8251" s="8" t="s">
        <v>33804</v>
      </c>
    </row>
    <row r="8252" spans="1:11" x14ac:dyDescent="0.2">
      <c r="A8252" s="8">
        <f>MAX($A$2:$A8251)+1</f>
        <v>7303</v>
      </c>
      <c r="B8252" s="8"/>
      <c r="C8252" s="9" t="str">
        <f t="shared" si="130"/>
        <v>Colton Solar One, LLC</v>
      </c>
      <c r="D8252" s="8"/>
      <c r="E8252" s="8"/>
      <c r="F8252" s="10"/>
      <c r="G8252" s="8">
        <v>59597</v>
      </c>
      <c r="H8252" s="8" t="s">
        <v>1421</v>
      </c>
      <c r="I8252" s="8" t="s">
        <v>1421</v>
      </c>
      <c r="J8252" s="8">
        <v>59345</v>
      </c>
      <c r="K8252" s="8" t="s">
        <v>33804</v>
      </c>
    </row>
    <row r="8253" spans="1:11" x14ac:dyDescent="0.2">
      <c r="A8253" s="8">
        <f>MAX($A$2:$A8252)+1</f>
        <v>7304</v>
      </c>
      <c r="B8253" s="8"/>
      <c r="C8253" s="9" t="str">
        <f t="shared" si="130"/>
        <v>Colton Solar Two, LLC</v>
      </c>
      <c r="D8253" s="8"/>
      <c r="E8253" s="8"/>
      <c r="F8253" s="10"/>
      <c r="G8253" s="8">
        <v>59598</v>
      </c>
      <c r="H8253" s="8" t="s">
        <v>1422</v>
      </c>
      <c r="I8253" s="8" t="s">
        <v>1422</v>
      </c>
      <c r="J8253" s="8">
        <v>59346</v>
      </c>
      <c r="K8253" s="8" t="s">
        <v>33804</v>
      </c>
    </row>
    <row r="8254" spans="1:11" x14ac:dyDescent="0.2">
      <c r="A8254" s="8">
        <f>MAX($A$2:$A8253)+1</f>
        <v>7305</v>
      </c>
      <c r="B8254" s="8"/>
      <c r="C8254" s="9" t="str">
        <f t="shared" si="130"/>
        <v>L&amp;D Landfill Solar</v>
      </c>
      <c r="D8254" s="8"/>
      <c r="E8254" s="8"/>
      <c r="F8254" s="10"/>
      <c r="G8254" s="8">
        <v>59601</v>
      </c>
      <c r="H8254" s="8" t="s">
        <v>21577</v>
      </c>
      <c r="I8254" s="8" t="s">
        <v>366</v>
      </c>
      <c r="J8254" s="8">
        <v>15477</v>
      </c>
      <c r="K8254" s="8" t="s">
        <v>33804</v>
      </c>
    </row>
    <row r="8255" spans="1:11" x14ac:dyDescent="0.2">
      <c r="A8255" s="8">
        <f>MAX($A$2:$A8254)+1</f>
        <v>7306</v>
      </c>
      <c r="B8255" s="8"/>
      <c r="C8255" s="9" t="str">
        <f t="shared" si="130"/>
        <v>Walters Solar (FLS 260)</v>
      </c>
      <c r="D8255" s="8"/>
      <c r="E8255" s="8"/>
      <c r="F8255" s="10"/>
      <c r="G8255" s="8">
        <v>59603</v>
      </c>
      <c r="H8255" s="8" t="s">
        <v>3797</v>
      </c>
      <c r="I8255" s="8" t="s">
        <v>3797</v>
      </c>
      <c r="J8255" s="8">
        <v>59349</v>
      </c>
      <c r="K8255" s="8" t="s">
        <v>33804</v>
      </c>
    </row>
    <row r="8256" spans="1:11" x14ac:dyDescent="0.2">
      <c r="A8256" s="8">
        <f>MAX($A$2:$A8255)+1</f>
        <v>7307</v>
      </c>
      <c r="B8256" s="8"/>
      <c r="C8256" s="9" t="str">
        <f t="shared" si="130"/>
        <v>Stagecoach Solar</v>
      </c>
      <c r="D8256" s="8"/>
      <c r="E8256" s="8"/>
      <c r="F8256" s="10"/>
      <c r="G8256" s="8">
        <v>59604</v>
      </c>
      <c r="H8256" s="8" t="s">
        <v>3392</v>
      </c>
      <c r="I8256" s="8" t="s">
        <v>3392</v>
      </c>
      <c r="J8256" s="8">
        <v>59350</v>
      </c>
      <c r="K8256" s="8" t="s">
        <v>33804</v>
      </c>
    </row>
    <row r="8257" spans="1:11" x14ac:dyDescent="0.2">
      <c r="A8257" s="8">
        <f>MAX($A$2:$A8256)+1</f>
        <v>7308</v>
      </c>
      <c r="B8257" s="8"/>
      <c r="C8257" s="9" t="str">
        <f t="shared" si="130"/>
        <v>Vicksburg Solar</v>
      </c>
      <c r="D8257" s="8"/>
      <c r="E8257" s="8"/>
      <c r="F8257" s="10"/>
      <c r="G8257" s="8">
        <v>59605</v>
      </c>
      <c r="H8257" s="8" t="s">
        <v>3768</v>
      </c>
      <c r="I8257" s="8" t="s">
        <v>3768</v>
      </c>
      <c r="J8257" s="8">
        <v>59351</v>
      </c>
      <c r="K8257" s="8" t="s">
        <v>33804</v>
      </c>
    </row>
    <row r="8258" spans="1:11" x14ac:dyDescent="0.2">
      <c r="A8258" s="8">
        <f>MAX($A$2:$A8257)+1</f>
        <v>7309</v>
      </c>
      <c r="B8258" s="8"/>
      <c r="C8258" s="9" t="str">
        <f t="shared" si="130"/>
        <v>Soul City Solar</v>
      </c>
      <c r="D8258" s="8"/>
      <c r="E8258" s="8"/>
      <c r="F8258" s="10"/>
      <c r="G8258" s="8">
        <v>59606</v>
      </c>
      <c r="H8258" s="8" t="s">
        <v>3338</v>
      </c>
      <c r="I8258" s="8" t="s">
        <v>3338</v>
      </c>
      <c r="J8258" s="8">
        <v>59352</v>
      </c>
      <c r="K8258" s="8" t="s">
        <v>33804</v>
      </c>
    </row>
    <row r="8259" spans="1:11" x14ac:dyDescent="0.2">
      <c r="A8259" s="8">
        <f>MAX($A$2:$A8258)+1</f>
        <v>7310</v>
      </c>
      <c r="B8259" s="8"/>
      <c r="C8259" s="9" t="str">
        <f t="shared" si="130"/>
        <v>Maricopa West Solar</v>
      </c>
      <c r="D8259" s="8"/>
      <c r="E8259" s="8"/>
      <c r="F8259" s="10"/>
      <c r="G8259" s="8">
        <v>59607</v>
      </c>
      <c r="H8259" s="8" t="s">
        <v>21578</v>
      </c>
      <c r="I8259" s="8" t="s">
        <v>1615</v>
      </c>
      <c r="J8259" s="8">
        <v>58468</v>
      </c>
      <c r="K8259" s="8" t="s">
        <v>33804</v>
      </c>
    </row>
    <row r="8260" spans="1:11" x14ac:dyDescent="0.2">
      <c r="A8260" s="8">
        <f>MAX($A$2:$A8259)+1</f>
        <v>7311</v>
      </c>
      <c r="B8260" s="8"/>
      <c r="C8260" s="9" t="str">
        <f t="shared" si="130"/>
        <v>AP North Lake I, LP</v>
      </c>
      <c r="D8260" s="8"/>
      <c r="E8260" s="8"/>
      <c r="F8260" s="10"/>
      <c r="G8260" s="8">
        <v>59610</v>
      </c>
      <c r="H8260" s="8" t="s">
        <v>629</v>
      </c>
      <c r="I8260" s="8" t="s">
        <v>629</v>
      </c>
      <c r="J8260" s="8">
        <v>59353</v>
      </c>
      <c r="K8260" s="8" t="s">
        <v>33804</v>
      </c>
    </row>
    <row r="8261" spans="1:11" x14ac:dyDescent="0.2">
      <c r="A8261" s="8">
        <f>MAX($A$2:$A8260)+1</f>
        <v>7312</v>
      </c>
      <c r="B8261" s="8"/>
      <c r="C8261" s="9" t="str">
        <f t="shared" si="130"/>
        <v>LKL BLBD, LLC</v>
      </c>
      <c r="D8261" s="8"/>
      <c r="E8261" s="8"/>
      <c r="F8261" s="10"/>
      <c r="G8261" s="8">
        <v>59611</v>
      </c>
      <c r="H8261" s="8" t="s">
        <v>2394</v>
      </c>
      <c r="I8261" s="8" t="s">
        <v>2394</v>
      </c>
      <c r="J8261" s="8">
        <v>59354</v>
      </c>
      <c r="K8261" s="8" t="s">
        <v>33804</v>
      </c>
    </row>
    <row r="8262" spans="1:11" x14ac:dyDescent="0.2">
      <c r="A8262" s="8">
        <f>MAX($A$2:$A8261)+1</f>
        <v>7313</v>
      </c>
      <c r="B8262" s="8"/>
      <c r="C8262" s="9" t="str">
        <f t="shared" si="130"/>
        <v>Town of Williamson Landfill PV</v>
      </c>
      <c r="D8262" s="8"/>
      <c r="E8262" s="8"/>
      <c r="F8262" s="10"/>
      <c r="G8262" s="8">
        <v>59613</v>
      </c>
      <c r="H8262" s="8" t="s">
        <v>21579</v>
      </c>
      <c r="I8262" s="8" t="s">
        <v>3387</v>
      </c>
      <c r="J8262" s="8">
        <v>59356</v>
      </c>
      <c r="K8262" s="8" t="s">
        <v>33804</v>
      </c>
    </row>
    <row r="8263" spans="1:11" x14ac:dyDescent="0.2">
      <c r="A8263" s="8">
        <f>MAX($A$2:$A8262)+1</f>
        <v>7314</v>
      </c>
      <c r="B8263" s="8"/>
      <c r="C8263" s="9" t="str">
        <f t="shared" si="130"/>
        <v>Meadow Lake Solar Energy Center</v>
      </c>
      <c r="D8263" s="8"/>
      <c r="E8263" s="8"/>
      <c r="F8263" s="10"/>
      <c r="G8263" s="8">
        <v>59618</v>
      </c>
      <c r="H8263" s="8" t="s">
        <v>21580</v>
      </c>
      <c r="I8263" s="8" t="s">
        <v>2974</v>
      </c>
      <c r="J8263" s="8">
        <v>59300</v>
      </c>
      <c r="K8263" s="8" t="s">
        <v>33804</v>
      </c>
    </row>
    <row r="8264" spans="1:11" x14ac:dyDescent="0.2">
      <c r="A8264" s="8">
        <f>MAX($A$2:$A8263)+1</f>
        <v>7315</v>
      </c>
      <c r="B8264" s="8"/>
      <c r="C8264" s="9" t="str">
        <f t="shared" si="130"/>
        <v>South Milford Solar Plant</v>
      </c>
      <c r="D8264" s="8"/>
      <c r="E8264" s="8"/>
      <c r="F8264" s="10"/>
      <c r="G8264" s="8">
        <v>59620</v>
      </c>
      <c r="H8264" s="8" t="s">
        <v>21581</v>
      </c>
      <c r="I8264" s="8" t="s">
        <v>3097</v>
      </c>
      <c r="J8264" s="8">
        <v>59358</v>
      </c>
      <c r="K8264" s="8" t="s">
        <v>33804</v>
      </c>
    </row>
    <row r="8265" spans="1:11" x14ac:dyDescent="0.2">
      <c r="A8265" s="8">
        <f>MAX($A$2:$A8264)+1</f>
        <v>7316</v>
      </c>
      <c r="B8265" s="8"/>
      <c r="C8265" s="9" t="str">
        <f t="shared" si="130"/>
        <v>TX Jumbo Road Wind</v>
      </c>
      <c r="D8265" s="8"/>
      <c r="E8265" s="8"/>
      <c r="F8265" s="10"/>
      <c r="G8265" s="8">
        <v>59621</v>
      </c>
      <c r="H8265" s="8" t="s">
        <v>21582</v>
      </c>
      <c r="I8265" s="8" t="s">
        <v>3647</v>
      </c>
      <c r="J8265" s="8">
        <v>59871</v>
      </c>
      <c r="K8265" s="8" t="s">
        <v>33804</v>
      </c>
    </row>
    <row r="8266" spans="1:11" x14ac:dyDescent="0.2">
      <c r="A8266" s="8">
        <f>MAX($A$2:$A8265)+1</f>
        <v>7317</v>
      </c>
      <c r="B8266" s="8"/>
      <c r="C8266" s="9" t="str">
        <f t="shared" si="130"/>
        <v>Clarkson Solar</v>
      </c>
      <c r="D8266" s="8"/>
      <c r="E8266" s="8"/>
      <c r="F8266" s="10"/>
      <c r="G8266" s="8">
        <v>59623</v>
      </c>
      <c r="H8266" s="8" t="s">
        <v>21583</v>
      </c>
      <c r="I8266" s="8" t="s">
        <v>1388</v>
      </c>
      <c r="J8266" s="8">
        <v>59360</v>
      </c>
      <c r="K8266" s="8" t="s">
        <v>33804</v>
      </c>
    </row>
    <row r="8267" spans="1:11" x14ac:dyDescent="0.2">
      <c r="A8267" s="8">
        <f>MAX($A$2:$A8266)+1</f>
        <v>7318</v>
      </c>
      <c r="B8267" s="8"/>
      <c r="C8267" s="9" t="str">
        <f t="shared" si="130"/>
        <v>Twiss Street Solar</v>
      </c>
      <c r="D8267" s="8"/>
      <c r="E8267" s="8"/>
      <c r="F8267" s="10"/>
      <c r="G8267" s="8">
        <v>59624</v>
      </c>
      <c r="H8267" s="8" t="s">
        <v>21584</v>
      </c>
      <c r="I8267" s="8" t="s">
        <v>1007</v>
      </c>
      <c r="J8267" s="8">
        <v>58871</v>
      </c>
      <c r="K8267" s="8" t="s">
        <v>33804</v>
      </c>
    </row>
    <row r="8268" spans="1:11" x14ac:dyDescent="0.2">
      <c r="A8268" s="8">
        <f>MAX($A$2:$A8267)+1</f>
        <v>7319</v>
      </c>
      <c r="B8268" s="8"/>
      <c r="C8268" s="9" t="str">
        <f t="shared" si="130"/>
        <v>Chicopee River Solar</v>
      </c>
      <c r="D8268" s="8"/>
      <c r="E8268" s="8"/>
      <c r="F8268" s="10"/>
      <c r="G8268" s="8">
        <v>59625</v>
      </c>
      <c r="H8268" s="8" t="s">
        <v>21585</v>
      </c>
      <c r="I8268" s="8" t="s">
        <v>1007</v>
      </c>
      <c r="J8268" s="8">
        <v>58871</v>
      </c>
      <c r="K8268" s="8" t="s">
        <v>33804</v>
      </c>
    </row>
    <row r="8269" spans="1:11" x14ac:dyDescent="0.2">
      <c r="A8269" s="8">
        <f>MAX($A$2:$A8268)+1</f>
        <v>7320</v>
      </c>
      <c r="B8269" s="8"/>
      <c r="C8269" s="9" t="str">
        <f t="shared" si="130"/>
        <v>Chicopee Granby Road Solar</v>
      </c>
      <c r="D8269" s="8"/>
      <c r="E8269" s="8"/>
      <c r="F8269" s="10"/>
      <c r="G8269" s="8">
        <v>59626</v>
      </c>
      <c r="H8269" s="8" t="s">
        <v>21586</v>
      </c>
      <c r="I8269" s="8" t="s">
        <v>1007</v>
      </c>
      <c r="J8269" s="8">
        <v>58871</v>
      </c>
      <c r="K8269" s="8" t="s">
        <v>33804</v>
      </c>
    </row>
    <row r="8270" spans="1:11" x14ac:dyDescent="0.2">
      <c r="A8270" s="8">
        <f>MAX($A$2:$A8269)+1</f>
        <v>7321</v>
      </c>
      <c r="B8270" s="8"/>
      <c r="C8270" s="9" t="str">
        <f t="shared" si="130"/>
        <v>Harmony</v>
      </c>
      <c r="D8270" s="8"/>
      <c r="E8270" s="8"/>
      <c r="F8270" s="10"/>
      <c r="G8270" s="8">
        <v>59627</v>
      </c>
      <c r="H8270" s="8" t="s">
        <v>21587</v>
      </c>
      <c r="I8270" s="8" t="s">
        <v>2734</v>
      </c>
      <c r="J8270" s="8">
        <v>56990</v>
      </c>
      <c r="K8270" s="8" t="s">
        <v>33804</v>
      </c>
    </row>
    <row r="8271" spans="1:11" x14ac:dyDescent="0.2">
      <c r="A8271" s="8">
        <f>MAX($A$2:$A8270)+1</f>
        <v>7322</v>
      </c>
      <c r="B8271" s="8"/>
      <c r="C8271" s="9" t="str">
        <f t="shared" si="130"/>
        <v>Hanover</v>
      </c>
      <c r="D8271" s="8"/>
      <c r="E8271" s="8"/>
      <c r="F8271" s="10"/>
      <c r="G8271" s="8">
        <v>59628</v>
      </c>
      <c r="H8271" s="8" t="s">
        <v>21588</v>
      </c>
      <c r="I8271" s="8" t="s">
        <v>2734</v>
      </c>
      <c r="J8271" s="8">
        <v>56990</v>
      </c>
      <c r="K8271" s="8" t="s">
        <v>33804</v>
      </c>
    </row>
    <row r="8272" spans="1:11" x14ac:dyDescent="0.2">
      <c r="A8272" s="8">
        <f>MAX($A$2:$A8271)+1</f>
        <v>7323</v>
      </c>
      <c r="B8272" s="8"/>
      <c r="C8272" s="9" t="str">
        <f t="shared" si="130"/>
        <v>CentraState Medical Center PV Facility</v>
      </c>
      <c r="D8272" s="8"/>
      <c r="E8272" s="8"/>
      <c r="F8272" s="10"/>
      <c r="G8272" s="8">
        <v>59630</v>
      </c>
      <c r="H8272" s="8" t="s">
        <v>21589</v>
      </c>
      <c r="I8272" s="8" t="s">
        <v>2287</v>
      </c>
      <c r="J8272" s="8">
        <v>57411</v>
      </c>
      <c r="K8272" s="8" t="s">
        <v>33804</v>
      </c>
    </row>
    <row r="8273" spans="1:11" x14ac:dyDescent="0.2">
      <c r="A8273" s="8">
        <f>MAX($A$2:$A8272)+1</f>
        <v>7324</v>
      </c>
      <c r="B8273" s="8"/>
      <c r="C8273" s="9" t="str">
        <f t="shared" si="130"/>
        <v>Imclone Solar Electric Facility</v>
      </c>
      <c r="D8273" s="8"/>
      <c r="E8273" s="8"/>
      <c r="F8273" s="10"/>
      <c r="G8273" s="8">
        <v>59631</v>
      </c>
      <c r="H8273" s="8" t="s">
        <v>21590</v>
      </c>
      <c r="I8273" s="8" t="s">
        <v>2287</v>
      </c>
      <c r="J8273" s="8">
        <v>57411</v>
      </c>
      <c r="K8273" s="8" t="s">
        <v>33804</v>
      </c>
    </row>
    <row r="8274" spans="1:11" x14ac:dyDescent="0.2">
      <c r="A8274" s="8">
        <f>MAX($A$2:$A8273)+1</f>
        <v>7325</v>
      </c>
      <c r="B8274" s="8"/>
      <c r="C8274" s="9" t="str">
        <f t="shared" si="130"/>
        <v>Midwest Energy Community Solar Array</v>
      </c>
      <c r="D8274" s="8"/>
      <c r="E8274" s="8"/>
      <c r="F8274" s="10"/>
      <c r="G8274" s="8">
        <v>59632</v>
      </c>
      <c r="H8274" s="8" t="s">
        <v>21591</v>
      </c>
      <c r="I8274" s="8" t="s">
        <v>1390</v>
      </c>
      <c r="J8274" s="8">
        <v>58519</v>
      </c>
      <c r="K8274" s="8" t="s">
        <v>33804</v>
      </c>
    </row>
    <row r="8275" spans="1:11" x14ac:dyDescent="0.2">
      <c r="A8275" s="8">
        <f>MAX($A$2:$A8274)+1</f>
        <v>7326</v>
      </c>
      <c r="B8275" s="8"/>
      <c r="C8275" s="9" t="str">
        <f t="shared" si="130"/>
        <v>Kettleman Solar -Centaurus</v>
      </c>
      <c r="D8275" s="8"/>
      <c r="E8275" s="8"/>
      <c r="F8275" s="10"/>
      <c r="G8275" s="8">
        <v>59633</v>
      </c>
      <c r="H8275" s="8" t="s">
        <v>21592</v>
      </c>
      <c r="I8275" s="8" t="s">
        <v>1709</v>
      </c>
      <c r="J8275" s="8">
        <v>59381</v>
      </c>
      <c r="K8275" s="8" t="s">
        <v>33804</v>
      </c>
    </row>
    <row r="8276" spans="1:11" x14ac:dyDescent="0.2">
      <c r="A8276" s="8">
        <f>MAX($A$2:$A8275)+1</f>
        <v>7327</v>
      </c>
      <c r="B8276" s="8"/>
      <c r="C8276" s="9" t="str">
        <f t="shared" si="130"/>
        <v>Sandstone Solar</v>
      </c>
      <c r="D8276" s="8"/>
      <c r="E8276" s="8"/>
      <c r="F8276" s="10"/>
      <c r="G8276" s="8">
        <v>59634</v>
      </c>
      <c r="H8276" s="8" t="s">
        <v>21593</v>
      </c>
      <c r="I8276" s="8" t="s">
        <v>3485</v>
      </c>
      <c r="J8276" s="8">
        <v>58661</v>
      </c>
      <c r="K8276" s="8" t="s">
        <v>33804</v>
      </c>
    </row>
    <row r="8277" spans="1:11" x14ac:dyDescent="0.2">
      <c r="A8277" s="8">
        <f>A6321</f>
        <v>5381</v>
      </c>
      <c r="B8277" s="8"/>
      <c r="C8277" s="9" t="str">
        <f t="shared" si="130"/>
        <v>Clinton LFGTE</v>
      </c>
      <c r="D8277" s="8"/>
      <c r="E8277" s="8"/>
      <c r="F8277" s="10"/>
      <c r="G8277" s="8">
        <v>59635</v>
      </c>
      <c r="H8277" s="8" t="s">
        <v>21594</v>
      </c>
      <c r="I8277" s="8" t="s">
        <v>463</v>
      </c>
      <c r="J8277" s="8">
        <v>40211</v>
      </c>
      <c r="K8277" s="8" t="s">
        <v>33804</v>
      </c>
    </row>
    <row r="8278" spans="1:11" x14ac:dyDescent="0.2">
      <c r="A8278" s="8">
        <f>MAX($A$2:$A8277)+1</f>
        <v>7328</v>
      </c>
      <c r="B8278" s="8"/>
      <c r="C8278" s="9" t="str">
        <f t="shared" si="130"/>
        <v>Charlton Solar I</v>
      </c>
      <c r="D8278" s="8"/>
      <c r="E8278" s="8"/>
      <c r="F8278" s="10"/>
      <c r="G8278" s="8">
        <v>59636</v>
      </c>
      <c r="H8278" s="8" t="s">
        <v>21595</v>
      </c>
      <c r="I8278" s="8" t="s">
        <v>977</v>
      </c>
      <c r="J8278" s="8">
        <v>59388</v>
      </c>
      <c r="K8278" s="8" t="s">
        <v>33804</v>
      </c>
    </row>
    <row r="8279" spans="1:11" x14ac:dyDescent="0.2">
      <c r="A8279" s="8">
        <f>MAX($A$2:$A8278)+1</f>
        <v>7329</v>
      </c>
      <c r="B8279" s="8"/>
      <c r="C8279" s="9" t="str">
        <f t="shared" si="130"/>
        <v>Coronal Lost Hills</v>
      </c>
      <c r="D8279" s="8"/>
      <c r="E8279" s="8"/>
      <c r="F8279" s="10"/>
      <c r="G8279" s="8">
        <v>59638</v>
      </c>
      <c r="H8279" s="8" t="s">
        <v>21596</v>
      </c>
      <c r="I8279" s="8" t="s">
        <v>1467</v>
      </c>
      <c r="J8279" s="8">
        <v>59393</v>
      </c>
      <c r="K8279" s="8" t="s">
        <v>33804</v>
      </c>
    </row>
    <row r="8280" spans="1:11" x14ac:dyDescent="0.2">
      <c r="A8280" s="8">
        <f>MAX($A$2:$A8279)+1</f>
        <v>7330</v>
      </c>
      <c r="B8280" s="8"/>
      <c r="C8280" s="9" t="str">
        <f t="shared" si="130"/>
        <v>Lightolier Wind I Turbine</v>
      </c>
      <c r="D8280" s="8"/>
      <c r="E8280" s="8"/>
      <c r="F8280" s="10"/>
      <c r="G8280" s="8">
        <v>59639</v>
      </c>
      <c r="H8280" s="8" t="s">
        <v>21597</v>
      </c>
      <c r="I8280" s="8" t="s">
        <v>2944</v>
      </c>
      <c r="J8280" s="8">
        <v>59395</v>
      </c>
      <c r="K8280" s="8" t="s">
        <v>33804</v>
      </c>
    </row>
    <row r="8281" spans="1:11" x14ac:dyDescent="0.2">
      <c r="A8281" s="8">
        <f>MAX($A$2:$A8280)+1</f>
        <v>7331</v>
      </c>
      <c r="B8281" s="8"/>
      <c r="C8281" s="9" t="str">
        <f t="shared" ref="C8281:C8344" si="131">IF(H8281="",F8281,H8281)</f>
        <v>Mt Olive Solar 1</v>
      </c>
      <c r="D8281" s="8"/>
      <c r="E8281" s="8"/>
      <c r="F8281" s="10"/>
      <c r="G8281" s="8">
        <v>59645</v>
      </c>
      <c r="H8281" s="8" t="s">
        <v>21598</v>
      </c>
      <c r="I8281" s="8" t="s">
        <v>2635</v>
      </c>
      <c r="J8281" s="8">
        <v>59406</v>
      </c>
      <c r="K8281" s="8" t="s">
        <v>33804</v>
      </c>
    </row>
    <row r="8282" spans="1:11" x14ac:dyDescent="0.2">
      <c r="A8282" s="8">
        <f>MAX($A$2:$A8281)+1</f>
        <v>7332</v>
      </c>
      <c r="B8282" s="8"/>
      <c r="C8282" s="9" t="str">
        <f t="shared" si="131"/>
        <v>FLS Solar 230 (Warren)</v>
      </c>
      <c r="D8282" s="8"/>
      <c r="E8282" s="8"/>
      <c r="F8282" s="10"/>
      <c r="G8282" s="8">
        <v>59646</v>
      </c>
      <c r="H8282" s="8" t="s">
        <v>1856</v>
      </c>
      <c r="I8282" s="8" t="s">
        <v>1856</v>
      </c>
      <c r="J8282" s="8">
        <v>59407</v>
      </c>
      <c r="K8282" s="8" t="s">
        <v>33804</v>
      </c>
    </row>
    <row r="8283" spans="1:11" x14ac:dyDescent="0.2">
      <c r="A8283" s="8">
        <f>MAX($A$2:$A8282)+1</f>
        <v>7333</v>
      </c>
      <c r="B8283" s="8"/>
      <c r="C8283" s="9" t="str">
        <f t="shared" si="131"/>
        <v>Nelson Gardens Landfill Gas to Energy</v>
      </c>
      <c r="D8283" s="8"/>
      <c r="E8283" s="8"/>
      <c r="F8283" s="10"/>
      <c r="G8283" s="8">
        <v>59649</v>
      </c>
      <c r="H8283" s="8" t="s">
        <v>21599</v>
      </c>
      <c r="I8283" s="8" t="s">
        <v>2673</v>
      </c>
      <c r="J8283" s="8">
        <v>59414</v>
      </c>
      <c r="K8283" s="8" t="s">
        <v>33804</v>
      </c>
    </row>
    <row r="8284" spans="1:11" x14ac:dyDescent="0.2">
      <c r="A8284" s="8">
        <f>MAX($A$2:$A8283)+1</f>
        <v>7334</v>
      </c>
      <c r="B8284" s="8"/>
      <c r="C8284" s="9" t="str">
        <f t="shared" si="131"/>
        <v>CII Methane Management III LFG Plant</v>
      </c>
      <c r="D8284" s="8"/>
      <c r="E8284" s="8"/>
      <c r="F8284" s="10"/>
      <c r="G8284" s="8">
        <v>59650</v>
      </c>
      <c r="H8284" s="8" t="s">
        <v>21600</v>
      </c>
      <c r="I8284" s="8" t="s">
        <v>1746</v>
      </c>
      <c r="J8284" s="8">
        <v>59370</v>
      </c>
      <c r="K8284" s="8" t="s">
        <v>33804</v>
      </c>
    </row>
    <row r="8285" spans="1:11" x14ac:dyDescent="0.2">
      <c r="A8285" s="8">
        <f>MAX($A$2:$A8284)+1</f>
        <v>7335</v>
      </c>
      <c r="B8285" s="8"/>
      <c r="C8285" s="9" t="str">
        <f t="shared" si="131"/>
        <v>Forever 21 Retail, Inc.</v>
      </c>
      <c r="D8285" s="8"/>
      <c r="E8285" s="8"/>
      <c r="F8285" s="10"/>
      <c r="G8285" s="8">
        <v>59651</v>
      </c>
      <c r="H8285" s="8" t="s">
        <v>21601</v>
      </c>
      <c r="I8285" s="8" t="s">
        <v>2412</v>
      </c>
      <c r="J8285" s="8">
        <v>11208</v>
      </c>
      <c r="K8285" s="8" t="s">
        <v>33804</v>
      </c>
    </row>
    <row r="8286" spans="1:11" x14ac:dyDescent="0.2">
      <c r="A8286" s="8">
        <f>MAX($A$2:$A8285)+1</f>
        <v>7336</v>
      </c>
      <c r="B8286" s="8"/>
      <c r="C8286" s="9" t="str">
        <f t="shared" si="131"/>
        <v>Nordhoff Place</v>
      </c>
      <c r="D8286" s="8"/>
      <c r="E8286" s="8"/>
      <c r="F8286" s="10"/>
      <c r="G8286" s="8">
        <v>59652</v>
      </c>
      <c r="H8286" s="8" t="s">
        <v>21602</v>
      </c>
      <c r="I8286" s="8" t="s">
        <v>2412</v>
      </c>
      <c r="J8286" s="8">
        <v>11208</v>
      </c>
      <c r="K8286" s="8" t="s">
        <v>33804</v>
      </c>
    </row>
    <row r="8287" spans="1:11" x14ac:dyDescent="0.2">
      <c r="A8287" s="8">
        <f>MAX($A$2:$A8286)+1</f>
        <v>7337</v>
      </c>
      <c r="B8287" s="8"/>
      <c r="C8287" s="9" t="str">
        <f t="shared" si="131"/>
        <v>City of Truth or Consequences PV</v>
      </c>
      <c r="D8287" s="8"/>
      <c r="E8287" s="8"/>
      <c r="F8287" s="10"/>
      <c r="G8287" s="8">
        <v>59653</v>
      </c>
      <c r="H8287" s="8" t="s">
        <v>21603</v>
      </c>
      <c r="I8287" s="8" t="s">
        <v>3385</v>
      </c>
      <c r="J8287" s="8">
        <v>59424</v>
      </c>
      <c r="K8287" s="8" t="s">
        <v>33804</v>
      </c>
    </row>
    <row r="8288" spans="1:11" x14ac:dyDescent="0.2">
      <c r="A8288" s="8">
        <f>MAX($A$2:$A8287)+1</f>
        <v>7338</v>
      </c>
      <c r="B8288" s="8"/>
      <c r="C8288" s="9" t="str">
        <f t="shared" si="131"/>
        <v>Sendero Wind Energy</v>
      </c>
      <c r="D8288" s="8"/>
      <c r="E8288" s="8"/>
      <c r="F8288" s="10"/>
      <c r="G8288" s="8">
        <v>59654</v>
      </c>
      <c r="H8288" s="8" t="s">
        <v>21604</v>
      </c>
      <c r="I8288" s="8" t="s">
        <v>3224</v>
      </c>
      <c r="J8288" s="8">
        <v>59428</v>
      </c>
      <c r="K8288" s="8" t="s">
        <v>33804</v>
      </c>
    </row>
    <row r="8289" spans="1:11" x14ac:dyDescent="0.2">
      <c r="A8289" s="8">
        <f>MAX($A$2:$A8288)+1</f>
        <v>7339</v>
      </c>
      <c r="B8289" s="8"/>
      <c r="C8289" s="9" t="str">
        <f t="shared" si="131"/>
        <v>Campbell County Wind Farm</v>
      </c>
      <c r="D8289" s="8"/>
      <c r="E8289" s="8"/>
      <c r="F8289" s="10"/>
      <c r="G8289" s="8">
        <v>59655</v>
      </c>
      <c r="H8289" s="8" t="s">
        <v>21605</v>
      </c>
      <c r="I8289" s="8" t="s">
        <v>1435</v>
      </c>
      <c r="J8289" s="8">
        <v>56769</v>
      </c>
      <c r="K8289" s="8" t="s">
        <v>33804</v>
      </c>
    </row>
    <row r="8290" spans="1:11" x14ac:dyDescent="0.2">
      <c r="A8290" s="8">
        <f>MAX($A$2:$A8289)+1</f>
        <v>7340</v>
      </c>
      <c r="B8290" s="8"/>
      <c r="C8290" s="9" t="str">
        <f t="shared" si="131"/>
        <v>Imperial Valley Solar Co (IVSC) 2</v>
      </c>
      <c r="D8290" s="8"/>
      <c r="E8290" s="8"/>
      <c r="F8290" s="10"/>
      <c r="G8290" s="8">
        <v>59657</v>
      </c>
      <c r="H8290" s="8" t="s">
        <v>21606</v>
      </c>
      <c r="I8290" s="8" t="s">
        <v>1615</v>
      </c>
      <c r="J8290" s="8">
        <v>58468</v>
      </c>
      <c r="K8290" s="8" t="s">
        <v>33804</v>
      </c>
    </row>
    <row r="8291" spans="1:11" x14ac:dyDescent="0.2">
      <c r="A8291" s="8">
        <f>MAX($A$2:$A8290)+1</f>
        <v>7341</v>
      </c>
      <c r="B8291" s="8"/>
      <c r="C8291" s="9" t="str">
        <f t="shared" si="131"/>
        <v>SPI Anderson 2</v>
      </c>
      <c r="D8291" s="8"/>
      <c r="E8291" s="8"/>
      <c r="F8291" s="10"/>
      <c r="G8291" s="8">
        <v>59658</v>
      </c>
      <c r="H8291" s="8" t="s">
        <v>21607</v>
      </c>
      <c r="I8291" s="8" t="s">
        <v>3269</v>
      </c>
      <c r="J8291" s="8">
        <v>17164</v>
      </c>
      <c r="K8291" s="8" t="s">
        <v>33804</v>
      </c>
    </row>
    <row r="8292" spans="1:11" x14ac:dyDescent="0.2">
      <c r="A8292" s="8">
        <f>MAX($A$2:$A8291)+1</f>
        <v>7342</v>
      </c>
      <c r="B8292" s="8"/>
      <c r="C8292" s="9" t="str">
        <f t="shared" si="131"/>
        <v>Washington City Electric Generation</v>
      </c>
      <c r="D8292" s="8"/>
      <c r="E8292" s="8"/>
      <c r="F8292" s="10"/>
      <c r="G8292" s="8">
        <v>59660</v>
      </c>
      <c r="H8292" s="8" t="s">
        <v>21608</v>
      </c>
      <c r="I8292" s="8" t="s">
        <v>1358</v>
      </c>
      <c r="J8292" s="8">
        <v>20135</v>
      </c>
      <c r="K8292" s="8" t="s">
        <v>33804</v>
      </c>
    </row>
    <row r="8293" spans="1:11" x14ac:dyDescent="0.2">
      <c r="A8293" s="8">
        <f>MAX($A$2:$A8292)+1</f>
        <v>7343</v>
      </c>
      <c r="B8293" s="8"/>
      <c r="C8293" s="9" t="str">
        <f t="shared" si="131"/>
        <v>City of West Plains Power Station</v>
      </c>
      <c r="D8293" s="8"/>
      <c r="E8293" s="8"/>
      <c r="F8293" s="10"/>
      <c r="G8293" s="8">
        <v>59664</v>
      </c>
      <c r="H8293" s="8" t="s">
        <v>21609</v>
      </c>
      <c r="I8293" s="8" t="s">
        <v>1367</v>
      </c>
      <c r="J8293" s="8">
        <v>20392</v>
      </c>
      <c r="K8293" s="8" t="s">
        <v>33804</v>
      </c>
    </row>
    <row r="8294" spans="1:11" x14ac:dyDescent="0.2">
      <c r="A8294" s="8">
        <f>MAX($A$2:$A8293)+1</f>
        <v>7344</v>
      </c>
      <c r="B8294" s="8"/>
      <c r="C8294" s="9" t="str">
        <f t="shared" si="131"/>
        <v>Innovative Solar 48</v>
      </c>
      <c r="D8294" s="8"/>
      <c r="E8294" s="8"/>
      <c r="F8294" s="10"/>
      <c r="G8294" s="8">
        <v>59667</v>
      </c>
      <c r="H8294" s="8" t="s">
        <v>21610</v>
      </c>
      <c r="I8294" s="8" t="s">
        <v>2217</v>
      </c>
      <c r="J8294" s="8">
        <v>59437</v>
      </c>
      <c r="K8294" s="8" t="s">
        <v>33804</v>
      </c>
    </row>
    <row r="8295" spans="1:11" x14ac:dyDescent="0.2">
      <c r="A8295" s="8">
        <f>MAX($A$2:$A8294)+1</f>
        <v>7345</v>
      </c>
      <c r="B8295" s="8"/>
      <c r="C8295" s="9" t="str">
        <f t="shared" si="131"/>
        <v>Innovative Solar 23</v>
      </c>
      <c r="D8295" s="8"/>
      <c r="E8295" s="8"/>
      <c r="F8295" s="10"/>
      <c r="G8295" s="8">
        <v>59670</v>
      </c>
      <c r="H8295" s="8" t="s">
        <v>21611</v>
      </c>
      <c r="I8295" s="8" t="s">
        <v>2094</v>
      </c>
      <c r="J8295" s="8">
        <v>59462</v>
      </c>
      <c r="K8295" s="8" t="s">
        <v>33804</v>
      </c>
    </row>
    <row r="8296" spans="1:11" x14ac:dyDescent="0.2">
      <c r="A8296" s="8">
        <f>MAX($A$2:$A8295)+1</f>
        <v>7346</v>
      </c>
      <c r="B8296" s="8"/>
      <c r="C8296" s="9" t="str">
        <f t="shared" si="131"/>
        <v>Innovative Solar 44</v>
      </c>
      <c r="D8296" s="8"/>
      <c r="E8296" s="8"/>
      <c r="F8296" s="10"/>
      <c r="G8296" s="8">
        <v>59675</v>
      </c>
      <c r="H8296" s="8" t="s">
        <v>21612</v>
      </c>
      <c r="I8296" s="8" t="s">
        <v>2216</v>
      </c>
      <c r="J8296" s="8">
        <v>59445</v>
      </c>
      <c r="K8296" s="8" t="s">
        <v>33804</v>
      </c>
    </row>
    <row r="8297" spans="1:11" x14ac:dyDescent="0.2">
      <c r="A8297" s="8">
        <f>MAX($A$2:$A8296)+1</f>
        <v>7347</v>
      </c>
      <c r="B8297" s="8"/>
      <c r="C8297" s="9" t="str">
        <f t="shared" si="131"/>
        <v>Main Street Solar Project</v>
      </c>
      <c r="D8297" s="8"/>
      <c r="E8297" s="8"/>
      <c r="F8297" s="10"/>
      <c r="G8297" s="8">
        <v>59682</v>
      </c>
      <c r="H8297" s="8" t="s">
        <v>21613</v>
      </c>
      <c r="I8297" s="8" t="s">
        <v>2726</v>
      </c>
      <c r="J8297" s="8">
        <v>59453</v>
      </c>
      <c r="K8297" s="8" t="s">
        <v>33804</v>
      </c>
    </row>
    <row r="8298" spans="1:11" x14ac:dyDescent="0.2">
      <c r="A8298" s="8">
        <f>MAX($A$2:$A8297)+1</f>
        <v>7348</v>
      </c>
      <c r="B8298" s="8"/>
      <c r="C8298" s="9" t="str">
        <f t="shared" si="131"/>
        <v>GM Lordstown Assembly Solar Array</v>
      </c>
      <c r="D8298" s="8"/>
      <c r="E8298" s="8"/>
      <c r="F8298" s="10"/>
      <c r="G8298" s="8">
        <v>59683</v>
      </c>
      <c r="H8298" s="8" t="s">
        <v>21614</v>
      </c>
      <c r="I8298" s="8" t="s">
        <v>1978</v>
      </c>
      <c r="J8298" s="8">
        <v>59994</v>
      </c>
      <c r="K8298" s="8" t="s">
        <v>33804</v>
      </c>
    </row>
    <row r="8299" spans="1:11" x14ac:dyDescent="0.2">
      <c r="A8299" s="8">
        <f>MAX($A$2:$A8298)+1</f>
        <v>7349</v>
      </c>
      <c r="B8299" s="8"/>
      <c r="C8299" s="9" t="str">
        <f t="shared" si="131"/>
        <v>Sarasota County LFGTE Facility</v>
      </c>
      <c r="D8299" s="8"/>
      <c r="E8299" s="8"/>
      <c r="F8299" s="10"/>
      <c r="G8299" s="8">
        <v>59686</v>
      </c>
      <c r="H8299" s="8" t="s">
        <v>21615</v>
      </c>
      <c r="I8299" s="8" t="s">
        <v>2358</v>
      </c>
      <c r="J8299" s="8">
        <v>59458</v>
      </c>
      <c r="K8299" s="8" t="s">
        <v>33804</v>
      </c>
    </row>
    <row r="8300" spans="1:11" x14ac:dyDescent="0.2">
      <c r="A8300" s="8">
        <f>MAX($A$2:$A8299)+1</f>
        <v>7350</v>
      </c>
      <c r="B8300" s="8"/>
      <c r="C8300" s="9" t="str">
        <f t="shared" si="131"/>
        <v>Sun Harvest Solar NDP1</v>
      </c>
      <c r="D8300" s="8"/>
      <c r="E8300" s="8"/>
      <c r="F8300" s="10"/>
      <c r="G8300" s="8">
        <v>59687</v>
      </c>
      <c r="H8300" s="8" t="s">
        <v>21616</v>
      </c>
      <c r="I8300" s="8" t="s">
        <v>3427</v>
      </c>
      <c r="J8300" s="8">
        <v>59457</v>
      </c>
      <c r="K8300" s="8" t="s">
        <v>33804</v>
      </c>
    </row>
    <row r="8301" spans="1:11" x14ac:dyDescent="0.2">
      <c r="A8301" s="8">
        <f>MAX($A$2:$A8300)+1</f>
        <v>7351</v>
      </c>
      <c r="B8301" s="8"/>
      <c r="C8301" s="9" t="str">
        <f t="shared" si="131"/>
        <v>Wake County LFG Facility</v>
      </c>
      <c r="D8301" s="8"/>
      <c r="E8301" s="8"/>
      <c r="F8301" s="10"/>
      <c r="G8301" s="8">
        <v>59688</v>
      </c>
      <c r="H8301" s="8" t="s">
        <v>21617</v>
      </c>
      <c r="I8301" s="8" t="s">
        <v>2203</v>
      </c>
      <c r="J8301" s="8">
        <v>59452</v>
      </c>
      <c r="K8301" s="8" t="s">
        <v>33804</v>
      </c>
    </row>
    <row r="8302" spans="1:11" x14ac:dyDescent="0.2">
      <c r="A8302" s="8">
        <f>MAX($A$2:$A8301)+1</f>
        <v>7352</v>
      </c>
      <c r="B8302" s="8"/>
      <c r="C8302" s="9" t="str">
        <f t="shared" si="131"/>
        <v>NBC Field's Point Wind Farm</v>
      </c>
      <c r="D8302" s="8"/>
      <c r="E8302" s="8"/>
      <c r="F8302" s="10"/>
      <c r="G8302" s="8">
        <v>59692</v>
      </c>
      <c r="H8302" s="8" t="s">
        <v>21618</v>
      </c>
      <c r="I8302" s="8" t="s">
        <v>2656</v>
      </c>
      <c r="J8302" s="8">
        <v>59463</v>
      </c>
      <c r="K8302" s="8" t="s">
        <v>33804</v>
      </c>
    </row>
    <row r="8303" spans="1:11" x14ac:dyDescent="0.2">
      <c r="A8303" s="8">
        <f>MAX($A$2:$A8302)+1</f>
        <v>7353</v>
      </c>
      <c r="B8303" s="8"/>
      <c r="C8303" s="9" t="str">
        <f t="shared" si="131"/>
        <v>Aspen Solar, LLC</v>
      </c>
      <c r="D8303" s="8"/>
      <c r="E8303" s="8"/>
      <c r="F8303" s="10"/>
      <c r="G8303" s="8">
        <v>59694</v>
      </c>
      <c r="H8303" s="8" t="s">
        <v>21619</v>
      </c>
      <c r="I8303" s="8" t="s">
        <v>2094</v>
      </c>
      <c r="J8303" s="8">
        <v>59462</v>
      </c>
      <c r="K8303" s="8" t="s">
        <v>33804</v>
      </c>
    </row>
    <row r="8304" spans="1:11" x14ac:dyDescent="0.2">
      <c r="A8304" s="8">
        <f>MAX($A$2:$A8303)+1</f>
        <v>7354</v>
      </c>
      <c r="B8304" s="8"/>
      <c r="C8304" s="9" t="str">
        <f t="shared" si="131"/>
        <v>Pavant Solar, LLC</v>
      </c>
      <c r="D8304" s="8"/>
      <c r="E8304" s="8"/>
      <c r="F8304" s="10"/>
      <c r="G8304" s="8">
        <v>59702</v>
      </c>
      <c r="H8304" s="8" t="s">
        <v>21620</v>
      </c>
      <c r="I8304" s="8" t="s">
        <v>1615</v>
      </c>
      <c r="J8304" s="8">
        <v>58468</v>
      </c>
      <c r="K8304" s="8" t="s">
        <v>33804</v>
      </c>
    </row>
    <row r="8305" spans="1:11" x14ac:dyDescent="0.2">
      <c r="A8305" s="8">
        <f>MAX($A$2:$A8304)+1</f>
        <v>7355</v>
      </c>
      <c r="B8305" s="8"/>
      <c r="C8305" s="9" t="str">
        <f t="shared" si="131"/>
        <v>JC-Biomethane, LLC</v>
      </c>
      <c r="D8305" s="8"/>
      <c r="E8305" s="8"/>
      <c r="F8305" s="10"/>
      <c r="G8305" s="8">
        <v>59704</v>
      </c>
      <c r="H8305" s="8" t="s">
        <v>2266</v>
      </c>
      <c r="I8305" s="8" t="s">
        <v>2266</v>
      </c>
      <c r="J8305" s="8">
        <v>59473</v>
      </c>
      <c r="K8305" s="8" t="s">
        <v>33804</v>
      </c>
    </row>
    <row r="8306" spans="1:11" x14ac:dyDescent="0.2">
      <c r="A8306" s="8">
        <f>MAX($A$2:$A8305)+1</f>
        <v>7356</v>
      </c>
      <c r="B8306" s="8"/>
      <c r="C8306" s="9" t="str">
        <f t="shared" si="131"/>
        <v>BRE</v>
      </c>
      <c r="D8306" s="8"/>
      <c r="E8306" s="8"/>
      <c r="F8306" s="10"/>
      <c r="G8306" s="8">
        <v>59706</v>
      </c>
      <c r="H8306" s="8" t="s">
        <v>21621</v>
      </c>
      <c r="I8306" s="8" t="s">
        <v>2094</v>
      </c>
      <c r="J8306" s="8">
        <v>59462</v>
      </c>
      <c r="K8306" s="8" t="s">
        <v>33804</v>
      </c>
    </row>
    <row r="8307" spans="1:11" x14ac:dyDescent="0.2">
      <c r="A8307" s="8">
        <f>MAX($A$2:$A8306)+1</f>
        <v>7357</v>
      </c>
      <c r="B8307" s="8"/>
      <c r="C8307" s="9" t="str">
        <f t="shared" si="131"/>
        <v>St. Paul Intl Airport Red &amp; Blue Parking</v>
      </c>
      <c r="D8307" s="8"/>
      <c r="E8307" s="8"/>
      <c r="F8307" s="10"/>
      <c r="G8307" s="8">
        <v>59709</v>
      </c>
      <c r="H8307" s="8" t="s">
        <v>21622</v>
      </c>
      <c r="I8307" s="8" t="s">
        <v>2530</v>
      </c>
      <c r="J8307" s="8">
        <v>59483</v>
      </c>
      <c r="K8307" s="8" t="s">
        <v>33804</v>
      </c>
    </row>
    <row r="8308" spans="1:11" x14ac:dyDescent="0.2">
      <c r="A8308" s="8">
        <f>MAX($A$2:$A8307)+1</f>
        <v>7358</v>
      </c>
      <c r="B8308" s="8"/>
      <c r="C8308" s="9" t="str">
        <f t="shared" si="131"/>
        <v>Sand Valley Power Station</v>
      </c>
      <c r="D8308" s="8"/>
      <c r="E8308" s="8"/>
      <c r="F8308" s="10"/>
      <c r="G8308" s="8">
        <v>59710</v>
      </c>
      <c r="H8308" s="8" t="s">
        <v>21623</v>
      </c>
      <c r="I8308" s="8" t="s">
        <v>1739</v>
      </c>
      <c r="J8308" s="8">
        <v>55858</v>
      </c>
      <c r="K8308" s="8" t="s">
        <v>33804</v>
      </c>
    </row>
    <row r="8309" spans="1:11" x14ac:dyDescent="0.2">
      <c r="A8309" s="8">
        <f>MAX($A$2:$A8308)+1</f>
        <v>7359</v>
      </c>
      <c r="B8309" s="8"/>
      <c r="C8309" s="9" t="str">
        <f t="shared" si="131"/>
        <v>CII Methane Management IV, LLC</v>
      </c>
      <c r="D8309" s="8"/>
      <c r="E8309" s="8"/>
      <c r="F8309" s="10"/>
      <c r="G8309" s="8">
        <v>59711</v>
      </c>
      <c r="H8309" s="8" t="s">
        <v>21624</v>
      </c>
      <c r="I8309" s="8" t="s">
        <v>1746</v>
      </c>
      <c r="J8309" s="8">
        <v>59370</v>
      </c>
      <c r="K8309" s="8" t="s">
        <v>33804</v>
      </c>
    </row>
    <row r="8310" spans="1:11" x14ac:dyDescent="0.2">
      <c r="A8310" s="8">
        <f>MAX($A$2:$A8309)+1</f>
        <v>7360</v>
      </c>
      <c r="B8310" s="8"/>
      <c r="C8310" s="9" t="str">
        <f t="shared" si="131"/>
        <v>IKEA St. Louis 410</v>
      </c>
      <c r="D8310" s="8"/>
      <c r="E8310" s="8"/>
      <c r="F8310" s="10"/>
      <c r="G8310" s="8">
        <v>59714</v>
      </c>
      <c r="H8310" s="8" t="s">
        <v>21625</v>
      </c>
      <c r="I8310" s="8" t="s">
        <v>2173</v>
      </c>
      <c r="J8310" s="8">
        <v>57389</v>
      </c>
      <c r="K8310" s="8" t="s">
        <v>33804</v>
      </c>
    </row>
    <row r="8311" spans="1:11" x14ac:dyDescent="0.2">
      <c r="A8311" s="8">
        <f>MAX($A$2:$A8310)+1</f>
        <v>7361</v>
      </c>
      <c r="B8311" s="8"/>
      <c r="C8311" s="9" t="str">
        <f t="shared" si="131"/>
        <v>DD Hay Road Solar 23 LLC</v>
      </c>
      <c r="D8311" s="8"/>
      <c r="E8311" s="8"/>
      <c r="F8311" s="10"/>
      <c r="G8311" s="8">
        <v>59715</v>
      </c>
      <c r="H8311" s="8" t="s">
        <v>21626</v>
      </c>
      <c r="I8311" s="8" t="s">
        <v>2363</v>
      </c>
      <c r="J8311" s="8">
        <v>59287</v>
      </c>
      <c r="K8311" s="8" t="s">
        <v>33804</v>
      </c>
    </row>
    <row r="8312" spans="1:11" x14ac:dyDescent="0.2">
      <c r="A8312" s="8">
        <f>MAX($A$2:$A8311)+1</f>
        <v>7362</v>
      </c>
      <c r="B8312" s="8"/>
      <c r="C8312" s="9" t="str">
        <f t="shared" si="131"/>
        <v>Framingham State University Plant</v>
      </c>
      <c r="D8312" s="8"/>
      <c r="E8312" s="8"/>
      <c r="F8312" s="10"/>
      <c r="G8312" s="8">
        <v>59717</v>
      </c>
      <c r="H8312" s="8" t="s">
        <v>21627</v>
      </c>
      <c r="I8312" s="8" t="s">
        <v>1917</v>
      </c>
      <c r="J8312" s="8">
        <v>59484</v>
      </c>
      <c r="K8312" s="8" t="s">
        <v>33804</v>
      </c>
    </row>
    <row r="8313" spans="1:11" x14ac:dyDescent="0.2">
      <c r="A8313" s="8">
        <f>MAX($A$2:$A8312)+1</f>
        <v>7363</v>
      </c>
      <c r="B8313" s="8"/>
      <c r="C8313" s="9" t="str">
        <f t="shared" si="131"/>
        <v>Charlotte Solar LLC VT</v>
      </c>
      <c r="D8313" s="8"/>
      <c r="E8313" s="8"/>
      <c r="F8313" s="10"/>
      <c r="G8313" s="8">
        <v>59719</v>
      </c>
      <c r="H8313" s="8" t="s">
        <v>21628</v>
      </c>
      <c r="I8313" s="8" t="s">
        <v>975</v>
      </c>
      <c r="J8313" s="8">
        <v>59488</v>
      </c>
      <c r="K8313" s="8" t="s">
        <v>33804</v>
      </c>
    </row>
    <row r="8314" spans="1:11" x14ac:dyDescent="0.2">
      <c r="A8314" s="8">
        <f>MAX($A$2:$A8313)+1</f>
        <v>7364</v>
      </c>
      <c r="B8314" s="8"/>
      <c r="C8314" s="9" t="str">
        <f t="shared" si="131"/>
        <v>Seville 1</v>
      </c>
      <c r="D8314" s="8"/>
      <c r="E8314" s="8"/>
      <c r="F8314" s="10"/>
      <c r="G8314" s="8">
        <v>59722</v>
      </c>
      <c r="H8314" s="8" t="s">
        <v>21629</v>
      </c>
      <c r="I8314" s="8" t="s">
        <v>3239</v>
      </c>
      <c r="J8314" s="8">
        <v>59491</v>
      </c>
      <c r="K8314" s="8" t="s">
        <v>33804</v>
      </c>
    </row>
    <row r="8315" spans="1:11" x14ac:dyDescent="0.2">
      <c r="A8315" s="8">
        <f>MAX($A$2:$A8314)+1</f>
        <v>7365</v>
      </c>
      <c r="B8315" s="8"/>
      <c r="C8315" s="9" t="str">
        <f t="shared" si="131"/>
        <v>Seville 2</v>
      </c>
      <c r="D8315" s="8"/>
      <c r="E8315" s="8"/>
      <c r="F8315" s="10"/>
      <c r="G8315" s="8">
        <v>59723</v>
      </c>
      <c r="H8315" s="8" t="s">
        <v>21630</v>
      </c>
      <c r="I8315" s="8" t="s">
        <v>3240</v>
      </c>
      <c r="J8315" s="8">
        <v>59492</v>
      </c>
      <c r="K8315" s="8" t="s">
        <v>33804</v>
      </c>
    </row>
    <row r="8316" spans="1:11" x14ac:dyDescent="0.2">
      <c r="A8316" s="8">
        <f>MAX($A$2:$A8315)+1</f>
        <v>7366</v>
      </c>
      <c r="B8316" s="8"/>
      <c r="C8316" s="9" t="str">
        <f t="shared" si="131"/>
        <v>Scituate Wind</v>
      </c>
      <c r="D8316" s="8"/>
      <c r="E8316" s="8"/>
      <c r="F8316" s="10"/>
      <c r="G8316" s="8">
        <v>59724</v>
      </c>
      <c r="H8316" s="8" t="s">
        <v>21631</v>
      </c>
      <c r="I8316" s="8" t="s">
        <v>3212</v>
      </c>
      <c r="J8316" s="8">
        <v>59493</v>
      </c>
      <c r="K8316" s="8" t="s">
        <v>33804</v>
      </c>
    </row>
    <row r="8317" spans="1:11" x14ac:dyDescent="0.2">
      <c r="A8317" s="8">
        <f>MAX($A$2:$A8316)+1</f>
        <v>7367</v>
      </c>
      <c r="B8317" s="8"/>
      <c r="C8317" s="9" t="str">
        <f t="shared" si="131"/>
        <v>Fairhaven Wind</v>
      </c>
      <c r="D8317" s="8"/>
      <c r="E8317" s="8"/>
      <c r="F8317" s="10"/>
      <c r="G8317" s="8">
        <v>59725</v>
      </c>
      <c r="H8317" s="8" t="s">
        <v>21632</v>
      </c>
      <c r="I8317" s="8" t="s">
        <v>1819</v>
      </c>
      <c r="J8317" s="8">
        <v>59494</v>
      </c>
      <c r="K8317" s="8" t="s">
        <v>33804</v>
      </c>
    </row>
    <row r="8318" spans="1:11" x14ac:dyDescent="0.2">
      <c r="A8318" s="8">
        <f>MAX($A$2:$A8317)+1</f>
        <v>7368</v>
      </c>
      <c r="B8318" s="8"/>
      <c r="C8318" s="9" t="str">
        <f t="shared" si="131"/>
        <v>Bull Street Plant</v>
      </c>
      <c r="D8318" s="8"/>
      <c r="E8318" s="8"/>
      <c r="F8318" s="10"/>
      <c r="G8318" s="8">
        <v>59727</v>
      </c>
      <c r="H8318" s="8" t="s">
        <v>21633</v>
      </c>
      <c r="I8318" s="8" t="s">
        <v>1245</v>
      </c>
      <c r="J8318" s="8">
        <v>14164</v>
      </c>
      <c r="K8318" s="8" t="s">
        <v>33804</v>
      </c>
    </row>
    <row r="8319" spans="1:11" x14ac:dyDescent="0.2">
      <c r="A8319" s="8">
        <f>MAX($A$2:$A8318)+1</f>
        <v>7369</v>
      </c>
      <c r="B8319" s="8"/>
      <c r="C8319" s="9" t="str">
        <f t="shared" si="131"/>
        <v>Substation 20 Plant</v>
      </c>
      <c r="D8319" s="8"/>
      <c r="E8319" s="8"/>
      <c r="F8319" s="10"/>
      <c r="G8319" s="8">
        <v>59728</v>
      </c>
      <c r="H8319" s="8" t="s">
        <v>21634</v>
      </c>
      <c r="I8319" s="8" t="s">
        <v>1245</v>
      </c>
      <c r="J8319" s="8">
        <v>14164</v>
      </c>
      <c r="K8319" s="8" t="s">
        <v>33804</v>
      </c>
    </row>
    <row r="8320" spans="1:11" x14ac:dyDescent="0.2">
      <c r="A8320" s="8">
        <f>MAX($A$2:$A8319)+1</f>
        <v>7370</v>
      </c>
      <c r="B8320" s="8"/>
      <c r="C8320" s="9" t="str">
        <f t="shared" si="131"/>
        <v>Macon Solar Power  Project</v>
      </c>
      <c r="D8320" s="8"/>
      <c r="E8320" s="8"/>
      <c r="F8320" s="10"/>
      <c r="G8320" s="8">
        <v>59729</v>
      </c>
      <c r="H8320" s="8" t="s">
        <v>21635</v>
      </c>
      <c r="I8320" s="8" t="s">
        <v>2491</v>
      </c>
      <c r="J8320" s="8">
        <v>58822</v>
      </c>
      <c r="K8320" s="8" t="s">
        <v>33804</v>
      </c>
    </row>
    <row r="8321" spans="1:11" x14ac:dyDescent="0.2">
      <c r="A8321" s="8">
        <f>MAX($A$2:$A8320)+1</f>
        <v>7371</v>
      </c>
      <c r="B8321" s="8"/>
      <c r="C8321" s="9" t="str">
        <f t="shared" si="131"/>
        <v>Templeton</v>
      </c>
      <c r="D8321" s="8"/>
      <c r="E8321" s="8"/>
      <c r="F8321" s="10"/>
      <c r="G8321" s="8">
        <v>59731</v>
      </c>
      <c r="H8321" s="8" t="s">
        <v>21636</v>
      </c>
      <c r="I8321" s="8" t="s">
        <v>3474</v>
      </c>
      <c r="J8321" s="8">
        <v>59500</v>
      </c>
      <c r="K8321" s="8" t="s">
        <v>33804</v>
      </c>
    </row>
    <row r="8322" spans="1:11" x14ac:dyDescent="0.2">
      <c r="A8322" s="8">
        <f>MAX($A$2:$A8321)+1</f>
        <v>7372</v>
      </c>
      <c r="B8322" s="8"/>
      <c r="C8322" s="9" t="str">
        <f t="shared" si="131"/>
        <v>Green Pastures Wind I</v>
      </c>
      <c r="D8322" s="8"/>
      <c r="E8322" s="8"/>
      <c r="F8322" s="10"/>
      <c r="G8322" s="8">
        <v>59732</v>
      </c>
      <c r="H8322" s="8" t="s">
        <v>21637</v>
      </c>
      <c r="I8322" s="8" t="s">
        <v>901</v>
      </c>
      <c r="J8322" s="8">
        <v>59503</v>
      </c>
      <c r="K8322" s="8" t="s">
        <v>33804</v>
      </c>
    </row>
    <row r="8323" spans="1:11" x14ac:dyDescent="0.2">
      <c r="A8323" s="8">
        <f>MAX($A$2:$A8322)+1</f>
        <v>7373</v>
      </c>
      <c r="B8323" s="8"/>
      <c r="C8323" s="9" t="str">
        <f t="shared" si="131"/>
        <v>Green Pastures Wind II</v>
      </c>
      <c r="D8323" s="8"/>
      <c r="E8323" s="8"/>
      <c r="F8323" s="10"/>
      <c r="G8323" s="8">
        <v>59733</v>
      </c>
      <c r="H8323" s="8" t="s">
        <v>21638</v>
      </c>
      <c r="I8323" s="8" t="s">
        <v>901</v>
      </c>
      <c r="J8323" s="8">
        <v>59503</v>
      </c>
      <c r="K8323" s="8" t="s">
        <v>33804</v>
      </c>
    </row>
    <row r="8324" spans="1:11" x14ac:dyDescent="0.2">
      <c r="A8324" s="8">
        <f>MAX($A$2:$A8323)+1</f>
        <v>7374</v>
      </c>
      <c r="B8324" s="8"/>
      <c r="C8324" s="9" t="str">
        <f t="shared" si="131"/>
        <v>Briscoe Wind Farm</v>
      </c>
      <c r="D8324" s="8"/>
      <c r="E8324" s="8"/>
      <c r="F8324" s="10"/>
      <c r="G8324" s="8">
        <v>59734</v>
      </c>
      <c r="H8324" s="8" t="s">
        <v>21639</v>
      </c>
      <c r="I8324" s="8" t="s">
        <v>901</v>
      </c>
      <c r="J8324" s="8">
        <v>59503</v>
      </c>
      <c r="K8324" s="8" t="s">
        <v>33804</v>
      </c>
    </row>
    <row r="8325" spans="1:11" x14ac:dyDescent="0.2">
      <c r="A8325" s="8">
        <f>MAX($A$2:$A8324)+1</f>
        <v>7375</v>
      </c>
      <c r="B8325" s="8"/>
      <c r="C8325" s="9" t="str">
        <f t="shared" si="131"/>
        <v>Kirkwood Wind Turbine</v>
      </c>
      <c r="D8325" s="8"/>
      <c r="E8325" s="8"/>
      <c r="F8325" s="10"/>
      <c r="G8325" s="8">
        <v>59735</v>
      </c>
      <c r="H8325" s="8" t="s">
        <v>21640</v>
      </c>
      <c r="I8325" s="8" t="s">
        <v>2322</v>
      </c>
      <c r="J8325" s="8">
        <v>59504</v>
      </c>
      <c r="K8325" s="8" t="s">
        <v>33804</v>
      </c>
    </row>
    <row r="8326" spans="1:11" x14ac:dyDescent="0.2">
      <c r="A8326" s="8">
        <f>MAX($A$2:$A8325)+1</f>
        <v>7376</v>
      </c>
      <c r="B8326" s="8"/>
      <c r="C8326" s="9" t="str">
        <f t="shared" si="131"/>
        <v>Valentine Wind, LLC</v>
      </c>
      <c r="D8326" s="8"/>
      <c r="E8326" s="8"/>
      <c r="F8326" s="10"/>
      <c r="G8326" s="8">
        <v>59736</v>
      </c>
      <c r="H8326" s="8" t="s">
        <v>3745</v>
      </c>
      <c r="I8326" s="8" t="s">
        <v>3745</v>
      </c>
      <c r="J8326" s="8">
        <v>59506</v>
      </c>
      <c r="K8326" s="8" t="s">
        <v>33804</v>
      </c>
    </row>
    <row r="8327" spans="1:11" x14ac:dyDescent="0.2">
      <c r="A8327" s="8">
        <f>MAX($A$2:$A8326)+1</f>
        <v>7377</v>
      </c>
      <c r="B8327" s="8"/>
      <c r="C8327" s="9" t="str">
        <f t="shared" si="131"/>
        <v>Citizen B</v>
      </c>
      <c r="D8327" s="8"/>
      <c r="E8327" s="8"/>
      <c r="F8327" s="10"/>
      <c r="G8327" s="8">
        <v>59738</v>
      </c>
      <c r="H8327" s="8" t="s">
        <v>21641</v>
      </c>
      <c r="I8327" s="8" t="s">
        <v>3485</v>
      </c>
      <c r="J8327" s="8">
        <v>58661</v>
      </c>
      <c r="K8327" s="8" t="s">
        <v>33804</v>
      </c>
    </row>
    <row r="8328" spans="1:11" x14ac:dyDescent="0.2">
      <c r="A8328" s="8">
        <f>MAX($A$2:$A8327)+1</f>
        <v>7378</v>
      </c>
      <c r="B8328" s="8"/>
      <c r="C8328" s="9" t="str">
        <f t="shared" si="131"/>
        <v>Barton Solar Farm</v>
      </c>
      <c r="D8328" s="8"/>
      <c r="E8328" s="8"/>
      <c r="F8328" s="10"/>
      <c r="G8328" s="8">
        <v>59741</v>
      </c>
      <c r="H8328" s="8" t="s">
        <v>21642</v>
      </c>
      <c r="I8328" s="8" t="s">
        <v>698</v>
      </c>
      <c r="J8328" s="8">
        <v>59508</v>
      </c>
      <c r="K8328" s="8" t="s">
        <v>33804</v>
      </c>
    </row>
    <row r="8329" spans="1:11" x14ac:dyDescent="0.2">
      <c r="A8329" s="8">
        <f>MAX($A$2:$A8328)+1</f>
        <v>7379</v>
      </c>
      <c r="B8329" s="8"/>
      <c r="C8329" s="9" t="str">
        <f t="shared" si="131"/>
        <v>Sunnyside Ranch Community Solar Array</v>
      </c>
      <c r="D8329" s="8"/>
      <c r="E8329" s="8"/>
      <c r="F8329" s="10"/>
      <c r="G8329" s="8">
        <v>59742</v>
      </c>
      <c r="H8329" s="8" t="s">
        <v>21643</v>
      </c>
      <c r="I8329" s="8" t="s">
        <v>1390</v>
      </c>
      <c r="J8329" s="8">
        <v>58519</v>
      </c>
      <c r="K8329" s="8" t="s">
        <v>33804</v>
      </c>
    </row>
    <row r="8330" spans="1:11" x14ac:dyDescent="0.2">
      <c r="A8330" s="8">
        <f>MAX($A$2:$A8329)+1</f>
        <v>7380</v>
      </c>
      <c r="B8330" s="8"/>
      <c r="C8330" s="9" t="str">
        <f t="shared" si="131"/>
        <v>Chimes West Friendship (Nixon Farms)</v>
      </c>
      <c r="D8330" s="8"/>
      <c r="E8330" s="8"/>
      <c r="F8330" s="10"/>
      <c r="G8330" s="8">
        <v>59743</v>
      </c>
      <c r="H8330" s="8" t="s">
        <v>21644</v>
      </c>
      <c r="I8330" s="8" t="s">
        <v>3451</v>
      </c>
      <c r="J8330" s="8">
        <v>59540</v>
      </c>
      <c r="K8330" s="8" t="s">
        <v>33804</v>
      </c>
    </row>
    <row r="8331" spans="1:11" x14ac:dyDescent="0.2">
      <c r="A8331" s="8">
        <f>MAX($A$2:$A8330)+1</f>
        <v>7381</v>
      </c>
      <c r="B8331" s="8"/>
      <c r="C8331" s="9" t="str">
        <f t="shared" si="131"/>
        <v>Lakeland Electric Co. (FL)-Airport 1</v>
      </c>
      <c r="D8331" s="8"/>
      <c r="E8331" s="8"/>
      <c r="F8331" s="10"/>
      <c r="G8331" s="8">
        <v>59744</v>
      </c>
      <c r="H8331" s="8" t="s">
        <v>21645</v>
      </c>
      <c r="I8331" s="8" t="s">
        <v>2815</v>
      </c>
      <c r="J8331" s="8">
        <v>58473</v>
      </c>
      <c r="K8331" s="8" t="s">
        <v>33804</v>
      </c>
    </row>
    <row r="8332" spans="1:11" x14ac:dyDescent="0.2">
      <c r="A8332" s="8">
        <f>MAX($A$2:$A8331)+1</f>
        <v>7382</v>
      </c>
      <c r="B8332" s="8"/>
      <c r="C8332" s="9" t="str">
        <f t="shared" si="131"/>
        <v>Leominster (MA)-South Street-R&amp;D</v>
      </c>
      <c r="D8332" s="8"/>
      <c r="E8332" s="8"/>
      <c r="F8332" s="10"/>
      <c r="G8332" s="8">
        <v>59745</v>
      </c>
      <c r="H8332" s="8" t="s">
        <v>21646</v>
      </c>
      <c r="I8332" s="8" t="s">
        <v>3350</v>
      </c>
      <c r="J8332" s="8">
        <v>59511</v>
      </c>
      <c r="K8332" s="8" t="s">
        <v>33804</v>
      </c>
    </row>
    <row r="8333" spans="1:11" x14ac:dyDescent="0.2">
      <c r="A8333" s="8">
        <f>MAX($A$2:$A8332)+1</f>
        <v>7383</v>
      </c>
      <c r="B8333" s="8"/>
      <c r="C8333" s="9" t="str">
        <f t="shared" si="131"/>
        <v>DSH (CA) - Coalinga State Hospital</v>
      </c>
      <c r="D8333" s="8"/>
      <c r="E8333" s="8"/>
      <c r="F8333" s="10"/>
      <c r="G8333" s="8">
        <v>59746</v>
      </c>
      <c r="H8333" s="8" t="s">
        <v>21647</v>
      </c>
      <c r="I8333" s="8" t="s">
        <v>3519</v>
      </c>
      <c r="J8333" s="8">
        <v>59512</v>
      </c>
      <c r="K8333" s="8" t="s">
        <v>33804</v>
      </c>
    </row>
    <row r="8334" spans="1:11" x14ac:dyDescent="0.2">
      <c r="A8334" s="8">
        <f>MAX($A$2:$A8333)+1</f>
        <v>7384</v>
      </c>
      <c r="B8334" s="8"/>
      <c r="C8334" s="9" t="str">
        <f t="shared" si="131"/>
        <v>CDCR (CA) - Pleasant Valley State Prison</v>
      </c>
      <c r="D8334" s="8"/>
      <c r="E8334" s="8"/>
      <c r="F8334" s="10"/>
      <c r="G8334" s="8">
        <v>59748</v>
      </c>
      <c r="H8334" s="8" t="s">
        <v>21648</v>
      </c>
      <c r="I8334" s="8" t="s">
        <v>3519</v>
      </c>
      <c r="J8334" s="8">
        <v>59512</v>
      </c>
      <c r="K8334" s="8" t="s">
        <v>33804</v>
      </c>
    </row>
    <row r="8335" spans="1:11" x14ac:dyDescent="0.2">
      <c r="A8335" s="8">
        <f>MAX($A$2:$A8334)+1</f>
        <v>7385</v>
      </c>
      <c r="B8335" s="8"/>
      <c r="C8335" s="9" t="str">
        <f t="shared" si="131"/>
        <v>UMES (MD) - Princess Anne</v>
      </c>
      <c r="D8335" s="8"/>
      <c r="E8335" s="8"/>
      <c r="F8335" s="10"/>
      <c r="G8335" s="8">
        <v>59749</v>
      </c>
      <c r="H8335" s="8" t="s">
        <v>21649</v>
      </c>
      <c r="I8335" s="8" t="s">
        <v>2815</v>
      </c>
      <c r="J8335" s="8">
        <v>58473</v>
      </c>
      <c r="K8335" s="8" t="s">
        <v>33804</v>
      </c>
    </row>
    <row r="8336" spans="1:11" x14ac:dyDescent="0.2">
      <c r="A8336" s="8">
        <f>MAX($A$2:$A8335)+1</f>
        <v>7386</v>
      </c>
      <c r="B8336" s="8"/>
      <c r="C8336" s="9" t="str">
        <f t="shared" si="131"/>
        <v>Bourne (MA) - Holliston I</v>
      </c>
      <c r="D8336" s="8"/>
      <c r="E8336" s="8"/>
      <c r="F8336" s="10"/>
      <c r="G8336" s="8">
        <v>59750</v>
      </c>
      <c r="H8336" s="8" t="s">
        <v>21650</v>
      </c>
      <c r="I8336" s="8" t="s">
        <v>2815</v>
      </c>
      <c r="J8336" s="8">
        <v>58473</v>
      </c>
      <c r="K8336" s="8" t="s">
        <v>33804</v>
      </c>
    </row>
    <row r="8337" spans="1:11" x14ac:dyDescent="0.2">
      <c r="A8337" s="8">
        <f>MAX($A$2:$A8336)+1</f>
        <v>7387</v>
      </c>
      <c r="B8337" s="8"/>
      <c r="C8337" s="9" t="str">
        <f t="shared" si="131"/>
        <v>Wilzig Associates, LLC</v>
      </c>
      <c r="D8337" s="8"/>
      <c r="E8337" s="8"/>
      <c r="F8337" s="10"/>
      <c r="G8337" s="8">
        <v>59751</v>
      </c>
      <c r="H8337" s="8" t="s">
        <v>3883</v>
      </c>
      <c r="I8337" s="8" t="s">
        <v>3883</v>
      </c>
      <c r="J8337" s="8">
        <v>59518</v>
      </c>
      <c r="K8337" s="8" t="s">
        <v>33804</v>
      </c>
    </row>
    <row r="8338" spans="1:11" x14ac:dyDescent="0.2">
      <c r="A8338" s="8">
        <f>MAX($A$2:$A8337)+1</f>
        <v>7388</v>
      </c>
      <c r="B8338" s="8"/>
      <c r="C8338" s="9" t="str">
        <f t="shared" si="131"/>
        <v>BlueWave Capital - Grafton (SREC II)</v>
      </c>
      <c r="D8338" s="8"/>
      <c r="E8338" s="8"/>
      <c r="F8338" s="10"/>
      <c r="G8338" s="8">
        <v>59752</v>
      </c>
      <c r="H8338" s="8" t="s">
        <v>21651</v>
      </c>
      <c r="I8338" s="8" t="s">
        <v>3536</v>
      </c>
      <c r="J8338" s="8">
        <v>59519</v>
      </c>
      <c r="K8338" s="8" t="s">
        <v>33804</v>
      </c>
    </row>
    <row r="8339" spans="1:11" x14ac:dyDescent="0.2">
      <c r="A8339" s="8">
        <f>MAX($A$2:$A8338)+1</f>
        <v>7389</v>
      </c>
      <c r="B8339" s="8"/>
      <c r="C8339" s="9" t="str">
        <f t="shared" si="131"/>
        <v>Lakeland Electric Co. (FL) - Airport II</v>
      </c>
      <c r="D8339" s="8"/>
      <c r="E8339" s="8"/>
      <c r="F8339" s="10"/>
      <c r="G8339" s="8">
        <v>59754</v>
      </c>
      <c r="H8339" s="8" t="s">
        <v>21652</v>
      </c>
      <c r="I8339" s="8" t="s">
        <v>2815</v>
      </c>
      <c r="J8339" s="8">
        <v>58473</v>
      </c>
      <c r="K8339" s="8" t="s">
        <v>33804</v>
      </c>
    </row>
    <row r="8340" spans="1:11" x14ac:dyDescent="0.2">
      <c r="A8340" s="8">
        <f>MAX($A$2:$A8339)+1</f>
        <v>7390</v>
      </c>
      <c r="B8340" s="8"/>
      <c r="C8340" s="9" t="str">
        <f t="shared" si="131"/>
        <v>Chester Power Partners</v>
      </c>
      <c r="D8340" s="8"/>
      <c r="E8340" s="8"/>
      <c r="F8340" s="10"/>
      <c r="G8340" s="8">
        <v>59755</v>
      </c>
      <c r="H8340" s="8" t="s">
        <v>21653</v>
      </c>
      <c r="I8340" s="8" t="s">
        <v>982</v>
      </c>
      <c r="J8340" s="8">
        <v>59522</v>
      </c>
      <c r="K8340" s="8" t="s">
        <v>33804</v>
      </c>
    </row>
    <row r="8341" spans="1:11" x14ac:dyDescent="0.2">
      <c r="A8341" s="8">
        <f>MAX($A$2:$A8340)+1</f>
        <v>7391</v>
      </c>
      <c r="B8341" s="8"/>
      <c r="C8341" s="9" t="str">
        <f t="shared" si="131"/>
        <v>Glades Pike Generation Plant</v>
      </c>
      <c r="D8341" s="8"/>
      <c r="E8341" s="8"/>
      <c r="F8341" s="10"/>
      <c r="G8341" s="8">
        <v>59759</v>
      </c>
      <c r="H8341" s="8" t="s">
        <v>21654</v>
      </c>
      <c r="I8341" s="8" t="s">
        <v>3397</v>
      </c>
      <c r="J8341" s="8">
        <v>59526</v>
      </c>
      <c r="K8341" s="8" t="s">
        <v>33804</v>
      </c>
    </row>
    <row r="8342" spans="1:11" x14ac:dyDescent="0.2">
      <c r="A8342" s="8">
        <f>MAX($A$2:$A8341)+1</f>
        <v>7392</v>
      </c>
      <c r="B8342" s="8"/>
      <c r="C8342" s="9" t="str">
        <f t="shared" si="131"/>
        <v>Red Hill Solar Center, LLC</v>
      </c>
      <c r="D8342" s="8"/>
      <c r="E8342" s="8"/>
      <c r="F8342" s="10"/>
      <c r="G8342" s="8">
        <v>59760</v>
      </c>
      <c r="H8342" s="8" t="s">
        <v>21655</v>
      </c>
      <c r="I8342" s="8" t="s">
        <v>2094</v>
      </c>
      <c r="J8342" s="8">
        <v>59462</v>
      </c>
      <c r="K8342" s="8" t="s">
        <v>33804</v>
      </c>
    </row>
    <row r="8343" spans="1:11" x14ac:dyDescent="0.2">
      <c r="A8343" s="8">
        <f>MAX($A$2:$A8342)+1</f>
        <v>7393</v>
      </c>
      <c r="B8343" s="8"/>
      <c r="C8343" s="9" t="str">
        <f t="shared" si="131"/>
        <v>Van Slyke Solar Center, LLC</v>
      </c>
      <c r="D8343" s="8"/>
      <c r="E8343" s="8"/>
      <c r="F8343" s="10"/>
      <c r="G8343" s="8">
        <v>59761</v>
      </c>
      <c r="H8343" s="8" t="s">
        <v>21656</v>
      </c>
      <c r="I8343" s="8" t="s">
        <v>2094</v>
      </c>
      <c r="J8343" s="8">
        <v>59462</v>
      </c>
      <c r="K8343" s="8" t="s">
        <v>33804</v>
      </c>
    </row>
    <row r="8344" spans="1:11" x14ac:dyDescent="0.2">
      <c r="A8344" s="8">
        <f>MAX($A$2:$A8343)+1</f>
        <v>7394</v>
      </c>
      <c r="B8344" s="8"/>
      <c r="C8344" s="9" t="str">
        <f t="shared" si="131"/>
        <v>Broadway Solar Center, LLC</v>
      </c>
      <c r="D8344" s="8"/>
      <c r="E8344" s="8"/>
      <c r="F8344" s="10"/>
      <c r="G8344" s="8">
        <v>59762</v>
      </c>
      <c r="H8344" s="8" t="s">
        <v>21657</v>
      </c>
      <c r="I8344" s="8" t="s">
        <v>2094</v>
      </c>
      <c r="J8344" s="8">
        <v>59462</v>
      </c>
      <c r="K8344" s="8" t="s">
        <v>33804</v>
      </c>
    </row>
    <row r="8345" spans="1:11" x14ac:dyDescent="0.2">
      <c r="A8345" s="8">
        <f>MAX($A$2:$A8344)+1</f>
        <v>7395</v>
      </c>
      <c r="B8345" s="8"/>
      <c r="C8345" s="9" t="str">
        <f t="shared" ref="C8345:C8408" si="132">IF(H8345="",F8345,H8345)</f>
        <v>Robeson County LFG to Energy</v>
      </c>
      <c r="D8345" s="8"/>
      <c r="E8345" s="8"/>
      <c r="F8345" s="10"/>
      <c r="G8345" s="8">
        <v>59763</v>
      </c>
      <c r="H8345" s="8" t="s">
        <v>21658</v>
      </c>
      <c r="I8345" s="8" t="s">
        <v>3124</v>
      </c>
      <c r="J8345" s="8">
        <v>59529</v>
      </c>
      <c r="K8345" s="8" t="s">
        <v>33804</v>
      </c>
    </row>
    <row r="8346" spans="1:11" x14ac:dyDescent="0.2">
      <c r="A8346" s="8">
        <f>MAX($A$2:$A8345)+1</f>
        <v>7396</v>
      </c>
      <c r="B8346" s="8"/>
      <c r="C8346" s="9" t="str">
        <f t="shared" si="132"/>
        <v>Stetson Road Solar - Barre I</v>
      </c>
      <c r="D8346" s="8"/>
      <c r="E8346" s="8"/>
      <c r="F8346" s="10"/>
      <c r="G8346" s="8">
        <v>59765</v>
      </c>
      <c r="H8346" s="8" t="s">
        <v>21659</v>
      </c>
      <c r="I8346" s="8" t="s">
        <v>2288</v>
      </c>
      <c r="J8346" s="8">
        <v>59232</v>
      </c>
      <c r="K8346" s="8" t="s">
        <v>33804</v>
      </c>
    </row>
    <row r="8347" spans="1:11" x14ac:dyDescent="0.2">
      <c r="A8347" s="8">
        <f>MAX($A$2:$A8346)+1</f>
        <v>7397</v>
      </c>
      <c r="B8347" s="8"/>
      <c r="C8347" s="9" t="str">
        <f t="shared" si="132"/>
        <v>Barre II Solar Project</v>
      </c>
      <c r="D8347" s="8"/>
      <c r="E8347" s="8"/>
      <c r="F8347" s="10"/>
      <c r="G8347" s="8">
        <v>59766</v>
      </c>
      <c r="H8347" s="8" t="s">
        <v>21660</v>
      </c>
      <c r="I8347" s="8" t="s">
        <v>2288</v>
      </c>
      <c r="J8347" s="8">
        <v>59232</v>
      </c>
      <c r="K8347" s="8" t="s">
        <v>33804</v>
      </c>
    </row>
    <row r="8348" spans="1:11" x14ac:dyDescent="0.2">
      <c r="A8348" s="8">
        <f>MAX($A$2:$A8347)+1</f>
        <v>7398</v>
      </c>
      <c r="B8348" s="8"/>
      <c r="C8348" s="9" t="str">
        <f t="shared" si="132"/>
        <v>Chester Solar Farm</v>
      </c>
      <c r="D8348" s="8"/>
      <c r="E8348" s="8"/>
      <c r="F8348" s="10"/>
      <c r="G8348" s="8">
        <v>59767</v>
      </c>
      <c r="H8348" s="8" t="s">
        <v>21661</v>
      </c>
      <c r="I8348" s="8" t="s">
        <v>2288</v>
      </c>
      <c r="J8348" s="8">
        <v>59232</v>
      </c>
      <c r="K8348" s="8" t="s">
        <v>33804</v>
      </c>
    </row>
    <row r="8349" spans="1:11" x14ac:dyDescent="0.2">
      <c r="A8349" s="8">
        <f>MAX($A$2:$A8348)+1</f>
        <v>7399</v>
      </c>
      <c r="B8349" s="8"/>
      <c r="C8349" s="9" t="str">
        <f t="shared" si="132"/>
        <v>Concord Solar Farm</v>
      </c>
      <c r="D8349" s="8"/>
      <c r="E8349" s="8"/>
      <c r="F8349" s="10"/>
      <c r="G8349" s="8">
        <v>59768</v>
      </c>
      <c r="H8349" s="8" t="s">
        <v>21662</v>
      </c>
      <c r="I8349" s="8" t="s">
        <v>2288</v>
      </c>
      <c r="J8349" s="8">
        <v>59232</v>
      </c>
      <c r="K8349" s="8" t="s">
        <v>33804</v>
      </c>
    </row>
    <row r="8350" spans="1:11" x14ac:dyDescent="0.2">
      <c r="A8350" s="8">
        <f>MAX($A$2:$A8349)+1</f>
        <v>7400</v>
      </c>
      <c r="B8350" s="8"/>
      <c r="C8350" s="9" t="str">
        <f t="shared" si="132"/>
        <v>TIA Solar</v>
      </c>
      <c r="D8350" s="8"/>
      <c r="E8350" s="8"/>
      <c r="F8350" s="10"/>
      <c r="G8350" s="8">
        <v>59769</v>
      </c>
      <c r="H8350" s="8" t="s">
        <v>21663</v>
      </c>
      <c r="I8350" s="8" t="s">
        <v>416</v>
      </c>
      <c r="J8350" s="8">
        <v>18454</v>
      </c>
      <c r="K8350" s="8" t="s">
        <v>33804</v>
      </c>
    </row>
    <row r="8351" spans="1:11" x14ac:dyDescent="0.2">
      <c r="A8351" s="8">
        <f>MAX($A$2:$A8350)+1</f>
        <v>7401</v>
      </c>
      <c r="B8351" s="8"/>
      <c r="C8351" s="9" t="str">
        <f t="shared" si="132"/>
        <v>IMPA Pendleton Solar Park</v>
      </c>
      <c r="D8351" s="8"/>
      <c r="E8351" s="8"/>
      <c r="F8351" s="10"/>
      <c r="G8351" s="8">
        <v>59770</v>
      </c>
      <c r="H8351" s="8" t="s">
        <v>21664</v>
      </c>
      <c r="I8351" s="8" t="s">
        <v>2193</v>
      </c>
      <c r="J8351" s="8">
        <v>9234</v>
      </c>
      <c r="K8351" s="8" t="s">
        <v>33804</v>
      </c>
    </row>
    <row r="8352" spans="1:11" x14ac:dyDescent="0.2">
      <c r="A8352" s="8">
        <f>MAX($A$2:$A8351)+1</f>
        <v>7402</v>
      </c>
      <c r="B8352" s="8"/>
      <c r="C8352" s="9" t="str">
        <f t="shared" si="132"/>
        <v>Jefferson Solar Park</v>
      </c>
      <c r="D8352" s="8"/>
      <c r="E8352" s="8"/>
      <c r="F8352" s="10"/>
      <c r="G8352" s="8">
        <v>59771</v>
      </c>
      <c r="H8352" s="8" t="s">
        <v>21665</v>
      </c>
      <c r="I8352" s="8" t="s">
        <v>2061</v>
      </c>
      <c r="J8352" s="8">
        <v>59209</v>
      </c>
      <c r="K8352" s="8" t="s">
        <v>33804</v>
      </c>
    </row>
    <row r="8353" spans="1:11" x14ac:dyDescent="0.2">
      <c r="A8353" s="8">
        <f>MAX($A$2:$A8352)+1</f>
        <v>7403</v>
      </c>
      <c r="B8353" s="8"/>
      <c r="C8353" s="9" t="str">
        <f t="shared" si="132"/>
        <v>BioTown Ag</v>
      </c>
      <c r="D8353" s="8"/>
      <c r="E8353" s="8"/>
      <c r="F8353" s="10"/>
      <c r="G8353" s="8">
        <v>59774</v>
      </c>
      <c r="H8353" s="8" t="s">
        <v>751</v>
      </c>
      <c r="I8353" s="8" t="s">
        <v>751</v>
      </c>
      <c r="J8353" s="8">
        <v>59539</v>
      </c>
      <c r="K8353" s="8" t="s">
        <v>33804</v>
      </c>
    </row>
    <row r="8354" spans="1:11" x14ac:dyDescent="0.2">
      <c r="A8354" s="8">
        <f>MAX($A$2:$A8353)+1</f>
        <v>7404</v>
      </c>
      <c r="B8354" s="8"/>
      <c r="C8354" s="9" t="str">
        <f t="shared" si="132"/>
        <v>Adams Farm Solar</v>
      </c>
      <c r="D8354" s="8"/>
      <c r="E8354" s="8"/>
      <c r="F8354" s="10"/>
      <c r="G8354" s="8">
        <v>59775</v>
      </c>
      <c r="H8354" s="8" t="s">
        <v>21666</v>
      </c>
      <c r="I8354" s="8" t="s">
        <v>513</v>
      </c>
      <c r="J8354" s="8">
        <v>59542</v>
      </c>
      <c r="K8354" s="8" t="s">
        <v>33804</v>
      </c>
    </row>
    <row r="8355" spans="1:11" x14ac:dyDescent="0.2">
      <c r="A8355" s="8">
        <f>MAX($A$2:$A8354)+1</f>
        <v>7405</v>
      </c>
      <c r="B8355" s="8"/>
      <c r="C8355" s="9" t="str">
        <f t="shared" si="132"/>
        <v>Heartland Community College</v>
      </c>
      <c r="D8355" s="8"/>
      <c r="E8355" s="8"/>
      <c r="F8355" s="10"/>
      <c r="G8355" s="8">
        <v>59776</v>
      </c>
      <c r="H8355" s="8" t="s">
        <v>2092</v>
      </c>
      <c r="I8355" s="8" t="s">
        <v>2092</v>
      </c>
      <c r="J8355" s="8">
        <v>59543</v>
      </c>
      <c r="K8355" s="8" t="s">
        <v>33804</v>
      </c>
    </row>
    <row r="8356" spans="1:11" x14ac:dyDescent="0.2">
      <c r="A8356" s="8">
        <f>MAX($A$2:$A8355)+1</f>
        <v>7406</v>
      </c>
      <c r="B8356" s="8"/>
      <c r="C8356" s="9" t="str">
        <f t="shared" si="132"/>
        <v>Eden Solar LLC</v>
      </c>
      <c r="D8356" s="8"/>
      <c r="E8356" s="8"/>
      <c r="F8356" s="10"/>
      <c r="G8356" s="8">
        <v>59778</v>
      </c>
      <c r="H8356" s="8" t="s">
        <v>21667</v>
      </c>
      <c r="I8356" s="8" t="s">
        <v>3485</v>
      </c>
      <c r="J8356" s="8">
        <v>58661</v>
      </c>
      <c r="K8356" s="8" t="s">
        <v>33804</v>
      </c>
    </row>
    <row r="8357" spans="1:11" x14ac:dyDescent="0.2">
      <c r="A8357" s="8">
        <f>MAX($A$2:$A8356)+1</f>
        <v>7407</v>
      </c>
      <c r="B8357" s="8"/>
      <c r="C8357" s="9" t="str">
        <f t="shared" si="132"/>
        <v>New Bedford (MA) Plymouth</v>
      </c>
      <c r="D8357" s="8"/>
      <c r="E8357" s="8"/>
      <c r="F8357" s="10"/>
      <c r="G8357" s="8">
        <v>59780</v>
      </c>
      <c r="H8357" s="8" t="s">
        <v>21668</v>
      </c>
      <c r="I8357" s="8" t="s">
        <v>852</v>
      </c>
      <c r="J8357" s="8">
        <v>59545</v>
      </c>
      <c r="K8357" s="8" t="s">
        <v>33804</v>
      </c>
    </row>
    <row r="8358" spans="1:11" x14ac:dyDescent="0.2">
      <c r="A8358" s="8">
        <f>MAX($A$2:$A8357)+1</f>
        <v>7408</v>
      </c>
      <c r="B8358" s="8"/>
      <c r="C8358" s="9" t="str">
        <f t="shared" si="132"/>
        <v>Upper Blackstone (MA) Treasure Valley</v>
      </c>
      <c r="D8358" s="8"/>
      <c r="E8358" s="8"/>
      <c r="F8358" s="10"/>
      <c r="G8358" s="8">
        <v>59781</v>
      </c>
      <c r="H8358" s="8" t="s">
        <v>21669</v>
      </c>
      <c r="I8358" s="8" t="s">
        <v>2711</v>
      </c>
      <c r="J8358" s="8">
        <v>59546</v>
      </c>
      <c r="K8358" s="8" t="s">
        <v>33804</v>
      </c>
    </row>
    <row r="8359" spans="1:11" x14ac:dyDescent="0.2">
      <c r="A8359" s="8">
        <f>MAX($A$2:$A8358)+1</f>
        <v>7409</v>
      </c>
      <c r="B8359" s="8"/>
      <c r="C8359" s="9" t="str">
        <f t="shared" si="132"/>
        <v>Waynoka Gas Processing Plant</v>
      </c>
      <c r="D8359" s="8"/>
      <c r="E8359" s="8"/>
      <c r="F8359" s="10"/>
      <c r="G8359" s="8">
        <v>59782</v>
      </c>
      <c r="H8359" s="8" t="s">
        <v>21670</v>
      </c>
      <c r="I8359" s="8" t="s">
        <v>3512</v>
      </c>
      <c r="J8359" s="8">
        <v>59549</v>
      </c>
      <c r="K8359" s="8" t="s">
        <v>33804</v>
      </c>
    </row>
    <row r="8360" spans="1:11" x14ac:dyDescent="0.2">
      <c r="A8360" s="8">
        <f>MAX($A$2:$A8359)+1</f>
        <v>7410</v>
      </c>
      <c r="B8360" s="8"/>
      <c r="C8360" s="9" t="str">
        <f t="shared" si="132"/>
        <v>Croda Atlas Point CHP</v>
      </c>
      <c r="D8360" s="8"/>
      <c r="E8360" s="8"/>
      <c r="F8360" s="10"/>
      <c r="G8360" s="8">
        <v>59783</v>
      </c>
      <c r="H8360" s="8" t="s">
        <v>21671</v>
      </c>
      <c r="I8360" s="8" t="s">
        <v>1530</v>
      </c>
      <c r="J8360" s="8">
        <v>59550</v>
      </c>
      <c r="K8360" s="8" t="s">
        <v>33804</v>
      </c>
    </row>
    <row r="8361" spans="1:11" x14ac:dyDescent="0.2">
      <c r="A8361" s="8">
        <f>MAX($A$2:$A8360)+1</f>
        <v>7411</v>
      </c>
      <c r="B8361" s="8"/>
      <c r="C8361" s="9" t="str">
        <f t="shared" si="132"/>
        <v>Fremont Community Digester, LLC</v>
      </c>
      <c r="D8361" s="8"/>
      <c r="E8361" s="8"/>
      <c r="F8361" s="10"/>
      <c r="G8361" s="8">
        <v>59785</v>
      </c>
      <c r="H8361" s="8" t="s">
        <v>21672</v>
      </c>
      <c r="I8361" s="8" t="s">
        <v>2770</v>
      </c>
      <c r="J8361" s="8">
        <v>59559</v>
      </c>
      <c r="K8361" s="8" t="s">
        <v>33804</v>
      </c>
    </row>
    <row r="8362" spans="1:11" x14ac:dyDescent="0.2">
      <c r="A8362" s="8">
        <f>MAX($A$2:$A8361)+1</f>
        <v>7412</v>
      </c>
      <c r="B8362" s="8"/>
      <c r="C8362" s="9" t="str">
        <f t="shared" si="132"/>
        <v>Fiddler's Canyon #2</v>
      </c>
      <c r="D8362" s="8"/>
      <c r="E8362" s="8"/>
      <c r="F8362" s="10"/>
      <c r="G8362" s="8">
        <v>59786</v>
      </c>
      <c r="H8362" s="8" t="s">
        <v>21673</v>
      </c>
      <c r="I8362" s="8" t="s">
        <v>3453</v>
      </c>
      <c r="J8362" s="8">
        <v>59561</v>
      </c>
      <c r="K8362" s="8" t="s">
        <v>33804</v>
      </c>
    </row>
    <row r="8363" spans="1:11" x14ac:dyDescent="0.2">
      <c r="A8363" s="8">
        <f>MAX($A$2:$A8362)+1</f>
        <v>7413</v>
      </c>
      <c r="B8363" s="8"/>
      <c r="C8363" s="9" t="str">
        <f t="shared" si="132"/>
        <v>Fiddler's Canyon #1</v>
      </c>
      <c r="D8363" s="8"/>
      <c r="E8363" s="8"/>
      <c r="F8363" s="10"/>
      <c r="G8363" s="8">
        <v>59787</v>
      </c>
      <c r="H8363" s="8" t="s">
        <v>21674</v>
      </c>
      <c r="I8363" s="8" t="s">
        <v>3452</v>
      </c>
      <c r="J8363" s="8">
        <v>59560</v>
      </c>
      <c r="K8363" s="8" t="s">
        <v>33804</v>
      </c>
    </row>
    <row r="8364" spans="1:11" x14ac:dyDescent="0.2">
      <c r="A8364" s="8">
        <f>MAX($A$2:$A8363)+1</f>
        <v>7414</v>
      </c>
      <c r="B8364" s="8"/>
      <c r="C8364" s="9" t="str">
        <f t="shared" si="132"/>
        <v>Advance Stores Company, Inc</v>
      </c>
      <c r="D8364" s="8"/>
      <c r="E8364" s="8"/>
      <c r="F8364" s="10"/>
      <c r="G8364" s="8">
        <v>59788</v>
      </c>
      <c r="H8364" s="8" t="s">
        <v>21675</v>
      </c>
      <c r="I8364" s="8" t="s">
        <v>3322</v>
      </c>
      <c r="J8364" s="8">
        <v>57313</v>
      </c>
      <c r="K8364" s="8" t="s">
        <v>33804</v>
      </c>
    </row>
    <row r="8365" spans="1:11" x14ac:dyDescent="0.2">
      <c r="A8365" s="8">
        <f>MAX($A$2:$A8364)+1</f>
        <v>7415</v>
      </c>
      <c r="B8365" s="8"/>
      <c r="C8365" s="9" t="str">
        <f t="shared" si="132"/>
        <v>Millbrook School</v>
      </c>
      <c r="D8365" s="8"/>
      <c r="E8365" s="8"/>
      <c r="F8365" s="10"/>
      <c r="G8365" s="8">
        <v>59789</v>
      </c>
      <c r="H8365" s="8" t="s">
        <v>21676</v>
      </c>
      <c r="I8365" s="8" t="s">
        <v>3322</v>
      </c>
      <c r="J8365" s="8">
        <v>57313</v>
      </c>
      <c r="K8365" s="8" t="s">
        <v>33804</v>
      </c>
    </row>
    <row r="8366" spans="1:11" x14ac:dyDescent="0.2">
      <c r="A8366" s="8">
        <f>MAX($A$2:$A8365)+1</f>
        <v>7416</v>
      </c>
      <c r="B8366" s="8"/>
      <c r="C8366" s="9" t="str">
        <f t="shared" si="132"/>
        <v>Oregon University System Rabbit Field</v>
      </c>
      <c r="D8366" s="8"/>
      <c r="E8366" s="8"/>
      <c r="F8366" s="10"/>
      <c r="G8366" s="8">
        <v>59790</v>
      </c>
      <c r="H8366" s="8" t="s">
        <v>21677</v>
      </c>
      <c r="I8366" s="8" t="s">
        <v>3322</v>
      </c>
      <c r="J8366" s="8">
        <v>57313</v>
      </c>
      <c r="K8366" s="8" t="s">
        <v>33804</v>
      </c>
    </row>
    <row r="8367" spans="1:11" x14ac:dyDescent="0.2">
      <c r="A8367" s="8">
        <f>MAX($A$2:$A8366)+1</f>
        <v>7417</v>
      </c>
      <c r="B8367" s="8"/>
      <c r="C8367" s="9" t="str">
        <f t="shared" si="132"/>
        <v>Chicago West Side Energy Center</v>
      </c>
      <c r="D8367" s="8"/>
      <c r="E8367" s="8"/>
      <c r="F8367" s="10"/>
      <c r="G8367" s="8">
        <v>59794</v>
      </c>
      <c r="H8367" s="8" t="s">
        <v>21678</v>
      </c>
      <c r="I8367" s="8" t="s">
        <v>1744</v>
      </c>
      <c r="J8367" s="8">
        <v>58303</v>
      </c>
      <c r="K8367" s="8" t="s">
        <v>33804</v>
      </c>
    </row>
    <row r="8368" spans="1:11" x14ac:dyDescent="0.2">
      <c r="A8368" s="8">
        <f>MAX($A$2:$A8367)+1</f>
        <v>7418</v>
      </c>
      <c r="B8368" s="8"/>
      <c r="C8368" s="9" t="str">
        <f t="shared" si="132"/>
        <v>Bayonne MUA- Leitner-Poma Wind Turbine</v>
      </c>
      <c r="D8368" s="8"/>
      <c r="E8368" s="8"/>
      <c r="F8368" s="10"/>
      <c r="G8368" s="8">
        <v>59797</v>
      </c>
      <c r="H8368" s="8" t="s">
        <v>21679</v>
      </c>
      <c r="I8368" s="8" t="s">
        <v>3677</v>
      </c>
      <c r="J8368" s="8">
        <v>59568</v>
      </c>
      <c r="K8368" s="8" t="s">
        <v>33804</v>
      </c>
    </row>
    <row r="8369" spans="1:11" x14ac:dyDescent="0.2">
      <c r="A8369" s="8">
        <f>MAX($A$2:$A8368)+1</f>
        <v>7419</v>
      </c>
      <c r="B8369" s="8"/>
      <c r="C8369" s="9" t="str">
        <f t="shared" si="132"/>
        <v>Colon PV</v>
      </c>
      <c r="D8369" s="8"/>
      <c r="E8369" s="8"/>
      <c r="F8369" s="10"/>
      <c r="G8369" s="8">
        <v>59798</v>
      </c>
      <c r="H8369" s="8" t="s">
        <v>21680</v>
      </c>
      <c r="I8369" s="8" t="s">
        <v>2412</v>
      </c>
      <c r="J8369" s="8">
        <v>11208</v>
      </c>
      <c r="K8369" s="8" t="s">
        <v>33804</v>
      </c>
    </row>
    <row r="8370" spans="1:11" x14ac:dyDescent="0.2">
      <c r="A8370" s="8">
        <f>MAX($A$2:$A8369)+1</f>
        <v>7420</v>
      </c>
      <c r="B8370" s="8"/>
      <c r="C8370" s="9" t="str">
        <f t="shared" si="132"/>
        <v>Amazon San Bernardino</v>
      </c>
      <c r="D8370" s="8"/>
      <c r="E8370" s="8"/>
      <c r="F8370" s="10"/>
      <c r="G8370" s="8">
        <v>59800</v>
      </c>
      <c r="H8370" s="8" t="s">
        <v>21681</v>
      </c>
      <c r="I8370" s="8" t="s">
        <v>767</v>
      </c>
      <c r="J8370" s="8">
        <v>57128</v>
      </c>
      <c r="K8370" s="8" t="s">
        <v>33804</v>
      </c>
    </row>
    <row r="8371" spans="1:11" x14ac:dyDescent="0.2">
      <c r="A8371" s="8">
        <f>MAX($A$2:$A8370)+1</f>
        <v>7421</v>
      </c>
      <c r="B8371" s="8"/>
      <c r="C8371" s="9" t="str">
        <f t="shared" si="132"/>
        <v>IBM Southbury</v>
      </c>
      <c r="D8371" s="8"/>
      <c r="E8371" s="8"/>
      <c r="F8371" s="10"/>
      <c r="G8371" s="8">
        <v>59801</v>
      </c>
      <c r="H8371" s="8" t="s">
        <v>21682</v>
      </c>
      <c r="I8371" s="8" t="s">
        <v>767</v>
      </c>
      <c r="J8371" s="8">
        <v>57128</v>
      </c>
      <c r="K8371" s="8" t="s">
        <v>33804</v>
      </c>
    </row>
    <row r="8372" spans="1:11" x14ac:dyDescent="0.2">
      <c r="A8372" s="8">
        <f>MAX($A$2:$A8371)+1</f>
        <v>7422</v>
      </c>
      <c r="B8372" s="8"/>
      <c r="C8372" s="9" t="str">
        <f t="shared" si="132"/>
        <v>Maxim</v>
      </c>
      <c r="D8372" s="8"/>
      <c r="E8372" s="8"/>
      <c r="F8372" s="10"/>
      <c r="G8372" s="8">
        <v>59802</v>
      </c>
      <c r="H8372" s="8" t="s">
        <v>21683</v>
      </c>
      <c r="I8372" s="8" t="s">
        <v>767</v>
      </c>
      <c r="J8372" s="8">
        <v>57128</v>
      </c>
      <c r="K8372" s="8" t="s">
        <v>33804</v>
      </c>
    </row>
    <row r="8373" spans="1:11" x14ac:dyDescent="0.2">
      <c r="A8373" s="8">
        <f>MAX($A$2:$A8372)+1</f>
        <v>7423</v>
      </c>
      <c r="B8373" s="8"/>
      <c r="C8373" s="9" t="str">
        <f t="shared" si="132"/>
        <v>Pixar - Emeryville</v>
      </c>
      <c r="D8373" s="8"/>
      <c r="E8373" s="8"/>
      <c r="F8373" s="10"/>
      <c r="G8373" s="8">
        <v>59803</v>
      </c>
      <c r="H8373" s="8" t="s">
        <v>21684</v>
      </c>
      <c r="I8373" s="8" t="s">
        <v>767</v>
      </c>
      <c r="J8373" s="8">
        <v>57128</v>
      </c>
      <c r="K8373" s="8" t="s">
        <v>33804</v>
      </c>
    </row>
    <row r="8374" spans="1:11" x14ac:dyDescent="0.2">
      <c r="A8374" s="8">
        <f>MAX($A$2:$A8373)+1</f>
        <v>7424</v>
      </c>
      <c r="B8374" s="8"/>
      <c r="C8374" s="9" t="str">
        <f t="shared" si="132"/>
        <v>Starbucks - Evolution Fresh</v>
      </c>
      <c r="D8374" s="8"/>
      <c r="E8374" s="8"/>
      <c r="F8374" s="10"/>
      <c r="G8374" s="8">
        <v>59804</v>
      </c>
      <c r="H8374" s="8" t="s">
        <v>21685</v>
      </c>
      <c r="I8374" s="8" t="s">
        <v>767</v>
      </c>
      <c r="J8374" s="8">
        <v>57128</v>
      </c>
      <c r="K8374" s="8" t="s">
        <v>33804</v>
      </c>
    </row>
    <row r="8375" spans="1:11" x14ac:dyDescent="0.2">
      <c r="A8375" s="8">
        <f>MAX($A$2:$A8374)+1</f>
        <v>7425</v>
      </c>
      <c r="B8375" s="8"/>
      <c r="C8375" s="9" t="str">
        <f t="shared" si="132"/>
        <v>Yahoo! - HQ</v>
      </c>
      <c r="D8375" s="8"/>
      <c r="E8375" s="8"/>
      <c r="F8375" s="10"/>
      <c r="G8375" s="8">
        <v>59805</v>
      </c>
      <c r="H8375" s="8" t="s">
        <v>21686</v>
      </c>
      <c r="I8375" s="8" t="s">
        <v>767</v>
      </c>
      <c r="J8375" s="8">
        <v>57128</v>
      </c>
      <c r="K8375" s="8" t="s">
        <v>33804</v>
      </c>
    </row>
    <row r="8376" spans="1:11" x14ac:dyDescent="0.2">
      <c r="A8376" s="8">
        <f>MAX($A$2:$A8375)+1</f>
        <v>7426</v>
      </c>
      <c r="B8376" s="8"/>
      <c r="C8376" s="9" t="str">
        <f t="shared" si="132"/>
        <v>Airport 1 Solar (DIA)</v>
      </c>
      <c r="D8376" s="8"/>
      <c r="E8376" s="8"/>
      <c r="F8376" s="10"/>
      <c r="G8376" s="8">
        <v>59807</v>
      </c>
      <c r="H8376" s="8" t="s">
        <v>21687</v>
      </c>
      <c r="I8376" s="8" t="s">
        <v>2043</v>
      </c>
      <c r="J8376" s="8">
        <v>60025</v>
      </c>
      <c r="K8376" s="8" t="s">
        <v>33804</v>
      </c>
    </row>
    <row r="8377" spans="1:11" x14ac:dyDescent="0.2">
      <c r="A8377" s="8">
        <f>MAX($A$2:$A8376)+1</f>
        <v>7427</v>
      </c>
      <c r="B8377" s="8"/>
      <c r="C8377" s="9" t="str">
        <f t="shared" si="132"/>
        <v>Munster Landfill Gas-to-Energy</v>
      </c>
      <c r="D8377" s="8"/>
      <c r="E8377" s="8"/>
      <c r="F8377" s="10"/>
      <c r="G8377" s="8">
        <v>59808</v>
      </c>
      <c r="H8377" s="8" t="s">
        <v>21688</v>
      </c>
      <c r="I8377" s="8" t="s">
        <v>1744</v>
      </c>
      <c r="J8377" s="8">
        <v>58303</v>
      </c>
      <c r="K8377" s="8" t="s">
        <v>33804</v>
      </c>
    </row>
    <row r="8378" spans="1:11" x14ac:dyDescent="0.2">
      <c r="A8378" s="8">
        <f>MAX($A$2:$A8377)+1</f>
        <v>7428</v>
      </c>
      <c r="B8378" s="8"/>
      <c r="C8378" s="9" t="str">
        <f t="shared" si="132"/>
        <v>Mountain Home Energy Center</v>
      </c>
      <c r="D8378" s="8"/>
      <c r="E8378" s="8"/>
      <c r="F8378" s="10"/>
      <c r="G8378" s="8">
        <v>59809</v>
      </c>
      <c r="H8378" s="8" t="s">
        <v>21689</v>
      </c>
      <c r="I8378" s="8" t="s">
        <v>1744</v>
      </c>
      <c r="J8378" s="8">
        <v>58303</v>
      </c>
      <c r="K8378" s="8" t="s">
        <v>33804</v>
      </c>
    </row>
    <row r="8379" spans="1:11" x14ac:dyDescent="0.2">
      <c r="A8379" s="8">
        <f>MAX($A$2:$A8378)+1</f>
        <v>7429</v>
      </c>
      <c r="B8379" s="8"/>
      <c r="C8379" s="9" t="str">
        <f t="shared" si="132"/>
        <v>Dairyland WTE Plant</v>
      </c>
      <c r="D8379" s="8"/>
      <c r="E8379" s="8"/>
      <c r="F8379" s="10"/>
      <c r="G8379" s="8">
        <v>59810</v>
      </c>
      <c r="H8379" s="8" t="s">
        <v>21690</v>
      </c>
      <c r="I8379" s="8" t="s">
        <v>1744</v>
      </c>
      <c r="J8379" s="8">
        <v>58303</v>
      </c>
      <c r="K8379" s="8" t="s">
        <v>33804</v>
      </c>
    </row>
    <row r="8380" spans="1:11" x14ac:dyDescent="0.2">
      <c r="A8380" s="8">
        <f>MAX($A$2:$A8379)+1</f>
        <v>7430</v>
      </c>
      <c r="B8380" s="8"/>
      <c r="C8380" s="9" t="str">
        <f t="shared" si="132"/>
        <v>Rockfish Solar LLC</v>
      </c>
      <c r="D8380" s="8"/>
      <c r="E8380" s="8"/>
      <c r="F8380" s="10"/>
      <c r="G8380" s="8">
        <v>59811</v>
      </c>
      <c r="H8380" s="8" t="s">
        <v>3130</v>
      </c>
      <c r="I8380" s="8" t="s">
        <v>3130</v>
      </c>
      <c r="J8380" s="8">
        <v>59589</v>
      </c>
      <c r="K8380" s="8" t="s">
        <v>33804</v>
      </c>
    </row>
    <row r="8381" spans="1:11" x14ac:dyDescent="0.2">
      <c r="A8381" s="8">
        <f>MAX($A$2:$A8380)+1</f>
        <v>7431</v>
      </c>
      <c r="B8381" s="8"/>
      <c r="C8381" s="9" t="str">
        <f t="shared" si="132"/>
        <v>Granby LFG</v>
      </c>
      <c r="D8381" s="8"/>
      <c r="E8381" s="8"/>
      <c r="F8381" s="10"/>
      <c r="G8381" s="8">
        <v>59815</v>
      </c>
      <c r="H8381" s="8" t="s">
        <v>21691</v>
      </c>
      <c r="I8381" s="8" t="s">
        <v>2198</v>
      </c>
      <c r="J8381" s="8">
        <v>59596</v>
      </c>
      <c r="K8381" s="8" t="s">
        <v>33804</v>
      </c>
    </row>
    <row r="8382" spans="1:11" x14ac:dyDescent="0.2">
      <c r="A8382" s="8">
        <f>MAX($A$2:$A8381)+1</f>
        <v>7432</v>
      </c>
      <c r="B8382" s="8"/>
      <c r="C8382" s="9" t="str">
        <f t="shared" si="132"/>
        <v>Nanticoke LFG</v>
      </c>
      <c r="D8382" s="8"/>
      <c r="E8382" s="8"/>
      <c r="F8382" s="10"/>
      <c r="G8382" s="8">
        <v>59816</v>
      </c>
      <c r="H8382" s="8" t="s">
        <v>21692</v>
      </c>
      <c r="I8382" s="8" t="s">
        <v>832</v>
      </c>
      <c r="J8382" s="8">
        <v>59597</v>
      </c>
      <c r="K8382" s="8" t="s">
        <v>33804</v>
      </c>
    </row>
    <row r="8383" spans="1:11" x14ac:dyDescent="0.2">
      <c r="A8383" s="8">
        <f>MAX($A$2:$A8382)+1</f>
        <v>7433</v>
      </c>
      <c r="B8383" s="8"/>
      <c r="C8383" s="9" t="str">
        <f t="shared" si="132"/>
        <v>Concord Farm</v>
      </c>
      <c r="D8383" s="8"/>
      <c r="E8383" s="8"/>
      <c r="F8383" s="10"/>
      <c r="G8383" s="8">
        <v>59818</v>
      </c>
      <c r="H8383" s="8" t="s">
        <v>21693</v>
      </c>
      <c r="I8383" s="8" t="s">
        <v>3259</v>
      </c>
      <c r="J8383" s="8">
        <v>59599</v>
      </c>
      <c r="K8383" s="8" t="s">
        <v>33804</v>
      </c>
    </row>
    <row r="8384" spans="1:11" x14ac:dyDescent="0.2">
      <c r="A8384" s="8">
        <f>MAX($A$2:$A8383)+1</f>
        <v>7434</v>
      </c>
      <c r="B8384" s="8"/>
      <c r="C8384" s="9" t="str">
        <f t="shared" si="132"/>
        <v>Mohave Electric at Fort Mohave</v>
      </c>
      <c r="D8384" s="8"/>
      <c r="E8384" s="8"/>
      <c r="F8384" s="10"/>
      <c r="G8384" s="8">
        <v>59819</v>
      </c>
      <c r="H8384" s="8" t="s">
        <v>21694</v>
      </c>
      <c r="I8384" s="8" t="s">
        <v>2603</v>
      </c>
      <c r="J8384" s="8">
        <v>59600</v>
      </c>
      <c r="K8384" s="8" t="s">
        <v>33804</v>
      </c>
    </row>
    <row r="8385" spans="1:11" x14ac:dyDescent="0.2">
      <c r="A8385" s="8">
        <f>MAX($A$2:$A8384)+1</f>
        <v>7435</v>
      </c>
      <c r="B8385" s="8"/>
      <c r="C8385" s="9" t="str">
        <f t="shared" si="132"/>
        <v>Hunt Farm Solar</v>
      </c>
      <c r="D8385" s="8"/>
      <c r="E8385" s="8"/>
      <c r="F8385" s="10"/>
      <c r="G8385" s="8">
        <v>59820</v>
      </c>
      <c r="H8385" s="8" t="s">
        <v>21695</v>
      </c>
      <c r="I8385" s="8" t="s">
        <v>2155</v>
      </c>
      <c r="J8385" s="8">
        <v>59601</v>
      </c>
      <c r="K8385" s="8" t="s">
        <v>33804</v>
      </c>
    </row>
    <row r="8386" spans="1:11" x14ac:dyDescent="0.2">
      <c r="A8386" s="8">
        <f>MAX($A$2:$A8385)+1</f>
        <v>7436</v>
      </c>
      <c r="B8386" s="8"/>
      <c r="C8386" s="9" t="str">
        <f t="shared" si="132"/>
        <v>205 Sturbridge A</v>
      </c>
      <c r="D8386" s="8"/>
      <c r="E8386" s="8"/>
      <c r="F8386" s="10"/>
      <c r="G8386" s="8">
        <v>59821</v>
      </c>
      <c r="H8386" s="8" t="s">
        <v>21696</v>
      </c>
      <c r="I8386" s="8" t="s">
        <v>3243</v>
      </c>
      <c r="J8386" s="8">
        <v>59602</v>
      </c>
      <c r="K8386" s="8" t="s">
        <v>33804</v>
      </c>
    </row>
    <row r="8387" spans="1:11" x14ac:dyDescent="0.2">
      <c r="A8387" s="8">
        <f>MAX($A$2:$A8386)+1</f>
        <v>7437</v>
      </c>
      <c r="B8387" s="8"/>
      <c r="C8387" s="9" t="str">
        <f t="shared" si="132"/>
        <v>201 Sturbridge B</v>
      </c>
      <c r="D8387" s="8"/>
      <c r="E8387" s="8"/>
      <c r="F8387" s="10"/>
      <c r="G8387" s="8">
        <v>59822</v>
      </c>
      <c r="H8387" s="8" t="s">
        <v>21697</v>
      </c>
      <c r="I8387" s="8" t="s">
        <v>3214</v>
      </c>
      <c r="J8387" s="8">
        <v>59603</v>
      </c>
      <c r="K8387" s="8" t="s">
        <v>33804</v>
      </c>
    </row>
    <row r="8388" spans="1:11" x14ac:dyDescent="0.2">
      <c r="A8388" s="8">
        <f>MAX($A$2:$A8387)+1</f>
        <v>7438</v>
      </c>
      <c r="B8388" s="8"/>
      <c r="C8388" s="9" t="str">
        <f t="shared" si="132"/>
        <v>INDY III</v>
      </c>
      <c r="D8388" s="8"/>
      <c r="E8388" s="8"/>
      <c r="F8388" s="10"/>
      <c r="G8388" s="8">
        <v>59823</v>
      </c>
      <c r="H8388" s="8" t="s">
        <v>21698</v>
      </c>
      <c r="I8388" s="8" t="s">
        <v>845</v>
      </c>
      <c r="J8388" s="8">
        <v>59604</v>
      </c>
      <c r="K8388" s="8" t="s">
        <v>33804</v>
      </c>
    </row>
    <row r="8389" spans="1:11" x14ac:dyDescent="0.2">
      <c r="A8389" s="8">
        <f>MAX($A$2:$A8388)+1</f>
        <v>7439</v>
      </c>
      <c r="B8389" s="8"/>
      <c r="C8389" s="9" t="str">
        <f t="shared" si="132"/>
        <v>Sweetgum Solar</v>
      </c>
      <c r="D8389" s="8"/>
      <c r="E8389" s="8"/>
      <c r="F8389" s="10"/>
      <c r="G8389" s="8">
        <v>59824</v>
      </c>
      <c r="H8389" s="8" t="s">
        <v>21699</v>
      </c>
      <c r="I8389" s="8" t="s">
        <v>2094</v>
      </c>
      <c r="J8389" s="8">
        <v>59462</v>
      </c>
      <c r="K8389" s="8" t="s">
        <v>33804</v>
      </c>
    </row>
    <row r="8390" spans="1:11" x14ac:dyDescent="0.2">
      <c r="A8390" s="8">
        <f>MAX($A$2:$A8389)+1</f>
        <v>7440</v>
      </c>
      <c r="B8390" s="8"/>
      <c r="C8390" s="9" t="str">
        <f t="shared" si="132"/>
        <v>Balsam</v>
      </c>
      <c r="D8390" s="8"/>
      <c r="E8390" s="8"/>
      <c r="F8390" s="10"/>
      <c r="G8390" s="8">
        <v>59828</v>
      </c>
      <c r="H8390" s="8" t="s">
        <v>21700</v>
      </c>
      <c r="I8390" s="8" t="s">
        <v>2094</v>
      </c>
      <c r="J8390" s="8">
        <v>59462</v>
      </c>
      <c r="K8390" s="8" t="s">
        <v>33804</v>
      </c>
    </row>
    <row r="8391" spans="1:11" x14ac:dyDescent="0.2">
      <c r="A8391" s="8">
        <f>MAX($A$2:$A8390)+1</f>
        <v>7441</v>
      </c>
      <c r="B8391" s="8"/>
      <c r="C8391" s="9" t="str">
        <f t="shared" si="132"/>
        <v>Royal Solar</v>
      </c>
      <c r="D8391" s="8"/>
      <c r="E8391" s="8"/>
      <c r="F8391" s="10"/>
      <c r="G8391" s="8">
        <v>59831</v>
      </c>
      <c r="H8391" s="8" t="s">
        <v>3157</v>
      </c>
      <c r="I8391" s="8" t="s">
        <v>3157</v>
      </c>
      <c r="J8391" s="8">
        <v>59611</v>
      </c>
      <c r="K8391" s="8" t="s">
        <v>33804</v>
      </c>
    </row>
    <row r="8392" spans="1:11" x14ac:dyDescent="0.2">
      <c r="A8392" s="8">
        <f>MAX($A$2:$A8391)+1</f>
        <v>7442</v>
      </c>
      <c r="B8392" s="8"/>
      <c r="C8392" s="9" t="str">
        <f t="shared" si="132"/>
        <v>Kinston Solar</v>
      </c>
      <c r="D8392" s="8"/>
      <c r="E8392" s="8"/>
      <c r="F8392" s="10"/>
      <c r="G8392" s="8">
        <v>59832</v>
      </c>
      <c r="H8392" s="8" t="s">
        <v>21701</v>
      </c>
      <c r="I8392" s="8" t="s">
        <v>3641</v>
      </c>
      <c r="J8392" s="8">
        <v>59609</v>
      </c>
      <c r="K8392" s="8" t="s">
        <v>33804</v>
      </c>
    </row>
    <row r="8393" spans="1:11" x14ac:dyDescent="0.2">
      <c r="A8393" s="8">
        <f>MAX($A$2:$A8392)+1</f>
        <v>7443</v>
      </c>
      <c r="B8393" s="8"/>
      <c r="C8393" s="9" t="str">
        <f t="shared" si="132"/>
        <v>Laurinburg Solar</v>
      </c>
      <c r="D8393" s="8"/>
      <c r="E8393" s="8"/>
      <c r="F8393" s="10"/>
      <c r="G8393" s="8">
        <v>59833</v>
      </c>
      <c r="H8393" s="8" t="s">
        <v>21702</v>
      </c>
      <c r="I8393" s="8" t="s">
        <v>3642</v>
      </c>
      <c r="J8393" s="8">
        <v>59610</v>
      </c>
      <c r="K8393" s="8" t="s">
        <v>33804</v>
      </c>
    </row>
    <row r="8394" spans="1:11" x14ac:dyDescent="0.2">
      <c r="A8394" s="8">
        <f>MAX($A$2:$A8393)+1</f>
        <v>7444</v>
      </c>
      <c r="B8394" s="8"/>
      <c r="C8394" s="9" t="str">
        <f t="shared" si="132"/>
        <v>Indy Grocers</v>
      </c>
      <c r="D8394" s="8"/>
      <c r="E8394" s="8"/>
      <c r="F8394" s="10"/>
      <c r="G8394" s="8">
        <v>59834</v>
      </c>
      <c r="H8394" s="8" t="s">
        <v>21703</v>
      </c>
      <c r="I8394" s="8" t="s">
        <v>1996</v>
      </c>
      <c r="J8394" s="8">
        <v>59612</v>
      </c>
      <c r="K8394" s="8" t="s">
        <v>33804</v>
      </c>
    </row>
    <row r="8395" spans="1:11" x14ac:dyDescent="0.2">
      <c r="A8395" s="8">
        <f>MAX($A$2:$A8394)+1</f>
        <v>7445</v>
      </c>
      <c r="B8395" s="8"/>
      <c r="C8395" s="9" t="str">
        <f t="shared" si="132"/>
        <v>Newton Grove</v>
      </c>
      <c r="D8395" s="8"/>
      <c r="E8395" s="8"/>
      <c r="F8395" s="10"/>
      <c r="G8395" s="8">
        <v>59835</v>
      </c>
      <c r="H8395" s="8" t="s">
        <v>21704</v>
      </c>
      <c r="I8395" s="8" t="s">
        <v>2094</v>
      </c>
      <c r="J8395" s="8">
        <v>59462</v>
      </c>
      <c r="K8395" s="8" t="s">
        <v>33804</v>
      </c>
    </row>
    <row r="8396" spans="1:11" x14ac:dyDescent="0.2">
      <c r="A8396" s="8">
        <f>MAX($A$2:$A8395)+1</f>
        <v>7446</v>
      </c>
      <c r="B8396" s="8"/>
      <c r="C8396" s="9" t="str">
        <f t="shared" si="132"/>
        <v>Slate Creek Wind Project LLC</v>
      </c>
      <c r="D8396" s="8"/>
      <c r="E8396" s="8"/>
      <c r="F8396" s="10"/>
      <c r="G8396" s="8">
        <v>59837</v>
      </c>
      <c r="H8396" s="8" t="s">
        <v>21705</v>
      </c>
      <c r="I8396" s="8" t="s">
        <v>1704</v>
      </c>
      <c r="J8396" s="8">
        <v>57170</v>
      </c>
      <c r="K8396" s="8" t="s">
        <v>33804</v>
      </c>
    </row>
    <row r="8397" spans="1:11" x14ac:dyDescent="0.2">
      <c r="A8397" s="8">
        <f>MAX($A$2:$A8396)+1</f>
        <v>7447</v>
      </c>
      <c r="B8397" s="8"/>
      <c r="C8397" s="9" t="str">
        <f t="shared" si="132"/>
        <v>Spring Hill Road</v>
      </c>
      <c r="D8397" s="8"/>
      <c r="E8397" s="8"/>
      <c r="F8397" s="10"/>
      <c r="G8397" s="8">
        <v>59839</v>
      </c>
      <c r="H8397" s="8" t="s">
        <v>21706</v>
      </c>
      <c r="I8397" s="8" t="s">
        <v>3485</v>
      </c>
      <c r="J8397" s="8">
        <v>58661</v>
      </c>
      <c r="K8397" s="8" t="s">
        <v>33804</v>
      </c>
    </row>
    <row r="8398" spans="1:11" x14ac:dyDescent="0.2">
      <c r="A8398" s="8">
        <f>MAX($A$2:$A8397)+1</f>
        <v>7448</v>
      </c>
      <c r="B8398" s="8"/>
      <c r="C8398" s="9" t="str">
        <f t="shared" si="132"/>
        <v>General Motors Corp at White Marsh MD</v>
      </c>
      <c r="D8398" s="8"/>
      <c r="E8398" s="8"/>
      <c r="F8398" s="10"/>
      <c r="G8398" s="8">
        <v>59841</v>
      </c>
      <c r="H8398" s="8" t="s">
        <v>21707</v>
      </c>
      <c r="I8398" s="8" t="s">
        <v>1448</v>
      </c>
      <c r="J8398" s="8">
        <v>56975</v>
      </c>
      <c r="K8398" s="8" t="s">
        <v>33804</v>
      </c>
    </row>
    <row r="8399" spans="1:11" x14ac:dyDescent="0.2">
      <c r="A8399" s="8">
        <f>MAX($A$2:$A8398)+1</f>
        <v>7449</v>
      </c>
      <c r="B8399" s="8"/>
      <c r="C8399" s="9" t="str">
        <f t="shared" si="132"/>
        <v>CNE at Cambridge MD</v>
      </c>
      <c r="D8399" s="8"/>
      <c r="E8399" s="8"/>
      <c r="F8399" s="10"/>
      <c r="G8399" s="8">
        <v>59842</v>
      </c>
      <c r="H8399" s="8" t="s">
        <v>21708</v>
      </c>
      <c r="I8399" s="8" t="s">
        <v>1447</v>
      </c>
      <c r="J8399" s="8">
        <v>58304</v>
      </c>
      <c r="K8399" s="8" t="s">
        <v>33804</v>
      </c>
    </row>
    <row r="8400" spans="1:11" x14ac:dyDescent="0.2">
      <c r="A8400" s="8">
        <f>MAX($A$2:$A8399)+1</f>
        <v>7450</v>
      </c>
      <c r="B8400" s="8"/>
      <c r="C8400" s="9" t="str">
        <f t="shared" si="132"/>
        <v>Georgia Power at Wadley GA</v>
      </c>
      <c r="D8400" s="8"/>
      <c r="E8400" s="8"/>
      <c r="F8400" s="10"/>
      <c r="G8400" s="8">
        <v>59843</v>
      </c>
      <c r="H8400" s="8" t="s">
        <v>21709</v>
      </c>
      <c r="I8400" s="8" t="s">
        <v>1444</v>
      </c>
      <c r="J8400" s="8">
        <v>59617</v>
      </c>
      <c r="K8400" s="8" t="s">
        <v>33804</v>
      </c>
    </row>
    <row r="8401" spans="1:11" x14ac:dyDescent="0.2">
      <c r="A8401" s="8">
        <f>MAX($A$2:$A8400)+1</f>
        <v>7451</v>
      </c>
      <c r="B8401" s="8"/>
      <c r="C8401" s="9" t="str">
        <f t="shared" si="132"/>
        <v>Munich Re Plaza</v>
      </c>
      <c r="D8401" s="8"/>
      <c r="E8401" s="8"/>
      <c r="F8401" s="10"/>
      <c r="G8401" s="8">
        <v>59844</v>
      </c>
      <c r="H8401" s="8" t="s">
        <v>21710</v>
      </c>
      <c r="I8401" s="8" t="s">
        <v>2637</v>
      </c>
      <c r="J8401" s="8">
        <v>59614</v>
      </c>
      <c r="K8401" s="8" t="s">
        <v>33804</v>
      </c>
    </row>
    <row r="8402" spans="1:11" x14ac:dyDescent="0.2">
      <c r="A8402" s="8">
        <f>MAX($A$2:$A8401)+1</f>
        <v>7452</v>
      </c>
      <c r="B8402" s="8"/>
      <c r="C8402" s="9" t="str">
        <f t="shared" si="132"/>
        <v>New River</v>
      </c>
      <c r="D8402" s="8"/>
      <c r="E8402" s="8"/>
      <c r="F8402" s="10"/>
      <c r="G8402" s="8">
        <v>59845</v>
      </c>
      <c r="H8402" s="8" t="s">
        <v>21711</v>
      </c>
      <c r="I8402" s="8" t="s">
        <v>2203</v>
      </c>
      <c r="J8402" s="8">
        <v>59452</v>
      </c>
      <c r="K8402" s="8" t="s">
        <v>33804</v>
      </c>
    </row>
    <row r="8403" spans="1:11" x14ac:dyDescent="0.2">
      <c r="A8403" s="8">
        <f>MAX($A$2:$A8402)+1</f>
        <v>7453</v>
      </c>
      <c r="B8403" s="8"/>
      <c r="C8403" s="9" t="str">
        <f t="shared" si="132"/>
        <v>Northwest Community Hospital</v>
      </c>
      <c r="D8403" s="8"/>
      <c r="E8403" s="8"/>
      <c r="F8403" s="10"/>
      <c r="G8403" s="8">
        <v>59847</v>
      </c>
      <c r="H8403" s="8" t="s">
        <v>2766</v>
      </c>
      <c r="I8403" s="8" t="s">
        <v>2766</v>
      </c>
      <c r="J8403" s="8">
        <v>59626</v>
      </c>
      <c r="K8403" s="8" t="s">
        <v>33804</v>
      </c>
    </row>
    <row r="8404" spans="1:11" x14ac:dyDescent="0.2">
      <c r="A8404" s="8">
        <f>MAX($A$2:$A8403)+1</f>
        <v>7454</v>
      </c>
      <c r="B8404" s="8"/>
      <c r="C8404" s="9" t="str">
        <f t="shared" si="132"/>
        <v>Pikes Peak Solar Garden 1 LLC</v>
      </c>
      <c r="D8404" s="8"/>
      <c r="E8404" s="8"/>
      <c r="F8404" s="10"/>
      <c r="G8404" s="8">
        <v>59848</v>
      </c>
      <c r="H8404" s="8" t="s">
        <v>2951</v>
      </c>
      <c r="I8404" s="8" t="s">
        <v>2951</v>
      </c>
      <c r="J8404" s="8">
        <v>59650</v>
      </c>
      <c r="K8404" s="8" t="s">
        <v>33804</v>
      </c>
    </row>
    <row r="8405" spans="1:11" x14ac:dyDescent="0.2">
      <c r="A8405" s="8">
        <f>MAX($A$2:$A8404)+1</f>
        <v>7455</v>
      </c>
      <c r="B8405" s="8"/>
      <c r="C8405" s="9" t="str">
        <f t="shared" si="132"/>
        <v>Adams Community Solar Garden LLC</v>
      </c>
      <c r="D8405" s="8"/>
      <c r="E8405" s="8"/>
      <c r="F8405" s="10"/>
      <c r="G8405" s="8">
        <v>59849</v>
      </c>
      <c r="H8405" s="8" t="s">
        <v>511</v>
      </c>
      <c r="I8405" s="8" t="s">
        <v>511</v>
      </c>
      <c r="J8405" s="8">
        <v>59651</v>
      </c>
      <c r="K8405" s="8" t="s">
        <v>33804</v>
      </c>
    </row>
    <row r="8406" spans="1:11" x14ac:dyDescent="0.2">
      <c r="A8406" s="8">
        <f>MAX($A$2:$A8405)+1</f>
        <v>7456</v>
      </c>
      <c r="B8406" s="8"/>
      <c r="C8406" s="9" t="str">
        <f t="shared" si="132"/>
        <v>Adams Community Solar Garden III LLC</v>
      </c>
      <c r="D8406" s="8"/>
      <c r="E8406" s="8"/>
      <c r="F8406" s="10"/>
      <c r="G8406" s="8">
        <v>59850</v>
      </c>
      <c r="H8406" s="8" t="s">
        <v>510</v>
      </c>
      <c r="I8406" s="8" t="s">
        <v>510</v>
      </c>
      <c r="J8406" s="8">
        <v>59652</v>
      </c>
      <c r="K8406" s="8" t="s">
        <v>33804</v>
      </c>
    </row>
    <row r="8407" spans="1:11" x14ac:dyDescent="0.2">
      <c r="A8407" s="8">
        <f>MAX($A$2:$A8406)+1</f>
        <v>7457</v>
      </c>
      <c r="B8407" s="8"/>
      <c r="C8407" s="9" t="str">
        <f t="shared" si="132"/>
        <v>SoINCPower6, LLC</v>
      </c>
      <c r="D8407" s="8"/>
      <c r="E8407" s="8"/>
      <c r="F8407" s="10"/>
      <c r="G8407" s="8">
        <v>59856</v>
      </c>
      <c r="H8407" s="8" t="s">
        <v>21712</v>
      </c>
      <c r="I8407" s="8" t="s">
        <v>3327</v>
      </c>
      <c r="J8407" s="8">
        <v>59637</v>
      </c>
      <c r="K8407" s="8" t="s">
        <v>33804</v>
      </c>
    </row>
    <row r="8408" spans="1:11" x14ac:dyDescent="0.2">
      <c r="A8408" s="8">
        <f>MAX($A$2:$A8407)+1</f>
        <v>7458</v>
      </c>
      <c r="B8408" s="8"/>
      <c r="C8408" s="9" t="str">
        <f t="shared" si="132"/>
        <v>SoINCPower5, LLC</v>
      </c>
      <c r="D8408" s="8"/>
      <c r="E8408" s="8"/>
      <c r="F8408" s="10"/>
      <c r="G8408" s="8">
        <v>59857</v>
      </c>
      <c r="H8408" s="8" t="s">
        <v>21713</v>
      </c>
      <c r="I8408" s="8" t="s">
        <v>3326</v>
      </c>
      <c r="J8408" s="8">
        <v>59638</v>
      </c>
      <c r="K8408" s="8" t="s">
        <v>33804</v>
      </c>
    </row>
    <row r="8409" spans="1:11" x14ac:dyDescent="0.2">
      <c r="A8409" s="8">
        <f>MAX($A$2:$A8408)+1</f>
        <v>7459</v>
      </c>
      <c r="B8409" s="8"/>
      <c r="C8409" s="9" t="str">
        <f t="shared" ref="C8409:C8472" si="133">IF(H8409="",F8409,H8409)</f>
        <v>Johnston Solar</v>
      </c>
      <c r="D8409" s="8"/>
      <c r="E8409" s="8"/>
      <c r="F8409" s="10"/>
      <c r="G8409" s="8">
        <v>59858</v>
      </c>
      <c r="H8409" s="8" t="s">
        <v>21714</v>
      </c>
      <c r="I8409" s="8" t="s">
        <v>2061</v>
      </c>
      <c r="J8409" s="8">
        <v>59209</v>
      </c>
      <c r="K8409" s="8" t="s">
        <v>33804</v>
      </c>
    </row>
    <row r="8410" spans="1:11" x14ac:dyDescent="0.2">
      <c r="A8410" s="8">
        <f>MAX($A$2:$A8409)+1</f>
        <v>7460</v>
      </c>
      <c r="B8410" s="8"/>
      <c r="C8410" s="9" t="str">
        <f t="shared" si="133"/>
        <v>HP Hood CT</v>
      </c>
      <c r="D8410" s="8"/>
      <c r="E8410" s="8"/>
      <c r="F8410" s="10"/>
      <c r="G8410" s="8">
        <v>59860</v>
      </c>
      <c r="H8410" s="8" t="s">
        <v>21715</v>
      </c>
      <c r="I8410" s="8" t="s">
        <v>2148</v>
      </c>
      <c r="J8410" s="8">
        <v>59636</v>
      </c>
      <c r="K8410" s="8" t="s">
        <v>33804</v>
      </c>
    </row>
    <row r="8411" spans="1:11" x14ac:dyDescent="0.2">
      <c r="A8411" s="8">
        <f>MAX($A$2:$A8410)+1</f>
        <v>7461</v>
      </c>
      <c r="B8411" s="8"/>
      <c r="C8411" s="9" t="str">
        <f t="shared" si="133"/>
        <v>Palmer Solar LLC</v>
      </c>
      <c r="D8411" s="8"/>
      <c r="E8411" s="8"/>
      <c r="F8411" s="10"/>
      <c r="G8411" s="8">
        <v>59866</v>
      </c>
      <c r="H8411" s="8" t="s">
        <v>2891</v>
      </c>
      <c r="I8411" s="8" t="s">
        <v>2891</v>
      </c>
      <c r="J8411" s="8">
        <v>59653</v>
      </c>
      <c r="K8411" s="8" t="s">
        <v>33804</v>
      </c>
    </row>
    <row r="8412" spans="1:11" x14ac:dyDescent="0.2">
      <c r="A8412" s="8">
        <f>MAX($A$2:$A8411)+1</f>
        <v>7462</v>
      </c>
      <c r="B8412" s="8"/>
      <c r="C8412" s="9" t="str">
        <f t="shared" si="133"/>
        <v>Lockheed Martin Solar System</v>
      </c>
      <c r="D8412" s="8"/>
      <c r="E8412" s="8"/>
      <c r="F8412" s="10"/>
      <c r="G8412" s="8">
        <v>59867</v>
      </c>
      <c r="H8412" s="8" t="s">
        <v>2396</v>
      </c>
      <c r="I8412" s="8" t="s">
        <v>2396</v>
      </c>
      <c r="J8412" s="8">
        <v>59648</v>
      </c>
      <c r="K8412" s="8" t="s">
        <v>33804</v>
      </c>
    </row>
    <row r="8413" spans="1:11" x14ac:dyDescent="0.2">
      <c r="A8413" s="8">
        <f>MAX($A$2:$A8412)+1</f>
        <v>7463</v>
      </c>
      <c r="B8413" s="8"/>
      <c r="C8413" s="9" t="str">
        <f t="shared" si="133"/>
        <v>UC Davis South Campus</v>
      </c>
      <c r="D8413" s="8"/>
      <c r="E8413" s="8"/>
      <c r="F8413" s="10"/>
      <c r="G8413" s="8">
        <v>59872</v>
      </c>
      <c r="H8413" s="8" t="s">
        <v>21716</v>
      </c>
      <c r="I8413" s="8" t="s">
        <v>3313</v>
      </c>
      <c r="J8413" s="8">
        <v>59660</v>
      </c>
      <c r="K8413" s="8" t="s">
        <v>33804</v>
      </c>
    </row>
    <row r="8414" spans="1:11" x14ac:dyDescent="0.2">
      <c r="A8414" s="8">
        <f>MAX($A$2:$A8413)+1</f>
        <v>7464</v>
      </c>
      <c r="B8414" s="8"/>
      <c r="C8414" s="9" t="str">
        <f t="shared" si="133"/>
        <v>Lowell Solar Landfill</v>
      </c>
      <c r="D8414" s="8"/>
      <c r="E8414" s="8"/>
      <c r="F8414" s="10"/>
      <c r="G8414" s="8">
        <v>59873</v>
      </c>
      <c r="H8414" s="8" t="s">
        <v>21717</v>
      </c>
      <c r="I8414" s="8" t="s">
        <v>2425</v>
      </c>
      <c r="J8414" s="8">
        <v>59654</v>
      </c>
      <c r="K8414" s="8" t="s">
        <v>33804</v>
      </c>
    </row>
    <row r="8415" spans="1:11" x14ac:dyDescent="0.2">
      <c r="A8415" s="8">
        <f>MAX($A$2:$A8414)+1</f>
        <v>7465</v>
      </c>
      <c r="B8415" s="8"/>
      <c r="C8415" s="9" t="str">
        <f t="shared" si="133"/>
        <v>Richland Solar Center</v>
      </c>
      <c r="D8415" s="8"/>
      <c r="E8415" s="8"/>
      <c r="F8415" s="10"/>
      <c r="G8415" s="8">
        <v>59874</v>
      </c>
      <c r="H8415" s="8" t="s">
        <v>21718</v>
      </c>
      <c r="I8415" s="8" t="s">
        <v>1615</v>
      </c>
      <c r="J8415" s="8">
        <v>58468</v>
      </c>
      <c r="K8415" s="8" t="s">
        <v>33804</v>
      </c>
    </row>
    <row r="8416" spans="1:11" x14ac:dyDescent="0.2">
      <c r="A8416" s="8">
        <f>MAX($A$2:$A8415)+1</f>
        <v>7466</v>
      </c>
      <c r="B8416" s="8"/>
      <c r="C8416" s="9" t="str">
        <f t="shared" si="133"/>
        <v>Great Lakes Central Power Plant</v>
      </c>
      <c r="D8416" s="8"/>
      <c r="E8416" s="8"/>
      <c r="F8416" s="10"/>
      <c r="G8416" s="8">
        <v>59884</v>
      </c>
      <c r="H8416" s="8" t="s">
        <v>21719</v>
      </c>
      <c r="I8416" s="8" t="s">
        <v>2667</v>
      </c>
      <c r="J8416" s="8">
        <v>59667</v>
      </c>
      <c r="K8416" s="8" t="s">
        <v>33804</v>
      </c>
    </row>
    <row r="8417" spans="1:11" x14ac:dyDescent="0.2">
      <c r="A8417" s="8">
        <f>MAX($A$2:$A8416)+1</f>
        <v>7467</v>
      </c>
      <c r="B8417" s="8"/>
      <c r="C8417" s="9" t="str">
        <f t="shared" si="133"/>
        <v>Beaufort Solar, LLC</v>
      </c>
      <c r="D8417" s="8"/>
      <c r="E8417" s="8"/>
      <c r="F8417" s="10"/>
      <c r="G8417" s="8">
        <v>59887</v>
      </c>
      <c r="H8417" s="8" t="s">
        <v>21720</v>
      </c>
      <c r="I8417" s="8" t="s">
        <v>902</v>
      </c>
      <c r="J8417" s="8">
        <v>59365</v>
      </c>
      <c r="K8417" s="8" t="s">
        <v>33804</v>
      </c>
    </row>
    <row r="8418" spans="1:11" x14ac:dyDescent="0.2">
      <c r="A8418" s="8">
        <f>MAX($A$2:$A8417)+1</f>
        <v>7468</v>
      </c>
      <c r="B8418" s="8"/>
      <c r="C8418" s="9" t="str">
        <f t="shared" si="133"/>
        <v>SunEnergy1-Scotland Neck, LLC</v>
      </c>
      <c r="D8418" s="8"/>
      <c r="E8418" s="8"/>
      <c r="F8418" s="10"/>
      <c r="G8418" s="8">
        <v>59898</v>
      </c>
      <c r="H8418" s="8" t="s">
        <v>3466</v>
      </c>
      <c r="I8418" s="8" t="s">
        <v>3466</v>
      </c>
      <c r="J8418" s="8">
        <v>59672</v>
      </c>
      <c r="K8418" s="8" t="s">
        <v>33804</v>
      </c>
    </row>
    <row r="8419" spans="1:11" x14ac:dyDescent="0.2">
      <c r="A8419" s="8">
        <f>MAX($A$2:$A8418)+1</f>
        <v>7469</v>
      </c>
      <c r="B8419" s="8"/>
      <c r="C8419" s="9" t="str">
        <f t="shared" si="133"/>
        <v>Choco Solar, LLC</v>
      </c>
      <c r="D8419" s="8"/>
      <c r="E8419" s="8"/>
      <c r="F8419" s="10"/>
      <c r="G8419" s="8">
        <v>59899</v>
      </c>
      <c r="H8419" s="8" t="s">
        <v>21721</v>
      </c>
      <c r="I8419" s="8" t="s">
        <v>996</v>
      </c>
      <c r="J8419" s="8">
        <v>59673</v>
      </c>
      <c r="K8419" s="8" t="s">
        <v>33804</v>
      </c>
    </row>
    <row r="8420" spans="1:11" x14ac:dyDescent="0.2">
      <c r="A8420" s="8">
        <f>MAX($A$2:$A8419)+1</f>
        <v>7470</v>
      </c>
      <c r="B8420" s="8"/>
      <c r="C8420" s="9" t="str">
        <f t="shared" si="133"/>
        <v>Albertson Solar LLC</v>
      </c>
      <c r="D8420" s="8"/>
      <c r="E8420" s="8"/>
      <c r="F8420" s="10"/>
      <c r="G8420" s="8">
        <v>59901</v>
      </c>
      <c r="H8420" s="8" t="s">
        <v>557</v>
      </c>
      <c r="I8420" s="8" t="s">
        <v>557</v>
      </c>
      <c r="J8420" s="8">
        <v>59674</v>
      </c>
      <c r="K8420" s="8" t="s">
        <v>33804</v>
      </c>
    </row>
    <row r="8421" spans="1:11" x14ac:dyDescent="0.2">
      <c r="A8421" s="8">
        <f>MAX($A$2:$A8420)+1</f>
        <v>7471</v>
      </c>
      <c r="B8421" s="8"/>
      <c r="C8421" s="9" t="str">
        <f t="shared" si="133"/>
        <v>South Campus Solar</v>
      </c>
      <c r="D8421" s="8"/>
      <c r="E8421" s="8"/>
      <c r="F8421" s="10"/>
      <c r="G8421" s="8">
        <v>59922</v>
      </c>
      <c r="H8421" s="8" t="s">
        <v>21722</v>
      </c>
      <c r="I8421" s="8" t="s">
        <v>663</v>
      </c>
      <c r="J8421" s="8">
        <v>59685</v>
      </c>
      <c r="K8421" s="8" t="s">
        <v>33804</v>
      </c>
    </row>
    <row r="8422" spans="1:11" x14ac:dyDescent="0.2">
      <c r="A8422" s="8">
        <f>MAX($A$2:$A8421)+1</f>
        <v>7472</v>
      </c>
      <c r="B8422" s="8"/>
      <c r="C8422" s="9" t="str">
        <f t="shared" si="133"/>
        <v>BG Stewart Solar Farm, LLC</v>
      </c>
      <c r="D8422" s="8"/>
      <c r="E8422" s="8"/>
      <c r="F8422" s="10"/>
      <c r="G8422" s="8">
        <v>59930</v>
      </c>
      <c r="H8422" s="8" t="s">
        <v>21723</v>
      </c>
      <c r="I8422" s="8" t="s">
        <v>741</v>
      </c>
      <c r="J8422" s="8">
        <v>59694</v>
      </c>
      <c r="K8422" s="8" t="s">
        <v>33804</v>
      </c>
    </row>
    <row r="8423" spans="1:11" x14ac:dyDescent="0.2">
      <c r="A8423" s="8">
        <f>MAX($A$2:$A8422)+1</f>
        <v>7473</v>
      </c>
      <c r="B8423" s="8"/>
      <c r="C8423" s="9" t="str">
        <f t="shared" si="133"/>
        <v>FCPC Renewable Generation</v>
      </c>
      <c r="D8423" s="8"/>
      <c r="E8423" s="8"/>
      <c r="F8423" s="10"/>
      <c r="G8423" s="8">
        <v>59931</v>
      </c>
      <c r="H8423" s="8" t="s">
        <v>21724</v>
      </c>
      <c r="I8423" s="8" t="s">
        <v>1830</v>
      </c>
      <c r="J8423" s="8">
        <v>59688</v>
      </c>
      <c r="K8423" s="8" t="s">
        <v>33804</v>
      </c>
    </row>
    <row r="8424" spans="1:11" x14ac:dyDescent="0.2">
      <c r="A8424" s="8">
        <f>MAX($A$2:$A8423)+1</f>
        <v>7474</v>
      </c>
      <c r="B8424" s="8"/>
      <c r="C8424" s="9" t="str">
        <f t="shared" si="133"/>
        <v>Fiddler's Canyon 3</v>
      </c>
      <c r="D8424" s="8"/>
      <c r="E8424" s="8"/>
      <c r="F8424" s="10"/>
      <c r="G8424" s="8">
        <v>59932</v>
      </c>
      <c r="H8424" s="8" t="s">
        <v>21725</v>
      </c>
      <c r="I8424" s="8" t="s">
        <v>3454</v>
      </c>
      <c r="J8424" s="8">
        <v>59695</v>
      </c>
      <c r="K8424" s="8" t="s">
        <v>33804</v>
      </c>
    </row>
    <row r="8425" spans="1:11" x14ac:dyDescent="0.2">
      <c r="A8425" s="8">
        <f>MAX($A$2:$A8424)+1</f>
        <v>7475</v>
      </c>
      <c r="B8425" s="8"/>
      <c r="C8425" s="9" t="str">
        <f t="shared" si="133"/>
        <v>Morgan Lancaster 1</v>
      </c>
      <c r="D8425" s="8"/>
      <c r="E8425" s="8"/>
      <c r="F8425" s="10"/>
      <c r="G8425" s="8">
        <v>59942</v>
      </c>
      <c r="H8425" s="8" t="s">
        <v>21726</v>
      </c>
      <c r="I8425" s="8" t="s">
        <v>714</v>
      </c>
      <c r="J8425" s="8">
        <v>59613</v>
      </c>
      <c r="K8425" s="8" t="s">
        <v>33804</v>
      </c>
    </row>
    <row r="8426" spans="1:11" x14ac:dyDescent="0.2">
      <c r="A8426" s="8">
        <f>MAX($A$2:$A8425)+1</f>
        <v>7476</v>
      </c>
      <c r="B8426" s="8"/>
      <c r="C8426" s="9" t="str">
        <f t="shared" si="133"/>
        <v>Rattlesnake Den</v>
      </c>
      <c r="D8426" s="8"/>
      <c r="E8426" s="8"/>
      <c r="F8426" s="10"/>
      <c r="G8426" s="8">
        <v>59943</v>
      </c>
      <c r="H8426" s="8" t="s">
        <v>3052</v>
      </c>
      <c r="I8426" s="8" t="s">
        <v>3052</v>
      </c>
      <c r="J8426" s="8">
        <v>59706</v>
      </c>
      <c r="K8426" s="8" t="s">
        <v>33804</v>
      </c>
    </row>
    <row r="8427" spans="1:11" x14ac:dyDescent="0.2">
      <c r="A8427" s="8">
        <f>MAX($A$2:$A8426)+1</f>
        <v>7477</v>
      </c>
      <c r="B8427" s="8"/>
      <c r="C8427" s="9" t="str">
        <f t="shared" si="133"/>
        <v>Conetoe II Solar, LLC</v>
      </c>
      <c r="D8427" s="8"/>
      <c r="E8427" s="8"/>
      <c r="F8427" s="10"/>
      <c r="G8427" s="8">
        <v>59944</v>
      </c>
      <c r="H8427" s="8" t="s">
        <v>1431</v>
      </c>
      <c r="I8427" s="8" t="s">
        <v>1431</v>
      </c>
      <c r="J8427" s="8">
        <v>59707</v>
      </c>
      <c r="K8427" s="8" t="s">
        <v>33804</v>
      </c>
    </row>
    <row r="8428" spans="1:11" x14ac:dyDescent="0.2">
      <c r="A8428" s="8">
        <f>MAX($A$2:$A8427)+1</f>
        <v>7478</v>
      </c>
      <c r="B8428" s="8"/>
      <c r="C8428" s="9" t="str">
        <f t="shared" si="133"/>
        <v>SR Camden</v>
      </c>
      <c r="D8428" s="8"/>
      <c r="E8428" s="8"/>
      <c r="F8428" s="10"/>
      <c r="G8428" s="8">
        <v>59947</v>
      </c>
      <c r="H8428" s="8" t="s">
        <v>21727</v>
      </c>
      <c r="I8428" s="8" t="s">
        <v>3376</v>
      </c>
      <c r="J8428" s="8">
        <v>59710</v>
      </c>
      <c r="K8428" s="8" t="s">
        <v>33804</v>
      </c>
    </row>
    <row r="8429" spans="1:11" x14ac:dyDescent="0.2">
      <c r="A8429" s="8">
        <f>MAX($A$2:$A8428)+1</f>
        <v>7479</v>
      </c>
      <c r="B8429" s="8"/>
      <c r="C8429" s="9" t="str">
        <f t="shared" si="133"/>
        <v>Bakersfield 111</v>
      </c>
      <c r="D8429" s="8"/>
      <c r="E8429" s="8"/>
      <c r="F8429" s="10"/>
      <c r="G8429" s="8">
        <v>59948</v>
      </c>
      <c r="H8429" s="8" t="s">
        <v>21728</v>
      </c>
      <c r="I8429" s="8" t="s">
        <v>689</v>
      </c>
      <c r="J8429" s="8">
        <v>59711</v>
      </c>
      <c r="K8429" s="8" t="s">
        <v>33804</v>
      </c>
    </row>
    <row r="8430" spans="1:11" x14ac:dyDescent="0.2">
      <c r="A8430" s="8">
        <f>MAX($A$2:$A8429)+1</f>
        <v>7480</v>
      </c>
      <c r="B8430" s="8"/>
      <c r="C8430" s="9" t="str">
        <f t="shared" si="133"/>
        <v>Yadkinville Solar</v>
      </c>
      <c r="D8430" s="8"/>
      <c r="E8430" s="8"/>
      <c r="F8430" s="10"/>
      <c r="G8430" s="8">
        <v>59950</v>
      </c>
      <c r="H8430" s="8" t="s">
        <v>21729</v>
      </c>
      <c r="I8430" s="8" t="s">
        <v>2817</v>
      </c>
      <c r="J8430" s="8">
        <v>58477</v>
      </c>
      <c r="K8430" s="8" t="s">
        <v>33804</v>
      </c>
    </row>
    <row r="8431" spans="1:11" x14ac:dyDescent="0.2">
      <c r="A8431" s="8">
        <f>MAX($A$2:$A8430)+1</f>
        <v>7481</v>
      </c>
      <c r="B8431" s="8"/>
      <c r="C8431" s="9" t="str">
        <f t="shared" si="133"/>
        <v>ESA Smithfield</v>
      </c>
      <c r="D8431" s="8"/>
      <c r="E8431" s="8"/>
      <c r="F8431" s="10"/>
      <c r="G8431" s="8">
        <v>59955</v>
      </c>
      <c r="H8431" s="8" t="s">
        <v>21730</v>
      </c>
      <c r="I8431" s="8" t="s">
        <v>2094</v>
      </c>
      <c r="J8431" s="8">
        <v>59462</v>
      </c>
      <c r="K8431" s="8" t="s">
        <v>33804</v>
      </c>
    </row>
    <row r="8432" spans="1:11" x14ac:dyDescent="0.2">
      <c r="A8432" s="8">
        <f>MAX($A$2:$A8431)+1</f>
        <v>7482</v>
      </c>
      <c r="B8432" s="8"/>
      <c r="C8432" s="9" t="str">
        <f t="shared" si="133"/>
        <v>ESA Selma</v>
      </c>
      <c r="D8432" s="8"/>
      <c r="E8432" s="8"/>
      <c r="F8432" s="10"/>
      <c r="G8432" s="8">
        <v>59956</v>
      </c>
      <c r="H8432" s="8" t="s">
        <v>21731</v>
      </c>
      <c r="I8432" s="8" t="s">
        <v>2094</v>
      </c>
      <c r="J8432" s="8">
        <v>59462</v>
      </c>
      <c r="K8432" s="8" t="s">
        <v>33804</v>
      </c>
    </row>
    <row r="8433" spans="1:11" x14ac:dyDescent="0.2">
      <c r="A8433" s="8">
        <f>MAX($A$2:$A8432)+1</f>
        <v>7483</v>
      </c>
      <c r="B8433" s="8"/>
      <c r="C8433" s="9" t="str">
        <f t="shared" si="133"/>
        <v>Milford 2</v>
      </c>
      <c r="D8433" s="8"/>
      <c r="E8433" s="8"/>
      <c r="F8433" s="10"/>
      <c r="G8433" s="8">
        <v>59958</v>
      </c>
      <c r="H8433" s="8" t="s">
        <v>21732</v>
      </c>
      <c r="I8433" s="8" t="s">
        <v>3441</v>
      </c>
      <c r="J8433" s="8">
        <v>59716</v>
      </c>
      <c r="K8433" s="8" t="s">
        <v>33804</v>
      </c>
    </row>
    <row r="8434" spans="1:11" x14ac:dyDescent="0.2">
      <c r="A8434" s="8">
        <f>MAX($A$2:$A8433)+1</f>
        <v>7484</v>
      </c>
      <c r="B8434" s="8"/>
      <c r="C8434" s="9" t="str">
        <f t="shared" si="133"/>
        <v>Camp Lejeune Solar</v>
      </c>
      <c r="D8434" s="8"/>
      <c r="E8434" s="8"/>
      <c r="F8434" s="10"/>
      <c r="G8434" s="8">
        <v>59966</v>
      </c>
      <c r="H8434" s="8" t="s">
        <v>21733</v>
      </c>
      <c r="I8434" s="8" t="s">
        <v>126</v>
      </c>
      <c r="J8434" s="8">
        <v>3046</v>
      </c>
      <c r="K8434" s="8" t="s">
        <v>33804</v>
      </c>
    </row>
    <row r="8435" spans="1:11" x14ac:dyDescent="0.2">
      <c r="A8435" s="8">
        <f>MAX($A$2:$A8434)+1</f>
        <v>7485</v>
      </c>
      <c r="B8435" s="8"/>
      <c r="C8435" s="9" t="str">
        <f t="shared" si="133"/>
        <v>Pepperidge Farm Bloomfield</v>
      </c>
      <c r="D8435" s="8"/>
      <c r="E8435" s="8"/>
      <c r="F8435" s="10"/>
      <c r="G8435" s="8">
        <v>59967</v>
      </c>
      <c r="H8435" s="8" t="s">
        <v>21734</v>
      </c>
      <c r="I8435" s="8" t="s">
        <v>2932</v>
      </c>
      <c r="J8435" s="8">
        <v>59724</v>
      </c>
      <c r="K8435" s="8" t="s">
        <v>33804</v>
      </c>
    </row>
    <row r="8436" spans="1:11" x14ac:dyDescent="0.2">
      <c r="A8436" s="8">
        <f>MAX($A$2:$A8435)+1</f>
        <v>7486</v>
      </c>
      <c r="B8436" s="8"/>
      <c r="C8436" s="9" t="str">
        <f t="shared" si="133"/>
        <v>Golden West Power Partners LLC</v>
      </c>
      <c r="D8436" s="8"/>
      <c r="E8436" s="8"/>
      <c r="F8436" s="10"/>
      <c r="G8436" s="8">
        <v>59974</v>
      </c>
      <c r="H8436" s="8" t="s">
        <v>21735</v>
      </c>
      <c r="I8436" s="8" t="s">
        <v>2015</v>
      </c>
      <c r="J8436" s="8">
        <v>59729</v>
      </c>
      <c r="K8436" s="8" t="s">
        <v>33804</v>
      </c>
    </row>
    <row r="8437" spans="1:11" x14ac:dyDescent="0.2">
      <c r="A8437" s="8">
        <f>MAX($A$2:$A8436)+1</f>
        <v>7487</v>
      </c>
      <c r="B8437" s="8"/>
      <c r="C8437" s="9" t="str">
        <f t="shared" si="133"/>
        <v>Carousel Wind Farm LLC</v>
      </c>
      <c r="D8437" s="8"/>
      <c r="E8437" s="8"/>
      <c r="F8437" s="10"/>
      <c r="G8437" s="8">
        <v>59975</v>
      </c>
      <c r="H8437" s="8" t="s">
        <v>21736</v>
      </c>
      <c r="I8437" s="8" t="s">
        <v>913</v>
      </c>
      <c r="J8437" s="8">
        <v>59730</v>
      </c>
      <c r="K8437" s="8" t="s">
        <v>33804</v>
      </c>
    </row>
    <row r="8438" spans="1:11" x14ac:dyDescent="0.2">
      <c r="A8438" s="8">
        <f>MAX($A$2:$A8437)+1</f>
        <v>7488</v>
      </c>
      <c r="B8438" s="8"/>
      <c r="C8438" s="9" t="str">
        <f t="shared" si="133"/>
        <v>Columbia Solar Energy, LLC</v>
      </c>
      <c r="D8438" s="8"/>
      <c r="E8438" s="8"/>
      <c r="F8438" s="10"/>
      <c r="G8438" s="8">
        <v>59979</v>
      </c>
      <c r="H8438" s="8" t="s">
        <v>21737</v>
      </c>
      <c r="I8438" s="8" t="s">
        <v>1425</v>
      </c>
      <c r="J8438" s="8">
        <v>59736</v>
      </c>
      <c r="K8438" s="8" t="s">
        <v>33804</v>
      </c>
    </row>
    <row r="8439" spans="1:11" x14ac:dyDescent="0.2">
      <c r="A8439" s="8">
        <f>MAX($A$2:$A8438)+1</f>
        <v>7489</v>
      </c>
      <c r="B8439" s="8"/>
      <c r="C8439" s="9" t="str">
        <f t="shared" si="133"/>
        <v>Scotland Solar RES</v>
      </c>
      <c r="D8439" s="8"/>
      <c r="E8439" s="8"/>
      <c r="F8439" s="10"/>
      <c r="G8439" s="8">
        <v>59982</v>
      </c>
      <c r="H8439" s="8" t="s">
        <v>21738</v>
      </c>
      <c r="I8439" s="8" t="s">
        <v>2140</v>
      </c>
      <c r="J8439" s="8">
        <v>9267</v>
      </c>
      <c r="K8439" s="8" t="s">
        <v>33804</v>
      </c>
    </row>
    <row r="8440" spans="1:11" x14ac:dyDescent="0.2">
      <c r="A8440" s="8">
        <f>MAX($A$2:$A8439)+1</f>
        <v>7490</v>
      </c>
      <c r="B8440" s="8"/>
      <c r="C8440" s="9" t="str">
        <f t="shared" si="133"/>
        <v>Lanesville Solar RES</v>
      </c>
      <c r="D8440" s="8"/>
      <c r="E8440" s="8"/>
      <c r="F8440" s="10"/>
      <c r="G8440" s="8">
        <v>59984</v>
      </c>
      <c r="H8440" s="8" t="s">
        <v>21739</v>
      </c>
      <c r="I8440" s="8" t="s">
        <v>2140</v>
      </c>
      <c r="J8440" s="8">
        <v>9267</v>
      </c>
      <c r="K8440" s="8" t="s">
        <v>33804</v>
      </c>
    </row>
    <row r="8441" spans="1:11" x14ac:dyDescent="0.2">
      <c r="A8441" s="8">
        <f>MAX($A$2:$A8440)+1</f>
        <v>7491</v>
      </c>
      <c r="B8441" s="8"/>
      <c r="C8441" s="9" t="str">
        <f t="shared" si="133"/>
        <v>Ouchchy PV1</v>
      </c>
      <c r="D8441" s="8"/>
      <c r="E8441" s="8"/>
      <c r="F8441" s="10"/>
      <c r="G8441" s="8">
        <v>59999</v>
      </c>
      <c r="H8441" s="8" t="s">
        <v>21740</v>
      </c>
      <c r="I8441" s="8" t="s">
        <v>1702</v>
      </c>
      <c r="J8441" s="8">
        <v>58970</v>
      </c>
      <c r="K8441" s="8" t="s">
        <v>33804</v>
      </c>
    </row>
    <row r="8442" spans="1:11" x14ac:dyDescent="0.2">
      <c r="A8442" s="8">
        <f>MAX($A$2:$A8441)+1</f>
        <v>7492</v>
      </c>
      <c r="B8442" s="8"/>
      <c r="C8442" s="9" t="str">
        <f t="shared" si="133"/>
        <v>Clarkstown Landfill Solar Facility</v>
      </c>
      <c r="D8442" s="8"/>
      <c r="E8442" s="8"/>
      <c r="F8442" s="10"/>
      <c r="G8442" s="8">
        <v>60004</v>
      </c>
      <c r="H8442" s="8" t="s">
        <v>21741</v>
      </c>
      <c r="I8442" s="8" t="s">
        <v>3071</v>
      </c>
      <c r="J8442" s="8">
        <v>60039</v>
      </c>
      <c r="K8442" s="8" t="s">
        <v>33804</v>
      </c>
    </row>
    <row r="8443" spans="1:11" x14ac:dyDescent="0.2">
      <c r="A8443" s="8">
        <f>MAX($A$2:$A8442)+1</f>
        <v>7493</v>
      </c>
      <c r="B8443" s="8"/>
      <c r="C8443" s="9" t="str">
        <f t="shared" si="133"/>
        <v>Morelos del Sol</v>
      </c>
      <c r="D8443" s="8"/>
      <c r="E8443" s="8"/>
      <c r="F8443" s="10"/>
      <c r="G8443" s="8">
        <v>60007</v>
      </c>
      <c r="H8443" s="8" t="s">
        <v>21742</v>
      </c>
      <c r="I8443" s="8" t="s">
        <v>3358</v>
      </c>
      <c r="J8443" s="8">
        <v>17650</v>
      </c>
      <c r="K8443" s="8" t="s">
        <v>33804</v>
      </c>
    </row>
    <row r="8444" spans="1:11" x14ac:dyDescent="0.2">
      <c r="A8444" s="8">
        <f>MAX($A$2:$A8443)+1</f>
        <v>7494</v>
      </c>
      <c r="B8444" s="8"/>
      <c r="C8444" s="9" t="str">
        <f t="shared" si="133"/>
        <v>Hooper Solar</v>
      </c>
      <c r="D8444" s="8"/>
      <c r="E8444" s="8"/>
      <c r="F8444" s="10"/>
      <c r="G8444" s="8">
        <v>60008</v>
      </c>
      <c r="H8444" s="8" t="s">
        <v>21743</v>
      </c>
      <c r="I8444" s="8" t="s">
        <v>3315</v>
      </c>
      <c r="J8444" s="8">
        <v>59744</v>
      </c>
      <c r="K8444" s="8" t="s">
        <v>33804</v>
      </c>
    </row>
    <row r="8445" spans="1:11" x14ac:dyDescent="0.2">
      <c r="A8445" s="8">
        <f>MAX($A$2:$A8444)+1</f>
        <v>7495</v>
      </c>
      <c r="B8445" s="8"/>
      <c r="C8445" s="9" t="str">
        <f t="shared" si="133"/>
        <v>Findlay Wind Farm</v>
      </c>
      <c r="D8445" s="8"/>
      <c r="E8445" s="8"/>
      <c r="F8445" s="10"/>
      <c r="G8445" s="8">
        <v>60015</v>
      </c>
      <c r="H8445" s="8" t="s">
        <v>1835</v>
      </c>
      <c r="I8445" s="8" t="s">
        <v>1835</v>
      </c>
      <c r="J8445" s="8">
        <v>59760</v>
      </c>
      <c r="K8445" s="8" t="s">
        <v>33804</v>
      </c>
    </row>
    <row r="8446" spans="1:11" x14ac:dyDescent="0.2">
      <c r="A8446" s="8">
        <f>MAX($A$2:$A8445)+1</f>
        <v>7496</v>
      </c>
      <c r="B8446" s="8"/>
      <c r="C8446" s="9" t="str">
        <f t="shared" si="133"/>
        <v>Domino Farms Solar</v>
      </c>
      <c r="D8446" s="8"/>
      <c r="E8446" s="8"/>
      <c r="F8446" s="10"/>
      <c r="G8446" s="8">
        <v>60017</v>
      </c>
      <c r="H8446" s="8" t="s">
        <v>21744</v>
      </c>
      <c r="I8446" s="8" t="s">
        <v>114</v>
      </c>
      <c r="J8446" s="8">
        <v>5109</v>
      </c>
      <c r="K8446" s="8" t="s">
        <v>33804</v>
      </c>
    </row>
    <row r="8447" spans="1:11" x14ac:dyDescent="0.2">
      <c r="A8447" s="8">
        <f>MAX($A$2:$A8446)+1</f>
        <v>7497</v>
      </c>
      <c r="B8447" s="8"/>
      <c r="C8447" s="9" t="str">
        <f t="shared" si="133"/>
        <v>Ford World Headquarters</v>
      </c>
      <c r="D8447" s="8"/>
      <c r="E8447" s="8"/>
      <c r="F8447" s="10"/>
      <c r="G8447" s="8">
        <v>60018</v>
      </c>
      <c r="H8447" s="8" t="s">
        <v>21745</v>
      </c>
      <c r="I8447" s="8" t="s">
        <v>114</v>
      </c>
      <c r="J8447" s="8">
        <v>5109</v>
      </c>
      <c r="K8447" s="8" t="s">
        <v>33804</v>
      </c>
    </row>
    <row r="8448" spans="1:11" x14ac:dyDescent="0.2">
      <c r="A8448" s="8">
        <f>MAX($A$2:$A8447)+1</f>
        <v>7498</v>
      </c>
      <c r="B8448" s="8"/>
      <c r="C8448" s="9" t="str">
        <f t="shared" si="133"/>
        <v>Oxford</v>
      </c>
      <c r="D8448" s="8"/>
      <c r="E8448" s="8"/>
      <c r="F8448" s="10"/>
      <c r="G8448" s="8">
        <v>60022</v>
      </c>
      <c r="H8448" s="8" t="s">
        <v>14995</v>
      </c>
      <c r="I8448" s="8" t="s">
        <v>3659</v>
      </c>
      <c r="J8448" s="8">
        <v>59762</v>
      </c>
      <c r="K8448" s="8" t="s">
        <v>33804</v>
      </c>
    </row>
    <row r="8449" spans="1:11" x14ac:dyDescent="0.2">
      <c r="A8449" s="8">
        <f>MAX($A$2:$A8448)+1</f>
        <v>7499</v>
      </c>
      <c r="B8449" s="8"/>
      <c r="C8449" s="9" t="str">
        <f t="shared" si="133"/>
        <v>Little Rock Pham Solar</v>
      </c>
      <c r="D8449" s="8"/>
      <c r="E8449" s="8"/>
      <c r="F8449" s="10"/>
      <c r="G8449" s="8">
        <v>60026</v>
      </c>
      <c r="H8449" s="8" t="s">
        <v>21746</v>
      </c>
      <c r="I8449" s="8" t="s">
        <v>3833</v>
      </c>
      <c r="J8449" s="8">
        <v>59768</v>
      </c>
      <c r="K8449" s="8" t="s">
        <v>33804</v>
      </c>
    </row>
    <row r="8450" spans="1:11" x14ac:dyDescent="0.2">
      <c r="A8450" s="8">
        <f>MAX($A$2:$A8449)+1</f>
        <v>7500</v>
      </c>
      <c r="B8450" s="8"/>
      <c r="C8450" s="9" t="str">
        <f t="shared" si="133"/>
        <v>Adera Solar</v>
      </c>
      <c r="D8450" s="8"/>
      <c r="E8450" s="8"/>
      <c r="F8450" s="10"/>
      <c r="G8450" s="8">
        <v>60027</v>
      </c>
      <c r="H8450" s="8" t="s">
        <v>21747</v>
      </c>
      <c r="I8450" s="8" t="s">
        <v>3485</v>
      </c>
      <c r="J8450" s="8">
        <v>58661</v>
      </c>
      <c r="K8450" s="8" t="s">
        <v>33804</v>
      </c>
    </row>
    <row r="8451" spans="1:11" x14ac:dyDescent="0.2">
      <c r="A8451" s="8">
        <f>MAX($A$2:$A8450)+1</f>
        <v>7501</v>
      </c>
      <c r="B8451" s="8"/>
      <c r="C8451" s="9" t="str">
        <f t="shared" si="133"/>
        <v>CES VMT Solar</v>
      </c>
      <c r="D8451" s="8"/>
      <c r="E8451" s="8"/>
      <c r="F8451" s="10"/>
      <c r="G8451" s="8">
        <v>60029</v>
      </c>
      <c r="H8451" s="8" t="s">
        <v>21748</v>
      </c>
      <c r="I8451" s="8" t="s">
        <v>1436</v>
      </c>
      <c r="J8451" s="8">
        <v>57365</v>
      </c>
      <c r="K8451" s="8" t="s">
        <v>33804</v>
      </c>
    </row>
    <row r="8452" spans="1:11" x14ac:dyDescent="0.2">
      <c r="A8452" s="8">
        <f>MAX($A$2:$A8451)+1</f>
        <v>7502</v>
      </c>
      <c r="B8452" s="8"/>
      <c r="C8452" s="9" t="str">
        <f t="shared" si="133"/>
        <v>Tequesquite Landfill Solar PV Project</v>
      </c>
      <c r="D8452" s="8"/>
      <c r="E8452" s="8"/>
      <c r="F8452" s="10"/>
      <c r="G8452" s="8">
        <v>60035</v>
      </c>
      <c r="H8452" s="8" t="s">
        <v>21749</v>
      </c>
      <c r="I8452" s="8" t="s">
        <v>3312</v>
      </c>
      <c r="J8452" s="8">
        <v>59775</v>
      </c>
      <c r="K8452" s="8" t="s">
        <v>33804</v>
      </c>
    </row>
    <row r="8453" spans="1:11" x14ac:dyDescent="0.2">
      <c r="A8453" s="8">
        <f>MAX($A$2:$A8452)+1</f>
        <v>7503</v>
      </c>
      <c r="B8453" s="8"/>
      <c r="C8453" s="9" t="str">
        <f t="shared" si="133"/>
        <v>CCBC-Catonsville</v>
      </c>
      <c r="D8453" s="8"/>
      <c r="E8453" s="8"/>
      <c r="F8453" s="10"/>
      <c r="G8453" s="8">
        <v>60036</v>
      </c>
      <c r="H8453" s="8" t="s">
        <v>21750</v>
      </c>
      <c r="I8453" s="8" t="s">
        <v>1445</v>
      </c>
      <c r="J8453" s="8">
        <v>58491</v>
      </c>
      <c r="K8453" s="8" t="s">
        <v>33804</v>
      </c>
    </row>
    <row r="8454" spans="1:11" x14ac:dyDescent="0.2">
      <c r="A8454" s="8">
        <f>MAX($A$2:$A8453)+1</f>
        <v>7504</v>
      </c>
      <c r="B8454" s="8"/>
      <c r="C8454" s="9" t="str">
        <f t="shared" si="133"/>
        <v>Owens Corning Headquarters</v>
      </c>
      <c r="D8454" s="8"/>
      <c r="E8454" s="8"/>
      <c r="F8454" s="10"/>
      <c r="G8454" s="8">
        <v>60038</v>
      </c>
      <c r="H8454" s="8" t="s">
        <v>21751</v>
      </c>
      <c r="I8454" s="8" t="s">
        <v>1445</v>
      </c>
      <c r="J8454" s="8">
        <v>58491</v>
      </c>
      <c r="K8454" s="8" t="s">
        <v>33804</v>
      </c>
    </row>
    <row r="8455" spans="1:11" x14ac:dyDescent="0.2">
      <c r="A8455" s="8">
        <f>MAX($A$2:$A8454)+1</f>
        <v>7505</v>
      </c>
      <c r="B8455" s="8"/>
      <c r="C8455" s="9" t="str">
        <f t="shared" si="133"/>
        <v>UI RCP New Haven Fuel Cell</v>
      </c>
      <c r="D8455" s="8"/>
      <c r="E8455" s="8"/>
      <c r="F8455" s="10"/>
      <c r="G8455" s="8">
        <v>60040</v>
      </c>
      <c r="H8455" s="8" t="s">
        <v>21752</v>
      </c>
      <c r="I8455" s="8" t="s">
        <v>428</v>
      </c>
      <c r="J8455" s="8">
        <v>19497</v>
      </c>
      <c r="K8455" s="8" t="s">
        <v>33804</v>
      </c>
    </row>
    <row r="8456" spans="1:11" x14ac:dyDescent="0.2">
      <c r="A8456" s="8">
        <f>MAX($A$2:$A8455)+1</f>
        <v>7506</v>
      </c>
      <c r="B8456" s="8"/>
      <c r="C8456" s="9" t="str">
        <f t="shared" si="133"/>
        <v>Portage Solar</v>
      </c>
      <c r="D8456" s="8"/>
      <c r="E8456" s="8"/>
      <c r="F8456" s="10"/>
      <c r="G8456" s="8">
        <v>60046</v>
      </c>
      <c r="H8456" s="8" t="s">
        <v>21753</v>
      </c>
      <c r="I8456" s="8" t="s">
        <v>1703</v>
      </c>
      <c r="J8456" s="8">
        <v>58135</v>
      </c>
      <c r="K8456" s="8" t="s">
        <v>33804</v>
      </c>
    </row>
    <row r="8457" spans="1:11" x14ac:dyDescent="0.2">
      <c r="A8457" s="8">
        <f>MAX($A$2:$A8456)+1</f>
        <v>7507</v>
      </c>
      <c r="B8457" s="8"/>
      <c r="C8457" s="9" t="str">
        <f t="shared" si="133"/>
        <v>Middlebury Solar</v>
      </c>
      <c r="D8457" s="8"/>
      <c r="E8457" s="8"/>
      <c r="F8457" s="10"/>
      <c r="G8457" s="8">
        <v>60047</v>
      </c>
      <c r="H8457" s="8" t="s">
        <v>21754</v>
      </c>
      <c r="I8457" s="8" t="s">
        <v>1703</v>
      </c>
      <c r="J8457" s="8">
        <v>58135</v>
      </c>
      <c r="K8457" s="8" t="s">
        <v>33804</v>
      </c>
    </row>
    <row r="8458" spans="1:11" x14ac:dyDescent="0.2">
      <c r="A8458" s="8">
        <f>MAX($A$2:$A8457)+1</f>
        <v>7508</v>
      </c>
      <c r="B8458" s="8"/>
      <c r="C8458" s="9" t="str">
        <f t="shared" si="133"/>
        <v>TWE Chocowinity Solar, LLC</v>
      </c>
      <c r="D8458" s="8"/>
      <c r="E8458" s="8"/>
      <c r="F8458" s="10"/>
      <c r="G8458" s="8">
        <v>60048</v>
      </c>
      <c r="H8458" s="8" t="s">
        <v>21755</v>
      </c>
      <c r="I8458" s="8" t="s">
        <v>3640</v>
      </c>
      <c r="J8458" s="8">
        <v>59781</v>
      </c>
      <c r="K8458" s="8" t="s">
        <v>33804</v>
      </c>
    </row>
    <row r="8459" spans="1:11" x14ac:dyDescent="0.2">
      <c r="A8459" s="8">
        <f>MAX($A$2:$A8458)+1</f>
        <v>7509</v>
      </c>
      <c r="B8459" s="8"/>
      <c r="C8459" s="9" t="str">
        <f t="shared" si="133"/>
        <v>Golden Hills Wind</v>
      </c>
      <c r="D8459" s="8"/>
      <c r="E8459" s="8"/>
      <c r="F8459" s="10"/>
      <c r="G8459" s="8">
        <v>60049</v>
      </c>
      <c r="H8459" s="8" t="s">
        <v>21756</v>
      </c>
      <c r="I8459" s="8" t="s">
        <v>2011</v>
      </c>
      <c r="J8459" s="8">
        <v>59780</v>
      </c>
      <c r="K8459" s="8" t="s">
        <v>33804</v>
      </c>
    </row>
    <row r="8460" spans="1:11" x14ac:dyDescent="0.2">
      <c r="A8460" s="8">
        <f>MAX($A$2:$A8459)+1</f>
        <v>7510</v>
      </c>
      <c r="B8460" s="8"/>
      <c r="C8460" s="9" t="str">
        <f t="shared" si="133"/>
        <v>Innovative Solar 10</v>
      </c>
      <c r="D8460" s="8"/>
      <c r="E8460" s="8"/>
      <c r="F8460" s="10"/>
      <c r="G8460" s="8">
        <v>60050</v>
      </c>
      <c r="H8460" s="8" t="s">
        <v>2212</v>
      </c>
      <c r="I8460" s="8" t="s">
        <v>2212</v>
      </c>
      <c r="J8460" s="8">
        <v>59778</v>
      </c>
      <c r="K8460" s="8" t="s">
        <v>33804</v>
      </c>
    </row>
    <row r="8461" spans="1:11" x14ac:dyDescent="0.2">
      <c r="A8461" s="8">
        <f>MAX($A$2:$A8460)+1</f>
        <v>7511</v>
      </c>
      <c r="B8461" s="8"/>
      <c r="C8461" s="9" t="str">
        <f t="shared" si="133"/>
        <v>Innovative Solar 18, LLC</v>
      </c>
      <c r="D8461" s="8"/>
      <c r="E8461" s="8"/>
      <c r="F8461" s="10"/>
      <c r="G8461" s="8">
        <v>60051</v>
      </c>
      <c r="H8461" s="8" t="s">
        <v>2214</v>
      </c>
      <c r="I8461" s="8" t="s">
        <v>2214</v>
      </c>
      <c r="J8461" s="8">
        <v>59782</v>
      </c>
      <c r="K8461" s="8" t="s">
        <v>33804</v>
      </c>
    </row>
    <row r="8462" spans="1:11" x14ac:dyDescent="0.2">
      <c r="A8462" s="8">
        <f>MAX($A$2:$A8461)+1</f>
        <v>7512</v>
      </c>
      <c r="B8462" s="8"/>
      <c r="C8462" s="9" t="str">
        <f t="shared" si="133"/>
        <v>Innovative Solar 26, LLC</v>
      </c>
      <c r="D8462" s="8"/>
      <c r="E8462" s="8"/>
      <c r="F8462" s="10"/>
      <c r="G8462" s="8">
        <v>60052</v>
      </c>
      <c r="H8462" s="8" t="s">
        <v>2215</v>
      </c>
      <c r="I8462" s="8" t="s">
        <v>2215</v>
      </c>
      <c r="J8462" s="8">
        <v>59783</v>
      </c>
      <c r="K8462" s="8" t="s">
        <v>33804</v>
      </c>
    </row>
    <row r="8463" spans="1:11" x14ac:dyDescent="0.2">
      <c r="A8463" s="8">
        <f>MAX($A$2:$A8462)+1</f>
        <v>7513</v>
      </c>
      <c r="B8463" s="8"/>
      <c r="C8463" s="9" t="str">
        <f t="shared" si="133"/>
        <v>UI RCP Bridgeport Seaside</v>
      </c>
      <c r="D8463" s="8"/>
      <c r="E8463" s="8"/>
      <c r="F8463" s="10"/>
      <c r="G8463" s="8">
        <v>60054</v>
      </c>
      <c r="H8463" s="8" t="s">
        <v>21757</v>
      </c>
      <c r="I8463" s="8" t="s">
        <v>428</v>
      </c>
      <c r="J8463" s="8">
        <v>19497</v>
      </c>
      <c r="K8463" s="8" t="s">
        <v>33804</v>
      </c>
    </row>
    <row r="8464" spans="1:11" x14ac:dyDescent="0.2">
      <c r="A8464" s="8">
        <f>MAX($A$2:$A8463)+1</f>
        <v>7514</v>
      </c>
      <c r="B8464" s="8"/>
      <c r="C8464" s="9" t="str">
        <f t="shared" si="133"/>
        <v>Innovative Solar 16</v>
      </c>
      <c r="D8464" s="8"/>
      <c r="E8464" s="8"/>
      <c r="F8464" s="10"/>
      <c r="G8464" s="8">
        <v>60055</v>
      </c>
      <c r="H8464" s="8" t="s">
        <v>2213</v>
      </c>
      <c r="I8464" s="8" t="s">
        <v>2213</v>
      </c>
      <c r="J8464" s="8">
        <v>59787</v>
      </c>
      <c r="K8464" s="8" t="s">
        <v>33804</v>
      </c>
    </row>
    <row r="8465" spans="1:11" x14ac:dyDescent="0.2">
      <c r="A8465" s="8">
        <f>MAX($A$2:$A8464)+1</f>
        <v>7515</v>
      </c>
      <c r="B8465" s="8"/>
      <c r="C8465" s="9" t="str">
        <f t="shared" si="133"/>
        <v>Syncarpha Palmer, LLC</v>
      </c>
      <c r="D8465" s="8"/>
      <c r="E8465" s="8"/>
      <c r="F8465" s="10"/>
      <c r="G8465" s="8">
        <v>60056</v>
      </c>
      <c r="H8465" s="8" t="s">
        <v>3497</v>
      </c>
      <c r="I8465" s="8" t="s">
        <v>3497</v>
      </c>
      <c r="J8465" s="8">
        <v>59785</v>
      </c>
      <c r="K8465" s="8" t="s">
        <v>33804</v>
      </c>
    </row>
    <row r="8466" spans="1:11" x14ac:dyDescent="0.2">
      <c r="A8466" s="8">
        <f>MAX($A$2:$A8465)+1</f>
        <v>7516</v>
      </c>
      <c r="B8466" s="8"/>
      <c r="C8466" s="9" t="str">
        <f t="shared" si="133"/>
        <v>Los Vientos V Wind Power</v>
      </c>
      <c r="D8466" s="8"/>
      <c r="E8466" s="8"/>
      <c r="F8466" s="10"/>
      <c r="G8466" s="8">
        <v>60059</v>
      </c>
      <c r="H8466" s="8" t="s">
        <v>21758</v>
      </c>
      <c r="I8466" s="8" t="s">
        <v>2418</v>
      </c>
      <c r="J8466" s="8">
        <v>59792</v>
      </c>
      <c r="K8466" s="8" t="s">
        <v>33804</v>
      </c>
    </row>
    <row r="8467" spans="1:11" x14ac:dyDescent="0.2">
      <c r="A8467" s="8">
        <f>MAX($A$2:$A8466)+1</f>
        <v>7517</v>
      </c>
      <c r="B8467" s="8"/>
      <c r="C8467" s="9" t="str">
        <f t="shared" si="133"/>
        <v>Lindberg FIeld Solar</v>
      </c>
      <c r="D8467" s="8"/>
      <c r="E8467" s="8"/>
      <c r="F8467" s="10"/>
      <c r="G8467" s="8">
        <v>60060</v>
      </c>
      <c r="H8467" s="8" t="s">
        <v>21759</v>
      </c>
      <c r="I8467" s="8" t="s">
        <v>2386</v>
      </c>
      <c r="J8467" s="8">
        <v>59791</v>
      </c>
      <c r="K8467" s="8" t="s">
        <v>33804</v>
      </c>
    </row>
    <row r="8468" spans="1:11" x14ac:dyDescent="0.2">
      <c r="A8468" s="8">
        <f>MAX($A$2:$A8467)+1</f>
        <v>7518</v>
      </c>
      <c r="B8468" s="8"/>
      <c r="C8468" s="9" t="str">
        <f t="shared" si="133"/>
        <v>Federal Road Solar 1, LLC</v>
      </c>
      <c r="D8468" s="8"/>
      <c r="E8468" s="8"/>
      <c r="F8468" s="10"/>
      <c r="G8468" s="8">
        <v>60065</v>
      </c>
      <c r="H8468" s="8" t="s">
        <v>1831</v>
      </c>
      <c r="I8468" s="8" t="s">
        <v>1831</v>
      </c>
      <c r="J8468" s="8">
        <v>59804</v>
      </c>
      <c r="K8468" s="8" t="s">
        <v>33804</v>
      </c>
    </row>
    <row r="8469" spans="1:11" x14ac:dyDescent="0.2">
      <c r="A8469" s="8">
        <f>MAX($A$2:$A8468)+1</f>
        <v>7519</v>
      </c>
      <c r="B8469" s="8"/>
      <c r="C8469" s="9" t="str">
        <f t="shared" si="133"/>
        <v>BWC Swan Pond River</v>
      </c>
      <c r="D8469" s="8"/>
      <c r="E8469" s="8"/>
      <c r="F8469" s="10"/>
      <c r="G8469" s="8">
        <v>60067</v>
      </c>
      <c r="H8469" s="8" t="s">
        <v>21760</v>
      </c>
      <c r="I8469" s="8" t="s">
        <v>853</v>
      </c>
      <c r="J8469" s="8">
        <v>59805</v>
      </c>
      <c r="K8469" s="8" t="s">
        <v>33804</v>
      </c>
    </row>
    <row r="8470" spans="1:11" x14ac:dyDescent="0.2">
      <c r="A8470" s="8">
        <f>MAX($A$2:$A8469)+1</f>
        <v>7520</v>
      </c>
      <c r="B8470" s="8"/>
      <c r="C8470" s="9" t="str">
        <f t="shared" si="133"/>
        <v>Cedar Bluff Wind, LLC</v>
      </c>
      <c r="D8470" s="8"/>
      <c r="E8470" s="8"/>
      <c r="F8470" s="10"/>
      <c r="G8470" s="8">
        <v>60069</v>
      </c>
      <c r="H8470" s="8" t="s">
        <v>944</v>
      </c>
      <c r="I8470" s="8" t="s">
        <v>944</v>
      </c>
      <c r="J8470" s="8">
        <v>59817</v>
      </c>
      <c r="K8470" s="8" t="s">
        <v>33804</v>
      </c>
    </row>
    <row r="8471" spans="1:11" x14ac:dyDescent="0.2">
      <c r="A8471" s="8">
        <f>MAX($A$2:$A8470)+1</f>
        <v>7521</v>
      </c>
      <c r="B8471" s="8"/>
      <c r="C8471" s="9" t="str">
        <f t="shared" si="133"/>
        <v>Neisler Street Solar</v>
      </c>
      <c r="D8471" s="8"/>
      <c r="E8471" s="8"/>
      <c r="F8471" s="10"/>
      <c r="G8471" s="8">
        <v>60072</v>
      </c>
      <c r="H8471" s="8" t="s">
        <v>21761</v>
      </c>
      <c r="I8471" s="8" t="s">
        <v>2671</v>
      </c>
      <c r="J8471" s="8">
        <v>59825</v>
      </c>
      <c r="K8471" s="8" t="s">
        <v>33804</v>
      </c>
    </row>
    <row r="8472" spans="1:11" x14ac:dyDescent="0.2">
      <c r="A8472" s="8">
        <f>MAX($A$2:$A8471)+1</f>
        <v>7522</v>
      </c>
      <c r="B8472" s="8"/>
      <c r="C8472" s="9" t="str">
        <f t="shared" si="133"/>
        <v>Leominster</v>
      </c>
      <c r="D8472" s="8"/>
      <c r="E8472" s="8"/>
      <c r="F8472" s="10"/>
      <c r="G8472" s="8">
        <v>60073</v>
      </c>
      <c r="H8472" s="8" t="s">
        <v>21762</v>
      </c>
      <c r="I8472" s="8" t="s">
        <v>3495</v>
      </c>
      <c r="J8472" s="8">
        <v>59822</v>
      </c>
      <c r="K8472" s="8" t="s">
        <v>33804</v>
      </c>
    </row>
    <row r="8473" spans="1:11" x14ac:dyDescent="0.2">
      <c r="A8473" s="8">
        <f>MAX($A$2:$A8472)+1</f>
        <v>7523</v>
      </c>
      <c r="B8473" s="8"/>
      <c r="C8473" s="9" t="str">
        <f t="shared" ref="C8473:C8536" si="134">IF(H8473="",F8473,H8473)</f>
        <v>North Adams Landfill</v>
      </c>
      <c r="D8473" s="8"/>
      <c r="E8473" s="8"/>
      <c r="F8473" s="10"/>
      <c r="G8473" s="8">
        <v>60074</v>
      </c>
      <c r="H8473" s="8" t="s">
        <v>21763</v>
      </c>
      <c r="I8473" s="8" t="s">
        <v>3496</v>
      </c>
      <c r="J8473" s="8">
        <v>59823</v>
      </c>
      <c r="K8473" s="8" t="s">
        <v>33804</v>
      </c>
    </row>
    <row r="8474" spans="1:11" x14ac:dyDescent="0.2">
      <c r="A8474" s="8">
        <f>MAX($A$2:$A8473)+1</f>
        <v>7524</v>
      </c>
      <c r="B8474" s="8"/>
      <c r="C8474" s="9" t="str">
        <f t="shared" si="134"/>
        <v>Fisher Road Solar</v>
      </c>
      <c r="D8474" s="8"/>
      <c r="E8474" s="8"/>
      <c r="F8474" s="10"/>
      <c r="G8474" s="8">
        <v>60075</v>
      </c>
      <c r="H8474" s="8" t="s">
        <v>21764</v>
      </c>
      <c r="I8474" s="8" t="s">
        <v>1846</v>
      </c>
      <c r="J8474" s="8">
        <v>59824</v>
      </c>
      <c r="K8474" s="8" t="s">
        <v>33804</v>
      </c>
    </row>
    <row r="8475" spans="1:11" x14ac:dyDescent="0.2">
      <c r="A8475" s="8">
        <f>MAX($A$2:$A8474)+1</f>
        <v>7525</v>
      </c>
      <c r="B8475" s="8"/>
      <c r="C8475" s="9" t="str">
        <f t="shared" si="134"/>
        <v>Fresno Solar</v>
      </c>
      <c r="D8475" s="8"/>
      <c r="E8475" s="8"/>
      <c r="F8475" s="10"/>
      <c r="G8475" s="8">
        <v>60083</v>
      </c>
      <c r="H8475" s="8" t="s">
        <v>21765</v>
      </c>
      <c r="I8475" s="8" t="s">
        <v>3828</v>
      </c>
      <c r="J8475" s="8">
        <v>20323</v>
      </c>
      <c r="K8475" s="8" t="s">
        <v>33804</v>
      </c>
    </row>
    <row r="8476" spans="1:11" x14ac:dyDescent="0.2">
      <c r="A8476" s="8">
        <f>MAX($A$2:$A8475)+1</f>
        <v>7526</v>
      </c>
      <c r="B8476" s="8"/>
      <c r="C8476" s="9" t="str">
        <f t="shared" si="134"/>
        <v>PCA-Valdosta Mill</v>
      </c>
      <c r="D8476" s="8"/>
      <c r="E8476" s="8"/>
      <c r="F8476" s="10"/>
      <c r="G8476" s="8">
        <v>60084</v>
      </c>
      <c r="H8476" s="8" t="s">
        <v>2918</v>
      </c>
      <c r="I8476" s="8" t="s">
        <v>2918</v>
      </c>
      <c r="J8476" s="8">
        <v>59833</v>
      </c>
      <c r="K8476" s="8" t="s">
        <v>33804</v>
      </c>
    </row>
    <row r="8477" spans="1:11" x14ac:dyDescent="0.2">
      <c r="A8477" s="8">
        <f>MAX($A$2:$A8476)+1</f>
        <v>7527</v>
      </c>
      <c r="B8477" s="8"/>
      <c r="C8477" s="9" t="str">
        <f t="shared" si="134"/>
        <v>Elkton Solar</v>
      </c>
      <c r="D8477" s="8"/>
      <c r="E8477" s="8"/>
      <c r="F8477" s="10"/>
      <c r="G8477" s="8">
        <v>60089</v>
      </c>
      <c r="H8477" s="8" t="s">
        <v>21766</v>
      </c>
      <c r="I8477" s="8" t="s">
        <v>3442</v>
      </c>
      <c r="J8477" s="8">
        <v>59838</v>
      </c>
      <c r="K8477" s="8" t="s">
        <v>33804</v>
      </c>
    </row>
    <row r="8478" spans="1:11" x14ac:dyDescent="0.2">
      <c r="A8478" s="8">
        <f>MAX($A$2:$A8477)+1</f>
        <v>7528</v>
      </c>
      <c r="B8478" s="8"/>
      <c r="C8478" s="9" t="str">
        <f t="shared" si="134"/>
        <v>Town of Chestertown- Chestertown WWTP</v>
      </c>
      <c r="D8478" s="8"/>
      <c r="E8478" s="8"/>
      <c r="F8478" s="10"/>
      <c r="G8478" s="8">
        <v>60096</v>
      </c>
      <c r="H8478" s="8" t="s">
        <v>21767</v>
      </c>
      <c r="I8478" s="8" t="s">
        <v>3322</v>
      </c>
      <c r="J8478" s="8">
        <v>57313</v>
      </c>
      <c r="K8478" s="8" t="s">
        <v>33804</v>
      </c>
    </row>
    <row r="8479" spans="1:11" x14ac:dyDescent="0.2">
      <c r="A8479" s="8">
        <f>MAX($A$2:$A8478)+1</f>
        <v>7529</v>
      </c>
      <c r="B8479" s="8"/>
      <c r="C8479" s="9" t="str">
        <f t="shared" si="134"/>
        <v>Dinuba Energy</v>
      </c>
      <c r="D8479" s="8"/>
      <c r="E8479" s="8"/>
      <c r="F8479" s="10"/>
      <c r="G8479" s="8">
        <v>60100</v>
      </c>
      <c r="H8479" s="8" t="s">
        <v>1604</v>
      </c>
      <c r="I8479" s="8" t="s">
        <v>1604</v>
      </c>
      <c r="J8479" s="8">
        <v>59849</v>
      </c>
      <c r="K8479" s="8" t="s">
        <v>33804</v>
      </c>
    </row>
    <row r="8480" spans="1:11" x14ac:dyDescent="0.2">
      <c r="A8480" s="8">
        <f>MAX($A$2:$A8479)+1</f>
        <v>7530</v>
      </c>
      <c r="B8480" s="8"/>
      <c r="C8480" s="9" t="str">
        <f t="shared" si="134"/>
        <v>Shelby Randolph Road Solar 1, LLC</v>
      </c>
      <c r="D8480" s="8"/>
      <c r="E8480" s="8"/>
      <c r="F8480" s="10"/>
      <c r="G8480" s="8">
        <v>60101</v>
      </c>
      <c r="H8480" s="8" t="s">
        <v>21768</v>
      </c>
      <c r="I8480" s="8" t="s">
        <v>2094</v>
      </c>
      <c r="J8480" s="8">
        <v>59462</v>
      </c>
      <c r="K8480" s="8" t="s">
        <v>33804</v>
      </c>
    </row>
    <row r="8481" spans="1:11" x14ac:dyDescent="0.2">
      <c r="A8481" s="8">
        <f>MAX($A$2:$A8480)+1</f>
        <v>7531</v>
      </c>
      <c r="B8481" s="8"/>
      <c r="C8481" s="9" t="str">
        <f t="shared" si="134"/>
        <v>Lorin Industries</v>
      </c>
      <c r="D8481" s="8"/>
      <c r="E8481" s="8"/>
      <c r="F8481" s="10"/>
      <c r="G8481" s="8">
        <v>60102</v>
      </c>
      <c r="H8481" s="8" t="s">
        <v>2407</v>
      </c>
      <c r="I8481" s="8" t="s">
        <v>2407</v>
      </c>
      <c r="J8481" s="8">
        <v>59876</v>
      </c>
      <c r="K8481" s="8" t="s">
        <v>33804</v>
      </c>
    </row>
    <row r="8482" spans="1:11" x14ac:dyDescent="0.2">
      <c r="A8482" s="8">
        <f>MAX($A$2:$A8481)+1</f>
        <v>7532</v>
      </c>
      <c r="B8482" s="8"/>
      <c r="C8482" s="9" t="str">
        <f t="shared" si="134"/>
        <v>Javelina Wind Energy, LLC</v>
      </c>
      <c r="D8482" s="8"/>
      <c r="E8482" s="8"/>
      <c r="F8482" s="10"/>
      <c r="G8482" s="8">
        <v>60104</v>
      </c>
      <c r="H8482" s="8" t="s">
        <v>2265</v>
      </c>
      <c r="I8482" s="8" t="s">
        <v>2265</v>
      </c>
      <c r="J8482" s="8">
        <v>59882</v>
      </c>
      <c r="K8482" s="8" t="s">
        <v>33804</v>
      </c>
    </row>
    <row r="8483" spans="1:11" x14ac:dyDescent="0.2">
      <c r="A8483" s="8">
        <f>MAX($A$2:$A8482)+1</f>
        <v>7533</v>
      </c>
      <c r="B8483" s="8"/>
      <c r="C8483" s="9" t="str">
        <f t="shared" si="134"/>
        <v>Lafayette Solar I, LLC</v>
      </c>
      <c r="D8483" s="8"/>
      <c r="E8483" s="8"/>
      <c r="F8483" s="10"/>
      <c r="G8483" s="8">
        <v>60105</v>
      </c>
      <c r="H8483" s="8" t="s">
        <v>21769</v>
      </c>
      <c r="I8483" s="8" t="s">
        <v>2094</v>
      </c>
      <c r="J8483" s="8">
        <v>59462</v>
      </c>
      <c r="K8483" s="8" t="s">
        <v>33804</v>
      </c>
    </row>
    <row r="8484" spans="1:11" x14ac:dyDescent="0.2">
      <c r="A8484" s="8">
        <f>MAX($A$2:$A8483)+1</f>
        <v>7534</v>
      </c>
      <c r="B8484" s="8"/>
      <c r="C8484" s="9" t="str">
        <f t="shared" si="134"/>
        <v>Rockingham Solar, LLC</v>
      </c>
      <c r="D8484" s="8"/>
      <c r="E8484" s="8"/>
      <c r="F8484" s="10"/>
      <c r="G8484" s="8">
        <v>60106</v>
      </c>
      <c r="H8484" s="8" t="s">
        <v>21770</v>
      </c>
      <c r="I8484" s="8" t="s">
        <v>2094</v>
      </c>
      <c r="J8484" s="8">
        <v>59462</v>
      </c>
      <c r="K8484" s="8" t="s">
        <v>33804</v>
      </c>
    </row>
    <row r="8485" spans="1:11" x14ac:dyDescent="0.2">
      <c r="A8485" s="8">
        <f>MAX($A$2:$A8484)+1</f>
        <v>7535</v>
      </c>
      <c r="B8485" s="8"/>
      <c r="C8485" s="9" t="str">
        <f t="shared" si="134"/>
        <v>York Road Solar I, LLC</v>
      </c>
      <c r="D8485" s="8"/>
      <c r="E8485" s="8"/>
      <c r="F8485" s="10"/>
      <c r="G8485" s="8">
        <v>60107</v>
      </c>
      <c r="H8485" s="8" t="s">
        <v>21771</v>
      </c>
      <c r="I8485" s="8" t="s">
        <v>2094</v>
      </c>
      <c r="J8485" s="8">
        <v>59462</v>
      </c>
      <c r="K8485" s="8" t="s">
        <v>33804</v>
      </c>
    </row>
    <row r="8486" spans="1:11" x14ac:dyDescent="0.2">
      <c r="A8486" s="8">
        <f>MAX($A$2:$A8485)+1</f>
        <v>7536</v>
      </c>
      <c r="B8486" s="8"/>
      <c r="C8486" s="9" t="str">
        <f t="shared" si="134"/>
        <v>SID Solar I, LLC</v>
      </c>
      <c r="D8486" s="8"/>
      <c r="E8486" s="8"/>
      <c r="F8486" s="10"/>
      <c r="G8486" s="8">
        <v>60108</v>
      </c>
      <c r="H8486" s="8" t="s">
        <v>21772</v>
      </c>
      <c r="I8486" s="8" t="s">
        <v>2094</v>
      </c>
      <c r="J8486" s="8">
        <v>59462</v>
      </c>
      <c r="K8486" s="8" t="s">
        <v>33804</v>
      </c>
    </row>
    <row r="8487" spans="1:11" x14ac:dyDescent="0.2">
      <c r="A8487" s="8">
        <f>MAX($A$2:$A8486)+1</f>
        <v>7537</v>
      </c>
      <c r="B8487" s="8"/>
      <c r="C8487" s="9" t="str">
        <f t="shared" si="134"/>
        <v>UCI Fuel Cell</v>
      </c>
      <c r="D8487" s="8"/>
      <c r="E8487" s="8"/>
      <c r="F8487" s="10"/>
      <c r="G8487" s="8">
        <v>60120</v>
      </c>
      <c r="H8487" s="8" t="s">
        <v>21773</v>
      </c>
      <c r="I8487" s="8" t="s">
        <v>3657</v>
      </c>
      <c r="J8487" s="8">
        <v>59892</v>
      </c>
      <c r="K8487" s="8" t="s">
        <v>33804</v>
      </c>
    </row>
    <row r="8488" spans="1:11" x14ac:dyDescent="0.2">
      <c r="A8488" s="8">
        <f>MAX($A$2:$A8487)+1</f>
        <v>7538</v>
      </c>
      <c r="B8488" s="8"/>
      <c r="C8488" s="9" t="str">
        <f t="shared" si="134"/>
        <v>HCE Johnston I, LLC</v>
      </c>
      <c r="D8488" s="8"/>
      <c r="E8488" s="8"/>
      <c r="F8488" s="10"/>
      <c r="G8488" s="8">
        <v>60121</v>
      </c>
      <c r="H8488" s="8" t="s">
        <v>2090</v>
      </c>
      <c r="I8488" s="8" t="s">
        <v>2090</v>
      </c>
      <c r="J8488" s="8">
        <v>59894</v>
      </c>
      <c r="K8488" s="8" t="s">
        <v>33804</v>
      </c>
    </row>
    <row r="8489" spans="1:11" x14ac:dyDescent="0.2">
      <c r="A8489" s="8">
        <f>MAX($A$2:$A8488)+1</f>
        <v>7539</v>
      </c>
      <c r="B8489" s="8"/>
      <c r="C8489" s="9" t="str">
        <f t="shared" si="134"/>
        <v>Zephyr Wind</v>
      </c>
      <c r="D8489" s="8"/>
      <c r="E8489" s="8"/>
      <c r="F8489" s="10"/>
      <c r="G8489" s="8">
        <v>60128</v>
      </c>
      <c r="H8489" s="8" t="s">
        <v>21774</v>
      </c>
      <c r="I8489" s="8" t="s">
        <v>2831</v>
      </c>
      <c r="J8489" s="8">
        <v>59905</v>
      </c>
      <c r="K8489" s="8" t="s">
        <v>33804</v>
      </c>
    </row>
    <row r="8490" spans="1:11" x14ac:dyDescent="0.2">
      <c r="A8490" s="8">
        <f>MAX($A$2:$A8489)+1</f>
        <v>7540</v>
      </c>
      <c r="B8490" s="8"/>
      <c r="C8490" s="9" t="str">
        <f t="shared" si="134"/>
        <v>Red Toad 1425 A Powatan Road, LLC</v>
      </c>
      <c r="D8490" s="8"/>
      <c r="E8490" s="8"/>
      <c r="F8490" s="10"/>
      <c r="G8490" s="8">
        <v>60129</v>
      </c>
      <c r="H8490" s="8" t="s">
        <v>21775</v>
      </c>
      <c r="I8490" s="8" t="s">
        <v>2094</v>
      </c>
      <c r="J8490" s="8">
        <v>59462</v>
      </c>
      <c r="K8490" s="8" t="s">
        <v>33804</v>
      </c>
    </row>
    <row r="8491" spans="1:11" x14ac:dyDescent="0.2">
      <c r="A8491" s="8">
        <f>MAX($A$2:$A8490)+1</f>
        <v>7541</v>
      </c>
      <c r="B8491" s="8"/>
      <c r="C8491" s="9" t="str">
        <f t="shared" si="134"/>
        <v>Big Sand Draw Plant</v>
      </c>
      <c r="D8491" s="8"/>
      <c r="E8491" s="8"/>
      <c r="F8491" s="10"/>
      <c r="G8491" s="8">
        <v>60130</v>
      </c>
      <c r="H8491" s="8" t="s">
        <v>21776</v>
      </c>
      <c r="I8491" s="8" t="s">
        <v>1592</v>
      </c>
      <c r="J8491" s="8">
        <v>5199</v>
      </c>
      <c r="K8491" s="8" t="s">
        <v>33804</v>
      </c>
    </row>
    <row r="8492" spans="1:11" x14ac:dyDescent="0.2">
      <c r="A8492" s="8">
        <f>MAX($A$2:$A8491)+1</f>
        <v>7542</v>
      </c>
      <c r="B8492" s="8"/>
      <c r="C8492" s="9" t="str">
        <f t="shared" si="134"/>
        <v>Durham Solar</v>
      </c>
      <c r="D8492" s="8"/>
      <c r="E8492" s="8"/>
      <c r="F8492" s="10"/>
      <c r="G8492" s="8">
        <v>60131</v>
      </c>
      <c r="H8492" s="8" t="s">
        <v>21777</v>
      </c>
      <c r="I8492" s="8" t="s">
        <v>2094</v>
      </c>
      <c r="J8492" s="8">
        <v>59462</v>
      </c>
      <c r="K8492" s="8" t="s">
        <v>33804</v>
      </c>
    </row>
    <row r="8493" spans="1:11" x14ac:dyDescent="0.2">
      <c r="A8493" s="8">
        <f>MAX($A$2:$A8492)+1</f>
        <v>7543</v>
      </c>
      <c r="B8493" s="8"/>
      <c r="C8493" s="9" t="str">
        <f t="shared" si="134"/>
        <v>Morgan Farm, LLC</v>
      </c>
      <c r="D8493" s="8"/>
      <c r="E8493" s="8"/>
      <c r="F8493" s="10"/>
      <c r="G8493" s="8">
        <v>60133</v>
      </c>
      <c r="H8493" s="8" t="s">
        <v>21778</v>
      </c>
      <c r="I8493" s="8" t="s">
        <v>2094</v>
      </c>
      <c r="J8493" s="8">
        <v>59462</v>
      </c>
      <c r="K8493" s="8" t="s">
        <v>33804</v>
      </c>
    </row>
    <row r="8494" spans="1:11" x14ac:dyDescent="0.2">
      <c r="A8494" s="8">
        <f>MAX($A$2:$A8493)+1</f>
        <v>7544</v>
      </c>
      <c r="B8494" s="8"/>
      <c r="C8494" s="9" t="str">
        <f t="shared" si="134"/>
        <v>Nashville Farms, LLC</v>
      </c>
      <c r="D8494" s="8"/>
      <c r="E8494" s="8"/>
      <c r="F8494" s="10"/>
      <c r="G8494" s="8">
        <v>60134</v>
      </c>
      <c r="H8494" s="8" t="s">
        <v>21779</v>
      </c>
      <c r="I8494" s="8" t="s">
        <v>2094</v>
      </c>
      <c r="J8494" s="8">
        <v>59462</v>
      </c>
      <c r="K8494" s="8" t="s">
        <v>33804</v>
      </c>
    </row>
    <row r="8495" spans="1:11" x14ac:dyDescent="0.2">
      <c r="A8495" s="8">
        <f>MAX($A$2:$A8494)+1</f>
        <v>7545</v>
      </c>
      <c r="B8495" s="8"/>
      <c r="C8495" s="9" t="str">
        <f t="shared" si="134"/>
        <v>Cedar Solar, LLC</v>
      </c>
      <c r="D8495" s="8"/>
      <c r="E8495" s="8"/>
      <c r="F8495" s="10"/>
      <c r="G8495" s="8">
        <v>60135</v>
      </c>
      <c r="H8495" s="8" t="s">
        <v>21780</v>
      </c>
      <c r="I8495" s="8" t="s">
        <v>2094</v>
      </c>
      <c r="J8495" s="8">
        <v>59462</v>
      </c>
      <c r="K8495" s="8" t="s">
        <v>33804</v>
      </c>
    </row>
    <row r="8496" spans="1:11" x14ac:dyDescent="0.2">
      <c r="A8496" s="8">
        <f>MAX($A$2:$A8495)+1</f>
        <v>7546</v>
      </c>
      <c r="B8496" s="8"/>
      <c r="C8496" s="9" t="str">
        <f t="shared" si="134"/>
        <v>Elm Solar, LLC</v>
      </c>
      <c r="D8496" s="8"/>
      <c r="E8496" s="8"/>
      <c r="F8496" s="10"/>
      <c r="G8496" s="8">
        <v>60136</v>
      </c>
      <c r="H8496" s="8" t="s">
        <v>21781</v>
      </c>
      <c r="I8496" s="8" t="s">
        <v>2094</v>
      </c>
      <c r="J8496" s="8">
        <v>59462</v>
      </c>
      <c r="K8496" s="8" t="s">
        <v>33804</v>
      </c>
    </row>
    <row r="8497" spans="1:11" x14ac:dyDescent="0.2">
      <c r="A8497" s="8">
        <f>MAX($A$2:$A8496)+1</f>
        <v>7547</v>
      </c>
      <c r="B8497" s="8"/>
      <c r="C8497" s="9" t="str">
        <f t="shared" si="134"/>
        <v>Glasgow LFGTE</v>
      </c>
      <c r="D8497" s="8"/>
      <c r="E8497" s="8"/>
      <c r="F8497" s="10"/>
      <c r="G8497" s="8">
        <v>60137</v>
      </c>
      <c r="H8497" s="8" t="s">
        <v>21782</v>
      </c>
      <c r="I8497" s="8" t="s">
        <v>1685</v>
      </c>
      <c r="J8497" s="8">
        <v>5580</v>
      </c>
      <c r="K8497" s="8" t="s">
        <v>33804</v>
      </c>
    </row>
    <row r="8498" spans="1:11" x14ac:dyDescent="0.2">
      <c r="A8498" s="8">
        <f>MAX($A$2:$A8497)+1</f>
        <v>7548</v>
      </c>
      <c r="B8498" s="8"/>
      <c r="C8498" s="9" t="str">
        <f t="shared" si="134"/>
        <v>Cornell Geneva Solar Farm</v>
      </c>
      <c r="D8498" s="8"/>
      <c r="E8498" s="8"/>
      <c r="F8498" s="10"/>
      <c r="G8498" s="8">
        <v>60150</v>
      </c>
      <c r="H8498" s="8" t="s">
        <v>21783</v>
      </c>
      <c r="I8498" s="8" t="s">
        <v>646</v>
      </c>
      <c r="J8498" s="8">
        <v>59942</v>
      </c>
      <c r="K8498" s="8" t="s">
        <v>33804</v>
      </c>
    </row>
    <row r="8499" spans="1:11" x14ac:dyDescent="0.2">
      <c r="A8499" s="8">
        <f>MAX($A$2:$A8498)+1</f>
        <v>7549</v>
      </c>
      <c r="B8499" s="8"/>
      <c r="C8499" s="9" t="str">
        <f t="shared" si="134"/>
        <v>ADS Renewable Energy-Wolf Creek LLC</v>
      </c>
      <c r="D8499" s="8"/>
      <c r="E8499" s="8"/>
      <c r="F8499" s="10"/>
      <c r="G8499" s="8">
        <v>60184</v>
      </c>
      <c r="H8499" s="8" t="s">
        <v>21784</v>
      </c>
      <c r="I8499" s="8" t="s">
        <v>519</v>
      </c>
      <c r="J8499" s="8">
        <v>59946</v>
      </c>
      <c r="K8499" s="8" t="s">
        <v>33804</v>
      </c>
    </row>
    <row r="8500" spans="1:11" x14ac:dyDescent="0.2">
      <c r="A8500" s="8">
        <f>MAX($A$2:$A8499)+1</f>
        <v>7550</v>
      </c>
      <c r="B8500" s="8"/>
      <c r="C8500" s="9" t="str">
        <f t="shared" si="134"/>
        <v>Conetoe Solar</v>
      </c>
      <c r="D8500" s="8"/>
      <c r="E8500" s="8"/>
      <c r="F8500" s="10"/>
      <c r="G8500" s="8">
        <v>60188</v>
      </c>
      <c r="H8500" s="8" t="s">
        <v>21785</v>
      </c>
      <c r="I8500" s="8" t="s">
        <v>1432</v>
      </c>
      <c r="J8500" s="8">
        <v>59951</v>
      </c>
      <c r="K8500" s="8" t="s">
        <v>33804</v>
      </c>
    </row>
    <row r="8501" spans="1:11" x14ac:dyDescent="0.2">
      <c r="A8501" s="8">
        <f>MAX($A$2:$A8500)+1</f>
        <v>7551</v>
      </c>
      <c r="B8501" s="8"/>
      <c r="C8501" s="9" t="str">
        <f t="shared" si="134"/>
        <v>Sugar Run Solar</v>
      </c>
      <c r="D8501" s="8"/>
      <c r="E8501" s="8"/>
      <c r="F8501" s="10"/>
      <c r="G8501" s="8">
        <v>60189</v>
      </c>
      <c r="H8501" s="8" t="s">
        <v>21786</v>
      </c>
      <c r="I8501" s="8" t="s">
        <v>3425</v>
      </c>
      <c r="J8501" s="8">
        <v>59952</v>
      </c>
      <c r="K8501" s="8" t="s">
        <v>33804</v>
      </c>
    </row>
    <row r="8502" spans="1:11" x14ac:dyDescent="0.2">
      <c r="A8502" s="8">
        <f>MAX($A$2:$A8501)+1</f>
        <v>7552</v>
      </c>
      <c r="B8502" s="8"/>
      <c r="C8502" s="9" t="str">
        <f t="shared" si="134"/>
        <v>HMW Minster PV I</v>
      </c>
      <c r="D8502" s="8"/>
      <c r="E8502" s="8"/>
      <c r="F8502" s="10"/>
      <c r="G8502" s="8">
        <v>60190</v>
      </c>
      <c r="H8502" s="8" t="s">
        <v>21787</v>
      </c>
      <c r="I8502" s="8" t="s">
        <v>2061</v>
      </c>
      <c r="J8502" s="8">
        <v>59209</v>
      </c>
      <c r="K8502" s="8" t="s">
        <v>33804</v>
      </c>
    </row>
    <row r="8503" spans="1:11" x14ac:dyDescent="0.2">
      <c r="A8503" s="8">
        <f>MAX($A$2:$A8502)+1</f>
        <v>7553</v>
      </c>
      <c r="B8503" s="8"/>
      <c r="C8503" s="9" t="str">
        <f t="shared" si="134"/>
        <v>Laurinburg Solar, LLC (Heelstone)</v>
      </c>
      <c r="D8503" s="8"/>
      <c r="E8503" s="8"/>
      <c r="F8503" s="10"/>
      <c r="G8503" s="8">
        <v>60200</v>
      </c>
      <c r="H8503" s="8" t="s">
        <v>21788</v>
      </c>
      <c r="I8503" s="8" t="s">
        <v>2094</v>
      </c>
      <c r="J8503" s="8">
        <v>59462</v>
      </c>
      <c r="K8503" s="8" t="s">
        <v>33804</v>
      </c>
    </row>
    <row r="8504" spans="1:11" x14ac:dyDescent="0.2">
      <c r="A8504" s="8">
        <f>MAX($A$2:$A8503)+1</f>
        <v>7554</v>
      </c>
      <c r="B8504" s="8"/>
      <c r="C8504" s="9" t="str">
        <f t="shared" si="134"/>
        <v>Strata Roof 1</v>
      </c>
      <c r="D8504" s="8"/>
      <c r="E8504" s="8"/>
      <c r="F8504" s="10"/>
      <c r="G8504" s="8">
        <v>60219</v>
      </c>
      <c r="H8504" s="8" t="s">
        <v>21789</v>
      </c>
      <c r="I8504" s="8" t="s">
        <v>3417</v>
      </c>
      <c r="J8504" s="8">
        <v>60004</v>
      </c>
      <c r="K8504" s="8" t="s">
        <v>33804</v>
      </c>
    </row>
    <row r="8505" spans="1:11" x14ac:dyDescent="0.2">
      <c r="A8505" s="8">
        <f>MAX($A$2:$A8504)+1</f>
        <v>7555</v>
      </c>
      <c r="B8505" s="8"/>
      <c r="C8505" s="9" t="str">
        <f t="shared" si="134"/>
        <v>Zero Waste Energy Development Co LLC</v>
      </c>
      <c r="D8505" s="8"/>
      <c r="E8505" s="8"/>
      <c r="F8505" s="10"/>
      <c r="G8505" s="8">
        <v>60220</v>
      </c>
      <c r="H8505" s="8" t="s">
        <v>21790</v>
      </c>
      <c r="I8505" s="8" t="s">
        <v>3935</v>
      </c>
      <c r="J8505" s="8">
        <v>60003</v>
      </c>
      <c r="K8505" s="8" t="s">
        <v>33804</v>
      </c>
    </row>
    <row r="8506" spans="1:11" x14ac:dyDescent="0.2">
      <c r="A8506" s="8">
        <f>MAX($A$2:$A8505)+1</f>
        <v>7556</v>
      </c>
      <c r="B8506" s="8"/>
      <c r="C8506" s="9" t="str">
        <f t="shared" si="134"/>
        <v>Bristol Plant</v>
      </c>
      <c r="D8506" s="8"/>
      <c r="E8506" s="8"/>
      <c r="F8506" s="10"/>
      <c r="G8506" s="8">
        <v>60222</v>
      </c>
      <c r="H8506" s="8" t="s">
        <v>21791</v>
      </c>
      <c r="I8506" s="8" t="s">
        <v>2203</v>
      </c>
      <c r="J8506" s="8">
        <v>59452</v>
      </c>
      <c r="K8506" s="8" t="s">
        <v>33804</v>
      </c>
    </row>
    <row r="8507" spans="1:11" x14ac:dyDescent="0.2">
      <c r="A8507" s="8">
        <f>MAX($A$2:$A8506)+1</f>
        <v>7557</v>
      </c>
      <c r="B8507" s="8"/>
      <c r="C8507" s="9" t="str">
        <f t="shared" si="134"/>
        <v>Equinix San Jose</v>
      </c>
      <c r="D8507" s="8"/>
      <c r="E8507" s="8"/>
      <c r="F8507" s="10"/>
      <c r="G8507" s="8">
        <v>60223</v>
      </c>
      <c r="H8507" s="8" t="s">
        <v>21792</v>
      </c>
      <c r="I8507" s="8" t="s">
        <v>767</v>
      </c>
      <c r="J8507" s="8">
        <v>57128</v>
      </c>
      <c r="K8507" s="8" t="s">
        <v>33804</v>
      </c>
    </row>
    <row r="8508" spans="1:11" x14ac:dyDescent="0.2">
      <c r="A8508" s="8">
        <f>MAX($A$2:$A8507)+1</f>
        <v>7558</v>
      </c>
      <c r="B8508" s="8"/>
      <c r="C8508" s="9" t="str">
        <f t="shared" si="134"/>
        <v>Intel Santa Clara</v>
      </c>
      <c r="D8508" s="8"/>
      <c r="E8508" s="8"/>
      <c r="F8508" s="10"/>
      <c r="G8508" s="8">
        <v>60224</v>
      </c>
      <c r="H8508" s="8" t="s">
        <v>21793</v>
      </c>
      <c r="I8508" s="8" t="s">
        <v>767</v>
      </c>
      <c r="J8508" s="8">
        <v>57128</v>
      </c>
      <c r="K8508" s="8" t="s">
        <v>33804</v>
      </c>
    </row>
    <row r="8509" spans="1:11" x14ac:dyDescent="0.2">
      <c r="A8509" s="8">
        <f>MAX($A$2:$A8508)+1</f>
        <v>7559</v>
      </c>
      <c r="B8509" s="8"/>
      <c r="C8509" s="9" t="str">
        <f t="shared" si="134"/>
        <v>Belle Haven Diesel Generation Facility</v>
      </c>
      <c r="D8509" s="8"/>
      <c r="E8509" s="8"/>
      <c r="F8509" s="10"/>
      <c r="G8509" s="8">
        <v>60234</v>
      </c>
      <c r="H8509" s="8" t="s">
        <v>21794</v>
      </c>
      <c r="I8509" s="8" t="s">
        <v>316</v>
      </c>
      <c r="J8509" s="8">
        <v>40229</v>
      </c>
      <c r="K8509" s="8" t="s">
        <v>33804</v>
      </c>
    </row>
    <row r="8510" spans="1:11" x14ac:dyDescent="0.2">
      <c r="A8510" s="8">
        <f>MAX($A$2:$A8509)+1</f>
        <v>7560</v>
      </c>
      <c r="B8510" s="8"/>
      <c r="C8510" s="9" t="str">
        <f t="shared" si="134"/>
        <v>Perdue Diesel Generation Facility</v>
      </c>
      <c r="D8510" s="8"/>
      <c r="E8510" s="8"/>
      <c r="F8510" s="10"/>
      <c r="G8510" s="8">
        <v>60235</v>
      </c>
      <c r="H8510" s="8" t="s">
        <v>21795</v>
      </c>
      <c r="I8510" s="8" t="s">
        <v>316</v>
      </c>
      <c r="J8510" s="8">
        <v>40229</v>
      </c>
      <c r="K8510" s="8" t="s">
        <v>33804</v>
      </c>
    </row>
    <row r="8511" spans="1:11" x14ac:dyDescent="0.2">
      <c r="A8511" s="8">
        <f>MAX($A$2:$A8510)+1</f>
        <v>7561</v>
      </c>
      <c r="B8511" s="8"/>
      <c r="C8511" s="9" t="str">
        <f t="shared" si="134"/>
        <v>Onancock Diesel Generation Facility</v>
      </c>
      <c r="D8511" s="8"/>
      <c r="E8511" s="8"/>
      <c r="F8511" s="10"/>
      <c r="G8511" s="8">
        <v>60236</v>
      </c>
      <c r="H8511" s="8" t="s">
        <v>21796</v>
      </c>
      <c r="I8511" s="8" t="s">
        <v>316</v>
      </c>
      <c r="J8511" s="8">
        <v>40229</v>
      </c>
      <c r="K8511" s="8" t="s">
        <v>33804</v>
      </c>
    </row>
    <row r="8512" spans="1:11" x14ac:dyDescent="0.2">
      <c r="A8512" s="8">
        <f>MAX($A$2:$A8511)+1</f>
        <v>7562</v>
      </c>
      <c r="B8512" s="8"/>
      <c r="C8512" s="9" t="str">
        <f t="shared" si="134"/>
        <v>McDonald Solar Farm, LLC</v>
      </c>
      <c r="D8512" s="8"/>
      <c r="E8512" s="8"/>
      <c r="F8512" s="10"/>
      <c r="G8512" s="8">
        <v>60238</v>
      </c>
      <c r="H8512" s="8" t="s">
        <v>2496</v>
      </c>
      <c r="I8512" s="8" t="s">
        <v>2496</v>
      </c>
      <c r="J8512" s="8">
        <v>60020</v>
      </c>
      <c r="K8512" s="8" t="s">
        <v>33804</v>
      </c>
    </row>
    <row r="8513" spans="1:11" x14ac:dyDescent="0.2">
      <c r="A8513" s="8">
        <f>MAX($A$2:$A8512)+1</f>
        <v>7563</v>
      </c>
      <c r="B8513" s="8"/>
      <c r="C8513" s="9" t="str">
        <f t="shared" si="134"/>
        <v>Pastime Farm, LLC</v>
      </c>
      <c r="D8513" s="8"/>
      <c r="E8513" s="8"/>
      <c r="F8513" s="10"/>
      <c r="G8513" s="8">
        <v>60239</v>
      </c>
      <c r="H8513" s="8" t="s">
        <v>2907</v>
      </c>
      <c r="I8513" s="8" t="s">
        <v>2907</v>
      </c>
      <c r="J8513" s="8">
        <v>60021</v>
      </c>
      <c r="K8513" s="8" t="s">
        <v>33804</v>
      </c>
    </row>
    <row r="8514" spans="1:11" x14ac:dyDescent="0.2">
      <c r="A8514" s="8">
        <f>MAX($A$2:$A8513)+1</f>
        <v>7564</v>
      </c>
      <c r="B8514" s="8"/>
      <c r="C8514" s="9" t="str">
        <f t="shared" si="134"/>
        <v>Yanceyville Farm 3, LLC</v>
      </c>
      <c r="D8514" s="8"/>
      <c r="E8514" s="8"/>
      <c r="F8514" s="10"/>
      <c r="G8514" s="8">
        <v>60240</v>
      </c>
      <c r="H8514" s="8" t="s">
        <v>3922</v>
      </c>
      <c r="I8514" s="8" t="s">
        <v>3922</v>
      </c>
      <c r="J8514" s="8">
        <v>60026</v>
      </c>
      <c r="K8514" s="8" t="s">
        <v>33804</v>
      </c>
    </row>
    <row r="8515" spans="1:11" x14ac:dyDescent="0.2">
      <c r="A8515" s="8">
        <f>MAX($A$2:$A8514)+1</f>
        <v>7565</v>
      </c>
      <c r="B8515" s="8"/>
      <c r="C8515" s="9" t="str">
        <f t="shared" si="134"/>
        <v>Union Renewable Energy Facility</v>
      </c>
      <c r="D8515" s="8"/>
      <c r="E8515" s="8"/>
      <c r="F8515" s="10"/>
      <c r="G8515" s="8">
        <v>60241</v>
      </c>
      <c r="H8515" s="8" t="s">
        <v>21797</v>
      </c>
      <c r="I8515" s="8" t="s">
        <v>224</v>
      </c>
      <c r="J8515" s="8">
        <v>11118</v>
      </c>
      <c r="K8515" s="8" t="s">
        <v>33804</v>
      </c>
    </row>
    <row r="8516" spans="1:11" x14ac:dyDescent="0.2">
      <c r="A8516" s="8">
        <f>MAX($A$2:$A8515)+1</f>
        <v>7566</v>
      </c>
      <c r="B8516" s="8"/>
      <c r="C8516" s="9" t="str">
        <f t="shared" si="134"/>
        <v>Ambler</v>
      </c>
      <c r="D8516" s="8"/>
      <c r="E8516" s="8"/>
      <c r="F8516" s="10"/>
      <c r="G8516" s="8">
        <v>60243</v>
      </c>
      <c r="H8516" s="8" t="s">
        <v>21798</v>
      </c>
      <c r="I8516" s="8" t="s">
        <v>554</v>
      </c>
      <c r="J8516" s="8">
        <v>221</v>
      </c>
      <c r="K8516" s="8" t="s">
        <v>33804</v>
      </c>
    </row>
    <row r="8517" spans="1:11" x14ac:dyDescent="0.2">
      <c r="A8517" s="8">
        <f>MAX($A$2:$A8516)+1</f>
        <v>7567</v>
      </c>
      <c r="B8517" s="8"/>
      <c r="C8517" s="9" t="str">
        <f t="shared" si="134"/>
        <v>Marshall</v>
      </c>
      <c r="D8517" s="8"/>
      <c r="E8517" s="8"/>
      <c r="F8517" s="10"/>
      <c r="G8517" s="8">
        <v>60244</v>
      </c>
      <c r="H8517" s="8" t="s">
        <v>13976</v>
      </c>
      <c r="I8517" s="8" t="s">
        <v>554</v>
      </c>
      <c r="J8517" s="8">
        <v>221</v>
      </c>
      <c r="K8517" s="8" t="s">
        <v>33804</v>
      </c>
    </row>
    <row r="8518" spans="1:11" x14ac:dyDescent="0.2">
      <c r="A8518" s="8">
        <f>MAX($A$2:$A8517)+1</f>
        <v>7568</v>
      </c>
      <c r="B8518" s="8"/>
      <c r="C8518" s="9" t="str">
        <f t="shared" si="134"/>
        <v>New Stuyahok</v>
      </c>
      <c r="D8518" s="8"/>
      <c r="E8518" s="8"/>
      <c r="F8518" s="10"/>
      <c r="G8518" s="8">
        <v>60245</v>
      </c>
      <c r="H8518" s="8" t="s">
        <v>21799</v>
      </c>
      <c r="I8518" s="8" t="s">
        <v>554</v>
      </c>
      <c r="J8518" s="8">
        <v>221</v>
      </c>
      <c r="K8518" s="8" t="s">
        <v>33804</v>
      </c>
    </row>
    <row r="8519" spans="1:11" x14ac:dyDescent="0.2">
      <c r="A8519" s="8">
        <f>MAX($A$2:$A8518)+1</f>
        <v>7569</v>
      </c>
      <c r="B8519" s="8"/>
      <c r="C8519" s="9" t="str">
        <f t="shared" si="134"/>
        <v>Valley View Solar</v>
      </c>
      <c r="D8519" s="8"/>
      <c r="E8519" s="8"/>
      <c r="F8519" s="10"/>
      <c r="G8519" s="8">
        <v>60247</v>
      </c>
      <c r="H8519" s="8" t="s">
        <v>21800</v>
      </c>
      <c r="I8519" s="8" t="s">
        <v>3377</v>
      </c>
      <c r="J8519" s="8">
        <v>60036</v>
      </c>
      <c r="K8519" s="8" t="s">
        <v>33804</v>
      </c>
    </row>
    <row r="8520" spans="1:11" x14ac:dyDescent="0.2">
      <c r="A8520" s="8">
        <f>MAX($A$2:$A8519)+1</f>
        <v>7570</v>
      </c>
      <c r="B8520" s="8"/>
      <c r="C8520" s="9" t="str">
        <f t="shared" si="134"/>
        <v>Skylark</v>
      </c>
      <c r="D8520" s="8"/>
      <c r="E8520" s="8"/>
      <c r="F8520" s="10"/>
      <c r="G8520" s="8">
        <v>60248</v>
      </c>
      <c r="H8520" s="8" t="s">
        <v>21801</v>
      </c>
      <c r="I8520" s="8" t="s">
        <v>3377</v>
      </c>
      <c r="J8520" s="8">
        <v>60036</v>
      </c>
      <c r="K8520" s="8" t="s">
        <v>33804</v>
      </c>
    </row>
    <row r="8521" spans="1:11" x14ac:dyDescent="0.2">
      <c r="A8521" s="8">
        <f>MAX($A$2:$A8520)+1</f>
        <v>7571</v>
      </c>
      <c r="B8521" s="8"/>
      <c r="C8521" s="9" t="str">
        <f t="shared" si="134"/>
        <v>Silicon Valley Clean Water</v>
      </c>
      <c r="D8521" s="8"/>
      <c r="E8521" s="8"/>
      <c r="F8521" s="10"/>
      <c r="G8521" s="8">
        <v>60249</v>
      </c>
      <c r="H8521" s="8" t="s">
        <v>3273</v>
      </c>
      <c r="I8521" s="8" t="s">
        <v>3273</v>
      </c>
      <c r="J8521" s="8">
        <v>60038</v>
      </c>
      <c r="K8521" s="8" t="s">
        <v>33804</v>
      </c>
    </row>
    <row r="8522" spans="1:11" x14ac:dyDescent="0.2">
      <c r="A8522" s="8">
        <f>MAX($A$2:$A8521)+1</f>
        <v>7572</v>
      </c>
      <c r="B8522" s="8"/>
      <c r="C8522" s="9" t="str">
        <f t="shared" si="134"/>
        <v>Swampy Acres</v>
      </c>
      <c r="D8522" s="8"/>
      <c r="E8522" s="8"/>
      <c r="F8522" s="10"/>
      <c r="G8522" s="8">
        <v>60250</v>
      </c>
      <c r="H8522" s="8" t="s">
        <v>21802</v>
      </c>
      <c r="I8522" s="8" t="s">
        <v>2329</v>
      </c>
      <c r="J8522" s="8">
        <v>10433</v>
      </c>
      <c r="K8522" s="8" t="s">
        <v>33804</v>
      </c>
    </row>
    <row r="8523" spans="1:11" x14ac:dyDescent="0.2">
      <c r="A8523" s="8">
        <f>MAX($A$2:$A8522)+1</f>
        <v>7573</v>
      </c>
      <c r="B8523" s="8"/>
      <c r="C8523" s="9" t="str">
        <f t="shared" si="134"/>
        <v>Brevig Mission</v>
      </c>
      <c r="D8523" s="8"/>
      <c r="E8523" s="8"/>
      <c r="F8523" s="10"/>
      <c r="G8523" s="8">
        <v>60260</v>
      </c>
      <c r="H8523" s="8" t="s">
        <v>21803</v>
      </c>
      <c r="I8523" s="8" t="s">
        <v>554</v>
      </c>
      <c r="J8523" s="8">
        <v>221</v>
      </c>
      <c r="K8523" s="8" t="s">
        <v>33804</v>
      </c>
    </row>
    <row r="8524" spans="1:11" x14ac:dyDescent="0.2">
      <c r="A8524" s="8">
        <f>MAX($A$2:$A8523)+1</f>
        <v>7574</v>
      </c>
      <c r="B8524" s="8"/>
      <c r="C8524" s="9" t="str">
        <f t="shared" si="134"/>
        <v>Prairie Breeze II</v>
      </c>
      <c r="D8524" s="8"/>
      <c r="E8524" s="8"/>
      <c r="F8524" s="10"/>
      <c r="G8524" s="8">
        <v>60262</v>
      </c>
      <c r="H8524" s="8" t="s">
        <v>21804</v>
      </c>
      <c r="I8524" s="8" t="s">
        <v>2238</v>
      </c>
      <c r="J8524" s="8">
        <v>49893</v>
      </c>
      <c r="K8524" s="8" t="s">
        <v>33804</v>
      </c>
    </row>
    <row r="8525" spans="1:11" x14ac:dyDescent="0.2">
      <c r="A8525" s="8">
        <f>MAX($A$2:$A8524)+1</f>
        <v>7575</v>
      </c>
      <c r="B8525" s="8"/>
      <c r="C8525" s="9" t="str">
        <f t="shared" si="134"/>
        <v>Durham AWTF</v>
      </c>
      <c r="D8525" s="8"/>
      <c r="E8525" s="8"/>
      <c r="F8525" s="10"/>
      <c r="G8525" s="8">
        <v>60263</v>
      </c>
      <c r="H8525" s="8" t="s">
        <v>21805</v>
      </c>
      <c r="I8525" s="8" t="s">
        <v>1393</v>
      </c>
      <c r="J8525" s="8">
        <v>60047</v>
      </c>
      <c r="K8525" s="8" t="s">
        <v>33804</v>
      </c>
    </row>
    <row r="8526" spans="1:11" x14ac:dyDescent="0.2">
      <c r="A8526" s="8">
        <f>MAX($A$2:$A8525)+1</f>
        <v>7576</v>
      </c>
      <c r="B8526" s="8"/>
      <c r="C8526" s="9" t="str">
        <f t="shared" si="134"/>
        <v>West Groton CHP</v>
      </c>
      <c r="D8526" s="8"/>
      <c r="E8526" s="8"/>
      <c r="F8526" s="10"/>
      <c r="G8526" s="8">
        <v>60276</v>
      </c>
      <c r="H8526" s="8" t="s">
        <v>21806</v>
      </c>
      <c r="I8526" s="8" t="s">
        <v>2128</v>
      </c>
      <c r="J8526" s="8">
        <v>60058</v>
      </c>
      <c r="K8526" s="8" t="s">
        <v>33804</v>
      </c>
    </row>
    <row r="8527" spans="1:11" x14ac:dyDescent="0.2">
      <c r="A8527" s="8">
        <f>MAX($A$2:$A8526)+1</f>
        <v>7577</v>
      </c>
      <c r="B8527" s="8"/>
      <c r="C8527" s="9" t="str">
        <f t="shared" si="134"/>
        <v>Howell Midland Farm, LLC</v>
      </c>
      <c r="D8527" s="8"/>
      <c r="E8527" s="8"/>
      <c r="F8527" s="10"/>
      <c r="G8527" s="8">
        <v>60312</v>
      </c>
      <c r="H8527" s="8" t="s">
        <v>2147</v>
      </c>
      <c r="I8527" s="8" t="s">
        <v>2147</v>
      </c>
      <c r="J8527" s="8">
        <v>60104</v>
      </c>
      <c r="K8527" s="8" t="s">
        <v>33804</v>
      </c>
    </row>
    <row r="8528" spans="1:11" x14ac:dyDescent="0.2">
      <c r="A8528" s="8">
        <f>MAX($A$2:$A8527)+1</f>
        <v>7578</v>
      </c>
      <c r="B8528" s="8"/>
      <c r="C8528" s="9" t="str">
        <f t="shared" si="134"/>
        <v>Augustus Farm, LLC</v>
      </c>
      <c r="D8528" s="8"/>
      <c r="E8528" s="8"/>
      <c r="F8528" s="10"/>
      <c r="G8528" s="8">
        <v>60313</v>
      </c>
      <c r="H8528" s="8" t="s">
        <v>671</v>
      </c>
      <c r="I8528" s="8" t="s">
        <v>671</v>
      </c>
      <c r="J8528" s="8">
        <v>60110</v>
      </c>
      <c r="K8528" s="8" t="s">
        <v>33804</v>
      </c>
    </row>
    <row r="8529" spans="1:11" x14ac:dyDescent="0.2">
      <c r="A8529" s="8">
        <f>MAX($A$2:$A8528)+1</f>
        <v>7579</v>
      </c>
      <c r="B8529" s="8"/>
      <c r="C8529" s="9" t="str">
        <f t="shared" si="134"/>
        <v>Wal-Mart Truth or Consequences PV</v>
      </c>
      <c r="D8529" s="8"/>
      <c r="E8529" s="8"/>
      <c r="F8529" s="10"/>
      <c r="G8529" s="8">
        <v>60341</v>
      </c>
      <c r="H8529" s="8" t="s">
        <v>21807</v>
      </c>
      <c r="I8529" s="8" t="s">
        <v>3384</v>
      </c>
      <c r="J8529" s="8">
        <v>60127</v>
      </c>
      <c r="K8529" s="8" t="s">
        <v>33804</v>
      </c>
    </row>
    <row r="8530" spans="1:11" x14ac:dyDescent="0.2">
      <c r="A8530" s="8">
        <f>MAX($A$2:$A8529)+1</f>
        <v>7580</v>
      </c>
      <c r="B8530" s="8"/>
      <c r="C8530" s="9" t="str">
        <f t="shared" si="134"/>
        <v>Hill AFB LFG Facility, Bldg #737</v>
      </c>
      <c r="D8530" s="8"/>
      <c r="E8530" s="8"/>
      <c r="F8530" s="10"/>
      <c r="G8530" s="8">
        <v>60349</v>
      </c>
      <c r="H8530" s="8" t="s">
        <v>21808</v>
      </c>
      <c r="I8530" s="8" t="s">
        <v>588</v>
      </c>
      <c r="J8530" s="8">
        <v>60146</v>
      </c>
      <c r="K8530" s="8" t="s">
        <v>33804</v>
      </c>
    </row>
    <row r="8531" spans="1:11" x14ac:dyDescent="0.2">
      <c r="A8531" s="8">
        <f>MAX($A$2:$A8530)+1</f>
        <v>7581</v>
      </c>
      <c r="B8531" s="8"/>
      <c r="C8531" s="9" t="str">
        <f t="shared" si="134"/>
        <v>Vulcraft Solar</v>
      </c>
      <c r="D8531" s="8"/>
      <c r="E8531" s="8"/>
      <c r="F8531" s="10"/>
      <c r="G8531" s="8">
        <v>60365</v>
      </c>
      <c r="H8531" s="8" t="s">
        <v>21809</v>
      </c>
      <c r="I8531" s="8" t="s">
        <v>3328</v>
      </c>
      <c r="J8531" s="8">
        <v>60163</v>
      </c>
      <c r="K8531" s="8" t="s">
        <v>33804</v>
      </c>
    </row>
    <row r="8532" spans="1:11" x14ac:dyDescent="0.2">
      <c r="A8532" s="8">
        <f>MAX($A$2:$A8531)+1</f>
        <v>7582</v>
      </c>
      <c r="B8532" s="8"/>
      <c r="C8532" s="9" t="str">
        <f t="shared" si="134"/>
        <v>Battleboro Farm</v>
      </c>
      <c r="D8532" s="8"/>
      <c r="E8532" s="8"/>
      <c r="F8532" s="10"/>
      <c r="G8532" s="8">
        <v>60369</v>
      </c>
      <c r="H8532" s="8" t="s">
        <v>21810</v>
      </c>
      <c r="I8532" s="8" t="s">
        <v>706</v>
      </c>
      <c r="J8532" s="8">
        <v>60157</v>
      </c>
      <c r="K8532" s="8" t="s">
        <v>33804</v>
      </c>
    </row>
    <row r="8533" spans="1:11" x14ac:dyDescent="0.2">
      <c r="A8533" s="8">
        <f>MAX($A$2:$A8532)+1</f>
        <v>7583</v>
      </c>
      <c r="B8533" s="8"/>
      <c r="C8533" s="9" t="str">
        <f t="shared" si="134"/>
        <v>Bizzell Church Solar 1, LLC</v>
      </c>
      <c r="D8533" s="8"/>
      <c r="E8533" s="8"/>
      <c r="F8533" s="10"/>
      <c r="G8533" s="8">
        <v>60401</v>
      </c>
      <c r="H8533" s="8" t="s">
        <v>755</v>
      </c>
      <c r="I8533" s="8" t="s">
        <v>755</v>
      </c>
      <c r="J8533" s="8">
        <v>60203</v>
      </c>
      <c r="K8533" s="8" t="s">
        <v>33804</v>
      </c>
    </row>
    <row r="8534" spans="1:11" x14ac:dyDescent="0.2">
      <c r="A8534" s="8">
        <f>MAX($A$2:$A8533)+1</f>
        <v>7584</v>
      </c>
      <c r="B8534" s="8"/>
      <c r="C8534" s="9" t="str">
        <f t="shared" si="134"/>
        <v>Currin Solar, LLC</v>
      </c>
      <c r="D8534" s="8"/>
      <c r="E8534" s="8"/>
      <c r="F8534" s="10"/>
      <c r="G8534" s="8">
        <v>60403</v>
      </c>
      <c r="H8534" s="8" t="s">
        <v>1542</v>
      </c>
      <c r="I8534" s="8" t="s">
        <v>1542</v>
      </c>
      <c r="J8534" s="8">
        <v>60205</v>
      </c>
      <c r="K8534" s="8" t="s">
        <v>33804</v>
      </c>
    </row>
    <row r="8535" spans="1:11" x14ac:dyDescent="0.2">
      <c r="A8535" s="8">
        <f>MAX($A$2:$A8534)+1</f>
        <v>7585</v>
      </c>
      <c r="B8535" s="8"/>
      <c r="C8535" s="9" t="str">
        <f t="shared" si="134"/>
        <v>Coventry Photovoltaic, LLC</v>
      </c>
      <c r="D8535" s="8"/>
      <c r="E8535" s="8"/>
      <c r="F8535" s="10"/>
      <c r="G8535" s="8">
        <v>60411</v>
      </c>
      <c r="H8535" s="8" t="s">
        <v>8589</v>
      </c>
      <c r="I8535" s="8" t="s">
        <v>3328</v>
      </c>
      <c r="J8535" s="8">
        <v>60163</v>
      </c>
      <c r="K8535" s="8" t="s">
        <v>33804</v>
      </c>
    </row>
    <row r="8536" spans="1:11" x14ac:dyDescent="0.2">
      <c r="A8536" s="8">
        <f>MAX($A$2:$A8535)+1</f>
        <v>7586</v>
      </c>
      <c r="B8536" s="8"/>
      <c r="C8536" s="9" t="str">
        <f t="shared" si="134"/>
        <v>Don A Campbell 2 Geothermal</v>
      </c>
      <c r="D8536" s="8"/>
      <c r="E8536" s="8"/>
      <c r="F8536" s="10"/>
      <c r="G8536" s="8">
        <v>60419</v>
      </c>
      <c r="H8536" s="8" t="s">
        <v>21811</v>
      </c>
      <c r="I8536" s="8" t="s">
        <v>2865</v>
      </c>
      <c r="J8536" s="8">
        <v>60227</v>
      </c>
      <c r="K8536" s="8" t="s">
        <v>33804</v>
      </c>
    </row>
    <row r="8537" spans="1:11" x14ac:dyDescent="0.2">
      <c r="A8537" s="8">
        <f>MAX($A$2:$A8536)+1</f>
        <v>7587</v>
      </c>
      <c r="B8537" s="8"/>
      <c r="C8537" s="9" t="str">
        <f t="shared" ref="C8537:C8600" si="135">IF(H8537="",F8537,H8537)</f>
        <v>Skidmore College</v>
      </c>
      <c r="D8537" s="8"/>
      <c r="E8537" s="8"/>
      <c r="F8537" s="10"/>
      <c r="G8537" s="8">
        <v>60425</v>
      </c>
      <c r="H8537" s="8" t="s">
        <v>21812</v>
      </c>
      <c r="I8537" s="8" t="s">
        <v>3860</v>
      </c>
      <c r="J8537" s="8">
        <v>57081</v>
      </c>
      <c r="K8537" s="8" t="s">
        <v>33804</v>
      </c>
    </row>
    <row r="8538" spans="1:11" x14ac:dyDescent="0.2">
      <c r="A8538" s="8">
        <f>MAX($A$2:$A8537)+1</f>
        <v>7588</v>
      </c>
      <c r="B8538" s="8"/>
      <c r="C8538" s="9" t="str">
        <f t="shared" si="135"/>
        <v>CoServ Solar Station</v>
      </c>
      <c r="D8538" s="8"/>
      <c r="E8538" s="8"/>
      <c r="F8538" s="10"/>
      <c r="G8538" s="8">
        <v>60427</v>
      </c>
      <c r="H8538" s="8" t="s">
        <v>21813</v>
      </c>
      <c r="I8538" s="8" t="s">
        <v>1469</v>
      </c>
      <c r="J8538" s="8">
        <v>60228</v>
      </c>
      <c r="K8538" s="8" t="s">
        <v>33804</v>
      </c>
    </row>
    <row r="8539" spans="1:11" x14ac:dyDescent="0.2">
      <c r="A8539" s="8">
        <f>MAX($A$2:$A8538)+1</f>
        <v>7589</v>
      </c>
      <c r="B8539" s="8"/>
      <c r="C8539" s="9" t="str">
        <f t="shared" si="135"/>
        <v>State-Fuel Level Increment</v>
      </c>
      <c r="D8539" s="8"/>
      <c r="E8539" s="8"/>
      <c r="F8539" s="10"/>
      <c r="G8539" s="8">
        <v>99999</v>
      </c>
      <c r="H8539" s="8" t="s">
        <v>3403</v>
      </c>
      <c r="I8539" s="8" t="s">
        <v>3403</v>
      </c>
      <c r="J8539" s="8">
        <v>99999</v>
      </c>
      <c r="K8539" s="8" t="s">
        <v>33804</v>
      </c>
    </row>
    <row r="8540" spans="1:11" x14ac:dyDescent="0.2">
      <c r="A8540" s="8">
        <f>MAX($A$2:$A8539)+1</f>
        <v>7590</v>
      </c>
      <c r="B8540" s="8"/>
      <c r="C8540" s="9" t="str">
        <f t="shared" si="135"/>
        <v>Phoenix Wind Power LLC</v>
      </c>
      <c r="D8540" s="8"/>
      <c r="E8540" s="8"/>
      <c r="F8540" s="10"/>
      <c r="G8540" s="8">
        <v>56175</v>
      </c>
      <c r="H8540" s="8" t="s">
        <v>21814</v>
      </c>
      <c r="I8540" s="8" t="s">
        <v>21815</v>
      </c>
      <c r="J8540" s="8">
        <v>15399</v>
      </c>
      <c r="K8540" s="8" t="s">
        <v>33809</v>
      </c>
    </row>
    <row r="8541" spans="1:11" x14ac:dyDescent="0.2">
      <c r="A8541" s="8">
        <f>MAX($A$2:$A8540)+1</f>
        <v>7591</v>
      </c>
      <c r="B8541" s="8"/>
      <c r="C8541" s="9" t="str">
        <f t="shared" si="135"/>
        <v>Vineland Cogeneration Plant</v>
      </c>
      <c r="D8541" s="8"/>
      <c r="E8541" s="8"/>
      <c r="F8541" s="10"/>
      <c r="G8541" s="8">
        <v>54807</v>
      </c>
      <c r="H8541" s="8" t="s">
        <v>21816</v>
      </c>
      <c r="I8541" s="8" t="s">
        <v>4190</v>
      </c>
      <c r="J8541" s="8">
        <v>19857</v>
      </c>
      <c r="K8541" s="8" t="s">
        <v>33809</v>
      </c>
    </row>
    <row r="8542" spans="1:11" x14ac:dyDescent="0.2">
      <c r="A8542" s="8">
        <f>MAX($A$2:$A8541)+1</f>
        <v>7592</v>
      </c>
      <c r="B8542" s="8"/>
      <c r="C8542" s="9" t="str">
        <f t="shared" si="135"/>
        <v>Progress Jones I</v>
      </c>
      <c r="D8542" s="8"/>
      <c r="E8542" s="8"/>
      <c r="F8542" s="10"/>
      <c r="G8542" s="8">
        <v>58530</v>
      </c>
      <c r="H8542" s="8" t="s">
        <v>21817</v>
      </c>
      <c r="I8542" s="8" t="s">
        <v>4355</v>
      </c>
      <c r="J8542" s="8">
        <v>58505</v>
      </c>
      <c r="K8542" s="8" t="s">
        <v>33809</v>
      </c>
    </row>
    <row r="8543" spans="1:11" x14ac:dyDescent="0.2">
      <c r="A8543" s="8">
        <f>MAX($A$2:$A8542)+1</f>
        <v>7593</v>
      </c>
      <c r="B8543" s="8"/>
      <c r="C8543" s="9" t="str">
        <f t="shared" si="135"/>
        <v>Mallard Ridge Gas Recovery</v>
      </c>
      <c r="D8543" s="8"/>
      <c r="E8543" s="8"/>
      <c r="F8543" s="10"/>
      <c r="G8543" s="8">
        <v>55013</v>
      </c>
      <c r="H8543" s="8" t="s">
        <v>21818</v>
      </c>
      <c r="I8543" s="8" t="s">
        <v>4280</v>
      </c>
      <c r="J8543" s="8">
        <v>54844</v>
      </c>
      <c r="K8543" s="8" t="s">
        <v>33809</v>
      </c>
    </row>
    <row r="8544" spans="1:11" x14ac:dyDescent="0.2">
      <c r="A8544" s="8">
        <f>MAX($A$2:$A8543)+1</f>
        <v>7594</v>
      </c>
      <c r="B8544" s="8"/>
      <c r="C8544" s="9" t="str">
        <f t="shared" si="135"/>
        <v>Louisiana 2</v>
      </c>
      <c r="D8544" s="8"/>
      <c r="E8544" s="8"/>
      <c r="F8544" s="10"/>
      <c r="G8544" s="8">
        <v>1392</v>
      </c>
      <c r="H8544" s="8" t="s">
        <v>21819</v>
      </c>
      <c r="I8544" s="8" t="s">
        <v>4298</v>
      </c>
      <c r="J8544" s="8">
        <v>55936</v>
      </c>
      <c r="K8544" s="8" t="s">
        <v>33809</v>
      </c>
    </row>
    <row r="8545" spans="1:11" x14ac:dyDescent="0.2">
      <c r="A8545" s="8">
        <f>MAX($A$2:$A8544)+1</f>
        <v>7595</v>
      </c>
      <c r="B8545" s="8"/>
      <c r="C8545" s="9" t="str">
        <f t="shared" si="135"/>
        <v>Lon C Hill</v>
      </c>
      <c r="D8545" s="8"/>
      <c r="E8545" s="8"/>
      <c r="F8545" s="10"/>
      <c r="G8545" s="8">
        <v>3440</v>
      </c>
      <c r="H8545" s="8" t="s">
        <v>21820</v>
      </c>
      <c r="I8545" s="8" t="s">
        <v>3094</v>
      </c>
      <c r="J8545" s="8">
        <v>54907</v>
      </c>
      <c r="K8545" s="8" t="s">
        <v>33809</v>
      </c>
    </row>
    <row r="8546" spans="1:11" x14ac:dyDescent="0.2">
      <c r="A8546" s="8">
        <f>MAX($A$2:$A8545)+1</f>
        <v>7596</v>
      </c>
      <c r="B8546" s="8"/>
      <c r="C8546" s="9" t="str">
        <f t="shared" si="135"/>
        <v>Northwest Wind</v>
      </c>
      <c r="D8546" s="8"/>
      <c r="E8546" s="8"/>
      <c r="F8546" s="10"/>
      <c r="G8546" s="8">
        <v>7859</v>
      </c>
      <c r="H8546" s="8" t="s">
        <v>21821</v>
      </c>
      <c r="I8546" s="8" t="s">
        <v>4083</v>
      </c>
      <c r="J8546" s="8">
        <v>12666</v>
      </c>
      <c r="K8546" s="8" t="s">
        <v>33809</v>
      </c>
    </row>
    <row r="8547" spans="1:11" x14ac:dyDescent="0.2">
      <c r="A8547" s="8">
        <f>MAX($A$2:$A8546)+1</f>
        <v>7597</v>
      </c>
      <c r="B8547" s="8"/>
      <c r="C8547" s="9" t="str">
        <f t="shared" si="135"/>
        <v>University of Texas at San Antonio</v>
      </c>
      <c r="D8547" s="8"/>
      <c r="E8547" s="8"/>
      <c r="F8547" s="10"/>
      <c r="G8547" s="8">
        <v>54606</v>
      </c>
      <c r="H8547" s="8" t="s">
        <v>21822</v>
      </c>
      <c r="I8547" s="8" t="s">
        <v>4199</v>
      </c>
      <c r="J8547" s="8">
        <v>20838</v>
      </c>
      <c r="K8547" s="8" t="s">
        <v>33809</v>
      </c>
    </row>
    <row r="8548" spans="1:11" x14ac:dyDescent="0.2">
      <c r="A8548" s="8">
        <f>MAX($A$2:$A8547)+1</f>
        <v>7598</v>
      </c>
      <c r="B8548" s="8"/>
      <c r="C8548" s="9" t="str">
        <f t="shared" si="135"/>
        <v>Mosaic Co Mulberry Facility</v>
      </c>
      <c r="D8548" s="8"/>
      <c r="E8548" s="8"/>
      <c r="F8548" s="10"/>
      <c r="G8548" s="8">
        <v>50510</v>
      </c>
      <c r="H8548" s="8" t="s">
        <v>21823</v>
      </c>
      <c r="I8548" s="8" t="s">
        <v>2622</v>
      </c>
      <c r="J8548" s="8">
        <v>3102</v>
      </c>
      <c r="K8548" s="8" t="s">
        <v>33809</v>
      </c>
    </row>
    <row r="8549" spans="1:11" x14ac:dyDescent="0.2">
      <c r="A8549" s="8">
        <f>MAX($A$2:$A8548)+1</f>
        <v>7599</v>
      </c>
      <c r="B8549" s="8"/>
      <c r="C8549" s="9" t="str">
        <f t="shared" si="135"/>
        <v>Cuyahoga Regional Landfill</v>
      </c>
      <c r="D8549" s="8"/>
      <c r="E8549" s="8"/>
      <c r="F8549" s="10"/>
      <c r="G8549" s="8">
        <v>55605</v>
      </c>
      <c r="H8549" s="8" t="s">
        <v>21824</v>
      </c>
      <c r="I8549" s="8" t="s">
        <v>4084</v>
      </c>
      <c r="J8549" s="8">
        <v>12716</v>
      </c>
      <c r="K8549" s="8" t="s">
        <v>33809</v>
      </c>
    </row>
    <row r="8550" spans="1:11" x14ac:dyDescent="0.2">
      <c r="A8550" s="8">
        <f>MAX($A$2:$A8549)+1</f>
        <v>7600</v>
      </c>
      <c r="B8550" s="8"/>
      <c r="C8550" s="9" t="str">
        <f t="shared" si="135"/>
        <v>Benning</v>
      </c>
      <c r="D8550" s="8"/>
      <c r="E8550" s="8"/>
      <c r="F8550" s="10"/>
      <c r="G8550" s="8">
        <v>603</v>
      </c>
      <c r="H8550" s="8" t="s">
        <v>21825</v>
      </c>
      <c r="I8550" s="8" t="s">
        <v>4124</v>
      </c>
      <c r="J8550" s="8">
        <v>15274</v>
      </c>
      <c r="K8550" s="8" t="s">
        <v>33809</v>
      </c>
    </row>
    <row r="8551" spans="1:11" x14ac:dyDescent="0.2">
      <c r="A8551" s="8">
        <f>MAX($A$2:$A8550)+1</f>
        <v>7601</v>
      </c>
      <c r="B8551" s="8"/>
      <c r="C8551" s="9" t="str">
        <f t="shared" si="135"/>
        <v>Anheuser-Busch Newark Brewery</v>
      </c>
      <c r="D8551" s="8"/>
      <c r="E8551" s="8"/>
      <c r="F8551" s="10"/>
      <c r="G8551" s="8">
        <v>54913</v>
      </c>
      <c r="H8551" s="8" t="s">
        <v>21826</v>
      </c>
      <c r="I8551" s="8" t="s">
        <v>625</v>
      </c>
      <c r="J8551" s="8">
        <v>623</v>
      </c>
      <c r="K8551" s="8" t="s">
        <v>33809</v>
      </c>
    </row>
    <row r="8552" spans="1:11" x14ac:dyDescent="0.2">
      <c r="A8552" s="8">
        <f>MAX($A$2:$A8551)+1</f>
        <v>7602</v>
      </c>
      <c r="B8552" s="8"/>
      <c r="C8552" s="9" t="str">
        <f t="shared" si="135"/>
        <v>Klein Tools Moran</v>
      </c>
      <c r="D8552" s="8"/>
      <c r="E8552" s="8"/>
      <c r="F8552" s="10"/>
      <c r="G8552" s="8">
        <v>10499</v>
      </c>
      <c r="H8552" s="8" t="s">
        <v>21827</v>
      </c>
      <c r="I8552" s="8" t="s">
        <v>4054</v>
      </c>
      <c r="J8552" s="8">
        <v>10384</v>
      </c>
      <c r="K8552" s="8" t="s">
        <v>33809</v>
      </c>
    </row>
    <row r="8553" spans="1:11" x14ac:dyDescent="0.2">
      <c r="A8553" s="8">
        <f>MAX($A$2:$A8552)+1</f>
        <v>7603</v>
      </c>
      <c r="B8553" s="8"/>
      <c r="C8553" s="9" t="str">
        <f t="shared" si="135"/>
        <v>Dynegy Morro Bay LLC</v>
      </c>
      <c r="D8553" s="8"/>
      <c r="E8553" s="8"/>
      <c r="F8553" s="10"/>
      <c r="G8553" s="8">
        <v>259</v>
      </c>
      <c r="H8553" s="8" t="s">
        <v>4291</v>
      </c>
      <c r="I8553" s="8" t="s">
        <v>4291</v>
      </c>
      <c r="J8553" s="8">
        <v>55843</v>
      </c>
      <c r="K8553" s="8" t="s">
        <v>33809</v>
      </c>
    </row>
    <row r="8554" spans="1:11" x14ac:dyDescent="0.2">
      <c r="A8554" s="8">
        <f>MAX($A$2:$A8553)+1</f>
        <v>7604</v>
      </c>
      <c r="B8554" s="8"/>
      <c r="C8554" s="9" t="str">
        <f t="shared" si="135"/>
        <v>Conroe</v>
      </c>
      <c r="D8554" s="8"/>
      <c r="E8554" s="8"/>
      <c r="F8554" s="10"/>
      <c r="G8554" s="8">
        <v>55555</v>
      </c>
      <c r="H8554" s="8" t="s">
        <v>21828</v>
      </c>
      <c r="I8554" s="8" t="s">
        <v>4272</v>
      </c>
      <c r="J8554" s="8">
        <v>54721</v>
      </c>
      <c r="K8554" s="8" t="s">
        <v>33809</v>
      </c>
    </row>
    <row r="8555" spans="1:11" x14ac:dyDescent="0.2">
      <c r="A8555" s="8">
        <f>MAX($A$2:$A8554)+1</f>
        <v>7605</v>
      </c>
      <c r="B8555" s="8"/>
      <c r="C8555" s="9" t="str">
        <f t="shared" si="135"/>
        <v>Seaford Delaware Plant</v>
      </c>
      <c r="D8555" s="8"/>
      <c r="E8555" s="8"/>
      <c r="F8555" s="10"/>
      <c r="G8555" s="8">
        <v>10793</v>
      </c>
      <c r="H8555" s="8" t="s">
        <v>21829</v>
      </c>
      <c r="I8555" s="8" t="s">
        <v>2239</v>
      </c>
      <c r="J8555" s="8">
        <v>50006</v>
      </c>
      <c r="K8555" s="8" t="s">
        <v>33809</v>
      </c>
    </row>
    <row r="8556" spans="1:11" x14ac:dyDescent="0.2">
      <c r="A8556" s="8">
        <f>MAX($A$2:$A8555)+1</f>
        <v>7606</v>
      </c>
      <c r="B8556" s="8"/>
      <c r="C8556" s="9" t="str">
        <f t="shared" si="135"/>
        <v>Flos Inn Diesel</v>
      </c>
      <c r="D8556" s="8"/>
      <c r="E8556" s="8"/>
      <c r="F8556" s="10"/>
      <c r="G8556" s="8">
        <v>1514</v>
      </c>
      <c r="H8556" s="8" t="s">
        <v>21830</v>
      </c>
      <c r="I8556" s="8" t="s">
        <v>21831</v>
      </c>
      <c r="J8556" s="8">
        <v>14597</v>
      </c>
      <c r="K8556" s="8" t="s">
        <v>33809</v>
      </c>
    </row>
    <row r="8557" spans="1:11" x14ac:dyDescent="0.2">
      <c r="A8557" s="8">
        <f>MAX($A$2:$A8556)+1</f>
        <v>7607</v>
      </c>
      <c r="B8557" s="8"/>
      <c r="C8557" s="9" t="str">
        <f t="shared" si="135"/>
        <v>Smithfield</v>
      </c>
      <c r="D8557" s="8"/>
      <c r="E8557" s="8"/>
      <c r="F8557" s="10"/>
      <c r="G8557" s="8">
        <v>56197</v>
      </c>
      <c r="H8557" s="8" t="s">
        <v>21832</v>
      </c>
      <c r="I8557" s="8" t="s">
        <v>4247</v>
      </c>
      <c r="J8557" s="8">
        <v>49858</v>
      </c>
      <c r="K8557" s="8" t="s">
        <v>33809</v>
      </c>
    </row>
    <row r="8558" spans="1:11" x14ac:dyDescent="0.2">
      <c r="A8558" s="8">
        <f>MAX($A$2:$A8557)+1</f>
        <v>7608</v>
      </c>
      <c r="B8558" s="8"/>
      <c r="C8558" s="9" t="str">
        <f t="shared" si="135"/>
        <v>North Riley</v>
      </c>
      <c r="D8558" s="8"/>
      <c r="E8558" s="8"/>
      <c r="F8558" s="10"/>
      <c r="G8558" s="8">
        <v>54443</v>
      </c>
      <c r="H8558" s="8" t="s">
        <v>21833</v>
      </c>
      <c r="I8558" s="8" t="s">
        <v>4127</v>
      </c>
      <c r="J8558" s="8">
        <v>15509</v>
      </c>
      <c r="K8558" s="8" t="s">
        <v>33809</v>
      </c>
    </row>
    <row r="8559" spans="1:11" x14ac:dyDescent="0.2">
      <c r="A8559" s="8">
        <f>MAX($A$2:$A8558)+1</f>
        <v>7609</v>
      </c>
      <c r="B8559" s="8"/>
      <c r="C8559" s="9" t="str">
        <f t="shared" si="135"/>
        <v>Devonshire Power Partners LLC</v>
      </c>
      <c r="D8559" s="8"/>
      <c r="E8559" s="8"/>
      <c r="F8559" s="10"/>
      <c r="G8559" s="8">
        <v>55761</v>
      </c>
      <c r="H8559" s="8" t="s">
        <v>21834</v>
      </c>
      <c r="I8559" s="8" t="s">
        <v>2174</v>
      </c>
      <c r="J8559" s="8">
        <v>9205</v>
      </c>
      <c r="K8559" s="8" t="s">
        <v>33809</v>
      </c>
    </row>
    <row r="8560" spans="1:11" x14ac:dyDescent="0.2">
      <c r="A8560" s="8">
        <f>MAX($A$2:$A8559)+1</f>
        <v>7610</v>
      </c>
      <c r="B8560" s="8"/>
      <c r="C8560" s="9" t="str">
        <f t="shared" si="135"/>
        <v>San Marcos</v>
      </c>
      <c r="D8560" s="8"/>
      <c r="E8560" s="8"/>
      <c r="F8560" s="10"/>
      <c r="G8560" s="8">
        <v>10386</v>
      </c>
      <c r="H8560" s="8" t="s">
        <v>21835</v>
      </c>
      <c r="I8560" s="8" t="s">
        <v>4026</v>
      </c>
      <c r="J8560" s="8">
        <v>7014</v>
      </c>
      <c r="K8560" s="8" t="s">
        <v>33809</v>
      </c>
    </row>
    <row r="8561" spans="1:11" x14ac:dyDescent="0.2">
      <c r="A8561" s="8">
        <f>MAX($A$2:$A8560)+1</f>
        <v>7611</v>
      </c>
      <c r="B8561" s="8"/>
      <c r="C8561" s="9" t="str">
        <f t="shared" si="135"/>
        <v>Lowell</v>
      </c>
      <c r="D8561" s="8"/>
      <c r="E8561" s="8"/>
      <c r="F8561" s="10"/>
      <c r="G8561" s="8">
        <v>1837</v>
      </c>
      <c r="H8561" s="8" t="s">
        <v>21836</v>
      </c>
      <c r="I8561" s="8" t="s">
        <v>21837</v>
      </c>
      <c r="J8561" s="8">
        <v>11268</v>
      </c>
      <c r="K8561" s="8" t="s">
        <v>33809</v>
      </c>
    </row>
    <row r="8562" spans="1:11" x14ac:dyDescent="0.2">
      <c r="A8562" s="8">
        <f>MAX($A$2:$A8561)+1</f>
        <v>7612</v>
      </c>
      <c r="B8562" s="8"/>
      <c r="C8562" s="9" t="str">
        <f t="shared" si="135"/>
        <v>Fishers Island</v>
      </c>
      <c r="D8562" s="8"/>
      <c r="E8562" s="8"/>
      <c r="F8562" s="10"/>
      <c r="G8562" s="8">
        <v>6575</v>
      </c>
      <c r="H8562" s="8" t="s">
        <v>21838</v>
      </c>
      <c r="I8562" s="8" t="s">
        <v>4019</v>
      </c>
      <c r="J8562" s="8">
        <v>6369</v>
      </c>
      <c r="K8562" s="8" t="s">
        <v>33809</v>
      </c>
    </row>
    <row r="8563" spans="1:11" x14ac:dyDescent="0.2">
      <c r="A8563" s="8">
        <f>MAX($A$2:$A8562)+1</f>
        <v>7613</v>
      </c>
      <c r="B8563" s="8"/>
      <c r="C8563" s="9" t="str">
        <f t="shared" si="135"/>
        <v>Ford Motor Co Rawsonville Plant</v>
      </c>
      <c r="D8563" s="8"/>
      <c r="E8563" s="8"/>
      <c r="F8563" s="10"/>
      <c r="G8563" s="8">
        <v>10235</v>
      </c>
      <c r="H8563" s="8" t="s">
        <v>21839</v>
      </c>
      <c r="I8563" s="8" t="s">
        <v>4021</v>
      </c>
      <c r="J8563" s="8">
        <v>6538</v>
      </c>
      <c r="K8563" s="8" t="s">
        <v>33809</v>
      </c>
    </row>
    <row r="8564" spans="1:11" x14ac:dyDescent="0.2">
      <c r="A8564" s="8">
        <f>MAX($A$2:$A8563)+1</f>
        <v>7614</v>
      </c>
      <c r="B8564" s="8"/>
      <c r="C8564" s="9" t="str">
        <f t="shared" si="135"/>
        <v>Norit Americas Marshall Plant</v>
      </c>
      <c r="D8564" s="8"/>
      <c r="E8564" s="8"/>
      <c r="F8564" s="10"/>
      <c r="G8564" s="8">
        <v>54972</v>
      </c>
      <c r="H8564" s="8" t="s">
        <v>21840</v>
      </c>
      <c r="I8564" s="8" t="s">
        <v>4238</v>
      </c>
      <c r="J8564" s="8">
        <v>35120</v>
      </c>
      <c r="K8564" s="8" t="s">
        <v>33809</v>
      </c>
    </row>
    <row r="8565" spans="1:11" x14ac:dyDescent="0.2">
      <c r="A8565" s="8">
        <f>MAX($A$2:$A8564)+1</f>
        <v>7615</v>
      </c>
      <c r="B8565" s="8"/>
      <c r="C8565" s="9" t="str">
        <f t="shared" si="135"/>
        <v>Alvarado Hydro Facility</v>
      </c>
      <c r="D8565" s="8"/>
      <c r="E8565" s="8"/>
      <c r="F8565" s="10"/>
      <c r="G8565" s="8">
        <v>54242</v>
      </c>
      <c r="H8565" s="8" t="s">
        <v>21841</v>
      </c>
      <c r="I8565" s="8" t="s">
        <v>3188</v>
      </c>
      <c r="J8565" s="8">
        <v>27075</v>
      </c>
      <c r="K8565" s="8" t="s">
        <v>33809</v>
      </c>
    </row>
    <row r="8566" spans="1:11" x14ac:dyDescent="0.2">
      <c r="A8566" s="8">
        <f>MAX($A$2:$A8565)+1</f>
        <v>7616</v>
      </c>
      <c r="B8566" s="8"/>
      <c r="C8566" s="9" t="str">
        <f t="shared" si="135"/>
        <v>Tres Vaqueros Wind Farms LLC</v>
      </c>
      <c r="D8566" s="8"/>
      <c r="E8566" s="8"/>
      <c r="F8566" s="10"/>
      <c r="G8566" s="8">
        <v>50826</v>
      </c>
      <c r="H8566" s="8" t="s">
        <v>21842</v>
      </c>
      <c r="I8566" s="8" t="s">
        <v>2910</v>
      </c>
      <c r="J8566" s="8">
        <v>56545</v>
      </c>
      <c r="K8566" s="8" t="s">
        <v>33809</v>
      </c>
    </row>
    <row r="8567" spans="1:11" x14ac:dyDescent="0.2">
      <c r="A8567" s="8">
        <f>MAX($A$2:$A8566)+1</f>
        <v>7617</v>
      </c>
      <c r="B8567" s="8"/>
      <c r="C8567" s="9" t="str">
        <f t="shared" si="135"/>
        <v>Hartco Flooring</v>
      </c>
      <c r="D8567" s="8"/>
      <c r="E8567" s="8"/>
      <c r="F8567" s="10"/>
      <c r="G8567" s="8">
        <v>50096</v>
      </c>
      <c r="H8567" s="8" t="s">
        <v>21843</v>
      </c>
      <c r="I8567" s="8" t="s">
        <v>4215</v>
      </c>
      <c r="J8567" s="8">
        <v>22809</v>
      </c>
      <c r="K8567" s="8" t="s">
        <v>33809</v>
      </c>
    </row>
    <row r="8568" spans="1:11" x14ac:dyDescent="0.2">
      <c r="A8568" s="8">
        <f>MAX($A$2:$A8567)+1</f>
        <v>7618</v>
      </c>
      <c r="B8568" s="8"/>
      <c r="C8568" s="9" t="str">
        <f t="shared" si="135"/>
        <v>Steamboat 1</v>
      </c>
      <c r="D8568" s="8"/>
      <c r="E8568" s="8"/>
      <c r="F8568" s="10"/>
      <c r="G8568" s="8">
        <v>50763</v>
      </c>
      <c r="H8568" s="8" t="s">
        <v>21844</v>
      </c>
      <c r="I8568" s="8" t="s">
        <v>2864</v>
      </c>
      <c r="J8568" s="8">
        <v>34691</v>
      </c>
      <c r="K8568" s="8" t="s">
        <v>33809</v>
      </c>
    </row>
    <row r="8569" spans="1:11" x14ac:dyDescent="0.2">
      <c r="A8569" s="8">
        <f>MAX($A$2:$A8568)+1</f>
        <v>7619</v>
      </c>
      <c r="B8569" s="8"/>
      <c r="C8569" s="9" t="str">
        <f t="shared" si="135"/>
        <v>Thibodaux</v>
      </c>
      <c r="D8569" s="8"/>
      <c r="E8569" s="8"/>
      <c r="F8569" s="10"/>
      <c r="G8569" s="8">
        <v>6706</v>
      </c>
      <c r="H8569" s="8" t="s">
        <v>21845</v>
      </c>
      <c r="I8569" s="8" t="s">
        <v>15730</v>
      </c>
      <c r="J8569" s="8">
        <v>11241</v>
      </c>
      <c r="K8569" s="8" t="s">
        <v>33809</v>
      </c>
    </row>
    <row r="8570" spans="1:11" x14ac:dyDescent="0.2">
      <c r="A8570" s="8">
        <f>MAX($A$2:$A8569)+1</f>
        <v>7620</v>
      </c>
      <c r="B8570" s="8"/>
      <c r="C8570" s="9" t="str">
        <f t="shared" si="135"/>
        <v>Lowell Cogen Plant</v>
      </c>
      <c r="D8570" s="8"/>
      <c r="E8570" s="8"/>
      <c r="F8570" s="10"/>
      <c r="G8570" s="8">
        <v>10802</v>
      </c>
      <c r="H8570" s="8" t="s">
        <v>21846</v>
      </c>
      <c r="I8570" s="8" t="s">
        <v>4071</v>
      </c>
      <c r="J8570" s="8">
        <v>11267</v>
      </c>
      <c r="K8570" s="8" t="s">
        <v>33809</v>
      </c>
    </row>
    <row r="8571" spans="1:11" x14ac:dyDescent="0.2">
      <c r="A8571" s="8">
        <f>MAX($A$2:$A8570)+1</f>
        <v>7621</v>
      </c>
      <c r="B8571" s="8"/>
      <c r="C8571" s="9" t="str">
        <f t="shared" si="135"/>
        <v>Desert Power LP</v>
      </c>
      <c r="D8571" s="8"/>
      <c r="E8571" s="8"/>
      <c r="F8571" s="10"/>
      <c r="G8571" s="8">
        <v>55858</v>
      </c>
      <c r="H8571" s="8" t="s">
        <v>4006</v>
      </c>
      <c r="I8571" s="8" t="s">
        <v>4006</v>
      </c>
      <c r="J8571" s="8">
        <v>5137</v>
      </c>
      <c r="K8571" s="8" t="s">
        <v>33809</v>
      </c>
    </row>
    <row r="8572" spans="1:11" x14ac:dyDescent="0.2">
      <c r="A8572" s="8">
        <f>MAX($A$2:$A8571)+1</f>
        <v>7622</v>
      </c>
      <c r="B8572" s="8"/>
      <c r="C8572" s="9" t="str">
        <f t="shared" si="135"/>
        <v>Girvin Landfill</v>
      </c>
      <c r="D8572" s="8"/>
      <c r="E8572" s="8"/>
      <c r="F8572" s="10"/>
      <c r="G8572" s="8">
        <v>7705</v>
      </c>
      <c r="H8572" s="8" t="s">
        <v>21847</v>
      </c>
      <c r="I8572" s="8" t="s">
        <v>2267</v>
      </c>
      <c r="J8572" s="8">
        <v>9617</v>
      </c>
      <c r="K8572" s="8" t="s">
        <v>33809</v>
      </c>
    </row>
    <row r="8573" spans="1:11" x14ac:dyDescent="0.2">
      <c r="A8573" s="8">
        <f>MAX($A$2:$A8572)+1</f>
        <v>7623</v>
      </c>
      <c r="B8573" s="8"/>
      <c r="C8573" s="9" t="str">
        <f t="shared" si="135"/>
        <v>Specialty Minerals</v>
      </c>
      <c r="D8573" s="8"/>
      <c r="E8573" s="8"/>
      <c r="F8573" s="10"/>
      <c r="G8573" s="8">
        <v>50356</v>
      </c>
      <c r="H8573" s="8" t="s">
        <v>21848</v>
      </c>
      <c r="I8573" s="8" t="s">
        <v>4161</v>
      </c>
      <c r="J8573" s="8">
        <v>17771</v>
      </c>
      <c r="K8573" s="8" t="s">
        <v>33809</v>
      </c>
    </row>
    <row r="8574" spans="1:11" x14ac:dyDescent="0.2">
      <c r="A8574" s="8">
        <f>MAX($A$2:$A8573)+1</f>
        <v>7624</v>
      </c>
      <c r="B8574" s="8"/>
      <c r="C8574" s="9" t="str">
        <f t="shared" si="135"/>
        <v>Pineville Mill</v>
      </c>
      <c r="D8574" s="8"/>
      <c r="E8574" s="8"/>
      <c r="F8574" s="10"/>
      <c r="G8574" s="8">
        <v>54095</v>
      </c>
      <c r="H8574" s="8" t="s">
        <v>21849</v>
      </c>
      <c r="I8574" s="8" t="s">
        <v>4041</v>
      </c>
      <c r="J8574" s="8">
        <v>9190</v>
      </c>
      <c r="K8574" s="8" t="s">
        <v>33809</v>
      </c>
    </row>
    <row r="8575" spans="1:11" x14ac:dyDescent="0.2">
      <c r="A8575" s="8">
        <f>MAX($A$2:$A8574)+1</f>
        <v>7625</v>
      </c>
      <c r="B8575" s="8"/>
      <c r="C8575" s="9" t="str">
        <f t="shared" si="135"/>
        <v>Agrium Kenai Nitrogen Operations</v>
      </c>
      <c r="D8575" s="8"/>
      <c r="E8575" s="8"/>
      <c r="F8575" s="10"/>
      <c r="G8575" s="8">
        <v>54452</v>
      </c>
      <c r="H8575" s="8" t="s">
        <v>21850</v>
      </c>
      <c r="I8575" s="8" t="s">
        <v>3946</v>
      </c>
      <c r="J8575" s="8">
        <v>179</v>
      </c>
      <c r="K8575" s="8" t="s">
        <v>33809</v>
      </c>
    </row>
    <row r="8576" spans="1:11" x14ac:dyDescent="0.2">
      <c r="A8576" s="8">
        <f>MAX($A$2:$A8575)+1</f>
        <v>7626</v>
      </c>
      <c r="B8576" s="8"/>
      <c r="C8576" s="9" t="str">
        <f t="shared" si="135"/>
        <v>Wythe Park Power Petersburg Plant</v>
      </c>
      <c r="D8576" s="8"/>
      <c r="E8576" s="8"/>
      <c r="F8576" s="10"/>
      <c r="G8576" s="8">
        <v>54045</v>
      </c>
      <c r="H8576" s="8" t="s">
        <v>21851</v>
      </c>
      <c r="I8576" s="8" t="s">
        <v>4200</v>
      </c>
      <c r="J8576" s="8">
        <v>21020</v>
      </c>
      <c r="K8576" s="8" t="s">
        <v>33809</v>
      </c>
    </row>
    <row r="8577" spans="1:11" x14ac:dyDescent="0.2">
      <c r="A8577" s="8">
        <f>MAX($A$2:$A8576)+1</f>
        <v>7627</v>
      </c>
      <c r="B8577" s="8"/>
      <c r="C8577" s="9" t="str">
        <f t="shared" si="135"/>
        <v>Mountain View II</v>
      </c>
      <c r="D8577" s="8"/>
      <c r="E8577" s="8"/>
      <c r="F8577" s="10"/>
      <c r="G8577" s="8">
        <v>55720</v>
      </c>
      <c r="H8577" s="8" t="s">
        <v>21852</v>
      </c>
      <c r="I8577" s="8" t="s">
        <v>533</v>
      </c>
      <c r="J8577" s="8">
        <v>19740</v>
      </c>
      <c r="K8577" s="8" t="s">
        <v>33809</v>
      </c>
    </row>
    <row r="8578" spans="1:11" x14ac:dyDescent="0.2">
      <c r="A8578" s="8">
        <f>MAX($A$2:$A8577)+1</f>
        <v>7628</v>
      </c>
      <c r="B8578" s="8"/>
      <c r="C8578" s="9" t="str">
        <f t="shared" si="135"/>
        <v>Smurfit Newsprint</v>
      </c>
      <c r="D8578" s="8"/>
      <c r="E8578" s="8"/>
      <c r="F8578" s="10"/>
      <c r="G8578" s="8">
        <v>54339</v>
      </c>
      <c r="H8578" s="8" t="s">
        <v>21853</v>
      </c>
      <c r="I8578" s="8" t="s">
        <v>4276</v>
      </c>
      <c r="J8578" s="8">
        <v>54795</v>
      </c>
      <c r="K8578" s="8" t="s">
        <v>33809</v>
      </c>
    </row>
    <row r="8579" spans="1:11" x14ac:dyDescent="0.2">
      <c r="A8579" s="8">
        <f>MAX($A$2:$A8578)+1</f>
        <v>7629</v>
      </c>
      <c r="B8579" s="8"/>
      <c r="C8579" s="9" t="str">
        <f t="shared" si="135"/>
        <v>Gude</v>
      </c>
      <c r="D8579" s="8"/>
      <c r="E8579" s="8"/>
      <c r="F8579" s="10"/>
      <c r="G8579" s="8">
        <v>52203</v>
      </c>
      <c r="H8579" s="8" t="s">
        <v>21854</v>
      </c>
      <c r="I8579" s="8" t="s">
        <v>4242</v>
      </c>
      <c r="J8579" s="8">
        <v>44135</v>
      </c>
      <c r="K8579" s="8" t="s">
        <v>33809</v>
      </c>
    </row>
    <row r="8580" spans="1:11" x14ac:dyDescent="0.2">
      <c r="A8580" s="8">
        <f>MAX($A$2:$A8579)+1</f>
        <v>7630</v>
      </c>
      <c r="B8580" s="8"/>
      <c r="C8580" s="9" t="str">
        <f t="shared" si="135"/>
        <v>Bartow Sth</v>
      </c>
      <c r="D8580" s="8"/>
      <c r="E8580" s="8"/>
      <c r="F8580" s="10"/>
      <c r="G8580" s="8">
        <v>8813</v>
      </c>
      <c r="H8580" s="8" t="s">
        <v>21855</v>
      </c>
      <c r="I8580" s="8" t="s">
        <v>21856</v>
      </c>
      <c r="J8580" s="8">
        <v>6455</v>
      </c>
      <c r="K8580" s="8" t="s">
        <v>33809</v>
      </c>
    </row>
    <row r="8581" spans="1:11" x14ac:dyDescent="0.2">
      <c r="A8581" s="8">
        <f>MAX($A$2:$A8580)+1</f>
        <v>7631</v>
      </c>
      <c r="B8581" s="8"/>
      <c r="C8581" s="9" t="str">
        <f t="shared" si="135"/>
        <v>Sheraton SD East Tower</v>
      </c>
      <c r="D8581" s="8"/>
      <c r="E8581" s="8"/>
      <c r="F8581" s="10"/>
      <c r="G8581" s="8">
        <v>57592</v>
      </c>
      <c r="H8581" s="8" t="s">
        <v>21857</v>
      </c>
      <c r="I8581" s="8" t="s">
        <v>4337</v>
      </c>
      <c r="J8581" s="8">
        <v>56929</v>
      </c>
      <c r="K8581" s="8" t="s">
        <v>33809</v>
      </c>
    </row>
    <row r="8582" spans="1:11" x14ac:dyDescent="0.2">
      <c r="A8582" s="8">
        <f>MAX($A$2:$A8581)+1</f>
        <v>7632</v>
      </c>
      <c r="B8582" s="8"/>
      <c r="C8582" s="9" t="str">
        <f t="shared" si="135"/>
        <v>Fulton Cogeneration Associates</v>
      </c>
      <c r="D8582" s="8"/>
      <c r="E8582" s="8"/>
      <c r="F8582" s="10"/>
      <c r="G8582" s="8">
        <v>54138</v>
      </c>
      <c r="H8582" s="8" t="s">
        <v>21858</v>
      </c>
      <c r="I8582" s="8" t="s">
        <v>4025</v>
      </c>
      <c r="J8582" s="8">
        <v>6837</v>
      </c>
      <c r="K8582" s="8" t="s">
        <v>33809</v>
      </c>
    </row>
    <row r="8583" spans="1:11" x14ac:dyDescent="0.2">
      <c r="A8583" s="8">
        <f>MAX($A$2:$A8582)+1</f>
        <v>7633</v>
      </c>
      <c r="B8583" s="8"/>
      <c r="C8583" s="9" t="str">
        <f t="shared" si="135"/>
        <v>General Electric Tehachapi 1 5 SLE Prototype</v>
      </c>
      <c r="D8583" s="8"/>
      <c r="E8583" s="8"/>
      <c r="F8583" s="10"/>
      <c r="G8583" s="8">
        <v>57558</v>
      </c>
      <c r="H8583" s="8" t="s">
        <v>21859</v>
      </c>
      <c r="I8583" s="8" t="s">
        <v>21860</v>
      </c>
      <c r="J8583" s="8">
        <v>56899</v>
      </c>
      <c r="K8583" s="8" t="s">
        <v>33809</v>
      </c>
    </row>
    <row r="8584" spans="1:11" x14ac:dyDescent="0.2">
      <c r="A8584" s="8">
        <f>MAX($A$2:$A8583)+1</f>
        <v>7634</v>
      </c>
      <c r="B8584" s="8"/>
      <c r="C8584" s="9" t="str">
        <f t="shared" si="135"/>
        <v>Primary Childrens Medical Center</v>
      </c>
      <c r="D8584" s="8"/>
      <c r="E8584" s="8"/>
      <c r="F8584" s="10"/>
      <c r="G8584" s="8">
        <v>52119</v>
      </c>
      <c r="H8584" s="8" t="s">
        <v>21861</v>
      </c>
      <c r="I8584" s="8" t="s">
        <v>4125</v>
      </c>
      <c r="J8584" s="8">
        <v>15359</v>
      </c>
      <c r="K8584" s="8" t="s">
        <v>33809</v>
      </c>
    </row>
    <row r="8585" spans="1:11" x14ac:dyDescent="0.2">
      <c r="A8585" s="8">
        <f>MAX($A$2:$A8584)+1</f>
        <v>7635</v>
      </c>
      <c r="B8585" s="8"/>
      <c r="C8585" s="9" t="str">
        <f t="shared" si="135"/>
        <v>R Paul Smith Power Station</v>
      </c>
      <c r="D8585" s="8"/>
      <c r="E8585" s="8"/>
      <c r="F8585" s="10"/>
      <c r="G8585" s="8">
        <v>1570</v>
      </c>
      <c r="H8585" s="8" t="s">
        <v>21862</v>
      </c>
      <c r="I8585" s="8" t="s">
        <v>569</v>
      </c>
      <c r="J8585" s="8">
        <v>23279</v>
      </c>
      <c r="K8585" s="8" t="s">
        <v>33809</v>
      </c>
    </row>
    <row r="8586" spans="1:11" x14ac:dyDescent="0.2">
      <c r="A8586" s="8">
        <f>MAX($A$2:$A8585)+1</f>
        <v>7636</v>
      </c>
      <c r="B8586" s="8"/>
      <c r="C8586" s="9" t="str">
        <f t="shared" si="135"/>
        <v>Middlepoint</v>
      </c>
      <c r="D8586" s="8"/>
      <c r="E8586" s="8"/>
      <c r="F8586" s="10"/>
      <c r="G8586" s="8">
        <v>56866</v>
      </c>
      <c r="H8586" s="8" t="s">
        <v>21863</v>
      </c>
      <c r="I8586" s="8" t="s">
        <v>1739</v>
      </c>
      <c r="J8586" s="8">
        <v>55858</v>
      </c>
      <c r="K8586" s="8" t="s">
        <v>33809</v>
      </c>
    </row>
    <row r="8587" spans="1:11" x14ac:dyDescent="0.2">
      <c r="A8587" s="8">
        <f>A61</f>
        <v>48</v>
      </c>
      <c r="B8587" s="8"/>
      <c r="C8587" s="9" t="str">
        <f t="shared" si="135"/>
        <v>Bennett Mountain</v>
      </c>
      <c r="D8587" s="8"/>
      <c r="E8587" s="8"/>
      <c r="F8587" s="10"/>
      <c r="G8587" s="8">
        <v>56136</v>
      </c>
      <c r="H8587" s="8" t="s">
        <v>13378</v>
      </c>
      <c r="I8587" s="8" t="s">
        <v>186</v>
      </c>
      <c r="J8587" s="8">
        <v>9191</v>
      </c>
      <c r="K8587" s="8" t="s">
        <v>33809</v>
      </c>
    </row>
    <row r="8588" spans="1:11" x14ac:dyDescent="0.2">
      <c r="A8588" s="8">
        <f>MAX($A$2:$A8587)+1</f>
        <v>7637</v>
      </c>
      <c r="B8588" s="8"/>
      <c r="C8588" s="9" t="str">
        <f t="shared" si="135"/>
        <v>Dunbarton Energy Partners LP</v>
      </c>
      <c r="D8588" s="8"/>
      <c r="E8588" s="8"/>
      <c r="F8588" s="10"/>
      <c r="G8588" s="8">
        <v>55779</v>
      </c>
      <c r="H8588" s="8" t="s">
        <v>21864</v>
      </c>
      <c r="I8588" s="8" t="s">
        <v>3932</v>
      </c>
      <c r="J8588" s="8">
        <v>21148</v>
      </c>
      <c r="K8588" s="8" t="s">
        <v>33809</v>
      </c>
    </row>
    <row r="8589" spans="1:11" x14ac:dyDescent="0.2">
      <c r="A8589" s="8">
        <f>MAX($A$2:$A8588)+1</f>
        <v>7638</v>
      </c>
      <c r="B8589" s="8"/>
      <c r="C8589" s="9" t="str">
        <f t="shared" si="135"/>
        <v>Veolia Glacier Ridge Landfill</v>
      </c>
      <c r="D8589" s="8"/>
      <c r="E8589" s="8"/>
      <c r="F8589" s="10"/>
      <c r="G8589" s="8">
        <v>55817</v>
      </c>
      <c r="H8589" s="8" t="s">
        <v>21865</v>
      </c>
      <c r="I8589" s="8" t="s">
        <v>4168</v>
      </c>
      <c r="J8589" s="8">
        <v>18348</v>
      </c>
      <c r="K8589" s="8" t="s">
        <v>33809</v>
      </c>
    </row>
    <row r="8590" spans="1:11" x14ac:dyDescent="0.2">
      <c r="A8590" s="8">
        <f>MAX($A$2:$A8589)+1</f>
        <v>7639</v>
      </c>
      <c r="B8590" s="8"/>
      <c r="C8590" s="9" t="str">
        <f t="shared" si="135"/>
        <v>Big Pine</v>
      </c>
      <c r="D8590" s="8"/>
      <c r="E8590" s="8"/>
      <c r="F8590" s="10"/>
      <c r="G8590" s="8">
        <v>164</v>
      </c>
      <c r="H8590" s="8" t="s">
        <v>21866</v>
      </c>
      <c r="I8590" s="8" t="s">
        <v>3737</v>
      </c>
      <c r="J8590" s="8">
        <v>50079</v>
      </c>
      <c r="K8590" s="8" t="s">
        <v>33809</v>
      </c>
    </row>
    <row r="8591" spans="1:11" x14ac:dyDescent="0.2">
      <c r="A8591" s="8">
        <f>MAX($A$2:$A8590)+1</f>
        <v>7640</v>
      </c>
      <c r="B8591" s="8"/>
      <c r="C8591" s="9" t="str">
        <f t="shared" si="135"/>
        <v>Orange County New York</v>
      </c>
      <c r="D8591" s="8"/>
      <c r="E8591" s="8"/>
      <c r="F8591" s="10"/>
      <c r="G8591" s="8">
        <v>10047</v>
      </c>
      <c r="H8591" s="8" t="s">
        <v>21867</v>
      </c>
      <c r="I8591" s="8" t="s">
        <v>4026</v>
      </c>
      <c r="J8591" s="8">
        <v>7014</v>
      </c>
      <c r="K8591" s="8" t="s">
        <v>33809</v>
      </c>
    </row>
    <row r="8592" spans="1:11" x14ac:dyDescent="0.2">
      <c r="A8592" s="8">
        <f>MAX($A$2:$A8591)+1</f>
        <v>7641</v>
      </c>
      <c r="B8592" s="8"/>
      <c r="C8592" s="9" t="str">
        <f t="shared" si="135"/>
        <v>Owensville</v>
      </c>
      <c r="D8592" s="8"/>
      <c r="E8592" s="8"/>
      <c r="F8592" s="10"/>
      <c r="G8592" s="8">
        <v>2149</v>
      </c>
      <c r="H8592" s="8" t="s">
        <v>21868</v>
      </c>
      <c r="I8592" s="8" t="s">
        <v>4111</v>
      </c>
      <c r="J8592" s="8">
        <v>14272</v>
      </c>
      <c r="K8592" s="8" t="s">
        <v>33809</v>
      </c>
    </row>
    <row r="8593" spans="1:11" x14ac:dyDescent="0.2">
      <c r="A8593" s="8">
        <f>MAX($A$2:$A8592)+1</f>
        <v>7642</v>
      </c>
      <c r="B8593" s="8"/>
      <c r="C8593" s="9" t="str">
        <f t="shared" si="135"/>
        <v>Sun Farmer I</v>
      </c>
      <c r="D8593" s="8"/>
      <c r="E8593" s="8"/>
      <c r="F8593" s="10"/>
      <c r="G8593" s="8">
        <v>57445</v>
      </c>
      <c r="H8593" s="8" t="s">
        <v>4332</v>
      </c>
      <c r="I8593" s="8" t="s">
        <v>4332</v>
      </c>
      <c r="J8593" s="8">
        <v>56768</v>
      </c>
      <c r="K8593" s="8" t="s">
        <v>33809</v>
      </c>
    </row>
    <row r="8594" spans="1:11" x14ac:dyDescent="0.2">
      <c r="A8594" s="8">
        <f>MAX($A$2:$A8593)+1</f>
        <v>7643</v>
      </c>
      <c r="B8594" s="8"/>
      <c r="C8594" s="9" t="str">
        <f t="shared" si="135"/>
        <v>New Orleans</v>
      </c>
      <c r="D8594" s="8"/>
      <c r="E8594" s="8"/>
      <c r="F8594" s="10"/>
      <c r="G8594" s="8">
        <v>10639</v>
      </c>
      <c r="H8594" s="8" t="s">
        <v>21869</v>
      </c>
      <c r="I8594" s="8" t="s">
        <v>548</v>
      </c>
      <c r="J8594" s="8">
        <v>991</v>
      </c>
      <c r="K8594" s="8" t="s">
        <v>33809</v>
      </c>
    </row>
    <row r="8595" spans="1:11" x14ac:dyDescent="0.2">
      <c r="A8595" s="8">
        <f>MAX($A$2:$A8594)+1</f>
        <v>7644</v>
      </c>
      <c r="B8595" s="8"/>
      <c r="C8595" s="9" t="str">
        <f t="shared" si="135"/>
        <v>Elrama Power Plant</v>
      </c>
      <c r="D8595" s="8"/>
      <c r="E8595" s="8"/>
      <c r="F8595" s="10"/>
      <c r="G8595" s="8">
        <v>3098</v>
      </c>
      <c r="H8595" s="8" t="s">
        <v>21870</v>
      </c>
      <c r="I8595" s="8" t="s">
        <v>21871</v>
      </c>
      <c r="J8595" s="8">
        <v>14165</v>
      </c>
      <c r="K8595" s="8" t="s">
        <v>33809</v>
      </c>
    </row>
    <row r="8596" spans="1:11" x14ac:dyDescent="0.2">
      <c r="A8596" s="8">
        <f>MAX($A$2:$A8595)+1</f>
        <v>7645</v>
      </c>
      <c r="B8596" s="8"/>
      <c r="C8596" s="9" t="str">
        <f t="shared" si="135"/>
        <v>Valero Refinery Corpus Christi East</v>
      </c>
      <c r="D8596" s="8"/>
      <c r="E8596" s="8"/>
      <c r="F8596" s="10"/>
      <c r="G8596" s="8">
        <v>10203</v>
      </c>
      <c r="H8596" s="8" t="s">
        <v>21872</v>
      </c>
      <c r="I8596" s="8" t="s">
        <v>3746</v>
      </c>
      <c r="J8596" s="8">
        <v>19685</v>
      </c>
      <c r="K8596" s="8" t="s">
        <v>33809</v>
      </c>
    </row>
    <row r="8597" spans="1:11" x14ac:dyDescent="0.2">
      <c r="A8597" s="8">
        <f>MAX($A$2:$A8596)+1</f>
        <v>7646</v>
      </c>
      <c r="B8597" s="8"/>
      <c r="C8597" s="9" t="str">
        <f t="shared" si="135"/>
        <v>Austin State Hospital</v>
      </c>
      <c r="D8597" s="8"/>
      <c r="E8597" s="8"/>
      <c r="F8597" s="10"/>
      <c r="G8597" s="8">
        <v>54940</v>
      </c>
      <c r="H8597" s="8" t="s">
        <v>3956</v>
      </c>
      <c r="I8597" s="8" t="s">
        <v>3956</v>
      </c>
      <c r="J8597" s="8">
        <v>1053</v>
      </c>
      <c r="K8597" s="8" t="s">
        <v>33809</v>
      </c>
    </row>
    <row r="8598" spans="1:11" x14ac:dyDescent="0.2">
      <c r="A8598" s="8">
        <f>MAX($A$2:$A8597)+1</f>
        <v>7647</v>
      </c>
      <c r="B8598" s="8"/>
      <c r="C8598" s="9" t="str">
        <f t="shared" si="135"/>
        <v>TID Fuel Cell</v>
      </c>
      <c r="D8598" s="8"/>
      <c r="E8598" s="8"/>
      <c r="F8598" s="10"/>
      <c r="G8598" s="8">
        <v>56631</v>
      </c>
      <c r="H8598" s="8" t="s">
        <v>21873</v>
      </c>
      <c r="I8598" s="8" t="s">
        <v>3635</v>
      </c>
      <c r="J8598" s="8">
        <v>19281</v>
      </c>
      <c r="K8598" s="8" t="s">
        <v>33809</v>
      </c>
    </row>
    <row r="8599" spans="1:11" x14ac:dyDescent="0.2">
      <c r="A8599" s="8">
        <f>MAX($A$2:$A8598)+1</f>
        <v>7648</v>
      </c>
      <c r="B8599" s="8"/>
      <c r="C8599" s="9" t="str">
        <f t="shared" si="135"/>
        <v>Brush IV</v>
      </c>
      <c r="D8599" s="8"/>
      <c r="E8599" s="8"/>
      <c r="F8599" s="10"/>
      <c r="G8599" s="8">
        <v>55209</v>
      </c>
      <c r="H8599" s="8" t="s">
        <v>21874</v>
      </c>
      <c r="I8599" s="8" t="s">
        <v>1414</v>
      </c>
      <c r="J8599" s="8">
        <v>29116</v>
      </c>
      <c r="K8599" s="8" t="s">
        <v>33809</v>
      </c>
    </row>
    <row r="8600" spans="1:11" x14ac:dyDescent="0.2">
      <c r="A8600" s="8">
        <f>MAX($A$2:$A8599)+1</f>
        <v>7649</v>
      </c>
      <c r="B8600" s="8"/>
      <c r="C8600" s="9" t="str">
        <f t="shared" si="135"/>
        <v>North Texas</v>
      </c>
      <c r="D8600" s="8"/>
      <c r="E8600" s="8"/>
      <c r="F8600" s="10"/>
      <c r="G8600" s="8">
        <v>3627</v>
      </c>
      <c r="H8600" s="8" t="s">
        <v>21875</v>
      </c>
      <c r="I8600" s="8" t="s">
        <v>810</v>
      </c>
      <c r="J8600" s="8">
        <v>2172</v>
      </c>
      <c r="K8600" s="8" t="s">
        <v>33809</v>
      </c>
    </row>
    <row r="8601" spans="1:11" x14ac:dyDescent="0.2">
      <c r="A8601" s="8">
        <f>MAX($A$2:$A8600)+1</f>
        <v>7650</v>
      </c>
      <c r="B8601" s="8"/>
      <c r="C8601" s="9" t="str">
        <f t="shared" ref="C8601:C8664" si="136">IF(H8601="",F8601,H8601)</f>
        <v>Eagle &amp; Phenix</v>
      </c>
      <c r="D8601" s="8"/>
      <c r="E8601" s="8"/>
      <c r="F8601" s="10"/>
      <c r="G8601" s="8">
        <v>54470</v>
      </c>
      <c r="H8601" s="8" t="s">
        <v>21876</v>
      </c>
      <c r="I8601" s="8" t="s">
        <v>4255</v>
      </c>
      <c r="J8601" s="8">
        <v>50025</v>
      </c>
      <c r="K8601" s="8" t="s">
        <v>33809</v>
      </c>
    </row>
    <row r="8602" spans="1:11" x14ac:dyDescent="0.2">
      <c r="A8602" s="8">
        <f>MAX($A$2:$A8601)+1</f>
        <v>7651</v>
      </c>
      <c r="B8602" s="8"/>
      <c r="C8602" s="9" t="str">
        <f t="shared" si="136"/>
        <v>Koppers Chicago Plant</v>
      </c>
      <c r="D8602" s="8"/>
      <c r="E8602" s="8"/>
      <c r="F8602" s="10"/>
      <c r="G8602" s="8">
        <v>10732</v>
      </c>
      <c r="H8602" s="8" t="s">
        <v>21877</v>
      </c>
      <c r="I8602" s="8" t="s">
        <v>4056</v>
      </c>
      <c r="J8602" s="8">
        <v>10432</v>
      </c>
      <c r="K8602" s="8" t="s">
        <v>33809</v>
      </c>
    </row>
    <row r="8603" spans="1:11" x14ac:dyDescent="0.2">
      <c r="A8603" s="8">
        <f>MAX($A$2:$A8602)+1</f>
        <v>7652</v>
      </c>
      <c r="B8603" s="8"/>
      <c r="C8603" s="9" t="str">
        <f t="shared" si="136"/>
        <v>Hospira Inc.</v>
      </c>
      <c r="D8603" s="8"/>
      <c r="E8603" s="8"/>
      <c r="F8603" s="10"/>
      <c r="G8603" s="8">
        <v>55788</v>
      </c>
      <c r="H8603" s="8" t="s">
        <v>21878</v>
      </c>
      <c r="I8603" s="8" t="s">
        <v>3939</v>
      </c>
      <c r="J8603" s="8">
        <v>40</v>
      </c>
      <c r="K8603" s="8" t="s">
        <v>33809</v>
      </c>
    </row>
    <row r="8604" spans="1:11" x14ac:dyDescent="0.2">
      <c r="A8604" s="8">
        <f>MAX($A$2:$A8603)+1</f>
        <v>7653</v>
      </c>
      <c r="B8604" s="8"/>
      <c r="C8604" s="9" t="str">
        <f t="shared" si="136"/>
        <v>Bunge Milling Cogen</v>
      </c>
      <c r="D8604" s="8"/>
      <c r="E8604" s="8"/>
      <c r="F8604" s="10"/>
      <c r="G8604" s="8">
        <v>51000</v>
      </c>
      <c r="H8604" s="8" t="s">
        <v>21879</v>
      </c>
      <c r="I8604" s="8" t="s">
        <v>3975</v>
      </c>
      <c r="J8604" s="8">
        <v>2512</v>
      </c>
      <c r="K8604" s="8" t="s">
        <v>33809</v>
      </c>
    </row>
    <row r="8605" spans="1:11" x14ac:dyDescent="0.2">
      <c r="A8605" s="8">
        <f>MAX($A$2:$A8604)+1</f>
        <v>7654</v>
      </c>
      <c r="B8605" s="8"/>
      <c r="C8605" s="9" t="str">
        <f t="shared" si="136"/>
        <v>Coleman</v>
      </c>
      <c r="D8605" s="8"/>
      <c r="E8605" s="8"/>
      <c r="F8605" s="10"/>
      <c r="G8605" s="8">
        <v>2158</v>
      </c>
      <c r="H8605" s="8" t="s">
        <v>21880</v>
      </c>
      <c r="I8605" s="8" t="s">
        <v>21881</v>
      </c>
      <c r="J8605" s="8">
        <v>17177</v>
      </c>
      <c r="K8605" s="8" t="s">
        <v>33809</v>
      </c>
    </row>
    <row r="8606" spans="1:11" x14ac:dyDescent="0.2">
      <c r="A8606" s="8">
        <f>MAX($A$2:$A8605)+1</f>
        <v>7655</v>
      </c>
      <c r="B8606" s="8"/>
      <c r="C8606" s="9" t="str">
        <f t="shared" si="136"/>
        <v>Eagle Mountain</v>
      </c>
      <c r="D8606" s="8"/>
      <c r="E8606" s="8"/>
      <c r="F8606" s="10"/>
      <c r="G8606" s="8">
        <v>3489</v>
      </c>
      <c r="H8606" s="8" t="s">
        <v>21882</v>
      </c>
      <c r="I8606" s="8" t="s">
        <v>4182</v>
      </c>
      <c r="J8606" s="8">
        <v>19323</v>
      </c>
      <c r="K8606" s="8" t="s">
        <v>33809</v>
      </c>
    </row>
    <row r="8607" spans="1:11" x14ac:dyDescent="0.2">
      <c r="A8607" s="8">
        <f>MAX($A$2:$A8606)+1</f>
        <v>7656</v>
      </c>
      <c r="B8607" s="8"/>
      <c r="C8607" s="9" t="str">
        <f t="shared" si="136"/>
        <v>Savannah Resource Recovery Facility</v>
      </c>
      <c r="D8607" s="8"/>
      <c r="E8607" s="8"/>
      <c r="F8607" s="10"/>
      <c r="G8607" s="8">
        <v>54999</v>
      </c>
      <c r="H8607" s="8" t="s">
        <v>21883</v>
      </c>
      <c r="I8607" s="8" t="s">
        <v>4248</v>
      </c>
      <c r="J8607" s="8">
        <v>49879</v>
      </c>
      <c r="K8607" s="8" t="s">
        <v>33809</v>
      </c>
    </row>
    <row r="8608" spans="1:11" x14ac:dyDescent="0.2">
      <c r="A8608" s="8">
        <f>MAX($A$2:$A8607)+1</f>
        <v>7657</v>
      </c>
      <c r="B8608" s="8"/>
      <c r="C8608" s="9" t="str">
        <f t="shared" si="136"/>
        <v>Rowan University</v>
      </c>
      <c r="D8608" s="8"/>
      <c r="E8608" s="8"/>
      <c r="F8608" s="10"/>
      <c r="G8608" s="8">
        <v>50173</v>
      </c>
      <c r="H8608" s="8" t="s">
        <v>4143</v>
      </c>
      <c r="I8608" s="8" t="s">
        <v>4143</v>
      </c>
      <c r="J8608" s="8">
        <v>16397</v>
      </c>
      <c r="K8608" s="8" t="s">
        <v>33809</v>
      </c>
    </row>
    <row r="8609" spans="1:11" x14ac:dyDescent="0.2">
      <c r="A8609" s="8">
        <f>MAX($A$2:$A8608)+1</f>
        <v>7658</v>
      </c>
      <c r="B8609" s="8"/>
      <c r="C8609" s="9" t="str">
        <f t="shared" si="136"/>
        <v>Coolwater</v>
      </c>
      <c r="D8609" s="8"/>
      <c r="E8609" s="8"/>
      <c r="F8609" s="10"/>
      <c r="G8609" s="8">
        <v>329</v>
      </c>
      <c r="H8609" s="8" t="s">
        <v>21884</v>
      </c>
      <c r="I8609" s="8" t="s">
        <v>4132</v>
      </c>
      <c r="J8609" s="8">
        <v>15844</v>
      </c>
      <c r="K8609" s="8" t="s">
        <v>33809</v>
      </c>
    </row>
    <row r="8610" spans="1:11" x14ac:dyDescent="0.2">
      <c r="A8610" s="8">
        <f>MAX($A$2:$A8609)+1</f>
        <v>7659</v>
      </c>
      <c r="B8610" s="8"/>
      <c r="C8610" s="9" t="str">
        <f t="shared" si="136"/>
        <v>Burney Mountain Power</v>
      </c>
      <c r="D8610" s="8"/>
      <c r="E8610" s="8"/>
      <c r="F8610" s="10"/>
      <c r="G8610" s="8">
        <v>54219</v>
      </c>
      <c r="H8610" s="8" t="s">
        <v>4211</v>
      </c>
      <c r="I8610" s="8" t="s">
        <v>4211</v>
      </c>
      <c r="J8610" s="8">
        <v>22296</v>
      </c>
      <c r="K8610" s="8" t="s">
        <v>33809</v>
      </c>
    </row>
    <row r="8611" spans="1:11" x14ac:dyDescent="0.2">
      <c r="A8611" s="8">
        <f>A3954</f>
        <v>3035</v>
      </c>
      <c r="B8611" s="8"/>
      <c r="C8611" s="9" t="str">
        <f t="shared" si="136"/>
        <v>Southern Pines</v>
      </c>
      <c r="D8611" s="8"/>
      <c r="E8611" s="8"/>
      <c r="F8611" s="10"/>
      <c r="G8611" s="8">
        <v>8844</v>
      </c>
      <c r="H8611" s="8" t="s">
        <v>17771</v>
      </c>
      <c r="I8611" s="8" t="s">
        <v>255</v>
      </c>
      <c r="J8611" s="8">
        <v>12686</v>
      </c>
      <c r="K8611" s="8" t="s">
        <v>33809</v>
      </c>
    </row>
    <row r="8612" spans="1:11" x14ac:dyDescent="0.2">
      <c r="A8612" s="8">
        <f>MAX($A$2:$A8611)+1</f>
        <v>7660</v>
      </c>
      <c r="B8612" s="8"/>
      <c r="C8612" s="9" t="str">
        <f t="shared" si="136"/>
        <v>Rockford Electric</v>
      </c>
      <c r="D8612" s="8"/>
      <c r="E8612" s="8"/>
      <c r="F8612" s="10"/>
      <c r="G8612" s="8">
        <v>55591</v>
      </c>
      <c r="H8612" s="8" t="s">
        <v>21885</v>
      </c>
      <c r="I8612" s="8" t="s">
        <v>1959</v>
      </c>
      <c r="J8612" s="8">
        <v>7011</v>
      </c>
      <c r="K8612" s="8" t="s">
        <v>33809</v>
      </c>
    </row>
    <row r="8613" spans="1:11" x14ac:dyDescent="0.2">
      <c r="A8613" s="8">
        <f>MAX($A$2:$A8612)+1</f>
        <v>7661</v>
      </c>
      <c r="B8613" s="8"/>
      <c r="C8613" s="9" t="str">
        <f t="shared" si="136"/>
        <v>Coca Cola Bottling of New York</v>
      </c>
      <c r="D8613" s="8"/>
      <c r="E8613" s="8"/>
      <c r="F8613" s="10"/>
      <c r="G8613" s="8">
        <v>10829</v>
      </c>
      <c r="H8613" s="8" t="s">
        <v>21886</v>
      </c>
      <c r="I8613" s="8" t="s">
        <v>4226</v>
      </c>
      <c r="J8613" s="8">
        <v>26977</v>
      </c>
      <c r="K8613" s="8" t="s">
        <v>33809</v>
      </c>
    </row>
    <row r="8614" spans="1:11" x14ac:dyDescent="0.2">
      <c r="A8614" s="8">
        <f>MAX($A$2:$A8613)+1</f>
        <v>7662</v>
      </c>
      <c r="B8614" s="8"/>
      <c r="C8614" s="9" t="str">
        <f t="shared" si="136"/>
        <v>Kaw</v>
      </c>
      <c r="D8614" s="8"/>
      <c r="E8614" s="8"/>
      <c r="F8614" s="10"/>
      <c r="G8614" s="8">
        <v>1294</v>
      </c>
      <c r="H8614" s="8" t="s">
        <v>21887</v>
      </c>
      <c r="I8614" s="8" t="s">
        <v>21888</v>
      </c>
      <c r="J8614" s="8">
        <v>9996</v>
      </c>
      <c r="K8614" s="8" t="s">
        <v>33809</v>
      </c>
    </row>
    <row r="8615" spans="1:11" x14ac:dyDescent="0.2">
      <c r="A8615" s="8">
        <f>MAX($A$2:$A8614)+1</f>
        <v>7663</v>
      </c>
      <c r="B8615" s="8"/>
      <c r="C8615" s="9" t="str">
        <f t="shared" si="136"/>
        <v>NAE Shaokatan Power</v>
      </c>
      <c r="D8615" s="8"/>
      <c r="E8615" s="8"/>
      <c r="F8615" s="10"/>
      <c r="G8615" s="8">
        <v>56217</v>
      </c>
      <c r="H8615" s="8" t="s">
        <v>21889</v>
      </c>
      <c r="I8615" s="8" t="s">
        <v>4329</v>
      </c>
      <c r="J8615" s="8">
        <v>56599</v>
      </c>
      <c r="K8615" s="8" t="s">
        <v>33809</v>
      </c>
    </row>
    <row r="8616" spans="1:11" x14ac:dyDescent="0.2">
      <c r="A8616" s="8">
        <f>MAX($A$2:$A8615)+1</f>
        <v>7664</v>
      </c>
      <c r="B8616" s="8"/>
      <c r="C8616" s="9" t="str">
        <f t="shared" si="136"/>
        <v>TSGT Mobile Generator #15</v>
      </c>
      <c r="D8616" s="8"/>
      <c r="E8616" s="8"/>
      <c r="F8616" s="10"/>
      <c r="G8616" s="8">
        <v>57476</v>
      </c>
      <c r="H8616" s="8" t="s">
        <v>21890</v>
      </c>
      <c r="I8616" s="8" t="s">
        <v>3617</v>
      </c>
      <c r="J8616" s="8">
        <v>30151</v>
      </c>
      <c r="K8616" s="8" t="s">
        <v>33809</v>
      </c>
    </row>
    <row r="8617" spans="1:11" x14ac:dyDescent="0.2">
      <c r="A8617" s="8">
        <f>MAX($A$2:$A8616)+1</f>
        <v>7665</v>
      </c>
      <c r="B8617" s="8"/>
      <c r="C8617" s="9" t="str">
        <f t="shared" si="136"/>
        <v>Natchitoches</v>
      </c>
      <c r="D8617" s="8"/>
      <c r="E8617" s="8"/>
      <c r="F8617" s="10"/>
      <c r="G8617" s="8">
        <v>1450</v>
      </c>
      <c r="H8617" s="8" t="s">
        <v>21891</v>
      </c>
      <c r="I8617" s="8" t="s">
        <v>4092</v>
      </c>
      <c r="J8617" s="8">
        <v>13228</v>
      </c>
      <c r="K8617" s="8" t="s">
        <v>33809</v>
      </c>
    </row>
    <row r="8618" spans="1:11" x14ac:dyDescent="0.2">
      <c r="A8618" s="8">
        <f>MAX($A$2:$A8617)+1</f>
        <v>7666</v>
      </c>
      <c r="B8618" s="8"/>
      <c r="C8618" s="9" t="str">
        <f t="shared" si="136"/>
        <v>Sconza Candy Company</v>
      </c>
      <c r="D8618" s="8"/>
      <c r="E8618" s="8"/>
      <c r="F8618" s="10"/>
      <c r="G8618" s="8">
        <v>50602</v>
      </c>
      <c r="H8618" s="8" t="s">
        <v>4317</v>
      </c>
      <c r="I8618" s="8" t="s">
        <v>4317</v>
      </c>
      <c r="J8618" s="8">
        <v>56388</v>
      </c>
      <c r="K8618" s="8" t="s">
        <v>33809</v>
      </c>
    </row>
    <row r="8619" spans="1:11" x14ac:dyDescent="0.2">
      <c r="A8619" s="8">
        <f>MAX($A$2:$A8618)+1</f>
        <v>7667</v>
      </c>
      <c r="B8619" s="8"/>
      <c r="C8619" s="9" t="str">
        <f t="shared" si="136"/>
        <v>Parkside</v>
      </c>
      <c r="D8619" s="8"/>
      <c r="E8619" s="8"/>
      <c r="F8619" s="10"/>
      <c r="G8619" s="8">
        <v>7888</v>
      </c>
      <c r="H8619" s="8" t="s">
        <v>21892</v>
      </c>
      <c r="I8619" s="8" t="s">
        <v>3999</v>
      </c>
      <c r="J8619" s="8">
        <v>4362</v>
      </c>
      <c r="K8619" s="8" t="s">
        <v>33809</v>
      </c>
    </row>
    <row r="8620" spans="1:11" x14ac:dyDescent="0.2">
      <c r="A8620" s="8">
        <f>MAX($A$2:$A8619)+1</f>
        <v>7668</v>
      </c>
      <c r="B8620" s="8"/>
      <c r="C8620" s="9" t="str">
        <f t="shared" si="136"/>
        <v>Fellsway Development LLC</v>
      </c>
      <c r="D8620" s="8"/>
      <c r="E8620" s="8"/>
      <c r="F8620" s="10"/>
      <c r="G8620" s="8">
        <v>54992</v>
      </c>
      <c r="H8620" s="8" t="s">
        <v>4018</v>
      </c>
      <c r="I8620" s="8" t="s">
        <v>4018</v>
      </c>
      <c r="J8620" s="8">
        <v>6315</v>
      </c>
      <c r="K8620" s="8" t="s">
        <v>33809</v>
      </c>
    </row>
    <row r="8621" spans="1:11" x14ac:dyDescent="0.2">
      <c r="A8621" s="8">
        <f>MAX($A$2:$A8620)+1</f>
        <v>7669</v>
      </c>
      <c r="B8621" s="8"/>
      <c r="C8621" s="9" t="str">
        <f t="shared" si="136"/>
        <v>Harwood</v>
      </c>
      <c r="D8621" s="8"/>
      <c r="E8621" s="8"/>
      <c r="F8621" s="10"/>
      <c r="G8621" s="8">
        <v>2822</v>
      </c>
      <c r="H8621" s="8" t="s">
        <v>21893</v>
      </c>
      <c r="I8621" s="8" t="s">
        <v>2573</v>
      </c>
      <c r="J8621" s="8">
        <v>12658</v>
      </c>
      <c r="K8621" s="8" t="s">
        <v>33809</v>
      </c>
    </row>
    <row r="8622" spans="1:11" x14ac:dyDescent="0.2">
      <c r="A8622" s="8">
        <f>MAX($A$2:$A8621)+1</f>
        <v>7670</v>
      </c>
      <c r="B8622" s="8"/>
      <c r="C8622" s="9" t="str">
        <f t="shared" si="136"/>
        <v>Cline Falls</v>
      </c>
      <c r="D8622" s="8"/>
      <c r="E8622" s="8"/>
      <c r="F8622" s="10"/>
      <c r="G8622" s="8">
        <v>6482</v>
      </c>
      <c r="H8622" s="8" t="s">
        <v>21894</v>
      </c>
      <c r="I8622" s="8" t="s">
        <v>329</v>
      </c>
      <c r="J8622" s="8">
        <v>14354</v>
      </c>
      <c r="K8622" s="8" t="s">
        <v>33809</v>
      </c>
    </row>
    <row r="8623" spans="1:11" x14ac:dyDescent="0.2">
      <c r="A8623" s="8">
        <f>MAX($A$2:$A8622)+1</f>
        <v>7671</v>
      </c>
      <c r="B8623" s="8"/>
      <c r="C8623" s="9" t="str">
        <f t="shared" si="136"/>
        <v>Kings Falls Hydroelectric</v>
      </c>
      <c r="D8623" s="8"/>
      <c r="E8623" s="8"/>
      <c r="F8623" s="10"/>
      <c r="G8623" s="8">
        <v>10872</v>
      </c>
      <c r="H8623" s="8" t="s">
        <v>21895</v>
      </c>
      <c r="I8623" s="8" t="s">
        <v>4180</v>
      </c>
      <c r="J8623" s="8">
        <v>19258</v>
      </c>
      <c r="K8623" s="8" t="s">
        <v>33809</v>
      </c>
    </row>
    <row r="8624" spans="1:11" x14ac:dyDescent="0.2">
      <c r="A8624" s="8">
        <f>MAX($A$2:$A8623)+1</f>
        <v>7672</v>
      </c>
      <c r="B8624" s="8"/>
      <c r="C8624" s="9" t="str">
        <f t="shared" si="136"/>
        <v>Alliant SBD 9702 Cedar Graphics</v>
      </c>
      <c r="D8624" s="8"/>
      <c r="E8624" s="8"/>
      <c r="F8624" s="10"/>
      <c r="G8624" s="8">
        <v>55315</v>
      </c>
      <c r="H8624" s="8" t="s">
        <v>21896</v>
      </c>
      <c r="I8624" s="8" t="s">
        <v>2196</v>
      </c>
      <c r="J8624" s="8">
        <v>361</v>
      </c>
      <c r="K8624" s="8" t="s">
        <v>33809</v>
      </c>
    </row>
    <row r="8625" spans="1:11" x14ac:dyDescent="0.2">
      <c r="A8625" s="8">
        <f>MAX($A$2:$A8624)+1</f>
        <v>7673</v>
      </c>
      <c r="B8625" s="8"/>
      <c r="C8625" s="9" t="str">
        <f t="shared" si="136"/>
        <v>Ausra Kimberlina Solar Generation</v>
      </c>
      <c r="D8625" s="8"/>
      <c r="E8625" s="8"/>
      <c r="F8625" s="10"/>
      <c r="G8625" s="8">
        <v>56943</v>
      </c>
      <c r="H8625" s="8" t="s">
        <v>21897</v>
      </c>
      <c r="I8625" s="8" t="s">
        <v>4311</v>
      </c>
      <c r="J8625" s="8">
        <v>56207</v>
      </c>
      <c r="K8625" s="8" t="s">
        <v>33809</v>
      </c>
    </row>
    <row r="8626" spans="1:11" x14ac:dyDescent="0.2">
      <c r="A8626" s="8">
        <f>MAX($A$2:$A8625)+1</f>
        <v>7674</v>
      </c>
      <c r="B8626" s="8"/>
      <c r="C8626" s="9" t="str">
        <f t="shared" si="136"/>
        <v>Green Tree Chemical Technologies</v>
      </c>
      <c r="D8626" s="8"/>
      <c r="E8626" s="8"/>
      <c r="F8626" s="10"/>
      <c r="G8626" s="8">
        <v>54522</v>
      </c>
      <c r="H8626" s="8" t="s">
        <v>21898</v>
      </c>
      <c r="I8626" s="8" t="s">
        <v>4039</v>
      </c>
      <c r="J8626" s="8">
        <v>8479</v>
      </c>
      <c r="K8626" s="8" t="s">
        <v>33809</v>
      </c>
    </row>
    <row r="8627" spans="1:11" x14ac:dyDescent="0.2">
      <c r="A8627" s="8">
        <f>MAX($A$2:$A8626)+1</f>
        <v>7675</v>
      </c>
      <c r="B8627" s="8"/>
      <c r="C8627" s="9" t="str">
        <f t="shared" si="136"/>
        <v>Lee</v>
      </c>
      <c r="D8627" s="8"/>
      <c r="E8627" s="8"/>
      <c r="F8627" s="10"/>
      <c r="G8627" s="8">
        <v>2709</v>
      </c>
      <c r="H8627" s="8" t="s">
        <v>13925</v>
      </c>
      <c r="I8627" s="8" t="s">
        <v>15399</v>
      </c>
      <c r="J8627" s="8">
        <v>3046</v>
      </c>
      <c r="K8627" s="8" t="s">
        <v>33809</v>
      </c>
    </row>
    <row r="8628" spans="1:11" x14ac:dyDescent="0.2">
      <c r="A8628" s="8">
        <f>MAX($A$2:$A8627)+1</f>
        <v>7676</v>
      </c>
      <c r="B8628" s="8"/>
      <c r="C8628" s="9" t="str">
        <f t="shared" si="136"/>
        <v>East Bridgewater</v>
      </c>
      <c r="D8628" s="8"/>
      <c r="E8628" s="8"/>
      <c r="F8628" s="10"/>
      <c r="G8628" s="8">
        <v>55584</v>
      </c>
      <c r="H8628" s="8" t="s">
        <v>21899</v>
      </c>
      <c r="I8628" s="8" t="s">
        <v>1960</v>
      </c>
      <c r="J8628" s="8">
        <v>25049</v>
      </c>
      <c r="K8628" s="8" t="s">
        <v>33809</v>
      </c>
    </row>
    <row r="8629" spans="1:11" x14ac:dyDescent="0.2">
      <c r="A8629" s="8">
        <f>MAX($A$2:$A8628)+1</f>
        <v>7677</v>
      </c>
      <c r="B8629" s="8"/>
      <c r="C8629" s="9" t="str">
        <f t="shared" si="136"/>
        <v>5 in 1 Dam Hydroelectric</v>
      </c>
      <c r="D8629" s="8"/>
      <c r="E8629" s="8"/>
      <c r="F8629" s="10"/>
      <c r="G8629" s="8">
        <v>10171</v>
      </c>
      <c r="H8629" s="8" t="s">
        <v>21900</v>
      </c>
      <c r="I8629" s="8" t="s">
        <v>3983</v>
      </c>
      <c r="J8629" s="8">
        <v>3213</v>
      </c>
      <c r="K8629" s="8" t="s">
        <v>33809</v>
      </c>
    </row>
    <row r="8630" spans="1:11" x14ac:dyDescent="0.2">
      <c r="A8630" s="8">
        <f>MAX($A$2:$A8629)+1</f>
        <v>7678</v>
      </c>
      <c r="B8630" s="8"/>
      <c r="C8630" s="9" t="str">
        <f t="shared" si="136"/>
        <v>Wiscoy 170</v>
      </c>
      <c r="D8630" s="8"/>
      <c r="E8630" s="8"/>
      <c r="F8630" s="10"/>
      <c r="G8630" s="8">
        <v>2646</v>
      </c>
      <c r="H8630" s="8" t="s">
        <v>21901</v>
      </c>
      <c r="I8630" s="8" t="s">
        <v>372</v>
      </c>
      <c r="J8630" s="8">
        <v>16183</v>
      </c>
      <c r="K8630" s="8" t="s">
        <v>33809</v>
      </c>
    </row>
    <row r="8631" spans="1:11" x14ac:dyDescent="0.2">
      <c r="A8631" s="8">
        <f>MAX($A$2:$A8630)+1</f>
        <v>7679</v>
      </c>
      <c r="B8631" s="8"/>
      <c r="C8631" s="9" t="str">
        <f t="shared" si="136"/>
        <v>San Gorgonio Windplant</v>
      </c>
      <c r="D8631" s="8"/>
      <c r="E8631" s="8"/>
      <c r="F8631" s="10"/>
      <c r="G8631" s="8">
        <v>55521</v>
      </c>
      <c r="H8631" s="8" t="s">
        <v>4148</v>
      </c>
      <c r="I8631" s="8" t="s">
        <v>4148</v>
      </c>
      <c r="J8631" s="8">
        <v>16704</v>
      </c>
      <c r="K8631" s="8" t="s">
        <v>33809</v>
      </c>
    </row>
    <row r="8632" spans="1:11" x14ac:dyDescent="0.2">
      <c r="A8632" s="8">
        <f>MAX($A$2:$A8631)+1</f>
        <v>7680</v>
      </c>
      <c r="B8632" s="8"/>
      <c r="C8632" s="9" t="str">
        <f t="shared" si="136"/>
        <v>Fairview</v>
      </c>
      <c r="D8632" s="8"/>
      <c r="E8632" s="8"/>
      <c r="F8632" s="10"/>
      <c r="G8632" s="8">
        <v>2978</v>
      </c>
      <c r="H8632" s="8" t="s">
        <v>21902</v>
      </c>
      <c r="I8632" s="8" t="s">
        <v>4015</v>
      </c>
      <c r="J8632" s="8">
        <v>6152</v>
      </c>
      <c r="K8632" s="8" t="s">
        <v>33809</v>
      </c>
    </row>
    <row r="8633" spans="1:11" x14ac:dyDescent="0.2">
      <c r="A8633" s="8">
        <f>MAX($A$2:$A8632)+1</f>
        <v>7681</v>
      </c>
      <c r="B8633" s="8"/>
      <c r="C8633" s="9" t="str">
        <f t="shared" si="136"/>
        <v>Crawford</v>
      </c>
      <c r="D8633" s="8"/>
      <c r="E8633" s="8"/>
      <c r="F8633" s="10"/>
      <c r="G8633" s="8">
        <v>867</v>
      </c>
      <c r="H8633" s="8" t="s">
        <v>21903</v>
      </c>
      <c r="I8633" s="8" t="s">
        <v>2555</v>
      </c>
      <c r="J8633" s="8">
        <v>12384</v>
      </c>
      <c r="K8633" s="8" t="s">
        <v>33809</v>
      </c>
    </row>
    <row r="8634" spans="1:11" x14ac:dyDescent="0.2">
      <c r="A8634" s="8">
        <f>MAX($A$2:$A8633)+1</f>
        <v>7682</v>
      </c>
      <c r="B8634" s="8"/>
      <c r="C8634" s="9" t="str">
        <f t="shared" si="136"/>
        <v>Collins</v>
      </c>
      <c r="D8634" s="8"/>
      <c r="E8634" s="8"/>
      <c r="F8634" s="10"/>
      <c r="G8634" s="8">
        <v>6025</v>
      </c>
      <c r="H8634" s="8" t="s">
        <v>21904</v>
      </c>
      <c r="I8634" s="8" t="s">
        <v>2555</v>
      </c>
      <c r="J8634" s="8">
        <v>12384</v>
      </c>
      <c r="K8634" s="8" t="s">
        <v>33809</v>
      </c>
    </row>
    <row r="8635" spans="1:11" x14ac:dyDescent="0.2">
      <c r="A8635" s="8">
        <f>MAX($A$2:$A8634)+1</f>
        <v>7683</v>
      </c>
      <c r="B8635" s="8"/>
      <c r="C8635" s="9" t="str">
        <f t="shared" si="136"/>
        <v>Belle West Virginia Plant</v>
      </c>
      <c r="D8635" s="8"/>
      <c r="E8635" s="8"/>
      <c r="F8635" s="10"/>
      <c r="G8635" s="8">
        <v>10788</v>
      </c>
      <c r="H8635" s="8" t="s">
        <v>21905</v>
      </c>
      <c r="I8635" s="8" t="s">
        <v>4011</v>
      </c>
      <c r="J8635" s="8">
        <v>5543</v>
      </c>
      <c r="K8635" s="8" t="s">
        <v>33809</v>
      </c>
    </row>
    <row r="8636" spans="1:11" x14ac:dyDescent="0.2">
      <c r="A8636" s="8">
        <f>MAX($A$2:$A8635)+1</f>
        <v>7684</v>
      </c>
      <c r="B8636" s="8"/>
      <c r="C8636" s="9" t="str">
        <f t="shared" si="136"/>
        <v>NRG Norwalk Harbor</v>
      </c>
      <c r="D8636" s="8"/>
      <c r="E8636" s="8"/>
      <c r="F8636" s="10"/>
      <c r="G8636" s="8">
        <v>548</v>
      </c>
      <c r="H8636" s="8" t="s">
        <v>21906</v>
      </c>
      <c r="I8636" s="8" t="s">
        <v>4104</v>
      </c>
      <c r="J8636" s="8">
        <v>13922</v>
      </c>
      <c r="K8636" s="8" t="s">
        <v>33809</v>
      </c>
    </row>
    <row r="8637" spans="1:11" x14ac:dyDescent="0.2">
      <c r="A8637" s="8">
        <f>MAX($A$2:$A8636)+1</f>
        <v>7685</v>
      </c>
      <c r="B8637" s="8"/>
      <c r="C8637" s="9" t="str">
        <f t="shared" si="136"/>
        <v>Morris Sheppard</v>
      </c>
      <c r="D8637" s="8"/>
      <c r="E8637" s="8"/>
      <c r="F8637" s="10"/>
      <c r="G8637" s="8">
        <v>3557</v>
      </c>
      <c r="H8637" s="8" t="s">
        <v>21907</v>
      </c>
      <c r="I8637" s="8" t="s">
        <v>3969</v>
      </c>
      <c r="J8637" s="8">
        <v>2176</v>
      </c>
      <c r="K8637" s="8" t="s">
        <v>33809</v>
      </c>
    </row>
    <row r="8638" spans="1:11" x14ac:dyDescent="0.2">
      <c r="A8638" s="8">
        <f>MAX($A$2:$A8637)+1</f>
        <v>7686</v>
      </c>
      <c r="B8638" s="8"/>
      <c r="C8638" s="9" t="str">
        <f t="shared" si="136"/>
        <v>Childs</v>
      </c>
      <c r="D8638" s="8"/>
      <c r="E8638" s="8"/>
      <c r="F8638" s="10"/>
      <c r="G8638" s="8">
        <v>112</v>
      </c>
      <c r="H8638" s="8" t="s">
        <v>21908</v>
      </c>
      <c r="I8638" s="8" t="s">
        <v>41</v>
      </c>
      <c r="J8638" s="8">
        <v>803</v>
      </c>
      <c r="K8638" s="8" t="s">
        <v>33809</v>
      </c>
    </row>
    <row r="8639" spans="1:11" x14ac:dyDescent="0.2">
      <c r="A8639" s="8">
        <f>MAX($A$2:$A8638)+1</f>
        <v>7687</v>
      </c>
      <c r="B8639" s="8"/>
      <c r="C8639" s="9" t="str">
        <f t="shared" si="136"/>
        <v>Chicago Baking</v>
      </c>
      <c r="D8639" s="8"/>
      <c r="E8639" s="8"/>
      <c r="F8639" s="10"/>
      <c r="G8639" s="8">
        <v>50342</v>
      </c>
      <c r="H8639" s="8" t="s">
        <v>21909</v>
      </c>
      <c r="I8639" s="8" t="s">
        <v>4064</v>
      </c>
      <c r="J8639" s="8">
        <v>10950</v>
      </c>
      <c r="K8639" s="8" t="s">
        <v>33809</v>
      </c>
    </row>
    <row r="8640" spans="1:11" x14ac:dyDescent="0.2">
      <c r="A8640" s="8">
        <f>MAX($A$2:$A8639)+1</f>
        <v>7688</v>
      </c>
      <c r="B8640" s="8"/>
      <c r="C8640" s="9" t="str">
        <f t="shared" si="136"/>
        <v>Menominee Acquisition</v>
      </c>
      <c r="D8640" s="8"/>
      <c r="E8640" s="8"/>
      <c r="F8640" s="10"/>
      <c r="G8640" s="8">
        <v>52017</v>
      </c>
      <c r="H8640" s="8" t="s">
        <v>21910</v>
      </c>
      <c r="I8640" s="8" t="s">
        <v>4219</v>
      </c>
      <c r="J8640" s="8">
        <v>24263</v>
      </c>
      <c r="K8640" s="8" t="s">
        <v>33809</v>
      </c>
    </row>
    <row r="8641" spans="1:11" x14ac:dyDescent="0.2">
      <c r="A8641" s="8">
        <f>MAX($A$2:$A8640)+1</f>
        <v>7689</v>
      </c>
      <c r="B8641" s="8"/>
      <c r="C8641" s="9" t="str">
        <f t="shared" si="136"/>
        <v>Watsonville Power Plant</v>
      </c>
      <c r="D8641" s="8"/>
      <c r="E8641" s="8"/>
      <c r="F8641" s="10"/>
      <c r="G8641" s="8">
        <v>50968</v>
      </c>
      <c r="H8641" s="8" t="s">
        <v>21911</v>
      </c>
      <c r="I8641" s="8" t="s">
        <v>3979</v>
      </c>
      <c r="J8641" s="8">
        <v>2868</v>
      </c>
      <c r="K8641" s="8" t="s">
        <v>33809</v>
      </c>
    </row>
    <row r="8642" spans="1:11" x14ac:dyDescent="0.2">
      <c r="A8642" s="8">
        <f>MAX($A$2:$A8641)+1</f>
        <v>7690</v>
      </c>
      <c r="B8642" s="8"/>
      <c r="C8642" s="9" t="str">
        <f t="shared" si="136"/>
        <v>Univ New Mexico Cogen Plant</v>
      </c>
      <c r="D8642" s="8"/>
      <c r="E8642" s="8"/>
      <c r="F8642" s="10"/>
      <c r="G8642" s="8">
        <v>50905</v>
      </c>
      <c r="H8642" s="8" t="s">
        <v>21912</v>
      </c>
      <c r="I8642" s="8" t="s">
        <v>3696</v>
      </c>
      <c r="J8642" s="8">
        <v>21964</v>
      </c>
      <c r="K8642" s="8" t="s">
        <v>33809</v>
      </c>
    </row>
    <row r="8643" spans="1:11" x14ac:dyDescent="0.2">
      <c r="A8643" s="8">
        <f>MAX($A$2:$A8642)+1</f>
        <v>7691</v>
      </c>
      <c r="B8643" s="8"/>
      <c r="C8643" s="9" t="str">
        <f t="shared" si="136"/>
        <v>Domain Plant</v>
      </c>
      <c r="D8643" s="8"/>
      <c r="E8643" s="8"/>
      <c r="F8643" s="10"/>
      <c r="G8643" s="8">
        <v>56373</v>
      </c>
      <c r="H8643" s="8" t="s">
        <v>21913</v>
      </c>
      <c r="I8643" s="8" t="s">
        <v>673</v>
      </c>
      <c r="J8643" s="8">
        <v>1015</v>
      </c>
      <c r="K8643" s="8" t="s">
        <v>33809</v>
      </c>
    </row>
    <row r="8644" spans="1:11" x14ac:dyDescent="0.2">
      <c r="A8644" s="8">
        <f>MAX($A$2:$A8643)+1</f>
        <v>7692</v>
      </c>
      <c r="B8644" s="8"/>
      <c r="C8644" s="9" t="str">
        <f t="shared" si="136"/>
        <v>Versailles Mill</v>
      </c>
      <c r="D8644" s="8"/>
      <c r="E8644" s="8"/>
      <c r="F8644" s="10"/>
      <c r="G8644" s="8">
        <v>54657</v>
      </c>
      <c r="H8644" s="8" t="s">
        <v>21914</v>
      </c>
      <c r="I8644" s="8" t="s">
        <v>4290</v>
      </c>
      <c r="J8644" s="8">
        <v>55793</v>
      </c>
      <c r="K8644" s="8" t="s">
        <v>33809</v>
      </c>
    </row>
    <row r="8645" spans="1:11" x14ac:dyDescent="0.2">
      <c r="A8645" s="8">
        <f>A695</f>
        <v>473</v>
      </c>
      <c r="B8645" s="8"/>
      <c r="C8645" s="9" t="str">
        <f t="shared" si="136"/>
        <v>Quad Cities</v>
      </c>
      <c r="D8645" s="8"/>
      <c r="E8645" s="8"/>
      <c r="F8645" s="10"/>
      <c r="G8645" s="8">
        <v>55593</v>
      </c>
      <c r="H8645" s="8" t="s">
        <v>21915</v>
      </c>
      <c r="I8645" s="8" t="s">
        <v>1959</v>
      </c>
      <c r="J8645" s="8">
        <v>7011</v>
      </c>
      <c r="K8645" s="8" t="s">
        <v>33809</v>
      </c>
    </row>
    <row r="8646" spans="1:11" x14ac:dyDescent="0.2">
      <c r="A8646" s="8">
        <f>MAX($A$2:$A8645)+1</f>
        <v>7693</v>
      </c>
      <c r="B8646" s="8"/>
      <c r="C8646" s="9" t="str">
        <f t="shared" si="136"/>
        <v>Mount Tom</v>
      </c>
      <c r="D8646" s="8"/>
      <c r="E8646" s="8"/>
      <c r="F8646" s="10"/>
      <c r="G8646" s="8">
        <v>1606</v>
      </c>
      <c r="H8646" s="8" t="s">
        <v>21916</v>
      </c>
      <c r="I8646" s="8" t="s">
        <v>1844</v>
      </c>
      <c r="J8646" s="8">
        <v>54895</v>
      </c>
      <c r="K8646" s="8" t="s">
        <v>33809</v>
      </c>
    </row>
    <row r="8647" spans="1:11" x14ac:dyDescent="0.2">
      <c r="A8647" s="8">
        <f>MAX($A$2:$A8646)+1</f>
        <v>7694</v>
      </c>
      <c r="B8647" s="8"/>
      <c r="C8647" s="9" t="str">
        <f t="shared" si="136"/>
        <v>United Health Care</v>
      </c>
      <c r="D8647" s="8"/>
      <c r="E8647" s="8"/>
      <c r="F8647" s="10"/>
      <c r="G8647" s="8">
        <v>7377</v>
      </c>
      <c r="H8647" s="8" t="s">
        <v>21917</v>
      </c>
      <c r="I8647" s="8" t="s">
        <v>297</v>
      </c>
      <c r="J8647" s="8">
        <v>13781</v>
      </c>
      <c r="K8647" s="8" t="s">
        <v>33809</v>
      </c>
    </row>
    <row r="8648" spans="1:11" x14ac:dyDescent="0.2">
      <c r="A8648" s="8">
        <f>MAX($A$2:$A8647)+1</f>
        <v>7695</v>
      </c>
      <c r="B8648" s="8"/>
      <c r="C8648" s="9" t="str">
        <f t="shared" si="136"/>
        <v>Plant 31 Paper Mill</v>
      </c>
      <c r="D8648" s="8"/>
      <c r="E8648" s="8"/>
      <c r="F8648" s="10"/>
      <c r="G8648" s="8">
        <v>50028</v>
      </c>
      <c r="H8648" s="8" t="s">
        <v>21918</v>
      </c>
      <c r="I8648" s="8" t="s">
        <v>4138</v>
      </c>
      <c r="J8648" s="8">
        <v>16064</v>
      </c>
      <c r="K8648" s="8" t="s">
        <v>33809</v>
      </c>
    </row>
    <row r="8649" spans="1:11" x14ac:dyDescent="0.2">
      <c r="A8649" s="8">
        <f>MAX($A$2:$A8648)+1</f>
        <v>7696</v>
      </c>
      <c r="B8649" s="8"/>
      <c r="C8649" s="9" t="str">
        <f t="shared" si="136"/>
        <v>Old Hickory Plant</v>
      </c>
      <c r="D8649" s="8"/>
      <c r="E8649" s="8"/>
      <c r="F8649" s="10"/>
      <c r="G8649" s="8">
        <v>10797</v>
      </c>
      <c r="H8649" s="8" t="s">
        <v>21919</v>
      </c>
      <c r="I8649" s="8" t="s">
        <v>4011</v>
      </c>
      <c r="J8649" s="8">
        <v>5543</v>
      </c>
      <c r="K8649" s="8" t="s">
        <v>33809</v>
      </c>
    </row>
    <row r="8650" spans="1:11" x14ac:dyDescent="0.2">
      <c r="A8650" s="8">
        <f>MAX($A$2:$A8649)+1</f>
        <v>7697</v>
      </c>
      <c r="B8650" s="8"/>
      <c r="C8650" s="9" t="str">
        <f t="shared" si="136"/>
        <v>Coleman</v>
      </c>
      <c r="D8650" s="8"/>
      <c r="E8650" s="8"/>
      <c r="F8650" s="10"/>
      <c r="G8650" s="8">
        <v>3566</v>
      </c>
      <c r="H8650" s="8" t="s">
        <v>21880</v>
      </c>
      <c r="I8650" s="8" t="s">
        <v>3995</v>
      </c>
      <c r="J8650" s="8">
        <v>3923</v>
      </c>
      <c r="K8650" s="8" t="s">
        <v>33809</v>
      </c>
    </row>
    <row r="8651" spans="1:11" x14ac:dyDescent="0.2">
      <c r="A8651" s="8">
        <f>MAX($A$2:$A8650)+1</f>
        <v>7698</v>
      </c>
      <c r="B8651" s="8"/>
      <c r="C8651" s="9" t="str">
        <f t="shared" si="136"/>
        <v>Swift 2</v>
      </c>
      <c r="D8651" s="8"/>
      <c r="E8651" s="8"/>
      <c r="F8651" s="10"/>
      <c r="G8651" s="8">
        <v>6265</v>
      </c>
      <c r="H8651" s="8" t="s">
        <v>21920</v>
      </c>
      <c r="I8651" s="8" t="s">
        <v>329</v>
      </c>
      <c r="J8651" s="8">
        <v>14354</v>
      </c>
      <c r="K8651" s="8" t="s">
        <v>33809</v>
      </c>
    </row>
    <row r="8652" spans="1:11" x14ac:dyDescent="0.2">
      <c r="A8652" s="8">
        <f>MAX($A$2:$A8651)+1</f>
        <v>7699</v>
      </c>
      <c r="B8652" s="8"/>
      <c r="C8652" s="9" t="str">
        <f t="shared" si="136"/>
        <v>Chamois</v>
      </c>
      <c r="D8652" s="8"/>
      <c r="E8652" s="8"/>
      <c r="F8652" s="10"/>
      <c r="G8652" s="8">
        <v>2169</v>
      </c>
      <c r="H8652" s="8" t="s">
        <v>21921</v>
      </c>
      <c r="I8652" s="8" t="s">
        <v>3984</v>
      </c>
      <c r="J8652" s="8">
        <v>3242</v>
      </c>
      <c r="K8652" s="8" t="s">
        <v>33809</v>
      </c>
    </row>
    <row r="8653" spans="1:11" x14ac:dyDescent="0.2">
      <c r="A8653" s="8">
        <f>MAX($A$2:$A8652)+1</f>
        <v>7700</v>
      </c>
      <c r="B8653" s="8"/>
      <c r="C8653" s="9" t="str">
        <f t="shared" si="136"/>
        <v>Central Wayne Air Quality</v>
      </c>
      <c r="D8653" s="8"/>
      <c r="E8653" s="8"/>
      <c r="F8653" s="10"/>
      <c r="G8653" s="8">
        <v>54804</v>
      </c>
      <c r="H8653" s="8" t="s">
        <v>21922</v>
      </c>
      <c r="I8653" s="8" t="s">
        <v>3987</v>
      </c>
      <c r="J8653" s="8">
        <v>3299</v>
      </c>
      <c r="K8653" s="8" t="s">
        <v>33809</v>
      </c>
    </row>
    <row r="8654" spans="1:11" x14ac:dyDescent="0.2">
      <c r="A8654" s="8">
        <f>MAX($A$2:$A8653)+1</f>
        <v>7701</v>
      </c>
      <c r="B8654" s="8"/>
      <c r="C8654" s="9" t="str">
        <f t="shared" si="136"/>
        <v>Guadalupe Power Plant</v>
      </c>
      <c r="D8654" s="8"/>
      <c r="E8654" s="8"/>
      <c r="F8654" s="10"/>
      <c r="G8654" s="8">
        <v>10390</v>
      </c>
      <c r="H8654" s="8" t="s">
        <v>21923</v>
      </c>
      <c r="I8654" s="8" t="s">
        <v>1960</v>
      </c>
      <c r="J8654" s="8">
        <v>25049</v>
      </c>
      <c r="K8654" s="8" t="s">
        <v>33809</v>
      </c>
    </row>
    <row r="8655" spans="1:11" x14ac:dyDescent="0.2">
      <c r="A8655" s="8">
        <f>MAX($A$2:$A8654)+1</f>
        <v>7702</v>
      </c>
      <c r="B8655" s="8"/>
      <c r="C8655" s="9" t="str">
        <f t="shared" si="136"/>
        <v>Wheeler Landfill Gas Recovery</v>
      </c>
      <c r="D8655" s="8"/>
      <c r="E8655" s="8"/>
      <c r="F8655" s="10"/>
      <c r="G8655" s="8">
        <v>55073</v>
      </c>
      <c r="H8655" s="8" t="s">
        <v>21924</v>
      </c>
      <c r="I8655" s="8" t="s">
        <v>3963</v>
      </c>
      <c r="J8655" s="8">
        <v>1687</v>
      </c>
      <c r="K8655" s="8" t="s">
        <v>33809</v>
      </c>
    </row>
    <row r="8656" spans="1:11" x14ac:dyDescent="0.2">
      <c r="A8656" s="8">
        <f>MAX($A$2:$A8655)+1</f>
        <v>7703</v>
      </c>
      <c r="B8656" s="8"/>
      <c r="C8656" s="9" t="str">
        <f t="shared" si="136"/>
        <v>Lavalley Lumber LLC</v>
      </c>
      <c r="D8656" s="8"/>
      <c r="E8656" s="8"/>
      <c r="F8656" s="10"/>
      <c r="G8656" s="8">
        <v>50914</v>
      </c>
      <c r="H8656" s="8" t="s">
        <v>4059</v>
      </c>
      <c r="I8656" s="8" t="s">
        <v>4059</v>
      </c>
      <c r="J8656" s="8">
        <v>10766</v>
      </c>
      <c r="K8656" s="8" t="s">
        <v>33809</v>
      </c>
    </row>
    <row r="8657" spans="1:11" x14ac:dyDescent="0.2">
      <c r="A8657" s="8">
        <f>MAX($A$2:$A8656)+1</f>
        <v>7704</v>
      </c>
      <c r="B8657" s="8"/>
      <c r="C8657" s="9" t="str">
        <f t="shared" si="136"/>
        <v>TXI Riverside Cement Power House</v>
      </c>
      <c r="D8657" s="8"/>
      <c r="E8657" s="8"/>
      <c r="F8657" s="10"/>
      <c r="G8657" s="8">
        <v>50557</v>
      </c>
      <c r="H8657" s="8" t="s">
        <v>21925</v>
      </c>
      <c r="I8657" s="8" t="s">
        <v>4225</v>
      </c>
      <c r="J8657" s="8">
        <v>26940</v>
      </c>
      <c r="K8657" s="8" t="s">
        <v>33809</v>
      </c>
    </row>
    <row r="8658" spans="1:11" x14ac:dyDescent="0.2">
      <c r="A8658" s="8">
        <f>MAX($A$2:$A8657)+1</f>
        <v>7705</v>
      </c>
      <c r="B8658" s="8"/>
      <c r="C8658" s="9" t="str">
        <f t="shared" si="136"/>
        <v>Lower South Fork</v>
      </c>
      <c r="D8658" s="8"/>
      <c r="E8658" s="8"/>
      <c r="F8658" s="10"/>
      <c r="G8658" s="8">
        <v>58120</v>
      </c>
      <c r="H8658" s="8" t="s">
        <v>21926</v>
      </c>
      <c r="I8658" s="8" t="s">
        <v>4349</v>
      </c>
      <c r="J8658" s="8">
        <v>57500</v>
      </c>
      <c r="K8658" s="8" t="s">
        <v>33809</v>
      </c>
    </row>
    <row r="8659" spans="1:11" x14ac:dyDescent="0.2">
      <c r="A8659" s="8">
        <f>MAX($A$2:$A8658)+1</f>
        <v>7706</v>
      </c>
      <c r="B8659" s="8"/>
      <c r="C8659" s="9" t="str">
        <f t="shared" si="136"/>
        <v>Unionville</v>
      </c>
      <c r="D8659" s="8"/>
      <c r="E8659" s="8"/>
      <c r="F8659" s="10"/>
      <c r="G8659" s="8">
        <v>6563</v>
      </c>
      <c r="H8659" s="8" t="s">
        <v>21927</v>
      </c>
      <c r="I8659" s="8" t="s">
        <v>660</v>
      </c>
      <c r="J8659" s="8">
        <v>924</v>
      </c>
      <c r="K8659" s="8" t="s">
        <v>33809</v>
      </c>
    </row>
    <row r="8660" spans="1:11" x14ac:dyDescent="0.2">
      <c r="A8660" s="8">
        <f>MAX($A$2:$A8659)+1</f>
        <v>7707</v>
      </c>
      <c r="B8660" s="8"/>
      <c r="C8660" s="9" t="str">
        <f t="shared" si="136"/>
        <v>Wayne</v>
      </c>
      <c r="D8660" s="8"/>
      <c r="E8660" s="8"/>
      <c r="F8660" s="10"/>
      <c r="G8660" s="8">
        <v>3134</v>
      </c>
      <c r="H8660" s="8" t="s">
        <v>15988</v>
      </c>
      <c r="I8660" s="8" t="s">
        <v>21928</v>
      </c>
      <c r="J8660" s="8">
        <v>17235</v>
      </c>
      <c r="K8660" s="8" t="s">
        <v>33809</v>
      </c>
    </row>
    <row r="8661" spans="1:11" x14ac:dyDescent="0.2">
      <c r="A8661" s="8">
        <f>MAX($A$2:$A8660)+1</f>
        <v>7708</v>
      </c>
      <c r="B8661" s="8"/>
      <c r="C8661" s="9" t="str">
        <f t="shared" si="136"/>
        <v>Starwood Hotels Resorts</v>
      </c>
      <c r="D8661" s="8"/>
      <c r="E8661" s="8"/>
      <c r="F8661" s="10"/>
      <c r="G8661" s="8">
        <v>50238</v>
      </c>
      <c r="H8661" s="8" t="s">
        <v>21929</v>
      </c>
      <c r="I8661" s="8" t="s">
        <v>4164</v>
      </c>
      <c r="J8661" s="8">
        <v>18007</v>
      </c>
      <c r="K8661" s="8" t="s">
        <v>33809</v>
      </c>
    </row>
    <row r="8662" spans="1:11" x14ac:dyDescent="0.2">
      <c r="A8662" s="8">
        <f>MAX($A$2:$A8661)+1</f>
        <v>7709</v>
      </c>
      <c r="B8662" s="8"/>
      <c r="C8662" s="9" t="str">
        <f t="shared" si="136"/>
        <v>Alliant SBD 9801 Aegon Martha's Way</v>
      </c>
      <c r="D8662" s="8"/>
      <c r="E8662" s="8"/>
      <c r="F8662" s="10"/>
      <c r="G8662" s="8">
        <v>56072</v>
      </c>
      <c r="H8662" s="8" t="s">
        <v>21930</v>
      </c>
      <c r="I8662" s="8" t="s">
        <v>2196</v>
      </c>
      <c r="J8662" s="8">
        <v>361</v>
      </c>
      <c r="K8662" s="8" t="s">
        <v>33809</v>
      </c>
    </row>
    <row r="8663" spans="1:11" x14ac:dyDescent="0.2">
      <c r="A8663" s="8">
        <f>MAX($A$2:$A8662)+1</f>
        <v>7710</v>
      </c>
      <c r="B8663" s="8"/>
      <c r="C8663" s="9" t="str">
        <f t="shared" si="136"/>
        <v>Borden Chemicals Plastics Cogen</v>
      </c>
      <c r="D8663" s="8"/>
      <c r="E8663" s="8"/>
      <c r="F8663" s="10"/>
      <c r="G8663" s="8">
        <v>10596</v>
      </c>
      <c r="H8663" s="8" t="s">
        <v>21931</v>
      </c>
      <c r="I8663" s="8" t="s">
        <v>3968</v>
      </c>
      <c r="J8663" s="8">
        <v>2029</v>
      </c>
      <c r="K8663" s="8" t="s">
        <v>33809</v>
      </c>
    </row>
    <row r="8664" spans="1:11" x14ac:dyDescent="0.2">
      <c r="A8664" s="8">
        <f>MAX($A$2:$A8663)+1</f>
        <v>7711</v>
      </c>
      <c r="B8664" s="8"/>
      <c r="C8664" s="9" t="str">
        <f t="shared" si="136"/>
        <v>P H Robinson</v>
      </c>
      <c r="D8664" s="8"/>
      <c r="E8664" s="8"/>
      <c r="F8664" s="10"/>
      <c r="G8664" s="8">
        <v>3466</v>
      </c>
      <c r="H8664" s="8" t="s">
        <v>21932</v>
      </c>
      <c r="I8664" s="8" t="s">
        <v>2808</v>
      </c>
      <c r="J8664" s="8">
        <v>54888</v>
      </c>
      <c r="K8664" s="8" t="s">
        <v>33809</v>
      </c>
    </row>
    <row r="8665" spans="1:11" x14ac:dyDescent="0.2">
      <c r="A8665" s="8">
        <f>MAX($A$2:$A8664)+1</f>
        <v>7712</v>
      </c>
      <c r="B8665" s="8"/>
      <c r="C8665" s="9" t="str">
        <f t="shared" ref="C8665:C8728" si="137">IF(H8665="",F8665,H8665)</f>
        <v>Junction</v>
      </c>
      <c r="D8665" s="8"/>
      <c r="E8665" s="8"/>
      <c r="F8665" s="10"/>
      <c r="G8665" s="8">
        <v>4133</v>
      </c>
      <c r="H8665" s="8" t="s">
        <v>21933</v>
      </c>
      <c r="I8665" s="8" t="s">
        <v>4139</v>
      </c>
      <c r="J8665" s="8">
        <v>16082</v>
      </c>
      <c r="K8665" s="8" t="s">
        <v>33809</v>
      </c>
    </row>
    <row r="8666" spans="1:11" x14ac:dyDescent="0.2">
      <c r="A8666" s="8">
        <f>MAX($A$2:$A8665)+1</f>
        <v>7713</v>
      </c>
      <c r="B8666" s="8"/>
      <c r="C8666" s="9" t="str">
        <f t="shared" si="137"/>
        <v>Voss Taylor</v>
      </c>
      <c r="D8666" s="8"/>
      <c r="E8666" s="8"/>
      <c r="F8666" s="10"/>
      <c r="G8666" s="8">
        <v>54603</v>
      </c>
      <c r="H8666" s="8" t="s">
        <v>21934</v>
      </c>
      <c r="I8666" s="8" t="s">
        <v>4191</v>
      </c>
      <c r="J8666" s="8">
        <v>19893</v>
      </c>
      <c r="K8666" s="8" t="s">
        <v>33809</v>
      </c>
    </row>
    <row r="8667" spans="1:11" x14ac:dyDescent="0.2">
      <c r="A8667" s="8">
        <f>MAX($A$2:$A8666)+1</f>
        <v>7714</v>
      </c>
      <c r="B8667" s="8"/>
      <c r="C8667" s="9" t="str">
        <f t="shared" si="137"/>
        <v>JRW Associates LP</v>
      </c>
      <c r="D8667" s="8"/>
      <c r="E8667" s="8"/>
      <c r="F8667" s="10"/>
      <c r="G8667" s="8">
        <v>52198</v>
      </c>
      <c r="H8667" s="8" t="s">
        <v>21935</v>
      </c>
      <c r="I8667" s="8" t="s">
        <v>4226</v>
      </c>
      <c r="J8667" s="8">
        <v>26977</v>
      </c>
      <c r="K8667" s="8" t="s">
        <v>33809</v>
      </c>
    </row>
    <row r="8668" spans="1:11" x14ac:dyDescent="0.2">
      <c r="A8668" s="8">
        <f>MAX($A$2:$A8667)+1</f>
        <v>7715</v>
      </c>
      <c r="B8668" s="8"/>
      <c r="C8668" s="9" t="str">
        <f t="shared" si="137"/>
        <v>Helemano Substation DG</v>
      </c>
      <c r="D8668" s="8"/>
      <c r="E8668" s="8"/>
      <c r="F8668" s="10"/>
      <c r="G8668" s="8">
        <v>56332</v>
      </c>
      <c r="H8668" s="8" t="s">
        <v>21936</v>
      </c>
      <c r="I8668" s="8" t="s">
        <v>179</v>
      </c>
      <c r="J8668" s="8">
        <v>19547</v>
      </c>
      <c r="K8668" s="8" t="s">
        <v>33809</v>
      </c>
    </row>
    <row r="8669" spans="1:11" x14ac:dyDescent="0.2">
      <c r="A8669" s="8">
        <f>MAX($A$2:$A8668)+1</f>
        <v>7716</v>
      </c>
      <c r="B8669" s="8"/>
      <c r="C8669" s="9" t="str">
        <f t="shared" si="137"/>
        <v>Smith Street</v>
      </c>
      <c r="D8669" s="8"/>
      <c r="E8669" s="8"/>
      <c r="F8669" s="10"/>
      <c r="G8669" s="8">
        <v>679</v>
      </c>
      <c r="H8669" s="8" t="s">
        <v>21937</v>
      </c>
      <c r="I8669" s="8" t="s">
        <v>2693</v>
      </c>
      <c r="J8669" s="8">
        <v>56152</v>
      </c>
      <c r="K8669" s="8" t="s">
        <v>33809</v>
      </c>
    </row>
    <row r="8670" spans="1:11" x14ac:dyDescent="0.2">
      <c r="A8670" s="8">
        <f>MAX($A$2:$A8669)+1</f>
        <v>7717</v>
      </c>
      <c r="B8670" s="8"/>
      <c r="C8670" s="9" t="str">
        <f t="shared" si="137"/>
        <v>Seward</v>
      </c>
      <c r="D8670" s="8"/>
      <c r="E8670" s="8"/>
      <c r="F8670" s="10"/>
      <c r="G8670" s="8">
        <v>55975</v>
      </c>
      <c r="H8670" s="8" t="s">
        <v>21938</v>
      </c>
      <c r="I8670" s="8" t="s">
        <v>4136</v>
      </c>
      <c r="J8670" s="8">
        <v>15998</v>
      </c>
      <c r="K8670" s="8" t="s">
        <v>33809</v>
      </c>
    </row>
    <row r="8671" spans="1:11" x14ac:dyDescent="0.2">
      <c r="A8671" s="8">
        <f>MAX($A$2:$A8670)+1</f>
        <v>7718</v>
      </c>
      <c r="B8671" s="8"/>
      <c r="C8671" s="9" t="str">
        <f t="shared" si="137"/>
        <v>Lewes</v>
      </c>
      <c r="D8671" s="8"/>
      <c r="E8671" s="8"/>
      <c r="F8671" s="10"/>
      <c r="G8671" s="8">
        <v>600</v>
      </c>
      <c r="H8671" s="8" t="s">
        <v>21939</v>
      </c>
      <c r="I8671" s="8" t="s">
        <v>4063</v>
      </c>
      <c r="J8671" s="8">
        <v>10935</v>
      </c>
      <c r="K8671" s="8" t="s">
        <v>33809</v>
      </c>
    </row>
    <row r="8672" spans="1:11" x14ac:dyDescent="0.2">
      <c r="A8672" s="8">
        <f>MAX($A$2:$A8671)+1</f>
        <v>7719</v>
      </c>
      <c r="B8672" s="8"/>
      <c r="C8672" s="9" t="str">
        <f t="shared" si="137"/>
        <v>The Charleston Clean Energy Facility</v>
      </c>
      <c r="D8672" s="8"/>
      <c r="E8672" s="8"/>
      <c r="F8672" s="10"/>
      <c r="G8672" s="8">
        <v>57587</v>
      </c>
      <c r="H8672" s="8" t="s">
        <v>21940</v>
      </c>
      <c r="I8672" s="8" t="s">
        <v>4336</v>
      </c>
      <c r="J8672" s="8">
        <v>56921</v>
      </c>
      <c r="K8672" s="8" t="s">
        <v>33809</v>
      </c>
    </row>
    <row r="8673" spans="1:11" x14ac:dyDescent="0.2">
      <c r="A8673" s="8">
        <f>A8159</f>
        <v>7211</v>
      </c>
      <c r="B8673" s="8"/>
      <c r="C8673" s="9" t="str">
        <f t="shared" si="137"/>
        <v>St Albans</v>
      </c>
      <c r="D8673" s="8"/>
      <c r="E8673" s="8"/>
      <c r="F8673" s="10"/>
      <c r="G8673" s="8">
        <v>3726</v>
      </c>
      <c r="H8673" s="8" t="s">
        <v>21941</v>
      </c>
      <c r="I8673" s="8" t="s">
        <v>3986</v>
      </c>
      <c r="J8673" s="8">
        <v>3292</v>
      </c>
      <c r="K8673" s="8" t="s">
        <v>33809</v>
      </c>
    </row>
    <row r="8674" spans="1:11" x14ac:dyDescent="0.2">
      <c r="A8674" s="8">
        <f>MAX($A$2:$A8673)+1</f>
        <v>7720</v>
      </c>
      <c r="B8674" s="8"/>
      <c r="C8674" s="9" t="str">
        <f t="shared" si="137"/>
        <v>W B Tuttle</v>
      </c>
      <c r="D8674" s="8"/>
      <c r="E8674" s="8"/>
      <c r="F8674" s="10"/>
      <c r="G8674" s="8">
        <v>3613</v>
      </c>
      <c r="H8674" s="8" t="s">
        <v>21942</v>
      </c>
      <c r="I8674" s="8" t="s">
        <v>21943</v>
      </c>
      <c r="J8674" s="8">
        <v>16604</v>
      </c>
      <c r="K8674" s="8" t="s">
        <v>33809</v>
      </c>
    </row>
    <row r="8675" spans="1:11" x14ac:dyDescent="0.2">
      <c r="A8675" s="8">
        <f>MAX($A$2:$A8674)+1</f>
        <v>7721</v>
      </c>
      <c r="B8675" s="8"/>
      <c r="C8675" s="9" t="str">
        <f t="shared" si="137"/>
        <v>Smithtown Energy Partners LP</v>
      </c>
      <c r="D8675" s="8"/>
      <c r="E8675" s="8"/>
      <c r="F8675" s="10"/>
      <c r="G8675" s="8">
        <v>50344</v>
      </c>
      <c r="H8675" s="8" t="s">
        <v>21944</v>
      </c>
      <c r="I8675" s="8" t="s">
        <v>3932</v>
      </c>
      <c r="J8675" s="8">
        <v>21148</v>
      </c>
      <c r="K8675" s="8" t="s">
        <v>33809</v>
      </c>
    </row>
    <row r="8676" spans="1:11" x14ac:dyDescent="0.2">
      <c r="A8676" s="8">
        <f>MAX($A$2:$A8675)+1</f>
        <v>7722</v>
      </c>
      <c r="B8676" s="8"/>
      <c r="C8676" s="9" t="str">
        <f t="shared" si="137"/>
        <v>Belmar</v>
      </c>
      <c r="D8676" s="8"/>
      <c r="E8676" s="8"/>
      <c r="F8676" s="10"/>
      <c r="G8676" s="8">
        <v>56861</v>
      </c>
      <c r="H8676" s="8" t="s">
        <v>21945</v>
      </c>
      <c r="I8676" s="8" t="s">
        <v>4304</v>
      </c>
      <c r="J8676" s="8">
        <v>56114</v>
      </c>
      <c r="K8676" s="8" t="s">
        <v>33809</v>
      </c>
    </row>
    <row r="8677" spans="1:11" x14ac:dyDescent="0.2">
      <c r="A8677" s="8">
        <f>MAX($A$2:$A8676)+1</f>
        <v>7723</v>
      </c>
      <c r="B8677" s="8"/>
      <c r="C8677" s="9" t="str">
        <f t="shared" si="137"/>
        <v>AES Westover</v>
      </c>
      <c r="D8677" s="8"/>
      <c r="E8677" s="8"/>
      <c r="F8677" s="10"/>
      <c r="G8677" s="8">
        <v>2526</v>
      </c>
      <c r="H8677" s="8" t="s">
        <v>21946</v>
      </c>
      <c r="I8677" s="8" t="s">
        <v>4207</v>
      </c>
      <c r="J8677" s="8">
        <v>22146</v>
      </c>
      <c r="K8677" s="8" t="s">
        <v>33809</v>
      </c>
    </row>
    <row r="8678" spans="1:11" x14ac:dyDescent="0.2">
      <c r="A8678" s="8">
        <f>MAX($A$2:$A8677)+1</f>
        <v>7724</v>
      </c>
      <c r="B8678" s="8"/>
      <c r="C8678" s="9" t="str">
        <f t="shared" si="137"/>
        <v>Caledonia Power Facility</v>
      </c>
      <c r="D8678" s="8"/>
      <c r="E8678" s="8"/>
      <c r="F8678" s="10"/>
      <c r="G8678" s="8">
        <v>55082</v>
      </c>
      <c r="H8678" s="8" t="s">
        <v>21947</v>
      </c>
      <c r="I8678" s="8" t="s">
        <v>3977</v>
      </c>
      <c r="J8678" s="8">
        <v>2783</v>
      </c>
      <c r="K8678" s="8" t="s">
        <v>33809</v>
      </c>
    </row>
    <row r="8679" spans="1:11" x14ac:dyDescent="0.2">
      <c r="A8679" s="8">
        <f>MAX($A$2:$A8678)+1</f>
        <v>7725</v>
      </c>
      <c r="B8679" s="8"/>
      <c r="C8679" s="9" t="str">
        <f t="shared" si="137"/>
        <v>Presidio</v>
      </c>
      <c r="D8679" s="8"/>
      <c r="E8679" s="8"/>
      <c r="F8679" s="10"/>
      <c r="G8679" s="8">
        <v>3525</v>
      </c>
      <c r="H8679" s="8" t="s">
        <v>21948</v>
      </c>
      <c r="I8679" s="8" t="s">
        <v>22</v>
      </c>
      <c r="J8679" s="8">
        <v>20404</v>
      </c>
      <c r="K8679" s="8" t="s">
        <v>33809</v>
      </c>
    </row>
    <row r="8680" spans="1:11" x14ac:dyDescent="0.2">
      <c r="A8680" s="8">
        <f>MAX($A$2:$A8679)+1</f>
        <v>7726</v>
      </c>
      <c r="B8680" s="8"/>
      <c r="C8680" s="9" t="str">
        <f t="shared" si="137"/>
        <v>Smart Papers LLC</v>
      </c>
      <c r="D8680" s="8"/>
      <c r="E8680" s="8"/>
      <c r="F8680" s="10"/>
      <c r="G8680" s="8">
        <v>50247</v>
      </c>
      <c r="H8680" s="8" t="s">
        <v>21949</v>
      </c>
      <c r="I8680" s="8" t="s">
        <v>4312</v>
      </c>
      <c r="J8680" s="8">
        <v>56208</v>
      </c>
      <c r="K8680" s="8" t="s">
        <v>33809</v>
      </c>
    </row>
    <row r="8681" spans="1:11" x14ac:dyDescent="0.2">
      <c r="A8681" s="8">
        <f>MAX($A$2:$A8680)+1</f>
        <v>7727</v>
      </c>
      <c r="B8681" s="8"/>
      <c r="C8681" s="9" t="str">
        <f t="shared" si="137"/>
        <v>Amalgamated Sugar LLC Nyssa</v>
      </c>
      <c r="D8681" s="8"/>
      <c r="E8681" s="8"/>
      <c r="F8681" s="10"/>
      <c r="G8681" s="8">
        <v>54612</v>
      </c>
      <c r="H8681" s="8" t="s">
        <v>21950</v>
      </c>
      <c r="I8681" s="8" t="s">
        <v>3948</v>
      </c>
      <c r="J8681" s="8">
        <v>358</v>
      </c>
      <c r="K8681" s="8" t="s">
        <v>33809</v>
      </c>
    </row>
    <row r="8682" spans="1:11" x14ac:dyDescent="0.2">
      <c r="A8682" s="8">
        <f>MAX($A$2:$A8681)+1</f>
        <v>7728</v>
      </c>
      <c r="B8682" s="8"/>
      <c r="C8682" s="9" t="str">
        <f t="shared" si="137"/>
        <v>Santa Clara</v>
      </c>
      <c r="D8682" s="8"/>
      <c r="E8682" s="8"/>
      <c r="F8682" s="10"/>
      <c r="G8682" s="8">
        <v>52207</v>
      </c>
      <c r="H8682" s="8" t="s">
        <v>21951</v>
      </c>
      <c r="I8682" s="8" t="s">
        <v>4112</v>
      </c>
      <c r="J8682" s="8">
        <v>14359</v>
      </c>
      <c r="K8682" s="8" t="s">
        <v>33809</v>
      </c>
    </row>
    <row r="8683" spans="1:11" x14ac:dyDescent="0.2">
      <c r="A8683" s="8">
        <f>MAX($A$2:$A8682)+1</f>
        <v>7729</v>
      </c>
      <c r="B8683" s="8"/>
      <c r="C8683" s="9" t="str">
        <f t="shared" si="137"/>
        <v>Velcro USA</v>
      </c>
      <c r="D8683" s="8"/>
      <c r="E8683" s="8"/>
      <c r="F8683" s="10"/>
      <c r="G8683" s="8">
        <v>54293</v>
      </c>
      <c r="H8683" s="8" t="s">
        <v>21952</v>
      </c>
      <c r="I8683" s="8" t="s">
        <v>4189</v>
      </c>
      <c r="J8683" s="8">
        <v>19759</v>
      </c>
      <c r="K8683" s="8" t="s">
        <v>33809</v>
      </c>
    </row>
    <row r="8684" spans="1:11" x14ac:dyDescent="0.2">
      <c r="A8684" s="8">
        <f>MAX($A$2:$A8683)+1</f>
        <v>7730</v>
      </c>
      <c r="B8684" s="8"/>
      <c r="C8684" s="9" t="str">
        <f t="shared" si="137"/>
        <v>Hansel</v>
      </c>
      <c r="D8684" s="8"/>
      <c r="E8684" s="8"/>
      <c r="F8684" s="10"/>
      <c r="G8684" s="8">
        <v>672</v>
      </c>
      <c r="H8684" s="8" t="s">
        <v>21953</v>
      </c>
      <c r="I8684" s="8" t="s">
        <v>2323</v>
      </c>
      <c r="J8684" s="8">
        <v>10376</v>
      </c>
      <c r="K8684" s="8" t="s">
        <v>33809</v>
      </c>
    </row>
    <row r="8685" spans="1:11" x14ac:dyDescent="0.2">
      <c r="A8685" s="8">
        <f>MAX($A$2:$A8684)+1</f>
        <v>7731</v>
      </c>
      <c r="B8685" s="8"/>
      <c r="C8685" s="9" t="str">
        <f t="shared" si="137"/>
        <v>Mingo Junction Energy Center</v>
      </c>
      <c r="D8685" s="8"/>
      <c r="E8685" s="8"/>
      <c r="F8685" s="10"/>
      <c r="G8685" s="8">
        <v>55611</v>
      </c>
      <c r="H8685" s="8" t="s">
        <v>21954</v>
      </c>
      <c r="I8685" s="8" t="s">
        <v>4257</v>
      </c>
      <c r="J8685" s="8">
        <v>50081</v>
      </c>
      <c r="K8685" s="8" t="s">
        <v>33809</v>
      </c>
    </row>
    <row r="8686" spans="1:11" x14ac:dyDescent="0.2">
      <c r="A8686" s="8">
        <f>MAX($A$2:$A8685)+1</f>
        <v>7732</v>
      </c>
      <c r="B8686" s="8"/>
      <c r="C8686" s="9" t="str">
        <f t="shared" si="137"/>
        <v>Oil Storage</v>
      </c>
      <c r="D8686" s="8"/>
      <c r="E8686" s="8"/>
      <c r="F8686" s="10"/>
      <c r="G8686" s="8">
        <v>8801</v>
      </c>
      <c r="H8686" s="8" t="s">
        <v>21955</v>
      </c>
      <c r="I8686" s="8" t="s">
        <v>100</v>
      </c>
      <c r="J8686" s="8">
        <v>4226</v>
      </c>
      <c r="K8686" s="8" t="s">
        <v>33809</v>
      </c>
    </row>
    <row r="8687" spans="1:11" x14ac:dyDescent="0.2">
      <c r="A8687" s="8">
        <f>MAX($A$2:$A8686)+1</f>
        <v>7733</v>
      </c>
      <c r="B8687" s="8"/>
      <c r="C8687" s="9" t="str">
        <f t="shared" si="137"/>
        <v>Williams Field Services Kutz Plant</v>
      </c>
      <c r="D8687" s="8"/>
      <c r="E8687" s="8"/>
      <c r="F8687" s="10"/>
      <c r="G8687" s="8">
        <v>54205</v>
      </c>
      <c r="H8687" s="8" t="s">
        <v>21956</v>
      </c>
      <c r="I8687" s="8" t="s">
        <v>3878</v>
      </c>
      <c r="J8687" s="8">
        <v>28473</v>
      </c>
      <c r="K8687" s="8" t="s">
        <v>33809</v>
      </c>
    </row>
    <row r="8688" spans="1:11" x14ac:dyDescent="0.2">
      <c r="A8688" s="8">
        <f>MAX($A$2:$A8687)+1</f>
        <v>7734</v>
      </c>
      <c r="B8688" s="8"/>
      <c r="C8688" s="9" t="str">
        <f t="shared" si="137"/>
        <v>Empire</v>
      </c>
      <c r="D8688" s="8"/>
      <c r="E8688" s="8"/>
      <c r="F8688" s="10"/>
      <c r="G8688" s="8">
        <v>50760</v>
      </c>
      <c r="H8688" s="8" t="s">
        <v>21957</v>
      </c>
      <c r="I8688" s="8" t="s">
        <v>4214</v>
      </c>
      <c r="J8688" s="8">
        <v>22656</v>
      </c>
      <c r="K8688" s="8" t="s">
        <v>33809</v>
      </c>
    </row>
    <row r="8689" spans="1:11" x14ac:dyDescent="0.2">
      <c r="A8689" s="8">
        <f>MAX($A$2:$A8688)+1</f>
        <v>7735</v>
      </c>
      <c r="B8689" s="8"/>
      <c r="C8689" s="9" t="str">
        <f t="shared" si="137"/>
        <v>Kern River Fee A Cogen</v>
      </c>
      <c r="D8689" s="8"/>
      <c r="E8689" s="8"/>
      <c r="F8689" s="10"/>
      <c r="G8689" s="8">
        <v>52094</v>
      </c>
      <c r="H8689" s="8" t="s">
        <v>21958</v>
      </c>
      <c r="I8689" s="8" t="s">
        <v>988</v>
      </c>
      <c r="J8689" s="8">
        <v>54713</v>
      </c>
      <c r="K8689" s="8" t="s">
        <v>33809</v>
      </c>
    </row>
    <row r="8690" spans="1:11" x14ac:dyDescent="0.2">
      <c r="A8690" s="8">
        <f>MAX($A$2:$A8689)+1</f>
        <v>7736</v>
      </c>
      <c r="B8690" s="8"/>
      <c r="C8690" s="9" t="str">
        <f t="shared" si="137"/>
        <v>Oglesby</v>
      </c>
      <c r="D8690" s="8"/>
      <c r="E8690" s="8"/>
      <c r="F8690" s="10"/>
      <c r="G8690" s="8">
        <v>894</v>
      </c>
      <c r="H8690" s="8" t="s">
        <v>21959</v>
      </c>
      <c r="I8690" s="8" t="s">
        <v>1668</v>
      </c>
      <c r="J8690" s="8">
        <v>5517</v>
      </c>
      <c r="K8690" s="8" t="s">
        <v>33809</v>
      </c>
    </row>
    <row r="8691" spans="1:11" x14ac:dyDescent="0.2">
      <c r="A8691" s="8">
        <f>MAX($A$2:$A8690)+1</f>
        <v>7737</v>
      </c>
      <c r="B8691" s="8"/>
      <c r="C8691" s="9" t="str">
        <f t="shared" si="137"/>
        <v>Riverside Manufacturing</v>
      </c>
      <c r="D8691" s="8"/>
      <c r="E8691" s="8"/>
      <c r="F8691" s="10"/>
      <c r="G8691" s="8">
        <v>54856</v>
      </c>
      <c r="H8691" s="8" t="s">
        <v>21960</v>
      </c>
      <c r="I8691" s="8" t="s">
        <v>4206</v>
      </c>
      <c r="J8691" s="8">
        <v>22117</v>
      </c>
      <c r="K8691" s="8" t="s">
        <v>33809</v>
      </c>
    </row>
    <row r="8692" spans="1:11" x14ac:dyDescent="0.2">
      <c r="A8692" s="8">
        <f>MAX($A$2:$A8691)+1</f>
        <v>7738</v>
      </c>
      <c r="B8692" s="8"/>
      <c r="C8692" s="9" t="str">
        <f t="shared" si="137"/>
        <v>Blue Water Gas Plant</v>
      </c>
      <c r="D8692" s="8"/>
      <c r="E8692" s="8"/>
      <c r="F8692" s="10"/>
      <c r="G8692" s="8">
        <v>50726</v>
      </c>
      <c r="H8692" s="8" t="s">
        <v>21961</v>
      </c>
      <c r="I8692" s="8" t="s">
        <v>4292</v>
      </c>
      <c r="J8692" s="8">
        <v>55854</v>
      </c>
      <c r="K8692" s="8" t="s">
        <v>33809</v>
      </c>
    </row>
    <row r="8693" spans="1:11" x14ac:dyDescent="0.2">
      <c r="A8693" s="8">
        <f>MAX($A$2:$A8692)+1</f>
        <v>7739</v>
      </c>
      <c r="B8693" s="8"/>
      <c r="C8693" s="9" t="str">
        <f t="shared" si="137"/>
        <v>Groveton Paper Board</v>
      </c>
      <c r="D8693" s="8"/>
      <c r="E8693" s="8"/>
      <c r="F8693" s="10"/>
      <c r="G8693" s="8">
        <v>56140</v>
      </c>
      <c r="H8693" s="8" t="s">
        <v>21962</v>
      </c>
      <c r="I8693" s="8" t="s">
        <v>4245</v>
      </c>
      <c r="J8693" s="8">
        <v>49785</v>
      </c>
      <c r="K8693" s="8" t="s">
        <v>33809</v>
      </c>
    </row>
    <row r="8694" spans="1:11" x14ac:dyDescent="0.2">
      <c r="A8694" s="8">
        <f>MAX($A$2:$A8693)+1</f>
        <v>7740</v>
      </c>
      <c r="B8694" s="8"/>
      <c r="C8694" s="9" t="str">
        <f t="shared" si="137"/>
        <v>American Canyon Power Plant</v>
      </c>
      <c r="D8694" s="8"/>
      <c r="E8694" s="8"/>
      <c r="F8694" s="10"/>
      <c r="G8694" s="8">
        <v>10392</v>
      </c>
      <c r="H8694" s="8" t="s">
        <v>21963</v>
      </c>
      <c r="I8694" s="8" t="s">
        <v>1960</v>
      </c>
      <c r="J8694" s="8">
        <v>25049</v>
      </c>
      <c r="K8694" s="8" t="s">
        <v>33809</v>
      </c>
    </row>
    <row r="8695" spans="1:11" x14ac:dyDescent="0.2">
      <c r="A8695" s="8">
        <f>MAX($A$2:$A8694)+1</f>
        <v>7741</v>
      </c>
      <c r="B8695" s="8"/>
      <c r="C8695" s="9" t="str">
        <f t="shared" si="137"/>
        <v>Palomar Medical Center</v>
      </c>
      <c r="D8695" s="8"/>
      <c r="E8695" s="8"/>
      <c r="F8695" s="10"/>
      <c r="G8695" s="8">
        <v>50319</v>
      </c>
      <c r="H8695" s="8" t="s">
        <v>4114</v>
      </c>
      <c r="I8695" s="8" t="s">
        <v>4114</v>
      </c>
      <c r="J8695" s="8">
        <v>14570</v>
      </c>
      <c r="K8695" s="8" t="s">
        <v>33809</v>
      </c>
    </row>
    <row r="8696" spans="1:11" x14ac:dyDescent="0.2">
      <c r="A8696" s="8">
        <f>MAX($A$2:$A8695)+1</f>
        <v>7742</v>
      </c>
      <c r="B8696" s="8"/>
      <c r="C8696" s="9" t="str">
        <f t="shared" si="137"/>
        <v>AES Placerita</v>
      </c>
      <c r="D8696" s="8"/>
      <c r="E8696" s="8"/>
      <c r="F8696" s="10"/>
      <c r="G8696" s="8">
        <v>10677</v>
      </c>
      <c r="H8696" s="8" t="s">
        <v>21964</v>
      </c>
      <c r="I8696" s="8" t="s">
        <v>3945</v>
      </c>
      <c r="J8696" s="8">
        <v>178</v>
      </c>
      <c r="K8696" s="8" t="s">
        <v>33809</v>
      </c>
    </row>
    <row r="8697" spans="1:11" x14ac:dyDescent="0.2">
      <c r="A8697" s="8">
        <f>MAX($A$2:$A8696)+1</f>
        <v>7743</v>
      </c>
      <c r="B8697" s="8"/>
      <c r="C8697" s="9" t="str">
        <f t="shared" si="137"/>
        <v>Mills Pride</v>
      </c>
      <c r="D8697" s="8"/>
      <c r="E8697" s="8"/>
      <c r="F8697" s="10"/>
      <c r="G8697" s="8">
        <v>54978</v>
      </c>
      <c r="H8697" s="8" t="s">
        <v>21965</v>
      </c>
      <c r="I8697" s="8" t="s">
        <v>4082</v>
      </c>
      <c r="J8697" s="8">
        <v>12665</v>
      </c>
      <c r="K8697" s="8" t="s">
        <v>33809</v>
      </c>
    </row>
    <row r="8698" spans="1:11" x14ac:dyDescent="0.2">
      <c r="A8698" s="8">
        <f>MAX($A$2:$A8697)+1</f>
        <v>7744</v>
      </c>
      <c r="B8698" s="8"/>
      <c r="C8698" s="9" t="str">
        <f t="shared" si="137"/>
        <v>Rock Tenn Dallas Mill</v>
      </c>
      <c r="D8698" s="8"/>
      <c r="E8698" s="8"/>
      <c r="F8698" s="10"/>
      <c r="G8698" s="8">
        <v>54248</v>
      </c>
      <c r="H8698" s="8" t="s">
        <v>21966</v>
      </c>
      <c r="I8698" s="8" t="s">
        <v>4141</v>
      </c>
      <c r="J8698" s="8">
        <v>16203</v>
      </c>
      <c r="K8698" s="8" t="s">
        <v>33809</v>
      </c>
    </row>
    <row r="8699" spans="1:11" x14ac:dyDescent="0.2">
      <c r="A8699" s="8">
        <f>MAX($A$2:$A8698)+1</f>
        <v>7745</v>
      </c>
      <c r="B8699" s="8"/>
      <c r="C8699" s="9" t="str">
        <f t="shared" si="137"/>
        <v>Davis Monthan AFB (AZ) West Airfield</v>
      </c>
      <c r="D8699" s="8"/>
      <c r="E8699" s="8"/>
      <c r="F8699" s="10"/>
      <c r="G8699" s="8">
        <v>59779</v>
      </c>
      <c r="H8699" s="8" t="s">
        <v>21967</v>
      </c>
      <c r="I8699" s="8" t="s">
        <v>4368</v>
      </c>
      <c r="J8699" s="8">
        <v>59544</v>
      </c>
      <c r="K8699" s="8" t="s">
        <v>33809</v>
      </c>
    </row>
    <row r="8700" spans="1:11" x14ac:dyDescent="0.2">
      <c r="A8700" s="8">
        <f>MAX($A$2:$A8699)+1</f>
        <v>7746</v>
      </c>
      <c r="B8700" s="8"/>
      <c r="C8700" s="9" t="str">
        <f t="shared" si="137"/>
        <v>W E Swoope</v>
      </c>
      <c r="D8700" s="8"/>
      <c r="E8700" s="8"/>
      <c r="F8700" s="10"/>
      <c r="G8700" s="8">
        <v>681</v>
      </c>
      <c r="H8700" s="8" t="s">
        <v>21968</v>
      </c>
      <c r="I8700" s="8" t="s">
        <v>2693</v>
      </c>
      <c r="J8700" s="8">
        <v>56152</v>
      </c>
      <c r="K8700" s="8" t="s">
        <v>33809</v>
      </c>
    </row>
    <row r="8701" spans="1:11" x14ac:dyDescent="0.2">
      <c r="A8701" s="8">
        <f>MAX($A$2:$A8700)+1</f>
        <v>7747</v>
      </c>
      <c r="B8701" s="8"/>
      <c r="C8701" s="9" t="str">
        <f t="shared" si="137"/>
        <v>Ashland Inc</v>
      </c>
      <c r="D8701" s="8"/>
      <c r="E8701" s="8"/>
      <c r="F8701" s="10"/>
      <c r="G8701" s="8">
        <v>10207</v>
      </c>
      <c r="H8701" s="8" t="s">
        <v>4314</v>
      </c>
      <c r="I8701" s="8" t="s">
        <v>4314</v>
      </c>
      <c r="J8701" s="8">
        <v>56327</v>
      </c>
      <c r="K8701" s="8" t="s">
        <v>33809</v>
      </c>
    </row>
    <row r="8702" spans="1:11" x14ac:dyDescent="0.2">
      <c r="A8702" s="8">
        <f>A4197</f>
        <v>3276</v>
      </c>
      <c r="B8702" s="8"/>
      <c r="C8702" s="9" t="str">
        <f t="shared" si="137"/>
        <v>Feeder Dam</v>
      </c>
      <c r="D8702" s="8"/>
      <c r="E8702" s="8"/>
      <c r="F8702" s="10"/>
      <c r="G8702" s="8">
        <v>2666</v>
      </c>
      <c r="H8702" s="8" t="s">
        <v>21969</v>
      </c>
      <c r="I8702" s="8" t="s">
        <v>4097</v>
      </c>
      <c r="J8702" s="8">
        <v>13573</v>
      </c>
      <c r="K8702" s="8" t="s">
        <v>33809</v>
      </c>
    </row>
    <row r="8703" spans="1:11" x14ac:dyDescent="0.2">
      <c r="A8703" s="8">
        <f>MAX($A$2:$A8702)+1</f>
        <v>7748</v>
      </c>
      <c r="B8703" s="8"/>
      <c r="C8703" s="9" t="str">
        <f t="shared" si="137"/>
        <v>LandPro-1</v>
      </c>
      <c r="D8703" s="8"/>
      <c r="E8703" s="8"/>
      <c r="F8703" s="10"/>
      <c r="G8703" s="8">
        <v>59397</v>
      </c>
      <c r="H8703" s="8" t="s">
        <v>21970</v>
      </c>
      <c r="I8703" s="8" t="s">
        <v>940</v>
      </c>
      <c r="J8703" s="8">
        <v>59174</v>
      </c>
      <c r="K8703" s="8" t="s">
        <v>33809</v>
      </c>
    </row>
    <row r="8704" spans="1:11" x14ac:dyDescent="0.2">
      <c r="A8704" s="8">
        <f>MAX($A$2:$A8703)+1</f>
        <v>7749</v>
      </c>
      <c r="B8704" s="8"/>
      <c r="C8704" s="9" t="str">
        <f t="shared" si="137"/>
        <v>SPVP #1</v>
      </c>
      <c r="D8704" s="8"/>
      <c r="E8704" s="8"/>
      <c r="F8704" s="10"/>
      <c r="G8704" s="8">
        <v>56976</v>
      </c>
      <c r="H8704" s="8" t="s">
        <v>21971</v>
      </c>
      <c r="I8704" s="8" t="s">
        <v>393</v>
      </c>
      <c r="J8704" s="8">
        <v>17609</v>
      </c>
      <c r="K8704" s="8" t="s">
        <v>33809</v>
      </c>
    </row>
    <row r="8705" spans="1:11" x14ac:dyDescent="0.2">
      <c r="A8705" s="8">
        <f>MAX($A$2:$A8704)+1</f>
        <v>7750</v>
      </c>
      <c r="B8705" s="8"/>
      <c r="C8705" s="9" t="str">
        <f t="shared" si="137"/>
        <v>Chilkat Valley</v>
      </c>
      <c r="D8705" s="8"/>
      <c r="E8705" s="8"/>
      <c r="F8705" s="10"/>
      <c r="G8705" s="8">
        <v>7467</v>
      </c>
      <c r="H8705" s="8" t="s">
        <v>21972</v>
      </c>
      <c r="I8705" s="8" t="s">
        <v>2218</v>
      </c>
      <c r="J8705" s="8">
        <v>18963</v>
      </c>
      <c r="K8705" s="8" t="s">
        <v>33809</v>
      </c>
    </row>
    <row r="8706" spans="1:11" x14ac:dyDescent="0.2">
      <c r="A8706" s="8">
        <f>MAX($A$2:$A8705)+1</f>
        <v>7751</v>
      </c>
      <c r="B8706" s="8"/>
      <c r="C8706" s="9" t="str">
        <f t="shared" si="137"/>
        <v>North East Cogeneration Plant</v>
      </c>
      <c r="D8706" s="8"/>
      <c r="E8706" s="8"/>
      <c r="F8706" s="10"/>
      <c r="G8706" s="8">
        <v>54571</v>
      </c>
      <c r="H8706" s="8" t="s">
        <v>21973</v>
      </c>
      <c r="I8706" s="8" t="s">
        <v>4012</v>
      </c>
      <c r="J8706" s="8">
        <v>5892</v>
      </c>
      <c r="K8706" s="8" t="s">
        <v>33809</v>
      </c>
    </row>
    <row r="8707" spans="1:11" x14ac:dyDescent="0.2">
      <c r="A8707" s="8">
        <f>MAX($A$2:$A8706)+1</f>
        <v>7752</v>
      </c>
      <c r="B8707" s="8"/>
      <c r="C8707" s="9" t="str">
        <f t="shared" si="137"/>
        <v>Attica</v>
      </c>
      <c r="D8707" s="8"/>
      <c r="E8707" s="8"/>
      <c r="F8707" s="10"/>
      <c r="G8707" s="8">
        <v>1260</v>
      </c>
      <c r="H8707" s="8" t="s">
        <v>21974</v>
      </c>
      <c r="I8707" s="8" t="s">
        <v>3955</v>
      </c>
      <c r="J8707" s="8">
        <v>989</v>
      </c>
      <c r="K8707" s="8" t="s">
        <v>33809</v>
      </c>
    </row>
    <row r="8708" spans="1:11" x14ac:dyDescent="0.2">
      <c r="A8708" s="8">
        <f>MAX($A$2:$A8707)+1</f>
        <v>7753</v>
      </c>
      <c r="B8708" s="8"/>
      <c r="C8708" s="9" t="str">
        <f t="shared" si="137"/>
        <v>Midwest</v>
      </c>
      <c r="D8708" s="8"/>
      <c r="E8708" s="8"/>
      <c r="F8708" s="10"/>
      <c r="G8708" s="8">
        <v>8839</v>
      </c>
      <c r="H8708" s="8" t="s">
        <v>21975</v>
      </c>
      <c r="I8708" s="8" t="s">
        <v>15294</v>
      </c>
      <c r="J8708" s="8">
        <v>5109</v>
      </c>
      <c r="K8708" s="8" t="s">
        <v>33809</v>
      </c>
    </row>
    <row r="8709" spans="1:11" x14ac:dyDescent="0.2">
      <c r="A8709" s="8">
        <f>MAX($A$2:$A8708)+1</f>
        <v>7754</v>
      </c>
      <c r="B8709" s="8"/>
      <c r="C8709" s="9" t="str">
        <f t="shared" si="137"/>
        <v>Asbury Park Press</v>
      </c>
      <c r="D8709" s="8"/>
      <c r="E8709" s="8"/>
      <c r="F8709" s="10"/>
      <c r="G8709" s="8">
        <v>10157</v>
      </c>
      <c r="H8709" s="8" t="s">
        <v>21976</v>
      </c>
      <c r="I8709" s="8" t="s">
        <v>3954</v>
      </c>
      <c r="J8709" s="8">
        <v>900</v>
      </c>
      <c r="K8709" s="8" t="s">
        <v>33809</v>
      </c>
    </row>
    <row r="8710" spans="1:11" x14ac:dyDescent="0.2">
      <c r="A8710" s="8">
        <f>MAX($A$2:$A8709)+1</f>
        <v>7755</v>
      </c>
      <c r="B8710" s="8"/>
      <c r="C8710" s="9" t="str">
        <f t="shared" si="137"/>
        <v>ExxonMobil Baton Rouge Cogen</v>
      </c>
      <c r="D8710" s="8"/>
      <c r="E8710" s="8"/>
      <c r="F8710" s="10"/>
      <c r="G8710" s="8">
        <v>55150</v>
      </c>
      <c r="H8710" s="8" t="s">
        <v>21977</v>
      </c>
      <c r="I8710" s="8" t="s">
        <v>1809</v>
      </c>
      <c r="J8710" s="8">
        <v>6088</v>
      </c>
      <c r="K8710" s="8" t="s">
        <v>33809</v>
      </c>
    </row>
    <row r="8711" spans="1:11" x14ac:dyDescent="0.2">
      <c r="A8711" s="8">
        <f>MAX($A$2:$A8710)+1</f>
        <v>7756</v>
      </c>
      <c r="B8711" s="8"/>
      <c r="C8711" s="9" t="str">
        <f t="shared" si="137"/>
        <v>Sierra Power</v>
      </c>
      <c r="D8711" s="8"/>
      <c r="E8711" s="8"/>
      <c r="F8711" s="10"/>
      <c r="G8711" s="8">
        <v>50068</v>
      </c>
      <c r="H8711" s="8" t="s">
        <v>21978</v>
      </c>
      <c r="I8711" s="8" t="s">
        <v>4170</v>
      </c>
      <c r="J8711" s="8">
        <v>18587</v>
      </c>
      <c r="K8711" s="8" t="s">
        <v>33809</v>
      </c>
    </row>
    <row r="8712" spans="1:11" x14ac:dyDescent="0.2">
      <c r="A8712" s="8">
        <f>MAX($A$2:$A8711)+1</f>
        <v>7757</v>
      </c>
      <c r="B8712" s="8"/>
      <c r="C8712" s="9" t="str">
        <f t="shared" si="137"/>
        <v>Fort Worth Methane</v>
      </c>
      <c r="D8712" s="8"/>
      <c r="E8712" s="8"/>
      <c r="F8712" s="10"/>
      <c r="G8712" s="8">
        <v>57878</v>
      </c>
      <c r="H8712" s="8" t="s">
        <v>21979</v>
      </c>
      <c r="I8712" s="8" t="s">
        <v>4341</v>
      </c>
      <c r="J8712" s="8">
        <v>57195</v>
      </c>
      <c r="K8712" s="8" t="s">
        <v>33809</v>
      </c>
    </row>
    <row r="8713" spans="1:11" x14ac:dyDescent="0.2">
      <c r="A8713" s="8">
        <f>MAX($A$2:$A8712)+1</f>
        <v>7758</v>
      </c>
      <c r="B8713" s="8"/>
      <c r="C8713" s="9" t="str">
        <f t="shared" si="137"/>
        <v>East Millinocket Mill</v>
      </c>
      <c r="D8713" s="8"/>
      <c r="E8713" s="8"/>
      <c r="F8713" s="10"/>
      <c r="G8713" s="8">
        <v>55830</v>
      </c>
      <c r="H8713" s="8" t="s">
        <v>21980</v>
      </c>
      <c r="I8713" s="8" t="s">
        <v>4244</v>
      </c>
      <c r="J8713" s="8">
        <v>49747</v>
      </c>
      <c r="K8713" s="8" t="s">
        <v>33809</v>
      </c>
    </row>
    <row r="8714" spans="1:11" x14ac:dyDescent="0.2">
      <c r="A8714" s="8">
        <f>MAX($A$2:$A8713)+1</f>
        <v>7759</v>
      </c>
      <c r="B8714" s="8"/>
      <c r="C8714" s="9" t="str">
        <f t="shared" si="137"/>
        <v>Pepeekeo Power Plant</v>
      </c>
      <c r="D8714" s="8"/>
      <c r="E8714" s="8"/>
      <c r="F8714" s="10"/>
      <c r="G8714" s="8">
        <v>10401</v>
      </c>
      <c r="H8714" s="8" t="s">
        <v>21981</v>
      </c>
      <c r="I8714" s="8" t="s">
        <v>4040</v>
      </c>
      <c r="J8714" s="8">
        <v>8634</v>
      </c>
      <c r="K8714" s="8" t="s">
        <v>33809</v>
      </c>
    </row>
    <row r="8715" spans="1:11" x14ac:dyDescent="0.2">
      <c r="A8715" s="8">
        <f>MAX($A$2:$A8714)+1</f>
        <v>7760</v>
      </c>
      <c r="B8715" s="8"/>
      <c r="C8715" s="9" t="str">
        <f t="shared" si="137"/>
        <v>District 100 Transco Gas Pipe Line</v>
      </c>
      <c r="D8715" s="8"/>
      <c r="E8715" s="8"/>
      <c r="F8715" s="10"/>
      <c r="G8715" s="8">
        <v>54743</v>
      </c>
      <c r="H8715" s="8" t="s">
        <v>21982</v>
      </c>
      <c r="I8715" s="8" t="s">
        <v>4174</v>
      </c>
      <c r="J8715" s="8">
        <v>19102</v>
      </c>
      <c r="K8715" s="8" t="s">
        <v>33809</v>
      </c>
    </row>
    <row r="8716" spans="1:11" x14ac:dyDescent="0.2">
      <c r="A8716" s="8">
        <f>MAX($A$2:$A8715)+1</f>
        <v>7761</v>
      </c>
      <c r="B8716" s="8"/>
      <c r="C8716" s="9" t="str">
        <f t="shared" si="137"/>
        <v>Maine Energy Recovery</v>
      </c>
      <c r="D8716" s="8"/>
      <c r="E8716" s="8"/>
      <c r="F8716" s="10"/>
      <c r="G8716" s="8">
        <v>10338</v>
      </c>
      <c r="H8716" s="8" t="s">
        <v>21983</v>
      </c>
      <c r="I8716" s="8" t="s">
        <v>4074</v>
      </c>
      <c r="J8716" s="8">
        <v>11517</v>
      </c>
      <c r="K8716" s="8" t="s">
        <v>33809</v>
      </c>
    </row>
    <row r="8717" spans="1:11" x14ac:dyDescent="0.2">
      <c r="A8717" s="8">
        <f>MAX($A$2:$A8716)+1</f>
        <v>7762</v>
      </c>
      <c r="B8717" s="8"/>
      <c r="C8717" s="9" t="str">
        <f t="shared" si="137"/>
        <v>Elwha Hydroelectric Project</v>
      </c>
      <c r="D8717" s="8"/>
      <c r="E8717" s="8"/>
      <c r="F8717" s="10"/>
      <c r="G8717" s="8">
        <v>54051</v>
      </c>
      <c r="H8717" s="8" t="s">
        <v>21984</v>
      </c>
      <c r="I8717" s="8" t="s">
        <v>3653</v>
      </c>
      <c r="J8717" s="8">
        <v>2518</v>
      </c>
      <c r="K8717" s="8" t="s">
        <v>33809</v>
      </c>
    </row>
    <row r="8718" spans="1:11" x14ac:dyDescent="0.2">
      <c r="A8718" s="8">
        <f>MAX($A$2:$A8717)+1</f>
        <v>7763</v>
      </c>
      <c r="B8718" s="8"/>
      <c r="C8718" s="9" t="str">
        <f t="shared" si="137"/>
        <v>Abitibi Consolidated Lufkin</v>
      </c>
      <c r="D8718" s="8"/>
      <c r="E8718" s="8"/>
      <c r="F8718" s="10"/>
      <c r="G8718" s="8">
        <v>50249</v>
      </c>
      <c r="H8718" s="8" t="s">
        <v>21985</v>
      </c>
      <c r="I8718" s="8" t="s">
        <v>3942</v>
      </c>
      <c r="J8718" s="8">
        <v>65</v>
      </c>
      <c r="K8718" s="8" t="s">
        <v>33809</v>
      </c>
    </row>
    <row r="8719" spans="1:11" x14ac:dyDescent="0.2">
      <c r="A8719" s="8">
        <f>MAX($A$2:$A8718)+1</f>
        <v>7764</v>
      </c>
      <c r="B8719" s="8"/>
      <c r="C8719" s="9" t="str">
        <f t="shared" si="137"/>
        <v>Brawley</v>
      </c>
      <c r="D8719" s="8"/>
      <c r="E8719" s="8"/>
      <c r="F8719" s="10"/>
      <c r="G8719" s="8">
        <v>383</v>
      </c>
      <c r="H8719" s="8" t="s">
        <v>21986</v>
      </c>
      <c r="I8719" s="8" t="s">
        <v>2179</v>
      </c>
      <c r="J8719" s="8">
        <v>9216</v>
      </c>
      <c r="K8719" s="8" t="s">
        <v>33809</v>
      </c>
    </row>
    <row r="8720" spans="1:11" x14ac:dyDescent="0.2">
      <c r="A8720" s="8">
        <f>A219</f>
        <v>144</v>
      </c>
      <c r="B8720" s="8"/>
      <c r="C8720" s="9" t="str">
        <f t="shared" si="137"/>
        <v>Dan River Power Plant</v>
      </c>
      <c r="D8720" s="8"/>
      <c r="E8720" s="8"/>
      <c r="F8720" s="10"/>
      <c r="G8720" s="8">
        <v>50954</v>
      </c>
      <c r="H8720" s="8" t="s">
        <v>21987</v>
      </c>
      <c r="I8720" s="8" t="s">
        <v>4283</v>
      </c>
      <c r="J8720" s="8">
        <v>55702</v>
      </c>
      <c r="K8720" s="8" t="s">
        <v>33809</v>
      </c>
    </row>
    <row r="8721" spans="1:11" x14ac:dyDescent="0.2">
      <c r="A8721" s="8">
        <f>MAX($A$2:$A8720)+1</f>
        <v>7765</v>
      </c>
      <c r="B8721" s="8"/>
      <c r="C8721" s="9" t="str">
        <f t="shared" si="137"/>
        <v>North Main</v>
      </c>
      <c r="D8721" s="8"/>
      <c r="E8721" s="8"/>
      <c r="F8721" s="10"/>
      <c r="G8721" s="8">
        <v>3493</v>
      </c>
      <c r="H8721" s="8" t="s">
        <v>21988</v>
      </c>
      <c r="I8721" s="8" t="s">
        <v>4182</v>
      </c>
      <c r="J8721" s="8">
        <v>19323</v>
      </c>
      <c r="K8721" s="8" t="s">
        <v>33809</v>
      </c>
    </row>
    <row r="8722" spans="1:11" x14ac:dyDescent="0.2">
      <c r="A8722" s="8">
        <f>MAX($A$2:$A8721)+1</f>
        <v>7766</v>
      </c>
      <c r="B8722" s="8"/>
      <c r="C8722" s="9" t="str">
        <f t="shared" si="137"/>
        <v>Portland</v>
      </c>
      <c r="D8722" s="8"/>
      <c r="E8722" s="8"/>
      <c r="F8722" s="10"/>
      <c r="G8722" s="8">
        <v>6192</v>
      </c>
      <c r="H8722" s="8" t="s">
        <v>21989</v>
      </c>
      <c r="I8722" s="8" t="s">
        <v>2993</v>
      </c>
      <c r="J8722" s="8">
        <v>189</v>
      </c>
      <c r="K8722" s="8" t="s">
        <v>33809</v>
      </c>
    </row>
    <row r="8723" spans="1:11" x14ac:dyDescent="0.2">
      <c r="A8723" s="8">
        <f>MAX($A$2:$A8722)+1</f>
        <v>7767</v>
      </c>
      <c r="B8723" s="8"/>
      <c r="C8723" s="9" t="str">
        <f t="shared" si="137"/>
        <v>Big Valley Power LLC</v>
      </c>
      <c r="D8723" s="8"/>
      <c r="E8723" s="8"/>
      <c r="F8723" s="10"/>
      <c r="G8723" s="8">
        <v>10288</v>
      </c>
      <c r="H8723" s="8" t="s">
        <v>4325</v>
      </c>
      <c r="I8723" s="8" t="s">
        <v>4325</v>
      </c>
      <c r="J8723" s="8">
        <v>56497</v>
      </c>
      <c r="K8723" s="8" t="s">
        <v>33809</v>
      </c>
    </row>
    <row r="8724" spans="1:11" x14ac:dyDescent="0.2">
      <c r="A8724" s="8">
        <f>MAX($A$2:$A8723)+1</f>
        <v>7768</v>
      </c>
      <c r="B8724" s="8"/>
      <c r="C8724" s="9" t="str">
        <f t="shared" si="137"/>
        <v>Archer Daniels Midland Little Rock</v>
      </c>
      <c r="D8724" s="8"/>
      <c r="E8724" s="8"/>
      <c r="F8724" s="10"/>
      <c r="G8724" s="8">
        <v>54311</v>
      </c>
      <c r="H8724" s="8" t="s">
        <v>21990</v>
      </c>
      <c r="I8724" s="8" t="s">
        <v>643</v>
      </c>
      <c r="J8724" s="8">
        <v>772</v>
      </c>
      <c r="K8724" s="8" t="s">
        <v>33809</v>
      </c>
    </row>
    <row r="8725" spans="1:11" x14ac:dyDescent="0.2">
      <c r="A8725" s="8">
        <f>MAX($A$2:$A8724)+1</f>
        <v>7769</v>
      </c>
      <c r="B8725" s="8"/>
      <c r="C8725" s="9" t="str">
        <f t="shared" si="137"/>
        <v>Salem Harbor</v>
      </c>
      <c r="D8725" s="8"/>
      <c r="E8725" s="8"/>
      <c r="F8725" s="10"/>
      <c r="G8725" s="8">
        <v>1626</v>
      </c>
      <c r="H8725" s="8" t="s">
        <v>21991</v>
      </c>
      <c r="I8725" s="8" t="s">
        <v>1613</v>
      </c>
      <c r="J8725" s="8">
        <v>50018</v>
      </c>
      <c r="K8725" s="8" t="s">
        <v>33809</v>
      </c>
    </row>
    <row r="8726" spans="1:11" x14ac:dyDescent="0.2">
      <c r="A8726" s="8">
        <f>MAX($A$2:$A8725)+1</f>
        <v>7770</v>
      </c>
      <c r="B8726" s="8"/>
      <c r="C8726" s="9" t="str">
        <f t="shared" si="137"/>
        <v>Dolphus M Grainger</v>
      </c>
      <c r="D8726" s="8"/>
      <c r="E8726" s="8"/>
      <c r="F8726" s="10"/>
      <c r="G8726" s="8">
        <v>3317</v>
      </c>
      <c r="H8726" s="8" t="s">
        <v>21992</v>
      </c>
      <c r="I8726" s="8" t="s">
        <v>21993</v>
      </c>
      <c r="J8726" s="8">
        <v>17543</v>
      </c>
      <c r="K8726" s="8" t="s">
        <v>33809</v>
      </c>
    </row>
    <row r="8727" spans="1:11" x14ac:dyDescent="0.2">
      <c r="A8727" s="8">
        <f>MAX($A$2:$A8726)+1</f>
        <v>7771</v>
      </c>
      <c r="B8727" s="8"/>
      <c r="C8727" s="9" t="str">
        <f t="shared" si="137"/>
        <v>IDE 4 LLC</v>
      </c>
      <c r="D8727" s="8"/>
      <c r="E8727" s="8"/>
      <c r="F8727" s="10"/>
      <c r="G8727" s="8">
        <v>58970</v>
      </c>
      <c r="H8727" s="8" t="s">
        <v>21994</v>
      </c>
      <c r="I8727" s="8" t="s">
        <v>4359</v>
      </c>
      <c r="J8727" s="8">
        <v>58834</v>
      </c>
      <c r="K8727" s="8" t="s">
        <v>33809</v>
      </c>
    </row>
    <row r="8728" spans="1:11" x14ac:dyDescent="0.2">
      <c r="A8728" s="8">
        <f>MAX($A$2:$A8727)+1</f>
        <v>7772</v>
      </c>
      <c r="B8728" s="8"/>
      <c r="C8728" s="9" t="str">
        <f t="shared" si="137"/>
        <v>WWRF Solar Plant</v>
      </c>
      <c r="D8728" s="8"/>
      <c r="E8728" s="8"/>
      <c r="F8728" s="10"/>
      <c r="G8728" s="8">
        <v>56922</v>
      </c>
      <c r="H8728" s="8" t="s">
        <v>21995</v>
      </c>
      <c r="I8728" s="8" t="s">
        <v>3460</v>
      </c>
      <c r="J8728" s="8">
        <v>56431</v>
      </c>
      <c r="K8728" s="8" t="s">
        <v>33809</v>
      </c>
    </row>
    <row r="8729" spans="1:11" x14ac:dyDescent="0.2">
      <c r="A8729" s="8">
        <f>MAX($A$2:$A8728)+1</f>
        <v>7773</v>
      </c>
      <c r="B8729" s="8"/>
      <c r="C8729" s="9" t="str">
        <f t="shared" ref="C8729:C8792" si="138">IF(H8729="",F8729,H8729)</f>
        <v>Balefill Landfill Gas Utilization Proj</v>
      </c>
      <c r="D8729" s="8"/>
      <c r="E8729" s="8"/>
      <c r="F8729" s="10"/>
      <c r="G8729" s="8">
        <v>55159</v>
      </c>
      <c r="H8729" s="8" t="s">
        <v>21996</v>
      </c>
      <c r="I8729" s="8" t="s">
        <v>4259</v>
      </c>
      <c r="J8729" s="8">
        <v>50084</v>
      </c>
      <c r="K8729" s="8" t="s">
        <v>33809</v>
      </c>
    </row>
    <row r="8730" spans="1:11" x14ac:dyDescent="0.2">
      <c r="A8730" s="8">
        <f>MAX($A$2:$A8729)+1</f>
        <v>7774</v>
      </c>
      <c r="B8730" s="8"/>
      <c r="C8730" s="9" t="str">
        <f t="shared" si="138"/>
        <v>CEIP Substation DG</v>
      </c>
      <c r="D8730" s="8"/>
      <c r="E8730" s="8"/>
      <c r="F8730" s="10"/>
      <c r="G8730" s="8">
        <v>56515</v>
      </c>
      <c r="H8730" s="8" t="s">
        <v>21997</v>
      </c>
      <c r="I8730" s="8" t="s">
        <v>179</v>
      </c>
      <c r="J8730" s="8">
        <v>19547</v>
      </c>
      <c r="K8730" s="8" t="s">
        <v>33809</v>
      </c>
    </row>
    <row r="8731" spans="1:11" x14ac:dyDescent="0.2">
      <c r="A8731" s="8">
        <f>MAX($A$2:$A8730)+1</f>
        <v>7775</v>
      </c>
      <c r="B8731" s="8"/>
      <c r="C8731" s="9" t="str">
        <f t="shared" si="138"/>
        <v>Benkelman</v>
      </c>
      <c r="D8731" s="8"/>
      <c r="E8731" s="8"/>
      <c r="F8731" s="10"/>
      <c r="G8731" s="8">
        <v>2218</v>
      </c>
      <c r="H8731" s="8" t="s">
        <v>21998</v>
      </c>
      <c r="I8731" s="8" t="s">
        <v>3958</v>
      </c>
      <c r="J8731" s="8">
        <v>1554</v>
      </c>
      <c r="K8731" s="8" t="s">
        <v>33809</v>
      </c>
    </row>
    <row r="8732" spans="1:11" x14ac:dyDescent="0.2">
      <c r="A8732" s="8">
        <f>MAX($A$2:$A8731)+1</f>
        <v>7776</v>
      </c>
      <c r="B8732" s="8"/>
      <c r="C8732" s="9" t="str">
        <f t="shared" si="138"/>
        <v>Perma Treat Corporation</v>
      </c>
      <c r="D8732" s="8"/>
      <c r="E8732" s="8"/>
      <c r="F8732" s="10"/>
      <c r="G8732" s="8">
        <v>10053</v>
      </c>
      <c r="H8732" s="8" t="s">
        <v>3952</v>
      </c>
      <c r="I8732" s="8" t="s">
        <v>3952</v>
      </c>
      <c r="J8732" s="8">
        <v>779</v>
      </c>
      <c r="K8732" s="8" t="s">
        <v>33809</v>
      </c>
    </row>
    <row r="8733" spans="1:11" x14ac:dyDescent="0.2">
      <c r="A8733" s="8">
        <f>MAX($A$2:$A8732)+1</f>
        <v>7777</v>
      </c>
      <c r="B8733" s="8"/>
      <c r="C8733" s="9" t="str">
        <f t="shared" si="138"/>
        <v>Cogenra - TEP</v>
      </c>
      <c r="D8733" s="8"/>
      <c r="E8733" s="8"/>
      <c r="F8733" s="10"/>
      <c r="G8733" s="8">
        <v>58832</v>
      </c>
      <c r="H8733" s="8" t="s">
        <v>21999</v>
      </c>
      <c r="I8733" s="8" t="s">
        <v>4357</v>
      </c>
      <c r="J8733" s="8">
        <v>58705</v>
      </c>
      <c r="K8733" s="8" t="s">
        <v>33809</v>
      </c>
    </row>
    <row r="8734" spans="1:11" x14ac:dyDescent="0.2">
      <c r="A8734" s="8">
        <f>MAX($A$2:$A8733)+1</f>
        <v>7778</v>
      </c>
      <c r="B8734" s="8"/>
      <c r="C8734" s="9" t="str">
        <f t="shared" si="138"/>
        <v>TMC LLC</v>
      </c>
      <c r="D8734" s="8"/>
      <c r="E8734" s="8"/>
      <c r="F8734" s="10"/>
      <c r="G8734" s="8">
        <v>10347</v>
      </c>
      <c r="H8734" s="8" t="s">
        <v>4330</v>
      </c>
      <c r="I8734" s="8" t="s">
        <v>4330</v>
      </c>
      <c r="J8734" s="8">
        <v>56624</v>
      </c>
      <c r="K8734" s="8" t="s">
        <v>33809</v>
      </c>
    </row>
    <row r="8735" spans="1:11" x14ac:dyDescent="0.2">
      <c r="A8735" s="8">
        <f>MAX($A$2:$A8734)+1</f>
        <v>7779</v>
      </c>
      <c r="B8735" s="8"/>
      <c r="C8735" s="9" t="str">
        <f t="shared" si="138"/>
        <v>Mad River</v>
      </c>
      <c r="D8735" s="8"/>
      <c r="E8735" s="8"/>
      <c r="F8735" s="10"/>
      <c r="G8735" s="8">
        <v>2860</v>
      </c>
      <c r="H8735" s="8" t="s">
        <v>22000</v>
      </c>
      <c r="I8735" s="8" t="s">
        <v>1842</v>
      </c>
      <c r="J8735" s="8">
        <v>6526</v>
      </c>
      <c r="K8735" s="8" t="s">
        <v>33809</v>
      </c>
    </row>
    <row r="8736" spans="1:11" x14ac:dyDescent="0.2">
      <c r="A8736" s="8">
        <f>MAX($A$2:$A8735)+1</f>
        <v>7780</v>
      </c>
      <c r="B8736" s="8"/>
      <c r="C8736" s="9" t="str">
        <f t="shared" si="138"/>
        <v>Valero Refining Texas Houston</v>
      </c>
      <c r="D8736" s="8"/>
      <c r="E8736" s="8"/>
      <c r="F8736" s="10"/>
      <c r="G8736" s="8">
        <v>52012</v>
      </c>
      <c r="H8736" s="8" t="s">
        <v>22001</v>
      </c>
      <c r="I8736" s="8" t="s">
        <v>4187</v>
      </c>
      <c r="J8736" s="8">
        <v>19699</v>
      </c>
      <c r="K8736" s="8" t="s">
        <v>33809</v>
      </c>
    </row>
    <row r="8737" spans="1:11" x14ac:dyDescent="0.2">
      <c r="A8737" s="8">
        <f>MAX($A$2:$A8736)+1</f>
        <v>7781</v>
      </c>
      <c r="B8737" s="8"/>
      <c r="C8737" s="9" t="str">
        <f t="shared" si="138"/>
        <v>West Texas Renewables</v>
      </c>
      <c r="D8737" s="8"/>
      <c r="E8737" s="8"/>
      <c r="F8737" s="10"/>
      <c r="G8737" s="8">
        <v>56402</v>
      </c>
      <c r="H8737" s="8" t="s">
        <v>22002</v>
      </c>
      <c r="I8737" s="8" t="s">
        <v>4274</v>
      </c>
      <c r="J8737" s="8">
        <v>54767</v>
      </c>
      <c r="K8737" s="8" t="s">
        <v>33809</v>
      </c>
    </row>
    <row r="8738" spans="1:11" x14ac:dyDescent="0.2">
      <c r="A8738" s="8">
        <f>MAX($A$2:$A8737)+1</f>
        <v>7782</v>
      </c>
      <c r="B8738" s="8"/>
      <c r="C8738" s="9" t="str">
        <f t="shared" si="138"/>
        <v>Millennium Hawkins Point</v>
      </c>
      <c r="D8738" s="8"/>
      <c r="E8738" s="8"/>
      <c r="F8738" s="10"/>
      <c r="G8738" s="8">
        <v>56045</v>
      </c>
      <c r="H8738" s="8" t="s">
        <v>22003</v>
      </c>
      <c r="I8738" s="8" t="s">
        <v>4177</v>
      </c>
      <c r="J8738" s="8">
        <v>19164</v>
      </c>
      <c r="K8738" s="8" t="s">
        <v>33809</v>
      </c>
    </row>
    <row r="8739" spans="1:11" x14ac:dyDescent="0.2">
      <c r="A8739" s="8">
        <f>MAX($A$2:$A8738)+1</f>
        <v>7783</v>
      </c>
      <c r="B8739" s="8"/>
      <c r="C8739" s="9" t="str">
        <f t="shared" si="138"/>
        <v>Milford Power LP</v>
      </c>
      <c r="D8739" s="8"/>
      <c r="E8739" s="8"/>
      <c r="F8739" s="10"/>
      <c r="G8739" s="8">
        <v>10616</v>
      </c>
      <c r="H8739" s="8" t="s">
        <v>18865</v>
      </c>
      <c r="I8739" s="8" t="s">
        <v>4001</v>
      </c>
      <c r="J8739" s="8">
        <v>4664</v>
      </c>
      <c r="K8739" s="8" t="s">
        <v>33809</v>
      </c>
    </row>
    <row r="8740" spans="1:11" x14ac:dyDescent="0.2">
      <c r="A8740" s="8">
        <f>MAX($A$2:$A8739)+1</f>
        <v>7784</v>
      </c>
      <c r="B8740" s="8"/>
      <c r="C8740" s="9" t="str">
        <f t="shared" si="138"/>
        <v>Biodyne Springfield</v>
      </c>
      <c r="D8740" s="8"/>
      <c r="E8740" s="8"/>
      <c r="F8740" s="10"/>
      <c r="G8740" s="8">
        <v>55059</v>
      </c>
      <c r="H8740" s="8" t="s">
        <v>22004</v>
      </c>
      <c r="I8740" s="8" t="s">
        <v>4134</v>
      </c>
      <c r="J8740" s="8">
        <v>15912</v>
      </c>
      <c r="K8740" s="8" t="s">
        <v>33809</v>
      </c>
    </row>
    <row r="8741" spans="1:11" x14ac:dyDescent="0.2">
      <c r="A8741" s="8">
        <f>MAX($A$2:$A8740)+1</f>
        <v>7785</v>
      </c>
      <c r="B8741" s="8"/>
      <c r="C8741" s="9" t="str">
        <f t="shared" si="138"/>
        <v>Chaney Dell Plant</v>
      </c>
      <c r="D8741" s="8"/>
      <c r="E8741" s="8"/>
      <c r="F8741" s="10"/>
      <c r="G8741" s="8">
        <v>54702</v>
      </c>
      <c r="H8741" s="8" t="s">
        <v>22005</v>
      </c>
      <c r="I8741" s="8" t="s">
        <v>4306</v>
      </c>
      <c r="J8741" s="8">
        <v>56138</v>
      </c>
      <c r="K8741" s="8" t="s">
        <v>33809</v>
      </c>
    </row>
    <row r="8742" spans="1:11" x14ac:dyDescent="0.2">
      <c r="A8742" s="8">
        <f>MAX($A$2:$A8741)+1</f>
        <v>7786</v>
      </c>
      <c r="B8742" s="8"/>
      <c r="C8742" s="9" t="str">
        <f t="shared" si="138"/>
        <v>Lake Creek</v>
      </c>
      <c r="D8742" s="8"/>
      <c r="E8742" s="8"/>
      <c r="F8742" s="10"/>
      <c r="G8742" s="8">
        <v>3502</v>
      </c>
      <c r="H8742" s="8" t="s">
        <v>22006</v>
      </c>
      <c r="I8742" s="8" t="s">
        <v>2437</v>
      </c>
      <c r="J8742" s="8">
        <v>55983</v>
      </c>
      <c r="K8742" s="8" t="s">
        <v>33809</v>
      </c>
    </row>
    <row r="8743" spans="1:11" x14ac:dyDescent="0.2">
      <c r="A8743" s="8">
        <f>MAX($A$2:$A8742)+1</f>
        <v>7787</v>
      </c>
      <c r="B8743" s="8"/>
      <c r="C8743" s="9" t="str">
        <f t="shared" si="138"/>
        <v>Walhalla</v>
      </c>
      <c r="D8743" s="8"/>
      <c r="E8743" s="8"/>
      <c r="F8743" s="10"/>
      <c r="G8743" s="8">
        <v>55638</v>
      </c>
      <c r="H8743" s="8" t="s">
        <v>22007</v>
      </c>
      <c r="I8743" s="8" t="s">
        <v>643</v>
      </c>
      <c r="J8743" s="8">
        <v>772</v>
      </c>
      <c r="K8743" s="8" t="s">
        <v>33809</v>
      </c>
    </row>
    <row r="8744" spans="1:11" x14ac:dyDescent="0.2">
      <c r="A8744" s="8">
        <f>MAX($A$2:$A8743)+1</f>
        <v>7788</v>
      </c>
      <c r="B8744" s="8"/>
      <c r="C8744" s="9" t="str">
        <f t="shared" si="138"/>
        <v>Riverbay</v>
      </c>
      <c r="D8744" s="8"/>
      <c r="E8744" s="8"/>
      <c r="F8744" s="10"/>
      <c r="G8744" s="8">
        <v>52168</v>
      </c>
      <c r="H8744" s="8" t="s">
        <v>22008</v>
      </c>
      <c r="I8744" s="8" t="s">
        <v>4218</v>
      </c>
      <c r="J8744" s="8">
        <v>24210</v>
      </c>
      <c r="K8744" s="8" t="s">
        <v>33809</v>
      </c>
    </row>
    <row r="8745" spans="1:11" x14ac:dyDescent="0.2">
      <c r="A8745" s="8">
        <f>MAX($A$2:$A8744)+1</f>
        <v>7789</v>
      </c>
      <c r="B8745" s="8"/>
      <c r="C8745" s="9" t="str">
        <f t="shared" si="138"/>
        <v>MMA RC Power LP</v>
      </c>
      <c r="D8745" s="8"/>
      <c r="E8745" s="8"/>
      <c r="F8745" s="10"/>
      <c r="G8745" s="8">
        <v>56574</v>
      </c>
      <c r="H8745" s="8" t="s">
        <v>4626</v>
      </c>
      <c r="I8745" s="8" t="s">
        <v>4308</v>
      </c>
      <c r="J8745" s="8">
        <v>56184</v>
      </c>
      <c r="K8745" s="8" t="s">
        <v>33809</v>
      </c>
    </row>
    <row r="8746" spans="1:11" x14ac:dyDescent="0.2">
      <c r="A8746" s="8">
        <f>MAX($A$2:$A8745)+1</f>
        <v>7790</v>
      </c>
      <c r="B8746" s="8"/>
      <c r="C8746" s="9" t="str">
        <f t="shared" si="138"/>
        <v>Exelon Edgar LLC</v>
      </c>
      <c r="D8746" s="8"/>
      <c r="E8746" s="8"/>
      <c r="F8746" s="10"/>
      <c r="G8746" s="8">
        <v>1585</v>
      </c>
      <c r="H8746" s="8" t="s">
        <v>22009</v>
      </c>
      <c r="I8746" s="8" t="s">
        <v>1805</v>
      </c>
      <c r="J8746" s="8">
        <v>6035</v>
      </c>
      <c r="K8746" s="8" t="s">
        <v>33809</v>
      </c>
    </row>
    <row r="8747" spans="1:11" x14ac:dyDescent="0.2">
      <c r="A8747" s="8">
        <f>MAX($A$2:$A8746)+1</f>
        <v>7791</v>
      </c>
      <c r="B8747" s="8"/>
      <c r="C8747" s="9" t="str">
        <f t="shared" si="138"/>
        <v>Oak Ridge North Power</v>
      </c>
      <c r="D8747" s="8"/>
      <c r="E8747" s="8"/>
      <c r="F8747" s="10"/>
      <c r="G8747" s="8">
        <v>56881</v>
      </c>
      <c r="H8747" s="8" t="s">
        <v>22010</v>
      </c>
      <c r="I8747" s="8" t="s">
        <v>4302</v>
      </c>
      <c r="J8747" s="8">
        <v>56082</v>
      </c>
      <c r="K8747" s="8" t="s">
        <v>33809</v>
      </c>
    </row>
    <row r="8748" spans="1:11" x14ac:dyDescent="0.2">
      <c r="A8748" s="8">
        <f>MAX($A$2:$A8747)+1</f>
        <v>7792</v>
      </c>
      <c r="B8748" s="8"/>
      <c r="C8748" s="9" t="str">
        <f t="shared" si="138"/>
        <v>Colton Landfill</v>
      </c>
      <c r="D8748" s="8"/>
      <c r="E8748" s="8"/>
      <c r="F8748" s="10"/>
      <c r="G8748" s="8">
        <v>56167</v>
      </c>
      <c r="H8748" s="8" t="s">
        <v>22011</v>
      </c>
      <c r="I8748" s="8" t="s">
        <v>4305</v>
      </c>
      <c r="J8748" s="8">
        <v>56115</v>
      </c>
      <c r="K8748" s="8" t="s">
        <v>33809</v>
      </c>
    </row>
    <row r="8749" spans="1:11" x14ac:dyDescent="0.2">
      <c r="A8749" s="8">
        <f>MAX($A$2:$A8748)+1</f>
        <v>7793</v>
      </c>
      <c r="B8749" s="8"/>
      <c r="C8749" s="9" t="str">
        <f t="shared" si="138"/>
        <v>Northwind Energy</v>
      </c>
      <c r="D8749" s="8"/>
      <c r="E8749" s="8"/>
      <c r="F8749" s="10"/>
      <c r="G8749" s="8">
        <v>10738</v>
      </c>
      <c r="H8749" s="8" t="s">
        <v>22012</v>
      </c>
      <c r="I8749" s="8" t="s">
        <v>4103</v>
      </c>
      <c r="J8749" s="8">
        <v>13842</v>
      </c>
      <c r="K8749" s="8" t="s">
        <v>33809</v>
      </c>
    </row>
    <row r="8750" spans="1:11" x14ac:dyDescent="0.2">
      <c r="A8750" s="8">
        <f>MAX($A$2:$A8749)+1</f>
        <v>7794</v>
      </c>
      <c r="B8750" s="8"/>
      <c r="C8750" s="9" t="str">
        <f t="shared" si="138"/>
        <v>M C Dixon Lumber</v>
      </c>
      <c r="D8750" s="8"/>
      <c r="E8750" s="8"/>
      <c r="F8750" s="10"/>
      <c r="G8750" s="8">
        <v>54745</v>
      </c>
      <c r="H8750" s="8" t="s">
        <v>22013</v>
      </c>
      <c r="I8750" s="8" t="s">
        <v>4072</v>
      </c>
      <c r="J8750" s="8">
        <v>11392</v>
      </c>
      <c r="K8750" s="8" t="s">
        <v>33809</v>
      </c>
    </row>
    <row r="8751" spans="1:11" x14ac:dyDescent="0.2">
      <c r="A8751" s="8">
        <f>MAX($A$2:$A8750)+1</f>
        <v>7795</v>
      </c>
      <c r="B8751" s="8"/>
      <c r="C8751" s="9" t="str">
        <f t="shared" si="138"/>
        <v>Wilbur West Power Plant</v>
      </c>
      <c r="D8751" s="8"/>
      <c r="E8751" s="8"/>
      <c r="F8751" s="10"/>
      <c r="G8751" s="8">
        <v>10369</v>
      </c>
      <c r="H8751" s="8" t="s">
        <v>22014</v>
      </c>
      <c r="I8751" s="8" t="s">
        <v>4035</v>
      </c>
      <c r="J8751" s="8">
        <v>7840</v>
      </c>
      <c r="K8751" s="8" t="s">
        <v>33809</v>
      </c>
    </row>
    <row r="8752" spans="1:11" x14ac:dyDescent="0.2">
      <c r="A8752" s="8">
        <f>MAX($A$2:$A8751)+1</f>
        <v>7796</v>
      </c>
      <c r="B8752" s="8"/>
      <c r="C8752" s="9" t="str">
        <f t="shared" si="138"/>
        <v>TXU Sweetwater Generating Plant</v>
      </c>
      <c r="D8752" s="8"/>
      <c r="E8752" s="8"/>
      <c r="F8752" s="10"/>
      <c r="G8752" s="8">
        <v>50615</v>
      </c>
      <c r="H8752" s="8" t="s">
        <v>22015</v>
      </c>
      <c r="I8752" s="8" t="s">
        <v>4182</v>
      </c>
      <c r="J8752" s="8">
        <v>19323</v>
      </c>
      <c r="K8752" s="8" t="s">
        <v>33809</v>
      </c>
    </row>
    <row r="8753" spans="1:11" x14ac:dyDescent="0.2">
      <c r="A8753" s="8">
        <f>MAX($A$2:$A8752)+1</f>
        <v>7797</v>
      </c>
      <c r="B8753" s="8"/>
      <c r="C8753" s="9" t="str">
        <f t="shared" si="138"/>
        <v>Bethany</v>
      </c>
      <c r="D8753" s="8"/>
      <c r="E8753" s="8"/>
      <c r="F8753" s="10"/>
      <c r="G8753" s="8">
        <v>2114</v>
      </c>
      <c r="H8753" s="8" t="s">
        <v>22016</v>
      </c>
      <c r="I8753" s="8" t="s">
        <v>3961</v>
      </c>
      <c r="J8753" s="8">
        <v>1647</v>
      </c>
      <c r="K8753" s="8" t="s">
        <v>33809</v>
      </c>
    </row>
    <row r="8754" spans="1:11" x14ac:dyDescent="0.2">
      <c r="A8754" s="8">
        <f>MAX($A$2:$A8753)+1</f>
        <v>7798</v>
      </c>
      <c r="B8754" s="8"/>
      <c r="C8754" s="9" t="str">
        <f t="shared" si="138"/>
        <v>Sherman Hospital</v>
      </c>
      <c r="D8754" s="8"/>
      <c r="E8754" s="8"/>
      <c r="F8754" s="10"/>
      <c r="G8754" s="8">
        <v>50909</v>
      </c>
      <c r="H8754" s="8" t="s">
        <v>4153</v>
      </c>
      <c r="I8754" s="8" t="s">
        <v>4153</v>
      </c>
      <c r="J8754" s="8">
        <v>17105</v>
      </c>
      <c r="K8754" s="8" t="s">
        <v>33809</v>
      </c>
    </row>
    <row r="8755" spans="1:11" x14ac:dyDescent="0.2">
      <c r="A8755" s="8">
        <f>MAX($A$2:$A8754)+1</f>
        <v>7799</v>
      </c>
      <c r="B8755" s="8"/>
      <c r="C8755" s="9" t="str">
        <f t="shared" si="138"/>
        <v>Chicago</v>
      </c>
      <c r="D8755" s="8"/>
      <c r="E8755" s="8"/>
      <c r="F8755" s="10"/>
      <c r="G8755" s="8">
        <v>54313</v>
      </c>
      <c r="H8755" s="8" t="s">
        <v>22017</v>
      </c>
      <c r="I8755" s="8" t="s">
        <v>4232</v>
      </c>
      <c r="J8755" s="8">
        <v>33308</v>
      </c>
      <c r="K8755" s="8" t="s">
        <v>33809</v>
      </c>
    </row>
    <row r="8756" spans="1:11" x14ac:dyDescent="0.2">
      <c r="A8756" s="8">
        <f>MAX($A$2:$A8755)+1</f>
        <v>7800</v>
      </c>
      <c r="B8756" s="8"/>
      <c r="C8756" s="9" t="str">
        <f t="shared" si="138"/>
        <v>MM Nashville</v>
      </c>
      <c r="D8756" s="8"/>
      <c r="E8756" s="8"/>
      <c r="F8756" s="10"/>
      <c r="G8756" s="8">
        <v>55647</v>
      </c>
      <c r="H8756" s="8" t="s">
        <v>22018</v>
      </c>
      <c r="I8756" s="8" t="s">
        <v>4259</v>
      </c>
      <c r="J8756" s="8">
        <v>50084</v>
      </c>
      <c r="K8756" s="8" t="s">
        <v>33809</v>
      </c>
    </row>
    <row r="8757" spans="1:11" x14ac:dyDescent="0.2">
      <c r="A8757" s="8">
        <f>MAX($A$2:$A8756)+1</f>
        <v>7801</v>
      </c>
      <c r="B8757" s="8"/>
      <c r="C8757" s="9" t="str">
        <f t="shared" si="138"/>
        <v>Deepwater</v>
      </c>
      <c r="D8757" s="8"/>
      <c r="E8757" s="8"/>
      <c r="F8757" s="10"/>
      <c r="G8757" s="8">
        <v>3461</v>
      </c>
      <c r="H8757" s="8" t="s">
        <v>22019</v>
      </c>
      <c r="I8757" s="8" t="s">
        <v>4275</v>
      </c>
      <c r="J8757" s="8">
        <v>54779</v>
      </c>
      <c r="K8757" s="8" t="s">
        <v>33809</v>
      </c>
    </row>
    <row r="8758" spans="1:11" x14ac:dyDescent="0.2">
      <c r="A8758" s="8">
        <f>MAX($A$2:$A8757)+1</f>
        <v>7802</v>
      </c>
      <c r="B8758" s="8"/>
      <c r="C8758" s="9" t="str">
        <f t="shared" si="138"/>
        <v>Henry D King</v>
      </c>
      <c r="D8758" s="8"/>
      <c r="E8758" s="8"/>
      <c r="F8758" s="10"/>
      <c r="G8758" s="8">
        <v>658</v>
      </c>
      <c r="H8758" s="8" t="s">
        <v>22020</v>
      </c>
      <c r="I8758" s="8" t="s">
        <v>22021</v>
      </c>
      <c r="J8758" s="8">
        <v>6616</v>
      </c>
      <c r="K8758" s="8" t="s">
        <v>33809</v>
      </c>
    </row>
    <row r="8759" spans="1:11" x14ac:dyDescent="0.2">
      <c r="A8759" s="8">
        <f>MAX($A$2:$A8758)+1</f>
        <v>7803</v>
      </c>
      <c r="B8759" s="8"/>
      <c r="C8759" s="9" t="str">
        <f t="shared" si="138"/>
        <v>Webster</v>
      </c>
      <c r="D8759" s="8"/>
      <c r="E8759" s="8"/>
      <c r="F8759" s="10"/>
      <c r="G8759" s="8">
        <v>3348</v>
      </c>
      <c r="H8759" s="8" t="s">
        <v>22022</v>
      </c>
      <c r="I8759" s="8" t="s">
        <v>300</v>
      </c>
      <c r="J8759" s="8">
        <v>13809</v>
      </c>
      <c r="K8759" s="8" t="s">
        <v>33809</v>
      </c>
    </row>
    <row r="8760" spans="1:11" x14ac:dyDescent="0.2">
      <c r="A8760" s="8">
        <f>MAX($A$2:$A8759)+1</f>
        <v>7804</v>
      </c>
      <c r="B8760" s="8"/>
      <c r="C8760" s="9" t="str">
        <f t="shared" si="138"/>
        <v>Tillotson Rubber</v>
      </c>
      <c r="D8760" s="8"/>
      <c r="E8760" s="8"/>
      <c r="F8760" s="10"/>
      <c r="G8760" s="8">
        <v>50095</v>
      </c>
      <c r="H8760" s="8" t="s">
        <v>22023</v>
      </c>
      <c r="I8760" s="8" t="s">
        <v>4173</v>
      </c>
      <c r="J8760" s="8">
        <v>18919</v>
      </c>
      <c r="K8760" s="8" t="s">
        <v>33809</v>
      </c>
    </row>
    <row r="8761" spans="1:11" x14ac:dyDescent="0.2">
      <c r="A8761" s="8">
        <f>MAX($A$2:$A8760)+1</f>
        <v>7805</v>
      </c>
      <c r="B8761" s="8"/>
      <c r="C8761" s="9" t="str">
        <f t="shared" si="138"/>
        <v>Bradley Gas Recovery</v>
      </c>
      <c r="D8761" s="8"/>
      <c r="E8761" s="8"/>
      <c r="F8761" s="10"/>
      <c r="G8761" s="8">
        <v>56533</v>
      </c>
      <c r="H8761" s="8" t="s">
        <v>22024</v>
      </c>
      <c r="I8761" s="8" t="s">
        <v>3811</v>
      </c>
      <c r="J8761" s="8">
        <v>55733</v>
      </c>
      <c r="K8761" s="8" t="s">
        <v>33809</v>
      </c>
    </row>
    <row r="8762" spans="1:11" x14ac:dyDescent="0.2">
      <c r="A8762" s="8">
        <f>MAX($A$2:$A8761)+1</f>
        <v>7806</v>
      </c>
      <c r="B8762" s="8"/>
      <c r="C8762" s="9" t="str">
        <f t="shared" si="138"/>
        <v>CenterPoint Energy Field Svs.</v>
      </c>
      <c r="D8762" s="8"/>
      <c r="E8762" s="8"/>
      <c r="F8762" s="10"/>
      <c r="G8762" s="8">
        <v>54704</v>
      </c>
      <c r="H8762" s="8" t="s">
        <v>22025</v>
      </c>
      <c r="I8762" s="8" t="s">
        <v>4133</v>
      </c>
      <c r="J8762" s="8">
        <v>15880</v>
      </c>
      <c r="K8762" s="8" t="s">
        <v>33809</v>
      </c>
    </row>
    <row r="8763" spans="1:11" x14ac:dyDescent="0.2">
      <c r="A8763" s="8">
        <f>A655</f>
        <v>446</v>
      </c>
      <c r="B8763" s="8"/>
      <c r="C8763" s="9" t="str">
        <f t="shared" si="138"/>
        <v>Petersburg</v>
      </c>
      <c r="D8763" s="8">
        <v>74</v>
      </c>
      <c r="E8763" s="8" t="s">
        <v>22026</v>
      </c>
      <c r="F8763" s="10" t="s">
        <v>22027</v>
      </c>
      <c r="G8763" s="8">
        <v>56689</v>
      </c>
      <c r="H8763" s="8" t="s">
        <v>14152</v>
      </c>
      <c r="I8763" s="8" t="s">
        <v>2197</v>
      </c>
      <c r="J8763" s="8">
        <v>55938</v>
      </c>
      <c r="K8763" s="8" t="s">
        <v>33810</v>
      </c>
    </row>
    <row r="8764" spans="1:11" x14ac:dyDescent="0.2">
      <c r="A8764" s="8">
        <f>MAX($A$2:$A8763)+1</f>
        <v>7807</v>
      </c>
      <c r="B8764" s="8"/>
      <c r="C8764" s="9" t="str">
        <f t="shared" si="138"/>
        <v>Old Badger</v>
      </c>
      <c r="D8764" s="8"/>
      <c r="E8764" s="8"/>
      <c r="F8764" s="10"/>
      <c r="G8764" s="8">
        <v>4121</v>
      </c>
      <c r="H8764" s="8" t="s">
        <v>22028</v>
      </c>
      <c r="I8764" s="8" t="s">
        <v>1166</v>
      </c>
      <c r="J8764" s="8">
        <v>10056</v>
      </c>
      <c r="K8764" s="8" t="s">
        <v>33809</v>
      </c>
    </row>
    <row r="8765" spans="1:11" x14ac:dyDescent="0.2">
      <c r="A8765" s="8">
        <f>MAX($A$2:$A8764)+1</f>
        <v>7808</v>
      </c>
      <c r="B8765" s="8"/>
      <c r="C8765" s="9" t="str">
        <f t="shared" si="138"/>
        <v>Catalyst Paper Inc. - Snowflake Mill</v>
      </c>
      <c r="D8765" s="8"/>
      <c r="E8765" s="8"/>
      <c r="F8765" s="10"/>
      <c r="G8765" s="8">
        <v>50805</v>
      </c>
      <c r="H8765" s="8" t="s">
        <v>22029</v>
      </c>
      <c r="I8765" s="8" t="s">
        <v>4300</v>
      </c>
      <c r="J8765" s="8">
        <v>55973</v>
      </c>
      <c r="K8765" s="8" t="s">
        <v>33809</v>
      </c>
    </row>
    <row r="8766" spans="1:11" x14ac:dyDescent="0.2">
      <c r="A8766" s="8">
        <f>MAX($A$2:$A8765)+1</f>
        <v>7809</v>
      </c>
      <c r="B8766" s="8"/>
      <c r="C8766" s="9" t="str">
        <f t="shared" si="138"/>
        <v>Dynegy South Bay Power Plant</v>
      </c>
      <c r="D8766" s="8"/>
      <c r="E8766" s="8"/>
      <c r="F8766" s="10"/>
      <c r="G8766" s="8">
        <v>310</v>
      </c>
      <c r="H8766" s="8" t="s">
        <v>22030</v>
      </c>
      <c r="I8766" s="8" t="s">
        <v>4307</v>
      </c>
      <c r="J8766" s="8">
        <v>56151</v>
      </c>
      <c r="K8766" s="8" t="s">
        <v>33809</v>
      </c>
    </row>
    <row r="8767" spans="1:11" x14ac:dyDescent="0.2">
      <c r="A8767" s="8">
        <f>MAX($A$2:$A8766)+1</f>
        <v>7810</v>
      </c>
      <c r="B8767" s="8"/>
      <c r="C8767" s="9" t="str">
        <f t="shared" si="138"/>
        <v>Buzzard Point</v>
      </c>
      <c r="D8767" s="8"/>
      <c r="E8767" s="8"/>
      <c r="F8767" s="10"/>
      <c r="G8767" s="8">
        <v>604</v>
      </c>
      <c r="H8767" s="8" t="s">
        <v>22031</v>
      </c>
      <c r="I8767" s="8" t="s">
        <v>4124</v>
      </c>
      <c r="J8767" s="8">
        <v>15274</v>
      </c>
      <c r="K8767" s="8" t="s">
        <v>33809</v>
      </c>
    </row>
    <row r="8768" spans="1:11" x14ac:dyDescent="0.2">
      <c r="A8768" s="8">
        <f>MAX($A$2:$A8767)+1</f>
        <v>7811</v>
      </c>
      <c r="B8768" s="8"/>
      <c r="C8768" s="9" t="str">
        <f t="shared" si="138"/>
        <v>Neodesha</v>
      </c>
      <c r="D8768" s="8"/>
      <c r="E8768" s="8"/>
      <c r="F8768" s="10"/>
      <c r="G8768" s="8">
        <v>1309</v>
      </c>
      <c r="H8768" s="8" t="s">
        <v>22032</v>
      </c>
      <c r="I8768" s="8" t="s">
        <v>4093</v>
      </c>
      <c r="J8768" s="8">
        <v>13380</v>
      </c>
      <c r="K8768" s="8" t="s">
        <v>33809</v>
      </c>
    </row>
    <row r="8769" spans="1:11" x14ac:dyDescent="0.2">
      <c r="A8769" s="8">
        <f>MAX($A$2:$A8768)+1</f>
        <v>7812</v>
      </c>
      <c r="B8769" s="8"/>
      <c r="C8769" s="9" t="str">
        <f t="shared" si="138"/>
        <v>SRW Cogen LP</v>
      </c>
      <c r="D8769" s="8"/>
      <c r="E8769" s="8"/>
      <c r="F8769" s="10"/>
      <c r="G8769" s="8">
        <v>55120</v>
      </c>
      <c r="H8769" s="8" t="s">
        <v>22033</v>
      </c>
      <c r="I8769" s="8" t="s">
        <v>4157</v>
      </c>
      <c r="J8769" s="8">
        <v>17483</v>
      </c>
      <c r="K8769" s="8" t="s">
        <v>33809</v>
      </c>
    </row>
    <row r="8770" spans="1:11" x14ac:dyDescent="0.2">
      <c r="A8770" s="8">
        <f>MAX($A$2:$A8769)+1</f>
        <v>7813</v>
      </c>
      <c r="B8770" s="8"/>
      <c r="C8770" s="9" t="str">
        <f t="shared" si="138"/>
        <v>Oceanside Energy</v>
      </c>
      <c r="D8770" s="8"/>
      <c r="E8770" s="8"/>
      <c r="F8770" s="10"/>
      <c r="G8770" s="8">
        <v>50348</v>
      </c>
      <c r="H8770" s="8" t="s">
        <v>22034</v>
      </c>
      <c r="I8770" s="8" t="s">
        <v>3932</v>
      </c>
      <c r="J8770" s="8">
        <v>21148</v>
      </c>
      <c r="K8770" s="8" t="s">
        <v>33809</v>
      </c>
    </row>
    <row r="8771" spans="1:11" x14ac:dyDescent="0.2">
      <c r="A8771" s="8">
        <f>A608</f>
        <v>382</v>
      </c>
      <c r="B8771" s="8"/>
      <c r="C8771" s="9" t="str">
        <f t="shared" si="138"/>
        <v>Mitchell Power Station</v>
      </c>
      <c r="D8771" s="8"/>
      <c r="E8771" s="8"/>
      <c r="F8771" s="10"/>
      <c r="G8771" s="8">
        <v>3181</v>
      </c>
      <c r="H8771" s="8" t="s">
        <v>22035</v>
      </c>
      <c r="I8771" s="8" t="s">
        <v>569</v>
      </c>
      <c r="J8771" s="8">
        <v>23279</v>
      </c>
      <c r="K8771" s="8" t="s">
        <v>33809</v>
      </c>
    </row>
    <row r="8772" spans="1:11" x14ac:dyDescent="0.2">
      <c r="A8772" s="8">
        <f>MAX($A$2:$A8771)+1</f>
        <v>7814</v>
      </c>
      <c r="B8772" s="8"/>
      <c r="C8772" s="9" t="str">
        <f t="shared" si="138"/>
        <v>Raleigh CO2 Plant</v>
      </c>
      <c r="D8772" s="8"/>
      <c r="E8772" s="8"/>
      <c r="F8772" s="10"/>
      <c r="G8772" s="8">
        <v>58133</v>
      </c>
      <c r="H8772" s="8" t="s">
        <v>22036</v>
      </c>
      <c r="I8772" s="8" t="s">
        <v>4334</v>
      </c>
      <c r="J8772" s="8">
        <v>56836</v>
      </c>
      <c r="K8772" s="8" t="s">
        <v>33809</v>
      </c>
    </row>
    <row r="8773" spans="1:11" x14ac:dyDescent="0.2">
      <c r="A8773" s="8">
        <f>MAX($A$2:$A8772)+1</f>
        <v>7815</v>
      </c>
      <c r="B8773" s="8"/>
      <c r="C8773" s="9" t="str">
        <f t="shared" si="138"/>
        <v>Sonoco Products</v>
      </c>
      <c r="D8773" s="8"/>
      <c r="E8773" s="8"/>
      <c r="F8773" s="10"/>
      <c r="G8773" s="8">
        <v>54331</v>
      </c>
      <c r="H8773" s="8" t="s">
        <v>22037</v>
      </c>
      <c r="I8773" s="8" t="s">
        <v>3336</v>
      </c>
      <c r="J8773" s="8">
        <v>17542</v>
      </c>
      <c r="K8773" s="8" t="s">
        <v>33809</v>
      </c>
    </row>
    <row r="8774" spans="1:11" x14ac:dyDescent="0.2">
      <c r="A8774" s="8">
        <f>MAX($A$2:$A8773)+1</f>
        <v>7816</v>
      </c>
      <c r="B8774" s="8"/>
      <c r="C8774" s="9" t="str">
        <f t="shared" si="138"/>
        <v>Brown Williamson Tobacco</v>
      </c>
      <c r="D8774" s="8"/>
      <c r="E8774" s="8"/>
      <c r="F8774" s="10"/>
      <c r="G8774" s="8">
        <v>54243</v>
      </c>
      <c r="H8774" s="8" t="s">
        <v>22038</v>
      </c>
      <c r="I8774" s="8" t="s">
        <v>4289</v>
      </c>
      <c r="J8774" s="8">
        <v>55783</v>
      </c>
      <c r="K8774" s="8" t="s">
        <v>33809</v>
      </c>
    </row>
    <row r="8775" spans="1:11" x14ac:dyDescent="0.2">
      <c r="A8775" s="8">
        <f>MAX($A$2:$A8774)+1</f>
        <v>7817</v>
      </c>
      <c r="B8775" s="8"/>
      <c r="C8775" s="9" t="str">
        <f t="shared" si="138"/>
        <v>Stone Container Missoula Mill</v>
      </c>
      <c r="D8775" s="8"/>
      <c r="E8775" s="8"/>
      <c r="F8775" s="10"/>
      <c r="G8775" s="8">
        <v>50814</v>
      </c>
      <c r="H8775" s="8" t="s">
        <v>22039</v>
      </c>
      <c r="I8775" s="8" t="s">
        <v>4156</v>
      </c>
      <c r="J8775" s="8">
        <v>17427</v>
      </c>
      <c r="K8775" s="8" t="s">
        <v>33809</v>
      </c>
    </row>
    <row r="8776" spans="1:11" x14ac:dyDescent="0.2">
      <c r="A8776" s="8">
        <f>MAX($A$2:$A8775)+1</f>
        <v>7818</v>
      </c>
      <c r="B8776" s="8"/>
      <c r="C8776" s="9" t="str">
        <f t="shared" si="138"/>
        <v>Hoover Company</v>
      </c>
      <c r="D8776" s="8"/>
      <c r="E8776" s="8"/>
      <c r="F8776" s="10"/>
      <c r="G8776" s="8">
        <v>55536</v>
      </c>
      <c r="H8776" s="8" t="s">
        <v>22040</v>
      </c>
      <c r="I8776" s="8" t="s">
        <v>4068</v>
      </c>
      <c r="J8776" s="8">
        <v>11146</v>
      </c>
      <c r="K8776" s="8" t="s">
        <v>33809</v>
      </c>
    </row>
    <row r="8777" spans="1:11" x14ac:dyDescent="0.2">
      <c r="A8777" s="8">
        <f>MAX($A$2:$A8776)+1</f>
        <v>7819</v>
      </c>
      <c r="B8777" s="8"/>
      <c r="C8777" s="9" t="str">
        <f t="shared" si="138"/>
        <v>Ohio University Facilities Management</v>
      </c>
      <c r="D8777" s="8"/>
      <c r="E8777" s="8"/>
      <c r="F8777" s="10"/>
      <c r="G8777" s="8">
        <v>54923</v>
      </c>
      <c r="H8777" s="8" t="s">
        <v>22041</v>
      </c>
      <c r="I8777" s="8" t="s">
        <v>4108</v>
      </c>
      <c r="J8777" s="8">
        <v>14060</v>
      </c>
      <c r="K8777" s="8" t="s">
        <v>33809</v>
      </c>
    </row>
    <row r="8778" spans="1:11" x14ac:dyDescent="0.2">
      <c r="A8778" s="8">
        <f>MAX($A$2:$A8777)+1</f>
        <v>7820</v>
      </c>
      <c r="B8778" s="8"/>
      <c r="C8778" s="9" t="str">
        <f t="shared" si="138"/>
        <v>Ormesa IE</v>
      </c>
      <c r="D8778" s="8"/>
      <c r="E8778" s="8"/>
      <c r="F8778" s="10"/>
      <c r="G8778" s="8">
        <v>50764</v>
      </c>
      <c r="H8778" s="8" t="s">
        <v>22042</v>
      </c>
      <c r="I8778" s="8" t="s">
        <v>2864</v>
      </c>
      <c r="J8778" s="8">
        <v>34691</v>
      </c>
      <c r="K8778" s="8" t="s">
        <v>33809</v>
      </c>
    </row>
    <row r="8779" spans="1:11" x14ac:dyDescent="0.2">
      <c r="A8779" s="8">
        <f>MAX($A$2:$A8778)+1</f>
        <v>7821</v>
      </c>
      <c r="B8779" s="8"/>
      <c r="C8779" s="9" t="str">
        <f t="shared" si="138"/>
        <v>Sabrooke</v>
      </c>
      <c r="D8779" s="8"/>
      <c r="E8779" s="8"/>
      <c r="F8779" s="10"/>
      <c r="G8779" s="8">
        <v>882</v>
      </c>
      <c r="H8779" s="8" t="s">
        <v>22043</v>
      </c>
      <c r="I8779" s="8" t="s">
        <v>2555</v>
      </c>
      <c r="J8779" s="8">
        <v>12384</v>
      </c>
      <c r="K8779" s="8" t="s">
        <v>33809</v>
      </c>
    </row>
    <row r="8780" spans="1:11" x14ac:dyDescent="0.2">
      <c r="A8780" s="8">
        <f>MAX($A$2:$A8779)+1</f>
        <v>7822</v>
      </c>
      <c r="B8780" s="8"/>
      <c r="C8780" s="9" t="str">
        <f t="shared" si="138"/>
        <v>Osceola</v>
      </c>
      <c r="D8780" s="8"/>
      <c r="E8780" s="8"/>
      <c r="F8780" s="10"/>
      <c r="G8780" s="8">
        <v>55192</v>
      </c>
      <c r="H8780" s="8" t="s">
        <v>22044</v>
      </c>
      <c r="I8780" s="8" t="s">
        <v>4260</v>
      </c>
      <c r="J8780" s="8">
        <v>50096</v>
      </c>
      <c r="K8780" s="8" t="s">
        <v>33809</v>
      </c>
    </row>
    <row r="8781" spans="1:11" x14ac:dyDescent="0.2">
      <c r="A8781" s="8">
        <f>MAX($A$2:$A8780)+1</f>
        <v>7823</v>
      </c>
      <c r="B8781" s="8"/>
      <c r="C8781" s="9" t="str">
        <f t="shared" si="138"/>
        <v>Ogdensburg Power</v>
      </c>
      <c r="D8781" s="8"/>
      <c r="E8781" s="8"/>
      <c r="F8781" s="10"/>
      <c r="G8781" s="8">
        <v>10803</v>
      </c>
      <c r="H8781" s="8" t="s">
        <v>22045</v>
      </c>
      <c r="I8781" s="8" t="s">
        <v>4239</v>
      </c>
      <c r="J8781" s="8">
        <v>40052</v>
      </c>
      <c r="K8781" s="8" t="s">
        <v>33809</v>
      </c>
    </row>
    <row r="8782" spans="1:11" x14ac:dyDescent="0.2">
      <c r="A8782" s="8">
        <f>MAX($A$2:$A8781)+1</f>
        <v>7824</v>
      </c>
      <c r="B8782" s="8"/>
      <c r="C8782" s="9" t="str">
        <f t="shared" si="138"/>
        <v>Thermo Power &amp; Electric</v>
      </c>
      <c r="D8782" s="8"/>
      <c r="E8782" s="8"/>
      <c r="F8782" s="10"/>
      <c r="G8782" s="8">
        <v>50676</v>
      </c>
      <c r="H8782" s="8" t="s">
        <v>22046</v>
      </c>
      <c r="I8782" s="8" t="s">
        <v>4171</v>
      </c>
      <c r="J8782" s="8">
        <v>18801</v>
      </c>
      <c r="K8782" s="8" t="s">
        <v>33809</v>
      </c>
    </row>
    <row r="8783" spans="1:11" x14ac:dyDescent="0.2">
      <c r="A8783" s="8">
        <f>MAX($A$2:$A8782)+1</f>
        <v>7825</v>
      </c>
      <c r="B8783" s="8"/>
      <c r="C8783" s="9" t="str">
        <f t="shared" si="138"/>
        <v>IVEX Packaging</v>
      </c>
      <c r="D8783" s="8"/>
      <c r="E8783" s="8"/>
      <c r="F8783" s="10"/>
      <c r="G8783" s="8">
        <v>52032</v>
      </c>
      <c r="H8783" s="8" t="s">
        <v>22047</v>
      </c>
      <c r="I8783" s="8" t="s">
        <v>4045</v>
      </c>
      <c r="J8783" s="8">
        <v>9512</v>
      </c>
      <c r="K8783" s="8" t="s">
        <v>33809</v>
      </c>
    </row>
    <row r="8784" spans="1:11" x14ac:dyDescent="0.2">
      <c r="A8784" s="8">
        <f>MAX($A$2:$A8783)+1</f>
        <v>7826</v>
      </c>
      <c r="B8784" s="8"/>
      <c r="C8784" s="9" t="str">
        <f t="shared" si="138"/>
        <v>Connecticut Valley Hospital Plant</v>
      </c>
      <c r="D8784" s="8"/>
      <c r="E8784" s="8"/>
      <c r="F8784" s="10"/>
      <c r="G8784" s="8">
        <v>58176</v>
      </c>
      <c r="H8784" s="8" t="s">
        <v>22048</v>
      </c>
      <c r="I8784" s="8" t="s">
        <v>4350</v>
      </c>
      <c r="J8784" s="8">
        <v>58147</v>
      </c>
      <c r="K8784" s="8" t="s">
        <v>33809</v>
      </c>
    </row>
    <row r="8785" spans="1:11" x14ac:dyDescent="0.2">
      <c r="A8785" s="8">
        <f>MAX($A$2:$A8784)+1</f>
        <v>7827</v>
      </c>
      <c r="B8785" s="8"/>
      <c r="C8785" s="9" t="str">
        <f t="shared" si="138"/>
        <v>Kamaoa Wind Farm</v>
      </c>
      <c r="D8785" s="8"/>
      <c r="E8785" s="8"/>
      <c r="F8785" s="10"/>
      <c r="G8785" s="8">
        <v>54390</v>
      </c>
      <c r="H8785" s="8" t="s">
        <v>22049</v>
      </c>
      <c r="I8785" s="8" t="s">
        <v>630</v>
      </c>
      <c r="J8785" s="8">
        <v>794</v>
      </c>
      <c r="K8785" s="8" t="s">
        <v>33809</v>
      </c>
    </row>
    <row r="8786" spans="1:11" x14ac:dyDescent="0.2">
      <c r="A8786" s="8">
        <f>MAX($A$2:$A8785)+1</f>
        <v>7828</v>
      </c>
      <c r="B8786" s="8"/>
      <c r="C8786" s="9" t="str">
        <f t="shared" si="138"/>
        <v>Shasta Renewable Resources Plant</v>
      </c>
      <c r="D8786" s="8"/>
      <c r="E8786" s="8"/>
      <c r="F8786" s="10"/>
      <c r="G8786" s="8">
        <v>57857</v>
      </c>
      <c r="H8786" s="8" t="s">
        <v>22050</v>
      </c>
      <c r="I8786" s="8" t="s">
        <v>4340</v>
      </c>
      <c r="J8786" s="8">
        <v>57183</v>
      </c>
      <c r="K8786" s="8" t="s">
        <v>33809</v>
      </c>
    </row>
    <row r="8787" spans="1:11" x14ac:dyDescent="0.2">
      <c r="A8787" s="8">
        <f>MAX($A$2:$A8786)+1</f>
        <v>7829</v>
      </c>
      <c r="B8787" s="8"/>
      <c r="C8787" s="9" t="str">
        <f t="shared" si="138"/>
        <v>Richard Gorsuch</v>
      </c>
      <c r="D8787" s="8"/>
      <c r="E8787" s="8"/>
      <c r="F8787" s="10"/>
      <c r="G8787" s="8">
        <v>7286</v>
      </c>
      <c r="H8787" s="8" t="s">
        <v>22051</v>
      </c>
      <c r="I8787" s="8" t="s">
        <v>605</v>
      </c>
      <c r="J8787" s="8">
        <v>40577</v>
      </c>
      <c r="K8787" s="8" t="s">
        <v>33809</v>
      </c>
    </row>
    <row r="8788" spans="1:11" x14ac:dyDescent="0.2">
      <c r="A8788" s="8">
        <f>MAX($A$2:$A8787)+1</f>
        <v>7830</v>
      </c>
      <c r="B8788" s="8"/>
      <c r="C8788" s="9" t="str">
        <f t="shared" si="138"/>
        <v>John Deere Harvester Works</v>
      </c>
      <c r="D8788" s="8"/>
      <c r="E8788" s="8"/>
      <c r="F8788" s="10"/>
      <c r="G8788" s="8">
        <v>10039</v>
      </c>
      <c r="H8788" s="8" t="s">
        <v>22052</v>
      </c>
      <c r="I8788" s="8" t="s">
        <v>4049</v>
      </c>
      <c r="J8788" s="8">
        <v>9788</v>
      </c>
      <c r="K8788" s="8" t="s">
        <v>33809</v>
      </c>
    </row>
    <row r="8789" spans="1:11" x14ac:dyDescent="0.2">
      <c r="A8789" s="8">
        <f>MAX($A$2:$A8788)+1</f>
        <v>7831</v>
      </c>
      <c r="B8789" s="8"/>
      <c r="C8789" s="9" t="str">
        <f t="shared" si="138"/>
        <v>Lowell Landfill</v>
      </c>
      <c r="D8789" s="8"/>
      <c r="E8789" s="8"/>
      <c r="F8789" s="10"/>
      <c r="G8789" s="8">
        <v>55095</v>
      </c>
      <c r="H8789" s="8" t="s">
        <v>22053</v>
      </c>
      <c r="I8789" s="8" t="s">
        <v>4084</v>
      </c>
      <c r="J8789" s="8">
        <v>12716</v>
      </c>
      <c r="K8789" s="8" t="s">
        <v>33809</v>
      </c>
    </row>
    <row r="8790" spans="1:11" x14ac:dyDescent="0.2">
      <c r="A8790" s="8">
        <f>MAX($A$2:$A8789)+1</f>
        <v>7832</v>
      </c>
      <c r="B8790" s="8"/>
      <c r="C8790" s="9" t="str">
        <f t="shared" si="138"/>
        <v>Centaur Generator Facility</v>
      </c>
      <c r="D8790" s="8"/>
      <c r="E8790" s="8"/>
      <c r="F8790" s="10"/>
      <c r="G8790" s="8">
        <v>10602</v>
      </c>
      <c r="H8790" s="8" t="s">
        <v>22054</v>
      </c>
      <c r="I8790" s="8" t="s">
        <v>4284</v>
      </c>
      <c r="J8790" s="8">
        <v>55715</v>
      </c>
      <c r="K8790" s="8" t="s">
        <v>33809</v>
      </c>
    </row>
    <row r="8791" spans="1:11" x14ac:dyDescent="0.2">
      <c r="A8791" s="8">
        <f>MAX($A$2:$A8790)+1</f>
        <v>7833</v>
      </c>
      <c r="B8791" s="8"/>
      <c r="C8791" s="9" t="str">
        <f t="shared" si="138"/>
        <v>Phoenix Wind Power LLC</v>
      </c>
      <c r="D8791" s="8"/>
      <c r="E8791" s="8"/>
      <c r="F8791" s="10"/>
      <c r="G8791" s="8">
        <v>55339</v>
      </c>
      <c r="H8791" s="8" t="s">
        <v>21814</v>
      </c>
      <c r="I8791" s="8" t="s">
        <v>21815</v>
      </c>
      <c r="J8791" s="8">
        <v>15399</v>
      </c>
      <c r="K8791" s="8" t="s">
        <v>33809</v>
      </c>
    </row>
    <row r="8792" spans="1:11" x14ac:dyDescent="0.2">
      <c r="A8792" s="8">
        <f>MAX($A$2:$A8791)+1</f>
        <v>7834</v>
      </c>
      <c r="B8792" s="8"/>
      <c r="C8792" s="9" t="str">
        <f t="shared" si="138"/>
        <v>Byxbee Park Sanitary Landfill</v>
      </c>
      <c r="D8792" s="8"/>
      <c r="E8792" s="8"/>
      <c r="F8792" s="10"/>
      <c r="G8792" s="8">
        <v>54252</v>
      </c>
      <c r="H8792" s="8" t="s">
        <v>22055</v>
      </c>
      <c r="I8792" s="8" t="s">
        <v>4201</v>
      </c>
      <c r="J8792" s="8">
        <v>21063</v>
      </c>
      <c r="K8792" s="8" t="s">
        <v>33809</v>
      </c>
    </row>
    <row r="8793" spans="1:11" x14ac:dyDescent="0.2">
      <c r="A8793" s="8">
        <f>MAX($A$2:$A8792)+1</f>
        <v>7835</v>
      </c>
      <c r="B8793" s="8"/>
      <c r="C8793" s="9" t="str">
        <f t="shared" ref="C8793:C8856" si="139">IF(H8793="",F8793,H8793)</f>
        <v>San Gorgonio 1</v>
      </c>
      <c r="D8793" s="8"/>
      <c r="E8793" s="8"/>
      <c r="F8793" s="10"/>
      <c r="G8793" s="8">
        <v>7148</v>
      </c>
      <c r="H8793" s="8" t="s">
        <v>22056</v>
      </c>
      <c r="I8793" s="8" t="s">
        <v>393</v>
      </c>
      <c r="J8793" s="8">
        <v>17609</v>
      </c>
      <c r="K8793" s="8" t="s">
        <v>33809</v>
      </c>
    </row>
    <row r="8794" spans="1:11" x14ac:dyDescent="0.2">
      <c r="A8794" s="8">
        <f>MAX($A$2:$A8793)+1</f>
        <v>7836</v>
      </c>
      <c r="B8794" s="8"/>
      <c r="C8794" s="9" t="str">
        <f t="shared" si="139"/>
        <v>St Cloud</v>
      </c>
      <c r="D8794" s="8"/>
      <c r="E8794" s="8"/>
      <c r="F8794" s="10"/>
      <c r="G8794" s="8">
        <v>685</v>
      </c>
      <c r="H8794" s="8" t="s">
        <v>22057</v>
      </c>
      <c r="I8794" s="8" t="s">
        <v>2863</v>
      </c>
      <c r="J8794" s="8">
        <v>14610</v>
      </c>
      <c r="K8794" s="8" t="s">
        <v>33809</v>
      </c>
    </row>
    <row r="8795" spans="1:11" x14ac:dyDescent="0.2">
      <c r="A8795" s="8">
        <f>MAX($A$2:$A8794)+1</f>
        <v>7837</v>
      </c>
      <c r="B8795" s="8"/>
      <c r="C8795" s="9" t="str">
        <f t="shared" si="139"/>
        <v>Lowe Paper Simkins Industries</v>
      </c>
      <c r="D8795" s="8"/>
      <c r="E8795" s="8"/>
      <c r="F8795" s="10"/>
      <c r="G8795" s="8">
        <v>10552</v>
      </c>
      <c r="H8795" s="8" t="s">
        <v>22058</v>
      </c>
      <c r="I8795" s="8" t="s">
        <v>4154</v>
      </c>
      <c r="J8795" s="8">
        <v>17207</v>
      </c>
      <c r="K8795" s="8" t="s">
        <v>33809</v>
      </c>
    </row>
    <row r="8796" spans="1:11" x14ac:dyDescent="0.2">
      <c r="A8796" s="8">
        <f>MAX($A$2:$A8795)+1</f>
        <v>7838</v>
      </c>
      <c r="B8796" s="8"/>
      <c r="C8796" s="9" t="str">
        <f t="shared" si="139"/>
        <v>Upper Androscoggin</v>
      </c>
      <c r="D8796" s="8"/>
      <c r="E8796" s="8"/>
      <c r="F8796" s="10"/>
      <c r="G8796" s="8">
        <v>54202</v>
      </c>
      <c r="H8796" s="8" t="s">
        <v>22059</v>
      </c>
      <c r="I8796" s="8" t="s">
        <v>4065</v>
      </c>
      <c r="J8796" s="8">
        <v>10963</v>
      </c>
      <c r="K8796" s="8" t="s">
        <v>33809</v>
      </c>
    </row>
    <row r="8797" spans="1:11" x14ac:dyDescent="0.2">
      <c r="A8797" s="8">
        <f>MAX($A$2:$A8796)+1</f>
        <v>7839</v>
      </c>
      <c r="B8797" s="8"/>
      <c r="C8797" s="9" t="str">
        <f t="shared" si="139"/>
        <v>Hill Mill</v>
      </c>
      <c r="D8797" s="8"/>
      <c r="E8797" s="8"/>
      <c r="F8797" s="10"/>
      <c r="G8797" s="8">
        <v>7048</v>
      </c>
      <c r="H8797" s="8" t="s">
        <v>22060</v>
      </c>
      <c r="I8797" s="8" t="s">
        <v>22061</v>
      </c>
      <c r="J8797" s="8">
        <v>39006</v>
      </c>
      <c r="K8797" s="8" t="s">
        <v>33809</v>
      </c>
    </row>
    <row r="8798" spans="1:11" x14ac:dyDescent="0.2">
      <c r="A8798" s="8">
        <f>MAX($A$2:$A8797)+1</f>
        <v>7840</v>
      </c>
      <c r="B8798" s="8"/>
      <c r="C8798" s="9" t="str">
        <f t="shared" si="139"/>
        <v>Roberts Road</v>
      </c>
      <c r="D8798" s="8"/>
      <c r="E8798" s="8"/>
      <c r="F8798" s="10"/>
      <c r="G8798" s="8">
        <v>56867</v>
      </c>
      <c r="H8798" s="8" t="s">
        <v>22062</v>
      </c>
      <c r="I8798" s="8" t="s">
        <v>1739</v>
      </c>
      <c r="J8798" s="8">
        <v>55858</v>
      </c>
      <c r="K8798" s="8" t="s">
        <v>33809</v>
      </c>
    </row>
    <row r="8799" spans="1:11" x14ac:dyDescent="0.2">
      <c r="A8799" s="8">
        <f>MAX($A$2:$A8798)+1</f>
        <v>7841</v>
      </c>
      <c r="B8799" s="8"/>
      <c r="C8799" s="9" t="str">
        <f t="shared" si="139"/>
        <v>Everett Cogen</v>
      </c>
      <c r="D8799" s="8"/>
      <c r="E8799" s="8"/>
      <c r="F8799" s="10"/>
      <c r="G8799" s="8">
        <v>7627</v>
      </c>
      <c r="H8799" s="8" t="s">
        <v>22063</v>
      </c>
      <c r="I8799" s="8" t="s">
        <v>22064</v>
      </c>
      <c r="J8799" s="8">
        <v>17470</v>
      </c>
      <c r="K8799" s="8" t="s">
        <v>33809</v>
      </c>
    </row>
    <row r="8800" spans="1:11" x14ac:dyDescent="0.2">
      <c r="A8800" s="8">
        <f>MAX($A$2:$A8799)+1</f>
        <v>7842</v>
      </c>
      <c r="B8800" s="8"/>
      <c r="C8800" s="9" t="str">
        <f t="shared" si="139"/>
        <v>CalTex Holdings LP</v>
      </c>
      <c r="D8800" s="8"/>
      <c r="E8800" s="8"/>
      <c r="F8800" s="10"/>
      <c r="G8800" s="8">
        <v>50253</v>
      </c>
      <c r="H8800" s="8" t="s">
        <v>4285</v>
      </c>
      <c r="I8800" s="8" t="s">
        <v>4285</v>
      </c>
      <c r="J8800" s="8">
        <v>55731</v>
      </c>
      <c r="K8800" s="8" t="s">
        <v>33809</v>
      </c>
    </row>
    <row r="8801" spans="1:11" x14ac:dyDescent="0.2">
      <c r="A8801" s="8">
        <f>MAX($A$2:$A8800)+1</f>
        <v>7843</v>
      </c>
      <c r="B8801" s="8"/>
      <c r="C8801" s="9" t="str">
        <f t="shared" si="139"/>
        <v>Berlin Gorham</v>
      </c>
      <c r="D8801" s="8"/>
      <c r="E8801" s="8"/>
      <c r="F8801" s="10"/>
      <c r="G8801" s="8">
        <v>56024</v>
      </c>
      <c r="H8801" s="8" t="s">
        <v>18796</v>
      </c>
      <c r="I8801" s="8" t="s">
        <v>4024</v>
      </c>
      <c r="J8801" s="8">
        <v>6778</v>
      </c>
      <c r="K8801" s="8" t="s">
        <v>33809</v>
      </c>
    </row>
    <row r="8802" spans="1:11" x14ac:dyDescent="0.2">
      <c r="A8802" s="8">
        <f>MAX($A$2:$A8801)+1</f>
        <v>7844</v>
      </c>
      <c r="B8802" s="8"/>
      <c r="C8802" s="9" t="str">
        <f t="shared" si="139"/>
        <v>Biodyne Pontiac</v>
      </c>
      <c r="D8802" s="8"/>
      <c r="E8802" s="8"/>
      <c r="F8802" s="10"/>
      <c r="G8802" s="8">
        <v>55054</v>
      </c>
      <c r="H8802" s="8" t="s">
        <v>22065</v>
      </c>
      <c r="I8802" s="8" t="s">
        <v>4134</v>
      </c>
      <c r="J8802" s="8">
        <v>15912</v>
      </c>
      <c r="K8802" s="8" t="s">
        <v>33809</v>
      </c>
    </row>
    <row r="8803" spans="1:11" x14ac:dyDescent="0.2">
      <c r="A8803" s="8">
        <f>MAX($A$2:$A8802)+1</f>
        <v>7845</v>
      </c>
      <c r="B8803" s="8"/>
      <c r="C8803" s="9" t="str">
        <f t="shared" si="139"/>
        <v>Nitram</v>
      </c>
      <c r="D8803" s="8"/>
      <c r="E8803" s="8"/>
      <c r="F8803" s="10"/>
      <c r="G8803" s="8">
        <v>50958</v>
      </c>
      <c r="H8803" s="8" t="s">
        <v>22066</v>
      </c>
      <c r="I8803" s="8" t="s">
        <v>4224</v>
      </c>
      <c r="J8803" s="8">
        <v>26644</v>
      </c>
      <c r="K8803" s="8" t="s">
        <v>33809</v>
      </c>
    </row>
    <row r="8804" spans="1:11" x14ac:dyDescent="0.2">
      <c r="A8804" s="8">
        <f>MAX($A$2:$A8803)+1</f>
        <v>7846</v>
      </c>
      <c r="B8804" s="8"/>
      <c r="C8804" s="9" t="str">
        <f t="shared" si="139"/>
        <v>Taylor Energy Partners LP</v>
      </c>
      <c r="D8804" s="8"/>
      <c r="E8804" s="8"/>
      <c r="F8804" s="10"/>
      <c r="G8804" s="8">
        <v>50782</v>
      </c>
      <c r="H8804" s="8" t="s">
        <v>22067</v>
      </c>
      <c r="I8804" s="8" t="s">
        <v>3932</v>
      </c>
      <c r="J8804" s="8">
        <v>21148</v>
      </c>
      <c r="K8804" s="8" t="s">
        <v>33809</v>
      </c>
    </row>
    <row r="8805" spans="1:11" x14ac:dyDescent="0.2">
      <c r="A8805" s="8">
        <f>MAX($A$2:$A8804)+1</f>
        <v>7847</v>
      </c>
      <c r="B8805" s="8"/>
      <c r="C8805" s="9" t="str">
        <f t="shared" si="139"/>
        <v>Lovett</v>
      </c>
      <c r="D8805" s="8"/>
      <c r="E8805" s="8"/>
      <c r="F8805" s="10"/>
      <c r="G8805" s="8">
        <v>2629</v>
      </c>
      <c r="H8805" s="8" t="s">
        <v>22068</v>
      </c>
      <c r="I8805" s="8" t="s">
        <v>22069</v>
      </c>
      <c r="J8805" s="8">
        <v>12792</v>
      </c>
      <c r="K8805" s="8" t="s">
        <v>33809</v>
      </c>
    </row>
    <row r="8806" spans="1:11" x14ac:dyDescent="0.2">
      <c r="A8806" s="8">
        <f>MAX($A$2:$A8805)+1</f>
        <v>7848</v>
      </c>
      <c r="B8806" s="8"/>
      <c r="C8806" s="9" t="str">
        <f t="shared" si="139"/>
        <v>S D Warren Muskegon</v>
      </c>
      <c r="D8806" s="8"/>
      <c r="E8806" s="8"/>
      <c r="F8806" s="10"/>
      <c r="G8806" s="8">
        <v>50438</v>
      </c>
      <c r="H8806" s="8" t="s">
        <v>22070</v>
      </c>
      <c r="I8806" s="8" t="s">
        <v>4149</v>
      </c>
      <c r="J8806" s="8">
        <v>16719</v>
      </c>
      <c r="K8806" s="8" t="s">
        <v>33809</v>
      </c>
    </row>
    <row r="8807" spans="1:11" x14ac:dyDescent="0.2">
      <c r="A8807" s="8">
        <f>MAX($A$2:$A8806)+1</f>
        <v>7849</v>
      </c>
      <c r="B8807" s="8"/>
      <c r="C8807" s="9" t="str">
        <f t="shared" si="139"/>
        <v>Veterans Home of California</v>
      </c>
      <c r="D8807" s="8"/>
      <c r="E8807" s="8"/>
      <c r="F8807" s="10"/>
      <c r="G8807" s="8">
        <v>50065</v>
      </c>
      <c r="H8807" s="8" t="s">
        <v>22071</v>
      </c>
      <c r="I8807" s="8" t="s">
        <v>4209</v>
      </c>
      <c r="J8807" s="8">
        <v>22256</v>
      </c>
      <c r="K8807" s="8" t="s">
        <v>33809</v>
      </c>
    </row>
    <row r="8808" spans="1:11" x14ac:dyDescent="0.2">
      <c r="A8808" s="8">
        <f>MAX($A$2:$A8807)+1</f>
        <v>7850</v>
      </c>
      <c r="B8808" s="8"/>
      <c r="C8808" s="9" t="str">
        <f t="shared" si="139"/>
        <v>3200 Wildwood Plaza</v>
      </c>
      <c r="D8808" s="8"/>
      <c r="E8808" s="8"/>
      <c r="F8808" s="10"/>
      <c r="G8808" s="8">
        <v>54828</v>
      </c>
      <c r="H8808" s="8" t="s">
        <v>22072</v>
      </c>
      <c r="I8808" s="8" t="s">
        <v>4264</v>
      </c>
      <c r="J8808" s="8">
        <v>50110</v>
      </c>
      <c r="K8808" s="8" t="s">
        <v>33809</v>
      </c>
    </row>
    <row r="8809" spans="1:11" x14ac:dyDescent="0.2">
      <c r="A8809" s="8">
        <f>MAX($A$2:$A8808)+1</f>
        <v>7851</v>
      </c>
      <c r="B8809" s="8"/>
      <c r="C8809" s="9" t="str">
        <f t="shared" si="139"/>
        <v>Santa Maria Cogen Plant</v>
      </c>
      <c r="D8809" s="8"/>
      <c r="E8809" s="8"/>
      <c r="F8809" s="10"/>
      <c r="G8809" s="8">
        <v>10733</v>
      </c>
      <c r="H8809" s="8" t="s">
        <v>22073</v>
      </c>
      <c r="I8809" s="8" t="s">
        <v>4147</v>
      </c>
      <c r="J8809" s="8">
        <v>16579</v>
      </c>
      <c r="K8809" s="8" t="s">
        <v>33809</v>
      </c>
    </row>
    <row r="8810" spans="1:11" x14ac:dyDescent="0.2">
      <c r="A8810" s="8">
        <f>MAX($A$2:$A8809)+1</f>
        <v>7852</v>
      </c>
      <c r="B8810" s="8"/>
      <c r="C8810" s="9" t="str">
        <f t="shared" si="139"/>
        <v>Geneva Wood Fuels Inc</v>
      </c>
      <c r="D8810" s="8"/>
      <c r="E8810" s="8"/>
      <c r="F8810" s="10"/>
      <c r="G8810" s="8">
        <v>55034</v>
      </c>
      <c r="H8810" s="8" t="s">
        <v>4316</v>
      </c>
      <c r="I8810" s="8" t="s">
        <v>4316</v>
      </c>
      <c r="J8810" s="8">
        <v>56383</v>
      </c>
      <c r="K8810" s="8" t="s">
        <v>33809</v>
      </c>
    </row>
    <row r="8811" spans="1:11" x14ac:dyDescent="0.2">
      <c r="A8811" s="8">
        <f>MAX($A$2:$A8810)+1</f>
        <v>7853</v>
      </c>
      <c r="B8811" s="8"/>
      <c r="C8811" s="9" t="str">
        <f t="shared" si="139"/>
        <v>BCP</v>
      </c>
      <c r="D8811" s="8"/>
      <c r="E8811" s="8"/>
      <c r="F8811" s="10"/>
      <c r="G8811" s="8">
        <v>10683</v>
      </c>
      <c r="H8811" s="8" t="s">
        <v>22074</v>
      </c>
      <c r="I8811" s="8" t="s">
        <v>3974</v>
      </c>
      <c r="J8811" s="8">
        <v>2430</v>
      </c>
      <c r="K8811" s="8" t="s">
        <v>33809</v>
      </c>
    </row>
    <row r="8812" spans="1:11" x14ac:dyDescent="0.2">
      <c r="A8812" s="8">
        <f>MAX($A$2:$A8811)+1</f>
        <v>7854</v>
      </c>
      <c r="B8812" s="8"/>
      <c r="C8812" s="9" t="str">
        <f t="shared" si="139"/>
        <v>Charles Poletti</v>
      </c>
      <c r="D8812" s="8"/>
      <c r="E8812" s="8"/>
      <c r="F8812" s="10"/>
      <c r="G8812" s="8">
        <v>2491</v>
      </c>
      <c r="H8812" s="8" t="s">
        <v>22075</v>
      </c>
      <c r="I8812" s="8" t="s">
        <v>2696</v>
      </c>
      <c r="J8812" s="8">
        <v>15296</v>
      </c>
      <c r="K8812" s="8" t="s">
        <v>33809</v>
      </c>
    </row>
    <row r="8813" spans="1:11" x14ac:dyDescent="0.2">
      <c r="A8813" s="8">
        <f>A2287</f>
        <v>1385</v>
      </c>
      <c r="B8813" s="8"/>
      <c r="C8813" s="9" t="str">
        <f t="shared" si="139"/>
        <v>El Segundo Cogen</v>
      </c>
      <c r="D8813" s="8"/>
      <c r="E8813" s="8"/>
      <c r="F8813" s="10"/>
      <c r="G8813" s="8">
        <v>10213</v>
      </c>
      <c r="H8813" s="8" t="s">
        <v>22076</v>
      </c>
      <c r="I8813" s="8" t="s">
        <v>3989</v>
      </c>
      <c r="J8813" s="8">
        <v>3452</v>
      </c>
      <c r="K8813" s="8" t="s">
        <v>33809</v>
      </c>
    </row>
    <row r="8814" spans="1:11" x14ac:dyDescent="0.2">
      <c r="A8814" s="8">
        <f>MAX($A$2:$A8813)+1</f>
        <v>7855</v>
      </c>
      <c r="B8814" s="8"/>
      <c r="C8814" s="9" t="str">
        <f t="shared" si="139"/>
        <v>Los Angeles Cold Storage</v>
      </c>
      <c r="D8814" s="8"/>
      <c r="E8814" s="8"/>
      <c r="F8814" s="10"/>
      <c r="G8814" s="8">
        <v>10251</v>
      </c>
      <c r="H8814" s="8" t="s">
        <v>4070</v>
      </c>
      <c r="I8814" s="8" t="s">
        <v>4070</v>
      </c>
      <c r="J8814" s="8">
        <v>11262</v>
      </c>
      <c r="K8814" s="8" t="s">
        <v>33809</v>
      </c>
    </row>
    <row r="8815" spans="1:11" x14ac:dyDescent="0.2">
      <c r="A8815" s="8">
        <f>MAX($A$2:$A8814)+1</f>
        <v>7856</v>
      </c>
      <c r="B8815" s="8"/>
      <c r="C8815" s="9" t="str">
        <f t="shared" si="139"/>
        <v>Southaven Energy Facility</v>
      </c>
      <c r="D8815" s="8"/>
      <c r="E8815" s="8"/>
      <c r="F8815" s="10"/>
      <c r="G8815" s="8">
        <v>55219</v>
      </c>
      <c r="H8815" s="8" t="s">
        <v>22077</v>
      </c>
      <c r="I8815" s="8" t="s">
        <v>4250</v>
      </c>
      <c r="J8815" s="8">
        <v>49941</v>
      </c>
      <c r="K8815" s="8" t="s">
        <v>33809</v>
      </c>
    </row>
    <row r="8816" spans="1:11" x14ac:dyDescent="0.2">
      <c r="A8816" s="8">
        <f>MAX($A$2:$A8815)+1</f>
        <v>7857</v>
      </c>
      <c r="B8816" s="8"/>
      <c r="C8816" s="9" t="str">
        <f t="shared" si="139"/>
        <v>Highmore</v>
      </c>
      <c r="D8816" s="8"/>
      <c r="E8816" s="8"/>
      <c r="F8816" s="10"/>
      <c r="G8816" s="8">
        <v>3343</v>
      </c>
      <c r="H8816" s="8" t="s">
        <v>22078</v>
      </c>
      <c r="I8816" s="8" t="s">
        <v>300</v>
      </c>
      <c r="J8816" s="8">
        <v>13809</v>
      </c>
      <c r="K8816" s="8" t="s">
        <v>33809</v>
      </c>
    </row>
    <row r="8817" spans="1:11" x14ac:dyDescent="0.2">
      <c r="A8817" s="8">
        <f>MAX($A$2:$A8816)+1</f>
        <v>7858</v>
      </c>
      <c r="B8817" s="8"/>
      <c r="C8817" s="9" t="str">
        <f t="shared" si="139"/>
        <v>Zachary Ridge LLC</v>
      </c>
      <c r="D8817" s="8"/>
      <c r="E8817" s="8"/>
      <c r="F8817" s="10"/>
      <c r="G8817" s="8">
        <v>56218</v>
      </c>
      <c r="H8817" s="8" t="s">
        <v>22079</v>
      </c>
      <c r="I8817" s="8" t="s">
        <v>4329</v>
      </c>
      <c r="J8817" s="8">
        <v>56599</v>
      </c>
      <c r="K8817" s="8" t="s">
        <v>33809</v>
      </c>
    </row>
    <row r="8818" spans="1:11" x14ac:dyDescent="0.2">
      <c r="A8818" s="8">
        <f>MAX($A$2:$A8817)+1</f>
        <v>7859</v>
      </c>
      <c r="B8818" s="8"/>
      <c r="C8818" s="9" t="str">
        <f t="shared" si="139"/>
        <v>New Boston Generating Station</v>
      </c>
      <c r="D8818" s="8"/>
      <c r="E8818" s="8"/>
      <c r="F8818" s="10"/>
      <c r="G8818" s="8">
        <v>1589</v>
      </c>
      <c r="H8818" s="8" t="s">
        <v>22080</v>
      </c>
      <c r="I8818" s="8" t="s">
        <v>1805</v>
      </c>
      <c r="J8818" s="8">
        <v>6035</v>
      </c>
      <c r="K8818" s="8" t="s">
        <v>33809</v>
      </c>
    </row>
    <row r="8819" spans="1:11" x14ac:dyDescent="0.2">
      <c r="A8819" s="8">
        <f>MAX($A$2:$A8818)+1</f>
        <v>7860</v>
      </c>
      <c r="B8819" s="8"/>
      <c r="C8819" s="9" t="str">
        <f t="shared" si="139"/>
        <v>Imperial Valley Resource Recovery</v>
      </c>
      <c r="D8819" s="8"/>
      <c r="E8819" s="8"/>
      <c r="F8819" s="10"/>
      <c r="G8819" s="8">
        <v>57154</v>
      </c>
      <c r="H8819" s="8" t="s">
        <v>22081</v>
      </c>
      <c r="I8819" s="8" t="s">
        <v>4326</v>
      </c>
      <c r="J8819" s="8">
        <v>56510</v>
      </c>
      <c r="K8819" s="8" t="s">
        <v>33809</v>
      </c>
    </row>
    <row r="8820" spans="1:11" x14ac:dyDescent="0.2">
      <c r="A8820" s="8">
        <f>MAX($A$2:$A8819)+1</f>
        <v>7861</v>
      </c>
      <c r="B8820" s="8"/>
      <c r="C8820" s="9" t="str">
        <f t="shared" si="139"/>
        <v>Holly Street</v>
      </c>
      <c r="D8820" s="8"/>
      <c r="E8820" s="8"/>
      <c r="F8820" s="10"/>
      <c r="G8820" s="8">
        <v>3549</v>
      </c>
      <c r="H8820" s="8" t="s">
        <v>22082</v>
      </c>
      <c r="I8820" s="8" t="s">
        <v>673</v>
      </c>
      <c r="J8820" s="8">
        <v>1015</v>
      </c>
      <c r="K8820" s="8" t="s">
        <v>33809</v>
      </c>
    </row>
    <row r="8821" spans="1:11" x14ac:dyDescent="0.2">
      <c r="A8821" s="8">
        <f>MAX($A$2:$A8820)+1</f>
        <v>7862</v>
      </c>
      <c r="B8821" s="8"/>
      <c r="C8821" s="9" t="str">
        <f t="shared" si="139"/>
        <v>Charleston Resource Recovery Facility</v>
      </c>
      <c r="D8821" s="8"/>
      <c r="E8821" s="8"/>
      <c r="F8821" s="10"/>
      <c r="G8821" s="8">
        <v>10344</v>
      </c>
      <c r="H8821" s="8" t="s">
        <v>22083</v>
      </c>
      <c r="I8821" s="8" t="s">
        <v>4085</v>
      </c>
      <c r="J8821" s="8">
        <v>12823</v>
      </c>
      <c r="K8821" s="8" t="s">
        <v>33809</v>
      </c>
    </row>
    <row r="8822" spans="1:11" x14ac:dyDescent="0.2">
      <c r="A8822" s="8">
        <f>MAX($A$2:$A8821)+1</f>
        <v>7863</v>
      </c>
      <c r="B8822" s="8"/>
      <c r="C8822" s="9" t="str">
        <f t="shared" si="139"/>
        <v>Edgewater</v>
      </c>
      <c r="D8822" s="8"/>
      <c r="E8822" s="8"/>
      <c r="F8822" s="10"/>
      <c r="G8822" s="8">
        <v>2857</v>
      </c>
      <c r="H8822" s="8" t="s">
        <v>13612</v>
      </c>
      <c r="I8822" s="8" t="s">
        <v>1842</v>
      </c>
      <c r="J8822" s="8">
        <v>6526</v>
      </c>
      <c r="K8822" s="8" t="s">
        <v>33809</v>
      </c>
    </row>
    <row r="8823" spans="1:11" x14ac:dyDescent="0.2">
      <c r="A8823" s="8">
        <f>MAX($A$2:$A8822)+1</f>
        <v>7864</v>
      </c>
      <c r="B8823" s="8"/>
      <c r="C8823" s="9" t="str">
        <f t="shared" si="139"/>
        <v>New Hanover County WASTEC</v>
      </c>
      <c r="D8823" s="8"/>
      <c r="E8823" s="8"/>
      <c r="F8823" s="10"/>
      <c r="G8823" s="8">
        <v>50271</v>
      </c>
      <c r="H8823" s="8" t="s">
        <v>22084</v>
      </c>
      <c r="I8823" s="8" t="s">
        <v>4095</v>
      </c>
      <c r="J8823" s="8">
        <v>13504</v>
      </c>
      <c r="K8823" s="8" t="s">
        <v>33809</v>
      </c>
    </row>
    <row r="8824" spans="1:11" x14ac:dyDescent="0.2">
      <c r="A8824" s="8">
        <f>A2990</f>
        <v>2083</v>
      </c>
      <c r="B8824" s="8"/>
      <c r="C8824" s="9" t="str">
        <f t="shared" si="139"/>
        <v>Bethlehem Energy Center</v>
      </c>
      <c r="D8824" s="8"/>
      <c r="E8824" s="8"/>
      <c r="F8824" s="10"/>
      <c r="G8824" s="8">
        <v>56042</v>
      </c>
      <c r="H8824" s="8" t="s">
        <v>16815</v>
      </c>
      <c r="I8824" s="8" t="s">
        <v>356</v>
      </c>
      <c r="J8824" s="8">
        <v>14294</v>
      </c>
      <c r="K8824" s="8" t="s">
        <v>33809</v>
      </c>
    </row>
    <row r="8825" spans="1:11" x14ac:dyDescent="0.2">
      <c r="A8825" s="8">
        <f>MAX($A$2:$A8824)+1</f>
        <v>7865</v>
      </c>
      <c r="B8825" s="8"/>
      <c r="C8825" s="9" t="str">
        <f t="shared" si="139"/>
        <v>Hanford</v>
      </c>
      <c r="D8825" s="8"/>
      <c r="E8825" s="8"/>
      <c r="F8825" s="10"/>
      <c r="G8825" s="8">
        <v>10373</v>
      </c>
      <c r="H8825" s="8" t="s">
        <v>22085</v>
      </c>
      <c r="I8825" s="8" t="s">
        <v>4036</v>
      </c>
      <c r="J8825" s="8">
        <v>8032</v>
      </c>
      <c r="K8825" s="8" t="s">
        <v>33809</v>
      </c>
    </row>
    <row r="8826" spans="1:11" x14ac:dyDescent="0.2">
      <c r="A8826" s="8">
        <f>MAX($A$2:$A8825)+1</f>
        <v>7866</v>
      </c>
      <c r="B8826" s="8"/>
      <c r="C8826" s="9" t="str">
        <f t="shared" si="139"/>
        <v>Biodyne Congress</v>
      </c>
      <c r="D8826" s="8"/>
      <c r="E8826" s="8"/>
      <c r="F8826" s="10"/>
      <c r="G8826" s="8">
        <v>55056</v>
      </c>
      <c r="H8826" s="8" t="s">
        <v>22086</v>
      </c>
      <c r="I8826" s="8" t="s">
        <v>4134</v>
      </c>
      <c r="J8826" s="8">
        <v>15912</v>
      </c>
      <c r="K8826" s="8" t="s">
        <v>33809</v>
      </c>
    </row>
    <row r="8827" spans="1:11" x14ac:dyDescent="0.2">
      <c r="A8827" s="8">
        <f>MAX($A$2:$A8826)+1</f>
        <v>7867</v>
      </c>
      <c r="B8827" s="8"/>
      <c r="C8827" s="9" t="str">
        <f t="shared" si="139"/>
        <v>Campbell City</v>
      </c>
      <c r="D8827" s="8"/>
      <c r="E8827" s="8"/>
      <c r="F8827" s="10"/>
      <c r="G8827" s="8">
        <v>2118</v>
      </c>
      <c r="H8827" s="8" t="s">
        <v>22087</v>
      </c>
      <c r="I8827" s="8" t="s">
        <v>3981</v>
      </c>
      <c r="J8827" s="8">
        <v>2930</v>
      </c>
      <c r="K8827" s="8" t="s">
        <v>33809</v>
      </c>
    </row>
    <row r="8828" spans="1:11" x14ac:dyDescent="0.2">
      <c r="A8828" s="8">
        <f>MAX($A$2:$A8827)+1</f>
        <v>7868</v>
      </c>
      <c r="B8828" s="8"/>
      <c r="C8828" s="9" t="str">
        <f t="shared" si="139"/>
        <v>R J Reynolds Tobaccoville Utility Plant</v>
      </c>
      <c r="D8828" s="8"/>
      <c r="E8828" s="8"/>
      <c r="F8828" s="10"/>
      <c r="G8828" s="8">
        <v>50221</v>
      </c>
      <c r="H8828" s="8" t="s">
        <v>22088</v>
      </c>
      <c r="I8828" s="8" t="s">
        <v>4129</v>
      </c>
      <c r="J8828" s="8">
        <v>15591</v>
      </c>
      <c r="K8828" s="8" t="s">
        <v>33809</v>
      </c>
    </row>
    <row r="8829" spans="1:11" x14ac:dyDescent="0.2">
      <c r="A8829" s="8">
        <f>MAX($A$2:$A8828)+1</f>
        <v>7869</v>
      </c>
      <c r="B8829" s="8"/>
      <c r="C8829" s="9" t="str">
        <f t="shared" si="139"/>
        <v>Bolivar</v>
      </c>
      <c r="D8829" s="8"/>
      <c r="E8829" s="8"/>
      <c r="F8829" s="10"/>
      <c r="G8829" s="8">
        <v>55929</v>
      </c>
      <c r="H8829" s="8" t="s">
        <v>22089</v>
      </c>
      <c r="I8829" s="8" t="s">
        <v>3967</v>
      </c>
      <c r="J8829" s="8">
        <v>1936</v>
      </c>
      <c r="K8829" s="8" t="s">
        <v>33809</v>
      </c>
    </row>
    <row r="8830" spans="1:11" x14ac:dyDescent="0.2">
      <c r="A8830" s="8">
        <f>MAX($A$2:$A8829)+1</f>
        <v>7870</v>
      </c>
      <c r="B8830" s="8"/>
      <c r="C8830" s="9" t="str">
        <f t="shared" si="139"/>
        <v>Alliant SBD 9805 Rockford Products</v>
      </c>
      <c r="D8830" s="8"/>
      <c r="E8830" s="8"/>
      <c r="F8830" s="10"/>
      <c r="G8830" s="8">
        <v>55316</v>
      </c>
      <c r="H8830" s="8" t="s">
        <v>22090</v>
      </c>
      <c r="I8830" s="8" t="s">
        <v>2196</v>
      </c>
      <c r="J8830" s="8">
        <v>361</v>
      </c>
      <c r="K8830" s="8" t="s">
        <v>33809</v>
      </c>
    </row>
    <row r="8831" spans="1:11" x14ac:dyDescent="0.2">
      <c r="A8831" s="8">
        <f>MAX($A$2:$A8830)+1</f>
        <v>7871</v>
      </c>
      <c r="B8831" s="8"/>
      <c r="C8831" s="9" t="str">
        <f t="shared" si="139"/>
        <v>State Line Energy</v>
      </c>
      <c r="D8831" s="8"/>
      <c r="E8831" s="8"/>
      <c r="F8831" s="10"/>
      <c r="G8831" s="8">
        <v>981</v>
      </c>
      <c r="H8831" s="8" t="s">
        <v>22091</v>
      </c>
      <c r="I8831" s="8" t="s">
        <v>4165</v>
      </c>
      <c r="J8831" s="8">
        <v>18041</v>
      </c>
      <c r="K8831" s="8" t="s">
        <v>33809</v>
      </c>
    </row>
    <row r="8832" spans="1:11" x14ac:dyDescent="0.2">
      <c r="A8832" s="8">
        <f>A69</f>
        <v>53</v>
      </c>
      <c r="B8832" s="8"/>
      <c r="C8832" s="9" t="str">
        <f t="shared" si="139"/>
        <v>Big Cajun 1 Peakers</v>
      </c>
      <c r="D8832" s="8"/>
      <c r="E8832" s="8"/>
      <c r="F8832" s="10"/>
      <c r="G8832" s="8">
        <v>55958</v>
      </c>
      <c r="H8832" s="8" t="s">
        <v>3960</v>
      </c>
      <c r="I8832" s="8" t="s">
        <v>3960</v>
      </c>
      <c r="J8832" s="8">
        <v>1636</v>
      </c>
      <c r="K8832" s="8" t="s">
        <v>33809</v>
      </c>
    </row>
    <row r="8833" spans="1:11" x14ac:dyDescent="0.2">
      <c r="A8833" s="8">
        <f>MAX($A$2:$A8832)+1</f>
        <v>7872</v>
      </c>
      <c r="B8833" s="8"/>
      <c r="C8833" s="9" t="str">
        <f t="shared" si="139"/>
        <v>Randolph Electric</v>
      </c>
      <c r="D8833" s="8"/>
      <c r="E8833" s="8"/>
      <c r="F8833" s="10"/>
      <c r="G8833" s="8">
        <v>55585</v>
      </c>
      <c r="H8833" s="8" t="s">
        <v>22092</v>
      </c>
      <c r="I8833" s="8" t="s">
        <v>1960</v>
      </c>
      <c r="J8833" s="8">
        <v>25049</v>
      </c>
      <c r="K8833" s="8" t="s">
        <v>33809</v>
      </c>
    </row>
    <row r="8834" spans="1:11" x14ac:dyDescent="0.2">
      <c r="A8834" s="8">
        <f>MAX($A$2:$A8833)+1</f>
        <v>7873</v>
      </c>
      <c r="B8834" s="8"/>
      <c r="C8834" s="9" t="str">
        <f t="shared" si="139"/>
        <v>Coal Canyon</v>
      </c>
      <c r="D8834" s="8"/>
      <c r="E8834" s="8"/>
      <c r="F8834" s="10"/>
      <c r="G8834" s="8">
        <v>226</v>
      </c>
      <c r="H8834" s="8" t="s">
        <v>22093</v>
      </c>
      <c r="I8834" s="8" t="s">
        <v>325</v>
      </c>
      <c r="J8834" s="8">
        <v>14328</v>
      </c>
      <c r="K8834" s="8" t="s">
        <v>33809</v>
      </c>
    </row>
    <row r="8835" spans="1:11" x14ac:dyDescent="0.2">
      <c r="A8835" s="8">
        <f>MAX($A$2:$A8834)+1</f>
        <v>7874</v>
      </c>
      <c r="B8835" s="8"/>
      <c r="C8835" s="9" t="str">
        <f t="shared" si="139"/>
        <v>Washington State University</v>
      </c>
      <c r="D8835" s="8"/>
      <c r="E8835" s="8"/>
      <c r="F8835" s="10"/>
      <c r="G8835" s="8">
        <v>50083</v>
      </c>
      <c r="H8835" s="8" t="s">
        <v>3808</v>
      </c>
      <c r="I8835" s="8" t="s">
        <v>3808</v>
      </c>
      <c r="J8835" s="8">
        <v>22040</v>
      </c>
      <c r="K8835" s="8" t="s">
        <v>33809</v>
      </c>
    </row>
    <row r="8836" spans="1:11" x14ac:dyDescent="0.2">
      <c r="A8836" s="8">
        <f>MAX($A$2:$A8835)+1</f>
        <v>7875</v>
      </c>
      <c r="B8836" s="8"/>
      <c r="C8836" s="9" t="str">
        <f t="shared" si="139"/>
        <v>Power Station 3</v>
      </c>
      <c r="D8836" s="8"/>
      <c r="E8836" s="8"/>
      <c r="F8836" s="10"/>
      <c r="G8836" s="8">
        <v>52131</v>
      </c>
      <c r="H8836" s="8" t="s">
        <v>22094</v>
      </c>
      <c r="I8836" s="8" t="s">
        <v>22095</v>
      </c>
      <c r="J8836" s="8">
        <v>17566</v>
      </c>
      <c r="K8836" s="8" t="s">
        <v>33809</v>
      </c>
    </row>
    <row r="8837" spans="1:11" x14ac:dyDescent="0.2">
      <c r="A8837" s="8">
        <f>MAX($A$2:$A8836)+1</f>
        <v>7876</v>
      </c>
      <c r="B8837" s="8"/>
      <c r="C8837" s="9" t="str">
        <f t="shared" si="139"/>
        <v>General Electric Great Falls Upper Hydro</v>
      </c>
      <c r="D8837" s="8"/>
      <c r="E8837" s="8"/>
      <c r="F8837" s="10"/>
      <c r="G8837" s="8">
        <v>10059</v>
      </c>
      <c r="H8837" s="8" t="s">
        <v>22096</v>
      </c>
      <c r="I8837" s="8" t="s">
        <v>1973</v>
      </c>
      <c r="J8837" s="8">
        <v>7080</v>
      </c>
      <c r="K8837" s="8" t="s">
        <v>33809</v>
      </c>
    </row>
    <row r="8838" spans="1:11" x14ac:dyDescent="0.2">
      <c r="A8838" s="8">
        <f>MAX($A$2:$A8837)+1</f>
        <v>7877</v>
      </c>
      <c r="B8838" s="8"/>
      <c r="C8838" s="9" t="str">
        <f t="shared" si="139"/>
        <v>Brownfield</v>
      </c>
      <c r="D8838" s="8"/>
      <c r="E8838" s="8"/>
      <c r="F8838" s="10"/>
      <c r="G8838" s="8">
        <v>3558</v>
      </c>
      <c r="H8838" s="8" t="s">
        <v>22097</v>
      </c>
      <c r="I8838" s="8" t="s">
        <v>3973</v>
      </c>
      <c r="J8838" s="8">
        <v>2404</v>
      </c>
      <c r="K8838" s="8" t="s">
        <v>33809</v>
      </c>
    </row>
    <row r="8839" spans="1:11" x14ac:dyDescent="0.2">
      <c r="A8839" s="8">
        <f>MAX($A$2:$A8838)+1</f>
        <v>7878</v>
      </c>
      <c r="B8839" s="8"/>
      <c r="C8839" s="9" t="str">
        <f t="shared" si="139"/>
        <v>Lotus Engineering</v>
      </c>
      <c r="D8839" s="8"/>
      <c r="E8839" s="8"/>
      <c r="F8839" s="10"/>
      <c r="G8839" s="8">
        <v>52018</v>
      </c>
      <c r="H8839" s="8" t="s">
        <v>22098</v>
      </c>
      <c r="I8839" s="8" t="s">
        <v>4069</v>
      </c>
      <c r="J8839" s="8">
        <v>11213</v>
      </c>
      <c r="K8839" s="8" t="s">
        <v>33809</v>
      </c>
    </row>
    <row r="8840" spans="1:11" x14ac:dyDescent="0.2">
      <c r="A8840" s="8">
        <f>MAX($A$2:$A8839)+1</f>
        <v>7879</v>
      </c>
      <c r="B8840" s="8"/>
      <c r="C8840" s="9" t="str">
        <f t="shared" si="139"/>
        <v>Wausau Papers of New Hampshire</v>
      </c>
      <c r="D8840" s="8"/>
      <c r="E8840" s="8"/>
      <c r="F8840" s="10"/>
      <c r="G8840" s="8">
        <v>10701</v>
      </c>
      <c r="H8840" s="8" t="s">
        <v>4195</v>
      </c>
      <c r="I8840" s="8" t="s">
        <v>4195</v>
      </c>
      <c r="J8840" s="8">
        <v>20242</v>
      </c>
      <c r="K8840" s="8" t="s">
        <v>33809</v>
      </c>
    </row>
    <row r="8841" spans="1:11" x14ac:dyDescent="0.2">
      <c r="A8841" s="8">
        <f>MAX($A$2:$A8840)+1</f>
        <v>7880</v>
      </c>
      <c r="B8841" s="8"/>
      <c r="C8841" s="9" t="str">
        <f t="shared" si="139"/>
        <v>Southeast Missouri State University</v>
      </c>
      <c r="D8841" s="8"/>
      <c r="E8841" s="8"/>
      <c r="F8841" s="10"/>
      <c r="G8841" s="8">
        <v>50264</v>
      </c>
      <c r="H8841" s="8" t="s">
        <v>22099</v>
      </c>
      <c r="I8841" s="8" t="s">
        <v>4159</v>
      </c>
      <c r="J8841" s="8">
        <v>17594</v>
      </c>
      <c r="K8841" s="8" t="s">
        <v>33809</v>
      </c>
    </row>
    <row r="8842" spans="1:11" x14ac:dyDescent="0.2">
      <c r="A8842" s="8">
        <f>MAX($A$2:$A8841)+1</f>
        <v>7881</v>
      </c>
      <c r="B8842" s="8"/>
      <c r="C8842" s="9" t="str">
        <f t="shared" si="139"/>
        <v>Montclair Cogen Facility</v>
      </c>
      <c r="D8842" s="8"/>
      <c r="E8842" s="8"/>
      <c r="F8842" s="10"/>
      <c r="G8842" s="8">
        <v>54708</v>
      </c>
      <c r="H8842" s="8" t="s">
        <v>22100</v>
      </c>
      <c r="I8842" s="8" t="s">
        <v>4086</v>
      </c>
      <c r="J8842" s="8">
        <v>12827</v>
      </c>
      <c r="K8842" s="8" t="s">
        <v>33809</v>
      </c>
    </row>
    <row r="8843" spans="1:11" x14ac:dyDescent="0.2">
      <c r="A8843" s="8">
        <f>MAX($A$2:$A8842)+1</f>
        <v>7882</v>
      </c>
      <c r="B8843" s="8"/>
      <c r="C8843" s="9" t="str">
        <f t="shared" si="139"/>
        <v>Valley</v>
      </c>
      <c r="D8843" s="8"/>
      <c r="E8843" s="8"/>
      <c r="F8843" s="10"/>
      <c r="G8843" s="8">
        <v>3508</v>
      </c>
      <c r="H8843" s="8" t="s">
        <v>22101</v>
      </c>
      <c r="I8843" s="8" t="s">
        <v>2437</v>
      </c>
      <c r="J8843" s="8">
        <v>55983</v>
      </c>
      <c r="K8843" s="8" t="s">
        <v>33809</v>
      </c>
    </row>
    <row r="8844" spans="1:11" x14ac:dyDescent="0.2">
      <c r="A8844" s="8">
        <f>MAX($A$2:$A8843)+1</f>
        <v>7883</v>
      </c>
      <c r="B8844" s="8"/>
      <c r="C8844" s="9" t="str">
        <f t="shared" si="139"/>
        <v>New Knoxville</v>
      </c>
      <c r="D8844" s="8"/>
      <c r="E8844" s="8"/>
      <c r="F8844" s="10"/>
      <c r="G8844" s="8">
        <v>7898</v>
      </c>
      <c r="H8844" s="8" t="s">
        <v>22102</v>
      </c>
      <c r="I8844" s="8" t="s">
        <v>4094</v>
      </c>
      <c r="J8844" s="8">
        <v>13464</v>
      </c>
      <c r="K8844" s="8" t="s">
        <v>33809</v>
      </c>
    </row>
    <row r="8845" spans="1:11" x14ac:dyDescent="0.2">
      <c r="A8845" s="8">
        <f>MAX($A$2:$A8844)+1</f>
        <v>7884</v>
      </c>
      <c r="B8845" s="8"/>
      <c r="C8845" s="9" t="str">
        <f t="shared" si="139"/>
        <v>TRW Radio Systems</v>
      </c>
      <c r="D8845" s="8"/>
      <c r="E8845" s="8"/>
      <c r="F8845" s="10"/>
      <c r="G8845" s="8">
        <v>54645</v>
      </c>
      <c r="H8845" s="8" t="s">
        <v>22103</v>
      </c>
      <c r="I8845" s="8" t="s">
        <v>4179</v>
      </c>
      <c r="J8845" s="8">
        <v>19222</v>
      </c>
      <c r="K8845" s="8" t="s">
        <v>33809</v>
      </c>
    </row>
    <row r="8846" spans="1:11" x14ac:dyDescent="0.2">
      <c r="A8846" s="8">
        <f>MAX($A$2:$A8845)+1</f>
        <v>7885</v>
      </c>
      <c r="B8846" s="8"/>
      <c r="C8846" s="9" t="str">
        <f t="shared" si="139"/>
        <v>Penrose Power Station</v>
      </c>
      <c r="D8846" s="8"/>
      <c r="E8846" s="8"/>
      <c r="F8846" s="10"/>
      <c r="G8846" s="8">
        <v>54326</v>
      </c>
      <c r="H8846" s="8" t="s">
        <v>22104</v>
      </c>
      <c r="I8846" s="8" t="s">
        <v>4272</v>
      </c>
      <c r="J8846" s="8">
        <v>54721</v>
      </c>
      <c r="K8846" s="8" t="s">
        <v>33809</v>
      </c>
    </row>
    <row r="8847" spans="1:11" x14ac:dyDescent="0.2">
      <c r="A8847" s="8">
        <f>MAX($A$2:$A8846)+1</f>
        <v>7886</v>
      </c>
      <c r="B8847" s="8"/>
      <c r="C8847" s="9" t="str">
        <f t="shared" si="139"/>
        <v>Auburndale Power Partners</v>
      </c>
      <c r="D8847" s="8"/>
      <c r="E8847" s="8"/>
      <c r="F8847" s="10"/>
      <c r="G8847" s="8">
        <v>54658</v>
      </c>
      <c r="H8847" s="8" t="s">
        <v>22105</v>
      </c>
      <c r="I8847" s="8" t="s">
        <v>4058</v>
      </c>
      <c r="J8847" s="8">
        <v>10545</v>
      </c>
      <c r="K8847" s="8" t="s">
        <v>33809</v>
      </c>
    </row>
    <row r="8848" spans="1:11" x14ac:dyDescent="0.2">
      <c r="A8848" s="8">
        <f>MAX($A$2:$A8847)+1</f>
        <v>7887</v>
      </c>
      <c r="B8848" s="8"/>
      <c r="C8848" s="9" t="str">
        <f t="shared" si="139"/>
        <v>Sparks Regional Medical Center</v>
      </c>
      <c r="D8848" s="8"/>
      <c r="E8848" s="8"/>
      <c r="F8848" s="10"/>
      <c r="G8848" s="8">
        <v>50142</v>
      </c>
      <c r="H8848" s="8" t="s">
        <v>4221</v>
      </c>
      <c r="I8848" s="8" t="s">
        <v>4221</v>
      </c>
      <c r="J8848" s="8">
        <v>25983</v>
      </c>
      <c r="K8848" s="8" t="s">
        <v>33809</v>
      </c>
    </row>
    <row r="8849" spans="1:11" x14ac:dyDescent="0.2">
      <c r="A8849" s="8">
        <f>MAX($A$2:$A8848)+1</f>
        <v>7888</v>
      </c>
      <c r="B8849" s="8"/>
      <c r="C8849" s="9" t="str">
        <f t="shared" si="139"/>
        <v>Great Works Hydro</v>
      </c>
      <c r="D8849" s="8"/>
      <c r="E8849" s="8"/>
      <c r="F8849" s="10"/>
      <c r="G8849" s="8">
        <v>55967</v>
      </c>
      <c r="H8849" s="8" t="s">
        <v>22106</v>
      </c>
      <c r="I8849" s="8" t="s">
        <v>4119</v>
      </c>
      <c r="J8849" s="8">
        <v>14903</v>
      </c>
      <c r="K8849" s="8" t="s">
        <v>33809</v>
      </c>
    </row>
    <row r="8850" spans="1:11" x14ac:dyDescent="0.2">
      <c r="A8850" s="8">
        <f>MAX($A$2:$A8849)+1</f>
        <v>7889</v>
      </c>
      <c r="B8850" s="8"/>
      <c r="C8850" s="9" t="str">
        <f t="shared" si="139"/>
        <v>South Barrington Electric</v>
      </c>
      <c r="D8850" s="8"/>
      <c r="E8850" s="8"/>
      <c r="F8850" s="10"/>
      <c r="G8850" s="8">
        <v>55594</v>
      </c>
      <c r="H8850" s="8" t="s">
        <v>22107</v>
      </c>
      <c r="I8850" s="8" t="s">
        <v>1959</v>
      </c>
      <c r="J8850" s="8">
        <v>7011</v>
      </c>
      <c r="K8850" s="8" t="s">
        <v>33809</v>
      </c>
    </row>
    <row r="8851" spans="1:11" x14ac:dyDescent="0.2">
      <c r="A8851" s="8">
        <f>MAX($A$2:$A8850)+1</f>
        <v>7890</v>
      </c>
      <c r="B8851" s="8"/>
      <c r="C8851" s="9" t="str">
        <f t="shared" si="139"/>
        <v>Lombard</v>
      </c>
      <c r="D8851" s="8"/>
      <c r="E8851" s="8"/>
      <c r="F8851" s="10"/>
      <c r="G8851" s="8">
        <v>877</v>
      </c>
      <c r="H8851" s="8" t="s">
        <v>22108</v>
      </c>
      <c r="I8851" s="8" t="s">
        <v>2555</v>
      </c>
      <c r="J8851" s="8">
        <v>12384</v>
      </c>
      <c r="K8851" s="8" t="s">
        <v>33809</v>
      </c>
    </row>
    <row r="8852" spans="1:11" x14ac:dyDescent="0.2">
      <c r="A8852" s="8">
        <f>MAX($A$2:$A8851)+1</f>
        <v>7891</v>
      </c>
      <c r="B8852" s="8"/>
      <c r="C8852" s="9" t="str">
        <f t="shared" si="139"/>
        <v>Oak Tree Farm Dairy Facility</v>
      </c>
      <c r="D8852" s="8"/>
      <c r="E8852" s="8"/>
      <c r="F8852" s="10"/>
      <c r="G8852" s="8">
        <v>58221</v>
      </c>
      <c r="H8852" s="8" t="s">
        <v>22109</v>
      </c>
      <c r="I8852" s="8" t="s">
        <v>4351</v>
      </c>
      <c r="J8852" s="8">
        <v>58189</v>
      </c>
      <c r="K8852" s="8" t="s">
        <v>33809</v>
      </c>
    </row>
    <row r="8853" spans="1:11" x14ac:dyDescent="0.2">
      <c r="A8853" s="8">
        <f>MAX($A$2:$A8852)+1</f>
        <v>7892</v>
      </c>
      <c r="B8853" s="8"/>
      <c r="C8853" s="9" t="str">
        <f t="shared" si="139"/>
        <v>St Marys Hospital</v>
      </c>
      <c r="D8853" s="8"/>
      <c r="E8853" s="8"/>
      <c r="F8853" s="10"/>
      <c r="G8853" s="8">
        <v>54767</v>
      </c>
      <c r="H8853" s="8" t="s">
        <v>22110</v>
      </c>
      <c r="I8853" s="8" t="s">
        <v>3389</v>
      </c>
      <c r="J8853" s="8">
        <v>17945</v>
      </c>
      <c r="K8853" s="8" t="s">
        <v>33809</v>
      </c>
    </row>
    <row r="8854" spans="1:11" x14ac:dyDescent="0.2">
      <c r="A8854" s="8">
        <f>MAX($A$2:$A8853)+1</f>
        <v>7893</v>
      </c>
      <c r="B8854" s="8"/>
      <c r="C8854" s="9" t="str">
        <f t="shared" si="139"/>
        <v>Thermo Greeley</v>
      </c>
      <c r="D8854" s="8"/>
      <c r="E8854" s="8"/>
      <c r="F8854" s="10"/>
      <c r="G8854" s="8">
        <v>50709</v>
      </c>
      <c r="H8854" s="8" t="s">
        <v>22111</v>
      </c>
      <c r="I8854" s="8" t="s">
        <v>4172</v>
      </c>
      <c r="J8854" s="8">
        <v>18814</v>
      </c>
      <c r="K8854" s="8" t="s">
        <v>33809</v>
      </c>
    </row>
    <row r="8855" spans="1:11" x14ac:dyDescent="0.2">
      <c r="A8855" s="8">
        <f>MAX($A$2:$A8854)+1</f>
        <v>7894</v>
      </c>
      <c r="B8855" s="8"/>
      <c r="C8855" s="9" t="str">
        <f t="shared" si="139"/>
        <v>Gastonia Rankin Lake</v>
      </c>
      <c r="D8855" s="8"/>
      <c r="E8855" s="8"/>
      <c r="F8855" s="10"/>
      <c r="G8855" s="8">
        <v>56060</v>
      </c>
      <c r="H8855" s="8" t="s">
        <v>22112</v>
      </c>
      <c r="I8855" s="8" t="s">
        <v>2747</v>
      </c>
      <c r="J8855" s="8">
        <v>13630</v>
      </c>
      <c r="K8855" s="8" t="s">
        <v>33809</v>
      </c>
    </row>
    <row r="8856" spans="1:11" x14ac:dyDescent="0.2">
      <c r="A8856" s="8">
        <f>MAX($A$2:$A8855)+1</f>
        <v>7895</v>
      </c>
      <c r="B8856" s="8"/>
      <c r="C8856" s="9" t="str">
        <f t="shared" si="139"/>
        <v>Marsh Road Power Plant</v>
      </c>
      <c r="D8856" s="8"/>
      <c r="E8856" s="8"/>
      <c r="F8856" s="10"/>
      <c r="G8856" s="8">
        <v>10391</v>
      </c>
      <c r="H8856" s="8" t="s">
        <v>22113</v>
      </c>
      <c r="I8856" s="8" t="s">
        <v>1960</v>
      </c>
      <c r="J8856" s="8">
        <v>25049</v>
      </c>
      <c r="K8856" s="8" t="s">
        <v>33809</v>
      </c>
    </row>
    <row r="8857" spans="1:11" x14ac:dyDescent="0.2">
      <c r="A8857" s="8">
        <f>MAX($A$2:$A8856)+1</f>
        <v>7896</v>
      </c>
      <c r="B8857" s="8"/>
      <c r="C8857" s="9" t="str">
        <f t="shared" ref="C8857:C8920" si="140">IF(H8857="",F8857,H8857)</f>
        <v>State St Generating</v>
      </c>
      <c r="D8857" s="8"/>
      <c r="E8857" s="8"/>
      <c r="F8857" s="10"/>
      <c r="G8857" s="8">
        <v>7970</v>
      </c>
      <c r="H8857" s="8" t="s">
        <v>22114</v>
      </c>
      <c r="I8857" s="8" t="s">
        <v>2540</v>
      </c>
      <c r="J8857" s="8">
        <v>12807</v>
      </c>
      <c r="K8857" s="8" t="s">
        <v>33809</v>
      </c>
    </row>
    <row r="8858" spans="1:11" x14ac:dyDescent="0.2">
      <c r="A8858" s="8">
        <f>MAX($A$2:$A8857)+1</f>
        <v>7897</v>
      </c>
      <c r="B8858" s="8"/>
      <c r="C8858" s="9" t="str">
        <f t="shared" si="140"/>
        <v>Central Power Plant</v>
      </c>
      <c r="D8858" s="8"/>
      <c r="E8858" s="8"/>
      <c r="F8858" s="10"/>
      <c r="G8858" s="8">
        <v>50621</v>
      </c>
      <c r="H8858" s="8" t="s">
        <v>22115</v>
      </c>
      <c r="I8858" s="8" t="s">
        <v>4163</v>
      </c>
      <c r="J8858" s="8">
        <v>18000</v>
      </c>
      <c r="K8858" s="8" t="s">
        <v>33809</v>
      </c>
    </row>
    <row r="8859" spans="1:11" x14ac:dyDescent="0.2">
      <c r="A8859" s="8">
        <f>MAX($A$2:$A8858)+1</f>
        <v>7898</v>
      </c>
      <c r="B8859" s="8"/>
      <c r="C8859" s="9" t="str">
        <f t="shared" si="140"/>
        <v>North Lake</v>
      </c>
      <c r="D8859" s="8"/>
      <c r="E8859" s="8"/>
      <c r="F8859" s="10"/>
      <c r="G8859" s="8">
        <v>3454</v>
      </c>
      <c r="H8859" s="8" t="s">
        <v>22116</v>
      </c>
      <c r="I8859" s="8" t="s">
        <v>4182</v>
      </c>
      <c r="J8859" s="8">
        <v>19323</v>
      </c>
      <c r="K8859" s="8" t="s">
        <v>33809</v>
      </c>
    </row>
    <row r="8860" spans="1:11" x14ac:dyDescent="0.2">
      <c r="A8860" s="8">
        <f>MAX($A$2:$A8859)+1</f>
        <v>7899</v>
      </c>
      <c r="B8860" s="8"/>
      <c r="C8860" s="9" t="str">
        <f t="shared" si="140"/>
        <v>Raton</v>
      </c>
      <c r="D8860" s="8"/>
      <c r="E8860" s="8"/>
      <c r="F8860" s="10"/>
      <c r="G8860" s="8">
        <v>2468</v>
      </c>
      <c r="H8860" s="8" t="s">
        <v>22117</v>
      </c>
      <c r="I8860" s="8" t="s">
        <v>4131</v>
      </c>
      <c r="J8860" s="8">
        <v>15698</v>
      </c>
      <c r="K8860" s="8" t="s">
        <v>33809</v>
      </c>
    </row>
    <row r="8861" spans="1:11" x14ac:dyDescent="0.2">
      <c r="A8861" s="8">
        <f>MAX($A$2:$A8860)+1</f>
        <v>7900</v>
      </c>
      <c r="B8861" s="8"/>
      <c r="C8861" s="9" t="str">
        <f t="shared" si="140"/>
        <v>Union Carbide South Charleston</v>
      </c>
      <c r="D8861" s="8"/>
      <c r="E8861" s="8"/>
      <c r="F8861" s="10"/>
      <c r="G8861" s="8">
        <v>50151</v>
      </c>
      <c r="H8861" s="8" t="s">
        <v>22118</v>
      </c>
      <c r="I8861" s="8" t="s">
        <v>4183</v>
      </c>
      <c r="J8861" s="8">
        <v>19433</v>
      </c>
      <c r="K8861" s="8" t="s">
        <v>33809</v>
      </c>
    </row>
    <row r="8862" spans="1:11" x14ac:dyDescent="0.2">
      <c r="A8862" s="8">
        <f>MAX($A$2:$A8861)+1</f>
        <v>7901</v>
      </c>
      <c r="B8862" s="8"/>
      <c r="C8862" s="9" t="str">
        <f t="shared" si="140"/>
        <v>Ridgewood/Byron Power Partners</v>
      </c>
      <c r="D8862" s="8"/>
      <c r="E8862" s="8"/>
      <c r="F8862" s="10"/>
      <c r="G8862" s="8">
        <v>52199</v>
      </c>
      <c r="H8862" s="8" t="s">
        <v>22119</v>
      </c>
      <c r="I8862" s="8" t="s">
        <v>4226</v>
      </c>
      <c r="J8862" s="8">
        <v>26977</v>
      </c>
      <c r="K8862" s="8" t="s">
        <v>33809</v>
      </c>
    </row>
    <row r="8863" spans="1:11" x14ac:dyDescent="0.2">
      <c r="A8863" s="8">
        <f>MAX($A$2:$A8862)+1</f>
        <v>7902</v>
      </c>
      <c r="B8863" s="8"/>
      <c r="C8863" s="9" t="str">
        <f t="shared" si="140"/>
        <v>Seaford</v>
      </c>
      <c r="D8863" s="8"/>
      <c r="E8863" s="8"/>
      <c r="F8863" s="10"/>
      <c r="G8863" s="8">
        <v>601</v>
      </c>
      <c r="H8863" s="8" t="s">
        <v>22120</v>
      </c>
      <c r="I8863" s="8" t="s">
        <v>4151</v>
      </c>
      <c r="J8863" s="8">
        <v>16852</v>
      </c>
      <c r="K8863" s="8" t="s">
        <v>33809</v>
      </c>
    </row>
    <row r="8864" spans="1:11" x14ac:dyDescent="0.2">
      <c r="A8864" s="8">
        <f>MAX($A$2:$A8863)+1</f>
        <v>7903</v>
      </c>
      <c r="B8864" s="8"/>
      <c r="C8864" s="9" t="str">
        <f t="shared" si="140"/>
        <v>Ponca Diesel</v>
      </c>
      <c r="D8864" s="8"/>
      <c r="E8864" s="8"/>
      <c r="F8864" s="10"/>
      <c r="G8864" s="8">
        <v>2997</v>
      </c>
      <c r="H8864" s="8" t="s">
        <v>22121</v>
      </c>
      <c r="I8864" s="8" t="s">
        <v>22122</v>
      </c>
      <c r="J8864" s="8">
        <v>14077</v>
      </c>
      <c r="K8864" s="8" t="s">
        <v>33809</v>
      </c>
    </row>
    <row r="8865" spans="1:11" x14ac:dyDescent="0.2">
      <c r="A8865" s="8">
        <f>MAX($A$2:$A8864)+1</f>
        <v>7904</v>
      </c>
      <c r="B8865" s="8"/>
      <c r="C8865" s="9" t="str">
        <f t="shared" si="140"/>
        <v>Grimh</v>
      </c>
      <c r="D8865" s="8"/>
      <c r="E8865" s="8"/>
      <c r="F8865" s="10"/>
      <c r="G8865" s="8">
        <v>3996</v>
      </c>
      <c r="H8865" s="8" t="s">
        <v>22123</v>
      </c>
      <c r="I8865" s="8" t="s">
        <v>290</v>
      </c>
      <c r="J8865" s="8">
        <v>13697</v>
      </c>
      <c r="K8865" s="8" t="s">
        <v>33809</v>
      </c>
    </row>
    <row r="8866" spans="1:11" x14ac:dyDescent="0.2">
      <c r="A8866" s="8">
        <f>MAX($A$2:$A8865)+1</f>
        <v>7905</v>
      </c>
      <c r="B8866" s="8"/>
      <c r="C8866" s="9" t="str">
        <f t="shared" si="140"/>
        <v>Paia Hydro</v>
      </c>
      <c r="D8866" s="8"/>
      <c r="E8866" s="8"/>
      <c r="F8866" s="10"/>
      <c r="G8866" s="8">
        <v>55863</v>
      </c>
      <c r="H8866" s="8" t="s">
        <v>22124</v>
      </c>
      <c r="I8866" s="8" t="s">
        <v>22125</v>
      </c>
      <c r="J8866" s="8">
        <v>8286</v>
      </c>
      <c r="K8866" s="8" t="s">
        <v>33809</v>
      </c>
    </row>
    <row r="8867" spans="1:11" x14ac:dyDescent="0.2">
      <c r="A8867" s="8">
        <f>MAX($A$2:$A8866)+1</f>
        <v>7906</v>
      </c>
      <c r="B8867" s="8"/>
      <c r="C8867" s="9" t="str">
        <f t="shared" si="140"/>
        <v>Arbuckle</v>
      </c>
      <c r="D8867" s="8"/>
      <c r="E8867" s="8"/>
      <c r="F8867" s="10"/>
      <c r="G8867" s="8">
        <v>2947</v>
      </c>
      <c r="H8867" s="8" t="s">
        <v>22126</v>
      </c>
      <c r="I8867" s="8" t="s">
        <v>314</v>
      </c>
      <c r="J8867" s="8">
        <v>14063</v>
      </c>
      <c r="K8867" s="8" t="s">
        <v>33809</v>
      </c>
    </row>
    <row r="8868" spans="1:11" x14ac:dyDescent="0.2">
      <c r="A8868" s="8">
        <f>MAX($A$2:$A8867)+1</f>
        <v>7907</v>
      </c>
      <c r="B8868" s="8"/>
      <c r="C8868" s="9" t="str">
        <f t="shared" si="140"/>
        <v>Chunchula Plant 1</v>
      </c>
      <c r="D8868" s="8"/>
      <c r="E8868" s="8"/>
      <c r="F8868" s="10"/>
      <c r="G8868" s="8">
        <v>54441</v>
      </c>
      <c r="H8868" s="8" t="s">
        <v>22127</v>
      </c>
      <c r="I8868" s="8" t="s">
        <v>4217</v>
      </c>
      <c r="J8868" s="8">
        <v>23071</v>
      </c>
      <c r="K8868" s="8" t="s">
        <v>33809</v>
      </c>
    </row>
    <row r="8869" spans="1:11" x14ac:dyDescent="0.2">
      <c r="A8869" s="8">
        <f>MAX($A$2:$A8868)+1</f>
        <v>7908</v>
      </c>
      <c r="B8869" s="8"/>
      <c r="C8869" s="9" t="str">
        <f t="shared" si="140"/>
        <v>Armstrong Power Station</v>
      </c>
      <c r="D8869" s="8"/>
      <c r="E8869" s="8"/>
      <c r="F8869" s="10"/>
      <c r="G8869" s="8">
        <v>3178</v>
      </c>
      <c r="H8869" s="8" t="s">
        <v>22128</v>
      </c>
      <c r="I8869" s="8" t="s">
        <v>569</v>
      </c>
      <c r="J8869" s="8">
        <v>23279</v>
      </c>
      <c r="K8869" s="8" t="s">
        <v>33809</v>
      </c>
    </row>
    <row r="8870" spans="1:11" x14ac:dyDescent="0.2">
      <c r="A8870" s="8">
        <f>MAX($A$2:$A8869)+1</f>
        <v>7909</v>
      </c>
      <c r="B8870" s="8"/>
      <c r="C8870" s="9" t="str">
        <f t="shared" si="140"/>
        <v>Rio Pecos</v>
      </c>
      <c r="D8870" s="8"/>
      <c r="E8870" s="8"/>
      <c r="F8870" s="10"/>
      <c r="G8870" s="8">
        <v>3526</v>
      </c>
      <c r="H8870" s="8" t="s">
        <v>22129</v>
      </c>
      <c r="I8870" s="8" t="s">
        <v>22</v>
      </c>
      <c r="J8870" s="8">
        <v>20404</v>
      </c>
      <c r="K8870" s="8" t="s">
        <v>33809</v>
      </c>
    </row>
    <row r="8871" spans="1:11" x14ac:dyDescent="0.2">
      <c r="A8871" s="8">
        <f>MAX($A$2:$A8870)+1</f>
        <v>7910</v>
      </c>
      <c r="B8871" s="8"/>
      <c r="C8871" s="9" t="str">
        <f t="shared" si="140"/>
        <v>Lowland</v>
      </c>
      <c r="D8871" s="8"/>
      <c r="E8871" s="8"/>
      <c r="F8871" s="10"/>
      <c r="G8871" s="8">
        <v>10321</v>
      </c>
      <c r="H8871" s="8" t="s">
        <v>22130</v>
      </c>
      <c r="I8871" s="8" t="s">
        <v>4062</v>
      </c>
      <c r="J8871" s="8">
        <v>10911</v>
      </c>
      <c r="K8871" s="8" t="s">
        <v>33809</v>
      </c>
    </row>
    <row r="8872" spans="1:11" x14ac:dyDescent="0.2">
      <c r="A8872" s="8">
        <f>MAX($A$2:$A8871)+1</f>
        <v>7911</v>
      </c>
      <c r="B8872" s="8"/>
      <c r="C8872" s="9" t="str">
        <f t="shared" si="140"/>
        <v>Manilla</v>
      </c>
      <c r="D8872" s="8"/>
      <c r="E8872" s="8"/>
      <c r="F8872" s="10"/>
      <c r="G8872" s="8">
        <v>1159</v>
      </c>
      <c r="H8872" s="8" t="s">
        <v>22131</v>
      </c>
      <c r="I8872" s="8" t="s">
        <v>4075</v>
      </c>
      <c r="J8872" s="8">
        <v>11568</v>
      </c>
      <c r="K8872" s="8" t="s">
        <v>33809</v>
      </c>
    </row>
    <row r="8873" spans="1:11" x14ac:dyDescent="0.2">
      <c r="A8873" s="8">
        <f>A1017</f>
        <v>687</v>
      </c>
      <c r="B8873" s="8"/>
      <c r="C8873" s="9" t="str">
        <f t="shared" si="140"/>
        <v>Brunswick</v>
      </c>
      <c r="D8873" s="8"/>
      <c r="E8873" s="8"/>
      <c r="F8873" s="10"/>
      <c r="G8873" s="8">
        <v>6510</v>
      </c>
      <c r="H8873" s="8" t="s">
        <v>13428</v>
      </c>
      <c r="I8873" s="8" t="s">
        <v>382</v>
      </c>
      <c r="J8873" s="8">
        <v>17166</v>
      </c>
      <c r="K8873" s="8" t="s">
        <v>33809</v>
      </c>
    </row>
    <row r="8874" spans="1:11" x14ac:dyDescent="0.2">
      <c r="A8874" s="8">
        <f>MAX($A$2:$A8873)+1</f>
        <v>7912</v>
      </c>
      <c r="B8874" s="8"/>
      <c r="C8874" s="9" t="str">
        <f t="shared" si="140"/>
        <v>Schering Cogen Facility</v>
      </c>
      <c r="D8874" s="8"/>
      <c r="E8874" s="8"/>
      <c r="F8874" s="10"/>
      <c r="G8874" s="8">
        <v>54970</v>
      </c>
      <c r="H8874" s="8" t="s">
        <v>22132</v>
      </c>
      <c r="I8874" s="8" t="s">
        <v>4150</v>
      </c>
      <c r="J8874" s="8">
        <v>16723</v>
      </c>
      <c r="K8874" s="8" t="s">
        <v>33809</v>
      </c>
    </row>
    <row r="8875" spans="1:11" x14ac:dyDescent="0.2">
      <c r="A8875" s="8">
        <f>MAX($A$2:$A8874)+1</f>
        <v>7913</v>
      </c>
      <c r="B8875" s="8"/>
      <c r="C8875" s="9" t="str">
        <f t="shared" si="140"/>
        <v>Boralex Sherman LLC</v>
      </c>
      <c r="D8875" s="8"/>
      <c r="E8875" s="8"/>
      <c r="F8875" s="10"/>
      <c r="G8875" s="8">
        <v>50874</v>
      </c>
      <c r="H8875" s="8" t="s">
        <v>4287</v>
      </c>
      <c r="I8875" s="8" t="s">
        <v>4287</v>
      </c>
      <c r="J8875" s="8">
        <v>55766</v>
      </c>
      <c r="K8875" s="8" t="s">
        <v>33809</v>
      </c>
    </row>
    <row r="8876" spans="1:11" x14ac:dyDescent="0.2">
      <c r="A8876" s="8">
        <f>MAX($A$2:$A8875)+1</f>
        <v>7914</v>
      </c>
      <c r="B8876" s="8"/>
      <c r="C8876" s="9" t="str">
        <f t="shared" si="140"/>
        <v>Weyerhaeuser Wright City Complex OK</v>
      </c>
      <c r="D8876" s="8"/>
      <c r="E8876" s="8"/>
      <c r="F8876" s="10"/>
      <c r="G8876" s="8">
        <v>50198</v>
      </c>
      <c r="H8876" s="8" t="s">
        <v>22133</v>
      </c>
      <c r="I8876" s="8" t="s">
        <v>4197</v>
      </c>
      <c r="J8876" s="8">
        <v>20544</v>
      </c>
      <c r="K8876" s="8" t="s">
        <v>33809</v>
      </c>
    </row>
    <row r="8877" spans="1:11" x14ac:dyDescent="0.2">
      <c r="A8877" s="8">
        <f>MAX($A$2:$A8876)+1</f>
        <v>7915</v>
      </c>
      <c r="B8877" s="8"/>
      <c r="C8877" s="9" t="str">
        <f t="shared" si="140"/>
        <v>Mojave Cogen</v>
      </c>
      <c r="D8877" s="8"/>
      <c r="E8877" s="8"/>
      <c r="F8877" s="10"/>
      <c r="G8877" s="8">
        <v>10850</v>
      </c>
      <c r="H8877" s="8" t="s">
        <v>22134</v>
      </c>
      <c r="I8877" s="8" t="s">
        <v>4003</v>
      </c>
      <c r="J8877" s="8">
        <v>5050</v>
      </c>
      <c r="K8877" s="8" t="s">
        <v>33809</v>
      </c>
    </row>
    <row r="8878" spans="1:11" x14ac:dyDescent="0.2">
      <c r="A8878" s="8">
        <f>MAX($A$2:$A8877)+1</f>
        <v>7916</v>
      </c>
      <c r="B8878" s="8"/>
      <c r="C8878" s="9" t="str">
        <f t="shared" si="140"/>
        <v>Niagara Mill</v>
      </c>
      <c r="D8878" s="8"/>
      <c r="E8878" s="8"/>
      <c r="F8878" s="10"/>
      <c r="G8878" s="8">
        <v>54857</v>
      </c>
      <c r="H8878" s="8" t="s">
        <v>22135</v>
      </c>
      <c r="I8878" s="8" t="s">
        <v>2710</v>
      </c>
      <c r="J8878" s="8">
        <v>55965</v>
      </c>
      <c r="K8878" s="8" t="s">
        <v>33809</v>
      </c>
    </row>
    <row r="8879" spans="1:11" x14ac:dyDescent="0.2">
      <c r="A8879" s="8">
        <f>MAX($A$2:$A8878)+1</f>
        <v>7917</v>
      </c>
      <c r="B8879" s="8"/>
      <c r="C8879" s="9" t="str">
        <f t="shared" si="140"/>
        <v>Colville Indian Power &amp; Veneer</v>
      </c>
      <c r="D8879" s="8"/>
      <c r="E8879" s="8"/>
      <c r="F8879" s="10"/>
      <c r="G8879" s="8">
        <v>56191</v>
      </c>
      <c r="H8879" s="8" t="s">
        <v>4246</v>
      </c>
      <c r="I8879" s="8" t="s">
        <v>4246</v>
      </c>
      <c r="J8879" s="8">
        <v>49841</v>
      </c>
      <c r="K8879" s="8" t="s">
        <v>33809</v>
      </c>
    </row>
    <row r="8880" spans="1:11" x14ac:dyDescent="0.2">
      <c r="A8880" s="8">
        <f>MAX($A$2:$A8879)+1</f>
        <v>7918</v>
      </c>
      <c r="B8880" s="8"/>
      <c r="C8880" s="9" t="str">
        <f t="shared" si="140"/>
        <v>Stallings</v>
      </c>
      <c r="D8880" s="8"/>
      <c r="E8880" s="8"/>
      <c r="F8880" s="10"/>
      <c r="G8880" s="8">
        <v>895</v>
      </c>
      <c r="H8880" s="8" t="s">
        <v>22136</v>
      </c>
      <c r="I8880" s="8" t="s">
        <v>1668</v>
      </c>
      <c r="J8880" s="8">
        <v>5517</v>
      </c>
      <c r="K8880" s="8" t="s">
        <v>33809</v>
      </c>
    </row>
    <row r="8881" spans="1:11" x14ac:dyDescent="0.2">
      <c r="A8881" s="8">
        <f>MAX($A$2:$A8880)+1</f>
        <v>7919</v>
      </c>
      <c r="B8881" s="8"/>
      <c r="C8881" s="9" t="str">
        <f t="shared" si="140"/>
        <v>Kern River Fee C Cogen</v>
      </c>
      <c r="D8881" s="8"/>
      <c r="E8881" s="8"/>
      <c r="F8881" s="10"/>
      <c r="G8881" s="8">
        <v>52095</v>
      </c>
      <c r="H8881" s="8" t="s">
        <v>22137</v>
      </c>
      <c r="I8881" s="8" t="s">
        <v>988</v>
      </c>
      <c r="J8881" s="8">
        <v>54713</v>
      </c>
      <c r="K8881" s="8" t="s">
        <v>33809</v>
      </c>
    </row>
    <row r="8882" spans="1:11" x14ac:dyDescent="0.2">
      <c r="A8882" s="8">
        <f>MAX($A$2:$A8881)+1</f>
        <v>7920</v>
      </c>
      <c r="B8882" s="8"/>
      <c r="C8882" s="9" t="str">
        <f t="shared" si="140"/>
        <v>Modern Landfill Production Plant</v>
      </c>
      <c r="D8882" s="8"/>
      <c r="E8882" s="8"/>
      <c r="F8882" s="10"/>
      <c r="G8882" s="8">
        <v>55142</v>
      </c>
      <c r="H8882" s="8" t="s">
        <v>22138</v>
      </c>
      <c r="I8882" s="8" t="s">
        <v>4280</v>
      </c>
      <c r="J8882" s="8">
        <v>54844</v>
      </c>
      <c r="K8882" s="8" t="s">
        <v>33809</v>
      </c>
    </row>
    <row r="8883" spans="1:11" x14ac:dyDescent="0.2">
      <c r="A8883" s="8">
        <f>MAX($A$2:$A8882)+1</f>
        <v>7921</v>
      </c>
      <c r="B8883" s="8"/>
      <c r="C8883" s="9" t="str">
        <f t="shared" si="140"/>
        <v>Port Arthur Refinery</v>
      </c>
      <c r="D8883" s="8"/>
      <c r="E8883" s="8"/>
      <c r="F8883" s="10"/>
      <c r="G8883" s="8">
        <v>52108</v>
      </c>
      <c r="H8883" s="8" t="s">
        <v>22139</v>
      </c>
      <c r="I8883" s="8" t="s">
        <v>4267</v>
      </c>
      <c r="J8883" s="8">
        <v>50163</v>
      </c>
      <c r="K8883" s="8" t="s">
        <v>33809</v>
      </c>
    </row>
    <row r="8884" spans="1:11" x14ac:dyDescent="0.2">
      <c r="A8884" s="8">
        <f>MAX($A$2:$A8883)+1</f>
        <v>7922</v>
      </c>
      <c r="B8884" s="8"/>
      <c r="C8884" s="9" t="str">
        <f t="shared" si="140"/>
        <v>Vernon</v>
      </c>
      <c r="D8884" s="8"/>
      <c r="E8884" s="8"/>
      <c r="F8884" s="10"/>
      <c r="G8884" s="8">
        <v>3623</v>
      </c>
      <c r="H8884" s="8" t="s">
        <v>15957</v>
      </c>
      <c r="I8884" s="8" t="s">
        <v>22</v>
      </c>
      <c r="J8884" s="8">
        <v>20404</v>
      </c>
      <c r="K8884" s="8" t="s">
        <v>33809</v>
      </c>
    </row>
    <row r="8885" spans="1:11" x14ac:dyDescent="0.2">
      <c r="A8885" s="8">
        <f>MAX($A$2:$A8884)+1</f>
        <v>7923</v>
      </c>
      <c r="B8885" s="8"/>
      <c r="C8885" s="9" t="str">
        <f t="shared" si="140"/>
        <v>Flomaton Treating Facility</v>
      </c>
      <c r="D8885" s="8"/>
      <c r="E8885" s="8"/>
      <c r="F8885" s="10"/>
      <c r="G8885" s="8">
        <v>50727</v>
      </c>
      <c r="H8885" s="8" t="s">
        <v>22140</v>
      </c>
      <c r="I8885" s="8" t="s">
        <v>4279</v>
      </c>
      <c r="J8885" s="8">
        <v>54832</v>
      </c>
      <c r="K8885" s="8" t="s">
        <v>33809</v>
      </c>
    </row>
    <row r="8886" spans="1:11" x14ac:dyDescent="0.2">
      <c r="A8886" s="8">
        <f>MAX($A$2:$A8885)+1</f>
        <v>7924</v>
      </c>
      <c r="B8886" s="8"/>
      <c r="C8886" s="9" t="str">
        <f t="shared" si="140"/>
        <v>Avon Energy Partners LLC</v>
      </c>
      <c r="D8886" s="8"/>
      <c r="E8886" s="8"/>
      <c r="F8886" s="10"/>
      <c r="G8886" s="8">
        <v>55768</v>
      </c>
      <c r="H8886" s="8" t="s">
        <v>22141</v>
      </c>
      <c r="I8886" s="8" t="s">
        <v>2174</v>
      </c>
      <c r="J8886" s="8">
        <v>9205</v>
      </c>
      <c r="K8886" s="8" t="s">
        <v>33809</v>
      </c>
    </row>
    <row r="8887" spans="1:11" x14ac:dyDescent="0.2">
      <c r="A8887" s="8">
        <f>MAX($A$2:$A8886)+1</f>
        <v>7925</v>
      </c>
      <c r="B8887" s="8"/>
      <c r="C8887" s="9" t="str">
        <f t="shared" si="140"/>
        <v>US Agri-Chemicals Fort Meade</v>
      </c>
      <c r="D8887" s="8"/>
      <c r="E8887" s="8"/>
      <c r="F8887" s="10"/>
      <c r="G8887" s="8">
        <v>50291</v>
      </c>
      <c r="H8887" s="8" t="s">
        <v>22142</v>
      </c>
      <c r="I8887" s="8" t="s">
        <v>4186</v>
      </c>
      <c r="J8887" s="8">
        <v>19543</v>
      </c>
      <c r="K8887" s="8" t="s">
        <v>33809</v>
      </c>
    </row>
    <row r="8888" spans="1:11" x14ac:dyDescent="0.2">
      <c r="A8888" s="8">
        <f>MAX($A$2:$A8887)+1</f>
        <v>7926</v>
      </c>
      <c r="B8888" s="8"/>
      <c r="C8888" s="9" t="str">
        <f t="shared" si="140"/>
        <v>Boardman</v>
      </c>
      <c r="D8888" s="8"/>
      <c r="E8888" s="8"/>
      <c r="F8888" s="10"/>
      <c r="G8888" s="8">
        <v>4249</v>
      </c>
      <c r="H8888" s="8" t="s">
        <v>13409</v>
      </c>
      <c r="I8888" s="8" t="s">
        <v>4176</v>
      </c>
      <c r="J8888" s="8">
        <v>19125</v>
      </c>
      <c r="K8888" s="8" t="s">
        <v>33809</v>
      </c>
    </row>
    <row r="8889" spans="1:11" x14ac:dyDescent="0.2">
      <c r="A8889" s="8">
        <f>MAX($A$2:$A8888)+1</f>
        <v>7927</v>
      </c>
      <c r="B8889" s="8"/>
      <c r="C8889" s="9" t="str">
        <f t="shared" si="140"/>
        <v>Maricopa Solar</v>
      </c>
      <c r="D8889" s="8"/>
      <c r="E8889" s="8"/>
      <c r="F8889" s="10"/>
      <c r="G8889" s="8">
        <v>57140</v>
      </c>
      <c r="H8889" s="8" t="s">
        <v>22143</v>
      </c>
      <c r="I8889" s="8" t="s">
        <v>4324</v>
      </c>
      <c r="J8889" s="8">
        <v>56492</v>
      </c>
      <c r="K8889" s="8" t="s">
        <v>33809</v>
      </c>
    </row>
    <row r="8890" spans="1:11" x14ac:dyDescent="0.2">
      <c r="A8890" s="8">
        <f>MAX($A$2:$A8889)+1</f>
        <v>7928</v>
      </c>
      <c r="B8890" s="8"/>
      <c r="C8890" s="9" t="str">
        <f t="shared" si="140"/>
        <v>Continental Mills</v>
      </c>
      <c r="D8890" s="8"/>
      <c r="E8890" s="8"/>
      <c r="F8890" s="10"/>
      <c r="G8890" s="8">
        <v>1487</v>
      </c>
      <c r="H8890" s="8" t="s">
        <v>22144</v>
      </c>
      <c r="I8890" s="8" t="s">
        <v>22061</v>
      </c>
      <c r="J8890" s="8">
        <v>39006</v>
      </c>
      <c r="K8890" s="8" t="s">
        <v>33809</v>
      </c>
    </row>
    <row r="8891" spans="1:11" x14ac:dyDescent="0.2">
      <c r="A8891" s="8">
        <f>MAX($A$2:$A8890)+1</f>
        <v>7929</v>
      </c>
      <c r="B8891" s="8"/>
      <c r="C8891" s="9" t="str">
        <f t="shared" si="140"/>
        <v>O'Brien Biogas IV LLC</v>
      </c>
      <c r="D8891" s="8"/>
      <c r="E8891" s="8"/>
      <c r="F8891" s="10"/>
      <c r="G8891" s="8">
        <v>55092</v>
      </c>
      <c r="H8891" s="8" t="s">
        <v>8083</v>
      </c>
      <c r="I8891" s="8" t="s">
        <v>4084</v>
      </c>
      <c r="J8891" s="8">
        <v>12716</v>
      </c>
      <c r="K8891" s="8" t="s">
        <v>33809</v>
      </c>
    </row>
    <row r="8892" spans="1:11" x14ac:dyDescent="0.2">
      <c r="A8892" s="8">
        <f>MAX($A$2:$A8891)+1</f>
        <v>7930</v>
      </c>
      <c r="B8892" s="8"/>
      <c r="C8892" s="9" t="str">
        <f t="shared" si="140"/>
        <v>Thermalito</v>
      </c>
      <c r="D8892" s="8"/>
      <c r="E8892" s="8"/>
      <c r="F8892" s="10"/>
      <c r="G8892" s="8">
        <v>438</v>
      </c>
      <c r="H8892" s="8" t="s">
        <v>22145</v>
      </c>
      <c r="I8892" s="8" t="s">
        <v>22146</v>
      </c>
      <c r="J8892" s="8">
        <v>3255</v>
      </c>
      <c r="K8892" s="8" t="s">
        <v>33809</v>
      </c>
    </row>
    <row r="8893" spans="1:11" x14ac:dyDescent="0.2">
      <c r="A8893" s="8">
        <f>MAX($A$2:$A8892)+1</f>
        <v>7931</v>
      </c>
      <c r="B8893" s="8"/>
      <c r="C8893" s="9" t="str">
        <f t="shared" si="140"/>
        <v>Cudjoe</v>
      </c>
      <c r="D8893" s="8"/>
      <c r="E8893" s="8"/>
      <c r="F8893" s="10"/>
      <c r="G8893" s="8">
        <v>6582</v>
      </c>
      <c r="H8893" s="8" t="s">
        <v>22147</v>
      </c>
      <c r="I8893" s="8" t="s">
        <v>3737</v>
      </c>
      <c r="J8893" s="8">
        <v>50079</v>
      </c>
      <c r="K8893" s="8" t="s">
        <v>33809</v>
      </c>
    </row>
    <row r="8894" spans="1:11" x14ac:dyDescent="0.2">
      <c r="A8894" s="8">
        <f>MAX($A$2:$A8893)+1</f>
        <v>7932</v>
      </c>
      <c r="B8894" s="8"/>
      <c r="C8894" s="9" t="str">
        <f t="shared" si="140"/>
        <v>PWD Northwest Facility</v>
      </c>
      <c r="D8894" s="8"/>
      <c r="E8894" s="8"/>
      <c r="F8894" s="10"/>
      <c r="G8894" s="8">
        <v>55336</v>
      </c>
      <c r="H8894" s="8" t="s">
        <v>22148</v>
      </c>
      <c r="I8894" s="8" t="s">
        <v>4117</v>
      </c>
      <c r="J8894" s="8">
        <v>14687</v>
      </c>
      <c r="K8894" s="8" t="s">
        <v>33809</v>
      </c>
    </row>
    <row r="8895" spans="1:11" x14ac:dyDescent="0.2">
      <c r="A8895" s="8">
        <f>MAX($A$2:$A8894)+1</f>
        <v>7933</v>
      </c>
      <c r="B8895" s="8"/>
      <c r="C8895" s="9" t="str">
        <f t="shared" si="140"/>
        <v>Sunnyside Cogen Partners</v>
      </c>
      <c r="D8895" s="8"/>
      <c r="E8895" s="8"/>
      <c r="F8895" s="10"/>
      <c r="G8895" s="8">
        <v>52201</v>
      </c>
      <c r="H8895" s="8" t="s">
        <v>4167</v>
      </c>
      <c r="I8895" s="8" t="s">
        <v>4167</v>
      </c>
      <c r="J8895" s="8">
        <v>18337</v>
      </c>
      <c r="K8895" s="8" t="s">
        <v>33809</v>
      </c>
    </row>
    <row r="8896" spans="1:11" x14ac:dyDescent="0.2">
      <c r="A8896" s="8">
        <f>MAX($A$2:$A8895)+1</f>
        <v>7934</v>
      </c>
      <c r="B8896" s="8"/>
      <c r="C8896" s="9" t="str">
        <f t="shared" si="140"/>
        <v>Yktn Term A</v>
      </c>
      <c r="D8896" s="8"/>
      <c r="E8896" s="8"/>
      <c r="F8896" s="10"/>
      <c r="G8896" s="8">
        <v>8811</v>
      </c>
      <c r="H8896" s="8" t="s">
        <v>22149</v>
      </c>
      <c r="I8896" s="8" t="s">
        <v>459</v>
      </c>
      <c r="J8896" s="8">
        <v>19876</v>
      </c>
      <c r="K8896" s="8" t="s">
        <v>33809</v>
      </c>
    </row>
    <row r="8897" spans="1:11" x14ac:dyDescent="0.2">
      <c r="A8897" s="8">
        <f>MAX($A$2:$A8896)+1</f>
        <v>7935</v>
      </c>
      <c r="B8897" s="8"/>
      <c r="C8897" s="9" t="str">
        <f t="shared" si="140"/>
        <v>Bellefonte</v>
      </c>
      <c r="D8897" s="8"/>
      <c r="E8897" s="8"/>
      <c r="F8897" s="10"/>
      <c r="G8897" s="8">
        <v>6150</v>
      </c>
      <c r="H8897" s="8" t="s">
        <v>22150</v>
      </c>
      <c r="I8897" s="8" t="s">
        <v>3533</v>
      </c>
      <c r="J8897" s="8">
        <v>18642</v>
      </c>
      <c r="K8897" s="8" t="s">
        <v>33809</v>
      </c>
    </row>
    <row r="8898" spans="1:11" x14ac:dyDescent="0.2">
      <c r="A8898" s="8">
        <f>MAX($A$2:$A8897)+1</f>
        <v>7936</v>
      </c>
      <c r="B8898" s="8"/>
      <c r="C8898" s="9" t="str">
        <f t="shared" si="140"/>
        <v>LandPro-2</v>
      </c>
      <c r="D8898" s="8"/>
      <c r="E8898" s="8"/>
      <c r="F8898" s="10"/>
      <c r="G8898" s="8">
        <v>59398</v>
      </c>
      <c r="H8898" s="8" t="s">
        <v>22151</v>
      </c>
      <c r="I8898" s="8" t="s">
        <v>940</v>
      </c>
      <c r="J8898" s="8">
        <v>59174</v>
      </c>
      <c r="K8898" s="8" t="s">
        <v>33809</v>
      </c>
    </row>
    <row r="8899" spans="1:11" x14ac:dyDescent="0.2">
      <c r="A8899" s="8">
        <f>MAX($A$2:$A8898)+1</f>
        <v>7937</v>
      </c>
      <c r="B8899" s="8"/>
      <c r="C8899" s="9" t="str">
        <f t="shared" si="140"/>
        <v>Bradford Dyeing Association</v>
      </c>
      <c r="D8899" s="8"/>
      <c r="E8899" s="8"/>
      <c r="F8899" s="10"/>
      <c r="G8899" s="8">
        <v>54866</v>
      </c>
      <c r="H8899" s="8" t="s">
        <v>22152</v>
      </c>
      <c r="I8899" s="8" t="s">
        <v>3970</v>
      </c>
      <c r="J8899" s="8">
        <v>2184</v>
      </c>
      <c r="K8899" s="8" t="s">
        <v>33809</v>
      </c>
    </row>
    <row r="8900" spans="1:11" x14ac:dyDescent="0.2">
      <c r="A8900" s="8">
        <f>MAX($A$2:$A8899)+1</f>
        <v>7938</v>
      </c>
      <c r="B8900" s="8"/>
      <c r="C8900" s="9" t="str">
        <f t="shared" si="140"/>
        <v>Nicor Gas</v>
      </c>
      <c r="D8900" s="8"/>
      <c r="E8900" s="8"/>
      <c r="F8900" s="10"/>
      <c r="G8900" s="8">
        <v>50040</v>
      </c>
      <c r="H8900" s="8" t="s">
        <v>4098</v>
      </c>
      <c r="I8900" s="8" t="s">
        <v>4098</v>
      </c>
      <c r="J8900" s="8">
        <v>13593</v>
      </c>
      <c r="K8900" s="8" t="s">
        <v>33809</v>
      </c>
    </row>
    <row r="8901" spans="1:11" x14ac:dyDescent="0.2">
      <c r="A8901" s="8">
        <f>MAX($A$2:$A8900)+1</f>
        <v>7939</v>
      </c>
      <c r="B8901" s="8"/>
      <c r="C8901" s="9" t="str">
        <f t="shared" si="140"/>
        <v>Patterson Pass</v>
      </c>
      <c r="D8901" s="8"/>
      <c r="E8901" s="8"/>
      <c r="F8901" s="10"/>
      <c r="G8901" s="8">
        <v>56213</v>
      </c>
      <c r="H8901" s="8" t="s">
        <v>22153</v>
      </c>
      <c r="I8901" s="8" t="s">
        <v>22154</v>
      </c>
      <c r="J8901" s="8">
        <v>5906</v>
      </c>
      <c r="K8901" s="8" t="s">
        <v>33809</v>
      </c>
    </row>
    <row r="8902" spans="1:11" x14ac:dyDescent="0.2">
      <c r="A8902" s="8">
        <f>MAX($A$2:$A8901)+1</f>
        <v>7940</v>
      </c>
      <c r="B8902" s="8"/>
      <c r="C8902" s="9" t="str">
        <f t="shared" si="140"/>
        <v>Riverwood 100 Building</v>
      </c>
      <c r="D8902" s="8"/>
      <c r="E8902" s="8"/>
      <c r="F8902" s="10"/>
      <c r="G8902" s="8">
        <v>54816</v>
      </c>
      <c r="H8902" s="8" t="s">
        <v>22155</v>
      </c>
      <c r="I8902" s="8" t="s">
        <v>4303</v>
      </c>
      <c r="J8902" s="8">
        <v>56107</v>
      </c>
      <c r="K8902" s="8" t="s">
        <v>33809</v>
      </c>
    </row>
    <row r="8903" spans="1:11" x14ac:dyDescent="0.2">
      <c r="A8903" s="8">
        <f>MAX($A$2:$A8902)+1</f>
        <v>7941</v>
      </c>
      <c r="B8903" s="8"/>
      <c r="C8903" s="9" t="str">
        <f t="shared" si="140"/>
        <v>Midkiff Plant</v>
      </c>
      <c r="D8903" s="8"/>
      <c r="E8903" s="8"/>
      <c r="F8903" s="10"/>
      <c r="G8903" s="8">
        <v>54459</v>
      </c>
      <c r="H8903" s="8" t="s">
        <v>22156</v>
      </c>
      <c r="I8903" s="8" t="s">
        <v>22157</v>
      </c>
      <c r="J8903" s="8">
        <v>56108</v>
      </c>
      <c r="K8903" s="8" t="s">
        <v>33809</v>
      </c>
    </row>
    <row r="8904" spans="1:11" x14ac:dyDescent="0.2">
      <c r="A8904" s="8">
        <f>MAX($A$2:$A8903)+1</f>
        <v>7942</v>
      </c>
      <c r="B8904" s="8"/>
      <c r="C8904" s="9" t="str">
        <f t="shared" si="140"/>
        <v>Kinsleys Landfill</v>
      </c>
      <c r="D8904" s="8"/>
      <c r="E8904" s="8"/>
      <c r="F8904" s="10"/>
      <c r="G8904" s="8">
        <v>10045</v>
      </c>
      <c r="H8904" s="8" t="s">
        <v>22158</v>
      </c>
      <c r="I8904" s="8" t="s">
        <v>4053</v>
      </c>
      <c r="J8904" s="8">
        <v>10277</v>
      </c>
      <c r="K8904" s="8" t="s">
        <v>33809</v>
      </c>
    </row>
    <row r="8905" spans="1:11" x14ac:dyDescent="0.2">
      <c r="A8905" s="8">
        <f>MAX($A$2:$A8904)+1</f>
        <v>7943</v>
      </c>
      <c r="B8905" s="8"/>
      <c r="C8905" s="9" t="str">
        <f t="shared" si="140"/>
        <v>Westroads Shopping Center</v>
      </c>
      <c r="D8905" s="8"/>
      <c r="E8905" s="8"/>
      <c r="F8905" s="10"/>
      <c r="G8905" s="8">
        <v>55038</v>
      </c>
      <c r="H8905" s="8" t="s">
        <v>22159</v>
      </c>
      <c r="I8905" s="8" t="s">
        <v>4028</v>
      </c>
      <c r="J8905" s="8">
        <v>7055</v>
      </c>
      <c r="K8905" s="8" t="s">
        <v>33809</v>
      </c>
    </row>
    <row r="8906" spans="1:11" x14ac:dyDescent="0.2">
      <c r="A8906" s="8">
        <f>MAX($A$2:$A8905)+1</f>
        <v>7944</v>
      </c>
      <c r="B8906" s="8"/>
      <c r="C8906" s="9" t="str">
        <f t="shared" si="140"/>
        <v>Summit Property Pharmaceutical</v>
      </c>
      <c r="D8906" s="8"/>
      <c r="E8906" s="8"/>
      <c r="F8906" s="10"/>
      <c r="G8906" s="8">
        <v>50313</v>
      </c>
      <c r="H8906" s="8" t="s">
        <v>22160</v>
      </c>
      <c r="I8906" s="8" t="s">
        <v>4166</v>
      </c>
      <c r="J8906" s="8">
        <v>18311</v>
      </c>
      <c r="K8906" s="8" t="s">
        <v>33809</v>
      </c>
    </row>
    <row r="8907" spans="1:11" x14ac:dyDescent="0.2">
      <c r="A8907" s="8">
        <f>MAX($A$2:$A8906)+1</f>
        <v>7945</v>
      </c>
      <c r="B8907" s="8"/>
      <c r="C8907" s="9" t="str">
        <f t="shared" si="140"/>
        <v>Fox Valley Energy Center</v>
      </c>
      <c r="D8907" s="8"/>
      <c r="E8907" s="8"/>
      <c r="F8907" s="10"/>
      <c r="G8907" s="8">
        <v>56037</v>
      </c>
      <c r="H8907" s="8" t="s">
        <v>22161</v>
      </c>
      <c r="I8907" s="8" t="s">
        <v>4286</v>
      </c>
      <c r="J8907" s="8">
        <v>55755</v>
      </c>
      <c r="K8907" s="8" t="s">
        <v>33809</v>
      </c>
    </row>
    <row r="8908" spans="1:11" x14ac:dyDescent="0.2">
      <c r="A8908" s="8">
        <f>MAX($A$2:$A8907)+1</f>
        <v>7946</v>
      </c>
      <c r="B8908" s="8"/>
      <c r="C8908" s="9" t="str">
        <f t="shared" si="140"/>
        <v>Farad</v>
      </c>
      <c r="D8908" s="8"/>
      <c r="E8908" s="8"/>
      <c r="F8908" s="10"/>
      <c r="G8908" s="8">
        <v>6512</v>
      </c>
      <c r="H8908" s="8" t="s">
        <v>22162</v>
      </c>
      <c r="I8908" s="8" t="s">
        <v>382</v>
      </c>
      <c r="J8908" s="8">
        <v>17166</v>
      </c>
      <c r="K8908" s="8" t="s">
        <v>33809</v>
      </c>
    </row>
    <row r="8909" spans="1:11" x14ac:dyDescent="0.2">
      <c r="A8909" s="8">
        <f>MAX($A$2:$A8908)+1</f>
        <v>7947</v>
      </c>
      <c r="B8909" s="8"/>
      <c r="C8909" s="9" t="str">
        <f t="shared" si="140"/>
        <v>Potomac River</v>
      </c>
      <c r="D8909" s="8"/>
      <c r="E8909" s="8"/>
      <c r="F8909" s="10"/>
      <c r="G8909" s="8">
        <v>3788</v>
      </c>
      <c r="H8909" s="8" t="s">
        <v>22163</v>
      </c>
      <c r="I8909" s="8" t="s">
        <v>4079</v>
      </c>
      <c r="J8909" s="8">
        <v>12588</v>
      </c>
      <c r="K8909" s="8" t="s">
        <v>33809</v>
      </c>
    </row>
    <row r="8910" spans="1:11" x14ac:dyDescent="0.2">
      <c r="A8910" s="8">
        <f>MAX($A$2:$A8909)+1</f>
        <v>7948</v>
      </c>
      <c r="B8910" s="8"/>
      <c r="C8910" s="9" t="str">
        <f t="shared" si="140"/>
        <v>Ina Road Water Pollution Control Fac</v>
      </c>
      <c r="D8910" s="8"/>
      <c r="E8910" s="8"/>
      <c r="F8910" s="10"/>
      <c r="G8910" s="8">
        <v>55257</v>
      </c>
      <c r="H8910" s="8" t="s">
        <v>22164</v>
      </c>
      <c r="I8910" s="8" t="s">
        <v>4122</v>
      </c>
      <c r="J8910" s="8">
        <v>15090</v>
      </c>
      <c r="K8910" s="8" t="s">
        <v>33809</v>
      </c>
    </row>
    <row r="8911" spans="1:11" x14ac:dyDescent="0.2">
      <c r="A8911" s="8">
        <f>MAX($A$2:$A8910)+1</f>
        <v>7949</v>
      </c>
      <c r="B8911" s="8"/>
      <c r="C8911" s="9" t="str">
        <f t="shared" si="140"/>
        <v>Wright</v>
      </c>
      <c r="D8911" s="8"/>
      <c r="E8911" s="8"/>
      <c r="F8911" s="10"/>
      <c r="G8911" s="8">
        <v>2063</v>
      </c>
      <c r="H8911" s="8" t="s">
        <v>22165</v>
      </c>
      <c r="I8911" s="8" t="s">
        <v>2049</v>
      </c>
      <c r="J8911" s="8">
        <v>7651</v>
      </c>
      <c r="K8911" s="8" t="s">
        <v>33809</v>
      </c>
    </row>
    <row r="8912" spans="1:11" x14ac:dyDescent="0.2">
      <c r="A8912" s="8">
        <f>MAX($A$2:$A8911)+1</f>
        <v>7950</v>
      </c>
      <c r="B8912" s="8"/>
      <c r="C8912" s="9" t="str">
        <f t="shared" si="140"/>
        <v>Woodlake Sanitary Services</v>
      </c>
      <c r="D8912" s="8"/>
      <c r="E8912" s="8"/>
      <c r="F8912" s="10"/>
      <c r="G8912" s="8">
        <v>54938</v>
      </c>
      <c r="H8912" s="8" t="s">
        <v>22166</v>
      </c>
      <c r="I8912" s="8" t="s">
        <v>4259</v>
      </c>
      <c r="J8912" s="8">
        <v>50084</v>
      </c>
      <c r="K8912" s="8" t="s">
        <v>33809</v>
      </c>
    </row>
    <row r="8913" spans="1:11" x14ac:dyDescent="0.2">
      <c r="A8913" s="8">
        <f>MAX($A$2:$A8912)+1</f>
        <v>7951</v>
      </c>
      <c r="B8913" s="8"/>
      <c r="C8913" s="9" t="str">
        <f t="shared" si="140"/>
        <v>John Street 1, 3, 4 &amp; 5</v>
      </c>
      <c r="D8913" s="8"/>
      <c r="E8913" s="8"/>
      <c r="F8913" s="10"/>
      <c r="G8913" s="8">
        <v>56256</v>
      </c>
      <c r="H8913" s="8" t="s">
        <v>22167</v>
      </c>
      <c r="I8913" s="8" t="s">
        <v>1434</v>
      </c>
      <c r="J8913" s="8">
        <v>4180</v>
      </c>
      <c r="K8913" s="8" t="s">
        <v>33809</v>
      </c>
    </row>
    <row r="8914" spans="1:11" x14ac:dyDescent="0.2">
      <c r="A8914" s="8">
        <f>MAX($A$2:$A8913)+1</f>
        <v>7952</v>
      </c>
      <c r="B8914" s="8"/>
      <c r="C8914" s="9" t="str">
        <f t="shared" si="140"/>
        <v>California Dairy Energy I LLC</v>
      </c>
      <c r="D8914" s="8"/>
      <c r="E8914" s="8"/>
      <c r="F8914" s="10"/>
      <c r="G8914" s="8">
        <v>58971</v>
      </c>
      <c r="H8914" s="8" t="s">
        <v>22168</v>
      </c>
      <c r="I8914" s="8" t="s">
        <v>4359</v>
      </c>
      <c r="J8914" s="8">
        <v>58834</v>
      </c>
      <c r="K8914" s="8" t="s">
        <v>33809</v>
      </c>
    </row>
    <row r="8915" spans="1:11" x14ac:dyDescent="0.2">
      <c r="A8915" s="8">
        <f>MAX($A$2:$A8914)+1</f>
        <v>7953</v>
      </c>
      <c r="B8915" s="8"/>
      <c r="C8915" s="9" t="str">
        <f t="shared" si="140"/>
        <v>Hidalgo Smelter</v>
      </c>
      <c r="D8915" s="8"/>
      <c r="E8915" s="8"/>
      <c r="F8915" s="10"/>
      <c r="G8915" s="8">
        <v>54208</v>
      </c>
      <c r="H8915" s="8" t="s">
        <v>22169</v>
      </c>
      <c r="I8915" s="8" t="s">
        <v>4120</v>
      </c>
      <c r="J8915" s="8">
        <v>14938</v>
      </c>
      <c r="K8915" s="8" t="s">
        <v>33809</v>
      </c>
    </row>
    <row r="8916" spans="1:11" x14ac:dyDescent="0.2">
      <c r="A8916" s="8">
        <f>MAX($A$2:$A8915)+1</f>
        <v>7954</v>
      </c>
      <c r="B8916" s="8"/>
      <c r="C8916" s="9" t="str">
        <f t="shared" si="140"/>
        <v>Dry Lake Solar</v>
      </c>
      <c r="D8916" s="8"/>
      <c r="E8916" s="8"/>
      <c r="F8916" s="10"/>
      <c r="G8916" s="8">
        <v>57922</v>
      </c>
      <c r="H8916" s="8" t="s">
        <v>22170</v>
      </c>
      <c r="I8916" s="8" t="s">
        <v>678</v>
      </c>
      <c r="J8916" s="8">
        <v>15399</v>
      </c>
      <c r="K8916" s="8" t="s">
        <v>33809</v>
      </c>
    </row>
    <row r="8917" spans="1:11" x14ac:dyDescent="0.2">
      <c r="A8917" s="8">
        <f>MAX($A$2:$A8916)+1</f>
        <v>7955</v>
      </c>
      <c r="B8917" s="8"/>
      <c r="C8917" s="9" t="str">
        <f t="shared" si="140"/>
        <v>Building 64</v>
      </c>
      <c r="D8917" s="8"/>
      <c r="E8917" s="8"/>
      <c r="F8917" s="10"/>
      <c r="G8917" s="8">
        <v>54825</v>
      </c>
      <c r="H8917" s="8" t="s">
        <v>22171</v>
      </c>
      <c r="I8917" s="8" t="s">
        <v>4013</v>
      </c>
      <c r="J8917" s="8">
        <v>5942</v>
      </c>
      <c r="K8917" s="8" t="s">
        <v>33809</v>
      </c>
    </row>
    <row r="8918" spans="1:11" x14ac:dyDescent="0.2">
      <c r="A8918" s="8">
        <f>MAX($A$2:$A8917)+1</f>
        <v>7956</v>
      </c>
      <c r="B8918" s="8"/>
      <c r="C8918" s="9" t="str">
        <f t="shared" si="140"/>
        <v>Mt Lassen Power</v>
      </c>
      <c r="D8918" s="8"/>
      <c r="E8918" s="8"/>
      <c r="F8918" s="10"/>
      <c r="G8918" s="8">
        <v>54468</v>
      </c>
      <c r="H8918" s="8" t="s">
        <v>4212</v>
      </c>
      <c r="I8918" s="8" t="s">
        <v>4212</v>
      </c>
      <c r="J8918" s="8">
        <v>22297</v>
      </c>
      <c r="K8918" s="8" t="s">
        <v>33809</v>
      </c>
    </row>
    <row r="8919" spans="1:11" x14ac:dyDescent="0.2">
      <c r="A8919" s="8">
        <f>MAX($A$2:$A8918)+1</f>
        <v>7957</v>
      </c>
      <c r="B8919" s="8"/>
      <c r="C8919" s="9" t="str">
        <f t="shared" si="140"/>
        <v>Burlington</v>
      </c>
      <c r="D8919" s="8"/>
      <c r="E8919" s="8"/>
      <c r="F8919" s="10"/>
      <c r="G8919" s="8">
        <v>490</v>
      </c>
      <c r="H8919" s="8" t="s">
        <v>13444</v>
      </c>
      <c r="I8919" s="8" t="s">
        <v>3976</v>
      </c>
      <c r="J8919" s="8">
        <v>2550</v>
      </c>
      <c r="K8919" s="8" t="s">
        <v>33809</v>
      </c>
    </row>
    <row r="8920" spans="1:11" x14ac:dyDescent="0.2">
      <c r="A8920" s="8">
        <f>MAX($A$2:$A8919)+1</f>
        <v>7958</v>
      </c>
      <c r="B8920" s="8"/>
      <c r="C8920" s="9" t="str">
        <f t="shared" si="140"/>
        <v>Whitesboro</v>
      </c>
      <c r="D8920" s="8"/>
      <c r="E8920" s="8"/>
      <c r="F8920" s="10"/>
      <c r="G8920" s="8">
        <v>3625</v>
      </c>
      <c r="H8920" s="8" t="s">
        <v>22172</v>
      </c>
      <c r="I8920" s="8" t="s">
        <v>4198</v>
      </c>
      <c r="J8920" s="8">
        <v>20588</v>
      </c>
      <c r="K8920" s="8" t="s">
        <v>33809</v>
      </c>
    </row>
    <row r="8921" spans="1:11" x14ac:dyDescent="0.2">
      <c r="A8921" s="8">
        <f>MAX($A$2:$A8920)+1</f>
        <v>7959</v>
      </c>
      <c r="B8921" s="8"/>
      <c r="C8921" s="9" t="str">
        <f t="shared" ref="C8921:C8984" si="141">IF(H8921="",F8921,H8921)</f>
        <v>Onawa Mun Lt &amp; Power</v>
      </c>
      <c r="D8921" s="8"/>
      <c r="E8921" s="8"/>
      <c r="F8921" s="10"/>
      <c r="G8921" s="8">
        <v>1170</v>
      </c>
      <c r="H8921" s="8" t="s">
        <v>22173</v>
      </c>
      <c r="I8921" s="8" t="s">
        <v>4110</v>
      </c>
      <c r="J8921" s="8">
        <v>14132</v>
      </c>
      <c r="K8921" s="8" t="s">
        <v>33809</v>
      </c>
    </row>
    <row r="8922" spans="1:11" x14ac:dyDescent="0.2">
      <c r="A8922" s="8">
        <f>MAX($A$2:$A8921)+1</f>
        <v>7960</v>
      </c>
      <c r="B8922" s="8"/>
      <c r="C8922" s="9" t="str">
        <f t="shared" si="141"/>
        <v>Valero Refining Texas City</v>
      </c>
      <c r="D8922" s="8"/>
      <c r="E8922" s="8"/>
      <c r="F8922" s="10"/>
      <c r="G8922" s="8">
        <v>52013</v>
      </c>
      <c r="H8922" s="8" t="s">
        <v>22174</v>
      </c>
      <c r="I8922" s="8" t="s">
        <v>4204</v>
      </c>
      <c r="J8922" s="8">
        <v>21826</v>
      </c>
      <c r="K8922" s="8" t="s">
        <v>33809</v>
      </c>
    </row>
    <row r="8923" spans="1:11" x14ac:dyDescent="0.2">
      <c r="A8923" s="8">
        <f>MAX($A$2:$A8922)+1</f>
        <v>7961</v>
      </c>
      <c r="B8923" s="8"/>
      <c r="C8923" s="9" t="str">
        <f t="shared" si="141"/>
        <v>Minnesota Wood Products</v>
      </c>
      <c r="D8923" s="8"/>
      <c r="E8923" s="8"/>
      <c r="F8923" s="10"/>
      <c r="G8923" s="8">
        <v>54061</v>
      </c>
      <c r="H8923" s="8" t="s">
        <v>22175</v>
      </c>
      <c r="I8923" s="8" t="s">
        <v>4251</v>
      </c>
      <c r="J8923" s="8">
        <v>49955</v>
      </c>
      <c r="K8923" s="8" t="s">
        <v>33809</v>
      </c>
    </row>
    <row r="8924" spans="1:11" x14ac:dyDescent="0.2">
      <c r="A8924" s="8">
        <f>MAX($A$2:$A8923)+1</f>
        <v>7962</v>
      </c>
      <c r="B8924" s="8"/>
      <c r="C8924" s="9" t="str">
        <f t="shared" si="141"/>
        <v>Biodyne Lyons</v>
      </c>
      <c r="D8924" s="8"/>
      <c r="E8924" s="8"/>
      <c r="F8924" s="10"/>
      <c r="G8924" s="8">
        <v>55060</v>
      </c>
      <c r="H8924" s="8" t="s">
        <v>22176</v>
      </c>
      <c r="I8924" s="8" t="s">
        <v>4134</v>
      </c>
      <c r="J8924" s="8">
        <v>15912</v>
      </c>
      <c r="K8924" s="8" t="s">
        <v>33809</v>
      </c>
    </row>
    <row r="8925" spans="1:11" x14ac:dyDescent="0.2">
      <c r="A8925" s="8">
        <f>MAX($A$2:$A8924)+1</f>
        <v>7963</v>
      </c>
      <c r="B8925" s="8"/>
      <c r="C8925" s="9" t="str">
        <f t="shared" si="141"/>
        <v>River Crest</v>
      </c>
      <c r="D8925" s="8"/>
      <c r="E8925" s="8"/>
      <c r="F8925" s="10"/>
      <c r="G8925" s="8">
        <v>3503</v>
      </c>
      <c r="H8925" s="8" t="s">
        <v>22177</v>
      </c>
      <c r="I8925" s="8" t="s">
        <v>4182</v>
      </c>
      <c r="J8925" s="8">
        <v>19323</v>
      </c>
      <c r="K8925" s="8" t="s">
        <v>33809</v>
      </c>
    </row>
    <row r="8926" spans="1:11" x14ac:dyDescent="0.2">
      <c r="A8926" s="8">
        <f>MAX($A$2:$A8925)+1</f>
        <v>7964</v>
      </c>
      <c r="B8926" s="8"/>
      <c r="C8926" s="9" t="str">
        <f t="shared" si="141"/>
        <v>Planergy Ramsey</v>
      </c>
      <c r="D8926" s="8"/>
      <c r="E8926" s="8"/>
      <c r="F8926" s="10"/>
      <c r="G8926" s="8">
        <v>56672</v>
      </c>
      <c r="H8926" s="8" t="s">
        <v>22178</v>
      </c>
      <c r="I8926" s="8" t="s">
        <v>4297</v>
      </c>
      <c r="J8926" s="8">
        <v>55923</v>
      </c>
      <c r="K8926" s="8" t="s">
        <v>33809</v>
      </c>
    </row>
    <row r="8927" spans="1:11" x14ac:dyDescent="0.2">
      <c r="A8927" s="8">
        <f>MAX($A$2:$A8926)+1</f>
        <v>7965</v>
      </c>
      <c r="B8927" s="8"/>
      <c r="C8927" s="9" t="str">
        <f t="shared" si="141"/>
        <v>Black River Falls</v>
      </c>
      <c r="D8927" s="8"/>
      <c r="E8927" s="8"/>
      <c r="F8927" s="10"/>
      <c r="G8927" s="8">
        <v>4104</v>
      </c>
      <c r="H8927" s="8" t="s">
        <v>22179</v>
      </c>
      <c r="I8927" s="8" t="s">
        <v>3965</v>
      </c>
      <c r="J8927" s="8">
        <v>1776</v>
      </c>
      <c r="K8927" s="8" t="s">
        <v>33809</v>
      </c>
    </row>
    <row r="8928" spans="1:11" x14ac:dyDescent="0.2">
      <c r="A8928" s="8">
        <f>MAX($A$2:$A8927)+1</f>
        <v>7966</v>
      </c>
      <c r="B8928" s="8"/>
      <c r="C8928" s="9" t="str">
        <f t="shared" si="141"/>
        <v>West Pharmaceutical Services</v>
      </c>
      <c r="D8928" s="8"/>
      <c r="E8928" s="8"/>
      <c r="F8928" s="10"/>
      <c r="G8928" s="8">
        <v>54947</v>
      </c>
      <c r="H8928" s="8" t="s">
        <v>4196</v>
      </c>
      <c r="I8928" s="8" t="s">
        <v>4196</v>
      </c>
      <c r="J8928" s="8">
        <v>20281</v>
      </c>
      <c r="K8928" s="8" t="s">
        <v>33809</v>
      </c>
    </row>
    <row r="8929" spans="1:11" x14ac:dyDescent="0.2">
      <c r="A8929" s="8">
        <f>MAX($A$2:$A8928)+1</f>
        <v>7967</v>
      </c>
      <c r="B8929" s="8"/>
      <c r="C8929" s="9" t="str">
        <f t="shared" si="141"/>
        <v>The American Sugar Refining Co Brooklyn</v>
      </c>
      <c r="D8929" s="8"/>
      <c r="E8929" s="8"/>
      <c r="F8929" s="10"/>
      <c r="G8929" s="8">
        <v>54884</v>
      </c>
      <c r="H8929" s="8" t="s">
        <v>22180</v>
      </c>
      <c r="I8929" s="8" t="s">
        <v>608</v>
      </c>
      <c r="J8929" s="8">
        <v>18564</v>
      </c>
      <c r="K8929" s="8" t="s">
        <v>33809</v>
      </c>
    </row>
    <row r="8930" spans="1:11" x14ac:dyDescent="0.2">
      <c r="A8930" s="8">
        <f>MAX($A$2:$A8929)+1</f>
        <v>7968</v>
      </c>
      <c r="B8930" s="8"/>
      <c r="C8930" s="9" t="str">
        <f t="shared" si="141"/>
        <v>Lafayette Energy Partners LP</v>
      </c>
      <c r="D8930" s="8"/>
      <c r="E8930" s="8"/>
      <c r="F8930" s="10"/>
      <c r="G8930" s="8">
        <v>50788</v>
      </c>
      <c r="H8930" s="8" t="s">
        <v>22181</v>
      </c>
      <c r="I8930" s="8" t="s">
        <v>3932</v>
      </c>
      <c r="J8930" s="8">
        <v>21148</v>
      </c>
      <c r="K8930" s="8" t="s">
        <v>33809</v>
      </c>
    </row>
    <row r="8931" spans="1:11" x14ac:dyDescent="0.2">
      <c r="A8931" s="8">
        <f>MAX($A$2:$A8930)+1</f>
        <v>7969</v>
      </c>
      <c r="B8931" s="8"/>
      <c r="C8931" s="9" t="str">
        <f t="shared" si="141"/>
        <v>Kensico</v>
      </c>
      <c r="D8931" s="8"/>
      <c r="E8931" s="8"/>
      <c r="F8931" s="10"/>
      <c r="G8931" s="8">
        <v>650</v>
      </c>
      <c r="H8931" s="8" t="s">
        <v>22182</v>
      </c>
      <c r="I8931" s="8" t="s">
        <v>2696</v>
      </c>
      <c r="J8931" s="8">
        <v>15296</v>
      </c>
      <c r="K8931" s="8" t="s">
        <v>33809</v>
      </c>
    </row>
    <row r="8932" spans="1:11" x14ac:dyDescent="0.2">
      <c r="A8932" s="8">
        <f>MAX($A$2:$A8931)+1</f>
        <v>7970</v>
      </c>
      <c r="B8932" s="8"/>
      <c r="C8932" s="9" t="str">
        <f t="shared" si="141"/>
        <v>Foothills Generating LLC</v>
      </c>
      <c r="D8932" s="8"/>
      <c r="E8932" s="8"/>
      <c r="F8932" s="10"/>
      <c r="G8932" s="8">
        <v>55883</v>
      </c>
      <c r="H8932" s="8" t="s">
        <v>22183</v>
      </c>
      <c r="I8932" s="8" t="s">
        <v>4020</v>
      </c>
      <c r="J8932" s="8">
        <v>6480</v>
      </c>
      <c r="K8932" s="8" t="s">
        <v>33809</v>
      </c>
    </row>
    <row r="8933" spans="1:11" x14ac:dyDescent="0.2">
      <c r="A8933" s="8">
        <f>MAX($A$2:$A8932)+1</f>
        <v>7971</v>
      </c>
      <c r="B8933" s="8"/>
      <c r="C8933" s="9" t="str">
        <f t="shared" si="141"/>
        <v>Crozer Chester Medical Center</v>
      </c>
      <c r="D8933" s="8"/>
      <c r="E8933" s="8"/>
      <c r="F8933" s="10"/>
      <c r="G8933" s="8">
        <v>10097</v>
      </c>
      <c r="H8933" s="8" t="s">
        <v>4278</v>
      </c>
      <c r="I8933" s="8" t="s">
        <v>4278</v>
      </c>
      <c r="J8933" s="8">
        <v>54825</v>
      </c>
      <c r="K8933" s="8" t="s">
        <v>33809</v>
      </c>
    </row>
    <row r="8934" spans="1:11" x14ac:dyDescent="0.2">
      <c r="A8934" s="8">
        <f>MAX($A$2:$A8933)+1</f>
        <v>7972</v>
      </c>
      <c r="B8934" s="8"/>
      <c r="C8934" s="9" t="str">
        <f t="shared" si="141"/>
        <v>Vernon</v>
      </c>
      <c r="D8934" s="8"/>
      <c r="E8934" s="8"/>
      <c r="F8934" s="10"/>
      <c r="G8934" s="8">
        <v>7436</v>
      </c>
      <c r="H8934" s="8" t="s">
        <v>15957</v>
      </c>
      <c r="I8934" s="8" t="s">
        <v>1348</v>
      </c>
      <c r="J8934" s="8">
        <v>19798</v>
      </c>
      <c r="K8934" s="8" t="s">
        <v>33809</v>
      </c>
    </row>
    <row r="8935" spans="1:11" x14ac:dyDescent="0.2">
      <c r="A8935" s="8">
        <f>MAX($A$2:$A8934)+1</f>
        <v>7973</v>
      </c>
      <c r="B8935" s="8"/>
      <c r="C8935" s="9" t="str">
        <f t="shared" si="141"/>
        <v>Woodlands Area Power Project</v>
      </c>
      <c r="D8935" s="8"/>
      <c r="E8935" s="8"/>
      <c r="F8935" s="10"/>
      <c r="G8935" s="8">
        <v>56882</v>
      </c>
      <c r="H8935" s="8" t="s">
        <v>22184</v>
      </c>
      <c r="I8935" s="8" t="s">
        <v>4302</v>
      </c>
      <c r="J8935" s="8">
        <v>56082</v>
      </c>
      <c r="K8935" s="8" t="s">
        <v>33809</v>
      </c>
    </row>
    <row r="8936" spans="1:11" x14ac:dyDescent="0.2">
      <c r="A8936" s="8">
        <f>MAX($A$2:$A8935)+1</f>
        <v>7974</v>
      </c>
      <c r="B8936" s="8"/>
      <c r="C8936" s="9" t="str">
        <f t="shared" si="141"/>
        <v>SECC</v>
      </c>
      <c r="D8936" s="8"/>
      <c r="E8936" s="8"/>
      <c r="F8936" s="10"/>
      <c r="G8936" s="8">
        <v>7730</v>
      </c>
      <c r="H8936" s="8" t="s">
        <v>22185</v>
      </c>
      <c r="I8936" s="8" t="s">
        <v>22186</v>
      </c>
      <c r="J8936" s="8">
        <v>3989</v>
      </c>
      <c r="K8936" s="8" t="s">
        <v>33809</v>
      </c>
    </row>
    <row r="8937" spans="1:11" x14ac:dyDescent="0.2">
      <c r="A8937" s="8">
        <f>MAX($A$2:$A8936)+1</f>
        <v>7975</v>
      </c>
      <c r="B8937" s="8"/>
      <c r="C8937" s="9" t="str">
        <f t="shared" si="141"/>
        <v>Vandalia</v>
      </c>
      <c r="D8937" s="8"/>
      <c r="E8937" s="8"/>
      <c r="F8937" s="10"/>
      <c r="G8937" s="8">
        <v>2165</v>
      </c>
      <c r="H8937" s="8" t="s">
        <v>22187</v>
      </c>
      <c r="I8937" s="8" t="s">
        <v>4188</v>
      </c>
      <c r="J8937" s="8">
        <v>19722</v>
      </c>
      <c r="K8937" s="8" t="s">
        <v>33809</v>
      </c>
    </row>
    <row r="8938" spans="1:11" x14ac:dyDescent="0.2">
      <c r="A8938" s="8">
        <f>MAX($A$2:$A8937)+1</f>
        <v>7976</v>
      </c>
      <c r="B8938" s="8"/>
      <c r="C8938" s="9" t="str">
        <f t="shared" si="141"/>
        <v>Wilbur East Power Plant</v>
      </c>
      <c r="D8938" s="8"/>
      <c r="E8938" s="8"/>
      <c r="F8938" s="10"/>
      <c r="G8938" s="8">
        <v>10370</v>
      </c>
      <c r="H8938" s="8" t="s">
        <v>22188</v>
      </c>
      <c r="I8938" s="8" t="s">
        <v>4035</v>
      </c>
      <c r="J8938" s="8">
        <v>7840</v>
      </c>
      <c r="K8938" s="8" t="s">
        <v>33809</v>
      </c>
    </row>
    <row r="8939" spans="1:11" x14ac:dyDescent="0.2">
      <c r="A8939" s="8">
        <f>MAX($A$2:$A8938)+1</f>
        <v>7977</v>
      </c>
      <c r="B8939" s="8"/>
      <c r="C8939" s="9" t="str">
        <f t="shared" si="141"/>
        <v>Deepwater</v>
      </c>
      <c r="D8939" s="8"/>
      <c r="E8939" s="8"/>
      <c r="F8939" s="10"/>
      <c r="G8939" s="8">
        <v>2384</v>
      </c>
      <c r="H8939" s="8" t="s">
        <v>22019</v>
      </c>
      <c r="I8939" s="8" t="s">
        <v>888</v>
      </c>
      <c r="J8939" s="8">
        <v>56606</v>
      </c>
      <c r="K8939" s="8" t="s">
        <v>33809</v>
      </c>
    </row>
    <row r="8940" spans="1:11" x14ac:dyDescent="0.2">
      <c r="A8940" s="8">
        <f>MAX($A$2:$A8939)+1</f>
        <v>7978</v>
      </c>
      <c r="B8940" s="8"/>
      <c r="C8940" s="9" t="str">
        <f t="shared" si="141"/>
        <v>Sierra SunTower Solar Generating Station</v>
      </c>
      <c r="D8940" s="8"/>
      <c r="E8940" s="8"/>
      <c r="F8940" s="10"/>
      <c r="G8940" s="8">
        <v>57323</v>
      </c>
      <c r="H8940" s="8" t="s">
        <v>22189</v>
      </c>
      <c r="I8940" s="8" t="s">
        <v>4331</v>
      </c>
      <c r="J8940" s="8">
        <v>56679</v>
      </c>
      <c r="K8940" s="8" t="s">
        <v>33809</v>
      </c>
    </row>
    <row r="8941" spans="1:11" x14ac:dyDescent="0.2">
      <c r="A8941" s="8">
        <f>MAX($A$2:$A8940)+1</f>
        <v>7979</v>
      </c>
      <c r="B8941" s="8"/>
      <c r="C8941" s="9" t="str">
        <f t="shared" si="141"/>
        <v>Diamond Walnut</v>
      </c>
      <c r="D8941" s="8"/>
      <c r="E8941" s="8"/>
      <c r="F8941" s="10"/>
      <c r="G8941" s="8">
        <v>10257</v>
      </c>
      <c r="H8941" s="8" t="s">
        <v>22190</v>
      </c>
      <c r="I8941" s="8" t="s">
        <v>4007</v>
      </c>
      <c r="J8941" s="8">
        <v>5189</v>
      </c>
      <c r="K8941" s="8" t="s">
        <v>33809</v>
      </c>
    </row>
    <row r="8942" spans="1:11" x14ac:dyDescent="0.2">
      <c r="A8942" s="8">
        <f>MAX($A$2:$A8941)+1</f>
        <v>7980</v>
      </c>
      <c r="B8942" s="8"/>
      <c r="C8942" s="9" t="str">
        <f t="shared" si="141"/>
        <v>G F Weaton Power Station</v>
      </c>
      <c r="D8942" s="8"/>
      <c r="E8942" s="8"/>
      <c r="F8942" s="10"/>
      <c r="G8942" s="8">
        <v>50130</v>
      </c>
      <c r="H8942" s="8" t="s">
        <v>22191</v>
      </c>
      <c r="I8942" s="8" t="s">
        <v>4281</v>
      </c>
      <c r="J8942" s="8">
        <v>54881</v>
      </c>
      <c r="K8942" s="8" t="s">
        <v>33809</v>
      </c>
    </row>
    <row r="8943" spans="1:11" x14ac:dyDescent="0.2">
      <c r="A8943" s="8">
        <f>MAX($A$2:$A8942)+1</f>
        <v>7981</v>
      </c>
      <c r="B8943" s="8"/>
      <c r="C8943" s="9" t="str">
        <f t="shared" si="141"/>
        <v>Newark Power Plant</v>
      </c>
      <c r="D8943" s="8"/>
      <c r="E8943" s="8"/>
      <c r="F8943" s="10"/>
      <c r="G8943" s="8">
        <v>50797</v>
      </c>
      <c r="H8943" s="8" t="s">
        <v>22192</v>
      </c>
      <c r="I8943" s="8" t="s">
        <v>3980</v>
      </c>
      <c r="J8943" s="8">
        <v>2895</v>
      </c>
      <c r="K8943" s="8" t="s">
        <v>33809</v>
      </c>
    </row>
    <row r="8944" spans="1:11" x14ac:dyDescent="0.2">
      <c r="A8944" s="8">
        <f>MAX($A$2:$A8943)+1</f>
        <v>7982</v>
      </c>
      <c r="B8944" s="8"/>
      <c r="C8944" s="9" t="str">
        <f t="shared" si="141"/>
        <v>R Madison</v>
      </c>
      <c r="D8944" s="8"/>
      <c r="E8944" s="8"/>
      <c r="F8944" s="10"/>
      <c r="G8944" s="8">
        <v>596</v>
      </c>
      <c r="H8944" s="8" t="s">
        <v>22193</v>
      </c>
      <c r="I8944" s="8" t="s">
        <v>3998</v>
      </c>
      <c r="J8944" s="8">
        <v>4252</v>
      </c>
      <c r="K8944" s="8" t="s">
        <v>33809</v>
      </c>
    </row>
    <row r="8945" spans="1:11" x14ac:dyDescent="0.2">
      <c r="A8945" s="8">
        <f>A235</f>
        <v>158</v>
      </c>
      <c r="B8945" s="8"/>
      <c r="C8945" s="9" t="str">
        <f t="shared" si="141"/>
        <v>DeSoto County Plant</v>
      </c>
      <c r="D8945" s="8">
        <v>56</v>
      </c>
      <c r="E8945" s="8" t="s">
        <v>22195</v>
      </c>
      <c r="F8945" s="10" t="s">
        <v>22196</v>
      </c>
      <c r="G8945" s="8">
        <v>55422</v>
      </c>
      <c r="H8945" s="8" t="s">
        <v>22194</v>
      </c>
      <c r="I8945" s="8" t="s">
        <v>4323</v>
      </c>
      <c r="J8945" s="8">
        <v>56490</v>
      </c>
      <c r="K8945" s="8" t="s">
        <v>33811</v>
      </c>
    </row>
    <row r="8946" spans="1:11" x14ac:dyDescent="0.2">
      <c r="A8946" s="8">
        <f>MAX($A$2:$A8945)+1</f>
        <v>7983</v>
      </c>
      <c r="B8946" s="8"/>
      <c r="C8946" s="9" t="str">
        <f t="shared" si="141"/>
        <v>North Carolina Solar Bethea II</v>
      </c>
      <c r="D8946" s="8"/>
      <c r="E8946" s="8"/>
      <c r="F8946" s="10"/>
      <c r="G8946" s="8">
        <v>58532</v>
      </c>
      <c r="H8946" s="8" t="s">
        <v>22197</v>
      </c>
      <c r="I8946" s="8" t="s">
        <v>4354</v>
      </c>
      <c r="J8946" s="8">
        <v>58504</v>
      </c>
      <c r="K8946" s="8" t="s">
        <v>33809</v>
      </c>
    </row>
    <row r="8947" spans="1:11" x14ac:dyDescent="0.2">
      <c r="A8947" s="8">
        <f>MAX($A$2:$A8946)+1</f>
        <v>7984</v>
      </c>
      <c r="B8947" s="8"/>
      <c r="C8947" s="9" t="str">
        <f t="shared" si="141"/>
        <v>Southbridge Energy Center LLC</v>
      </c>
      <c r="D8947" s="8"/>
      <c r="E8947" s="8"/>
      <c r="F8947" s="10"/>
      <c r="G8947" s="8">
        <v>54373</v>
      </c>
      <c r="H8947" s="8" t="s">
        <v>22198</v>
      </c>
      <c r="I8947" s="8" t="s">
        <v>4257</v>
      </c>
      <c r="J8947" s="8">
        <v>50081</v>
      </c>
      <c r="K8947" s="8" t="s">
        <v>33809</v>
      </c>
    </row>
    <row r="8948" spans="1:11" x14ac:dyDescent="0.2">
      <c r="A8948" s="8">
        <f>MAX($A$2:$A8947)+1</f>
        <v>7985</v>
      </c>
      <c r="B8948" s="8"/>
      <c r="C8948" s="9" t="str">
        <f t="shared" si="141"/>
        <v>La Palma</v>
      </c>
      <c r="D8948" s="8"/>
      <c r="E8948" s="8"/>
      <c r="F8948" s="10"/>
      <c r="G8948" s="8">
        <v>3442</v>
      </c>
      <c r="H8948" s="8" t="s">
        <v>22199</v>
      </c>
      <c r="I8948" s="8" t="s">
        <v>3094</v>
      </c>
      <c r="J8948" s="8">
        <v>54907</v>
      </c>
      <c r="K8948" s="8" t="s">
        <v>33809</v>
      </c>
    </row>
    <row r="8949" spans="1:11" x14ac:dyDescent="0.2">
      <c r="A8949" s="8">
        <f>MAX($A$2:$A8948)+1</f>
        <v>7986</v>
      </c>
      <c r="B8949" s="8"/>
      <c r="C8949" s="9" t="str">
        <f t="shared" si="141"/>
        <v>Webster</v>
      </c>
      <c r="D8949" s="8"/>
      <c r="E8949" s="8"/>
      <c r="F8949" s="10"/>
      <c r="G8949" s="8">
        <v>3471</v>
      </c>
      <c r="H8949" s="8" t="s">
        <v>22022</v>
      </c>
      <c r="I8949" s="8" t="s">
        <v>2808</v>
      </c>
      <c r="J8949" s="8">
        <v>54888</v>
      </c>
      <c r="K8949" s="8" t="s">
        <v>33809</v>
      </c>
    </row>
    <row r="8950" spans="1:11" x14ac:dyDescent="0.2">
      <c r="A8950" s="8">
        <f>MAX($A$2:$A8949)+1</f>
        <v>7987</v>
      </c>
      <c r="B8950" s="8"/>
      <c r="C8950" s="9" t="str">
        <f t="shared" si="141"/>
        <v>Rittman Paperboard</v>
      </c>
      <c r="D8950" s="8"/>
      <c r="E8950" s="8"/>
      <c r="F8950" s="10"/>
      <c r="G8950" s="8">
        <v>54235</v>
      </c>
      <c r="H8950" s="8" t="s">
        <v>22200</v>
      </c>
      <c r="I8950" s="8" t="s">
        <v>3982</v>
      </c>
      <c r="J8950" s="8">
        <v>2999</v>
      </c>
      <c r="K8950" s="8" t="s">
        <v>33809</v>
      </c>
    </row>
    <row r="8951" spans="1:11" x14ac:dyDescent="0.2">
      <c r="A8951" s="8">
        <f>MAX($A$2:$A8950)+1</f>
        <v>7988</v>
      </c>
      <c r="B8951" s="8"/>
      <c r="C8951" s="9" t="str">
        <f t="shared" si="141"/>
        <v>Memphis Hardwood Flooring</v>
      </c>
      <c r="D8951" s="8"/>
      <c r="E8951" s="8"/>
      <c r="F8951" s="10"/>
      <c r="G8951" s="8">
        <v>10178</v>
      </c>
      <c r="H8951" s="8" t="s">
        <v>22201</v>
      </c>
      <c r="I8951" s="8" t="s">
        <v>4295</v>
      </c>
      <c r="J8951" s="8">
        <v>55915</v>
      </c>
      <c r="K8951" s="8" t="s">
        <v>33809</v>
      </c>
    </row>
    <row r="8952" spans="1:11" x14ac:dyDescent="0.2">
      <c r="A8952" s="8">
        <f>MAX($A$2:$A8951)+1</f>
        <v>7989</v>
      </c>
      <c r="B8952" s="8"/>
      <c r="C8952" s="9" t="str">
        <f t="shared" si="141"/>
        <v>Mullen</v>
      </c>
      <c r="D8952" s="8"/>
      <c r="E8952" s="8"/>
      <c r="F8952" s="10"/>
      <c r="G8952" s="8">
        <v>2280</v>
      </c>
      <c r="H8952" s="8" t="s">
        <v>22202</v>
      </c>
      <c r="I8952" s="8" t="s">
        <v>4091</v>
      </c>
      <c r="J8952" s="8">
        <v>13090</v>
      </c>
      <c r="K8952" s="8" t="s">
        <v>33809</v>
      </c>
    </row>
    <row r="8953" spans="1:11" x14ac:dyDescent="0.2">
      <c r="A8953" s="8">
        <f>MAX($A$2:$A8952)+1</f>
        <v>7990</v>
      </c>
      <c r="B8953" s="8"/>
      <c r="C8953" s="9" t="str">
        <f t="shared" si="141"/>
        <v>ESI Project</v>
      </c>
      <c r="D8953" s="8"/>
      <c r="E8953" s="8"/>
      <c r="F8953" s="10"/>
      <c r="G8953" s="8">
        <v>50819</v>
      </c>
      <c r="H8953" s="8" t="s">
        <v>22203</v>
      </c>
      <c r="I8953" s="8" t="s">
        <v>533</v>
      </c>
      <c r="J8953" s="8">
        <v>19740</v>
      </c>
      <c r="K8953" s="8" t="s">
        <v>33809</v>
      </c>
    </row>
    <row r="8954" spans="1:11" x14ac:dyDescent="0.2">
      <c r="A8954" s="8">
        <f>MAX($A$2:$A8953)+1</f>
        <v>7991</v>
      </c>
      <c r="B8954" s="8"/>
      <c r="C8954" s="9" t="str">
        <f t="shared" si="141"/>
        <v>Norton</v>
      </c>
      <c r="D8954" s="8"/>
      <c r="E8954" s="8"/>
      <c r="F8954" s="10"/>
      <c r="G8954" s="8">
        <v>1310</v>
      </c>
      <c r="H8954" s="8" t="s">
        <v>22204</v>
      </c>
      <c r="I8954" s="8" t="s">
        <v>4101</v>
      </c>
      <c r="J8954" s="8">
        <v>13819</v>
      </c>
      <c r="K8954" s="8" t="s">
        <v>33809</v>
      </c>
    </row>
    <row r="8955" spans="1:11" x14ac:dyDescent="0.2">
      <c r="A8955" s="8">
        <f>MAX($A$2:$A8954)+1</f>
        <v>7992</v>
      </c>
      <c r="B8955" s="8"/>
      <c r="C8955" s="9" t="str">
        <f t="shared" si="141"/>
        <v>Greenville Steam</v>
      </c>
      <c r="D8955" s="8"/>
      <c r="E8955" s="8"/>
      <c r="F8955" s="10"/>
      <c r="G8955" s="8">
        <v>54852</v>
      </c>
      <c r="H8955" s="8" t="s">
        <v>22205</v>
      </c>
      <c r="I8955" s="8" t="s">
        <v>4033</v>
      </c>
      <c r="J8955" s="8">
        <v>7662</v>
      </c>
      <c r="K8955" s="8" t="s">
        <v>33809</v>
      </c>
    </row>
    <row r="8956" spans="1:11" x14ac:dyDescent="0.2">
      <c r="A8956" s="8">
        <f>MAX($A$2:$A8955)+1</f>
        <v>7993</v>
      </c>
      <c r="B8956" s="8"/>
      <c r="C8956" s="9" t="str">
        <f t="shared" si="141"/>
        <v>SEGS II</v>
      </c>
      <c r="D8956" s="8"/>
      <c r="E8956" s="8"/>
      <c r="F8956" s="10"/>
      <c r="G8956" s="8">
        <v>10438</v>
      </c>
      <c r="H8956" s="8" t="s">
        <v>22206</v>
      </c>
      <c r="I8956" s="8" t="s">
        <v>4328</v>
      </c>
      <c r="J8956" s="8">
        <v>56575</v>
      </c>
      <c r="K8956" s="8" t="s">
        <v>33809</v>
      </c>
    </row>
    <row r="8957" spans="1:11" x14ac:dyDescent="0.2">
      <c r="A8957" s="8">
        <f>MAX($A$2:$A8956)+1</f>
        <v>7994</v>
      </c>
      <c r="B8957" s="8"/>
      <c r="C8957" s="9" t="str">
        <f t="shared" si="141"/>
        <v>Rincon Facility</v>
      </c>
      <c r="D8957" s="8"/>
      <c r="E8957" s="8"/>
      <c r="F8957" s="10"/>
      <c r="G8957" s="8">
        <v>54445</v>
      </c>
      <c r="H8957" s="8" t="s">
        <v>22207</v>
      </c>
      <c r="I8957" s="8" t="s">
        <v>4237</v>
      </c>
      <c r="J8957" s="8">
        <v>34649</v>
      </c>
      <c r="K8957" s="8" t="s">
        <v>33809</v>
      </c>
    </row>
    <row r="8958" spans="1:11" x14ac:dyDescent="0.2">
      <c r="A8958" s="8">
        <f>MAX($A$2:$A8957)+1</f>
        <v>7995</v>
      </c>
      <c r="B8958" s="8"/>
      <c r="C8958" s="9" t="str">
        <f t="shared" si="141"/>
        <v>Springdale Power Station</v>
      </c>
      <c r="D8958" s="8"/>
      <c r="E8958" s="8"/>
      <c r="F8958" s="10"/>
      <c r="G8958" s="8">
        <v>3182</v>
      </c>
      <c r="H8958" s="8" t="s">
        <v>22208</v>
      </c>
      <c r="I8958" s="8" t="s">
        <v>569</v>
      </c>
      <c r="J8958" s="8">
        <v>23279</v>
      </c>
      <c r="K8958" s="8" t="s">
        <v>33809</v>
      </c>
    </row>
    <row r="8959" spans="1:11" x14ac:dyDescent="0.2">
      <c r="A8959" s="8">
        <f>MAX($A$2:$A8958)+1</f>
        <v>7996</v>
      </c>
      <c r="B8959" s="8"/>
      <c r="C8959" s="9" t="str">
        <f t="shared" si="141"/>
        <v>Newby Island I</v>
      </c>
      <c r="D8959" s="8"/>
      <c r="E8959" s="8"/>
      <c r="F8959" s="10"/>
      <c r="G8959" s="8">
        <v>10388</v>
      </c>
      <c r="H8959" s="8" t="s">
        <v>22209</v>
      </c>
      <c r="I8959" s="8" t="s">
        <v>1960</v>
      </c>
      <c r="J8959" s="8">
        <v>25049</v>
      </c>
      <c r="K8959" s="8" t="s">
        <v>33809</v>
      </c>
    </row>
    <row r="8960" spans="1:11" x14ac:dyDescent="0.2">
      <c r="A8960" s="8">
        <f>MAX($A$2:$A8959)+1</f>
        <v>7997</v>
      </c>
      <c r="B8960" s="8"/>
      <c r="C8960" s="9" t="str">
        <f t="shared" si="141"/>
        <v>Pryor Power Plant</v>
      </c>
      <c r="D8960" s="8"/>
      <c r="E8960" s="8"/>
      <c r="F8960" s="10"/>
      <c r="G8960" s="8">
        <v>50991</v>
      </c>
      <c r="H8960" s="8" t="s">
        <v>22210</v>
      </c>
      <c r="I8960" s="8" t="s">
        <v>3978</v>
      </c>
      <c r="J8960" s="8">
        <v>2852</v>
      </c>
      <c r="K8960" s="8" t="s">
        <v>33809</v>
      </c>
    </row>
    <row r="8961" spans="1:11" x14ac:dyDescent="0.2">
      <c r="A8961" s="8">
        <f>A1004</f>
        <v>674</v>
      </c>
      <c r="B8961" s="8"/>
      <c r="C8961" s="9" t="str">
        <f t="shared" si="141"/>
        <v>Bar Harbor</v>
      </c>
      <c r="D8961" s="8">
        <v>11</v>
      </c>
      <c r="E8961" s="8" t="s">
        <v>138</v>
      </c>
      <c r="F8961" s="10" t="s">
        <v>22211</v>
      </c>
      <c r="G8961" s="8">
        <v>1466</v>
      </c>
      <c r="H8961" s="8" t="s">
        <v>14620</v>
      </c>
      <c r="I8961" s="8" t="s">
        <v>14621</v>
      </c>
      <c r="J8961" s="8">
        <v>1179</v>
      </c>
      <c r="K8961" s="8" t="s">
        <v>33517</v>
      </c>
    </row>
    <row r="8962" spans="1:11" x14ac:dyDescent="0.2">
      <c r="A8962" s="8">
        <f>MAX($A$2:$A8961)+1</f>
        <v>7998</v>
      </c>
      <c r="B8962" s="8"/>
      <c r="C8962" s="9" t="str">
        <f t="shared" si="141"/>
        <v>J D Bassett Manufacturing</v>
      </c>
      <c r="D8962" s="8"/>
      <c r="E8962" s="8"/>
      <c r="F8962" s="10"/>
      <c r="G8962" s="8">
        <v>50912</v>
      </c>
      <c r="H8962" s="8" t="s">
        <v>22212</v>
      </c>
      <c r="I8962" s="8" t="s">
        <v>3957</v>
      </c>
      <c r="J8962" s="8">
        <v>1311</v>
      </c>
      <c r="K8962" s="8" t="s">
        <v>33809</v>
      </c>
    </row>
    <row r="8963" spans="1:11" x14ac:dyDescent="0.2">
      <c r="A8963" s="8">
        <f>MAX($A$2:$A8962)+1</f>
        <v>7999</v>
      </c>
      <c r="B8963" s="8"/>
      <c r="C8963" s="9" t="str">
        <f t="shared" si="141"/>
        <v>Zilwaukee Generating Station</v>
      </c>
      <c r="D8963" s="8"/>
      <c r="E8963" s="8"/>
      <c r="F8963" s="10"/>
      <c r="G8963" s="8">
        <v>56023</v>
      </c>
      <c r="H8963" s="8" t="s">
        <v>22213</v>
      </c>
      <c r="I8963" s="8" t="s">
        <v>3992</v>
      </c>
      <c r="J8963" s="8">
        <v>3635</v>
      </c>
      <c r="K8963" s="8" t="s">
        <v>33809</v>
      </c>
    </row>
    <row r="8964" spans="1:11" x14ac:dyDescent="0.2">
      <c r="A8964" s="8">
        <f>MAX($A$2:$A8963)+1</f>
        <v>8000</v>
      </c>
      <c r="B8964" s="8"/>
      <c r="C8964" s="9" t="str">
        <f t="shared" si="141"/>
        <v>Pekin Paperboard</v>
      </c>
      <c r="D8964" s="8"/>
      <c r="E8964" s="8"/>
      <c r="F8964" s="10"/>
      <c r="G8964" s="8">
        <v>54664</v>
      </c>
      <c r="H8964" s="8" t="s">
        <v>22214</v>
      </c>
      <c r="I8964" s="8" t="s">
        <v>4116</v>
      </c>
      <c r="J8964" s="8">
        <v>14661</v>
      </c>
      <c r="K8964" s="8" t="s">
        <v>33809</v>
      </c>
    </row>
    <row r="8965" spans="1:11" x14ac:dyDescent="0.2">
      <c r="A8965" s="8">
        <f>MAX($A$2:$A8964)+1</f>
        <v>8001</v>
      </c>
      <c r="B8965" s="8"/>
      <c r="C8965" s="9" t="str">
        <f t="shared" si="141"/>
        <v>Philadelphia Water Department Southwest</v>
      </c>
      <c r="D8965" s="8"/>
      <c r="E8965" s="8"/>
      <c r="F8965" s="10"/>
      <c r="G8965" s="8">
        <v>55331</v>
      </c>
      <c r="H8965" s="8" t="s">
        <v>22215</v>
      </c>
      <c r="I8965" s="8" t="s">
        <v>4117</v>
      </c>
      <c r="J8965" s="8">
        <v>14687</v>
      </c>
      <c r="K8965" s="8" t="s">
        <v>33809</v>
      </c>
    </row>
    <row r="8966" spans="1:11" x14ac:dyDescent="0.2">
      <c r="A8966" s="8">
        <f>MAX($A$2:$A8965)+1</f>
        <v>8002</v>
      </c>
      <c r="B8966" s="8"/>
      <c r="C8966" s="9" t="str">
        <f t="shared" si="141"/>
        <v>Glen Gardner</v>
      </c>
      <c r="D8966" s="8"/>
      <c r="E8966" s="8"/>
      <c r="F8966" s="10"/>
      <c r="G8966" s="8">
        <v>8227</v>
      </c>
      <c r="H8966" s="8" t="s">
        <v>22216</v>
      </c>
      <c r="I8966" s="8" t="s">
        <v>21928</v>
      </c>
      <c r="J8966" s="8">
        <v>17235</v>
      </c>
      <c r="K8966" s="8" t="s">
        <v>33809</v>
      </c>
    </row>
    <row r="8967" spans="1:11" x14ac:dyDescent="0.2">
      <c r="A8967" s="8">
        <f>MAX($A$2:$A8966)+1</f>
        <v>8003</v>
      </c>
      <c r="B8967" s="8"/>
      <c r="C8967" s="9" t="str">
        <f t="shared" si="141"/>
        <v>Ewa Nui Substation DG</v>
      </c>
      <c r="D8967" s="8"/>
      <c r="E8967" s="8"/>
      <c r="F8967" s="10"/>
      <c r="G8967" s="8">
        <v>56330</v>
      </c>
      <c r="H8967" s="8" t="s">
        <v>22217</v>
      </c>
      <c r="I8967" s="8" t="s">
        <v>179</v>
      </c>
      <c r="J8967" s="8">
        <v>19547</v>
      </c>
      <c r="K8967" s="8" t="s">
        <v>33809</v>
      </c>
    </row>
    <row r="8968" spans="1:11" x14ac:dyDescent="0.2">
      <c r="A8968" s="8">
        <f>MAX($A$2:$A8967)+1</f>
        <v>8004</v>
      </c>
      <c r="B8968" s="8"/>
      <c r="C8968" s="9" t="str">
        <f t="shared" si="141"/>
        <v>Moorhead</v>
      </c>
      <c r="D8968" s="8"/>
      <c r="E8968" s="8"/>
      <c r="F8968" s="10"/>
      <c r="G8968" s="8">
        <v>1995</v>
      </c>
      <c r="H8968" s="8" t="s">
        <v>22218</v>
      </c>
      <c r="I8968" s="8" t="s">
        <v>22219</v>
      </c>
      <c r="J8968" s="8">
        <v>12894</v>
      </c>
      <c r="K8968" s="8" t="s">
        <v>33809</v>
      </c>
    </row>
    <row r="8969" spans="1:11" x14ac:dyDescent="0.2">
      <c r="A8969" s="8">
        <f>MAX($A$2:$A8968)+1</f>
        <v>8005</v>
      </c>
      <c r="B8969" s="8"/>
      <c r="C8969" s="9" t="str">
        <f t="shared" si="141"/>
        <v>Cargill Hammond</v>
      </c>
      <c r="D8969" s="8"/>
      <c r="E8969" s="8"/>
      <c r="F8969" s="10"/>
      <c r="G8969" s="8">
        <v>55537</v>
      </c>
      <c r="H8969" s="8" t="s">
        <v>3988</v>
      </c>
      <c r="I8969" s="8" t="s">
        <v>3988</v>
      </c>
      <c r="J8969" s="8">
        <v>3335</v>
      </c>
      <c r="K8969" s="8" t="s">
        <v>33809</v>
      </c>
    </row>
    <row r="8970" spans="1:11" x14ac:dyDescent="0.2">
      <c r="A8970" s="8">
        <f>MAX($A$2:$A8969)+1</f>
        <v>8006</v>
      </c>
      <c r="B8970" s="8"/>
      <c r="C8970" s="9" t="str">
        <f t="shared" si="141"/>
        <v>Deer Park Plant</v>
      </c>
      <c r="D8970" s="8"/>
      <c r="E8970" s="8"/>
      <c r="F8970" s="10"/>
      <c r="G8970" s="8">
        <v>50471</v>
      </c>
      <c r="H8970" s="8" t="s">
        <v>22220</v>
      </c>
      <c r="I8970" s="8" t="s">
        <v>2883</v>
      </c>
      <c r="J8970" s="8">
        <v>14254</v>
      </c>
      <c r="K8970" s="8" t="s">
        <v>33809</v>
      </c>
    </row>
    <row r="8971" spans="1:11" x14ac:dyDescent="0.2">
      <c r="A8971" s="8">
        <f>MAX($A$2:$A8970)+1</f>
        <v>8007</v>
      </c>
      <c r="B8971" s="8"/>
      <c r="C8971" s="9" t="str">
        <f t="shared" si="141"/>
        <v>Somerset Station</v>
      </c>
      <c r="D8971" s="8"/>
      <c r="E8971" s="8"/>
      <c r="F8971" s="10"/>
      <c r="G8971" s="8">
        <v>1613</v>
      </c>
      <c r="H8971" s="8" t="s">
        <v>22221</v>
      </c>
      <c r="I8971" s="8" t="s">
        <v>4229</v>
      </c>
      <c r="J8971" s="8">
        <v>29878</v>
      </c>
      <c r="K8971" s="8" t="s">
        <v>33809</v>
      </c>
    </row>
    <row r="8972" spans="1:11" x14ac:dyDescent="0.2">
      <c r="A8972" s="8">
        <f>MAX($A$2:$A8971)+1</f>
        <v>8008</v>
      </c>
      <c r="B8972" s="8"/>
      <c r="C8972" s="9" t="str">
        <f t="shared" si="141"/>
        <v>Coalinga 6C Cogen</v>
      </c>
      <c r="D8972" s="8"/>
      <c r="E8972" s="8"/>
      <c r="F8972" s="10"/>
      <c r="G8972" s="8">
        <v>52083</v>
      </c>
      <c r="H8972" s="8" t="s">
        <v>22222</v>
      </c>
      <c r="I8972" s="8" t="s">
        <v>988</v>
      </c>
      <c r="J8972" s="8">
        <v>54713</v>
      </c>
      <c r="K8972" s="8" t="s">
        <v>33809</v>
      </c>
    </row>
    <row r="8973" spans="1:11" x14ac:dyDescent="0.2">
      <c r="A8973" s="8">
        <f>MAX($A$2:$A8972)+1</f>
        <v>8009</v>
      </c>
      <c r="B8973" s="8"/>
      <c r="C8973" s="9" t="str">
        <f t="shared" si="141"/>
        <v>Pulp Mill Power House</v>
      </c>
      <c r="D8973" s="8"/>
      <c r="E8973" s="8"/>
      <c r="F8973" s="10"/>
      <c r="G8973" s="8">
        <v>10074</v>
      </c>
      <c r="H8973" s="8" t="s">
        <v>22223</v>
      </c>
      <c r="I8973" s="8" t="s">
        <v>4318</v>
      </c>
      <c r="J8973" s="8">
        <v>56391</v>
      </c>
      <c r="K8973" s="8" t="s">
        <v>33809</v>
      </c>
    </row>
    <row r="8974" spans="1:11" x14ac:dyDescent="0.2">
      <c r="A8974" s="8">
        <f>MAX($A$2:$A8973)+1</f>
        <v>8010</v>
      </c>
      <c r="B8974" s="8"/>
      <c r="C8974" s="9" t="str">
        <f t="shared" si="141"/>
        <v>Piney Creek Project</v>
      </c>
      <c r="D8974" s="8"/>
      <c r="E8974" s="8"/>
      <c r="F8974" s="10"/>
      <c r="G8974" s="8">
        <v>54144</v>
      </c>
      <c r="H8974" s="8" t="s">
        <v>22224</v>
      </c>
      <c r="I8974" s="8" t="s">
        <v>3996</v>
      </c>
      <c r="J8974" s="8">
        <v>4129</v>
      </c>
      <c r="K8974" s="8" t="s">
        <v>33809</v>
      </c>
    </row>
    <row r="8975" spans="1:11" x14ac:dyDescent="0.2">
      <c r="A8975" s="8">
        <f>MAX($A$2:$A8974)+1</f>
        <v>8011</v>
      </c>
      <c r="B8975" s="8"/>
      <c r="C8975" s="9" t="str">
        <f t="shared" si="141"/>
        <v>Kansas State Univ Main Campus</v>
      </c>
      <c r="D8975" s="8"/>
      <c r="E8975" s="8"/>
      <c r="F8975" s="10"/>
      <c r="G8975" s="8">
        <v>54811</v>
      </c>
      <c r="H8975" s="8" t="s">
        <v>22225</v>
      </c>
      <c r="I8975" s="8" t="s">
        <v>4051</v>
      </c>
      <c r="J8975" s="8">
        <v>10081</v>
      </c>
      <c r="K8975" s="8" t="s">
        <v>33809</v>
      </c>
    </row>
    <row r="8976" spans="1:11" x14ac:dyDescent="0.2">
      <c r="A8976" s="8">
        <f>MAX($A$2:$A8975)+1</f>
        <v>8012</v>
      </c>
      <c r="B8976" s="8"/>
      <c r="C8976" s="9" t="str">
        <f t="shared" si="141"/>
        <v>General Electric Erie PA Power</v>
      </c>
      <c r="D8976" s="8"/>
      <c r="E8976" s="8"/>
      <c r="F8976" s="10"/>
      <c r="G8976" s="8">
        <v>50358</v>
      </c>
      <c r="H8976" s="8" t="s">
        <v>22226</v>
      </c>
      <c r="I8976" s="8" t="s">
        <v>4029</v>
      </c>
      <c r="J8976" s="8">
        <v>7097</v>
      </c>
      <c r="K8976" s="8" t="s">
        <v>33809</v>
      </c>
    </row>
    <row r="8977" spans="1:11" x14ac:dyDescent="0.2">
      <c r="A8977" s="8">
        <f>MAX($A$2:$A8976)+1</f>
        <v>8013</v>
      </c>
      <c r="B8977" s="8"/>
      <c r="C8977" s="9" t="str">
        <f t="shared" si="141"/>
        <v>Moretown Generating Station</v>
      </c>
      <c r="D8977" s="8"/>
      <c r="E8977" s="8"/>
      <c r="F8977" s="10"/>
      <c r="G8977" s="8">
        <v>52033</v>
      </c>
      <c r="H8977" s="8" t="s">
        <v>22227</v>
      </c>
      <c r="I8977" s="8" t="s">
        <v>4088</v>
      </c>
      <c r="J8977" s="8">
        <v>12920</v>
      </c>
      <c r="K8977" s="8" t="s">
        <v>33809</v>
      </c>
    </row>
    <row r="8978" spans="1:11" x14ac:dyDescent="0.2">
      <c r="A8978" s="8">
        <f>MAX($A$2:$A8977)+1</f>
        <v>8014</v>
      </c>
      <c r="B8978" s="8"/>
      <c r="C8978" s="9" t="str">
        <f t="shared" si="141"/>
        <v>P.E.R.C.</v>
      </c>
      <c r="D8978" s="8"/>
      <c r="E8978" s="8"/>
      <c r="F8978" s="10"/>
      <c r="G8978" s="8">
        <v>55772</v>
      </c>
      <c r="H8978" s="8" t="s">
        <v>22228</v>
      </c>
      <c r="I8978" s="8" t="s">
        <v>4128</v>
      </c>
      <c r="J8978" s="8">
        <v>15519</v>
      </c>
      <c r="K8978" s="8" t="s">
        <v>33809</v>
      </c>
    </row>
    <row r="8979" spans="1:11" x14ac:dyDescent="0.2">
      <c r="A8979" s="8">
        <f>MAX($A$2:$A8978)+1</f>
        <v>8015</v>
      </c>
      <c r="B8979" s="8"/>
      <c r="C8979" s="9" t="str">
        <f t="shared" si="141"/>
        <v>New Albany Energy Facility</v>
      </c>
      <c r="D8979" s="8"/>
      <c r="E8979" s="8"/>
      <c r="F8979" s="10"/>
      <c r="G8979" s="8">
        <v>55080</v>
      </c>
      <c r="H8979" s="8" t="s">
        <v>22229</v>
      </c>
      <c r="I8979" s="8" t="s">
        <v>4250</v>
      </c>
      <c r="J8979" s="8">
        <v>49941</v>
      </c>
      <c r="K8979" s="8" t="s">
        <v>33809</v>
      </c>
    </row>
    <row r="8980" spans="1:11" x14ac:dyDescent="0.2">
      <c r="A8980" s="8">
        <f>MAX($A$2:$A8979)+1</f>
        <v>8016</v>
      </c>
      <c r="B8980" s="8"/>
      <c r="C8980" s="9" t="str">
        <f t="shared" si="141"/>
        <v>Solar Star California II LLC</v>
      </c>
      <c r="D8980" s="8"/>
      <c r="E8980" s="8"/>
      <c r="F8980" s="10"/>
      <c r="G8980" s="8">
        <v>58143</v>
      </c>
      <c r="H8980" s="8" t="s">
        <v>3308</v>
      </c>
      <c r="I8980" s="8" t="s">
        <v>3308</v>
      </c>
      <c r="J8980" s="8">
        <v>58101</v>
      </c>
      <c r="K8980" s="8" t="s">
        <v>33809</v>
      </c>
    </row>
    <row r="8981" spans="1:11" x14ac:dyDescent="0.2">
      <c r="A8981" s="8">
        <f>MAX($A$2:$A8980)+1</f>
        <v>8017</v>
      </c>
      <c r="B8981" s="8"/>
      <c r="C8981" s="9" t="str">
        <f t="shared" si="141"/>
        <v>Wythe Park Power 3 Richmond Plant</v>
      </c>
      <c r="D8981" s="8"/>
      <c r="E8981" s="8"/>
      <c r="F8981" s="10"/>
      <c r="G8981" s="8">
        <v>54047</v>
      </c>
      <c r="H8981" s="8" t="s">
        <v>22230</v>
      </c>
      <c r="I8981" s="8" t="s">
        <v>4200</v>
      </c>
      <c r="J8981" s="8">
        <v>21020</v>
      </c>
      <c r="K8981" s="8" t="s">
        <v>33809</v>
      </c>
    </row>
    <row r="8982" spans="1:11" x14ac:dyDescent="0.2">
      <c r="A8982" s="8">
        <f>MAX($A$2:$A8981)+1</f>
        <v>8018</v>
      </c>
      <c r="B8982" s="8"/>
      <c r="C8982" s="9" t="str">
        <f t="shared" si="141"/>
        <v>International Paper Courtland Mill</v>
      </c>
      <c r="D8982" s="8"/>
      <c r="E8982" s="8"/>
      <c r="F8982" s="10"/>
      <c r="G8982" s="8">
        <v>50245</v>
      </c>
      <c r="H8982" s="8" t="s">
        <v>22231</v>
      </c>
      <c r="I8982" s="8" t="s">
        <v>4044</v>
      </c>
      <c r="J8982" s="8">
        <v>9384</v>
      </c>
      <c r="K8982" s="8" t="s">
        <v>33809</v>
      </c>
    </row>
    <row r="8983" spans="1:11" x14ac:dyDescent="0.2">
      <c r="A8983" s="8">
        <f>MAX($A$2:$A8982)+1</f>
        <v>8019</v>
      </c>
      <c r="B8983" s="8"/>
      <c r="C8983" s="9" t="str">
        <f t="shared" si="141"/>
        <v>Wheelabrator Martell</v>
      </c>
      <c r="D8983" s="8"/>
      <c r="E8983" s="8"/>
      <c r="F8983" s="10"/>
      <c r="G8983" s="8">
        <v>50950</v>
      </c>
      <c r="H8983" s="8" t="s">
        <v>22232</v>
      </c>
      <c r="I8983" s="8" t="s">
        <v>3862</v>
      </c>
      <c r="J8983" s="8">
        <v>20541</v>
      </c>
      <c r="K8983" s="8" t="s">
        <v>33809</v>
      </c>
    </row>
    <row r="8984" spans="1:11" x14ac:dyDescent="0.2">
      <c r="A8984" s="8">
        <f>MAX($A$2:$A8983)+1</f>
        <v>8020</v>
      </c>
      <c r="B8984" s="8"/>
      <c r="C8984" s="9" t="str">
        <f t="shared" si="141"/>
        <v>Mansfield</v>
      </c>
      <c r="D8984" s="8"/>
      <c r="E8984" s="8"/>
      <c r="F8984" s="10"/>
      <c r="G8984" s="8">
        <v>55046</v>
      </c>
      <c r="H8984" s="8" t="s">
        <v>15696</v>
      </c>
      <c r="I8984" s="8" t="s">
        <v>643</v>
      </c>
      <c r="J8984" s="8">
        <v>772</v>
      </c>
      <c r="K8984" s="8" t="s">
        <v>33809</v>
      </c>
    </row>
    <row r="8985" spans="1:11" x14ac:dyDescent="0.2">
      <c r="A8985" s="8">
        <f>MAX($A$2:$A8984)+1</f>
        <v>8021</v>
      </c>
      <c r="B8985" s="8"/>
      <c r="C8985" s="9" t="str">
        <f t="shared" ref="C8985:C9048" si="142">IF(H8985="",F8985,H8985)</f>
        <v>Alma</v>
      </c>
      <c r="D8985" s="8"/>
      <c r="E8985" s="8"/>
      <c r="F8985" s="10"/>
      <c r="G8985" s="8">
        <v>4140</v>
      </c>
      <c r="H8985" s="8" t="s">
        <v>22233</v>
      </c>
      <c r="I8985" s="8" t="s">
        <v>1548</v>
      </c>
      <c r="J8985" s="8">
        <v>4716</v>
      </c>
      <c r="K8985" s="8" t="s">
        <v>33809</v>
      </c>
    </row>
    <row r="8986" spans="1:11" x14ac:dyDescent="0.2">
      <c r="A8986" s="8">
        <f>MAX($A$2:$A8985)+1</f>
        <v>8022</v>
      </c>
      <c r="B8986" s="8"/>
      <c r="C8986" s="9" t="str">
        <f t="shared" si="142"/>
        <v>Pharmacia</v>
      </c>
      <c r="D8986" s="8"/>
      <c r="E8986" s="8"/>
      <c r="F8986" s="10"/>
      <c r="G8986" s="8">
        <v>10284</v>
      </c>
      <c r="H8986" s="8" t="s">
        <v>22234</v>
      </c>
      <c r="I8986" s="8" t="s">
        <v>4121</v>
      </c>
      <c r="J8986" s="8">
        <v>14966</v>
      </c>
      <c r="K8986" s="8" t="s">
        <v>33809</v>
      </c>
    </row>
    <row r="8987" spans="1:11" x14ac:dyDescent="0.2">
      <c r="A8987" s="8">
        <f>MAX($A$2:$A8986)+1</f>
        <v>8023</v>
      </c>
      <c r="B8987" s="8"/>
      <c r="C8987" s="9" t="str">
        <f t="shared" si="142"/>
        <v>Salinas</v>
      </c>
      <c r="D8987" s="8"/>
      <c r="E8987" s="8"/>
      <c r="F8987" s="10"/>
      <c r="G8987" s="8">
        <v>52205</v>
      </c>
      <c r="H8987" s="8" t="s">
        <v>22235</v>
      </c>
      <c r="I8987" s="8" t="s">
        <v>4112</v>
      </c>
      <c r="J8987" s="8">
        <v>14359</v>
      </c>
      <c r="K8987" s="8" t="s">
        <v>33809</v>
      </c>
    </row>
    <row r="8988" spans="1:11" x14ac:dyDescent="0.2">
      <c r="A8988" s="8">
        <f>MAX($A$2:$A8987)+1</f>
        <v>8024</v>
      </c>
      <c r="B8988" s="8"/>
      <c r="C8988" s="9" t="str">
        <f t="shared" si="142"/>
        <v>S&amp;L Cogeneration</v>
      </c>
      <c r="D8988" s="8"/>
      <c r="E8988" s="8"/>
      <c r="F8988" s="10"/>
      <c r="G8988" s="8">
        <v>54253</v>
      </c>
      <c r="H8988" s="8" t="s">
        <v>22236</v>
      </c>
      <c r="I8988" s="8" t="s">
        <v>4145</v>
      </c>
      <c r="J8988" s="8">
        <v>16502</v>
      </c>
      <c r="K8988" s="8" t="s">
        <v>33809</v>
      </c>
    </row>
    <row r="8989" spans="1:11" x14ac:dyDescent="0.2">
      <c r="A8989" s="8">
        <f>MAX($A$2:$A8988)+1</f>
        <v>8025</v>
      </c>
      <c r="B8989" s="8"/>
      <c r="C8989" s="9" t="str">
        <f t="shared" si="142"/>
        <v>Chena 6</v>
      </c>
      <c r="D8989" s="8"/>
      <c r="E8989" s="8"/>
      <c r="F8989" s="10"/>
      <c r="G8989" s="8">
        <v>55982</v>
      </c>
      <c r="H8989" s="8" t="s">
        <v>22237</v>
      </c>
      <c r="I8989" s="8" t="s">
        <v>2014</v>
      </c>
      <c r="J8989" s="8">
        <v>7353</v>
      </c>
      <c r="K8989" s="8" t="s">
        <v>33809</v>
      </c>
    </row>
    <row r="8990" spans="1:11" x14ac:dyDescent="0.2">
      <c r="A8990" s="8">
        <f>MAX($A$2:$A8989)+1</f>
        <v>8026</v>
      </c>
      <c r="B8990" s="8"/>
      <c r="C8990" s="9" t="str">
        <f t="shared" si="142"/>
        <v>Bartow Nth</v>
      </c>
      <c r="D8990" s="8"/>
      <c r="E8990" s="8"/>
      <c r="F8990" s="10"/>
      <c r="G8990" s="8">
        <v>8815</v>
      </c>
      <c r="H8990" s="8" t="s">
        <v>22238</v>
      </c>
      <c r="I8990" s="8" t="s">
        <v>21856</v>
      </c>
      <c r="J8990" s="8">
        <v>6455</v>
      </c>
      <c r="K8990" s="8" t="s">
        <v>33809</v>
      </c>
    </row>
    <row r="8991" spans="1:11" x14ac:dyDescent="0.2">
      <c r="A8991" s="8">
        <f>MAX($A$2:$A8990)+1</f>
        <v>8027</v>
      </c>
      <c r="B8991" s="8"/>
      <c r="C8991" s="9" t="str">
        <f t="shared" si="142"/>
        <v>Moll Industries Seagrove Division</v>
      </c>
      <c r="D8991" s="8"/>
      <c r="E8991" s="8"/>
      <c r="F8991" s="10"/>
      <c r="G8991" s="8">
        <v>55546</v>
      </c>
      <c r="H8991" s="8" t="s">
        <v>22239</v>
      </c>
      <c r="I8991" s="8" t="s">
        <v>4087</v>
      </c>
      <c r="J8991" s="8">
        <v>12830</v>
      </c>
      <c r="K8991" s="8" t="s">
        <v>33809</v>
      </c>
    </row>
    <row r="8992" spans="1:11" x14ac:dyDescent="0.2">
      <c r="A8992" s="8">
        <f>MAX($A$2:$A8991)+1</f>
        <v>8028</v>
      </c>
      <c r="B8992" s="8"/>
      <c r="C8992" s="9" t="str">
        <f t="shared" si="142"/>
        <v>Durgin &amp; Crowell Lumber</v>
      </c>
      <c r="D8992" s="8"/>
      <c r="E8992" s="8"/>
      <c r="F8992" s="10"/>
      <c r="G8992" s="8">
        <v>54870</v>
      </c>
      <c r="H8992" s="8" t="s">
        <v>22240</v>
      </c>
      <c r="I8992" s="8" t="s">
        <v>4010</v>
      </c>
      <c r="J8992" s="8">
        <v>5482</v>
      </c>
      <c r="K8992" s="8" t="s">
        <v>33809</v>
      </c>
    </row>
    <row r="8993" spans="1:11" x14ac:dyDescent="0.2">
      <c r="A8993" s="8">
        <f>MAX($A$2:$A8992)+1</f>
        <v>8029</v>
      </c>
      <c r="B8993" s="8"/>
      <c r="C8993" s="9" t="str">
        <f t="shared" si="142"/>
        <v>McCracken Power Plant</v>
      </c>
      <c r="D8993" s="8"/>
      <c r="E8993" s="8"/>
      <c r="F8993" s="10"/>
      <c r="G8993" s="8">
        <v>50044</v>
      </c>
      <c r="H8993" s="8" t="s">
        <v>22241</v>
      </c>
      <c r="I8993" s="8" t="s">
        <v>4107</v>
      </c>
      <c r="J8993" s="8">
        <v>14013</v>
      </c>
      <c r="K8993" s="8" t="s">
        <v>33809</v>
      </c>
    </row>
    <row r="8994" spans="1:11" x14ac:dyDescent="0.2">
      <c r="A8994" s="8">
        <f>MAX($A$2:$A8993)+1</f>
        <v>8030</v>
      </c>
      <c r="B8994" s="8"/>
      <c r="C8994" s="9" t="str">
        <f t="shared" si="142"/>
        <v>Kern River Fee B Cogen</v>
      </c>
      <c r="D8994" s="8"/>
      <c r="E8994" s="8"/>
      <c r="F8994" s="10"/>
      <c r="G8994" s="8">
        <v>52092</v>
      </c>
      <c r="H8994" s="8" t="s">
        <v>22242</v>
      </c>
      <c r="I8994" s="8" t="s">
        <v>988</v>
      </c>
      <c r="J8994" s="8">
        <v>54713</v>
      </c>
      <c r="K8994" s="8" t="s">
        <v>33809</v>
      </c>
    </row>
    <row r="8995" spans="1:11" x14ac:dyDescent="0.2">
      <c r="A8995" s="8">
        <f>MAX($A$2:$A8994)+1</f>
        <v>8031</v>
      </c>
      <c r="B8995" s="8"/>
      <c r="C8995" s="9" t="str">
        <f t="shared" si="142"/>
        <v>Salk Institute</v>
      </c>
      <c r="D8995" s="8"/>
      <c r="E8995" s="8"/>
      <c r="F8995" s="10"/>
      <c r="G8995" s="8">
        <v>50057</v>
      </c>
      <c r="H8995" s="8" t="s">
        <v>4146</v>
      </c>
      <c r="I8995" s="8" t="s">
        <v>4146</v>
      </c>
      <c r="J8995" s="8">
        <v>16504</v>
      </c>
      <c r="K8995" s="8" t="s">
        <v>33809</v>
      </c>
    </row>
    <row r="8996" spans="1:11" x14ac:dyDescent="0.2">
      <c r="A8996" s="8">
        <f>MAX($A$2:$A8995)+1</f>
        <v>8032</v>
      </c>
      <c r="B8996" s="8"/>
      <c r="C8996" s="9" t="str">
        <f t="shared" si="142"/>
        <v>MCAGCC Cogen Plant 2</v>
      </c>
      <c r="D8996" s="8"/>
      <c r="E8996" s="8"/>
      <c r="F8996" s="10"/>
      <c r="G8996" s="8">
        <v>58916</v>
      </c>
      <c r="H8996" s="8" t="s">
        <v>22243</v>
      </c>
      <c r="I8996" s="8" t="s">
        <v>1607</v>
      </c>
      <c r="J8996" s="8">
        <v>58789</v>
      </c>
      <c r="K8996" s="8" t="s">
        <v>33809</v>
      </c>
    </row>
    <row r="8997" spans="1:11" x14ac:dyDescent="0.2">
      <c r="A8997" s="8">
        <f>MAX($A$2:$A8996)+1</f>
        <v>8033</v>
      </c>
      <c r="B8997" s="8"/>
      <c r="C8997" s="9" t="str">
        <f t="shared" si="142"/>
        <v>Richmond Refinery TG800</v>
      </c>
      <c r="D8997" s="8"/>
      <c r="E8997" s="8"/>
      <c r="F8997" s="10"/>
      <c r="G8997" s="8">
        <v>52105</v>
      </c>
      <c r="H8997" s="8" t="s">
        <v>22244</v>
      </c>
      <c r="I8997" s="8" t="s">
        <v>984</v>
      </c>
      <c r="J8997" s="8">
        <v>49732</v>
      </c>
      <c r="K8997" s="8" t="s">
        <v>33809</v>
      </c>
    </row>
    <row r="8998" spans="1:11" x14ac:dyDescent="0.2">
      <c r="A8998" s="8">
        <f>MAX($A$2:$A8997)+1</f>
        <v>8034</v>
      </c>
      <c r="B8998" s="8"/>
      <c r="C8998" s="9" t="str">
        <f t="shared" si="142"/>
        <v>International Paper Louisiana Mill</v>
      </c>
      <c r="D8998" s="8"/>
      <c r="E8998" s="8"/>
      <c r="F8998" s="10"/>
      <c r="G8998" s="8">
        <v>54090</v>
      </c>
      <c r="H8998" s="8" t="s">
        <v>22245</v>
      </c>
      <c r="I8998" s="8" t="s">
        <v>2226</v>
      </c>
      <c r="J8998" s="8">
        <v>9356</v>
      </c>
      <c r="K8998" s="8" t="s">
        <v>33809</v>
      </c>
    </row>
    <row r="8999" spans="1:11" x14ac:dyDescent="0.2">
      <c r="A8999" s="8">
        <f>MAX($A$2:$A8998)+1</f>
        <v>8035</v>
      </c>
      <c r="B8999" s="8"/>
      <c r="C8999" s="9" t="str">
        <f t="shared" si="142"/>
        <v>Big Escambia Creek</v>
      </c>
      <c r="D8999" s="8"/>
      <c r="E8999" s="8"/>
      <c r="F8999" s="10"/>
      <c r="G8999" s="8">
        <v>50724</v>
      </c>
      <c r="H8999" s="8" t="s">
        <v>22246</v>
      </c>
      <c r="I8999" s="8" t="s">
        <v>4279</v>
      </c>
      <c r="J8999" s="8">
        <v>54832</v>
      </c>
      <c r="K8999" s="8" t="s">
        <v>33809</v>
      </c>
    </row>
    <row r="9000" spans="1:11" x14ac:dyDescent="0.2">
      <c r="A9000" s="8">
        <f>MAX($A$2:$A8999)+1</f>
        <v>8036</v>
      </c>
      <c r="B9000" s="8"/>
      <c r="C9000" s="9" t="str">
        <f t="shared" si="142"/>
        <v>Fort Phantom</v>
      </c>
      <c r="D9000" s="8"/>
      <c r="E9000" s="8"/>
      <c r="F9000" s="10"/>
      <c r="G9000" s="8">
        <v>4938</v>
      </c>
      <c r="H9000" s="8" t="s">
        <v>22247</v>
      </c>
      <c r="I9000" s="8" t="s">
        <v>22</v>
      </c>
      <c r="J9000" s="8">
        <v>20404</v>
      </c>
      <c r="K9000" s="8" t="s">
        <v>33809</v>
      </c>
    </row>
    <row r="9001" spans="1:11" x14ac:dyDescent="0.2">
      <c r="A9001" s="8">
        <f>MAX($A$2:$A9000)+1</f>
        <v>8037</v>
      </c>
      <c r="B9001" s="8"/>
      <c r="C9001" s="9" t="str">
        <f t="shared" si="142"/>
        <v>Keuka</v>
      </c>
      <c r="D9001" s="8"/>
      <c r="E9001" s="8"/>
      <c r="F9001" s="10"/>
      <c r="G9001" s="8">
        <v>2533</v>
      </c>
      <c r="H9001" s="8" t="s">
        <v>22248</v>
      </c>
      <c r="I9001" s="8" t="s">
        <v>283</v>
      </c>
      <c r="J9001" s="8">
        <v>13511</v>
      </c>
      <c r="K9001" s="8" t="s">
        <v>33809</v>
      </c>
    </row>
    <row r="9002" spans="1:11" x14ac:dyDescent="0.2">
      <c r="A9002" s="8">
        <f>MAX($A$2:$A9001)+1</f>
        <v>8038</v>
      </c>
      <c r="B9002" s="8"/>
      <c r="C9002" s="9" t="str">
        <f t="shared" si="142"/>
        <v>Alsip Paper Condominium Association</v>
      </c>
      <c r="D9002" s="8"/>
      <c r="E9002" s="8"/>
      <c r="F9002" s="10"/>
      <c r="G9002" s="8">
        <v>10406</v>
      </c>
      <c r="H9002" s="8" t="s">
        <v>22249</v>
      </c>
      <c r="I9002" s="8" t="s">
        <v>3950</v>
      </c>
      <c r="J9002" s="8">
        <v>404</v>
      </c>
      <c r="K9002" s="8" t="s">
        <v>33809</v>
      </c>
    </row>
    <row r="9003" spans="1:11" x14ac:dyDescent="0.2">
      <c r="A9003" s="8">
        <f>MAX($A$2:$A9002)+1</f>
        <v>8039</v>
      </c>
      <c r="B9003" s="8"/>
      <c r="C9003" s="9" t="str">
        <f t="shared" si="142"/>
        <v>Winnebago Energy Center</v>
      </c>
      <c r="D9003" s="8"/>
      <c r="E9003" s="8"/>
      <c r="F9003" s="10"/>
      <c r="G9003" s="8">
        <v>56780</v>
      </c>
      <c r="H9003" s="8" t="s">
        <v>22250</v>
      </c>
      <c r="I9003" s="8" t="s">
        <v>4299</v>
      </c>
      <c r="J9003" s="8">
        <v>55969</v>
      </c>
      <c r="K9003" s="8" t="s">
        <v>33809</v>
      </c>
    </row>
    <row r="9004" spans="1:11" x14ac:dyDescent="0.2">
      <c r="A9004" s="8">
        <f>MAX($A$2:$A9003)+1</f>
        <v>8040</v>
      </c>
      <c r="B9004" s="8"/>
      <c r="C9004" s="9" t="str">
        <f t="shared" si="142"/>
        <v>Delaware Mountain Windfarm</v>
      </c>
      <c r="D9004" s="8"/>
      <c r="E9004" s="8"/>
      <c r="F9004" s="10"/>
      <c r="G9004" s="8">
        <v>55399</v>
      </c>
      <c r="H9004" s="8" t="s">
        <v>22251</v>
      </c>
      <c r="I9004" s="8" t="s">
        <v>4233</v>
      </c>
      <c r="J9004" s="8">
        <v>34362</v>
      </c>
      <c r="K9004" s="8" t="s">
        <v>33809</v>
      </c>
    </row>
    <row r="9005" spans="1:11" x14ac:dyDescent="0.2">
      <c r="A9005" s="8">
        <f>MAX($A$2:$A9004)+1</f>
        <v>8041</v>
      </c>
      <c r="B9005" s="8"/>
      <c r="C9005" s="9" t="str">
        <f t="shared" si="142"/>
        <v>Love Box</v>
      </c>
      <c r="D9005" s="8"/>
      <c r="E9005" s="8"/>
      <c r="F9005" s="10"/>
      <c r="G9005" s="8">
        <v>50317</v>
      </c>
      <c r="H9005" s="8" t="s">
        <v>22252</v>
      </c>
      <c r="I9005" s="8" t="s">
        <v>4222</v>
      </c>
      <c r="J9005" s="8">
        <v>26256</v>
      </c>
      <c r="K9005" s="8" t="s">
        <v>33809</v>
      </c>
    </row>
    <row r="9006" spans="1:11" x14ac:dyDescent="0.2">
      <c r="A9006" s="8">
        <f>MAX($A$2:$A9005)+1</f>
        <v>8042</v>
      </c>
      <c r="B9006" s="8"/>
      <c r="C9006" s="9" t="str">
        <f t="shared" si="142"/>
        <v>AES Thames</v>
      </c>
      <c r="D9006" s="8"/>
      <c r="E9006" s="8"/>
      <c r="F9006" s="10"/>
      <c r="G9006" s="8">
        <v>10675</v>
      </c>
      <c r="H9006" s="8" t="s">
        <v>22253</v>
      </c>
      <c r="I9006" s="8" t="s">
        <v>3940</v>
      </c>
      <c r="J9006" s="8">
        <v>42</v>
      </c>
      <c r="K9006" s="8" t="s">
        <v>33809</v>
      </c>
    </row>
    <row r="9007" spans="1:11" x14ac:dyDescent="0.2">
      <c r="A9007" s="8">
        <f>MAX($A$2:$A9006)+1</f>
        <v>8043</v>
      </c>
      <c r="B9007" s="8"/>
      <c r="C9007" s="9" t="str">
        <f t="shared" si="142"/>
        <v>Biodyne Beecher</v>
      </c>
      <c r="D9007" s="8"/>
      <c r="E9007" s="8"/>
      <c r="F9007" s="10"/>
      <c r="G9007" s="8">
        <v>55055</v>
      </c>
      <c r="H9007" s="8" t="s">
        <v>22254</v>
      </c>
      <c r="I9007" s="8" t="s">
        <v>4134</v>
      </c>
      <c r="J9007" s="8">
        <v>15912</v>
      </c>
      <c r="K9007" s="8" t="s">
        <v>33809</v>
      </c>
    </row>
    <row r="9008" spans="1:11" x14ac:dyDescent="0.2">
      <c r="A9008" s="8">
        <f>MAX($A$2:$A9007)+1</f>
        <v>8044</v>
      </c>
      <c r="B9008" s="8"/>
      <c r="C9008" s="9" t="str">
        <f t="shared" si="142"/>
        <v>Morton Salt Grand Saline</v>
      </c>
      <c r="D9008" s="8"/>
      <c r="E9008" s="8"/>
      <c r="F9008" s="10"/>
      <c r="G9008" s="8">
        <v>54976</v>
      </c>
      <c r="H9008" s="8" t="s">
        <v>22255</v>
      </c>
      <c r="I9008" s="8" t="s">
        <v>4090</v>
      </c>
      <c r="J9008" s="8">
        <v>13034</v>
      </c>
      <c r="K9008" s="8" t="s">
        <v>33809</v>
      </c>
    </row>
    <row r="9009" spans="1:11" x14ac:dyDescent="0.2">
      <c r="A9009" s="8">
        <f>MAX($A$2:$A9008)+1</f>
        <v>8045</v>
      </c>
      <c r="B9009" s="8"/>
      <c r="C9009" s="9" t="str">
        <f t="shared" si="142"/>
        <v>Ames Diesel Generating Station</v>
      </c>
      <c r="D9009" s="8"/>
      <c r="E9009" s="8"/>
      <c r="F9009" s="10"/>
      <c r="G9009" s="8">
        <v>1052</v>
      </c>
      <c r="H9009" s="8" t="s">
        <v>22256</v>
      </c>
      <c r="I9009" s="8" t="s">
        <v>200</v>
      </c>
      <c r="J9009" s="8">
        <v>9417</v>
      </c>
      <c r="K9009" s="8" t="s">
        <v>33809</v>
      </c>
    </row>
    <row r="9010" spans="1:11" x14ac:dyDescent="0.2">
      <c r="A9010" s="8">
        <f>MAX($A$2:$A9009)+1</f>
        <v>8046</v>
      </c>
      <c r="B9010" s="8"/>
      <c r="C9010" s="9" t="str">
        <f t="shared" si="142"/>
        <v>Pacific Cruise Ship Terminals Berth 93</v>
      </c>
      <c r="D9010" s="8"/>
      <c r="E9010" s="8"/>
      <c r="F9010" s="10"/>
      <c r="G9010" s="8">
        <v>57309</v>
      </c>
      <c r="H9010" s="8" t="s">
        <v>22257</v>
      </c>
      <c r="I9010" s="8" t="s">
        <v>2412</v>
      </c>
      <c r="J9010" s="8">
        <v>11208</v>
      </c>
      <c r="K9010" s="8" t="s">
        <v>33809</v>
      </c>
    </row>
    <row r="9011" spans="1:11" x14ac:dyDescent="0.2">
      <c r="A9011" s="8">
        <f>MAX($A$2:$A9010)+1</f>
        <v>8047</v>
      </c>
      <c r="B9011" s="8"/>
      <c r="C9011" s="9" t="str">
        <f t="shared" si="142"/>
        <v>Mosaic Co Greenbay</v>
      </c>
      <c r="D9011" s="8"/>
      <c r="E9011" s="8"/>
      <c r="F9011" s="10"/>
      <c r="G9011" s="8">
        <v>10205</v>
      </c>
      <c r="H9011" s="8" t="s">
        <v>22258</v>
      </c>
      <c r="I9011" s="8" t="s">
        <v>2622</v>
      </c>
      <c r="J9011" s="8">
        <v>3102</v>
      </c>
      <c r="K9011" s="8" t="s">
        <v>33809</v>
      </c>
    </row>
    <row r="9012" spans="1:11" x14ac:dyDescent="0.2">
      <c r="A9012" s="8">
        <f>A231</f>
        <v>154</v>
      </c>
      <c r="B9012" s="8"/>
      <c r="C9012" s="9" t="str">
        <f t="shared" si="142"/>
        <v>Delta</v>
      </c>
      <c r="D9012" s="8"/>
      <c r="E9012" s="8"/>
      <c r="F9012" s="10"/>
      <c r="G9012" s="8">
        <v>2051</v>
      </c>
      <c r="H9012" s="8" t="s">
        <v>13581</v>
      </c>
      <c r="I9012" s="8" t="s">
        <v>144</v>
      </c>
      <c r="J9012" s="8">
        <v>12685</v>
      </c>
      <c r="K9012" s="8" t="s">
        <v>33809</v>
      </c>
    </row>
    <row r="9013" spans="1:11" x14ac:dyDescent="0.2">
      <c r="A9013" s="8">
        <f>MAX($A$2:$A9012)+1</f>
        <v>8048</v>
      </c>
      <c r="B9013" s="8"/>
      <c r="C9013" s="9" t="str">
        <f t="shared" si="142"/>
        <v>Phelps Dodge Chicago Rod</v>
      </c>
      <c r="D9013" s="8"/>
      <c r="E9013" s="8"/>
      <c r="F9013" s="10"/>
      <c r="G9013" s="8">
        <v>54942</v>
      </c>
      <c r="H9013" s="8" t="s">
        <v>4118</v>
      </c>
      <c r="I9013" s="8" t="s">
        <v>4118</v>
      </c>
      <c r="J9013" s="8">
        <v>14897</v>
      </c>
      <c r="K9013" s="8" t="s">
        <v>33809</v>
      </c>
    </row>
    <row r="9014" spans="1:11" x14ac:dyDescent="0.2">
      <c r="A9014" s="8">
        <f>MAX($A$2:$A9013)+1</f>
        <v>8049</v>
      </c>
      <c r="B9014" s="8"/>
      <c r="C9014" s="9" t="str">
        <f t="shared" si="142"/>
        <v>Suwannee River Chemical Complex</v>
      </c>
      <c r="D9014" s="8"/>
      <c r="E9014" s="8"/>
      <c r="F9014" s="10"/>
      <c r="G9014" s="8">
        <v>50473</v>
      </c>
      <c r="H9014" s="8" t="s">
        <v>22259</v>
      </c>
      <c r="I9014" s="8" t="s">
        <v>3870</v>
      </c>
      <c r="J9014" s="8">
        <v>20558</v>
      </c>
      <c r="K9014" s="8" t="s">
        <v>33809</v>
      </c>
    </row>
    <row r="9015" spans="1:11" x14ac:dyDescent="0.2">
      <c r="A9015" s="8">
        <f>MAX($A$2:$A9014)+1</f>
        <v>8050</v>
      </c>
      <c r="B9015" s="8"/>
      <c r="C9015" s="9" t="str">
        <f t="shared" si="142"/>
        <v>Mesa (ZPII)</v>
      </c>
      <c r="D9015" s="8"/>
      <c r="E9015" s="8"/>
      <c r="F9015" s="10"/>
      <c r="G9015" s="8">
        <v>52164</v>
      </c>
      <c r="H9015" s="8" t="s">
        <v>22260</v>
      </c>
      <c r="I9015" s="8" t="s">
        <v>4227</v>
      </c>
      <c r="J9015" s="8">
        <v>27727</v>
      </c>
      <c r="K9015" s="8" t="s">
        <v>33809</v>
      </c>
    </row>
    <row r="9016" spans="1:11" x14ac:dyDescent="0.2">
      <c r="A9016" s="8">
        <f>MAX($A$2:$A9015)+1</f>
        <v>8051</v>
      </c>
      <c r="B9016" s="8"/>
      <c r="C9016" s="9" t="str">
        <f t="shared" si="142"/>
        <v>Oil Storage</v>
      </c>
      <c r="D9016" s="8"/>
      <c r="E9016" s="8"/>
      <c r="F9016" s="10"/>
      <c r="G9016" s="8">
        <v>8808</v>
      </c>
      <c r="H9016" s="8" t="s">
        <v>21955</v>
      </c>
      <c r="I9016" s="8" t="s">
        <v>478</v>
      </c>
      <c r="J9016" s="8">
        <v>20847</v>
      </c>
      <c r="K9016" s="8" t="s">
        <v>33809</v>
      </c>
    </row>
    <row r="9017" spans="1:11" x14ac:dyDescent="0.2">
      <c r="A9017" s="8">
        <f>MAX($A$2:$A9016)+1</f>
        <v>8052</v>
      </c>
      <c r="B9017" s="8"/>
      <c r="C9017" s="9" t="str">
        <f t="shared" si="142"/>
        <v>St Vincents Medical Center</v>
      </c>
      <c r="D9017" s="8"/>
      <c r="E9017" s="8"/>
      <c r="F9017" s="10"/>
      <c r="G9017" s="8">
        <v>54535</v>
      </c>
      <c r="H9017" s="8" t="s">
        <v>22261</v>
      </c>
      <c r="I9017" s="8" t="s">
        <v>4162</v>
      </c>
      <c r="J9017" s="8">
        <v>17927</v>
      </c>
      <c r="K9017" s="8" t="s">
        <v>33809</v>
      </c>
    </row>
    <row r="9018" spans="1:11" x14ac:dyDescent="0.2">
      <c r="A9018" s="8">
        <f>MAX($A$2:$A9017)+1</f>
        <v>8053</v>
      </c>
      <c r="B9018" s="8"/>
      <c r="C9018" s="9" t="str">
        <f t="shared" si="142"/>
        <v>Randolph Road</v>
      </c>
      <c r="D9018" s="8"/>
      <c r="E9018" s="8"/>
      <c r="F9018" s="10"/>
      <c r="G9018" s="8">
        <v>7994</v>
      </c>
      <c r="H9018" s="8" t="s">
        <v>22262</v>
      </c>
      <c r="I9018" s="8" t="s">
        <v>3034</v>
      </c>
      <c r="J9018" s="8">
        <v>14624</v>
      </c>
      <c r="K9018" s="8" t="s">
        <v>33809</v>
      </c>
    </row>
    <row r="9019" spans="1:11" x14ac:dyDescent="0.2">
      <c r="A9019" s="8">
        <f>MAX($A$2:$A9018)+1</f>
        <v>8054</v>
      </c>
      <c r="B9019" s="8"/>
      <c r="C9019" s="9" t="str">
        <f t="shared" si="142"/>
        <v>Paullina</v>
      </c>
      <c r="D9019" s="8"/>
      <c r="E9019" s="8"/>
      <c r="F9019" s="10"/>
      <c r="G9019" s="8">
        <v>1174</v>
      </c>
      <c r="H9019" s="8" t="s">
        <v>22263</v>
      </c>
      <c r="I9019" s="8" t="s">
        <v>4115</v>
      </c>
      <c r="J9019" s="8">
        <v>14577</v>
      </c>
      <c r="K9019" s="8" t="s">
        <v>33809</v>
      </c>
    </row>
    <row r="9020" spans="1:11" x14ac:dyDescent="0.2">
      <c r="A9020" s="8">
        <f>MAX($A$2:$A9019)+1</f>
        <v>8055</v>
      </c>
      <c r="B9020" s="8"/>
      <c r="C9020" s="9" t="str">
        <f t="shared" si="142"/>
        <v>PPG Place</v>
      </c>
      <c r="D9020" s="8"/>
      <c r="E9020" s="8"/>
      <c r="F9020" s="10"/>
      <c r="G9020" s="8">
        <v>54359</v>
      </c>
      <c r="H9020" s="8" t="s">
        <v>22264</v>
      </c>
      <c r="I9020" s="8" t="s">
        <v>4256</v>
      </c>
      <c r="J9020" s="8">
        <v>50031</v>
      </c>
      <c r="K9020" s="8" t="s">
        <v>33809</v>
      </c>
    </row>
    <row r="9021" spans="1:11" x14ac:dyDescent="0.2">
      <c r="A9021" s="8">
        <f>MAX($A$2:$A9020)+1</f>
        <v>8056</v>
      </c>
      <c r="B9021" s="8"/>
      <c r="C9021" s="9" t="str">
        <f t="shared" si="142"/>
        <v>Cromby Generating Station</v>
      </c>
      <c r="D9021" s="8"/>
      <c r="E9021" s="8"/>
      <c r="F9021" s="10"/>
      <c r="G9021" s="8">
        <v>3159</v>
      </c>
      <c r="H9021" s="8" t="s">
        <v>22265</v>
      </c>
      <c r="I9021" s="8" t="s">
        <v>1805</v>
      </c>
      <c r="J9021" s="8">
        <v>6035</v>
      </c>
      <c r="K9021" s="8" t="s">
        <v>33809</v>
      </c>
    </row>
    <row r="9022" spans="1:11" x14ac:dyDescent="0.2">
      <c r="A9022" s="8">
        <f>MAX($A$2:$A9021)+1</f>
        <v>8057</v>
      </c>
      <c r="B9022" s="8"/>
      <c r="C9022" s="9" t="str">
        <f t="shared" si="142"/>
        <v>Southwest Texas State University</v>
      </c>
      <c r="D9022" s="8"/>
      <c r="E9022" s="8"/>
      <c r="F9022" s="10"/>
      <c r="G9022" s="8">
        <v>50263</v>
      </c>
      <c r="H9022" s="8" t="s">
        <v>22266</v>
      </c>
      <c r="I9022" s="8" t="s">
        <v>4208</v>
      </c>
      <c r="J9022" s="8">
        <v>22155</v>
      </c>
      <c r="K9022" s="8" t="s">
        <v>33809</v>
      </c>
    </row>
    <row r="9023" spans="1:11" x14ac:dyDescent="0.2">
      <c r="A9023" s="8">
        <f>MAX($A$2:$A9022)+1</f>
        <v>8058</v>
      </c>
      <c r="B9023" s="8"/>
      <c r="C9023" s="9" t="str">
        <f t="shared" si="142"/>
        <v>Bethany II</v>
      </c>
      <c r="D9023" s="8"/>
      <c r="E9023" s="8"/>
      <c r="F9023" s="10"/>
      <c r="G9023" s="8">
        <v>7944</v>
      </c>
      <c r="H9023" s="8" t="s">
        <v>22267</v>
      </c>
      <c r="I9023" s="8" t="s">
        <v>3961</v>
      </c>
      <c r="J9023" s="8">
        <v>1647</v>
      </c>
      <c r="K9023" s="8" t="s">
        <v>33809</v>
      </c>
    </row>
    <row r="9024" spans="1:11" x14ac:dyDescent="0.2">
      <c r="A9024" s="8">
        <f>MAX($A$2:$A9023)+1</f>
        <v>8059</v>
      </c>
      <c r="B9024" s="8"/>
      <c r="C9024" s="9" t="str">
        <f t="shared" si="142"/>
        <v>Naches Drop</v>
      </c>
      <c r="D9024" s="8"/>
      <c r="E9024" s="8"/>
      <c r="F9024" s="10"/>
      <c r="G9024" s="8">
        <v>3848</v>
      </c>
      <c r="H9024" s="8" t="s">
        <v>22268</v>
      </c>
      <c r="I9024" s="8" t="s">
        <v>4266</v>
      </c>
      <c r="J9024" s="8">
        <v>50137</v>
      </c>
      <c r="K9024" s="8" t="s">
        <v>33809</v>
      </c>
    </row>
    <row r="9025" spans="1:11" x14ac:dyDescent="0.2">
      <c r="A9025" s="8">
        <f>MAX($A$2:$A9024)+1</f>
        <v>8060</v>
      </c>
      <c r="B9025" s="8"/>
      <c r="C9025" s="9" t="str">
        <f t="shared" si="142"/>
        <v>Louis Doc Bonin</v>
      </c>
      <c r="D9025" s="8"/>
      <c r="E9025" s="8"/>
      <c r="F9025" s="10"/>
      <c r="G9025" s="8">
        <v>1443</v>
      </c>
      <c r="H9025" s="8" t="s">
        <v>22269</v>
      </c>
      <c r="I9025" s="8" t="s">
        <v>2345</v>
      </c>
      <c r="J9025" s="8">
        <v>50111</v>
      </c>
      <c r="K9025" s="8" t="s">
        <v>33809</v>
      </c>
    </row>
    <row r="9026" spans="1:11" x14ac:dyDescent="0.2">
      <c r="A9026" s="8">
        <f>MAX($A$2:$A9025)+1</f>
        <v>8061</v>
      </c>
      <c r="B9026" s="8"/>
      <c r="C9026" s="9" t="str">
        <f t="shared" si="142"/>
        <v>Bluffton</v>
      </c>
      <c r="D9026" s="8"/>
      <c r="E9026" s="8"/>
      <c r="F9026" s="10"/>
      <c r="G9026" s="8">
        <v>1023</v>
      </c>
      <c r="H9026" s="8" t="s">
        <v>22270</v>
      </c>
      <c r="I9026" s="8" t="s">
        <v>3966</v>
      </c>
      <c r="J9026" s="8">
        <v>1896</v>
      </c>
      <c r="K9026" s="8" t="s">
        <v>33809</v>
      </c>
    </row>
    <row r="9027" spans="1:11" x14ac:dyDescent="0.2">
      <c r="A9027" s="8">
        <f>MAX($A$2:$A9026)+1</f>
        <v>8062</v>
      </c>
      <c r="B9027" s="8"/>
      <c r="C9027" s="9" t="str">
        <f t="shared" si="142"/>
        <v>Vermont Yankee</v>
      </c>
      <c r="D9027" s="8"/>
      <c r="E9027" s="8"/>
      <c r="F9027" s="10"/>
      <c r="G9027" s="8">
        <v>3751</v>
      </c>
      <c r="H9027" s="8" t="s">
        <v>22271</v>
      </c>
      <c r="I9027" s="8" t="s">
        <v>4014</v>
      </c>
      <c r="J9027" s="8">
        <v>5956</v>
      </c>
      <c r="K9027" s="8" t="s">
        <v>33809</v>
      </c>
    </row>
    <row r="9028" spans="1:11" x14ac:dyDescent="0.2">
      <c r="A9028" s="8">
        <f>MAX($A$2:$A9027)+1</f>
        <v>8063</v>
      </c>
      <c r="B9028" s="8"/>
      <c r="C9028" s="9" t="str">
        <f t="shared" si="142"/>
        <v>Onondaga Cogeneration</v>
      </c>
      <c r="D9028" s="8"/>
      <c r="E9028" s="8"/>
      <c r="F9028" s="10"/>
      <c r="G9028" s="8">
        <v>50855</v>
      </c>
      <c r="H9028" s="8" t="s">
        <v>22272</v>
      </c>
      <c r="I9028" s="8" t="s">
        <v>4109</v>
      </c>
      <c r="J9028" s="8">
        <v>14081</v>
      </c>
      <c r="K9028" s="8" t="s">
        <v>33809</v>
      </c>
    </row>
    <row r="9029" spans="1:11" x14ac:dyDescent="0.2">
      <c r="A9029" s="8">
        <f>MAX($A$2:$A9028)+1</f>
        <v>8064</v>
      </c>
      <c r="B9029" s="8"/>
      <c r="C9029" s="9" t="str">
        <f t="shared" si="142"/>
        <v>Blanco Compressor Station</v>
      </c>
      <c r="D9029" s="8"/>
      <c r="E9029" s="8"/>
      <c r="F9029" s="10"/>
      <c r="G9029" s="8">
        <v>54221</v>
      </c>
      <c r="H9029" s="8" t="s">
        <v>22273</v>
      </c>
      <c r="I9029" s="8" t="s">
        <v>1758</v>
      </c>
      <c r="J9029" s="8">
        <v>29925</v>
      </c>
      <c r="K9029" s="8" t="s">
        <v>33809</v>
      </c>
    </row>
    <row r="9030" spans="1:11" x14ac:dyDescent="0.2">
      <c r="A9030" s="8">
        <f>MAX($A$2:$A9029)+1</f>
        <v>8065</v>
      </c>
      <c r="B9030" s="8"/>
      <c r="C9030" s="9" t="str">
        <f t="shared" si="142"/>
        <v>IDE 2 LLC</v>
      </c>
      <c r="D9030" s="8"/>
      <c r="E9030" s="8"/>
      <c r="F9030" s="10"/>
      <c r="G9030" s="8">
        <v>58968</v>
      </c>
      <c r="H9030" s="8" t="s">
        <v>22274</v>
      </c>
      <c r="I9030" s="8" t="s">
        <v>4359</v>
      </c>
      <c r="J9030" s="8">
        <v>58834</v>
      </c>
      <c r="K9030" s="8" t="s">
        <v>33809</v>
      </c>
    </row>
    <row r="9031" spans="1:11" x14ac:dyDescent="0.2">
      <c r="A9031" s="8">
        <f>MAX($A$2:$A9030)+1</f>
        <v>8066</v>
      </c>
      <c r="B9031" s="8"/>
      <c r="C9031" s="9" t="str">
        <f t="shared" si="142"/>
        <v>Ware Energy</v>
      </c>
      <c r="D9031" s="8"/>
      <c r="E9031" s="8"/>
      <c r="F9031" s="10"/>
      <c r="G9031" s="8">
        <v>50419</v>
      </c>
      <c r="H9031" s="8" t="s">
        <v>22275</v>
      </c>
      <c r="I9031" s="8" t="s">
        <v>4192</v>
      </c>
      <c r="J9031" s="8">
        <v>20096</v>
      </c>
      <c r="K9031" s="8" t="s">
        <v>33809</v>
      </c>
    </row>
    <row r="9032" spans="1:11" x14ac:dyDescent="0.2">
      <c r="A9032" s="8">
        <f>MAX($A$2:$A9031)+1</f>
        <v>8067</v>
      </c>
      <c r="B9032" s="8"/>
      <c r="C9032" s="9" t="str">
        <f t="shared" si="142"/>
        <v>Glenns Ferry Cogen Facility</v>
      </c>
      <c r="D9032" s="8"/>
      <c r="E9032" s="8"/>
      <c r="F9032" s="10"/>
      <c r="G9032" s="8">
        <v>54578</v>
      </c>
      <c r="H9032" s="8" t="s">
        <v>22276</v>
      </c>
      <c r="I9032" s="8" t="s">
        <v>22277</v>
      </c>
      <c r="J9032" s="8">
        <v>50026</v>
      </c>
      <c r="K9032" s="8" t="s">
        <v>33809</v>
      </c>
    </row>
    <row r="9033" spans="1:11" x14ac:dyDescent="0.2">
      <c r="A9033" s="8">
        <f>A2634</f>
        <v>1728</v>
      </c>
      <c r="B9033" s="8"/>
      <c r="C9033" s="9" t="str">
        <f t="shared" si="142"/>
        <v>Chanute 1</v>
      </c>
      <c r="D9033" s="8"/>
      <c r="E9033" s="8"/>
      <c r="F9033" s="10"/>
      <c r="G9033" s="8">
        <v>1267</v>
      </c>
      <c r="H9033" s="8" t="s">
        <v>22278</v>
      </c>
      <c r="I9033" s="8" t="s">
        <v>1065</v>
      </c>
      <c r="J9033" s="8">
        <v>3355</v>
      </c>
      <c r="K9033" s="8" t="s">
        <v>33809</v>
      </c>
    </row>
    <row r="9034" spans="1:11" x14ac:dyDescent="0.2">
      <c r="A9034" s="8">
        <f>MAX($A$2:$A9033)+1</f>
        <v>8068</v>
      </c>
      <c r="B9034" s="8"/>
      <c r="C9034" s="9" t="str">
        <f t="shared" si="142"/>
        <v>Tacoma Landfill Gas Utilization Project</v>
      </c>
      <c r="D9034" s="8"/>
      <c r="E9034" s="8"/>
      <c r="F9034" s="10"/>
      <c r="G9034" s="8">
        <v>55157</v>
      </c>
      <c r="H9034" s="8" t="s">
        <v>22279</v>
      </c>
      <c r="I9034" s="8" t="s">
        <v>4084</v>
      </c>
      <c r="J9034" s="8">
        <v>12716</v>
      </c>
      <c r="K9034" s="8" t="s">
        <v>33809</v>
      </c>
    </row>
    <row r="9035" spans="1:11" x14ac:dyDescent="0.2">
      <c r="A9035" s="8">
        <f>MAX($A$2:$A9034)+1</f>
        <v>8069</v>
      </c>
      <c r="B9035" s="8"/>
      <c r="C9035" s="9" t="str">
        <f t="shared" si="142"/>
        <v>Westar Wind</v>
      </c>
      <c r="D9035" s="8"/>
      <c r="E9035" s="8"/>
      <c r="F9035" s="10"/>
      <c r="G9035" s="8">
        <v>56219</v>
      </c>
      <c r="H9035" s="8" t="s">
        <v>22280</v>
      </c>
      <c r="I9035" s="8" t="s">
        <v>472</v>
      </c>
      <c r="J9035" s="8">
        <v>22500</v>
      </c>
      <c r="K9035" s="8" t="s">
        <v>33809</v>
      </c>
    </row>
    <row r="9036" spans="1:11" x14ac:dyDescent="0.2">
      <c r="A9036" s="8">
        <f>MAX($A$2:$A9035)+1</f>
        <v>8070</v>
      </c>
      <c r="B9036" s="8"/>
      <c r="C9036" s="9" t="str">
        <f t="shared" si="142"/>
        <v>Gould Electronics Foil Division</v>
      </c>
      <c r="D9036" s="8"/>
      <c r="E9036" s="8"/>
      <c r="F9036" s="10"/>
      <c r="G9036" s="8">
        <v>54838</v>
      </c>
      <c r="H9036" s="8" t="s">
        <v>22281</v>
      </c>
      <c r="I9036" s="8" t="s">
        <v>4047</v>
      </c>
      <c r="J9036" s="8">
        <v>9669</v>
      </c>
      <c r="K9036" s="8" t="s">
        <v>33809</v>
      </c>
    </row>
    <row r="9037" spans="1:11" x14ac:dyDescent="0.2">
      <c r="A9037" s="8">
        <f>MAX($A$2:$A9036)+1</f>
        <v>8071</v>
      </c>
      <c r="B9037" s="8"/>
      <c r="C9037" s="9" t="str">
        <f t="shared" si="142"/>
        <v>Lake Road</v>
      </c>
      <c r="D9037" s="8"/>
      <c r="E9037" s="8"/>
      <c r="F9037" s="10"/>
      <c r="G9037" s="8">
        <v>2908</v>
      </c>
      <c r="H9037" s="8" t="s">
        <v>13907</v>
      </c>
      <c r="I9037" s="8" t="s">
        <v>22282</v>
      </c>
      <c r="J9037" s="8">
        <v>3762</v>
      </c>
      <c r="K9037" s="8" t="s">
        <v>33809</v>
      </c>
    </row>
    <row r="9038" spans="1:11" x14ac:dyDescent="0.2">
      <c r="A9038" s="8">
        <f>MAX($A$2:$A9037)+1</f>
        <v>8072</v>
      </c>
      <c r="B9038" s="8"/>
      <c r="C9038" s="9" t="str">
        <f t="shared" si="142"/>
        <v>Goodyear Power Plant</v>
      </c>
      <c r="D9038" s="8"/>
      <c r="E9038" s="8"/>
      <c r="F9038" s="10"/>
      <c r="G9038" s="8">
        <v>10114</v>
      </c>
      <c r="H9038" s="8" t="s">
        <v>22283</v>
      </c>
      <c r="I9038" s="8" t="s">
        <v>2016</v>
      </c>
      <c r="J9038" s="8">
        <v>7392</v>
      </c>
      <c r="K9038" s="8" t="s">
        <v>33809</v>
      </c>
    </row>
    <row r="9039" spans="1:11" x14ac:dyDescent="0.2">
      <c r="A9039" s="8">
        <f>MAX($A$2:$A9038)+1</f>
        <v>8073</v>
      </c>
      <c r="B9039" s="8"/>
      <c r="C9039" s="9" t="str">
        <f t="shared" si="142"/>
        <v>Alloy Steam Station</v>
      </c>
      <c r="D9039" s="8"/>
      <c r="E9039" s="8"/>
      <c r="F9039" s="10"/>
      <c r="G9039" s="8">
        <v>50012</v>
      </c>
      <c r="H9039" s="8" t="s">
        <v>22284</v>
      </c>
      <c r="I9039" s="8" t="s">
        <v>4288</v>
      </c>
      <c r="J9039" s="8">
        <v>55779</v>
      </c>
      <c r="K9039" s="8" t="s">
        <v>33809</v>
      </c>
    </row>
    <row r="9040" spans="1:11" x14ac:dyDescent="0.2">
      <c r="A9040" s="8">
        <f>MAX($A$2:$A9039)+1</f>
        <v>8074</v>
      </c>
      <c r="B9040" s="8"/>
      <c r="C9040" s="9" t="str">
        <f t="shared" si="142"/>
        <v>WWTP</v>
      </c>
      <c r="D9040" s="8"/>
      <c r="E9040" s="8"/>
      <c r="F9040" s="10"/>
      <c r="G9040" s="8">
        <v>56043</v>
      </c>
      <c r="H9040" s="8" t="s">
        <v>22285</v>
      </c>
      <c r="I9040" s="8" t="s">
        <v>1683</v>
      </c>
      <c r="J9040" s="8">
        <v>5571</v>
      </c>
      <c r="K9040" s="8" t="s">
        <v>33809</v>
      </c>
    </row>
    <row r="9041" spans="1:11" x14ac:dyDescent="0.2">
      <c r="A9041" s="8">
        <f>MAX($A$2:$A9040)+1</f>
        <v>8075</v>
      </c>
      <c r="B9041" s="8"/>
      <c r="C9041" s="9" t="str">
        <f t="shared" si="142"/>
        <v>Grays Harbor Paper LP</v>
      </c>
      <c r="D9041" s="8"/>
      <c r="E9041" s="8"/>
      <c r="F9041" s="10"/>
      <c r="G9041" s="8">
        <v>57105</v>
      </c>
      <c r="H9041" s="8" t="s">
        <v>4320</v>
      </c>
      <c r="I9041" s="8" t="s">
        <v>4320</v>
      </c>
      <c r="J9041" s="8">
        <v>56411</v>
      </c>
      <c r="K9041" s="8" t="s">
        <v>33809</v>
      </c>
    </row>
    <row r="9042" spans="1:11" x14ac:dyDescent="0.2">
      <c r="A9042" s="8">
        <f>MAX($A$2:$A9041)+1</f>
        <v>8076</v>
      </c>
      <c r="B9042" s="8"/>
      <c r="C9042" s="9" t="str">
        <f t="shared" si="142"/>
        <v>Collin</v>
      </c>
      <c r="D9042" s="8"/>
      <c r="E9042" s="8"/>
      <c r="F9042" s="10"/>
      <c r="G9042" s="8">
        <v>3500</v>
      </c>
      <c r="H9042" s="8" t="s">
        <v>22286</v>
      </c>
      <c r="I9042" s="8" t="s">
        <v>4182</v>
      </c>
      <c r="J9042" s="8">
        <v>19323</v>
      </c>
      <c r="K9042" s="8" t="s">
        <v>33809</v>
      </c>
    </row>
    <row r="9043" spans="1:11" x14ac:dyDescent="0.2">
      <c r="A9043" s="8">
        <f>MAX($A$2:$A9042)+1</f>
        <v>8077</v>
      </c>
      <c r="B9043" s="8"/>
      <c r="C9043" s="9" t="str">
        <f t="shared" si="142"/>
        <v>Biodyne Peoria</v>
      </c>
      <c r="D9043" s="8"/>
      <c r="E9043" s="8"/>
      <c r="F9043" s="10"/>
      <c r="G9043" s="8">
        <v>55057</v>
      </c>
      <c r="H9043" s="8" t="s">
        <v>22287</v>
      </c>
      <c r="I9043" s="8" t="s">
        <v>4134</v>
      </c>
      <c r="J9043" s="8">
        <v>15912</v>
      </c>
      <c r="K9043" s="8" t="s">
        <v>33809</v>
      </c>
    </row>
    <row r="9044" spans="1:11" x14ac:dyDescent="0.2">
      <c r="A9044" s="8">
        <f>MAX($A$2:$A9043)+1</f>
        <v>8078</v>
      </c>
      <c r="B9044" s="8"/>
      <c r="C9044" s="9" t="str">
        <f t="shared" si="142"/>
        <v>Dinwiddie 1 and 2</v>
      </c>
      <c r="D9044" s="8"/>
      <c r="E9044" s="8"/>
      <c r="F9044" s="10"/>
      <c r="G9044" s="8">
        <v>56685</v>
      </c>
      <c r="H9044" s="8" t="s">
        <v>22288</v>
      </c>
      <c r="I9044" s="8" t="s">
        <v>2197</v>
      </c>
      <c r="J9044" s="8">
        <v>55938</v>
      </c>
      <c r="K9044" s="8" t="s">
        <v>33809</v>
      </c>
    </row>
    <row r="9045" spans="1:11" x14ac:dyDescent="0.2">
      <c r="A9045" s="8">
        <f>MAX($A$2:$A9044)+1</f>
        <v>8079</v>
      </c>
      <c r="B9045" s="8"/>
      <c r="C9045" s="9" t="str">
        <f t="shared" si="142"/>
        <v>McDuffie</v>
      </c>
      <c r="D9045" s="8"/>
      <c r="E9045" s="8"/>
      <c r="F9045" s="10"/>
      <c r="G9045" s="8">
        <v>8826</v>
      </c>
      <c r="H9045" s="8" t="s">
        <v>22289</v>
      </c>
      <c r="I9045" s="8" t="s">
        <v>21856</v>
      </c>
      <c r="J9045" s="8">
        <v>6455</v>
      </c>
      <c r="K9045" s="8" t="s">
        <v>33809</v>
      </c>
    </row>
    <row r="9046" spans="1:11" x14ac:dyDescent="0.2">
      <c r="A9046" s="8">
        <f>MAX($A$2:$A9045)+1</f>
        <v>8080</v>
      </c>
      <c r="B9046" s="8"/>
      <c r="C9046" s="9" t="str">
        <f t="shared" si="142"/>
        <v>Weir Cogen Plant</v>
      </c>
      <c r="D9046" s="8"/>
      <c r="E9046" s="8"/>
      <c r="F9046" s="10"/>
      <c r="G9046" s="8">
        <v>50848</v>
      </c>
      <c r="H9046" s="8" t="s">
        <v>22290</v>
      </c>
      <c r="I9046" s="8" t="s">
        <v>4216</v>
      </c>
      <c r="J9046" s="8">
        <v>22999</v>
      </c>
      <c r="K9046" s="8" t="s">
        <v>33809</v>
      </c>
    </row>
    <row r="9047" spans="1:11" x14ac:dyDescent="0.2">
      <c r="A9047" s="8">
        <f>MAX($A$2:$A9046)+1</f>
        <v>8081</v>
      </c>
      <c r="B9047" s="8"/>
      <c r="C9047" s="9" t="str">
        <f t="shared" si="142"/>
        <v>Lincoln Paper &amp; Tissue</v>
      </c>
      <c r="D9047" s="8"/>
      <c r="E9047" s="8"/>
      <c r="F9047" s="10"/>
      <c r="G9047" s="8">
        <v>54587</v>
      </c>
      <c r="H9047" s="8" t="s">
        <v>22291</v>
      </c>
      <c r="I9047" s="8" t="s">
        <v>4253</v>
      </c>
      <c r="J9047" s="8">
        <v>49969</v>
      </c>
      <c r="K9047" s="8" t="s">
        <v>33809</v>
      </c>
    </row>
    <row r="9048" spans="1:11" x14ac:dyDescent="0.2">
      <c r="A9048" s="8">
        <f>MAX($A$2:$A9047)+1</f>
        <v>8082</v>
      </c>
      <c r="B9048" s="8"/>
      <c r="C9048" s="9" t="str">
        <f t="shared" si="142"/>
        <v>B E Morrow</v>
      </c>
      <c r="D9048" s="8"/>
      <c r="E9048" s="8"/>
      <c r="F9048" s="10"/>
      <c r="G9048" s="8">
        <v>1696</v>
      </c>
      <c r="H9048" s="8" t="s">
        <v>22292</v>
      </c>
      <c r="I9048" s="8" t="s">
        <v>104</v>
      </c>
      <c r="J9048" s="8">
        <v>4254</v>
      </c>
      <c r="K9048" s="8" t="s">
        <v>33809</v>
      </c>
    </row>
    <row r="9049" spans="1:11" x14ac:dyDescent="0.2">
      <c r="A9049" s="8">
        <f>MAX($A$2:$A9048)+1</f>
        <v>8083</v>
      </c>
      <c r="B9049" s="8"/>
      <c r="C9049" s="9" t="str">
        <f t="shared" ref="C9049:C9112" si="143">IF(H9049="",F9049,H9049)</f>
        <v>Albany Paper Mill</v>
      </c>
      <c r="D9049" s="8"/>
      <c r="E9049" s="8"/>
      <c r="F9049" s="10"/>
      <c r="G9049" s="8">
        <v>54944</v>
      </c>
      <c r="H9049" s="8" t="s">
        <v>22293</v>
      </c>
      <c r="I9049" s="8" t="s">
        <v>2223</v>
      </c>
      <c r="J9049" s="8">
        <v>56387</v>
      </c>
      <c r="K9049" s="8" t="s">
        <v>33809</v>
      </c>
    </row>
    <row r="9050" spans="1:11" x14ac:dyDescent="0.2">
      <c r="A9050" s="8">
        <f>MAX($A$2:$A9049)+1</f>
        <v>8084</v>
      </c>
      <c r="B9050" s="8"/>
      <c r="C9050" s="9" t="str">
        <f t="shared" si="143"/>
        <v>Paper Pak Industries</v>
      </c>
      <c r="D9050" s="8"/>
      <c r="E9050" s="8"/>
      <c r="F9050" s="10"/>
      <c r="G9050" s="8">
        <v>50428</v>
      </c>
      <c r="H9050" s="8" t="s">
        <v>4113</v>
      </c>
      <c r="I9050" s="8" t="s">
        <v>4113</v>
      </c>
      <c r="J9050" s="8">
        <v>14387</v>
      </c>
      <c r="K9050" s="8" t="s">
        <v>33809</v>
      </c>
    </row>
    <row r="9051" spans="1:11" x14ac:dyDescent="0.2">
      <c r="A9051" s="8">
        <f>MAX($A$2:$A9050)+1</f>
        <v>8085</v>
      </c>
      <c r="B9051" s="8"/>
      <c r="C9051" s="9" t="str">
        <f t="shared" si="143"/>
        <v>Halifax Electric</v>
      </c>
      <c r="D9051" s="8"/>
      <c r="E9051" s="8"/>
      <c r="F9051" s="10"/>
      <c r="G9051" s="8">
        <v>55586</v>
      </c>
      <c r="H9051" s="8" t="s">
        <v>22294</v>
      </c>
      <c r="I9051" s="8" t="s">
        <v>1960</v>
      </c>
      <c r="J9051" s="8">
        <v>25049</v>
      </c>
      <c r="K9051" s="8" t="s">
        <v>33809</v>
      </c>
    </row>
    <row r="9052" spans="1:11" x14ac:dyDescent="0.2">
      <c r="A9052" s="8">
        <f>A5575</f>
        <v>4645</v>
      </c>
      <c r="B9052" s="8"/>
      <c r="C9052" s="9" t="str">
        <f t="shared" si="143"/>
        <v>Sonoma Central Landfill Phase III</v>
      </c>
      <c r="D9052" s="8"/>
      <c r="E9052" s="8"/>
      <c r="F9052" s="10"/>
      <c r="G9052" s="8">
        <v>55880</v>
      </c>
      <c r="H9052" s="8" t="s">
        <v>22295</v>
      </c>
      <c r="I9052" s="8" t="s">
        <v>1477</v>
      </c>
      <c r="J9052" s="8">
        <v>17412</v>
      </c>
      <c r="K9052" s="8" t="s">
        <v>33809</v>
      </c>
    </row>
    <row r="9053" spans="1:11" x14ac:dyDescent="0.2">
      <c r="A9053" s="8">
        <f>MAX($A$2:$A9052)+1</f>
        <v>8086</v>
      </c>
      <c r="B9053" s="8"/>
      <c r="C9053" s="9" t="str">
        <f t="shared" si="143"/>
        <v>Hugoton 1</v>
      </c>
      <c r="D9053" s="8"/>
      <c r="E9053" s="8"/>
      <c r="F9053" s="10"/>
      <c r="G9053" s="8">
        <v>1289</v>
      </c>
      <c r="H9053" s="8" t="s">
        <v>22296</v>
      </c>
      <c r="I9053" s="8" t="s">
        <v>22297</v>
      </c>
      <c r="J9053" s="8">
        <v>9011</v>
      </c>
      <c r="K9053" s="8" t="s">
        <v>33809</v>
      </c>
    </row>
    <row r="9054" spans="1:11" x14ac:dyDescent="0.2">
      <c r="A9054" s="8">
        <f>MAX($A$2:$A9053)+1</f>
        <v>8087</v>
      </c>
      <c r="B9054" s="8"/>
      <c r="C9054" s="9" t="str">
        <f t="shared" si="143"/>
        <v>Jeanerette Sugar</v>
      </c>
      <c r="D9054" s="8"/>
      <c r="E9054" s="8"/>
      <c r="F9054" s="10"/>
      <c r="G9054" s="8">
        <v>10736</v>
      </c>
      <c r="H9054" s="8" t="s">
        <v>22298</v>
      </c>
      <c r="I9054" s="8" t="s">
        <v>4048</v>
      </c>
      <c r="J9054" s="8">
        <v>9681</v>
      </c>
      <c r="K9054" s="8" t="s">
        <v>33809</v>
      </c>
    </row>
    <row r="9055" spans="1:11" x14ac:dyDescent="0.2">
      <c r="A9055" s="8">
        <f>A231</f>
        <v>154</v>
      </c>
      <c r="B9055" s="8"/>
      <c r="C9055" s="9" t="str">
        <f t="shared" si="143"/>
        <v>Delta</v>
      </c>
      <c r="D9055" s="8"/>
      <c r="E9055" s="8"/>
      <c r="F9055" s="10"/>
      <c r="G9055" s="8">
        <v>496</v>
      </c>
      <c r="H9055" s="8" t="s">
        <v>13581</v>
      </c>
      <c r="I9055" s="8" t="s">
        <v>4002</v>
      </c>
      <c r="J9055" s="8">
        <v>5036</v>
      </c>
      <c r="K9055" s="8" t="s">
        <v>33809</v>
      </c>
    </row>
    <row r="9056" spans="1:11" x14ac:dyDescent="0.2">
      <c r="A9056" s="8">
        <f>MAX($A$2:$A9055)+1</f>
        <v>8088</v>
      </c>
      <c r="B9056" s="8"/>
      <c r="C9056" s="9" t="str">
        <f t="shared" si="143"/>
        <v>Main Street</v>
      </c>
      <c r="D9056" s="8"/>
      <c r="E9056" s="8"/>
      <c r="F9056" s="10"/>
      <c r="G9056" s="8">
        <v>2162</v>
      </c>
      <c r="H9056" s="8" t="s">
        <v>22299</v>
      </c>
      <c r="I9056" s="8" t="s">
        <v>22300</v>
      </c>
      <c r="J9056" s="8">
        <v>17833</v>
      </c>
      <c r="K9056" s="8" t="s">
        <v>33809</v>
      </c>
    </row>
    <row r="9057" spans="1:11" x14ac:dyDescent="0.2">
      <c r="A9057" s="8">
        <f>MAX($A$2:$A9056)+1</f>
        <v>8089</v>
      </c>
      <c r="B9057" s="8"/>
      <c r="C9057" s="9" t="str">
        <f t="shared" si="143"/>
        <v>IMEA Waterloo</v>
      </c>
      <c r="D9057" s="8"/>
      <c r="E9057" s="8"/>
      <c r="F9057" s="10"/>
      <c r="G9057" s="8">
        <v>56115</v>
      </c>
      <c r="H9057" s="8" t="s">
        <v>22301</v>
      </c>
      <c r="I9057" s="8" t="s">
        <v>2176</v>
      </c>
      <c r="J9057" s="8">
        <v>9286</v>
      </c>
      <c r="K9057" s="8" t="s">
        <v>33809</v>
      </c>
    </row>
    <row r="9058" spans="1:11" x14ac:dyDescent="0.2">
      <c r="A9058" s="8">
        <f>MAX($A$2:$A9057)+1</f>
        <v>8090</v>
      </c>
      <c r="B9058" s="8"/>
      <c r="C9058" s="9" t="str">
        <f t="shared" si="143"/>
        <v>W N Clark</v>
      </c>
      <c r="D9058" s="8"/>
      <c r="E9058" s="8"/>
      <c r="F9058" s="10"/>
      <c r="G9058" s="8">
        <v>462</v>
      </c>
      <c r="H9058" s="8" t="s">
        <v>22302</v>
      </c>
      <c r="I9058" s="8" t="s">
        <v>22303</v>
      </c>
      <c r="J9058" s="8">
        <v>56146</v>
      </c>
      <c r="K9058" s="8" t="s">
        <v>33809</v>
      </c>
    </row>
    <row r="9059" spans="1:11" x14ac:dyDescent="0.2">
      <c r="A9059" s="8">
        <f>MAX($A$2:$A9058)+1</f>
        <v>8091</v>
      </c>
      <c r="B9059" s="8"/>
      <c r="C9059" s="9" t="str">
        <f t="shared" si="143"/>
        <v>Crosscut</v>
      </c>
      <c r="D9059" s="8"/>
      <c r="E9059" s="8"/>
      <c r="F9059" s="10"/>
      <c r="G9059" s="8">
        <v>143</v>
      </c>
      <c r="H9059" s="8" t="s">
        <v>22304</v>
      </c>
      <c r="I9059" s="8" t="s">
        <v>3185</v>
      </c>
      <c r="J9059" s="8">
        <v>16572</v>
      </c>
      <c r="K9059" s="8" t="s">
        <v>33809</v>
      </c>
    </row>
    <row r="9060" spans="1:11" x14ac:dyDescent="0.2">
      <c r="A9060" s="8">
        <f>MAX($A$2:$A9059)+1</f>
        <v>8092</v>
      </c>
      <c r="B9060" s="8"/>
      <c r="C9060" s="9" t="str">
        <f t="shared" si="143"/>
        <v>Maiden Finger Street</v>
      </c>
      <c r="D9060" s="8"/>
      <c r="E9060" s="8"/>
      <c r="F9060" s="10"/>
      <c r="G9060" s="8">
        <v>56065</v>
      </c>
      <c r="H9060" s="8" t="s">
        <v>22305</v>
      </c>
      <c r="I9060" s="8" t="s">
        <v>2747</v>
      </c>
      <c r="J9060" s="8">
        <v>13630</v>
      </c>
      <c r="K9060" s="8" t="s">
        <v>33809</v>
      </c>
    </row>
    <row r="9061" spans="1:11" x14ac:dyDescent="0.2">
      <c r="A9061" s="8">
        <f>MAX($A$2:$A9060)+1</f>
        <v>8093</v>
      </c>
      <c r="B9061" s="8"/>
      <c r="C9061" s="9" t="str">
        <f t="shared" si="143"/>
        <v>Las Vegas Cogeneration II LLC</v>
      </c>
      <c r="D9061" s="8"/>
      <c r="E9061" s="8"/>
      <c r="F9061" s="10"/>
      <c r="G9061" s="8">
        <v>55952</v>
      </c>
      <c r="H9061" s="8" t="s">
        <v>3964</v>
      </c>
      <c r="I9061" s="8" t="s">
        <v>3964</v>
      </c>
      <c r="J9061" s="8">
        <v>1773</v>
      </c>
      <c r="K9061" s="8" t="s">
        <v>33809</v>
      </c>
    </row>
    <row r="9062" spans="1:11" x14ac:dyDescent="0.2">
      <c r="A9062" s="8">
        <f>MAX($A$2:$A9061)+1</f>
        <v>8094</v>
      </c>
      <c r="B9062" s="8"/>
      <c r="C9062" s="9" t="str">
        <f t="shared" si="143"/>
        <v>Lyon Development</v>
      </c>
      <c r="D9062" s="8"/>
      <c r="E9062" s="8"/>
      <c r="F9062" s="10"/>
      <c r="G9062" s="8">
        <v>55595</v>
      </c>
      <c r="H9062" s="8" t="s">
        <v>22306</v>
      </c>
      <c r="I9062" s="8" t="s">
        <v>1960</v>
      </c>
      <c r="J9062" s="8">
        <v>25049</v>
      </c>
      <c r="K9062" s="8" t="s">
        <v>33809</v>
      </c>
    </row>
    <row r="9063" spans="1:11" x14ac:dyDescent="0.2">
      <c r="A9063" s="8">
        <f>MAX($A$2:$A9062)+1</f>
        <v>8095</v>
      </c>
      <c r="B9063" s="8"/>
      <c r="C9063" s="9" t="str">
        <f t="shared" si="143"/>
        <v>Whiting Mill</v>
      </c>
      <c r="D9063" s="8"/>
      <c r="E9063" s="8"/>
      <c r="F9063" s="10"/>
      <c r="G9063" s="8">
        <v>10476</v>
      </c>
      <c r="H9063" s="8" t="s">
        <v>22307</v>
      </c>
      <c r="I9063" s="8" t="s">
        <v>2710</v>
      </c>
      <c r="J9063" s="8">
        <v>55965</v>
      </c>
      <c r="K9063" s="8" t="s">
        <v>33809</v>
      </c>
    </row>
    <row r="9064" spans="1:11" x14ac:dyDescent="0.2">
      <c r="A9064" s="8">
        <f>MAX($A$2:$A9063)+1</f>
        <v>8096</v>
      </c>
      <c r="B9064" s="8"/>
      <c r="C9064" s="9" t="str">
        <f t="shared" si="143"/>
        <v>Gas Turbine</v>
      </c>
      <c r="D9064" s="8"/>
      <c r="E9064" s="8"/>
      <c r="F9064" s="10"/>
      <c r="G9064" s="8">
        <v>1298</v>
      </c>
      <c r="H9064" s="8" t="s">
        <v>22308</v>
      </c>
      <c r="I9064" s="8" t="s">
        <v>22309</v>
      </c>
      <c r="J9064" s="8">
        <v>10713</v>
      </c>
      <c r="K9064" s="8" t="s">
        <v>33809</v>
      </c>
    </row>
    <row r="9065" spans="1:11" x14ac:dyDescent="0.2">
      <c r="A9065" s="8">
        <f>MAX($A$2:$A9064)+1</f>
        <v>8097</v>
      </c>
      <c r="B9065" s="8"/>
      <c r="C9065" s="9" t="str">
        <f t="shared" si="143"/>
        <v>North Midway Cogen</v>
      </c>
      <c r="D9065" s="8"/>
      <c r="E9065" s="8"/>
      <c r="F9065" s="10"/>
      <c r="G9065" s="8">
        <v>52078</v>
      </c>
      <c r="H9065" s="8" t="s">
        <v>22310</v>
      </c>
      <c r="I9065" s="8" t="s">
        <v>988</v>
      </c>
      <c r="J9065" s="8">
        <v>54713</v>
      </c>
      <c r="K9065" s="8" t="s">
        <v>33809</v>
      </c>
    </row>
    <row r="9066" spans="1:11" x14ac:dyDescent="0.2">
      <c r="A9066" s="8">
        <f>MAX($A$2:$A9065)+1</f>
        <v>8098</v>
      </c>
      <c r="B9066" s="8"/>
      <c r="C9066" s="9" t="str">
        <f t="shared" si="143"/>
        <v>Brown University Central Heating</v>
      </c>
      <c r="D9066" s="8"/>
      <c r="E9066" s="8"/>
      <c r="F9066" s="10"/>
      <c r="G9066" s="8">
        <v>51029</v>
      </c>
      <c r="H9066" s="8" t="s">
        <v>22311</v>
      </c>
      <c r="I9066" s="8" t="s">
        <v>3972</v>
      </c>
      <c r="J9066" s="8">
        <v>2371</v>
      </c>
      <c r="K9066" s="8" t="s">
        <v>33809</v>
      </c>
    </row>
    <row r="9067" spans="1:11" x14ac:dyDescent="0.2">
      <c r="A9067" s="8">
        <f>MAX($A$2:$A9066)+1</f>
        <v>8099</v>
      </c>
      <c r="B9067" s="8"/>
      <c r="C9067" s="9" t="str">
        <f t="shared" si="143"/>
        <v>Mary Ann Gas Plant</v>
      </c>
      <c r="D9067" s="8"/>
      <c r="E9067" s="8"/>
      <c r="F9067" s="10"/>
      <c r="G9067" s="8">
        <v>54806</v>
      </c>
      <c r="H9067" s="8" t="s">
        <v>22312</v>
      </c>
      <c r="I9067" s="8" t="s">
        <v>4081</v>
      </c>
      <c r="J9067" s="8">
        <v>12663</v>
      </c>
      <c r="K9067" s="8" t="s">
        <v>33809</v>
      </c>
    </row>
    <row r="9068" spans="1:11" x14ac:dyDescent="0.2">
      <c r="A9068" s="8">
        <f>MAX($A$2:$A9067)+1</f>
        <v>8100</v>
      </c>
      <c r="B9068" s="8"/>
      <c r="C9068" s="9" t="str">
        <f t="shared" si="143"/>
        <v>Riveside Resource Recovery LLC</v>
      </c>
      <c r="D9068" s="8"/>
      <c r="E9068" s="8"/>
      <c r="F9068" s="10"/>
      <c r="G9068" s="8">
        <v>55767</v>
      </c>
      <c r="H9068" s="8" t="s">
        <v>22313</v>
      </c>
      <c r="I9068" s="8" t="s">
        <v>2174</v>
      </c>
      <c r="J9068" s="8">
        <v>9205</v>
      </c>
      <c r="K9068" s="8" t="s">
        <v>33809</v>
      </c>
    </row>
    <row r="9069" spans="1:11" x14ac:dyDescent="0.2">
      <c r="A9069" s="8">
        <f>MAX($A$2:$A9068)+1</f>
        <v>8101</v>
      </c>
      <c r="B9069" s="8"/>
      <c r="C9069" s="9" t="str">
        <f t="shared" si="143"/>
        <v>Woodland</v>
      </c>
      <c r="D9069" s="8"/>
      <c r="E9069" s="8"/>
      <c r="F9069" s="10"/>
      <c r="G9069" s="8">
        <v>7266</v>
      </c>
      <c r="H9069" s="8" t="s">
        <v>22314</v>
      </c>
      <c r="I9069" s="8" t="s">
        <v>2602</v>
      </c>
      <c r="J9069" s="8">
        <v>12745</v>
      </c>
      <c r="K9069" s="8" t="s">
        <v>33809</v>
      </c>
    </row>
    <row r="9070" spans="1:11" x14ac:dyDescent="0.2">
      <c r="A9070" s="8">
        <f>MAX($A$2:$A9069)+1</f>
        <v>8102</v>
      </c>
      <c r="B9070" s="8"/>
      <c r="C9070" s="9" t="str">
        <f t="shared" si="143"/>
        <v>Gastonia Duke Street</v>
      </c>
      <c r="D9070" s="8"/>
      <c r="E9070" s="8"/>
      <c r="F9070" s="10"/>
      <c r="G9070" s="8">
        <v>56061</v>
      </c>
      <c r="H9070" s="8" t="s">
        <v>22315</v>
      </c>
      <c r="I9070" s="8" t="s">
        <v>2747</v>
      </c>
      <c r="J9070" s="8">
        <v>13630</v>
      </c>
      <c r="K9070" s="8" t="s">
        <v>33809</v>
      </c>
    </row>
    <row r="9071" spans="1:11" x14ac:dyDescent="0.2">
      <c r="A9071" s="8">
        <f>MAX($A$2:$A9070)+1</f>
        <v>8103</v>
      </c>
      <c r="B9071" s="8"/>
      <c r="C9071" s="9" t="str">
        <f t="shared" si="143"/>
        <v>Entenmanns Cogeneration Facility</v>
      </c>
      <c r="D9071" s="8"/>
      <c r="E9071" s="8"/>
      <c r="F9071" s="10"/>
      <c r="G9071" s="8">
        <v>10376</v>
      </c>
      <c r="H9071" s="8" t="s">
        <v>22316</v>
      </c>
      <c r="I9071" s="8" t="s">
        <v>4249</v>
      </c>
      <c r="J9071" s="8">
        <v>49906</v>
      </c>
      <c r="K9071" s="8" t="s">
        <v>33809</v>
      </c>
    </row>
    <row r="9072" spans="1:11" x14ac:dyDescent="0.2">
      <c r="A9072" s="8">
        <f>MAX($A$2:$A9071)+1</f>
        <v>8104</v>
      </c>
      <c r="B9072" s="8"/>
      <c r="C9072" s="9" t="str">
        <f t="shared" si="143"/>
        <v>Haverhill Paperboard</v>
      </c>
      <c r="D9072" s="8"/>
      <c r="E9072" s="8"/>
      <c r="F9072" s="10"/>
      <c r="G9072" s="8">
        <v>55012</v>
      </c>
      <c r="H9072" s="8" t="s">
        <v>22317</v>
      </c>
      <c r="I9072" s="8" t="s">
        <v>4096</v>
      </c>
      <c r="J9072" s="8">
        <v>13529</v>
      </c>
      <c r="K9072" s="8" t="s">
        <v>33809</v>
      </c>
    </row>
    <row r="9073" spans="1:11" x14ac:dyDescent="0.2">
      <c r="A9073" s="8">
        <f>MAX($A$2:$A9072)+1</f>
        <v>8105</v>
      </c>
      <c r="B9073" s="8"/>
      <c r="C9073" s="9" t="str">
        <f t="shared" si="143"/>
        <v>Parkdale</v>
      </c>
      <c r="D9073" s="8"/>
      <c r="E9073" s="8"/>
      <c r="F9073" s="10"/>
      <c r="G9073" s="8">
        <v>3455</v>
      </c>
      <c r="H9073" s="8" t="s">
        <v>22318</v>
      </c>
      <c r="I9073" s="8" t="s">
        <v>4182</v>
      </c>
      <c r="J9073" s="8">
        <v>19323</v>
      </c>
      <c r="K9073" s="8" t="s">
        <v>33809</v>
      </c>
    </row>
    <row r="9074" spans="1:11" x14ac:dyDescent="0.2">
      <c r="A9074" s="8">
        <f>MAX($A$2:$A9073)+1</f>
        <v>8106</v>
      </c>
      <c r="B9074" s="8"/>
      <c r="C9074" s="9" t="str">
        <f t="shared" si="143"/>
        <v>MillerCoors Trenton Brewery</v>
      </c>
      <c r="D9074" s="8"/>
      <c r="E9074" s="8"/>
      <c r="F9074" s="10"/>
      <c r="G9074" s="8">
        <v>58059</v>
      </c>
      <c r="H9074" s="8" t="s">
        <v>22319</v>
      </c>
      <c r="I9074" s="8" t="s">
        <v>4348</v>
      </c>
      <c r="J9074" s="8">
        <v>57437</v>
      </c>
      <c r="K9074" s="8" t="s">
        <v>33809</v>
      </c>
    </row>
    <row r="9075" spans="1:11" x14ac:dyDescent="0.2">
      <c r="A9075" s="8">
        <f>MAX($A$2:$A9074)+1</f>
        <v>8107</v>
      </c>
      <c r="B9075" s="8"/>
      <c r="C9075" s="9" t="str">
        <f t="shared" si="143"/>
        <v>ExxonMobil Hawkins Gas Plant</v>
      </c>
      <c r="D9075" s="8"/>
      <c r="E9075" s="8"/>
      <c r="F9075" s="10"/>
      <c r="G9075" s="8">
        <v>54962</v>
      </c>
      <c r="H9075" s="8" t="s">
        <v>22320</v>
      </c>
      <c r="I9075" s="8" t="s">
        <v>1811</v>
      </c>
      <c r="J9075" s="8">
        <v>6529</v>
      </c>
      <c r="K9075" s="8" t="s">
        <v>33809</v>
      </c>
    </row>
    <row r="9076" spans="1:11" x14ac:dyDescent="0.2">
      <c r="A9076" s="8">
        <f>MAX($A$2:$A9075)+1</f>
        <v>8108</v>
      </c>
      <c r="B9076" s="8"/>
      <c r="C9076" s="9" t="str">
        <f t="shared" si="143"/>
        <v>Kamin LLC Wrens Mine</v>
      </c>
      <c r="D9076" s="8"/>
      <c r="E9076" s="8"/>
      <c r="F9076" s="10"/>
      <c r="G9076" s="8">
        <v>55961</v>
      </c>
      <c r="H9076" s="8" t="s">
        <v>22321</v>
      </c>
      <c r="I9076" s="8" t="s">
        <v>2276</v>
      </c>
      <c r="J9076" s="8">
        <v>56024</v>
      </c>
      <c r="K9076" s="8" t="s">
        <v>33809</v>
      </c>
    </row>
    <row r="9077" spans="1:11" x14ac:dyDescent="0.2">
      <c r="A9077" s="8">
        <f>MAX($A$2:$A9076)+1</f>
        <v>8109</v>
      </c>
      <c r="B9077" s="8"/>
      <c r="C9077" s="9" t="str">
        <f t="shared" si="143"/>
        <v>HMDC Kingsland Landfill</v>
      </c>
      <c r="D9077" s="8"/>
      <c r="E9077" s="8"/>
      <c r="F9077" s="10"/>
      <c r="G9077" s="8">
        <v>55604</v>
      </c>
      <c r="H9077" s="8" t="s">
        <v>22322</v>
      </c>
      <c r="I9077" s="8" t="s">
        <v>4259</v>
      </c>
      <c r="J9077" s="8">
        <v>50084</v>
      </c>
      <c r="K9077" s="8" t="s">
        <v>33809</v>
      </c>
    </row>
    <row r="9078" spans="1:11" x14ac:dyDescent="0.2">
      <c r="A9078" s="8">
        <f>MAX($A$2:$A9077)+1</f>
        <v>8110</v>
      </c>
      <c r="B9078" s="8"/>
      <c r="C9078" s="9" t="str">
        <f t="shared" si="143"/>
        <v>Severstal Sparrows Point LLC</v>
      </c>
      <c r="D9078" s="8"/>
      <c r="E9078" s="8"/>
      <c r="F9078" s="10"/>
      <c r="G9078" s="8">
        <v>10485</v>
      </c>
      <c r="H9078" s="8" t="s">
        <v>4293</v>
      </c>
      <c r="I9078" s="8" t="s">
        <v>4293</v>
      </c>
      <c r="J9078" s="8">
        <v>55877</v>
      </c>
      <c r="K9078" s="8" t="s">
        <v>33809</v>
      </c>
    </row>
    <row r="9079" spans="1:11" x14ac:dyDescent="0.2">
      <c r="A9079" s="8">
        <f>MAX($A$2:$A9078)+1</f>
        <v>8111</v>
      </c>
      <c r="B9079" s="8"/>
      <c r="C9079" s="9" t="str">
        <f t="shared" si="143"/>
        <v>NRG Ilion LP</v>
      </c>
      <c r="D9079" s="8"/>
      <c r="E9079" s="8"/>
      <c r="F9079" s="10"/>
      <c r="G9079" s="8">
        <v>50459</v>
      </c>
      <c r="H9079" s="8" t="s">
        <v>22323</v>
      </c>
      <c r="I9079" s="8" t="s">
        <v>4043</v>
      </c>
      <c r="J9079" s="8">
        <v>9255</v>
      </c>
      <c r="K9079" s="8" t="s">
        <v>33809</v>
      </c>
    </row>
    <row r="9080" spans="1:11" x14ac:dyDescent="0.2">
      <c r="A9080" s="8">
        <f>MAX($A$2:$A9079)+1</f>
        <v>8112</v>
      </c>
      <c r="B9080" s="8"/>
      <c r="C9080" s="9" t="str">
        <f t="shared" si="143"/>
        <v>Mascoutah</v>
      </c>
      <c r="D9080" s="8"/>
      <c r="E9080" s="8"/>
      <c r="F9080" s="10"/>
      <c r="G9080" s="8">
        <v>950</v>
      </c>
      <c r="H9080" s="8" t="s">
        <v>22324</v>
      </c>
      <c r="I9080" s="8" t="s">
        <v>4076</v>
      </c>
      <c r="J9080" s="8">
        <v>11790</v>
      </c>
      <c r="K9080" s="8" t="s">
        <v>33809</v>
      </c>
    </row>
    <row r="9081" spans="1:11" x14ac:dyDescent="0.2">
      <c r="A9081" s="8">
        <f>MAX($A$2:$A9080)+1</f>
        <v>8113</v>
      </c>
      <c r="B9081" s="8"/>
      <c r="C9081" s="9" t="str">
        <f t="shared" si="143"/>
        <v>Trigen-Oklahoma City</v>
      </c>
      <c r="D9081" s="8"/>
      <c r="E9081" s="8"/>
      <c r="F9081" s="10"/>
      <c r="G9081" s="8">
        <v>56246</v>
      </c>
      <c r="H9081" s="8" t="s">
        <v>22325</v>
      </c>
      <c r="I9081" s="8" t="s">
        <v>4254</v>
      </c>
      <c r="J9081" s="8">
        <v>49982</v>
      </c>
      <c r="K9081" s="8" t="s">
        <v>33809</v>
      </c>
    </row>
    <row r="9082" spans="1:11" x14ac:dyDescent="0.2">
      <c r="A9082" s="8">
        <f>MAX($A$2:$A9081)+1</f>
        <v>8114</v>
      </c>
      <c r="B9082" s="8"/>
      <c r="C9082" s="9" t="str">
        <f t="shared" si="143"/>
        <v>Modular Power LLC</v>
      </c>
      <c r="D9082" s="8"/>
      <c r="E9082" s="8"/>
      <c r="F9082" s="10"/>
      <c r="G9082" s="8">
        <v>56183</v>
      </c>
      <c r="H9082" s="8" t="s">
        <v>22326</v>
      </c>
      <c r="I9082" s="8" t="s">
        <v>2540</v>
      </c>
      <c r="J9082" s="8">
        <v>12807</v>
      </c>
      <c r="K9082" s="8" t="s">
        <v>33809</v>
      </c>
    </row>
    <row r="9083" spans="1:11" x14ac:dyDescent="0.2">
      <c r="A9083" s="8">
        <f>MAX($A$2:$A9082)+1</f>
        <v>8115</v>
      </c>
      <c r="B9083" s="8"/>
      <c r="C9083" s="9" t="str">
        <f t="shared" si="143"/>
        <v>Klein Tools Chicago</v>
      </c>
      <c r="D9083" s="8"/>
      <c r="E9083" s="8"/>
      <c r="F9083" s="10"/>
      <c r="G9083" s="8">
        <v>10498</v>
      </c>
      <c r="H9083" s="8" t="s">
        <v>22327</v>
      </c>
      <c r="I9083" s="8" t="s">
        <v>4054</v>
      </c>
      <c r="J9083" s="8">
        <v>10384</v>
      </c>
      <c r="K9083" s="8" t="s">
        <v>33809</v>
      </c>
    </row>
    <row r="9084" spans="1:11" x14ac:dyDescent="0.2">
      <c r="A9084" s="8">
        <f>MAX($A$2:$A9083)+1</f>
        <v>8116</v>
      </c>
      <c r="B9084" s="8"/>
      <c r="C9084" s="9" t="str">
        <f t="shared" si="143"/>
        <v>Kline Township Cogen Facility</v>
      </c>
      <c r="D9084" s="8"/>
      <c r="E9084" s="8"/>
      <c r="F9084" s="10"/>
      <c r="G9084" s="8">
        <v>50039</v>
      </c>
      <c r="H9084" s="8" t="s">
        <v>22328</v>
      </c>
      <c r="I9084" s="8" t="s">
        <v>4102</v>
      </c>
      <c r="J9084" s="8">
        <v>13833</v>
      </c>
      <c r="K9084" s="8" t="s">
        <v>33809</v>
      </c>
    </row>
    <row r="9085" spans="1:11" x14ac:dyDescent="0.2">
      <c r="A9085" s="8">
        <f>MAX($A$2:$A9084)+1</f>
        <v>8117</v>
      </c>
      <c r="B9085" s="8"/>
      <c r="C9085" s="9" t="str">
        <f t="shared" si="143"/>
        <v>Unifi Kinston LLC</v>
      </c>
      <c r="D9085" s="8"/>
      <c r="E9085" s="8"/>
      <c r="F9085" s="10"/>
      <c r="G9085" s="8">
        <v>10792</v>
      </c>
      <c r="H9085" s="8" t="s">
        <v>22329</v>
      </c>
      <c r="I9085" s="8" t="s">
        <v>4011</v>
      </c>
      <c r="J9085" s="8">
        <v>5543</v>
      </c>
      <c r="K9085" s="8" t="s">
        <v>33809</v>
      </c>
    </row>
    <row r="9086" spans="1:11" x14ac:dyDescent="0.2">
      <c r="A9086" s="8">
        <f>MAX($A$2:$A9085)+1</f>
        <v>8118</v>
      </c>
      <c r="B9086" s="8"/>
      <c r="C9086" s="9" t="str">
        <f t="shared" si="143"/>
        <v>St Michael</v>
      </c>
      <c r="D9086" s="8"/>
      <c r="E9086" s="8"/>
      <c r="F9086" s="10"/>
      <c r="G9086" s="8">
        <v>6339</v>
      </c>
      <c r="H9086" s="8" t="s">
        <v>22330</v>
      </c>
      <c r="I9086" s="8" t="s">
        <v>22331</v>
      </c>
      <c r="J9086" s="8">
        <v>221</v>
      </c>
      <c r="K9086" s="8" t="s">
        <v>33809</v>
      </c>
    </row>
    <row r="9087" spans="1:11" x14ac:dyDescent="0.2">
      <c r="A9087" s="8">
        <f>MAX($A$2:$A9086)+1</f>
        <v>8119</v>
      </c>
      <c r="B9087" s="8"/>
      <c r="C9087" s="9" t="str">
        <f t="shared" si="143"/>
        <v>Sutherland</v>
      </c>
      <c r="D9087" s="8"/>
      <c r="E9087" s="8"/>
      <c r="F9087" s="10"/>
      <c r="G9087" s="8">
        <v>2306</v>
      </c>
      <c r="H9087" s="8" t="s">
        <v>14389</v>
      </c>
      <c r="I9087" s="8" t="s">
        <v>4169</v>
      </c>
      <c r="J9087" s="8">
        <v>18350</v>
      </c>
      <c r="K9087" s="8" t="s">
        <v>33809</v>
      </c>
    </row>
    <row r="9088" spans="1:11" x14ac:dyDescent="0.2">
      <c r="A9088" s="8">
        <f>MAX($A$2:$A9087)+1</f>
        <v>8120</v>
      </c>
      <c r="B9088" s="8"/>
      <c r="C9088" s="9" t="str">
        <f t="shared" si="143"/>
        <v>Bates Mill Upper</v>
      </c>
      <c r="D9088" s="8"/>
      <c r="E9088" s="8"/>
      <c r="F9088" s="10"/>
      <c r="G9088" s="8">
        <v>7044</v>
      </c>
      <c r="H9088" s="8" t="s">
        <v>22332</v>
      </c>
      <c r="I9088" s="8" t="s">
        <v>22061</v>
      </c>
      <c r="J9088" s="8">
        <v>39006</v>
      </c>
      <c r="K9088" s="8" t="s">
        <v>33809</v>
      </c>
    </row>
    <row r="9089" spans="1:11" x14ac:dyDescent="0.2">
      <c r="A9089" s="8">
        <f>MAX($A$2:$A9088)+1</f>
        <v>8121</v>
      </c>
      <c r="B9089" s="8"/>
      <c r="C9089" s="9" t="str">
        <f t="shared" si="143"/>
        <v>Model</v>
      </c>
      <c r="D9089" s="8"/>
      <c r="E9089" s="8"/>
      <c r="F9089" s="10"/>
      <c r="G9089" s="8">
        <v>56863</v>
      </c>
      <c r="H9089" s="8" t="s">
        <v>22333</v>
      </c>
      <c r="I9089" s="8" t="s">
        <v>1739</v>
      </c>
      <c r="J9089" s="8">
        <v>55858</v>
      </c>
      <c r="K9089" s="8" t="s">
        <v>33809</v>
      </c>
    </row>
    <row r="9090" spans="1:11" x14ac:dyDescent="0.2">
      <c r="A9090" s="8">
        <f>MAX($A$2:$A9089)+1</f>
        <v>8122</v>
      </c>
      <c r="B9090" s="8"/>
      <c r="C9090" s="9" t="str">
        <f t="shared" si="143"/>
        <v>Onondaga Energy Partners LP</v>
      </c>
      <c r="D9090" s="8"/>
      <c r="E9090" s="8"/>
      <c r="F9090" s="10"/>
      <c r="G9090" s="8">
        <v>50346</v>
      </c>
      <c r="H9090" s="8" t="s">
        <v>22334</v>
      </c>
      <c r="I9090" s="8" t="s">
        <v>3932</v>
      </c>
      <c r="J9090" s="8">
        <v>21148</v>
      </c>
      <c r="K9090" s="8" t="s">
        <v>33809</v>
      </c>
    </row>
    <row r="9091" spans="1:11" x14ac:dyDescent="0.2">
      <c r="A9091" s="8">
        <f>MAX($A$2:$A9090)+1</f>
        <v>8123</v>
      </c>
      <c r="B9091" s="8"/>
      <c r="C9091" s="9" t="str">
        <f t="shared" si="143"/>
        <v>Fulton</v>
      </c>
      <c r="D9091" s="8"/>
      <c r="E9091" s="8"/>
      <c r="F9091" s="10"/>
      <c r="G9091" s="8">
        <v>2566</v>
      </c>
      <c r="H9091" s="8" t="s">
        <v>22335</v>
      </c>
      <c r="I9091" s="8" t="s">
        <v>1764</v>
      </c>
      <c r="J9091" s="8">
        <v>5914</v>
      </c>
      <c r="K9091" s="8" t="s">
        <v>33809</v>
      </c>
    </row>
    <row r="9092" spans="1:11" x14ac:dyDescent="0.2">
      <c r="A9092" s="8">
        <f>MAX($A$2:$A9091)+1</f>
        <v>8124</v>
      </c>
      <c r="B9092" s="8"/>
      <c r="C9092" s="9" t="str">
        <f t="shared" si="143"/>
        <v>Nine Mile Gas Processing Plant</v>
      </c>
      <c r="D9092" s="8"/>
      <c r="E9092" s="8"/>
      <c r="F9092" s="10"/>
      <c r="G9092" s="8">
        <v>57132</v>
      </c>
      <c r="H9092" s="8" t="s">
        <v>22336</v>
      </c>
      <c r="I9092" s="8" t="s">
        <v>4322</v>
      </c>
      <c r="J9092" s="8">
        <v>56469</v>
      </c>
      <c r="K9092" s="8" t="s">
        <v>33809</v>
      </c>
    </row>
    <row r="9093" spans="1:11" x14ac:dyDescent="0.2">
      <c r="A9093" s="8">
        <f>MAX($A$2:$A9092)+1</f>
        <v>8125</v>
      </c>
      <c r="B9093" s="8"/>
      <c r="C9093" s="9" t="str">
        <f t="shared" si="143"/>
        <v>PPL Veazie Hydro Station</v>
      </c>
      <c r="D9093" s="8"/>
      <c r="E9093" s="8"/>
      <c r="F9093" s="10"/>
      <c r="G9093" s="8">
        <v>1479</v>
      </c>
      <c r="H9093" s="8" t="s">
        <v>22337</v>
      </c>
      <c r="I9093" s="8" t="s">
        <v>4119</v>
      </c>
      <c r="J9093" s="8">
        <v>14903</v>
      </c>
      <c r="K9093" s="8" t="s">
        <v>33809</v>
      </c>
    </row>
    <row r="9094" spans="1:11" x14ac:dyDescent="0.2">
      <c r="A9094" s="8">
        <f>MAX($A$2:$A9093)+1</f>
        <v>8126</v>
      </c>
      <c r="B9094" s="8"/>
      <c r="C9094" s="9" t="str">
        <f t="shared" si="143"/>
        <v>San Angelo</v>
      </c>
      <c r="D9094" s="8"/>
      <c r="E9094" s="8"/>
      <c r="F9094" s="10"/>
      <c r="G9094" s="8">
        <v>3527</v>
      </c>
      <c r="H9094" s="8" t="s">
        <v>22338</v>
      </c>
      <c r="I9094" s="8" t="s">
        <v>22</v>
      </c>
      <c r="J9094" s="8">
        <v>20404</v>
      </c>
      <c r="K9094" s="8" t="s">
        <v>33809</v>
      </c>
    </row>
    <row r="9095" spans="1:11" x14ac:dyDescent="0.2">
      <c r="A9095" s="8">
        <f>MAX($A$2:$A9094)+1</f>
        <v>8127</v>
      </c>
      <c r="B9095" s="8"/>
      <c r="C9095" s="9" t="str">
        <f t="shared" si="143"/>
        <v>San Jose Convention Center</v>
      </c>
      <c r="D9095" s="8"/>
      <c r="E9095" s="8"/>
      <c r="F9095" s="10"/>
      <c r="G9095" s="8">
        <v>50925</v>
      </c>
      <c r="H9095" s="8" t="s">
        <v>22339</v>
      </c>
      <c r="I9095" s="8" t="s">
        <v>4230</v>
      </c>
      <c r="J9095" s="8">
        <v>30141</v>
      </c>
      <c r="K9095" s="8" t="s">
        <v>33809</v>
      </c>
    </row>
    <row r="9096" spans="1:11" x14ac:dyDescent="0.2">
      <c r="A9096" s="8">
        <f>MAX($A$2:$A9095)+1</f>
        <v>8128</v>
      </c>
      <c r="B9096" s="8"/>
      <c r="C9096" s="9" t="str">
        <f t="shared" si="143"/>
        <v>AES Deepwater</v>
      </c>
      <c r="D9096" s="8"/>
      <c r="E9096" s="8"/>
      <c r="F9096" s="10"/>
      <c r="G9096" s="8">
        <v>10670</v>
      </c>
      <c r="H9096" s="8" t="s">
        <v>22340</v>
      </c>
      <c r="I9096" s="8" t="s">
        <v>3943</v>
      </c>
      <c r="J9096" s="8">
        <v>156</v>
      </c>
      <c r="K9096" s="8" t="s">
        <v>33809</v>
      </c>
    </row>
    <row r="9097" spans="1:11" x14ac:dyDescent="0.2">
      <c r="A9097" s="8">
        <f>MAX($A$2:$A9096)+1</f>
        <v>8129</v>
      </c>
      <c r="B9097" s="8"/>
      <c r="C9097" s="9" t="str">
        <f t="shared" si="143"/>
        <v>Lone Star Steel</v>
      </c>
      <c r="D9097" s="8"/>
      <c r="E9097" s="8"/>
      <c r="F9097" s="10"/>
      <c r="G9097" s="8">
        <v>54971</v>
      </c>
      <c r="H9097" s="8" t="s">
        <v>22341</v>
      </c>
      <c r="I9097" s="8" t="s">
        <v>4067</v>
      </c>
      <c r="J9097" s="8">
        <v>11136</v>
      </c>
      <c r="K9097" s="8" t="s">
        <v>33809</v>
      </c>
    </row>
    <row r="9098" spans="1:11" x14ac:dyDescent="0.2">
      <c r="A9098" s="8">
        <f>MAX($A$2:$A9097)+1</f>
        <v>8130</v>
      </c>
      <c r="B9098" s="8"/>
      <c r="C9098" s="9" t="str">
        <f t="shared" si="143"/>
        <v>Stone Container Ontonagon Mill</v>
      </c>
      <c r="D9098" s="8"/>
      <c r="E9098" s="8"/>
      <c r="F9098" s="10"/>
      <c r="G9098" s="8">
        <v>50812</v>
      </c>
      <c r="H9098" s="8" t="s">
        <v>22342</v>
      </c>
      <c r="I9098" s="8" t="s">
        <v>4228</v>
      </c>
      <c r="J9098" s="8">
        <v>29820</v>
      </c>
      <c r="K9098" s="8" t="s">
        <v>33809</v>
      </c>
    </row>
    <row r="9099" spans="1:11" x14ac:dyDescent="0.2">
      <c r="A9099" s="8">
        <f>MAX($A$2:$A9098)+1</f>
        <v>8131</v>
      </c>
      <c r="B9099" s="8"/>
      <c r="C9099" s="9" t="str">
        <f t="shared" si="143"/>
        <v>KMS Joliet Power Partners LP</v>
      </c>
      <c r="D9099" s="8"/>
      <c r="E9099" s="8"/>
      <c r="F9099" s="10"/>
      <c r="G9099" s="8">
        <v>5756</v>
      </c>
      <c r="H9099" s="8" t="s">
        <v>8493</v>
      </c>
      <c r="I9099" s="8" t="s">
        <v>4261</v>
      </c>
      <c r="J9099" s="8">
        <v>50098</v>
      </c>
      <c r="K9099" s="8" t="s">
        <v>33809</v>
      </c>
    </row>
    <row r="9100" spans="1:11" x14ac:dyDescent="0.2">
      <c r="A9100" s="8">
        <f>MAX($A$2:$A9099)+1</f>
        <v>8132</v>
      </c>
      <c r="B9100" s="8"/>
      <c r="C9100" s="9" t="str">
        <f t="shared" si="143"/>
        <v>Pilot Butte</v>
      </c>
      <c r="D9100" s="8"/>
      <c r="E9100" s="8"/>
      <c r="F9100" s="10"/>
      <c r="G9100" s="8">
        <v>674</v>
      </c>
      <c r="H9100" s="8" t="s">
        <v>22343</v>
      </c>
      <c r="I9100" s="8" t="s">
        <v>3653</v>
      </c>
      <c r="J9100" s="8">
        <v>2518</v>
      </c>
      <c r="K9100" s="8" t="s">
        <v>33809</v>
      </c>
    </row>
    <row r="9101" spans="1:11" x14ac:dyDescent="0.2">
      <c r="A9101" s="8">
        <f>MAX($A$2:$A9100)+1</f>
        <v>8133</v>
      </c>
      <c r="B9101" s="8"/>
      <c r="C9101" s="9" t="str">
        <f t="shared" si="143"/>
        <v>Lebanon Methane Recovery</v>
      </c>
      <c r="D9101" s="8"/>
      <c r="E9101" s="8"/>
      <c r="F9101" s="10"/>
      <c r="G9101" s="8">
        <v>10557</v>
      </c>
      <c r="H9101" s="8" t="s">
        <v>22344</v>
      </c>
      <c r="I9101" s="8" t="s">
        <v>4060</v>
      </c>
      <c r="J9101" s="8">
        <v>10837</v>
      </c>
      <c r="K9101" s="8" t="s">
        <v>33809</v>
      </c>
    </row>
    <row r="9102" spans="1:11" x14ac:dyDescent="0.2">
      <c r="A9102" s="8">
        <f>MAX($A$2:$A9101)+1</f>
        <v>8134</v>
      </c>
      <c r="B9102" s="8"/>
      <c r="C9102" s="9" t="str">
        <f t="shared" si="143"/>
        <v>Silver Grove</v>
      </c>
      <c r="D9102" s="8"/>
      <c r="E9102" s="8"/>
      <c r="F9102" s="10"/>
      <c r="G9102" s="8">
        <v>57955</v>
      </c>
      <c r="H9102" s="8" t="s">
        <v>22345</v>
      </c>
      <c r="I9102" s="8" t="s">
        <v>4346</v>
      </c>
      <c r="J9102" s="8">
        <v>57329</v>
      </c>
      <c r="K9102" s="8" t="s">
        <v>33809</v>
      </c>
    </row>
    <row r="9103" spans="1:11" x14ac:dyDescent="0.2">
      <c r="A9103" s="8">
        <f>MAX($A$2:$A9102)+1</f>
        <v>8135</v>
      </c>
      <c r="B9103" s="8"/>
      <c r="C9103" s="9" t="str">
        <f t="shared" si="143"/>
        <v>FiberMark Warren Glen Mill</v>
      </c>
      <c r="D9103" s="8"/>
      <c r="E9103" s="8"/>
      <c r="F9103" s="10"/>
      <c r="G9103" s="8">
        <v>10851</v>
      </c>
      <c r="H9103" s="8" t="s">
        <v>22346</v>
      </c>
      <c r="I9103" s="8" t="s">
        <v>4017</v>
      </c>
      <c r="J9103" s="8">
        <v>6309</v>
      </c>
      <c r="K9103" s="8" t="s">
        <v>33809</v>
      </c>
    </row>
    <row r="9104" spans="1:11" x14ac:dyDescent="0.2">
      <c r="A9104" s="8">
        <f>MAX($A$2:$A9103)+1</f>
        <v>8136</v>
      </c>
      <c r="B9104" s="8"/>
      <c r="C9104" s="9" t="str">
        <f t="shared" si="143"/>
        <v>Sierra Pacific Loyalton Facility</v>
      </c>
      <c r="D9104" s="8"/>
      <c r="E9104" s="8"/>
      <c r="F9104" s="10"/>
      <c r="G9104" s="8">
        <v>50111</v>
      </c>
      <c r="H9104" s="8" t="s">
        <v>22347</v>
      </c>
      <c r="I9104" s="8" t="s">
        <v>3269</v>
      </c>
      <c r="J9104" s="8">
        <v>17164</v>
      </c>
      <c r="K9104" s="8" t="s">
        <v>33809</v>
      </c>
    </row>
    <row r="9105" spans="1:11" x14ac:dyDescent="0.2">
      <c r="A9105" s="8">
        <f>MAX($A$2:$A9104)+1</f>
        <v>8137</v>
      </c>
      <c r="B9105" s="8"/>
      <c r="C9105" s="9" t="str">
        <f t="shared" si="143"/>
        <v>Warbasse Cogen Facility</v>
      </c>
      <c r="D9105" s="8"/>
      <c r="E9105" s="8"/>
      <c r="F9105" s="10"/>
      <c r="G9105" s="8">
        <v>50405</v>
      </c>
      <c r="H9105" s="8" t="s">
        <v>22348</v>
      </c>
      <c r="I9105" s="8" t="s">
        <v>4194</v>
      </c>
      <c r="J9105" s="8">
        <v>20210</v>
      </c>
      <c r="K9105" s="8" t="s">
        <v>33809</v>
      </c>
    </row>
    <row r="9106" spans="1:11" x14ac:dyDescent="0.2">
      <c r="A9106" s="8">
        <f>MAX($A$2:$A9105)+1</f>
        <v>8138</v>
      </c>
      <c r="B9106" s="8"/>
      <c r="C9106" s="9" t="str">
        <f t="shared" si="143"/>
        <v>Concord Cogen</v>
      </c>
      <c r="D9106" s="8"/>
      <c r="E9106" s="8"/>
      <c r="F9106" s="10"/>
      <c r="G9106" s="8">
        <v>52080</v>
      </c>
      <c r="H9106" s="8" t="s">
        <v>22349</v>
      </c>
      <c r="I9106" s="8" t="s">
        <v>4243</v>
      </c>
      <c r="J9106" s="8">
        <v>49731</v>
      </c>
      <c r="K9106" s="8" t="s">
        <v>33809</v>
      </c>
    </row>
    <row r="9107" spans="1:11" x14ac:dyDescent="0.2">
      <c r="A9107" s="8">
        <f>MAX($A$2:$A9106)+1</f>
        <v>8139</v>
      </c>
      <c r="B9107" s="8"/>
      <c r="C9107" s="9" t="str">
        <f t="shared" si="143"/>
        <v>BNWRD</v>
      </c>
      <c r="D9107" s="8"/>
      <c r="E9107" s="8"/>
      <c r="F9107" s="10"/>
      <c r="G9107" s="8">
        <v>56176</v>
      </c>
      <c r="H9107" s="8" t="s">
        <v>22350</v>
      </c>
      <c r="I9107" s="8" t="s">
        <v>3999</v>
      </c>
      <c r="J9107" s="8">
        <v>4362</v>
      </c>
      <c r="K9107" s="8" t="s">
        <v>33809</v>
      </c>
    </row>
    <row r="9108" spans="1:11" x14ac:dyDescent="0.2">
      <c r="A9108" s="8">
        <f>MAX($A$2:$A9107)+1</f>
        <v>8140</v>
      </c>
      <c r="B9108" s="8"/>
      <c r="C9108" s="9" t="str">
        <f t="shared" si="143"/>
        <v>Robstown</v>
      </c>
      <c r="D9108" s="8"/>
      <c r="E9108" s="8"/>
      <c r="F9108" s="10"/>
      <c r="G9108" s="8">
        <v>3608</v>
      </c>
      <c r="H9108" s="8" t="s">
        <v>22351</v>
      </c>
      <c r="I9108" s="8" t="s">
        <v>4140</v>
      </c>
      <c r="J9108" s="8">
        <v>16175</v>
      </c>
      <c r="K9108" s="8" t="s">
        <v>33809</v>
      </c>
    </row>
    <row r="9109" spans="1:11" x14ac:dyDescent="0.2">
      <c r="A9109" s="8">
        <f>MAX($A$2:$A9108)+1</f>
        <v>8141</v>
      </c>
      <c r="B9109" s="8"/>
      <c r="C9109" s="9" t="str">
        <f t="shared" si="143"/>
        <v>Thomas M Knott Cogen Facility</v>
      </c>
      <c r="D9109" s="8"/>
      <c r="E9109" s="8"/>
      <c r="F9109" s="10"/>
      <c r="G9109" s="8">
        <v>58190</v>
      </c>
      <c r="H9109" s="8" t="s">
        <v>22352</v>
      </c>
      <c r="I9109" s="8" t="s">
        <v>1924</v>
      </c>
      <c r="J9109" s="8">
        <v>15174</v>
      </c>
      <c r="K9109" s="8" t="s">
        <v>33809</v>
      </c>
    </row>
    <row r="9110" spans="1:11" x14ac:dyDescent="0.2">
      <c r="A9110" s="8">
        <f>MAX($A$2:$A9109)+1</f>
        <v>8142</v>
      </c>
      <c r="B9110" s="8"/>
      <c r="C9110" s="9" t="str">
        <f t="shared" si="143"/>
        <v>Southernmost Waste To Energy</v>
      </c>
      <c r="D9110" s="8"/>
      <c r="E9110" s="8"/>
      <c r="F9110" s="10"/>
      <c r="G9110" s="8">
        <v>50934</v>
      </c>
      <c r="H9110" s="8" t="s">
        <v>22353</v>
      </c>
      <c r="I9110" s="8" t="s">
        <v>4052</v>
      </c>
      <c r="J9110" s="8">
        <v>10226</v>
      </c>
      <c r="K9110" s="8" t="s">
        <v>33809</v>
      </c>
    </row>
    <row r="9111" spans="1:11" x14ac:dyDescent="0.2">
      <c r="A9111" s="8">
        <f>MAX($A$2:$A9110)+1</f>
        <v>8143</v>
      </c>
      <c r="B9111" s="8"/>
      <c r="C9111" s="9" t="str">
        <f t="shared" si="143"/>
        <v>Ray Roberts</v>
      </c>
      <c r="D9111" s="8"/>
      <c r="E9111" s="8"/>
      <c r="F9111" s="10"/>
      <c r="G9111" s="8">
        <v>796</v>
      </c>
      <c r="H9111" s="8" t="s">
        <v>22354</v>
      </c>
      <c r="I9111" s="8" t="s">
        <v>4004</v>
      </c>
      <c r="J9111" s="8">
        <v>5063</v>
      </c>
      <c r="K9111" s="8" t="s">
        <v>33809</v>
      </c>
    </row>
    <row r="9112" spans="1:11" x14ac:dyDescent="0.2">
      <c r="A9112" s="8">
        <f>MAX($A$2:$A9111)+1</f>
        <v>8144</v>
      </c>
      <c r="B9112" s="8"/>
      <c r="C9112" s="9" t="str">
        <f t="shared" si="143"/>
        <v>Diesel Group 1</v>
      </c>
      <c r="D9112" s="8"/>
      <c r="E9112" s="8"/>
      <c r="F9112" s="10"/>
      <c r="G9112" s="8">
        <v>7939</v>
      </c>
      <c r="H9112" s="8" t="s">
        <v>22355</v>
      </c>
      <c r="I9112" s="8" t="s">
        <v>316</v>
      </c>
      <c r="J9112" s="8">
        <v>40229</v>
      </c>
      <c r="K9112" s="8" t="s">
        <v>33809</v>
      </c>
    </row>
    <row r="9113" spans="1:11" x14ac:dyDescent="0.2">
      <c r="A9113" s="8">
        <f>MAX($A$2:$A9112)+1</f>
        <v>8145</v>
      </c>
      <c r="B9113" s="8"/>
      <c r="C9113" s="9" t="str">
        <f t="shared" ref="C9113:C9176" si="144">IF(H9113="",F9113,H9113)</f>
        <v>Alliant SBD 9402 Climax</v>
      </c>
      <c r="D9113" s="8"/>
      <c r="E9113" s="8"/>
      <c r="F9113" s="10"/>
      <c r="G9113" s="8">
        <v>54930</v>
      </c>
      <c r="H9113" s="8" t="s">
        <v>22356</v>
      </c>
      <c r="I9113" s="8" t="s">
        <v>2196</v>
      </c>
      <c r="J9113" s="8">
        <v>361</v>
      </c>
      <c r="K9113" s="8" t="s">
        <v>33809</v>
      </c>
    </row>
    <row r="9114" spans="1:11" x14ac:dyDescent="0.2">
      <c r="A9114" s="8">
        <f>MAX($A$2:$A9113)+1</f>
        <v>8146</v>
      </c>
      <c r="B9114" s="8"/>
      <c r="C9114" s="9" t="str">
        <f t="shared" si="144"/>
        <v>LandPro-3</v>
      </c>
      <c r="D9114" s="8"/>
      <c r="E9114" s="8"/>
      <c r="F9114" s="10"/>
      <c r="G9114" s="8">
        <v>59399</v>
      </c>
      <c r="H9114" s="8" t="s">
        <v>22357</v>
      </c>
      <c r="I9114" s="8" t="s">
        <v>940</v>
      </c>
      <c r="J9114" s="8">
        <v>59174</v>
      </c>
      <c r="K9114" s="8" t="s">
        <v>33809</v>
      </c>
    </row>
    <row r="9115" spans="1:11" x14ac:dyDescent="0.2">
      <c r="A9115" s="8">
        <f>MAX($A$2:$A9114)+1</f>
        <v>8147</v>
      </c>
      <c r="B9115" s="8"/>
      <c r="C9115" s="9" t="str">
        <f t="shared" si="144"/>
        <v>Newport Diesels</v>
      </c>
      <c r="D9115" s="8"/>
      <c r="E9115" s="8"/>
      <c r="F9115" s="10"/>
      <c r="G9115" s="8">
        <v>3730</v>
      </c>
      <c r="H9115" s="8" t="s">
        <v>22358</v>
      </c>
      <c r="I9115" s="8" t="s">
        <v>2033</v>
      </c>
      <c r="J9115" s="8">
        <v>49852</v>
      </c>
      <c r="K9115" s="8" t="s">
        <v>33809</v>
      </c>
    </row>
    <row r="9116" spans="1:11" x14ac:dyDescent="0.2">
      <c r="A9116" s="8">
        <f>MAX($A$2:$A9115)+1</f>
        <v>8148</v>
      </c>
      <c r="B9116" s="8"/>
      <c r="C9116" s="9" t="str">
        <f t="shared" si="144"/>
        <v>United Cogen</v>
      </c>
      <c r="D9116" s="8"/>
      <c r="E9116" s="8"/>
      <c r="F9116" s="10"/>
      <c r="G9116" s="8">
        <v>50104</v>
      </c>
      <c r="H9116" s="8" t="s">
        <v>22359</v>
      </c>
      <c r="I9116" s="8" t="s">
        <v>4184</v>
      </c>
      <c r="J9116" s="8">
        <v>19491</v>
      </c>
      <c r="K9116" s="8" t="s">
        <v>33809</v>
      </c>
    </row>
    <row r="9117" spans="1:11" x14ac:dyDescent="0.2">
      <c r="A9117" s="8">
        <f>MAX($A$2:$A9116)+1</f>
        <v>8149</v>
      </c>
      <c r="B9117" s="8"/>
      <c r="C9117" s="9" t="str">
        <f t="shared" si="144"/>
        <v>Romulus Operations Powertrain</v>
      </c>
      <c r="D9117" s="8"/>
      <c r="E9117" s="8"/>
      <c r="F9117" s="10"/>
      <c r="G9117" s="8">
        <v>10159</v>
      </c>
      <c r="H9117" s="8" t="s">
        <v>22360</v>
      </c>
      <c r="I9117" s="8" t="s">
        <v>4030</v>
      </c>
      <c r="J9117" s="8">
        <v>7180</v>
      </c>
      <c r="K9117" s="8" t="s">
        <v>33809</v>
      </c>
    </row>
    <row r="9118" spans="1:11" x14ac:dyDescent="0.2">
      <c r="A9118" s="8">
        <f>MAX($A$2:$A9117)+1</f>
        <v>8150</v>
      </c>
      <c r="B9118" s="8"/>
      <c r="C9118" s="9" t="str">
        <f t="shared" si="144"/>
        <v>Aeroturbine</v>
      </c>
      <c r="D9118" s="8"/>
      <c r="E9118" s="8"/>
      <c r="F9118" s="10"/>
      <c r="G9118" s="8">
        <v>56214</v>
      </c>
      <c r="H9118" s="8" t="s">
        <v>22361</v>
      </c>
      <c r="I9118" s="8" t="s">
        <v>4236</v>
      </c>
      <c r="J9118" s="8">
        <v>34437</v>
      </c>
      <c r="K9118" s="8" t="s">
        <v>33809</v>
      </c>
    </row>
    <row r="9119" spans="1:11" x14ac:dyDescent="0.2">
      <c r="A9119" s="8">
        <f>MAX($A$2:$A9118)+1</f>
        <v>8151</v>
      </c>
      <c r="B9119" s="8"/>
      <c r="C9119" s="9" t="str">
        <f t="shared" si="144"/>
        <v>MMC Midsun LLC</v>
      </c>
      <c r="D9119" s="8"/>
      <c r="E9119" s="8"/>
      <c r="F9119" s="10"/>
      <c r="G9119" s="8">
        <v>56508</v>
      </c>
      <c r="H9119" s="8" t="s">
        <v>22362</v>
      </c>
      <c r="I9119" s="8" t="s">
        <v>4282</v>
      </c>
      <c r="J9119" s="8">
        <v>54882</v>
      </c>
      <c r="K9119" s="8" t="s">
        <v>33809</v>
      </c>
    </row>
    <row r="9120" spans="1:11" x14ac:dyDescent="0.2">
      <c r="A9120" s="8">
        <f>MAX($A$2:$A9119)+1</f>
        <v>8152</v>
      </c>
      <c r="B9120" s="8"/>
      <c r="C9120" s="9" t="str">
        <f t="shared" si="144"/>
        <v>Jackson County Resource Recovery</v>
      </c>
      <c r="D9120" s="8"/>
      <c r="E9120" s="8"/>
      <c r="F9120" s="10"/>
      <c r="G9120" s="8">
        <v>10722</v>
      </c>
      <c r="H9120" s="8" t="s">
        <v>22363</v>
      </c>
      <c r="I9120" s="8" t="s">
        <v>4046</v>
      </c>
      <c r="J9120" s="8">
        <v>9570</v>
      </c>
      <c r="K9120" s="8" t="s">
        <v>33809</v>
      </c>
    </row>
    <row r="9121" spans="1:11" x14ac:dyDescent="0.2">
      <c r="A9121" s="8">
        <f>MAX($A$2:$A9120)+1</f>
        <v>8153</v>
      </c>
      <c r="B9121" s="8"/>
      <c r="C9121" s="9" t="str">
        <f t="shared" si="144"/>
        <v>Independence</v>
      </c>
      <c r="D9121" s="8"/>
      <c r="E9121" s="8"/>
      <c r="F9121" s="10"/>
      <c r="G9121" s="8">
        <v>1149</v>
      </c>
      <c r="H9121" s="8" t="s">
        <v>13845</v>
      </c>
      <c r="I9121" s="8" t="s">
        <v>4042</v>
      </c>
      <c r="J9121" s="8">
        <v>9230</v>
      </c>
      <c r="K9121" s="8" t="s">
        <v>33809</v>
      </c>
    </row>
    <row r="9122" spans="1:11" x14ac:dyDescent="0.2">
      <c r="A9122" s="8">
        <f>MAX($A$2:$A9121)+1</f>
        <v>8154</v>
      </c>
      <c r="B9122" s="8"/>
      <c r="C9122" s="9" t="str">
        <f t="shared" si="144"/>
        <v>Brookhaven Facility</v>
      </c>
      <c r="D9122" s="8"/>
      <c r="E9122" s="8"/>
      <c r="F9122" s="10"/>
      <c r="G9122" s="8">
        <v>55778</v>
      </c>
      <c r="H9122" s="8" t="s">
        <v>22364</v>
      </c>
      <c r="I9122" s="8" t="s">
        <v>4315</v>
      </c>
      <c r="J9122" s="8">
        <v>56334</v>
      </c>
      <c r="K9122" s="8" t="s">
        <v>33809</v>
      </c>
    </row>
    <row r="9123" spans="1:11" x14ac:dyDescent="0.2">
      <c r="A9123" s="8">
        <f>MAX($A$2:$A9122)+1</f>
        <v>8155</v>
      </c>
      <c r="B9123" s="8"/>
      <c r="C9123" s="9" t="str">
        <f t="shared" si="144"/>
        <v>Laidlaw Energy &amp; Environmental</v>
      </c>
      <c r="D9123" s="8"/>
      <c r="E9123" s="8"/>
      <c r="F9123" s="10"/>
      <c r="G9123" s="8">
        <v>10403</v>
      </c>
      <c r="H9123" s="8" t="s">
        <v>22365</v>
      </c>
      <c r="I9123" s="8" t="s">
        <v>4262</v>
      </c>
      <c r="J9123" s="8">
        <v>50099</v>
      </c>
      <c r="K9123" s="8" t="s">
        <v>33809</v>
      </c>
    </row>
    <row r="9124" spans="1:11" x14ac:dyDescent="0.2">
      <c r="A9124" s="8">
        <f>MAX($A$2:$A9123)+1</f>
        <v>8156</v>
      </c>
      <c r="B9124" s="8"/>
      <c r="C9124" s="9" t="str">
        <f t="shared" si="144"/>
        <v>Verso Paper Quinnesec Mich Mill</v>
      </c>
      <c r="D9124" s="8"/>
      <c r="E9124" s="8"/>
      <c r="F9124" s="10"/>
      <c r="G9124" s="8">
        <v>50251</v>
      </c>
      <c r="H9124" s="8" t="s">
        <v>22366</v>
      </c>
      <c r="I9124" s="8" t="s">
        <v>4309</v>
      </c>
      <c r="J9124" s="8">
        <v>56187</v>
      </c>
      <c r="K9124" s="8" t="s">
        <v>33809</v>
      </c>
    </row>
    <row r="9125" spans="1:11" x14ac:dyDescent="0.2">
      <c r="A9125" s="8">
        <f>MAX($A$2:$A9124)+1</f>
        <v>8157</v>
      </c>
      <c r="B9125" s="8"/>
      <c r="C9125" s="9" t="str">
        <f t="shared" si="144"/>
        <v>Pasadena</v>
      </c>
      <c r="D9125" s="8"/>
      <c r="E9125" s="8"/>
      <c r="F9125" s="10"/>
      <c r="G9125" s="8">
        <v>10638</v>
      </c>
      <c r="H9125" s="8" t="s">
        <v>22367</v>
      </c>
      <c r="I9125" s="8" t="s">
        <v>4313</v>
      </c>
      <c r="J9125" s="8">
        <v>56304</v>
      </c>
      <c r="K9125" s="8" t="s">
        <v>33809</v>
      </c>
    </row>
    <row r="9126" spans="1:11" x14ac:dyDescent="0.2">
      <c r="A9126" s="8">
        <f>A4953</f>
        <v>4029</v>
      </c>
      <c r="B9126" s="8"/>
      <c r="C9126" s="9" t="str">
        <f t="shared" si="144"/>
        <v>Coram Energy LLC</v>
      </c>
      <c r="D9126" s="8"/>
      <c r="E9126" s="8"/>
      <c r="F9126" s="10"/>
      <c r="G9126" s="8">
        <v>54297</v>
      </c>
      <c r="H9126" s="8" t="s">
        <v>18678</v>
      </c>
      <c r="I9126" s="8" t="s">
        <v>4000</v>
      </c>
      <c r="J9126" s="8">
        <v>4579</v>
      </c>
      <c r="K9126" s="8" t="s">
        <v>33809</v>
      </c>
    </row>
    <row r="9127" spans="1:11" x14ac:dyDescent="0.2">
      <c r="A9127" s="8">
        <f>MAX($A$2:$A9126)+1</f>
        <v>8158</v>
      </c>
      <c r="B9127" s="8"/>
      <c r="C9127" s="9" t="str">
        <f t="shared" si="144"/>
        <v>Kansas City International</v>
      </c>
      <c r="D9127" s="8"/>
      <c r="E9127" s="8"/>
      <c r="F9127" s="10"/>
      <c r="G9127" s="8">
        <v>6144</v>
      </c>
      <c r="H9127" s="8" t="s">
        <v>22368</v>
      </c>
      <c r="I9127" s="8" t="s">
        <v>215</v>
      </c>
      <c r="J9127" s="8">
        <v>56211</v>
      </c>
      <c r="K9127" s="8" t="s">
        <v>33809</v>
      </c>
    </row>
    <row r="9128" spans="1:11" x14ac:dyDescent="0.2">
      <c r="A9128" s="8">
        <f>MAX($A$2:$A9127)+1</f>
        <v>8159</v>
      </c>
      <c r="B9128" s="8"/>
      <c r="C9128" s="9" t="str">
        <f t="shared" si="144"/>
        <v>Yuma Axis</v>
      </c>
      <c r="D9128" s="8"/>
      <c r="E9128" s="8"/>
      <c r="F9128" s="10"/>
      <c r="G9128" s="8">
        <v>7478</v>
      </c>
      <c r="H9128" s="8" t="s">
        <v>22369</v>
      </c>
      <c r="I9128" s="8" t="s">
        <v>2179</v>
      </c>
      <c r="J9128" s="8">
        <v>9216</v>
      </c>
      <c r="K9128" s="8" t="s">
        <v>33809</v>
      </c>
    </row>
    <row r="9129" spans="1:11" x14ac:dyDescent="0.2">
      <c r="A9129" s="8">
        <f>MAX($A$2:$A9128)+1</f>
        <v>8160</v>
      </c>
      <c r="B9129" s="8"/>
      <c r="C9129" s="9" t="str">
        <f t="shared" si="144"/>
        <v>Cytec 1, 2 &amp; 3</v>
      </c>
      <c r="D9129" s="8"/>
      <c r="E9129" s="8"/>
      <c r="F9129" s="10"/>
      <c r="G9129" s="8">
        <v>56257</v>
      </c>
      <c r="H9129" s="8" t="s">
        <v>22370</v>
      </c>
      <c r="I9129" s="8" t="s">
        <v>1434</v>
      </c>
      <c r="J9129" s="8">
        <v>4180</v>
      </c>
      <c r="K9129" s="8" t="s">
        <v>33809</v>
      </c>
    </row>
    <row r="9130" spans="1:11" x14ac:dyDescent="0.2">
      <c r="A9130" s="8">
        <f>MAX($A$2:$A9129)+1</f>
        <v>8161</v>
      </c>
      <c r="B9130" s="8"/>
      <c r="C9130" s="9" t="str">
        <f t="shared" si="144"/>
        <v>Renegy Susanville</v>
      </c>
      <c r="D9130" s="8"/>
      <c r="E9130" s="8"/>
      <c r="F9130" s="10"/>
      <c r="G9130" s="8">
        <v>50113</v>
      </c>
      <c r="H9130" s="8" t="s">
        <v>22371</v>
      </c>
      <c r="I9130" s="8" t="s">
        <v>4296</v>
      </c>
      <c r="J9130" s="8">
        <v>55921</v>
      </c>
      <c r="K9130" s="8" t="s">
        <v>33809</v>
      </c>
    </row>
    <row r="9131" spans="1:11" x14ac:dyDescent="0.2">
      <c r="A9131" s="8">
        <f>MAX($A$2:$A9130)+1</f>
        <v>8162</v>
      </c>
      <c r="B9131" s="8"/>
      <c r="C9131" s="9" t="str">
        <f t="shared" si="144"/>
        <v>Austin DT</v>
      </c>
      <c r="D9131" s="8"/>
      <c r="E9131" s="8"/>
      <c r="F9131" s="10"/>
      <c r="G9131" s="8">
        <v>1960</v>
      </c>
      <c r="H9131" s="8" t="s">
        <v>22372</v>
      </c>
      <c r="I9131" s="8" t="s">
        <v>22373</v>
      </c>
      <c r="J9131" s="8">
        <v>1009</v>
      </c>
      <c r="K9131" s="8" t="s">
        <v>33809</v>
      </c>
    </row>
    <row r="9132" spans="1:11" x14ac:dyDescent="0.2">
      <c r="A9132" s="8">
        <f>MAX($A$2:$A9131)+1</f>
        <v>8163</v>
      </c>
      <c r="B9132" s="8"/>
      <c r="C9132" s="9" t="str">
        <f t="shared" si="144"/>
        <v>Gates Peaker</v>
      </c>
      <c r="D9132" s="8"/>
      <c r="E9132" s="8"/>
      <c r="F9132" s="10"/>
      <c r="G9132" s="8">
        <v>55875</v>
      </c>
      <c r="H9132" s="8" t="s">
        <v>22374</v>
      </c>
      <c r="I9132" s="8" t="s">
        <v>3828</v>
      </c>
      <c r="J9132" s="8">
        <v>20323</v>
      </c>
      <c r="K9132" s="8" t="s">
        <v>33809</v>
      </c>
    </row>
    <row r="9133" spans="1:11" x14ac:dyDescent="0.2">
      <c r="A9133" s="8">
        <f>MAX($A$2:$A9132)+1</f>
        <v>8164</v>
      </c>
      <c r="B9133" s="8"/>
      <c r="C9133" s="9" t="str">
        <f t="shared" si="144"/>
        <v>Shenango Neville Island Coke Works</v>
      </c>
      <c r="D9133" s="8"/>
      <c r="E9133" s="8"/>
      <c r="F9133" s="10"/>
      <c r="G9133" s="8">
        <v>54532</v>
      </c>
      <c r="H9133" s="8" t="s">
        <v>22375</v>
      </c>
      <c r="I9133" s="8" t="s">
        <v>4152</v>
      </c>
      <c r="J9133" s="8">
        <v>17062</v>
      </c>
      <c r="K9133" s="8" t="s">
        <v>33809</v>
      </c>
    </row>
    <row r="9134" spans="1:11" x14ac:dyDescent="0.2">
      <c r="A9134" s="8">
        <f>MAX($A$2:$A9133)+1</f>
        <v>8165</v>
      </c>
      <c r="B9134" s="8"/>
      <c r="C9134" s="9" t="str">
        <f t="shared" si="144"/>
        <v>Pacific Oroville Power Inc</v>
      </c>
      <c r="D9134" s="8"/>
      <c r="E9134" s="8"/>
      <c r="F9134" s="10"/>
      <c r="G9134" s="8">
        <v>54469</v>
      </c>
      <c r="H9134" s="8" t="s">
        <v>22376</v>
      </c>
      <c r="I9134" s="8" t="s">
        <v>4205</v>
      </c>
      <c r="J9134" s="8">
        <v>22048</v>
      </c>
      <c r="K9134" s="8" t="s">
        <v>33809</v>
      </c>
    </row>
    <row r="9135" spans="1:11" x14ac:dyDescent="0.2">
      <c r="A9135" s="8">
        <f>MAX($A$2:$A9134)+1</f>
        <v>8166</v>
      </c>
      <c r="B9135" s="8"/>
      <c r="C9135" s="9" t="str">
        <f t="shared" si="144"/>
        <v>Koppers Susquehanna Plant</v>
      </c>
      <c r="D9135" s="8"/>
      <c r="E9135" s="8"/>
      <c r="F9135" s="10"/>
      <c r="G9135" s="8">
        <v>10731</v>
      </c>
      <c r="H9135" s="8" t="s">
        <v>22377</v>
      </c>
      <c r="I9135" s="8" t="s">
        <v>4057</v>
      </c>
      <c r="J9135" s="8">
        <v>10456</v>
      </c>
      <c r="K9135" s="8" t="s">
        <v>33809</v>
      </c>
    </row>
    <row r="9136" spans="1:11" x14ac:dyDescent="0.2">
      <c r="A9136" s="8">
        <f>MAX($A$2:$A9135)+1</f>
        <v>8167</v>
      </c>
      <c r="B9136" s="8"/>
      <c r="C9136" s="9" t="str">
        <f t="shared" si="144"/>
        <v>Geneva Energy LLC</v>
      </c>
      <c r="D9136" s="8"/>
      <c r="E9136" s="8"/>
      <c r="F9136" s="10"/>
      <c r="G9136" s="8">
        <v>55174</v>
      </c>
      <c r="H9136" s="8" t="s">
        <v>4277</v>
      </c>
      <c r="I9136" s="8" t="s">
        <v>4277</v>
      </c>
      <c r="J9136" s="8">
        <v>54822</v>
      </c>
      <c r="K9136" s="8" t="s">
        <v>33809</v>
      </c>
    </row>
    <row r="9137" spans="1:11" x14ac:dyDescent="0.2">
      <c r="A9137" s="8">
        <f>MAX($A$2:$A9136)+1</f>
        <v>8168</v>
      </c>
      <c r="B9137" s="8"/>
      <c r="C9137" s="9" t="str">
        <f t="shared" si="144"/>
        <v>Rio Bravo Poso</v>
      </c>
      <c r="D9137" s="8"/>
      <c r="E9137" s="8"/>
      <c r="F9137" s="10"/>
      <c r="G9137" s="8">
        <v>10769</v>
      </c>
      <c r="H9137" s="8" t="s">
        <v>4137</v>
      </c>
      <c r="I9137" s="8" t="s">
        <v>4137</v>
      </c>
      <c r="J9137" s="8">
        <v>16002</v>
      </c>
      <c r="K9137" s="8" t="s">
        <v>33809</v>
      </c>
    </row>
    <row r="9138" spans="1:11" x14ac:dyDescent="0.2">
      <c r="A9138" s="8">
        <f>MAX($A$2:$A9137)+1</f>
        <v>8169</v>
      </c>
      <c r="B9138" s="8"/>
      <c r="C9138" s="9" t="str">
        <f t="shared" si="144"/>
        <v>Solar</v>
      </c>
      <c r="D9138" s="8"/>
      <c r="E9138" s="8"/>
      <c r="F9138" s="10"/>
      <c r="G9138" s="8">
        <v>529</v>
      </c>
      <c r="H9138" s="8" t="s">
        <v>22378</v>
      </c>
      <c r="I9138" s="8" t="s">
        <v>3174</v>
      </c>
      <c r="J9138" s="8">
        <v>16534</v>
      </c>
      <c r="K9138" s="8" t="s">
        <v>33809</v>
      </c>
    </row>
    <row r="9139" spans="1:11" x14ac:dyDescent="0.2">
      <c r="A9139" s="8">
        <f>MAX($A$2:$A9138)+1</f>
        <v>8170</v>
      </c>
      <c r="B9139" s="8"/>
      <c r="C9139" s="9" t="str">
        <f t="shared" si="144"/>
        <v>Commercial Street</v>
      </c>
      <c r="D9139" s="8"/>
      <c r="E9139" s="8"/>
      <c r="F9139" s="10"/>
      <c r="G9139" s="8">
        <v>6585</v>
      </c>
      <c r="H9139" s="8" t="s">
        <v>22379</v>
      </c>
      <c r="I9139" s="8" t="s">
        <v>22380</v>
      </c>
      <c r="J9139" s="8">
        <v>11624</v>
      </c>
      <c r="K9139" s="8" t="s">
        <v>33809</v>
      </c>
    </row>
    <row r="9140" spans="1:11" x14ac:dyDescent="0.2">
      <c r="A9140" s="8">
        <f>MAX($A$2:$A9139)+1</f>
        <v>8171</v>
      </c>
      <c r="B9140" s="8"/>
      <c r="C9140" s="9" t="str">
        <f t="shared" si="144"/>
        <v>Memphis Refinery</v>
      </c>
      <c r="D9140" s="8"/>
      <c r="E9140" s="8"/>
      <c r="F9140" s="10"/>
      <c r="G9140" s="8">
        <v>55703</v>
      </c>
      <c r="H9140" s="8" t="s">
        <v>22381</v>
      </c>
      <c r="I9140" s="8" t="s">
        <v>3993</v>
      </c>
      <c r="J9140" s="8">
        <v>3643</v>
      </c>
      <c r="K9140" s="8" t="s">
        <v>33809</v>
      </c>
    </row>
    <row r="9141" spans="1:11" x14ac:dyDescent="0.2">
      <c r="A9141" s="8">
        <f>MAX($A$2:$A9140)+1</f>
        <v>8172</v>
      </c>
      <c r="B9141" s="8"/>
      <c r="C9141" s="9" t="str">
        <f t="shared" si="144"/>
        <v>Barnett Shoals</v>
      </c>
      <c r="D9141" s="8"/>
      <c r="E9141" s="8"/>
      <c r="F9141" s="10"/>
      <c r="G9141" s="8">
        <v>701</v>
      </c>
      <c r="H9141" s="8" t="s">
        <v>22382</v>
      </c>
      <c r="I9141" s="8" t="s">
        <v>163</v>
      </c>
      <c r="J9141" s="8">
        <v>7140</v>
      </c>
      <c r="K9141" s="8" t="s">
        <v>33809</v>
      </c>
    </row>
    <row r="9142" spans="1:11" x14ac:dyDescent="0.2">
      <c r="A9142" s="8">
        <f>MAX($A$2:$A9141)+1</f>
        <v>8173</v>
      </c>
      <c r="B9142" s="8"/>
      <c r="C9142" s="9" t="str">
        <f t="shared" si="144"/>
        <v>2 AC Station</v>
      </c>
      <c r="D9142" s="8"/>
      <c r="E9142" s="8"/>
      <c r="F9142" s="10"/>
      <c r="G9142" s="8">
        <v>10211</v>
      </c>
      <c r="H9142" s="8" t="s">
        <v>22383</v>
      </c>
      <c r="I9142" s="8" t="s">
        <v>641</v>
      </c>
      <c r="J9142" s="8">
        <v>56150</v>
      </c>
      <c r="K9142" s="8" t="s">
        <v>33809</v>
      </c>
    </row>
    <row r="9143" spans="1:11" x14ac:dyDescent="0.2">
      <c r="A9143" s="8">
        <f>MAX($A$2:$A9142)+1</f>
        <v>8174</v>
      </c>
      <c r="B9143" s="8"/>
      <c r="C9143" s="9" t="str">
        <f t="shared" si="144"/>
        <v>Warren</v>
      </c>
      <c r="D9143" s="8"/>
      <c r="E9143" s="8"/>
      <c r="F9143" s="10"/>
      <c r="G9143" s="8">
        <v>2019</v>
      </c>
      <c r="H9143" s="8" t="s">
        <v>14491</v>
      </c>
      <c r="I9143" s="8" t="s">
        <v>4193</v>
      </c>
      <c r="J9143" s="8">
        <v>20110</v>
      </c>
      <c r="K9143" s="8" t="s">
        <v>33809</v>
      </c>
    </row>
    <row r="9144" spans="1:11" x14ac:dyDescent="0.2">
      <c r="A9144" s="8">
        <f>MAX($A$2:$A9143)+1</f>
        <v>8175</v>
      </c>
      <c r="B9144" s="8"/>
      <c r="C9144" s="9" t="str">
        <f t="shared" si="144"/>
        <v>Spindletop</v>
      </c>
      <c r="D9144" s="8"/>
      <c r="E9144" s="8"/>
      <c r="F9144" s="10"/>
      <c r="G9144" s="8">
        <v>8830</v>
      </c>
      <c r="H9144" s="8" t="s">
        <v>22384</v>
      </c>
      <c r="I9144" s="8" t="s">
        <v>4034</v>
      </c>
      <c r="J9144" s="8">
        <v>7806</v>
      </c>
      <c r="K9144" s="8" t="s">
        <v>33809</v>
      </c>
    </row>
    <row r="9145" spans="1:11" x14ac:dyDescent="0.2">
      <c r="A9145" s="8">
        <f>MAX($A$2:$A9144)+1</f>
        <v>8176</v>
      </c>
      <c r="B9145" s="8"/>
      <c r="C9145" s="9" t="str">
        <f t="shared" si="144"/>
        <v>Fullerton</v>
      </c>
      <c r="D9145" s="8"/>
      <c r="E9145" s="8"/>
      <c r="F9145" s="10"/>
      <c r="G9145" s="8">
        <v>54948</v>
      </c>
      <c r="H9145" s="8" t="s">
        <v>22385</v>
      </c>
      <c r="I9145" s="8" t="s">
        <v>4008</v>
      </c>
      <c r="J9145" s="8">
        <v>5460</v>
      </c>
      <c r="K9145" s="8" t="s">
        <v>33809</v>
      </c>
    </row>
    <row r="9146" spans="1:11" x14ac:dyDescent="0.2">
      <c r="A9146" s="8">
        <f>MAX($A$2:$A9145)+1</f>
        <v>8177</v>
      </c>
      <c r="B9146" s="8"/>
      <c r="C9146" s="9" t="str">
        <f t="shared" si="144"/>
        <v>Chicopee Electric</v>
      </c>
      <c r="D9146" s="8"/>
      <c r="E9146" s="8"/>
      <c r="F9146" s="10"/>
      <c r="G9146" s="8">
        <v>55590</v>
      </c>
      <c r="H9146" s="8" t="s">
        <v>22386</v>
      </c>
      <c r="I9146" s="8" t="s">
        <v>1960</v>
      </c>
      <c r="J9146" s="8">
        <v>25049</v>
      </c>
      <c r="K9146" s="8" t="s">
        <v>33809</v>
      </c>
    </row>
    <row r="9147" spans="1:11" x14ac:dyDescent="0.2">
      <c r="A9147" s="8">
        <f>MAX($A$2:$A9146)+1</f>
        <v>8178</v>
      </c>
      <c r="B9147" s="8"/>
      <c r="C9147" s="9" t="str">
        <f t="shared" si="144"/>
        <v>Rolling Hills</v>
      </c>
      <c r="D9147" s="8"/>
      <c r="E9147" s="8"/>
      <c r="F9147" s="10"/>
      <c r="G9147" s="8">
        <v>55884</v>
      </c>
      <c r="H9147" s="8" t="s">
        <v>14846</v>
      </c>
      <c r="I9147" s="8" t="s">
        <v>4142</v>
      </c>
      <c r="J9147" s="8">
        <v>16245</v>
      </c>
      <c r="K9147" s="8" t="s">
        <v>33809</v>
      </c>
    </row>
    <row r="9148" spans="1:11" x14ac:dyDescent="0.2">
      <c r="A9148" s="8">
        <f>MAX($A$2:$A9147)+1</f>
        <v>8179</v>
      </c>
      <c r="B9148" s="8"/>
      <c r="C9148" s="9" t="str">
        <f t="shared" si="144"/>
        <v>Entenmanns Energy Center</v>
      </c>
      <c r="D9148" s="8"/>
      <c r="E9148" s="8"/>
      <c r="F9148" s="10"/>
      <c r="G9148" s="8">
        <v>54541</v>
      </c>
      <c r="H9148" s="8" t="s">
        <v>22387</v>
      </c>
      <c r="I9148" s="8" t="s">
        <v>4223</v>
      </c>
      <c r="J9148" s="8">
        <v>26642</v>
      </c>
      <c r="K9148" s="8" t="s">
        <v>33809</v>
      </c>
    </row>
    <row r="9149" spans="1:11" x14ac:dyDescent="0.2">
      <c r="A9149" s="8">
        <f>MAX($A$2:$A9148)+1</f>
        <v>8180</v>
      </c>
      <c r="B9149" s="8"/>
      <c r="C9149" s="9" t="str">
        <f t="shared" si="144"/>
        <v>L J Trust</v>
      </c>
      <c r="D9149" s="8"/>
      <c r="E9149" s="8"/>
      <c r="F9149" s="10"/>
      <c r="G9149" s="8">
        <v>56216</v>
      </c>
      <c r="H9149" s="8" t="s">
        <v>22388</v>
      </c>
      <c r="I9149" s="8" t="s">
        <v>4329</v>
      </c>
      <c r="J9149" s="8">
        <v>56599</v>
      </c>
      <c r="K9149" s="8" t="s">
        <v>33809</v>
      </c>
    </row>
    <row r="9150" spans="1:11" x14ac:dyDescent="0.2">
      <c r="A9150" s="8">
        <f>MAX($A$2:$A9149)+1</f>
        <v>8181</v>
      </c>
      <c r="B9150" s="8"/>
      <c r="C9150" s="9" t="str">
        <f t="shared" si="144"/>
        <v>Herkimer</v>
      </c>
      <c r="D9150" s="8"/>
      <c r="E9150" s="8"/>
      <c r="F9150" s="10"/>
      <c r="G9150" s="8">
        <v>52057</v>
      </c>
      <c r="H9150" s="8" t="s">
        <v>22389</v>
      </c>
      <c r="I9150" s="8" t="s">
        <v>4175</v>
      </c>
      <c r="J9150" s="8">
        <v>19121</v>
      </c>
      <c r="K9150" s="8" t="s">
        <v>33809</v>
      </c>
    </row>
    <row r="9151" spans="1:11" x14ac:dyDescent="0.2">
      <c r="A9151" s="8">
        <f>A7313</f>
        <v>6369</v>
      </c>
      <c r="B9151" s="8"/>
      <c r="C9151" s="9" t="str">
        <f t="shared" si="144"/>
        <v>Central Utilities Plant LAX</v>
      </c>
      <c r="D9151" s="8"/>
      <c r="E9151" s="8"/>
      <c r="F9151" s="10"/>
      <c r="G9151" s="8">
        <v>10048</v>
      </c>
      <c r="H9151" s="8" t="s">
        <v>22390</v>
      </c>
      <c r="I9151" s="8" t="s">
        <v>2366</v>
      </c>
      <c r="J9151" s="8">
        <v>10810</v>
      </c>
      <c r="K9151" s="8" t="s">
        <v>33809</v>
      </c>
    </row>
    <row r="9152" spans="1:11" x14ac:dyDescent="0.2">
      <c r="A9152" s="8">
        <f>MAX($A$2:$A9151)+1</f>
        <v>8182</v>
      </c>
      <c r="B9152" s="8"/>
      <c r="C9152" s="9" t="str">
        <f t="shared" si="144"/>
        <v>Trigen Syracuse Energy</v>
      </c>
      <c r="D9152" s="8"/>
      <c r="E9152" s="8"/>
      <c r="F9152" s="10"/>
      <c r="G9152" s="8">
        <v>50651</v>
      </c>
      <c r="H9152" s="8" t="s">
        <v>22391</v>
      </c>
      <c r="I9152" s="8" t="s">
        <v>4178</v>
      </c>
      <c r="J9152" s="8">
        <v>19194</v>
      </c>
      <c r="K9152" s="8" t="s">
        <v>33809</v>
      </c>
    </row>
    <row r="9153" spans="1:11" x14ac:dyDescent="0.2">
      <c r="A9153" s="8">
        <f>MAX($A$2:$A9152)+1</f>
        <v>8183</v>
      </c>
      <c r="B9153" s="8"/>
      <c r="C9153" s="9" t="str">
        <f t="shared" si="144"/>
        <v>Rockport</v>
      </c>
      <c r="D9153" s="8"/>
      <c r="E9153" s="8"/>
      <c r="F9153" s="10"/>
      <c r="G9153" s="8">
        <v>6594</v>
      </c>
      <c r="H9153" s="8" t="s">
        <v>14310</v>
      </c>
      <c r="I9153" s="8" t="s">
        <v>4240</v>
      </c>
      <c r="J9153" s="8">
        <v>40382</v>
      </c>
      <c r="K9153" s="8" t="s">
        <v>33809</v>
      </c>
    </row>
    <row r="9154" spans="1:11" x14ac:dyDescent="0.2">
      <c r="A9154" s="8">
        <f>MAX($A$2:$A9153)+1</f>
        <v>8184</v>
      </c>
      <c r="B9154" s="8"/>
      <c r="C9154" s="9" t="str">
        <f t="shared" si="144"/>
        <v>Solo Cup Co</v>
      </c>
      <c r="D9154" s="8"/>
      <c r="E9154" s="8"/>
      <c r="F9154" s="10"/>
      <c r="G9154" s="8">
        <v>56040</v>
      </c>
      <c r="H9154" s="8" t="s">
        <v>4269</v>
      </c>
      <c r="I9154" s="8" t="s">
        <v>4269</v>
      </c>
      <c r="J9154" s="8">
        <v>54699</v>
      </c>
      <c r="K9154" s="8" t="s">
        <v>33809</v>
      </c>
    </row>
    <row r="9155" spans="1:11" x14ac:dyDescent="0.2">
      <c r="A9155" s="8">
        <f>MAX($A$2:$A9154)+1</f>
        <v>8185</v>
      </c>
      <c r="B9155" s="8"/>
      <c r="C9155" s="9" t="str">
        <f t="shared" si="144"/>
        <v>Nichols Road Power Plant</v>
      </c>
      <c r="D9155" s="8"/>
      <c r="E9155" s="8"/>
      <c r="F9155" s="10"/>
      <c r="G9155" s="8">
        <v>10371</v>
      </c>
      <c r="H9155" s="8" t="s">
        <v>22392</v>
      </c>
      <c r="I9155" s="8" t="s">
        <v>4035</v>
      </c>
      <c r="J9155" s="8">
        <v>7840</v>
      </c>
      <c r="K9155" s="8" t="s">
        <v>33809</v>
      </c>
    </row>
    <row r="9156" spans="1:11" x14ac:dyDescent="0.2">
      <c r="A9156" s="8">
        <f>MAX($A$2:$A9155)+1</f>
        <v>8186</v>
      </c>
      <c r="B9156" s="8"/>
      <c r="C9156" s="9" t="str">
        <f t="shared" si="144"/>
        <v>Mistersky</v>
      </c>
      <c r="D9156" s="8"/>
      <c r="E9156" s="8"/>
      <c r="F9156" s="10"/>
      <c r="G9156" s="8">
        <v>1822</v>
      </c>
      <c r="H9156" s="8" t="s">
        <v>22393</v>
      </c>
      <c r="I9156" s="8" t="s">
        <v>4005</v>
      </c>
      <c r="J9156" s="8">
        <v>5107</v>
      </c>
      <c r="K9156" s="8" t="s">
        <v>33809</v>
      </c>
    </row>
    <row r="9157" spans="1:11" x14ac:dyDescent="0.2">
      <c r="A9157" s="8">
        <f>MAX($A$2:$A9156)+1</f>
        <v>8187</v>
      </c>
      <c r="B9157" s="8"/>
      <c r="C9157" s="9" t="str">
        <f t="shared" si="144"/>
        <v>Riverdale Mills</v>
      </c>
      <c r="D9157" s="8"/>
      <c r="E9157" s="8"/>
      <c r="F9157" s="10"/>
      <c r="G9157" s="8">
        <v>50601</v>
      </c>
      <c r="H9157" s="8" t="s">
        <v>22394</v>
      </c>
      <c r="I9157" s="8" t="s">
        <v>4203</v>
      </c>
      <c r="J9157" s="8">
        <v>21678</v>
      </c>
      <c r="K9157" s="8" t="s">
        <v>33809</v>
      </c>
    </row>
    <row r="9158" spans="1:11" x14ac:dyDescent="0.2">
      <c r="A9158" s="8">
        <f>MAX($A$2:$A9157)+1</f>
        <v>8188</v>
      </c>
      <c r="B9158" s="8"/>
      <c r="C9158" s="9" t="str">
        <f t="shared" si="144"/>
        <v>Bassett Table</v>
      </c>
      <c r="D9158" s="8"/>
      <c r="E9158" s="8"/>
      <c r="F9158" s="10"/>
      <c r="G9158" s="8">
        <v>50911</v>
      </c>
      <c r="H9158" s="8" t="s">
        <v>22395</v>
      </c>
      <c r="I9158" s="8" t="s">
        <v>3957</v>
      </c>
      <c r="J9158" s="8">
        <v>1311</v>
      </c>
      <c r="K9158" s="8" t="s">
        <v>33809</v>
      </c>
    </row>
    <row r="9159" spans="1:11" x14ac:dyDescent="0.2">
      <c r="A9159" s="8">
        <f>MAX($A$2:$A9158)+1</f>
        <v>8189</v>
      </c>
      <c r="B9159" s="8"/>
      <c r="C9159" s="9" t="str">
        <f t="shared" si="144"/>
        <v>Black Hills Ontario Facility</v>
      </c>
      <c r="D9159" s="8"/>
      <c r="E9159" s="8"/>
      <c r="F9159" s="10"/>
      <c r="G9159" s="8">
        <v>50538</v>
      </c>
      <c r="H9159" s="8" t="s">
        <v>22396</v>
      </c>
      <c r="I9159" s="8" t="s">
        <v>3962</v>
      </c>
      <c r="J9159" s="8">
        <v>1652</v>
      </c>
      <c r="K9159" s="8" t="s">
        <v>33809</v>
      </c>
    </row>
    <row r="9160" spans="1:11" x14ac:dyDescent="0.2">
      <c r="A9160" s="8">
        <f>MAX($A$2:$A9159)+1</f>
        <v>8190</v>
      </c>
      <c r="B9160" s="8"/>
      <c r="C9160" s="9" t="str">
        <f t="shared" si="144"/>
        <v>Grand Forks</v>
      </c>
      <c r="D9160" s="8"/>
      <c r="E9160" s="8"/>
      <c r="F9160" s="10"/>
      <c r="G9160" s="8">
        <v>2821</v>
      </c>
      <c r="H9160" s="8" t="s">
        <v>22397</v>
      </c>
      <c r="I9160" s="8" t="s">
        <v>2573</v>
      </c>
      <c r="J9160" s="8">
        <v>12658</v>
      </c>
      <c r="K9160" s="8" t="s">
        <v>33809</v>
      </c>
    </row>
    <row r="9161" spans="1:11" x14ac:dyDescent="0.2">
      <c r="A9161" s="8">
        <f>MAX($A$2:$A9160)+1</f>
        <v>8191</v>
      </c>
      <c r="B9161" s="8"/>
      <c r="C9161" s="9" t="str">
        <f t="shared" si="144"/>
        <v>Stockton Cogen</v>
      </c>
      <c r="D9161" s="8"/>
      <c r="E9161" s="8"/>
      <c r="F9161" s="10"/>
      <c r="G9161" s="8">
        <v>10640</v>
      </c>
      <c r="H9161" s="8" t="s">
        <v>22398</v>
      </c>
      <c r="I9161" s="8" t="s">
        <v>3947</v>
      </c>
      <c r="J9161" s="8">
        <v>353</v>
      </c>
      <c r="K9161" s="8" t="s">
        <v>33809</v>
      </c>
    </row>
    <row r="9162" spans="1:11" x14ac:dyDescent="0.2">
      <c r="A9162" s="8">
        <f>MAX($A$2:$A9161)+1</f>
        <v>8192</v>
      </c>
      <c r="B9162" s="8"/>
      <c r="C9162" s="9" t="str">
        <f t="shared" si="144"/>
        <v>Werner</v>
      </c>
      <c r="D9162" s="8"/>
      <c r="E9162" s="8"/>
      <c r="F9162" s="10"/>
      <c r="G9162" s="8">
        <v>2385</v>
      </c>
      <c r="H9162" s="8" t="s">
        <v>22399</v>
      </c>
      <c r="I9162" s="8" t="s">
        <v>21928</v>
      </c>
      <c r="J9162" s="8">
        <v>17235</v>
      </c>
      <c r="K9162" s="8" t="s">
        <v>33809</v>
      </c>
    </row>
    <row r="9163" spans="1:11" x14ac:dyDescent="0.2">
      <c r="A9163" s="8">
        <f>MAX($A$2:$A9162)+1</f>
        <v>8193</v>
      </c>
      <c r="B9163" s="8"/>
      <c r="C9163" s="9" t="str">
        <f t="shared" si="144"/>
        <v>Kraft Foods Atlantic Gelatin</v>
      </c>
      <c r="D9163" s="8"/>
      <c r="E9163" s="8"/>
      <c r="F9163" s="10"/>
      <c r="G9163" s="8">
        <v>50425</v>
      </c>
      <c r="H9163" s="8" t="s">
        <v>22400</v>
      </c>
      <c r="I9163" s="8" t="s">
        <v>4220</v>
      </c>
      <c r="J9163" s="8">
        <v>24591</v>
      </c>
      <c r="K9163" s="8" t="s">
        <v>33809</v>
      </c>
    </row>
    <row r="9164" spans="1:11" x14ac:dyDescent="0.2">
      <c r="A9164" s="8">
        <f>MAX($A$2:$A9163)+1</f>
        <v>8194</v>
      </c>
      <c r="B9164" s="8"/>
      <c r="C9164" s="9" t="str">
        <f t="shared" si="144"/>
        <v>Hawley</v>
      </c>
      <c r="D9164" s="8"/>
      <c r="E9164" s="8"/>
      <c r="F9164" s="10"/>
      <c r="G9164" s="8">
        <v>1978</v>
      </c>
      <c r="H9164" s="8" t="s">
        <v>22401</v>
      </c>
      <c r="I9164" s="8" t="s">
        <v>4037</v>
      </c>
      <c r="J9164" s="8">
        <v>8307</v>
      </c>
      <c r="K9164" s="8" t="s">
        <v>33809</v>
      </c>
    </row>
    <row r="9165" spans="1:11" x14ac:dyDescent="0.2">
      <c r="A9165" s="8">
        <f>A1030</f>
        <v>698</v>
      </c>
      <c r="B9165" s="8"/>
      <c r="C9165" s="9" t="str">
        <f t="shared" si="144"/>
        <v>Centerville</v>
      </c>
      <c r="D9165" s="8"/>
      <c r="E9165" s="8"/>
      <c r="F9165" s="10"/>
      <c r="G9165" s="8">
        <v>224</v>
      </c>
      <c r="H9165" s="8" t="s">
        <v>13467</v>
      </c>
      <c r="I9165" s="8" t="s">
        <v>325</v>
      </c>
      <c r="J9165" s="8">
        <v>14328</v>
      </c>
      <c r="K9165" s="8" t="s">
        <v>33809</v>
      </c>
    </row>
    <row r="9166" spans="1:11" x14ac:dyDescent="0.2">
      <c r="A9166" s="8">
        <f>MAX($A$2:$A9165)+1</f>
        <v>8195</v>
      </c>
      <c r="B9166" s="8"/>
      <c r="C9166" s="9" t="str">
        <f t="shared" si="144"/>
        <v>Calumet</v>
      </c>
      <c r="D9166" s="8"/>
      <c r="E9166" s="8"/>
      <c r="F9166" s="10"/>
      <c r="G9166" s="8">
        <v>866</v>
      </c>
      <c r="H9166" s="8" t="s">
        <v>22402</v>
      </c>
      <c r="I9166" s="8" t="s">
        <v>2555</v>
      </c>
      <c r="J9166" s="8">
        <v>12384</v>
      </c>
      <c r="K9166" s="8" t="s">
        <v>33809</v>
      </c>
    </row>
    <row r="9167" spans="1:11" x14ac:dyDescent="0.2">
      <c r="A9167" s="8">
        <f>MAX($A$2:$A9166)+1</f>
        <v>8196</v>
      </c>
      <c r="B9167" s="8"/>
      <c r="C9167" s="9" t="str">
        <f t="shared" si="144"/>
        <v>White River Lock and Dam 2</v>
      </c>
      <c r="D9167" s="8"/>
      <c r="E9167" s="8"/>
      <c r="F9167" s="10"/>
      <c r="G9167" s="8">
        <v>57161</v>
      </c>
      <c r="H9167" s="8" t="s">
        <v>22403</v>
      </c>
      <c r="I9167" s="8" t="s">
        <v>3869</v>
      </c>
      <c r="J9167" s="8">
        <v>56515</v>
      </c>
      <c r="K9167" s="8" t="s">
        <v>33809</v>
      </c>
    </row>
    <row r="9168" spans="1:11" x14ac:dyDescent="0.2">
      <c r="A9168" s="8">
        <f>MAX($A$2:$A9167)+1</f>
        <v>8197</v>
      </c>
      <c r="B9168" s="8"/>
      <c r="C9168" s="9" t="str">
        <f t="shared" si="144"/>
        <v>Sunoco Eagle Point Refinery</v>
      </c>
      <c r="D9168" s="8"/>
      <c r="E9168" s="8"/>
      <c r="F9168" s="10"/>
      <c r="G9168" s="8">
        <v>55113</v>
      </c>
      <c r="H9168" s="8" t="s">
        <v>22404</v>
      </c>
      <c r="I9168" s="8" t="s">
        <v>4263</v>
      </c>
      <c r="J9168" s="8">
        <v>50103</v>
      </c>
      <c r="K9168" s="8" t="s">
        <v>33809</v>
      </c>
    </row>
    <row r="9169" spans="1:11" x14ac:dyDescent="0.2">
      <c r="A9169" s="8">
        <f>MAX($A$2:$A9168)+1</f>
        <v>8198</v>
      </c>
      <c r="B9169" s="8"/>
      <c r="C9169" s="9" t="str">
        <f t="shared" si="144"/>
        <v>East Third Street Power Plant</v>
      </c>
      <c r="D9169" s="8"/>
      <c r="E9169" s="8"/>
      <c r="F9169" s="10"/>
      <c r="G9169" s="8">
        <v>10367</v>
      </c>
      <c r="H9169" s="8" t="s">
        <v>22405</v>
      </c>
      <c r="I9169" s="8" t="s">
        <v>4035</v>
      </c>
      <c r="J9169" s="8">
        <v>7840</v>
      </c>
      <c r="K9169" s="8" t="s">
        <v>33809</v>
      </c>
    </row>
    <row r="9170" spans="1:11" x14ac:dyDescent="0.2">
      <c r="A9170" s="8">
        <f>MAX($A$2:$A9169)+1</f>
        <v>8199</v>
      </c>
      <c r="B9170" s="8"/>
      <c r="C9170" s="9" t="str">
        <f t="shared" si="144"/>
        <v>PCS Nitrogen Fertilizer LP</v>
      </c>
      <c r="D9170" s="8"/>
      <c r="E9170" s="8"/>
      <c r="F9170" s="10"/>
      <c r="G9170" s="8">
        <v>50341</v>
      </c>
      <c r="H9170" s="8" t="s">
        <v>7853</v>
      </c>
      <c r="I9170" s="8" t="s">
        <v>4123</v>
      </c>
      <c r="J9170" s="8">
        <v>15237</v>
      </c>
      <c r="K9170" s="8" t="s">
        <v>33809</v>
      </c>
    </row>
    <row r="9171" spans="1:11" x14ac:dyDescent="0.2">
      <c r="A9171" s="8">
        <f>MAX($A$2:$A9170)+1</f>
        <v>8200</v>
      </c>
      <c r="B9171" s="8"/>
      <c r="C9171" s="9" t="str">
        <f t="shared" si="144"/>
        <v>Pittsburg Power Plant</v>
      </c>
      <c r="D9171" s="8"/>
      <c r="E9171" s="8"/>
      <c r="F9171" s="10"/>
      <c r="G9171" s="8">
        <v>54001</v>
      </c>
      <c r="H9171" s="8" t="s">
        <v>22406</v>
      </c>
      <c r="I9171" s="8" t="s">
        <v>4327</v>
      </c>
      <c r="J9171" s="8">
        <v>56552</v>
      </c>
      <c r="K9171" s="8" t="s">
        <v>33809</v>
      </c>
    </row>
    <row r="9172" spans="1:11" x14ac:dyDescent="0.2">
      <c r="A9172" s="8">
        <f>MAX($A$2:$A9171)+1</f>
        <v>8201</v>
      </c>
      <c r="B9172" s="8"/>
      <c r="C9172" s="9" t="str">
        <f t="shared" si="144"/>
        <v>Elizabethtown Power LLC</v>
      </c>
      <c r="D9172" s="8"/>
      <c r="E9172" s="8"/>
      <c r="F9172" s="10"/>
      <c r="G9172" s="8">
        <v>10380</v>
      </c>
      <c r="H9172" s="8" t="s">
        <v>22407</v>
      </c>
      <c r="I9172" s="8" t="s">
        <v>4099</v>
      </c>
      <c r="J9172" s="8">
        <v>13695</v>
      </c>
      <c r="K9172" s="8" t="s">
        <v>33809</v>
      </c>
    </row>
    <row r="9173" spans="1:11" x14ac:dyDescent="0.2">
      <c r="A9173" s="8">
        <f>MAX($A$2:$A9172)+1</f>
        <v>8202</v>
      </c>
      <c r="B9173" s="8"/>
      <c r="C9173" s="9" t="str">
        <f t="shared" si="144"/>
        <v>Tradinghouse</v>
      </c>
      <c r="D9173" s="8"/>
      <c r="E9173" s="8"/>
      <c r="F9173" s="10"/>
      <c r="G9173" s="8">
        <v>3506</v>
      </c>
      <c r="H9173" s="8" t="s">
        <v>22408</v>
      </c>
      <c r="I9173" s="8" t="s">
        <v>2437</v>
      </c>
      <c r="J9173" s="8">
        <v>55983</v>
      </c>
      <c r="K9173" s="8" t="s">
        <v>33809</v>
      </c>
    </row>
    <row r="9174" spans="1:11" x14ac:dyDescent="0.2">
      <c r="A9174" s="8">
        <f>MAX($A$2:$A9173)+1</f>
        <v>8203</v>
      </c>
      <c r="B9174" s="8"/>
      <c r="C9174" s="9" t="str">
        <f t="shared" si="144"/>
        <v>Baylor University Cogen</v>
      </c>
      <c r="D9174" s="8"/>
      <c r="E9174" s="8"/>
      <c r="F9174" s="10"/>
      <c r="G9174" s="8">
        <v>10317</v>
      </c>
      <c r="H9174" s="8" t="s">
        <v>22409</v>
      </c>
      <c r="I9174" s="8" t="s">
        <v>3971</v>
      </c>
      <c r="J9174" s="8">
        <v>2255</v>
      </c>
      <c r="K9174" s="8" t="s">
        <v>33809</v>
      </c>
    </row>
    <row r="9175" spans="1:11" x14ac:dyDescent="0.2">
      <c r="A9175" s="8">
        <f>MAX($A$2:$A9174)+1</f>
        <v>8204</v>
      </c>
      <c r="B9175" s="8"/>
      <c r="C9175" s="9" t="str">
        <f t="shared" si="144"/>
        <v>Richmond</v>
      </c>
      <c r="D9175" s="8"/>
      <c r="E9175" s="8"/>
      <c r="F9175" s="10"/>
      <c r="G9175" s="8">
        <v>56691</v>
      </c>
      <c r="H9175" s="8" t="s">
        <v>17493</v>
      </c>
      <c r="I9175" s="8" t="s">
        <v>2197</v>
      </c>
      <c r="J9175" s="8">
        <v>55938</v>
      </c>
      <c r="K9175" s="8" t="s">
        <v>33809</v>
      </c>
    </row>
    <row r="9176" spans="1:11" x14ac:dyDescent="0.2">
      <c r="A9176" s="8">
        <f>MAX($A$2:$A9175)+1</f>
        <v>8205</v>
      </c>
      <c r="B9176" s="8"/>
      <c r="C9176" s="9" t="str">
        <f t="shared" si="144"/>
        <v>Fayette</v>
      </c>
      <c r="D9176" s="8"/>
      <c r="E9176" s="8"/>
      <c r="F9176" s="10"/>
      <c r="G9176" s="8">
        <v>2125</v>
      </c>
      <c r="H9176" s="8" t="s">
        <v>15526</v>
      </c>
      <c r="I9176" s="8" t="s">
        <v>4016</v>
      </c>
      <c r="J9176" s="8">
        <v>6231</v>
      </c>
      <c r="K9176" s="8" t="s">
        <v>33809</v>
      </c>
    </row>
    <row r="9177" spans="1:11" x14ac:dyDescent="0.2">
      <c r="A9177" s="8">
        <f>MAX($A$2:$A9176)+1</f>
        <v>8206</v>
      </c>
      <c r="B9177" s="8"/>
      <c r="C9177" s="9" t="str">
        <f t="shared" ref="C9177:C9240" si="145">IF(H9177="",F9177,H9177)</f>
        <v>Enterprise Energy Facility</v>
      </c>
      <c r="D9177" s="8"/>
      <c r="E9177" s="8"/>
      <c r="F9177" s="10"/>
      <c r="G9177" s="8">
        <v>55373</v>
      </c>
      <c r="H9177" s="8" t="s">
        <v>22410</v>
      </c>
      <c r="I9177" s="8" t="s">
        <v>4250</v>
      </c>
      <c r="J9177" s="8">
        <v>49941</v>
      </c>
      <c r="K9177" s="8" t="s">
        <v>33809</v>
      </c>
    </row>
    <row r="9178" spans="1:11" x14ac:dyDescent="0.2">
      <c r="A9178" s="8">
        <f>MAX($A$2:$A9177)+1</f>
        <v>8207</v>
      </c>
      <c r="B9178" s="8"/>
      <c r="C9178" s="9" t="str">
        <f t="shared" si="145"/>
        <v>Oneida Casino</v>
      </c>
      <c r="D9178" s="8"/>
      <c r="E9178" s="8"/>
      <c r="F9178" s="10"/>
      <c r="G9178" s="8">
        <v>7602</v>
      </c>
      <c r="H9178" s="8" t="s">
        <v>22411</v>
      </c>
      <c r="I9178" s="8" t="s">
        <v>482</v>
      </c>
      <c r="J9178" s="8">
        <v>20860</v>
      </c>
      <c r="K9178" s="8" t="s">
        <v>33809</v>
      </c>
    </row>
    <row r="9179" spans="1:11" x14ac:dyDescent="0.2">
      <c r="A9179" s="8">
        <f>MAX($A$2:$A9178)+1</f>
        <v>8208</v>
      </c>
      <c r="B9179" s="8"/>
      <c r="C9179" s="9" t="str">
        <f t="shared" si="145"/>
        <v>Small Hydro of Texas</v>
      </c>
      <c r="D9179" s="8"/>
      <c r="E9179" s="8"/>
      <c r="F9179" s="10"/>
      <c r="G9179" s="8">
        <v>55000</v>
      </c>
      <c r="H9179" s="8" t="s">
        <v>22412</v>
      </c>
      <c r="I9179" s="8" t="s">
        <v>4155</v>
      </c>
      <c r="J9179" s="8">
        <v>17345</v>
      </c>
      <c r="K9179" s="8" t="s">
        <v>33809</v>
      </c>
    </row>
    <row r="9180" spans="1:11" x14ac:dyDescent="0.2">
      <c r="A9180" s="8">
        <f>MAX($A$2:$A9179)+1</f>
        <v>8209</v>
      </c>
      <c r="B9180" s="8"/>
      <c r="C9180" s="9" t="str">
        <f t="shared" si="145"/>
        <v>Ruston</v>
      </c>
      <c r="D9180" s="8"/>
      <c r="E9180" s="8"/>
      <c r="F9180" s="10"/>
      <c r="G9180" s="8">
        <v>1458</v>
      </c>
      <c r="H9180" s="8" t="s">
        <v>22413</v>
      </c>
      <c r="I9180" s="8" t="s">
        <v>4144</v>
      </c>
      <c r="J9180" s="8">
        <v>16463</v>
      </c>
      <c r="K9180" s="8" t="s">
        <v>33809</v>
      </c>
    </row>
    <row r="9181" spans="1:11" x14ac:dyDescent="0.2">
      <c r="A9181" s="8">
        <f>MAX($A$2:$A9180)+1</f>
        <v>8210</v>
      </c>
      <c r="B9181" s="8"/>
      <c r="C9181" s="9" t="str">
        <f t="shared" si="145"/>
        <v>West Texas Windplant</v>
      </c>
      <c r="D9181" s="8"/>
      <c r="E9181" s="8"/>
      <c r="F9181" s="10"/>
      <c r="G9181" s="8">
        <v>54966</v>
      </c>
      <c r="H9181" s="8" t="s">
        <v>22414</v>
      </c>
      <c r="I9181" s="8" t="s">
        <v>4235</v>
      </c>
      <c r="J9181" s="8">
        <v>34389</v>
      </c>
      <c r="K9181" s="8" t="s">
        <v>33809</v>
      </c>
    </row>
    <row r="9182" spans="1:11" x14ac:dyDescent="0.2">
      <c r="A9182" s="8">
        <f>MAX($A$2:$A9181)+1</f>
        <v>8211</v>
      </c>
      <c r="B9182" s="8"/>
      <c r="C9182" s="9" t="str">
        <f t="shared" si="145"/>
        <v>Worcester County Renewable Energy</v>
      </c>
      <c r="D9182" s="8"/>
      <c r="E9182" s="8"/>
      <c r="F9182" s="10"/>
      <c r="G9182" s="8">
        <v>56641</v>
      </c>
      <c r="H9182" s="8" t="s">
        <v>22415</v>
      </c>
      <c r="I9182" s="8" t="s">
        <v>4294</v>
      </c>
      <c r="J9182" s="8">
        <v>55894</v>
      </c>
      <c r="K9182" s="8" t="s">
        <v>33809</v>
      </c>
    </row>
    <row r="9183" spans="1:11" x14ac:dyDescent="0.2">
      <c r="A9183" s="8">
        <f>MAX($A$2:$A9182)+1</f>
        <v>8212</v>
      </c>
      <c r="B9183" s="8"/>
      <c r="C9183" s="9" t="str">
        <f t="shared" si="145"/>
        <v>Ponca City Refinery</v>
      </c>
      <c r="D9183" s="8"/>
      <c r="E9183" s="8"/>
      <c r="F9183" s="10"/>
      <c r="G9183" s="8">
        <v>52188</v>
      </c>
      <c r="H9183" s="8" t="s">
        <v>22416</v>
      </c>
      <c r="I9183" s="8" t="s">
        <v>3997</v>
      </c>
      <c r="J9183" s="8">
        <v>4202</v>
      </c>
      <c r="K9183" s="8" t="s">
        <v>33809</v>
      </c>
    </row>
    <row r="9184" spans="1:11" x14ac:dyDescent="0.2">
      <c r="A9184" s="8">
        <f>MAX($A$2:$A9183)+1</f>
        <v>8213</v>
      </c>
      <c r="B9184" s="8"/>
      <c r="C9184" s="9" t="str">
        <f t="shared" si="145"/>
        <v>Merrimac Paper</v>
      </c>
      <c r="D9184" s="8"/>
      <c r="E9184" s="8"/>
      <c r="F9184" s="10"/>
      <c r="G9184" s="8">
        <v>10179</v>
      </c>
      <c r="H9184" s="8" t="s">
        <v>22417</v>
      </c>
      <c r="I9184" s="8" t="s">
        <v>4078</v>
      </c>
      <c r="J9184" s="8">
        <v>12339</v>
      </c>
      <c r="K9184" s="8" t="s">
        <v>33809</v>
      </c>
    </row>
    <row r="9185" spans="1:11" x14ac:dyDescent="0.2">
      <c r="A9185" s="8">
        <f>MAX($A$2:$A9184)+1</f>
        <v>8214</v>
      </c>
      <c r="B9185" s="8"/>
      <c r="C9185" s="9" t="str">
        <f t="shared" si="145"/>
        <v>Palos Verdes Gas to Energy</v>
      </c>
      <c r="D9185" s="8"/>
      <c r="E9185" s="8"/>
      <c r="F9185" s="10"/>
      <c r="G9185" s="8">
        <v>10473</v>
      </c>
      <c r="H9185" s="8" t="s">
        <v>22418</v>
      </c>
      <c r="I9185" s="8" t="s">
        <v>2410</v>
      </c>
      <c r="J9185" s="8">
        <v>11217</v>
      </c>
      <c r="K9185" s="8" t="s">
        <v>33809</v>
      </c>
    </row>
    <row r="9186" spans="1:11" x14ac:dyDescent="0.2">
      <c r="A9186" s="8">
        <f>MAX($A$2:$A9185)+1</f>
        <v>8215</v>
      </c>
      <c r="B9186" s="8"/>
      <c r="C9186" s="9" t="str">
        <f t="shared" si="145"/>
        <v>Oakely</v>
      </c>
      <c r="D9186" s="8"/>
      <c r="E9186" s="8"/>
      <c r="F9186" s="10"/>
      <c r="G9186" s="8">
        <v>1311</v>
      </c>
      <c r="H9186" s="8" t="s">
        <v>22419</v>
      </c>
      <c r="I9186" s="8" t="s">
        <v>4105</v>
      </c>
      <c r="J9186" s="8">
        <v>13941</v>
      </c>
      <c r="K9186" s="8" t="s">
        <v>33809</v>
      </c>
    </row>
    <row r="9187" spans="1:11" x14ac:dyDescent="0.2">
      <c r="A9187" s="8">
        <f>MAX($A$2:$A9186)+1</f>
        <v>8216</v>
      </c>
      <c r="B9187" s="8"/>
      <c r="C9187" s="9" t="str">
        <f t="shared" si="145"/>
        <v>Aera South Belridge Cogen Facility</v>
      </c>
      <c r="D9187" s="8"/>
      <c r="E9187" s="8"/>
      <c r="F9187" s="10"/>
      <c r="G9187" s="8">
        <v>55185</v>
      </c>
      <c r="H9187" s="8" t="s">
        <v>22420</v>
      </c>
      <c r="I9187" s="8" t="s">
        <v>523</v>
      </c>
      <c r="J9187" s="8">
        <v>164</v>
      </c>
      <c r="K9187" s="8" t="s">
        <v>33809</v>
      </c>
    </row>
    <row r="9188" spans="1:11" x14ac:dyDescent="0.2">
      <c r="A9188" s="8">
        <f>MAX($A$2:$A9187)+1</f>
        <v>8217</v>
      </c>
      <c r="B9188" s="8"/>
      <c r="C9188" s="9" t="str">
        <f t="shared" si="145"/>
        <v>Waynesboro Virginia Plant</v>
      </c>
      <c r="D9188" s="8"/>
      <c r="E9188" s="8"/>
      <c r="F9188" s="10"/>
      <c r="G9188" s="8">
        <v>10796</v>
      </c>
      <c r="H9188" s="8" t="s">
        <v>22421</v>
      </c>
      <c r="I9188" s="8" t="s">
        <v>2239</v>
      </c>
      <c r="J9188" s="8">
        <v>50006</v>
      </c>
      <c r="K9188" s="8" t="s">
        <v>33809</v>
      </c>
    </row>
    <row r="9189" spans="1:11" x14ac:dyDescent="0.2">
      <c r="A9189" s="8">
        <f>MAX($A$2:$A9188)+1</f>
        <v>8218</v>
      </c>
      <c r="B9189" s="8"/>
      <c r="C9189" s="9" t="str">
        <f t="shared" si="145"/>
        <v>High Point, Jackson Lake</v>
      </c>
      <c r="D9189" s="8"/>
      <c r="E9189" s="8"/>
      <c r="F9189" s="10"/>
      <c r="G9189" s="8">
        <v>56058</v>
      </c>
      <c r="H9189" s="8" t="s">
        <v>22422</v>
      </c>
      <c r="I9189" s="8" t="s">
        <v>2747</v>
      </c>
      <c r="J9189" s="8">
        <v>13630</v>
      </c>
      <c r="K9189" s="8" t="s">
        <v>33809</v>
      </c>
    </row>
    <row r="9190" spans="1:11" x14ac:dyDescent="0.2">
      <c r="A9190" s="8">
        <f>MAX($A$2:$A9189)+1</f>
        <v>8219</v>
      </c>
      <c r="B9190" s="8"/>
      <c r="C9190" s="9" t="str">
        <f t="shared" si="145"/>
        <v>Newby Island II</v>
      </c>
      <c r="D9190" s="8"/>
      <c r="E9190" s="8"/>
      <c r="F9190" s="10"/>
      <c r="G9190" s="8">
        <v>10389</v>
      </c>
      <c r="H9190" s="8" t="s">
        <v>22423</v>
      </c>
      <c r="I9190" s="8" t="s">
        <v>1960</v>
      </c>
      <c r="J9190" s="8">
        <v>25049</v>
      </c>
      <c r="K9190" s="8" t="s">
        <v>33809</v>
      </c>
    </row>
    <row r="9191" spans="1:11" x14ac:dyDescent="0.2">
      <c r="A9191" s="8">
        <f>MAX($A$2:$A9190)+1</f>
        <v>8220</v>
      </c>
      <c r="B9191" s="8"/>
      <c r="C9191" s="9" t="str">
        <f t="shared" si="145"/>
        <v>Hutchinson Creek</v>
      </c>
      <c r="D9191" s="8"/>
      <c r="E9191" s="8"/>
      <c r="F9191" s="10"/>
      <c r="G9191" s="8">
        <v>54652</v>
      </c>
      <c r="H9191" s="8" t="s">
        <v>22424</v>
      </c>
      <c r="I9191" s="8" t="s">
        <v>4265</v>
      </c>
      <c r="J9191" s="8">
        <v>50135</v>
      </c>
      <c r="K9191" s="8" t="s">
        <v>33809</v>
      </c>
    </row>
    <row r="9192" spans="1:11" x14ac:dyDescent="0.2">
      <c r="A9192" s="8">
        <f>MAX($A$2:$A9191)+1</f>
        <v>8221</v>
      </c>
      <c r="B9192" s="8"/>
      <c r="C9192" s="9" t="str">
        <f t="shared" si="145"/>
        <v>Hiram Clarke</v>
      </c>
      <c r="D9192" s="8"/>
      <c r="E9192" s="8"/>
      <c r="F9192" s="10"/>
      <c r="G9192" s="8">
        <v>3465</v>
      </c>
      <c r="H9192" s="8" t="s">
        <v>22425</v>
      </c>
      <c r="I9192" s="8" t="s">
        <v>4302</v>
      </c>
      <c r="J9192" s="8">
        <v>56082</v>
      </c>
      <c r="K9192" s="8" t="s">
        <v>33809</v>
      </c>
    </row>
    <row r="9193" spans="1:11" x14ac:dyDescent="0.2">
      <c r="A9193" s="8">
        <f>MAX($A$2:$A9192)+1</f>
        <v>8222</v>
      </c>
      <c r="B9193" s="8"/>
      <c r="C9193" s="9" t="str">
        <f t="shared" si="145"/>
        <v>Voss Lantz</v>
      </c>
      <c r="D9193" s="8"/>
      <c r="E9193" s="8"/>
      <c r="F9193" s="10"/>
      <c r="G9193" s="8">
        <v>54602</v>
      </c>
      <c r="H9193" s="8" t="s">
        <v>22426</v>
      </c>
      <c r="I9193" s="8" t="s">
        <v>4191</v>
      </c>
      <c r="J9193" s="8">
        <v>19893</v>
      </c>
      <c r="K9193" s="8" t="s">
        <v>33809</v>
      </c>
    </row>
    <row r="9194" spans="1:11" x14ac:dyDescent="0.2">
      <c r="A9194" s="8">
        <f>MAX($A$2:$A9193)+1</f>
        <v>8223</v>
      </c>
      <c r="B9194" s="8"/>
      <c r="C9194" s="9" t="str">
        <f t="shared" si="145"/>
        <v>Nelson Plant Generators</v>
      </c>
      <c r="D9194" s="8"/>
      <c r="E9194" s="8"/>
      <c r="F9194" s="10"/>
      <c r="G9194" s="8">
        <v>54245</v>
      </c>
      <c r="H9194" s="8" t="s">
        <v>22427</v>
      </c>
      <c r="I9194" s="8" t="s">
        <v>3991</v>
      </c>
      <c r="J9194" s="8">
        <v>3468</v>
      </c>
      <c r="K9194" s="8" t="s">
        <v>33809</v>
      </c>
    </row>
    <row r="9195" spans="1:11" x14ac:dyDescent="0.2">
      <c r="A9195" s="8">
        <f>MAX($A$2:$A9194)+1</f>
        <v>8224</v>
      </c>
      <c r="B9195" s="8"/>
      <c r="C9195" s="9" t="str">
        <f t="shared" si="145"/>
        <v>Iwilei Tank Farm DG</v>
      </c>
      <c r="D9195" s="8"/>
      <c r="E9195" s="8"/>
      <c r="F9195" s="10"/>
      <c r="G9195" s="8">
        <v>56331</v>
      </c>
      <c r="H9195" s="8" t="s">
        <v>22428</v>
      </c>
      <c r="I9195" s="8" t="s">
        <v>179</v>
      </c>
      <c r="J9195" s="8">
        <v>19547</v>
      </c>
      <c r="K9195" s="8" t="s">
        <v>33809</v>
      </c>
    </row>
    <row r="9196" spans="1:11" x14ac:dyDescent="0.2">
      <c r="A9196" s="8">
        <f>MAX($A$2:$A9195)+1</f>
        <v>8225</v>
      </c>
      <c r="B9196" s="8"/>
      <c r="C9196" s="9" t="str">
        <f t="shared" si="145"/>
        <v>MMC Midsun LLC</v>
      </c>
      <c r="D9196" s="8"/>
      <c r="E9196" s="8"/>
      <c r="F9196" s="10"/>
      <c r="G9196" s="8">
        <v>55974</v>
      </c>
      <c r="H9196" s="8" t="s">
        <v>22362</v>
      </c>
      <c r="I9196" s="8" t="s">
        <v>4282</v>
      </c>
      <c r="J9196" s="8">
        <v>54882</v>
      </c>
      <c r="K9196" s="8" t="s">
        <v>33809</v>
      </c>
    </row>
    <row r="9197" spans="1:11" x14ac:dyDescent="0.2">
      <c r="A9197" s="8">
        <f>MAX($A$2:$A9196)+1</f>
        <v>8226</v>
      </c>
      <c r="B9197" s="8"/>
      <c r="C9197" s="9" t="str">
        <f t="shared" si="145"/>
        <v>Cen Storage</v>
      </c>
      <c r="D9197" s="8"/>
      <c r="E9197" s="8"/>
      <c r="F9197" s="10"/>
      <c r="G9197" s="8">
        <v>8807</v>
      </c>
      <c r="H9197" s="8" t="s">
        <v>22429</v>
      </c>
      <c r="I9197" s="8" t="s">
        <v>15294</v>
      </c>
      <c r="J9197" s="8">
        <v>5109</v>
      </c>
      <c r="K9197" s="8" t="s">
        <v>33809</v>
      </c>
    </row>
    <row r="9198" spans="1:11" x14ac:dyDescent="0.2">
      <c r="A9198" s="8">
        <f>MAX($A$2:$A9197)+1</f>
        <v>8227</v>
      </c>
      <c r="B9198" s="8"/>
      <c r="C9198" s="9" t="str">
        <f t="shared" si="145"/>
        <v>Pascagoula Cogen</v>
      </c>
      <c r="D9198" s="8"/>
      <c r="E9198" s="8"/>
      <c r="F9198" s="10"/>
      <c r="G9198" s="8">
        <v>52084</v>
      </c>
      <c r="H9198" s="8" t="s">
        <v>22430</v>
      </c>
      <c r="I9198" s="8" t="s">
        <v>3990</v>
      </c>
      <c r="J9198" s="8">
        <v>3456</v>
      </c>
      <c r="K9198" s="8" t="s">
        <v>33809</v>
      </c>
    </row>
    <row r="9199" spans="1:11" x14ac:dyDescent="0.2">
      <c r="A9199" s="8">
        <f>MAX($A$2:$A9198)+1</f>
        <v>8228</v>
      </c>
      <c r="B9199" s="8"/>
      <c r="C9199" s="9" t="str">
        <f t="shared" si="145"/>
        <v>C E Newman</v>
      </c>
      <c r="D9199" s="8"/>
      <c r="E9199" s="8"/>
      <c r="F9199" s="10"/>
      <c r="G9199" s="8">
        <v>3574</v>
      </c>
      <c r="H9199" s="8" t="s">
        <v>22431</v>
      </c>
      <c r="I9199" s="8" t="s">
        <v>22432</v>
      </c>
      <c r="J9199" s="8">
        <v>6958</v>
      </c>
      <c r="K9199" s="8" t="s">
        <v>33809</v>
      </c>
    </row>
    <row r="9200" spans="1:11" x14ac:dyDescent="0.2">
      <c r="A9200" s="8">
        <f>MAX($A$2:$A9199)+1</f>
        <v>8229</v>
      </c>
      <c r="B9200" s="8"/>
      <c r="C9200" s="9" t="str">
        <f t="shared" si="145"/>
        <v>Medford Operation</v>
      </c>
      <c r="D9200" s="8"/>
      <c r="E9200" s="8"/>
      <c r="F9200" s="10"/>
      <c r="G9200" s="8">
        <v>56193</v>
      </c>
      <c r="H9200" s="8" t="s">
        <v>22433</v>
      </c>
      <c r="I9200" s="8" t="s">
        <v>4258</v>
      </c>
      <c r="J9200" s="8">
        <v>50082</v>
      </c>
      <c r="K9200" s="8" t="s">
        <v>33809</v>
      </c>
    </row>
    <row r="9201" spans="1:11" x14ac:dyDescent="0.2">
      <c r="A9201" s="8">
        <f>MAX($A$2:$A9200)+1</f>
        <v>8230</v>
      </c>
      <c r="B9201" s="8"/>
      <c r="C9201" s="9" t="str">
        <f t="shared" si="145"/>
        <v>Art Institute of Chicago</v>
      </c>
      <c r="D9201" s="8"/>
      <c r="E9201" s="8"/>
      <c r="F9201" s="10"/>
      <c r="G9201" s="8">
        <v>54455</v>
      </c>
      <c r="H9201" s="8" t="s">
        <v>3953</v>
      </c>
      <c r="I9201" s="8" t="s">
        <v>3953</v>
      </c>
      <c r="J9201" s="8">
        <v>877</v>
      </c>
      <c r="K9201" s="8" t="s">
        <v>33809</v>
      </c>
    </row>
    <row r="9202" spans="1:11" x14ac:dyDescent="0.2">
      <c r="A9202" s="8">
        <f>MAX($A$2:$A9201)+1</f>
        <v>8231</v>
      </c>
      <c r="B9202" s="8"/>
      <c r="C9202" s="9" t="str">
        <f t="shared" si="145"/>
        <v>Cornell Dubilier</v>
      </c>
      <c r="D9202" s="8"/>
      <c r="E9202" s="8"/>
      <c r="F9202" s="10"/>
      <c r="G9202" s="8">
        <v>56130</v>
      </c>
      <c r="H9202" s="8" t="s">
        <v>22434</v>
      </c>
      <c r="I9202" s="8" t="s">
        <v>21993</v>
      </c>
      <c r="J9202" s="8">
        <v>17543</v>
      </c>
      <c r="K9202" s="8" t="s">
        <v>33809</v>
      </c>
    </row>
    <row r="9203" spans="1:11" x14ac:dyDescent="0.2">
      <c r="A9203" s="8">
        <f>MAX($A$2:$A9202)+1</f>
        <v>8232</v>
      </c>
      <c r="B9203" s="8"/>
      <c r="C9203" s="9" t="str">
        <f t="shared" si="145"/>
        <v>Catskill Mts Energy Corporation</v>
      </c>
      <c r="D9203" s="8"/>
      <c r="E9203" s="8"/>
      <c r="F9203" s="10"/>
      <c r="G9203" s="8">
        <v>57129</v>
      </c>
      <c r="H9203" s="8" t="s">
        <v>4321</v>
      </c>
      <c r="I9203" s="8" t="s">
        <v>4321</v>
      </c>
      <c r="J9203" s="8">
        <v>56438</v>
      </c>
      <c r="K9203" s="8" t="s">
        <v>33809</v>
      </c>
    </row>
    <row r="9204" spans="1:11" x14ac:dyDescent="0.2">
      <c r="A9204" s="8">
        <f>MAX($A$2:$A9203)+1</f>
        <v>8233</v>
      </c>
      <c r="B9204" s="8"/>
      <c r="C9204" s="9" t="str">
        <f t="shared" si="145"/>
        <v>Paint Creek</v>
      </c>
      <c r="D9204" s="8"/>
      <c r="E9204" s="8"/>
      <c r="F9204" s="10"/>
      <c r="G9204" s="8">
        <v>3524</v>
      </c>
      <c r="H9204" s="8" t="s">
        <v>22435</v>
      </c>
      <c r="I9204" s="8" t="s">
        <v>22</v>
      </c>
      <c r="J9204" s="8">
        <v>20404</v>
      </c>
      <c r="K9204" s="8" t="s">
        <v>33809</v>
      </c>
    </row>
    <row r="9205" spans="1:11" x14ac:dyDescent="0.2">
      <c r="A9205" s="8">
        <f>MAX($A$2:$A9204)+1</f>
        <v>8234</v>
      </c>
      <c r="B9205" s="8"/>
      <c r="C9205" s="9" t="str">
        <f t="shared" si="145"/>
        <v>Drop 3</v>
      </c>
      <c r="D9205" s="8"/>
      <c r="E9205" s="8"/>
      <c r="F9205" s="10"/>
      <c r="G9205" s="8">
        <v>6508</v>
      </c>
      <c r="H9205" s="8" t="s">
        <v>22436</v>
      </c>
      <c r="I9205" s="8" t="s">
        <v>3919</v>
      </c>
      <c r="J9205" s="8">
        <v>56621</v>
      </c>
      <c r="K9205" s="8" t="s">
        <v>33809</v>
      </c>
    </row>
    <row r="9206" spans="1:11" x14ac:dyDescent="0.2">
      <c r="A9206" s="8">
        <f>MAX($A$2:$A9205)+1</f>
        <v>8235</v>
      </c>
      <c r="B9206" s="8"/>
      <c r="C9206" s="9" t="str">
        <f t="shared" si="145"/>
        <v>Oxnard</v>
      </c>
      <c r="D9206" s="8"/>
      <c r="E9206" s="8"/>
      <c r="F9206" s="10"/>
      <c r="G9206" s="8">
        <v>52206</v>
      </c>
      <c r="H9206" s="8" t="s">
        <v>18330</v>
      </c>
      <c r="I9206" s="8" t="s">
        <v>4112</v>
      </c>
      <c r="J9206" s="8">
        <v>14359</v>
      </c>
      <c r="K9206" s="8" t="s">
        <v>33809</v>
      </c>
    </row>
    <row r="9207" spans="1:11" x14ac:dyDescent="0.2">
      <c r="A9207" s="8">
        <f>MAX($A$2:$A9206)+1</f>
        <v>8236</v>
      </c>
      <c r="B9207" s="8"/>
      <c r="C9207" s="9" t="str">
        <f t="shared" si="145"/>
        <v>Offshore Systems</v>
      </c>
      <c r="D9207" s="8"/>
      <c r="E9207" s="8"/>
      <c r="F9207" s="10"/>
      <c r="G9207" s="8">
        <v>54871</v>
      </c>
      <c r="H9207" s="8" t="s">
        <v>22437</v>
      </c>
      <c r="I9207" s="8" t="s">
        <v>4106</v>
      </c>
      <c r="J9207" s="8">
        <v>13972</v>
      </c>
      <c r="K9207" s="8" t="s">
        <v>33809</v>
      </c>
    </row>
    <row r="9208" spans="1:11" x14ac:dyDescent="0.2">
      <c r="A9208" s="8">
        <f>MAX($A$2:$A9207)+1</f>
        <v>8237</v>
      </c>
      <c r="B9208" s="8"/>
      <c r="C9208" s="9" t="str">
        <f t="shared" si="145"/>
        <v>IDE 1 LLC</v>
      </c>
      <c r="D9208" s="8"/>
      <c r="E9208" s="8"/>
      <c r="F9208" s="10"/>
      <c r="G9208" s="8">
        <v>58967</v>
      </c>
      <c r="H9208" s="8" t="s">
        <v>22438</v>
      </c>
      <c r="I9208" s="8" t="s">
        <v>4359</v>
      </c>
      <c r="J9208" s="8">
        <v>58834</v>
      </c>
      <c r="K9208" s="8" t="s">
        <v>33809</v>
      </c>
    </row>
    <row r="9209" spans="1:11" x14ac:dyDescent="0.2">
      <c r="A9209" s="8">
        <f>MAX($A$2:$A9208)+1</f>
        <v>8238</v>
      </c>
      <c r="B9209" s="8"/>
      <c r="C9209" s="9" t="str">
        <f t="shared" si="145"/>
        <v>Gonzales Hydro Plant</v>
      </c>
      <c r="D9209" s="8"/>
      <c r="E9209" s="8"/>
      <c r="F9209" s="10"/>
      <c r="G9209" s="8">
        <v>7394</v>
      </c>
      <c r="H9209" s="8" t="s">
        <v>22439</v>
      </c>
      <c r="I9209" s="8" t="s">
        <v>4031</v>
      </c>
      <c r="J9209" s="8">
        <v>7370</v>
      </c>
      <c r="K9209" s="8" t="s">
        <v>33809</v>
      </c>
    </row>
    <row r="9210" spans="1:11" x14ac:dyDescent="0.2">
      <c r="A9210" s="8">
        <f>MAX($A$2:$A9209)+1</f>
        <v>8239</v>
      </c>
      <c r="B9210" s="8"/>
      <c r="C9210" s="9" t="str">
        <f t="shared" si="145"/>
        <v>Oxford Cogeneration Facility</v>
      </c>
      <c r="D9210" s="8"/>
      <c r="E9210" s="8"/>
      <c r="F9210" s="10"/>
      <c r="G9210" s="8">
        <v>52093</v>
      </c>
      <c r="H9210" s="8" t="s">
        <v>22440</v>
      </c>
      <c r="I9210" s="8" t="s">
        <v>3944</v>
      </c>
      <c r="J9210" s="8">
        <v>163</v>
      </c>
      <c r="K9210" s="8" t="s">
        <v>33809</v>
      </c>
    </row>
    <row r="9211" spans="1:11" x14ac:dyDescent="0.2">
      <c r="A9211" s="8">
        <f>MAX($A$2:$A9210)+1</f>
        <v>8240</v>
      </c>
      <c r="B9211" s="8"/>
      <c r="C9211" s="9" t="str">
        <f t="shared" si="145"/>
        <v>Jacksonville Developmental Center</v>
      </c>
      <c r="D9211" s="8"/>
      <c r="E9211" s="8"/>
      <c r="F9211" s="10"/>
      <c r="G9211" s="8">
        <v>57918</v>
      </c>
      <c r="H9211" s="8" t="s">
        <v>22441</v>
      </c>
      <c r="I9211" s="8" t="s">
        <v>4345</v>
      </c>
      <c r="J9211" s="8">
        <v>57303</v>
      </c>
      <c r="K9211" s="8" t="s">
        <v>33809</v>
      </c>
    </row>
    <row r="9212" spans="1:11" x14ac:dyDescent="0.2">
      <c r="A9212" s="8">
        <f>MAX($A$2:$A9211)+1</f>
        <v>8241</v>
      </c>
      <c r="B9212" s="8"/>
      <c r="C9212" s="9" t="str">
        <f t="shared" si="145"/>
        <v>Blackjack Creek Treating</v>
      </c>
      <c r="D9212" s="8"/>
      <c r="E9212" s="8"/>
      <c r="F9212" s="10"/>
      <c r="G9212" s="8">
        <v>50725</v>
      </c>
      <c r="H9212" s="8" t="s">
        <v>22442</v>
      </c>
      <c r="I9212" s="8" t="s">
        <v>4213</v>
      </c>
      <c r="J9212" s="8">
        <v>22502</v>
      </c>
      <c r="K9212" s="8" t="s">
        <v>33809</v>
      </c>
    </row>
    <row r="9213" spans="1:11" x14ac:dyDescent="0.2">
      <c r="A9213" s="8">
        <f>MAX($A$2:$A9212)+1</f>
        <v>8242</v>
      </c>
      <c r="B9213" s="8"/>
      <c r="C9213" s="9" t="str">
        <f t="shared" si="145"/>
        <v>Yuma</v>
      </c>
      <c r="D9213" s="8"/>
      <c r="E9213" s="8"/>
      <c r="F9213" s="10"/>
      <c r="G9213" s="8">
        <v>524</v>
      </c>
      <c r="H9213" s="8" t="s">
        <v>22443</v>
      </c>
      <c r="I9213" s="8" t="s">
        <v>4202</v>
      </c>
      <c r="J9213" s="8">
        <v>21143</v>
      </c>
      <c r="K9213" s="8" t="s">
        <v>33809</v>
      </c>
    </row>
    <row r="9214" spans="1:11" x14ac:dyDescent="0.2">
      <c r="A9214" s="8">
        <f>MAX($A$2:$A9213)+1</f>
        <v>8243</v>
      </c>
      <c r="B9214" s="8"/>
      <c r="C9214" s="9" t="str">
        <f t="shared" si="145"/>
        <v>Radford</v>
      </c>
      <c r="D9214" s="8"/>
      <c r="E9214" s="8"/>
      <c r="F9214" s="10"/>
      <c r="G9214" s="8">
        <v>3827</v>
      </c>
      <c r="H9214" s="8" t="s">
        <v>22444</v>
      </c>
      <c r="I9214" s="8" t="s">
        <v>4130</v>
      </c>
      <c r="J9214" s="8">
        <v>15619</v>
      </c>
      <c r="K9214" s="8" t="s">
        <v>33809</v>
      </c>
    </row>
    <row r="9215" spans="1:11" x14ac:dyDescent="0.2">
      <c r="A9215" s="8">
        <f>A570</f>
        <v>393</v>
      </c>
      <c r="B9215" s="8"/>
      <c r="C9215" s="9" t="str">
        <f t="shared" si="145"/>
        <v>Moore County</v>
      </c>
      <c r="D9215" s="8"/>
      <c r="E9215" s="8"/>
      <c r="F9215" s="10"/>
      <c r="G9215" s="8">
        <v>3483</v>
      </c>
      <c r="H9215" s="8" t="s">
        <v>14049</v>
      </c>
      <c r="I9215" s="8" t="s">
        <v>403</v>
      </c>
      <c r="J9215" s="8">
        <v>17718</v>
      </c>
      <c r="K9215" s="8" t="s">
        <v>33809</v>
      </c>
    </row>
    <row r="9216" spans="1:11" x14ac:dyDescent="0.2">
      <c r="A9216" s="8">
        <f>MAX($A$2:$A9215)+1</f>
        <v>8244</v>
      </c>
      <c r="B9216" s="8"/>
      <c r="C9216" s="9" t="str">
        <f t="shared" si="145"/>
        <v>Henderson I</v>
      </c>
      <c r="D9216" s="8"/>
      <c r="E9216" s="8"/>
      <c r="F9216" s="10"/>
      <c r="G9216" s="8">
        <v>1372</v>
      </c>
      <c r="H9216" s="8" t="s">
        <v>22445</v>
      </c>
      <c r="I9216" s="8" t="s">
        <v>4038</v>
      </c>
      <c r="J9216" s="8">
        <v>8449</v>
      </c>
      <c r="K9216" s="8" t="s">
        <v>33809</v>
      </c>
    </row>
    <row r="9217" spans="1:11" x14ac:dyDescent="0.2">
      <c r="A9217" s="8">
        <f>MAX($A$2:$A9216)+1</f>
        <v>8245</v>
      </c>
      <c r="B9217" s="8"/>
      <c r="C9217" s="9" t="str">
        <f t="shared" si="145"/>
        <v>Kannapolis Energy Partners</v>
      </c>
      <c r="D9217" s="8"/>
      <c r="E9217" s="8"/>
      <c r="F9217" s="10"/>
      <c r="G9217" s="8">
        <v>10626</v>
      </c>
      <c r="H9217" s="8" t="s">
        <v>22446</v>
      </c>
      <c r="I9217" s="8" t="s">
        <v>4050</v>
      </c>
      <c r="J9217" s="8">
        <v>10001</v>
      </c>
      <c r="K9217" s="8" t="s">
        <v>33809</v>
      </c>
    </row>
    <row r="9218" spans="1:11" x14ac:dyDescent="0.2">
      <c r="A9218" s="8">
        <f>MAX($A$2:$A9217)+1</f>
        <v>8246</v>
      </c>
      <c r="B9218" s="8"/>
      <c r="C9218" s="9" t="str">
        <f t="shared" si="145"/>
        <v>Eagle River</v>
      </c>
      <c r="D9218" s="8"/>
      <c r="E9218" s="8"/>
      <c r="F9218" s="10"/>
      <c r="G9218" s="8">
        <v>4062</v>
      </c>
      <c r="H9218" s="8" t="s">
        <v>22447</v>
      </c>
      <c r="I9218" s="8" t="s">
        <v>482</v>
      </c>
      <c r="J9218" s="8">
        <v>20860</v>
      </c>
      <c r="K9218" s="8" t="s">
        <v>33809</v>
      </c>
    </row>
    <row r="9219" spans="1:11" x14ac:dyDescent="0.2">
      <c r="A9219" s="8">
        <f>A585</f>
        <v>406</v>
      </c>
      <c r="B9219" s="8"/>
      <c r="C9219" s="9" t="str">
        <f t="shared" si="145"/>
        <v>Natchez</v>
      </c>
      <c r="D9219" s="8"/>
      <c r="E9219" s="8"/>
      <c r="F9219" s="10"/>
      <c r="G9219" s="8">
        <v>2052</v>
      </c>
      <c r="H9219" s="8" t="s">
        <v>14071</v>
      </c>
      <c r="I9219" s="8" t="s">
        <v>144</v>
      </c>
      <c r="J9219" s="8">
        <v>12685</v>
      </c>
      <c r="K9219" s="8" t="s">
        <v>33809</v>
      </c>
    </row>
    <row r="9220" spans="1:11" x14ac:dyDescent="0.2">
      <c r="A9220" s="8">
        <f>MAX($A$2:$A9219)+1</f>
        <v>8247</v>
      </c>
      <c r="B9220" s="8"/>
      <c r="C9220" s="9" t="str">
        <f t="shared" si="145"/>
        <v>Klawock</v>
      </c>
      <c r="D9220" s="8"/>
      <c r="E9220" s="8"/>
      <c r="F9220" s="10"/>
      <c r="G9220" s="8">
        <v>7466</v>
      </c>
      <c r="H9220" s="8" t="s">
        <v>22448</v>
      </c>
      <c r="I9220" s="8" t="s">
        <v>2218</v>
      </c>
      <c r="J9220" s="8">
        <v>18963</v>
      </c>
      <c r="K9220" s="8" t="s">
        <v>33809</v>
      </c>
    </row>
    <row r="9221" spans="1:11" x14ac:dyDescent="0.2">
      <c r="A9221" s="8">
        <f>MAX($A$2:$A9220)+1</f>
        <v>8248</v>
      </c>
      <c r="B9221" s="8"/>
      <c r="C9221" s="9" t="str">
        <f t="shared" si="145"/>
        <v>University of California</v>
      </c>
      <c r="D9221" s="8"/>
      <c r="E9221" s="8"/>
      <c r="F9221" s="10"/>
      <c r="G9221" s="8">
        <v>50117</v>
      </c>
      <c r="H9221" s="8" t="s">
        <v>4231</v>
      </c>
      <c r="I9221" s="8" t="s">
        <v>4231</v>
      </c>
      <c r="J9221" s="8">
        <v>30803</v>
      </c>
      <c r="K9221" s="8" t="s">
        <v>33809</v>
      </c>
    </row>
    <row r="9222" spans="1:11" x14ac:dyDescent="0.2">
      <c r="A9222" s="8">
        <f>MAX($A$2:$A9221)+1</f>
        <v>8249</v>
      </c>
      <c r="B9222" s="8"/>
      <c r="C9222" s="9" t="str">
        <f t="shared" si="145"/>
        <v>Gaylord Container Antioch</v>
      </c>
      <c r="D9222" s="8"/>
      <c r="E9222" s="8"/>
      <c r="F9222" s="10"/>
      <c r="G9222" s="8">
        <v>10886</v>
      </c>
      <c r="H9222" s="8" t="s">
        <v>22449</v>
      </c>
      <c r="I9222" s="8" t="s">
        <v>4027</v>
      </c>
      <c r="J9222" s="8">
        <v>7042</v>
      </c>
      <c r="K9222" s="8" t="s">
        <v>33809</v>
      </c>
    </row>
    <row r="9223" spans="1:11" x14ac:dyDescent="0.2">
      <c r="A9223" s="8">
        <f>MAX($A$2:$A9222)+1</f>
        <v>8250</v>
      </c>
      <c r="B9223" s="8"/>
      <c r="C9223" s="9" t="str">
        <f t="shared" si="145"/>
        <v>F J Gannon</v>
      </c>
      <c r="D9223" s="8"/>
      <c r="E9223" s="8"/>
      <c r="F9223" s="10"/>
      <c r="G9223" s="8">
        <v>646</v>
      </c>
      <c r="H9223" s="8" t="s">
        <v>22450</v>
      </c>
      <c r="I9223" s="8" t="s">
        <v>416</v>
      </c>
      <c r="J9223" s="8">
        <v>18454</v>
      </c>
      <c r="K9223" s="8" t="s">
        <v>33809</v>
      </c>
    </row>
    <row r="9224" spans="1:11" x14ac:dyDescent="0.2">
      <c r="A9224" s="8">
        <f>MAX($A$2:$A9223)+1</f>
        <v>8251</v>
      </c>
      <c r="B9224" s="8"/>
      <c r="C9224" s="9" t="str">
        <f t="shared" si="145"/>
        <v>Potrero Power</v>
      </c>
      <c r="D9224" s="8"/>
      <c r="E9224" s="8"/>
      <c r="F9224" s="10"/>
      <c r="G9224" s="8">
        <v>273</v>
      </c>
      <c r="H9224" s="8" t="s">
        <v>22451</v>
      </c>
      <c r="I9224" s="8" t="s">
        <v>4080</v>
      </c>
      <c r="J9224" s="8">
        <v>12622</v>
      </c>
      <c r="K9224" s="8" t="s">
        <v>33809</v>
      </c>
    </row>
    <row r="9225" spans="1:11" x14ac:dyDescent="0.2">
      <c r="A9225" s="8">
        <f>MAX($A$2:$A9224)+1</f>
        <v>8252</v>
      </c>
      <c r="B9225" s="8"/>
      <c r="C9225" s="9" t="str">
        <f t="shared" si="145"/>
        <v>North Shore Towers</v>
      </c>
      <c r="D9225" s="8"/>
      <c r="E9225" s="8"/>
      <c r="F9225" s="10"/>
      <c r="G9225" s="8">
        <v>52052</v>
      </c>
      <c r="H9225" s="8" t="s">
        <v>22452</v>
      </c>
      <c r="I9225" s="8" t="s">
        <v>4100</v>
      </c>
      <c r="J9225" s="8">
        <v>13726</v>
      </c>
      <c r="K9225" s="8" t="s">
        <v>33809</v>
      </c>
    </row>
    <row r="9226" spans="1:11" x14ac:dyDescent="0.2">
      <c r="A9226" s="8">
        <f>MAX($A$2:$A9225)+1</f>
        <v>8253</v>
      </c>
      <c r="B9226" s="8"/>
      <c r="C9226" s="9" t="str">
        <f t="shared" si="145"/>
        <v>Wheelabrator Lassen</v>
      </c>
      <c r="D9226" s="8"/>
      <c r="E9226" s="8"/>
      <c r="F9226" s="10"/>
      <c r="G9226" s="8">
        <v>50298</v>
      </c>
      <c r="H9226" s="8" t="s">
        <v>22453</v>
      </c>
      <c r="I9226" s="8" t="s">
        <v>3862</v>
      </c>
      <c r="J9226" s="8">
        <v>20541</v>
      </c>
      <c r="K9226" s="8" t="s">
        <v>33809</v>
      </c>
    </row>
    <row r="9227" spans="1:11" x14ac:dyDescent="0.2">
      <c r="A9227" s="8">
        <f>MAX($A$2:$A9226)+1</f>
        <v>8254</v>
      </c>
      <c r="B9227" s="8"/>
      <c r="C9227" s="9" t="str">
        <f t="shared" si="145"/>
        <v>Trinity Oaks Energy</v>
      </c>
      <c r="D9227" s="8"/>
      <c r="E9227" s="8"/>
      <c r="F9227" s="10"/>
      <c r="G9227" s="8">
        <v>57877</v>
      </c>
      <c r="H9227" s="8" t="s">
        <v>22454</v>
      </c>
      <c r="I9227" s="8" t="s">
        <v>4342</v>
      </c>
      <c r="J9227" s="8">
        <v>57196</v>
      </c>
      <c r="K9227" s="8" t="s">
        <v>33809</v>
      </c>
    </row>
    <row r="9228" spans="1:11" x14ac:dyDescent="0.2">
      <c r="A9228" s="8">
        <f>MAX($A$2:$A9227)+1</f>
        <v>8255</v>
      </c>
      <c r="B9228" s="8"/>
      <c r="C9228" s="9" t="str">
        <f t="shared" si="145"/>
        <v>Millinocket Mill</v>
      </c>
      <c r="D9228" s="8"/>
      <c r="E9228" s="8"/>
      <c r="F9228" s="10"/>
      <c r="G9228" s="8">
        <v>55829</v>
      </c>
      <c r="H9228" s="8" t="s">
        <v>22455</v>
      </c>
      <c r="I9228" s="8" t="s">
        <v>4244</v>
      </c>
      <c r="J9228" s="8">
        <v>49747</v>
      </c>
      <c r="K9228" s="8" t="s">
        <v>33809</v>
      </c>
    </row>
    <row r="9229" spans="1:11" x14ac:dyDescent="0.2">
      <c r="A9229" s="8">
        <f>MAX($A$2:$A9228)+1</f>
        <v>8256</v>
      </c>
      <c r="B9229" s="8"/>
      <c r="C9229" s="9" t="str">
        <f t="shared" si="145"/>
        <v>Little Company of Mary Hospital</v>
      </c>
      <c r="D9229" s="8"/>
      <c r="E9229" s="8"/>
      <c r="F9229" s="10"/>
      <c r="G9229" s="8">
        <v>10400</v>
      </c>
      <c r="H9229" s="8" t="s">
        <v>22456</v>
      </c>
      <c r="I9229" s="8" t="s">
        <v>4066</v>
      </c>
      <c r="J9229" s="8">
        <v>11068</v>
      </c>
      <c r="K9229" s="8" t="s">
        <v>33809</v>
      </c>
    </row>
    <row r="9230" spans="1:11" x14ac:dyDescent="0.2">
      <c r="A9230" s="8">
        <f>MAX($A$2:$A9229)+1</f>
        <v>8257</v>
      </c>
      <c r="B9230" s="8"/>
      <c r="C9230" s="9" t="str">
        <f t="shared" si="145"/>
        <v>Pella</v>
      </c>
      <c r="D9230" s="8"/>
      <c r="E9230" s="8"/>
      <c r="F9230" s="10"/>
      <c r="G9230" s="8">
        <v>1175</v>
      </c>
      <c r="H9230" s="8" t="s">
        <v>22457</v>
      </c>
      <c r="I9230" s="8" t="s">
        <v>22458</v>
      </c>
      <c r="J9230" s="8">
        <v>14645</v>
      </c>
      <c r="K9230" s="8" t="s">
        <v>33809</v>
      </c>
    </row>
    <row r="9231" spans="1:11" x14ac:dyDescent="0.2">
      <c r="A9231" s="8">
        <f>MAX($A$2:$A9230)+1</f>
        <v>8258</v>
      </c>
      <c r="B9231" s="8"/>
      <c r="C9231" s="9" t="str">
        <f t="shared" si="145"/>
        <v>Glines Hydroelectric Project</v>
      </c>
      <c r="D9231" s="8"/>
      <c r="E9231" s="8"/>
      <c r="F9231" s="10"/>
      <c r="G9231" s="8">
        <v>54050</v>
      </c>
      <c r="H9231" s="8" t="s">
        <v>22459</v>
      </c>
      <c r="I9231" s="8" t="s">
        <v>3653</v>
      </c>
      <c r="J9231" s="8">
        <v>2518</v>
      </c>
      <c r="K9231" s="8" t="s">
        <v>33809</v>
      </c>
    </row>
    <row r="9232" spans="1:11" x14ac:dyDescent="0.2">
      <c r="A9232" s="8">
        <f>MAX($A$2:$A9231)+1</f>
        <v>8259</v>
      </c>
      <c r="B9232" s="8"/>
      <c r="C9232" s="9" t="str">
        <f t="shared" si="145"/>
        <v>Westend Facility</v>
      </c>
      <c r="D9232" s="8"/>
      <c r="E9232" s="8"/>
      <c r="F9232" s="10"/>
      <c r="G9232" s="8">
        <v>10685</v>
      </c>
      <c r="H9232" s="8" t="s">
        <v>22460</v>
      </c>
      <c r="I9232" s="8" t="s">
        <v>3218</v>
      </c>
      <c r="J9232" s="8">
        <v>49968</v>
      </c>
      <c r="K9232" s="8" t="s">
        <v>33809</v>
      </c>
    </row>
    <row r="9233" spans="1:11" x14ac:dyDescent="0.2">
      <c r="A9233" s="8">
        <f>MAX($A$2:$A9232)+1</f>
        <v>8260</v>
      </c>
      <c r="B9233" s="8"/>
      <c r="C9233" s="9" t="str">
        <f t="shared" si="145"/>
        <v>ISG Weirton</v>
      </c>
      <c r="D9233" s="8"/>
      <c r="E9233" s="8"/>
      <c r="F9233" s="10"/>
      <c r="G9233" s="8">
        <v>54344</v>
      </c>
      <c r="H9233" s="8" t="s">
        <v>22461</v>
      </c>
      <c r="I9233" s="8" t="s">
        <v>4241</v>
      </c>
      <c r="J9233" s="8">
        <v>40845</v>
      </c>
      <c r="K9233" s="8" t="s">
        <v>33809</v>
      </c>
    </row>
    <row r="9234" spans="1:11" x14ac:dyDescent="0.2">
      <c r="A9234" s="8">
        <f>MAX($A$2:$A9233)+1</f>
        <v>8261</v>
      </c>
      <c r="B9234" s="8"/>
      <c r="C9234" s="9" t="str">
        <f t="shared" si="145"/>
        <v>Finley Combustion Turbine Plant</v>
      </c>
      <c r="D9234" s="8"/>
      <c r="E9234" s="8"/>
      <c r="F9234" s="10"/>
      <c r="G9234" s="8">
        <v>7945</v>
      </c>
      <c r="H9234" s="8" t="s">
        <v>22462</v>
      </c>
      <c r="I9234" s="8" t="s">
        <v>3959</v>
      </c>
      <c r="J9234" s="8">
        <v>1579</v>
      </c>
      <c r="K9234" s="8" t="s">
        <v>33809</v>
      </c>
    </row>
    <row r="9235" spans="1:11" x14ac:dyDescent="0.2">
      <c r="A9235" s="8">
        <f>MAX($A$2:$A9234)+1</f>
        <v>8262</v>
      </c>
      <c r="B9235" s="8"/>
      <c r="C9235" s="9" t="str">
        <f t="shared" si="145"/>
        <v>Ivy River Hydro</v>
      </c>
      <c r="D9235" s="8"/>
      <c r="E9235" s="8"/>
      <c r="F9235" s="10"/>
      <c r="G9235" s="8">
        <v>50890</v>
      </c>
      <c r="H9235" s="8" t="s">
        <v>22463</v>
      </c>
      <c r="I9235" s="8" t="s">
        <v>4073</v>
      </c>
      <c r="J9235" s="8">
        <v>11468</v>
      </c>
      <c r="K9235" s="8" t="s">
        <v>33809</v>
      </c>
    </row>
    <row r="9236" spans="1:11" x14ac:dyDescent="0.2">
      <c r="A9236" s="8">
        <f>MAX($A$2:$A9235)+1</f>
        <v>8263</v>
      </c>
      <c r="B9236" s="8"/>
      <c r="C9236" s="9" t="str">
        <f t="shared" si="145"/>
        <v>Glenmore Turbines</v>
      </c>
      <c r="D9236" s="8"/>
      <c r="E9236" s="8"/>
      <c r="F9236" s="10"/>
      <c r="G9236" s="8">
        <v>7882</v>
      </c>
      <c r="H9236" s="8" t="s">
        <v>22464</v>
      </c>
      <c r="I9236" s="8" t="s">
        <v>482</v>
      </c>
      <c r="J9236" s="8">
        <v>20860</v>
      </c>
      <c r="K9236" s="8" t="s">
        <v>33809</v>
      </c>
    </row>
    <row r="9237" spans="1:11" x14ac:dyDescent="0.2">
      <c r="A9237" s="8">
        <f>MAX($A$2:$A9236)+1</f>
        <v>8264</v>
      </c>
      <c r="B9237" s="8"/>
      <c r="C9237" s="9" t="str">
        <f t="shared" si="145"/>
        <v>Galesburg</v>
      </c>
      <c r="D9237" s="8"/>
      <c r="E9237" s="8"/>
      <c r="F9237" s="10"/>
      <c r="G9237" s="8">
        <v>54310</v>
      </c>
      <c r="H9237" s="8" t="s">
        <v>22465</v>
      </c>
      <c r="I9237" s="8" t="s">
        <v>643</v>
      </c>
      <c r="J9237" s="8">
        <v>772</v>
      </c>
      <c r="K9237" s="8" t="s">
        <v>33809</v>
      </c>
    </row>
    <row r="9238" spans="1:11" x14ac:dyDescent="0.2">
      <c r="A9238" s="8">
        <f>MAX($A$2:$A9237)+1</f>
        <v>8265</v>
      </c>
      <c r="B9238" s="8"/>
      <c r="C9238" s="9" t="str">
        <f t="shared" si="145"/>
        <v>Western Renewable</v>
      </c>
      <c r="D9238" s="8"/>
      <c r="E9238" s="8"/>
      <c r="F9238" s="10"/>
      <c r="G9238" s="8">
        <v>56358</v>
      </c>
      <c r="H9238" s="8" t="s">
        <v>22466</v>
      </c>
      <c r="I9238" s="8" t="s">
        <v>4268</v>
      </c>
      <c r="J9238" s="8">
        <v>54690</v>
      </c>
      <c r="K9238" s="8" t="s">
        <v>33809</v>
      </c>
    </row>
    <row r="9239" spans="1:11" x14ac:dyDescent="0.2">
      <c r="A9239" s="8">
        <f>MAX($A$2:$A9238)+1</f>
        <v>8266</v>
      </c>
      <c r="B9239" s="8"/>
      <c r="C9239" s="9" t="str">
        <f t="shared" si="145"/>
        <v>Air Products Port Arthur</v>
      </c>
      <c r="D9239" s="8"/>
      <c r="E9239" s="8"/>
      <c r="F9239" s="10"/>
      <c r="G9239" s="8">
        <v>55309</v>
      </c>
      <c r="H9239" s="8" t="s">
        <v>22467</v>
      </c>
      <c r="I9239" s="8" t="s">
        <v>4313</v>
      </c>
      <c r="J9239" s="8">
        <v>56304</v>
      </c>
      <c r="K9239" s="8" t="s">
        <v>33809</v>
      </c>
    </row>
    <row r="9240" spans="1:11" x14ac:dyDescent="0.2">
      <c r="A9240" s="8">
        <f>MAX($A$2:$A9239)+1</f>
        <v>8267</v>
      </c>
      <c r="B9240" s="8"/>
      <c r="C9240" s="9" t="str">
        <f t="shared" si="145"/>
        <v>Bryant Sugar House</v>
      </c>
      <c r="D9240" s="8"/>
      <c r="E9240" s="8"/>
      <c r="F9240" s="10"/>
      <c r="G9240" s="8">
        <v>50483</v>
      </c>
      <c r="H9240" s="8" t="s">
        <v>22468</v>
      </c>
      <c r="I9240" s="8" t="s">
        <v>3674</v>
      </c>
      <c r="J9240" s="8">
        <v>19365</v>
      </c>
      <c r="K9240" s="8" t="s">
        <v>33809</v>
      </c>
    </row>
    <row r="9241" spans="1:11" x14ac:dyDescent="0.2">
      <c r="A9241" s="8">
        <f>MAX($A$2:$A9240)+1</f>
        <v>8268</v>
      </c>
      <c r="B9241" s="8"/>
      <c r="C9241" s="9" t="str">
        <f t="shared" ref="C9241:C9304" si="146">IF(H9241="",F9241,H9241)</f>
        <v>Alyeska Seafoods</v>
      </c>
      <c r="D9241" s="8"/>
      <c r="E9241" s="8"/>
      <c r="F9241" s="10"/>
      <c r="G9241" s="8">
        <v>54222</v>
      </c>
      <c r="H9241" s="8" t="s">
        <v>22469</v>
      </c>
      <c r="I9241" s="8" t="s">
        <v>3951</v>
      </c>
      <c r="J9241" s="8">
        <v>431</v>
      </c>
      <c r="K9241" s="8" t="s">
        <v>33809</v>
      </c>
    </row>
    <row r="9242" spans="1:11" x14ac:dyDescent="0.2">
      <c r="A9242" s="8">
        <f>MAX($A$2:$A9241)+1</f>
        <v>8269</v>
      </c>
      <c r="B9242" s="8"/>
      <c r="C9242" s="9" t="str">
        <f t="shared" si="146"/>
        <v>IDE 3 LLC</v>
      </c>
      <c r="D9242" s="8"/>
      <c r="E9242" s="8"/>
      <c r="F9242" s="10"/>
      <c r="G9242" s="8">
        <v>58969</v>
      </c>
      <c r="H9242" s="8" t="s">
        <v>22470</v>
      </c>
      <c r="I9242" s="8" t="s">
        <v>4359</v>
      </c>
      <c r="J9242" s="8">
        <v>58834</v>
      </c>
      <c r="K9242" s="8" t="s">
        <v>33809</v>
      </c>
    </row>
    <row r="9243" spans="1:11" x14ac:dyDescent="0.2">
      <c r="A9243" s="8">
        <f>MAX($A$2:$A9242)+1</f>
        <v>8270</v>
      </c>
      <c r="B9243" s="8"/>
      <c r="C9243" s="9" t="str">
        <f t="shared" si="146"/>
        <v>John Harmon Gen</v>
      </c>
      <c r="D9243" s="8"/>
      <c r="E9243" s="8"/>
      <c r="F9243" s="10"/>
      <c r="G9243" s="8">
        <v>7412</v>
      </c>
      <c r="H9243" s="8" t="s">
        <v>22471</v>
      </c>
      <c r="I9243" s="8" t="s">
        <v>4022</v>
      </c>
      <c r="J9243" s="8">
        <v>6617</v>
      </c>
      <c r="K9243" s="8" t="s">
        <v>33809</v>
      </c>
    </row>
    <row r="9244" spans="1:11" x14ac:dyDescent="0.2">
      <c r="A9244" s="8">
        <f>MAX($A$2:$A9243)+1</f>
        <v>8271</v>
      </c>
      <c r="B9244" s="8"/>
      <c r="C9244" s="9" t="str">
        <f t="shared" si="146"/>
        <v>Dixon Marquette</v>
      </c>
      <c r="D9244" s="8"/>
      <c r="E9244" s="8"/>
      <c r="F9244" s="10"/>
      <c r="G9244" s="8">
        <v>54516</v>
      </c>
      <c r="H9244" s="8" t="s">
        <v>8036</v>
      </c>
      <c r="I9244" s="8" t="s">
        <v>4270</v>
      </c>
      <c r="J9244" s="8">
        <v>54716</v>
      </c>
      <c r="K9244" s="8" t="s">
        <v>33809</v>
      </c>
    </row>
    <row r="9245" spans="1:11" x14ac:dyDescent="0.2">
      <c r="A9245" s="8">
        <f>MAX($A$2:$A9244)+1</f>
        <v>8272</v>
      </c>
      <c r="B9245" s="8"/>
      <c r="C9245" s="9" t="str">
        <f t="shared" si="146"/>
        <v>Indeck Pepperell Power Facility</v>
      </c>
      <c r="D9245" s="8"/>
      <c r="E9245" s="8"/>
      <c r="F9245" s="10"/>
      <c r="G9245" s="8">
        <v>10522</v>
      </c>
      <c r="H9245" s="8" t="s">
        <v>22472</v>
      </c>
      <c r="I9245" s="8" t="s">
        <v>4273</v>
      </c>
      <c r="J9245" s="8">
        <v>54726</v>
      </c>
      <c r="K9245" s="8" t="s">
        <v>33809</v>
      </c>
    </row>
    <row r="9246" spans="1:11" x14ac:dyDescent="0.2">
      <c r="A9246" s="8">
        <f>MAX($A$2:$A9245)+1</f>
        <v>8273</v>
      </c>
      <c r="B9246" s="8"/>
      <c r="C9246" s="9" t="str">
        <f t="shared" si="146"/>
        <v>Worcester Energy</v>
      </c>
      <c r="D9246" s="8"/>
      <c r="E9246" s="8"/>
      <c r="F9246" s="10"/>
      <c r="G9246" s="8">
        <v>10165</v>
      </c>
      <c r="H9246" s="8" t="s">
        <v>22473</v>
      </c>
      <c r="I9246" s="8" t="s">
        <v>4089</v>
      </c>
      <c r="J9246" s="8">
        <v>12971</v>
      </c>
      <c r="K9246" s="8" t="s">
        <v>33809</v>
      </c>
    </row>
    <row r="9247" spans="1:11" x14ac:dyDescent="0.2">
      <c r="A9247" s="8">
        <f>MAX($A$2:$A9246)+1</f>
        <v>8274</v>
      </c>
      <c r="B9247" s="8"/>
      <c r="C9247" s="9" t="str">
        <f t="shared" si="146"/>
        <v>Lalamilo Windfarm</v>
      </c>
      <c r="D9247" s="8"/>
      <c r="E9247" s="8"/>
      <c r="F9247" s="10"/>
      <c r="G9247" s="8">
        <v>7769</v>
      </c>
      <c r="H9247" s="8" t="s">
        <v>22474</v>
      </c>
      <c r="I9247" s="8" t="s">
        <v>177</v>
      </c>
      <c r="J9247" s="8">
        <v>8287</v>
      </c>
      <c r="K9247" s="8" t="s">
        <v>33809</v>
      </c>
    </row>
    <row r="9248" spans="1:11" x14ac:dyDescent="0.2">
      <c r="A9248" s="8">
        <f>MAX($A$2:$A9247)+1</f>
        <v>8275</v>
      </c>
      <c r="B9248" s="8"/>
      <c r="C9248" s="9" t="str">
        <f t="shared" si="146"/>
        <v>Greensburg</v>
      </c>
      <c r="D9248" s="8"/>
      <c r="E9248" s="8"/>
      <c r="F9248" s="10"/>
      <c r="G9248" s="8">
        <v>1281</v>
      </c>
      <c r="H9248" s="8" t="s">
        <v>2047</v>
      </c>
      <c r="I9248" s="8" t="s">
        <v>4032</v>
      </c>
      <c r="J9248" s="8">
        <v>7631</v>
      </c>
      <c r="K9248" s="8" t="s">
        <v>33809</v>
      </c>
    </row>
    <row r="9249" spans="1:11" x14ac:dyDescent="0.2">
      <c r="A9249" s="8">
        <f>MAX($A$2:$A9248)+1</f>
        <v>8276</v>
      </c>
      <c r="B9249" s="8"/>
      <c r="C9249" s="9" t="str">
        <f t="shared" si="146"/>
        <v>Santa Felicia Dam</v>
      </c>
      <c r="D9249" s="8"/>
      <c r="E9249" s="8"/>
      <c r="F9249" s="10"/>
      <c r="G9249" s="8">
        <v>50076</v>
      </c>
      <c r="H9249" s="8" t="s">
        <v>22475</v>
      </c>
      <c r="I9249" s="8" t="s">
        <v>4185</v>
      </c>
      <c r="J9249" s="8">
        <v>19532</v>
      </c>
      <c r="K9249" s="8" t="s">
        <v>33809</v>
      </c>
    </row>
    <row r="9250" spans="1:11" x14ac:dyDescent="0.2">
      <c r="A9250" s="8">
        <f>MAX($A$2:$A9249)+1</f>
        <v>8277</v>
      </c>
      <c r="B9250" s="8"/>
      <c r="C9250" s="9" t="str">
        <f t="shared" si="146"/>
        <v>Fair Station</v>
      </c>
      <c r="D9250" s="8"/>
      <c r="E9250" s="8"/>
      <c r="F9250" s="10"/>
      <c r="G9250" s="8">
        <v>1218</v>
      </c>
      <c r="H9250" s="8" t="s">
        <v>22476</v>
      </c>
      <c r="I9250" s="8" t="s">
        <v>955</v>
      </c>
      <c r="J9250" s="8">
        <v>3258</v>
      </c>
      <c r="K9250" s="8" t="s">
        <v>33809</v>
      </c>
    </row>
    <row r="9251" spans="1:11" x14ac:dyDescent="0.2">
      <c r="A9251" s="8">
        <f>MAX($A$2:$A9250)+1</f>
        <v>8278</v>
      </c>
      <c r="B9251" s="8"/>
      <c r="C9251" s="9" t="str">
        <f t="shared" si="146"/>
        <v>Kalaeoloa Pole Yard DG</v>
      </c>
      <c r="D9251" s="8"/>
      <c r="E9251" s="8"/>
      <c r="F9251" s="10"/>
      <c r="G9251" s="8">
        <v>56514</v>
      </c>
      <c r="H9251" s="8" t="s">
        <v>22477</v>
      </c>
      <c r="I9251" s="8" t="s">
        <v>179</v>
      </c>
      <c r="J9251" s="8">
        <v>19547</v>
      </c>
      <c r="K9251" s="8" t="s">
        <v>33809</v>
      </c>
    </row>
    <row r="9252" spans="1:11" x14ac:dyDescent="0.2">
      <c r="A9252" s="8">
        <f>A376</f>
        <v>256</v>
      </c>
      <c r="B9252" s="8"/>
      <c r="C9252" s="9" t="str">
        <f t="shared" si="146"/>
        <v>Harvey Couch</v>
      </c>
      <c r="D9252" s="8"/>
      <c r="E9252" s="8"/>
      <c r="F9252" s="10"/>
      <c r="G9252" s="8">
        <v>169</v>
      </c>
      <c r="H9252" s="8" t="s">
        <v>13784</v>
      </c>
      <c r="I9252" s="8" t="s">
        <v>139</v>
      </c>
      <c r="J9252" s="8">
        <v>814</v>
      </c>
      <c r="K9252" s="8" t="s">
        <v>33809</v>
      </c>
    </row>
    <row r="9253" spans="1:11" x14ac:dyDescent="0.2">
      <c r="A9253" s="8">
        <f>MAX($A$2:$A9252)+1</f>
        <v>8279</v>
      </c>
      <c r="B9253" s="8"/>
      <c r="C9253" s="9" t="str">
        <f t="shared" si="146"/>
        <v>Central Ohio BioEnergy Plant #1</v>
      </c>
      <c r="D9253" s="8"/>
      <c r="E9253" s="8"/>
      <c r="F9253" s="10"/>
      <c r="G9253" s="8">
        <v>57513</v>
      </c>
      <c r="H9253" s="8" t="s">
        <v>22478</v>
      </c>
      <c r="I9253" s="8" t="s">
        <v>4333</v>
      </c>
      <c r="J9253" s="8">
        <v>56833</v>
      </c>
      <c r="K9253" s="8" t="s">
        <v>33809</v>
      </c>
    </row>
    <row r="9254" spans="1:11" x14ac:dyDescent="0.2">
      <c r="A9254" s="8">
        <f>MAX($A$2:$A9253)+1</f>
        <v>8280</v>
      </c>
      <c r="B9254" s="8"/>
      <c r="C9254" s="9" t="str">
        <f t="shared" si="146"/>
        <v>Rich Hill</v>
      </c>
      <c r="D9254" s="8"/>
      <c r="E9254" s="8"/>
      <c r="F9254" s="10"/>
      <c r="G9254" s="8">
        <v>2154</v>
      </c>
      <c r="H9254" s="8" t="s">
        <v>22479</v>
      </c>
      <c r="I9254" s="8" t="s">
        <v>4135</v>
      </c>
      <c r="J9254" s="8">
        <v>15943</v>
      </c>
      <c r="K9254" s="8" t="s">
        <v>33809</v>
      </c>
    </row>
    <row r="9255" spans="1:11" x14ac:dyDescent="0.2">
      <c r="A9255" s="8">
        <f>MAX($A$2:$A9254)+1</f>
        <v>8281</v>
      </c>
      <c r="B9255" s="8"/>
      <c r="C9255" s="9" t="str">
        <f t="shared" si="146"/>
        <v>KMS Crossroads</v>
      </c>
      <c r="D9255" s="8"/>
      <c r="E9255" s="8"/>
      <c r="F9255" s="10"/>
      <c r="G9255" s="8">
        <v>50693</v>
      </c>
      <c r="H9255" s="8" t="s">
        <v>22480</v>
      </c>
      <c r="I9255" s="8" t="s">
        <v>4055</v>
      </c>
      <c r="J9255" s="8">
        <v>10402</v>
      </c>
      <c r="K9255" s="8" t="s">
        <v>33809</v>
      </c>
    </row>
    <row r="9256" spans="1:11" x14ac:dyDescent="0.2">
      <c r="A9256" s="8">
        <f>MAX($A$2:$A9255)+1</f>
        <v>8282</v>
      </c>
      <c r="B9256" s="8"/>
      <c r="C9256" s="9" t="str">
        <f t="shared" si="146"/>
        <v>Roche Vitamins</v>
      </c>
      <c r="D9256" s="8"/>
      <c r="E9256" s="8"/>
      <c r="F9256" s="10"/>
      <c r="G9256" s="8">
        <v>54416</v>
      </c>
      <c r="H9256" s="8" t="s">
        <v>7747</v>
      </c>
      <c r="I9256" s="8" t="s">
        <v>4252</v>
      </c>
      <c r="J9256" s="8">
        <v>49964</v>
      </c>
      <c r="K9256" s="8" t="s">
        <v>33809</v>
      </c>
    </row>
    <row r="9257" spans="1:11" x14ac:dyDescent="0.2">
      <c r="A9257" s="8">
        <f>MAX($A$2:$A9256)+1</f>
        <v>8283</v>
      </c>
      <c r="B9257" s="8"/>
      <c r="C9257" s="9" t="str">
        <f t="shared" si="146"/>
        <v>UTSA TEP II</v>
      </c>
      <c r="D9257" s="8"/>
      <c r="E9257" s="8"/>
      <c r="F9257" s="10"/>
      <c r="G9257" s="8">
        <v>56401</v>
      </c>
      <c r="H9257" s="8" t="s">
        <v>22481</v>
      </c>
      <c r="I9257" s="8" t="s">
        <v>4199</v>
      </c>
      <c r="J9257" s="8">
        <v>20838</v>
      </c>
      <c r="K9257" s="8" t="s">
        <v>33809</v>
      </c>
    </row>
    <row r="9258" spans="1:11" x14ac:dyDescent="0.2">
      <c r="A9258" s="8">
        <f>A658</f>
        <v>448</v>
      </c>
      <c r="B9258" s="8"/>
      <c r="C9258" s="9" t="str">
        <f t="shared" si="146"/>
        <v>Phillips</v>
      </c>
      <c r="D9258" s="8"/>
      <c r="E9258" s="8"/>
      <c r="F9258" s="10"/>
      <c r="G9258" s="8">
        <v>748</v>
      </c>
      <c r="H9258" s="8" t="s">
        <v>14156</v>
      </c>
      <c r="I9258" s="8" t="s">
        <v>416</v>
      </c>
      <c r="J9258" s="8">
        <v>18454</v>
      </c>
      <c r="K9258" s="8" t="s">
        <v>33809</v>
      </c>
    </row>
    <row r="9259" spans="1:11" x14ac:dyDescent="0.2">
      <c r="A9259" s="8">
        <f>MAX($A$2:$A9258)+1</f>
        <v>8284</v>
      </c>
      <c r="B9259" s="8"/>
      <c r="C9259" s="9" t="str">
        <f t="shared" si="146"/>
        <v>South Norwalk Electric</v>
      </c>
      <c r="D9259" s="8"/>
      <c r="E9259" s="8"/>
      <c r="F9259" s="10"/>
      <c r="G9259" s="8">
        <v>6598</v>
      </c>
      <c r="H9259" s="8" t="s">
        <v>22482</v>
      </c>
      <c r="I9259" s="8" t="s">
        <v>4158</v>
      </c>
      <c r="J9259" s="8">
        <v>17569</v>
      </c>
      <c r="K9259" s="8" t="s">
        <v>33809</v>
      </c>
    </row>
    <row r="9260" spans="1:11" x14ac:dyDescent="0.2">
      <c r="A9260" s="8">
        <f>MAX($A$2:$A9259)+1</f>
        <v>8285</v>
      </c>
      <c r="B9260" s="8"/>
      <c r="C9260" s="9" t="str">
        <f t="shared" si="146"/>
        <v>Solano Wind Plant III</v>
      </c>
      <c r="D9260" s="8"/>
      <c r="E9260" s="8"/>
      <c r="F9260" s="10"/>
      <c r="G9260" s="8">
        <v>58092</v>
      </c>
      <c r="H9260" s="8" t="s">
        <v>22483</v>
      </c>
      <c r="I9260" s="8" t="s">
        <v>4343</v>
      </c>
      <c r="J9260" s="8">
        <v>57211</v>
      </c>
      <c r="K9260" s="8" t="s">
        <v>33809</v>
      </c>
    </row>
    <row r="9261" spans="1:11" x14ac:dyDescent="0.2">
      <c r="A9261" s="8">
        <f>MAX($A$2:$A9260)+1</f>
        <v>8286</v>
      </c>
      <c r="B9261" s="8"/>
      <c r="C9261" s="9" t="str">
        <f t="shared" si="146"/>
        <v>ACE Cogeneration Facility</v>
      </c>
      <c r="D9261" s="8"/>
      <c r="E9261" s="8"/>
      <c r="F9261" s="10"/>
      <c r="G9261" s="8">
        <v>10002</v>
      </c>
      <c r="H9261" s="8" t="s">
        <v>22484</v>
      </c>
      <c r="I9261" s="8" t="s">
        <v>3941</v>
      </c>
      <c r="J9261" s="8">
        <v>52</v>
      </c>
      <c r="K9261" s="8" t="s">
        <v>33809</v>
      </c>
    </row>
    <row r="9262" spans="1:11" x14ac:dyDescent="0.2">
      <c r="A9262" s="8">
        <f>MAX($A$2:$A9261)+1</f>
        <v>8287</v>
      </c>
      <c r="B9262" s="8"/>
      <c r="C9262" s="9" t="str">
        <f t="shared" si="146"/>
        <v>Gillum</v>
      </c>
      <c r="D9262" s="8"/>
      <c r="E9262" s="8"/>
      <c r="F9262" s="10"/>
      <c r="G9262" s="8">
        <v>7891</v>
      </c>
      <c r="H9262" s="8" t="s">
        <v>22485</v>
      </c>
      <c r="I9262" s="8" t="s">
        <v>3999</v>
      </c>
      <c r="J9262" s="8">
        <v>4362</v>
      </c>
      <c r="K9262" s="8" t="s">
        <v>33809</v>
      </c>
    </row>
    <row r="9263" spans="1:11" x14ac:dyDescent="0.2">
      <c r="A9263" s="8">
        <f>MAX($A$2:$A9262)+1</f>
        <v>8288</v>
      </c>
      <c r="B9263" s="8"/>
      <c r="C9263" s="9" t="str">
        <f t="shared" si="146"/>
        <v>J L Bates</v>
      </c>
      <c r="D9263" s="8"/>
      <c r="E9263" s="8"/>
      <c r="F9263" s="10"/>
      <c r="G9263" s="8">
        <v>3438</v>
      </c>
      <c r="H9263" s="8" t="s">
        <v>22486</v>
      </c>
      <c r="I9263" s="8" t="s">
        <v>3094</v>
      </c>
      <c r="J9263" s="8">
        <v>54907</v>
      </c>
      <c r="K9263" s="8" t="s">
        <v>33809</v>
      </c>
    </row>
    <row r="9264" spans="1:11" x14ac:dyDescent="0.2">
      <c r="A9264" s="8">
        <f>MAX($A$2:$A9263)+1</f>
        <v>8289</v>
      </c>
      <c r="B9264" s="8"/>
      <c r="C9264" s="9" t="str">
        <f t="shared" si="146"/>
        <v>Akron Recycle Energy Plant</v>
      </c>
      <c r="D9264" s="8"/>
      <c r="E9264" s="8"/>
      <c r="F9264" s="10"/>
      <c r="G9264" s="8">
        <v>54265</v>
      </c>
      <c r="H9264" s="8" t="s">
        <v>22487</v>
      </c>
      <c r="I9264" s="8" t="s">
        <v>22488</v>
      </c>
      <c r="J9264" s="8">
        <v>222</v>
      </c>
      <c r="K9264" s="8" t="s">
        <v>33809</v>
      </c>
    </row>
    <row r="9265" spans="1:11" x14ac:dyDescent="0.2">
      <c r="A9265" s="8">
        <f>MAX($A$2:$A9264)+1</f>
        <v>8290</v>
      </c>
      <c r="B9265" s="8"/>
      <c r="C9265" s="9" t="str">
        <f t="shared" si="146"/>
        <v>Leviton Manufacturing</v>
      </c>
      <c r="D9265" s="8"/>
      <c r="E9265" s="8"/>
      <c r="F9265" s="10"/>
      <c r="G9265" s="8">
        <v>55637</v>
      </c>
      <c r="H9265" s="8" t="s">
        <v>22489</v>
      </c>
      <c r="I9265" s="8" t="s">
        <v>4061</v>
      </c>
      <c r="J9265" s="8">
        <v>10878</v>
      </c>
      <c r="K9265" s="8" t="s">
        <v>33809</v>
      </c>
    </row>
    <row r="9266" spans="1:11" x14ac:dyDescent="0.2">
      <c r="A9266" s="8">
        <f>MAX($A$2:$A9265)+1</f>
        <v>8291</v>
      </c>
      <c r="B9266" s="8"/>
      <c r="C9266" s="9" t="str">
        <f t="shared" si="146"/>
        <v>Two Harbors</v>
      </c>
      <c r="D9266" s="8"/>
      <c r="E9266" s="8"/>
      <c r="F9266" s="10"/>
      <c r="G9266" s="8">
        <v>2016</v>
      </c>
      <c r="H9266" s="8" t="s">
        <v>22490</v>
      </c>
      <c r="I9266" s="8" t="s">
        <v>4181</v>
      </c>
      <c r="J9266" s="8">
        <v>19321</v>
      </c>
      <c r="K9266" s="8" t="s">
        <v>33809</v>
      </c>
    </row>
    <row r="9267" spans="1:11" x14ac:dyDescent="0.2">
      <c r="A9267" s="8">
        <f>MAX($A$2:$A9266)+1</f>
        <v>8292</v>
      </c>
      <c r="B9267" s="8"/>
      <c r="C9267" s="9" t="str">
        <f t="shared" si="146"/>
        <v>Altamont Power LLC</v>
      </c>
      <c r="D9267" s="8"/>
      <c r="E9267" s="8"/>
      <c r="F9267" s="10"/>
      <c r="G9267" s="8">
        <v>10581</v>
      </c>
      <c r="H9267" s="8" t="s">
        <v>3949</v>
      </c>
      <c r="I9267" s="8" t="s">
        <v>3949</v>
      </c>
      <c r="J9267" s="8">
        <v>402</v>
      </c>
      <c r="K9267" s="8" t="s">
        <v>33809</v>
      </c>
    </row>
    <row r="9268" spans="1:11" x14ac:dyDescent="0.2">
      <c r="A9268" s="8">
        <f>MAX($A$2:$A9267)+1</f>
        <v>8293</v>
      </c>
      <c r="B9268" s="8"/>
      <c r="C9268" s="9" t="str">
        <f t="shared" si="146"/>
        <v>Indian River</v>
      </c>
      <c r="D9268" s="8"/>
      <c r="E9268" s="8"/>
      <c r="F9268" s="10"/>
      <c r="G9268" s="8">
        <v>55318</v>
      </c>
      <c r="H9268" s="8" t="s">
        <v>22491</v>
      </c>
      <c r="I9268" s="8" t="s">
        <v>4260</v>
      </c>
      <c r="J9268" s="8">
        <v>50096</v>
      </c>
      <c r="K9268" s="8" t="s">
        <v>33809</v>
      </c>
    </row>
    <row r="9269" spans="1:11" x14ac:dyDescent="0.2">
      <c r="A9269" s="8">
        <f>MAX($A$2:$A9268)+1</f>
        <v>8294</v>
      </c>
      <c r="B9269" s="8"/>
      <c r="C9269" s="9" t="str">
        <f t="shared" si="146"/>
        <v>Fredonia</v>
      </c>
      <c r="D9269" s="8"/>
      <c r="E9269" s="8"/>
      <c r="F9269" s="10"/>
      <c r="G9269" s="8">
        <v>1277</v>
      </c>
      <c r="H9269" s="8" t="s">
        <v>13693</v>
      </c>
      <c r="I9269" s="8" t="s">
        <v>4023</v>
      </c>
      <c r="J9269" s="8">
        <v>6762</v>
      </c>
      <c r="K9269" s="8" t="s">
        <v>33809</v>
      </c>
    </row>
    <row r="9270" spans="1:11" x14ac:dyDescent="0.2">
      <c r="A9270" s="8">
        <f>MAX($A$2:$A9269)+1</f>
        <v>8295</v>
      </c>
      <c r="B9270" s="8"/>
      <c r="C9270" s="9" t="str">
        <f t="shared" si="146"/>
        <v>Wyoming</v>
      </c>
      <c r="D9270" s="8"/>
      <c r="E9270" s="8"/>
      <c r="F9270" s="10"/>
      <c r="G9270" s="8">
        <v>8840</v>
      </c>
      <c r="H9270" s="8" t="s">
        <v>22492</v>
      </c>
      <c r="I9270" s="8" t="s">
        <v>15294</v>
      </c>
      <c r="J9270" s="8">
        <v>5109</v>
      </c>
      <c r="K9270" s="8" t="s">
        <v>33809</v>
      </c>
    </row>
    <row r="9271" spans="1:11" x14ac:dyDescent="0.2">
      <c r="A9271" s="8">
        <f>MAX($A$2:$A9270)+1</f>
        <v>8296</v>
      </c>
      <c r="B9271" s="8"/>
      <c r="C9271" s="9" t="str">
        <f t="shared" si="146"/>
        <v>Richmond Electric</v>
      </c>
      <c r="D9271" s="8"/>
      <c r="E9271" s="8"/>
      <c r="F9271" s="10"/>
      <c r="G9271" s="8">
        <v>55587</v>
      </c>
      <c r="H9271" s="8" t="s">
        <v>22493</v>
      </c>
      <c r="I9271" s="8" t="s">
        <v>1960</v>
      </c>
      <c r="J9271" s="8">
        <v>25049</v>
      </c>
      <c r="K9271" s="8" t="s">
        <v>33809</v>
      </c>
    </row>
    <row r="9272" spans="1:11" x14ac:dyDescent="0.2">
      <c r="A9272" s="8">
        <f>MAX($A$2:$A9271)+1</f>
        <v>8297</v>
      </c>
      <c r="B9272" s="8"/>
      <c r="C9272" s="9" t="str">
        <f t="shared" si="146"/>
        <v>Swinging Bridge 1</v>
      </c>
      <c r="D9272" s="8"/>
      <c r="E9272" s="8"/>
      <c r="F9272" s="10"/>
      <c r="G9272" s="8">
        <v>2633</v>
      </c>
      <c r="H9272" s="8" t="s">
        <v>22494</v>
      </c>
      <c r="I9272" s="8" t="s">
        <v>22495</v>
      </c>
      <c r="J9272" s="8">
        <v>56142</v>
      </c>
      <c r="K9272" s="8" t="s">
        <v>33809</v>
      </c>
    </row>
    <row r="9273" spans="1:11" x14ac:dyDescent="0.2">
      <c r="A9273" s="8">
        <f>MAX($A$2:$A9272)+1</f>
        <v>8298</v>
      </c>
      <c r="B9273" s="8"/>
      <c r="C9273" s="9" t="str">
        <f t="shared" si="146"/>
        <v>Contra Costa</v>
      </c>
      <c r="D9273" s="8"/>
      <c r="E9273" s="8"/>
      <c r="F9273" s="10"/>
      <c r="G9273" s="8">
        <v>228</v>
      </c>
      <c r="H9273" s="8" t="s">
        <v>22496</v>
      </c>
      <c r="I9273" s="8" t="s">
        <v>22497</v>
      </c>
      <c r="J9273" s="8">
        <v>12631</v>
      </c>
      <c r="K9273" s="8" t="s">
        <v>33809</v>
      </c>
    </row>
    <row r="9274" spans="1:11" x14ac:dyDescent="0.2">
      <c r="A9274" s="8">
        <f>MAX($A$2:$A9273)+1</f>
        <v>8299</v>
      </c>
      <c r="B9274" s="8"/>
      <c r="C9274" s="9" t="str">
        <f t="shared" si="146"/>
        <v>DTE Pontiac North LLC</v>
      </c>
      <c r="D9274" s="8"/>
      <c r="E9274" s="8"/>
      <c r="F9274" s="10"/>
      <c r="G9274" s="8">
        <v>10111</v>
      </c>
      <c r="H9274" s="8" t="s">
        <v>4319</v>
      </c>
      <c r="I9274" s="8" t="s">
        <v>4319</v>
      </c>
      <c r="J9274" s="8">
        <v>56398</v>
      </c>
      <c r="K9274" s="8" t="s">
        <v>33809</v>
      </c>
    </row>
    <row r="9275" spans="1:11" x14ac:dyDescent="0.2">
      <c r="A9275" s="8">
        <f>MAX($A$2:$A9274)+1</f>
        <v>8300</v>
      </c>
      <c r="B9275" s="8"/>
      <c r="C9275" s="9" t="str">
        <f t="shared" si="146"/>
        <v>HSCo CHP</v>
      </c>
      <c r="D9275" s="8"/>
      <c r="E9275" s="8"/>
      <c r="F9275" s="10"/>
      <c r="G9275" s="8">
        <v>57572</v>
      </c>
      <c r="H9275" s="8" t="s">
        <v>20011</v>
      </c>
      <c r="I9275" s="8" t="s">
        <v>2073</v>
      </c>
      <c r="J9275" s="8">
        <v>8153</v>
      </c>
      <c r="K9275" s="8" t="s">
        <v>33809</v>
      </c>
    </row>
    <row r="9276" spans="1:11" x14ac:dyDescent="0.2">
      <c r="A9276" s="8">
        <f>MAX($A$2:$A9275)+1</f>
        <v>8301</v>
      </c>
      <c r="B9276" s="8"/>
      <c r="C9276" s="9" t="str">
        <f t="shared" si="146"/>
        <v>Exeter Energy LP</v>
      </c>
      <c r="D9276" s="8"/>
      <c r="E9276" s="8"/>
      <c r="F9276" s="10"/>
      <c r="G9276" s="8">
        <v>50736</v>
      </c>
      <c r="H9276" s="8" t="s">
        <v>22498</v>
      </c>
      <c r="I9276" s="8" t="s">
        <v>1402</v>
      </c>
      <c r="J9276" s="8">
        <v>3836</v>
      </c>
      <c r="K9276" s="8" t="s">
        <v>33809</v>
      </c>
    </row>
    <row r="9277" spans="1:11" x14ac:dyDescent="0.2">
      <c r="A9277" s="8">
        <f>MAX($A$2:$A9276)+1</f>
        <v>8302</v>
      </c>
      <c r="B9277" s="8"/>
      <c r="C9277" s="9" t="str">
        <f t="shared" si="146"/>
        <v>Electric Junction</v>
      </c>
      <c r="D9277" s="8"/>
      <c r="E9277" s="8"/>
      <c r="F9277" s="10"/>
      <c r="G9277" s="8">
        <v>870</v>
      </c>
      <c r="H9277" s="8" t="s">
        <v>22499</v>
      </c>
      <c r="I9277" s="8" t="s">
        <v>2555</v>
      </c>
      <c r="J9277" s="8">
        <v>12384</v>
      </c>
      <c r="K9277" s="8" t="s">
        <v>33809</v>
      </c>
    </row>
    <row r="9278" spans="1:11" x14ac:dyDescent="0.2">
      <c r="A9278" s="8">
        <f>MAX($A$2:$A9277)+1</f>
        <v>8303</v>
      </c>
      <c r="B9278" s="8"/>
      <c r="C9278" s="9" t="str">
        <f t="shared" si="146"/>
        <v>West Fairbault</v>
      </c>
      <c r="D9278" s="8"/>
      <c r="E9278" s="8"/>
      <c r="F9278" s="10"/>
      <c r="G9278" s="8">
        <v>1932</v>
      </c>
      <c r="H9278" s="8" t="s">
        <v>22500</v>
      </c>
      <c r="I9278" s="8" t="s">
        <v>297</v>
      </c>
      <c r="J9278" s="8">
        <v>13781</v>
      </c>
      <c r="K9278" s="8" t="s">
        <v>33809</v>
      </c>
    </row>
    <row r="9279" spans="1:11" x14ac:dyDescent="0.2">
      <c r="A9279" s="8">
        <f>MAX($A$2:$A9278)+1</f>
        <v>8304</v>
      </c>
      <c r="B9279" s="8"/>
      <c r="C9279" s="9" t="str">
        <f t="shared" si="146"/>
        <v>District 70 Transco Gas Pipe Line</v>
      </c>
      <c r="D9279" s="8"/>
      <c r="E9279" s="8"/>
      <c r="F9279" s="10"/>
      <c r="G9279" s="8">
        <v>54744</v>
      </c>
      <c r="H9279" s="8" t="s">
        <v>22501</v>
      </c>
      <c r="I9279" s="8" t="s">
        <v>4174</v>
      </c>
      <c r="J9279" s="8">
        <v>19102</v>
      </c>
      <c r="K9279" s="8" t="s">
        <v>33809</v>
      </c>
    </row>
    <row r="9280" spans="1:11" x14ac:dyDescent="0.2">
      <c r="A9280" s="8">
        <f>MAX($A$2:$A9279)+1</f>
        <v>8305</v>
      </c>
      <c r="B9280" s="8"/>
      <c r="C9280" s="9" t="str">
        <f t="shared" si="146"/>
        <v>Mason Steam</v>
      </c>
      <c r="D9280" s="8"/>
      <c r="E9280" s="8"/>
      <c r="F9280" s="10"/>
      <c r="G9280" s="8">
        <v>1496</v>
      </c>
      <c r="H9280" s="8" t="s">
        <v>22502</v>
      </c>
      <c r="I9280" s="8" t="s">
        <v>4234</v>
      </c>
      <c r="J9280" s="8">
        <v>34363</v>
      </c>
      <c r="K9280" s="8" t="s">
        <v>33809</v>
      </c>
    </row>
    <row r="9281" spans="1:11" x14ac:dyDescent="0.2">
      <c r="A9281" s="8">
        <f>MAX($A$2:$A9280)+1</f>
        <v>8306</v>
      </c>
      <c r="B9281" s="8"/>
      <c r="C9281" s="9" t="str">
        <f t="shared" si="146"/>
        <v>Duraco Products</v>
      </c>
      <c r="D9281" s="8"/>
      <c r="E9281" s="8"/>
      <c r="F9281" s="10"/>
      <c r="G9281" s="8">
        <v>54798</v>
      </c>
      <c r="H9281" s="8" t="s">
        <v>22503</v>
      </c>
      <c r="I9281" s="8" t="s">
        <v>4009</v>
      </c>
      <c r="J9281" s="8">
        <v>5463</v>
      </c>
      <c r="K9281" s="8" t="s">
        <v>33809</v>
      </c>
    </row>
    <row r="9282" spans="1:11" x14ac:dyDescent="0.2">
      <c r="A9282" s="8">
        <f>MAX($A$2:$A9281)+1</f>
        <v>8307</v>
      </c>
      <c r="B9282" s="8"/>
      <c r="C9282" s="9" t="str">
        <f t="shared" si="146"/>
        <v>Project Orange Associates LP</v>
      </c>
      <c r="D9282" s="8"/>
      <c r="E9282" s="8"/>
      <c r="F9282" s="10"/>
      <c r="G9282" s="8">
        <v>54425</v>
      </c>
      <c r="H9282" s="8" t="s">
        <v>4126</v>
      </c>
      <c r="I9282" s="8" t="s">
        <v>4126</v>
      </c>
      <c r="J9282" s="8">
        <v>15434</v>
      </c>
      <c r="K9282" s="8" t="s">
        <v>33809</v>
      </c>
    </row>
    <row r="9283" spans="1:11" x14ac:dyDescent="0.2">
      <c r="A9283" s="8">
        <f>MAX($A$2:$A9282)+1</f>
        <v>8308</v>
      </c>
      <c r="B9283" s="8"/>
      <c r="C9283" s="9" t="str">
        <f t="shared" si="146"/>
        <v>Irving</v>
      </c>
      <c r="D9283" s="8"/>
      <c r="E9283" s="8"/>
      <c r="F9283" s="10"/>
      <c r="G9283" s="8">
        <v>115</v>
      </c>
      <c r="H9283" s="8" t="s">
        <v>22504</v>
      </c>
      <c r="I9283" s="8" t="s">
        <v>41</v>
      </c>
      <c r="J9283" s="8">
        <v>803</v>
      </c>
      <c r="K9283" s="8" t="s">
        <v>33809</v>
      </c>
    </row>
    <row r="9284" spans="1:11" x14ac:dyDescent="0.2">
      <c r="A9284" s="8">
        <f>MAX($A$2:$A9283)+1</f>
        <v>8309</v>
      </c>
      <c r="B9284" s="8"/>
      <c r="C9284" s="9" t="str">
        <f t="shared" si="146"/>
        <v>Trenton Diesel</v>
      </c>
      <c r="D9284" s="8"/>
      <c r="E9284" s="8"/>
      <c r="F9284" s="10"/>
      <c r="G9284" s="8">
        <v>2163</v>
      </c>
      <c r="H9284" s="8" t="s">
        <v>22505</v>
      </c>
      <c r="I9284" s="8" t="s">
        <v>22506</v>
      </c>
      <c r="J9284" s="8">
        <v>19150</v>
      </c>
      <c r="K9284" s="8" t="s">
        <v>33809</v>
      </c>
    </row>
    <row r="9285" spans="1:11" x14ac:dyDescent="0.2">
      <c r="A9285" s="8">
        <f>MAX($A$2:$A9284)+1</f>
        <v>8310</v>
      </c>
      <c r="B9285" s="8"/>
      <c r="C9285" s="9" t="str">
        <f t="shared" si="146"/>
        <v>Loveridge Road Power Plant</v>
      </c>
      <c r="D9285" s="8"/>
      <c r="E9285" s="8"/>
      <c r="F9285" s="10"/>
      <c r="G9285" s="8">
        <v>10368</v>
      </c>
      <c r="H9285" s="8" t="s">
        <v>22507</v>
      </c>
      <c r="I9285" s="8" t="s">
        <v>4035</v>
      </c>
      <c r="J9285" s="8">
        <v>7840</v>
      </c>
      <c r="K9285" s="8" t="s">
        <v>33809</v>
      </c>
    </row>
    <row r="9286" spans="1:11" x14ac:dyDescent="0.2">
      <c r="A9286" s="8">
        <f>MAX($A$2:$A9285)+1</f>
        <v>8311</v>
      </c>
      <c r="B9286" s="8"/>
      <c r="C9286" s="9" t="str">
        <f t="shared" si="146"/>
        <v>South West Landfill</v>
      </c>
      <c r="D9286" s="8"/>
      <c r="E9286" s="8"/>
      <c r="F9286" s="10"/>
      <c r="G9286" s="8">
        <v>7963</v>
      </c>
      <c r="H9286" s="8" t="s">
        <v>22508</v>
      </c>
      <c r="I9286" s="8" t="s">
        <v>1945</v>
      </c>
      <c r="J9286" s="8">
        <v>6909</v>
      </c>
      <c r="K9286" s="8" t="s">
        <v>33809</v>
      </c>
    </row>
    <row r="9287" spans="1:11" x14ac:dyDescent="0.2">
      <c r="A9287" s="8">
        <f>MAX($A$2:$A9286)+1</f>
        <v>8312</v>
      </c>
      <c r="B9287" s="8"/>
      <c r="C9287" s="9" t="str">
        <f t="shared" si="146"/>
        <v>Coldwater</v>
      </c>
      <c r="D9287" s="8"/>
      <c r="E9287" s="8"/>
      <c r="F9287" s="10"/>
      <c r="G9287" s="8">
        <v>1819</v>
      </c>
      <c r="H9287" s="8" t="s">
        <v>22509</v>
      </c>
      <c r="I9287" s="8" t="s">
        <v>3994</v>
      </c>
      <c r="J9287" s="8">
        <v>3915</v>
      </c>
      <c r="K9287" s="8" t="s">
        <v>33809</v>
      </c>
    </row>
    <row r="9288" spans="1:11" x14ac:dyDescent="0.2">
      <c r="A9288" s="8">
        <f>MAX($A$2:$A9287)+1</f>
        <v>8313</v>
      </c>
      <c r="B9288" s="8"/>
      <c r="C9288" s="9" t="str">
        <f t="shared" si="146"/>
        <v>Lexington Hickory Street</v>
      </c>
      <c r="D9288" s="8"/>
      <c r="E9288" s="8"/>
      <c r="F9288" s="10"/>
      <c r="G9288" s="8">
        <v>56066</v>
      </c>
      <c r="H9288" s="8" t="s">
        <v>22510</v>
      </c>
      <c r="I9288" s="8" t="s">
        <v>2747</v>
      </c>
      <c r="J9288" s="8">
        <v>13630</v>
      </c>
      <c r="K9288" s="8" t="s">
        <v>33809</v>
      </c>
    </row>
    <row r="9289" spans="1:11" x14ac:dyDescent="0.2">
      <c r="A9289" s="8">
        <f>MAX($A$2:$A9288)+1</f>
        <v>8314</v>
      </c>
      <c r="B9289" s="8"/>
      <c r="C9289" s="9" t="str">
        <f t="shared" si="146"/>
        <v>Menasha</v>
      </c>
      <c r="D9289" s="8"/>
      <c r="E9289" s="8"/>
      <c r="F9289" s="10"/>
      <c r="G9289" s="8">
        <v>4127</v>
      </c>
      <c r="H9289" s="8" t="s">
        <v>22511</v>
      </c>
      <c r="I9289" s="8" t="s">
        <v>4077</v>
      </c>
      <c r="J9289" s="8">
        <v>12298</v>
      </c>
      <c r="K9289" s="8" t="s">
        <v>33809</v>
      </c>
    </row>
    <row r="9290" spans="1:11" x14ac:dyDescent="0.2">
      <c r="A9290" s="8">
        <f>MAX($A$2:$A9289)+1</f>
        <v>8315</v>
      </c>
      <c r="B9290" s="8"/>
      <c r="C9290" s="9" t="str">
        <f t="shared" si="146"/>
        <v>Clear Lake Hydro Project</v>
      </c>
      <c r="D9290" s="8"/>
      <c r="E9290" s="8"/>
      <c r="F9290" s="10"/>
      <c r="G9290" s="8">
        <v>50128</v>
      </c>
      <c r="H9290" s="8" t="s">
        <v>22512</v>
      </c>
      <c r="I9290" s="8" t="s">
        <v>3927</v>
      </c>
      <c r="J9290" s="8">
        <v>22079</v>
      </c>
      <c r="K9290" s="8" t="s">
        <v>33809</v>
      </c>
    </row>
    <row r="9291" spans="1:11" x14ac:dyDescent="0.2">
      <c r="A9291" s="8">
        <f>MAX($A$2:$A9290)+1</f>
        <v>8316</v>
      </c>
      <c r="B9291" s="8"/>
      <c r="C9291" s="9" t="str">
        <f t="shared" si="146"/>
        <v>Visalia Landfill Gas Utilization Project</v>
      </c>
      <c r="D9291" s="8"/>
      <c r="E9291" s="8"/>
      <c r="F9291" s="10"/>
      <c r="G9291" s="8">
        <v>55160</v>
      </c>
      <c r="H9291" s="8" t="s">
        <v>22513</v>
      </c>
      <c r="I9291" s="8" t="s">
        <v>4084</v>
      </c>
      <c r="J9291" s="8">
        <v>12716</v>
      </c>
      <c r="K9291" s="8" t="s">
        <v>33809</v>
      </c>
    </row>
    <row r="9292" spans="1:11" x14ac:dyDescent="0.2">
      <c r="A9292" s="8">
        <f>MAX($A$2:$A9291)+1</f>
        <v>8317</v>
      </c>
      <c r="B9292" s="8"/>
      <c r="C9292" s="9" t="str">
        <f t="shared" si="146"/>
        <v>Redfield</v>
      </c>
      <c r="D9292" s="8"/>
      <c r="E9292" s="8"/>
      <c r="F9292" s="10"/>
      <c r="G9292" s="8">
        <v>3347</v>
      </c>
      <c r="H9292" s="8" t="s">
        <v>22514</v>
      </c>
      <c r="I9292" s="8" t="s">
        <v>300</v>
      </c>
      <c r="J9292" s="8">
        <v>13809</v>
      </c>
      <c r="K9292" s="8" t="s">
        <v>33809</v>
      </c>
    </row>
    <row r="9293" spans="1:11" x14ac:dyDescent="0.2">
      <c r="A9293" s="8">
        <f>MAX($A$2:$A9292)+1</f>
        <v>8318</v>
      </c>
      <c r="B9293" s="8"/>
      <c r="C9293" s="9" t="str">
        <f t="shared" si="146"/>
        <v>Enterprise Solar, LLC</v>
      </c>
      <c r="D9293" s="8"/>
      <c r="E9293" s="8"/>
      <c r="F9293" s="10"/>
      <c r="G9293" s="8">
        <v>59386</v>
      </c>
      <c r="H9293" s="8" t="s">
        <v>22515</v>
      </c>
      <c r="I9293" s="8" t="s">
        <v>1615</v>
      </c>
      <c r="J9293" s="8">
        <v>58468</v>
      </c>
      <c r="K9293" s="8" t="s">
        <v>33812</v>
      </c>
    </row>
    <row r="9294" spans="1:11" x14ac:dyDescent="0.2">
      <c r="A9294" s="8">
        <f>MAX($A$2:$A9293)+1</f>
        <v>8319</v>
      </c>
      <c r="B9294" s="8"/>
      <c r="C9294" s="9" t="str">
        <f t="shared" si="146"/>
        <v>Bingham Wind</v>
      </c>
      <c r="D9294" s="8"/>
      <c r="E9294" s="8"/>
      <c r="F9294" s="10"/>
      <c r="G9294" s="8">
        <v>57531</v>
      </c>
      <c r="H9294" s="8" t="s">
        <v>22516</v>
      </c>
      <c r="I9294" s="8" t="s">
        <v>4412</v>
      </c>
      <c r="J9294" s="8">
        <v>60453</v>
      </c>
      <c r="K9294" s="8" t="s">
        <v>33812</v>
      </c>
    </row>
    <row r="9295" spans="1:11" x14ac:dyDescent="0.2">
      <c r="A9295" s="8">
        <f>MAX($A$2:$A9294)+1</f>
        <v>8320</v>
      </c>
      <c r="B9295" s="8"/>
      <c r="C9295" s="9" t="str">
        <f t="shared" si="146"/>
        <v>Passadumkeag Windpark LLC</v>
      </c>
      <c r="D9295" s="8"/>
      <c r="E9295" s="8"/>
      <c r="F9295" s="10"/>
      <c r="G9295" s="8">
        <v>59222</v>
      </c>
      <c r="H9295" s="8" t="s">
        <v>5008</v>
      </c>
      <c r="I9295" s="8" t="s">
        <v>3358</v>
      </c>
      <c r="J9295" s="8">
        <v>17650</v>
      </c>
      <c r="K9295" s="8" t="s">
        <v>33812</v>
      </c>
    </row>
    <row r="9296" spans="1:11" x14ac:dyDescent="0.2">
      <c r="A9296" s="8">
        <f>MAX($A$2:$A9295)+1</f>
        <v>8321</v>
      </c>
      <c r="B9296" s="8"/>
      <c r="C9296" s="9" t="str">
        <f t="shared" si="146"/>
        <v>Gunsight Mountain Wind Energy LLC</v>
      </c>
      <c r="D9296" s="8"/>
      <c r="E9296" s="8"/>
      <c r="F9296" s="10"/>
      <c r="G9296" s="8">
        <v>56776</v>
      </c>
      <c r="H9296" s="8" t="s">
        <v>22517</v>
      </c>
      <c r="I9296" s="8" t="s">
        <v>2238</v>
      </c>
      <c r="J9296" s="8">
        <v>49893</v>
      </c>
      <c r="K9296" s="8" t="s">
        <v>33812</v>
      </c>
    </row>
    <row r="9297" spans="1:11" x14ac:dyDescent="0.2">
      <c r="A9297" s="8">
        <f>MAX($A$2:$A9296)+1</f>
        <v>8322</v>
      </c>
      <c r="B9297" s="8"/>
      <c r="C9297" s="9" t="str">
        <f t="shared" si="146"/>
        <v>Bison Solar LLC</v>
      </c>
      <c r="D9297" s="8"/>
      <c r="E9297" s="8"/>
      <c r="F9297" s="10"/>
      <c r="G9297" s="8">
        <v>60351</v>
      </c>
      <c r="H9297" s="8" t="s">
        <v>4392</v>
      </c>
      <c r="I9297" s="8" t="s">
        <v>4392</v>
      </c>
      <c r="J9297" s="8">
        <v>60143</v>
      </c>
      <c r="K9297" s="8" t="s">
        <v>33812</v>
      </c>
    </row>
    <row r="9298" spans="1:11" x14ac:dyDescent="0.2">
      <c r="A9298" s="8">
        <f>MAX($A$2:$A9297)+1</f>
        <v>8323</v>
      </c>
      <c r="B9298" s="8"/>
      <c r="C9298" s="9" t="str">
        <f t="shared" si="146"/>
        <v>Javelina Wind Energy II, LLC</v>
      </c>
      <c r="D9298" s="8"/>
      <c r="E9298" s="8"/>
      <c r="F9298" s="10"/>
      <c r="G9298" s="8">
        <v>60645</v>
      </c>
      <c r="H9298" s="8" t="s">
        <v>4409</v>
      </c>
      <c r="I9298" s="8" t="s">
        <v>4409</v>
      </c>
      <c r="J9298" s="8">
        <v>60384</v>
      </c>
      <c r="K9298" s="8" t="s">
        <v>33812</v>
      </c>
    </row>
    <row r="9299" spans="1:11" x14ac:dyDescent="0.2">
      <c r="A9299" s="8">
        <f>MAX($A$2:$A9298)+1</f>
        <v>8324</v>
      </c>
      <c r="B9299" s="8"/>
      <c r="C9299" s="9" t="str">
        <f t="shared" si="146"/>
        <v>Copper Mountain Solar 4, LLC</v>
      </c>
      <c r="D9299" s="8"/>
      <c r="E9299" s="8"/>
      <c r="F9299" s="10"/>
      <c r="G9299" s="8">
        <v>59814</v>
      </c>
      <c r="H9299" s="8" t="s">
        <v>4369</v>
      </c>
      <c r="I9299" s="8" t="s">
        <v>4369</v>
      </c>
      <c r="J9299" s="8">
        <v>59595</v>
      </c>
      <c r="K9299" s="8" t="s">
        <v>33812</v>
      </c>
    </row>
    <row r="9300" spans="1:11" x14ac:dyDescent="0.2">
      <c r="A9300" s="8">
        <f>MAX($A$2:$A9299)+1</f>
        <v>8325</v>
      </c>
      <c r="B9300" s="8"/>
      <c r="C9300" s="9" t="str">
        <f t="shared" si="146"/>
        <v>Marshall Wind Farm</v>
      </c>
      <c r="D9300" s="8"/>
      <c r="E9300" s="8"/>
      <c r="F9300" s="10"/>
      <c r="G9300" s="8">
        <v>59084</v>
      </c>
      <c r="H9300" s="8" t="s">
        <v>22518</v>
      </c>
      <c r="I9300" s="8" t="s">
        <v>4364</v>
      </c>
      <c r="J9300" s="8">
        <v>59359</v>
      </c>
      <c r="K9300" s="8" t="s">
        <v>33812</v>
      </c>
    </row>
    <row r="9301" spans="1:11" x14ac:dyDescent="0.2">
      <c r="A9301" s="8">
        <f>MAX($A$2:$A9300)+1</f>
        <v>8326</v>
      </c>
      <c r="B9301" s="8"/>
      <c r="C9301" s="9" t="str">
        <f t="shared" si="146"/>
        <v>Ninnescah Wind Energy, LLC</v>
      </c>
      <c r="D9301" s="8"/>
      <c r="E9301" s="8"/>
      <c r="F9301" s="10"/>
      <c r="G9301" s="8">
        <v>60620</v>
      </c>
      <c r="H9301" s="8" t="s">
        <v>22519</v>
      </c>
      <c r="I9301" s="8" t="s">
        <v>4407</v>
      </c>
      <c r="J9301" s="8">
        <v>60364</v>
      </c>
      <c r="K9301" s="8" t="s">
        <v>33812</v>
      </c>
    </row>
    <row r="9302" spans="1:11" x14ac:dyDescent="0.2">
      <c r="A9302" s="8">
        <f>MAX($A$2:$A9301)+1</f>
        <v>8327</v>
      </c>
      <c r="B9302" s="8"/>
      <c r="C9302" s="9" t="str">
        <f t="shared" si="146"/>
        <v>Block Island Wind Farm</v>
      </c>
      <c r="D9302" s="8"/>
      <c r="E9302" s="8"/>
      <c r="F9302" s="10"/>
      <c r="G9302" s="8">
        <v>58035</v>
      </c>
      <c r="H9302" s="8" t="s">
        <v>22520</v>
      </c>
      <c r="I9302" s="8" t="s">
        <v>4347</v>
      </c>
      <c r="J9302" s="8">
        <v>57406</v>
      </c>
      <c r="K9302" s="8" t="s">
        <v>33812</v>
      </c>
    </row>
    <row r="9303" spans="1:11" x14ac:dyDescent="0.2">
      <c r="A9303" s="8">
        <f>MAX($A$2:$A9302)+1</f>
        <v>8328</v>
      </c>
      <c r="B9303" s="8"/>
      <c r="C9303" s="9" t="str">
        <f t="shared" si="146"/>
        <v>River Bend Solar, LLC</v>
      </c>
      <c r="D9303" s="8"/>
      <c r="E9303" s="8"/>
      <c r="F9303" s="10"/>
      <c r="G9303" s="8">
        <v>60058</v>
      </c>
      <c r="H9303" s="8" t="s">
        <v>4374</v>
      </c>
      <c r="I9303" s="8" t="s">
        <v>4374</v>
      </c>
      <c r="J9303" s="8">
        <v>59790</v>
      </c>
      <c r="K9303" s="8" t="s">
        <v>33812</v>
      </c>
    </row>
    <row r="9304" spans="1:11" x14ac:dyDescent="0.2">
      <c r="A9304" s="8">
        <f>MAX($A$2:$A9303)+1</f>
        <v>8329</v>
      </c>
      <c r="B9304" s="8"/>
      <c r="C9304" s="9" t="str">
        <f t="shared" si="146"/>
        <v>Boulder Solar Power, LLC</v>
      </c>
      <c r="D9304" s="8"/>
      <c r="E9304" s="8"/>
      <c r="F9304" s="10"/>
      <c r="G9304" s="8">
        <v>60352</v>
      </c>
      <c r="H9304" s="8" t="s">
        <v>5308</v>
      </c>
      <c r="I9304" s="8" t="s">
        <v>3358</v>
      </c>
      <c r="J9304" s="8">
        <v>17650</v>
      </c>
      <c r="K9304" s="8" t="s">
        <v>33812</v>
      </c>
    </row>
    <row r="9305" spans="1:11" x14ac:dyDescent="0.2">
      <c r="A9305" s="8">
        <f>MAX($A$2:$A9304)+1</f>
        <v>8330</v>
      </c>
      <c r="B9305" s="8"/>
      <c r="C9305" s="9" t="str">
        <f t="shared" ref="C9305:C9368" si="147">IF(H9305="",F9305,H9305)</f>
        <v>Springbok Solar Farm 2</v>
      </c>
      <c r="D9305" s="8"/>
      <c r="E9305" s="8"/>
      <c r="F9305" s="10"/>
      <c r="G9305" s="8">
        <v>59840</v>
      </c>
      <c r="H9305" s="8" t="s">
        <v>22521</v>
      </c>
      <c r="I9305" s="8" t="s">
        <v>4370</v>
      </c>
      <c r="J9305" s="8">
        <v>59616</v>
      </c>
      <c r="K9305" s="8" t="s">
        <v>33812</v>
      </c>
    </row>
    <row r="9306" spans="1:11" x14ac:dyDescent="0.2">
      <c r="A9306" s="8">
        <f>MAX($A$2:$A9305)+1</f>
        <v>8331</v>
      </c>
      <c r="B9306" s="8"/>
      <c r="C9306" s="9" t="str">
        <f t="shared" si="147"/>
        <v>Grant Plains Wind, LLC</v>
      </c>
      <c r="D9306" s="8"/>
      <c r="E9306" s="8"/>
      <c r="F9306" s="10"/>
      <c r="G9306" s="8">
        <v>60545</v>
      </c>
      <c r="H9306" s="8" t="s">
        <v>22522</v>
      </c>
      <c r="I9306" s="8" t="s">
        <v>3358</v>
      </c>
      <c r="J9306" s="8">
        <v>17650</v>
      </c>
      <c r="K9306" s="8" t="s">
        <v>33812</v>
      </c>
    </row>
    <row r="9307" spans="1:11" x14ac:dyDescent="0.2">
      <c r="A9307" s="8">
        <f>MAX($A$2:$A9306)+1</f>
        <v>8332</v>
      </c>
      <c r="B9307" s="8"/>
      <c r="C9307" s="9" t="str">
        <f t="shared" si="147"/>
        <v>Elm City Solar Facility</v>
      </c>
      <c r="D9307" s="8"/>
      <c r="E9307" s="8"/>
      <c r="F9307" s="10"/>
      <c r="G9307" s="8">
        <v>59164</v>
      </c>
      <c r="H9307" s="8" t="s">
        <v>22523</v>
      </c>
      <c r="I9307" s="8" t="s">
        <v>126</v>
      </c>
      <c r="J9307" s="8">
        <v>3046</v>
      </c>
      <c r="K9307" s="8" t="s">
        <v>33812</v>
      </c>
    </row>
    <row r="9308" spans="1:11" x14ac:dyDescent="0.2">
      <c r="A9308" s="8">
        <f>MAX($A$2:$A9307)+1</f>
        <v>8333</v>
      </c>
      <c r="B9308" s="8"/>
      <c r="C9308" s="9" t="str">
        <f t="shared" si="147"/>
        <v>Granite Mountain Solar West</v>
      </c>
      <c r="D9308" s="8"/>
      <c r="E9308" s="8"/>
      <c r="F9308" s="10"/>
      <c r="G9308" s="8">
        <v>59945</v>
      </c>
      <c r="H9308" s="8" t="s">
        <v>22524</v>
      </c>
      <c r="I9308" s="8" t="s">
        <v>1615</v>
      </c>
      <c r="J9308" s="8">
        <v>58468</v>
      </c>
      <c r="K9308" s="8" t="s">
        <v>33812</v>
      </c>
    </row>
    <row r="9309" spans="1:11" x14ac:dyDescent="0.2">
      <c r="A9309" s="8">
        <f>MAX($A$2:$A9308)+1</f>
        <v>8334</v>
      </c>
      <c r="B9309" s="8"/>
      <c r="C9309" s="9" t="str">
        <f t="shared" si="147"/>
        <v>Three Peaks Power</v>
      </c>
      <c r="D9309" s="8"/>
      <c r="E9309" s="8"/>
      <c r="F9309" s="10"/>
      <c r="G9309" s="8">
        <v>60432</v>
      </c>
      <c r="H9309" s="8" t="s">
        <v>22525</v>
      </c>
      <c r="I9309" s="8" t="s">
        <v>4400</v>
      </c>
      <c r="J9309" s="8">
        <v>60245</v>
      </c>
      <c r="K9309" s="8" t="s">
        <v>33812</v>
      </c>
    </row>
    <row r="9310" spans="1:11" x14ac:dyDescent="0.2">
      <c r="A9310" s="8">
        <f>MAX($A$2:$A9309)+1</f>
        <v>8335</v>
      </c>
      <c r="B9310" s="8"/>
      <c r="C9310" s="9" t="str">
        <f t="shared" si="147"/>
        <v>Kelly Creek Wind Project</v>
      </c>
      <c r="D9310" s="8"/>
      <c r="E9310" s="8"/>
      <c r="F9310" s="10"/>
      <c r="G9310" s="8">
        <v>60587</v>
      </c>
      <c r="H9310" s="8" t="s">
        <v>22526</v>
      </c>
      <c r="I9310" s="8" t="s">
        <v>4405</v>
      </c>
      <c r="J9310" s="8">
        <v>60354</v>
      </c>
      <c r="K9310" s="8" t="s">
        <v>33812</v>
      </c>
    </row>
    <row r="9311" spans="1:11" x14ac:dyDescent="0.2">
      <c r="A9311" s="8">
        <f>MAX($A$2:$A9310)+1</f>
        <v>8336</v>
      </c>
      <c r="B9311" s="8"/>
      <c r="C9311" s="9" t="str">
        <f t="shared" si="147"/>
        <v>Panda Patriot Generation Plant</v>
      </c>
      <c r="D9311" s="8"/>
      <c r="E9311" s="8"/>
      <c r="F9311" s="10"/>
      <c r="G9311" s="8">
        <v>58426</v>
      </c>
      <c r="H9311" s="8" t="s">
        <v>22527</v>
      </c>
      <c r="I9311" s="8" t="s">
        <v>4353</v>
      </c>
      <c r="J9311" s="8">
        <v>58421</v>
      </c>
      <c r="K9311" s="8" t="s">
        <v>33812</v>
      </c>
    </row>
    <row r="9312" spans="1:11" x14ac:dyDescent="0.2">
      <c r="A9312" s="8">
        <f>MAX($A$2:$A9311)+1</f>
        <v>8337</v>
      </c>
      <c r="B9312" s="8"/>
      <c r="C9312" s="9" t="str">
        <f t="shared" si="147"/>
        <v>PB2 - Gila River</v>
      </c>
      <c r="D9312" s="8"/>
      <c r="E9312" s="8"/>
      <c r="F9312" s="10"/>
      <c r="G9312" s="8">
        <v>60768</v>
      </c>
      <c r="H9312" s="8" t="s">
        <v>22528</v>
      </c>
      <c r="I9312" s="8" t="s">
        <v>4413</v>
      </c>
      <c r="J9312" s="8">
        <v>60460</v>
      </c>
      <c r="K9312" s="8" t="s">
        <v>33812</v>
      </c>
    </row>
    <row r="9313" spans="1:11" x14ac:dyDescent="0.2">
      <c r="A9313" s="8">
        <f>MAX($A$2:$A9312)+1</f>
        <v>8338</v>
      </c>
      <c r="B9313" s="8"/>
      <c r="C9313" s="9" t="str">
        <f t="shared" si="147"/>
        <v>Bluestem</v>
      </c>
      <c r="D9313" s="8"/>
      <c r="E9313" s="8"/>
      <c r="F9313" s="10"/>
      <c r="G9313" s="8">
        <v>60256</v>
      </c>
      <c r="H9313" s="8" t="s">
        <v>22529</v>
      </c>
      <c r="I9313" s="8" t="s">
        <v>4385</v>
      </c>
      <c r="J9313" s="8">
        <v>60044</v>
      </c>
      <c r="K9313" s="8" t="s">
        <v>33812</v>
      </c>
    </row>
    <row r="9314" spans="1:11" x14ac:dyDescent="0.2">
      <c r="A9314" s="8">
        <f>MAX($A$2:$A9313)+1</f>
        <v>8339</v>
      </c>
      <c r="B9314" s="8"/>
      <c r="C9314" s="9" t="str">
        <f t="shared" si="147"/>
        <v>Escalante Solar I, LLC</v>
      </c>
      <c r="D9314" s="8"/>
      <c r="E9314" s="8"/>
      <c r="F9314" s="10"/>
      <c r="G9314" s="8">
        <v>59387</v>
      </c>
      <c r="H9314" s="8" t="s">
        <v>22530</v>
      </c>
      <c r="I9314" s="8" t="s">
        <v>1615</v>
      </c>
      <c r="J9314" s="8">
        <v>58468</v>
      </c>
      <c r="K9314" s="8" t="s">
        <v>33812</v>
      </c>
    </row>
    <row r="9315" spans="1:11" x14ac:dyDescent="0.2">
      <c r="A9315" s="8">
        <f>MAX($A$2:$A9314)+1</f>
        <v>8340</v>
      </c>
      <c r="B9315" s="8"/>
      <c r="C9315" s="9" t="str">
        <f t="shared" si="147"/>
        <v>Pavant Solar II LLC</v>
      </c>
      <c r="D9315" s="8"/>
      <c r="E9315" s="8"/>
      <c r="F9315" s="10"/>
      <c r="G9315" s="8">
        <v>60449</v>
      </c>
      <c r="H9315" s="8" t="s">
        <v>4399</v>
      </c>
      <c r="I9315" s="8" t="s">
        <v>4399</v>
      </c>
      <c r="J9315" s="8">
        <v>60238</v>
      </c>
      <c r="K9315" s="8" t="s">
        <v>33812</v>
      </c>
    </row>
    <row r="9316" spans="1:11" x14ac:dyDescent="0.2">
      <c r="A9316" s="8">
        <f>MAX($A$2:$A9315)+1</f>
        <v>8341</v>
      </c>
      <c r="B9316" s="8"/>
      <c r="C9316" s="9" t="str">
        <f t="shared" si="147"/>
        <v>Colbec's Corner, LLC</v>
      </c>
      <c r="D9316" s="8"/>
      <c r="E9316" s="8"/>
      <c r="F9316" s="10"/>
      <c r="G9316" s="8">
        <v>59068</v>
      </c>
      <c r="H9316" s="8" t="s">
        <v>22531</v>
      </c>
      <c r="I9316" s="8" t="s">
        <v>1674</v>
      </c>
      <c r="J9316" s="8">
        <v>56215</v>
      </c>
      <c r="K9316" s="8" t="s">
        <v>33812</v>
      </c>
    </row>
    <row r="9317" spans="1:11" x14ac:dyDescent="0.2">
      <c r="A9317" s="8">
        <f>MAX($A$2:$A9316)+1</f>
        <v>8342</v>
      </c>
      <c r="B9317" s="8"/>
      <c r="C9317" s="9" t="str">
        <f t="shared" si="147"/>
        <v>Blythe Solar II, LLC</v>
      </c>
      <c r="D9317" s="8"/>
      <c r="E9317" s="8"/>
      <c r="F9317" s="10"/>
      <c r="G9317" s="8">
        <v>60092</v>
      </c>
      <c r="H9317" s="8" t="s">
        <v>4381</v>
      </c>
      <c r="I9317" s="8" t="s">
        <v>4381</v>
      </c>
      <c r="J9317" s="8">
        <v>59843</v>
      </c>
      <c r="K9317" s="8" t="s">
        <v>33812</v>
      </c>
    </row>
    <row r="9318" spans="1:11" x14ac:dyDescent="0.2">
      <c r="A9318" s="8">
        <f>MAX($A$2:$A9317)+1</f>
        <v>8343</v>
      </c>
      <c r="B9318" s="8"/>
      <c r="C9318" s="9" t="str">
        <f t="shared" si="147"/>
        <v>Mariah North</v>
      </c>
      <c r="D9318" s="8"/>
      <c r="E9318" s="8"/>
      <c r="F9318" s="10"/>
      <c r="G9318" s="8">
        <v>59005</v>
      </c>
      <c r="H9318" s="8" t="s">
        <v>22532</v>
      </c>
      <c r="I9318" s="8" t="s">
        <v>4414</v>
      </c>
      <c r="J9318" s="8">
        <v>60475</v>
      </c>
      <c r="K9318" s="8" t="s">
        <v>33812</v>
      </c>
    </row>
    <row r="9319" spans="1:11" x14ac:dyDescent="0.2">
      <c r="A9319" s="8">
        <f>MAX($A$2:$A9318)+1</f>
        <v>8344</v>
      </c>
      <c r="B9319" s="8"/>
      <c r="C9319" s="9" t="str">
        <f t="shared" si="147"/>
        <v>Hancock Wind Plant</v>
      </c>
      <c r="D9319" s="8"/>
      <c r="E9319" s="8"/>
      <c r="F9319" s="10"/>
      <c r="G9319" s="8">
        <v>58686</v>
      </c>
      <c r="H9319" s="8" t="s">
        <v>22533</v>
      </c>
      <c r="I9319" s="8" t="s">
        <v>4412</v>
      </c>
      <c r="J9319" s="8">
        <v>60453</v>
      </c>
      <c r="K9319" s="8" t="s">
        <v>33812</v>
      </c>
    </row>
    <row r="9320" spans="1:11" x14ac:dyDescent="0.2">
      <c r="A9320" s="8">
        <f>MAX($A$2:$A9319)+1</f>
        <v>8345</v>
      </c>
      <c r="B9320" s="8"/>
      <c r="C9320" s="9" t="str">
        <f t="shared" si="147"/>
        <v>Hazlehurst II</v>
      </c>
      <c r="D9320" s="8"/>
      <c r="E9320" s="8"/>
      <c r="F9320" s="10"/>
      <c r="G9320" s="8">
        <v>60554</v>
      </c>
      <c r="H9320" s="8" t="s">
        <v>22534</v>
      </c>
      <c r="I9320" s="8" t="s">
        <v>4402</v>
      </c>
      <c r="J9320" s="8">
        <v>60330</v>
      </c>
      <c r="K9320" s="8" t="s">
        <v>33812</v>
      </c>
    </row>
    <row r="9321" spans="1:11" x14ac:dyDescent="0.2">
      <c r="A9321" s="8">
        <f>MAX($A$2:$A9320)+1</f>
        <v>8346</v>
      </c>
      <c r="B9321" s="8"/>
      <c r="C9321" s="9" t="str">
        <f t="shared" si="147"/>
        <v>Wake Wind Energy Center</v>
      </c>
      <c r="D9321" s="8"/>
      <c r="E9321" s="8"/>
      <c r="F9321" s="10"/>
      <c r="G9321" s="8">
        <v>58766</v>
      </c>
      <c r="H9321" s="8" t="s">
        <v>22535</v>
      </c>
      <c r="I9321" s="8" t="s">
        <v>3358</v>
      </c>
      <c r="J9321" s="8">
        <v>17650</v>
      </c>
      <c r="K9321" s="8" t="s">
        <v>33812</v>
      </c>
    </row>
    <row r="9322" spans="1:11" x14ac:dyDescent="0.2">
      <c r="A9322" s="8">
        <f>MAX($A$2:$A9321)+1</f>
        <v>8347</v>
      </c>
      <c r="B9322" s="8"/>
      <c r="C9322" s="9" t="str">
        <f t="shared" si="147"/>
        <v>Fowler Ridge IV Wind Farm LLC</v>
      </c>
      <c r="D9322" s="8"/>
      <c r="E9322" s="8"/>
      <c r="F9322" s="10"/>
      <c r="G9322" s="8">
        <v>59547</v>
      </c>
      <c r="H9322" s="8" t="s">
        <v>22536</v>
      </c>
      <c r="I9322" s="8" t="s">
        <v>2910</v>
      </c>
      <c r="J9322" s="8">
        <v>56545</v>
      </c>
      <c r="K9322" s="8" t="s">
        <v>33812</v>
      </c>
    </row>
    <row r="9323" spans="1:11" x14ac:dyDescent="0.2">
      <c r="A9323" s="8">
        <f>MAX($A$2:$A9322)+1</f>
        <v>8348</v>
      </c>
      <c r="B9323" s="8"/>
      <c r="C9323" s="9" t="str">
        <f t="shared" si="147"/>
        <v>Granite Mountain Solar East</v>
      </c>
      <c r="D9323" s="8"/>
      <c r="E9323" s="8"/>
      <c r="F9323" s="10"/>
      <c r="G9323" s="8">
        <v>59946</v>
      </c>
      <c r="H9323" s="8" t="s">
        <v>22537</v>
      </c>
      <c r="I9323" s="8" t="s">
        <v>1615</v>
      </c>
      <c r="J9323" s="8">
        <v>58468</v>
      </c>
      <c r="K9323" s="8" t="s">
        <v>33812</v>
      </c>
    </row>
    <row r="9324" spans="1:11" x14ac:dyDescent="0.2">
      <c r="A9324" s="8">
        <f>MAX($A$2:$A9323)+1</f>
        <v>8349</v>
      </c>
      <c r="B9324" s="8"/>
      <c r="C9324" s="9" t="str">
        <f t="shared" si="147"/>
        <v>Rutherford Farm</v>
      </c>
      <c r="D9324" s="8"/>
      <c r="E9324" s="8"/>
      <c r="F9324" s="10"/>
      <c r="G9324" s="8">
        <v>59589</v>
      </c>
      <c r="H9324" s="8" t="s">
        <v>22538</v>
      </c>
      <c r="I9324" s="8" t="s">
        <v>3358</v>
      </c>
      <c r="J9324" s="8">
        <v>17650</v>
      </c>
      <c r="K9324" s="8" t="s">
        <v>33812</v>
      </c>
    </row>
    <row r="9325" spans="1:11" x14ac:dyDescent="0.2">
      <c r="A9325" s="8">
        <f>MAX($A$2:$A9324)+1</f>
        <v>8350</v>
      </c>
      <c r="B9325" s="8"/>
      <c r="C9325" s="9" t="str">
        <f t="shared" si="147"/>
        <v>Grande Prairie Wind Farm</v>
      </c>
      <c r="D9325" s="8"/>
      <c r="E9325" s="8"/>
      <c r="F9325" s="10"/>
      <c r="G9325" s="8">
        <v>58695</v>
      </c>
      <c r="H9325" s="8" t="s">
        <v>22539</v>
      </c>
      <c r="I9325" s="8" t="s">
        <v>4364</v>
      </c>
      <c r="J9325" s="8">
        <v>59359</v>
      </c>
      <c r="K9325" s="8" t="s">
        <v>33812</v>
      </c>
    </row>
    <row r="9326" spans="1:11" x14ac:dyDescent="0.2">
      <c r="A9326" s="8">
        <f>MAX($A$2:$A9325)+1</f>
        <v>8351</v>
      </c>
      <c r="B9326" s="8"/>
      <c r="C9326" s="9" t="str">
        <f t="shared" si="147"/>
        <v>OCI Alamo 7 LLC</v>
      </c>
      <c r="D9326" s="8"/>
      <c r="E9326" s="8"/>
      <c r="F9326" s="10"/>
      <c r="G9326" s="8">
        <v>59207</v>
      </c>
      <c r="H9326" s="8" t="s">
        <v>22540</v>
      </c>
      <c r="I9326" s="8" t="s">
        <v>1435</v>
      </c>
      <c r="J9326" s="8">
        <v>56769</v>
      </c>
      <c r="K9326" s="8" t="s">
        <v>33812</v>
      </c>
    </row>
    <row r="9327" spans="1:11" x14ac:dyDescent="0.2">
      <c r="A9327" s="8">
        <f>MAX($A$2:$A9326)+1</f>
        <v>8352</v>
      </c>
      <c r="B9327" s="8"/>
      <c r="C9327" s="9" t="str">
        <f t="shared" si="147"/>
        <v>Grant Wind, LLC</v>
      </c>
      <c r="D9327" s="8"/>
      <c r="E9327" s="8"/>
      <c r="F9327" s="10"/>
      <c r="G9327" s="8">
        <v>60013</v>
      </c>
      <c r="H9327" s="8" t="s">
        <v>5202</v>
      </c>
      <c r="I9327" s="8" t="s">
        <v>3358</v>
      </c>
      <c r="J9327" s="8">
        <v>17650</v>
      </c>
      <c r="K9327" s="8" t="s">
        <v>33812</v>
      </c>
    </row>
    <row r="9328" spans="1:11" x14ac:dyDescent="0.2">
      <c r="A9328" s="8">
        <f>MAX($A$2:$A9327)+1</f>
        <v>8353</v>
      </c>
      <c r="B9328" s="8"/>
      <c r="C9328" s="9" t="str">
        <f t="shared" si="147"/>
        <v>Imperial Solar Energy Center West</v>
      </c>
      <c r="D9328" s="8"/>
      <c r="E9328" s="8"/>
      <c r="F9328" s="10"/>
      <c r="G9328" s="8">
        <v>57491</v>
      </c>
      <c r="H9328" s="8" t="s">
        <v>22541</v>
      </c>
      <c r="I9328" s="8" t="s">
        <v>4344</v>
      </c>
      <c r="J9328" s="8">
        <v>57260</v>
      </c>
      <c r="K9328" s="8" t="s">
        <v>33812</v>
      </c>
    </row>
    <row r="9329" spans="1:11" x14ac:dyDescent="0.2">
      <c r="A9329" s="8">
        <f>MAX($A$2:$A9328)+1</f>
        <v>8354</v>
      </c>
      <c r="B9329" s="8"/>
      <c r="C9329" s="9" t="str">
        <f t="shared" si="147"/>
        <v>Los Vientos Windpower IV</v>
      </c>
      <c r="D9329" s="8"/>
      <c r="E9329" s="8"/>
      <c r="F9329" s="10"/>
      <c r="G9329" s="8">
        <v>59321</v>
      </c>
      <c r="H9329" s="8" t="s">
        <v>22542</v>
      </c>
      <c r="I9329" s="8" t="s">
        <v>4361</v>
      </c>
      <c r="J9329" s="8">
        <v>59120</v>
      </c>
      <c r="K9329" s="8" t="s">
        <v>33812</v>
      </c>
    </row>
    <row r="9330" spans="1:11" x14ac:dyDescent="0.2">
      <c r="A9330" s="8">
        <f>MAX($A$2:$A9329)+1</f>
        <v>8355</v>
      </c>
      <c r="B9330" s="8"/>
      <c r="C9330" s="9" t="str">
        <f t="shared" si="147"/>
        <v>Escalante Solar II, LLC</v>
      </c>
      <c r="D9330" s="8"/>
      <c r="E9330" s="8"/>
      <c r="F9330" s="10"/>
      <c r="G9330" s="8">
        <v>59388</v>
      </c>
      <c r="H9330" s="8" t="s">
        <v>22543</v>
      </c>
      <c r="I9330" s="8" t="s">
        <v>1615</v>
      </c>
      <c r="J9330" s="8">
        <v>58468</v>
      </c>
      <c r="K9330" s="8" t="s">
        <v>33812</v>
      </c>
    </row>
    <row r="9331" spans="1:11" x14ac:dyDescent="0.2">
      <c r="A9331" s="8">
        <f>MAX($A$2:$A9330)+1</f>
        <v>8356</v>
      </c>
      <c r="B9331" s="8"/>
      <c r="C9331" s="9" t="str">
        <f t="shared" si="147"/>
        <v>Blythe Solar 110, LLC</v>
      </c>
      <c r="D9331" s="8"/>
      <c r="E9331" s="8"/>
      <c r="F9331" s="10"/>
      <c r="G9331" s="8">
        <v>60093</v>
      </c>
      <c r="H9331" s="8" t="s">
        <v>4380</v>
      </c>
      <c r="I9331" s="8" t="s">
        <v>4380</v>
      </c>
      <c r="J9331" s="8">
        <v>59842</v>
      </c>
      <c r="K9331" s="8" t="s">
        <v>33812</v>
      </c>
    </row>
    <row r="9332" spans="1:11" x14ac:dyDescent="0.2">
      <c r="A9332" s="8">
        <f>MAX($A$2:$A9331)+1</f>
        <v>8357</v>
      </c>
      <c r="B9332" s="8"/>
      <c r="C9332" s="9" t="str">
        <f t="shared" si="147"/>
        <v>Grand View Solar Two</v>
      </c>
      <c r="D9332" s="8"/>
      <c r="E9332" s="8"/>
      <c r="F9332" s="10"/>
      <c r="G9332" s="8">
        <v>60068</v>
      </c>
      <c r="H9332" s="8" t="s">
        <v>22544</v>
      </c>
      <c r="I9332" s="8" t="s">
        <v>4377</v>
      </c>
      <c r="J9332" s="8">
        <v>59806</v>
      </c>
      <c r="K9332" s="8" t="s">
        <v>33812</v>
      </c>
    </row>
    <row r="9333" spans="1:11" x14ac:dyDescent="0.2">
      <c r="A9333" s="8">
        <f>MAX($A$2:$A9332)+1</f>
        <v>8358</v>
      </c>
      <c r="B9333" s="8"/>
      <c r="C9333" s="9" t="str">
        <f t="shared" si="147"/>
        <v>Brady II Wind Energy Center</v>
      </c>
      <c r="D9333" s="8"/>
      <c r="E9333" s="8"/>
      <c r="F9333" s="10"/>
      <c r="G9333" s="8">
        <v>60354</v>
      </c>
      <c r="H9333" s="8" t="s">
        <v>22545</v>
      </c>
      <c r="I9333" s="8" t="s">
        <v>4394</v>
      </c>
      <c r="J9333" s="8">
        <v>60149</v>
      </c>
      <c r="K9333" s="8" t="s">
        <v>33812</v>
      </c>
    </row>
    <row r="9334" spans="1:11" x14ac:dyDescent="0.2">
      <c r="A9334" s="8">
        <f>MAX($A$2:$A9333)+1</f>
        <v>8359</v>
      </c>
      <c r="B9334" s="8"/>
      <c r="C9334" s="9" t="str">
        <f t="shared" si="147"/>
        <v>Five Points Solar Park</v>
      </c>
      <c r="D9334" s="8"/>
      <c r="E9334" s="8"/>
      <c r="F9334" s="10"/>
      <c r="G9334" s="8">
        <v>59523</v>
      </c>
      <c r="H9334" s="8" t="s">
        <v>22546</v>
      </c>
      <c r="I9334" s="8" t="s">
        <v>4362</v>
      </c>
      <c r="J9334" s="8">
        <v>59258</v>
      </c>
      <c r="K9334" s="8" t="s">
        <v>33812</v>
      </c>
    </row>
    <row r="9335" spans="1:11" x14ac:dyDescent="0.2">
      <c r="A9335" s="8">
        <f>MAX($A$2:$A9334)+1</f>
        <v>8360</v>
      </c>
      <c r="B9335" s="8"/>
      <c r="C9335" s="9" t="str">
        <f t="shared" si="147"/>
        <v>Ringer Hill Wind Farm, LLC</v>
      </c>
      <c r="D9335" s="8"/>
      <c r="E9335" s="8"/>
      <c r="F9335" s="10"/>
      <c r="G9335" s="8">
        <v>60329</v>
      </c>
      <c r="H9335" s="8" t="s">
        <v>22547</v>
      </c>
      <c r="I9335" s="8" t="s">
        <v>2734</v>
      </c>
      <c r="J9335" s="8">
        <v>56990</v>
      </c>
      <c r="K9335" s="8" t="s">
        <v>33812</v>
      </c>
    </row>
    <row r="9336" spans="1:11" x14ac:dyDescent="0.2">
      <c r="A9336" s="8">
        <f>MAX($A$2:$A9335)+1</f>
        <v>8361</v>
      </c>
      <c r="B9336" s="8"/>
      <c r="C9336" s="9" t="str">
        <f t="shared" si="147"/>
        <v>Kingman Wind</v>
      </c>
      <c r="D9336" s="8"/>
      <c r="E9336" s="8"/>
      <c r="F9336" s="10"/>
      <c r="G9336" s="8">
        <v>60639</v>
      </c>
      <c r="H9336" s="8" t="s">
        <v>22548</v>
      </c>
      <c r="I9336" s="8" t="s">
        <v>4408</v>
      </c>
      <c r="J9336" s="8">
        <v>60371</v>
      </c>
      <c r="K9336" s="8" t="s">
        <v>33812</v>
      </c>
    </row>
    <row r="9337" spans="1:11" x14ac:dyDescent="0.2">
      <c r="A9337" s="8">
        <f>MAX($A$2:$A9336)+1</f>
        <v>8362</v>
      </c>
      <c r="B9337" s="8"/>
      <c r="C9337" s="9" t="str">
        <f t="shared" si="147"/>
        <v>Eastern Shore Solar, LLC</v>
      </c>
      <c r="D9337" s="8"/>
      <c r="E9337" s="8"/>
      <c r="F9337" s="10"/>
      <c r="G9337" s="8">
        <v>60127</v>
      </c>
      <c r="H9337" s="8" t="s">
        <v>22549</v>
      </c>
      <c r="I9337" s="8" t="s">
        <v>1615</v>
      </c>
      <c r="J9337" s="8">
        <v>58468</v>
      </c>
      <c r="K9337" s="8" t="s">
        <v>33812</v>
      </c>
    </row>
    <row r="9338" spans="1:11" x14ac:dyDescent="0.2">
      <c r="A9338" s="8">
        <f>MAX($A$2:$A9337)+1</f>
        <v>8363</v>
      </c>
      <c r="B9338" s="8"/>
      <c r="C9338" s="9" t="str">
        <f t="shared" si="147"/>
        <v>San Isabel Solar, LLC</v>
      </c>
      <c r="D9338" s="8"/>
      <c r="E9338" s="8"/>
      <c r="F9338" s="10"/>
      <c r="G9338" s="8">
        <v>60304</v>
      </c>
      <c r="H9338" s="8" t="s">
        <v>4387</v>
      </c>
      <c r="I9338" s="8" t="s">
        <v>4387</v>
      </c>
      <c r="J9338" s="8">
        <v>60097</v>
      </c>
      <c r="K9338" s="8" t="s">
        <v>33812</v>
      </c>
    </row>
    <row r="9339" spans="1:11" x14ac:dyDescent="0.2">
      <c r="A9339" s="8">
        <f>MAX($A$2:$A9338)+1</f>
        <v>8364</v>
      </c>
      <c r="B9339" s="8"/>
      <c r="C9339" s="9" t="str">
        <f t="shared" si="147"/>
        <v>Elevation Solar C</v>
      </c>
      <c r="D9339" s="8"/>
      <c r="E9339" s="8"/>
      <c r="F9339" s="10"/>
      <c r="G9339" s="8">
        <v>59964</v>
      </c>
      <c r="H9339" s="8" t="s">
        <v>22550</v>
      </c>
      <c r="I9339" s="8" t="s">
        <v>3485</v>
      </c>
      <c r="J9339" s="8">
        <v>58661</v>
      </c>
      <c r="K9339" s="8" t="s">
        <v>33812</v>
      </c>
    </row>
    <row r="9340" spans="1:11" x14ac:dyDescent="0.2">
      <c r="A9340" s="8">
        <f>MAX($A$2:$A9339)+1</f>
        <v>8365</v>
      </c>
      <c r="B9340" s="8"/>
      <c r="C9340" s="9" t="str">
        <f t="shared" si="147"/>
        <v>Bonnybrooke PV</v>
      </c>
      <c r="D9340" s="8"/>
      <c r="E9340" s="8"/>
      <c r="F9340" s="10"/>
      <c r="G9340" s="8">
        <v>60413</v>
      </c>
      <c r="H9340" s="8" t="s">
        <v>22551</v>
      </c>
      <c r="I9340" s="8" t="s">
        <v>632</v>
      </c>
      <c r="J9340" s="8">
        <v>57369</v>
      </c>
      <c r="K9340" s="8" t="s">
        <v>33812</v>
      </c>
    </row>
    <row r="9341" spans="1:11" x14ac:dyDescent="0.2">
      <c r="A9341" s="8">
        <f>MAX($A$2:$A9340)+1</f>
        <v>8366</v>
      </c>
      <c r="B9341" s="8"/>
      <c r="C9341" s="9" t="str">
        <f t="shared" si="147"/>
        <v>Escalante Solar III, LLC</v>
      </c>
      <c r="D9341" s="8"/>
      <c r="E9341" s="8"/>
      <c r="F9341" s="10"/>
      <c r="G9341" s="8">
        <v>59389</v>
      </c>
      <c r="H9341" s="8" t="s">
        <v>22552</v>
      </c>
      <c r="I9341" s="8" t="s">
        <v>1615</v>
      </c>
      <c r="J9341" s="8">
        <v>58468</v>
      </c>
      <c r="K9341" s="8" t="s">
        <v>33812</v>
      </c>
    </row>
    <row r="9342" spans="1:11" x14ac:dyDescent="0.2">
      <c r="A9342" s="8">
        <f>MAX($A$2:$A9341)+1</f>
        <v>8367</v>
      </c>
      <c r="B9342" s="8"/>
      <c r="C9342" s="9" t="str">
        <f t="shared" si="147"/>
        <v>RE Tranquillity</v>
      </c>
      <c r="D9342" s="8"/>
      <c r="E9342" s="8"/>
      <c r="F9342" s="10"/>
      <c r="G9342" s="8">
        <v>59939</v>
      </c>
      <c r="H9342" s="8" t="s">
        <v>22553</v>
      </c>
      <c r="I9342" s="8" t="s">
        <v>3358</v>
      </c>
      <c r="J9342" s="8">
        <v>17650</v>
      </c>
      <c r="K9342" s="8" t="s">
        <v>33812</v>
      </c>
    </row>
    <row r="9343" spans="1:11" x14ac:dyDescent="0.2">
      <c r="A9343" s="8">
        <f>MAX($A$2:$A9342)+1</f>
        <v>8368</v>
      </c>
      <c r="B9343" s="8"/>
      <c r="C9343" s="9" t="str">
        <f t="shared" si="147"/>
        <v>RE Garland</v>
      </c>
      <c r="D9343" s="8"/>
      <c r="E9343" s="8"/>
      <c r="F9343" s="10"/>
      <c r="G9343" s="8">
        <v>60233</v>
      </c>
      <c r="H9343" s="8" t="s">
        <v>22554</v>
      </c>
      <c r="I9343" s="8" t="s">
        <v>3358</v>
      </c>
      <c r="J9343" s="8">
        <v>17650</v>
      </c>
      <c r="K9343" s="8" t="s">
        <v>33812</v>
      </c>
    </row>
    <row r="9344" spans="1:11" x14ac:dyDescent="0.2">
      <c r="A9344" s="8">
        <f>MAX($A$2:$A9343)+1</f>
        <v>8369</v>
      </c>
      <c r="B9344" s="8"/>
      <c r="C9344" s="9" t="str">
        <f t="shared" si="147"/>
        <v>Salt Fork Wind Project, LLC</v>
      </c>
      <c r="D9344" s="8"/>
      <c r="E9344" s="8"/>
      <c r="F9344" s="10"/>
      <c r="G9344" s="8">
        <v>60657</v>
      </c>
      <c r="H9344" s="8" t="s">
        <v>22555</v>
      </c>
      <c r="I9344" s="8" t="s">
        <v>3358</v>
      </c>
      <c r="J9344" s="8">
        <v>17650</v>
      </c>
      <c r="K9344" s="8" t="s">
        <v>33812</v>
      </c>
    </row>
    <row r="9345" spans="1:11" x14ac:dyDescent="0.2">
      <c r="A9345" s="8">
        <f>MAX($A$2:$A9344)+1</f>
        <v>8370</v>
      </c>
      <c r="B9345" s="8"/>
      <c r="C9345" s="9" t="str">
        <f t="shared" si="147"/>
        <v>Springbok Solar Farm 1</v>
      </c>
      <c r="D9345" s="8"/>
      <c r="E9345" s="8"/>
      <c r="F9345" s="10"/>
      <c r="G9345" s="8">
        <v>59532</v>
      </c>
      <c r="H9345" s="8" t="s">
        <v>22556</v>
      </c>
      <c r="I9345" s="8" t="s">
        <v>4363</v>
      </c>
      <c r="J9345" s="8">
        <v>59273</v>
      </c>
      <c r="K9345" s="8" t="s">
        <v>33812</v>
      </c>
    </row>
    <row r="9346" spans="1:11" x14ac:dyDescent="0.2">
      <c r="A9346" s="8">
        <f>MAX($A$2:$A9345)+1</f>
        <v>8371</v>
      </c>
      <c r="B9346" s="8"/>
      <c r="C9346" s="9" t="str">
        <f t="shared" si="147"/>
        <v>Electra Wind Farm</v>
      </c>
      <c r="D9346" s="8"/>
      <c r="E9346" s="8"/>
      <c r="F9346" s="10"/>
      <c r="G9346" s="8">
        <v>60338</v>
      </c>
      <c r="H9346" s="8" t="s">
        <v>22557</v>
      </c>
      <c r="I9346" s="8" t="s">
        <v>4390</v>
      </c>
      <c r="J9346" s="8">
        <v>60128</v>
      </c>
      <c r="K9346" s="8" t="s">
        <v>33812</v>
      </c>
    </row>
    <row r="9347" spans="1:11" x14ac:dyDescent="0.2">
      <c r="A9347" s="8">
        <f>MAX($A$2:$A9346)+1</f>
        <v>8372</v>
      </c>
      <c r="B9347" s="8"/>
      <c r="C9347" s="9" t="str">
        <f t="shared" si="147"/>
        <v>Caprock Solar 1 LLC</v>
      </c>
      <c r="D9347" s="8"/>
      <c r="E9347" s="8"/>
      <c r="F9347" s="10"/>
      <c r="G9347" s="8">
        <v>59251</v>
      </c>
      <c r="H9347" s="8" t="s">
        <v>22558</v>
      </c>
      <c r="I9347" s="8" t="s">
        <v>4383</v>
      </c>
      <c r="J9347" s="8">
        <v>59991</v>
      </c>
      <c r="K9347" s="8" t="s">
        <v>33812</v>
      </c>
    </row>
    <row r="9348" spans="1:11" x14ac:dyDescent="0.2">
      <c r="A9348" s="8">
        <f>MAX($A$2:$A9347)+1</f>
        <v>8373</v>
      </c>
      <c r="B9348" s="8"/>
      <c r="C9348" s="9" t="str">
        <f t="shared" si="147"/>
        <v>Waverly Wind Farm LLC</v>
      </c>
      <c r="D9348" s="8"/>
      <c r="E9348" s="8"/>
      <c r="F9348" s="10"/>
      <c r="G9348" s="8">
        <v>57614</v>
      </c>
      <c r="H9348" s="8" t="s">
        <v>4339</v>
      </c>
      <c r="I9348" s="8" t="s">
        <v>4339</v>
      </c>
      <c r="J9348" s="8">
        <v>56948</v>
      </c>
      <c r="K9348" s="8" t="s">
        <v>33812</v>
      </c>
    </row>
    <row r="9349" spans="1:11" x14ac:dyDescent="0.2">
      <c r="A9349" s="8">
        <f>MAX($A$2:$A9348)+1</f>
        <v>8374</v>
      </c>
      <c r="B9349" s="8"/>
      <c r="C9349" s="9" t="str">
        <f t="shared" si="147"/>
        <v>RE Mustang LLC</v>
      </c>
      <c r="D9349" s="8"/>
      <c r="E9349" s="8"/>
      <c r="F9349" s="10"/>
      <c r="G9349" s="8">
        <v>59150</v>
      </c>
      <c r="H9349" s="8" t="s">
        <v>4360</v>
      </c>
      <c r="I9349" s="8" t="s">
        <v>4360</v>
      </c>
      <c r="J9349" s="8">
        <v>58968</v>
      </c>
      <c r="K9349" s="8" t="s">
        <v>33812</v>
      </c>
    </row>
    <row r="9350" spans="1:11" x14ac:dyDescent="0.2">
      <c r="A9350" s="8">
        <f>MAX($A$2:$A9349)+1</f>
        <v>8375</v>
      </c>
      <c r="B9350" s="8"/>
      <c r="C9350" s="9" t="str">
        <f t="shared" si="147"/>
        <v>Panda Liberty Generation Plant</v>
      </c>
      <c r="D9350" s="8"/>
      <c r="E9350" s="8"/>
      <c r="F9350" s="10"/>
      <c r="G9350" s="8">
        <v>58420</v>
      </c>
      <c r="H9350" s="8" t="s">
        <v>22559</v>
      </c>
      <c r="I9350" s="8" t="s">
        <v>4352</v>
      </c>
      <c r="J9350" s="8">
        <v>58417</v>
      </c>
      <c r="K9350" s="8" t="s">
        <v>33812</v>
      </c>
    </row>
    <row r="9351" spans="1:11" x14ac:dyDescent="0.2">
      <c r="A9351" s="8">
        <f>MAX($A$2:$A9350)+1</f>
        <v>8376</v>
      </c>
      <c r="B9351" s="8"/>
      <c r="C9351" s="9" t="str">
        <f t="shared" si="147"/>
        <v>Chaves Solar, LLC</v>
      </c>
      <c r="D9351" s="8"/>
      <c r="E9351" s="8"/>
      <c r="F9351" s="10"/>
      <c r="G9351" s="8">
        <v>60405</v>
      </c>
      <c r="H9351" s="8" t="s">
        <v>22560</v>
      </c>
      <c r="I9351" s="8" t="s">
        <v>4396</v>
      </c>
      <c r="J9351" s="8">
        <v>60208</v>
      </c>
      <c r="K9351" s="8" t="s">
        <v>33812</v>
      </c>
    </row>
    <row r="9352" spans="1:11" x14ac:dyDescent="0.2">
      <c r="A9352" s="8">
        <f>MAX($A$2:$A9351)+1</f>
        <v>8377</v>
      </c>
      <c r="B9352" s="8"/>
      <c r="C9352" s="9" t="str">
        <f t="shared" si="147"/>
        <v>Brady Wind Energy Center</v>
      </c>
      <c r="D9352" s="8"/>
      <c r="E9352" s="8"/>
      <c r="F9352" s="10"/>
      <c r="G9352" s="8">
        <v>60355</v>
      </c>
      <c r="H9352" s="8" t="s">
        <v>22561</v>
      </c>
      <c r="I9352" s="8" t="s">
        <v>4393</v>
      </c>
      <c r="J9352" s="8">
        <v>60148</v>
      </c>
      <c r="K9352" s="8" t="s">
        <v>33812</v>
      </c>
    </row>
    <row r="9353" spans="1:11" x14ac:dyDescent="0.2">
      <c r="A9353" s="8">
        <f>MAX($A$2:$A9352)+1</f>
        <v>8378</v>
      </c>
      <c r="B9353" s="8"/>
      <c r="C9353" s="9" t="str">
        <f t="shared" si="147"/>
        <v>Golden Fields Solar I, LLC</v>
      </c>
      <c r="D9353" s="8"/>
      <c r="E9353" s="8"/>
      <c r="F9353" s="10"/>
      <c r="G9353" s="8">
        <v>60590</v>
      </c>
      <c r="H9353" s="8" t="s">
        <v>4403</v>
      </c>
      <c r="I9353" s="8" t="s">
        <v>4403</v>
      </c>
      <c r="J9353" s="8">
        <v>60352</v>
      </c>
      <c r="K9353" s="8" t="s">
        <v>33812</v>
      </c>
    </row>
    <row r="9354" spans="1:11" x14ac:dyDescent="0.2">
      <c r="A9354" s="8">
        <f>MAX($A$2:$A9353)+1</f>
        <v>8379</v>
      </c>
      <c r="B9354" s="8"/>
      <c r="C9354" s="9" t="str">
        <f t="shared" si="147"/>
        <v>Tyler Bluff Wind Project, LLC</v>
      </c>
      <c r="D9354" s="8"/>
      <c r="E9354" s="8"/>
      <c r="F9354" s="10"/>
      <c r="G9354" s="8">
        <v>60502</v>
      </c>
      <c r="H9354" s="8" t="s">
        <v>5375</v>
      </c>
      <c r="I9354" s="8" t="s">
        <v>3358</v>
      </c>
      <c r="J9354" s="8">
        <v>17650</v>
      </c>
      <c r="K9354" s="8" t="s">
        <v>33812</v>
      </c>
    </row>
    <row r="9355" spans="1:11" x14ac:dyDescent="0.2">
      <c r="A9355" s="8">
        <f>MAX($A$2:$A9354)+1</f>
        <v>8380</v>
      </c>
      <c r="B9355" s="8"/>
      <c r="C9355" s="9" t="str">
        <f t="shared" si="147"/>
        <v>Innovative Solar 46</v>
      </c>
      <c r="D9355" s="8"/>
      <c r="E9355" s="8"/>
      <c r="F9355" s="10"/>
      <c r="G9355" s="8">
        <v>59671</v>
      </c>
      <c r="H9355" s="8" t="s">
        <v>22562</v>
      </c>
      <c r="I9355" s="8" t="s">
        <v>4367</v>
      </c>
      <c r="J9355" s="8">
        <v>59441</v>
      </c>
      <c r="K9355" s="8" t="s">
        <v>33812</v>
      </c>
    </row>
    <row r="9356" spans="1:11" x14ac:dyDescent="0.2">
      <c r="A9356" s="8">
        <f>MAX($A$2:$A9355)+1</f>
        <v>8381</v>
      </c>
      <c r="B9356" s="8"/>
      <c r="C9356" s="9" t="str">
        <f t="shared" si="147"/>
        <v>Latigo Wind Park</v>
      </c>
      <c r="D9356" s="8"/>
      <c r="E9356" s="8"/>
      <c r="F9356" s="10"/>
      <c r="G9356" s="8">
        <v>59965</v>
      </c>
      <c r="H9356" s="8" t="s">
        <v>22563</v>
      </c>
      <c r="I9356" s="8" t="s">
        <v>3485</v>
      </c>
      <c r="J9356" s="8">
        <v>58661</v>
      </c>
      <c r="K9356" s="8" t="s">
        <v>33812</v>
      </c>
    </row>
    <row r="9357" spans="1:11" x14ac:dyDescent="0.2">
      <c r="A9357" s="8">
        <f>MAX($A$2:$A9356)+1</f>
        <v>8382</v>
      </c>
      <c r="B9357" s="8"/>
      <c r="C9357" s="9" t="str">
        <f t="shared" si="147"/>
        <v>Pioneer Wind Park, LLC</v>
      </c>
      <c r="D9357" s="8"/>
      <c r="E9357" s="8"/>
      <c r="F9357" s="10"/>
      <c r="G9357" s="8">
        <v>60259</v>
      </c>
      <c r="H9357" s="8" t="s">
        <v>22564</v>
      </c>
      <c r="I9357" s="8" t="s">
        <v>3485</v>
      </c>
      <c r="J9357" s="8">
        <v>58661</v>
      </c>
      <c r="K9357" s="8" t="s">
        <v>33812</v>
      </c>
    </row>
    <row r="9358" spans="1:11" x14ac:dyDescent="0.2">
      <c r="A9358" s="8">
        <f>MAX($A$2:$A9357)+1</f>
        <v>8383</v>
      </c>
      <c r="B9358" s="8"/>
      <c r="C9358" s="9" t="str">
        <f t="shared" si="147"/>
        <v>RE Barren Ridge 1</v>
      </c>
      <c r="D9358" s="8"/>
      <c r="E9358" s="8"/>
      <c r="F9358" s="10"/>
      <c r="G9358" s="8">
        <v>60389</v>
      </c>
      <c r="H9358" s="8" t="s">
        <v>22565</v>
      </c>
      <c r="I9358" s="8" t="s">
        <v>4395</v>
      </c>
      <c r="J9358" s="8">
        <v>60191</v>
      </c>
      <c r="K9358" s="8" t="s">
        <v>33812</v>
      </c>
    </row>
    <row r="9359" spans="1:11" x14ac:dyDescent="0.2">
      <c r="A9359" s="8">
        <f>MAX($A$2:$A9358)+1</f>
        <v>8384</v>
      </c>
      <c r="B9359" s="8"/>
      <c r="C9359" s="9" t="str">
        <f t="shared" si="147"/>
        <v>North Star Solar Project</v>
      </c>
      <c r="D9359" s="8"/>
      <c r="E9359" s="8"/>
      <c r="F9359" s="10"/>
      <c r="G9359" s="8">
        <v>59852</v>
      </c>
      <c r="H9359" s="8" t="s">
        <v>22566</v>
      </c>
      <c r="I9359" s="8" t="s">
        <v>4371</v>
      </c>
      <c r="J9359" s="8">
        <v>59634</v>
      </c>
      <c r="K9359" s="8" t="s">
        <v>33812</v>
      </c>
    </row>
    <row r="9360" spans="1:11" x14ac:dyDescent="0.2">
      <c r="A9360" s="8">
        <f>MAX($A$2:$A9359)+1</f>
        <v>8385</v>
      </c>
      <c r="B9360" s="8"/>
      <c r="C9360" s="9" t="str">
        <f t="shared" si="147"/>
        <v>Horse Creek Wind Farm</v>
      </c>
      <c r="D9360" s="8"/>
      <c r="E9360" s="8"/>
      <c r="F9360" s="10"/>
      <c r="G9360" s="8">
        <v>60339</v>
      </c>
      <c r="H9360" s="8" t="s">
        <v>22567</v>
      </c>
      <c r="I9360" s="8" t="s">
        <v>4391</v>
      </c>
      <c r="J9360" s="8">
        <v>60129</v>
      </c>
      <c r="K9360" s="8" t="s">
        <v>33812</v>
      </c>
    </row>
    <row r="9361" spans="1:11" x14ac:dyDescent="0.2">
      <c r="A9361" s="8">
        <f>MAX($A$2:$A9360)+1</f>
        <v>8386</v>
      </c>
      <c r="B9361" s="8"/>
      <c r="C9361" s="9" t="str">
        <f t="shared" si="147"/>
        <v>Cimarron Bend Wind Project I, LLC</v>
      </c>
      <c r="D9361" s="8"/>
      <c r="E9361" s="8"/>
      <c r="F9361" s="10"/>
      <c r="G9361" s="8">
        <v>60687</v>
      </c>
      <c r="H9361" s="8" t="s">
        <v>4411</v>
      </c>
      <c r="I9361" s="8" t="s">
        <v>4411</v>
      </c>
      <c r="J9361" s="8">
        <v>60406</v>
      </c>
      <c r="K9361" s="8" t="s">
        <v>33812</v>
      </c>
    </row>
    <row r="9362" spans="1:11" x14ac:dyDescent="0.2">
      <c r="A9362" s="8">
        <f>MAX($A$2:$A9361)+1</f>
        <v>8387</v>
      </c>
      <c r="B9362" s="8"/>
      <c r="C9362" s="9" t="str">
        <f t="shared" si="147"/>
        <v>Prairie Breeze III</v>
      </c>
      <c r="D9362" s="8"/>
      <c r="E9362" s="8"/>
      <c r="F9362" s="10"/>
      <c r="G9362" s="8">
        <v>60314</v>
      </c>
      <c r="H9362" s="8" t="s">
        <v>22568</v>
      </c>
      <c r="I9362" s="8" t="s">
        <v>2238</v>
      </c>
      <c r="J9362" s="8">
        <v>49893</v>
      </c>
      <c r="K9362" s="8" t="s">
        <v>33812</v>
      </c>
    </row>
    <row r="9363" spans="1:11" x14ac:dyDescent="0.2">
      <c r="A9363" s="8">
        <f>MAX($A$2:$A9362)+1</f>
        <v>8388</v>
      </c>
      <c r="B9363" s="8"/>
      <c r="C9363" s="9" t="str">
        <f t="shared" si="147"/>
        <v>Roswell Solar, LLC</v>
      </c>
      <c r="D9363" s="8"/>
      <c r="E9363" s="8"/>
      <c r="F9363" s="10"/>
      <c r="G9363" s="8">
        <v>60406</v>
      </c>
      <c r="H9363" s="8" t="s">
        <v>4397</v>
      </c>
      <c r="I9363" s="8" t="s">
        <v>4397</v>
      </c>
      <c r="J9363" s="8">
        <v>60209</v>
      </c>
      <c r="K9363" s="8" t="s">
        <v>33812</v>
      </c>
    </row>
    <row r="9364" spans="1:11" x14ac:dyDescent="0.2">
      <c r="A9364" s="8">
        <f>MAX($A$2:$A9363)+1</f>
        <v>8389</v>
      </c>
      <c r="B9364" s="8"/>
      <c r="C9364" s="9" t="str">
        <f t="shared" si="147"/>
        <v>Pawpaw Solar Plant</v>
      </c>
      <c r="D9364" s="8"/>
      <c r="E9364" s="8"/>
      <c r="F9364" s="10"/>
      <c r="G9364" s="8">
        <v>59894</v>
      </c>
      <c r="H9364" s="8" t="s">
        <v>22569</v>
      </c>
      <c r="I9364" s="8" t="s">
        <v>3358</v>
      </c>
      <c r="J9364" s="8">
        <v>17650</v>
      </c>
      <c r="K9364" s="8" t="s">
        <v>33812</v>
      </c>
    </row>
    <row r="9365" spans="1:11" x14ac:dyDescent="0.2">
      <c r="A9365" s="8">
        <f>MAX($A$2:$A9364)+1</f>
        <v>8390</v>
      </c>
      <c r="B9365" s="8"/>
      <c r="C9365" s="9" t="str">
        <f t="shared" si="147"/>
        <v>South Plains II</v>
      </c>
      <c r="D9365" s="8"/>
      <c r="E9365" s="8"/>
      <c r="F9365" s="10"/>
      <c r="G9365" s="8">
        <v>60087</v>
      </c>
      <c r="H9365" s="8" t="s">
        <v>22570</v>
      </c>
      <c r="I9365" s="8" t="s">
        <v>4412</v>
      </c>
      <c r="J9365" s="8">
        <v>60453</v>
      </c>
      <c r="K9365" s="8" t="s">
        <v>33812</v>
      </c>
    </row>
    <row r="9366" spans="1:11" x14ac:dyDescent="0.2">
      <c r="A9366" s="8">
        <f>MAX($A$2:$A9365)+1</f>
        <v>8391</v>
      </c>
      <c r="B9366" s="8"/>
      <c r="C9366" s="9" t="str">
        <f t="shared" si="147"/>
        <v>Moapa Southern Paiute</v>
      </c>
      <c r="D9366" s="8"/>
      <c r="E9366" s="8"/>
      <c r="F9366" s="10"/>
      <c r="G9366" s="8">
        <v>57859</v>
      </c>
      <c r="H9366" s="8" t="s">
        <v>22571</v>
      </c>
      <c r="I9366" s="8" t="s">
        <v>1839</v>
      </c>
      <c r="J9366" s="8">
        <v>59745</v>
      </c>
      <c r="K9366" s="8" t="s">
        <v>33812</v>
      </c>
    </row>
    <row r="9367" spans="1:11" x14ac:dyDescent="0.2">
      <c r="A9367" s="8">
        <f>MAX($A$2:$A9366)+1</f>
        <v>8392</v>
      </c>
      <c r="B9367" s="8"/>
      <c r="C9367" s="9" t="str">
        <f t="shared" si="147"/>
        <v>Great Western Wind Energy, LLC</v>
      </c>
      <c r="D9367" s="8"/>
      <c r="E9367" s="8"/>
      <c r="F9367" s="10"/>
      <c r="G9367" s="8">
        <v>60574</v>
      </c>
      <c r="H9367" s="8" t="s">
        <v>22572</v>
      </c>
      <c r="I9367" s="8" t="s">
        <v>1704</v>
      </c>
      <c r="J9367" s="8">
        <v>57170</v>
      </c>
      <c r="K9367" s="8" t="s">
        <v>33812</v>
      </c>
    </row>
    <row r="9368" spans="1:11" x14ac:dyDescent="0.2">
      <c r="A9368" s="8">
        <f>MAX($A$2:$A9367)+1</f>
        <v>8393</v>
      </c>
      <c r="B9368" s="8"/>
      <c r="C9368" s="9" t="str">
        <f t="shared" si="147"/>
        <v>Henrietta Solar Project</v>
      </c>
      <c r="D9368" s="8"/>
      <c r="E9368" s="8"/>
      <c r="F9368" s="10"/>
      <c r="G9368" s="8">
        <v>58975</v>
      </c>
      <c r="H9368" s="8" t="s">
        <v>22573</v>
      </c>
      <c r="I9368" s="8" t="s">
        <v>3358</v>
      </c>
      <c r="J9368" s="8">
        <v>17650</v>
      </c>
      <c r="K9368" s="8" t="s">
        <v>33812</v>
      </c>
    </row>
    <row r="9369" spans="1:11" x14ac:dyDescent="0.2">
      <c r="A9369" s="8">
        <f>MAX($A$2:$A9368)+1</f>
        <v>8394</v>
      </c>
      <c r="B9369" s="8"/>
      <c r="C9369" s="9" t="str">
        <f t="shared" ref="C9369:C9432" si="148">IF(H9369="",F9369,H9369)</f>
        <v>Greenfield Wind - MT</v>
      </c>
      <c r="D9369" s="8"/>
      <c r="E9369" s="8"/>
      <c r="F9369" s="10"/>
      <c r="G9369" s="8">
        <v>60486</v>
      </c>
      <c r="H9369" s="8" t="s">
        <v>22574</v>
      </c>
      <c r="I9369" s="8" t="s">
        <v>2043</v>
      </c>
      <c r="J9369" s="8">
        <v>60025</v>
      </c>
      <c r="K9369" s="8" t="s">
        <v>33812</v>
      </c>
    </row>
    <row r="9370" spans="1:11" x14ac:dyDescent="0.2">
      <c r="A9370" s="8">
        <f>MAX($A$2:$A9369)+1</f>
        <v>8395</v>
      </c>
      <c r="B9370" s="8"/>
      <c r="C9370" s="9" t="str">
        <f t="shared" si="148"/>
        <v>Sunflower Wind Project</v>
      </c>
      <c r="D9370" s="8"/>
      <c r="E9370" s="8"/>
      <c r="F9370" s="10"/>
      <c r="G9370" s="8">
        <v>60088</v>
      </c>
      <c r="H9370" s="8" t="s">
        <v>4379</v>
      </c>
      <c r="I9370" s="8" t="s">
        <v>4379</v>
      </c>
      <c r="J9370" s="8">
        <v>59839</v>
      </c>
      <c r="K9370" s="8" t="s">
        <v>33812</v>
      </c>
    </row>
    <row r="9371" spans="1:11" x14ac:dyDescent="0.2">
      <c r="A9371" s="8">
        <f>MAX($A$2:$A9370)+1</f>
        <v>8396</v>
      </c>
      <c r="B9371" s="8"/>
      <c r="C9371" s="9" t="str">
        <f t="shared" si="148"/>
        <v>Solar Star California, XLI, LLC</v>
      </c>
      <c r="D9371" s="8"/>
      <c r="E9371" s="8"/>
      <c r="F9371" s="10"/>
      <c r="G9371" s="8">
        <v>60591</v>
      </c>
      <c r="H9371" s="8" t="s">
        <v>4404</v>
      </c>
      <c r="I9371" s="8" t="s">
        <v>4404</v>
      </c>
      <c r="J9371" s="8">
        <v>60353</v>
      </c>
      <c r="K9371" s="8" t="s">
        <v>33812</v>
      </c>
    </row>
    <row r="9372" spans="1:11" x14ac:dyDescent="0.2">
      <c r="A9372" s="8">
        <f>MAX($A$2:$A9371)+1</f>
        <v>8397</v>
      </c>
      <c r="B9372" s="8"/>
      <c r="C9372" s="9" t="str">
        <f t="shared" si="148"/>
        <v>Frontier Windpower</v>
      </c>
      <c r="D9372" s="8"/>
      <c r="E9372" s="8"/>
      <c r="F9372" s="10"/>
      <c r="G9372" s="8">
        <v>60218</v>
      </c>
      <c r="H9372" s="8" t="s">
        <v>22575</v>
      </c>
      <c r="I9372" s="8" t="s">
        <v>4384</v>
      </c>
      <c r="J9372" s="8">
        <v>59998</v>
      </c>
      <c r="K9372" s="8" t="s">
        <v>33812</v>
      </c>
    </row>
    <row r="9373" spans="1:11" x14ac:dyDescent="0.2">
      <c r="A9373" s="8">
        <f>MAX($A$2:$A9372)+1</f>
        <v>8398</v>
      </c>
      <c r="B9373" s="8"/>
      <c r="C9373" s="9" t="str">
        <f t="shared" si="148"/>
        <v>Odell Wind Farm</v>
      </c>
      <c r="D9373" s="8"/>
      <c r="E9373" s="8"/>
      <c r="F9373" s="10"/>
      <c r="G9373" s="8">
        <v>58657</v>
      </c>
      <c r="H9373" s="8" t="s">
        <v>22576</v>
      </c>
      <c r="I9373" s="8" t="s">
        <v>562</v>
      </c>
      <c r="J9373" s="8">
        <v>59050</v>
      </c>
      <c r="K9373" s="8" t="s">
        <v>33812</v>
      </c>
    </row>
    <row r="9374" spans="1:11" x14ac:dyDescent="0.2">
      <c r="A9374" s="8">
        <f>MAX($A$2:$A9373)+1</f>
        <v>8399</v>
      </c>
      <c r="B9374" s="8"/>
      <c r="C9374" s="9" t="str">
        <f t="shared" si="148"/>
        <v>Red Horse III</v>
      </c>
      <c r="D9374" s="8"/>
      <c r="E9374" s="8"/>
      <c r="F9374" s="10"/>
      <c r="G9374" s="8">
        <v>60285</v>
      </c>
      <c r="H9374" s="8" t="s">
        <v>4386</v>
      </c>
      <c r="I9374" s="8" t="s">
        <v>4386</v>
      </c>
      <c r="J9374" s="8">
        <v>60068</v>
      </c>
      <c r="K9374" s="8" t="s">
        <v>33812</v>
      </c>
    </row>
    <row r="9375" spans="1:11" x14ac:dyDescent="0.2">
      <c r="A9375" s="8">
        <f>MAX($A$2:$A9374)+1</f>
        <v>8400</v>
      </c>
      <c r="B9375" s="8"/>
      <c r="C9375" s="9" t="str">
        <f t="shared" si="148"/>
        <v>Comanche Solar</v>
      </c>
      <c r="D9375" s="8"/>
      <c r="E9375" s="8"/>
      <c r="F9375" s="10"/>
      <c r="G9375" s="8">
        <v>59656</v>
      </c>
      <c r="H9375" s="8" t="s">
        <v>22577</v>
      </c>
      <c r="I9375" s="8" t="s">
        <v>4366</v>
      </c>
      <c r="J9375" s="8">
        <v>59429</v>
      </c>
      <c r="K9375" s="8" t="s">
        <v>33812</v>
      </c>
    </row>
    <row r="9376" spans="1:11" x14ac:dyDescent="0.2">
      <c r="A9376" s="8">
        <f>MAX($A$2:$A9375)+1</f>
        <v>8401</v>
      </c>
      <c r="B9376" s="8"/>
      <c r="C9376" s="9" t="str">
        <f t="shared" si="148"/>
        <v>Red Gate Power Plant</v>
      </c>
      <c r="D9376" s="8"/>
      <c r="E9376" s="8"/>
      <c r="F9376" s="10"/>
      <c r="G9376" s="8">
        <v>59391</v>
      </c>
      <c r="H9376" s="8" t="s">
        <v>22578</v>
      </c>
      <c r="I9376" s="8" t="s">
        <v>3351</v>
      </c>
      <c r="J9376" s="8">
        <v>17583</v>
      </c>
      <c r="K9376" s="8" t="s">
        <v>33812</v>
      </c>
    </row>
    <row r="9377" spans="1:11" x14ac:dyDescent="0.2">
      <c r="A9377" s="8">
        <f>MAX($A$2:$A9376)+1</f>
        <v>8402</v>
      </c>
      <c r="B9377" s="8"/>
      <c r="C9377" s="9" t="str">
        <f t="shared" si="148"/>
        <v>Iron Springs Solar</v>
      </c>
      <c r="D9377" s="8"/>
      <c r="E9377" s="8"/>
      <c r="F9377" s="10"/>
      <c r="G9377" s="8">
        <v>59941</v>
      </c>
      <c r="H9377" s="8" t="s">
        <v>22579</v>
      </c>
      <c r="I9377" s="8" t="s">
        <v>1615</v>
      </c>
      <c r="J9377" s="8">
        <v>58468</v>
      </c>
      <c r="K9377" s="8" t="s">
        <v>33812</v>
      </c>
    </row>
    <row r="9378" spans="1:11" x14ac:dyDescent="0.2">
      <c r="A9378" s="8">
        <f>MAX($A$2:$A9377)+1</f>
        <v>8403</v>
      </c>
      <c r="B9378" s="8"/>
      <c r="C9378" s="9" t="str">
        <f t="shared" si="148"/>
        <v>Rush Springs Wind</v>
      </c>
      <c r="D9378" s="8"/>
      <c r="E9378" s="8"/>
      <c r="F9378" s="10"/>
      <c r="G9378" s="8">
        <v>60592</v>
      </c>
      <c r="H9378" s="8" t="s">
        <v>22580</v>
      </c>
      <c r="I9378" s="8" t="s">
        <v>2720</v>
      </c>
      <c r="J9378" s="8">
        <v>56622</v>
      </c>
      <c r="K9378" s="8" t="s">
        <v>33812</v>
      </c>
    </row>
    <row r="9379" spans="1:11" x14ac:dyDescent="0.2">
      <c r="A9379" s="8">
        <f>MAX($A$2:$A9378)+1</f>
        <v>8404</v>
      </c>
      <c r="B9379" s="8"/>
      <c r="C9379" s="9" t="str">
        <f t="shared" si="148"/>
        <v>Solverde 1</v>
      </c>
      <c r="D9379" s="8"/>
      <c r="E9379" s="8"/>
      <c r="F9379" s="10"/>
      <c r="G9379" s="8">
        <v>60185</v>
      </c>
      <c r="H9379" s="8" t="s">
        <v>22581</v>
      </c>
      <c r="I9379" s="8" t="s">
        <v>3485</v>
      </c>
      <c r="J9379" s="8">
        <v>58661</v>
      </c>
      <c r="K9379" s="8" t="s">
        <v>33812</v>
      </c>
    </row>
    <row r="9380" spans="1:11" x14ac:dyDescent="0.2">
      <c r="A9380" s="8">
        <f>MAX($A$2:$A9379)+1</f>
        <v>8405</v>
      </c>
      <c r="B9380" s="8"/>
      <c r="C9380" s="9" t="str">
        <f t="shared" si="148"/>
        <v>Hecate Energy Beacon Solar 3</v>
      </c>
      <c r="D9380" s="8"/>
      <c r="E9380" s="8"/>
      <c r="F9380" s="10"/>
      <c r="G9380" s="8">
        <v>59316</v>
      </c>
      <c r="H9380" s="8" t="s">
        <v>22582</v>
      </c>
      <c r="I9380" s="8" t="s">
        <v>3485</v>
      </c>
      <c r="J9380" s="8">
        <v>58661</v>
      </c>
      <c r="K9380" s="8" t="s">
        <v>33812</v>
      </c>
    </row>
    <row r="9381" spans="1:11" x14ac:dyDescent="0.2">
      <c r="A9381" s="8">
        <f>MAX($A$2:$A9380)+1</f>
        <v>8406</v>
      </c>
      <c r="B9381" s="8"/>
      <c r="C9381" s="9" t="str">
        <f t="shared" si="148"/>
        <v>Osborn Wind Energy</v>
      </c>
      <c r="D9381" s="8"/>
      <c r="E9381" s="8"/>
      <c r="F9381" s="10"/>
      <c r="G9381" s="8">
        <v>60672</v>
      </c>
      <c r="H9381" s="8" t="s">
        <v>22583</v>
      </c>
      <c r="I9381" s="8" t="s">
        <v>4410</v>
      </c>
      <c r="J9381" s="8">
        <v>60397</v>
      </c>
      <c r="K9381" s="8" t="s">
        <v>33812</v>
      </c>
    </row>
    <row r="9382" spans="1:11" x14ac:dyDescent="0.2">
      <c r="A9382" s="8">
        <f>MAX($A$2:$A9381)+1</f>
        <v>8407</v>
      </c>
      <c r="B9382" s="8"/>
      <c r="C9382" s="9" t="str">
        <f t="shared" si="148"/>
        <v>Paulding Wind Farm III</v>
      </c>
      <c r="D9382" s="8"/>
      <c r="E9382" s="8"/>
      <c r="F9382" s="10"/>
      <c r="G9382" s="8">
        <v>60470</v>
      </c>
      <c r="H9382" s="8" t="s">
        <v>22584</v>
      </c>
      <c r="I9382" s="8" t="s">
        <v>4401</v>
      </c>
      <c r="J9382" s="8">
        <v>60258</v>
      </c>
      <c r="K9382" s="8" t="s">
        <v>33812</v>
      </c>
    </row>
    <row r="9383" spans="1:11" x14ac:dyDescent="0.2">
      <c r="A9383" s="8">
        <f>MAX($A$2:$A9382)+1</f>
        <v>8408</v>
      </c>
      <c r="B9383" s="8"/>
      <c r="C9383" s="9" t="str">
        <f t="shared" si="148"/>
        <v>ID Solar</v>
      </c>
      <c r="D9383" s="8"/>
      <c r="E9383" s="8"/>
      <c r="F9383" s="10"/>
      <c r="G9383" s="8">
        <v>60445</v>
      </c>
      <c r="H9383" s="8" t="s">
        <v>22585</v>
      </c>
      <c r="I9383" s="8" t="s">
        <v>4398</v>
      </c>
      <c r="J9383" s="8">
        <v>60235</v>
      </c>
      <c r="K9383" s="8" t="s">
        <v>33812</v>
      </c>
    </row>
    <row r="9384" spans="1:11" x14ac:dyDescent="0.2">
      <c r="A9384" s="8">
        <f>MAX($A$2:$A9383)+1</f>
        <v>8409</v>
      </c>
      <c r="B9384" s="8"/>
      <c r="C9384" s="9" t="str">
        <f t="shared" si="148"/>
        <v>Live Oak Solar, LLC</v>
      </c>
      <c r="D9384" s="8"/>
      <c r="E9384" s="8"/>
      <c r="F9384" s="10"/>
      <c r="G9384" s="8">
        <v>60063</v>
      </c>
      <c r="H9384" s="8" t="s">
        <v>4375</v>
      </c>
      <c r="I9384" s="8" t="s">
        <v>4375</v>
      </c>
      <c r="J9384" s="8">
        <v>59802</v>
      </c>
      <c r="K9384" s="8" t="s">
        <v>33812</v>
      </c>
    </row>
    <row r="9385" spans="1:11" x14ac:dyDescent="0.2">
      <c r="A9385" s="8">
        <f>MAX($A$2:$A9384)+1</f>
        <v>8410</v>
      </c>
      <c r="B9385" s="8"/>
      <c r="C9385" s="9" t="str">
        <f t="shared" si="148"/>
        <v>Hidalgo Wind Farm LLC</v>
      </c>
      <c r="D9385" s="8"/>
      <c r="E9385" s="8"/>
      <c r="F9385" s="10"/>
      <c r="G9385" s="8">
        <v>57617</v>
      </c>
      <c r="H9385" s="8" t="s">
        <v>4338</v>
      </c>
      <c r="I9385" s="8" t="s">
        <v>4338</v>
      </c>
      <c r="J9385" s="8">
        <v>56946</v>
      </c>
      <c r="K9385" s="8" t="s">
        <v>33812</v>
      </c>
    </row>
    <row r="9386" spans="1:11" x14ac:dyDescent="0.2">
      <c r="A9386" s="8">
        <f>MAX($A$2:$A9385)+1</f>
        <v>8411</v>
      </c>
      <c r="B9386" s="8"/>
      <c r="C9386" s="9" t="str">
        <f t="shared" si="148"/>
        <v>Butler Solar Project 103</v>
      </c>
      <c r="D9386" s="8"/>
      <c r="E9386" s="8"/>
      <c r="F9386" s="10"/>
      <c r="G9386" s="8">
        <v>59896</v>
      </c>
      <c r="H9386" s="8" t="s">
        <v>22586</v>
      </c>
      <c r="I9386" s="8" t="s">
        <v>3358</v>
      </c>
      <c r="J9386" s="8">
        <v>17650</v>
      </c>
      <c r="K9386" s="8" t="s">
        <v>33812</v>
      </c>
    </row>
    <row r="9387" spans="1:11" x14ac:dyDescent="0.2">
      <c r="A9387" s="8">
        <f>MAX($A$2:$A9386)+1</f>
        <v>8412</v>
      </c>
      <c r="B9387" s="8"/>
      <c r="C9387" s="9" t="str">
        <f t="shared" si="148"/>
        <v>Mesquite Solar 2, LLC</v>
      </c>
      <c r="D9387" s="8"/>
      <c r="E9387" s="8"/>
      <c r="F9387" s="10"/>
      <c r="G9387" s="8">
        <v>60307</v>
      </c>
      <c r="H9387" s="8" t="s">
        <v>4388</v>
      </c>
      <c r="I9387" s="8" t="s">
        <v>4388</v>
      </c>
      <c r="J9387" s="8">
        <v>60106</v>
      </c>
      <c r="K9387" s="8" t="s">
        <v>33812</v>
      </c>
    </row>
    <row r="9388" spans="1:11" x14ac:dyDescent="0.2">
      <c r="A9388" s="8">
        <f>MAX($A$2:$A9387)+1</f>
        <v>8413</v>
      </c>
      <c r="B9388" s="8"/>
      <c r="C9388" s="9" t="str">
        <f t="shared" si="148"/>
        <v>Drift Sand Wind Project LLC</v>
      </c>
      <c r="D9388" s="8"/>
      <c r="E9388" s="8"/>
      <c r="F9388" s="10"/>
      <c r="G9388" s="8">
        <v>59065</v>
      </c>
      <c r="H9388" s="8" t="s">
        <v>22587</v>
      </c>
      <c r="I9388" s="8" t="s">
        <v>1733</v>
      </c>
      <c r="J9388" s="8">
        <v>59380</v>
      </c>
      <c r="K9388" s="8" t="s">
        <v>33812</v>
      </c>
    </row>
    <row r="9389" spans="1:11" x14ac:dyDescent="0.2">
      <c r="A9389" s="8">
        <f>MAX($A$2:$A9388)+1</f>
        <v>8414</v>
      </c>
      <c r="B9389" s="8"/>
      <c r="C9389" s="9" t="str">
        <f t="shared" si="148"/>
        <v>White Pine Solar, LLC</v>
      </c>
      <c r="D9389" s="8"/>
      <c r="E9389" s="8"/>
      <c r="F9389" s="10"/>
      <c r="G9389" s="8">
        <v>60064</v>
      </c>
      <c r="H9389" s="8" t="s">
        <v>4376</v>
      </c>
      <c r="I9389" s="8" t="s">
        <v>4376</v>
      </c>
      <c r="J9389" s="8">
        <v>59803</v>
      </c>
      <c r="K9389" s="8" t="s">
        <v>33812</v>
      </c>
    </row>
    <row r="9390" spans="1:11" x14ac:dyDescent="0.2">
      <c r="A9390" s="8">
        <f>MAX($A$2:$A9389)+1</f>
        <v>8415</v>
      </c>
      <c r="B9390" s="8"/>
      <c r="C9390" s="9" t="str">
        <f t="shared" si="148"/>
        <v>RE Astoria</v>
      </c>
      <c r="D9390" s="8"/>
      <c r="E9390" s="8"/>
      <c r="F9390" s="10"/>
      <c r="G9390" s="8">
        <v>59976</v>
      </c>
      <c r="H9390" s="8" t="s">
        <v>22588</v>
      </c>
      <c r="I9390" s="8" t="s">
        <v>4372</v>
      </c>
      <c r="J9390" s="8">
        <v>59727</v>
      </c>
      <c r="K9390" s="8" t="s">
        <v>33812</v>
      </c>
    </row>
    <row r="9391" spans="1:11" x14ac:dyDescent="0.2">
      <c r="A9391" s="8">
        <f>MAX($A$2:$A9390)+1</f>
        <v>8416</v>
      </c>
      <c r="B9391" s="8"/>
      <c r="C9391" s="9" t="str">
        <f t="shared" si="148"/>
        <v>Antelope DSR 1</v>
      </c>
      <c r="D9391" s="8"/>
      <c r="E9391" s="8"/>
      <c r="F9391" s="10"/>
      <c r="G9391" s="8">
        <v>60186</v>
      </c>
      <c r="H9391" s="8" t="s">
        <v>22589</v>
      </c>
      <c r="I9391" s="8" t="s">
        <v>3485</v>
      </c>
      <c r="J9391" s="8">
        <v>58661</v>
      </c>
      <c r="K9391" s="8" t="s">
        <v>33812</v>
      </c>
    </row>
    <row r="9392" spans="1:11" x14ac:dyDescent="0.2">
      <c r="A9392" s="8">
        <f>MAX($A$2:$A9391)+1</f>
        <v>8417</v>
      </c>
      <c r="B9392" s="8"/>
      <c r="C9392" s="9" t="str">
        <f t="shared" si="148"/>
        <v>Hecate Energy Beacon Solar 4</v>
      </c>
      <c r="D9392" s="8"/>
      <c r="E9392" s="8"/>
      <c r="F9392" s="10"/>
      <c r="G9392" s="8">
        <v>59317</v>
      </c>
      <c r="H9392" s="8" t="s">
        <v>22590</v>
      </c>
      <c r="I9392" s="8" t="s">
        <v>3485</v>
      </c>
      <c r="J9392" s="8">
        <v>58661</v>
      </c>
      <c r="K9392" s="8" t="s">
        <v>33812</v>
      </c>
    </row>
    <row r="9393" spans="1:11" x14ac:dyDescent="0.2">
      <c r="A9393" s="8">
        <f>MAX($A$2:$A9392)+1</f>
        <v>8418</v>
      </c>
      <c r="B9393" s="8"/>
      <c r="C9393" s="9" t="str">
        <f t="shared" si="148"/>
        <v>Desert Wind Farm, LLC</v>
      </c>
      <c r="D9393" s="8"/>
      <c r="E9393" s="8"/>
      <c r="F9393" s="10"/>
      <c r="G9393" s="8">
        <v>59968</v>
      </c>
      <c r="H9393" s="8" t="s">
        <v>22591</v>
      </c>
      <c r="I9393" s="8" t="s">
        <v>678</v>
      </c>
      <c r="J9393" s="8">
        <v>15399</v>
      </c>
      <c r="K9393" s="8" t="s">
        <v>33812</v>
      </c>
    </row>
    <row r="9394" spans="1:11" x14ac:dyDescent="0.2">
      <c r="A9394" s="8">
        <f>MAX($A$2:$A9393)+1</f>
        <v>8419</v>
      </c>
      <c r="B9394" s="8"/>
      <c r="C9394" s="9" t="str">
        <f t="shared" si="148"/>
        <v>Cannelton Hydroelectric Plant</v>
      </c>
      <c r="D9394" s="8"/>
      <c r="E9394" s="8"/>
      <c r="F9394" s="10"/>
      <c r="G9394" s="8">
        <v>57399</v>
      </c>
      <c r="H9394" s="8" t="s">
        <v>22592</v>
      </c>
      <c r="I9394" s="8" t="s">
        <v>605</v>
      </c>
      <c r="J9394" s="8">
        <v>40577</v>
      </c>
      <c r="K9394" s="8" t="s">
        <v>33812</v>
      </c>
    </row>
    <row r="9395" spans="1:11" x14ac:dyDescent="0.2">
      <c r="A9395" s="8">
        <f>MAX($A$2:$A9394)+1</f>
        <v>8420</v>
      </c>
      <c r="B9395" s="8"/>
      <c r="C9395" s="9" t="str">
        <f t="shared" si="148"/>
        <v>Black Oak Wind Farm</v>
      </c>
      <c r="D9395" s="8"/>
      <c r="E9395" s="8"/>
      <c r="F9395" s="10"/>
      <c r="G9395" s="8">
        <v>58692</v>
      </c>
      <c r="H9395" s="8" t="s">
        <v>22593</v>
      </c>
      <c r="I9395" s="8" t="s">
        <v>4356</v>
      </c>
      <c r="J9395" s="8">
        <v>58625</v>
      </c>
      <c r="K9395" s="8" t="s">
        <v>33812</v>
      </c>
    </row>
    <row r="9396" spans="1:11" x14ac:dyDescent="0.2">
      <c r="A9396" s="8">
        <f>MAX($A$2:$A9395)+1</f>
        <v>8421</v>
      </c>
      <c r="B9396" s="8"/>
      <c r="C9396" s="9" t="str">
        <f t="shared" si="148"/>
        <v>Pio Pico Energy Center</v>
      </c>
      <c r="D9396" s="8"/>
      <c r="E9396" s="8"/>
      <c r="F9396" s="10"/>
      <c r="G9396" s="8">
        <v>57555</v>
      </c>
      <c r="H9396" s="8" t="s">
        <v>22594</v>
      </c>
      <c r="I9396" s="8" t="s">
        <v>4335</v>
      </c>
      <c r="J9396" s="8">
        <v>56895</v>
      </c>
      <c r="K9396" s="8" t="s">
        <v>33812</v>
      </c>
    </row>
    <row r="9397" spans="1:11" x14ac:dyDescent="0.2">
      <c r="A9397" s="8">
        <f>MAX($A$2:$A9396)+1</f>
        <v>8422</v>
      </c>
      <c r="B9397" s="8"/>
      <c r="C9397" s="9" t="str">
        <f t="shared" si="148"/>
        <v>Taylor County Solar</v>
      </c>
      <c r="D9397" s="8"/>
      <c r="E9397" s="8"/>
      <c r="F9397" s="10"/>
      <c r="G9397" s="8">
        <v>59897</v>
      </c>
      <c r="H9397" s="8" t="s">
        <v>22595</v>
      </c>
      <c r="I9397" s="8" t="s">
        <v>3358</v>
      </c>
      <c r="J9397" s="8">
        <v>17650</v>
      </c>
      <c r="K9397" s="8" t="s">
        <v>33812</v>
      </c>
    </row>
    <row r="9398" spans="1:11" x14ac:dyDescent="0.2">
      <c r="A9398" s="8">
        <f>MAX($A$2:$A9397)+1</f>
        <v>8423</v>
      </c>
      <c r="B9398" s="8"/>
      <c r="C9398" s="9" t="str">
        <f t="shared" si="148"/>
        <v>Mesquite Solar 3, LLC</v>
      </c>
      <c r="D9398" s="8"/>
      <c r="E9398" s="8"/>
      <c r="F9398" s="10"/>
      <c r="G9398" s="8">
        <v>60308</v>
      </c>
      <c r="H9398" s="8" t="s">
        <v>4389</v>
      </c>
      <c r="I9398" s="8" t="s">
        <v>4389</v>
      </c>
      <c r="J9398" s="8">
        <v>60107</v>
      </c>
      <c r="K9398" s="8" t="s">
        <v>33812</v>
      </c>
    </row>
    <row r="9399" spans="1:11" x14ac:dyDescent="0.2">
      <c r="A9399" s="8">
        <f>MAX($A$2:$A9398)+1</f>
        <v>8424</v>
      </c>
      <c r="B9399" s="8"/>
      <c r="C9399" s="9" t="str">
        <f t="shared" si="148"/>
        <v>Brunswick County Power Station</v>
      </c>
      <c r="D9399" s="8"/>
      <c r="E9399" s="8"/>
      <c r="F9399" s="10"/>
      <c r="G9399" s="8">
        <v>58260</v>
      </c>
      <c r="H9399" s="8" t="s">
        <v>22596</v>
      </c>
      <c r="I9399" s="8" t="s">
        <v>459</v>
      </c>
      <c r="J9399" s="8">
        <v>19876</v>
      </c>
      <c r="K9399" s="8" t="s">
        <v>33812</v>
      </c>
    </row>
    <row r="9400" spans="1:11" x14ac:dyDescent="0.2">
      <c r="A9400" s="8">
        <f>MAX($A$2:$A9399)+1</f>
        <v>8425</v>
      </c>
      <c r="B9400" s="8"/>
      <c r="C9400" s="9" t="str">
        <f t="shared" si="148"/>
        <v>Kingfisher Wind LLC</v>
      </c>
      <c r="D9400" s="8"/>
      <c r="E9400" s="8"/>
      <c r="F9400" s="10"/>
      <c r="G9400" s="8">
        <v>58902</v>
      </c>
      <c r="H9400" s="8" t="s">
        <v>4358</v>
      </c>
      <c r="I9400" s="8" t="s">
        <v>4358</v>
      </c>
      <c r="J9400" s="8">
        <v>58773</v>
      </c>
      <c r="K9400" s="8" t="s">
        <v>33812</v>
      </c>
    </row>
    <row r="9401" spans="1:11" x14ac:dyDescent="0.2">
      <c r="A9401" s="8">
        <f>MAX($A$2:$A9400)+1</f>
        <v>8426</v>
      </c>
      <c r="B9401" s="8"/>
      <c r="C9401" s="9" t="str">
        <f t="shared" si="148"/>
        <v>Milo Wind Project LLC</v>
      </c>
      <c r="D9401" s="8"/>
      <c r="E9401" s="8"/>
      <c r="F9401" s="10"/>
      <c r="G9401" s="8">
        <v>59838</v>
      </c>
      <c r="H9401" s="8" t="s">
        <v>22597</v>
      </c>
      <c r="I9401" s="8" t="s">
        <v>1704</v>
      </c>
      <c r="J9401" s="8">
        <v>57170</v>
      </c>
      <c r="K9401" s="8" t="s">
        <v>33812</v>
      </c>
    </row>
    <row r="9402" spans="1:11" x14ac:dyDescent="0.2">
      <c r="A9402" s="8">
        <f>MAX($A$2:$A9401)+1</f>
        <v>8427</v>
      </c>
      <c r="B9402" s="8"/>
      <c r="C9402" s="9" t="str">
        <f t="shared" si="148"/>
        <v>RE Astoria 2</v>
      </c>
      <c r="D9402" s="8"/>
      <c r="E9402" s="8"/>
      <c r="F9402" s="10"/>
      <c r="G9402" s="8">
        <v>59977</v>
      </c>
      <c r="H9402" s="8" t="s">
        <v>22598</v>
      </c>
      <c r="I9402" s="8" t="s">
        <v>4373</v>
      </c>
      <c r="J9402" s="8">
        <v>59728</v>
      </c>
      <c r="K9402" s="8" t="s">
        <v>33812</v>
      </c>
    </row>
    <row r="9403" spans="1:11" x14ac:dyDescent="0.2">
      <c r="A9403" s="8">
        <f>MAX($A$2:$A9402)+1</f>
        <v>8428</v>
      </c>
      <c r="B9403" s="8"/>
      <c r="C9403" s="9" t="str">
        <f t="shared" si="148"/>
        <v>New Creek Wind</v>
      </c>
      <c r="D9403" s="8"/>
      <c r="E9403" s="8"/>
      <c r="F9403" s="10"/>
      <c r="G9403" s="8">
        <v>60132</v>
      </c>
      <c r="H9403" s="8" t="s">
        <v>22599</v>
      </c>
      <c r="I9403" s="8" t="s">
        <v>1730</v>
      </c>
      <c r="J9403" s="8">
        <v>58720</v>
      </c>
      <c r="K9403" s="8" t="s">
        <v>33812</v>
      </c>
    </row>
    <row r="9404" spans="1:11" x14ac:dyDescent="0.2">
      <c r="A9404" s="8">
        <f>MAX($A$2:$A9403)+1</f>
        <v>8429</v>
      </c>
      <c r="B9404" s="8"/>
      <c r="C9404" s="9" t="str">
        <f t="shared" si="148"/>
        <v>White Oak Solar, LLC</v>
      </c>
      <c r="D9404" s="8"/>
      <c r="E9404" s="8"/>
      <c r="F9404" s="10"/>
      <c r="G9404" s="8">
        <v>60082</v>
      </c>
      <c r="H9404" s="8" t="s">
        <v>4378</v>
      </c>
      <c r="I9404" s="8" t="s">
        <v>4378</v>
      </c>
      <c r="J9404" s="8">
        <v>59831</v>
      </c>
      <c r="K9404" s="8" t="s">
        <v>33812</v>
      </c>
    </row>
    <row r="9405" spans="1:11" x14ac:dyDescent="0.2">
      <c r="A9405" s="8">
        <f>MAX($A$2:$A9404)+1</f>
        <v>8430</v>
      </c>
      <c r="B9405" s="8"/>
      <c r="C9405" s="9" t="str">
        <f t="shared" si="148"/>
        <v>CPV St Charles Energy Center</v>
      </c>
      <c r="D9405" s="8"/>
      <c r="E9405" s="8"/>
      <c r="F9405" s="10"/>
      <c r="G9405" s="8">
        <v>56846</v>
      </c>
      <c r="H9405" s="8" t="s">
        <v>22600</v>
      </c>
      <c r="I9405" s="8" t="s">
        <v>4301</v>
      </c>
      <c r="J9405" s="8">
        <v>56031</v>
      </c>
      <c r="K9405" s="8" t="s">
        <v>33812</v>
      </c>
    </row>
    <row r="9406" spans="1:11" x14ac:dyDescent="0.2">
      <c r="A9406" s="8">
        <f>MAX($A$2:$A9405)+1</f>
        <v>8431</v>
      </c>
      <c r="B9406" s="8"/>
      <c r="C9406" s="9" t="str">
        <f t="shared" si="148"/>
        <v>RE Roserock</v>
      </c>
      <c r="D9406" s="8"/>
      <c r="E9406" s="8"/>
      <c r="F9406" s="10"/>
      <c r="G9406" s="8">
        <v>59994</v>
      </c>
      <c r="H9406" s="8" t="s">
        <v>5196</v>
      </c>
      <c r="I9406" s="8" t="s">
        <v>3358</v>
      </c>
      <c r="J9406" s="8">
        <v>17650</v>
      </c>
      <c r="K9406" s="8" t="s">
        <v>33812</v>
      </c>
    </row>
    <row r="9407" spans="1:11" x14ac:dyDescent="0.2">
      <c r="A9407" s="8">
        <f>MAX($A$2:$A9406)+1</f>
        <v>8432</v>
      </c>
      <c r="B9407" s="8"/>
      <c r="C9407" s="9" t="str">
        <f t="shared" si="148"/>
        <v>Innovative Solar 43, LLC</v>
      </c>
      <c r="D9407" s="8"/>
      <c r="E9407" s="8"/>
      <c r="F9407" s="10"/>
      <c r="G9407" s="8">
        <v>60149</v>
      </c>
      <c r="H9407" s="8" t="s">
        <v>4382</v>
      </c>
      <c r="I9407" s="8" t="s">
        <v>4382</v>
      </c>
      <c r="J9407" s="8">
        <v>59941</v>
      </c>
      <c r="K9407" s="8" t="s">
        <v>33812</v>
      </c>
    </row>
    <row r="9408" spans="1:11" x14ac:dyDescent="0.2">
      <c r="A9408" s="8">
        <f>MAX($A$2:$A9407)+1</f>
        <v>8433</v>
      </c>
      <c r="B9408" s="8"/>
      <c r="C9408" s="9" t="str">
        <f t="shared" si="148"/>
        <v>Meldahl Hydroelectric Project</v>
      </c>
      <c r="D9408" s="8"/>
      <c r="E9408" s="8"/>
      <c r="F9408" s="10"/>
      <c r="G9408" s="8">
        <v>56872</v>
      </c>
      <c r="H9408" s="8" t="s">
        <v>22601</v>
      </c>
      <c r="I9408" s="8" t="s">
        <v>1137</v>
      </c>
      <c r="J9408" s="8">
        <v>7977</v>
      </c>
      <c r="K9408" s="8" t="s">
        <v>33812</v>
      </c>
    </row>
    <row r="9409" spans="1:11" x14ac:dyDescent="0.2">
      <c r="A9409" s="8">
        <f>MAX($A$2:$A9408)+1</f>
        <v>8434</v>
      </c>
      <c r="B9409" s="8"/>
      <c r="C9409" s="9" t="str">
        <f t="shared" si="148"/>
        <v>Summit Farms Solar</v>
      </c>
      <c r="D9409" s="8"/>
      <c r="E9409" s="8"/>
      <c r="F9409" s="10"/>
      <c r="G9409" s="8">
        <v>60611</v>
      </c>
      <c r="H9409" s="8" t="s">
        <v>22602</v>
      </c>
      <c r="I9409" s="8" t="s">
        <v>4406</v>
      </c>
      <c r="J9409" s="8">
        <v>60359</v>
      </c>
      <c r="K9409" s="8" t="s">
        <v>33812</v>
      </c>
    </row>
    <row r="9410" spans="1:11" x14ac:dyDescent="0.2">
      <c r="A9410" s="8">
        <f>MAX($A$2:$A9409)+1</f>
        <v>8435</v>
      </c>
      <c r="B9410" s="8"/>
      <c r="C9410" s="9" t="str">
        <f t="shared" si="148"/>
        <v>Four Rivers Terminal</v>
      </c>
      <c r="D9410" s="8"/>
      <c r="E9410" s="8"/>
      <c r="F9410" s="10"/>
      <c r="G9410" s="8">
        <v>8899</v>
      </c>
      <c r="H9410" s="8" t="s">
        <v>22603</v>
      </c>
      <c r="I9410" s="8" t="s">
        <v>3533</v>
      </c>
      <c r="J9410" s="8">
        <v>18642</v>
      </c>
      <c r="K9410" s="8" t="s">
        <v>33812</v>
      </c>
    </row>
    <row r="9411" spans="1:11" x14ac:dyDescent="0.2">
      <c r="A9411" s="8">
        <f>MAX($A$2:$A9410)+1</f>
        <v>8436</v>
      </c>
      <c r="B9411" s="8"/>
      <c r="C9411" s="9" t="str">
        <f t="shared" si="148"/>
        <v>Jericho Rise Wind Farm LLC</v>
      </c>
      <c r="D9411" s="8"/>
      <c r="E9411" s="8"/>
      <c r="F9411" s="10"/>
      <c r="G9411" s="8">
        <v>59629</v>
      </c>
      <c r="H9411" s="8" t="s">
        <v>4365</v>
      </c>
      <c r="I9411" s="8" t="s">
        <v>4365</v>
      </c>
      <c r="J9411" s="8">
        <v>59362</v>
      </c>
      <c r="K9411" s="8" t="s">
        <v>33812</v>
      </c>
    </row>
    <row r="9412" spans="1:11" x14ac:dyDescent="0.2">
      <c r="A9412" s="8">
        <f>MAX($A$2:$A9411)+1</f>
        <v>8437</v>
      </c>
      <c r="B9412" s="8"/>
      <c r="C9412" s="9" t="str">
        <f t="shared" si="148"/>
        <v>Al Elec Coop'S</v>
      </c>
      <c r="D9412" s="8">
        <v>2</v>
      </c>
      <c r="E9412" s="8" t="s">
        <v>26</v>
      </c>
      <c r="F9412" s="10" t="s">
        <v>22604</v>
      </c>
      <c r="G9412" s="8"/>
      <c r="H9412" s="8"/>
      <c r="I9412" s="8"/>
      <c r="J9412" s="8"/>
      <c r="K9412" s="8" t="s">
        <v>33813</v>
      </c>
    </row>
    <row r="9413" spans="1:11" x14ac:dyDescent="0.2">
      <c r="A9413" s="8">
        <f>MAX($A$2:$A9412)+1</f>
        <v>8438</v>
      </c>
      <c r="B9413" s="8"/>
      <c r="C9413" s="9" t="str">
        <f t="shared" si="148"/>
        <v>Al Elec Coop'S Port.</v>
      </c>
      <c r="D9413" s="8">
        <v>2</v>
      </c>
      <c r="E9413" s="8" t="s">
        <v>26</v>
      </c>
      <c r="F9413" s="10" t="s">
        <v>22605</v>
      </c>
      <c r="G9413" s="8"/>
      <c r="H9413" s="8"/>
      <c r="I9413" s="8"/>
      <c r="J9413" s="8"/>
      <c r="K9413" s="8" t="s">
        <v>33813</v>
      </c>
    </row>
    <row r="9414" spans="1:11" x14ac:dyDescent="0.2">
      <c r="A9414" s="8">
        <f>A1207</f>
        <v>853</v>
      </c>
      <c r="B9414" s="8"/>
      <c r="C9414" s="9" t="str">
        <f t="shared" si="148"/>
        <v>Jordan Dam</v>
      </c>
      <c r="D9414" s="8">
        <v>2</v>
      </c>
      <c r="E9414" s="8" t="s">
        <v>26</v>
      </c>
      <c r="F9414" s="10" t="s">
        <v>14937</v>
      </c>
      <c r="G9414" s="8"/>
      <c r="H9414" s="8"/>
      <c r="I9414" s="8"/>
      <c r="J9414" s="8"/>
      <c r="K9414" s="8" t="s">
        <v>33813</v>
      </c>
    </row>
    <row r="9415" spans="1:11" x14ac:dyDescent="0.2">
      <c r="A9415" s="8">
        <f>MAX($A$2:$A9414)+1</f>
        <v>8439</v>
      </c>
      <c r="B9415" s="8"/>
      <c r="C9415" s="9" t="str">
        <f t="shared" si="148"/>
        <v>Miss Power</v>
      </c>
      <c r="D9415" s="8">
        <v>2</v>
      </c>
      <c r="E9415" s="8" t="s">
        <v>26</v>
      </c>
      <c r="F9415" s="10" t="s">
        <v>22606</v>
      </c>
      <c r="G9415" s="8"/>
      <c r="H9415" s="8"/>
      <c r="I9415" s="8"/>
      <c r="J9415" s="8"/>
      <c r="K9415" s="8" t="s">
        <v>33813</v>
      </c>
    </row>
    <row r="9416" spans="1:11" x14ac:dyDescent="0.2">
      <c r="A9416" s="8">
        <f>MAX($A$2:$A9415)+1</f>
        <v>8440</v>
      </c>
      <c r="B9416" s="8"/>
      <c r="C9416" s="9" t="str">
        <f t="shared" si="148"/>
        <v>Miss. Power</v>
      </c>
      <c r="D9416" s="8">
        <v>2</v>
      </c>
      <c r="E9416" s="8" t="s">
        <v>26</v>
      </c>
      <c r="F9416" s="10" t="s">
        <v>22607</v>
      </c>
      <c r="G9416" s="8"/>
      <c r="H9416" s="8"/>
      <c r="I9416" s="8"/>
      <c r="J9416" s="8"/>
      <c r="K9416" s="8" t="s">
        <v>33813</v>
      </c>
    </row>
    <row r="9417" spans="1:11" x14ac:dyDescent="0.2">
      <c r="A9417" s="8">
        <f>MAX($A$2:$A9416)+1</f>
        <v>8441</v>
      </c>
      <c r="B9417" s="8"/>
      <c r="C9417" s="9" t="str">
        <f t="shared" si="148"/>
        <v>Respondent'S Portion</v>
      </c>
      <c r="D9417" s="8">
        <v>2</v>
      </c>
      <c r="E9417" s="8" t="s">
        <v>26</v>
      </c>
      <c r="F9417" s="10" t="s">
        <v>22608</v>
      </c>
      <c r="G9417" s="8"/>
      <c r="H9417" s="8"/>
      <c r="I9417" s="8"/>
      <c r="J9417" s="8"/>
      <c r="K9417" s="8" t="s">
        <v>33813</v>
      </c>
    </row>
    <row r="9418" spans="1:11" x14ac:dyDescent="0.2">
      <c r="A9418" s="8">
        <f>A2205</f>
        <v>1303</v>
      </c>
      <c r="B9418" s="8"/>
      <c r="C9418" s="9" t="str">
        <f t="shared" si="148"/>
        <v>Annex Creek Hydro</v>
      </c>
      <c r="D9418" s="8">
        <v>3</v>
      </c>
      <c r="E9418" s="8" t="s">
        <v>28</v>
      </c>
      <c r="F9418" s="10" t="s">
        <v>22609</v>
      </c>
      <c r="G9418" s="8"/>
      <c r="H9418" s="8"/>
      <c r="I9418" s="8"/>
      <c r="J9418" s="8"/>
      <c r="K9418" s="8" t="s">
        <v>33813</v>
      </c>
    </row>
    <row r="9419" spans="1:11" x14ac:dyDescent="0.2">
      <c r="A9419" s="8">
        <f>MAX($A$2:$A9418)+1</f>
        <v>8442</v>
      </c>
      <c r="B9419" s="8"/>
      <c r="C9419" s="9" t="str">
        <f t="shared" si="148"/>
        <v>Enterprise Diesel (#1)</v>
      </c>
      <c r="D9419" s="8">
        <v>3</v>
      </c>
      <c r="E9419" s="8" t="s">
        <v>28</v>
      </c>
      <c r="F9419" s="10" t="s">
        <v>22610</v>
      </c>
      <c r="G9419" s="8"/>
      <c r="H9419" s="8"/>
      <c r="I9419" s="8"/>
      <c r="J9419" s="8"/>
      <c r="K9419" s="8" t="s">
        <v>33813</v>
      </c>
    </row>
    <row r="9420" spans="1:11" x14ac:dyDescent="0.2">
      <c r="A9420" s="8">
        <f>A9419</f>
        <v>8442</v>
      </c>
      <c r="B9420" s="8"/>
      <c r="C9420" s="9" t="str">
        <f t="shared" si="148"/>
        <v>Enterprise Diesel (#2)</v>
      </c>
      <c r="D9420" s="8">
        <v>3</v>
      </c>
      <c r="E9420" s="8" t="s">
        <v>28</v>
      </c>
      <c r="F9420" s="10" t="s">
        <v>22611</v>
      </c>
      <c r="G9420" s="8"/>
      <c r="H9420" s="8"/>
      <c r="I9420" s="8"/>
      <c r="J9420" s="8"/>
      <c r="K9420" s="8" t="s">
        <v>33813</v>
      </c>
    </row>
    <row r="9421" spans="1:11" x14ac:dyDescent="0.2">
      <c r="A9421" s="8">
        <f>A9419</f>
        <v>8442</v>
      </c>
      <c r="B9421" s="8"/>
      <c r="C9421" s="9" t="str">
        <f t="shared" si="148"/>
        <v>Enterprise Diesel (#3)</v>
      </c>
      <c r="D9421" s="8">
        <v>3</v>
      </c>
      <c r="E9421" s="8" t="s">
        <v>28</v>
      </c>
      <c r="F9421" s="10" t="s">
        <v>22612</v>
      </c>
      <c r="G9421" s="8"/>
      <c r="H9421" s="8"/>
      <c r="I9421" s="8"/>
      <c r="J9421" s="8"/>
      <c r="K9421" s="8" t="s">
        <v>33813</v>
      </c>
    </row>
    <row r="9422" spans="1:11" x14ac:dyDescent="0.2">
      <c r="A9422" s="8">
        <f>MAX($A$2:$A9421)+1</f>
        <v>8443</v>
      </c>
      <c r="B9422" s="8"/>
      <c r="C9422" s="9" t="str">
        <f t="shared" si="148"/>
        <v>Fairbanks Morse (#4)</v>
      </c>
      <c r="D9422" s="8">
        <v>3</v>
      </c>
      <c r="E9422" s="8" t="s">
        <v>28</v>
      </c>
      <c r="F9422" s="10" t="s">
        <v>22613</v>
      </c>
      <c r="G9422" s="8"/>
      <c r="H9422" s="8"/>
      <c r="I9422" s="8"/>
      <c r="J9422" s="8"/>
      <c r="K9422" s="8" t="s">
        <v>33813</v>
      </c>
    </row>
    <row r="9423" spans="1:11" x14ac:dyDescent="0.2">
      <c r="A9423" s="8">
        <f>A9422</f>
        <v>8443</v>
      </c>
      <c r="B9423" s="8"/>
      <c r="C9423" s="9" t="str">
        <f t="shared" si="148"/>
        <v>Fairbanks Morse (#5)</v>
      </c>
      <c r="D9423" s="8">
        <v>3</v>
      </c>
      <c r="E9423" s="8" t="s">
        <v>28</v>
      </c>
      <c r="F9423" s="10" t="s">
        <v>22614</v>
      </c>
      <c r="G9423" s="8"/>
      <c r="H9423" s="8"/>
      <c r="I9423" s="8"/>
      <c r="J9423" s="8"/>
      <c r="K9423" s="8" t="s">
        <v>33813</v>
      </c>
    </row>
    <row r="9424" spans="1:11" x14ac:dyDescent="0.2">
      <c r="A9424" s="8">
        <f>MAX($A$2:$A9423)+1</f>
        <v>8444</v>
      </c>
      <c r="B9424" s="8"/>
      <c r="C9424" s="9" t="str">
        <f t="shared" si="148"/>
        <v>Gold Creek Hydro</v>
      </c>
      <c r="D9424" s="8">
        <v>3</v>
      </c>
      <c r="E9424" s="8" t="s">
        <v>28</v>
      </c>
      <c r="F9424" s="10" t="s">
        <v>22615</v>
      </c>
      <c r="G9424" s="8"/>
      <c r="H9424" s="8"/>
      <c r="I9424" s="8"/>
      <c r="J9424" s="8"/>
      <c r="K9424" s="8" t="s">
        <v>33813</v>
      </c>
    </row>
    <row r="9425" spans="1:11" x14ac:dyDescent="0.2">
      <c r="A9425" s="8">
        <f>A2206</f>
        <v>1304</v>
      </c>
      <c r="B9425" s="8"/>
      <c r="C9425" s="9" t="str">
        <f t="shared" si="148"/>
        <v>Salmon Creek Hydro</v>
      </c>
      <c r="D9425" s="8">
        <v>3</v>
      </c>
      <c r="E9425" s="8" t="s">
        <v>28</v>
      </c>
      <c r="F9425" s="10" t="s">
        <v>22616</v>
      </c>
      <c r="G9425" s="8"/>
      <c r="H9425" s="8"/>
      <c r="I9425" s="8"/>
      <c r="J9425" s="8"/>
      <c r="K9425" s="8" t="s">
        <v>33813</v>
      </c>
    </row>
    <row r="9426" spans="1:11" x14ac:dyDescent="0.2">
      <c r="A9426" s="8">
        <f>A9419</f>
        <v>8442</v>
      </c>
      <c r="B9426" s="8"/>
      <c r="C9426" s="9" t="str">
        <f t="shared" si="148"/>
        <v>Unit #1 Elliot/Enterprise</v>
      </c>
      <c r="D9426" s="8">
        <v>3</v>
      </c>
      <c r="E9426" s="8" t="s">
        <v>28</v>
      </c>
      <c r="F9426" s="10" t="s">
        <v>22617</v>
      </c>
      <c r="G9426" s="8"/>
      <c r="H9426" s="8"/>
      <c r="I9426" s="8"/>
      <c r="J9426" s="8"/>
      <c r="K9426" s="8" t="s">
        <v>33813</v>
      </c>
    </row>
    <row r="9427" spans="1:11" x14ac:dyDescent="0.2">
      <c r="A9427" s="8">
        <f>A9420</f>
        <v>8442</v>
      </c>
      <c r="B9427" s="8"/>
      <c r="C9427" s="9" t="str">
        <f t="shared" si="148"/>
        <v>Unit#2  Ge/Enterprise</v>
      </c>
      <c r="D9427" s="8">
        <v>3</v>
      </c>
      <c r="E9427" s="8" t="s">
        <v>28</v>
      </c>
      <c r="F9427" s="10" t="s">
        <v>22618</v>
      </c>
      <c r="G9427" s="8"/>
      <c r="H9427" s="8"/>
      <c r="I9427" s="8"/>
      <c r="J9427" s="8"/>
      <c r="K9427" s="8" t="s">
        <v>33813</v>
      </c>
    </row>
    <row r="9428" spans="1:11" x14ac:dyDescent="0.2">
      <c r="A9428" s="8">
        <f>A9421</f>
        <v>8442</v>
      </c>
      <c r="B9428" s="8"/>
      <c r="C9428" s="9" t="str">
        <f t="shared" si="148"/>
        <v>Unit#3 Fairbanks//Fairbanks Morse</v>
      </c>
      <c r="D9428" s="8">
        <v>3</v>
      </c>
      <c r="E9428" s="8" t="s">
        <v>28</v>
      </c>
      <c r="F9428" s="10" t="s">
        <v>22619</v>
      </c>
      <c r="G9428" s="8"/>
      <c r="H9428" s="8"/>
      <c r="I9428" s="8"/>
      <c r="J9428" s="8"/>
      <c r="K9428" s="8" t="s">
        <v>33813</v>
      </c>
    </row>
    <row r="9429" spans="1:11" x14ac:dyDescent="0.2">
      <c r="A9429" s="8">
        <f>A9422</f>
        <v>8443</v>
      </c>
      <c r="B9429" s="8"/>
      <c r="C9429" s="9" t="str">
        <f t="shared" si="148"/>
        <v>Unit#4  Ge/Enterprise</v>
      </c>
      <c r="D9429" s="8">
        <v>3</v>
      </c>
      <c r="E9429" s="8" t="s">
        <v>28</v>
      </c>
      <c r="F9429" s="10" t="s">
        <v>22620</v>
      </c>
      <c r="G9429" s="8"/>
      <c r="H9429" s="8"/>
      <c r="I9429" s="8"/>
      <c r="J9429" s="8"/>
      <c r="K9429" s="8" t="s">
        <v>33813</v>
      </c>
    </row>
    <row r="9430" spans="1:11" x14ac:dyDescent="0.2">
      <c r="A9430" s="8">
        <f>A9423</f>
        <v>8443</v>
      </c>
      <c r="B9430" s="8"/>
      <c r="C9430" s="9" t="str">
        <f t="shared" si="148"/>
        <v>Unit#5  Electric Mach/Fairbanks Morse</v>
      </c>
      <c r="D9430" s="8">
        <v>3</v>
      </c>
      <c r="E9430" s="8" t="s">
        <v>28</v>
      </c>
      <c r="F9430" s="10" t="s">
        <v>22621</v>
      </c>
      <c r="G9430" s="8"/>
      <c r="H9430" s="8"/>
      <c r="I9430" s="8"/>
      <c r="J9430" s="8"/>
      <c r="K9430" s="8" t="s">
        <v>33813</v>
      </c>
    </row>
    <row r="9431" spans="1:11" x14ac:dyDescent="0.2">
      <c r="A9431" s="8">
        <f>MAX($A$2:$A9430)+1</f>
        <v>8445</v>
      </c>
      <c r="B9431" s="8"/>
      <c r="C9431" s="9" t="str">
        <f t="shared" si="148"/>
        <v>Hydro-Electric</v>
      </c>
      <c r="D9431" s="8">
        <v>6</v>
      </c>
      <c r="E9431" s="8" t="s">
        <v>39</v>
      </c>
      <c r="F9431" s="10" t="s">
        <v>22622</v>
      </c>
      <c r="G9431" s="8"/>
      <c r="H9431" s="8"/>
      <c r="I9431" s="8"/>
      <c r="J9431" s="8"/>
      <c r="K9431" s="8" t="s">
        <v>33813</v>
      </c>
    </row>
    <row r="9432" spans="1:11" x14ac:dyDescent="0.2">
      <c r="A9432" s="8">
        <f>A3318</f>
        <v>2410</v>
      </c>
      <c r="B9432" s="8"/>
      <c r="C9432" s="9" t="str">
        <f t="shared" si="148"/>
        <v>Niagara - Project #2466</v>
      </c>
      <c r="D9432" s="8">
        <v>6</v>
      </c>
      <c r="E9432" s="8" t="s">
        <v>39</v>
      </c>
      <c r="F9432" s="10" t="s">
        <v>22623</v>
      </c>
      <c r="G9432" s="8"/>
      <c r="H9432" s="8"/>
      <c r="I9432" s="8"/>
      <c r="J9432" s="8"/>
      <c r="K9432" s="8" t="s">
        <v>33813</v>
      </c>
    </row>
    <row r="9433" spans="1:11" x14ac:dyDescent="0.2">
      <c r="A9433" s="8">
        <f>MAX($A$2:$A9432)+1</f>
        <v>8446</v>
      </c>
      <c r="B9433" s="8"/>
      <c r="C9433" s="9" t="str">
        <f t="shared" ref="C9433:C9496" si="149">IF(H9433="",F9433,H9433)</f>
        <v>Total Hydro (Small Plants)</v>
      </c>
      <c r="D9433" s="8">
        <v>6</v>
      </c>
      <c r="E9433" s="8" t="s">
        <v>39</v>
      </c>
      <c r="F9433" s="10" t="s">
        <v>22624</v>
      </c>
      <c r="G9433" s="8"/>
      <c r="H9433" s="8"/>
      <c r="I9433" s="8"/>
      <c r="J9433" s="8"/>
      <c r="K9433" s="8" t="s">
        <v>33813</v>
      </c>
    </row>
    <row r="9434" spans="1:11" x14ac:dyDescent="0.2">
      <c r="A9434" s="8">
        <f>MAX($A$2:$A9433)+1</f>
        <v>8447</v>
      </c>
      <c r="B9434" s="8"/>
      <c r="C9434" s="9" t="str">
        <f t="shared" si="149"/>
        <v>Carol Spring</v>
      </c>
      <c r="D9434" s="8">
        <v>7</v>
      </c>
      <c r="E9434" s="8" t="s">
        <v>42</v>
      </c>
      <c r="F9434" s="10" t="s">
        <v>22625</v>
      </c>
      <c r="G9434" s="8"/>
      <c r="H9434" s="8"/>
      <c r="I9434" s="8"/>
      <c r="J9434" s="8"/>
      <c r="K9434" s="8" t="s">
        <v>33813</v>
      </c>
    </row>
    <row r="9435" spans="1:11" x14ac:dyDescent="0.2">
      <c r="A9435" s="8">
        <f>MAX($A$2:$A9434)+1</f>
        <v>8448</v>
      </c>
      <c r="B9435" s="8"/>
      <c r="C9435" s="9" t="str">
        <f t="shared" si="149"/>
        <v>Chase Field</v>
      </c>
      <c r="D9435" s="8">
        <v>7</v>
      </c>
      <c r="E9435" s="8" t="s">
        <v>42</v>
      </c>
      <c r="F9435" s="10" t="s">
        <v>22626</v>
      </c>
      <c r="G9435" s="8"/>
      <c r="H9435" s="8"/>
      <c r="I9435" s="8"/>
      <c r="J9435" s="8"/>
      <c r="K9435" s="8" t="s">
        <v>33813</v>
      </c>
    </row>
    <row r="9436" spans="1:11" x14ac:dyDescent="0.2">
      <c r="A9436" s="8">
        <f>A8638</f>
        <v>7686</v>
      </c>
      <c r="B9436" s="8"/>
      <c r="C9436" s="9" t="str">
        <f t="shared" si="149"/>
        <v>Childs (1)</v>
      </c>
      <c r="D9436" s="8">
        <v>7</v>
      </c>
      <c r="E9436" s="8" t="s">
        <v>42</v>
      </c>
      <c r="F9436" s="10" t="s">
        <v>22627</v>
      </c>
      <c r="G9436" s="8"/>
      <c r="H9436" s="8"/>
      <c r="I9436" s="8"/>
      <c r="J9436" s="8"/>
      <c r="K9436" s="8" t="s">
        <v>33813</v>
      </c>
    </row>
    <row r="9437" spans="1:11" x14ac:dyDescent="0.2">
      <c r="A9437" s="8">
        <f>MAX($A$2:$A9436)+1</f>
        <v>8449</v>
      </c>
      <c r="B9437" s="8"/>
      <c r="C9437" s="9" t="str">
        <f t="shared" si="149"/>
        <v>Childs-Irving</v>
      </c>
      <c r="D9437" s="8">
        <v>7</v>
      </c>
      <c r="E9437" s="8" t="s">
        <v>42</v>
      </c>
      <c r="F9437" s="10" t="s">
        <v>22628</v>
      </c>
      <c r="G9437" s="8"/>
      <c r="H9437" s="8"/>
      <c r="I9437" s="8"/>
      <c r="J9437" s="8"/>
      <c r="K9437" s="8" t="s">
        <v>33813</v>
      </c>
    </row>
    <row r="9438" spans="1:11" x14ac:dyDescent="0.2">
      <c r="A9438" s="8">
        <f>MAX($A$2:$A9437)+1</f>
        <v>8450</v>
      </c>
      <c r="B9438" s="8"/>
      <c r="C9438" s="9" t="str">
        <f t="shared" si="149"/>
        <v>Dvn1</v>
      </c>
      <c r="D9438" s="8">
        <v>7</v>
      </c>
      <c r="E9438" s="8" t="s">
        <v>42</v>
      </c>
      <c r="F9438" s="10" t="s">
        <v>22629</v>
      </c>
      <c r="G9438" s="8"/>
      <c r="H9438" s="8"/>
      <c r="I9438" s="8"/>
      <c r="J9438" s="8"/>
      <c r="K9438" s="8" t="s">
        <v>33813</v>
      </c>
    </row>
    <row r="9439" spans="1:11" x14ac:dyDescent="0.2">
      <c r="A9439" s="8">
        <f>MAX($A$2:$A9438)+1</f>
        <v>8451</v>
      </c>
      <c r="B9439" s="8"/>
      <c r="C9439" s="9" t="str">
        <f t="shared" si="149"/>
        <v>Flagstaff</v>
      </c>
      <c r="D9439" s="8">
        <v>7</v>
      </c>
      <c r="E9439" s="8" t="s">
        <v>42</v>
      </c>
      <c r="F9439" s="10" t="s">
        <v>22630</v>
      </c>
      <c r="G9439" s="8"/>
      <c r="H9439" s="8"/>
      <c r="I9439" s="8"/>
      <c r="J9439" s="8"/>
      <c r="K9439" s="8" t="s">
        <v>33813</v>
      </c>
    </row>
    <row r="9440" spans="1:11" x14ac:dyDescent="0.2">
      <c r="A9440" s="8">
        <f>MAX($A$2:$A9439)+1</f>
        <v>8452</v>
      </c>
      <c r="B9440" s="8"/>
      <c r="C9440" s="9" t="str">
        <f t="shared" si="149"/>
        <v>Gilbert</v>
      </c>
      <c r="D9440" s="8">
        <v>7</v>
      </c>
      <c r="E9440" s="8" t="s">
        <v>42</v>
      </c>
      <c r="F9440" s="10" t="s">
        <v>16801</v>
      </c>
      <c r="G9440" s="8"/>
      <c r="H9440" s="8"/>
      <c r="I9440" s="8"/>
      <c r="J9440" s="8"/>
      <c r="K9440" s="8" t="s">
        <v>33813</v>
      </c>
    </row>
    <row r="9441" spans="1:11" x14ac:dyDescent="0.2">
      <c r="A9441" s="8">
        <f>MAX($A$2:$A9440)+1</f>
        <v>8453</v>
      </c>
      <c r="B9441" s="8"/>
      <c r="C9441" s="9" t="str">
        <f t="shared" si="149"/>
        <v>Glendale Airport</v>
      </c>
      <c r="D9441" s="8">
        <v>7</v>
      </c>
      <c r="E9441" s="8" t="s">
        <v>42</v>
      </c>
      <c r="F9441" s="10" t="s">
        <v>22631</v>
      </c>
      <c r="G9441" s="8"/>
      <c r="H9441" s="8"/>
      <c r="I9441" s="8"/>
      <c r="J9441" s="8"/>
      <c r="K9441" s="8" t="s">
        <v>33813</v>
      </c>
    </row>
    <row r="9442" spans="1:11" x14ac:dyDescent="0.2">
      <c r="A9442" s="8">
        <f>MAX($A$2:$A9441)+1</f>
        <v>8454</v>
      </c>
      <c r="B9442" s="8"/>
      <c r="C9442" s="9" t="str">
        <f t="shared" si="149"/>
        <v>Hydro Plants</v>
      </c>
      <c r="D9442" s="8">
        <v>7</v>
      </c>
      <c r="E9442" s="8" t="s">
        <v>42</v>
      </c>
      <c r="F9442" s="10" t="s">
        <v>22632</v>
      </c>
      <c r="G9442" s="8"/>
      <c r="H9442" s="8"/>
      <c r="I9442" s="8"/>
      <c r="J9442" s="8"/>
      <c r="K9442" s="8" t="s">
        <v>33813</v>
      </c>
    </row>
    <row r="9443" spans="1:11" x14ac:dyDescent="0.2">
      <c r="A9443" s="8">
        <f>A9283</f>
        <v>8308</v>
      </c>
      <c r="B9443" s="8"/>
      <c r="C9443" s="9" t="str">
        <f t="shared" si="149"/>
        <v>Irving (1)</v>
      </c>
      <c r="D9443" s="8">
        <v>7</v>
      </c>
      <c r="E9443" s="8" t="s">
        <v>42</v>
      </c>
      <c r="F9443" s="10" t="s">
        <v>22633</v>
      </c>
      <c r="G9443" s="8"/>
      <c r="H9443" s="8"/>
      <c r="I9443" s="8"/>
      <c r="J9443" s="8"/>
      <c r="K9443" s="8" t="s">
        <v>33813</v>
      </c>
    </row>
    <row r="9444" spans="1:11" x14ac:dyDescent="0.2">
      <c r="A9444" s="8">
        <f>MAX($A$2:$A9443)+1</f>
        <v>8455</v>
      </c>
      <c r="B9444" s="8"/>
      <c r="C9444" s="9" t="str">
        <f t="shared" si="149"/>
        <v>Municipal Rooftops</v>
      </c>
      <c r="D9444" s="8">
        <v>7</v>
      </c>
      <c r="E9444" s="8" t="s">
        <v>42</v>
      </c>
      <c r="F9444" s="10" t="s">
        <v>22634</v>
      </c>
      <c r="G9444" s="8"/>
      <c r="H9444" s="8"/>
      <c r="I9444" s="8"/>
      <c r="J9444" s="8"/>
      <c r="K9444" s="8" t="s">
        <v>33813</v>
      </c>
    </row>
    <row r="9445" spans="1:11" x14ac:dyDescent="0.2">
      <c r="A9445" s="8">
        <f>A9444</f>
        <v>8455</v>
      </c>
      <c r="B9445" s="8"/>
      <c r="C9445" s="9" t="str">
        <f t="shared" si="149"/>
        <v>Municpal Rooftops</v>
      </c>
      <c r="D9445" s="8">
        <v>7</v>
      </c>
      <c r="E9445" s="8" t="s">
        <v>42</v>
      </c>
      <c r="F9445" s="10" t="s">
        <v>22635</v>
      </c>
      <c r="G9445" s="8"/>
      <c r="H9445" s="8"/>
      <c r="I9445" s="8"/>
      <c r="J9445" s="8"/>
      <c r="K9445" s="8" t="s">
        <v>33813</v>
      </c>
    </row>
    <row r="9446" spans="1:11" x14ac:dyDescent="0.2">
      <c r="A9446" s="8">
        <f>MAX($A$2:$A9445)+1</f>
        <v>8456</v>
      </c>
      <c r="B9446" s="8"/>
      <c r="C9446" s="9" t="str">
        <f t="shared" si="149"/>
        <v>Off-Grid Facilities</v>
      </c>
      <c r="D9446" s="8">
        <v>7</v>
      </c>
      <c r="E9446" s="8" t="s">
        <v>42</v>
      </c>
      <c r="F9446" s="10" t="s">
        <v>22636</v>
      </c>
      <c r="G9446" s="8"/>
      <c r="H9446" s="8"/>
      <c r="I9446" s="8"/>
      <c r="J9446" s="8"/>
      <c r="K9446" s="8" t="s">
        <v>33813</v>
      </c>
    </row>
    <row r="9447" spans="1:11" x14ac:dyDescent="0.2">
      <c r="A9447" s="8">
        <f>A639</f>
        <v>437</v>
      </c>
      <c r="B9447" s="8"/>
      <c r="C9447" s="9" t="str">
        <f t="shared" si="149"/>
        <v>Palo Verde Emergengy Ops Center</v>
      </c>
      <c r="D9447" s="8">
        <v>7</v>
      </c>
      <c r="E9447" s="8" t="s">
        <v>42</v>
      </c>
      <c r="F9447" s="10" t="s">
        <v>22637</v>
      </c>
      <c r="G9447" s="8"/>
      <c r="H9447" s="8"/>
      <c r="I9447" s="8"/>
      <c r="J9447" s="8"/>
      <c r="K9447" s="8" t="s">
        <v>33813</v>
      </c>
    </row>
    <row r="9448" spans="1:11" x14ac:dyDescent="0.2">
      <c r="A9448" s="8">
        <f>MAX($A$2:$A9447)+1</f>
        <v>8457</v>
      </c>
      <c r="B9448" s="8"/>
      <c r="C9448" s="9" t="str">
        <f t="shared" si="149"/>
        <v>Phoenix</v>
      </c>
      <c r="D9448" s="8">
        <v>7</v>
      </c>
      <c r="E9448" s="8" t="s">
        <v>42</v>
      </c>
      <c r="F9448" s="10" t="s">
        <v>16109</v>
      </c>
      <c r="G9448" s="8"/>
      <c r="H9448" s="8"/>
      <c r="I9448" s="8"/>
      <c r="J9448" s="8"/>
      <c r="K9448" s="8" t="s">
        <v>33813</v>
      </c>
    </row>
    <row r="9449" spans="1:11" x14ac:dyDescent="0.2">
      <c r="A9449" s="8">
        <f>A5792</f>
        <v>4857</v>
      </c>
      <c r="B9449" s="8"/>
      <c r="C9449" s="9" t="str">
        <f t="shared" si="149"/>
        <v>Prescott</v>
      </c>
      <c r="D9449" s="8">
        <v>7</v>
      </c>
      <c r="E9449" s="8" t="s">
        <v>42</v>
      </c>
      <c r="F9449" s="10" t="s">
        <v>22638</v>
      </c>
      <c r="G9449" s="8"/>
      <c r="H9449" s="8"/>
      <c r="I9449" s="8"/>
      <c r="J9449" s="8"/>
      <c r="K9449" s="8" t="s">
        <v>33813</v>
      </c>
    </row>
    <row r="9450" spans="1:11" x14ac:dyDescent="0.2">
      <c r="A9450" s="8">
        <f>A5792</f>
        <v>4857</v>
      </c>
      <c r="B9450" s="8"/>
      <c r="C9450" s="9" t="str">
        <f t="shared" si="149"/>
        <v>Prescott Airport</v>
      </c>
      <c r="D9450" s="8">
        <v>7</v>
      </c>
      <c r="E9450" s="8" t="s">
        <v>42</v>
      </c>
      <c r="F9450" s="10" t="s">
        <v>19427</v>
      </c>
      <c r="G9450" s="8"/>
      <c r="H9450" s="8"/>
      <c r="I9450" s="8"/>
      <c r="J9450" s="8"/>
      <c r="K9450" s="8" t="s">
        <v>33813</v>
      </c>
    </row>
    <row r="9451" spans="1:11" x14ac:dyDescent="0.2">
      <c r="A9451" s="8">
        <f>MAX($A$2:$A9450)+1</f>
        <v>8458</v>
      </c>
      <c r="B9451" s="8"/>
      <c r="C9451" s="9" t="str">
        <f t="shared" si="149"/>
        <v>Prescott Earu</v>
      </c>
      <c r="D9451" s="8">
        <v>7</v>
      </c>
      <c r="E9451" s="8" t="s">
        <v>42</v>
      </c>
      <c r="F9451" s="10" t="s">
        <v>22639</v>
      </c>
      <c r="G9451" s="8"/>
      <c r="H9451" s="8"/>
      <c r="I9451" s="8"/>
      <c r="J9451" s="8"/>
      <c r="K9451" s="8" t="s">
        <v>33813</v>
      </c>
    </row>
    <row r="9452" spans="1:11" x14ac:dyDescent="0.2">
      <c r="A9452" s="8">
        <f>MAX($A$2:$A9451)+1</f>
        <v>8459</v>
      </c>
      <c r="B9452" s="8"/>
      <c r="C9452" s="9" t="str">
        <f t="shared" si="149"/>
        <v>Red Rock</v>
      </c>
      <c r="D9452" s="8">
        <v>7</v>
      </c>
      <c r="E9452" s="8" t="s">
        <v>42</v>
      </c>
      <c r="F9452" s="10" t="s">
        <v>22640</v>
      </c>
      <c r="G9452" s="8">
        <v>60467</v>
      </c>
      <c r="H9452" s="8" t="s">
        <v>22640</v>
      </c>
      <c r="I9452" s="8" t="s">
        <v>41</v>
      </c>
      <c r="J9452" s="8">
        <v>803</v>
      </c>
      <c r="K9452" s="8"/>
    </row>
    <row r="9453" spans="1:11" x14ac:dyDescent="0.2">
      <c r="A9453" s="8">
        <f>MAX($A$2:$A9452)+1</f>
        <v>8460</v>
      </c>
      <c r="B9453" s="8"/>
      <c r="C9453" s="9" t="str">
        <f t="shared" si="149"/>
        <v>Scottsdale Covered Parking</v>
      </c>
      <c r="D9453" s="8">
        <v>7</v>
      </c>
      <c r="E9453" s="8" t="s">
        <v>42</v>
      </c>
      <c r="F9453" s="10" t="s">
        <v>22641</v>
      </c>
      <c r="G9453" s="8"/>
      <c r="H9453" s="8"/>
      <c r="I9453" s="8"/>
      <c r="J9453" s="8"/>
      <c r="K9453" s="8" t="s">
        <v>33813</v>
      </c>
    </row>
    <row r="9454" spans="1:11" x14ac:dyDescent="0.2">
      <c r="A9454" s="8">
        <f>MAX($A$2:$A9453)+1</f>
        <v>8461</v>
      </c>
      <c r="B9454" s="8"/>
      <c r="C9454" s="9" t="str">
        <f t="shared" si="149"/>
        <v>Solar Plants</v>
      </c>
      <c r="D9454" s="8">
        <v>7</v>
      </c>
      <c r="E9454" s="8" t="s">
        <v>42</v>
      </c>
      <c r="F9454" s="10" t="s">
        <v>22642</v>
      </c>
      <c r="G9454" s="8"/>
      <c r="H9454" s="8"/>
      <c r="I9454" s="8"/>
      <c r="J9454" s="8"/>
      <c r="K9454" s="8" t="s">
        <v>33813</v>
      </c>
    </row>
    <row r="9455" spans="1:11" x14ac:dyDescent="0.2">
      <c r="A9455" s="8">
        <f>MAX($A$2:$A9454)+1</f>
        <v>8462</v>
      </c>
      <c r="B9455" s="8"/>
      <c r="C9455" s="9" t="str">
        <f t="shared" si="149"/>
        <v>St Microelectronics Rooftop</v>
      </c>
      <c r="D9455" s="8">
        <v>7</v>
      </c>
      <c r="E9455" s="8" t="s">
        <v>42</v>
      </c>
      <c r="F9455" s="10" t="s">
        <v>22643</v>
      </c>
      <c r="G9455" s="8"/>
      <c r="H9455" s="8"/>
      <c r="I9455" s="8"/>
      <c r="J9455" s="8"/>
      <c r="K9455" s="8" t="s">
        <v>33813</v>
      </c>
    </row>
    <row r="9456" spans="1:11" x14ac:dyDescent="0.2">
      <c r="A9456" s="8">
        <f>MAX($A$2:$A9455)+1</f>
        <v>8463</v>
      </c>
      <c r="B9456" s="8"/>
      <c r="C9456" s="9" t="str">
        <f t="shared" si="149"/>
        <v>Star</v>
      </c>
      <c r="D9456" s="8">
        <v>7</v>
      </c>
      <c r="E9456" s="8" t="s">
        <v>42</v>
      </c>
      <c r="F9456" s="10" t="s">
        <v>22644</v>
      </c>
      <c r="G9456" s="8"/>
      <c r="H9456" s="8"/>
      <c r="I9456" s="8"/>
      <c r="J9456" s="8"/>
      <c r="K9456" s="8" t="s">
        <v>33813</v>
      </c>
    </row>
    <row r="9457" spans="1:11" x14ac:dyDescent="0.2">
      <c r="A9457" s="8">
        <f>MAX($A$2:$A9456)+1</f>
        <v>8464</v>
      </c>
      <c r="B9457" s="8"/>
      <c r="C9457" s="9" t="str">
        <f t="shared" si="149"/>
        <v>Tempe</v>
      </c>
      <c r="D9457" s="8">
        <v>7</v>
      </c>
      <c r="E9457" s="8" t="s">
        <v>42</v>
      </c>
      <c r="F9457" s="10" t="s">
        <v>22645</v>
      </c>
      <c r="G9457" s="8"/>
      <c r="H9457" s="8"/>
      <c r="I9457" s="8"/>
      <c r="J9457" s="8"/>
      <c r="K9457" s="8" t="s">
        <v>33813</v>
      </c>
    </row>
    <row r="9458" spans="1:11" x14ac:dyDescent="0.2">
      <c r="A9458" s="8">
        <f>MAX($A$2:$A9457)+1</f>
        <v>8465</v>
      </c>
      <c r="B9458" s="8"/>
      <c r="C9458" s="9" t="str">
        <f t="shared" si="149"/>
        <v>Total Solar Operation/Maintenance</v>
      </c>
      <c r="D9458" s="8">
        <v>7</v>
      </c>
      <c r="E9458" s="8" t="s">
        <v>42</v>
      </c>
      <c r="F9458" s="10" t="s">
        <v>14888</v>
      </c>
      <c r="G9458" s="8"/>
      <c r="H9458" s="8"/>
      <c r="I9458" s="8"/>
      <c r="J9458" s="8"/>
      <c r="K9458" s="8" t="s">
        <v>33813</v>
      </c>
    </row>
    <row r="9459" spans="1:11" x14ac:dyDescent="0.2">
      <c r="A9459" s="8">
        <f>MAX($A$2:$A9458)+1</f>
        <v>8466</v>
      </c>
      <c r="B9459" s="8"/>
      <c r="C9459" s="9" t="str">
        <f t="shared" si="149"/>
        <v>Us Airways Center</v>
      </c>
      <c r="D9459" s="8">
        <v>7</v>
      </c>
      <c r="E9459" s="8" t="s">
        <v>42</v>
      </c>
      <c r="F9459" s="10" t="s">
        <v>22646</v>
      </c>
      <c r="G9459" s="8"/>
      <c r="H9459" s="8"/>
      <c r="I9459" s="8"/>
      <c r="J9459" s="8"/>
      <c r="K9459" s="8" t="s">
        <v>33813</v>
      </c>
    </row>
    <row r="9460" spans="1:11" x14ac:dyDescent="0.2">
      <c r="A9460" s="8">
        <f>A1073</f>
        <v>736</v>
      </c>
      <c r="B9460" s="8"/>
      <c r="C9460" s="9" t="str">
        <f t="shared" si="149"/>
        <v>West Phoenix</v>
      </c>
      <c r="D9460" s="8">
        <v>7</v>
      </c>
      <c r="E9460" s="8" t="s">
        <v>42</v>
      </c>
      <c r="F9460" s="10" t="s">
        <v>14731</v>
      </c>
      <c r="G9460" s="8"/>
      <c r="H9460" s="8"/>
      <c r="I9460" s="8"/>
      <c r="J9460" s="8"/>
      <c r="K9460" s="8" t="s">
        <v>33813</v>
      </c>
    </row>
    <row r="9461" spans="1:11" x14ac:dyDescent="0.2">
      <c r="A9461" s="8">
        <f>MAX($A$2:$A9460)+1</f>
        <v>8467</v>
      </c>
      <c r="B9461" s="8"/>
      <c r="C9461" s="9" t="str">
        <f t="shared" si="149"/>
        <v>Yucca</v>
      </c>
      <c r="D9461" s="8">
        <v>7</v>
      </c>
      <c r="E9461" s="8" t="s">
        <v>42</v>
      </c>
      <c r="F9461" s="10" t="s">
        <v>15215</v>
      </c>
      <c r="G9461" s="8"/>
      <c r="H9461" s="8"/>
      <c r="I9461" s="8"/>
      <c r="J9461" s="8"/>
      <c r="K9461" s="8" t="s">
        <v>33813</v>
      </c>
    </row>
    <row r="9462" spans="1:11" x14ac:dyDescent="0.2">
      <c r="A9462" s="8">
        <f>MAX($A$2:$A9461)+1</f>
        <v>8468</v>
      </c>
      <c r="B9462" s="8"/>
      <c r="C9462" s="9" t="str">
        <f t="shared" si="149"/>
        <v>Yuma</v>
      </c>
      <c r="D9462" s="8">
        <v>7</v>
      </c>
      <c r="E9462" s="8" t="s">
        <v>42</v>
      </c>
      <c r="F9462" s="10" t="s">
        <v>22443</v>
      </c>
      <c r="G9462" s="8"/>
      <c r="H9462" s="8"/>
      <c r="I9462" s="8"/>
      <c r="J9462" s="8"/>
      <c r="K9462" s="8" t="s">
        <v>33813</v>
      </c>
    </row>
    <row r="9463" spans="1:11" x14ac:dyDescent="0.2">
      <c r="A9463" s="8">
        <f>A1511</f>
        <v>1075</v>
      </c>
      <c r="B9463" s="8"/>
      <c r="C9463" s="9" t="str">
        <f t="shared" si="149"/>
        <v>Bl England</v>
      </c>
      <c r="D9463" s="8">
        <v>9</v>
      </c>
      <c r="E9463" s="8" t="s">
        <v>44</v>
      </c>
      <c r="F9463" s="10" t="s">
        <v>15369</v>
      </c>
      <c r="G9463" s="8"/>
      <c r="H9463" s="8"/>
      <c r="I9463" s="8"/>
      <c r="J9463" s="8"/>
      <c r="K9463" s="8" t="s">
        <v>33813</v>
      </c>
    </row>
    <row r="9464" spans="1:11" x14ac:dyDescent="0.2">
      <c r="A9464" s="8">
        <f>A1583</f>
        <v>1097</v>
      </c>
      <c r="B9464" s="8"/>
      <c r="C9464" s="9" t="str">
        <f t="shared" si="149"/>
        <v>Conemaugh</v>
      </c>
      <c r="D9464" s="8">
        <v>9</v>
      </c>
      <c r="E9464" s="8" t="s">
        <v>44</v>
      </c>
      <c r="F9464" s="10" t="s">
        <v>15447</v>
      </c>
      <c r="G9464" s="8"/>
      <c r="H9464" s="8"/>
      <c r="I9464" s="8"/>
      <c r="J9464" s="8"/>
      <c r="K9464" s="8" t="s">
        <v>33813</v>
      </c>
    </row>
    <row r="9465" spans="1:11" x14ac:dyDescent="0.2">
      <c r="A9465" s="8">
        <f>A1803</f>
        <v>1159</v>
      </c>
      <c r="B9465" s="8"/>
      <c r="C9465" s="9" t="str">
        <f t="shared" si="149"/>
        <v>Keystone</v>
      </c>
      <c r="D9465" s="8">
        <v>9</v>
      </c>
      <c r="E9465" s="8" t="s">
        <v>44</v>
      </c>
      <c r="F9465" s="10" t="s">
        <v>15663</v>
      </c>
      <c r="G9465" s="8"/>
      <c r="H9465" s="8"/>
      <c r="I9465" s="8"/>
      <c r="J9465" s="8"/>
      <c r="K9465" s="8" t="s">
        <v>33813</v>
      </c>
    </row>
    <row r="9466" spans="1:11" x14ac:dyDescent="0.2">
      <c r="A9466" s="8">
        <f>MAX($A$2:$A9465)+1</f>
        <v>8469</v>
      </c>
      <c r="B9466" s="8"/>
      <c r="C9466" s="9" t="str">
        <f t="shared" si="149"/>
        <v>Miscellaneous</v>
      </c>
      <c r="D9466" s="8">
        <v>9</v>
      </c>
      <c r="E9466" s="8" t="s">
        <v>44</v>
      </c>
      <c r="F9466" s="10" t="s">
        <v>22647</v>
      </c>
      <c r="G9466" s="8"/>
      <c r="H9466" s="8"/>
      <c r="I9466" s="8"/>
      <c r="J9466" s="8"/>
      <c r="K9466" s="8" t="s">
        <v>33813</v>
      </c>
    </row>
    <row r="9467" spans="1:11" x14ac:dyDescent="0.2">
      <c r="A9467" s="8">
        <f>MAX($A$2:$A9466)+1</f>
        <v>8470</v>
      </c>
      <c r="B9467" s="8"/>
      <c r="C9467" s="9" t="str">
        <f t="shared" si="149"/>
        <v>Internal Combustion</v>
      </c>
      <c r="D9467" s="8">
        <v>11</v>
      </c>
      <c r="E9467" s="8" t="s">
        <v>22649</v>
      </c>
      <c r="F9467" s="10" t="s">
        <v>22648</v>
      </c>
      <c r="G9467" s="8"/>
      <c r="H9467" s="8"/>
      <c r="I9467" s="8"/>
      <c r="J9467" s="8"/>
      <c r="K9467" s="8" t="s">
        <v>33813</v>
      </c>
    </row>
    <row r="9468" spans="1:11" x14ac:dyDescent="0.2">
      <c r="A9468" s="8">
        <f>MAX($A$2:$A9467)+1</f>
        <v>8471</v>
      </c>
      <c r="B9468" s="8"/>
      <c r="C9468" s="9" t="str">
        <f t="shared" si="149"/>
        <v>Ferc Licensed Project No. 2380</v>
      </c>
      <c r="D9468" s="8">
        <v>17</v>
      </c>
      <c r="E9468" s="8" t="s">
        <v>15398</v>
      </c>
      <c r="F9468" s="10" t="s">
        <v>22650</v>
      </c>
      <c r="G9468" s="8"/>
      <c r="H9468" s="8"/>
      <c r="I9468" s="8"/>
      <c r="J9468" s="8"/>
      <c r="K9468" s="8" t="s">
        <v>33813</v>
      </c>
    </row>
    <row r="9469" spans="1:11" x14ac:dyDescent="0.2">
      <c r="A9469" s="8">
        <f>MAX($A$2:$A9468)+1</f>
        <v>8472</v>
      </c>
      <c r="B9469" s="8"/>
      <c r="C9469" s="9" t="str">
        <f t="shared" si="149"/>
        <v>Marshall Hydro</v>
      </c>
      <c r="D9469" s="8">
        <v>17</v>
      </c>
      <c r="E9469" s="8" t="s">
        <v>15398</v>
      </c>
      <c r="F9469" s="10" t="s">
        <v>22651</v>
      </c>
      <c r="G9469" s="8"/>
      <c r="H9469" s="8"/>
      <c r="I9469" s="8"/>
      <c r="J9469" s="8"/>
      <c r="K9469" s="8" t="s">
        <v>33813</v>
      </c>
    </row>
    <row r="9470" spans="1:11" x14ac:dyDescent="0.2">
      <c r="A9470" s="8">
        <f>A757</f>
        <v>515</v>
      </c>
      <c r="B9470" s="8"/>
      <c r="C9470" s="9" t="str">
        <f t="shared" si="149"/>
        <v>Roxboro</v>
      </c>
      <c r="D9470" s="8">
        <v>17</v>
      </c>
      <c r="E9470" s="8" t="s">
        <v>15398</v>
      </c>
      <c r="F9470" s="10" t="s">
        <v>14283</v>
      </c>
      <c r="G9470" s="8"/>
      <c r="H9470" s="8"/>
      <c r="I9470" s="8"/>
      <c r="J9470" s="8"/>
      <c r="K9470" s="8" t="s">
        <v>33813</v>
      </c>
    </row>
    <row r="9471" spans="1:11" x14ac:dyDescent="0.2">
      <c r="A9471" s="8">
        <f>MAX($A$2:$A9470)+1</f>
        <v>8473</v>
      </c>
      <c r="B9471" s="8"/>
      <c r="C9471" s="9" t="str">
        <f t="shared" si="149"/>
        <v>W. H. Weatherspoon</v>
      </c>
      <c r="D9471" s="8">
        <v>17</v>
      </c>
      <c r="E9471" s="8" t="s">
        <v>15398</v>
      </c>
      <c r="F9471" s="10" t="s">
        <v>15966</v>
      </c>
      <c r="G9471" s="8"/>
      <c r="H9471" s="8"/>
      <c r="I9471" s="8"/>
      <c r="J9471" s="8"/>
      <c r="K9471" s="8" t="s">
        <v>33813</v>
      </c>
    </row>
    <row r="9472" spans="1:11" x14ac:dyDescent="0.2">
      <c r="A9472" s="8">
        <f>A2981</f>
        <v>2074</v>
      </c>
      <c r="B9472" s="8"/>
      <c r="C9472" s="9" t="str">
        <f t="shared" si="149"/>
        <v>Dashville</v>
      </c>
      <c r="D9472" s="8">
        <v>19</v>
      </c>
      <c r="E9472" s="8" t="s">
        <v>75</v>
      </c>
      <c r="F9472" s="10" t="s">
        <v>16806</v>
      </c>
      <c r="G9472" s="8"/>
      <c r="H9472" s="8"/>
      <c r="I9472" s="8"/>
      <c r="J9472" s="8"/>
      <c r="K9472" s="8" t="s">
        <v>33813</v>
      </c>
    </row>
    <row r="9473" spans="1:11" x14ac:dyDescent="0.2">
      <c r="A9473" s="8">
        <f>MAX($A$2:$A9472)+1</f>
        <v>8474</v>
      </c>
      <c r="B9473" s="8"/>
      <c r="C9473" s="9" t="str">
        <f t="shared" si="149"/>
        <v>General</v>
      </c>
      <c r="D9473" s="8">
        <v>19</v>
      </c>
      <c r="E9473" s="8" t="s">
        <v>75</v>
      </c>
      <c r="F9473" s="10" t="s">
        <v>22652</v>
      </c>
      <c r="G9473" s="8"/>
      <c r="H9473" s="8"/>
      <c r="I9473" s="8"/>
      <c r="J9473" s="8"/>
      <c r="K9473" s="8" t="s">
        <v>33813</v>
      </c>
    </row>
    <row r="9474" spans="1:11" x14ac:dyDescent="0.2">
      <c r="A9474" s="8">
        <f>MAX($A$2:$A9473)+1</f>
        <v>8475</v>
      </c>
      <c r="B9474" s="8"/>
      <c r="C9474" s="9" t="str">
        <f t="shared" si="149"/>
        <v>Groveville Mills</v>
      </c>
      <c r="D9474" s="8">
        <v>19</v>
      </c>
      <c r="E9474" s="8" t="s">
        <v>75</v>
      </c>
      <c r="F9474" s="10" t="s">
        <v>22653</v>
      </c>
      <c r="G9474" s="8"/>
      <c r="H9474" s="8"/>
      <c r="I9474" s="8"/>
      <c r="J9474" s="8"/>
      <c r="K9474" s="8" t="s">
        <v>33813</v>
      </c>
    </row>
    <row r="9475" spans="1:11" x14ac:dyDescent="0.2">
      <c r="A9475" s="8">
        <f>MAX($A$2:$A9474)+1</f>
        <v>8476</v>
      </c>
      <c r="B9475" s="8"/>
      <c r="C9475" s="9" t="str">
        <f t="shared" si="149"/>
        <v>High Falls</v>
      </c>
      <c r="D9475" s="8">
        <v>19</v>
      </c>
      <c r="E9475" s="8" t="s">
        <v>75</v>
      </c>
      <c r="F9475" s="10" t="s">
        <v>15078</v>
      </c>
      <c r="G9475" s="8"/>
      <c r="H9475" s="8"/>
      <c r="I9475" s="8"/>
      <c r="J9475" s="8"/>
      <c r="K9475" s="8" t="s">
        <v>33813</v>
      </c>
    </row>
    <row r="9476" spans="1:11" x14ac:dyDescent="0.2">
      <c r="A9476" s="8">
        <f>MAX($A$2:$A9475)+1</f>
        <v>8477</v>
      </c>
      <c r="B9476" s="8"/>
      <c r="C9476" s="9" t="str">
        <f t="shared" si="149"/>
        <v>Neversink</v>
      </c>
      <c r="D9476" s="8">
        <v>19</v>
      </c>
      <c r="E9476" s="8" t="s">
        <v>75</v>
      </c>
      <c r="F9476" s="10" t="s">
        <v>15755</v>
      </c>
      <c r="G9476" s="8"/>
      <c r="H9476" s="8"/>
      <c r="I9476" s="8"/>
      <c r="J9476" s="8"/>
      <c r="K9476" s="8" t="s">
        <v>33813</v>
      </c>
    </row>
    <row r="9477" spans="1:11" x14ac:dyDescent="0.2">
      <c r="A9477" s="8">
        <f>A2076</f>
        <v>1237</v>
      </c>
      <c r="B9477" s="8"/>
      <c r="C9477" s="9" t="str">
        <f t="shared" si="149"/>
        <v>Sturgeon Pool</v>
      </c>
      <c r="D9477" s="8">
        <v>19</v>
      </c>
      <c r="E9477" s="8" t="s">
        <v>75</v>
      </c>
      <c r="F9477" s="10" t="s">
        <v>15914</v>
      </c>
      <c r="G9477" s="8"/>
      <c r="H9477" s="8"/>
      <c r="I9477" s="8"/>
      <c r="J9477" s="8"/>
      <c r="K9477" s="8" t="s">
        <v>33813</v>
      </c>
    </row>
    <row r="9478" spans="1:11" x14ac:dyDescent="0.2">
      <c r="A9478" s="8">
        <f>MAX($A$2:$A9477)+1</f>
        <v>8478</v>
      </c>
      <c r="B9478" s="8"/>
      <c r="C9478" s="9" t="str">
        <f t="shared" si="149"/>
        <v>West Coxsakie</v>
      </c>
      <c r="D9478" s="8">
        <v>19</v>
      </c>
      <c r="E9478" s="8" t="s">
        <v>75</v>
      </c>
      <c r="F9478" s="10" t="s">
        <v>15989</v>
      </c>
      <c r="G9478" s="8"/>
      <c r="H9478" s="8"/>
      <c r="I9478" s="8"/>
      <c r="J9478" s="8"/>
      <c r="K9478" s="8" t="s">
        <v>33813</v>
      </c>
    </row>
    <row r="9479" spans="1:11" x14ac:dyDescent="0.2">
      <c r="A9479" s="8">
        <f>MAX($A$2:$A9478)+1</f>
        <v>8479</v>
      </c>
      <c r="B9479" s="8"/>
      <c r="C9479" s="9" t="str">
        <f t="shared" si="149"/>
        <v>B.M. Davis</v>
      </c>
      <c r="D9479" s="8">
        <v>24</v>
      </c>
      <c r="E9479" s="8" t="s">
        <v>21</v>
      </c>
      <c r="F9479" s="10" t="s">
        <v>22654</v>
      </c>
      <c r="G9479" s="8"/>
      <c r="H9479" s="8"/>
      <c r="I9479" s="8"/>
      <c r="J9479" s="8"/>
      <c r="K9479" s="8" t="s">
        <v>33813</v>
      </c>
    </row>
    <row r="9480" spans="1:11" x14ac:dyDescent="0.2">
      <c r="A9480" s="8">
        <f>A3458</f>
        <v>2548</v>
      </c>
      <c r="B9480" s="8"/>
      <c r="C9480" s="9" t="str">
        <f t="shared" si="149"/>
        <v>Coleto Creek</v>
      </c>
      <c r="D9480" s="8">
        <v>24</v>
      </c>
      <c r="E9480" s="8" t="s">
        <v>21</v>
      </c>
      <c r="F9480" s="10" t="s">
        <v>17277</v>
      </c>
      <c r="G9480" s="8"/>
      <c r="H9480" s="8"/>
      <c r="I9480" s="8"/>
      <c r="J9480" s="8"/>
      <c r="K9480" s="8" t="s">
        <v>33813</v>
      </c>
    </row>
    <row r="9481" spans="1:11" x14ac:dyDescent="0.2">
      <c r="A9481" s="8">
        <f>MAX($A$2:$A9480)+1</f>
        <v>8480</v>
      </c>
      <c r="B9481" s="8"/>
      <c r="C9481" s="9" t="str">
        <f t="shared" si="149"/>
        <v>E S Joslin</v>
      </c>
      <c r="D9481" s="8">
        <v>24</v>
      </c>
      <c r="E9481" s="8" t="s">
        <v>21</v>
      </c>
      <c r="F9481" s="10" t="s">
        <v>22656</v>
      </c>
      <c r="G9481" s="8">
        <v>3436</v>
      </c>
      <c r="H9481" s="8" t="s">
        <v>22655</v>
      </c>
      <c r="I9481" s="8" t="s">
        <v>4735</v>
      </c>
      <c r="J9481" s="8">
        <v>50053</v>
      </c>
      <c r="K9481" s="8"/>
    </row>
    <row r="9482" spans="1:11" x14ac:dyDescent="0.2">
      <c r="A9482" s="8">
        <f>A3242</f>
        <v>2334</v>
      </c>
      <c r="B9482" s="8"/>
      <c r="C9482" s="9" t="str">
        <f t="shared" si="149"/>
        <v>Eagle Pass Hydro</v>
      </c>
      <c r="D9482" s="8">
        <v>24</v>
      </c>
      <c r="E9482" s="8" t="s">
        <v>21</v>
      </c>
      <c r="F9482" s="10" t="s">
        <v>22657</v>
      </c>
      <c r="G9482" s="8"/>
      <c r="H9482" s="8"/>
      <c r="I9482" s="8"/>
      <c r="J9482" s="8"/>
      <c r="K9482" s="8" t="s">
        <v>33813</v>
      </c>
    </row>
    <row r="9483" spans="1:11" x14ac:dyDescent="0.2">
      <c r="A9483" s="8">
        <f>MAX($A$2:$A9482)+1</f>
        <v>8481</v>
      </c>
      <c r="B9483" s="8"/>
      <c r="C9483" s="9" t="str">
        <f t="shared" si="149"/>
        <v>J.L. Bates</v>
      </c>
      <c r="D9483" s="8">
        <v>24</v>
      </c>
      <c r="E9483" s="8" t="s">
        <v>21</v>
      </c>
      <c r="F9483" s="10" t="s">
        <v>22658</v>
      </c>
      <c r="G9483" s="8"/>
      <c r="H9483" s="8"/>
      <c r="I9483" s="8"/>
      <c r="J9483" s="8"/>
      <c r="K9483" s="8" t="s">
        <v>33813</v>
      </c>
    </row>
    <row r="9484" spans="1:11" x14ac:dyDescent="0.2">
      <c r="A9484" s="8">
        <f>A8948</f>
        <v>7985</v>
      </c>
      <c r="B9484" s="8"/>
      <c r="C9484" s="9" t="str">
        <f t="shared" si="149"/>
        <v>La Palma #4, #5, #6</v>
      </c>
      <c r="D9484" s="8">
        <v>24</v>
      </c>
      <c r="E9484" s="8" t="s">
        <v>21</v>
      </c>
      <c r="F9484" s="10" t="s">
        <v>22659</v>
      </c>
      <c r="G9484" s="8"/>
      <c r="H9484" s="8"/>
      <c r="I9484" s="8"/>
      <c r="J9484" s="8"/>
      <c r="K9484" s="8" t="s">
        <v>33813</v>
      </c>
    </row>
    <row r="9485" spans="1:11" x14ac:dyDescent="0.2">
      <c r="A9485" s="8">
        <f>A8948</f>
        <v>7985</v>
      </c>
      <c r="B9485" s="8"/>
      <c r="C9485" s="9" t="str">
        <f t="shared" si="149"/>
        <v>La Palma #7</v>
      </c>
      <c r="D9485" s="8">
        <v>24</v>
      </c>
      <c r="E9485" s="8" t="s">
        <v>21</v>
      </c>
      <c r="F9485" s="10" t="s">
        <v>22660</v>
      </c>
      <c r="G9485" s="8"/>
      <c r="H9485" s="8"/>
      <c r="I9485" s="8"/>
      <c r="J9485" s="8"/>
      <c r="K9485" s="8" t="s">
        <v>33813</v>
      </c>
    </row>
    <row r="9486" spans="1:11" x14ac:dyDescent="0.2">
      <c r="A9486" s="8">
        <f>MAX($A$2:$A9485)+1</f>
        <v>8482</v>
      </c>
      <c r="B9486" s="8"/>
      <c r="C9486" s="9" t="str">
        <f t="shared" si="149"/>
        <v>Laredo</v>
      </c>
      <c r="D9486" s="8">
        <v>24</v>
      </c>
      <c r="E9486" s="8" t="s">
        <v>21</v>
      </c>
      <c r="F9486" s="10" t="s">
        <v>17065</v>
      </c>
      <c r="G9486" s="8"/>
      <c r="H9486" s="8"/>
      <c r="I9486" s="8"/>
      <c r="J9486" s="8"/>
      <c r="K9486" s="8" t="s">
        <v>33813</v>
      </c>
    </row>
    <row r="9487" spans="1:11" x14ac:dyDescent="0.2">
      <c r="A9487" s="8">
        <f>A8545</f>
        <v>7595</v>
      </c>
      <c r="B9487" s="8"/>
      <c r="C9487" s="9" t="str">
        <f t="shared" si="149"/>
        <v>Lon C. Hill</v>
      </c>
      <c r="D9487" s="8">
        <v>24</v>
      </c>
      <c r="E9487" s="8" t="s">
        <v>21</v>
      </c>
      <c r="F9487" s="10" t="s">
        <v>22661</v>
      </c>
      <c r="G9487" s="8"/>
      <c r="H9487" s="8"/>
      <c r="I9487" s="8"/>
      <c r="J9487" s="8"/>
      <c r="K9487" s="8" t="s">
        <v>33813</v>
      </c>
    </row>
    <row r="9488" spans="1:11" x14ac:dyDescent="0.2">
      <c r="A9488" s="8">
        <f>MAX($A$2:$A9487)+1</f>
        <v>8483</v>
      </c>
      <c r="B9488" s="8"/>
      <c r="C9488" s="9" t="str">
        <f t="shared" si="149"/>
        <v>Nueces Bay</v>
      </c>
      <c r="D9488" s="8">
        <v>24</v>
      </c>
      <c r="E9488" s="8" t="s">
        <v>21</v>
      </c>
      <c r="F9488" s="10" t="s">
        <v>17066</v>
      </c>
      <c r="G9488" s="8"/>
      <c r="H9488" s="8"/>
      <c r="I9488" s="8"/>
      <c r="J9488" s="8"/>
      <c r="K9488" s="8" t="s">
        <v>33813</v>
      </c>
    </row>
    <row r="9489" spans="1:11" x14ac:dyDescent="0.2">
      <c r="A9489" s="8">
        <f>MAX($A$2:$A9488)+1</f>
        <v>8484</v>
      </c>
      <c r="B9489" s="8"/>
      <c r="C9489" s="9" t="str">
        <f t="shared" si="149"/>
        <v>Victoria</v>
      </c>
      <c r="D9489" s="8">
        <v>24</v>
      </c>
      <c r="E9489" s="8" t="s">
        <v>21</v>
      </c>
      <c r="F9489" s="10" t="s">
        <v>15276</v>
      </c>
      <c r="G9489" s="8"/>
      <c r="H9489" s="8"/>
      <c r="I9489" s="8"/>
      <c r="J9489" s="8"/>
      <c r="K9489" s="8" t="s">
        <v>33813</v>
      </c>
    </row>
    <row r="9490" spans="1:11" x14ac:dyDescent="0.2">
      <c r="A9490" s="8">
        <f>MAX($A$2:$A9489)+1</f>
        <v>8485</v>
      </c>
      <c r="B9490" s="8"/>
      <c r="C9490" s="9" t="str">
        <f t="shared" si="149"/>
        <v>Arnold Falls</v>
      </c>
      <c r="D9490" s="8">
        <v>25</v>
      </c>
      <c r="E9490" s="8" t="s">
        <v>79</v>
      </c>
      <c r="F9490" s="10" t="s">
        <v>22662</v>
      </c>
      <c r="G9490" s="8"/>
      <c r="H9490" s="8"/>
      <c r="I9490" s="8"/>
      <c r="J9490" s="8"/>
      <c r="K9490" s="8" t="s">
        <v>33813</v>
      </c>
    </row>
    <row r="9491" spans="1:11" x14ac:dyDescent="0.2">
      <c r="A9491" s="8">
        <f>A9490</f>
        <v>8485</v>
      </c>
      <c r="B9491" s="8"/>
      <c r="C9491" s="9" t="str">
        <f t="shared" si="149"/>
        <v>Arnold Falls                    2399</v>
      </c>
      <c r="D9491" s="8">
        <v>25</v>
      </c>
      <c r="E9491" s="8" t="s">
        <v>79</v>
      </c>
      <c r="F9491" s="10" t="s">
        <v>22663</v>
      </c>
      <c r="G9491" s="8"/>
      <c r="H9491" s="8"/>
      <c r="I9491" s="8"/>
      <c r="J9491" s="8"/>
      <c r="K9491" s="8" t="s">
        <v>33813</v>
      </c>
    </row>
    <row r="9492" spans="1:11" x14ac:dyDescent="0.2">
      <c r="A9492" s="8">
        <f>A3544</f>
        <v>2633</v>
      </c>
      <c r="B9492" s="8"/>
      <c r="C9492" s="9" t="str">
        <f t="shared" si="149"/>
        <v>Carver Falls</v>
      </c>
      <c r="D9492" s="8">
        <v>25</v>
      </c>
      <c r="E9492" s="8" t="s">
        <v>79</v>
      </c>
      <c r="F9492" s="10" t="s">
        <v>17363</v>
      </c>
      <c r="G9492" s="8"/>
      <c r="H9492" s="8"/>
      <c r="I9492" s="8"/>
      <c r="J9492" s="8"/>
      <c r="K9492" s="8" t="s">
        <v>33813</v>
      </c>
    </row>
    <row r="9493" spans="1:11" x14ac:dyDescent="0.2">
      <c r="A9493" s="8">
        <f>A3544</f>
        <v>2633</v>
      </c>
      <c r="B9493" s="8"/>
      <c r="C9493" s="9" t="str">
        <f t="shared" si="149"/>
        <v>Carver Falls                 11475</v>
      </c>
      <c r="D9493" s="8">
        <v>25</v>
      </c>
      <c r="E9493" s="8" t="s">
        <v>79</v>
      </c>
      <c r="F9493" s="10" t="s">
        <v>22664</v>
      </c>
      <c r="G9493" s="8"/>
      <c r="H9493" s="8"/>
      <c r="I9493" s="8"/>
      <c r="J9493" s="8"/>
      <c r="K9493" s="8" t="s">
        <v>33813</v>
      </c>
    </row>
    <row r="9494" spans="1:11" x14ac:dyDescent="0.2">
      <c r="A9494" s="8">
        <f>A3301</f>
        <v>2393</v>
      </c>
      <c r="B9494" s="8"/>
      <c r="C9494" s="9" t="str">
        <f t="shared" si="149"/>
        <v>Cavendish</v>
      </c>
      <c r="D9494" s="8">
        <v>25</v>
      </c>
      <c r="E9494" s="8" t="s">
        <v>79</v>
      </c>
      <c r="F9494" s="10" t="s">
        <v>17122</v>
      </c>
      <c r="G9494" s="8"/>
      <c r="H9494" s="8"/>
      <c r="I9494" s="8"/>
      <c r="J9494" s="8"/>
      <c r="K9494" s="8" t="s">
        <v>33813</v>
      </c>
    </row>
    <row r="9495" spans="1:11" x14ac:dyDescent="0.2">
      <c r="A9495" s="8">
        <f>A3301</f>
        <v>2393</v>
      </c>
      <c r="B9495" s="8"/>
      <c r="C9495" s="9" t="str">
        <f t="shared" si="149"/>
        <v>Cavendish                     2489</v>
      </c>
      <c r="D9495" s="8">
        <v>25</v>
      </c>
      <c r="E9495" s="8" t="s">
        <v>79</v>
      </c>
      <c r="F9495" s="10" t="s">
        <v>22665</v>
      </c>
      <c r="G9495" s="8"/>
      <c r="H9495" s="8"/>
      <c r="I9495" s="8"/>
      <c r="J9495" s="8"/>
      <c r="K9495" s="8" t="s">
        <v>33813</v>
      </c>
    </row>
    <row r="9496" spans="1:11" x14ac:dyDescent="0.2">
      <c r="A9496" s="8">
        <f>MAX($A$2:$A9495)+1</f>
        <v>8486</v>
      </c>
      <c r="B9496" s="8"/>
      <c r="C9496" s="9" t="str">
        <f t="shared" si="149"/>
        <v>Center Rutland</v>
      </c>
      <c r="D9496" s="8">
        <v>25</v>
      </c>
      <c r="E9496" s="8" t="s">
        <v>79</v>
      </c>
      <c r="F9496" s="10" t="s">
        <v>22666</v>
      </c>
      <c r="G9496" s="8"/>
      <c r="H9496" s="8"/>
      <c r="I9496" s="8"/>
      <c r="J9496" s="8"/>
      <c r="K9496" s="8" t="s">
        <v>33813</v>
      </c>
    </row>
    <row r="9497" spans="1:11" x14ac:dyDescent="0.2">
      <c r="A9497" s="8">
        <f>A3302</f>
        <v>2394</v>
      </c>
      <c r="B9497" s="8"/>
      <c r="C9497" s="9" t="str">
        <f t="shared" ref="C9497:C9560" si="150">IF(H9497="",F9497,H9497)</f>
        <v>Clark Falls</v>
      </c>
      <c r="D9497" s="8">
        <v>25</v>
      </c>
      <c r="E9497" s="8" t="s">
        <v>79</v>
      </c>
      <c r="F9497" s="10" t="s">
        <v>17123</v>
      </c>
      <c r="G9497" s="8"/>
      <c r="H9497" s="8"/>
      <c r="I9497" s="8"/>
      <c r="J9497" s="8"/>
      <c r="K9497" s="8" t="s">
        <v>33813</v>
      </c>
    </row>
    <row r="9498" spans="1:11" x14ac:dyDescent="0.2">
      <c r="A9498" s="8">
        <f>A3302</f>
        <v>2394</v>
      </c>
      <c r="B9498" s="8"/>
      <c r="C9498" s="9" t="str">
        <f t="shared" si="150"/>
        <v>Clark Falls                       2205</v>
      </c>
      <c r="D9498" s="8">
        <v>25</v>
      </c>
      <c r="E9498" s="8" t="s">
        <v>79</v>
      </c>
      <c r="F9498" s="10" t="s">
        <v>22667</v>
      </c>
      <c r="G9498" s="8"/>
      <c r="H9498" s="8"/>
      <c r="I9498" s="8"/>
      <c r="J9498" s="8"/>
      <c r="K9498" s="8" t="s">
        <v>33813</v>
      </c>
    </row>
    <row r="9499" spans="1:11" x14ac:dyDescent="0.2">
      <c r="A9499" s="8">
        <f>A2487</f>
        <v>1581</v>
      </c>
      <c r="B9499" s="8"/>
      <c r="C9499" s="9" t="str">
        <f t="shared" si="150"/>
        <v>East Barnet</v>
      </c>
      <c r="D9499" s="8">
        <v>25</v>
      </c>
      <c r="E9499" s="8" t="s">
        <v>79</v>
      </c>
      <c r="F9499" s="10" t="s">
        <v>16320</v>
      </c>
      <c r="G9499" s="8"/>
      <c r="H9499" s="8"/>
      <c r="I9499" s="8"/>
      <c r="J9499" s="8"/>
      <c r="K9499" s="8" t="s">
        <v>33813</v>
      </c>
    </row>
    <row r="9500" spans="1:11" x14ac:dyDescent="0.2">
      <c r="A9500" s="8">
        <f>A2487</f>
        <v>1581</v>
      </c>
      <c r="B9500" s="8"/>
      <c r="C9500" s="9" t="str">
        <f t="shared" si="150"/>
        <v>East Barnet                     3051</v>
      </c>
      <c r="D9500" s="8">
        <v>25</v>
      </c>
      <c r="E9500" s="8" t="s">
        <v>79</v>
      </c>
      <c r="F9500" s="10" t="s">
        <v>22668</v>
      </c>
      <c r="G9500" s="8"/>
      <c r="H9500" s="8"/>
      <c r="I9500" s="8"/>
      <c r="J9500" s="8"/>
      <c r="K9500" s="8" t="s">
        <v>33813</v>
      </c>
    </row>
    <row r="9501" spans="1:11" x14ac:dyDescent="0.2">
      <c r="A9501" s="8">
        <f>A3303</f>
        <v>2395</v>
      </c>
      <c r="B9501" s="8"/>
      <c r="C9501" s="9" t="str">
        <f t="shared" si="150"/>
        <v>Fairfax</v>
      </c>
      <c r="D9501" s="8">
        <v>25</v>
      </c>
      <c r="E9501" s="8" t="s">
        <v>79</v>
      </c>
      <c r="F9501" s="10" t="s">
        <v>16649</v>
      </c>
      <c r="G9501" s="8"/>
      <c r="H9501" s="8"/>
      <c r="I9501" s="8"/>
      <c r="J9501" s="8"/>
      <c r="K9501" s="8" t="s">
        <v>33813</v>
      </c>
    </row>
    <row r="9502" spans="1:11" x14ac:dyDescent="0.2">
      <c r="A9502" s="8">
        <f>A3303</f>
        <v>2395</v>
      </c>
      <c r="B9502" s="8"/>
      <c r="C9502" s="9" t="str">
        <f t="shared" si="150"/>
        <v>Fairfax                            2205</v>
      </c>
      <c r="D9502" s="8">
        <v>25</v>
      </c>
      <c r="E9502" s="8" t="s">
        <v>79</v>
      </c>
      <c r="F9502" s="10" t="s">
        <v>22669</v>
      </c>
      <c r="G9502" s="8"/>
      <c r="H9502" s="8"/>
      <c r="I9502" s="8"/>
      <c r="J9502" s="8"/>
      <c r="K9502" s="8" t="s">
        <v>33813</v>
      </c>
    </row>
    <row r="9503" spans="1:11" x14ac:dyDescent="0.2">
      <c r="A9503" s="8">
        <f>MAX($A$2:$A9502)+1</f>
        <v>8487</v>
      </c>
      <c r="B9503" s="8"/>
      <c r="C9503" s="9" t="str">
        <f t="shared" si="150"/>
        <v>Gage</v>
      </c>
      <c r="D9503" s="8">
        <v>25</v>
      </c>
      <c r="E9503" s="8" t="s">
        <v>79</v>
      </c>
      <c r="F9503" s="10" t="s">
        <v>22670</v>
      </c>
      <c r="G9503" s="8"/>
      <c r="H9503" s="8"/>
      <c r="I9503" s="8"/>
      <c r="J9503" s="8"/>
      <c r="K9503" s="8" t="s">
        <v>33813</v>
      </c>
    </row>
    <row r="9504" spans="1:11" x14ac:dyDescent="0.2">
      <c r="A9504" s="8">
        <f>A9503</f>
        <v>8487</v>
      </c>
      <c r="B9504" s="8"/>
      <c r="C9504" s="9" t="str">
        <f t="shared" si="150"/>
        <v>Gage                              2397</v>
      </c>
      <c r="D9504" s="8">
        <v>25</v>
      </c>
      <c r="E9504" s="8" t="s">
        <v>79</v>
      </c>
      <c r="F9504" s="10" t="s">
        <v>22671</v>
      </c>
      <c r="G9504" s="8"/>
      <c r="H9504" s="8"/>
      <c r="I9504" s="8"/>
      <c r="J9504" s="8"/>
      <c r="K9504" s="8" t="s">
        <v>33813</v>
      </c>
    </row>
    <row r="9505" spans="1:11" x14ac:dyDescent="0.2">
      <c r="A9505" s="8">
        <f>MAX($A$2:$A9504)+1</f>
        <v>8488</v>
      </c>
      <c r="B9505" s="8"/>
      <c r="C9505" s="9" t="str">
        <f t="shared" si="150"/>
        <v>Glen</v>
      </c>
      <c r="D9505" s="8">
        <v>25</v>
      </c>
      <c r="E9505" s="8" t="s">
        <v>79</v>
      </c>
      <c r="F9505" s="10" t="s">
        <v>17125</v>
      </c>
      <c r="G9505" s="8"/>
      <c r="H9505" s="8"/>
      <c r="I9505" s="8"/>
      <c r="J9505" s="8"/>
      <c r="K9505" s="8" t="s">
        <v>33813</v>
      </c>
    </row>
    <row r="9506" spans="1:11" x14ac:dyDescent="0.2">
      <c r="A9506" s="8">
        <f>MAX($A$2:$A9505)+1</f>
        <v>8489</v>
      </c>
      <c r="B9506" s="8"/>
      <c r="C9506" s="9" t="str">
        <f t="shared" si="150"/>
        <v>Middlebury Lower</v>
      </c>
      <c r="D9506" s="8">
        <v>25</v>
      </c>
      <c r="E9506" s="8" t="s">
        <v>79</v>
      </c>
      <c r="F9506" s="10" t="s">
        <v>22672</v>
      </c>
      <c r="G9506" s="8"/>
      <c r="H9506" s="8"/>
      <c r="I9506" s="8"/>
      <c r="J9506" s="8"/>
      <c r="K9506" s="8" t="s">
        <v>33813</v>
      </c>
    </row>
    <row r="9507" spans="1:11" x14ac:dyDescent="0.2">
      <c r="A9507" s="8">
        <f>A9506</f>
        <v>8489</v>
      </c>
      <c r="B9507" s="8"/>
      <c r="C9507" s="9" t="str">
        <f t="shared" si="150"/>
        <v>Middlebury Lower          2737</v>
      </c>
      <c r="D9507" s="8">
        <v>25</v>
      </c>
      <c r="E9507" s="8" t="s">
        <v>79</v>
      </c>
      <c r="F9507" s="10" t="s">
        <v>22673</v>
      </c>
      <c r="G9507" s="8"/>
      <c r="H9507" s="8"/>
      <c r="I9507" s="8"/>
      <c r="J9507" s="8"/>
      <c r="K9507" s="8" t="s">
        <v>33813</v>
      </c>
    </row>
    <row r="9508" spans="1:11" x14ac:dyDescent="0.2">
      <c r="A9508" s="8">
        <f>MAX($A$2:$A9507)+1</f>
        <v>8490</v>
      </c>
      <c r="B9508" s="8"/>
      <c r="C9508" s="9" t="str">
        <f t="shared" si="150"/>
        <v>Passumpsic</v>
      </c>
      <c r="D9508" s="8">
        <v>25</v>
      </c>
      <c r="E9508" s="8" t="s">
        <v>79</v>
      </c>
      <c r="F9508" s="10" t="s">
        <v>22674</v>
      </c>
      <c r="G9508" s="8"/>
      <c r="H9508" s="8"/>
      <c r="I9508" s="8"/>
      <c r="J9508" s="8"/>
      <c r="K9508" s="8" t="s">
        <v>33813</v>
      </c>
    </row>
    <row r="9509" spans="1:11" x14ac:dyDescent="0.2">
      <c r="A9509" s="8">
        <f>A9508</f>
        <v>8490</v>
      </c>
      <c r="B9509" s="8"/>
      <c r="C9509" s="9" t="str">
        <f t="shared" si="150"/>
        <v>Passumpsic                    2400</v>
      </c>
      <c r="D9509" s="8">
        <v>25</v>
      </c>
      <c r="E9509" s="8" t="s">
        <v>79</v>
      </c>
      <c r="F9509" s="10" t="s">
        <v>22675</v>
      </c>
      <c r="G9509" s="8"/>
      <c r="H9509" s="8"/>
      <c r="I9509" s="8"/>
      <c r="J9509" s="8"/>
      <c r="K9509" s="8" t="s">
        <v>33813</v>
      </c>
    </row>
    <row r="9510" spans="1:11" x14ac:dyDescent="0.2">
      <c r="A9510" s="8">
        <f>MAX($A$2:$A9509)+1</f>
        <v>8491</v>
      </c>
      <c r="B9510" s="8"/>
      <c r="C9510" s="9" t="str">
        <f t="shared" si="150"/>
        <v>Patch</v>
      </c>
      <c r="D9510" s="8">
        <v>25</v>
      </c>
      <c r="E9510" s="8" t="s">
        <v>79</v>
      </c>
      <c r="F9510" s="10" t="s">
        <v>22676</v>
      </c>
      <c r="G9510" s="8"/>
      <c r="H9510" s="8"/>
      <c r="I9510" s="8"/>
      <c r="J9510" s="8"/>
      <c r="K9510" s="8" t="s">
        <v>33813</v>
      </c>
    </row>
    <row r="9511" spans="1:11" x14ac:dyDescent="0.2">
      <c r="A9511" s="8">
        <f>MAX($A$2:$A9510)+1</f>
        <v>8492</v>
      </c>
      <c r="B9511" s="8"/>
      <c r="C9511" s="9" t="str">
        <f t="shared" si="150"/>
        <v>Pierce Mills</v>
      </c>
      <c r="D9511" s="8">
        <v>25</v>
      </c>
      <c r="E9511" s="8" t="s">
        <v>79</v>
      </c>
      <c r="F9511" s="10" t="s">
        <v>22677</v>
      </c>
      <c r="G9511" s="8"/>
      <c r="H9511" s="8"/>
      <c r="I9511" s="8"/>
      <c r="J9511" s="8"/>
      <c r="K9511" s="8" t="s">
        <v>33813</v>
      </c>
    </row>
    <row r="9512" spans="1:11" x14ac:dyDescent="0.2">
      <c r="A9512" s="8">
        <f>A9511</f>
        <v>8492</v>
      </c>
      <c r="B9512" s="8"/>
      <c r="C9512" s="9" t="str">
        <f t="shared" si="150"/>
        <v>Pierce Mills                      2396</v>
      </c>
      <c r="D9512" s="8">
        <v>25</v>
      </c>
      <c r="E9512" s="8" t="s">
        <v>79</v>
      </c>
      <c r="F9512" s="10" t="s">
        <v>22678</v>
      </c>
      <c r="G9512" s="8"/>
      <c r="H9512" s="8"/>
      <c r="I9512" s="8"/>
      <c r="J9512" s="8"/>
      <c r="K9512" s="8" t="s">
        <v>33813</v>
      </c>
    </row>
    <row r="9513" spans="1:11" x14ac:dyDescent="0.2">
      <c r="A9513" s="8">
        <f>A3306</f>
        <v>2398</v>
      </c>
      <c r="B9513" s="8"/>
      <c r="C9513" s="9" t="str">
        <f t="shared" si="150"/>
        <v>Pittsford</v>
      </c>
      <c r="D9513" s="8">
        <v>25</v>
      </c>
      <c r="E9513" s="8" t="s">
        <v>79</v>
      </c>
      <c r="F9513" s="10" t="s">
        <v>17127</v>
      </c>
      <c r="G9513" s="8"/>
      <c r="H9513" s="8"/>
      <c r="I9513" s="8"/>
      <c r="J9513" s="8"/>
      <c r="K9513" s="8" t="s">
        <v>33813</v>
      </c>
    </row>
    <row r="9514" spans="1:11" x14ac:dyDescent="0.2">
      <c r="A9514" s="8">
        <f>A3307</f>
        <v>2399</v>
      </c>
      <c r="B9514" s="8"/>
      <c r="C9514" s="9" t="str">
        <f t="shared" si="150"/>
        <v>Salisbury</v>
      </c>
      <c r="D9514" s="8">
        <v>25</v>
      </c>
      <c r="E9514" s="8" t="s">
        <v>79</v>
      </c>
      <c r="F9514" s="10" t="s">
        <v>17128</v>
      </c>
      <c r="G9514" s="8"/>
      <c r="H9514" s="8"/>
      <c r="I9514" s="8"/>
      <c r="J9514" s="8"/>
      <c r="K9514" s="8" t="s">
        <v>33813</v>
      </c>
    </row>
    <row r="9515" spans="1:11" x14ac:dyDescent="0.2">
      <c r="A9515" s="8">
        <f>A3308</f>
        <v>2400</v>
      </c>
      <c r="B9515" s="8"/>
      <c r="C9515" s="9" t="str">
        <f t="shared" si="150"/>
        <v>Silver Lake</v>
      </c>
      <c r="D9515" s="8">
        <v>25</v>
      </c>
      <c r="E9515" s="8" t="s">
        <v>79</v>
      </c>
      <c r="F9515" s="10" t="s">
        <v>16673</v>
      </c>
      <c r="G9515" s="8"/>
      <c r="H9515" s="8"/>
      <c r="I9515" s="8"/>
      <c r="J9515" s="8"/>
      <c r="K9515" s="8" t="s">
        <v>33813</v>
      </c>
    </row>
    <row r="9516" spans="1:11" x14ac:dyDescent="0.2">
      <c r="A9516" s="8">
        <f>A3308</f>
        <v>2400</v>
      </c>
      <c r="B9516" s="8"/>
      <c r="C9516" s="9" t="str">
        <f t="shared" si="150"/>
        <v>Silver Lake                   11478</v>
      </c>
      <c r="D9516" s="8">
        <v>25</v>
      </c>
      <c r="E9516" s="8" t="s">
        <v>79</v>
      </c>
      <c r="F9516" s="10" t="s">
        <v>22679</v>
      </c>
      <c r="G9516" s="8"/>
      <c r="H9516" s="8"/>
      <c r="I9516" s="8"/>
      <c r="J9516" s="8"/>
      <c r="K9516" s="8" t="s">
        <v>33813</v>
      </c>
    </row>
    <row r="9517" spans="1:11" x14ac:dyDescent="0.2">
      <c r="A9517" s="8">
        <f>A3300</f>
        <v>2392</v>
      </c>
      <c r="B9517" s="8"/>
      <c r="C9517" s="9" t="str">
        <f t="shared" si="150"/>
        <v>Smith</v>
      </c>
      <c r="D9517" s="8">
        <v>25</v>
      </c>
      <c r="E9517" s="8" t="s">
        <v>79</v>
      </c>
      <c r="F9517" s="10" t="s">
        <v>14427</v>
      </c>
      <c r="G9517" s="8"/>
      <c r="H9517" s="8"/>
      <c r="I9517" s="8"/>
      <c r="J9517" s="8"/>
      <c r="K9517" s="8" t="s">
        <v>33813</v>
      </c>
    </row>
    <row r="9518" spans="1:11" x14ac:dyDescent="0.2">
      <c r="A9518" s="8">
        <f>A3300</f>
        <v>2392</v>
      </c>
      <c r="B9518" s="8"/>
      <c r="C9518" s="9" t="str">
        <f t="shared" si="150"/>
        <v>Smith                               2488</v>
      </c>
      <c r="D9518" s="8">
        <v>25</v>
      </c>
      <c r="E9518" s="8" t="s">
        <v>79</v>
      </c>
      <c r="F9518" s="10" t="s">
        <v>22680</v>
      </c>
      <c r="G9518" s="8"/>
      <c r="H9518" s="8"/>
      <c r="I9518" s="8"/>
      <c r="J9518" s="8"/>
      <c r="K9518" s="8" t="s">
        <v>33813</v>
      </c>
    </row>
    <row r="9519" spans="1:11" x14ac:dyDescent="0.2">
      <c r="A9519" s="8">
        <f>A8159</f>
        <v>7211</v>
      </c>
      <c r="B9519" s="8"/>
      <c r="C9519" s="9" t="str">
        <f t="shared" si="150"/>
        <v>St. Albans</v>
      </c>
      <c r="D9519" s="8">
        <v>25</v>
      </c>
      <c r="E9519" s="8" t="s">
        <v>79</v>
      </c>
      <c r="F9519" s="10" t="s">
        <v>22681</v>
      </c>
      <c r="G9519" s="8"/>
      <c r="H9519" s="8"/>
      <c r="I9519" s="8"/>
      <c r="J9519" s="8"/>
      <c r="K9519" s="8" t="s">
        <v>33813</v>
      </c>
    </row>
    <row r="9520" spans="1:11" x14ac:dyDescent="0.2">
      <c r="A9520" s="8">
        <f>MAX($A$2:$A9519)+1</f>
        <v>8493</v>
      </c>
      <c r="B9520" s="8"/>
      <c r="C9520" s="9" t="str">
        <f t="shared" si="150"/>
        <v>Taftsville</v>
      </c>
      <c r="D9520" s="8">
        <v>25</v>
      </c>
      <c r="E9520" s="8" t="s">
        <v>79</v>
      </c>
      <c r="F9520" s="10" t="s">
        <v>22682</v>
      </c>
      <c r="G9520" s="8"/>
      <c r="H9520" s="8"/>
      <c r="I9520" s="8"/>
      <c r="J9520" s="8"/>
      <c r="K9520" s="8" t="s">
        <v>33813</v>
      </c>
    </row>
    <row r="9521" spans="1:11" x14ac:dyDescent="0.2">
      <c r="A9521" s="8">
        <f>A9520</f>
        <v>8493</v>
      </c>
      <c r="B9521" s="8"/>
      <c r="C9521" s="9" t="str">
        <f t="shared" si="150"/>
        <v>Taftsville                         2490</v>
      </c>
      <c r="D9521" s="8">
        <v>25</v>
      </c>
      <c r="E9521" s="8" t="s">
        <v>79</v>
      </c>
      <c r="F9521" s="10" t="s">
        <v>22683</v>
      </c>
      <c r="G9521" s="8"/>
      <c r="H9521" s="8"/>
      <c r="I9521" s="8"/>
      <c r="J9521" s="8"/>
      <c r="K9521" s="8" t="s">
        <v>33813</v>
      </c>
    </row>
    <row r="9522" spans="1:11" x14ac:dyDescent="0.2">
      <c r="A9522" s="8">
        <f>A3309</f>
        <v>2401</v>
      </c>
      <c r="B9522" s="8"/>
      <c r="C9522" s="9" t="str">
        <f t="shared" si="150"/>
        <v>Weybridge</v>
      </c>
      <c r="D9522" s="8">
        <v>25</v>
      </c>
      <c r="E9522" s="8" t="s">
        <v>79</v>
      </c>
      <c r="F9522" s="10" t="s">
        <v>17130</v>
      </c>
      <c r="G9522" s="8"/>
      <c r="H9522" s="8"/>
      <c r="I9522" s="8"/>
      <c r="J9522" s="8"/>
      <c r="K9522" s="8" t="s">
        <v>33813</v>
      </c>
    </row>
    <row r="9523" spans="1:11" x14ac:dyDescent="0.2">
      <c r="A9523" s="8">
        <f>A9522</f>
        <v>2401</v>
      </c>
      <c r="B9523" s="8"/>
      <c r="C9523" s="9" t="str">
        <f t="shared" si="150"/>
        <v>Weybridge                    2731</v>
      </c>
      <c r="D9523" s="8">
        <v>25</v>
      </c>
      <c r="E9523" s="8" t="s">
        <v>79</v>
      </c>
      <c r="F9523" s="10" t="s">
        <v>22684</v>
      </c>
      <c r="G9523" s="8"/>
      <c r="H9523" s="8"/>
      <c r="I9523" s="8"/>
      <c r="J9523" s="8"/>
      <c r="K9523" s="8" t="s">
        <v>33813</v>
      </c>
    </row>
    <row r="9524" spans="1:11" x14ac:dyDescent="0.2">
      <c r="A9524" s="8">
        <f>MAX($A$2:$A9523)+1</f>
        <v>8494</v>
      </c>
      <c r="B9524" s="8"/>
      <c r="C9524" s="9" t="str">
        <f t="shared" si="150"/>
        <v>N/A</v>
      </c>
      <c r="D9524" s="8">
        <v>27</v>
      </c>
      <c r="E9524" s="8" t="s">
        <v>125</v>
      </c>
      <c r="F9524" s="10" t="s">
        <v>14070</v>
      </c>
      <c r="G9524" s="8"/>
      <c r="H9524" s="8"/>
      <c r="I9524" s="8"/>
      <c r="J9524" s="8"/>
      <c r="K9524" s="8" t="s">
        <v>33813</v>
      </c>
    </row>
    <row r="9525" spans="1:11" x14ac:dyDescent="0.2">
      <c r="A9525" s="8">
        <f>MAX($A$2:$A9524)+1</f>
        <v>8495</v>
      </c>
      <c r="B9525" s="8"/>
      <c r="C9525" s="9" t="str">
        <f t="shared" si="150"/>
        <v>Sugar Creek</v>
      </c>
      <c r="D9525" s="8">
        <v>27</v>
      </c>
      <c r="E9525" s="8" t="s">
        <v>125</v>
      </c>
      <c r="F9525" s="10" t="s">
        <v>14376</v>
      </c>
      <c r="G9525" s="8"/>
      <c r="H9525" s="8"/>
      <c r="I9525" s="8"/>
      <c r="J9525" s="8"/>
      <c r="K9525" s="8" t="s">
        <v>33813</v>
      </c>
    </row>
    <row r="9526" spans="1:11" x14ac:dyDescent="0.2">
      <c r="A9526" s="8">
        <f>MAX($A$2:$A9525)+1</f>
        <v>8496</v>
      </c>
      <c r="B9526" s="8"/>
      <c r="C9526" s="9" t="str">
        <f t="shared" si="150"/>
        <v>Charleston, Vermont</v>
      </c>
      <c r="D9526" s="8">
        <v>29</v>
      </c>
      <c r="E9526" s="8" t="s">
        <v>85</v>
      </c>
      <c r="F9526" s="10" t="s">
        <v>22685</v>
      </c>
      <c r="G9526" s="8"/>
      <c r="H9526" s="8"/>
      <c r="I9526" s="8"/>
      <c r="J9526" s="8"/>
      <c r="K9526" s="8" t="s">
        <v>33813</v>
      </c>
    </row>
    <row r="9527" spans="1:11" x14ac:dyDescent="0.2">
      <c r="A9527" s="8">
        <f>MAX($A$2:$A9526)+1</f>
        <v>8497</v>
      </c>
      <c r="B9527" s="8"/>
      <c r="C9527" s="9" t="str">
        <f t="shared" si="150"/>
        <v>Hydro</v>
      </c>
      <c r="D9527" s="8">
        <v>29</v>
      </c>
      <c r="E9527" s="8" t="s">
        <v>85</v>
      </c>
      <c r="F9527" s="10" t="s">
        <v>22686</v>
      </c>
      <c r="G9527" s="8"/>
      <c r="H9527" s="8"/>
      <c r="I9527" s="8"/>
      <c r="J9527" s="8"/>
      <c r="K9527" s="8" t="s">
        <v>33813</v>
      </c>
    </row>
    <row r="9528" spans="1:11" x14ac:dyDescent="0.2">
      <c r="A9528" s="8">
        <f>MAX($A$2:$A9527)+1</f>
        <v>8498</v>
      </c>
      <c r="B9528" s="8"/>
      <c r="C9528" s="9" t="str">
        <f t="shared" si="150"/>
        <v>Internal Combustion</v>
      </c>
      <c r="D9528" s="8">
        <v>29</v>
      </c>
      <c r="E9528" s="8" t="s">
        <v>85</v>
      </c>
      <c r="F9528" s="10" t="s">
        <v>22648</v>
      </c>
      <c r="G9528" s="8"/>
      <c r="H9528" s="8"/>
      <c r="I9528" s="8"/>
      <c r="J9528" s="8"/>
      <c r="K9528" s="8" t="s">
        <v>33813</v>
      </c>
    </row>
    <row r="9529" spans="1:11" x14ac:dyDescent="0.2">
      <c r="A9529" s="8">
        <f>MAX($A$2:$A9528)+1</f>
        <v>8499</v>
      </c>
      <c r="B9529" s="8"/>
      <c r="C9529" s="9" t="str">
        <f t="shared" si="150"/>
        <v>Unseg Nuclear Chgs</v>
      </c>
      <c r="D9529" s="8">
        <v>30</v>
      </c>
      <c r="E9529" s="8" t="s">
        <v>91</v>
      </c>
      <c r="F9529" s="10" t="s">
        <v>22687</v>
      </c>
      <c r="G9529" s="8"/>
      <c r="H9529" s="8"/>
      <c r="I9529" s="8"/>
      <c r="J9529" s="8"/>
      <c r="K9529" s="8" t="s">
        <v>33813</v>
      </c>
    </row>
    <row r="9530" spans="1:11" x14ac:dyDescent="0.2">
      <c r="A9530" s="8">
        <f>MAX($A$2:$A9529)+1</f>
        <v>8500</v>
      </c>
      <c r="B9530" s="8"/>
      <c r="C9530" s="9" t="str">
        <f t="shared" si="150"/>
        <v>N/A</v>
      </c>
      <c r="D9530" s="8">
        <v>35</v>
      </c>
      <c r="E9530" s="8" t="s">
        <v>446</v>
      </c>
      <c r="F9530" s="10" t="s">
        <v>14070</v>
      </c>
      <c r="G9530" s="8"/>
      <c r="H9530" s="8"/>
      <c r="I9530" s="8"/>
      <c r="J9530" s="8"/>
      <c r="K9530" s="8" t="s">
        <v>33813</v>
      </c>
    </row>
    <row r="9531" spans="1:11" x14ac:dyDescent="0.2">
      <c r="A9531" s="8">
        <f>MAX($A$2:$A9530)+1</f>
        <v>8501</v>
      </c>
      <c r="B9531" s="8"/>
      <c r="C9531" s="9" t="str">
        <f t="shared" si="150"/>
        <v>General</v>
      </c>
      <c r="D9531" s="8">
        <v>36</v>
      </c>
      <c r="E9531" s="8" t="s">
        <v>101</v>
      </c>
      <c r="F9531" s="10" t="s">
        <v>22652</v>
      </c>
      <c r="G9531" s="8"/>
      <c r="H9531" s="8"/>
      <c r="I9531" s="8"/>
      <c r="J9531" s="8"/>
      <c r="K9531" s="8" t="s">
        <v>33813</v>
      </c>
    </row>
    <row r="9532" spans="1:11" x14ac:dyDescent="0.2">
      <c r="A9532" s="8">
        <f>MAX($A$2:$A9531)+1</f>
        <v>8502</v>
      </c>
      <c r="B9532" s="8"/>
      <c r="C9532" s="9" t="str">
        <f t="shared" si="150"/>
        <v>Hudson Ave Gt 3,4 &amp;5</v>
      </c>
      <c r="D9532" s="8">
        <v>36</v>
      </c>
      <c r="E9532" s="8" t="s">
        <v>101</v>
      </c>
      <c r="F9532" s="10" t="s">
        <v>22688</v>
      </c>
      <c r="G9532" s="8"/>
      <c r="H9532" s="8"/>
      <c r="I9532" s="8"/>
      <c r="J9532" s="8"/>
      <c r="K9532" s="8" t="s">
        <v>33813</v>
      </c>
    </row>
    <row r="9533" spans="1:11" x14ac:dyDescent="0.2">
      <c r="A9533" s="8">
        <f>MAX($A$2:$A9532)+1</f>
        <v>8503</v>
      </c>
      <c r="B9533" s="8"/>
      <c r="C9533" s="9" t="str">
        <f t="shared" si="150"/>
        <v>Schiller</v>
      </c>
      <c r="D9533" s="8">
        <v>39</v>
      </c>
      <c r="E9533" s="8" t="s">
        <v>96</v>
      </c>
      <c r="F9533" s="10" t="s">
        <v>14392</v>
      </c>
      <c r="G9533" s="8"/>
      <c r="H9533" s="8"/>
      <c r="I9533" s="8"/>
      <c r="J9533" s="8"/>
      <c r="K9533" s="8" t="s">
        <v>33813</v>
      </c>
    </row>
    <row r="9534" spans="1:11" x14ac:dyDescent="0.2">
      <c r="A9534" s="8">
        <f>A2178</f>
        <v>652</v>
      </c>
      <c r="B9534" s="8"/>
      <c r="C9534" s="9" t="str">
        <f t="shared" si="150"/>
        <v>Wyman #4</v>
      </c>
      <c r="D9534" s="8">
        <v>39</v>
      </c>
      <c r="E9534" s="8" t="s">
        <v>96</v>
      </c>
      <c r="F9534" s="10" t="s">
        <v>16019</v>
      </c>
      <c r="G9534" s="8"/>
      <c r="H9534" s="8"/>
      <c r="I9534" s="8"/>
      <c r="J9534" s="8"/>
      <c r="K9534" s="8" t="s">
        <v>33813</v>
      </c>
    </row>
    <row r="9535" spans="1:11" x14ac:dyDescent="0.2">
      <c r="A9535" s="8">
        <f>MAX($A$2:$A9534)+1</f>
        <v>8504</v>
      </c>
      <c r="B9535" s="8"/>
      <c r="C9535" s="9" t="str">
        <f t="shared" si="150"/>
        <v>Hydro Plants:</v>
      </c>
      <c r="D9535" s="8">
        <v>40</v>
      </c>
      <c r="E9535" s="8" t="s">
        <v>103</v>
      </c>
      <c r="F9535" s="10" t="s">
        <v>22689</v>
      </c>
      <c r="G9535" s="8"/>
      <c r="H9535" s="8"/>
      <c r="I9535" s="8"/>
      <c r="J9535" s="8"/>
      <c r="K9535" s="8" t="s">
        <v>33813</v>
      </c>
    </row>
    <row r="9536" spans="1:11" x14ac:dyDescent="0.2">
      <c r="A9536" s="8">
        <f>A3350</f>
        <v>2441</v>
      </c>
      <c r="B9536" s="8"/>
      <c r="C9536" s="9" t="str">
        <f t="shared" si="150"/>
        <v>Stevens Point</v>
      </c>
      <c r="D9536" s="8">
        <v>40</v>
      </c>
      <c r="E9536" s="8" t="s">
        <v>103</v>
      </c>
      <c r="F9536" s="10" t="s">
        <v>17171</v>
      </c>
      <c r="G9536" s="8"/>
      <c r="H9536" s="8"/>
      <c r="I9536" s="8"/>
      <c r="J9536" s="8"/>
      <c r="K9536" s="8" t="s">
        <v>33813</v>
      </c>
    </row>
    <row r="9537" spans="1:11" x14ac:dyDescent="0.2">
      <c r="A9537" s="8">
        <f>MAX($A$2:$A9536)+1</f>
        <v>8505</v>
      </c>
      <c r="B9537" s="8"/>
      <c r="C9537" s="9" t="str">
        <f t="shared" si="150"/>
        <v>Big Rock</v>
      </c>
      <c r="D9537" s="8">
        <v>41</v>
      </c>
      <c r="E9537" s="8" t="s">
        <v>105</v>
      </c>
      <c r="F9537" s="10" t="s">
        <v>15367</v>
      </c>
      <c r="G9537" s="8"/>
      <c r="H9537" s="8"/>
      <c r="I9537" s="8"/>
      <c r="J9537" s="8"/>
      <c r="K9537" s="8" t="s">
        <v>33813</v>
      </c>
    </row>
    <row r="9538" spans="1:11" x14ac:dyDescent="0.2">
      <c r="A9538" s="8">
        <f>A2762</f>
        <v>1856</v>
      </c>
      <c r="B9538" s="8"/>
      <c r="C9538" s="9" t="str">
        <f t="shared" si="150"/>
        <v>Calkins Bridge (Allegan) - Fpc #785</v>
      </c>
      <c r="D9538" s="8">
        <v>41</v>
      </c>
      <c r="E9538" s="8" t="s">
        <v>105</v>
      </c>
      <c r="F9538" s="10" t="s">
        <v>22690</v>
      </c>
      <c r="G9538" s="8"/>
      <c r="H9538" s="8"/>
      <c r="I9538" s="8"/>
      <c r="J9538" s="8"/>
      <c r="K9538" s="8" t="s">
        <v>33813</v>
      </c>
    </row>
    <row r="9539" spans="1:11" x14ac:dyDescent="0.2">
      <c r="A9539" s="8">
        <f>A13249</f>
        <v>1857</v>
      </c>
      <c r="B9539" s="8"/>
      <c r="C9539" s="9" t="str">
        <f t="shared" si="150"/>
        <v>Loud - Fpc #2449</v>
      </c>
      <c r="D9539" s="8">
        <v>41</v>
      </c>
      <c r="E9539" s="8" t="s">
        <v>105</v>
      </c>
      <c r="F9539" s="10" t="s">
        <v>22691</v>
      </c>
      <c r="G9539" s="8"/>
      <c r="H9539" s="8"/>
      <c r="I9539" s="8"/>
      <c r="J9539" s="8"/>
      <c r="K9539" s="8" t="s">
        <v>33813</v>
      </c>
    </row>
    <row r="9540" spans="1:11" x14ac:dyDescent="0.2">
      <c r="A9540" s="8">
        <f>A2764</f>
        <v>1858</v>
      </c>
      <c r="B9540" s="8"/>
      <c r="C9540" s="9" t="str">
        <f t="shared" si="150"/>
        <v>Mio -  Fpc #2448</v>
      </c>
      <c r="D9540" s="8">
        <v>41</v>
      </c>
      <c r="E9540" s="8" t="s">
        <v>105</v>
      </c>
      <c r="F9540" s="10" t="s">
        <v>22692</v>
      </c>
      <c r="G9540" s="8"/>
      <c r="H9540" s="8"/>
      <c r="I9540" s="8"/>
      <c r="J9540" s="8"/>
      <c r="K9540" s="8" t="s">
        <v>33813</v>
      </c>
    </row>
    <row r="9541" spans="1:11" x14ac:dyDescent="0.2">
      <c r="A9541" s="8">
        <f>A2765</f>
        <v>1859</v>
      </c>
      <c r="B9541" s="8"/>
      <c r="C9541" s="9" t="str">
        <f t="shared" si="150"/>
        <v>Webber - Fpc #2566</v>
      </c>
      <c r="D9541" s="8">
        <v>41</v>
      </c>
      <c r="E9541" s="8" t="s">
        <v>105</v>
      </c>
      <c r="F9541" s="10" t="s">
        <v>22693</v>
      </c>
      <c r="G9541" s="8"/>
      <c r="H9541" s="8"/>
      <c r="I9541" s="8"/>
      <c r="J9541" s="8"/>
      <c r="K9541" s="8" t="s">
        <v>33813</v>
      </c>
    </row>
    <row r="9542" spans="1:11" x14ac:dyDescent="0.2">
      <c r="A9542" s="8">
        <f>MAX($A$2:$A9541)+1</f>
        <v>8506</v>
      </c>
      <c r="B9542" s="8"/>
      <c r="C9542" s="9" t="str">
        <f t="shared" si="150"/>
        <v>Yankee Solar #1</v>
      </c>
      <c r="D9542" s="8">
        <v>42</v>
      </c>
      <c r="E9542" s="8" t="s">
        <v>422</v>
      </c>
      <c r="F9542" s="10" t="s">
        <v>22694</v>
      </c>
      <c r="G9542" s="8"/>
      <c r="H9542" s="8"/>
      <c r="I9542" s="8"/>
      <c r="J9542" s="8"/>
      <c r="K9542" s="8" t="s">
        <v>33813</v>
      </c>
    </row>
    <row r="9543" spans="1:11" x14ac:dyDescent="0.2">
      <c r="A9543" s="8">
        <f>A1729</f>
        <v>1136</v>
      </c>
      <c r="B9543" s="8"/>
      <c r="C9543" s="9" t="str">
        <f t="shared" si="150"/>
        <v>*Harbor Beach</v>
      </c>
      <c r="D9543" s="8">
        <v>44</v>
      </c>
      <c r="E9543" s="8" t="s">
        <v>15291</v>
      </c>
      <c r="F9543" s="10" t="s">
        <v>22695</v>
      </c>
      <c r="G9543" s="8"/>
      <c r="H9543" s="8"/>
      <c r="I9543" s="8"/>
      <c r="J9543" s="8"/>
      <c r="K9543" s="8" t="s">
        <v>33813</v>
      </c>
    </row>
    <row r="9544" spans="1:11" x14ac:dyDescent="0.2">
      <c r="A9544" s="8">
        <f>MAX($A$2:$A9543)+1</f>
        <v>8507</v>
      </c>
      <c r="B9544" s="8"/>
      <c r="C9544" s="9" t="str">
        <f t="shared" si="150"/>
        <v>Blue Cross Blue Shield (Detroit)</v>
      </c>
      <c r="D9544" s="8">
        <v>44</v>
      </c>
      <c r="E9544" s="8" t="s">
        <v>15291</v>
      </c>
      <c r="F9544" s="10" t="s">
        <v>22696</v>
      </c>
      <c r="G9544" s="8"/>
      <c r="H9544" s="8"/>
      <c r="I9544" s="8"/>
      <c r="J9544" s="8"/>
      <c r="K9544" s="8" t="s">
        <v>33813</v>
      </c>
    </row>
    <row r="9545" spans="1:11" x14ac:dyDescent="0.2">
      <c r="A9545" s="8">
        <f>A9544</f>
        <v>8507</v>
      </c>
      <c r="B9545" s="8"/>
      <c r="C9545" s="9" t="str">
        <f t="shared" si="150"/>
        <v>Blue Cross Blue Shield Solar</v>
      </c>
      <c r="D9545" s="8">
        <v>44</v>
      </c>
      <c r="E9545" s="8" t="s">
        <v>15291</v>
      </c>
      <c r="F9545" s="10" t="s">
        <v>22697</v>
      </c>
      <c r="G9545" s="8"/>
      <c r="H9545" s="8"/>
      <c r="I9545" s="8"/>
      <c r="J9545" s="8"/>
      <c r="K9545" s="8" t="s">
        <v>33813</v>
      </c>
    </row>
    <row r="9546" spans="1:11" x14ac:dyDescent="0.2">
      <c r="A9546" s="8">
        <f>A9544</f>
        <v>8507</v>
      </c>
      <c r="B9546" s="8"/>
      <c r="C9546" s="9" t="str">
        <f t="shared" si="150"/>
        <v>Blue Cross Blue Shield Solar (Detroit)</v>
      </c>
      <c r="D9546" s="8">
        <v>44</v>
      </c>
      <c r="E9546" s="8" t="s">
        <v>15291</v>
      </c>
      <c r="F9546" s="10" t="s">
        <v>22698</v>
      </c>
      <c r="G9546" s="8"/>
      <c r="H9546" s="8"/>
      <c r="I9546" s="8"/>
      <c r="J9546" s="8"/>
      <c r="K9546" s="8" t="s">
        <v>33813</v>
      </c>
    </row>
    <row r="9547" spans="1:11" x14ac:dyDescent="0.2">
      <c r="A9547" s="8">
        <f>MAX($A$2:$A9546)+1</f>
        <v>8508</v>
      </c>
      <c r="B9547" s="8"/>
      <c r="C9547" s="9" t="str">
        <f t="shared" si="150"/>
        <v>Dayton (Ret.)</v>
      </c>
      <c r="D9547" s="8">
        <v>44</v>
      </c>
      <c r="E9547" s="8" t="s">
        <v>15291</v>
      </c>
      <c r="F9547" s="10" t="s">
        <v>15481</v>
      </c>
      <c r="G9547" s="8"/>
      <c r="H9547" s="8"/>
      <c r="I9547" s="8"/>
      <c r="J9547" s="8"/>
      <c r="K9547" s="8" t="s">
        <v>33813</v>
      </c>
    </row>
    <row r="9548" spans="1:11" x14ac:dyDescent="0.2">
      <c r="A9548" s="8">
        <f>MAX($A$2:$A9547)+1</f>
        <v>8509</v>
      </c>
      <c r="B9548" s="8"/>
      <c r="C9548" s="9" t="str">
        <f t="shared" si="150"/>
        <v>Deco Project #3-Hq (Detroit)</v>
      </c>
      <c r="D9548" s="8">
        <v>44</v>
      </c>
      <c r="E9548" s="8" t="s">
        <v>15291</v>
      </c>
      <c r="F9548" s="10" t="s">
        <v>22699</v>
      </c>
      <c r="G9548" s="8"/>
      <c r="H9548" s="8"/>
      <c r="I9548" s="8"/>
      <c r="J9548" s="8"/>
      <c r="K9548" s="8" t="s">
        <v>33813</v>
      </c>
    </row>
    <row r="9549" spans="1:11" x14ac:dyDescent="0.2">
      <c r="A9549" s="8">
        <f>A8446</f>
        <v>7496</v>
      </c>
      <c r="B9549" s="8"/>
      <c r="C9549" s="9" t="str">
        <f t="shared" si="150"/>
        <v>Dominos Farm</v>
      </c>
      <c r="D9549" s="8">
        <v>44</v>
      </c>
      <c r="E9549" s="8" t="s">
        <v>15291</v>
      </c>
      <c r="F9549" s="10" t="s">
        <v>22700</v>
      </c>
      <c r="G9549" s="8"/>
      <c r="H9549" s="8"/>
      <c r="I9549" s="8"/>
      <c r="J9549" s="8"/>
      <c r="K9549" s="8" t="s">
        <v>33813</v>
      </c>
    </row>
    <row r="9550" spans="1:11" x14ac:dyDescent="0.2">
      <c r="A9550" s="8">
        <f>A9548</f>
        <v>8509</v>
      </c>
      <c r="B9550" s="8"/>
      <c r="C9550" s="9" t="str">
        <f t="shared" si="150"/>
        <v>Dte Headquarters (Deco Project #3)</v>
      </c>
      <c r="D9550" s="8">
        <v>44</v>
      </c>
      <c r="E9550" s="8" t="s">
        <v>15291</v>
      </c>
      <c r="F9550" s="10" t="s">
        <v>22701</v>
      </c>
      <c r="G9550" s="8"/>
      <c r="H9550" s="8"/>
      <c r="I9550" s="8"/>
      <c r="J9550" s="8"/>
      <c r="K9550" s="8" t="s">
        <v>33813</v>
      </c>
    </row>
    <row r="9551" spans="1:11" x14ac:dyDescent="0.2">
      <c r="A9551" s="8">
        <f>MAX($A$2:$A9550)+1</f>
        <v>8510</v>
      </c>
      <c r="B9551" s="8"/>
      <c r="C9551" s="9" t="str">
        <f t="shared" si="150"/>
        <v>Ford Solar Array (Wayne)</v>
      </c>
      <c r="D9551" s="8">
        <v>44</v>
      </c>
      <c r="E9551" s="8" t="s">
        <v>15291</v>
      </c>
      <c r="F9551" s="10" t="s">
        <v>22702</v>
      </c>
      <c r="G9551" s="8"/>
      <c r="H9551" s="8"/>
      <c r="I9551" s="8"/>
      <c r="J9551" s="8"/>
      <c r="K9551" s="8" t="s">
        <v>33813</v>
      </c>
    </row>
    <row r="9552" spans="1:11" x14ac:dyDescent="0.2">
      <c r="A9552" s="8">
        <f>A8447</f>
        <v>7497</v>
      </c>
      <c r="B9552" s="8"/>
      <c r="C9552" s="9" t="str">
        <f t="shared" si="150"/>
        <v>Ford World Headquarters</v>
      </c>
      <c r="D9552" s="8">
        <v>44</v>
      </c>
      <c r="E9552" s="8" t="s">
        <v>15291</v>
      </c>
      <c r="F9552" s="10" t="s">
        <v>21745</v>
      </c>
      <c r="G9552" s="8"/>
      <c r="H9552" s="8"/>
      <c r="I9552" s="8"/>
      <c r="J9552" s="8"/>
      <c r="K9552" s="8" t="s">
        <v>33813</v>
      </c>
    </row>
    <row r="9553" spans="1:11" x14ac:dyDescent="0.2">
      <c r="A9553" s="8">
        <f>MAX($A$2:$A9552)+1</f>
        <v>8511</v>
      </c>
      <c r="B9553" s="8"/>
      <c r="C9553" s="9" t="str">
        <f t="shared" si="150"/>
        <v>General Motors Orion Assembly (Orion Twp)</v>
      </c>
      <c r="D9553" s="8">
        <v>44</v>
      </c>
      <c r="E9553" s="8" t="s">
        <v>15291</v>
      </c>
      <c r="F9553" s="10" t="s">
        <v>22703</v>
      </c>
      <c r="G9553" s="8"/>
      <c r="H9553" s="8"/>
      <c r="I9553" s="8"/>
      <c r="J9553" s="8"/>
      <c r="K9553" s="8" t="s">
        <v>33813</v>
      </c>
    </row>
    <row r="9554" spans="1:11" x14ac:dyDescent="0.2">
      <c r="A9554" s="8">
        <f>MAX($A$2:$A9553)+1</f>
        <v>8512</v>
      </c>
      <c r="B9554" s="8"/>
      <c r="C9554" s="9" t="str">
        <f t="shared" si="150"/>
        <v>General Motors Solar Array (Hamtramck)</v>
      </c>
      <c r="D9554" s="8">
        <v>44</v>
      </c>
      <c r="E9554" s="8" t="s">
        <v>15291</v>
      </c>
      <c r="F9554" s="10" t="s">
        <v>22704</v>
      </c>
      <c r="G9554" s="8"/>
      <c r="H9554" s="8"/>
      <c r="I9554" s="8"/>
      <c r="J9554" s="8"/>
      <c r="K9554" s="8" t="s">
        <v>33813</v>
      </c>
    </row>
    <row r="9555" spans="1:11" x14ac:dyDescent="0.2">
      <c r="A9555" s="8">
        <f>A9553</f>
        <v>8511</v>
      </c>
      <c r="B9555" s="8"/>
      <c r="C9555" s="9" t="str">
        <f t="shared" si="150"/>
        <v>Gm Orion Assembly (Orion Twp)</v>
      </c>
      <c r="D9555" s="8">
        <v>44</v>
      </c>
      <c r="E9555" s="8" t="s">
        <v>15291</v>
      </c>
      <c r="F9555" s="10" t="s">
        <v>22705</v>
      </c>
      <c r="G9555" s="8"/>
      <c r="H9555" s="8"/>
      <c r="I9555" s="8"/>
      <c r="J9555" s="8"/>
      <c r="K9555" s="8" t="s">
        <v>33813</v>
      </c>
    </row>
    <row r="9556" spans="1:11" x14ac:dyDescent="0.2">
      <c r="A9556" s="8">
        <f>A9554</f>
        <v>8512</v>
      </c>
      <c r="B9556" s="8"/>
      <c r="C9556" s="9" t="str">
        <f t="shared" si="150"/>
        <v>Gm Solar Array (Hamtramck)</v>
      </c>
      <c r="D9556" s="8">
        <v>44</v>
      </c>
      <c r="E9556" s="8" t="s">
        <v>15291</v>
      </c>
      <c r="F9556" s="10" t="s">
        <v>22706</v>
      </c>
      <c r="G9556" s="8"/>
      <c r="H9556" s="8"/>
      <c r="I9556" s="8"/>
      <c r="J9556" s="8"/>
      <c r="K9556" s="8" t="s">
        <v>33813</v>
      </c>
    </row>
    <row r="9557" spans="1:11" x14ac:dyDescent="0.2">
      <c r="A9557" s="8">
        <f>A1729</f>
        <v>1136</v>
      </c>
      <c r="B9557" s="8"/>
      <c r="C9557" s="9" t="str">
        <f t="shared" si="150"/>
        <v>Harbor Beach</v>
      </c>
      <c r="D9557" s="8">
        <v>44</v>
      </c>
      <c r="E9557" s="8" t="s">
        <v>15291</v>
      </c>
      <c r="F9557" s="10" t="s">
        <v>15582</v>
      </c>
      <c r="G9557" s="8"/>
      <c r="H9557" s="8"/>
      <c r="I9557" s="8"/>
      <c r="J9557" s="8"/>
      <c r="K9557" s="8" t="s">
        <v>33813</v>
      </c>
    </row>
    <row r="9558" spans="1:11" x14ac:dyDescent="0.2">
      <c r="A9558" s="8">
        <f>MAX($A$2:$A9557)+1</f>
        <v>8513</v>
      </c>
      <c r="B9558" s="8"/>
      <c r="C9558" s="9" t="str">
        <f t="shared" si="150"/>
        <v>Hartland Schools (Hartland)</v>
      </c>
      <c r="D9558" s="8">
        <v>44</v>
      </c>
      <c r="E9558" s="8" t="s">
        <v>15291</v>
      </c>
      <c r="F9558" s="10" t="s">
        <v>22707</v>
      </c>
      <c r="G9558" s="8"/>
      <c r="H9558" s="8"/>
      <c r="I9558" s="8"/>
      <c r="J9558" s="8"/>
      <c r="K9558" s="8" t="s">
        <v>33813</v>
      </c>
    </row>
    <row r="9559" spans="1:11" x14ac:dyDescent="0.2">
      <c r="A9559" s="8">
        <f>MAX($A$2:$A9558)+1</f>
        <v>8514</v>
      </c>
      <c r="B9559" s="8"/>
      <c r="C9559" s="9" t="str">
        <f t="shared" si="150"/>
        <v>Hcmp (White Lake)</v>
      </c>
      <c r="D9559" s="8">
        <v>44</v>
      </c>
      <c r="E9559" s="8" t="s">
        <v>15291</v>
      </c>
      <c r="F9559" s="10" t="s">
        <v>22708</v>
      </c>
      <c r="G9559" s="8"/>
      <c r="H9559" s="8"/>
      <c r="I9559" s="8"/>
      <c r="J9559" s="8"/>
      <c r="K9559" s="8" t="s">
        <v>33813</v>
      </c>
    </row>
    <row r="9560" spans="1:11" x14ac:dyDescent="0.2">
      <c r="A9560" s="8">
        <f>A9559</f>
        <v>8514</v>
      </c>
      <c r="B9560" s="8"/>
      <c r="C9560" s="9" t="str">
        <f t="shared" si="150"/>
        <v>Huron-Clinton-Indian Springs-Metro (White Lake)</v>
      </c>
      <c r="D9560" s="8">
        <v>44</v>
      </c>
      <c r="E9560" s="8" t="s">
        <v>15291</v>
      </c>
      <c r="F9560" s="10" t="s">
        <v>22709</v>
      </c>
      <c r="G9560" s="8"/>
      <c r="H9560" s="8"/>
      <c r="I9560" s="8"/>
      <c r="J9560" s="8"/>
      <c r="K9560" s="8" t="s">
        <v>33813</v>
      </c>
    </row>
    <row r="9561" spans="1:11" x14ac:dyDescent="0.2">
      <c r="A9561" s="8">
        <f>MAX($A$2:$A9560)+1</f>
        <v>8515</v>
      </c>
      <c r="B9561" s="8"/>
      <c r="C9561" s="9" t="str">
        <f t="shared" ref="C9561:C9624" si="151">IF(H9561="",F9561,H9561)</f>
        <v>Ihm The Mother House (Monroe)</v>
      </c>
      <c r="D9561" s="8">
        <v>44</v>
      </c>
      <c r="E9561" s="8" t="s">
        <v>15291</v>
      </c>
      <c r="F9561" s="10" t="s">
        <v>22710</v>
      </c>
      <c r="G9561" s="8"/>
      <c r="H9561" s="8"/>
      <c r="I9561" s="8"/>
      <c r="J9561" s="8"/>
      <c r="K9561" s="8" t="s">
        <v>33813</v>
      </c>
    </row>
    <row r="9562" spans="1:11" x14ac:dyDescent="0.2">
      <c r="A9562" s="8">
        <f>A9561</f>
        <v>8515</v>
      </c>
      <c r="B9562" s="8"/>
      <c r="C9562" s="9" t="str">
        <f t="shared" si="151"/>
        <v>Immaculate House Of Mary  (Monroe)</v>
      </c>
      <c r="D9562" s="8">
        <v>44</v>
      </c>
      <c r="E9562" s="8" t="s">
        <v>15291</v>
      </c>
      <c r="F9562" s="10" t="s">
        <v>22711</v>
      </c>
      <c r="G9562" s="8"/>
      <c r="H9562" s="8"/>
      <c r="I9562" s="8"/>
      <c r="J9562" s="8"/>
      <c r="K9562" s="8" t="s">
        <v>33813</v>
      </c>
    </row>
    <row r="9563" spans="1:11" x14ac:dyDescent="0.2">
      <c r="A9563" s="8">
        <f>MAX($A$2:$A9562)+1</f>
        <v>8516</v>
      </c>
      <c r="B9563" s="8"/>
      <c r="C9563" s="9" t="str">
        <f t="shared" si="151"/>
        <v>Internal Combustion</v>
      </c>
      <c r="D9563" s="8">
        <v>44</v>
      </c>
      <c r="E9563" s="8" t="s">
        <v>15291</v>
      </c>
      <c r="F9563" s="10" t="s">
        <v>22648</v>
      </c>
      <c r="G9563" s="8"/>
      <c r="H9563" s="8"/>
      <c r="I9563" s="8"/>
      <c r="J9563" s="8"/>
      <c r="K9563" s="8" t="s">
        <v>33813</v>
      </c>
    </row>
    <row r="9564" spans="1:11" x14ac:dyDescent="0.2">
      <c r="A9564" s="8">
        <f>MAX($A$2:$A9563)+1</f>
        <v>8517</v>
      </c>
      <c r="B9564" s="8"/>
      <c r="C9564" s="9" t="str">
        <f t="shared" si="151"/>
        <v>Leipprandt Orchards (Pigeon)</v>
      </c>
      <c r="D9564" s="8">
        <v>44</v>
      </c>
      <c r="E9564" s="8" t="s">
        <v>15291</v>
      </c>
      <c r="F9564" s="10" t="s">
        <v>22712</v>
      </c>
      <c r="G9564" s="8"/>
      <c r="H9564" s="8"/>
      <c r="I9564" s="8"/>
      <c r="J9564" s="8"/>
      <c r="K9564" s="8" t="s">
        <v>33813</v>
      </c>
    </row>
    <row r="9565" spans="1:11" x14ac:dyDescent="0.2">
      <c r="A9565" s="8">
        <f>MAX($A$2:$A9564)+1</f>
        <v>8518</v>
      </c>
      <c r="B9565" s="8"/>
      <c r="C9565" s="9" t="str">
        <f t="shared" si="151"/>
        <v>Mccc Solar Array (Monroe)</v>
      </c>
      <c r="D9565" s="8">
        <v>44</v>
      </c>
      <c r="E9565" s="8" t="s">
        <v>15291</v>
      </c>
      <c r="F9565" s="10" t="s">
        <v>22713</v>
      </c>
      <c r="G9565" s="8"/>
      <c r="H9565" s="8"/>
      <c r="I9565" s="8"/>
      <c r="J9565" s="8"/>
      <c r="K9565" s="8" t="s">
        <v>33813</v>
      </c>
    </row>
    <row r="9566" spans="1:11" x14ac:dyDescent="0.2">
      <c r="A9566" s="8">
        <f>MAX($A$2:$A9565)+1</f>
        <v>8519</v>
      </c>
      <c r="B9566" s="8"/>
      <c r="C9566" s="9" t="str">
        <f t="shared" si="151"/>
        <v>Mcphail (Wixom)</v>
      </c>
      <c r="D9566" s="8">
        <v>44</v>
      </c>
      <c r="E9566" s="8" t="s">
        <v>15291</v>
      </c>
      <c r="F9566" s="10" t="s">
        <v>22714</v>
      </c>
      <c r="G9566" s="8"/>
      <c r="H9566" s="8"/>
      <c r="I9566" s="8"/>
      <c r="J9566" s="8"/>
      <c r="K9566" s="8" t="s">
        <v>33813</v>
      </c>
    </row>
    <row r="9567" spans="1:11" x14ac:dyDescent="0.2">
      <c r="A9567" s="8">
        <f>A1851</f>
        <v>1175</v>
      </c>
      <c r="B9567" s="8"/>
      <c r="C9567" s="9" t="str">
        <f t="shared" si="151"/>
        <v>Mercy High School (Farmington Hills)</v>
      </c>
      <c r="D9567" s="8">
        <v>44</v>
      </c>
      <c r="E9567" s="8" t="s">
        <v>15291</v>
      </c>
      <c r="F9567" s="10" t="s">
        <v>22715</v>
      </c>
      <c r="G9567" s="8"/>
      <c r="H9567" s="8"/>
      <c r="I9567" s="8"/>
      <c r="J9567" s="8"/>
      <c r="K9567" s="8" t="s">
        <v>33813</v>
      </c>
    </row>
    <row r="9568" spans="1:11" x14ac:dyDescent="0.2">
      <c r="A9568" s="8">
        <f>MAX($A$2:$A9567)+1</f>
        <v>8520</v>
      </c>
      <c r="B9568" s="8"/>
      <c r="C9568" s="9" t="str">
        <f t="shared" si="151"/>
        <v>Monroe County Community Solar (Monroe)</v>
      </c>
      <c r="D9568" s="8">
        <v>44</v>
      </c>
      <c r="E9568" s="8" t="s">
        <v>15291</v>
      </c>
      <c r="F9568" s="10" t="s">
        <v>22716</v>
      </c>
      <c r="G9568" s="8"/>
      <c r="H9568" s="8"/>
      <c r="I9568" s="8"/>
      <c r="J9568" s="8"/>
      <c r="K9568" s="8" t="s">
        <v>33813</v>
      </c>
    </row>
    <row r="9569" spans="1:11" x14ac:dyDescent="0.2">
      <c r="A9569" s="8">
        <f>MAX($A$2:$A9568)+1</f>
        <v>8521</v>
      </c>
      <c r="B9569" s="8"/>
      <c r="C9569" s="9" t="str">
        <f t="shared" si="151"/>
        <v>Peaking Units</v>
      </c>
      <c r="D9569" s="8">
        <v>44</v>
      </c>
      <c r="E9569" s="8" t="s">
        <v>15291</v>
      </c>
      <c r="F9569" s="10" t="s">
        <v>22717</v>
      </c>
      <c r="G9569" s="8"/>
      <c r="H9569" s="8"/>
      <c r="I9569" s="8"/>
      <c r="J9569" s="8"/>
      <c r="K9569" s="8" t="s">
        <v>33813</v>
      </c>
    </row>
    <row r="9570" spans="1:11" x14ac:dyDescent="0.2">
      <c r="A9570" s="8">
        <f>MAX($A$2:$A9569)+1</f>
        <v>8522</v>
      </c>
      <c r="B9570" s="8"/>
      <c r="C9570" s="9" t="str">
        <f t="shared" si="151"/>
        <v>Riopelle Farms (Harbor Beach)</v>
      </c>
      <c r="D9570" s="8">
        <v>44</v>
      </c>
      <c r="E9570" s="8" t="s">
        <v>15291</v>
      </c>
      <c r="F9570" s="10" t="s">
        <v>22718</v>
      </c>
      <c r="G9570" s="8"/>
      <c r="H9570" s="8"/>
      <c r="I9570" s="8"/>
      <c r="J9570" s="8"/>
      <c r="K9570" s="8" t="s">
        <v>33813</v>
      </c>
    </row>
    <row r="9571" spans="1:11" x14ac:dyDescent="0.2">
      <c r="A9571" s="8">
        <f>A749</f>
        <v>508</v>
      </c>
      <c r="B9571" s="8"/>
      <c r="C9571" s="9" t="str">
        <f t="shared" si="151"/>
        <v>River Rouge (Cont'D)</v>
      </c>
      <c r="D9571" s="8">
        <v>44</v>
      </c>
      <c r="E9571" s="8" t="s">
        <v>15291</v>
      </c>
      <c r="F9571" s="10" t="s">
        <v>22719</v>
      </c>
      <c r="G9571" s="8"/>
      <c r="H9571" s="8"/>
      <c r="I9571" s="8"/>
      <c r="J9571" s="8"/>
      <c r="K9571" s="8" t="s">
        <v>33813</v>
      </c>
    </row>
    <row r="9572" spans="1:11" x14ac:dyDescent="0.2">
      <c r="A9572" s="8">
        <f>MAX($A$2:$A9571)+1</f>
        <v>8523</v>
      </c>
      <c r="B9572" s="8"/>
      <c r="C9572" s="9" t="str">
        <f t="shared" si="151"/>
        <v>Scio Solar Aray (Scio Twp)</v>
      </c>
      <c r="D9572" s="8">
        <v>44</v>
      </c>
      <c r="E9572" s="8" t="s">
        <v>15291</v>
      </c>
      <c r="F9572" s="10" t="s">
        <v>22720</v>
      </c>
      <c r="G9572" s="8"/>
      <c r="H9572" s="8"/>
      <c r="I9572" s="8"/>
      <c r="J9572" s="8"/>
      <c r="K9572" s="8" t="s">
        <v>33813</v>
      </c>
    </row>
    <row r="9573" spans="1:11" x14ac:dyDescent="0.2">
      <c r="A9573" s="8">
        <f>A9572</f>
        <v>8523</v>
      </c>
      <c r="B9573" s="8"/>
      <c r="C9573" s="9" t="str">
        <f t="shared" si="151"/>
        <v>Scio Solar Array (Scio Twp)</v>
      </c>
      <c r="D9573" s="8">
        <v>44</v>
      </c>
      <c r="E9573" s="8" t="s">
        <v>15291</v>
      </c>
      <c r="F9573" s="10" t="s">
        <v>22721</v>
      </c>
      <c r="G9573" s="8"/>
      <c r="H9573" s="8"/>
      <c r="I9573" s="8"/>
      <c r="J9573" s="8"/>
      <c r="K9573" s="8" t="s">
        <v>33813</v>
      </c>
    </row>
    <row r="9574" spans="1:11" x14ac:dyDescent="0.2">
      <c r="A9574" s="8">
        <f>MAX($A$2:$A9573)+1</f>
        <v>8524</v>
      </c>
      <c r="B9574" s="8"/>
      <c r="C9574" s="9" t="str">
        <f t="shared" si="151"/>
        <v>Solar Array</v>
      </c>
      <c r="D9574" s="8">
        <v>44</v>
      </c>
      <c r="E9574" s="8" t="s">
        <v>15291</v>
      </c>
      <c r="F9574" s="10" t="s">
        <v>22722</v>
      </c>
      <c r="G9574" s="8"/>
      <c r="H9574" s="8"/>
      <c r="I9574" s="8"/>
      <c r="J9574" s="8"/>
      <c r="K9574" s="8" t="s">
        <v>33813</v>
      </c>
    </row>
    <row r="9575" spans="1:11" x14ac:dyDescent="0.2">
      <c r="A9575" s="8">
        <f>A879</f>
        <v>596</v>
      </c>
      <c r="B9575" s="8"/>
      <c r="C9575" s="9" t="str">
        <f t="shared" si="151"/>
        <v>St. Clair Pp(Cont'D)</v>
      </c>
      <c r="D9575" s="8">
        <v>44</v>
      </c>
      <c r="E9575" s="8" t="s">
        <v>15291</v>
      </c>
      <c r="F9575" s="10" t="s">
        <v>22723</v>
      </c>
      <c r="G9575" s="8"/>
      <c r="H9575" s="8"/>
      <c r="I9575" s="8"/>
      <c r="J9575" s="8"/>
      <c r="K9575" s="8" t="s">
        <v>33813</v>
      </c>
    </row>
    <row r="9576" spans="1:11" x14ac:dyDescent="0.2">
      <c r="A9576" s="8">
        <f>MAX($A$2:$A9575)+1</f>
        <v>8525</v>
      </c>
      <c r="B9576" s="8"/>
      <c r="C9576" s="9" t="str">
        <f t="shared" si="151"/>
        <v>St. Clair Resa (Marysville)</v>
      </c>
      <c r="D9576" s="8">
        <v>44</v>
      </c>
      <c r="E9576" s="8" t="s">
        <v>15291</v>
      </c>
      <c r="F9576" s="10" t="s">
        <v>22724</v>
      </c>
      <c r="G9576" s="8"/>
      <c r="H9576" s="8"/>
      <c r="I9576" s="8"/>
      <c r="J9576" s="8"/>
      <c r="K9576" s="8" t="s">
        <v>33813</v>
      </c>
    </row>
    <row r="9577" spans="1:11" x14ac:dyDescent="0.2">
      <c r="A9577" s="8">
        <f>MAX($A$2:$A9576)+1</f>
        <v>8526</v>
      </c>
      <c r="B9577" s="8"/>
      <c r="C9577" s="9" t="str">
        <f t="shared" si="151"/>
        <v>Steam Heating Plant</v>
      </c>
      <c r="D9577" s="8">
        <v>44</v>
      </c>
      <c r="E9577" s="8" t="s">
        <v>15291</v>
      </c>
      <c r="F9577" s="10" t="s">
        <v>22725</v>
      </c>
      <c r="G9577" s="8"/>
      <c r="H9577" s="8"/>
      <c r="I9577" s="8"/>
      <c r="J9577" s="8"/>
      <c r="K9577" s="8" t="s">
        <v>33813</v>
      </c>
    </row>
    <row r="9578" spans="1:11" x14ac:dyDescent="0.2">
      <c r="A9578" s="8">
        <f>MAX($A$2:$A9577)+1</f>
        <v>8527</v>
      </c>
      <c r="B9578" s="8"/>
      <c r="C9578" s="9" t="str">
        <f t="shared" si="151"/>
        <v>Tdc Solar Array (Westland)</v>
      </c>
      <c r="D9578" s="8">
        <v>44</v>
      </c>
      <c r="E9578" s="8" t="s">
        <v>15291</v>
      </c>
      <c r="F9578" s="10" t="s">
        <v>22726</v>
      </c>
      <c r="G9578" s="8"/>
      <c r="H9578" s="8"/>
      <c r="I9578" s="8"/>
      <c r="J9578" s="8"/>
      <c r="K9578" s="8" t="s">
        <v>33813</v>
      </c>
    </row>
    <row r="9579" spans="1:11" x14ac:dyDescent="0.2">
      <c r="A9579" s="8">
        <f>MAX($A$2:$A9578)+1</f>
        <v>8528</v>
      </c>
      <c r="B9579" s="8"/>
      <c r="C9579" s="9" t="str">
        <f t="shared" si="151"/>
        <v>Thumb Electric Cooperative</v>
      </c>
      <c r="D9579" s="8">
        <v>44</v>
      </c>
      <c r="E9579" s="8" t="s">
        <v>15291</v>
      </c>
      <c r="F9579" s="10" t="s">
        <v>22727</v>
      </c>
      <c r="G9579" s="8"/>
      <c r="H9579" s="8"/>
      <c r="I9579" s="8"/>
      <c r="J9579" s="8"/>
      <c r="K9579" s="8" t="s">
        <v>33813</v>
      </c>
    </row>
    <row r="9580" spans="1:11" x14ac:dyDescent="0.2">
      <c r="A9580" s="8">
        <f>A9578</f>
        <v>8527</v>
      </c>
      <c r="B9580" s="8"/>
      <c r="C9580" s="9" t="str">
        <f t="shared" si="151"/>
        <v>Training And Development Center (Westland Solar)</v>
      </c>
      <c r="D9580" s="8">
        <v>44</v>
      </c>
      <c r="E9580" s="8" t="s">
        <v>15291</v>
      </c>
      <c r="F9580" s="10" t="s">
        <v>22728</v>
      </c>
      <c r="G9580" s="8"/>
      <c r="H9580" s="8"/>
      <c r="I9580" s="8"/>
      <c r="J9580" s="8"/>
      <c r="K9580" s="8" t="s">
        <v>33813</v>
      </c>
    </row>
    <row r="9581" spans="1:11" x14ac:dyDescent="0.2">
      <c r="A9581" s="8">
        <f>A9578</f>
        <v>8527</v>
      </c>
      <c r="B9581" s="8"/>
      <c r="C9581" s="9" t="str">
        <f t="shared" si="151"/>
        <v>U Of M - Ist (Ann Arbor)</v>
      </c>
      <c r="D9581" s="8">
        <v>44</v>
      </c>
      <c r="E9581" s="8" t="s">
        <v>15291</v>
      </c>
      <c r="F9581" s="10" t="s">
        <v>22729</v>
      </c>
      <c r="G9581" s="8"/>
      <c r="H9581" s="8"/>
      <c r="I9581" s="8"/>
      <c r="J9581" s="8"/>
      <c r="K9581" s="8" t="s">
        <v>33813</v>
      </c>
    </row>
    <row r="9582" spans="1:11" x14ac:dyDescent="0.2">
      <c r="A9582" s="8">
        <f>MAX($A$2:$A9581)+1</f>
        <v>8529</v>
      </c>
      <c r="B9582" s="8"/>
      <c r="C9582" s="9" t="str">
        <f t="shared" si="151"/>
        <v>U Of M - Ncrc (Ann Arbor)</v>
      </c>
      <c r="D9582" s="8">
        <v>44</v>
      </c>
      <c r="E9582" s="8" t="s">
        <v>15291</v>
      </c>
      <c r="F9582" s="10" t="s">
        <v>22730</v>
      </c>
      <c r="G9582" s="8"/>
      <c r="H9582" s="8"/>
      <c r="I9582" s="8"/>
      <c r="J9582" s="8"/>
      <c r="K9582" s="8" t="s">
        <v>33813</v>
      </c>
    </row>
    <row r="9583" spans="1:11" x14ac:dyDescent="0.2">
      <c r="A9583" s="8">
        <f>MAX($A$2:$A9582)+1</f>
        <v>8530</v>
      </c>
      <c r="B9583" s="8"/>
      <c r="C9583" s="9" t="str">
        <f t="shared" si="151"/>
        <v>University Of Michigan - Institute Of Science</v>
      </c>
      <c r="D9583" s="8">
        <v>44</v>
      </c>
      <c r="E9583" s="8" t="s">
        <v>15291</v>
      </c>
      <c r="F9583" s="10" t="s">
        <v>22731</v>
      </c>
      <c r="G9583" s="8"/>
      <c r="H9583" s="8"/>
      <c r="I9583" s="8"/>
      <c r="J9583" s="8"/>
      <c r="K9583" s="8" t="s">
        <v>33813</v>
      </c>
    </row>
    <row r="9584" spans="1:11" x14ac:dyDescent="0.2">
      <c r="A9584" s="8">
        <f>MAX($A$2:$A9583)+1</f>
        <v>8531</v>
      </c>
      <c r="B9584" s="8"/>
      <c r="C9584" s="9" t="str">
        <f t="shared" si="151"/>
        <v>University Of Michigan - North Capus Center</v>
      </c>
      <c r="D9584" s="8">
        <v>44</v>
      </c>
      <c r="E9584" s="8" t="s">
        <v>15291</v>
      </c>
      <c r="F9584" s="10" t="s">
        <v>22732</v>
      </c>
      <c r="G9584" s="8"/>
      <c r="H9584" s="8"/>
      <c r="I9584" s="8"/>
      <c r="J9584" s="8"/>
      <c r="K9584" s="8" t="s">
        <v>33813</v>
      </c>
    </row>
    <row r="9585" spans="1:11" x14ac:dyDescent="0.2">
      <c r="A9585" s="8">
        <f>MAX($A$2:$A9584)+1</f>
        <v>8532</v>
      </c>
      <c r="B9585" s="8"/>
      <c r="C9585" s="9" t="str">
        <f t="shared" si="151"/>
        <v>Warren Consolidated Schools (Sterling Heights)</v>
      </c>
      <c r="D9585" s="8">
        <v>44</v>
      </c>
      <c r="E9585" s="8" t="s">
        <v>15291</v>
      </c>
      <c r="F9585" s="10" t="s">
        <v>22733</v>
      </c>
      <c r="G9585" s="8"/>
      <c r="H9585" s="8"/>
      <c r="I9585" s="8"/>
      <c r="J9585" s="8"/>
      <c r="K9585" s="8" t="s">
        <v>33813</v>
      </c>
    </row>
    <row r="9586" spans="1:11" x14ac:dyDescent="0.2">
      <c r="A9586" s="8">
        <f>MAX($A$2:$A9585)+1</f>
        <v>8533</v>
      </c>
      <c r="B9586" s="8"/>
      <c r="C9586" s="9" t="str">
        <f t="shared" si="151"/>
        <v>Warren Service Center (Solar)</v>
      </c>
      <c r="D9586" s="8">
        <v>44</v>
      </c>
      <c r="E9586" s="8" t="s">
        <v>15291</v>
      </c>
      <c r="F9586" s="10" t="s">
        <v>22734</v>
      </c>
      <c r="G9586" s="8"/>
      <c r="H9586" s="8"/>
      <c r="I9586" s="8"/>
      <c r="J9586" s="8"/>
      <c r="K9586" s="8" t="s">
        <v>33813</v>
      </c>
    </row>
    <row r="9587" spans="1:11" x14ac:dyDescent="0.2">
      <c r="A9587" s="8">
        <f>A9585</f>
        <v>8532</v>
      </c>
      <c r="B9587" s="8"/>
      <c r="C9587" s="9" t="str">
        <f t="shared" si="151"/>
        <v>Wcs Solar Array (Sterling Hts.)</v>
      </c>
      <c r="D9587" s="8">
        <v>44</v>
      </c>
      <c r="E9587" s="8" t="s">
        <v>15291</v>
      </c>
      <c r="F9587" s="10" t="s">
        <v>22735</v>
      </c>
      <c r="G9587" s="8"/>
      <c r="H9587" s="8"/>
      <c r="I9587" s="8"/>
      <c r="J9587" s="8"/>
      <c r="K9587" s="8" t="s">
        <v>33813</v>
      </c>
    </row>
    <row r="9588" spans="1:11" x14ac:dyDescent="0.2">
      <c r="A9588" s="8">
        <f>MAX($A$2:$A9587)+1</f>
        <v>8534</v>
      </c>
      <c r="B9588" s="8"/>
      <c r="C9588" s="9" t="str">
        <f t="shared" si="151"/>
        <v>Wil-Le Farms (Bad Axe)</v>
      </c>
      <c r="D9588" s="8">
        <v>44</v>
      </c>
      <c r="E9588" s="8" t="s">
        <v>15291</v>
      </c>
      <c r="F9588" s="10" t="s">
        <v>22736</v>
      </c>
      <c r="G9588" s="8"/>
      <c r="H9588" s="8"/>
      <c r="I9588" s="8"/>
      <c r="J9588" s="8"/>
      <c r="K9588" s="8" t="s">
        <v>33813</v>
      </c>
    </row>
    <row r="9589" spans="1:11" x14ac:dyDescent="0.2">
      <c r="A9589" s="8">
        <f>MAX($A$2:$A9588)+1</f>
        <v>8535</v>
      </c>
      <c r="B9589" s="8"/>
      <c r="C9589" s="9" t="str">
        <f t="shared" si="151"/>
        <v>Wind</v>
      </c>
      <c r="D9589" s="8">
        <v>44</v>
      </c>
      <c r="E9589" s="8" t="s">
        <v>15291</v>
      </c>
      <c r="F9589" s="10" t="s">
        <v>22737</v>
      </c>
      <c r="G9589" s="8"/>
      <c r="H9589" s="8"/>
      <c r="I9589" s="8"/>
      <c r="J9589" s="8"/>
      <c r="K9589" s="8" t="s">
        <v>33813</v>
      </c>
    </row>
    <row r="9590" spans="1:11" x14ac:dyDescent="0.2">
      <c r="A9590" s="8">
        <f>MAX($A$2:$A9589)+1</f>
        <v>8536</v>
      </c>
      <c r="B9590" s="8"/>
      <c r="C9590" s="9" t="str">
        <f t="shared" si="151"/>
        <v>Wind - Solar</v>
      </c>
      <c r="D9590" s="8">
        <v>44</v>
      </c>
      <c r="E9590" s="8" t="s">
        <v>15291</v>
      </c>
      <c r="F9590" s="10" t="s">
        <v>22738</v>
      </c>
      <c r="G9590" s="8"/>
      <c r="H9590" s="8"/>
      <c r="I9590" s="8"/>
      <c r="J9590" s="8"/>
      <c r="K9590" s="8" t="s">
        <v>33813</v>
      </c>
    </row>
    <row r="9591" spans="1:11" x14ac:dyDescent="0.2">
      <c r="A9591" s="8">
        <f>MAX($A$2:$A9590)+1</f>
        <v>8537</v>
      </c>
      <c r="B9591" s="8"/>
      <c r="C9591" s="9" t="str">
        <f t="shared" si="151"/>
        <v>Bryson - Project 2601</v>
      </c>
      <c r="D9591" s="8">
        <v>45</v>
      </c>
      <c r="E9591" s="8" t="s">
        <v>115</v>
      </c>
      <c r="F9591" s="10" t="s">
        <v>22739</v>
      </c>
      <c r="G9591" s="8"/>
      <c r="H9591" s="8"/>
      <c r="I9591" s="8"/>
      <c r="J9591" s="8"/>
      <c r="K9591" s="8" t="s">
        <v>33813</v>
      </c>
    </row>
    <row r="9592" spans="1:11" x14ac:dyDescent="0.2">
      <c r="A9592" s="8">
        <f>A102</f>
        <v>78</v>
      </c>
      <c r="B9592" s="8"/>
      <c r="C9592" s="9" t="str">
        <f t="shared" si="151"/>
        <v>Buck</v>
      </c>
      <c r="D9592" s="8">
        <v>45</v>
      </c>
      <c r="E9592" s="8" t="s">
        <v>115</v>
      </c>
      <c r="F9592" s="10" t="s">
        <v>13429</v>
      </c>
      <c r="G9592" s="8"/>
      <c r="H9592" s="8"/>
      <c r="I9592" s="8"/>
      <c r="J9592" s="8"/>
      <c r="K9592" s="8" t="s">
        <v>33813</v>
      </c>
    </row>
    <row r="9593" spans="1:11" x14ac:dyDescent="0.2">
      <c r="A9593" s="8">
        <f>MAX($A$2:$A9592)+1</f>
        <v>8538</v>
      </c>
      <c r="B9593" s="8"/>
      <c r="C9593" s="9" t="str">
        <f t="shared" si="151"/>
        <v>Dillsboro - Project 2602</v>
      </c>
      <c r="D9593" s="8">
        <v>45</v>
      </c>
      <c r="E9593" s="8" t="s">
        <v>115</v>
      </c>
      <c r="F9593" s="10" t="s">
        <v>22740</v>
      </c>
      <c r="G9593" s="8"/>
      <c r="H9593" s="8"/>
      <c r="I9593" s="8"/>
      <c r="J9593" s="8"/>
      <c r="K9593" s="8" t="s">
        <v>33813</v>
      </c>
    </row>
    <row r="9594" spans="1:11" x14ac:dyDescent="0.2">
      <c r="A9594" s="8">
        <f>A3080</f>
        <v>2172</v>
      </c>
      <c r="B9594" s="8"/>
      <c r="C9594" s="9" t="str">
        <f t="shared" si="151"/>
        <v>Franklin - Project 2603</v>
      </c>
      <c r="D9594" s="8">
        <v>45</v>
      </c>
      <c r="E9594" s="8" t="s">
        <v>115</v>
      </c>
      <c r="F9594" s="10" t="s">
        <v>22741</v>
      </c>
      <c r="G9594" s="8"/>
      <c r="H9594" s="8"/>
      <c r="I9594" s="8"/>
      <c r="J9594" s="8"/>
      <c r="K9594" s="8" t="s">
        <v>33813</v>
      </c>
    </row>
    <row r="9595" spans="1:11" x14ac:dyDescent="0.2">
      <c r="A9595" s="8">
        <f>A3081</f>
        <v>2173</v>
      </c>
      <c r="B9595" s="8"/>
      <c r="C9595" s="9" t="str">
        <f t="shared" si="151"/>
        <v>Mission - Project 2619</v>
      </c>
      <c r="D9595" s="8">
        <v>45</v>
      </c>
      <c r="E9595" s="8" t="s">
        <v>115</v>
      </c>
      <c r="F9595" s="10" t="s">
        <v>22742</v>
      </c>
      <c r="G9595" s="8"/>
      <c r="H9595" s="8"/>
      <c r="I9595" s="8"/>
      <c r="J9595" s="8"/>
      <c r="K9595" s="8" t="s">
        <v>33813</v>
      </c>
    </row>
    <row r="9596" spans="1:11" x14ac:dyDescent="0.2">
      <c r="A9596" s="8">
        <f>A3081</f>
        <v>2173</v>
      </c>
      <c r="B9596" s="8"/>
      <c r="C9596" s="9" t="str">
        <f t="shared" si="151"/>
        <v>Missions - Project 2619</v>
      </c>
      <c r="D9596" s="8">
        <v>45</v>
      </c>
      <c r="E9596" s="8" t="s">
        <v>115</v>
      </c>
      <c r="F9596" s="10" t="s">
        <v>22743</v>
      </c>
      <c r="G9596" s="8"/>
      <c r="H9596" s="8"/>
      <c r="I9596" s="8"/>
      <c r="J9596" s="8"/>
      <c r="K9596" s="8" t="s">
        <v>33813</v>
      </c>
    </row>
    <row r="9597" spans="1:11" x14ac:dyDescent="0.2">
      <c r="A9597" s="8">
        <f>A3541</f>
        <v>2630</v>
      </c>
      <c r="B9597" s="8"/>
      <c r="C9597" s="9" t="str">
        <f t="shared" si="151"/>
        <v>Queen'S Creek - Project 2694</v>
      </c>
      <c r="D9597" s="8">
        <v>45</v>
      </c>
      <c r="E9597" s="8" t="s">
        <v>115</v>
      </c>
      <c r="F9597" s="10" t="s">
        <v>22744</v>
      </c>
      <c r="G9597" s="8"/>
      <c r="H9597" s="8"/>
      <c r="I9597" s="8"/>
      <c r="J9597" s="8"/>
      <c r="K9597" s="8" t="s">
        <v>33813</v>
      </c>
    </row>
    <row r="9598" spans="1:11" x14ac:dyDescent="0.2">
      <c r="A9598" s="8">
        <f>A3082</f>
        <v>2174</v>
      </c>
      <c r="B9598" s="8"/>
      <c r="C9598" s="9" t="str">
        <f t="shared" si="151"/>
        <v>Tuckasegee - Project 2686</v>
      </c>
      <c r="D9598" s="8">
        <v>45</v>
      </c>
      <c r="E9598" s="8" t="s">
        <v>115</v>
      </c>
      <c r="F9598" s="10" t="s">
        <v>22745</v>
      </c>
      <c r="G9598" s="8"/>
      <c r="H9598" s="8"/>
      <c r="I9598" s="8"/>
      <c r="J9598" s="8"/>
      <c r="K9598" s="8" t="s">
        <v>33813</v>
      </c>
    </row>
    <row r="9599" spans="1:11" x14ac:dyDescent="0.2">
      <c r="A9599" s="8">
        <f>A3079</f>
        <v>2171</v>
      </c>
      <c r="B9599" s="8"/>
      <c r="C9599" s="9" t="str">
        <f t="shared" si="151"/>
        <v>Tuxedo</v>
      </c>
      <c r="D9599" s="8">
        <v>45</v>
      </c>
      <c r="E9599" s="8" t="s">
        <v>115</v>
      </c>
      <c r="F9599" s="10" t="s">
        <v>16904</v>
      </c>
      <c r="G9599" s="8"/>
      <c r="H9599" s="8"/>
      <c r="I9599" s="8"/>
      <c r="J9599" s="8"/>
      <c r="K9599" s="8" t="s">
        <v>33813</v>
      </c>
    </row>
    <row r="9600" spans="1:11" x14ac:dyDescent="0.2">
      <c r="A9600" s="8">
        <f>MAX($A$2:$A9599)+1</f>
        <v>8539</v>
      </c>
      <c r="B9600" s="8"/>
      <c r="C9600" s="9" t="str">
        <f t="shared" si="151"/>
        <v>Internal Combustion</v>
      </c>
      <c r="D9600" s="8">
        <v>48</v>
      </c>
      <c r="E9600" s="8" t="s">
        <v>133</v>
      </c>
      <c r="F9600" s="10" t="s">
        <v>22648</v>
      </c>
      <c r="G9600" s="8"/>
      <c r="H9600" s="8"/>
      <c r="I9600" s="8"/>
      <c r="J9600" s="8"/>
      <c r="K9600" s="8" t="s">
        <v>33813</v>
      </c>
    </row>
    <row r="9601" spans="1:11" x14ac:dyDescent="0.2">
      <c r="A9601" s="8">
        <f>A2766</f>
        <v>1860</v>
      </c>
      <c r="B9601" s="8"/>
      <c r="C9601" s="9" t="str">
        <f t="shared" si="151"/>
        <v>Manistique</v>
      </c>
      <c r="D9601" s="8">
        <v>48</v>
      </c>
      <c r="E9601" s="8" t="s">
        <v>133</v>
      </c>
      <c r="F9601" s="10" t="s">
        <v>16594</v>
      </c>
      <c r="G9601" s="8"/>
      <c r="H9601" s="8"/>
      <c r="I9601" s="8"/>
      <c r="J9601" s="8"/>
      <c r="K9601" s="8" t="s">
        <v>33813</v>
      </c>
    </row>
    <row r="9602" spans="1:11" x14ac:dyDescent="0.2">
      <c r="A9602" s="8">
        <f>MAX($A$2:$A9601)+1</f>
        <v>8540</v>
      </c>
      <c r="B9602" s="8"/>
      <c r="C9602" s="9" t="str">
        <f t="shared" si="151"/>
        <v>El Paso Community College Pv System</v>
      </c>
      <c r="D9602" s="8">
        <v>49</v>
      </c>
      <c r="E9602" s="8" t="s">
        <v>135</v>
      </c>
      <c r="F9602" s="10" t="s">
        <v>22746</v>
      </c>
      <c r="G9602" s="8"/>
      <c r="H9602" s="8"/>
      <c r="I9602" s="8"/>
      <c r="J9602" s="8"/>
      <c r="K9602" s="8" t="s">
        <v>33813</v>
      </c>
    </row>
    <row r="9603" spans="1:11" x14ac:dyDescent="0.2">
      <c r="A9603" s="8">
        <f>MAX($A$2:$A9602)+1</f>
        <v>8541</v>
      </c>
      <c r="B9603" s="8"/>
      <c r="C9603" s="9" t="str">
        <f t="shared" si="151"/>
        <v>Newman Pv System</v>
      </c>
      <c r="D9603" s="8">
        <v>49</v>
      </c>
      <c r="E9603" s="8" t="s">
        <v>135</v>
      </c>
      <c r="F9603" s="10" t="s">
        <v>22747</v>
      </c>
      <c r="G9603" s="8"/>
      <c r="H9603" s="8"/>
      <c r="I9603" s="8"/>
      <c r="J9603" s="8"/>
      <c r="K9603" s="8" t="s">
        <v>33813</v>
      </c>
    </row>
    <row r="9604" spans="1:11" x14ac:dyDescent="0.2">
      <c r="A9604" s="8">
        <f>MAX($A$2:$A9603)+1</f>
        <v>8542</v>
      </c>
      <c r="B9604" s="8"/>
      <c r="C9604" s="9" t="str">
        <f t="shared" si="151"/>
        <v>Rio Grande Pv System</v>
      </c>
      <c r="D9604" s="8">
        <v>49</v>
      </c>
      <c r="E9604" s="8" t="s">
        <v>135</v>
      </c>
      <c r="F9604" s="10" t="s">
        <v>22748</v>
      </c>
      <c r="G9604" s="8"/>
      <c r="H9604" s="8"/>
      <c r="I9604" s="8"/>
      <c r="J9604" s="8"/>
      <c r="K9604" s="8" t="s">
        <v>33813</v>
      </c>
    </row>
    <row r="9605" spans="1:11" x14ac:dyDescent="0.2">
      <c r="A9605" s="8">
        <f>MAX($A$2:$A9604)+1</f>
        <v>8543</v>
      </c>
      <c r="B9605" s="8"/>
      <c r="C9605" s="9" t="str">
        <f t="shared" si="151"/>
        <v>Solar Plants</v>
      </c>
      <c r="D9605" s="8">
        <v>49</v>
      </c>
      <c r="E9605" s="8" t="s">
        <v>135</v>
      </c>
      <c r="F9605" s="10" t="s">
        <v>22642</v>
      </c>
      <c r="G9605" s="8"/>
      <c r="H9605" s="8"/>
      <c r="I9605" s="8"/>
      <c r="J9605" s="8"/>
      <c r="K9605" s="8" t="s">
        <v>33813</v>
      </c>
    </row>
    <row r="9606" spans="1:11" x14ac:dyDescent="0.2">
      <c r="A9606" s="8">
        <f>MAX($A$2:$A9605)+1</f>
        <v>8544</v>
      </c>
      <c r="B9606" s="8"/>
      <c r="C9606" s="9" t="str">
        <f t="shared" si="151"/>
        <v>Stanton Pv System</v>
      </c>
      <c r="D9606" s="8">
        <v>49</v>
      </c>
      <c r="E9606" s="8" t="s">
        <v>135</v>
      </c>
      <c r="F9606" s="10" t="s">
        <v>22749</v>
      </c>
      <c r="G9606" s="8"/>
      <c r="H9606" s="8"/>
      <c r="I9606" s="8"/>
      <c r="J9606" s="8"/>
      <c r="K9606" s="8" t="s">
        <v>33813</v>
      </c>
    </row>
    <row r="9607" spans="1:11" x14ac:dyDescent="0.2">
      <c r="A9607" s="8">
        <f>MAX($A$2:$A9606)+1</f>
        <v>8545</v>
      </c>
      <c r="B9607" s="8"/>
      <c r="C9607" s="9" t="str">
        <f t="shared" si="151"/>
        <v>Total Solar</v>
      </c>
      <c r="D9607" s="8">
        <v>49</v>
      </c>
      <c r="E9607" s="8" t="s">
        <v>135</v>
      </c>
      <c r="F9607" s="10" t="s">
        <v>22750</v>
      </c>
      <c r="G9607" s="8"/>
      <c r="H9607" s="8"/>
      <c r="I9607" s="8"/>
      <c r="J9607" s="8"/>
      <c r="K9607" s="8" t="s">
        <v>33813</v>
      </c>
    </row>
    <row r="9608" spans="1:11" x14ac:dyDescent="0.2">
      <c r="A9608" s="8">
        <f>MAX($A$2:$A9607)+1</f>
        <v>8546</v>
      </c>
      <c r="B9608" s="8"/>
      <c r="C9608" s="9" t="str">
        <f t="shared" si="151"/>
        <v>Van Horn Pv System</v>
      </c>
      <c r="D9608" s="8">
        <v>49</v>
      </c>
      <c r="E9608" s="8" t="s">
        <v>135</v>
      </c>
      <c r="F9608" s="10" t="s">
        <v>22751</v>
      </c>
      <c r="G9608" s="8"/>
      <c r="H9608" s="8"/>
      <c r="I9608" s="8"/>
      <c r="J9608" s="8"/>
      <c r="K9608" s="8" t="s">
        <v>33813</v>
      </c>
    </row>
    <row r="9609" spans="1:11" x14ac:dyDescent="0.2">
      <c r="A9609" s="8">
        <f>MAX($A$2:$A9608)+1</f>
        <v>8547</v>
      </c>
      <c r="B9609" s="8"/>
      <c r="C9609" s="9" t="str">
        <f t="shared" si="151"/>
        <v>Wrangler Cpv System</v>
      </c>
      <c r="D9609" s="8">
        <v>49</v>
      </c>
      <c r="E9609" s="8" t="s">
        <v>135</v>
      </c>
      <c r="F9609" s="10" t="s">
        <v>22752</v>
      </c>
      <c r="G9609" s="8"/>
      <c r="H9609" s="8"/>
      <c r="I9609" s="8"/>
      <c r="J9609" s="8"/>
      <c r="K9609" s="8" t="s">
        <v>33813</v>
      </c>
    </row>
    <row r="9610" spans="1:11" x14ac:dyDescent="0.2">
      <c r="A9610" s="8">
        <f>A2178</f>
        <v>652</v>
      </c>
      <c r="B9610" s="8"/>
      <c r="C9610" s="9" t="str">
        <f t="shared" si="151"/>
        <v>Wyman 4</v>
      </c>
      <c r="D9610" s="8">
        <v>54</v>
      </c>
      <c r="E9610" s="8" t="s">
        <v>157</v>
      </c>
      <c r="F9610" s="10" t="s">
        <v>16020</v>
      </c>
      <c r="G9610" s="8"/>
      <c r="H9610" s="8"/>
      <c r="I9610" s="8"/>
      <c r="J9610" s="8"/>
      <c r="K9610" s="8" t="s">
        <v>33813</v>
      </c>
    </row>
    <row r="9611" spans="1:11" x14ac:dyDescent="0.2">
      <c r="A9611" s="8">
        <f>A44</f>
        <v>36</v>
      </c>
      <c r="B9611" s="8"/>
      <c r="C9611" s="9" t="str">
        <f t="shared" si="151"/>
        <v>Bartow</v>
      </c>
      <c r="D9611" s="8">
        <v>55</v>
      </c>
      <c r="E9611" s="8" t="s">
        <v>15339</v>
      </c>
      <c r="F9611" s="10" t="s">
        <v>15338</v>
      </c>
      <c r="G9611" s="8"/>
      <c r="H9611" s="8"/>
      <c r="I9611" s="8"/>
      <c r="J9611" s="8"/>
      <c r="K9611" s="8" t="s">
        <v>33813</v>
      </c>
    </row>
    <row r="9612" spans="1:11" x14ac:dyDescent="0.2">
      <c r="A9612" s="8">
        <f>A124</f>
        <v>92</v>
      </c>
      <c r="B9612" s="8"/>
      <c r="C9612" s="9" t="str">
        <f t="shared" si="151"/>
        <v>Cape Canaveral</v>
      </c>
      <c r="D9612" s="8">
        <v>56</v>
      </c>
      <c r="E9612" s="8" t="s">
        <v>161</v>
      </c>
      <c r="F9612" s="10" t="s">
        <v>13454</v>
      </c>
      <c r="G9612" s="8"/>
      <c r="H9612" s="8"/>
      <c r="I9612" s="8"/>
      <c r="J9612" s="8"/>
      <c r="K9612" s="8" t="s">
        <v>33813</v>
      </c>
    </row>
    <row r="9613" spans="1:11" x14ac:dyDescent="0.2">
      <c r="A9613" s="8">
        <f>A1608</f>
        <v>1103</v>
      </c>
      <c r="B9613" s="8"/>
      <c r="C9613" s="9" t="str">
        <f t="shared" si="151"/>
        <v>Cutler</v>
      </c>
      <c r="D9613" s="8">
        <v>56</v>
      </c>
      <c r="E9613" s="8" t="s">
        <v>161</v>
      </c>
      <c r="F9613" s="10" t="s">
        <v>15206</v>
      </c>
      <c r="G9613" s="8"/>
      <c r="H9613" s="8"/>
      <c r="I9613" s="8"/>
      <c r="J9613" s="8"/>
      <c r="K9613" s="8" t="s">
        <v>33813</v>
      </c>
    </row>
    <row r="9614" spans="1:11" x14ac:dyDescent="0.2">
      <c r="A9614" s="8">
        <f>A734</f>
        <v>501</v>
      </c>
      <c r="B9614" s="8"/>
      <c r="C9614" s="9" t="str">
        <f t="shared" si="151"/>
        <v>Riviera</v>
      </c>
      <c r="D9614" s="8">
        <v>56</v>
      </c>
      <c r="E9614" s="8" t="s">
        <v>161</v>
      </c>
      <c r="F9614" s="10" t="s">
        <v>14253</v>
      </c>
      <c r="G9614" s="8"/>
      <c r="H9614" s="8"/>
      <c r="I9614" s="8"/>
      <c r="J9614" s="8"/>
      <c r="K9614" s="8" t="s">
        <v>33813</v>
      </c>
    </row>
    <row r="9615" spans="1:11" x14ac:dyDescent="0.2">
      <c r="A9615" s="8">
        <f>MAX($A$2:$A9614)+1</f>
        <v>8548</v>
      </c>
      <c r="B9615" s="8"/>
      <c r="C9615" s="9" t="str">
        <f t="shared" si="151"/>
        <v>Sanford</v>
      </c>
      <c r="D9615" s="8">
        <v>56</v>
      </c>
      <c r="E9615" s="8" t="s">
        <v>161</v>
      </c>
      <c r="F9615" s="10" t="s">
        <v>14306</v>
      </c>
      <c r="G9615" s="8"/>
      <c r="H9615" s="8"/>
      <c r="I9615" s="8"/>
      <c r="J9615" s="8"/>
      <c r="K9615" s="8" t="s">
        <v>33813</v>
      </c>
    </row>
    <row r="9616" spans="1:11" x14ac:dyDescent="0.2">
      <c r="A9616" s="8">
        <f>MAX($A$2:$A9615)+1</f>
        <v>8549</v>
      </c>
      <c r="B9616" s="8"/>
      <c r="C9616" s="9" t="str">
        <f t="shared" si="151"/>
        <v>(A) Licensed Project Number 2354.</v>
      </c>
      <c r="D9616" s="8">
        <v>57</v>
      </c>
      <c r="E9616" s="8" t="s">
        <v>164</v>
      </c>
      <c r="F9616" s="10" t="s">
        <v>22753</v>
      </c>
      <c r="G9616" s="8"/>
      <c r="H9616" s="8"/>
      <c r="I9616" s="8"/>
      <c r="J9616" s="8"/>
      <c r="K9616" s="8" t="s">
        <v>33813</v>
      </c>
    </row>
    <row r="9617" spans="1:11" x14ac:dyDescent="0.2">
      <c r="A9617" s="8">
        <f>MAX($A$2:$A9616)+1</f>
        <v>8550</v>
      </c>
      <c r="B9617" s="8"/>
      <c r="C9617" s="9" t="str">
        <f t="shared" si="151"/>
        <v>(B) Leased From James White Estate.</v>
      </c>
      <c r="D9617" s="8">
        <v>57</v>
      </c>
      <c r="E9617" s="8" t="s">
        <v>164</v>
      </c>
      <c r="F9617" s="10" t="s">
        <v>22754</v>
      </c>
      <c r="G9617" s="8"/>
      <c r="H9617" s="8"/>
      <c r="I9617" s="8"/>
      <c r="J9617" s="8"/>
      <c r="K9617" s="8" t="s">
        <v>33813</v>
      </c>
    </row>
    <row r="9618" spans="1:11" x14ac:dyDescent="0.2">
      <c r="A9618" s="8">
        <f>MAX($A$2:$A9617)+1</f>
        <v>8551</v>
      </c>
      <c r="B9618" s="8"/>
      <c r="C9618" s="9" t="str">
        <f t="shared" si="151"/>
        <v>(B) Licensed Project Number 1218.</v>
      </c>
      <c r="D9618" s="8">
        <v>57</v>
      </c>
      <c r="E9618" s="8" t="s">
        <v>164</v>
      </c>
      <c r="F9618" s="10" t="s">
        <v>22755</v>
      </c>
      <c r="G9618" s="8"/>
      <c r="H9618" s="8"/>
      <c r="I9618" s="8"/>
      <c r="J9618" s="8"/>
      <c r="K9618" s="8" t="s">
        <v>33813</v>
      </c>
    </row>
    <row r="9619" spans="1:11" x14ac:dyDescent="0.2">
      <c r="A9619" s="8">
        <f>MAX($A$2:$A9618)+1</f>
        <v>8552</v>
      </c>
      <c r="B9619" s="8"/>
      <c r="C9619" s="9" t="str">
        <f t="shared" si="151"/>
        <v>(C) Approximately 1928. Record Of Owners Inadeq.</v>
      </c>
      <c r="D9619" s="8">
        <v>57</v>
      </c>
      <c r="E9619" s="8" t="s">
        <v>164</v>
      </c>
      <c r="F9619" s="10" t="s">
        <v>22756</v>
      </c>
      <c r="G9619" s="8"/>
      <c r="H9619" s="8"/>
      <c r="I9619" s="8"/>
      <c r="J9619" s="8"/>
      <c r="K9619" s="8" t="s">
        <v>33813</v>
      </c>
    </row>
    <row r="9620" spans="1:11" x14ac:dyDescent="0.2">
      <c r="A9620" s="8">
        <f>MAX($A$2:$A9619)+1</f>
        <v>8553</v>
      </c>
      <c r="B9620" s="8"/>
      <c r="C9620" s="9" t="str">
        <f t="shared" si="151"/>
        <v>(C) Licensed Project Number 1218.</v>
      </c>
      <c r="D9620" s="8">
        <v>57</v>
      </c>
      <c r="E9620" s="8" t="s">
        <v>164</v>
      </c>
      <c r="F9620" s="10" t="s">
        <v>22757</v>
      </c>
      <c r="G9620" s="8"/>
      <c r="H9620" s="8"/>
      <c r="I9620" s="8"/>
      <c r="J9620" s="8"/>
      <c r="K9620" s="8" t="s">
        <v>33813</v>
      </c>
    </row>
    <row r="9621" spans="1:11" x14ac:dyDescent="0.2">
      <c r="A9621" s="8">
        <f>MAX($A$2:$A9620)+1</f>
        <v>8554</v>
      </c>
      <c r="B9621" s="8"/>
      <c r="C9621" s="9" t="str">
        <f t="shared" si="151"/>
        <v>(D) Approximately 1928. Record Of Owners Inadeq.</v>
      </c>
      <c r="D9621" s="8">
        <v>57</v>
      </c>
      <c r="E9621" s="8" t="s">
        <v>164</v>
      </c>
      <c r="F9621" s="10" t="s">
        <v>22758</v>
      </c>
      <c r="G9621" s="8"/>
      <c r="H9621" s="8"/>
      <c r="I9621" s="8"/>
      <c r="J9621" s="8"/>
      <c r="K9621" s="8" t="s">
        <v>33813</v>
      </c>
    </row>
    <row r="9622" spans="1:11" x14ac:dyDescent="0.2">
      <c r="A9622" s="8">
        <f>MAX($A$2:$A9621)+1</f>
        <v>8555</v>
      </c>
      <c r="B9622" s="8"/>
      <c r="C9622" s="9" t="str">
        <f t="shared" si="151"/>
        <v>(D) Licensed Project Number 2341.</v>
      </c>
      <c r="D9622" s="8">
        <v>57</v>
      </c>
      <c r="E9622" s="8" t="s">
        <v>164</v>
      </c>
      <c r="F9622" s="10" t="s">
        <v>22759</v>
      </c>
      <c r="G9622" s="8"/>
      <c r="H9622" s="8"/>
      <c r="I9622" s="8"/>
      <c r="J9622" s="8"/>
      <c r="K9622" s="8" t="s">
        <v>33813</v>
      </c>
    </row>
    <row r="9623" spans="1:11" x14ac:dyDescent="0.2">
      <c r="A9623" s="8">
        <f>MAX($A$2:$A9622)+1</f>
        <v>8556</v>
      </c>
      <c r="B9623" s="8"/>
      <c r="C9623" s="9" t="str">
        <f t="shared" si="151"/>
        <v>(E) Licensed Project Number 2341.</v>
      </c>
      <c r="D9623" s="8">
        <v>57</v>
      </c>
      <c r="E9623" s="8" t="s">
        <v>164</v>
      </c>
      <c r="F9623" s="10" t="s">
        <v>22760</v>
      </c>
      <c r="G9623" s="8"/>
      <c r="H9623" s="8"/>
      <c r="I9623" s="8"/>
      <c r="J9623" s="8"/>
      <c r="K9623" s="8" t="s">
        <v>33813</v>
      </c>
    </row>
    <row r="9624" spans="1:11" x14ac:dyDescent="0.2">
      <c r="A9624" s="8">
        <f>MAX($A$2:$A9623)+1</f>
        <v>8557</v>
      </c>
      <c r="B9624" s="8"/>
      <c r="C9624" s="9" t="str">
        <f t="shared" si="151"/>
        <v>(E) Licensed Project Number 2350.</v>
      </c>
      <c r="D9624" s="8">
        <v>57</v>
      </c>
      <c r="E9624" s="8" t="s">
        <v>164</v>
      </c>
      <c r="F9624" s="10" t="s">
        <v>22761</v>
      </c>
      <c r="G9624" s="8"/>
      <c r="H9624" s="8"/>
      <c r="I9624" s="8"/>
      <c r="J9624" s="8"/>
      <c r="K9624" s="8" t="s">
        <v>33813</v>
      </c>
    </row>
    <row r="9625" spans="1:11" x14ac:dyDescent="0.2">
      <c r="A9625" s="8">
        <f>MAX($A$2:$A9624)+1</f>
        <v>8558</v>
      </c>
      <c r="B9625" s="8"/>
      <c r="C9625" s="9" t="str">
        <f t="shared" ref="C9625:C9688" si="152">IF(H9625="",F9625,H9625)</f>
        <v>(F) Licensed Project Number 2350.</v>
      </c>
      <c r="D9625" s="8">
        <v>57</v>
      </c>
      <c r="E9625" s="8" t="s">
        <v>164</v>
      </c>
      <c r="F9625" s="10" t="s">
        <v>22762</v>
      </c>
      <c r="G9625" s="8"/>
      <c r="H9625" s="8"/>
      <c r="I9625" s="8"/>
      <c r="J9625" s="8"/>
      <c r="K9625" s="8" t="s">
        <v>33813</v>
      </c>
    </row>
    <row r="9626" spans="1:11" x14ac:dyDescent="0.2">
      <c r="A9626" s="8">
        <f>A9141</f>
        <v>8172</v>
      </c>
      <c r="B9626" s="8"/>
      <c r="C9626" s="9" t="str">
        <f t="shared" si="152"/>
        <v>Barnett Shoals (B)</v>
      </c>
      <c r="D9626" s="8">
        <v>57</v>
      </c>
      <c r="E9626" s="8" t="s">
        <v>164</v>
      </c>
      <c r="F9626" s="10" t="s">
        <v>22763</v>
      </c>
      <c r="G9626" s="8"/>
      <c r="H9626" s="8"/>
      <c r="I9626" s="8"/>
      <c r="J9626" s="8"/>
      <c r="K9626" s="8" t="s">
        <v>33813</v>
      </c>
    </row>
    <row r="9627" spans="1:11" x14ac:dyDescent="0.2">
      <c r="A9627" s="8">
        <f>MAX($A$2:$A9626)+1</f>
        <v>8559</v>
      </c>
      <c r="B9627" s="8"/>
      <c r="C9627" s="9" t="str">
        <f t="shared" si="152"/>
        <v>Dalton</v>
      </c>
      <c r="D9627" s="8">
        <v>57</v>
      </c>
      <c r="E9627" s="8" t="s">
        <v>164</v>
      </c>
      <c r="F9627" s="10" t="s">
        <v>22764</v>
      </c>
      <c r="G9627" s="8"/>
      <c r="H9627" s="8"/>
      <c r="I9627" s="8"/>
      <c r="J9627" s="8"/>
      <c r="K9627" s="8" t="s">
        <v>33813</v>
      </c>
    </row>
    <row r="9628" spans="1:11" x14ac:dyDescent="0.2">
      <c r="A9628" s="8">
        <f>MAX($A$2:$A9627)+1</f>
        <v>8560</v>
      </c>
      <c r="B9628" s="8"/>
      <c r="C9628" s="9" t="str">
        <f t="shared" si="152"/>
        <v>Estatoah</v>
      </c>
      <c r="D9628" s="8">
        <v>57</v>
      </c>
      <c r="E9628" s="8" t="s">
        <v>164</v>
      </c>
      <c r="F9628" s="10" t="s">
        <v>22765</v>
      </c>
      <c r="G9628" s="8"/>
      <c r="H9628" s="8"/>
      <c r="I9628" s="8"/>
      <c r="J9628" s="8"/>
      <c r="K9628" s="8" t="s">
        <v>33813</v>
      </c>
    </row>
    <row r="9629" spans="1:11" x14ac:dyDescent="0.2">
      <c r="A9629" s="8">
        <f>A9628</f>
        <v>8560</v>
      </c>
      <c r="B9629" s="8"/>
      <c r="C9629" s="9" t="str">
        <f t="shared" si="152"/>
        <v>Estatoah  (C)</v>
      </c>
      <c r="D9629" s="8">
        <v>57</v>
      </c>
      <c r="E9629" s="8" t="s">
        <v>164</v>
      </c>
      <c r="F9629" s="10" t="s">
        <v>22766</v>
      </c>
      <c r="G9629" s="8"/>
      <c r="H9629" s="8"/>
      <c r="I9629" s="8"/>
      <c r="J9629" s="8"/>
      <c r="K9629" s="8" t="s">
        <v>33813</v>
      </c>
    </row>
    <row r="9630" spans="1:11" x14ac:dyDescent="0.2">
      <c r="A9630" s="8">
        <f>A9628</f>
        <v>8560</v>
      </c>
      <c r="B9630" s="8"/>
      <c r="C9630" s="9" t="str">
        <f t="shared" si="152"/>
        <v>Estatoah  (D)</v>
      </c>
      <c r="D9630" s="8">
        <v>57</v>
      </c>
      <c r="E9630" s="8" t="s">
        <v>164</v>
      </c>
      <c r="F9630" s="10" t="s">
        <v>22767</v>
      </c>
      <c r="G9630" s="8"/>
      <c r="H9630" s="8"/>
      <c r="I9630" s="8"/>
      <c r="J9630" s="8"/>
      <c r="K9630" s="8" t="s">
        <v>33813</v>
      </c>
    </row>
    <row r="9631" spans="1:11" x14ac:dyDescent="0.2">
      <c r="A9631" s="8">
        <f>MAX($A$2:$A9630)+1</f>
        <v>8561</v>
      </c>
      <c r="B9631" s="8"/>
      <c r="C9631" s="9" t="str">
        <f t="shared" si="152"/>
        <v>Fort Benning</v>
      </c>
      <c r="D9631" s="8">
        <v>57</v>
      </c>
      <c r="E9631" s="8" t="s">
        <v>164</v>
      </c>
      <c r="F9631" s="10" t="s">
        <v>22768</v>
      </c>
      <c r="G9631" s="8"/>
      <c r="H9631" s="8"/>
      <c r="I9631" s="8"/>
      <c r="J9631" s="8"/>
      <c r="K9631" s="8" t="s">
        <v>33813</v>
      </c>
    </row>
    <row r="9632" spans="1:11" x14ac:dyDescent="0.2">
      <c r="A9632" s="8">
        <f>A2467</f>
        <v>1562</v>
      </c>
      <c r="B9632" s="8"/>
      <c r="C9632" s="9" t="str">
        <f t="shared" si="152"/>
        <v>Langdale (D)</v>
      </c>
      <c r="D9632" s="8">
        <v>57</v>
      </c>
      <c r="E9632" s="8" t="s">
        <v>164</v>
      </c>
      <c r="F9632" s="10" t="s">
        <v>22769</v>
      </c>
      <c r="G9632" s="8"/>
      <c r="H9632" s="8"/>
      <c r="I9632" s="8"/>
      <c r="J9632" s="8"/>
      <c r="K9632" s="8" t="s">
        <v>33813</v>
      </c>
    </row>
    <row r="9633" spans="1:11" x14ac:dyDescent="0.2">
      <c r="A9633" s="8">
        <f>A2467</f>
        <v>1562</v>
      </c>
      <c r="B9633" s="8"/>
      <c r="C9633" s="9" t="str">
        <f t="shared" si="152"/>
        <v>Langdale (E)</v>
      </c>
      <c r="D9633" s="8">
        <v>57</v>
      </c>
      <c r="E9633" s="8" t="s">
        <v>164</v>
      </c>
      <c r="F9633" s="10" t="s">
        <v>22770</v>
      </c>
      <c r="G9633" s="8"/>
      <c r="H9633" s="8"/>
      <c r="I9633" s="8"/>
      <c r="J9633" s="8"/>
      <c r="K9633" s="8" t="s">
        <v>33813</v>
      </c>
    </row>
    <row r="9634" spans="1:11" x14ac:dyDescent="0.2">
      <c r="A9634" s="8">
        <f>A2468</f>
        <v>1563</v>
      </c>
      <c r="B9634" s="8"/>
      <c r="C9634" s="9" t="str">
        <f t="shared" si="152"/>
        <v>Nacoochee (A)</v>
      </c>
      <c r="D9634" s="8">
        <v>57</v>
      </c>
      <c r="E9634" s="8" t="s">
        <v>164</v>
      </c>
      <c r="F9634" s="10" t="s">
        <v>22771</v>
      </c>
      <c r="G9634" s="8"/>
      <c r="H9634" s="8"/>
      <c r="I9634" s="8"/>
      <c r="J9634" s="8"/>
      <c r="K9634" s="8" t="s">
        <v>33813</v>
      </c>
    </row>
    <row r="9635" spans="1:11" x14ac:dyDescent="0.2">
      <c r="A9635" s="8">
        <f>A1982</f>
        <v>1217</v>
      </c>
      <c r="B9635" s="8"/>
      <c r="C9635" s="9" t="str">
        <f t="shared" si="152"/>
        <v>Riverside</v>
      </c>
      <c r="D9635" s="8">
        <v>57</v>
      </c>
      <c r="E9635" s="8" t="s">
        <v>164</v>
      </c>
      <c r="F9635" s="10" t="s">
        <v>14242</v>
      </c>
      <c r="G9635" s="8"/>
      <c r="H9635" s="8"/>
      <c r="I9635" s="8"/>
      <c r="J9635" s="8"/>
      <c r="K9635" s="8" t="s">
        <v>33813</v>
      </c>
    </row>
    <row r="9636" spans="1:11" x14ac:dyDescent="0.2">
      <c r="A9636" s="8">
        <f>MAX($A$2:$A9635)+1</f>
        <v>8562</v>
      </c>
      <c r="B9636" s="8"/>
      <c r="C9636" s="9" t="str">
        <f t="shared" si="152"/>
        <v>Riverview (E)</v>
      </c>
      <c r="D9636" s="8">
        <v>57</v>
      </c>
      <c r="E9636" s="8" t="s">
        <v>164</v>
      </c>
      <c r="F9636" s="10" t="s">
        <v>22772</v>
      </c>
      <c r="G9636" s="8"/>
      <c r="H9636" s="8"/>
      <c r="I9636" s="8"/>
      <c r="J9636" s="8"/>
      <c r="K9636" s="8" t="s">
        <v>33813</v>
      </c>
    </row>
    <row r="9637" spans="1:11" x14ac:dyDescent="0.2">
      <c r="A9637" s="8">
        <f>A9636</f>
        <v>8562</v>
      </c>
      <c r="B9637" s="8"/>
      <c r="C9637" s="9" t="str">
        <f t="shared" si="152"/>
        <v>Riverview (F)</v>
      </c>
      <c r="D9637" s="8">
        <v>57</v>
      </c>
      <c r="E9637" s="8" t="s">
        <v>164</v>
      </c>
      <c r="F9637" s="10" t="s">
        <v>22773</v>
      </c>
      <c r="G9637" s="8"/>
      <c r="H9637" s="8"/>
      <c r="I9637" s="8"/>
      <c r="J9637" s="8"/>
      <c r="K9637" s="8" t="s">
        <v>33813</v>
      </c>
    </row>
    <row r="9638" spans="1:11" x14ac:dyDescent="0.2">
      <c r="A9638" s="8">
        <f>MAX($A$2:$A9637)+1</f>
        <v>8563</v>
      </c>
      <c r="B9638" s="8"/>
      <c r="C9638" s="9" t="str">
        <f t="shared" si="152"/>
        <v>Ranger</v>
      </c>
      <c r="D9638" s="8">
        <v>58</v>
      </c>
      <c r="E9638" s="8" t="s">
        <v>166</v>
      </c>
      <c r="F9638" s="10" t="s">
        <v>22774</v>
      </c>
      <c r="G9638" s="8"/>
      <c r="H9638" s="8"/>
      <c r="I9638" s="8"/>
      <c r="J9638" s="8"/>
      <c r="K9638" s="8" t="s">
        <v>33813</v>
      </c>
    </row>
    <row r="9639" spans="1:11" x14ac:dyDescent="0.2">
      <c r="A9639" s="8">
        <f>MAX($A$2:$A9638)+1</f>
        <v>8564</v>
      </c>
      <c r="B9639" s="8"/>
      <c r="C9639" s="9" t="str">
        <f t="shared" si="152"/>
        <v>Reese</v>
      </c>
      <c r="D9639" s="8">
        <v>58</v>
      </c>
      <c r="E9639" s="8" t="s">
        <v>166</v>
      </c>
      <c r="F9639" s="10" t="s">
        <v>22775</v>
      </c>
      <c r="G9639" s="8"/>
      <c r="H9639" s="8"/>
      <c r="I9639" s="8"/>
      <c r="J9639" s="8"/>
      <c r="K9639" s="8" t="s">
        <v>33813</v>
      </c>
    </row>
    <row r="9640" spans="1:11" x14ac:dyDescent="0.2">
      <c r="A9640" s="8">
        <f>MAX($A$2:$A9639)+1</f>
        <v>8565</v>
      </c>
      <c r="B9640" s="8"/>
      <c r="C9640" s="9" t="str">
        <f t="shared" si="152"/>
        <v>( A ) License # 2090</v>
      </c>
      <c r="D9640" s="8">
        <v>61</v>
      </c>
      <c r="E9640" s="8" t="s">
        <v>15331</v>
      </c>
      <c r="F9640" s="10" t="s">
        <v>22776</v>
      </c>
      <c r="G9640" s="8"/>
      <c r="H9640" s="8"/>
      <c r="I9640" s="8"/>
      <c r="J9640" s="8"/>
      <c r="K9640" s="8" t="s">
        <v>33813</v>
      </c>
    </row>
    <row r="9641" spans="1:11" x14ac:dyDescent="0.2">
      <c r="A9641" s="8">
        <f>MAX($A$2:$A9640)+1</f>
        <v>8566</v>
      </c>
      <c r="B9641" s="8"/>
      <c r="C9641" s="9" t="str">
        <f t="shared" si="152"/>
        <v>( B ) License # 2531</v>
      </c>
      <c r="D9641" s="8">
        <v>61</v>
      </c>
      <c r="E9641" s="8" t="s">
        <v>15331</v>
      </c>
      <c r="F9641" s="10" t="s">
        <v>22777</v>
      </c>
      <c r="G9641" s="8"/>
      <c r="H9641" s="8"/>
      <c r="I9641" s="8"/>
      <c r="J9641" s="8"/>
      <c r="K9641" s="8" t="s">
        <v>33813</v>
      </c>
    </row>
    <row r="9642" spans="1:11" x14ac:dyDescent="0.2">
      <c r="A9642" s="8">
        <f>MAX($A$2:$A9641)+1</f>
        <v>8567</v>
      </c>
      <c r="B9642" s="8"/>
      <c r="C9642" s="9" t="str">
        <f t="shared" si="152"/>
        <v>( C ) License # 2674</v>
      </c>
      <c r="D9642" s="8">
        <v>61</v>
      </c>
      <c r="E9642" s="8" t="s">
        <v>15331</v>
      </c>
      <c r="F9642" s="10" t="s">
        <v>22778</v>
      </c>
      <c r="G9642" s="8"/>
      <c r="H9642" s="8"/>
      <c r="I9642" s="8"/>
      <c r="J9642" s="8"/>
      <c r="K9642" s="8" t="s">
        <v>33813</v>
      </c>
    </row>
    <row r="9643" spans="1:11" x14ac:dyDescent="0.2">
      <c r="A9643" s="8">
        <f>MAX($A$2:$A9642)+1</f>
        <v>8568</v>
      </c>
      <c r="B9643" s="8"/>
      <c r="C9643" s="9" t="str">
        <f t="shared" si="152"/>
        <v>( D ) License # 2879</v>
      </c>
      <c r="D9643" s="8">
        <v>61</v>
      </c>
      <c r="E9643" s="8" t="s">
        <v>15331</v>
      </c>
      <c r="F9643" s="10" t="s">
        <v>22779</v>
      </c>
      <c r="G9643" s="8"/>
      <c r="H9643" s="8"/>
      <c r="I9643" s="8"/>
      <c r="J9643" s="8"/>
      <c r="K9643" s="8" t="s">
        <v>33813</v>
      </c>
    </row>
    <row r="9644" spans="1:11" x14ac:dyDescent="0.2">
      <c r="A9644" s="8">
        <f>MAX($A$2:$A9643)+1</f>
        <v>8569</v>
      </c>
      <c r="B9644" s="8"/>
      <c r="C9644" s="9" t="str">
        <f t="shared" si="152"/>
        <v>* Generation Is Recorded As Company Use</v>
      </c>
      <c r="D9644" s="8">
        <v>61</v>
      </c>
      <c r="E9644" s="8" t="s">
        <v>15331</v>
      </c>
      <c r="F9644" s="10" t="s">
        <v>22780</v>
      </c>
      <c r="G9644" s="8"/>
      <c r="H9644" s="8"/>
      <c r="I9644" s="8"/>
      <c r="J9644" s="8"/>
      <c r="K9644" s="8" t="s">
        <v>33813</v>
      </c>
    </row>
    <row r="9645" spans="1:11" x14ac:dyDescent="0.2">
      <c r="A9645" s="8">
        <f>A9490</f>
        <v>8485</v>
      </c>
      <c r="B9645" s="8"/>
      <c r="C9645" s="9" t="str">
        <f t="shared" si="152"/>
        <v>Arnold Falls #219</v>
      </c>
      <c r="D9645" s="8">
        <v>61</v>
      </c>
      <c r="E9645" s="8" t="s">
        <v>15331</v>
      </c>
      <c r="F9645" s="10" t="s">
        <v>22781</v>
      </c>
      <c r="G9645" s="8"/>
      <c r="H9645" s="8"/>
      <c r="I9645" s="8"/>
      <c r="J9645" s="8"/>
      <c r="K9645" s="8" t="s">
        <v>33813</v>
      </c>
    </row>
    <row r="9646" spans="1:11" x14ac:dyDescent="0.2">
      <c r="A9646" s="8">
        <f>A3544</f>
        <v>2633</v>
      </c>
      <c r="B9646" s="8"/>
      <c r="C9646" s="9" t="str">
        <f t="shared" si="152"/>
        <v>Carver Falls #210</v>
      </c>
      <c r="D9646" s="8">
        <v>61</v>
      </c>
      <c r="E9646" s="8" t="s">
        <v>15331</v>
      </c>
      <c r="F9646" s="10" t="s">
        <v>22782</v>
      </c>
      <c r="G9646" s="8"/>
      <c r="H9646" s="8"/>
      <c r="I9646" s="8"/>
      <c r="J9646" s="8"/>
      <c r="K9646" s="8" t="s">
        <v>33813</v>
      </c>
    </row>
    <row r="9647" spans="1:11" x14ac:dyDescent="0.2">
      <c r="A9647" s="8">
        <f>A3301</f>
        <v>2393</v>
      </c>
      <c r="B9647" s="8"/>
      <c r="C9647" s="9" t="str">
        <f t="shared" si="152"/>
        <v>Cavendish #211</v>
      </c>
      <c r="D9647" s="8">
        <v>61</v>
      </c>
      <c r="E9647" s="8" t="s">
        <v>15331</v>
      </c>
      <c r="F9647" s="10" t="s">
        <v>22783</v>
      </c>
      <c r="G9647" s="8"/>
      <c r="H9647" s="8"/>
      <c r="I9647" s="8"/>
      <c r="J9647" s="8"/>
      <c r="K9647" s="8" t="s">
        <v>33813</v>
      </c>
    </row>
    <row r="9648" spans="1:11" x14ac:dyDescent="0.2">
      <c r="A9648" s="8">
        <f>A9496</f>
        <v>8486</v>
      </c>
      <c r="B9648" s="8"/>
      <c r="C9648" s="9" t="str">
        <f t="shared" si="152"/>
        <v>Center Rutland #206</v>
      </c>
      <c r="D9648" s="8">
        <v>61</v>
      </c>
      <c r="E9648" s="8" t="s">
        <v>15331</v>
      </c>
      <c r="F9648" s="10" t="s">
        <v>22784</v>
      </c>
      <c r="G9648" s="8"/>
      <c r="H9648" s="8"/>
      <c r="I9648" s="8"/>
      <c r="J9648" s="8"/>
      <c r="K9648" s="8" t="s">
        <v>33813</v>
      </c>
    </row>
    <row r="9649" spans="1:11" x14ac:dyDescent="0.2">
      <c r="A9649" s="8">
        <f>A3302</f>
        <v>2394</v>
      </c>
      <c r="B9649" s="8"/>
      <c r="C9649" s="9" t="str">
        <f t="shared" si="152"/>
        <v>Clark Falls #224</v>
      </c>
      <c r="D9649" s="8">
        <v>61</v>
      </c>
      <c r="E9649" s="8" t="s">
        <v>15331</v>
      </c>
      <c r="F9649" s="10" t="s">
        <v>22785</v>
      </c>
      <c r="G9649" s="8"/>
      <c r="H9649" s="8"/>
      <c r="I9649" s="8"/>
      <c r="J9649" s="8"/>
      <c r="K9649" s="8" t="s">
        <v>33813</v>
      </c>
    </row>
    <row r="9650" spans="1:11" x14ac:dyDescent="0.2">
      <c r="A9650" s="8">
        <f>MAX($A$2:$A9649)+1</f>
        <v>8570</v>
      </c>
      <c r="B9650" s="8"/>
      <c r="C9650" s="9" t="str">
        <f t="shared" si="152"/>
        <v>Csj Solar #107*</v>
      </c>
      <c r="D9650" s="8">
        <v>61</v>
      </c>
      <c r="E9650" s="8" t="s">
        <v>15331</v>
      </c>
      <c r="F9650" s="10" t="s">
        <v>22786</v>
      </c>
      <c r="G9650" s="8"/>
      <c r="H9650" s="8"/>
      <c r="I9650" s="8"/>
      <c r="J9650" s="8"/>
      <c r="K9650" s="8" t="s">
        <v>33813</v>
      </c>
    </row>
    <row r="9651" spans="1:11" x14ac:dyDescent="0.2">
      <c r="A9651" s="8">
        <f>A2487</f>
        <v>1581</v>
      </c>
      <c r="B9651" s="8"/>
      <c r="C9651" s="9" t="str">
        <f t="shared" si="152"/>
        <v>East Barnet #222</v>
      </c>
      <c r="D9651" s="8">
        <v>61</v>
      </c>
      <c r="E9651" s="8" t="s">
        <v>15331</v>
      </c>
      <c r="F9651" s="10" t="s">
        <v>22787</v>
      </c>
      <c r="G9651" s="8"/>
      <c r="H9651" s="8"/>
      <c r="I9651" s="8"/>
      <c r="J9651" s="8"/>
      <c r="K9651" s="8" t="s">
        <v>33813</v>
      </c>
    </row>
    <row r="9652" spans="1:11" x14ac:dyDescent="0.2">
      <c r="A9652" s="8">
        <f>MAX($A$2:$A9651)+1</f>
        <v>8571</v>
      </c>
      <c r="B9652" s="8"/>
      <c r="C9652" s="9" t="str">
        <f t="shared" si="152"/>
        <v>Eic Building #234*</v>
      </c>
      <c r="D9652" s="8">
        <v>61</v>
      </c>
      <c r="E9652" s="8" t="s">
        <v>15331</v>
      </c>
      <c r="F9652" s="10" t="s">
        <v>22788</v>
      </c>
      <c r="G9652" s="8"/>
      <c r="H9652" s="8"/>
      <c r="I9652" s="8"/>
      <c r="J9652" s="8"/>
      <c r="K9652" s="8" t="s">
        <v>33813</v>
      </c>
    </row>
    <row r="9653" spans="1:11" x14ac:dyDescent="0.2">
      <c r="A9653" s="8">
        <f>MAX($A$2:$A9652)+1</f>
        <v>8572</v>
      </c>
      <c r="B9653" s="8"/>
      <c r="C9653" s="9" t="str">
        <f t="shared" si="152"/>
        <v>Essex Station # 19</v>
      </c>
      <c r="D9653" s="8">
        <v>61</v>
      </c>
      <c r="E9653" s="8" t="s">
        <v>15331</v>
      </c>
      <c r="F9653" s="10" t="s">
        <v>22789</v>
      </c>
      <c r="G9653" s="8"/>
      <c r="H9653" s="8"/>
      <c r="I9653" s="8"/>
      <c r="J9653" s="8"/>
      <c r="K9653" s="8" t="s">
        <v>33813</v>
      </c>
    </row>
    <row r="9654" spans="1:11" x14ac:dyDescent="0.2">
      <c r="A9654" s="8">
        <f>A9653</f>
        <v>8572</v>
      </c>
      <c r="B9654" s="8"/>
      <c r="C9654" s="9" t="str">
        <f t="shared" si="152"/>
        <v>Essex Station #19B</v>
      </c>
      <c r="D9654" s="8">
        <v>61</v>
      </c>
      <c r="E9654" s="8" t="s">
        <v>15331</v>
      </c>
      <c r="F9654" s="10" t="s">
        <v>22790</v>
      </c>
      <c r="G9654" s="8"/>
      <c r="H9654" s="8"/>
      <c r="I9654" s="8"/>
      <c r="J9654" s="8"/>
      <c r="K9654" s="8" t="s">
        <v>33813</v>
      </c>
    </row>
    <row r="9655" spans="1:11" x14ac:dyDescent="0.2">
      <c r="A9655" s="8">
        <f>A9501</f>
        <v>2395</v>
      </c>
      <c r="B9655" s="8"/>
      <c r="C9655" s="9" t="str">
        <f t="shared" si="152"/>
        <v>Fairfax #223</v>
      </c>
      <c r="D9655" s="8">
        <v>61</v>
      </c>
      <c r="E9655" s="8" t="s">
        <v>15331</v>
      </c>
      <c r="F9655" s="10" t="s">
        <v>22791</v>
      </c>
      <c r="G9655" s="8"/>
      <c r="H9655" s="8"/>
      <c r="I9655" s="8"/>
      <c r="J9655" s="8"/>
      <c r="K9655" s="8" t="s">
        <v>33813</v>
      </c>
    </row>
    <row r="9656" spans="1:11" x14ac:dyDescent="0.2">
      <c r="A9656" s="8">
        <f>MAX($A$2:$A9655)+1</f>
        <v>8573</v>
      </c>
      <c r="B9656" s="8"/>
      <c r="C9656" s="9" t="str">
        <f t="shared" si="152"/>
        <v>Ferrisburg Wind #112*</v>
      </c>
      <c r="D9656" s="8">
        <v>61</v>
      </c>
      <c r="E9656" s="8" t="s">
        <v>15331</v>
      </c>
      <c r="F9656" s="10" t="s">
        <v>22792</v>
      </c>
      <c r="G9656" s="8"/>
      <c r="H9656" s="8"/>
      <c r="I9656" s="8"/>
      <c r="J9656" s="8"/>
      <c r="K9656" s="8" t="s">
        <v>33813</v>
      </c>
    </row>
    <row r="9657" spans="1:11" x14ac:dyDescent="0.2">
      <c r="A9657" s="8">
        <f>A9503</f>
        <v>8487</v>
      </c>
      <c r="B9657" s="8"/>
      <c r="C9657" s="9" t="str">
        <f t="shared" si="152"/>
        <v>Gage #220</v>
      </c>
      <c r="D9657" s="8">
        <v>61</v>
      </c>
      <c r="E9657" s="8" t="s">
        <v>15331</v>
      </c>
      <c r="F9657" s="10" t="s">
        <v>22793</v>
      </c>
      <c r="G9657" s="8"/>
      <c r="H9657" s="8"/>
      <c r="I9657" s="8"/>
      <c r="J9657" s="8"/>
      <c r="K9657" s="8" t="s">
        <v>33813</v>
      </c>
    </row>
    <row r="9658" spans="1:11" x14ac:dyDescent="0.2">
      <c r="A9658" s="8">
        <f>A9505</f>
        <v>8488</v>
      </c>
      <c r="B9658" s="8"/>
      <c r="C9658" s="9" t="str">
        <f t="shared" si="152"/>
        <v>Glen #208</v>
      </c>
      <c r="D9658" s="8">
        <v>61</v>
      </c>
      <c r="E9658" s="8" t="s">
        <v>15331</v>
      </c>
      <c r="F9658" s="10" t="s">
        <v>22794</v>
      </c>
      <c r="G9658" s="8"/>
      <c r="H9658" s="8"/>
      <c r="I9658" s="8"/>
      <c r="J9658" s="8"/>
      <c r="K9658" s="8" t="s">
        <v>33813</v>
      </c>
    </row>
    <row r="9659" spans="1:11" x14ac:dyDescent="0.2">
      <c r="A9659" s="8">
        <f>A3548</f>
        <v>2637</v>
      </c>
      <c r="B9659" s="8"/>
      <c r="C9659" s="9" t="str">
        <f t="shared" si="152"/>
        <v>Gorge Station # 18</v>
      </c>
      <c r="D9659" s="8">
        <v>61</v>
      </c>
      <c r="E9659" s="8" t="s">
        <v>15331</v>
      </c>
      <c r="F9659" s="10" t="s">
        <v>22795</v>
      </c>
      <c r="G9659" s="8"/>
      <c r="H9659" s="8"/>
      <c r="I9659" s="8"/>
      <c r="J9659" s="8"/>
      <c r="K9659" s="8" t="s">
        <v>33813</v>
      </c>
    </row>
    <row r="9660" spans="1:11" x14ac:dyDescent="0.2">
      <c r="A9660" s="8">
        <f>MAX($A$2:$A9659)+1</f>
        <v>8574</v>
      </c>
      <c r="B9660" s="8"/>
      <c r="C9660" s="9" t="str">
        <f t="shared" si="152"/>
        <v>Hydro</v>
      </c>
      <c r="D9660" s="8">
        <v>61</v>
      </c>
      <c r="E9660" s="8" t="s">
        <v>15331</v>
      </c>
      <c r="F9660" s="10" t="s">
        <v>22686</v>
      </c>
      <c r="G9660" s="8"/>
      <c r="H9660" s="8"/>
      <c r="I9660" s="8"/>
      <c r="J9660" s="8"/>
      <c r="K9660" s="8" t="s">
        <v>33813</v>
      </c>
    </row>
    <row r="9661" spans="1:11" x14ac:dyDescent="0.2">
      <c r="A9661" s="8">
        <f>A3310</f>
        <v>2402</v>
      </c>
      <c r="B9661" s="8"/>
      <c r="C9661" s="9" t="str">
        <f t="shared" si="152"/>
        <v>Marshfield Station # 6</v>
      </c>
      <c r="D9661" s="8">
        <v>61</v>
      </c>
      <c r="E9661" s="8" t="s">
        <v>15331</v>
      </c>
      <c r="F9661" s="10" t="s">
        <v>22796</v>
      </c>
      <c r="G9661" s="8"/>
      <c r="H9661" s="8"/>
      <c r="I9661" s="8"/>
      <c r="J9661" s="8"/>
      <c r="K9661" s="8" t="s">
        <v>33813</v>
      </c>
    </row>
    <row r="9662" spans="1:11" x14ac:dyDescent="0.2">
      <c r="A9662" s="8">
        <f>A9506</f>
        <v>8489</v>
      </c>
      <c r="B9662" s="8"/>
      <c r="C9662" s="9" t="str">
        <f t="shared" si="152"/>
        <v>Middlebury Lower #214</v>
      </c>
      <c r="D9662" s="8">
        <v>61</v>
      </c>
      <c r="E9662" s="8" t="s">
        <v>15331</v>
      </c>
      <c r="F9662" s="10" t="s">
        <v>22797</v>
      </c>
      <c r="G9662" s="8"/>
      <c r="H9662" s="8"/>
      <c r="I9662" s="8"/>
      <c r="J9662" s="8"/>
      <c r="K9662" s="8" t="s">
        <v>33813</v>
      </c>
    </row>
    <row r="9663" spans="1:11" x14ac:dyDescent="0.2">
      <c r="A9663" s="8">
        <f>A3311</f>
        <v>2403</v>
      </c>
      <c r="B9663" s="8"/>
      <c r="C9663" s="9" t="str">
        <f t="shared" si="152"/>
        <v>Middlesex Station # 2</v>
      </c>
      <c r="D9663" s="8">
        <v>61</v>
      </c>
      <c r="E9663" s="8" t="s">
        <v>15331</v>
      </c>
      <c r="F9663" s="10" t="s">
        <v>22798</v>
      </c>
      <c r="G9663" s="8"/>
      <c r="H9663" s="8"/>
      <c r="I9663" s="8"/>
      <c r="J9663" s="8"/>
      <c r="K9663" s="8" t="s">
        <v>33813</v>
      </c>
    </row>
    <row r="9664" spans="1:11" x14ac:dyDescent="0.2">
      <c r="A9664" s="8">
        <f>A1121</f>
        <v>775</v>
      </c>
      <c r="B9664" s="8"/>
      <c r="C9664" s="9" t="str">
        <f t="shared" si="152"/>
        <v>Millstone #227</v>
      </c>
      <c r="D9664" s="8">
        <v>61</v>
      </c>
      <c r="E9664" s="8" t="s">
        <v>15331</v>
      </c>
      <c r="F9664" s="10" t="s">
        <v>22799</v>
      </c>
      <c r="G9664" s="8"/>
      <c r="H9664" s="8"/>
      <c r="I9664" s="8"/>
      <c r="J9664" s="8"/>
      <c r="K9664" s="8" t="s">
        <v>33813</v>
      </c>
    </row>
    <row r="9665" spans="1:11" x14ac:dyDescent="0.2">
      <c r="A9665" s="8">
        <f>A1121</f>
        <v>775</v>
      </c>
      <c r="B9665" s="8"/>
      <c r="C9665" s="9" t="str">
        <f t="shared" si="152"/>
        <v>Millstone Nuclear #227</v>
      </c>
      <c r="D9665" s="8">
        <v>61</v>
      </c>
      <c r="E9665" s="8" t="s">
        <v>15331</v>
      </c>
      <c r="F9665" s="10" t="s">
        <v>14803</v>
      </c>
      <c r="G9665" s="8"/>
      <c r="H9665" s="8"/>
      <c r="I9665" s="8"/>
      <c r="J9665" s="8"/>
      <c r="K9665" s="8" t="s">
        <v>33813</v>
      </c>
    </row>
    <row r="9666" spans="1:11" x14ac:dyDescent="0.2">
      <c r="A9666" s="8">
        <f>MAX($A$2:$A9665)+1</f>
        <v>8575</v>
      </c>
      <c r="B9666" s="8"/>
      <c r="C9666" s="9" t="str">
        <f t="shared" si="152"/>
        <v>Nuclear</v>
      </c>
      <c r="D9666" s="8">
        <v>61</v>
      </c>
      <c r="E9666" s="8" t="s">
        <v>15331</v>
      </c>
      <c r="F9666" s="10" t="s">
        <v>22800</v>
      </c>
      <c r="G9666" s="8"/>
      <c r="H9666" s="8"/>
      <c r="I9666" s="8"/>
      <c r="J9666" s="8"/>
      <c r="K9666" s="8" t="s">
        <v>33813</v>
      </c>
    </row>
    <row r="9667" spans="1:11" x14ac:dyDescent="0.2">
      <c r="A9667" s="8">
        <f>MAX($A$2:$A9666)+1</f>
        <v>8576</v>
      </c>
      <c r="B9667" s="8"/>
      <c r="C9667" s="9" t="str">
        <f t="shared" si="152"/>
        <v>Other</v>
      </c>
      <c r="D9667" s="8">
        <v>61</v>
      </c>
      <c r="E9667" s="8" t="s">
        <v>15331</v>
      </c>
      <c r="F9667" s="10" t="s">
        <v>22801</v>
      </c>
      <c r="G9667" s="8"/>
      <c r="H9667" s="8"/>
      <c r="I9667" s="8"/>
      <c r="J9667" s="8"/>
      <c r="K9667" s="8" t="s">
        <v>33813</v>
      </c>
    </row>
    <row r="9668" spans="1:11" x14ac:dyDescent="0.2">
      <c r="A9668" s="8">
        <f>A9508</f>
        <v>8490</v>
      </c>
      <c r="B9668" s="8"/>
      <c r="C9668" s="9" t="str">
        <f t="shared" si="152"/>
        <v>Passumpsic #221</v>
      </c>
      <c r="D9668" s="8">
        <v>61</v>
      </c>
      <c r="E9668" s="8" t="s">
        <v>15331</v>
      </c>
      <c r="F9668" s="10" t="s">
        <v>22802</v>
      </c>
      <c r="G9668" s="8"/>
      <c r="H9668" s="8"/>
      <c r="I9668" s="8"/>
      <c r="J9668" s="8"/>
      <c r="K9668" s="8" t="s">
        <v>33813</v>
      </c>
    </row>
    <row r="9669" spans="1:11" x14ac:dyDescent="0.2">
      <c r="A9669" s="8">
        <f>A9510</f>
        <v>8491</v>
      </c>
      <c r="B9669" s="8"/>
      <c r="C9669" s="9" t="str">
        <f t="shared" si="152"/>
        <v>Patch #209</v>
      </c>
      <c r="D9669" s="8">
        <v>61</v>
      </c>
      <c r="E9669" s="8" t="s">
        <v>15331</v>
      </c>
      <c r="F9669" s="10" t="s">
        <v>22803</v>
      </c>
      <c r="G9669" s="8"/>
      <c r="H9669" s="8"/>
      <c r="I9669" s="8"/>
      <c r="J9669" s="8"/>
      <c r="K9669" s="8" t="s">
        <v>33813</v>
      </c>
    </row>
    <row r="9670" spans="1:11" x14ac:dyDescent="0.2">
      <c r="A9670" s="8">
        <f>A9511</f>
        <v>8492</v>
      </c>
      <c r="B9670" s="8"/>
      <c r="C9670" s="9" t="str">
        <f t="shared" si="152"/>
        <v>Pierce Mills #218</v>
      </c>
      <c r="D9670" s="8">
        <v>61</v>
      </c>
      <c r="E9670" s="8" t="s">
        <v>15331</v>
      </c>
      <c r="F9670" s="10" t="s">
        <v>22804</v>
      </c>
      <c r="G9670" s="8"/>
      <c r="H9670" s="8"/>
      <c r="I9670" s="8"/>
      <c r="J9670" s="8"/>
      <c r="K9670" s="8" t="s">
        <v>33813</v>
      </c>
    </row>
    <row r="9671" spans="1:11" x14ac:dyDescent="0.2">
      <c r="A9671" s="8">
        <f>A3306</f>
        <v>2398</v>
      </c>
      <c r="B9671" s="8"/>
      <c r="C9671" s="9" t="str">
        <f t="shared" si="152"/>
        <v>Pittsford #207</v>
      </c>
      <c r="D9671" s="8">
        <v>61</v>
      </c>
      <c r="E9671" s="8" t="s">
        <v>15331</v>
      </c>
      <c r="F9671" s="10" t="s">
        <v>22805</v>
      </c>
      <c r="G9671" s="8"/>
      <c r="H9671" s="8"/>
      <c r="I9671" s="8"/>
      <c r="J9671" s="8"/>
      <c r="K9671" s="8" t="s">
        <v>33813</v>
      </c>
    </row>
    <row r="9672" spans="1:11" x14ac:dyDescent="0.2">
      <c r="A9672" s="8">
        <f>MAX($A$2:$A9671)+1</f>
        <v>8577</v>
      </c>
      <c r="B9672" s="8"/>
      <c r="C9672" s="9" t="str">
        <f t="shared" si="152"/>
        <v>Post Road Solar #232</v>
      </c>
      <c r="D9672" s="8">
        <v>61</v>
      </c>
      <c r="E9672" s="8" t="s">
        <v>15331</v>
      </c>
      <c r="F9672" s="10" t="s">
        <v>22806</v>
      </c>
      <c r="G9672" s="8"/>
      <c r="H9672" s="8"/>
      <c r="I9672" s="8"/>
      <c r="J9672" s="8"/>
      <c r="K9672" s="8" t="s">
        <v>33813</v>
      </c>
    </row>
    <row r="9673" spans="1:11" x14ac:dyDescent="0.2">
      <c r="A9673" s="8">
        <f>MAX($A$2:$A9672)+1</f>
        <v>8578</v>
      </c>
      <c r="B9673" s="8"/>
      <c r="C9673" s="9" t="str">
        <f t="shared" si="152"/>
        <v>Rrmc Solar #108*</v>
      </c>
      <c r="D9673" s="8">
        <v>61</v>
      </c>
      <c r="E9673" s="8" t="s">
        <v>15331</v>
      </c>
      <c r="F9673" s="10" t="s">
        <v>22807</v>
      </c>
      <c r="G9673" s="8"/>
      <c r="H9673" s="8"/>
      <c r="I9673" s="8"/>
      <c r="J9673" s="8"/>
      <c r="K9673" s="8" t="s">
        <v>33813</v>
      </c>
    </row>
    <row r="9674" spans="1:11" x14ac:dyDescent="0.2">
      <c r="A9674" s="8">
        <f>A3307</f>
        <v>2399</v>
      </c>
      <c r="B9674" s="8"/>
      <c r="C9674" s="9" t="str">
        <f t="shared" si="152"/>
        <v>Salisbury #212</v>
      </c>
      <c r="D9674" s="8">
        <v>61</v>
      </c>
      <c r="E9674" s="8" t="s">
        <v>15331</v>
      </c>
      <c r="F9674" s="10" t="s">
        <v>22808</v>
      </c>
      <c r="G9674" s="8"/>
      <c r="H9674" s="8"/>
      <c r="I9674" s="8"/>
      <c r="J9674" s="8"/>
      <c r="K9674" s="8" t="s">
        <v>33813</v>
      </c>
    </row>
    <row r="9675" spans="1:11" x14ac:dyDescent="0.2">
      <c r="A9675" s="8">
        <f>A3308</f>
        <v>2400</v>
      </c>
      <c r="B9675" s="8"/>
      <c r="C9675" s="9" t="str">
        <f t="shared" si="152"/>
        <v>Silver Lake #213</v>
      </c>
      <c r="D9675" s="8">
        <v>61</v>
      </c>
      <c r="E9675" s="8" t="s">
        <v>15331</v>
      </c>
      <c r="F9675" s="10" t="s">
        <v>22809</v>
      </c>
      <c r="G9675" s="8"/>
      <c r="H9675" s="8"/>
      <c r="I9675" s="8"/>
      <c r="J9675" s="8"/>
      <c r="K9675" s="8" t="s">
        <v>33813</v>
      </c>
    </row>
    <row r="9676" spans="1:11" x14ac:dyDescent="0.2">
      <c r="A9676" s="8">
        <f>A3300</f>
        <v>2392</v>
      </c>
      <c r="B9676" s="8"/>
      <c r="C9676" s="9" t="str">
        <f t="shared" si="152"/>
        <v>Smith #217</v>
      </c>
      <c r="D9676" s="8">
        <v>61</v>
      </c>
      <c r="E9676" s="8" t="s">
        <v>15331</v>
      </c>
      <c r="F9676" s="10" t="s">
        <v>22810</v>
      </c>
      <c r="G9676" s="8"/>
      <c r="H9676" s="8"/>
      <c r="I9676" s="8"/>
      <c r="J9676" s="8"/>
      <c r="K9676" s="8" t="s">
        <v>33813</v>
      </c>
    </row>
    <row r="9677" spans="1:11" x14ac:dyDescent="0.2">
      <c r="A9677" s="8">
        <f>A8673</f>
        <v>7211</v>
      </c>
      <c r="B9677" s="8"/>
      <c r="C9677" s="9" t="str">
        <f t="shared" si="152"/>
        <v>St. Albans #202</v>
      </c>
      <c r="D9677" s="8">
        <v>61</v>
      </c>
      <c r="E9677" s="8" t="s">
        <v>15331</v>
      </c>
      <c r="F9677" s="10" t="s">
        <v>22811</v>
      </c>
      <c r="G9677" s="8"/>
      <c r="H9677" s="8"/>
      <c r="I9677" s="8"/>
      <c r="J9677" s="8"/>
      <c r="K9677" s="8" t="s">
        <v>33813</v>
      </c>
    </row>
    <row r="9678" spans="1:11" x14ac:dyDescent="0.2">
      <c r="A9678" s="8">
        <f>MAX($A$2:$A9677)+1</f>
        <v>8579</v>
      </c>
      <c r="B9678" s="8"/>
      <c r="C9678" s="9" t="str">
        <f t="shared" si="152"/>
        <v>Stafford Hill Solar #113*</v>
      </c>
      <c r="D9678" s="8">
        <v>61</v>
      </c>
      <c r="E9678" s="8" t="s">
        <v>15331</v>
      </c>
      <c r="F9678" s="10" t="s">
        <v>22812</v>
      </c>
      <c r="G9678" s="8"/>
      <c r="H9678" s="8"/>
      <c r="I9678" s="8"/>
      <c r="J9678" s="8"/>
      <c r="K9678" s="8" t="s">
        <v>33813</v>
      </c>
    </row>
    <row r="9679" spans="1:11" x14ac:dyDescent="0.2">
      <c r="A9679" s="8">
        <f>A9521</f>
        <v>8493</v>
      </c>
      <c r="B9679" s="8"/>
      <c r="C9679" s="9" t="str">
        <f t="shared" si="152"/>
        <v>Taftsville #216</v>
      </c>
      <c r="D9679" s="8">
        <v>61</v>
      </c>
      <c r="E9679" s="8" t="s">
        <v>15331</v>
      </c>
      <c r="F9679" s="10" t="s">
        <v>22813</v>
      </c>
      <c r="G9679" s="8"/>
      <c r="H9679" s="8"/>
      <c r="I9679" s="8"/>
      <c r="J9679" s="8"/>
      <c r="K9679" s="8" t="s">
        <v>33813</v>
      </c>
    </row>
    <row r="9680" spans="1:11" x14ac:dyDescent="0.2">
      <c r="A9680" s="8">
        <f>MAX($A$2:$A9679)+1</f>
        <v>8580</v>
      </c>
      <c r="B9680" s="8"/>
      <c r="C9680" s="9" t="str">
        <f t="shared" si="152"/>
        <v>The Hydro Plant Above</v>
      </c>
      <c r="D9680" s="8">
        <v>61</v>
      </c>
      <c r="E9680" s="8" t="s">
        <v>15331</v>
      </c>
      <c r="F9680" s="10" t="s">
        <v>22814</v>
      </c>
      <c r="G9680" s="8"/>
      <c r="H9680" s="8"/>
      <c r="I9680" s="8"/>
      <c r="J9680" s="8"/>
      <c r="K9680" s="8" t="s">
        <v>33813</v>
      </c>
    </row>
    <row r="9681" spans="1:11" x14ac:dyDescent="0.2">
      <c r="A9681" s="8">
        <f>MAX($A$2:$A9680)+1</f>
        <v>8581</v>
      </c>
      <c r="B9681" s="8"/>
      <c r="C9681" s="9" t="str">
        <f t="shared" si="152"/>
        <v>Total</v>
      </c>
      <c r="D9681" s="8">
        <v>61</v>
      </c>
      <c r="E9681" s="8" t="s">
        <v>15331</v>
      </c>
      <c r="F9681" s="10" t="s">
        <v>14883</v>
      </c>
      <c r="G9681" s="8"/>
      <c r="H9681" s="8"/>
      <c r="I9681" s="8"/>
      <c r="J9681" s="8"/>
      <c r="K9681" s="8" t="s">
        <v>33813</v>
      </c>
    </row>
    <row r="9682" spans="1:11" x14ac:dyDescent="0.2">
      <c r="A9682" s="8">
        <f>A3557</f>
        <v>2646</v>
      </c>
      <c r="B9682" s="8"/>
      <c r="C9682" s="9" t="str">
        <f t="shared" si="152"/>
        <v>Vergennes Station # 9</v>
      </c>
      <c r="D9682" s="8">
        <v>61</v>
      </c>
      <c r="E9682" s="8" t="s">
        <v>15331</v>
      </c>
      <c r="F9682" s="10" t="s">
        <v>22815</v>
      </c>
      <c r="G9682" s="8"/>
      <c r="H9682" s="8"/>
      <c r="I9682" s="8"/>
      <c r="J9682" s="8"/>
      <c r="K9682" s="8" t="s">
        <v>33813</v>
      </c>
    </row>
    <row r="9683" spans="1:11" x14ac:dyDescent="0.2">
      <c r="A9683" s="8">
        <f>A3557</f>
        <v>2646</v>
      </c>
      <c r="B9683" s="8"/>
      <c r="C9683" s="9" t="str">
        <f t="shared" si="152"/>
        <v>Vergennes Station # 9 C</v>
      </c>
      <c r="D9683" s="8">
        <v>61</v>
      </c>
      <c r="E9683" s="8" t="s">
        <v>15331</v>
      </c>
      <c r="F9683" s="10" t="s">
        <v>22816</v>
      </c>
      <c r="G9683" s="8"/>
      <c r="H9683" s="8"/>
      <c r="I9683" s="8"/>
      <c r="J9683" s="8"/>
      <c r="K9683" s="8" t="s">
        <v>33813</v>
      </c>
    </row>
    <row r="9684" spans="1:11" x14ac:dyDescent="0.2">
      <c r="A9684" s="8">
        <f>A3557</f>
        <v>2646</v>
      </c>
      <c r="B9684" s="8"/>
      <c r="C9684" s="9" t="str">
        <f t="shared" si="152"/>
        <v>Vergennes Station # 9 C License# 2674</v>
      </c>
      <c r="D9684" s="8">
        <v>61</v>
      </c>
      <c r="E9684" s="8" t="s">
        <v>15331</v>
      </c>
      <c r="F9684" s="10" t="s">
        <v>22817</v>
      </c>
      <c r="G9684" s="8"/>
      <c r="H9684" s="8"/>
      <c r="I9684" s="8"/>
      <c r="J9684" s="8"/>
      <c r="K9684" s="8" t="s">
        <v>33813</v>
      </c>
    </row>
    <row r="9685" spans="1:11" x14ac:dyDescent="0.2">
      <c r="A9685" s="8">
        <f>A3557</f>
        <v>2646</v>
      </c>
      <c r="B9685" s="8"/>
      <c r="C9685" s="9" t="str">
        <f t="shared" si="152"/>
        <v>Vergennes Station # 9 License# 2674</v>
      </c>
      <c r="D9685" s="8">
        <v>61</v>
      </c>
      <c r="E9685" s="8" t="s">
        <v>15331</v>
      </c>
      <c r="F9685" s="10" t="s">
        <v>22818</v>
      </c>
      <c r="G9685" s="8"/>
      <c r="H9685" s="8"/>
      <c r="I9685" s="8"/>
      <c r="J9685" s="8"/>
      <c r="K9685" s="8" t="s">
        <v>33813</v>
      </c>
    </row>
    <row r="9686" spans="1:11" x14ac:dyDescent="0.2">
      <c r="A9686" s="8">
        <f>A3557</f>
        <v>2646</v>
      </c>
      <c r="B9686" s="8"/>
      <c r="C9686" s="9" t="str">
        <f t="shared" si="152"/>
        <v>Vergennes Station #9C</v>
      </c>
      <c r="D9686" s="8">
        <v>61</v>
      </c>
      <c r="E9686" s="8" t="s">
        <v>15331</v>
      </c>
      <c r="F9686" s="10" t="s">
        <v>22819</v>
      </c>
      <c r="G9686" s="8"/>
      <c r="H9686" s="8"/>
      <c r="I9686" s="8"/>
      <c r="J9686" s="8"/>
      <c r="K9686" s="8" t="s">
        <v>33813</v>
      </c>
    </row>
    <row r="9687" spans="1:11" x14ac:dyDescent="0.2">
      <c r="A9687" s="8">
        <f>A3312</f>
        <v>2404</v>
      </c>
      <c r="B9687" s="8"/>
      <c r="C9687" s="9" t="str">
        <f t="shared" si="152"/>
        <v>W, Danville Station # 15</v>
      </c>
      <c r="D9687" s="8">
        <v>61</v>
      </c>
      <c r="E9687" s="8" t="s">
        <v>15331</v>
      </c>
      <c r="F9687" s="10" t="s">
        <v>22820</v>
      </c>
      <c r="G9687" s="8"/>
      <c r="H9687" s="8"/>
      <c r="I9687" s="8"/>
      <c r="J9687" s="8"/>
      <c r="K9687" s="8" t="s">
        <v>33813</v>
      </c>
    </row>
    <row r="9688" spans="1:11" x14ac:dyDescent="0.2">
      <c r="A9688" s="8">
        <f>A9522</f>
        <v>2401</v>
      </c>
      <c r="B9688" s="8"/>
      <c r="C9688" s="9" t="str">
        <f t="shared" si="152"/>
        <v>Weybridge #215</v>
      </c>
      <c r="D9688" s="8">
        <v>61</v>
      </c>
      <c r="E9688" s="8" t="s">
        <v>15331</v>
      </c>
      <c r="F9688" s="10" t="s">
        <v>22821</v>
      </c>
      <c r="G9688" s="8"/>
      <c r="H9688" s="8"/>
      <c r="I9688" s="8"/>
      <c r="J9688" s="8"/>
      <c r="K9688" s="8" t="s">
        <v>33813</v>
      </c>
    </row>
    <row r="9689" spans="1:11" x14ac:dyDescent="0.2">
      <c r="A9689" s="8">
        <f>A8730</f>
        <v>7774</v>
      </c>
      <c r="B9689" s="8"/>
      <c r="C9689" s="9" t="str">
        <f t="shared" ref="C9689:C9752" si="153">IF(H9689="",F9689,H9689)</f>
        <v>Ceip Dg-1</v>
      </c>
      <c r="D9689" s="8">
        <v>65</v>
      </c>
      <c r="E9689" s="8" t="s">
        <v>180</v>
      </c>
      <c r="F9689" s="10" t="s">
        <v>22822</v>
      </c>
      <c r="G9689" s="8"/>
      <c r="H9689" s="8"/>
      <c r="I9689" s="8"/>
      <c r="J9689" s="8"/>
      <c r="K9689" s="8" t="s">
        <v>33813</v>
      </c>
    </row>
    <row r="9690" spans="1:11" x14ac:dyDescent="0.2">
      <c r="A9690" s="8">
        <f>A8730</f>
        <v>7774</v>
      </c>
      <c r="B9690" s="8"/>
      <c r="C9690" s="9" t="str">
        <f t="shared" si="153"/>
        <v>Ceip Dg-2</v>
      </c>
      <c r="D9690" s="8">
        <v>65</v>
      </c>
      <c r="E9690" s="8" t="s">
        <v>180</v>
      </c>
      <c r="F9690" s="10" t="s">
        <v>22823</v>
      </c>
      <c r="G9690" s="8"/>
      <c r="H9690" s="8"/>
      <c r="I9690" s="8"/>
      <c r="J9690" s="8"/>
      <c r="K9690" s="8" t="s">
        <v>33813</v>
      </c>
    </row>
    <row r="9691" spans="1:11" x14ac:dyDescent="0.2">
      <c r="A9691" s="8">
        <f>A8730</f>
        <v>7774</v>
      </c>
      <c r="B9691" s="8"/>
      <c r="C9691" s="9" t="str">
        <f t="shared" si="153"/>
        <v>Ceip Dg-3</v>
      </c>
      <c r="D9691" s="8">
        <v>65</v>
      </c>
      <c r="E9691" s="8" t="s">
        <v>180</v>
      </c>
      <c r="F9691" s="10" t="s">
        <v>22824</v>
      </c>
      <c r="G9691" s="8"/>
      <c r="H9691" s="8"/>
      <c r="I9691" s="8"/>
      <c r="J9691" s="8"/>
      <c r="K9691" s="8" t="s">
        <v>33813</v>
      </c>
    </row>
    <row r="9692" spans="1:11" x14ac:dyDescent="0.2">
      <c r="A9692" s="8">
        <f>A8967</f>
        <v>8003</v>
      </c>
      <c r="B9692" s="8"/>
      <c r="C9692" s="9" t="str">
        <f t="shared" si="153"/>
        <v>Ewa Nui Dg-1</v>
      </c>
      <c r="D9692" s="8">
        <v>65</v>
      </c>
      <c r="E9692" s="8" t="s">
        <v>180</v>
      </c>
      <c r="F9692" s="10" t="s">
        <v>22825</v>
      </c>
      <c r="G9692" s="8"/>
      <c r="H9692" s="8"/>
      <c r="I9692" s="8"/>
      <c r="J9692" s="8"/>
      <c r="K9692" s="8" t="s">
        <v>33813</v>
      </c>
    </row>
    <row r="9693" spans="1:11" x14ac:dyDescent="0.2">
      <c r="A9693" s="8">
        <f>A8967</f>
        <v>8003</v>
      </c>
      <c r="B9693" s="8"/>
      <c r="C9693" s="9" t="str">
        <f t="shared" si="153"/>
        <v>Ewa Nui Dg-2</v>
      </c>
      <c r="D9693" s="8">
        <v>65</v>
      </c>
      <c r="E9693" s="8" t="s">
        <v>180</v>
      </c>
      <c r="F9693" s="10" t="s">
        <v>22826</v>
      </c>
      <c r="G9693" s="8"/>
      <c r="H9693" s="8"/>
      <c r="I9693" s="8"/>
      <c r="J9693" s="8"/>
      <c r="K9693" s="8" t="s">
        <v>33813</v>
      </c>
    </row>
    <row r="9694" spans="1:11" x14ac:dyDescent="0.2">
      <c r="A9694" s="8">
        <f>A8967</f>
        <v>8003</v>
      </c>
      <c r="B9694" s="8"/>
      <c r="C9694" s="9" t="str">
        <f t="shared" si="153"/>
        <v>Ewa Nui Dg-3</v>
      </c>
      <c r="D9694" s="8">
        <v>65</v>
      </c>
      <c r="E9694" s="8" t="s">
        <v>180</v>
      </c>
      <c r="F9694" s="10" t="s">
        <v>22827</v>
      </c>
      <c r="G9694" s="8"/>
      <c r="H9694" s="8"/>
      <c r="I9694" s="8"/>
      <c r="J9694" s="8"/>
      <c r="K9694" s="8" t="s">
        <v>33813</v>
      </c>
    </row>
    <row r="9695" spans="1:11" x14ac:dyDescent="0.2">
      <c r="A9695" s="8">
        <f>A8967</f>
        <v>8003</v>
      </c>
      <c r="B9695" s="8"/>
      <c r="C9695" s="9" t="str">
        <f t="shared" si="153"/>
        <v>Ewa Nui Dg-4</v>
      </c>
      <c r="D9695" s="8">
        <v>65</v>
      </c>
      <c r="E9695" s="8" t="s">
        <v>180</v>
      </c>
      <c r="F9695" s="10" t="s">
        <v>22828</v>
      </c>
      <c r="G9695" s="8"/>
      <c r="H9695" s="8"/>
      <c r="I9695" s="8"/>
      <c r="J9695" s="8"/>
      <c r="K9695" s="8" t="s">
        <v>33813</v>
      </c>
    </row>
    <row r="9696" spans="1:11" x14ac:dyDescent="0.2">
      <c r="A9696" s="8">
        <f>A8967</f>
        <v>8003</v>
      </c>
      <c r="B9696" s="8"/>
      <c r="C9696" s="9" t="str">
        <f t="shared" si="153"/>
        <v>Ewa Nui Dg-5</v>
      </c>
      <c r="D9696" s="8">
        <v>65</v>
      </c>
      <c r="E9696" s="8" t="s">
        <v>180</v>
      </c>
      <c r="F9696" s="10" t="s">
        <v>22829</v>
      </c>
      <c r="G9696" s="8"/>
      <c r="H9696" s="8"/>
      <c r="I9696" s="8"/>
      <c r="J9696" s="8"/>
      <c r="K9696" s="8" t="s">
        <v>33813</v>
      </c>
    </row>
    <row r="9697" spans="1:11" x14ac:dyDescent="0.2">
      <c r="A9697" s="8">
        <f>A8967</f>
        <v>8003</v>
      </c>
      <c r="B9697" s="8"/>
      <c r="C9697" s="9" t="str">
        <f t="shared" si="153"/>
        <v>Ewa Nui Dg-6</v>
      </c>
      <c r="D9697" s="8">
        <v>65</v>
      </c>
      <c r="E9697" s="8" t="s">
        <v>180</v>
      </c>
      <c r="F9697" s="10" t="s">
        <v>22830</v>
      </c>
      <c r="G9697" s="8"/>
      <c r="H9697" s="8"/>
      <c r="I9697" s="8"/>
      <c r="J9697" s="8"/>
      <c r="K9697" s="8" t="s">
        <v>33813</v>
      </c>
    </row>
    <row r="9698" spans="1:11" x14ac:dyDescent="0.2">
      <c r="A9698" s="8">
        <f>A8668</f>
        <v>7715</v>
      </c>
      <c r="B9698" s="8"/>
      <c r="C9698" s="9" t="str">
        <f t="shared" si="153"/>
        <v>Helemano Dg-1</v>
      </c>
      <c r="D9698" s="8">
        <v>65</v>
      </c>
      <c r="E9698" s="8" t="s">
        <v>180</v>
      </c>
      <c r="F9698" s="10" t="s">
        <v>22831</v>
      </c>
      <c r="G9698" s="8"/>
      <c r="H9698" s="8"/>
      <c r="I9698" s="8"/>
      <c r="J9698" s="8"/>
      <c r="K9698" s="8" t="s">
        <v>33813</v>
      </c>
    </row>
    <row r="9699" spans="1:11" x14ac:dyDescent="0.2">
      <c r="A9699" s="8">
        <f>A8668</f>
        <v>7715</v>
      </c>
      <c r="B9699" s="8"/>
      <c r="C9699" s="9" t="str">
        <f t="shared" si="153"/>
        <v>Helemano Dg-2</v>
      </c>
      <c r="D9699" s="8">
        <v>65</v>
      </c>
      <c r="E9699" s="8" t="s">
        <v>180</v>
      </c>
      <c r="F9699" s="10" t="s">
        <v>22832</v>
      </c>
      <c r="G9699" s="8"/>
      <c r="H9699" s="8"/>
      <c r="I9699" s="8"/>
      <c r="J9699" s="8"/>
      <c r="K9699" s="8" t="s">
        <v>33813</v>
      </c>
    </row>
    <row r="9700" spans="1:11" x14ac:dyDescent="0.2">
      <c r="A9700" s="8">
        <f>A8668</f>
        <v>7715</v>
      </c>
      <c r="B9700" s="8"/>
      <c r="C9700" s="9" t="str">
        <f t="shared" si="153"/>
        <v>Helemano Dg-3</v>
      </c>
      <c r="D9700" s="8">
        <v>65</v>
      </c>
      <c r="E9700" s="8" t="s">
        <v>180</v>
      </c>
      <c r="F9700" s="10" t="s">
        <v>22833</v>
      </c>
      <c r="G9700" s="8"/>
      <c r="H9700" s="8"/>
      <c r="I9700" s="8"/>
      <c r="J9700" s="8"/>
      <c r="K9700" s="8" t="s">
        <v>33813</v>
      </c>
    </row>
    <row r="9701" spans="1:11" x14ac:dyDescent="0.2">
      <c r="A9701" s="8">
        <f>A9195</f>
        <v>8224</v>
      </c>
      <c r="B9701" s="8"/>
      <c r="C9701" s="9" t="str">
        <f t="shared" si="153"/>
        <v>Iwilei Dg-1</v>
      </c>
      <c r="D9701" s="8">
        <v>65</v>
      </c>
      <c r="E9701" s="8" t="s">
        <v>180</v>
      </c>
      <c r="F9701" s="10" t="s">
        <v>22834</v>
      </c>
      <c r="G9701" s="8"/>
      <c r="H9701" s="8"/>
      <c r="I9701" s="8"/>
      <c r="J9701" s="8"/>
      <c r="K9701" s="8" t="s">
        <v>33813</v>
      </c>
    </row>
    <row r="9702" spans="1:11" x14ac:dyDescent="0.2">
      <c r="A9702" s="8">
        <f>A9195</f>
        <v>8224</v>
      </c>
      <c r="B9702" s="8"/>
      <c r="C9702" s="9" t="str">
        <f t="shared" si="153"/>
        <v>Iwilei Dg-2</v>
      </c>
      <c r="D9702" s="8">
        <v>65</v>
      </c>
      <c r="E9702" s="8" t="s">
        <v>180</v>
      </c>
      <c r="F9702" s="10" t="s">
        <v>22835</v>
      </c>
      <c r="G9702" s="8"/>
      <c r="H9702" s="8"/>
      <c r="I9702" s="8"/>
      <c r="J9702" s="8"/>
      <c r="K9702" s="8" t="s">
        <v>33813</v>
      </c>
    </row>
    <row r="9703" spans="1:11" x14ac:dyDescent="0.2">
      <c r="A9703" s="8">
        <f>A9195</f>
        <v>8224</v>
      </c>
      <c r="B9703" s="8"/>
      <c r="C9703" s="9" t="str">
        <f t="shared" si="153"/>
        <v>Iwilei Dg-3</v>
      </c>
      <c r="D9703" s="8">
        <v>65</v>
      </c>
      <c r="E9703" s="8" t="s">
        <v>180</v>
      </c>
      <c r="F9703" s="10" t="s">
        <v>22836</v>
      </c>
      <c r="G9703" s="8"/>
      <c r="H9703" s="8"/>
      <c r="I9703" s="8"/>
      <c r="J9703" s="8"/>
      <c r="K9703" s="8" t="s">
        <v>33813</v>
      </c>
    </row>
    <row r="9704" spans="1:11" x14ac:dyDescent="0.2">
      <c r="A9704" s="8">
        <f>A9251</f>
        <v>8278</v>
      </c>
      <c r="B9704" s="8"/>
      <c r="C9704" s="9" t="str">
        <f t="shared" si="153"/>
        <v>Pole Yard Dg-1</v>
      </c>
      <c r="D9704" s="8">
        <v>65</v>
      </c>
      <c r="E9704" s="8" t="s">
        <v>180</v>
      </c>
      <c r="F9704" s="10" t="s">
        <v>22837</v>
      </c>
      <c r="G9704" s="8"/>
      <c r="H9704" s="8"/>
      <c r="I9704" s="8"/>
      <c r="J9704" s="8"/>
      <c r="K9704" s="8" t="s">
        <v>33813</v>
      </c>
    </row>
    <row r="9705" spans="1:11" x14ac:dyDescent="0.2">
      <c r="A9705" s="8">
        <f>A9251</f>
        <v>8278</v>
      </c>
      <c r="B9705" s="8"/>
      <c r="C9705" s="9" t="str">
        <f t="shared" si="153"/>
        <v>Pole Yard Dg-2</v>
      </c>
      <c r="D9705" s="8">
        <v>65</v>
      </c>
      <c r="E9705" s="8" t="s">
        <v>180</v>
      </c>
      <c r="F9705" s="10" t="s">
        <v>22838</v>
      </c>
      <c r="G9705" s="8"/>
      <c r="H9705" s="8"/>
      <c r="I9705" s="8"/>
      <c r="J9705" s="8"/>
      <c r="K9705" s="8" t="s">
        <v>33813</v>
      </c>
    </row>
    <row r="9706" spans="1:11" x14ac:dyDescent="0.2">
      <c r="A9706" s="8">
        <f>A9251</f>
        <v>8278</v>
      </c>
      <c r="B9706" s="8"/>
      <c r="C9706" s="9" t="str">
        <f t="shared" si="153"/>
        <v>Pole Yard Dg-3</v>
      </c>
      <c r="D9706" s="8">
        <v>65</v>
      </c>
      <c r="E9706" s="8" t="s">
        <v>180</v>
      </c>
      <c r="F9706" s="10" t="s">
        <v>22839</v>
      </c>
      <c r="G9706" s="8"/>
      <c r="H9706" s="8"/>
      <c r="I9706" s="8"/>
      <c r="J9706" s="8"/>
      <c r="K9706" s="8" t="s">
        <v>33813</v>
      </c>
    </row>
    <row r="9707" spans="1:11" x14ac:dyDescent="0.2">
      <c r="A9707" s="8">
        <f>MAX($A$2:$A9706)+1</f>
        <v>8582</v>
      </c>
      <c r="B9707" s="8"/>
      <c r="C9707" s="9" t="str">
        <f t="shared" si="153"/>
        <v>Clear Lakes</v>
      </c>
      <c r="D9707" s="8">
        <v>70</v>
      </c>
      <c r="E9707" s="8" t="s">
        <v>187</v>
      </c>
      <c r="F9707" s="10" t="s">
        <v>22840</v>
      </c>
      <c r="G9707" s="8"/>
      <c r="H9707" s="8"/>
      <c r="I9707" s="8"/>
      <c r="J9707" s="8"/>
      <c r="K9707" s="8" t="s">
        <v>33813</v>
      </c>
    </row>
    <row r="9708" spans="1:11" x14ac:dyDescent="0.2">
      <c r="A9708" s="8">
        <f>MAX($A$2:$A9707)+1</f>
        <v>8583</v>
      </c>
      <c r="B9708" s="8"/>
      <c r="C9708" s="9" t="str">
        <f t="shared" si="153"/>
        <v>Common Facilities</v>
      </c>
      <c r="D9708" s="8">
        <v>70</v>
      </c>
      <c r="E9708" s="8" t="s">
        <v>187</v>
      </c>
      <c r="F9708" s="10" t="s">
        <v>22841</v>
      </c>
      <c r="G9708" s="8"/>
      <c r="H9708" s="8"/>
      <c r="I9708" s="8"/>
      <c r="J9708" s="8"/>
      <c r="K9708" s="8" t="s">
        <v>33813</v>
      </c>
    </row>
    <row r="9709" spans="1:11" x14ac:dyDescent="0.2">
      <c r="A9709" s="8">
        <f>A2496</f>
        <v>1590</v>
      </c>
      <c r="B9709" s="8"/>
      <c r="C9709" s="9" t="str">
        <f t="shared" si="153"/>
        <v>Salmon Diesel</v>
      </c>
      <c r="D9709" s="8">
        <v>70</v>
      </c>
      <c r="E9709" s="8" t="s">
        <v>187</v>
      </c>
      <c r="F9709" s="10" t="s">
        <v>16331</v>
      </c>
      <c r="G9709" s="8"/>
      <c r="H9709" s="8"/>
      <c r="I9709" s="8"/>
      <c r="J9709" s="8"/>
      <c r="K9709" s="8" t="s">
        <v>33813</v>
      </c>
    </row>
    <row r="9710" spans="1:11" x14ac:dyDescent="0.2">
      <c r="A9710" s="8">
        <f>A2496</f>
        <v>1590</v>
      </c>
      <c r="B9710" s="8"/>
      <c r="C9710" s="9" t="str">
        <f t="shared" si="153"/>
        <v>Salmon Diesel (1)</v>
      </c>
      <c r="D9710" s="8">
        <v>70</v>
      </c>
      <c r="E9710" s="8" t="s">
        <v>187</v>
      </c>
      <c r="F9710" s="10" t="s">
        <v>22842</v>
      </c>
      <c r="G9710" s="8"/>
      <c r="H9710" s="8"/>
      <c r="I9710" s="8"/>
      <c r="J9710" s="8"/>
      <c r="K9710" s="8" t="s">
        <v>33813</v>
      </c>
    </row>
    <row r="9711" spans="1:11" x14ac:dyDescent="0.2">
      <c r="A9711" s="8">
        <f>A2767</f>
        <v>1861</v>
      </c>
      <c r="B9711" s="8"/>
      <c r="C9711" s="9" t="str">
        <f t="shared" si="153"/>
        <v>Buchanan</v>
      </c>
      <c r="D9711" s="8">
        <v>73</v>
      </c>
      <c r="E9711" s="8" t="s">
        <v>193</v>
      </c>
      <c r="F9711" s="10" t="s">
        <v>22843</v>
      </c>
      <c r="G9711" s="8"/>
      <c r="H9711" s="8"/>
      <c r="I9711" s="8"/>
      <c r="J9711" s="8"/>
      <c r="K9711" s="8" t="s">
        <v>33813</v>
      </c>
    </row>
    <row r="9712" spans="1:11" x14ac:dyDescent="0.2">
      <c r="A9712" s="8">
        <f>A2767</f>
        <v>1861</v>
      </c>
      <c r="B9712" s="8"/>
      <c r="C9712" s="9" t="str">
        <f t="shared" si="153"/>
        <v>Buchanan (Project #2551)</v>
      </c>
      <c r="D9712" s="8">
        <v>73</v>
      </c>
      <c r="E9712" s="8" t="s">
        <v>193</v>
      </c>
      <c r="F9712" s="10" t="s">
        <v>22844</v>
      </c>
      <c r="G9712" s="8"/>
      <c r="H9712" s="8"/>
      <c r="I9712" s="8"/>
      <c r="J9712" s="8"/>
      <c r="K9712" s="8" t="s">
        <v>33813</v>
      </c>
    </row>
    <row r="9713" spans="1:11" x14ac:dyDescent="0.2">
      <c r="A9713" s="8">
        <f>A2769</f>
        <v>1863</v>
      </c>
      <c r="B9713" s="8"/>
      <c r="C9713" s="9" t="str">
        <f t="shared" si="153"/>
        <v>Constantine</v>
      </c>
      <c r="D9713" s="8">
        <v>73</v>
      </c>
      <c r="E9713" s="8" t="s">
        <v>193</v>
      </c>
      <c r="F9713" s="10" t="s">
        <v>16597</v>
      </c>
      <c r="G9713" s="8"/>
      <c r="H9713" s="8"/>
      <c r="I9713" s="8"/>
      <c r="J9713" s="8"/>
      <c r="K9713" s="8" t="s">
        <v>33813</v>
      </c>
    </row>
    <row r="9714" spans="1:11" x14ac:dyDescent="0.2">
      <c r="A9714" s="8">
        <f>A9713</f>
        <v>1863</v>
      </c>
      <c r="B9714" s="8"/>
      <c r="C9714" s="9" t="str">
        <f t="shared" si="153"/>
        <v>Constantine (Project #10661)</v>
      </c>
      <c r="D9714" s="8">
        <v>73</v>
      </c>
      <c r="E9714" s="8" t="s">
        <v>193</v>
      </c>
      <c r="F9714" s="10" t="s">
        <v>22845</v>
      </c>
      <c r="G9714" s="8"/>
      <c r="H9714" s="8"/>
      <c r="I9714" s="8"/>
      <c r="J9714" s="8"/>
      <c r="K9714" s="8" t="s">
        <v>33813</v>
      </c>
    </row>
    <row r="9715" spans="1:11" x14ac:dyDescent="0.2">
      <c r="A9715" s="8">
        <f>A2548</f>
        <v>1642</v>
      </c>
      <c r="B9715" s="8"/>
      <c r="C9715" s="9" t="str">
        <f t="shared" si="153"/>
        <v>Elkhart</v>
      </c>
      <c r="D9715" s="8">
        <v>73</v>
      </c>
      <c r="E9715" s="8" t="s">
        <v>193</v>
      </c>
      <c r="F9715" s="10" t="s">
        <v>16382</v>
      </c>
      <c r="G9715" s="8"/>
      <c r="H9715" s="8"/>
      <c r="I9715" s="8"/>
      <c r="J9715" s="8"/>
      <c r="K9715" s="8" t="s">
        <v>33813</v>
      </c>
    </row>
    <row r="9716" spans="1:11" x14ac:dyDescent="0.2">
      <c r="A9716" s="8">
        <f>A2548</f>
        <v>1642</v>
      </c>
      <c r="B9716" s="8"/>
      <c r="C9716" s="9" t="str">
        <f t="shared" si="153"/>
        <v>Elkhart (Project #2651)</v>
      </c>
      <c r="D9716" s="8">
        <v>73</v>
      </c>
      <c r="E9716" s="8" t="s">
        <v>193</v>
      </c>
      <c r="F9716" s="10" t="s">
        <v>22846</v>
      </c>
      <c r="G9716" s="8"/>
      <c r="H9716" s="8"/>
      <c r="I9716" s="8"/>
      <c r="J9716" s="8"/>
      <c r="K9716" s="8" t="s">
        <v>33813</v>
      </c>
    </row>
    <row r="9717" spans="1:11" x14ac:dyDescent="0.2">
      <c r="A9717" s="8">
        <f>MAX($A$2:$A9716)+1</f>
        <v>8584</v>
      </c>
      <c r="B9717" s="8"/>
      <c r="C9717" s="9" t="str">
        <f t="shared" si="153"/>
        <v>Hydroelectric</v>
      </c>
      <c r="D9717" s="8">
        <v>73</v>
      </c>
      <c r="E9717" s="8" t="s">
        <v>193</v>
      </c>
      <c r="F9717" s="10" t="s">
        <v>22847</v>
      </c>
      <c r="G9717" s="8"/>
      <c r="H9717" s="8"/>
      <c r="I9717" s="8"/>
      <c r="J9717" s="8"/>
      <c r="K9717" s="8" t="s">
        <v>33813</v>
      </c>
    </row>
    <row r="9718" spans="1:11" x14ac:dyDescent="0.2">
      <c r="A9718" s="8">
        <f>A2770</f>
        <v>1864</v>
      </c>
      <c r="B9718" s="8"/>
      <c r="C9718" s="9" t="str">
        <f t="shared" si="153"/>
        <v>Mottville</v>
      </c>
      <c r="D9718" s="8">
        <v>73</v>
      </c>
      <c r="E9718" s="8" t="s">
        <v>193</v>
      </c>
      <c r="F9718" s="10" t="s">
        <v>16598</v>
      </c>
      <c r="G9718" s="8"/>
      <c r="H9718" s="8"/>
      <c r="I9718" s="8"/>
      <c r="J9718" s="8"/>
      <c r="K9718" s="8" t="s">
        <v>33813</v>
      </c>
    </row>
    <row r="9719" spans="1:11" x14ac:dyDescent="0.2">
      <c r="A9719" s="8">
        <f>A2770</f>
        <v>1864</v>
      </c>
      <c r="B9719" s="8"/>
      <c r="C9719" s="9" t="str">
        <f t="shared" si="153"/>
        <v>Mottville (Project #401)</v>
      </c>
      <c r="D9719" s="8">
        <v>73</v>
      </c>
      <c r="E9719" s="8" t="s">
        <v>193</v>
      </c>
      <c r="F9719" s="10" t="s">
        <v>22848</v>
      </c>
      <c r="G9719" s="8"/>
      <c r="H9719" s="8"/>
      <c r="I9719" s="8"/>
      <c r="J9719" s="8"/>
      <c r="K9719" s="8" t="s">
        <v>33813</v>
      </c>
    </row>
    <row r="9720" spans="1:11" x14ac:dyDescent="0.2">
      <c r="A9720" s="8">
        <f>A2549</f>
        <v>1643</v>
      </c>
      <c r="B9720" s="8"/>
      <c r="C9720" s="9" t="str">
        <f t="shared" si="153"/>
        <v>Twin Branch</v>
      </c>
      <c r="D9720" s="8">
        <v>73</v>
      </c>
      <c r="E9720" s="8" t="s">
        <v>193</v>
      </c>
      <c r="F9720" s="10" t="s">
        <v>16383</v>
      </c>
      <c r="G9720" s="8"/>
      <c r="H9720" s="8"/>
      <c r="I9720" s="8"/>
      <c r="J9720" s="8"/>
      <c r="K9720" s="8" t="s">
        <v>33813</v>
      </c>
    </row>
    <row r="9721" spans="1:11" x14ac:dyDescent="0.2">
      <c r="A9721" s="8">
        <f>A2549</f>
        <v>1643</v>
      </c>
      <c r="B9721" s="8"/>
      <c r="C9721" s="9" t="str">
        <f t="shared" si="153"/>
        <v>Twin Branch (Project #2579)</v>
      </c>
      <c r="D9721" s="8">
        <v>73</v>
      </c>
      <c r="E9721" s="8" t="s">
        <v>193</v>
      </c>
      <c r="F9721" s="10" t="s">
        <v>22849</v>
      </c>
      <c r="G9721" s="8"/>
      <c r="H9721" s="8"/>
      <c r="I9721" s="8"/>
      <c r="J9721" s="8"/>
      <c r="K9721" s="8" t="s">
        <v>33813</v>
      </c>
    </row>
    <row r="9722" spans="1:11" x14ac:dyDescent="0.2">
      <c r="A9722" s="8">
        <f>A246</f>
        <v>167</v>
      </c>
      <c r="B9722" s="8"/>
      <c r="C9722" s="9" t="str">
        <f t="shared" si="153"/>
        <v>Eagle Valley</v>
      </c>
      <c r="D9722" s="8">
        <v>74</v>
      </c>
      <c r="E9722" s="8" t="s">
        <v>197</v>
      </c>
      <c r="F9722" s="10" t="s">
        <v>13605</v>
      </c>
      <c r="G9722" s="8"/>
      <c r="H9722" s="8"/>
      <c r="I9722" s="8"/>
      <c r="J9722" s="8"/>
      <c r="K9722" s="8" t="s">
        <v>33813</v>
      </c>
    </row>
    <row r="9723" spans="1:11" x14ac:dyDescent="0.2">
      <c r="A9723" s="8">
        <f>A1731</f>
        <v>259</v>
      </c>
      <c r="B9723" s="8"/>
      <c r="C9723" s="9" t="str">
        <f t="shared" si="153"/>
        <v>Harding Street</v>
      </c>
      <c r="D9723" s="8">
        <v>74</v>
      </c>
      <c r="E9723" s="8" t="s">
        <v>197</v>
      </c>
      <c r="F9723" s="10" t="s">
        <v>13792</v>
      </c>
      <c r="G9723" s="8"/>
      <c r="H9723" s="8"/>
      <c r="I9723" s="8"/>
      <c r="J9723" s="8"/>
      <c r="K9723" s="8" t="s">
        <v>33813</v>
      </c>
    </row>
    <row r="9724" spans="1:11" x14ac:dyDescent="0.2">
      <c r="A9724" s="8">
        <f>A1731</f>
        <v>259</v>
      </c>
      <c r="B9724" s="8"/>
      <c r="C9724" s="9" t="str">
        <f t="shared" si="153"/>
        <v>Harding Street Station</v>
      </c>
      <c r="D9724" s="8">
        <v>74</v>
      </c>
      <c r="E9724" s="8" t="s">
        <v>197</v>
      </c>
      <c r="F9724" s="10" t="s">
        <v>22850</v>
      </c>
      <c r="G9724" s="8"/>
      <c r="H9724" s="8"/>
      <c r="I9724" s="8"/>
      <c r="J9724" s="8"/>
      <c r="K9724" s="8" t="s">
        <v>33813</v>
      </c>
    </row>
    <row r="9725" spans="1:11" x14ac:dyDescent="0.2">
      <c r="A9725" s="8">
        <f>MAX($A$2:$A9724)+1</f>
        <v>8585</v>
      </c>
      <c r="B9725" s="8"/>
      <c r="C9725" s="9" t="str">
        <f t="shared" si="153"/>
        <v>Internal Combustion</v>
      </c>
      <c r="D9725" s="8">
        <v>74</v>
      </c>
      <c r="E9725" s="8" t="s">
        <v>197</v>
      </c>
      <c r="F9725" s="10" t="s">
        <v>22648</v>
      </c>
      <c r="G9725" s="8"/>
      <c r="H9725" s="8"/>
      <c r="I9725" s="8"/>
      <c r="J9725" s="8"/>
      <c r="K9725" s="8" t="s">
        <v>33813</v>
      </c>
    </row>
    <row r="9726" spans="1:11" x14ac:dyDescent="0.2">
      <c r="A9726" s="8">
        <f>MAX($A$2:$A9725)+1</f>
        <v>8586</v>
      </c>
      <c r="B9726" s="8"/>
      <c r="C9726" s="9" t="str">
        <f t="shared" si="153"/>
        <v>Forked River</v>
      </c>
      <c r="D9726" s="8">
        <v>77</v>
      </c>
      <c r="E9726" s="8" t="s">
        <v>208</v>
      </c>
      <c r="F9726" s="10" t="s">
        <v>15532</v>
      </c>
      <c r="G9726" s="8"/>
      <c r="H9726" s="8"/>
      <c r="I9726" s="8"/>
      <c r="J9726" s="8"/>
      <c r="K9726" s="8" t="s">
        <v>33813</v>
      </c>
    </row>
    <row r="9727" spans="1:11" x14ac:dyDescent="0.2">
      <c r="A9727" s="8">
        <f>A4428</f>
        <v>3504</v>
      </c>
      <c r="B9727" s="8"/>
      <c r="C9727" s="9" t="str">
        <f t="shared" si="153"/>
        <v>Evans (Diesel) -- Formerly Wichita Diesel</v>
      </c>
      <c r="D9727" s="8">
        <v>80</v>
      </c>
      <c r="E9727" s="8" t="s">
        <v>214</v>
      </c>
      <c r="F9727" s="10" t="s">
        <v>22851</v>
      </c>
      <c r="G9727" s="8"/>
      <c r="H9727" s="8"/>
      <c r="I9727" s="8"/>
      <c r="J9727" s="8"/>
      <c r="K9727" s="8" t="s">
        <v>33813</v>
      </c>
    </row>
    <row r="9728" spans="1:11" x14ac:dyDescent="0.2">
      <c r="A9728" s="8">
        <f>A4428</f>
        <v>3504</v>
      </c>
      <c r="B9728" s="8"/>
      <c r="C9728" s="9" t="str">
        <f t="shared" si="153"/>
        <v>Evans (Diesel) --Formerly Wichita Diesel</v>
      </c>
      <c r="D9728" s="8">
        <v>80</v>
      </c>
      <c r="E9728" s="8" t="s">
        <v>214</v>
      </c>
      <c r="F9728" s="10" t="s">
        <v>22852</v>
      </c>
      <c r="G9728" s="8"/>
      <c r="H9728" s="8"/>
      <c r="I9728" s="8"/>
      <c r="J9728" s="8"/>
      <c r="K9728" s="8" t="s">
        <v>33813</v>
      </c>
    </row>
    <row r="9729" spans="1:11" x14ac:dyDescent="0.2">
      <c r="A9729" s="8">
        <f>A9035</f>
        <v>8069</v>
      </c>
      <c r="B9729" s="8"/>
      <c r="C9729" s="9" t="str">
        <f t="shared" si="153"/>
        <v>Westar Wind (Wind Turbines) -- 20%</v>
      </c>
      <c r="D9729" s="8">
        <v>80</v>
      </c>
      <c r="E9729" s="8" t="s">
        <v>214</v>
      </c>
      <c r="F9729" s="10" t="s">
        <v>22853</v>
      </c>
      <c r="G9729" s="8"/>
      <c r="H9729" s="8"/>
      <c r="I9729" s="8"/>
      <c r="J9729" s="8"/>
      <c r="K9729" s="8" t="s">
        <v>33813</v>
      </c>
    </row>
    <row r="9730" spans="1:11" x14ac:dyDescent="0.2">
      <c r="A9730" s="8">
        <f>MAX($A$2:$A9729)+1</f>
        <v>8587</v>
      </c>
      <c r="B9730" s="8"/>
      <c r="C9730" s="9" t="str">
        <f t="shared" si="153"/>
        <v>Usg Lock #7 Project 539</v>
      </c>
      <c r="D9730" s="8">
        <v>82</v>
      </c>
      <c r="E9730" s="8" t="s">
        <v>220</v>
      </c>
      <c r="F9730" s="10" t="s">
        <v>22854</v>
      </c>
      <c r="G9730" s="8"/>
      <c r="H9730" s="8"/>
      <c r="I9730" s="8"/>
      <c r="J9730" s="8"/>
      <c r="K9730" s="8" t="s">
        <v>33813</v>
      </c>
    </row>
    <row r="9731" spans="1:11" x14ac:dyDescent="0.2">
      <c r="A9731" s="8">
        <f>A1829</f>
        <v>1167</v>
      </c>
      <c r="B9731" s="8"/>
      <c r="C9731" s="9" t="str">
        <f t="shared" si="153"/>
        <v>Lockhart Minimum Flow (Project #2620)</v>
      </c>
      <c r="D9731" s="8">
        <v>84</v>
      </c>
      <c r="E9731" s="8" t="s">
        <v>225</v>
      </c>
      <c r="F9731" s="10" t="s">
        <v>22855</v>
      </c>
      <c r="G9731" s="8"/>
      <c r="H9731" s="8"/>
      <c r="I9731" s="8"/>
      <c r="J9731" s="8"/>
      <c r="K9731" s="8" t="s">
        <v>33813</v>
      </c>
    </row>
    <row r="9732" spans="1:11" x14ac:dyDescent="0.2">
      <c r="A9732" s="8">
        <f>MAX($A$2:$A9731)+1</f>
        <v>8588</v>
      </c>
      <c r="B9732" s="8"/>
      <c r="C9732" s="9" t="str">
        <f t="shared" si="153"/>
        <v>Lower Pacolet Hydro (Project #2621)</v>
      </c>
      <c r="D9732" s="8">
        <v>84</v>
      </c>
      <c r="E9732" s="8" t="s">
        <v>225</v>
      </c>
      <c r="F9732" s="10" t="s">
        <v>22856</v>
      </c>
      <c r="G9732" s="8"/>
      <c r="H9732" s="8"/>
      <c r="I9732" s="8"/>
      <c r="J9732" s="8"/>
      <c r="K9732" s="8" t="s">
        <v>33813</v>
      </c>
    </row>
    <row r="9733" spans="1:11" x14ac:dyDescent="0.2">
      <c r="A9733" s="8">
        <f>A9732</f>
        <v>8588</v>
      </c>
      <c r="B9733" s="8"/>
      <c r="C9733" s="9" t="str">
        <f t="shared" si="153"/>
        <v>Pacolet</v>
      </c>
      <c r="D9733" s="8">
        <v>84</v>
      </c>
      <c r="E9733" s="8" t="s">
        <v>225</v>
      </c>
      <c r="F9733" s="10" t="s">
        <v>22857</v>
      </c>
      <c r="G9733" s="8"/>
      <c r="H9733" s="8"/>
      <c r="I9733" s="8"/>
      <c r="J9733" s="8"/>
      <c r="K9733" s="8" t="s">
        <v>33813</v>
      </c>
    </row>
    <row r="9734" spans="1:11" x14ac:dyDescent="0.2">
      <c r="A9734" s="8">
        <f>A9732</f>
        <v>8588</v>
      </c>
      <c r="B9734" s="8"/>
      <c r="C9734" s="9" t="str">
        <f t="shared" si="153"/>
        <v>Pacolet Hydro (Project #2621)</v>
      </c>
      <c r="D9734" s="8">
        <v>84</v>
      </c>
      <c r="E9734" s="8" t="s">
        <v>225</v>
      </c>
      <c r="F9734" s="10" t="s">
        <v>22858</v>
      </c>
      <c r="G9734" s="8"/>
      <c r="H9734" s="8"/>
      <c r="I9734" s="8"/>
      <c r="J9734" s="8"/>
      <c r="K9734" s="8" t="s">
        <v>33813</v>
      </c>
    </row>
    <row r="9735" spans="1:11" x14ac:dyDescent="0.2">
      <c r="A9735" s="8">
        <f>A9732</f>
        <v>8588</v>
      </c>
      <c r="B9735" s="8"/>
      <c r="C9735" s="9" t="str">
        <f t="shared" si="153"/>
        <v>Pacolet Hydro (Project No 2621)</v>
      </c>
      <c r="D9735" s="8">
        <v>84</v>
      </c>
      <c r="E9735" s="8" t="s">
        <v>225</v>
      </c>
      <c r="F9735" s="10" t="s">
        <v>22859</v>
      </c>
      <c r="G9735" s="8"/>
      <c r="H9735" s="8"/>
      <c r="I9735" s="8"/>
      <c r="J9735" s="8"/>
      <c r="K9735" s="8" t="s">
        <v>33813</v>
      </c>
    </row>
    <row r="9736" spans="1:11" x14ac:dyDescent="0.2">
      <c r="A9736" s="8">
        <f>A9732</f>
        <v>8588</v>
      </c>
      <c r="B9736" s="8"/>
      <c r="C9736" s="9" t="str">
        <f t="shared" si="153"/>
        <v>Pacolet Hydro (Project No. 2621)</v>
      </c>
      <c r="D9736" s="8">
        <v>84</v>
      </c>
      <c r="E9736" s="8" t="s">
        <v>225</v>
      </c>
      <c r="F9736" s="10" t="s">
        <v>22860</v>
      </c>
      <c r="G9736" s="8"/>
      <c r="H9736" s="8"/>
      <c r="I9736" s="8"/>
      <c r="J9736" s="8"/>
      <c r="K9736" s="8" t="s">
        <v>33813</v>
      </c>
    </row>
    <row r="9737" spans="1:11" x14ac:dyDescent="0.2">
      <c r="A9737" s="8">
        <f>A7312</f>
        <v>6368</v>
      </c>
      <c r="B9737" s="8"/>
      <c r="C9737" s="9" t="str">
        <f t="shared" si="153"/>
        <v>Upper Pacolet Hydro (Project #2621)</v>
      </c>
      <c r="D9737" s="8">
        <v>84</v>
      </c>
      <c r="E9737" s="8" t="s">
        <v>225</v>
      </c>
      <c r="F9737" s="10" t="s">
        <v>22861</v>
      </c>
      <c r="G9737" s="8"/>
      <c r="H9737" s="8"/>
      <c r="I9737" s="8"/>
      <c r="J9737" s="8"/>
      <c r="K9737" s="8" t="s">
        <v>33813</v>
      </c>
    </row>
    <row r="9738" spans="1:11" x14ac:dyDescent="0.2">
      <c r="A9738" s="8">
        <f>A7312</f>
        <v>6368</v>
      </c>
      <c r="B9738" s="8"/>
      <c r="C9738" s="9" t="str">
        <f t="shared" si="153"/>
        <v>Upper Pacolet Hydro Project #2621</v>
      </c>
      <c r="D9738" s="8">
        <v>84</v>
      </c>
      <c r="E9738" s="8" t="s">
        <v>225</v>
      </c>
      <c r="F9738" s="10" t="s">
        <v>22862</v>
      </c>
      <c r="G9738" s="8"/>
      <c r="H9738" s="8"/>
      <c r="I9738" s="8"/>
      <c r="J9738" s="8"/>
      <c r="K9738" s="8" t="s">
        <v>33813</v>
      </c>
    </row>
    <row r="9739" spans="1:11" x14ac:dyDescent="0.2">
      <c r="A9739" s="8">
        <f>A7004</f>
        <v>6061</v>
      </c>
      <c r="B9739" s="8"/>
      <c r="C9739" s="9" t="str">
        <f t="shared" si="153"/>
        <v>Wellford Landfill Gas To Energy Plant</v>
      </c>
      <c r="D9739" s="8">
        <v>84</v>
      </c>
      <c r="E9739" s="8" t="s">
        <v>225</v>
      </c>
      <c r="F9739" s="10" t="s">
        <v>22863</v>
      </c>
      <c r="G9739" s="8"/>
      <c r="H9739" s="8"/>
      <c r="I9739" s="8"/>
      <c r="J9739" s="8"/>
      <c r="K9739" s="8" t="s">
        <v>33813</v>
      </c>
    </row>
    <row r="9740" spans="1:11" x14ac:dyDescent="0.2">
      <c r="A9740" s="8">
        <f>MAX($A$2:$A9739)+1</f>
        <v>8589</v>
      </c>
      <c r="B9740" s="8"/>
      <c r="C9740" s="9" t="str">
        <f t="shared" si="153"/>
        <v>Far Rockaway</v>
      </c>
      <c r="D9740" s="8">
        <v>85</v>
      </c>
      <c r="E9740" s="8" t="s">
        <v>15525</v>
      </c>
      <c r="F9740" s="10" t="s">
        <v>13649</v>
      </c>
      <c r="G9740" s="8"/>
      <c r="H9740" s="8"/>
      <c r="I9740" s="8"/>
      <c r="J9740" s="8"/>
      <c r="K9740" s="8" t="s">
        <v>33813</v>
      </c>
    </row>
    <row r="9741" spans="1:11" x14ac:dyDescent="0.2">
      <c r="A9741" s="8">
        <f>A1880</f>
        <v>1182</v>
      </c>
      <c r="B9741" s="8"/>
      <c r="C9741" s="9" t="str">
        <f t="shared" si="153"/>
        <v>Montauk Diesel</v>
      </c>
      <c r="D9741" s="8">
        <v>85</v>
      </c>
      <c r="E9741" s="8" t="s">
        <v>15525</v>
      </c>
      <c r="F9741" s="10" t="s">
        <v>15733</v>
      </c>
      <c r="G9741" s="8"/>
      <c r="H9741" s="8"/>
      <c r="I9741" s="8"/>
      <c r="J9741" s="8"/>
      <c r="K9741" s="8" t="s">
        <v>33813</v>
      </c>
    </row>
    <row r="9742" spans="1:11" x14ac:dyDescent="0.2">
      <c r="A9742" s="8">
        <f>MAX($A$2:$A9741)+1</f>
        <v>8590</v>
      </c>
      <c r="B9742" s="8"/>
      <c r="C9742" s="9" t="str">
        <f t="shared" si="153"/>
        <v>N/A</v>
      </c>
      <c r="D9742" s="8">
        <v>85</v>
      </c>
      <c r="E9742" s="8" t="s">
        <v>15525</v>
      </c>
      <c r="F9742" s="10" t="s">
        <v>14070</v>
      </c>
      <c r="G9742" s="8"/>
      <c r="H9742" s="8"/>
      <c r="I9742" s="8"/>
      <c r="J9742" s="8"/>
      <c r="K9742" s="8" t="s">
        <v>33813</v>
      </c>
    </row>
    <row r="9743" spans="1:11" x14ac:dyDescent="0.2">
      <c r="A9743" s="8">
        <f>MAX($A$2:$A9742)+1</f>
        <v>8591</v>
      </c>
      <c r="B9743" s="8"/>
      <c r="C9743" s="9" t="str">
        <f t="shared" si="153"/>
        <v>Waterside</v>
      </c>
      <c r="D9743" s="8">
        <v>88</v>
      </c>
      <c r="E9743" s="8" t="s">
        <v>228</v>
      </c>
      <c r="F9743" s="10" t="s">
        <v>15985</v>
      </c>
      <c r="G9743" s="8"/>
      <c r="H9743" s="8"/>
      <c r="I9743" s="8"/>
      <c r="J9743" s="8"/>
      <c r="K9743" s="8" t="s">
        <v>33813</v>
      </c>
    </row>
    <row r="9744" spans="1:11" x14ac:dyDescent="0.2">
      <c r="A9744" s="8">
        <f>MAX($A$2:$A9743)+1</f>
        <v>8592</v>
      </c>
      <c r="B9744" s="8"/>
      <c r="C9744" s="9" t="str">
        <f t="shared" si="153"/>
        <v>Portable Generators</v>
      </c>
      <c r="D9744" s="8">
        <v>89</v>
      </c>
      <c r="E9744" s="8" t="s">
        <v>231</v>
      </c>
      <c r="F9744" s="10" t="s">
        <v>14179</v>
      </c>
      <c r="G9744" s="8"/>
      <c r="H9744" s="8"/>
      <c r="I9744" s="8"/>
      <c r="J9744" s="8"/>
      <c r="K9744" s="8" t="s">
        <v>33813</v>
      </c>
    </row>
    <row r="9745" spans="1:11" x14ac:dyDescent="0.2">
      <c r="A9745" s="8">
        <f>MAX($A$2:$A9744)+1</f>
        <v>8593</v>
      </c>
      <c r="B9745" s="8"/>
      <c r="C9745" s="9" t="str">
        <f t="shared" si="153"/>
        <v>Wind Generators - Ia</v>
      </c>
      <c r="D9745" s="8">
        <v>89</v>
      </c>
      <c r="E9745" s="8" t="s">
        <v>231</v>
      </c>
      <c r="F9745" s="10" t="s">
        <v>22864</v>
      </c>
      <c r="G9745" s="8"/>
      <c r="H9745" s="8"/>
      <c r="I9745" s="8"/>
      <c r="J9745" s="8"/>
      <c r="K9745" s="8" t="s">
        <v>33813</v>
      </c>
    </row>
    <row r="9746" spans="1:11" x14ac:dyDescent="0.2">
      <c r="A9746" s="8">
        <f>A4771</f>
        <v>3847</v>
      </c>
      <c r="B9746" s="8"/>
      <c r="C9746" s="9" t="str">
        <f t="shared" si="153"/>
        <v>Caterpillar 1</v>
      </c>
      <c r="D9746" s="8">
        <v>94</v>
      </c>
      <c r="E9746" s="8" t="s">
        <v>238</v>
      </c>
      <c r="F9746" s="10" t="s">
        <v>22865</v>
      </c>
      <c r="G9746" s="8"/>
      <c r="H9746" s="8"/>
      <c r="I9746" s="8"/>
      <c r="J9746" s="8"/>
      <c r="K9746" s="8" t="s">
        <v>33813</v>
      </c>
    </row>
    <row r="9747" spans="1:11" x14ac:dyDescent="0.2">
      <c r="A9747" s="8">
        <f>A4771</f>
        <v>3847</v>
      </c>
      <c r="B9747" s="8"/>
      <c r="C9747" s="9" t="str">
        <f t="shared" si="153"/>
        <v>Caterpillar 2</v>
      </c>
      <c r="D9747" s="8">
        <v>94</v>
      </c>
      <c r="E9747" s="8" t="s">
        <v>238</v>
      </c>
      <c r="F9747" s="10" t="s">
        <v>22866</v>
      </c>
      <c r="G9747" s="8"/>
      <c r="H9747" s="8"/>
      <c r="I9747" s="8"/>
      <c r="J9747" s="8"/>
      <c r="K9747" s="8" t="s">
        <v>33813</v>
      </c>
    </row>
    <row r="9748" spans="1:11" x14ac:dyDescent="0.2">
      <c r="A9748" s="8">
        <f>A4771</f>
        <v>3847</v>
      </c>
      <c r="B9748" s="8"/>
      <c r="C9748" s="9" t="str">
        <f t="shared" si="153"/>
        <v>Caterpillar 7</v>
      </c>
      <c r="D9748" s="8">
        <v>94</v>
      </c>
      <c r="E9748" s="8" t="s">
        <v>238</v>
      </c>
      <c r="F9748" s="10" t="s">
        <v>22867</v>
      </c>
      <c r="G9748" s="8"/>
      <c r="H9748" s="8"/>
      <c r="I9748" s="8"/>
      <c r="J9748" s="8"/>
      <c r="K9748" s="8" t="s">
        <v>33813</v>
      </c>
    </row>
    <row r="9749" spans="1:11" x14ac:dyDescent="0.2">
      <c r="A9749" s="8">
        <f>A4771</f>
        <v>3847</v>
      </c>
      <c r="B9749" s="8"/>
      <c r="C9749" s="9" t="str">
        <f t="shared" si="153"/>
        <v>Caterpillar 8</v>
      </c>
      <c r="D9749" s="8">
        <v>94</v>
      </c>
      <c r="E9749" s="8" t="s">
        <v>238</v>
      </c>
      <c r="F9749" s="10" t="s">
        <v>22868</v>
      </c>
      <c r="G9749" s="8"/>
      <c r="H9749" s="8"/>
      <c r="I9749" s="8"/>
      <c r="J9749" s="8"/>
      <c r="K9749" s="8" t="s">
        <v>33813</v>
      </c>
    </row>
    <row r="9750" spans="1:11" x14ac:dyDescent="0.2">
      <c r="A9750" s="8">
        <f>A4771</f>
        <v>3847</v>
      </c>
      <c r="B9750" s="8"/>
      <c r="C9750" s="9" t="str">
        <f t="shared" si="153"/>
        <v>Caterpillar 9</v>
      </c>
      <c r="D9750" s="8">
        <v>94</v>
      </c>
      <c r="E9750" s="8" t="s">
        <v>238</v>
      </c>
      <c r="F9750" s="10" t="s">
        <v>22869</v>
      </c>
      <c r="G9750" s="8"/>
      <c r="H9750" s="8"/>
      <c r="I9750" s="8"/>
      <c r="J9750" s="8"/>
      <c r="K9750" s="8" t="s">
        <v>33813</v>
      </c>
    </row>
    <row r="9751" spans="1:11" x14ac:dyDescent="0.2">
      <c r="A9751" s="8">
        <f>MAX($A$2:$A9750)+1</f>
        <v>8594</v>
      </c>
      <c r="B9751" s="8"/>
      <c r="C9751" s="9" t="str">
        <f t="shared" si="153"/>
        <v>Cummins Diesel #3</v>
      </c>
      <c r="D9751" s="8">
        <v>94</v>
      </c>
      <c r="E9751" s="8" t="s">
        <v>238</v>
      </c>
      <c r="F9751" s="10" t="s">
        <v>22870</v>
      </c>
      <c r="G9751" s="8"/>
      <c r="H9751" s="8"/>
      <c r="I9751" s="8"/>
      <c r="J9751" s="8"/>
      <c r="K9751" s="8" t="s">
        <v>33813</v>
      </c>
    </row>
    <row r="9752" spans="1:11" x14ac:dyDescent="0.2">
      <c r="A9752" s="8">
        <f>A9751</f>
        <v>8594</v>
      </c>
      <c r="B9752" s="8"/>
      <c r="C9752" s="9" t="str">
        <f t="shared" si="153"/>
        <v>Cummins Diesel #4</v>
      </c>
      <c r="D9752" s="8">
        <v>94</v>
      </c>
      <c r="E9752" s="8" t="s">
        <v>238</v>
      </c>
      <c r="F9752" s="10" t="s">
        <v>22871</v>
      </c>
      <c r="G9752" s="8"/>
      <c r="H9752" s="8"/>
      <c r="I9752" s="8"/>
      <c r="J9752" s="8"/>
      <c r="K9752" s="8" t="s">
        <v>33813</v>
      </c>
    </row>
    <row r="9753" spans="1:11" x14ac:dyDescent="0.2">
      <c r="A9753" s="8">
        <f>A9751</f>
        <v>8594</v>
      </c>
      <c r="B9753" s="8"/>
      <c r="C9753" s="9" t="str">
        <f t="shared" ref="C9753:C9816" si="154">IF(H9753="",F9753,H9753)</f>
        <v>Cummins Diesel #5</v>
      </c>
      <c r="D9753" s="8">
        <v>94</v>
      </c>
      <c r="E9753" s="8" t="s">
        <v>238</v>
      </c>
      <c r="F9753" s="10" t="s">
        <v>22872</v>
      </c>
      <c r="G9753" s="8"/>
      <c r="H9753" s="8"/>
      <c r="I9753" s="8"/>
      <c r="J9753" s="8"/>
      <c r="K9753" s="8" t="s">
        <v>33813</v>
      </c>
    </row>
    <row r="9754" spans="1:11" x14ac:dyDescent="0.2">
      <c r="A9754" s="8">
        <f>A9751</f>
        <v>8594</v>
      </c>
      <c r="B9754" s="8"/>
      <c r="C9754" s="9" t="str">
        <f t="shared" si="154"/>
        <v>Cummins Diesel #6</v>
      </c>
      <c r="D9754" s="8">
        <v>94</v>
      </c>
      <c r="E9754" s="8" t="s">
        <v>238</v>
      </c>
      <c r="F9754" s="10" t="s">
        <v>22873</v>
      </c>
      <c r="G9754" s="8"/>
      <c r="H9754" s="8"/>
      <c r="I9754" s="8"/>
      <c r="J9754" s="8"/>
      <c r="K9754" s="8" t="s">
        <v>33813</v>
      </c>
    </row>
    <row r="9755" spans="1:11" x14ac:dyDescent="0.2">
      <c r="A9755" s="8">
        <f>MAX($A$2:$A9754)+1</f>
        <v>8595</v>
      </c>
      <c r="B9755" s="8"/>
      <c r="C9755" s="9" t="str">
        <f t="shared" si="154"/>
        <v>Gas Turbine</v>
      </c>
      <c r="D9755" s="8">
        <v>94</v>
      </c>
      <c r="E9755" s="8" t="s">
        <v>238</v>
      </c>
      <c r="F9755" s="10" t="s">
        <v>22308</v>
      </c>
      <c r="G9755" s="8"/>
      <c r="H9755" s="8"/>
      <c r="I9755" s="8"/>
      <c r="J9755" s="8"/>
      <c r="K9755" s="8" t="s">
        <v>33813</v>
      </c>
    </row>
    <row r="9756" spans="1:11" x14ac:dyDescent="0.2">
      <c r="A9756" s="8">
        <f>MAX($A$2:$A9755)+1</f>
        <v>8596</v>
      </c>
      <c r="B9756" s="8"/>
      <c r="C9756" s="9" t="str">
        <f t="shared" si="154"/>
        <v>H-1</v>
      </c>
      <c r="D9756" s="8">
        <v>94</v>
      </c>
      <c r="E9756" s="8" t="s">
        <v>238</v>
      </c>
      <c r="F9756" s="10" t="s">
        <v>22874</v>
      </c>
      <c r="G9756" s="8"/>
      <c r="H9756" s="8"/>
      <c r="I9756" s="8"/>
      <c r="J9756" s="8"/>
      <c r="K9756" s="8" t="s">
        <v>33813</v>
      </c>
    </row>
    <row r="9757" spans="1:11" x14ac:dyDescent="0.2">
      <c r="A9757" s="8">
        <f>MAX($A$2:$A9756)+1</f>
        <v>8597</v>
      </c>
      <c r="B9757" s="8"/>
      <c r="C9757" s="9" t="str">
        <f t="shared" si="154"/>
        <v>H-2</v>
      </c>
      <c r="D9757" s="8">
        <v>94</v>
      </c>
      <c r="E9757" s="8" t="s">
        <v>238</v>
      </c>
      <c r="F9757" s="10" t="s">
        <v>22875</v>
      </c>
      <c r="G9757" s="8"/>
      <c r="H9757" s="8"/>
      <c r="I9757" s="8"/>
      <c r="J9757" s="8"/>
      <c r="K9757" s="8" t="s">
        <v>33813</v>
      </c>
    </row>
    <row r="9758" spans="1:11" x14ac:dyDescent="0.2">
      <c r="A9758" s="8">
        <f>A5695</f>
        <v>4760</v>
      </c>
      <c r="B9758" s="8"/>
      <c r="C9758" s="9" t="str">
        <f t="shared" si="154"/>
        <v>Hana</v>
      </c>
      <c r="D9758" s="8">
        <v>94</v>
      </c>
      <c r="E9758" s="8" t="s">
        <v>238</v>
      </c>
      <c r="F9758" s="10" t="s">
        <v>22876</v>
      </c>
      <c r="G9758" s="8"/>
      <c r="H9758" s="8"/>
      <c r="I9758" s="8"/>
      <c r="J9758" s="8"/>
      <c r="K9758" s="8" t="s">
        <v>33813</v>
      </c>
    </row>
    <row r="9759" spans="1:11" x14ac:dyDescent="0.2">
      <c r="A9759" s="8">
        <f>MAX($A$2:$A9758)+1</f>
        <v>8598</v>
      </c>
      <c r="B9759" s="8"/>
      <c r="C9759" s="9" t="str">
        <f t="shared" si="154"/>
        <v>L7</v>
      </c>
      <c r="D9759" s="8">
        <v>94</v>
      </c>
      <c r="E9759" s="8" t="s">
        <v>238</v>
      </c>
      <c r="F9759" s="10" t="s">
        <v>22877</v>
      </c>
      <c r="G9759" s="8"/>
      <c r="H9759" s="8"/>
      <c r="I9759" s="8"/>
      <c r="J9759" s="8"/>
      <c r="K9759" s="8" t="s">
        <v>33813</v>
      </c>
    </row>
    <row r="9760" spans="1:11" x14ac:dyDescent="0.2">
      <c r="A9760" s="8">
        <f>MAX($A$2:$A9759)+1</f>
        <v>8599</v>
      </c>
      <c r="B9760" s="8"/>
      <c r="C9760" s="9" t="str">
        <f t="shared" si="154"/>
        <v>L8</v>
      </c>
      <c r="D9760" s="8">
        <v>94</v>
      </c>
      <c r="E9760" s="8" t="s">
        <v>238</v>
      </c>
      <c r="F9760" s="10" t="s">
        <v>22878</v>
      </c>
      <c r="G9760" s="8"/>
      <c r="H9760" s="8"/>
      <c r="I9760" s="8"/>
      <c r="J9760" s="8"/>
      <c r="K9760" s="8" t="s">
        <v>33813</v>
      </c>
    </row>
    <row r="9761" spans="1:11" x14ac:dyDescent="0.2">
      <c r="A9761" s="8">
        <f>MAX($A$2:$A9760)+1</f>
        <v>8600</v>
      </c>
      <c r="B9761" s="8"/>
      <c r="C9761" s="9" t="str">
        <f t="shared" si="154"/>
        <v>Lanai City Plant</v>
      </c>
      <c r="D9761" s="8">
        <v>94</v>
      </c>
      <c r="E9761" s="8" t="s">
        <v>238</v>
      </c>
      <c r="F9761" s="10" t="s">
        <v>22879</v>
      </c>
      <c r="G9761" s="8"/>
      <c r="H9761" s="8"/>
      <c r="I9761" s="8"/>
      <c r="J9761" s="8"/>
      <c r="K9761" s="8" t="s">
        <v>33813</v>
      </c>
    </row>
    <row r="9762" spans="1:11" x14ac:dyDescent="0.2">
      <c r="A9762" s="8">
        <f>MAX($A$2:$A9761)+1</f>
        <v>8601</v>
      </c>
      <c r="B9762" s="8"/>
      <c r="C9762" s="9" t="str">
        <f t="shared" si="154"/>
        <v>Ll1</v>
      </c>
      <c r="D9762" s="8">
        <v>94</v>
      </c>
      <c r="E9762" s="8" t="s">
        <v>238</v>
      </c>
      <c r="F9762" s="10" t="s">
        <v>22880</v>
      </c>
      <c r="G9762" s="8"/>
      <c r="H9762" s="8"/>
      <c r="I9762" s="8"/>
      <c r="J9762" s="8"/>
      <c r="K9762" s="8" t="s">
        <v>33813</v>
      </c>
    </row>
    <row r="9763" spans="1:11" x14ac:dyDescent="0.2">
      <c r="A9763" s="8">
        <f>MAX($A$2:$A9762)+1</f>
        <v>8602</v>
      </c>
      <c r="B9763" s="8"/>
      <c r="C9763" s="9" t="str">
        <f t="shared" si="154"/>
        <v>Ll2</v>
      </c>
      <c r="D9763" s="8">
        <v>94</v>
      </c>
      <c r="E9763" s="8" t="s">
        <v>238</v>
      </c>
      <c r="F9763" s="10" t="s">
        <v>22881</v>
      </c>
      <c r="G9763" s="8"/>
      <c r="H9763" s="8"/>
      <c r="I9763" s="8"/>
      <c r="J9763" s="8"/>
      <c r="K9763" s="8" t="s">
        <v>33813</v>
      </c>
    </row>
    <row r="9764" spans="1:11" x14ac:dyDescent="0.2">
      <c r="A9764" s="8">
        <f>MAX($A$2:$A9763)+1</f>
        <v>8603</v>
      </c>
      <c r="B9764" s="8"/>
      <c r="C9764" s="9" t="str">
        <f t="shared" si="154"/>
        <v>Ll3</v>
      </c>
      <c r="D9764" s="8">
        <v>94</v>
      </c>
      <c r="E9764" s="8" t="s">
        <v>238</v>
      </c>
      <c r="F9764" s="10" t="s">
        <v>22882</v>
      </c>
      <c r="G9764" s="8"/>
      <c r="H9764" s="8"/>
      <c r="I9764" s="8"/>
      <c r="J9764" s="8"/>
      <c r="K9764" s="8" t="s">
        <v>33813</v>
      </c>
    </row>
    <row r="9765" spans="1:11" x14ac:dyDescent="0.2">
      <c r="A9765" s="8">
        <f>MAX($A$2:$A9764)+1</f>
        <v>8604</v>
      </c>
      <c r="B9765" s="8"/>
      <c r="C9765" s="9" t="str">
        <f t="shared" si="154"/>
        <v>Ll4</v>
      </c>
      <c r="D9765" s="8">
        <v>94</v>
      </c>
      <c r="E9765" s="8" t="s">
        <v>238</v>
      </c>
      <c r="F9765" s="10" t="s">
        <v>22883</v>
      </c>
      <c r="G9765" s="8"/>
      <c r="H9765" s="8"/>
      <c r="I9765" s="8"/>
      <c r="J9765" s="8"/>
      <c r="K9765" s="8" t="s">
        <v>33813</v>
      </c>
    </row>
    <row r="9766" spans="1:11" x14ac:dyDescent="0.2">
      <c r="A9766" s="8">
        <f>MAX($A$2:$A9765)+1</f>
        <v>8605</v>
      </c>
      <c r="B9766" s="8"/>
      <c r="C9766" s="9" t="str">
        <f t="shared" si="154"/>
        <v>Ll5</v>
      </c>
      <c r="D9766" s="8">
        <v>94</v>
      </c>
      <c r="E9766" s="8" t="s">
        <v>238</v>
      </c>
      <c r="F9766" s="10" t="s">
        <v>22884</v>
      </c>
      <c r="G9766" s="8"/>
      <c r="H9766" s="8"/>
      <c r="I9766" s="8"/>
      <c r="J9766" s="8"/>
      <c r="K9766" s="8" t="s">
        <v>33813</v>
      </c>
    </row>
    <row r="9767" spans="1:11" x14ac:dyDescent="0.2">
      <c r="A9767" s="8">
        <f>MAX($A$2:$A9766)+1</f>
        <v>8606</v>
      </c>
      <c r="B9767" s="8"/>
      <c r="C9767" s="9" t="str">
        <f t="shared" si="154"/>
        <v>Ll6</v>
      </c>
      <c r="D9767" s="8">
        <v>94</v>
      </c>
      <c r="E9767" s="8" t="s">
        <v>238</v>
      </c>
      <c r="F9767" s="10" t="s">
        <v>22885</v>
      </c>
      <c r="G9767" s="8"/>
      <c r="H9767" s="8"/>
      <c r="I9767" s="8"/>
      <c r="J9767" s="8"/>
      <c r="K9767" s="8" t="s">
        <v>33813</v>
      </c>
    </row>
    <row r="9768" spans="1:11" x14ac:dyDescent="0.2">
      <c r="A9768" s="8">
        <f>MAX($A$2:$A9767)+1</f>
        <v>8607</v>
      </c>
      <c r="B9768" s="8"/>
      <c r="C9768" s="9" t="str">
        <f t="shared" si="154"/>
        <v>Ll7</v>
      </c>
      <c r="D9768" s="8">
        <v>94</v>
      </c>
      <c r="E9768" s="8" t="s">
        <v>238</v>
      </c>
      <c r="F9768" s="10" t="s">
        <v>22886</v>
      </c>
      <c r="G9768" s="8"/>
      <c r="H9768" s="8"/>
      <c r="I9768" s="8"/>
      <c r="J9768" s="8"/>
      <c r="K9768" s="8" t="s">
        <v>33813</v>
      </c>
    </row>
    <row r="9769" spans="1:11" x14ac:dyDescent="0.2">
      <c r="A9769" s="8">
        <f>MAX($A$2:$A9768)+1</f>
        <v>8608</v>
      </c>
      <c r="B9769" s="8"/>
      <c r="C9769" s="9" t="str">
        <f t="shared" si="154"/>
        <v>Ll8</v>
      </c>
      <c r="D9769" s="8">
        <v>94</v>
      </c>
      <c r="E9769" s="8" t="s">
        <v>238</v>
      </c>
      <c r="F9769" s="10" t="s">
        <v>22887</v>
      </c>
      <c r="G9769" s="8"/>
      <c r="H9769" s="8"/>
      <c r="I9769" s="8"/>
      <c r="J9769" s="8"/>
      <c r="K9769" s="8" t="s">
        <v>33813</v>
      </c>
    </row>
    <row r="9770" spans="1:11" x14ac:dyDescent="0.2">
      <c r="A9770" s="8">
        <f>A2102</f>
        <v>1253</v>
      </c>
      <c r="B9770" s="8"/>
      <c r="C9770" s="9" t="str">
        <f t="shared" si="154"/>
        <v>Miki Basin</v>
      </c>
      <c r="D9770" s="8">
        <v>94</v>
      </c>
      <c r="E9770" s="8" t="s">
        <v>238</v>
      </c>
      <c r="F9770" s="10" t="s">
        <v>15935</v>
      </c>
      <c r="G9770" s="8"/>
      <c r="H9770" s="8"/>
      <c r="I9770" s="8"/>
      <c r="J9770" s="8"/>
      <c r="K9770" s="8" t="s">
        <v>33813</v>
      </c>
    </row>
    <row r="9771" spans="1:11" x14ac:dyDescent="0.2">
      <c r="A9771" s="8">
        <f>A2102</f>
        <v>1253</v>
      </c>
      <c r="B9771" s="8"/>
      <c r="C9771" s="9" t="str">
        <f t="shared" si="154"/>
        <v>Miki Basin Plant</v>
      </c>
      <c r="D9771" s="8">
        <v>94</v>
      </c>
      <c r="E9771" s="8" t="s">
        <v>238</v>
      </c>
      <c r="F9771" s="10" t="s">
        <v>22888</v>
      </c>
      <c r="G9771" s="8"/>
      <c r="H9771" s="8"/>
      <c r="I9771" s="8"/>
      <c r="J9771" s="8"/>
      <c r="K9771" s="8" t="s">
        <v>33813</v>
      </c>
    </row>
    <row r="9772" spans="1:11" x14ac:dyDescent="0.2">
      <c r="A9772" s="8">
        <f>A2103</f>
        <v>1254</v>
      </c>
      <c r="B9772" s="8"/>
      <c r="C9772" s="9" t="str">
        <f t="shared" si="154"/>
        <v>Molokai</v>
      </c>
      <c r="D9772" s="8">
        <v>94</v>
      </c>
      <c r="E9772" s="8" t="s">
        <v>238</v>
      </c>
      <c r="F9772" s="10" t="s">
        <v>22889</v>
      </c>
      <c r="G9772" s="8"/>
      <c r="H9772" s="8"/>
      <c r="I9772" s="8"/>
      <c r="J9772" s="8"/>
      <c r="K9772" s="8" t="s">
        <v>33813</v>
      </c>
    </row>
    <row r="9773" spans="1:11" x14ac:dyDescent="0.2">
      <c r="A9773" s="8">
        <f>A5695</f>
        <v>4760</v>
      </c>
      <c r="B9773" s="8"/>
      <c r="C9773" s="9" t="str">
        <f t="shared" si="154"/>
        <v>Total Hana</v>
      </c>
      <c r="D9773" s="8">
        <v>94</v>
      </c>
      <c r="E9773" s="8" t="s">
        <v>238</v>
      </c>
      <c r="F9773" s="10" t="s">
        <v>22890</v>
      </c>
      <c r="G9773" s="8"/>
      <c r="H9773" s="8"/>
      <c r="I9773" s="8"/>
      <c r="J9773" s="8"/>
      <c r="K9773" s="8" t="s">
        <v>33813</v>
      </c>
    </row>
    <row r="9774" spans="1:11" x14ac:dyDescent="0.2">
      <c r="A9774" s="8">
        <f>MAX($A$2:$A9773)+1</f>
        <v>8609</v>
      </c>
      <c r="B9774" s="8"/>
      <c r="C9774" s="9" t="str">
        <f t="shared" si="154"/>
        <v>Total Lanai City &amp; Miki Basin Plants</v>
      </c>
      <c r="D9774" s="8">
        <v>94</v>
      </c>
      <c r="E9774" s="8" t="s">
        <v>238</v>
      </c>
      <c r="F9774" s="10" t="s">
        <v>22891</v>
      </c>
      <c r="G9774" s="8"/>
      <c r="H9774" s="8"/>
      <c r="I9774" s="8"/>
      <c r="J9774" s="8"/>
      <c r="K9774" s="8" t="s">
        <v>33813</v>
      </c>
    </row>
    <row r="9775" spans="1:11" x14ac:dyDescent="0.2">
      <c r="A9775" s="8">
        <f>A2102</f>
        <v>1253</v>
      </c>
      <c r="B9775" s="8"/>
      <c r="C9775" s="9" t="str">
        <f t="shared" si="154"/>
        <v>Total Miki Basin</v>
      </c>
      <c r="D9775" s="8">
        <v>94</v>
      </c>
      <c r="E9775" s="8" t="s">
        <v>238</v>
      </c>
      <c r="F9775" s="10" t="s">
        <v>15936</v>
      </c>
      <c r="G9775" s="8"/>
      <c r="H9775" s="8"/>
      <c r="I9775" s="8"/>
      <c r="J9775" s="8"/>
      <c r="K9775" s="8" t="s">
        <v>33813</v>
      </c>
    </row>
    <row r="9776" spans="1:11" x14ac:dyDescent="0.2">
      <c r="A9776" s="8">
        <f>A2103</f>
        <v>1254</v>
      </c>
      <c r="B9776" s="8"/>
      <c r="C9776" s="9" t="str">
        <f t="shared" si="154"/>
        <v>Total Molokai</v>
      </c>
      <c r="D9776" s="8">
        <v>94</v>
      </c>
      <c r="E9776" s="8" t="s">
        <v>238</v>
      </c>
      <c r="F9776" s="10" t="s">
        <v>15937</v>
      </c>
      <c r="G9776" s="8"/>
      <c r="H9776" s="8"/>
      <c r="I9776" s="8"/>
      <c r="J9776" s="8"/>
      <c r="K9776" s="8" t="s">
        <v>33813</v>
      </c>
    </row>
    <row r="9777" spans="1:11" x14ac:dyDescent="0.2">
      <c r="A9777" s="8">
        <f>A75</f>
        <v>56</v>
      </c>
      <c r="B9777" s="8"/>
      <c r="C9777" s="9" t="str">
        <f t="shared" si="154"/>
        <v>Big Stone Continued</v>
      </c>
      <c r="D9777" s="8">
        <v>95</v>
      </c>
      <c r="E9777" s="8" t="s">
        <v>240</v>
      </c>
      <c r="F9777" s="10" t="s">
        <v>22892</v>
      </c>
      <c r="G9777" s="8"/>
      <c r="H9777" s="8"/>
      <c r="I9777" s="8"/>
      <c r="J9777" s="8"/>
      <c r="K9777" s="8" t="s">
        <v>33813</v>
      </c>
    </row>
    <row r="9778" spans="1:11" x14ac:dyDescent="0.2">
      <c r="A9778" s="8">
        <f>A1049</f>
        <v>716</v>
      </c>
      <c r="B9778" s="8"/>
      <c r="C9778" s="9" t="str">
        <f t="shared" si="154"/>
        <v>Diamond Willow</v>
      </c>
      <c r="D9778" s="8">
        <v>95</v>
      </c>
      <c r="E9778" s="8" t="s">
        <v>240</v>
      </c>
      <c r="F9778" s="10" t="s">
        <v>14694</v>
      </c>
      <c r="G9778" s="8"/>
      <c r="H9778" s="8"/>
      <c r="I9778" s="8"/>
      <c r="J9778" s="8"/>
      <c r="K9778" s="8" t="s">
        <v>33813</v>
      </c>
    </row>
    <row r="9779" spans="1:11" x14ac:dyDescent="0.2">
      <c r="A9779" s="8">
        <f>MAX($A$2:$A9778)+1</f>
        <v>8610</v>
      </c>
      <c r="B9779" s="8"/>
      <c r="C9779" s="9" t="str">
        <f t="shared" si="154"/>
        <v>Gas Turbine</v>
      </c>
      <c r="D9779" s="8">
        <v>95</v>
      </c>
      <c r="E9779" s="8" t="s">
        <v>240</v>
      </c>
      <c r="F9779" s="10" t="s">
        <v>22308</v>
      </c>
      <c r="G9779" s="8"/>
      <c r="H9779" s="8"/>
      <c r="I9779" s="8"/>
      <c r="J9779" s="8"/>
      <c r="K9779" s="8" t="s">
        <v>33813</v>
      </c>
    </row>
    <row r="9780" spans="1:11" x14ac:dyDescent="0.2">
      <c r="A9780" s="8">
        <f>MAX($A$2:$A9779)+1</f>
        <v>8611</v>
      </c>
      <c r="B9780" s="8"/>
      <c r="C9780" s="9" t="str">
        <f t="shared" si="154"/>
        <v>Oil</v>
      </c>
      <c r="D9780" s="8">
        <v>95</v>
      </c>
      <c r="E9780" s="8" t="s">
        <v>240</v>
      </c>
      <c r="F9780" s="10" t="s">
        <v>22893</v>
      </c>
      <c r="G9780" s="8"/>
      <c r="H9780" s="8"/>
      <c r="I9780" s="8"/>
      <c r="J9780" s="8"/>
      <c r="K9780" s="8" t="s">
        <v>33813</v>
      </c>
    </row>
    <row r="9781" spans="1:11" x14ac:dyDescent="0.2">
      <c r="A9781" s="8">
        <f>MAX($A$2:$A9780)+1</f>
        <v>8612</v>
      </c>
      <c r="B9781" s="8"/>
      <c r="C9781" s="9" t="str">
        <f t="shared" si="154"/>
        <v>Waste Heat</v>
      </c>
      <c r="D9781" s="8">
        <v>95</v>
      </c>
      <c r="E9781" s="8" t="s">
        <v>240</v>
      </c>
      <c r="F9781" s="10" t="s">
        <v>22894</v>
      </c>
      <c r="G9781" s="8"/>
      <c r="H9781" s="8"/>
      <c r="I9781" s="8"/>
      <c r="J9781" s="8"/>
      <c r="K9781" s="8" t="s">
        <v>33813</v>
      </c>
    </row>
    <row r="9782" spans="1:11" x14ac:dyDescent="0.2">
      <c r="A9782" s="8">
        <f>MAX($A$2:$A9781)+1</f>
        <v>8613</v>
      </c>
      <c r="B9782" s="8"/>
      <c r="C9782" s="9" t="str">
        <f t="shared" si="154"/>
        <v>Wind</v>
      </c>
      <c r="D9782" s="8">
        <v>95</v>
      </c>
      <c r="E9782" s="8" t="s">
        <v>240</v>
      </c>
      <c r="F9782" s="10" t="s">
        <v>22737</v>
      </c>
      <c r="G9782" s="8"/>
      <c r="H9782" s="8"/>
      <c r="I9782" s="8"/>
      <c r="J9782" s="8"/>
      <c r="K9782" s="8" t="s">
        <v>33813</v>
      </c>
    </row>
    <row r="9783" spans="1:11" x14ac:dyDescent="0.2">
      <c r="A9783" s="8">
        <f>MAX($A$2:$A9782)+1</f>
        <v>8614</v>
      </c>
      <c r="B9783" s="8"/>
      <c r="C9783" s="9" t="str">
        <f t="shared" si="154"/>
        <v>All Other Hydro Plant, Resv., Misc., Etc.</v>
      </c>
      <c r="D9783" s="8">
        <v>98</v>
      </c>
      <c r="E9783" s="8" t="s">
        <v>33</v>
      </c>
      <c r="F9783" s="10" t="s">
        <v>22895</v>
      </c>
      <c r="G9783" s="8"/>
      <c r="H9783" s="8"/>
      <c r="I9783" s="8"/>
      <c r="J9783" s="8"/>
      <c r="K9783" s="8" t="s">
        <v>33813</v>
      </c>
    </row>
    <row r="9784" spans="1:11" x14ac:dyDescent="0.2">
      <c r="A9784" s="8">
        <f>MAX($A$2:$A9783)+1</f>
        <v>8615</v>
      </c>
      <c r="B9784" s="8"/>
      <c r="C9784" s="9" t="str">
        <f t="shared" si="154"/>
        <v>Hydro Plants</v>
      </c>
      <c r="D9784" s="8">
        <v>98</v>
      </c>
      <c r="E9784" s="8" t="s">
        <v>33</v>
      </c>
      <c r="F9784" s="10" t="s">
        <v>22632</v>
      </c>
      <c r="G9784" s="8"/>
      <c r="H9784" s="8"/>
      <c r="I9784" s="8"/>
      <c r="J9784" s="8"/>
      <c r="K9784" s="8" t="s">
        <v>33813</v>
      </c>
    </row>
    <row r="9785" spans="1:11" x14ac:dyDescent="0.2">
      <c r="A9785" s="8">
        <f>A2805</f>
        <v>1899</v>
      </c>
      <c r="B9785" s="8"/>
      <c r="C9785" s="9" t="str">
        <f t="shared" si="154"/>
        <v>Knife Falls Ferc Project No. 2360</v>
      </c>
      <c r="D9785" s="8">
        <v>98</v>
      </c>
      <c r="E9785" s="8" t="s">
        <v>33</v>
      </c>
      <c r="F9785" s="10" t="s">
        <v>22896</v>
      </c>
      <c r="G9785" s="8"/>
      <c r="H9785" s="8"/>
      <c r="I9785" s="8"/>
      <c r="J9785" s="8"/>
      <c r="K9785" s="8" t="s">
        <v>33813</v>
      </c>
    </row>
    <row r="9786" spans="1:11" x14ac:dyDescent="0.2">
      <c r="A9786" s="8">
        <f>A2806</f>
        <v>1900</v>
      </c>
      <c r="B9786" s="8"/>
      <c r="C9786" s="9" t="str">
        <f t="shared" si="154"/>
        <v>Little Falls Ferc Project No. 2532</v>
      </c>
      <c r="D9786" s="8">
        <v>98</v>
      </c>
      <c r="E9786" s="8" t="s">
        <v>33</v>
      </c>
      <c r="F9786" s="10" t="s">
        <v>22897</v>
      </c>
      <c r="G9786" s="8"/>
      <c r="H9786" s="8"/>
      <c r="I9786" s="8"/>
      <c r="J9786" s="8"/>
      <c r="K9786" s="8" t="s">
        <v>33813</v>
      </c>
    </row>
    <row r="9787" spans="1:11" x14ac:dyDescent="0.2">
      <c r="A9787" s="8">
        <f>MAX($A$2:$A9786)+1</f>
        <v>8616</v>
      </c>
      <c r="B9787" s="8"/>
      <c r="C9787" s="9" t="str">
        <f t="shared" si="154"/>
        <v>Other Hydro Assets (Resvr., Strm Gages, Etc.)</v>
      </c>
      <c r="D9787" s="8">
        <v>98</v>
      </c>
      <c r="E9787" s="8" t="s">
        <v>33</v>
      </c>
      <c r="F9787" s="10" t="s">
        <v>22898</v>
      </c>
      <c r="G9787" s="8"/>
      <c r="H9787" s="8"/>
      <c r="I9787" s="8"/>
      <c r="J9787" s="8"/>
      <c r="K9787" s="8" t="s">
        <v>33813</v>
      </c>
    </row>
    <row r="9788" spans="1:11" x14ac:dyDescent="0.2">
      <c r="A9788" s="8">
        <f>A9787</f>
        <v>8616</v>
      </c>
      <c r="B9788" s="8"/>
      <c r="C9788" s="9" t="str">
        <f t="shared" si="154"/>
        <v>Other Hydro Assets (Resvr.,Strm Gages, Etc.)</v>
      </c>
      <c r="D9788" s="8">
        <v>98</v>
      </c>
      <c r="E9788" s="8" t="s">
        <v>33</v>
      </c>
      <c r="F9788" s="10" t="s">
        <v>22899</v>
      </c>
      <c r="G9788" s="8"/>
      <c r="H9788" s="8"/>
      <c r="I9788" s="8"/>
      <c r="J9788" s="8"/>
      <c r="K9788" s="8" t="s">
        <v>33813</v>
      </c>
    </row>
    <row r="9789" spans="1:11" x14ac:dyDescent="0.2">
      <c r="A9789" s="8">
        <f>A2807</f>
        <v>1901</v>
      </c>
      <c r="B9789" s="8"/>
      <c r="C9789" s="9" t="str">
        <f t="shared" si="154"/>
        <v>Pillager Ferc Project No. 2663</v>
      </c>
      <c r="D9789" s="8">
        <v>98</v>
      </c>
      <c r="E9789" s="8" t="s">
        <v>33</v>
      </c>
      <c r="F9789" s="10" t="s">
        <v>22900</v>
      </c>
      <c r="G9789" s="8"/>
      <c r="H9789" s="8"/>
      <c r="I9789" s="8"/>
      <c r="J9789" s="8"/>
      <c r="K9789" s="8" t="s">
        <v>33813</v>
      </c>
    </row>
    <row r="9790" spans="1:11" x14ac:dyDescent="0.2">
      <c r="A9790" s="8">
        <f>A2305</f>
        <v>1401</v>
      </c>
      <c r="B9790" s="8"/>
      <c r="C9790" s="9" t="str">
        <f t="shared" si="154"/>
        <v>Prairie River Ferc Project No. 2361</v>
      </c>
      <c r="D9790" s="8">
        <v>98</v>
      </c>
      <c r="E9790" s="8" t="s">
        <v>33</v>
      </c>
      <c r="F9790" s="10" t="s">
        <v>22901</v>
      </c>
      <c r="G9790" s="8"/>
      <c r="H9790" s="8"/>
      <c r="I9790" s="8"/>
      <c r="J9790" s="8"/>
      <c r="K9790" s="8" t="s">
        <v>33813</v>
      </c>
    </row>
    <row r="9791" spans="1:11" x14ac:dyDescent="0.2">
      <c r="A9791" s="8">
        <f>A702</f>
        <v>477</v>
      </c>
      <c r="B9791" s="8"/>
      <c r="C9791" s="9" t="str">
        <f t="shared" si="154"/>
        <v>Rapids Ferc Proj. No. 2362 (Non-Rate Base)</v>
      </c>
      <c r="D9791" s="8">
        <v>98</v>
      </c>
      <c r="E9791" s="8" t="s">
        <v>33</v>
      </c>
      <c r="F9791" s="10" t="s">
        <v>22902</v>
      </c>
      <c r="G9791" s="8"/>
      <c r="H9791" s="8"/>
      <c r="I9791" s="8"/>
      <c r="J9791" s="8"/>
      <c r="K9791" s="8" t="s">
        <v>33813</v>
      </c>
    </row>
    <row r="9792" spans="1:11" x14ac:dyDescent="0.2">
      <c r="A9792" s="8">
        <f>A702</f>
        <v>477</v>
      </c>
      <c r="B9792" s="8"/>
      <c r="C9792" s="9" t="str">
        <f t="shared" si="154"/>
        <v>Rapids Ferc Project No. 2362 (Non-Regul)</v>
      </c>
      <c r="D9792" s="8">
        <v>98</v>
      </c>
      <c r="E9792" s="8" t="s">
        <v>33</v>
      </c>
      <c r="F9792" s="10" t="s">
        <v>22903</v>
      </c>
      <c r="G9792" s="8"/>
      <c r="H9792" s="8"/>
      <c r="I9792" s="8"/>
      <c r="J9792" s="8"/>
      <c r="K9792" s="8" t="s">
        <v>33813</v>
      </c>
    </row>
    <row r="9793" spans="1:11" x14ac:dyDescent="0.2">
      <c r="A9793" s="8">
        <f>A2808</f>
        <v>1902</v>
      </c>
      <c r="B9793" s="8"/>
      <c r="C9793" s="9" t="str">
        <f t="shared" si="154"/>
        <v>Scanlon Ferc Project No. 2360</v>
      </c>
      <c r="D9793" s="8">
        <v>98</v>
      </c>
      <c r="E9793" s="8" t="s">
        <v>33</v>
      </c>
      <c r="F9793" s="10" t="s">
        <v>22904</v>
      </c>
      <c r="G9793" s="8"/>
      <c r="H9793" s="8"/>
      <c r="I9793" s="8"/>
      <c r="J9793" s="8"/>
      <c r="K9793" s="8" t="s">
        <v>33813</v>
      </c>
    </row>
    <row r="9794" spans="1:11" x14ac:dyDescent="0.2">
      <c r="A9794" s="8">
        <f>A2809</f>
        <v>1903</v>
      </c>
      <c r="B9794" s="8"/>
      <c r="C9794" s="9" t="str">
        <f t="shared" si="154"/>
        <v>Sylvan Ferc Project No. 2454</v>
      </c>
      <c r="D9794" s="8">
        <v>98</v>
      </c>
      <c r="E9794" s="8" t="s">
        <v>33</v>
      </c>
      <c r="F9794" s="10" t="s">
        <v>22905</v>
      </c>
      <c r="G9794" s="8"/>
      <c r="H9794" s="8"/>
      <c r="I9794" s="8"/>
      <c r="J9794" s="8"/>
      <c r="K9794" s="8" t="s">
        <v>33813</v>
      </c>
    </row>
    <row r="9795" spans="1:11" x14ac:dyDescent="0.2">
      <c r="A9795" s="8">
        <f>A2810</f>
        <v>1904</v>
      </c>
      <c r="B9795" s="8"/>
      <c r="C9795" s="9" t="str">
        <f t="shared" si="154"/>
        <v>Winton Ferc Project No. 469</v>
      </c>
      <c r="D9795" s="8">
        <v>98</v>
      </c>
      <c r="E9795" s="8" t="s">
        <v>33</v>
      </c>
      <c r="F9795" s="10" t="s">
        <v>22906</v>
      </c>
      <c r="G9795" s="8"/>
      <c r="H9795" s="8"/>
      <c r="I9795" s="8"/>
      <c r="J9795" s="8"/>
      <c r="K9795" s="8" t="s">
        <v>33813</v>
      </c>
    </row>
    <row r="9796" spans="1:11" x14ac:dyDescent="0.2">
      <c r="A9796" s="8">
        <f>A31</f>
        <v>26</v>
      </c>
      <c r="B9796" s="8"/>
      <c r="C9796" s="9" t="str">
        <f t="shared" si="154"/>
        <v>Attala</v>
      </c>
      <c r="D9796" s="8">
        <v>100</v>
      </c>
      <c r="E9796" s="8" t="s">
        <v>145</v>
      </c>
      <c r="F9796" s="10" t="s">
        <v>13341</v>
      </c>
      <c r="G9796" s="8"/>
      <c r="H9796" s="8"/>
      <c r="I9796" s="8"/>
      <c r="J9796" s="8"/>
      <c r="K9796" s="8" t="s">
        <v>33813</v>
      </c>
    </row>
    <row r="9797" spans="1:11" x14ac:dyDescent="0.2">
      <c r="A9797" s="8">
        <f>MAX($A$2:$A9796)+1</f>
        <v>8617</v>
      </c>
      <c r="B9797" s="8"/>
      <c r="C9797" s="9" t="str">
        <f t="shared" si="154"/>
        <v>Na</v>
      </c>
      <c r="D9797" s="8">
        <v>105</v>
      </c>
      <c r="E9797" s="8" t="s">
        <v>267</v>
      </c>
      <c r="F9797" s="10" t="s">
        <v>22907</v>
      </c>
      <c r="G9797" s="8"/>
      <c r="H9797" s="8"/>
      <c r="I9797" s="8"/>
      <c r="J9797" s="8"/>
      <c r="K9797" s="8" t="s">
        <v>33813</v>
      </c>
    </row>
    <row r="9798" spans="1:11" x14ac:dyDescent="0.2">
      <c r="A9798" s="8">
        <f>MAX($A$2:$A9797)+1</f>
        <v>8618</v>
      </c>
      <c r="B9798" s="8"/>
      <c r="C9798" s="9" t="str">
        <f t="shared" si="154"/>
        <v>Black Mountain</v>
      </c>
      <c r="D9798" s="8">
        <v>108</v>
      </c>
      <c r="E9798" s="8" t="s">
        <v>15423</v>
      </c>
      <c r="F9798" s="10" t="s">
        <v>13400</v>
      </c>
      <c r="G9798" s="8"/>
      <c r="H9798" s="8"/>
      <c r="I9798" s="8"/>
      <c r="J9798" s="8"/>
      <c r="K9798" s="8" t="s">
        <v>33813</v>
      </c>
    </row>
    <row r="9799" spans="1:11" x14ac:dyDescent="0.2">
      <c r="A9799" s="8">
        <f>A162</f>
        <v>117</v>
      </c>
      <c r="B9799" s="8"/>
      <c r="C9799" s="9" t="str">
        <f t="shared" si="154"/>
        <v>Clark 1,2,3</v>
      </c>
      <c r="D9799" s="8">
        <v>108</v>
      </c>
      <c r="E9799" s="8" t="s">
        <v>15423</v>
      </c>
      <c r="F9799" s="10" t="s">
        <v>15424</v>
      </c>
      <c r="G9799" s="8"/>
      <c r="H9799" s="8"/>
      <c r="I9799" s="8"/>
      <c r="J9799" s="8"/>
      <c r="K9799" s="8" t="s">
        <v>33813</v>
      </c>
    </row>
    <row r="9800" spans="1:11" x14ac:dyDescent="0.2">
      <c r="A9800" s="8">
        <f>A162</f>
        <v>117</v>
      </c>
      <c r="B9800" s="8"/>
      <c r="C9800" s="9" t="str">
        <f t="shared" si="154"/>
        <v>Clark 5-8</v>
      </c>
      <c r="D9800" s="8">
        <v>108</v>
      </c>
      <c r="E9800" s="8" t="s">
        <v>15423</v>
      </c>
      <c r="F9800" s="10" t="s">
        <v>22908</v>
      </c>
      <c r="G9800" s="8"/>
      <c r="H9800" s="8"/>
      <c r="I9800" s="8"/>
      <c r="J9800" s="8"/>
      <c r="K9800" s="8" t="s">
        <v>33813</v>
      </c>
    </row>
    <row r="9801" spans="1:11" x14ac:dyDescent="0.2">
      <c r="A9801" s="8">
        <f>MAX($A$2:$A9800)+1</f>
        <v>8619</v>
      </c>
      <c r="B9801" s="8"/>
      <c r="C9801" s="9" t="str">
        <f t="shared" si="154"/>
        <v>Lenzie</v>
      </c>
      <c r="D9801" s="8">
        <v>108</v>
      </c>
      <c r="E9801" s="8" t="s">
        <v>15423</v>
      </c>
      <c r="F9801" s="10" t="s">
        <v>22909</v>
      </c>
      <c r="G9801" s="8"/>
      <c r="H9801" s="8"/>
      <c r="I9801" s="8"/>
      <c r="J9801" s="8"/>
      <c r="K9801" s="8" t="s">
        <v>33813</v>
      </c>
    </row>
    <row r="9802" spans="1:11" x14ac:dyDescent="0.2">
      <c r="A9802" s="8">
        <f>MAX($A$2:$A9801)+1</f>
        <v>8620</v>
      </c>
      <c r="B9802" s="8"/>
      <c r="C9802" s="9" t="str">
        <f t="shared" si="154"/>
        <v>Pahranagat</v>
      </c>
      <c r="D9802" s="8">
        <v>108</v>
      </c>
      <c r="E9802" s="8" t="s">
        <v>15423</v>
      </c>
      <c r="F9802" s="10" t="s">
        <v>22910</v>
      </c>
      <c r="G9802" s="8"/>
      <c r="H9802" s="8"/>
      <c r="I9802" s="8"/>
      <c r="J9802" s="8"/>
      <c r="K9802" s="8" t="s">
        <v>33813</v>
      </c>
    </row>
    <row r="9803" spans="1:11" x14ac:dyDescent="0.2">
      <c r="A9803" s="8">
        <f>MAX($A$2:$A9802)+1</f>
        <v>8621</v>
      </c>
      <c r="B9803" s="8"/>
      <c r="C9803" s="9" t="str">
        <f t="shared" si="154"/>
        <v>Pearson</v>
      </c>
      <c r="D9803" s="8">
        <v>108</v>
      </c>
      <c r="E9803" s="8" t="s">
        <v>15423</v>
      </c>
      <c r="F9803" s="10" t="s">
        <v>22911</v>
      </c>
      <c r="G9803" s="8"/>
      <c r="H9803" s="8"/>
      <c r="I9803" s="8"/>
      <c r="J9803" s="8"/>
      <c r="K9803" s="8" t="s">
        <v>33813</v>
      </c>
    </row>
    <row r="9804" spans="1:11" x14ac:dyDescent="0.2">
      <c r="A9804" s="8">
        <f>MAX($A$2:$A9803)+1</f>
        <v>8622</v>
      </c>
      <c r="B9804" s="8"/>
      <c r="C9804" s="9" t="str">
        <f t="shared" si="154"/>
        <v>Ryan Center</v>
      </c>
      <c r="D9804" s="8">
        <v>108</v>
      </c>
      <c r="E9804" s="8" t="s">
        <v>15423</v>
      </c>
      <c r="F9804" s="10" t="s">
        <v>22912</v>
      </c>
      <c r="G9804" s="8"/>
      <c r="H9804" s="8"/>
      <c r="I9804" s="8"/>
      <c r="J9804" s="8"/>
      <c r="K9804" s="8" t="s">
        <v>33813</v>
      </c>
    </row>
    <row r="9805" spans="1:11" x14ac:dyDescent="0.2">
      <c r="A9805" s="8">
        <f>MAX($A$2:$A9804)+1</f>
        <v>8623</v>
      </c>
      <c r="B9805" s="8"/>
      <c r="C9805" s="9" t="str">
        <f t="shared" si="154"/>
        <v>Solargenix</v>
      </c>
      <c r="D9805" s="8">
        <v>108</v>
      </c>
      <c r="E9805" s="8" t="s">
        <v>15423</v>
      </c>
      <c r="F9805" s="10" t="s">
        <v>22913</v>
      </c>
      <c r="G9805" s="8"/>
      <c r="H9805" s="8"/>
      <c r="I9805" s="8"/>
      <c r="J9805" s="8"/>
      <c r="K9805" s="8" t="s">
        <v>33813</v>
      </c>
    </row>
    <row r="9806" spans="1:11" x14ac:dyDescent="0.2">
      <c r="A9806" s="8">
        <f>A9805</f>
        <v>8623</v>
      </c>
      <c r="B9806" s="8"/>
      <c r="C9806" s="9" t="str">
        <f t="shared" si="154"/>
        <v>Solargennix</v>
      </c>
      <c r="D9806" s="8">
        <v>108</v>
      </c>
      <c r="E9806" s="8" t="s">
        <v>15423</v>
      </c>
      <c r="F9806" s="10" t="s">
        <v>22914</v>
      </c>
      <c r="G9806" s="8"/>
      <c r="H9806" s="8"/>
      <c r="I9806" s="8"/>
      <c r="J9806" s="8"/>
      <c r="K9806" s="8" t="s">
        <v>33813</v>
      </c>
    </row>
    <row r="9807" spans="1:11" x14ac:dyDescent="0.2">
      <c r="A9807" s="8">
        <f>MAX($A$2:$A9806)+1</f>
        <v>8624</v>
      </c>
      <c r="B9807" s="8"/>
      <c r="C9807" s="9" t="str">
        <f t="shared" si="154"/>
        <v>Sunrise 1</v>
      </c>
      <c r="D9807" s="8">
        <v>108</v>
      </c>
      <c r="E9807" s="8" t="s">
        <v>15423</v>
      </c>
      <c r="F9807" s="10" t="s">
        <v>15916</v>
      </c>
      <c r="G9807" s="8"/>
      <c r="H9807" s="8"/>
      <c r="I9807" s="8"/>
      <c r="J9807" s="8"/>
      <c r="K9807" s="8" t="s">
        <v>33813</v>
      </c>
    </row>
    <row r="9808" spans="1:11" x14ac:dyDescent="0.2">
      <c r="A9808" s="8">
        <f>MAX($A$2:$A9807)+1</f>
        <v>8625</v>
      </c>
      <c r="B9808" s="8"/>
      <c r="C9808" s="9" t="str">
        <f t="shared" si="154"/>
        <v>Sunrise 2</v>
      </c>
      <c r="D9808" s="8">
        <v>108</v>
      </c>
      <c r="E9808" s="8" t="s">
        <v>15423</v>
      </c>
      <c r="F9808" s="10" t="s">
        <v>15917</v>
      </c>
      <c r="G9808" s="8"/>
      <c r="H9808" s="8"/>
      <c r="I9808" s="8"/>
      <c r="J9808" s="8"/>
      <c r="K9808" s="8" t="s">
        <v>33813</v>
      </c>
    </row>
    <row r="9809" spans="1:11" x14ac:dyDescent="0.2">
      <c r="A9809" s="8">
        <f>MAX($A$2:$A9808)+1</f>
        <v>8626</v>
      </c>
      <c r="B9809" s="8"/>
      <c r="C9809" s="9" t="str">
        <f t="shared" si="154"/>
        <v>Total</v>
      </c>
      <c r="D9809" s="8">
        <v>108</v>
      </c>
      <c r="E9809" s="8" t="s">
        <v>15423</v>
      </c>
      <c r="F9809" s="10" t="s">
        <v>14883</v>
      </c>
      <c r="G9809" s="8"/>
      <c r="H9809" s="8"/>
      <c r="I9809" s="8"/>
      <c r="J9809" s="8"/>
      <c r="K9809" s="8" t="s">
        <v>33813</v>
      </c>
    </row>
    <row r="9810" spans="1:11" x14ac:dyDescent="0.2">
      <c r="A9810" s="8">
        <f>MAX($A$2:$A9809)+1</f>
        <v>8627</v>
      </c>
      <c r="B9810" s="8"/>
      <c r="C9810" s="9" t="str">
        <f t="shared" si="154"/>
        <v>Bunker Road             Nantucket, Ma</v>
      </c>
      <c r="D9810" s="8">
        <v>113</v>
      </c>
      <c r="E9810" s="8" t="s">
        <v>279</v>
      </c>
      <c r="F9810" s="10" t="s">
        <v>22915</v>
      </c>
      <c r="G9810" s="8"/>
      <c r="H9810" s="8"/>
      <c r="I9810" s="8"/>
      <c r="J9810" s="8"/>
      <c r="K9810" s="8" t="s">
        <v>33813</v>
      </c>
    </row>
    <row r="9811" spans="1:11" x14ac:dyDescent="0.2">
      <c r="A9811" s="8">
        <f>MAX($A$2:$A9810)+1</f>
        <v>8628</v>
      </c>
      <c r="B9811" s="8"/>
      <c r="C9811" s="9" t="str">
        <f t="shared" si="154"/>
        <v>Gas Turbine Plants</v>
      </c>
      <c r="D9811" s="8">
        <v>113</v>
      </c>
      <c r="E9811" s="8" t="s">
        <v>279</v>
      </c>
      <c r="F9811" s="10" t="s">
        <v>22916</v>
      </c>
      <c r="G9811" s="8"/>
      <c r="H9811" s="8"/>
      <c r="I9811" s="8"/>
      <c r="J9811" s="8"/>
      <c r="K9811" s="8" t="s">
        <v>33813</v>
      </c>
    </row>
    <row r="9812" spans="1:11" x14ac:dyDescent="0.2">
      <c r="A9812" s="8">
        <f>MAX($A$2:$A9811)+1</f>
        <v>8629</v>
      </c>
      <c r="B9812" s="8"/>
      <c r="C9812" s="9" t="str">
        <f t="shared" si="154"/>
        <v>Southbridge Street</v>
      </c>
      <c r="D9812" s="8">
        <v>113</v>
      </c>
      <c r="E9812" s="8" t="s">
        <v>279</v>
      </c>
      <c r="F9812" s="10" t="s">
        <v>22917</v>
      </c>
      <c r="G9812" s="8"/>
      <c r="H9812" s="8"/>
      <c r="I9812" s="8"/>
      <c r="J9812" s="8"/>
      <c r="K9812" s="8" t="s">
        <v>33813</v>
      </c>
    </row>
    <row r="9813" spans="1:11" x14ac:dyDescent="0.2">
      <c r="A9813" s="8">
        <f>A9812</f>
        <v>8629</v>
      </c>
      <c r="B9813" s="8"/>
      <c r="C9813" s="9" t="str">
        <f t="shared" si="154"/>
        <v>Southbridge Street   Worcester, Ma</v>
      </c>
      <c r="D9813" s="8">
        <v>113</v>
      </c>
      <c r="E9813" s="8" t="s">
        <v>279</v>
      </c>
      <c r="F9813" s="10" t="s">
        <v>22918</v>
      </c>
      <c r="G9813" s="8"/>
      <c r="H9813" s="8"/>
      <c r="I9813" s="8"/>
      <c r="J9813" s="8"/>
      <c r="K9813" s="8" t="s">
        <v>33813</v>
      </c>
    </row>
    <row r="9814" spans="1:11" x14ac:dyDescent="0.2">
      <c r="A9814" s="8">
        <f>MAX($A$2:$A9813)+1</f>
        <v>8630</v>
      </c>
      <c r="B9814" s="8"/>
      <c r="C9814" s="9" t="str">
        <f t="shared" si="154"/>
        <v>(A) Project # 2738</v>
      </c>
      <c r="D9814" s="8">
        <v>115</v>
      </c>
      <c r="E9814" s="8" t="s">
        <v>284</v>
      </c>
      <c r="F9814" s="10" t="s">
        <v>22919</v>
      </c>
      <c r="G9814" s="8"/>
      <c r="H9814" s="8"/>
      <c r="I9814" s="8"/>
      <c r="J9814" s="8"/>
      <c r="K9814" s="8" t="s">
        <v>33813</v>
      </c>
    </row>
    <row r="9815" spans="1:11" x14ac:dyDescent="0.2">
      <c r="A9815" s="8">
        <f>MAX($A$2:$A9814)+1</f>
        <v>8631</v>
      </c>
      <c r="B9815" s="8"/>
      <c r="C9815" s="9" t="str">
        <f t="shared" si="154"/>
        <v>(A) Project #2738</v>
      </c>
      <c r="D9815" s="8">
        <v>115</v>
      </c>
      <c r="E9815" s="8" t="s">
        <v>284</v>
      </c>
      <c r="F9815" s="10" t="s">
        <v>22920</v>
      </c>
      <c r="G9815" s="8"/>
      <c r="H9815" s="8"/>
      <c r="I9815" s="8"/>
      <c r="J9815" s="8"/>
      <c r="K9815" s="8" t="s">
        <v>33813</v>
      </c>
    </row>
    <row r="9816" spans="1:11" x14ac:dyDescent="0.2">
      <c r="A9816" s="8">
        <f>MAX($A$2:$A9815)+1</f>
        <v>8632</v>
      </c>
      <c r="B9816" s="8"/>
      <c r="C9816" s="9" t="str">
        <f t="shared" si="154"/>
        <v>(B) Project # 2835</v>
      </c>
      <c r="D9816" s="8">
        <v>115</v>
      </c>
      <c r="E9816" s="8" t="s">
        <v>284</v>
      </c>
      <c r="F9816" s="10" t="s">
        <v>22921</v>
      </c>
      <c r="G9816" s="8"/>
      <c r="H9816" s="8"/>
      <c r="I9816" s="8"/>
      <c r="J9816" s="8"/>
      <c r="K9816" s="8" t="s">
        <v>33813</v>
      </c>
    </row>
    <row r="9817" spans="1:11" x14ac:dyDescent="0.2">
      <c r="A9817" s="8">
        <f>MAX($A$2:$A9816)+1</f>
        <v>8633</v>
      </c>
      <c r="B9817" s="8"/>
      <c r="C9817" s="9" t="str">
        <f t="shared" ref="C9817:C9880" si="155">IF(H9817="",F9817,H9817)</f>
        <v>(B) Project #2835</v>
      </c>
      <c r="D9817" s="8">
        <v>115</v>
      </c>
      <c r="E9817" s="8" t="s">
        <v>284</v>
      </c>
      <c r="F9817" s="10" t="s">
        <v>22922</v>
      </c>
      <c r="G9817" s="8"/>
      <c r="H9817" s="8"/>
      <c r="I9817" s="8"/>
      <c r="J9817" s="8"/>
      <c r="K9817" s="8" t="s">
        <v>33813</v>
      </c>
    </row>
    <row r="9818" spans="1:11" x14ac:dyDescent="0.2">
      <c r="A9818" s="8">
        <f>MAX($A$2:$A9817)+1</f>
        <v>8634</v>
      </c>
      <c r="B9818" s="8"/>
      <c r="C9818" s="9" t="str">
        <f t="shared" si="155"/>
        <v>(C) Project # 2852</v>
      </c>
      <c r="D9818" s="8">
        <v>115</v>
      </c>
      <c r="E9818" s="8" t="s">
        <v>284</v>
      </c>
      <c r="F9818" s="10" t="s">
        <v>22923</v>
      </c>
      <c r="G9818" s="8"/>
      <c r="H9818" s="8"/>
      <c r="I9818" s="8"/>
      <c r="J9818" s="8"/>
      <c r="K9818" s="8" t="s">
        <v>33813</v>
      </c>
    </row>
    <row r="9819" spans="1:11" x14ac:dyDescent="0.2">
      <c r="A9819" s="8">
        <f>MAX($A$2:$A9818)+1</f>
        <v>8635</v>
      </c>
      <c r="B9819" s="8"/>
      <c r="C9819" s="9" t="str">
        <f t="shared" si="155"/>
        <v>(C) Project #2852</v>
      </c>
      <c r="D9819" s="8">
        <v>115</v>
      </c>
      <c r="E9819" s="8" t="s">
        <v>284</v>
      </c>
      <c r="F9819" s="10" t="s">
        <v>22924</v>
      </c>
      <c r="G9819" s="8"/>
      <c r="H9819" s="8"/>
      <c r="I9819" s="8"/>
      <c r="J9819" s="8"/>
      <c r="K9819" s="8" t="s">
        <v>33813</v>
      </c>
    </row>
    <row r="9820" spans="1:11" x14ac:dyDescent="0.2">
      <c r="A9820" s="8">
        <f>MAX($A$2:$A9819)+1</f>
        <v>8636</v>
      </c>
      <c r="B9820" s="8"/>
      <c r="C9820" s="9" t="str">
        <f t="shared" si="155"/>
        <v>Fossil</v>
      </c>
      <c r="D9820" s="8">
        <v>115</v>
      </c>
      <c r="E9820" s="8" t="s">
        <v>284</v>
      </c>
      <c r="F9820" s="10" t="s">
        <v>22925</v>
      </c>
      <c r="G9820" s="8"/>
      <c r="H9820" s="8"/>
      <c r="I9820" s="8"/>
      <c r="J9820" s="8"/>
      <c r="K9820" s="8" t="s">
        <v>33813</v>
      </c>
    </row>
    <row r="9821" spans="1:11" x14ac:dyDescent="0.2">
      <c r="A9821" s="8">
        <f>A2988</f>
        <v>2081</v>
      </c>
      <c r="B9821" s="8"/>
      <c r="C9821" s="9" t="str">
        <f t="shared" si="155"/>
        <v>Harris Lake</v>
      </c>
      <c r="D9821" s="8">
        <v>115</v>
      </c>
      <c r="E9821" s="8" t="s">
        <v>284</v>
      </c>
      <c r="F9821" s="10" t="s">
        <v>16813</v>
      </c>
      <c r="G9821" s="8"/>
      <c r="H9821" s="8"/>
      <c r="I9821" s="8"/>
      <c r="J9821" s="8"/>
      <c r="K9821" s="8" t="s">
        <v>33813</v>
      </c>
    </row>
    <row r="9822" spans="1:11" x14ac:dyDescent="0.2">
      <c r="A9822" s="8">
        <f>MAX($A$2:$A9821)+1</f>
        <v>8637</v>
      </c>
      <c r="B9822" s="8"/>
      <c r="C9822" s="9" t="str">
        <f t="shared" si="155"/>
        <v>Hydro</v>
      </c>
      <c r="D9822" s="8">
        <v>115</v>
      </c>
      <c r="E9822" s="8" t="s">
        <v>284</v>
      </c>
      <c r="F9822" s="10" t="s">
        <v>22686</v>
      </c>
      <c r="G9822" s="8"/>
      <c r="H9822" s="8"/>
      <c r="I9822" s="8"/>
      <c r="J9822" s="8"/>
      <c r="K9822" s="8" t="s">
        <v>33813</v>
      </c>
    </row>
    <row r="9823" spans="1:11" x14ac:dyDescent="0.2">
      <c r="A9823" s="8">
        <f>MAX($A$2:$A9822)+1</f>
        <v>8638</v>
      </c>
      <c r="B9823" s="8"/>
      <c r="C9823" s="9" t="str">
        <f t="shared" si="155"/>
        <v>Internal Combustion</v>
      </c>
      <c r="D9823" s="8">
        <v>115</v>
      </c>
      <c r="E9823" s="8" t="s">
        <v>284</v>
      </c>
      <c r="F9823" s="10" t="s">
        <v>22648</v>
      </c>
      <c r="G9823" s="8"/>
      <c r="H9823" s="8"/>
      <c r="I9823" s="8"/>
      <c r="J9823" s="8"/>
      <c r="K9823" s="8" t="s">
        <v>33813</v>
      </c>
    </row>
    <row r="9824" spans="1:11" x14ac:dyDescent="0.2">
      <c r="A9824" s="8">
        <f>A9001</f>
        <v>8037</v>
      </c>
      <c r="B9824" s="8"/>
      <c r="C9824" s="9" t="str">
        <f t="shared" si="155"/>
        <v>Keuka (C)</v>
      </c>
      <c r="D9824" s="8">
        <v>115</v>
      </c>
      <c r="E9824" s="8" t="s">
        <v>284</v>
      </c>
      <c r="F9824" s="10" t="s">
        <v>22926</v>
      </c>
      <c r="G9824" s="8"/>
      <c r="H9824" s="8"/>
      <c r="I9824" s="8"/>
      <c r="J9824" s="8"/>
      <c r="K9824" s="8" t="s">
        <v>33813</v>
      </c>
    </row>
    <row r="9825" spans="1:11" x14ac:dyDescent="0.2">
      <c r="A9825" s="8">
        <f>MAX($A$2:$A9824)+1</f>
        <v>8639</v>
      </c>
      <c r="B9825" s="8"/>
      <c r="C9825" s="9" t="str">
        <f t="shared" si="155"/>
        <v>Plattsburg</v>
      </c>
      <c r="D9825" s="8">
        <v>115</v>
      </c>
      <c r="E9825" s="8" t="s">
        <v>284</v>
      </c>
      <c r="F9825" s="10" t="s">
        <v>22927</v>
      </c>
      <c r="G9825" s="8"/>
      <c r="H9825" s="8"/>
      <c r="I9825" s="8"/>
      <c r="J9825" s="8"/>
      <c r="K9825" s="8" t="s">
        <v>33813</v>
      </c>
    </row>
    <row r="9826" spans="1:11" x14ac:dyDescent="0.2">
      <c r="A9826" s="8">
        <f>A3037</f>
        <v>2130</v>
      </c>
      <c r="B9826" s="8"/>
      <c r="C9826" s="9" t="str">
        <f t="shared" si="155"/>
        <v>Rainbow Falls (B)</v>
      </c>
      <c r="D9826" s="8">
        <v>115</v>
      </c>
      <c r="E9826" s="8" t="s">
        <v>284</v>
      </c>
      <c r="F9826" s="10" t="s">
        <v>22928</v>
      </c>
      <c r="G9826" s="8"/>
      <c r="H9826" s="8"/>
      <c r="I9826" s="8"/>
      <c r="J9826" s="8"/>
      <c r="K9826" s="8" t="s">
        <v>33813</v>
      </c>
    </row>
    <row r="9827" spans="1:11" x14ac:dyDescent="0.2">
      <c r="A9827" s="8">
        <f>MAX($A$2:$A9826)+1</f>
        <v>8640</v>
      </c>
      <c r="B9827" s="8"/>
      <c r="C9827" s="9" t="str">
        <f t="shared" si="155"/>
        <v>Saranac River Project #2738</v>
      </c>
      <c r="D9827" s="8">
        <v>115</v>
      </c>
      <c r="E9827" s="8" t="s">
        <v>284</v>
      </c>
      <c r="F9827" s="10" t="s">
        <v>22929</v>
      </c>
      <c r="G9827" s="8"/>
      <c r="H9827" s="8"/>
      <c r="I9827" s="8"/>
      <c r="J9827" s="8"/>
      <c r="K9827" s="8" t="s">
        <v>33813</v>
      </c>
    </row>
    <row r="9828" spans="1:11" x14ac:dyDescent="0.2">
      <c r="A9828" s="8">
        <f>A14107</f>
        <v>3280</v>
      </c>
      <c r="B9828" s="8"/>
      <c r="C9828" s="9" t="str">
        <f t="shared" si="155"/>
        <v>Diamond Island (Project No. 5801)</v>
      </c>
      <c r="D9828" s="8">
        <v>117</v>
      </c>
      <c r="E9828" s="8" t="s">
        <v>287</v>
      </c>
      <c r="F9828" s="10" t="s">
        <v>22930</v>
      </c>
      <c r="G9828" s="8"/>
      <c r="H9828" s="8"/>
      <c r="I9828" s="8"/>
      <c r="J9828" s="8"/>
      <c r="K9828" s="8" t="s">
        <v>33813</v>
      </c>
    </row>
    <row r="9829" spans="1:11" x14ac:dyDescent="0.2">
      <c r="A9829" s="8">
        <f>MAX($A$2:$A9828)+1</f>
        <v>8641</v>
      </c>
      <c r="B9829" s="8"/>
      <c r="C9829" s="9" t="str">
        <f t="shared" si="155"/>
        <v>Leased Plants:</v>
      </c>
      <c r="D9829" s="8">
        <v>117</v>
      </c>
      <c r="E9829" s="8" t="s">
        <v>287</v>
      </c>
      <c r="F9829" s="10" t="s">
        <v>22931</v>
      </c>
      <c r="G9829" s="8"/>
      <c r="H9829" s="8"/>
      <c r="I9829" s="8"/>
      <c r="J9829" s="8"/>
      <c r="K9829" s="8" t="s">
        <v>33813</v>
      </c>
    </row>
    <row r="9830" spans="1:11" x14ac:dyDescent="0.2">
      <c r="A9830" s="8">
        <f>A4070</f>
        <v>3150</v>
      </c>
      <c r="B9830" s="8"/>
      <c r="C9830" s="9" t="str">
        <f t="shared" si="155"/>
        <v>Middle Falls (Project No. 8610)</v>
      </c>
      <c r="D9830" s="8">
        <v>117</v>
      </c>
      <c r="E9830" s="8" t="s">
        <v>287</v>
      </c>
      <c r="F9830" s="10" t="s">
        <v>22932</v>
      </c>
      <c r="G9830" s="8"/>
      <c r="H9830" s="8"/>
      <c r="I9830" s="8"/>
      <c r="J9830" s="8"/>
      <c r="K9830" s="8" t="s">
        <v>33813</v>
      </c>
    </row>
    <row r="9831" spans="1:11" x14ac:dyDescent="0.2">
      <c r="A9831" s="8">
        <f>A4200</f>
        <v>3279</v>
      </c>
      <c r="B9831" s="8"/>
      <c r="C9831" s="9" t="str">
        <f t="shared" si="155"/>
        <v>Theresa (Project No. 4486)</v>
      </c>
      <c r="D9831" s="8">
        <v>117</v>
      </c>
      <c r="E9831" s="8" t="s">
        <v>287</v>
      </c>
      <c r="F9831" s="10" t="s">
        <v>22933</v>
      </c>
      <c r="G9831" s="8"/>
      <c r="H9831" s="8"/>
      <c r="I9831" s="8"/>
      <c r="J9831" s="8"/>
      <c r="K9831" s="8" t="s">
        <v>33813</v>
      </c>
    </row>
    <row r="9832" spans="1:11" x14ac:dyDescent="0.2">
      <c r="A9832" s="8">
        <f>A4431</f>
        <v>3507</v>
      </c>
      <c r="B9832" s="8"/>
      <c r="C9832" s="9" t="str">
        <f t="shared" si="155"/>
        <v>Union Falls (Project No. 4472)</v>
      </c>
      <c r="D9832" s="8">
        <v>117</v>
      </c>
      <c r="E9832" s="8" t="s">
        <v>287</v>
      </c>
      <c r="F9832" s="10" t="s">
        <v>22934</v>
      </c>
      <c r="G9832" s="8"/>
      <c r="H9832" s="8"/>
      <c r="I9832" s="8"/>
      <c r="J9832" s="8"/>
      <c r="K9832" s="8" t="s">
        <v>33813</v>
      </c>
    </row>
    <row r="9833" spans="1:11" x14ac:dyDescent="0.2">
      <c r="A9833" s="8">
        <f>A35</f>
        <v>30</v>
      </c>
      <c r="B9833" s="8"/>
      <c r="C9833" s="9" t="str">
        <f t="shared" si="155"/>
        <v>Bailly</v>
      </c>
      <c r="D9833" s="8">
        <v>119</v>
      </c>
      <c r="E9833" s="8" t="s">
        <v>295</v>
      </c>
      <c r="F9833" s="10" t="s">
        <v>13346</v>
      </c>
      <c r="G9833" s="8"/>
      <c r="H9833" s="8"/>
      <c r="I9833" s="8"/>
      <c r="J9833" s="8"/>
      <c r="K9833" s="8" t="s">
        <v>33813</v>
      </c>
    </row>
    <row r="9834" spans="1:11" x14ac:dyDescent="0.2">
      <c r="A9834" s="8">
        <f>MAX($A$2:$A9833)+1</f>
        <v>8642</v>
      </c>
      <c r="B9834" s="8"/>
      <c r="C9834" s="9" t="str">
        <f t="shared" si="155"/>
        <v>D H Mitchell</v>
      </c>
      <c r="D9834" s="8">
        <v>119</v>
      </c>
      <c r="E9834" s="8" t="s">
        <v>295</v>
      </c>
      <c r="F9834" s="10" t="s">
        <v>22935</v>
      </c>
      <c r="G9834" s="8"/>
      <c r="H9834" s="8"/>
      <c r="I9834" s="8"/>
      <c r="J9834" s="8"/>
      <c r="K9834" s="8" t="s">
        <v>33813</v>
      </c>
    </row>
    <row r="9835" spans="1:11" x14ac:dyDescent="0.2">
      <c r="A9835" s="8">
        <f>MAX($A$2:$A9834)+1</f>
        <v>8643</v>
      </c>
      <c r="B9835" s="8"/>
      <c r="C9835" s="9" t="str">
        <f t="shared" si="155"/>
        <v>Dh Mitchell</v>
      </c>
      <c r="D9835" s="8">
        <v>119</v>
      </c>
      <c r="E9835" s="8" t="s">
        <v>295</v>
      </c>
      <c r="F9835" s="10" t="s">
        <v>15487</v>
      </c>
      <c r="G9835" s="8"/>
      <c r="H9835" s="8"/>
      <c r="I9835" s="8"/>
      <c r="J9835" s="8"/>
      <c r="K9835" s="8" t="s">
        <v>33813</v>
      </c>
    </row>
    <row r="9836" spans="1:11" x14ac:dyDescent="0.2">
      <c r="A9836" s="8">
        <f>A735</f>
        <v>502</v>
      </c>
      <c r="B9836" s="8"/>
      <c r="C9836" s="9" t="str">
        <f t="shared" si="155"/>
        <v>R M Schahfer</v>
      </c>
      <c r="D9836" s="8">
        <v>119</v>
      </c>
      <c r="E9836" s="8" t="s">
        <v>295</v>
      </c>
      <c r="F9836" s="10" t="s">
        <v>14254</v>
      </c>
      <c r="G9836" s="8"/>
      <c r="H9836" s="8"/>
      <c r="I9836" s="8"/>
      <c r="J9836" s="8"/>
      <c r="K9836" s="8" t="s">
        <v>33813</v>
      </c>
    </row>
    <row r="9837" spans="1:11" x14ac:dyDescent="0.2">
      <c r="A9837" s="8">
        <f>A735</f>
        <v>502</v>
      </c>
      <c r="B9837" s="8"/>
      <c r="C9837" s="9" t="str">
        <f t="shared" si="155"/>
        <v>Rm Schahfer</v>
      </c>
      <c r="D9837" s="8">
        <v>119</v>
      </c>
      <c r="E9837" s="8" t="s">
        <v>295</v>
      </c>
      <c r="F9837" s="10" t="s">
        <v>22936</v>
      </c>
      <c r="G9837" s="8"/>
      <c r="H9837" s="8"/>
      <c r="I9837" s="8"/>
      <c r="J9837" s="8"/>
      <c r="K9837" s="8" t="s">
        <v>33813</v>
      </c>
    </row>
    <row r="9838" spans="1:11" x14ac:dyDescent="0.2">
      <c r="A9838" s="8">
        <f>A735</f>
        <v>502</v>
      </c>
      <c r="B9838" s="8"/>
      <c r="C9838" s="9" t="str">
        <f t="shared" si="155"/>
        <v>Schahfer</v>
      </c>
      <c r="D9838" s="8">
        <v>119</v>
      </c>
      <c r="E9838" s="8" t="s">
        <v>295</v>
      </c>
      <c r="F9838" s="10" t="s">
        <v>22937</v>
      </c>
      <c r="G9838" s="8"/>
      <c r="H9838" s="8"/>
      <c r="I9838" s="8"/>
      <c r="J9838" s="8"/>
      <c r="K9838" s="8" t="s">
        <v>33813</v>
      </c>
    </row>
    <row r="9839" spans="1:11" x14ac:dyDescent="0.2">
      <c r="A9839" s="8">
        <f>MAX($A$2:$A9838)+1</f>
        <v>8644</v>
      </c>
      <c r="B9839" s="8"/>
      <c r="C9839" s="9" t="str">
        <f t="shared" si="155"/>
        <v>Dispersed Generation</v>
      </c>
      <c r="D9839" s="8">
        <v>120</v>
      </c>
      <c r="E9839" s="8" t="s">
        <v>298</v>
      </c>
      <c r="F9839" s="10" t="s">
        <v>22938</v>
      </c>
      <c r="G9839" s="8"/>
      <c r="H9839" s="8"/>
      <c r="I9839" s="8"/>
      <c r="J9839" s="8"/>
      <c r="K9839" s="8" t="s">
        <v>33813</v>
      </c>
    </row>
    <row r="9840" spans="1:11" x14ac:dyDescent="0.2">
      <c r="A9840" s="8">
        <f>MAX($A$2:$A9839)+1</f>
        <v>8645</v>
      </c>
      <c r="B9840" s="8"/>
      <c r="C9840" s="9" t="str">
        <f t="shared" si="155"/>
        <v>Gas Plant</v>
      </c>
      <c r="D9840" s="8">
        <v>120</v>
      </c>
      <c r="E9840" s="8" t="s">
        <v>298</v>
      </c>
      <c r="F9840" s="10" t="s">
        <v>22939</v>
      </c>
      <c r="G9840" s="8"/>
      <c r="H9840" s="8"/>
      <c r="I9840" s="8"/>
      <c r="J9840" s="8"/>
      <c r="K9840" s="8" t="s">
        <v>33813</v>
      </c>
    </row>
    <row r="9841" spans="1:11" x14ac:dyDescent="0.2">
      <c r="A9841" s="8">
        <f>A392</f>
        <v>265</v>
      </c>
      <c r="B9841" s="8"/>
      <c r="C9841" s="9" t="str">
        <f t="shared" si="155"/>
        <v>High Bridge 5 &amp; 6</v>
      </c>
      <c r="D9841" s="8">
        <v>120</v>
      </c>
      <c r="E9841" s="8" t="s">
        <v>298</v>
      </c>
      <c r="F9841" s="10" t="s">
        <v>15594</v>
      </c>
      <c r="G9841" s="8"/>
      <c r="H9841" s="8"/>
      <c r="I9841" s="8"/>
      <c r="J9841" s="8"/>
      <c r="K9841" s="8" t="s">
        <v>33813</v>
      </c>
    </row>
    <row r="9842" spans="1:11" x14ac:dyDescent="0.2">
      <c r="A9842" s="8">
        <f>MAX($A$2:$A9841)+1</f>
        <v>8646</v>
      </c>
      <c r="B9842" s="8"/>
      <c r="C9842" s="9" t="str">
        <f t="shared" si="155"/>
        <v>Holland</v>
      </c>
      <c r="D9842" s="8">
        <v>120</v>
      </c>
      <c r="E9842" s="8" t="s">
        <v>298</v>
      </c>
      <c r="F9842" s="10" t="s">
        <v>13812</v>
      </c>
      <c r="G9842" s="8"/>
      <c r="H9842" s="8"/>
      <c r="I9842" s="8"/>
      <c r="J9842" s="8"/>
      <c r="K9842" s="8" t="s">
        <v>33813</v>
      </c>
    </row>
    <row r="9843" spans="1:11" x14ac:dyDescent="0.2">
      <c r="A9843" s="8">
        <f>MAX($A$2:$A9842)+1</f>
        <v>8647</v>
      </c>
      <c r="B9843" s="8"/>
      <c r="C9843" s="9" t="str">
        <f t="shared" si="155"/>
        <v>Hydro Plants</v>
      </c>
      <c r="D9843" s="8">
        <v>120</v>
      </c>
      <c r="E9843" s="8" t="s">
        <v>298</v>
      </c>
      <c r="F9843" s="10" t="s">
        <v>22632</v>
      </c>
      <c r="G9843" s="8"/>
      <c r="H9843" s="8"/>
      <c r="I9843" s="8"/>
      <c r="J9843" s="8"/>
      <c r="K9843" s="8" t="s">
        <v>33813</v>
      </c>
    </row>
    <row r="9844" spans="1:11" x14ac:dyDescent="0.2">
      <c r="A9844" s="8">
        <f>MAX($A$2:$A9843)+1</f>
        <v>8648</v>
      </c>
      <c r="B9844" s="8"/>
      <c r="C9844" s="9" t="str">
        <f t="shared" si="155"/>
        <v>Internal Combustion</v>
      </c>
      <c r="D9844" s="8">
        <v>120</v>
      </c>
      <c r="E9844" s="8" t="s">
        <v>298</v>
      </c>
      <c r="F9844" s="10" t="s">
        <v>22648</v>
      </c>
      <c r="G9844" s="8"/>
      <c r="H9844" s="8"/>
      <c r="I9844" s="8"/>
      <c r="J9844" s="8"/>
      <c r="K9844" s="8" t="s">
        <v>33813</v>
      </c>
    </row>
    <row r="9845" spans="1:11" x14ac:dyDescent="0.2">
      <c r="A9845" s="8">
        <f>MAX($A$2:$A9844)+1</f>
        <v>8649</v>
      </c>
      <c r="B9845" s="8"/>
      <c r="C9845" s="9" t="str">
        <f t="shared" si="155"/>
        <v>Lake Benton</v>
      </c>
      <c r="D9845" s="8">
        <v>120</v>
      </c>
      <c r="E9845" s="8" t="s">
        <v>298</v>
      </c>
      <c r="F9845" s="10" t="s">
        <v>22940</v>
      </c>
      <c r="G9845" s="8"/>
      <c r="H9845" s="8"/>
      <c r="I9845" s="8"/>
      <c r="J9845" s="8"/>
      <c r="K9845" s="8" t="s">
        <v>33813</v>
      </c>
    </row>
    <row r="9846" spans="1:11" x14ac:dyDescent="0.2">
      <c r="A9846" s="8">
        <f>A1831</f>
        <v>1168</v>
      </c>
      <c r="B9846" s="8"/>
      <c r="C9846" s="9" t="str">
        <f t="shared" si="155"/>
        <v>Lower Dam</v>
      </c>
      <c r="D9846" s="8">
        <v>120</v>
      </c>
      <c r="E9846" s="8" t="s">
        <v>298</v>
      </c>
      <c r="F9846" s="10" t="s">
        <v>15687</v>
      </c>
      <c r="G9846" s="8"/>
      <c r="H9846" s="8"/>
      <c r="I9846" s="8"/>
      <c r="J9846" s="8"/>
      <c r="K9846" s="8" t="s">
        <v>33813</v>
      </c>
    </row>
    <row r="9847" spans="1:11" x14ac:dyDescent="0.2">
      <c r="A9847" s="8">
        <f>A1871</f>
        <v>1178</v>
      </c>
      <c r="B9847" s="8"/>
      <c r="C9847" s="9" t="str">
        <f t="shared" si="155"/>
        <v>Minnesota Valley</v>
      </c>
      <c r="D9847" s="8">
        <v>120</v>
      </c>
      <c r="E9847" s="8" t="s">
        <v>298</v>
      </c>
      <c r="F9847" s="10" t="s">
        <v>15722</v>
      </c>
      <c r="G9847" s="8"/>
      <c r="H9847" s="8"/>
      <c r="I9847" s="8"/>
      <c r="J9847" s="8"/>
      <c r="K9847" s="8" t="s">
        <v>33813</v>
      </c>
    </row>
    <row r="9848" spans="1:11" x14ac:dyDescent="0.2">
      <c r="A9848" s="8">
        <f>MAX($A$2:$A9847)+1</f>
        <v>8650</v>
      </c>
      <c r="B9848" s="8"/>
      <c r="C9848" s="9" t="str">
        <f t="shared" si="155"/>
        <v>Photovoltaic Units</v>
      </c>
      <c r="D9848" s="8">
        <v>120</v>
      </c>
      <c r="E9848" s="8" t="s">
        <v>298</v>
      </c>
      <c r="F9848" s="10" t="s">
        <v>22941</v>
      </c>
      <c r="G9848" s="8"/>
      <c r="H9848" s="8"/>
      <c r="I9848" s="8"/>
      <c r="J9848" s="8"/>
      <c r="K9848" s="8" t="s">
        <v>33813</v>
      </c>
    </row>
    <row r="9849" spans="1:11" x14ac:dyDescent="0.2">
      <c r="A9849" s="8">
        <f>MAX($A$2:$A9848)+1</f>
        <v>8651</v>
      </c>
      <c r="B9849" s="8"/>
      <c r="C9849" s="9" t="str">
        <f t="shared" si="155"/>
        <v>Solar</v>
      </c>
      <c r="D9849" s="8">
        <v>120</v>
      </c>
      <c r="E9849" s="8" t="s">
        <v>298</v>
      </c>
      <c r="F9849" s="10" t="s">
        <v>22378</v>
      </c>
      <c r="G9849" s="8"/>
      <c r="H9849" s="8"/>
      <c r="I9849" s="8"/>
      <c r="J9849" s="8"/>
      <c r="K9849" s="8" t="s">
        <v>33813</v>
      </c>
    </row>
    <row r="9850" spans="1:11" x14ac:dyDescent="0.2">
      <c r="A9850" s="8">
        <f>MAX($A$2:$A9849)+1</f>
        <v>8652</v>
      </c>
      <c r="B9850" s="8"/>
      <c r="C9850" s="9" t="str">
        <f t="shared" si="155"/>
        <v>Steam Plant</v>
      </c>
      <c r="D9850" s="8">
        <v>120</v>
      </c>
      <c r="E9850" s="8" t="s">
        <v>298</v>
      </c>
      <c r="F9850" s="10" t="s">
        <v>22942</v>
      </c>
      <c r="G9850" s="8"/>
      <c r="H9850" s="8"/>
      <c r="I9850" s="8"/>
      <c r="J9850" s="8"/>
      <c r="K9850" s="8" t="s">
        <v>33813</v>
      </c>
    </row>
    <row r="9851" spans="1:11" x14ac:dyDescent="0.2">
      <c r="A9851" s="8">
        <f>A9278</f>
        <v>8303</v>
      </c>
      <c r="B9851" s="8"/>
      <c r="C9851" s="9" t="str">
        <f t="shared" si="155"/>
        <v>West Faribault</v>
      </c>
      <c r="D9851" s="8">
        <v>120</v>
      </c>
      <c r="E9851" s="8" t="s">
        <v>298</v>
      </c>
      <c r="F9851" s="10" t="s">
        <v>15991</v>
      </c>
      <c r="G9851" s="8"/>
      <c r="H9851" s="8"/>
      <c r="I9851" s="8"/>
      <c r="J9851" s="8"/>
      <c r="K9851" s="8" t="s">
        <v>33813</v>
      </c>
    </row>
    <row r="9852" spans="1:11" x14ac:dyDescent="0.2">
      <c r="A9852" s="8">
        <f>MAX($A$2:$A9851)+1</f>
        <v>8653</v>
      </c>
      <c r="B9852" s="8"/>
      <c r="C9852" s="9" t="str">
        <f t="shared" si="155"/>
        <v>Wind Turbine Plants</v>
      </c>
      <c r="D9852" s="8">
        <v>120</v>
      </c>
      <c r="E9852" s="8" t="s">
        <v>298</v>
      </c>
      <c r="F9852" s="10" t="s">
        <v>22943</v>
      </c>
      <c r="G9852" s="8"/>
      <c r="H9852" s="8"/>
      <c r="I9852" s="8"/>
      <c r="J9852" s="8"/>
      <c r="K9852" s="8" t="s">
        <v>33813</v>
      </c>
    </row>
    <row r="9853" spans="1:11" x14ac:dyDescent="0.2">
      <c r="A9853" s="8">
        <f>A2811</f>
        <v>1905</v>
      </c>
      <c r="B9853" s="8"/>
      <c r="C9853" s="9" t="str">
        <f t="shared" si="155"/>
        <v>Apple River</v>
      </c>
      <c r="D9853" s="8">
        <v>121</v>
      </c>
      <c r="E9853" s="8" t="s">
        <v>299</v>
      </c>
      <c r="F9853" s="10" t="s">
        <v>16638</v>
      </c>
      <c r="G9853" s="8"/>
      <c r="H9853" s="8"/>
      <c r="I9853" s="8"/>
      <c r="J9853" s="8"/>
      <c r="K9853" s="8" t="s">
        <v>33813</v>
      </c>
    </row>
    <row r="9854" spans="1:11" x14ac:dyDescent="0.2">
      <c r="A9854" s="8">
        <f>MAX($A$2:$A9853)+1</f>
        <v>8654</v>
      </c>
      <c r="B9854" s="8"/>
      <c r="C9854" s="9" t="str">
        <f t="shared" si="155"/>
        <v>Hayward</v>
      </c>
      <c r="D9854" s="8">
        <v>121</v>
      </c>
      <c r="E9854" s="8" t="s">
        <v>299</v>
      </c>
      <c r="F9854" s="10" t="s">
        <v>22944</v>
      </c>
      <c r="G9854" s="8"/>
      <c r="H9854" s="8"/>
      <c r="I9854" s="8"/>
      <c r="J9854" s="8"/>
      <c r="K9854" s="8" t="s">
        <v>33813</v>
      </c>
    </row>
    <row r="9855" spans="1:11" x14ac:dyDescent="0.2">
      <c r="A9855" s="8">
        <f>MAX($A$2:$A9854)+1</f>
        <v>8655</v>
      </c>
      <c r="B9855" s="8"/>
      <c r="C9855" s="9" t="str">
        <f t="shared" si="155"/>
        <v>Hydro</v>
      </c>
      <c r="D9855" s="8">
        <v>121</v>
      </c>
      <c r="E9855" s="8" t="s">
        <v>299</v>
      </c>
      <c r="F9855" s="10" t="s">
        <v>22686</v>
      </c>
      <c r="G9855" s="8"/>
      <c r="H9855" s="8"/>
      <c r="I9855" s="8"/>
      <c r="J9855" s="8"/>
      <c r="K9855" s="8" t="s">
        <v>33813</v>
      </c>
    </row>
    <row r="9856" spans="1:11" x14ac:dyDescent="0.2">
      <c r="A9856" s="8">
        <f>A3353</f>
        <v>2444</v>
      </c>
      <c r="B9856" s="8"/>
      <c r="C9856" s="9" t="str">
        <f t="shared" si="155"/>
        <v>Ladysmith</v>
      </c>
      <c r="D9856" s="8">
        <v>121</v>
      </c>
      <c r="E9856" s="8" t="s">
        <v>299</v>
      </c>
      <c r="F9856" s="10" t="s">
        <v>13903</v>
      </c>
      <c r="G9856" s="8"/>
      <c r="H9856" s="8"/>
      <c r="I9856" s="8"/>
      <c r="J9856" s="8"/>
      <c r="K9856" s="8" t="s">
        <v>33813</v>
      </c>
    </row>
    <row r="9857" spans="1:11" x14ac:dyDescent="0.2">
      <c r="A9857" s="8">
        <f>MAX($A$2:$A9856)+1</f>
        <v>8656</v>
      </c>
      <c r="B9857" s="8"/>
      <c r="C9857" s="9" t="str">
        <f t="shared" si="155"/>
        <v>Riverdale</v>
      </c>
      <c r="D9857" s="8">
        <v>121</v>
      </c>
      <c r="E9857" s="8" t="s">
        <v>299</v>
      </c>
      <c r="F9857" s="10" t="s">
        <v>22945</v>
      </c>
      <c r="G9857" s="8"/>
      <c r="H9857" s="8"/>
      <c r="I9857" s="8"/>
      <c r="J9857" s="8"/>
      <c r="K9857" s="8" t="s">
        <v>33813</v>
      </c>
    </row>
    <row r="9858" spans="1:11" x14ac:dyDescent="0.2">
      <c r="A9858" s="8">
        <f>A3423</f>
        <v>2513</v>
      </c>
      <c r="B9858" s="8"/>
      <c r="C9858" s="9" t="str">
        <f t="shared" si="155"/>
        <v>Saxon Falls</v>
      </c>
      <c r="D9858" s="8">
        <v>121</v>
      </c>
      <c r="E9858" s="8" t="s">
        <v>299</v>
      </c>
      <c r="F9858" s="10" t="s">
        <v>17243</v>
      </c>
      <c r="G9858" s="8"/>
      <c r="H9858" s="8"/>
      <c r="I9858" s="8"/>
      <c r="J9858" s="8"/>
      <c r="K9858" s="8" t="s">
        <v>33813</v>
      </c>
    </row>
    <row r="9859" spans="1:11" x14ac:dyDescent="0.2">
      <c r="A9859" s="8">
        <f>A3657</f>
        <v>2744</v>
      </c>
      <c r="B9859" s="8"/>
      <c r="C9859" s="9" t="str">
        <f t="shared" si="155"/>
        <v>Superior Falls</v>
      </c>
      <c r="D9859" s="8">
        <v>121</v>
      </c>
      <c r="E9859" s="8" t="s">
        <v>299</v>
      </c>
      <c r="F9859" s="10" t="s">
        <v>17475</v>
      </c>
      <c r="G9859" s="8"/>
      <c r="H9859" s="8"/>
      <c r="I9859" s="8"/>
      <c r="J9859" s="8"/>
      <c r="K9859" s="8" t="s">
        <v>33813</v>
      </c>
    </row>
    <row r="9860" spans="1:11" x14ac:dyDescent="0.2">
      <c r="A9860" s="8">
        <f>A3686</f>
        <v>2772</v>
      </c>
      <c r="B9860" s="8"/>
      <c r="C9860" s="9" t="str">
        <f t="shared" si="155"/>
        <v>Thornapple</v>
      </c>
      <c r="D9860" s="8">
        <v>121</v>
      </c>
      <c r="E9860" s="8" t="s">
        <v>299</v>
      </c>
      <c r="F9860" s="10" t="s">
        <v>17504</v>
      </c>
      <c r="G9860" s="8"/>
      <c r="H9860" s="8"/>
      <c r="I9860" s="8"/>
      <c r="J9860" s="8"/>
      <c r="K9860" s="8" t="s">
        <v>33813</v>
      </c>
    </row>
    <row r="9861" spans="1:11" x14ac:dyDescent="0.2">
      <c r="A9861" s="8">
        <f>A3687</f>
        <v>2773</v>
      </c>
      <c r="B9861" s="8"/>
      <c r="C9861" s="9" t="str">
        <f t="shared" si="155"/>
        <v>Trego</v>
      </c>
      <c r="D9861" s="8">
        <v>121</v>
      </c>
      <c r="E9861" s="8" t="s">
        <v>299</v>
      </c>
      <c r="F9861" s="10" t="s">
        <v>17505</v>
      </c>
      <c r="G9861" s="8"/>
      <c r="H9861" s="8"/>
      <c r="I9861" s="8"/>
      <c r="J9861" s="8"/>
      <c r="K9861" s="8" t="s">
        <v>33813</v>
      </c>
    </row>
    <row r="9862" spans="1:11" x14ac:dyDescent="0.2">
      <c r="A9862" s="8">
        <f>A6365</f>
        <v>5424</v>
      </c>
      <c r="B9862" s="8"/>
      <c r="C9862" s="9" t="str">
        <f t="shared" si="155"/>
        <v>White River</v>
      </c>
      <c r="D9862" s="8">
        <v>121</v>
      </c>
      <c r="E9862" s="8" t="s">
        <v>299</v>
      </c>
      <c r="F9862" s="10" t="s">
        <v>16000</v>
      </c>
      <c r="G9862" s="8"/>
      <c r="H9862" s="8"/>
      <c r="I9862" s="8"/>
      <c r="J9862" s="8"/>
      <c r="K9862" s="8" t="s">
        <v>33813</v>
      </c>
    </row>
    <row r="9863" spans="1:11" x14ac:dyDescent="0.2">
      <c r="A9863" s="8">
        <f>A5623</f>
        <v>4690</v>
      </c>
      <c r="B9863" s="8"/>
      <c r="C9863" s="9" t="str">
        <f t="shared" si="155"/>
        <v>Basin Creek Equity Partners, Llc (Basin)</v>
      </c>
      <c r="D9863" s="8">
        <v>122</v>
      </c>
      <c r="E9863" s="8" t="s">
        <v>301</v>
      </c>
      <c r="F9863" s="10" t="s">
        <v>22946</v>
      </c>
      <c r="G9863" s="8"/>
      <c r="H9863" s="8"/>
      <c r="I9863" s="8"/>
      <c r="J9863" s="8"/>
      <c r="K9863" s="8" t="s">
        <v>33813</v>
      </c>
    </row>
    <row r="9864" spans="1:11" x14ac:dyDescent="0.2">
      <c r="A9864" s="8">
        <f>A3205</f>
        <v>2297</v>
      </c>
      <c r="B9864" s="8"/>
      <c r="C9864" s="9" t="str">
        <f t="shared" si="155"/>
        <v>Clark</v>
      </c>
      <c r="D9864" s="8">
        <v>122</v>
      </c>
      <c r="E9864" s="8" t="s">
        <v>301</v>
      </c>
      <c r="F9864" s="10" t="s">
        <v>22947</v>
      </c>
      <c r="G9864" s="8"/>
      <c r="H9864" s="8"/>
      <c r="I9864" s="8"/>
      <c r="J9864" s="8"/>
      <c r="K9864" s="8" t="s">
        <v>33813</v>
      </c>
    </row>
    <row r="9865" spans="1:11" x14ac:dyDescent="0.2">
      <c r="A9865" s="8">
        <f>MAX($A$2:$A9864)+1</f>
        <v>8657</v>
      </c>
      <c r="B9865" s="8"/>
      <c r="C9865" s="9" t="str">
        <f t="shared" si="155"/>
        <v>Common Hydro Plant</v>
      </c>
      <c r="D9865" s="8">
        <v>122</v>
      </c>
      <c r="E9865" s="8" t="s">
        <v>301</v>
      </c>
      <c r="F9865" s="10" t="s">
        <v>22948</v>
      </c>
      <c r="G9865" s="8"/>
      <c r="H9865" s="8"/>
      <c r="I9865" s="8"/>
      <c r="J9865" s="8"/>
      <c r="K9865" s="8" t="s">
        <v>33813</v>
      </c>
    </row>
    <row r="9866" spans="1:11" x14ac:dyDescent="0.2">
      <c r="A9866" s="8">
        <f>A3206</f>
        <v>2298</v>
      </c>
      <c r="B9866" s="8"/>
      <c r="C9866" s="9" t="str">
        <f t="shared" si="155"/>
        <v>Faulkton</v>
      </c>
      <c r="D9866" s="8">
        <v>122</v>
      </c>
      <c r="E9866" s="8" t="s">
        <v>301</v>
      </c>
      <c r="F9866" s="10" t="s">
        <v>17029</v>
      </c>
      <c r="G9866" s="8"/>
      <c r="H9866" s="8"/>
      <c r="I9866" s="8"/>
      <c r="J9866" s="8"/>
      <c r="K9866" s="8" t="s">
        <v>33813</v>
      </c>
    </row>
    <row r="9867" spans="1:11" x14ac:dyDescent="0.2">
      <c r="A9867" s="8">
        <f>MAX($A$2:$A9866)+1</f>
        <v>8658</v>
      </c>
      <c r="B9867" s="8"/>
      <c r="C9867" s="9" t="str">
        <f t="shared" si="155"/>
        <v>Grand Total</v>
      </c>
      <c r="D9867" s="8">
        <v>122</v>
      </c>
      <c r="E9867" s="8" t="s">
        <v>301</v>
      </c>
      <c r="F9867" s="10" t="s">
        <v>22949</v>
      </c>
      <c r="G9867" s="8"/>
      <c r="H9867" s="8"/>
      <c r="I9867" s="8"/>
      <c r="J9867" s="8"/>
      <c r="K9867" s="8" t="s">
        <v>33813</v>
      </c>
    </row>
    <row r="9868" spans="1:11" x14ac:dyDescent="0.2">
      <c r="A9868" s="8">
        <f>MAX($A$2:$A9867)+1</f>
        <v>8659</v>
      </c>
      <c r="B9868" s="8"/>
      <c r="C9868" s="9" t="str">
        <f t="shared" si="155"/>
        <v>Grant Village</v>
      </c>
      <c r="D9868" s="8">
        <v>122</v>
      </c>
      <c r="E9868" s="8" t="s">
        <v>301</v>
      </c>
      <c r="F9868" s="10" t="s">
        <v>22950</v>
      </c>
      <c r="G9868" s="8"/>
      <c r="H9868" s="8"/>
      <c r="I9868" s="8"/>
      <c r="J9868" s="8"/>
      <c r="K9868" s="8" t="s">
        <v>33813</v>
      </c>
    </row>
    <row r="9869" spans="1:11" x14ac:dyDescent="0.2">
      <c r="A9869" s="8">
        <f>MAX($A$2:$A9868)+1</f>
        <v>8660</v>
      </c>
      <c r="B9869" s="8"/>
      <c r="C9869" s="9" t="str">
        <f t="shared" si="155"/>
        <v>Hebgen</v>
      </c>
      <c r="D9869" s="8">
        <v>122</v>
      </c>
      <c r="E9869" s="8" t="s">
        <v>301</v>
      </c>
      <c r="F9869" s="10" t="s">
        <v>22951</v>
      </c>
      <c r="G9869" s="8"/>
      <c r="H9869" s="8"/>
      <c r="I9869" s="8"/>
      <c r="J9869" s="8"/>
      <c r="K9869" s="8" t="s">
        <v>33813</v>
      </c>
    </row>
    <row r="9870" spans="1:11" x14ac:dyDescent="0.2">
      <c r="A9870" s="8">
        <f>A8816</f>
        <v>7857</v>
      </c>
      <c r="B9870" s="8"/>
      <c r="C9870" s="9" t="str">
        <f t="shared" si="155"/>
        <v>Highmore</v>
      </c>
      <c r="D9870" s="8">
        <v>122</v>
      </c>
      <c r="E9870" s="8" t="s">
        <v>301</v>
      </c>
      <c r="F9870" s="10" t="s">
        <v>22078</v>
      </c>
      <c r="G9870" s="8"/>
      <c r="H9870" s="8"/>
      <c r="I9870" s="8"/>
      <c r="J9870" s="8"/>
      <c r="K9870" s="8" t="s">
        <v>33813</v>
      </c>
    </row>
    <row r="9871" spans="1:11" x14ac:dyDescent="0.2">
      <c r="A9871" s="8">
        <f>MAX($A$2:$A9870)+1</f>
        <v>8661</v>
      </c>
      <c r="B9871" s="8"/>
      <c r="C9871" s="9" t="str">
        <f t="shared" si="155"/>
        <v>Hydro</v>
      </c>
      <c r="D9871" s="8">
        <v>122</v>
      </c>
      <c r="E9871" s="8" t="s">
        <v>301</v>
      </c>
      <c r="F9871" s="10" t="s">
        <v>22686</v>
      </c>
      <c r="G9871" s="8"/>
      <c r="H9871" s="8"/>
      <c r="I9871" s="8"/>
      <c r="J9871" s="8"/>
      <c r="K9871" s="8" t="s">
        <v>33813</v>
      </c>
    </row>
    <row r="9872" spans="1:11" x14ac:dyDescent="0.2">
      <c r="A9872" s="8">
        <f>MAX($A$2:$A9871)+1</f>
        <v>8662</v>
      </c>
      <c r="B9872" s="8"/>
      <c r="C9872" s="9" t="str">
        <f t="shared" si="155"/>
        <v>Internal Combustion</v>
      </c>
      <c r="D9872" s="8">
        <v>122</v>
      </c>
      <c r="E9872" s="8" t="s">
        <v>301</v>
      </c>
      <c r="F9872" s="10" t="s">
        <v>22648</v>
      </c>
      <c r="G9872" s="8"/>
      <c r="H9872" s="8"/>
      <c r="I9872" s="8"/>
      <c r="J9872" s="8"/>
      <c r="K9872" s="8" t="s">
        <v>33813</v>
      </c>
    </row>
    <row r="9873" spans="1:11" x14ac:dyDescent="0.2">
      <c r="A9873" s="8">
        <f>MAX($A$2:$A9872)+1</f>
        <v>8663</v>
      </c>
      <c r="B9873" s="8"/>
      <c r="C9873" s="9" t="str">
        <f t="shared" si="155"/>
        <v>Lake</v>
      </c>
      <c r="D9873" s="8">
        <v>122</v>
      </c>
      <c r="E9873" s="8" t="s">
        <v>301</v>
      </c>
      <c r="F9873" s="10" t="s">
        <v>22952</v>
      </c>
      <c r="G9873" s="8"/>
      <c r="H9873" s="8"/>
      <c r="I9873" s="8"/>
      <c r="J9873" s="8"/>
      <c r="K9873" s="8" t="s">
        <v>33813</v>
      </c>
    </row>
    <row r="9874" spans="1:11" x14ac:dyDescent="0.2">
      <c r="A9874" s="8">
        <f>MAX($A$2:$A9873)+1</f>
        <v>8664</v>
      </c>
      <c r="B9874" s="8"/>
      <c r="C9874" s="9" t="str">
        <f t="shared" si="155"/>
        <v>Leased Generators For Storm Damage</v>
      </c>
      <c r="D9874" s="8">
        <v>122</v>
      </c>
      <c r="E9874" s="8" t="s">
        <v>301</v>
      </c>
      <c r="F9874" s="10" t="s">
        <v>22953</v>
      </c>
      <c r="G9874" s="8"/>
      <c r="H9874" s="8"/>
      <c r="I9874" s="8"/>
      <c r="J9874" s="8"/>
      <c r="K9874" s="8" t="s">
        <v>33813</v>
      </c>
    </row>
    <row r="9875" spans="1:11" x14ac:dyDescent="0.2">
      <c r="A9875" s="8">
        <f>MAX($A$2:$A9874)+1</f>
        <v>8665</v>
      </c>
      <c r="B9875" s="8"/>
      <c r="C9875" s="9" t="str">
        <f t="shared" si="155"/>
        <v>Mobile A</v>
      </c>
      <c r="D9875" s="8">
        <v>122</v>
      </c>
      <c r="E9875" s="8" t="s">
        <v>301</v>
      </c>
      <c r="F9875" s="10" t="s">
        <v>22954</v>
      </c>
      <c r="G9875" s="8"/>
      <c r="H9875" s="8"/>
      <c r="I9875" s="8"/>
      <c r="J9875" s="8"/>
      <c r="K9875" s="8" t="s">
        <v>33813</v>
      </c>
    </row>
    <row r="9876" spans="1:11" x14ac:dyDescent="0.2">
      <c r="A9876" s="8">
        <f>MAX($A$2:$A9875)+1</f>
        <v>8666</v>
      </c>
      <c r="B9876" s="8"/>
      <c r="C9876" s="9" t="str">
        <f t="shared" si="155"/>
        <v>Mobile B</v>
      </c>
      <c r="D9876" s="8">
        <v>122</v>
      </c>
      <c r="E9876" s="8" t="s">
        <v>301</v>
      </c>
      <c r="F9876" s="10" t="s">
        <v>22955</v>
      </c>
      <c r="G9876" s="8"/>
      <c r="H9876" s="8"/>
      <c r="I9876" s="8"/>
      <c r="J9876" s="8"/>
      <c r="K9876" s="8" t="s">
        <v>33813</v>
      </c>
    </row>
    <row r="9877" spans="1:11" x14ac:dyDescent="0.2">
      <c r="A9877" s="8">
        <f>MAX($A$2:$A9876)+1</f>
        <v>8667</v>
      </c>
      <c r="B9877" s="8"/>
      <c r="C9877" s="9" t="str">
        <f t="shared" si="155"/>
        <v>Mobile C</v>
      </c>
      <c r="D9877" s="8">
        <v>122</v>
      </c>
      <c r="E9877" s="8" t="s">
        <v>301</v>
      </c>
      <c r="F9877" s="10" t="s">
        <v>22956</v>
      </c>
      <c r="G9877" s="8"/>
      <c r="H9877" s="8"/>
      <c r="I9877" s="8"/>
      <c r="J9877" s="8"/>
      <c r="K9877" s="8" t="s">
        <v>33813</v>
      </c>
    </row>
    <row r="9878" spans="1:11" x14ac:dyDescent="0.2">
      <c r="A9878" s="8">
        <f>A2903</f>
        <v>1996</v>
      </c>
      <c r="B9878" s="8"/>
      <c r="C9878" s="9" t="str">
        <f t="shared" si="155"/>
        <v>Old Faithful</v>
      </c>
      <c r="D9878" s="8">
        <v>122</v>
      </c>
      <c r="E9878" s="8" t="s">
        <v>301</v>
      </c>
      <c r="F9878" s="10" t="s">
        <v>16729</v>
      </c>
      <c r="G9878" s="8"/>
      <c r="H9878" s="8"/>
      <c r="I9878" s="8"/>
      <c r="J9878" s="8"/>
      <c r="K9878" s="8" t="s">
        <v>33813</v>
      </c>
    </row>
    <row r="9879" spans="1:11" x14ac:dyDescent="0.2">
      <c r="A9879" s="8">
        <f>MAX($A$2:$A9878)+1</f>
        <v>8668</v>
      </c>
      <c r="B9879" s="8"/>
      <c r="C9879" s="9" t="str">
        <f t="shared" si="155"/>
        <v>Other</v>
      </c>
      <c r="D9879" s="8">
        <v>122</v>
      </c>
      <c r="E9879" s="8" t="s">
        <v>301</v>
      </c>
      <c r="F9879" s="10" t="s">
        <v>22801</v>
      </c>
      <c r="G9879" s="8"/>
      <c r="H9879" s="8"/>
      <c r="I9879" s="8"/>
      <c r="J9879" s="8"/>
      <c r="K9879" s="8" t="s">
        <v>33813</v>
      </c>
    </row>
    <row r="9880" spans="1:11" x14ac:dyDescent="0.2">
      <c r="A9880" s="8">
        <f>MAX($A$2:$A9879)+1</f>
        <v>8669</v>
      </c>
      <c r="B9880" s="8"/>
      <c r="C9880" s="9" t="str">
        <f t="shared" si="155"/>
        <v>Other-Leased:</v>
      </c>
      <c r="D9880" s="8">
        <v>122</v>
      </c>
      <c r="E9880" s="8" t="s">
        <v>301</v>
      </c>
      <c r="F9880" s="10" t="s">
        <v>22957</v>
      </c>
      <c r="G9880" s="8"/>
      <c r="H9880" s="8"/>
      <c r="I9880" s="8"/>
      <c r="J9880" s="8"/>
      <c r="K9880" s="8" t="s">
        <v>33813</v>
      </c>
    </row>
    <row r="9881" spans="1:11" x14ac:dyDescent="0.2">
      <c r="A9881" s="8">
        <f>MAX($A$2:$A9880)+1</f>
        <v>8670</v>
      </c>
      <c r="B9881" s="8"/>
      <c r="C9881" s="9" t="str">
        <f t="shared" ref="C9881:C9944" si="156">IF(H9881="",F9881,H9881)</f>
        <v>Other-Steam Expenses:</v>
      </c>
      <c r="D9881" s="8">
        <v>122</v>
      </c>
      <c r="E9881" s="8" t="s">
        <v>301</v>
      </c>
      <c r="F9881" s="10" t="s">
        <v>22958</v>
      </c>
      <c r="G9881" s="8"/>
      <c r="H9881" s="8"/>
      <c r="I9881" s="8"/>
      <c r="J9881" s="8"/>
      <c r="K9881" s="8" t="s">
        <v>33813</v>
      </c>
    </row>
    <row r="9882" spans="1:11" x14ac:dyDescent="0.2">
      <c r="A9882" s="8">
        <f>A9292</f>
        <v>8317</v>
      </c>
      <c r="B9882" s="8"/>
      <c r="C9882" s="9" t="str">
        <f t="shared" si="156"/>
        <v>Redfield</v>
      </c>
      <c r="D9882" s="8">
        <v>122</v>
      </c>
      <c r="E9882" s="8" t="s">
        <v>301</v>
      </c>
      <c r="F9882" s="10" t="s">
        <v>22514</v>
      </c>
      <c r="G9882" s="8"/>
      <c r="H9882" s="8"/>
      <c r="I9882" s="8"/>
      <c r="J9882" s="8"/>
      <c r="K9882" s="8" t="s">
        <v>33813</v>
      </c>
    </row>
    <row r="9883" spans="1:11" x14ac:dyDescent="0.2">
      <c r="A9883" s="8">
        <f>MAX($A$2:$A9882)+1</f>
        <v>8671</v>
      </c>
      <c r="B9883" s="8"/>
      <c r="C9883" s="9" t="str">
        <f t="shared" si="156"/>
        <v>Sub Total</v>
      </c>
      <c r="D9883" s="8">
        <v>122</v>
      </c>
      <c r="E9883" s="8" t="s">
        <v>301</v>
      </c>
      <c r="F9883" s="10" t="s">
        <v>22959</v>
      </c>
      <c r="G9883" s="8"/>
      <c r="H9883" s="8"/>
      <c r="I9883" s="8"/>
      <c r="J9883" s="8"/>
      <c r="K9883" s="8" t="s">
        <v>33813</v>
      </c>
    </row>
    <row r="9884" spans="1:11" x14ac:dyDescent="0.2">
      <c r="A9884" s="8">
        <f>MAX($A$2:$A9883)+1</f>
        <v>8672</v>
      </c>
      <c r="B9884" s="8"/>
      <c r="C9884" s="9" t="str">
        <f t="shared" si="156"/>
        <v>Total</v>
      </c>
      <c r="D9884" s="8">
        <v>122</v>
      </c>
      <c r="E9884" s="8" t="s">
        <v>301</v>
      </c>
      <c r="F9884" s="10" t="s">
        <v>14883</v>
      </c>
      <c r="G9884" s="8"/>
      <c r="H9884" s="8"/>
      <c r="I9884" s="8"/>
      <c r="J9884" s="8"/>
      <c r="K9884" s="8" t="s">
        <v>33813</v>
      </c>
    </row>
    <row r="9885" spans="1:11" x14ac:dyDescent="0.2">
      <c r="A9885" s="8">
        <f>MAX($A$2:$A9884)+1</f>
        <v>8673</v>
      </c>
      <c r="B9885" s="8"/>
      <c r="C9885" s="9" t="str">
        <f t="shared" si="156"/>
        <v>Total South Dakota</v>
      </c>
      <c r="D9885" s="8">
        <v>122</v>
      </c>
      <c r="E9885" s="8" t="s">
        <v>301</v>
      </c>
      <c r="F9885" s="10" t="s">
        <v>22960</v>
      </c>
      <c r="G9885" s="8"/>
      <c r="H9885" s="8"/>
      <c r="I9885" s="8"/>
      <c r="J9885" s="8"/>
      <c r="K9885" s="8" t="s">
        <v>33813</v>
      </c>
    </row>
    <row r="9886" spans="1:11" x14ac:dyDescent="0.2">
      <c r="A9886" s="8">
        <f>MAX($A$2:$A9885)+1</f>
        <v>8674</v>
      </c>
      <c r="B9886" s="8"/>
      <c r="C9886" s="9" t="str">
        <f t="shared" si="156"/>
        <v>Total Yellowstone</v>
      </c>
      <c r="D9886" s="8">
        <v>122</v>
      </c>
      <c r="E9886" s="8" t="s">
        <v>301</v>
      </c>
      <c r="F9886" s="10" t="s">
        <v>22961</v>
      </c>
      <c r="G9886" s="8"/>
      <c r="H9886" s="8"/>
      <c r="I9886" s="8"/>
      <c r="J9886" s="8"/>
      <c r="K9886" s="8" t="s">
        <v>33813</v>
      </c>
    </row>
    <row r="9887" spans="1:11" x14ac:dyDescent="0.2">
      <c r="A9887" s="8">
        <f>MAX($A$2:$A9886)+1</f>
        <v>8675</v>
      </c>
      <c r="B9887" s="8"/>
      <c r="C9887" s="9" t="str">
        <f t="shared" si="156"/>
        <v>Tower Falls</v>
      </c>
      <c r="D9887" s="8">
        <v>122</v>
      </c>
      <c r="E9887" s="8" t="s">
        <v>301</v>
      </c>
      <c r="F9887" s="10" t="s">
        <v>22962</v>
      </c>
      <c r="G9887" s="8"/>
      <c r="H9887" s="8"/>
      <c r="I9887" s="8"/>
      <c r="J9887" s="8"/>
      <c r="K9887" s="8" t="s">
        <v>33813</v>
      </c>
    </row>
    <row r="9888" spans="1:11" x14ac:dyDescent="0.2">
      <c r="A9888" s="8">
        <f>A8759</f>
        <v>7803</v>
      </c>
      <c r="B9888" s="8"/>
      <c r="C9888" s="9" t="str">
        <f t="shared" si="156"/>
        <v>Webster</v>
      </c>
      <c r="D9888" s="8">
        <v>122</v>
      </c>
      <c r="E9888" s="8" t="s">
        <v>301</v>
      </c>
      <c r="F9888" s="10" t="s">
        <v>22022</v>
      </c>
      <c r="G9888" s="8"/>
      <c r="H9888" s="8"/>
      <c r="I9888" s="8"/>
      <c r="J9888" s="8"/>
      <c r="K9888" s="8" t="s">
        <v>33813</v>
      </c>
    </row>
    <row r="9889" spans="1:11" x14ac:dyDescent="0.2">
      <c r="A9889" s="8">
        <f>A9886</f>
        <v>8674</v>
      </c>
      <c r="B9889" s="8"/>
      <c r="C9889" s="9" t="str">
        <f t="shared" si="156"/>
        <v>Yellowstone Park</v>
      </c>
      <c r="D9889" s="8">
        <v>122</v>
      </c>
      <c r="E9889" s="8" t="s">
        <v>301</v>
      </c>
      <c r="F9889" s="10" t="s">
        <v>22963</v>
      </c>
      <c r="G9889" s="8"/>
      <c r="H9889" s="8"/>
      <c r="I9889" s="8"/>
      <c r="J9889" s="8"/>
      <c r="K9889" s="8" t="s">
        <v>33813</v>
      </c>
    </row>
    <row r="9890" spans="1:11" x14ac:dyDescent="0.2">
      <c r="A9890" s="8">
        <f>A9886</f>
        <v>8674</v>
      </c>
      <c r="B9890" s="8"/>
      <c r="C9890" s="9" t="str">
        <f t="shared" si="156"/>
        <v>Yellowstone Park:</v>
      </c>
      <c r="D9890" s="8">
        <v>122</v>
      </c>
      <c r="E9890" s="8" t="s">
        <v>301</v>
      </c>
      <c r="F9890" s="10" t="s">
        <v>22964</v>
      </c>
      <c r="G9890" s="8"/>
      <c r="H9890" s="8"/>
      <c r="I9890" s="8"/>
      <c r="J9890" s="8"/>
      <c r="K9890" s="8" t="s">
        <v>33813</v>
      </c>
    </row>
    <row r="9891" spans="1:11" x14ac:dyDescent="0.2">
      <c r="A9891" s="8">
        <f>A1044</f>
        <v>712</v>
      </c>
      <c r="B9891" s="8"/>
      <c r="C9891" s="9" t="str">
        <f t="shared" si="156"/>
        <v>Danbury</v>
      </c>
      <c r="D9891" s="8">
        <v>123</v>
      </c>
      <c r="E9891" s="8" t="s">
        <v>304</v>
      </c>
      <c r="F9891" s="10" t="s">
        <v>22965</v>
      </c>
      <c r="G9891" s="8"/>
      <c r="H9891" s="8"/>
      <c r="I9891" s="8"/>
      <c r="J9891" s="8"/>
      <c r="K9891" s="8" t="s">
        <v>33813</v>
      </c>
    </row>
    <row r="9892" spans="1:11" x14ac:dyDescent="0.2">
      <c r="A9892" s="8">
        <f>A1082</f>
        <v>742</v>
      </c>
      <c r="B9892" s="8"/>
      <c r="C9892" s="9" t="str">
        <f t="shared" si="156"/>
        <v>Grantsburg</v>
      </c>
      <c r="D9892" s="8">
        <v>123</v>
      </c>
      <c r="E9892" s="8" t="s">
        <v>304</v>
      </c>
      <c r="F9892" s="10" t="s">
        <v>22966</v>
      </c>
      <c r="G9892" s="8"/>
      <c r="H9892" s="8"/>
      <c r="I9892" s="8"/>
      <c r="J9892" s="8"/>
      <c r="K9892" s="8" t="s">
        <v>33813</v>
      </c>
    </row>
    <row r="9893" spans="1:11" x14ac:dyDescent="0.2">
      <c r="A9893" s="8">
        <f>MAX($A$2:$A9892)+1</f>
        <v>8676</v>
      </c>
      <c r="B9893" s="8"/>
      <c r="C9893" s="9" t="str">
        <f t="shared" si="156"/>
        <v>Unseg Nuclear Chgs</v>
      </c>
      <c r="D9893" s="8">
        <v>126</v>
      </c>
      <c r="E9893" s="8" t="s">
        <v>310</v>
      </c>
      <c r="F9893" s="10" t="s">
        <v>22687</v>
      </c>
      <c r="G9893" s="8"/>
      <c r="H9893" s="8"/>
      <c r="I9893" s="8"/>
      <c r="J9893" s="8"/>
      <c r="K9893" s="8" t="s">
        <v>33813</v>
      </c>
    </row>
    <row r="9894" spans="1:11" x14ac:dyDescent="0.2">
      <c r="A9894" s="8">
        <f>MAX($A$2:$A9893)+1</f>
        <v>8677</v>
      </c>
      <c r="B9894" s="8"/>
      <c r="C9894" s="9" t="str">
        <f t="shared" si="156"/>
        <v>Unseg Nuclear Chrgs</v>
      </c>
      <c r="D9894" s="8">
        <v>126</v>
      </c>
      <c r="E9894" s="8" t="s">
        <v>310</v>
      </c>
      <c r="F9894" s="10" t="s">
        <v>22967</v>
      </c>
      <c r="G9894" s="8"/>
      <c r="H9894" s="8"/>
      <c r="I9894" s="8"/>
      <c r="J9894" s="8"/>
      <c r="K9894" s="8" t="s">
        <v>33813</v>
      </c>
    </row>
    <row r="9895" spans="1:11" x14ac:dyDescent="0.2">
      <c r="A9895" s="8">
        <f>MAX($A$2:$A9894)+1</f>
        <v>8678</v>
      </c>
      <c r="B9895" s="8"/>
      <c r="C9895" s="9" t="str">
        <f t="shared" si="156"/>
        <v>Bemidji</v>
      </c>
      <c r="D9895" s="8">
        <v>132</v>
      </c>
      <c r="E9895" s="8" t="s">
        <v>22969</v>
      </c>
      <c r="F9895" s="10" t="s">
        <v>22968</v>
      </c>
      <c r="G9895" s="8"/>
      <c r="H9895" s="8"/>
      <c r="I9895" s="8"/>
      <c r="J9895" s="8"/>
      <c r="K9895" s="8" t="s">
        <v>33813</v>
      </c>
    </row>
    <row r="9896" spans="1:11" x14ac:dyDescent="0.2">
      <c r="A9896" s="8">
        <f>A75</f>
        <v>56</v>
      </c>
      <c r="B9896" s="8"/>
      <c r="C9896" s="9" t="str">
        <f t="shared" si="156"/>
        <v>Big Stone (Cont.)</v>
      </c>
      <c r="D9896" s="8">
        <v>132</v>
      </c>
      <c r="E9896" s="8" t="s">
        <v>22969</v>
      </c>
      <c r="F9896" s="10" t="s">
        <v>22970</v>
      </c>
      <c r="G9896" s="8"/>
      <c r="H9896" s="8"/>
      <c r="I9896" s="8"/>
      <c r="J9896" s="8"/>
      <c r="K9896" s="8" t="s">
        <v>33813</v>
      </c>
    </row>
    <row r="9897" spans="1:11" x14ac:dyDescent="0.2">
      <c r="A9897" s="8">
        <f>MAX($A$2:$A9896)+1</f>
        <v>8679</v>
      </c>
      <c r="B9897" s="8"/>
      <c r="C9897" s="9" t="str">
        <f t="shared" si="156"/>
        <v>Dayton Hollow</v>
      </c>
      <c r="D9897" s="8">
        <v>132</v>
      </c>
      <c r="E9897" s="8" t="s">
        <v>22969</v>
      </c>
      <c r="F9897" s="10" t="s">
        <v>22971</v>
      </c>
      <c r="G9897" s="8"/>
      <c r="H9897" s="8"/>
      <c r="I9897" s="8"/>
      <c r="J9897" s="8"/>
      <c r="K9897" s="8" t="s">
        <v>33813</v>
      </c>
    </row>
    <row r="9898" spans="1:11" x14ac:dyDescent="0.2">
      <c r="A9898" s="8">
        <f>MAX($A$2:$A9897)+1</f>
        <v>8680</v>
      </c>
      <c r="B9898" s="8"/>
      <c r="C9898" s="9" t="str">
        <f t="shared" si="156"/>
        <v>Diesel Generators</v>
      </c>
      <c r="D9898" s="8">
        <v>132</v>
      </c>
      <c r="E9898" s="8" t="s">
        <v>22969</v>
      </c>
      <c r="F9898" s="10" t="s">
        <v>14178</v>
      </c>
      <c r="G9898" s="8"/>
      <c r="H9898" s="8"/>
      <c r="I9898" s="8"/>
      <c r="J9898" s="8"/>
      <c r="K9898" s="8" t="s">
        <v>33813</v>
      </c>
    </row>
    <row r="9899" spans="1:11" x14ac:dyDescent="0.2">
      <c r="A9899" s="8">
        <f>A3740</f>
        <v>2826</v>
      </c>
      <c r="B9899" s="8"/>
      <c r="C9899" s="9" t="str">
        <f t="shared" si="156"/>
        <v>Fergus Control Center</v>
      </c>
      <c r="D9899" s="8">
        <v>132</v>
      </c>
      <c r="E9899" s="8" t="s">
        <v>22969</v>
      </c>
      <c r="F9899" s="10" t="s">
        <v>22972</v>
      </c>
      <c r="G9899" s="8"/>
      <c r="H9899" s="8"/>
      <c r="I9899" s="8"/>
      <c r="J9899" s="8"/>
      <c r="K9899" s="8" t="s">
        <v>33813</v>
      </c>
    </row>
    <row r="9900" spans="1:11" x14ac:dyDescent="0.2">
      <c r="A9900" s="8">
        <f>A3740</f>
        <v>2826</v>
      </c>
      <c r="B9900" s="8"/>
      <c r="C9900" s="9" t="str">
        <f t="shared" si="156"/>
        <v>Fergus Falls Control Center</v>
      </c>
      <c r="D9900" s="8">
        <v>132</v>
      </c>
      <c r="E9900" s="8" t="s">
        <v>22969</v>
      </c>
      <c r="F9900" s="10" t="s">
        <v>22973</v>
      </c>
      <c r="G9900" s="8"/>
      <c r="H9900" s="8"/>
      <c r="I9900" s="8"/>
      <c r="J9900" s="8"/>
      <c r="K9900" s="8" t="s">
        <v>33813</v>
      </c>
    </row>
    <row r="9901" spans="1:11" x14ac:dyDescent="0.2">
      <c r="A9901" s="8">
        <f>A397</f>
        <v>270</v>
      </c>
      <c r="B9901" s="8"/>
      <c r="C9901" s="9" t="str">
        <f t="shared" si="156"/>
        <v>Hoot Lake</v>
      </c>
      <c r="D9901" s="8">
        <v>132</v>
      </c>
      <c r="E9901" s="8" t="s">
        <v>22969</v>
      </c>
      <c r="F9901" s="10" t="s">
        <v>13814</v>
      </c>
      <c r="G9901" s="8"/>
      <c r="H9901" s="8"/>
      <c r="I9901" s="8"/>
      <c r="J9901" s="8"/>
      <c r="K9901" s="8" t="s">
        <v>33813</v>
      </c>
    </row>
    <row r="9902" spans="1:11" x14ac:dyDescent="0.2">
      <c r="A9902" s="8">
        <f>MAX($A$2:$A9901)+1</f>
        <v>8681</v>
      </c>
      <c r="B9902" s="8"/>
      <c r="C9902" s="9" t="str">
        <f t="shared" si="156"/>
        <v>Pisgah</v>
      </c>
      <c r="D9902" s="8">
        <v>132</v>
      </c>
      <c r="E9902" s="8" t="s">
        <v>22969</v>
      </c>
      <c r="F9902" s="10" t="s">
        <v>22974</v>
      </c>
      <c r="G9902" s="8"/>
      <c r="H9902" s="8"/>
      <c r="I9902" s="8"/>
      <c r="J9902" s="8"/>
      <c r="K9902" s="8" t="s">
        <v>33813</v>
      </c>
    </row>
    <row r="9903" spans="1:11" x14ac:dyDescent="0.2">
      <c r="A9903" s="8">
        <f>MAX($A$2:$A9902)+1</f>
        <v>8682</v>
      </c>
      <c r="B9903" s="8"/>
      <c r="C9903" s="9" t="str">
        <f t="shared" si="156"/>
        <v>Taplin Gorge</v>
      </c>
      <c r="D9903" s="8">
        <v>132</v>
      </c>
      <c r="E9903" s="8" t="s">
        <v>22969</v>
      </c>
      <c r="F9903" s="10" t="s">
        <v>22975</v>
      </c>
      <c r="G9903" s="8"/>
      <c r="H9903" s="8"/>
      <c r="I9903" s="8"/>
      <c r="J9903" s="8"/>
      <c r="K9903" s="8" t="s">
        <v>33813</v>
      </c>
    </row>
    <row r="9904" spans="1:11" x14ac:dyDescent="0.2">
      <c r="A9904" s="8">
        <f>MAX($A$2:$A9903)+1</f>
        <v>8683</v>
      </c>
      <c r="B9904" s="8"/>
      <c r="C9904" s="9" t="str">
        <f t="shared" si="156"/>
        <v>Wind Turbine Plants</v>
      </c>
      <c r="D9904" s="8">
        <v>132</v>
      </c>
      <c r="E9904" s="8" t="s">
        <v>22969</v>
      </c>
      <c r="F9904" s="10" t="s">
        <v>22943</v>
      </c>
      <c r="G9904" s="8"/>
      <c r="H9904" s="8"/>
      <c r="I9904" s="8"/>
      <c r="J9904" s="8"/>
      <c r="K9904" s="8" t="s">
        <v>33813</v>
      </c>
    </row>
    <row r="9905" spans="1:11" x14ac:dyDescent="0.2">
      <c r="A9905" s="8">
        <f>MAX($A$2:$A9904)+1</f>
        <v>8684</v>
      </c>
      <c r="B9905" s="8"/>
      <c r="C9905" s="9" t="str">
        <f t="shared" si="156"/>
        <v>Wright</v>
      </c>
      <c r="D9905" s="8">
        <v>132</v>
      </c>
      <c r="E9905" s="8" t="s">
        <v>22969</v>
      </c>
      <c r="F9905" s="10" t="s">
        <v>22165</v>
      </c>
      <c r="G9905" s="8"/>
      <c r="H9905" s="8"/>
      <c r="I9905" s="8"/>
      <c r="J9905" s="8"/>
      <c r="K9905" s="8" t="s">
        <v>33813</v>
      </c>
    </row>
    <row r="9906" spans="1:11" x14ac:dyDescent="0.2">
      <c r="A9906" s="8">
        <f>MAX($A$2:$A9905)+1</f>
        <v>8685</v>
      </c>
      <c r="B9906" s="8"/>
      <c r="C9906" s="9" t="str">
        <f t="shared" si="156"/>
        <v>(Emergency Standby Units)</v>
      </c>
      <c r="D9906" s="8">
        <v>133</v>
      </c>
      <c r="E9906" s="8" t="s">
        <v>326</v>
      </c>
      <c r="F9906" s="10" t="s">
        <v>22976</v>
      </c>
      <c r="G9906" s="8"/>
      <c r="H9906" s="8"/>
      <c r="I9906" s="8"/>
      <c r="J9906" s="8"/>
      <c r="K9906" s="8" t="s">
        <v>33813</v>
      </c>
    </row>
    <row r="9907" spans="1:11" x14ac:dyDescent="0.2">
      <c r="A9907" s="8">
        <f>A2259</f>
        <v>1357</v>
      </c>
      <c r="B9907" s="8"/>
      <c r="C9907" s="9" t="str">
        <f t="shared" si="156"/>
        <v>Alta Ferc No.2310</v>
      </c>
      <c r="D9907" s="8">
        <v>133</v>
      </c>
      <c r="E9907" s="8" t="s">
        <v>326</v>
      </c>
      <c r="F9907" s="10" t="s">
        <v>22977</v>
      </c>
      <c r="G9907" s="8"/>
      <c r="H9907" s="8"/>
      <c r="I9907" s="8"/>
      <c r="J9907" s="8"/>
      <c r="K9907" s="8" t="s">
        <v>33813</v>
      </c>
    </row>
    <row r="9908" spans="1:11" x14ac:dyDescent="0.2">
      <c r="A9908" s="8">
        <f>A2259</f>
        <v>1357</v>
      </c>
      <c r="B9908" s="8"/>
      <c r="C9908" s="9" t="str">
        <f t="shared" si="156"/>
        <v>Alta Ferc No.2310 - (B)</v>
      </c>
      <c r="D9908" s="8">
        <v>133</v>
      </c>
      <c r="E9908" s="8" t="s">
        <v>326</v>
      </c>
      <c r="F9908" s="10" t="s">
        <v>22978</v>
      </c>
      <c r="G9908" s="8"/>
      <c r="H9908" s="8"/>
      <c r="I9908" s="8"/>
      <c r="J9908" s="8"/>
      <c r="K9908" s="8" t="s">
        <v>33813</v>
      </c>
    </row>
    <row r="9909" spans="1:11" x14ac:dyDescent="0.2">
      <c r="A9909" s="8">
        <f>MAX($A$2:$A9908)+1</f>
        <v>8686</v>
      </c>
      <c r="B9909" s="8"/>
      <c r="C9909" s="9" t="str">
        <f t="shared" si="156"/>
        <v>At&amp;T Park Solar Arrays</v>
      </c>
      <c r="D9909" s="8">
        <v>133</v>
      </c>
      <c r="E9909" s="8" t="s">
        <v>326</v>
      </c>
      <c r="F9909" s="10" t="s">
        <v>22979</v>
      </c>
      <c r="G9909" s="8"/>
      <c r="H9909" s="8"/>
      <c r="I9909" s="8"/>
      <c r="J9909" s="8"/>
      <c r="K9909" s="8" t="s">
        <v>33813</v>
      </c>
    </row>
    <row r="9910" spans="1:11" x14ac:dyDescent="0.2">
      <c r="A9910" s="8">
        <f>A2262</f>
        <v>1360</v>
      </c>
      <c r="B9910" s="8"/>
      <c r="C9910" s="9" t="str">
        <f t="shared" si="156"/>
        <v>California State University East Bay</v>
      </c>
      <c r="D9910" s="8">
        <v>133</v>
      </c>
      <c r="E9910" s="8" t="s">
        <v>326</v>
      </c>
      <c r="F9910" s="10" t="s">
        <v>22980</v>
      </c>
      <c r="G9910" s="8"/>
      <c r="H9910" s="8"/>
      <c r="I9910" s="8"/>
      <c r="J9910" s="8"/>
      <c r="K9910" s="8" t="s">
        <v>33813</v>
      </c>
    </row>
    <row r="9911" spans="1:11" x14ac:dyDescent="0.2">
      <c r="A9911" s="8">
        <f>A14427</f>
        <v>7873</v>
      </c>
      <c r="B9911" s="8"/>
      <c r="C9911" s="9" t="str">
        <f t="shared" si="156"/>
        <v>Coal Canyon</v>
      </c>
      <c r="D9911" s="8">
        <v>133</v>
      </c>
      <c r="E9911" s="8" t="s">
        <v>326</v>
      </c>
      <c r="F9911" s="10" t="s">
        <v>22093</v>
      </c>
      <c r="G9911" s="8"/>
      <c r="H9911" s="8"/>
      <c r="I9911" s="8"/>
      <c r="J9911" s="8"/>
      <c r="K9911" s="8" t="s">
        <v>33813</v>
      </c>
    </row>
    <row r="9912" spans="1:11" x14ac:dyDescent="0.2">
      <c r="A9912" s="8">
        <f>A14427</f>
        <v>7873</v>
      </c>
      <c r="B9912" s="8"/>
      <c r="C9912" s="9" t="str">
        <f t="shared" si="156"/>
        <v>Coal Canyon (A, F)</v>
      </c>
      <c r="D9912" s="8">
        <v>133</v>
      </c>
      <c r="E9912" s="8" t="s">
        <v>326</v>
      </c>
      <c r="F9912" s="10" t="s">
        <v>22981</v>
      </c>
      <c r="G9912" s="8"/>
      <c r="H9912" s="8"/>
      <c r="I9912" s="8"/>
      <c r="J9912" s="8"/>
      <c r="K9912" s="8" t="s">
        <v>33813</v>
      </c>
    </row>
    <row r="9913" spans="1:11" x14ac:dyDescent="0.2">
      <c r="A9913" s="8">
        <f>A2261</f>
        <v>1359</v>
      </c>
      <c r="B9913" s="8"/>
      <c r="C9913" s="9" t="str">
        <f t="shared" si="156"/>
        <v>Cow Creek Ferc No.606</v>
      </c>
      <c r="D9913" s="8">
        <v>133</v>
      </c>
      <c r="E9913" s="8" t="s">
        <v>326</v>
      </c>
      <c r="F9913" s="10" t="s">
        <v>22982</v>
      </c>
      <c r="G9913" s="8"/>
      <c r="H9913" s="8"/>
      <c r="I9913" s="8"/>
      <c r="J9913" s="8"/>
      <c r="K9913" s="8" t="s">
        <v>33813</v>
      </c>
    </row>
    <row r="9914" spans="1:11" x14ac:dyDescent="0.2">
      <c r="A9914" s="8">
        <f>MAX($A$2:$A9913)+1</f>
        <v>8687</v>
      </c>
      <c r="B9914" s="8"/>
      <c r="C9914" s="9" t="str">
        <f t="shared" si="156"/>
        <v>Crane Valley Ferc No.1354</v>
      </c>
      <c r="D9914" s="8">
        <v>133</v>
      </c>
      <c r="E9914" s="8" t="s">
        <v>326</v>
      </c>
      <c r="F9914" s="10" t="s">
        <v>22983</v>
      </c>
      <c r="G9914" s="8"/>
      <c r="H9914" s="8"/>
      <c r="I9914" s="8"/>
      <c r="J9914" s="8"/>
      <c r="K9914" s="8" t="s">
        <v>33813</v>
      </c>
    </row>
    <row r="9915" spans="1:11" x14ac:dyDescent="0.2">
      <c r="A9915" s="8">
        <f>A9914</f>
        <v>8687</v>
      </c>
      <c r="B9915" s="8"/>
      <c r="C9915" s="9" t="str">
        <f t="shared" si="156"/>
        <v>Crane Valley Ferc No.1354 - (C)</v>
      </c>
      <c r="D9915" s="8">
        <v>133</v>
      </c>
      <c r="E9915" s="8" t="s">
        <v>326</v>
      </c>
      <c r="F9915" s="10" t="s">
        <v>22984</v>
      </c>
      <c r="G9915" s="8"/>
      <c r="H9915" s="8"/>
      <c r="I9915" s="8"/>
      <c r="J9915" s="8"/>
      <c r="K9915" s="8" t="s">
        <v>33813</v>
      </c>
    </row>
    <row r="9916" spans="1:11" x14ac:dyDescent="0.2">
      <c r="A9916" s="8">
        <f>MAX($A$2:$A9915)+1</f>
        <v>8688</v>
      </c>
      <c r="B9916" s="8"/>
      <c r="C9916" s="9" t="str">
        <f t="shared" si="156"/>
        <v>Downieville Diesel Plant</v>
      </c>
      <c r="D9916" s="8">
        <v>133</v>
      </c>
      <c r="E9916" s="8" t="s">
        <v>326</v>
      </c>
      <c r="F9916" s="10" t="s">
        <v>22985</v>
      </c>
      <c r="G9916" s="8"/>
      <c r="H9916" s="8"/>
      <c r="I9916" s="8"/>
      <c r="J9916" s="8"/>
      <c r="K9916" s="8" t="s">
        <v>33813</v>
      </c>
    </row>
    <row r="9917" spans="1:11" x14ac:dyDescent="0.2">
      <c r="A9917" s="8">
        <f>MAX($A$2:$A9916)+1</f>
        <v>8689</v>
      </c>
      <c r="B9917" s="8"/>
      <c r="C9917" s="9" t="str">
        <f t="shared" si="156"/>
        <v>Fuel Cell</v>
      </c>
      <c r="D9917" s="8">
        <v>133</v>
      </c>
      <c r="E9917" s="8" t="s">
        <v>326</v>
      </c>
      <c r="F9917" s="10" t="s">
        <v>22986</v>
      </c>
      <c r="G9917" s="8"/>
      <c r="H9917" s="8"/>
      <c r="I9917" s="8"/>
      <c r="J9917" s="8"/>
      <c r="K9917" s="8" t="s">
        <v>33813</v>
      </c>
    </row>
    <row r="9918" spans="1:11" x14ac:dyDescent="0.2">
      <c r="A9918" s="8">
        <f>MAX($A$2:$A9917)+1</f>
        <v>8690</v>
      </c>
      <c r="B9918" s="8"/>
      <c r="C9918" s="9" t="str">
        <f t="shared" si="156"/>
        <v>Fuel Cell Generator, Csu</v>
      </c>
      <c r="D9918" s="8">
        <v>133</v>
      </c>
      <c r="E9918" s="8" t="s">
        <v>326</v>
      </c>
      <c r="F9918" s="10" t="s">
        <v>22987</v>
      </c>
      <c r="G9918" s="8"/>
      <c r="H9918" s="8"/>
      <c r="I9918" s="8"/>
      <c r="J9918" s="8"/>
      <c r="K9918" s="8" t="s">
        <v>33813</v>
      </c>
    </row>
    <row r="9919" spans="1:11" x14ac:dyDescent="0.2">
      <c r="A9919" s="8">
        <f>MAX($A$2:$A9918)+1</f>
        <v>8691</v>
      </c>
      <c r="B9919" s="8"/>
      <c r="C9919" s="9" t="str">
        <f t="shared" si="156"/>
        <v>Fuel Cell Generator, Sf</v>
      </c>
      <c r="D9919" s="8">
        <v>133</v>
      </c>
      <c r="E9919" s="8" t="s">
        <v>326</v>
      </c>
      <c r="F9919" s="10" t="s">
        <v>22988</v>
      </c>
      <c r="G9919" s="8"/>
      <c r="H9919" s="8"/>
      <c r="I9919" s="8"/>
      <c r="J9919" s="8"/>
      <c r="K9919" s="8" t="s">
        <v>33813</v>
      </c>
    </row>
    <row r="9920" spans="1:11" x14ac:dyDescent="0.2">
      <c r="A9920" s="8">
        <f>A9917</f>
        <v>8689</v>
      </c>
      <c r="B9920" s="8"/>
      <c r="C9920" s="9" t="str">
        <f t="shared" si="156"/>
        <v>Fuel Cell:</v>
      </c>
      <c r="D9920" s="8">
        <v>133</v>
      </c>
      <c r="E9920" s="8" t="s">
        <v>326</v>
      </c>
      <c r="F9920" s="10" t="s">
        <v>22989</v>
      </c>
      <c r="G9920" s="8"/>
      <c r="H9920" s="8"/>
      <c r="I9920" s="8"/>
      <c r="J9920" s="8"/>
      <c r="K9920" s="8" t="s">
        <v>33813</v>
      </c>
    </row>
    <row r="9921" spans="1:11" x14ac:dyDescent="0.2">
      <c r="A9921" s="8">
        <f>MAX($A$2:$A9920)+1</f>
        <v>8692</v>
      </c>
      <c r="B9921" s="8"/>
      <c r="C9921" s="9" t="str">
        <f t="shared" si="156"/>
        <v>Grass Valley Mobile Diesel Generator</v>
      </c>
      <c r="D9921" s="8">
        <v>133</v>
      </c>
      <c r="E9921" s="8" t="s">
        <v>326</v>
      </c>
      <c r="F9921" s="10" t="s">
        <v>22990</v>
      </c>
      <c r="G9921" s="8"/>
      <c r="H9921" s="8"/>
      <c r="I9921" s="8"/>
      <c r="J9921" s="8"/>
      <c r="K9921" s="8" t="s">
        <v>33813</v>
      </c>
    </row>
    <row r="9922" spans="1:11" x14ac:dyDescent="0.2">
      <c r="A9922" s="8">
        <f>MAX($A$2:$A9921)+1</f>
        <v>8693</v>
      </c>
      <c r="B9922" s="8"/>
      <c r="C9922" s="9" t="str">
        <f t="shared" si="156"/>
        <v>Hydroelectric Generating Plants:</v>
      </c>
      <c r="D9922" s="8">
        <v>133</v>
      </c>
      <c r="E9922" s="8" t="s">
        <v>326</v>
      </c>
      <c r="F9922" s="10" t="s">
        <v>22991</v>
      </c>
      <c r="G9922" s="8"/>
      <c r="H9922" s="8"/>
      <c r="I9922" s="8"/>
      <c r="J9922" s="8"/>
      <c r="K9922" s="8" t="s">
        <v>33813</v>
      </c>
    </row>
    <row r="9923" spans="1:11" x14ac:dyDescent="0.2">
      <c r="A9923" s="8">
        <f>A2267</f>
        <v>1365</v>
      </c>
      <c r="B9923" s="8"/>
      <c r="C9923" s="9" t="str">
        <f t="shared" si="156"/>
        <v>Kilarc Ferc No.606</v>
      </c>
      <c r="D9923" s="8">
        <v>133</v>
      </c>
      <c r="E9923" s="8" t="s">
        <v>326</v>
      </c>
      <c r="F9923" s="10" t="s">
        <v>22992</v>
      </c>
      <c r="G9923" s="8"/>
      <c r="H9923" s="8"/>
      <c r="I9923" s="8"/>
      <c r="J9923" s="8"/>
      <c r="K9923" s="8" t="s">
        <v>33813</v>
      </c>
    </row>
    <row r="9924" spans="1:11" x14ac:dyDescent="0.2">
      <c r="A9924" s="8">
        <f>A2268</f>
        <v>1366</v>
      </c>
      <c r="B9924" s="8"/>
      <c r="C9924" s="9" t="str">
        <f t="shared" si="156"/>
        <v>Lime Saddle</v>
      </c>
      <c r="D9924" s="8">
        <v>133</v>
      </c>
      <c r="E9924" s="8" t="s">
        <v>326</v>
      </c>
      <c r="F9924" s="10" t="s">
        <v>16106</v>
      </c>
      <c r="G9924" s="8"/>
      <c r="H9924" s="8"/>
      <c r="I9924" s="8"/>
      <c r="J9924" s="8"/>
      <c r="K9924" s="8" t="s">
        <v>33813</v>
      </c>
    </row>
    <row r="9925" spans="1:11" x14ac:dyDescent="0.2">
      <c r="A9925" s="8">
        <f>A2268</f>
        <v>1366</v>
      </c>
      <c r="B9925" s="8"/>
      <c r="C9925" s="9" t="str">
        <f t="shared" si="156"/>
        <v>Lime Saddle    (A, F)</v>
      </c>
      <c r="D9925" s="8">
        <v>133</v>
      </c>
      <c r="E9925" s="8" t="s">
        <v>326</v>
      </c>
      <c r="F9925" s="10" t="s">
        <v>22993</v>
      </c>
      <c r="G9925" s="8"/>
      <c r="H9925" s="8"/>
      <c r="I9925" s="8"/>
      <c r="J9925" s="8"/>
      <c r="K9925" s="8" t="s">
        <v>33813</v>
      </c>
    </row>
    <row r="9926" spans="1:11" x14ac:dyDescent="0.2">
      <c r="A9926" s="8">
        <f>A2269</f>
        <v>1367</v>
      </c>
      <c r="B9926" s="8"/>
      <c r="C9926" s="9" t="str">
        <f t="shared" si="156"/>
        <v>Merced Falls Ferc No.2467</v>
      </c>
      <c r="D9926" s="8">
        <v>133</v>
      </c>
      <c r="E9926" s="8" t="s">
        <v>326</v>
      </c>
      <c r="F9926" s="10" t="s">
        <v>22994</v>
      </c>
      <c r="G9926" s="8"/>
      <c r="H9926" s="8"/>
      <c r="I9926" s="8"/>
      <c r="J9926" s="8"/>
      <c r="K9926" s="8" t="s">
        <v>33813</v>
      </c>
    </row>
    <row r="9927" spans="1:11" x14ac:dyDescent="0.2">
      <c r="A9927" s="8">
        <f>MAX($A$2:$A9926)+1</f>
        <v>8694</v>
      </c>
      <c r="B9927" s="8"/>
      <c r="C9927" s="9" t="str">
        <f t="shared" si="156"/>
        <v>Miscellaneous Items</v>
      </c>
      <c r="D9927" s="8">
        <v>133</v>
      </c>
      <c r="E9927" s="8" t="s">
        <v>326</v>
      </c>
      <c r="F9927" s="10" t="s">
        <v>22995</v>
      </c>
      <c r="G9927" s="8"/>
      <c r="H9927" s="8"/>
      <c r="I9927" s="8"/>
      <c r="J9927" s="8"/>
      <c r="K9927" s="8" t="s">
        <v>33813</v>
      </c>
    </row>
    <row r="9928" spans="1:11" x14ac:dyDescent="0.2">
      <c r="A9928" s="8">
        <f>MAX($A$2:$A9927)+1</f>
        <v>8695</v>
      </c>
      <c r="B9928" s="8"/>
      <c r="C9928" s="9" t="str">
        <f t="shared" si="156"/>
        <v>Miscellaneous Minor</v>
      </c>
      <c r="D9928" s="8">
        <v>133</v>
      </c>
      <c r="E9928" s="8" t="s">
        <v>326</v>
      </c>
      <c r="F9928" s="10" t="s">
        <v>22996</v>
      </c>
      <c r="G9928" s="8"/>
      <c r="H9928" s="8"/>
      <c r="I9928" s="8"/>
      <c r="J9928" s="8"/>
      <c r="K9928" s="8" t="s">
        <v>33813</v>
      </c>
    </row>
    <row r="9929" spans="1:11" x14ac:dyDescent="0.2">
      <c r="A9929" s="8">
        <f>MAX($A$2:$A9928)+1</f>
        <v>8696</v>
      </c>
      <c r="B9929" s="8"/>
      <c r="C9929" s="9" t="str">
        <f t="shared" si="156"/>
        <v>Mobile Unit 1</v>
      </c>
      <c r="D9929" s="8">
        <v>133</v>
      </c>
      <c r="E9929" s="8" t="s">
        <v>326</v>
      </c>
      <c r="F9929" s="10" t="s">
        <v>15725</v>
      </c>
      <c r="G9929" s="8"/>
      <c r="H9929" s="8"/>
      <c r="I9929" s="8"/>
      <c r="J9929" s="8"/>
      <c r="K9929" s="8" t="s">
        <v>33813</v>
      </c>
    </row>
    <row r="9930" spans="1:11" x14ac:dyDescent="0.2">
      <c r="A9930" s="8">
        <f>A2270</f>
        <v>1368</v>
      </c>
      <c r="B9930" s="8"/>
      <c r="C9930" s="9" t="str">
        <f t="shared" si="156"/>
        <v>Oak Flat Ferc No.2105</v>
      </c>
      <c r="D9930" s="8">
        <v>133</v>
      </c>
      <c r="E9930" s="8" t="s">
        <v>326</v>
      </c>
      <c r="F9930" s="10" t="s">
        <v>22997</v>
      </c>
      <c r="G9930" s="8"/>
      <c r="H9930" s="8"/>
      <c r="I9930" s="8"/>
      <c r="J9930" s="8"/>
      <c r="K9930" s="8" t="s">
        <v>33813</v>
      </c>
    </row>
    <row r="9931" spans="1:11" x14ac:dyDescent="0.2">
      <c r="A9931" s="8">
        <f>MAX($A$2:$A9930)+1</f>
        <v>8697</v>
      </c>
      <c r="B9931" s="8"/>
      <c r="C9931" s="9" t="str">
        <f t="shared" si="156"/>
        <v>Other</v>
      </c>
      <c r="D9931" s="8">
        <v>133</v>
      </c>
      <c r="E9931" s="8" t="s">
        <v>326</v>
      </c>
      <c r="F9931" s="10" t="s">
        <v>22801</v>
      </c>
      <c r="G9931" s="8"/>
      <c r="H9931" s="8"/>
      <c r="I9931" s="8"/>
      <c r="J9931" s="8"/>
      <c r="K9931" s="8" t="s">
        <v>33813</v>
      </c>
    </row>
    <row r="9932" spans="1:11" x14ac:dyDescent="0.2">
      <c r="A9932" s="8">
        <f>A2271</f>
        <v>1369</v>
      </c>
      <c r="B9932" s="8"/>
      <c r="C9932" s="9" t="str">
        <f t="shared" si="156"/>
        <v>Phoenix Ferc No.1061</v>
      </c>
      <c r="D9932" s="8">
        <v>133</v>
      </c>
      <c r="E9932" s="8" t="s">
        <v>326</v>
      </c>
      <c r="F9932" s="10" t="s">
        <v>22998</v>
      </c>
      <c r="G9932" s="8"/>
      <c r="H9932" s="8"/>
      <c r="I9932" s="8"/>
      <c r="J9932" s="8"/>
      <c r="K9932" s="8" t="s">
        <v>33813</v>
      </c>
    </row>
    <row r="9933" spans="1:11" x14ac:dyDescent="0.2">
      <c r="A9933" s="8">
        <f>A2271</f>
        <v>1369</v>
      </c>
      <c r="B9933" s="8"/>
      <c r="C9933" s="9" t="str">
        <f t="shared" si="156"/>
        <v>Phoenix Ferc No.1061 - (E)</v>
      </c>
      <c r="D9933" s="8">
        <v>133</v>
      </c>
      <c r="E9933" s="8" t="s">
        <v>326</v>
      </c>
      <c r="F9933" s="10" t="s">
        <v>22999</v>
      </c>
      <c r="G9933" s="8"/>
      <c r="H9933" s="8"/>
      <c r="I9933" s="8"/>
      <c r="J9933" s="8"/>
      <c r="K9933" s="8" t="s">
        <v>33813</v>
      </c>
    </row>
    <row r="9934" spans="1:11" x14ac:dyDescent="0.2">
      <c r="A9934" s="8">
        <f>MAX($A$2:$A9933)+1</f>
        <v>8698</v>
      </c>
      <c r="B9934" s="8"/>
      <c r="C9934" s="9" t="str">
        <f t="shared" si="156"/>
        <v>Photo Voltaic Generating Plants:</v>
      </c>
      <c r="D9934" s="8">
        <v>133</v>
      </c>
      <c r="E9934" s="8" t="s">
        <v>326</v>
      </c>
      <c r="F9934" s="10" t="s">
        <v>23000</v>
      </c>
      <c r="G9934" s="8"/>
      <c r="H9934" s="8"/>
      <c r="I9934" s="8"/>
      <c r="J9934" s="8"/>
      <c r="K9934" s="8" t="s">
        <v>33813</v>
      </c>
    </row>
    <row r="9935" spans="1:11" x14ac:dyDescent="0.2">
      <c r="A9935" s="8">
        <f>A2466</f>
        <v>1561</v>
      </c>
      <c r="B9935" s="8"/>
      <c r="C9935" s="9" t="str">
        <f t="shared" si="156"/>
        <v>San Francisco State</v>
      </c>
      <c r="D9935" s="8">
        <v>133</v>
      </c>
      <c r="E9935" s="8" t="s">
        <v>326</v>
      </c>
      <c r="F9935" s="10" t="s">
        <v>23001</v>
      </c>
      <c r="G9935" s="8"/>
      <c r="H9935" s="8"/>
      <c r="I9935" s="8"/>
      <c r="J9935" s="8"/>
      <c r="K9935" s="8" t="s">
        <v>33813</v>
      </c>
    </row>
    <row r="9936" spans="1:11" x14ac:dyDescent="0.2">
      <c r="A9936" s="8">
        <f>A2448</f>
        <v>1544</v>
      </c>
      <c r="B9936" s="8"/>
      <c r="C9936" s="9" t="str">
        <f t="shared" si="156"/>
        <v>San Joaquin No. 1-A Ferc No.1354</v>
      </c>
      <c r="D9936" s="8">
        <v>133</v>
      </c>
      <c r="E9936" s="8" t="s">
        <v>326</v>
      </c>
      <c r="F9936" s="10" t="s">
        <v>23002</v>
      </c>
      <c r="G9936" s="8"/>
      <c r="H9936" s="8"/>
      <c r="I9936" s="8"/>
      <c r="J9936" s="8"/>
      <c r="K9936" s="8" t="s">
        <v>33813</v>
      </c>
    </row>
    <row r="9937" spans="1:11" x14ac:dyDescent="0.2">
      <c r="A9937" s="8">
        <f>A9936</f>
        <v>1544</v>
      </c>
      <c r="B9937" s="8"/>
      <c r="C9937" s="9" t="str">
        <f t="shared" si="156"/>
        <v>San Joaquin No. 1-A Ferc No.1354 - (C)</v>
      </c>
      <c r="D9937" s="8">
        <v>133</v>
      </c>
      <c r="E9937" s="8" t="s">
        <v>326</v>
      </c>
      <c r="F9937" s="10" t="s">
        <v>23003</v>
      </c>
      <c r="G9937" s="8"/>
      <c r="H9937" s="8"/>
      <c r="I9937" s="8"/>
      <c r="J9937" s="8"/>
      <c r="K9937" s="8" t="s">
        <v>33813</v>
      </c>
    </row>
    <row r="9938" spans="1:11" x14ac:dyDescent="0.2">
      <c r="A9938" s="8">
        <f>A2448</f>
        <v>1544</v>
      </c>
      <c r="B9938" s="8"/>
      <c r="C9938" s="9" t="str">
        <f t="shared" si="156"/>
        <v>San Joaquin No. 2 Ferc No.1354</v>
      </c>
      <c r="D9938" s="8">
        <v>133</v>
      </c>
      <c r="E9938" s="8" t="s">
        <v>326</v>
      </c>
      <c r="F9938" s="10" t="s">
        <v>23004</v>
      </c>
      <c r="G9938" s="8"/>
      <c r="H9938" s="8"/>
      <c r="I9938" s="8"/>
      <c r="J9938" s="8"/>
      <c r="K9938" s="8" t="s">
        <v>33813</v>
      </c>
    </row>
    <row r="9939" spans="1:11" x14ac:dyDescent="0.2">
      <c r="A9939" s="8">
        <f>A2448</f>
        <v>1544</v>
      </c>
      <c r="B9939" s="8"/>
      <c r="C9939" s="9" t="str">
        <f t="shared" si="156"/>
        <v>San Joaquin No. 2 Ferc No.1354 - (C)</v>
      </c>
      <c r="D9939" s="8">
        <v>133</v>
      </c>
      <c r="E9939" s="8" t="s">
        <v>326</v>
      </c>
      <c r="F9939" s="10" t="s">
        <v>23005</v>
      </c>
      <c r="G9939" s="8"/>
      <c r="H9939" s="8"/>
      <c r="I9939" s="8"/>
      <c r="J9939" s="8"/>
      <c r="K9939" s="8" t="s">
        <v>33813</v>
      </c>
    </row>
    <row r="9940" spans="1:11" x14ac:dyDescent="0.2">
      <c r="A9940" s="8">
        <f>A2458</f>
        <v>1544</v>
      </c>
      <c r="B9940" s="8"/>
      <c r="C9940" s="9" t="str">
        <f t="shared" si="156"/>
        <v>San Joaquin No. 3 Ferc No.1354</v>
      </c>
      <c r="D9940" s="8">
        <v>133</v>
      </c>
      <c r="E9940" s="8" t="s">
        <v>326</v>
      </c>
      <c r="F9940" s="10" t="s">
        <v>23006</v>
      </c>
      <c r="G9940" s="8"/>
      <c r="H9940" s="8"/>
      <c r="I9940" s="8"/>
      <c r="J9940" s="8"/>
      <c r="K9940" s="8" t="s">
        <v>33813</v>
      </c>
    </row>
    <row r="9941" spans="1:11" x14ac:dyDescent="0.2">
      <c r="A9941" s="8">
        <f>A2458</f>
        <v>1544</v>
      </c>
      <c r="B9941" s="8"/>
      <c r="C9941" s="9" t="str">
        <f t="shared" si="156"/>
        <v>San Joaquin No. 3 Ferc No.1354 - (C)</v>
      </c>
      <c r="D9941" s="8">
        <v>133</v>
      </c>
      <c r="E9941" s="8" t="s">
        <v>326</v>
      </c>
      <c r="F9941" s="10" t="s">
        <v>23007</v>
      </c>
      <c r="G9941" s="8"/>
      <c r="H9941" s="8"/>
      <c r="I9941" s="8"/>
      <c r="J9941" s="8"/>
      <c r="K9941" s="8" t="s">
        <v>33813</v>
      </c>
    </row>
    <row r="9942" spans="1:11" x14ac:dyDescent="0.2">
      <c r="A9942" s="8">
        <f>MAX($A$2:$A9941)+1</f>
        <v>8699</v>
      </c>
      <c r="B9942" s="8"/>
      <c r="C9942" s="9" t="str">
        <f t="shared" si="156"/>
        <v>Sf Service Center Solar Array 1</v>
      </c>
      <c r="D9942" s="8">
        <v>133</v>
      </c>
      <c r="E9942" s="8" t="s">
        <v>326</v>
      </c>
      <c r="F9942" s="10" t="s">
        <v>23008</v>
      </c>
      <c r="G9942" s="8"/>
      <c r="H9942" s="8"/>
      <c r="I9942" s="8"/>
      <c r="J9942" s="8"/>
      <c r="K9942" s="8" t="s">
        <v>33813</v>
      </c>
    </row>
    <row r="9943" spans="1:11" x14ac:dyDescent="0.2">
      <c r="A9943" s="8">
        <f>A9942</f>
        <v>8699</v>
      </c>
      <c r="B9943" s="8"/>
      <c r="C9943" s="9" t="str">
        <f t="shared" si="156"/>
        <v>Sf Service Center Solar Array 1 &amp; 2</v>
      </c>
      <c r="D9943" s="8">
        <v>133</v>
      </c>
      <c r="E9943" s="8" t="s">
        <v>326</v>
      </c>
      <c r="F9943" s="10" t="s">
        <v>23009</v>
      </c>
      <c r="G9943" s="8"/>
      <c r="H9943" s="8"/>
      <c r="I9943" s="8"/>
      <c r="J9943" s="8"/>
      <c r="K9943" s="8" t="s">
        <v>33813</v>
      </c>
    </row>
    <row r="9944" spans="1:11" x14ac:dyDescent="0.2">
      <c r="A9944" s="8">
        <f>A9942</f>
        <v>8699</v>
      </c>
      <c r="B9944" s="8"/>
      <c r="C9944" s="9" t="str">
        <f t="shared" si="156"/>
        <v>Sf Service Center Solar Arrays</v>
      </c>
      <c r="D9944" s="8">
        <v>133</v>
      </c>
      <c r="E9944" s="8" t="s">
        <v>326</v>
      </c>
      <c r="F9944" s="10" t="s">
        <v>23010</v>
      </c>
      <c r="G9944" s="8"/>
      <c r="H9944" s="8"/>
      <c r="I9944" s="8"/>
      <c r="J9944" s="8"/>
      <c r="K9944" s="8" t="s">
        <v>33813</v>
      </c>
    </row>
    <row r="9945" spans="1:11" x14ac:dyDescent="0.2">
      <c r="A9945" s="8">
        <f>MAX($A$2:$A9944)+1</f>
        <v>8700</v>
      </c>
      <c r="B9945" s="8"/>
      <c r="C9945" s="9" t="str">
        <f t="shared" ref="C9945:C10008" si="157">IF(H9945="",F9945,H9945)</f>
        <v>Sierra City Mobile Diesel Generator</v>
      </c>
      <c r="D9945" s="8">
        <v>133</v>
      </c>
      <c r="E9945" s="8" t="s">
        <v>326</v>
      </c>
      <c r="F9945" s="10" t="s">
        <v>23011</v>
      </c>
      <c r="G9945" s="8"/>
      <c r="H9945" s="8"/>
      <c r="I9945" s="8"/>
      <c r="J9945" s="8"/>
      <c r="K9945" s="8" t="s">
        <v>33813</v>
      </c>
    </row>
    <row r="9946" spans="1:11" x14ac:dyDescent="0.2">
      <c r="A9946" s="8">
        <f>MAX($A$2:$A9945)+1</f>
        <v>8701</v>
      </c>
      <c r="B9946" s="8"/>
      <c r="C9946" s="9" t="str">
        <f t="shared" si="157"/>
        <v>Small Hydroelectric Plants:</v>
      </c>
      <c r="D9946" s="8">
        <v>133</v>
      </c>
      <c r="E9946" s="8" t="s">
        <v>326</v>
      </c>
      <c r="F9946" s="10" t="s">
        <v>23012</v>
      </c>
      <c r="G9946" s="8"/>
      <c r="H9946" s="8"/>
      <c r="I9946" s="8"/>
      <c r="J9946" s="8"/>
      <c r="K9946" s="8" t="s">
        <v>33813</v>
      </c>
    </row>
    <row r="9947" spans="1:11" x14ac:dyDescent="0.2">
      <c r="A9947" s="8">
        <f>A3857</f>
        <v>811</v>
      </c>
      <c r="B9947" s="8"/>
      <c r="C9947" s="9" t="str">
        <f t="shared" si="157"/>
        <v>Spaulding No. 2 Ferc No.2310</v>
      </c>
      <c r="D9947" s="8">
        <v>133</v>
      </c>
      <c r="E9947" s="8" t="s">
        <v>326</v>
      </c>
      <c r="F9947" s="10" t="s">
        <v>23013</v>
      </c>
      <c r="G9947" s="8"/>
      <c r="H9947" s="8"/>
      <c r="I9947" s="8"/>
      <c r="J9947" s="8"/>
      <c r="K9947" s="8" t="s">
        <v>33813</v>
      </c>
    </row>
    <row r="9948" spans="1:11" x14ac:dyDescent="0.2">
      <c r="A9948" s="8">
        <f>A3857</f>
        <v>811</v>
      </c>
      <c r="B9948" s="8"/>
      <c r="C9948" s="9" t="str">
        <f t="shared" si="157"/>
        <v>Spaulding No. 2 Ferc No.2310 - (B)</v>
      </c>
      <c r="D9948" s="8">
        <v>133</v>
      </c>
      <c r="E9948" s="8" t="s">
        <v>326</v>
      </c>
      <c r="F9948" s="10" t="s">
        <v>23014</v>
      </c>
      <c r="G9948" s="8"/>
      <c r="H9948" s="8"/>
      <c r="I9948" s="8"/>
      <c r="J9948" s="8"/>
      <c r="K9948" s="8" t="s">
        <v>33813</v>
      </c>
    </row>
    <row r="9949" spans="1:11" x14ac:dyDescent="0.2">
      <c r="A9949" s="8">
        <f>A6710</f>
        <v>5768</v>
      </c>
      <c r="B9949" s="8"/>
      <c r="C9949" s="9" t="str">
        <f t="shared" si="157"/>
        <v>Toadtown Ferc No.803</v>
      </c>
      <c r="D9949" s="8">
        <v>133</v>
      </c>
      <c r="E9949" s="8" t="s">
        <v>326</v>
      </c>
      <c r="F9949" s="10" t="s">
        <v>23015</v>
      </c>
      <c r="G9949" s="8"/>
      <c r="H9949" s="8"/>
      <c r="I9949" s="8"/>
      <c r="J9949" s="8"/>
      <c r="K9949" s="8" t="s">
        <v>33813</v>
      </c>
    </row>
    <row r="9950" spans="1:11" x14ac:dyDescent="0.2">
      <c r="A9950" s="8">
        <f>MAX($A$2:$A9949)+1</f>
        <v>8702</v>
      </c>
      <c r="B9950" s="8"/>
      <c r="C9950" s="9" t="str">
        <f t="shared" si="157"/>
        <v>Total</v>
      </c>
      <c r="D9950" s="8">
        <v>133</v>
      </c>
      <c r="E9950" s="8" t="s">
        <v>326</v>
      </c>
      <c r="F9950" s="10" t="s">
        <v>14883</v>
      </c>
      <c r="G9950" s="8"/>
      <c r="H9950" s="8"/>
      <c r="I9950" s="8"/>
      <c r="J9950" s="8"/>
      <c r="K9950" s="8" t="s">
        <v>33813</v>
      </c>
    </row>
    <row r="9951" spans="1:11" x14ac:dyDescent="0.2">
      <c r="A9951" s="8">
        <f>A6711</f>
        <v>5769</v>
      </c>
      <c r="B9951" s="8"/>
      <c r="C9951" s="9" t="str">
        <f t="shared" si="157"/>
        <v>Tule Ferc No.1333</v>
      </c>
      <c r="D9951" s="8">
        <v>133</v>
      </c>
      <c r="E9951" s="8" t="s">
        <v>326</v>
      </c>
      <c r="F9951" s="10" t="s">
        <v>23016</v>
      </c>
      <c r="G9951" s="8"/>
      <c r="H9951" s="8"/>
      <c r="I9951" s="8"/>
      <c r="J9951" s="8"/>
      <c r="K9951" s="8" t="s">
        <v>33813</v>
      </c>
    </row>
    <row r="9952" spans="1:11" x14ac:dyDescent="0.2">
      <c r="A9952" s="8">
        <f>A6712</f>
        <v>5770</v>
      </c>
      <c r="B9952" s="8"/>
      <c r="C9952" s="9" t="str">
        <f t="shared" si="157"/>
        <v>Vaca Dixon Solar Station</v>
      </c>
      <c r="D9952" s="8">
        <v>133</v>
      </c>
      <c r="E9952" s="8" t="s">
        <v>326</v>
      </c>
      <c r="F9952" s="10" t="s">
        <v>20225</v>
      </c>
      <c r="G9952" s="8"/>
      <c r="H9952" s="8"/>
      <c r="I9952" s="8"/>
      <c r="J9952" s="8"/>
      <c r="K9952" s="8" t="s">
        <v>33813</v>
      </c>
    </row>
    <row r="9953" spans="1:11" x14ac:dyDescent="0.2">
      <c r="A9953" s="8">
        <f>A6726</f>
        <v>5784</v>
      </c>
      <c r="B9953" s="8"/>
      <c r="C9953" s="9" t="str">
        <f t="shared" si="157"/>
        <v>Volta No.2 Ferc No.1121</v>
      </c>
      <c r="D9953" s="8">
        <v>133</v>
      </c>
      <c r="E9953" s="8" t="s">
        <v>326</v>
      </c>
      <c r="F9953" s="10" t="s">
        <v>23017</v>
      </c>
      <c r="G9953" s="8"/>
      <c r="H9953" s="8"/>
      <c r="I9953" s="8"/>
      <c r="J9953" s="8"/>
      <c r="K9953" s="8" t="s">
        <v>33813</v>
      </c>
    </row>
    <row r="9954" spans="1:11" x14ac:dyDescent="0.2">
      <c r="A9954" s="8">
        <f>A1343</f>
        <v>979</v>
      </c>
      <c r="B9954" s="8"/>
      <c r="C9954" s="9" t="str">
        <f t="shared" si="157"/>
        <v>Wise Ii Ferc No.2310</v>
      </c>
      <c r="D9954" s="8">
        <v>133</v>
      </c>
      <c r="E9954" s="8" t="s">
        <v>326</v>
      </c>
      <c r="F9954" s="10" t="s">
        <v>23018</v>
      </c>
      <c r="G9954" s="8"/>
      <c r="H9954" s="8"/>
      <c r="I9954" s="8"/>
      <c r="J9954" s="8"/>
      <c r="K9954" s="8" t="s">
        <v>33813</v>
      </c>
    </row>
    <row r="9955" spans="1:11" x14ac:dyDescent="0.2">
      <c r="A9955" s="8">
        <f>MAX($A$2:$A9954)+1</f>
        <v>8703</v>
      </c>
      <c r="B9955" s="8"/>
      <c r="C9955" s="9" t="str">
        <f t="shared" si="157"/>
        <v>American Fork                      696</v>
      </c>
      <c r="D9955" s="8">
        <v>134</v>
      </c>
      <c r="E9955" s="8" t="s">
        <v>329</v>
      </c>
      <c r="F9955" s="10" t="s">
        <v>23019</v>
      </c>
      <c r="G9955" s="8"/>
      <c r="H9955" s="8"/>
      <c r="I9955" s="8"/>
      <c r="J9955" s="8"/>
      <c r="K9955" s="8" t="s">
        <v>33813</v>
      </c>
    </row>
    <row r="9956" spans="1:11" x14ac:dyDescent="0.2">
      <c r="A9956" s="8">
        <f>A2273</f>
        <v>1371</v>
      </c>
      <c r="B9956" s="8"/>
      <c r="C9956" s="9" t="str">
        <f t="shared" si="157"/>
        <v>Bend</v>
      </c>
      <c r="D9956" s="8">
        <v>134</v>
      </c>
      <c r="E9956" s="8" t="s">
        <v>329</v>
      </c>
      <c r="F9956" s="10" t="s">
        <v>16111</v>
      </c>
      <c r="G9956" s="8"/>
      <c r="H9956" s="8"/>
      <c r="I9956" s="8"/>
      <c r="J9956" s="8"/>
      <c r="K9956" s="8" t="s">
        <v>33813</v>
      </c>
    </row>
    <row r="9957" spans="1:11" x14ac:dyDescent="0.2">
      <c r="A9957" s="8">
        <f>A2273</f>
        <v>1371</v>
      </c>
      <c r="B9957" s="8"/>
      <c r="C9957" s="9" t="str">
        <f t="shared" si="157"/>
        <v>Bend                                   2643</v>
      </c>
      <c r="D9957" s="8">
        <v>134</v>
      </c>
      <c r="E9957" s="8" t="s">
        <v>329</v>
      </c>
      <c r="F9957" s="10" t="s">
        <v>23020</v>
      </c>
      <c r="G9957" s="8"/>
      <c r="H9957" s="8"/>
      <c r="I9957" s="8"/>
      <c r="J9957" s="8"/>
      <c r="K9957" s="8" t="s">
        <v>33813</v>
      </c>
    </row>
    <row r="9958" spans="1:11" x14ac:dyDescent="0.2">
      <c r="A9958" s="8">
        <f>A14539</f>
        <v>1372</v>
      </c>
      <c r="B9958" s="8"/>
      <c r="C9958" s="9" t="str">
        <f t="shared" si="157"/>
        <v>Big Fork                              2652</v>
      </c>
      <c r="D9958" s="8">
        <v>134</v>
      </c>
      <c r="E9958" s="8" t="s">
        <v>329</v>
      </c>
      <c r="F9958" s="10" t="s">
        <v>23021</v>
      </c>
      <c r="G9958" s="8"/>
      <c r="H9958" s="8"/>
      <c r="I9958" s="8"/>
      <c r="J9958" s="8"/>
      <c r="K9958" s="8" t="s">
        <v>33813</v>
      </c>
    </row>
    <row r="9959" spans="1:11" x14ac:dyDescent="0.2">
      <c r="A9959" s="8">
        <f>A2275</f>
        <v>1373</v>
      </c>
      <c r="B9959" s="8"/>
      <c r="C9959" s="9" t="str">
        <f t="shared" si="157"/>
        <v>Black Cap</v>
      </c>
      <c r="D9959" s="8">
        <v>134</v>
      </c>
      <c r="E9959" s="8" t="s">
        <v>329</v>
      </c>
      <c r="F9959" s="10" t="s">
        <v>23022</v>
      </c>
      <c r="G9959" s="8"/>
      <c r="H9959" s="8"/>
      <c r="I9959" s="8"/>
      <c r="J9959" s="8"/>
      <c r="K9959" s="8" t="s">
        <v>33813</v>
      </c>
    </row>
    <row r="9960" spans="1:11" x14ac:dyDescent="0.2">
      <c r="A9960" s="8">
        <f>A8622</f>
        <v>7670</v>
      </c>
      <c r="B9960" s="8"/>
      <c r="C9960" s="9" t="str">
        <f t="shared" si="157"/>
        <v>Cline Falls</v>
      </c>
      <c r="D9960" s="8">
        <v>134</v>
      </c>
      <c r="E9960" s="8" t="s">
        <v>329</v>
      </c>
      <c r="F9960" s="10" t="s">
        <v>21894</v>
      </c>
      <c r="G9960" s="8"/>
      <c r="H9960" s="8"/>
      <c r="I9960" s="8"/>
      <c r="J9960" s="8"/>
      <c r="K9960" s="8" t="s">
        <v>33813</v>
      </c>
    </row>
    <row r="9961" spans="1:11" x14ac:dyDescent="0.2">
      <c r="A9961" s="8">
        <f>A3133</f>
        <v>2225</v>
      </c>
      <c r="B9961" s="8"/>
      <c r="C9961" s="9" t="str">
        <f t="shared" si="157"/>
        <v>Eagle Point</v>
      </c>
      <c r="D9961" s="8">
        <v>134</v>
      </c>
      <c r="E9961" s="8" t="s">
        <v>329</v>
      </c>
      <c r="F9961" s="10" t="s">
        <v>16958</v>
      </c>
      <c r="G9961" s="8"/>
      <c r="H9961" s="8"/>
      <c r="I9961" s="8"/>
      <c r="J9961" s="8"/>
      <c r="K9961" s="8" t="s">
        <v>33813</v>
      </c>
    </row>
    <row r="9962" spans="1:11" x14ac:dyDescent="0.2">
      <c r="A9962" s="8">
        <f>A3134</f>
        <v>2226</v>
      </c>
      <c r="B9962" s="8"/>
      <c r="C9962" s="9" t="str">
        <f t="shared" si="157"/>
        <v>East Side                             2082</v>
      </c>
      <c r="D9962" s="8">
        <v>134</v>
      </c>
      <c r="E9962" s="8" t="s">
        <v>329</v>
      </c>
      <c r="F9962" s="10" t="s">
        <v>23023</v>
      </c>
      <c r="G9962" s="8"/>
      <c r="H9962" s="8"/>
      <c r="I9962" s="8"/>
      <c r="J9962" s="8"/>
      <c r="K9962" s="8" t="s">
        <v>33813</v>
      </c>
    </row>
    <row r="9963" spans="1:11" x14ac:dyDescent="0.2">
      <c r="A9963" s="8">
        <f>A3134</f>
        <v>2226</v>
      </c>
      <c r="B9963" s="8"/>
      <c r="C9963" s="9" t="str">
        <f t="shared" si="157"/>
        <v>Eastside                             2082</v>
      </c>
      <c r="D9963" s="8">
        <v>134</v>
      </c>
      <c r="E9963" s="8" t="s">
        <v>329</v>
      </c>
      <c r="F9963" s="10" t="s">
        <v>23024</v>
      </c>
      <c r="G9963" s="8"/>
      <c r="H9963" s="8"/>
      <c r="I9963" s="8"/>
      <c r="J9963" s="8"/>
      <c r="K9963" s="8" t="s">
        <v>33813</v>
      </c>
    </row>
    <row r="9964" spans="1:11" x14ac:dyDescent="0.2">
      <c r="A9964" s="8">
        <f>A3135</f>
        <v>2227</v>
      </c>
      <c r="B9964" s="8"/>
      <c r="C9964" s="9" t="str">
        <f t="shared" si="157"/>
        <v>Fall Creek                           2082</v>
      </c>
      <c r="D9964" s="8">
        <v>134</v>
      </c>
      <c r="E9964" s="8" t="s">
        <v>329</v>
      </c>
      <c r="F9964" s="10" t="s">
        <v>23025</v>
      </c>
      <c r="G9964" s="8"/>
      <c r="H9964" s="8"/>
      <c r="I9964" s="8"/>
      <c r="J9964" s="8"/>
      <c r="K9964" s="8" t="s">
        <v>33813</v>
      </c>
    </row>
    <row r="9965" spans="1:11" x14ac:dyDescent="0.2">
      <c r="A9965" s="8">
        <f>MAX($A$2:$A9964)+1</f>
        <v>8704</v>
      </c>
      <c r="B9965" s="8"/>
      <c r="C9965" s="9" t="str">
        <f t="shared" si="157"/>
        <v>Fountain Green</v>
      </c>
      <c r="D9965" s="8">
        <v>134</v>
      </c>
      <c r="E9965" s="8" t="s">
        <v>329</v>
      </c>
      <c r="F9965" s="10" t="s">
        <v>23026</v>
      </c>
      <c r="G9965" s="8"/>
      <c r="H9965" s="8"/>
      <c r="I9965" s="8"/>
      <c r="J9965" s="8"/>
      <c r="K9965" s="8" t="s">
        <v>33813</v>
      </c>
    </row>
    <row r="9966" spans="1:11" x14ac:dyDescent="0.2">
      <c r="A9966" s="8">
        <f>A9965</f>
        <v>8704</v>
      </c>
      <c r="B9966" s="8"/>
      <c r="C9966" s="9" t="str">
        <f t="shared" si="157"/>
        <v>Fountain Green                10690</v>
      </c>
      <c r="D9966" s="8">
        <v>134</v>
      </c>
      <c r="E9966" s="8" t="s">
        <v>329</v>
      </c>
      <c r="F9966" s="10" t="s">
        <v>23027</v>
      </c>
      <c r="G9966" s="8"/>
      <c r="H9966" s="8"/>
      <c r="I9966" s="8"/>
      <c r="J9966" s="8"/>
      <c r="K9966" s="8" t="s">
        <v>33813</v>
      </c>
    </row>
    <row r="9967" spans="1:11" x14ac:dyDescent="0.2">
      <c r="A9967" s="8">
        <f>A3136</f>
        <v>2228</v>
      </c>
      <c r="B9967" s="8"/>
      <c r="C9967" s="9" t="str">
        <f t="shared" si="157"/>
        <v>Granite</v>
      </c>
      <c r="D9967" s="8">
        <v>134</v>
      </c>
      <c r="E9967" s="8" t="s">
        <v>329</v>
      </c>
      <c r="F9967" s="10" t="s">
        <v>16961</v>
      </c>
      <c r="G9967" s="8"/>
      <c r="H9967" s="8"/>
      <c r="I9967" s="8"/>
      <c r="J9967" s="8"/>
      <c r="K9967" s="8" t="s">
        <v>33813</v>
      </c>
    </row>
    <row r="9968" spans="1:11" x14ac:dyDescent="0.2">
      <c r="A9968" s="8">
        <f>MAX($A$2:$A9967)+1</f>
        <v>8705</v>
      </c>
      <c r="B9968" s="8"/>
      <c r="C9968" s="9" t="str">
        <f t="shared" si="157"/>
        <v>Gunlock</v>
      </c>
      <c r="D9968" s="8">
        <v>134</v>
      </c>
      <c r="E9968" s="8" t="s">
        <v>329</v>
      </c>
      <c r="F9968" s="10" t="s">
        <v>23028</v>
      </c>
      <c r="G9968" s="8"/>
      <c r="H9968" s="8"/>
      <c r="I9968" s="8"/>
      <c r="J9968" s="8"/>
      <c r="K9968" s="8" t="s">
        <v>33813</v>
      </c>
    </row>
    <row r="9969" spans="1:11" x14ac:dyDescent="0.2">
      <c r="A9969" s="8">
        <f>A9968</f>
        <v>8705</v>
      </c>
      <c r="B9969" s="8"/>
      <c r="C9969" s="9" t="str">
        <f t="shared" si="157"/>
        <v>Gunlock                             9281</v>
      </c>
      <c r="D9969" s="8">
        <v>134</v>
      </c>
      <c r="E9969" s="8" t="s">
        <v>329</v>
      </c>
      <c r="F9969" s="10" t="s">
        <v>23029</v>
      </c>
      <c r="G9969" s="8"/>
      <c r="H9969" s="8"/>
      <c r="I9969" s="8"/>
      <c r="J9969" s="8"/>
      <c r="K9969" s="8" t="s">
        <v>33813</v>
      </c>
    </row>
    <row r="9970" spans="1:11" x14ac:dyDescent="0.2">
      <c r="A9970" s="8">
        <f>MAX($A$2:$A9969)+1</f>
        <v>8706</v>
      </c>
      <c r="B9970" s="8"/>
      <c r="C9970" s="9" t="str">
        <f t="shared" si="157"/>
        <v>Hydro :               Licensed Proj. No.</v>
      </c>
      <c r="D9970" s="8">
        <v>134</v>
      </c>
      <c r="E9970" s="8" t="s">
        <v>329</v>
      </c>
      <c r="F9970" s="10" t="s">
        <v>23030</v>
      </c>
      <c r="G9970" s="8"/>
      <c r="H9970" s="8"/>
      <c r="I9970" s="8"/>
      <c r="J9970" s="8"/>
      <c r="K9970" s="8" t="s">
        <v>33813</v>
      </c>
    </row>
    <row r="9971" spans="1:11" x14ac:dyDescent="0.2">
      <c r="A9971" s="8">
        <f>MAX($A$2:$A9970)+1</f>
        <v>8707</v>
      </c>
      <c r="B9971" s="8"/>
      <c r="C9971" s="9" t="str">
        <f t="shared" si="157"/>
        <v>Hydroelectric :               Licensed Proj. No.</v>
      </c>
      <c r="D9971" s="8">
        <v>134</v>
      </c>
      <c r="E9971" s="8" t="s">
        <v>329</v>
      </c>
      <c r="F9971" s="10" t="s">
        <v>23031</v>
      </c>
      <c r="G9971" s="8"/>
      <c r="H9971" s="8"/>
      <c r="I9971" s="8"/>
      <c r="J9971" s="8"/>
      <c r="K9971" s="8" t="s">
        <v>33813</v>
      </c>
    </row>
    <row r="9972" spans="1:11" x14ac:dyDescent="0.2">
      <c r="A9972" s="8">
        <f>MAX($A$2:$A9971)+1</f>
        <v>8708</v>
      </c>
      <c r="B9972" s="8"/>
      <c r="C9972" s="9" t="str">
        <f t="shared" si="157"/>
        <v>Keno Regulating Dam        2082</v>
      </c>
      <c r="D9972" s="8">
        <v>134</v>
      </c>
      <c r="E9972" s="8" t="s">
        <v>329</v>
      </c>
      <c r="F9972" s="10" t="s">
        <v>23032</v>
      </c>
      <c r="G9972" s="8"/>
      <c r="H9972" s="8"/>
      <c r="I9972" s="8"/>
      <c r="J9972" s="8"/>
      <c r="K9972" s="8" t="s">
        <v>33813</v>
      </c>
    </row>
    <row r="9973" spans="1:11" x14ac:dyDescent="0.2">
      <c r="A9973" s="8">
        <f>A3288</f>
        <v>2380</v>
      </c>
      <c r="B9973" s="8"/>
      <c r="C9973" s="9" t="str">
        <f t="shared" si="157"/>
        <v>Last Chance</v>
      </c>
      <c r="D9973" s="8">
        <v>134</v>
      </c>
      <c r="E9973" s="8" t="s">
        <v>329</v>
      </c>
      <c r="F9973" s="10" t="s">
        <v>17109</v>
      </c>
      <c r="G9973" s="8"/>
      <c r="H9973" s="8"/>
      <c r="I9973" s="8"/>
      <c r="J9973" s="8"/>
      <c r="K9973" s="8" t="s">
        <v>33813</v>
      </c>
    </row>
    <row r="9974" spans="1:11" x14ac:dyDescent="0.2">
      <c r="A9974" s="8">
        <f>A3288</f>
        <v>2380</v>
      </c>
      <c r="B9974" s="8"/>
      <c r="C9974" s="9" t="str">
        <f t="shared" si="157"/>
        <v>Last Chance                      4580</v>
      </c>
      <c r="D9974" s="8">
        <v>134</v>
      </c>
      <c r="E9974" s="8" t="s">
        <v>329</v>
      </c>
      <c r="F9974" s="10" t="s">
        <v>23033</v>
      </c>
      <c r="G9974" s="8"/>
      <c r="H9974" s="8"/>
      <c r="I9974" s="8"/>
      <c r="J9974" s="8"/>
      <c r="K9974" s="8" t="s">
        <v>33813</v>
      </c>
    </row>
    <row r="9975" spans="1:11" x14ac:dyDescent="0.2">
      <c r="A9975" s="8">
        <f>MAX($A$2:$A9974)+1</f>
        <v>8709</v>
      </c>
      <c r="B9975" s="8"/>
      <c r="C9975" s="9" t="str">
        <f t="shared" si="157"/>
        <v>Lifton</v>
      </c>
      <c r="D9975" s="8">
        <v>134</v>
      </c>
      <c r="E9975" s="8" t="s">
        <v>329</v>
      </c>
      <c r="F9975" s="10" t="s">
        <v>23034</v>
      </c>
      <c r="G9975" s="8"/>
      <c r="H9975" s="8"/>
      <c r="I9975" s="8"/>
      <c r="J9975" s="8"/>
      <c r="K9975" s="8" t="s">
        <v>33813</v>
      </c>
    </row>
    <row r="9976" spans="1:11" x14ac:dyDescent="0.2">
      <c r="A9976" s="8">
        <f>A9024</f>
        <v>8059</v>
      </c>
      <c r="B9976" s="8"/>
      <c r="C9976" s="9" t="str">
        <f t="shared" si="157"/>
        <v>Naches Drop</v>
      </c>
      <c r="D9976" s="8">
        <v>134</v>
      </c>
      <c r="E9976" s="8" t="s">
        <v>329</v>
      </c>
      <c r="F9976" s="10" t="s">
        <v>22268</v>
      </c>
      <c r="G9976" s="8"/>
      <c r="H9976" s="8"/>
      <c r="I9976" s="8"/>
      <c r="J9976" s="8"/>
      <c r="K9976" s="8" t="s">
        <v>33813</v>
      </c>
    </row>
    <row r="9977" spans="1:11" x14ac:dyDescent="0.2">
      <c r="A9977" s="8">
        <f>MAX($A$2:$A9976)+1</f>
        <v>8710</v>
      </c>
      <c r="B9977" s="8"/>
      <c r="C9977" s="9" t="str">
        <f t="shared" si="157"/>
        <v>North Umpqua                   1927</v>
      </c>
      <c r="D9977" s="8">
        <v>134</v>
      </c>
      <c r="E9977" s="8" t="s">
        <v>329</v>
      </c>
      <c r="F9977" s="10" t="s">
        <v>23035</v>
      </c>
      <c r="G9977" s="8"/>
      <c r="H9977" s="8"/>
      <c r="I9977" s="8"/>
      <c r="J9977" s="8"/>
      <c r="K9977" s="8" t="s">
        <v>33813</v>
      </c>
    </row>
    <row r="9978" spans="1:11" x14ac:dyDescent="0.2">
      <c r="A9978" s="8">
        <f>MAX($A$2:$A9977)+1</f>
        <v>8711</v>
      </c>
      <c r="B9978" s="8"/>
      <c r="C9978" s="9" t="str">
        <f t="shared" si="157"/>
        <v>Paris</v>
      </c>
      <c r="D9978" s="8">
        <v>134</v>
      </c>
      <c r="E9978" s="8" t="s">
        <v>329</v>
      </c>
      <c r="F9978" s="10" t="s">
        <v>23036</v>
      </c>
      <c r="G9978" s="8"/>
      <c r="H9978" s="8"/>
      <c r="I9978" s="8"/>
      <c r="J9978" s="8"/>
      <c r="K9978" s="8" t="s">
        <v>33813</v>
      </c>
    </row>
    <row r="9979" spans="1:11" x14ac:dyDescent="0.2">
      <c r="A9979" s="8">
        <f>A9978</f>
        <v>8711</v>
      </c>
      <c r="B9979" s="8"/>
      <c r="C9979" s="9" t="str">
        <f t="shared" si="157"/>
        <v>Paris                                    703</v>
      </c>
      <c r="D9979" s="8">
        <v>134</v>
      </c>
      <c r="E9979" s="8" t="s">
        <v>329</v>
      </c>
      <c r="F9979" s="10" t="s">
        <v>23037</v>
      </c>
      <c r="G9979" s="8"/>
      <c r="H9979" s="8"/>
      <c r="I9979" s="8"/>
      <c r="J9979" s="8"/>
      <c r="K9979" s="8" t="s">
        <v>33813</v>
      </c>
    </row>
    <row r="9980" spans="1:11" x14ac:dyDescent="0.2">
      <c r="A9980" s="8">
        <f>A3552</f>
        <v>2641</v>
      </c>
      <c r="B9980" s="8"/>
      <c r="C9980" s="9" t="str">
        <f t="shared" si="157"/>
        <v>Pioneer                              2722</v>
      </c>
      <c r="D9980" s="8">
        <v>134</v>
      </c>
      <c r="E9980" s="8" t="s">
        <v>329</v>
      </c>
      <c r="F9980" s="10" t="s">
        <v>23038</v>
      </c>
      <c r="G9980" s="8"/>
      <c r="H9980" s="8"/>
      <c r="I9980" s="8"/>
      <c r="J9980" s="8"/>
      <c r="K9980" s="8" t="s">
        <v>33813</v>
      </c>
    </row>
    <row r="9981" spans="1:11" x14ac:dyDescent="0.2">
      <c r="A9981" s="8">
        <f>A3925</f>
        <v>3006</v>
      </c>
      <c r="B9981" s="8"/>
      <c r="C9981" s="9" t="str">
        <f t="shared" si="157"/>
        <v>Prospect No. 1                   2630</v>
      </c>
      <c r="D9981" s="8">
        <v>134</v>
      </c>
      <c r="E9981" s="8" t="s">
        <v>329</v>
      </c>
      <c r="F9981" s="10" t="s">
        <v>23039</v>
      </c>
      <c r="G9981" s="8"/>
      <c r="H9981" s="8"/>
      <c r="I9981" s="8"/>
      <c r="J9981" s="8"/>
      <c r="K9981" s="8" t="s">
        <v>33813</v>
      </c>
    </row>
    <row r="9982" spans="1:11" x14ac:dyDescent="0.2">
      <c r="A9982" s="8">
        <f>A5552</f>
        <v>4622</v>
      </c>
      <c r="B9982" s="8"/>
      <c r="C9982" s="9" t="str">
        <f t="shared" si="157"/>
        <v>Prospect No. 4                   2630</v>
      </c>
      <c r="D9982" s="8">
        <v>134</v>
      </c>
      <c r="E9982" s="8" t="s">
        <v>329</v>
      </c>
      <c r="F9982" s="10" t="s">
        <v>23040</v>
      </c>
      <c r="G9982" s="8"/>
      <c r="H9982" s="8"/>
      <c r="I9982" s="8"/>
      <c r="J9982" s="8"/>
      <c r="K9982" s="8" t="s">
        <v>33813</v>
      </c>
    </row>
    <row r="9983" spans="1:11" x14ac:dyDescent="0.2">
      <c r="A9983" s="8">
        <f>MAX($A$2:$A9982)+1</f>
        <v>8712</v>
      </c>
      <c r="B9983" s="8"/>
      <c r="C9983" s="9" t="str">
        <f t="shared" si="157"/>
        <v>Pumping Plant:</v>
      </c>
      <c r="D9983" s="8">
        <v>134</v>
      </c>
      <c r="E9983" s="8" t="s">
        <v>329</v>
      </c>
      <c r="F9983" s="10" t="s">
        <v>23041</v>
      </c>
      <c r="G9983" s="8"/>
      <c r="H9983" s="8"/>
      <c r="I9983" s="8"/>
      <c r="J9983" s="8"/>
      <c r="K9983" s="8" t="s">
        <v>33813</v>
      </c>
    </row>
    <row r="9984" spans="1:11" x14ac:dyDescent="0.2">
      <c r="A9984" s="8">
        <f>MAX($A$2:$A9983)+1</f>
        <v>8713</v>
      </c>
      <c r="B9984" s="8"/>
      <c r="C9984" s="9" t="str">
        <f t="shared" si="157"/>
        <v>Sand Cove</v>
      </c>
      <c r="D9984" s="8">
        <v>134</v>
      </c>
      <c r="E9984" s="8" t="s">
        <v>329</v>
      </c>
      <c r="F9984" s="10" t="s">
        <v>23042</v>
      </c>
      <c r="G9984" s="8"/>
      <c r="H9984" s="8"/>
      <c r="I9984" s="8"/>
      <c r="J9984" s="8"/>
      <c r="K9984" s="8" t="s">
        <v>33813</v>
      </c>
    </row>
    <row r="9985" spans="1:11" x14ac:dyDescent="0.2">
      <c r="A9985" s="8">
        <f>A9984</f>
        <v>8713</v>
      </c>
      <c r="B9985" s="8"/>
      <c r="C9985" s="9" t="str">
        <f t="shared" si="157"/>
        <v>Sand Cove                         9281</v>
      </c>
      <c r="D9985" s="8">
        <v>134</v>
      </c>
      <c r="E9985" s="8" t="s">
        <v>329</v>
      </c>
      <c r="F9985" s="10" t="s">
        <v>23043</v>
      </c>
      <c r="G9985" s="8"/>
      <c r="H9985" s="8"/>
      <c r="I9985" s="8"/>
      <c r="J9985" s="8"/>
      <c r="K9985" s="8" t="s">
        <v>33813</v>
      </c>
    </row>
    <row r="9986" spans="1:11" x14ac:dyDescent="0.2">
      <c r="A9986" s="8">
        <f>A3661</f>
        <v>2748</v>
      </c>
      <c r="B9986" s="8"/>
      <c r="C9986" s="9" t="str">
        <f t="shared" si="157"/>
        <v>Skookumchuck</v>
      </c>
      <c r="D9986" s="8">
        <v>134</v>
      </c>
      <c r="E9986" s="8" t="s">
        <v>329</v>
      </c>
      <c r="F9986" s="10" t="s">
        <v>17479</v>
      </c>
      <c r="G9986" s="8"/>
      <c r="H9986" s="8"/>
      <c r="I9986" s="8"/>
      <c r="J9986" s="8"/>
      <c r="K9986" s="8" t="s">
        <v>33813</v>
      </c>
    </row>
    <row r="9987" spans="1:11" x14ac:dyDescent="0.2">
      <c r="A9987" s="8">
        <f>A3287</f>
        <v>2379</v>
      </c>
      <c r="B9987" s="8"/>
      <c r="C9987" s="9" t="str">
        <f t="shared" si="157"/>
        <v>Snake Creek</v>
      </c>
      <c r="D9987" s="8">
        <v>134</v>
      </c>
      <c r="E9987" s="8" t="s">
        <v>329</v>
      </c>
      <c r="F9987" s="10" t="s">
        <v>17108</v>
      </c>
      <c r="G9987" s="8"/>
      <c r="H9987" s="8"/>
      <c r="I9987" s="8"/>
      <c r="J9987" s="8"/>
      <c r="K9987" s="8" t="s">
        <v>33813</v>
      </c>
    </row>
    <row r="9988" spans="1:11" x14ac:dyDescent="0.2">
      <c r="A9988" s="8">
        <f>MAX($A$2:$A9987)+1</f>
        <v>8714</v>
      </c>
      <c r="B9988" s="8"/>
      <c r="C9988" s="9" t="str">
        <f t="shared" si="157"/>
        <v>St. Anthony                        2381</v>
      </c>
      <c r="D9988" s="8">
        <v>134</v>
      </c>
      <c r="E9988" s="8" t="s">
        <v>329</v>
      </c>
      <c r="F9988" s="10" t="s">
        <v>23044</v>
      </c>
      <c r="G9988" s="8"/>
      <c r="H9988" s="8"/>
      <c r="I9988" s="8"/>
      <c r="J9988" s="8"/>
      <c r="K9988" s="8" t="s">
        <v>33813</v>
      </c>
    </row>
    <row r="9989" spans="1:11" x14ac:dyDescent="0.2">
      <c r="A9989" s="8">
        <f>A6210</f>
        <v>5272</v>
      </c>
      <c r="B9989" s="8"/>
      <c r="C9989" s="9" t="str">
        <f t="shared" si="157"/>
        <v>Stairs                                   597</v>
      </c>
      <c r="D9989" s="8">
        <v>134</v>
      </c>
      <c r="E9989" s="8" t="s">
        <v>329</v>
      </c>
      <c r="F9989" s="10" t="s">
        <v>23045</v>
      </c>
      <c r="G9989" s="8"/>
      <c r="H9989" s="8"/>
      <c r="I9989" s="8"/>
      <c r="J9989" s="8"/>
      <c r="K9989" s="8" t="s">
        <v>33813</v>
      </c>
    </row>
    <row r="9990" spans="1:11" x14ac:dyDescent="0.2">
      <c r="A9990" s="8">
        <f>A3286</f>
        <v>2378</v>
      </c>
      <c r="B9990" s="8"/>
      <c r="C9990" s="9" t="str">
        <f t="shared" si="157"/>
        <v>Upper Beaver                       814</v>
      </c>
      <c r="D9990" s="8">
        <v>134</v>
      </c>
      <c r="E9990" s="8" t="s">
        <v>329</v>
      </c>
      <c r="F9990" s="10" t="s">
        <v>23046</v>
      </c>
      <c r="G9990" s="8"/>
      <c r="H9990" s="8"/>
      <c r="I9990" s="8"/>
      <c r="J9990" s="8"/>
      <c r="K9990" s="8" t="s">
        <v>33813</v>
      </c>
    </row>
    <row r="9991" spans="1:11" x14ac:dyDescent="0.2">
      <c r="A9991" s="8">
        <f>MAX($A$2:$A9990)+1</f>
        <v>8715</v>
      </c>
      <c r="B9991" s="8"/>
      <c r="C9991" s="9" t="str">
        <f t="shared" si="157"/>
        <v>Upper Klamath Lake          2082</v>
      </c>
      <c r="D9991" s="8">
        <v>134</v>
      </c>
      <c r="E9991" s="8" t="s">
        <v>329</v>
      </c>
      <c r="F9991" s="10" t="s">
        <v>23047</v>
      </c>
      <c r="G9991" s="8"/>
      <c r="H9991" s="8"/>
      <c r="I9991" s="8"/>
      <c r="J9991" s="8"/>
      <c r="K9991" s="8" t="s">
        <v>33813</v>
      </c>
    </row>
    <row r="9992" spans="1:11" x14ac:dyDescent="0.2">
      <c r="A9992" s="8">
        <f>MAX($A$2:$A9991)+1</f>
        <v>8716</v>
      </c>
      <c r="B9992" s="8"/>
      <c r="C9992" s="9" t="str">
        <f t="shared" si="157"/>
        <v>Veyo</v>
      </c>
      <c r="D9992" s="8">
        <v>134</v>
      </c>
      <c r="E9992" s="8" t="s">
        <v>329</v>
      </c>
      <c r="F9992" s="10" t="s">
        <v>23048</v>
      </c>
      <c r="G9992" s="8"/>
      <c r="H9992" s="8"/>
      <c r="I9992" s="8"/>
      <c r="J9992" s="8"/>
      <c r="K9992" s="8" t="s">
        <v>33813</v>
      </c>
    </row>
    <row r="9993" spans="1:11" x14ac:dyDescent="0.2">
      <c r="A9993" s="8">
        <f>A9992</f>
        <v>8716</v>
      </c>
      <c r="B9993" s="8"/>
      <c r="C9993" s="9" t="str">
        <f t="shared" si="157"/>
        <v>Veyo                                  9281</v>
      </c>
      <c r="D9993" s="8">
        <v>134</v>
      </c>
      <c r="E9993" s="8" t="s">
        <v>329</v>
      </c>
      <c r="F9993" s="10" t="s">
        <v>23049</v>
      </c>
      <c r="G9993" s="8"/>
      <c r="H9993" s="8"/>
      <c r="I9993" s="8"/>
      <c r="J9993" s="8"/>
      <c r="K9993" s="8" t="s">
        <v>33813</v>
      </c>
    </row>
    <row r="9994" spans="1:11" x14ac:dyDescent="0.2">
      <c r="A9994" s="8">
        <f>MAX($A$2:$A9993)+1</f>
        <v>8717</v>
      </c>
      <c r="B9994" s="8"/>
      <c r="C9994" s="9" t="str">
        <f t="shared" si="157"/>
        <v>Viva Naughton</v>
      </c>
      <c r="D9994" s="8">
        <v>134</v>
      </c>
      <c r="E9994" s="8" t="s">
        <v>329</v>
      </c>
      <c r="F9994" s="10" t="s">
        <v>23050</v>
      </c>
      <c r="G9994" s="8"/>
      <c r="H9994" s="8"/>
      <c r="I9994" s="8"/>
      <c r="J9994" s="8"/>
      <c r="K9994" s="8" t="s">
        <v>33813</v>
      </c>
    </row>
    <row r="9995" spans="1:11" x14ac:dyDescent="0.2">
      <c r="A9995" s="8">
        <f>A9994</f>
        <v>8717</v>
      </c>
      <c r="B9995" s="8"/>
      <c r="C9995" s="9" t="str">
        <f t="shared" si="157"/>
        <v>Viva Naughton                   6509</v>
      </c>
      <c r="D9995" s="8">
        <v>134</v>
      </c>
      <c r="E9995" s="8" t="s">
        <v>329</v>
      </c>
      <c r="F9995" s="10" t="s">
        <v>23051</v>
      </c>
      <c r="G9995" s="8"/>
      <c r="H9995" s="8"/>
      <c r="I9995" s="8"/>
      <c r="J9995" s="8"/>
      <c r="K9995" s="8" t="s">
        <v>33813</v>
      </c>
    </row>
    <row r="9996" spans="1:11" x14ac:dyDescent="0.2">
      <c r="A9996" s="8">
        <f>A6360</f>
        <v>5419</v>
      </c>
      <c r="B9996" s="8"/>
      <c r="C9996" s="9" t="str">
        <f t="shared" si="157"/>
        <v>Wallowa Falls                      308</v>
      </c>
      <c r="D9996" s="8">
        <v>134</v>
      </c>
      <c r="E9996" s="8" t="s">
        <v>329</v>
      </c>
      <c r="F9996" s="10" t="s">
        <v>23052</v>
      </c>
      <c r="G9996" s="8"/>
      <c r="H9996" s="8"/>
      <c r="I9996" s="8"/>
      <c r="J9996" s="8"/>
      <c r="K9996" s="8" t="s">
        <v>33813</v>
      </c>
    </row>
    <row r="9997" spans="1:11" x14ac:dyDescent="0.2">
      <c r="A9997" s="8">
        <f>A6361</f>
        <v>5420</v>
      </c>
      <c r="B9997" s="8"/>
      <c r="C9997" s="9" t="str">
        <f t="shared" si="157"/>
        <v>Weber                                1744</v>
      </c>
      <c r="D9997" s="8">
        <v>134</v>
      </c>
      <c r="E9997" s="8" t="s">
        <v>329</v>
      </c>
      <c r="F9997" s="10" t="s">
        <v>23053</v>
      </c>
      <c r="G9997" s="8"/>
      <c r="H9997" s="8"/>
      <c r="I9997" s="8"/>
      <c r="J9997" s="8"/>
      <c r="K9997" s="8" t="s">
        <v>33813</v>
      </c>
    </row>
    <row r="9998" spans="1:11" x14ac:dyDescent="0.2">
      <c r="A9998" s="8">
        <f>MAX($A$2:$A9997)+1</f>
        <v>8718</v>
      </c>
      <c r="B9998" s="8"/>
      <c r="C9998" s="9" t="str">
        <f t="shared" si="157"/>
        <v>West Side                          2082</v>
      </c>
      <c r="D9998" s="8">
        <v>134</v>
      </c>
      <c r="E9998" s="8" t="s">
        <v>329</v>
      </c>
      <c r="F9998" s="10" t="s">
        <v>23054</v>
      </c>
      <c r="G9998" s="8"/>
      <c r="H9998" s="8"/>
      <c r="I9998" s="8"/>
      <c r="J9998" s="8"/>
      <c r="K9998" s="8" t="s">
        <v>33813</v>
      </c>
    </row>
    <row r="9999" spans="1:11" x14ac:dyDescent="0.2">
      <c r="A9999" s="8">
        <f>MAX($A$2:$A9998)+1</f>
        <v>8719</v>
      </c>
      <c r="B9999" s="8"/>
      <c r="C9999" s="9" t="str">
        <f t="shared" si="157"/>
        <v>Unseg Nuclear Chgs</v>
      </c>
      <c r="D9999" s="8">
        <v>137</v>
      </c>
      <c r="E9999" s="8" t="s">
        <v>334</v>
      </c>
      <c r="F9999" s="10" t="s">
        <v>22687</v>
      </c>
      <c r="G9999" s="8"/>
      <c r="H9999" s="8"/>
      <c r="I9999" s="8"/>
      <c r="J9999" s="8"/>
      <c r="K9999" s="8" t="s">
        <v>33813</v>
      </c>
    </row>
    <row r="10000" spans="1:11" x14ac:dyDescent="0.2">
      <c r="A10000" s="8">
        <f>MAX($A$2:$A9999)+1</f>
        <v>8720</v>
      </c>
      <c r="B10000" s="8"/>
      <c r="C10000" s="9" t="str">
        <f t="shared" si="157"/>
        <v>Avery Dsg</v>
      </c>
      <c r="D10000" s="8">
        <v>141</v>
      </c>
      <c r="E10000" s="8" t="s">
        <v>347</v>
      </c>
      <c r="F10000" s="10" t="s">
        <v>23055</v>
      </c>
      <c r="G10000" s="8"/>
      <c r="H10000" s="8"/>
      <c r="I10000" s="8"/>
      <c r="J10000" s="8"/>
      <c r="K10000" s="8" t="s">
        <v>33813</v>
      </c>
    </row>
    <row r="10001" spans="1:11" x14ac:dyDescent="0.2">
      <c r="A10001" s="8">
        <f>MAX($A$2:$A10000)+1</f>
        <v>8721</v>
      </c>
      <c r="B10001" s="8"/>
      <c r="C10001" s="9" t="str">
        <f t="shared" si="157"/>
        <v>Carver (Readiness Center) Dsg</v>
      </c>
      <c r="D10001" s="8">
        <v>141</v>
      </c>
      <c r="E10001" s="8" t="s">
        <v>347</v>
      </c>
      <c r="F10001" s="10" t="s">
        <v>23056</v>
      </c>
      <c r="G10001" s="8"/>
      <c r="H10001" s="8"/>
      <c r="I10001" s="8"/>
      <c r="J10001" s="8"/>
      <c r="K10001" s="8" t="s">
        <v>33813</v>
      </c>
    </row>
    <row r="10002" spans="1:11" x14ac:dyDescent="0.2">
      <c r="A10002" s="8">
        <f>MAX($A$2:$A10001)+1</f>
        <v>8722</v>
      </c>
      <c r="B10002" s="8"/>
      <c r="C10002" s="9" t="str">
        <f t="shared" si="157"/>
        <v>City Of Hillsboro Crandall Reservoir</v>
      </c>
      <c r="D10002" s="8">
        <v>141</v>
      </c>
      <c r="E10002" s="8" t="s">
        <v>347</v>
      </c>
      <c r="F10002" s="10" t="s">
        <v>23057</v>
      </c>
      <c r="G10002" s="8"/>
      <c r="H10002" s="8"/>
      <c r="I10002" s="8"/>
      <c r="J10002" s="8"/>
      <c r="K10002" s="8" t="s">
        <v>33813</v>
      </c>
    </row>
    <row r="10003" spans="1:11" x14ac:dyDescent="0.2">
      <c r="A10003" s="8">
        <f>MAX($A$2:$A10002)+1</f>
        <v>8723</v>
      </c>
      <c r="B10003" s="8"/>
      <c r="C10003" s="9" t="str">
        <f t="shared" si="157"/>
        <v>City Of Portland-Columbia Blvd Wwtp</v>
      </c>
      <c r="D10003" s="8">
        <v>141</v>
      </c>
      <c r="E10003" s="8" t="s">
        <v>347</v>
      </c>
      <c r="F10003" s="10" t="s">
        <v>23058</v>
      </c>
      <c r="G10003" s="8"/>
      <c r="H10003" s="8"/>
      <c r="I10003" s="8"/>
      <c r="J10003" s="8"/>
      <c r="K10003" s="8" t="s">
        <v>33813</v>
      </c>
    </row>
    <row r="10004" spans="1:11" x14ac:dyDescent="0.2">
      <c r="A10004" s="8">
        <f>MAX($A$2:$A10003)+1</f>
        <v>8724</v>
      </c>
      <c r="B10004" s="8"/>
      <c r="C10004" s="9" t="str">
        <f t="shared" si="157"/>
        <v>Clackamas Intertie 2</v>
      </c>
      <c r="D10004" s="8">
        <v>141</v>
      </c>
      <c r="E10004" s="8" t="s">
        <v>347</v>
      </c>
      <c r="F10004" s="10" t="s">
        <v>23059</v>
      </c>
      <c r="G10004" s="8"/>
      <c r="H10004" s="8"/>
      <c r="I10004" s="8"/>
      <c r="J10004" s="8"/>
      <c r="K10004" s="8" t="s">
        <v>33813</v>
      </c>
    </row>
    <row r="10005" spans="1:11" x14ac:dyDescent="0.2">
      <c r="A10005" s="8">
        <f>MAX($A$2:$A10004)+1</f>
        <v>8725</v>
      </c>
      <c r="B10005" s="8"/>
      <c r="C10005" s="9" t="str">
        <f t="shared" si="157"/>
        <v>Clackamas River Water Dsg</v>
      </c>
      <c r="D10005" s="8">
        <v>141</v>
      </c>
      <c r="E10005" s="8" t="s">
        <v>347</v>
      </c>
      <c r="F10005" s="10" t="s">
        <v>23060</v>
      </c>
      <c r="G10005" s="8"/>
      <c r="H10005" s="8"/>
      <c r="I10005" s="8"/>
      <c r="J10005" s="8"/>
      <c r="K10005" s="8" t="s">
        <v>33813</v>
      </c>
    </row>
    <row r="10006" spans="1:11" x14ac:dyDescent="0.2">
      <c r="A10006" s="8">
        <f>MAX($A$2:$A10005)+1</f>
        <v>8726</v>
      </c>
      <c r="B10006" s="8"/>
      <c r="C10006" s="9" t="str">
        <f t="shared" si="157"/>
        <v>Dawson Creek</v>
      </c>
      <c r="D10006" s="8">
        <v>141</v>
      </c>
      <c r="E10006" s="8" t="s">
        <v>347</v>
      </c>
      <c r="F10006" s="10" t="s">
        <v>23061</v>
      </c>
      <c r="G10006" s="8"/>
      <c r="H10006" s="8"/>
      <c r="I10006" s="8"/>
      <c r="J10006" s="8"/>
      <c r="K10006" s="8" t="s">
        <v>33813</v>
      </c>
    </row>
    <row r="10007" spans="1:11" x14ac:dyDescent="0.2">
      <c r="A10007" s="8">
        <f>MAX($A$2:$A10006)+1</f>
        <v>8727</v>
      </c>
      <c r="B10007" s="8"/>
      <c r="C10007" s="9" t="str">
        <f t="shared" si="157"/>
        <v>East County Courts</v>
      </c>
      <c r="D10007" s="8">
        <v>141</v>
      </c>
      <c r="E10007" s="8" t="s">
        <v>347</v>
      </c>
      <c r="F10007" s="10" t="s">
        <v>23062</v>
      </c>
      <c r="G10007" s="8"/>
      <c r="H10007" s="8"/>
      <c r="I10007" s="8"/>
      <c r="J10007" s="8"/>
      <c r="K10007" s="8" t="s">
        <v>33813</v>
      </c>
    </row>
    <row r="10008" spans="1:11" x14ac:dyDescent="0.2">
      <c r="A10008" s="8">
        <f>MAX($A$2:$A10007)+1</f>
        <v>8728</v>
      </c>
      <c r="B10008" s="8"/>
      <c r="C10008" s="9" t="str">
        <f t="shared" si="157"/>
        <v>Food Services Of America</v>
      </c>
      <c r="D10008" s="8">
        <v>141</v>
      </c>
      <c r="E10008" s="8" t="s">
        <v>347</v>
      </c>
      <c r="F10008" s="10" t="s">
        <v>23063</v>
      </c>
      <c r="G10008" s="8"/>
      <c r="H10008" s="8"/>
      <c r="I10008" s="8"/>
      <c r="J10008" s="8"/>
      <c r="K10008" s="8" t="s">
        <v>33813</v>
      </c>
    </row>
    <row r="10009" spans="1:11" x14ac:dyDescent="0.2">
      <c r="A10009" s="8">
        <f>A1067</f>
        <v>731</v>
      </c>
      <c r="B10009" s="8"/>
      <c r="C10009" s="9" t="str">
        <f t="shared" ref="C10009:C10072" si="158">IF(H10009="",F10009,H10009)</f>
        <v>Fortix</v>
      </c>
      <c r="D10009" s="8">
        <v>141</v>
      </c>
      <c r="E10009" s="8" t="s">
        <v>347</v>
      </c>
      <c r="F10009" s="10" t="s">
        <v>23064</v>
      </c>
      <c r="G10009" s="8"/>
      <c r="H10009" s="8"/>
      <c r="I10009" s="8"/>
      <c r="J10009" s="8"/>
      <c r="K10009" s="8" t="s">
        <v>33813</v>
      </c>
    </row>
    <row r="10010" spans="1:11" x14ac:dyDescent="0.2">
      <c r="A10010" s="8">
        <f>A1067</f>
        <v>731</v>
      </c>
      <c r="B10010" s="8"/>
      <c r="C10010" s="9" t="str">
        <f t="shared" si="158"/>
        <v>Fortix (Viawest)</v>
      </c>
      <c r="D10010" s="8">
        <v>141</v>
      </c>
      <c r="E10010" s="8" t="s">
        <v>347</v>
      </c>
      <c r="F10010" s="10" t="s">
        <v>23065</v>
      </c>
      <c r="G10010" s="8"/>
      <c r="H10010" s="8"/>
      <c r="I10010" s="8"/>
      <c r="J10010" s="8"/>
      <c r="K10010" s="8" t="s">
        <v>33813</v>
      </c>
    </row>
    <row r="10011" spans="1:11" x14ac:dyDescent="0.2">
      <c r="A10011" s="8">
        <f>MAX($A$2:$A10010)+1</f>
        <v>8729</v>
      </c>
      <c r="B10011" s="8"/>
      <c r="C10011" s="9" t="str">
        <f t="shared" si="158"/>
        <v>Ibm</v>
      </c>
      <c r="D10011" s="8">
        <v>141</v>
      </c>
      <c r="E10011" s="8" t="s">
        <v>347</v>
      </c>
      <c r="F10011" s="10" t="s">
        <v>23066</v>
      </c>
      <c r="G10011" s="8"/>
      <c r="H10011" s="8"/>
      <c r="I10011" s="8"/>
      <c r="J10011" s="8"/>
      <c r="K10011" s="8" t="s">
        <v>33813</v>
      </c>
    </row>
    <row r="10012" spans="1:11" x14ac:dyDescent="0.2">
      <c r="A10012" s="8">
        <f>MAX($A$2:$A10011)+1</f>
        <v>8730</v>
      </c>
      <c r="B10012" s="8"/>
      <c r="C10012" s="9" t="str">
        <f t="shared" si="158"/>
        <v>Joint Water Commission</v>
      </c>
      <c r="D10012" s="8">
        <v>141</v>
      </c>
      <c r="E10012" s="8" t="s">
        <v>347</v>
      </c>
      <c r="F10012" s="10" t="s">
        <v>23067</v>
      </c>
      <c r="G10012" s="8"/>
      <c r="H10012" s="8"/>
      <c r="I10012" s="8"/>
      <c r="J10012" s="8"/>
      <c r="K10012" s="8" t="s">
        <v>33813</v>
      </c>
    </row>
    <row r="10013" spans="1:11" x14ac:dyDescent="0.2">
      <c r="A10013" s="8">
        <f>MAX($A$2:$A10012)+1</f>
        <v>8731</v>
      </c>
      <c r="B10013" s="8"/>
      <c r="C10013" s="9" t="str">
        <f t="shared" si="158"/>
        <v>Juvenile Justice Center</v>
      </c>
      <c r="D10013" s="8">
        <v>141</v>
      </c>
      <c r="E10013" s="8" t="s">
        <v>347</v>
      </c>
      <c r="F10013" s="10" t="s">
        <v>23068</v>
      </c>
      <c r="G10013" s="8"/>
      <c r="H10013" s="8"/>
      <c r="I10013" s="8"/>
      <c r="J10013" s="8"/>
      <c r="K10013" s="8" t="s">
        <v>33813</v>
      </c>
    </row>
    <row r="10014" spans="1:11" x14ac:dyDescent="0.2">
      <c r="A10014" s="8">
        <f>MAX($A$2:$A10013)+1</f>
        <v>8732</v>
      </c>
      <c r="B10014" s="8"/>
      <c r="C10014" s="9" t="str">
        <f t="shared" si="158"/>
        <v>Kaiser Sunnyside Hospital</v>
      </c>
      <c r="D10014" s="8">
        <v>141</v>
      </c>
      <c r="E10014" s="8" t="s">
        <v>347</v>
      </c>
      <c r="F10014" s="10" t="s">
        <v>23069</v>
      </c>
      <c r="G10014" s="8"/>
      <c r="H10014" s="8"/>
      <c r="I10014" s="8"/>
      <c r="J10014" s="8"/>
      <c r="K10014" s="8" t="s">
        <v>33813</v>
      </c>
    </row>
    <row r="10015" spans="1:11" x14ac:dyDescent="0.2">
      <c r="A10015" s="8">
        <f>MAX($A$2:$A10014)+1</f>
        <v>8733</v>
      </c>
      <c r="B10015" s="8"/>
      <c r="C10015" s="9" t="str">
        <f t="shared" si="158"/>
        <v>Kaiser Westside Hospital</v>
      </c>
      <c r="D10015" s="8">
        <v>141</v>
      </c>
      <c r="E10015" s="8" t="s">
        <v>347</v>
      </c>
      <c r="F10015" s="10" t="s">
        <v>23070</v>
      </c>
      <c r="G10015" s="8"/>
      <c r="H10015" s="8"/>
      <c r="I10015" s="8"/>
      <c r="J10015" s="8"/>
      <c r="K10015" s="8" t="s">
        <v>33813</v>
      </c>
    </row>
    <row r="10016" spans="1:11" x14ac:dyDescent="0.2">
      <c r="A10016" s="8">
        <f>MAX($A$2:$A10015)+1</f>
        <v>8734</v>
      </c>
      <c r="B10016" s="8"/>
      <c r="C10016" s="9" t="str">
        <f t="shared" si="158"/>
        <v>Maclaren</v>
      </c>
      <c r="D10016" s="8">
        <v>141</v>
      </c>
      <c r="E10016" s="8" t="s">
        <v>347</v>
      </c>
      <c r="F10016" s="10" t="s">
        <v>23071</v>
      </c>
      <c r="G10016" s="8"/>
      <c r="H10016" s="8"/>
      <c r="I10016" s="8"/>
      <c r="J10016" s="8"/>
      <c r="K10016" s="8" t="s">
        <v>33813</v>
      </c>
    </row>
    <row r="10017" spans="1:11" x14ac:dyDescent="0.2">
      <c r="A10017" s="8">
        <f>MAX($A$2:$A10016)+1</f>
        <v>8735</v>
      </c>
      <c r="B10017" s="8"/>
      <c r="C10017" s="9" t="str">
        <f t="shared" si="158"/>
        <v>Memc (Solaicx)</v>
      </c>
      <c r="D10017" s="8">
        <v>141</v>
      </c>
      <c r="E10017" s="8" t="s">
        <v>347</v>
      </c>
      <c r="F10017" s="10" t="s">
        <v>23072</v>
      </c>
      <c r="G10017" s="8"/>
      <c r="H10017" s="8"/>
      <c r="I10017" s="8"/>
      <c r="J10017" s="8"/>
      <c r="K10017" s="8" t="s">
        <v>33813</v>
      </c>
    </row>
    <row r="10018" spans="1:11" x14ac:dyDescent="0.2">
      <c r="A10018" s="8">
        <f>MAX($A$2:$A10017)+1</f>
        <v>8736</v>
      </c>
      <c r="B10018" s="8"/>
      <c r="C10018" s="9" t="str">
        <f t="shared" si="158"/>
        <v>Nccwc- Filter Plant</v>
      </c>
      <c r="D10018" s="8">
        <v>141</v>
      </c>
      <c r="E10018" s="8" t="s">
        <v>347</v>
      </c>
      <c r="F10018" s="10" t="s">
        <v>23073</v>
      </c>
      <c r="G10018" s="8"/>
      <c r="H10018" s="8"/>
      <c r="I10018" s="8"/>
      <c r="J10018" s="8"/>
      <c r="K10018" s="8" t="s">
        <v>33813</v>
      </c>
    </row>
    <row r="10019" spans="1:11" x14ac:dyDescent="0.2">
      <c r="A10019" s="8">
        <f>MAX($A$2:$A10018)+1</f>
        <v>8737</v>
      </c>
      <c r="B10019" s="8"/>
      <c r="C10019" s="9" t="str">
        <f t="shared" si="158"/>
        <v>Newberg Waste Water Treatment Plant</v>
      </c>
      <c r="D10019" s="8">
        <v>141</v>
      </c>
      <c r="E10019" s="8" t="s">
        <v>347</v>
      </c>
      <c r="F10019" s="10" t="s">
        <v>23074</v>
      </c>
      <c r="G10019" s="8"/>
      <c r="H10019" s="8"/>
      <c r="I10019" s="8"/>
      <c r="J10019" s="8"/>
      <c r="K10019" s="8" t="s">
        <v>33813</v>
      </c>
    </row>
    <row r="10020" spans="1:11" x14ac:dyDescent="0.2">
      <c r="A10020" s="8">
        <f>MAX($A$2:$A10019)+1</f>
        <v>8738</v>
      </c>
      <c r="B10020" s="8"/>
      <c r="C10020" s="9" t="str">
        <f t="shared" si="158"/>
        <v>Newberg Water Treatment Plant</v>
      </c>
      <c r="D10020" s="8">
        <v>141</v>
      </c>
      <c r="E10020" s="8" t="s">
        <v>347</v>
      </c>
      <c r="F10020" s="10" t="s">
        <v>23075</v>
      </c>
      <c r="G10020" s="8"/>
      <c r="H10020" s="8"/>
      <c r="I10020" s="8"/>
      <c r="J10020" s="8"/>
      <c r="K10020" s="8" t="s">
        <v>33813</v>
      </c>
    </row>
    <row r="10021" spans="1:11" x14ac:dyDescent="0.2">
      <c r="A10021" s="8">
        <f>MAX($A$2:$A10020)+1</f>
        <v>8739</v>
      </c>
      <c r="B10021" s="8"/>
      <c r="C10021" s="9" t="str">
        <f t="shared" si="158"/>
        <v>North Plains Pump Station</v>
      </c>
      <c r="D10021" s="8">
        <v>141</v>
      </c>
      <c r="E10021" s="8" t="s">
        <v>347</v>
      </c>
      <c r="F10021" s="10" t="s">
        <v>23076</v>
      </c>
      <c r="G10021" s="8"/>
      <c r="H10021" s="8"/>
      <c r="I10021" s="8"/>
      <c r="J10021" s="8"/>
      <c r="K10021" s="8" t="s">
        <v>33813</v>
      </c>
    </row>
    <row r="10022" spans="1:11" x14ac:dyDescent="0.2">
      <c r="A10022" s="8">
        <f>MAX($A$2:$A10021)+1</f>
        <v>8740</v>
      </c>
      <c r="B10022" s="8"/>
      <c r="C10022" s="9" t="str">
        <f t="shared" si="158"/>
        <v>Oak Lodge Sanitary District</v>
      </c>
      <c r="D10022" s="8">
        <v>141</v>
      </c>
      <c r="E10022" s="8" t="s">
        <v>347</v>
      </c>
      <c r="F10022" s="10" t="s">
        <v>23077</v>
      </c>
      <c r="G10022" s="8"/>
      <c r="H10022" s="8"/>
      <c r="I10022" s="8"/>
      <c r="J10022" s="8"/>
      <c r="K10022" s="8" t="s">
        <v>33813</v>
      </c>
    </row>
    <row r="10023" spans="1:11" x14ac:dyDescent="0.2">
      <c r="A10023" s="8">
        <f>MAX($A$2:$A10022)+1</f>
        <v>8741</v>
      </c>
      <c r="B10023" s="8"/>
      <c r="C10023" s="9" t="str">
        <f t="shared" si="158"/>
        <v>Odot (Sunway 1)</v>
      </c>
      <c r="D10023" s="8">
        <v>141</v>
      </c>
      <c r="E10023" s="8" t="s">
        <v>347</v>
      </c>
      <c r="F10023" s="10" t="s">
        <v>23078</v>
      </c>
      <c r="G10023" s="8"/>
      <c r="H10023" s="8"/>
      <c r="I10023" s="8"/>
      <c r="J10023" s="8"/>
      <c r="K10023" s="8" t="s">
        <v>33813</v>
      </c>
    </row>
    <row r="10024" spans="1:11" x14ac:dyDescent="0.2">
      <c r="A10024" s="8">
        <f>MAX($A$2:$A10023)+1</f>
        <v>8742</v>
      </c>
      <c r="B10024" s="8"/>
      <c r="C10024" s="9" t="str">
        <f t="shared" si="158"/>
        <v>Oregon Dept Of Admin Serv - Data Center</v>
      </c>
      <c r="D10024" s="8">
        <v>141</v>
      </c>
      <c r="E10024" s="8" t="s">
        <v>347</v>
      </c>
      <c r="F10024" s="10" t="s">
        <v>23079</v>
      </c>
      <c r="G10024" s="8"/>
      <c r="H10024" s="8"/>
      <c r="I10024" s="8"/>
      <c r="J10024" s="8"/>
      <c r="K10024" s="8" t="s">
        <v>33813</v>
      </c>
    </row>
    <row r="10025" spans="1:11" x14ac:dyDescent="0.2">
      <c r="A10025" s="8">
        <f>MAX($A$2:$A10024)+1</f>
        <v>8743</v>
      </c>
      <c r="B10025" s="8"/>
      <c r="C10025" s="9" t="str">
        <f t="shared" si="158"/>
        <v>Oregon Dept Of Admin Serv - Revenue Bldg</v>
      </c>
      <c r="D10025" s="8">
        <v>141</v>
      </c>
      <c r="E10025" s="8" t="s">
        <v>347</v>
      </c>
      <c r="F10025" s="10" t="s">
        <v>23080</v>
      </c>
      <c r="G10025" s="8"/>
      <c r="H10025" s="8"/>
      <c r="I10025" s="8"/>
      <c r="J10025" s="8"/>
      <c r="K10025" s="8" t="s">
        <v>33813</v>
      </c>
    </row>
    <row r="10026" spans="1:11" x14ac:dyDescent="0.2">
      <c r="A10026" s="8">
        <f>MAX($A$2:$A10025)+1</f>
        <v>8744</v>
      </c>
      <c r="B10026" s="8"/>
      <c r="C10026" s="9" t="str">
        <f t="shared" si="158"/>
        <v>Oregon Military Dept/A.F.R.C</v>
      </c>
      <c r="D10026" s="8">
        <v>141</v>
      </c>
      <c r="E10026" s="8" t="s">
        <v>347</v>
      </c>
      <c r="F10026" s="10" t="s">
        <v>23081</v>
      </c>
      <c r="G10026" s="8"/>
      <c r="H10026" s="8"/>
      <c r="I10026" s="8"/>
      <c r="J10026" s="8"/>
      <c r="K10026" s="8" t="s">
        <v>33813</v>
      </c>
    </row>
    <row r="10027" spans="1:11" x14ac:dyDescent="0.2">
      <c r="A10027" s="8">
        <f>MAX($A$2:$A10026)+1</f>
        <v>8745</v>
      </c>
      <c r="B10027" s="8"/>
      <c r="C10027" s="9" t="str">
        <f t="shared" si="158"/>
        <v>Oregon Military Joint Forces Hq</v>
      </c>
      <c r="D10027" s="8">
        <v>141</v>
      </c>
      <c r="E10027" s="8" t="s">
        <v>347</v>
      </c>
      <c r="F10027" s="10" t="s">
        <v>23082</v>
      </c>
      <c r="G10027" s="8"/>
      <c r="H10027" s="8"/>
      <c r="I10027" s="8"/>
      <c r="J10027" s="8"/>
      <c r="K10027" s="8" t="s">
        <v>33813</v>
      </c>
    </row>
    <row r="10028" spans="1:11" x14ac:dyDescent="0.2">
      <c r="A10028" s="8">
        <f>MAX($A$2:$A10027)+1</f>
        <v>8746</v>
      </c>
      <c r="B10028" s="8"/>
      <c r="C10028" s="9" t="str">
        <f t="shared" si="158"/>
        <v>Oregon State Hospital</v>
      </c>
      <c r="D10028" s="8">
        <v>141</v>
      </c>
      <c r="E10028" s="8" t="s">
        <v>347</v>
      </c>
      <c r="F10028" s="10" t="s">
        <v>23083</v>
      </c>
      <c r="G10028" s="8"/>
      <c r="H10028" s="8"/>
      <c r="I10028" s="8"/>
      <c r="J10028" s="8"/>
      <c r="K10028" s="8" t="s">
        <v>33813</v>
      </c>
    </row>
    <row r="10029" spans="1:11" x14ac:dyDescent="0.2">
      <c r="A10029" s="8">
        <f>MAX($A$2:$A10028)+1</f>
        <v>8747</v>
      </c>
      <c r="B10029" s="8"/>
      <c r="C10029" s="9" t="str">
        <f t="shared" si="158"/>
        <v>Pcc Structurals</v>
      </c>
      <c r="D10029" s="8">
        <v>141</v>
      </c>
      <c r="E10029" s="8" t="s">
        <v>347</v>
      </c>
      <c r="F10029" s="10" t="s">
        <v>23084</v>
      </c>
      <c r="G10029" s="8"/>
      <c r="H10029" s="8"/>
      <c r="I10029" s="8"/>
      <c r="J10029" s="8"/>
      <c r="K10029" s="8" t="s">
        <v>33813</v>
      </c>
    </row>
    <row r="10030" spans="1:11" x14ac:dyDescent="0.2">
      <c r="A10030" s="8">
        <f>MAX($A$2:$A10029)+1</f>
        <v>8748</v>
      </c>
      <c r="B10030" s="8"/>
      <c r="C10030" s="9" t="str">
        <f t="shared" si="158"/>
        <v>Portland Service Center</v>
      </c>
      <c r="D10030" s="8">
        <v>141</v>
      </c>
      <c r="E10030" s="8" t="s">
        <v>347</v>
      </c>
      <c r="F10030" s="10" t="s">
        <v>23085</v>
      </c>
      <c r="G10030" s="8"/>
      <c r="H10030" s="8"/>
      <c r="I10030" s="8"/>
      <c r="J10030" s="8"/>
      <c r="K10030" s="8" t="s">
        <v>33813</v>
      </c>
    </row>
    <row r="10031" spans="1:11" x14ac:dyDescent="0.2">
      <c r="A10031" s="8">
        <f>MAX($A$2:$A10030)+1</f>
        <v>8749</v>
      </c>
      <c r="B10031" s="8"/>
      <c r="C10031" s="9" t="str">
        <f t="shared" si="158"/>
        <v>Portland State University</v>
      </c>
      <c r="D10031" s="8">
        <v>141</v>
      </c>
      <c r="E10031" s="8" t="s">
        <v>347</v>
      </c>
      <c r="F10031" s="10" t="s">
        <v>23086</v>
      </c>
      <c r="G10031" s="8"/>
      <c r="H10031" s="8"/>
      <c r="I10031" s="8"/>
      <c r="J10031" s="8"/>
      <c r="K10031" s="8" t="s">
        <v>33813</v>
      </c>
    </row>
    <row r="10032" spans="1:11" x14ac:dyDescent="0.2">
      <c r="A10032" s="8">
        <f>MAX($A$2:$A10031)+1</f>
        <v>8750</v>
      </c>
      <c r="B10032" s="8"/>
      <c r="C10032" s="9" t="str">
        <f t="shared" si="158"/>
        <v>Prologis (Sunway 2)</v>
      </c>
      <c r="D10032" s="8">
        <v>141</v>
      </c>
      <c r="E10032" s="8" t="s">
        <v>347</v>
      </c>
      <c r="F10032" s="10" t="s">
        <v>23087</v>
      </c>
      <c r="G10032" s="8"/>
      <c r="H10032" s="8"/>
      <c r="I10032" s="8"/>
      <c r="J10032" s="8"/>
      <c r="K10032" s="8" t="s">
        <v>33813</v>
      </c>
    </row>
    <row r="10033" spans="1:11" x14ac:dyDescent="0.2">
      <c r="A10033" s="8">
        <f>MAX($A$2:$A10032)+1</f>
        <v>8751</v>
      </c>
      <c r="B10033" s="8"/>
      <c r="C10033" s="9" t="str">
        <f t="shared" si="158"/>
        <v>Providence Business Center</v>
      </c>
      <c r="D10033" s="8">
        <v>141</v>
      </c>
      <c r="E10033" s="8" t="s">
        <v>347</v>
      </c>
      <c r="F10033" s="10" t="s">
        <v>23088</v>
      </c>
      <c r="G10033" s="8"/>
      <c r="H10033" s="8"/>
      <c r="I10033" s="8"/>
      <c r="J10033" s="8"/>
      <c r="K10033" s="8" t="s">
        <v>33813</v>
      </c>
    </row>
    <row r="10034" spans="1:11" x14ac:dyDescent="0.2">
      <c r="A10034" s="8">
        <f>MAX($A$2:$A10033)+1</f>
        <v>8752</v>
      </c>
      <c r="B10034" s="8"/>
      <c r="C10034" s="9" t="str">
        <f t="shared" si="158"/>
        <v>Providence Newberg Hospital</v>
      </c>
      <c r="D10034" s="8">
        <v>141</v>
      </c>
      <c r="E10034" s="8" t="s">
        <v>347</v>
      </c>
      <c r="F10034" s="10" t="s">
        <v>23089</v>
      </c>
      <c r="G10034" s="8"/>
      <c r="H10034" s="8"/>
      <c r="I10034" s="8"/>
      <c r="J10034" s="8"/>
      <c r="K10034" s="8" t="s">
        <v>33813</v>
      </c>
    </row>
    <row r="10035" spans="1:11" x14ac:dyDescent="0.2">
      <c r="A10035" s="8">
        <f>MAX($A$2:$A10034)+1</f>
        <v>8753</v>
      </c>
      <c r="B10035" s="8"/>
      <c r="C10035" s="9" t="str">
        <f t="shared" si="158"/>
        <v>Salem Hospital</v>
      </c>
      <c r="D10035" s="8">
        <v>141</v>
      </c>
      <c r="E10035" s="8" t="s">
        <v>347</v>
      </c>
      <c r="F10035" s="10" t="s">
        <v>23090</v>
      </c>
      <c r="G10035" s="8"/>
      <c r="H10035" s="8"/>
      <c r="I10035" s="8"/>
      <c r="J10035" s="8"/>
      <c r="K10035" s="8" t="s">
        <v>33813</v>
      </c>
    </row>
    <row r="10036" spans="1:11" x14ac:dyDescent="0.2">
      <c r="A10036" s="8">
        <f>MAX($A$2:$A10035)+1</f>
        <v>8754</v>
      </c>
      <c r="B10036" s="8"/>
      <c r="C10036" s="9" t="str">
        <f t="shared" si="158"/>
        <v>Sandy Highschool</v>
      </c>
      <c r="D10036" s="8">
        <v>141</v>
      </c>
      <c r="E10036" s="8" t="s">
        <v>347</v>
      </c>
      <c r="F10036" s="10" t="s">
        <v>23091</v>
      </c>
      <c r="G10036" s="8"/>
      <c r="H10036" s="8"/>
      <c r="I10036" s="8"/>
      <c r="J10036" s="8"/>
      <c r="K10036" s="8" t="s">
        <v>33813</v>
      </c>
    </row>
    <row r="10037" spans="1:11" x14ac:dyDescent="0.2">
      <c r="A10037" s="8">
        <f>MAX($A$2:$A10036)+1</f>
        <v>8755</v>
      </c>
      <c r="B10037" s="8"/>
      <c r="C10037" s="9" t="str">
        <f t="shared" si="158"/>
        <v>Sanyo</v>
      </c>
      <c r="D10037" s="8">
        <v>141</v>
      </c>
      <c r="E10037" s="8" t="s">
        <v>347</v>
      </c>
      <c r="F10037" s="10" t="s">
        <v>23092</v>
      </c>
      <c r="G10037" s="8"/>
      <c r="H10037" s="8"/>
      <c r="I10037" s="8"/>
      <c r="J10037" s="8"/>
      <c r="K10037" s="8" t="s">
        <v>33813</v>
      </c>
    </row>
    <row r="10038" spans="1:11" x14ac:dyDescent="0.2">
      <c r="A10038" s="8">
        <f>MAX($A$2:$A10037)+1</f>
        <v>8756</v>
      </c>
      <c r="B10038" s="8"/>
      <c r="C10038" s="9" t="str">
        <f t="shared" si="158"/>
        <v>Skyline</v>
      </c>
      <c r="D10038" s="8">
        <v>141</v>
      </c>
      <c r="E10038" s="8" t="s">
        <v>347</v>
      </c>
      <c r="F10038" s="10" t="s">
        <v>23093</v>
      </c>
      <c r="G10038" s="8"/>
      <c r="H10038" s="8"/>
      <c r="I10038" s="8"/>
      <c r="J10038" s="8"/>
      <c r="K10038" s="8" t="s">
        <v>33813</v>
      </c>
    </row>
    <row r="10039" spans="1:11" x14ac:dyDescent="0.2">
      <c r="A10039" s="8">
        <f>A10017</f>
        <v>8735</v>
      </c>
      <c r="B10039" s="8"/>
      <c r="C10039" s="9" t="str">
        <f t="shared" si="158"/>
        <v>Solaicx</v>
      </c>
      <c r="D10039" s="8">
        <v>141</v>
      </c>
      <c r="E10039" s="8" t="s">
        <v>347</v>
      </c>
      <c r="F10039" s="10" t="s">
        <v>23094</v>
      </c>
      <c r="G10039" s="8"/>
      <c r="H10039" s="8"/>
      <c r="I10039" s="8"/>
      <c r="J10039" s="8"/>
      <c r="K10039" s="8" t="s">
        <v>33813</v>
      </c>
    </row>
    <row r="10040" spans="1:11" x14ac:dyDescent="0.2">
      <c r="A10040" s="8">
        <f>MAX($A$2:$A10039)+1</f>
        <v>8757</v>
      </c>
      <c r="B10040" s="8"/>
      <c r="C10040" s="9" t="str">
        <f t="shared" si="158"/>
        <v>Solar World</v>
      </c>
      <c r="D10040" s="8">
        <v>141</v>
      </c>
      <c r="E10040" s="8" t="s">
        <v>347</v>
      </c>
      <c r="F10040" s="10" t="s">
        <v>23095</v>
      </c>
      <c r="G10040" s="8"/>
      <c r="H10040" s="8"/>
      <c r="I10040" s="8"/>
      <c r="J10040" s="8"/>
      <c r="K10040" s="8" t="s">
        <v>33813</v>
      </c>
    </row>
    <row r="10041" spans="1:11" x14ac:dyDescent="0.2">
      <c r="A10041" s="8">
        <f>MAX($A$2:$A10040)+1</f>
        <v>8758</v>
      </c>
      <c r="B10041" s="8"/>
      <c r="C10041" s="9" t="str">
        <f t="shared" si="158"/>
        <v>Stimson Lumber</v>
      </c>
      <c r="D10041" s="8">
        <v>141</v>
      </c>
      <c r="E10041" s="8" t="s">
        <v>347</v>
      </c>
      <c r="F10041" s="10" t="s">
        <v>23096</v>
      </c>
      <c r="G10041" s="8"/>
      <c r="H10041" s="8"/>
      <c r="I10041" s="8"/>
      <c r="J10041" s="8"/>
      <c r="K10041" s="8" t="s">
        <v>33813</v>
      </c>
    </row>
    <row r="10042" spans="1:11" x14ac:dyDescent="0.2">
      <c r="A10042" s="8">
        <f>MAX($A$2:$A10041)+1</f>
        <v>8759</v>
      </c>
      <c r="B10042" s="8"/>
      <c r="C10042" s="9" t="str">
        <f t="shared" si="158"/>
        <v>Sungard Dsg</v>
      </c>
      <c r="D10042" s="8">
        <v>141</v>
      </c>
      <c r="E10042" s="8" t="s">
        <v>347</v>
      </c>
      <c r="F10042" s="10" t="s">
        <v>23097</v>
      </c>
      <c r="G10042" s="8"/>
      <c r="H10042" s="8"/>
      <c r="I10042" s="8"/>
      <c r="J10042" s="8"/>
      <c r="K10042" s="8" t="s">
        <v>33813</v>
      </c>
    </row>
    <row r="10043" spans="1:11" x14ac:dyDescent="0.2">
      <c r="A10043" s="8">
        <f>MAX($A$2:$A10042)+1</f>
        <v>8760</v>
      </c>
      <c r="B10043" s="8"/>
      <c r="C10043" s="9" t="str">
        <f t="shared" si="158"/>
        <v>Sunrise Water Authority Pump Station</v>
      </c>
      <c r="D10043" s="8">
        <v>141</v>
      </c>
      <c r="E10043" s="8" t="s">
        <v>347</v>
      </c>
      <c r="F10043" s="10" t="s">
        <v>23098</v>
      </c>
      <c r="G10043" s="8"/>
      <c r="H10043" s="8"/>
      <c r="I10043" s="8"/>
      <c r="J10043" s="8"/>
      <c r="K10043" s="8" t="s">
        <v>33813</v>
      </c>
    </row>
    <row r="10044" spans="1:11" x14ac:dyDescent="0.2">
      <c r="A10044" s="8">
        <f>A10023</f>
        <v>8741</v>
      </c>
      <c r="B10044" s="8"/>
      <c r="C10044" s="9" t="str">
        <f t="shared" si="158"/>
        <v>Sunway 1</v>
      </c>
      <c r="D10044" s="8">
        <v>141</v>
      </c>
      <c r="E10044" s="8" t="s">
        <v>347</v>
      </c>
      <c r="F10044" s="10" t="s">
        <v>23099</v>
      </c>
      <c r="G10044" s="8"/>
      <c r="H10044" s="8"/>
      <c r="I10044" s="8"/>
      <c r="J10044" s="8"/>
      <c r="K10044" s="8" t="s">
        <v>33813</v>
      </c>
    </row>
    <row r="10045" spans="1:11" x14ac:dyDescent="0.2">
      <c r="A10045" s="8">
        <f>MAX($A$2:$A10044)+1</f>
        <v>8761</v>
      </c>
      <c r="B10045" s="8"/>
      <c r="C10045" s="9" t="str">
        <f t="shared" si="158"/>
        <v>Sysco Foods</v>
      </c>
      <c r="D10045" s="8">
        <v>141</v>
      </c>
      <c r="E10045" s="8" t="s">
        <v>347</v>
      </c>
      <c r="F10045" s="10" t="s">
        <v>23100</v>
      </c>
      <c r="G10045" s="8"/>
      <c r="H10045" s="8"/>
      <c r="I10045" s="8"/>
      <c r="J10045" s="8"/>
      <c r="K10045" s="8" t="s">
        <v>33813</v>
      </c>
    </row>
    <row r="10046" spans="1:11" x14ac:dyDescent="0.2">
      <c r="A10046" s="8">
        <f>MAX($A$2:$A10045)+1</f>
        <v>8762</v>
      </c>
      <c r="B10046" s="8"/>
      <c r="C10046" s="9" t="str">
        <f t="shared" si="158"/>
        <v>Tata Communications - Hillsboro</v>
      </c>
      <c r="D10046" s="8">
        <v>141</v>
      </c>
      <c r="E10046" s="8" t="s">
        <v>347</v>
      </c>
      <c r="F10046" s="10" t="s">
        <v>23101</v>
      </c>
      <c r="G10046" s="8"/>
      <c r="H10046" s="8"/>
      <c r="I10046" s="8"/>
      <c r="J10046" s="8"/>
      <c r="K10046" s="8" t="s">
        <v>33813</v>
      </c>
    </row>
    <row r="10047" spans="1:11" x14ac:dyDescent="0.2">
      <c r="A10047" s="8">
        <f>A1067</f>
        <v>731</v>
      </c>
      <c r="B10047" s="8"/>
      <c r="C10047" s="9" t="str">
        <f t="shared" si="158"/>
        <v>Tek Systems (Fortix)</v>
      </c>
      <c r="D10047" s="8">
        <v>141</v>
      </c>
      <c r="E10047" s="8" t="s">
        <v>347</v>
      </c>
      <c r="F10047" s="10" t="s">
        <v>23102</v>
      </c>
      <c r="G10047" s="8"/>
      <c r="H10047" s="8"/>
      <c r="I10047" s="8"/>
      <c r="J10047" s="8"/>
      <c r="K10047" s="8" t="s">
        <v>33813</v>
      </c>
    </row>
    <row r="10048" spans="1:11" x14ac:dyDescent="0.2">
      <c r="A10048" s="8">
        <f>MAX($A$2:$A10047)+1</f>
        <v>8763</v>
      </c>
      <c r="B10048" s="8"/>
      <c r="C10048" s="9" t="str">
        <f t="shared" si="158"/>
        <v>Total</v>
      </c>
      <c r="D10048" s="8">
        <v>141</v>
      </c>
      <c r="E10048" s="8" t="s">
        <v>347</v>
      </c>
      <c r="F10048" s="10" t="s">
        <v>14883</v>
      </c>
      <c r="G10048" s="8"/>
      <c r="H10048" s="8"/>
      <c r="I10048" s="8"/>
      <c r="J10048" s="8"/>
      <c r="K10048" s="8" t="s">
        <v>33813</v>
      </c>
    </row>
    <row r="10049" spans="1:11" x14ac:dyDescent="0.2">
      <c r="A10049" s="8">
        <f>MAX($A$2:$A10048)+1</f>
        <v>8764</v>
      </c>
      <c r="B10049" s="8"/>
      <c r="C10049" s="9" t="str">
        <f t="shared" si="158"/>
        <v>Tri-City Wastewater Treatment Plant</v>
      </c>
      <c r="D10049" s="8">
        <v>141</v>
      </c>
      <c r="E10049" s="8" t="s">
        <v>347</v>
      </c>
      <c r="F10049" s="10" t="s">
        <v>23103</v>
      </c>
      <c r="G10049" s="8"/>
      <c r="H10049" s="8"/>
      <c r="I10049" s="8"/>
      <c r="J10049" s="8"/>
      <c r="K10049" s="8" t="s">
        <v>33813</v>
      </c>
    </row>
    <row r="10050" spans="1:11" x14ac:dyDescent="0.2">
      <c r="A10050" s="8">
        <f>MAX($A$2:$A10049)+1</f>
        <v>8765</v>
      </c>
      <c r="B10050" s="8"/>
      <c r="C10050" s="9" t="str">
        <f t="shared" si="158"/>
        <v>Tri-Quint</v>
      </c>
      <c r="D10050" s="8">
        <v>141</v>
      </c>
      <c r="E10050" s="8" t="s">
        <v>347</v>
      </c>
      <c r="F10050" s="10" t="s">
        <v>23104</v>
      </c>
      <c r="G10050" s="8"/>
      <c r="H10050" s="8"/>
      <c r="I10050" s="8"/>
      <c r="J10050" s="8"/>
      <c r="K10050" s="8" t="s">
        <v>33813</v>
      </c>
    </row>
    <row r="10051" spans="1:11" x14ac:dyDescent="0.2">
      <c r="A10051" s="8">
        <f>MAX($A$2:$A10050)+1</f>
        <v>8766</v>
      </c>
      <c r="B10051" s="8"/>
      <c r="C10051" s="9" t="str">
        <f t="shared" si="158"/>
        <v>Wapato Jail</v>
      </c>
      <c r="D10051" s="8">
        <v>141</v>
      </c>
      <c r="E10051" s="8" t="s">
        <v>347</v>
      </c>
      <c r="F10051" s="10" t="s">
        <v>23105</v>
      </c>
      <c r="G10051" s="8"/>
      <c r="H10051" s="8"/>
      <c r="I10051" s="8"/>
      <c r="J10051" s="8"/>
      <c r="K10051" s="8" t="s">
        <v>33813</v>
      </c>
    </row>
    <row r="10052" spans="1:11" x14ac:dyDescent="0.2">
      <c r="A10052" s="8">
        <f>MAX($A$2:$A10051)+1</f>
        <v>8767</v>
      </c>
      <c r="B10052" s="8"/>
      <c r="C10052" s="9" t="str">
        <f t="shared" si="158"/>
        <v>Xerox Corp</v>
      </c>
      <c r="D10052" s="8">
        <v>141</v>
      </c>
      <c r="E10052" s="8" t="s">
        <v>347</v>
      </c>
      <c r="F10052" s="10" t="s">
        <v>23106</v>
      </c>
      <c r="G10052" s="8"/>
      <c r="H10052" s="8"/>
      <c r="I10052" s="8"/>
      <c r="J10052" s="8"/>
      <c r="K10052" s="8" t="s">
        <v>33813</v>
      </c>
    </row>
    <row r="10053" spans="1:11" x14ac:dyDescent="0.2">
      <c r="A10053" s="8">
        <f>MAX($A$2:$A10052)+1</f>
        <v>8768</v>
      </c>
      <c r="B10053" s="8"/>
      <c r="C10053" s="9" t="str">
        <f t="shared" si="158"/>
        <v>Internal Combustion</v>
      </c>
      <c r="D10053" s="8">
        <v>144</v>
      </c>
      <c r="E10053" s="8" t="s">
        <v>15388</v>
      </c>
      <c r="F10053" s="10" t="s">
        <v>22648</v>
      </c>
      <c r="G10053" s="8"/>
      <c r="H10053" s="8"/>
      <c r="I10053" s="8"/>
      <c r="J10053" s="8"/>
      <c r="K10053" s="8" t="s">
        <v>33813</v>
      </c>
    </row>
    <row r="10054" spans="1:11" x14ac:dyDescent="0.2">
      <c r="A10054" s="8">
        <f>A9525</f>
        <v>8495</v>
      </c>
      <c r="B10054" s="8"/>
      <c r="C10054" s="9" t="str">
        <f t="shared" si="158"/>
        <v>Sugar Creek</v>
      </c>
      <c r="D10054" s="8">
        <v>144</v>
      </c>
      <c r="E10054" s="8" t="s">
        <v>15388</v>
      </c>
      <c r="F10054" s="10" t="s">
        <v>14376</v>
      </c>
      <c r="G10054" s="8"/>
      <c r="H10054" s="8"/>
      <c r="I10054" s="8"/>
      <c r="J10054" s="8"/>
      <c r="K10054" s="8" t="s">
        <v>33813</v>
      </c>
    </row>
    <row r="10055" spans="1:11" x14ac:dyDescent="0.2">
      <c r="A10055" s="8">
        <f>MAX($A$2:$A10054)+1</f>
        <v>8769</v>
      </c>
      <c r="B10055" s="8"/>
      <c r="C10055" s="9" t="str">
        <f t="shared" si="158"/>
        <v>Wheatland</v>
      </c>
      <c r="D10055" s="8">
        <v>144</v>
      </c>
      <c r="E10055" s="8" t="s">
        <v>15388</v>
      </c>
      <c r="F10055" s="10" t="s">
        <v>23107</v>
      </c>
      <c r="G10055" s="8"/>
      <c r="H10055" s="8"/>
      <c r="I10055" s="8"/>
      <c r="J10055" s="8"/>
      <c r="K10055" s="8" t="s">
        <v>33813</v>
      </c>
    </row>
    <row r="10056" spans="1:11" x14ac:dyDescent="0.2">
      <c r="A10056" s="8">
        <f>A3469</f>
        <v>2559</v>
      </c>
      <c r="B10056" s="8"/>
      <c r="C10056" s="9" t="str">
        <f t="shared" si="158"/>
        <v>Ames Ferc No. 400</v>
      </c>
      <c r="D10056" s="8">
        <v>145</v>
      </c>
      <c r="E10056" s="8" t="s">
        <v>359</v>
      </c>
      <c r="F10056" s="10" t="s">
        <v>23108</v>
      </c>
      <c r="G10056" s="8"/>
      <c r="H10056" s="8"/>
      <c r="I10056" s="8"/>
      <c r="J10056" s="8"/>
      <c r="K10056" s="8" t="s">
        <v>33813</v>
      </c>
    </row>
    <row r="10057" spans="1:11" x14ac:dyDescent="0.2">
      <c r="A10057" s="8">
        <f>MAX($A$2:$A10056)+1</f>
        <v>8770</v>
      </c>
      <c r="B10057" s="8"/>
      <c r="C10057" s="9" t="str">
        <f t="shared" si="158"/>
        <v>Boulder</v>
      </c>
      <c r="D10057" s="8">
        <v>145</v>
      </c>
      <c r="E10057" s="8" t="s">
        <v>359</v>
      </c>
      <c r="F10057" s="10" t="s">
        <v>17119</v>
      </c>
      <c r="G10057" s="8"/>
      <c r="H10057" s="8"/>
      <c r="I10057" s="8"/>
      <c r="J10057" s="8"/>
      <c r="K10057" s="8" t="s">
        <v>33813</v>
      </c>
    </row>
    <row r="10058" spans="1:11" x14ac:dyDescent="0.2">
      <c r="A10058" s="8">
        <f>A2373</f>
        <v>1469</v>
      </c>
      <c r="B10058" s="8"/>
      <c r="C10058" s="9" t="str">
        <f t="shared" si="158"/>
        <v>Boulder Canyon</v>
      </c>
      <c r="D10058" s="8">
        <v>145</v>
      </c>
      <c r="E10058" s="8" t="s">
        <v>359</v>
      </c>
      <c r="F10058" s="10" t="s">
        <v>23109</v>
      </c>
      <c r="G10058" s="8"/>
      <c r="H10058" s="8"/>
      <c r="I10058" s="8"/>
      <c r="J10058" s="8"/>
      <c r="K10058" s="8" t="s">
        <v>33813</v>
      </c>
    </row>
    <row r="10059" spans="1:11" x14ac:dyDescent="0.2">
      <c r="A10059" s="8">
        <f>A1535</f>
        <v>1081</v>
      </c>
      <c r="B10059" s="8"/>
      <c r="C10059" s="9" t="str">
        <f t="shared" si="158"/>
        <v>Cameo</v>
      </c>
      <c r="D10059" s="8">
        <v>145</v>
      </c>
      <c r="E10059" s="8" t="s">
        <v>359</v>
      </c>
      <c r="F10059" s="10" t="s">
        <v>15394</v>
      </c>
      <c r="G10059" s="8"/>
      <c r="H10059" s="8"/>
      <c r="I10059" s="8"/>
      <c r="J10059" s="8"/>
      <c r="K10059" s="8" t="s">
        <v>33813</v>
      </c>
    </row>
    <row r="10060" spans="1:11" x14ac:dyDescent="0.2">
      <c r="A10060" s="8">
        <f>A146</f>
        <v>108</v>
      </c>
      <c r="B10060" s="8"/>
      <c r="C10060" s="9" t="str">
        <f t="shared" si="158"/>
        <v>Cherokee</v>
      </c>
      <c r="D10060" s="8">
        <v>145</v>
      </c>
      <c r="E10060" s="8" t="s">
        <v>359</v>
      </c>
      <c r="F10060" s="10" t="s">
        <v>13480</v>
      </c>
      <c r="G10060" s="8">
        <v>469</v>
      </c>
      <c r="H10060" s="8" t="s">
        <v>13480</v>
      </c>
      <c r="I10060" s="8" t="s">
        <v>358</v>
      </c>
      <c r="J10060" s="8">
        <v>15466</v>
      </c>
      <c r="K10060" s="8" t="s">
        <v>33813</v>
      </c>
    </row>
    <row r="10061" spans="1:11" x14ac:dyDescent="0.2">
      <c r="A10061" s="8">
        <f>A2374</f>
        <v>1470</v>
      </c>
      <c r="B10061" s="8"/>
      <c r="C10061" s="9" t="str">
        <f t="shared" si="158"/>
        <v>Georgetown Ferc No. 2187</v>
      </c>
      <c r="D10061" s="8">
        <v>145</v>
      </c>
      <c r="E10061" s="8" t="s">
        <v>359</v>
      </c>
      <c r="F10061" s="10" t="s">
        <v>23110</v>
      </c>
      <c r="G10061" s="8"/>
      <c r="H10061" s="8"/>
      <c r="I10061" s="8"/>
      <c r="J10061" s="8"/>
      <c r="K10061" s="8" t="s">
        <v>33813</v>
      </c>
    </row>
    <row r="10062" spans="1:11" x14ac:dyDescent="0.2">
      <c r="A10062" s="8">
        <f>MAX($A$2:$A10061)+1</f>
        <v>8771</v>
      </c>
      <c r="B10062" s="8"/>
      <c r="C10062" s="9" t="str">
        <f t="shared" si="158"/>
        <v>Palisade</v>
      </c>
      <c r="D10062" s="8">
        <v>145</v>
      </c>
      <c r="E10062" s="8" t="s">
        <v>359</v>
      </c>
      <c r="F10062" s="10" t="s">
        <v>23111</v>
      </c>
      <c r="G10062" s="8"/>
      <c r="H10062" s="8"/>
      <c r="I10062" s="8"/>
      <c r="J10062" s="8"/>
      <c r="K10062" s="8" t="s">
        <v>33813</v>
      </c>
    </row>
    <row r="10063" spans="1:11" x14ac:dyDescent="0.2">
      <c r="A10063" s="8">
        <f>A1949</f>
        <v>1209</v>
      </c>
      <c r="B10063" s="8"/>
      <c r="C10063" s="9" t="str">
        <f t="shared" si="158"/>
        <v>Ponnequin</v>
      </c>
      <c r="D10063" s="8">
        <v>145</v>
      </c>
      <c r="E10063" s="8" t="s">
        <v>359</v>
      </c>
      <c r="F10063" s="10" t="s">
        <v>15793</v>
      </c>
      <c r="G10063" s="8"/>
      <c r="H10063" s="8"/>
      <c r="I10063" s="8"/>
      <c r="J10063" s="8"/>
      <c r="K10063" s="8" t="s">
        <v>33813</v>
      </c>
    </row>
    <row r="10064" spans="1:11" x14ac:dyDescent="0.2">
      <c r="A10064" s="8">
        <f>A2376</f>
        <v>1472</v>
      </c>
      <c r="B10064" s="8"/>
      <c r="C10064" s="9" t="str">
        <f t="shared" si="158"/>
        <v>Salida Ferc No. 2275</v>
      </c>
      <c r="D10064" s="8">
        <v>145</v>
      </c>
      <c r="E10064" s="8" t="s">
        <v>359</v>
      </c>
      <c r="F10064" s="10" t="s">
        <v>23112</v>
      </c>
      <c r="G10064" s="8"/>
      <c r="H10064" s="8"/>
      <c r="I10064" s="8"/>
      <c r="J10064" s="8"/>
      <c r="K10064" s="8" t="s">
        <v>33813</v>
      </c>
    </row>
    <row r="10065" spans="1:11" x14ac:dyDescent="0.2">
      <c r="A10065" s="8">
        <f>A1393</f>
        <v>1020</v>
      </c>
      <c r="B10065" s="8"/>
      <c r="C10065" s="9" t="str">
        <f t="shared" si="158"/>
        <v>Shoshone</v>
      </c>
      <c r="D10065" s="8">
        <v>145</v>
      </c>
      <c r="E10065" s="8" t="s">
        <v>359</v>
      </c>
      <c r="F10065" s="10" t="s">
        <v>15223</v>
      </c>
      <c r="G10065" s="8"/>
      <c r="H10065" s="8"/>
      <c r="I10065" s="8"/>
      <c r="J10065" s="8"/>
      <c r="K10065" s="8" t="s">
        <v>33813</v>
      </c>
    </row>
    <row r="10066" spans="1:11" x14ac:dyDescent="0.2">
      <c r="A10066" s="8">
        <f>A2087</f>
        <v>1240</v>
      </c>
      <c r="B10066" s="8"/>
      <c r="C10066" s="9" t="str">
        <f t="shared" si="158"/>
        <v>Tacoma Ferc No. 400</v>
      </c>
      <c r="D10066" s="8">
        <v>145</v>
      </c>
      <c r="E10066" s="8" t="s">
        <v>359</v>
      </c>
      <c r="F10066" s="10" t="s">
        <v>15925</v>
      </c>
      <c r="G10066" s="8"/>
      <c r="H10066" s="8"/>
      <c r="I10066" s="8"/>
      <c r="J10066" s="8"/>
      <c r="K10066" s="8" t="s">
        <v>33813</v>
      </c>
    </row>
    <row r="10067" spans="1:11" x14ac:dyDescent="0.2">
      <c r="A10067" s="8">
        <f>MAX($A$2:$A10066)+1</f>
        <v>8772</v>
      </c>
      <c r="B10067" s="8"/>
      <c r="C10067" s="9" t="str">
        <f t="shared" si="158"/>
        <v>Wind Turbine:</v>
      </c>
      <c r="D10067" s="8">
        <v>145</v>
      </c>
      <c r="E10067" s="8" t="s">
        <v>359</v>
      </c>
      <c r="F10067" s="10" t="s">
        <v>23113</v>
      </c>
      <c r="G10067" s="8"/>
      <c r="H10067" s="8"/>
      <c r="I10067" s="8"/>
      <c r="J10067" s="8"/>
      <c r="K10067" s="8" t="s">
        <v>33813</v>
      </c>
    </row>
    <row r="10068" spans="1:11" x14ac:dyDescent="0.2">
      <c r="A10068" s="8">
        <f>A2966</f>
        <v>2059</v>
      </c>
      <c r="B10068" s="8"/>
      <c r="C10068" s="9" t="str">
        <f t="shared" si="158"/>
        <v>Canaan                #7528</v>
      </c>
      <c r="D10068" s="8">
        <v>146</v>
      </c>
      <c r="E10068" s="8" t="s">
        <v>361</v>
      </c>
      <c r="F10068" s="10" t="s">
        <v>23114</v>
      </c>
      <c r="G10068" s="8"/>
      <c r="H10068" s="8"/>
      <c r="I10068" s="8"/>
      <c r="J10068" s="8"/>
      <c r="K10068" s="8" t="s">
        <v>33813</v>
      </c>
    </row>
    <row r="10069" spans="1:11" x14ac:dyDescent="0.2">
      <c r="A10069" s="8">
        <f>A2966</f>
        <v>2059</v>
      </c>
      <c r="B10069" s="8"/>
      <c r="C10069" s="9" t="str">
        <f t="shared" si="158"/>
        <v>Canaan              #7528</v>
      </c>
      <c r="D10069" s="8">
        <v>146</v>
      </c>
      <c r="E10069" s="8" t="s">
        <v>361</v>
      </c>
      <c r="F10069" s="10" t="s">
        <v>23115</v>
      </c>
      <c r="G10069" s="8"/>
      <c r="H10069" s="8"/>
      <c r="I10069" s="8"/>
      <c r="J10069" s="8"/>
      <c r="K10069" s="8" t="s">
        <v>33813</v>
      </c>
    </row>
    <row r="10070" spans="1:11" x14ac:dyDescent="0.2">
      <c r="A10070" s="8">
        <f>A2966</f>
        <v>2059</v>
      </c>
      <c r="B10070" s="8"/>
      <c r="C10070" s="9" t="str">
        <f t="shared" si="158"/>
        <v>Canaan            #7528</v>
      </c>
      <c r="D10070" s="8">
        <v>146</v>
      </c>
      <c r="E10070" s="8" t="s">
        <v>361</v>
      </c>
      <c r="F10070" s="10" t="s">
        <v>23116</v>
      </c>
      <c r="G10070" s="8"/>
      <c r="H10070" s="8"/>
      <c r="I10070" s="8"/>
      <c r="J10070" s="8"/>
      <c r="K10070" s="8" t="s">
        <v>33813</v>
      </c>
    </row>
    <row r="10071" spans="1:11" x14ac:dyDescent="0.2">
      <c r="A10071" s="8">
        <f>A2966</f>
        <v>2059</v>
      </c>
      <c r="B10071" s="8"/>
      <c r="C10071" s="9" t="str">
        <f t="shared" si="158"/>
        <v>Canaan          #7528</v>
      </c>
      <c r="D10071" s="8">
        <v>146</v>
      </c>
      <c r="E10071" s="8" t="s">
        <v>361</v>
      </c>
      <c r="F10071" s="10" t="s">
        <v>23117</v>
      </c>
      <c r="G10071" s="8"/>
      <c r="H10071" s="8"/>
      <c r="I10071" s="8"/>
      <c r="J10071" s="8"/>
      <c r="K10071" s="8" t="s">
        <v>33813</v>
      </c>
    </row>
    <row r="10072" spans="1:11" x14ac:dyDescent="0.2">
      <c r="A10072" s="8">
        <f>A2967</f>
        <v>2060</v>
      </c>
      <c r="B10072" s="8"/>
      <c r="C10072" s="9" t="str">
        <f t="shared" si="158"/>
        <v>Gorham               #2288</v>
      </c>
      <c r="D10072" s="8">
        <v>146</v>
      </c>
      <c r="E10072" s="8" t="s">
        <v>361</v>
      </c>
      <c r="F10072" s="10" t="s">
        <v>23118</v>
      </c>
      <c r="G10072" s="8"/>
      <c r="H10072" s="8"/>
      <c r="I10072" s="8"/>
      <c r="J10072" s="8"/>
      <c r="K10072" s="8" t="s">
        <v>33813</v>
      </c>
    </row>
    <row r="10073" spans="1:11" x14ac:dyDescent="0.2">
      <c r="A10073" s="8">
        <f>A2967</f>
        <v>2060</v>
      </c>
      <c r="B10073" s="8"/>
      <c r="C10073" s="9" t="str">
        <f t="shared" ref="C10073:C10136" si="159">IF(H10073="",F10073,H10073)</f>
        <v>Gorham             #2288</v>
      </c>
      <c r="D10073" s="8">
        <v>146</v>
      </c>
      <c r="E10073" s="8" t="s">
        <v>361</v>
      </c>
      <c r="F10073" s="10" t="s">
        <v>23119</v>
      </c>
      <c r="G10073" s="8"/>
      <c r="H10073" s="8"/>
      <c r="I10073" s="8"/>
      <c r="J10073" s="8"/>
      <c r="K10073" s="8" t="s">
        <v>33813</v>
      </c>
    </row>
    <row r="10074" spans="1:11" x14ac:dyDescent="0.2">
      <c r="A10074" s="8">
        <f>A2967</f>
        <v>2060</v>
      </c>
      <c r="B10074" s="8"/>
      <c r="C10074" s="9" t="str">
        <f t="shared" si="159"/>
        <v>Gorham           #2288</v>
      </c>
      <c r="D10074" s="8">
        <v>146</v>
      </c>
      <c r="E10074" s="8" t="s">
        <v>361</v>
      </c>
      <c r="F10074" s="10" t="s">
        <v>23120</v>
      </c>
      <c r="G10074" s="8"/>
      <c r="H10074" s="8"/>
      <c r="I10074" s="8"/>
      <c r="J10074" s="8"/>
      <c r="K10074" s="8" t="s">
        <v>33813</v>
      </c>
    </row>
    <row r="10075" spans="1:11" x14ac:dyDescent="0.2">
      <c r="A10075" s="8">
        <f>A2967</f>
        <v>2060</v>
      </c>
      <c r="B10075" s="8"/>
      <c r="C10075" s="9" t="str">
        <f t="shared" si="159"/>
        <v>Gorham          #2288</v>
      </c>
      <c r="D10075" s="8">
        <v>146</v>
      </c>
      <c r="E10075" s="8" t="s">
        <v>361</v>
      </c>
      <c r="F10075" s="10" t="s">
        <v>23121</v>
      </c>
      <c r="G10075" s="8"/>
      <c r="H10075" s="8"/>
      <c r="I10075" s="8"/>
      <c r="J10075" s="8"/>
      <c r="K10075" s="8" t="s">
        <v>33813</v>
      </c>
    </row>
    <row r="10076" spans="1:11" x14ac:dyDescent="0.2">
      <c r="A10076" s="8">
        <f>A2968</f>
        <v>2061</v>
      </c>
      <c r="B10076" s="8"/>
      <c r="C10076" s="9" t="str">
        <f t="shared" si="159"/>
        <v>Hooksett             #1913</v>
      </c>
      <c r="D10076" s="8">
        <v>146</v>
      </c>
      <c r="E10076" s="8" t="s">
        <v>361</v>
      </c>
      <c r="F10076" s="10" t="s">
        <v>23122</v>
      </c>
      <c r="G10076" s="8"/>
      <c r="H10076" s="8"/>
      <c r="I10076" s="8"/>
      <c r="J10076" s="8"/>
      <c r="K10076" s="8" t="s">
        <v>33813</v>
      </c>
    </row>
    <row r="10077" spans="1:11" x14ac:dyDescent="0.2">
      <c r="A10077" s="8">
        <f>A2968</f>
        <v>2061</v>
      </c>
      <c r="B10077" s="8"/>
      <c r="C10077" s="9" t="str">
        <f t="shared" si="159"/>
        <v>Hooksett            #1913</v>
      </c>
      <c r="D10077" s="8">
        <v>146</v>
      </c>
      <c r="E10077" s="8" t="s">
        <v>361</v>
      </c>
      <c r="F10077" s="10" t="s">
        <v>23123</v>
      </c>
      <c r="G10077" s="8"/>
      <c r="H10077" s="8"/>
      <c r="I10077" s="8"/>
      <c r="J10077" s="8"/>
      <c r="K10077" s="8" t="s">
        <v>33813</v>
      </c>
    </row>
    <row r="10078" spans="1:11" x14ac:dyDescent="0.2">
      <c r="A10078" s="8">
        <f>A2968</f>
        <v>2061</v>
      </c>
      <c r="B10078" s="8"/>
      <c r="C10078" s="9" t="str">
        <f t="shared" si="159"/>
        <v>Hooksett         #1913</v>
      </c>
      <c r="D10078" s="8">
        <v>146</v>
      </c>
      <c r="E10078" s="8" t="s">
        <v>361</v>
      </c>
      <c r="F10078" s="10" t="s">
        <v>23124</v>
      </c>
      <c r="G10078" s="8"/>
      <c r="H10078" s="8"/>
      <c r="I10078" s="8"/>
      <c r="J10078" s="8"/>
      <c r="K10078" s="8" t="s">
        <v>33813</v>
      </c>
    </row>
    <row r="10079" spans="1:11" x14ac:dyDescent="0.2">
      <c r="A10079" s="8">
        <f>A2969</f>
        <v>2062</v>
      </c>
      <c r="B10079" s="8"/>
      <c r="C10079" s="9" t="str">
        <f t="shared" si="159"/>
        <v>Jackman</v>
      </c>
      <c r="D10079" s="8">
        <v>146</v>
      </c>
      <c r="E10079" s="8" t="s">
        <v>361</v>
      </c>
      <c r="F10079" s="10" t="s">
        <v>16794</v>
      </c>
      <c r="G10079" s="8"/>
      <c r="H10079" s="8"/>
      <c r="I10079" s="8"/>
      <c r="J10079" s="8"/>
      <c r="K10079" s="8" t="s">
        <v>33813</v>
      </c>
    </row>
    <row r="10080" spans="1:11" x14ac:dyDescent="0.2">
      <c r="A10080" s="8">
        <f>MAX($A$2:$A10079)+1</f>
        <v>8773</v>
      </c>
      <c r="B10080" s="8"/>
      <c r="C10080" s="9" t="str">
        <f t="shared" si="159"/>
        <v>Swans Falls Diesel</v>
      </c>
      <c r="D10080" s="8">
        <v>146</v>
      </c>
      <c r="E10080" s="8" t="s">
        <v>361</v>
      </c>
      <c r="F10080" s="10" t="s">
        <v>23125</v>
      </c>
      <c r="G10080" s="8"/>
      <c r="H10080" s="8"/>
      <c r="I10080" s="8"/>
      <c r="J10080" s="8"/>
      <c r="K10080" s="8" t="s">
        <v>33813</v>
      </c>
    </row>
    <row r="10081" spans="1:11" x14ac:dyDescent="0.2">
      <c r="A10081" s="8">
        <f>A10</f>
        <v>8</v>
      </c>
      <c r="B10081" s="8"/>
      <c r="C10081" s="9" t="str">
        <f t="shared" si="159"/>
        <v>Afton</v>
      </c>
      <c r="D10081" s="8">
        <v>147</v>
      </c>
      <c r="E10081" s="8" t="s">
        <v>363</v>
      </c>
      <c r="F10081" s="10" t="s">
        <v>23126</v>
      </c>
      <c r="G10081" s="8"/>
      <c r="H10081" s="8"/>
      <c r="I10081" s="8"/>
      <c r="J10081" s="8"/>
      <c r="K10081" s="8" t="s">
        <v>33813</v>
      </c>
    </row>
    <row r="10082" spans="1:11" x14ac:dyDescent="0.2">
      <c r="A10082" s="8">
        <f>A6754</f>
        <v>5812</v>
      </c>
      <c r="B10082" s="8"/>
      <c r="C10082" s="9" t="str">
        <f t="shared" si="159"/>
        <v>Alamogordo Solar</v>
      </c>
      <c r="D10082" s="8">
        <v>147</v>
      </c>
      <c r="E10082" s="8" t="s">
        <v>363</v>
      </c>
      <c r="F10082" s="10" t="s">
        <v>23127</v>
      </c>
      <c r="G10082" s="8"/>
      <c r="H10082" s="8"/>
      <c r="I10082" s="8"/>
      <c r="J10082" s="8"/>
      <c r="K10082" s="8" t="s">
        <v>33813</v>
      </c>
    </row>
    <row r="10083" spans="1:11" x14ac:dyDescent="0.2">
      <c r="A10083" s="8">
        <f>A6748</f>
        <v>5806</v>
      </c>
      <c r="B10083" s="8"/>
      <c r="C10083" s="9" t="str">
        <f t="shared" si="159"/>
        <v>Albuquerque Solar</v>
      </c>
      <c r="D10083" s="8">
        <v>147</v>
      </c>
      <c r="E10083" s="8" t="s">
        <v>363</v>
      </c>
      <c r="F10083" s="10" t="s">
        <v>23128</v>
      </c>
      <c r="G10083" s="8"/>
      <c r="H10083" s="8"/>
      <c r="I10083" s="8"/>
      <c r="J10083" s="8"/>
      <c r="K10083" s="8" t="s">
        <v>33813</v>
      </c>
    </row>
    <row r="10084" spans="1:11" x14ac:dyDescent="0.2">
      <c r="A10084" s="8">
        <f>A1047</f>
        <v>715</v>
      </c>
      <c r="B10084" s="8"/>
      <c r="C10084" s="9" t="str">
        <f t="shared" si="159"/>
        <v>Deming Solar</v>
      </c>
      <c r="D10084" s="8">
        <v>147</v>
      </c>
      <c r="E10084" s="8" t="s">
        <v>363</v>
      </c>
      <c r="F10084" s="10" t="s">
        <v>14692</v>
      </c>
      <c r="G10084" s="8"/>
      <c r="H10084" s="8"/>
      <c r="I10084" s="8"/>
      <c r="J10084" s="8"/>
      <c r="K10084" s="8" t="s">
        <v>33813</v>
      </c>
    </row>
    <row r="10085" spans="1:11" x14ac:dyDescent="0.2">
      <c r="A10085" s="8">
        <f>A1822</f>
        <v>1163</v>
      </c>
      <c r="B10085" s="8"/>
      <c r="C10085" s="9" t="str">
        <f t="shared" si="159"/>
        <v>Las Vegas</v>
      </c>
      <c r="D10085" s="8">
        <v>147</v>
      </c>
      <c r="E10085" s="8" t="s">
        <v>363</v>
      </c>
      <c r="F10085" s="10" t="s">
        <v>15678</v>
      </c>
      <c r="G10085" s="8"/>
      <c r="H10085" s="8"/>
      <c r="I10085" s="8"/>
      <c r="J10085" s="8"/>
      <c r="K10085" s="8" t="s">
        <v>33813</v>
      </c>
    </row>
    <row r="10086" spans="1:11" x14ac:dyDescent="0.2">
      <c r="A10086" s="8">
        <f>MAX($A$2:$A10085)+1</f>
        <v>8774</v>
      </c>
      <c r="B10086" s="8"/>
      <c r="C10086" s="9" t="str">
        <f t="shared" si="159"/>
        <v>Las Vegas Solar</v>
      </c>
      <c r="D10086" s="8">
        <v>147</v>
      </c>
      <c r="E10086" s="8" t="s">
        <v>363</v>
      </c>
      <c r="F10086" s="10" t="s">
        <v>23129</v>
      </c>
      <c r="G10086" s="8"/>
      <c r="H10086" s="8"/>
      <c r="I10086" s="8"/>
      <c r="J10086" s="8"/>
      <c r="K10086" s="8" t="s">
        <v>33813</v>
      </c>
    </row>
    <row r="10087" spans="1:11" x14ac:dyDescent="0.2">
      <c r="A10087" s="8">
        <f>A489</f>
        <v>334</v>
      </c>
      <c r="B10087" s="8"/>
      <c r="C10087" s="9" t="str">
        <f t="shared" si="159"/>
        <v>Lordsburg</v>
      </c>
      <c r="D10087" s="8">
        <v>147</v>
      </c>
      <c r="E10087" s="8" t="s">
        <v>363</v>
      </c>
      <c r="F10087" s="10" t="s">
        <v>23130</v>
      </c>
      <c r="G10087" s="8"/>
      <c r="H10087" s="8"/>
      <c r="I10087" s="8"/>
      <c r="J10087" s="8"/>
      <c r="K10087" s="8" t="s">
        <v>33813</v>
      </c>
    </row>
    <row r="10088" spans="1:11" x14ac:dyDescent="0.2">
      <c r="A10088" s="8">
        <f>A1105</f>
        <v>761</v>
      </c>
      <c r="B10088" s="8"/>
      <c r="C10088" s="9" t="str">
        <f t="shared" si="159"/>
        <v>Los Lunas Solar</v>
      </c>
      <c r="D10088" s="8">
        <v>147</v>
      </c>
      <c r="E10088" s="8" t="s">
        <v>363</v>
      </c>
      <c r="F10088" s="10" t="s">
        <v>14779</v>
      </c>
      <c r="G10088" s="8"/>
      <c r="H10088" s="8"/>
      <c r="I10088" s="8"/>
      <c r="J10088" s="8"/>
      <c r="K10088" s="8" t="s">
        <v>33813</v>
      </c>
    </row>
    <row r="10089" spans="1:11" x14ac:dyDescent="0.2">
      <c r="A10089" s="8">
        <f>A7813</f>
        <v>6867</v>
      </c>
      <c r="B10089" s="8"/>
      <c r="C10089" s="9" t="str">
        <f t="shared" si="159"/>
        <v>Prosperity Energy Storage Smart Grid</v>
      </c>
      <c r="D10089" s="8">
        <v>147</v>
      </c>
      <c r="E10089" s="8" t="s">
        <v>363</v>
      </c>
      <c r="F10089" s="10" t="s">
        <v>23131</v>
      </c>
      <c r="G10089" s="8"/>
      <c r="H10089" s="8"/>
      <c r="I10089" s="8"/>
      <c r="J10089" s="8"/>
      <c r="K10089" s="8" t="s">
        <v>33813</v>
      </c>
    </row>
    <row r="10090" spans="1:11" x14ac:dyDescent="0.2">
      <c r="A10090" s="8">
        <f>MAX($A$2:$A10089)+1</f>
        <v>8775</v>
      </c>
      <c r="B10090" s="8"/>
      <c r="C10090" s="9" t="str">
        <f t="shared" si="159"/>
        <v>Are Immaterial In Nature And Are No Longer</v>
      </c>
      <c r="D10090" s="8">
        <v>148</v>
      </c>
      <c r="E10090" s="8" t="s">
        <v>365</v>
      </c>
      <c r="F10090" s="10" t="s">
        <v>23132</v>
      </c>
      <c r="G10090" s="8"/>
      <c r="H10090" s="8"/>
      <c r="I10090" s="8"/>
      <c r="J10090" s="8"/>
      <c r="K10090" s="8" t="s">
        <v>33813</v>
      </c>
    </row>
    <row r="10091" spans="1:11" x14ac:dyDescent="0.2">
      <c r="A10091" s="8">
        <f>MAX($A$2:$A10090)+1</f>
        <v>8776</v>
      </c>
      <c r="B10091" s="8"/>
      <c r="C10091" s="9" t="str">
        <f t="shared" si="159"/>
        <v>Available For Specific Diesel Unit.</v>
      </c>
      <c r="D10091" s="8">
        <v>148</v>
      </c>
      <c r="E10091" s="8" t="s">
        <v>365</v>
      </c>
      <c r="F10091" s="10" t="s">
        <v>23133</v>
      </c>
      <c r="G10091" s="8"/>
      <c r="H10091" s="8"/>
      <c r="I10091" s="8"/>
      <c r="J10091" s="8"/>
      <c r="K10091" s="8" t="s">
        <v>33813</v>
      </c>
    </row>
    <row r="10092" spans="1:11" x14ac:dyDescent="0.2">
      <c r="A10092" s="8">
        <f>A192</f>
        <v>127</v>
      </c>
      <c r="B10092" s="8"/>
      <c r="C10092" s="9" t="str">
        <f t="shared" si="159"/>
        <v>Comanche Diesel</v>
      </c>
      <c r="D10092" s="8">
        <v>148</v>
      </c>
      <c r="E10092" s="8" t="s">
        <v>365</v>
      </c>
      <c r="F10092" s="10" t="s">
        <v>23134</v>
      </c>
      <c r="G10092" s="8"/>
      <c r="H10092" s="8"/>
      <c r="I10092" s="8"/>
      <c r="J10092" s="8"/>
      <c r="K10092" s="8" t="s">
        <v>33813</v>
      </c>
    </row>
    <row r="10093" spans="1:11" x14ac:dyDescent="0.2">
      <c r="A10093" s="8">
        <f>MAX($A$2:$A10092)+1</f>
        <v>8777</v>
      </c>
      <c r="B10093" s="8"/>
      <c r="C10093" s="9" t="str">
        <f t="shared" si="159"/>
        <v>Internal Conbustion:</v>
      </c>
      <c r="D10093" s="8">
        <v>148</v>
      </c>
      <c r="E10093" s="8" t="s">
        <v>365</v>
      </c>
      <c r="F10093" s="10" t="s">
        <v>23135</v>
      </c>
      <c r="G10093" s="8"/>
      <c r="H10093" s="8"/>
      <c r="I10093" s="8"/>
      <c r="J10093" s="8"/>
      <c r="K10093" s="8" t="s">
        <v>33813</v>
      </c>
    </row>
    <row r="10094" spans="1:11" x14ac:dyDescent="0.2">
      <c r="A10094" s="8">
        <f>A673</f>
        <v>460</v>
      </c>
      <c r="B10094" s="8"/>
      <c r="C10094" s="9" t="str">
        <f t="shared" si="159"/>
        <v>Northeastern 1&amp;2 Diesel</v>
      </c>
      <c r="D10094" s="8">
        <v>148</v>
      </c>
      <c r="E10094" s="8" t="s">
        <v>365</v>
      </c>
      <c r="F10094" s="10" t="s">
        <v>23136</v>
      </c>
      <c r="G10094" s="8"/>
      <c r="H10094" s="8"/>
      <c r="I10094" s="8"/>
      <c r="J10094" s="8"/>
      <c r="K10094" s="8" t="s">
        <v>33813</v>
      </c>
    </row>
    <row r="10095" spans="1:11" x14ac:dyDescent="0.2">
      <c r="A10095" s="8">
        <f>A673</f>
        <v>460</v>
      </c>
      <c r="B10095" s="8"/>
      <c r="C10095" s="9" t="str">
        <f t="shared" si="159"/>
        <v>Northeastern 3&amp;4 Diesel</v>
      </c>
      <c r="D10095" s="8">
        <v>148</v>
      </c>
      <c r="E10095" s="8" t="s">
        <v>365</v>
      </c>
      <c r="F10095" s="10" t="s">
        <v>23137</v>
      </c>
      <c r="G10095" s="8"/>
      <c r="H10095" s="8"/>
      <c r="I10095" s="8"/>
      <c r="J10095" s="8"/>
      <c r="K10095" s="8" t="s">
        <v>33813</v>
      </c>
    </row>
    <row r="10096" spans="1:11" x14ac:dyDescent="0.2">
      <c r="A10096" s="8">
        <f>A758</f>
        <v>516</v>
      </c>
      <c r="B10096" s="8"/>
      <c r="C10096" s="9" t="str">
        <f t="shared" si="159"/>
        <v>Riverside Diesel</v>
      </c>
      <c r="D10096" s="8">
        <v>148</v>
      </c>
      <c r="E10096" s="8" t="s">
        <v>365</v>
      </c>
      <c r="F10096" s="10" t="s">
        <v>23138</v>
      </c>
      <c r="G10096" s="8"/>
      <c r="H10096" s="8"/>
      <c r="I10096" s="8"/>
      <c r="J10096" s="8"/>
      <c r="K10096" s="8" t="s">
        <v>33813</v>
      </c>
    </row>
    <row r="10097" spans="1:11" x14ac:dyDescent="0.2">
      <c r="A10097" s="8">
        <f>A877</f>
        <v>595</v>
      </c>
      <c r="B10097" s="8"/>
      <c r="C10097" s="9" t="str">
        <f t="shared" si="159"/>
        <v>Southwestern Diesel</v>
      </c>
      <c r="D10097" s="8">
        <v>148</v>
      </c>
      <c r="E10097" s="8" t="s">
        <v>365</v>
      </c>
      <c r="F10097" s="10" t="s">
        <v>23139</v>
      </c>
      <c r="G10097" s="8"/>
      <c r="H10097" s="8"/>
      <c r="I10097" s="8"/>
      <c r="J10097" s="8"/>
      <c r="K10097" s="8" t="s">
        <v>33813</v>
      </c>
    </row>
    <row r="10098" spans="1:11" x14ac:dyDescent="0.2">
      <c r="A10098" s="8">
        <f>A923</f>
        <v>622</v>
      </c>
      <c r="B10098" s="8"/>
      <c r="C10098" s="9" t="str">
        <f t="shared" si="159"/>
        <v>Weleetka Diesel</v>
      </c>
      <c r="D10098" s="8">
        <v>148</v>
      </c>
      <c r="E10098" s="8" t="s">
        <v>365</v>
      </c>
      <c r="F10098" s="10" t="s">
        <v>23140</v>
      </c>
      <c r="G10098" s="8"/>
      <c r="H10098" s="8"/>
      <c r="I10098" s="8"/>
      <c r="J10098" s="8"/>
      <c r="K10098" s="8" t="s">
        <v>33813</v>
      </c>
    </row>
    <row r="10099" spans="1:11" x14ac:dyDescent="0.2">
      <c r="A10099" s="8">
        <f>MAX($A$2:$A10098)+1</f>
        <v>8778</v>
      </c>
      <c r="B10099" s="8"/>
      <c r="C10099" s="9" t="str">
        <f t="shared" si="159"/>
        <v>Other Production - Solar</v>
      </c>
      <c r="D10099" s="8">
        <v>149</v>
      </c>
      <c r="E10099" s="8" t="s">
        <v>367</v>
      </c>
      <c r="F10099" s="10" t="s">
        <v>23141</v>
      </c>
      <c r="G10099" s="8"/>
      <c r="H10099" s="8"/>
      <c r="I10099" s="8"/>
      <c r="J10099" s="8"/>
      <c r="K10099" s="8" t="s">
        <v>33813</v>
      </c>
    </row>
    <row r="10100" spans="1:11" x14ac:dyDescent="0.2">
      <c r="A10100" s="8">
        <f>MAX($A$2:$A10099)+1</f>
        <v>8779</v>
      </c>
      <c r="B10100" s="8"/>
      <c r="C10100" s="9" t="str">
        <f t="shared" si="159"/>
        <v>Segment 1B - 3Rd-Party Owned Sites</v>
      </c>
      <c r="D10100" s="8">
        <v>149</v>
      </c>
      <c r="E10100" s="8" t="s">
        <v>367</v>
      </c>
      <c r="F10100" s="10" t="s">
        <v>15867</v>
      </c>
      <c r="G10100" s="8"/>
      <c r="H10100" s="8"/>
      <c r="I10100" s="8"/>
      <c r="J10100" s="8"/>
      <c r="K10100" s="8" t="s">
        <v>33813</v>
      </c>
    </row>
    <row r="10101" spans="1:11" x14ac:dyDescent="0.2">
      <c r="A10101" s="8">
        <f>A2031</f>
        <v>663</v>
      </c>
      <c r="B10101" s="8"/>
      <c r="C10101" s="9" t="str">
        <f t="shared" si="159"/>
        <v>Segment 1C - Uez</v>
      </c>
      <c r="D10101" s="8">
        <v>149</v>
      </c>
      <c r="E10101" s="8" t="s">
        <v>367</v>
      </c>
      <c r="F10101" s="10" t="s">
        <v>15868</v>
      </c>
      <c r="G10101" s="8"/>
      <c r="H10101" s="8"/>
      <c r="I10101" s="8"/>
      <c r="J10101" s="8"/>
      <c r="K10101" s="8" t="s">
        <v>33813</v>
      </c>
    </row>
    <row r="10102" spans="1:11" x14ac:dyDescent="0.2">
      <c r="A10102" s="8">
        <f>A991</f>
        <v>663</v>
      </c>
      <c r="B10102" s="8"/>
      <c r="C10102" s="9" t="str">
        <f t="shared" si="159"/>
        <v>Solar - Pole Tops</v>
      </c>
      <c r="D10102" s="8">
        <v>149</v>
      </c>
      <c r="E10102" s="8" t="s">
        <v>367</v>
      </c>
      <c r="F10102" s="10" t="s">
        <v>23142</v>
      </c>
      <c r="G10102" s="8"/>
      <c r="H10102" s="8"/>
      <c r="I10102" s="8"/>
      <c r="J10102" s="8"/>
      <c r="K10102" s="8" t="s">
        <v>33813</v>
      </c>
    </row>
    <row r="10103" spans="1:11" x14ac:dyDescent="0.2">
      <c r="A10103" s="8">
        <f>A2224</f>
        <v>1322</v>
      </c>
      <c r="B10103" s="8"/>
      <c r="C10103" s="9" t="str">
        <f t="shared" si="159"/>
        <v>Crystal Mountain</v>
      </c>
      <c r="D10103" s="8">
        <v>150</v>
      </c>
      <c r="E10103" s="8" t="s">
        <v>369</v>
      </c>
      <c r="F10103" s="10" t="s">
        <v>16063</v>
      </c>
      <c r="G10103" s="8"/>
      <c r="H10103" s="8"/>
      <c r="I10103" s="8"/>
      <c r="J10103" s="8"/>
      <c r="K10103" s="8" t="s">
        <v>33813</v>
      </c>
    </row>
    <row r="10104" spans="1:11" x14ac:dyDescent="0.2">
      <c r="A10104" s="8">
        <f>MAX($A$2:$A10103)+1</f>
        <v>8780</v>
      </c>
      <c r="B10104" s="8"/>
      <c r="C10104" s="9" t="str">
        <f t="shared" si="159"/>
        <v>Hydro</v>
      </c>
      <c r="D10104" s="8">
        <v>150</v>
      </c>
      <c r="E10104" s="8" t="s">
        <v>369</v>
      </c>
      <c r="F10104" s="10" t="s">
        <v>22686</v>
      </c>
      <c r="G10104" s="8"/>
      <c r="H10104" s="8"/>
      <c r="I10104" s="8"/>
      <c r="J10104" s="8"/>
      <c r="K10104" s="8" t="s">
        <v>33813</v>
      </c>
    </row>
    <row r="10105" spans="1:11" x14ac:dyDescent="0.2">
      <c r="A10105" s="8">
        <f>MAX($A$2:$A10104)+1</f>
        <v>8781</v>
      </c>
      <c r="B10105" s="8"/>
      <c r="C10105" s="9" t="str">
        <f t="shared" si="159"/>
        <v>Internal Combustion</v>
      </c>
      <c r="D10105" s="8">
        <v>150</v>
      </c>
      <c r="E10105" s="8" t="s">
        <v>369</v>
      </c>
      <c r="F10105" s="10" t="s">
        <v>22648</v>
      </c>
      <c r="G10105" s="8"/>
      <c r="H10105" s="8"/>
      <c r="I10105" s="8"/>
      <c r="J10105" s="8"/>
      <c r="K10105" s="8" t="s">
        <v>33813</v>
      </c>
    </row>
    <row r="10106" spans="1:11" x14ac:dyDescent="0.2">
      <c r="A10106" s="8">
        <f>A3661</f>
        <v>2748</v>
      </c>
      <c r="B10106" s="8"/>
      <c r="C10106" s="9" t="str">
        <f t="shared" si="159"/>
        <v>Skookumchuck</v>
      </c>
      <c r="D10106" s="8">
        <v>150</v>
      </c>
      <c r="E10106" s="8" t="s">
        <v>369</v>
      </c>
      <c r="F10106" s="10" t="s">
        <v>17479</v>
      </c>
      <c r="G10106" s="8"/>
      <c r="H10106" s="8"/>
      <c r="I10106" s="8"/>
      <c r="J10106" s="8"/>
      <c r="K10106" s="8" t="s">
        <v>33813</v>
      </c>
    </row>
    <row r="10107" spans="1:11" x14ac:dyDescent="0.2">
      <c r="A10107" s="8">
        <f>MAX($A$2:$A10106)+1</f>
        <v>8782</v>
      </c>
      <c r="B10107" s="8"/>
      <c r="C10107" s="9" t="str">
        <f t="shared" si="159"/>
        <v>(1) Ferc Licensed Project #2582</v>
      </c>
      <c r="D10107" s="8">
        <v>151</v>
      </c>
      <c r="E10107" s="8" t="s">
        <v>373</v>
      </c>
      <c r="F10107" s="10" t="s">
        <v>23143</v>
      </c>
      <c r="G10107" s="8"/>
      <c r="H10107" s="8"/>
      <c r="I10107" s="8"/>
      <c r="J10107" s="8"/>
      <c r="K10107" s="8" t="s">
        <v>33813</v>
      </c>
    </row>
    <row r="10108" spans="1:11" x14ac:dyDescent="0.2">
      <c r="A10108" s="8">
        <f>MAX($A$2:$A10107)+1</f>
        <v>8783</v>
      </c>
      <c r="B10108" s="8"/>
      <c r="C10108" s="9" t="str">
        <f t="shared" si="159"/>
        <v>(2) Ferc Licensed Project #2584</v>
      </c>
      <c r="D10108" s="8">
        <v>151</v>
      </c>
      <c r="E10108" s="8" t="s">
        <v>373</v>
      </c>
      <c r="F10108" s="10" t="s">
        <v>23144</v>
      </c>
      <c r="G10108" s="8"/>
      <c r="H10108" s="8"/>
      <c r="I10108" s="8"/>
      <c r="J10108" s="8"/>
      <c r="K10108" s="8" t="s">
        <v>33813</v>
      </c>
    </row>
    <row r="10109" spans="1:11" x14ac:dyDescent="0.2">
      <c r="A10109" s="8">
        <f>MAX($A$2:$A10108)+1</f>
        <v>8784</v>
      </c>
      <c r="B10109" s="8"/>
      <c r="C10109" s="9" t="str">
        <f t="shared" si="159"/>
        <v>(3) Ferc Licensed Project #2596</v>
      </c>
      <c r="D10109" s="8">
        <v>151</v>
      </c>
      <c r="E10109" s="8" t="s">
        <v>373</v>
      </c>
      <c r="F10109" s="10" t="s">
        <v>23145</v>
      </c>
      <c r="G10109" s="8"/>
      <c r="H10109" s="8"/>
      <c r="I10109" s="8"/>
      <c r="J10109" s="8"/>
      <c r="K10109" s="8" t="s">
        <v>33813</v>
      </c>
    </row>
    <row r="10110" spans="1:11" x14ac:dyDescent="0.2">
      <c r="A10110" s="8">
        <f>MAX($A$2:$A10109)+1</f>
        <v>8785</v>
      </c>
      <c r="B10110" s="8"/>
      <c r="C10110" s="9" t="str">
        <f t="shared" si="159"/>
        <v>(4) Excludes Expenses Not Directly Charged</v>
      </c>
      <c r="D10110" s="8">
        <v>151</v>
      </c>
      <c r="E10110" s="8" t="s">
        <v>373</v>
      </c>
      <c r="F10110" s="10" t="s">
        <v>23146</v>
      </c>
      <c r="G10110" s="8"/>
      <c r="H10110" s="8"/>
      <c r="I10110" s="8"/>
      <c r="J10110" s="8"/>
      <c r="K10110" s="8" t="s">
        <v>33813</v>
      </c>
    </row>
    <row r="10111" spans="1:11" x14ac:dyDescent="0.2">
      <c r="A10111" s="8">
        <f>MAX($A$2:$A10110)+1</f>
        <v>8786</v>
      </c>
      <c r="B10111" s="8"/>
      <c r="C10111" s="9" t="str">
        <f t="shared" si="159"/>
        <v>(A) Ferc Licensed Project # 2582</v>
      </c>
      <c r="D10111" s="8">
        <v>151</v>
      </c>
      <c r="E10111" s="8" t="s">
        <v>373</v>
      </c>
      <c r="F10111" s="10" t="s">
        <v>23147</v>
      </c>
      <c r="G10111" s="8"/>
      <c r="H10111" s="8"/>
      <c r="I10111" s="8"/>
      <c r="J10111" s="8"/>
      <c r="K10111" s="8" t="s">
        <v>33813</v>
      </c>
    </row>
    <row r="10112" spans="1:11" x14ac:dyDescent="0.2">
      <c r="A10112" s="8">
        <f>MAX($A$2:$A10111)+1</f>
        <v>8787</v>
      </c>
      <c r="B10112" s="8"/>
      <c r="C10112" s="9" t="str">
        <f t="shared" si="159"/>
        <v>(B) Ferc Licensed Project # 2584</v>
      </c>
      <c r="D10112" s="8">
        <v>151</v>
      </c>
      <c r="E10112" s="8" t="s">
        <v>373</v>
      </c>
      <c r="F10112" s="10" t="s">
        <v>23148</v>
      </c>
      <c r="G10112" s="8"/>
      <c r="H10112" s="8"/>
      <c r="I10112" s="8"/>
      <c r="J10112" s="8"/>
      <c r="K10112" s="8" t="s">
        <v>33813</v>
      </c>
    </row>
    <row r="10113" spans="1:11" x14ac:dyDescent="0.2">
      <c r="A10113" s="8">
        <f>MAX($A$2:$A10112)+1</f>
        <v>8788</v>
      </c>
      <c r="B10113" s="8"/>
      <c r="C10113" s="9" t="str">
        <f t="shared" si="159"/>
        <v>Property 23 Riverbed Land</v>
      </c>
      <c r="D10113" s="8">
        <v>151</v>
      </c>
      <c r="E10113" s="8" t="s">
        <v>373</v>
      </c>
      <c r="F10113" s="10" t="s">
        <v>23149</v>
      </c>
      <c r="G10113" s="8"/>
      <c r="H10113" s="8"/>
      <c r="I10113" s="8"/>
      <c r="J10113" s="8"/>
      <c r="K10113" s="8" t="s">
        <v>33813</v>
      </c>
    </row>
    <row r="10114" spans="1:11" x14ac:dyDescent="0.2">
      <c r="A10114" s="8">
        <f>MAX($A$2:$A10113)+1</f>
        <v>8789</v>
      </c>
      <c r="B10114" s="8"/>
      <c r="C10114" s="9" t="str">
        <f t="shared" si="159"/>
        <v>Property 3 Riverbed Land</v>
      </c>
      <c r="D10114" s="8">
        <v>151</v>
      </c>
      <c r="E10114" s="8" t="s">
        <v>373</v>
      </c>
      <c r="F10114" s="10" t="s">
        <v>23150</v>
      </c>
      <c r="G10114" s="8"/>
      <c r="H10114" s="8"/>
      <c r="I10114" s="8"/>
      <c r="J10114" s="8"/>
      <c r="K10114" s="8" t="s">
        <v>33813</v>
      </c>
    </row>
    <row r="10115" spans="1:11" x14ac:dyDescent="0.2">
      <c r="A10115" s="8">
        <f>MAX($A$2:$A10114)+1</f>
        <v>8790</v>
      </c>
      <c r="B10115" s="8"/>
      <c r="C10115" s="9" t="str">
        <f t="shared" si="159"/>
        <v>Property 30 Riverbed Land</v>
      </c>
      <c r="D10115" s="8">
        <v>151</v>
      </c>
      <c r="E10115" s="8" t="s">
        <v>373</v>
      </c>
      <c r="F10115" s="10" t="s">
        <v>23151</v>
      </c>
      <c r="G10115" s="8"/>
      <c r="H10115" s="8"/>
      <c r="I10115" s="8"/>
      <c r="J10115" s="8"/>
      <c r="K10115" s="8" t="s">
        <v>33813</v>
      </c>
    </row>
    <row r="10116" spans="1:11" x14ac:dyDescent="0.2">
      <c r="A10116" s="8">
        <f>MAX($A$2:$A10115)+1</f>
        <v>8791</v>
      </c>
      <c r="B10116" s="8"/>
      <c r="C10116" s="9" t="str">
        <f t="shared" si="159"/>
        <v>Property 34 Riverbed Land</v>
      </c>
      <c r="D10116" s="8">
        <v>151</v>
      </c>
      <c r="E10116" s="8" t="s">
        <v>373</v>
      </c>
      <c r="F10116" s="10" t="s">
        <v>23152</v>
      </c>
      <c r="G10116" s="8"/>
      <c r="H10116" s="8"/>
      <c r="I10116" s="8"/>
      <c r="J10116" s="8"/>
      <c r="K10116" s="8" t="s">
        <v>33813</v>
      </c>
    </row>
    <row r="10117" spans="1:11" x14ac:dyDescent="0.2">
      <c r="A10117" s="8">
        <f>MAX($A$2:$A10116)+1</f>
        <v>8792</v>
      </c>
      <c r="B10117" s="8"/>
      <c r="C10117" s="9" t="str">
        <f t="shared" si="159"/>
        <v>Property 4 Riverbed Land</v>
      </c>
      <c r="D10117" s="8">
        <v>151</v>
      </c>
      <c r="E10117" s="8" t="s">
        <v>373</v>
      </c>
      <c r="F10117" s="10" t="s">
        <v>23153</v>
      </c>
      <c r="G10117" s="8"/>
      <c r="H10117" s="8"/>
      <c r="I10117" s="8"/>
      <c r="J10117" s="8"/>
      <c r="K10117" s="8" t="s">
        <v>33813</v>
      </c>
    </row>
    <row r="10118" spans="1:11" x14ac:dyDescent="0.2">
      <c r="A10118" s="8">
        <f>MAX($A$2:$A10117)+1</f>
        <v>8793</v>
      </c>
      <c r="B10118" s="8"/>
      <c r="C10118" s="9" t="str">
        <f t="shared" si="159"/>
        <v>Property 6 Riverbed Land</v>
      </c>
      <c r="D10118" s="8">
        <v>151</v>
      </c>
      <c r="E10118" s="8" t="s">
        <v>373</v>
      </c>
      <c r="F10118" s="10" t="s">
        <v>23154</v>
      </c>
      <c r="G10118" s="8"/>
      <c r="H10118" s="8"/>
      <c r="I10118" s="8"/>
      <c r="J10118" s="8"/>
      <c r="K10118" s="8" t="s">
        <v>33813</v>
      </c>
    </row>
    <row r="10119" spans="1:11" x14ac:dyDescent="0.2">
      <c r="A10119" s="8">
        <f>A1146</f>
        <v>519</v>
      </c>
      <c r="B10119" s="8"/>
      <c r="C10119" s="9" t="str">
        <f t="shared" si="159"/>
        <v>Rochester Station #160 (3)</v>
      </c>
      <c r="D10119" s="8">
        <v>151</v>
      </c>
      <c r="E10119" s="8" t="s">
        <v>373</v>
      </c>
      <c r="F10119" s="10" t="s">
        <v>23155</v>
      </c>
      <c r="G10119" s="8"/>
      <c r="H10119" s="8"/>
      <c r="I10119" s="8"/>
      <c r="J10119" s="8"/>
      <c r="K10119" s="8" t="s">
        <v>33813</v>
      </c>
    </row>
    <row r="10120" spans="1:11" x14ac:dyDescent="0.2">
      <c r="A10120" s="8">
        <f>A1146</f>
        <v>519</v>
      </c>
      <c r="B10120" s="8"/>
      <c r="C10120" s="9" t="str">
        <f t="shared" si="159"/>
        <v>Rochester Station #160 (Note 3)</v>
      </c>
      <c r="D10120" s="8">
        <v>151</v>
      </c>
      <c r="E10120" s="8" t="s">
        <v>373</v>
      </c>
      <c r="F10120" s="10" t="s">
        <v>23156</v>
      </c>
      <c r="G10120" s="8"/>
      <c r="H10120" s="8"/>
      <c r="I10120" s="8"/>
      <c r="J10120" s="8"/>
      <c r="K10120" s="8" t="s">
        <v>33813</v>
      </c>
    </row>
    <row r="10121" spans="1:11" x14ac:dyDescent="0.2">
      <c r="A10121" s="8">
        <f>A1146</f>
        <v>519</v>
      </c>
      <c r="B10121" s="8"/>
      <c r="C10121" s="9" t="str">
        <f t="shared" si="159"/>
        <v>Rochester Station #170</v>
      </c>
      <c r="D10121" s="8">
        <v>151</v>
      </c>
      <c r="E10121" s="8" t="s">
        <v>373</v>
      </c>
      <c r="F10121" s="10" t="s">
        <v>23157</v>
      </c>
      <c r="G10121" s="8"/>
      <c r="H10121" s="8"/>
      <c r="I10121" s="8"/>
      <c r="J10121" s="8"/>
      <c r="K10121" s="8" t="s">
        <v>33813</v>
      </c>
    </row>
    <row r="10122" spans="1:11" x14ac:dyDescent="0.2">
      <c r="A10122" s="8">
        <f>A1146</f>
        <v>519</v>
      </c>
      <c r="B10122" s="8"/>
      <c r="C10122" s="9" t="str">
        <f t="shared" si="159"/>
        <v>Rochester Station #172</v>
      </c>
      <c r="D10122" s="8">
        <v>151</v>
      </c>
      <c r="E10122" s="8" t="s">
        <v>373</v>
      </c>
      <c r="F10122" s="10" t="s">
        <v>23158</v>
      </c>
      <c r="G10122" s="8"/>
      <c r="H10122" s="8"/>
      <c r="I10122" s="8"/>
      <c r="J10122" s="8"/>
      <c r="K10122" s="8" t="s">
        <v>33813</v>
      </c>
    </row>
    <row r="10123" spans="1:11" x14ac:dyDescent="0.2">
      <c r="A10123" s="8">
        <f>A1146</f>
        <v>519</v>
      </c>
      <c r="B10123" s="8"/>
      <c r="C10123" s="9" t="str">
        <f t="shared" si="159"/>
        <v>Rochester Station #26 (2)</v>
      </c>
      <c r="D10123" s="8">
        <v>151</v>
      </c>
      <c r="E10123" s="8" t="s">
        <v>373</v>
      </c>
      <c r="F10123" s="10" t="s">
        <v>23159</v>
      </c>
      <c r="G10123" s="8"/>
      <c r="H10123" s="8"/>
      <c r="I10123" s="8"/>
      <c r="J10123" s="8"/>
      <c r="K10123" s="8" t="s">
        <v>33813</v>
      </c>
    </row>
    <row r="10124" spans="1:11" x14ac:dyDescent="0.2">
      <c r="A10124" s="8">
        <f>A1146</f>
        <v>519</v>
      </c>
      <c r="B10124" s="8"/>
      <c r="C10124" s="9" t="str">
        <f t="shared" si="159"/>
        <v>Rochester Station #26 (2)  + (4)</v>
      </c>
      <c r="D10124" s="8">
        <v>151</v>
      </c>
      <c r="E10124" s="8" t="s">
        <v>373</v>
      </c>
      <c r="F10124" s="10" t="s">
        <v>23160</v>
      </c>
      <c r="G10124" s="8"/>
      <c r="H10124" s="8"/>
      <c r="I10124" s="8"/>
      <c r="J10124" s="8"/>
      <c r="K10124" s="8" t="s">
        <v>33813</v>
      </c>
    </row>
    <row r="10125" spans="1:11" x14ac:dyDescent="0.2">
      <c r="A10125" s="8">
        <f>A1146</f>
        <v>519</v>
      </c>
      <c r="B10125" s="8"/>
      <c r="C10125" s="9" t="str">
        <f t="shared" si="159"/>
        <v>Rochester Station #26 (Note 2)</v>
      </c>
      <c r="D10125" s="8">
        <v>151</v>
      </c>
      <c r="E10125" s="8" t="s">
        <v>373</v>
      </c>
      <c r="F10125" s="10" t="s">
        <v>23161</v>
      </c>
      <c r="G10125" s="8"/>
      <c r="H10125" s="8"/>
      <c r="I10125" s="8"/>
      <c r="J10125" s="8"/>
      <c r="K10125" s="8" t="s">
        <v>33813</v>
      </c>
    </row>
    <row r="10126" spans="1:11" x14ac:dyDescent="0.2">
      <c r="A10126" s="8">
        <f>A1146</f>
        <v>519</v>
      </c>
      <c r="B10126" s="8"/>
      <c r="C10126" s="9" t="str">
        <f t="shared" si="159"/>
        <v>Rochester Station 26 (B)</v>
      </c>
      <c r="D10126" s="8">
        <v>151</v>
      </c>
      <c r="E10126" s="8" t="s">
        <v>373</v>
      </c>
      <c r="F10126" s="10" t="s">
        <v>23162</v>
      </c>
      <c r="G10126" s="8"/>
      <c r="H10126" s="8"/>
      <c r="I10126" s="8"/>
      <c r="J10126" s="8"/>
      <c r="K10126" s="8" t="s">
        <v>33813</v>
      </c>
    </row>
    <row r="10127" spans="1:11" x14ac:dyDescent="0.2">
      <c r="A10127" s="8">
        <f>A1146</f>
        <v>519</v>
      </c>
      <c r="B10127" s="8"/>
      <c r="C10127" s="9" t="str">
        <f t="shared" si="159"/>
        <v>Rochester Station 26 (Note 2)</v>
      </c>
      <c r="D10127" s="8">
        <v>151</v>
      </c>
      <c r="E10127" s="8" t="s">
        <v>373</v>
      </c>
      <c r="F10127" s="10" t="s">
        <v>23163</v>
      </c>
      <c r="G10127" s="8"/>
      <c r="H10127" s="8"/>
      <c r="I10127" s="8"/>
      <c r="J10127" s="8"/>
      <c r="K10127" s="8" t="s">
        <v>33813</v>
      </c>
    </row>
    <row r="10128" spans="1:11" x14ac:dyDescent="0.2">
      <c r="A10128" s="8">
        <f>MAX($A$2:$A10127)+1</f>
        <v>8794</v>
      </c>
      <c r="B10128" s="8"/>
      <c r="C10128" s="9" t="str">
        <f t="shared" si="159"/>
        <v>To The Station.</v>
      </c>
      <c r="D10128" s="8">
        <v>151</v>
      </c>
      <c r="E10128" s="8" t="s">
        <v>373</v>
      </c>
      <c r="F10128" s="10" t="s">
        <v>23164</v>
      </c>
      <c r="G10128" s="8"/>
      <c r="H10128" s="8"/>
      <c r="I10128" s="8"/>
      <c r="J10128" s="8"/>
      <c r="K10128" s="8" t="s">
        <v>33813</v>
      </c>
    </row>
    <row r="10129" spans="1:11" x14ac:dyDescent="0.2">
      <c r="A10129" s="8">
        <f>MAX($A$2:$A10128)+1</f>
        <v>8795</v>
      </c>
      <c r="B10129" s="8"/>
      <c r="C10129" s="9" t="str">
        <f t="shared" si="159"/>
        <v>Gas Turbines:</v>
      </c>
      <c r="D10129" s="8">
        <v>155</v>
      </c>
      <c r="E10129" s="8" t="s">
        <v>379</v>
      </c>
      <c r="F10129" s="10" t="s">
        <v>23165</v>
      </c>
      <c r="G10129" s="8"/>
      <c r="H10129" s="8"/>
      <c r="I10129" s="8"/>
      <c r="J10129" s="8"/>
      <c r="K10129" s="8" t="s">
        <v>33813</v>
      </c>
    </row>
    <row r="10130" spans="1:11" x14ac:dyDescent="0.2">
      <c r="A10130" s="8">
        <f>MAX($A$2:$A10129)+1</f>
        <v>8796</v>
      </c>
      <c r="B10130" s="8"/>
      <c r="C10130" s="9" t="str">
        <f t="shared" si="159"/>
        <v>J &amp; D Labs Fuel Cell</v>
      </c>
      <c r="D10130" s="8">
        <v>155</v>
      </c>
      <c r="E10130" s="8" t="s">
        <v>379</v>
      </c>
      <c r="F10130" s="10" t="s">
        <v>23166</v>
      </c>
      <c r="G10130" s="8"/>
      <c r="H10130" s="8"/>
      <c r="I10130" s="8"/>
      <c r="J10130" s="8"/>
      <c r="K10130" s="8" t="s">
        <v>33813</v>
      </c>
    </row>
    <row r="10131" spans="1:11" x14ac:dyDescent="0.2">
      <c r="A10131" s="8">
        <f>MAX($A$2:$A10130)+1</f>
        <v>8797</v>
      </c>
      <c r="B10131" s="8"/>
      <c r="C10131" s="9" t="str">
        <f t="shared" si="159"/>
        <v>Mobile Generator 1</v>
      </c>
      <c r="D10131" s="8">
        <v>155</v>
      </c>
      <c r="E10131" s="8" t="s">
        <v>379</v>
      </c>
      <c r="F10131" s="10" t="s">
        <v>23167</v>
      </c>
      <c r="G10131" s="8"/>
      <c r="H10131" s="8"/>
      <c r="I10131" s="8"/>
      <c r="J10131" s="8"/>
      <c r="K10131" s="8" t="s">
        <v>33813</v>
      </c>
    </row>
    <row r="10132" spans="1:11" x14ac:dyDescent="0.2">
      <c r="A10132" s="8">
        <f>MAX($A$2:$A10131)+1</f>
        <v>8798</v>
      </c>
      <c r="B10132" s="8"/>
      <c r="C10132" s="9" t="str">
        <f t="shared" si="159"/>
        <v>Mobile Generator 2</v>
      </c>
      <c r="D10132" s="8">
        <v>155</v>
      </c>
      <c r="E10132" s="8" t="s">
        <v>379</v>
      </c>
      <c r="F10132" s="10" t="s">
        <v>23168</v>
      </c>
      <c r="G10132" s="8"/>
      <c r="H10132" s="8"/>
      <c r="I10132" s="8"/>
      <c r="J10132" s="8"/>
      <c r="K10132" s="8" t="s">
        <v>33813</v>
      </c>
    </row>
    <row r="10133" spans="1:11" x14ac:dyDescent="0.2">
      <c r="A10133" s="8">
        <f>A453</f>
        <v>305</v>
      </c>
      <c r="B10133" s="8"/>
      <c r="C10133" s="9" t="str">
        <f t="shared" si="159"/>
        <v>Kraft</v>
      </c>
      <c r="D10133" s="8">
        <v>156</v>
      </c>
      <c r="E10133" s="8" t="s">
        <v>380</v>
      </c>
      <c r="F10133" s="10" t="s">
        <v>13887</v>
      </c>
      <c r="G10133" s="8"/>
      <c r="H10133" s="8"/>
      <c r="I10133" s="8"/>
      <c r="J10133" s="8"/>
      <c r="K10133" s="8" t="s">
        <v>33813</v>
      </c>
    </row>
    <row r="10134" spans="1:11" x14ac:dyDescent="0.2">
      <c r="A10134" s="8">
        <f>A1482</f>
        <v>1067</v>
      </c>
      <c r="B10134" s="8"/>
      <c r="C10134" s="9" t="str">
        <f t="shared" si="159"/>
        <v>Battle Mountain</v>
      </c>
      <c r="D10134" s="8">
        <v>157</v>
      </c>
      <c r="E10134" s="8" t="s">
        <v>15342</v>
      </c>
      <c r="F10134" s="10" t="s">
        <v>15341</v>
      </c>
      <c r="G10134" s="8"/>
      <c r="H10134" s="8"/>
      <c r="I10134" s="8"/>
      <c r="J10134" s="8"/>
      <c r="K10134" s="8" t="s">
        <v>33813</v>
      </c>
    </row>
    <row r="10135" spans="1:11" x14ac:dyDescent="0.2">
      <c r="A10135" s="8">
        <f>MAX($A$2:$A10134)+1</f>
        <v>8799</v>
      </c>
      <c r="B10135" s="8"/>
      <c r="C10135" s="9" t="str">
        <f t="shared" si="159"/>
        <v>Elko</v>
      </c>
      <c r="D10135" s="8">
        <v>157</v>
      </c>
      <c r="E10135" s="8" t="s">
        <v>15342</v>
      </c>
      <c r="F10135" s="10" t="s">
        <v>23169</v>
      </c>
      <c r="G10135" s="8"/>
      <c r="H10135" s="8"/>
      <c r="I10135" s="8"/>
      <c r="J10135" s="8"/>
      <c r="K10135" s="8" t="s">
        <v>33813</v>
      </c>
    </row>
    <row r="10136" spans="1:11" x14ac:dyDescent="0.2">
      <c r="A10136" s="8">
        <f>MAX($A$2:$A10135)+1</f>
        <v>8800</v>
      </c>
      <c r="B10136" s="8"/>
      <c r="C10136" s="9" t="str">
        <f t="shared" si="159"/>
        <v>Fallon</v>
      </c>
      <c r="D10136" s="8">
        <v>157</v>
      </c>
      <c r="E10136" s="8" t="s">
        <v>15342</v>
      </c>
      <c r="F10136" s="10" t="s">
        <v>23170</v>
      </c>
      <c r="G10136" s="8">
        <v>6511</v>
      </c>
      <c r="H10136" s="8" t="s">
        <v>23170</v>
      </c>
      <c r="I10136" s="8" t="s">
        <v>382</v>
      </c>
      <c r="J10136" s="8">
        <v>17166</v>
      </c>
      <c r="K10136" s="8"/>
    </row>
    <row r="10137" spans="1:11" x14ac:dyDescent="0.2">
      <c r="A10137" s="8">
        <f>A8908</f>
        <v>7946</v>
      </c>
      <c r="B10137" s="8"/>
      <c r="C10137" s="9" t="str">
        <f t="shared" ref="C10137:C10200" si="160">IF(H10137="",F10137,H10137)</f>
        <v>Farad</v>
      </c>
      <c r="D10137" s="8">
        <v>157</v>
      </c>
      <c r="E10137" s="8" t="s">
        <v>15342</v>
      </c>
      <c r="F10137" s="10" t="s">
        <v>22162</v>
      </c>
      <c r="G10137" s="8"/>
      <c r="H10137" s="8"/>
      <c r="I10137" s="8"/>
      <c r="J10137" s="8"/>
      <c r="K10137" s="8" t="s">
        <v>33813</v>
      </c>
    </row>
    <row r="10138" spans="1:11" x14ac:dyDescent="0.2">
      <c r="A10138" s="8">
        <f>A8908</f>
        <v>7946</v>
      </c>
      <c r="B10138" s="8"/>
      <c r="C10138" s="9" t="str">
        <f t="shared" si="160"/>
        <v>Farad  Note Retired In May 2006</v>
      </c>
      <c r="D10138" s="8">
        <v>157</v>
      </c>
      <c r="E10138" s="8" t="s">
        <v>15342</v>
      </c>
      <c r="F10138" s="10" t="s">
        <v>23171</v>
      </c>
      <c r="G10138" s="8"/>
      <c r="H10138" s="8"/>
      <c r="I10138" s="8"/>
      <c r="J10138" s="8"/>
      <c r="K10138" s="8" t="s">
        <v>33813</v>
      </c>
    </row>
    <row r="10139" spans="1:11" x14ac:dyDescent="0.2">
      <c r="A10139" s="8">
        <f>A3556</f>
        <v>2645</v>
      </c>
      <c r="B10139" s="8"/>
      <c r="C10139" s="9" t="str">
        <f t="shared" si="160"/>
        <v>Fleish</v>
      </c>
      <c r="D10139" s="8">
        <v>157</v>
      </c>
      <c r="E10139" s="8" t="s">
        <v>15342</v>
      </c>
      <c r="F10139" s="10" t="s">
        <v>17375</v>
      </c>
      <c r="G10139" s="8"/>
      <c r="H10139" s="8"/>
      <c r="I10139" s="8"/>
      <c r="J10139" s="8"/>
      <c r="K10139" s="8" t="s">
        <v>33813</v>
      </c>
    </row>
    <row r="10140" spans="1:11" x14ac:dyDescent="0.2">
      <c r="A10140" s="8">
        <f>A1687</f>
        <v>1125</v>
      </c>
      <c r="B10140" s="8"/>
      <c r="C10140" s="9" t="str">
        <f t="shared" si="160"/>
        <v>Gabbs</v>
      </c>
      <c r="D10140" s="8">
        <v>157</v>
      </c>
      <c r="E10140" s="8" t="s">
        <v>15342</v>
      </c>
      <c r="F10140" s="10" t="s">
        <v>15543</v>
      </c>
      <c r="G10140" s="8"/>
      <c r="H10140" s="8"/>
      <c r="I10140" s="8"/>
      <c r="J10140" s="8"/>
      <c r="K10140" s="8" t="s">
        <v>33813</v>
      </c>
    </row>
    <row r="10141" spans="1:11" x14ac:dyDescent="0.2">
      <c r="A10141" s="8">
        <f>A1809</f>
        <v>1161</v>
      </c>
      <c r="B10141" s="8"/>
      <c r="C10141" s="9" t="str">
        <f t="shared" si="160"/>
        <v>Kings Beach</v>
      </c>
      <c r="D10141" s="8">
        <v>157</v>
      </c>
      <c r="E10141" s="8" t="s">
        <v>15342</v>
      </c>
      <c r="F10141" s="10" t="s">
        <v>15669</v>
      </c>
      <c r="G10141" s="8"/>
      <c r="H10141" s="8"/>
      <c r="I10141" s="8"/>
      <c r="J10141" s="8"/>
      <c r="K10141" s="8" t="s">
        <v>33813</v>
      </c>
    </row>
    <row r="10142" spans="1:11" x14ac:dyDescent="0.2">
      <c r="A10142" s="8">
        <f>MAX($A$2:$A10141)+1</f>
        <v>8801</v>
      </c>
      <c r="B10142" s="8"/>
      <c r="C10142" s="9" t="str">
        <f t="shared" si="160"/>
        <v>Ohm Solar</v>
      </c>
      <c r="D10142" s="8">
        <v>157</v>
      </c>
      <c r="E10142" s="8" t="s">
        <v>15342</v>
      </c>
      <c r="F10142" s="10" t="s">
        <v>23172</v>
      </c>
      <c r="G10142" s="8"/>
      <c r="H10142" s="8"/>
      <c r="I10142" s="8"/>
      <c r="J10142" s="8"/>
      <c r="K10142" s="8" t="s">
        <v>33813</v>
      </c>
    </row>
    <row r="10143" spans="1:11" x14ac:dyDescent="0.2">
      <c r="A10143" s="8">
        <f>A10142</f>
        <v>8801</v>
      </c>
      <c r="B10143" s="8"/>
      <c r="C10143" s="9" t="str">
        <f t="shared" si="160"/>
        <v>Ohm-Solar</v>
      </c>
      <c r="D10143" s="8">
        <v>157</v>
      </c>
      <c r="E10143" s="8" t="s">
        <v>15342</v>
      </c>
      <c r="F10143" s="10" t="s">
        <v>23173</v>
      </c>
      <c r="G10143" s="8"/>
      <c r="H10143" s="8"/>
      <c r="I10143" s="8"/>
      <c r="J10143" s="8"/>
      <c r="K10143" s="8" t="s">
        <v>33813</v>
      </c>
    </row>
    <row r="10144" spans="1:11" x14ac:dyDescent="0.2">
      <c r="A10144" s="8">
        <f>MAX($A$2:$A10143)+1</f>
        <v>8802</v>
      </c>
      <c r="B10144" s="8"/>
      <c r="C10144" s="9" t="str">
        <f t="shared" si="160"/>
        <v>Other</v>
      </c>
      <c r="D10144" s="8">
        <v>157</v>
      </c>
      <c r="E10144" s="8" t="s">
        <v>15342</v>
      </c>
      <c r="F10144" s="10" t="s">
        <v>22801</v>
      </c>
      <c r="G10144" s="8"/>
      <c r="H10144" s="8"/>
      <c r="I10144" s="8"/>
      <c r="J10144" s="8"/>
      <c r="K10144" s="8" t="s">
        <v>33813</v>
      </c>
    </row>
    <row r="10145" spans="1:11" x14ac:dyDescent="0.2">
      <c r="A10145" s="8">
        <f>A1952</f>
        <v>1210</v>
      </c>
      <c r="B10145" s="8"/>
      <c r="C10145" s="9" t="str">
        <f t="shared" si="160"/>
        <v>Portola</v>
      </c>
      <c r="D10145" s="8">
        <v>157</v>
      </c>
      <c r="E10145" s="8" t="s">
        <v>15342</v>
      </c>
      <c r="F10145" s="10" t="s">
        <v>15796</v>
      </c>
      <c r="G10145" s="8"/>
      <c r="H10145" s="8"/>
      <c r="I10145" s="8"/>
      <c r="J10145" s="8"/>
      <c r="K10145" s="8" t="s">
        <v>33813</v>
      </c>
    </row>
    <row r="10146" spans="1:11" x14ac:dyDescent="0.2">
      <c r="A10146" s="8">
        <f>MAX($A$2:$A10145)+1</f>
        <v>8803</v>
      </c>
      <c r="B10146" s="8"/>
      <c r="C10146" s="9" t="str">
        <f t="shared" si="160"/>
        <v>Renewables</v>
      </c>
      <c r="D10146" s="8">
        <v>157</v>
      </c>
      <c r="E10146" s="8" t="s">
        <v>15342</v>
      </c>
      <c r="F10146" s="10" t="s">
        <v>23174</v>
      </c>
      <c r="G10146" s="8"/>
      <c r="H10146" s="8"/>
      <c r="I10146" s="8"/>
      <c r="J10146" s="8"/>
      <c r="K10146" s="8" t="s">
        <v>33813</v>
      </c>
    </row>
    <row r="10147" spans="1:11" x14ac:dyDescent="0.2">
      <c r="A10147" s="8">
        <f>MAX($A$2:$A10146)+1</f>
        <v>8804</v>
      </c>
      <c r="B10147" s="8"/>
      <c r="C10147" s="9" t="str">
        <f t="shared" si="160"/>
        <v>Sierra Plaza Pv</v>
      </c>
      <c r="D10147" s="8">
        <v>157</v>
      </c>
      <c r="E10147" s="8" t="s">
        <v>15342</v>
      </c>
      <c r="F10147" s="10" t="s">
        <v>23175</v>
      </c>
      <c r="G10147" s="8"/>
      <c r="H10147" s="8"/>
      <c r="I10147" s="8"/>
      <c r="J10147" s="8"/>
      <c r="K10147" s="8" t="s">
        <v>33813</v>
      </c>
    </row>
    <row r="10148" spans="1:11" x14ac:dyDescent="0.2">
      <c r="A10148" s="8">
        <f>MAX($A$2:$A10147)+1</f>
        <v>8805</v>
      </c>
      <c r="B10148" s="8"/>
      <c r="C10148" s="9" t="str">
        <f t="shared" si="160"/>
        <v>Sierra Plaza Wind</v>
      </c>
      <c r="D10148" s="8">
        <v>157</v>
      </c>
      <c r="E10148" s="8" t="s">
        <v>15342</v>
      </c>
      <c r="F10148" s="10" t="s">
        <v>23176</v>
      </c>
      <c r="G10148" s="8"/>
      <c r="H10148" s="8"/>
      <c r="I10148" s="8"/>
      <c r="J10148" s="8"/>
      <c r="K10148" s="8" t="s">
        <v>33813</v>
      </c>
    </row>
    <row r="10149" spans="1:11" x14ac:dyDescent="0.2">
      <c r="A10149" s="8">
        <f>MAX($A$2:$A10148)+1</f>
        <v>8806</v>
      </c>
      <c r="B10149" s="8"/>
      <c r="C10149" s="9" t="str">
        <f t="shared" si="160"/>
        <v>Solar</v>
      </c>
      <c r="D10149" s="8">
        <v>157</v>
      </c>
      <c r="E10149" s="8" t="s">
        <v>15342</v>
      </c>
      <c r="F10149" s="10" t="s">
        <v>22378</v>
      </c>
      <c r="G10149" s="8"/>
      <c r="H10149" s="8"/>
      <c r="I10149" s="8"/>
      <c r="J10149" s="8"/>
      <c r="K10149" s="8" t="s">
        <v>33813</v>
      </c>
    </row>
    <row r="10150" spans="1:11" x14ac:dyDescent="0.2">
      <c r="A10150" s="8">
        <f>MAX($A$2:$A10149)+1</f>
        <v>8807</v>
      </c>
      <c r="B10150" s="8"/>
      <c r="C10150" s="9" t="str">
        <f t="shared" si="160"/>
        <v>Total Hydro</v>
      </c>
      <c r="D10150" s="8">
        <v>157</v>
      </c>
      <c r="E10150" s="8" t="s">
        <v>15342</v>
      </c>
      <c r="F10150" s="10" t="s">
        <v>15930</v>
      </c>
      <c r="G10150" s="8"/>
      <c r="H10150" s="8"/>
      <c r="I10150" s="8"/>
      <c r="J10150" s="8"/>
      <c r="K10150" s="8" t="s">
        <v>33813</v>
      </c>
    </row>
    <row r="10151" spans="1:11" x14ac:dyDescent="0.2">
      <c r="A10151" s="8">
        <f>A10146</f>
        <v>8803</v>
      </c>
      <c r="B10151" s="8"/>
      <c r="C10151" s="9" t="str">
        <f t="shared" si="160"/>
        <v>Total Renewables</v>
      </c>
      <c r="D10151" s="8">
        <v>157</v>
      </c>
      <c r="E10151" s="8" t="s">
        <v>15342</v>
      </c>
      <c r="F10151" s="10" t="s">
        <v>23177</v>
      </c>
      <c r="G10151" s="8"/>
      <c r="H10151" s="8"/>
      <c r="I10151" s="8"/>
      <c r="J10151" s="8"/>
      <c r="K10151" s="8" t="s">
        <v>33813</v>
      </c>
    </row>
    <row r="10152" spans="1:11" x14ac:dyDescent="0.2">
      <c r="A10152" s="8">
        <f>A2118</f>
        <v>1261</v>
      </c>
      <c r="B10152" s="8"/>
      <c r="C10152" s="9" t="str">
        <f t="shared" si="160"/>
        <v>Valley Road</v>
      </c>
      <c r="D10152" s="8">
        <v>157</v>
      </c>
      <c r="E10152" s="8" t="s">
        <v>15342</v>
      </c>
      <c r="F10152" s="10" t="s">
        <v>15954</v>
      </c>
      <c r="G10152" s="8"/>
      <c r="H10152" s="8"/>
      <c r="I10152" s="8"/>
      <c r="J10152" s="8"/>
      <c r="K10152" s="8" t="s">
        <v>33813</v>
      </c>
    </row>
    <row r="10153" spans="1:11" x14ac:dyDescent="0.2">
      <c r="A10153" s="8">
        <f>A3562</f>
        <v>2650</v>
      </c>
      <c r="B10153" s="8"/>
      <c r="C10153" s="9" t="str">
        <f t="shared" si="160"/>
        <v>Verdi</v>
      </c>
      <c r="D10153" s="8">
        <v>157</v>
      </c>
      <c r="E10153" s="8" t="s">
        <v>15342</v>
      </c>
      <c r="F10153" s="10" t="s">
        <v>17381</v>
      </c>
      <c r="G10153" s="8"/>
      <c r="H10153" s="8"/>
      <c r="I10153" s="8"/>
      <c r="J10153" s="8"/>
      <c r="K10153" s="8" t="s">
        <v>33813</v>
      </c>
    </row>
    <row r="10154" spans="1:11" x14ac:dyDescent="0.2">
      <c r="A10154" s="8">
        <f>A3563</f>
        <v>2651</v>
      </c>
      <c r="B10154" s="8"/>
      <c r="C10154" s="9" t="str">
        <f t="shared" si="160"/>
        <v>Washoe</v>
      </c>
      <c r="D10154" s="8">
        <v>157</v>
      </c>
      <c r="E10154" s="8" t="s">
        <v>15342</v>
      </c>
      <c r="F10154" s="10" t="s">
        <v>17382</v>
      </c>
      <c r="G10154" s="8"/>
      <c r="H10154" s="8"/>
      <c r="I10154" s="8"/>
      <c r="J10154" s="8"/>
      <c r="K10154" s="8" t="s">
        <v>33813</v>
      </c>
    </row>
    <row r="10155" spans="1:11" x14ac:dyDescent="0.2">
      <c r="A10155" s="8">
        <f>MAX($A$2:$A10154)+1</f>
        <v>8808</v>
      </c>
      <c r="B10155" s="8"/>
      <c r="C10155" s="9" t="str">
        <f t="shared" si="160"/>
        <v>Wind</v>
      </c>
      <c r="D10155" s="8">
        <v>157</v>
      </c>
      <c r="E10155" s="8" t="s">
        <v>15342</v>
      </c>
      <c r="F10155" s="10" t="s">
        <v>22737</v>
      </c>
      <c r="G10155" s="8"/>
      <c r="H10155" s="8"/>
      <c r="I10155" s="8"/>
      <c r="J10155" s="8"/>
      <c r="K10155" s="8" t="s">
        <v>33813</v>
      </c>
    </row>
    <row r="10156" spans="1:11" x14ac:dyDescent="0.2">
      <c r="A10156" s="8">
        <f>A2170</f>
        <v>1286</v>
      </c>
      <c r="B10156" s="8"/>
      <c r="C10156" s="9" t="str">
        <f t="shared" si="160"/>
        <v>Winnemucca Gt</v>
      </c>
      <c r="D10156" s="8">
        <v>157</v>
      </c>
      <c r="E10156" s="8" t="s">
        <v>15342</v>
      </c>
      <c r="F10156" s="10" t="s">
        <v>16012</v>
      </c>
      <c r="G10156" s="8"/>
      <c r="H10156" s="8"/>
      <c r="I10156" s="8"/>
      <c r="J10156" s="8"/>
      <c r="K10156" s="8" t="s">
        <v>33813</v>
      </c>
    </row>
    <row r="10157" spans="1:11" x14ac:dyDescent="0.2">
      <c r="A10157" s="8">
        <f>A1526</f>
        <v>1079</v>
      </c>
      <c r="B10157" s="8"/>
      <c r="C10157" s="9" t="str">
        <f t="shared" si="160"/>
        <v>Burton #1 Peaking</v>
      </c>
      <c r="D10157" s="8">
        <v>159</v>
      </c>
      <c r="E10157" s="8" t="s">
        <v>389</v>
      </c>
      <c r="F10157" s="10" t="s">
        <v>15382</v>
      </c>
      <c r="G10157" s="8"/>
      <c r="H10157" s="8"/>
      <c r="I10157" s="8"/>
      <c r="J10157" s="8"/>
      <c r="K10157" s="8" t="s">
        <v>33813</v>
      </c>
    </row>
    <row r="10158" spans="1:11" x14ac:dyDescent="0.2">
      <c r="A10158" s="8">
        <f>A1526</f>
        <v>1079</v>
      </c>
      <c r="B10158" s="8"/>
      <c r="C10158" s="9" t="str">
        <f t="shared" si="160"/>
        <v>Burton #2 Peaking</v>
      </c>
      <c r="D10158" s="8">
        <v>159</v>
      </c>
      <c r="E10158" s="8" t="s">
        <v>389</v>
      </c>
      <c r="F10158" s="10" t="s">
        <v>15384</v>
      </c>
      <c r="G10158" s="8"/>
      <c r="H10158" s="8"/>
      <c r="I10158" s="8"/>
      <c r="J10158" s="8"/>
      <c r="K10158" s="8" t="s">
        <v>33813</v>
      </c>
    </row>
    <row r="10159" spans="1:11" x14ac:dyDescent="0.2">
      <c r="A10159" s="8">
        <f>A1526</f>
        <v>1079</v>
      </c>
      <c r="B10159" s="8"/>
      <c r="C10159" s="9" t="str">
        <f t="shared" si="160"/>
        <v>Burton #3 Peaking</v>
      </c>
      <c r="D10159" s="8">
        <v>159</v>
      </c>
      <c r="E10159" s="8" t="s">
        <v>389</v>
      </c>
      <c r="F10159" s="10" t="s">
        <v>15385</v>
      </c>
      <c r="G10159" s="8"/>
      <c r="H10159" s="8"/>
      <c r="I10159" s="8"/>
      <c r="J10159" s="8"/>
      <c r="K10159" s="8" t="s">
        <v>33813</v>
      </c>
    </row>
    <row r="10160" spans="1:11" x14ac:dyDescent="0.2">
      <c r="A10160" s="8">
        <f>A1526</f>
        <v>1079</v>
      </c>
      <c r="B10160" s="8"/>
      <c r="C10160" s="9" t="str">
        <f t="shared" si="160"/>
        <v>Burton Combined</v>
      </c>
      <c r="D10160" s="8">
        <v>159</v>
      </c>
      <c r="E10160" s="8" t="s">
        <v>389</v>
      </c>
      <c r="F10160" s="10" t="s">
        <v>15386</v>
      </c>
      <c r="G10160" s="8"/>
      <c r="H10160" s="8"/>
      <c r="I10160" s="8"/>
      <c r="J10160" s="8"/>
      <c r="K10160" s="8" t="s">
        <v>33813</v>
      </c>
    </row>
    <row r="10161" spans="1:11" x14ac:dyDescent="0.2">
      <c r="A10161" s="8">
        <f>A1526</f>
        <v>1079</v>
      </c>
      <c r="B10161" s="8"/>
      <c r="C10161" s="9" t="str">
        <f t="shared" si="160"/>
        <v>Burton Site</v>
      </c>
      <c r="D10161" s="8">
        <v>159</v>
      </c>
      <c r="E10161" s="8" t="s">
        <v>389</v>
      </c>
      <c r="F10161" s="10" t="s">
        <v>23178</v>
      </c>
      <c r="G10161" s="8"/>
      <c r="H10161" s="8"/>
      <c r="I10161" s="8"/>
      <c r="J10161" s="8"/>
      <c r="K10161" s="8" t="s">
        <v>33813</v>
      </c>
    </row>
    <row r="10162" spans="1:11" x14ac:dyDescent="0.2">
      <c r="A10162" s="8">
        <f>A1571</f>
        <v>1091</v>
      </c>
      <c r="B10162" s="8"/>
      <c r="C10162" s="9" t="str">
        <f t="shared" si="160"/>
        <v>Cogen South</v>
      </c>
      <c r="D10162" s="8">
        <v>159</v>
      </c>
      <c r="E10162" s="8" t="s">
        <v>389</v>
      </c>
      <c r="F10162" s="10" t="s">
        <v>15434</v>
      </c>
      <c r="G10162" s="8"/>
      <c r="H10162" s="8"/>
      <c r="I10162" s="8"/>
      <c r="J10162" s="8"/>
      <c r="K10162" s="8" t="s">
        <v>33813</v>
      </c>
    </row>
    <row r="10163" spans="1:11" x14ac:dyDescent="0.2">
      <c r="A10163" s="8">
        <f>MAX($A$2:$A10162)+1</f>
        <v>8809</v>
      </c>
      <c r="B10163" s="8"/>
      <c r="C10163" s="9" t="str">
        <f t="shared" si="160"/>
        <v>Columbia Hydro</v>
      </c>
      <c r="D10163" s="8">
        <v>159</v>
      </c>
      <c r="E10163" s="8" t="s">
        <v>389</v>
      </c>
      <c r="F10163" s="10" t="s">
        <v>15071</v>
      </c>
      <c r="G10163" s="8"/>
      <c r="H10163" s="8"/>
      <c r="I10163" s="8"/>
      <c r="J10163" s="8"/>
      <c r="K10163" s="8" t="s">
        <v>33813</v>
      </c>
    </row>
    <row r="10164" spans="1:11" x14ac:dyDescent="0.2">
      <c r="A10164" s="8">
        <f>MAX($A$2:$A10163)+1</f>
        <v>8810</v>
      </c>
      <c r="B10164" s="8"/>
      <c r="C10164" s="9" t="str">
        <f t="shared" si="160"/>
        <v>Faber Place Peaking</v>
      </c>
      <c r="D10164" s="8">
        <v>159</v>
      </c>
      <c r="E10164" s="8" t="s">
        <v>389</v>
      </c>
      <c r="F10164" s="10" t="s">
        <v>15524</v>
      </c>
      <c r="G10164" s="8"/>
      <c r="H10164" s="8"/>
      <c r="I10164" s="8"/>
      <c r="J10164" s="8"/>
      <c r="K10164" s="8" t="s">
        <v>33813</v>
      </c>
    </row>
    <row r="10165" spans="1:11" x14ac:dyDescent="0.2">
      <c r="A10165" s="8">
        <f>MAX($A$2:$A10164)+1</f>
        <v>8811</v>
      </c>
      <c r="B10165" s="8"/>
      <c r="C10165" s="9" t="str">
        <f t="shared" si="160"/>
        <v>Hydro License</v>
      </c>
      <c r="D10165" s="8">
        <v>159</v>
      </c>
      <c r="E10165" s="8" t="s">
        <v>389</v>
      </c>
      <c r="F10165" s="10" t="s">
        <v>23179</v>
      </c>
      <c r="G10165" s="8"/>
      <c r="H10165" s="8"/>
      <c r="I10165" s="8"/>
      <c r="J10165" s="8"/>
      <c r="K10165" s="8" t="s">
        <v>33813</v>
      </c>
    </row>
    <row r="10166" spans="1:11" x14ac:dyDescent="0.2">
      <c r="A10166" s="8">
        <f>A3434</f>
        <v>2524</v>
      </c>
      <c r="B10166" s="8"/>
      <c r="C10166" s="9" t="str">
        <f t="shared" si="160"/>
        <v>Hydro-Neal Shoals</v>
      </c>
      <c r="D10166" s="8">
        <v>159</v>
      </c>
      <c r="E10166" s="8" t="s">
        <v>389</v>
      </c>
      <c r="F10166" s="10" t="s">
        <v>23180</v>
      </c>
      <c r="G10166" s="8"/>
      <c r="H10166" s="8"/>
      <c r="I10166" s="8"/>
      <c r="J10166" s="8"/>
      <c r="K10166" s="8" t="s">
        <v>33813</v>
      </c>
    </row>
    <row r="10167" spans="1:11" x14ac:dyDescent="0.2">
      <c r="A10167" s="8">
        <f>MAX($A$2:$A10166)+1</f>
        <v>8812</v>
      </c>
      <c r="B10167" s="8"/>
      <c r="C10167" s="9" t="str">
        <f t="shared" si="160"/>
        <v>Kapstone Generator</v>
      </c>
      <c r="D10167" s="8">
        <v>159</v>
      </c>
      <c r="E10167" s="8" t="s">
        <v>389</v>
      </c>
      <c r="F10167" s="10" t="s">
        <v>13874</v>
      </c>
      <c r="G10167" s="8"/>
      <c r="H10167" s="8"/>
      <c r="I10167" s="8"/>
      <c r="J10167" s="8"/>
      <c r="K10167" s="8" t="s">
        <v>33813</v>
      </c>
    </row>
    <row r="10168" spans="1:11" x14ac:dyDescent="0.2">
      <c r="A10168" s="8">
        <f>MAX($A$2:$A10167)+1</f>
        <v>8813</v>
      </c>
      <c r="B10168" s="8"/>
      <c r="C10168" s="9" t="str">
        <f t="shared" si="160"/>
        <v>Project # 2315</v>
      </c>
      <c r="D10168" s="8">
        <v>159</v>
      </c>
      <c r="E10168" s="8" t="s">
        <v>389</v>
      </c>
      <c r="F10168" s="10" t="s">
        <v>23181</v>
      </c>
      <c r="G10168" s="8"/>
      <c r="H10168" s="8"/>
      <c r="I10168" s="8"/>
      <c r="J10168" s="8"/>
      <c r="K10168" s="8" t="s">
        <v>33813</v>
      </c>
    </row>
    <row r="10169" spans="1:11" x14ac:dyDescent="0.2">
      <c r="A10169" s="8">
        <f>A10168</f>
        <v>8813</v>
      </c>
      <c r="B10169" s="8"/>
      <c r="C10169" s="9" t="str">
        <f t="shared" si="160"/>
        <v>Project #2315</v>
      </c>
      <c r="D10169" s="8">
        <v>159</v>
      </c>
      <c r="E10169" s="8" t="s">
        <v>389</v>
      </c>
      <c r="F10169" s="10" t="s">
        <v>23182</v>
      </c>
      <c r="G10169" s="8"/>
      <c r="H10169" s="8"/>
      <c r="I10169" s="8"/>
      <c r="J10169" s="8"/>
      <c r="K10169" s="8" t="s">
        <v>33813</v>
      </c>
    </row>
    <row r="10170" spans="1:11" x14ac:dyDescent="0.2">
      <c r="A10170" s="8">
        <f>MAX($A$2:$A10169)+1</f>
        <v>8814</v>
      </c>
      <c r="B10170" s="8"/>
      <c r="C10170" s="9" t="str">
        <f t="shared" si="160"/>
        <v>Usdoe Savannah River</v>
      </c>
      <c r="D10170" s="8">
        <v>159</v>
      </c>
      <c r="E10170" s="8" t="s">
        <v>389</v>
      </c>
      <c r="F10170" s="10" t="s">
        <v>15951</v>
      </c>
      <c r="G10170" s="8"/>
      <c r="H10170" s="8"/>
      <c r="I10170" s="8"/>
      <c r="J10170" s="8"/>
      <c r="K10170" s="8" t="s">
        <v>33813</v>
      </c>
    </row>
    <row r="10171" spans="1:11" x14ac:dyDescent="0.2">
      <c r="A10171" s="8">
        <f>MAX($A$2:$A10170)+1</f>
        <v>8815</v>
      </c>
      <c r="B10171" s="8"/>
      <c r="C10171" s="9" t="str">
        <f t="shared" si="160"/>
        <v>(Fish Water Unit)</v>
      </c>
      <c r="D10171" s="8">
        <v>161</v>
      </c>
      <c r="E10171" s="8" t="s">
        <v>394</v>
      </c>
      <c r="F10171" s="10" t="s">
        <v>23183</v>
      </c>
      <c r="G10171" s="8"/>
      <c r="H10171" s="8"/>
      <c r="I10171" s="8"/>
      <c r="J10171" s="8"/>
      <c r="K10171" s="8" t="s">
        <v>33813</v>
      </c>
    </row>
    <row r="10172" spans="1:11" x14ac:dyDescent="0.2">
      <c r="A10172" s="8">
        <f>MAX($A$2:$A10171)+1</f>
        <v>8816</v>
      </c>
      <c r="B10172" s="8"/>
      <c r="C10172" s="9" t="str">
        <f t="shared" si="160"/>
        <v>Abandoned Projects</v>
      </c>
      <c r="D10172" s="8">
        <v>161</v>
      </c>
      <c r="E10172" s="8" t="s">
        <v>394</v>
      </c>
      <c r="F10172" s="10" t="s">
        <v>23184</v>
      </c>
      <c r="G10172" s="8"/>
      <c r="H10172" s="8"/>
      <c r="I10172" s="8"/>
      <c r="J10172" s="8"/>
      <c r="K10172" s="8" t="s">
        <v>33813</v>
      </c>
    </row>
    <row r="10173" spans="1:11" x14ac:dyDescent="0.2">
      <c r="A10173" s="8">
        <f>MAX($A$2:$A10172)+1</f>
        <v>8817</v>
      </c>
      <c r="B10173" s="8"/>
      <c r="C10173" s="9" t="str">
        <f t="shared" si="160"/>
        <v>All Facilities</v>
      </c>
      <c r="D10173" s="8">
        <v>161</v>
      </c>
      <c r="E10173" s="8" t="s">
        <v>394</v>
      </c>
      <c r="F10173" s="10" t="s">
        <v>23185</v>
      </c>
      <c r="G10173" s="8"/>
      <c r="H10173" s="8"/>
      <c r="I10173" s="8"/>
      <c r="J10173" s="8"/>
      <c r="K10173" s="8" t="s">
        <v>33813</v>
      </c>
    </row>
    <row r="10174" spans="1:11" x14ac:dyDescent="0.2">
      <c r="A10174" s="8">
        <f>A1416</f>
        <v>1039</v>
      </c>
      <c r="B10174" s="8"/>
      <c r="C10174" s="9" t="str">
        <f t="shared" si="160"/>
        <v>Big Creek No.4 (Dam 7)</v>
      </c>
      <c r="D10174" s="8">
        <v>161</v>
      </c>
      <c r="E10174" s="8" t="s">
        <v>394</v>
      </c>
      <c r="F10174" s="10" t="s">
        <v>23186</v>
      </c>
      <c r="G10174" s="8"/>
      <c r="H10174" s="8"/>
      <c r="I10174" s="8"/>
      <c r="J10174" s="8"/>
      <c r="K10174" s="8" t="s">
        <v>33813</v>
      </c>
    </row>
    <row r="10175" spans="1:11" x14ac:dyDescent="0.2">
      <c r="A10175" s="8">
        <f>MAX($A$2:$A10174)+1</f>
        <v>8818</v>
      </c>
      <c r="B10175" s="8"/>
      <c r="C10175" s="9" t="str">
        <f t="shared" si="160"/>
        <v>Big Crk Wtr Col Fac</v>
      </c>
      <c r="D10175" s="8">
        <v>161</v>
      </c>
      <c r="E10175" s="8" t="s">
        <v>394</v>
      </c>
      <c r="F10175" s="10" t="s">
        <v>23187</v>
      </c>
      <c r="G10175" s="8"/>
      <c r="H10175" s="8"/>
      <c r="I10175" s="8"/>
      <c r="J10175" s="8"/>
      <c r="K10175" s="8" t="s">
        <v>33813</v>
      </c>
    </row>
    <row r="10176" spans="1:11" x14ac:dyDescent="0.2">
      <c r="A10176" s="8">
        <f>A10175</f>
        <v>8818</v>
      </c>
      <c r="B10176" s="8"/>
      <c r="C10176" s="9" t="str">
        <f t="shared" si="160"/>
        <v>Big Crk Wtr Coll Fac</v>
      </c>
      <c r="D10176" s="8">
        <v>161</v>
      </c>
      <c r="E10176" s="8" t="s">
        <v>394</v>
      </c>
      <c r="F10176" s="10" t="s">
        <v>23188</v>
      </c>
      <c r="G10176" s="8"/>
      <c r="H10176" s="8"/>
      <c r="I10176" s="8"/>
      <c r="J10176" s="8"/>
      <c r="K10176" s="8" t="s">
        <v>33813</v>
      </c>
    </row>
    <row r="10177" spans="1:11" x14ac:dyDescent="0.2">
      <c r="A10177" s="8">
        <f>A2285</f>
        <v>1383</v>
      </c>
      <c r="B10177" s="8"/>
      <c r="C10177" s="9" t="str">
        <f t="shared" si="160"/>
        <v>Bishop Creek No. 5</v>
      </c>
      <c r="D10177" s="8">
        <v>161</v>
      </c>
      <c r="E10177" s="8" t="s">
        <v>394</v>
      </c>
      <c r="F10177" s="10" t="s">
        <v>23189</v>
      </c>
      <c r="G10177" s="8"/>
      <c r="H10177" s="8"/>
      <c r="I10177" s="8"/>
      <c r="J10177" s="8"/>
      <c r="K10177" s="8" t="s">
        <v>33813</v>
      </c>
    </row>
    <row r="10178" spans="1:11" x14ac:dyDescent="0.2">
      <c r="A10178" s="8">
        <f>A2286</f>
        <v>1384</v>
      </c>
      <c r="B10178" s="8"/>
      <c r="C10178" s="9" t="str">
        <f t="shared" si="160"/>
        <v>Bishop Creek No. 6</v>
      </c>
      <c r="D10178" s="8">
        <v>161</v>
      </c>
      <c r="E10178" s="8" t="s">
        <v>394</v>
      </c>
      <c r="F10178" s="10" t="s">
        <v>23190</v>
      </c>
      <c r="G10178" s="8"/>
      <c r="H10178" s="8"/>
      <c r="I10178" s="8"/>
      <c r="J10178" s="8"/>
      <c r="K10178" s="8" t="s">
        <v>33813</v>
      </c>
    </row>
    <row r="10179" spans="1:11" x14ac:dyDescent="0.2">
      <c r="A10179" s="8">
        <f>MAX($A$2:$A10178)+1</f>
        <v>8819</v>
      </c>
      <c r="B10179" s="8"/>
      <c r="C10179" s="9" t="str">
        <f t="shared" si="160"/>
        <v>Bishop Plnt Res Fac</v>
      </c>
      <c r="D10179" s="8">
        <v>161</v>
      </c>
      <c r="E10179" s="8" t="s">
        <v>394</v>
      </c>
      <c r="F10179" s="10" t="s">
        <v>23191</v>
      </c>
      <c r="G10179" s="8"/>
      <c r="H10179" s="8"/>
      <c r="I10179" s="8"/>
      <c r="J10179" s="8"/>
      <c r="K10179" s="8" t="s">
        <v>33813</v>
      </c>
    </row>
    <row r="10180" spans="1:11" x14ac:dyDescent="0.2">
      <c r="A10180" s="8">
        <f>MAX($A$2:$A10179)+1</f>
        <v>8820</v>
      </c>
      <c r="B10180" s="8"/>
      <c r="C10180" s="9" t="str">
        <f t="shared" si="160"/>
        <v>Bishop Plt Res Fac</v>
      </c>
      <c r="D10180" s="8">
        <v>161</v>
      </c>
      <c r="E10180" s="8" t="s">
        <v>394</v>
      </c>
      <c r="F10180" s="10" t="s">
        <v>23192</v>
      </c>
      <c r="G10180" s="8"/>
      <c r="H10180" s="8"/>
      <c r="I10180" s="8"/>
      <c r="J10180" s="8"/>
      <c r="K10180" s="8" t="s">
        <v>33813</v>
      </c>
    </row>
    <row r="10181" spans="1:11" x14ac:dyDescent="0.2">
      <c r="A10181" s="8">
        <f>MAX($A$2:$A10180)+1</f>
        <v>8821</v>
      </c>
      <c r="B10181" s="8"/>
      <c r="C10181" s="9" t="str">
        <f t="shared" si="160"/>
        <v>Chino</v>
      </c>
      <c r="D10181" s="8">
        <v>161</v>
      </c>
      <c r="E10181" s="8" t="s">
        <v>394</v>
      </c>
      <c r="F10181" s="10" t="s">
        <v>23193</v>
      </c>
      <c r="G10181" s="8"/>
      <c r="H10181" s="8"/>
      <c r="I10181" s="8"/>
      <c r="J10181" s="8"/>
      <c r="K10181" s="8" t="s">
        <v>33813</v>
      </c>
    </row>
    <row r="10182" spans="1:11" x14ac:dyDescent="0.2">
      <c r="A10182" s="8">
        <f>A2289</f>
        <v>1387</v>
      </c>
      <c r="B10182" s="8"/>
      <c r="C10182" s="9" t="str">
        <f t="shared" si="160"/>
        <v>Cs San Bernardino Fuel Cell</v>
      </c>
      <c r="D10182" s="8">
        <v>161</v>
      </c>
      <c r="E10182" s="8" t="s">
        <v>394</v>
      </c>
      <c r="F10182" s="10" t="s">
        <v>23194</v>
      </c>
      <c r="G10182" s="8"/>
      <c r="H10182" s="8"/>
      <c r="I10182" s="8"/>
      <c r="J10182" s="8"/>
      <c r="K10182" s="8" t="s">
        <v>33813</v>
      </c>
    </row>
    <row r="10183" spans="1:11" x14ac:dyDescent="0.2">
      <c r="A10183" s="8">
        <f>MAX($A$2:$A10182)+1</f>
        <v>8822</v>
      </c>
      <c r="B10183" s="8"/>
      <c r="C10183" s="9" t="str">
        <f t="shared" si="160"/>
        <v>Demand Response And Grid Reliability</v>
      </c>
      <c r="D10183" s="8">
        <v>161</v>
      </c>
      <c r="E10183" s="8" t="s">
        <v>394</v>
      </c>
      <c r="F10183" s="10" t="s">
        <v>23195</v>
      </c>
      <c r="G10183" s="8"/>
      <c r="H10183" s="8"/>
      <c r="I10183" s="8"/>
      <c r="J10183" s="8"/>
      <c r="K10183" s="8" t="s">
        <v>33813</v>
      </c>
    </row>
    <row r="10184" spans="1:11" x14ac:dyDescent="0.2">
      <c r="A10184" s="8">
        <f>MAX($A$2:$A10183)+1</f>
        <v>8823</v>
      </c>
      <c r="B10184" s="8"/>
      <c r="C10184" s="9" t="str">
        <f t="shared" si="160"/>
        <v>Environmental Safety Services</v>
      </c>
      <c r="D10184" s="8">
        <v>161</v>
      </c>
      <c r="E10184" s="8" t="s">
        <v>394</v>
      </c>
      <c r="F10184" s="10" t="s">
        <v>23196</v>
      </c>
      <c r="G10184" s="8"/>
      <c r="H10184" s="8"/>
      <c r="I10184" s="8"/>
      <c r="J10184" s="8"/>
      <c r="K10184" s="8" t="s">
        <v>33813</v>
      </c>
    </row>
    <row r="10185" spans="1:11" x14ac:dyDescent="0.2">
      <c r="A10185" s="8">
        <f>A2288</f>
        <v>1386</v>
      </c>
      <c r="B10185" s="8"/>
      <c r="C10185" s="9" t="str">
        <f t="shared" si="160"/>
        <v>Etiwanda</v>
      </c>
      <c r="D10185" s="8">
        <v>161</v>
      </c>
      <c r="E10185" s="8" t="s">
        <v>394</v>
      </c>
      <c r="F10185" s="10" t="s">
        <v>16304</v>
      </c>
      <c r="G10185" s="8"/>
      <c r="H10185" s="8"/>
      <c r="I10185" s="8"/>
      <c r="J10185" s="8"/>
      <c r="K10185" s="8" t="s">
        <v>33813</v>
      </c>
    </row>
    <row r="10186" spans="1:11" x14ac:dyDescent="0.2">
      <c r="A10186" s="8">
        <f>A2291</f>
        <v>1389</v>
      </c>
      <c r="B10186" s="8"/>
      <c r="C10186" s="9" t="str">
        <f t="shared" si="160"/>
        <v>Fontana</v>
      </c>
      <c r="D10186" s="8">
        <v>161</v>
      </c>
      <c r="E10186" s="8" t="s">
        <v>394</v>
      </c>
      <c r="F10186" s="10" t="s">
        <v>16126</v>
      </c>
      <c r="G10186" s="8"/>
      <c r="H10186" s="8"/>
      <c r="I10186" s="8"/>
      <c r="J10186" s="8"/>
      <c r="K10186" s="8" t="s">
        <v>33813</v>
      </c>
    </row>
    <row r="10187" spans="1:11" x14ac:dyDescent="0.2">
      <c r="A10187" s="8">
        <f>MAX($A$2:$A10186)+1</f>
        <v>8824</v>
      </c>
      <c r="B10187" s="8"/>
      <c r="C10187" s="9" t="str">
        <f t="shared" si="160"/>
        <v>Fuel Facilities</v>
      </c>
      <c r="D10187" s="8">
        <v>161</v>
      </c>
      <c r="E10187" s="8" t="s">
        <v>394</v>
      </c>
      <c r="F10187" s="10" t="s">
        <v>23197</v>
      </c>
      <c r="G10187" s="8"/>
      <c r="H10187" s="8"/>
      <c r="I10187" s="8"/>
      <c r="J10187" s="8"/>
      <c r="K10187" s="8" t="s">
        <v>33813</v>
      </c>
    </row>
    <row r="10188" spans="1:11" x14ac:dyDescent="0.2">
      <c r="A10188" s="8">
        <f>MAX($A$2:$A10187)+1</f>
        <v>8825</v>
      </c>
      <c r="B10188" s="8"/>
      <c r="C10188" s="9" t="str">
        <f t="shared" si="160"/>
        <v>Generation Planning And Strategy</v>
      </c>
      <c r="D10188" s="8">
        <v>161</v>
      </c>
      <c r="E10188" s="8" t="s">
        <v>394</v>
      </c>
      <c r="F10188" s="10" t="s">
        <v>23198</v>
      </c>
      <c r="G10188" s="8"/>
      <c r="H10188" s="8"/>
      <c r="I10188" s="8"/>
      <c r="J10188" s="8"/>
      <c r="K10188" s="8" t="s">
        <v>33813</v>
      </c>
    </row>
    <row r="10189" spans="1:11" x14ac:dyDescent="0.2">
      <c r="A10189" s="8">
        <f>MAX($A$2:$A10188)+1</f>
        <v>8826</v>
      </c>
      <c r="B10189" s="8"/>
      <c r="C10189" s="9" t="str">
        <f t="shared" si="160"/>
        <v>Hydro</v>
      </c>
      <c r="D10189" s="8">
        <v>161</v>
      </c>
      <c r="E10189" s="8" t="s">
        <v>394</v>
      </c>
      <c r="F10189" s="10" t="s">
        <v>22686</v>
      </c>
      <c r="G10189" s="8"/>
      <c r="H10189" s="8"/>
      <c r="I10189" s="8"/>
      <c r="J10189" s="8"/>
      <c r="K10189" s="8" t="s">
        <v>33813</v>
      </c>
    </row>
    <row r="10190" spans="1:11" x14ac:dyDescent="0.2">
      <c r="A10190" s="8">
        <f>A2292</f>
        <v>1390</v>
      </c>
      <c r="B10190" s="8"/>
      <c r="C10190" s="9" t="str">
        <f t="shared" si="160"/>
        <v>Kaweah No.1</v>
      </c>
      <c r="D10190" s="8">
        <v>161</v>
      </c>
      <c r="E10190" s="8" t="s">
        <v>394</v>
      </c>
      <c r="F10190" s="10" t="s">
        <v>23199</v>
      </c>
      <c r="G10190" s="8"/>
      <c r="H10190" s="8"/>
      <c r="I10190" s="8"/>
      <c r="J10190" s="8"/>
      <c r="K10190" s="8" t="s">
        <v>33813</v>
      </c>
    </row>
    <row r="10191" spans="1:11" x14ac:dyDescent="0.2">
      <c r="A10191" s="8">
        <f>A2292</f>
        <v>1390</v>
      </c>
      <c r="B10191" s="8"/>
      <c r="C10191" s="9" t="str">
        <f t="shared" si="160"/>
        <v>Kaweah No.2</v>
      </c>
      <c r="D10191" s="8">
        <v>161</v>
      </c>
      <c r="E10191" s="8" t="s">
        <v>394</v>
      </c>
      <c r="F10191" s="10" t="s">
        <v>23200</v>
      </c>
      <c r="G10191" s="8"/>
      <c r="H10191" s="8"/>
      <c r="I10191" s="8"/>
      <c r="J10191" s="8"/>
      <c r="K10191" s="8" t="s">
        <v>33813</v>
      </c>
    </row>
    <row r="10192" spans="1:11" x14ac:dyDescent="0.2">
      <c r="A10192" s="8">
        <f>A2292</f>
        <v>1390</v>
      </c>
      <c r="B10192" s="8"/>
      <c r="C10192" s="9" t="str">
        <f t="shared" si="160"/>
        <v>Kaweah No.3</v>
      </c>
      <c r="D10192" s="8">
        <v>161</v>
      </c>
      <c r="E10192" s="8" t="s">
        <v>394</v>
      </c>
      <c r="F10192" s="10" t="s">
        <v>23201</v>
      </c>
      <c r="G10192" s="8"/>
      <c r="H10192" s="8"/>
      <c r="I10192" s="8"/>
      <c r="J10192" s="8"/>
      <c r="K10192" s="8" t="s">
        <v>33813</v>
      </c>
    </row>
    <row r="10193" spans="1:11" x14ac:dyDescent="0.2">
      <c r="A10193" s="8">
        <f>A15001</f>
        <v>1395</v>
      </c>
      <c r="B10193" s="8"/>
      <c r="C10193" s="9" t="str">
        <f t="shared" si="160"/>
        <v>Lower Tule</v>
      </c>
      <c r="D10193" s="8">
        <v>161</v>
      </c>
      <c r="E10193" s="8" t="s">
        <v>394</v>
      </c>
      <c r="F10193" s="10" t="s">
        <v>23202</v>
      </c>
      <c r="G10193" s="8"/>
      <c r="H10193" s="8"/>
      <c r="I10193" s="8"/>
      <c r="J10193" s="8"/>
      <c r="K10193" s="8" t="s">
        <v>33813</v>
      </c>
    </row>
    <row r="10194" spans="1:11" x14ac:dyDescent="0.2">
      <c r="A10194" s="8">
        <f>A2300</f>
        <v>1396</v>
      </c>
      <c r="B10194" s="8"/>
      <c r="C10194" s="9" t="str">
        <f t="shared" si="160"/>
        <v>Lundy</v>
      </c>
      <c r="D10194" s="8">
        <v>161</v>
      </c>
      <c r="E10194" s="8" t="s">
        <v>394</v>
      </c>
      <c r="F10194" s="10" t="s">
        <v>16134</v>
      </c>
      <c r="G10194" s="8"/>
      <c r="H10194" s="8"/>
      <c r="I10194" s="8"/>
      <c r="J10194" s="8"/>
      <c r="K10194" s="8" t="s">
        <v>33813</v>
      </c>
    </row>
    <row r="10195" spans="1:11" x14ac:dyDescent="0.2">
      <c r="A10195" s="8">
        <f>MAX($A$2:$A10194)+1</f>
        <v>8827</v>
      </c>
      <c r="B10195" s="8"/>
      <c r="C10195" s="9" t="str">
        <f t="shared" si="160"/>
        <v>Lytle Creek</v>
      </c>
      <c r="D10195" s="8">
        <v>161</v>
      </c>
      <c r="E10195" s="8" t="s">
        <v>394</v>
      </c>
      <c r="F10195" s="10" t="s">
        <v>23203</v>
      </c>
      <c r="G10195" s="8"/>
      <c r="H10195" s="8"/>
      <c r="I10195" s="8"/>
      <c r="J10195" s="8"/>
      <c r="K10195" s="8" t="s">
        <v>33813</v>
      </c>
    </row>
    <row r="10196" spans="1:11" x14ac:dyDescent="0.2">
      <c r="A10196" s="8">
        <f>A1415</f>
        <v>1038</v>
      </c>
      <c r="B10196" s="8"/>
      <c r="C10196" s="9" t="str">
        <f t="shared" si="160"/>
        <v>Mammoth Pool</v>
      </c>
      <c r="D10196" s="8">
        <v>161</v>
      </c>
      <c r="E10196" s="8" t="s">
        <v>394</v>
      </c>
      <c r="F10196" s="10" t="s">
        <v>15262</v>
      </c>
      <c r="G10196" s="8"/>
      <c r="H10196" s="8"/>
      <c r="I10196" s="8"/>
      <c r="J10196" s="8"/>
      <c r="K10196" s="8" t="s">
        <v>33813</v>
      </c>
    </row>
    <row r="10197" spans="1:11" x14ac:dyDescent="0.2">
      <c r="A10197" s="8">
        <f>MAX($A$2:$A10196)+1</f>
        <v>8828</v>
      </c>
      <c r="B10197" s="8"/>
      <c r="C10197" s="9" t="str">
        <f t="shared" si="160"/>
        <v>Manufactured Gas Plant Remediation Project</v>
      </c>
      <c r="D10197" s="8">
        <v>161</v>
      </c>
      <c r="E10197" s="8" t="s">
        <v>394</v>
      </c>
      <c r="F10197" s="10" t="s">
        <v>23204</v>
      </c>
      <c r="G10197" s="8"/>
      <c r="H10197" s="8"/>
      <c r="I10197" s="8"/>
      <c r="J10197" s="8"/>
      <c r="K10197" s="8" t="s">
        <v>33813</v>
      </c>
    </row>
    <row r="10198" spans="1:11" x14ac:dyDescent="0.2">
      <c r="A10198" s="8">
        <f>MAX($A$2:$A10197)+1</f>
        <v>8829</v>
      </c>
      <c r="B10198" s="8"/>
      <c r="C10198" s="9" t="str">
        <f t="shared" si="160"/>
        <v>Micro-Turbines</v>
      </c>
      <c r="D10198" s="8">
        <v>161</v>
      </c>
      <c r="E10198" s="8" t="s">
        <v>394</v>
      </c>
      <c r="F10198" s="10" t="s">
        <v>23205</v>
      </c>
      <c r="G10198" s="8"/>
      <c r="H10198" s="8"/>
      <c r="I10198" s="8"/>
      <c r="J10198" s="8"/>
      <c r="K10198" s="8" t="s">
        <v>33813</v>
      </c>
    </row>
    <row r="10199" spans="1:11" x14ac:dyDescent="0.2">
      <c r="A10199" s="8">
        <f>A2301</f>
        <v>1397</v>
      </c>
      <c r="B10199" s="8"/>
      <c r="C10199" s="9" t="str">
        <f t="shared" si="160"/>
        <v>Mill Creek No. 2 &amp; 3</v>
      </c>
      <c r="D10199" s="8">
        <v>161</v>
      </c>
      <c r="E10199" s="8" t="s">
        <v>394</v>
      </c>
      <c r="F10199" s="10" t="s">
        <v>23206</v>
      </c>
      <c r="G10199" s="8"/>
      <c r="H10199" s="8"/>
      <c r="I10199" s="8"/>
      <c r="J10199" s="8"/>
      <c r="K10199" s="8" t="s">
        <v>33813</v>
      </c>
    </row>
    <row r="10200" spans="1:11" x14ac:dyDescent="0.2">
      <c r="A10200" s="8">
        <f>A2301</f>
        <v>1397</v>
      </c>
      <c r="B10200" s="8"/>
      <c r="C10200" s="9" t="str">
        <f t="shared" si="160"/>
        <v>Mill Creek No.1</v>
      </c>
      <c r="D10200" s="8">
        <v>161</v>
      </c>
      <c r="E10200" s="8" t="s">
        <v>394</v>
      </c>
      <c r="F10200" s="10" t="s">
        <v>23207</v>
      </c>
      <c r="G10200" s="8"/>
      <c r="H10200" s="8"/>
      <c r="I10200" s="8"/>
      <c r="J10200" s="8"/>
      <c r="K10200" s="8" t="s">
        <v>33813</v>
      </c>
    </row>
    <row r="10201" spans="1:11" x14ac:dyDescent="0.2">
      <c r="A10201" s="8">
        <f>A2301</f>
        <v>1397</v>
      </c>
      <c r="B10201" s="8"/>
      <c r="C10201" s="9" t="str">
        <f t="shared" ref="C10201:C10264" si="161">IF(H10201="",F10201,H10201)</f>
        <v>Mill Creek No.2 &amp; 3</v>
      </c>
      <c r="D10201" s="8">
        <v>161</v>
      </c>
      <c r="E10201" s="8" t="s">
        <v>394</v>
      </c>
      <c r="F10201" s="10" t="s">
        <v>23208</v>
      </c>
      <c r="G10201" s="8"/>
      <c r="H10201" s="8"/>
      <c r="I10201" s="8"/>
      <c r="J10201" s="8"/>
      <c r="K10201" s="8" t="s">
        <v>33813</v>
      </c>
    </row>
    <row r="10202" spans="1:11" x14ac:dyDescent="0.2">
      <c r="A10202" s="8">
        <f>MAX($A$2:$A10201)+1</f>
        <v>8830</v>
      </c>
      <c r="B10202" s="8"/>
      <c r="C10202" s="9" t="str">
        <f t="shared" si="161"/>
        <v>Not In Commercial Operation</v>
      </c>
      <c r="D10202" s="8">
        <v>161</v>
      </c>
      <c r="E10202" s="8" t="s">
        <v>394</v>
      </c>
      <c r="F10202" s="10" t="s">
        <v>23209</v>
      </c>
      <c r="G10202" s="8"/>
      <c r="H10202" s="8"/>
      <c r="I10202" s="8"/>
      <c r="J10202" s="8"/>
      <c r="K10202" s="8" t="s">
        <v>33813</v>
      </c>
    </row>
    <row r="10203" spans="1:11" x14ac:dyDescent="0.2">
      <c r="A10203" s="8">
        <f>MAX($A$2:$A10202)+1</f>
        <v>8831</v>
      </c>
      <c r="B10203" s="8"/>
      <c r="C10203" s="9" t="str">
        <f t="shared" si="161"/>
        <v>Oerating Expense</v>
      </c>
      <c r="D10203" s="8">
        <v>161</v>
      </c>
      <c r="E10203" s="8" t="s">
        <v>394</v>
      </c>
      <c r="F10203" s="10" t="s">
        <v>23210</v>
      </c>
      <c r="G10203" s="8"/>
      <c r="H10203" s="8"/>
      <c r="I10203" s="8"/>
      <c r="J10203" s="8"/>
      <c r="K10203" s="8" t="s">
        <v>33813</v>
      </c>
    </row>
    <row r="10204" spans="1:11" x14ac:dyDescent="0.2">
      <c r="A10204" s="8">
        <f>MAX($A$2:$A10203)+1</f>
        <v>8832</v>
      </c>
      <c r="B10204" s="8"/>
      <c r="C10204" s="9" t="str">
        <f t="shared" si="161"/>
        <v>One Time Contract Termination</v>
      </c>
      <c r="D10204" s="8">
        <v>161</v>
      </c>
      <c r="E10204" s="8" t="s">
        <v>394</v>
      </c>
      <c r="F10204" s="10" t="s">
        <v>23211</v>
      </c>
      <c r="G10204" s="8"/>
      <c r="H10204" s="8"/>
      <c r="I10204" s="8"/>
      <c r="J10204" s="8"/>
      <c r="K10204" s="8" t="s">
        <v>33813</v>
      </c>
    </row>
    <row r="10205" spans="1:11" x14ac:dyDescent="0.2">
      <c r="A10205" s="8">
        <f>MAX($A$2:$A10204)+1</f>
        <v>8833</v>
      </c>
      <c r="B10205" s="8"/>
      <c r="C10205" s="9" t="str">
        <f t="shared" si="161"/>
        <v>Ontario No.1</v>
      </c>
      <c r="D10205" s="8">
        <v>161</v>
      </c>
      <c r="E10205" s="8" t="s">
        <v>394</v>
      </c>
      <c r="F10205" s="10" t="s">
        <v>23212</v>
      </c>
      <c r="G10205" s="8"/>
      <c r="H10205" s="8"/>
      <c r="I10205" s="8"/>
      <c r="J10205" s="8"/>
      <c r="K10205" s="8" t="s">
        <v>33813</v>
      </c>
    </row>
    <row r="10206" spans="1:11" x14ac:dyDescent="0.2">
      <c r="A10206" s="8">
        <f>MAX($A$2:$A10205)+1</f>
        <v>8834</v>
      </c>
      <c r="B10206" s="8"/>
      <c r="C10206" s="9" t="str">
        <f t="shared" si="161"/>
        <v>Ontario No.2</v>
      </c>
      <c r="D10206" s="8">
        <v>161</v>
      </c>
      <c r="E10206" s="8" t="s">
        <v>394</v>
      </c>
      <c r="F10206" s="10" t="s">
        <v>23213</v>
      </c>
      <c r="G10206" s="8"/>
      <c r="H10206" s="8"/>
      <c r="I10206" s="8"/>
      <c r="J10206" s="8"/>
      <c r="K10206" s="8" t="s">
        <v>33813</v>
      </c>
    </row>
    <row r="10207" spans="1:11" x14ac:dyDescent="0.2">
      <c r="A10207" s="8">
        <f>MAX($A$2:$A10206)+1</f>
        <v>8835</v>
      </c>
      <c r="B10207" s="8"/>
      <c r="C10207" s="9" t="str">
        <f t="shared" si="161"/>
        <v>Other</v>
      </c>
      <c r="D10207" s="8">
        <v>161</v>
      </c>
      <c r="E10207" s="8" t="s">
        <v>394</v>
      </c>
      <c r="F10207" s="10" t="s">
        <v>22801</v>
      </c>
      <c r="G10207" s="8"/>
      <c r="H10207" s="8"/>
      <c r="I10207" s="8"/>
      <c r="J10207" s="8"/>
      <c r="K10207" s="8" t="s">
        <v>33813</v>
      </c>
    </row>
    <row r="10208" spans="1:11" x14ac:dyDescent="0.2">
      <c r="A10208" s="8">
        <f>MAX($A$2:$A10207)+1</f>
        <v>8836</v>
      </c>
      <c r="B10208" s="8"/>
      <c r="C10208" s="9" t="str">
        <f t="shared" si="161"/>
        <v>Other Costs</v>
      </c>
      <c r="D10208" s="8">
        <v>161</v>
      </c>
      <c r="E10208" s="8" t="s">
        <v>394</v>
      </c>
      <c r="F10208" s="10" t="s">
        <v>23214</v>
      </c>
      <c r="G10208" s="8"/>
      <c r="H10208" s="8"/>
      <c r="I10208" s="8"/>
      <c r="J10208" s="8"/>
      <c r="K10208" s="8" t="s">
        <v>33813</v>
      </c>
    </row>
    <row r="10209" spans="1:11" x14ac:dyDescent="0.2">
      <c r="A10209" s="8">
        <f>MAX($A$2:$A10208)+1</f>
        <v>8837</v>
      </c>
      <c r="B10209" s="8"/>
      <c r="C10209" s="9" t="str">
        <f t="shared" si="161"/>
        <v>Other Production</v>
      </c>
      <c r="D10209" s="8">
        <v>161</v>
      </c>
      <c r="E10209" s="8" t="s">
        <v>394</v>
      </c>
      <c r="F10209" s="10" t="s">
        <v>23215</v>
      </c>
      <c r="G10209" s="8"/>
      <c r="H10209" s="8"/>
      <c r="I10209" s="8"/>
      <c r="J10209" s="8"/>
      <c r="K10209" s="8" t="s">
        <v>33813</v>
      </c>
    </row>
    <row r="10210" spans="1:11" x14ac:dyDescent="0.2">
      <c r="A10210" s="8">
        <f>MAX($A$2:$A10209)+1</f>
        <v>8838</v>
      </c>
      <c r="B10210" s="8"/>
      <c r="C10210" s="9" t="str">
        <f t="shared" si="161"/>
        <v>Other:</v>
      </c>
      <c r="D10210" s="8">
        <v>161</v>
      </c>
      <c r="E10210" s="8" t="s">
        <v>394</v>
      </c>
      <c r="F10210" s="10" t="s">
        <v>23216</v>
      </c>
      <c r="G10210" s="8"/>
      <c r="H10210" s="8"/>
      <c r="I10210" s="8"/>
      <c r="J10210" s="8"/>
      <c r="K10210" s="8" t="s">
        <v>33813</v>
      </c>
    </row>
    <row r="10211" spans="1:11" x14ac:dyDescent="0.2">
      <c r="A10211" s="8">
        <f>MAX($A$2:$A10210)+1</f>
        <v>8839</v>
      </c>
      <c r="B10211" s="8"/>
      <c r="C10211" s="9" t="str">
        <f t="shared" si="161"/>
        <v>Poole Plant Res Fac</v>
      </c>
      <c r="D10211" s="8">
        <v>161</v>
      </c>
      <c r="E10211" s="8" t="s">
        <v>394</v>
      </c>
      <c r="F10211" s="10" t="s">
        <v>23217</v>
      </c>
      <c r="G10211" s="8"/>
      <c r="H10211" s="8"/>
      <c r="I10211" s="8"/>
      <c r="J10211" s="8"/>
      <c r="K10211" s="8" t="s">
        <v>33813</v>
      </c>
    </row>
    <row r="10212" spans="1:11" x14ac:dyDescent="0.2">
      <c r="A10212" s="8">
        <f>MAX($A$2:$A10211)+1</f>
        <v>8840</v>
      </c>
      <c r="B10212" s="8"/>
      <c r="C10212" s="9" t="str">
        <f t="shared" si="161"/>
        <v>Poole Res Fac</v>
      </c>
      <c r="D10212" s="8">
        <v>161</v>
      </c>
      <c r="E10212" s="8" t="s">
        <v>394</v>
      </c>
      <c r="F10212" s="10" t="s">
        <v>23218</v>
      </c>
      <c r="G10212" s="8"/>
      <c r="H10212" s="8"/>
      <c r="I10212" s="8"/>
      <c r="J10212" s="8"/>
      <c r="K10212" s="8" t="s">
        <v>33813</v>
      </c>
    </row>
    <row r="10213" spans="1:11" x14ac:dyDescent="0.2">
      <c r="A10213" s="8">
        <f>MAX($A$2:$A10212)+1</f>
        <v>8841</v>
      </c>
      <c r="B10213" s="8"/>
      <c r="C10213" s="9" t="str">
        <f t="shared" si="161"/>
        <v>Power Production - Peaker Solar</v>
      </c>
      <c r="D10213" s="8">
        <v>161</v>
      </c>
      <c r="E10213" s="8" t="s">
        <v>394</v>
      </c>
      <c r="F10213" s="10" t="s">
        <v>23219</v>
      </c>
      <c r="G10213" s="8"/>
      <c r="H10213" s="8"/>
      <c r="I10213" s="8"/>
      <c r="J10213" s="8"/>
      <c r="K10213" s="8" t="s">
        <v>33813</v>
      </c>
    </row>
    <row r="10214" spans="1:11" x14ac:dyDescent="0.2">
      <c r="A10214" s="8">
        <f>MAX($A$2:$A10213)+1</f>
        <v>8842</v>
      </c>
      <c r="B10214" s="8"/>
      <c r="C10214" s="9" t="str">
        <f t="shared" si="161"/>
        <v>Proj Dvlpmnt Div Solar Photovoltaic Project:</v>
      </c>
      <c r="D10214" s="8">
        <v>161</v>
      </c>
      <c r="E10214" s="8" t="s">
        <v>394</v>
      </c>
      <c r="F10214" s="10" t="s">
        <v>23220</v>
      </c>
      <c r="G10214" s="8"/>
      <c r="H10214" s="8"/>
      <c r="I10214" s="8"/>
      <c r="J10214" s="8"/>
      <c r="K10214" s="8" t="s">
        <v>33813</v>
      </c>
    </row>
    <row r="10215" spans="1:11" x14ac:dyDescent="0.2">
      <c r="A10215" s="8">
        <f>MAX($A$2:$A10214)+1</f>
        <v>8843</v>
      </c>
      <c r="B10215" s="8"/>
      <c r="C10215" s="9" t="str">
        <f t="shared" si="161"/>
        <v>Residual And Other</v>
      </c>
      <c r="D10215" s="8">
        <v>161</v>
      </c>
      <c r="E10215" s="8" t="s">
        <v>394</v>
      </c>
      <c r="F10215" s="10" t="s">
        <v>23221</v>
      </c>
      <c r="G10215" s="8"/>
      <c r="H10215" s="8"/>
      <c r="I10215" s="8"/>
      <c r="J10215" s="8"/>
      <c r="K10215" s="8" t="s">
        <v>33813</v>
      </c>
    </row>
    <row r="10216" spans="1:11" x14ac:dyDescent="0.2">
      <c r="A10216" s="8">
        <f>MAX($A$2:$A10215)+1</f>
        <v>8844</v>
      </c>
      <c r="B10216" s="8"/>
      <c r="C10216" s="9" t="str">
        <f t="shared" si="161"/>
        <v>Residual And Other Costs</v>
      </c>
      <c r="D10216" s="8">
        <v>161</v>
      </c>
      <c r="E10216" s="8" t="s">
        <v>394</v>
      </c>
      <c r="F10216" s="10" t="s">
        <v>23222</v>
      </c>
      <c r="G10216" s="8"/>
      <c r="H10216" s="8"/>
      <c r="I10216" s="8"/>
      <c r="J10216" s="8"/>
      <c r="K10216" s="8" t="s">
        <v>33813</v>
      </c>
    </row>
    <row r="10217" spans="1:11" x14ac:dyDescent="0.2">
      <c r="A10217" s="8">
        <f>MAX($A$2:$A10216)+1</f>
        <v>8845</v>
      </c>
      <c r="B10217" s="8"/>
      <c r="C10217" s="9" t="str">
        <f t="shared" si="161"/>
        <v>Residual Costs</v>
      </c>
      <c r="D10217" s="8">
        <v>161</v>
      </c>
      <c r="E10217" s="8" t="s">
        <v>394</v>
      </c>
      <c r="F10217" s="10" t="s">
        <v>23223</v>
      </c>
      <c r="G10217" s="8"/>
      <c r="H10217" s="8"/>
      <c r="I10217" s="8"/>
      <c r="J10217" s="8"/>
      <c r="K10217" s="8" t="s">
        <v>33813</v>
      </c>
    </row>
    <row r="10218" spans="1:11" x14ac:dyDescent="0.2">
      <c r="A10218" s="8">
        <f>MAX($A$2:$A10217)+1</f>
        <v>8846</v>
      </c>
      <c r="B10218" s="8"/>
      <c r="C10218" s="9" t="str">
        <f t="shared" si="161"/>
        <v>Rialto3-Sol</v>
      </c>
      <c r="D10218" s="8">
        <v>161</v>
      </c>
      <c r="E10218" s="8" t="s">
        <v>394</v>
      </c>
      <c r="F10218" s="10" t="s">
        <v>23224</v>
      </c>
      <c r="G10218" s="8"/>
      <c r="H10218" s="8"/>
      <c r="I10218" s="8"/>
      <c r="J10218" s="8"/>
      <c r="K10218" s="8" t="s">
        <v>33813</v>
      </c>
    </row>
    <row r="10219" spans="1:11" x14ac:dyDescent="0.2">
      <c r="A10219" s="8">
        <f>A1150</f>
        <v>802</v>
      </c>
      <c r="B10219" s="8"/>
      <c r="C10219" s="9" t="str">
        <f t="shared" si="161"/>
        <v>Rush Creek Res Fac</v>
      </c>
      <c r="D10219" s="8">
        <v>161</v>
      </c>
      <c r="E10219" s="8" t="s">
        <v>394</v>
      </c>
      <c r="F10219" s="10" t="s">
        <v>23225</v>
      </c>
      <c r="G10219" s="8"/>
      <c r="H10219" s="8"/>
      <c r="I10219" s="8"/>
      <c r="J10219" s="8"/>
      <c r="K10219" s="8" t="s">
        <v>33813</v>
      </c>
    </row>
    <row r="10220" spans="1:11" x14ac:dyDescent="0.2">
      <c r="A10220" s="8">
        <f>A1150</f>
        <v>802</v>
      </c>
      <c r="B10220" s="8"/>
      <c r="C10220" s="9" t="str">
        <f t="shared" si="161"/>
        <v>Rush Crk Res Fac</v>
      </c>
      <c r="D10220" s="8">
        <v>161</v>
      </c>
      <c r="E10220" s="8" t="s">
        <v>394</v>
      </c>
      <c r="F10220" s="10" t="s">
        <v>23226</v>
      </c>
      <c r="G10220" s="8"/>
      <c r="H10220" s="8"/>
      <c r="I10220" s="8"/>
      <c r="J10220" s="8"/>
      <c r="K10220" s="8" t="s">
        <v>33813</v>
      </c>
    </row>
    <row r="10221" spans="1:11" x14ac:dyDescent="0.2">
      <c r="A10221" s="8">
        <f>MAX($A$2:$A10220)+1</f>
        <v>8847</v>
      </c>
      <c r="B10221" s="8"/>
      <c r="C10221" s="9" t="str">
        <f t="shared" si="161"/>
        <v>San Gorgonio No. 1 &amp; 2</v>
      </c>
      <c r="D10221" s="8">
        <v>161</v>
      </c>
      <c r="E10221" s="8" t="s">
        <v>394</v>
      </c>
      <c r="F10221" s="10" t="s">
        <v>23227</v>
      </c>
      <c r="G10221" s="8"/>
      <c r="H10221" s="8"/>
      <c r="I10221" s="8"/>
      <c r="J10221" s="8"/>
      <c r="K10221" s="8" t="s">
        <v>33813</v>
      </c>
    </row>
    <row r="10222" spans="1:11" x14ac:dyDescent="0.2">
      <c r="A10222" s="8">
        <f>A2025</f>
        <v>1223</v>
      </c>
      <c r="B10222" s="8"/>
      <c r="C10222" s="9" t="str">
        <f t="shared" si="161"/>
        <v>San Onofre Unit 1</v>
      </c>
      <c r="D10222" s="8">
        <v>161</v>
      </c>
      <c r="E10222" s="8" t="s">
        <v>394</v>
      </c>
      <c r="F10222" s="10" t="s">
        <v>23228</v>
      </c>
      <c r="G10222" s="8"/>
      <c r="H10222" s="8"/>
      <c r="I10222" s="8"/>
      <c r="J10222" s="8"/>
      <c r="K10222" s="8" t="s">
        <v>33813</v>
      </c>
    </row>
    <row r="10223" spans="1:11" x14ac:dyDescent="0.2">
      <c r="A10223" s="8">
        <f>A5960</f>
        <v>5023</v>
      </c>
      <c r="B10223" s="8"/>
      <c r="C10223" s="9" t="str">
        <f t="shared" si="161"/>
        <v>Santa Ana No.1</v>
      </c>
      <c r="D10223" s="8">
        <v>161</v>
      </c>
      <c r="E10223" s="8" t="s">
        <v>394</v>
      </c>
      <c r="F10223" s="10" t="s">
        <v>23229</v>
      </c>
      <c r="G10223" s="8"/>
      <c r="H10223" s="8"/>
      <c r="I10223" s="8"/>
      <c r="J10223" s="8"/>
      <c r="K10223" s="8" t="s">
        <v>33813</v>
      </c>
    </row>
    <row r="10224" spans="1:11" x14ac:dyDescent="0.2">
      <c r="A10224" s="8">
        <f>A5960</f>
        <v>5023</v>
      </c>
      <c r="B10224" s="8"/>
      <c r="C10224" s="9" t="str">
        <f t="shared" si="161"/>
        <v>Santa Ana No.1 &amp; 2</v>
      </c>
      <c r="D10224" s="8">
        <v>161</v>
      </c>
      <c r="E10224" s="8" t="s">
        <v>394</v>
      </c>
      <c r="F10224" s="10" t="s">
        <v>23230</v>
      </c>
      <c r="G10224" s="8"/>
      <c r="H10224" s="8"/>
      <c r="I10224" s="8"/>
      <c r="J10224" s="8"/>
      <c r="K10224" s="8" t="s">
        <v>33813</v>
      </c>
    </row>
    <row r="10225" spans="1:11" x14ac:dyDescent="0.2">
      <c r="A10225" s="8">
        <f>A5960</f>
        <v>5023</v>
      </c>
      <c r="B10225" s="8"/>
      <c r="C10225" s="9" t="str">
        <f t="shared" si="161"/>
        <v>Santa Ana No.3</v>
      </c>
      <c r="D10225" s="8">
        <v>161</v>
      </c>
      <c r="E10225" s="8" t="s">
        <v>394</v>
      </c>
      <c r="F10225" s="10" t="s">
        <v>23231</v>
      </c>
      <c r="G10225" s="8"/>
      <c r="H10225" s="8"/>
      <c r="I10225" s="8"/>
      <c r="J10225" s="8"/>
      <c r="K10225" s="8" t="s">
        <v>33813</v>
      </c>
    </row>
    <row r="10226" spans="1:11" x14ac:dyDescent="0.2">
      <c r="A10226" s="8">
        <f>MAX($A$2:$A10225)+1</f>
        <v>8848</v>
      </c>
      <c r="B10226" s="8"/>
      <c r="C10226" s="9" t="str">
        <f t="shared" si="161"/>
        <v>Santa Catalina Island</v>
      </c>
      <c r="D10226" s="8">
        <v>161</v>
      </c>
      <c r="E10226" s="8" t="s">
        <v>394</v>
      </c>
      <c r="F10226" s="10" t="s">
        <v>23232</v>
      </c>
      <c r="G10226" s="8"/>
      <c r="H10226" s="8"/>
      <c r="I10226" s="8"/>
      <c r="J10226" s="8"/>
      <c r="K10226" s="8" t="s">
        <v>33813</v>
      </c>
    </row>
    <row r="10227" spans="1:11" x14ac:dyDescent="0.2">
      <c r="A10227" s="8">
        <f>A10181</f>
        <v>8821</v>
      </c>
      <c r="B10227" s="8"/>
      <c r="C10227" s="9" t="str">
        <f t="shared" si="161"/>
        <v>Sc-Chino-Sol</v>
      </c>
      <c r="D10227" s="8">
        <v>161</v>
      </c>
      <c r="E10227" s="8" t="s">
        <v>394</v>
      </c>
      <c r="F10227" s="10" t="s">
        <v>23233</v>
      </c>
      <c r="G10227" s="8"/>
      <c r="H10227" s="8"/>
      <c r="I10227" s="8"/>
      <c r="J10227" s="8"/>
      <c r="K10227" s="8" t="s">
        <v>33813</v>
      </c>
    </row>
    <row r="10228" spans="1:11" x14ac:dyDescent="0.2">
      <c r="A10228" s="8">
        <f>MAX($A$2:$A10227)+1</f>
        <v>8849</v>
      </c>
      <c r="B10228" s="8"/>
      <c r="C10228" s="9" t="str">
        <f t="shared" si="161"/>
        <v>Sc-Etwind10-Sol</v>
      </c>
      <c r="D10228" s="8">
        <v>161</v>
      </c>
      <c r="E10228" s="8" t="s">
        <v>394</v>
      </c>
      <c r="F10228" s="10" t="s">
        <v>23234</v>
      </c>
      <c r="G10228" s="8"/>
      <c r="H10228" s="8"/>
      <c r="I10228" s="8"/>
      <c r="J10228" s="8"/>
      <c r="K10228" s="8" t="s">
        <v>33813</v>
      </c>
    </row>
    <row r="10229" spans="1:11" x14ac:dyDescent="0.2">
      <c r="A10229" s="8">
        <f>MAX($A$2:$A10228)+1</f>
        <v>8850</v>
      </c>
      <c r="B10229" s="8"/>
      <c r="C10229" s="9" t="str">
        <f t="shared" si="161"/>
        <v>Sc-Etwind15-Sol</v>
      </c>
      <c r="D10229" s="8">
        <v>161</v>
      </c>
      <c r="E10229" s="8" t="s">
        <v>394</v>
      </c>
      <c r="F10229" s="10" t="s">
        <v>23235</v>
      </c>
      <c r="G10229" s="8"/>
      <c r="H10229" s="8"/>
      <c r="I10229" s="8"/>
      <c r="J10229" s="8"/>
      <c r="K10229" s="8" t="s">
        <v>33813</v>
      </c>
    </row>
    <row r="10230" spans="1:11" x14ac:dyDescent="0.2">
      <c r="A10230" s="8">
        <f>MAX($A$2:$A10229)+1</f>
        <v>8851</v>
      </c>
      <c r="B10230" s="8"/>
      <c r="C10230" s="9" t="str">
        <f t="shared" si="161"/>
        <v>Sc-Etwind17-Sol</v>
      </c>
      <c r="D10230" s="8">
        <v>161</v>
      </c>
      <c r="E10230" s="8" t="s">
        <v>394</v>
      </c>
      <c r="F10230" s="10" t="s">
        <v>23236</v>
      </c>
      <c r="G10230" s="8"/>
      <c r="H10230" s="8"/>
      <c r="I10230" s="8"/>
      <c r="J10230" s="8"/>
      <c r="K10230" s="8" t="s">
        <v>33813</v>
      </c>
    </row>
    <row r="10231" spans="1:11" x14ac:dyDescent="0.2">
      <c r="A10231" s="8">
        <f>MAX($A$2:$A10230)+1</f>
        <v>8852</v>
      </c>
      <c r="B10231" s="8"/>
      <c r="C10231" s="9" t="str">
        <f t="shared" si="161"/>
        <v>Sc-Etwind18-Sol</v>
      </c>
      <c r="D10231" s="8">
        <v>161</v>
      </c>
      <c r="E10231" s="8" t="s">
        <v>394</v>
      </c>
      <c r="F10231" s="10" t="s">
        <v>23237</v>
      </c>
      <c r="G10231" s="8"/>
      <c r="H10231" s="8"/>
      <c r="I10231" s="8"/>
      <c r="J10231" s="8"/>
      <c r="K10231" s="8" t="s">
        <v>33813</v>
      </c>
    </row>
    <row r="10232" spans="1:11" x14ac:dyDescent="0.2">
      <c r="A10232" s="8">
        <f>MAX($A$2:$A10231)+1</f>
        <v>8853</v>
      </c>
      <c r="B10232" s="8"/>
      <c r="C10232" s="9" t="str">
        <f t="shared" si="161"/>
        <v>Sc-Etwind23-Sol</v>
      </c>
      <c r="D10232" s="8">
        <v>161</v>
      </c>
      <c r="E10232" s="8" t="s">
        <v>394</v>
      </c>
      <c r="F10232" s="10" t="s">
        <v>23238</v>
      </c>
      <c r="G10232" s="8"/>
      <c r="H10232" s="8"/>
      <c r="I10232" s="8"/>
      <c r="J10232" s="8"/>
      <c r="K10232" s="8" t="s">
        <v>33813</v>
      </c>
    </row>
    <row r="10233" spans="1:11" x14ac:dyDescent="0.2">
      <c r="A10233" s="8">
        <f>MAX($A$2:$A10232)+1</f>
        <v>8854</v>
      </c>
      <c r="B10233" s="8"/>
      <c r="C10233" s="9" t="str">
        <f t="shared" si="161"/>
        <v>Sc-Etwind27-Sol</v>
      </c>
      <c r="D10233" s="8">
        <v>161</v>
      </c>
      <c r="E10233" s="8" t="s">
        <v>394</v>
      </c>
      <c r="F10233" s="10" t="s">
        <v>23239</v>
      </c>
      <c r="G10233" s="8"/>
      <c r="H10233" s="8"/>
      <c r="I10233" s="8"/>
      <c r="J10233" s="8"/>
      <c r="K10233" s="8" t="s">
        <v>33813</v>
      </c>
    </row>
    <row r="10234" spans="1:11" x14ac:dyDescent="0.2">
      <c r="A10234" s="8">
        <f>MAX($A$2:$A10233)+1</f>
        <v>8855</v>
      </c>
      <c r="B10234" s="8"/>
      <c r="C10234" s="9" t="str">
        <f t="shared" si="161"/>
        <v>Sc-Ontar12-Sol</v>
      </c>
      <c r="D10234" s="8">
        <v>161</v>
      </c>
      <c r="E10234" s="8" t="s">
        <v>394</v>
      </c>
      <c r="F10234" s="10" t="s">
        <v>23240</v>
      </c>
      <c r="G10234" s="8"/>
      <c r="H10234" s="8"/>
      <c r="I10234" s="8"/>
      <c r="J10234" s="8"/>
      <c r="K10234" s="8" t="s">
        <v>33813</v>
      </c>
    </row>
    <row r="10235" spans="1:11" x14ac:dyDescent="0.2">
      <c r="A10235" s="8">
        <f>MAX($A$2:$A10234)+1</f>
        <v>8856</v>
      </c>
      <c r="B10235" s="8"/>
      <c r="C10235" s="9" t="str">
        <f t="shared" si="161"/>
        <v>Sc-Ontar32-Sol</v>
      </c>
      <c r="D10235" s="8">
        <v>161</v>
      </c>
      <c r="E10235" s="8" t="s">
        <v>394</v>
      </c>
      <c r="F10235" s="10" t="s">
        <v>23241</v>
      </c>
      <c r="G10235" s="8"/>
      <c r="H10235" s="8"/>
      <c r="I10235" s="8"/>
      <c r="J10235" s="8"/>
      <c r="K10235" s="8" t="s">
        <v>33813</v>
      </c>
    </row>
    <row r="10236" spans="1:11" x14ac:dyDescent="0.2">
      <c r="A10236" s="8">
        <f>MAX($A$2:$A10235)+1</f>
        <v>8857</v>
      </c>
      <c r="B10236" s="8"/>
      <c r="C10236" s="9" t="str">
        <f t="shared" si="161"/>
        <v>Sc-Ontar33-Sol</v>
      </c>
      <c r="D10236" s="8">
        <v>161</v>
      </c>
      <c r="E10236" s="8" t="s">
        <v>394</v>
      </c>
      <c r="F10236" s="10" t="s">
        <v>23242</v>
      </c>
      <c r="G10236" s="8"/>
      <c r="H10236" s="8"/>
      <c r="I10236" s="8"/>
      <c r="J10236" s="8"/>
      <c r="K10236" s="8" t="s">
        <v>33813</v>
      </c>
    </row>
    <row r="10237" spans="1:11" x14ac:dyDescent="0.2">
      <c r="A10237" s="8">
        <f>MAX($A$2:$A10236)+1</f>
        <v>8858</v>
      </c>
      <c r="B10237" s="8"/>
      <c r="C10237" s="9" t="str">
        <f t="shared" si="161"/>
        <v>Sc-Ontar6-Sol</v>
      </c>
      <c r="D10237" s="8">
        <v>161</v>
      </c>
      <c r="E10237" s="8" t="s">
        <v>394</v>
      </c>
      <c r="F10237" s="10" t="s">
        <v>23243</v>
      </c>
      <c r="G10237" s="8"/>
      <c r="H10237" s="8"/>
      <c r="I10237" s="8"/>
      <c r="J10237" s="8"/>
      <c r="K10237" s="8" t="s">
        <v>33813</v>
      </c>
    </row>
    <row r="10238" spans="1:11" x14ac:dyDescent="0.2">
      <c r="A10238" s="8">
        <f>MAX($A$2:$A10237)+1</f>
        <v>8859</v>
      </c>
      <c r="B10238" s="8"/>
      <c r="C10238" s="9" t="str">
        <f t="shared" si="161"/>
        <v>Sc-Ontar8-Sol</v>
      </c>
      <c r="D10238" s="8">
        <v>161</v>
      </c>
      <c r="E10238" s="8" t="s">
        <v>394</v>
      </c>
      <c r="F10238" s="10" t="s">
        <v>23244</v>
      </c>
      <c r="G10238" s="8"/>
      <c r="H10238" s="8"/>
      <c r="I10238" s="8"/>
      <c r="J10238" s="8"/>
      <c r="K10238" s="8" t="s">
        <v>33813</v>
      </c>
    </row>
    <row r="10239" spans="1:11" x14ac:dyDescent="0.2">
      <c r="A10239" s="8">
        <f>MAX($A$2:$A10238)+1</f>
        <v>8860</v>
      </c>
      <c r="B10239" s="8"/>
      <c r="C10239" s="9" t="str">
        <f t="shared" si="161"/>
        <v>Sc-Ontar9-Sol</v>
      </c>
      <c r="D10239" s="8">
        <v>161</v>
      </c>
      <c r="E10239" s="8" t="s">
        <v>394</v>
      </c>
      <c r="F10239" s="10" t="s">
        <v>23245</v>
      </c>
      <c r="G10239" s="8"/>
      <c r="H10239" s="8"/>
      <c r="I10239" s="8"/>
      <c r="J10239" s="8"/>
      <c r="K10239" s="8" t="s">
        <v>33813</v>
      </c>
    </row>
    <row r="10240" spans="1:11" x14ac:dyDescent="0.2">
      <c r="A10240" s="8">
        <f>MAX($A$2:$A10239)+1</f>
        <v>8861</v>
      </c>
      <c r="B10240" s="8"/>
      <c r="C10240" s="9" t="str">
        <f t="shared" si="161"/>
        <v>Sc-Redlnd11-Sol</v>
      </c>
      <c r="D10240" s="8">
        <v>161</v>
      </c>
      <c r="E10240" s="8" t="s">
        <v>394</v>
      </c>
      <c r="F10240" s="10" t="s">
        <v>23246</v>
      </c>
      <c r="G10240" s="8"/>
      <c r="H10240" s="8"/>
      <c r="I10240" s="8"/>
      <c r="J10240" s="8"/>
      <c r="K10240" s="8" t="s">
        <v>33813</v>
      </c>
    </row>
    <row r="10241" spans="1:11" x14ac:dyDescent="0.2">
      <c r="A10241" s="8">
        <f>MAX($A$2:$A10240)+1</f>
        <v>8862</v>
      </c>
      <c r="B10241" s="8"/>
      <c r="C10241" s="9" t="str">
        <f t="shared" si="161"/>
        <v>Sc-Redlnd13-Sol</v>
      </c>
      <c r="D10241" s="8">
        <v>161</v>
      </c>
      <c r="E10241" s="8" t="s">
        <v>394</v>
      </c>
      <c r="F10241" s="10" t="s">
        <v>23247</v>
      </c>
      <c r="G10241" s="8"/>
      <c r="H10241" s="8"/>
      <c r="I10241" s="8"/>
      <c r="J10241" s="8"/>
      <c r="K10241" s="8" t="s">
        <v>33813</v>
      </c>
    </row>
    <row r="10242" spans="1:11" x14ac:dyDescent="0.2">
      <c r="A10242" s="8">
        <f>MAX($A$2:$A10241)+1</f>
        <v>8863</v>
      </c>
      <c r="B10242" s="8"/>
      <c r="C10242" s="9" t="str">
        <f t="shared" si="161"/>
        <v>Sc-Redlnd16-Sol</v>
      </c>
      <c r="D10242" s="8">
        <v>161</v>
      </c>
      <c r="E10242" s="8" t="s">
        <v>394</v>
      </c>
      <c r="F10242" s="10" t="s">
        <v>23248</v>
      </c>
      <c r="G10242" s="8"/>
      <c r="H10242" s="8"/>
      <c r="I10242" s="8"/>
      <c r="J10242" s="8"/>
      <c r="K10242" s="8" t="s">
        <v>33813</v>
      </c>
    </row>
    <row r="10243" spans="1:11" x14ac:dyDescent="0.2">
      <c r="A10243" s="8">
        <f>MAX($A$2:$A10242)+1</f>
        <v>8864</v>
      </c>
      <c r="B10243" s="8"/>
      <c r="C10243" s="9" t="str">
        <f t="shared" si="161"/>
        <v>Sc-Redlnd18-So</v>
      </c>
      <c r="D10243" s="8">
        <v>161</v>
      </c>
      <c r="E10243" s="8" t="s">
        <v>394</v>
      </c>
      <c r="F10243" s="10" t="s">
        <v>23249</v>
      </c>
      <c r="G10243" s="8"/>
      <c r="H10243" s="8"/>
      <c r="I10243" s="8"/>
      <c r="J10243" s="8"/>
      <c r="K10243" s="8" t="s">
        <v>33813</v>
      </c>
    </row>
    <row r="10244" spans="1:11" x14ac:dyDescent="0.2">
      <c r="A10244" s="8">
        <f>MAX($A$2:$A10243)+1</f>
        <v>8865</v>
      </c>
      <c r="B10244" s="8"/>
      <c r="C10244" s="9" t="str">
        <f t="shared" si="161"/>
        <v>Sc-Redlnd22-So</v>
      </c>
      <c r="D10244" s="8">
        <v>161</v>
      </c>
      <c r="E10244" s="8" t="s">
        <v>394</v>
      </c>
      <c r="F10244" s="10" t="s">
        <v>23250</v>
      </c>
      <c r="G10244" s="8"/>
      <c r="H10244" s="8"/>
      <c r="I10244" s="8"/>
      <c r="J10244" s="8"/>
      <c r="K10244" s="8" t="s">
        <v>33813</v>
      </c>
    </row>
    <row r="10245" spans="1:11" x14ac:dyDescent="0.2">
      <c r="A10245" s="8">
        <f>MAX($A$2:$A10244)+1</f>
        <v>8866</v>
      </c>
      <c r="B10245" s="8"/>
      <c r="C10245" s="9" t="str">
        <f t="shared" si="161"/>
        <v>Sc-Redlnd22-Sol</v>
      </c>
      <c r="D10245" s="8">
        <v>161</v>
      </c>
      <c r="E10245" s="8" t="s">
        <v>394</v>
      </c>
      <c r="F10245" s="10" t="s">
        <v>23251</v>
      </c>
      <c r="G10245" s="8"/>
      <c r="H10245" s="8"/>
      <c r="I10245" s="8"/>
      <c r="J10245" s="8"/>
      <c r="K10245" s="8" t="s">
        <v>33813</v>
      </c>
    </row>
    <row r="10246" spans="1:11" x14ac:dyDescent="0.2">
      <c r="A10246" s="8">
        <f>MAX($A$2:$A10245)+1</f>
        <v>8867</v>
      </c>
      <c r="B10246" s="8"/>
      <c r="C10246" s="9" t="str">
        <f t="shared" si="161"/>
        <v>Sc-Redlnd48-Sol</v>
      </c>
      <c r="D10246" s="8">
        <v>161</v>
      </c>
      <c r="E10246" s="8" t="s">
        <v>394</v>
      </c>
      <c r="F10246" s="10" t="s">
        <v>23252</v>
      </c>
      <c r="G10246" s="8"/>
      <c r="H10246" s="8"/>
      <c r="I10246" s="8"/>
      <c r="J10246" s="8"/>
      <c r="K10246" s="8" t="s">
        <v>33813</v>
      </c>
    </row>
    <row r="10247" spans="1:11" x14ac:dyDescent="0.2">
      <c r="A10247" s="8">
        <f>MAX($A$2:$A10246)+1</f>
        <v>8868</v>
      </c>
      <c r="B10247" s="8"/>
      <c r="C10247" s="9" t="str">
        <f t="shared" si="161"/>
        <v>Sc-Redlnd5-Sol</v>
      </c>
      <c r="D10247" s="8">
        <v>161</v>
      </c>
      <c r="E10247" s="8" t="s">
        <v>394</v>
      </c>
      <c r="F10247" s="10" t="s">
        <v>23253</v>
      </c>
      <c r="G10247" s="8"/>
      <c r="H10247" s="8"/>
      <c r="I10247" s="8"/>
      <c r="J10247" s="8"/>
      <c r="K10247" s="8" t="s">
        <v>33813</v>
      </c>
    </row>
    <row r="10248" spans="1:11" x14ac:dyDescent="0.2">
      <c r="A10248" s="8">
        <f>MAX($A$2:$A10247)+1</f>
        <v>8869</v>
      </c>
      <c r="B10248" s="8"/>
      <c r="C10248" s="9" t="str">
        <f t="shared" si="161"/>
        <v>Sc-Redlnd7-Sol</v>
      </c>
      <c r="D10248" s="8">
        <v>161</v>
      </c>
      <c r="E10248" s="8" t="s">
        <v>394</v>
      </c>
      <c r="F10248" s="10" t="s">
        <v>23254</v>
      </c>
      <c r="G10248" s="8"/>
      <c r="H10248" s="8"/>
      <c r="I10248" s="8"/>
      <c r="J10248" s="8"/>
      <c r="K10248" s="8" t="s">
        <v>33813</v>
      </c>
    </row>
    <row r="10249" spans="1:11" x14ac:dyDescent="0.2">
      <c r="A10249" s="8">
        <f>A10218</f>
        <v>8846</v>
      </c>
      <c r="B10249" s="8"/>
      <c r="C10249" s="9" t="str">
        <f t="shared" si="161"/>
        <v>Sc-Rialto3-Sol</v>
      </c>
      <c r="D10249" s="8">
        <v>161</v>
      </c>
      <c r="E10249" s="8" t="s">
        <v>394</v>
      </c>
      <c r="F10249" s="10" t="s">
        <v>23255</v>
      </c>
      <c r="G10249" s="8"/>
      <c r="H10249" s="8"/>
      <c r="I10249" s="8"/>
      <c r="J10249" s="8"/>
      <c r="K10249" s="8" t="s">
        <v>33813</v>
      </c>
    </row>
    <row r="10250" spans="1:11" x14ac:dyDescent="0.2">
      <c r="A10250" s="8">
        <f>MAX($A$2:$A10249)+1</f>
        <v>8870</v>
      </c>
      <c r="B10250" s="8"/>
      <c r="C10250" s="9" t="str">
        <f t="shared" si="161"/>
        <v>Sc-Vestal42-Sol</v>
      </c>
      <c r="D10250" s="8">
        <v>161</v>
      </c>
      <c r="E10250" s="8" t="s">
        <v>394</v>
      </c>
      <c r="F10250" s="10" t="s">
        <v>23256</v>
      </c>
      <c r="G10250" s="8"/>
      <c r="H10250" s="8"/>
      <c r="I10250" s="8"/>
      <c r="J10250" s="8"/>
      <c r="K10250" s="8" t="s">
        <v>33813</v>
      </c>
    </row>
    <row r="10251" spans="1:11" x14ac:dyDescent="0.2">
      <c r="A10251" s="8">
        <f>MAX($A$2:$A10250)+1</f>
        <v>8871</v>
      </c>
      <c r="B10251" s="8"/>
      <c r="C10251" s="9" t="str">
        <f t="shared" si="161"/>
        <v>Sc-Vista28-Sol</v>
      </c>
      <c r="D10251" s="8">
        <v>161</v>
      </c>
      <c r="E10251" s="8" t="s">
        <v>394</v>
      </c>
      <c r="F10251" s="10" t="s">
        <v>23257</v>
      </c>
      <c r="G10251" s="8"/>
      <c r="H10251" s="8"/>
      <c r="I10251" s="8"/>
      <c r="J10251" s="8"/>
      <c r="K10251" s="8" t="s">
        <v>33813</v>
      </c>
    </row>
    <row r="10252" spans="1:11" x14ac:dyDescent="0.2">
      <c r="A10252" s="8">
        <f>MAX($A$2:$A10251)+1</f>
        <v>8872</v>
      </c>
      <c r="B10252" s="8"/>
      <c r="C10252" s="9" t="str">
        <f t="shared" si="161"/>
        <v>Sierra</v>
      </c>
      <c r="D10252" s="8">
        <v>161</v>
      </c>
      <c r="E10252" s="8" t="s">
        <v>394</v>
      </c>
      <c r="F10252" s="10" t="s">
        <v>23258</v>
      </c>
      <c r="G10252" s="8"/>
      <c r="H10252" s="8"/>
      <c r="I10252" s="8"/>
      <c r="J10252" s="8"/>
      <c r="K10252" s="8" t="s">
        <v>33813</v>
      </c>
    </row>
    <row r="10253" spans="1:11" x14ac:dyDescent="0.2">
      <c r="A10253" s="8">
        <f>MAX($A$2:$A10252)+1</f>
        <v>8873</v>
      </c>
      <c r="B10253" s="8"/>
      <c r="C10253" s="9" t="str">
        <f t="shared" si="161"/>
        <v>Solar Photovoltaic</v>
      </c>
      <c r="D10253" s="8">
        <v>161</v>
      </c>
      <c r="E10253" s="8" t="s">
        <v>394</v>
      </c>
      <c r="F10253" s="10" t="s">
        <v>23259</v>
      </c>
      <c r="G10253" s="8"/>
      <c r="H10253" s="8"/>
      <c r="I10253" s="8"/>
      <c r="J10253" s="8"/>
      <c r="K10253" s="8" t="s">
        <v>33813</v>
      </c>
    </row>
    <row r="10254" spans="1:11" x14ac:dyDescent="0.2">
      <c r="A10254" s="8">
        <f>MAX($A$2:$A10253)+1</f>
        <v>8874</v>
      </c>
      <c r="B10254" s="8"/>
      <c r="C10254" s="9" t="str">
        <f t="shared" si="161"/>
        <v>Total Solar Voltaic</v>
      </c>
      <c r="D10254" s="8">
        <v>161</v>
      </c>
      <c r="E10254" s="8" t="s">
        <v>394</v>
      </c>
      <c r="F10254" s="10" t="s">
        <v>23260</v>
      </c>
      <c r="G10254" s="8"/>
      <c r="H10254" s="8"/>
      <c r="I10254" s="8"/>
      <c r="J10254" s="8"/>
      <c r="K10254" s="8" t="s">
        <v>33813</v>
      </c>
    </row>
    <row r="10255" spans="1:11" x14ac:dyDescent="0.2">
      <c r="A10255" s="8">
        <f>MAX($A$2:$A10254)+1</f>
        <v>8875</v>
      </c>
      <c r="B10255" s="8"/>
      <c r="C10255" s="9" t="str">
        <f t="shared" si="161"/>
        <v>Toxic Waster</v>
      </c>
      <c r="D10255" s="8">
        <v>161</v>
      </c>
      <c r="E10255" s="8" t="s">
        <v>394</v>
      </c>
      <c r="F10255" s="10" t="s">
        <v>23261</v>
      </c>
      <c r="G10255" s="8"/>
      <c r="H10255" s="8"/>
      <c r="I10255" s="8"/>
      <c r="J10255" s="8"/>
      <c r="K10255" s="8" t="s">
        <v>33813</v>
      </c>
    </row>
    <row r="10256" spans="1:11" x14ac:dyDescent="0.2">
      <c r="A10256" s="8">
        <f>MAX($A$2:$A10255)+1</f>
        <v>8876</v>
      </c>
      <c r="B10256" s="8"/>
      <c r="C10256" s="9" t="str">
        <f t="shared" si="161"/>
        <v>Uc Santa Barbara Fuel Cell</v>
      </c>
      <c r="D10256" s="8">
        <v>161</v>
      </c>
      <c r="E10256" s="8" t="s">
        <v>394</v>
      </c>
      <c r="F10256" s="10" t="s">
        <v>23262</v>
      </c>
      <c r="G10256" s="8"/>
      <c r="H10256" s="8"/>
      <c r="I10256" s="8"/>
      <c r="J10256" s="8"/>
      <c r="K10256" s="8" t="s">
        <v>33813</v>
      </c>
    </row>
    <row r="10257" spans="1:11" x14ac:dyDescent="0.2">
      <c r="A10257" s="8">
        <f>MAX($A$2:$A10256)+1</f>
        <v>8877</v>
      </c>
      <c r="B10257" s="8"/>
      <c r="C10257" s="9" t="str">
        <f t="shared" si="161"/>
        <v>Unit 10 Diesel</v>
      </c>
      <c r="D10257" s="8">
        <v>161</v>
      </c>
      <c r="E10257" s="8" t="s">
        <v>394</v>
      </c>
      <c r="F10257" s="10" t="s">
        <v>23263</v>
      </c>
      <c r="G10257" s="8"/>
      <c r="H10257" s="8"/>
      <c r="I10257" s="8"/>
      <c r="J10257" s="8"/>
      <c r="K10257" s="8" t="s">
        <v>33813</v>
      </c>
    </row>
    <row r="10258" spans="1:11" x14ac:dyDescent="0.2">
      <c r="A10258" s="8">
        <f>MAX($A$2:$A10257)+1</f>
        <v>8878</v>
      </c>
      <c r="B10258" s="8"/>
      <c r="C10258" s="9" t="str">
        <f t="shared" si="161"/>
        <v>Unit 12 Diesel</v>
      </c>
      <c r="D10258" s="8">
        <v>161</v>
      </c>
      <c r="E10258" s="8" t="s">
        <v>394</v>
      </c>
      <c r="F10258" s="10" t="s">
        <v>23264</v>
      </c>
      <c r="G10258" s="8"/>
      <c r="H10258" s="8"/>
      <c r="I10258" s="8"/>
      <c r="J10258" s="8"/>
      <c r="K10258" s="8" t="s">
        <v>33813</v>
      </c>
    </row>
    <row r="10259" spans="1:11" x14ac:dyDescent="0.2">
      <c r="A10259" s="8">
        <f>MAX($A$2:$A10258)+1</f>
        <v>8879</v>
      </c>
      <c r="B10259" s="8"/>
      <c r="C10259" s="9" t="str">
        <f t="shared" si="161"/>
        <v>Unit 14 Diesel</v>
      </c>
      <c r="D10259" s="8">
        <v>161</v>
      </c>
      <c r="E10259" s="8" t="s">
        <v>394</v>
      </c>
      <c r="F10259" s="10" t="s">
        <v>23265</v>
      </c>
      <c r="G10259" s="8"/>
      <c r="H10259" s="8"/>
      <c r="I10259" s="8"/>
      <c r="J10259" s="8"/>
      <c r="K10259" s="8" t="s">
        <v>33813</v>
      </c>
    </row>
    <row r="10260" spans="1:11" x14ac:dyDescent="0.2">
      <c r="A10260" s="8">
        <f>MAX($A$2:$A10259)+1</f>
        <v>8880</v>
      </c>
      <c r="B10260" s="8"/>
      <c r="C10260" s="9" t="str">
        <f t="shared" si="161"/>
        <v>Unit 15 Diesel</v>
      </c>
      <c r="D10260" s="8">
        <v>161</v>
      </c>
      <c r="E10260" s="8" t="s">
        <v>394</v>
      </c>
      <c r="F10260" s="10" t="s">
        <v>23266</v>
      </c>
      <c r="G10260" s="8"/>
      <c r="H10260" s="8"/>
      <c r="I10260" s="8"/>
      <c r="J10260" s="8"/>
      <c r="K10260" s="8" t="s">
        <v>33813</v>
      </c>
    </row>
    <row r="10261" spans="1:11" x14ac:dyDescent="0.2">
      <c r="A10261" s="8">
        <f>MAX($A$2:$A10260)+1</f>
        <v>8881</v>
      </c>
      <c r="B10261" s="8"/>
      <c r="C10261" s="9" t="str">
        <f t="shared" si="161"/>
        <v>Unit 7 Diesel</v>
      </c>
      <c r="D10261" s="8">
        <v>161</v>
      </c>
      <c r="E10261" s="8" t="s">
        <v>394</v>
      </c>
      <c r="F10261" s="10" t="s">
        <v>23267</v>
      </c>
      <c r="G10261" s="8"/>
      <c r="H10261" s="8"/>
      <c r="I10261" s="8"/>
      <c r="J10261" s="8"/>
      <c r="K10261" s="8" t="s">
        <v>33813</v>
      </c>
    </row>
    <row r="10262" spans="1:11" x14ac:dyDescent="0.2">
      <c r="A10262" s="8">
        <f>MAX($A$2:$A10261)+1</f>
        <v>8882</v>
      </c>
      <c r="B10262" s="8"/>
      <c r="C10262" s="9" t="str">
        <f t="shared" si="161"/>
        <v>Unit 8 Diesel</v>
      </c>
      <c r="D10262" s="8">
        <v>161</v>
      </c>
      <c r="E10262" s="8" t="s">
        <v>394</v>
      </c>
      <c r="F10262" s="10" t="s">
        <v>23268</v>
      </c>
      <c r="G10262" s="8"/>
      <c r="H10262" s="8"/>
      <c r="I10262" s="8"/>
      <c r="J10262" s="8"/>
      <c r="K10262" s="8" t="s">
        <v>33813</v>
      </c>
    </row>
    <row r="10263" spans="1:11" x14ac:dyDescent="0.2">
      <c r="A10263" s="8">
        <f>A10250</f>
        <v>8870</v>
      </c>
      <c r="B10263" s="8"/>
      <c r="C10263" s="9" t="str">
        <f t="shared" si="161"/>
        <v>Vestal 42</v>
      </c>
      <c r="D10263" s="8">
        <v>161</v>
      </c>
      <c r="E10263" s="8" t="s">
        <v>394</v>
      </c>
      <c r="F10263" s="10" t="s">
        <v>23269</v>
      </c>
      <c r="G10263" s="8"/>
      <c r="H10263" s="8"/>
      <c r="I10263" s="8"/>
      <c r="J10263" s="8"/>
      <c r="K10263" s="8" t="s">
        <v>33813</v>
      </c>
    </row>
    <row r="10264" spans="1:11" x14ac:dyDescent="0.2">
      <c r="A10264" s="8">
        <f>MAX($A$2:$A10263)+1</f>
        <v>8883</v>
      </c>
      <c r="B10264" s="8"/>
      <c r="C10264" s="9" t="str">
        <f t="shared" si="161"/>
        <v>Waste Water Removal Cost</v>
      </c>
      <c r="D10264" s="8">
        <v>161</v>
      </c>
      <c r="E10264" s="8" t="s">
        <v>394</v>
      </c>
      <c r="F10264" s="10" t="s">
        <v>23270</v>
      </c>
      <c r="G10264" s="8"/>
      <c r="H10264" s="8"/>
      <c r="I10264" s="8"/>
      <c r="J10264" s="8"/>
      <c r="K10264" s="8" t="s">
        <v>33813</v>
      </c>
    </row>
    <row r="10265" spans="1:11" x14ac:dyDescent="0.2">
      <c r="A10265" s="8">
        <f>A7591</f>
        <v>6647</v>
      </c>
      <c r="B10265" s="8"/>
      <c r="C10265" s="9" t="str">
        <f t="shared" ref="C10265:C10328" si="162">IF(H10265="",F10265,H10265)</f>
        <v>Blackfoot Landfill Gas Generation Facility</v>
      </c>
      <c r="D10265" s="8">
        <v>163</v>
      </c>
      <c r="E10265" s="8" t="s">
        <v>398</v>
      </c>
      <c r="F10265" s="10" t="s">
        <v>23271</v>
      </c>
      <c r="G10265" s="8"/>
      <c r="H10265" s="8"/>
      <c r="I10265" s="8"/>
      <c r="J10265" s="8"/>
      <c r="K10265" s="8" t="s">
        <v>33813</v>
      </c>
    </row>
    <row r="10266" spans="1:11" x14ac:dyDescent="0.2">
      <c r="A10266" s="8">
        <f>A1549</f>
        <v>1084</v>
      </c>
      <c r="B10266" s="8"/>
      <c r="C10266" s="9" t="str">
        <f t="shared" si="162"/>
        <v>Celanese I</v>
      </c>
      <c r="D10266" s="8">
        <v>166</v>
      </c>
      <c r="E10266" s="8" t="s">
        <v>404</v>
      </c>
      <c r="F10266" s="10" t="s">
        <v>15409</v>
      </c>
      <c r="G10266" s="8"/>
      <c r="H10266" s="8"/>
      <c r="I10266" s="8"/>
      <c r="J10266" s="8"/>
      <c r="K10266" s="8" t="s">
        <v>33813</v>
      </c>
    </row>
    <row r="10267" spans="1:11" x14ac:dyDescent="0.2">
      <c r="A10267" s="8">
        <f>A1549</f>
        <v>1084</v>
      </c>
      <c r="B10267" s="8"/>
      <c r="C10267" s="9" t="str">
        <f t="shared" si="162"/>
        <v>Celanese Ii</v>
      </c>
      <c r="D10267" s="8">
        <v>166</v>
      </c>
      <c r="E10267" s="8" t="s">
        <v>404</v>
      </c>
      <c r="F10267" s="10" t="s">
        <v>15410</v>
      </c>
      <c r="G10267" s="8"/>
      <c r="H10267" s="8"/>
      <c r="I10267" s="8"/>
      <c r="J10267" s="8"/>
      <c r="K10267" s="8" t="s">
        <v>33813</v>
      </c>
    </row>
    <row r="10268" spans="1:11" x14ac:dyDescent="0.2">
      <c r="A10268" s="8">
        <f>A658</f>
        <v>448</v>
      </c>
      <c r="B10268" s="8"/>
      <c r="C10268" s="9" t="str">
        <f t="shared" si="162"/>
        <v>Phillips</v>
      </c>
      <c r="D10268" s="8">
        <v>170</v>
      </c>
      <c r="E10268" s="8" t="s">
        <v>417</v>
      </c>
      <c r="F10268" s="10" t="s">
        <v>14156</v>
      </c>
      <c r="G10268" s="8"/>
      <c r="H10268" s="8"/>
      <c r="I10268" s="8"/>
      <c r="J10268" s="8"/>
      <c r="K10268" s="8" t="s">
        <v>33813</v>
      </c>
    </row>
    <row r="10269" spans="1:11" x14ac:dyDescent="0.2">
      <c r="A10269" s="8">
        <f>A8350</f>
        <v>7400</v>
      </c>
      <c r="B10269" s="8"/>
      <c r="C10269" s="9" t="str">
        <f t="shared" si="162"/>
        <v>Tia Solar</v>
      </c>
      <c r="D10269" s="8">
        <v>170</v>
      </c>
      <c r="E10269" s="8" t="s">
        <v>417</v>
      </c>
      <c r="F10269" s="10" t="s">
        <v>23272</v>
      </c>
      <c r="G10269" s="8"/>
      <c r="H10269" s="8"/>
      <c r="I10269" s="8"/>
      <c r="J10269" s="8"/>
      <c r="K10269" s="8" t="s">
        <v>33813</v>
      </c>
    </row>
    <row r="10270" spans="1:11" x14ac:dyDescent="0.2">
      <c r="A10270" s="8">
        <f>MAX($A$2:$A10269)+1</f>
        <v>8884</v>
      </c>
      <c r="B10270" s="8"/>
      <c r="C10270" s="9" t="str">
        <f t="shared" si="162"/>
        <v>N/A</v>
      </c>
      <c r="D10270" s="8">
        <v>171</v>
      </c>
      <c r="E10270" s="8" t="s">
        <v>31</v>
      </c>
      <c r="F10270" s="10" t="s">
        <v>14070</v>
      </c>
      <c r="G10270" s="8"/>
      <c r="H10270" s="8"/>
      <c r="I10270" s="8"/>
      <c r="J10270" s="8"/>
      <c r="K10270" s="8" t="s">
        <v>33813</v>
      </c>
    </row>
    <row r="10271" spans="1:11" x14ac:dyDescent="0.2">
      <c r="A10271" s="8">
        <f>MAX($A$2:$A10270)+1</f>
        <v>8885</v>
      </c>
      <c r="B10271" s="8"/>
      <c r="C10271" s="9" t="str">
        <f t="shared" si="162"/>
        <v>Unseg Nuclear Chgs</v>
      </c>
      <c r="D10271" s="8">
        <v>175</v>
      </c>
      <c r="E10271" s="8" t="s">
        <v>431</v>
      </c>
      <c r="F10271" s="10" t="s">
        <v>22687</v>
      </c>
      <c r="G10271" s="8"/>
      <c r="H10271" s="8"/>
      <c r="I10271" s="8"/>
      <c r="J10271" s="8"/>
      <c r="K10271" s="8" t="s">
        <v>33813</v>
      </c>
    </row>
    <row r="10272" spans="1:11" x14ac:dyDescent="0.2">
      <c r="A10272" s="8">
        <f>MAX($A$2:$A10271)+1</f>
        <v>8886</v>
      </c>
      <c r="B10272" s="8"/>
      <c r="C10272" s="9" t="str">
        <f t="shared" si="162"/>
        <v>Unseg Nuclear Chrgs</v>
      </c>
      <c r="D10272" s="8">
        <v>175</v>
      </c>
      <c r="E10272" s="8" t="s">
        <v>431</v>
      </c>
      <c r="F10272" s="10" t="s">
        <v>22967</v>
      </c>
      <c r="G10272" s="8"/>
      <c r="H10272" s="8"/>
      <c r="I10272" s="8"/>
      <c r="J10272" s="8"/>
      <c r="K10272" s="8" t="s">
        <v>33813</v>
      </c>
    </row>
    <row r="10273" spans="1:11" x14ac:dyDescent="0.2">
      <c r="A10273" s="8">
        <f>MAX($A$2:$A10272)+1</f>
        <v>8887</v>
      </c>
      <c r="B10273" s="8"/>
      <c r="C10273" s="9" t="str">
        <f t="shared" si="162"/>
        <v>Na</v>
      </c>
      <c r="D10273" s="8">
        <v>176</v>
      </c>
      <c r="E10273" s="8" t="s">
        <v>439</v>
      </c>
      <c r="F10273" s="10" t="s">
        <v>22907</v>
      </c>
      <c r="G10273" s="8"/>
      <c r="H10273" s="8"/>
      <c r="I10273" s="8"/>
      <c r="J10273" s="8"/>
      <c r="K10273" s="8" t="s">
        <v>33813</v>
      </c>
    </row>
    <row r="10274" spans="1:11" x14ac:dyDescent="0.2">
      <c r="A10274" s="8">
        <f>MAX($A$2:$A10273)+1</f>
        <v>8888</v>
      </c>
      <c r="B10274" s="8"/>
      <c r="C10274" s="9" t="str">
        <f t="shared" si="162"/>
        <v>O'Fallon Renewable Energy Center</v>
      </c>
      <c r="D10274" s="8">
        <v>177</v>
      </c>
      <c r="E10274" s="8" t="s">
        <v>444</v>
      </c>
      <c r="F10274" s="10" t="s">
        <v>23273</v>
      </c>
      <c r="G10274" s="8"/>
      <c r="H10274" s="8"/>
      <c r="I10274" s="8"/>
      <c r="J10274" s="8"/>
      <c r="K10274" s="8" t="s">
        <v>33813</v>
      </c>
    </row>
    <row r="10275" spans="1:11" x14ac:dyDescent="0.2">
      <c r="A10275" s="8">
        <f>MAX($A$2:$A10274)+1</f>
        <v>8889</v>
      </c>
      <c r="B10275" s="8"/>
      <c r="C10275" s="9" t="str">
        <f t="shared" si="162"/>
        <v>Other:</v>
      </c>
      <c r="D10275" s="8">
        <v>177</v>
      </c>
      <c r="E10275" s="8" t="s">
        <v>444</v>
      </c>
      <c r="F10275" s="10" t="s">
        <v>23216</v>
      </c>
      <c r="G10275" s="8"/>
      <c r="H10275" s="8"/>
      <c r="I10275" s="8"/>
      <c r="J10275" s="8"/>
      <c r="K10275" s="8" t="s">
        <v>33813</v>
      </c>
    </row>
    <row r="10276" spans="1:11" x14ac:dyDescent="0.2">
      <c r="A10276" s="8">
        <f>MAX($A$2:$A10275)+1</f>
        <v>8890</v>
      </c>
      <c r="B10276" s="8"/>
      <c r="C10276" s="9" t="str">
        <f t="shared" si="162"/>
        <v>Solar Photovoltaic</v>
      </c>
      <c r="D10276" s="8">
        <v>177</v>
      </c>
      <c r="E10276" s="8" t="s">
        <v>444</v>
      </c>
      <c r="F10276" s="10" t="s">
        <v>23259</v>
      </c>
      <c r="G10276" s="8"/>
      <c r="H10276" s="8"/>
      <c r="I10276" s="8"/>
      <c r="J10276" s="8"/>
      <c r="K10276" s="8" t="s">
        <v>33813</v>
      </c>
    </row>
    <row r="10277" spans="1:11" x14ac:dyDescent="0.2">
      <c r="A10277" s="8">
        <f>MAX($A$2:$A10276)+1</f>
        <v>8891</v>
      </c>
      <c r="B10277" s="8"/>
      <c r="C10277" s="9" t="str">
        <f t="shared" si="162"/>
        <v>N/A</v>
      </c>
      <c r="D10277" s="8">
        <v>178</v>
      </c>
      <c r="E10277" s="8" t="s">
        <v>121</v>
      </c>
      <c r="F10277" s="10" t="s">
        <v>14070</v>
      </c>
      <c r="G10277" s="8"/>
      <c r="H10277" s="8"/>
      <c r="I10277" s="8"/>
      <c r="J10277" s="8"/>
      <c r="K10277" s="8" t="s">
        <v>33813</v>
      </c>
    </row>
    <row r="10278" spans="1:11" x14ac:dyDescent="0.2">
      <c r="A10278" s="8">
        <f>MAX($A$2:$A10277)+1</f>
        <v>8892</v>
      </c>
      <c r="B10278" s="8"/>
      <c r="C10278" s="9" t="str">
        <f t="shared" si="162"/>
        <v>Na</v>
      </c>
      <c r="D10278" s="8">
        <v>178</v>
      </c>
      <c r="E10278" s="8" t="s">
        <v>121</v>
      </c>
      <c r="F10278" s="10" t="s">
        <v>22907</v>
      </c>
      <c r="G10278" s="8"/>
      <c r="H10278" s="8"/>
      <c r="I10278" s="8"/>
      <c r="J10278" s="8"/>
      <c r="K10278" s="8" t="s">
        <v>33813</v>
      </c>
    </row>
    <row r="10279" spans="1:11" x14ac:dyDescent="0.2">
      <c r="A10279" s="8">
        <f>MAX($A$2:$A10278)+1</f>
        <v>8893</v>
      </c>
      <c r="B10279" s="8"/>
      <c r="C10279" s="9" t="str">
        <f t="shared" si="162"/>
        <v>* Includes Silver Lake</v>
      </c>
      <c r="D10279" s="8">
        <v>181</v>
      </c>
      <c r="E10279" s="8" t="s">
        <v>449</v>
      </c>
      <c r="F10279" s="10" t="s">
        <v>23274</v>
      </c>
      <c r="G10279" s="8"/>
      <c r="H10279" s="8"/>
      <c r="I10279" s="8"/>
      <c r="J10279" s="8"/>
      <c r="K10279" s="8" t="s">
        <v>33813</v>
      </c>
    </row>
    <row r="10280" spans="1:11" x14ac:dyDescent="0.2">
      <c r="A10280" s="8">
        <f>MAX($A$2:$A10279)+1</f>
        <v>8894</v>
      </c>
      <c r="B10280" s="8"/>
      <c r="C10280" s="9" t="str">
        <f t="shared" si="162"/>
        <v>Autrain</v>
      </c>
      <c r="D10280" s="8">
        <v>181</v>
      </c>
      <c r="E10280" s="8" t="s">
        <v>449</v>
      </c>
      <c r="F10280" s="10" t="s">
        <v>23275</v>
      </c>
      <c r="G10280" s="8"/>
      <c r="H10280" s="8"/>
      <c r="I10280" s="8"/>
      <c r="J10280" s="8"/>
      <c r="K10280" s="8" t="s">
        <v>33813</v>
      </c>
    </row>
    <row r="10281" spans="1:11" x14ac:dyDescent="0.2">
      <c r="A10281" s="8">
        <f>A3631</f>
        <v>2718</v>
      </c>
      <c r="B10281" s="8"/>
      <c r="C10281" s="9" t="str">
        <f t="shared" si="162"/>
        <v>Cataract</v>
      </c>
      <c r="D10281" s="8">
        <v>181</v>
      </c>
      <c r="E10281" s="8" t="s">
        <v>449</v>
      </c>
      <c r="F10281" s="10" t="s">
        <v>23276</v>
      </c>
      <c r="G10281" s="8"/>
      <c r="H10281" s="8"/>
      <c r="I10281" s="8"/>
      <c r="J10281" s="8"/>
      <c r="K10281" s="8" t="s">
        <v>33813</v>
      </c>
    </row>
    <row r="10282" spans="1:11" x14ac:dyDescent="0.2">
      <c r="A10282" s="8">
        <f>A10281</f>
        <v>2718</v>
      </c>
      <c r="B10282" s="8"/>
      <c r="C10282" s="9" t="str">
        <f t="shared" si="162"/>
        <v>Cataract ** Sold February 2011</v>
      </c>
      <c r="D10282" s="8">
        <v>181</v>
      </c>
      <c r="E10282" s="8" t="s">
        <v>449</v>
      </c>
      <c r="F10282" s="10" t="s">
        <v>23277</v>
      </c>
      <c r="G10282" s="8"/>
      <c r="H10282" s="8"/>
      <c r="I10282" s="8"/>
      <c r="J10282" s="8"/>
      <c r="K10282" s="8" t="s">
        <v>33813</v>
      </c>
    </row>
    <row r="10283" spans="1:11" x14ac:dyDescent="0.2">
      <c r="A10283" s="8">
        <f>A3630</f>
        <v>2717</v>
      </c>
      <c r="B10283" s="8"/>
      <c r="C10283" s="9" t="str">
        <f t="shared" si="162"/>
        <v>Hoist*</v>
      </c>
      <c r="D10283" s="8">
        <v>181</v>
      </c>
      <c r="E10283" s="8" t="s">
        <v>449</v>
      </c>
      <c r="F10283" s="10" t="s">
        <v>23278</v>
      </c>
      <c r="G10283" s="8"/>
      <c r="H10283" s="8"/>
      <c r="I10283" s="8"/>
      <c r="J10283" s="8"/>
      <c r="K10283" s="8" t="s">
        <v>33813</v>
      </c>
    </row>
    <row r="10284" spans="1:11" x14ac:dyDescent="0.2">
      <c r="A10284" s="8">
        <f>A2772</f>
        <v>1866</v>
      </c>
      <c r="B10284" s="8"/>
      <c r="C10284" s="9" t="str">
        <f t="shared" si="162"/>
        <v>Prickett</v>
      </c>
      <c r="D10284" s="8">
        <v>181</v>
      </c>
      <c r="E10284" s="8" t="s">
        <v>449</v>
      </c>
      <c r="F10284" s="10" t="s">
        <v>16600</v>
      </c>
      <c r="G10284" s="8"/>
      <c r="H10284" s="8"/>
      <c r="I10284" s="8"/>
      <c r="J10284" s="8"/>
      <c r="K10284" s="8" t="s">
        <v>33813</v>
      </c>
    </row>
    <row r="10285" spans="1:11" x14ac:dyDescent="0.2">
      <c r="A10285" s="8">
        <f>MAX($A$2:$A10284)+1</f>
        <v>8895</v>
      </c>
      <c r="B10285" s="8"/>
      <c r="C10285" s="9" t="str">
        <f t="shared" si="162"/>
        <v>Other Gen Maint. Supervision &amp; Engineering</v>
      </c>
      <c r="D10285" s="8">
        <v>182</v>
      </c>
      <c r="E10285" s="8" t="s">
        <v>6693</v>
      </c>
      <c r="F10285" s="10" t="s">
        <v>23279</v>
      </c>
      <c r="G10285" s="8"/>
      <c r="H10285" s="8"/>
      <c r="I10285" s="8"/>
      <c r="J10285" s="8"/>
      <c r="K10285" s="8" t="s">
        <v>33813</v>
      </c>
    </row>
    <row r="10286" spans="1:11" x14ac:dyDescent="0.2">
      <c r="A10286" s="8">
        <f>MAX($A$2:$A10285)+1</f>
        <v>8896</v>
      </c>
      <c r="B10286" s="8"/>
      <c r="C10286" s="9" t="str">
        <f t="shared" si="162"/>
        <v>Other General Maint. Supervision &amp; Engin.</v>
      </c>
      <c r="D10286" s="8">
        <v>182</v>
      </c>
      <c r="E10286" s="8" t="s">
        <v>6693</v>
      </c>
      <c r="F10286" s="10" t="s">
        <v>23280</v>
      </c>
      <c r="G10286" s="8"/>
      <c r="H10286" s="8"/>
      <c r="I10286" s="8"/>
      <c r="J10286" s="8"/>
      <c r="K10286" s="8" t="s">
        <v>33813</v>
      </c>
    </row>
    <row r="10287" spans="1:11" x14ac:dyDescent="0.2">
      <c r="A10287" s="8">
        <f>MAX($A$2:$A10286)+1</f>
        <v>8897</v>
      </c>
      <c r="B10287" s="8"/>
      <c r="C10287" s="9" t="str">
        <f t="shared" si="162"/>
        <v>Other General Ops Supervision &amp; Engineering</v>
      </c>
      <c r="D10287" s="8">
        <v>182</v>
      </c>
      <c r="E10287" s="8" t="s">
        <v>6693</v>
      </c>
      <c r="F10287" s="10" t="s">
        <v>23281</v>
      </c>
      <c r="G10287" s="8"/>
      <c r="H10287" s="8"/>
      <c r="I10287" s="8"/>
      <c r="J10287" s="8"/>
      <c r="K10287" s="8" t="s">
        <v>33813</v>
      </c>
    </row>
    <row r="10288" spans="1:11" x14ac:dyDescent="0.2">
      <c r="A10288" s="8">
        <f>MAX($A$2:$A10287)+1</f>
        <v>8898</v>
      </c>
      <c r="B10288" s="8"/>
      <c r="C10288" s="9" t="str">
        <f t="shared" si="162"/>
        <v>Other General Ops. Supervision &amp; Engineering</v>
      </c>
      <c r="D10288" s="8">
        <v>182</v>
      </c>
      <c r="E10288" s="8" t="s">
        <v>6693</v>
      </c>
      <c r="F10288" s="10" t="s">
        <v>23282</v>
      </c>
      <c r="G10288" s="8"/>
      <c r="H10288" s="8"/>
      <c r="I10288" s="8"/>
      <c r="J10288" s="8"/>
      <c r="K10288" s="8" t="s">
        <v>33813</v>
      </c>
    </row>
    <row r="10289" spans="1:11" x14ac:dyDescent="0.2">
      <c r="A10289" s="8">
        <f>A9035</f>
        <v>8069</v>
      </c>
      <c r="B10289" s="8"/>
      <c r="C10289" s="9" t="str">
        <f t="shared" si="162"/>
        <v>Westar Wind Turbines</v>
      </c>
      <c r="D10289" s="8">
        <v>182</v>
      </c>
      <c r="E10289" s="8" t="s">
        <v>6693</v>
      </c>
      <c r="F10289" s="10" t="s">
        <v>23283</v>
      </c>
      <c r="G10289" s="8"/>
      <c r="H10289" s="8"/>
      <c r="I10289" s="8"/>
      <c r="J10289" s="8"/>
      <c r="K10289" s="8" t="s">
        <v>33813</v>
      </c>
    </row>
    <row r="10290" spans="1:11" x14ac:dyDescent="0.2">
      <c r="A10290" s="8">
        <f>A9035</f>
        <v>8069</v>
      </c>
      <c r="B10290" s="8"/>
      <c r="C10290" s="9" t="str">
        <f t="shared" si="162"/>
        <v>Westar Wind Turbines    Note 1</v>
      </c>
      <c r="D10290" s="8">
        <v>182</v>
      </c>
      <c r="E10290" s="8" t="s">
        <v>6693</v>
      </c>
      <c r="F10290" s="10" t="s">
        <v>23284</v>
      </c>
      <c r="G10290" s="8"/>
      <c r="H10290" s="8"/>
      <c r="I10290" s="8"/>
      <c r="J10290" s="8"/>
      <c r="K10290" s="8" t="s">
        <v>33813</v>
      </c>
    </row>
    <row r="10291" spans="1:11" x14ac:dyDescent="0.2">
      <c r="A10291" s="8">
        <f>A9035</f>
        <v>8069</v>
      </c>
      <c r="B10291" s="8"/>
      <c r="C10291" s="9" t="str">
        <f t="shared" si="162"/>
        <v>Westar Wind Turbines  Note 1</v>
      </c>
      <c r="D10291" s="8">
        <v>182</v>
      </c>
      <c r="E10291" s="8" t="s">
        <v>6693</v>
      </c>
      <c r="F10291" s="10" t="s">
        <v>23285</v>
      </c>
      <c r="G10291" s="8"/>
      <c r="H10291" s="8"/>
      <c r="I10291" s="8"/>
      <c r="J10291" s="8"/>
      <c r="K10291" s="8" t="s">
        <v>33813</v>
      </c>
    </row>
    <row r="10292" spans="1:11" x14ac:dyDescent="0.2">
      <c r="A10292" s="8">
        <f>MAX($A$2:$A10291)+1</f>
        <v>8899</v>
      </c>
      <c r="B10292" s="8"/>
      <c r="C10292" s="9" t="str">
        <f t="shared" si="162"/>
        <v>Canon - Irt Solar</v>
      </c>
      <c r="D10292" s="8">
        <v>186</v>
      </c>
      <c r="E10292" s="8" t="s">
        <v>460</v>
      </c>
      <c r="F10292" s="10" t="s">
        <v>23286</v>
      </c>
      <c r="G10292" s="8"/>
      <c r="H10292" s="8"/>
      <c r="I10292" s="8"/>
      <c r="J10292" s="8"/>
      <c r="K10292" s="8" t="s">
        <v>33813</v>
      </c>
    </row>
    <row r="10293" spans="1:11" x14ac:dyDescent="0.2">
      <c r="A10293" s="8">
        <f>MAX($A$2:$A10292)+1</f>
        <v>8900</v>
      </c>
      <c r="B10293" s="8"/>
      <c r="C10293" s="9" t="str">
        <f t="shared" si="162"/>
        <v>Hydro Plants:</v>
      </c>
      <c r="D10293" s="8">
        <v>186</v>
      </c>
      <c r="E10293" s="8" t="s">
        <v>460</v>
      </c>
      <c r="F10293" s="10" t="s">
        <v>22689</v>
      </c>
      <c r="G10293" s="8"/>
      <c r="H10293" s="8"/>
      <c r="I10293" s="8"/>
      <c r="J10293" s="8"/>
      <c r="K10293" s="8" t="s">
        <v>33813</v>
      </c>
    </row>
    <row r="10294" spans="1:11" x14ac:dyDescent="0.2">
      <c r="A10294" s="8">
        <f>A612</f>
        <v>421</v>
      </c>
      <c r="B10294" s="8"/>
      <c r="C10294" s="9" t="str">
        <f t="shared" si="162"/>
        <v>North Anna</v>
      </c>
      <c r="D10294" s="8">
        <v>186</v>
      </c>
      <c r="E10294" s="8" t="s">
        <v>460</v>
      </c>
      <c r="F10294" s="10" t="s">
        <v>14101</v>
      </c>
      <c r="G10294" s="8"/>
      <c r="H10294" s="8"/>
      <c r="I10294" s="8"/>
      <c r="J10294" s="8"/>
      <c r="K10294" s="8" t="s">
        <v>33813</v>
      </c>
    </row>
    <row r="10295" spans="1:11" x14ac:dyDescent="0.2">
      <c r="A10295" s="8">
        <f>MAX($A$2:$A10294)+1</f>
        <v>8901</v>
      </c>
      <c r="B10295" s="8"/>
      <c r="C10295" s="9" t="str">
        <f t="shared" si="162"/>
        <v>Solar Plants:</v>
      </c>
      <c r="D10295" s="8">
        <v>186</v>
      </c>
      <c r="E10295" s="8" t="s">
        <v>460</v>
      </c>
      <c r="F10295" s="10" t="s">
        <v>23287</v>
      </c>
      <c r="G10295" s="8"/>
      <c r="H10295" s="8"/>
      <c r="I10295" s="8"/>
      <c r="J10295" s="8"/>
      <c r="K10295" s="8" t="s">
        <v>33813</v>
      </c>
    </row>
    <row r="10296" spans="1:11" x14ac:dyDescent="0.2">
      <c r="A10296" s="8">
        <f>MAX($A$2:$A10295)+1</f>
        <v>8902</v>
      </c>
      <c r="B10296" s="8"/>
      <c r="C10296" s="9" t="str">
        <f t="shared" si="162"/>
        <v>* Inactivated Plants, No Longer In Service -</v>
      </c>
      <c r="D10296" s="8">
        <v>189</v>
      </c>
      <c r="E10296" s="8" t="s">
        <v>22</v>
      </c>
      <c r="F10296" s="10" t="s">
        <v>23288</v>
      </c>
      <c r="G10296" s="8"/>
      <c r="H10296" s="8"/>
      <c r="I10296" s="8"/>
      <c r="J10296" s="8"/>
      <c r="K10296" s="8" t="s">
        <v>33813</v>
      </c>
    </row>
    <row r="10297" spans="1:11" x14ac:dyDescent="0.2">
      <c r="A10297" s="8">
        <f>A1455</f>
        <v>1062</v>
      </c>
      <c r="B10297" s="8"/>
      <c r="C10297" s="9" t="str">
        <f t="shared" si="162"/>
        <v>Abilene*</v>
      </c>
      <c r="D10297" s="8">
        <v>189</v>
      </c>
      <c r="E10297" s="8" t="s">
        <v>22</v>
      </c>
      <c r="F10297" s="10" t="s">
        <v>15313</v>
      </c>
      <c r="G10297" s="8"/>
      <c r="H10297" s="8"/>
      <c r="I10297" s="8"/>
      <c r="J10297" s="8"/>
      <c r="K10297" s="8" t="s">
        <v>33813</v>
      </c>
    </row>
    <row r="10298" spans="1:11" x14ac:dyDescent="0.2">
      <c r="A10298" s="8">
        <f>MAX($A$2:$A10297)+1</f>
        <v>8903</v>
      </c>
      <c r="B10298" s="8"/>
      <c r="C10298" s="9" t="str">
        <f t="shared" si="162"/>
        <v>Accumulated Provision For Depreciation</v>
      </c>
      <c r="D10298" s="8">
        <v>189</v>
      </c>
      <c r="E10298" s="8" t="s">
        <v>22</v>
      </c>
      <c r="F10298" s="10" t="s">
        <v>23289</v>
      </c>
      <c r="G10298" s="8"/>
      <c r="H10298" s="8"/>
      <c r="I10298" s="8"/>
      <c r="J10298" s="8"/>
      <c r="K10298" s="8" t="s">
        <v>33813</v>
      </c>
    </row>
    <row r="10299" spans="1:11" x14ac:dyDescent="0.2">
      <c r="A10299" s="8">
        <f>MAX($A$2:$A10298)+1</f>
        <v>8904</v>
      </c>
      <c r="B10299" s="8"/>
      <c r="C10299" s="9" t="str">
        <f t="shared" si="162"/>
        <v>All Remaining Net Book Value Of Non-Depreciable</v>
      </c>
      <c r="D10299" s="8">
        <v>189</v>
      </c>
      <c r="E10299" s="8" t="s">
        <v>22</v>
      </c>
      <c r="F10299" s="10" t="s">
        <v>23290</v>
      </c>
      <c r="G10299" s="8"/>
      <c r="H10299" s="8"/>
      <c r="I10299" s="8"/>
      <c r="J10299" s="8"/>
      <c r="K10299" s="8" t="s">
        <v>33813</v>
      </c>
    </row>
    <row r="10300" spans="1:11" x14ac:dyDescent="0.2">
      <c r="A10300" s="8">
        <f>MAX($A$2:$A10299)+1</f>
        <v>8905</v>
      </c>
      <c r="B10300" s="8"/>
      <c r="C10300" s="9" t="str">
        <f t="shared" si="162"/>
        <v>And Amortization.</v>
      </c>
      <c r="D10300" s="8">
        <v>189</v>
      </c>
      <c r="E10300" s="8" t="s">
        <v>22</v>
      </c>
      <c r="F10300" s="10" t="s">
        <v>23291</v>
      </c>
      <c r="G10300" s="8"/>
      <c r="H10300" s="8"/>
      <c r="I10300" s="8"/>
      <c r="J10300" s="8"/>
      <c r="K10300" s="8" t="s">
        <v>33813</v>
      </c>
    </row>
    <row r="10301" spans="1:11" x14ac:dyDescent="0.2">
      <c r="A10301" s="8">
        <f>A9000</f>
        <v>8036</v>
      </c>
      <c r="B10301" s="8"/>
      <c r="C10301" s="9" t="str">
        <f t="shared" si="162"/>
        <v>Fort Phantom</v>
      </c>
      <c r="D10301" s="8">
        <v>189</v>
      </c>
      <c r="E10301" s="8" t="s">
        <v>22</v>
      </c>
      <c r="F10301" s="10" t="s">
        <v>22247</v>
      </c>
      <c r="G10301" s="8"/>
      <c r="H10301" s="8"/>
      <c r="I10301" s="8"/>
      <c r="J10301" s="8"/>
      <c r="K10301" s="8" t="s">
        <v>33813</v>
      </c>
    </row>
    <row r="10302" spans="1:11" x14ac:dyDescent="0.2">
      <c r="A10302" s="8">
        <f>A1673</f>
        <v>1124</v>
      </c>
      <c r="B10302" s="8"/>
      <c r="C10302" s="9" t="str">
        <f t="shared" si="162"/>
        <v>Fort Stockton*</v>
      </c>
      <c r="D10302" s="8">
        <v>189</v>
      </c>
      <c r="E10302" s="8" t="s">
        <v>22</v>
      </c>
      <c r="F10302" s="10" t="s">
        <v>15535</v>
      </c>
      <c r="G10302" s="8"/>
      <c r="H10302" s="8"/>
      <c r="I10302" s="8"/>
      <c r="J10302" s="8"/>
      <c r="K10302" s="8" t="s">
        <v>33813</v>
      </c>
    </row>
    <row r="10303" spans="1:11" x14ac:dyDescent="0.2">
      <c r="A10303" s="8">
        <f>MAX($A$2:$A10302)+1</f>
        <v>8906</v>
      </c>
      <c r="B10303" s="8"/>
      <c r="C10303" s="9" t="str">
        <f t="shared" si="162"/>
        <v>Gas Turbine:</v>
      </c>
      <c r="D10303" s="8">
        <v>189</v>
      </c>
      <c r="E10303" s="8" t="s">
        <v>22</v>
      </c>
      <c r="F10303" s="10" t="s">
        <v>23292</v>
      </c>
      <c r="G10303" s="8"/>
      <c r="H10303" s="8"/>
      <c r="I10303" s="8"/>
      <c r="J10303" s="8"/>
      <c r="K10303" s="8" t="s">
        <v>33813</v>
      </c>
    </row>
    <row r="10304" spans="1:11" x14ac:dyDescent="0.2">
      <c r="A10304" s="8">
        <f>MAX($A$2:$A10303)+1</f>
        <v>8907</v>
      </c>
      <c r="B10304" s="8"/>
      <c r="C10304" s="9" t="str">
        <f t="shared" si="162"/>
        <v>Lake Pauline</v>
      </c>
      <c r="D10304" s="8">
        <v>189</v>
      </c>
      <c r="E10304" s="8" t="s">
        <v>22</v>
      </c>
      <c r="F10304" s="10" t="s">
        <v>23293</v>
      </c>
      <c r="G10304" s="8"/>
      <c r="H10304" s="8"/>
      <c r="I10304" s="8"/>
      <c r="J10304" s="8"/>
      <c r="K10304" s="8" t="s">
        <v>33813</v>
      </c>
    </row>
    <row r="10305" spans="1:11" x14ac:dyDescent="0.2">
      <c r="A10305" s="8">
        <f>MAX($A$2:$A10304)+1</f>
        <v>8908</v>
      </c>
      <c r="B10305" s="8"/>
      <c r="C10305" s="9" t="str">
        <f t="shared" si="162"/>
        <v>Nonutility Property And Account 122,</v>
      </c>
      <c r="D10305" s="8">
        <v>189</v>
      </c>
      <c r="E10305" s="8" t="s">
        <v>22</v>
      </c>
      <c r="F10305" s="10" t="s">
        <v>23294</v>
      </c>
      <c r="G10305" s="8"/>
      <c r="H10305" s="8"/>
      <c r="I10305" s="8"/>
      <c r="J10305" s="8"/>
      <c r="K10305" s="8" t="s">
        <v>33813</v>
      </c>
    </row>
    <row r="10306" spans="1:11" x14ac:dyDescent="0.2">
      <c r="A10306" s="8">
        <f>MAX($A$2:$A10305)+1</f>
        <v>8909</v>
      </c>
      <c r="B10306" s="8"/>
      <c r="C10306" s="9" t="str">
        <f t="shared" si="162"/>
        <v>Oak Creek</v>
      </c>
      <c r="D10306" s="8">
        <v>189</v>
      </c>
      <c r="E10306" s="8" t="s">
        <v>22</v>
      </c>
      <c r="F10306" s="10" t="s">
        <v>23295</v>
      </c>
      <c r="G10306" s="8"/>
      <c r="H10306" s="8"/>
      <c r="I10306" s="8"/>
      <c r="J10306" s="8"/>
      <c r="K10306" s="8" t="s">
        <v>33813</v>
      </c>
    </row>
    <row r="10307" spans="1:11" x14ac:dyDescent="0.2">
      <c r="A10307" s="8">
        <f>A9204</f>
        <v>8233</v>
      </c>
      <c r="B10307" s="8"/>
      <c r="C10307" s="9" t="str">
        <f t="shared" si="162"/>
        <v>Paint Creek</v>
      </c>
      <c r="D10307" s="8">
        <v>189</v>
      </c>
      <c r="E10307" s="8" t="s">
        <v>22</v>
      </c>
      <c r="F10307" s="10" t="s">
        <v>22435</v>
      </c>
      <c r="G10307" s="8"/>
      <c r="H10307" s="8"/>
      <c r="I10307" s="8"/>
      <c r="J10307" s="8"/>
      <c r="K10307" s="8" t="s">
        <v>33813</v>
      </c>
    </row>
    <row r="10308" spans="1:11" x14ac:dyDescent="0.2">
      <c r="A10308" s="8">
        <f>A8679</f>
        <v>7725</v>
      </c>
      <c r="B10308" s="8"/>
      <c r="C10308" s="9" t="str">
        <f t="shared" si="162"/>
        <v>Presidio*</v>
      </c>
      <c r="D10308" s="8">
        <v>189</v>
      </c>
      <c r="E10308" s="8" t="s">
        <v>22</v>
      </c>
      <c r="F10308" s="10" t="s">
        <v>23296</v>
      </c>
      <c r="G10308" s="8"/>
      <c r="H10308" s="8"/>
      <c r="I10308" s="8"/>
      <c r="J10308" s="8"/>
      <c r="K10308" s="8" t="s">
        <v>33813</v>
      </c>
    </row>
    <row r="10309" spans="1:11" x14ac:dyDescent="0.2">
      <c r="A10309" s="8">
        <f>MAX($A$2:$A10308)+1</f>
        <v>8910</v>
      </c>
      <c r="B10309" s="8"/>
      <c r="C10309" s="9" t="str">
        <f t="shared" si="162"/>
        <v>Property Was Transferred To Account 121,</v>
      </c>
      <c r="D10309" s="8">
        <v>189</v>
      </c>
      <c r="E10309" s="8" t="s">
        <v>22</v>
      </c>
      <c r="F10309" s="10" t="s">
        <v>23297</v>
      </c>
      <c r="G10309" s="8"/>
      <c r="H10309" s="8"/>
      <c r="I10309" s="8"/>
      <c r="J10309" s="8"/>
      <c r="K10309" s="8" t="s">
        <v>33813</v>
      </c>
    </row>
    <row r="10310" spans="1:11" x14ac:dyDescent="0.2">
      <c r="A10310" s="8">
        <f>A8870</f>
        <v>7909</v>
      </c>
      <c r="B10310" s="8"/>
      <c r="C10310" s="9" t="str">
        <f t="shared" si="162"/>
        <v>Rio Pecos</v>
      </c>
      <c r="D10310" s="8">
        <v>189</v>
      </c>
      <c r="E10310" s="8" t="s">
        <v>22</v>
      </c>
      <c r="F10310" s="10" t="s">
        <v>22129</v>
      </c>
      <c r="G10310" s="8"/>
      <c r="H10310" s="8"/>
      <c r="I10310" s="8"/>
      <c r="J10310" s="8"/>
      <c r="K10310" s="8" t="s">
        <v>33813</v>
      </c>
    </row>
    <row r="10311" spans="1:11" x14ac:dyDescent="0.2">
      <c r="A10311" s="8">
        <f>A9094</f>
        <v>8126</v>
      </c>
      <c r="B10311" s="8"/>
      <c r="C10311" s="9" t="str">
        <f t="shared" si="162"/>
        <v>San Angelo</v>
      </c>
      <c r="D10311" s="8">
        <v>189</v>
      </c>
      <c r="E10311" s="8" t="s">
        <v>22</v>
      </c>
      <c r="F10311" s="10" t="s">
        <v>22338</v>
      </c>
      <c r="G10311" s="8"/>
      <c r="H10311" s="8"/>
      <c r="I10311" s="8"/>
      <c r="J10311" s="8"/>
      <c r="K10311" s="8" t="s">
        <v>33813</v>
      </c>
    </row>
    <row r="10312" spans="1:11" x14ac:dyDescent="0.2">
      <c r="A10312" s="8">
        <f>MAX($A$2:$A10311)+1</f>
        <v>8911</v>
      </c>
      <c r="B10312" s="8"/>
      <c r="C10312" s="9" t="str">
        <f t="shared" si="162"/>
        <v>Vernon*</v>
      </c>
      <c r="D10312" s="8">
        <v>189</v>
      </c>
      <c r="E10312" s="8" t="s">
        <v>22</v>
      </c>
      <c r="F10312" s="10" t="s">
        <v>23298</v>
      </c>
      <c r="G10312" s="8"/>
      <c r="H10312" s="8"/>
      <c r="I10312" s="8"/>
      <c r="J10312" s="8"/>
      <c r="K10312" s="8" t="s">
        <v>33813</v>
      </c>
    </row>
    <row r="10313" spans="1:11" x14ac:dyDescent="0.2">
      <c r="A10313" s="8">
        <f>A7583</f>
        <v>6639</v>
      </c>
      <c r="B10313" s="8"/>
      <c r="C10313" s="9" t="str">
        <f t="shared" si="162"/>
        <v>Cottage Street</v>
      </c>
      <c r="D10313" s="8">
        <v>190</v>
      </c>
      <c r="E10313" s="8" t="s">
        <v>475</v>
      </c>
      <c r="F10313" s="10" t="s">
        <v>23299</v>
      </c>
      <c r="G10313" s="8"/>
      <c r="H10313" s="8"/>
      <c r="I10313" s="8"/>
      <c r="J10313" s="8"/>
      <c r="K10313" s="8" t="s">
        <v>33813</v>
      </c>
    </row>
    <row r="10314" spans="1:11" x14ac:dyDescent="0.2">
      <c r="A10314" s="8">
        <f>A3509</f>
        <v>2599</v>
      </c>
      <c r="B10314" s="8"/>
      <c r="C10314" s="9" t="str">
        <f t="shared" si="162"/>
        <v>Goodwin Street (Indian Orchard)</v>
      </c>
      <c r="D10314" s="8">
        <v>190</v>
      </c>
      <c r="E10314" s="8" t="s">
        <v>475</v>
      </c>
      <c r="F10314" s="10" t="s">
        <v>23300</v>
      </c>
      <c r="G10314" s="8"/>
      <c r="H10314" s="8"/>
      <c r="I10314" s="8"/>
      <c r="J10314" s="8"/>
      <c r="K10314" s="8" t="s">
        <v>33813</v>
      </c>
    </row>
    <row r="10315" spans="1:11" x14ac:dyDescent="0.2">
      <c r="A10315" s="8">
        <f>MAX($A$2:$A10314)+1</f>
        <v>8912</v>
      </c>
      <c r="B10315" s="8"/>
      <c r="C10315" s="9" t="str">
        <f t="shared" si="162"/>
        <v>Indian Orchard - Solar</v>
      </c>
      <c r="D10315" s="8">
        <v>190</v>
      </c>
      <c r="E10315" s="8" t="s">
        <v>475</v>
      </c>
      <c r="F10315" s="10" t="s">
        <v>23301</v>
      </c>
      <c r="G10315" s="8"/>
      <c r="H10315" s="8"/>
      <c r="I10315" s="8"/>
      <c r="J10315" s="8"/>
      <c r="K10315" s="8" t="s">
        <v>33813</v>
      </c>
    </row>
    <row r="10316" spans="1:11" x14ac:dyDescent="0.2">
      <c r="A10316" s="8">
        <f>MAX($A$2:$A10315)+1</f>
        <v>8913</v>
      </c>
      <c r="B10316" s="8"/>
      <c r="C10316" s="9" t="str">
        <f t="shared" si="162"/>
        <v>N/A</v>
      </c>
      <c r="D10316" s="8">
        <v>190</v>
      </c>
      <c r="E10316" s="8" t="s">
        <v>475</v>
      </c>
      <c r="F10316" s="10" t="s">
        <v>14070</v>
      </c>
      <c r="G10316" s="8"/>
      <c r="H10316" s="8"/>
      <c r="I10316" s="8"/>
      <c r="J10316" s="8"/>
      <c r="K10316" s="8" t="s">
        <v>33813</v>
      </c>
    </row>
    <row r="10317" spans="1:11" x14ac:dyDescent="0.2">
      <c r="A10317" s="8">
        <f>A6832</f>
        <v>5889</v>
      </c>
      <c r="B10317" s="8"/>
      <c r="C10317" s="9" t="str">
        <f t="shared" si="162"/>
        <v>Silver Lake</v>
      </c>
      <c r="D10317" s="8">
        <v>190</v>
      </c>
      <c r="E10317" s="8" t="s">
        <v>475</v>
      </c>
      <c r="F10317" s="10" t="s">
        <v>16673</v>
      </c>
      <c r="G10317" s="8"/>
      <c r="H10317" s="8"/>
      <c r="I10317" s="8"/>
      <c r="J10317" s="8"/>
      <c r="K10317" s="8" t="s">
        <v>33813</v>
      </c>
    </row>
    <row r="10318" spans="1:11" x14ac:dyDescent="0.2">
      <c r="A10318" s="8">
        <f>A6832</f>
        <v>5889</v>
      </c>
      <c r="B10318" s="8"/>
      <c r="C10318" s="9" t="str">
        <f t="shared" si="162"/>
        <v>Silver Lake - Fixed Tilt Solar</v>
      </c>
      <c r="D10318" s="8">
        <v>190</v>
      </c>
      <c r="E10318" s="8" t="s">
        <v>475</v>
      </c>
      <c r="F10318" s="10" t="s">
        <v>23302</v>
      </c>
      <c r="G10318" s="8"/>
      <c r="H10318" s="8"/>
      <c r="I10318" s="8"/>
      <c r="J10318" s="8"/>
      <c r="K10318" s="8" t="s">
        <v>33813</v>
      </c>
    </row>
    <row r="10319" spans="1:11" x14ac:dyDescent="0.2">
      <c r="A10319" s="8">
        <f>A6832</f>
        <v>5889</v>
      </c>
      <c r="B10319" s="8"/>
      <c r="C10319" s="9" t="str">
        <f t="shared" si="162"/>
        <v>Silver Lake - Solar</v>
      </c>
      <c r="D10319" s="8">
        <v>190</v>
      </c>
      <c r="E10319" s="8" t="s">
        <v>475</v>
      </c>
      <c r="F10319" s="10" t="s">
        <v>23303</v>
      </c>
      <c r="G10319" s="8"/>
      <c r="H10319" s="8"/>
      <c r="I10319" s="8"/>
      <c r="J10319" s="8"/>
      <c r="K10319" s="8" t="s">
        <v>33813</v>
      </c>
    </row>
    <row r="10320" spans="1:11" x14ac:dyDescent="0.2">
      <c r="A10320" s="8">
        <f>MAX($A$2:$A10319)+1</f>
        <v>8914</v>
      </c>
      <c r="B10320" s="8"/>
      <c r="C10320" s="9" t="str">
        <f t="shared" si="162"/>
        <v>* 64% Jan - Mar; 72% Apr - Dec</v>
      </c>
      <c r="D10320" s="8">
        <v>191</v>
      </c>
      <c r="E10320" s="8" t="s">
        <v>473</v>
      </c>
      <c r="F10320" s="10" t="s">
        <v>23304</v>
      </c>
      <c r="G10320" s="8"/>
      <c r="H10320" s="8"/>
      <c r="I10320" s="8"/>
      <c r="J10320" s="8"/>
      <c r="K10320" s="8" t="s">
        <v>33813</v>
      </c>
    </row>
    <row r="10321" spans="1:11" x14ac:dyDescent="0.2">
      <c r="A10321" s="8">
        <f>A9035</f>
        <v>8069</v>
      </c>
      <c r="B10321" s="8"/>
      <c r="C10321" s="9" t="str">
        <f t="shared" si="162"/>
        <v>Westar Wind (Wind Turbines)</v>
      </c>
      <c r="D10321" s="8">
        <v>191</v>
      </c>
      <c r="E10321" s="8" t="s">
        <v>473</v>
      </c>
      <c r="F10321" s="10" t="s">
        <v>23305</v>
      </c>
      <c r="G10321" s="8"/>
      <c r="H10321" s="8"/>
      <c r="I10321" s="8"/>
      <c r="J10321" s="8"/>
      <c r="K10321" s="8" t="s">
        <v>33813</v>
      </c>
    </row>
    <row r="10322" spans="1:11" x14ac:dyDescent="0.2">
      <c r="A10322" s="8">
        <f>A9035</f>
        <v>8069</v>
      </c>
      <c r="B10322" s="8"/>
      <c r="C10322" s="9" t="str">
        <f t="shared" si="162"/>
        <v>Westar Wind (Wind Turbines) -- 64%</v>
      </c>
      <c r="D10322" s="8">
        <v>191</v>
      </c>
      <c r="E10322" s="8" t="s">
        <v>473</v>
      </c>
      <c r="F10322" s="10" t="s">
        <v>23306</v>
      </c>
      <c r="G10322" s="8"/>
      <c r="H10322" s="8"/>
      <c r="I10322" s="8"/>
      <c r="J10322" s="8"/>
      <c r="K10322" s="8" t="s">
        <v>33813</v>
      </c>
    </row>
    <row r="10323" spans="1:11" x14ac:dyDescent="0.2">
      <c r="A10323" s="8">
        <f>A9035</f>
        <v>8069</v>
      </c>
      <c r="B10323" s="8"/>
      <c r="C10323" s="9" t="str">
        <f t="shared" si="162"/>
        <v>Westar Wind (Wind Turbines) -- 72% *</v>
      </c>
      <c r="D10323" s="8">
        <v>191</v>
      </c>
      <c r="E10323" s="8" t="s">
        <v>473</v>
      </c>
      <c r="F10323" s="10" t="s">
        <v>23307</v>
      </c>
      <c r="G10323" s="8"/>
      <c r="H10323" s="8"/>
      <c r="I10323" s="8"/>
      <c r="J10323" s="8"/>
      <c r="K10323" s="8" t="s">
        <v>33813</v>
      </c>
    </row>
    <row r="10324" spans="1:11" x14ac:dyDescent="0.2">
      <c r="A10324" s="8">
        <f>MAX($A$2:$A10323)+1</f>
        <v>8915</v>
      </c>
      <c r="B10324" s="8"/>
      <c r="C10324" s="9" t="str">
        <f t="shared" si="162"/>
        <v>(1)  Directly Connect To Plant Auxiliary Load</v>
      </c>
      <c r="D10324" s="8">
        <v>193</v>
      </c>
      <c r="E10324" s="8" t="s">
        <v>479</v>
      </c>
      <c r="F10324" s="10" t="s">
        <v>23308</v>
      </c>
      <c r="G10324" s="8"/>
      <c r="H10324" s="8"/>
      <c r="I10324" s="8"/>
      <c r="J10324" s="8"/>
      <c r="K10324" s="8" t="s">
        <v>33813</v>
      </c>
    </row>
    <row r="10325" spans="1:11" x14ac:dyDescent="0.2">
      <c r="A10325" s="8">
        <f>MAX($A$2:$A10324)+1</f>
        <v>8916</v>
      </c>
      <c r="B10325" s="8"/>
      <c r="C10325" s="9" t="str">
        <f t="shared" si="162"/>
        <v>(1) Directly Connected To Plant Auxiliary Load</v>
      </c>
      <c r="D10325" s="8">
        <v>193</v>
      </c>
      <c r="E10325" s="8" t="s">
        <v>479</v>
      </c>
      <c r="F10325" s="10" t="s">
        <v>23309</v>
      </c>
      <c r="G10325" s="8"/>
      <c r="H10325" s="8"/>
      <c r="I10325" s="8"/>
      <c r="J10325" s="8"/>
      <c r="K10325" s="8" t="s">
        <v>33813</v>
      </c>
    </row>
    <row r="10326" spans="1:11" x14ac:dyDescent="0.2">
      <c r="A10326" s="8">
        <f>MAX($A$2:$A10325)+1</f>
        <v>8917</v>
      </c>
      <c r="B10326" s="8"/>
      <c r="C10326" s="9" t="str">
        <f t="shared" si="162"/>
        <v>(1) Directly Connected To Plant Auxillary Load</v>
      </c>
      <c r="D10326" s="8">
        <v>193</v>
      </c>
      <c r="E10326" s="8" t="s">
        <v>479</v>
      </c>
      <c r="F10326" s="10" t="s">
        <v>23310</v>
      </c>
      <c r="G10326" s="8"/>
      <c r="H10326" s="8"/>
      <c r="I10326" s="8"/>
      <c r="J10326" s="8"/>
      <c r="K10326" s="8" t="s">
        <v>33813</v>
      </c>
    </row>
    <row r="10327" spans="1:11" x14ac:dyDescent="0.2">
      <c r="A10327" s="8">
        <f>MAX($A$2:$A10326)+1</f>
        <v>8918</v>
      </c>
      <c r="B10327" s="8"/>
      <c r="C10327" s="9" t="str">
        <f t="shared" si="162"/>
        <v>(2) A Used 1929 Model Unit Was Purchased And</v>
      </c>
      <c r="D10327" s="8">
        <v>193</v>
      </c>
      <c r="E10327" s="8" t="s">
        <v>479</v>
      </c>
      <c r="F10327" s="10" t="s">
        <v>23311</v>
      </c>
      <c r="G10327" s="8"/>
      <c r="H10327" s="8"/>
      <c r="I10327" s="8"/>
      <c r="J10327" s="8"/>
      <c r="K10327" s="8" t="s">
        <v>33813</v>
      </c>
    </row>
    <row r="10328" spans="1:11" x14ac:dyDescent="0.2">
      <c r="A10328" s="8">
        <f>MAX($A$2:$A10327)+1</f>
        <v>8919</v>
      </c>
      <c r="B10328" s="8"/>
      <c r="C10328" s="9" t="str">
        <f t="shared" si="162"/>
        <v>(3)  Cost Of Plant Is Not Separated.</v>
      </c>
      <c r="D10328" s="8">
        <v>193</v>
      </c>
      <c r="E10328" s="8" t="s">
        <v>479</v>
      </c>
      <c r="F10328" s="10" t="s">
        <v>23312</v>
      </c>
      <c r="G10328" s="8"/>
      <c r="H10328" s="8"/>
      <c r="I10328" s="8"/>
      <c r="J10328" s="8"/>
      <c r="K10328" s="8" t="s">
        <v>33813</v>
      </c>
    </row>
    <row r="10329" spans="1:11" x14ac:dyDescent="0.2">
      <c r="A10329" s="8">
        <f>MAX($A$2:$A10328)+1</f>
        <v>8920</v>
      </c>
      <c r="B10329" s="8"/>
      <c r="C10329" s="9" t="str">
        <f t="shared" ref="C10329:C10392" si="163">IF(H10329="",F10329,H10329)</f>
        <v>(3) Cost Of Plant Is Not Separated</v>
      </c>
      <c r="D10329" s="8">
        <v>193</v>
      </c>
      <c r="E10329" s="8" t="s">
        <v>479</v>
      </c>
      <c r="F10329" s="10" t="s">
        <v>23313</v>
      </c>
      <c r="G10329" s="8"/>
      <c r="H10329" s="8"/>
      <c r="I10329" s="8"/>
      <c r="J10329" s="8"/>
      <c r="K10329" s="8" t="s">
        <v>33813</v>
      </c>
    </row>
    <row r="10330" spans="1:11" x14ac:dyDescent="0.2">
      <c r="A10330" s="8">
        <f>MAX($A$2:$A10329)+1</f>
        <v>8921</v>
      </c>
      <c r="B10330" s="8"/>
      <c r="C10330" s="9" t="str">
        <f t="shared" si="163"/>
        <v>(4)  F.E.R.C Licensed Project Number.</v>
      </c>
      <c r="D10330" s="8">
        <v>193</v>
      </c>
      <c r="E10330" s="8" t="s">
        <v>479</v>
      </c>
      <c r="F10330" s="10" t="s">
        <v>23314</v>
      </c>
      <c r="G10330" s="8"/>
      <c r="H10330" s="8"/>
      <c r="I10330" s="8"/>
      <c r="J10330" s="8"/>
      <c r="K10330" s="8" t="s">
        <v>33813</v>
      </c>
    </row>
    <row r="10331" spans="1:11" x14ac:dyDescent="0.2">
      <c r="A10331" s="8">
        <f>MAX($A$2:$A10330)+1</f>
        <v>8922</v>
      </c>
      <c r="B10331" s="8"/>
      <c r="C10331" s="9" t="str">
        <f t="shared" si="163"/>
        <v>(4) Ferc Licensed Project Number</v>
      </c>
      <c r="D10331" s="8">
        <v>193</v>
      </c>
      <c r="E10331" s="8" t="s">
        <v>479</v>
      </c>
      <c r="F10331" s="10" t="s">
        <v>23315</v>
      </c>
      <c r="G10331" s="8"/>
      <c r="H10331" s="8"/>
      <c r="I10331" s="8"/>
      <c r="J10331" s="8"/>
      <c r="K10331" s="8" t="s">
        <v>33813</v>
      </c>
    </row>
    <row r="10332" spans="1:11" x14ac:dyDescent="0.2">
      <c r="A10332" s="8">
        <f>MAX($A$2:$A10331)+1</f>
        <v>8923</v>
      </c>
      <c r="B10332" s="8"/>
      <c r="C10332" s="9" t="str">
        <f t="shared" si="163"/>
        <v>(5)  Way Plant Is Operated In Conjunction With</v>
      </c>
      <c r="D10332" s="8">
        <v>193</v>
      </c>
      <c r="E10332" s="8" t="s">
        <v>479</v>
      </c>
      <c r="F10332" s="10" t="s">
        <v>23316</v>
      </c>
      <c r="G10332" s="8"/>
      <c r="H10332" s="8"/>
      <c r="I10332" s="8"/>
      <c r="J10332" s="8"/>
      <c r="K10332" s="8" t="s">
        <v>33813</v>
      </c>
    </row>
    <row r="10333" spans="1:11" x14ac:dyDescent="0.2">
      <c r="A10333" s="8">
        <f>MAX($A$2:$A10332)+1</f>
        <v>8924</v>
      </c>
      <c r="B10333" s="8"/>
      <c r="C10333" s="9" t="str">
        <f t="shared" si="163"/>
        <v>(5) Way Plant Is Operated In Conjunction With</v>
      </c>
      <c r="D10333" s="8">
        <v>193</v>
      </c>
      <c r="E10333" s="8" t="s">
        <v>479</v>
      </c>
      <c r="F10333" s="10" t="s">
        <v>23317</v>
      </c>
      <c r="G10333" s="8"/>
      <c r="H10333" s="8"/>
      <c r="I10333" s="8"/>
      <c r="J10333" s="8"/>
      <c r="K10333" s="8" t="s">
        <v>33813</v>
      </c>
    </row>
    <row r="10334" spans="1:11" x14ac:dyDescent="0.2">
      <c r="A10334" s="8">
        <f>MAX($A$2:$A10333)+1</f>
        <v>8925</v>
      </c>
      <c r="B10334" s="8"/>
      <c r="C10334" s="9" t="str">
        <f t="shared" si="163"/>
        <v>(6)  Milwaukee County Is A Steam Utility Plant</v>
      </c>
      <c r="D10334" s="8">
        <v>193</v>
      </c>
      <c r="E10334" s="8" t="s">
        <v>479</v>
      </c>
      <c r="F10334" s="10" t="s">
        <v>23318</v>
      </c>
      <c r="G10334" s="8"/>
      <c r="H10334" s="8"/>
      <c r="I10334" s="8"/>
      <c r="J10334" s="8"/>
      <c r="K10334" s="8" t="s">
        <v>33813</v>
      </c>
    </row>
    <row r="10335" spans="1:11" x14ac:dyDescent="0.2">
      <c r="A10335" s="8">
        <f>MAX($A$2:$A10334)+1</f>
        <v>8926</v>
      </c>
      <c r="B10335" s="8"/>
      <c r="C10335" s="9" t="str">
        <f t="shared" si="163"/>
        <v>(6) Milwaukee County Is A Steam Utility Plant</v>
      </c>
      <c r="D10335" s="8">
        <v>193</v>
      </c>
      <c r="E10335" s="8" t="s">
        <v>479</v>
      </c>
      <c r="F10335" s="10" t="s">
        <v>23319</v>
      </c>
      <c r="G10335" s="8"/>
      <c r="H10335" s="8"/>
      <c r="I10335" s="8"/>
      <c r="J10335" s="8"/>
      <c r="K10335" s="8" t="s">
        <v>33813</v>
      </c>
    </row>
    <row r="10336" spans="1:11" x14ac:dyDescent="0.2">
      <c r="A10336" s="8">
        <f>MAX($A$2:$A10335)+1</f>
        <v>8927</v>
      </c>
      <c r="B10336" s="8"/>
      <c r="C10336" s="9" t="str">
        <f t="shared" si="163"/>
        <v>(7)  Sturgeon Taken Out Of Service Dec, 2004</v>
      </c>
      <c r="D10336" s="8">
        <v>193</v>
      </c>
      <c r="E10336" s="8" t="s">
        <v>479</v>
      </c>
      <c r="F10336" s="10" t="s">
        <v>23320</v>
      </c>
      <c r="G10336" s="8"/>
      <c r="H10336" s="8"/>
      <c r="I10336" s="8"/>
      <c r="J10336" s="8"/>
      <c r="K10336" s="8" t="s">
        <v>33813</v>
      </c>
    </row>
    <row r="10337" spans="1:11" x14ac:dyDescent="0.2">
      <c r="A10337" s="8">
        <f>MAX($A$2:$A10336)+1</f>
        <v>8928</v>
      </c>
      <c r="B10337" s="8"/>
      <c r="C10337" s="9" t="str">
        <f t="shared" si="163"/>
        <v>(7)  Sturgeon Taken Out Of Service Dec. 2004</v>
      </c>
      <c r="D10337" s="8">
        <v>193</v>
      </c>
      <c r="E10337" s="8" t="s">
        <v>479</v>
      </c>
      <c r="F10337" s="10" t="s">
        <v>23321</v>
      </c>
      <c r="G10337" s="8"/>
      <c r="H10337" s="8"/>
      <c r="I10337" s="8"/>
      <c r="J10337" s="8"/>
      <c r="K10337" s="8" t="s">
        <v>33813</v>
      </c>
    </row>
    <row r="10338" spans="1:11" x14ac:dyDescent="0.2">
      <c r="A10338" s="8">
        <f>MAX($A$2:$A10337)+1</f>
        <v>8929</v>
      </c>
      <c r="B10338" s="8"/>
      <c r="C10338" s="9" t="str">
        <f t="shared" si="163"/>
        <v>(7) Montfort Wind Farm Was Purchased Dec. 2012.</v>
      </c>
      <c r="D10338" s="8">
        <v>193</v>
      </c>
      <c r="E10338" s="8" t="s">
        <v>479</v>
      </c>
      <c r="F10338" s="10" t="s">
        <v>23322</v>
      </c>
      <c r="G10338" s="8"/>
      <c r="H10338" s="8"/>
      <c r="I10338" s="8"/>
      <c r="J10338" s="8"/>
      <c r="K10338" s="8" t="s">
        <v>33813</v>
      </c>
    </row>
    <row r="10339" spans="1:11" x14ac:dyDescent="0.2">
      <c r="A10339" s="8">
        <f>MAX($A$2:$A10338)+1</f>
        <v>8930</v>
      </c>
      <c r="B10339" s="8"/>
      <c r="C10339" s="9" t="str">
        <f t="shared" si="163"/>
        <v>(7) Sturgeon Tanken Out Of Service Dec. 2004</v>
      </c>
      <c r="D10339" s="8">
        <v>193</v>
      </c>
      <c r="E10339" s="8" t="s">
        <v>479</v>
      </c>
      <c r="F10339" s="10" t="s">
        <v>23323</v>
      </c>
      <c r="G10339" s="8"/>
      <c r="H10339" s="8"/>
      <c r="I10339" s="8"/>
      <c r="J10339" s="8"/>
      <c r="K10339" s="8" t="s">
        <v>33813</v>
      </c>
    </row>
    <row r="10340" spans="1:11" x14ac:dyDescent="0.2">
      <c r="A10340" s="8">
        <f>MAX($A$2:$A10339)+1</f>
        <v>8931</v>
      </c>
      <c r="B10340" s="8"/>
      <c r="C10340" s="9" t="str">
        <f t="shared" si="163"/>
        <v>16' Head.</v>
      </c>
      <c r="D10340" s="8">
        <v>193</v>
      </c>
      <c r="E10340" s="8" t="s">
        <v>479</v>
      </c>
      <c r="F10340" s="10" t="s">
        <v>23324</v>
      </c>
      <c r="G10340" s="8"/>
      <c r="H10340" s="8"/>
      <c r="I10340" s="8"/>
      <c r="J10340" s="8"/>
      <c r="K10340" s="8" t="s">
        <v>33813</v>
      </c>
    </row>
    <row r="10341" spans="1:11" x14ac:dyDescent="0.2">
      <c r="A10341" s="8">
        <f>MAX($A$2:$A10340)+1</f>
        <v>8932</v>
      </c>
      <c r="B10341" s="8"/>
      <c r="C10341" s="9" t="str">
        <f t="shared" si="163"/>
        <v>An Allocation Of Electric Related Expenses</v>
      </c>
      <c r="D10341" s="8">
        <v>193</v>
      </c>
      <c r="E10341" s="8" t="s">
        <v>479</v>
      </c>
      <c r="F10341" s="10" t="s">
        <v>23325</v>
      </c>
      <c r="G10341" s="8"/>
      <c r="H10341" s="8"/>
      <c r="I10341" s="8"/>
      <c r="J10341" s="8"/>
      <c r="K10341" s="8" t="s">
        <v>33813</v>
      </c>
    </row>
    <row r="10342" spans="1:11" x14ac:dyDescent="0.2">
      <c r="A10342" s="8">
        <f>MAX($A$2:$A10341)+1</f>
        <v>8933</v>
      </c>
      <c r="B10342" s="8"/>
      <c r="C10342" s="9" t="str">
        <f t="shared" si="163"/>
        <v>And The Operation Costs (Column H) Reflect</v>
      </c>
      <c r="D10342" s="8">
        <v>193</v>
      </c>
      <c r="E10342" s="8" t="s">
        <v>479</v>
      </c>
      <c r="F10342" s="10" t="s">
        <v>23326</v>
      </c>
      <c r="G10342" s="8"/>
      <c r="H10342" s="8"/>
      <c r="I10342" s="8"/>
      <c r="J10342" s="8"/>
      <c r="K10342" s="8" t="s">
        <v>33813</v>
      </c>
    </row>
    <row r="10343" spans="1:11" x14ac:dyDescent="0.2">
      <c r="A10343" s="8">
        <f>A3356</f>
        <v>2447</v>
      </c>
      <c r="B10343" s="8"/>
      <c r="C10343" s="9" t="str">
        <f t="shared" si="163"/>
        <v>Appleton (2)</v>
      </c>
      <c r="D10343" s="8">
        <v>193</v>
      </c>
      <c r="E10343" s="8" t="s">
        <v>479</v>
      </c>
      <c r="F10343" s="10" t="s">
        <v>23327</v>
      </c>
      <c r="G10343" s="8"/>
      <c r="H10343" s="8"/>
      <c r="I10343" s="8"/>
      <c r="J10343" s="8"/>
      <c r="K10343" s="8" t="s">
        <v>33813</v>
      </c>
    </row>
    <row r="10344" spans="1:11" x14ac:dyDescent="0.2">
      <c r="A10344" s="8">
        <f>A3852</f>
        <v>2936</v>
      </c>
      <c r="B10344" s="8"/>
      <c r="C10344" s="9" t="str">
        <f t="shared" si="163"/>
        <v>Byron</v>
      </c>
      <c r="D10344" s="8">
        <v>193</v>
      </c>
      <c r="E10344" s="8" t="s">
        <v>479</v>
      </c>
      <c r="F10344" s="10" t="s">
        <v>17669</v>
      </c>
      <c r="G10344" s="8"/>
      <c r="H10344" s="8"/>
      <c r="I10344" s="8"/>
      <c r="J10344" s="8"/>
      <c r="K10344" s="8" t="s">
        <v>33813</v>
      </c>
    </row>
    <row r="10345" spans="1:11" x14ac:dyDescent="0.2">
      <c r="A10345" s="8">
        <f>A2773</f>
        <v>1867</v>
      </c>
      <c r="B10345" s="8"/>
      <c r="C10345" s="9" t="str">
        <f t="shared" si="163"/>
        <v>Hemlock Falls - 2074 (4)</v>
      </c>
      <c r="D10345" s="8">
        <v>193</v>
      </c>
      <c r="E10345" s="8" t="s">
        <v>479</v>
      </c>
      <c r="F10345" s="10" t="s">
        <v>23328</v>
      </c>
      <c r="G10345" s="8"/>
      <c r="H10345" s="8"/>
      <c r="I10345" s="8"/>
      <c r="J10345" s="8"/>
      <c r="K10345" s="8" t="s">
        <v>33813</v>
      </c>
    </row>
    <row r="10346" spans="1:11" x14ac:dyDescent="0.2">
      <c r="A10346" s="8">
        <f>MAX($A$2:$A10345)+1</f>
        <v>8934</v>
      </c>
      <c r="B10346" s="8"/>
      <c r="C10346" s="9" t="str">
        <f t="shared" si="163"/>
        <v>Hydro</v>
      </c>
      <c r="D10346" s="8">
        <v>193</v>
      </c>
      <c r="E10346" s="8" t="s">
        <v>479</v>
      </c>
      <c r="F10346" s="10" t="s">
        <v>22686</v>
      </c>
      <c r="G10346" s="8"/>
      <c r="H10346" s="8"/>
      <c r="I10346" s="8"/>
      <c r="J10346" s="8"/>
      <c r="K10346" s="8" t="s">
        <v>33813</v>
      </c>
    </row>
    <row r="10347" spans="1:11" x14ac:dyDescent="0.2">
      <c r="A10347" s="8">
        <f>MAX($A$2:$A10346)+1</f>
        <v>8935</v>
      </c>
      <c r="B10347" s="8"/>
      <c r="C10347" s="9" t="str">
        <f t="shared" si="163"/>
        <v>Hyrdo</v>
      </c>
      <c r="D10347" s="8">
        <v>193</v>
      </c>
      <c r="E10347" s="8" t="s">
        <v>479</v>
      </c>
      <c r="F10347" s="10" t="s">
        <v>23329</v>
      </c>
      <c r="G10347" s="8"/>
      <c r="H10347" s="8"/>
      <c r="I10347" s="8"/>
      <c r="J10347" s="8"/>
      <c r="K10347" s="8" t="s">
        <v>33813</v>
      </c>
    </row>
    <row r="10348" spans="1:11" x14ac:dyDescent="0.2">
      <c r="A10348" s="8">
        <f>MAX($A$2:$A10347)+1</f>
        <v>8936</v>
      </c>
      <c r="B10348" s="8"/>
      <c r="C10348" s="9" t="str">
        <f t="shared" si="163"/>
        <v>Lower Paint - 2072 (3) (4)</v>
      </c>
      <c r="D10348" s="8">
        <v>193</v>
      </c>
      <c r="E10348" s="8" t="s">
        <v>479</v>
      </c>
      <c r="F10348" s="10" t="s">
        <v>23330</v>
      </c>
      <c r="G10348" s="8"/>
      <c r="H10348" s="8"/>
      <c r="I10348" s="8"/>
      <c r="J10348" s="8"/>
      <c r="K10348" s="8" t="s">
        <v>33813</v>
      </c>
    </row>
    <row r="10349" spans="1:11" x14ac:dyDescent="0.2">
      <c r="A10349" s="8">
        <f>A10348</f>
        <v>8936</v>
      </c>
      <c r="B10349" s="8"/>
      <c r="C10349" s="9" t="str">
        <f t="shared" si="163"/>
        <v>Lower Paint - 2072 (3)(4)</v>
      </c>
      <c r="D10349" s="8">
        <v>193</v>
      </c>
      <c r="E10349" s="8" t="s">
        <v>479</v>
      </c>
      <c r="F10349" s="10" t="s">
        <v>23331</v>
      </c>
      <c r="G10349" s="8"/>
      <c r="H10349" s="8"/>
      <c r="I10349" s="8"/>
      <c r="J10349" s="8"/>
      <c r="K10349" s="8" t="s">
        <v>33813</v>
      </c>
    </row>
    <row r="10350" spans="1:11" x14ac:dyDescent="0.2">
      <c r="A10350" s="8">
        <f>A10348</f>
        <v>8936</v>
      </c>
      <c r="B10350" s="8"/>
      <c r="C10350" s="9" t="str">
        <f t="shared" si="163"/>
        <v>Lower Paint Diversion Canal - 2072 (3) (4)</v>
      </c>
      <c r="D10350" s="8">
        <v>193</v>
      </c>
      <c r="E10350" s="8" t="s">
        <v>479</v>
      </c>
      <c r="F10350" s="10" t="s">
        <v>23332</v>
      </c>
      <c r="G10350" s="8"/>
      <c r="H10350" s="8"/>
      <c r="I10350" s="8"/>
      <c r="J10350" s="8"/>
      <c r="K10350" s="8" t="s">
        <v>33813</v>
      </c>
    </row>
    <row r="10351" spans="1:11" x14ac:dyDescent="0.2">
      <c r="A10351" s="8">
        <f>A10348</f>
        <v>8936</v>
      </c>
      <c r="B10351" s="8"/>
      <c r="C10351" s="9" t="str">
        <f t="shared" si="163"/>
        <v>Lower Paint Diversion Canal - 2072 (3)(4)</v>
      </c>
      <c r="D10351" s="8">
        <v>193</v>
      </c>
      <c r="E10351" s="8" t="s">
        <v>479</v>
      </c>
      <c r="F10351" s="10" t="s">
        <v>23333</v>
      </c>
      <c r="G10351" s="8"/>
      <c r="H10351" s="8"/>
      <c r="I10351" s="8"/>
      <c r="J10351" s="8"/>
      <c r="K10351" s="8" t="s">
        <v>33813</v>
      </c>
    </row>
    <row r="10352" spans="1:11" x14ac:dyDescent="0.2">
      <c r="A10352" s="8">
        <f>A1119</f>
        <v>773</v>
      </c>
      <c r="B10352" s="8"/>
      <c r="C10352" s="9" t="str">
        <f t="shared" si="163"/>
        <v>Michigamme Rerservoir</v>
      </c>
      <c r="D10352" s="8">
        <v>193</v>
      </c>
      <c r="E10352" s="8" t="s">
        <v>479</v>
      </c>
      <c r="F10352" s="10" t="s">
        <v>23334</v>
      </c>
      <c r="G10352" s="8"/>
      <c r="H10352" s="8"/>
      <c r="I10352" s="8"/>
      <c r="J10352" s="8"/>
      <c r="K10352" s="8" t="s">
        <v>33813</v>
      </c>
    </row>
    <row r="10353" spans="1:11" x14ac:dyDescent="0.2">
      <c r="A10353" s="8">
        <f>A1119</f>
        <v>773</v>
      </c>
      <c r="B10353" s="8"/>
      <c r="C10353" s="9" t="str">
        <f t="shared" si="163"/>
        <v>Michigamme Reservior</v>
      </c>
      <c r="D10353" s="8">
        <v>193</v>
      </c>
      <c r="E10353" s="8" t="s">
        <v>479</v>
      </c>
      <c r="F10353" s="10" t="s">
        <v>23335</v>
      </c>
      <c r="G10353" s="8"/>
      <c r="H10353" s="8"/>
      <c r="I10353" s="8"/>
      <c r="J10353" s="8"/>
      <c r="K10353" s="8" t="s">
        <v>33813</v>
      </c>
    </row>
    <row r="10354" spans="1:11" x14ac:dyDescent="0.2">
      <c r="A10354" s="8">
        <f>A1119</f>
        <v>773</v>
      </c>
      <c r="B10354" s="8"/>
      <c r="C10354" s="9" t="str">
        <f t="shared" si="163"/>
        <v>Michigamme Reservoir</v>
      </c>
      <c r="D10354" s="8">
        <v>193</v>
      </c>
      <c r="E10354" s="8" t="s">
        <v>479</v>
      </c>
      <c r="F10354" s="10" t="s">
        <v>23336</v>
      </c>
      <c r="G10354" s="8"/>
      <c r="H10354" s="8"/>
      <c r="I10354" s="8"/>
      <c r="J10354" s="8"/>
      <c r="K10354" s="8" t="s">
        <v>33813</v>
      </c>
    </row>
    <row r="10355" spans="1:11" x14ac:dyDescent="0.2">
      <c r="A10355" s="8">
        <f>A1119</f>
        <v>773</v>
      </c>
      <c r="B10355" s="8"/>
      <c r="C10355" s="9" t="str">
        <f t="shared" si="163"/>
        <v>Michigamme Reservoir - 1759 (4) (5)</v>
      </c>
      <c r="D10355" s="8">
        <v>193</v>
      </c>
      <c r="E10355" s="8" t="s">
        <v>479</v>
      </c>
      <c r="F10355" s="10" t="s">
        <v>23337</v>
      </c>
      <c r="G10355" s="8"/>
      <c r="H10355" s="8"/>
      <c r="I10355" s="8"/>
      <c r="J10355" s="8"/>
      <c r="K10355" s="8" t="s">
        <v>33813</v>
      </c>
    </row>
    <row r="10356" spans="1:11" x14ac:dyDescent="0.2">
      <c r="A10356" s="8">
        <f>A1119</f>
        <v>773</v>
      </c>
      <c r="B10356" s="8"/>
      <c r="C10356" s="9" t="str">
        <f t="shared" si="163"/>
        <v>Michigamme Reservoir - 1759 (4)(5)</v>
      </c>
      <c r="D10356" s="8">
        <v>193</v>
      </c>
      <c r="E10356" s="8" t="s">
        <v>479</v>
      </c>
      <c r="F10356" s="10" t="s">
        <v>23338</v>
      </c>
      <c r="G10356" s="8"/>
      <c r="H10356" s="8"/>
      <c r="I10356" s="8"/>
      <c r="J10356" s="8"/>
      <c r="K10356" s="8" t="s">
        <v>33813</v>
      </c>
    </row>
    <row r="10357" spans="1:11" x14ac:dyDescent="0.2">
      <c r="A10357" s="8">
        <f>A3358</f>
        <v>2449</v>
      </c>
      <c r="B10357" s="8"/>
      <c r="C10357" s="9" t="str">
        <f t="shared" si="163"/>
        <v>Pine - 2486 (4)</v>
      </c>
      <c r="D10357" s="8">
        <v>193</v>
      </c>
      <c r="E10357" s="8" t="s">
        <v>479</v>
      </c>
      <c r="F10357" s="10" t="s">
        <v>23339</v>
      </c>
      <c r="G10357" s="8"/>
      <c r="H10357" s="8"/>
      <c r="I10357" s="8"/>
      <c r="J10357" s="8"/>
      <c r="K10357" s="8" t="s">
        <v>33813</v>
      </c>
    </row>
    <row r="10358" spans="1:11" x14ac:dyDescent="0.2">
      <c r="A10358" s="8">
        <f>MAX($A$2:$A10357)+1</f>
        <v>8937</v>
      </c>
      <c r="B10358" s="8"/>
      <c r="C10358" s="9" t="str">
        <f t="shared" si="163"/>
        <v>Port Washington</v>
      </c>
      <c r="D10358" s="8">
        <v>193</v>
      </c>
      <c r="E10358" s="8" t="s">
        <v>479</v>
      </c>
      <c r="F10358" s="10" t="s">
        <v>23340</v>
      </c>
      <c r="G10358" s="8"/>
      <c r="H10358" s="8"/>
      <c r="I10358" s="8"/>
      <c r="J10358" s="8"/>
      <c r="K10358" s="8" t="s">
        <v>33813</v>
      </c>
    </row>
    <row r="10359" spans="1:11" x14ac:dyDescent="0.2">
      <c r="A10359" s="8">
        <f>MAX($A$2:$A10358)+1</f>
        <v>8938</v>
      </c>
      <c r="B10359" s="8"/>
      <c r="C10359" s="9" t="str">
        <f t="shared" si="163"/>
        <v>Pt Washington-Block2</v>
      </c>
      <c r="D10359" s="8">
        <v>193</v>
      </c>
      <c r="E10359" s="8" t="s">
        <v>479</v>
      </c>
      <c r="F10359" s="10" t="s">
        <v>15802</v>
      </c>
      <c r="G10359" s="8"/>
      <c r="H10359" s="8"/>
      <c r="I10359" s="8"/>
      <c r="J10359" s="8"/>
      <c r="K10359" s="8" t="s">
        <v>33813</v>
      </c>
    </row>
    <row r="10360" spans="1:11" x14ac:dyDescent="0.2">
      <c r="A10360" s="8">
        <f>MAX($A$2:$A10359)+1</f>
        <v>8939</v>
      </c>
      <c r="B10360" s="8"/>
      <c r="C10360" s="9" t="str">
        <f t="shared" si="163"/>
        <v>Rebuilt.  Rating Recalculated From 21' Head</v>
      </c>
      <c r="D10360" s="8">
        <v>193</v>
      </c>
      <c r="E10360" s="8" t="s">
        <v>479</v>
      </c>
      <c r="F10360" s="10" t="s">
        <v>23341</v>
      </c>
      <c r="G10360" s="8"/>
      <c r="H10360" s="8"/>
      <c r="I10360" s="8"/>
      <c r="J10360" s="8"/>
      <c r="K10360" s="8" t="s">
        <v>33813</v>
      </c>
    </row>
    <row r="10361" spans="1:11" x14ac:dyDescent="0.2">
      <c r="A10361" s="8">
        <f>MAX($A$2:$A10360)+1</f>
        <v>8940</v>
      </c>
      <c r="B10361" s="8"/>
      <c r="C10361" s="9" t="str">
        <f t="shared" si="163"/>
        <v>Rebuilt. Rating Calculated From 21' Head To</v>
      </c>
      <c r="D10361" s="8">
        <v>193</v>
      </c>
      <c r="E10361" s="8" t="s">
        <v>479</v>
      </c>
      <c r="F10361" s="10" t="s">
        <v>23342</v>
      </c>
      <c r="G10361" s="8"/>
      <c r="H10361" s="8"/>
      <c r="I10361" s="8"/>
      <c r="J10361" s="8"/>
      <c r="K10361" s="8" t="s">
        <v>33813</v>
      </c>
    </row>
    <row r="10362" spans="1:11" x14ac:dyDescent="0.2">
      <c r="A10362" s="8">
        <f>MAX($A$2:$A10361)+1</f>
        <v>8941</v>
      </c>
      <c r="B10362" s="8"/>
      <c r="C10362" s="9" t="str">
        <f t="shared" si="163"/>
        <v>Steam</v>
      </c>
      <c r="D10362" s="8">
        <v>193</v>
      </c>
      <c r="E10362" s="8" t="s">
        <v>479</v>
      </c>
      <c r="F10362" s="10" t="s">
        <v>23343</v>
      </c>
      <c r="G10362" s="8"/>
      <c r="H10362" s="8"/>
      <c r="I10362" s="8"/>
      <c r="J10362" s="8"/>
      <c r="K10362" s="8" t="s">
        <v>33813</v>
      </c>
    </row>
    <row r="10363" spans="1:11" x14ac:dyDescent="0.2">
      <c r="A10363" s="8">
        <f>A2076</f>
        <v>1237</v>
      </c>
      <c r="B10363" s="8"/>
      <c r="C10363" s="9" t="str">
        <f t="shared" si="163"/>
        <v>Sturgeon  - 2471 (4) (7)</v>
      </c>
      <c r="D10363" s="8">
        <v>193</v>
      </c>
      <c r="E10363" s="8" t="s">
        <v>479</v>
      </c>
      <c r="F10363" s="10" t="s">
        <v>23344</v>
      </c>
      <c r="G10363" s="8"/>
      <c r="H10363" s="8"/>
      <c r="I10363" s="8"/>
      <c r="J10363" s="8"/>
      <c r="K10363" s="8" t="s">
        <v>33813</v>
      </c>
    </row>
    <row r="10364" spans="1:11" x14ac:dyDescent="0.2">
      <c r="A10364" s="8">
        <f>A2076</f>
        <v>1237</v>
      </c>
      <c r="B10364" s="8"/>
      <c r="C10364" s="9" t="str">
        <f t="shared" si="163"/>
        <v>Sturgeon - 2471 (4) (7)</v>
      </c>
      <c r="D10364" s="8">
        <v>193</v>
      </c>
      <c r="E10364" s="8" t="s">
        <v>479</v>
      </c>
      <c r="F10364" s="10" t="s">
        <v>23345</v>
      </c>
      <c r="G10364" s="8"/>
      <c r="H10364" s="8"/>
      <c r="I10364" s="8"/>
      <c r="J10364" s="8"/>
      <c r="K10364" s="8" t="s">
        <v>33813</v>
      </c>
    </row>
    <row r="10365" spans="1:11" x14ac:dyDescent="0.2">
      <c r="A10365" s="8">
        <f>A2076</f>
        <v>1237</v>
      </c>
      <c r="B10365" s="8"/>
      <c r="C10365" s="9" t="str">
        <f t="shared" si="163"/>
        <v>Sturgeon - 2741 (4) (7)</v>
      </c>
      <c r="D10365" s="8">
        <v>193</v>
      </c>
      <c r="E10365" s="8" t="s">
        <v>479</v>
      </c>
      <c r="F10365" s="10" t="s">
        <v>23346</v>
      </c>
      <c r="G10365" s="8"/>
      <c r="H10365" s="8"/>
      <c r="I10365" s="8"/>
      <c r="J10365" s="8"/>
      <c r="K10365" s="8" t="s">
        <v>33813</v>
      </c>
    </row>
    <row r="10366" spans="1:11" x14ac:dyDescent="0.2">
      <c r="A10366" s="8">
        <f>MAX($A$2:$A10365)+1</f>
        <v>8942</v>
      </c>
      <c r="B10366" s="8"/>
      <c r="C10366" s="9" t="str">
        <f t="shared" si="163"/>
        <v>To 16' Head.</v>
      </c>
      <c r="D10366" s="8">
        <v>193</v>
      </c>
      <c r="E10366" s="8" t="s">
        <v>479</v>
      </c>
      <c r="F10366" s="10" t="s">
        <v>23347</v>
      </c>
      <c r="G10366" s="8"/>
      <c r="H10366" s="8"/>
      <c r="I10366" s="8"/>
      <c r="J10366" s="8"/>
      <c r="K10366" s="8" t="s">
        <v>33813</v>
      </c>
    </row>
    <row r="10367" spans="1:11" x14ac:dyDescent="0.2">
      <c r="A10367" s="8">
        <f>A885</f>
        <v>600</v>
      </c>
      <c r="B10367" s="8"/>
      <c r="C10367" s="9" t="str">
        <f t="shared" si="163"/>
        <v>Valley Diesel (1)</v>
      </c>
      <c r="D10367" s="8">
        <v>193</v>
      </c>
      <c r="E10367" s="8" t="s">
        <v>479</v>
      </c>
      <c r="F10367" s="10" t="s">
        <v>23348</v>
      </c>
      <c r="G10367" s="8"/>
      <c r="H10367" s="8"/>
      <c r="I10367" s="8"/>
      <c r="J10367" s="8"/>
      <c r="K10367" s="8" t="s">
        <v>33813</v>
      </c>
    </row>
    <row r="10368" spans="1:11" x14ac:dyDescent="0.2">
      <c r="A10368" s="8">
        <f>A2774</f>
        <v>1868</v>
      </c>
      <c r="B10368" s="8"/>
      <c r="C10368" s="9" t="str">
        <f t="shared" si="163"/>
        <v>Way - 1759 (4)</v>
      </c>
      <c r="D10368" s="8">
        <v>193</v>
      </c>
      <c r="E10368" s="8" t="s">
        <v>479</v>
      </c>
      <c r="F10368" s="10" t="s">
        <v>23349</v>
      </c>
      <c r="G10368" s="8"/>
      <c r="H10368" s="8"/>
      <c r="I10368" s="8"/>
      <c r="J10368" s="8"/>
      <c r="K10368" s="8" t="s">
        <v>33813</v>
      </c>
    </row>
    <row r="10369" spans="1:11" x14ac:dyDescent="0.2">
      <c r="A10369" s="8">
        <f>MAX($A$2:$A10368)+1</f>
        <v>8943</v>
      </c>
      <c r="B10369" s="8"/>
      <c r="C10369" s="9" t="str">
        <f t="shared" si="163"/>
        <v>Which Includes Fuel.</v>
      </c>
      <c r="D10369" s="8">
        <v>193</v>
      </c>
      <c r="E10369" s="8" t="s">
        <v>479</v>
      </c>
      <c r="F10369" s="10" t="s">
        <v>23350</v>
      </c>
      <c r="G10369" s="8"/>
      <c r="H10369" s="8"/>
      <c r="I10369" s="8"/>
      <c r="J10369" s="8"/>
      <c r="K10369" s="8" t="s">
        <v>33813</v>
      </c>
    </row>
    <row r="10370" spans="1:11" x14ac:dyDescent="0.2">
      <c r="A10370" s="8">
        <f>MAX($A$2:$A10369)+1</f>
        <v>8944</v>
      </c>
      <c r="B10370" s="8"/>
      <c r="C10370" s="9" t="str">
        <f t="shared" si="163"/>
        <v>Wind</v>
      </c>
      <c r="D10370" s="8">
        <v>193</v>
      </c>
      <c r="E10370" s="8" t="s">
        <v>479</v>
      </c>
      <c r="F10370" s="10" t="s">
        <v>22737</v>
      </c>
      <c r="G10370" s="8"/>
      <c r="H10370" s="8"/>
      <c r="I10370" s="8"/>
      <c r="J10370" s="8"/>
      <c r="K10370" s="8" t="s">
        <v>33813</v>
      </c>
    </row>
    <row r="10371" spans="1:11" x14ac:dyDescent="0.2">
      <c r="A10371" s="8">
        <f>MAX($A$2:$A10370)+1</f>
        <v>8945</v>
      </c>
      <c r="B10371" s="8"/>
      <c r="C10371" s="9" t="str">
        <f t="shared" si="163"/>
        <v>Berlin</v>
      </c>
      <c r="D10371" s="8">
        <v>194</v>
      </c>
      <c r="E10371" s="8" t="s">
        <v>481</v>
      </c>
      <c r="F10371" s="10" t="s">
        <v>17392</v>
      </c>
      <c r="G10371" s="8"/>
      <c r="H10371" s="8"/>
      <c r="I10371" s="8"/>
      <c r="J10371" s="8"/>
      <c r="K10371" s="8" t="s">
        <v>33813</v>
      </c>
    </row>
    <row r="10372" spans="1:11" x14ac:dyDescent="0.2">
      <c r="A10372" s="8">
        <f>MAX($A$2:$A10371)+1</f>
        <v>8946</v>
      </c>
      <c r="B10372" s="8"/>
      <c r="C10372" s="9" t="str">
        <f t="shared" si="163"/>
        <v>Deer Ridge Dairy</v>
      </c>
      <c r="D10372" s="8">
        <v>194</v>
      </c>
      <c r="E10372" s="8" t="s">
        <v>481</v>
      </c>
      <c r="F10372" s="10" t="s">
        <v>23351</v>
      </c>
      <c r="G10372" s="8"/>
      <c r="H10372" s="8"/>
      <c r="I10372" s="8"/>
      <c r="J10372" s="8"/>
      <c r="K10372" s="8" t="s">
        <v>33813</v>
      </c>
    </row>
    <row r="10373" spans="1:11" x14ac:dyDescent="0.2">
      <c r="A10373" s="8">
        <f>MAX($A$2:$A10372)+1</f>
        <v>8947</v>
      </c>
      <c r="B10373" s="8"/>
      <c r="C10373" s="9" t="str">
        <f t="shared" si="163"/>
        <v>Double S Dairy</v>
      </c>
      <c r="D10373" s="8">
        <v>194</v>
      </c>
      <c r="E10373" s="8" t="s">
        <v>481</v>
      </c>
      <c r="F10373" s="10" t="s">
        <v>23352</v>
      </c>
      <c r="G10373" s="8"/>
      <c r="H10373" s="8"/>
      <c r="I10373" s="8"/>
      <c r="J10373" s="8"/>
      <c r="K10373" s="8" t="s">
        <v>33813</v>
      </c>
    </row>
    <row r="10374" spans="1:11" x14ac:dyDescent="0.2">
      <c r="A10374" s="8">
        <f>MAX($A$2:$A10373)+1</f>
        <v>8948</v>
      </c>
      <c r="B10374" s="8"/>
      <c r="C10374" s="9" t="str">
        <f t="shared" si="163"/>
        <v>Glacier Ridge Landfill</v>
      </c>
      <c r="D10374" s="8">
        <v>194</v>
      </c>
      <c r="E10374" s="8" t="s">
        <v>481</v>
      </c>
      <c r="F10374" s="10" t="s">
        <v>23353</v>
      </c>
      <c r="G10374" s="8"/>
      <c r="H10374" s="8"/>
      <c r="I10374" s="8"/>
      <c r="J10374" s="8"/>
      <c r="K10374" s="8" t="s">
        <v>33813</v>
      </c>
    </row>
    <row r="10375" spans="1:11" x14ac:dyDescent="0.2">
      <c r="A10375" s="8">
        <f>MAX($A$2:$A10374)+1</f>
        <v>8949</v>
      </c>
      <c r="B10375" s="8"/>
      <c r="C10375" s="9" t="str">
        <f t="shared" si="163"/>
        <v>Landfill:</v>
      </c>
      <c r="D10375" s="8">
        <v>194</v>
      </c>
      <c r="E10375" s="8" t="s">
        <v>481</v>
      </c>
      <c r="F10375" s="10" t="s">
        <v>23354</v>
      </c>
      <c r="G10375" s="8"/>
      <c r="H10375" s="8"/>
      <c r="I10375" s="8"/>
      <c r="J10375" s="8"/>
      <c r="K10375" s="8" t="s">
        <v>33813</v>
      </c>
    </row>
    <row r="10376" spans="1:11" x14ac:dyDescent="0.2">
      <c r="A10376" s="8">
        <f>MAX($A$2:$A10375)+1</f>
        <v>8950</v>
      </c>
      <c r="B10376" s="8"/>
      <c r="C10376" s="9" t="str">
        <f t="shared" si="163"/>
        <v>Sauk County Landfill</v>
      </c>
      <c r="D10376" s="8">
        <v>194</v>
      </c>
      <c r="E10376" s="8" t="s">
        <v>481</v>
      </c>
      <c r="F10376" s="10" t="s">
        <v>23355</v>
      </c>
      <c r="G10376" s="8"/>
      <c r="H10376" s="8"/>
      <c r="I10376" s="8"/>
      <c r="J10376" s="8"/>
      <c r="K10376" s="8" t="s">
        <v>33813</v>
      </c>
    </row>
    <row r="10377" spans="1:11" x14ac:dyDescent="0.2">
      <c r="A10377" s="8">
        <f>MAX($A$2:$A10376)+1</f>
        <v>8951</v>
      </c>
      <c r="B10377" s="8"/>
      <c r="C10377" s="9" t="str">
        <f t="shared" si="163"/>
        <v>Sheboygan Waste Treatment</v>
      </c>
      <c r="D10377" s="8">
        <v>194</v>
      </c>
      <c r="E10377" s="8" t="s">
        <v>481</v>
      </c>
      <c r="F10377" s="10" t="s">
        <v>23356</v>
      </c>
      <c r="G10377" s="8"/>
      <c r="H10377" s="8"/>
      <c r="I10377" s="8"/>
      <c r="J10377" s="8"/>
      <c r="K10377" s="8" t="s">
        <v>33813</v>
      </c>
    </row>
    <row r="10378" spans="1:11" x14ac:dyDescent="0.2">
      <c r="A10378" s="8">
        <f>A3359</f>
        <v>2450</v>
      </c>
      <c r="B10378" s="8"/>
      <c r="C10378" s="9" t="str">
        <f t="shared" si="163"/>
        <v>Alexander                 1979</v>
      </c>
      <c r="D10378" s="8">
        <v>195</v>
      </c>
      <c r="E10378" s="8" t="s">
        <v>483</v>
      </c>
      <c r="F10378" s="10" t="s">
        <v>23357</v>
      </c>
      <c r="G10378" s="8"/>
      <c r="H10378" s="8"/>
      <c r="I10378" s="8"/>
      <c r="J10378" s="8"/>
      <c r="K10378" s="8" t="s">
        <v>33813</v>
      </c>
    </row>
    <row r="10379" spans="1:11" x14ac:dyDescent="0.2">
      <c r="A10379" s="8">
        <f>A3359</f>
        <v>2450</v>
      </c>
      <c r="B10379" s="8"/>
      <c r="C10379" s="9" t="str">
        <f t="shared" si="163"/>
        <v>Alexander             1979</v>
      </c>
      <c r="D10379" s="8">
        <v>195</v>
      </c>
      <c r="E10379" s="8" t="s">
        <v>483</v>
      </c>
      <c r="F10379" s="10" t="s">
        <v>23358</v>
      </c>
      <c r="G10379" s="8"/>
      <c r="H10379" s="8"/>
      <c r="I10379" s="8"/>
      <c r="J10379" s="8"/>
      <c r="K10379" s="8" t="s">
        <v>33813</v>
      </c>
    </row>
    <row r="10380" spans="1:11" x14ac:dyDescent="0.2">
      <c r="A10380" s="8">
        <f>A9218</f>
        <v>8246</v>
      </c>
      <c r="B10380" s="8"/>
      <c r="C10380" s="9" t="str">
        <f t="shared" si="163"/>
        <v>Eagle River</v>
      </c>
      <c r="D10380" s="8">
        <v>195</v>
      </c>
      <c r="E10380" s="8" t="s">
        <v>483</v>
      </c>
      <c r="F10380" s="10" t="s">
        <v>22447</v>
      </c>
      <c r="G10380" s="8"/>
      <c r="H10380" s="8"/>
      <c r="I10380" s="8"/>
      <c r="J10380" s="8"/>
      <c r="K10380" s="8" t="s">
        <v>33813</v>
      </c>
    </row>
    <row r="10381" spans="1:11" x14ac:dyDescent="0.2">
      <c r="A10381" s="8">
        <f>A9236</f>
        <v>8263</v>
      </c>
      <c r="B10381" s="8"/>
      <c r="C10381" s="9" t="str">
        <f t="shared" si="163"/>
        <v>Glenmore Turbines</v>
      </c>
      <c r="D10381" s="8">
        <v>195</v>
      </c>
      <c r="E10381" s="8" t="s">
        <v>483</v>
      </c>
      <c r="F10381" s="10" t="s">
        <v>22464</v>
      </c>
      <c r="G10381" s="8"/>
      <c r="H10381" s="8"/>
      <c r="I10381" s="8"/>
      <c r="J10381" s="8"/>
      <c r="K10381" s="8" t="s">
        <v>33813</v>
      </c>
    </row>
    <row r="10382" spans="1:11" x14ac:dyDescent="0.2">
      <c r="A10382" s="8">
        <f>A3360</f>
        <v>2451</v>
      </c>
      <c r="B10382" s="8"/>
      <c r="C10382" s="9" t="str">
        <f t="shared" si="163"/>
        <v>Hat Rapids                  *</v>
      </c>
      <c r="D10382" s="8">
        <v>195</v>
      </c>
      <c r="E10382" s="8" t="s">
        <v>483</v>
      </c>
      <c r="F10382" s="10" t="s">
        <v>23359</v>
      </c>
      <c r="G10382" s="8"/>
      <c r="H10382" s="8"/>
      <c r="I10382" s="8"/>
      <c r="J10382" s="8"/>
      <c r="K10382" s="8" t="s">
        <v>33813</v>
      </c>
    </row>
    <row r="10383" spans="1:11" x14ac:dyDescent="0.2">
      <c r="A10383" s="8">
        <f>A3360</f>
        <v>2451</v>
      </c>
      <c r="B10383" s="8"/>
      <c r="C10383" s="9" t="str">
        <f t="shared" si="163"/>
        <v>Hat Rapids             *</v>
      </c>
      <c r="D10383" s="8">
        <v>195</v>
      </c>
      <c r="E10383" s="8" t="s">
        <v>483</v>
      </c>
      <c r="F10383" s="10" t="s">
        <v>23360</v>
      </c>
      <c r="G10383" s="8"/>
      <c r="H10383" s="8"/>
      <c r="I10383" s="8"/>
      <c r="J10383" s="8"/>
      <c r="K10383" s="8" t="s">
        <v>33813</v>
      </c>
    </row>
    <row r="10384" spans="1:11" x14ac:dyDescent="0.2">
      <c r="A10384" s="8">
        <f>MAX($A$2:$A10383)+1</f>
        <v>8952</v>
      </c>
      <c r="B10384" s="8"/>
      <c r="C10384" s="9" t="str">
        <f t="shared" si="163"/>
        <v>Internal Combustion</v>
      </c>
      <c r="D10384" s="8">
        <v>195</v>
      </c>
      <c r="E10384" s="8" t="s">
        <v>483</v>
      </c>
      <c r="F10384" s="10" t="s">
        <v>22648</v>
      </c>
      <c r="G10384" s="8"/>
      <c r="H10384" s="8"/>
      <c r="I10384" s="8"/>
      <c r="J10384" s="8"/>
      <c r="K10384" s="8" t="s">
        <v>33813</v>
      </c>
    </row>
    <row r="10385" spans="1:11" x14ac:dyDescent="0.2">
      <c r="A10385" s="8">
        <f>MAX($A$2:$A10384)+1</f>
        <v>8953</v>
      </c>
      <c r="B10385" s="8"/>
      <c r="C10385" s="9" t="str">
        <f t="shared" si="163"/>
        <v>Jersey                      2476</v>
      </c>
      <c r="D10385" s="8">
        <v>195</v>
      </c>
      <c r="E10385" s="8" t="s">
        <v>483</v>
      </c>
      <c r="F10385" s="10" t="s">
        <v>23361</v>
      </c>
      <c r="G10385" s="8"/>
      <c r="H10385" s="8"/>
      <c r="I10385" s="8"/>
      <c r="J10385" s="8"/>
      <c r="K10385" s="8" t="s">
        <v>33813</v>
      </c>
    </row>
    <row r="10386" spans="1:11" x14ac:dyDescent="0.2">
      <c r="A10386" s="8">
        <f>A10385</f>
        <v>8953</v>
      </c>
      <c r="B10386" s="8"/>
      <c r="C10386" s="9" t="str">
        <f t="shared" si="163"/>
        <v>Jersey                  2476</v>
      </c>
      <c r="D10386" s="8">
        <v>195</v>
      </c>
      <c r="E10386" s="8" t="s">
        <v>483</v>
      </c>
      <c r="F10386" s="10" t="s">
        <v>23362</v>
      </c>
      <c r="G10386" s="8"/>
      <c r="H10386" s="8"/>
      <c r="I10386" s="8"/>
      <c r="J10386" s="8"/>
      <c r="K10386" s="8" t="s">
        <v>33813</v>
      </c>
    </row>
    <row r="10387" spans="1:11" x14ac:dyDescent="0.2">
      <c r="A10387" s="8">
        <f>A3361</f>
        <v>2452</v>
      </c>
      <c r="B10387" s="8"/>
      <c r="C10387" s="9" t="str">
        <f t="shared" si="163"/>
        <v>Johnson Falls           2522</v>
      </c>
      <c r="D10387" s="8">
        <v>195</v>
      </c>
      <c r="E10387" s="8" t="s">
        <v>483</v>
      </c>
      <c r="F10387" s="10" t="s">
        <v>23363</v>
      </c>
      <c r="G10387" s="8"/>
      <c r="H10387" s="8"/>
      <c r="I10387" s="8"/>
      <c r="J10387" s="8"/>
      <c r="K10387" s="8" t="s">
        <v>33813</v>
      </c>
    </row>
    <row r="10388" spans="1:11" x14ac:dyDescent="0.2">
      <c r="A10388" s="8">
        <f>A3361</f>
        <v>2452</v>
      </c>
      <c r="B10388" s="8"/>
      <c r="C10388" s="9" t="str">
        <f t="shared" si="163"/>
        <v>Johnson Falls         2522</v>
      </c>
      <c r="D10388" s="8">
        <v>195</v>
      </c>
      <c r="E10388" s="8" t="s">
        <v>483</v>
      </c>
      <c r="F10388" s="10" t="s">
        <v>23364</v>
      </c>
      <c r="G10388" s="8"/>
      <c r="H10388" s="8"/>
      <c r="I10388" s="8"/>
      <c r="J10388" s="8"/>
      <c r="K10388" s="8" t="s">
        <v>33813</v>
      </c>
    </row>
    <row r="10389" spans="1:11" x14ac:dyDescent="0.2">
      <c r="A10389" s="8">
        <f>A3362</f>
        <v>2453</v>
      </c>
      <c r="B10389" s="8"/>
      <c r="C10389" s="9" t="str">
        <f t="shared" si="163"/>
        <v>Merrill                         **</v>
      </c>
      <c r="D10389" s="8">
        <v>195</v>
      </c>
      <c r="E10389" s="8" t="s">
        <v>483</v>
      </c>
      <c r="F10389" s="10" t="s">
        <v>23365</v>
      </c>
      <c r="G10389" s="8"/>
      <c r="H10389" s="8"/>
      <c r="I10389" s="8"/>
      <c r="J10389" s="8"/>
      <c r="K10389" s="8" t="s">
        <v>33813</v>
      </c>
    </row>
    <row r="10390" spans="1:11" x14ac:dyDescent="0.2">
      <c r="A10390" s="8">
        <f>A3362</f>
        <v>2453</v>
      </c>
      <c r="B10390" s="8"/>
      <c r="C10390" s="9" t="str">
        <f t="shared" si="163"/>
        <v>Merrill                    **</v>
      </c>
      <c r="D10390" s="8">
        <v>195</v>
      </c>
      <c r="E10390" s="8" t="s">
        <v>483</v>
      </c>
      <c r="F10390" s="10" t="s">
        <v>23366</v>
      </c>
      <c r="G10390" s="8"/>
      <c r="H10390" s="8"/>
      <c r="I10390" s="8"/>
      <c r="J10390" s="8"/>
      <c r="K10390" s="8" t="s">
        <v>33813</v>
      </c>
    </row>
    <row r="10391" spans="1:11" x14ac:dyDescent="0.2">
      <c r="A10391" s="8">
        <f>A9178</f>
        <v>8207</v>
      </c>
      <c r="B10391" s="8"/>
      <c r="C10391" s="9" t="str">
        <f t="shared" si="163"/>
        <v>Oneida Casino</v>
      </c>
      <c r="D10391" s="8">
        <v>195</v>
      </c>
      <c r="E10391" s="8" t="s">
        <v>483</v>
      </c>
      <c r="F10391" s="10" t="s">
        <v>22411</v>
      </c>
      <c r="G10391" s="8"/>
      <c r="H10391" s="8"/>
      <c r="I10391" s="8"/>
      <c r="J10391" s="8"/>
      <c r="K10391" s="8" t="s">
        <v>33813</v>
      </c>
    </row>
    <row r="10392" spans="1:11" x14ac:dyDescent="0.2">
      <c r="A10392" s="8">
        <f>MAX($A$2:$A10391)+1</f>
        <v>8954</v>
      </c>
      <c r="B10392" s="8"/>
      <c r="C10392" s="9" t="str">
        <f t="shared" si="163"/>
        <v>Otter Rapids             1957</v>
      </c>
      <c r="D10392" s="8">
        <v>195</v>
      </c>
      <c r="E10392" s="8" t="s">
        <v>483</v>
      </c>
      <c r="F10392" s="10" t="s">
        <v>23367</v>
      </c>
      <c r="G10392" s="8"/>
      <c r="H10392" s="8"/>
      <c r="I10392" s="8"/>
      <c r="J10392" s="8"/>
      <c r="K10392" s="8" t="s">
        <v>33813</v>
      </c>
    </row>
    <row r="10393" spans="1:11" x14ac:dyDescent="0.2">
      <c r="A10393" s="8">
        <f>A10392</f>
        <v>8954</v>
      </c>
      <c r="B10393" s="8"/>
      <c r="C10393" s="9" t="str">
        <f t="shared" ref="C10393:C10456" si="164">IF(H10393="",F10393,H10393)</f>
        <v>Otter Rapids          1957</v>
      </c>
      <c r="D10393" s="8">
        <v>195</v>
      </c>
      <c r="E10393" s="8" t="s">
        <v>483</v>
      </c>
      <c r="F10393" s="10" t="s">
        <v>23368</v>
      </c>
      <c r="G10393" s="8"/>
      <c r="H10393" s="8"/>
      <c r="I10393" s="8"/>
      <c r="J10393" s="8"/>
      <c r="K10393" s="8" t="s">
        <v>33813</v>
      </c>
    </row>
    <row r="10394" spans="1:11" x14ac:dyDescent="0.2">
      <c r="A10394" s="8">
        <f>MAX($A$2:$A10393)+1</f>
        <v>8955</v>
      </c>
      <c r="B10394" s="8"/>
      <c r="C10394" s="9" t="str">
        <f t="shared" si="164"/>
        <v>Peshtigo                   2581</v>
      </c>
      <c r="D10394" s="8">
        <v>195</v>
      </c>
      <c r="E10394" s="8" t="s">
        <v>483</v>
      </c>
      <c r="F10394" s="10" t="s">
        <v>23369</v>
      </c>
      <c r="G10394" s="8"/>
      <c r="H10394" s="8"/>
      <c r="I10394" s="8"/>
      <c r="J10394" s="8"/>
      <c r="K10394" s="8" t="s">
        <v>33813</v>
      </c>
    </row>
    <row r="10395" spans="1:11" x14ac:dyDescent="0.2">
      <c r="A10395" s="8">
        <f>A10394</f>
        <v>8955</v>
      </c>
      <c r="B10395" s="8"/>
      <c r="C10395" s="9" t="str">
        <f t="shared" si="164"/>
        <v>Peshtigo                 2581</v>
      </c>
      <c r="D10395" s="8">
        <v>195</v>
      </c>
      <c r="E10395" s="8" t="s">
        <v>483</v>
      </c>
      <c r="F10395" s="10" t="s">
        <v>23370</v>
      </c>
      <c r="G10395" s="8"/>
      <c r="H10395" s="8"/>
      <c r="I10395" s="8"/>
      <c r="J10395" s="8"/>
      <c r="K10395" s="8" t="s">
        <v>33813</v>
      </c>
    </row>
    <row r="10396" spans="1:11" x14ac:dyDescent="0.2">
      <c r="A10396" s="8">
        <f>A3363</f>
        <v>2454</v>
      </c>
      <c r="B10396" s="8"/>
      <c r="C10396" s="9" t="str">
        <f t="shared" si="164"/>
        <v>Potato Rapids           2560</v>
      </c>
      <c r="D10396" s="8">
        <v>195</v>
      </c>
      <c r="E10396" s="8" t="s">
        <v>483</v>
      </c>
      <c r="F10396" s="10" t="s">
        <v>23371</v>
      </c>
      <c r="G10396" s="8"/>
      <c r="H10396" s="8"/>
      <c r="I10396" s="8"/>
      <c r="J10396" s="8"/>
      <c r="K10396" s="8" t="s">
        <v>33813</v>
      </c>
    </row>
    <row r="10397" spans="1:11" x14ac:dyDescent="0.2">
      <c r="A10397" s="8">
        <f>A3363</f>
        <v>2454</v>
      </c>
      <c r="B10397" s="8"/>
      <c r="C10397" s="9" t="str">
        <f t="shared" si="164"/>
        <v>Potato Rapids         2560</v>
      </c>
      <c r="D10397" s="8">
        <v>195</v>
      </c>
      <c r="E10397" s="8" t="s">
        <v>483</v>
      </c>
      <c r="F10397" s="10" t="s">
        <v>23372</v>
      </c>
      <c r="G10397" s="8"/>
      <c r="H10397" s="8"/>
      <c r="I10397" s="8"/>
      <c r="J10397" s="8"/>
      <c r="K10397" s="8" t="s">
        <v>33813</v>
      </c>
    </row>
    <row r="10398" spans="1:11" x14ac:dyDescent="0.2">
      <c r="A10398" s="8">
        <f>A3364</f>
        <v>2455</v>
      </c>
      <c r="B10398" s="8"/>
      <c r="C10398" s="9" t="str">
        <f t="shared" si="164"/>
        <v>Sandstone Rapids    2546</v>
      </c>
      <c r="D10398" s="8">
        <v>195</v>
      </c>
      <c r="E10398" s="8" t="s">
        <v>483</v>
      </c>
      <c r="F10398" s="10" t="s">
        <v>23373</v>
      </c>
      <c r="G10398" s="8"/>
      <c r="H10398" s="8"/>
      <c r="I10398" s="8"/>
      <c r="J10398" s="8"/>
      <c r="K10398" s="8" t="s">
        <v>33813</v>
      </c>
    </row>
    <row r="10399" spans="1:11" x14ac:dyDescent="0.2">
      <c r="A10399" s="8">
        <f>A10398</f>
        <v>2455</v>
      </c>
      <c r="B10399" s="8"/>
      <c r="C10399" s="9" t="str">
        <f t="shared" si="164"/>
        <v>Sandstone Rapids  2546</v>
      </c>
      <c r="D10399" s="8">
        <v>195</v>
      </c>
      <c r="E10399" s="8" t="s">
        <v>483</v>
      </c>
      <c r="F10399" s="10" t="s">
        <v>23374</v>
      </c>
      <c r="G10399" s="8"/>
      <c r="H10399" s="8"/>
      <c r="I10399" s="8"/>
      <c r="J10399" s="8"/>
      <c r="K10399" s="8" t="s">
        <v>33813</v>
      </c>
    </row>
    <row r="10400" spans="1:11" x14ac:dyDescent="0.2">
      <c r="A10400" s="8">
        <f>A3365</f>
        <v>2456</v>
      </c>
      <c r="B10400" s="8"/>
      <c r="C10400" s="9" t="str">
        <f t="shared" si="164"/>
        <v>Tomahawk               1940</v>
      </c>
      <c r="D10400" s="8">
        <v>195</v>
      </c>
      <c r="E10400" s="8" t="s">
        <v>483</v>
      </c>
      <c r="F10400" s="10" t="s">
        <v>23375</v>
      </c>
      <c r="G10400" s="8"/>
      <c r="H10400" s="8"/>
      <c r="I10400" s="8"/>
      <c r="J10400" s="8"/>
      <c r="K10400" s="8" t="s">
        <v>33813</v>
      </c>
    </row>
    <row r="10401" spans="1:11" x14ac:dyDescent="0.2">
      <c r="A10401" s="8">
        <f>A3365</f>
        <v>2456</v>
      </c>
      <c r="B10401" s="8"/>
      <c r="C10401" s="9" t="str">
        <f t="shared" si="164"/>
        <v>Tomahawk            1940</v>
      </c>
      <c r="D10401" s="8">
        <v>195</v>
      </c>
      <c r="E10401" s="8" t="s">
        <v>483</v>
      </c>
      <c r="F10401" s="10" t="s">
        <v>23376</v>
      </c>
      <c r="G10401" s="8"/>
      <c r="H10401" s="8"/>
      <c r="I10401" s="8"/>
      <c r="J10401" s="8"/>
      <c r="K10401" s="8" t="s">
        <v>33813</v>
      </c>
    </row>
    <row r="10402" spans="1:11" x14ac:dyDescent="0.2">
      <c r="A10402" s="8">
        <f>MAX($A$2:$A10401)+1</f>
        <v>8956</v>
      </c>
      <c r="B10402" s="8"/>
      <c r="C10402" s="9" t="str">
        <f t="shared" si="164"/>
        <v>Total Internal Combustion</v>
      </c>
      <c r="D10402" s="8">
        <v>195</v>
      </c>
      <c r="E10402" s="8" t="s">
        <v>483</v>
      </c>
      <c r="F10402" s="10" t="s">
        <v>15933</v>
      </c>
      <c r="G10402" s="8"/>
      <c r="H10402" s="8"/>
      <c r="I10402" s="8"/>
      <c r="J10402" s="8"/>
      <c r="K10402" s="8" t="s">
        <v>33813</v>
      </c>
    </row>
    <row r="10403" spans="1:11" x14ac:dyDescent="0.2">
      <c r="A10403" s="8">
        <f>MAX($A$2:$A10402)+1</f>
        <v>8957</v>
      </c>
      <c r="B10403" s="8"/>
      <c r="C10403" s="9" t="str">
        <f t="shared" si="164"/>
        <v>Wind Turbines</v>
      </c>
      <c r="D10403" s="8">
        <v>195</v>
      </c>
      <c r="E10403" s="8" t="s">
        <v>483</v>
      </c>
      <c r="F10403" s="10" t="s">
        <v>23377</v>
      </c>
      <c r="G10403" s="8"/>
      <c r="H10403" s="8"/>
      <c r="I10403" s="8"/>
      <c r="J10403" s="8"/>
      <c r="K10403" s="8" t="s">
        <v>33813</v>
      </c>
    </row>
    <row r="10404" spans="1:11" x14ac:dyDescent="0.2">
      <c r="A10404" s="8">
        <f>MAX($A$2:$A10403)+1</f>
        <v>8958</v>
      </c>
      <c r="B10404" s="8"/>
      <c r="C10404" s="9" t="str">
        <f t="shared" si="164"/>
        <v>Distributed Generation</v>
      </c>
      <c r="D10404" s="8">
        <v>202</v>
      </c>
      <c r="E10404" s="8" t="s">
        <v>84</v>
      </c>
      <c r="F10404" s="10" t="s">
        <v>23378</v>
      </c>
      <c r="G10404" s="8"/>
      <c r="H10404" s="8"/>
      <c r="I10404" s="8"/>
      <c r="J10404" s="8"/>
      <c r="K10404" s="8" t="s">
        <v>33813</v>
      </c>
    </row>
    <row r="10405" spans="1:11" x14ac:dyDescent="0.2">
      <c r="A10405" s="8">
        <f>MAX($A$2:$A10404)+1</f>
        <v>8959</v>
      </c>
      <c r="B10405" s="8"/>
      <c r="C10405" s="9" t="str">
        <f t="shared" si="164"/>
        <v>South Central Power</v>
      </c>
      <c r="D10405" s="8">
        <v>202</v>
      </c>
      <c r="E10405" s="8" t="s">
        <v>84</v>
      </c>
      <c r="F10405" s="10" t="s">
        <v>23379</v>
      </c>
      <c r="G10405" s="8"/>
      <c r="H10405" s="8"/>
      <c r="I10405" s="8"/>
      <c r="J10405" s="8"/>
      <c r="K10405" s="8" t="s">
        <v>33813</v>
      </c>
    </row>
    <row r="10406" spans="1:11" x14ac:dyDescent="0.2">
      <c r="A10406" s="8">
        <f>MAX($A$2:$A10405)+1</f>
        <v>8960</v>
      </c>
      <c r="B10406" s="8"/>
      <c r="C10406" s="9" t="str">
        <f t="shared" si="164"/>
        <v>(Amounts Are For The Total Of All 100 Units)</v>
      </c>
      <c r="D10406" s="8">
        <v>210</v>
      </c>
      <c r="E10406" s="8" t="s">
        <v>248</v>
      </c>
      <c r="F10406" s="10" t="s">
        <v>23380</v>
      </c>
      <c r="G10406" s="8"/>
      <c r="H10406" s="8"/>
      <c r="I10406" s="8"/>
      <c r="J10406" s="8"/>
      <c r="K10406" s="8" t="s">
        <v>33813</v>
      </c>
    </row>
    <row r="10407" spans="1:11" x14ac:dyDescent="0.2">
      <c r="A10407" s="8">
        <f>MAX($A$2:$A10406)+1</f>
        <v>8961</v>
      </c>
      <c r="B10407" s="8"/>
      <c r="C10407" s="9" t="str">
        <f t="shared" si="164"/>
        <v>(Amounts Are For The Total Of All 102 Units)</v>
      </c>
      <c r="D10407" s="8">
        <v>210</v>
      </c>
      <c r="E10407" s="8" t="s">
        <v>248</v>
      </c>
      <c r="F10407" s="10" t="s">
        <v>23381</v>
      </c>
      <c r="G10407" s="8"/>
      <c r="H10407" s="8"/>
      <c r="I10407" s="8"/>
      <c r="J10407" s="8"/>
      <c r="K10407" s="8" t="s">
        <v>33813</v>
      </c>
    </row>
    <row r="10408" spans="1:11" x14ac:dyDescent="0.2">
      <c r="A10408" s="8">
        <f>MAX($A$2:$A10407)+1</f>
        <v>8962</v>
      </c>
      <c r="B10408" s="8"/>
      <c r="C10408" s="9" t="str">
        <f t="shared" si="164"/>
        <v>(Amounts Are For The Total Of All 107 Units)</v>
      </c>
      <c r="D10408" s="8">
        <v>210</v>
      </c>
      <c r="E10408" s="8" t="s">
        <v>248</v>
      </c>
      <c r="F10408" s="10" t="s">
        <v>15289</v>
      </c>
      <c r="G10408" s="8"/>
      <c r="H10408" s="8"/>
      <c r="I10408" s="8"/>
      <c r="J10408" s="8"/>
      <c r="K10408" s="8" t="s">
        <v>33813</v>
      </c>
    </row>
    <row r="10409" spans="1:11" x14ac:dyDescent="0.2">
      <c r="A10409" s="8">
        <f>MAX($A$2:$A10408)+1</f>
        <v>8963</v>
      </c>
      <c r="B10409" s="8"/>
      <c r="C10409" s="9" t="str">
        <f t="shared" si="164"/>
        <v>(Amounts Are For The Total Of All 122 Units)</v>
      </c>
      <c r="D10409" s="8">
        <v>210</v>
      </c>
      <c r="E10409" s="8" t="s">
        <v>248</v>
      </c>
      <c r="F10409" s="10" t="s">
        <v>23382</v>
      </c>
      <c r="G10409" s="8"/>
      <c r="H10409" s="8"/>
      <c r="I10409" s="8"/>
      <c r="J10409" s="8"/>
      <c r="K10409" s="8" t="s">
        <v>33813</v>
      </c>
    </row>
    <row r="10410" spans="1:11" x14ac:dyDescent="0.2">
      <c r="A10410" s="8">
        <f>MAX($A$2:$A10409)+1</f>
        <v>8964</v>
      </c>
      <c r="B10410" s="8"/>
      <c r="C10410" s="9" t="str">
        <f t="shared" si="164"/>
        <v>(Amounts Are For The Total Of All 131 Units)</v>
      </c>
      <c r="D10410" s="8">
        <v>210</v>
      </c>
      <c r="E10410" s="8" t="s">
        <v>248</v>
      </c>
      <c r="F10410" s="10" t="s">
        <v>23383</v>
      </c>
      <c r="G10410" s="8"/>
      <c r="H10410" s="8"/>
      <c r="I10410" s="8"/>
      <c r="J10410" s="8"/>
      <c r="K10410" s="8" t="s">
        <v>33813</v>
      </c>
    </row>
    <row r="10411" spans="1:11" x14ac:dyDescent="0.2">
      <c r="A10411" s="8">
        <f>MAX($A$2:$A10410)+1</f>
        <v>8965</v>
      </c>
      <c r="B10411" s="8"/>
      <c r="C10411" s="9" t="str">
        <f t="shared" si="164"/>
        <v>(Amounts Are For The Total Of All 135 Units)</v>
      </c>
      <c r="D10411" s="8">
        <v>210</v>
      </c>
      <c r="E10411" s="8" t="s">
        <v>248</v>
      </c>
      <c r="F10411" s="10" t="s">
        <v>23384</v>
      </c>
      <c r="G10411" s="8"/>
      <c r="H10411" s="8"/>
      <c r="I10411" s="8"/>
      <c r="J10411" s="8"/>
      <c r="K10411" s="8" t="s">
        <v>33813</v>
      </c>
    </row>
    <row r="10412" spans="1:11" x14ac:dyDescent="0.2">
      <c r="A10412" s="8">
        <f>MAX($A$2:$A10411)+1</f>
        <v>8966</v>
      </c>
      <c r="B10412" s="8"/>
      <c r="C10412" s="9" t="str">
        <f t="shared" si="164"/>
        <v>(Amounts Are For The Total Of All 145 Units)</v>
      </c>
      <c r="D10412" s="8">
        <v>210</v>
      </c>
      <c r="E10412" s="8" t="s">
        <v>248</v>
      </c>
      <c r="F10412" s="10" t="s">
        <v>23385</v>
      </c>
      <c r="G10412" s="8"/>
      <c r="H10412" s="8"/>
      <c r="I10412" s="8"/>
      <c r="J10412" s="8"/>
      <c r="K10412" s="8" t="s">
        <v>33813</v>
      </c>
    </row>
    <row r="10413" spans="1:11" x14ac:dyDescent="0.2">
      <c r="A10413" s="8">
        <f>MAX($A$2:$A10412)+1</f>
        <v>8967</v>
      </c>
      <c r="B10413" s="8"/>
      <c r="C10413" s="9" t="str">
        <f t="shared" si="164"/>
        <v>(Amounts Are For The Total Of All 171 Units)</v>
      </c>
      <c r="D10413" s="8">
        <v>210</v>
      </c>
      <c r="E10413" s="8" t="s">
        <v>248</v>
      </c>
      <c r="F10413" s="10" t="s">
        <v>23386</v>
      </c>
      <c r="G10413" s="8"/>
      <c r="H10413" s="8"/>
      <c r="I10413" s="8"/>
      <c r="J10413" s="8"/>
      <c r="K10413" s="8" t="s">
        <v>33813</v>
      </c>
    </row>
    <row r="10414" spans="1:11" x14ac:dyDescent="0.2">
      <c r="A10414" s="8">
        <f>MAX($A$2:$A10413)+1</f>
        <v>8968</v>
      </c>
      <c r="B10414" s="8"/>
      <c r="C10414" s="9" t="str">
        <f t="shared" si="164"/>
        <v>(Amounts Are For The Total Of All 184 Units)</v>
      </c>
      <c r="D10414" s="8">
        <v>210</v>
      </c>
      <c r="E10414" s="8" t="s">
        <v>248</v>
      </c>
      <c r="F10414" s="10" t="s">
        <v>23387</v>
      </c>
      <c r="G10414" s="8"/>
      <c r="H10414" s="8"/>
      <c r="I10414" s="8"/>
      <c r="J10414" s="8"/>
      <c r="K10414" s="8" t="s">
        <v>33813</v>
      </c>
    </row>
    <row r="10415" spans="1:11" x14ac:dyDescent="0.2">
      <c r="A10415" s="8">
        <f>MAX($A$2:$A10414)+1</f>
        <v>8969</v>
      </c>
      <c r="B10415" s="8"/>
      <c r="C10415" s="9" t="str">
        <f t="shared" si="164"/>
        <v>(Amounts Are For The Total Of All 193 Units)</v>
      </c>
      <c r="D10415" s="8">
        <v>210</v>
      </c>
      <c r="E10415" s="8" t="s">
        <v>248</v>
      </c>
      <c r="F10415" s="10" t="s">
        <v>23388</v>
      </c>
      <c r="G10415" s="8"/>
      <c r="H10415" s="8"/>
      <c r="I10415" s="8"/>
      <c r="J10415" s="8"/>
      <c r="K10415" s="8" t="s">
        <v>33813</v>
      </c>
    </row>
    <row r="10416" spans="1:11" x14ac:dyDescent="0.2">
      <c r="A10416" s="8">
        <f>MAX($A$2:$A10415)+1</f>
        <v>8970</v>
      </c>
      <c r="B10416" s="8"/>
      <c r="C10416" s="9" t="str">
        <f t="shared" si="164"/>
        <v>(Amounts Are For The Total Of All 214 Units)</v>
      </c>
      <c r="D10416" s="8">
        <v>210</v>
      </c>
      <c r="E10416" s="8" t="s">
        <v>248</v>
      </c>
      <c r="F10416" s="10" t="s">
        <v>23389</v>
      </c>
      <c r="G10416" s="8"/>
      <c r="H10416" s="8"/>
      <c r="I10416" s="8"/>
      <c r="J10416" s="8"/>
      <c r="K10416" s="8" t="s">
        <v>33813</v>
      </c>
    </row>
    <row r="10417" spans="1:11" x14ac:dyDescent="0.2">
      <c r="A10417" s="8">
        <f>MAX($A$2:$A10416)+1</f>
        <v>8971</v>
      </c>
      <c r="B10417" s="8"/>
      <c r="C10417" s="9" t="str">
        <f t="shared" si="164"/>
        <v>(Amounts Are For The Total Of All 28 Units)</v>
      </c>
      <c r="D10417" s="8">
        <v>210</v>
      </c>
      <c r="E10417" s="8" t="s">
        <v>248</v>
      </c>
      <c r="F10417" s="10" t="s">
        <v>23390</v>
      </c>
      <c r="G10417" s="8"/>
      <c r="H10417" s="8"/>
      <c r="I10417" s="8"/>
      <c r="J10417" s="8"/>
      <c r="K10417" s="8" t="s">
        <v>33813</v>
      </c>
    </row>
    <row r="10418" spans="1:11" x14ac:dyDescent="0.2">
      <c r="A10418" s="8">
        <f>MAX($A$2:$A10417)+1</f>
        <v>8972</v>
      </c>
      <c r="B10418" s="8"/>
      <c r="C10418" s="9" t="str">
        <f t="shared" si="164"/>
        <v>(Amounts Are For The Total Of All 4 Units)</v>
      </c>
      <c r="D10418" s="8">
        <v>210</v>
      </c>
      <c r="E10418" s="8" t="s">
        <v>248</v>
      </c>
      <c r="F10418" s="10" t="s">
        <v>23391</v>
      </c>
      <c r="G10418" s="8"/>
      <c r="H10418" s="8"/>
      <c r="I10418" s="8"/>
      <c r="J10418" s="8"/>
      <c r="K10418" s="8" t="s">
        <v>33813</v>
      </c>
    </row>
    <row r="10419" spans="1:11" x14ac:dyDescent="0.2">
      <c r="A10419" s="8">
        <f>MAX($A$2:$A10418)+1</f>
        <v>8973</v>
      </c>
      <c r="B10419" s="8"/>
      <c r="C10419" s="9" t="str">
        <f t="shared" si="164"/>
        <v>(Amounts Are For The Total Of All 44 Units)</v>
      </c>
      <c r="D10419" s="8">
        <v>210</v>
      </c>
      <c r="E10419" s="8" t="s">
        <v>248</v>
      </c>
      <c r="F10419" s="10" t="s">
        <v>23392</v>
      </c>
      <c r="G10419" s="8"/>
      <c r="H10419" s="8"/>
      <c r="I10419" s="8"/>
      <c r="J10419" s="8"/>
      <c r="K10419" s="8" t="s">
        <v>33813</v>
      </c>
    </row>
    <row r="10420" spans="1:11" x14ac:dyDescent="0.2">
      <c r="A10420" s="8">
        <f>MAX($A$2:$A10419)+1</f>
        <v>8974</v>
      </c>
      <c r="B10420" s="8"/>
      <c r="C10420" s="9" t="str">
        <f t="shared" si="164"/>
        <v>(Amounts Are For The Total Of All 45 Units)</v>
      </c>
      <c r="D10420" s="8">
        <v>210</v>
      </c>
      <c r="E10420" s="8" t="s">
        <v>248</v>
      </c>
      <c r="F10420" s="10" t="s">
        <v>23393</v>
      </c>
      <c r="G10420" s="8"/>
      <c r="H10420" s="8"/>
      <c r="I10420" s="8"/>
      <c r="J10420" s="8"/>
      <c r="K10420" s="8" t="s">
        <v>33813</v>
      </c>
    </row>
    <row r="10421" spans="1:11" x14ac:dyDescent="0.2">
      <c r="A10421" s="8">
        <f>MAX($A$2:$A10420)+1</f>
        <v>8975</v>
      </c>
      <c r="B10421" s="8"/>
      <c r="C10421" s="9" t="str">
        <f t="shared" si="164"/>
        <v>(Amounts Are For The Total Of All 50 Units)</v>
      </c>
      <c r="D10421" s="8">
        <v>210</v>
      </c>
      <c r="E10421" s="8" t="s">
        <v>248</v>
      </c>
      <c r="F10421" s="10" t="s">
        <v>23394</v>
      </c>
      <c r="G10421" s="8"/>
      <c r="H10421" s="8"/>
      <c r="I10421" s="8"/>
      <c r="J10421" s="8"/>
      <c r="K10421" s="8" t="s">
        <v>33813</v>
      </c>
    </row>
    <row r="10422" spans="1:11" x14ac:dyDescent="0.2">
      <c r="A10422" s="8">
        <f>MAX($A$2:$A10421)+1</f>
        <v>8976</v>
      </c>
      <c r="B10422" s="8"/>
      <c r="C10422" s="9" t="str">
        <f t="shared" si="164"/>
        <v>(Amounts Are For The Total Of All 51 Units)</v>
      </c>
      <c r="D10422" s="8">
        <v>210</v>
      </c>
      <c r="E10422" s="8" t="s">
        <v>248</v>
      </c>
      <c r="F10422" s="10" t="s">
        <v>23395</v>
      </c>
      <c r="G10422" s="8"/>
      <c r="H10422" s="8"/>
      <c r="I10422" s="8"/>
      <c r="J10422" s="8"/>
      <c r="K10422" s="8" t="s">
        <v>33813</v>
      </c>
    </row>
    <row r="10423" spans="1:11" x14ac:dyDescent="0.2">
      <c r="A10423" s="8">
        <f>MAX($A$2:$A10422)+1</f>
        <v>8977</v>
      </c>
      <c r="B10423" s="8"/>
      <c r="C10423" s="9" t="str">
        <f t="shared" si="164"/>
        <v>(Amounts Are For The Total Of All 52 Units)</v>
      </c>
      <c r="D10423" s="8">
        <v>210</v>
      </c>
      <c r="E10423" s="8" t="s">
        <v>248</v>
      </c>
      <c r="F10423" s="10" t="s">
        <v>23396</v>
      </c>
      <c r="G10423" s="8"/>
      <c r="H10423" s="8"/>
      <c r="I10423" s="8"/>
      <c r="J10423" s="8"/>
      <c r="K10423" s="8" t="s">
        <v>33813</v>
      </c>
    </row>
    <row r="10424" spans="1:11" x14ac:dyDescent="0.2">
      <c r="A10424" s="8">
        <f>MAX($A$2:$A10423)+1</f>
        <v>8978</v>
      </c>
      <c r="B10424" s="8"/>
      <c r="C10424" s="9" t="str">
        <f t="shared" si="164"/>
        <v>(Amounts Are For The Total Of All 60 Units)</v>
      </c>
      <c r="D10424" s="8">
        <v>210</v>
      </c>
      <c r="E10424" s="8" t="s">
        <v>248</v>
      </c>
      <c r="F10424" s="10" t="s">
        <v>23397</v>
      </c>
      <c r="G10424" s="8"/>
      <c r="H10424" s="8"/>
      <c r="I10424" s="8"/>
      <c r="J10424" s="8"/>
      <c r="K10424" s="8" t="s">
        <v>33813</v>
      </c>
    </row>
    <row r="10425" spans="1:11" x14ac:dyDescent="0.2">
      <c r="A10425" s="8">
        <f>MAX($A$2:$A10424)+1</f>
        <v>8979</v>
      </c>
      <c r="B10425" s="8"/>
      <c r="C10425" s="9" t="str">
        <f t="shared" si="164"/>
        <v>(Amounts Are For The Total Of All 64 Units)</v>
      </c>
      <c r="D10425" s="8">
        <v>210</v>
      </c>
      <c r="E10425" s="8" t="s">
        <v>248</v>
      </c>
      <c r="F10425" s="10" t="s">
        <v>23398</v>
      </c>
      <c r="G10425" s="8"/>
      <c r="H10425" s="8"/>
      <c r="I10425" s="8"/>
      <c r="J10425" s="8"/>
      <c r="K10425" s="8" t="s">
        <v>33813</v>
      </c>
    </row>
    <row r="10426" spans="1:11" x14ac:dyDescent="0.2">
      <c r="A10426" s="8">
        <f>MAX($A$2:$A10425)+1</f>
        <v>8980</v>
      </c>
      <c r="B10426" s="8"/>
      <c r="C10426" s="9" t="str">
        <f t="shared" si="164"/>
        <v>(Amounts Are For The Total Of All 66 Units)</v>
      </c>
      <c r="D10426" s="8">
        <v>210</v>
      </c>
      <c r="E10426" s="8" t="s">
        <v>248</v>
      </c>
      <c r="F10426" s="10" t="s">
        <v>23399</v>
      </c>
      <c r="G10426" s="8"/>
      <c r="H10426" s="8"/>
      <c r="I10426" s="8"/>
      <c r="J10426" s="8"/>
      <c r="K10426" s="8" t="s">
        <v>33813</v>
      </c>
    </row>
    <row r="10427" spans="1:11" x14ac:dyDescent="0.2">
      <c r="A10427" s="8">
        <f>MAX($A$2:$A10426)+1</f>
        <v>8981</v>
      </c>
      <c r="B10427" s="8"/>
      <c r="C10427" s="9" t="str">
        <f t="shared" si="164"/>
        <v>(Amounts Are For The Total Of All 76 Units)</v>
      </c>
      <c r="D10427" s="8">
        <v>210</v>
      </c>
      <c r="E10427" s="8" t="s">
        <v>248</v>
      </c>
      <c r="F10427" s="10" t="s">
        <v>23400</v>
      </c>
      <c r="G10427" s="8"/>
      <c r="H10427" s="8"/>
      <c r="I10427" s="8"/>
      <c r="J10427" s="8"/>
      <c r="K10427" s="8" t="s">
        <v>33813</v>
      </c>
    </row>
    <row r="10428" spans="1:11" x14ac:dyDescent="0.2">
      <c r="A10428" s="8">
        <f>MAX($A$2:$A10427)+1</f>
        <v>8982</v>
      </c>
      <c r="B10428" s="8"/>
      <c r="C10428" s="9" t="str">
        <f t="shared" si="164"/>
        <v>(Amounts Are For The Total Of All 87 Units)</v>
      </c>
      <c r="D10428" s="8">
        <v>210</v>
      </c>
      <c r="E10428" s="8" t="s">
        <v>248</v>
      </c>
      <c r="F10428" s="10" t="s">
        <v>23401</v>
      </c>
      <c r="G10428" s="8"/>
      <c r="H10428" s="8"/>
      <c r="I10428" s="8"/>
      <c r="J10428" s="8"/>
      <c r="K10428" s="8" t="s">
        <v>33813</v>
      </c>
    </row>
    <row r="10429" spans="1:11" x14ac:dyDescent="0.2">
      <c r="A10429" s="8">
        <f>MAX($A$2:$A10428)+1</f>
        <v>8983</v>
      </c>
      <c r="B10429" s="8"/>
      <c r="C10429" s="9" t="str">
        <f t="shared" si="164"/>
        <v>13 Units @ 2.3 Mw Each)</v>
      </c>
      <c r="D10429" s="8">
        <v>210</v>
      </c>
      <c r="E10429" s="8" t="s">
        <v>248</v>
      </c>
      <c r="F10429" s="10" t="s">
        <v>23402</v>
      </c>
      <c r="G10429" s="8"/>
      <c r="H10429" s="8"/>
      <c r="I10429" s="8"/>
      <c r="J10429" s="8"/>
      <c r="K10429" s="8" t="s">
        <v>33813</v>
      </c>
    </row>
    <row r="10430" spans="1:11" x14ac:dyDescent="0.2">
      <c r="A10430" s="8">
        <f>MAX($A$2:$A10429)+1</f>
        <v>8984</v>
      </c>
      <c r="B10430" s="8"/>
      <c r="C10430" s="9" t="str">
        <f t="shared" si="164"/>
        <v>15 Units @ 1 Mw Each)</v>
      </c>
      <c r="D10430" s="8">
        <v>210</v>
      </c>
      <c r="E10430" s="8" t="s">
        <v>248</v>
      </c>
      <c r="F10430" s="10" t="s">
        <v>23403</v>
      </c>
      <c r="G10430" s="8"/>
      <c r="H10430" s="8"/>
      <c r="I10430" s="8"/>
      <c r="J10430" s="8"/>
      <c r="K10430" s="8" t="s">
        <v>33813</v>
      </c>
    </row>
    <row r="10431" spans="1:11" x14ac:dyDescent="0.2">
      <c r="A10431" s="8">
        <f>MAX($A$2:$A10430)+1</f>
        <v>8985</v>
      </c>
      <c r="B10431" s="8"/>
      <c r="C10431" s="9" t="str">
        <f t="shared" si="164"/>
        <v>35 Units @ 1 Mw Each)</v>
      </c>
      <c r="D10431" s="8">
        <v>210</v>
      </c>
      <c r="E10431" s="8" t="s">
        <v>248</v>
      </c>
      <c r="F10431" s="10" t="s">
        <v>23404</v>
      </c>
      <c r="G10431" s="8"/>
      <c r="H10431" s="8"/>
      <c r="I10431" s="8"/>
      <c r="J10431" s="8"/>
      <c r="K10431" s="8" t="s">
        <v>33813</v>
      </c>
    </row>
    <row r="10432" spans="1:11" x14ac:dyDescent="0.2">
      <c r="A10432" s="8">
        <f>MAX($A$2:$A10431)+1</f>
        <v>8986</v>
      </c>
      <c r="B10432" s="8"/>
      <c r="C10432" s="9" t="str">
        <f t="shared" si="164"/>
        <v>4 Units @ 2.346 Mw Each)</v>
      </c>
      <c r="D10432" s="8">
        <v>210</v>
      </c>
      <c r="E10432" s="8" t="s">
        <v>248</v>
      </c>
      <c r="F10432" s="10" t="s">
        <v>23405</v>
      </c>
      <c r="G10432" s="8"/>
      <c r="H10432" s="8"/>
      <c r="I10432" s="8"/>
      <c r="J10432" s="8"/>
      <c r="K10432" s="8" t="s">
        <v>33813</v>
      </c>
    </row>
    <row r="10433" spans="1:11" x14ac:dyDescent="0.2">
      <c r="A10433" s="8">
        <f>A1095</f>
        <v>752</v>
      </c>
      <c r="B10433" s="8"/>
      <c r="C10433" s="9" t="str">
        <f t="shared" si="164"/>
        <v>Intrepid Wind Farm (107 Units @ 1.5 Mw Each)</v>
      </c>
      <c r="D10433" s="8">
        <v>210</v>
      </c>
      <c r="E10433" s="8" t="s">
        <v>248</v>
      </c>
      <c r="F10433" s="10" t="s">
        <v>23406</v>
      </c>
      <c r="G10433" s="8"/>
      <c r="H10433" s="8"/>
      <c r="I10433" s="8"/>
      <c r="J10433" s="8"/>
      <c r="K10433" s="8" t="s">
        <v>33813</v>
      </c>
    </row>
    <row r="10434" spans="1:11" x14ac:dyDescent="0.2">
      <c r="A10434" s="8">
        <f>A13648</f>
        <v>386</v>
      </c>
      <c r="B10434" s="8"/>
      <c r="C10434" s="9" t="str">
        <f t="shared" si="164"/>
        <v>Moline Conventional Hydro (4 Units @ 900Kw Each)</v>
      </c>
      <c r="D10434" s="8">
        <v>210</v>
      </c>
      <c r="E10434" s="8" t="s">
        <v>248</v>
      </c>
      <c r="F10434" s="10" t="s">
        <v>23407</v>
      </c>
      <c r="G10434" s="8"/>
      <c r="H10434" s="8"/>
      <c r="I10434" s="8"/>
      <c r="J10434" s="8"/>
      <c r="K10434" s="8" t="s">
        <v>33813</v>
      </c>
    </row>
    <row r="10435" spans="1:11" x14ac:dyDescent="0.2">
      <c r="A10435" s="8">
        <f>MAX($A$2:$A10434)+1</f>
        <v>8987</v>
      </c>
      <c r="B10435" s="8"/>
      <c r="C10435" s="9" t="str">
        <f t="shared" si="164"/>
        <v>State Fair Wind Turbine (1 Unit @ .5 Mw Each)</v>
      </c>
      <c r="D10435" s="8">
        <v>210</v>
      </c>
      <c r="E10435" s="8" t="s">
        <v>248</v>
      </c>
      <c r="F10435" s="10" t="s">
        <v>23408</v>
      </c>
      <c r="G10435" s="8"/>
      <c r="H10435" s="8"/>
      <c r="I10435" s="8"/>
      <c r="J10435" s="8"/>
      <c r="K10435" s="8" t="s">
        <v>33813</v>
      </c>
    </row>
    <row r="10436" spans="1:11" x14ac:dyDescent="0.2">
      <c r="A10436" s="8">
        <f>MAX($A$2:$A10435)+1</f>
        <v>8988</v>
      </c>
      <c r="B10436" s="8"/>
      <c r="C10436" s="9" t="str">
        <f t="shared" si="164"/>
        <v>State Fair Wind Turbine (1 Unit @ Mw Each)</v>
      </c>
      <c r="D10436" s="8">
        <v>210</v>
      </c>
      <c r="E10436" s="8" t="s">
        <v>248</v>
      </c>
      <c r="F10436" s="10" t="s">
        <v>23409</v>
      </c>
      <c r="G10436" s="8"/>
      <c r="H10436" s="8"/>
      <c r="I10436" s="8"/>
      <c r="J10436" s="8"/>
      <c r="K10436" s="8" t="s">
        <v>33813</v>
      </c>
    </row>
    <row r="10437" spans="1:11" x14ac:dyDescent="0.2">
      <c r="A10437" s="8">
        <f>A5192</f>
        <v>4266</v>
      </c>
      <c r="B10437" s="8"/>
      <c r="C10437" s="9" t="str">
        <f t="shared" si="164"/>
        <v>Black Creek Hydroelectric Project</v>
      </c>
      <c r="D10437" s="8">
        <v>211</v>
      </c>
      <c r="E10437" s="8" t="s">
        <v>56</v>
      </c>
      <c r="F10437" s="10" t="s">
        <v>23410</v>
      </c>
      <c r="G10437" s="8"/>
      <c r="H10437" s="8"/>
      <c r="I10437" s="8"/>
      <c r="J10437" s="8"/>
      <c r="K10437" s="8" t="s">
        <v>33813</v>
      </c>
    </row>
    <row r="10438" spans="1:11" x14ac:dyDescent="0.2">
      <c r="A10438" s="8">
        <f>A2623</f>
        <v>1717</v>
      </c>
      <c r="B10438" s="8"/>
      <c r="C10438" s="9" t="str">
        <f t="shared" si="164"/>
        <v>Bird City</v>
      </c>
      <c r="D10438" s="8">
        <v>213</v>
      </c>
      <c r="E10438" s="8" t="s">
        <v>253</v>
      </c>
      <c r="F10438" s="10" t="s">
        <v>16455</v>
      </c>
      <c r="G10438" s="8"/>
      <c r="H10438" s="8"/>
      <c r="I10438" s="8"/>
      <c r="J10438" s="8"/>
      <c r="K10438" s="8" t="s">
        <v>33813</v>
      </c>
    </row>
    <row r="10439" spans="1:11" x14ac:dyDescent="0.2">
      <c r="A10439" s="8">
        <f>MAX($A$2:$A10438)+1</f>
        <v>8989</v>
      </c>
      <c r="B10439" s="8"/>
      <c r="C10439" s="9" t="str">
        <f t="shared" si="164"/>
        <v>Internal Combustion</v>
      </c>
      <c r="D10439" s="8">
        <v>213</v>
      </c>
      <c r="E10439" s="8" t="s">
        <v>253</v>
      </c>
      <c r="F10439" s="10" t="s">
        <v>22648</v>
      </c>
      <c r="G10439" s="8"/>
      <c r="H10439" s="8"/>
      <c r="I10439" s="8"/>
      <c r="J10439" s="8"/>
      <c r="K10439" s="8" t="s">
        <v>33813</v>
      </c>
    </row>
    <row r="10440" spans="1:11" x14ac:dyDescent="0.2">
      <c r="A10440" s="8">
        <f>MAX($A$2:$A10439)+1</f>
        <v>8990</v>
      </c>
      <c r="B10440" s="8"/>
      <c r="C10440" s="9" t="str">
        <f t="shared" si="164"/>
        <v>Total</v>
      </c>
      <c r="D10440" s="8">
        <v>213</v>
      </c>
      <c r="E10440" s="8" t="s">
        <v>253</v>
      </c>
      <c r="F10440" s="10" t="s">
        <v>14883</v>
      </c>
      <c r="G10440" s="8"/>
      <c r="H10440" s="8"/>
      <c r="I10440" s="8"/>
      <c r="J10440" s="8"/>
      <c r="K10440" s="8" t="s">
        <v>33813</v>
      </c>
    </row>
    <row r="10441" spans="1:11" x14ac:dyDescent="0.2">
      <c r="A10441" s="8">
        <f>MAX($A$2:$A10440)+1</f>
        <v>8991</v>
      </c>
      <c r="B10441" s="8"/>
      <c r="C10441" s="9" t="str">
        <f t="shared" si="164"/>
        <v>Advance</v>
      </c>
      <c r="D10441" s="8">
        <v>227</v>
      </c>
      <c r="E10441" s="8" t="s">
        <v>488</v>
      </c>
      <c r="F10441" s="10" t="s">
        <v>23411</v>
      </c>
      <c r="G10441" s="8"/>
      <c r="H10441" s="8"/>
      <c r="I10441" s="8"/>
      <c r="J10441" s="8"/>
      <c r="K10441" s="8" t="s">
        <v>33813</v>
      </c>
    </row>
    <row r="10442" spans="1:11" x14ac:dyDescent="0.2">
      <c r="A10442" s="8">
        <f>MAX($A$2:$A10441)+1</f>
        <v>8992</v>
      </c>
      <c r="B10442" s="8"/>
      <c r="C10442" s="9" t="str">
        <f t="shared" si="164"/>
        <v>Trout Creek Hydro</v>
      </c>
      <c r="D10442" s="8">
        <v>264</v>
      </c>
      <c r="E10442" s="8" t="s">
        <v>469</v>
      </c>
      <c r="F10442" s="10" t="s">
        <v>23412</v>
      </c>
      <c r="G10442" s="8"/>
      <c r="H10442" s="8"/>
      <c r="I10442" s="8"/>
      <c r="J10442" s="8"/>
      <c r="K10442" s="8" t="s">
        <v>33813</v>
      </c>
    </row>
    <row r="10443" spans="1:11" x14ac:dyDescent="0.2">
      <c r="A10443" s="8">
        <f>A1769</f>
        <v>1147</v>
      </c>
      <c r="B10443" s="8"/>
      <c r="C10443" s="9" t="str">
        <f t="shared" si="164"/>
        <v>Generator - Hutsonville</v>
      </c>
      <c r="D10443" s="8">
        <v>266</v>
      </c>
      <c r="E10443" s="8" t="s">
        <v>15433</v>
      </c>
      <c r="F10443" s="10" t="s">
        <v>23413</v>
      </c>
      <c r="G10443" s="8"/>
      <c r="H10443" s="8"/>
      <c r="I10443" s="8"/>
      <c r="J10443" s="8"/>
      <c r="K10443" s="8" t="s">
        <v>33813</v>
      </c>
    </row>
    <row r="10444" spans="1:11" x14ac:dyDescent="0.2">
      <c r="A10444" s="8">
        <f>MAX($A$2:$A10443)+1</f>
        <v>8993</v>
      </c>
      <c r="B10444" s="8"/>
      <c r="C10444" s="9" t="str">
        <f t="shared" si="164"/>
        <v>Internal Combustion Auxiliary</v>
      </c>
      <c r="D10444" s="8">
        <v>266</v>
      </c>
      <c r="E10444" s="8" t="s">
        <v>15433</v>
      </c>
      <c r="F10444" s="10" t="s">
        <v>23414</v>
      </c>
      <c r="G10444" s="8"/>
      <c r="H10444" s="8"/>
      <c r="I10444" s="8"/>
      <c r="J10444" s="8"/>
      <c r="K10444" s="8" t="s">
        <v>33813</v>
      </c>
    </row>
    <row r="10445" spans="1:11" x14ac:dyDescent="0.2">
      <c r="A10445" s="8">
        <f>MAX($A$2:$A10444)+1</f>
        <v>8994</v>
      </c>
      <c r="B10445" s="8"/>
      <c r="C10445" s="9" t="str">
        <f t="shared" si="164"/>
        <v>N/A</v>
      </c>
      <c r="D10445" s="8">
        <v>269</v>
      </c>
      <c r="E10445" s="8" t="s">
        <v>167</v>
      </c>
      <c r="F10445" s="10" t="s">
        <v>14070</v>
      </c>
      <c r="G10445" s="8"/>
      <c r="H10445" s="8"/>
      <c r="I10445" s="8"/>
      <c r="J10445" s="8"/>
      <c r="K10445" s="8" t="s">
        <v>33813</v>
      </c>
    </row>
    <row r="10446" spans="1:11" x14ac:dyDescent="0.2">
      <c r="A10446" s="8">
        <f>MAX($A$2:$A10445)+1</f>
        <v>8995</v>
      </c>
      <c r="B10446" s="8"/>
      <c r="C10446" s="9" t="str">
        <f t="shared" si="164"/>
        <v>Burlington (Steam)</v>
      </c>
      <c r="D10446" s="8">
        <v>270</v>
      </c>
      <c r="E10446" s="8" t="s">
        <v>352</v>
      </c>
      <c r="F10446" s="10" t="s">
        <v>23415</v>
      </c>
      <c r="G10446" s="8"/>
      <c r="H10446" s="8"/>
      <c r="I10446" s="8"/>
      <c r="J10446" s="8"/>
      <c r="K10446" s="8" t="s">
        <v>33813</v>
      </c>
    </row>
    <row r="10447" spans="1:11" x14ac:dyDescent="0.2">
      <c r="A10447" s="8">
        <f>A1583</f>
        <v>1097</v>
      </c>
      <c r="B10447" s="8"/>
      <c r="C10447" s="9" t="str">
        <f t="shared" si="164"/>
        <v>Conemaugh (Int Comb)</v>
      </c>
      <c r="D10447" s="8">
        <v>270</v>
      </c>
      <c r="E10447" s="8" t="s">
        <v>352</v>
      </c>
      <c r="F10447" s="10" t="s">
        <v>23416</v>
      </c>
      <c r="G10447" s="8"/>
      <c r="H10447" s="8"/>
      <c r="I10447" s="8"/>
      <c r="J10447" s="8"/>
      <c r="K10447" s="8" t="s">
        <v>33813</v>
      </c>
    </row>
    <row r="10448" spans="1:11" x14ac:dyDescent="0.2">
      <c r="A10448" s="8">
        <f>A1803</f>
        <v>1159</v>
      </c>
      <c r="B10448" s="8"/>
      <c r="C10448" s="9" t="str">
        <f t="shared" si="164"/>
        <v>Keystone (Int Comb.)</v>
      </c>
      <c r="D10448" s="8">
        <v>270</v>
      </c>
      <c r="E10448" s="8" t="s">
        <v>352</v>
      </c>
      <c r="F10448" s="10" t="s">
        <v>23417</v>
      </c>
      <c r="G10448" s="8"/>
      <c r="H10448" s="8"/>
      <c r="I10448" s="8"/>
      <c r="J10448" s="8"/>
      <c r="K10448" s="8" t="s">
        <v>33813</v>
      </c>
    </row>
    <row r="10449" spans="1:11" x14ac:dyDescent="0.2">
      <c r="A10449" s="8">
        <f>MAX($A$2:$A10448)+1</f>
        <v>8996</v>
      </c>
      <c r="B10449" s="8"/>
      <c r="C10449" s="9" t="str">
        <f t="shared" si="164"/>
        <v>Nat'L Pk (Comb Turb)</v>
      </c>
      <c r="D10449" s="8">
        <v>270</v>
      </c>
      <c r="E10449" s="8" t="s">
        <v>352</v>
      </c>
      <c r="F10449" s="10" t="s">
        <v>23418</v>
      </c>
      <c r="G10449" s="8"/>
      <c r="H10449" s="8"/>
      <c r="I10449" s="8"/>
      <c r="J10449" s="8"/>
      <c r="K10449" s="8" t="s">
        <v>33813</v>
      </c>
    </row>
    <row r="10450" spans="1:11" x14ac:dyDescent="0.2">
      <c r="A10450" s="8">
        <f>MAX($A$2:$A10449)+1</f>
        <v>8997</v>
      </c>
      <c r="B10450" s="8"/>
      <c r="C10450" s="9" t="str">
        <f t="shared" si="164"/>
        <v>Steam-Indirect Chgs.</v>
      </c>
      <c r="D10450" s="8">
        <v>270</v>
      </c>
      <c r="E10450" s="8" t="s">
        <v>352</v>
      </c>
      <c r="F10450" s="10" t="s">
        <v>23419</v>
      </c>
      <c r="G10450" s="8"/>
      <c r="H10450" s="8"/>
      <c r="I10450" s="8"/>
      <c r="J10450" s="8"/>
      <c r="K10450" s="8" t="s">
        <v>33813</v>
      </c>
    </row>
    <row r="10451" spans="1:11" x14ac:dyDescent="0.2">
      <c r="A10451" s="8">
        <f>MAX($A$2:$A10450)+1</f>
        <v>8998</v>
      </c>
      <c r="B10451" s="8"/>
      <c r="C10451" s="9" t="str">
        <f t="shared" si="164"/>
        <v>Albany</v>
      </c>
      <c r="D10451" s="8">
        <v>272</v>
      </c>
      <c r="E10451" s="8" t="s">
        <v>351</v>
      </c>
      <c r="F10451" s="10" t="s">
        <v>16696</v>
      </c>
      <c r="G10451" s="8"/>
      <c r="H10451" s="8"/>
      <c r="I10451" s="8"/>
      <c r="J10451" s="8"/>
      <c r="K10451" s="8" t="s">
        <v>33813</v>
      </c>
    </row>
    <row r="10452" spans="1:11" x14ac:dyDescent="0.2">
      <c r="A10452" s="8">
        <f>MAX($A$2:$A10451)+1</f>
        <v>8999</v>
      </c>
      <c r="B10452" s="8"/>
      <c r="C10452" s="9" t="str">
        <f t="shared" si="164"/>
        <v>Bayone (Gt)</v>
      </c>
      <c r="D10452" s="8">
        <v>272</v>
      </c>
      <c r="E10452" s="8" t="s">
        <v>351</v>
      </c>
      <c r="F10452" s="10" t="s">
        <v>23420</v>
      </c>
      <c r="G10452" s="8"/>
      <c r="H10452" s="8"/>
      <c r="I10452" s="8"/>
      <c r="J10452" s="8"/>
      <c r="K10452" s="8" t="s">
        <v>33813</v>
      </c>
    </row>
    <row r="10453" spans="1:11" x14ac:dyDescent="0.2">
      <c r="A10453" s="8">
        <f>MAX($A$2:$A10452)+1</f>
        <v>9000</v>
      </c>
      <c r="B10453" s="8"/>
      <c r="C10453" s="9" t="str">
        <f t="shared" si="164"/>
        <v>Bergen (Gt)</v>
      </c>
      <c r="D10453" s="8">
        <v>272</v>
      </c>
      <c r="E10453" s="8" t="s">
        <v>351</v>
      </c>
      <c r="F10453" s="10" t="s">
        <v>15365</v>
      </c>
      <c r="G10453" s="8"/>
      <c r="H10453" s="8"/>
      <c r="I10453" s="8"/>
      <c r="J10453" s="8"/>
      <c r="K10453" s="8" t="s">
        <v>33813</v>
      </c>
    </row>
    <row r="10454" spans="1:11" x14ac:dyDescent="0.2">
      <c r="A10454" s="8">
        <f>A2990</f>
        <v>2083</v>
      </c>
      <c r="B10454" s="8"/>
      <c r="C10454" s="9" t="str">
        <f t="shared" si="164"/>
        <v>Bethlehem Energy Ctr</v>
      </c>
      <c r="D10454" s="8">
        <v>272</v>
      </c>
      <c r="E10454" s="8" t="s">
        <v>351</v>
      </c>
      <c r="F10454" s="10" t="s">
        <v>23421</v>
      </c>
      <c r="G10454" s="8"/>
      <c r="H10454" s="8"/>
      <c r="I10454" s="8"/>
      <c r="J10454" s="8"/>
      <c r="K10454" s="8" t="s">
        <v>33813</v>
      </c>
    </row>
    <row r="10455" spans="1:11" x14ac:dyDescent="0.2">
      <c r="A10455" s="8">
        <f>MAX($A$2:$A10454)+1</f>
        <v>9001</v>
      </c>
      <c r="B10455" s="8"/>
      <c r="C10455" s="9" t="str">
        <f t="shared" si="164"/>
        <v>Bridgeport</v>
      </c>
      <c r="D10455" s="8">
        <v>272</v>
      </c>
      <c r="E10455" s="8" t="s">
        <v>351</v>
      </c>
      <c r="F10455" s="10" t="s">
        <v>23422</v>
      </c>
      <c r="G10455" s="8"/>
      <c r="H10455" s="8"/>
      <c r="I10455" s="8"/>
      <c r="J10455" s="8"/>
      <c r="K10455" s="8" t="s">
        <v>33813</v>
      </c>
    </row>
    <row r="10456" spans="1:11" x14ac:dyDescent="0.2">
      <c r="A10456" s="8">
        <f>MAX($A$2:$A10455)+1</f>
        <v>9002</v>
      </c>
      <c r="B10456" s="8"/>
      <c r="C10456" s="9" t="str">
        <f t="shared" si="164"/>
        <v>Burlington (Gt)</v>
      </c>
      <c r="D10456" s="8">
        <v>272</v>
      </c>
      <c r="E10456" s="8" t="s">
        <v>351</v>
      </c>
      <c r="F10456" s="10" t="s">
        <v>15380</v>
      </c>
      <c r="G10456" s="8"/>
      <c r="H10456" s="8"/>
      <c r="I10456" s="8"/>
      <c r="J10456" s="8"/>
      <c r="K10456" s="8" t="s">
        <v>33813</v>
      </c>
    </row>
    <row r="10457" spans="1:11" x14ac:dyDescent="0.2">
      <c r="A10457" s="8">
        <f>MAX($A$2:$A10456)+1</f>
        <v>9003</v>
      </c>
      <c r="B10457" s="8"/>
      <c r="C10457" s="9" t="str">
        <f t="shared" ref="C10457:C10520" si="165">IF(H10457="",F10457,H10457)</f>
        <v>Burlington (S)</v>
      </c>
      <c r="D10457" s="8">
        <v>272</v>
      </c>
      <c r="E10457" s="8" t="s">
        <v>351</v>
      </c>
      <c r="F10457" s="10" t="s">
        <v>23423</v>
      </c>
      <c r="G10457" s="8"/>
      <c r="H10457" s="8"/>
      <c r="I10457" s="8"/>
      <c r="J10457" s="8"/>
      <c r="K10457" s="8" t="s">
        <v>33813</v>
      </c>
    </row>
    <row r="10458" spans="1:11" x14ac:dyDescent="0.2">
      <c r="A10458" s="8">
        <f>A1583</f>
        <v>1097</v>
      </c>
      <c r="B10458" s="8"/>
      <c r="C10458" s="9" t="str">
        <f t="shared" si="165"/>
        <v>Conemaugh (Gt)</v>
      </c>
      <c r="D10458" s="8">
        <v>272</v>
      </c>
      <c r="E10458" s="8" t="s">
        <v>351</v>
      </c>
      <c r="F10458" s="10" t="s">
        <v>23424</v>
      </c>
      <c r="G10458" s="8"/>
      <c r="H10458" s="8"/>
      <c r="I10458" s="8"/>
      <c r="J10458" s="8"/>
      <c r="K10458" s="8" t="s">
        <v>33813</v>
      </c>
    </row>
    <row r="10459" spans="1:11" x14ac:dyDescent="0.2">
      <c r="A10459" s="8">
        <f>A1583</f>
        <v>1097</v>
      </c>
      <c r="B10459" s="8"/>
      <c r="C10459" s="9" t="str">
        <f t="shared" si="165"/>
        <v>Conemaugh (S)</v>
      </c>
      <c r="D10459" s="8">
        <v>272</v>
      </c>
      <c r="E10459" s="8" t="s">
        <v>351</v>
      </c>
      <c r="F10459" s="10" t="s">
        <v>23425</v>
      </c>
      <c r="G10459" s="8"/>
      <c r="H10459" s="8"/>
      <c r="I10459" s="8"/>
      <c r="J10459" s="8"/>
      <c r="K10459" s="8" t="s">
        <v>33813</v>
      </c>
    </row>
    <row r="10460" spans="1:11" x14ac:dyDescent="0.2">
      <c r="A10460" s="8">
        <f>MAX($A$2:$A10459)+1</f>
        <v>9004</v>
      </c>
      <c r="B10460" s="8"/>
      <c r="C10460" s="9" t="str">
        <f t="shared" si="165"/>
        <v>Edison (Gt)</v>
      </c>
      <c r="D10460" s="8">
        <v>272</v>
      </c>
      <c r="E10460" s="8" t="s">
        <v>351</v>
      </c>
      <c r="F10460" s="10" t="s">
        <v>15504</v>
      </c>
      <c r="G10460" s="8"/>
      <c r="H10460" s="8"/>
      <c r="I10460" s="8"/>
      <c r="J10460" s="8"/>
      <c r="K10460" s="8" t="s">
        <v>33813</v>
      </c>
    </row>
    <row r="10461" spans="1:11" x14ac:dyDescent="0.2">
      <c r="A10461" s="8">
        <f>MAX($A$2:$A10460)+1</f>
        <v>9005</v>
      </c>
      <c r="B10461" s="8"/>
      <c r="C10461" s="9" t="str">
        <f t="shared" si="165"/>
        <v>Essex (Gt)</v>
      </c>
      <c r="D10461" s="8">
        <v>272</v>
      </c>
      <c r="E10461" s="8" t="s">
        <v>351</v>
      </c>
      <c r="F10461" s="10" t="s">
        <v>15519</v>
      </c>
      <c r="G10461" s="8"/>
      <c r="H10461" s="8"/>
      <c r="I10461" s="8"/>
      <c r="J10461" s="8"/>
      <c r="K10461" s="8" t="s">
        <v>33813</v>
      </c>
    </row>
    <row r="10462" spans="1:11" x14ac:dyDescent="0.2">
      <c r="A10462" s="8">
        <f>MAX($A$2:$A10461)+1</f>
        <v>9006</v>
      </c>
      <c r="B10462" s="8"/>
      <c r="C10462" s="9" t="str">
        <f t="shared" si="165"/>
        <v>Hudson (Gt)</v>
      </c>
      <c r="D10462" s="8">
        <v>272</v>
      </c>
      <c r="E10462" s="8" t="s">
        <v>351</v>
      </c>
      <c r="F10462" s="10" t="s">
        <v>15606</v>
      </c>
      <c r="G10462" s="8"/>
      <c r="H10462" s="8"/>
      <c r="I10462" s="8"/>
      <c r="J10462" s="8"/>
      <c r="K10462" s="8" t="s">
        <v>33813</v>
      </c>
    </row>
    <row r="10463" spans="1:11" x14ac:dyDescent="0.2">
      <c r="A10463" s="8">
        <f>MAX($A$2:$A10462)+1</f>
        <v>9007</v>
      </c>
      <c r="B10463" s="8"/>
      <c r="C10463" s="9" t="str">
        <f t="shared" si="165"/>
        <v>Hudson (S)</v>
      </c>
      <c r="D10463" s="8">
        <v>272</v>
      </c>
      <c r="E10463" s="8" t="s">
        <v>351</v>
      </c>
      <c r="F10463" s="10" t="s">
        <v>23426</v>
      </c>
      <c r="G10463" s="8"/>
      <c r="H10463" s="8"/>
      <c r="I10463" s="8"/>
      <c r="J10463" s="8"/>
      <c r="K10463" s="8" t="s">
        <v>33813</v>
      </c>
    </row>
    <row r="10464" spans="1:11" x14ac:dyDescent="0.2">
      <c r="A10464" s="8">
        <f>A1798</f>
        <v>1157</v>
      </c>
      <c r="B10464" s="8"/>
      <c r="C10464" s="9" t="str">
        <f t="shared" si="165"/>
        <v>Kearny (Gt)</v>
      </c>
      <c r="D10464" s="8">
        <v>272</v>
      </c>
      <c r="E10464" s="8" t="s">
        <v>351</v>
      </c>
      <c r="F10464" s="10" t="s">
        <v>15658</v>
      </c>
      <c r="G10464" s="8"/>
      <c r="H10464" s="8"/>
      <c r="I10464" s="8"/>
      <c r="J10464" s="8"/>
      <c r="K10464" s="8" t="s">
        <v>33813</v>
      </c>
    </row>
    <row r="10465" spans="1:11" x14ac:dyDescent="0.2">
      <c r="A10465" s="8">
        <f>A1798</f>
        <v>1157</v>
      </c>
      <c r="B10465" s="8"/>
      <c r="C10465" s="9" t="str">
        <f t="shared" si="165"/>
        <v>Kearny (S)</v>
      </c>
      <c r="D10465" s="8">
        <v>272</v>
      </c>
      <c r="E10465" s="8" t="s">
        <v>351</v>
      </c>
      <c r="F10465" s="10" t="s">
        <v>23427</v>
      </c>
      <c r="G10465" s="8"/>
      <c r="H10465" s="8"/>
      <c r="I10465" s="8"/>
      <c r="J10465" s="8"/>
      <c r="K10465" s="8" t="s">
        <v>33813</v>
      </c>
    </row>
    <row r="10466" spans="1:11" x14ac:dyDescent="0.2">
      <c r="A10466" s="8">
        <f>A1803</f>
        <v>1159</v>
      </c>
      <c r="B10466" s="8"/>
      <c r="C10466" s="9" t="str">
        <f t="shared" si="165"/>
        <v>Keystone (Intn Com)</v>
      </c>
      <c r="D10466" s="8">
        <v>272</v>
      </c>
      <c r="E10466" s="8" t="s">
        <v>351</v>
      </c>
      <c r="F10466" s="10" t="s">
        <v>23428</v>
      </c>
      <c r="G10466" s="8"/>
      <c r="H10466" s="8"/>
      <c r="I10466" s="8"/>
      <c r="J10466" s="8"/>
      <c r="K10466" s="8" t="s">
        <v>33813</v>
      </c>
    </row>
    <row r="10467" spans="1:11" x14ac:dyDescent="0.2">
      <c r="A10467" s="8">
        <f>A1803</f>
        <v>1159</v>
      </c>
      <c r="B10467" s="8"/>
      <c r="C10467" s="9" t="str">
        <f t="shared" si="165"/>
        <v>Keystone (S)</v>
      </c>
      <c r="D10467" s="8">
        <v>272</v>
      </c>
      <c r="E10467" s="8" t="s">
        <v>351</v>
      </c>
      <c r="F10467" s="10" t="s">
        <v>23429</v>
      </c>
      <c r="G10467" s="8"/>
      <c r="H10467" s="8"/>
      <c r="I10467" s="8"/>
      <c r="J10467" s="8"/>
      <c r="K10467" s="8" t="s">
        <v>33813</v>
      </c>
    </row>
    <row r="10468" spans="1:11" x14ac:dyDescent="0.2">
      <c r="A10468" s="8">
        <f>MAX($A$2:$A10467)+1</f>
        <v>9008</v>
      </c>
      <c r="B10468" s="8"/>
      <c r="C10468" s="9" t="str">
        <f t="shared" si="165"/>
        <v>Lawrenceburg</v>
      </c>
      <c r="D10468" s="8">
        <v>272</v>
      </c>
      <c r="E10468" s="8" t="s">
        <v>351</v>
      </c>
      <c r="F10468" s="10" t="s">
        <v>23430</v>
      </c>
      <c r="G10468" s="8"/>
      <c r="H10468" s="8"/>
      <c r="I10468" s="8"/>
      <c r="J10468" s="8"/>
      <c r="K10468" s="8" t="s">
        <v>33813</v>
      </c>
    </row>
    <row r="10469" spans="1:11" x14ac:dyDescent="0.2">
      <c r="A10469" s="8">
        <f>MAX($A$2:$A10468)+1</f>
        <v>9009</v>
      </c>
      <c r="B10469" s="8"/>
      <c r="C10469" s="9" t="str">
        <f t="shared" si="165"/>
        <v>Linden (Gt)</v>
      </c>
      <c r="D10469" s="8">
        <v>272</v>
      </c>
      <c r="E10469" s="8" t="s">
        <v>351</v>
      </c>
      <c r="F10469" s="10" t="s">
        <v>15682</v>
      </c>
      <c r="G10469" s="8"/>
      <c r="H10469" s="8"/>
      <c r="I10469" s="8"/>
      <c r="J10469" s="8"/>
      <c r="K10469" s="8" t="s">
        <v>33813</v>
      </c>
    </row>
    <row r="10470" spans="1:11" x14ac:dyDescent="0.2">
      <c r="A10470" s="8">
        <f>A10469</f>
        <v>9009</v>
      </c>
      <c r="B10470" s="8"/>
      <c r="C10470" s="9" t="str">
        <f t="shared" si="165"/>
        <v>Linden (S)</v>
      </c>
      <c r="D10470" s="8">
        <v>272</v>
      </c>
      <c r="E10470" s="8" t="s">
        <v>351</v>
      </c>
      <c r="F10470" s="10" t="s">
        <v>23431</v>
      </c>
      <c r="G10470" s="8"/>
      <c r="H10470" s="8"/>
      <c r="I10470" s="8"/>
      <c r="J10470" s="8"/>
      <c r="K10470" s="8" t="s">
        <v>33813</v>
      </c>
    </row>
    <row r="10471" spans="1:11" x14ac:dyDescent="0.2">
      <c r="A10471" s="8">
        <f>MAX($A$2:$A10470)+1</f>
        <v>9010</v>
      </c>
      <c r="B10471" s="8"/>
      <c r="C10471" s="9" t="str">
        <f t="shared" si="165"/>
        <v>Mercer (Ct)</v>
      </c>
      <c r="D10471" s="8">
        <v>272</v>
      </c>
      <c r="E10471" s="8" t="s">
        <v>351</v>
      </c>
      <c r="F10471" s="10" t="s">
        <v>23432</v>
      </c>
      <c r="G10471" s="8"/>
      <c r="H10471" s="8"/>
      <c r="I10471" s="8"/>
      <c r="J10471" s="8"/>
      <c r="K10471" s="8" t="s">
        <v>33813</v>
      </c>
    </row>
    <row r="10472" spans="1:11" x14ac:dyDescent="0.2">
      <c r="A10472" s="8">
        <f>A10471</f>
        <v>9010</v>
      </c>
      <c r="B10472" s="8"/>
      <c r="C10472" s="9" t="str">
        <f t="shared" si="165"/>
        <v>Mercer (S)</v>
      </c>
      <c r="D10472" s="8">
        <v>272</v>
      </c>
      <c r="E10472" s="8" t="s">
        <v>351</v>
      </c>
      <c r="F10472" s="10" t="s">
        <v>23433</v>
      </c>
      <c r="G10472" s="8"/>
      <c r="H10472" s="8"/>
      <c r="I10472" s="8"/>
      <c r="J10472" s="8"/>
      <c r="K10472" s="8" t="s">
        <v>33813</v>
      </c>
    </row>
    <row r="10473" spans="1:11" x14ac:dyDescent="0.2">
      <c r="A10473" s="8">
        <f>MAX($A$2:$A10472)+1</f>
        <v>9011</v>
      </c>
      <c r="B10473" s="8"/>
      <c r="C10473" s="9" t="str">
        <f t="shared" si="165"/>
        <v>National Park (Ct)</v>
      </c>
      <c r="D10473" s="8">
        <v>272</v>
      </c>
      <c r="E10473" s="8" t="s">
        <v>351</v>
      </c>
      <c r="F10473" s="10" t="s">
        <v>23434</v>
      </c>
      <c r="G10473" s="8"/>
      <c r="H10473" s="8"/>
      <c r="I10473" s="8"/>
      <c r="J10473" s="8"/>
      <c r="K10473" s="8" t="s">
        <v>33813</v>
      </c>
    </row>
    <row r="10474" spans="1:11" x14ac:dyDescent="0.2">
      <c r="A10474" s="8">
        <f>MAX($A$2:$A10473)+1</f>
        <v>9012</v>
      </c>
      <c r="B10474" s="8"/>
      <c r="C10474" s="9" t="str">
        <f t="shared" si="165"/>
        <v>New Haven</v>
      </c>
      <c r="D10474" s="8">
        <v>272</v>
      </c>
      <c r="E10474" s="8" t="s">
        <v>351</v>
      </c>
      <c r="F10474" s="10" t="s">
        <v>23435</v>
      </c>
      <c r="G10474" s="8"/>
      <c r="H10474" s="8"/>
      <c r="I10474" s="8"/>
      <c r="J10474" s="8"/>
      <c r="K10474" s="8" t="s">
        <v>33813</v>
      </c>
    </row>
    <row r="10475" spans="1:11" x14ac:dyDescent="0.2">
      <c r="A10475" s="8">
        <f>MAX($A$2:$A10474)+1</f>
        <v>9013</v>
      </c>
      <c r="B10475" s="8"/>
      <c r="C10475" s="9" t="str">
        <f t="shared" si="165"/>
        <v>Sewaren (Gt)</v>
      </c>
      <c r="D10475" s="8">
        <v>272</v>
      </c>
      <c r="E10475" s="8" t="s">
        <v>351</v>
      </c>
      <c r="F10475" s="10" t="s">
        <v>23436</v>
      </c>
      <c r="G10475" s="8"/>
      <c r="H10475" s="8"/>
      <c r="I10475" s="8"/>
      <c r="J10475" s="8"/>
      <c r="K10475" s="8" t="s">
        <v>33813</v>
      </c>
    </row>
    <row r="10476" spans="1:11" x14ac:dyDescent="0.2">
      <c r="A10476" s="8">
        <f>A10475</f>
        <v>9013</v>
      </c>
      <c r="B10476" s="8"/>
      <c r="C10476" s="9" t="str">
        <f t="shared" si="165"/>
        <v>Sewaren (S)</v>
      </c>
      <c r="D10476" s="8">
        <v>272</v>
      </c>
      <c r="E10476" s="8" t="s">
        <v>351</v>
      </c>
      <c r="F10476" s="10" t="s">
        <v>23437</v>
      </c>
      <c r="G10476" s="8"/>
      <c r="H10476" s="8"/>
      <c r="I10476" s="8"/>
      <c r="J10476" s="8"/>
      <c r="K10476" s="8" t="s">
        <v>33813</v>
      </c>
    </row>
    <row r="10477" spans="1:11" x14ac:dyDescent="0.2">
      <c r="A10477" s="8">
        <f>MAX($A$2:$A10476)+1</f>
        <v>9014</v>
      </c>
      <c r="B10477" s="8"/>
      <c r="C10477" s="9" t="str">
        <f t="shared" si="165"/>
        <v>Steam-Indirect</v>
      </c>
      <c r="D10477" s="8">
        <v>272</v>
      </c>
      <c r="E10477" s="8" t="s">
        <v>351</v>
      </c>
      <c r="F10477" s="10" t="s">
        <v>23438</v>
      </c>
      <c r="G10477" s="8"/>
      <c r="H10477" s="8"/>
      <c r="I10477" s="8"/>
      <c r="J10477" s="8"/>
      <c r="K10477" s="8" t="s">
        <v>33813</v>
      </c>
    </row>
    <row r="10478" spans="1:11" x14ac:dyDescent="0.2">
      <c r="A10478" s="8">
        <f>MAX($A$2:$A10477)+1</f>
        <v>9015</v>
      </c>
      <c r="B10478" s="8"/>
      <c r="C10478" s="9" t="str">
        <f t="shared" si="165"/>
        <v>Waterford</v>
      </c>
      <c r="D10478" s="8">
        <v>272</v>
      </c>
      <c r="E10478" s="8" t="s">
        <v>351</v>
      </c>
      <c r="F10478" s="10" t="s">
        <v>15981</v>
      </c>
      <c r="G10478" s="8"/>
      <c r="H10478" s="8"/>
      <c r="I10478" s="8"/>
      <c r="J10478" s="8"/>
      <c r="K10478" s="8" t="s">
        <v>33813</v>
      </c>
    </row>
    <row r="10479" spans="1:11" x14ac:dyDescent="0.2">
      <c r="A10479" s="8">
        <f>A1458</f>
        <v>1063</v>
      </c>
      <c r="B10479" s="8"/>
      <c r="C10479" s="9" t="str">
        <f t="shared" si="165"/>
        <v>Agency Street</v>
      </c>
      <c r="D10479" s="8">
        <v>281</v>
      </c>
      <c r="E10479" s="8" t="s">
        <v>201</v>
      </c>
      <c r="F10479" s="10" t="s">
        <v>15317</v>
      </c>
      <c r="G10479" s="8"/>
      <c r="H10479" s="8"/>
      <c r="I10479" s="8"/>
      <c r="J10479" s="8"/>
      <c r="K10479" s="8" t="s">
        <v>33813</v>
      </c>
    </row>
    <row r="10480" spans="1:11" x14ac:dyDescent="0.2">
      <c r="A10480" s="8">
        <f>A9009</f>
        <v>8045</v>
      </c>
      <c r="B10480" s="8"/>
      <c r="C10480" s="9" t="str">
        <f t="shared" si="165"/>
        <v>Ames</v>
      </c>
      <c r="D10480" s="8">
        <v>281</v>
      </c>
      <c r="E10480" s="8" t="s">
        <v>201</v>
      </c>
      <c r="F10480" s="10" t="s">
        <v>23439</v>
      </c>
      <c r="G10480" s="8"/>
      <c r="H10480" s="8"/>
      <c r="I10480" s="8"/>
      <c r="J10480" s="8"/>
      <c r="K10480" s="8" t="s">
        <v>33813</v>
      </c>
    </row>
    <row r="10481" spans="1:11" x14ac:dyDescent="0.2">
      <c r="A10481" s="8">
        <f>MAX($A$2:$A10480)+1</f>
        <v>9016</v>
      </c>
      <c r="B10481" s="8"/>
      <c r="C10481" s="9" t="str">
        <f t="shared" si="165"/>
        <v>Anamosa</v>
      </c>
      <c r="D10481" s="8">
        <v>281</v>
      </c>
      <c r="E10481" s="8" t="s">
        <v>201</v>
      </c>
      <c r="F10481" s="10" t="s">
        <v>23440</v>
      </c>
      <c r="G10481" s="8"/>
      <c r="H10481" s="8"/>
      <c r="I10481" s="8"/>
      <c r="J10481" s="8"/>
      <c r="K10481" s="8" t="s">
        <v>33813</v>
      </c>
    </row>
    <row r="10482" spans="1:11" x14ac:dyDescent="0.2">
      <c r="A10482" s="8">
        <f>MAX($A$2:$A10481)+1</f>
        <v>9017</v>
      </c>
      <c r="B10482" s="8"/>
      <c r="C10482" s="9" t="str">
        <f t="shared" si="165"/>
        <v>Black Start Diesel Units</v>
      </c>
      <c r="D10482" s="8">
        <v>281</v>
      </c>
      <c r="E10482" s="8" t="s">
        <v>201</v>
      </c>
      <c r="F10482" s="10" t="s">
        <v>23441</v>
      </c>
      <c r="G10482" s="8"/>
      <c r="H10482" s="8"/>
      <c r="I10482" s="8"/>
      <c r="J10482" s="8"/>
      <c r="K10482" s="8" t="s">
        <v>33813</v>
      </c>
    </row>
    <row r="10483" spans="1:11" x14ac:dyDescent="0.2">
      <c r="A10483" s="8">
        <f>A10482</f>
        <v>9017</v>
      </c>
      <c r="B10483" s="8"/>
      <c r="C10483" s="9" t="str">
        <f t="shared" si="165"/>
        <v>Black Start Diesel Units:</v>
      </c>
      <c r="D10483" s="8">
        <v>281</v>
      </c>
      <c r="E10483" s="8" t="s">
        <v>201</v>
      </c>
      <c r="F10483" s="10" t="s">
        <v>23442</v>
      </c>
      <c r="G10483" s="8"/>
      <c r="H10483" s="8"/>
      <c r="I10483" s="8"/>
      <c r="J10483" s="8"/>
      <c r="K10483" s="8" t="s">
        <v>33813</v>
      </c>
    </row>
    <row r="10484" spans="1:11" x14ac:dyDescent="0.2">
      <c r="A10484" s="8">
        <f>A244</f>
        <v>165</v>
      </c>
      <c r="B10484" s="8"/>
      <c r="C10484" s="9" t="str">
        <f t="shared" si="165"/>
        <v>Dubuque</v>
      </c>
      <c r="D10484" s="8">
        <v>281</v>
      </c>
      <c r="E10484" s="8" t="s">
        <v>201</v>
      </c>
      <c r="F10484" s="10" t="s">
        <v>13601</v>
      </c>
      <c r="G10484" s="8"/>
      <c r="H10484" s="8"/>
      <c r="I10484" s="8"/>
      <c r="J10484" s="8"/>
      <c r="K10484" s="8" t="s">
        <v>33813</v>
      </c>
    </row>
    <row r="10485" spans="1:11" x14ac:dyDescent="0.2">
      <c r="A10485" s="8">
        <f>A2804</f>
        <v>1898</v>
      </c>
      <c r="B10485" s="8"/>
      <c r="C10485" s="9" t="str">
        <f t="shared" si="165"/>
        <v>Hills</v>
      </c>
      <c r="D10485" s="8">
        <v>281</v>
      </c>
      <c r="E10485" s="8" t="s">
        <v>201</v>
      </c>
      <c r="F10485" s="10" t="s">
        <v>16631</v>
      </c>
      <c r="G10485" s="8"/>
      <c r="H10485" s="8"/>
      <c r="I10485" s="8"/>
      <c r="J10485" s="8"/>
      <c r="K10485" s="8" t="s">
        <v>33813</v>
      </c>
    </row>
    <row r="10486" spans="1:11" x14ac:dyDescent="0.2">
      <c r="A10486" s="8">
        <f>MAX($A$2:$A10485)+1</f>
        <v>9018</v>
      </c>
      <c r="B10486" s="8"/>
      <c r="C10486" s="9" t="str">
        <f t="shared" si="165"/>
        <v>Hydro Plants:</v>
      </c>
      <c r="D10486" s="8">
        <v>281</v>
      </c>
      <c r="E10486" s="8" t="s">
        <v>201</v>
      </c>
      <c r="F10486" s="10" t="s">
        <v>22689</v>
      </c>
      <c r="G10486" s="8"/>
      <c r="H10486" s="8"/>
      <c r="I10486" s="8"/>
      <c r="J10486" s="8"/>
      <c r="K10486" s="8" t="s">
        <v>33813</v>
      </c>
    </row>
    <row r="10487" spans="1:11" x14ac:dyDescent="0.2">
      <c r="A10487" s="8">
        <f>MAX($A$2:$A10486)+1</f>
        <v>9019</v>
      </c>
      <c r="B10487" s="8"/>
      <c r="C10487" s="9" t="str">
        <f t="shared" si="165"/>
        <v>Iowa Falls</v>
      </c>
      <c r="D10487" s="8">
        <v>281</v>
      </c>
      <c r="E10487" s="8" t="s">
        <v>201</v>
      </c>
      <c r="F10487" s="10" t="s">
        <v>23443</v>
      </c>
      <c r="G10487" s="8"/>
      <c r="H10487" s="8"/>
      <c r="I10487" s="8"/>
      <c r="J10487" s="8"/>
      <c r="K10487" s="8" t="s">
        <v>33813</v>
      </c>
    </row>
    <row r="10488" spans="1:11" x14ac:dyDescent="0.2">
      <c r="A10488" s="8">
        <f>A1821</f>
        <v>319</v>
      </c>
      <c r="B10488" s="8"/>
      <c r="C10488" s="9" t="str">
        <f t="shared" si="165"/>
        <v>Lansing</v>
      </c>
      <c r="D10488" s="8">
        <v>281</v>
      </c>
      <c r="E10488" s="8" t="s">
        <v>201</v>
      </c>
      <c r="F10488" s="10" t="s">
        <v>13915</v>
      </c>
      <c r="G10488" s="8"/>
      <c r="H10488" s="8"/>
      <c r="I10488" s="8"/>
      <c r="J10488" s="8"/>
      <c r="K10488" s="8" t="s">
        <v>33813</v>
      </c>
    </row>
    <row r="10489" spans="1:11" x14ac:dyDescent="0.2">
      <c r="A10489" s="8">
        <f>A2592</f>
        <v>1686</v>
      </c>
      <c r="B10489" s="8"/>
      <c r="C10489" s="9" t="str">
        <f t="shared" si="165"/>
        <v>Maquoketa</v>
      </c>
      <c r="D10489" s="8">
        <v>281</v>
      </c>
      <c r="E10489" s="8" t="s">
        <v>201</v>
      </c>
      <c r="F10489" s="10" t="s">
        <v>23444</v>
      </c>
      <c r="G10489" s="8"/>
      <c r="H10489" s="8"/>
      <c r="I10489" s="8"/>
      <c r="J10489" s="8"/>
      <c r="K10489" s="8" t="s">
        <v>33813</v>
      </c>
    </row>
    <row r="10490" spans="1:11" x14ac:dyDescent="0.2">
      <c r="A10490" s="8">
        <f>A515</f>
        <v>352</v>
      </c>
      <c r="B10490" s="8"/>
      <c r="C10490" s="9" t="str">
        <f t="shared" si="165"/>
        <v>Marshalltown Generating Station</v>
      </c>
      <c r="D10490" s="8">
        <v>281</v>
      </c>
      <c r="E10490" s="8" t="s">
        <v>201</v>
      </c>
      <c r="F10490" s="10" t="s">
        <v>13977</v>
      </c>
      <c r="G10490" s="8">
        <v>58236</v>
      </c>
      <c r="H10490" s="8" t="s">
        <v>23445</v>
      </c>
      <c r="I10490" s="8" t="s">
        <v>200</v>
      </c>
      <c r="J10490" s="8">
        <v>9417</v>
      </c>
      <c r="K10490" s="8" t="s">
        <v>33511</v>
      </c>
    </row>
    <row r="10491" spans="1:11" x14ac:dyDescent="0.2">
      <c r="A10491" s="8">
        <f>MAX($A$2:$A10490)+1</f>
        <v>9020</v>
      </c>
      <c r="B10491" s="8"/>
      <c r="C10491" s="9" t="str">
        <f t="shared" si="165"/>
        <v>Montgomery</v>
      </c>
      <c r="D10491" s="8">
        <v>281</v>
      </c>
      <c r="E10491" s="8" t="s">
        <v>201</v>
      </c>
      <c r="F10491" s="10" t="s">
        <v>15735</v>
      </c>
      <c r="G10491" s="8"/>
      <c r="H10491" s="8"/>
      <c r="I10491" s="8"/>
      <c r="J10491" s="8"/>
      <c r="K10491" s="8" t="s">
        <v>33813</v>
      </c>
    </row>
    <row r="10492" spans="1:11" x14ac:dyDescent="0.2">
      <c r="A10492" s="8">
        <f>MAX($A$2:$A10491)+1</f>
        <v>9021</v>
      </c>
      <c r="B10492" s="8"/>
      <c r="C10492" s="9" t="str">
        <f t="shared" si="165"/>
        <v>New Albin</v>
      </c>
      <c r="D10492" s="8">
        <v>281</v>
      </c>
      <c r="E10492" s="8" t="s">
        <v>201</v>
      </c>
      <c r="F10492" s="10" t="s">
        <v>23446</v>
      </c>
      <c r="G10492" s="8"/>
      <c r="H10492" s="8"/>
      <c r="I10492" s="8"/>
      <c r="J10492" s="8"/>
      <c r="K10492" s="8" t="s">
        <v>33813</v>
      </c>
    </row>
    <row r="10493" spans="1:11" x14ac:dyDescent="0.2">
      <c r="A10493" s="8">
        <f>A2041</f>
        <v>1229</v>
      </c>
      <c r="B10493" s="8"/>
      <c r="C10493" s="9" t="str">
        <f t="shared" si="165"/>
        <v>Sixth Street</v>
      </c>
      <c r="D10493" s="8">
        <v>281</v>
      </c>
      <c r="E10493" s="8" t="s">
        <v>201</v>
      </c>
      <c r="F10493" s="10" t="s">
        <v>15880</v>
      </c>
      <c r="G10493" s="8"/>
      <c r="H10493" s="8"/>
      <c r="I10493" s="8"/>
      <c r="J10493" s="8"/>
      <c r="K10493" s="8" t="s">
        <v>33813</v>
      </c>
    </row>
    <row r="10494" spans="1:11" x14ac:dyDescent="0.2">
      <c r="A10494" s="8">
        <f>MAX($A$2:$A10493)+1</f>
        <v>9022</v>
      </c>
      <c r="B10494" s="8"/>
      <c r="C10494" s="9" t="str">
        <f t="shared" si="165"/>
        <v>Total Hydro.................................</v>
      </c>
      <c r="D10494" s="8">
        <v>281</v>
      </c>
      <c r="E10494" s="8" t="s">
        <v>201</v>
      </c>
      <c r="F10494" s="10" t="s">
        <v>23447</v>
      </c>
      <c r="G10494" s="8"/>
      <c r="H10494" s="8"/>
      <c r="I10494" s="8"/>
      <c r="J10494" s="8"/>
      <c r="K10494" s="8" t="s">
        <v>33813</v>
      </c>
    </row>
    <row r="10495" spans="1:11" x14ac:dyDescent="0.2">
      <c r="A10495" s="8">
        <f>MAX($A$2:$A10494)+1</f>
        <v>9023</v>
      </c>
      <c r="B10495" s="8"/>
      <c r="C10495" s="9" t="str">
        <f t="shared" si="165"/>
        <v>Milltown</v>
      </c>
      <c r="D10495" s="8">
        <v>285</v>
      </c>
      <c r="E10495" s="8" t="s">
        <v>89</v>
      </c>
      <c r="F10495" s="10" t="s">
        <v>23448</v>
      </c>
      <c r="G10495" s="8">
        <v>2190</v>
      </c>
      <c r="H10495" s="8" t="s">
        <v>23448</v>
      </c>
      <c r="I10495" s="8" t="s">
        <v>300</v>
      </c>
      <c r="J10495" s="8">
        <v>13902</v>
      </c>
      <c r="K10495" s="8"/>
    </row>
    <row r="10496" spans="1:11" x14ac:dyDescent="0.2">
      <c r="A10496" s="8">
        <f>MAX($A$2:$A10495)+1</f>
        <v>9024</v>
      </c>
      <c r="B10496" s="8"/>
      <c r="C10496" s="9" t="str">
        <f t="shared" si="165"/>
        <v>N/A</v>
      </c>
      <c r="D10496" s="8">
        <v>288</v>
      </c>
      <c r="E10496" s="8" t="s">
        <v>448</v>
      </c>
      <c r="F10496" s="10" t="s">
        <v>14070</v>
      </c>
      <c r="G10496" s="8"/>
      <c r="H10496" s="8"/>
      <c r="I10496" s="8"/>
      <c r="J10496" s="8"/>
      <c r="K10496" s="8" t="s">
        <v>33813</v>
      </c>
    </row>
    <row r="10497" spans="1:11" x14ac:dyDescent="0.2">
      <c r="A10497" s="8">
        <f>MAX($A$2:$A10496)+1</f>
        <v>9025</v>
      </c>
      <c r="B10497" s="8"/>
      <c r="C10497" s="9" t="str">
        <f t="shared" si="165"/>
        <v>Na</v>
      </c>
      <c r="D10497" s="8">
        <v>288</v>
      </c>
      <c r="E10497" s="8" t="s">
        <v>448</v>
      </c>
      <c r="F10497" s="10" t="s">
        <v>22907</v>
      </c>
      <c r="G10497" s="8"/>
      <c r="H10497" s="8"/>
      <c r="I10497" s="8"/>
      <c r="J10497" s="8"/>
      <c r="K10497" s="8" t="s">
        <v>33813</v>
      </c>
    </row>
    <row r="10498" spans="1:11" x14ac:dyDescent="0.2">
      <c r="A10498" s="8">
        <f>MAX($A$2:$A10497)+1</f>
        <v>9026</v>
      </c>
      <c r="B10498" s="8"/>
      <c r="C10498" s="9" t="str">
        <f t="shared" si="165"/>
        <v>N/A</v>
      </c>
      <c r="D10498" s="8">
        <v>290</v>
      </c>
      <c r="E10498" s="8" t="s">
        <v>445</v>
      </c>
      <c r="F10498" s="10" t="s">
        <v>14070</v>
      </c>
      <c r="G10498" s="8"/>
      <c r="H10498" s="8"/>
      <c r="I10498" s="8"/>
      <c r="J10498" s="8"/>
      <c r="K10498" s="8" t="s">
        <v>33813</v>
      </c>
    </row>
    <row r="10499" spans="1:11" x14ac:dyDescent="0.2">
      <c r="A10499" s="8">
        <f>A6321</f>
        <v>5381</v>
      </c>
      <c r="B10499" s="8"/>
      <c r="C10499" s="9" t="str">
        <f t="shared" si="165"/>
        <v>Clinton</v>
      </c>
      <c r="D10499" s="8">
        <v>294</v>
      </c>
      <c r="E10499" s="8" t="s">
        <v>464</v>
      </c>
      <c r="F10499" s="10" t="s">
        <v>16603</v>
      </c>
      <c r="G10499" s="8"/>
      <c r="H10499" s="8"/>
      <c r="I10499" s="8"/>
      <c r="J10499" s="8"/>
      <c r="K10499" s="8" t="s">
        <v>33813</v>
      </c>
    </row>
    <row r="10500" spans="1:11" x14ac:dyDescent="0.2">
      <c r="A10500" s="8">
        <f>A5231</f>
        <v>4305</v>
      </c>
      <c r="B10500" s="8"/>
      <c r="C10500" s="9" t="str">
        <f t="shared" si="165"/>
        <v>Deercroft</v>
      </c>
      <c r="D10500" s="8">
        <v>294</v>
      </c>
      <c r="E10500" s="8" t="s">
        <v>464</v>
      </c>
      <c r="F10500" s="10" t="s">
        <v>23449</v>
      </c>
      <c r="G10500" s="8"/>
      <c r="H10500" s="8"/>
      <c r="I10500" s="8"/>
      <c r="J10500" s="8"/>
      <c r="K10500" s="8" t="s">
        <v>33813</v>
      </c>
    </row>
    <row r="10501" spans="1:11" x14ac:dyDescent="0.2">
      <c r="A10501" s="8">
        <f>A10500</f>
        <v>4305</v>
      </c>
      <c r="B10501" s="8"/>
      <c r="C10501" s="9" t="str">
        <f t="shared" si="165"/>
        <v>Deercroft I</v>
      </c>
      <c r="D10501" s="8">
        <v>294</v>
      </c>
      <c r="E10501" s="8" t="s">
        <v>464</v>
      </c>
      <c r="F10501" s="10" t="s">
        <v>23450</v>
      </c>
      <c r="G10501" s="8"/>
      <c r="H10501" s="8"/>
      <c r="I10501" s="8"/>
      <c r="J10501" s="8"/>
      <c r="K10501" s="8" t="s">
        <v>33813</v>
      </c>
    </row>
    <row r="10502" spans="1:11" x14ac:dyDescent="0.2">
      <c r="A10502" s="8">
        <f>A10500</f>
        <v>4305</v>
      </c>
      <c r="B10502" s="8"/>
      <c r="C10502" s="9" t="str">
        <f t="shared" si="165"/>
        <v>Deercroft Ii</v>
      </c>
      <c r="D10502" s="8">
        <v>294</v>
      </c>
      <c r="E10502" s="8" t="s">
        <v>464</v>
      </c>
      <c r="F10502" s="10" t="s">
        <v>23451</v>
      </c>
      <c r="G10502" s="8"/>
      <c r="H10502" s="8"/>
      <c r="I10502" s="8"/>
      <c r="J10502" s="8"/>
      <c r="K10502" s="8" t="s">
        <v>33813</v>
      </c>
    </row>
    <row r="10503" spans="1:11" x14ac:dyDescent="0.2">
      <c r="A10503" s="8">
        <f>A6517</f>
        <v>5575</v>
      </c>
      <c r="B10503" s="8"/>
      <c r="C10503" s="9" t="str">
        <f t="shared" si="165"/>
        <v>Earthmovers</v>
      </c>
      <c r="D10503" s="8">
        <v>294</v>
      </c>
      <c r="E10503" s="8" t="s">
        <v>464</v>
      </c>
      <c r="F10503" s="10" t="s">
        <v>23452</v>
      </c>
      <c r="G10503" s="8"/>
      <c r="H10503" s="8"/>
      <c r="I10503" s="8"/>
      <c r="J10503" s="8"/>
      <c r="K10503" s="8" t="s">
        <v>33813</v>
      </c>
    </row>
    <row r="10504" spans="1:11" x14ac:dyDescent="0.2">
      <c r="A10504" s="8">
        <f>MAX($A$2:$A10503)+1</f>
        <v>9027</v>
      </c>
      <c r="B10504" s="8"/>
      <c r="C10504" s="9" t="str">
        <f t="shared" si="165"/>
        <v>Gas Turbine:</v>
      </c>
      <c r="D10504" s="8">
        <v>294</v>
      </c>
      <c r="E10504" s="8" t="s">
        <v>464</v>
      </c>
      <c r="F10504" s="10" t="s">
        <v>23292</v>
      </c>
      <c r="G10504" s="8"/>
      <c r="H10504" s="8"/>
      <c r="I10504" s="8"/>
      <c r="J10504" s="8"/>
      <c r="K10504" s="8" t="s">
        <v>33813</v>
      </c>
    </row>
    <row r="10505" spans="1:11" x14ac:dyDescent="0.2">
      <c r="A10505" s="8">
        <f>A5953</f>
        <v>5016</v>
      </c>
      <c r="B10505" s="8"/>
      <c r="C10505" s="9" t="str">
        <f t="shared" si="165"/>
        <v>Jay County</v>
      </c>
      <c r="D10505" s="8">
        <v>294</v>
      </c>
      <c r="E10505" s="8" t="s">
        <v>464</v>
      </c>
      <c r="F10505" s="10" t="s">
        <v>23453</v>
      </c>
      <c r="G10505" s="8"/>
      <c r="H10505" s="8"/>
      <c r="I10505" s="8"/>
      <c r="J10505" s="8"/>
      <c r="K10505" s="8" t="s">
        <v>33813</v>
      </c>
    </row>
    <row r="10506" spans="1:11" x14ac:dyDescent="0.2">
      <c r="A10506" s="8">
        <f>A5954</f>
        <v>5017</v>
      </c>
      <c r="B10506" s="8"/>
      <c r="C10506" s="9" t="str">
        <f t="shared" si="165"/>
        <v>Liberty</v>
      </c>
      <c r="D10506" s="8">
        <v>294</v>
      </c>
      <c r="E10506" s="8" t="s">
        <v>464</v>
      </c>
      <c r="F10506" s="10" t="s">
        <v>23454</v>
      </c>
      <c r="G10506" s="8"/>
      <c r="H10506" s="8"/>
      <c r="I10506" s="8"/>
      <c r="J10506" s="8"/>
      <c r="K10506" s="8" t="s">
        <v>33813</v>
      </c>
    </row>
    <row r="10507" spans="1:11" x14ac:dyDescent="0.2">
      <c r="A10507" s="8">
        <f>A5954</f>
        <v>5017</v>
      </c>
      <c r="B10507" s="8"/>
      <c r="C10507" s="9" t="str">
        <f t="shared" si="165"/>
        <v>Liberty Ii</v>
      </c>
      <c r="D10507" s="8">
        <v>294</v>
      </c>
      <c r="E10507" s="8" t="s">
        <v>464</v>
      </c>
      <c r="F10507" s="10" t="s">
        <v>23455</v>
      </c>
      <c r="G10507" s="8"/>
      <c r="H10507" s="8"/>
      <c r="I10507" s="8"/>
      <c r="J10507" s="8"/>
      <c r="K10507" s="8" t="s">
        <v>33813</v>
      </c>
    </row>
    <row r="10508" spans="1:11" x14ac:dyDescent="0.2">
      <c r="A10508" s="8">
        <f>A5952</f>
        <v>5015</v>
      </c>
      <c r="B10508" s="8"/>
      <c r="C10508" s="9" t="str">
        <f t="shared" si="165"/>
        <v>Oak Ridge</v>
      </c>
      <c r="D10508" s="8">
        <v>294</v>
      </c>
      <c r="E10508" s="8" t="s">
        <v>464</v>
      </c>
      <c r="F10508" s="10" t="s">
        <v>23456</v>
      </c>
      <c r="G10508" s="8"/>
      <c r="H10508" s="8"/>
      <c r="I10508" s="8"/>
      <c r="J10508" s="8"/>
      <c r="K10508" s="8" t="s">
        <v>33813</v>
      </c>
    </row>
    <row r="10509" spans="1:11" x14ac:dyDescent="0.2">
      <c r="A10509" s="8">
        <f>A5217</f>
        <v>4291</v>
      </c>
      <c r="B10509" s="8"/>
      <c r="C10509" s="9" t="str">
        <f t="shared" si="165"/>
        <v>Prairie View</v>
      </c>
      <c r="D10509" s="8">
        <v>294</v>
      </c>
      <c r="E10509" s="8" t="s">
        <v>464</v>
      </c>
      <c r="F10509" s="10" t="s">
        <v>23457</v>
      </c>
      <c r="G10509" s="8"/>
      <c r="H10509" s="8"/>
      <c r="I10509" s="8"/>
      <c r="J10509" s="8"/>
      <c r="K10509" s="8" t="s">
        <v>33813</v>
      </c>
    </row>
    <row r="10510" spans="1:11" x14ac:dyDescent="0.2">
      <c r="A10510" s="8">
        <f>A5217</f>
        <v>4291</v>
      </c>
      <c r="B10510" s="8"/>
      <c r="C10510" s="9" t="str">
        <f t="shared" si="165"/>
        <v>Prairie View Ii</v>
      </c>
      <c r="D10510" s="8">
        <v>294</v>
      </c>
      <c r="E10510" s="8" t="s">
        <v>464</v>
      </c>
      <c r="F10510" s="10" t="s">
        <v>23458</v>
      </c>
      <c r="G10510" s="8"/>
      <c r="H10510" s="8"/>
      <c r="I10510" s="8"/>
      <c r="J10510" s="8"/>
      <c r="K10510" s="8" t="s">
        <v>33813</v>
      </c>
    </row>
    <row r="10511" spans="1:11" x14ac:dyDescent="0.2">
      <c r="A10511" s="8">
        <f>A10509</f>
        <v>4291</v>
      </c>
      <c r="B10511" s="8"/>
      <c r="C10511" s="9" t="str">
        <f t="shared" si="165"/>
        <v>Priairie View Ii</v>
      </c>
      <c r="D10511" s="8">
        <v>294</v>
      </c>
      <c r="E10511" s="8" t="s">
        <v>464</v>
      </c>
      <c r="F10511" s="10" t="s">
        <v>23459</v>
      </c>
      <c r="G10511" s="8"/>
      <c r="H10511" s="8"/>
      <c r="I10511" s="8"/>
      <c r="J10511" s="8"/>
      <c r="K10511" s="8" t="s">
        <v>33813</v>
      </c>
    </row>
    <row r="10512" spans="1:11" x14ac:dyDescent="0.2">
      <c r="A10512" s="8">
        <f>MAX($A$2:$A10511)+1</f>
        <v>9028</v>
      </c>
      <c r="B10512" s="8"/>
      <c r="C10512" s="9" t="str">
        <f t="shared" si="165"/>
        <v>Twin Bridges</v>
      </c>
      <c r="D10512" s="8">
        <v>294</v>
      </c>
      <c r="E10512" s="8" t="s">
        <v>464</v>
      </c>
      <c r="F10512" s="10" t="s">
        <v>23460</v>
      </c>
      <c r="G10512" s="8"/>
      <c r="H10512" s="8"/>
      <c r="I10512" s="8"/>
      <c r="J10512" s="8"/>
      <c r="K10512" s="8" t="s">
        <v>33813</v>
      </c>
    </row>
    <row r="10513" spans="1:11" x14ac:dyDescent="0.2">
      <c r="A10513" s="8">
        <f>MAX($A$2:$A10512)+1</f>
        <v>9029</v>
      </c>
      <c r="B10513" s="8"/>
      <c r="C10513" s="9" t="str">
        <f t="shared" si="165"/>
        <v>Twin Bridges I</v>
      </c>
      <c r="D10513" s="8">
        <v>294</v>
      </c>
      <c r="E10513" s="8" t="s">
        <v>464</v>
      </c>
      <c r="F10513" s="10" t="s">
        <v>23461</v>
      </c>
      <c r="G10513" s="8"/>
      <c r="H10513" s="8"/>
      <c r="I10513" s="8"/>
      <c r="J10513" s="8"/>
      <c r="K10513" s="8" t="s">
        <v>33813</v>
      </c>
    </row>
    <row r="10514" spans="1:11" x14ac:dyDescent="0.2">
      <c r="A10514" s="8">
        <f>MAX($A$2:$A10513)+1</f>
        <v>9030</v>
      </c>
      <c r="B10514" s="8"/>
      <c r="C10514" s="9" t="str">
        <f t="shared" si="165"/>
        <v>Twin Bridges Ii</v>
      </c>
      <c r="D10514" s="8">
        <v>294</v>
      </c>
      <c r="E10514" s="8" t="s">
        <v>464</v>
      </c>
      <c r="F10514" s="10" t="s">
        <v>23462</v>
      </c>
      <c r="G10514" s="8"/>
      <c r="H10514" s="8"/>
      <c r="I10514" s="8"/>
      <c r="J10514" s="8"/>
      <c r="K10514" s="8" t="s">
        <v>33813</v>
      </c>
    </row>
    <row r="10515" spans="1:11" x14ac:dyDescent="0.2">
      <c r="A10515" s="8">
        <f>MAX($A$2:$A10514)+1</f>
        <v>9031</v>
      </c>
      <c r="B10515" s="8"/>
      <c r="C10515" s="9" t="str">
        <f t="shared" si="165"/>
        <v>Twin Bridges Iii</v>
      </c>
      <c r="D10515" s="8">
        <v>294</v>
      </c>
      <c r="E10515" s="8" t="s">
        <v>464</v>
      </c>
      <c r="F10515" s="10" t="s">
        <v>23463</v>
      </c>
      <c r="G10515" s="8"/>
      <c r="H10515" s="8"/>
      <c r="I10515" s="8"/>
      <c r="J10515" s="8"/>
      <c r="K10515" s="8" t="s">
        <v>33813</v>
      </c>
    </row>
    <row r="10516" spans="1:11" x14ac:dyDescent="0.2">
      <c r="A10516" s="8">
        <f>MAX($A$2:$A10515)+1</f>
        <v>9032</v>
      </c>
      <c r="B10516" s="8"/>
      <c r="C10516" s="9" t="str">
        <f t="shared" si="165"/>
        <v>Twin Bridges Iv</v>
      </c>
      <c r="D10516" s="8">
        <v>294</v>
      </c>
      <c r="E10516" s="8" t="s">
        <v>464</v>
      </c>
      <c r="F10516" s="10" t="s">
        <v>23464</v>
      </c>
      <c r="G10516" s="8"/>
      <c r="H10516" s="8"/>
      <c r="I10516" s="8"/>
      <c r="J10516" s="8"/>
      <c r="K10516" s="8" t="s">
        <v>33813</v>
      </c>
    </row>
    <row r="10517" spans="1:11" x14ac:dyDescent="0.2">
      <c r="A10517" s="8">
        <f>MAX($A$2:$A10516)+1</f>
        <v>9033</v>
      </c>
      <c r="B10517" s="8"/>
      <c r="C10517" s="9" t="str">
        <f t="shared" si="165"/>
        <v>Wheeler</v>
      </c>
      <c r="D10517" s="8">
        <v>294</v>
      </c>
      <c r="E10517" s="8" t="s">
        <v>464</v>
      </c>
      <c r="F10517" s="10" t="s">
        <v>23465</v>
      </c>
      <c r="G10517" s="8"/>
      <c r="H10517" s="8"/>
      <c r="I10517" s="8"/>
      <c r="J10517" s="8"/>
      <c r="K10517" s="8" t="s">
        <v>33813</v>
      </c>
    </row>
    <row r="10518" spans="1:11" x14ac:dyDescent="0.2">
      <c r="A10518" s="8">
        <f>A3414</f>
        <v>2504</v>
      </c>
      <c r="B10518" s="8"/>
      <c r="C10518" s="9" t="str">
        <f t="shared" si="165"/>
        <v>Deerfield #2</v>
      </c>
      <c r="D10518" s="8">
        <v>299</v>
      </c>
      <c r="E10518" s="8" t="s">
        <v>435</v>
      </c>
      <c r="F10518" s="10" t="s">
        <v>23466</v>
      </c>
      <c r="G10518" s="8"/>
      <c r="H10518" s="8"/>
      <c r="I10518" s="8"/>
      <c r="J10518" s="8"/>
      <c r="K10518" s="8" t="s">
        <v>33813</v>
      </c>
    </row>
    <row r="10519" spans="1:11" x14ac:dyDescent="0.2">
      <c r="A10519" s="8">
        <f>A3422</f>
        <v>2512</v>
      </c>
      <c r="B10519" s="8"/>
      <c r="C10519" s="9" t="str">
        <f t="shared" si="165"/>
        <v>Deerfield #3</v>
      </c>
      <c r="D10519" s="8">
        <v>299</v>
      </c>
      <c r="E10519" s="8" t="s">
        <v>435</v>
      </c>
      <c r="F10519" s="10" t="s">
        <v>23467</v>
      </c>
      <c r="G10519" s="8"/>
      <c r="H10519" s="8"/>
      <c r="I10519" s="8"/>
      <c r="J10519" s="8"/>
      <c r="K10519" s="8" t="s">
        <v>33813</v>
      </c>
    </row>
    <row r="10520" spans="1:11" x14ac:dyDescent="0.2">
      <c r="A10520" s="8">
        <f>A3430</f>
        <v>2520</v>
      </c>
      <c r="B10520" s="8"/>
      <c r="C10520" s="9" t="str">
        <f t="shared" si="165"/>
        <v>Deerfield #4</v>
      </c>
      <c r="D10520" s="8">
        <v>299</v>
      </c>
      <c r="E10520" s="8" t="s">
        <v>435</v>
      </c>
      <c r="F10520" s="10" t="s">
        <v>23468</v>
      </c>
      <c r="G10520" s="8"/>
      <c r="H10520" s="8"/>
      <c r="I10520" s="8"/>
      <c r="J10520" s="8"/>
      <c r="K10520" s="8" t="s">
        <v>33813</v>
      </c>
    </row>
    <row r="10521" spans="1:11" x14ac:dyDescent="0.2">
      <c r="A10521" s="8">
        <f>A3430</f>
        <v>2520</v>
      </c>
      <c r="B10521" s="8"/>
      <c r="C10521" s="9" t="str">
        <f t="shared" ref="C10521:C10584" si="166">IF(H10521="",F10521,H10521)</f>
        <v>Deerfiield #4</v>
      </c>
      <c r="D10521" s="8">
        <v>299</v>
      </c>
      <c r="E10521" s="8" t="s">
        <v>435</v>
      </c>
      <c r="F10521" s="10" t="s">
        <v>23469</v>
      </c>
      <c r="G10521" s="8"/>
      <c r="H10521" s="8"/>
      <c r="I10521" s="8"/>
      <c r="J10521" s="8"/>
      <c r="K10521" s="8" t="s">
        <v>33813</v>
      </c>
    </row>
    <row r="10522" spans="1:11" x14ac:dyDescent="0.2">
      <c r="A10522" s="8">
        <f>A1847</f>
        <v>1173</v>
      </c>
      <c r="B10522" s="8"/>
      <c r="C10522" s="9" t="str">
        <f t="shared" si="166"/>
        <v>Mcindoes</v>
      </c>
      <c r="D10522" s="8">
        <v>299</v>
      </c>
      <c r="E10522" s="8" t="s">
        <v>435</v>
      </c>
      <c r="F10522" s="10" t="s">
        <v>15702</v>
      </c>
      <c r="G10522" s="8"/>
      <c r="H10522" s="8"/>
      <c r="I10522" s="8"/>
      <c r="J10522" s="8"/>
      <c r="K10522" s="8" t="s">
        <v>33813</v>
      </c>
    </row>
    <row r="10523" spans="1:11" x14ac:dyDescent="0.2">
      <c r="A10523" s="8">
        <f>A3561</f>
        <v>2649</v>
      </c>
      <c r="B10523" s="8"/>
      <c r="C10523" s="9" t="str">
        <f t="shared" si="166"/>
        <v>Searsburg</v>
      </c>
      <c r="D10523" s="8">
        <v>299</v>
      </c>
      <c r="E10523" s="8" t="s">
        <v>435</v>
      </c>
      <c r="F10523" s="10" t="s">
        <v>17380</v>
      </c>
      <c r="G10523" s="8"/>
      <c r="H10523" s="8"/>
      <c r="I10523" s="8"/>
      <c r="J10523" s="8"/>
      <c r="K10523" s="8" t="s">
        <v>33813</v>
      </c>
    </row>
    <row r="10524" spans="1:11" x14ac:dyDescent="0.2">
      <c r="A10524" s="8">
        <f>A1793</f>
        <v>1154</v>
      </c>
      <c r="B10524" s="8"/>
      <c r="C10524" s="9" t="str">
        <f t="shared" si="166"/>
        <v>Kanoelehua D11</v>
      </c>
      <c r="D10524" s="8">
        <v>300</v>
      </c>
      <c r="E10524" s="8" t="s">
        <v>178</v>
      </c>
      <c r="F10524" s="10" t="s">
        <v>23470</v>
      </c>
      <c r="G10524" s="8"/>
      <c r="H10524" s="8"/>
      <c r="I10524" s="8"/>
      <c r="J10524" s="8"/>
      <c r="K10524" s="8" t="s">
        <v>33813</v>
      </c>
    </row>
    <row r="10525" spans="1:11" x14ac:dyDescent="0.2">
      <c r="A10525" s="8">
        <f>A1793</f>
        <v>1154</v>
      </c>
      <c r="B10525" s="8"/>
      <c r="C10525" s="9" t="str">
        <f t="shared" si="166"/>
        <v>Kanoelehua D15</v>
      </c>
      <c r="D10525" s="8">
        <v>300</v>
      </c>
      <c r="E10525" s="8" t="s">
        <v>178</v>
      </c>
      <c r="F10525" s="10" t="s">
        <v>23471</v>
      </c>
      <c r="G10525" s="8"/>
      <c r="H10525" s="8"/>
      <c r="I10525" s="8"/>
      <c r="J10525" s="8"/>
      <c r="K10525" s="8" t="s">
        <v>33813</v>
      </c>
    </row>
    <row r="10526" spans="1:11" x14ac:dyDescent="0.2">
      <c r="A10526" s="8">
        <f>A1793</f>
        <v>1154</v>
      </c>
      <c r="B10526" s="8"/>
      <c r="C10526" s="9" t="str">
        <f t="shared" si="166"/>
        <v>Kanoelehua D16</v>
      </c>
      <c r="D10526" s="8">
        <v>300</v>
      </c>
      <c r="E10526" s="8" t="s">
        <v>178</v>
      </c>
      <c r="F10526" s="10" t="s">
        <v>23472</v>
      </c>
      <c r="G10526" s="8"/>
      <c r="H10526" s="8"/>
      <c r="I10526" s="8"/>
      <c r="J10526" s="8"/>
      <c r="K10526" s="8" t="s">
        <v>33813</v>
      </c>
    </row>
    <row r="10527" spans="1:11" x14ac:dyDescent="0.2">
      <c r="A10527" s="8">
        <f>A1793</f>
        <v>1154</v>
      </c>
      <c r="B10527" s="8"/>
      <c r="C10527" s="9" t="str">
        <f t="shared" si="166"/>
        <v>Kanoelehua D17</v>
      </c>
      <c r="D10527" s="8">
        <v>300</v>
      </c>
      <c r="E10527" s="8" t="s">
        <v>178</v>
      </c>
      <c r="F10527" s="10" t="s">
        <v>23473</v>
      </c>
      <c r="G10527" s="8"/>
      <c r="H10527" s="8"/>
      <c r="I10527" s="8"/>
      <c r="J10527" s="8"/>
      <c r="K10527" s="8" t="s">
        <v>33813</v>
      </c>
    </row>
    <row r="10528" spans="1:11" x14ac:dyDescent="0.2">
      <c r="A10528" s="8">
        <f>MAX($A$2:$A10527)+1</f>
        <v>9034</v>
      </c>
      <c r="B10528" s="8"/>
      <c r="C10528" s="9" t="str">
        <f t="shared" si="166"/>
        <v>Kapua</v>
      </c>
      <c r="D10528" s="8">
        <v>300</v>
      </c>
      <c r="E10528" s="8" t="s">
        <v>178</v>
      </c>
      <c r="F10528" s="10" t="s">
        <v>23474</v>
      </c>
      <c r="G10528" s="8"/>
      <c r="H10528" s="8"/>
      <c r="I10528" s="8"/>
      <c r="J10528" s="8"/>
      <c r="K10528" s="8" t="s">
        <v>33813</v>
      </c>
    </row>
    <row r="10529" spans="1:11" x14ac:dyDescent="0.2">
      <c r="A10529" s="8">
        <f>A1795</f>
        <v>1156</v>
      </c>
      <c r="B10529" s="8"/>
      <c r="C10529" s="9" t="str">
        <f t="shared" si="166"/>
        <v>Keahole D21</v>
      </c>
      <c r="D10529" s="8">
        <v>300</v>
      </c>
      <c r="E10529" s="8" t="s">
        <v>178</v>
      </c>
      <c r="F10529" s="10" t="s">
        <v>23475</v>
      </c>
      <c r="G10529" s="8"/>
      <c r="H10529" s="8"/>
      <c r="I10529" s="8"/>
      <c r="J10529" s="8"/>
      <c r="K10529" s="8" t="s">
        <v>33813</v>
      </c>
    </row>
    <row r="10530" spans="1:11" x14ac:dyDescent="0.2">
      <c r="A10530" s="8">
        <f>A1795</f>
        <v>1156</v>
      </c>
      <c r="B10530" s="8"/>
      <c r="C10530" s="9" t="str">
        <f t="shared" si="166"/>
        <v>Keahole D22</v>
      </c>
      <c r="D10530" s="8">
        <v>300</v>
      </c>
      <c r="E10530" s="8" t="s">
        <v>178</v>
      </c>
      <c r="F10530" s="10" t="s">
        <v>23476</v>
      </c>
      <c r="G10530" s="8"/>
      <c r="H10530" s="8"/>
      <c r="I10530" s="8"/>
      <c r="J10530" s="8"/>
      <c r="K10530" s="8" t="s">
        <v>33813</v>
      </c>
    </row>
    <row r="10531" spans="1:11" x14ac:dyDescent="0.2">
      <c r="A10531" s="8">
        <f>A1795</f>
        <v>1156</v>
      </c>
      <c r="B10531" s="8"/>
      <c r="C10531" s="9" t="str">
        <f t="shared" si="166"/>
        <v>Keahole D23</v>
      </c>
      <c r="D10531" s="8">
        <v>300</v>
      </c>
      <c r="E10531" s="8" t="s">
        <v>178</v>
      </c>
      <c r="F10531" s="10" t="s">
        <v>23477</v>
      </c>
      <c r="G10531" s="8"/>
      <c r="H10531" s="8"/>
      <c r="I10531" s="8"/>
      <c r="J10531" s="8"/>
      <c r="K10531" s="8" t="s">
        <v>33813</v>
      </c>
    </row>
    <row r="10532" spans="1:11" x14ac:dyDescent="0.2">
      <c r="A10532" s="8">
        <f>A9247</f>
        <v>8274</v>
      </c>
      <c r="B10532" s="8"/>
      <c r="C10532" s="9" t="str">
        <f t="shared" si="166"/>
        <v>Lalamilo Windfarm</v>
      </c>
      <c r="D10532" s="8">
        <v>300</v>
      </c>
      <c r="E10532" s="8" t="s">
        <v>178</v>
      </c>
      <c r="F10532" s="10" t="s">
        <v>22474</v>
      </c>
      <c r="G10532" s="8"/>
      <c r="H10532" s="8"/>
      <c r="I10532" s="8"/>
      <c r="J10532" s="8"/>
      <c r="K10532" s="8" t="s">
        <v>33813</v>
      </c>
    </row>
    <row r="10533" spans="1:11" x14ac:dyDescent="0.2">
      <c r="A10533" s="8">
        <f>MAX($A$2:$A10532)+1</f>
        <v>9035</v>
      </c>
      <c r="B10533" s="8"/>
      <c r="C10533" s="9" t="str">
        <f t="shared" si="166"/>
        <v>Ouli</v>
      </c>
      <c r="D10533" s="8">
        <v>300</v>
      </c>
      <c r="E10533" s="8" t="s">
        <v>178</v>
      </c>
      <c r="F10533" s="10" t="s">
        <v>23478</v>
      </c>
      <c r="G10533" s="8"/>
      <c r="H10533" s="8"/>
      <c r="I10533" s="8"/>
      <c r="J10533" s="8"/>
      <c r="K10533" s="8" t="s">
        <v>33813</v>
      </c>
    </row>
    <row r="10534" spans="1:11" x14ac:dyDescent="0.2">
      <c r="A10534" s="8">
        <f>MAX($A$2:$A10533)+1</f>
        <v>9036</v>
      </c>
      <c r="B10534" s="8"/>
      <c r="C10534" s="9" t="str">
        <f t="shared" si="166"/>
        <v>Panaewa</v>
      </c>
      <c r="D10534" s="8">
        <v>300</v>
      </c>
      <c r="E10534" s="8" t="s">
        <v>178</v>
      </c>
      <c r="F10534" s="10" t="s">
        <v>23479</v>
      </c>
      <c r="G10534" s="8"/>
      <c r="H10534" s="8"/>
      <c r="I10534" s="8"/>
      <c r="J10534" s="8"/>
      <c r="K10534" s="8" t="s">
        <v>33813</v>
      </c>
    </row>
    <row r="10535" spans="1:11" x14ac:dyDescent="0.2">
      <c r="A10535" s="8">
        <f>MAX($A$2:$A10534)+1</f>
        <v>9037</v>
      </c>
      <c r="B10535" s="8"/>
      <c r="C10535" s="9" t="str">
        <f t="shared" si="166"/>
        <v>Punaluu</v>
      </c>
      <c r="D10535" s="8">
        <v>300</v>
      </c>
      <c r="E10535" s="8" t="s">
        <v>178</v>
      </c>
      <c r="F10535" s="10" t="s">
        <v>23480</v>
      </c>
      <c r="G10535" s="8"/>
      <c r="H10535" s="8"/>
      <c r="I10535" s="8"/>
      <c r="J10535" s="8"/>
      <c r="K10535" s="8" t="s">
        <v>33813</v>
      </c>
    </row>
    <row r="10536" spans="1:11" x14ac:dyDescent="0.2">
      <c r="A10536" s="8">
        <f>A2483</f>
        <v>1578</v>
      </c>
      <c r="B10536" s="8"/>
      <c r="C10536" s="9" t="str">
        <f t="shared" si="166"/>
        <v>Puueo No. 1 (Hydro)</v>
      </c>
      <c r="D10536" s="8">
        <v>300</v>
      </c>
      <c r="E10536" s="8" t="s">
        <v>178</v>
      </c>
      <c r="F10536" s="10" t="s">
        <v>23481</v>
      </c>
      <c r="G10536" s="8"/>
      <c r="H10536" s="8"/>
      <c r="I10536" s="8"/>
      <c r="J10536" s="8"/>
      <c r="K10536" s="8" t="s">
        <v>33813</v>
      </c>
    </row>
    <row r="10537" spans="1:11" x14ac:dyDescent="0.2">
      <c r="A10537" s="8">
        <f>A2483</f>
        <v>1578</v>
      </c>
      <c r="B10537" s="8"/>
      <c r="C10537" s="9" t="str">
        <f t="shared" si="166"/>
        <v>Puueo No. 2 (Hydro)</v>
      </c>
      <c r="D10537" s="8">
        <v>300</v>
      </c>
      <c r="E10537" s="8" t="s">
        <v>178</v>
      </c>
      <c r="F10537" s="10" t="s">
        <v>23482</v>
      </c>
      <c r="G10537" s="8"/>
      <c r="H10537" s="8"/>
      <c r="I10537" s="8"/>
      <c r="J10537" s="8"/>
      <c r="K10537" s="8" t="s">
        <v>33813</v>
      </c>
    </row>
    <row r="10538" spans="1:11" x14ac:dyDescent="0.2">
      <c r="A10538" s="8">
        <f>A2131</f>
        <v>1266</v>
      </c>
      <c r="B10538" s="8"/>
      <c r="C10538" s="9" t="str">
        <f t="shared" si="166"/>
        <v>Waiau No. 1 (Hydro)</v>
      </c>
      <c r="D10538" s="8">
        <v>300</v>
      </c>
      <c r="E10538" s="8" t="s">
        <v>178</v>
      </c>
      <c r="F10538" s="10" t="s">
        <v>23483</v>
      </c>
      <c r="G10538" s="8"/>
      <c r="H10538" s="8"/>
      <c r="I10538" s="8"/>
      <c r="J10538" s="8"/>
      <c r="K10538" s="8" t="s">
        <v>33813</v>
      </c>
    </row>
    <row r="10539" spans="1:11" x14ac:dyDescent="0.2">
      <c r="A10539" s="8">
        <f>A2131</f>
        <v>1266</v>
      </c>
      <c r="B10539" s="8"/>
      <c r="C10539" s="9" t="str">
        <f t="shared" si="166"/>
        <v>Waiau No. 2 (Hydro)</v>
      </c>
      <c r="D10539" s="8">
        <v>300</v>
      </c>
      <c r="E10539" s="8" t="s">
        <v>178</v>
      </c>
      <c r="F10539" s="10" t="s">
        <v>23484</v>
      </c>
      <c r="G10539" s="8"/>
      <c r="H10539" s="8"/>
      <c r="I10539" s="8"/>
      <c r="J10539" s="8"/>
      <c r="K10539" s="8" t="s">
        <v>33813</v>
      </c>
    </row>
    <row r="10540" spans="1:11" x14ac:dyDescent="0.2">
      <c r="A10540" s="8">
        <f>A2482</f>
        <v>1577</v>
      </c>
      <c r="B10540" s="8"/>
      <c r="C10540" s="9" t="str">
        <f t="shared" si="166"/>
        <v>Waimea D12</v>
      </c>
      <c r="D10540" s="8">
        <v>300</v>
      </c>
      <c r="E10540" s="8" t="s">
        <v>178</v>
      </c>
      <c r="F10540" s="10" t="s">
        <v>23485</v>
      </c>
      <c r="G10540" s="8"/>
      <c r="H10540" s="8"/>
      <c r="I10540" s="8"/>
      <c r="J10540" s="8"/>
      <c r="K10540" s="8" t="s">
        <v>33813</v>
      </c>
    </row>
    <row r="10541" spans="1:11" x14ac:dyDescent="0.2">
      <c r="A10541" s="8">
        <f>A2482</f>
        <v>1577</v>
      </c>
      <c r="B10541" s="8"/>
      <c r="C10541" s="9" t="str">
        <f t="shared" si="166"/>
        <v>Waimea D13</v>
      </c>
      <c r="D10541" s="8">
        <v>300</v>
      </c>
      <c r="E10541" s="8" t="s">
        <v>178</v>
      </c>
      <c r="F10541" s="10" t="s">
        <v>23486</v>
      </c>
      <c r="G10541" s="8"/>
      <c r="H10541" s="8"/>
      <c r="I10541" s="8"/>
      <c r="J10541" s="8"/>
      <c r="K10541" s="8" t="s">
        <v>33813</v>
      </c>
    </row>
    <row r="10542" spans="1:11" x14ac:dyDescent="0.2">
      <c r="A10542" s="8">
        <f>A2482</f>
        <v>1577</v>
      </c>
      <c r="B10542" s="8"/>
      <c r="C10542" s="9" t="str">
        <f t="shared" si="166"/>
        <v>Waimea D14</v>
      </c>
      <c r="D10542" s="8">
        <v>300</v>
      </c>
      <c r="E10542" s="8" t="s">
        <v>178</v>
      </c>
      <c r="F10542" s="10" t="s">
        <v>23487</v>
      </c>
      <c r="G10542" s="8"/>
      <c r="H10542" s="8"/>
      <c r="I10542" s="8"/>
      <c r="J10542" s="8"/>
      <c r="K10542" s="8" t="s">
        <v>33813</v>
      </c>
    </row>
    <row r="10543" spans="1:11" x14ac:dyDescent="0.2">
      <c r="A10543" s="8">
        <f>MAX($A$2:$A10542)+1</f>
        <v>9038</v>
      </c>
      <c r="B10543" s="8"/>
      <c r="C10543" s="9" t="str">
        <f t="shared" si="166"/>
        <v>Gas Turbine Plant</v>
      </c>
      <c r="D10543" s="8">
        <v>317</v>
      </c>
      <c r="E10543" s="8" t="s">
        <v>392</v>
      </c>
      <c r="F10543" s="10" t="s">
        <v>23488</v>
      </c>
      <c r="G10543" s="8"/>
      <c r="H10543" s="8"/>
      <c r="I10543" s="8"/>
      <c r="J10543" s="8"/>
      <c r="K10543" s="8" t="s">
        <v>33813</v>
      </c>
    </row>
    <row r="10544" spans="1:11" x14ac:dyDescent="0.2">
      <c r="A10544" s="8">
        <f>MAX($A$2:$A10543)+1</f>
        <v>9039</v>
      </c>
      <c r="B10544" s="8"/>
      <c r="C10544" s="9" t="str">
        <f t="shared" si="166"/>
        <v>Buffalo</v>
      </c>
      <c r="D10544" s="8">
        <v>406</v>
      </c>
      <c r="E10544" s="8" t="s">
        <v>155</v>
      </c>
      <c r="F10544" s="10" t="s">
        <v>23489</v>
      </c>
      <c r="G10544" s="8"/>
      <c r="H10544" s="8"/>
      <c r="I10544" s="8"/>
      <c r="J10544" s="8"/>
      <c r="K10544" s="8" t="s">
        <v>33813</v>
      </c>
    </row>
    <row r="10545" spans="1:11" x14ac:dyDescent="0.2">
      <c r="A10545" s="8">
        <f>MAX($A$2:$A10544)+1</f>
        <v>9040</v>
      </c>
      <c r="B10545" s="8"/>
      <c r="C10545" s="9" t="str">
        <f t="shared" si="166"/>
        <v>Island Park Hydro</v>
      </c>
      <c r="D10545" s="8">
        <v>406</v>
      </c>
      <c r="E10545" s="8" t="s">
        <v>155</v>
      </c>
      <c r="F10545" s="10" t="s">
        <v>23490</v>
      </c>
      <c r="G10545" s="8"/>
      <c r="H10545" s="8"/>
      <c r="I10545" s="8"/>
      <c r="J10545" s="8"/>
      <c r="K10545" s="8" t="s">
        <v>33813</v>
      </c>
    </row>
    <row r="10546" spans="1:11" x14ac:dyDescent="0.2">
      <c r="A10546" s="8">
        <f>MAX($A$2:$A10545)+1</f>
        <v>9041</v>
      </c>
      <c r="B10546" s="8"/>
      <c r="C10546" s="9" t="str">
        <f t="shared" si="166"/>
        <v>Meadowbrook Solar Farm</v>
      </c>
      <c r="D10546" s="8"/>
      <c r="E10546" s="8"/>
      <c r="F10546" s="10"/>
      <c r="G10546" s="8">
        <v>59936</v>
      </c>
      <c r="H10546" s="8" t="s">
        <v>23491</v>
      </c>
      <c r="I10546" s="8"/>
      <c r="J10546" s="8"/>
      <c r="K10546" s="8" t="s">
        <v>33814</v>
      </c>
    </row>
    <row r="10547" spans="1:11" x14ac:dyDescent="0.2">
      <c r="A10547" s="8">
        <f>MAX($A$2:$A10546)+1</f>
        <v>9042</v>
      </c>
      <c r="B10547" s="8"/>
      <c r="C10547" s="9" t="str">
        <f t="shared" si="166"/>
        <v>Kojak Farm</v>
      </c>
      <c r="D10547" s="8"/>
      <c r="E10547" s="8"/>
      <c r="F10547" s="10"/>
      <c r="G10547" s="8">
        <v>60578</v>
      </c>
      <c r="H10547" s="8" t="s">
        <v>23492</v>
      </c>
      <c r="I10547" s="8"/>
      <c r="J10547" s="8"/>
      <c r="K10547" s="8" t="s">
        <v>33814</v>
      </c>
    </row>
    <row r="10548" spans="1:11" x14ac:dyDescent="0.2">
      <c r="A10548" s="8">
        <f>MAX($A$2:$A10547)+1</f>
        <v>9043</v>
      </c>
      <c r="B10548" s="8"/>
      <c r="C10548" s="9" t="str">
        <f t="shared" si="166"/>
        <v>Chesapeake College</v>
      </c>
      <c r="D10548" s="8"/>
      <c r="E10548" s="8"/>
      <c r="F10548" s="10"/>
      <c r="G10548" s="8">
        <v>60465</v>
      </c>
      <c r="H10548" s="8" t="s">
        <v>23493</v>
      </c>
      <c r="I10548" s="8"/>
      <c r="J10548" s="8"/>
      <c r="K10548" s="8" t="s">
        <v>33814</v>
      </c>
    </row>
    <row r="10549" spans="1:11" x14ac:dyDescent="0.2">
      <c r="A10549" s="8">
        <f>MAX($A$2:$A10548)+1</f>
        <v>9044</v>
      </c>
      <c r="B10549" s="8"/>
      <c r="C10549" s="9" t="str">
        <f t="shared" si="166"/>
        <v>Tompkins Cortland Community College</v>
      </c>
      <c r="D10549" s="8"/>
      <c r="E10549" s="8"/>
      <c r="F10549" s="10"/>
      <c r="G10549" s="8">
        <v>60431</v>
      </c>
      <c r="H10549" s="8" t="s">
        <v>23494</v>
      </c>
      <c r="I10549" s="8"/>
      <c r="J10549" s="8"/>
      <c r="K10549" s="8" t="s">
        <v>33814</v>
      </c>
    </row>
    <row r="10550" spans="1:11" x14ac:dyDescent="0.2">
      <c r="A10550" s="8">
        <f>MAX($A$2:$A10549)+1</f>
        <v>9045</v>
      </c>
      <c r="B10550" s="8"/>
      <c r="C10550" s="9" t="str">
        <f t="shared" si="166"/>
        <v>AEP Milton NaS</v>
      </c>
      <c r="D10550" s="8"/>
      <c r="E10550" s="8"/>
      <c r="F10550" s="10"/>
      <c r="G10550" s="8">
        <v>59995</v>
      </c>
      <c r="H10550" s="8" t="s">
        <v>23495</v>
      </c>
      <c r="I10550" s="8"/>
      <c r="J10550" s="8"/>
      <c r="K10550" s="8" t="s">
        <v>33814</v>
      </c>
    </row>
    <row r="10551" spans="1:11" x14ac:dyDescent="0.2">
      <c r="A10551" s="8">
        <f>MAX($A$2:$A10550)+1</f>
        <v>9046</v>
      </c>
      <c r="B10551" s="8"/>
      <c r="C10551" s="9" t="str">
        <f t="shared" si="166"/>
        <v>Wind Colebrook South</v>
      </c>
      <c r="D10551" s="8"/>
      <c r="E10551" s="8"/>
      <c r="F10551" s="10"/>
      <c r="G10551" s="8">
        <v>60700</v>
      </c>
      <c r="H10551" s="8" t="s">
        <v>5548</v>
      </c>
      <c r="I10551" s="8"/>
      <c r="J10551" s="8"/>
      <c r="K10551" s="8" t="s">
        <v>33814</v>
      </c>
    </row>
    <row r="10552" spans="1:11" x14ac:dyDescent="0.2">
      <c r="A10552" s="8">
        <f>MAX($A$2:$A10551)+1</f>
        <v>9047</v>
      </c>
      <c r="B10552" s="8"/>
      <c r="C10552" s="9" t="str">
        <f t="shared" si="166"/>
        <v>Philip Morris</v>
      </c>
      <c r="D10552" s="8"/>
      <c r="E10552" s="8"/>
      <c r="F10552" s="10"/>
      <c r="G10552" s="8">
        <v>59911</v>
      </c>
      <c r="H10552" s="8" t="s">
        <v>23496</v>
      </c>
      <c r="I10552" s="8"/>
      <c r="J10552" s="8"/>
      <c r="K10552" s="8" t="s">
        <v>33814</v>
      </c>
    </row>
    <row r="10553" spans="1:11" x14ac:dyDescent="0.2">
      <c r="A10553" s="8">
        <f>MAX($A$2:$A10552)+1</f>
        <v>9048</v>
      </c>
      <c r="B10553" s="8"/>
      <c r="C10553" s="9" t="str">
        <f t="shared" si="166"/>
        <v>Sophie Solar</v>
      </c>
      <c r="D10553" s="8"/>
      <c r="E10553" s="8"/>
      <c r="F10553" s="10"/>
      <c r="G10553" s="8">
        <v>58745</v>
      </c>
      <c r="H10553" s="8" t="s">
        <v>23497</v>
      </c>
      <c r="I10553" s="8"/>
      <c r="J10553" s="8"/>
      <c r="K10553" s="8" t="s">
        <v>33814</v>
      </c>
    </row>
    <row r="10554" spans="1:11" x14ac:dyDescent="0.2">
      <c r="A10554" s="8">
        <f>MAX($A$2:$A10553)+1</f>
        <v>9049</v>
      </c>
      <c r="B10554" s="8"/>
      <c r="C10554" s="9" t="str">
        <f t="shared" si="166"/>
        <v>Western Michigan Solar Gardens</v>
      </c>
      <c r="D10554" s="8"/>
      <c r="E10554" s="8"/>
      <c r="F10554" s="10"/>
      <c r="G10554" s="8">
        <v>60117</v>
      </c>
      <c r="H10554" s="8" t="s">
        <v>23498</v>
      </c>
      <c r="I10554" s="8"/>
      <c r="J10554" s="8"/>
      <c r="K10554" s="8" t="s">
        <v>33814</v>
      </c>
    </row>
    <row r="10555" spans="1:11" x14ac:dyDescent="0.2">
      <c r="A10555" s="8">
        <f>MAX($A$2:$A10554)+1</f>
        <v>9050</v>
      </c>
      <c r="B10555" s="8"/>
      <c r="C10555" s="9" t="str">
        <f t="shared" si="166"/>
        <v>Freeze Solar</v>
      </c>
      <c r="D10555" s="8"/>
      <c r="E10555" s="8"/>
      <c r="F10555" s="10"/>
      <c r="G10555" s="8">
        <v>60759</v>
      </c>
      <c r="H10555" s="8" t="s">
        <v>23499</v>
      </c>
      <c r="I10555" s="8"/>
      <c r="J10555" s="8"/>
      <c r="K10555" s="8" t="s">
        <v>33814</v>
      </c>
    </row>
    <row r="10556" spans="1:11" x14ac:dyDescent="0.2">
      <c r="A10556" s="8">
        <f>MAX($A$2:$A10555)+1</f>
        <v>9051</v>
      </c>
      <c r="B10556" s="8"/>
      <c r="C10556" s="9" t="str">
        <f t="shared" si="166"/>
        <v>RE Garland A</v>
      </c>
      <c r="D10556" s="8"/>
      <c r="E10556" s="8"/>
      <c r="F10556" s="10"/>
      <c r="G10556" s="8">
        <v>60386</v>
      </c>
      <c r="H10556" s="8" t="s">
        <v>23500</v>
      </c>
      <c r="I10556" s="8"/>
      <c r="J10556" s="8"/>
      <c r="K10556" s="8" t="s">
        <v>33814</v>
      </c>
    </row>
    <row r="10557" spans="1:11" x14ac:dyDescent="0.2">
      <c r="A10557" s="8">
        <f>MAX($A$2:$A10556)+1</f>
        <v>9052</v>
      </c>
      <c r="B10557" s="8"/>
      <c r="C10557" s="9" t="str">
        <f t="shared" si="166"/>
        <v>Stillwater Energy Center</v>
      </c>
      <c r="D10557" s="8"/>
      <c r="E10557" s="8"/>
      <c r="F10557" s="10"/>
      <c r="G10557" s="8">
        <v>59647</v>
      </c>
      <c r="H10557" s="8" t="s">
        <v>23501</v>
      </c>
      <c r="I10557" s="8"/>
      <c r="J10557" s="8"/>
      <c r="K10557" s="8" t="s">
        <v>33814</v>
      </c>
    </row>
    <row r="10558" spans="1:11" x14ac:dyDescent="0.2">
      <c r="A10558" s="8">
        <f>MAX($A$2:$A10557)+1</f>
        <v>9053</v>
      </c>
      <c r="B10558" s="8"/>
      <c r="C10558" s="9" t="str">
        <f t="shared" si="166"/>
        <v>IFF Hazlet Ground</v>
      </c>
      <c r="D10558" s="8"/>
      <c r="E10558" s="8"/>
      <c r="F10558" s="10"/>
      <c r="G10558" s="8">
        <v>60709</v>
      </c>
      <c r="H10558" s="8" t="s">
        <v>23502</v>
      </c>
      <c r="I10558" s="8"/>
      <c r="J10558" s="8"/>
      <c r="K10558" s="8" t="s">
        <v>33814</v>
      </c>
    </row>
    <row r="10559" spans="1:11" x14ac:dyDescent="0.2">
      <c r="A10559" s="8">
        <f>MAX($A$2:$A10558)+1</f>
        <v>9054</v>
      </c>
      <c r="B10559" s="8"/>
      <c r="C10559" s="9" t="str">
        <f t="shared" si="166"/>
        <v>Osceola Solar Facility</v>
      </c>
      <c r="D10559" s="8"/>
      <c r="E10559" s="8"/>
      <c r="F10559" s="10"/>
      <c r="G10559" s="8">
        <v>59954</v>
      </c>
      <c r="H10559" s="8" t="s">
        <v>23503</v>
      </c>
      <c r="I10559" s="8"/>
      <c r="J10559" s="8"/>
      <c r="K10559" s="8" t="s">
        <v>33814</v>
      </c>
    </row>
    <row r="10560" spans="1:11" x14ac:dyDescent="0.2">
      <c r="A10560" s="8">
        <f>MAX($A$2:$A10559)+1</f>
        <v>9055</v>
      </c>
      <c r="B10560" s="8"/>
      <c r="C10560" s="9" t="str">
        <f t="shared" si="166"/>
        <v>Owens Valley Solar Project 11</v>
      </c>
      <c r="D10560" s="8"/>
      <c r="E10560" s="8"/>
      <c r="F10560" s="10"/>
      <c r="G10560" s="8">
        <v>60953</v>
      </c>
      <c r="H10560" s="8" t="s">
        <v>23504</v>
      </c>
      <c r="I10560" s="8"/>
      <c r="J10560" s="8"/>
      <c r="K10560" s="8" t="s">
        <v>33814</v>
      </c>
    </row>
    <row r="10561" spans="1:11" x14ac:dyDescent="0.2">
      <c r="A10561" s="8">
        <f>MAX($A$2:$A10560)+1</f>
        <v>9056</v>
      </c>
      <c r="B10561" s="8"/>
      <c r="C10561" s="9" t="str">
        <f t="shared" si="166"/>
        <v>Western Branch High School</v>
      </c>
      <c r="D10561" s="8"/>
      <c r="E10561" s="8"/>
      <c r="F10561" s="10"/>
      <c r="G10561" s="8">
        <v>59904</v>
      </c>
      <c r="H10561" s="8" t="s">
        <v>23505</v>
      </c>
      <c r="I10561" s="8"/>
      <c r="J10561" s="8"/>
      <c r="K10561" s="8" t="s">
        <v>33814</v>
      </c>
    </row>
    <row r="10562" spans="1:11" x14ac:dyDescent="0.2">
      <c r="A10562" s="8">
        <f>MAX($A$2:$A10561)+1</f>
        <v>9057</v>
      </c>
      <c r="B10562" s="8"/>
      <c r="C10562" s="9" t="str">
        <f t="shared" si="166"/>
        <v>Victorville 2 Hybrid Power Project</v>
      </c>
      <c r="D10562" s="8"/>
      <c r="E10562" s="8"/>
      <c r="F10562" s="10"/>
      <c r="G10562" s="8">
        <v>56769</v>
      </c>
      <c r="H10562" s="8" t="s">
        <v>23506</v>
      </c>
      <c r="I10562" s="8"/>
      <c r="J10562" s="8"/>
      <c r="K10562" s="8" t="s">
        <v>33814</v>
      </c>
    </row>
    <row r="10563" spans="1:11" x14ac:dyDescent="0.2">
      <c r="A10563" s="8">
        <f>MAX($A$2:$A10562)+1</f>
        <v>9058</v>
      </c>
      <c r="B10563" s="8"/>
      <c r="C10563" s="9" t="str">
        <f t="shared" si="166"/>
        <v>Equity Industrial Turbines</v>
      </c>
      <c r="D10563" s="8"/>
      <c r="E10563" s="8"/>
      <c r="F10563" s="10"/>
      <c r="G10563" s="8">
        <v>60865</v>
      </c>
      <c r="H10563" s="8" t="s">
        <v>5589</v>
      </c>
      <c r="I10563" s="8"/>
      <c r="J10563" s="8"/>
      <c r="K10563" s="8" t="s">
        <v>33814</v>
      </c>
    </row>
    <row r="10564" spans="1:11" x14ac:dyDescent="0.2">
      <c r="A10564" s="8">
        <f>MAX($A$2:$A10563)+1</f>
        <v>9059</v>
      </c>
      <c r="B10564" s="8"/>
      <c r="C10564" s="9" t="str">
        <f t="shared" si="166"/>
        <v>Harpster Wind</v>
      </c>
      <c r="D10564" s="8"/>
      <c r="E10564" s="8"/>
      <c r="F10564" s="10"/>
      <c r="G10564" s="8">
        <v>60126</v>
      </c>
      <c r="H10564" s="8" t="s">
        <v>23507</v>
      </c>
      <c r="I10564" s="8"/>
      <c r="J10564" s="8"/>
      <c r="K10564" s="8" t="s">
        <v>33814</v>
      </c>
    </row>
    <row r="10565" spans="1:11" x14ac:dyDescent="0.2">
      <c r="A10565" s="8">
        <f>MAX($A$2:$A10564)+1</f>
        <v>9060</v>
      </c>
      <c r="B10565" s="8"/>
      <c r="C10565" s="9" t="str">
        <f t="shared" si="166"/>
        <v>ADAGE Hamilton Biopower</v>
      </c>
      <c r="D10565" s="8"/>
      <c r="E10565" s="8"/>
      <c r="F10565" s="10"/>
      <c r="G10565" s="8">
        <v>57092</v>
      </c>
      <c r="H10565" s="8" t="s">
        <v>23508</v>
      </c>
      <c r="I10565" s="8"/>
      <c r="J10565" s="8"/>
      <c r="K10565" s="8" t="s">
        <v>33814</v>
      </c>
    </row>
    <row r="10566" spans="1:11" x14ac:dyDescent="0.2">
      <c r="A10566" s="8">
        <f>MAX($A$2:$A10565)+1</f>
        <v>9061</v>
      </c>
      <c r="B10566" s="8"/>
      <c r="C10566" s="9" t="str">
        <f t="shared" si="166"/>
        <v>Gloucester Community College Solar</v>
      </c>
      <c r="D10566" s="8"/>
      <c r="E10566" s="8"/>
      <c r="F10566" s="10"/>
      <c r="G10566" s="8">
        <v>60752</v>
      </c>
      <c r="H10566" s="8" t="s">
        <v>23509</v>
      </c>
      <c r="I10566" s="8"/>
      <c r="J10566" s="8"/>
      <c r="K10566" s="8" t="s">
        <v>33814</v>
      </c>
    </row>
    <row r="10567" spans="1:11" x14ac:dyDescent="0.2">
      <c r="A10567" s="8">
        <f>MAX($A$2:$A10566)+1</f>
        <v>9062</v>
      </c>
      <c r="B10567" s="8"/>
      <c r="C10567" s="9" t="str">
        <f t="shared" si="166"/>
        <v>MC1 Solar</v>
      </c>
      <c r="D10567" s="8"/>
      <c r="E10567" s="8"/>
      <c r="F10567" s="10"/>
      <c r="G10567" s="8">
        <v>60395</v>
      </c>
      <c r="H10567" s="8" t="s">
        <v>23510</v>
      </c>
      <c r="I10567" s="8"/>
      <c r="J10567" s="8"/>
      <c r="K10567" s="8" t="s">
        <v>33814</v>
      </c>
    </row>
    <row r="10568" spans="1:11" x14ac:dyDescent="0.2">
      <c r="A10568" s="8">
        <f>MAX($A$2:$A10567)+1</f>
        <v>9063</v>
      </c>
      <c r="B10568" s="8"/>
      <c r="C10568" s="9" t="str">
        <f t="shared" si="166"/>
        <v>Palmer Landfill</v>
      </c>
      <c r="D10568" s="8"/>
      <c r="E10568" s="8"/>
      <c r="F10568" s="10"/>
      <c r="G10568" s="8">
        <v>60076</v>
      </c>
      <c r="H10568" s="8" t="s">
        <v>23511</v>
      </c>
      <c r="I10568" s="8"/>
      <c r="J10568" s="8"/>
      <c r="K10568" s="8" t="s">
        <v>33814</v>
      </c>
    </row>
    <row r="10569" spans="1:11" x14ac:dyDescent="0.2">
      <c r="A10569" s="8">
        <f>MAX($A$2:$A10568)+1</f>
        <v>9064</v>
      </c>
      <c r="B10569" s="8"/>
      <c r="C10569" s="9" t="str">
        <f t="shared" si="166"/>
        <v>Central Antelope Dry Ranch C</v>
      </c>
      <c r="D10569" s="8"/>
      <c r="E10569" s="8"/>
      <c r="F10569" s="10"/>
      <c r="G10569" s="8">
        <v>59963</v>
      </c>
      <c r="H10569" s="8" t="s">
        <v>23512</v>
      </c>
      <c r="I10569" s="8"/>
      <c r="J10569" s="8"/>
      <c r="K10569" s="8" t="s">
        <v>33814</v>
      </c>
    </row>
    <row r="10570" spans="1:11" x14ac:dyDescent="0.2">
      <c r="A10570" s="8">
        <f>MAX($A$2:$A10569)+1</f>
        <v>9065</v>
      </c>
      <c r="B10570" s="8"/>
      <c r="C10570" s="9" t="str">
        <f t="shared" si="166"/>
        <v>Ozarks Natural Energy</v>
      </c>
      <c r="D10570" s="8"/>
      <c r="E10570" s="8"/>
      <c r="F10570" s="10"/>
      <c r="G10570" s="8">
        <v>60924</v>
      </c>
      <c r="H10570" s="8" t="s">
        <v>23513</v>
      </c>
      <c r="I10570" s="8"/>
      <c r="J10570" s="8"/>
      <c r="K10570" s="8" t="s">
        <v>33814</v>
      </c>
    </row>
    <row r="10571" spans="1:11" x14ac:dyDescent="0.2">
      <c r="A10571" s="8">
        <f>MAX($A$2:$A10570)+1</f>
        <v>9066</v>
      </c>
      <c r="B10571" s="8"/>
      <c r="C10571" s="9" t="str">
        <f t="shared" si="166"/>
        <v>158th Fighter Wing Solar Farm</v>
      </c>
      <c r="D10571" s="8"/>
      <c r="E10571" s="8"/>
      <c r="F10571" s="10"/>
      <c r="G10571" s="8">
        <v>60542</v>
      </c>
      <c r="H10571" s="8" t="s">
        <v>23514</v>
      </c>
      <c r="I10571" s="8"/>
      <c r="J10571" s="8"/>
      <c r="K10571" s="8" t="s">
        <v>33814</v>
      </c>
    </row>
    <row r="10572" spans="1:11" x14ac:dyDescent="0.2">
      <c r="A10572" s="8">
        <f>MAX($A$2:$A10571)+1</f>
        <v>9067</v>
      </c>
      <c r="B10572" s="8"/>
      <c r="C10572" s="9" t="str">
        <f t="shared" si="166"/>
        <v>GMP Solar - Hartford</v>
      </c>
      <c r="D10572" s="8"/>
      <c r="E10572" s="8"/>
      <c r="F10572" s="10"/>
      <c r="G10572" s="8">
        <v>60874</v>
      </c>
      <c r="H10572" s="8" t="s">
        <v>23515</v>
      </c>
      <c r="I10572" s="8"/>
      <c r="J10572" s="8"/>
      <c r="K10572" s="8" t="s">
        <v>33814</v>
      </c>
    </row>
    <row r="10573" spans="1:11" x14ac:dyDescent="0.2">
      <c r="A10573" s="8">
        <f>MAX($A$2:$A10572)+1</f>
        <v>9068</v>
      </c>
      <c r="B10573" s="8"/>
      <c r="C10573" s="9" t="str">
        <f t="shared" si="166"/>
        <v>AES ES Tait</v>
      </c>
      <c r="D10573" s="8"/>
      <c r="E10573" s="8"/>
      <c r="F10573" s="10"/>
      <c r="G10573" s="8">
        <v>58826</v>
      </c>
      <c r="H10573" s="8" t="s">
        <v>23516</v>
      </c>
      <c r="I10573" s="8"/>
      <c r="J10573" s="8"/>
      <c r="K10573" s="8" t="s">
        <v>33814</v>
      </c>
    </row>
    <row r="10574" spans="1:11" x14ac:dyDescent="0.2">
      <c r="A10574" s="8">
        <f>MAX($A$2:$A10573)+1</f>
        <v>9069</v>
      </c>
      <c r="B10574" s="8"/>
      <c r="C10574" s="9" t="str">
        <f t="shared" si="166"/>
        <v>Selmer I</v>
      </c>
      <c r="D10574" s="8"/>
      <c r="E10574" s="8"/>
      <c r="F10574" s="10"/>
      <c r="G10574" s="8">
        <v>60555</v>
      </c>
      <c r="H10574" s="8" t="s">
        <v>23517</v>
      </c>
      <c r="I10574" s="8"/>
      <c r="J10574" s="8"/>
      <c r="K10574" s="8" t="s">
        <v>33814</v>
      </c>
    </row>
    <row r="10575" spans="1:11" x14ac:dyDescent="0.2">
      <c r="A10575" s="8">
        <f>MAX($A$2:$A10574)+1</f>
        <v>9070</v>
      </c>
      <c r="B10575" s="8"/>
      <c r="C10575" s="9" t="str">
        <f t="shared" si="166"/>
        <v>South Louisburg Solar</v>
      </c>
      <c r="D10575" s="8"/>
      <c r="E10575" s="8"/>
      <c r="F10575" s="10"/>
      <c r="G10575" s="8">
        <v>59825</v>
      </c>
      <c r="H10575" s="8" t="s">
        <v>23518</v>
      </c>
      <c r="I10575" s="8"/>
      <c r="J10575" s="8"/>
      <c r="K10575" s="8" t="s">
        <v>33814</v>
      </c>
    </row>
    <row r="10576" spans="1:11" x14ac:dyDescent="0.2">
      <c r="A10576" s="8">
        <f>MAX($A$2:$A10575)+1</f>
        <v>9071</v>
      </c>
      <c r="B10576" s="8"/>
      <c r="C10576" s="9" t="str">
        <f t="shared" si="166"/>
        <v>Rail Trail</v>
      </c>
      <c r="D10576" s="8"/>
      <c r="E10576" s="8"/>
      <c r="F10576" s="10"/>
      <c r="G10576" s="8">
        <v>60492</v>
      </c>
      <c r="H10576" s="8" t="s">
        <v>23519</v>
      </c>
      <c r="I10576" s="8"/>
      <c r="J10576" s="8"/>
      <c r="K10576" s="8" t="s">
        <v>33814</v>
      </c>
    </row>
    <row r="10577" spans="1:11" x14ac:dyDescent="0.2">
      <c r="A10577" s="8">
        <f>MAX($A$2:$A10576)+1</f>
        <v>9072</v>
      </c>
      <c r="B10577" s="8"/>
      <c r="C10577" s="9" t="str">
        <f t="shared" si="166"/>
        <v>Simons Farm</v>
      </c>
      <c r="D10577" s="8"/>
      <c r="E10577" s="8"/>
      <c r="F10577" s="10"/>
      <c r="G10577" s="8">
        <v>59149</v>
      </c>
      <c r="H10577" s="8" t="s">
        <v>23520</v>
      </c>
      <c r="I10577" s="8"/>
      <c r="J10577" s="8"/>
      <c r="K10577" s="8" t="s">
        <v>33814</v>
      </c>
    </row>
    <row r="10578" spans="1:11" x14ac:dyDescent="0.2">
      <c r="A10578" s="8">
        <f>MAX($A$2:$A10577)+1</f>
        <v>9073</v>
      </c>
      <c r="B10578" s="8"/>
      <c r="C10578" s="9" t="str">
        <f t="shared" si="166"/>
        <v>Roper Farm, LLC</v>
      </c>
      <c r="D10578" s="8"/>
      <c r="E10578" s="8"/>
      <c r="F10578" s="10"/>
      <c r="G10578" s="8">
        <v>60761</v>
      </c>
      <c r="H10578" s="8" t="s">
        <v>5562</v>
      </c>
      <c r="I10578" s="8"/>
      <c r="J10578" s="8"/>
      <c r="K10578" s="8" t="s">
        <v>33814</v>
      </c>
    </row>
    <row r="10579" spans="1:11" x14ac:dyDescent="0.2">
      <c r="A10579" s="8">
        <f>MAX($A$2:$A10578)+1</f>
        <v>9074</v>
      </c>
      <c r="B10579" s="8"/>
      <c r="C10579" s="9" t="str">
        <f t="shared" si="166"/>
        <v>Pisgah Mountain Wind</v>
      </c>
      <c r="D10579" s="8"/>
      <c r="E10579" s="8"/>
      <c r="F10579" s="10"/>
      <c r="G10579" s="8">
        <v>60404</v>
      </c>
      <c r="H10579" s="8" t="s">
        <v>23521</v>
      </c>
      <c r="I10579" s="8"/>
      <c r="J10579" s="8"/>
      <c r="K10579" s="8" t="s">
        <v>33814</v>
      </c>
    </row>
    <row r="10580" spans="1:11" x14ac:dyDescent="0.2">
      <c r="A10580" s="8">
        <f>MAX($A$2:$A10579)+1</f>
        <v>9075</v>
      </c>
      <c r="B10580" s="8"/>
      <c r="C10580" s="9" t="str">
        <f t="shared" si="166"/>
        <v>Carver MA 1</v>
      </c>
      <c r="D10580" s="8"/>
      <c r="E10580" s="8"/>
      <c r="F10580" s="10"/>
      <c r="G10580" s="8">
        <v>60442</v>
      </c>
      <c r="H10580" s="8" t="s">
        <v>23522</v>
      </c>
      <c r="I10580" s="8"/>
      <c r="J10580" s="8"/>
      <c r="K10580" s="8" t="s">
        <v>33814</v>
      </c>
    </row>
    <row r="10581" spans="1:11" x14ac:dyDescent="0.2">
      <c r="A10581" s="8">
        <f>MAX($A$2:$A10580)+1</f>
        <v>9076</v>
      </c>
      <c r="B10581" s="8"/>
      <c r="C10581" s="9" t="str">
        <f t="shared" si="166"/>
        <v>AVS Lancaster 1</v>
      </c>
      <c r="D10581" s="8"/>
      <c r="E10581" s="8"/>
      <c r="F10581" s="10"/>
      <c r="G10581" s="8">
        <v>60085</v>
      </c>
      <c r="H10581" s="8" t="s">
        <v>23523</v>
      </c>
      <c r="I10581" s="8"/>
      <c r="J10581" s="8"/>
      <c r="K10581" s="8" t="s">
        <v>33814</v>
      </c>
    </row>
    <row r="10582" spans="1:11" x14ac:dyDescent="0.2">
      <c r="A10582" s="8">
        <f>MAX($A$2:$A10581)+1</f>
        <v>9077</v>
      </c>
      <c r="B10582" s="8"/>
      <c r="C10582" s="9" t="str">
        <f t="shared" si="166"/>
        <v>East Orange Solar</v>
      </c>
      <c r="D10582" s="8"/>
      <c r="E10582" s="8"/>
      <c r="F10582" s="10"/>
      <c r="G10582" s="8">
        <v>60727</v>
      </c>
      <c r="H10582" s="8" t="s">
        <v>23524</v>
      </c>
      <c r="I10582" s="8"/>
      <c r="J10582" s="8"/>
      <c r="K10582" s="8" t="s">
        <v>33814</v>
      </c>
    </row>
    <row r="10583" spans="1:11" x14ac:dyDescent="0.2">
      <c r="A10583" s="8">
        <f>MAX($A$2:$A10582)+1</f>
        <v>9078</v>
      </c>
      <c r="B10583" s="8"/>
      <c r="C10583" s="9" t="str">
        <f t="shared" si="166"/>
        <v>WED Coventry 3</v>
      </c>
      <c r="D10583" s="8"/>
      <c r="E10583" s="8"/>
      <c r="F10583" s="10"/>
      <c r="G10583" s="8">
        <v>59305</v>
      </c>
      <c r="H10583" s="8" t="s">
        <v>23525</v>
      </c>
      <c r="I10583" s="8"/>
      <c r="J10583" s="8"/>
      <c r="K10583" s="8" t="s">
        <v>33814</v>
      </c>
    </row>
    <row r="10584" spans="1:11" x14ac:dyDescent="0.2">
      <c r="A10584" s="8">
        <f>MAX($A$2:$A10583)+1</f>
        <v>9079</v>
      </c>
      <c r="B10584" s="8"/>
      <c r="C10584" s="9" t="str">
        <f t="shared" si="166"/>
        <v>Tannery Road Landfill</v>
      </c>
      <c r="D10584" s="8"/>
      <c r="E10584" s="8"/>
      <c r="F10584" s="10"/>
      <c r="G10584" s="8">
        <v>60677</v>
      </c>
      <c r="H10584" s="8" t="s">
        <v>23526</v>
      </c>
      <c r="I10584" s="8"/>
      <c r="J10584" s="8"/>
      <c r="K10584" s="8" t="s">
        <v>33814</v>
      </c>
    </row>
    <row r="10585" spans="1:11" x14ac:dyDescent="0.2">
      <c r="A10585" s="8">
        <f>MAX($A$2:$A10584)+1</f>
        <v>9080</v>
      </c>
      <c r="B10585" s="8"/>
      <c r="C10585" s="9" t="str">
        <f t="shared" ref="C10585:C10648" si="167">IF(H10585="",F10585,H10585)</f>
        <v>WYM 1250 Palmer LLC</v>
      </c>
      <c r="D10585" s="8"/>
      <c r="E10585" s="8"/>
      <c r="F10585" s="10"/>
      <c r="G10585" s="8">
        <v>60614</v>
      </c>
      <c r="H10585" s="8" t="s">
        <v>23527</v>
      </c>
      <c r="I10585" s="8"/>
      <c r="J10585" s="8"/>
      <c r="K10585" s="8" t="s">
        <v>33814</v>
      </c>
    </row>
    <row r="10586" spans="1:11" x14ac:dyDescent="0.2">
      <c r="A10586" s="8">
        <f>MAX($A$2:$A10585)+1</f>
        <v>9081</v>
      </c>
      <c r="B10586" s="8"/>
      <c r="C10586" s="9" t="str">
        <f t="shared" si="167"/>
        <v>Hartz Way</v>
      </c>
      <c r="D10586" s="8"/>
      <c r="E10586" s="8"/>
      <c r="F10586" s="10"/>
      <c r="G10586" s="8">
        <v>60501</v>
      </c>
      <c r="H10586" s="8" t="s">
        <v>23528</v>
      </c>
      <c r="I10586" s="8"/>
      <c r="J10586" s="8"/>
      <c r="K10586" s="8" t="s">
        <v>33814</v>
      </c>
    </row>
    <row r="10587" spans="1:11" x14ac:dyDescent="0.2">
      <c r="A10587" s="8">
        <f>MAX($A$2:$A10586)+1</f>
        <v>9082</v>
      </c>
      <c r="B10587" s="8"/>
      <c r="C10587" s="9" t="str">
        <f t="shared" si="167"/>
        <v>Brookside</v>
      </c>
      <c r="D10587" s="8"/>
      <c r="E10587" s="8"/>
      <c r="F10587" s="10"/>
      <c r="G10587" s="8">
        <v>60451</v>
      </c>
      <c r="H10587" s="8" t="s">
        <v>23529</v>
      </c>
      <c r="I10587" s="8"/>
      <c r="J10587" s="8"/>
      <c r="K10587" s="8" t="s">
        <v>33814</v>
      </c>
    </row>
    <row r="10588" spans="1:11" x14ac:dyDescent="0.2">
      <c r="A10588" s="8">
        <f>MAX($A$2:$A10587)+1</f>
        <v>9083</v>
      </c>
      <c r="B10588" s="8"/>
      <c r="C10588" s="9" t="str">
        <f t="shared" si="167"/>
        <v>White Farm Solar, LLC</v>
      </c>
      <c r="D10588" s="8"/>
      <c r="E10588" s="8"/>
      <c r="F10588" s="10"/>
      <c r="G10588" s="8">
        <v>60363</v>
      </c>
      <c r="H10588" s="8" t="s">
        <v>5315</v>
      </c>
      <c r="I10588" s="8"/>
      <c r="J10588" s="8"/>
      <c r="K10588" s="8" t="s">
        <v>33814</v>
      </c>
    </row>
    <row r="10589" spans="1:11" x14ac:dyDescent="0.2">
      <c r="A10589" s="8">
        <f>MAX($A$2:$A10588)+1</f>
        <v>9084</v>
      </c>
      <c r="B10589" s="8"/>
      <c r="C10589" s="9" t="str">
        <f t="shared" si="167"/>
        <v>Allison Creek Hydro</v>
      </c>
      <c r="D10589" s="8"/>
      <c r="E10589" s="8"/>
      <c r="F10589" s="10"/>
      <c r="G10589" s="8">
        <v>58982</v>
      </c>
      <c r="H10589" s="8" t="s">
        <v>23530</v>
      </c>
      <c r="I10589" s="8"/>
      <c r="J10589" s="8"/>
      <c r="K10589" s="8" t="s">
        <v>33814</v>
      </c>
    </row>
    <row r="10590" spans="1:11" x14ac:dyDescent="0.2">
      <c r="A10590" s="8">
        <f>MAX($A$2:$A10589)+1</f>
        <v>9085</v>
      </c>
      <c r="B10590" s="8"/>
      <c r="C10590" s="9" t="str">
        <f t="shared" si="167"/>
        <v>WED Coventry 6</v>
      </c>
      <c r="D10590" s="8"/>
      <c r="E10590" s="8"/>
      <c r="F10590" s="10"/>
      <c r="G10590" s="8">
        <v>59314</v>
      </c>
      <c r="H10590" s="8" t="s">
        <v>23531</v>
      </c>
      <c r="I10590" s="8"/>
      <c r="J10590" s="8"/>
      <c r="K10590" s="8" t="s">
        <v>33814</v>
      </c>
    </row>
    <row r="10591" spans="1:11" x14ac:dyDescent="0.2">
      <c r="A10591" s="8">
        <f>MAX($A$2:$A10590)+1</f>
        <v>9086</v>
      </c>
      <c r="B10591" s="8"/>
      <c r="C10591" s="9" t="str">
        <f t="shared" si="167"/>
        <v>New Castle Solar RES</v>
      </c>
      <c r="D10591" s="8"/>
      <c r="E10591" s="8"/>
      <c r="F10591" s="10"/>
      <c r="G10591" s="8">
        <v>59981</v>
      </c>
      <c r="H10591" s="8" t="s">
        <v>23532</v>
      </c>
      <c r="I10591" s="8"/>
      <c r="J10591" s="8"/>
      <c r="K10591" s="8" t="s">
        <v>33814</v>
      </c>
    </row>
    <row r="10592" spans="1:11" x14ac:dyDescent="0.2">
      <c r="A10592" s="8">
        <f>MAX($A$2:$A10591)+1</f>
        <v>9087</v>
      </c>
      <c r="B10592" s="8"/>
      <c r="C10592" s="9" t="str">
        <f t="shared" si="167"/>
        <v>Orbit Energy Charlotte</v>
      </c>
      <c r="D10592" s="8"/>
      <c r="E10592" s="8"/>
      <c r="F10592" s="10"/>
      <c r="G10592" s="8">
        <v>58638</v>
      </c>
      <c r="H10592" s="8" t="s">
        <v>4899</v>
      </c>
      <c r="I10592" s="8"/>
      <c r="J10592" s="8"/>
      <c r="K10592" s="8" t="s">
        <v>33814</v>
      </c>
    </row>
    <row r="10593" spans="1:11" x14ac:dyDescent="0.2">
      <c r="A10593" s="8">
        <f>MAX($A$2:$A10592)+1</f>
        <v>9088</v>
      </c>
      <c r="B10593" s="8"/>
      <c r="C10593" s="9" t="str">
        <f t="shared" si="167"/>
        <v>Pierre Solar</v>
      </c>
      <c r="D10593" s="8"/>
      <c r="E10593" s="8"/>
      <c r="F10593" s="10"/>
      <c r="G10593" s="8">
        <v>60686</v>
      </c>
      <c r="H10593" s="8" t="s">
        <v>5546</v>
      </c>
      <c r="I10593" s="8"/>
      <c r="J10593" s="8"/>
      <c r="K10593" s="8" t="s">
        <v>33814</v>
      </c>
    </row>
    <row r="10594" spans="1:11" x14ac:dyDescent="0.2">
      <c r="A10594" s="8">
        <f>MAX($A$2:$A10593)+1</f>
        <v>9089</v>
      </c>
      <c r="B10594" s="8"/>
      <c r="C10594" s="9" t="str">
        <f t="shared" si="167"/>
        <v>Beetle Solar</v>
      </c>
      <c r="D10594" s="8"/>
      <c r="E10594" s="8"/>
      <c r="F10594" s="10"/>
      <c r="G10594" s="8">
        <v>59511</v>
      </c>
      <c r="H10594" s="8" t="s">
        <v>23533</v>
      </c>
      <c r="I10594" s="8"/>
      <c r="J10594" s="8"/>
      <c r="K10594" s="8" t="s">
        <v>33814</v>
      </c>
    </row>
    <row r="10595" spans="1:11" x14ac:dyDescent="0.2">
      <c r="A10595" s="8">
        <f>MAX($A$2:$A10594)+1</f>
        <v>9090</v>
      </c>
      <c r="B10595" s="8"/>
      <c r="C10595" s="9" t="str">
        <f t="shared" si="167"/>
        <v>Dublin Solar I</v>
      </c>
      <c r="D10595" s="8"/>
      <c r="E10595" s="8"/>
      <c r="F10595" s="10"/>
      <c r="G10595" s="8">
        <v>60930</v>
      </c>
      <c r="H10595" s="8" t="s">
        <v>23534</v>
      </c>
      <c r="I10595" s="8"/>
      <c r="J10595" s="8"/>
      <c r="K10595" s="8" t="s">
        <v>33814</v>
      </c>
    </row>
    <row r="10596" spans="1:11" x14ac:dyDescent="0.2">
      <c r="A10596" s="8">
        <f>MAX($A$2:$A10595)+1</f>
        <v>9091</v>
      </c>
      <c r="B10596" s="8"/>
      <c r="C10596" s="9" t="str">
        <f t="shared" si="167"/>
        <v>HQC Rock River Solar Power Gen Station</v>
      </c>
      <c r="D10596" s="8"/>
      <c r="E10596" s="8"/>
      <c r="F10596" s="10"/>
      <c r="G10596" s="8">
        <v>60573</v>
      </c>
      <c r="H10596" s="8" t="s">
        <v>23535</v>
      </c>
      <c r="I10596" s="8"/>
      <c r="J10596" s="8"/>
      <c r="K10596" s="8" t="s">
        <v>33814</v>
      </c>
    </row>
    <row r="10597" spans="1:11" x14ac:dyDescent="0.2">
      <c r="A10597" s="8">
        <f>MAX($A$2:$A10596)+1</f>
        <v>9092</v>
      </c>
      <c r="B10597" s="8"/>
      <c r="C10597" s="9" t="str">
        <f t="shared" si="167"/>
        <v>Prudential 80 Livingston Roseland Solar</v>
      </c>
      <c r="D10597" s="8"/>
      <c r="E10597" s="8"/>
      <c r="F10597" s="10"/>
      <c r="G10597" s="8">
        <v>60842</v>
      </c>
      <c r="H10597" s="8" t="s">
        <v>23536</v>
      </c>
      <c r="I10597" s="8"/>
      <c r="J10597" s="8"/>
      <c r="K10597" s="8" t="s">
        <v>33814</v>
      </c>
    </row>
    <row r="10598" spans="1:11" x14ac:dyDescent="0.2">
      <c r="A10598" s="8">
        <f>MAX($A$2:$A10597)+1</f>
        <v>9093</v>
      </c>
      <c r="B10598" s="8"/>
      <c r="C10598" s="9" t="str">
        <f t="shared" si="167"/>
        <v>Bowerman Power LFG, LLC</v>
      </c>
      <c r="D10598" s="8"/>
      <c r="E10598" s="8"/>
      <c r="F10598" s="10"/>
      <c r="G10598" s="8">
        <v>59461</v>
      </c>
      <c r="H10598" s="8" t="s">
        <v>5050</v>
      </c>
      <c r="I10598" s="8"/>
      <c r="J10598" s="8"/>
      <c r="K10598" s="8" t="s">
        <v>33814</v>
      </c>
    </row>
    <row r="10599" spans="1:11" x14ac:dyDescent="0.2">
      <c r="A10599" s="8">
        <f>MAX($A$2:$A10598)+1</f>
        <v>9094</v>
      </c>
      <c r="B10599" s="8"/>
      <c r="C10599" s="9" t="str">
        <f t="shared" si="167"/>
        <v>Calipatria Solar Farm</v>
      </c>
      <c r="D10599" s="8"/>
      <c r="E10599" s="8"/>
      <c r="F10599" s="10"/>
      <c r="G10599" s="8">
        <v>59088</v>
      </c>
      <c r="H10599" s="8" t="s">
        <v>23537</v>
      </c>
      <c r="I10599" s="8"/>
      <c r="J10599" s="8"/>
      <c r="K10599" s="8" t="s">
        <v>33814</v>
      </c>
    </row>
    <row r="10600" spans="1:11" x14ac:dyDescent="0.2">
      <c r="A10600" s="8">
        <f>MAX($A$2:$A10599)+1</f>
        <v>9095</v>
      </c>
      <c r="B10600" s="8"/>
      <c r="C10600" s="9" t="str">
        <f t="shared" si="167"/>
        <v>McGoogan Farm, LLC</v>
      </c>
      <c r="D10600" s="8"/>
      <c r="E10600" s="8"/>
      <c r="F10600" s="10"/>
      <c r="G10600" s="8">
        <v>60779</v>
      </c>
      <c r="H10600" s="8" t="s">
        <v>5567</v>
      </c>
      <c r="I10600" s="8"/>
      <c r="J10600" s="8"/>
      <c r="K10600" s="8" t="s">
        <v>33814</v>
      </c>
    </row>
    <row r="10601" spans="1:11" x14ac:dyDescent="0.2">
      <c r="A10601" s="8">
        <f>MAX($A$2:$A10600)+1</f>
        <v>9096</v>
      </c>
      <c r="B10601" s="8"/>
      <c r="C10601" s="9" t="str">
        <f t="shared" si="167"/>
        <v>Industrial Plant</v>
      </c>
      <c r="D10601" s="8"/>
      <c r="E10601" s="8"/>
      <c r="F10601" s="10"/>
      <c r="G10601" s="8">
        <v>59793</v>
      </c>
      <c r="H10601" s="8" t="s">
        <v>23538</v>
      </c>
      <c r="I10601" s="8"/>
      <c r="J10601" s="8"/>
      <c r="K10601" s="8" t="s">
        <v>33814</v>
      </c>
    </row>
    <row r="10602" spans="1:11" x14ac:dyDescent="0.2">
      <c r="A10602" s="8">
        <f>MAX($A$2:$A10601)+1</f>
        <v>9097</v>
      </c>
      <c r="B10602" s="8"/>
      <c r="C10602" s="9" t="str">
        <f t="shared" si="167"/>
        <v>SEPV 18</v>
      </c>
      <c r="D10602" s="8"/>
      <c r="E10602" s="8"/>
      <c r="F10602" s="10"/>
      <c r="G10602" s="8">
        <v>59730</v>
      </c>
      <c r="H10602" s="8" t="s">
        <v>23539</v>
      </c>
      <c r="I10602" s="8"/>
      <c r="J10602" s="8"/>
      <c r="K10602" s="8" t="s">
        <v>33814</v>
      </c>
    </row>
    <row r="10603" spans="1:11" x14ac:dyDescent="0.2">
      <c r="A10603" s="8">
        <f>MAX($A$2:$A10602)+1</f>
        <v>9098</v>
      </c>
      <c r="B10603" s="8"/>
      <c r="C10603" s="9" t="str">
        <f t="shared" si="167"/>
        <v>Raritan Solar</v>
      </c>
      <c r="D10603" s="8"/>
      <c r="E10603" s="8"/>
      <c r="F10603" s="10"/>
      <c r="G10603" s="8">
        <v>60729</v>
      </c>
      <c r="H10603" s="8" t="s">
        <v>23540</v>
      </c>
      <c r="I10603" s="8"/>
      <c r="J10603" s="8"/>
      <c r="K10603" s="8" t="s">
        <v>33814</v>
      </c>
    </row>
    <row r="10604" spans="1:11" x14ac:dyDescent="0.2">
      <c r="A10604" s="8">
        <f>MAX($A$2:$A10603)+1</f>
        <v>9099</v>
      </c>
      <c r="B10604" s="8"/>
      <c r="C10604" s="9" t="str">
        <f t="shared" si="167"/>
        <v>Baltimore City F</v>
      </c>
      <c r="D10604" s="8"/>
      <c r="E10604" s="8"/>
      <c r="F10604" s="10"/>
      <c r="G10604" s="8">
        <v>60666</v>
      </c>
      <c r="H10604" s="8" t="s">
        <v>23541</v>
      </c>
      <c r="I10604" s="8"/>
      <c r="J10604" s="8"/>
      <c r="K10604" s="8" t="s">
        <v>33814</v>
      </c>
    </row>
    <row r="10605" spans="1:11" x14ac:dyDescent="0.2">
      <c r="A10605" s="8">
        <f>MAX($A$2:$A10604)+1</f>
        <v>9100</v>
      </c>
      <c r="B10605" s="8"/>
      <c r="C10605" s="9" t="str">
        <f t="shared" si="167"/>
        <v>Innovative Solar 63, LLC</v>
      </c>
      <c r="D10605" s="8"/>
      <c r="E10605" s="8"/>
      <c r="F10605" s="10"/>
      <c r="G10605" s="8">
        <v>60053</v>
      </c>
      <c r="H10605" s="8" t="s">
        <v>5214</v>
      </c>
      <c r="I10605" s="8"/>
      <c r="J10605" s="8"/>
      <c r="K10605" s="8" t="s">
        <v>33814</v>
      </c>
    </row>
    <row r="10606" spans="1:11" x14ac:dyDescent="0.2">
      <c r="A10606" s="8">
        <f>MAX($A$2:$A10605)+1</f>
        <v>9101</v>
      </c>
      <c r="B10606" s="8"/>
      <c r="C10606" s="9" t="str">
        <f t="shared" si="167"/>
        <v>Johnson Co. Solar RES</v>
      </c>
      <c r="D10606" s="8"/>
      <c r="E10606" s="8"/>
      <c r="F10606" s="10"/>
      <c r="G10606" s="8">
        <v>59990</v>
      </c>
      <c r="H10606" s="8" t="s">
        <v>23542</v>
      </c>
      <c r="I10606" s="8"/>
      <c r="J10606" s="8"/>
      <c r="K10606" s="8" t="s">
        <v>33814</v>
      </c>
    </row>
    <row r="10607" spans="1:11" x14ac:dyDescent="0.2">
      <c r="A10607" s="8">
        <f>MAX($A$2:$A10606)+1</f>
        <v>9102</v>
      </c>
      <c r="B10607" s="8"/>
      <c r="C10607" s="9" t="str">
        <f t="shared" si="167"/>
        <v>BentonSun, LLC</v>
      </c>
      <c r="D10607" s="8"/>
      <c r="E10607" s="8"/>
      <c r="F10607" s="10"/>
      <c r="G10607" s="8">
        <v>60695</v>
      </c>
      <c r="H10607" s="8" t="s">
        <v>23543</v>
      </c>
      <c r="I10607" s="8"/>
      <c r="J10607" s="8"/>
      <c r="K10607" s="8" t="s">
        <v>33814</v>
      </c>
    </row>
    <row r="10608" spans="1:11" x14ac:dyDescent="0.2">
      <c r="A10608" s="8">
        <f>MAX($A$2:$A10607)+1</f>
        <v>9103</v>
      </c>
      <c r="B10608" s="8"/>
      <c r="C10608" s="9" t="str">
        <f t="shared" si="167"/>
        <v>BC Solar</v>
      </c>
      <c r="D10608" s="8"/>
      <c r="E10608" s="8"/>
      <c r="F10608" s="10"/>
      <c r="G10608" s="8">
        <v>60616</v>
      </c>
      <c r="H10608" s="8" t="s">
        <v>5538</v>
      </c>
      <c r="I10608" s="8"/>
      <c r="J10608" s="8"/>
      <c r="K10608" s="8" t="s">
        <v>33814</v>
      </c>
    </row>
    <row r="10609" spans="1:11" x14ac:dyDescent="0.2">
      <c r="A10609" s="8">
        <f>MAX($A$2:$A10608)+1</f>
        <v>9104</v>
      </c>
      <c r="B10609" s="8"/>
      <c r="C10609" s="9" t="str">
        <f t="shared" si="167"/>
        <v>Tart Farm</v>
      </c>
      <c r="D10609" s="8"/>
      <c r="E10609" s="8"/>
      <c r="F10609" s="10"/>
      <c r="G10609" s="8">
        <v>59583</v>
      </c>
      <c r="H10609" s="8" t="s">
        <v>23544</v>
      </c>
      <c r="I10609" s="8"/>
      <c r="J10609" s="8"/>
      <c r="K10609" s="8" t="s">
        <v>33814</v>
      </c>
    </row>
    <row r="10610" spans="1:11" x14ac:dyDescent="0.2">
      <c r="A10610" s="8">
        <f>MAX($A$2:$A10609)+1</f>
        <v>9105</v>
      </c>
      <c r="B10610" s="8"/>
      <c r="C10610" s="9" t="str">
        <f t="shared" si="167"/>
        <v>Cohen Farm Solar, LLC</v>
      </c>
      <c r="D10610" s="8"/>
      <c r="E10610" s="8"/>
      <c r="F10610" s="10"/>
      <c r="G10610" s="8">
        <v>60146</v>
      </c>
      <c r="H10610" s="8" t="s">
        <v>5252</v>
      </c>
      <c r="I10610" s="8"/>
      <c r="J10610" s="8"/>
      <c r="K10610" s="8" t="s">
        <v>33814</v>
      </c>
    </row>
    <row r="10611" spans="1:11" x14ac:dyDescent="0.2">
      <c r="A10611" s="8">
        <f>MAX($A$2:$A10610)+1</f>
        <v>9106</v>
      </c>
      <c r="B10611" s="8"/>
      <c r="C10611" s="9" t="str">
        <f t="shared" si="167"/>
        <v>Kenansville Solar 2, LLC</v>
      </c>
      <c r="D10611" s="8"/>
      <c r="E10611" s="8"/>
      <c r="F10611" s="10"/>
      <c r="G10611" s="8">
        <v>58803</v>
      </c>
      <c r="H10611" s="8" t="s">
        <v>23545</v>
      </c>
      <c r="I10611" s="8"/>
      <c r="J10611" s="8"/>
      <c r="K10611" s="8" t="s">
        <v>33814</v>
      </c>
    </row>
    <row r="10612" spans="1:11" x14ac:dyDescent="0.2">
      <c r="A10612" s="8">
        <f>MAX($A$2:$A10611)+1</f>
        <v>9107</v>
      </c>
      <c r="B10612" s="8"/>
      <c r="C10612" s="9" t="str">
        <f t="shared" si="167"/>
        <v>Curtis Hill Solar</v>
      </c>
      <c r="D10612" s="8"/>
      <c r="E10612" s="8"/>
      <c r="F10612" s="10"/>
      <c r="G10612" s="8">
        <v>60851</v>
      </c>
      <c r="H10612" s="8" t="s">
        <v>23546</v>
      </c>
      <c r="I10612" s="8"/>
      <c r="J10612" s="8"/>
      <c r="K10612" s="8" t="s">
        <v>33814</v>
      </c>
    </row>
    <row r="10613" spans="1:11" x14ac:dyDescent="0.2">
      <c r="A10613" s="8">
        <f>MAX($A$2:$A10612)+1</f>
        <v>9108</v>
      </c>
      <c r="B10613" s="8"/>
      <c r="C10613" s="9" t="str">
        <f t="shared" si="167"/>
        <v>Minnie Solar</v>
      </c>
      <c r="D10613" s="8"/>
      <c r="E10613" s="8"/>
      <c r="F10613" s="10"/>
      <c r="G10613" s="8">
        <v>58740</v>
      </c>
      <c r="H10613" s="8" t="s">
        <v>23547</v>
      </c>
      <c r="I10613" s="8"/>
      <c r="J10613" s="8"/>
      <c r="K10613" s="8" t="s">
        <v>33814</v>
      </c>
    </row>
    <row r="10614" spans="1:11" x14ac:dyDescent="0.2">
      <c r="A10614" s="8">
        <f>MAX($A$2:$A10613)+1</f>
        <v>9109</v>
      </c>
      <c r="B10614" s="8"/>
      <c r="C10614" s="9" t="str">
        <f t="shared" si="167"/>
        <v>Solar Glynn</v>
      </c>
      <c r="D10614" s="8"/>
      <c r="E10614" s="8"/>
      <c r="F10614" s="10"/>
      <c r="G10614" s="8">
        <v>60469</v>
      </c>
      <c r="H10614" s="8" t="s">
        <v>23548</v>
      </c>
      <c r="I10614" s="8"/>
      <c r="J10614" s="8"/>
      <c r="K10614" s="8" t="s">
        <v>33814</v>
      </c>
    </row>
    <row r="10615" spans="1:11" x14ac:dyDescent="0.2">
      <c r="A10615" s="8">
        <f>MAX($A$2:$A10614)+1</f>
        <v>9110</v>
      </c>
      <c r="B10615" s="8"/>
      <c r="C10615" s="9" t="str">
        <f t="shared" si="167"/>
        <v>Lower Turnbull Hydro</v>
      </c>
      <c r="D10615" s="8"/>
      <c r="E10615" s="8"/>
      <c r="F10615" s="10"/>
      <c r="G10615" s="8">
        <v>57691</v>
      </c>
      <c r="H10615" s="8" t="s">
        <v>23549</v>
      </c>
      <c r="I10615" s="8"/>
      <c r="J10615" s="8"/>
      <c r="K10615" s="8" t="s">
        <v>33814</v>
      </c>
    </row>
    <row r="10616" spans="1:11" x14ac:dyDescent="0.2">
      <c r="A10616" s="8">
        <f>MAX($A$2:$A10615)+1</f>
        <v>9111</v>
      </c>
      <c r="B10616" s="8"/>
      <c r="C10616" s="9" t="str">
        <f t="shared" si="167"/>
        <v>Fall River Solar</v>
      </c>
      <c r="D10616" s="8"/>
      <c r="E10616" s="8"/>
      <c r="F10616" s="10"/>
      <c r="G10616" s="8">
        <v>60738</v>
      </c>
      <c r="H10616" s="8" t="s">
        <v>23550</v>
      </c>
      <c r="I10616" s="8"/>
      <c r="J10616" s="8"/>
      <c r="K10616" s="8" t="s">
        <v>33814</v>
      </c>
    </row>
    <row r="10617" spans="1:11" x14ac:dyDescent="0.2">
      <c r="A10617" s="8">
        <f>MAX($A$2:$A10616)+1</f>
        <v>9112</v>
      </c>
      <c r="B10617" s="8"/>
      <c r="C10617" s="9" t="str">
        <f t="shared" si="167"/>
        <v>Sulphur Springs</v>
      </c>
      <c r="D10617" s="8"/>
      <c r="E10617" s="8"/>
      <c r="F10617" s="10"/>
      <c r="G10617" s="8">
        <v>60381</v>
      </c>
      <c r="H10617" s="8" t="s">
        <v>23551</v>
      </c>
      <c r="I10617" s="8"/>
      <c r="J10617" s="8"/>
      <c r="K10617" s="8" t="s">
        <v>33814</v>
      </c>
    </row>
    <row r="10618" spans="1:11" x14ac:dyDescent="0.2">
      <c r="A10618" s="8">
        <f>MAX($A$2:$A10617)+1</f>
        <v>9113</v>
      </c>
      <c r="B10618" s="8"/>
      <c r="C10618" s="9" t="str">
        <f t="shared" si="167"/>
        <v>Avalon Solar II</v>
      </c>
      <c r="D10618" s="8"/>
      <c r="E10618" s="8"/>
      <c r="F10618" s="10"/>
      <c r="G10618" s="8">
        <v>60062</v>
      </c>
      <c r="H10618" s="8" t="s">
        <v>23552</v>
      </c>
      <c r="I10618" s="8"/>
      <c r="J10618" s="8"/>
      <c r="K10618" s="8" t="s">
        <v>33814</v>
      </c>
    </row>
    <row r="10619" spans="1:11" x14ac:dyDescent="0.2">
      <c r="A10619" s="8">
        <f>MAX($A$2:$A10618)+1</f>
        <v>9114</v>
      </c>
      <c r="B10619" s="8"/>
      <c r="C10619" s="9" t="str">
        <f t="shared" si="167"/>
        <v>Hyline Solar Center, LLC</v>
      </c>
      <c r="D10619" s="8"/>
      <c r="E10619" s="8"/>
      <c r="F10619" s="10"/>
      <c r="G10619" s="8">
        <v>60331</v>
      </c>
      <c r="H10619" s="8" t="s">
        <v>23553</v>
      </c>
      <c r="I10619" s="8"/>
      <c r="J10619" s="8"/>
      <c r="K10619" s="8" t="s">
        <v>33814</v>
      </c>
    </row>
    <row r="10620" spans="1:11" x14ac:dyDescent="0.2">
      <c r="A10620" s="8">
        <f>MAX($A$2:$A10619)+1</f>
        <v>9115</v>
      </c>
      <c r="B10620" s="8"/>
      <c r="C10620" s="9" t="str">
        <f t="shared" si="167"/>
        <v>AES Warrior Run Energy Storage Project</v>
      </c>
      <c r="D10620" s="8"/>
      <c r="E10620" s="8"/>
      <c r="F10620" s="10"/>
      <c r="G10620" s="8">
        <v>59949</v>
      </c>
      <c r="H10620" s="8" t="s">
        <v>23554</v>
      </c>
      <c r="I10620" s="8"/>
      <c r="J10620" s="8"/>
      <c r="K10620" s="8" t="s">
        <v>33814</v>
      </c>
    </row>
    <row r="10621" spans="1:11" x14ac:dyDescent="0.2">
      <c r="A10621" s="8">
        <f>MAX($A$2:$A10620)+1</f>
        <v>9116</v>
      </c>
      <c r="B10621" s="8"/>
      <c r="C10621" s="9" t="str">
        <f t="shared" si="167"/>
        <v>Meadows PV 1</v>
      </c>
      <c r="D10621" s="8"/>
      <c r="E10621" s="8"/>
      <c r="F10621" s="10"/>
      <c r="G10621" s="8">
        <v>59513</v>
      </c>
      <c r="H10621" s="8" t="s">
        <v>23555</v>
      </c>
      <c r="I10621" s="8"/>
      <c r="J10621" s="8"/>
      <c r="K10621" s="8" t="s">
        <v>33814</v>
      </c>
    </row>
    <row r="10622" spans="1:11" x14ac:dyDescent="0.2">
      <c r="A10622" s="8">
        <f>MAX($A$2:$A10621)+1</f>
        <v>9117</v>
      </c>
      <c r="B10622" s="8"/>
      <c r="C10622" s="9" t="str">
        <f t="shared" si="167"/>
        <v>Twin Branch PV</v>
      </c>
      <c r="D10622" s="8"/>
      <c r="E10622" s="8"/>
      <c r="F10622" s="10"/>
      <c r="G10622" s="8">
        <v>59861</v>
      </c>
      <c r="H10622" s="8" t="s">
        <v>23556</v>
      </c>
      <c r="I10622" s="8"/>
      <c r="J10622" s="8"/>
      <c r="K10622" s="8" t="s">
        <v>33814</v>
      </c>
    </row>
    <row r="10623" spans="1:11" x14ac:dyDescent="0.2">
      <c r="A10623" s="8">
        <f>MAX($A$2:$A10622)+1</f>
        <v>9118</v>
      </c>
      <c r="B10623" s="8"/>
      <c r="C10623" s="9" t="str">
        <f t="shared" si="167"/>
        <v>Innovative Solar 6</v>
      </c>
      <c r="D10623" s="8"/>
      <c r="E10623" s="8"/>
      <c r="F10623" s="10"/>
      <c r="G10623" s="8">
        <v>59542</v>
      </c>
      <c r="H10623" s="8" t="s">
        <v>23557</v>
      </c>
      <c r="I10623" s="8"/>
      <c r="J10623" s="8"/>
      <c r="K10623" s="8" t="s">
        <v>33814</v>
      </c>
    </row>
    <row r="10624" spans="1:11" x14ac:dyDescent="0.2">
      <c r="A10624" s="8">
        <f>MAX($A$2:$A10623)+1</f>
        <v>9119</v>
      </c>
      <c r="B10624" s="8"/>
      <c r="C10624" s="9" t="str">
        <f t="shared" si="167"/>
        <v>VEC Alburgh Array</v>
      </c>
      <c r="D10624" s="8"/>
      <c r="E10624" s="8"/>
      <c r="F10624" s="10"/>
      <c r="G10624" s="8">
        <v>60860</v>
      </c>
      <c r="H10624" s="8" t="s">
        <v>23558</v>
      </c>
      <c r="I10624" s="8"/>
      <c r="J10624" s="8"/>
      <c r="K10624" s="8" t="s">
        <v>33814</v>
      </c>
    </row>
    <row r="10625" spans="1:11" x14ac:dyDescent="0.2">
      <c r="A10625" s="8">
        <f>MAX($A$2:$A10624)+1</f>
        <v>9120</v>
      </c>
      <c r="B10625" s="8"/>
      <c r="C10625" s="9" t="str">
        <f t="shared" si="167"/>
        <v>Lake Forest Hospital</v>
      </c>
      <c r="D10625" s="8"/>
      <c r="E10625" s="8"/>
      <c r="F10625" s="10"/>
      <c r="G10625" s="8">
        <v>60797</v>
      </c>
      <c r="H10625" s="8" t="s">
        <v>23559</v>
      </c>
      <c r="I10625" s="8"/>
      <c r="J10625" s="8"/>
      <c r="K10625" s="8" t="s">
        <v>33814</v>
      </c>
    </row>
    <row r="10626" spans="1:11" x14ac:dyDescent="0.2">
      <c r="A10626" s="8">
        <f>MAX($A$2:$A10625)+1</f>
        <v>9121</v>
      </c>
      <c r="B10626" s="8"/>
      <c r="C10626" s="9" t="str">
        <f t="shared" si="167"/>
        <v>Bethlehem - West</v>
      </c>
      <c r="D10626" s="8"/>
      <c r="E10626" s="8"/>
      <c r="F10626" s="10"/>
      <c r="G10626" s="8">
        <v>60478</v>
      </c>
      <c r="H10626" s="8" t="s">
        <v>23560</v>
      </c>
      <c r="I10626" s="8"/>
      <c r="J10626" s="8"/>
      <c r="K10626" s="8" t="s">
        <v>33814</v>
      </c>
    </row>
    <row r="10627" spans="1:11" x14ac:dyDescent="0.2">
      <c r="A10627" s="8">
        <f>MAX($A$2:$A10626)+1</f>
        <v>9122</v>
      </c>
      <c r="B10627" s="8"/>
      <c r="C10627" s="9" t="str">
        <f t="shared" si="167"/>
        <v>Sabert Solar</v>
      </c>
      <c r="D10627" s="8"/>
      <c r="E10627" s="8"/>
      <c r="F10627" s="10"/>
      <c r="G10627" s="8">
        <v>60810</v>
      </c>
      <c r="H10627" s="8" t="s">
        <v>23561</v>
      </c>
      <c r="I10627" s="8"/>
      <c r="J10627" s="8"/>
      <c r="K10627" s="8" t="s">
        <v>33814</v>
      </c>
    </row>
    <row r="10628" spans="1:11" x14ac:dyDescent="0.2">
      <c r="A10628" s="8">
        <f>MAX($A$2:$A10627)+1</f>
        <v>9123</v>
      </c>
      <c r="B10628" s="8"/>
      <c r="C10628" s="9" t="str">
        <f t="shared" si="167"/>
        <v>Seabrook Village</v>
      </c>
      <c r="D10628" s="8"/>
      <c r="E10628" s="8"/>
      <c r="F10628" s="10"/>
      <c r="G10628" s="8">
        <v>60747</v>
      </c>
      <c r="H10628" s="8" t="s">
        <v>23562</v>
      </c>
      <c r="I10628" s="8"/>
      <c r="J10628" s="8"/>
      <c r="K10628" s="8" t="s">
        <v>33814</v>
      </c>
    </row>
    <row r="10629" spans="1:11" x14ac:dyDescent="0.2">
      <c r="A10629" s="8">
        <f>MAX($A$2:$A10628)+1</f>
        <v>9124</v>
      </c>
      <c r="B10629" s="8"/>
      <c r="C10629" s="9" t="str">
        <f t="shared" si="167"/>
        <v>Beech Ridge Energy Storage</v>
      </c>
      <c r="D10629" s="8"/>
      <c r="E10629" s="8"/>
      <c r="F10629" s="10"/>
      <c r="G10629" s="8">
        <v>60390</v>
      </c>
      <c r="H10629" s="8" t="s">
        <v>23563</v>
      </c>
      <c r="I10629" s="8"/>
      <c r="J10629" s="8"/>
      <c r="K10629" s="8" t="s">
        <v>33814</v>
      </c>
    </row>
    <row r="10630" spans="1:11" x14ac:dyDescent="0.2">
      <c r="A10630" s="8">
        <f>MAX($A$2:$A10629)+1</f>
        <v>9125</v>
      </c>
      <c r="B10630" s="8"/>
      <c r="C10630" s="9" t="str">
        <f t="shared" si="167"/>
        <v>Perry Solar Facility</v>
      </c>
      <c r="D10630" s="8"/>
      <c r="E10630" s="8"/>
      <c r="F10630" s="10"/>
      <c r="G10630" s="8">
        <v>60071</v>
      </c>
      <c r="H10630" s="8" t="s">
        <v>23564</v>
      </c>
      <c r="I10630" s="8"/>
      <c r="J10630" s="8"/>
      <c r="K10630" s="8" t="s">
        <v>33814</v>
      </c>
    </row>
    <row r="10631" spans="1:11" x14ac:dyDescent="0.2">
      <c r="A10631" s="8">
        <f>MAX($A$2:$A10630)+1</f>
        <v>9126</v>
      </c>
      <c r="B10631" s="8"/>
      <c r="C10631" s="9" t="str">
        <f t="shared" si="167"/>
        <v>Castor Solar</v>
      </c>
      <c r="D10631" s="8"/>
      <c r="E10631" s="8"/>
      <c r="F10631" s="10"/>
      <c r="G10631" s="8">
        <v>60277</v>
      </c>
      <c r="H10631" s="8" t="s">
        <v>23565</v>
      </c>
      <c r="I10631" s="8"/>
      <c r="J10631" s="8"/>
      <c r="K10631" s="8" t="s">
        <v>33814</v>
      </c>
    </row>
    <row r="10632" spans="1:11" x14ac:dyDescent="0.2">
      <c r="A10632" s="8">
        <f>MAX($A$2:$A10631)+1</f>
        <v>9127</v>
      </c>
      <c r="B10632" s="8"/>
      <c r="C10632" s="9" t="str">
        <f t="shared" si="167"/>
        <v>Tarboro Solar</v>
      </c>
      <c r="D10632" s="8"/>
      <c r="E10632" s="8"/>
      <c r="F10632" s="10"/>
      <c r="G10632" s="8">
        <v>59648</v>
      </c>
      <c r="H10632" s="8" t="s">
        <v>23566</v>
      </c>
      <c r="I10632" s="8"/>
      <c r="J10632" s="8"/>
      <c r="K10632" s="8" t="s">
        <v>33814</v>
      </c>
    </row>
    <row r="10633" spans="1:11" x14ac:dyDescent="0.2">
      <c r="A10633" s="8">
        <f>MAX($A$2:$A10632)+1</f>
        <v>9128</v>
      </c>
      <c r="B10633" s="8"/>
      <c r="C10633" s="9" t="str">
        <f t="shared" si="167"/>
        <v>Leonardo Wind 1 LLC</v>
      </c>
      <c r="D10633" s="8"/>
      <c r="E10633" s="8"/>
      <c r="F10633" s="10"/>
      <c r="G10633" s="8">
        <v>59228</v>
      </c>
      <c r="H10633" s="8" t="s">
        <v>5013</v>
      </c>
      <c r="I10633" s="8"/>
      <c r="J10633" s="8"/>
      <c r="K10633" s="8" t="s">
        <v>33814</v>
      </c>
    </row>
    <row r="10634" spans="1:11" x14ac:dyDescent="0.2">
      <c r="A10634" s="8">
        <f>MAX($A$2:$A10633)+1</f>
        <v>9129</v>
      </c>
      <c r="B10634" s="8"/>
      <c r="C10634" s="9" t="str">
        <f t="shared" si="167"/>
        <v>Shakopee Met Council WTP</v>
      </c>
      <c r="D10634" s="8"/>
      <c r="E10634" s="8"/>
      <c r="F10634" s="10"/>
      <c r="G10634" s="8">
        <v>60919</v>
      </c>
      <c r="H10634" s="8" t="s">
        <v>23567</v>
      </c>
      <c r="I10634" s="8"/>
      <c r="J10634" s="8"/>
      <c r="K10634" s="8" t="s">
        <v>33814</v>
      </c>
    </row>
    <row r="10635" spans="1:11" x14ac:dyDescent="0.2">
      <c r="A10635" s="8">
        <f>MAX($A$2:$A10634)+1</f>
        <v>9130</v>
      </c>
      <c r="B10635" s="8"/>
      <c r="C10635" s="9" t="str">
        <f t="shared" si="167"/>
        <v>BJ's Wholesale Club Inc Dist Center</v>
      </c>
      <c r="D10635" s="8"/>
      <c r="E10635" s="8"/>
      <c r="F10635" s="10"/>
      <c r="G10635" s="8">
        <v>60227</v>
      </c>
      <c r="H10635" s="8" t="s">
        <v>23568</v>
      </c>
      <c r="I10635" s="8"/>
      <c r="J10635" s="8"/>
      <c r="K10635" s="8" t="s">
        <v>33814</v>
      </c>
    </row>
    <row r="10636" spans="1:11" x14ac:dyDescent="0.2">
      <c r="A10636" s="8">
        <f>MAX($A$2:$A10635)+1</f>
        <v>9131</v>
      </c>
      <c r="B10636" s="8"/>
      <c r="C10636" s="9" t="str">
        <f t="shared" si="167"/>
        <v>Mount Olive Solar</v>
      </c>
      <c r="D10636" s="8"/>
      <c r="E10636" s="8"/>
      <c r="F10636" s="10"/>
      <c r="G10636" s="8">
        <v>59908</v>
      </c>
      <c r="H10636" s="8" t="s">
        <v>23569</v>
      </c>
      <c r="I10636" s="8"/>
      <c r="J10636" s="8"/>
      <c r="K10636" s="8" t="s">
        <v>33814</v>
      </c>
    </row>
    <row r="10637" spans="1:11" x14ac:dyDescent="0.2">
      <c r="A10637" s="8">
        <f>MAX($A$2:$A10636)+1</f>
        <v>9132</v>
      </c>
      <c r="B10637" s="8"/>
      <c r="C10637" s="9" t="str">
        <f t="shared" si="167"/>
        <v>Solar Star California, XLIV, LLC</v>
      </c>
      <c r="D10637" s="8"/>
      <c r="E10637" s="8"/>
      <c r="F10637" s="10"/>
      <c r="G10637" s="8">
        <v>60869</v>
      </c>
      <c r="H10637" s="8" t="s">
        <v>5591</v>
      </c>
      <c r="I10637" s="8"/>
      <c r="J10637" s="8"/>
      <c r="K10637" s="8" t="s">
        <v>33814</v>
      </c>
    </row>
    <row r="10638" spans="1:11" x14ac:dyDescent="0.2">
      <c r="A10638" s="8">
        <f>MAX($A$2:$A10637)+1</f>
        <v>9133</v>
      </c>
      <c r="B10638" s="8"/>
      <c r="C10638" s="9" t="str">
        <f t="shared" si="167"/>
        <v>River Road Solar, LLC</v>
      </c>
      <c r="D10638" s="8"/>
      <c r="E10638" s="8"/>
      <c r="F10638" s="10"/>
      <c r="G10638" s="8">
        <v>60487</v>
      </c>
      <c r="H10638" s="8" t="s">
        <v>5379</v>
      </c>
      <c r="I10638" s="8"/>
      <c r="J10638" s="8"/>
      <c r="K10638" s="8" t="s">
        <v>33814</v>
      </c>
    </row>
    <row r="10639" spans="1:11" x14ac:dyDescent="0.2">
      <c r="A10639" s="8">
        <f>MAX($A$2:$A10638)+1</f>
        <v>9134</v>
      </c>
      <c r="B10639" s="8"/>
      <c r="C10639" s="9" t="str">
        <f t="shared" si="167"/>
        <v>Meadow Solar</v>
      </c>
      <c r="D10639" s="8"/>
      <c r="E10639" s="8"/>
      <c r="F10639" s="10"/>
      <c r="G10639" s="8">
        <v>60756</v>
      </c>
      <c r="H10639" s="8" t="s">
        <v>23570</v>
      </c>
      <c r="I10639" s="8"/>
      <c r="J10639" s="8"/>
      <c r="K10639" s="8" t="s">
        <v>33814</v>
      </c>
    </row>
    <row r="10640" spans="1:11" x14ac:dyDescent="0.2">
      <c r="A10640" s="8">
        <f>MAX($A$2:$A10639)+1</f>
        <v>9135</v>
      </c>
      <c r="B10640" s="8"/>
      <c r="C10640" s="9" t="str">
        <f t="shared" si="167"/>
        <v>Lincoln Solar, LLC (NC)</v>
      </c>
      <c r="D10640" s="8"/>
      <c r="E10640" s="8"/>
      <c r="F10640" s="10"/>
      <c r="G10640" s="8">
        <v>60399</v>
      </c>
      <c r="H10640" s="8" t="s">
        <v>23571</v>
      </c>
      <c r="I10640" s="8"/>
      <c r="J10640" s="8"/>
      <c r="K10640" s="8" t="s">
        <v>33814</v>
      </c>
    </row>
    <row r="10641" spans="1:11" x14ac:dyDescent="0.2">
      <c r="A10641" s="8">
        <f>MAX($A$2:$A10640)+1</f>
        <v>9136</v>
      </c>
      <c r="B10641" s="8"/>
      <c r="C10641" s="9" t="str">
        <f t="shared" si="167"/>
        <v>Bernards Solar</v>
      </c>
      <c r="D10641" s="8"/>
      <c r="E10641" s="8"/>
      <c r="F10641" s="10"/>
      <c r="G10641" s="8">
        <v>60437</v>
      </c>
      <c r="H10641" s="8" t="s">
        <v>23572</v>
      </c>
      <c r="I10641" s="8"/>
      <c r="J10641" s="8"/>
      <c r="K10641" s="8" t="s">
        <v>33814</v>
      </c>
    </row>
    <row r="10642" spans="1:11" x14ac:dyDescent="0.2">
      <c r="A10642" s="8">
        <f>MAX($A$2:$A10641)+1</f>
        <v>9137</v>
      </c>
      <c r="B10642" s="8"/>
      <c r="C10642" s="9" t="str">
        <f t="shared" si="167"/>
        <v>Waynesville Solar Farm (MO)</v>
      </c>
      <c r="D10642" s="8"/>
      <c r="E10642" s="8"/>
      <c r="F10642" s="10"/>
      <c r="G10642" s="8">
        <v>60706</v>
      </c>
      <c r="H10642" s="8" t="s">
        <v>23573</v>
      </c>
      <c r="I10642" s="8"/>
      <c r="J10642" s="8"/>
      <c r="K10642" s="8" t="s">
        <v>33814</v>
      </c>
    </row>
    <row r="10643" spans="1:11" x14ac:dyDescent="0.2">
      <c r="A10643" s="8">
        <f>MAX($A$2:$A10642)+1</f>
        <v>9138</v>
      </c>
      <c r="B10643" s="8"/>
      <c r="C10643" s="9" t="str">
        <f t="shared" si="167"/>
        <v>Cold River Road Solar</v>
      </c>
      <c r="D10643" s="8"/>
      <c r="E10643" s="8"/>
      <c r="F10643" s="10"/>
      <c r="G10643" s="8">
        <v>60912</v>
      </c>
      <c r="H10643" s="8" t="s">
        <v>23574</v>
      </c>
      <c r="I10643" s="8"/>
      <c r="J10643" s="8"/>
      <c r="K10643" s="8" t="s">
        <v>33814</v>
      </c>
    </row>
    <row r="10644" spans="1:11" x14ac:dyDescent="0.2">
      <c r="A10644" s="8">
        <f>MAX($A$2:$A10643)+1</f>
        <v>9139</v>
      </c>
      <c r="B10644" s="8"/>
      <c r="C10644" s="9" t="str">
        <f t="shared" si="167"/>
        <v>HMV Minster Energy Storage System</v>
      </c>
      <c r="D10644" s="8"/>
      <c r="E10644" s="8"/>
      <c r="F10644" s="10"/>
      <c r="G10644" s="8">
        <v>60299</v>
      </c>
      <c r="H10644" s="8" t="s">
        <v>23575</v>
      </c>
      <c r="I10644" s="8"/>
      <c r="J10644" s="8"/>
      <c r="K10644" s="8" t="s">
        <v>33814</v>
      </c>
    </row>
    <row r="10645" spans="1:11" x14ac:dyDescent="0.2">
      <c r="A10645" s="8">
        <f>MAX($A$2:$A10644)+1</f>
        <v>9140</v>
      </c>
      <c r="B10645" s="8"/>
      <c r="C10645" s="9" t="str">
        <f t="shared" si="167"/>
        <v>UI RCP Woodbridge FC</v>
      </c>
      <c r="D10645" s="8"/>
      <c r="E10645" s="8"/>
      <c r="F10645" s="10"/>
      <c r="G10645" s="8">
        <v>60593</v>
      </c>
      <c r="H10645" s="8" t="s">
        <v>23576</v>
      </c>
      <c r="I10645" s="8"/>
      <c r="J10645" s="8"/>
      <c r="K10645" s="8" t="s">
        <v>33814</v>
      </c>
    </row>
    <row r="10646" spans="1:11" x14ac:dyDescent="0.2">
      <c r="A10646" s="8">
        <f>MAX($A$2:$A10645)+1</f>
        <v>9141</v>
      </c>
      <c r="B10646" s="8"/>
      <c r="C10646" s="9" t="str">
        <f t="shared" si="167"/>
        <v>Pollocksville Solar</v>
      </c>
      <c r="D10646" s="8"/>
      <c r="E10646" s="8"/>
      <c r="F10646" s="10"/>
      <c r="G10646" s="8">
        <v>59917</v>
      </c>
      <c r="H10646" s="8" t="s">
        <v>23577</v>
      </c>
      <c r="I10646" s="8"/>
      <c r="J10646" s="8"/>
      <c r="K10646" s="8" t="s">
        <v>33814</v>
      </c>
    </row>
    <row r="10647" spans="1:11" x14ac:dyDescent="0.2">
      <c r="A10647" s="8">
        <f>MAX($A$2:$A10646)+1</f>
        <v>9142</v>
      </c>
      <c r="B10647" s="8"/>
      <c r="C10647" s="9" t="str">
        <f t="shared" si="167"/>
        <v>Sutton Solar</v>
      </c>
      <c r="D10647" s="8"/>
      <c r="E10647" s="8"/>
      <c r="F10647" s="10"/>
      <c r="G10647" s="8">
        <v>60878</v>
      </c>
      <c r="H10647" s="8" t="s">
        <v>23578</v>
      </c>
      <c r="I10647" s="8"/>
      <c r="J10647" s="8"/>
      <c r="K10647" s="8" t="s">
        <v>33814</v>
      </c>
    </row>
    <row r="10648" spans="1:11" x14ac:dyDescent="0.2">
      <c r="A10648" s="8">
        <f>MAX($A$2:$A10647)+1</f>
        <v>9143</v>
      </c>
      <c r="B10648" s="8"/>
      <c r="C10648" s="9" t="str">
        <f t="shared" si="167"/>
        <v>Germantown Solar, LLC</v>
      </c>
      <c r="D10648" s="8"/>
      <c r="E10648" s="8"/>
      <c r="F10648" s="10"/>
      <c r="G10648" s="8">
        <v>60480</v>
      </c>
      <c r="H10648" s="8" t="s">
        <v>5370</v>
      </c>
      <c r="I10648" s="8"/>
      <c r="J10648" s="8"/>
      <c r="K10648" s="8" t="s">
        <v>33814</v>
      </c>
    </row>
    <row r="10649" spans="1:11" x14ac:dyDescent="0.2">
      <c r="A10649" s="8">
        <f>MAX($A$2:$A10648)+1</f>
        <v>9144</v>
      </c>
      <c r="B10649" s="8"/>
      <c r="C10649" s="9" t="str">
        <f t="shared" ref="C10649:C10712" si="168">IF(H10649="",F10649,H10649)</f>
        <v>L'Oreal Franklin</v>
      </c>
      <c r="D10649" s="8"/>
      <c r="E10649" s="8"/>
      <c r="F10649" s="10"/>
      <c r="G10649" s="8">
        <v>60765</v>
      </c>
      <c r="H10649" s="8" t="s">
        <v>23579</v>
      </c>
      <c r="I10649" s="8"/>
      <c r="J10649" s="8"/>
      <c r="K10649" s="8" t="s">
        <v>33814</v>
      </c>
    </row>
    <row r="10650" spans="1:11" x14ac:dyDescent="0.2">
      <c r="A10650" s="8">
        <f>MAX($A$2:$A10649)+1</f>
        <v>9145</v>
      </c>
      <c r="B10650" s="8"/>
      <c r="C10650" s="9" t="str">
        <f t="shared" si="168"/>
        <v>Pfizer Groton Fuel Cell</v>
      </c>
      <c r="D10650" s="8"/>
      <c r="E10650" s="8"/>
      <c r="F10650" s="10"/>
      <c r="G10650" s="8">
        <v>60392</v>
      </c>
      <c r="H10650" s="8" t="s">
        <v>23580</v>
      </c>
      <c r="I10650" s="8"/>
      <c r="J10650" s="8"/>
      <c r="K10650" s="8" t="s">
        <v>33814</v>
      </c>
    </row>
    <row r="10651" spans="1:11" x14ac:dyDescent="0.2">
      <c r="A10651" s="8">
        <f>MAX($A$2:$A10650)+1</f>
        <v>9146</v>
      </c>
      <c r="B10651" s="8"/>
      <c r="C10651" s="9" t="str">
        <f t="shared" si="168"/>
        <v>E&amp;B Resources</v>
      </c>
      <c r="D10651" s="8"/>
      <c r="E10651" s="8"/>
      <c r="F10651" s="10"/>
      <c r="G10651" s="8">
        <v>60446</v>
      </c>
      <c r="H10651" s="8" t="s">
        <v>23581</v>
      </c>
      <c r="I10651" s="8"/>
      <c r="J10651" s="8"/>
      <c r="K10651" s="8" t="s">
        <v>33814</v>
      </c>
    </row>
    <row r="10652" spans="1:11" x14ac:dyDescent="0.2">
      <c r="A10652" s="8">
        <f>MAX($A$2:$A10651)+1</f>
        <v>9147</v>
      </c>
      <c r="B10652" s="8"/>
      <c r="C10652" s="9" t="str">
        <f t="shared" si="168"/>
        <v>Paynesville Community Solar</v>
      </c>
      <c r="D10652" s="8"/>
      <c r="E10652" s="8"/>
      <c r="F10652" s="10"/>
      <c r="G10652" s="8">
        <v>60715</v>
      </c>
      <c r="H10652" s="8" t="s">
        <v>5554</v>
      </c>
      <c r="I10652" s="8"/>
      <c r="J10652" s="8"/>
      <c r="K10652" s="8" t="s">
        <v>33814</v>
      </c>
    </row>
    <row r="10653" spans="1:11" x14ac:dyDescent="0.2">
      <c r="A10653" s="8">
        <f>MAX($A$2:$A10652)+1</f>
        <v>9148</v>
      </c>
      <c r="B10653" s="8"/>
      <c r="C10653" s="9" t="str">
        <f t="shared" si="168"/>
        <v>Dickinson Solar Array</v>
      </c>
      <c r="D10653" s="8"/>
      <c r="E10653" s="8"/>
      <c r="F10653" s="10"/>
      <c r="G10653" s="8">
        <v>60652</v>
      </c>
      <c r="H10653" s="8" t="s">
        <v>23582</v>
      </c>
      <c r="I10653" s="8"/>
      <c r="J10653" s="8"/>
      <c r="K10653" s="8" t="s">
        <v>33814</v>
      </c>
    </row>
    <row r="10654" spans="1:11" x14ac:dyDescent="0.2">
      <c r="A10654" s="8">
        <f>MAX($A$2:$A10653)+1</f>
        <v>9149</v>
      </c>
      <c r="B10654" s="8"/>
      <c r="C10654" s="9" t="str">
        <f t="shared" si="168"/>
        <v>Frontier Solar LLC</v>
      </c>
      <c r="D10654" s="8"/>
      <c r="E10654" s="8"/>
      <c r="F10654" s="10"/>
      <c r="G10654" s="8">
        <v>60039</v>
      </c>
      <c r="H10654" s="8" t="s">
        <v>23583</v>
      </c>
      <c r="I10654" s="8"/>
      <c r="J10654" s="8"/>
      <c r="K10654" s="8" t="s">
        <v>33814</v>
      </c>
    </row>
    <row r="10655" spans="1:11" x14ac:dyDescent="0.2">
      <c r="A10655" s="8">
        <f>MAX($A$2:$A10654)+1</f>
        <v>9150</v>
      </c>
      <c r="B10655" s="8"/>
      <c r="C10655" s="9" t="str">
        <f t="shared" si="168"/>
        <v>Jake Energy Storage Center</v>
      </c>
      <c r="D10655" s="8"/>
      <c r="E10655" s="8"/>
      <c r="F10655" s="10"/>
      <c r="G10655" s="8">
        <v>59960</v>
      </c>
      <c r="H10655" s="8" t="s">
        <v>23584</v>
      </c>
      <c r="I10655" s="8"/>
      <c r="J10655" s="8"/>
      <c r="K10655" s="8" t="s">
        <v>33814</v>
      </c>
    </row>
    <row r="10656" spans="1:11" x14ac:dyDescent="0.2">
      <c r="A10656" s="8">
        <f>MAX($A$2:$A10655)+1</f>
        <v>9151</v>
      </c>
      <c r="B10656" s="8"/>
      <c r="C10656" s="9" t="str">
        <f t="shared" si="168"/>
        <v>Wayne Solar I LLC</v>
      </c>
      <c r="D10656" s="8"/>
      <c r="E10656" s="8"/>
      <c r="F10656" s="10"/>
      <c r="G10656" s="8">
        <v>60602</v>
      </c>
      <c r="H10656" s="8" t="s">
        <v>23585</v>
      </c>
      <c r="I10656" s="8"/>
      <c r="J10656" s="8"/>
      <c r="K10656" s="8" t="s">
        <v>33814</v>
      </c>
    </row>
    <row r="10657" spans="1:11" x14ac:dyDescent="0.2">
      <c r="A10657" s="8">
        <f>MAX($A$2:$A10656)+1</f>
        <v>9152</v>
      </c>
      <c r="B10657" s="8"/>
      <c r="C10657" s="9" t="str">
        <f t="shared" si="168"/>
        <v>Hamilton Solar-Crosswicks</v>
      </c>
      <c r="D10657" s="8"/>
      <c r="E10657" s="8"/>
      <c r="F10657" s="10"/>
      <c r="G10657" s="8">
        <v>60489</v>
      </c>
      <c r="H10657" s="8" t="s">
        <v>23586</v>
      </c>
      <c r="I10657" s="8"/>
      <c r="J10657" s="8"/>
      <c r="K10657" s="8" t="s">
        <v>33814</v>
      </c>
    </row>
    <row r="10658" spans="1:11" x14ac:dyDescent="0.2">
      <c r="A10658" s="8">
        <f>MAX($A$2:$A10657)+1</f>
        <v>9153</v>
      </c>
      <c r="B10658" s="8"/>
      <c r="C10658" s="9" t="str">
        <f t="shared" si="168"/>
        <v>Oneida - South</v>
      </c>
      <c r="D10658" s="8"/>
      <c r="E10658" s="8"/>
      <c r="F10658" s="10"/>
      <c r="G10658" s="8">
        <v>60455</v>
      </c>
      <c r="H10658" s="8" t="s">
        <v>23587</v>
      </c>
      <c r="I10658" s="8"/>
      <c r="J10658" s="8"/>
      <c r="K10658" s="8" t="s">
        <v>33814</v>
      </c>
    </row>
    <row r="10659" spans="1:11" x14ac:dyDescent="0.2">
      <c r="A10659" s="8">
        <f>MAX($A$2:$A10658)+1</f>
        <v>9154</v>
      </c>
      <c r="B10659" s="8"/>
      <c r="C10659" s="9" t="str">
        <f t="shared" si="168"/>
        <v>Greenwood Solar Farm</v>
      </c>
      <c r="D10659" s="8"/>
      <c r="E10659" s="8"/>
      <c r="F10659" s="10"/>
      <c r="G10659" s="8">
        <v>60019</v>
      </c>
      <c r="H10659" s="8" t="s">
        <v>23588</v>
      </c>
      <c r="I10659" s="8"/>
      <c r="J10659" s="8"/>
      <c r="K10659" s="8" t="s">
        <v>33814</v>
      </c>
    </row>
    <row r="10660" spans="1:11" x14ac:dyDescent="0.2">
      <c r="A10660" s="8">
        <f>MAX($A$2:$A10659)+1</f>
        <v>9155</v>
      </c>
      <c r="B10660" s="8"/>
      <c r="C10660" s="9" t="str">
        <f t="shared" si="168"/>
        <v>Snow Camp Solar, LLC</v>
      </c>
      <c r="D10660" s="8"/>
      <c r="E10660" s="8"/>
      <c r="F10660" s="10"/>
      <c r="G10660" s="8">
        <v>60367</v>
      </c>
      <c r="H10660" s="8" t="s">
        <v>23589</v>
      </c>
      <c r="I10660" s="8"/>
      <c r="J10660" s="8"/>
      <c r="K10660" s="8" t="s">
        <v>33814</v>
      </c>
    </row>
    <row r="10661" spans="1:11" x14ac:dyDescent="0.2">
      <c r="A10661" s="8">
        <f>MAX($A$2:$A10660)+1</f>
        <v>9156</v>
      </c>
      <c r="B10661" s="8"/>
      <c r="C10661" s="9" t="str">
        <f t="shared" si="168"/>
        <v>Mira Loma Energy Storage Facility</v>
      </c>
      <c r="D10661" s="8"/>
      <c r="E10661" s="8"/>
      <c r="F10661" s="10"/>
      <c r="G10661" s="8">
        <v>60661</v>
      </c>
      <c r="H10661" s="8" t="s">
        <v>23590</v>
      </c>
      <c r="I10661" s="8"/>
      <c r="J10661" s="8"/>
      <c r="K10661" s="8" t="s">
        <v>33814</v>
      </c>
    </row>
    <row r="10662" spans="1:11" x14ac:dyDescent="0.2">
      <c r="A10662" s="8">
        <f>MAX($A$2:$A10661)+1</f>
        <v>9157</v>
      </c>
      <c r="B10662" s="8"/>
      <c r="C10662" s="9" t="str">
        <f t="shared" si="168"/>
        <v>SunE Rochester</v>
      </c>
      <c r="D10662" s="8"/>
      <c r="E10662" s="8"/>
      <c r="F10662" s="10"/>
      <c r="G10662" s="8">
        <v>60032</v>
      </c>
      <c r="H10662" s="8" t="s">
        <v>23591</v>
      </c>
      <c r="I10662" s="8"/>
      <c r="J10662" s="8"/>
      <c r="K10662" s="8" t="s">
        <v>33814</v>
      </c>
    </row>
    <row r="10663" spans="1:11" x14ac:dyDescent="0.2">
      <c r="A10663" s="8">
        <f>MAX($A$2:$A10662)+1</f>
        <v>9158</v>
      </c>
      <c r="B10663" s="8"/>
      <c r="C10663" s="9" t="str">
        <f t="shared" si="168"/>
        <v>Stafford MS Ground Mount</v>
      </c>
      <c r="D10663" s="8"/>
      <c r="E10663" s="8"/>
      <c r="F10663" s="10"/>
      <c r="G10663" s="8">
        <v>60880</v>
      </c>
      <c r="H10663" s="8" t="s">
        <v>23592</v>
      </c>
      <c r="I10663" s="8"/>
      <c r="J10663" s="8"/>
      <c r="K10663" s="8" t="s">
        <v>33814</v>
      </c>
    </row>
    <row r="10664" spans="1:11" x14ac:dyDescent="0.2">
      <c r="A10664" s="8">
        <f>MAX($A$2:$A10663)+1</f>
        <v>9159</v>
      </c>
      <c r="B10664" s="8"/>
      <c r="C10664" s="9" t="str">
        <f t="shared" si="168"/>
        <v>Candace Solar</v>
      </c>
      <c r="D10664" s="8"/>
      <c r="E10664" s="8"/>
      <c r="F10664" s="10"/>
      <c r="G10664" s="8">
        <v>59499</v>
      </c>
      <c r="H10664" s="8" t="s">
        <v>23593</v>
      </c>
      <c r="I10664" s="8"/>
      <c r="J10664" s="8"/>
      <c r="K10664" s="8" t="s">
        <v>33814</v>
      </c>
    </row>
    <row r="10665" spans="1:11" x14ac:dyDescent="0.2">
      <c r="A10665" s="8">
        <f>MAX($A$2:$A10664)+1</f>
        <v>9160</v>
      </c>
      <c r="B10665" s="8"/>
      <c r="C10665" s="9" t="str">
        <f t="shared" si="168"/>
        <v>Cedartown Battery Energy Storage Project</v>
      </c>
      <c r="D10665" s="8"/>
      <c r="E10665" s="8"/>
      <c r="F10665" s="10"/>
      <c r="G10665" s="8">
        <v>60561</v>
      </c>
      <c r="H10665" s="8" t="s">
        <v>23594</v>
      </c>
      <c r="I10665" s="8"/>
      <c r="J10665" s="8"/>
      <c r="K10665" s="8" t="s">
        <v>33814</v>
      </c>
    </row>
    <row r="10666" spans="1:11" x14ac:dyDescent="0.2">
      <c r="A10666" s="8">
        <f>MAX($A$2:$A10665)+1</f>
        <v>9161</v>
      </c>
      <c r="B10666" s="8"/>
      <c r="C10666" s="9" t="str">
        <f t="shared" si="168"/>
        <v>Shirley Water</v>
      </c>
      <c r="D10666" s="8"/>
      <c r="E10666" s="8"/>
      <c r="F10666" s="10"/>
      <c r="G10666" s="8">
        <v>60498</v>
      </c>
      <c r="H10666" s="8" t="s">
        <v>23595</v>
      </c>
      <c r="I10666" s="8"/>
      <c r="J10666" s="8"/>
      <c r="K10666" s="8" t="s">
        <v>33814</v>
      </c>
    </row>
    <row r="10667" spans="1:11" x14ac:dyDescent="0.2">
      <c r="A10667" s="8">
        <f>MAX($A$2:$A10666)+1</f>
        <v>9162</v>
      </c>
      <c r="B10667" s="8"/>
      <c r="C10667" s="9" t="str">
        <f t="shared" si="168"/>
        <v>Leggett Solar, LLC</v>
      </c>
      <c r="D10667" s="8"/>
      <c r="E10667" s="8"/>
      <c r="F10667" s="10"/>
      <c r="G10667" s="8">
        <v>60783</v>
      </c>
      <c r="H10667" s="8" t="s">
        <v>23596</v>
      </c>
      <c r="I10667" s="8"/>
      <c r="J10667" s="8"/>
      <c r="K10667" s="8" t="s">
        <v>33814</v>
      </c>
    </row>
    <row r="10668" spans="1:11" x14ac:dyDescent="0.2">
      <c r="A10668" s="8">
        <f>MAX($A$2:$A10667)+1</f>
        <v>9163</v>
      </c>
      <c r="B10668" s="8"/>
      <c r="C10668" s="9" t="str">
        <f t="shared" si="168"/>
        <v>Sullivan Solar, LLC</v>
      </c>
      <c r="D10668" s="8"/>
      <c r="E10668" s="8"/>
      <c r="F10668" s="10"/>
      <c r="G10668" s="8">
        <v>60410</v>
      </c>
      <c r="H10668" s="8" t="s">
        <v>5349</v>
      </c>
      <c r="I10668" s="8"/>
      <c r="J10668" s="8"/>
      <c r="K10668" s="8" t="s">
        <v>33814</v>
      </c>
    </row>
    <row r="10669" spans="1:11" x14ac:dyDescent="0.2">
      <c r="A10669" s="8">
        <f>MAX($A$2:$A10668)+1</f>
        <v>9164</v>
      </c>
      <c r="B10669" s="8"/>
      <c r="C10669" s="9" t="str">
        <f t="shared" si="168"/>
        <v>Valdosta</v>
      </c>
      <c r="D10669" s="8"/>
      <c r="E10669" s="8"/>
      <c r="F10669" s="10"/>
      <c r="G10669" s="8">
        <v>60448</v>
      </c>
      <c r="H10669" s="8" t="s">
        <v>23597</v>
      </c>
      <c r="I10669" s="8"/>
      <c r="J10669" s="8"/>
      <c r="K10669" s="8" t="s">
        <v>33814</v>
      </c>
    </row>
    <row r="10670" spans="1:11" x14ac:dyDescent="0.2">
      <c r="A10670" s="8">
        <f>MAX($A$2:$A10669)+1</f>
        <v>9165</v>
      </c>
      <c r="B10670" s="8"/>
      <c r="C10670" s="9" t="str">
        <f t="shared" si="168"/>
        <v>Kingbird B Solar, LLC</v>
      </c>
      <c r="D10670" s="8"/>
      <c r="E10670" s="8"/>
      <c r="F10670" s="10"/>
      <c r="G10670" s="8">
        <v>60091</v>
      </c>
      <c r="H10670" s="8" t="s">
        <v>23598</v>
      </c>
      <c r="I10670" s="8"/>
      <c r="J10670" s="8"/>
      <c r="K10670" s="8" t="s">
        <v>33814</v>
      </c>
    </row>
    <row r="10671" spans="1:11" x14ac:dyDescent="0.2">
      <c r="A10671" s="8">
        <f>MAX($A$2:$A10670)+1</f>
        <v>9166</v>
      </c>
      <c r="B10671" s="8"/>
      <c r="C10671" s="9" t="str">
        <f t="shared" si="168"/>
        <v>Brickyard Solar</v>
      </c>
      <c r="D10671" s="8"/>
      <c r="E10671" s="8"/>
      <c r="F10671" s="10"/>
      <c r="G10671" s="8">
        <v>60733</v>
      </c>
      <c r="H10671" s="8" t="s">
        <v>23599</v>
      </c>
      <c r="I10671" s="8"/>
      <c r="J10671" s="8"/>
      <c r="K10671" s="8" t="s">
        <v>33814</v>
      </c>
    </row>
    <row r="10672" spans="1:11" x14ac:dyDescent="0.2">
      <c r="A10672" s="8">
        <f>MAX($A$2:$A10671)+1</f>
        <v>9167</v>
      </c>
      <c r="B10672" s="8"/>
      <c r="C10672" s="9" t="str">
        <f t="shared" si="168"/>
        <v>Enerparc CA2, LLC</v>
      </c>
      <c r="D10672" s="8"/>
      <c r="E10672" s="8"/>
      <c r="F10672" s="10"/>
      <c r="G10672" s="8">
        <v>59978</v>
      </c>
      <c r="H10672" s="8" t="s">
        <v>5193</v>
      </c>
      <c r="I10672" s="8"/>
      <c r="J10672" s="8"/>
      <c r="K10672" s="8" t="s">
        <v>33814</v>
      </c>
    </row>
    <row r="10673" spans="1:11" x14ac:dyDescent="0.2">
      <c r="A10673" s="8">
        <f>MAX($A$2:$A10672)+1</f>
        <v>9168</v>
      </c>
      <c r="B10673" s="8"/>
      <c r="C10673" s="9" t="str">
        <f t="shared" si="168"/>
        <v>Vance Solar Farm, LLC</v>
      </c>
      <c r="D10673" s="8"/>
      <c r="E10673" s="8"/>
      <c r="F10673" s="10"/>
      <c r="G10673" s="8">
        <v>59928</v>
      </c>
      <c r="H10673" s="8" t="s">
        <v>23600</v>
      </c>
      <c r="I10673" s="8"/>
      <c r="J10673" s="8"/>
      <c r="K10673" s="8" t="s">
        <v>33814</v>
      </c>
    </row>
    <row r="10674" spans="1:11" x14ac:dyDescent="0.2">
      <c r="A10674" s="8">
        <f>MAX($A$2:$A10673)+1</f>
        <v>9169</v>
      </c>
      <c r="B10674" s="8"/>
      <c r="C10674" s="9" t="str">
        <f t="shared" si="168"/>
        <v>Chei Solar</v>
      </c>
      <c r="D10674" s="8"/>
      <c r="E10674" s="8"/>
      <c r="F10674" s="10"/>
      <c r="G10674" s="8">
        <v>59508</v>
      </c>
      <c r="H10674" s="8" t="s">
        <v>23601</v>
      </c>
      <c r="I10674" s="8"/>
      <c r="J10674" s="8"/>
      <c r="K10674" s="8" t="s">
        <v>33814</v>
      </c>
    </row>
    <row r="10675" spans="1:11" x14ac:dyDescent="0.2">
      <c r="A10675" s="8">
        <f>MAX($A$2:$A10674)+1</f>
        <v>9170</v>
      </c>
      <c r="B10675" s="8"/>
      <c r="C10675" s="9" t="str">
        <f t="shared" si="168"/>
        <v>Community Foodbank of NJ</v>
      </c>
      <c r="D10675" s="8"/>
      <c r="E10675" s="8"/>
      <c r="F10675" s="10"/>
      <c r="G10675" s="8">
        <v>60776</v>
      </c>
      <c r="H10675" s="8" t="s">
        <v>5565</v>
      </c>
      <c r="I10675" s="8"/>
      <c r="J10675" s="8"/>
      <c r="K10675" s="8" t="s">
        <v>33814</v>
      </c>
    </row>
    <row r="10676" spans="1:11" x14ac:dyDescent="0.2">
      <c r="A10676" s="8">
        <f>MAX($A$2:$A10675)+1</f>
        <v>9171</v>
      </c>
      <c r="B10676" s="8"/>
      <c r="C10676" s="9" t="str">
        <f t="shared" si="168"/>
        <v>Athens Energy</v>
      </c>
      <c r="D10676" s="8"/>
      <c r="E10676" s="8"/>
      <c r="F10676" s="10"/>
      <c r="G10676" s="8">
        <v>60457</v>
      </c>
      <c r="H10676" s="8" t="s">
        <v>23602</v>
      </c>
      <c r="I10676" s="8"/>
      <c r="J10676" s="8"/>
      <c r="K10676" s="8" t="s">
        <v>33814</v>
      </c>
    </row>
    <row r="10677" spans="1:11" x14ac:dyDescent="0.2">
      <c r="A10677" s="8">
        <f>MAX($A$2:$A10676)+1</f>
        <v>9172</v>
      </c>
      <c r="B10677" s="8"/>
      <c r="C10677" s="9" t="str">
        <f t="shared" si="168"/>
        <v>Beaver Run</v>
      </c>
      <c r="D10677" s="8"/>
      <c r="E10677" s="8"/>
      <c r="F10677" s="10"/>
      <c r="G10677" s="8">
        <v>60805</v>
      </c>
      <c r="H10677" s="8" t="s">
        <v>23603</v>
      </c>
      <c r="I10677" s="8"/>
      <c r="J10677" s="8"/>
      <c r="K10677" s="8" t="s">
        <v>33814</v>
      </c>
    </row>
    <row r="10678" spans="1:11" x14ac:dyDescent="0.2">
      <c r="A10678" s="8">
        <f>MAX($A$2:$A10677)+1</f>
        <v>9173</v>
      </c>
      <c r="B10678" s="8"/>
      <c r="C10678" s="9" t="str">
        <f t="shared" si="168"/>
        <v>Argonne National Laboratory CHP</v>
      </c>
      <c r="D10678" s="8"/>
      <c r="E10678" s="8"/>
      <c r="F10678" s="10"/>
      <c r="G10678" s="8">
        <v>60742</v>
      </c>
      <c r="H10678" s="8" t="s">
        <v>23604</v>
      </c>
      <c r="I10678" s="8"/>
      <c r="J10678" s="8"/>
      <c r="K10678" s="8" t="s">
        <v>33814</v>
      </c>
    </row>
    <row r="10679" spans="1:11" x14ac:dyDescent="0.2">
      <c r="A10679" s="8">
        <f>MAX($A$2:$A10678)+1</f>
        <v>9174</v>
      </c>
      <c r="B10679" s="8"/>
      <c r="C10679" s="9" t="str">
        <f t="shared" si="168"/>
        <v>Yerba Buena</v>
      </c>
      <c r="D10679" s="8"/>
      <c r="E10679" s="8"/>
      <c r="F10679" s="10"/>
      <c r="G10679" s="8">
        <v>59257</v>
      </c>
      <c r="H10679" s="8" t="s">
        <v>23605</v>
      </c>
      <c r="I10679" s="8"/>
      <c r="J10679" s="8"/>
      <c r="K10679" s="8" t="s">
        <v>33814</v>
      </c>
    </row>
    <row r="10680" spans="1:11" x14ac:dyDescent="0.2">
      <c r="A10680" s="8">
        <f>MAX($A$2:$A10679)+1</f>
        <v>9175</v>
      </c>
      <c r="B10680" s="8"/>
      <c r="C10680" s="9" t="str">
        <f t="shared" si="168"/>
        <v>Vale Air Solar Center, LLC</v>
      </c>
      <c r="D10680" s="8"/>
      <c r="E10680" s="8"/>
      <c r="F10680" s="10"/>
      <c r="G10680" s="8">
        <v>60335</v>
      </c>
      <c r="H10680" s="8" t="s">
        <v>23606</v>
      </c>
      <c r="I10680" s="8"/>
      <c r="J10680" s="8"/>
      <c r="K10680" s="8" t="s">
        <v>33814</v>
      </c>
    </row>
    <row r="10681" spans="1:11" x14ac:dyDescent="0.2">
      <c r="A10681" s="8">
        <f>MAX($A$2:$A10680)+1</f>
        <v>9176</v>
      </c>
      <c r="B10681" s="8"/>
      <c r="C10681" s="9" t="str">
        <f t="shared" si="168"/>
        <v>Perkins Solar, LLC</v>
      </c>
      <c r="D10681" s="8"/>
      <c r="E10681" s="8"/>
      <c r="F10681" s="10"/>
      <c r="G10681" s="8">
        <v>60629</v>
      </c>
      <c r="H10681" s="8" t="s">
        <v>23607</v>
      </c>
      <c r="I10681" s="8"/>
      <c r="J10681" s="8"/>
      <c r="K10681" s="8" t="s">
        <v>33814</v>
      </c>
    </row>
    <row r="10682" spans="1:11" x14ac:dyDescent="0.2">
      <c r="A10682" s="8">
        <f>MAX($A$2:$A10681)+1</f>
        <v>9177</v>
      </c>
      <c r="B10682" s="8"/>
      <c r="C10682" s="9" t="str">
        <f t="shared" si="168"/>
        <v>Coats Solar Farm, LLC</v>
      </c>
      <c r="D10682" s="8"/>
      <c r="E10682" s="8"/>
      <c r="F10682" s="10"/>
      <c r="G10682" s="8">
        <v>59937</v>
      </c>
      <c r="H10682" s="8" t="s">
        <v>23608</v>
      </c>
      <c r="I10682" s="8"/>
      <c r="J10682" s="8"/>
      <c r="K10682" s="8" t="s">
        <v>33814</v>
      </c>
    </row>
    <row r="10683" spans="1:11" x14ac:dyDescent="0.2">
      <c r="A10683" s="8">
        <f>MAX($A$2:$A10682)+1</f>
        <v>9178</v>
      </c>
      <c r="B10683" s="8"/>
      <c r="C10683" s="9" t="str">
        <f t="shared" si="168"/>
        <v>Baker PV 1</v>
      </c>
      <c r="D10683" s="8"/>
      <c r="E10683" s="8"/>
      <c r="F10683" s="10"/>
      <c r="G10683" s="8">
        <v>59517</v>
      </c>
      <c r="H10683" s="8" t="s">
        <v>23609</v>
      </c>
      <c r="I10683" s="8"/>
      <c r="J10683" s="8"/>
      <c r="K10683" s="8" t="s">
        <v>33814</v>
      </c>
    </row>
    <row r="10684" spans="1:11" x14ac:dyDescent="0.2">
      <c r="A10684" s="8">
        <f>MAX($A$2:$A10683)+1</f>
        <v>9179</v>
      </c>
      <c r="B10684" s="8"/>
      <c r="C10684" s="9" t="str">
        <f t="shared" si="168"/>
        <v>Meriwether Farm</v>
      </c>
      <c r="D10684" s="8"/>
      <c r="E10684" s="8"/>
      <c r="F10684" s="10"/>
      <c r="G10684" s="8">
        <v>60579</v>
      </c>
      <c r="H10684" s="8" t="s">
        <v>23610</v>
      </c>
      <c r="I10684" s="8"/>
      <c r="J10684" s="8"/>
      <c r="K10684" s="8" t="s">
        <v>33814</v>
      </c>
    </row>
    <row r="10685" spans="1:11" x14ac:dyDescent="0.2">
      <c r="A10685" s="8">
        <f>MAX($A$2:$A10684)+1</f>
        <v>9180</v>
      </c>
      <c r="B10685" s="8"/>
      <c r="C10685" s="9" t="str">
        <f t="shared" si="168"/>
        <v>Granger</v>
      </c>
      <c r="D10685" s="8"/>
      <c r="E10685" s="8"/>
      <c r="F10685" s="10"/>
      <c r="G10685" s="8">
        <v>60516</v>
      </c>
      <c r="H10685" s="8" t="s">
        <v>23611</v>
      </c>
      <c r="I10685" s="8"/>
      <c r="J10685" s="8"/>
      <c r="K10685" s="8" t="s">
        <v>33814</v>
      </c>
    </row>
    <row r="10686" spans="1:11" x14ac:dyDescent="0.2">
      <c r="A10686" s="8">
        <f>MAX($A$2:$A10685)+1</f>
        <v>9181</v>
      </c>
      <c r="B10686" s="8"/>
      <c r="C10686" s="9" t="str">
        <f t="shared" si="168"/>
        <v>Temple Solar Arrays</v>
      </c>
      <c r="D10686" s="8"/>
      <c r="E10686" s="8"/>
      <c r="F10686" s="10"/>
      <c r="G10686" s="8">
        <v>60848</v>
      </c>
      <c r="H10686" s="8" t="s">
        <v>23612</v>
      </c>
      <c r="I10686" s="8"/>
      <c r="J10686" s="8"/>
      <c r="K10686" s="8" t="s">
        <v>33814</v>
      </c>
    </row>
    <row r="10687" spans="1:11" x14ac:dyDescent="0.2">
      <c r="A10687" s="8">
        <f>MAX($A$2:$A10686)+1</f>
        <v>9182</v>
      </c>
      <c r="B10687" s="8"/>
      <c r="C10687" s="9" t="str">
        <f t="shared" si="168"/>
        <v>UDR Glastonbury Fuel Cell</v>
      </c>
      <c r="D10687" s="8"/>
      <c r="E10687" s="8"/>
      <c r="F10687" s="10"/>
      <c r="G10687" s="8">
        <v>60109</v>
      </c>
      <c r="H10687" s="8" t="s">
        <v>23613</v>
      </c>
      <c r="I10687" s="8"/>
      <c r="J10687" s="8"/>
      <c r="K10687" s="8" t="s">
        <v>33814</v>
      </c>
    </row>
    <row r="10688" spans="1:11" x14ac:dyDescent="0.2">
      <c r="A10688" s="8">
        <f>MAX($A$2:$A10687)+1</f>
        <v>9183</v>
      </c>
      <c r="B10688" s="8"/>
      <c r="C10688" s="9" t="str">
        <f t="shared" si="168"/>
        <v>NHA at Mansfield NJ</v>
      </c>
      <c r="D10688" s="8"/>
      <c r="E10688" s="8"/>
      <c r="F10688" s="10"/>
      <c r="G10688" s="8">
        <v>60378</v>
      </c>
      <c r="H10688" s="8" t="s">
        <v>23614</v>
      </c>
      <c r="I10688" s="8"/>
      <c r="J10688" s="8"/>
      <c r="K10688" s="8" t="s">
        <v>33814</v>
      </c>
    </row>
    <row r="10689" spans="1:11" x14ac:dyDescent="0.2">
      <c r="A10689" s="8">
        <f>MAX($A$2:$A10688)+1</f>
        <v>9184</v>
      </c>
      <c r="B10689" s="8"/>
      <c r="C10689" s="9" t="str">
        <f t="shared" si="168"/>
        <v>Maxton Solar, LLC</v>
      </c>
      <c r="D10689" s="8"/>
      <c r="E10689" s="8"/>
      <c r="F10689" s="10"/>
      <c r="G10689" s="8">
        <v>60416</v>
      </c>
      <c r="H10689" s="8" t="s">
        <v>5347</v>
      </c>
      <c r="I10689" s="8"/>
      <c r="J10689" s="8"/>
      <c r="K10689" s="8" t="s">
        <v>33814</v>
      </c>
    </row>
    <row r="10690" spans="1:11" x14ac:dyDescent="0.2">
      <c r="A10690" s="8">
        <f>MAX($A$2:$A10689)+1</f>
        <v>9185</v>
      </c>
      <c r="B10690" s="8"/>
      <c r="C10690" s="9" t="str">
        <f t="shared" si="168"/>
        <v>Junction Road</v>
      </c>
      <c r="D10690" s="8"/>
      <c r="E10690" s="8"/>
      <c r="F10690" s="10"/>
      <c r="G10690" s="8">
        <v>60265</v>
      </c>
      <c r="H10690" s="8" t="s">
        <v>23615</v>
      </c>
      <c r="I10690" s="8"/>
      <c r="J10690" s="8"/>
      <c r="K10690" s="8" t="s">
        <v>33814</v>
      </c>
    </row>
    <row r="10691" spans="1:11" x14ac:dyDescent="0.2">
      <c r="A10691" s="8">
        <f>MAX($A$2:$A10690)+1</f>
        <v>9186</v>
      </c>
      <c r="B10691" s="8"/>
      <c r="C10691" s="9" t="str">
        <f t="shared" si="168"/>
        <v>Genentech-Oceanside</v>
      </c>
      <c r="D10691" s="8"/>
      <c r="E10691" s="8"/>
      <c r="F10691" s="10"/>
      <c r="G10691" s="8">
        <v>60231</v>
      </c>
      <c r="H10691" s="8" t="s">
        <v>23616</v>
      </c>
      <c r="I10691" s="8"/>
      <c r="J10691" s="8"/>
      <c r="K10691" s="8" t="s">
        <v>33814</v>
      </c>
    </row>
    <row r="10692" spans="1:11" x14ac:dyDescent="0.2">
      <c r="A10692" s="8">
        <f>MAX($A$2:$A10691)+1</f>
        <v>9187</v>
      </c>
      <c r="B10692" s="8"/>
      <c r="C10692" s="9" t="str">
        <f t="shared" si="168"/>
        <v>NES Rutgers Solar</v>
      </c>
      <c r="D10692" s="8"/>
      <c r="E10692" s="8"/>
      <c r="F10692" s="10"/>
      <c r="G10692" s="8">
        <v>60857</v>
      </c>
      <c r="H10692" s="8" t="s">
        <v>23617</v>
      </c>
      <c r="I10692" s="8"/>
      <c r="J10692" s="8"/>
      <c r="K10692" s="8" t="s">
        <v>33814</v>
      </c>
    </row>
    <row r="10693" spans="1:11" x14ac:dyDescent="0.2">
      <c r="A10693" s="8">
        <f>MAX($A$2:$A10692)+1</f>
        <v>9188</v>
      </c>
      <c r="B10693" s="8"/>
      <c r="C10693" s="9" t="str">
        <f t="shared" si="168"/>
        <v>Star Solar</v>
      </c>
      <c r="D10693" s="8"/>
      <c r="E10693" s="8"/>
      <c r="F10693" s="10"/>
      <c r="G10693" s="8">
        <v>58746</v>
      </c>
      <c r="H10693" s="8" t="s">
        <v>23618</v>
      </c>
      <c r="I10693" s="8"/>
      <c r="J10693" s="8"/>
      <c r="K10693" s="8" t="s">
        <v>33814</v>
      </c>
    </row>
    <row r="10694" spans="1:11" x14ac:dyDescent="0.2">
      <c r="A10694" s="8">
        <f>MAX($A$2:$A10693)+1</f>
        <v>9189</v>
      </c>
      <c r="B10694" s="8"/>
      <c r="C10694" s="9" t="str">
        <f t="shared" si="168"/>
        <v>Grand Valley Solar Gardens</v>
      </c>
      <c r="D10694" s="8"/>
      <c r="E10694" s="8"/>
      <c r="F10694" s="10"/>
      <c r="G10694" s="8">
        <v>60118</v>
      </c>
      <c r="H10694" s="8" t="s">
        <v>23619</v>
      </c>
      <c r="I10694" s="8"/>
      <c r="J10694" s="8"/>
      <c r="K10694" s="8" t="s">
        <v>33814</v>
      </c>
    </row>
    <row r="10695" spans="1:11" x14ac:dyDescent="0.2">
      <c r="A10695" s="8">
        <f>MAX($A$2:$A10694)+1</f>
        <v>9190</v>
      </c>
      <c r="B10695" s="8"/>
      <c r="C10695" s="9" t="str">
        <f t="shared" si="168"/>
        <v>SEPV Imperial Dixieland West</v>
      </c>
      <c r="D10695" s="8"/>
      <c r="E10695" s="8"/>
      <c r="F10695" s="10"/>
      <c r="G10695" s="8">
        <v>60744</v>
      </c>
      <c r="H10695" s="8" t="s">
        <v>23620</v>
      </c>
      <c r="I10695" s="8"/>
      <c r="J10695" s="8"/>
      <c r="K10695" s="8" t="s">
        <v>33814</v>
      </c>
    </row>
    <row r="10696" spans="1:11" x14ac:dyDescent="0.2">
      <c r="A10696" s="8">
        <f>MAX($A$2:$A10695)+1</f>
        <v>9191</v>
      </c>
      <c r="B10696" s="8"/>
      <c r="C10696" s="9" t="str">
        <f t="shared" si="168"/>
        <v>Daytona International Speedway Solar</v>
      </c>
      <c r="D10696" s="8"/>
      <c r="E10696" s="8"/>
      <c r="F10696" s="10"/>
      <c r="G10696" s="8">
        <v>60005</v>
      </c>
      <c r="H10696" s="8" t="s">
        <v>23621</v>
      </c>
      <c r="I10696" s="8"/>
      <c r="J10696" s="8"/>
      <c r="K10696" s="8" t="s">
        <v>33814</v>
      </c>
    </row>
    <row r="10697" spans="1:11" x14ac:dyDescent="0.2">
      <c r="A10697" s="8">
        <f>MAX($A$2:$A10696)+1</f>
        <v>9192</v>
      </c>
      <c r="B10697" s="8"/>
      <c r="C10697" s="9" t="str">
        <f t="shared" si="168"/>
        <v>Stone Hill Solar</v>
      </c>
      <c r="D10697" s="8"/>
      <c r="E10697" s="8"/>
      <c r="F10697" s="10"/>
      <c r="G10697" s="8">
        <v>60710</v>
      </c>
      <c r="H10697" s="8" t="s">
        <v>23622</v>
      </c>
      <c r="I10697" s="8"/>
      <c r="J10697" s="8"/>
      <c r="K10697" s="8" t="s">
        <v>33814</v>
      </c>
    </row>
    <row r="10698" spans="1:11" x14ac:dyDescent="0.2">
      <c r="A10698" s="8">
        <f>MAX($A$2:$A10697)+1</f>
        <v>9193</v>
      </c>
      <c r="B10698" s="8"/>
      <c r="C10698" s="9" t="str">
        <f t="shared" si="168"/>
        <v>CED Westfield Solar, LLC</v>
      </c>
      <c r="D10698" s="8"/>
      <c r="E10698" s="8"/>
      <c r="F10698" s="10"/>
      <c r="G10698" s="8">
        <v>60274</v>
      </c>
      <c r="H10698" s="8" t="s">
        <v>23623</v>
      </c>
      <c r="I10698" s="8"/>
      <c r="J10698" s="8"/>
      <c r="K10698" s="8" t="s">
        <v>33814</v>
      </c>
    </row>
    <row r="10699" spans="1:11" x14ac:dyDescent="0.2">
      <c r="A10699" s="8">
        <f>MAX($A$2:$A10698)+1</f>
        <v>9194</v>
      </c>
      <c r="B10699" s="8"/>
      <c r="C10699" s="9" t="str">
        <f t="shared" si="168"/>
        <v>Tehachapi Energy Storage Project</v>
      </c>
      <c r="D10699" s="8"/>
      <c r="E10699" s="8"/>
      <c r="F10699" s="10"/>
      <c r="G10699" s="8">
        <v>59661</v>
      </c>
      <c r="H10699" s="8" t="s">
        <v>23624</v>
      </c>
      <c r="I10699" s="8"/>
      <c r="J10699" s="8"/>
      <c r="K10699" s="8" t="s">
        <v>33814</v>
      </c>
    </row>
    <row r="10700" spans="1:11" x14ac:dyDescent="0.2">
      <c r="A10700" s="8">
        <f>MAX($A$2:$A10699)+1</f>
        <v>9195</v>
      </c>
      <c r="B10700" s="8"/>
      <c r="C10700" s="9" t="str">
        <f t="shared" si="168"/>
        <v>Colton Plant</v>
      </c>
      <c r="D10700" s="8"/>
      <c r="E10700" s="8"/>
      <c r="F10700" s="10"/>
      <c r="G10700" s="8">
        <v>57907</v>
      </c>
      <c r="H10700" s="8" t="s">
        <v>23625</v>
      </c>
      <c r="I10700" s="8"/>
      <c r="J10700" s="8"/>
      <c r="K10700" s="8" t="s">
        <v>33814</v>
      </c>
    </row>
    <row r="10701" spans="1:11" x14ac:dyDescent="0.2">
      <c r="A10701" s="8">
        <f>MAX($A$2:$A10700)+1</f>
        <v>9196</v>
      </c>
      <c r="B10701" s="8"/>
      <c r="C10701" s="9" t="str">
        <f t="shared" si="168"/>
        <v>Wayne Solar III LLC</v>
      </c>
      <c r="D10701" s="8"/>
      <c r="E10701" s="8"/>
      <c r="F10701" s="10"/>
      <c r="G10701" s="8">
        <v>60597</v>
      </c>
      <c r="H10701" s="8" t="s">
        <v>23626</v>
      </c>
      <c r="I10701" s="8"/>
      <c r="J10701" s="8"/>
      <c r="K10701" s="8" t="s">
        <v>33814</v>
      </c>
    </row>
    <row r="10702" spans="1:11" x14ac:dyDescent="0.2">
      <c r="A10702" s="8">
        <f>MAX($A$2:$A10701)+1</f>
        <v>9197</v>
      </c>
      <c r="B10702" s="8"/>
      <c r="C10702" s="9" t="str">
        <f t="shared" si="168"/>
        <v>GMP Solar - Richmond</v>
      </c>
      <c r="D10702" s="8"/>
      <c r="E10702" s="8"/>
      <c r="F10702" s="10"/>
      <c r="G10702" s="8">
        <v>60547</v>
      </c>
      <c r="H10702" s="8" t="s">
        <v>23627</v>
      </c>
      <c r="I10702" s="8"/>
      <c r="J10702" s="8"/>
      <c r="K10702" s="8" t="s">
        <v>33814</v>
      </c>
    </row>
    <row r="10703" spans="1:11" x14ac:dyDescent="0.2">
      <c r="A10703" s="8">
        <f>MAX($A$2:$A10702)+1</f>
        <v>9198</v>
      </c>
      <c r="B10703" s="8"/>
      <c r="C10703" s="9" t="str">
        <f t="shared" si="168"/>
        <v>Tooele Wind Turbine</v>
      </c>
      <c r="D10703" s="8"/>
      <c r="E10703" s="8"/>
      <c r="F10703" s="10"/>
      <c r="G10703" s="8">
        <v>59817</v>
      </c>
      <c r="H10703" s="8" t="s">
        <v>23628</v>
      </c>
      <c r="I10703" s="8"/>
      <c r="J10703" s="8"/>
      <c r="K10703" s="8" t="s">
        <v>33814</v>
      </c>
    </row>
    <row r="10704" spans="1:11" x14ac:dyDescent="0.2">
      <c r="A10704" s="8">
        <f>MAX($A$2:$A10703)+1</f>
        <v>9199</v>
      </c>
      <c r="B10704" s="8"/>
      <c r="C10704" s="9" t="str">
        <f t="shared" si="168"/>
        <v>Williamston West Farm, LLC</v>
      </c>
      <c r="D10704" s="8"/>
      <c r="E10704" s="8"/>
      <c r="F10704" s="10"/>
      <c r="G10704" s="8">
        <v>60484</v>
      </c>
      <c r="H10704" s="8" t="s">
        <v>5356</v>
      </c>
      <c r="I10704" s="8"/>
      <c r="J10704" s="8"/>
      <c r="K10704" s="8" t="s">
        <v>33814</v>
      </c>
    </row>
    <row r="10705" spans="1:11" x14ac:dyDescent="0.2">
      <c r="A10705" s="8">
        <f>MAX($A$2:$A10704)+1</f>
        <v>9200</v>
      </c>
      <c r="B10705" s="8"/>
      <c r="C10705" s="9" t="str">
        <f t="shared" si="168"/>
        <v>CED Avenal</v>
      </c>
      <c r="D10705" s="8"/>
      <c r="E10705" s="8"/>
      <c r="F10705" s="10"/>
      <c r="G10705" s="8">
        <v>60077</v>
      </c>
      <c r="H10705" s="8" t="s">
        <v>23629</v>
      </c>
      <c r="I10705" s="8"/>
      <c r="J10705" s="8"/>
      <c r="K10705" s="8" t="s">
        <v>33814</v>
      </c>
    </row>
    <row r="10706" spans="1:11" x14ac:dyDescent="0.2">
      <c r="A10706" s="8">
        <f>MAX($A$2:$A10705)+1</f>
        <v>9201</v>
      </c>
      <c r="B10706" s="8"/>
      <c r="C10706" s="9" t="str">
        <f t="shared" si="168"/>
        <v>Garysburg Solar</v>
      </c>
      <c r="D10706" s="8"/>
      <c r="E10706" s="8"/>
      <c r="F10706" s="10"/>
      <c r="G10706" s="8">
        <v>59641</v>
      </c>
      <c r="H10706" s="8" t="s">
        <v>23630</v>
      </c>
      <c r="I10706" s="8"/>
      <c r="J10706" s="8"/>
      <c r="K10706" s="8" t="s">
        <v>33814</v>
      </c>
    </row>
    <row r="10707" spans="1:11" x14ac:dyDescent="0.2">
      <c r="A10707" s="8">
        <f>MAX($A$2:$A10706)+1</f>
        <v>9202</v>
      </c>
      <c r="B10707" s="8"/>
      <c r="C10707" s="9" t="str">
        <f t="shared" si="168"/>
        <v>SR Mavericks</v>
      </c>
      <c r="D10707" s="8"/>
      <c r="E10707" s="8"/>
      <c r="F10707" s="10"/>
      <c r="G10707" s="8">
        <v>60283</v>
      </c>
      <c r="H10707" s="8" t="s">
        <v>23631</v>
      </c>
      <c r="I10707" s="8"/>
      <c r="J10707" s="8"/>
      <c r="K10707" s="8" t="s">
        <v>33814</v>
      </c>
    </row>
    <row r="10708" spans="1:11" x14ac:dyDescent="0.2">
      <c r="A10708" s="8">
        <f>MAX($A$2:$A10707)+1</f>
        <v>9203</v>
      </c>
      <c r="B10708" s="8"/>
      <c r="C10708" s="9" t="str">
        <f t="shared" si="168"/>
        <v>Crestwood Solar Center LLC</v>
      </c>
      <c r="D10708" s="8"/>
      <c r="E10708" s="8"/>
      <c r="F10708" s="10"/>
      <c r="G10708" s="8">
        <v>59914</v>
      </c>
      <c r="H10708" s="8" t="s">
        <v>23632</v>
      </c>
      <c r="I10708" s="8"/>
      <c r="J10708" s="8"/>
      <c r="K10708" s="8" t="s">
        <v>33814</v>
      </c>
    </row>
    <row r="10709" spans="1:11" x14ac:dyDescent="0.2">
      <c r="A10709" s="8">
        <f>MAX($A$2:$A10708)+1</f>
        <v>9204</v>
      </c>
      <c r="B10709" s="8"/>
      <c r="C10709" s="9" t="str">
        <f t="shared" si="168"/>
        <v>GMP Solar - Williston</v>
      </c>
      <c r="D10709" s="8"/>
      <c r="E10709" s="8"/>
      <c r="F10709" s="10"/>
      <c r="G10709" s="8">
        <v>60875</v>
      </c>
      <c r="H10709" s="8" t="s">
        <v>23633</v>
      </c>
      <c r="I10709" s="8"/>
      <c r="J10709" s="8"/>
      <c r="K10709" s="8" t="s">
        <v>33814</v>
      </c>
    </row>
    <row r="10710" spans="1:11" x14ac:dyDescent="0.2">
      <c r="A10710" s="8">
        <f>MAX($A$2:$A10709)+1</f>
        <v>9205</v>
      </c>
      <c r="B10710" s="8"/>
      <c r="C10710" s="9" t="str">
        <f t="shared" si="168"/>
        <v>Selmer II</v>
      </c>
      <c r="D10710" s="8"/>
      <c r="E10710" s="8"/>
      <c r="F10710" s="10"/>
      <c r="G10710" s="8">
        <v>60556</v>
      </c>
      <c r="H10710" s="8" t="s">
        <v>23634</v>
      </c>
      <c r="I10710" s="8"/>
      <c r="J10710" s="8"/>
      <c r="K10710" s="8" t="s">
        <v>33814</v>
      </c>
    </row>
    <row r="10711" spans="1:11" x14ac:dyDescent="0.2">
      <c r="A10711" s="8">
        <f>MAX($A$2:$A10710)+1</f>
        <v>9206</v>
      </c>
      <c r="B10711" s="8"/>
      <c r="C10711" s="9" t="str">
        <f t="shared" si="168"/>
        <v>County Home Solar Center, LLC</v>
      </c>
      <c r="D10711" s="8"/>
      <c r="E10711" s="8"/>
      <c r="F10711" s="10"/>
      <c r="G10711" s="8">
        <v>60199</v>
      </c>
      <c r="H10711" s="8" t="s">
        <v>23635</v>
      </c>
      <c r="I10711" s="8"/>
      <c r="J10711" s="8"/>
      <c r="K10711" s="8" t="s">
        <v>33814</v>
      </c>
    </row>
    <row r="10712" spans="1:11" x14ac:dyDescent="0.2">
      <c r="A10712" s="8">
        <f>MAX($A$2:$A10711)+1</f>
        <v>9207</v>
      </c>
      <c r="B10712" s="8"/>
      <c r="C10712" s="9" t="str">
        <f t="shared" si="168"/>
        <v>Rising Paper</v>
      </c>
      <c r="D10712" s="8"/>
      <c r="E10712" s="8"/>
      <c r="F10712" s="10"/>
      <c r="G10712" s="8">
        <v>60493</v>
      </c>
      <c r="H10712" s="8" t="s">
        <v>23636</v>
      </c>
      <c r="I10712" s="8"/>
      <c r="J10712" s="8"/>
      <c r="K10712" s="8" t="s">
        <v>33814</v>
      </c>
    </row>
    <row r="10713" spans="1:11" x14ac:dyDescent="0.2">
      <c r="A10713" s="8">
        <f>MAX($A$2:$A10712)+1</f>
        <v>9208</v>
      </c>
      <c r="B10713" s="8"/>
      <c r="C10713" s="9" t="str">
        <f t="shared" ref="C10713:C10776" si="169">IF(H10713="",F10713,H10713)</f>
        <v>Pfizer Peapack Solar</v>
      </c>
      <c r="D10713" s="8"/>
      <c r="E10713" s="8"/>
      <c r="F10713" s="10"/>
      <c r="G10713" s="8">
        <v>60762</v>
      </c>
      <c r="H10713" s="8" t="s">
        <v>23637</v>
      </c>
      <c r="I10713" s="8"/>
      <c r="J10713" s="8"/>
      <c r="K10713" s="8" t="s">
        <v>33814</v>
      </c>
    </row>
    <row r="10714" spans="1:11" x14ac:dyDescent="0.2">
      <c r="A10714" s="8">
        <f>MAX($A$2:$A10713)+1</f>
        <v>9209</v>
      </c>
      <c r="B10714" s="8"/>
      <c r="C10714" s="9" t="str">
        <f t="shared" si="169"/>
        <v>Wareham MA 1</v>
      </c>
      <c r="D10714" s="8"/>
      <c r="E10714" s="8"/>
      <c r="F10714" s="10"/>
      <c r="G10714" s="8">
        <v>60443</v>
      </c>
      <c r="H10714" s="8" t="s">
        <v>23638</v>
      </c>
      <c r="I10714" s="8"/>
      <c r="J10714" s="8"/>
      <c r="K10714" s="8" t="s">
        <v>33814</v>
      </c>
    </row>
    <row r="10715" spans="1:11" x14ac:dyDescent="0.2">
      <c r="A10715" s="8">
        <f>MAX($A$2:$A10714)+1</f>
        <v>9210</v>
      </c>
      <c r="B10715" s="8"/>
      <c r="C10715" s="9" t="str">
        <f t="shared" si="169"/>
        <v>US-TOPCO (Soccer Center)</v>
      </c>
      <c r="D10715" s="8"/>
      <c r="E10715" s="8"/>
      <c r="F10715" s="10"/>
      <c r="G10715" s="8">
        <v>60086</v>
      </c>
      <c r="H10715" s="8" t="s">
        <v>23639</v>
      </c>
      <c r="I10715" s="8"/>
      <c r="J10715" s="8"/>
      <c r="K10715" s="8" t="s">
        <v>33814</v>
      </c>
    </row>
    <row r="10716" spans="1:11" x14ac:dyDescent="0.2">
      <c r="A10716" s="8">
        <f>MAX($A$2:$A10715)+1</f>
        <v>9211</v>
      </c>
      <c r="B10716" s="8"/>
      <c r="C10716" s="9" t="str">
        <f t="shared" si="169"/>
        <v>Holdrege Solar Center</v>
      </c>
      <c r="D10716" s="8"/>
      <c r="E10716" s="8"/>
      <c r="F10716" s="10"/>
      <c r="G10716" s="8">
        <v>59713</v>
      </c>
      <c r="H10716" s="8" t="s">
        <v>23640</v>
      </c>
      <c r="I10716" s="8"/>
      <c r="J10716" s="8"/>
      <c r="K10716" s="8" t="s">
        <v>33814</v>
      </c>
    </row>
    <row r="10717" spans="1:11" x14ac:dyDescent="0.2">
      <c r="A10717" s="8">
        <f>MAX($A$2:$A10716)+1</f>
        <v>9212</v>
      </c>
      <c r="B10717" s="8"/>
      <c r="C10717" s="9" t="str">
        <f t="shared" si="169"/>
        <v>SR Jenkins Ft Lupton</v>
      </c>
      <c r="D10717" s="8"/>
      <c r="E10717" s="8"/>
      <c r="F10717" s="10"/>
      <c r="G10717" s="8">
        <v>60023</v>
      </c>
      <c r="H10717" s="8" t="s">
        <v>23641</v>
      </c>
      <c r="I10717" s="8"/>
      <c r="J10717" s="8"/>
      <c r="K10717" s="8" t="s">
        <v>33814</v>
      </c>
    </row>
    <row r="10718" spans="1:11" x14ac:dyDescent="0.2">
      <c r="A10718" s="8">
        <f>MAX($A$2:$A10717)+1</f>
        <v>9213</v>
      </c>
      <c r="B10718" s="8"/>
      <c r="C10718" s="9" t="str">
        <f t="shared" si="169"/>
        <v>WED Coventry 4</v>
      </c>
      <c r="D10718" s="8"/>
      <c r="E10718" s="8"/>
      <c r="F10718" s="10"/>
      <c r="G10718" s="8">
        <v>59306</v>
      </c>
      <c r="H10718" s="8" t="s">
        <v>23642</v>
      </c>
      <c r="I10718" s="8"/>
      <c r="J10718" s="8"/>
      <c r="K10718" s="8" t="s">
        <v>33814</v>
      </c>
    </row>
    <row r="10719" spans="1:11" x14ac:dyDescent="0.2">
      <c r="A10719" s="8">
        <f>MAX($A$2:$A10718)+1</f>
        <v>9214</v>
      </c>
      <c r="B10719" s="8"/>
      <c r="C10719" s="9" t="str">
        <f t="shared" si="169"/>
        <v>Walt Disney World Solar Facility</v>
      </c>
      <c r="D10719" s="8"/>
      <c r="E10719" s="8"/>
      <c r="F10719" s="10"/>
      <c r="G10719" s="8">
        <v>59973</v>
      </c>
      <c r="H10719" s="8" t="s">
        <v>23643</v>
      </c>
      <c r="I10719" s="8"/>
      <c r="J10719" s="8"/>
      <c r="K10719" s="8" t="s">
        <v>33814</v>
      </c>
    </row>
    <row r="10720" spans="1:11" x14ac:dyDescent="0.2">
      <c r="A10720" s="8">
        <f>MAX($A$2:$A10719)+1</f>
        <v>9215</v>
      </c>
      <c r="B10720" s="8"/>
      <c r="C10720" s="9" t="str">
        <f t="shared" si="169"/>
        <v>Nicolis Solar PV Plant</v>
      </c>
      <c r="D10720" s="8"/>
      <c r="E10720" s="8"/>
      <c r="F10720" s="10"/>
      <c r="G10720" s="8">
        <v>59600</v>
      </c>
      <c r="H10720" s="8" t="s">
        <v>23644</v>
      </c>
      <c r="I10720" s="8"/>
      <c r="J10720" s="8"/>
      <c r="K10720" s="8" t="s">
        <v>33814</v>
      </c>
    </row>
    <row r="10721" spans="1:11" x14ac:dyDescent="0.2">
      <c r="A10721" s="8">
        <f>MAX($A$2:$A10720)+1</f>
        <v>9216</v>
      </c>
      <c r="B10721" s="8"/>
      <c r="C10721" s="9" t="str">
        <f t="shared" si="169"/>
        <v>Southern Sky Renew Energy Berkley LLC</v>
      </c>
      <c r="D10721" s="8"/>
      <c r="E10721" s="8"/>
      <c r="F10721" s="10"/>
      <c r="G10721" s="8">
        <v>60615</v>
      </c>
      <c r="H10721" s="8" t="s">
        <v>23645</v>
      </c>
      <c r="I10721" s="8"/>
      <c r="J10721" s="8"/>
      <c r="K10721" s="8" t="s">
        <v>33814</v>
      </c>
    </row>
    <row r="10722" spans="1:11" x14ac:dyDescent="0.2">
      <c r="A10722" s="8">
        <f>MAX($A$2:$A10721)+1</f>
        <v>9217</v>
      </c>
      <c r="B10722" s="8"/>
      <c r="C10722" s="9" t="str">
        <f t="shared" si="169"/>
        <v>UA Central Utility Plant</v>
      </c>
      <c r="D10722" s="8"/>
      <c r="E10722" s="8"/>
      <c r="F10722" s="10"/>
      <c r="G10722" s="8">
        <v>60536</v>
      </c>
      <c r="H10722" s="8" t="s">
        <v>23646</v>
      </c>
      <c r="I10722" s="8"/>
      <c r="J10722" s="8"/>
      <c r="K10722" s="8" t="s">
        <v>33814</v>
      </c>
    </row>
    <row r="10723" spans="1:11" x14ac:dyDescent="0.2">
      <c r="A10723" s="8">
        <f>MAX($A$2:$A10722)+1</f>
        <v>9218</v>
      </c>
      <c r="B10723" s="8"/>
      <c r="C10723" s="9" t="str">
        <f t="shared" si="169"/>
        <v>Jacob Solar</v>
      </c>
      <c r="D10723" s="8"/>
      <c r="E10723" s="8"/>
      <c r="F10723" s="10"/>
      <c r="G10723" s="8">
        <v>59503</v>
      </c>
      <c r="H10723" s="8" t="s">
        <v>23647</v>
      </c>
      <c r="I10723" s="8"/>
      <c r="J10723" s="8"/>
      <c r="K10723" s="8" t="s">
        <v>33814</v>
      </c>
    </row>
    <row r="10724" spans="1:11" x14ac:dyDescent="0.2">
      <c r="A10724" s="8">
        <f>MAX($A$2:$A10723)+1</f>
        <v>9219</v>
      </c>
      <c r="B10724" s="8"/>
      <c r="C10724" s="9" t="str">
        <f t="shared" si="169"/>
        <v>Borrego Springs Energy Storage</v>
      </c>
      <c r="D10724" s="8"/>
      <c r="E10724" s="8"/>
      <c r="F10724" s="10"/>
      <c r="G10724" s="8">
        <v>60565</v>
      </c>
      <c r="H10724" s="8" t="s">
        <v>23648</v>
      </c>
      <c r="I10724" s="8"/>
      <c r="J10724" s="8"/>
      <c r="K10724" s="8" t="s">
        <v>33814</v>
      </c>
    </row>
    <row r="10725" spans="1:11" x14ac:dyDescent="0.2">
      <c r="A10725" s="8">
        <f>MAX($A$2:$A10724)+1</f>
        <v>9220</v>
      </c>
      <c r="B10725" s="8"/>
      <c r="C10725" s="9" t="str">
        <f t="shared" si="169"/>
        <v>KCP&amp;L SmartGrid Innovation Park</v>
      </c>
      <c r="D10725" s="8"/>
      <c r="E10725" s="8"/>
      <c r="F10725" s="10"/>
      <c r="G10725" s="8">
        <v>59772</v>
      </c>
      <c r="H10725" s="8" t="s">
        <v>23649</v>
      </c>
      <c r="I10725" s="8"/>
      <c r="J10725" s="8"/>
      <c r="K10725" s="8" t="s">
        <v>33814</v>
      </c>
    </row>
    <row r="10726" spans="1:11" x14ac:dyDescent="0.2">
      <c r="A10726" s="8">
        <f>MAX($A$2:$A10725)+1</f>
        <v>9221</v>
      </c>
      <c r="B10726" s="8"/>
      <c r="C10726" s="9" t="str">
        <f t="shared" si="169"/>
        <v>Timber Creek HS</v>
      </c>
      <c r="D10726" s="8"/>
      <c r="E10726" s="8"/>
      <c r="F10726" s="10"/>
      <c r="G10726" s="8">
        <v>60771</v>
      </c>
      <c r="H10726" s="8" t="s">
        <v>23650</v>
      </c>
      <c r="I10726" s="8"/>
      <c r="J10726" s="8"/>
      <c r="K10726" s="8" t="s">
        <v>33814</v>
      </c>
    </row>
    <row r="10727" spans="1:11" x14ac:dyDescent="0.2">
      <c r="A10727" s="8">
        <f>MAX($A$2:$A10726)+1</f>
        <v>9222</v>
      </c>
      <c r="B10727" s="8"/>
      <c r="C10727" s="9" t="str">
        <f t="shared" si="169"/>
        <v>Calverton</v>
      </c>
      <c r="D10727" s="8"/>
      <c r="E10727" s="8"/>
      <c r="F10727" s="10"/>
      <c r="G10727" s="8">
        <v>60452</v>
      </c>
      <c r="H10727" s="8" t="s">
        <v>23651</v>
      </c>
      <c r="I10727" s="8"/>
      <c r="J10727" s="8"/>
      <c r="K10727" s="8" t="s">
        <v>33814</v>
      </c>
    </row>
    <row r="10728" spans="1:11" x14ac:dyDescent="0.2">
      <c r="A10728" s="8">
        <f>MAX($A$2:$A10727)+1</f>
        <v>9223</v>
      </c>
      <c r="B10728" s="8"/>
      <c r="C10728" s="9" t="str">
        <f t="shared" si="169"/>
        <v>MESA 1</v>
      </c>
      <c r="D10728" s="8"/>
      <c r="E10728" s="8"/>
      <c r="F10728" s="10"/>
      <c r="G10728" s="8">
        <v>60016</v>
      </c>
      <c r="H10728" s="8" t="s">
        <v>23652</v>
      </c>
      <c r="I10728" s="8"/>
      <c r="J10728" s="8"/>
      <c r="K10728" s="8" t="s">
        <v>33814</v>
      </c>
    </row>
    <row r="10729" spans="1:11" x14ac:dyDescent="0.2">
      <c r="A10729" s="8">
        <f>MAX($A$2:$A10728)+1</f>
        <v>9224</v>
      </c>
      <c r="B10729" s="8"/>
      <c r="C10729" s="9" t="str">
        <f t="shared" si="169"/>
        <v>Green Cow Power</v>
      </c>
      <c r="D10729" s="8"/>
      <c r="E10729" s="8"/>
      <c r="F10729" s="10"/>
      <c r="G10729" s="8">
        <v>60721</v>
      </c>
      <c r="H10729" s="8" t="s">
        <v>23653</v>
      </c>
      <c r="I10729" s="8"/>
      <c r="J10729" s="8"/>
      <c r="K10729" s="8" t="s">
        <v>33814</v>
      </c>
    </row>
    <row r="10730" spans="1:11" x14ac:dyDescent="0.2">
      <c r="A10730" s="8">
        <f>MAX($A$2:$A10729)+1</f>
        <v>9225</v>
      </c>
      <c r="B10730" s="8"/>
      <c r="C10730" s="9" t="str">
        <f t="shared" si="169"/>
        <v>IMPA Huntingburg Solar Park</v>
      </c>
      <c r="D10730" s="8"/>
      <c r="E10730" s="8"/>
      <c r="F10730" s="10"/>
      <c r="G10730" s="8">
        <v>60251</v>
      </c>
      <c r="H10730" s="8" t="s">
        <v>23654</v>
      </c>
      <c r="I10730" s="8"/>
      <c r="J10730" s="8"/>
      <c r="K10730" s="8" t="s">
        <v>33814</v>
      </c>
    </row>
    <row r="10731" spans="1:11" x14ac:dyDescent="0.2">
      <c r="A10731" s="8">
        <f>MAX($A$2:$A10730)+1</f>
        <v>9226</v>
      </c>
      <c r="B10731" s="8"/>
      <c r="C10731" s="9" t="str">
        <f t="shared" si="169"/>
        <v>CCC Hastings Wind Turbine</v>
      </c>
      <c r="D10731" s="8"/>
      <c r="E10731" s="8"/>
      <c r="F10731" s="10"/>
      <c r="G10731" s="8">
        <v>60931</v>
      </c>
      <c r="H10731" s="8" t="s">
        <v>23655</v>
      </c>
      <c r="I10731" s="8"/>
      <c r="J10731" s="8"/>
      <c r="K10731" s="8" t="s">
        <v>33814</v>
      </c>
    </row>
    <row r="10732" spans="1:11" x14ac:dyDescent="0.2">
      <c r="A10732" s="8">
        <f>MAX($A$2:$A10731)+1</f>
        <v>9227</v>
      </c>
      <c r="B10732" s="8"/>
      <c r="C10732" s="9" t="str">
        <f t="shared" si="169"/>
        <v>CES Cherry Hill Solar</v>
      </c>
      <c r="D10732" s="8"/>
      <c r="E10732" s="8"/>
      <c r="F10732" s="10"/>
      <c r="G10732" s="8">
        <v>60201</v>
      </c>
      <c r="H10732" s="8" t="s">
        <v>23656</v>
      </c>
      <c r="I10732" s="8"/>
      <c r="J10732" s="8"/>
      <c r="K10732" s="8" t="s">
        <v>33814</v>
      </c>
    </row>
    <row r="10733" spans="1:11" x14ac:dyDescent="0.2">
      <c r="A10733" s="8">
        <f>MAX($A$2:$A10732)+1</f>
        <v>9228</v>
      </c>
      <c r="B10733" s="8"/>
      <c r="C10733" s="9" t="str">
        <f t="shared" si="169"/>
        <v>Clear Spring Ranch PV Project</v>
      </c>
      <c r="D10733" s="8"/>
      <c r="E10733" s="8"/>
      <c r="F10733" s="10"/>
      <c r="G10733" s="8">
        <v>60511</v>
      </c>
      <c r="H10733" s="8" t="s">
        <v>23657</v>
      </c>
      <c r="I10733" s="8"/>
      <c r="J10733" s="8"/>
      <c r="K10733" s="8" t="s">
        <v>33814</v>
      </c>
    </row>
    <row r="10734" spans="1:11" x14ac:dyDescent="0.2">
      <c r="A10734" s="8">
        <f>MAX($A$2:$A10733)+1</f>
        <v>9229</v>
      </c>
      <c r="B10734" s="8"/>
      <c r="C10734" s="9" t="str">
        <f t="shared" si="169"/>
        <v>River Terminal Development Solar</v>
      </c>
      <c r="D10734" s="8"/>
      <c r="E10734" s="8"/>
      <c r="F10734" s="10"/>
      <c r="G10734" s="8">
        <v>60843</v>
      </c>
      <c r="H10734" s="8" t="s">
        <v>23658</v>
      </c>
      <c r="I10734" s="8"/>
      <c r="J10734" s="8"/>
      <c r="K10734" s="8" t="s">
        <v>33814</v>
      </c>
    </row>
    <row r="10735" spans="1:11" x14ac:dyDescent="0.2">
      <c r="A10735" s="8">
        <f>MAX($A$2:$A10734)+1</f>
        <v>9230</v>
      </c>
      <c r="B10735" s="8"/>
      <c r="C10735" s="9" t="str">
        <f t="shared" si="169"/>
        <v>Townshend Hydro</v>
      </c>
      <c r="D10735" s="8"/>
      <c r="E10735" s="8"/>
      <c r="F10735" s="10"/>
      <c r="G10735" s="8">
        <v>59089</v>
      </c>
      <c r="H10735" s="8" t="s">
        <v>23659</v>
      </c>
      <c r="I10735" s="8"/>
      <c r="J10735" s="8"/>
      <c r="K10735" s="8" t="s">
        <v>33814</v>
      </c>
    </row>
    <row r="10736" spans="1:11" x14ac:dyDescent="0.2">
      <c r="A10736" s="8">
        <f>MAX($A$2:$A10735)+1</f>
        <v>9231</v>
      </c>
      <c r="B10736" s="8"/>
      <c r="C10736" s="9" t="str">
        <f t="shared" si="169"/>
        <v>Audrey Solar</v>
      </c>
      <c r="D10736" s="8"/>
      <c r="E10736" s="8"/>
      <c r="F10736" s="10"/>
      <c r="G10736" s="8">
        <v>58732</v>
      </c>
      <c r="H10736" s="8" t="s">
        <v>23660</v>
      </c>
      <c r="I10736" s="8"/>
      <c r="J10736" s="8"/>
      <c r="K10736" s="8" t="s">
        <v>33814</v>
      </c>
    </row>
    <row r="10737" spans="1:11" x14ac:dyDescent="0.2">
      <c r="A10737" s="8">
        <f>MAX($A$2:$A10736)+1</f>
        <v>9232</v>
      </c>
      <c r="B10737" s="8"/>
      <c r="C10737" s="9" t="str">
        <f t="shared" si="169"/>
        <v>The Clorox Company</v>
      </c>
      <c r="D10737" s="8"/>
      <c r="E10737" s="8"/>
      <c r="F10737" s="10"/>
      <c r="G10737" s="8">
        <v>60461</v>
      </c>
      <c r="H10737" s="8" t="s">
        <v>23661</v>
      </c>
      <c r="I10737" s="8"/>
      <c r="J10737" s="8"/>
      <c r="K10737" s="8" t="s">
        <v>33814</v>
      </c>
    </row>
    <row r="10738" spans="1:11" x14ac:dyDescent="0.2">
      <c r="A10738" s="8">
        <f>MAX($A$2:$A10737)+1</f>
        <v>9233</v>
      </c>
      <c r="B10738" s="8"/>
      <c r="C10738" s="9" t="str">
        <f t="shared" si="169"/>
        <v>Eight Flags Energy</v>
      </c>
      <c r="D10738" s="8"/>
      <c r="E10738" s="8"/>
      <c r="F10738" s="10"/>
      <c r="G10738" s="8">
        <v>60025</v>
      </c>
      <c r="H10738" s="8" t="s">
        <v>23662</v>
      </c>
      <c r="I10738" s="8"/>
      <c r="J10738" s="8"/>
      <c r="K10738" s="8" t="s">
        <v>33814</v>
      </c>
    </row>
    <row r="10739" spans="1:11" x14ac:dyDescent="0.2">
      <c r="A10739" s="8">
        <f>MAX($A$2:$A10738)+1</f>
        <v>9234</v>
      </c>
      <c r="B10739" s="8"/>
      <c r="C10739" s="9" t="str">
        <f t="shared" si="169"/>
        <v>Bridgewater Solar</v>
      </c>
      <c r="D10739" s="8"/>
      <c r="E10739" s="8"/>
      <c r="F10739" s="10"/>
      <c r="G10739" s="8">
        <v>60730</v>
      </c>
      <c r="H10739" s="8" t="s">
        <v>23663</v>
      </c>
      <c r="I10739" s="8"/>
      <c r="J10739" s="8"/>
      <c r="K10739" s="8" t="s">
        <v>33814</v>
      </c>
    </row>
    <row r="10740" spans="1:11" x14ac:dyDescent="0.2">
      <c r="A10740" s="8">
        <f>MAX($A$2:$A10739)+1</f>
        <v>9235</v>
      </c>
      <c r="B10740" s="8"/>
      <c r="C10740" s="9" t="str">
        <f t="shared" si="169"/>
        <v>Baltimore City G</v>
      </c>
      <c r="D10740" s="8"/>
      <c r="E10740" s="8"/>
      <c r="F10740" s="10"/>
      <c r="G10740" s="8">
        <v>60667</v>
      </c>
      <c r="H10740" s="8" t="s">
        <v>23664</v>
      </c>
      <c r="I10740" s="8"/>
      <c r="J10740" s="8"/>
      <c r="K10740" s="8" t="s">
        <v>33814</v>
      </c>
    </row>
    <row r="10741" spans="1:11" x14ac:dyDescent="0.2">
      <c r="A10741" s="8">
        <f>MAX($A$2:$A10740)+1</f>
        <v>9236</v>
      </c>
      <c r="B10741" s="8"/>
      <c r="C10741" s="9" t="str">
        <f t="shared" si="169"/>
        <v>AEP Churubusco NaS</v>
      </c>
      <c r="D10741" s="8"/>
      <c r="E10741" s="8"/>
      <c r="F10741" s="10"/>
      <c r="G10741" s="8">
        <v>60617</v>
      </c>
      <c r="H10741" s="8" t="s">
        <v>23665</v>
      </c>
      <c r="I10741" s="8"/>
      <c r="J10741" s="8"/>
      <c r="K10741" s="8" t="s">
        <v>33814</v>
      </c>
    </row>
    <row r="10742" spans="1:11" x14ac:dyDescent="0.2">
      <c r="A10742" s="8">
        <f>A108</f>
        <v>82</v>
      </c>
      <c r="B10742" s="8"/>
      <c r="C10742" s="9" t="str">
        <f t="shared" si="169"/>
        <v>Buzzard Roost GT</v>
      </c>
      <c r="D10742" s="8"/>
      <c r="E10742" s="8"/>
      <c r="F10742" s="10"/>
      <c r="G10742" s="8">
        <v>58212</v>
      </c>
      <c r="H10742" s="8" t="s">
        <v>23666</v>
      </c>
      <c r="I10742" s="8"/>
      <c r="J10742" s="8"/>
      <c r="K10742" s="8" t="s">
        <v>33814</v>
      </c>
    </row>
    <row r="10743" spans="1:11" x14ac:dyDescent="0.2">
      <c r="A10743" s="8">
        <f>MAX($A$2:$A10742)+1</f>
        <v>9237</v>
      </c>
      <c r="B10743" s="8"/>
      <c r="C10743" s="9" t="str">
        <f t="shared" si="169"/>
        <v>Watervliet PV</v>
      </c>
      <c r="D10743" s="8"/>
      <c r="E10743" s="8"/>
      <c r="F10743" s="10"/>
      <c r="G10743" s="8">
        <v>59853</v>
      </c>
      <c r="H10743" s="8" t="s">
        <v>23667</v>
      </c>
      <c r="I10743" s="8"/>
      <c r="J10743" s="8"/>
      <c r="K10743" s="8" t="s">
        <v>33814</v>
      </c>
    </row>
    <row r="10744" spans="1:11" x14ac:dyDescent="0.2">
      <c r="A10744" s="8">
        <f>MAX($A$2:$A10743)+1</f>
        <v>9238</v>
      </c>
      <c r="B10744" s="8"/>
      <c r="C10744" s="9" t="str">
        <f t="shared" si="169"/>
        <v>Floyd Solar, LLC</v>
      </c>
      <c r="D10744" s="8"/>
      <c r="E10744" s="8"/>
      <c r="F10744" s="10"/>
      <c r="G10744" s="8">
        <v>60147</v>
      </c>
      <c r="H10744" s="8" t="s">
        <v>5253</v>
      </c>
      <c r="I10744" s="8"/>
      <c r="J10744" s="8"/>
      <c r="K10744" s="8" t="s">
        <v>33814</v>
      </c>
    </row>
    <row r="10745" spans="1:11" x14ac:dyDescent="0.2">
      <c r="A10745" s="8">
        <f>MAX($A$2:$A10744)+1</f>
        <v>9239</v>
      </c>
      <c r="B10745" s="8"/>
      <c r="C10745" s="9" t="str">
        <f t="shared" si="169"/>
        <v>Depot Hill Solar</v>
      </c>
      <c r="D10745" s="8"/>
      <c r="E10745" s="8"/>
      <c r="F10745" s="10"/>
      <c r="G10745" s="8">
        <v>60852</v>
      </c>
      <c r="H10745" s="8" t="s">
        <v>23668</v>
      </c>
      <c r="I10745" s="8"/>
      <c r="J10745" s="8"/>
      <c r="K10745" s="8" t="s">
        <v>33814</v>
      </c>
    </row>
    <row r="10746" spans="1:11" x14ac:dyDescent="0.2">
      <c r="A10746" s="8">
        <f>MAX($A$2:$A10745)+1</f>
        <v>9240</v>
      </c>
      <c r="B10746" s="8"/>
      <c r="C10746" s="9" t="str">
        <f t="shared" si="169"/>
        <v>Nick Solar</v>
      </c>
      <c r="D10746" s="8"/>
      <c r="E10746" s="8"/>
      <c r="F10746" s="10"/>
      <c r="G10746" s="8">
        <v>58741</v>
      </c>
      <c r="H10746" s="8" t="s">
        <v>23669</v>
      </c>
      <c r="I10746" s="8"/>
      <c r="J10746" s="8"/>
      <c r="K10746" s="8" t="s">
        <v>33814</v>
      </c>
    </row>
    <row r="10747" spans="1:11" x14ac:dyDescent="0.2">
      <c r="A10747" s="8">
        <f>MAX($A$2:$A10746)+1</f>
        <v>9241</v>
      </c>
      <c r="B10747" s="8"/>
      <c r="C10747" s="9" t="str">
        <f t="shared" si="169"/>
        <v>Onondaga County - Metro Water Board</v>
      </c>
      <c r="D10747" s="8"/>
      <c r="E10747" s="8"/>
      <c r="F10747" s="10"/>
      <c r="G10747" s="8">
        <v>60097</v>
      </c>
      <c r="H10747" s="8" t="s">
        <v>23670</v>
      </c>
      <c r="I10747" s="8"/>
      <c r="J10747" s="8"/>
      <c r="K10747" s="8" t="s">
        <v>33814</v>
      </c>
    </row>
    <row r="10748" spans="1:11" x14ac:dyDescent="0.2">
      <c r="A10748" s="8">
        <f>MAX($A$2:$A10747)+1</f>
        <v>9242</v>
      </c>
      <c r="B10748" s="8"/>
      <c r="C10748" s="9" t="str">
        <f t="shared" si="169"/>
        <v>SEPV Mojave West</v>
      </c>
      <c r="D10748" s="8"/>
      <c r="E10748" s="8"/>
      <c r="F10748" s="10"/>
      <c r="G10748" s="8">
        <v>59740</v>
      </c>
      <c r="H10748" s="8" t="s">
        <v>23671</v>
      </c>
      <c r="I10748" s="8"/>
      <c r="J10748" s="8"/>
      <c r="K10748" s="8" t="s">
        <v>33814</v>
      </c>
    </row>
    <row r="10749" spans="1:11" x14ac:dyDescent="0.2">
      <c r="A10749" s="8">
        <f>MAX($A$2:$A10748)+1</f>
        <v>9243</v>
      </c>
      <c r="B10749" s="8"/>
      <c r="C10749" s="9" t="str">
        <f t="shared" si="169"/>
        <v>ACCC Mays Landing</v>
      </c>
      <c r="D10749" s="8"/>
      <c r="E10749" s="8"/>
      <c r="F10749" s="10"/>
      <c r="G10749" s="8">
        <v>60802</v>
      </c>
      <c r="H10749" s="8" t="s">
        <v>23672</v>
      </c>
      <c r="I10749" s="8"/>
      <c r="J10749" s="8"/>
      <c r="K10749" s="8" t="s">
        <v>33814</v>
      </c>
    </row>
    <row r="10750" spans="1:11" x14ac:dyDescent="0.2">
      <c r="A10750" s="8">
        <f>MAX($A$2:$A10749)+1</f>
        <v>9244</v>
      </c>
      <c r="B10750" s="8"/>
      <c r="C10750" s="9" t="str">
        <f t="shared" si="169"/>
        <v>South Fork Wind Farm</v>
      </c>
      <c r="D10750" s="8"/>
      <c r="E10750" s="8"/>
      <c r="F10750" s="10"/>
      <c r="G10750" s="8">
        <v>58691</v>
      </c>
      <c r="H10750" s="8" t="s">
        <v>23673</v>
      </c>
      <c r="I10750" s="8"/>
      <c r="J10750" s="8"/>
      <c r="K10750" s="8" t="s">
        <v>33814</v>
      </c>
    </row>
    <row r="10751" spans="1:11" x14ac:dyDescent="0.2">
      <c r="A10751" s="8">
        <f>MAX($A$2:$A10750)+1</f>
        <v>9245</v>
      </c>
      <c r="B10751" s="8"/>
      <c r="C10751" s="9" t="str">
        <f t="shared" si="169"/>
        <v>DSM Solar</v>
      </c>
      <c r="D10751" s="8"/>
      <c r="E10751" s="8"/>
      <c r="F10751" s="10"/>
      <c r="G10751" s="8">
        <v>60739</v>
      </c>
      <c r="H10751" s="8" t="s">
        <v>23674</v>
      </c>
      <c r="I10751" s="8"/>
      <c r="J10751" s="8"/>
      <c r="K10751" s="8" t="s">
        <v>33814</v>
      </c>
    </row>
    <row r="10752" spans="1:11" x14ac:dyDescent="0.2">
      <c r="A10752" s="8">
        <f>MAX($A$2:$A10751)+1</f>
        <v>9246</v>
      </c>
      <c r="B10752" s="8"/>
      <c r="C10752" s="9" t="str">
        <f t="shared" si="169"/>
        <v>Open Range Solar Center, LLC</v>
      </c>
      <c r="D10752" s="8"/>
      <c r="E10752" s="8"/>
      <c r="F10752" s="10"/>
      <c r="G10752" s="8">
        <v>60332</v>
      </c>
      <c r="H10752" s="8" t="s">
        <v>23675</v>
      </c>
      <c r="I10752" s="8"/>
      <c r="J10752" s="8"/>
      <c r="K10752" s="8" t="s">
        <v>33814</v>
      </c>
    </row>
    <row r="10753" spans="1:11" x14ac:dyDescent="0.2">
      <c r="A10753" s="8">
        <f>MAX($A$2:$A10752)+1</f>
        <v>9247</v>
      </c>
      <c r="B10753" s="8"/>
      <c r="C10753" s="9" t="str">
        <f t="shared" si="169"/>
        <v>Delilah Road Landfill</v>
      </c>
      <c r="D10753" s="8"/>
      <c r="E10753" s="8"/>
      <c r="F10753" s="10"/>
      <c r="G10753" s="8">
        <v>58951</v>
      </c>
      <c r="H10753" s="8" t="s">
        <v>23676</v>
      </c>
      <c r="I10753" s="8"/>
      <c r="J10753" s="8"/>
      <c r="K10753" s="8" t="s">
        <v>33814</v>
      </c>
    </row>
    <row r="10754" spans="1:11" x14ac:dyDescent="0.2">
      <c r="A10754" s="8">
        <f>MAX($A$2:$A10753)+1</f>
        <v>9248</v>
      </c>
      <c r="B10754" s="8"/>
      <c r="C10754" s="9" t="str">
        <f t="shared" si="169"/>
        <v>Green Energy Machine</v>
      </c>
      <c r="D10754" s="8"/>
      <c r="E10754" s="8"/>
      <c r="F10754" s="10"/>
      <c r="G10754" s="8">
        <v>60911</v>
      </c>
      <c r="H10754" s="8" t="s">
        <v>23677</v>
      </c>
      <c r="I10754" s="8"/>
      <c r="J10754" s="8"/>
      <c r="K10754" s="8" t="s">
        <v>33814</v>
      </c>
    </row>
    <row r="10755" spans="1:11" x14ac:dyDescent="0.2">
      <c r="A10755" s="8">
        <f>MAX($A$2:$A10754)+1</f>
        <v>9249</v>
      </c>
      <c r="B10755" s="8"/>
      <c r="C10755" s="9" t="str">
        <f t="shared" si="169"/>
        <v>Wadesboro Farm 3</v>
      </c>
      <c r="D10755" s="8"/>
      <c r="E10755" s="8"/>
      <c r="F10755" s="10"/>
      <c r="G10755" s="8">
        <v>60576</v>
      </c>
      <c r="H10755" s="8" t="s">
        <v>23678</v>
      </c>
      <c r="I10755" s="8"/>
      <c r="J10755" s="8"/>
      <c r="K10755" s="8" t="s">
        <v>33814</v>
      </c>
    </row>
    <row r="10756" spans="1:11" x14ac:dyDescent="0.2">
      <c r="A10756" s="8">
        <f>MAX($A$2:$A10755)+1</f>
        <v>9250</v>
      </c>
      <c r="B10756" s="8"/>
      <c r="C10756" s="9" t="str">
        <f t="shared" si="169"/>
        <v>South Atlantic Services Solar Farm I</v>
      </c>
      <c r="D10756" s="8"/>
      <c r="E10756" s="8"/>
      <c r="F10756" s="10"/>
      <c r="G10756" s="8">
        <v>60798</v>
      </c>
      <c r="H10756" s="8" t="s">
        <v>23679</v>
      </c>
      <c r="I10756" s="8"/>
      <c r="J10756" s="8"/>
      <c r="K10756" s="8" t="s">
        <v>33814</v>
      </c>
    </row>
    <row r="10757" spans="1:11" x14ac:dyDescent="0.2">
      <c r="A10757" s="8">
        <f>MAX($A$2:$A10756)+1</f>
        <v>9251</v>
      </c>
      <c r="B10757" s="8"/>
      <c r="C10757" s="9" t="str">
        <f t="shared" si="169"/>
        <v>LIRR Malverne Wayside Energy Storage Sys</v>
      </c>
      <c r="D10757" s="8"/>
      <c r="E10757" s="8"/>
      <c r="F10757" s="10"/>
      <c r="G10757" s="8">
        <v>60479</v>
      </c>
      <c r="H10757" s="8" t="s">
        <v>23680</v>
      </c>
      <c r="I10757" s="8"/>
      <c r="J10757" s="8"/>
      <c r="K10757" s="8" t="s">
        <v>33814</v>
      </c>
    </row>
    <row r="10758" spans="1:11" x14ac:dyDescent="0.2">
      <c r="A10758" s="8">
        <f>MAX($A$2:$A10757)+1</f>
        <v>9252</v>
      </c>
      <c r="B10758" s="8"/>
      <c r="C10758" s="9" t="str">
        <f t="shared" si="169"/>
        <v>AES ADA Energy Storage Array</v>
      </c>
      <c r="D10758" s="8"/>
      <c r="E10758" s="8"/>
      <c r="F10758" s="10"/>
      <c r="G10758" s="8">
        <v>60811</v>
      </c>
      <c r="H10758" s="8" t="s">
        <v>23681</v>
      </c>
      <c r="I10758" s="8"/>
      <c r="J10758" s="8"/>
      <c r="K10758" s="8" t="s">
        <v>33814</v>
      </c>
    </row>
    <row r="10759" spans="1:11" x14ac:dyDescent="0.2">
      <c r="A10759" s="8">
        <f>MAX($A$2:$A10758)+1</f>
        <v>9253</v>
      </c>
      <c r="B10759" s="8"/>
      <c r="C10759" s="9" t="str">
        <f t="shared" si="169"/>
        <v>SJA Solar LLC-Solterra Monastery</v>
      </c>
      <c r="D10759" s="8"/>
      <c r="E10759" s="8"/>
      <c r="F10759" s="10"/>
      <c r="G10759" s="8">
        <v>60391</v>
      </c>
      <c r="H10759" s="8" t="s">
        <v>23682</v>
      </c>
      <c r="I10759" s="8"/>
      <c r="J10759" s="8"/>
      <c r="K10759" s="8" t="s">
        <v>33814</v>
      </c>
    </row>
    <row r="10760" spans="1:11" x14ac:dyDescent="0.2">
      <c r="A10760" s="8">
        <f>MAX($A$2:$A10759)+1</f>
        <v>9254</v>
      </c>
      <c r="B10760" s="8"/>
      <c r="C10760" s="9" t="str">
        <f t="shared" si="169"/>
        <v>Creech Solar 2, LLC</v>
      </c>
      <c r="D10760" s="8"/>
      <c r="E10760" s="8"/>
      <c r="F10760" s="10"/>
      <c r="G10760" s="8">
        <v>60635</v>
      </c>
      <c r="H10760" s="8" t="s">
        <v>23683</v>
      </c>
      <c r="I10760" s="8"/>
      <c r="J10760" s="8"/>
      <c r="K10760" s="8" t="s">
        <v>33814</v>
      </c>
    </row>
    <row r="10761" spans="1:11" x14ac:dyDescent="0.2">
      <c r="A10761" s="8">
        <f>MAX($A$2:$A10760)+1</f>
        <v>9255</v>
      </c>
      <c r="B10761" s="8"/>
      <c r="C10761" s="9" t="str">
        <f t="shared" si="169"/>
        <v>Southbridge Solar</v>
      </c>
      <c r="D10761" s="8"/>
      <c r="E10761" s="8"/>
      <c r="F10761" s="10"/>
      <c r="G10761" s="8">
        <v>60278</v>
      </c>
      <c r="H10761" s="8" t="s">
        <v>23684</v>
      </c>
      <c r="I10761" s="8"/>
      <c r="J10761" s="8"/>
      <c r="K10761" s="8" t="s">
        <v>33814</v>
      </c>
    </row>
    <row r="10762" spans="1:11" x14ac:dyDescent="0.2">
      <c r="A10762" s="8">
        <f>MAX($A$2:$A10761)+1</f>
        <v>9256</v>
      </c>
      <c r="B10762" s="8"/>
      <c r="C10762" s="9" t="str">
        <f t="shared" si="169"/>
        <v>Elwood Energy Storage Center</v>
      </c>
      <c r="D10762" s="8"/>
      <c r="E10762" s="8"/>
      <c r="F10762" s="10"/>
      <c r="G10762" s="8">
        <v>59959</v>
      </c>
      <c r="H10762" s="8" t="s">
        <v>23685</v>
      </c>
      <c r="I10762" s="8"/>
      <c r="J10762" s="8"/>
      <c r="K10762" s="8" t="s">
        <v>33814</v>
      </c>
    </row>
    <row r="10763" spans="1:11" x14ac:dyDescent="0.2">
      <c r="A10763" s="8">
        <f>MAX($A$2:$A10762)+1</f>
        <v>9257</v>
      </c>
      <c r="B10763" s="8"/>
      <c r="C10763" s="9" t="str">
        <f t="shared" si="169"/>
        <v>Mount Vernon Solar</v>
      </c>
      <c r="D10763" s="8"/>
      <c r="E10763" s="8"/>
      <c r="F10763" s="10"/>
      <c r="G10763" s="8">
        <v>60585</v>
      </c>
      <c r="H10763" s="8" t="s">
        <v>23686</v>
      </c>
      <c r="I10763" s="8"/>
      <c r="J10763" s="8"/>
      <c r="K10763" s="8" t="s">
        <v>33814</v>
      </c>
    </row>
    <row r="10764" spans="1:11" x14ac:dyDescent="0.2">
      <c r="A10764" s="8">
        <f>MAX($A$2:$A10763)+1</f>
        <v>9258</v>
      </c>
      <c r="B10764" s="8"/>
      <c r="C10764" s="9" t="str">
        <f t="shared" si="169"/>
        <v>Connecticut Municipal Electric Energy Cooperative- Norwich (</v>
      </c>
      <c r="D10764" s="8"/>
      <c r="E10764" s="8"/>
      <c r="F10764" s="10"/>
      <c r="G10764" s="8">
        <v>60228</v>
      </c>
      <c r="H10764" s="8" t="s">
        <v>23687</v>
      </c>
      <c r="I10764" s="8"/>
      <c r="J10764" s="8"/>
      <c r="K10764" s="8" t="s">
        <v>33814</v>
      </c>
    </row>
    <row r="10765" spans="1:11" x14ac:dyDescent="0.2">
      <c r="A10765" s="8">
        <f>MAX($A$2:$A10764)+1</f>
        <v>9259</v>
      </c>
      <c r="B10765" s="8"/>
      <c r="C10765" s="9" t="str">
        <f t="shared" si="169"/>
        <v>Chisago Solar</v>
      </c>
      <c r="D10765" s="8"/>
      <c r="E10765" s="8"/>
      <c r="F10765" s="10"/>
      <c r="G10765" s="8">
        <v>60522</v>
      </c>
      <c r="H10765" s="8" t="s">
        <v>23688</v>
      </c>
      <c r="I10765" s="8"/>
      <c r="J10765" s="8"/>
      <c r="K10765" s="8" t="s">
        <v>33814</v>
      </c>
    </row>
    <row r="10766" spans="1:11" x14ac:dyDescent="0.2">
      <c r="A10766" s="8">
        <f>MAX($A$2:$A10765)+1</f>
        <v>9260</v>
      </c>
      <c r="B10766" s="8"/>
      <c r="C10766" s="9" t="str">
        <f t="shared" si="169"/>
        <v>CPS 1</v>
      </c>
      <c r="D10766" s="8"/>
      <c r="E10766" s="8"/>
      <c r="F10766" s="10"/>
      <c r="G10766" s="8">
        <v>60472</v>
      </c>
      <c r="H10766" s="8" t="s">
        <v>23689</v>
      </c>
      <c r="I10766" s="8"/>
      <c r="J10766" s="8"/>
      <c r="K10766" s="8" t="s">
        <v>33814</v>
      </c>
    </row>
    <row r="10767" spans="1:11" x14ac:dyDescent="0.2">
      <c r="A10767" s="8">
        <f>MAX($A$2:$A10766)+1</f>
        <v>9261</v>
      </c>
      <c r="B10767" s="8"/>
      <c r="C10767" s="9" t="str">
        <f t="shared" si="169"/>
        <v>Stephentown Spindle</v>
      </c>
      <c r="D10767" s="8"/>
      <c r="E10767" s="8"/>
      <c r="F10767" s="10"/>
      <c r="G10767" s="8">
        <v>57710</v>
      </c>
      <c r="H10767" s="8" t="s">
        <v>23690</v>
      </c>
      <c r="I10767" s="8"/>
      <c r="J10767" s="8"/>
      <c r="K10767" s="8" t="s">
        <v>33814</v>
      </c>
    </row>
    <row r="10768" spans="1:11" x14ac:dyDescent="0.2">
      <c r="A10768" s="8">
        <f>MAX($A$2:$A10767)+1</f>
        <v>9262</v>
      </c>
      <c r="B10768" s="8"/>
      <c r="C10768" s="9" t="str">
        <f t="shared" si="169"/>
        <v>Hertford Solar Farm</v>
      </c>
      <c r="D10768" s="8"/>
      <c r="E10768" s="8"/>
      <c r="F10768" s="10"/>
      <c r="G10768" s="8">
        <v>60384</v>
      </c>
      <c r="H10768" s="8" t="s">
        <v>23691</v>
      </c>
      <c r="I10768" s="8"/>
      <c r="J10768" s="8"/>
      <c r="K10768" s="8" t="s">
        <v>33814</v>
      </c>
    </row>
    <row r="10769" spans="1:11" x14ac:dyDescent="0.2">
      <c r="A10769" s="8">
        <f>MAX($A$2:$A10768)+1</f>
        <v>9263</v>
      </c>
      <c r="B10769" s="8"/>
      <c r="C10769" s="9" t="str">
        <f t="shared" si="169"/>
        <v>Whitakers Farm (Fisher Rd)</v>
      </c>
      <c r="D10769" s="8"/>
      <c r="E10769" s="8"/>
      <c r="F10769" s="10"/>
      <c r="G10769" s="8">
        <v>60438</v>
      </c>
      <c r="H10769" s="8" t="s">
        <v>23692</v>
      </c>
      <c r="I10769" s="8"/>
      <c r="J10769" s="8"/>
      <c r="K10769" s="8" t="s">
        <v>33814</v>
      </c>
    </row>
    <row r="10770" spans="1:11" x14ac:dyDescent="0.2">
      <c r="A10770" s="8">
        <f>MAX($A$2:$A10769)+1</f>
        <v>9264</v>
      </c>
      <c r="B10770" s="8"/>
      <c r="C10770" s="9" t="str">
        <f t="shared" si="169"/>
        <v>Marshall Solar Farm (MO)</v>
      </c>
      <c r="D10770" s="8"/>
      <c r="E10770" s="8"/>
      <c r="F10770" s="10"/>
      <c r="G10770" s="8">
        <v>60707</v>
      </c>
      <c r="H10770" s="8" t="s">
        <v>23693</v>
      </c>
      <c r="I10770" s="8"/>
      <c r="J10770" s="8"/>
      <c r="K10770" s="8" t="s">
        <v>33814</v>
      </c>
    </row>
    <row r="10771" spans="1:11" x14ac:dyDescent="0.2">
      <c r="A10771" s="8">
        <f>MAX($A$2:$A10770)+1</f>
        <v>9265</v>
      </c>
      <c r="B10771" s="8"/>
      <c r="C10771" s="9" t="str">
        <f t="shared" si="169"/>
        <v>NRG Solar Las Vegas MB 2, LLC</v>
      </c>
      <c r="D10771" s="8"/>
      <c r="E10771" s="8"/>
      <c r="F10771" s="10"/>
      <c r="G10771" s="8">
        <v>60350</v>
      </c>
      <c r="H10771" s="8" t="s">
        <v>23694</v>
      </c>
      <c r="I10771" s="8"/>
      <c r="J10771" s="8"/>
      <c r="K10771" s="8" t="s">
        <v>33814</v>
      </c>
    </row>
    <row r="10772" spans="1:11" x14ac:dyDescent="0.2">
      <c r="A10772" s="8">
        <f>MAX($A$2:$A10771)+1</f>
        <v>9266</v>
      </c>
      <c r="B10772" s="8"/>
      <c r="C10772" s="9" t="str">
        <f t="shared" si="169"/>
        <v>West Brookfield Solar, LLC</v>
      </c>
      <c r="D10772" s="8"/>
      <c r="E10772" s="8"/>
      <c r="F10772" s="10"/>
      <c r="G10772" s="8">
        <v>60644</v>
      </c>
      <c r="H10772" s="8" t="s">
        <v>23695</v>
      </c>
      <c r="I10772" s="8"/>
      <c r="J10772" s="8"/>
      <c r="K10772" s="8" t="s">
        <v>33814</v>
      </c>
    </row>
    <row r="10773" spans="1:11" x14ac:dyDescent="0.2">
      <c r="A10773" s="8">
        <f>MAX($A$2:$A10772)+1</f>
        <v>9267</v>
      </c>
      <c r="B10773" s="8"/>
      <c r="C10773" s="9" t="str">
        <f t="shared" si="169"/>
        <v>WED Coventry 1</v>
      </c>
      <c r="D10773" s="8"/>
      <c r="E10773" s="8"/>
      <c r="F10773" s="10"/>
      <c r="G10773" s="8">
        <v>59301</v>
      </c>
      <c r="H10773" s="8" t="s">
        <v>23696</v>
      </c>
      <c r="I10773" s="8"/>
      <c r="J10773" s="8"/>
      <c r="K10773" s="8" t="s">
        <v>33814</v>
      </c>
    </row>
    <row r="10774" spans="1:11" x14ac:dyDescent="0.2">
      <c r="A10774" s="8">
        <f>MAX($A$2:$A10773)+1</f>
        <v>9268</v>
      </c>
      <c r="B10774" s="8"/>
      <c r="C10774" s="9" t="str">
        <f t="shared" si="169"/>
        <v>Potrero Hills Energy Producers</v>
      </c>
      <c r="D10774" s="8"/>
      <c r="E10774" s="8"/>
      <c r="F10774" s="10"/>
      <c r="G10774" s="8">
        <v>59952</v>
      </c>
      <c r="H10774" s="8" t="s">
        <v>23697</v>
      </c>
      <c r="I10774" s="8"/>
      <c r="J10774" s="8"/>
      <c r="K10774" s="8" t="s">
        <v>33814</v>
      </c>
    </row>
    <row r="10775" spans="1:11" x14ac:dyDescent="0.2">
      <c r="A10775" s="8">
        <f>MAX($A$2:$A10774)+1</f>
        <v>9269</v>
      </c>
      <c r="B10775" s="8"/>
      <c r="C10775" s="9" t="str">
        <f t="shared" si="169"/>
        <v>Ohio Northern University Solar Site</v>
      </c>
      <c r="D10775" s="8"/>
      <c r="E10775" s="8"/>
      <c r="F10775" s="10"/>
      <c r="G10775" s="8">
        <v>60913</v>
      </c>
      <c r="H10775" s="8" t="s">
        <v>23698</v>
      </c>
      <c r="I10775" s="8"/>
      <c r="J10775" s="8"/>
      <c r="K10775" s="8" t="s">
        <v>33814</v>
      </c>
    </row>
    <row r="10776" spans="1:11" x14ac:dyDescent="0.2">
      <c r="A10776" s="8">
        <f>MAX($A$2:$A10775)+1</f>
        <v>9270</v>
      </c>
      <c r="B10776" s="8"/>
      <c r="C10776" s="9" t="str">
        <f t="shared" si="169"/>
        <v>Nexamp Peak</v>
      </c>
      <c r="D10776" s="8"/>
      <c r="E10776" s="8"/>
      <c r="F10776" s="10"/>
      <c r="G10776" s="8">
        <v>60879</v>
      </c>
      <c r="H10776" s="8" t="s">
        <v>23699</v>
      </c>
      <c r="I10776" s="8"/>
      <c r="J10776" s="8"/>
      <c r="K10776" s="8" t="s">
        <v>33814</v>
      </c>
    </row>
    <row r="10777" spans="1:11" x14ac:dyDescent="0.2">
      <c r="A10777" s="8">
        <f>MAX($A$2:$A10776)+1</f>
        <v>9271</v>
      </c>
      <c r="B10777" s="8"/>
      <c r="C10777" s="9" t="str">
        <f t="shared" ref="C10777:C10840" si="170">IF(H10777="",F10777,H10777)</f>
        <v>Tri-County Solar Facility</v>
      </c>
      <c r="D10777" s="8"/>
      <c r="E10777" s="8"/>
      <c r="F10777" s="10"/>
      <c r="G10777" s="8">
        <v>60544</v>
      </c>
      <c r="H10777" s="8" t="s">
        <v>23700</v>
      </c>
      <c r="I10777" s="8"/>
      <c r="J10777" s="8"/>
      <c r="K10777" s="8" t="s">
        <v>33814</v>
      </c>
    </row>
    <row r="10778" spans="1:11" x14ac:dyDescent="0.2">
      <c r="A10778" s="8">
        <f>MAX($A$2:$A10777)+1</f>
        <v>9272</v>
      </c>
      <c r="B10778" s="8"/>
      <c r="C10778" s="9" t="str">
        <f t="shared" si="170"/>
        <v>Antelope DSR 2</v>
      </c>
      <c r="D10778" s="8"/>
      <c r="E10778" s="8"/>
      <c r="F10778" s="10"/>
      <c r="G10778" s="8">
        <v>60187</v>
      </c>
      <c r="H10778" s="8" t="s">
        <v>23701</v>
      </c>
      <c r="I10778" s="8"/>
      <c r="J10778" s="8"/>
      <c r="K10778" s="8" t="s">
        <v>33814</v>
      </c>
    </row>
    <row r="10779" spans="1:11" x14ac:dyDescent="0.2">
      <c r="A10779" s="8">
        <f>MAX($A$2:$A10778)+1</f>
        <v>9273</v>
      </c>
      <c r="B10779" s="8"/>
      <c r="C10779" s="9" t="str">
        <f t="shared" si="170"/>
        <v>Westminster Place</v>
      </c>
      <c r="D10779" s="8"/>
      <c r="E10779" s="8"/>
      <c r="F10779" s="10"/>
      <c r="G10779" s="8">
        <v>59830</v>
      </c>
      <c r="H10779" s="8" t="s">
        <v>5146</v>
      </c>
      <c r="I10779" s="8"/>
      <c r="J10779" s="8"/>
      <c r="K10779" s="8" t="s">
        <v>33814</v>
      </c>
    </row>
    <row r="10780" spans="1:11" x14ac:dyDescent="0.2">
      <c r="A10780" s="8">
        <f>MAX($A$2:$A10779)+1</f>
        <v>9274</v>
      </c>
      <c r="B10780" s="8"/>
      <c r="C10780" s="9" t="str">
        <f t="shared" si="170"/>
        <v>Goldfinch</v>
      </c>
      <c r="D10780" s="8"/>
      <c r="E10780" s="8"/>
      <c r="F10780" s="10"/>
      <c r="G10780" s="8">
        <v>60124</v>
      </c>
      <c r="H10780" s="8" t="s">
        <v>23702</v>
      </c>
      <c r="I10780" s="8"/>
      <c r="J10780" s="8"/>
      <c r="K10780" s="8" t="s">
        <v>33814</v>
      </c>
    </row>
    <row r="10781" spans="1:11" x14ac:dyDescent="0.2">
      <c r="A10781" s="8">
        <f>MAX($A$2:$A10780)+1</f>
        <v>9275</v>
      </c>
      <c r="B10781" s="8"/>
      <c r="C10781" s="9" t="str">
        <f t="shared" si="170"/>
        <v>L'Oreal Monmouth</v>
      </c>
      <c r="D10781" s="8"/>
      <c r="E10781" s="8"/>
      <c r="F10781" s="10"/>
      <c r="G10781" s="8">
        <v>60766</v>
      </c>
      <c r="H10781" s="8" t="s">
        <v>23703</v>
      </c>
      <c r="I10781" s="8"/>
      <c r="J10781" s="8"/>
      <c r="K10781" s="8" t="s">
        <v>33814</v>
      </c>
    </row>
    <row r="10782" spans="1:11" x14ac:dyDescent="0.2">
      <c r="A10782" s="8">
        <f>MAX($A$2:$A10781)+1</f>
        <v>9276</v>
      </c>
      <c r="B10782" s="8"/>
      <c r="C10782" s="9" t="str">
        <f t="shared" si="170"/>
        <v>Presbyterian Senior Living Service</v>
      </c>
      <c r="D10782" s="8"/>
      <c r="E10782" s="8"/>
      <c r="F10782" s="10"/>
      <c r="G10782" s="8">
        <v>60447</v>
      </c>
      <c r="H10782" s="8" t="s">
        <v>23704</v>
      </c>
      <c r="I10782" s="8"/>
      <c r="J10782" s="8"/>
      <c r="K10782" s="8" t="s">
        <v>33814</v>
      </c>
    </row>
    <row r="10783" spans="1:11" x14ac:dyDescent="0.2">
      <c r="A10783" s="8">
        <f>MAX($A$2:$A10782)+1</f>
        <v>9277</v>
      </c>
      <c r="B10783" s="8"/>
      <c r="C10783" s="9" t="str">
        <f t="shared" si="170"/>
        <v>Belchertown</v>
      </c>
      <c r="D10783" s="8"/>
      <c r="E10783" s="8"/>
      <c r="F10783" s="10"/>
      <c r="G10783" s="8">
        <v>60653</v>
      </c>
      <c r="H10783" s="8" t="s">
        <v>23705</v>
      </c>
      <c r="I10783" s="8"/>
      <c r="J10783" s="8"/>
      <c r="K10783" s="8" t="s">
        <v>33814</v>
      </c>
    </row>
    <row r="10784" spans="1:11" x14ac:dyDescent="0.2">
      <c r="A10784" s="8">
        <f>MAX($A$2:$A10783)+1</f>
        <v>9278</v>
      </c>
      <c r="B10784" s="8"/>
      <c r="C10784" s="9" t="str">
        <f t="shared" si="170"/>
        <v>Blueberry One</v>
      </c>
      <c r="D10784" s="8"/>
      <c r="E10784" s="8"/>
      <c r="F10784" s="10"/>
      <c r="G10784" s="8">
        <v>58605</v>
      </c>
      <c r="H10784" s="8" t="s">
        <v>23706</v>
      </c>
      <c r="I10784" s="8"/>
      <c r="J10784" s="8"/>
      <c r="K10784" s="8" t="s">
        <v>33814</v>
      </c>
    </row>
    <row r="10785" spans="1:11" x14ac:dyDescent="0.2">
      <c r="A10785" s="8">
        <f>MAX($A$2:$A10784)+1</f>
        <v>9279</v>
      </c>
      <c r="B10785" s="8"/>
      <c r="C10785" s="9" t="str">
        <f t="shared" si="170"/>
        <v>Oilseed Plant</v>
      </c>
      <c r="D10785" s="8"/>
      <c r="E10785" s="8"/>
      <c r="F10785" s="10"/>
      <c r="G10785" s="8">
        <v>10515</v>
      </c>
      <c r="H10785" s="8" t="s">
        <v>23707</v>
      </c>
      <c r="I10785" s="8"/>
      <c r="J10785" s="8"/>
      <c r="K10785" s="8" t="s">
        <v>33814</v>
      </c>
    </row>
    <row r="10786" spans="1:11" x14ac:dyDescent="0.2">
      <c r="A10786" s="8">
        <f>MAX($A$2:$A10785)+1</f>
        <v>9280</v>
      </c>
      <c r="B10786" s="8"/>
      <c r="C10786" s="9" t="str">
        <f t="shared" si="170"/>
        <v>Summer Solar LLC</v>
      </c>
      <c r="D10786" s="8"/>
      <c r="E10786" s="8"/>
      <c r="F10786" s="10"/>
      <c r="G10786" s="8">
        <v>60280</v>
      </c>
      <c r="H10786" s="8" t="s">
        <v>23708</v>
      </c>
      <c r="I10786" s="8"/>
      <c r="J10786" s="8"/>
      <c r="K10786" s="8" t="s">
        <v>33814</v>
      </c>
    </row>
    <row r="10787" spans="1:11" x14ac:dyDescent="0.2">
      <c r="A10787" s="8">
        <f>MAX($A$2:$A10786)+1</f>
        <v>9281</v>
      </c>
      <c r="B10787" s="8"/>
      <c r="C10787" s="9" t="str">
        <f t="shared" si="170"/>
        <v>Western Antelope Blue Sky B</v>
      </c>
      <c r="D10787" s="8"/>
      <c r="E10787" s="8"/>
      <c r="F10787" s="10"/>
      <c r="G10787" s="8">
        <v>59961</v>
      </c>
      <c r="H10787" s="8" t="s">
        <v>23709</v>
      </c>
      <c r="I10787" s="8"/>
      <c r="J10787" s="8"/>
      <c r="K10787" s="8" t="s">
        <v>33814</v>
      </c>
    </row>
    <row r="10788" spans="1:11" x14ac:dyDescent="0.2">
      <c r="A10788" s="8">
        <f>MAX($A$2:$A10787)+1</f>
        <v>9282</v>
      </c>
      <c r="B10788" s="8"/>
      <c r="C10788" s="9" t="str">
        <f t="shared" si="170"/>
        <v>Hunt Road Solar</v>
      </c>
      <c r="D10788" s="8"/>
      <c r="E10788" s="8"/>
      <c r="F10788" s="10"/>
      <c r="G10788" s="8">
        <v>59927</v>
      </c>
      <c r="H10788" s="8" t="s">
        <v>23710</v>
      </c>
      <c r="I10788" s="8"/>
      <c r="J10788" s="8"/>
      <c r="K10788" s="8" t="s">
        <v>33814</v>
      </c>
    </row>
    <row r="10789" spans="1:11" x14ac:dyDescent="0.2">
      <c r="A10789" s="8">
        <f>MAX($A$2:$A10788)+1</f>
        <v>9283</v>
      </c>
      <c r="B10789" s="8"/>
      <c r="C10789" s="9" t="str">
        <f t="shared" si="170"/>
        <v>Southerland Farm Solar</v>
      </c>
      <c r="D10789" s="8"/>
      <c r="E10789" s="8"/>
      <c r="F10789" s="10"/>
      <c r="G10789" s="8">
        <v>60553</v>
      </c>
      <c r="H10789" s="8" t="s">
        <v>23711</v>
      </c>
      <c r="I10789" s="8"/>
      <c r="J10789" s="8"/>
      <c r="K10789" s="8" t="s">
        <v>33814</v>
      </c>
    </row>
    <row r="10790" spans="1:11" x14ac:dyDescent="0.2">
      <c r="A10790" s="8">
        <f>MAX($A$2:$A10789)+1</f>
        <v>9284</v>
      </c>
      <c r="B10790" s="8"/>
      <c r="C10790" s="9" t="str">
        <f t="shared" si="170"/>
        <v>Beacon Power Flywheel System 2</v>
      </c>
      <c r="D10790" s="8"/>
      <c r="E10790" s="8"/>
      <c r="F10790" s="10"/>
      <c r="G10790" s="8">
        <v>57712</v>
      </c>
      <c r="H10790" s="8" t="s">
        <v>23712</v>
      </c>
      <c r="I10790" s="8"/>
      <c r="J10790" s="8"/>
      <c r="K10790" s="8" t="s">
        <v>33814</v>
      </c>
    </row>
    <row r="10791" spans="1:11" x14ac:dyDescent="0.2">
      <c r="A10791" s="8">
        <f>MAX($A$2:$A10790)+1</f>
        <v>9285</v>
      </c>
      <c r="B10791" s="8"/>
      <c r="C10791" s="9" t="str">
        <f t="shared" si="170"/>
        <v>CB Bladen Solar, LLC</v>
      </c>
      <c r="D10791" s="8"/>
      <c r="E10791" s="8"/>
      <c r="F10791" s="10"/>
      <c r="G10791" s="8">
        <v>60402</v>
      </c>
      <c r="H10791" s="8" t="s">
        <v>5341</v>
      </c>
      <c r="I10791" s="8"/>
      <c r="J10791" s="8"/>
      <c r="K10791" s="8" t="s">
        <v>33814</v>
      </c>
    </row>
    <row r="10792" spans="1:11" x14ac:dyDescent="0.2">
      <c r="A10792" s="8">
        <f>MAX($A$2:$A10791)+1</f>
        <v>9286</v>
      </c>
      <c r="B10792" s="8"/>
      <c r="C10792" s="9" t="str">
        <f t="shared" si="170"/>
        <v>AES Johnson City</v>
      </c>
      <c r="D10792" s="8"/>
      <c r="E10792" s="8"/>
      <c r="F10792" s="10"/>
      <c r="G10792" s="8">
        <v>57972</v>
      </c>
      <c r="H10792" s="8" t="s">
        <v>23713</v>
      </c>
      <c r="I10792" s="8"/>
      <c r="J10792" s="8"/>
      <c r="K10792" s="8" t="s">
        <v>33814</v>
      </c>
    </row>
    <row r="10793" spans="1:11" x14ac:dyDescent="0.2">
      <c r="A10793" s="8">
        <f>MAX($A$2:$A10792)+1</f>
        <v>9287</v>
      </c>
      <c r="B10793" s="8"/>
      <c r="C10793" s="9" t="str">
        <f t="shared" si="170"/>
        <v>Archdiocese of Baltimore J</v>
      </c>
      <c r="D10793" s="8"/>
      <c r="E10793" s="8"/>
      <c r="F10793" s="10"/>
      <c r="G10793" s="8">
        <v>60662</v>
      </c>
      <c r="H10793" s="8" t="s">
        <v>23714</v>
      </c>
      <c r="I10793" s="8"/>
      <c r="J10793" s="8"/>
      <c r="K10793" s="8" t="s">
        <v>33814</v>
      </c>
    </row>
    <row r="10794" spans="1:11" x14ac:dyDescent="0.2">
      <c r="A10794" s="8">
        <f>MAX($A$2:$A10793)+1</f>
        <v>9288</v>
      </c>
      <c r="B10794" s="8"/>
      <c r="C10794" s="9" t="str">
        <f t="shared" si="170"/>
        <v>Western Antelope Dry Ranch</v>
      </c>
      <c r="D10794" s="8"/>
      <c r="E10794" s="8"/>
      <c r="F10794" s="10"/>
      <c r="G10794" s="8">
        <v>58627</v>
      </c>
      <c r="H10794" s="8" t="s">
        <v>23715</v>
      </c>
      <c r="I10794" s="8"/>
      <c r="J10794" s="8"/>
      <c r="K10794" s="8" t="s">
        <v>33814</v>
      </c>
    </row>
    <row r="10795" spans="1:11" x14ac:dyDescent="0.2">
      <c r="A10795" s="8">
        <f>MAX($A$2:$A10794)+1</f>
        <v>9289</v>
      </c>
      <c r="B10795" s="8"/>
      <c r="C10795" s="9" t="str">
        <f t="shared" si="170"/>
        <v>Turner Energy Storage Project</v>
      </c>
      <c r="D10795" s="8"/>
      <c r="E10795" s="8"/>
      <c r="F10795" s="10"/>
      <c r="G10795" s="8">
        <v>60675</v>
      </c>
      <c r="H10795" s="8" t="s">
        <v>23716</v>
      </c>
      <c r="I10795" s="8"/>
      <c r="J10795" s="8"/>
      <c r="K10795" s="8" t="s">
        <v>33814</v>
      </c>
    </row>
    <row r="10796" spans="1:11" x14ac:dyDescent="0.2">
      <c r="A10796" s="8">
        <f>MAX($A$2:$A10795)+1</f>
        <v>9290</v>
      </c>
      <c r="B10796" s="8"/>
      <c r="C10796" s="9" t="str">
        <f t="shared" si="170"/>
        <v>Morin Solar 2013 LLC</v>
      </c>
      <c r="D10796" s="8"/>
      <c r="E10796" s="8"/>
      <c r="F10796" s="10"/>
      <c r="G10796" s="8">
        <v>60612</v>
      </c>
      <c r="H10796" s="8" t="s">
        <v>23717</v>
      </c>
      <c r="I10796" s="8"/>
      <c r="J10796" s="8"/>
      <c r="K10796" s="8" t="s">
        <v>33814</v>
      </c>
    </row>
    <row r="10797" spans="1:11" x14ac:dyDescent="0.2">
      <c r="A10797" s="8">
        <f>MAX($A$2:$A10796)+1</f>
        <v>9291</v>
      </c>
      <c r="B10797" s="8"/>
      <c r="C10797" s="9" t="str">
        <f t="shared" si="170"/>
        <v>Weymouth Solar Plant</v>
      </c>
      <c r="D10797" s="8"/>
      <c r="E10797" s="8"/>
      <c r="F10797" s="10"/>
      <c r="G10797" s="8">
        <v>60255</v>
      </c>
      <c r="H10797" s="8" t="s">
        <v>23718</v>
      </c>
      <c r="I10797" s="8"/>
      <c r="J10797" s="8"/>
      <c r="K10797" s="8" t="s">
        <v>33814</v>
      </c>
    </row>
    <row r="10798" spans="1:11" x14ac:dyDescent="0.2">
      <c r="A10798" s="8">
        <f>MAX($A$2:$A10797)+1</f>
        <v>9292</v>
      </c>
      <c r="B10798" s="8"/>
      <c r="C10798" s="9" t="str">
        <f t="shared" si="170"/>
        <v>Bernhardt Furniture Solar Farm</v>
      </c>
      <c r="D10798" s="8"/>
      <c r="E10798" s="8"/>
      <c r="F10798" s="10"/>
      <c r="G10798" s="8">
        <v>60881</v>
      </c>
      <c r="H10798" s="8" t="s">
        <v>23719</v>
      </c>
      <c r="I10798" s="8"/>
      <c r="J10798" s="8"/>
      <c r="K10798" s="8" t="s">
        <v>33814</v>
      </c>
    </row>
    <row r="10799" spans="1:11" x14ac:dyDescent="0.2">
      <c r="A10799" s="8">
        <f>MAX($A$2:$A10798)+1</f>
        <v>9293</v>
      </c>
      <c r="B10799" s="8"/>
      <c r="C10799" s="9" t="str">
        <f t="shared" si="170"/>
        <v>GMP Solar - Panton</v>
      </c>
      <c r="D10799" s="8"/>
      <c r="E10799" s="8"/>
      <c r="F10799" s="10"/>
      <c r="G10799" s="8">
        <v>60562</v>
      </c>
      <c r="H10799" s="8" t="s">
        <v>23720</v>
      </c>
      <c r="I10799" s="8"/>
      <c r="J10799" s="8"/>
      <c r="K10799" s="8" t="s">
        <v>33814</v>
      </c>
    </row>
    <row r="10800" spans="1:11" x14ac:dyDescent="0.2">
      <c r="A10800" s="8">
        <f>MAX($A$2:$A10799)+1</f>
        <v>9294</v>
      </c>
      <c r="B10800" s="8"/>
      <c r="C10800" s="9" t="str">
        <f t="shared" si="170"/>
        <v>Jefferson Avenue</v>
      </c>
      <c r="D10800" s="8"/>
      <c r="E10800" s="8"/>
      <c r="F10800" s="10"/>
      <c r="G10800" s="8">
        <v>60499</v>
      </c>
      <c r="H10800" s="8" t="s">
        <v>23721</v>
      </c>
      <c r="I10800" s="8"/>
      <c r="J10800" s="8"/>
      <c r="K10800" s="8" t="s">
        <v>33814</v>
      </c>
    </row>
    <row r="10801" spans="1:11" x14ac:dyDescent="0.2">
      <c r="A10801" s="8">
        <f>MAX($A$2:$A10800)+1</f>
        <v>9295</v>
      </c>
      <c r="B10801" s="8"/>
      <c r="C10801" s="9" t="str">
        <f t="shared" si="170"/>
        <v>Lemoore 1</v>
      </c>
      <c r="D10801" s="8"/>
      <c r="E10801" s="8"/>
      <c r="F10801" s="10"/>
      <c r="G10801" s="8">
        <v>60142</v>
      </c>
      <c r="H10801" s="8" t="s">
        <v>23722</v>
      </c>
      <c r="I10801" s="8"/>
      <c r="J10801" s="8"/>
      <c r="K10801" s="8" t="s">
        <v>33814</v>
      </c>
    </row>
    <row r="10802" spans="1:11" x14ac:dyDescent="0.2">
      <c r="A10802" s="8">
        <f>MAX($A$2:$A10801)+1</f>
        <v>9296</v>
      </c>
      <c r="B10802" s="8"/>
      <c r="C10802" s="9" t="str">
        <f t="shared" si="170"/>
        <v>Bordentown Solar</v>
      </c>
      <c r="D10802" s="8"/>
      <c r="E10802" s="8"/>
      <c r="F10802" s="10"/>
      <c r="G10802" s="8">
        <v>60734</v>
      </c>
      <c r="H10802" s="8" t="s">
        <v>23723</v>
      </c>
      <c r="I10802" s="8"/>
      <c r="J10802" s="8"/>
      <c r="K10802" s="8" t="s">
        <v>33814</v>
      </c>
    </row>
    <row r="10803" spans="1:11" x14ac:dyDescent="0.2">
      <c r="A10803" s="8">
        <f>MAX($A$2:$A10802)+1</f>
        <v>9297</v>
      </c>
      <c r="B10803" s="8"/>
      <c r="C10803" s="9" t="str">
        <f t="shared" si="170"/>
        <v>Wortham Solar Farm</v>
      </c>
      <c r="D10803" s="8"/>
      <c r="E10803" s="8"/>
      <c r="F10803" s="10"/>
      <c r="G10803" s="8">
        <v>60361</v>
      </c>
      <c r="H10803" s="8" t="s">
        <v>23724</v>
      </c>
      <c r="I10803" s="8"/>
      <c r="J10803" s="8"/>
      <c r="K10803" s="8" t="s">
        <v>33814</v>
      </c>
    </row>
    <row r="10804" spans="1:11" x14ac:dyDescent="0.2">
      <c r="A10804" s="8">
        <f>MAX($A$2:$A10803)+1</f>
        <v>9298</v>
      </c>
      <c r="B10804" s="8"/>
      <c r="C10804" s="9" t="str">
        <f t="shared" si="170"/>
        <v>Future Generation Wind</v>
      </c>
      <c r="D10804" s="8"/>
      <c r="E10804" s="8"/>
      <c r="F10804" s="10"/>
      <c r="G10804" s="8">
        <v>59622</v>
      </c>
      <c r="H10804" s="8" t="s">
        <v>23725</v>
      </c>
      <c r="I10804" s="8"/>
      <c r="J10804" s="8"/>
      <c r="K10804" s="8" t="s">
        <v>33814</v>
      </c>
    </row>
    <row r="10805" spans="1:11" x14ac:dyDescent="0.2">
      <c r="A10805" s="8">
        <f>MAX($A$2:$A10804)+1</f>
        <v>9299</v>
      </c>
      <c r="B10805" s="8"/>
      <c r="C10805" s="9" t="str">
        <f t="shared" si="170"/>
        <v>Rio Bravo Solar 1 LLC</v>
      </c>
      <c r="D10805" s="8"/>
      <c r="E10805" s="8"/>
      <c r="F10805" s="10"/>
      <c r="G10805" s="8">
        <v>59249</v>
      </c>
      <c r="H10805" s="8" t="s">
        <v>23726</v>
      </c>
      <c r="I10805" s="8"/>
      <c r="J10805" s="8"/>
      <c r="K10805" s="8" t="s">
        <v>33814</v>
      </c>
    </row>
    <row r="10806" spans="1:11" x14ac:dyDescent="0.2">
      <c r="A10806" s="8">
        <f>MAX($A$2:$A10805)+1</f>
        <v>9300</v>
      </c>
      <c r="B10806" s="8"/>
      <c r="C10806" s="9" t="str">
        <f t="shared" si="170"/>
        <v>Amphitheater High School Solar</v>
      </c>
      <c r="D10806" s="8"/>
      <c r="E10806" s="8"/>
      <c r="F10806" s="10"/>
      <c r="G10806" s="8">
        <v>60684</v>
      </c>
      <c r="H10806" s="8" t="s">
        <v>23727</v>
      </c>
      <c r="I10806" s="8"/>
      <c r="J10806" s="8"/>
      <c r="K10806" s="8" t="s">
        <v>33814</v>
      </c>
    </row>
    <row r="10807" spans="1:11" x14ac:dyDescent="0.2">
      <c r="A10807" s="8">
        <f>MAX($A$2:$A10806)+1</f>
        <v>9301</v>
      </c>
      <c r="B10807" s="8"/>
      <c r="C10807" s="9" t="str">
        <f t="shared" si="170"/>
        <v>East Amwell</v>
      </c>
      <c r="D10807" s="8"/>
      <c r="E10807" s="8"/>
      <c r="F10807" s="10"/>
      <c r="G10807" s="8">
        <v>60327</v>
      </c>
      <c r="H10807" s="8" t="s">
        <v>23728</v>
      </c>
      <c r="I10807" s="8"/>
      <c r="J10807" s="8"/>
      <c r="K10807" s="8" t="s">
        <v>33814</v>
      </c>
    </row>
    <row r="10808" spans="1:11" x14ac:dyDescent="0.2">
      <c r="A10808" s="8">
        <f>MAX($A$2:$A10807)+1</f>
        <v>9302</v>
      </c>
      <c r="B10808" s="8"/>
      <c r="C10808" s="9" t="str">
        <f t="shared" si="170"/>
        <v>Butler Solar Farm 20</v>
      </c>
      <c r="D10808" s="8"/>
      <c r="E10808" s="8"/>
      <c r="F10808" s="10"/>
      <c r="G10808" s="8">
        <v>59891</v>
      </c>
      <c r="H10808" s="8" t="s">
        <v>23729</v>
      </c>
      <c r="I10808" s="8"/>
      <c r="J10808" s="8"/>
      <c r="K10808" s="8" t="s">
        <v>33814</v>
      </c>
    </row>
    <row r="10809" spans="1:11" x14ac:dyDescent="0.2">
      <c r="A10809" s="8">
        <f>MAX($A$2:$A10808)+1</f>
        <v>9303</v>
      </c>
      <c r="B10809" s="8"/>
      <c r="C10809" s="9" t="str">
        <f t="shared" si="170"/>
        <v>Cline Solar Farm, LLC</v>
      </c>
      <c r="D10809" s="8"/>
      <c r="E10809" s="8"/>
      <c r="F10809" s="10"/>
      <c r="G10809" s="8">
        <v>59929</v>
      </c>
      <c r="H10809" s="8" t="s">
        <v>23730</v>
      </c>
      <c r="I10809" s="8"/>
      <c r="J10809" s="8"/>
      <c r="K10809" s="8" t="s">
        <v>33814</v>
      </c>
    </row>
    <row r="10810" spans="1:11" x14ac:dyDescent="0.2">
      <c r="A10810" s="8">
        <f>MAX($A$2:$A10809)+1</f>
        <v>9304</v>
      </c>
      <c r="B10810" s="8"/>
      <c r="C10810" s="9" t="str">
        <f t="shared" si="170"/>
        <v>Murdock Solar</v>
      </c>
      <c r="D10810" s="8"/>
      <c r="E10810" s="8"/>
      <c r="F10810" s="10"/>
      <c r="G10810" s="8">
        <v>59509</v>
      </c>
      <c r="H10810" s="8" t="s">
        <v>23731</v>
      </c>
      <c r="I10810" s="8"/>
      <c r="J10810" s="8"/>
      <c r="K10810" s="8" t="s">
        <v>33814</v>
      </c>
    </row>
    <row r="10811" spans="1:11" x14ac:dyDescent="0.2">
      <c r="A10811" s="8">
        <f>MAX($A$2:$A10810)+1</f>
        <v>9305</v>
      </c>
      <c r="B10811" s="8"/>
      <c r="C10811" s="9" t="str">
        <f t="shared" si="170"/>
        <v>North City Cogeneration Facility</v>
      </c>
      <c r="D10811" s="8"/>
      <c r="E10811" s="8"/>
      <c r="F10811" s="10"/>
      <c r="G10811" s="8">
        <v>60571</v>
      </c>
      <c r="H10811" s="8" t="s">
        <v>23732</v>
      </c>
      <c r="I10811" s="8"/>
      <c r="J10811" s="8"/>
      <c r="K10811" s="8" t="s">
        <v>33814</v>
      </c>
    </row>
    <row r="10812" spans="1:11" x14ac:dyDescent="0.2">
      <c r="A10812" s="8">
        <f>MAX($A$2:$A10811)+1</f>
        <v>9306</v>
      </c>
      <c r="B10812" s="8"/>
      <c r="C10812" s="9" t="str">
        <f t="shared" si="170"/>
        <v>Building F</v>
      </c>
      <c r="D10812" s="8"/>
      <c r="E10812" s="8"/>
      <c r="F10812" s="10"/>
      <c r="G10812" s="8">
        <v>60151</v>
      </c>
      <c r="H10812" s="8" t="s">
        <v>23733</v>
      </c>
      <c r="I10812" s="8"/>
      <c r="J10812" s="8"/>
      <c r="K10812" s="8" t="s">
        <v>33814</v>
      </c>
    </row>
    <row r="10813" spans="1:11" x14ac:dyDescent="0.2">
      <c r="A10813" s="8">
        <f>MAX($A$2:$A10812)+1</f>
        <v>9307</v>
      </c>
      <c r="B10813" s="8"/>
      <c r="C10813" s="9" t="str">
        <f t="shared" si="170"/>
        <v>Goya Foods, Inc- Secaucus Solar</v>
      </c>
      <c r="D10813" s="8"/>
      <c r="E10813" s="8"/>
      <c r="F10813" s="10"/>
      <c r="G10813" s="8">
        <v>60840</v>
      </c>
      <c r="H10813" s="8" t="s">
        <v>23734</v>
      </c>
      <c r="I10813" s="8"/>
      <c r="J10813" s="8"/>
      <c r="K10813" s="8" t="s">
        <v>33814</v>
      </c>
    </row>
    <row r="10814" spans="1:11" x14ac:dyDescent="0.2">
      <c r="A10814" s="8">
        <f>MAX($A$2:$A10813)+1</f>
        <v>9308</v>
      </c>
      <c r="B10814" s="8"/>
      <c r="C10814" s="9" t="str">
        <f t="shared" si="170"/>
        <v>Hardwick-Athol &amp; Eagle Hill</v>
      </c>
      <c r="D10814" s="8"/>
      <c r="E10814" s="8"/>
      <c r="F10814" s="10"/>
      <c r="G10814" s="8">
        <v>60458</v>
      </c>
      <c r="H10814" s="8" t="s">
        <v>23735</v>
      </c>
      <c r="I10814" s="8"/>
      <c r="J10814" s="8"/>
      <c r="K10814" s="8" t="s">
        <v>33814</v>
      </c>
    </row>
    <row r="10815" spans="1:11" x14ac:dyDescent="0.2">
      <c r="A10815" s="8">
        <f>MAX($A$2:$A10814)+1</f>
        <v>9309</v>
      </c>
      <c r="B10815" s="8"/>
      <c r="C10815" s="9" t="str">
        <f t="shared" si="170"/>
        <v>North Bergen Solar</v>
      </c>
      <c r="D10815" s="8"/>
      <c r="E10815" s="8"/>
      <c r="F10815" s="10"/>
      <c r="G10815" s="8">
        <v>60806</v>
      </c>
      <c r="H10815" s="8" t="s">
        <v>23736</v>
      </c>
      <c r="I10815" s="8"/>
      <c r="J10815" s="8"/>
      <c r="K10815" s="8" t="s">
        <v>33814</v>
      </c>
    </row>
    <row r="10816" spans="1:11" x14ac:dyDescent="0.2">
      <c r="A10816" s="8">
        <f>MAX($A$2:$A10815)+1</f>
        <v>9310</v>
      </c>
      <c r="B10816" s="8"/>
      <c r="C10816" s="9" t="str">
        <f t="shared" si="170"/>
        <v>Flint Hill Solar, LLC</v>
      </c>
      <c r="D10816" s="8"/>
      <c r="E10816" s="8"/>
      <c r="F10816" s="10"/>
      <c r="G10816" s="8">
        <v>60370</v>
      </c>
      <c r="H10816" s="8" t="s">
        <v>5316</v>
      </c>
      <c r="I10816" s="8"/>
      <c r="J10816" s="8"/>
      <c r="K10816" s="8" t="s">
        <v>33814</v>
      </c>
    </row>
    <row r="10817" spans="1:11" x14ac:dyDescent="0.2">
      <c r="A10817" s="8">
        <f>MAX($A$2:$A10816)+1</f>
        <v>9311</v>
      </c>
      <c r="B10817" s="8"/>
      <c r="C10817" s="9" t="str">
        <f t="shared" si="170"/>
        <v>Baltimore City B</v>
      </c>
      <c r="D10817" s="8"/>
      <c r="E10817" s="8"/>
      <c r="F10817" s="10"/>
      <c r="G10817" s="8">
        <v>60664</v>
      </c>
      <c r="H10817" s="8" t="s">
        <v>23737</v>
      </c>
      <c r="I10817" s="8"/>
      <c r="J10817" s="8"/>
      <c r="K10817" s="8" t="s">
        <v>33814</v>
      </c>
    </row>
    <row r="10818" spans="1:11" x14ac:dyDescent="0.2">
      <c r="A10818" s="8">
        <f>MAX($A$2:$A10817)+1</f>
        <v>9312</v>
      </c>
      <c r="B10818" s="8"/>
      <c r="C10818" s="9" t="str">
        <f t="shared" si="170"/>
        <v>Battery Energy Storage System</v>
      </c>
      <c r="D10818" s="8"/>
      <c r="E10818" s="8"/>
      <c r="F10818" s="10"/>
      <c r="G10818" s="8">
        <v>57583</v>
      </c>
      <c r="H10818" s="8" t="s">
        <v>23738</v>
      </c>
      <c r="I10818" s="8"/>
      <c r="J10818" s="8"/>
      <c r="K10818" s="8" t="s">
        <v>33814</v>
      </c>
    </row>
    <row r="10819" spans="1:11" x14ac:dyDescent="0.2">
      <c r="A10819" s="8">
        <f>MAX($A$2:$A10818)+1</f>
        <v>9313</v>
      </c>
      <c r="B10819" s="8"/>
      <c r="C10819" s="9" t="str">
        <f t="shared" si="170"/>
        <v>Jeffco Community Solar Gardens, LLC</v>
      </c>
      <c r="D10819" s="8"/>
      <c r="E10819" s="8"/>
      <c r="F10819" s="10"/>
      <c r="G10819" s="8">
        <v>60320</v>
      </c>
      <c r="H10819" s="8" t="s">
        <v>23739</v>
      </c>
      <c r="I10819" s="8"/>
      <c r="J10819" s="8"/>
      <c r="K10819" s="8" t="s">
        <v>33814</v>
      </c>
    </row>
    <row r="10820" spans="1:11" x14ac:dyDescent="0.2">
      <c r="A10820" s="8">
        <f>MAX($A$2:$A10819)+1</f>
        <v>9314</v>
      </c>
      <c r="B10820" s="8"/>
      <c r="C10820" s="9" t="str">
        <f t="shared" si="170"/>
        <v>Stainback Solar Farm</v>
      </c>
      <c r="D10820" s="8"/>
      <c r="E10820" s="8"/>
      <c r="F10820" s="10"/>
      <c r="G10820" s="8">
        <v>60257</v>
      </c>
      <c r="H10820" s="8" t="s">
        <v>23740</v>
      </c>
      <c r="I10820" s="8"/>
      <c r="J10820" s="8"/>
      <c r="K10820" s="8" t="s">
        <v>33814</v>
      </c>
    </row>
    <row r="10821" spans="1:11" x14ac:dyDescent="0.2">
      <c r="A10821" s="8">
        <f>MAX($A$2:$A10820)+1</f>
        <v>9315</v>
      </c>
      <c r="B10821" s="8"/>
      <c r="C10821" s="9" t="str">
        <f t="shared" si="170"/>
        <v>Corcoran Solar 3</v>
      </c>
      <c r="D10821" s="8"/>
      <c r="E10821" s="8"/>
      <c r="F10821" s="10"/>
      <c r="G10821" s="8">
        <v>59900</v>
      </c>
      <c r="H10821" s="8" t="s">
        <v>23741</v>
      </c>
      <c r="I10821" s="8"/>
      <c r="J10821" s="8"/>
      <c r="K10821" s="8" t="s">
        <v>33814</v>
      </c>
    </row>
    <row r="10822" spans="1:11" x14ac:dyDescent="0.2">
      <c r="A10822" s="8">
        <f>MAX($A$2:$A10821)+1</f>
        <v>9316</v>
      </c>
      <c r="B10822" s="8"/>
      <c r="C10822" s="9" t="str">
        <f t="shared" si="170"/>
        <v>Sky Global Power One</v>
      </c>
      <c r="D10822" s="8"/>
      <c r="E10822" s="8"/>
      <c r="F10822" s="10"/>
      <c r="G10822" s="8">
        <v>59938</v>
      </c>
      <c r="H10822" s="8" t="s">
        <v>23742</v>
      </c>
      <c r="I10822" s="8"/>
      <c r="J10822" s="8"/>
      <c r="K10822" s="8" t="s">
        <v>33814</v>
      </c>
    </row>
    <row r="10823" spans="1:11" x14ac:dyDescent="0.2">
      <c r="A10823" s="8">
        <f>MAX($A$2:$A10822)+1</f>
        <v>9317</v>
      </c>
      <c r="B10823" s="8"/>
      <c r="C10823" s="9" t="str">
        <f t="shared" si="170"/>
        <v>Soluga Farms III</v>
      </c>
      <c r="D10823" s="8"/>
      <c r="E10823" s="8"/>
      <c r="F10823" s="10"/>
      <c r="G10823" s="8">
        <v>60580</v>
      </c>
      <c r="H10823" s="8" t="s">
        <v>23743</v>
      </c>
      <c r="I10823" s="8"/>
      <c r="J10823" s="8"/>
      <c r="K10823" s="8" t="s">
        <v>33814</v>
      </c>
    </row>
    <row r="10824" spans="1:11" x14ac:dyDescent="0.2">
      <c r="A10824" s="8">
        <f>MAX($A$2:$A10823)+1</f>
        <v>9318</v>
      </c>
      <c r="B10824" s="8"/>
      <c r="C10824" s="9" t="str">
        <f t="shared" si="170"/>
        <v>Emmitsburg Solar Arrays</v>
      </c>
      <c r="D10824" s="8"/>
      <c r="E10824" s="8"/>
      <c r="F10824" s="10"/>
      <c r="G10824" s="8">
        <v>60849</v>
      </c>
      <c r="H10824" s="8" t="s">
        <v>23744</v>
      </c>
      <c r="I10824" s="8"/>
      <c r="J10824" s="8"/>
      <c r="K10824" s="8" t="s">
        <v>33814</v>
      </c>
    </row>
    <row r="10825" spans="1:11" x14ac:dyDescent="0.2">
      <c r="A10825" s="8">
        <f>MAX($A$2:$A10824)+1</f>
        <v>9319</v>
      </c>
      <c r="B10825" s="8"/>
      <c r="C10825" s="9" t="str">
        <f t="shared" si="170"/>
        <v>Town of Needham VNEM</v>
      </c>
      <c r="D10825" s="8"/>
      <c r="E10825" s="8"/>
      <c r="F10825" s="10"/>
      <c r="G10825" s="8">
        <v>60110</v>
      </c>
      <c r="H10825" s="8" t="s">
        <v>23745</v>
      </c>
      <c r="I10825" s="8"/>
      <c r="J10825" s="8"/>
      <c r="K10825" s="8" t="s">
        <v>33814</v>
      </c>
    </row>
    <row r="10826" spans="1:11" x14ac:dyDescent="0.2">
      <c r="A10826" s="8">
        <f>MAX($A$2:$A10825)+1</f>
        <v>9320</v>
      </c>
      <c r="B10826" s="8"/>
      <c r="C10826" s="9" t="str">
        <f t="shared" si="170"/>
        <v>Wilmington Solar</v>
      </c>
      <c r="D10826" s="8"/>
      <c r="E10826" s="8"/>
      <c r="F10826" s="10"/>
      <c r="G10826" s="8">
        <v>60736</v>
      </c>
      <c r="H10826" s="8" t="s">
        <v>23746</v>
      </c>
      <c r="I10826" s="8"/>
      <c r="J10826" s="8"/>
      <c r="K10826" s="8" t="s">
        <v>33814</v>
      </c>
    </row>
    <row r="10827" spans="1:11" x14ac:dyDescent="0.2">
      <c r="A10827" s="8">
        <f>MAX($A$2:$A10826)+1</f>
        <v>9321</v>
      </c>
      <c r="B10827" s="8"/>
      <c r="C10827" s="9" t="str">
        <f t="shared" si="170"/>
        <v>Modlin Solar Farm</v>
      </c>
      <c r="D10827" s="8"/>
      <c r="E10827" s="8"/>
      <c r="F10827" s="10"/>
      <c r="G10827" s="8">
        <v>60417</v>
      </c>
      <c r="H10827" s="8" t="s">
        <v>23747</v>
      </c>
      <c r="I10827" s="8"/>
      <c r="J10827" s="8"/>
      <c r="K10827" s="8" t="s">
        <v>33814</v>
      </c>
    </row>
    <row r="10828" spans="1:11" x14ac:dyDescent="0.2">
      <c r="A10828" s="8">
        <f>MAX($A$2:$A10827)+1</f>
        <v>9322</v>
      </c>
      <c r="B10828" s="8"/>
      <c r="C10828" s="9" t="str">
        <f t="shared" si="170"/>
        <v>Marin Carport</v>
      </c>
      <c r="D10828" s="8"/>
      <c r="E10828" s="8"/>
      <c r="F10828" s="10"/>
      <c r="G10828" s="8">
        <v>59703</v>
      </c>
      <c r="H10828" s="8" t="s">
        <v>23748</v>
      </c>
      <c r="I10828" s="8"/>
      <c r="J10828" s="8"/>
      <c r="K10828" s="8" t="s">
        <v>33814</v>
      </c>
    </row>
    <row r="10829" spans="1:11" x14ac:dyDescent="0.2">
      <c r="A10829" s="8">
        <f>MAX($A$2:$A10828)+1</f>
        <v>9323</v>
      </c>
      <c r="B10829" s="8"/>
      <c r="C10829" s="9" t="str">
        <f t="shared" si="170"/>
        <v>Rincon Solar I</v>
      </c>
      <c r="D10829" s="8"/>
      <c r="E10829" s="8"/>
      <c r="F10829" s="10"/>
      <c r="G10829" s="8">
        <v>60702</v>
      </c>
      <c r="H10829" s="8" t="s">
        <v>23749</v>
      </c>
      <c r="I10829" s="8"/>
      <c r="J10829" s="8"/>
      <c r="K10829" s="8" t="s">
        <v>33814</v>
      </c>
    </row>
    <row r="10830" spans="1:11" x14ac:dyDescent="0.2">
      <c r="A10830" s="8">
        <f>MAX($A$2:$A10829)+1</f>
        <v>9324</v>
      </c>
      <c r="B10830" s="8"/>
      <c r="C10830" s="9" t="str">
        <f t="shared" si="170"/>
        <v>Cedar Branch</v>
      </c>
      <c r="D10830" s="8"/>
      <c r="E10830" s="8"/>
      <c r="F10830" s="10"/>
      <c r="G10830" s="8">
        <v>60266</v>
      </c>
      <c r="H10830" s="8" t="s">
        <v>23750</v>
      </c>
      <c r="I10830" s="8"/>
      <c r="J10830" s="8"/>
      <c r="K10830" s="8" t="s">
        <v>33814</v>
      </c>
    </row>
    <row r="10831" spans="1:11" x14ac:dyDescent="0.2">
      <c r="A10831" s="8">
        <f>MAX($A$2:$A10830)+1</f>
        <v>9325</v>
      </c>
      <c r="B10831" s="8"/>
      <c r="C10831" s="9" t="str">
        <f t="shared" si="170"/>
        <v>Tiburon Holdings</v>
      </c>
      <c r="D10831" s="8"/>
      <c r="E10831" s="8"/>
      <c r="F10831" s="10"/>
      <c r="G10831" s="8">
        <v>59217</v>
      </c>
      <c r="H10831" s="8" t="s">
        <v>5007</v>
      </c>
      <c r="I10831" s="8"/>
      <c r="J10831" s="8"/>
      <c r="K10831" s="8" t="s">
        <v>33814</v>
      </c>
    </row>
    <row r="10832" spans="1:11" x14ac:dyDescent="0.2">
      <c r="A10832" s="8">
        <f>MAX($A$2:$A10831)+1</f>
        <v>9326</v>
      </c>
      <c r="B10832" s="8"/>
      <c r="C10832" s="9" t="str">
        <f t="shared" si="170"/>
        <v>LEPA Unit No. 1</v>
      </c>
      <c r="D10832" s="8"/>
      <c r="E10832" s="8"/>
      <c r="F10832" s="10"/>
      <c r="G10832" s="8">
        <v>58478</v>
      </c>
      <c r="H10832" s="8" t="s">
        <v>23751</v>
      </c>
      <c r="I10832" s="8"/>
      <c r="J10832" s="8"/>
      <c r="K10832" s="8" t="s">
        <v>33814</v>
      </c>
    </row>
    <row r="10833" spans="1:11" x14ac:dyDescent="0.2">
      <c r="A10833" s="8">
        <f>MAX($A$2:$A10832)+1</f>
        <v>9327</v>
      </c>
      <c r="B10833" s="8"/>
      <c r="C10833" s="9" t="str">
        <f t="shared" si="170"/>
        <v>Building G</v>
      </c>
      <c r="D10833" s="8"/>
      <c r="E10833" s="8"/>
      <c r="F10833" s="10"/>
      <c r="G10833" s="8">
        <v>60153</v>
      </c>
      <c r="H10833" s="8" t="s">
        <v>23752</v>
      </c>
      <c r="I10833" s="8"/>
      <c r="J10833" s="8"/>
      <c r="K10833" s="8" t="s">
        <v>33814</v>
      </c>
    </row>
    <row r="10834" spans="1:11" x14ac:dyDescent="0.2">
      <c r="A10834" s="8">
        <f>MAX($A$2:$A10833)+1</f>
        <v>9328</v>
      </c>
      <c r="B10834" s="8"/>
      <c r="C10834" s="9" t="str">
        <f t="shared" si="170"/>
        <v>126 Grove Solar LLC</v>
      </c>
      <c r="D10834" s="8"/>
      <c r="E10834" s="8"/>
      <c r="F10834" s="10"/>
      <c r="G10834" s="8">
        <v>60858</v>
      </c>
      <c r="H10834" s="8" t="s">
        <v>5586</v>
      </c>
      <c r="I10834" s="8"/>
      <c r="J10834" s="8"/>
      <c r="K10834" s="8" t="s">
        <v>33814</v>
      </c>
    </row>
    <row r="10835" spans="1:11" x14ac:dyDescent="0.2">
      <c r="A10835" s="8">
        <f>MAX($A$2:$A10834)+1</f>
        <v>9329</v>
      </c>
      <c r="B10835" s="8"/>
      <c r="C10835" s="9" t="str">
        <f t="shared" si="170"/>
        <v>Eichtens Solar</v>
      </c>
      <c r="D10835" s="8"/>
      <c r="E10835" s="8"/>
      <c r="F10835" s="10"/>
      <c r="G10835" s="8">
        <v>60795</v>
      </c>
      <c r="H10835" s="8" t="s">
        <v>23753</v>
      </c>
      <c r="I10835" s="8"/>
      <c r="J10835" s="8"/>
      <c r="K10835" s="8" t="s">
        <v>33814</v>
      </c>
    </row>
    <row r="10836" spans="1:11" x14ac:dyDescent="0.2">
      <c r="A10836" s="8">
        <f>MAX($A$2:$A10835)+1</f>
        <v>9330</v>
      </c>
      <c r="B10836" s="8"/>
      <c r="C10836" s="9" t="str">
        <f t="shared" si="170"/>
        <v>Dulles</v>
      </c>
      <c r="D10836" s="8"/>
      <c r="E10836" s="8"/>
      <c r="F10836" s="10"/>
      <c r="G10836" s="8">
        <v>60182</v>
      </c>
      <c r="H10836" s="8" t="s">
        <v>23754</v>
      </c>
      <c r="I10836" s="8"/>
      <c r="J10836" s="8"/>
      <c r="K10836" s="8" t="s">
        <v>33814</v>
      </c>
    </row>
    <row r="10837" spans="1:11" x14ac:dyDescent="0.2">
      <c r="A10837" s="8">
        <f>MAX($A$2:$A10836)+1</f>
        <v>9331</v>
      </c>
      <c r="B10837" s="8"/>
      <c r="C10837" s="9" t="str">
        <f t="shared" si="170"/>
        <v>Westport MA 2</v>
      </c>
      <c r="D10837" s="8"/>
      <c r="E10837" s="8"/>
      <c r="F10837" s="10"/>
      <c r="G10837" s="8">
        <v>60476</v>
      </c>
      <c r="H10837" s="8" t="s">
        <v>23755</v>
      </c>
      <c r="I10837" s="8"/>
      <c r="J10837" s="8"/>
      <c r="K10837" s="8" t="s">
        <v>33814</v>
      </c>
    </row>
    <row r="10838" spans="1:11" x14ac:dyDescent="0.2">
      <c r="A10838" s="8">
        <f>MAX($A$2:$A10837)+1</f>
        <v>9332</v>
      </c>
      <c r="B10838" s="8"/>
      <c r="C10838" s="9" t="str">
        <f t="shared" si="170"/>
        <v>Granby Hydro</v>
      </c>
      <c r="D10838" s="8"/>
      <c r="E10838" s="8"/>
      <c r="F10838" s="10"/>
      <c r="G10838" s="8">
        <v>60119</v>
      </c>
      <c r="H10838" s="8" t="s">
        <v>23756</v>
      </c>
      <c r="I10838" s="8"/>
      <c r="J10838" s="8"/>
      <c r="K10838" s="8" t="s">
        <v>33814</v>
      </c>
    </row>
    <row r="10839" spans="1:11" x14ac:dyDescent="0.2">
      <c r="A10839" s="8">
        <f>MAX($A$2:$A10838)+1</f>
        <v>9333</v>
      </c>
      <c r="B10839" s="8"/>
      <c r="C10839" s="9" t="str">
        <f t="shared" si="170"/>
        <v>US Foods Solar</v>
      </c>
      <c r="D10839" s="8"/>
      <c r="E10839" s="8"/>
      <c r="F10839" s="10"/>
      <c r="G10839" s="8">
        <v>60808</v>
      </c>
      <c r="H10839" s="8" t="s">
        <v>23757</v>
      </c>
      <c r="I10839" s="8"/>
      <c r="J10839" s="8"/>
      <c r="K10839" s="8" t="s">
        <v>33814</v>
      </c>
    </row>
    <row r="10840" spans="1:11" x14ac:dyDescent="0.2">
      <c r="A10840" s="8">
        <f>MAX($A$2:$A10839)+1</f>
        <v>9334</v>
      </c>
      <c r="B10840" s="8"/>
      <c r="C10840" s="9" t="str">
        <f t="shared" si="170"/>
        <v>Jericho Power</v>
      </c>
      <c r="D10840" s="8"/>
      <c r="E10840" s="8"/>
      <c r="F10840" s="10"/>
      <c r="G10840" s="8">
        <v>59070</v>
      </c>
      <c r="H10840" s="8" t="s">
        <v>23758</v>
      </c>
      <c r="I10840" s="8"/>
      <c r="J10840" s="8"/>
      <c r="K10840" s="8" t="s">
        <v>33814</v>
      </c>
    </row>
    <row r="10841" spans="1:11" x14ac:dyDescent="0.2">
      <c r="A10841" s="8">
        <f>MAX($A$2:$A10840)+1</f>
        <v>9335</v>
      </c>
      <c r="B10841" s="8"/>
      <c r="C10841" s="9" t="str">
        <f t="shared" ref="C10841:C10904" si="171">IF(H10841="",F10841,H10841)</f>
        <v>SEPV Imperial Dixieland East</v>
      </c>
      <c r="D10841" s="8"/>
      <c r="E10841" s="8"/>
      <c r="F10841" s="10"/>
      <c r="G10841" s="8">
        <v>60745</v>
      </c>
      <c r="H10841" s="8" t="s">
        <v>23759</v>
      </c>
      <c r="I10841" s="8"/>
      <c r="J10841" s="8"/>
      <c r="K10841" s="8" t="s">
        <v>33814</v>
      </c>
    </row>
    <row r="10842" spans="1:11" x14ac:dyDescent="0.2">
      <c r="A10842" s="8">
        <f>MAX($A$2:$A10841)+1</f>
        <v>9336</v>
      </c>
      <c r="B10842" s="8"/>
      <c r="C10842" s="9" t="str">
        <f t="shared" si="171"/>
        <v>Granger Energy of Morgantown</v>
      </c>
      <c r="D10842" s="8"/>
      <c r="E10842" s="8"/>
      <c r="F10842" s="10"/>
      <c r="G10842" s="8">
        <v>60388</v>
      </c>
      <c r="H10842" s="8" t="s">
        <v>5330</v>
      </c>
      <c r="I10842" s="8"/>
      <c r="J10842" s="8"/>
      <c r="K10842" s="8" t="s">
        <v>33814</v>
      </c>
    </row>
    <row r="10843" spans="1:11" x14ac:dyDescent="0.2">
      <c r="A10843" s="8">
        <f>MAX($A$2:$A10842)+1</f>
        <v>9337</v>
      </c>
      <c r="B10843" s="8"/>
      <c r="C10843" s="9" t="str">
        <f t="shared" si="171"/>
        <v>RCWD PV Project</v>
      </c>
      <c r="D10843" s="8"/>
      <c r="E10843" s="8"/>
      <c r="F10843" s="10"/>
      <c r="G10843" s="8">
        <v>60426</v>
      </c>
      <c r="H10843" s="8" t="s">
        <v>23760</v>
      </c>
      <c r="I10843" s="8"/>
      <c r="J10843" s="8"/>
      <c r="K10843" s="8" t="s">
        <v>33814</v>
      </c>
    </row>
    <row r="10844" spans="1:11" x14ac:dyDescent="0.2">
      <c r="A10844" s="8">
        <f>MAX($A$2:$A10843)+1</f>
        <v>9338</v>
      </c>
      <c r="B10844" s="8"/>
      <c r="C10844" s="9" t="str">
        <f t="shared" si="171"/>
        <v>FIU Solar</v>
      </c>
      <c r="D10844" s="8"/>
      <c r="E10844" s="8"/>
      <c r="F10844" s="10"/>
      <c r="G10844" s="8">
        <v>60006</v>
      </c>
      <c r="H10844" s="8" t="s">
        <v>23761</v>
      </c>
      <c r="I10844" s="8"/>
      <c r="J10844" s="8"/>
      <c r="K10844" s="8" t="s">
        <v>33814</v>
      </c>
    </row>
    <row r="10845" spans="1:11" x14ac:dyDescent="0.2">
      <c r="A10845" s="8">
        <f>MAX($A$2:$A10844)+1</f>
        <v>9339</v>
      </c>
      <c r="B10845" s="8"/>
      <c r="C10845" s="9" t="str">
        <f t="shared" si="171"/>
        <v>Chisago Community Solar</v>
      </c>
      <c r="D10845" s="8"/>
      <c r="E10845" s="8"/>
      <c r="F10845" s="10"/>
      <c r="G10845" s="8">
        <v>60711</v>
      </c>
      <c r="H10845" s="8" t="s">
        <v>5551</v>
      </c>
      <c r="I10845" s="8"/>
      <c r="J10845" s="8"/>
      <c r="K10845" s="8" t="s">
        <v>33814</v>
      </c>
    </row>
    <row r="10846" spans="1:11" x14ac:dyDescent="0.2">
      <c r="A10846" s="8">
        <f>MAX($A$2:$A10845)+1</f>
        <v>9340</v>
      </c>
      <c r="B10846" s="8"/>
      <c r="C10846" s="9" t="str">
        <f t="shared" si="171"/>
        <v>Blue Lake Solar</v>
      </c>
      <c r="D10846" s="8"/>
      <c r="E10846" s="8"/>
      <c r="F10846" s="10"/>
      <c r="G10846" s="8">
        <v>60632</v>
      </c>
      <c r="H10846" s="8" t="s">
        <v>23762</v>
      </c>
      <c r="I10846" s="8"/>
      <c r="J10846" s="8"/>
      <c r="K10846" s="8" t="s">
        <v>33814</v>
      </c>
    </row>
    <row r="10847" spans="1:11" x14ac:dyDescent="0.2">
      <c r="A10847" s="8">
        <f>MAX($A$2:$A10846)+1</f>
        <v>9341</v>
      </c>
      <c r="B10847" s="8"/>
      <c r="C10847" s="9" t="str">
        <f t="shared" si="171"/>
        <v>Westside Solar Power PV1</v>
      </c>
      <c r="D10847" s="8"/>
      <c r="E10847" s="8"/>
      <c r="F10847" s="10"/>
      <c r="G10847" s="8">
        <v>60275</v>
      </c>
      <c r="H10847" s="8" t="s">
        <v>23763</v>
      </c>
      <c r="I10847" s="8"/>
      <c r="J10847" s="8"/>
      <c r="K10847" s="8" t="s">
        <v>33814</v>
      </c>
    </row>
    <row r="10848" spans="1:11" x14ac:dyDescent="0.2">
      <c r="A10848" s="8">
        <f>MAX($A$2:$A10847)+1</f>
        <v>9342</v>
      </c>
      <c r="B10848" s="8"/>
      <c r="C10848" s="9" t="str">
        <f t="shared" si="171"/>
        <v>Tropico Solar PV Plant</v>
      </c>
      <c r="D10848" s="8"/>
      <c r="E10848" s="8"/>
      <c r="F10848" s="10"/>
      <c r="G10848" s="8">
        <v>59599</v>
      </c>
      <c r="H10848" s="8" t="s">
        <v>23764</v>
      </c>
      <c r="I10848" s="8"/>
      <c r="J10848" s="8"/>
      <c r="K10848" s="8" t="s">
        <v>33814</v>
      </c>
    </row>
    <row r="10849" spans="1:11" x14ac:dyDescent="0.2">
      <c r="A10849" s="8">
        <f>MAX($A$2:$A10848)+1</f>
        <v>9343</v>
      </c>
      <c r="B10849" s="8"/>
      <c r="C10849" s="9" t="str">
        <f t="shared" si="171"/>
        <v>Wayne Solar II LLC</v>
      </c>
      <c r="D10849" s="8"/>
      <c r="E10849" s="8"/>
      <c r="F10849" s="10"/>
      <c r="G10849" s="8">
        <v>60598</v>
      </c>
      <c r="H10849" s="8" t="s">
        <v>23765</v>
      </c>
      <c r="I10849" s="8"/>
      <c r="J10849" s="8"/>
      <c r="K10849" s="8" t="s">
        <v>33814</v>
      </c>
    </row>
    <row r="10850" spans="1:11" x14ac:dyDescent="0.2">
      <c r="A10850" s="8">
        <f>MAX($A$2:$A10849)+1</f>
        <v>9344</v>
      </c>
      <c r="B10850" s="8"/>
      <c r="C10850" s="9" t="str">
        <f t="shared" si="171"/>
        <v>Connecticut Municipal Electric Energy Cooperative - Bozrah</v>
      </c>
      <c r="D10850" s="8"/>
      <c r="E10850" s="8"/>
      <c r="F10850" s="10"/>
      <c r="G10850" s="8">
        <v>60225</v>
      </c>
      <c r="H10850" s="8" t="s">
        <v>23766</v>
      </c>
      <c r="I10850" s="8"/>
      <c r="J10850" s="8"/>
      <c r="K10850" s="8" t="s">
        <v>33814</v>
      </c>
    </row>
    <row r="10851" spans="1:11" x14ac:dyDescent="0.2">
      <c r="A10851" s="8">
        <f>MAX($A$2:$A10850)+1</f>
        <v>9345</v>
      </c>
      <c r="B10851" s="8"/>
      <c r="C10851" s="9" t="str">
        <f t="shared" si="171"/>
        <v>Kingbird A Solar LLC</v>
      </c>
      <c r="D10851" s="8"/>
      <c r="E10851" s="8"/>
      <c r="F10851" s="10"/>
      <c r="G10851" s="8">
        <v>59868</v>
      </c>
      <c r="H10851" s="8" t="s">
        <v>23767</v>
      </c>
      <c r="I10851" s="8"/>
      <c r="J10851" s="8"/>
      <c r="K10851" s="8" t="s">
        <v>33814</v>
      </c>
    </row>
    <row r="10852" spans="1:11" x14ac:dyDescent="0.2">
      <c r="A10852" s="8">
        <f>MAX($A$2:$A10851)+1</f>
        <v>9346</v>
      </c>
      <c r="B10852" s="8"/>
      <c r="C10852" s="9" t="str">
        <f t="shared" si="171"/>
        <v>Saluda Solar, LLC</v>
      </c>
      <c r="D10852" s="8"/>
      <c r="E10852" s="8"/>
      <c r="F10852" s="10"/>
      <c r="G10852" s="8">
        <v>60535</v>
      </c>
      <c r="H10852" s="8" t="s">
        <v>23768</v>
      </c>
      <c r="I10852" s="8"/>
      <c r="J10852" s="8"/>
      <c r="K10852" s="8" t="s">
        <v>33814</v>
      </c>
    </row>
    <row r="10853" spans="1:11" x14ac:dyDescent="0.2">
      <c r="A10853" s="8">
        <f>MAX($A$2:$A10852)+1</f>
        <v>9347</v>
      </c>
      <c r="B10853" s="8"/>
      <c r="C10853" s="9" t="str">
        <f t="shared" si="171"/>
        <v>Kearsarge Southwick LLC</v>
      </c>
      <c r="D10853" s="8"/>
      <c r="E10853" s="8"/>
      <c r="F10853" s="10"/>
      <c r="G10853" s="8">
        <v>60867</v>
      </c>
      <c r="H10853" s="8" t="s">
        <v>23769</v>
      </c>
      <c r="I10853" s="8"/>
      <c r="J10853" s="8"/>
      <c r="K10853" s="8" t="s">
        <v>33814</v>
      </c>
    </row>
    <row r="10854" spans="1:11" x14ac:dyDescent="0.2">
      <c r="A10854" s="8">
        <f>MAX($A$2:$A10853)+1</f>
        <v>9348</v>
      </c>
      <c r="B10854" s="8"/>
      <c r="C10854" s="9" t="str">
        <f t="shared" si="171"/>
        <v>Lanier Solar</v>
      </c>
      <c r="D10854" s="8"/>
      <c r="E10854" s="8"/>
      <c r="F10854" s="10"/>
      <c r="G10854" s="8">
        <v>59486</v>
      </c>
      <c r="H10854" s="8" t="s">
        <v>5053</v>
      </c>
      <c r="I10854" s="8"/>
      <c r="J10854" s="8"/>
      <c r="K10854" s="8" t="s">
        <v>33814</v>
      </c>
    </row>
    <row r="10855" spans="1:11" x14ac:dyDescent="0.2">
      <c r="A10855" s="8">
        <f>MAX($A$2:$A10854)+1</f>
        <v>9349</v>
      </c>
      <c r="B10855" s="8"/>
      <c r="C10855" s="9" t="str">
        <f t="shared" si="171"/>
        <v>NorWest Energy 2, LLC</v>
      </c>
      <c r="D10855" s="8"/>
      <c r="E10855" s="8"/>
      <c r="F10855" s="10"/>
      <c r="G10855" s="8">
        <v>60548</v>
      </c>
      <c r="H10855" s="8" t="s">
        <v>23770</v>
      </c>
      <c r="I10855" s="8"/>
      <c r="J10855" s="8"/>
      <c r="K10855" s="8" t="s">
        <v>33814</v>
      </c>
    </row>
    <row r="10856" spans="1:11" x14ac:dyDescent="0.2">
      <c r="A10856" s="8">
        <f>MAX($A$2:$A10855)+1</f>
        <v>9350</v>
      </c>
      <c r="B10856" s="8"/>
      <c r="C10856" s="9" t="str">
        <f t="shared" si="171"/>
        <v>TWE New Bern Solar Project, LLC</v>
      </c>
      <c r="D10856" s="8"/>
      <c r="E10856" s="8"/>
      <c r="F10856" s="10"/>
      <c r="G10856" s="8">
        <v>60191</v>
      </c>
      <c r="H10856" s="8" t="s">
        <v>5255</v>
      </c>
      <c r="I10856" s="8"/>
      <c r="J10856" s="8"/>
      <c r="K10856" s="8" t="s">
        <v>33814</v>
      </c>
    </row>
    <row r="10857" spans="1:11" x14ac:dyDescent="0.2">
      <c r="A10857" s="8">
        <f>MAX($A$2:$A10856)+1</f>
        <v>9351</v>
      </c>
      <c r="B10857" s="8"/>
      <c r="C10857" s="9" t="str">
        <f t="shared" si="171"/>
        <v>Longboat Solar, LLC</v>
      </c>
      <c r="D10857" s="8"/>
      <c r="E10857" s="8"/>
      <c r="F10857" s="10"/>
      <c r="G10857" s="8">
        <v>60485</v>
      </c>
      <c r="H10857" s="8" t="s">
        <v>5374</v>
      </c>
      <c r="I10857" s="8"/>
      <c r="J10857" s="8"/>
      <c r="K10857" s="8" t="s">
        <v>33814</v>
      </c>
    </row>
    <row r="10858" spans="1:11" x14ac:dyDescent="0.2">
      <c r="A10858" s="8">
        <f>MAX($A$2:$A10857)+1</f>
        <v>9352</v>
      </c>
      <c r="B10858" s="8"/>
      <c r="C10858" s="9" t="str">
        <f t="shared" si="171"/>
        <v>Oregon Convention Center</v>
      </c>
      <c r="D10858" s="8"/>
      <c r="E10858" s="8"/>
      <c r="F10858" s="10"/>
      <c r="G10858" s="8">
        <v>60112</v>
      </c>
      <c r="H10858" s="8" t="s">
        <v>23771</v>
      </c>
      <c r="I10858" s="8"/>
      <c r="J10858" s="8"/>
      <c r="K10858" s="8" t="s">
        <v>33814</v>
      </c>
    </row>
    <row r="10859" spans="1:11" x14ac:dyDescent="0.2">
      <c r="A10859" s="8">
        <f>MAX($A$2:$A10858)+1</f>
        <v>9353</v>
      </c>
      <c r="B10859" s="8"/>
      <c r="C10859" s="9" t="str">
        <f t="shared" si="171"/>
        <v>CED Ducor 1</v>
      </c>
      <c r="D10859" s="8"/>
      <c r="E10859" s="8"/>
      <c r="F10859" s="10"/>
      <c r="G10859" s="8">
        <v>60078</v>
      </c>
      <c r="H10859" s="8" t="s">
        <v>23772</v>
      </c>
      <c r="I10859" s="8"/>
      <c r="J10859" s="8"/>
      <c r="K10859" s="8" t="s">
        <v>33814</v>
      </c>
    </row>
    <row r="10860" spans="1:11" x14ac:dyDescent="0.2">
      <c r="A10860" s="8">
        <f>MAX($A$2:$A10859)+1</f>
        <v>9354</v>
      </c>
      <c r="B10860" s="8"/>
      <c r="C10860" s="9" t="str">
        <f t="shared" si="171"/>
        <v>Steel Sun</v>
      </c>
      <c r="D10860" s="8"/>
      <c r="E10860" s="8"/>
      <c r="F10860" s="10"/>
      <c r="G10860" s="8">
        <v>59705</v>
      </c>
      <c r="H10860" s="8" t="s">
        <v>23773</v>
      </c>
      <c r="I10860" s="8"/>
      <c r="J10860" s="8"/>
      <c r="K10860" s="8" t="s">
        <v>33814</v>
      </c>
    </row>
    <row r="10861" spans="1:11" x14ac:dyDescent="0.2">
      <c r="A10861" s="8">
        <f>MAX($A$2:$A10860)+1</f>
        <v>9355</v>
      </c>
      <c r="B10861" s="8"/>
      <c r="C10861" s="9" t="str">
        <f t="shared" si="171"/>
        <v>Gaston Solar</v>
      </c>
      <c r="D10861" s="8"/>
      <c r="E10861" s="8"/>
      <c r="F10861" s="10"/>
      <c r="G10861" s="8">
        <v>59642</v>
      </c>
      <c r="H10861" s="8" t="s">
        <v>23774</v>
      </c>
      <c r="I10861" s="8"/>
      <c r="J10861" s="8"/>
      <c r="K10861" s="8" t="s">
        <v>33814</v>
      </c>
    </row>
    <row r="10862" spans="1:11" x14ac:dyDescent="0.2">
      <c r="A10862" s="8">
        <f>MAX($A$2:$A10861)+1</f>
        <v>9356</v>
      </c>
      <c r="B10862" s="8"/>
      <c r="C10862" s="9" t="str">
        <f t="shared" si="171"/>
        <v>Honbushin Solar Blessings Park</v>
      </c>
      <c r="D10862" s="8"/>
      <c r="E10862" s="8"/>
      <c r="F10862" s="10"/>
      <c r="G10862" s="8">
        <v>58656</v>
      </c>
      <c r="H10862" s="8" t="s">
        <v>23775</v>
      </c>
      <c r="I10862" s="8"/>
      <c r="J10862" s="8"/>
      <c r="K10862" s="8" t="s">
        <v>33814</v>
      </c>
    </row>
    <row r="10863" spans="1:11" x14ac:dyDescent="0.2">
      <c r="A10863" s="8">
        <f>MAX($A$2:$A10862)+1</f>
        <v>9357</v>
      </c>
      <c r="B10863" s="8"/>
      <c r="C10863" s="9" t="str">
        <f t="shared" si="171"/>
        <v>Trenton Solar Farm (MO)</v>
      </c>
      <c r="D10863" s="8"/>
      <c r="E10863" s="8"/>
      <c r="F10863" s="10"/>
      <c r="G10863" s="8">
        <v>60704</v>
      </c>
      <c r="H10863" s="8" t="s">
        <v>23776</v>
      </c>
      <c r="I10863" s="8"/>
      <c r="J10863" s="8"/>
      <c r="K10863" s="8" t="s">
        <v>33814</v>
      </c>
    </row>
    <row r="10864" spans="1:11" x14ac:dyDescent="0.2">
      <c r="A10864" s="8">
        <f>MAX($A$2:$A10863)+1</f>
        <v>9358</v>
      </c>
      <c r="B10864" s="8"/>
      <c r="C10864" s="9" t="str">
        <f t="shared" si="171"/>
        <v>Sedberry Farm</v>
      </c>
      <c r="D10864" s="8"/>
      <c r="E10864" s="8"/>
      <c r="F10864" s="10"/>
      <c r="G10864" s="8">
        <v>59592</v>
      </c>
      <c r="H10864" s="8" t="s">
        <v>23777</v>
      </c>
      <c r="I10864" s="8"/>
      <c r="J10864" s="8"/>
      <c r="K10864" s="8" t="s">
        <v>33814</v>
      </c>
    </row>
    <row r="10865" spans="1:11" x14ac:dyDescent="0.2">
      <c r="A10865" s="8">
        <f>MAX($A$2:$A10864)+1</f>
        <v>9359</v>
      </c>
      <c r="B10865" s="8"/>
      <c r="C10865" s="9" t="str">
        <f t="shared" si="171"/>
        <v>Clinton Battery</v>
      </c>
      <c r="D10865" s="8"/>
      <c r="E10865" s="8"/>
      <c r="F10865" s="10"/>
      <c r="G10865" s="8">
        <v>60297</v>
      </c>
      <c r="H10865" s="8" t="s">
        <v>23778</v>
      </c>
      <c r="I10865" s="8"/>
      <c r="J10865" s="8"/>
      <c r="K10865" s="8" t="s">
        <v>33814</v>
      </c>
    </row>
    <row r="10866" spans="1:11" x14ac:dyDescent="0.2">
      <c r="A10866" s="8">
        <f>MAX($A$2:$A10865)+1</f>
        <v>9360</v>
      </c>
      <c r="B10866" s="8"/>
      <c r="C10866" s="9" t="str">
        <f t="shared" si="171"/>
        <v>Riverside RWQCP Fuel Cell</v>
      </c>
      <c r="D10866" s="8"/>
      <c r="E10866" s="8"/>
      <c r="F10866" s="10"/>
      <c r="G10866" s="8">
        <v>59877</v>
      </c>
      <c r="H10866" s="8" t="s">
        <v>23779</v>
      </c>
      <c r="I10866" s="8"/>
      <c r="J10866" s="8"/>
      <c r="K10866" s="8" t="s">
        <v>33814</v>
      </c>
    </row>
    <row r="10867" spans="1:11" x14ac:dyDescent="0.2">
      <c r="A10867" s="8">
        <f>MAX($A$2:$A10866)+1</f>
        <v>9361</v>
      </c>
      <c r="B10867" s="8"/>
      <c r="C10867" s="9" t="str">
        <f t="shared" si="171"/>
        <v>Eastern Iowa Solar</v>
      </c>
      <c r="D10867" s="8"/>
      <c r="E10867" s="8"/>
      <c r="F10867" s="10"/>
      <c r="G10867" s="8">
        <v>60876</v>
      </c>
      <c r="H10867" s="8" t="s">
        <v>23780</v>
      </c>
      <c r="I10867" s="8"/>
      <c r="J10867" s="8"/>
      <c r="K10867" s="8" t="s">
        <v>33814</v>
      </c>
    </row>
    <row r="10868" spans="1:11" x14ac:dyDescent="0.2">
      <c r="A10868" s="8">
        <f>MAX($A$2:$A10867)+1</f>
        <v>9362</v>
      </c>
      <c r="B10868" s="8"/>
      <c r="C10868" s="9" t="str">
        <f t="shared" si="171"/>
        <v>Hampden</v>
      </c>
      <c r="D10868" s="8"/>
      <c r="E10868" s="8"/>
      <c r="F10868" s="10"/>
      <c r="G10868" s="8">
        <v>60494</v>
      </c>
      <c r="H10868" s="8" t="s">
        <v>23781</v>
      </c>
      <c r="I10868" s="8"/>
      <c r="J10868" s="8"/>
      <c r="K10868" s="8" t="s">
        <v>33814</v>
      </c>
    </row>
    <row r="10869" spans="1:11" x14ac:dyDescent="0.2">
      <c r="A10869" s="8">
        <f>MAX($A$2:$A10868)+1</f>
        <v>9363</v>
      </c>
      <c r="B10869" s="8"/>
      <c r="C10869" s="9" t="str">
        <f t="shared" si="171"/>
        <v>Hazle Spindle</v>
      </c>
      <c r="D10869" s="8"/>
      <c r="E10869" s="8"/>
      <c r="F10869" s="10"/>
      <c r="G10869" s="8">
        <v>57716</v>
      </c>
      <c r="H10869" s="8" t="s">
        <v>23782</v>
      </c>
      <c r="I10869" s="8"/>
      <c r="J10869" s="8"/>
      <c r="K10869" s="8" t="s">
        <v>33814</v>
      </c>
    </row>
    <row r="10870" spans="1:11" x14ac:dyDescent="0.2">
      <c r="A10870" s="8">
        <f>MAX($A$2:$A10869)+1</f>
        <v>9364</v>
      </c>
      <c r="B10870" s="8"/>
      <c r="C10870" s="9" t="str">
        <f t="shared" si="171"/>
        <v>Watts Bar Fossil</v>
      </c>
      <c r="D10870" s="8"/>
      <c r="E10870" s="8"/>
      <c r="F10870" s="10"/>
      <c r="G10870" s="8">
        <v>3419</v>
      </c>
      <c r="H10870" s="8" t="s">
        <v>23783</v>
      </c>
      <c r="I10870" s="8"/>
      <c r="J10870" s="8"/>
      <c r="K10870" s="8" t="s">
        <v>33814</v>
      </c>
    </row>
    <row r="10871" spans="1:11" x14ac:dyDescent="0.2">
      <c r="A10871" s="8">
        <f>MAX($A$2:$A10870)+1</f>
        <v>9365</v>
      </c>
      <c r="B10871" s="8"/>
      <c r="C10871" s="9" t="str">
        <f t="shared" si="171"/>
        <v>Holland Solar</v>
      </c>
      <c r="D10871" s="8"/>
      <c r="E10871" s="8"/>
      <c r="F10871" s="10"/>
      <c r="G10871" s="8">
        <v>60763</v>
      </c>
      <c r="H10871" s="8" t="s">
        <v>23784</v>
      </c>
      <c r="I10871" s="8"/>
      <c r="J10871" s="8"/>
      <c r="K10871" s="8" t="s">
        <v>33814</v>
      </c>
    </row>
    <row r="10872" spans="1:11" x14ac:dyDescent="0.2">
      <c r="A10872" s="8">
        <f>MAX($A$2:$A10871)+1</f>
        <v>9366</v>
      </c>
      <c r="B10872" s="8"/>
      <c r="C10872" s="9" t="str">
        <f t="shared" si="171"/>
        <v>RGS-Rutland VNM SREC II Project (MA)</v>
      </c>
      <c r="D10872" s="8"/>
      <c r="E10872" s="8"/>
      <c r="F10872" s="10"/>
      <c r="G10872" s="8">
        <v>59777</v>
      </c>
      <c r="H10872" s="8" t="s">
        <v>23785</v>
      </c>
      <c r="I10872" s="8"/>
      <c r="J10872" s="8"/>
      <c r="K10872" s="8" t="s">
        <v>33814</v>
      </c>
    </row>
    <row r="10873" spans="1:11" x14ac:dyDescent="0.2">
      <c r="A10873" s="8">
        <f>MAX($A$2:$A10872)+1</f>
        <v>9367</v>
      </c>
      <c r="B10873" s="8"/>
      <c r="C10873" s="9" t="str">
        <f t="shared" si="171"/>
        <v>Glacier Battery Storage</v>
      </c>
      <c r="D10873" s="8"/>
      <c r="E10873" s="8"/>
      <c r="F10873" s="10"/>
      <c r="G10873" s="8">
        <v>60444</v>
      </c>
      <c r="H10873" s="8" t="s">
        <v>23786</v>
      </c>
      <c r="I10873" s="8"/>
      <c r="J10873" s="8"/>
      <c r="K10873" s="8" t="s">
        <v>33814</v>
      </c>
    </row>
    <row r="10874" spans="1:11" x14ac:dyDescent="0.2">
      <c r="A10874" s="8">
        <f>MAX($A$2:$A10873)+1</f>
        <v>9368</v>
      </c>
      <c r="B10874" s="8"/>
      <c r="C10874" s="9" t="str">
        <f t="shared" si="171"/>
        <v>Sunrise Community Solar</v>
      </c>
      <c r="D10874" s="8"/>
      <c r="E10874" s="8"/>
      <c r="F10874" s="10"/>
      <c r="G10874" s="8">
        <v>60713</v>
      </c>
      <c r="H10874" s="8" t="s">
        <v>5552</v>
      </c>
      <c r="I10874" s="8"/>
      <c r="J10874" s="8"/>
      <c r="K10874" s="8" t="s">
        <v>33814</v>
      </c>
    </row>
    <row r="10875" spans="1:11" x14ac:dyDescent="0.2">
      <c r="A10875" s="8">
        <f>MAX($A$2:$A10874)+1</f>
        <v>9369</v>
      </c>
      <c r="B10875" s="8"/>
      <c r="C10875" s="9" t="str">
        <f t="shared" si="171"/>
        <v>Old Pageland Monroe Road Solar Farm</v>
      </c>
      <c r="D10875" s="8"/>
      <c r="E10875" s="8"/>
      <c r="F10875" s="10"/>
      <c r="G10875" s="8">
        <v>60600</v>
      </c>
      <c r="H10875" s="8" t="s">
        <v>23787</v>
      </c>
      <c r="I10875" s="8"/>
      <c r="J10875" s="8"/>
      <c r="K10875" s="8" t="s">
        <v>33814</v>
      </c>
    </row>
    <row r="10876" spans="1:11" x14ac:dyDescent="0.2">
      <c r="A10876" s="8">
        <f>MAX($A$2:$A10875)+1</f>
        <v>9370</v>
      </c>
      <c r="B10876" s="8"/>
      <c r="C10876" s="9" t="str">
        <f t="shared" si="171"/>
        <v>Limerick Road Solar Farm</v>
      </c>
      <c r="D10876" s="8"/>
      <c r="E10876" s="8"/>
      <c r="F10876" s="10"/>
      <c r="G10876" s="8">
        <v>60537</v>
      </c>
      <c r="H10876" s="8" t="s">
        <v>23788</v>
      </c>
      <c r="I10876" s="8"/>
      <c r="J10876" s="8"/>
      <c r="K10876" s="8" t="s">
        <v>33814</v>
      </c>
    </row>
    <row r="10877" spans="1:11" x14ac:dyDescent="0.2">
      <c r="A10877" s="8">
        <f>MAX($A$2:$A10876)+1</f>
        <v>9371</v>
      </c>
      <c r="B10877" s="8"/>
      <c r="C10877" s="9" t="str">
        <f t="shared" si="171"/>
        <v>Bearford Solar II</v>
      </c>
      <c r="D10877" s="8"/>
      <c r="E10877" s="8"/>
      <c r="F10877" s="10"/>
      <c r="G10877" s="8">
        <v>59488</v>
      </c>
      <c r="H10877" s="8" t="s">
        <v>23789</v>
      </c>
      <c r="I10877" s="8"/>
      <c r="J10877" s="8"/>
      <c r="K10877" s="8" t="s">
        <v>33814</v>
      </c>
    </row>
    <row r="10878" spans="1:11" x14ac:dyDescent="0.2">
      <c r="A10878" s="8">
        <f>MAX($A$2:$A10877)+1</f>
        <v>9372</v>
      </c>
      <c r="B10878" s="8"/>
      <c r="C10878" s="9" t="str">
        <f t="shared" si="171"/>
        <v>Pala Energy Storage Yard</v>
      </c>
      <c r="D10878" s="8"/>
      <c r="E10878" s="8"/>
      <c r="F10878" s="10"/>
      <c r="G10878" s="8">
        <v>60566</v>
      </c>
      <c r="H10878" s="8" t="s">
        <v>23790</v>
      </c>
      <c r="I10878" s="8"/>
      <c r="J10878" s="8"/>
      <c r="K10878" s="8" t="s">
        <v>33814</v>
      </c>
    </row>
    <row r="10879" spans="1:11" x14ac:dyDescent="0.2">
      <c r="A10879" s="8">
        <f>MAX($A$2:$A10878)+1</f>
        <v>9373</v>
      </c>
      <c r="B10879" s="8"/>
      <c r="C10879" s="9" t="str">
        <f t="shared" si="171"/>
        <v>Whitethorn Solar LLC</v>
      </c>
      <c r="D10879" s="8"/>
      <c r="E10879" s="8"/>
      <c r="F10879" s="10"/>
      <c r="G10879" s="8">
        <v>60193</v>
      </c>
      <c r="H10879" s="8" t="s">
        <v>5260</v>
      </c>
      <c r="I10879" s="8"/>
      <c r="J10879" s="8"/>
      <c r="K10879" s="8" t="s">
        <v>33814</v>
      </c>
    </row>
    <row r="10880" spans="1:11" x14ac:dyDescent="0.2">
      <c r="A10880" s="8">
        <f>MAX($A$2:$A10879)+1</f>
        <v>9374</v>
      </c>
      <c r="B10880" s="8"/>
      <c r="C10880" s="9" t="str">
        <f t="shared" si="171"/>
        <v>Twin Falls (WI)</v>
      </c>
      <c r="D10880" s="8"/>
      <c r="E10880" s="8"/>
      <c r="F10880" s="10"/>
      <c r="G10880" s="8">
        <v>59836</v>
      </c>
      <c r="H10880" s="8" t="s">
        <v>23791</v>
      </c>
      <c r="I10880" s="8"/>
      <c r="J10880" s="8"/>
      <c r="K10880" s="8" t="s">
        <v>33814</v>
      </c>
    </row>
    <row r="10881" spans="1:11" x14ac:dyDescent="0.2">
      <c r="A10881" s="8">
        <f>MAX($A$2:$A10880)+1</f>
        <v>9375</v>
      </c>
      <c r="B10881" s="8"/>
      <c r="C10881" s="9" t="str">
        <f t="shared" si="171"/>
        <v>Adams Ave MS and HS</v>
      </c>
      <c r="D10881" s="8"/>
      <c r="E10881" s="8"/>
      <c r="F10881" s="10"/>
      <c r="G10881" s="8">
        <v>60772</v>
      </c>
      <c r="H10881" s="8" t="s">
        <v>23792</v>
      </c>
      <c r="I10881" s="8"/>
      <c r="J10881" s="8"/>
      <c r="K10881" s="8" t="s">
        <v>33814</v>
      </c>
    </row>
    <row r="10882" spans="1:11" x14ac:dyDescent="0.2">
      <c r="A10882" s="8">
        <f>MAX($A$2:$A10881)+1</f>
        <v>9376</v>
      </c>
      <c r="B10882" s="8"/>
      <c r="C10882" s="9" t="str">
        <f t="shared" si="171"/>
        <v>Hardison Farm Solar, LLC</v>
      </c>
      <c r="D10882" s="8"/>
      <c r="E10882" s="8"/>
      <c r="F10882" s="10"/>
      <c r="G10882" s="8">
        <v>60415</v>
      </c>
      <c r="H10882" s="8" t="s">
        <v>5348</v>
      </c>
      <c r="I10882" s="8"/>
      <c r="J10882" s="8"/>
      <c r="K10882" s="8" t="s">
        <v>33814</v>
      </c>
    </row>
    <row r="10883" spans="1:11" x14ac:dyDescent="0.2">
      <c r="A10883" s="8">
        <f>MAX($A$2:$A10882)+1</f>
        <v>9377</v>
      </c>
      <c r="B10883" s="8"/>
      <c r="C10883" s="9" t="str">
        <f t="shared" si="171"/>
        <v>ESS Battery</v>
      </c>
      <c r="D10883" s="8"/>
      <c r="E10883" s="8"/>
      <c r="F10883" s="10"/>
      <c r="G10883" s="8">
        <v>58405</v>
      </c>
      <c r="H10883" s="8" t="s">
        <v>23793</v>
      </c>
      <c r="I10883" s="8"/>
      <c r="J10883" s="8"/>
      <c r="K10883" s="8" t="s">
        <v>33814</v>
      </c>
    </row>
    <row r="10884" spans="1:11" x14ac:dyDescent="0.2">
      <c r="A10884" s="8">
        <f>MAX($A$2:$A10883)+1</f>
        <v>9378</v>
      </c>
      <c r="B10884" s="8"/>
      <c r="C10884" s="9" t="str">
        <f t="shared" si="171"/>
        <v>Cummins, Inc</v>
      </c>
      <c r="D10884" s="8"/>
      <c r="E10884" s="8"/>
      <c r="F10884" s="10"/>
      <c r="G10884" s="8">
        <v>60453</v>
      </c>
      <c r="H10884" s="8" t="s">
        <v>23794</v>
      </c>
      <c r="I10884" s="8"/>
      <c r="J10884" s="8"/>
      <c r="K10884" s="8" t="s">
        <v>33814</v>
      </c>
    </row>
    <row r="10885" spans="1:11" x14ac:dyDescent="0.2">
      <c r="A10885" s="8">
        <f>A10859</f>
        <v>9353</v>
      </c>
      <c r="B10885" s="8"/>
      <c r="C10885" s="9" t="str">
        <f t="shared" si="171"/>
        <v>CED Ducor 3</v>
      </c>
      <c r="D10885" s="8"/>
      <c r="E10885" s="8"/>
      <c r="F10885" s="10"/>
      <c r="G10885" s="8">
        <v>60080</v>
      </c>
      <c r="H10885" s="8" t="s">
        <v>23795</v>
      </c>
      <c r="I10885" s="8"/>
      <c r="J10885" s="8"/>
      <c r="K10885" s="8" t="s">
        <v>33814</v>
      </c>
    </row>
    <row r="10886" spans="1:11" x14ac:dyDescent="0.2">
      <c r="A10886" s="8">
        <f>MAX($A$2:$A10885)+1</f>
        <v>9379</v>
      </c>
      <c r="B10886" s="8"/>
      <c r="C10886" s="9" t="str">
        <f t="shared" si="171"/>
        <v>New Haven Solar RES</v>
      </c>
      <c r="D10886" s="8"/>
      <c r="E10886" s="8"/>
      <c r="F10886" s="10"/>
      <c r="G10886" s="8">
        <v>59983</v>
      </c>
      <c r="H10886" s="8" t="s">
        <v>23796</v>
      </c>
      <c r="I10886" s="8"/>
      <c r="J10886" s="8"/>
      <c r="K10886" s="8" t="s">
        <v>33814</v>
      </c>
    </row>
    <row r="10887" spans="1:11" x14ac:dyDescent="0.2">
      <c r="A10887" s="8">
        <f>MAX($A$2:$A10886)+1</f>
        <v>9380</v>
      </c>
      <c r="B10887" s="8"/>
      <c r="C10887" s="9" t="str">
        <f t="shared" si="171"/>
        <v>CMEEC - Norwich Stott St Solar</v>
      </c>
      <c r="D10887" s="8"/>
      <c r="E10887" s="8"/>
      <c r="F10887" s="10"/>
      <c r="G10887" s="8">
        <v>60609</v>
      </c>
      <c r="H10887" s="8" t="s">
        <v>23797</v>
      </c>
      <c r="I10887" s="8"/>
      <c r="J10887" s="8"/>
      <c r="K10887" s="8" t="s">
        <v>33814</v>
      </c>
    </row>
    <row r="10888" spans="1:11" x14ac:dyDescent="0.2">
      <c r="A10888" s="8">
        <f>MAX($A$2:$A10887)+1</f>
        <v>9381</v>
      </c>
      <c r="B10888" s="8"/>
      <c r="C10888" s="9" t="str">
        <f t="shared" si="171"/>
        <v>IMPA Washington Solar Park</v>
      </c>
      <c r="D10888" s="8"/>
      <c r="E10888" s="8"/>
      <c r="F10888" s="10"/>
      <c r="G10888" s="8">
        <v>60252</v>
      </c>
      <c r="H10888" s="8" t="s">
        <v>23798</v>
      </c>
      <c r="I10888" s="8"/>
      <c r="J10888" s="8"/>
      <c r="K10888" s="8" t="s">
        <v>33814</v>
      </c>
    </row>
    <row r="10889" spans="1:11" x14ac:dyDescent="0.2">
      <c r="A10889" s="8">
        <f>MAX($A$2:$A10888)+1</f>
        <v>9382</v>
      </c>
      <c r="B10889" s="8"/>
      <c r="C10889" s="9" t="str">
        <f t="shared" si="171"/>
        <v>Creston Ridge Wind Farm</v>
      </c>
      <c r="D10889" s="8"/>
      <c r="E10889" s="8"/>
      <c r="F10889" s="10"/>
      <c r="G10889" s="8">
        <v>60932</v>
      </c>
      <c r="H10889" s="8" t="s">
        <v>23799</v>
      </c>
      <c r="I10889" s="8"/>
      <c r="J10889" s="8"/>
      <c r="K10889" s="8" t="s">
        <v>33814</v>
      </c>
    </row>
    <row r="10890" spans="1:11" x14ac:dyDescent="0.2">
      <c r="A10890" s="8">
        <f>MAX($A$2:$A10889)+1</f>
        <v>9383</v>
      </c>
      <c r="B10890" s="8"/>
      <c r="C10890" s="9" t="str">
        <f t="shared" si="171"/>
        <v>Wadesboro Farm 2</v>
      </c>
      <c r="D10890" s="8"/>
      <c r="E10890" s="8"/>
      <c r="F10890" s="10"/>
      <c r="G10890" s="8">
        <v>60575</v>
      </c>
      <c r="H10890" s="8" t="s">
        <v>23800</v>
      </c>
      <c r="I10890" s="8"/>
      <c r="J10890" s="8"/>
      <c r="K10890" s="8" t="s">
        <v>33814</v>
      </c>
    </row>
    <row r="10891" spans="1:11" x14ac:dyDescent="0.2">
      <c r="A10891" s="8">
        <f>MAX($A$2:$A10890)+1</f>
        <v>9384</v>
      </c>
      <c r="B10891" s="8"/>
      <c r="C10891" s="9" t="str">
        <f t="shared" si="171"/>
        <v>MEBA</v>
      </c>
      <c r="D10891" s="8"/>
      <c r="E10891" s="8"/>
      <c r="F10891" s="10"/>
      <c r="G10891" s="8">
        <v>60496</v>
      </c>
      <c r="H10891" s="8" t="s">
        <v>23801</v>
      </c>
      <c r="I10891" s="8"/>
      <c r="J10891" s="8"/>
      <c r="K10891" s="8" t="s">
        <v>33814</v>
      </c>
    </row>
    <row r="10892" spans="1:11" x14ac:dyDescent="0.2">
      <c r="A10892" s="8">
        <f>MAX($A$2:$A10891)+1</f>
        <v>9385</v>
      </c>
      <c r="B10892" s="8"/>
      <c r="C10892" s="9" t="str">
        <f t="shared" si="171"/>
        <v>Nash 97 Solar, LLC</v>
      </c>
      <c r="D10892" s="8"/>
      <c r="E10892" s="8"/>
      <c r="F10892" s="10"/>
      <c r="G10892" s="8">
        <v>60408</v>
      </c>
      <c r="H10892" s="8" t="s">
        <v>5344</v>
      </c>
      <c r="I10892" s="8"/>
      <c r="J10892" s="8"/>
      <c r="K10892" s="8" t="s">
        <v>33814</v>
      </c>
    </row>
    <row r="10893" spans="1:11" x14ac:dyDescent="0.2">
      <c r="A10893" s="8">
        <f>MAX($A$2:$A10892)+1</f>
        <v>9386</v>
      </c>
      <c r="B10893" s="8"/>
      <c r="C10893" s="9" t="str">
        <f t="shared" si="171"/>
        <v>Ball Mountain Hydro</v>
      </c>
      <c r="D10893" s="8"/>
      <c r="E10893" s="8"/>
      <c r="F10893" s="10"/>
      <c r="G10893" s="8">
        <v>59040</v>
      </c>
      <c r="H10893" s="8" t="s">
        <v>23802</v>
      </c>
      <c r="I10893" s="8"/>
      <c r="J10893" s="8"/>
      <c r="K10893" s="8" t="s">
        <v>33814</v>
      </c>
    </row>
    <row r="10894" spans="1:11" x14ac:dyDescent="0.2">
      <c r="A10894" s="8">
        <f>MAX($A$2:$A10893)+1</f>
        <v>9387</v>
      </c>
      <c r="B10894" s="8"/>
      <c r="C10894" s="9" t="str">
        <f t="shared" si="171"/>
        <v>Holliston Solar</v>
      </c>
      <c r="D10894" s="8"/>
      <c r="E10894" s="8"/>
      <c r="F10894" s="10"/>
      <c r="G10894" s="8">
        <v>60731</v>
      </c>
      <c r="H10894" s="8" t="s">
        <v>23803</v>
      </c>
      <c r="I10894" s="8"/>
      <c r="J10894" s="8"/>
      <c r="K10894" s="8" t="s">
        <v>33814</v>
      </c>
    </row>
    <row r="10895" spans="1:11" x14ac:dyDescent="0.2">
      <c r="A10895" s="8">
        <f>MAX($A$2:$A10894)+1</f>
        <v>9388</v>
      </c>
      <c r="B10895" s="8"/>
      <c r="C10895" s="9" t="str">
        <f t="shared" si="171"/>
        <v>City of Havre De Grace C</v>
      </c>
      <c r="D10895" s="8"/>
      <c r="E10895" s="8"/>
      <c r="F10895" s="10"/>
      <c r="G10895" s="8">
        <v>60668</v>
      </c>
      <c r="H10895" s="8" t="s">
        <v>23804</v>
      </c>
      <c r="I10895" s="8"/>
      <c r="J10895" s="8"/>
      <c r="K10895" s="8" t="s">
        <v>33814</v>
      </c>
    </row>
    <row r="10896" spans="1:11" x14ac:dyDescent="0.2">
      <c r="A10896" s="8">
        <f>MAX($A$2:$A10895)+1</f>
        <v>9389</v>
      </c>
      <c r="B10896" s="8"/>
      <c r="C10896" s="9" t="str">
        <f t="shared" si="171"/>
        <v>AEP Bluffton NaS</v>
      </c>
      <c r="D10896" s="8"/>
      <c r="E10896" s="8"/>
      <c r="F10896" s="10"/>
      <c r="G10896" s="8">
        <v>60618</v>
      </c>
      <c r="H10896" s="8" t="s">
        <v>23805</v>
      </c>
      <c r="I10896" s="8"/>
      <c r="J10896" s="8"/>
      <c r="K10896" s="8" t="s">
        <v>33814</v>
      </c>
    </row>
    <row r="10897" spans="1:11" x14ac:dyDescent="0.2">
      <c r="A10897" s="8">
        <f>MAX($A$2:$A10896)+1</f>
        <v>9390</v>
      </c>
      <c r="B10897" s="8"/>
      <c r="C10897" s="9" t="str">
        <f t="shared" si="171"/>
        <v>Canyon Crest Academy</v>
      </c>
      <c r="D10897" s="8"/>
      <c r="E10897" s="8"/>
      <c r="F10897" s="10"/>
      <c r="G10897" s="8">
        <v>60568</v>
      </c>
      <c r="H10897" s="8" t="s">
        <v>23806</v>
      </c>
      <c r="I10897" s="8"/>
      <c r="J10897" s="8"/>
      <c r="K10897" s="8" t="s">
        <v>33814</v>
      </c>
    </row>
    <row r="10898" spans="1:11" x14ac:dyDescent="0.2">
      <c r="A10898" s="8">
        <f>MAX($A$2:$A10897)+1</f>
        <v>9391</v>
      </c>
      <c r="B10898" s="8"/>
      <c r="C10898" s="9" t="str">
        <f t="shared" si="171"/>
        <v>Mariposa Solar Center LLC</v>
      </c>
      <c r="D10898" s="8"/>
      <c r="E10898" s="8"/>
      <c r="F10898" s="10"/>
      <c r="G10898" s="8">
        <v>59162</v>
      </c>
      <c r="H10898" s="8" t="s">
        <v>23807</v>
      </c>
      <c r="I10898" s="8"/>
      <c r="J10898" s="8"/>
      <c r="K10898" s="8" t="s">
        <v>33814</v>
      </c>
    </row>
    <row r="10899" spans="1:11" x14ac:dyDescent="0.2">
      <c r="A10899" s="8">
        <f>MAX($A$2:$A10898)+1</f>
        <v>9392</v>
      </c>
      <c r="B10899" s="8"/>
      <c r="C10899" s="9" t="str">
        <f t="shared" si="171"/>
        <v>SR Houston</v>
      </c>
      <c r="D10899" s="8"/>
      <c r="E10899" s="8"/>
      <c r="F10899" s="10"/>
      <c r="G10899" s="8">
        <v>60853</v>
      </c>
      <c r="H10899" s="8" t="s">
        <v>23808</v>
      </c>
      <c r="I10899" s="8"/>
      <c r="J10899" s="8"/>
      <c r="K10899" s="8" t="s">
        <v>33814</v>
      </c>
    </row>
    <row r="10900" spans="1:11" x14ac:dyDescent="0.2">
      <c r="A10900" s="8">
        <f>MAX($A$2:$A10899)+1</f>
        <v>9393</v>
      </c>
      <c r="B10900" s="8"/>
      <c r="C10900" s="9" t="str">
        <f t="shared" si="171"/>
        <v>Owen Solar</v>
      </c>
      <c r="D10900" s="8"/>
      <c r="E10900" s="8"/>
      <c r="F10900" s="10"/>
      <c r="G10900" s="8">
        <v>58742</v>
      </c>
      <c r="H10900" s="8" t="s">
        <v>23809</v>
      </c>
      <c r="I10900" s="8"/>
      <c r="J10900" s="8"/>
      <c r="K10900" s="8" t="s">
        <v>33814</v>
      </c>
    </row>
    <row r="10901" spans="1:11" x14ac:dyDescent="0.2">
      <c r="A10901" s="8">
        <f>MAX($A$2:$A10900)+1</f>
        <v>9394</v>
      </c>
      <c r="B10901" s="8"/>
      <c r="C10901" s="9" t="str">
        <f t="shared" si="171"/>
        <v>Deutsche Bank- Piscataway Solar</v>
      </c>
      <c r="D10901" s="8"/>
      <c r="E10901" s="8"/>
      <c r="F10901" s="10"/>
      <c r="G10901" s="8">
        <v>60803</v>
      </c>
      <c r="H10901" s="8" t="s">
        <v>23810</v>
      </c>
      <c r="I10901" s="8"/>
      <c r="J10901" s="8"/>
      <c r="K10901" s="8" t="s">
        <v>33814</v>
      </c>
    </row>
    <row r="10902" spans="1:11" x14ac:dyDescent="0.2">
      <c r="A10902" s="8">
        <f>MAX($A$2:$A10901)+1</f>
        <v>9395</v>
      </c>
      <c r="B10902" s="8"/>
      <c r="C10902" s="9" t="str">
        <f t="shared" si="171"/>
        <v>Pittsgrove Solar</v>
      </c>
      <c r="D10902" s="8"/>
      <c r="E10902" s="8"/>
      <c r="F10902" s="10"/>
      <c r="G10902" s="8">
        <v>60740</v>
      </c>
      <c r="H10902" s="8" t="s">
        <v>23811</v>
      </c>
      <c r="I10902" s="8"/>
      <c r="J10902" s="8"/>
      <c r="K10902" s="8" t="s">
        <v>33814</v>
      </c>
    </row>
    <row r="10903" spans="1:11" x14ac:dyDescent="0.2">
      <c r="A10903" s="8">
        <f>A9992</f>
        <v>8716</v>
      </c>
      <c r="B10903" s="8"/>
      <c r="C10903" s="9" t="str">
        <f t="shared" si="171"/>
        <v>Veyo Heat Recovery Project</v>
      </c>
      <c r="D10903" s="8"/>
      <c r="E10903" s="8"/>
      <c r="F10903" s="10"/>
      <c r="G10903" s="8">
        <v>60421</v>
      </c>
      <c r="H10903" s="8" t="s">
        <v>23812</v>
      </c>
      <c r="I10903" s="8"/>
      <c r="J10903" s="8"/>
      <c r="K10903" s="8" t="s">
        <v>33814</v>
      </c>
    </row>
    <row r="10904" spans="1:11" x14ac:dyDescent="0.2">
      <c r="A10904" s="8">
        <f>MAX($A$2:$A10903)+1</f>
        <v>9396</v>
      </c>
      <c r="B10904" s="8"/>
      <c r="C10904" s="9" t="str">
        <f t="shared" si="171"/>
        <v>Ellettsville Solar RES</v>
      </c>
      <c r="D10904" s="8"/>
      <c r="E10904" s="8"/>
      <c r="F10904" s="10"/>
      <c r="G10904" s="8">
        <v>59985</v>
      </c>
      <c r="H10904" s="8" t="s">
        <v>23813</v>
      </c>
      <c r="I10904" s="8"/>
      <c r="J10904" s="8"/>
      <c r="K10904" s="8" t="s">
        <v>33814</v>
      </c>
    </row>
    <row r="10905" spans="1:11" x14ac:dyDescent="0.2">
      <c r="A10905" s="8">
        <f>MAX($A$2:$A10904)+1</f>
        <v>9397</v>
      </c>
      <c r="B10905" s="8"/>
      <c r="C10905" s="9" t="str">
        <f t="shared" ref="C10905:C10968" si="172">IF(H10905="",F10905,H10905)</f>
        <v>Railroad Solar Center, LLC</v>
      </c>
      <c r="D10905" s="8"/>
      <c r="E10905" s="8"/>
      <c r="F10905" s="10"/>
      <c r="G10905" s="8">
        <v>60333</v>
      </c>
      <c r="H10905" s="8" t="s">
        <v>23814</v>
      </c>
      <c r="I10905" s="8"/>
      <c r="J10905" s="8"/>
      <c r="K10905" s="8" t="s">
        <v>33814</v>
      </c>
    </row>
    <row r="10906" spans="1:11" x14ac:dyDescent="0.2">
      <c r="A10906" s="8">
        <f>MAX($A$2:$A10905)+1</f>
        <v>9398</v>
      </c>
      <c r="B10906" s="8"/>
      <c r="C10906" s="9" t="str">
        <f t="shared" si="172"/>
        <v>Laverne Battery</v>
      </c>
      <c r="D10906" s="8"/>
      <c r="E10906" s="8"/>
      <c r="F10906" s="10"/>
      <c r="G10906" s="8">
        <v>58579</v>
      </c>
      <c r="H10906" s="8" t="s">
        <v>23815</v>
      </c>
      <c r="I10906" s="8"/>
      <c r="J10906" s="8"/>
      <c r="K10906" s="8" t="s">
        <v>33814</v>
      </c>
    </row>
    <row r="10907" spans="1:11" x14ac:dyDescent="0.2">
      <c r="A10907" s="8">
        <f>MAX($A$2:$A10906)+1</f>
        <v>9399</v>
      </c>
      <c r="B10907" s="8"/>
      <c r="C10907" s="9" t="str">
        <f t="shared" si="172"/>
        <v>Monroe Moore Farm</v>
      </c>
      <c r="D10907" s="8"/>
      <c r="E10907" s="8"/>
      <c r="F10907" s="10"/>
      <c r="G10907" s="8">
        <v>59578</v>
      </c>
      <c r="H10907" s="8" t="s">
        <v>23816</v>
      </c>
      <c r="I10907" s="8"/>
      <c r="J10907" s="8"/>
      <c r="K10907" s="8" t="s">
        <v>33814</v>
      </c>
    </row>
    <row r="10908" spans="1:11" x14ac:dyDescent="0.2">
      <c r="A10908" s="8">
        <f>MAX($A$2:$A10907)+1</f>
        <v>9400</v>
      </c>
      <c r="B10908" s="8"/>
      <c r="C10908" s="9" t="str">
        <f t="shared" si="172"/>
        <v>Benthall Bridge PV 1</v>
      </c>
      <c r="D10908" s="8"/>
      <c r="E10908" s="8"/>
      <c r="F10908" s="10"/>
      <c r="G10908" s="8">
        <v>59515</v>
      </c>
      <c r="H10908" s="8" t="s">
        <v>23817</v>
      </c>
      <c r="I10908" s="8"/>
      <c r="J10908" s="8"/>
      <c r="K10908" s="8" t="s">
        <v>33814</v>
      </c>
    </row>
    <row r="10909" spans="1:11" x14ac:dyDescent="0.2">
      <c r="A10909" s="8">
        <f>MAX($A$2:$A10908)+1</f>
        <v>9401</v>
      </c>
      <c r="B10909" s="8"/>
      <c r="C10909" s="9" t="str">
        <f t="shared" si="172"/>
        <v>Seminole</v>
      </c>
      <c r="D10909" s="8"/>
      <c r="E10909" s="8"/>
      <c r="F10909" s="10"/>
      <c r="G10909" s="8">
        <v>60514</v>
      </c>
      <c r="H10909" s="8" t="s">
        <v>23818</v>
      </c>
      <c r="I10909" s="8"/>
      <c r="J10909" s="8"/>
      <c r="K10909" s="8" t="s">
        <v>33814</v>
      </c>
    </row>
    <row r="10910" spans="1:11" x14ac:dyDescent="0.2">
      <c r="A10910" s="8">
        <f>MAX($A$2:$A10909)+1</f>
        <v>9402</v>
      </c>
      <c r="B10910" s="8"/>
      <c r="C10910" s="9" t="str">
        <f t="shared" si="172"/>
        <v>NRG Solar Oasis LLC</v>
      </c>
      <c r="D10910" s="8"/>
      <c r="E10910" s="8"/>
      <c r="F10910" s="10"/>
      <c r="G10910" s="8">
        <v>59528</v>
      </c>
      <c r="H10910" s="8" t="s">
        <v>23819</v>
      </c>
      <c r="I10910" s="8"/>
      <c r="J10910" s="8"/>
      <c r="K10910" s="8" t="s">
        <v>33814</v>
      </c>
    </row>
    <row r="10911" spans="1:11" x14ac:dyDescent="0.2">
      <c r="A10911" s="8">
        <f>MAX($A$2:$A10910)+1</f>
        <v>9403</v>
      </c>
      <c r="B10911" s="8"/>
      <c r="C10911" s="9" t="str">
        <f t="shared" si="172"/>
        <v>Gruber Solar Center</v>
      </c>
      <c r="D10911" s="8"/>
      <c r="E10911" s="8"/>
      <c r="F10911" s="10"/>
      <c r="G10911" s="8">
        <v>60812</v>
      </c>
      <c r="H10911" s="8" t="s">
        <v>23820</v>
      </c>
      <c r="I10911" s="8"/>
      <c r="J10911" s="8"/>
      <c r="K10911" s="8" t="s">
        <v>33814</v>
      </c>
    </row>
    <row r="10912" spans="1:11" x14ac:dyDescent="0.2">
      <c r="A10912" s="8">
        <f>MAX($A$2:$A10911)+1</f>
        <v>9404</v>
      </c>
      <c r="B10912" s="8"/>
      <c r="C10912" s="9" t="str">
        <f t="shared" si="172"/>
        <v>Steel Bridge Solar, LLC</v>
      </c>
      <c r="D10912" s="8"/>
      <c r="E10912" s="8"/>
      <c r="F10912" s="10"/>
      <c r="G10912" s="8">
        <v>60057</v>
      </c>
      <c r="H10912" s="8" t="s">
        <v>23821</v>
      </c>
      <c r="I10912" s="8"/>
      <c r="J10912" s="8"/>
      <c r="K10912" s="8" t="s">
        <v>33814</v>
      </c>
    </row>
    <row r="10913" spans="1:11" x14ac:dyDescent="0.2">
      <c r="A10913" s="8">
        <f>MAX($A$2:$A10912)+1</f>
        <v>9405</v>
      </c>
      <c r="B10913" s="8"/>
      <c r="C10913" s="9" t="str">
        <f t="shared" si="172"/>
        <v>Bunn Level Farm, LLC</v>
      </c>
      <c r="D10913" s="8"/>
      <c r="E10913" s="8"/>
      <c r="F10913" s="10"/>
      <c r="G10913" s="8">
        <v>60636</v>
      </c>
      <c r="H10913" s="8" t="s">
        <v>5540</v>
      </c>
      <c r="I10913" s="8"/>
      <c r="J10913" s="8"/>
      <c r="K10913" s="8" t="s">
        <v>33814</v>
      </c>
    </row>
    <row r="10914" spans="1:11" x14ac:dyDescent="0.2">
      <c r="A10914" s="8">
        <f>MAX($A$2:$A10913)+1</f>
        <v>9406</v>
      </c>
      <c r="B10914" s="8"/>
      <c r="C10914" s="9" t="str">
        <f t="shared" si="172"/>
        <v>Antelope Big Sky Ranch</v>
      </c>
      <c r="D10914" s="8"/>
      <c r="E10914" s="8"/>
      <c r="F10914" s="10"/>
      <c r="G10914" s="8">
        <v>60279</v>
      </c>
      <c r="H10914" s="8" t="s">
        <v>23822</v>
      </c>
      <c r="I10914" s="8"/>
      <c r="J10914" s="8"/>
      <c r="K10914" s="8" t="s">
        <v>33814</v>
      </c>
    </row>
    <row r="10915" spans="1:11" x14ac:dyDescent="0.2">
      <c r="A10915" s="8">
        <f>MAX($A$2:$A10914)+1</f>
        <v>9407</v>
      </c>
      <c r="B10915" s="8"/>
      <c r="C10915" s="9" t="str">
        <f t="shared" si="172"/>
        <v>Pleasant Valley Solar</v>
      </c>
      <c r="D10915" s="8"/>
      <c r="E10915" s="8"/>
      <c r="F10915" s="10"/>
      <c r="G10915" s="8">
        <v>60586</v>
      </c>
      <c r="H10915" s="8" t="s">
        <v>23823</v>
      </c>
      <c r="I10915" s="8"/>
      <c r="J10915" s="8"/>
      <c r="K10915" s="8" t="s">
        <v>33814</v>
      </c>
    </row>
    <row r="10916" spans="1:11" x14ac:dyDescent="0.2">
      <c r="A10916" s="8">
        <f>MAX($A$2:$A10915)+1</f>
        <v>9408</v>
      </c>
      <c r="B10916" s="8"/>
      <c r="C10916" s="9" t="str">
        <f t="shared" si="172"/>
        <v>Battery Utility of Ohio</v>
      </c>
      <c r="D10916" s="8"/>
      <c r="E10916" s="8"/>
      <c r="F10916" s="10"/>
      <c r="G10916" s="8">
        <v>58475</v>
      </c>
      <c r="H10916" s="8" t="s">
        <v>23824</v>
      </c>
      <c r="I10916" s="8"/>
      <c r="J10916" s="8"/>
      <c r="K10916" s="8" t="s">
        <v>33814</v>
      </c>
    </row>
    <row r="10917" spans="1:11" x14ac:dyDescent="0.2">
      <c r="A10917" s="8">
        <f>MAX($A$2:$A10916)+1</f>
        <v>9409</v>
      </c>
      <c r="B10917" s="8"/>
      <c r="C10917" s="9" t="str">
        <f t="shared" si="172"/>
        <v>CC Landfill Energy, LLC</v>
      </c>
      <c r="D10917" s="8"/>
      <c r="E10917" s="8"/>
      <c r="F10917" s="10"/>
      <c r="G10917" s="8">
        <v>60792</v>
      </c>
      <c r="H10917" s="8" t="s">
        <v>23825</v>
      </c>
      <c r="I10917" s="8"/>
      <c r="J10917" s="8"/>
      <c r="K10917" s="8" t="s">
        <v>33814</v>
      </c>
    </row>
    <row r="10918" spans="1:11" x14ac:dyDescent="0.2">
      <c r="A10918" s="8">
        <f>MAX($A$2:$A10917)+1</f>
        <v>9410</v>
      </c>
      <c r="B10918" s="8"/>
      <c r="C10918" s="9" t="str">
        <f t="shared" si="172"/>
        <v>Westport MA 1</v>
      </c>
      <c r="D10918" s="8"/>
      <c r="E10918" s="8"/>
      <c r="F10918" s="10"/>
      <c r="G10918" s="8">
        <v>60473</v>
      </c>
      <c r="H10918" s="8" t="s">
        <v>23826</v>
      </c>
      <c r="I10918" s="8"/>
      <c r="J10918" s="8"/>
      <c r="K10918" s="8" t="s">
        <v>33814</v>
      </c>
    </row>
    <row r="10919" spans="1:11" x14ac:dyDescent="0.2">
      <c r="A10919" s="8">
        <f>MAX($A$2:$A10918)+1</f>
        <v>9411</v>
      </c>
      <c r="B10919" s="8"/>
      <c r="C10919" s="9" t="str">
        <f t="shared" si="172"/>
        <v>Beacon Power Flywheel System 1</v>
      </c>
      <c r="D10919" s="8"/>
      <c r="E10919" s="8"/>
      <c r="F10919" s="10"/>
      <c r="G10919" s="8">
        <v>57711</v>
      </c>
      <c r="H10919" s="8" t="s">
        <v>23827</v>
      </c>
      <c r="I10919" s="8"/>
      <c r="J10919" s="8"/>
      <c r="K10919" s="8" t="s">
        <v>33814</v>
      </c>
    </row>
    <row r="10920" spans="1:11" x14ac:dyDescent="0.2">
      <c r="A10920" s="8">
        <f>MAX($A$2:$A10919)+1</f>
        <v>9412</v>
      </c>
      <c r="B10920" s="8"/>
      <c r="C10920" s="9" t="str">
        <f t="shared" si="172"/>
        <v>Santa Rita Jail Fuel Cell</v>
      </c>
      <c r="D10920" s="8"/>
      <c r="E10920" s="8"/>
      <c r="F10920" s="10"/>
      <c r="G10920" s="8">
        <v>60385</v>
      </c>
      <c r="H10920" s="8" t="s">
        <v>23828</v>
      </c>
      <c r="I10920" s="8"/>
      <c r="J10920" s="8"/>
      <c r="K10920" s="8" t="s">
        <v>33814</v>
      </c>
    </row>
    <row r="10921" spans="1:11" x14ac:dyDescent="0.2">
      <c r="A10921" s="8">
        <f>MAX($A$2:$A10920)+1</f>
        <v>9413</v>
      </c>
      <c r="B10921" s="8"/>
      <c r="C10921" s="9" t="str">
        <f t="shared" si="172"/>
        <v>Carol Jean Solar</v>
      </c>
      <c r="D10921" s="8"/>
      <c r="E10921" s="8"/>
      <c r="F10921" s="10"/>
      <c r="G10921" s="8">
        <v>59017</v>
      </c>
      <c r="H10921" s="8" t="s">
        <v>23829</v>
      </c>
      <c r="I10921" s="8"/>
      <c r="J10921" s="8"/>
      <c r="K10921" s="8" t="s">
        <v>33814</v>
      </c>
    </row>
    <row r="10922" spans="1:11" x14ac:dyDescent="0.2">
      <c r="A10922" s="8">
        <f>MAX($A$2:$A10921)+1</f>
        <v>9414</v>
      </c>
      <c r="B10922" s="8"/>
      <c r="C10922" s="9" t="str">
        <f t="shared" si="172"/>
        <v>Havre de Grace II - E at Perryman</v>
      </c>
      <c r="D10922" s="8"/>
      <c r="E10922" s="8"/>
      <c r="F10922" s="10"/>
      <c r="G10922" s="8">
        <v>60708</v>
      </c>
      <c r="H10922" s="8" t="s">
        <v>23830</v>
      </c>
      <c r="I10922" s="8"/>
      <c r="J10922" s="8"/>
      <c r="K10922" s="8" t="s">
        <v>33814</v>
      </c>
    </row>
    <row r="10923" spans="1:11" x14ac:dyDescent="0.2">
      <c r="A10923" s="8">
        <f>MAX($A$2:$A10922)+1</f>
        <v>9415</v>
      </c>
      <c r="B10923" s="8"/>
      <c r="C10923" s="9" t="str">
        <f t="shared" si="172"/>
        <v>WED Coventry 2</v>
      </c>
      <c r="D10923" s="8"/>
      <c r="E10923" s="8"/>
      <c r="F10923" s="10"/>
      <c r="G10923" s="8">
        <v>59302</v>
      </c>
      <c r="H10923" s="8" t="s">
        <v>23831</v>
      </c>
      <c r="I10923" s="8"/>
      <c r="J10923" s="8"/>
      <c r="K10923" s="8" t="s">
        <v>33814</v>
      </c>
    </row>
    <row r="10924" spans="1:11" x14ac:dyDescent="0.2">
      <c r="A10924" s="8">
        <f>MAX($A$2:$A10923)+1</f>
        <v>9416</v>
      </c>
      <c r="B10924" s="8"/>
      <c r="C10924" s="9" t="str">
        <f t="shared" si="172"/>
        <v>Westmont 300B</v>
      </c>
      <c r="D10924" s="8"/>
      <c r="E10924" s="8"/>
      <c r="F10924" s="10"/>
      <c r="G10924" s="8">
        <v>60914</v>
      </c>
      <c r="H10924" s="8" t="s">
        <v>23832</v>
      </c>
      <c r="I10924" s="8"/>
      <c r="J10924" s="8"/>
      <c r="K10924" s="8" t="s">
        <v>33814</v>
      </c>
    </row>
    <row r="10925" spans="1:11" x14ac:dyDescent="0.2">
      <c r="A10925" s="8">
        <f>MAX($A$2:$A10924)+1</f>
        <v>9417</v>
      </c>
      <c r="B10925" s="8"/>
      <c r="C10925" s="9" t="str">
        <f t="shared" si="172"/>
        <v>Kokomo Solar 1</v>
      </c>
      <c r="D10925" s="8"/>
      <c r="E10925" s="8"/>
      <c r="F10925" s="10"/>
      <c r="G10925" s="8">
        <v>60864</v>
      </c>
      <c r="H10925" s="8" t="s">
        <v>23833</v>
      </c>
      <c r="I10925" s="8"/>
      <c r="J10925" s="8"/>
      <c r="K10925" s="8" t="s">
        <v>33814</v>
      </c>
    </row>
    <row r="10926" spans="1:11" x14ac:dyDescent="0.2">
      <c r="A10926" s="8">
        <f>MAX($A$2:$A10925)+1</f>
        <v>9418</v>
      </c>
      <c r="B10926" s="8"/>
      <c r="C10926" s="9" t="str">
        <f t="shared" si="172"/>
        <v>Sonne One</v>
      </c>
      <c r="D10926" s="8"/>
      <c r="E10926" s="8"/>
      <c r="F10926" s="10"/>
      <c r="G10926" s="8">
        <v>58782</v>
      </c>
      <c r="H10926" s="8" t="s">
        <v>23834</v>
      </c>
      <c r="I10926" s="8"/>
      <c r="J10926" s="8"/>
      <c r="K10926" s="8" t="s">
        <v>33814</v>
      </c>
    </row>
    <row r="10927" spans="1:11" x14ac:dyDescent="0.2">
      <c r="A10927" s="8">
        <f>MAX($A$2:$A10926)+1</f>
        <v>9419</v>
      </c>
      <c r="B10927" s="8"/>
      <c r="C10927" s="9" t="str">
        <f t="shared" si="172"/>
        <v>Chopin Wind LLC</v>
      </c>
      <c r="D10927" s="8"/>
      <c r="E10927" s="8"/>
      <c r="F10927" s="10"/>
      <c r="G10927" s="8">
        <v>59076</v>
      </c>
      <c r="H10927" s="8" t="s">
        <v>23835</v>
      </c>
      <c r="I10927" s="8"/>
      <c r="J10927" s="8"/>
      <c r="K10927" s="8" t="s">
        <v>33814</v>
      </c>
    </row>
    <row r="10928" spans="1:11" x14ac:dyDescent="0.2">
      <c r="A10928" s="8">
        <f>MAX($A$2:$A10927)+1</f>
        <v>9420</v>
      </c>
      <c r="B10928" s="8"/>
      <c r="C10928" s="9" t="str">
        <f t="shared" si="172"/>
        <v>Seashore Solar</v>
      </c>
      <c r="D10928" s="8"/>
      <c r="E10928" s="8"/>
      <c r="F10928" s="10"/>
      <c r="G10928" s="8">
        <v>60767</v>
      </c>
      <c r="H10928" s="8" t="s">
        <v>23836</v>
      </c>
      <c r="I10928" s="8"/>
      <c r="J10928" s="8"/>
      <c r="K10928" s="8" t="s">
        <v>33814</v>
      </c>
    </row>
    <row r="10929" spans="1:11" x14ac:dyDescent="0.2">
      <c r="A10929" s="8">
        <f>MAX($A$2:$A10928)+1</f>
        <v>9421</v>
      </c>
      <c r="B10929" s="8"/>
      <c r="C10929" s="9" t="str">
        <f t="shared" si="172"/>
        <v>Northfield Community Solar</v>
      </c>
      <c r="D10929" s="8"/>
      <c r="E10929" s="8"/>
      <c r="F10929" s="10"/>
      <c r="G10929" s="8">
        <v>60717</v>
      </c>
      <c r="H10929" s="8" t="s">
        <v>5555</v>
      </c>
      <c r="I10929" s="8"/>
      <c r="J10929" s="8"/>
      <c r="K10929" s="8" t="s">
        <v>33814</v>
      </c>
    </row>
    <row r="10930" spans="1:11" x14ac:dyDescent="0.2">
      <c r="A10930" s="8">
        <f>MAX($A$2:$A10929)+1</f>
        <v>9422</v>
      </c>
      <c r="B10930" s="8"/>
      <c r="C10930" s="9" t="str">
        <f t="shared" si="172"/>
        <v>Sudbury Solar</v>
      </c>
      <c r="D10930" s="8"/>
      <c r="E10930" s="8"/>
      <c r="F10930" s="10"/>
      <c r="G10930" s="8">
        <v>60344</v>
      </c>
      <c r="H10930" s="8" t="s">
        <v>23837</v>
      </c>
      <c r="I10930" s="8"/>
      <c r="J10930" s="8"/>
      <c r="K10930" s="8" t="s">
        <v>33814</v>
      </c>
    </row>
    <row r="10931" spans="1:11" x14ac:dyDescent="0.2">
      <c r="A10931" s="8">
        <f>MAX($A$2:$A10930)+1</f>
        <v>9423</v>
      </c>
      <c r="B10931" s="8"/>
      <c r="C10931" s="9" t="str">
        <f t="shared" si="172"/>
        <v>North Lancaster Ranch</v>
      </c>
      <c r="D10931" s="8"/>
      <c r="E10931" s="8"/>
      <c r="F10931" s="10"/>
      <c r="G10931" s="8">
        <v>59962</v>
      </c>
      <c r="H10931" s="8" t="s">
        <v>23838</v>
      </c>
      <c r="I10931" s="8"/>
      <c r="J10931" s="8"/>
      <c r="K10931" s="8" t="s">
        <v>33814</v>
      </c>
    </row>
    <row r="10932" spans="1:11" x14ac:dyDescent="0.2">
      <c r="A10932" s="8">
        <f>MAX($A$2:$A10931)+1</f>
        <v>9424</v>
      </c>
      <c r="B10932" s="8"/>
      <c r="C10932" s="9" t="str">
        <f t="shared" si="172"/>
        <v>Michelangelo Wind 4 LLC</v>
      </c>
      <c r="D10932" s="8"/>
      <c r="E10932" s="8"/>
      <c r="F10932" s="10"/>
      <c r="G10932" s="8">
        <v>59232</v>
      </c>
      <c r="H10932" s="8" t="s">
        <v>5018</v>
      </c>
      <c r="I10932" s="8"/>
      <c r="J10932" s="8"/>
      <c r="K10932" s="8" t="s">
        <v>33814</v>
      </c>
    </row>
    <row r="10933" spans="1:11" x14ac:dyDescent="0.2">
      <c r="A10933" s="8">
        <f>MAX($A$2:$A10932)+1</f>
        <v>9425</v>
      </c>
      <c r="B10933" s="8"/>
      <c r="C10933" s="9" t="str">
        <f t="shared" si="172"/>
        <v>Clyde Solar Array</v>
      </c>
      <c r="D10933" s="8"/>
      <c r="E10933" s="8"/>
      <c r="F10933" s="10"/>
      <c r="G10933" s="8">
        <v>60923</v>
      </c>
      <c r="H10933" s="8" t="s">
        <v>23839</v>
      </c>
      <c r="I10933" s="8"/>
      <c r="J10933" s="8"/>
      <c r="K10933" s="8" t="s">
        <v>33814</v>
      </c>
    </row>
    <row r="10934" spans="1:11" x14ac:dyDescent="0.2">
      <c r="A10934" s="8">
        <f>MAX($A$2:$A10933)+1</f>
        <v>9426</v>
      </c>
      <c r="B10934" s="8"/>
      <c r="C10934" s="9" t="str">
        <f t="shared" si="172"/>
        <v>Wye Mills VNEM</v>
      </c>
      <c r="D10934" s="8"/>
      <c r="E10934" s="8"/>
      <c r="F10934" s="10"/>
      <c r="G10934" s="8">
        <v>60604</v>
      </c>
      <c r="H10934" s="8" t="s">
        <v>23840</v>
      </c>
      <c r="I10934" s="8"/>
      <c r="J10934" s="8"/>
      <c r="K10934" s="8" t="s">
        <v>33814</v>
      </c>
    </row>
    <row r="10935" spans="1:11" x14ac:dyDescent="0.2">
      <c r="A10935" s="8">
        <f>MAX($A$2:$A10934)+1</f>
        <v>9427</v>
      </c>
      <c r="B10935" s="8"/>
      <c r="C10935" s="9" t="str">
        <f t="shared" si="172"/>
        <v>Wind GEM</v>
      </c>
      <c r="D10935" s="8"/>
      <c r="E10935" s="8"/>
      <c r="F10935" s="10"/>
      <c r="G10935" s="8">
        <v>60541</v>
      </c>
      <c r="H10935" s="8" t="s">
        <v>23841</v>
      </c>
      <c r="I10935" s="8"/>
      <c r="J10935" s="8"/>
      <c r="K10935" s="8" t="s">
        <v>33814</v>
      </c>
    </row>
    <row r="10936" spans="1:11" x14ac:dyDescent="0.2">
      <c r="A10936" s="8">
        <f>MAX($A$2:$A10935)+1</f>
        <v>9428</v>
      </c>
      <c r="B10936" s="8"/>
      <c r="C10936" s="9" t="str">
        <f t="shared" si="172"/>
        <v>Freemont Solar Center LLC</v>
      </c>
      <c r="D10936" s="8"/>
      <c r="E10936" s="8"/>
      <c r="F10936" s="10"/>
      <c r="G10936" s="8">
        <v>59912</v>
      </c>
      <c r="H10936" s="8" t="s">
        <v>23842</v>
      </c>
      <c r="I10936" s="8"/>
      <c r="J10936" s="8"/>
      <c r="K10936" s="8" t="s">
        <v>33814</v>
      </c>
    </row>
    <row r="10937" spans="1:11" x14ac:dyDescent="0.2">
      <c r="A10937" s="8">
        <f>MAX($A$2:$A10936)+1</f>
        <v>9429</v>
      </c>
      <c r="B10937" s="8"/>
      <c r="C10937" s="9" t="str">
        <f t="shared" si="172"/>
        <v>Green Farm</v>
      </c>
      <c r="D10937" s="8"/>
      <c r="E10937" s="8"/>
      <c r="F10937" s="10"/>
      <c r="G10937" s="8">
        <v>59148</v>
      </c>
      <c r="H10937" s="8" t="s">
        <v>23843</v>
      </c>
      <c r="I10937" s="8"/>
      <c r="J10937" s="8"/>
      <c r="K10937" s="8" t="s">
        <v>33814</v>
      </c>
    </row>
    <row r="10938" spans="1:11" x14ac:dyDescent="0.2">
      <c r="A10938" s="8">
        <f>MAX($A$2:$A10937)+1</f>
        <v>9430</v>
      </c>
      <c r="B10938" s="8"/>
      <c r="C10938" s="9" t="str">
        <f t="shared" si="172"/>
        <v>Kirkwall Holdings</v>
      </c>
      <c r="D10938" s="8"/>
      <c r="E10938" s="8"/>
      <c r="F10938" s="10"/>
      <c r="G10938" s="8">
        <v>58791</v>
      </c>
      <c r="H10938" s="8" t="s">
        <v>23844</v>
      </c>
      <c r="I10938" s="8"/>
      <c r="J10938" s="8"/>
      <c r="K10938" s="8" t="s">
        <v>33814</v>
      </c>
    </row>
    <row r="10939" spans="1:11" x14ac:dyDescent="0.2">
      <c r="A10939" s="8">
        <f>MAX($A$2:$A10938)+1</f>
        <v>9431</v>
      </c>
      <c r="B10939" s="8"/>
      <c r="C10939" s="9" t="str">
        <f t="shared" si="172"/>
        <v>Goya Foods, Inc- Jersey City Solar</v>
      </c>
      <c r="D10939" s="8"/>
      <c r="E10939" s="8"/>
      <c r="F10939" s="10"/>
      <c r="G10939" s="8">
        <v>60839</v>
      </c>
      <c r="H10939" s="8" t="s">
        <v>23845</v>
      </c>
      <c r="I10939" s="8"/>
      <c r="J10939" s="8"/>
      <c r="K10939" s="8" t="s">
        <v>33814</v>
      </c>
    </row>
    <row r="10940" spans="1:11" x14ac:dyDescent="0.2">
      <c r="A10940" s="8">
        <f>MAX($A$2:$A10939)+1</f>
        <v>9432</v>
      </c>
      <c r="B10940" s="8"/>
      <c r="C10940" s="9" t="str">
        <f t="shared" si="172"/>
        <v>Millikan BESS</v>
      </c>
      <c r="D10940" s="8"/>
      <c r="E10940" s="8"/>
      <c r="F10940" s="10"/>
      <c r="G10940" s="8">
        <v>60760</v>
      </c>
      <c r="H10940" s="8" t="s">
        <v>23846</v>
      </c>
      <c r="I10940" s="8"/>
      <c r="J10940" s="8"/>
      <c r="K10940" s="8" t="s">
        <v>33814</v>
      </c>
    </row>
    <row r="10941" spans="1:11" x14ac:dyDescent="0.2">
      <c r="A10941" s="8">
        <f>MAX($A$2:$A10940)+1</f>
        <v>9433</v>
      </c>
      <c r="B10941" s="8"/>
      <c r="C10941" s="9" t="str">
        <f t="shared" si="172"/>
        <v>Salem Smart Power Center</v>
      </c>
      <c r="D10941" s="8"/>
      <c r="E10941" s="8"/>
      <c r="F10941" s="10"/>
      <c r="G10941" s="8">
        <v>60441</v>
      </c>
      <c r="H10941" s="8" t="s">
        <v>23847</v>
      </c>
      <c r="I10941" s="8"/>
      <c r="J10941" s="8"/>
      <c r="K10941" s="8" t="s">
        <v>33814</v>
      </c>
    </row>
    <row r="10942" spans="1:11" x14ac:dyDescent="0.2">
      <c r="A10942" s="8">
        <f>MAX($A$2:$A10941)+1</f>
        <v>9434</v>
      </c>
      <c r="B10942" s="8"/>
      <c r="C10942" s="9" t="str">
        <f t="shared" si="172"/>
        <v>Cecil County CCVT HS</v>
      </c>
      <c r="D10942" s="8"/>
      <c r="E10942" s="8"/>
      <c r="F10942" s="10"/>
      <c r="G10942" s="8">
        <v>60353</v>
      </c>
      <c r="H10942" s="8" t="s">
        <v>23848</v>
      </c>
      <c r="I10942" s="8"/>
      <c r="J10942" s="8"/>
      <c r="K10942" s="8" t="s">
        <v>33814</v>
      </c>
    </row>
    <row r="10943" spans="1:11" x14ac:dyDescent="0.2">
      <c r="A10943" s="8">
        <f>MAX($A$2:$A10942)+1</f>
        <v>9435</v>
      </c>
      <c r="B10943" s="8"/>
      <c r="C10943" s="9" t="str">
        <f t="shared" si="172"/>
        <v>Archdiocese of Baltimore L</v>
      </c>
      <c r="D10943" s="8"/>
      <c r="E10943" s="8"/>
      <c r="F10943" s="10"/>
      <c r="G10943" s="8">
        <v>60663</v>
      </c>
      <c r="H10943" s="8" t="s">
        <v>23849</v>
      </c>
      <c r="I10943" s="8"/>
      <c r="J10943" s="8"/>
      <c r="K10943" s="8" t="s">
        <v>33814</v>
      </c>
    </row>
    <row r="10944" spans="1:11" x14ac:dyDescent="0.2">
      <c r="A10944" s="8">
        <f>MAX($A$2:$A10943)+1</f>
        <v>9436</v>
      </c>
      <c r="B10944" s="8"/>
      <c r="C10944" s="9" t="str">
        <f t="shared" si="172"/>
        <v>Innovative Solar 64</v>
      </c>
      <c r="D10944" s="8"/>
      <c r="E10944" s="8"/>
      <c r="F10944" s="10"/>
      <c r="G10944" s="8">
        <v>59677</v>
      </c>
      <c r="H10944" s="8" t="s">
        <v>23850</v>
      </c>
      <c r="I10944" s="8"/>
      <c r="J10944" s="8"/>
      <c r="K10944" s="8" t="s">
        <v>33814</v>
      </c>
    </row>
    <row r="10945" spans="1:11" x14ac:dyDescent="0.2">
      <c r="A10945" s="8">
        <f>MAX($A$2:$A10944)+1</f>
        <v>9437</v>
      </c>
      <c r="B10945" s="8"/>
      <c r="C10945" s="9" t="str">
        <f t="shared" si="172"/>
        <v>Monterey Diesel Generation Facility</v>
      </c>
      <c r="D10945" s="8"/>
      <c r="E10945" s="8"/>
      <c r="F10945" s="10"/>
      <c r="G10945" s="8">
        <v>59614</v>
      </c>
      <c r="H10945" s="8" t="s">
        <v>23851</v>
      </c>
      <c r="I10945" s="8"/>
      <c r="J10945" s="8"/>
      <c r="K10945" s="8" t="s">
        <v>33814</v>
      </c>
    </row>
    <row r="10946" spans="1:11" x14ac:dyDescent="0.2">
      <c r="A10946" s="8">
        <f>MAX($A$2:$A10945)+1</f>
        <v>9438</v>
      </c>
      <c r="B10946" s="8"/>
      <c r="C10946" s="9" t="str">
        <f t="shared" si="172"/>
        <v>Brookfield Solar 2013 LLC</v>
      </c>
      <c r="D10946" s="8"/>
      <c r="E10946" s="8"/>
      <c r="F10946" s="10"/>
      <c r="G10946" s="8">
        <v>60613</v>
      </c>
      <c r="H10946" s="8" t="s">
        <v>23852</v>
      </c>
      <c r="I10946" s="8"/>
      <c r="J10946" s="8"/>
      <c r="K10946" s="8" t="s">
        <v>33814</v>
      </c>
    </row>
    <row r="10947" spans="1:11" x14ac:dyDescent="0.2">
      <c r="A10947" s="8">
        <f>MAX($A$2:$A10946)+1</f>
        <v>9439</v>
      </c>
      <c r="B10947" s="8"/>
      <c r="C10947" s="9" t="str">
        <f t="shared" si="172"/>
        <v>Flywheel Energy Storage System</v>
      </c>
      <c r="D10947" s="8"/>
      <c r="E10947" s="8"/>
      <c r="F10947" s="10"/>
      <c r="G10947" s="8">
        <v>60563</v>
      </c>
      <c r="H10947" s="8" t="s">
        <v>23853</v>
      </c>
      <c r="I10947" s="8"/>
      <c r="J10947" s="8"/>
      <c r="K10947" s="8" t="s">
        <v>33814</v>
      </c>
    </row>
    <row r="10948" spans="1:11" x14ac:dyDescent="0.2">
      <c r="A10948" s="8">
        <f>MAX($A$2:$A10947)+1</f>
        <v>9440</v>
      </c>
      <c r="B10948" s="8"/>
      <c r="C10948" s="9" t="str">
        <f t="shared" si="172"/>
        <v>Westside Avenue</v>
      </c>
      <c r="D10948" s="8"/>
      <c r="E10948" s="8"/>
      <c r="F10948" s="10"/>
      <c r="G10948" s="8">
        <v>60500</v>
      </c>
      <c r="H10948" s="8" t="s">
        <v>23854</v>
      </c>
      <c r="I10948" s="8"/>
      <c r="J10948" s="8"/>
      <c r="K10948" s="8" t="s">
        <v>33814</v>
      </c>
    </row>
    <row r="10949" spans="1:11" x14ac:dyDescent="0.2">
      <c r="A10949" s="8">
        <f>MAX($A$2:$A10948)+1</f>
        <v>9441</v>
      </c>
      <c r="B10949" s="8"/>
      <c r="C10949" s="9" t="str">
        <f t="shared" si="172"/>
        <v>Lower Cape May HS</v>
      </c>
      <c r="D10949" s="8"/>
      <c r="E10949" s="8"/>
      <c r="F10949" s="10"/>
      <c r="G10949" s="8">
        <v>60769</v>
      </c>
      <c r="H10949" s="8" t="s">
        <v>23855</v>
      </c>
      <c r="I10949" s="8"/>
      <c r="J10949" s="8"/>
      <c r="K10949" s="8" t="s">
        <v>33814</v>
      </c>
    </row>
    <row r="10950" spans="1:11" x14ac:dyDescent="0.2">
      <c r="A10950" s="8">
        <f>MAX($A$2:$A10949)+1</f>
        <v>9442</v>
      </c>
      <c r="B10950" s="8"/>
      <c r="C10950" s="9" t="str">
        <f t="shared" si="172"/>
        <v>Munro Valley Solar</v>
      </c>
      <c r="D10950" s="8"/>
      <c r="E10950" s="8"/>
      <c r="F10950" s="10"/>
      <c r="G10950" s="8">
        <v>60412</v>
      </c>
      <c r="H10950" s="8" t="s">
        <v>23856</v>
      </c>
      <c r="I10950" s="8"/>
      <c r="J10950" s="8"/>
      <c r="K10950" s="8" t="s">
        <v>33814</v>
      </c>
    </row>
    <row r="10951" spans="1:11" x14ac:dyDescent="0.2">
      <c r="A10951" s="8">
        <f>MAX($A$2:$A10950)+1</f>
        <v>9443</v>
      </c>
      <c r="B10951" s="8"/>
      <c r="C10951" s="9" t="str">
        <f t="shared" si="172"/>
        <v>Corcoran</v>
      </c>
      <c r="D10951" s="8"/>
      <c r="E10951" s="8"/>
      <c r="F10951" s="10"/>
      <c r="G10951" s="8">
        <v>60450</v>
      </c>
      <c r="H10951" s="8" t="s">
        <v>23857</v>
      </c>
      <c r="I10951" s="8"/>
      <c r="J10951" s="8"/>
      <c r="K10951" s="8" t="s">
        <v>33814</v>
      </c>
    </row>
    <row r="10952" spans="1:11" x14ac:dyDescent="0.2">
      <c r="A10952" s="8">
        <f>MAX($A$2:$A10951)+1</f>
        <v>9444</v>
      </c>
      <c r="B10952" s="8"/>
      <c r="C10952" s="9" t="str">
        <f t="shared" si="172"/>
        <v>Longview Solar</v>
      </c>
      <c r="D10952" s="8"/>
      <c r="E10952" s="8"/>
      <c r="F10952" s="10"/>
      <c r="G10952" s="8">
        <v>60735</v>
      </c>
      <c r="H10952" s="8" t="s">
        <v>23858</v>
      </c>
      <c r="I10952" s="8"/>
      <c r="J10952" s="8"/>
      <c r="K10952" s="8" t="s">
        <v>33814</v>
      </c>
    </row>
    <row r="10953" spans="1:11" x14ac:dyDescent="0.2">
      <c r="A10953" s="8">
        <f>MAX($A$2:$A10952)+1</f>
        <v>9445</v>
      </c>
      <c r="B10953" s="8"/>
      <c r="C10953" s="9" t="str">
        <f t="shared" si="172"/>
        <v>McHenry Battery Storage</v>
      </c>
      <c r="D10953" s="8"/>
      <c r="E10953" s="8"/>
      <c r="F10953" s="10"/>
      <c r="G10953" s="8">
        <v>60656</v>
      </c>
      <c r="H10953" s="8" t="s">
        <v>23859</v>
      </c>
      <c r="I10953" s="8"/>
      <c r="J10953" s="8"/>
      <c r="K10953" s="8" t="s">
        <v>33814</v>
      </c>
    </row>
    <row r="10954" spans="1:11" x14ac:dyDescent="0.2">
      <c r="A10954" s="8">
        <f>MAX($A$2:$A10953)+1</f>
        <v>9446</v>
      </c>
      <c r="B10954" s="8"/>
      <c r="C10954" s="9" t="str">
        <f t="shared" si="172"/>
        <v>Mashpee Landfill Solar</v>
      </c>
      <c r="D10954" s="8"/>
      <c r="E10954" s="8"/>
      <c r="F10954" s="10"/>
      <c r="G10954" s="8">
        <v>59980</v>
      </c>
      <c r="H10954" s="8" t="s">
        <v>23860</v>
      </c>
      <c r="I10954" s="8"/>
      <c r="J10954" s="8"/>
      <c r="K10954" s="8" t="s">
        <v>33814</v>
      </c>
    </row>
    <row r="10955" spans="1:11" x14ac:dyDescent="0.2">
      <c r="A10955" s="8">
        <f>MAX($A$2:$A10954)+1</f>
        <v>9447</v>
      </c>
      <c r="B10955" s="8"/>
      <c r="C10955" s="9" t="str">
        <f t="shared" si="172"/>
        <v>Rio Bravo Solar II LLC</v>
      </c>
      <c r="D10955" s="8"/>
      <c r="E10955" s="8"/>
      <c r="F10955" s="10"/>
      <c r="G10955" s="8">
        <v>59250</v>
      </c>
      <c r="H10955" s="8" t="s">
        <v>23861</v>
      </c>
      <c r="I10955" s="8"/>
      <c r="J10955" s="8"/>
      <c r="K10955" s="8" t="s">
        <v>33814</v>
      </c>
    </row>
    <row r="10956" spans="1:11" x14ac:dyDescent="0.2">
      <c r="A10956" s="8">
        <f>MAX($A$2:$A10955)+1</f>
        <v>9448</v>
      </c>
      <c r="B10956" s="8"/>
      <c r="C10956" s="9" t="str">
        <f t="shared" si="172"/>
        <v>Canyon Del Oro High School Solar</v>
      </c>
      <c r="D10956" s="8"/>
      <c r="E10956" s="8"/>
      <c r="F10956" s="10"/>
      <c r="G10956" s="8">
        <v>60685</v>
      </c>
      <c r="H10956" s="8" t="s">
        <v>23862</v>
      </c>
      <c r="I10956" s="8"/>
      <c r="J10956" s="8"/>
      <c r="K10956" s="8" t="s">
        <v>33814</v>
      </c>
    </row>
    <row r="10957" spans="1:11" x14ac:dyDescent="0.2">
      <c r="A10957" s="8">
        <f>MAX($A$2:$A10956)+1</f>
        <v>9449</v>
      </c>
      <c r="B10957" s="8"/>
      <c r="C10957" s="9" t="str">
        <f t="shared" si="172"/>
        <v>Husky Solar</v>
      </c>
      <c r="D10957" s="8"/>
      <c r="E10957" s="8"/>
      <c r="F10957" s="10"/>
      <c r="G10957" s="8">
        <v>59510</v>
      </c>
      <c r="H10957" s="8" t="s">
        <v>23863</v>
      </c>
      <c r="I10957" s="8"/>
      <c r="J10957" s="8"/>
      <c r="K10957" s="8" t="s">
        <v>33814</v>
      </c>
    </row>
    <row r="10958" spans="1:11" x14ac:dyDescent="0.2">
      <c r="A10958" s="8">
        <f>MAX($A$2:$A10957)+1</f>
        <v>9450</v>
      </c>
      <c r="B10958" s="8"/>
      <c r="C10958" s="9" t="str">
        <f t="shared" si="172"/>
        <v>Red Oak Solar Farm, LLC</v>
      </c>
      <c r="D10958" s="8"/>
      <c r="E10958" s="8"/>
      <c r="F10958" s="10"/>
      <c r="G10958" s="8">
        <v>60929</v>
      </c>
      <c r="H10958" s="8" t="s">
        <v>23864</v>
      </c>
      <c r="I10958" s="8"/>
      <c r="J10958" s="8"/>
      <c r="K10958" s="8" t="s">
        <v>33814</v>
      </c>
    </row>
    <row r="10959" spans="1:11" x14ac:dyDescent="0.2">
      <c r="A10959" s="8">
        <f>MAX($A$2:$A10958)+1</f>
        <v>9451</v>
      </c>
      <c r="B10959" s="8"/>
      <c r="C10959" s="9" t="str">
        <f t="shared" si="172"/>
        <v>Valley Center</v>
      </c>
      <c r="D10959" s="8"/>
      <c r="E10959" s="8"/>
      <c r="F10959" s="10"/>
      <c r="G10959" s="8">
        <v>60509</v>
      </c>
      <c r="H10959" s="8" t="s">
        <v>5381</v>
      </c>
      <c r="I10959" s="8"/>
      <c r="J10959" s="8"/>
      <c r="K10959" s="8" t="s">
        <v>33814</v>
      </c>
    </row>
    <row r="10960" spans="1:11" x14ac:dyDescent="0.2">
      <c r="A10960" s="8">
        <f>MAX($A$2:$A10959)+1</f>
        <v>9452</v>
      </c>
      <c r="B10960" s="8"/>
      <c r="C10960" s="9" t="str">
        <f t="shared" si="172"/>
        <v>Prudential 55 Livingston Roseland Solar</v>
      </c>
      <c r="D10960" s="8"/>
      <c r="E10960" s="8"/>
      <c r="F10960" s="10"/>
      <c r="G10960" s="8">
        <v>60841</v>
      </c>
      <c r="H10960" s="8" t="s">
        <v>23865</v>
      </c>
      <c r="I10960" s="8"/>
      <c r="J10960" s="8"/>
      <c r="K10960" s="8" t="s">
        <v>33814</v>
      </c>
    </row>
    <row r="10961" spans="1:11" x14ac:dyDescent="0.2">
      <c r="A10961" s="8">
        <f>MAX($A$2:$A10960)+1</f>
        <v>9453</v>
      </c>
      <c r="B10961" s="8"/>
      <c r="C10961" s="9" t="str">
        <f t="shared" si="172"/>
        <v>Hew Fulton Farm, LLC</v>
      </c>
      <c r="D10961" s="8"/>
      <c r="E10961" s="8"/>
      <c r="F10961" s="10"/>
      <c r="G10961" s="8">
        <v>60778</v>
      </c>
      <c r="H10961" s="8" t="s">
        <v>5566</v>
      </c>
      <c r="I10961" s="8"/>
      <c r="J10961" s="8"/>
      <c r="K10961" s="8" t="s">
        <v>33814</v>
      </c>
    </row>
    <row r="10962" spans="1:11" x14ac:dyDescent="0.2">
      <c r="A10962" s="8">
        <f>MAX($A$2:$A10961)+1</f>
        <v>9454</v>
      </c>
      <c r="B10962" s="8"/>
      <c r="C10962" s="9" t="str">
        <f t="shared" si="172"/>
        <v>Amethyst Solar</v>
      </c>
      <c r="D10962" s="8"/>
      <c r="E10962" s="8"/>
      <c r="F10962" s="10"/>
      <c r="G10962" s="8">
        <v>58730</v>
      </c>
      <c r="H10962" s="8" t="s">
        <v>23866</v>
      </c>
      <c r="I10962" s="8"/>
      <c r="J10962" s="8"/>
      <c r="K10962" s="8" t="s">
        <v>33814</v>
      </c>
    </row>
    <row r="10963" spans="1:11" x14ac:dyDescent="0.2">
      <c r="A10963" s="8">
        <f>MAX($A$2:$A10962)+1</f>
        <v>9455</v>
      </c>
      <c r="B10963" s="8"/>
      <c r="C10963" s="9" t="str">
        <f t="shared" si="172"/>
        <v>Howell Solar</v>
      </c>
      <c r="D10963" s="8"/>
      <c r="E10963" s="8"/>
      <c r="F10963" s="10"/>
      <c r="G10963" s="8">
        <v>60728</v>
      </c>
      <c r="H10963" s="8" t="s">
        <v>23867</v>
      </c>
      <c r="I10963" s="8"/>
      <c r="J10963" s="8"/>
      <c r="K10963" s="8" t="s">
        <v>33814</v>
      </c>
    </row>
    <row r="10964" spans="1:11" x14ac:dyDescent="0.2">
      <c r="A10964" s="8">
        <f>MAX($A$2:$A10963)+1</f>
        <v>9456</v>
      </c>
      <c r="B10964" s="8"/>
      <c r="C10964" s="9" t="str">
        <f t="shared" si="172"/>
        <v>Legoland Solar</v>
      </c>
      <c r="D10964" s="8"/>
      <c r="E10964" s="8"/>
      <c r="F10964" s="10"/>
      <c r="G10964" s="8">
        <v>60371</v>
      </c>
      <c r="H10964" s="8" t="s">
        <v>23868</v>
      </c>
      <c r="I10964" s="8"/>
      <c r="J10964" s="8"/>
      <c r="K10964" s="8" t="s">
        <v>33814</v>
      </c>
    </row>
    <row r="10965" spans="1:11" x14ac:dyDescent="0.2">
      <c r="A10965" s="8">
        <f>MAX($A$2:$A10964)+1</f>
        <v>9457</v>
      </c>
      <c r="B10965" s="8"/>
      <c r="C10965" s="9" t="str">
        <f t="shared" si="172"/>
        <v>Baltimore City D</v>
      </c>
      <c r="D10965" s="8"/>
      <c r="E10965" s="8"/>
      <c r="F10965" s="10"/>
      <c r="G10965" s="8">
        <v>60665</v>
      </c>
      <c r="H10965" s="8" t="s">
        <v>23869</v>
      </c>
      <c r="I10965" s="8"/>
      <c r="J10965" s="8"/>
      <c r="K10965" s="8" t="s">
        <v>33814</v>
      </c>
    </row>
    <row r="10966" spans="1:11" x14ac:dyDescent="0.2">
      <c r="A10966" s="8">
        <f>MAX($A$2:$A10965)+1</f>
        <v>9458</v>
      </c>
      <c r="B10966" s="8"/>
      <c r="C10966" s="9" t="str">
        <f t="shared" si="172"/>
        <v>Windpark Unlimited 2</v>
      </c>
      <c r="D10966" s="8"/>
      <c r="E10966" s="8"/>
      <c r="F10966" s="10"/>
      <c r="G10966" s="8">
        <v>60321</v>
      </c>
      <c r="H10966" s="8" t="s">
        <v>23870</v>
      </c>
      <c r="I10966" s="8"/>
      <c r="J10966" s="8"/>
      <c r="K10966" s="8" t="s">
        <v>33814</v>
      </c>
    </row>
    <row r="10967" spans="1:11" x14ac:dyDescent="0.2">
      <c r="A10967" s="8">
        <f>MAX($A$2:$A10966)+1</f>
        <v>9459</v>
      </c>
      <c r="B10967" s="8"/>
      <c r="C10967" s="9" t="str">
        <f t="shared" si="172"/>
        <v>Empire Solar</v>
      </c>
      <c r="D10967" s="8"/>
      <c r="E10967" s="8"/>
      <c r="F10967" s="10"/>
      <c r="G10967" s="8">
        <v>60631</v>
      </c>
      <c r="H10967" s="8" t="s">
        <v>23871</v>
      </c>
      <c r="I10967" s="8"/>
      <c r="J10967" s="8"/>
      <c r="K10967" s="8" t="s">
        <v>33814</v>
      </c>
    </row>
    <row r="10968" spans="1:11" x14ac:dyDescent="0.2">
      <c r="A10968" s="8">
        <f>MAX($A$2:$A10967)+1</f>
        <v>9460</v>
      </c>
      <c r="B10968" s="8"/>
      <c r="C10968" s="9" t="str">
        <f t="shared" si="172"/>
        <v>Long Farm 46 Solar, LLC</v>
      </c>
      <c r="D10968" s="8"/>
      <c r="E10968" s="8"/>
      <c r="F10968" s="10"/>
      <c r="G10968" s="8">
        <v>60208</v>
      </c>
      <c r="H10968" s="8" t="s">
        <v>5267</v>
      </c>
      <c r="I10968" s="8"/>
      <c r="J10968" s="8"/>
      <c r="K10968" s="8" t="s">
        <v>33814</v>
      </c>
    </row>
    <row r="10969" spans="1:11" x14ac:dyDescent="0.2">
      <c r="A10969" s="8">
        <f>A9678</f>
        <v>8579</v>
      </c>
      <c r="B10969" s="8"/>
      <c r="C10969" s="9" t="str">
        <f t="shared" ref="C10969:C11032" si="173">IF(H10969="",F10969,H10969)</f>
        <v>Stafford Hill Solar</v>
      </c>
      <c r="D10969" s="8"/>
      <c r="E10969" s="8"/>
      <c r="F10969" s="10"/>
      <c r="G10969" s="8">
        <v>60518</v>
      </c>
      <c r="H10969" s="8" t="s">
        <v>23872</v>
      </c>
      <c r="I10969" s="8"/>
      <c r="J10969" s="8"/>
      <c r="K10969" s="8" t="s">
        <v>33814</v>
      </c>
    </row>
    <row r="10970" spans="1:11" x14ac:dyDescent="0.2">
      <c r="A10970" s="8">
        <f>MAX($A$2:$A10969)+1</f>
        <v>9461</v>
      </c>
      <c r="B10970" s="8"/>
      <c r="C10970" s="9" t="str">
        <f t="shared" si="173"/>
        <v>Woodland Solar</v>
      </c>
      <c r="D10970" s="8"/>
      <c r="E10970" s="8"/>
      <c r="F10970" s="10"/>
      <c r="G10970" s="8">
        <v>59175</v>
      </c>
      <c r="H10970" s="8" t="s">
        <v>23873</v>
      </c>
      <c r="I10970" s="8"/>
      <c r="J10970" s="8"/>
      <c r="K10970" s="8" t="s">
        <v>33814</v>
      </c>
    </row>
    <row r="10971" spans="1:11" x14ac:dyDescent="0.2">
      <c r="A10971" s="8">
        <f>MAX($A$2:$A10970)+1</f>
        <v>9462</v>
      </c>
      <c r="B10971" s="8"/>
      <c r="C10971" s="9" t="str">
        <f t="shared" si="173"/>
        <v>Milo Solar</v>
      </c>
      <c r="D10971" s="8"/>
      <c r="E10971" s="8"/>
      <c r="F10971" s="10"/>
      <c r="G10971" s="8">
        <v>58739</v>
      </c>
      <c r="H10971" s="8" t="s">
        <v>23874</v>
      </c>
      <c r="I10971" s="8"/>
      <c r="J10971" s="8"/>
      <c r="K10971" s="8" t="s">
        <v>33814</v>
      </c>
    </row>
    <row r="10972" spans="1:11" x14ac:dyDescent="0.2">
      <c r="A10972" s="8">
        <f>MAX($A$2:$A10971)+1</f>
        <v>9463</v>
      </c>
      <c r="B10972" s="8"/>
      <c r="C10972" s="9" t="str">
        <f t="shared" si="173"/>
        <v>Williamston Speight Solar, LLC</v>
      </c>
      <c r="D10972" s="8"/>
      <c r="E10972" s="8"/>
      <c r="F10972" s="10"/>
      <c r="G10972" s="8">
        <v>60787</v>
      </c>
      <c r="H10972" s="8" t="s">
        <v>5569</v>
      </c>
      <c r="I10972" s="8"/>
      <c r="J10972" s="8"/>
      <c r="K10972" s="8" t="s">
        <v>33814</v>
      </c>
    </row>
    <row r="10973" spans="1:11" x14ac:dyDescent="0.2">
      <c r="A10973" s="8">
        <f>MAX($A$2:$A10972)+1</f>
        <v>9464</v>
      </c>
      <c r="B10973" s="8"/>
      <c r="C10973" s="9" t="str">
        <f t="shared" si="173"/>
        <v>Williamsburg Solar LLC VNEM</v>
      </c>
      <c r="D10973" s="8"/>
      <c r="E10973" s="8"/>
      <c r="F10973" s="10"/>
      <c r="G10973" s="8">
        <v>60111</v>
      </c>
      <c r="H10973" s="8" t="s">
        <v>23875</v>
      </c>
      <c r="I10973" s="8"/>
      <c r="J10973" s="8"/>
      <c r="K10973" s="8" t="s">
        <v>33814</v>
      </c>
    </row>
    <row r="10974" spans="1:11" x14ac:dyDescent="0.2">
      <c r="A10974" s="8">
        <f>MAX($A$2:$A10973)+1</f>
        <v>9465</v>
      </c>
      <c r="B10974" s="8"/>
      <c r="C10974" s="9" t="str">
        <f t="shared" si="173"/>
        <v>Catawba Solar LLC</v>
      </c>
      <c r="D10974" s="8"/>
      <c r="E10974" s="8"/>
      <c r="F10974" s="10"/>
      <c r="G10974" s="8">
        <v>60800</v>
      </c>
      <c r="H10974" s="8" t="s">
        <v>5573</v>
      </c>
      <c r="I10974" s="8"/>
      <c r="J10974" s="8"/>
      <c r="K10974" s="8" t="s">
        <v>33814</v>
      </c>
    </row>
    <row r="10975" spans="1:11" x14ac:dyDescent="0.2">
      <c r="A10975" s="8">
        <f>MAX($A$2:$A10974)+1</f>
        <v>9466</v>
      </c>
      <c r="B10975" s="8"/>
      <c r="C10975" s="9" t="str">
        <f t="shared" si="173"/>
        <v>Church Hill</v>
      </c>
      <c r="D10975" s="8"/>
      <c r="E10975" s="8"/>
      <c r="F10975" s="10"/>
      <c r="G10975" s="8">
        <v>60737</v>
      </c>
      <c r="H10975" s="8" t="s">
        <v>23876</v>
      </c>
      <c r="I10975" s="8"/>
      <c r="J10975" s="8"/>
      <c r="K10975" s="8" t="s">
        <v>33814</v>
      </c>
    </row>
    <row r="10976" spans="1:11" x14ac:dyDescent="0.2">
      <c r="A10976" s="8">
        <f>MAX($A$2:$A10975)+1</f>
        <v>9467</v>
      </c>
      <c r="B10976" s="8"/>
      <c r="C10976" s="9" t="str">
        <f t="shared" si="173"/>
        <v>Green City Recovery, LLC</v>
      </c>
      <c r="D10976" s="8"/>
      <c r="E10976" s="8"/>
      <c r="F10976" s="10"/>
      <c r="G10976" s="8">
        <v>60703</v>
      </c>
      <c r="H10976" s="8" t="s">
        <v>5550</v>
      </c>
      <c r="I10976" s="8"/>
      <c r="J10976" s="8"/>
      <c r="K10976" s="8" t="s">
        <v>33814</v>
      </c>
    </row>
    <row r="10977" spans="1:11" x14ac:dyDescent="0.2">
      <c r="A10977" s="8">
        <f>MAX($A$2:$A10976)+1</f>
        <v>9468</v>
      </c>
      <c r="B10977" s="8"/>
      <c r="C10977" s="9" t="str">
        <f t="shared" si="173"/>
        <v>Grove Solar Center, LLC</v>
      </c>
      <c r="D10977" s="8"/>
      <c r="E10977" s="8"/>
      <c r="F10977" s="10"/>
      <c r="G10977" s="8">
        <v>60330</v>
      </c>
      <c r="H10977" s="8" t="s">
        <v>23877</v>
      </c>
      <c r="I10977" s="8"/>
      <c r="J10977" s="8"/>
      <c r="K10977" s="8" t="s">
        <v>33814</v>
      </c>
    </row>
    <row r="10978" spans="1:11" x14ac:dyDescent="0.2">
      <c r="A10978" s="8">
        <f>MAX($A$2:$A10977)+1</f>
        <v>9469</v>
      </c>
      <c r="B10978" s="8"/>
      <c r="C10978" s="9" t="str">
        <f t="shared" si="173"/>
        <v>Waihonu North Solar</v>
      </c>
      <c r="D10978" s="8"/>
      <c r="E10978" s="8"/>
      <c r="F10978" s="10"/>
      <c r="G10978" s="8">
        <v>58655</v>
      </c>
      <c r="H10978" s="8" t="s">
        <v>23878</v>
      </c>
      <c r="I10978" s="8"/>
      <c r="J10978" s="8"/>
      <c r="K10978" s="8" t="s">
        <v>33814</v>
      </c>
    </row>
    <row r="10979" spans="1:11" x14ac:dyDescent="0.2">
      <c r="A10979" s="8">
        <f>MAX($A$2:$A10978)+1</f>
        <v>9470</v>
      </c>
      <c r="B10979" s="8"/>
      <c r="C10979" s="9" t="str">
        <f t="shared" si="173"/>
        <v>Sharon Station</v>
      </c>
      <c r="D10979" s="8"/>
      <c r="E10979" s="8"/>
      <c r="F10979" s="10"/>
      <c r="G10979" s="8">
        <v>60267</v>
      </c>
      <c r="H10979" s="8" t="s">
        <v>23879</v>
      </c>
      <c r="I10979" s="8"/>
      <c r="J10979" s="8"/>
      <c r="K10979" s="8" t="s">
        <v>33814</v>
      </c>
    </row>
    <row r="10980" spans="1:11" x14ac:dyDescent="0.2">
      <c r="A10980" s="8">
        <f>MAX($A$2:$A10979)+1</f>
        <v>9471</v>
      </c>
      <c r="B10980" s="8"/>
      <c r="C10980" s="9" t="str">
        <f t="shared" si="173"/>
        <v>Schell Solar Farm</v>
      </c>
      <c r="D10980" s="8"/>
      <c r="E10980" s="8"/>
      <c r="F10980" s="10"/>
      <c r="G10980" s="8">
        <v>59591</v>
      </c>
      <c r="H10980" s="8" t="s">
        <v>23880</v>
      </c>
      <c r="I10980" s="8"/>
      <c r="J10980" s="8"/>
      <c r="K10980" s="8" t="s">
        <v>33814</v>
      </c>
    </row>
    <row r="10981" spans="1:11" x14ac:dyDescent="0.2">
      <c r="A10981" s="8">
        <f>MAX($A$2:$A10980)+1</f>
        <v>9472</v>
      </c>
      <c r="B10981" s="8"/>
      <c r="C10981" s="9" t="str">
        <f t="shared" si="173"/>
        <v>Hartford Landfill Solar EGF</v>
      </c>
      <c r="D10981" s="8"/>
      <c r="E10981" s="8"/>
      <c r="F10981" s="10"/>
      <c r="G10981" s="8">
        <v>60909</v>
      </c>
      <c r="H10981" s="8" t="s">
        <v>23881</v>
      </c>
      <c r="I10981" s="8"/>
      <c r="J10981" s="8"/>
      <c r="K10981" s="8" t="s">
        <v>33814</v>
      </c>
    </row>
    <row r="10982" spans="1:11" x14ac:dyDescent="0.2">
      <c r="A10982" s="8">
        <f>MAX($A$2:$A10981)+1</f>
        <v>9473</v>
      </c>
      <c r="B10982" s="8"/>
      <c r="C10982" s="9" t="str">
        <f t="shared" si="173"/>
        <v>Happy Solar</v>
      </c>
      <c r="D10982" s="8"/>
      <c r="E10982" s="8"/>
      <c r="F10982" s="10"/>
      <c r="G10982" s="8">
        <v>59512</v>
      </c>
      <c r="H10982" s="8" t="s">
        <v>23882</v>
      </c>
      <c r="I10982" s="8"/>
      <c r="J10982" s="8"/>
      <c r="K10982" s="8" t="s">
        <v>33814</v>
      </c>
    </row>
    <row r="10983" spans="1:11" x14ac:dyDescent="0.2">
      <c r="A10983" s="8">
        <f>MAX($A$2:$A10982)+1</f>
        <v>9474</v>
      </c>
      <c r="B10983" s="8"/>
      <c r="C10983" s="9" t="str">
        <f t="shared" si="173"/>
        <v>Buidling L</v>
      </c>
      <c r="D10983" s="8"/>
      <c r="E10983" s="8"/>
      <c r="F10983" s="10"/>
      <c r="G10983" s="8">
        <v>60154</v>
      </c>
      <c r="H10983" s="8" t="s">
        <v>23883</v>
      </c>
      <c r="I10983" s="8"/>
      <c r="J10983" s="8"/>
      <c r="K10983" s="8" t="s">
        <v>33814</v>
      </c>
    </row>
    <row r="10984" spans="1:11" x14ac:dyDescent="0.2">
      <c r="A10984" s="8">
        <f>MAX($A$2:$A10983)+1</f>
        <v>9475</v>
      </c>
      <c r="B10984" s="8"/>
      <c r="C10984" s="9" t="str">
        <f t="shared" si="173"/>
        <v>Beaver Dam</v>
      </c>
      <c r="D10984" s="8"/>
      <c r="E10984" s="8"/>
      <c r="F10984" s="10"/>
      <c r="G10984" s="8">
        <v>58811</v>
      </c>
      <c r="H10984" s="8" t="s">
        <v>16084</v>
      </c>
      <c r="I10984" s="8"/>
      <c r="J10984" s="8"/>
      <c r="K10984" s="8" t="s">
        <v>33814</v>
      </c>
    </row>
    <row r="10985" spans="1:11" x14ac:dyDescent="0.2">
      <c r="A10985" s="8">
        <f>MAX($A$2:$A10984)+1</f>
        <v>9476</v>
      </c>
      <c r="B10985" s="8"/>
      <c r="C10985" s="9" t="str">
        <f t="shared" si="173"/>
        <v>Red Wing Solar</v>
      </c>
      <c r="D10985" s="8"/>
      <c r="E10985" s="8"/>
      <c r="F10985" s="10"/>
      <c r="G10985" s="8">
        <v>60796</v>
      </c>
      <c r="H10985" s="8" t="s">
        <v>23884</v>
      </c>
      <c r="I10985" s="8"/>
      <c r="J10985" s="8"/>
      <c r="K10985" s="8" t="s">
        <v>33814</v>
      </c>
    </row>
    <row r="10986" spans="1:11" x14ac:dyDescent="0.2">
      <c r="A10986" s="8">
        <f>MAX($A$2:$A10985)+1</f>
        <v>9477</v>
      </c>
      <c r="B10986" s="8"/>
      <c r="C10986" s="9" t="str">
        <f t="shared" si="173"/>
        <v>Freeway Springs</v>
      </c>
      <c r="D10986" s="8"/>
      <c r="E10986" s="8"/>
      <c r="F10986" s="10"/>
      <c r="G10986" s="8">
        <v>60183</v>
      </c>
      <c r="H10986" s="8" t="s">
        <v>23885</v>
      </c>
      <c r="I10986" s="8"/>
      <c r="J10986" s="8"/>
      <c r="K10986" s="8" t="s">
        <v>33814</v>
      </c>
    </row>
    <row r="10987" spans="1:11" x14ac:dyDescent="0.2">
      <c r="A10987" s="8">
        <f>MAX($A$2:$A10986)+1</f>
        <v>9478</v>
      </c>
      <c r="B10987" s="8"/>
      <c r="C10987" s="9" t="str">
        <f t="shared" si="173"/>
        <v>Bethlehem - East</v>
      </c>
      <c r="D10987" s="8"/>
      <c r="E10987" s="8"/>
      <c r="F10987" s="10"/>
      <c r="G10987" s="8">
        <v>60477</v>
      </c>
      <c r="H10987" s="8" t="s">
        <v>23886</v>
      </c>
      <c r="I10987" s="8"/>
      <c r="J10987" s="8"/>
      <c r="K10987" s="8" t="s">
        <v>33814</v>
      </c>
    </row>
    <row r="10988" spans="1:11" x14ac:dyDescent="0.2">
      <c r="A10988" s="8">
        <f>MAX($A$2:$A10987)+1</f>
        <v>9479</v>
      </c>
      <c r="B10988" s="8"/>
      <c r="C10988" s="9" t="str">
        <f t="shared" si="173"/>
        <v>River Mountains Solar</v>
      </c>
      <c r="D10988" s="8"/>
      <c r="E10988" s="8"/>
      <c r="F10988" s="10"/>
      <c r="G10988" s="8">
        <v>59747</v>
      </c>
      <c r="H10988" s="8" t="s">
        <v>23887</v>
      </c>
      <c r="I10988" s="8"/>
      <c r="J10988" s="8"/>
      <c r="K10988" s="8" t="s">
        <v>33814</v>
      </c>
    </row>
    <row r="10989" spans="1:11" x14ac:dyDescent="0.2">
      <c r="A10989" s="8">
        <f>MAX($A$2:$A10988)+1</f>
        <v>9480</v>
      </c>
      <c r="B10989" s="8"/>
      <c r="C10989" s="9" t="str">
        <f t="shared" si="173"/>
        <v>Summit Water Nexus Mt. Holly, LLC Solar</v>
      </c>
      <c r="D10989" s="8"/>
      <c r="E10989" s="8"/>
      <c r="F10989" s="10"/>
      <c r="G10989" s="8">
        <v>60809</v>
      </c>
      <c r="H10989" s="8" t="s">
        <v>23888</v>
      </c>
      <c r="I10989" s="8"/>
      <c r="J10989" s="8"/>
      <c r="K10989" s="8" t="s">
        <v>33814</v>
      </c>
    </row>
    <row r="10990" spans="1:11" x14ac:dyDescent="0.2">
      <c r="A10990" s="8">
        <f>MAX($A$2:$A10989)+1</f>
        <v>9481</v>
      </c>
      <c r="B10990" s="8"/>
      <c r="C10990" s="9" t="str">
        <f t="shared" si="173"/>
        <v>Silvi Gibraltar Rock</v>
      </c>
      <c r="D10990" s="8"/>
      <c r="E10990" s="8"/>
      <c r="F10990" s="10"/>
      <c r="G10990" s="8">
        <v>60746</v>
      </c>
      <c r="H10990" s="8" t="s">
        <v>23889</v>
      </c>
      <c r="I10990" s="8"/>
      <c r="J10990" s="8"/>
      <c r="K10990" s="8" t="s">
        <v>33814</v>
      </c>
    </row>
    <row r="10991" spans="1:11" x14ac:dyDescent="0.2">
      <c r="A10991" s="8">
        <f>MAX($A$2:$A10990)+1</f>
        <v>9482</v>
      </c>
      <c r="B10991" s="8"/>
      <c r="C10991" s="9" t="str">
        <f t="shared" si="173"/>
        <v>Four Peaks Camino Real</v>
      </c>
      <c r="D10991" s="8"/>
      <c r="E10991" s="8"/>
      <c r="F10991" s="10"/>
      <c r="G10991" s="8">
        <v>60696</v>
      </c>
      <c r="H10991" s="8" t="s">
        <v>23890</v>
      </c>
      <c r="I10991" s="8"/>
      <c r="J10991" s="8"/>
      <c r="K10991" s="8" t="s">
        <v>33814</v>
      </c>
    </row>
    <row r="10992" spans="1:11" x14ac:dyDescent="0.2">
      <c r="A10992" s="8">
        <f>MAX($A$2:$A10991)+1</f>
        <v>9483</v>
      </c>
      <c r="B10992" s="8"/>
      <c r="C10992" s="9" t="str">
        <f t="shared" si="173"/>
        <v>Gainey Solar, LLC</v>
      </c>
      <c r="D10992" s="8"/>
      <c r="E10992" s="8"/>
      <c r="F10992" s="10"/>
      <c r="G10992" s="8">
        <v>60633</v>
      </c>
      <c r="H10992" s="8" t="s">
        <v>23891</v>
      </c>
      <c r="I10992" s="8"/>
      <c r="J10992" s="8"/>
      <c r="K10992" s="8" t="s">
        <v>33814</v>
      </c>
    </row>
    <row r="10993" spans="1:11" x14ac:dyDescent="0.2">
      <c r="A10993" s="8">
        <f>MAX($A$2:$A10992)+1</f>
        <v>9484</v>
      </c>
      <c r="B10993" s="8"/>
      <c r="C10993" s="9" t="str">
        <f t="shared" si="173"/>
        <v>Cornwall Solar Center, LLC</v>
      </c>
      <c r="D10993" s="8"/>
      <c r="E10993" s="8"/>
      <c r="F10993" s="10"/>
      <c r="G10993" s="8">
        <v>59663</v>
      </c>
      <c r="H10993" s="8" t="s">
        <v>23892</v>
      </c>
      <c r="I10993" s="8"/>
      <c r="J10993" s="8"/>
      <c r="K10993" s="8" t="s">
        <v>33814</v>
      </c>
    </row>
    <row r="10994" spans="1:11" x14ac:dyDescent="0.2">
      <c r="A10994" s="8">
        <f>MAX($A$2:$A10993)+1</f>
        <v>9485</v>
      </c>
      <c r="B10994" s="8"/>
      <c r="C10994" s="9" t="str">
        <f t="shared" si="173"/>
        <v>Grand Ridge Battery Projects</v>
      </c>
      <c r="D10994" s="8"/>
      <c r="E10994" s="8"/>
      <c r="F10994" s="10"/>
      <c r="G10994" s="8">
        <v>59957</v>
      </c>
      <c r="H10994" s="8" t="s">
        <v>23893</v>
      </c>
      <c r="I10994" s="8"/>
      <c r="J10994" s="8"/>
      <c r="K10994" s="8" t="s">
        <v>33814</v>
      </c>
    </row>
    <row r="10995" spans="1:11" x14ac:dyDescent="0.2">
      <c r="A10995" s="8">
        <f>MAX($A$2:$A10994)+1</f>
        <v>9486</v>
      </c>
      <c r="B10995" s="8"/>
      <c r="C10995" s="9" t="str">
        <f t="shared" si="173"/>
        <v>Verwey-Hanford Dairy Digester #1</v>
      </c>
      <c r="D10995" s="8"/>
      <c r="E10995" s="8"/>
      <c r="F10995" s="10"/>
      <c r="G10995" s="8">
        <v>60918</v>
      </c>
      <c r="H10995" s="8" t="s">
        <v>23894</v>
      </c>
      <c r="I10995" s="8"/>
      <c r="J10995" s="8"/>
      <c r="K10995" s="8" t="s">
        <v>33814</v>
      </c>
    </row>
    <row r="10996" spans="1:11" x14ac:dyDescent="0.2">
      <c r="A10996" s="8">
        <f>MAX($A$2:$A10995)+1</f>
        <v>9487</v>
      </c>
      <c r="B10996" s="8"/>
      <c r="C10996" s="9" t="str">
        <f t="shared" si="173"/>
        <v>Duplin Solar I LLC (160 Houston Lane)</v>
      </c>
      <c r="D10996" s="8"/>
      <c r="E10996" s="8"/>
      <c r="F10996" s="10"/>
      <c r="G10996" s="8">
        <v>60599</v>
      </c>
      <c r="H10996" s="8" t="s">
        <v>23895</v>
      </c>
      <c r="I10996" s="8"/>
      <c r="J10996" s="8"/>
      <c r="K10996" s="8" t="s">
        <v>33814</v>
      </c>
    </row>
    <row r="10997" spans="1:11" x14ac:dyDescent="0.2">
      <c r="A10997" s="8">
        <f>MAX($A$2:$A10996)+1</f>
        <v>9488</v>
      </c>
      <c r="B10997" s="8"/>
      <c r="C10997" s="9" t="str">
        <f t="shared" si="173"/>
        <v>Rancho Seco Solar, LLC</v>
      </c>
      <c r="D10997" s="8"/>
      <c r="E10997" s="8"/>
      <c r="F10997" s="10"/>
      <c r="G10997" s="8">
        <v>60226</v>
      </c>
      <c r="H10997" s="8" t="s">
        <v>5519</v>
      </c>
      <c r="I10997" s="8"/>
      <c r="J10997" s="8"/>
      <c r="K10997" s="8" t="s">
        <v>33814</v>
      </c>
    </row>
    <row r="10998" spans="1:11" x14ac:dyDescent="0.2">
      <c r="A10998" s="8">
        <f>MAX($A$2:$A10997)+1</f>
        <v>9489</v>
      </c>
      <c r="B10998" s="8"/>
      <c r="C10998" s="9" t="str">
        <f t="shared" si="173"/>
        <v>Winton Solar</v>
      </c>
      <c r="D10998" s="8"/>
      <c r="E10998" s="8"/>
      <c r="F10998" s="10"/>
      <c r="G10998" s="8">
        <v>59177</v>
      </c>
      <c r="H10998" s="8" t="s">
        <v>23896</v>
      </c>
      <c r="I10998" s="8"/>
      <c r="J10998" s="8"/>
      <c r="K10998" s="8" t="s">
        <v>33814</v>
      </c>
    </row>
    <row r="10999" spans="1:11" x14ac:dyDescent="0.2">
      <c r="A10999" s="8">
        <f>MAX($A$2:$A10998)+1</f>
        <v>9490</v>
      </c>
      <c r="B10999" s="8"/>
      <c r="C10999" s="9" t="str">
        <f t="shared" si="173"/>
        <v>ZV Solar 3, LLC</v>
      </c>
      <c r="D10999" s="8"/>
      <c r="E10999" s="8"/>
      <c r="F10999" s="10"/>
      <c r="G10999" s="8">
        <v>60549</v>
      </c>
      <c r="H10999" s="8" t="s">
        <v>23897</v>
      </c>
      <c r="I10999" s="8"/>
      <c r="J10999" s="8"/>
      <c r="K10999" s="8" t="s">
        <v>33814</v>
      </c>
    </row>
    <row r="11000" spans="1:11" x14ac:dyDescent="0.2">
      <c r="A11000" s="8">
        <f>MAX($A$2:$A10999)+1</f>
        <v>9491</v>
      </c>
      <c r="B11000" s="8"/>
      <c r="C11000" s="9" t="str">
        <f t="shared" si="173"/>
        <v>Jackson Board of Education-Liberty HS</v>
      </c>
      <c r="D11000" s="8"/>
      <c r="E11000" s="8"/>
      <c r="F11000" s="10"/>
      <c r="G11000" s="8">
        <v>60113</v>
      </c>
      <c r="H11000" s="8" t="s">
        <v>23898</v>
      </c>
      <c r="I11000" s="8"/>
      <c r="J11000" s="8"/>
      <c r="K11000" s="8" t="s">
        <v>33814</v>
      </c>
    </row>
    <row r="11001" spans="1:11" x14ac:dyDescent="0.2">
      <c r="A11001" s="8">
        <f>MAX($A$2:$A11000)+1</f>
        <v>9492</v>
      </c>
      <c r="B11001" s="8"/>
      <c r="C11001" s="9" t="str">
        <f t="shared" si="173"/>
        <v>Innovative Solar 65</v>
      </c>
      <c r="D11001" s="8"/>
      <c r="E11001" s="8"/>
      <c r="F11001" s="10"/>
      <c r="G11001" s="8">
        <v>60398</v>
      </c>
      <c r="H11001" s="8" t="s">
        <v>23899</v>
      </c>
      <c r="I11001" s="8"/>
      <c r="J11001" s="8"/>
      <c r="K11001" s="8" t="s">
        <v>33814</v>
      </c>
    </row>
    <row r="11002" spans="1:11" x14ac:dyDescent="0.2">
      <c r="A11002" s="8">
        <f>A10859</f>
        <v>9353</v>
      </c>
      <c r="B11002" s="8"/>
      <c r="C11002" s="9" t="str">
        <f t="shared" si="173"/>
        <v>CED Ducor 2</v>
      </c>
      <c r="D11002" s="8"/>
      <c r="E11002" s="8"/>
      <c r="F11002" s="10"/>
      <c r="G11002" s="8">
        <v>60079</v>
      </c>
      <c r="H11002" s="8" t="s">
        <v>23900</v>
      </c>
      <c r="I11002" s="8"/>
      <c r="J11002" s="8"/>
      <c r="K11002" s="8" t="s">
        <v>33814</v>
      </c>
    </row>
    <row r="11003" spans="1:11" x14ac:dyDescent="0.2">
      <c r="A11003" s="8">
        <f>MAX($A$2:$A11002)+1</f>
        <v>9493</v>
      </c>
      <c r="B11003" s="8"/>
      <c r="C11003" s="9" t="str">
        <f t="shared" si="173"/>
        <v>Seaboard Solar LLC</v>
      </c>
      <c r="D11003" s="8"/>
      <c r="E11003" s="8"/>
      <c r="F11003" s="10"/>
      <c r="G11003" s="8">
        <v>59643</v>
      </c>
      <c r="H11003" s="8" t="s">
        <v>5099</v>
      </c>
      <c r="I11003" s="8"/>
      <c r="J11003" s="8"/>
      <c r="K11003" s="8" t="s">
        <v>33814</v>
      </c>
    </row>
    <row r="11004" spans="1:11" x14ac:dyDescent="0.2">
      <c r="A11004" s="8">
        <f>MAX($A$2:$A11003)+1</f>
        <v>9494</v>
      </c>
      <c r="B11004" s="8"/>
      <c r="C11004" s="9" t="str">
        <f t="shared" si="173"/>
        <v>Rolla Solar Farm (MO)</v>
      </c>
      <c r="D11004" s="8"/>
      <c r="E11004" s="8"/>
      <c r="F11004" s="10"/>
      <c r="G11004" s="8">
        <v>60705</v>
      </c>
      <c r="H11004" s="8" t="s">
        <v>23901</v>
      </c>
      <c r="I11004" s="8"/>
      <c r="J11004" s="8"/>
      <c r="K11004" s="8" t="s">
        <v>33814</v>
      </c>
    </row>
    <row r="11005" spans="1:11" x14ac:dyDescent="0.2">
      <c r="A11005" s="8">
        <f>MAX($A$2:$A11004)+1</f>
        <v>9495</v>
      </c>
      <c r="B11005" s="8"/>
      <c r="C11005" s="9" t="str">
        <f t="shared" si="173"/>
        <v>Cotten Farm, LLC</v>
      </c>
      <c r="D11005" s="8"/>
      <c r="E11005" s="8"/>
      <c r="F11005" s="10"/>
      <c r="G11005" s="8">
        <v>60965</v>
      </c>
      <c r="H11005" s="8" t="s">
        <v>23902</v>
      </c>
      <c r="I11005" s="8"/>
      <c r="J11005" s="8"/>
      <c r="K11005" s="8" t="s">
        <v>33814</v>
      </c>
    </row>
    <row r="11006" spans="1:11" x14ac:dyDescent="0.2">
      <c r="A11006" s="8">
        <f>MAX($A$2:$A11005)+1</f>
        <v>9496</v>
      </c>
      <c r="B11006" s="8"/>
      <c r="C11006" s="9" t="str">
        <f t="shared" si="173"/>
        <v>SunE- E Philadelphia Ontario</v>
      </c>
      <c r="D11006" s="8"/>
      <c r="E11006" s="8"/>
      <c r="F11006" s="10"/>
      <c r="G11006" s="8">
        <v>59916</v>
      </c>
      <c r="H11006" s="8" t="s">
        <v>23903</v>
      </c>
      <c r="I11006" s="8"/>
      <c r="J11006" s="8"/>
      <c r="K11006" s="8" t="s">
        <v>33814</v>
      </c>
    </row>
    <row r="11007" spans="1:11" x14ac:dyDescent="0.2">
      <c r="A11007" s="8">
        <f>MAX($A$2:$A11006)+1</f>
        <v>9497</v>
      </c>
      <c r="B11007" s="8"/>
      <c r="C11007" s="9" t="str">
        <f t="shared" si="173"/>
        <v>Sonne Two</v>
      </c>
      <c r="D11007" s="8"/>
      <c r="E11007" s="8"/>
      <c r="F11007" s="10"/>
      <c r="G11007" s="8">
        <v>58829</v>
      </c>
      <c r="H11007" s="8" t="s">
        <v>23904</v>
      </c>
      <c r="I11007" s="8"/>
      <c r="J11007" s="8"/>
      <c r="K11007" s="8" t="s">
        <v>33814</v>
      </c>
    </row>
    <row r="11008" spans="1:11" x14ac:dyDescent="0.2">
      <c r="A11008" s="8">
        <f>MAX($A$2:$A11007)+1</f>
        <v>9498</v>
      </c>
      <c r="B11008" s="8"/>
      <c r="C11008" s="9" t="str">
        <f t="shared" si="173"/>
        <v>GMP Solar - Williamstown</v>
      </c>
      <c r="D11008" s="8"/>
      <c r="E11008" s="8"/>
      <c r="F11008" s="10"/>
      <c r="G11008" s="8">
        <v>60877</v>
      </c>
      <c r="H11008" s="8" t="s">
        <v>23905</v>
      </c>
      <c r="I11008" s="8"/>
      <c r="J11008" s="8"/>
      <c r="K11008" s="8" t="s">
        <v>33814</v>
      </c>
    </row>
    <row r="11009" spans="1:11" x14ac:dyDescent="0.2">
      <c r="A11009" s="8">
        <f>MAX($A$2:$A11008)+1</f>
        <v>9499</v>
      </c>
      <c r="B11009" s="8"/>
      <c r="C11009" s="9" t="str">
        <f t="shared" si="173"/>
        <v>Little Bay</v>
      </c>
      <c r="D11009" s="8"/>
      <c r="E11009" s="8"/>
      <c r="F11009" s="10"/>
      <c r="G11009" s="8">
        <v>60495</v>
      </c>
      <c r="H11009" s="8" t="s">
        <v>23906</v>
      </c>
      <c r="I11009" s="8"/>
      <c r="J11009" s="8"/>
      <c r="K11009" s="8" t="s">
        <v>33814</v>
      </c>
    </row>
    <row r="11010" spans="1:11" x14ac:dyDescent="0.2">
      <c r="A11010" s="8">
        <f>MAX($A$2:$A11009)+1</f>
        <v>9500</v>
      </c>
      <c r="B11010" s="8"/>
      <c r="C11010" s="9" t="str">
        <f t="shared" si="173"/>
        <v>Victory Solar LLC</v>
      </c>
      <c r="D11010" s="8"/>
      <c r="E11010" s="8"/>
      <c r="F11010" s="10"/>
      <c r="G11010" s="8">
        <v>60764</v>
      </c>
      <c r="H11010" s="8" t="s">
        <v>5564</v>
      </c>
      <c r="I11010" s="8"/>
      <c r="J11010" s="8"/>
      <c r="K11010" s="8" t="s">
        <v>33814</v>
      </c>
    </row>
    <row r="11011" spans="1:11" x14ac:dyDescent="0.2">
      <c r="A11011" s="8">
        <f>MAX($A$2:$A11010)+1</f>
        <v>9501</v>
      </c>
      <c r="B11011" s="8"/>
      <c r="C11011" s="9" t="str">
        <f t="shared" si="173"/>
        <v>Bent Mountain</v>
      </c>
      <c r="D11011" s="8"/>
      <c r="E11011" s="8"/>
      <c r="F11011" s="10"/>
      <c r="G11011" s="8">
        <v>8809</v>
      </c>
      <c r="H11011" s="8" t="s">
        <v>23907</v>
      </c>
      <c r="I11011" s="8"/>
      <c r="J11011" s="8"/>
      <c r="K11011" s="8" t="s">
        <v>33814</v>
      </c>
    </row>
    <row r="11012" spans="1:11" x14ac:dyDescent="0.2">
      <c r="A11012" s="8">
        <f>MAX($A$2:$A11011)+1</f>
        <v>9502</v>
      </c>
      <c r="B11012" s="8"/>
      <c r="C11012" s="9" t="str">
        <f t="shared" si="173"/>
        <v>Rosemount Community Solar</v>
      </c>
      <c r="D11012" s="8"/>
      <c r="E11012" s="8"/>
      <c r="F11012" s="10"/>
      <c r="G11012" s="8">
        <v>60714</v>
      </c>
      <c r="H11012" s="8" t="s">
        <v>5553</v>
      </c>
      <c r="I11012" s="8"/>
      <c r="J11012" s="8"/>
      <c r="K11012" s="8" t="s">
        <v>33814</v>
      </c>
    </row>
    <row r="11013" spans="1:11" x14ac:dyDescent="0.2">
      <c r="A11013" s="8">
        <f>MAX($A$2:$A11012)+1</f>
        <v>9503</v>
      </c>
      <c r="B11013" s="8"/>
      <c r="C11013" s="9" t="str">
        <f t="shared" si="173"/>
        <v>North Nash Farm, LLC</v>
      </c>
      <c r="D11013" s="8"/>
      <c r="E11013" s="8"/>
      <c r="F11013" s="10"/>
      <c r="G11013" s="8">
        <v>60651</v>
      </c>
      <c r="H11013" s="8" t="s">
        <v>5541</v>
      </c>
      <c r="I11013" s="8"/>
      <c r="J11013" s="8"/>
      <c r="K11013" s="8" t="s">
        <v>33814</v>
      </c>
    </row>
    <row r="11014" spans="1:11" x14ac:dyDescent="0.2">
      <c r="A11014" s="8">
        <f>MAX($A$2:$A11013)+1</f>
        <v>9504</v>
      </c>
      <c r="B11014" s="8"/>
      <c r="C11014" s="9" t="str">
        <f t="shared" si="173"/>
        <v>Langdon Solar Farm, LLC</v>
      </c>
      <c r="D11014" s="8"/>
      <c r="E11014" s="8"/>
      <c r="F11014" s="10"/>
      <c r="G11014" s="8">
        <v>60538</v>
      </c>
      <c r="H11014" s="8" t="s">
        <v>5523</v>
      </c>
      <c r="I11014" s="8"/>
      <c r="J11014" s="8"/>
      <c r="K11014" s="8" t="s">
        <v>33814</v>
      </c>
    </row>
    <row r="11015" spans="1:11" x14ac:dyDescent="0.2">
      <c r="A11015" s="8">
        <f>MAX($A$2:$A11014)+1</f>
        <v>9505</v>
      </c>
      <c r="B11015" s="8"/>
      <c r="C11015" s="9" t="str">
        <f t="shared" si="173"/>
        <v>Pavant Solar III</v>
      </c>
      <c r="D11015" s="8"/>
      <c r="E11015" s="8"/>
      <c r="F11015" s="10"/>
      <c r="G11015" s="8">
        <v>60886</v>
      </c>
      <c r="H11015" s="8" t="s">
        <v>23908</v>
      </c>
      <c r="I11015" s="8"/>
      <c r="J11015" s="8"/>
      <c r="K11015" s="8" t="s">
        <v>33814</v>
      </c>
    </row>
    <row r="11016" spans="1:11" x14ac:dyDescent="0.2">
      <c r="A11016" s="8">
        <f>MAX($A$2:$A11015)+1</f>
        <v>9506</v>
      </c>
      <c r="B11016" s="8"/>
      <c r="C11016" s="9" t="str">
        <f t="shared" si="173"/>
        <v>Ortega Highway Energy Storage</v>
      </c>
      <c r="D11016" s="8"/>
      <c r="E11016" s="8"/>
      <c r="F11016" s="10"/>
      <c r="G11016" s="8">
        <v>60567</v>
      </c>
      <c r="H11016" s="8" t="s">
        <v>23909</v>
      </c>
      <c r="I11016" s="8"/>
      <c r="J11016" s="8"/>
      <c r="K11016" s="8" t="s">
        <v>33814</v>
      </c>
    </row>
    <row r="11017" spans="1:11" x14ac:dyDescent="0.2">
      <c r="A11017" s="8">
        <f>MAX($A$2:$A11016)+1</f>
        <v>9507</v>
      </c>
      <c r="B11017" s="8"/>
      <c r="C11017" s="9" t="str">
        <f t="shared" si="173"/>
        <v>Exum Farm Solar, LLC</v>
      </c>
      <c r="D11017" s="8"/>
      <c r="E11017" s="8"/>
      <c r="F11017" s="10"/>
      <c r="G11017" s="8">
        <v>60400</v>
      </c>
      <c r="H11017" s="8" t="s">
        <v>5340</v>
      </c>
      <c r="I11017" s="8"/>
      <c r="J11017" s="8"/>
      <c r="K11017" s="8" t="s">
        <v>33814</v>
      </c>
    </row>
    <row r="11018" spans="1:11" x14ac:dyDescent="0.2">
      <c r="A11018" s="8">
        <f>MAX($A$2:$A11017)+1</f>
        <v>9508</v>
      </c>
      <c r="B11018" s="8"/>
      <c r="C11018" s="9" t="str">
        <f t="shared" si="173"/>
        <v>Houghton</v>
      </c>
      <c r="D11018" s="8"/>
      <c r="E11018" s="8"/>
      <c r="F11018" s="10"/>
      <c r="G11018" s="8">
        <v>60454</v>
      </c>
      <c r="H11018" s="8" t="s">
        <v>23910</v>
      </c>
      <c r="I11018" s="8"/>
      <c r="J11018" s="8"/>
      <c r="K11018" s="8" t="s">
        <v>33814</v>
      </c>
    </row>
    <row r="11019" spans="1:11" x14ac:dyDescent="0.2">
      <c r="A11019" s="8">
        <f>A10859</f>
        <v>9353</v>
      </c>
      <c r="B11019" s="8"/>
      <c r="C11019" s="9" t="str">
        <f t="shared" si="173"/>
        <v>CED Ducor 4</v>
      </c>
      <c r="D11019" s="8"/>
      <c r="E11019" s="8"/>
      <c r="F11019" s="10"/>
      <c r="G11019" s="8">
        <v>60081</v>
      </c>
      <c r="H11019" s="8" t="s">
        <v>23911</v>
      </c>
      <c r="I11019" s="8"/>
      <c r="J11019" s="8"/>
      <c r="K11019" s="8" t="s">
        <v>33814</v>
      </c>
    </row>
    <row r="11020" spans="1:11" x14ac:dyDescent="0.2">
      <c r="A11020" s="8">
        <f>MAX($A$2:$A11019)+1</f>
        <v>9509</v>
      </c>
      <c r="B11020" s="8"/>
      <c r="C11020" s="9" t="str">
        <f t="shared" si="173"/>
        <v>Willey Battery Utility</v>
      </c>
      <c r="D11020" s="8"/>
      <c r="E11020" s="8"/>
      <c r="F11020" s="10"/>
      <c r="G11020" s="8">
        <v>60660</v>
      </c>
      <c r="H11020" s="8" t="s">
        <v>23912</v>
      </c>
      <c r="I11020" s="8"/>
      <c r="J11020" s="8"/>
      <c r="K11020" s="8" t="s">
        <v>33814</v>
      </c>
    </row>
    <row r="11021" spans="1:11" x14ac:dyDescent="0.2">
      <c r="A11021" s="8">
        <f>MAX($A$2:$A11020)+1</f>
        <v>9510</v>
      </c>
      <c r="B11021" s="8"/>
      <c r="C11021" s="9" t="str">
        <f t="shared" si="173"/>
        <v>Scott Solar Farm</v>
      </c>
      <c r="D11021" s="8"/>
      <c r="E11021" s="8"/>
      <c r="F11021" s="10"/>
      <c r="G11021" s="8">
        <v>60316</v>
      </c>
      <c r="H11021" s="8" t="s">
        <v>23913</v>
      </c>
      <c r="I11021" s="8"/>
      <c r="J11021" s="8"/>
      <c r="K11021" s="8" t="s">
        <v>33814</v>
      </c>
    </row>
    <row r="11022" spans="1:11" x14ac:dyDescent="0.2">
      <c r="A11022" s="8">
        <f>MAX($A$2:$A11021)+1</f>
        <v>9511</v>
      </c>
      <c r="B11022" s="8"/>
      <c r="C11022" s="9" t="str">
        <f t="shared" si="173"/>
        <v>Hopewell Cogeneration NJ</v>
      </c>
      <c r="D11022" s="8"/>
      <c r="E11022" s="8"/>
      <c r="F11022" s="10"/>
      <c r="G11022" s="8">
        <v>60933</v>
      </c>
      <c r="H11022" s="8" t="s">
        <v>23914</v>
      </c>
      <c r="I11022" s="8"/>
      <c r="J11022" s="8"/>
      <c r="K11022" s="8" t="s">
        <v>33814</v>
      </c>
    </row>
    <row r="11023" spans="1:11" x14ac:dyDescent="0.2">
      <c r="A11023" s="8">
        <f>MAX($A$2:$A11022)+1</f>
        <v>9512</v>
      </c>
      <c r="B11023" s="8"/>
      <c r="C11023" s="9" t="str">
        <f t="shared" si="173"/>
        <v>SR Skylark B</v>
      </c>
      <c r="D11023" s="8"/>
      <c r="E11023" s="8"/>
      <c r="F11023" s="10"/>
      <c r="G11023" s="8">
        <v>60497</v>
      </c>
      <c r="H11023" s="8" t="s">
        <v>23915</v>
      </c>
      <c r="I11023" s="8"/>
      <c r="J11023" s="8"/>
      <c r="K11023" s="8" t="s">
        <v>33814</v>
      </c>
    </row>
    <row r="11024" spans="1:11" x14ac:dyDescent="0.2">
      <c r="A11024" s="8">
        <f>MAX($A$2:$A11023)+1</f>
        <v>9513</v>
      </c>
      <c r="B11024" s="8"/>
      <c r="C11024" s="9" t="str">
        <f t="shared" si="173"/>
        <v>Barnhill Road Solar, LLC</v>
      </c>
      <c r="D11024" s="8"/>
      <c r="E11024" s="8"/>
      <c r="F11024" s="10"/>
      <c r="G11024" s="8">
        <v>60782</v>
      </c>
      <c r="H11024" s="8" t="s">
        <v>23916</v>
      </c>
      <c r="I11024" s="8"/>
      <c r="J11024" s="8"/>
      <c r="K11024" s="8" t="s">
        <v>33814</v>
      </c>
    </row>
    <row r="11025" spans="1:11" x14ac:dyDescent="0.2">
      <c r="A11025" s="8">
        <f>MAX($A$2:$A11024)+1</f>
        <v>9514</v>
      </c>
      <c r="B11025" s="8"/>
      <c r="C11025" s="9" t="str">
        <f t="shared" si="173"/>
        <v>South Winston Farm, LLC</v>
      </c>
      <c r="D11025" s="8"/>
      <c r="E11025" s="8"/>
      <c r="F11025" s="10"/>
      <c r="G11025" s="8">
        <v>60409</v>
      </c>
      <c r="H11025" s="8" t="s">
        <v>5345</v>
      </c>
      <c r="I11025" s="8"/>
      <c r="J11025" s="8"/>
      <c r="K11025" s="8" t="s">
        <v>33814</v>
      </c>
    </row>
    <row r="11026" spans="1:11" x14ac:dyDescent="0.2">
      <c r="A11026" s="8">
        <f>A8212</f>
        <v>7263</v>
      </c>
      <c r="B11026" s="8"/>
      <c r="C11026" s="9" t="str">
        <f t="shared" si="173"/>
        <v>Kelford</v>
      </c>
      <c r="D11026" s="8"/>
      <c r="E11026" s="8"/>
      <c r="F11026" s="10"/>
      <c r="G11026" s="8">
        <v>59796</v>
      </c>
      <c r="H11026" s="8" t="s">
        <v>21543</v>
      </c>
      <c r="I11026" s="8"/>
      <c r="J11026" s="8"/>
      <c r="K11026" s="8" t="s">
        <v>33814</v>
      </c>
    </row>
    <row r="11027" spans="1:11" x14ac:dyDescent="0.2">
      <c r="A11027" s="8">
        <f>MAX($A$2:$A11026)+1</f>
        <v>9515</v>
      </c>
      <c r="B11027" s="8"/>
      <c r="C11027" s="9" t="str">
        <f t="shared" si="173"/>
        <v>Frankford Solar</v>
      </c>
      <c r="D11027" s="8"/>
      <c r="E11027" s="8"/>
      <c r="F11027" s="10"/>
      <c r="G11027" s="8">
        <v>60732</v>
      </c>
      <c r="H11027" s="8" t="s">
        <v>23917</v>
      </c>
      <c r="I11027" s="8"/>
      <c r="J11027" s="8"/>
      <c r="K11027" s="8" t="s">
        <v>33814</v>
      </c>
    </row>
    <row r="11028" spans="1:11" x14ac:dyDescent="0.2">
      <c r="A11028" s="8">
        <f>MAX($A$2:$A11027)+1</f>
        <v>9516</v>
      </c>
      <c r="B11028" s="8"/>
      <c r="C11028" s="9" t="str">
        <f t="shared" si="173"/>
        <v>ILR Landfill</v>
      </c>
      <c r="D11028" s="8"/>
      <c r="E11028" s="8"/>
      <c r="F11028" s="10"/>
      <c r="G11028" s="8">
        <v>60375</v>
      </c>
      <c r="H11028" s="8" t="s">
        <v>5320</v>
      </c>
      <c r="I11028" s="8"/>
      <c r="J11028" s="8"/>
      <c r="K11028" s="8" t="s">
        <v>33814</v>
      </c>
    </row>
    <row r="11029" spans="1:11" x14ac:dyDescent="0.2">
      <c r="A11029" s="8">
        <f>MAX($A$2:$A11028)+1</f>
        <v>9517</v>
      </c>
      <c r="B11029" s="8"/>
      <c r="C11029" s="9" t="str">
        <f t="shared" si="173"/>
        <v>Sod Run WTP A</v>
      </c>
      <c r="D11029" s="8"/>
      <c r="E11029" s="8"/>
      <c r="F11029" s="10"/>
      <c r="G11029" s="8">
        <v>60669</v>
      </c>
      <c r="H11029" s="8" t="s">
        <v>23918</v>
      </c>
      <c r="I11029" s="8"/>
      <c r="J11029" s="8"/>
      <c r="K11029" s="8" t="s">
        <v>33814</v>
      </c>
    </row>
    <row r="11030" spans="1:11" x14ac:dyDescent="0.2">
      <c r="A11030" s="8">
        <f>MAX($A$2:$A11029)+1</f>
        <v>9518</v>
      </c>
      <c r="B11030" s="8"/>
      <c r="C11030" s="9" t="str">
        <f t="shared" si="173"/>
        <v>Leavenworth Greenworks LLC</v>
      </c>
      <c r="D11030" s="8"/>
      <c r="E11030" s="8"/>
      <c r="F11030" s="10"/>
      <c r="G11030" s="8">
        <v>59276</v>
      </c>
      <c r="H11030" s="8" t="s">
        <v>23919</v>
      </c>
      <c r="I11030" s="8"/>
      <c r="J11030" s="8"/>
      <c r="K11030" s="8" t="s">
        <v>33814</v>
      </c>
    </row>
    <row r="11031" spans="1:11" x14ac:dyDescent="0.2">
      <c r="A11031" s="8">
        <f>MAX($A$2:$A11030)+1</f>
        <v>9519</v>
      </c>
      <c r="B11031" s="8"/>
      <c r="C11031" s="9" t="str">
        <f t="shared" si="173"/>
        <v>Mocksville Solar</v>
      </c>
      <c r="D11031" s="8"/>
      <c r="E11031" s="8"/>
      <c r="F11031" s="10"/>
      <c r="G11031" s="8">
        <v>59570</v>
      </c>
      <c r="H11031" s="8" t="s">
        <v>23920</v>
      </c>
      <c r="I11031" s="8"/>
      <c r="J11031" s="8"/>
      <c r="K11031" s="8" t="s">
        <v>33814</v>
      </c>
    </row>
    <row r="11032" spans="1:11" x14ac:dyDescent="0.2">
      <c r="A11032" s="8">
        <f>MAX($A$2:$A11031)+1</f>
        <v>9520</v>
      </c>
      <c r="B11032" s="8"/>
      <c r="C11032" s="9" t="str">
        <f t="shared" si="173"/>
        <v>Kenneth Solar</v>
      </c>
      <c r="D11032" s="8"/>
      <c r="E11032" s="8"/>
      <c r="F11032" s="10"/>
      <c r="G11032" s="8">
        <v>59507</v>
      </c>
      <c r="H11032" s="8" t="s">
        <v>23921</v>
      </c>
      <c r="I11032" s="8"/>
      <c r="J11032" s="8"/>
      <c r="K11032" s="8" t="s">
        <v>33814</v>
      </c>
    </row>
    <row r="11033" spans="1:11" x14ac:dyDescent="0.2">
      <c r="A11033" s="8">
        <f>MAX($A$2:$A11032)+1</f>
        <v>9521</v>
      </c>
      <c r="B11033" s="8"/>
      <c r="C11033" s="9" t="str">
        <f t="shared" ref="C11033:C11096" si="174">IF(H11033="",F11033,H11033)</f>
        <v>Deer Creek PV</v>
      </c>
      <c r="D11033" s="8"/>
      <c r="E11033" s="8"/>
      <c r="F11033" s="10"/>
      <c r="G11033" s="8">
        <v>59855</v>
      </c>
      <c r="H11033" s="8" t="s">
        <v>23922</v>
      </c>
      <c r="I11033" s="8"/>
      <c r="J11033" s="8"/>
      <c r="K11033" s="8" t="s">
        <v>33814</v>
      </c>
    </row>
    <row r="11034" spans="1:11" x14ac:dyDescent="0.2">
      <c r="A11034" s="8">
        <f>MAX($A$2:$A11033)+1</f>
        <v>9522</v>
      </c>
      <c r="B11034" s="8"/>
      <c r="C11034" s="9" t="str">
        <f t="shared" si="174"/>
        <v>ETT Presidio NaS Battery</v>
      </c>
      <c r="D11034" s="8"/>
      <c r="E11034" s="8"/>
      <c r="F11034" s="10"/>
      <c r="G11034" s="8">
        <v>60506</v>
      </c>
      <c r="H11034" s="8" t="s">
        <v>23923</v>
      </c>
      <c r="I11034" s="8"/>
      <c r="J11034" s="8"/>
      <c r="K11034" s="8" t="s">
        <v>33814</v>
      </c>
    </row>
    <row r="11035" spans="1:11" x14ac:dyDescent="0.2">
      <c r="A11035" s="8">
        <f>MAX($A$2:$A11034)+1</f>
        <v>9523</v>
      </c>
      <c r="B11035" s="8"/>
      <c r="C11035" s="9" t="str">
        <f t="shared" si="174"/>
        <v>Oneida - West</v>
      </c>
      <c r="D11035" s="8"/>
      <c r="E11035" s="8"/>
      <c r="F11035" s="10"/>
      <c r="G11035" s="8">
        <v>60456</v>
      </c>
      <c r="H11035" s="8" t="s">
        <v>23924</v>
      </c>
      <c r="I11035" s="8"/>
      <c r="J11035" s="8"/>
      <c r="K11035" s="8" t="s">
        <v>33814</v>
      </c>
    </row>
    <row r="11036" spans="1:11" x14ac:dyDescent="0.2">
      <c r="A11036" s="8">
        <f>MAX($A$2:$A11035)+1</f>
        <v>9524</v>
      </c>
      <c r="B11036" s="8"/>
      <c r="C11036" s="9" t="str">
        <f t="shared" si="174"/>
        <v>Gemini Technologies Services, Inc. Solar</v>
      </c>
      <c r="D11036" s="8"/>
      <c r="E11036" s="8"/>
      <c r="F11036" s="10"/>
      <c r="G11036" s="8">
        <v>60804</v>
      </c>
      <c r="H11036" s="8" t="s">
        <v>23925</v>
      </c>
      <c r="I11036" s="8"/>
      <c r="J11036" s="8"/>
      <c r="K11036" s="8" t="s">
        <v>33814</v>
      </c>
    </row>
    <row r="11037" spans="1:11" x14ac:dyDescent="0.2">
      <c r="A11037" s="8">
        <f>MAX($A$2:$A11036)+1</f>
        <v>9525</v>
      </c>
      <c r="B11037" s="8"/>
      <c r="C11037" s="9" t="str">
        <f t="shared" si="174"/>
        <v>Old Midville Solar</v>
      </c>
      <c r="D11037" s="8"/>
      <c r="E11037" s="8"/>
      <c r="F11037" s="10"/>
      <c r="G11037" s="8">
        <v>60741</v>
      </c>
      <c r="H11037" s="8" t="s">
        <v>23926</v>
      </c>
      <c r="I11037" s="8"/>
      <c r="J11037" s="8"/>
      <c r="K11037" s="8" t="s">
        <v>33814</v>
      </c>
    </row>
    <row r="11038" spans="1:11" x14ac:dyDescent="0.2">
      <c r="A11038" s="8">
        <f>MAX($A$2:$A11037)+1</f>
        <v>9526</v>
      </c>
      <c r="B11038" s="8"/>
      <c r="C11038" s="9" t="str">
        <f t="shared" si="174"/>
        <v>Henryville Solar RES</v>
      </c>
      <c r="D11038" s="8"/>
      <c r="E11038" s="8"/>
      <c r="F11038" s="10"/>
      <c r="G11038" s="8">
        <v>59986</v>
      </c>
      <c r="H11038" s="8" t="s">
        <v>23927</v>
      </c>
      <c r="I11038" s="8"/>
      <c r="J11038" s="8"/>
      <c r="K11038" s="8" t="s">
        <v>33814</v>
      </c>
    </row>
    <row r="11039" spans="1:11" x14ac:dyDescent="0.2">
      <c r="A11039" s="8">
        <f>MAX($A$2:$A11038)+1</f>
        <v>9527</v>
      </c>
      <c r="B11039" s="8"/>
      <c r="C11039" s="9" t="str">
        <f t="shared" si="174"/>
        <v>Vaca Dixon Battery Storage System</v>
      </c>
      <c r="D11039" s="8"/>
      <c r="E11039" s="8"/>
      <c r="F11039" s="10"/>
      <c r="G11039" s="8">
        <v>59256</v>
      </c>
      <c r="H11039" s="8" t="s">
        <v>23928</v>
      </c>
      <c r="I11039" s="8"/>
      <c r="J11039" s="8"/>
      <c r="K11039" s="8" t="s">
        <v>33814</v>
      </c>
    </row>
    <row r="11040" spans="1:11" x14ac:dyDescent="0.2">
      <c r="A11040" s="8">
        <f>MAX($A$2:$A11039)+1</f>
        <v>9528</v>
      </c>
      <c r="B11040" s="8"/>
      <c r="C11040" s="9" t="str">
        <f t="shared" si="174"/>
        <v>Thunderegg Solar Center, LLC</v>
      </c>
      <c r="D11040" s="8"/>
      <c r="E11040" s="8"/>
      <c r="F11040" s="10"/>
      <c r="G11040" s="8">
        <v>60334</v>
      </c>
      <c r="H11040" s="8" t="s">
        <v>23929</v>
      </c>
      <c r="I11040" s="8"/>
      <c r="J11040" s="8"/>
      <c r="K11040" s="8" t="s">
        <v>33814</v>
      </c>
    </row>
    <row r="11041" spans="1:11" x14ac:dyDescent="0.2">
      <c r="A11041" s="8">
        <f>A427</f>
        <v>287</v>
      </c>
      <c r="B11041" s="8"/>
      <c r="C11041" s="9" t="str">
        <f t="shared" si="174"/>
        <v>James H Miller Jr</v>
      </c>
      <c r="D11041" s="8">
        <v>2</v>
      </c>
      <c r="E11041" s="8" t="s">
        <v>23930</v>
      </c>
      <c r="F11041" s="10" t="s">
        <v>23931</v>
      </c>
      <c r="G11041" s="8">
        <v>6002</v>
      </c>
      <c r="H11041" s="8" t="s">
        <v>13850</v>
      </c>
      <c r="I11041" s="8" t="s">
        <v>25</v>
      </c>
      <c r="J11041" s="8">
        <v>195</v>
      </c>
      <c r="K11041" s="8" t="s">
        <v>33512</v>
      </c>
    </row>
    <row r="11042" spans="1:11" x14ac:dyDescent="0.2">
      <c r="A11042" s="8">
        <f>MAX($A$2:$A11041)+1</f>
        <v>9529</v>
      </c>
      <c r="B11042" s="8"/>
      <c r="C11042" s="9" t="str">
        <f t="shared" si="174"/>
        <v>Lowndes County</v>
      </c>
      <c r="D11042" s="8">
        <v>2</v>
      </c>
      <c r="E11042" s="8" t="s">
        <v>23930</v>
      </c>
      <c r="F11042" s="10" t="s">
        <v>23932</v>
      </c>
      <c r="G11042" s="8"/>
      <c r="H11042" s="8"/>
      <c r="I11042" s="8"/>
      <c r="J11042" s="8"/>
      <c r="K11042" s="8" t="s">
        <v>33513</v>
      </c>
    </row>
    <row r="11043" spans="1:11" x14ac:dyDescent="0.2">
      <c r="A11043" s="8">
        <f>MAX($A$2:$A11042)+1</f>
        <v>9530</v>
      </c>
      <c r="B11043" s="8"/>
      <c r="C11043" s="9" t="str">
        <f t="shared" si="174"/>
        <v>Industrial Blvd</v>
      </c>
      <c r="D11043" s="8">
        <v>3</v>
      </c>
      <c r="E11043" s="8" t="s">
        <v>23934</v>
      </c>
      <c r="F11043" s="10" t="s">
        <v>23933</v>
      </c>
      <c r="G11043" s="8"/>
      <c r="H11043" s="8"/>
      <c r="I11043" s="8"/>
      <c r="J11043" s="8"/>
      <c r="K11043" s="8" t="s">
        <v>33513</v>
      </c>
    </row>
    <row r="11044" spans="1:11" x14ac:dyDescent="0.2">
      <c r="A11044" s="8">
        <f>A1065</f>
        <v>730</v>
      </c>
      <c r="B11044" s="8"/>
      <c r="C11044" s="9" t="str">
        <f t="shared" si="174"/>
        <v>Foothills Solar Plant</v>
      </c>
      <c r="D11044" s="8">
        <v>7</v>
      </c>
      <c r="E11044" s="8" t="s">
        <v>42</v>
      </c>
      <c r="F11044" s="10" t="s">
        <v>23935</v>
      </c>
      <c r="G11044" s="8">
        <v>57997</v>
      </c>
      <c r="H11044" s="8" t="s">
        <v>14719</v>
      </c>
      <c r="I11044" s="8" t="s">
        <v>41</v>
      </c>
      <c r="J11044" s="8">
        <v>803</v>
      </c>
      <c r="K11044" s="8" t="s">
        <v>33510</v>
      </c>
    </row>
    <row r="11045" spans="1:11" x14ac:dyDescent="0.2">
      <c r="A11045" s="8">
        <f>A338</f>
        <v>229</v>
      </c>
      <c r="B11045" s="8"/>
      <c r="C11045" s="9" t="str">
        <f t="shared" si="174"/>
        <v>Gila Bend</v>
      </c>
      <c r="D11045" s="8">
        <v>7</v>
      </c>
      <c r="E11045" s="8" t="s">
        <v>42</v>
      </c>
      <c r="F11045" s="10" t="s">
        <v>23936</v>
      </c>
      <c r="G11045" s="8">
        <v>59020</v>
      </c>
      <c r="H11045" s="8" t="s">
        <v>13734</v>
      </c>
      <c r="I11045" s="8" t="s">
        <v>41</v>
      </c>
      <c r="J11045" s="8">
        <v>803</v>
      </c>
      <c r="K11045" s="8" t="s">
        <v>33534</v>
      </c>
    </row>
    <row r="11046" spans="1:11" x14ac:dyDescent="0.2">
      <c r="A11046" s="8">
        <f>A338</f>
        <v>229</v>
      </c>
      <c r="B11046" s="8"/>
      <c r="C11046" s="9" t="str">
        <f t="shared" si="174"/>
        <v>Gila Bend</v>
      </c>
      <c r="D11046" s="8">
        <v>7</v>
      </c>
      <c r="E11046" s="8" t="s">
        <v>42</v>
      </c>
      <c r="F11046" s="10" t="s">
        <v>23937</v>
      </c>
      <c r="G11046" s="8">
        <v>59020</v>
      </c>
      <c r="H11046" s="8" t="s">
        <v>13734</v>
      </c>
      <c r="I11046" s="8" t="s">
        <v>41</v>
      </c>
      <c r="J11046" s="8">
        <v>803</v>
      </c>
      <c r="K11046" s="8" t="s">
        <v>33534</v>
      </c>
    </row>
    <row r="11047" spans="1:11" x14ac:dyDescent="0.2">
      <c r="A11047" s="8">
        <f>A434</f>
        <v>293</v>
      </c>
      <c r="B11047" s="8"/>
      <c r="C11047" s="9" t="str">
        <f t="shared" si="174"/>
        <v>Hyder Solar</v>
      </c>
      <c r="D11047" s="8">
        <v>7</v>
      </c>
      <c r="E11047" s="8" t="s">
        <v>42</v>
      </c>
      <c r="F11047" s="10" t="s">
        <v>23938</v>
      </c>
      <c r="G11047" s="8">
        <v>57563</v>
      </c>
      <c r="H11047" s="8" t="s">
        <v>13861</v>
      </c>
      <c r="I11047" s="8" t="s">
        <v>41</v>
      </c>
      <c r="J11047" s="8">
        <v>803</v>
      </c>
      <c r="K11047" s="8"/>
    </row>
    <row r="11048" spans="1:11" x14ac:dyDescent="0.2">
      <c r="A11048" s="8">
        <f>MAX($A$2:$A11043)+1</f>
        <v>9531</v>
      </c>
      <c r="B11048" s="8"/>
      <c r="C11048" s="9" t="str">
        <f t="shared" si="174"/>
        <v>Union Power Station</v>
      </c>
      <c r="D11048" s="8">
        <v>8</v>
      </c>
      <c r="E11048" s="8" t="s">
        <v>140</v>
      </c>
      <c r="F11048" s="10" t="s">
        <v>23939</v>
      </c>
      <c r="G11048" s="8"/>
      <c r="H11048" s="8"/>
      <c r="I11048" s="8"/>
      <c r="J11048" s="8"/>
      <c r="K11048" s="8" t="s">
        <v>33815</v>
      </c>
    </row>
    <row r="11049" spans="1:11" x14ac:dyDescent="0.2">
      <c r="A11049" s="8">
        <f>A1004</f>
        <v>674</v>
      </c>
      <c r="B11049" s="8"/>
      <c r="C11049" s="9" t="str">
        <f t="shared" si="174"/>
        <v>Bar Harbor</v>
      </c>
      <c r="D11049" s="8">
        <v>11</v>
      </c>
      <c r="E11049" s="8" t="s">
        <v>138</v>
      </c>
      <c r="F11049" s="10" t="s">
        <v>22211</v>
      </c>
      <c r="G11049" s="8">
        <v>1466</v>
      </c>
      <c r="H11049" s="8" t="s">
        <v>14620</v>
      </c>
      <c r="I11049" s="8" t="s">
        <v>14621</v>
      </c>
      <c r="J11049" s="8">
        <v>1179</v>
      </c>
      <c r="K11049" s="8" t="s">
        <v>33517</v>
      </c>
    </row>
    <row r="11050" spans="1:11" x14ac:dyDescent="0.2">
      <c r="A11050" s="8">
        <f>A60</f>
        <v>47</v>
      </c>
      <c r="B11050" s="8"/>
      <c r="C11050" s="9" t="str">
        <f t="shared" si="174"/>
        <v>Ben French</v>
      </c>
      <c r="D11050" s="8">
        <v>12</v>
      </c>
      <c r="E11050" s="8" t="s">
        <v>58</v>
      </c>
      <c r="F11050" s="10" t="s">
        <v>23940</v>
      </c>
      <c r="G11050" s="8">
        <v>3325</v>
      </c>
      <c r="H11050" s="8" t="s">
        <v>13376</v>
      </c>
      <c r="I11050" s="8" t="s">
        <v>57</v>
      </c>
      <c r="J11050" s="8">
        <v>19545</v>
      </c>
      <c r="K11050" s="8" t="s">
        <v>33512</v>
      </c>
    </row>
    <row r="11051" spans="1:11" x14ac:dyDescent="0.2">
      <c r="A11051" s="8">
        <f>A60</f>
        <v>47</v>
      </c>
      <c r="B11051" s="8"/>
      <c r="C11051" s="9" t="str">
        <f t="shared" si="174"/>
        <v>Ben French</v>
      </c>
      <c r="D11051" s="8">
        <v>12</v>
      </c>
      <c r="E11051" s="8" t="s">
        <v>58</v>
      </c>
      <c r="F11051" s="10" t="s">
        <v>23941</v>
      </c>
      <c r="G11051" s="8">
        <v>3325</v>
      </c>
      <c r="H11051" s="8" t="s">
        <v>13376</v>
      </c>
      <c r="I11051" s="8" t="s">
        <v>57</v>
      </c>
      <c r="J11051" s="8">
        <v>19545</v>
      </c>
      <c r="K11051" s="8" t="s">
        <v>33512</v>
      </c>
    </row>
    <row r="11052" spans="1:11" x14ac:dyDescent="0.2">
      <c r="A11052" s="8">
        <f>A6</f>
        <v>5</v>
      </c>
      <c r="B11052" s="8"/>
      <c r="C11052" s="9" t="str">
        <f t="shared" si="174"/>
        <v>74th Street</v>
      </c>
      <c r="D11052" s="8">
        <v>36</v>
      </c>
      <c r="E11052" s="8" t="s">
        <v>23942</v>
      </c>
      <c r="F11052" s="10" t="s">
        <v>23943</v>
      </c>
      <c r="G11052" s="8">
        <v>2504</v>
      </c>
      <c r="H11052" s="8" t="s">
        <v>13304</v>
      </c>
      <c r="I11052" s="8" t="s">
        <v>100</v>
      </c>
      <c r="J11052" s="8">
        <v>4226</v>
      </c>
      <c r="K11052" s="8" t="s">
        <v>33510</v>
      </c>
    </row>
    <row r="11053" spans="1:11" x14ac:dyDescent="0.2">
      <c r="A11053" s="8">
        <f>A250</f>
        <v>170</v>
      </c>
      <c r="B11053" s="8"/>
      <c r="C11053" s="9" t="str">
        <f t="shared" si="174"/>
        <v>East River</v>
      </c>
      <c r="D11053" s="8">
        <v>36</v>
      </c>
      <c r="E11053" s="8" t="s">
        <v>23942</v>
      </c>
      <c r="F11053" s="10" t="s">
        <v>23944</v>
      </c>
      <c r="G11053" s="8">
        <v>2493</v>
      </c>
      <c r="H11053" s="8" t="s">
        <v>13609</v>
      </c>
      <c r="I11053" s="8" t="s">
        <v>100</v>
      </c>
      <c r="J11053" s="8">
        <v>4226</v>
      </c>
      <c r="K11053" s="8" t="s">
        <v>33510</v>
      </c>
    </row>
    <row r="11054" spans="1:11" x14ac:dyDescent="0.2">
      <c r="A11054" s="8">
        <f>A170</f>
        <v>121</v>
      </c>
      <c r="B11054" s="8"/>
      <c r="C11054" s="9" t="str">
        <f t="shared" si="174"/>
        <v>B C Cobb</v>
      </c>
      <c r="D11054" s="8">
        <v>41</v>
      </c>
      <c r="E11054" s="8" t="s">
        <v>105</v>
      </c>
      <c r="F11054" s="10" t="s">
        <v>23945</v>
      </c>
      <c r="G11054" s="8">
        <v>1695</v>
      </c>
      <c r="H11054" s="8" t="s">
        <v>13510</v>
      </c>
      <c r="I11054" s="8" t="s">
        <v>104</v>
      </c>
      <c r="J11054" s="8">
        <v>4254</v>
      </c>
      <c r="K11054" s="8" t="s">
        <v>33512</v>
      </c>
    </row>
    <row r="11055" spans="1:11" x14ac:dyDescent="0.2">
      <c r="A11055" s="8">
        <f>A56</f>
        <v>44</v>
      </c>
      <c r="B11055" s="8"/>
      <c r="C11055" s="9" t="str">
        <f t="shared" si="174"/>
        <v>Belle River</v>
      </c>
      <c r="D11055" s="8">
        <v>44</v>
      </c>
      <c r="E11055" s="8" t="s">
        <v>23946</v>
      </c>
      <c r="F11055" s="10" t="s">
        <v>23947</v>
      </c>
      <c r="G11055" s="8">
        <v>6034</v>
      </c>
      <c r="H11055" s="8" t="s">
        <v>13370</v>
      </c>
      <c r="I11055" s="8" t="s">
        <v>114</v>
      </c>
      <c r="J11055" s="8">
        <v>5109</v>
      </c>
      <c r="K11055" s="8" t="s">
        <v>33516</v>
      </c>
    </row>
    <row r="11056" spans="1:11" x14ac:dyDescent="0.2">
      <c r="A11056" s="8">
        <f>A56</f>
        <v>44</v>
      </c>
      <c r="B11056" s="8"/>
      <c r="C11056" s="9" t="str">
        <f t="shared" si="174"/>
        <v>Belle River</v>
      </c>
      <c r="D11056" s="8">
        <v>44</v>
      </c>
      <c r="E11056" s="8" t="s">
        <v>23946</v>
      </c>
      <c r="F11056" s="10" t="s">
        <v>23948</v>
      </c>
      <c r="G11056" s="8">
        <v>6034</v>
      </c>
      <c r="H11056" s="8" t="s">
        <v>13370</v>
      </c>
      <c r="I11056" s="8" t="s">
        <v>114</v>
      </c>
      <c r="J11056" s="8">
        <v>5109</v>
      </c>
      <c r="K11056" s="8" t="s">
        <v>33516</v>
      </c>
    </row>
    <row r="11057" spans="1:11" x14ac:dyDescent="0.2">
      <c r="A11057" s="8">
        <f>A2166</f>
        <v>1282</v>
      </c>
      <c r="B11057" s="8"/>
      <c r="C11057" s="9" t="str">
        <f t="shared" si="174"/>
        <v>Wilmont Peaker</v>
      </c>
      <c r="D11057" s="8">
        <v>44</v>
      </c>
      <c r="E11057" s="8" t="s">
        <v>23946</v>
      </c>
      <c r="F11057" s="10" t="s">
        <v>23949</v>
      </c>
      <c r="G11057" s="8"/>
      <c r="H11057" s="8"/>
      <c r="I11057" s="8"/>
      <c r="J11057" s="8"/>
      <c r="K11057" s="8" t="s">
        <v>33553</v>
      </c>
    </row>
    <row r="11058" spans="1:11" x14ac:dyDescent="0.2">
      <c r="A11058" s="8">
        <f>A767</f>
        <v>521</v>
      </c>
      <c r="B11058" s="8"/>
      <c r="C11058" s="9" t="str">
        <f t="shared" si="174"/>
        <v>Riverton</v>
      </c>
      <c r="D11058" s="8">
        <v>51</v>
      </c>
      <c r="E11058" s="8" t="s">
        <v>424</v>
      </c>
      <c r="F11058" s="10" t="s">
        <v>23950</v>
      </c>
      <c r="G11058" s="8">
        <v>1239</v>
      </c>
      <c r="H11058" s="8" t="s">
        <v>14296</v>
      </c>
      <c r="I11058" s="8" t="s">
        <v>423</v>
      </c>
      <c r="J11058" s="8">
        <v>5860</v>
      </c>
      <c r="K11058" s="8" t="s">
        <v>33512</v>
      </c>
    </row>
    <row r="11059" spans="1:11" x14ac:dyDescent="0.2">
      <c r="A11059" s="8">
        <f>MAX($A$2:$A11058)+1</f>
        <v>9532</v>
      </c>
      <c r="B11059" s="8"/>
      <c r="C11059" s="9" t="str">
        <f t="shared" si="174"/>
        <v>Babcock Solar Energy Center</v>
      </c>
      <c r="D11059" s="8">
        <v>56</v>
      </c>
      <c r="E11059" s="8" t="s">
        <v>161</v>
      </c>
      <c r="F11059" s="10" t="s">
        <v>23952</v>
      </c>
      <c r="G11059" s="8">
        <v>59993</v>
      </c>
      <c r="H11059" s="8" t="s">
        <v>23951</v>
      </c>
      <c r="I11059" s="8" t="s">
        <v>160</v>
      </c>
      <c r="J11059" s="8">
        <v>6452</v>
      </c>
      <c r="K11059" s="8"/>
    </row>
    <row r="11060" spans="1:11" x14ac:dyDescent="0.2">
      <c r="A11060" s="8">
        <f>A11059</f>
        <v>9532</v>
      </c>
      <c r="B11060" s="8"/>
      <c r="C11060" s="9" t="str">
        <f t="shared" si="174"/>
        <v>babcock preserve</v>
      </c>
      <c r="D11060" s="8">
        <v>56</v>
      </c>
      <c r="E11060" s="8" t="s">
        <v>161</v>
      </c>
      <c r="F11060" s="10" t="s">
        <v>23952</v>
      </c>
      <c r="G11060" s="8">
        <v>62634</v>
      </c>
      <c r="H11060" s="8" t="s">
        <v>23953</v>
      </c>
      <c r="I11060" s="8" t="s">
        <v>23954</v>
      </c>
      <c r="J11060" s="8">
        <v>6452</v>
      </c>
      <c r="K11060" s="8"/>
    </row>
    <row r="11061" spans="1:11" x14ac:dyDescent="0.2">
      <c r="A11061" s="8">
        <f>MAX($A$2:$A11059)+1</f>
        <v>9533</v>
      </c>
      <c r="B11061" s="8"/>
      <c r="C11061" s="9" t="str">
        <f t="shared" si="174"/>
        <v>Citrus Solar Energy Center</v>
      </c>
      <c r="D11061" s="8">
        <v>56</v>
      </c>
      <c r="E11061" s="8" t="s">
        <v>161</v>
      </c>
      <c r="F11061" s="10" t="s">
        <v>23956</v>
      </c>
      <c r="G11061" s="8">
        <v>60061</v>
      </c>
      <c r="H11061" s="8" t="s">
        <v>23955</v>
      </c>
      <c r="I11061" s="8" t="s">
        <v>160</v>
      </c>
      <c r="J11061" s="8">
        <v>6452</v>
      </c>
      <c r="K11061" s="8"/>
    </row>
    <row r="11062" spans="1:11" x14ac:dyDescent="0.2">
      <c r="A11062" s="8">
        <f>MAX($A$2:$A11061)+1</f>
        <v>9534</v>
      </c>
      <c r="B11062" s="8"/>
      <c r="C11062" s="9" t="str">
        <f t="shared" si="174"/>
        <v>Manatee Solar Energy Center</v>
      </c>
      <c r="D11062" s="8">
        <v>56</v>
      </c>
      <c r="E11062" s="8" t="s">
        <v>161</v>
      </c>
      <c r="F11062" s="10" t="s">
        <v>23958</v>
      </c>
      <c r="G11062" s="8">
        <v>60014</v>
      </c>
      <c r="H11062" s="8" t="s">
        <v>23957</v>
      </c>
      <c r="I11062" s="8" t="s">
        <v>160</v>
      </c>
      <c r="J11062" s="8">
        <v>6452</v>
      </c>
      <c r="K11062" s="8"/>
    </row>
    <row r="11063" spans="1:11" x14ac:dyDescent="0.2">
      <c r="A11063" s="8">
        <f>MAX($A$2:$A11062)+1</f>
        <v>9535</v>
      </c>
      <c r="B11063" s="8"/>
      <c r="C11063" s="9" t="str">
        <f t="shared" si="174"/>
        <v>Fort Gordon Solar Facility</v>
      </c>
      <c r="D11063" s="8">
        <v>57</v>
      </c>
      <c r="E11063" s="8" t="s">
        <v>164</v>
      </c>
      <c r="F11063" s="10" t="s">
        <v>23960</v>
      </c>
      <c r="G11063" s="8">
        <v>59863</v>
      </c>
      <c r="H11063" s="8" t="s">
        <v>23959</v>
      </c>
      <c r="I11063" s="8" t="s">
        <v>163</v>
      </c>
      <c r="J11063" s="8">
        <v>7140</v>
      </c>
      <c r="K11063" s="8"/>
    </row>
    <row r="11064" spans="1:11" x14ac:dyDescent="0.2">
      <c r="A11064" s="8">
        <f>MAX($A$2:$A11063)+1</f>
        <v>9536</v>
      </c>
      <c r="B11064" s="8"/>
      <c r="C11064" s="9" t="str">
        <f t="shared" si="174"/>
        <v>Fort Stewart Solar Facility</v>
      </c>
      <c r="D11064" s="8">
        <v>57</v>
      </c>
      <c r="E11064" s="8" t="s">
        <v>164</v>
      </c>
      <c r="F11064" s="10" t="s">
        <v>23962</v>
      </c>
      <c r="G11064" s="8">
        <v>59865</v>
      </c>
      <c r="H11064" s="8" t="s">
        <v>23961</v>
      </c>
      <c r="I11064" s="8" t="s">
        <v>163</v>
      </c>
      <c r="J11064" s="8">
        <v>7140</v>
      </c>
      <c r="K11064" s="8"/>
    </row>
    <row r="11065" spans="1:11" x14ac:dyDescent="0.2">
      <c r="A11065" s="8">
        <f>MAX($A$2:$A11064)+1</f>
        <v>9537</v>
      </c>
      <c r="B11065" s="8"/>
      <c r="C11065" s="9" t="str">
        <f t="shared" si="174"/>
        <v>King's Bay Solar Facility</v>
      </c>
      <c r="D11065" s="8">
        <v>57</v>
      </c>
      <c r="E11065" s="8" t="s">
        <v>164</v>
      </c>
      <c r="F11065" s="10" t="s">
        <v>23964</v>
      </c>
      <c r="G11065" s="8">
        <v>59864</v>
      </c>
      <c r="H11065" s="8" t="s">
        <v>23963</v>
      </c>
      <c r="I11065" s="8" t="s">
        <v>163</v>
      </c>
      <c r="J11065" s="8">
        <v>7140</v>
      </c>
      <c r="K11065" s="8"/>
    </row>
    <row r="11066" spans="1:11" x14ac:dyDescent="0.2">
      <c r="A11066" s="8">
        <f>MAX($A$2:$A11065)+1</f>
        <v>9538</v>
      </c>
      <c r="B11066" s="8"/>
      <c r="C11066" s="9" t="str">
        <f t="shared" si="174"/>
        <v>Other</v>
      </c>
      <c r="D11066" s="8">
        <v>57</v>
      </c>
      <c r="E11066" s="8" t="s">
        <v>164</v>
      </c>
      <c r="F11066" s="10" t="s">
        <v>22801</v>
      </c>
      <c r="G11066" s="8"/>
      <c r="H11066" s="8"/>
      <c r="I11066" s="8"/>
      <c r="J11066" s="8"/>
      <c r="K11066" s="11" t="s">
        <v>33816</v>
      </c>
    </row>
    <row r="11067" spans="1:11" x14ac:dyDescent="0.2">
      <c r="A11067" s="8">
        <f>A909</f>
        <v>613</v>
      </c>
      <c r="B11067" s="8"/>
      <c r="C11067" s="9" t="str">
        <f t="shared" si="174"/>
        <v>Warner Robins</v>
      </c>
      <c r="D11067" s="8">
        <v>57</v>
      </c>
      <c r="E11067" s="8" t="s">
        <v>164</v>
      </c>
      <c r="F11067" s="10" t="s">
        <v>23965</v>
      </c>
      <c r="G11067" s="8"/>
      <c r="H11067" s="8"/>
      <c r="I11067" s="8"/>
      <c r="J11067" s="8"/>
      <c r="K11067" s="8" t="s">
        <v>33553</v>
      </c>
    </row>
    <row r="11068" spans="1:11" x14ac:dyDescent="0.2">
      <c r="A11068" s="8">
        <f>MAX($A$2:$A11067)+1</f>
        <v>9539</v>
      </c>
      <c r="B11068" s="8"/>
      <c r="C11068" s="9" t="str">
        <f t="shared" si="174"/>
        <v>OlivePV</v>
      </c>
      <c r="D11068" s="8">
        <v>73</v>
      </c>
      <c r="E11068" s="8" t="s">
        <v>193</v>
      </c>
      <c r="F11068" s="10" t="s">
        <v>17228</v>
      </c>
      <c r="G11068" s="8">
        <v>59854</v>
      </c>
      <c r="H11068" s="8" t="s">
        <v>23966</v>
      </c>
      <c r="I11068" s="8"/>
      <c r="J11068" s="8"/>
      <c r="K11068" s="8" t="s">
        <v>33814</v>
      </c>
    </row>
    <row r="11069" spans="1:11" x14ac:dyDescent="0.2">
      <c r="A11069" s="8">
        <f>A382</f>
        <v>259</v>
      </c>
      <c r="B11069" s="8"/>
      <c r="C11069" s="9" t="str">
        <f t="shared" si="174"/>
        <v>Harding Street</v>
      </c>
      <c r="D11069" s="8">
        <v>74</v>
      </c>
      <c r="E11069" s="8" t="s">
        <v>197</v>
      </c>
      <c r="F11069" s="10" t="s">
        <v>23967</v>
      </c>
      <c r="G11069" s="8">
        <v>990</v>
      </c>
      <c r="H11069" s="8" t="s">
        <v>13792</v>
      </c>
      <c r="I11069" s="8" t="s">
        <v>196</v>
      </c>
      <c r="J11069" s="8">
        <v>9273</v>
      </c>
      <c r="K11069" s="8" t="s">
        <v>33512</v>
      </c>
    </row>
    <row r="11070" spans="1:11" x14ac:dyDescent="0.2">
      <c r="A11070" s="8">
        <f>MAX($A$2:$A11069)+1</f>
        <v>9540</v>
      </c>
      <c r="B11070" s="8"/>
      <c r="C11070" s="9" t="str">
        <f t="shared" si="174"/>
        <v>Brown Solar</v>
      </c>
      <c r="D11070" s="8">
        <v>82</v>
      </c>
      <c r="E11070" s="8" t="s">
        <v>220</v>
      </c>
      <c r="F11070" s="10" t="s">
        <v>23968</v>
      </c>
      <c r="G11070" s="8"/>
      <c r="H11070" s="8"/>
      <c r="I11070" s="8"/>
      <c r="J11070" s="8"/>
      <c r="K11070" s="8" t="s">
        <v>33513</v>
      </c>
    </row>
    <row r="11071" spans="1:11" x14ac:dyDescent="0.2">
      <c r="A11071" s="8">
        <f>MAX($A$2:$A11070)+1</f>
        <v>9541</v>
      </c>
      <c r="B11071" s="8"/>
      <c r="C11071" s="9" t="str">
        <f t="shared" si="174"/>
        <v>Camp Ripley Solar Array</v>
      </c>
      <c r="D11071" s="8">
        <v>98</v>
      </c>
      <c r="E11071" s="8" t="s">
        <v>23970</v>
      </c>
      <c r="F11071" s="10" t="s">
        <v>23969</v>
      </c>
      <c r="G11071" s="8"/>
      <c r="H11071" s="8"/>
      <c r="I11071" s="8"/>
      <c r="J11071" s="8"/>
      <c r="K11071" s="8" t="s">
        <v>33513</v>
      </c>
    </row>
    <row r="11072" spans="1:11" x14ac:dyDescent="0.2">
      <c r="A11072" s="8">
        <f>A11048</f>
        <v>9531</v>
      </c>
      <c r="B11072" s="8"/>
      <c r="C11072" s="9" t="str">
        <f t="shared" si="174"/>
        <v>Union Power Station</v>
      </c>
      <c r="D11072" s="8">
        <v>114</v>
      </c>
      <c r="E11072" s="8" t="s">
        <v>147</v>
      </c>
      <c r="F11072" s="10" t="s">
        <v>23939</v>
      </c>
      <c r="G11072" s="8"/>
      <c r="H11072" s="8"/>
      <c r="I11072" s="8"/>
      <c r="J11072" s="8"/>
      <c r="K11072" s="8" t="s">
        <v>33815</v>
      </c>
    </row>
    <row r="11073" spans="1:11" x14ac:dyDescent="0.2">
      <c r="A11073" s="8">
        <f>MAX($A$2:$A11072)+1</f>
        <v>9542</v>
      </c>
      <c r="B11073" s="8"/>
      <c r="C11073" s="9" t="str">
        <f t="shared" si="174"/>
        <v>Courtenay Wind Farm</v>
      </c>
      <c r="D11073" s="8">
        <v>120</v>
      </c>
      <c r="E11073" s="8" t="s">
        <v>298</v>
      </c>
      <c r="F11073" s="10" t="s">
        <v>23972</v>
      </c>
      <c r="G11073" s="8">
        <v>58658</v>
      </c>
      <c r="H11073" s="8" t="s">
        <v>23971</v>
      </c>
      <c r="I11073" s="8" t="s">
        <v>297</v>
      </c>
      <c r="J11073" s="8">
        <v>13781</v>
      </c>
      <c r="K11073" s="8"/>
    </row>
    <row r="11074" spans="1:11" x14ac:dyDescent="0.2">
      <c r="A11074" s="8">
        <f>MAX($A$2:$A11073)+1</f>
        <v>9543</v>
      </c>
      <c r="B11074" s="8"/>
      <c r="C11074" s="9" t="str">
        <f t="shared" si="174"/>
        <v>Carty Generating Station</v>
      </c>
      <c r="D11074" s="8">
        <v>141</v>
      </c>
      <c r="E11074" s="8" t="s">
        <v>347</v>
      </c>
      <c r="F11074" s="10" t="s">
        <v>23974</v>
      </c>
      <c r="G11074" s="8">
        <v>58503</v>
      </c>
      <c r="H11074" s="8" t="s">
        <v>23973</v>
      </c>
      <c r="I11074" s="8" t="s">
        <v>346</v>
      </c>
      <c r="J11074" s="8">
        <v>15248</v>
      </c>
      <c r="K11074" s="8"/>
    </row>
    <row r="11075" spans="1:11" x14ac:dyDescent="0.2">
      <c r="A11075" s="8">
        <f>MAX($A$2:$A11074)+1</f>
        <v>9544</v>
      </c>
      <c r="B11075" s="8"/>
      <c r="C11075" s="9" t="str">
        <f t="shared" si="174"/>
        <v>Solar</v>
      </c>
      <c r="D11075" s="8">
        <v>141</v>
      </c>
      <c r="E11075" s="8" t="s">
        <v>347</v>
      </c>
      <c r="F11075" s="10" t="s">
        <v>22378</v>
      </c>
      <c r="G11075" s="8"/>
      <c r="H11075" s="8"/>
      <c r="I11075" s="8"/>
      <c r="J11075" s="8"/>
      <c r="K11075" s="11" t="s">
        <v>33816</v>
      </c>
    </row>
    <row r="11076" spans="1:11" x14ac:dyDescent="0.2">
      <c r="A11076" s="8">
        <f>MAX($A$2:$A11075)+1</f>
        <v>9545</v>
      </c>
      <c r="B11076" s="8"/>
      <c r="C11076" s="9" t="str">
        <f t="shared" si="174"/>
        <v>Viawest Brookwood</v>
      </c>
      <c r="D11076" s="8">
        <v>141</v>
      </c>
      <c r="E11076" s="8" t="s">
        <v>347</v>
      </c>
      <c r="F11076" s="10" t="s">
        <v>23975</v>
      </c>
      <c r="G11076" s="8"/>
      <c r="H11076" s="8"/>
      <c r="I11076" s="8"/>
      <c r="J11076" s="8"/>
      <c r="K11076" s="8" t="s">
        <v>33513</v>
      </c>
    </row>
    <row r="11077" spans="1:11" x14ac:dyDescent="0.2">
      <c r="A11077" s="8">
        <f>A162</f>
        <v>117</v>
      </c>
      <c r="B11077" s="8"/>
      <c r="C11077" s="9" t="str">
        <f t="shared" si="174"/>
        <v>Clark (NVE)</v>
      </c>
      <c r="D11077" s="8">
        <v>157</v>
      </c>
      <c r="E11077" s="8" t="s">
        <v>23976</v>
      </c>
      <c r="F11077" s="10" t="s">
        <v>23977</v>
      </c>
      <c r="G11077" s="8">
        <v>2322</v>
      </c>
      <c r="H11077" s="8" t="s">
        <v>13500</v>
      </c>
      <c r="I11077" s="8" t="s">
        <v>273</v>
      </c>
      <c r="J11077" s="8">
        <v>13407</v>
      </c>
      <c r="K11077" s="8" t="s">
        <v>33525</v>
      </c>
    </row>
    <row r="11078" spans="1:11" x14ac:dyDescent="0.2">
      <c r="A11078" s="8">
        <f>A305</f>
        <v>203</v>
      </c>
      <c r="B11078" s="8"/>
      <c r="C11078" s="9" t="str">
        <f t="shared" si="174"/>
        <v>Fort Churchill</v>
      </c>
      <c r="D11078" s="8">
        <v>157</v>
      </c>
      <c r="E11078" s="8" t="s">
        <v>23976</v>
      </c>
      <c r="F11078" s="10" t="s">
        <v>23978</v>
      </c>
      <c r="G11078" s="8">
        <v>2330</v>
      </c>
      <c r="H11078" s="8" t="s">
        <v>13686</v>
      </c>
      <c r="I11078" s="8" t="s">
        <v>382</v>
      </c>
      <c r="J11078" s="8">
        <v>17166</v>
      </c>
      <c r="K11078" s="8" t="s">
        <v>33510</v>
      </c>
    </row>
    <row r="11079" spans="1:11" x14ac:dyDescent="0.2">
      <c r="A11079" s="8">
        <f>A903</f>
        <v>611</v>
      </c>
      <c r="B11079" s="8"/>
      <c r="C11079" s="9" t="str">
        <f t="shared" si="174"/>
        <v>Tracy</v>
      </c>
      <c r="D11079" s="8">
        <v>157</v>
      </c>
      <c r="E11079" s="8" t="s">
        <v>23976</v>
      </c>
      <c r="F11079" s="10" t="s">
        <v>23979</v>
      </c>
      <c r="G11079" s="8">
        <v>2336</v>
      </c>
      <c r="H11079" s="8" t="s">
        <v>14483</v>
      </c>
      <c r="I11079" s="8" t="s">
        <v>382</v>
      </c>
      <c r="J11079" s="8">
        <v>17166</v>
      </c>
      <c r="K11079" s="8" t="s">
        <v>33521</v>
      </c>
    </row>
    <row r="11080" spans="1:11" x14ac:dyDescent="0.2">
      <c r="A11080" s="8">
        <f>A888</f>
        <v>602</v>
      </c>
      <c r="B11080" s="8"/>
      <c r="C11080" s="9" t="str">
        <f t="shared" si="174"/>
        <v>North Valmy</v>
      </c>
      <c r="D11080" s="8">
        <v>157</v>
      </c>
      <c r="E11080" s="8" t="s">
        <v>23976</v>
      </c>
      <c r="F11080" s="10" t="s">
        <v>23980</v>
      </c>
      <c r="G11080" s="8">
        <v>8224</v>
      </c>
      <c r="H11080" s="8" t="s">
        <v>14460</v>
      </c>
      <c r="I11080" s="8" t="s">
        <v>382</v>
      </c>
      <c r="J11080" s="8">
        <v>17166</v>
      </c>
      <c r="K11080" s="8" t="s">
        <v>33512</v>
      </c>
    </row>
    <row r="11081" spans="1:11" x14ac:dyDescent="0.2">
      <c r="A11081" s="8">
        <f>MAX($A$2:$A11080)+1</f>
        <v>9546</v>
      </c>
      <c r="B11081" s="8"/>
      <c r="C11081" s="9" t="str">
        <f t="shared" si="174"/>
        <v>Fort Huachuca Solar PV Project</v>
      </c>
      <c r="D11081" s="8">
        <v>176</v>
      </c>
      <c r="E11081" s="8" t="s">
        <v>439</v>
      </c>
      <c r="F11081" s="10" t="s">
        <v>23982</v>
      </c>
      <c r="G11081" s="8">
        <v>58972</v>
      </c>
      <c r="H11081" s="8" t="s">
        <v>23981</v>
      </c>
      <c r="I11081" s="8" t="s">
        <v>438</v>
      </c>
      <c r="J11081" s="8">
        <v>24211</v>
      </c>
      <c r="K11081" s="8"/>
    </row>
    <row r="11082" spans="1:11" x14ac:dyDescent="0.2">
      <c r="A11082" s="8">
        <f>MAX($A$2:$A11081)+1</f>
        <v>9547</v>
      </c>
      <c r="B11082" s="8"/>
      <c r="C11082" s="9" t="str">
        <f t="shared" si="174"/>
        <v>Prairie Fire</v>
      </c>
      <c r="D11082" s="8">
        <v>176</v>
      </c>
      <c r="E11082" s="8" t="s">
        <v>439</v>
      </c>
      <c r="F11082" s="10" t="s">
        <v>23984</v>
      </c>
      <c r="G11082" s="8">
        <v>58171</v>
      </c>
      <c r="H11082" s="8" t="s">
        <v>23983</v>
      </c>
      <c r="I11082" s="8" t="s">
        <v>438</v>
      </c>
      <c r="J11082" s="8">
        <v>24211</v>
      </c>
      <c r="K11082" s="8"/>
    </row>
    <row r="11083" spans="1:11" x14ac:dyDescent="0.2">
      <c r="A11083" s="8">
        <f>MAX($A$2:$A11082)+1</f>
        <v>9548</v>
      </c>
      <c r="B11083" s="8"/>
      <c r="C11083" s="9" t="str">
        <f t="shared" si="174"/>
        <v>Total</v>
      </c>
      <c r="D11083" s="8">
        <v>176</v>
      </c>
      <c r="E11083" s="8" t="s">
        <v>439</v>
      </c>
      <c r="F11083" s="10" t="s">
        <v>14883</v>
      </c>
      <c r="G11083" s="8"/>
      <c r="H11083" s="8"/>
      <c r="I11083" s="8"/>
      <c r="J11083" s="8"/>
      <c r="K11083" s="11" t="s">
        <v>33816</v>
      </c>
    </row>
    <row r="11084" spans="1:11" x14ac:dyDescent="0.2">
      <c r="A11084" s="8">
        <f>MAX($A$2:$A11083)+1</f>
        <v>9549</v>
      </c>
      <c r="B11084" s="8"/>
      <c r="C11084" s="9" t="str">
        <f t="shared" si="174"/>
        <v>U Of A Tech Park Ll</v>
      </c>
      <c r="D11084" s="8">
        <v>176</v>
      </c>
      <c r="E11084" s="8" t="s">
        <v>439</v>
      </c>
      <c r="F11084" s="10" t="s">
        <v>23985</v>
      </c>
      <c r="G11084" s="8"/>
      <c r="H11084" s="8"/>
      <c r="I11084" s="8"/>
      <c r="J11084" s="8"/>
      <c r="K11084" s="8" t="s">
        <v>33513</v>
      </c>
    </row>
    <row r="11085" spans="1:11" x14ac:dyDescent="0.2">
      <c r="A11085" s="8">
        <f>MAX($A$2:$A11084)+1</f>
        <v>9550</v>
      </c>
      <c r="B11085" s="8"/>
      <c r="C11085" s="9" t="str">
        <f t="shared" si="174"/>
        <v>White Mountain Solar</v>
      </c>
      <c r="D11085" s="8">
        <v>176</v>
      </c>
      <c r="E11085" s="8" t="s">
        <v>439</v>
      </c>
      <c r="F11085" s="10" t="s">
        <v>23986</v>
      </c>
      <c r="G11085" s="8"/>
      <c r="H11085" s="8"/>
      <c r="I11085" s="8"/>
      <c r="J11085" s="8"/>
      <c r="K11085" s="8" t="s">
        <v>33513</v>
      </c>
    </row>
    <row r="11086" spans="1:11" x14ac:dyDescent="0.2">
      <c r="A11086" s="8">
        <f>A1302</f>
        <v>939</v>
      </c>
      <c r="B11086" s="8"/>
      <c r="C11086" s="9" t="str">
        <f t="shared" si="174"/>
        <v>Bath County</v>
      </c>
      <c r="D11086" s="8">
        <v>186</v>
      </c>
      <c r="E11086" s="8" t="s">
        <v>23987</v>
      </c>
      <c r="F11086" s="10" t="s">
        <v>23988</v>
      </c>
      <c r="G11086" s="8">
        <v>6167</v>
      </c>
      <c r="H11086" s="8" t="s">
        <v>15074</v>
      </c>
      <c r="I11086" s="8" t="s">
        <v>459</v>
      </c>
      <c r="J11086" s="8">
        <v>19876</v>
      </c>
      <c r="K11086" s="8" t="s">
        <v>33521</v>
      </c>
    </row>
    <row r="11087" spans="1:11" x14ac:dyDescent="0.2">
      <c r="A11087" s="8">
        <f>MAX($A$2:$A11086)+1</f>
        <v>9551</v>
      </c>
      <c r="B11087" s="8"/>
      <c r="C11087" s="9" t="str">
        <f t="shared" si="174"/>
        <v>Scott Timber Solar</v>
      </c>
      <c r="D11087" s="8">
        <v>186</v>
      </c>
      <c r="E11087" s="8" t="s">
        <v>23987</v>
      </c>
      <c r="F11087" s="10" t="s">
        <v>23989</v>
      </c>
      <c r="G11087" s="8"/>
      <c r="H11087" s="8"/>
      <c r="I11087" s="8"/>
      <c r="J11087" s="8"/>
      <c r="K11087" s="8" t="s">
        <v>33513</v>
      </c>
    </row>
    <row r="11088" spans="1:11" x14ac:dyDescent="0.2">
      <c r="A11088" s="8">
        <f>MAX($A$2:$A11087)+1</f>
        <v>9552</v>
      </c>
      <c r="B11088" s="8"/>
      <c r="C11088" s="9" t="str">
        <f t="shared" si="174"/>
        <v>Whitehouse Solar Farm</v>
      </c>
      <c r="D11088" s="8">
        <v>186</v>
      </c>
      <c r="E11088" s="8" t="s">
        <v>23987</v>
      </c>
      <c r="F11088" s="10" t="s">
        <v>23991</v>
      </c>
      <c r="G11088" s="8">
        <v>60319</v>
      </c>
      <c r="H11088" s="8" t="s">
        <v>23990</v>
      </c>
      <c r="I11088" s="8"/>
      <c r="J11088" s="8"/>
      <c r="K11088" s="8" t="s">
        <v>33814</v>
      </c>
    </row>
    <row r="11089" spans="1:11" x14ac:dyDescent="0.2">
      <c r="A11089" s="8">
        <f>MAX($A$2:$A11088)+1</f>
        <v>9553</v>
      </c>
      <c r="B11089" s="8"/>
      <c r="C11089" s="9" t="str">
        <f t="shared" si="174"/>
        <v>Woodland Solar Farm</v>
      </c>
      <c r="D11089" s="8">
        <v>186</v>
      </c>
      <c r="E11089" s="8" t="s">
        <v>23987</v>
      </c>
      <c r="F11089" s="10" t="s">
        <v>23873</v>
      </c>
      <c r="G11089" s="8">
        <v>60318</v>
      </c>
      <c r="H11089" s="8" t="s">
        <v>23992</v>
      </c>
      <c r="I11089" s="8"/>
      <c r="J11089" s="8"/>
      <c r="K11089" s="8" t="s">
        <v>33814</v>
      </c>
    </row>
    <row r="11090" spans="1:11" x14ac:dyDescent="0.2">
      <c r="A11090" s="8">
        <f>MAX($A$2:$A11089)+1</f>
        <v>9554</v>
      </c>
      <c r="B11090" s="8"/>
      <c r="C11090" s="9" t="str">
        <f t="shared" si="174"/>
        <v>Total:</v>
      </c>
      <c r="D11090" s="8">
        <v>193</v>
      </c>
      <c r="E11090" s="8" t="s">
        <v>479</v>
      </c>
      <c r="F11090" s="10" t="s">
        <v>23993</v>
      </c>
      <c r="G11090" s="8"/>
      <c r="H11090" s="8"/>
      <c r="I11090" s="8"/>
      <c r="J11090" s="8"/>
      <c r="K11090" s="11" t="s">
        <v>33816</v>
      </c>
    </row>
    <row r="11091" spans="1:11" x14ac:dyDescent="0.2">
      <c r="A11091" s="8">
        <f>A187</f>
        <v>124</v>
      </c>
      <c r="B11091" s="8"/>
      <c r="C11091" s="9" t="str">
        <f t="shared" si="174"/>
        <v>Columbia (WI)</v>
      </c>
      <c r="D11091" s="8">
        <v>194</v>
      </c>
      <c r="E11091" s="8" t="s">
        <v>23994</v>
      </c>
      <c r="F11091" s="10" t="s">
        <v>23995</v>
      </c>
      <c r="G11091" s="8">
        <v>8023</v>
      </c>
      <c r="H11091" s="8" t="s">
        <v>13521</v>
      </c>
      <c r="I11091" s="8" t="s">
        <v>480</v>
      </c>
      <c r="J11091" s="8">
        <v>20856</v>
      </c>
      <c r="K11091" s="8" t="s">
        <v>33528</v>
      </c>
    </row>
    <row r="11092" spans="1:11" x14ac:dyDescent="0.2">
      <c r="A11092" s="8">
        <f>A187</f>
        <v>124</v>
      </c>
      <c r="B11092" s="8"/>
      <c r="C11092" s="9" t="str">
        <f t="shared" si="174"/>
        <v>Columbia (WI)</v>
      </c>
      <c r="D11092" s="8">
        <v>194</v>
      </c>
      <c r="E11092" s="8" t="s">
        <v>23994</v>
      </c>
      <c r="F11092" s="10" t="s">
        <v>23996</v>
      </c>
      <c r="G11092" s="8">
        <v>8023</v>
      </c>
      <c r="H11092" s="8" t="s">
        <v>13521</v>
      </c>
      <c r="I11092" s="8" t="s">
        <v>480</v>
      </c>
      <c r="J11092" s="8">
        <v>20856</v>
      </c>
      <c r="K11092" s="8" t="s">
        <v>33528</v>
      </c>
    </row>
    <row r="11093" spans="1:11" x14ac:dyDescent="0.2">
      <c r="A11093" s="8">
        <f>A187</f>
        <v>124</v>
      </c>
      <c r="B11093" s="8"/>
      <c r="C11093" s="9" t="str">
        <f t="shared" si="174"/>
        <v>Columbia (WI)</v>
      </c>
      <c r="D11093" s="8">
        <v>194</v>
      </c>
      <c r="E11093" s="8" t="s">
        <v>23994</v>
      </c>
      <c r="F11093" s="10" t="s">
        <v>23997</v>
      </c>
      <c r="G11093" s="8">
        <v>8023</v>
      </c>
      <c r="H11093" s="8" t="s">
        <v>13521</v>
      </c>
      <c r="I11093" s="8" t="s">
        <v>480</v>
      </c>
      <c r="J11093" s="8">
        <v>20856</v>
      </c>
      <c r="K11093" s="8" t="s">
        <v>33528</v>
      </c>
    </row>
    <row r="11094" spans="1:11" x14ac:dyDescent="0.2">
      <c r="A11094" s="8">
        <f>A187</f>
        <v>124</v>
      </c>
      <c r="B11094" s="8"/>
      <c r="C11094" s="9" t="str">
        <f t="shared" si="174"/>
        <v>Columbia (WI)</v>
      </c>
      <c r="D11094" s="8">
        <v>194</v>
      </c>
      <c r="E11094" s="8" t="s">
        <v>23994</v>
      </c>
      <c r="F11094" s="10" t="s">
        <v>23998</v>
      </c>
      <c r="G11094" s="8">
        <v>8023</v>
      </c>
      <c r="H11094" s="8" t="s">
        <v>13521</v>
      </c>
      <c r="I11094" s="8" t="s">
        <v>480</v>
      </c>
      <c r="J11094" s="8">
        <v>20856</v>
      </c>
      <c r="K11094" s="8" t="s">
        <v>33528</v>
      </c>
    </row>
    <row r="11095" spans="1:11" x14ac:dyDescent="0.2">
      <c r="A11095" s="8">
        <f>A751</f>
        <v>509</v>
      </c>
      <c r="B11095" s="8"/>
      <c r="C11095" s="9" t="str">
        <f t="shared" si="174"/>
        <v>Riverside Energy Center</v>
      </c>
      <c r="D11095" s="8">
        <v>194</v>
      </c>
      <c r="E11095" s="8" t="s">
        <v>23994</v>
      </c>
      <c r="F11095" s="10" t="s">
        <v>23999</v>
      </c>
      <c r="G11095" s="8">
        <v>55641</v>
      </c>
      <c r="H11095" s="8" t="s">
        <v>14272</v>
      </c>
      <c r="I11095" s="8" t="s">
        <v>480</v>
      </c>
      <c r="J11095" s="8">
        <v>20856</v>
      </c>
      <c r="K11095" s="8" t="s">
        <v>33516</v>
      </c>
    </row>
    <row r="11096" spans="1:11" x14ac:dyDescent="0.2">
      <c r="A11096" s="8">
        <f>A751</f>
        <v>509</v>
      </c>
      <c r="B11096" s="8"/>
      <c r="C11096" s="9" t="str">
        <f t="shared" si="174"/>
        <v>Riverside Energy Center</v>
      </c>
      <c r="D11096" s="8">
        <v>194</v>
      </c>
      <c r="E11096" s="8" t="s">
        <v>23994</v>
      </c>
      <c r="F11096" s="10" t="s">
        <v>24000</v>
      </c>
      <c r="G11096" s="8">
        <v>55641</v>
      </c>
      <c r="H11096" s="8" t="s">
        <v>14272</v>
      </c>
      <c r="I11096" s="8" t="s">
        <v>480</v>
      </c>
      <c r="J11096" s="8">
        <v>20856</v>
      </c>
      <c r="K11096" s="8" t="s">
        <v>33516</v>
      </c>
    </row>
    <row r="11097" spans="1:11" x14ac:dyDescent="0.2">
      <c r="A11097" s="8">
        <f>A751</f>
        <v>509</v>
      </c>
      <c r="B11097" s="8"/>
      <c r="C11097" s="9" t="str">
        <f t="shared" ref="C11097:C11160" si="175">IF(H11097="",F11097,H11097)</f>
        <v>Riverside Energy Center</v>
      </c>
      <c r="D11097" s="8">
        <v>194</v>
      </c>
      <c r="E11097" s="8" t="s">
        <v>23994</v>
      </c>
      <c r="F11097" s="10" t="s">
        <v>24001</v>
      </c>
      <c r="G11097" s="8">
        <v>55641</v>
      </c>
      <c r="H11097" s="8" t="s">
        <v>14272</v>
      </c>
      <c r="I11097" s="8" t="s">
        <v>480</v>
      </c>
      <c r="J11097" s="8">
        <v>20856</v>
      </c>
      <c r="K11097" s="8" t="s">
        <v>33516</v>
      </c>
    </row>
    <row r="11098" spans="1:11" x14ac:dyDescent="0.2">
      <c r="A11098" s="8">
        <f>A997</f>
        <v>667</v>
      </c>
      <c r="B11098" s="8"/>
      <c r="C11098" s="9" t="str">
        <f t="shared" si="175"/>
        <v>Adams Wind</v>
      </c>
      <c r="D11098" s="8">
        <v>210</v>
      </c>
      <c r="E11098" s="8" t="s">
        <v>24002</v>
      </c>
      <c r="F11098" s="10" t="s">
        <v>24003</v>
      </c>
      <c r="G11098" s="8">
        <v>59637</v>
      </c>
      <c r="H11098" s="8" t="s">
        <v>14607</v>
      </c>
      <c r="I11098" s="8" t="s">
        <v>247</v>
      </c>
      <c r="J11098" s="8">
        <v>12341</v>
      </c>
      <c r="K11098" s="8" t="s">
        <v>33510</v>
      </c>
    </row>
    <row r="11099" spans="1:11" x14ac:dyDescent="0.2">
      <c r="A11099" s="8">
        <f>A345</f>
        <v>236</v>
      </c>
      <c r="B11099" s="8"/>
      <c r="C11099" s="9" t="str">
        <f t="shared" si="175"/>
        <v>Greater Des Moines</v>
      </c>
      <c r="D11099" s="8">
        <v>210</v>
      </c>
      <c r="E11099" s="8" t="s">
        <v>24002</v>
      </c>
      <c r="F11099" s="10" t="s">
        <v>13742</v>
      </c>
      <c r="G11099" s="8">
        <v>7985</v>
      </c>
      <c r="H11099" s="8" t="s">
        <v>13742</v>
      </c>
      <c r="I11099" s="8" t="s">
        <v>247</v>
      </c>
      <c r="J11099" s="8">
        <v>12341</v>
      </c>
      <c r="K11099" s="8" t="s">
        <v>33510</v>
      </c>
    </row>
    <row r="11100" spans="1:11" x14ac:dyDescent="0.2">
      <c r="A11100" s="8">
        <f>MAX($A$2:$A11099)+1</f>
        <v>9555</v>
      </c>
      <c r="B11100" s="8"/>
      <c r="C11100" s="9" t="str">
        <f t="shared" si="175"/>
        <v>Ida Grove Wind</v>
      </c>
      <c r="D11100" s="8">
        <v>210</v>
      </c>
      <c r="E11100" s="8" t="s">
        <v>24002</v>
      </c>
      <c r="F11100" s="10" t="s">
        <v>24005</v>
      </c>
      <c r="G11100" s="8">
        <v>60342</v>
      </c>
      <c r="H11100" s="8" t="s">
        <v>24004</v>
      </c>
      <c r="I11100" s="8" t="s">
        <v>247</v>
      </c>
      <c r="J11100" s="8">
        <v>12341</v>
      </c>
      <c r="K11100" s="8"/>
    </row>
    <row r="11101" spans="1:11" x14ac:dyDescent="0.2">
      <c r="A11101" s="8">
        <f>MAX($A$2:$A11100)+1</f>
        <v>9556</v>
      </c>
      <c r="B11101" s="8"/>
      <c r="C11101" s="9" t="str">
        <f t="shared" si="175"/>
        <v>O'Brien Wind</v>
      </c>
      <c r="D11101" s="8">
        <v>210</v>
      </c>
      <c r="E11101" s="8" t="s">
        <v>24002</v>
      </c>
      <c r="F11101" s="10" t="s">
        <v>24007</v>
      </c>
      <c r="G11101" s="8">
        <v>60326</v>
      </c>
      <c r="H11101" s="8" t="s">
        <v>24006</v>
      </c>
      <c r="I11101" s="8" t="s">
        <v>247</v>
      </c>
      <c r="J11101" s="8">
        <v>12341</v>
      </c>
      <c r="K11101" s="8"/>
    </row>
    <row r="11102" spans="1:11" x14ac:dyDescent="0.2">
      <c r="A11102" s="8">
        <f>MAX($A$2:$A11101)+1</f>
        <v>9557</v>
      </c>
      <c r="B11102" s="8"/>
      <c r="C11102" s="9" t="str">
        <f t="shared" si="175"/>
        <v>Alpine Power Plant</v>
      </c>
      <c r="D11102" s="8">
        <v>227</v>
      </c>
      <c r="E11102" s="8" t="s">
        <v>488</v>
      </c>
      <c r="F11102" s="10" t="s">
        <v>24009</v>
      </c>
      <c r="G11102" s="8">
        <v>59926</v>
      </c>
      <c r="H11102" s="8" t="s">
        <v>24008</v>
      </c>
      <c r="I11102" s="8" t="s">
        <v>487</v>
      </c>
      <c r="J11102" s="8">
        <v>20910</v>
      </c>
      <c r="K11102" s="8"/>
    </row>
    <row r="11103" spans="1:11" x14ac:dyDescent="0.2">
      <c r="A11103" s="8">
        <f>MAX($A$2:$A11102)+1</f>
        <v>9558</v>
      </c>
      <c r="B11103" s="8"/>
      <c r="C11103" s="9" t="str">
        <f t="shared" si="175"/>
        <v>Rio Rico Solar</v>
      </c>
      <c r="D11103" s="8">
        <v>288</v>
      </c>
      <c r="E11103" s="8" t="s">
        <v>24011</v>
      </c>
      <c r="F11103" s="10" t="s">
        <v>24012</v>
      </c>
      <c r="G11103" s="8">
        <v>59044</v>
      </c>
      <c r="H11103" s="8" t="s">
        <v>24010</v>
      </c>
      <c r="I11103" s="8" t="s">
        <v>447</v>
      </c>
      <c r="J11103" s="8">
        <v>19728</v>
      </c>
      <c r="K11103" s="8"/>
    </row>
    <row r="11104" spans="1:11" x14ac:dyDescent="0.2">
      <c r="A11104" s="8">
        <f>MAX($A$2:$A11103)+1</f>
        <v>9559</v>
      </c>
      <c r="B11104" s="8"/>
      <c r="C11104" s="9" t="str">
        <f t="shared" si="175"/>
        <v>Total</v>
      </c>
      <c r="D11104" s="8">
        <v>288</v>
      </c>
      <c r="E11104" s="8" t="s">
        <v>24011</v>
      </c>
      <c r="F11104" s="10" t="s">
        <v>14883</v>
      </c>
      <c r="G11104" s="8"/>
      <c r="H11104" s="8"/>
      <c r="I11104" s="8"/>
      <c r="J11104" s="8"/>
      <c r="K11104" s="11" t="s">
        <v>33816</v>
      </c>
    </row>
    <row r="11105" spans="1:11" x14ac:dyDescent="0.2">
      <c r="A11105" s="8">
        <f>MAX($A$2:$A11104)+1</f>
        <v>9560</v>
      </c>
      <c r="B11105" s="8"/>
      <c r="C11105" s="9" t="str">
        <f t="shared" si="175"/>
        <v>Prairie State Generating Station</v>
      </c>
      <c r="D11105" s="8">
        <v>294</v>
      </c>
      <c r="E11105" s="8" t="s">
        <v>464</v>
      </c>
      <c r="F11105" s="10" t="s">
        <v>24014</v>
      </c>
      <c r="G11105" s="8">
        <v>55856</v>
      </c>
      <c r="H11105" s="8" t="s">
        <v>24013</v>
      </c>
      <c r="I11105" s="8" t="s">
        <v>3007</v>
      </c>
      <c r="J11105" s="8">
        <v>15330</v>
      </c>
      <c r="K11105" s="8"/>
    </row>
    <row r="11106" spans="1:11" x14ac:dyDescent="0.2">
      <c r="A11106" s="8">
        <f>A902</f>
        <v>610</v>
      </c>
      <c r="B11106" s="8"/>
      <c r="C11106" s="9" t="str">
        <f t="shared" si="175"/>
        <v>Wabash Valley Power IGCC</v>
      </c>
      <c r="D11106" s="8">
        <v>294</v>
      </c>
      <c r="E11106" s="8" t="s">
        <v>464</v>
      </c>
      <c r="F11106" s="10" t="s">
        <v>24015</v>
      </c>
      <c r="G11106" s="8">
        <v>57842</v>
      </c>
      <c r="H11106" s="8" t="s">
        <v>14481</v>
      </c>
      <c r="I11106" s="8" t="s">
        <v>463</v>
      </c>
      <c r="J11106" s="8">
        <v>40211</v>
      </c>
      <c r="K11106" s="8" t="s">
        <v>33510</v>
      </c>
    </row>
    <row r="11107" spans="1:11" x14ac:dyDescent="0.2">
      <c r="A11107" s="8">
        <f>MAX($A$2:$A11106)+1</f>
        <v>9561</v>
      </c>
      <c r="B11107" s="8"/>
      <c r="C11107" s="9" t="str">
        <f t="shared" si="175"/>
        <v>Generation Station 6</v>
      </c>
      <c r="D11107" s="8">
        <v>432</v>
      </c>
      <c r="E11107" s="8" t="s">
        <v>24017</v>
      </c>
      <c r="F11107" s="10" t="s">
        <v>24016</v>
      </c>
      <c r="G11107" s="8"/>
      <c r="H11107" s="8"/>
      <c r="I11107" s="8"/>
      <c r="J11107" s="8"/>
      <c r="K11107" s="8"/>
    </row>
    <row r="11108" spans="1:11" x14ac:dyDescent="0.2">
      <c r="A11108" s="8">
        <f>MAX($A$2:$A11107)+1</f>
        <v>9562</v>
      </c>
      <c r="B11108" s="8"/>
      <c r="C11108" s="9" t="str">
        <f t="shared" si="175"/>
        <v>Peak View Wind Farm</v>
      </c>
      <c r="D11108" s="8">
        <v>432</v>
      </c>
      <c r="E11108" s="8" t="s">
        <v>24017</v>
      </c>
      <c r="F11108" s="10" t="s">
        <v>24018</v>
      </c>
      <c r="G11108" s="8">
        <v>60143</v>
      </c>
      <c r="H11108" s="8" t="s">
        <v>24018</v>
      </c>
      <c r="I11108" s="8" t="s">
        <v>59</v>
      </c>
      <c r="J11108" s="8">
        <v>56146</v>
      </c>
      <c r="K11108" s="8"/>
    </row>
    <row r="11109" spans="1:11" x14ac:dyDescent="0.2">
      <c r="A11109" s="8">
        <f>A762</f>
        <v>517</v>
      </c>
      <c r="B11109" s="8"/>
      <c r="C11109" s="9" t="str">
        <f t="shared" si="175"/>
        <v>R S Nelson</v>
      </c>
      <c r="D11109" s="8">
        <v>454</v>
      </c>
      <c r="E11109" s="8" t="s">
        <v>24019</v>
      </c>
      <c r="F11109" s="10" t="s">
        <v>24020</v>
      </c>
      <c r="G11109" s="8">
        <v>1393</v>
      </c>
      <c r="H11109" s="8" t="s">
        <v>14286</v>
      </c>
      <c r="I11109" s="8" t="s">
        <v>141</v>
      </c>
      <c r="J11109" s="8">
        <v>11241</v>
      </c>
      <c r="K11109" s="8" t="s">
        <v>33521</v>
      </c>
    </row>
    <row r="11110" spans="1:11" x14ac:dyDescent="0.2">
      <c r="A11110" s="8">
        <f>A11072</f>
        <v>9531</v>
      </c>
      <c r="B11110" s="8"/>
      <c r="C11110" s="9" t="str">
        <f t="shared" si="175"/>
        <v>Union Power Station</v>
      </c>
      <c r="D11110" s="8">
        <v>454</v>
      </c>
      <c r="E11110" s="8" t="s">
        <v>24019</v>
      </c>
      <c r="F11110" s="10" t="s">
        <v>23939</v>
      </c>
      <c r="G11110" s="8"/>
      <c r="H11110" s="8"/>
      <c r="I11110" s="8"/>
      <c r="J11110" s="8"/>
      <c r="K11110" s="8" t="s">
        <v>33815</v>
      </c>
    </row>
    <row r="11111" spans="1:11" x14ac:dyDescent="0.2">
      <c r="A11111" s="8">
        <f>A292</f>
        <v>197</v>
      </c>
      <c r="B11111" s="8"/>
      <c r="C11111" s="9" t="str">
        <f t="shared" si="175"/>
        <v>Four Corners</v>
      </c>
      <c r="D11111" s="8">
        <v>513</v>
      </c>
      <c r="E11111" s="8" t="s">
        <v>4710</v>
      </c>
      <c r="F11111" s="10" t="s">
        <v>13682</v>
      </c>
      <c r="G11111" s="8">
        <v>2442</v>
      </c>
      <c r="H11111" s="8" t="s">
        <v>13672</v>
      </c>
      <c r="I11111" s="8" t="s">
        <v>41</v>
      </c>
      <c r="J11111" s="8">
        <v>803</v>
      </c>
      <c r="K11111" s="8" t="s">
        <v>33531</v>
      </c>
    </row>
    <row r="11112" spans="1:11" x14ac:dyDescent="0.2">
      <c r="A11112" s="8">
        <f>A293</f>
        <v>197</v>
      </c>
      <c r="B11112" s="8"/>
      <c r="C11112" s="9" t="str">
        <f t="shared" si="175"/>
        <v>Four Corners</v>
      </c>
      <c r="D11112" s="8">
        <v>513</v>
      </c>
      <c r="E11112" s="8" t="s">
        <v>4710</v>
      </c>
      <c r="F11112" s="10" t="s">
        <v>24021</v>
      </c>
      <c r="G11112" s="8">
        <v>2442</v>
      </c>
      <c r="H11112" s="8" t="s">
        <v>13672</v>
      </c>
      <c r="I11112" s="8" t="s">
        <v>41</v>
      </c>
      <c r="J11112" s="8">
        <v>803</v>
      </c>
      <c r="K11112" s="8" t="s">
        <v>33531</v>
      </c>
    </row>
    <row r="11113" spans="1:11" x14ac:dyDescent="0.2">
      <c r="A11113" s="8">
        <f>MAX($A$2:$A11112)+1</f>
        <v>9563</v>
      </c>
      <c r="B11113" s="8"/>
      <c r="C11113" s="9" t="str">
        <f t="shared" si="175"/>
        <v>Gvsu Solar Garden</v>
      </c>
      <c r="D11113" s="8">
        <v>41</v>
      </c>
      <c r="E11113" s="8" t="s">
        <v>105</v>
      </c>
      <c r="F11113" s="10" t="s">
        <v>24022</v>
      </c>
      <c r="G11113" s="8"/>
      <c r="H11113" s="8"/>
      <c r="I11113" s="8"/>
      <c r="J11113" s="8"/>
      <c r="K11113" s="8" t="s">
        <v>33813</v>
      </c>
    </row>
    <row r="11114" spans="1:11" x14ac:dyDescent="0.2">
      <c r="A11114" s="8">
        <f>MAX($A$2:$A11113)+1</f>
        <v>9564</v>
      </c>
      <c r="B11114" s="8"/>
      <c r="C11114" s="9" t="str">
        <f t="shared" si="175"/>
        <v>Wmu Solar Garden</v>
      </c>
      <c r="D11114" s="8">
        <v>41</v>
      </c>
      <c r="E11114" s="8" t="s">
        <v>105</v>
      </c>
      <c r="F11114" s="10" t="s">
        <v>24023</v>
      </c>
      <c r="G11114" s="8"/>
      <c r="H11114" s="8"/>
      <c r="I11114" s="8"/>
      <c r="J11114" s="8"/>
      <c r="K11114" s="8" t="s">
        <v>33813</v>
      </c>
    </row>
    <row r="11115" spans="1:11" x14ac:dyDescent="0.2">
      <c r="A11115" s="8">
        <f>MAX($A$2:$A11114)+1</f>
        <v>9565</v>
      </c>
      <c r="B11115" s="8"/>
      <c r="C11115" s="9" t="str">
        <f t="shared" si="175"/>
        <v>Ashley (Romulus)</v>
      </c>
      <c r="D11115" s="8">
        <v>44</v>
      </c>
      <c r="E11115" s="8" t="s">
        <v>15291</v>
      </c>
      <c r="F11115" s="10" t="s">
        <v>24024</v>
      </c>
      <c r="G11115" s="8"/>
      <c r="H11115" s="8"/>
      <c r="I11115" s="8"/>
      <c r="J11115" s="8"/>
      <c r="K11115" s="8" t="s">
        <v>33813</v>
      </c>
    </row>
    <row r="11116" spans="1:11" x14ac:dyDescent="0.2">
      <c r="A11116" s="8">
        <f>MAX($A$2:$A11115)+1</f>
        <v>9566</v>
      </c>
      <c r="B11116" s="8"/>
      <c r="C11116" s="9" t="str">
        <f t="shared" si="175"/>
        <v>Brownstown (Taylor)</v>
      </c>
      <c r="D11116" s="8">
        <v>44</v>
      </c>
      <c r="E11116" s="8" t="s">
        <v>15291</v>
      </c>
      <c r="F11116" s="10" t="s">
        <v>24025</v>
      </c>
      <c r="G11116" s="8"/>
      <c r="H11116" s="8"/>
      <c r="I11116" s="8"/>
      <c r="J11116" s="8"/>
      <c r="K11116" s="8" t="s">
        <v>33813</v>
      </c>
    </row>
    <row r="11117" spans="1:11" x14ac:dyDescent="0.2">
      <c r="A11117" s="8">
        <f>A3989</f>
        <v>3070</v>
      </c>
      <c r="B11117" s="8"/>
      <c r="C11117" s="9" t="str">
        <f t="shared" si="175"/>
        <v>General Motors - Warren</v>
      </c>
      <c r="D11117" s="8">
        <v>44</v>
      </c>
      <c r="E11117" s="8" t="s">
        <v>15291</v>
      </c>
      <c r="F11117" s="10" t="s">
        <v>24026</v>
      </c>
      <c r="G11117" s="8"/>
      <c r="H11117" s="8"/>
      <c r="I11117" s="8"/>
      <c r="J11117" s="8"/>
      <c r="K11117" s="8" t="s">
        <v>33813</v>
      </c>
    </row>
    <row r="11118" spans="1:11" x14ac:dyDescent="0.2">
      <c r="A11118" s="8">
        <f>A373</f>
        <v>254</v>
      </c>
      <c r="B11118" s="8"/>
      <c r="C11118" s="9" t="str">
        <f t="shared" si="175"/>
        <v>Greenwood Energy Center</v>
      </c>
      <c r="D11118" s="8">
        <v>44</v>
      </c>
      <c r="E11118" s="8" t="s">
        <v>15291</v>
      </c>
      <c r="F11118" s="10" t="s">
        <v>24027</v>
      </c>
      <c r="G11118" s="8"/>
      <c r="H11118" s="8"/>
      <c r="I11118" s="8"/>
      <c r="J11118" s="8"/>
      <c r="K11118" s="8" t="s">
        <v>33813</v>
      </c>
    </row>
    <row r="11119" spans="1:11" x14ac:dyDescent="0.2">
      <c r="A11119" s="8">
        <f>A9559</f>
        <v>8514</v>
      </c>
      <c r="B11119" s="8"/>
      <c r="C11119" s="9" t="str">
        <f t="shared" si="175"/>
        <v>Huron Clinton Indian Springs Metro (White Lake)</v>
      </c>
      <c r="D11119" s="8">
        <v>44</v>
      </c>
      <c r="E11119" s="8" t="s">
        <v>15291</v>
      </c>
      <c r="F11119" s="10" t="s">
        <v>24028</v>
      </c>
      <c r="G11119" s="8"/>
      <c r="H11119" s="8"/>
      <c r="I11119" s="8"/>
      <c r="J11119" s="8"/>
      <c r="K11119" s="8" t="s">
        <v>33813</v>
      </c>
    </row>
    <row r="11120" spans="1:11" x14ac:dyDescent="0.2">
      <c r="A11120" s="8">
        <f>A9561</f>
        <v>8515</v>
      </c>
      <c r="B11120" s="8"/>
      <c r="C11120" s="9" t="str">
        <f t="shared" si="175"/>
        <v>Immaculate House Of Mary (Monroe)</v>
      </c>
      <c r="D11120" s="8">
        <v>44</v>
      </c>
      <c r="E11120" s="8" t="s">
        <v>15291</v>
      </c>
      <c r="F11120" s="10" t="s">
        <v>24029</v>
      </c>
      <c r="G11120" s="8"/>
      <c r="H11120" s="8"/>
      <c r="I11120" s="8"/>
      <c r="J11120" s="8"/>
      <c r="K11120" s="8" t="s">
        <v>33813</v>
      </c>
    </row>
    <row r="11121" spans="1:11" x14ac:dyDescent="0.2">
      <c r="A11121" s="8">
        <f>A9578</f>
        <v>8527</v>
      </c>
      <c r="B11121" s="8"/>
      <c r="C11121" s="9" t="str">
        <f t="shared" si="175"/>
        <v>Training And Development Center Solar (Westland)</v>
      </c>
      <c r="D11121" s="8">
        <v>44</v>
      </c>
      <c r="E11121" s="8" t="s">
        <v>15291</v>
      </c>
      <c r="F11121" s="10" t="s">
        <v>24030</v>
      </c>
      <c r="G11121" s="8"/>
      <c r="H11121" s="8"/>
      <c r="I11121" s="8"/>
      <c r="J11121" s="8"/>
      <c r="K11121" s="8" t="s">
        <v>33813</v>
      </c>
    </row>
    <row r="11122" spans="1:11" x14ac:dyDescent="0.2">
      <c r="A11122" s="8">
        <f>MAX($A$2:$A11121)+1</f>
        <v>9567</v>
      </c>
      <c r="B11122" s="8"/>
      <c r="C11122" s="9" t="str">
        <f t="shared" si="175"/>
        <v>University Of Michigan - North Campus Center</v>
      </c>
      <c r="D11122" s="8">
        <v>44</v>
      </c>
      <c r="E11122" s="8" t="s">
        <v>15291</v>
      </c>
      <c r="F11122" s="10" t="s">
        <v>24031</v>
      </c>
      <c r="G11122" s="8"/>
      <c r="H11122" s="8"/>
      <c r="I11122" s="8"/>
      <c r="J11122" s="8"/>
      <c r="K11122" s="8" t="s">
        <v>33813</v>
      </c>
    </row>
    <row r="11123" spans="1:11" x14ac:dyDescent="0.2">
      <c r="A11123" s="8">
        <f>MAX($A$2:$A11122)+1</f>
        <v>9568</v>
      </c>
      <c r="B11123" s="8"/>
      <c r="C11123" s="9" t="str">
        <f t="shared" si="175"/>
        <v>Ypsilanti</v>
      </c>
      <c r="D11123" s="8">
        <v>44</v>
      </c>
      <c r="E11123" s="8" t="s">
        <v>15291</v>
      </c>
      <c r="F11123" s="10" t="s">
        <v>24032</v>
      </c>
      <c r="G11123" s="8"/>
      <c r="H11123" s="8"/>
      <c r="I11123" s="8"/>
      <c r="J11123" s="8"/>
      <c r="K11123" s="8" t="s">
        <v>33813</v>
      </c>
    </row>
    <row r="11124" spans="1:11" x14ac:dyDescent="0.2">
      <c r="A11124" s="8">
        <f>MAX($A$2:$A11123)+1</f>
        <v>9569</v>
      </c>
      <c r="B11124" s="8"/>
      <c r="C11124" s="9" t="str">
        <f t="shared" si="175"/>
        <v>Riverton (7 &amp; 8)</v>
      </c>
      <c r="D11124" s="8">
        <v>51</v>
      </c>
      <c r="E11124" s="8" t="s">
        <v>424</v>
      </c>
      <c r="F11124" s="10" t="s">
        <v>24033</v>
      </c>
      <c r="G11124" s="8"/>
      <c r="H11124" s="8"/>
      <c r="I11124" s="8"/>
      <c r="J11124" s="8"/>
      <c r="K11124" s="8" t="s">
        <v>33813</v>
      </c>
    </row>
    <row r="11125" spans="1:11" x14ac:dyDescent="0.2">
      <c r="A11125" s="8">
        <f>MAX($A$2:$A11124)+1</f>
        <v>9570</v>
      </c>
      <c r="B11125" s="8"/>
      <c r="C11125" s="9" t="str">
        <f t="shared" si="175"/>
        <v>Hydro</v>
      </c>
      <c r="D11125" s="8">
        <v>57</v>
      </c>
      <c r="E11125" s="8" t="s">
        <v>164</v>
      </c>
      <c r="F11125" s="10" t="s">
        <v>22686</v>
      </c>
      <c r="G11125" s="8"/>
      <c r="H11125" s="8"/>
      <c r="I11125" s="8"/>
      <c r="J11125" s="8"/>
      <c r="K11125" s="8" t="s">
        <v>33813</v>
      </c>
    </row>
    <row r="11126" spans="1:11" x14ac:dyDescent="0.2">
      <c r="A11126" s="8">
        <f>MAX($A$2:$A11125)+1</f>
        <v>9571</v>
      </c>
      <c r="B11126" s="8"/>
      <c r="C11126" s="9" t="str">
        <f t="shared" si="175"/>
        <v>Milton Solar #117*</v>
      </c>
      <c r="D11126" s="8">
        <v>61</v>
      </c>
      <c r="E11126" s="8" t="s">
        <v>15331</v>
      </c>
      <c r="F11126" s="10" t="s">
        <v>24034</v>
      </c>
      <c r="G11126" s="8"/>
      <c r="H11126" s="8"/>
      <c r="I11126" s="8"/>
      <c r="J11126" s="8"/>
      <c r="K11126" s="8" t="s">
        <v>33813</v>
      </c>
    </row>
    <row r="11127" spans="1:11" x14ac:dyDescent="0.2">
      <c r="A11127" s="8">
        <f>MAX($A$2:$A11126)+1</f>
        <v>9572</v>
      </c>
      <c r="B11127" s="8"/>
      <c r="C11127" s="9" t="str">
        <f t="shared" si="175"/>
        <v>Peterson Solar #118*</v>
      </c>
      <c r="D11127" s="8">
        <v>61</v>
      </c>
      <c r="E11127" s="8" t="s">
        <v>15331</v>
      </c>
      <c r="F11127" s="10" t="s">
        <v>24035</v>
      </c>
      <c r="G11127" s="8"/>
      <c r="H11127" s="8"/>
      <c r="I11127" s="8"/>
      <c r="J11127" s="8"/>
      <c r="K11127" s="8" t="s">
        <v>33813</v>
      </c>
    </row>
    <row r="11128" spans="1:11" x14ac:dyDescent="0.2">
      <c r="A11128" s="8">
        <f>MAX($A$2:$A11127)+1</f>
        <v>9573</v>
      </c>
      <c r="B11128" s="8"/>
      <c r="C11128" s="9" t="str">
        <f t="shared" si="175"/>
        <v>Deer Creek</v>
      </c>
      <c r="D11128" s="8">
        <v>73</v>
      </c>
      <c r="E11128" s="8" t="s">
        <v>193</v>
      </c>
      <c r="F11128" s="10" t="s">
        <v>24036</v>
      </c>
      <c r="G11128" s="8"/>
      <c r="H11128" s="8"/>
      <c r="I11128" s="8"/>
      <c r="J11128" s="8"/>
      <c r="K11128" s="8" t="s">
        <v>33813</v>
      </c>
    </row>
    <row r="11129" spans="1:11" x14ac:dyDescent="0.2">
      <c r="A11129" s="8">
        <f>MAX($A$2:$A11128)+1</f>
        <v>9574</v>
      </c>
      <c r="B11129" s="8"/>
      <c r="C11129" s="9" t="str">
        <f t="shared" si="175"/>
        <v>Hydro Electric</v>
      </c>
      <c r="D11129" s="8">
        <v>73</v>
      </c>
      <c r="E11129" s="8" t="s">
        <v>193</v>
      </c>
      <c r="F11129" s="10" t="s">
        <v>24037</v>
      </c>
      <c r="G11129" s="8"/>
      <c r="H11129" s="8"/>
      <c r="I11129" s="8"/>
      <c r="J11129" s="8"/>
      <c r="K11129" s="8" t="s">
        <v>33813</v>
      </c>
    </row>
    <row r="11130" spans="1:11" x14ac:dyDescent="0.2">
      <c r="A11130" s="8">
        <f>MAX($A$2:$A11129)+1</f>
        <v>9575</v>
      </c>
      <c r="B11130" s="8"/>
      <c r="C11130" s="9" t="str">
        <f t="shared" si="175"/>
        <v>Solar Electric</v>
      </c>
      <c r="D11130" s="8">
        <v>73</v>
      </c>
      <c r="E11130" s="8" t="s">
        <v>193</v>
      </c>
      <c r="F11130" s="10" t="s">
        <v>24038</v>
      </c>
      <c r="G11130" s="8"/>
      <c r="H11130" s="8"/>
      <c r="I11130" s="8"/>
      <c r="J11130" s="8"/>
      <c r="K11130" s="8" t="s">
        <v>33813</v>
      </c>
    </row>
    <row r="11131" spans="1:11" x14ac:dyDescent="0.2">
      <c r="A11131" s="8">
        <f>MAX($A$2:$A11130)+1</f>
        <v>9576</v>
      </c>
      <c r="B11131" s="8"/>
      <c r="C11131" s="9" t="str">
        <f t="shared" si="175"/>
        <v>Watervliet</v>
      </c>
      <c r="D11131" s="8">
        <v>73</v>
      </c>
      <c r="E11131" s="8" t="s">
        <v>193</v>
      </c>
      <c r="F11131" s="10" t="s">
        <v>24039</v>
      </c>
      <c r="G11131" s="8"/>
      <c r="H11131" s="8"/>
      <c r="I11131" s="8"/>
      <c r="J11131" s="8"/>
      <c r="K11131" s="8" t="s">
        <v>33813</v>
      </c>
    </row>
    <row r="11132" spans="1:11" x14ac:dyDescent="0.2">
      <c r="A11132" s="8">
        <f>A11070</f>
        <v>9540</v>
      </c>
      <c r="B11132" s="8"/>
      <c r="C11132" s="9" t="str">
        <f t="shared" si="175"/>
        <v>Brown Solar</v>
      </c>
      <c r="D11132" s="8">
        <v>88</v>
      </c>
      <c r="E11132" s="8" t="s">
        <v>24040</v>
      </c>
      <c r="F11132" s="10" t="s">
        <v>23968</v>
      </c>
      <c r="G11132" s="8"/>
      <c r="H11132" s="8"/>
      <c r="I11132" s="8"/>
      <c r="J11132" s="8"/>
      <c r="K11132" s="8" t="s">
        <v>33813</v>
      </c>
    </row>
    <row r="11133" spans="1:11" x14ac:dyDescent="0.2">
      <c r="A11133" s="8">
        <f>MAX($A$2:$A11132)+1</f>
        <v>9577</v>
      </c>
      <c r="B11133" s="8"/>
      <c r="C11133" s="9" t="str">
        <f t="shared" si="175"/>
        <v>Solar Plant</v>
      </c>
      <c r="D11133" s="8">
        <v>98</v>
      </c>
      <c r="E11133" s="8" t="s">
        <v>23970</v>
      </c>
      <c r="F11133" s="10" t="s">
        <v>24041</v>
      </c>
      <c r="G11133" s="8"/>
      <c r="H11133" s="8"/>
      <c r="I11133" s="8"/>
      <c r="J11133" s="8"/>
      <c r="K11133" s="8" t="s">
        <v>33813</v>
      </c>
    </row>
    <row r="11134" spans="1:11" x14ac:dyDescent="0.2">
      <c r="A11134" s="8">
        <f>MAX($A$2:$A11133)+1</f>
        <v>9578</v>
      </c>
      <c r="B11134" s="8"/>
      <c r="C11134" s="9" t="str">
        <f t="shared" si="175"/>
        <v>Mclane Foodservice</v>
      </c>
      <c r="D11134" s="8">
        <v>141</v>
      </c>
      <c r="E11134" s="8" t="s">
        <v>347</v>
      </c>
      <c r="F11134" s="10" t="s">
        <v>24042</v>
      </c>
      <c r="G11134" s="8"/>
      <c r="H11134" s="8"/>
      <c r="I11134" s="8"/>
      <c r="J11134" s="8"/>
      <c r="K11134" s="8" t="s">
        <v>33813</v>
      </c>
    </row>
    <row r="11135" spans="1:11" x14ac:dyDescent="0.2">
      <c r="A11135" s="8">
        <f>A10130</f>
        <v>8796</v>
      </c>
      <c r="B11135" s="8"/>
      <c r="C11135" s="9" t="str">
        <f t="shared" si="175"/>
        <v>J&amp;D Labs Fuel Cell</v>
      </c>
      <c r="D11135" s="8">
        <v>155</v>
      </c>
      <c r="E11135" s="8" t="s">
        <v>379</v>
      </c>
      <c r="F11135" s="10" t="s">
        <v>24043</v>
      </c>
      <c r="G11135" s="8"/>
      <c r="H11135" s="8"/>
      <c r="I11135" s="8"/>
      <c r="J11135" s="8"/>
      <c r="K11135" s="8" t="s">
        <v>33813</v>
      </c>
    </row>
    <row r="11136" spans="1:11" x14ac:dyDescent="0.2">
      <c r="A11136" s="8">
        <f>MAX($A$2:$A11135)+1</f>
        <v>9579</v>
      </c>
      <c r="B11136" s="8"/>
      <c r="C11136" s="9" t="str">
        <f t="shared" si="175"/>
        <v>Wind:</v>
      </c>
      <c r="D11136" s="8">
        <v>157</v>
      </c>
      <c r="E11136" s="8" t="s">
        <v>15342</v>
      </c>
      <c r="F11136" s="10" t="s">
        <v>24044</v>
      </c>
      <c r="G11136" s="8"/>
      <c r="H11136" s="8"/>
      <c r="I11136" s="8"/>
      <c r="J11136" s="8"/>
      <c r="K11136" s="8" t="s">
        <v>33813</v>
      </c>
    </row>
    <row r="11137" spans="1:11" x14ac:dyDescent="0.2">
      <c r="A11137" s="8">
        <f>MAX($A$2:$A11136)+1</f>
        <v>9580</v>
      </c>
      <c r="B11137" s="8"/>
      <c r="C11137" s="9" t="str">
        <f t="shared" si="175"/>
        <v>Emergency Generator (El Nino)</v>
      </c>
      <c r="D11137" s="8">
        <v>161</v>
      </c>
      <c r="E11137" s="8" t="s">
        <v>394</v>
      </c>
      <c r="F11137" s="10" t="s">
        <v>24045</v>
      </c>
      <c r="G11137" s="8"/>
      <c r="H11137" s="8"/>
      <c r="I11137" s="8"/>
      <c r="J11137" s="8"/>
      <c r="K11137" s="8" t="s">
        <v>33813</v>
      </c>
    </row>
    <row r="11138" spans="1:11" x14ac:dyDescent="0.2">
      <c r="A11138" s="8">
        <f>MAX($A$2:$A11137)+1</f>
        <v>9581</v>
      </c>
      <c r="B11138" s="8"/>
      <c r="C11138" s="9" t="str">
        <f t="shared" si="175"/>
        <v>Celanese</v>
      </c>
      <c r="D11138" s="8">
        <v>166</v>
      </c>
      <c r="E11138" s="8" t="s">
        <v>404</v>
      </c>
      <c r="F11138" s="10" t="s">
        <v>15408</v>
      </c>
      <c r="G11138" s="8"/>
      <c r="H11138" s="8"/>
      <c r="I11138" s="8"/>
      <c r="J11138" s="8"/>
      <c r="K11138" s="8" t="s">
        <v>33813</v>
      </c>
    </row>
    <row r="11139" spans="1:11" x14ac:dyDescent="0.2">
      <c r="A11139" s="8">
        <f>A2112</f>
        <v>1258</v>
      </c>
      <c r="B11139" s="8"/>
      <c r="C11139" s="9" t="str">
        <f t="shared" si="175"/>
        <v>Tucumcari</v>
      </c>
      <c r="D11139" s="8">
        <v>166</v>
      </c>
      <c r="E11139" s="8" t="s">
        <v>404</v>
      </c>
      <c r="F11139" s="10" t="s">
        <v>15946</v>
      </c>
      <c r="G11139" s="8"/>
      <c r="H11139" s="8"/>
      <c r="I11139" s="8"/>
      <c r="J11139" s="8"/>
      <c r="K11139" s="8" t="s">
        <v>33813</v>
      </c>
    </row>
    <row r="11140" spans="1:11" x14ac:dyDescent="0.2">
      <c r="A11140" s="8">
        <f>A10964</f>
        <v>9456</v>
      </c>
      <c r="B11140" s="8"/>
      <c r="C11140" s="9" t="str">
        <f t="shared" si="175"/>
        <v>Legoland Solar</v>
      </c>
      <c r="D11140" s="8">
        <v>170</v>
      </c>
      <c r="E11140" s="8" t="s">
        <v>417</v>
      </c>
      <c r="F11140" s="10" t="s">
        <v>23868</v>
      </c>
      <c r="G11140" s="8"/>
      <c r="H11140" s="8"/>
      <c r="I11140" s="8"/>
      <c r="J11140" s="8"/>
      <c r="K11140" s="8" t="s">
        <v>33813</v>
      </c>
    </row>
    <row r="11141" spans="1:11" x14ac:dyDescent="0.2">
      <c r="A11141" s="8">
        <f>MAX($A$2:$A11140)+1</f>
        <v>9582</v>
      </c>
      <c r="B11141" s="8"/>
      <c r="C11141" s="9" t="str">
        <f t="shared" si="175"/>
        <v>Tampa International Airport Solar</v>
      </c>
      <c r="D11141" s="8">
        <v>170</v>
      </c>
      <c r="E11141" s="8" t="s">
        <v>417</v>
      </c>
      <c r="F11141" s="10" t="s">
        <v>24046</v>
      </c>
      <c r="G11141" s="8"/>
      <c r="H11141" s="8"/>
      <c r="I11141" s="8"/>
      <c r="J11141" s="8"/>
      <c r="K11141" s="8" t="s">
        <v>33813</v>
      </c>
    </row>
    <row r="11142" spans="1:11" x14ac:dyDescent="0.2">
      <c r="A11142" s="8">
        <f>MAX($A$2:$A11141)+1</f>
        <v>9583</v>
      </c>
      <c r="B11142" s="8"/>
      <c r="C11142" s="9" t="str">
        <f t="shared" si="175"/>
        <v>Solar Plants</v>
      </c>
      <c r="D11142" s="8">
        <v>176</v>
      </c>
      <c r="E11142" s="8" t="s">
        <v>439</v>
      </c>
      <c r="F11142" s="10" t="s">
        <v>22642</v>
      </c>
      <c r="G11142" s="8"/>
      <c r="H11142" s="8"/>
      <c r="I11142" s="8"/>
      <c r="J11142" s="8"/>
      <c r="K11142" s="8" t="s">
        <v>33813</v>
      </c>
    </row>
    <row r="11143" spans="1:11" x14ac:dyDescent="0.2">
      <c r="A11143" s="8">
        <f>MAX($A$2:$A11142)+1</f>
        <v>9584</v>
      </c>
      <c r="B11143" s="8"/>
      <c r="C11143" s="9" t="str">
        <f t="shared" si="175"/>
        <v>Sunpower Headquarters</v>
      </c>
      <c r="D11143" s="8">
        <v>176</v>
      </c>
      <c r="E11143" s="8" t="s">
        <v>439</v>
      </c>
      <c r="F11143" s="10" t="s">
        <v>24047</v>
      </c>
      <c r="G11143" s="8"/>
      <c r="H11143" s="8"/>
      <c r="I11143" s="8"/>
      <c r="J11143" s="8"/>
      <c r="K11143" s="8" t="s">
        <v>33813</v>
      </c>
    </row>
    <row r="11144" spans="1:11" x14ac:dyDescent="0.2">
      <c r="A11144" s="8">
        <f>A11143</f>
        <v>9584</v>
      </c>
      <c r="B11144" s="8"/>
      <c r="C11144" s="9" t="str">
        <f t="shared" si="175"/>
        <v>Sunpower Operational Headquarters</v>
      </c>
      <c r="D11144" s="8">
        <v>176</v>
      </c>
      <c r="E11144" s="8" t="s">
        <v>439</v>
      </c>
      <c r="F11144" s="10" t="s">
        <v>24048</v>
      </c>
      <c r="G11144" s="8"/>
      <c r="H11144" s="8"/>
      <c r="I11144" s="8"/>
      <c r="J11144" s="8"/>
      <c r="K11144" s="8" t="s">
        <v>33813</v>
      </c>
    </row>
    <row r="11145" spans="1:11" x14ac:dyDescent="0.2">
      <c r="A11145" s="8">
        <f>MAX($A$2:$A11144)+1</f>
        <v>9585</v>
      </c>
      <c r="B11145" s="8"/>
      <c r="C11145" s="9" t="str">
        <f t="shared" si="175"/>
        <v>Total Solar Operation/Maintenence</v>
      </c>
      <c r="D11145" s="8">
        <v>176</v>
      </c>
      <c r="E11145" s="8" t="s">
        <v>439</v>
      </c>
      <c r="F11145" s="10" t="s">
        <v>24049</v>
      </c>
      <c r="G11145" s="8"/>
      <c r="H11145" s="8"/>
      <c r="I11145" s="8"/>
      <c r="J11145" s="8"/>
      <c r="K11145" s="8" t="s">
        <v>33813</v>
      </c>
    </row>
    <row r="11146" spans="1:11" x14ac:dyDescent="0.2">
      <c r="A11146" s="8">
        <f>A11084</f>
        <v>9549</v>
      </c>
      <c r="B11146" s="8"/>
      <c r="C11146" s="9" t="str">
        <f t="shared" si="175"/>
        <v>U Of A Tech Park L</v>
      </c>
      <c r="D11146" s="8">
        <v>176</v>
      </c>
      <c r="E11146" s="8" t="s">
        <v>439</v>
      </c>
      <c r="F11146" s="10" t="s">
        <v>24050</v>
      </c>
      <c r="G11146" s="8"/>
      <c r="H11146" s="8"/>
      <c r="I11146" s="8"/>
      <c r="J11146" s="8"/>
      <c r="K11146" s="8" t="s">
        <v>33813</v>
      </c>
    </row>
    <row r="11147" spans="1:11" x14ac:dyDescent="0.2">
      <c r="A11147" s="8">
        <f>MAX($A$2:$A11146)+1</f>
        <v>9586</v>
      </c>
      <c r="B11147" s="8"/>
      <c r="C11147" s="9" t="str">
        <f t="shared" si="175"/>
        <v>Greenwood Solar</v>
      </c>
      <c r="D11147" s="8">
        <v>182</v>
      </c>
      <c r="E11147" s="8" t="s">
        <v>6693</v>
      </c>
      <c r="F11147" s="10" t="s">
        <v>24051</v>
      </c>
      <c r="G11147" s="8"/>
      <c r="H11147" s="8"/>
      <c r="I11147" s="8"/>
      <c r="J11147" s="8"/>
      <c r="K11147" s="8" t="s">
        <v>33813</v>
      </c>
    </row>
    <row r="11148" spans="1:11" x14ac:dyDescent="0.2">
      <c r="A11148" s="8">
        <f>MAX($A$2:$A11147)+1</f>
        <v>9587</v>
      </c>
      <c r="B11148" s="8"/>
      <c r="C11148" s="9" t="str">
        <f t="shared" si="175"/>
        <v>Brunswick</v>
      </c>
      <c r="D11148" s="8">
        <v>186</v>
      </c>
      <c r="E11148" s="8" t="s">
        <v>23987</v>
      </c>
      <c r="F11148" s="10" t="s">
        <v>13428</v>
      </c>
      <c r="G11148" s="8"/>
      <c r="H11148" s="8"/>
      <c r="I11148" s="8"/>
      <c r="J11148" s="8"/>
      <c r="K11148" s="8" t="s">
        <v>33813</v>
      </c>
    </row>
    <row r="11149" spans="1:11" x14ac:dyDescent="0.2">
      <c r="A11149" s="8">
        <f>MAX($A$2:$A11148)+1</f>
        <v>9588</v>
      </c>
      <c r="B11149" s="8"/>
      <c r="C11149" s="9" t="str">
        <f t="shared" si="175"/>
        <v>Community Solar 04</v>
      </c>
      <c r="D11149" s="8">
        <v>186</v>
      </c>
      <c r="E11149" s="8" t="s">
        <v>23987</v>
      </c>
      <c r="F11149" s="10" t="s">
        <v>24052</v>
      </c>
      <c r="G11149" s="8"/>
      <c r="H11149" s="8"/>
      <c r="I11149" s="8"/>
      <c r="J11149" s="8"/>
      <c r="K11149" s="8" t="s">
        <v>33813</v>
      </c>
    </row>
    <row r="11150" spans="1:11" x14ac:dyDescent="0.2">
      <c r="A11150" s="8">
        <f>MAX($A$2:$A11149)+1</f>
        <v>9589</v>
      </c>
      <c r="B11150" s="8"/>
      <c r="C11150" s="9" t="str">
        <f t="shared" si="175"/>
        <v>Community Solar 09</v>
      </c>
      <c r="D11150" s="8">
        <v>186</v>
      </c>
      <c r="E11150" s="8" t="s">
        <v>23987</v>
      </c>
      <c r="F11150" s="10" t="s">
        <v>24053</v>
      </c>
      <c r="G11150" s="8"/>
      <c r="H11150" s="8"/>
      <c r="I11150" s="8"/>
      <c r="J11150" s="8"/>
      <c r="K11150" s="8" t="s">
        <v>33813</v>
      </c>
    </row>
    <row r="11151" spans="1:11" x14ac:dyDescent="0.2">
      <c r="A11151" s="8">
        <f>MAX($A$2:$A11150)+1</f>
        <v>9590</v>
      </c>
      <c r="B11151" s="8"/>
      <c r="C11151" s="9" t="str">
        <f t="shared" si="175"/>
        <v>Community Solar 10</v>
      </c>
      <c r="D11151" s="8">
        <v>186</v>
      </c>
      <c r="E11151" s="8" t="s">
        <v>23987</v>
      </c>
      <c r="F11151" s="10" t="s">
        <v>24054</v>
      </c>
      <c r="G11151" s="8"/>
      <c r="H11151" s="8"/>
      <c r="I11151" s="8"/>
      <c r="J11151" s="8"/>
      <c r="K11151" s="8" t="s">
        <v>33813</v>
      </c>
    </row>
    <row r="11152" spans="1:11" x14ac:dyDescent="0.2">
      <c r="A11152" s="8">
        <f>MAX($A$2:$A11151)+1</f>
        <v>9591</v>
      </c>
      <c r="B11152" s="8"/>
      <c r="C11152" s="9" t="str">
        <f t="shared" si="175"/>
        <v>Community Solar 11</v>
      </c>
      <c r="D11152" s="8">
        <v>186</v>
      </c>
      <c r="E11152" s="8" t="s">
        <v>23987</v>
      </c>
      <c r="F11152" s="10" t="s">
        <v>24055</v>
      </c>
      <c r="G11152" s="8"/>
      <c r="H11152" s="8"/>
      <c r="I11152" s="8"/>
      <c r="J11152" s="8"/>
      <c r="K11152" s="8" t="s">
        <v>33813</v>
      </c>
    </row>
    <row r="11153" spans="1:11" x14ac:dyDescent="0.2">
      <c r="A11153" s="8">
        <f>MAX($A$2:$A11152)+1</f>
        <v>9592</v>
      </c>
      <c r="B11153" s="8"/>
      <c r="C11153" s="9" t="str">
        <f t="shared" si="175"/>
        <v>Community Solar 17</v>
      </c>
      <c r="D11153" s="8">
        <v>186</v>
      </c>
      <c r="E11153" s="8" t="s">
        <v>23987</v>
      </c>
      <c r="F11153" s="10" t="s">
        <v>24056</v>
      </c>
      <c r="G11153" s="8"/>
      <c r="H11153" s="8"/>
      <c r="I11153" s="8"/>
      <c r="J11153" s="8"/>
      <c r="K11153" s="8" t="s">
        <v>33813</v>
      </c>
    </row>
    <row r="11154" spans="1:11" x14ac:dyDescent="0.2">
      <c r="A11154" s="8">
        <f>MAX($A$2:$A11153)+1</f>
        <v>9593</v>
      </c>
      <c r="B11154" s="8"/>
      <c r="C11154" s="9" t="str">
        <f t="shared" si="175"/>
        <v>Community Solar 19</v>
      </c>
      <c r="D11154" s="8">
        <v>186</v>
      </c>
      <c r="E11154" s="8" t="s">
        <v>23987</v>
      </c>
      <c r="F11154" s="10" t="s">
        <v>24057</v>
      </c>
      <c r="G11154" s="8"/>
      <c r="H11154" s="8"/>
      <c r="I11154" s="8"/>
      <c r="J11154" s="8"/>
      <c r="K11154" s="8" t="s">
        <v>33813</v>
      </c>
    </row>
    <row r="11155" spans="1:11" x14ac:dyDescent="0.2">
      <c r="A11155" s="8">
        <f>MAX($A$2:$A11154)+1</f>
        <v>9594</v>
      </c>
      <c r="B11155" s="8"/>
      <c r="C11155" s="9" t="str">
        <f t="shared" si="175"/>
        <v>Community Solar 22</v>
      </c>
      <c r="D11155" s="8">
        <v>186</v>
      </c>
      <c r="E11155" s="8" t="s">
        <v>23987</v>
      </c>
      <c r="F11155" s="10" t="s">
        <v>24058</v>
      </c>
      <c r="G11155" s="8"/>
      <c r="H11155" s="8"/>
      <c r="I11155" s="8"/>
      <c r="J11155" s="8"/>
      <c r="K11155" s="8" t="s">
        <v>33813</v>
      </c>
    </row>
    <row r="11156" spans="1:11" x14ac:dyDescent="0.2">
      <c r="A11156" s="8">
        <f>A1123</f>
        <v>777</v>
      </c>
      <c r="B11156" s="8"/>
      <c r="C11156" s="9" t="str">
        <f t="shared" si="175"/>
        <v>Milwaukee County (6) (7)</v>
      </c>
      <c r="D11156" s="8">
        <v>193</v>
      </c>
      <c r="E11156" s="8" t="s">
        <v>479</v>
      </c>
      <c r="F11156" s="10" t="s">
        <v>24059</v>
      </c>
      <c r="G11156" s="8"/>
      <c r="H11156" s="8"/>
      <c r="I11156" s="8"/>
      <c r="J11156" s="8"/>
      <c r="K11156" s="8" t="s">
        <v>33813</v>
      </c>
    </row>
    <row r="11157" spans="1:11" x14ac:dyDescent="0.2">
      <c r="A11157" s="8">
        <f>MAX($A$2:$A11156)+1</f>
        <v>9595</v>
      </c>
      <c r="B11157" s="8"/>
      <c r="C11157" s="9" t="str">
        <f t="shared" si="175"/>
        <v>(Amounts Are For The Total Of 104 Units)</v>
      </c>
      <c r="D11157" s="8">
        <v>210</v>
      </c>
      <c r="E11157" s="8" t="s">
        <v>24002</v>
      </c>
      <c r="F11157" s="10" t="s">
        <v>24060</v>
      </c>
      <c r="G11157" s="8"/>
      <c r="H11157" s="8"/>
      <c r="I11157" s="8"/>
      <c r="J11157" s="8"/>
      <c r="K11157" s="8" t="s">
        <v>33813</v>
      </c>
    </row>
    <row r="11158" spans="1:11" x14ac:dyDescent="0.2">
      <c r="A11158" s="8">
        <f>MAX($A$2:$A11157)+1</f>
        <v>9596</v>
      </c>
      <c r="B11158" s="8"/>
      <c r="C11158" s="9" t="str">
        <f t="shared" si="175"/>
        <v>(Amounts Are For The Total Of 134 Units)</v>
      </c>
      <c r="D11158" s="8">
        <v>210</v>
      </c>
      <c r="E11158" s="8" t="s">
        <v>24002</v>
      </c>
      <c r="F11158" s="10" t="s">
        <v>24061</v>
      </c>
      <c r="G11158" s="8"/>
      <c r="H11158" s="8"/>
      <c r="I11158" s="8"/>
      <c r="J11158" s="8"/>
      <c r="K11158" s="8" t="s">
        <v>33813</v>
      </c>
    </row>
    <row r="11159" spans="1:11" x14ac:dyDescent="0.2">
      <c r="A11159" s="8">
        <f>MAX($A$2:$A11158)+1</f>
        <v>9597</v>
      </c>
      <c r="B11159" s="8"/>
      <c r="C11159" s="9" t="str">
        <f t="shared" si="175"/>
        <v>120 Units @ 2.30 Mw Each)</v>
      </c>
      <c r="D11159" s="8">
        <v>210</v>
      </c>
      <c r="E11159" s="8" t="s">
        <v>24002</v>
      </c>
      <c r="F11159" s="10" t="s">
        <v>24062</v>
      </c>
      <c r="G11159" s="8"/>
      <c r="H11159" s="8"/>
      <c r="I11159" s="8"/>
      <c r="J11159" s="8"/>
      <c r="K11159" s="8" t="s">
        <v>33813</v>
      </c>
    </row>
    <row r="11160" spans="1:11" x14ac:dyDescent="0.2">
      <c r="A11160" s="8">
        <f>MAX($A$2:$A11159)+1</f>
        <v>9598</v>
      </c>
      <c r="B11160" s="8"/>
      <c r="C11160" s="9" t="str">
        <f t="shared" si="175"/>
        <v>91 Units @ 2.415 Mw Each)</v>
      </c>
      <c r="D11160" s="8">
        <v>210</v>
      </c>
      <c r="E11160" s="8" t="s">
        <v>24002</v>
      </c>
      <c r="F11160" s="10" t="s">
        <v>24063</v>
      </c>
      <c r="G11160" s="8"/>
      <c r="H11160" s="8"/>
      <c r="I11160" s="8"/>
      <c r="J11160" s="8"/>
      <c r="K11160" s="8" t="s">
        <v>33813</v>
      </c>
    </row>
    <row r="11161" spans="1:11" x14ac:dyDescent="0.2">
      <c r="A11161" s="8">
        <f>MAX($A$2:$A11160)+1</f>
        <v>9599</v>
      </c>
      <c r="B11161" s="8"/>
      <c r="C11161" s="9" t="str">
        <f t="shared" ref="C11161:C11224" si="176">IF(H11161="",F11161,H11161)</f>
        <v>Indian Creek Nature Center</v>
      </c>
      <c r="D11161" s="8">
        <v>281</v>
      </c>
      <c r="E11161" s="8" t="s">
        <v>24065</v>
      </c>
      <c r="F11161" s="10" t="s">
        <v>24064</v>
      </c>
      <c r="G11161" s="8"/>
      <c r="H11161" s="8"/>
      <c r="I11161" s="8"/>
      <c r="J11161" s="8"/>
      <c r="K11161" s="8" t="s">
        <v>33813</v>
      </c>
    </row>
    <row r="11162" spans="1:11" x14ac:dyDescent="0.2">
      <c r="A11162" s="8">
        <f>A6742</f>
        <v>5800</v>
      </c>
      <c r="B11162" s="8"/>
      <c r="C11162" s="9" t="str">
        <f t="shared" si="176"/>
        <v>La Senita</v>
      </c>
      <c r="D11162" s="8">
        <v>288</v>
      </c>
      <c r="E11162" s="8" t="s">
        <v>24011</v>
      </c>
      <c r="F11162" s="10" t="s">
        <v>20251</v>
      </c>
      <c r="G11162" s="8"/>
      <c r="H11162" s="8"/>
      <c r="I11162" s="8"/>
      <c r="J11162" s="8"/>
      <c r="K11162" s="8" t="s">
        <v>33813</v>
      </c>
    </row>
    <row r="11163" spans="1:11" x14ac:dyDescent="0.2">
      <c r="A11163" s="8">
        <f>MAX($A$2:$A11162)+1</f>
        <v>9600</v>
      </c>
      <c r="B11163" s="8"/>
      <c r="C11163" s="9" t="str">
        <f t="shared" si="176"/>
        <v>Solar Plants</v>
      </c>
      <c r="D11163" s="8">
        <v>288</v>
      </c>
      <c r="E11163" s="8" t="s">
        <v>24011</v>
      </c>
      <c r="F11163" s="10" t="s">
        <v>22642</v>
      </c>
      <c r="G11163" s="8"/>
      <c r="H11163" s="8"/>
      <c r="I11163" s="8"/>
      <c r="J11163" s="8"/>
      <c r="K11163" s="8" t="s">
        <v>33813</v>
      </c>
    </row>
    <row r="11164" spans="1:11" x14ac:dyDescent="0.2">
      <c r="A11164" s="8">
        <f>MAX($A$2:$A11163)+1</f>
        <v>9601</v>
      </c>
      <c r="B11164" s="8"/>
      <c r="C11164" s="9" t="str">
        <f t="shared" si="176"/>
        <v>Total Solar Operation/Maintenence</v>
      </c>
      <c r="D11164" s="8">
        <v>288</v>
      </c>
      <c r="E11164" s="8" t="s">
        <v>24011</v>
      </c>
      <c r="F11164" s="10" t="s">
        <v>24049</v>
      </c>
      <c r="G11164" s="8"/>
      <c r="H11164" s="8"/>
      <c r="I11164" s="8"/>
      <c r="J11164" s="8"/>
      <c r="K11164" s="8" t="s">
        <v>33813</v>
      </c>
    </row>
    <row r="11165" spans="1:11" x14ac:dyDescent="0.2">
      <c r="A11165" s="8">
        <f>A5954</f>
        <v>5017</v>
      </c>
      <c r="B11165" s="8"/>
      <c r="C11165" s="9" t="str">
        <f t="shared" si="176"/>
        <v>Liberty I</v>
      </c>
      <c r="D11165" s="8">
        <v>294</v>
      </c>
      <c r="E11165" s="8" t="s">
        <v>464</v>
      </c>
      <c r="F11165" s="10" t="s">
        <v>24066</v>
      </c>
      <c r="G11165" s="8"/>
      <c r="H11165" s="8"/>
      <c r="I11165" s="8"/>
      <c r="J11165" s="8"/>
      <c r="K11165" s="8" t="s">
        <v>33813</v>
      </c>
    </row>
    <row r="11166" spans="1:11" x14ac:dyDescent="0.2">
      <c r="A11166" s="8">
        <f>A5217</f>
        <v>4291</v>
      </c>
      <c r="B11166" s="8"/>
      <c r="C11166" s="9" t="str">
        <f t="shared" si="176"/>
        <v>Prairie View I</v>
      </c>
      <c r="D11166" s="8">
        <v>294</v>
      </c>
      <c r="E11166" s="8" t="s">
        <v>464</v>
      </c>
      <c r="F11166" s="10" t="s">
        <v>24067</v>
      </c>
      <c r="G11166" s="8"/>
      <c r="H11166" s="8"/>
      <c r="I11166" s="8"/>
      <c r="J11166" s="8"/>
      <c r="K11166" s="8" t="s">
        <v>33813</v>
      </c>
    </row>
    <row r="11167" spans="1:11" x14ac:dyDescent="0.2">
      <c r="A11167" s="8">
        <f>MAX($A$2:$A11166)+1</f>
        <v>9602</v>
      </c>
      <c r="B11167" s="8"/>
      <c r="C11167" s="9" t="str">
        <f t="shared" si="176"/>
        <v>Paragould</v>
      </c>
      <c r="D11167" s="8"/>
      <c r="E11167" s="8"/>
      <c r="F11167" s="10"/>
      <c r="G11167" s="8">
        <v>192</v>
      </c>
      <c r="H11167" s="8" t="s">
        <v>24068</v>
      </c>
      <c r="I11167" s="8" t="s">
        <v>2898</v>
      </c>
      <c r="J11167" s="8">
        <v>14446</v>
      </c>
      <c r="K11167" s="8" t="s">
        <v>4716</v>
      </c>
    </row>
    <row r="11168" spans="1:11" x14ac:dyDescent="0.2">
      <c r="A11168" s="8">
        <f>MAX($A$2:$A11167)+1</f>
        <v>9603</v>
      </c>
      <c r="B11168" s="8"/>
      <c r="C11168" s="9" t="str">
        <f t="shared" si="176"/>
        <v>Division</v>
      </c>
      <c r="D11168" s="8"/>
      <c r="E11168" s="8"/>
      <c r="F11168" s="10"/>
      <c r="G11168" s="8">
        <v>300</v>
      </c>
      <c r="H11168" s="8" t="s">
        <v>24069</v>
      </c>
      <c r="I11168" s="8" t="s">
        <v>2774</v>
      </c>
      <c r="J11168" s="8">
        <v>13960</v>
      </c>
      <c r="K11168" s="8" t="s">
        <v>4716</v>
      </c>
    </row>
    <row r="11169" spans="1:11" x14ac:dyDescent="0.2">
      <c r="A11169" s="8">
        <f>MAX($A$2:$A11168)+1</f>
        <v>9604</v>
      </c>
      <c r="B11169" s="8"/>
      <c r="C11169" s="9" t="str">
        <f t="shared" si="176"/>
        <v>Naval Station</v>
      </c>
      <c r="D11169" s="8"/>
      <c r="E11169" s="8"/>
      <c r="F11169" s="10"/>
      <c r="G11169" s="8">
        <v>306</v>
      </c>
      <c r="H11169" s="8" t="s">
        <v>24070</v>
      </c>
      <c r="I11169" s="8" t="s">
        <v>2774</v>
      </c>
      <c r="J11169" s="8">
        <v>13960</v>
      </c>
      <c r="K11169" s="8" t="s">
        <v>4716</v>
      </c>
    </row>
    <row r="11170" spans="1:11" x14ac:dyDescent="0.2">
      <c r="A11170" s="8">
        <f>MAX($A$2:$A11169)+1</f>
        <v>9605</v>
      </c>
      <c r="B11170" s="8"/>
      <c r="C11170" s="9" t="str">
        <f t="shared" si="176"/>
        <v>North Island</v>
      </c>
      <c r="D11170" s="8"/>
      <c r="E11170" s="8"/>
      <c r="F11170" s="10"/>
      <c r="G11170" s="8">
        <v>307</v>
      </c>
      <c r="H11170" s="8" t="s">
        <v>24071</v>
      </c>
      <c r="I11170" s="8" t="s">
        <v>2774</v>
      </c>
      <c r="J11170" s="8">
        <v>13960</v>
      </c>
      <c r="K11170" s="8" t="s">
        <v>4716</v>
      </c>
    </row>
    <row r="11171" spans="1:11" x14ac:dyDescent="0.2">
      <c r="A11171" s="8">
        <f>MAX($A$2:$A11170)+1</f>
        <v>9606</v>
      </c>
      <c r="B11171" s="8"/>
      <c r="C11171" s="9" t="str">
        <f t="shared" si="176"/>
        <v>Silver Gate</v>
      </c>
      <c r="D11171" s="8"/>
      <c r="E11171" s="8"/>
      <c r="F11171" s="10"/>
      <c r="G11171" s="8">
        <v>309</v>
      </c>
      <c r="H11171" s="8" t="s">
        <v>24072</v>
      </c>
      <c r="I11171" s="8" t="s">
        <v>378</v>
      </c>
      <c r="J11171" s="8">
        <v>16609</v>
      </c>
      <c r="K11171" s="8" t="s">
        <v>4716</v>
      </c>
    </row>
    <row r="11172" spans="1:11" x14ac:dyDescent="0.2">
      <c r="A11172" s="8">
        <f>MAX($A$2:$A11171)+1</f>
        <v>9607</v>
      </c>
      <c r="B11172" s="8"/>
      <c r="C11172" s="9" t="str">
        <f t="shared" si="176"/>
        <v>Refuse &amp; Coal</v>
      </c>
      <c r="D11172" s="8"/>
      <c r="E11172" s="8"/>
      <c r="F11172" s="10"/>
      <c r="G11172" s="8">
        <v>312</v>
      </c>
      <c r="H11172" s="8" t="s">
        <v>24073</v>
      </c>
      <c r="I11172" s="8" t="s">
        <v>1076</v>
      </c>
      <c r="J11172" s="8">
        <v>4065</v>
      </c>
      <c r="K11172" s="8" t="s">
        <v>4716</v>
      </c>
    </row>
    <row r="11173" spans="1:11" x14ac:dyDescent="0.2">
      <c r="A11173" s="8">
        <f>MAX($A$2:$A11172)+1</f>
        <v>9608</v>
      </c>
      <c r="B11173" s="8"/>
      <c r="C11173" s="9" t="str">
        <f t="shared" si="176"/>
        <v>Magnolia</v>
      </c>
      <c r="D11173" s="8"/>
      <c r="E11173" s="8"/>
      <c r="F11173" s="10"/>
      <c r="G11173" s="8">
        <v>375</v>
      </c>
      <c r="H11173" s="8" t="s">
        <v>24074</v>
      </c>
      <c r="I11173" s="8" t="s">
        <v>1051</v>
      </c>
      <c r="J11173" s="8">
        <v>2507</v>
      </c>
      <c r="K11173" s="8" t="s">
        <v>4716</v>
      </c>
    </row>
    <row r="11174" spans="1:11" x14ac:dyDescent="0.2">
      <c r="A11174" s="8">
        <f>MAX($A$2:$A11173)+1</f>
        <v>9609</v>
      </c>
      <c r="B11174" s="8"/>
      <c r="C11174" s="9" t="str">
        <f t="shared" si="176"/>
        <v>Hookers Point</v>
      </c>
      <c r="D11174" s="8"/>
      <c r="E11174" s="8"/>
      <c r="F11174" s="10"/>
      <c r="G11174" s="8">
        <v>647</v>
      </c>
      <c r="H11174" s="8" t="s">
        <v>24075</v>
      </c>
      <c r="I11174" s="8" t="s">
        <v>416</v>
      </c>
      <c r="J11174" s="8">
        <v>18454</v>
      </c>
      <c r="K11174" s="8" t="s">
        <v>4716</v>
      </c>
    </row>
    <row r="11175" spans="1:11" x14ac:dyDescent="0.2">
      <c r="A11175" s="8">
        <f>MAX($A$2:$A11174)+1</f>
        <v>9610</v>
      </c>
      <c r="B11175" s="8"/>
      <c r="C11175" s="9" t="str">
        <f t="shared" si="176"/>
        <v>Southside Generating Station</v>
      </c>
      <c r="D11175" s="8"/>
      <c r="E11175" s="8"/>
      <c r="F11175" s="10"/>
      <c r="G11175" s="8">
        <v>668</v>
      </c>
      <c r="H11175" s="8" t="s">
        <v>24076</v>
      </c>
      <c r="I11175" s="8" t="s">
        <v>2267</v>
      </c>
      <c r="J11175" s="8">
        <v>9617</v>
      </c>
      <c r="K11175" s="8" t="s">
        <v>4716</v>
      </c>
    </row>
    <row r="11176" spans="1:11" x14ac:dyDescent="0.2">
      <c r="A11176" s="8">
        <f>MAX($A$2:$A11175)+1</f>
        <v>9611</v>
      </c>
      <c r="B11176" s="8"/>
      <c r="C11176" s="9" t="str">
        <f t="shared" si="176"/>
        <v>Arkwright</v>
      </c>
      <c r="D11176" s="8"/>
      <c r="E11176" s="8"/>
      <c r="F11176" s="10"/>
      <c r="G11176" s="8">
        <v>699</v>
      </c>
      <c r="H11176" s="8" t="s">
        <v>24077</v>
      </c>
      <c r="I11176" s="8" t="s">
        <v>163</v>
      </c>
      <c r="J11176" s="8">
        <v>7140</v>
      </c>
      <c r="K11176" s="8" t="s">
        <v>4716</v>
      </c>
    </row>
    <row r="11177" spans="1:11" x14ac:dyDescent="0.2">
      <c r="A11177" s="8">
        <f>MAX($A$2:$A11176)+1</f>
        <v>9612</v>
      </c>
      <c r="B11177" s="8"/>
      <c r="C11177" s="9" t="str">
        <f t="shared" si="176"/>
        <v>Atkinson</v>
      </c>
      <c r="D11177" s="8"/>
      <c r="E11177" s="8"/>
      <c r="F11177" s="10"/>
      <c r="G11177" s="8">
        <v>700</v>
      </c>
      <c r="H11177" s="8" t="s">
        <v>24078</v>
      </c>
      <c r="I11177" s="8" t="s">
        <v>163</v>
      </c>
      <c r="J11177" s="8">
        <v>7140</v>
      </c>
      <c r="K11177" s="8" t="s">
        <v>4716</v>
      </c>
    </row>
    <row r="11178" spans="1:11" x14ac:dyDescent="0.2">
      <c r="A11178" s="8">
        <f>MAX($A$2:$A11177)+1</f>
        <v>9613</v>
      </c>
      <c r="B11178" s="8"/>
      <c r="C11178" s="9" t="str">
        <f t="shared" si="176"/>
        <v>Dinner Lake</v>
      </c>
      <c r="D11178" s="8"/>
      <c r="E11178" s="8"/>
      <c r="F11178" s="10"/>
      <c r="G11178" s="8">
        <v>747</v>
      </c>
      <c r="H11178" s="8" t="s">
        <v>24079</v>
      </c>
      <c r="I11178" s="8" t="s">
        <v>416</v>
      </c>
      <c r="J11178" s="8">
        <v>18454</v>
      </c>
      <c r="K11178" s="8" t="s">
        <v>4716</v>
      </c>
    </row>
    <row r="11179" spans="1:11" x14ac:dyDescent="0.2">
      <c r="A11179" s="8">
        <f>MAX($A$2:$A11178)+1</f>
        <v>9614</v>
      </c>
      <c r="B11179" s="8"/>
      <c r="C11179" s="9" t="str">
        <f t="shared" si="176"/>
        <v>Sullivan CR</v>
      </c>
      <c r="D11179" s="8"/>
      <c r="E11179" s="8"/>
      <c r="F11179" s="10"/>
      <c r="G11179" s="8">
        <v>773</v>
      </c>
      <c r="H11179" s="8" t="s">
        <v>24080</v>
      </c>
      <c r="I11179" s="8" t="s">
        <v>3033</v>
      </c>
      <c r="J11179" s="8">
        <v>14653</v>
      </c>
      <c r="K11179" s="8" t="s">
        <v>4716</v>
      </c>
    </row>
    <row r="11180" spans="1:11" x14ac:dyDescent="0.2">
      <c r="A11180" s="8">
        <f>MAX($A$2:$A11179)+1</f>
        <v>9615</v>
      </c>
      <c r="B11180" s="8"/>
      <c r="C11180" s="9" t="str">
        <f t="shared" si="176"/>
        <v>Basin Mills</v>
      </c>
      <c r="D11180" s="8"/>
      <c r="E11180" s="8"/>
      <c r="F11180" s="10"/>
      <c r="G11180" s="8">
        <v>783</v>
      </c>
      <c r="H11180" s="8" t="s">
        <v>24081</v>
      </c>
      <c r="I11180" s="8" t="s">
        <v>138</v>
      </c>
      <c r="J11180" s="8">
        <v>1179</v>
      </c>
      <c r="K11180" s="8" t="s">
        <v>4716</v>
      </c>
    </row>
    <row r="11181" spans="1:11" x14ac:dyDescent="0.2">
      <c r="A11181" s="8">
        <f>MAX($A$2:$A11180)+1</f>
        <v>9616</v>
      </c>
      <c r="B11181" s="8"/>
      <c r="C11181" s="9" t="str">
        <f t="shared" si="176"/>
        <v>Veazie C</v>
      </c>
      <c r="D11181" s="8"/>
      <c r="E11181" s="8"/>
      <c r="F11181" s="10"/>
      <c r="G11181" s="8">
        <v>784</v>
      </c>
      <c r="H11181" s="8" t="s">
        <v>24082</v>
      </c>
      <c r="I11181" s="8" t="s">
        <v>138</v>
      </c>
      <c r="J11181" s="8">
        <v>1179</v>
      </c>
      <c r="K11181" s="8" t="s">
        <v>4716</v>
      </c>
    </row>
    <row r="11182" spans="1:11" x14ac:dyDescent="0.2">
      <c r="A11182" s="8">
        <f>MAX($A$2:$A11181)+1</f>
        <v>9617</v>
      </c>
      <c r="B11182" s="8"/>
      <c r="C11182" s="9" t="str">
        <f t="shared" si="176"/>
        <v>Bloom</v>
      </c>
      <c r="D11182" s="8"/>
      <c r="E11182" s="8"/>
      <c r="F11182" s="10"/>
      <c r="G11182" s="8">
        <v>865</v>
      </c>
      <c r="H11182" s="8" t="s">
        <v>24083</v>
      </c>
      <c r="I11182" s="8" t="s">
        <v>2555</v>
      </c>
      <c r="J11182" s="8">
        <v>12384</v>
      </c>
      <c r="K11182" s="8" t="s">
        <v>4716</v>
      </c>
    </row>
    <row r="11183" spans="1:11" x14ac:dyDescent="0.2">
      <c r="A11183" s="8">
        <f>MAX($A$2:$A11182)+1</f>
        <v>9618</v>
      </c>
      <c r="B11183" s="8"/>
      <c r="C11183" s="9" t="str">
        <f t="shared" si="176"/>
        <v>Strawberry Point</v>
      </c>
      <c r="D11183" s="8"/>
      <c r="E11183" s="8"/>
      <c r="F11183" s="10"/>
      <c r="G11183" s="8">
        <v>1189</v>
      </c>
      <c r="H11183" s="8" t="s">
        <v>24084</v>
      </c>
      <c r="I11183" s="8" t="s">
        <v>1330</v>
      </c>
      <c r="J11183" s="8">
        <v>18204</v>
      </c>
      <c r="K11183" s="8" t="s">
        <v>4716</v>
      </c>
    </row>
    <row r="11184" spans="1:11" x14ac:dyDescent="0.2">
      <c r="A11184" s="8">
        <f>MAX($A$2:$A11183)+1</f>
        <v>9619</v>
      </c>
      <c r="B11184" s="8"/>
      <c r="C11184" s="9" t="str">
        <f t="shared" si="176"/>
        <v>Pineville</v>
      </c>
      <c r="D11184" s="8"/>
      <c r="E11184" s="8"/>
      <c r="F11184" s="10"/>
      <c r="G11184" s="8">
        <v>1360</v>
      </c>
      <c r="H11184" s="8" t="s">
        <v>24085</v>
      </c>
      <c r="I11184" s="8" t="s">
        <v>219</v>
      </c>
      <c r="J11184" s="8">
        <v>10171</v>
      </c>
      <c r="K11184" s="8" t="s">
        <v>4716</v>
      </c>
    </row>
    <row r="11185" spans="1:11" x14ac:dyDescent="0.2">
      <c r="A11185" s="8">
        <f>MAX($A$2:$A11184)+1</f>
        <v>9620</v>
      </c>
      <c r="B11185" s="8"/>
      <c r="C11185" s="9" t="str">
        <f t="shared" si="176"/>
        <v>Fort Halifax</v>
      </c>
      <c r="D11185" s="8"/>
      <c r="E11185" s="8"/>
      <c r="F11185" s="10"/>
      <c r="G11185" s="8">
        <v>1490</v>
      </c>
      <c r="H11185" s="8" t="s">
        <v>24086</v>
      </c>
      <c r="I11185" s="8" t="s">
        <v>829</v>
      </c>
      <c r="J11185" s="8">
        <v>39006</v>
      </c>
      <c r="K11185" s="8" t="s">
        <v>4716</v>
      </c>
    </row>
    <row r="11186" spans="1:11" x14ac:dyDescent="0.2">
      <c r="A11186" s="8">
        <f>MAX($A$2:$A11185)+1</f>
        <v>9621</v>
      </c>
      <c r="B11186" s="8"/>
      <c r="C11186" s="9" t="str">
        <f t="shared" si="176"/>
        <v>Scottville</v>
      </c>
      <c r="D11186" s="8"/>
      <c r="E11186" s="8"/>
      <c r="F11186" s="10"/>
      <c r="G11186" s="8">
        <v>1879</v>
      </c>
      <c r="H11186" s="8" t="s">
        <v>24087</v>
      </c>
      <c r="I11186" s="8" t="s">
        <v>487</v>
      </c>
      <c r="J11186" s="8">
        <v>20910</v>
      </c>
      <c r="K11186" s="8" t="s">
        <v>4716</v>
      </c>
    </row>
    <row r="11187" spans="1:11" x14ac:dyDescent="0.2">
      <c r="A11187" s="8">
        <f>MAX($A$2:$A11186)+1</f>
        <v>9622</v>
      </c>
      <c r="B11187" s="8"/>
      <c r="C11187" s="9" t="str">
        <f t="shared" si="176"/>
        <v>Third Street</v>
      </c>
      <c r="D11187" s="8"/>
      <c r="E11187" s="8"/>
      <c r="F11187" s="10"/>
      <c r="G11187" s="8">
        <v>2060</v>
      </c>
      <c r="H11187" s="8" t="s">
        <v>24088</v>
      </c>
      <c r="I11187" s="8" t="s">
        <v>1387</v>
      </c>
      <c r="J11187" s="8">
        <v>3702</v>
      </c>
      <c r="K11187" s="8" t="s">
        <v>4716</v>
      </c>
    </row>
    <row r="11188" spans="1:11" x14ac:dyDescent="0.2">
      <c r="A11188" s="8">
        <f>MAX($A$2:$A11187)+1</f>
        <v>9623</v>
      </c>
      <c r="B11188" s="8"/>
      <c r="C11188" s="9" t="str">
        <f t="shared" si="176"/>
        <v>Algodones</v>
      </c>
      <c r="D11188" s="8"/>
      <c r="E11188" s="8"/>
      <c r="F11188" s="10"/>
      <c r="G11188" s="8">
        <v>2475</v>
      </c>
      <c r="H11188" s="8" t="s">
        <v>24089</v>
      </c>
      <c r="I11188" s="8" t="s">
        <v>362</v>
      </c>
      <c r="J11188" s="8">
        <v>15473</v>
      </c>
      <c r="K11188" s="8" t="s">
        <v>4716</v>
      </c>
    </row>
    <row r="11189" spans="1:11" x14ac:dyDescent="0.2">
      <c r="A11189" s="8">
        <f>MAX($A$2:$A11188)+1</f>
        <v>9624</v>
      </c>
      <c r="B11189" s="8"/>
      <c r="C11189" s="9" t="str">
        <f t="shared" si="176"/>
        <v>FirstEnergy Toronto</v>
      </c>
      <c r="D11189" s="8"/>
      <c r="E11189" s="8"/>
      <c r="F11189" s="10"/>
      <c r="G11189" s="8">
        <v>2867</v>
      </c>
      <c r="H11189" s="8" t="s">
        <v>24090</v>
      </c>
      <c r="I11189" s="8" t="s">
        <v>1842</v>
      </c>
      <c r="J11189" s="8">
        <v>6526</v>
      </c>
      <c r="K11189" s="8" t="s">
        <v>4716</v>
      </c>
    </row>
    <row r="11190" spans="1:11" x14ac:dyDescent="0.2">
      <c r="A11190" s="8">
        <f>MAX($A$2:$A11189)+1</f>
        <v>9625</v>
      </c>
      <c r="B11190" s="8"/>
      <c r="C11190" s="9" t="str">
        <f t="shared" si="176"/>
        <v>FirstEnergy Acme</v>
      </c>
      <c r="D11190" s="8"/>
      <c r="E11190" s="8"/>
      <c r="F11190" s="10"/>
      <c r="G11190" s="8">
        <v>2877</v>
      </c>
      <c r="H11190" s="8" t="s">
        <v>24091</v>
      </c>
      <c r="I11190" s="8" t="s">
        <v>1842</v>
      </c>
      <c r="J11190" s="8">
        <v>6526</v>
      </c>
      <c r="K11190" s="8" t="s">
        <v>4716</v>
      </c>
    </row>
    <row r="11191" spans="1:11" x14ac:dyDescent="0.2">
      <c r="A11191" s="8">
        <f>MAX($A$2:$A11190)+1</f>
        <v>9626</v>
      </c>
      <c r="B11191" s="8"/>
      <c r="C11191" s="9" t="str">
        <f t="shared" si="176"/>
        <v>F R Phillips</v>
      </c>
      <c r="D11191" s="8"/>
      <c r="E11191" s="8"/>
      <c r="F11191" s="10"/>
      <c r="G11191" s="8">
        <v>3099</v>
      </c>
      <c r="H11191" s="8" t="s">
        <v>24092</v>
      </c>
      <c r="I11191" s="8" t="s">
        <v>2796</v>
      </c>
      <c r="J11191" s="8">
        <v>14165</v>
      </c>
      <c r="K11191" s="8" t="s">
        <v>4716</v>
      </c>
    </row>
    <row r="11192" spans="1:11" x14ac:dyDescent="0.2">
      <c r="A11192" s="8">
        <f>MAX($A$2:$A11191)+1</f>
        <v>9627</v>
      </c>
      <c r="B11192" s="8"/>
      <c r="C11192" s="9" t="str">
        <f t="shared" si="176"/>
        <v>Pathfinder</v>
      </c>
      <c r="D11192" s="8"/>
      <c r="E11192" s="8"/>
      <c r="F11192" s="10"/>
      <c r="G11192" s="8">
        <v>3334</v>
      </c>
      <c r="H11192" s="8" t="s">
        <v>24093</v>
      </c>
      <c r="I11192" s="8" t="s">
        <v>297</v>
      </c>
      <c r="J11192" s="8">
        <v>13781</v>
      </c>
      <c r="K11192" s="8" t="s">
        <v>4716</v>
      </c>
    </row>
    <row r="11193" spans="1:11" x14ac:dyDescent="0.2">
      <c r="A11193" s="8">
        <f>MAX($A$2:$A11192)+1</f>
        <v>9628</v>
      </c>
      <c r="B11193" s="8"/>
      <c r="C11193" s="9" t="str">
        <f t="shared" si="176"/>
        <v>Mission Road</v>
      </c>
      <c r="D11193" s="8"/>
      <c r="E11193" s="8"/>
      <c r="F11193" s="10"/>
      <c r="G11193" s="8">
        <v>3610</v>
      </c>
      <c r="H11193" s="8" t="s">
        <v>24094</v>
      </c>
      <c r="I11193" s="8" t="s">
        <v>1295</v>
      </c>
      <c r="J11193" s="8">
        <v>16604</v>
      </c>
      <c r="K11193" s="8" t="s">
        <v>4716</v>
      </c>
    </row>
    <row r="11194" spans="1:11" x14ac:dyDescent="0.2">
      <c r="A11194" s="8">
        <f>MAX($A$2:$A11193)+1</f>
        <v>9629</v>
      </c>
      <c r="B11194" s="8"/>
      <c r="C11194" s="9" t="str">
        <f t="shared" si="176"/>
        <v>Murray City</v>
      </c>
      <c r="D11194" s="8"/>
      <c r="E11194" s="8"/>
      <c r="F11194" s="10"/>
      <c r="G11194" s="8">
        <v>3683</v>
      </c>
      <c r="H11194" s="8" t="s">
        <v>24095</v>
      </c>
      <c r="I11194" s="8" t="s">
        <v>1233</v>
      </c>
      <c r="J11194" s="8">
        <v>13137</v>
      </c>
      <c r="K11194" s="8" t="s">
        <v>4716</v>
      </c>
    </row>
    <row r="11195" spans="1:11" x14ac:dyDescent="0.2">
      <c r="A11195" s="8">
        <f>MAX($A$2:$A11194)+1</f>
        <v>9630</v>
      </c>
      <c r="B11195" s="8"/>
      <c r="C11195" s="9" t="str">
        <f t="shared" si="176"/>
        <v>Steam plant</v>
      </c>
      <c r="D11195" s="8"/>
      <c r="E11195" s="8"/>
      <c r="F11195" s="10"/>
      <c r="G11195" s="8">
        <v>3920</v>
      </c>
      <c r="H11195" s="8" t="s">
        <v>24096</v>
      </c>
      <c r="I11195" s="8" t="s">
        <v>1336</v>
      </c>
      <c r="J11195" s="8">
        <v>18429</v>
      </c>
      <c r="K11195" s="8" t="s">
        <v>4716</v>
      </c>
    </row>
    <row r="11196" spans="1:11" x14ac:dyDescent="0.2">
      <c r="A11196" s="8">
        <f>MAX($A$2:$A11195)+1</f>
        <v>9631</v>
      </c>
      <c r="B11196" s="8"/>
      <c r="C11196" s="9" t="str">
        <f t="shared" si="176"/>
        <v>Joes Valley Dam</v>
      </c>
      <c r="D11196" s="8"/>
      <c r="E11196" s="8"/>
      <c r="F11196" s="10"/>
      <c r="G11196" s="8">
        <v>4264</v>
      </c>
      <c r="H11196" s="8" t="s">
        <v>24097</v>
      </c>
      <c r="I11196" s="8" t="s">
        <v>1045</v>
      </c>
      <c r="J11196" s="8">
        <v>2010</v>
      </c>
      <c r="K11196" s="8" t="s">
        <v>4716</v>
      </c>
    </row>
    <row r="11197" spans="1:11" x14ac:dyDescent="0.2">
      <c r="A11197" s="8">
        <f>MAX($A$2:$A11196)+1</f>
        <v>9632</v>
      </c>
      <c r="B11197" s="8"/>
      <c r="C11197" s="9" t="str">
        <f t="shared" si="176"/>
        <v>Naval Training Center</v>
      </c>
      <c r="D11197" s="8"/>
      <c r="E11197" s="8"/>
      <c r="F11197" s="10"/>
      <c r="G11197" s="8">
        <v>6707</v>
      </c>
      <c r="H11197" s="8" t="s">
        <v>24098</v>
      </c>
      <c r="I11197" s="8" t="s">
        <v>2774</v>
      </c>
      <c r="J11197" s="8">
        <v>13960</v>
      </c>
      <c r="K11197" s="8" t="s">
        <v>4716</v>
      </c>
    </row>
    <row r="11198" spans="1:11" x14ac:dyDescent="0.2">
      <c r="A11198" s="8">
        <f>MAX($A$2:$A11197)+1</f>
        <v>9633</v>
      </c>
      <c r="B11198" s="8"/>
      <c r="C11198" s="9" t="str">
        <f t="shared" si="176"/>
        <v>NA 1 (SC)</v>
      </c>
      <c r="D11198" s="8"/>
      <c r="E11198" s="8"/>
      <c r="F11198" s="10"/>
      <c r="G11198" s="8">
        <v>7106</v>
      </c>
      <c r="H11198" s="8" t="s">
        <v>24099</v>
      </c>
      <c r="I11198" s="8" t="s">
        <v>388</v>
      </c>
      <c r="J11198" s="8">
        <v>17539</v>
      </c>
      <c r="K11198" s="8" t="s">
        <v>4716</v>
      </c>
    </row>
    <row r="11199" spans="1:11" x14ac:dyDescent="0.2">
      <c r="A11199" s="8">
        <f>MAX($A$2:$A11198)+1</f>
        <v>9634</v>
      </c>
      <c r="B11199" s="8"/>
      <c r="C11199" s="9" t="str">
        <f t="shared" si="176"/>
        <v>NA 1 (IN)</v>
      </c>
      <c r="D11199" s="8"/>
      <c r="E11199" s="8"/>
      <c r="F11199" s="10"/>
      <c r="G11199" s="8">
        <v>7228</v>
      </c>
      <c r="H11199" s="8" t="s">
        <v>24100</v>
      </c>
      <c r="I11199" s="8" t="s">
        <v>24101</v>
      </c>
      <c r="J11199" s="8">
        <v>15470</v>
      </c>
      <c r="K11199" s="8" t="s">
        <v>4716</v>
      </c>
    </row>
    <row r="11200" spans="1:11" x14ac:dyDescent="0.2">
      <c r="A11200" s="8">
        <f>MAX($A$2:$A11199)+1</f>
        <v>9635</v>
      </c>
      <c r="B11200" s="8"/>
      <c r="C11200" s="9" t="str">
        <f t="shared" si="176"/>
        <v>NA 5</v>
      </c>
      <c r="D11200" s="8"/>
      <c r="E11200" s="8"/>
      <c r="F11200" s="10"/>
      <c r="G11200" s="8">
        <v>7253</v>
      </c>
      <c r="H11200" s="8" t="s">
        <v>24102</v>
      </c>
      <c r="I11200" s="8" t="s">
        <v>388</v>
      </c>
      <c r="J11200" s="8">
        <v>17539</v>
      </c>
      <c r="K11200" s="8" t="s">
        <v>4716</v>
      </c>
    </row>
    <row r="11201" spans="1:11" x14ac:dyDescent="0.2">
      <c r="A11201" s="8">
        <f>MAX($A$2:$A11200)+1</f>
        <v>9636</v>
      </c>
      <c r="B11201" s="8"/>
      <c r="C11201" s="9" t="str">
        <f t="shared" si="176"/>
        <v>NA 8</v>
      </c>
      <c r="D11201" s="8"/>
      <c r="E11201" s="8"/>
      <c r="F11201" s="10"/>
      <c r="G11201" s="8">
        <v>7300</v>
      </c>
      <c r="H11201" s="8" t="s">
        <v>24103</v>
      </c>
      <c r="I11201" s="8" t="s">
        <v>388</v>
      </c>
      <c r="J11201" s="8">
        <v>17539</v>
      </c>
      <c r="K11201" s="8" t="s">
        <v>4716</v>
      </c>
    </row>
    <row r="11202" spans="1:11" x14ac:dyDescent="0.2">
      <c r="A11202" s="8">
        <f>MAX($A$2:$A11201)+1</f>
        <v>9637</v>
      </c>
      <c r="B11202" s="8"/>
      <c r="C11202" s="9" t="str">
        <f t="shared" si="176"/>
        <v>Bonnett</v>
      </c>
      <c r="D11202" s="8"/>
      <c r="E11202" s="8"/>
      <c r="F11202" s="10"/>
      <c r="G11202" s="8">
        <v>7370</v>
      </c>
      <c r="H11202" s="8" t="s">
        <v>24104</v>
      </c>
      <c r="I11202" s="8" t="s">
        <v>1732</v>
      </c>
      <c r="J11202" s="8">
        <v>56381</v>
      </c>
      <c r="K11202" s="8" t="s">
        <v>4716</v>
      </c>
    </row>
    <row r="11203" spans="1:11" x14ac:dyDescent="0.2">
      <c r="A11203" s="8">
        <f>MAX($A$2:$A11202)+1</f>
        <v>9638</v>
      </c>
      <c r="B11203" s="8"/>
      <c r="C11203" s="9" t="str">
        <f t="shared" si="176"/>
        <v>NA 1 (NC)</v>
      </c>
      <c r="D11203" s="8"/>
      <c r="E11203" s="8"/>
      <c r="F11203" s="10"/>
      <c r="G11203" s="8">
        <v>7539</v>
      </c>
      <c r="H11203" s="8" t="s">
        <v>24105</v>
      </c>
      <c r="I11203" s="8" t="s">
        <v>126</v>
      </c>
      <c r="J11203" s="8">
        <v>3046</v>
      </c>
      <c r="K11203" s="8" t="s">
        <v>4716</v>
      </c>
    </row>
    <row r="11204" spans="1:11" x14ac:dyDescent="0.2">
      <c r="A11204" s="8">
        <f>MAX($A$2:$A11203)+1</f>
        <v>9639</v>
      </c>
      <c r="B11204" s="8"/>
      <c r="C11204" s="9" t="str">
        <f t="shared" si="176"/>
        <v>APC1</v>
      </c>
      <c r="D11204" s="8"/>
      <c r="E11204" s="8"/>
      <c r="F11204" s="10"/>
      <c r="G11204" s="8">
        <v>7708</v>
      </c>
      <c r="H11204" s="8" t="s">
        <v>24106</v>
      </c>
      <c r="I11204" s="8" t="s">
        <v>25</v>
      </c>
      <c r="J11204" s="8">
        <v>195</v>
      </c>
      <c r="K11204" s="8" t="s">
        <v>4716</v>
      </c>
    </row>
    <row r="11205" spans="1:11" x14ac:dyDescent="0.2">
      <c r="A11205" s="8">
        <f>MAX($A$2:$A11204)+1</f>
        <v>9640</v>
      </c>
      <c r="B11205" s="8"/>
      <c r="C11205" s="9" t="str">
        <f t="shared" si="176"/>
        <v>GPC3</v>
      </c>
      <c r="D11205" s="8"/>
      <c r="E11205" s="8"/>
      <c r="F11205" s="10"/>
      <c r="G11205" s="8">
        <v>7711</v>
      </c>
      <c r="H11205" s="8" t="s">
        <v>24107</v>
      </c>
      <c r="I11205" s="8" t="s">
        <v>163</v>
      </c>
      <c r="J11205" s="8">
        <v>7140</v>
      </c>
      <c r="K11205" s="8" t="s">
        <v>4716</v>
      </c>
    </row>
    <row r="11206" spans="1:11" x14ac:dyDescent="0.2">
      <c r="A11206" s="8">
        <f>MAX($A$2:$A11205)+1</f>
        <v>9641</v>
      </c>
      <c r="B11206" s="8"/>
      <c r="C11206" s="9" t="str">
        <f t="shared" si="176"/>
        <v>GPC4</v>
      </c>
      <c r="D11206" s="8"/>
      <c r="E11206" s="8"/>
      <c r="F11206" s="10"/>
      <c r="G11206" s="8">
        <v>7712</v>
      </c>
      <c r="H11206" s="8" t="s">
        <v>24108</v>
      </c>
      <c r="I11206" s="8" t="s">
        <v>163</v>
      </c>
      <c r="J11206" s="8">
        <v>7140</v>
      </c>
      <c r="K11206" s="8" t="s">
        <v>4716</v>
      </c>
    </row>
    <row r="11207" spans="1:11" x14ac:dyDescent="0.2">
      <c r="A11207" s="8">
        <f>MAX($A$2:$A11206)+1</f>
        <v>9642</v>
      </c>
      <c r="B11207" s="8"/>
      <c r="C11207" s="9" t="str">
        <f t="shared" si="176"/>
        <v>GPC5</v>
      </c>
      <c r="D11207" s="8"/>
      <c r="E11207" s="8"/>
      <c r="F11207" s="10"/>
      <c r="G11207" s="8">
        <v>7713</v>
      </c>
      <c r="H11207" s="8" t="s">
        <v>24109</v>
      </c>
      <c r="I11207" s="8" t="s">
        <v>163</v>
      </c>
      <c r="J11207" s="8">
        <v>7140</v>
      </c>
      <c r="K11207" s="8" t="s">
        <v>4716</v>
      </c>
    </row>
    <row r="11208" spans="1:11" x14ac:dyDescent="0.2">
      <c r="A11208" s="8">
        <f>MAX($A$2:$A11207)+1</f>
        <v>9643</v>
      </c>
      <c r="B11208" s="8"/>
      <c r="C11208" s="9" t="str">
        <f t="shared" si="176"/>
        <v>GPC6</v>
      </c>
      <c r="D11208" s="8"/>
      <c r="E11208" s="8"/>
      <c r="F11208" s="10"/>
      <c r="G11208" s="8">
        <v>7714</v>
      </c>
      <c r="H11208" s="8" t="s">
        <v>24110</v>
      </c>
      <c r="I11208" s="8" t="s">
        <v>163</v>
      </c>
      <c r="J11208" s="8">
        <v>7140</v>
      </c>
      <c r="K11208" s="8" t="s">
        <v>4716</v>
      </c>
    </row>
    <row r="11209" spans="1:11" x14ac:dyDescent="0.2">
      <c r="A11209" s="8">
        <f>MAX($A$2:$A11208)+1</f>
        <v>9644</v>
      </c>
      <c r="B11209" s="8"/>
      <c r="C11209" s="9" t="str">
        <f t="shared" si="176"/>
        <v>Future Gen Plant 1</v>
      </c>
      <c r="D11209" s="8"/>
      <c r="E11209" s="8"/>
      <c r="F11209" s="10"/>
      <c r="G11209" s="8">
        <v>7727</v>
      </c>
      <c r="H11209" s="8" t="s">
        <v>24111</v>
      </c>
      <c r="I11209" s="8" t="s">
        <v>126</v>
      </c>
      <c r="J11209" s="8">
        <v>3046</v>
      </c>
      <c r="K11209" s="8" t="s">
        <v>4716</v>
      </c>
    </row>
    <row r="11210" spans="1:11" x14ac:dyDescent="0.2">
      <c r="A11210" s="8">
        <f>MAX($A$2:$A11209)+1</f>
        <v>9645</v>
      </c>
      <c r="B11210" s="8"/>
      <c r="C11210" s="9" t="str">
        <f t="shared" si="176"/>
        <v>Future Gen Plant 2</v>
      </c>
      <c r="D11210" s="8"/>
      <c r="E11210" s="8"/>
      <c r="F11210" s="10"/>
      <c r="G11210" s="8">
        <v>7728</v>
      </c>
      <c r="H11210" s="8" t="s">
        <v>24112</v>
      </c>
      <c r="I11210" s="8" t="s">
        <v>126</v>
      </c>
      <c r="J11210" s="8">
        <v>3046</v>
      </c>
      <c r="K11210" s="8" t="s">
        <v>4716</v>
      </c>
    </row>
    <row r="11211" spans="1:11" x14ac:dyDescent="0.2">
      <c r="A11211" s="8">
        <f>MAX($A$2:$A11210)+1</f>
        <v>9646</v>
      </c>
      <c r="B11211" s="8"/>
      <c r="C11211" s="9" t="str">
        <f t="shared" si="176"/>
        <v>Turbine</v>
      </c>
      <c r="D11211" s="8"/>
      <c r="E11211" s="8"/>
      <c r="F11211" s="10"/>
      <c r="G11211" s="8">
        <v>7732</v>
      </c>
      <c r="H11211" s="8" t="s">
        <v>24113</v>
      </c>
      <c r="I11211" s="8" t="s">
        <v>134</v>
      </c>
      <c r="J11211" s="8">
        <v>5701</v>
      </c>
      <c r="K11211" s="8" t="s">
        <v>4716</v>
      </c>
    </row>
    <row r="11212" spans="1:11" x14ac:dyDescent="0.2">
      <c r="A11212" s="8">
        <f>MAX($A$2:$A11211)+1</f>
        <v>9647</v>
      </c>
      <c r="B11212" s="8"/>
      <c r="C11212" s="9" t="str">
        <f t="shared" si="176"/>
        <v>Unknown</v>
      </c>
      <c r="D11212" s="8"/>
      <c r="E11212" s="8"/>
      <c r="F11212" s="10"/>
      <c r="G11212" s="8">
        <v>7738</v>
      </c>
      <c r="H11212" s="8" t="s">
        <v>24114</v>
      </c>
      <c r="I11212" s="8" t="s">
        <v>3223</v>
      </c>
      <c r="J11212" s="8">
        <v>21554</v>
      </c>
      <c r="K11212" s="8" t="s">
        <v>4716</v>
      </c>
    </row>
    <row r="11213" spans="1:11" x14ac:dyDescent="0.2">
      <c r="A11213" s="8">
        <f>MAX($A$2:$A11212)+1</f>
        <v>9648</v>
      </c>
      <c r="B11213" s="8"/>
      <c r="C11213" s="9" t="str">
        <f t="shared" si="176"/>
        <v>Unsited</v>
      </c>
      <c r="D11213" s="8"/>
      <c r="E11213" s="8"/>
      <c r="F11213" s="10"/>
      <c r="G11213" s="8">
        <v>7744</v>
      </c>
      <c r="H11213" s="8" t="s">
        <v>24115</v>
      </c>
      <c r="I11213" s="8" t="s">
        <v>160</v>
      </c>
      <c r="J11213" s="8">
        <v>6452</v>
      </c>
      <c r="K11213" s="8" t="s">
        <v>4716</v>
      </c>
    </row>
    <row r="11214" spans="1:11" x14ac:dyDescent="0.2">
      <c r="A11214" s="8">
        <f>MAX($A$2:$A11213)+1</f>
        <v>9649</v>
      </c>
      <c r="B11214" s="8"/>
      <c r="C11214" s="9" t="str">
        <f t="shared" si="176"/>
        <v>Healy Clean Coal Plant</v>
      </c>
      <c r="D11214" s="8"/>
      <c r="E11214" s="8"/>
      <c r="F11214" s="10"/>
      <c r="G11214" s="8">
        <v>7785</v>
      </c>
      <c r="H11214" s="8" t="s">
        <v>24116</v>
      </c>
      <c r="I11214" s="8" t="s">
        <v>2014</v>
      </c>
      <c r="J11214" s="8">
        <v>7353</v>
      </c>
      <c r="K11214" s="8" t="s">
        <v>4716</v>
      </c>
    </row>
    <row r="11215" spans="1:11" x14ac:dyDescent="0.2">
      <c r="A11215" s="8">
        <f>MAX($A$2:$A11214)+1</f>
        <v>9650</v>
      </c>
      <c r="B11215" s="8"/>
      <c r="C11215" s="9" t="str">
        <f t="shared" si="176"/>
        <v>MPC1</v>
      </c>
      <c r="D11215" s="8"/>
      <c r="E11215" s="8"/>
      <c r="F11215" s="10"/>
      <c r="G11215" s="8">
        <v>7875</v>
      </c>
      <c r="H11215" s="8" t="s">
        <v>24117</v>
      </c>
      <c r="I11215" s="8" t="s">
        <v>255</v>
      </c>
      <c r="J11215" s="8">
        <v>12686</v>
      </c>
      <c r="K11215" s="8" t="s">
        <v>4716</v>
      </c>
    </row>
    <row r="11216" spans="1:11" x14ac:dyDescent="0.2">
      <c r="A11216" s="8">
        <f>MAX($A$2:$A11215)+1</f>
        <v>9651</v>
      </c>
      <c r="B11216" s="8"/>
      <c r="C11216" s="9" t="str">
        <f t="shared" si="176"/>
        <v>APC2</v>
      </c>
      <c r="D11216" s="8"/>
      <c r="E11216" s="8"/>
      <c r="F11216" s="10"/>
      <c r="G11216" s="8">
        <v>7876</v>
      </c>
      <c r="H11216" s="8" t="s">
        <v>24118</v>
      </c>
      <c r="I11216" s="8" t="s">
        <v>25</v>
      </c>
      <c r="J11216" s="8">
        <v>195</v>
      </c>
      <c r="K11216" s="8" t="s">
        <v>4716</v>
      </c>
    </row>
    <row r="11217" spans="1:11" x14ac:dyDescent="0.2">
      <c r="A11217" s="8">
        <f>MAX($A$2:$A11216)+1</f>
        <v>9652</v>
      </c>
      <c r="B11217" s="8"/>
      <c r="C11217" s="9" t="str">
        <f t="shared" si="176"/>
        <v>APC3</v>
      </c>
      <c r="D11217" s="8"/>
      <c r="E11217" s="8"/>
      <c r="F11217" s="10"/>
      <c r="G11217" s="8">
        <v>7877</v>
      </c>
      <c r="H11217" s="8" t="s">
        <v>24119</v>
      </c>
      <c r="I11217" s="8" t="s">
        <v>25</v>
      </c>
      <c r="J11217" s="8">
        <v>195</v>
      </c>
      <c r="K11217" s="8" t="s">
        <v>4716</v>
      </c>
    </row>
    <row r="11218" spans="1:11" x14ac:dyDescent="0.2">
      <c r="A11218" s="8">
        <f>MAX($A$2:$A11217)+1</f>
        <v>9653</v>
      </c>
      <c r="B11218" s="8"/>
      <c r="C11218" s="9" t="str">
        <f t="shared" si="176"/>
        <v>MEAG1</v>
      </c>
      <c r="D11218" s="8"/>
      <c r="E11218" s="8"/>
      <c r="F11218" s="10"/>
      <c r="G11218" s="8">
        <v>7879</v>
      </c>
      <c r="H11218" s="8" t="s">
        <v>24120</v>
      </c>
      <c r="I11218" s="8" t="s">
        <v>2638</v>
      </c>
      <c r="J11218" s="8">
        <v>13100</v>
      </c>
      <c r="K11218" s="8" t="s">
        <v>4716</v>
      </c>
    </row>
    <row r="11219" spans="1:11" x14ac:dyDescent="0.2">
      <c r="A11219" s="8">
        <f>MAX($A$2:$A11218)+1</f>
        <v>9654</v>
      </c>
      <c r="B11219" s="8"/>
      <c r="C11219" s="9" t="str">
        <f t="shared" si="176"/>
        <v>MEAG2</v>
      </c>
      <c r="D11219" s="8"/>
      <c r="E11219" s="8"/>
      <c r="F11219" s="10"/>
      <c r="G11219" s="8">
        <v>7880</v>
      </c>
      <c r="H11219" s="8" t="s">
        <v>24121</v>
      </c>
      <c r="I11219" s="8" t="s">
        <v>2638</v>
      </c>
      <c r="J11219" s="8">
        <v>13100</v>
      </c>
      <c r="K11219" s="8" t="s">
        <v>4716</v>
      </c>
    </row>
    <row r="11220" spans="1:11" x14ac:dyDescent="0.2">
      <c r="A11220" s="8">
        <f>MAX($A$2:$A11219)+1</f>
        <v>9655</v>
      </c>
      <c r="B11220" s="8"/>
      <c r="C11220" s="9" t="str">
        <f t="shared" si="176"/>
        <v>MEAG3</v>
      </c>
      <c r="D11220" s="8"/>
      <c r="E11220" s="8"/>
      <c r="F11220" s="10"/>
      <c r="G11220" s="8">
        <v>7881</v>
      </c>
      <c r="H11220" s="8" t="s">
        <v>24122</v>
      </c>
      <c r="I11220" s="8" t="s">
        <v>2638</v>
      </c>
      <c r="J11220" s="8">
        <v>13100</v>
      </c>
      <c r="K11220" s="8" t="s">
        <v>4716</v>
      </c>
    </row>
    <row r="11221" spans="1:11" x14ac:dyDescent="0.2">
      <c r="A11221" s="8">
        <f>MAX($A$2:$A11220)+1</f>
        <v>9656</v>
      </c>
      <c r="B11221" s="8"/>
      <c r="C11221" s="9" t="str">
        <f t="shared" si="176"/>
        <v>NA 1</v>
      </c>
      <c r="D11221" s="8"/>
      <c r="E11221" s="8"/>
      <c r="F11221" s="10"/>
      <c r="G11221" s="8">
        <v>7889</v>
      </c>
      <c r="H11221" s="8" t="s">
        <v>24123</v>
      </c>
      <c r="I11221" s="8" t="s">
        <v>416</v>
      </c>
      <c r="J11221" s="8">
        <v>18454</v>
      </c>
      <c r="K11221" s="8" t="s">
        <v>4716</v>
      </c>
    </row>
    <row r="11222" spans="1:11" x14ac:dyDescent="0.2">
      <c r="A11222" s="8">
        <f>MAX($A$2:$A11221)+1</f>
        <v>9657</v>
      </c>
      <c r="B11222" s="8"/>
      <c r="C11222" s="9" t="str">
        <f t="shared" si="176"/>
        <v>Unnamed</v>
      </c>
      <c r="D11222" s="8"/>
      <c r="E11222" s="8"/>
      <c r="F11222" s="10"/>
      <c r="G11222" s="8">
        <v>7890</v>
      </c>
      <c r="H11222" s="8" t="s">
        <v>24124</v>
      </c>
      <c r="I11222" s="8" t="s">
        <v>3223</v>
      </c>
      <c r="J11222" s="8">
        <v>21554</v>
      </c>
      <c r="K11222" s="8" t="s">
        <v>4716</v>
      </c>
    </row>
    <row r="11223" spans="1:11" x14ac:dyDescent="0.2">
      <c r="A11223" s="8">
        <f>MAX($A$2:$A11222)+1</f>
        <v>9658</v>
      </c>
      <c r="B11223" s="8"/>
      <c r="C11223" s="9" t="str">
        <f t="shared" si="176"/>
        <v>Midway</v>
      </c>
      <c r="D11223" s="8"/>
      <c r="E11223" s="8"/>
      <c r="F11223" s="10"/>
      <c r="G11223" s="8">
        <v>7893</v>
      </c>
      <c r="H11223" s="8" t="s">
        <v>24125</v>
      </c>
      <c r="I11223" s="8" t="s">
        <v>160</v>
      </c>
      <c r="J11223" s="8">
        <v>6452</v>
      </c>
      <c r="K11223" s="8" t="s">
        <v>4716</v>
      </c>
    </row>
    <row r="11224" spans="1:11" x14ac:dyDescent="0.2">
      <c r="A11224" s="8">
        <f>MAX($A$2:$A11223)+1</f>
        <v>9659</v>
      </c>
      <c r="B11224" s="8"/>
      <c r="C11224" s="9" t="str">
        <f t="shared" si="176"/>
        <v>Unknown</v>
      </c>
      <c r="D11224" s="8"/>
      <c r="E11224" s="8"/>
      <c r="F11224" s="10"/>
      <c r="G11224" s="8">
        <v>7894</v>
      </c>
      <c r="H11224" s="8" t="s">
        <v>24114</v>
      </c>
      <c r="I11224" s="8" t="s">
        <v>227</v>
      </c>
      <c r="J11224" s="8">
        <v>11249</v>
      </c>
      <c r="K11224" s="8" t="s">
        <v>4716</v>
      </c>
    </row>
    <row r="11225" spans="1:11" x14ac:dyDescent="0.2">
      <c r="A11225" s="8">
        <f>MAX($A$2:$A11224)+1</f>
        <v>9660</v>
      </c>
      <c r="B11225" s="8"/>
      <c r="C11225" s="9" t="str">
        <f t="shared" ref="C11225:C11288" si="177">IF(H11225="",F11225,H11225)</f>
        <v>Franklin (TN)</v>
      </c>
      <c r="D11225" s="8"/>
      <c r="E11225" s="8"/>
      <c r="F11225" s="10"/>
      <c r="G11225" s="8">
        <v>7950</v>
      </c>
      <c r="H11225" s="8" t="s">
        <v>24126</v>
      </c>
      <c r="I11225" s="8" t="s">
        <v>3533</v>
      </c>
      <c r="J11225" s="8">
        <v>18642</v>
      </c>
      <c r="K11225" s="8" t="s">
        <v>4716</v>
      </c>
    </row>
    <row r="11226" spans="1:11" x14ac:dyDescent="0.2">
      <c r="A11226" s="8">
        <f>MAX($A$2:$A11225)+1</f>
        <v>9661</v>
      </c>
      <c r="B11226" s="8"/>
      <c r="C11226" s="9" t="str">
        <f t="shared" si="177"/>
        <v>Future CT</v>
      </c>
      <c r="D11226" s="8"/>
      <c r="E11226" s="8"/>
      <c r="F11226" s="10"/>
      <c r="G11226" s="8">
        <v>7956</v>
      </c>
      <c r="H11226" s="8" t="s">
        <v>24127</v>
      </c>
      <c r="I11226" s="8" t="s">
        <v>9063</v>
      </c>
      <c r="J11226" s="8">
        <v>13809</v>
      </c>
      <c r="K11226" s="8" t="s">
        <v>4716</v>
      </c>
    </row>
    <row r="11227" spans="1:11" x14ac:dyDescent="0.2">
      <c r="A11227" s="8">
        <f>MAX($A$2:$A11226)+1</f>
        <v>9662</v>
      </c>
      <c r="B11227" s="8"/>
      <c r="C11227" s="9" t="str">
        <f t="shared" si="177"/>
        <v>W R Clayton Plant</v>
      </c>
      <c r="D11227" s="8"/>
      <c r="E11227" s="8"/>
      <c r="F11227" s="10"/>
      <c r="G11227" s="8">
        <v>7968</v>
      </c>
      <c r="H11227" s="8" t="s">
        <v>24128</v>
      </c>
      <c r="I11227" s="8" t="s">
        <v>2638</v>
      </c>
      <c r="J11227" s="8">
        <v>13100</v>
      </c>
      <c r="K11227" s="8" t="s">
        <v>4716</v>
      </c>
    </row>
    <row r="11228" spans="1:11" x14ac:dyDescent="0.2">
      <c r="A11228" s="8">
        <f>MAX($A$2:$A11227)+1</f>
        <v>9663</v>
      </c>
      <c r="B11228" s="8"/>
      <c r="C11228" s="9" t="str">
        <f t="shared" si="177"/>
        <v>Prairie Energy</v>
      </c>
      <c r="D11228" s="8"/>
      <c r="E11228" s="8"/>
      <c r="F11228" s="10"/>
      <c r="G11228" s="8">
        <v>8003</v>
      </c>
      <c r="H11228" s="8" t="s">
        <v>24129</v>
      </c>
      <c r="I11228" s="8" t="s">
        <v>3999</v>
      </c>
      <c r="J11228" s="8">
        <v>4362</v>
      </c>
      <c r="K11228" s="8" t="s">
        <v>4716</v>
      </c>
    </row>
    <row r="11229" spans="1:11" x14ac:dyDescent="0.2">
      <c r="A11229" s="8">
        <f>MAX($A$2:$A11228)+1</f>
        <v>9664</v>
      </c>
      <c r="B11229" s="8"/>
      <c r="C11229" s="9" t="str">
        <f t="shared" si="177"/>
        <v>Co Rd 33</v>
      </c>
      <c r="D11229" s="8"/>
      <c r="E11229" s="8"/>
      <c r="F11229" s="10"/>
      <c r="G11229" s="8">
        <v>8014</v>
      </c>
      <c r="H11229" s="8" t="s">
        <v>24130</v>
      </c>
      <c r="I11229" s="8" t="s">
        <v>1212</v>
      </c>
      <c r="J11229" s="8">
        <v>11731</v>
      </c>
      <c r="K11229" s="8" t="s">
        <v>4716</v>
      </c>
    </row>
    <row r="11230" spans="1:11" x14ac:dyDescent="0.2">
      <c r="A11230" s="8">
        <f>MAX($A$2:$A11229)+1</f>
        <v>9665</v>
      </c>
      <c r="B11230" s="8"/>
      <c r="C11230" s="9" t="str">
        <f t="shared" si="177"/>
        <v>Gallatin #2</v>
      </c>
      <c r="D11230" s="8"/>
      <c r="E11230" s="8"/>
      <c r="F11230" s="10"/>
      <c r="G11230" s="8">
        <v>8017</v>
      </c>
      <c r="H11230" s="8" t="s">
        <v>24131</v>
      </c>
      <c r="I11230" s="8" t="s">
        <v>1118</v>
      </c>
      <c r="J11230" s="8">
        <v>6924</v>
      </c>
      <c r="K11230" s="8" t="s">
        <v>4716</v>
      </c>
    </row>
    <row r="11231" spans="1:11" x14ac:dyDescent="0.2">
      <c r="A11231" s="8">
        <f>MAX($A$2:$A11230)+1</f>
        <v>9666</v>
      </c>
      <c r="B11231" s="8"/>
      <c r="C11231" s="9" t="str">
        <f t="shared" si="177"/>
        <v>Diesel Generator Farm</v>
      </c>
      <c r="D11231" s="8"/>
      <c r="E11231" s="8"/>
      <c r="F11231" s="10"/>
      <c r="G11231" s="8">
        <v>8021</v>
      </c>
      <c r="H11231" s="8" t="s">
        <v>24132</v>
      </c>
      <c r="I11231" s="8" t="s">
        <v>3027</v>
      </c>
      <c r="J11231" s="8">
        <v>3413</v>
      </c>
      <c r="K11231" s="8" t="s">
        <v>4716</v>
      </c>
    </row>
    <row r="11232" spans="1:11" x14ac:dyDescent="0.2">
      <c r="A11232" s="8">
        <f>MAX($A$2:$A11231)+1</f>
        <v>9667</v>
      </c>
      <c r="B11232" s="8"/>
      <c r="C11232" s="9" t="str">
        <f t="shared" si="177"/>
        <v>Superior Generation Energy Center</v>
      </c>
      <c r="D11232" s="8"/>
      <c r="E11232" s="8"/>
      <c r="F11232" s="10"/>
      <c r="G11232" s="8">
        <v>8057</v>
      </c>
      <c r="H11232" s="8" t="s">
        <v>24133</v>
      </c>
      <c r="I11232" s="8" t="s">
        <v>24134</v>
      </c>
      <c r="J11232" s="8">
        <v>12647</v>
      </c>
      <c r="K11232" s="8" t="s">
        <v>4716</v>
      </c>
    </row>
    <row r="11233" spans="1:11" x14ac:dyDescent="0.2">
      <c r="A11233" s="8">
        <f>MAX($A$2:$A11232)+1</f>
        <v>9668</v>
      </c>
      <c r="B11233" s="8"/>
      <c r="C11233" s="9" t="str">
        <f t="shared" si="177"/>
        <v>Hutzel Hospital</v>
      </c>
      <c r="D11233" s="8"/>
      <c r="E11233" s="8"/>
      <c r="F11233" s="10"/>
      <c r="G11233" s="8">
        <v>10232</v>
      </c>
      <c r="H11233" s="8" t="s">
        <v>4718</v>
      </c>
      <c r="I11233" s="8" t="s">
        <v>4718</v>
      </c>
      <c r="J11233" s="8">
        <v>9109</v>
      </c>
      <c r="K11233" s="8" t="s">
        <v>4716</v>
      </c>
    </row>
    <row r="11234" spans="1:11" x14ac:dyDescent="0.2">
      <c r="A11234" s="8">
        <f>MAX($A$2:$A11233)+1</f>
        <v>9669</v>
      </c>
      <c r="B11234" s="8"/>
      <c r="C11234" s="9" t="str">
        <f t="shared" si="177"/>
        <v>Enka</v>
      </c>
      <c r="D11234" s="8"/>
      <c r="E11234" s="8"/>
      <c r="F11234" s="10"/>
      <c r="G11234" s="8">
        <v>10320</v>
      </c>
      <c r="H11234" s="8" t="s">
        <v>24135</v>
      </c>
      <c r="I11234" s="8" t="s">
        <v>701</v>
      </c>
      <c r="J11234" s="8">
        <v>1182</v>
      </c>
      <c r="K11234" s="8" t="s">
        <v>4716</v>
      </c>
    </row>
    <row r="11235" spans="1:11" x14ac:dyDescent="0.2">
      <c r="A11235" s="8">
        <f>MAX($A$2:$A11234)+1</f>
        <v>9670</v>
      </c>
      <c r="B11235" s="8"/>
      <c r="C11235" s="9" t="str">
        <f t="shared" si="177"/>
        <v>Oakland Dam Hydroelectric</v>
      </c>
      <c r="D11235" s="8"/>
      <c r="E11235" s="8"/>
      <c r="F11235" s="10"/>
      <c r="G11235" s="8">
        <v>10433</v>
      </c>
      <c r="H11235" s="8" t="s">
        <v>24136</v>
      </c>
      <c r="I11235" s="8" t="s">
        <v>4832</v>
      </c>
      <c r="J11235" s="8">
        <v>57190</v>
      </c>
      <c r="K11235" s="8" t="s">
        <v>4716</v>
      </c>
    </row>
    <row r="11236" spans="1:11" x14ac:dyDescent="0.2">
      <c r="A11236" s="8">
        <f>MAX($A$2:$A11235)+1</f>
        <v>9671</v>
      </c>
      <c r="B11236" s="8"/>
      <c r="C11236" s="9" t="str">
        <f t="shared" si="177"/>
        <v>4 AC Station</v>
      </c>
      <c r="D11236" s="8"/>
      <c r="E11236" s="8"/>
      <c r="F11236" s="10"/>
      <c r="G11236" s="8">
        <v>10474</v>
      </c>
      <c r="H11236" s="8" t="s">
        <v>24137</v>
      </c>
      <c r="I11236" s="8" t="s">
        <v>641</v>
      </c>
      <c r="J11236" s="8">
        <v>56150</v>
      </c>
      <c r="K11236" s="8" t="s">
        <v>4716</v>
      </c>
    </row>
    <row r="11237" spans="1:11" x14ac:dyDescent="0.2">
      <c r="A11237" s="8">
        <f>MAX($A$2:$A11236)+1</f>
        <v>9672</v>
      </c>
      <c r="B11237" s="8"/>
      <c r="C11237" s="9" t="str">
        <f t="shared" si="177"/>
        <v>Dixie Valley Power Partnership</v>
      </c>
      <c r="D11237" s="8"/>
      <c r="E11237" s="8"/>
      <c r="F11237" s="10"/>
      <c r="G11237" s="8">
        <v>10681</v>
      </c>
      <c r="H11237" s="8" t="s">
        <v>24138</v>
      </c>
      <c r="I11237" s="8" t="s">
        <v>3535</v>
      </c>
      <c r="J11237" s="8">
        <v>2782</v>
      </c>
      <c r="K11237" s="8" t="s">
        <v>4716</v>
      </c>
    </row>
    <row r="11238" spans="1:11" x14ac:dyDescent="0.2">
      <c r="A11238" s="8">
        <f>MAX($A$2:$A11237)+1</f>
        <v>9673</v>
      </c>
      <c r="B11238" s="8"/>
      <c r="C11238" s="9" t="str">
        <f t="shared" si="177"/>
        <v>Winsor Dam Power Station</v>
      </c>
      <c r="D11238" s="8"/>
      <c r="E11238" s="8"/>
      <c r="F11238" s="10"/>
      <c r="G11238" s="8">
        <v>10826</v>
      </c>
      <c r="H11238" s="8" t="s">
        <v>24139</v>
      </c>
      <c r="I11238" s="8" t="s">
        <v>2483</v>
      </c>
      <c r="J11238" s="8">
        <v>11426</v>
      </c>
      <c r="K11238" s="8" t="s">
        <v>4716</v>
      </c>
    </row>
    <row r="11239" spans="1:11" x14ac:dyDescent="0.2">
      <c r="A11239" s="8">
        <f>MAX($A$2:$A11238)+1</f>
        <v>9674</v>
      </c>
      <c r="B11239" s="8"/>
      <c r="C11239" s="9" t="str">
        <f t="shared" si="177"/>
        <v>Globe Manufacturing</v>
      </c>
      <c r="D11239" s="8"/>
      <c r="E11239" s="8"/>
      <c r="F11239" s="10"/>
      <c r="G11239" s="8">
        <v>10830</v>
      </c>
      <c r="H11239" s="8" t="s">
        <v>24140</v>
      </c>
      <c r="I11239" s="8" t="s">
        <v>4226</v>
      </c>
      <c r="J11239" s="8">
        <v>26977</v>
      </c>
      <c r="K11239" s="8" t="s">
        <v>4716</v>
      </c>
    </row>
    <row r="11240" spans="1:11" x14ac:dyDescent="0.2">
      <c r="A11240" s="8">
        <f>MAX($A$2:$A11239)+1</f>
        <v>9675</v>
      </c>
      <c r="B11240" s="8"/>
      <c r="C11240" s="9" t="str">
        <f t="shared" si="177"/>
        <v>Archer Daniels Midland Fredonia</v>
      </c>
      <c r="D11240" s="8"/>
      <c r="E11240" s="8"/>
      <c r="F11240" s="10"/>
      <c r="G11240" s="8">
        <v>10857</v>
      </c>
      <c r="H11240" s="8" t="s">
        <v>24141</v>
      </c>
      <c r="I11240" s="8" t="s">
        <v>643</v>
      </c>
      <c r="J11240" s="8">
        <v>772</v>
      </c>
      <c r="K11240" s="8" t="s">
        <v>4716</v>
      </c>
    </row>
    <row r="11241" spans="1:11" x14ac:dyDescent="0.2">
      <c r="A11241" s="8">
        <f>MAX($A$2:$A11240)+1</f>
        <v>9676</v>
      </c>
      <c r="B11241" s="8"/>
      <c r="C11241" s="9" t="str">
        <f t="shared" si="177"/>
        <v>Valdosta</v>
      </c>
      <c r="D11241" s="8"/>
      <c r="E11241" s="8"/>
      <c r="F11241" s="10"/>
      <c r="G11241" s="8">
        <v>10859</v>
      </c>
      <c r="H11241" s="8" t="s">
        <v>23597</v>
      </c>
      <c r="I11241" s="8" t="s">
        <v>643</v>
      </c>
      <c r="J11241" s="8">
        <v>772</v>
      </c>
      <c r="K11241" s="8" t="s">
        <v>4716</v>
      </c>
    </row>
    <row r="11242" spans="1:11" x14ac:dyDescent="0.2">
      <c r="A11242" s="8">
        <f>MAX($A$2:$A11241)+1</f>
        <v>9677</v>
      </c>
      <c r="B11242" s="8"/>
      <c r="C11242" s="9" t="str">
        <f t="shared" si="177"/>
        <v>Ground Water Pumping Station</v>
      </c>
      <c r="D11242" s="8"/>
      <c r="E11242" s="8"/>
      <c r="F11242" s="10"/>
      <c r="G11242" s="8">
        <v>50105</v>
      </c>
      <c r="H11242" s="8" t="s">
        <v>24142</v>
      </c>
      <c r="I11242" s="8" t="s">
        <v>4729</v>
      </c>
      <c r="J11242" s="8">
        <v>25835</v>
      </c>
      <c r="K11242" s="8" t="s">
        <v>4716</v>
      </c>
    </row>
    <row r="11243" spans="1:11" x14ac:dyDescent="0.2">
      <c r="A11243" s="8">
        <f>MAX($A$2:$A11242)+1</f>
        <v>9678</v>
      </c>
      <c r="B11243" s="8"/>
      <c r="C11243" s="9" t="str">
        <f t="shared" si="177"/>
        <v>Vaagen Brothers Lumber</v>
      </c>
      <c r="D11243" s="8"/>
      <c r="E11243" s="8"/>
      <c r="F11243" s="10"/>
      <c r="G11243" s="8">
        <v>50120</v>
      </c>
      <c r="H11243" s="8" t="s">
        <v>24143</v>
      </c>
      <c r="I11243" s="8" t="s">
        <v>4727</v>
      </c>
      <c r="J11243" s="8">
        <v>19674</v>
      </c>
      <c r="K11243" s="8" t="s">
        <v>4716</v>
      </c>
    </row>
    <row r="11244" spans="1:11" x14ac:dyDescent="0.2">
      <c r="A11244" s="8">
        <f>MAX($A$2:$A11243)+1</f>
        <v>9679</v>
      </c>
      <c r="B11244" s="8"/>
      <c r="C11244" s="9" t="str">
        <f t="shared" si="177"/>
        <v>International Paper Woronoco Mill</v>
      </c>
      <c r="D11244" s="8"/>
      <c r="E11244" s="8"/>
      <c r="F11244" s="10"/>
      <c r="G11244" s="8">
        <v>50166</v>
      </c>
      <c r="H11244" s="8" t="s">
        <v>24144</v>
      </c>
      <c r="I11244" s="8" t="s">
        <v>3490</v>
      </c>
      <c r="J11244" s="8">
        <v>49911</v>
      </c>
      <c r="K11244" s="8" t="s">
        <v>4716</v>
      </c>
    </row>
    <row r="11245" spans="1:11" x14ac:dyDescent="0.2">
      <c r="A11245" s="8">
        <f>MAX($A$2:$A11244)+1</f>
        <v>9680</v>
      </c>
      <c r="B11245" s="8"/>
      <c r="C11245" s="9" t="str">
        <f t="shared" si="177"/>
        <v>Oyster Bay Energy Partners LP</v>
      </c>
      <c r="D11245" s="8"/>
      <c r="E11245" s="8"/>
      <c r="F11245" s="10"/>
      <c r="G11245" s="8">
        <v>50345</v>
      </c>
      <c r="H11245" s="8" t="s">
        <v>24145</v>
      </c>
      <c r="I11245" s="8" t="s">
        <v>3932</v>
      </c>
      <c r="J11245" s="8">
        <v>21148</v>
      </c>
      <c r="K11245" s="8" t="s">
        <v>4716</v>
      </c>
    </row>
    <row r="11246" spans="1:11" x14ac:dyDescent="0.2">
      <c r="A11246" s="8">
        <f>MAX($A$2:$A11245)+1</f>
        <v>9681</v>
      </c>
      <c r="B11246" s="8"/>
      <c r="C11246" s="9" t="str">
        <f t="shared" si="177"/>
        <v>Mesquite Resource Recovery Project</v>
      </c>
      <c r="D11246" s="8"/>
      <c r="E11246" s="8"/>
      <c r="F11246" s="10"/>
      <c r="G11246" s="8">
        <v>50363</v>
      </c>
      <c r="H11246" s="8" t="s">
        <v>24146</v>
      </c>
      <c r="I11246" s="8" t="s">
        <v>4747</v>
      </c>
      <c r="J11246" s="8">
        <v>55960</v>
      </c>
      <c r="K11246" s="8" t="s">
        <v>4716</v>
      </c>
    </row>
    <row r="11247" spans="1:11" x14ac:dyDescent="0.2">
      <c r="A11247" s="8">
        <f>MAX($A$2:$A11246)+1</f>
        <v>9682</v>
      </c>
      <c r="B11247" s="8"/>
      <c r="C11247" s="9" t="str">
        <f t="shared" si="177"/>
        <v>ExxonMobil Garden City Gas Plant</v>
      </c>
      <c r="D11247" s="8"/>
      <c r="E11247" s="8"/>
      <c r="F11247" s="10"/>
      <c r="G11247" s="8">
        <v>50728</v>
      </c>
      <c r="H11247" s="8" t="s">
        <v>24147</v>
      </c>
      <c r="I11247" s="8" t="s">
        <v>1811</v>
      </c>
      <c r="J11247" s="8">
        <v>6529</v>
      </c>
      <c r="K11247" s="8" t="s">
        <v>4716</v>
      </c>
    </row>
    <row r="11248" spans="1:11" x14ac:dyDescent="0.2">
      <c r="A11248" s="8">
        <f>MAX($A$2:$A11247)+1</f>
        <v>9683</v>
      </c>
      <c r="B11248" s="8"/>
      <c r="C11248" s="9" t="str">
        <f t="shared" si="177"/>
        <v>Saint Francis Hospital</v>
      </c>
      <c r="D11248" s="8"/>
      <c r="E11248" s="8"/>
      <c r="F11248" s="10"/>
      <c r="G11248" s="8">
        <v>50952</v>
      </c>
      <c r="H11248" s="8" t="s">
        <v>24148</v>
      </c>
      <c r="I11248" s="8" t="s">
        <v>4724</v>
      </c>
      <c r="J11248" s="8">
        <v>16548</v>
      </c>
      <c r="K11248" s="8" t="s">
        <v>4716</v>
      </c>
    </row>
    <row r="11249" spans="1:11" x14ac:dyDescent="0.2">
      <c r="A11249" s="8">
        <f>MAX($A$2:$A11248)+1</f>
        <v>9684</v>
      </c>
      <c r="B11249" s="8"/>
      <c r="C11249" s="9" t="str">
        <f t="shared" si="177"/>
        <v>Plaquemine Operations</v>
      </c>
      <c r="D11249" s="8"/>
      <c r="E11249" s="8"/>
      <c r="F11249" s="10"/>
      <c r="G11249" s="8">
        <v>52005</v>
      </c>
      <c r="H11249" s="8" t="s">
        <v>24149</v>
      </c>
      <c r="I11249" s="8" t="s">
        <v>1626</v>
      </c>
      <c r="J11249" s="8">
        <v>5347</v>
      </c>
      <c r="K11249" s="8" t="s">
        <v>4716</v>
      </c>
    </row>
    <row r="11250" spans="1:11" x14ac:dyDescent="0.2">
      <c r="A11250" s="8">
        <f>MAX($A$2:$A11249)+1</f>
        <v>9685</v>
      </c>
      <c r="B11250" s="8"/>
      <c r="C11250" s="9" t="str">
        <f t="shared" si="177"/>
        <v>Archer Daniels Midland Taylorville</v>
      </c>
      <c r="D11250" s="8"/>
      <c r="E11250" s="8"/>
      <c r="F11250" s="10"/>
      <c r="G11250" s="8">
        <v>54312</v>
      </c>
      <c r="H11250" s="8" t="s">
        <v>24150</v>
      </c>
      <c r="I11250" s="8" t="s">
        <v>643</v>
      </c>
      <c r="J11250" s="8">
        <v>772</v>
      </c>
      <c r="K11250" s="8" t="s">
        <v>4716</v>
      </c>
    </row>
    <row r="11251" spans="1:11" x14ac:dyDescent="0.2">
      <c r="A11251" s="8">
        <f>MAX($A$2:$A11250)+1</f>
        <v>9686</v>
      </c>
      <c r="B11251" s="8"/>
      <c r="C11251" s="9" t="str">
        <f t="shared" si="177"/>
        <v>Jackson Mill</v>
      </c>
      <c r="D11251" s="8"/>
      <c r="E11251" s="8"/>
      <c r="F11251" s="10"/>
      <c r="G11251" s="8">
        <v>54430</v>
      </c>
      <c r="H11251" s="8" t="s">
        <v>24151</v>
      </c>
      <c r="I11251" s="8" t="s">
        <v>3136</v>
      </c>
      <c r="J11251" s="8">
        <v>9686</v>
      </c>
      <c r="K11251" s="8" t="s">
        <v>4716</v>
      </c>
    </row>
    <row r="11252" spans="1:11" x14ac:dyDescent="0.2">
      <c r="A11252" s="8">
        <f>MAX($A$2:$A11251)+1</f>
        <v>9687</v>
      </c>
      <c r="B11252" s="8"/>
      <c r="C11252" s="9" t="str">
        <f t="shared" si="177"/>
        <v>Thundermist Hydro</v>
      </c>
      <c r="D11252" s="8"/>
      <c r="E11252" s="8"/>
      <c r="F11252" s="10"/>
      <c r="G11252" s="8">
        <v>54688</v>
      </c>
      <c r="H11252" s="8" t="s">
        <v>24152</v>
      </c>
      <c r="I11252" s="8" t="s">
        <v>4730</v>
      </c>
      <c r="J11252" s="8">
        <v>42890</v>
      </c>
      <c r="K11252" s="8" t="s">
        <v>4716</v>
      </c>
    </row>
    <row r="11253" spans="1:11" x14ac:dyDescent="0.2">
      <c r="A11253" s="8">
        <f>MAX($A$2:$A11252)+1</f>
        <v>9688</v>
      </c>
      <c r="B11253" s="8"/>
      <c r="C11253" s="9" t="str">
        <f t="shared" si="177"/>
        <v>Alliant SBD 8603 Donnelley</v>
      </c>
      <c r="D11253" s="8"/>
      <c r="E11253" s="8"/>
      <c r="F11253" s="10"/>
      <c r="G11253" s="8">
        <v>54713</v>
      </c>
      <c r="H11253" s="8" t="s">
        <v>24153</v>
      </c>
      <c r="I11253" s="8" t="s">
        <v>2196</v>
      </c>
      <c r="J11253" s="8">
        <v>361</v>
      </c>
      <c r="K11253" s="8" t="s">
        <v>4716</v>
      </c>
    </row>
    <row r="11254" spans="1:11" x14ac:dyDescent="0.2">
      <c r="A11254" s="8">
        <f>MAX($A$2:$A11253)+1</f>
        <v>9689</v>
      </c>
      <c r="B11254" s="8"/>
      <c r="C11254" s="9" t="str">
        <f t="shared" si="177"/>
        <v>RTC Properties</v>
      </c>
      <c r="D11254" s="8"/>
      <c r="E11254" s="8"/>
      <c r="F11254" s="10"/>
      <c r="G11254" s="8">
        <v>54820</v>
      </c>
      <c r="H11254" s="8" t="s">
        <v>24154</v>
      </c>
      <c r="I11254" s="8" t="s">
        <v>4723</v>
      </c>
      <c r="J11254" s="8">
        <v>16380</v>
      </c>
      <c r="K11254" s="8" t="s">
        <v>4716</v>
      </c>
    </row>
    <row r="11255" spans="1:11" x14ac:dyDescent="0.2">
      <c r="A11255" s="8">
        <f>MAX($A$2:$A11254)+1</f>
        <v>9690</v>
      </c>
      <c r="B11255" s="8"/>
      <c r="C11255" s="9" t="str">
        <f t="shared" si="177"/>
        <v>Biodyne Lansing</v>
      </c>
      <c r="D11255" s="8"/>
      <c r="E11255" s="8"/>
      <c r="F11255" s="10"/>
      <c r="G11255" s="8">
        <v>55058</v>
      </c>
      <c r="H11255" s="8" t="s">
        <v>24155</v>
      </c>
      <c r="I11255" s="8" t="s">
        <v>4134</v>
      </c>
      <c r="J11255" s="8">
        <v>15912</v>
      </c>
      <c r="K11255" s="8" t="s">
        <v>4716</v>
      </c>
    </row>
    <row r="11256" spans="1:11" x14ac:dyDescent="0.2">
      <c r="A11256" s="8">
        <f>MAX($A$2:$A11255)+1</f>
        <v>9691</v>
      </c>
      <c r="B11256" s="8"/>
      <c r="C11256" s="9" t="str">
        <f t="shared" si="177"/>
        <v>Hardinsburg Electric Generating Station</v>
      </c>
      <c r="D11256" s="8"/>
      <c r="E11256" s="8"/>
      <c r="F11256" s="10"/>
      <c r="G11256" s="8">
        <v>55227</v>
      </c>
      <c r="H11256" s="8" t="s">
        <v>24156</v>
      </c>
      <c r="I11256" s="8" t="s">
        <v>9053</v>
      </c>
      <c r="J11256" s="8">
        <v>5302</v>
      </c>
      <c r="K11256" s="8" t="s">
        <v>4716</v>
      </c>
    </row>
    <row r="11257" spans="1:11" x14ac:dyDescent="0.2">
      <c r="A11257" s="8">
        <f>MAX($A$2:$A11256)+1</f>
        <v>9692</v>
      </c>
      <c r="B11257" s="8"/>
      <c r="C11257" s="9" t="str">
        <f t="shared" si="177"/>
        <v>Eddy County Generating Station</v>
      </c>
      <c r="D11257" s="8"/>
      <c r="E11257" s="8"/>
      <c r="F11257" s="10"/>
      <c r="G11257" s="8">
        <v>55252</v>
      </c>
      <c r="H11257" s="8" t="s">
        <v>24157</v>
      </c>
      <c r="I11257" s="8" t="s">
        <v>362</v>
      </c>
      <c r="J11257" s="8">
        <v>15473</v>
      </c>
      <c r="K11257" s="8" t="s">
        <v>4716</v>
      </c>
    </row>
    <row r="11258" spans="1:11" x14ac:dyDescent="0.2">
      <c r="A11258" s="8">
        <f>MAX($A$2:$A11257)+1</f>
        <v>9693</v>
      </c>
      <c r="B11258" s="8"/>
      <c r="C11258" s="9" t="str">
        <f t="shared" si="177"/>
        <v>Alta Mesa Project Phase IV</v>
      </c>
      <c r="D11258" s="8"/>
      <c r="E11258" s="8"/>
      <c r="F11258" s="10"/>
      <c r="G11258" s="8">
        <v>55352</v>
      </c>
      <c r="H11258" s="8" t="s">
        <v>24158</v>
      </c>
      <c r="I11258" s="8" t="s">
        <v>2462</v>
      </c>
      <c r="J11258" s="8">
        <v>11664</v>
      </c>
      <c r="K11258" s="8" t="s">
        <v>4716</v>
      </c>
    </row>
    <row r="11259" spans="1:11" x14ac:dyDescent="0.2">
      <c r="A11259" s="8">
        <f>MAX($A$2:$A11258)+1</f>
        <v>9694</v>
      </c>
      <c r="B11259" s="8"/>
      <c r="C11259" s="9" t="str">
        <f t="shared" si="177"/>
        <v>Two Elk Generating Station</v>
      </c>
      <c r="D11259" s="8"/>
      <c r="E11259" s="8"/>
      <c r="F11259" s="10"/>
      <c r="G11259" s="8">
        <v>55360</v>
      </c>
      <c r="H11259" s="8" t="s">
        <v>24159</v>
      </c>
      <c r="I11259" s="8" t="s">
        <v>4726</v>
      </c>
      <c r="J11259" s="8">
        <v>19316</v>
      </c>
      <c r="K11259" s="8" t="s">
        <v>4716</v>
      </c>
    </row>
    <row r="11260" spans="1:11" x14ac:dyDescent="0.2">
      <c r="A11260" s="8">
        <f>MAX($A$2:$A11259)+1</f>
        <v>9695</v>
      </c>
      <c r="B11260" s="8"/>
      <c r="C11260" s="9" t="str">
        <f t="shared" si="177"/>
        <v>Harrod Electric Generating Station</v>
      </c>
      <c r="D11260" s="8"/>
      <c r="E11260" s="8"/>
      <c r="F11260" s="10"/>
      <c r="G11260" s="8">
        <v>55384</v>
      </c>
      <c r="H11260" s="8" t="s">
        <v>24160</v>
      </c>
      <c r="I11260" s="8" t="s">
        <v>9053</v>
      </c>
      <c r="J11260" s="8">
        <v>5302</v>
      </c>
      <c r="K11260" s="8" t="s">
        <v>4716</v>
      </c>
    </row>
    <row r="11261" spans="1:11" x14ac:dyDescent="0.2">
      <c r="A11261" s="8">
        <f>MAX($A$2:$A11260)+1</f>
        <v>9696</v>
      </c>
      <c r="B11261" s="8"/>
      <c r="C11261" s="9" t="str">
        <f t="shared" si="177"/>
        <v>Fairmount Electric Generating</v>
      </c>
      <c r="D11261" s="8"/>
      <c r="E11261" s="8"/>
      <c r="F11261" s="10"/>
      <c r="G11261" s="8">
        <v>55385</v>
      </c>
      <c r="H11261" s="8" t="s">
        <v>24161</v>
      </c>
      <c r="I11261" s="8" t="s">
        <v>9053</v>
      </c>
      <c r="J11261" s="8">
        <v>5302</v>
      </c>
      <c r="K11261" s="8" t="s">
        <v>4716</v>
      </c>
    </row>
    <row r="11262" spans="1:11" x14ac:dyDescent="0.2">
      <c r="A11262" s="8">
        <f>MAX($A$2:$A11261)+1</f>
        <v>9697</v>
      </c>
      <c r="B11262" s="8"/>
      <c r="C11262" s="9" t="str">
        <f t="shared" si="177"/>
        <v>Amelia Energy Center</v>
      </c>
      <c r="D11262" s="8"/>
      <c r="E11262" s="8"/>
      <c r="F11262" s="10"/>
      <c r="G11262" s="8">
        <v>55465</v>
      </c>
      <c r="H11262" s="8" t="s">
        <v>24162</v>
      </c>
      <c r="I11262" s="8" t="s">
        <v>874</v>
      </c>
      <c r="J11262" s="8">
        <v>2338</v>
      </c>
      <c r="K11262" s="8" t="s">
        <v>4716</v>
      </c>
    </row>
    <row r="11263" spans="1:11" x14ac:dyDescent="0.2">
      <c r="A11263" s="8">
        <f>MAX($A$2:$A11262)+1</f>
        <v>9698</v>
      </c>
      <c r="B11263" s="8"/>
      <c r="C11263" s="9" t="str">
        <f t="shared" si="177"/>
        <v>Washington Parish Energy Center</v>
      </c>
      <c r="D11263" s="8"/>
      <c r="E11263" s="8"/>
      <c r="F11263" s="10"/>
      <c r="G11263" s="8">
        <v>55486</v>
      </c>
      <c r="H11263" s="8" t="s">
        <v>24163</v>
      </c>
      <c r="I11263" s="8" t="s">
        <v>4728</v>
      </c>
      <c r="J11263" s="8">
        <v>20159</v>
      </c>
      <c r="K11263" s="8" t="s">
        <v>4716</v>
      </c>
    </row>
    <row r="11264" spans="1:11" x14ac:dyDescent="0.2">
      <c r="A11264" s="8">
        <f>MAX($A$2:$A11263)+1</f>
        <v>9699</v>
      </c>
      <c r="B11264" s="8"/>
      <c r="C11264" s="9" t="str">
        <f t="shared" si="177"/>
        <v>Lima Energy</v>
      </c>
      <c r="D11264" s="8"/>
      <c r="E11264" s="8"/>
      <c r="F11264" s="10"/>
      <c r="G11264" s="8">
        <v>55635</v>
      </c>
      <c r="H11264" s="8" t="s">
        <v>24164</v>
      </c>
      <c r="I11264" s="8" t="s">
        <v>4720</v>
      </c>
      <c r="J11264" s="8">
        <v>10998</v>
      </c>
      <c r="K11264" s="8" t="s">
        <v>4716</v>
      </c>
    </row>
    <row r="11265" spans="1:11" x14ac:dyDescent="0.2">
      <c r="A11265" s="8">
        <f>MAX($A$2:$A11264)+1</f>
        <v>9700</v>
      </c>
      <c r="B11265" s="8"/>
      <c r="C11265" s="9" t="str">
        <f t="shared" si="177"/>
        <v>Moapa Paiute Energy Center</v>
      </c>
      <c r="D11265" s="8"/>
      <c r="E11265" s="8"/>
      <c r="F11265" s="10"/>
      <c r="G11265" s="8">
        <v>55642</v>
      </c>
      <c r="H11265" s="8" t="s">
        <v>24165</v>
      </c>
      <c r="I11265" s="8" t="s">
        <v>876</v>
      </c>
      <c r="J11265" s="8">
        <v>2799</v>
      </c>
      <c r="K11265" s="8" t="s">
        <v>4716</v>
      </c>
    </row>
    <row r="11266" spans="1:11" x14ac:dyDescent="0.2">
      <c r="A11266" s="8">
        <f>MAX($A$2:$A11265)+1</f>
        <v>9701</v>
      </c>
      <c r="B11266" s="8"/>
      <c r="C11266" s="9" t="str">
        <f t="shared" si="177"/>
        <v>FirstEnergy</v>
      </c>
      <c r="D11266" s="8"/>
      <c r="E11266" s="8"/>
      <c r="F11266" s="10"/>
      <c r="G11266" s="8">
        <v>55711</v>
      </c>
      <c r="H11266" s="8" t="s">
        <v>24166</v>
      </c>
      <c r="I11266" s="8" t="s">
        <v>569</v>
      </c>
      <c r="J11266" s="8">
        <v>23279</v>
      </c>
      <c r="K11266" s="8" t="s">
        <v>4716</v>
      </c>
    </row>
    <row r="11267" spans="1:11" x14ac:dyDescent="0.2">
      <c r="A11267" s="8">
        <f>MAX($A$2:$A11266)+1</f>
        <v>9702</v>
      </c>
      <c r="B11267" s="8"/>
      <c r="C11267" s="9" t="str">
        <f t="shared" si="177"/>
        <v>Bowie Power Station LLC</v>
      </c>
      <c r="D11267" s="8"/>
      <c r="E11267" s="8"/>
      <c r="F11267" s="10"/>
      <c r="G11267" s="8">
        <v>55780</v>
      </c>
      <c r="H11267" s="8" t="s">
        <v>4715</v>
      </c>
      <c r="I11267" s="8" t="s">
        <v>4715</v>
      </c>
      <c r="J11267" s="8">
        <v>2087</v>
      </c>
      <c r="K11267" s="8" t="s">
        <v>4716</v>
      </c>
    </row>
    <row r="11268" spans="1:11" x14ac:dyDescent="0.2">
      <c r="A11268" s="8">
        <f>MAX($A$2:$A11267)+1</f>
        <v>9703</v>
      </c>
      <c r="B11268" s="8"/>
      <c r="C11268" s="9" t="str">
        <f t="shared" si="177"/>
        <v>Live Oaks Power Plant</v>
      </c>
      <c r="D11268" s="8"/>
      <c r="E11268" s="8"/>
      <c r="F11268" s="10"/>
      <c r="G11268" s="8">
        <v>55800</v>
      </c>
      <c r="H11268" s="8" t="s">
        <v>24167</v>
      </c>
      <c r="I11268" s="8" t="s">
        <v>4721</v>
      </c>
      <c r="J11268" s="8">
        <v>11089</v>
      </c>
      <c r="K11268" s="8" t="s">
        <v>4716</v>
      </c>
    </row>
    <row r="11269" spans="1:11" x14ac:dyDescent="0.2">
      <c r="A11269" s="8">
        <f>MAX($A$2:$A11268)+1</f>
        <v>9704</v>
      </c>
      <c r="B11269" s="8"/>
      <c r="C11269" s="9" t="str">
        <f t="shared" si="177"/>
        <v>Sherry Energy Center</v>
      </c>
      <c r="D11269" s="8"/>
      <c r="E11269" s="8"/>
      <c r="F11269" s="10"/>
      <c r="G11269" s="8">
        <v>55834</v>
      </c>
      <c r="H11269" s="8" t="s">
        <v>24168</v>
      </c>
      <c r="I11269" s="8" t="s">
        <v>874</v>
      </c>
      <c r="J11269" s="8">
        <v>2338</v>
      </c>
      <c r="K11269" s="8" t="s">
        <v>4716</v>
      </c>
    </row>
    <row r="11270" spans="1:11" x14ac:dyDescent="0.2">
      <c r="A11270" s="8">
        <f>MAX($A$2:$A11269)+1</f>
        <v>9705</v>
      </c>
      <c r="B11270" s="8"/>
      <c r="C11270" s="9" t="str">
        <f t="shared" si="177"/>
        <v>Four Mile Hill</v>
      </c>
      <c r="D11270" s="8"/>
      <c r="E11270" s="8"/>
      <c r="F11270" s="10"/>
      <c r="G11270" s="8">
        <v>55845</v>
      </c>
      <c r="H11270" s="8" t="s">
        <v>24169</v>
      </c>
      <c r="I11270" s="8" t="s">
        <v>9065</v>
      </c>
      <c r="J11270" s="8">
        <v>7277</v>
      </c>
      <c r="K11270" s="8" t="s">
        <v>4716</v>
      </c>
    </row>
    <row r="11271" spans="1:11" x14ac:dyDescent="0.2">
      <c r="A11271" s="8">
        <f>MAX($A$2:$A11270)+1</f>
        <v>9706</v>
      </c>
      <c r="B11271" s="8"/>
      <c r="C11271" s="9" t="str">
        <f t="shared" si="177"/>
        <v>Telephone Flat</v>
      </c>
      <c r="D11271" s="8"/>
      <c r="E11271" s="8"/>
      <c r="F11271" s="10"/>
      <c r="G11271" s="8">
        <v>55846</v>
      </c>
      <c r="H11271" s="8" t="s">
        <v>24170</v>
      </c>
      <c r="I11271" s="8" t="s">
        <v>9065</v>
      </c>
      <c r="J11271" s="8">
        <v>7277</v>
      </c>
      <c r="K11271" s="8" t="s">
        <v>4716</v>
      </c>
    </row>
    <row r="11272" spans="1:11" x14ac:dyDescent="0.2">
      <c r="A11272" s="8">
        <f>MAX($A$2:$A11271)+1</f>
        <v>9707</v>
      </c>
      <c r="B11272" s="8"/>
      <c r="C11272" s="9" t="str">
        <f t="shared" si="177"/>
        <v>Valero Refinery Cogeneration Unit 2</v>
      </c>
      <c r="D11272" s="8"/>
      <c r="E11272" s="8"/>
      <c r="F11272" s="10"/>
      <c r="G11272" s="8">
        <v>55852</v>
      </c>
      <c r="H11272" s="8" t="s">
        <v>24171</v>
      </c>
      <c r="I11272" s="8" t="s">
        <v>3747</v>
      </c>
      <c r="J11272" s="8">
        <v>19676</v>
      </c>
      <c r="K11272" s="8" t="s">
        <v>4716</v>
      </c>
    </row>
    <row r="11273" spans="1:11" x14ac:dyDescent="0.2">
      <c r="A11273" s="8">
        <f>MAX($A$2:$A11272)+1</f>
        <v>9708</v>
      </c>
      <c r="B11273" s="8"/>
      <c r="C11273" s="9" t="str">
        <f t="shared" si="177"/>
        <v>Genova Arkansas I LLC</v>
      </c>
      <c r="D11273" s="8"/>
      <c r="E11273" s="8"/>
      <c r="F11273" s="10"/>
      <c r="G11273" s="8">
        <v>55869</v>
      </c>
      <c r="H11273" s="8" t="s">
        <v>6910</v>
      </c>
      <c r="I11273" s="8" t="s">
        <v>401</v>
      </c>
      <c r="J11273" s="8">
        <v>17698</v>
      </c>
      <c r="K11273" s="8" t="s">
        <v>4716</v>
      </c>
    </row>
    <row r="11274" spans="1:11" x14ac:dyDescent="0.2">
      <c r="A11274" s="8">
        <f>MAX($A$2:$A11273)+1</f>
        <v>9709</v>
      </c>
      <c r="B11274" s="8"/>
      <c r="C11274" s="9" t="str">
        <f t="shared" si="177"/>
        <v>TESLA Power Project</v>
      </c>
      <c r="D11274" s="8"/>
      <c r="E11274" s="8"/>
      <c r="F11274" s="10"/>
      <c r="G11274" s="8">
        <v>55937</v>
      </c>
      <c r="H11274" s="8" t="s">
        <v>24172</v>
      </c>
      <c r="I11274" s="8" t="s">
        <v>325</v>
      </c>
      <c r="J11274" s="8">
        <v>14328</v>
      </c>
      <c r="K11274" s="8" t="s">
        <v>4716</v>
      </c>
    </row>
    <row r="11275" spans="1:11" x14ac:dyDescent="0.2">
      <c r="A11275" s="8">
        <f>MAX($A$2:$A11274)+1</f>
        <v>9710</v>
      </c>
      <c r="B11275" s="8"/>
      <c r="C11275" s="9" t="str">
        <f t="shared" si="177"/>
        <v>Klamath</v>
      </c>
      <c r="D11275" s="8"/>
      <c r="E11275" s="8"/>
      <c r="F11275" s="10"/>
      <c r="G11275" s="8">
        <v>56019</v>
      </c>
      <c r="H11275" s="8" t="s">
        <v>24173</v>
      </c>
      <c r="I11275" s="8" t="s">
        <v>4719</v>
      </c>
      <c r="J11275" s="8">
        <v>10379</v>
      </c>
      <c r="K11275" s="8" t="s">
        <v>4716</v>
      </c>
    </row>
    <row r="11276" spans="1:11" x14ac:dyDescent="0.2">
      <c r="A11276" s="8">
        <f>MAX($A$2:$A11275)+1</f>
        <v>9711</v>
      </c>
      <c r="B11276" s="8"/>
      <c r="C11276" s="9" t="str">
        <f t="shared" si="177"/>
        <v>CPV Towantic Energy Center</v>
      </c>
      <c r="D11276" s="8"/>
      <c r="E11276" s="8"/>
      <c r="F11276" s="10"/>
      <c r="G11276" s="8">
        <v>56047</v>
      </c>
      <c r="H11276" s="8" t="s">
        <v>24174</v>
      </c>
      <c r="I11276" s="8" t="s">
        <v>4725</v>
      </c>
      <c r="J11276" s="8">
        <v>19002</v>
      </c>
      <c r="K11276" s="8" t="s">
        <v>4716</v>
      </c>
    </row>
    <row r="11277" spans="1:11" x14ac:dyDescent="0.2">
      <c r="A11277" s="8">
        <f>MAX($A$2:$A11276)+1</f>
        <v>9712</v>
      </c>
      <c r="B11277" s="8"/>
      <c r="C11277" s="9" t="str">
        <f t="shared" si="177"/>
        <v>Loring Power Plant</v>
      </c>
      <c r="D11277" s="8"/>
      <c r="E11277" s="8"/>
      <c r="F11277" s="10"/>
      <c r="G11277" s="8">
        <v>56105</v>
      </c>
      <c r="H11277" s="8" t="s">
        <v>24175</v>
      </c>
      <c r="I11277" s="8" t="s">
        <v>24176</v>
      </c>
      <c r="J11277" s="8">
        <v>49736</v>
      </c>
      <c r="K11277" s="8" t="s">
        <v>4716</v>
      </c>
    </row>
    <row r="11278" spans="1:11" x14ac:dyDescent="0.2">
      <c r="A11278" s="8">
        <f>MAX($A$2:$A11277)+1</f>
        <v>9713</v>
      </c>
      <c r="B11278" s="8"/>
      <c r="C11278" s="9" t="str">
        <f t="shared" si="177"/>
        <v>Cash Creek</v>
      </c>
      <c r="D11278" s="8"/>
      <c r="E11278" s="8"/>
      <c r="F11278" s="10"/>
      <c r="G11278" s="8">
        <v>56107</v>
      </c>
      <c r="H11278" s="8" t="s">
        <v>24177</v>
      </c>
      <c r="I11278" s="8" t="s">
        <v>4732</v>
      </c>
      <c r="J11278" s="8">
        <v>49745</v>
      </c>
      <c r="K11278" s="8" t="s">
        <v>4716</v>
      </c>
    </row>
    <row r="11279" spans="1:11" x14ac:dyDescent="0.2">
      <c r="A11279" s="8">
        <f>MAX($A$2:$A11278)+1</f>
        <v>9714</v>
      </c>
      <c r="B11279" s="8"/>
      <c r="C11279" s="9" t="str">
        <f t="shared" si="177"/>
        <v>Longleaf Energy Station</v>
      </c>
      <c r="D11279" s="8"/>
      <c r="E11279" s="8"/>
      <c r="F11279" s="10"/>
      <c r="G11279" s="8">
        <v>56220</v>
      </c>
      <c r="H11279" s="8" t="s">
        <v>24178</v>
      </c>
      <c r="I11279" s="8" t="s">
        <v>4734</v>
      </c>
      <c r="J11279" s="8">
        <v>49886</v>
      </c>
      <c r="K11279" s="8" t="s">
        <v>4716</v>
      </c>
    </row>
    <row r="11280" spans="1:11" x14ac:dyDescent="0.2">
      <c r="A11280" s="8">
        <f>MAX($A$2:$A11279)+1</f>
        <v>9715</v>
      </c>
      <c r="B11280" s="8"/>
      <c r="C11280" s="9" t="str">
        <f t="shared" si="177"/>
        <v>River Hill Power Company LLC</v>
      </c>
      <c r="D11280" s="8"/>
      <c r="E11280" s="8"/>
      <c r="F11280" s="10"/>
      <c r="G11280" s="8">
        <v>56221</v>
      </c>
      <c r="H11280" s="8" t="s">
        <v>24179</v>
      </c>
      <c r="I11280" s="8" t="s">
        <v>4733</v>
      </c>
      <c r="J11280" s="8">
        <v>49863</v>
      </c>
      <c r="K11280" s="8" t="s">
        <v>4716</v>
      </c>
    </row>
    <row r="11281" spans="1:11" x14ac:dyDescent="0.2">
      <c r="A11281" s="8">
        <f>MAX($A$2:$A11280)+1</f>
        <v>9716</v>
      </c>
      <c r="B11281" s="8"/>
      <c r="C11281" s="9" t="str">
        <f t="shared" si="177"/>
        <v>SPI - Everett</v>
      </c>
      <c r="D11281" s="8"/>
      <c r="E11281" s="8"/>
      <c r="F11281" s="10"/>
      <c r="G11281" s="8">
        <v>56281</v>
      </c>
      <c r="H11281" s="8" t="s">
        <v>24180</v>
      </c>
      <c r="I11281" s="8" t="s">
        <v>3269</v>
      </c>
      <c r="J11281" s="8">
        <v>17164</v>
      </c>
      <c r="K11281" s="8" t="s">
        <v>4716</v>
      </c>
    </row>
    <row r="11282" spans="1:11" x14ac:dyDescent="0.2">
      <c r="A11282" s="8">
        <f>MAX($A$2:$A11281)+1</f>
        <v>9717</v>
      </c>
      <c r="B11282" s="8"/>
      <c r="C11282" s="9" t="str">
        <f t="shared" si="177"/>
        <v>San Francisco Electric Reliability Proj</v>
      </c>
      <c r="D11282" s="8"/>
      <c r="E11282" s="8"/>
      <c r="F11282" s="10"/>
      <c r="G11282" s="8">
        <v>56305</v>
      </c>
      <c r="H11282" s="8" t="s">
        <v>24181</v>
      </c>
      <c r="I11282" s="8" t="s">
        <v>1011</v>
      </c>
      <c r="J11282" s="8">
        <v>16612</v>
      </c>
      <c r="K11282" s="8" t="s">
        <v>4716</v>
      </c>
    </row>
    <row r="11283" spans="1:11" x14ac:dyDescent="0.2">
      <c r="A11283" s="8">
        <f>MAX($A$2:$A11282)+1</f>
        <v>9718</v>
      </c>
      <c r="B11283" s="8"/>
      <c r="C11283" s="9" t="str">
        <f t="shared" si="177"/>
        <v>San Francisco Intl Airport Ct Project</v>
      </c>
      <c r="D11283" s="8"/>
      <c r="E11283" s="8"/>
      <c r="F11283" s="10"/>
      <c r="G11283" s="8">
        <v>56306</v>
      </c>
      <c r="H11283" s="8" t="s">
        <v>24182</v>
      </c>
      <c r="I11283" s="8" t="s">
        <v>1011</v>
      </c>
      <c r="J11283" s="8">
        <v>16612</v>
      </c>
      <c r="K11283" s="8" t="s">
        <v>4716</v>
      </c>
    </row>
    <row r="11284" spans="1:11" x14ac:dyDescent="0.2">
      <c r="A11284" s="8">
        <f>MAX($A$2:$A11283)+1</f>
        <v>9719</v>
      </c>
      <c r="B11284" s="8"/>
      <c r="C11284" s="9" t="str">
        <f t="shared" si="177"/>
        <v>Tampa Electric Co NA 2</v>
      </c>
      <c r="D11284" s="8"/>
      <c r="E11284" s="8"/>
      <c r="F11284" s="10"/>
      <c r="G11284" s="8">
        <v>56352</v>
      </c>
      <c r="H11284" s="8" t="s">
        <v>24183</v>
      </c>
      <c r="I11284" s="8" t="s">
        <v>416</v>
      </c>
      <c r="J11284" s="8">
        <v>18454</v>
      </c>
      <c r="K11284" s="8" t="s">
        <v>4716</v>
      </c>
    </row>
    <row r="11285" spans="1:11" x14ac:dyDescent="0.2">
      <c r="A11285" s="8">
        <f>MAX($A$2:$A11284)+1</f>
        <v>9720</v>
      </c>
      <c r="B11285" s="8"/>
      <c r="C11285" s="9" t="str">
        <f t="shared" si="177"/>
        <v>Tampa Electric Co NA 3</v>
      </c>
      <c r="D11285" s="8"/>
      <c r="E11285" s="8"/>
      <c r="F11285" s="10"/>
      <c r="G11285" s="8">
        <v>56353</v>
      </c>
      <c r="H11285" s="8" t="s">
        <v>24184</v>
      </c>
      <c r="I11285" s="8" t="s">
        <v>416</v>
      </c>
      <c r="J11285" s="8">
        <v>18454</v>
      </c>
      <c r="K11285" s="8" t="s">
        <v>4716</v>
      </c>
    </row>
    <row r="11286" spans="1:11" x14ac:dyDescent="0.2">
      <c r="A11286" s="8">
        <f>MAX($A$2:$A11285)+1</f>
        <v>9721</v>
      </c>
      <c r="B11286" s="8"/>
      <c r="C11286" s="9" t="str">
        <f t="shared" si="177"/>
        <v>Tampa Electric Co NA 4</v>
      </c>
      <c r="D11286" s="8"/>
      <c r="E11286" s="8"/>
      <c r="F11286" s="10"/>
      <c r="G11286" s="8">
        <v>56354</v>
      </c>
      <c r="H11286" s="8" t="s">
        <v>24185</v>
      </c>
      <c r="I11286" s="8" t="s">
        <v>416</v>
      </c>
      <c r="J11286" s="8">
        <v>18454</v>
      </c>
      <c r="K11286" s="8" t="s">
        <v>4716</v>
      </c>
    </row>
    <row r="11287" spans="1:11" x14ac:dyDescent="0.2">
      <c r="A11287" s="8">
        <f>MAX($A$2:$A11286)+1</f>
        <v>9722</v>
      </c>
      <c r="B11287" s="8"/>
      <c r="C11287" s="9" t="str">
        <f t="shared" si="177"/>
        <v>Lake Area Landfill Gas Recovery</v>
      </c>
      <c r="D11287" s="8"/>
      <c r="E11287" s="8"/>
      <c r="F11287" s="10"/>
      <c r="G11287" s="8">
        <v>56366</v>
      </c>
      <c r="H11287" s="8" t="s">
        <v>24186</v>
      </c>
      <c r="I11287" s="8" t="s">
        <v>1548</v>
      </c>
      <c r="J11287" s="8">
        <v>4716</v>
      </c>
      <c r="K11287" s="8" t="s">
        <v>4716</v>
      </c>
    </row>
    <row r="11288" spans="1:11" x14ac:dyDescent="0.2">
      <c r="A11288" s="8">
        <f>MAX($A$2:$A11287)+1</f>
        <v>9723</v>
      </c>
      <c r="B11288" s="8"/>
      <c r="C11288" s="9" t="str">
        <f t="shared" si="177"/>
        <v>Ecogen Wind</v>
      </c>
      <c r="D11288" s="8"/>
      <c r="E11288" s="8"/>
      <c r="F11288" s="10"/>
      <c r="G11288" s="8">
        <v>56370</v>
      </c>
      <c r="H11288" s="8" t="s">
        <v>24187</v>
      </c>
      <c r="I11288" s="8" t="s">
        <v>2910</v>
      </c>
      <c r="J11288" s="8">
        <v>56545</v>
      </c>
      <c r="K11288" s="8" t="s">
        <v>4716</v>
      </c>
    </row>
    <row r="11289" spans="1:11" x14ac:dyDescent="0.2">
      <c r="A11289" s="8">
        <f>MAX($A$2:$A11288)+1</f>
        <v>9724</v>
      </c>
      <c r="B11289" s="8"/>
      <c r="C11289" s="9" t="str">
        <f t="shared" ref="C11289:C11352" si="178">IF(H11289="",F11289,H11289)</f>
        <v>Jordanville Wind Farm</v>
      </c>
      <c r="D11289" s="8"/>
      <c r="E11289" s="8"/>
      <c r="F11289" s="10"/>
      <c r="G11289" s="8">
        <v>56398</v>
      </c>
      <c r="H11289" s="8" t="s">
        <v>24188</v>
      </c>
      <c r="I11289" s="8" t="s">
        <v>21815</v>
      </c>
      <c r="J11289" s="8">
        <v>15399</v>
      </c>
      <c r="K11289" s="8" t="s">
        <v>4716</v>
      </c>
    </row>
    <row r="11290" spans="1:11" x14ac:dyDescent="0.2">
      <c r="A11290" s="8">
        <f>MAX($A$2:$A11289)+1</f>
        <v>9725</v>
      </c>
      <c r="B11290" s="8"/>
      <c r="C11290" s="9" t="str">
        <f t="shared" si="178"/>
        <v>Lava Beds Wind Park LLC</v>
      </c>
      <c r="D11290" s="8"/>
      <c r="E11290" s="8"/>
      <c r="F11290" s="10"/>
      <c r="G11290" s="8">
        <v>56436</v>
      </c>
      <c r="H11290" s="8" t="s">
        <v>24189</v>
      </c>
      <c r="I11290" s="8" t="s">
        <v>4736</v>
      </c>
      <c r="J11290" s="8">
        <v>50127</v>
      </c>
      <c r="K11290" s="8" t="s">
        <v>4716</v>
      </c>
    </row>
    <row r="11291" spans="1:11" x14ac:dyDescent="0.2">
      <c r="A11291" s="8">
        <f>MAX($A$2:$A11290)+1</f>
        <v>9726</v>
      </c>
      <c r="B11291" s="8"/>
      <c r="C11291" s="9" t="str">
        <f t="shared" si="178"/>
        <v>Notch Butte Wind Park</v>
      </c>
      <c r="D11291" s="8"/>
      <c r="E11291" s="8"/>
      <c r="F11291" s="10"/>
      <c r="G11291" s="8">
        <v>56438</v>
      </c>
      <c r="H11291" s="8" t="s">
        <v>24190</v>
      </c>
      <c r="I11291" s="8" t="s">
        <v>4736</v>
      </c>
      <c r="J11291" s="8">
        <v>50127</v>
      </c>
      <c r="K11291" s="8" t="s">
        <v>4716</v>
      </c>
    </row>
    <row r="11292" spans="1:11" x14ac:dyDescent="0.2">
      <c r="A11292" s="8">
        <f>MAX($A$2:$A11291)+1</f>
        <v>9727</v>
      </c>
      <c r="B11292" s="8"/>
      <c r="C11292" s="9" t="str">
        <f t="shared" si="178"/>
        <v>Medicine Bow Fuel &amp; Power LLC</v>
      </c>
      <c r="D11292" s="8"/>
      <c r="E11292" s="8"/>
      <c r="F11292" s="10"/>
      <c r="G11292" s="8">
        <v>56452</v>
      </c>
      <c r="H11292" s="8" t="s">
        <v>4753</v>
      </c>
      <c r="I11292" s="8" t="s">
        <v>4753</v>
      </c>
      <c r="J11292" s="8">
        <v>56094</v>
      </c>
      <c r="K11292" s="8" t="s">
        <v>4716</v>
      </c>
    </row>
    <row r="11293" spans="1:11" x14ac:dyDescent="0.2">
      <c r="A11293" s="8">
        <f>MAX($A$2:$A11292)+1</f>
        <v>9728</v>
      </c>
      <c r="B11293" s="8"/>
      <c r="C11293" s="9" t="str">
        <f t="shared" si="178"/>
        <v>Robinson Power Company LLC</v>
      </c>
      <c r="D11293" s="8"/>
      <c r="E11293" s="8"/>
      <c r="F11293" s="10"/>
      <c r="G11293" s="8">
        <v>56453</v>
      </c>
      <c r="H11293" s="8" t="s">
        <v>4738</v>
      </c>
      <c r="I11293" s="8" t="s">
        <v>4738</v>
      </c>
      <c r="J11293" s="8">
        <v>54866</v>
      </c>
      <c r="K11293" s="8" t="s">
        <v>4716</v>
      </c>
    </row>
    <row r="11294" spans="1:11" x14ac:dyDescent="0.2">
      <c r="A11294" s="8">
        <f>MAX($A$2:$A11293)+1</f>
        <v>9729</v>
      </c>
      <c r="B11294" s="8"/>
      <c r="C11294" s="9" t="str">
        <f t="shared" si="178"/>
        <v>Taylorville Energy Center</v>
      </c>
      <c r="D11294" s="8"/>
      <c r="E11294" s="8"/>
      <c r="F11294" s="10"/>
      <c r="G11294" s="8">
        <v>56454</v>
      </c>
      <c r="H11294" s="8" t="s">
        <v>24191</v>
      </c>
      <c r="I11294" s="8" t="s">
        <v>4795</v>
      </c>
      <c r="J11294" s="8">
        <v>56864</v>
      </c>
      <c r="K11294" s="8" t="s">
        <v>4716</v>
      </c>
    </row>
    <row r="11295" spans="1:11" x14ac:dyDescent="0.2">
      <c r="A11295" s="8">
        <f>MAX($A$2:$A11294)+1</f>
        <v>9730</v>
      </c>
      <c r="B11295" s="8"/>
      <c r="C11295" s="9" t="str">
        <f t="shared" si="178"/>
        <v>WMPI Pty LLC</v>
      </c>
      <c r="D11295" s="8"/>
      <c r="E11295" s="8"/>
      <c r="F11295" s="10"/>
      <c r="G11295" s="8">
        <v>56455</v>
      </c>
      <c r="H11295" s="8" t="s">
        <v>24192</v>
      </c>
      <c r="I11295" s="8" t="s">
        <v>4740</v>
      </c>
      <c r="J11295" s="8">
        <v>54869</v>
      </c>
      <c r="K11295" s="8" t="s">
        <v>4716</v>
      </c>
    </row>
    <row r="11296" spans="1:11" x14ac:dyDescent="0.2">
      <c r="A11296" s="8">
        <f>MAX($A$2:$A11295)+1</f>
        <v>9731</v>
      </c>
      <c r="B11296" s="8"/>
      <c r="C11296" s="9" t="str">
        <f t="shared" si="178"/>
        <v>Castle Creek Hydroplant</v>
      </c>
      <c r="D11296" s="8"/>
      <c r="E11296" s="8"/>
      <c r="F11296" s="10"/>
      <c r="G11296" s="8">
        <v>56566</v>
      </c>
      <c r="H11296" s="8" t="s">
        <v>24193</v>
      </c>
      <c r="I11296" s="8" t="s">
        <v>1030</v>
      </c>
      <c r="J11296" s="8">
        <v>918</v>
      </c>
      <c r="K11296" s="8" t="s">
        <v>4716</v>
      </c>
    </row>
    <row r="11297" spans="1:11" x14ac:dyDescent="0.2">
      <c r="A11297" s="8">
        <f>MAX($A$2:$A11296)+1</f>
        <v>9732</v>
      </c>
      <c r="B11297" s="8"/>
      <c r="C11297" s="9" t="str">
        <f t="shared" si="178"/>
        <v>Robbins Community Power LLC</v>
      </c>
      <c r="D11297" s="8"/>
      <c r="E11297" s="8"/>
      <c r="F11297" s="10"/>
      <c r="G11297" s="8">
        <v>56576</v>
      </c>
      <c r="H11297" s="8" t="s">
        <v>4743</v>
      </c>
      <c r="I11297" s="8" t="s">
        <v>4743</v>
      </c>
      <c r="J11297" s="8">
        <v>55816</v>
      </c>
      <c r="K11297" s="8" t="s">
        <v>4716</v>
      </c>
    </row>
    <row r="11298" spans="1:11" x14ac:dyDescent="0.2">
      <c r="A11298" s="8">
        <f>MAX($A$2:$A11297)+1</f>
        <v>9733</v>
      </c>
      <c r="B11298" s="8"/>
      <c r="C11298" s="9" t="str">
        <f t="shared" si="178"/>
        <v>Thompson River Power LLC</v>
      </c>
      <c r="D11298" s="8"/>
      <c r="E11298" s="8"/>
      <c r="F11298" s="10"/>
      <c r="G11298" s="8">
        <v>56612</v>
      </c>
      <c r="H11298" s="8" t="s">
        <v>4754</v>
      </c>
      <c r="I11298" s="8" t="s">
        <v>4754</v>
      </c>
      <c r="J11298" s="8">
        <v>56110</v>
      </c>
      <c r="K11298" s="8" t="s">
        <v>4716</v>
      </c>
    </row>
    <row r="11299" spans="1:11" x14ac:dyDescent="0.2">
      <c r="A11299" s="8">
        <f>MAX($A$2:$A11298)+1</f>
        <v>9734</v>
      </c>
      <c r="B11299" s="8"/>
      <c r="C11299" s="9" t="str">
        <f t="shared" si="178"/>
        <v>Ely Energy Center</v>
      </c>
      <c r="D11299" s="8"/>
      <c r="E11299" s="8"/>
      <c r="F11299" s="10"/>
      <c r="G11299" s="8">
        <v>56642</v>
      </c>
      <c r="H11299" s="8" t="s">
        <v>24194</v>
      </c>
      <c r="I11299" s="8" t="s">
        <v>273</v>
      </c>
      <c r="J11299" s="8">
        <v>13407</v>
      </c>
      <c r="K11299" s="8" t="s">
        <v>4716</v>
      </c>
    </row>
    <row r="11300" spans="1:11" x14ac:dyDescent="0.2">
      <c r="A11300" s="8">
        <f>MAX($A$2:$A11299)+1</f>
        <v>9735</v>
      </c>
      <c r="B11300" s="8"/>
      <c r="C11300" s="9" t="str">
        <f t="shared" si="178"/>
        <v>Crescent Ridge II Wind Energy Project</v>
      </c>
      <c r="D11300" s="8"/>
      <c r="E11300" s="8"/>
      <c r="F11300" s="10"/>
      <c r="G11300" s="8">
        <v>56653</v>
      </c>
      <c r="H11300" s="8" t="s">
        <v>24195</v>
      </c>
      <c r="I11300" s="8" t="s">
        <v>1948</v>
      </c>
      <c r="J11300" s="8">
        <v>56482</v>
      </c>
      <c r="K11300" s="8" t="s">
        <v>4716</v>
      </c>
    </row>
    <row r="11301" spans="1:11" x14ac:dyDescent="0.2">
      <c r="A11301" s="8">
        <f>MAX($A$2:$A11300)+1</f>
        <v>9736</v>
      </c>
      <c r="B11301" s="8"/>
      <c r="C11301" s="9" t="str">
        <f t="shared" si="178"/>
        <v>Seldom Seen Wind LLC</v>
      </c>
      <c r="D11301" s="8"/>
      <c r="E11301" s="8"/>
      <c r="F11301" s="10"/>
      <c r="G11301" s="8">
        <v>56655</v>
      </c>
      <c r="H11301" s="8" t="s">
        <v>24196</v>
      </c>
      <c r="I11301" s="8" t="s">
        <v>2910</v>
      </c>
      <c r="J11301" s="8">
        <v>56545</v>
      </c>
      <c r="K11301" s="8" t="s">
        <v>4716</v>
      </c>
    </row>
    <row r="11302" spans="1:11" x14ac:dyDescent="0.2">
      <c r="A11302" s="8">
        <f>MAX($A$2:$A11301)+1</f>
        <v>9737</v>
      </c>
      <c r="B11302" s="8"/>
      <c r="C11302" s="9" t="str">
        <f t="shared" si="178"/>
        <v>Aragonne Mesa Phase II</v>
      </c>
      <c r="D11302" s="8"/>
      <c r="E11302" s="8"/>
      <c r="F11302" s="10"/>
      <c r="G11302" s="8">
        <v>56656</v>
      </c>
      <c r="H11302" s="8" t="s">
        <v>24197</v>
      </c>
      <c r="I11302" s="8" t="s">
        <v>2910</v>
      </c>
      <c r="J11302" s="8">
        <v>56545</v>
      </c>
      <c r="K11302" s="8" t="s">
        <v>4716</v>
      </c>
    </row>
    <row r="11303" spans="1:11" x14ac:dyDescent="0.2">
      <c r="A11303" s="8">
        <f>MAX($A$2:$A11302)+1</f>
        <v>9738</v>
      </c>
      <c r="B11303" s="8"/>
      <c r="C11303" s="9" t="str">
        <f t="shared" si="178"/>
        <v>Lancaster Wind Farm Project</v>
      </c>
      <c r="D11303" s="8"/>
      <c r="E11303" s="8"/>
      <c r="F11303" s="10"/>
      <c r="G11303" s="8">
        <v>56657</v>
      </c>
      <c r="H11303" s="8" t="s">
        <v>24198</v>
      </c>
      <c r="I11303" s="8" t="s">
        <v>1948</v>
      </c>
      <c r="J11303" s="8">
        <v>56482</v>
      </c>
      <c r="K11303" s="8" t="s">
        <v>4716</v>
      </c>
    </row>
    <row r="11304" spans="1:11" x14ac:dyDescent="0.2">
      <c r="A11304" s="8">
        <f>MAX($A$2:$A11303)+1</f>
        <v>9739</v>
      </c>
      <c r="B11304" s="8"/>
      <c r="C11304" s="9" t="str">
        <f t="shared" si="178"/>
        <v>Majestic 2 Wind Farm</v>
      </c>
      <c r="D11304" s="8"/>
      <c r="E11304" s="8"/>
      <c r="F11304" s="10"/>
      <c r="G11304" s="8">
        <v>56658</v>
      </c>
      <c r="H11304" s="8" t="s">
        <v>24199</v>
      </c>
      <c r="I11304" s="8" t="s">
        <v>2910</v>
      </c>
      <c r="J11304" s="8">
        <v>56545</v>
      </c>
      <c r="K11304" s="8" t="s">
        <v>4716</v>
      </c>
    </row>
    <row r="11305" spans="1:11" x14ac:dyDescent="0.2">
      <c r="A11305" s="8">
        <f>MAX($A$2:$A11304)+1</f>
        <v>9740</v>
      </c>
      <c r="B11305" s="8"/>
      <c r="C11305" s="9" t="str">
        <f t="shared" si="178"/>
        <v>Alliant 1 Wind</v>
      </c>
      <c r="D11305" s="8"/>
      <c r="E11305" s="8"/>
      <c r="F11305" s="10"/>
      <c r="G11305" s="8">
        <v>56660</v>
      </c>
      <c r="H11305" s="8" t="s">
        <v>24200</v>
      </c>
      <c r="I11305" s="8" t="s">
        <v>24201</v>
      </c>
      <c r="J11305" s="8">
        <v>50123</v>
      </c>
      <c r="K11305" s="8" t="s">
        <v>4716</v>
      </c>
    </row>
    <row r="11306" spans="1:11" x14ac:dyDescent="0.2">
      <c r="A11306" s="8">
        <f>MAX($A$2:$A11305)+1</f>
        <v>9741</v>
      </c>
      <c r="B11306" s="8"/>
      <c r="C11306" s="9" t="str">
        <f t="shared" si="178"/>
        <v>Texas Gulf Wind 2</v>
      </c>
      <c r="D11306" s="8"/>
      <c r="E11306" s="8"/>
      <c r="F11306" s="10"/>
      <c r="G11306" s="8">
        <v>56662</v>
      </c>
      <c r="H11306" s="8" t="s">
        <v>24202</v>
      </c>
      <c r="I11306" s="8" t="s">
        <v>2910</v>
      </c>
      <c r="J11306" s="8">
        <v>56545</v>
      </c>
      <c r="K11306" s="8" t="s">
        <v>4716</v>
      </c>
    </row>
    <row r="11307" spans="1:11" x14ac:dyDescent="0.2">
      <c r="A11307" s="8">
        <f>MAX($A$2:$A11306)+1</f>
        <v>9742</v>
      </c>
      <c r="B11307" s="8"/>
      <c r="C11307" s="9" t="str">
        <f t="shared" si="178"/>
        <v>El Paso Wind Project</v>
      </c>
      <c r="D11307" s="8"/>
      <c r="E11307" s="8"/>
      <c r="F11307" s="10"/>
      <c r="G11307" s="8">
        <v>56663</v>
      </c>
      <c r="H11307" s="8" t="s">
        <v>24203</v>
      </c>
      <c r="I11307" s="8" t="s">
        <v>2910</v>
      </c>
      <c r="J11307" s="8">
        <v>56545</v>
      </c>
      <c r="K11307" s="8" t="s">
        <v>4716</v>
      </c>
    </row>
    <row r="11308" spans="1:11" x14ac:dyDescent="0.2">
      <c r="A11308" s="8">
        <f>MAX($A$2:$A11307)+1</f>
        <v>9743</v>
      </c>
      <c r="B11308" s="8"/>
      <c r="C11308" s="9" t="str">
        <f t="shared" si="178"/>
        <v>Greene Energy Resource Recovery Project</v>
      </c>
      <c r="D11308" s="8"/>
      <c r="E11308" s="8"/>
      <c r="F11308" s="10"/>
      <c r="G11308" s="8">
        <v>56664</v>
      </c>
      <c r="H11308" s="8" t="s">
        <v>24204</v>
      </c>
      <c r="I11308" s="8" t="s">
        <v>4744</v>
      </c>
      <c r="J11308" s="8">
        <v>55904</v>
      </c>
      <c r="K11308" s="8" t="s">
        <v>4716</v>
      </c>
    </row>
    <row r="11309" spans="1:11" x14ac:dyDescent="0.2">
      <c r="A11309" s="8">
        <f>MAX($A$2:$A11308)+1</f>
        <v>9744</v>
      </c>
      <c r="B11309" s="8"/>
      <c r="C11309" s="9" t="str">
        <f t="shared" si="178"/>
        <v>Plant Washington</v>
      </c>
      <c r="D11309" s="8"/>
      <c r="E11309" s="8"/>
      <c r="F11309" s="10"/>
      <c r="G11309" s="8">
        <v>56675</v>
      </c>
      <c r="H11309" s="8" t="s">
        <v>24205</v>
      </c>
      <c r="I11309" s="8" t="s">
        <v>4745</v>
      </c>
      <c r="J11309" s="8">
        <v>55927</v>
      </c>
      <c r="K11309" s="8" t="s">
        <v>4716</v>
      </c>
    </row>
    <row r="11310" spans="1:11" x14ac:dyDescent="0.2">
      <c r="A11310" s="8">
        <f>MAX($A$2:$A11309)+1</f>
        <v>9745</v>
      </c>
      <c r="B11310" s="8"/>
      <c r="C11310" s="9" t="str">
        <f t="shared" si="178"/>
        <v>Margarita Energy Center</v>
      </c>
      <c r="D11310" s="8"/>
      <c r="E11310" s="8"/>
      <c r="F11310" s="10"/>
      <c r="G11310" s="8">
        <v>56676</v>
      </c>
      <c r="H11310" s="8" t="s">
        <v>24206</v>
      </c>
      <c r="I11310" s="8" t="s">
        <v>3828</v>
      </c>
      <c r="J11310" s="8">
        <v>20323</v>
      </c>
      <c r="K11310" s="8" t="s">
        <v>4716</v>
      </c>
    </row>
    <row r="11311" spans="1:11" x14ac:dyDescent="0.2">
      <c r="A11311" s="8">
        <f>MAX($A$2:$A11310)+1</f>
        <v>9746</v>
      </c>
      <c r="B11311" s="8"/>
      <c r="C11311" s="9" t="str">
        <f t="shared" si="178"/>
        <v>Cape Wind Energy Project</v>
      </c>
      <c r="D11311" s="8"/>
      <c r="E11311" s="8"/>
      <c r="F11311" s="10"/>
      <c r="G11311" s="8">
        <v>56678</v>
      </c>
      <c r="H11311" s="8" t="s">
        <v>24207</v>
      </c>
      <c r="I11311" s="8" t="s">
        <v>4746</v>
      </c>
      <c r="J11311" s="8">
        <v>55929</v>
      </c>
      <c r="K11311" s="8" t="s">
        <v>4716</v>
      </c>
    </row>
    <row r="11312" spans="1:11" x14ac:dyDescent="0.2">
      <c r="A11312" s="8">
        <f>MAX($A$2:$A11311)+1</f>
        <v>9747</v>
      </c>
      <c r="B11312" s="8"/>
      <c r="C11312" s="9" t="str">
        <f t="shared" si="178"/>
        <v>Avenal Power Center</v>
      </c>
      <c r="D11312" s="8"/>
      <c r="E11312" s="8"/>
      <c r="F11312" s="10"/>
      <c r="G11312" s="8">
        <v>56801</v>
      </c>
      <c r="H11312" s="8" t="s">
        <v>24208</v>
      </c>
      <c r="I11312" s="8" t="s">
        <v>4749</v>
      </c>
      <c r="J11312" s="8">
        <v>56017</v>
      </c>
      <c r="K11312" s="8" t="s">
        <v>4716</v>
      </c>
    </row>
    <row r="11313" spans="1:11" x14ac:dyDescent="0.2">
      <c r="A11313" s="8">
        <f>MAX($A$2:$A11312)+1</f>
        <v>9748</v>
      </c>
      <c r="B11313" s="8"/>
      <c r="C11313" s="9" t="str">
        <f t="shared" si="178"/>
        <v>Yellow Pine Energy Company LLC</v>
      </c>
      <c r="D11313" s="8"/>
      <c r="E11313" s="8"/>
      <c r="F11313" s="10"/>
      <c r="G11313" s="8">
        <v>56802</v>
      </c>
      <c r="H11313" s="8" t="s">
        <v>4748</v>
      </c>
      <c r="I11313" s="8" t="s">
        <v>4748</v>
      </c>
      <c r="J11313" s="8">
        <v>56016</v>
      </c>
      <c r="K11313" s="8" t="s">
        <v>4716</v>
      </c>
    </row>
    <row r="11314" spans="1:11" x14ac:dyDescent="0.2">
      <c r="A11314" s="8">
        <f>MAX($A$2:$A11313)+1</f>
        <v>9749</v>
      </c>
      <c r="B11314" s="8"/>
      <c r="C11314" s="9" t="str">
        <f t="shared" si="178"/>
        <v>FibroCoast</v>
      </c>
      <c r="D11314" s="8"/>
      <c r="E11314" s="8"/>
      <c r="F11314" s="10"/>
      <c r="G11314" s="8">
        <v>56816</v>
      </c>
      <c r="H11314" s="8" t="s">
        <v>24209</v>
      </c>
      <c r="I11314" s="8" t="s">
        <v>4750</v>
      </c>
      <c r="J11314" s="8">
        <v>56029</v>
      </c>
      <c r="K11314" s="8" t="s">
        <v>4716</v>
      </c>
    </row>
    <row r="11315" spans="1:11" x14ac:dyDescent="0.2">
      <c r="A11315" s="8">
        <f>MAX($A$2:$A11314)+1</f>
        <v>9750</v>
      </c>
      <c r="B11315" s="8"/>
      <c r="C11315" s="9" t="str">
        <f t="shared" si="178"/>
        <v>FibroHills</v>
      </c>
      <c r="D11315" s="8"/>
      <c r="E11315" s="8"/>
      <c r="F11315" s="10"/>
      <c r="G11315" s="8">
        <v>56817</v>
      </c>
      <c r="H11315" s="8" t="s">
        <v>24210</v>
      </c>
      <c r="I11315" s="8" t="s">
        <v>4750</v>
      </c>
      <c r="J11315" s="8">
        <v>56029</v>
      </c>
      <c r="K11315" s="8" t="s">
        <v>4716</v>
      </c>
    </row>
    <row r="11316" spans="1:11" x14ac:dyDescent="0.2">
      <c r="A11316" s="8">
        <f>MAX($A$2:$A11315)+1</f>
        <v>9751</v>
      </c>
      <c r="B11316" s="8"/>
      <c r="C11316" s="9" t="str">
        <f t="shared" si="178"/>
        <v>Britton Powerhouse</v>
      </c>
      <c r="D11316" s="8"/>
      <c r="E11316" s="8"/>
      <c r="F11316" s="10"/>
      <c r="G11316" s="8">
        <v>56820</v>
      </c>
      <c r="H11316" s="8" t="s">
        <v>24211</v>
      </c>
      <c r="I11316" s="8" t="s">
        <v>325</v>
      </c>
      <c r="J11316" s="8">
        <v>14328</v>
      </c>
      <c r="K11316" s="8" t="s">
        <v>4716</v>
      </c>
    </row>
    <row r="11317" spans="1:11" x14ac:dyDescent="0.2">
      <c r="A11317" s="8">
        <f>MAX($A$2:$A11316)+1</f>
        <v>9752</v>
      </c>
      <c r="B11317" s="8"/>
      <c r="C11317" s="9" t="str">
        <f t="shared" si="178"/>
        <v>Chalk Mountain Powerhouse</v>
      </c>
      <c r="D11317" s="8"/>
      <c r="E11317" s="8"/>
      <c r="F11317" s="10"/>
      <c r="G11317" s="8">
        <v>56821</v>
      </c>
      <c r="H11317" s="8" t="s">
        <v>24212</v>
      </c>
      <c r="I11317" s="8" t="s">
        <v>325</v>
      </c>
      <c r="J11317" s="8">
        <v>14328</v>
      </c>
      <c r="K11317" s="8" t="s">
        <v>4716</v>
      </c>
    </row>
    <row r="11318" spans="1:11" x14ac:dyDescent="0.2">
      <c r="A11318" s="8">
        <f>MAX($A$2:$A11317)+1</f>
        <v>9753</v>
      </c>
      <c r="B11318" s="8"/>
      <c r="C11318" s="9" t="str">
        <f t="shared" si="178"/>
        <v>Rock Creek Dam</v>
      </c>
      <c r="D11318" s="8"/>
      <c r="E11318" s="8"/>
      <c r="F11318" s="10"/>
      <c r="G11318" s="8">
        <v>56822</v>
      </c>
      <c r="H11318" s="8" t="s">
        <v>24213</v>
      </c>
      <c r="I11318" s="8" t="s">
        <v>325</v>
      </c>
      <c r="J11318" s="8">
        <v>14328</v>
      </c>
      <c r="K11318" s="8" t="s">
        <v>4716</v>
      </c>
    </row>
    <row r="11319" spans="1:11" x14ac:dyDescent="0.2">
      <c r="A11319" s="8">
        <f>MAX($A$2:$A11318)+1</f>
        <v>9754</v>
      </c>
      <c r="B11319" s="8"/>
      <c r="C11319" s="9" t="str">
        <f t="shared" si="178"/>
        <v>Woodfin</v>
      </c>
      <c r="D11319" s="8"/>
      <c r="E11319" s="8"/>
      <c r="F11319" s="10"/>
      <c r="G11319" s="8">
        <v>56849</v>
      </c>
      <c r="H11319" s="8" t="s">
        <v>24214</v>
      </c>
      <c r="I11319" s="8" t="s">
        <v>126</v>
      </c>
      <c r="J11319" s="8">
        <v>3046</v>
      </c>
      <c r="K11319" s="8" t="s">
        <v>4716</v>
      </c>
    </row>
    <row r="11320" spans="1:11" x14ac:dyDescent="0.2">
      <c r="A11320" s="8">
        <f>MAX($A$2:$A11319)+1</f>
        <v>9755</v>
      </c>
      <c r="B11320" s="8"/>
      <c r="C11320" s="9" t="str">
        <f t="shared" si="178"/>
        <v>Maidencreek Biomass Plant</v>
      </c>
      <c r="D11320" s="8"/>
      <c r="E11320" s="8"/>
      <c r="F11320" s="10"/>
      <c r="G11320" s="8">
        <v>56885</v>
      </c>
      <c r="H11320" s="8" t="s">
        <v>24215</v>
      </c>
      <c r="I11320" s="8" t="s">
        <v>4543</v>
      </c>
      <c r="J11320" s="8">
        <v>55723</v>
      </c>
      <c r="K11320" s="8" t="s">
        <v>4716</v>
      </c>
    </row>
    <row r="11321" spans="1:11" x14ac:dyDescent="0.2">
      <c r="A11321" s="8">
        <f>MAX($A$2:$A11320)+1</f>
        <v>9756</v>
      </c>
      <c r="B11321" s="8"/>
      <c r="C11321" s="9" t="str">
        <f t="shared" si="178"/>
        <v>Jersey Shore Steel Co</v>
      </c>
      <c r="D11321" s="8"/>
      <c r="E11321" s="8"/>
      <c r="F11321" s="10"/>
      <c r="G11321" s="8">
        <v>56886</v>
      </c>
      <c r="H11321" s="8" t="s">
        <v>24216</v>
      </c>
      <c r="I11321" s="8" t="s">
        <v>4543</v>
      </c>
      <c r="J11321" s="8">
        <v>55723</v>
      </c>
      <c r="K11321" s="8" t="s">
        <v>4716</v>
      </c>
    </row>
    <row r="11322" spans="1:11" x14ac:dyDescent="0.2">
      <c r="A11322" s="8">
        <f>MAX($A$2:$A11321)+1</f>
        <v>9757</v>
      </c>
      <c r="B11322" s="8"/>
      <c r="C11322" s="9" t="str">
        <f t="shared" si="178"/>
        <v>Noble Bellmont Windpark LLC</v>
      </c>
      <c r="D11322" s="8"/>
      <c r="E11322" s="8"/>
      <c r="F11322" s="10"/>
      <c r="G11322" s="8">
        <v>56903</v>
      </c>
      <c r="H11322" s="8" t="s">
        <v>24217</v>
      </c>
      <c r="I11322" s="8" t="s">
        <v>2736</v>
      </c>
      <c r="J11322" s="8">
        <v>55868</v>
      </c>
      <c r="K11322" s="8" t="s">
        <v>4716</v>
      </c>
    </row>
    <row r="11323" spans="1:11" x14ac:dyDescent="0.2">
      <c r="A11323" s="8">
        <f>MAX($A$2:$A11322)+1</f>
        <v>9758</v>
      </c>
      <c r="B11323" s="8"/>
      <c r="C11323" s="9" t="str">
        <f t="shared" si="178"/>
        <v>Reedsport OPT Wave Park</v>
      </c>
      <c r="D11323" s="8"/>
      <c r="E11323" s="8"/>
      <c r="F11323" s="10"/>
      <c r="G11323" s="8">
        <v>56906</v>
      </c>
      <c r="H11323" s="8" t="s">
        <v>24218</v>
      </c>
      <c r="I11323" s="8" t="s">
        <v>4752</v>
      </c>
      <c r="J11323" s="8">
        <v>56061</v>
      </c>
      <c r="K11323" s="8" t="s">
        <v>4716</v>
      </c>
    </row>
    <row r="11324" spans="1:11" x14ac:dyDescent="0.2">
      <c r="A11324" s="8">
        <f>MAX($A$2:$A11323)+1</f>
        <v>9759</v>
      </c>
      <c r="B11324" s="8"/>
      <c r="C11324" s="9" t="str">
        <f t="shared" si="178"/>
        <v>Western GeoPower Unit 1</v>
      </c>
      <c r="D11324" s="8"/>
      <c r="E11324" s="8"/>
      <c r="F11324" s="10"/>
      <c r="G11324" s="8">
        <v>56907</v>
      </c>
      <c r="H11324" s="8" t="s">
        <v>24219</v>
      </c>
      <c r="I11324" s="8" t="s">
        <v>4751</v>
      </c>
      <c r="J11324" s="8">
        <v>56060</v>
      </c>
      <c r="K11324" s="8" t="s">
        <v>4716</v>
      </c>
    </row>
    <row r="11325" spans="1:11" x14ac:dyDescent="0.2">
      <c r="A11325" s="8">
        <f>MAX($A$2:$A11324)+1</f>
        <v>9760</v>
      </c>
      <c r="B11325" s="8"/>
      <c r="C11325" s="9" t="str">
        <f t="shared" si="178"/>
        <v>GV1</v>
      </c>
      <c r="D11325" s="8"/>
      <c r="E11325" s="8"/>
      <c r="F11325" s="10"/>
      <c r="G11325" s="8">
        <v>56910</v>
      </c>
      <c r="H11325" s="8" t="s">
        <v>24220</v>
      </c>
      <c r="I11325" s="8" t="s">
        <v>4755</v>
      </c>
      <c r="J11325" s="8">
        <v>56117</v>
      </c>
      <c r="K11325" s="8" t="s">
        <v>4716</v>
      </c>
    </row>
    <row r="11326" spans="1:11" x14ac:dyDescent="0.2">
      <c r="A11326" s="8">
        <f>MAX($A$2:$A11325)+1</f>
        <v>9761</v>
      </c>
      <c r="B11326" s="8"/>
      <c r="C11326" s="9" t="str">
        <f t="shared" si="178"/>
        <v>Painted Hills IV Wind</v>
      </c>
      <c r="D11326" s="8"/>
      <c r="E11326" s="8"/>
      <c r="F11326" s="10"/>
      <c r="G11326" s="8">
        <v>56926</v>
      </c>
      <c r="H11326" s="8" t="s">
        <v>24221</v>
      </c>
      <c r="I11326" s="8" t="s">
        <v>4506</v>
      </c>
      <c r="J11326" s="8">
        <v>28086</v>
      </c>
      <c r="K11326" s="8" t="s">
        <v>4716</v>
      </c>
    </row>
    <row r="11327" spans="1:11" x14ac:dyDescent="0.2">
      <c r="A11327" s="8">
        <f>MAX($A$2:$A11326)+1</f>
        <v>9762</v>
      </c>
      <c r="B11327" s="8"/>
      <c r="C11327" s="9" t="str">
        <f t="shared" si="178"/>
        <v>CPV Valley Energy Center</v>
      </c>
      <c r="D11327" s="8"/>
      <c r="E11327" s="8"/>
      <c r="F11327" s="10"/>
      <c r="G11327" s="8">
        <v>56940</v>
      </c>
      <c r="H11327" s="8" t="s">
        <v>24222</v>
      </c>
      <c r="I11327" s="8" t="s">
        <v>4756</v>
      </c>
      <c r="J11327" s="8">
        <v>56204</v>
      </c>
      <c r="K11327" s="8" t="s">
        <v>4716</v>
      </c>
    </row>
    <row r="11328" spans="1:11" x14ac:dyDescent="0.2">
      <c r="A11328" s="8">
        <f>A7198</f>
        <v>6254</v>
      </c>
      <c r="B11328" s="8"/>
      <c r="C11328" s="9" t="str">
        <f t="shared" si="178"/>
        <v>Delano Energy Center LLC</v>
      </c>
      <c r="D11328" s="8"/>
      <c r="E11328" s="8"/>
      <c r="F11328" s="10"/>
      <c r="G11328" s="8">
        <v>56955</v>
      </c>
      <c r="H11328" s="8" t="s">
        <v>24223</v>
      </c>
      <c r="I11328" s="8" t="s">
        <v>3828</v>
      </c>
      <c r="J11328" s="8">
        <v>20323</v>
      </c>
      <c r="K11328" s="8" t="s">
        <v>4716</v>
      </c>
    </row>
    <row r="11329" spans="1:11" x14ac:dyDescent="0.2">
      <c r="A11329" s="8">
        <f>MAX($A$2:$A11328)+1</f>
        <v>9763</v>
      </c>
      <c r="B11329" s="8"/>
      <c r="C11329" s="9" t="str">
        <f t="shared" si="178"/>
        <v>CPV Vaca Station LLC</v>
      </c>
      <c r="D11329" s="8"/>
      <c r="E11329" s="8"/>
      <c r="F11329" s="10"/>
      <c r="G11329" s="8">
        <v>56999</v>
      </c>
      <c r="H11329" s="8" t="s">
        <v>4759</v>
      </c>
      <c r="I11329" s="8" t="s">
        <v>4759</v>
      </c>
      <c r="J11329" s="8">
        <v>56290</v>
      </c>
      <c r="K11329" s="8" t="s">
        <v>4716</v>
      </c>
    </row>
    <row r="11330" spans="1:11" x14ac:dyDescent="0.2">
      <c r="A11330" s="8">
        <f>MAX($A$2:$A11329)+1</f>
        <v>9764</v>
      </c>
      <c r="B11330" s="8"/>
      <c r="C11330" s="9" t="str">
        <f t="shared" si="178"/>
        <v>Merricourt Wind Project</v>
      </c>
      <c r="D11330" s="8"/>
      <c r="E11330" s="8"/>
      <c r="F11330" s="10"/>
      <c r="G11330" s="8">
        <v>57048</v>
      </c>
      <c r="H11330" s="8" t="s">
        <v>24224</v>
      </c>
      <c r="I11330" s="8" t="s">
        <v>297</v>
      </c>
      <c r="J11330" s="8">
        <v>13781</v>
      </c>
      <c r="K11330" s="8" t="s">
        <v>4716</v>
      </c>
    </row>
    <row r="11331" spans="1:11" x14ac:dyDescent="0.2">
      <c r="A11331" s="8">
        <f>MAX($A$2:$A11330)+1</f>
        <v>9765</v>
      </c>
      <c r="B11331" s="8"/>
      <c r="C11331" s="9" t="str">
        <f t="shared" si="178"/>
        <v>Peregrine Biomass Development Company</v>
      </c>
      <c r="D11331" s="8"/>
      <c r="E11331" s="8"/>
      <c r="F11331" s="10"/>
      <c r="G11331" s="8">
        <v>57084</v>
      </c>
      <c r="H11331" s="8" t="s">
        <v>4757</v>
      </c>
      <c r="I11331" s="8" t="s">
        <v>4757</v>
      </c>
      <c r="J11331" s="8">
        <v>56219</v>
      </c>
      <c r="K11331" s="8" t="s">
        <v>4716</v>
      </c>
    </row>
    <row r="11332" spans="1:11" x14ac:dyDescent="0.2">
      <c r="A11332" s="8">
        <f>MAX($A$2:$A11331)+1</f>
        <v>9766</v>
      </c>
      <c r="B11332" s="8"/>
      <c r="C11332" s="9" t="str">
        <f t="shared" si="178"/>
        <v>Bowers Wind Project</v>
      </c>
      <c r="D11332" s="8"/>
      <c r="E11332" s="8"/>
      <c r="F11332" s="10"/>
      <c r="G11332" s="8">
        <v>57088</v>
      </c>
      <c r="H11332" s="8" t="s">
        <v>24225</v>
      </c>
      <c r="I11332" s="8" t="s">
        <v>1841</v>
      </c>
      <c r="J11332" s="8">
        <v>59155</v>
      </c>
      <c r="K11332" s="8" t="s">
        <v>4716</v>
      </c>
    </row>
    <row r="11333" spans="1:11" x14ac:dyDescent="0.2">
      <c r="A11333" s="8">
        <f>MAX($A$2:$A11332)+1</f>
        <v>9767</v>
      </c>
      <c r="B11333" s="8"/>
      <c r="C11333" s="9" t="str">
        <f t="shared" si="178"/>
        <v>Bioenergy Power LLC</v>
      </c>
      <c r="D11333" s="8"/>
      <c r="E11333" s="8"/>
      <c r="F11333" s="10"/>
      <c r="G11333" s="8">
        <v>57104</v>
      </c>
      <c r="H11333" s="8" t="s">
        <v>24226</v>
      </c>
      <c r="I11333" s="8" t="s">
        <v>4764</v>
      </c>
      <c r="J11333" s="8">
        <v>56407</v>
      </c>
      <c r="K11333" s="8" t="s">
        <v>4716</v>
      </c>
    </row>
    <row r="11334" spans="1:11" x14ac:dyDescent="0.2">
      <c r="A11334" s="8">
        <f>MAX($A$2:$A11333)+1</f>
        <v>9768</v>
      </c>
      <c r="B11334" s="8"/>
      <c r="C11334" s="9" t="str">
        <f t="shared" si="178"/>
        <v>Black Prairie Wind Farm LLC</v>
      </c>
      <c r="D11334" s="8"/>
      <c r="E11334" s="8"/>
      <c r="F11334" s="10"/>
      <c r="G11334" s="8">
        <v>57114</v>
      </c>
      <c r="H11334" s="8" t="s">
        <v>4765</v>
      </c>
      <c r="I11334" s="8" t="s">
        <v>4765</v>
      </c>
      <c r="J11334" s="8">
        <v>56422</v>
      </c>
      <c r="K11334" s="8" t="s">
        <v>4716</v>
      </c>
    </row>
    <row r="11335" spans="1:11" x14ac:dyDescent="0.2">
      <c r="A11335" s="8">
        <f>MAX($A$2:$A11334)+1</f>
        <v>9769</v>
      </c>
      <c r="B11335" s="8"/>
      <c r="C11335" s="9" t="str">
        <f t="shared" si="178"/>
        <v>Quilt Block Wind Farm LLC</v>
      </c>
      <c r="D11335" s="8"/>
      <c r="E11335" s="8"/>
      <c r="F11335" s="10"/>
      <c r="G11335" s="8">
        <v>57116</v>
      </c>
      <c r="H11335" s="8" t="s">
        <v>4766</v>
      </c>
      <c r="I11335" s="8" t="s">
        <v>4766</v>
      </c>
      <c r="J11335" s="8">
        <v>56424</v>
      </c>
      <c r="K11335" s="8" t="s">
        <v>4716</v>
      </c>
    </row>
    <row r="11336" spans="1:11" x14ac:dyDescent="0.2">
      <c r="A11336" s="8">
        <f>MAX($A$2:$A11335)+1</f>
        <v>9770</v>
      </c>
      <c r="B11336" s="8"/>
      <c r="C11336" s="9" t="str">
        <f t="shared" si="178"/>
        <v>Simpson Ridge Wind Farm LLC</v>
      </c>
      <c r="D11336" s="8"/>
      <c r="E11336" s="8"/>
      <c r="F11336" s="10"/>
      <c r="G11336" s="8">
        <v>57117</v>
      </c>
      <c r="H11336" s="8" t="s">
        <v>4767</v>
      </c>
      <c r="I11336" s="8" t="s">
        <v>4767</v>
      </c>
      <c r="J11336" s="8">
        <v>56425</v>
      </c>
      <c r="K11336" s="8" t="s">
        <v>4716</v>
      </c>
    </row>
    <row r="11337" spans="1:11" x14ac:dyDescent="0.2">
      <c r="A11337" s="8">
        <f>MAX($A$2:$A11336)+1</f>
        <v>9771</v>
      </c>
      <c r="B11337" s="8"/>
      <c r="C11337" s="9" t="str">
        <f t="shared" si="178"/>
        <v>Solar Photovoltaic Project #24</v>
      </c>
      <c r="D11337" s="8"/>
      <c r="E11337" s="8"/>
      <c r="F11337" s="10"/>
      <c r="G11337" s="8">
        <v>57127</v>
      </c>
      <c r="H11337" s="8" t="s">
        <v>24227</v>
      </c>
      <c r="I11337" s="8" t="s">
        <v>393</v>
      </c>
      <c r="J11337" s="8">
        <v>17609</v>
      </c>
      <c r="K11337" s="8" t="s">
        <v>4716</v>
      </c>
    </row>
    <row r="11338" spans="1:11" x14ac:dyDescent="0.2">
      <c r="A11338" s="8">
        <f>MAX($A$2:$A11337)+1</f>
        <v>9772</v>
      </c>
      <c r="B11338" s="8"/>
      <c r="C11338" s="9" t="str">
        <f t="shared" si="178"/>
        <v>Chapin Mountain</v>
      </c>
      <c r="D11338" s="8"/>
      <c r="E11338" s="8"/>
      <c r="F11338" s="10"/>
      <c r="G11338" s="8">
        <v>57142</v>
      </c>
      <c r="H11338" s="8" t="s">
        <v>24228</v>
      </c>
      <c r="I11338" s="8" t="s">
        <v>4736</v>
      </c>
      <c r="J11338" s="8">
        <v>50127</v>
      </c>
      <c r="K11338" s="8" t="s">
        <v>4716</v>
      </c>
    </row>
    <row r="11339" spans="1:11" x14ac:dyDescent="0.2">
      <c r="A11339" s="8">
        <f>MAX($A$2:$A11338)+1</f>
        <v>9773</v>
      </c>
      <c r="B11339" s="8"/>
      <c r="C11339" s="9" t="str">
        <f t="shared" si="178"/>
        <v>Jack Ranch 200</v>
      </c>
      <c r="D11339" s="8"/>
      <c r="E11339" s="8"/>
      <c r="F11339" s="10"/>
      <c r="G11339" s="8">
        <v>57143</v>
      </c>
      <c r="H11339" s="8" t="s">
        <v>24229</v>
      </c>
      <c r="I11339" s="8" t="s">
        <v>4736</v>
      </c>
      <c r="J11339" s="8">
        <v>50127</v>
      </c>
      <c r="K11339" s="8" t="s">
        <v>4716</v>
      </c>
    </row>
    <row r="11340" spans="1:11" x14ac:dyDescent="0.2">
      <c r="A11340" s="8">
        <f>MAX($A$2:$A11339)+1</f>
        <v>9774</v>
      </c>
      <c r="B11340" s="8"/>
      <c r="C11340" s="9" t="str">
        <f t="shared" si="178"/>
        <v>Cottonwood Wind Park</v>
      </c>
      <c r="D11340" s="8"/>
      <c r="E11340" s="8"/>
      <c r="F11340" s="10"/>
      <c r="G11340" s="8">
        <v>57144</v>
      </c>
      <c r="H11340" s="8" t="s">
        <v>24230</v>
      </c>
      <c r="I11340" s="8" t="s">
        <v>4736</v>
      </c>
      <c r="J11340" s="8">
        <v>50127</v>
      </c>
      <c r="K11340" s="8" t="s">
        <v>4716</v>
      </c>
    </row>
    <row r="11341" spans="1:11" x14ac:dyDescent="0.2">
      <c r="A11341" s="8">
        <f>MAX($A$2:$A11340)+1</f>
        <v>9775</v>
      </c>
      <c r="B11341" s="8"/>
      <c r="C11341" s="9" t="str">
        <f t="shared" si="178"/>
        <v>Rogerson Flats</v>
      </c>
      <c r="D11341" s="8"/>
      <c r="E11341" s="8"/>
      <c r="F11341" s="10"/>
      <c r="G11341" s="8">
        <v>57145</v>
      </c>
      <c r="H11341" s="8" t="s">
        <v>24231</v>
      </c>
      <c r="I11341" s="8" t="s">
        <v>4736</v>
      </c>
      <c r="J11341" s="8">
        <v>50127</v>
      </c>
      <c r="K11341" s="8" t="s">
        <v>4716</v>
      </c>
    </row>
    <row r="11342" spans="1:11" x14ac:dyDescent="0.2">
      <c r="A11342" s="8">
        <f>MAX($A$2:$A11341)+1</f>
        <v>9776</v>
      </c>
      <c r="B11342" s="8"/>
      <c r="C11342" s="9" t="str">
        <f t="shared" si="178"/>
        <v>Deep Creek Wind Park</v>
      </c>
      <c r="D11342" s="8"/>
      <c r="E11342" s="8"/>
      <c r="F11342" s="10"/>
      <c r="G11342" s="8">
        <v>57146</v>
      </c>
      <c r="H11342" s="8" t="s">
        <v>24232</v>
      </c>
      <c r="I11342" s="8" t="s">
        <v>4736</v>
      </c>
      <c r="J11342" s="8">
        <v>50127</v>
      </c>
      <c r="K11342" s="8" t="s">
        <v>4716</v>
      </c>
    </row>
    <row r="11343" spans="1:11" x14ac:dyDescent="0.2">
      <c r="A11343" s="8">
        <f>MAX($A$2:$A11342)+1</f>
        <v>9777</v>
      </c>
      <c r="B11343" s="8"/>
      <c r="C11343" s="9" t="str">
        <f t="shared" si="178"/>
        <v>Conner Ridge</v>
      </c>
      <c r="D11343" s="8"/>
      <c r="E11343" s="8"/>
      <c r="F11343" s="10"/>
      <c r="G11343" s="8">
        <v>57147</v>
      </c>
      <c r="H11343" s="8" t="s">
        <v>24233</v>
      </c>
      <c r="I11343" s="8" t="s">
        <v>4736</v>
      </c>
      <c r="J11343" s="8">
        <v>50127</v>
      </c>
      <c r="K11343" s="8" t="s">
        <v>4716</v>
      </c>
    </row>
    <row r="11344" spans="1:11" x14ac:dyDescent="0.2">
      <c r="A11344" s="8">
        <f>MAX($A$2:$A11343)+1</f>
        <v>9778</v>
      </c>
      <c r="B11344" s="8"/>
      <c r="C11344" s="9" t="str">
        <f t="shared" si="178"/>
        <v>Badger Peak</v>
      </c>
      <c r="D11344" s="8"/>
      <c r="E11344" s="8"/>
      <c r="F11344" s="10"/>
      <c r="G11344" s="8">
        <v>57148</v>
      </c>
      <c r="H11344" s="8" t="s">
        <v>24234</v>
      </c>
      <c r="I11344" s="8" t="s">
        <v>4736</v>
      </c>
      <c r="J11344" s="8">
        <v>50127</v>
      </c>
      <c r="K11344" s="8" t="s">
        <v>4716</v>
      </c>
    </row>
    <row r="11345" spans="1:11" x14ac:dyDescent="0.2">
      <c r="A11345" s="8">
        <f>MAX($A$2:$A11344)+1</f>
        <v>9779</v>
      </c>
      <c r="B11345" s="8"/>
      <c r="C11345" s="9" t="str">
        <f t="shared" si="178"/>
        <v>Bonanza Bar</v>
      </c>
      <c r="D11345" s="8"/>
      <c r="E11345" s="8"/>
      <c r="F11345" s="10"/>
      <c r="G11345" s="8">
        <v>57149</v>
      </c>
      <c r="H11345" s="8" t="s">
        <v>24235</v>
      </c>
      <c r="I11345" s="8" t="s">
        <v>4736</v>
      </c>
      <c r="J11345" s="8">
        <v>50127</v>
      </c>
      <c r="K11345" s="8" t="s">
        <v>4716</v>
      </c>
    </row>
    <row r="11346" spans="1:11" x14ac:dyDescent="0.2">
      <c r="A11346" s="8">
        <f>MAX($A$2:$A11345)+1</f>
        <v>9780</v>
      </c>
      <c r="B11346" s="8"/>
      <c r="C11346" s="9" t="str">
        <f t="shared" si="178"/>
        <v>Salmon Creek</v>
      </c>
      <c r="D11346" s="8"/>
      <c r="E11346" s="8"/>
      <c r="F11346" s="10"/>
      <c r="G11346" s="8">
        <v>57150</v>
      </c>
      <c r="H11346" s="8" t="s">
        <v>24236</v>
      </c>
      <c r="I11346" s="8" t="s">
        <v>4736</v>
      </c>
      <c r="J11346" s="8">
        <v>50127</v>
      </c>
      <c r="K11346" s="8" t="s">
        <v>4716</v>
      </c>
    </row>
    <row r="11347" spans="1:11" x14ac:dyDescent="0.2">
      <c r="A11347" s="8">
        <f>MAX($A$2:$A11346)+1</f>
        <v>9781</v>
      </c>
      <c r="B11347" s="8"/>
      <c r="C11347" s="9" t="str">
        <f t="shared" si="178"/>
        <v>Perryville Renewable Energy Center</v>
      </c>
      <c r="D11347" s="8"/>
      <c r="E11347" s="8"/>
      <c r="F11347" s="10"/>
      <c r="G11347" s="8">
        <v>57157</v>
      </c>
      <c r="H11347" s="8" t="s">
        <v>24237</v>
      </c>
      <c r="I11347" s="8" t="s">
        <v>4769</v>
      </c>
      <c r="J11347" s="8">
        <v>56513</v>
      </c>
      <c r="K11347" s="8" t="s">
        <v>4716</v>
      </c>
    </row>
    <row r="11348" spans="1:11" x14ac:dyDescent="0.2">
      <c r="A11348" s="8">
        <f>MAX($A$2:$A11347)+1</f>
        <v>9782</v>
      </c>
      <c r="B11348" s="8"/>
      <c r="C11348" s="9" t="str">
        <f t="shared" si="178"/>
        <v>Scottsburg Renewable Energy Center</v>
      </c>
      <c r="D11348" s="8"/>
      <c r="E11348" s="8"/>
      <c r="F11348" s="10"/>
      <c r="G11348" s="8">
        <v>57158</v>
      </c>
      <c r="H11348" s="8" t="s">
        <v>24238</v>
      </c>
      <c r="I11348" s="8" t="s">
        <v>4768</v>
      </c>
      <c r="J11348" s="8">
        <v>56512</v>
      </c>
      <c r="K11348" s="8" t="s">
        <v>4716</v>
      </c>
    </row>
    <row r="11349" spans="1:11" x14ac:dyDescent="0.2">
      <c r="A11349" s="8">
        <f>MAX($A$2:$A11348)+1</f>
        <v>9783</v>
      </c>
      <c r="B11349" s="8"/>
      <c r="C11349" s="9" t="str">
        <f t="shared" si="178"/>
        <v>Waste Management Tri-Cities LFGTE</v>
      </c>
      <c r="D11349" s="8"/>
      <c r="E11349" s="8"/>
      <c r="F11349" s="10"/>
      <c r="G11349" s="8">
        <v>57164</v>
      </c>
      <c r="H11349" s="8" t="s">
        <v>24239</v>
      </c>
      <c r="I11349" s="8" t="s">
        <v>3898</v>
      </c>
      <c r="J11349" s="8">
        <v>54842</v>
      </c>
      <c r="K11349" s="8" t="s">
        <v>4716</v>
      </c>
    </row>
    <row r="11350" spans="1:11" x14ac:dyDescent="0.2">
      <c r="A11350" s="8">
        <f>MAX($A$2:$A11349)+1</f>
        <v>9784</v>
      </c>
      <c r="B11350" s="8"/>
      <c r="C11350" s="9" t="str">
        <f t="shared" si="178"/>
        <v>Baca Renewable Energy LLC</v>
      </c>
      <c r="D11350" s="8"/>
      <c r="E11350" s="8"/>
      <c r="F11350" s="10"/>
      <c r="G11350" s="8">
        <v>57175</v>
      </c>
      <c r="H11350" s="8" t="s">
        <v>24240</v>
      </c>
      <c r="I11350" s="8" t="s">
        <v>4770</v>
      </c>
      <c r="J11350" s="8">
        <v>56524</v>
      </c>
      <c r="K11350" s="8" t="s">
        <v>4716</v>
      </c>
    </row>
    <row r="11351" spans="1:11" x14ac:dyDescent="0.2">
      <c r="A11351" s="8">
        <f>MAX($A$2:$A11350)+1</f>
        <v>9785</v>
      </c>
      <c r="B11351" s="8"/>
      <c r="C11351" s="9" t="str">
        <f t="shared" si="178"/>
        <v>Buckeye Geothermal Power Plant</v>
      </c>
      <c r="D11351" s="8"/>
      <c r="E11351" s="8"/>
      <c r="F11351" s="10"/>
      <c r="G11351" s="8">
        <v>57180</v>
      </c>
      <c r="H11351" s="8" t="s">
        <v>24241</v>
      </c>
      <c r="I11351" s="8" t="s">
        <v>9065</v>
      </c>
      <c r="J11351" s="8">
        <v>7277</v>
      </c>
      <c r="K11351" s="8" t="s">
        <v>4716</v>
      </c>
    </row>
    <row r="11352" spans="1:11" x14ac:dyDescent="0.2">
      <c r="A11352" s="8">
        <f>MAX($A$2:$A11351)+1</f>
        <v>9786</v>
      </c>
      <c r="B11352" s="8"/>
      <c r="C11352" s="9" t="str">
        <f t="shared" si="178"/>
        <v>Wild Horse Power Plant</v>
      </c>
      <c r="D11352" s="8"/>
      <c r="E11352" s="8"/>
      <c r="F11352" s="10"/>
      <c r="G11352" s="8">
        <v>57181</v>
      </c>
      <c r="H11352" s="8" t="s">
        <v>24242</v>
      </c>
      <c r="I11352" s="8" t="s">
        <v>9065</v>
      </c>
      <c r="J11352" s="8">
        <v>7277</v>
      </c>
      <c r="K11352" s="8" t="s">
        <v>4716</v>
      </c>
    </row>
    <row r="11353" spans="1:11" x14ac:dyDescent="0.2">
      <c r="A11353" s="8">
        <f>MAX($A$2:$A11352)+1</f>
        <v>9787</v>
      </c>
      <c r="B11353" s="8"/>
      <c r="C11353" s="9" t="str">
        <f t="shared" ref="C11353:C11416" si="179">IF(H11353="",F11353,H11353)</f>
        <v>Cricket Valley Energy</v>
      </c>
      <c r="D11353" s="8"/>
      <c r="E11353" s="8"/>
      <c r="F11353" s="10"/>
      <c r="G11353" s="8">
        <v>57185</v>
      </c>
      <c r="H11353" s="8" t="s">
        <v>24243</v>
      </c>
      <c r="I11353" s="8" t="s">
        <v>4771</v>
      </c>
      <c r="J11353" s="8">
        <v>56534</v>
      </c>
      <c r="K11353" s="8" t="s">
        <v>4716</v>
      </c>
    </row>
    <row r="11354" spans="1:11" x14ac:dyDescent="0.2">
      <c r="A11354" s="8">
        <f>MAX($A$2:$A11353)+1</f>
        <v>9788</v>
      </c>
      <c r="B11354" s="8"/>
      <c r="C11354" s="9" t="str">
        <f t="shared" si="179"/>
        <v>Ripley Westfield Wind LLC</v>
      </c>
      <c r="D11354" s="8"/>
      <c r="E11354" s="8"/>
      <c r="F11354" s="10"/>
      <c r="G11354" s="8">
        <v>57193</v>
      </c>
      <c r="H11354" s="8" t="s">
        <v>24244</v>
      </c>
      <c r="I11354" s="8" t="s">
        <v>2910</v>
      </c>
      <c r="J11354" s="8">
        <v>56545</v>
      </c>
      <c r="K11354" s="8" t="s">
        <v>4716</v>
      </c>
    </row>
    <row r="11355" spans="1:11" x14ac:dyDescent="0.2">
      <c r="A11355" s="8">
        <f>MAX($A$2:$A11354)+1</f>
        <v>9789</v>
      </c>
      <c r="B11355" s="8"/>
      <c r="C11355" s="9" t="str">
        <f t="shared" si="179"/>
        <v>Rumble Road Energy Center</v>
      </c>
      <c r="D11355" s="8"/>
      <c r="E11355" s="8"/>
      <c r="F11355" s="10"/>
      <c r="G11355" s="8">
        <v>57209</v>
      </c>
      <c r="H11355" s="8" t="s">
        <v>24245</v>
      </c>
      <c r="I11355" s="8" t="s">
        <v>2833</v>
      </c>
      <c r="J11355" s="8">
        <v>13994</v>
      </c>
      <c r="K11355" s="8" t="s">
        <v>4716</v>
      </c>
    </row>
    <row r="11356" spans="1:11" x14ac:dyDescent="0.2">
      <c r="A11356" s="8">
        <f>MAX($A$2:$A11355)+1</f>
        <v>9790</v>
      </c>
      <c r="B11356" s="8"/>
      <c r="C11356" s="9" t="str">
        <f t="shared" si="179"/>
        <v>Orange County Biomass LLC</v>
      </c>
      <c r="D11356" s="8"/>
      <c r="E11356" s="8"/>
      <c r="F11356" s="10"/>
      <c r="G11356" s="8">
        <v>57215</v>
      </c>
      <c r="H11356" s="8" t="s">
        <v>4772</v>
      </c>
      <c r="I11356" s="8" t="s">
        <v>4772</v>
      </c>
      <c r="J11356" s="8">
        <v>56591</v>
      </c>
      <c r="K11356" s="8" t="s">
        <v>4716</v>
      </c>
    </row>
    <row r="11357" spans="1:11" x14ac:dyDescent="0.2">
      <c r="A11357" s="8">
        <f>MAX($A$2:$A11356)+1</f>
        <v>9791</v>
      </c>
      <c r="B11357" s="8"/>
      <c r="C11357" s="9" t="str">
        <f t="shared" si="179"/>
        <v>Solar Photovoltaic Project #04</v>
      </c>
      <c r="D11357" s="8"/>
      <c r="E11357" s="8"/>
      <c r="F11357" s="10"/>
      <c r="G11357" s="8">
        <v>57218</v>
      </c>
      <c r="H11357" s="8" t="s">
        <v>24246</v>
      </c>
      <c r="I11357" s="8" t="s">
        <v>393</v>
      </c>
      <c r="J11357" s="8">
        <v>17609</v>
      </c>
      <c r="K11357" s="8" t="s">
        <v>4716</v>
      </c>
    </row>
    <row r="11358" spans="1:11" x14ac:dyDescent="0.2">
      <c r="A11358" s="8">
        <f>MAX($A$2:$A11357)+1</f>
        <v>9792</v>
      </c>
      <c r="B11358" s="8"/>
      <c r="C11358" s="9" t="str">
        <f t="shared" si="179"/>
        <v>Solar Photovoltaic Project #14</v>
      </c>
      <c r="D11358" s="8"/>
      <c r="E11358" s="8"/>
      <c r="F11358" s="10"/>
      <c r="G11358" s="8">
        <v>57228</v>
      </c>
      <c r="H11358" s="8" t="s">
        <v>24247</v>
      </c>
      <c r="I11358" s="8" t="s">
        <v>393</v>
      </c>
      <c r="J11358" s="8">
        <v>17609</v>
      </c>
      <c r="K11358" s="8" t="s">
        <v>4716</v>
      </c>
    </row>
    <row r="11359" spans="1:11" x14ac:dyDescent="0.2">
      <c r="A11359" s="8">
        <f>MAX($A$2:$A11358)+1</f>
        <v>9793</v>
      </c>
      <c r="B11359" s="8"/>
      <c r="C11359" s="9" t="str">
        <f t="shared" si="179"/>
        <v>Solar Photovoltaic Project #19</v>
      </c>
      <c r="D11359" s="8"/>
      <c r="E11359" s="8"/>
      <c r="F11359" s="10"/>
      <c r="G11359" s="8">
        <v>57233</v>
      </c>
      <c r="H11359" s="8" t="s">
        <v>24248</v>
      </c>
      <c r="I11359" s="8" t="s">
        <v>393</v>
      </c>
      <c r="J11359" s="8">
        <v>17609</v>
      </c>
      <c r="K11359" s="8" t="s">
        <v>4716</v>
      </c>
    </row>
    <row r="11360" spans="1:11" x14ac:dyDescent="0.2">
      <c r="A11360" s="8">
        <f>MAX($A$2:$A11359)+1</f>
        <v>9794</v>
      </c>
      <c r="B11360" s="8"/>
      <c r="C11360" s="9" t="str">
        <f t="shared" si="179"/>
        <v>Solar Photovoltaic Project #20</v>
      </c>
      <c r="D11360" s="8"/>
      <c r="E11360" s="8"/>
      <c r="F11360" s="10"/>
      <c r="G11360" s="8">
        <v>57234</v>
      </c>
      <c r="H11360" s="8" t="s">
        <v>24249</v>
      </c>
      <c r="I11360" s="8" t="s">
        <v>393</v>
      </c>
      <c r="J11360" s="8">
        <v>17609</v>
      </c>
      <c r="K11360" s="8" t="s">
        <v>4716</v>
      </c>
    </row>
    <row r="11361" spans="1:11" x14ac:dyDescent="0.2">
      <c r="A11361" s="8">
        <f>MAX($A$2:$A11360)+1</f>
        <v>9795</v>
      </c>
      <c r="B11361" s="8"/>
      <c r="C11361" s="9" t="str">
        <f t="shared" si="179"/>
        <v>Solar Photovoltaic Project #21</v>
      </c>
      <c r="D11361" s="8"/>
      <c r="E11361" s="8"/>
      <c r="F11361" s="10"/>
      <c r="G11361" s="8">
        <v>57235</v>
      </c>
      <c r="H11361" s="8" t="s">
        <v>24250</v>
      </c>
      <c r="I11361" s="8" t="s">
        <v>393</v>
      </c>
      <c r="J11361" s="8">
        <v>17609</v>
      </c>
      <c r="K11361" s="8" t="s">
        <v>4716</v>
      </c>
    </row>
    <row r="11362" spans="1:11" x14ac:dyDescent="0.2">
      <c r="A11362" s="8">
        <f>MAX($A$2:$A11361)+1</f>
        <v>9796</v>
      </c>
      <c r="B11362" s="8"/>
      <c r="C11362" s="9" t="str">
        <f t="shared" si="179"/>
        <v>Mililani South Solar Farm</v>
      </c>
      <c r="D11362" s="8"/>
      <c r="E11362" s="8"/>
      <c r="F11362" s="10"/>
      <c r="G11362" s="8">
        <v>57242</v>
      </c>
      <c r="H11362" s="8" t="s">
        <v>24251</v>
      </c>
      <c r="I11362" s="8" t="s">
        <v>2356</v>
      </c>
      <c r="J11362" s="8">
        <v>55910</v>
      </c>
      <c r="K11362" s="8" t="s">
        <v>4716</v>
      </c>
    </row>
    <row r="11363" spans="1:11" x14ac:dyDescent="0.2">
      <c r="A11363" s="8">
        <f>MAX($A$2:$A11362)+1</f>
        <v>9797</v>
      </c>
      <c r="B11363" s="8"/>
      <c r="C11363" s="9" t="str">
        <f t="shared" si="179"/>
        <v>Trishe Wind Minnesota</v>
      </c>
      <c r="D11363" s="8"/>
      <c r="E11363" s="8"/>
      <c r="F11363" s="10"/>
      <c r="G11363" s="8">
        <v>57255</v>
      </c>
      <c r="H11363" s="8" t="s">
        <v>24252</v>
      </c>
      <c r="I11363" s="8" t="s">
        <v>24252</v>
      </c>
      <c r="J11363" s="8">
        <v>56633</v>
      </c>
      <c r="K11363" s="8" t="s">
        <v>4716</v>
      </c>
    </row>
    <row r="11364" spans="1:11" x14ac:dyDescent="0.2">
      <c r="A11364" s="8">
        <f>MAX($A$2:$A11363)+1</f>
        <v>9798</v>
      </c>
      <c r="B11364" s="8"/>
      <c r="C11364" s="9" t="str">
        <f t="shared" si="179"/>
        <v>Revere Solar Site</v>
      </c>
      <c r="D11364" s="8"/>
      <c r="E11364" s="8"/>
      <c r="F11364" s="10"/>
      <c r="G11364" s="8">
        <v>57266</v>
      </c>
      <c r="H11364" s="8" t="s">
        <v>24253</v>
      </c>
      <c r="I11364" s="8" t="s">
        <v>235</v>
      </c>
      <c r="J11364" s="8">
        <v>11804</v>
      </c>
      <c r="K11364" s="8" t="s">
        <v>4716</v>
      </c>
    </row>
    <row r="11365" spans="1:11" x14ac:dyDescent="0.2">
      <c r="A11365" s="8">
        <f>MAX($A$2:$A11364)+1</f>
        <v>9799</v>
      </c>
      <c r="B11365" s="8"/>
      <c r="C11365" s="9" t="str">
        <f t="shared" si="179"/>
        <v>Iowa Stored Energy Park</v>
      </c>
      <c r="D11365" s="8"/>
      <c r="E11365" s="8"/>
      <c r="F11365" s="10"/>
      <c r="G11365" s="8">
        <v>57271</v>
      </c>
      <c r="H11365" s="8" t="s">
        <v>24254</v>
      </c>
      <c r="I11365" s="8" t="s">
        <v>4773</v>
      </c>
      <c r="J11365" s="8">
        <v>56628</v>
      </c>
      <c r="K11365" s="8" t="s">
        <v>4716</v>
      </c>
    </row>
    <row r="11366" spans="1:11" x14ac:dyDescent="0.2">
      <c r="A11366" s="8">
        <f>MAX($A$2:$A11365)+1</f>
        <v>9800</v>
      </c>
      <c r="B11366" s="8"/>
      <c r="C11366" s="9" t="str">
        <f t="shared" si="179"/>
        <v>Palen Solar Power Project</v>
      </c>
      <c r="D11366" s="8"/>
      <c r="E11366" s="8"/>
      <c r="F11366" s="10"/>
      <c r="G11366" s="8">
        <v>57272</v>
      </c>
      <c r="H11366" s="8" t="s">
        <v>24255</v>
      </c>
      <c r="I11366" s="8" t="s">
        <v>4778</v>
      </c>
      <c r="J11366" s="8">
        <v>56644</v>
      </c>
      <c r="K11366" s="8" t="s">
        <v>4716</v>
      </c>
    </row>
    <row r="11367" spans="1:11" x14ac:dyDescent="0.2">
      <c r="A11367" s="8">
        <f>MAX($A$2:$A11366)+1</f>
        <v>9801</v>
      </c>
      <c r="B11367" s="8"/>
      <c r="C11367" s="9" t="str">
        <f t="shared" si="179"/>
        <v>Blythe Solar Power Project</v>
      </c>
      <c r="D11367" s="8"/>
      <c r="E11367" s="8"/>
      <c r="F11367" s="10"/>
      <c r="G11367" s="8">
        <v>57273</v>
      </c>
      <c r="H11367" s="8" t="s">
        <v>24256</v>
      </c>
      <c r="I11367" s="8" t="s">
        <v>4880</v>
      </c>
      <c r="J11367" s="8">
        <v>58371</v>
      </c>
      <c r="K11367" s="8" t="s">
        <v>4716</v>
      </c>
    </row>
    <row r="11368" spans="1:11" x14ac:dyDescent="0.2">
      <c r="A11368" s="8">
        <f>MAX($A$2:$A11367)+1</f>
        <v>9802</v>
      </c>
      <c r="B11368" s="8"/>
      <c r="C11368" s="9" t="str">
        <f t="shared" si="179"/>
        <v>Rice Solar Energy</v>
      </c>
      <c r="D11368" s="8"/>
      <c r="E11368" s="8"/>
      <c r="F11368" s="10"/>
      <c r="G11368" s="8">
        <v>57276</v>
      </c>
      <c r="H11368" s="8" t="s">
        <v>24257</v>
      </c>
      <c r="I11368" s="8" t="s">
        <v>4777</v>
      </c>
      <c r="J11368" s="8">
        <v>56640</v>
      </c>
      <c r="K11368" s="8" t="s">
        <v>4716</v>
      </c>
    </row>
    <row r="11369" spans="1:11" x14ac:dyDescent="0.2">
      <c r="A11369" s="8">
        <f>MAX($A$2:$A11368)+1</f>
        <v>9803</v>
      </c>
      <c r="B11369" s="8"/>
      <c r="C11369" s="9" t="str">
        <f t="shared" si="179"/>
        <v>Northwest Florida Renewable Energy</v>
      </c>
      <c r="D11369" s="8"/>
      <c r="E11369" s="8"/>
      <c r="F11369" s="10"/>
      <c r="G11369" s="8">
        <v>57277</v>
      </c>
      <c r="H11369" s="8" t="s">
        <v>24258</v>
      </c>
      <c r="I11369" s="8" t="s">
        <v>4776</v>
      </c>
      <c r="J11369" s="8">
        <v>56639</v>
      </c>
      <c r="K11369" s="8" t="s">
        <v>4716</v>
      </c>
    </row>
    <row r="11370" spans="1:11" x14ac:dyDescent="0.2">
      <c r="A11370" s="8">
        <f>MAX($A$2:$A11369)+1</f>
        <v>9804</v>
      </c>
      <c r="B11370" s="8"/>
      <c r="C11370" s="9" t="str">
        <f t="shared" si="179"/>
        <v>SUNY Buffalo The Solar Strand</v>
      </c>
      <c r="D11370" s="8"/>
      <c r="E11370" s="8"/>
      <c r="F11370" s="10"/>
      <c r="G11370" s="8">
        <v>57279</v>
      </c>
      <c r="H11370" s="8" t="s">
        <v>24259</v>
      </c>
      <c r="I11370" s="8" t="s">
        <v>4775</v>
      </c>
      <c r="J11370" s="8">
        <v>56637</v>
      </c>
      <c r="K11370" s="8" t="s">
        <v>4716</v>
      </c>
    </row>
    <row r="11371" spans="1:11" x14ac:dyDescent="0.2">
      <c r="A11371" s="8">
        <f>MAX($A$2:$A11370)+1</f>
        <v>9805</v>
      </c>
      <c r="B11371" s="8"/>
      <c r="C11371" s="9" t="str">
        <f t="shared" si="179"/>
        <v>Amargosa Solar Power Project</v>
      </c>
      <c r="D11371" s="8"/>
      <c r="E11371" s="8"/>
      <c r="F11371" s="10"/>
      <c r="G11371" s="8">
        <v>57288</v>
      </c>
      <c r="H11371" s="8" t="s">
        <v>24260</v>
      </c>
      <c r="I11371" s="8" t="s">
        <v>4778</v>
      </c>
      <c r="J11371" s="8">
        <v>56644</v>
      </c>
      <c r="K11371" s="8" t="s">
        <v>4716</v>
      </c>
    </row>
    <row r="11372" spans="1:11" x14ac:dyDescent="0.2">
      <c r="A11372" s="8">
        <f>MAX($A$2:$A11371)+1</f>
        <v>9806</v>
      </c>
      <c r="B11372" s="8"/>
      <c r="C11372" s="9" t="str">
        <f t="shared" si="179"/>
        <v>Southern Owens Valley Solar Ranch</v>
      </c>
      <c r="D11372" s="8"/>
      <c r="E11372" s="8"/>
      <c r="F11372" s="10"/>
      <c r="G11372" s="8">
        <v>57304</v>
      </c>
      <c r="H11372" s="8" t="s">
        <v>24261</v>
      </c>
      <c r="I11372" s="8" t="s">
        <v>2412</v>
      </c>
      <c r="J11372" s="8">
        <v>11208</v>
      </c>
      <c r="K11372" s="8" t="s">
        <v>4716</v>
      </c>
    </row>
    <row r="11373" spans="1:11" x14ac:dyDescent="0.2">
      <c r="A11373" s="8">
        <f>MAX($A$2:$A11372)+1</f>
        <v>9807</v>
      </c>
      <c r="B11373" s="8"/>
      <c r="C11373" s="9" t="str">
        <f t="shared" si="179"/>
        <v>Van Norman Bypass Solar Project</v>
      </c>
      <c r="D11373" s="8"/>
      <c r="E11373" s="8"/>
      <c r="F11373" s="10"/>
      <c r="G11373" s="8">
        <v>57307</v>
      </c>
      <c r="H11373" s="8" t="s">
        <v>24262</v>
      </c>
      <c r="I11373" s="8" t="s">
        <v>2412</v>
      </c>
      <c r="J11373" s="8">
        <v>11208</v>
      </c>
      <c r="K11373" s="8" t="s">
        <v>4716</v>
      </c>
    </row>
    <row r="11374" spans="1:11" x14ac:dyDescent="0.2">
      <c r="A11374" s="8">
        <f>MAX($A$2:$A11373)+1</f>
        <v>9808</v>
      </c>
      <c r="B11374" s="8"/>
      <c r="C11374" s="9" t="str">
        <f t="shared" si="179"/>
        <v>Maclay Solar Project</v>
      </c>
      <c r="D11374" s="8"/>
      <c r="E11374" s="8"/>
      <c r="F11374" s="10"/>
      <c r="G11374" s="8">
        <v>57308</v>
      </c>
      <c r="H11374" s="8" t="s">
        <v>24263</v>
      </c>
      <c r="I11374" s="8" t="s">
        <v>2412</v>
      </c>
      <c r="J11374" s="8">
        <v>11208</v>
      </c>
      <c r="K11374" s="8" t="s">
        <v>4716</v>
      </c>
    </row>
    <row r="11375" spans="1:11" x14ac:dyDescent="0.2">
      <c r="A11375" s="8">
        <f>MAX($A$2:$A11374)+1</f>
        <v>9809</v>
      </c>
      <c r="B11375" s="8"/>
      <c r="C11375" s="9" t="str">
        <f t="shared" si="179"/>
        <v>LATTC South Campus Solar</v>
      </c>
      <c r="D11375" s="8"/>
      <c r="E11375" s="8"/>
      <c r="F11375" s="10"/>
      <c r="G11375" s="8">
        <v>57312</v>
      </c>
      <c r="H11375" s="8" t="s">
        <v>24264</v>
      </c>
      <c r="I11375" s="8" t="s">
        <v>2412</v>
      </c>
      <c r="J11375" s="8">
        <v>11208</v>
      </c>
      <c r="K11375" s="8" t="s">
        <v>4716</v>
      </c>
    </row>
    <row r="11376" spans="1:11" x14ac:dyDescent="0.2">
      <c r="A11376" s="8">
        <f>MAX($A$2:$A11375)+1</f>
        <v>9810</v>
      </c>
      <c r="B11376" s="8"/>
      <c r="C11376" s="9" t="str">
        <f t="shared" si="179"/>
        <v>Valley Bio-Energy LLC</v>
      </c>
      <c r="D11376" s="8"/>
      <c r="E11376" s="8"/>
      <c r="F11376" s="10"/>
      <c r="G11376" s="8">
        <v>57316</v>
      </c>
      <c r="H11376" s="8" t="s">
        <v>4780</v>
      </c>
      <c r="I11376" s="8" t="s">
        <v>4780</v>
      </c>
      <c r="J11376" s="8">
        <v>56666</v>
      </c>
      <c r="K11376" s="8" t="s">
        <v>4716</v>
      </c>
    </row>
    <row r="11377" spans="1:11" x14ac:dyDescent="0.2">
      <c r="A11377" s="8">
        <f>A1106</f>
        <v>762</v>
      </c>
      <c r="B11377" s="8"/>
      <c r="C11377" s="9" t="str">
        <f t="shared" si="179"/>
        <v>Luke Solar</v>
      </c>
      <c r="D11377" s="8"/>
      <c r="E11377" s="8"/>
      <c r="F11377" s="10"/>
      <c r="G11377" s="8">
        <v>57324</v>
      </c>
      <c r="H11377" s="8" t="s">
        <v>24265</v>
      </c>
      <c r="I11377" s="8" t="s">
        <v>41</v>
      </c>
      <c r="J11377" s="8">
        <v>803</v>
      </c>
      <c r="K11377" s="8" t="s">
        <v>4716</v>
      </c>
    </row>
    <row r="11378" spans="1:11" x14ac:dyDescent="0.2">
      <c r="A11378" s="8">
        <f>MAX($A$2:$A11377)+1</f>
        <v>9811</v>
      </c>
      <c r="B11378" s="8"/>
      <c r="C11378" s="9" t="str">
        <f t="shared" si="179"/>
        <v>Panoche Valley Solar Farm</v>
      </c>
      <c r="D11378" s="8"/>
      <c r="E11378" s="8"/>
      <c r="F11378" s="10"/>
      <c r="G11378" s="8">
        <v>57340</v>
      </c>
      <c r="H11378" s="8" t="s">
        <v>24266</v>
      </c>
      <c r="I11378" s="8" t="s">
        <v>24267</v>
      </c>
      <c r="J11378" s="8">
        <v>56676</v>
      </c>
      <c r="K11378" s="8" t="s">
        <v>4716</v>
      </c>
    </row>
    <row r="11379" spans="1:11" x14ac:dyDescent="0.2">
      <c r="A11379" s="8">
        <f>MAX($A$2:$A11378)+1</f>
        <v>9812</v>
      </c>
      <c r="B11379" s="8"/>
      <c r="C11379" s="9" t="str">
        <f t="shared" si="179"/>
        <v>Brockton Power Company LLC</v>
      </c>
      <c r="D11379" s="8"/>
      <c r="E11379" s="8"/>
      <c r="F11379" s="10"/>
      <c r="G11379" s="8">
        <v>57355</v>
      </c>
      <c r="H11379" s="8" t="s">
        <v>4782</v>
      </c>
      <c r="I11379" s="8" t="s">
        <v>4782</v>
      </c>
      <c r="J11379" s="8">
        <v>56695</v>
      </c>
      <c r="K11379" s="8" t="s">
        <v>4716</v>
      </c>
    </row>
    <row r="11380" spans="1:11" x14ac:dyDescent="0.2">
      <c r="A11380" s="8">
        <f>MAX($A$2:$A11379)+1</f>
        <v>9813</v>
      </c>
      <c r="B11380" s="8"/>
      <c r="C11380" s="9" t="str">
        <f t="shared" si="179"/>
        <v>MP Wilson LLC</v>
      </c>
      <c r="D11380" s="8"/>
      <c r="E11380" s="8"/>
      <c r="F11380" s="10"/>
      <c r="G11380" s="8">
        <v>57370</v>
      </c>
      <c r="H11380" s="8" t="s">
        <v>4783</v>
      </c>
      <c r="I11380" s="8" t="s">
        <v>4783</v>
      </c>
      <c r="J11380" s="8">
        <v>56708</v>
      </c>
      <c r="K11380" s="8" t="s">
        <v>4716</v>
      </c>
    </row>
    <row r="11381" spans="1:11" x14ac:dyDescent="0.2">
      <c r="A11381" s="8">
        <f>MAX($A$2:$A11380)+1</f>
        <v>9814</v>
      </c>
      <c r="B11381" s="8"/>
      <c r="C11381" s="9" t="str">
        <f t="shared" si="179"/>
        <v>Turning Point Solar</v>
      </c>
      <c r="D11381" s="8"/>
      <c r="E11381" s="8"/>
      <c r="F11381" s="10"/>
      <c r="G11381" s="8">
        <v>57371</v>
      </c>
      <c r="H11381" s="8" t="s">
        <v>24268</v>
      </c>
      <c r="I11381" s="8" t="s">
        <v>4784</v>
      </c>
      <c r="J11381" s="8">
        <v>56709</v>
      </c>
      <c r="K11381" s="8" t="s">
        <v>4716</v>
      </c>
    </row>
    <row r="11382" spans="1:11" x14ac:dyDescent="0.2">
      <c r="A11382" s="8">
        <f>MAX($A$2:$A11381)+1</f>
        <v>9815</v>
      </c>
      <c r="B11382" s="8"/>
      <c r="C11382" s="9" t="str">
        <f t="shared" si="179"/>
        <v>Klamath Falls Bioenergy Facility</v>
      </c>
      <c r="D11382" s="8"/>
      <c r="E11382" s="8"/>
      <c r="F11382" s="10"/>
      <c r="G11382" s="8">
        <v>57388</v>
      </c>
      <c r="H11382" s="8" t="s">
        <v>24269</v>
      </c>
      <c r="I11382" s="8" t="s">
        <v>4785</v>
      </c>
      <c r="J11382" s="8">
        <v>56724</v>
      </c>
      <c r="K11382" s="8" t="s">
        <v>4716</v>
      </c>
    </row>
    <row r="11383" spans="1:11" x14ac:dyDescent="0.2">
      <c r="A11383" s="8">
        <f>MAX($A$2:$A11382)+1</f>
        <v>9816</v>
      </c>
      <c r="B11383" s="8"/>
      <c r="C11383" s="9" t="str">
        <f t="shared" si="179"/>
        <v>Avery Solar</v>
      </c>
      <c r="D11383" s="8"/>
      <c r="E11383" s="8"/>
      <c r="F11383" s="10"/>
      <c r="G11383" s="8">
        <v>57389</v>
      </c>
      <c r="H11383" s="8" t="s">
        <v>24270</v>
      </c>
      <c r="I11383" s="8" t="s">
        <v>4786</v>
      </c>
      <c r="J11383" s="8">
        <v>56725</v>
      </c>
      <c r="K11383" s="8" t="s">
        <v>4716</v>
      </c>
    </row>
    <row r="11384" spans="1:11" x14ac:dyDescent="0.2">
      <c r="A11384" s="8">
        <f>MAX($A$2:$A11383)+1</f>
        <v>9817</v>
      </c>
      <c r="B11384" s="8"/>
      <c r="C11384" s="9" t="str">
        <f t="shared" si="179"/>
        <v>TAA Solar Facility</v>
      </c>
      <c r="D11384" s="8"/>
      <c r="E11384" s="8"/>
      <c r="F11384" s="10"/>
      <c r="G11384" s="8">
        <v>57391</v>
      </c>
      <c r="H11384" s="8" t="s">
        <v>24271</v>
      </c>
      <c r="I11384" s="8" t="s">
        <v>438</v>
      </c>
      <c r="J11384" s="8">
        <v>24211</v>
      </c>
      <c r="K11384" s="8" t="s">
        <v>4716</v>
      </c>
    </row>
    <row r="11385" spans="1:11" x14ac:dyDescent="0.2">
      <c r="A11385" s="8">
        <f>MAX($A$2:$A11384)+1</f>
        <v>9818</v>
      </c>
      <c r="B11385" s="8"/>
      <c r="C11385" s="9" t="str">
        <f t="shared" si="179"/>
        <v>Lakeview Cogeneration LLC</v>
      </c>
      <c r="D11385" s="8"/>
      <c r="E11385" s="8"/>
      <c r="F11385" s="10"/>
      <c r="G11385" s="8">
        <v>57398</v>
      </c>
      <c r="H11385" s="8" t="s">
        <v>24272</v>
      </c>
      <c r="I11385" s="8" t="s">
        <v>21815</v>
      </c>
      <c r="J11385" s="8">
        <v>15399</v>
      </c>
      <c r="K11385" s="8" t="s">
        <v>4716</v>
      </c>
    </row>
    <row r="11386" spans="1:11" x14ac:dyDescent="0.2">
      <c r="A11386" s="8">
        <f>MAX($A$2:$A11385)+1</f>
        <v>9819</v>
      </c>
      <c r="B11386" s="8"/>
      <c r="C11386" s="9" t="str">
        <f t="shared" si="179"/>
        <v>Smithland Hydroelectric Plant</v>
      </c>
      <c r="D11386" s="8"/>
      <c r="E11386" s="8"/>
      <c r="F11386" s="10"/>
      <c r="G11386" s="8">
        <v>57400</v>
      </c>
      <c r="H11386" s="8" t="s">
        <v>24273</v>
      </c>
      <c r="I11386" s="8" t="s">
        <v>605</v>
      </c>
      <c r="J11386" s="8">
        <v>40577</v>
      </c>
      <c r="K11386" s="8" t="s">
        <v>4716</v>
      </c>
    </row>
    <row r="11387" spans="1:11" x14ac:dyDescent="0.2">
      <c r="A11387" s="8">
        <f>MAX($A$2:$A11386)+1</f>
        <v>9820</v>
      </c>
      <c r="B11387" s="8"/>
      <c r="C11387" s="9" t="str">
        <f t="shared" si="179"/>
        <v>Eco Energy LLC</v>
      </c>
      <c r="D11387" s="8"/>
      <c r="E11387" s="8"/>
      <c r="F11387" s="10"/>
      <c r="G11387" s="8">
        <v>57407</v>
      </c>
      <c r="H11387" s="8" t="s">
        <v>4787</v>
      </c>
      <c r="I11387" s="8" t="s">
        <v>4787</v>
      </c>
      <c r="J11387" s="8">
        <v>56740</v>
      </c>
      <c r="K11387" s="8" t="s">
        <v>4716</v>
      </c>
    </row>
    <row r="11388" spans="1:11" x14ac:dyDescent="0.2">
      <c r="A11388" s="8">
        <f>MAX($A$2:$A11387)+1</f>
        <v>9821</v>
      </c>
      <c r="B11388" s="8"/>
      <c r="C11388" s="9" t="str">
        <f t="shared" si="179"/>
        <v>K Road Calico Solar</v>
      </c>
      <c r="D11388" s="8"/>
      <c r="E11388" s="8"/>
      <c r="F11388" s="10"/>
      <c r="G11388" s="8">
        <v>57416</v>
      </c>
      <c r="H11388" s="8" t="s">
        <v>24274</v>
      </c>
      <c r="I11388" s="8" t="s">
        <v>4788</v>
      </c>
      <c r="J11388" s="8">
        <v>56743</v>
      </c>
      <c r="K11388" s="8" t="s">
        <v>4716</v>
      </c>
    </row>
    <row r="11389" spans="1:11" x14ac:dyDescent="0.2">
      <c r="A11389" s="8">
        <f>A434</f>
        <v>293</v>
      </c>
      <c r="B11389" s="8"/>
      <c r="C11389" s="9" t="str">
        <f t="shared" si="179"/>
        <v>Hyder Projects</v>
      </c>
      <c r="D11389" s="8"/>
      <c r="E11389" s="8"/>
      <c r="F11389" s="10"/>
      <c r="G11389" s="8">
        <v>57452</v>
      </c>
      <c r="H11389" s="8" t="s">
        <v>24275</v>
      </c>
      <c r="I11389" s="8" t="s">
        <v>4789</v>
      </c>
      <c r="J11389" s="8">
        <v>56767</v>
      </c>
      <c r="K11389" s="8" t="s">
        <v>4716</v>
      </c>
    </row>
    <row r="11390" spans="1:11" x14ac:dyDescent="0.2">
      <c r="A11390" s="8">
        <f>MAX($A$2:$A11389)+1</f>
        <v>9822</v>
      </c>
      <c r="B11390" s="8"/>
      <c r="C11390" s="9" t="str">
        <f t="shared" si="179"/>
        <v>Blythe Projects</v>
      </c>
      <c r="D11390" s="8"/>
      <c r="E11390" s="8"/>
      <c r="F11390" s="10"/>
      <c r="G11390" s="8">
        <v>57453</v>
      </c>
      <c r="H11390" s="8" t="s">
        <v>24276</v>
      </c>
      <c r="I11390" s="8" t="s">
        <v>4789</v>
      </c>
      <c r="J11390" s="8">
        <v>56767</v>
      </c>
      <c r="K11390" s="8" t="s">
        <v>4716</v>
      </c>
    </row>
    <row r="11391" spans="1:11" x14ac:dyDescent="0.2">
      <c r="A11391" s="8">
        <f>MAX($A$2:$A11390)+1</f>
        <v>9823</v>
      </c>
      <c r="B11391" s="8"/>
      <c r="C11391" s="9" t="str">
        <f t="shared" si="179"/>
        <v>NRG Solar Desert Center</v>
      </c>
      <c r="D11391" s="8"/>
      <c r="E11391" s="8"/>
      <c r="F11391" s="10"/>
      <c r="G11391" s="8">
        <v>57454</v>
      </c>
      <c r="H11391" s="8" t="s">
        <v>24277</v>
      </c>
      <c r="I11391" s="8" t="s">
        <v>4789</v>
      </c>
      <c r="J11391" s="8">
        <v>56767</v>
      </c>
      <c r="K11391" s="8" t="s">
        <v>4716</v>
      </c>
    </row>
    <row r="11392" spans="1:11" x14ac:dyDescent="0.2">
      <c r="A11392" s="8">
        <f>MAX($A$2:$A11391)+1</f>
        <v>9824</v>
      </c>
      <c r="B11392" s="8"/>
      <c r="C11392" s="9" t="str">
        <f t="shared" si="179"/>
        <v>TBE-Montgomery LLC</v>
      </c>
      <c r="D11392" s="8"/>
      <c r="E11392" s="8"/>
      <c r="F11392" s="10"/>
      <c r="G11392" s="8">
        <v>57472</v>
      </c>
      <c r="H11392" s="8" t="s">
        <v>24278</v>
      </c>
      <c r="I11392" s="8" t="s">
        <v>4791</v>
      </c>
      <c r="J11392" s="8">
        <v>56789</v>
      </c>
      <c r="K11392" s="8" t="s">
        <v>4716</v>
      </c>
    </row>
    <row r="11393" spans="1:11" x14ac:dyDescent="0.2">
      <c r="A11393" s="8">
        <f>MAX($A$2:$A11392)+1</f>
        <v>9825</v>
      </c>
      <c r="B11393" s="8"/>
      <c r="C11393" s="9" t="str">
        <f t="shared" si="179"/>
        <v>Black Rock I</v>
      </c>
      <c r="D11393" s="8"/>
      <c r="E11393" s="8"/>
      <c r="F11393" s="10"/>
      <c r="G11393" s="8">
        <v>57477</v>
      </c>
      <c r="H11393" s="8" t="s">
        <v>24279</v>
      </c>
      <c r="I11393" s="8" t="s">
        <v>4792</v>
      </c>
      <c r="J11393" s="8">
        <v>56794</v>
      </c>
      <c r="K11393" s="8" t="s">
        <v>4716</v>
      </c>
    </row>
    <row r="11394" spans="1:11" x14ac:dyDescent="0.2">
      <c r="A11394" s="8">
        <f>A11393</f>
        <v>9825</v>
      </c>
      <c r="B11394" s="8"/>
      <c r="C11394" s="9" t="str">
        <f t="shared" si="179"/>
        <v>Black Rock II</v>
      </c>
      <c r="D11394" s="8"/>
      <c r="E11394" s="8"/>
      <c r="F11394" s="10"/>
      <c r="G11394" s="8">
        <v>57478</v>
      </c>
      <c r="H11394" s="8" t="s">
        <v>24280</v>
      </c>
      <c r="I11394" s="8" t="s">
        <v>4792</v>
      </c>
      <c r="J11394" s="8">
        <v>56794</v>
      </c>
      <c r="K11394" s="8" t="s">
        <v>4716</v>
      </c>
    </row>
    <row r="11395" spans="1:11" x14ac:dyDescent="0.2">
      <c r="A11395" s="8">
        <f>A11393</f>
        <v>9825</v>
      </c>
      <c r="B11395" s="8"/>
      <c r="C11395" s="9" t="str">
        <f t="shared" si="179"/>
        <v>Black Rock III</v>
      </c>
      <c r="D11395" s="8"/>
      <c r="E11395" s="8"/>
      <c r="F11395" s="10"/>
      <c r="G11395" s="8">
        <v>57479</v>
      </c>
      <c r="H11395" s="8" t="s">
        <v>24281</v>
      </c>
      <c r="I11395" s="8" t="s">
        <v>4792</v>
      </c>
      <c r="J11395" s="8">
        <v>56794</v>
      </c>
      <c r="K11395" s="8" t="s">
        <v>4716</v>
      </c>
    </row>
    <row r="11396" spans="1:11" x14ac:dyDescent="0.2">
      <c r="A11396" s="8">
        <f>MAX($A$2:$A11395)+1</f>
        <v>9826</v>
      </c>
      <c r="B11396" s="8"/>
      <c r="C11396" s="9" t="str">
        <f t="shared" si="179"/>
        <v>Oneida Energy</v>
      </c>
      <c r="D11396" s="8"/>
      <c r="E11396" s="8"/>
      <c r="F11396" s="10"/>
      <c r="G11396" s="8">
        <v>57503</v>
      </c>
      <c r="H11396" s="8" t="s">
        <v>24282</v>
      </c>
      <c r="I11396" s="8" t="s">
        <v>4793</v>
      </c>
      <c r="J11396" s="8">
        <v>56825</v>
      </c>
      <c r="K11396" s="8" t="s">
        <v>4716</v>
      </c>
    </row>
    <row r="11397" spans="1:11" x14ac:dyDescent="0.2">
      <c r="A11397" s="8">
        <f>MAX($A$2:$A11396)+1</f>
        <v>9827</v>
      </c>
      <c r="B11397" s="8"/>
      <c r="C11397" s="9" t="str">
        <f t="shared" si="179"/>
        <v>KTAOS Solar Carport</v>
      </c>
      <c r="D11397" s="8"/>
      <c r="E11397" s="8"/>
      <c r="F11397" s="10"/>
      <c r="G11397" s="8">
        <v>57510</v>
      </c>
      <c r="H11397" s="8" t="s">
        <v>24283</v>
      </c>
      <c r="I11397" s="8" t="s">
        <v>4794</v>
      </c>
      <c r="J11397" s="8">
        <v>56832</v>
      </c>
      <c r="K11397" s="8" t="s">
        <v>4716</v>
      </c>
    </row>
    <row r="11398" spans="1:11" x14ac:dyDescent="0.2">
      <c r="A11398" s="8">
        <f>MAX($A$2:$A11397)+1</f>
        <v>9828</v>
      </c>
      <c r="B11398" s="8"/>
      <c r="C11398" s="9" t="str">
        <f t="shared" si="179"/>
        <v>UNM Solar Array</v>
      </c>
      <c r="D11398" s="8"/>
      <c r="E11398" s="8"/>
      <c r="F11398" s="10"/>
      <c r="G11398" s="8">
        <v>57511</v>
      </c>
      <c r="H11398" s="8" t="s">
        <v>24284</v>
      </c>
      <c r="I11398" s="8" t="s">
        <v>4794</v>
      </c>
      <c r="J11398" s="8">
        <v>56832</v>
      </c>
      <c r="K11398" s="8" t="s">
        <v>4716</v>
      </c>
    </row>
    <row r="11399" spans="1:11" x14ac:dyDescent="0.2">
      <c r="A11399" s="8">
        <f>MAX($A$2:$A11398)+1</f>
        <v>9829</v>
      </c>
      <c r="B11399" s="8"/>
      <c r="C11399" s="9" t="str">
        <f t="shared" si="179"/>
        <v>Kit Carson Solar Carport</v>
      </c>
      <c r="D11399" s="8"/>
      <c r="E11399" s="8"/>
      <c r="F11399" s="10"/>
      <c r="G11399" s="8">
        <v>57512</v>
      </c>
      <c r="H11399" s="8" t="s">
        <v>24285</v>
      </c>
      <c r="I11399" s="8" t="s">
        <v>4794</v>
      </c>
      <c r="J11399" s="8">
        <v>56832</v>
      </c>
      <c r="K11399" s="8" t="s">
        <v>4716</v>
      </c>
    </row>
    <row r="11400" spans="1:11" x14ac:dyDescent="0.2">
      <c r="A11400" s="8">
        <f>MAX($A$2:$A11399)+1</f>
        <v>9830</v>
      </c>
      <c r="B11400" s="8"/>
      <c r="C11400" s="9" t="str">
        <f t="shared" si="179"/>
        <v>Purdue Energy Park</v>
      </c>
      <c r="D11400" s="8"/>
      <c r="E11400" s="8"/>
      <c r="F11400" s="10"/>
      <c r="G11400" s="8">
        <v>57518</v>
      </c>
      <c r="H11400" s="8" t="s">
        <v>24286</v>
      </c>
      <c r="I11400" s="8" t="s">
        <v>2933</v>
      </c>
      <c r="J11400" s="8">
        <v>56855</v>
      </c>
      <c r="K11400" s="8" t="s">
        <v>4716</v>
      </c>
    </row>
    <row r="11401" spans="1:11" x14ac:dyDescent="0.2">
      <c r="A11401" s="8">
        <f>MAX($A$2:$A11400)+1</f>
        <v>9831</v>
      </c>
      <c r="B11401" s="8"/>
      <c r="C11401" s="9" t="str">
        <f t="shared" si="179"/>
        <v>Painted Hills</v>
      </c>
      <c r="D11401" s="8"/>
      <c r="E11401" s="8"/>
      <c r="F11401" s="10"/>
      <c r="G11401" s="8">
        <v>57527</v>
      </c>
      <c r="H11401" s="8" t="s">
        <v>18358</v>
      </c>
      <c r="I11401" s="8" t="s">
        <v>4796</v>
      </c>
      <c r="J11401" s="8">
        <v>56867</v>
      </c>
      <c r="K11401" s="8" t="s">
        <v>4716</v>
      </c>
    </row>
    <row r="11402" spans="1:11" x14ac:dyDescent="0.2">
      <c r="A11402" s="8">
        <f>MAX($A$2:$A11401)+1</f>
        <v>9832</v>
      </c>
      <c r="B11402" s="8"/>
      <c r="C11402" s="9" t="str">
        <f t="shared" si="179"/>
        <v>Solar Photovoltaic Project #25</v>
      </c>
      <c r="D11402" s="8"/>
      <c r="E11402" s="8"/>
      <c r="F11402" s="10"/>
      <c r="G11402" s="8">
        <v>57528</v>
      </c>
      <c r="H11402" s="8" t="s">
        <v>24287</v>
      </c>
      <c r="I11402" s="8" t="s">
        <v>393</v>
      </c>
      <c r="J11402" s="8">
        <v>17609</v>
      </c>
      <c r="K11402" s="8" t="s">
        <v>4716</v>
      </c>
    </row>
    <row r="11403" spans="1:11" x14ac:dyDescent="0.2">
      <c r="A11403" s="8">
        <f>MAX($A$2:$A11402)+1</f>
        <v>9833</v>
      </c>
      <c r="B11403" s="8"/>
      <c r="C11403" s="9" t="str">
        <f t="shared" si="179"/>
        <v>Solar Photovoltaic Project #30</v>
      </c>
      <c r="D11403" s="8"/>
      <c r="E11403" s="8"/>
      <c r="F11403" s="10"/>
      <c r="G11403" s="8">
        <v>57532</v>
      </c>
      <c r="H11403" s="8" t="s">
        <v>24288</v>
      </c>
      <c r="I11403" s="8" t="s">
        <v>393</v>
      </c>
      <c r="J11403" s="8">
        <v>17609</v>
      </c>
      <c r="K11403" s="8" t="s">
        <v>4716</v>
      </c>
    </row>
    <row r="11404" spans="1:11" x14ac:dyDescent="0.2">
      <c r="A11404" s="8">
        <f>MAX($A$2:$A11403)+1</f>
        <v>9834</v>
      </c>
      <c r="B11404" s="8"/>
      <c r="C11404" s="9" t="str">
        <f t="shared" si="179"/>
        <v>Solar Photovoltaic Project #31</v>
      </c>
      <c r="D11404" s="8"/>
      <c r="E11404" s="8"/>
      <c r="F11404" s="10"/>
      <c r="G11404" s="8">
        <v>57533</v>
      </c>
      <c r="H11404" s="8" t="s">
        <v>24289</v>
      </c>
      <c r="I11404" s="8" t="s">
        <v>393</v>
      </c>
      <c r="J11404" s="8">
        <v>17609</v>
      </c>
      <c r="K11404" s="8" t="s">
        <v>4716</v>
      </c>
    </row>
    <row r="11405" spans="1:11" x14ac:dyDescent="0.2">
      <c r="A11405" s="8">
        <f>MAX($A$2:$A11404)+1</f>
        <v>9835</v>
      </c>
      <c r="B11405" s="8"/>
      <c r="C11405" s="9" t="str">
        <f t="shared" si="179"/>
        <v>SPVP #35</v>
      </c>
      <c r="D11405" s="8"/>
      <c r="E11405" s="8"/>
      <c r="F11405" s="10"/>
      <c r="G11405" s="8">
        <v>57537</v>
      </c>
      <c r="H11405" s="8" t="s">
        <v>24290</v>
      </c>
      <c r="I11405" s="8" t="s">
        <v>393</v>
      </c>
      <c r="J11405" s="8">
        <v>17609</v>
      </c>
      <c r="K11405" s="8" t="s">
        <v>4716</v>
      </c>
    </row>
    <row r="11406" spans="1:11" x14ac:dyDescent="0.2">
      <c r="A11406" s="8">
        <f>MAX($A$2:$A11405)+1</f>
        <v>9836</v>
      </c>
      <c r="B11406" s="8"/>
      <c r="C11406" s="9" t="str">
        <f t="shared" si="179"/>
        <v>Solar Photovoltaic Project #40</v>
      </c>
      <c r="D11406" s="8"/>
      <c r="E11406" s="8"/>
      <c r="F11406" s="10"/>
      <c r="G11406" s="8">
        <v>57538</v>
      </c>
      <c r="H11406" s="8" t="s">
        <v>24291</v>
      </c>
      <c r="I11406" s="8" t="s">
        <v>393</v>
      </c>
      <c r="J11406" s="8">
        <v>17609</v>
      </c>
      <c r="K11406" s="8" t="s">
        <v>4716</v>
      </c>
    </row>
    <row r="11407" spans="1:11" x14ac:dyDescent="0.2">
      <c r="A11407" s="8">
        <f>MAX($A$2:$A11406)+1</f>
        <v>9837</v>
      </c>
      <c r="B11407" s="8"/>
      <c r="C11407" s="9" t="str">
        <f t="shared" si="179"/>
        <v>Solar Photovoltaic Project #41</v>
      </c>
      <c r="D11407" s="8"/>
      <c r="E11407" s="8"/>
      <c r="F11407" s="10"/>
      <c r="G11407" s="8">
        <v>57539</v>
      </c>
      <c r="H11407" s="8" t="s">
        <v>24292</v>
      </c>
      <c r="I11407" s="8" t="s">
        <v>393</v>
      </c>
      <c r="J11407" s="8">
        <v>17609</v>
      </c>
      <c r="K11407" s="8" t="s">
        <v>4716</v>
      </c>
    </row>
    <row r="11408" spans="1:11" x14ac:dyDescent="0.2">
      <c r="A11408" s="8">
        <f>MAX($A$2:$A11407)+1</f>
        <v>9838</v>
      </c>
      <c r="B11408" s="8"/>
      <c r="C11408" s="9" t="str">
        <f t="shared" si="179"/>
        <v>Solar Photovoltaic Project #45</v>
      </c>
      <c r="D11408" s="8"/>
      <c r="E11408" s="8"/>
      <c r="F11408" s="10"/>
      <c r="G11408" s="8">
        <v>57541</v>
      </c>
      <c r="H11408" s="8" t="s">
        <v>24293</v>
      </c>
      <c r="I11408" s="8" t="s">
        <v>393</v>
      </c>
      <c r="J11408" s="8">
        <v>17609</v>
      </c>
      <c r="K11408" s="8" t="s">
        <v>4716</v>
      </c>
    </row>
    <row r="11409" spans="1:11" x14ac:dyDescent="0.2">
      <c r="A11409" s="8">
        <f>MAX($A$2:$A11408)+1</f>
        <v>9839</v>
      </c>
      <c r="B11409" s="8"/>
      <c r="C11409" s="9" t="str">
        <f t="shared" si="179"/>
        <v>Solar Photovoltaic Project #47</v>
      </c>
      <c r="D11409" s="8"/>
      <c r="E11409" s="8"/>
      <c r="F11409" s="10"/>
      <c r="G11409" s="8">
        <v>57543</v>
      </c>
      <c r="H11409" s="8" t="s">
        <v>24294</v>
      </c>
      <c r="I11409" s="8" t="s">
        <v>393</v>
      </c>
      <c r="J11409" s="8">
        <v>17609</v>
      </c>
      <c r="K11409" s="8" t="s">
        <v>4716</v>
      </c>
    </row>
    <row r="11410" spans="1:11" x14ac:dyDescent="0.2">
      <c r="A11410" s="8">
        <f>MAX($A$2:$A11409)+1</f>
        <v>9840</v>
      </c>
      <c r="B11410" s="8"/>
      <c r="C11410" s="9" t="str">
        <f t="shared" si="179"/>
        <v>SPVP #46</v>
      </c>
      <c r="D11410" s="8"/>
      <c r="E11410" s="8"/>
      <c r="F11410" s="10"/>
      <c r="G11410" s="8">
        <v>57545</v>
      </c>
      <c r="H11410" s="8" t="s">
        <v>24295</v>
      </c>
      <c r="I11410" s="8" t="s">
        <v>393</v>
      </c>
      <c r="J11410" s="8">
        <v>17609</v>
      </c>
      <c r="K11410" s="8" t="s">
        <v>4716</v>
      </c>
    </row>
    <row r="11411" spans="1:11" x14ac:dyDescent="0.2">
      <c r="A11411" s="8">
        <f>MAX($A$2:$A11410)+1</f>
        <v>9841</v>
      </c>
      <c r="B11411" s="8"/>
      <c r="C11411" s="9" t="str">
        <f t="shared" si="179"/>
        <v>Milford Wind Corridor Phase III</v>
      </c>
      <c r="D11411" s="8"/>
      <c r="E11411" s="8"/>
      <c r="F11411" s="10"/>
      <c r="G11411" s="8">
        <v>57546</v>
      </c>
      <c r="H11411" s="8" t="s">
        <v>24296</v>
      </c>
      <c r="I11411" s="8" t="s">
        <v>1841</v>
      </c>
      <c r="J11411" s="8">
        <v>59155</v>
      </c>
      <c r="K11411" s="8" t="s">
        <v>4716</v>
      </c>
    </row>
    <row r="11412" spans="1:11" x14ac:dyDescent="0.2">
      <c r="A11412" s="8">
        <f>MAX($A$2:$A11411)+1</f>
        <v>9842</v>
      </c>
      <c r="B11412" s="8"/>
      <c r="C11412" s="9" t="str">
        <f t="shared" si="179"/>
        <v>Oakley Generating Station</v>
      </c>
      <c r="D11412" s="8"/>
      <c r="E11412" s="8"/>
      <c r="F11412" s="10"/>
      <c r="G11412" s="8">
        <v>57552</v>
      </c>
      <c r="H11412" s="8" t="s">
        <v>24297</v>
      </c>
      <c r="I11412" s="8" t="s">
        <v>4799</v>
      </c>
      <c r="J11412" s="8">
        <v>56872</v>
      </c>
      <c r="K11412" s="8" t="s">
        <v>4716</v>
      </c>
    </row>
    <row r="11413" spans="1:11" x14ac:dyDescent="0.2">
      <c r="A11413" s="8">
        <f>MAX($A$2:$A11412)+1</f>
        <v>9843</v>
      </c>
      <c r="B11413" s="8"/>
      <c r="C11413" s="9" t="str">
        <f t="shared" si="179"/>
        <v>Kalaeloa Solar One</v>
      </c>
      <c r="D11413" s="8"/>
      <c r="E11413" s="8"/>
      <c r="F11413" s="10"/>
      <c r="G11413" s="8">
        <v>57569</v>
      </c>
      <c r="H11413" s="8" t="s">
        <v>24298</v>
      </c>
      <c r="I11413" s="8" t="s">
        <v>4804</v>
      </c>
      <c r="J11413" s="8">
        <v>56911</v>
      </c>
      <c r="K11413" s="8" t="s">
        <v>4716</v>
      </c>
    </row>
    <row r="11414" spans="1:11" x14ac:dyDescent="0.2">
      <c r="A11414" s="8">
        <f>MAX($A$2:$A11413)+1</f>
        <v>9844</v>
      </c>
      <c r="B11414" s="8"/>
      <c r="C11414" s="9" t="str">
        <f t="shared" si="179"/>
        <v>FibroMont</v>
      </c>
      <c r="D11414" s="8"/>
      <c r="E11414" s="8"/>
      <c r="F11414" s="10"/>
      <c r="G11414" s="8">
        <v>57596</v>
      </c>
      <c r="H11414" s="8" t="s">
        <v>24299</v>
      </c>
      <c r="I11414" s="8" t="s">
        <v>4750</v>
      </c>
      <c r="J11414" s="8">
        <v>56029</v>
      </c>
      <c r="K11414" s="8" t="s">
        <v>4716</v>
      </c>
    </row>
    <row r="11415" spans="1:11" x14ac:dyDescent="0.2">
      <c r="A11415" s="8">
        <f>MAX($A$2:$A11414)+1</f>
        <v>9845</v>
      </c>
      <c r="B11415" s="8"/>
      <c r="C11415" s="9" t="str">
        <f t="shared" si="179"/>
        <v>Paulding Wind Farm LLC</v>
      </c>
      <c r="D11415" s="8"/>
      <c r="E11415" s="8"/>
      <c r="F11415" s="10"/>
      <c r="G11415" s="8">
        <v>57611</v>
      </c>
      <c r="H11415" s="8" t="s">
        <v>4813</v>
      </c>
      <c r="I11415" s="8" t="s">
        <v>4813</v>
      </c>
      <c r="J11415" s="8">
        <v>56949</v>
      </c>
      <c r="K11415" s="8" t="s">
        <v>4716</v>
      </c>
    </row>
    <row r="11416" spans="1:11" x14ac:dyDescent="0.2">
      <c r="A11416" s="8">
        <f>MAX($A$2:$A11415)+1</f>
        <v>9846</v>
      </c>
      <c r="B11416" s="8"/>
      <c r="C11416" s="9" t="str">
        <f t="shared" si="179"/>
        <v>Number Nine Wind Farm</v>
      </c>
      <c r="D11416" s="8"/>
      <c r="E11416" s="8"/>
      <c r="F11416" s="10"/>
      <c r="G11416" s="8">
        <v>57612</v>
      </c>
      <c r="H11416" s="8" t="s">
        <v>24300</v>
      </c>
      <c r="I11416" s="8" t="s">
        <v>4805</v>
      </c>
      <c r="J11416" s="8">
        <v>56935</v>
      </c>
      <c r="K11416" s="8" t="s">
        <v>4716</v>
      </c>
    </row>
    <row r="11417" spans="1:11" x14ac:dyDescent="0.2">
      <c r="A11417" s="8">
        <f>MAX($A$2:$A11416)+1</f>
        <v>9847</v>
      </c>
      <c r="B11417" s="8"/>
      <c r="C11417" s="9" t="str">
        <f t="shared" ref="C11417:C11480" si="180">IF(H11417="",F11417,H11417)</f>
        <v>Antelope Ridge Wind Power</v>
      </c>
      <c r="D11417" s="8"/>
      <c r="E11417" s="8"/>
      <c r="F11417" s="10"/>
      <c r="G11417" s="8">
        <v>57615</v>
      </c>
      <c r="H11417" s="8" t="s">
        <v>24301</v>
      </c>
      <c r="I11417" s="8" t="s">
        <v>4812</v>
      </c>
      <c r="J11417" s="8">
        <v>56947</v>
      </c>
      <c r="K11417" s="8" t="s">
        <v>4716</v>
      </c>
    </row>
    <row r="11418" spans="1:11" x14ac:dyDescent="0.2">
      <c r="A11418" s="8">
        <f>MAX($A$2:$A11417)+1</f>
        <v>9848</v>
      </c>
      <c r="B11418" s="8"/>
      <c r="C11418" s="9" t="str">
        <f t="shared" si="180"/>
        <v>Blackstone Wind Farm III</v>
      </c>
      <c r="D11418" s="8"/>
      <c r="E11418" s="8"/>
      <c r="F11418" s="10"/>
      <c r="G11418" s="8">
        <v>57618</v>
      </c>
      <c r="H11418" s="8" t="s">
        <v>24302</v>
      </c>
      <c r="I11418" s="8" t="s">
        <v>4810</v>
      </c>
      <c r="J11418" s="8">
        <v>56943</v>
      </c>
      <c r="K11418" s="8" t="s">
        <v>4716</v>
      </c>
    </row>
    <row r="11419" spans="1:11" x14ac:dyDescent="0.2">
      <c r="A11419" s="8">
        <f>MAX($A$2:$A11418)+1</f>
        <v>9849</v>
      </c>
      <c r="B11419" s="8"/>
      <c r="C11419" s="9" t="str">
        <f t="shared" si="180"/>
        <v>Blackstone Wind Farm IV</v>
      </c>
      <c r="D11419" s="8"/>
      <c r="E11419" s="8"/>
      <c r="F11419" s="10"/>
      <c r="G11419" s="8">
        <v>57619</v>
      </c>
      <c r="H11419" s="8" t="s">
        <v>24303</v>
      </c>
      <c r="I11419" s="8" t="s">
        <v>4811</v>
      </c>
      <c r="J11419" s="8">
        <v>56944</v>
      </c>
      <c r="K11419" s="8" t="s">
        <v>4716</v>
      </c>
    </row>
    <row r="11420" spans="1:11" x14ac:dyDescent="0.2">
      <c r="A11420" s="8">
        <f>MAX($A$2:$A11419)+1</f>
        <v>9850</v>
      </c>
      <c r="B11420" s="8"/>
      <c r="C11420" s="9" t="str">
        <f t="shared" si="180"/>
        <v>Bright Stalk Wind Farm II</v>
      </c>
      <c r="D11420" s="8"/>
      <c r="E11420" s="8"/>
      <c r="F11420" s="10"/>
      <c r="G11420" s="8">
        <v>57622</v>
      </c>
      <c r="H11420" s="8" t="s">
        <v>24304</v>
      </c>
      <c r="I11420" s="8" t="s">
        <v>4807</v>
      </c>
      <c r="J11420" s="8">
        <v>56939</v>
      </c>
      <c r="K11420" s="8" t="s">
        <v>4716</v>
      </c>
    </row>
    <row r="11421" spans="1:11" x14ac:dyDescent="0.2">
      <c r="A11421" s="8">
        <f>MAX($A$2:$A11420)+1</f>
        <v>9851</v>
      </c>
      <c r="B11421" s="8"/>
      <c r="C11421" s="9" t="str">
        <f t="shared" si="180"/>
        <v>Bright Stalk Wind Farm I</v>
      </c>
      <c r="D11421" s="8"/>
      <c r="E11421" s="8"/>
      <c r="F11421" s="10"/>
      <c r="G11421" s="8">
        <v>57623</v>
      </c>
      <c r="H11421" s="8" t="s">
        <v>24305</v>
      </c>
      <c r="I11421" s="8" t="s">
        <v>4808</v>
      </c>
      <c r="J11421" s="8">
        <v>56940</v>
      </c>
      <c r="K11421" s="8" t="s">
        <v>4716</v>
      </c>
    </row>
    <row r="11422" spans="1:11" x14ac:dyDescent="0.2">
      <c r="A11422" s="8">
        <f>MAX($A$2:$A11421)+1</f>
        <v>9852</v>
      </c>
      <c r="B11422" s="8"/>
      <c r="C11422" s="9" t="str">
        <f t="shared" si="180"/>
        <v>IPL FIT Monrovia I LLC</v>
      </c>
      <c r="D11422" s="8"/>
      <c r="E11422" s="8"/>
      <c r="F11422" s="10"/>
      <c r="G11422" s="8">
        <v>57627</v>
      </c>
      <c r="H11422" s="8" t="s">
        <v>4806</v>
      </c>
      <c r="I11422" s="8" t="s">
        <v>4806</v>
      </c>
      <c r="J11422" s="8">
        <v>56938</v>
      </c>
      <c r="K11422" s="8" t="s">
        <v>4716</v>
      </c>
    </row>
    <row r="11423" spans="1:11" x14ac:dyDescent="0.2">
      <c r="A11423" s="8">
        <f>MAX($A$2:$A11422)+1</f>
        <v>9853</v>
      </c>
      <c r="B11423" s="8"/>
      <c r="C11423" s="9" t="str">
        <f t="shared" si="180"/>
        <v>Meadow Lake Wind Farm V LLC</v>
      </c>
      <c r="D11423" s="8"/>
      <c r="E11423" s="8"/>
      <c r="F11423" s="10"/>
      <c r="G11423" s="8">
        <v>57628</v>
      </c>
      <c r="H11423" s="8" t="s">
        <v>4809</v>
      </c>
      <c r="I11423" s="8" t="s">
        <v>4809</v>
      </c>
      <c r="J11423" s="8">
        <v>56941</v>
      </c>
      <c r="K11423" s="8" t="s">
        <v>4716</v>
      </c>
    </row>
    <row r="11424" spans="1:11" x14ac:dyDescent="0.2">
      <c r="A11424" s="8">
        <f>MAX($A$2:$A11423)+1</f>
        <v>9854</v>
      </c>
      <c r="B11424" s="8"/>
      <c r="C11424" s="9" t="str">
        <f t="shared" si="180"/>
        <v>Beaver Wood Energy Fair Haven, LLC</v>
      </c>
      <c r="D11424" s="8"/>
      <c r="E11424" s="8"/>
      <c r="F11424" s="10"/>
      <c r="G11424" s="8">
        <v>57634</v>
      </c>
      <c r="H11424" s="8" t="s">
        <v>4814</v>
      </c>
      <c r="I11424" s="8" t="s">
        <v>4814</v>
      </c>
      <c r="J11424" s="8">
        <v>56963</v>
      </c>
      <c r="K11424" s="8" t="s">
        <v>4716</v>
      </c>
    </row>
    <row r="11425" spans="1:11" x14ac:dyDescent="0.2">
      <c r="A11425" s="8">
        <f>MAX($A$2:$A11424)+1</f>
        <v>9855</v>
      </c>
      <c r="B11425" s="8"/>
      <c r="C11425" s="9" t="str">
        <f t="shared" si="180"/>
        <v>Antelope Solar Farm</v>
      </c>
      <c r="D11425" s="8"/>
      <c r="E11425" s="8"/>
      <c r="F11425" s="10"/>
      <c r="G11425" s="8">
        <v>57641</v>
      </c>
      <c r="H11425" s="8" t="s">
        <v>24306</v>
      </c>
      <c r="I11425" s="8" t="s">
        <v>4816</v>
      </c>
      <c r="J11425" s="8">
        <v>56970</v>
      </c>
      <c r="K11425" s="8" t="s">
        <v>4716</v>
      </c>
    </row>
    <row r="11426" spans="1:11" x14ac:dyDescent="0.2">
      <c r="A11426" s="8">
        <f>MAX($A$2:$A11425)+1</f>
        <v>9856</v>
      </c>
      <c r="B11426" s="8"/>
      <c r="C11426" s="9" t="str">
        <f t="shared" si="180"/>
        <v>FRV Mojave Solar Project</v>
      </c>
      <c r="D11426" s="8"/>
      <c r="E11426" s="8"/>
      <c r="F11426" s="10"/>
      <c r="G11426" s="8">
        <v>57642</v>
      </c>
      <c r="H11426" s="8" t="s">
        <v>24307</v>
      </c>
      <c r="I11426" s="8" t="s">
        <v>4815</v>
      </c>
      <c r="J11426" s="8">
        <v>56969</v>
      </c>
      <c r="K11426" s="8" t="s">
        <v>4716</v>
      </c>
    </row>
    <row r="11427" spans="1:11" x14ac:dyDescent="0.2">
      <c r="A11427" s="8">
        <f>MAX($A$2:$A11426)+1</f>
        <v>9857</v>
      </c>
      <c r="B11427" s="8"/>
      <c r="C11427" s="9" t="str">
        <f t="shared" si="180"/>
        <v>Pflugerville Solar Farm</v>
      </c>
      <c r="D11427" s="8"/>
      <c r="E11427" s="8"/>
      <c r="F11427" s="10"/>
      <c r="G11427" s="8">
        <v>57659</v>
      </c>
      <c r="H11427" s="8" t="s">
        <v>24308</v>
      </c>
      <c r="I11427" s="8" t="s">
        <v>4821</v>
      </c>
      <c r="J11427" s="8">
        <v>56987</v>
      </c>
      <c r="K11427" s="8" t="s">
        <v>4716</v>
      </c>
    </row>
    <row r="11428" spans="1:11" x14ac:dyDescent="0.2">
      <c r="A11428" s="8">
        <f>MAX($A$2:$A11427)+1</f>
        <v>9858</v>
      </c>
      <c r="B11428" s="8"/>
      <c r="C11428" s="9" t="str">
        <f t="shared" si="180"/>
        <v>Arlington Valley Solar Energy I</v>
      </c>
      <c r="D11428" s="8"/>
      <c r="E11428" s="8"/>
      <c r="F11428" s="10"/>
      <c r="G11428" s="8">
        <v>57679</v>
      </c>
      <c r="H11428" s="8" t="s">
        <v>24309</v>
      </c>
      <c r="I11428" s="8" t="s">
        <v>4822</v>
      </c>
      <c r="J11428" s="8">
        <v>57003</v>
      </c>
      <c r="K11428" s="8" t="s">
        <v>4716</v>
      </c>
    </row>
    <row r="11429" spans="1:11" x14ac:dyDescent="0.2">
      <c r="A11429" s="8">
        <f>MAX($A$2:$A11428)+1</f>
        <v>9859</v>
      </c>
      <c r="B11429" s="8"/>
      <c r="C11429" s="9" t="str">
        <f t="shared" si="180"/>
        <v>Sorrento</v>
      </c>
      <c r="D11429" s="8"/>
      <c r="E11429" s="8"/>
      <c r="F11429" s="10"/>
      <c r="G11429" s="8">
        <v>57686</v>
      </c>
      <c r="H11429" s="8" t="s">
        <v>24310</v>
      </c>
      <c r="I11429" s="8" t="s">
        <v>4632</v>
      </c>
      <c r="J11429" s="8">
        <v>57009</v>
      </c>
      <c r="K11429" s="8" t="s">
        <v>4716</v>
      </c>
    </row>
    <row r="11430" spans="1:11" x14ac:dyDescent="0.2">
      <c r="A11430" s="8">
        <f>MAX($A$2:$A11429)+1</f>
        <v>9860</v>
      </c>
      <c r="B11430" s="8"/>
      <c r="C11430" s="9" t="str">
        <f t="shared" si="180"/>
        <v>Lakeview Biomass CoGen</v>
      </c>
      <c r="D11430" s="8"/>
      <c r="E11430" s="8"/>
      <c r="F11430" s="10"/>
      <c r="G11430" s="8">
        <v>57688</v>
      </c>
      <c r="H11430" s="8" t="s">
        <v>24311</v>
      </c>
      <c r="I11430" s="8" t="s">
        <v>21815</v>
      </c>
      <c r="J11430" s="8">
        <v>15399</v>
      </c>
      <c r="K11430" s="8" t="s">
        <v>4716</v>
      </c>
    </row>
    <row r="11431" spans="1:11" x14ac:dyDescent="0.2">
      <c r="A11431" s="8">
        <f>MAX($A$2:$A11430)+1</f>
        <v>9861</v>
      </c>
      <c r="B11431" s="8"/>
      <c r="C11431" s="9" t="str">
        <f t="shared" si="180"/>
        <v>West Butte Wind Power Project</v>
      </c>
      <c r="D11431" s="8"/>
      <c r="E11431" s="8"/>
      <c r="F11431" s="10"/>
      <c r="G11431" s="8">
        <v>57704</v>
      </c>
      <c r="H11431" s="8" t="s">
        <v>24312</v>
      </c>
      <c r="I11431" s="8" t="s">
        <v>4824</v>
      </c>
      <c r="J11431" s="8">
        <v>57028</v>
      </c>
      <c r="K11431" s="8" t="s">
        <v>4716</v>
      </c>
    </row>
    <row r="11432" spans="1:11" x14ac:dyDescent="0.2">
      <c r="A11432" s="8">
        <f>MAX($A$2:$A11431)+1</f>
        <v>9862</v>
      </c>
      <c r="B11432" s="8"/>
      <c r="C11432" s="9" t="str">
        <f t="shared" si="180"/>
        <v>Sweeny IGCC Plant</v>
      </c>
      <c r="D11432" s="8"/>
      <c r="E11432" s="8"/>
      <c r="F11432" s="10"/>
      <c r="G11432" s="8">
        <v>57705</v>
      </c>
      <c r="H11432" s="8" t="s">
        <v>24313</v>
      </c>
      <c r="I11432" s="8" t="s">
        <v>4823</v>
      </c>
      <c r="J11432" s="8">
        <v>57019</v>
      </c>
      <c r="K11432" s="8" t="s">
        <v>4716</v>
      </c>
    </row>
    <row r="11433" spans="1:11" x14ac:dyDescent="0.2">
      <c r="A11433" s="8">
        <f>MAX($A$2:$A11432)+1</f>
        <v>9863</v>
      </c>
      <c r="B11433" s="8"/>
      <c r="C11433" s="9" t="str">
        <f t="shared" si="180"/>
        <v>Gibson County Generation Station</v>
      </c>
      <c r="D11433" s="8"/>
      <c r="E11433" s="8"/>
      <c r="F11433" s="10"/>
      <c r="G11433" s="8">
        <v>57709</v>
      </c>
      <c r="H11433" s="8" t="s">
        <v>24314</v>
      </c>
      <c r="I11433" s="8" t="s">
        <v>4819</v>
      </c>
      <c r="J11433" s="8">
        <v>56983</v>
      </c>
      <c r="K11433" s="8" t="s">
        <v>4716</v>
      </c>
    </row>
    <row r="11434" spans="1:11" x14ac:dyDescent="0.2">
      <c r="A11434" s="8">
        <f>MAX($A$2:$A11433)+1</f>
        <v>9864</v>
      </c>
      <c r="B11434" s="8"/>
      <c r="C11434" s="9" t="str">
        <f t="shared" si="180"/>
        <v>Grand View PV Solar One</v>
      </c>
      <c r="D11434" s="8"/>
      <c r="E11434" s="8"/>
      <c r="F11434" s="10"/>
      <c r="G11434" s="8">
        <v>57731</v>
      </c>
      <c r="H11434" s="8" t="s">
        <v>24315</v>
      </c>
      <c r="I11434" s="8" t="s">
        <v>4829</v>
      </c>
      <c r="J11434" s="8">
        <v>57125</v>
      </c>
      <c r="K11434" s="8" t="s">
        <v>4716</v>
      </c>
    </row>
    <row r="11435" spans="1:11" x14ac:dyDescent="0.2">
      <c r="A11435" s="8">
        <f>MAX($A$2:$A11434)+1</f>
        <v>9865</v>
      </c>
      <c r="B11435" s="8"/>
      <c r="C11435" s="9" t="str">
        <f t="shared" si="180"/>
        <v>St Joseph Energy Center</v>
      </c>
      <c r="D11435" s="8"/>
      <c r="E11435" s="8"/>
      <c r="F11435" s="10"/>
      <c r="G11435" s="8">
        <v>57794</v>
      </c>
      <c r="H11435" s="8" t="s">
        <v>24316</v>
      </c>
      <c r="I11435" s="8" t="s">
        <v>4828</v>
      </c>
      <c r="J11435" s="8">
        <v>57109</v>
      </c>
      <c r="K11435" s="8" t="s">
        <v>4716</v>
      </c>
    </row>
    <row r="11436" spans="1:11" x14ac:dyDescent="0.2">
      <c r="A11436" s="8">
        <f>MAX($A$2:$A11435)+1</f>
        <v>9866</v>
      </c>
      <c r="B11436" s="8"/>
      <c r="C11436" s="9" t="str">
        <f t="shared" si="180"/>
        <v>Old Bridge Clean Energy Center</v>
      </c>
      <c r="D11436" s="8"/>
      <c r="E11436" s="8"/>
      <c r="F11436" s="10"/>
      <c r="G11436" s="8">
        <v>57814</v>
      </c>
      <c r="H11436" s="8" t="s">
        <v>24317</v>
      </c>
      <c r="I11436" s="8" t="s">
        <v>4830</v>
      </c>
      <c r="J11436" s="8">
        <v>57129</v>
      </c>
      <c r="K11436" s="8" t="s">
        <v>4716</v>
      </c>
    </row>
    <row r="11437" spans="1:11" x14ac:dyDescent="0.2">
      <c r="A11437" s="8">
        <f>MAX($A$2:$A11436)+1</f>
        <v>9867</v>
      </c>
      <c r="B11437" s="8"/>
      <c r="C11437" s="9" t="str">
        <f t="shared" si="180"/>
        <v>MVHS PV System</v>
      </c>
      <c r="D11437" s="8"/>
      <c r="E11437" s="8"/>
      <c r="F11437" s="10"/>
      <c r="G11437" s="8">
        <v>57825</v>
      </c>
      <c r="H11437" s="8" t="s">
        <v>24318</v>
      </c>
      <c r="I11437" s="8" t="s">
        <v>4831</v>
      </c>
      <c r="J11437" s="8">
        <v>57143</v>
      </c>
      <c r="K11437" s="8" t="s">
        <v>4716</v>
      </c>
    </row>
    <row r="11438" spans="1:11" x14ac:dyDescent="0.2">
      <c r="A11438" s="8">
        <f>MAX($A$2:$A11437)+1</f>
        <v>9868</v>
      </c>
      <c r="B11438" s="8"/>
      <c r="C11438" s="9" t="str">
        <f t="shared" si="180"/>
        <v>LAHS PV System</v>
      </c>
      <c r="D11438" s="8"/>
      <c r="E11438" s="8"/>
      <c r="F11438" s="10"/>
      <c r="G11438" s="8">
        <v>57826</v>
      </c>
      <c r="H11438" s="8" t="s">
        <v>24319</v>
      </c>
      <c r="I11438" s="8" t="s">
        <v>4831</v>
      </c>
      <c r="J11438" s="8">
        <v>57143</v>
      </c>
      <c r="K11438" s="8" t="s">
        <v>4716</v>
      </c>
    </row>
    <row r="11439" spans="1:11" x14ac:dyDescent="0.2">
      <c r="A11439" s="8">
        <f>MAX($A$2:$A11438)+1</f>
        <v>9869</v>
      </c>
      <c r="B11439" s="8"/>
      <c r="C11439" s="9" t="str">
        <f t="shared" si="180"/>
        <v>Levy Nuclear Plant</v>
      </c>
      <c r="D11439" s="8"/>
      <c r="E11439" s="8"/>
      <c r="F11439" s="10"/>
      <c r="G11439" s="8">
        <v>57894</v>
      </c>
      <c r="H11439" s="8" t="s">
        <v>24320</v>
      </c>
      <c r="I11439" s="8" t="s">
        <v>116</v>
      </c>
      <c r="J11439" s="8">
        <v>6455</v>
      </c>
      <c r="K11439" s="8" t="s">
        <v>4716</v>
      </c>
    </row>
    <row r="11440" spans="1:11" x14ac:dyDescent="0.2">
      <c r="A11440" s="8">
        <f>MAX($A$2:$A11439)+1</f>
        <v>9870</v>
      </c>
      <c r="B11440" s="8"/>
      <c r="C11440" s="9" t="str">
        <f t="shared" si="180"/>
        <v>Hidden Hills Solar Plant 1</v>
      </c>
      <c r="D11440" s="8"/>
      <c r="E11440" s="8"/>
      <c r="F11440" s="10"/>
      <c r="G11440" s="8">
        <v>57905</v>
      </c>
      <c r="H11440" s="8" t="s">
        <v>24321</v>
      </c>
      <c r="I11440" s="8" t="s">
        <v>4843</v>
      </c>
      <c r="J11440" s="8">
        <v>57277</v>
      </c>
      <c r="K11440" s="8" t="s">
        <v>4716</v>
      </c>
    </row>
    <row r="11441" spans="1:11" x14ac:dyDescent="0.2">
      <c r="A11441" s="8">
        <f>MAX($A$2:$A11440)+1</f>
        <v>9871</v>
      </c>
      <c r="B11441" s="8"/>
      <c r="C11441" s="9" t="str">
        <f t="shared" si="180"/>
        <v>Hidden Hills Solar Plant 2</v>
      </c>
      <c r="D11441" s="8"/>
      <c r="E11441" s="8"/>
      <c r="F11441" s="10"/>
      <c r="G11441" s="8">
        <v>57906</v>
      </c>
      <c r="H11441" s="8" t="s">
        <v>24322</v>
      </c>
      <c r="I11441" s="8" t="s">
        <v>4844</v>
      </c>
      <c r="J11441" s="8">
        <v>57278</v>
      </c>
      <c r="K11441" s="8" t="s">
        <v>4716</v>
      </c>
    </row>
    <row r="11442" spans="1:11" x14ac:dyDescent="0.2">
      <c r="A11442" s="8">
        <f>MAX($A$2:$A11441)+1</f>
        <v>9872</v>
      </c>
      <c r="B11442" s="8"/>
      <c r="C11442" s="9" t="str">
        <f t="shared" si="180"/>
        <v>Tule Wind LLC</v>
      </c>
      <c r="D11442" s="8"/>
      <c r="E11442" s="8"/>
      <c r="F11442" s="10"/>
      <c r="G11442" s="8">
        <v>57913</v>
      </c>
      <c r="H11442" s="8" t="s">
        <v>24323</v>
      </c>
      <c r="I11442" s="8" t="s">
        <v>21815</v>
      </c>
      <c r="J11442" s="8">
        <v>15399</v>
      </c>
      <c r="K11442" s="8" t="s">
        <v>4716</v>
      </c>
    </row>
    <row r="11443" spans="1:11" x14ac:dyDescent="0.2">
      <c r="A11443" s="8">
        <f>MAX($A$2:$A11442)+1</f>
        <v>9873</v>
      </c>
      <c r="B11443" s="8"/>
      <c r="C11443" s="9" t="str">
        <f t="shared" si="180"/>
        <v>Dolan Springs</v>
      </c>
      <c r="D11443" s="8"/>
      <c r="E11443" s="8"/>
      <c r="F11443" s="10"/>
      <c r="G11443" s="8">
        <v>57920</v>
      </c>
      <c r="H11443" s="8" t="s">
        <v>24324</v>
      </c>
      <c r="I11443" s="8" t="s">
        <v>21815</v>
      </c>
      <c r="J11443" s="8">
        <v>15399</v>
      </c>
      <c r="K11443" s="8" t="s">
        <v>4716</v>
      </c>
    </row>
    <row r="11444" spans="1:11" x14ac:dyDescent="0.2">
      <c r="A11444" s="8">
        <f>MAX($A$2:$A11443)+1</f>
        <v>9874</v>
      </c>
      <c r="B11444" s="8"/>
      <c r="C11444" s="9" t="str">
        <f t="shared" si="180"/>
        <v>Kettleman Solar</v>
      </c>
      <c r="D11444" s="8"/>
      <c r="E11444" s="8"/>
      <c r="F11444" s="10"/>
      <c r="G11444" s="8">
        <v>57921</v>
      </c>
      <c r="H11444" s="8" t="s">
        <v>24325</v>
      </c>
      <c r="I11444" s="8" t="s">
        <v>21815</v>
      </c>
      <c r="J11444" s="8">
        <v>15399</v>
      </c>
      <c r="K11444" s="8" t="s">
        <v>4716</v>
      </c>
    </row>
    <row r="11445" spans="1:11" x14ac:dyDescent="0.2">
      <c r="A11445" s="8">
        <f>MAX($A$2:$A11444)+1</f>
        <v>9875</v>
      </c>
      <c r="B11445" s="8"/>
      <c r="C11445" s="9" t="str">
        <f t="shared" si="180"/>
        <v>Tierra Bonita Solar</v>
      </c>
      <c r="D11445" s="8"/>
      <c r="E11445" s="8"/>
      <c r="F11445" s="10"/>
      <c r="G11445" s="8">
        <v>57923</v>
      </c>
      <c r="H11445" s="8" t="s">
        <v>24326</v>
      </c>
      <c r="I11445" s="8" t="s">
        <v>21815</v>
      </c>
      <c r="J11445" s="8">
        <v>15399</v>
      </c>
      <c r="K11445" s="8" t="s">
        <v>4716</v>
      </c>
    </row>
    <row r="11446" spans="1:11" x14ac:dyDescent="0.2">
      <c r="A11446" s="8">
        <f>MAX($A$2:$A11445)+1</f>
        <v>9876</v>
      </c>
      <c r="B11446" s="8"/>
      <c r="C11446" s="9" t="str">
        <f t="shared" si="180"/>
        <v>Klamath Solar</v>
      </c>
      <c r="D11446" s="8"/>
      <c r="E11446" s="8"/>
      <c r="F11446" s="10"/>
      <c r="G11446" s="8">
        <v>57924</v>
      </c>
      <c r="H11446" s="8" t="s">
        <v>24327</v>
      </c>
      <c r="I11446" s="8" t="s">
        <v>21815</v>
      </c>
      <c r="J11446" s="8">
        <v>15399</v>
      </c>
      <c r="K11446" s="8" t="s">
        <v>4716</v>
      </c>
    </row>
    <row r="11447" spans="1:11" x14ac:dyDescent="0.2">
      <c r="A11447" s="8">
        <f>MAX($A$2:$A11446)+1</f>
        <v>9877</v>
      </c>
      <c r="B11447" s="8"/>
      <c r="C11447" s="9" t="str">
        <f t="shared" si="180"/>
        <v>Rock Haven CT</v>
      </c>
      <c r="D11447" s="8"/>
      <c r="E11447" s="8"/>
      <c r="F11447" s="10"/>
      <c r="G11447" s="8">
        <v>57954</v>
      </c>
      <c r="H11447" s="8" t="s">
        <v>24328</v>
      </c>
      <c r="I11447" s="8" t="s">
        <v>260</v>
      </c>
      <c r="J11447" s="8">
        <v>12199</v>
      </c>
      <c r="K11447" s="8" t="s">
        <v>4716</v>
      </c>
    </row>
    <row r="11448" spans="1:11" x14ac:dyDescent="0.2">
      <c r="A11448" s="8">
        <f>MAX($A$2:$A11447)+1</f>
        <v>9878</v>
      </c>
      <c r="B11448" s="8"/>
      <c r="C11448" s="9" t="str">
        <f t="shared" si="180"/>
        <v>LanEast Solar Farm LLC</v>
      </c>
      <c r="D11448" s="8"/>
      <c r="E11448" s="8"/>
      <c r="F11448" s="10"/>
      <c r="G11448" s="8">
        <v>57957</v>
      </c>
      <c r="H11448" s="8" t="s">
        <v>24329</v>
      </c>
      <c r="I11448" s="8" t="s">
        <v>4848</v>
      </c>
      <c r="J11448" s="8">
        <v>57331</v>
      </c>
      <c r="K11448" s="8" t="s">
        <v>4716</v>
      </c>
    </row>
    <row r="11449" spans="1:11" x14ac:dyDescent="0.2">
      <c r="A11449" s="8">
        <f>MAX($A$2:$A11448)+1</f>
        <v>9879</v>
      </c>
      <c r="B11449" s="8"/>
      <c r="C11449" s="9" t="str">
        <f t="shared" si="180"/>
        <v>LanWest Solar Farm LLC</v>
      </c>
      <c r="D11449" s="8"/>
      <c r="E11449" s="8"/>
      <c r="F11449" s="10"/>
      <c r="G11449" s="8">
        <v>57958</v>
      </c>
      <c r="H11449" s="8" t="s">
        <v>24330</v>
      </c>
      <c r="I11449" s="8" t="s">
        <v>4848</v>
      </c>
      <c r="J11449" s="8">
        <v>57331</v>
      </c>
      <c r="K11449" s="8" t="s">
        <v>4716</v>
      </c>
    </row>
    <row r="11450" spans="1:11" x14ac:dyDescent="0.2">
      <c r="A11450" s="8">
        <f>MAX($A$2:$A11449)+1</f>
        <v>9880</v>
      </c>
      <c r="B11450" s="8"/>
      <c r="C11450" s="9" t="str">
        <f t="shared" si="180"/>
        <v>Rugged Solar LLC</v>
      </c>
      <c r="D11450" s="8"/>
      <c r="E11450" s="8"/>
      <c r="F11450" s="10"/>
      <c r="G11450" s="8">
        <v>57960</v>
      </c>
      <c r="H11450" s="8" t="s">
        <v>24331</v>
      </c>
      <c r="I11450" s="8" t="s">
        <v>4848</v>
      </c>
      <c r="J11450" s="8">
        <v>57331</v>
      </c>
      <c r="K11450" s="8" t="s">
        <v>4716</v>
      </c>
    </row>
    <row r="11451" spans="1:11" x14ac:dyDescent="0.2">
      <c r="A11451" s="8">
        <f>MAX($A$2:$A11450)+1</f>
        <v>9881</v>
      </c>
      <c r="B11451" s="8"/>
      <c r="C11451" s="9" t="str">
        <f t="shared" si="180"/>
        <v>Tierra Del Sol Solar Farm LLC</v>
      </c>
      <c r="D11451" s="8"/>
      <c r="E11451" s="8"/>
      <c r="F11451" s="10"/>
      <c r="G11451" s="8">
        <v>57961</v>
      </c>
      <c r="H11451" s="8" t="s">
        <v>24332</v>
      </c>
      <c r="I11451" s="8" t="s">
        <v>4848</v>
      </c>
      <c r="J11451" s="8">
        <v>57331</v>
      </c>
      <c r="K11451" s="8" t="s">
        <v>4716</v>
      </c>
    </row>
    <row r="11452" spans="1:11" x14ac:dyDescent="0.2">
      <c r="A11452" s="8">
        <f>MAX($A$2:$A11451)+1</f>
        <v>9882</v>
      </c>
      <c r="B11452" s="8"/>
      <c r="C11452" s="9" t="str">
        <f t="shared" si="180"/>
        <v>Miller Coors Eden LLC</v>
      </c>
      <c r="D11452" s="8"/>
      <c r="E11452" s="8"/>
      <c r="F11452" s="10"/>
      <c r="G11452" s="8">
        <v>58050</v>
      </c>
      <c r="H11452" s="8" t="s">
        <v>4858</v>
      </c>
      <c r="I11452" s="8" t="s">
        <v>4858</v>
      </c>
      <c r="J11452" s="8">
        <v>57424</v>
      </c>
      <c r="K11452" s="8" t="s">
        <v>4716</v>
      </c>
    </row>
    <row r="11453" spans="1:11" x14ac:dyDescent="0.2">
      <c r="A11453" s="8">
        <f>MAX($A$2:$A11452)+1</f>
        <v>9883</v>
      </c>
      <c r="B11453" s="8"/>
      <c r="C11453" s="9" t="str">
        <f t="shared" si="180"/>
        <v>Pea Patch Wind Farm</v>
      </c>
      <c r="D11453" s="8"/>
      <c r="E11453" s="8"/>
      <c r="F11453" s="10"/>
      <c r="G11453" s="8">
        <v>58087</v>
      </c>
      <c r="H11453" s="8" t="s">
        <v>24333</v>
      </c>
      <c r="I11453" s="8" t="s">
        <v>4859</v>
      </c>
      <c r="J11453" s="8">
        <v>57470</v>
      </c>
      <c r="K11453" s="8" t="s">
        <v>4716</v>
      </c>
    </row>
    <row r="11454" spans="1:11" x14ac:dyDescent="0.2">
      <c r="A11454" s="8">
        <f>MAX($A$2:$A11453)+1</f>
        <v>9884</v>
      </c>
      <c r="B11454" s="8"/>
      <c r="C11454" s="9" t="str">
        <f t="shared" si="180"/>
        <v>El Cabo Wind</v>
      </c>
      <c r="D11454" s="8"/>
      <c r="E11454" s="8"/>
      <c r="F11454" s="10"/>
      <c r="G11454" s="8">
        <v>58098</v>
      </c>
      <c r="H11454" s="8" t="s">
        <v>24334</v>
      </c>
      <c r="I11454" s="8" t="s">
        <v>21815</v>
      </c>
      <c r="J11454" s="8">
        <v>15399</v>
      </c>
      <c r="K11454" s="8" t="s">
        <v>4716</v>
      </c>
    </row>
    <row r="11455" spans="1:11" x14ac:dyDescent="0.2">
      <c r="A11455" s="8">
        <f>MAX($A$2:$A11454)+1</f>
        <v>9885</v>
      </c>
      <c r="B11455" s="8"/>
      <c r="C11455" s="9" t="str">
        <f t="shared" si="180"/>
        <v>Montague Wind Power Facility LLC</v>
      </c>
      <c r="D11455" s="8"/>
      <c r="E11455" s="8"/>
      <c r="F11455" s="10"/>
      <c r="G11455" s="8">
        <v>58099</v>
      </c>
      <c r="H11455" s="8" t="s">
        <v>24335</v>
      </c>
      <c r="I11455" s="8" t="s">
        <v>21815</v>
      </c>
      <c r="J11455" s="8">
        <v>15399</v>
      </c>
      <c r="K11455" s="8" t="s">
        <v>4716</v>
      </c>
    </row>
    <row r="11456" spans="1:11" x14ac:dyDescent="0.2">
      <c r="A11456" s="8">
        <f>MAX($A$2:$A11455)+1</f>
        <v>9886</v>
      </c>
      <c r="B11456" s="8"/>
      <c r="C11456" s="9" t="str">
        <f t="shared" si="180"/>
        <v>Jawbone Wind Project</v>
      </c>
      <c r="D11456" s="8"/>
      <c r="E11456" s="8"/>
      <c r="F11456" s="10"/>
      <c r="G11456" s="8">
        <v>58175</v>
      </c>
      <c r="H11456" s="8" t="s">
        <v>24336</v>
      </c>
      <c r="I11456" s="8" t="s">
        <v>4862</v>
      </c>
      <c r="J11456" s="8">
        <v>58146</v>
      </c>
      <c r="K11456" s="8" t="s">
        <v>4716</v>
      </c>
    </row>
    <row r="11457" spans="1:11" x14ac:dyDescent="0.2">
      <c r="A11457" s="8">
        <f>MAX($A$2:$A11456)+1</f>
        <v>9887</v>
      </c>
      <c r="B11457" s="8"/>
      <c r="C11457" s="9" t="str">
        <f t="shared" si="180"/>
        <v>4001 and 2510 ClearVista Solar and Wind</v>
      </c>
      <c r="D11457" s="8"/>
      <c r="E11457" s="8"/>
      <c r="F11457" s="10"/>
      <c r="G11457" s="8">
        <v>58922</v>
      </c>
      <c r="H11457" s="8" t="s">
        <v>24337</v>
      </c>
      <c r="I11457" s="8" t="s">
        <v>4954</v>
      </c>
      <c r="J11457" s="8">
        <v>58792</v>
      </c>
      <c r="K11457" s="8" t="s">
        <v>4716</v>
      </c>
    </row>
    <row r="11458" spans="1:11" x14ac:dyDescent="0.2">
      <c r="A11458" s="8">
        <f>MAX($A$2:$A11457)+1</f>
        <v>9888</v>
      </c>
      <c r="B11458" s="8"/>
      <c r="C11458" s="9" t="str">
        <f t="shared" si="180"/>
        <v>Agincourt Solar Project</v>
      </c>
      <c r="D11458" s="8"/>
      <c r="E11458" s="8"/>
      <c r="F11458" s="10"/>
      <c r="G11458" s="8">
        <v>58415</v>
      </c>
      <c r="H11458" s="8" t="s">
        <v>4884</v>
      </c>
      <c r="I11458" s="8" t="s">
        <v>4884</v>
      </c>
      <c r="J11458" s="8">
        <v>58411</v>
      </c>
      <c r="K11458" s="8" t="s">
        <v>4716</v>
      </c>
    </row>
    <row r="11459" spans="1:11" x14ac:dyDescent="0.2">
      <c r="A11459" s="8">
        <f>MAX($A$2:$A11458)+1</f>
        <v>9889</v>
      </c>
      <c r="B11459" s="8"/>
      <c r="C11459" s="9" t="str">
        <f t="shared" si="180"/>
        <v>Ahoskie</v>
      </c>
      <c r="D11459" s="8"/>
      <c r="E11459" s="8"/>
      <c r="F11459" s="10"/>
      <c r="G11459" s="8">
        <v>59795</v>
      </c>
      <c r="H11459" s="8" t="s">
        <v>24338</v>
      </c>
      <c r="I11459" s="8" t="s">
        <v>5140</v>
      </c>
      <c r="J11459" s="8">
        <v>59569</v>
      </c>
      <c r="K11459" s="8" t="s">
        <v>4716</v>
      </c>
    </row>
    <row r="11460" spans="1:11" x14ac:dyDescent="0.2">
      <c r="A11460" s="8">
        <f>MAX($A$2:$A11459)+1</f>
        <v>9890</v>
      </c>
      <c r="B11460" s="8"/>
      <c r="C11460" s="9" t="str">
        <f t="shared" si="180"/>
        <v>Aiya Solar Project</v>
      </c>
      <c r="D11460" s="8"/>
      <c r="E11460" s="8"/>
      <c r="F11460" s="10"/>
      <c r="G11460" s="8">
        <v>59869</v>
      </c>
      <c r="H11460" s="8" t="s">
        <v>24339</v>
      </c>
      <c r="I11460" s="8" t="s">
        <v>24340</v>
      </c>
      <c r="J11460" s="8">
        <v>56615</v>
      </c>
      <c r="K11460" s="8" t="s">
        <v>4716</v>
      </c>
    </row>
    <row r="11461" spans="1:11" x14ac:dyDescent="0.2">
      <c r="A11461" s="8">
        <f>MAX($A$2:$A11460)+1</f>
        <v>9891</v>
      </c>
      <c r="B11461" s="8"/>
      <c r="C11461" s="9" t="str">
        <f t="shared" si="180"/>
        <v>Ajax Solar</v>
      </c>
      <c r="D11461" s="8"/>
      <c r="E11461" s="8"/>
      <c r="F11461" s="10"/>
      <c r="G11461" s="8">
        <v>60288</v>
      </c>
      <c r="H11461" s="8" t="s">
        <v>24341</v>
      </c>
      <c r="I11461" s="8" t="s">
        <v>5289</v>
      </c>
      <c r="J11461" s="8">
        <v>60074</v>
      </c>
      <c r="K11461" s="8" t="s">
        <v>4716</v>
      </c>
    </row>
    <row r="11462" spans="1:11" x14ac:dyDescent="0.2">
      <c r="A11462" s="8">
        <f>MAX($A$2:$A11461)+1</f>
        <v>9892</v>
      </c>
      <c r="B11462" s="8"/>
      <c r="C11462" s="9" t="str">
        <f t="shared" si="180"/>
        <v>Albany Green Energy</v>
      </c>
      <c r="D11462" s="8"/>
      <c r="E11462" s="8"/>
      <c r="F11462" s="10"/>
      <c r="G11462" s="8">
        <v>60340</v>
      </c>
      <c r="H11462" s="8" t="s">
        <v>24342</v>
      </c>
      <c r="I11462" s="8" t="s">
        <v>5306</v>
      </c>
      <c r="J11462" s="8">
        <v>60130</v>
      </c>
      <c r="K11462" s="8" t="s">
        <v>4716</v>
      </c>
    </row>
    <row r="11463" spans="1:11" x14ac:dyDescent="0.2">
      <c r="A11463" s="8">
        <f>MAX($A$2:$A11462)+1</f>
        <v>9893</v>
      </c>
      <c r="B11463" s="8"/>
      <c r="C11463" s="9" t="str">
        <f t="shared" si="180"/>
        <v>Alexis Solar</v>
      </c>
      <c r="D11463" s="8"/>
      <c r="E11463" s="8"/>
      <c r="F11463" s="10"/>
      <c r="G11463" s="8">
        <v>60139</v>
      </c>
      <c r="H11463" s="8" t="s">
        <v>24343</v>
      </c>
      <c r="I11463" s="8" t="s">
        <v>4915</v>
      </c>
      <c r="J11463" s="8">
        <v>58658</v>
      </c>
      <c r="K11463" s="8" t="s">
        <v>4716</v>
      </c>
    </row>
    <row r="11464" spans="1:11" x14ac:dyDescent="0.2">
      <c r="A11464" s="8">
        <f>MAX($A$2:$A11463)+1</f>
        <v>9894</v>
      </c>
      <c r="B11464" s="8"/>
      <c r="C11464" s="9" t="str">
        <f t="shared" si="180"/>
        <v>Algonquin SKIC 10 Solar, LLC</v>
      </c>
      <c r="D11464" s="8"/>
      <c r="E11464" s="8"/>
      <c r="F11464" s="10"/>
      <c r="G11464" s="8">
        <v>60242</v>
      </c>
      <c r="H11464" s="8" t="s">
        <v>24344</v>
      </c>
      <c r="I11464" s="8" t="s">
        <v>562</v>
      </c>
      <c r="J11464" s="8">
        <v>59050</v>
      </c>
      <c r="K11464" s="8" t="s">
        <v>4716</v>
      </c>
    </row>
    <row r="11465" spans="1:11" x14ac:dyDescent="0.2">
      <c r="A11465" s="8">
        <f>MAX($A$2:$A11464)+1</f>
        <v>9895</v>
      </c>
      <c r="B11465" s="8"/>
      <c r="C11465" s="9" t="str">
        <f t="shared" si="180"/>
        <v>Allegany Wind Farm</v>
      </c>
      <c r="D11465" s="8"/>
      <c r="E11465" s="8"/>
      <c r="F11465" s="10"/>
      <c r="G11465" s="8">
        <v>58779</v>
      </c>
      <c r="H11465" s="8" t="s">
        <v>24345</v>
      </c>
      <c r="I11465" s="8" t="s">
        <v>1789</v>
      </c>
      <c r="J11465" s="8">
        <v>58672</v>
      </c>
      <c r="K11465" s="8" t="s">
        <v>4716</v>
      </c>
    </row>
    <row r="11466" spans="1:11" x14ac:dyDescent="0.2">
      <c r="A11466" s="8">
        <f>MAX($A$2:$A11465)+1</f>
        <v>9896</v>
      </c>
      <c r="B11466" s="8"/>
      <c r="C11466" s="9" t="str">
        <f t="shared" si="180"/>
        <v>Aloha Solar Energy Fund 1 PK1</v>
      </c>
      <c r="D11466" s="8"/>
      <c r="E11466" s="8"/>
      <c r="F11466" s="10"/>
      <c r="G11466" s="8">
        <v>58659</v>
      </c>
      <c r="H11466" s="8" t="s">
        <v>24346</v>
      </c>
      <c r="I11466" s="8" t="s">
        <v>4903</v>
      </c>
      <c r="J11466" s="8">
        <v>58603</v>
      </c>
      <c r="K11466" s="8" t="s">
        <v>4716</v>
      </c>
    </row>
    <row r="11467" spans="1:11" x14ac:dyDescent="0.2">
      <c r="A11467" s="8">
        <f>MAX($A$2:$A11466)+1</f>
        <v>9897</v>
      </c>
      <c r="B11467" s="8"/>
      <c r="C11467" s="9" t="str">
        <f t="shared" si="180"/>
        <v>Alpaca</v>
      </c>
      <c r="D11467" s="8"/>
      <c r="E11467" s="8"/>
      <c r="F11467" s="10"/>
      <c r="G11467" s="8">
        <v>58813</v>
      </c>
      <c r="H11467" s="8" t="s">
        <v>24347</v>
      </c>
      <c r="I11467" s="8" t="s">
        <v>4924</v>
      </c>
      <c r="J11467" s="8">
        <v>58686</v>
      </c>
      <c r="K11467" s="8" t="s">
        <v>4716</v>
      </c>
    </row>
    <row r="11468" spans="1:11" x14ac:dyDescent="0.2">
      <c r="A11468" s="8">
        <f>MAX($A$2:$A11467)+1</f>
        <v>9898</v>
      </c>
      <c r="B11468" s="8"/>
      <c r="C11468" s="9" t="str">
        <f t="shared" si="180"/>
        <v>Alta Luna</v>
      </c>
      <c r="D11468" s="8"/>
      <c r="E11468" s="8"/>
      <c r="F11468" s="10"/>
      <c r="G11468" s="8">
        <v>60258</v>
      </c>
      <c r="H11468" s="8" t="s">
        <v>24348</v>
      </c>
      <c r="I11468" s="8" t="s">
        <v>5276</v>
      </c>
      <c r="J11468" s="8">
        <v>60046</v>
      </c>
      <c r="K11468" s="8" t="s">
        <v>4716</v>
      </c>
    </row>
    <row r="11469" spans="1:11" x14ac:dyDescent="0.2">
      <c r="A11469" s="8">
        <f>MAX($A$2:$A11468)+1</f>
        <v>9899</v>
      </c>
      <c r="B11469" s="8"/>
      <c r="C11469" s="9" t="str">
        <f t="shared" si="180"/>
        <v>American Falls Solar</v>
      </c>
      <c r="D11469" s="8"/>
      <c r="E11469" s="8"/>
      <c r="F11469" s="10"/>
      <c r="G11469" s="8">
        <v>60011</v>
      </c>
      <c r="H11469" s="8" t="s">
        <v>24349</v>
      </c>
      <c r="I11469" s="8" t="s">
        <v>5200</v>
      </c>
      <c r="J11469" s="8">
        <v>59757</v>
      </c>
      <c r="K11469" s="8" t="s">
        <v>4716</v>
      </c>
    </row>
    <row r="11470" spans="1:11" x14ac:dyDescent="0.2">
      <c r="A11470" s="8">
        <f>MAX($A$2:$A11469)+1</f>
        <v>9900</v>
      </c>
      <c r="B11470" s="8"/>
      <c r="C11470" s="9" t="str">
        <f t="shared" si="180"/>
        <v>American Falls Solar II</v>
      </c>
      <c r="D11470" s="8"/>
      <c r="E11470" s="8"/>
      <c r="F11470" s="10"/>
      <c r="G11470" s="8">
        <v>60012</v>
      </c>
      <c r="H11470" s="8" t="s">
        <v>24350</v>
      </c>
      <c r="I11470" s="8" t="s">
        <v>5201</v>
      </c>
      <c r="J11470" s="8">
        <v>59758</v>
      </c>
      <c r="K11470" s="8" t="s">
        <v>4716</v>
      </c>
    </row>
    <row r="11471" spans="1:11" x14ac:dyDescent="0.2">
      <c r="A11471" s="8">
        <f>MAX($A$2:$A11470)+1</f>
        <v>9901</v>
      </c>
      <c r="B11471" s="8"/>
      <c r="C11471" s="9" t="str">
        <f t="shared" si="180"/>
        <v>American Legion PV 1</v>
      </c>
      <c r="D11471" s="8"/>
      <c r="E11471" s="8"/>
      <c r="F11471" s="10"/>
      <c r="G11471" s="8">
        <v>59516</v>
      </c>
      <c r="H11471" s="8" t="s">
        <v>24351</v>
      </c>
      <c r="I11471" s="8" t="s">
        <v>1702</v>
      </c>
      <c r="J11471" s="8">
        <v>58970</v>
      </c>
      <c r="K11471" s="8" t="s">
        <v>4716</v>
      </c>
    </row>
    <row r="11472" spans="1:11" x14ac:dyDescent="0.2">
      <c r="A11472" s="8">
        <f>MAX($A$2:$A11471)+1</f>
        <v>9902</v>
      </c>
      <c r="B11472" s="8"/>
      <c r="C11472" s="9" t="str">
        <f t="shared" si="180"/>
        <v>Amity Energy LLC</v>
      </c>
      <c r="D11472" s="8"/>
      <c r="E11472" s="8"/>
      <c r="F11472" s="10"/>
      <c r="G11472" s="8">
        <v>59418</v>
      </c>
      <c r="H11472" s="8" t="s">
        <v>24352</v>
      </c>
      <c r="I11472" s="8" t="s">
        <v>5045</v>
      </c>
      <c r="J11472" s="8">
        <v>59192</v>
      </c>
      <c r="K11472" s="8" t="s">
        <v>4716</v>
      </c>
    </row>
    <row r="11473" spans="1:11" x14ac:dyDescent="0.2">
      <c r="A11473" s="8">
        <f>MAX($A$2:$A11472)+1</f>
        <v>9903</v>
      </c>
      <c r="B11473" s="8"/>
      <c r="C11473" s="9" t="str">
        <f t="shared" si="180"/>
        <v>Angus Holdings</v>
      </c>
      <c r="D11473" s="8"/>
      <c r="E11473" s="8"/>
      <c r="F11473" s="10"/>
      <c r="G11473" s="8">
        <v>59211</v>
      </c>
      <c r="H11473" s="8" t="s">
        <v>24353</v>
      </c>
      <c r="I11473" s="8" t="s">
        <v>5001</v>
      </c>
      <c r="J11473" s="8">
        <v>59005</v>
      </c>
      <c r="K11473" s="8" t="s">
        <v>4716</v>
      </c>
    </row>
    <row r="11474" spans="1:11" x14ac:dyDescent="0.2">
      <c r="A11474" s="8">
        <f>MAX($A$2:$A11473)+1</f>
        <v>9904</v>
      </c>
      <c r="B11474" s="8"/>
      <c r="C11474" s="9" t="str">
        <f t="shared" si="180"/>
        <v>Anna Solar</v>
      </c>
      <c r="D11474" s="8"/>
      <c r="E11474" s="8"/>
      <c r="F11474" s="10"/>
      <c r="G11474" s="8">
        <v>60176</v>
      </c>
      <c r="H11474" s="8" t="s">
        <v>24354</v>
      </c>
      <c r="I11474" s="8" t="s">
        <v>4915</v>
      </c>
      <c r="J11474" s="8">
        <v>58658</v>
      </c>
      <c r="K11474" s="8" t="s">
        <v>4716</v>
      </c>
    </row>
    <row r="11475" spans="1:11" x14ac:dyDescent="0.2">
      <c r="A11475" s="8">
        <f>MAX($A$2:$A11474)+1</f>
        <v>9905</v>
      </c>
      <c r="B11475" s="8"/>
      <c r="C11475" s="9" t="str">
        <f t="shared" si="180"/>
        <v>Antrim Wind</v>
      </c>
      <c r="D11475" s="8"/>
      <c r="E11475" s="8"/>
      <c r="F11475" s="10"/>
      <c r="G11475" s="8">
        <v>59953</v>
      </c>
      <c r="H11475" s="8" t="s">
        <v>24355</v>
      </c>
      <c r="I11475" s="8" t="s">
        <v>5187</v>
      </c>
      <c r="J11475" s="8">
        <v>59714</v>
      </c>
      <c r="K11475" s="8" t="s">
        <v>4716</v>
      </c>
    </row>
    <row r="11476" spans="1:11" x14ac:dyDescent="0.2">
      <c r="A11476" s="8">
        <f>MAX($A$2:$A11475)+1</f>
        <v>9906</v>
      </c>
      <c r="B11476" s="8"/>
      <c r="C11476" s="9" t="str">
        <f t="shared" si="180"/>
        <v>Apex Bethel Energy Center</v>
      </c>
      <c r="D11476" s="8"/>
      <c r="E11476" s="8"/>
      <c r="F11476" s="10"/>
      <c r="G11476" s="8">
        <v>59048</v>
      </c>
      <c r="H11476" s="8" t="s">
        <v>4979</v>
      </c>
      <c r="I11476" s="8" t="s">
        <v>4979</v>
      </c>
      <c r="J11476" s="8">
        <v>58881</v>
      </c>
      <c r="K11476" s="8" t="s">
        <v>4716</v>
      </c>
    </row>
    <row r="11477" spans="1:11" x14ac:dyDescent="0.2">
      <c r="A11477" s="8">
        <f>MAX($A$2:$A11476)+1</f>
        <v>9907</v>
      </c>
      <c r="B11477" s="8"/>
      <c r="C11477" s="9" t="str">
        <f t="shared" si="180"/>
        <v>Apple Blossom Wind Farm</v>
      </c>
      <c r="D11477" s="8"/>
      <c r="E11477" s="8"/>
      <c r="F11477" s="10"/>
      <c r="G11477" s="8">
        <v>58690</v>
      </c>
      <c r="H11477" s="8" t="s">
        <v>24356</v>
      </c>
      <c r="I11477" s="8" t="s">
        <v>4519</v>
      </c>
      <c r="J11477" s="8">
        <v>49932</v>
      </c>
      <c r="K11477" s="8" t="s">
        <v>4716</v>
      </c>
    </row>
    <row r="11478" spans="1:11" x14ac:dyDescent="0.2">
      <c r="A11478" s="8">
        <f>MAX($A$2:$A11477)+1</f>
        <v>9908</v>
      </c>
      <c r="B11478" s="8"/>
      <c r="C11478" s="9" t="str">
        <f t="shared" si="180"/>
        <v>Apple Campus 2 Fuel Cell</v>
      </c>
      <c r="D11478" s="8"/>
      <c r="E11478" s="8"/>
      <c r="F11478" s="10"/>
      <c r="G11478" s="8">
        <v>59557</v>
      </c>
      <c r="H11478" s="8" t="s">
        <v>24357</v>
      </c>
      <c r="I11478" s="8" t="s">
        <v>632</v>
      </c>
      <c r="J11478" s="8">
        <v>57369</v>
      </c>
      <c r="K11478" s="8" t="s">
        <v>4716</v>
      </c>
    </row>
    <row r="11479" spans="1:11" x14ac:dyDescent="0.2">
      <c r="A11479" s="8">
        <f>MAX($A$2:$A11478)+1</f>
        <v>9909</v>
      </c>
      <c r="B11479" s="8"/>
      <c r="C11479" s="9" t="str">
        <f t="shared" si="180"/>
        <v>Apple Campus 2 PV</v>
      </c>
      <c r="D11479" s="8"/>
      <c r="E11479" s="8"/>
      <c r="F11479" s="10"/>
      <c r="G11479" s="8">
        <v>59473</v>
      </c>
      <c r="H11479" s="8" t="s">
        <v>24358</v>
      </c>
      <c r="I11479" s="8" t="s">
        <v>632</v>
      </c>
      <c r="J11479" s="8">
        <v>57369</v>
      </c>
      <c r="K11479" s="8" t="s">
        <v>4716</v>
      </c>
    </row>
    <row r="11480" spans="1:11" x14ac:dyDescent="0.2">
      <c r="A11480" s="8">
        <f>MAX($A$2:$A11479)+1</f>
        <v>9910</v>
      </c>
      <c r="B11480" s="8"/>
      <c r="C11480" s="9" t="str">
        <f t="shared" si="180"/>
        <v>Aragonne Solar LLC</v>
      </c>
      <c r="D11480" s="8"/>
      <c r="E11480" s="8"/>
      <c r="F11480" s="10"/>
      <c r="G11480" s="8">
        <v>59252</v>
      </c>
      <c r="H11480" s="8" t="s">
        <v>24359</v>
      </c>
      <c r="I11480" s="8" t="s">
        <v>24201</v>
      </c>
      <c r="J11480" s="8">
        <v>50123</v>
      </c>
      <c r="K11480" s="8" t="s">
        <v>4716</v>
      </c>
    </row>
    <row r="11481" spans="1:11" x14ac:dyDescent="0.2">
      <c r="A11481" s="8">
        <f>MAX($A$2:$A11480)+1</f>
        <v>9911</v>
      </c>
      <c r="B11481" s="8"/>
      <c r="C11481" s="9" t="str">
        <f t="shared" ref="C11481:C11544" si="181">IF(H11481="",F11481,H11481)</f>
        <v>Aspiration G</v>
      </c>
      <c r="D11481" s="8"/>
      <c r="E11481" s="8"/>
      <c r="F11481" s="10"/>
      <c r="G11481" s="8">
        <v>59737</v>
      </c>
      <c r="H11481" s="8" t="s">
        <v>24360</v>
      </c>
      <c r="I11481" s="8" t="s">
        <v>3485</v>
      </c>
      <c r="J11481" s="8">
        <v>58661</v>
      </c>
      <c r="K11481" s="8" t="s">
        <v>4716</v>
      </c>
    </row>
    <row r="11482" spans="1:11" x14ac:dyDescent="0.2">
      <c r="A11482" s="8">
        <f>MAX($A$2:$A11481)+1</f>
        <v>9912</v>
      </c>
      <c r="B11482" s="8"/>
      <c r="C11482" s="9" t="str">
        <f t="shared" si="181"/>
        <v>Aulander Solar</v>
      </c>
      <c r="D11482" s="8"/>
      <c r="E11482" s="8"/>
      <c r="F11482" s="10"/>
      <c r="G11482" s="8">
        <v>59707</v>
      </c>
      <c r="H11482" s="8" t="s">
        <v>24361</v>
      </c>
      <c r="I11482" s="8" t="s">
        <v>5130</v>
      </c>
      <c r="J11482" s="8">
        <v>59480</v>
      </c>
      <c r="K11482" s="8" t="s">
        <v>4716</v>
      </c>
    </row>
    <row r="11483" spans="1:11" x14ac:dyDescent="0.2">
      <c r="A11483" s="8">
        <f>A11482</f>
        <v>9912</v>
      </c>
      <c r="B11483" s="8"/>
      <c r="C11483" s="9" t="str">
        <f t="shared" si="181"/>
        <v>aulander holloman solar, llc</v>
      </c>
      <c r="D11483" s="8"/>
      <c r="E11483" s="8"/>
      <c r="F11483" s="10"/>
      <c r="G11483" s="8">
        <v>62340</v>
      </c>
      <c r="H11483" s="8" t="s">
        <v>24362</v>
      </c>
      <c r="I11483" s="8"/>
      <c r="J11483" s="8"/>
      <c r="K11483" s="8"/>
    </row>
    <row r="11484" spans="1:11" x14ac:dyDescent="0.2">
      <c r="A11484" s="8">
        <f>MAX($A$2:$A11482)+1</f>
        <v>9913</v>
      </c>
      <c r="B11484" s="8"/>
      <c r="C11484" s="9" t="str">
        <f t="shared" si="181"/>
        <v>Austin Solar</v>
      </c>
      <c r="D11484" s="8"/>
      <c r="E11484" s="8"/>
      <c r="F11484" s="10"/>
      <c r="G11484" s="8">
        <v>58733</v>
      </c>
      <c r="H11484" s="8" t="s">
        <v>24363</v>
      </c>
      <c r="I11484" s="8" t="s">
        <v>4915</v>
      </c>
      <c r="J11484" s="8">
        <v>58658</v>
      </c>
      <c r="K11484" s="8" t="s">
        <v>4716</v>
      </c>
    </row>
    <row r="11485" spans="1:11" x14ac:dyDescent="0.2">
      <c r="A11485" s="8">
        <f>MAX($A$2:$A11484)+1</f>
        <v>9914</v>
      </c>
      <c r="B11485" s="8"/>
      <c r="C11485" s="9" t="str">
        <f t="shared" si="181"/>
        <v>Ayrshire</v>
      </c>
      <c r="D11485" s="8"/>
      <c r="E11485" s="8"/>
      <c r="F11485" s="10"/>
      <c r="G11485" s="8">
        <v>58792</v>
      </c>
      <c r="H11485" s="8" t="s">
        <v>24364</v>
      </c>
      <c r="I11485" s="8" t="s">
        <v>4921</v>
      </c>
      <c r="J11485" s="8">
        <v>58680</v>
      </c>
      <c r="K11485" s="8" t="s">
        <v>4716</v>
      </c>
    </row>
    <row r="11486" spans="1:11" x14ac:dyDescent="0.2">
      <c r="A11486" s="8">
        <f>MAX($A$2:$A11485)+1</f>
        <v>9915</v>
      </c>
      <c r="B11486" s="8"/>
      <c r="C11486" s="9" t="str">
        <f t="shared" si="181"/>
        <v>Baltimore Church Solar, LLC</v>
      </c>
      <c r="D11486" s="8"/>
      <c r="E11486" s="8"/>
      <c r="F11486" s="10"/>
      <c r="G11486" s="8">
        <v>60144</v>
      </c>
      <c r="H11486" s="8" t="s">
        <v>5250</v>
      </c>
      <c r="I11486" s="8" t="s">
        <v>5250</v>
      </c>
      <c r="J11486" s="8">
        <v>59935</v>
      </c>
      <c r="K11486" s="8" t="s">
        <v>4716</v>
      </c>
    </row>
    <row r="11487" spans="1:11" x14ac:dyDescent="0.2">
      <c r="A11487" s="8">
        <f>MAX($A$2:$A11486)+1</f>
        <v>9916</v>
      </c>
      <c r="B11487" s="8"/>
      <c r="C11487" s="9" t="str">
        <f t="shared" si="181"/>
        <v>Basswood Energy, LLC</v>
      </c>
      <c r="D11487" s="8"/>
      <c r="E11487" s="8"/>
      <c r="F11487" s="10"/>
      <c r="G11487" s="8">
        <v>59420</v>
      </c>
      <c r="H11487" s="8" t="s">
        <v>5046</v>
      </c>
      <c r="I11487" s="8" t="s">
        <v>5046</v>
      </c>
      <c r="J11487" s="8">
        <v>59193</v>
      </c>
      <c r="K11487" s="8" t="s">
        <v>4716</v>
      </c>
    </row>
    <row r="11488" spans="1:11" x14ac:dyDescent="0.2">
      <c r="A11488" s="8">
        <f>MAX($A$2:$A11487)+1</f>
        <v>9917</v>
      </c>
      <c r="B11488" s="8"/>
      <c r="C11488" s="9" t="str">
        <f t="shared" si="181"/>
        <v>Bayles</v>
      </c>
      <c r="D11488" s="8"/>
      <c r="E11488" s="8"/>
      <c r="F11488" s="10"/>
      <c r="G11488" s="8">
        <v>58816</v>
      </c>
      <c r="H11488" s="8" t="s">
        <v>24365</v>
      </c>
      <c r="I11488" s="8" t="s">
        <v>4925</v>
      </c>
      <c r="J11488" s="8">
        <v>58687</v>
      </c>
      <c r="K11488" s="8" t="s">
        <v>4716</v>
      </c>
    </row>
    <row r="11489" spans="1:11" x14ac:dyDescent="0.2">
      <c r="A11489" s="8">
        <f>MAX($A$2:$A11488)+1</f>
        <v>9918</v>
      </c>
      <c r="B11489" s="8"/>
      <c r="C11489" s="9" t="str">
        <f t="shared" si="181"/>
        <v>Bayshore Solar A, LLC</v>
      </c>
      <c r="D11489" s="8"/>
      <c r="E11489" s="8"/>
      <c r="F11489" s="10"/>
      <c r="G11489" s="8">
        <v>60481</v>
      </c>
      <c r="H11489" s="8" t="s">
        <v>24366</v>
      </c>
      <c r="I11489" s="8" t="s">
        <v>3485</v>
      </c>
      <c r="J11489" s="8">
        <v>58661</v>
      </c>
      <c r="K11489" s="8" t="s">
        <v>4716</v>
      </c>
    </row>
    <row r="11490" spans="1:11" x14ac:dyDescent="0.2">
      <c r="A11490" s="8">
        <f>MAX($A$2:$A11489)+1</f>
        <v>9919</v>
      </c>
      <c r="B11490" s="8"/>
      <c r="C11490" s="9" t="str">
        <f t="shared" si="181"/>
        <v>Bayshore Solar B, LLC</v>
      </c>
      <c r="D11490" s="8"/>
      <c r="E11490" s="8"/>
      <c r="F11490" s="10"/>
      <c r="G11490" s="8">
        <v>60474</v>
      </c>
      <c r="H11490" s="8" t="s">
        <v>24367</v>
      </c>
      <c r="I11490" s="8" t="s">
        <v>3485</v>
      </c>
      <c r="J11490" s="8">
        <v>58661</v>
      </c>
      <c r="K11490" s="8" t="s">
        <v>4716</v>
      </c>
    </row>
    <row r="11491" spans="1:11" x14ac:dyDescent="0.2">
      <c r="A11491" s="8">
        <f>MAX($A$2:$A11490)+1</f>
        <v>9920</v>
      </c>
      <c r="B11491" s="8"/>
      <c r="C11491" s="9" t="str">
        <f t="shared" si="181"/>
        <v>Bayshore Solar C, LLC</v>
      </c>
      <c r="D11491" s="8"/>
      <c r="E11491" s="8"/>
      <c r="F11491" s="10"/>
      <c r="G11491" s="8">
        <v>60475</v>
      </c>
      <c r="H11491" s="8" t="s">
        <v>24368</v>
      </c>
      <c r="I11491" s="8" t="s">
        <v>3485</v>
      </c>
      <c r="J11491" s="8">
        <v>58661</v>
      </c>
      <c r="K11491" s="8" t="s">
        <v>4716</v>
      </c>
    </row>
    <row r="11492" spans="1:11" x14ac:dyDescent="0.2">
      <c r="A11492" s="8">
        <f>MAX($A$2:$A11491)+1</f>
        <v>9921</v>
      </c>
      <c r="B11492" s="8"/>
      <c r="C11492" s="9" t="str">
        <f t="shared" si="181"/>
        <v>Beacon Solar Plant Site 2</v>
      </c>
      <c r="D11492" s="8"/>
      <c r="E11492" s="8"/>
      <c r="F11492" s="10"/>
      <c r="G11492" s="8">
        <v>59309</v>
      </c>
      <c r="H11492" s="8" t="s">
        <v>24369</v>
      </c>
      <c r="I11492" s="8" t="s">
        <v>5028</v>
      </c>
      <c r="J11492" s="8">
        <v>59109</v>
      </c>
      <c r="K11492" s="8" t="s">
        <v>4716</v>
      </c>
    </row>
    <row r="11493" spans="1:11" x14ac:dyDescent="0.2">
      <c r="A11493" s="8">
        <f>MAX($A$2:$A11492)+1</f>
        <v>9922</v>
      </c>
      <c r="B11493" s="8"/>
      <c r="C11493" s="9" t="str">
        <f t="shared" si="181"/>
        <v>Beacon Solar Plant Site 5</v>
      </c>
      <c r="D11493" s="8"/>
      <c r="E11493" s="8"/>
      <c r="F11493" s="10"/>
      <c r="G11493" s="8">
        <v>59308</v>
      </c>
      <c r="H11493" s="8" t="s">
        <v>24370</v>
      </c>
      <c r="I11493" s="8" t="s">
        <v>5029</v>
      </c>
      <c r="J11493" s="8">
        <v>59110</v>
      </c>
      <c r="K11493" s="8" t="s">
        <v>4716</v>
      </c>
    </row>
    <row r="11494" spans="1:11" x14ac:dyDescent="0.2">
      <c r="A11494" s="8">
        <f>MAX($A$2:$A11493)+1</f>
        <v>9923</v>
      </c>
      <c r="B11494" s="8"/>
      <c r="C11494" s="9" t="str">
        <f t="shared" si="181"/>
        <v>Bearford Farm Solar Project</v>
      </c>
      <c r="D11494" s="8"/>
      <c r="E11494" s="8"/>
      <c r="F11494" s="10"/>
      <c r="G11494" s="8">
        <v>59567</v>
      </c>
      <c r="H11494" s="8" t="s">
        <v>24371</v>
      </c>
      <c r="I11494" s="8" t="s">
        <v>5064</v>
      </c>
      <c r="J11494" s="8">
        <v>59308</v>
      </c>
      <c r="K11494" s="8" t="s">
        <v>4716</v>
      </c>
    </row>
    <row r="11495" spans="1:11" x14ac:dyDescent="0.2">
      <c r="A11495" s="8">
        <f>MAX($A$2:$A11494)+1</f>
        <v>9924</v>
      </c>
      <c r="B11495" s="8"/>
      <c r="C11495" s="9" t="str">
        <f t="shared" si="181"/>
        <v>Bearkat</v>
      </c>
      <c r="D11495" s="8"/>
      <c r="E11495" s="8"/>
      <c r="F11495" s="10"/>
      <c r="G11495" s="8">
        <v>59972</v>
      </c>
      <c r="H11495" s="8" t="s">
        <v>24372</v>
      </c>
      <c r="I11495" s="8" t="s">
        <v>5019</v>
      </c>
      <c r="J11495" s="8">
        <v>59056</v>
      </c>
      <c r="K11495" s="8" t="s">
        <v>4716</v>
      </c>
    </row>
    <row r="11496" spans="1:11" x14ac:dyDescent="0.2">
      <c r="A11496" s="8">
        <f>MAX($A$2:$A11495)+1</f>
        <v>9925</v>
      </c>
      <c r="B11496" s="8"/>
      <c r="C11496" s="9" t="str">
        <f t="shared" si="181"/>
        <v>Benson Creek Windfarm</v>
      </c>
      <c r="D11496" s="8"/>
      <c r="E11496" s="8"/>
      <c r="F11496" s="10"/>
      <c r="G11496" s="8">
        <v>59491</v>
      </c>
      <c r="H11496" s="8" t="s">
        <v>24373</v>
      </c>
      <c r="I11496" s="8" t="s">
        <v>5055</v>
      </c>
      <c r="J11496" s="8">
        <v>59253</v>
      </c>
      <c r="K11496" s="8" t="s">
        <v>4716</v>
      </c>
    </row>
    <row r="11497" spans="1:11" x14ac:dyDescent="0.2">
      <c r="A11497" s="8">
        <f>MAX($A$2:$A11496)+1</f>
        <v>9926</v>
      </c>
      <c r="B11497" s="8"/>
      <c r="C11497" s="9" t="str">
        <f t="shared" si="181"/>
        <v>Beth Solar</v>
      </c>
      <c r="D11497" s="8"/>
      <c r="E11497" s="8"/>
      <c r="F11497" s="10"/>
      <c r="G11497" s="8">
        <v>58734</v>
      </c>
      <c r="H11497" s="8" t="s">
        <v>24374</v>
      </c>
      <c r="I11497" s="8" t="s">
        <v>4915</v>
      </c>
      <c r="J11497" s="8">
        <v>58658</v>
      </c>
      <c r="K11497" s="8" t="s">
        <v>4716</v>
      </c>
    </row>
    <row r="11498" spans="1:11" x14ac:dyDescent="0.2">
      <c r="A11498" s="8">
        <f>MAX($A$2:$A11497)+1</f>
        <v>9927</v>
      </c>
      <c r="B11498" s="8"/>
      <c r="C11498" s="9" t="str">
        <f t="shared" si="181"/>
        <v>Bethel Wind Farm LLC</v>
      </c>
      <c r="D11498" s="8"/>
      <c r="E11498" s="8"/>
      <c r="F11498" s="10"/>
      <c r="G11498" s="8">
        <v>60414</v>
      </c>
      <c r="H11498" s="8" t="s">
        <v>24375</v>
      </c>
      <c r="I11498" s="8" t="s">
        <v>2238</v>
      </c>
      <c r="J11498" s="8">
        <v>49893</v>
      </c>
      <c r="K11498" s="8" t="s">
        <v>4716</v>
      </c>
    </row>
    <row r="11499" spans="1:11" x14ac:dyDescent="0.2">
      <c r="A11499" s="8">
        <f>MAX($A$2:$A11498)+1</f>
        <v>9928</v>
      </c>
      <c r="B11499" s="8"/>
      <c r="C11499" s="9" t="str">
        <f t="shared" si="181"/>
        <v>Big Boy Solar</v>
      </c>
      <c r="D11499" s="8"/>
      <c r="E11499" s="8"/>
      <c r="F11499" s="10"/>
      <c r="G11499" s="8">
        <v>58736</v>
      </c>
      <c r="H11499" s="8" t="s">
        <v>24376</v>
      </c>
      <c r="I11499" s="8" t="s">
        <v>4915</v>
      </c>
      <c r="J11499" s="8">
        <v>58658</v>
      </c>
      <c r="K11499" s="8" t="s">
        <v>4716</v>
      </c>
    </row>
    <row r="11500" spans="1:11" x14ac:dyDescent="0.2">
      <c r="A11500" s="8">
        <f>MAX($A$2:$A11499)+1</f>
        <v>9929</v>
      </c>
      <c r="B11500" s="8"/>
      <c r="C11500" s="9" t="str">
        <f t="shared" si="181"/>
        <v>Binks Solar</v>
      </c>
      <c r="D11500" s="8"/>
      <c r="E11500" s="8"/>
      <c r="F11500" s="10"/>
      <c r="G11500" s="8">
        <v>58737</v>
      </c>
      <c r="H11500" s="8" t="s">
        <v>24377</v>
      </c>
      <c r="I11500" s="8" t="s">
        <v>4915</v>
      </c>
      <c r="J11500" s="8">
        <v>58658</v>
      </c>
      <c r="K11500" s="8" t="s">
        <v>4716</v>
      </c>
    </row>
    <row r="11501" spans="1:11" x14ac:dyDescent="0.2">
      <c r="A11501" s="8">
        <f>MAX($A$2:$A11500)+1</f>
        <v>9930</v>
      </c>
      <c r="B11501" s="8"/>
      <c r="C11501" s="9" t="str">
        <f t="shared" si="181"/>
        <v>BJ's Wholesale Club, Inc- Uxbridge</v>
      </c>
      <c r="D11501" s="8"/>
      <c r="E11501" s="8"/>
      <c r="F11501" s="10"/>
      <c r="G11501" s="8">
        <v>60116</v>
      </c>
      <c r="H11501" s="8" t="s">
        <v>24378</v>
      </c>
      <c r="I11501" s="8" t="s">
        <v>3322</v>
      </c>
      <c r="J11501" s="8">
        <v>57313</v>
      </c>
      <c r="K11501" s="8" t="s">
        <v>4716</v>
      </c>
    </row>
    <row r="11502" spans="1:11" x14ac:dyDescent="0.2">
      <c r="A11502" s="8">
        <f>MAX($A$2:$A11501)+1</f>
        <v>9931</v>
      </c>
      <c r="B11502" s="8"/>
      <c r="C11502" s="9" t="str">
        <f t="shared" si="181"/>
        <v>Black Fork Wind Energy Project</v>
      </c>
      <c r="D11502" s="8"/>
      <c r="E11502" s="8"/>
      <c r="F11502" s="10"/>
      <c r="G11502" s="8">
        <v>59907</v>
      </c>
      <c r="H11502" s="8" t="s">
        <v>24379</v>
      </c>
      <c r="I11502" s="8" t="s">
        <v>902</v>
      </c>
      <c r="J11502" s="8">
        <v>59365</v>
      </c>
      <c r="K11502" s="8" t="s">
        <v>4716</v>
      </c>
    </row>
    <row r="11503" spans="1:11" x14ac:dyDescent="0.2">
      <c r="A11503" s="8">
        <f>MAX($A$2:$A11502)+1</f>
        <v>9932</v>
      </c>
      <c r="B11503" s="8"/>
      <c r="C11503" s="9" t="str">
        <f t="shared" si="181"/>
        <v>Black Oak Wind Farm</v>
      </c>
      <c r="D11503" s="8"/>
      <c r="E11503" s="8"/>
      <c r="F11503" s="10"/>
      <c r="G11503" s="8">
        <v>59813</v>
      </c>
      <c r="H11503" s="8" t="s">
        <v>22593</v>
      </c>
      <c r="I11503" s="8" t="s">
        <v>5143</v>
      </c>
      <c r="J11503" s="8">
        <v>59594</v>
      </c>
      <c r="K11503" s="8" t="s">
        <v>4716</v>
      </c>
    </row>
    <row r="11504" spans="1:11" x14ac:dyDescent="0.2">
      <c r="A11504" s="8">
        <f>MAX($A$2:$A11503)+1</f>
        <v>9933</v>
      </c>
      <c r="B11504" s="8"/>
      <c r="C11504" s="9" t="str">
        <f t="shared" si="181"/>
        <v>Blackwell Solar Park</v>
      </c>
      <c r="D11504" s="8"/>
      <c r="E11504" s="8"/>
      <c r="F11504" s="10"/>
      <c r="G11504" s="8">
        <v>59524</v>
      </c>
      <c r="H11504" s="8" t="s">
        <v>24380</v>
      </c>
      <c r="I11504" s="8" t="s">
        <v>5057</v>
      </c>
      <c r="J11504" s="8">
        <v>59259</v>
      </c>
      <c r="K11504" s="8" t="s">
        <v>4716</v>
      </c>
    </row>
    <row r="11505" spans="1:11" x14ac:dyDescent="0.2">
      <c r="A11505" s="8">
        <f>MAX($A$2:$A11504)+1</f>
        <v>9934</v>
      </c>
      <c r="B11505" s="8"/>
      <c r="C11505" s="9" t="str">
        <f t="shared" si="181"/>
        <v>Bladen Solar Farm</v>
      </c>
      <c r="D11505" s="8"/>
      <c r="E11505" s="8"/>
      <c r="F11505" s="10"/>
      <c r="G11505" s="8">
        <v>60296</v>
      </c>
      <c r="H11505" s="8" t="s">
        <v>24381</v>
      </c>
      <c r="I11505" s="8" t="s">
        <v>5293</v>
      </c>
      <c r="J11505" s="8">
        <v>60078</v>
      </c>
      <c r="K11505" s="8" t="s">
        <v>4716</v>
      </c>
    </row>
    <row r="11506" spans="1:11" x14ac:dyDescent="0.2">
      <c r="A11506" s="8">
        <f>MAX($A$2:$A11505)+1</f>
        <v>9935</v>
      </c>
      <c r="B11506" s="8"/>
      <c r="C11506" s="9" t="str">
        <f t="shared" si="181"/>
        <v>Blazing Star Wind Farm 1</v>
      </c>
      <c r="D11506" s="8"/>
      <c r="E11506" s="8"/>
      <c r="F11506" s="10"/>
      <c r="G11506" s="8">
        <v>60504</v>
      </c>
      <c r="H11506" s="8" t="s">
        <v>24382</v>
      </c>
      <c r="I11506" s="8" t="s">
        <v>5383</v>
      </c>
      <c r="J11506" s="8">
        <v>60289</v>
      </c>
      <c r="K11506" s="8" t="s">
        <v>4716</v>
      </c>
    </row>
    <row r="11507" spans="1:11" x14ac:dyDescent="0.2">
      <c r="A11507" s="8">
        <f>MAX($A$2:$A11506)+1</f>
        <v>9936</v>
      </c>
      <c r="B11507" s="8"/>
      <c r="C11507" s="9" t="str">
        <f t="shared" si="181"/>
        <v>Bloomsbury Solar, LLC</v>
      </c>
      <c r="D11507" s="8"/>
      <c r="E11507" s="8"/>
      <c r="F11507" s="10"/>
      <c r="G11507" s="8">
        <v>59970</v>
      </c>
      <c r="H11507" s="8" t="s">
        <v>24383</v>
      </c>
      <c r="I11507" s="8" t="s">
        <v>5190</v>
      </c>
      <c r="J11507" s="8">
        <v>59725</v>
      </c>
      <c r="K11507" s="8" t="s">
        <v>4716</v>
      </c>
    </row>
    <row r="11508" spans="1:11" x14ac:dyDescent="0.2">
      <c r="A11508" s="8">
        <f>MAX($A$2:$A11507)+1</f>
        <v>9937</v>
      </c>
      <c r="B11508" s="8"/>
      <c r="C11508" s="9" t="str">
        <f t="shared" si="181"/>
        <v>Blue Bird Solar</v>
      </c>
      <c r="D11508" s="8"/>
      <c r="E11508" s="8"/>
      <c r="F11508" s="10"/>
      <c r="G11508" s="8">
        <v>60177</v>
      </c>
      <c r="H11508" s="8" t="s">
        <v>24384</v>
      </c>
      <c r="I11508" s="8" t="s">
        <v>4915</v>
      </c>
      <c r="J11508" s="8">
        <v>58658</v>
      </c>
      <c r="K11508" s="8" t="s">
        <v>4716</v>
      </c>
    </row>
    <row r="11509" spans="1:11" x14ac:dyDescent="0.2">
      <c r="A11509" s="8">
        <f>MAX($A$2:$A11508)+1</f>
        <v>9938</v>
      </c>
      <c r="B11509" s="8"/>
      <c r="C11509" s="9" t="str">
        <f t="shared" si="181"/>
        <v>Blue Cloud Renewable Energy Project, LLC</v>
      </c>
      <c r="D11509" s="8"/>
      <c r="E11509" s="8"/>
      <c r="F11509" s="10"/>
      <c r="G11509" s="8">
        <v>60270</v>
      </c>
      <c r="H11509" s="8" t="s">
        <v>24385</v>
      </c>
      <c r="I11509" s="8" t="s">
        <v>5019</v>
      </c>
      <c r="J11509" s="8">
        <v>59056</v>
      </c>
      <c r="K11509" s="8" t="s">
        <v>4716</v>
      </c>
    </row>
    <row r="11510" spans="1:11" x14ac:dyDescent="0.2">
      <c r="A11510" s="8">
        <f>MAX($A$2:$A11509)+1</f>
        <v>9939</v>
      </c>
      <c r="B11510" s="8"/>
      <c r="C11510" s="9" t="str">
        <f t="shared" si="181"/>
        <v>Blue Mountain Wind Farm</v>
      </c>
      <c r="D11510" s="8"/>
      <c r="E11510" s="8"/>
      <c r="F11510" s="10"/>
      <c r="G11510" s="8">
        <v>58764</v>
      </c>
      <c r="H11510" s="8" t="s">
        <v>24386</v>
      </c>
      <c r="I11510" s="8" t="s">
        <v>4916</v>
      </c>
      <c r="J11510" s="8">
        <v>58662</v>
      </c>
      <c r="K11510" s="8" t="s">
        <v>4716</v>
      </c>
    </row>
    <row r="11511" spans="1:11" x14ac:dyDescent="0.2">
      <c r="A11511" s="8">
        <f>MAX($A$2:$A11510)+1</f>
        <v>9940</v>
      </c>
      <c r="B11511" s="8"/>
      <c r="C11511" s="9" t="str">
        <f t="shared" si="181"/>
        <v>BlueWave Capital-Mattapoisett (SREC II)</v>
      </c>
      <c r="D11511" s="8"/>
      <c r="E11511" s="8"/>
      <c r="F11511" s="10"/>
      <c r="G11511" s="8">
        <v>59753</v>
      </c>
      <c r="H11511" s="8" t="s">
        <v>24387</v>
      </c>
      <c r="I11511" s="8" t="s">
        <v>5137</v>
      </c>
      <c r="J11511" s="8">
        <v>59520</v>
      </c>
      <c r="K11511" s="8" t="s">
        <v>4716</v>
      </c>
    </row>
    <row r="11512" spans="1:11" x14ac:dyDescent="0.2">
      <c r="A11512" s="8">
        <f>MAX($A$2:$A11511)+1</f>
        <v>9941</v>
      </c>
      <c r="B11512" s="8"/>
      <c r="C11512" s="9" t="str">
        <f t="shared" si="181"/>
        <v>Blythe Solar III, LLC</v>
      </c>
      <c r="D11512" s="8"/>
      <c r="E11512" s="8"/>
      <c r="F11512" s="10"/>
      <c r="G11512" s="8">
        <v>60094</v>
      </c>
      <c r="H11512" s="8" t="s">
        <v>5223</v>
      </c>
      <c r="I11512" s="8" t="s">
        <v>5223</v>
      </c>
      <c r="J11512" s="8">
        <v>59844</v>
      </c>
      <c r="K11512" s="8" t="s">
        <v>4716</v>
      </c>
    </row>
    <row r="11513" spans="1:11" x14ac:dyDescent="0.2">
      <c r="A11513" s="8">
        <f>MAX($A$2:$A11512)+1</f>
        <v>9942</v>
      </c>
      <c r="B11513" s="8"/>
      <c r="C11513" s="9" t="str">
        <f t="shared" si="181"/>
        <v>Blythe Solar IV, LLC</v>
      </c>
      <c r="D11513" s="8"/>
      <c r="E11513" s="8"/>
      <c r="F11513" s="10"/>
      <c r="G11513" s="8">
        <v>60095</v>
      </c>
      <c r="H11513" s="8" t="s">
        <v>5224</v>
      </c>
      <c r="I11513" s="8" t="s">
        <v>5224</v>
      </c>
      <c r="J11513" s="8">
        <v>59845</v>
      </c>
      <c r="K11513" s="8" t="s">
        <v>4716</v>
      </c>
    </row>
    <row r="11514" spans="1:11" x14ac:dyDescent="0.2">
      <c r="A11514" s="8">
        <f>MAX($A$2:$A11513)+1</f>
        <v>9943</v>
      </c>
      <c r="B11514" s="8"/>
      <c r="C11514" s="9" t="str">
        <f t="shared" si="181"/>
        <v>Bonnie Solar</v>
      </c>
      <c r="D11514" s="8"/>
      <c r="E11514" s="8"/>
      <c r="F11514" s="10"/>
      <c r="G11514" s="8">
        <v>60175</v>
      </c>
      <c r="H11514" s="8" t="s">
        <v>24388</v>
      </c>
      <c r="I11514" s="8" t="s">
        <v>4915</v>
      </c>
      <c r="J11514" s="8">
        <v>58658</v>
      </c>
      <c r="K11514" s="8" t="s">
        <v>4716</v>
      </c>
    </row>
    <row r="11515" spans="1:11" x14ac:dyDescent="0.2">
      <c r="A11515" s="8">
        <f>MAX($A$2:$A11514)+1</f>
        <v>9944</v>
      </c>
      <c r="B11515" s="8"/>
      <c r="C11515" s="9" t="str">
        <f t="shared" si="181"/>
        <v>Borden Solar Farm</v>
      </c>
      <c r="D11515" s="8"/>
      <c r="E11515" s="8"/>
      <c r="F11515" s="10"/>
      <c r="G11515" s="8">
        <v>59531</v>
      </c>
      <c r="H11515" s="8" t="s">
        <v>24389</v>
      </c>
      <c r="I11515" s="8" t="s">
        <v>5061</v>
      </c>
      <c r="J11515" s="8">
        <v>59272</v>
      </c>
      <c r="K11515" s="8" t="s">
        <v>4716</v>
      </c>
    </row>
    <row r="11516" spans="1:11" x14ac:dyDescent="0.2">
      <c r="A11516" s="8">
        <f>MAX($A$2:$A11515)+1</f>
        <v>9945</v>
      </c>
      <c r="B11516" s="8"/>
      <c r="C11516" s="9" t="str">
        <f t="shared" si="181"/>
        <v>Boykin PV1</v>
      </c>
      <c r="D11516" s="8"/>
      <c r="E11516" s="8"/>
      <c r="F11516" s="10"/>
      <c r="G11516" s="8">
        <v>59996</v>
      </c>
      <c r="H11516" s="8" t="s">
        <v>24390</v>
      </c>
      <c r="I11516" s="8" t="s">
        <v>1702</v>
      </c>
      <c r="J11516" s="8">
        <v>58970</v>
      </c>
      <c r="K11516" s="8" t="s">
        <v>4716</v>
      </c>
    </row>
    <row r="11517" spans="1:11" x14ac:dyDescent="0.2">
      <c r="A11517" s="8">
        <f>MAX($A$2:$A11516)+1</f>
        <v>9946</v>
      </c>
      <c r="B11517" s="8"/>
      <c r="C11517" s="9" t="str">
        <f t="shared" si="181"/>
        <v>Braddock Lock and Dam</v>
      </c>
      <c r="D11517" s="8"/>
      <c r="E11517" s="8"/>
      <c r="F11517" s="10"/>
      <c r="G11517" s="8">
        <v>59091</v>
      </c>
      <c r="H11517" s="8" t="s">
        <v>24391</v>
      </c>
      <c r="I11517" s="8" t="s">
        <v>4984</v>
      </c>
      <c r="J11517" s="8">
        <v>58901</v>
      </c>
      <c r="K11517" s="8" t="s">
        <v>4716</v>
      </c>
    </row>
    <row r="11518" spans="1:11" x14ac:dyDescent="0.2">
      <c r="A11518" s="8">
        <f>MAX($A$2:$A11517)+1</f>
        <v>9947</v>
      </c>
      <c r="B11518" s="8"/>
      <c r="C11518" s="9" t="str">
        <f t="shared" si="181"/>
        <v>Bradley Farm</v>
      </c>
      <c r="D11518" s="8"/>
      <c r="E11518" s="8"/>
      <c r="F11518" s="10"/>
      <c r="G11518" s="8">
        <v>59568</v>
      </c>
      <c r="H11518" s="8" t="s">
        <v>24392</v>
      </c>
      <c r="I11518" s="8" t="s">
        <v>5065</v>
      </c>
      <c r="J11518" s="8">
        <v>59315</v>
      </c>
      <c r="K11518" s="8" t="s">
        <v>4716</v>
      </c>
    </row>
    <row r="11519" spans="1:11" x14ac:dyDescent="0.2">
      <c r="A11519" s="8">
        <f>MAX($A$2:$A11518)+1</f>
        <v>9948</v>
      </c>
      <c r="B11519" s="8"/>
      <c r="C11519" s="9" t="str">
        <f t="shared" si="181"/>
        <v>Broadview Energy JN, LLC</v>
      </c>
      <c r="D11519" s="8"/>
      <c r="E11519" s="8"/>
      <c r="F11519" s="10"/>
      <c r="G11519" s="8">
        <v>60145</v>
      </c>
      <c r="H11519" s="8" t="s">
        <v>24393</v>
      </c>
      <c r="I11519" s="8" t="s">
        <v>2910</v>
      </c>
      <c r="J11519" s="8">
        <v>56545</v>
      </c>
      <c r="K11519" s="8" t="s">
        <v>4716</v>
      </c>
    </row>
    <row r="11520" spans="1:11" x14ac:dyDescent="0.2">
      <c r="A11520" s="8">
        <f>MAX($A$2:$A11519)+1</f>
        <v>9949</v>
      </c>
      <c r="B11520" s="8"/>
      <c r="C11520" s="9" t="str">
        <f t="shared" si="181"/>
        <v>Broadview Energy KW, LLC</v>
      </c>
      <c r="D11520" s="8"/>
      <c r="E11520" s="8"/>
      <c r="F11520" s="10"/>
      <c r="G11520" s="8">
        <v>60152</v>
      </c>
      <c r="H11520" s="8" t="s">
        <v>24394</v>
      </c>
      <c r="I11520" s="8" t="s">
        <v>2910</v>
      </c>
      <c r="J11520" s="8">
        <v>56545</v>
      </c>
      <c r="K11520" s="8" t="s">
        <v>4716</v>
      </c>
    </row>
    <row r="11521" spans="1:11" x14ac:dyDescent="0.2">
      <c r="A11521" s="8">
        <f>MAX($A$2:$A11520)+1</f>
        <v>9950</v>
      </c>
      <c r="B11521" s="8"/>
      <c r="C11521" s="9" t="str">
        <f t="shared" si="181"/>
        <v>Brooke Solar</v>
      </c>
      <c r="D11521" s="8"/>
      <c r="E11521" s="8"/>
      <c r="F11521" s="10"/>
      <c r="G11521" s="8">
        <v>60140</v>
      </c>
      <c r="H11521" s="8" t="s">
        <v>24395</v>
      </c>
      <c r="I11521" s="8" t="s">
        <v>4915</v>
      </c>
      <c r="J11521" s="8">
        <v>58658</v>
      </c>
      <c r="K11521" s="8" t="s">
        <v>4716</v>
      </c>
    </row>
    <row r="11522" spans="1:11" x14ac:dyDescent="0.2">
      <c r="A11522" s="8">
        <f>MAX($A$2:$A11521)+1</f>
        <v>9951</v>
      </c>
      <c r="B11522" s="8"/>
      <c r="C11522" s="9" t="str">
        <f t="shared" si="181"/>
        <v>Broome County</v>
      </c>
      <c r="D11522" s="8"/>
      <c r="E11522" s="8"/>
      <c r="F11522" s="10"/>
      <c r="G11522" s="8">
        <v>60507</v>
      </c>
      <c r="H11522" s="8" t="s">
        <v>24396</v>
      </c>
      <c r="I11522" s="8" t="s">
        <v>3322</v>
      </c>
      <c r="J11522" s="8">
        <v>57313</v>
      </c>
      <c r="K11522" s="8" t="s">
        <v>4716</v>
      </c>
    </row>
    <row r="11523" spans="1:11" x14ac:dyDescent="0.2">
      <c r="A11523" s="8">
        <f>MAX($A$2:$A11522)+1</f>
        <v>9952</v>
      </c>
      <c r="B11523" s="8"/>
      <c r="C11523" s="9" t="str">
        <f t="shared" si="181"/>
        <v>Buckeye Generation Center, LLC</v>
      </c>
      <c r="D11523" s="8"/>
      <c r="E11523" s="8"/>
      <c r="F11523" s="10"/>
      <c r="G11523" s="8">
        <v>59471</v>
      </c>
      <c r="H11523" s="8" t="s">
        <v>24397</v>
      </c>
      <c r="I11523" s="8" t="s">
        <v>5051</v>
      </c>
      <c r="J11523" s="8">
        <v>59235</v>
      </c>
      <c r="K11523" s="8" t="s">
        <v>4716</v>
      </c>
    </row>
    <row r="11524" spans="1:11" x14ac:dyDescent="0.2">
      <c r="A11524" s="8">
        <f>MAX($A$2:$A11523)+1</f>
        <v>9953</v>
      </c>
      <c r="B11524" s="8"/>
      <c r="C11524" s="9" t="str">
        <f t="shared" si="181"/>
        <v>Buckeye Wind Farm</v>
      </c>
      <c r="D11524" s="8"/>
      <c r="E11524" s="8"/>
      <c r="F11524" s="10"/>
      <c r="G11524" s="8">
        <v>58776</v>
      </c>
      <c r="H11524" s="8" t="s">
        <v>24398</v>
      </c>
      <c r="I11524" s="8" t="s">
        <v>1789</v>
      </c>
      <c r="J11524" s="8">
        <v>58672</v>
      </c>
      <c r="K11524" s="8" t="s">
        <v>4716</v>
      </c>
    </row>
    <row r="11525" spans="1:11" x14ac:dyDescent="0.2">
      <c r="A11525" s="8">
        <f>MAX($A$2:$A11524)+1</f>
        <v>9954</v>
      </c>
      <c r="B11525" s="8"/>
      <c r="C11525" s="9" t="str">
        <f t="shared" si="181"/>
        <v>Buckthorn Solar 1</v>
      </c>
      <c r="D11525" s="8"/>
      <c r="E11525" s="8"/>
      <c r="F11525" s="10"/>
      <c r="G11525" s="8">
        <v>60044</v>
      </c>
      <c r="H11525" s="8" t="s">
        <v>24399</v>
      </c>
      <c r="I11525" s="8" t="s">
        <v>5212</v>
      </c>
      <c r="J11525" s="8">
        <v>59777</v>
      </c>
      <c r="K11525" s="8" t="s">
        <v>4716</v>
      </c>
    </row>
    <row r="11526" spans="1:11" x14ac:dyDescent="0.2">
      <c r="A11526" s="8">
        <f>MAX($A$2:$A11525)+1</f>
        <v>9955</v>
      </c>
      <c r="B11526" s="8"/>
      <c r="C11526" s="9" t="str">
        <f t="shared" si="181"/>
        <v>CA Department of Public Health at Richmo</v>
      </c>
      <c r="D11526" s="8"/>
      <c r="E11526" s="8"/>
      <c r="F11526" s="10"/>
      <c r="G11526" s="8">
        <v>60428</v>
      </c>
      <c r="H11526" s="8" t="s">
        <v>24400</v>
      </c>
      <c r="I11526" s="8" t="s">
        <v>865</v>
      </c>
      <c r="J11526" s="8">
        <v>58540</v>
      </c>
      <c r="K11526" s="8" t="s">
        <v>4716</v>
      </c>
    </row>
    <row r="11527" spans="1:11" x14ac:dyDescent="0.2">
      <c r="A11527" s="8">
        <f>MAX($A$2:$A11526)+1</f>
        <v>9956</v>
      </c>
      <c r="B11527" s="8"/>
      <c r="C11527" s="9" t="str">
        <f t="shared" si="181"/>
        <v>CA Flats Solar 130, LLC</v>
      </c>
      <c r="D11527" s="8"/>
      <c r="E11527" s="8"/>
      <c r="F11527" s="10"/>
      <c r="G11527" s="8">
        <v>60033</v>
      </c>
      <c r="H11527" s="8" t="s">
        <v>24401</v>
      </c>
      <c r="I11527" s="8" t="s">
        <v>1839</v>
      </c>
      <c r="J11527" s="8">
        <v>59745</v>
      </c>
      <c r="K11527" s="8" t="s">
        <v>4716</v>
      </c>
    </row>
    <row r="11528" spans="1:11" x14ac:dyDescent="0.2">
      <c r="A11528" s="8">
        <f>MAX($A$2:$A11527)+1</f>
        <v>9957</v>
      </c>
      <c r="B11528" s="8"/>
      <c r="C11528" s="9" t="str">
        <f t="shared" si="181"/>
        <v>CA Flats Solar 150, LLC</v>
      </c>
      <c r="D11528" s="8"/>
      <c r="E11528" s="8"/>
      <c r="F11528" s="10"/>
      <c r="G11528" s="8">
        <v>60034</v>
      </c>
      <c r="H11528" s="8" t="s">
        <v>24402</v>
      </c>
      <c r="I11528" s="8" t="s">
        <v>24340</v>
      </c>
      <c r="J11528" s="8">
        <v>56615</v>
      </c>
      <c r="K11528" s="8" t="s">
        <v>4716</v>
      </c>
    </row>
    <row r="11529" spans="1:11" x14ac:dyDescent="0.2">
      <c r="A11529" s="8">
        <f>MAX($A$2:$A11528)+1</f>
        <v>9958</v>
      </c>
      <c r="B11529" s="8"/>
      <c r="C11529" s="9" t="str">
        <f t="shared" si="181"/>
        <v>Cabaniss Solar</v>
      </c>
      <c r="D11529" s="8"/>
      <c r="E11529" s="8"/>
      <c r="F11529" s="10"/>
      <c r="G11529" s="8">
        <v>60430</v>
      </c>
      <c r="H11529" s="8" t="s">
        <v>24403</v>
      </c>
      <c r="I11529" s="8" t="s">
        <v>912</v>
      </c>
      <c r="J11529" s="8">
        <v>58508</v>
      </c>
      <c r="K11529" s="8" t="s">
        <v>4716</v>
      </c>
    </row>
    <row r="11530" spans="1:11" x14ac:dyDescent="0.2">
      <c r="A11530" s="8">
        <f>MAX($A$2:$A11529)+1</f>
        <v>9959</v>
      </c>
      <c r="B11530" s="8"/>
      <c r="C11530" s="9" t="str">
        <f t="shared" si="181"/>
        <v>Cabin Creek Renewable Energy Station</v>
      </c>
      <c r="D11530" s="8"/>
      <c r="E11530" s="8"/>
      <c r="F11530" s="10"/>
      <c r="G11530" s="8">
        <v>59791</v>
      </c>
      <c r="H11530" s="8" t="s">
        <v>24404</v>
      </c>
      <c r="I11530" s="8" t="s">
        <v>2140</v>
      </c>
      <c r="J11530" s="8">
        <v>9267</v>
      </c>
      <c r="K11530" s="8" t="s">
        <v>4716</v>
      </c>
    </row>
    <row r="11531" spans="1:11" x14ac:dyDescent="0.2">
      <c r="A11531" s="8">
        <f>MAX($A$2:$A11530)+1</f>
        <v>9960</v>
      </c>
      <c r="B11531" s="8"/>
      <c r="C11531" s="9" t="str">
        <f t="shared" si="181"/>
        <v>Calligan Creek Hydroelectric Project</v>
      </c>
      <c r="D11531" s="8"/>
      <c r="E11531" s="8"/>
      <c r="F11531" s="10"/>
      <c r="G11531" s="8">
        <v>60418</v>
      </c>
      <c r="H11531" s="8" t="s">
        <v>24405</v>
      </c>
      <c r="I11531" s="8" t="s">
        <v>3026</v>
      </c>
      <c r="J11531" s="8">
        <v>17470</v>
      </c>
      <c r="K11531" s="8" t="s">
        <v>4716</v>
      </c>
    </row>
    <row r="11532" spans="1:11" x14ac:dyDescent="0.2">
      <c r="A11532" s="8">
        <f>MAX($A$2:$A11531)+1</f>
        <v>9961</v>
      </c>
      <c r="B11532" s="8"/>
      <c r="C11532" s="9" t="str">
        <f t="shared" si="181"/>
        <v>Calypso Farm</v>
      </c>
      <c r="D11532" s="8"/>
      <c r="E11532" s="8"/>
      <c r="F11532" s="10"/>
      <c r="G11532" s="8">
        <v>59212</v>
      </c>
      <c r="H11532" s="8" t="s">
        <v>24406</v>
      </c>
      <c r="I11532" s="8" t="s">
        <v>5002</v>
      </c>
      <c r="J11532" s="8">
        <v>59006</v>
      </c>
      <c r="K11532" s="8" t="s">
        <v>4716</v>
      </c>
    </row>
    <row r="11533" spans="1:11" x14ac:dyDescent="0.2">
      <c r="A11533" s="8">
        <f>MAX($A$2:$A11532)+1</f>
        <v>9962</v>
      </c>
      <c r="B11533" s="8"/>
      <c r="C11533" s="9" t="str">
        <f t="shared" si="181"/>
        <v>Canton Mountain Wind</v>
      </c>
      <c r="D11533" s="8"/>
      <c r="E11533" s="8"/>
      <c r="F11533" s="10"/>
      <c r="G11533" s="8">
        <v>58620</v>
      </c>
      <c r="H11533" s="8" t="s">
        <v>24407</v>
      </c>
      <c r="I11533" s="8" t="s">
        <v>4897</v>
      </c>
      <c r="J11533" s="8">
        <v>58574</v>
      </c>
      <c r="K11533" s="8" t="s">
        <v>4716</v>
      </c>
    </row>
    <row r="11534" spans="1:11" x14ac:dyDescent="0.2">
      <c r="A11534" s="8">
        <f>MAX($A$2:$A11533)+1</f>
        <v>9963</v>
      </c>
      <c r="B11534" s="8"/>
      <c r="C11534" s="9" t="str">
        <f t="shared" si="181"/>
        <v>Canyon Wind Project, LLC</v>
      </c>
      <c r="D11534" s="8"/>
      <c r="E11534" s="8"/>
      <c r="F11534" s="10"/>
      <c r="G11534" s="8">
        <v>60271</v>
      </c>
      <c r="H11534" s="8" t="s">
        <v>24408</v>
      </c>
      <c r="I11534" s="8" t="s">
        <v>5019</v>
      </c>
      <c r="J11534" s="8">
        <v>59056</v>
      </c>
      <c r="K11534" s="8" t="s">
        <v>4716</v>
      </c>
    </row>
    <row r="11535" spans="1:11" x14ac:dyDescent="0.2">
      <c r="A11535" s="8">
        <f>MAX($A$2:$A11534)+1</f>
        <v>9964</v>
      </c>
      <c r="B11535" s="8"/>
      <c r="C11535" s="9" t="str">
        <f t="shared" si="181"/>
        <v>Capelin Solar</v>
      </c>
      <c r="D11535" s="8"/>
      <c r="E11535" s="8"/>
      <c r="F11535" s="10"/>
      <c r="G11535" s="8">
        <v>59400</v>
      </c>
      <c r="H11535" s="8" t="s">
        <v>24409</v>
      </c>
      <c r="I11535" s="8" t="s">
        <v>5042</v>
      </c>
      <c r="J11535" s="8">
        <v>59163</v>
      </c>
      <c r="K11535" s="8" t="s">
        <v>4716</v>
      </c>
    </row>
    <row r="11536" spans="1:11" x14ac:dyDescent="0.2">
      <c r="A11536" s="8">
        <f>MAX($A$2:$A11535)+1</f>
        <v>9965</v>
      </c>
      <c r="B11536" s="8"/>
      <c r="C11536" s="9" t="str">
        <f t="shared" si="181"/>
        <v>Caprock Solar 2 LLC</v>
      </c>
      <c r="D11536" s="8"/>
      <c r="E11536" s="8"/>
      <c r="F11536" s="10"/>
      <c r="G11536" s="8">
        <v>59846</v>
      </c>
      <c r="H11536" s="8" t="s">
        <v>24410</v>
      </c>
      <c r="I11536" s="8" t="s">
        <v>5151</v>
      </c>
      <c r="J11536" s="8">
        <v>59628</v>
      </c>
      <c r="K11536" s="8" t="s">
        <v>4716</v>
      </c>
    </row>
    <row r="11537" spans="1:11" x14ac:dyDescent="0.2">
      <c r="A11537" s="8">
        <f>MAX($A$2:$A11536)+1</f>
        <v>9966</v>
      </c>
      <c r="B11537" s="8"/>
      <c r="C11537" s="9" t="str">
        <f t="shared" si="181"/>
        <v>Cardinal Solar</v>
      </c>
      <c r="D11537" s="8"/>
      <c r="E11537" s="8"/>
      <c r="F11537" s="10"/>
      <c r="G11537" s="8">
        <v>60174</v>
      </c>
      <c r="H11537" s="8" t="s">
        <v>24411</v>
      </c>
      <c r="I11537" s="8" t="s">
        <v>4915</v>
      </c>
      <c r="J11537" s="8">
        <v>58658</v>
      </c>
      <c r="K11537" s="8" t="s">
        <v>4716</v>
      </c>
    </row>
    <row r="11538" spans="1:11" x14ac:dyDescent="0.2">
      <c r="A11538" s="8">
        <f>MAX($A$2:$A11537)+1</f>
        <v>9967</v>
      </c>
      <c r="B11538" s="8"/>
      <c r="C11538" s="9" t="str">
        <f t="shared" si="181"/>
        <v>Carlsbad Energy Center</v>
      </c>
      <c r="D11538" s="8"/>
      <c r="E11538" s="8"/>
      <c r="F11538" s="10"/>
      <c r="G11538" s="8">
        <v>59002</v>
      </c>
      <c r="H11538" s="8" t="s">
        <v>4970</v>
      </c>
      <c r="I11538" s="8" t="s">
        <v>4970</v>
      </c>
      <c r="J11538" s="8">
        <v>58847</v>
      </c>
      <c r="K11538" s="8" t="s">
        <v>4716</v>
      </c>
    </row>
    <row r="11539" spans="1:11" x14ac:dyDescent="0.2">
      <c r="A11539" s="8">
        <f>MAX($A$2:$A11538)+1</f>
        <v>9968</v>
      </c>
      <c r="B11539" s="8"/>
      <c r="C11539" s="9" t="str">
        <f t="shared" si="181"/>
        <v>Carroll County Energy</v>
      </c>
      <c r="D11539" s="8"/>
      <c r="E11539" s="8"/>
      <c r="F11539" s="10"/>
      <c r="G11539" s="8">
        <v>59773</v>
      </c>
      <c r="H11539" s="8" t="s">
        <v>24412</v>
      </c>
      <c r="I11539" s="8" t="s">
        <v>5139</v>
      </c>
      <c r="J11539" s="8">
        <v>59541</v>
      </c>
      <c r="K11539" s="8" t="s">
        <v>4716</v>
      </c>
    </row>
    <row r="11540" spans="1:11" x14ac:dyDescent="0.2">
      <c r="A11540" s="8">
        <f>MAX($A$2:$A11539)+1</f>
        <v>9969</v>
      </c>
      <c r="B11540" s="8"/>
      <c r="C11540" s="9" t="str">
        <f t="shared" si="181"/>
        <v>Carter Solar</v>
      </c>
      <c r="D11540" s="8"/>
      <c r="E11540" s="8"/>
      <c r="F11540" s="10"/>
      <c r="G11540" s="8">
        <v>60167</v>
      </c>
      <c r="H11540" s="8" t="s">
        <v>24413</v>
      </c>
      <c r="I11540" s="8" t="s">
        <v>4915</v>
      </c>
      <c r="J11540" s="8">
        <v>58658</v>
      </c>
      <c r="K11540" s="8" t="s">
        <v>4716</v>
      </c>
    </row>
    <row r="11541" spans="1:11" x14ac:dyDescent="0.2">
      <c r="A11541" s="8">
        <f>MAX($A$2:$A11540)+1</f>
        <v>9970</v>
      </c>
      <c r="B11541" s="8"/>
      <c r="C11541" s="9" t="str">
        <f t="shared" si="181"/>
        <v>Cash Solar</v>
      </c>
      <c r="D11541" s="8"/>
      <c r="E11541" s="8"/>
      <c r="F11541" s="10"/>
      <c r="G11541" s="8">
        <v>60178</v>
      </c>
      <c r="H11541" s="8" t="s">
        <v>24414</v>
      </c>
      <c r="I11541" s="8" t="s">
        <v>4915</v>
      </c>
      <c r="J11541" s="8">
        <v>58658</v>
      </c>
      <c r="K11541" s="8" t="s">
        <v>4716</v>
      </c>
    </row>
    <row r="11542" spans="1:11" x14ac:dyDescent="0.2">
      <c r="A11542" s="8">
        <f>MAX($A$2:$A11541)+1</f>
        <v>9971</v>
      </c>
      <c r="B11542" s="8"/>
      <c r="C11542" s="9" t="str">
        <f t="shared" si="181"/>
        <v>Cassadaga  Wind Farm</v>
      </c>
      <c r="D11542" s="8"/>
      <c r="E11542" s="8"/>
      <c r="F11542" s="10"/>
      <c r="G11542" s="8">
        <v>58777</v>
      </c>
      <c r="H11542" s="8" t="s">
        <v>24415</v>
      </c>
      <c r="I11542" s="8" t="s">
        <v>1789</v>
      </c>
      <c r="J11542" s="8">
        <v>58672</v>
      </c>
      <c r="K11542" s="8" t="s">
        <v>4716</v>
      </c>
    </row>
    <row r="11543" spans="1:11" x14ac:dyDescent="0.2">
      <c r="A11543" s="8">
        <f>MAX($A$2:$A11542)+1</f>
        <v>9972</v>
      </c>
      <c r="B11543" s="8"/>
      <c r="C11543" s="9" t="str">
        <f t="shared" si="181"/>
        <v>Castle Gap Solar</v>
      </c>
      <c r="D11543" s="8"/>
      <c r="E11543" s="8"/>
      <c r="F11543" s="10"/>
      <c r="G11543" s="8">
        <v>60123</v>
      </c>
      <c r="H11543" s="8" t="s">
        <v>24416</v>
      </c>
      <c r="I11543" s="8" t="s">
        <v>5238</v>
      </c>
      <c r="J11543" s="8">
        <v>59896</v>
      </c>
      <c r="K11543" s="8" t="s">
        <v>4716</v>
      </c>
    </row>
    <row r="11544" spans="1:11" x14ac:dyDescent="0.2">
      <c r="A11544" s="8">
        <f>MAX($A$2:$A11543)+1</f>
        <v>9973</v>
      </c>
      <c r="B11544" s="8"/>
      <c r="C11544" s="9" t="str">
        <f t="shared" si="181"/>
        <v>Cattle Ridge Wind Farm 1</v>
      </c>
      <c r="D11544" s="8"/>
      <c r="E11544" s="8"/>
      <c r="F11544" s="10"/>
      <c r="G11544" s="8">
        <v>60503</v>
      </c>
      <c r="H11544" s="8" t="s">
        <v>24417</v>
      </c>
      <c r="I11544" s="8" t="s">
        <v>5382</v>
      </c>
      <c r="J11544" s="8">
        <v>60288</v>
      </c>
      <c r="K11544" s="8" t="s">
        <v>4716</v>
      </c>
    </row>
    <row r="11545" spans="1:11" x14ac:dyDescent="0.2">
      <c r="A11545" s="8">
        <f>MAX($A$2:$A11544)+1</f>
        <v>9974</v>
      </c>
      <c r="B11545" s="8"/>
      <c r="C11545" s="9" t="str">
        <f t="shared" ref="C11545:C11608" si="182">IF(H11545="",F11545,H11545)</f>
        <v>Central Antelope Dry Ranch B LLC</v>
      </c>
      <c r="D11545" s="8"/>
      <c r="E11545" s="8"/>
      <c r="F11545" s="10"/>
      <c r="G11545" s="8">
        <v>60281</v>
      </c>
      <c r="H11545" s="8" t="s">
        <v>6336</v>
      </c>
      <c r="I11545" s="8" t="s">
        <v>3485</v>
      </c>
      <c r="J11545" s="8">
        <v>58661</v>
      </c>
      <c r="K11545" s="8" t="s">
        <v>4716</v>
      </c>
    </row>
    <row r="11546" spans="1:11" x14ac:dyDescent="0.2">
      <c r="A11546" s="8">
        <f>MAX($A$2:$A11545)+1</f>
        <v>9975</v>
      </c>
      <c r="B11546" s="8"/>
      <c r="C11546" s="9" t="str">
        <f t="shared" si="182"/>
        <v>Chamon Power LLC</v>
      </c>
      <c r="D11546" s="8"/>
      <c r="E11546" s="8"/>
      <c r="F11546" s="10"/>
      <c r="G11546" s="8">
        <v>60460</v>
      </c>
      <c r="H11546" s="8" t="s">
        <v>24418</v>
      </c>
      <c r="I11546" s="8" t="s">
        <v>5361</v>
      </c>
      <c r="J11546" s="8">
        <v>60248</v>
      </c>
      <c r="K11546" s="8" t="s">
        <v>4716</v>
      </c>
    </row>
    <row r="11547" spans="1:11" x14ac:dyDescent="0.2">
      <c r="A11547" s="8">
        <f>MAX($A$2:$A11546)+1</f>
        <v>9976</v>
      </c>
      <c r="B11547" s="8"/>
      <c r="C11547" s="9" t="str">
        <f t="shared" si="182"/>
        <v>Changing Winds</v>
      </c>
      <c r="D11547" s="8"/>
      <c r="E11547" s="8"/>
      <c r="F11547" s="10"/>
      <c r="G11547" s="8">
        <v>59243</v>
      </c>
      <c r="H11547" s="8" t="s">
        <v>24419</v>
      </c>
      <c r="I11547" s="8" t="s">
        <v>5019</v>
      </c>
      <c r="J11547" s="8">
        <v>59056</v>
      </c>
      <c r="K11547" s="8" t="s">
        <v>4716</v>
      </c>
    </row>
    <row r="11548" spans="1:11" x14ac:dyDescent="0.2">
      <c r="A11548" s="8">
        <f>MAX($A$2:$A11547)+1</f>
        <v>9977</v>
      </c>
      <c r="B11548" s="8"/>
      <c r="C11548" s="9" t="str">
        <f t="shared" si="182"/>
        <v>Chapman Ranch Wind I</v>
      </c>
      <c r="D11548" s="8"/>
      <c r="E11548" s="8"/>
      <c r="F11548" s="10"/>
      <c r="G11548" s="8">
        <v>59193</v>
      </c>
      <c r="H11548" s="8" t="s">
        <v>24420</v>
      </c>
      <c r="I11548" s="8" t="s">
        <v>4995</v>
      </c>
      <c r="J11548" s="8">
        <v>58998</v>
      </c>
      <c r="K11548" s="8" t="s">
        <v>4716</v>
      </c>
    </row>
    <row r="11549" spans="1:11" x14ac:dyDescent="0.2">
      <c r="A11549" s="8">
        <f>MAX($A$2:$A11548)+1</f>
        <v>9978</v>
      </c>
      <c r="B11549" s="8"/>
      <c r="C11549" s="9" t="str">
        <f t="shared" si="182"/>
        <v>Charlie Solar</v>
      </c>
      <c r="D11549" s="8"/>
      <c r="E11549" s="8"/>
      <c r="F11549" s="10"/>
      <c r="G11549" s="8">
        <v>58738</v>
      </c>
      <c r="H11549" s="8" t="s">
        <v>24421</v>
      </c>
      <c r="I11549" s="8" t="s">
        <v>4915</v>
      </c>
      <c r="J11549" s="8">
        <v>58658</v>
      </c>
      <c r="K11549" s="8" t="s">
        <v>4716</v>
      </c>
    </row>
    <row r="11550" spans="1:11" x14ac:dyDescent="0.2">
      <c r="A11550" s="8">
        <f>MAX($A$2:$A11549)+1</f>
        <v>9979</v>
      </c>
      <c r="B11550" s="8"/>
      <c r="C11550" s="9" t="str">
        <f t="shared" si="182"/>
        <v>Chatham Park Solar Farm</v>
      </c>
      <c r="D11550" s="8"/>
      <c r="E11550" s="8"/>
      <c r="F11550" s="10"/>
      <c r="G11550" s="8">
        <v>58869</v>
      </c>
      <c r="H11550" s="8" t="s">
        <v>24422</v>
      </c>
      <c r="I11550" s="8" t="s">
        <v>4944</v>
      </c>
      <c r="J11550" s="8">
        <v>58746</v>
      </c>
      <c r="K11550" s="8" t="s">
        <v>4716</v>
      </c>
    </row>
    <row r="11551" spans="1:11" x14ac:dyDescent="0.2">
      <c r="A11551" s="8">
        <f>MAX($A$2:$A11550)+1</f>
        <v>9980</v>
      </c>
      <c r="B11551" s="8"/>
      <c r="C11551" s="9" t="str">
        <f t="shared" si="182"/>
        <v>Chilocco Wind Farm</v>
      </c>
      <c r="D11551" s="8"/>
      <c r="E11551" s="8"/>
      <c r="F11551" s="10"/>
      <c r="G11551" s="8">
        <v>58406</v>
      </c>
      <c r="H11551" s="8" t="s">
        <v>24423</v>
      </c>
      <c r="I11551" s="8" t="s">
        <v>4882</v>
      </c>
      <c r="J11551" s="8">
        <v>58391</v>
      </c>
      <c r="K11551" s="8" t="s">
        <v>4716</v>
      </c>
    </row>
    <row r="11552" spans="1:11" x14ac:dyDescent="0.2">
      <c r="A11552" s="8">
        <f>MAX($A$2:$A11551)+1</f>
        <v>9981</v>
      </c>
      <c r="B11552" s="8"/>
      <c r="C11552" s="9" t="str">
        <f t="shared" si="182"/>
        <v>Chokecherry and Sierra Madre Wind</v>
      </c>
      <c r="D11552" s="8"/>
      <c r="E11552" s="8"/>
      <c r="F11552" s="10"/>
      <c r="G11552" s="8">
        <v>58987</v>
      </c>
      <c r="H11552" s="8" t="s">
        <v>24424</v>
      </c>
      <c r="I11552" s="8" t="s">
        <v>4967</v>
      </c>
      <c r="J11552" s="8">
        <v>58842</v>
      </c>
      <c r="K11552" s="8" t="s">
        <v>4716</v>
      </c>
    </row>
    <row r="11553" spans="1:11" x14ac:dyDescent="0.2">
      <c r="A11553" s="8">
        <f>MAX($A$2:$A11552)+1</f>
        <v>9982</v>
      </c>
      <c r="B11553" s="8"/>
      <c r="C11553" s="9" t="str">
        <f t="shared" si="182"/>
        <v>Christina Solar</v>
      </c>
      <c r="D11553" s="8"/>
      <c r="E11553" s="8"/>
      <c r="F11553" s="10"/>
      <c r="G11553" s="8">
        <v>60172</v>
      </c>
      <c r="H11553" s="8" t="s">
        <v>24425</v>
      </c>
      <c r="I11553" s="8" t="s">
        <v>4915</v>
      </c>
      <c r="J11553" s="8">
        <v>58658</v>
      </c>
      <c r="K11553" s="8" t="s">
        <v>4716</v>
      </c>
    </row>
    <row r="11554" spans="1:11" x14ac:dyDescent="0.2">
      <c r="A11554" s="8">
        <f>MAX($A$2:$A11553)+1</f>
        <v>9983</v>
      </c>
      <c r="B11554" s="8"/>
      <c r="C11554" s="9" t="str">
        <f t="shared" si="182"/>
        <v>Cielo Lindo</v>
      </c>
      <c r="D11554" s="8"/>
      <c r="E11554" s="8"/>
      <c r="F11554" s="10"/>
      <c r="G11554" s="8">
        <v>60264</v>
      </c>
      <c r="H11554" s="8" t="s">
        <v>24426</v>
      </c>
      <c r="I11554" s="8" t="s">
        <v>5277</v>
      </c>
      <c r="J11554" s="8">
        <v>60048</v>
      </c>
      <c r="K11554" s="8" t="s">
        <v>4716</v>
      </c>
    </row>
    <row r="11555" spans="1:11" x14ac:dyDescent="0.2">
      <c r="A11555" s="8">
        <f>MAX($A$2:$A11554)+1</f>
        <v>9984</v>
      </c>
      <c r="B11555" s="8"/>
      <c r="C11555" s="9" t="str">
        <f t="shared" si="182"/>
        <v>Citrus County Combined Cycle Plant</v>
      </c>
      <c r="D11555" s="8"/>
      <c r="E11555" s="8"/>
      <c r="F11555" s="10"/>
      <c r="G11555" s="8">
        <v>60138</v>
      </c>
      <c r="H11555" s="8" t="s">
        <v>24427</v>
      </c>
      <c r="I11555" s="8" t="s">
        <v>116</v>
      </c>
      <c r="J11555" s="8">
        <v>6455</v>
      </c>
      <c r="K11555" s="8" t="s">
        <v>4716</v>
      </c>
    </row>
    <row r="11556" spans="1:11" x14ac:dyDescent="0.2">
      <c r="A11556" s="8">
        <f>MAX($A$2:$A11555)+1</f>
        <v>9985</v>
      </c>
      <c r="B11556" s="8"/>
      <c r="C11556" s="9" t="str">
        <f t="shared" si="182"/>
        <v>Clark 1 Solar</v>
      </c>
      <c r="D11556" s="8"/>
      <c r="E11556" s="8"/>
      <c r="F11556" s="10"/>
      <c r="G11556" s="8">
        <v>59697</v>
      </c>
      <c r="H11556" s="8" t="s">
        <v>24428</v>
      </c>
      <c r="I11556" s="8" t="s">
        <v>5122</v>
      </c>
      <c r="J11556" s="8">
        <v>59465</v>
      </c>
      <c r="K11556" s="8" t="s">
        <v>4716</v>
      </c>
    </row>
    <row r="11557" spans="1:11" x14ac:dyDescent="0.2">
      <c r="A11557" s="8">
        <f>MAX($A$2:$A11556)+1</f>
        <v>9986</v>
      </c>
      <c r="B11557" s="8"/>
      <c r="C11557" s="9" t="str">
        <f t="shared" si="182"/>
        <v>Clark 2 Solar</v>
      </c>
      <c r="D11557" s="8"/>
      <c r="E11557" s="8"/>
      <c r="F11557" s="10"/>
      <c r="G11557" s="8">
        <v>59698</v>
      </c>
      <c r="H11557" s="8" t="s">
        <v>24429</v>
      </c>
      <c r="I11557" s="8" t="s">
        <v>5123</v>
      </c>
      <c r="J11557" s="8">
        <v>59466</v>
      </c>
      <c r="K11557" s="8" t="s">
        <v>4716</v>
      </c>
    </row>
    <row r="11558" spans="1:11" x14ac:dyDescent="0.2">
      <c r="A11558" s="8">
        <f>MAX($A$2:$A11557)+1</f>
        <v>9987</v>
      </c>
      <c r="B11558" s="8"/>
      <c r="C11558" s="9" t="str">
        <f t="shared" si="182"/>
        <v>Clark 3 Solar</v>
      </c>
      <c r="D11558" s="8"/>
      <c r="E11558" s="8"/>
      <c r="F11558" s="10"/>
      <c r="G11558" s="8">
        <v>59699</v>
      </c>
      <c r="H11558" s="8" t="s">
        <v>24430</v>
      </c>
      <c r="I11558" s="8" t="s">
        <v>5124</v>
      </c>
      <c r="J11558" s="8">
        <v>59467</v>
      </c>
      <c r="K11558" s="8" t="s">
        <v>4716</v>
      </c>
    </row>
    <row r="11559" spans="1:11" x14ac:dyDescent="0.2">
      <c r="A11559" s="8">
        <f>MAX($A$2:$A11558)+1</f>
        <v>9988</v>
      </c>
      <c r="B11559" s="8"/>
      <c r="C11559" s="9" t="str">
        <f t="shared" si="182"/>
        <v>Clark 4 Solar</v>
      </c>
      <c r="D11559" s="8"/>
      <c r="E11559" s="8"/>
      <c r="F11559" s="10"/>
      <c r="G11559" s="8">
        <v>59700</v>
      </c>
      <c r="H11559" s="8" t="s">
        <v>24431</v>
      </c>
      <c r="I11559" s="8" t="s">
        <v>5125</v>
      </c>
      <c r="J11559" s="8">
        <v>59468</v>
      </c>
      <c r="K11559" s="8" t="s">
        <v>4716</v>
      </c>
    </row>
    <row r="11560" spans="1:11" x14ac:dyDescent="0.2">
      <c r="A11560" s="8">
        <f>MAX($A$2:$A11559)+1</f>
        <v>9989</v>
      </c>
      <c r="B11560" s="8"/>
      <c r="C11560" s="9" t="str">
        <f t="shared" si="182"/>
        <v>Clark Canyon Hydro-Electric Facility</v>
      </c>
      <c r="D11560" s="8"/>
      <c r="E11560" s="8"/>
      <c r="F11560" s="10"/>
      <c r="G11560" s="8">
        <v>60483</v>
      </c>
      <c r="H11560" s="8" t="s">
        <v>24432</v>
      </c>
      <c r="I11560" s="8" t="s">
        <v>5373</v>
      </c>
      <c r="J11560" s="8">
        <v>60270</v>
      </c>
      <c r="K11560" s="8" t="s">
        <v>4716</v>
      </c>
    </row>
    <row r="11561" spans="1:11" x14ac:dyDescent="0.2">
      <c r="A11561" s="8">
        <f>MAX($A$2:$A11560)+1</f>
        <v>9990</v>
      </c>
      <c r="B11561" s="8"/>
      <c r="C11561" s="9" t="str">
        <f t="shared" si="182"/>
        <v>Clayton Solar</v>
      </c>
      <c r="D11561" s="8"/>
      <c r="E11561" s="8"/>
      <c r="F11561" s="10"/>
      <c r="G11561" s="8">
        <v>60171</v>
      </c>
      <c r="H11561" s="8" t="s">
        <v>24433</v>
      </c>
      <c r="I11561" s="8" t="s">
        <v>4915</v>
      </c>
      <c r="J11561" s="8">
        <v>58658</v>
      </c>
      <c r="K11561" s="8" t="s">
        <v>4716</v>
      </c>
    </row>
    <row r="11562" spans="1:11" x14ac:dyDescent="0.2">
      <c r="A11562" s="8">
        <f>MAX($A$2:$A11561)+1</f>
        <v>9991</v>
      </c>
      <c r="B11562" s="8"/>
      <c r="C11562" s="9" t="str">
        <f t="shared" si="182"/>
        <v>Clean Energy Future-Lordstown, LLC</v>
      </c>
      <c r="D11562" s="8"/>
      <c r="E11562" s="8"/>
      <c r="F11562" s="10"/>
      <c r="G11562" s="8">
        <v>60376</v>
      </c>
      <c r="H11562" s="8" t="s">
        <v>5322</v>
      </c>
      <c r="I11562" s="8" t="s">
        <v>5322</v>
      </c>
      <c r="J11562" s="8">
        <v>60170</v>
      </c>
      <c r="K11562" s="8" t="s">
        <v>4716</v>
      </c>
    </row>
    <row r="11563" spans="1:11" x14ac:dyDescent="0.2">
      <c r="A11563" s="8">
        <f>MAX($A$2:$A11562)+1</f>
        <v>9992</v>
      </c>
      <c r="B11563" s="8"/>
      <c r="C11563" s="9" t="str">
        <f t="shared" si="182"/>
        <v>Clean Path Energy Center</v>
      </c>
      <c r="D11563" s="8"/>
      <c r="E11563" s="8"/>
      <c r="F11563" s="10"/>
      <c r="G11563" s="8">
        <v>60289</v>
      </c>
      <c r="H11563" s="8" t="s">
        <v>24434</v>
      </c>
      <c r="I11563" s="8" t="s">
        <v>5282</v>
      </c>
      <c r="J11563" s="8">
        <v>60064</v>
      </c>
      <c r="K11563" s="8" t="s">
        <v>4716</v>
      </c>
    </row>
    <row r="11564" spans="1:11" x14ac:dyDescent="0.2">
      <c r="A11564" s="8">
        <f>MAX($A$2:$A11563)+1</f>
        <v>9993</v>
      </c>
      <c r="B11564" s="8"/>
      <c r="C11564" s="9" t="str">
        <f t="shared" si="182"/>
        <v>Clear Springs Energy Center</v>
      </c>
      <c r="D11564" s="8"/>
      <c r="E11564" s="8"/>
      <c r="F11564" s="10"/>
      <c r="G11564" s="8">
        <v>59615</v>
      </c>
      <c r="H11564" s="8" t="s">
        <v>24435</v>
      </c>
      <c r="I11564" s="8" t="s">
        <v>5089</v>
      </c>
      <c r="J11564" s="8">
        <v>59357</v>
      </c>
      <c r="K11564" s="8" t="s">
        <v>4716</v>
      </c>
    </row>
    <row r="11565" spans="1:11" x14ac:dyDescent="0.2">
      <c r="A11565" s="8">
        <f>MAX($A$2:$A11564)+1</f>
        <v>9994</v>
      </c>
      <c r="B11565" s="8"/>
      <c r="C11565" s="9" t="str">
        <f t="shared" si="182"/>
        <v>Climax Solar</v>
      </c>
      <c r="D11565" s="8"/>
      <c r="E11565" s="8"/>
      <c r="F11565" s="10"/>
      <c r="G11565" s="8">
        <v>60286</v>
      </c>
      <c r="H11565" s="8" t="s">
        <v>24436</v>
      </c>
      <c r="I11565" s="8" t="s">
        <v>5290</v>
      </c>
      <c r="J11565" s="8">
        <v>60075</v>
      </c>
      <c r="K11565" s="8" t="s">
        <v>4716</v>
      </c>
    </row>
    <row r="11566" spans="1:11" x14ac:dyDescent="0.2">
      <c r="A11566" s="8">
        <f>MAX($A$2:$A11565)+1</f>
        <v>9995</v>
      </c>
      <c r="B11566" s="8"/>
      <c r="C11566" s="9" t="str">
        <f t="shared" si="182"/>
        <v>Clipperton Holdings</v>
      </c>
      <c r="D11566" s="8"/>
      <c r="E11566" s="8"/>
      <c r="F11566" s="10"/>
      <c r="G11566" s="8">
        <v>59213</v>
      </c>
      <c r="H11566" s="8" t="s">
        <v>24437</v>
      </c>
      <c r="I11566" s="8" t="s">
        <v>5003</v>
      </c>
      <c r="J11566" s="8">
        <v>59007</v>
      </c>
      <c r="K11566" s="8" t="s">
        <v>4716</v>
      </c>
    </row>
    <row r="11567" spans="1:11" x14ac:dyDescent="0.2">
      <c r="A11567" s="8">
        <f>MAX($A$2:$A11566)+1</f>
        <v>9996</v>
      </c>
      <c r="B11567" s="8"/>
      <c r="C11567" s="9" t="str">
        <f t="shared" si="182"/>
        <v>CML&amp;P Generating Facility No. 2</v>
      </c>
      <c r="D11567" s="8"/>
      <c r="E11567" s="8"/>
      <c r="F11567" s="10"/>
      <c r="G11567" s="8">
        <v>59726</v>
      </c>
      <c r="H11567" s="8" t="s">
        <v>24438</v>
      </c>
      <c r="I11567" s="8" t="s">
        <v>1070</v>
      </c>
      <c r="J11567" s="8">
        <v>3892</v>
      </c>
      <c r="K11567" s="8" t="s">
        <v>4716</v>
      </c>
    </row>
    <row r="11568" spans="1:11" x14ac:dyDescent="0.2">
      <c r="A11568" s="8">
        <f>MAX($A$2:$A11567)+1</f>
        <v>9997</v>
      </c>
      <c r="B11568" s="8"/>
      <c r="C11568" s="9" t="str">
        <f t="shared" si="182"/>
        <v>Colin Solar</v>
      </c>
      <c r="D11568" s="8"/>
      <c r="E11568" s="8"/>
      <c r="F11568" s="10"/>
      <c r="G11568" s="8">
        <v>58723</v>
      </c>
      <c r="H11568" s="8" t="s">
        <v>24439</v>
      </c>
      <c r="I11568" s="8" t="s">
        <v>4915</v>
      </c>
      <c r="J11568" s="8">
        <v>58658</v>
      </c>
      <c r="K11568" s="8" t="s">
        <v>4716</v>
      </c>
    </row>
    <row r="11569" spans="1:11" x14ac:dyDescent="0.2">
      <c r="A11569" s="8">
        <f>MAX($A$2:$A11568)+1</f>
        <v>9998</v>
      </c>
      <c r="B11569" s="8"/>
      <c r="C11569" s="9" t="str">
        <f t="shared" si="182"/>
        <v>Colorado Bend II</v>
      </c>
      <c r="D11569" s="8"/>
      <c r="E11569" s="8"/>
      <c r="F11569" s="10"/>
      <c r="G11569" s="8">
        <v>60122</v>
      </c>
      <c r="H11569" s="8" t="s">
        <v>24440</v>
      </c>
      <c r="I11569" s="8" t="s">
        <v>1805</v>
      </c>
      <c r="J11569" s="8">
        <v>6035</v>
      </c>
      <c r="K11569" s="8" t="s">
        <v>4716</v>
      </c>
    </row>
    <row r="11570" spans="1:11" x14ac:dyDescent="0.2">
      <c r="A11570" s="8">
        <f>MAX($A$2:$A11569)+1</f>
        <v>9999</v>
      </c>
      <c r="B11570" s="8"/>
      <c r="C11570" s="9" t="str">
        <f t="shared" si="182"/>
        <v>Con Dios Solar 11</v>
      </c>
      <c r="D11570" s="8"/>
      <c r="E11570" s="8"/>
      <c r="F11570" s="10"/>
      <c r="G11570" s="8">
        <v>59264</v>
      </c>
      <c r="H11570" s="8" t="s">
        <v>24441</v>
      </c>
      <c r="I11570" s="8" t="s">
        <v>24442</v>
      </c>
      <c r="J11570" s="8">
        <v>58661</v>
      </c>
      <c r="K11570" s="8" t="s">
        <v>4716</v>
      </c>
    </row>
    <row r="11571" spans="1:11" x14ac:dyDescent="0.2">
      <c r="A11571" s="8">
        <f>MAX($A$2:$A11570)+1</f>
        <v>10000</v>
      </c>
      <c r="B11571" s="8"/>
      <c r="C11571" s="9" t="str">
        <f t="shared" si="182"/>
        <v>Con Dios Solar 3</v>
      </c>
      <c r="D11571" s="8"/>
      <c r="E11571" s="8"/>
      <c r="F11571" s="10"/>
      <c r="G11571" s="8">
        <v>59263</v>
      </c>
      <c r="H11571" s="8" t="s">
        <v>24443</v>
      </c>
      <c r="I11571" s="8" t="s">
        <v>24442</v>
      </c>
      <c r="J11571" s="8">
        <v>58661</v>
      </c>
      <c r="K11571" s="8" t="s">
        <v>4716</v>
      </c>
    </row>
    <row r="11572" spans="1:11" x14ac:dyDescent="0.2">
      <c r="A11572" s="8">
        <f>MAX($A$2:$A11571)+1</f>
        <v>10001</v>
      </c>
      <c r="B11572" s="8"/>
      <c r="C11572" s="9" t="str">
        <f t="shared" si="182"/>
        <v>Concord Blue Eagar, LLC</v>
      </c>
      <c r="D11572" s="8"/>
      <c r="E11572" s="8"/>
      <c r="F11572" s="10"/>
      <c r="G11572" s="8">
        <v>60374</v>
      </c>
      <c r="H11572" s="8" t="s">
        <v>5321</v>
      </c>
      <c r="I11572" s="8" t="s">
        <v>5321</v>
      </c>
      <c r="J11572" s="8">
        <v>60167</v>
      </c>
      <c r="K11572" s="8" t="s">
        <v>4716</v>
      </c>
    </row>
    <row r="11573" spans="1:11" x14ac:dyDescent="0.2">
      <c r="A11573" s="8">
        <f>MAX($A$2:$A11572)+1</f>
        <v>10002</v>
      </c>
      <c r="B11573" s="8"/>
      <c r="C11573" s="9" t="str">
        <f t="shared" si="182"/>
        <v>Cone Renewable Energy Project, LLC</v>
      </c>
      <c r="D11573" s="8"/>
      <c r="E11573" s="8"/>
      <c r="F11573" s="10"/>
      <c r="G11573" s="8">
        <v>60272</v>
      </c>
      <c r="H11573" s="8" t="s">
        <v>24444</v>
      </c>
      <c r="I11573" s="8" t="s">
        <v>5019</v>
      </c>
      <c r="J11573" s="8">
        <v>59056</v>
      </c>
      <c r="K11573" s="8" t="s">
        <v>4716</v>
      </c>
    </row>
    <row r="11574" spans="1:11" x14ac:dyDescent="0.2">
      <c r="A11574" s="8">
        <f>MAX($A$2:$A11573)+1</f>
        <v>10003</v>
      </c>
      <c r="B11574" s="8"/>
      <c r="C11574" s="9" t="str">
        <f t="shared" si="182"/>
        <v>Copenhagen Wind Farm</v>
      </c>
      <c r="D11574" s="8"/>
      <c r="E11574" s="8"/>
      <c r="F11574" s="10"/>
      <c r="G11574" s="8">
        <v>58979</v>
      </c>
      <c r="H11574" s="8" t="s">
        <v>24445</v>
      </c>
      <c r="I11574" s="8" t="s">
        <v>4966</v>
      </c>
      <c r="J11574" s="8">
        <v>58840</v>
      </c>
      <c r="K11574" s="8" t="s">
        <v>4716</v>
      </c>
    </row>
    <row r="11575" spans="1:11" x14ac:dyDescent="0.2">
      <c r="A11575" s="8">
        <f>MAX($A$2:$A11574)+1</f>
        <v>10004</v>
      </c>
      <c r="B11575" s="8"/>
      <c r="C11575" s="9" t="str">
        <f t="shared" si="182"/>
        <v>Copper Crossing Gen Station</v>
      </c>
      <c r="D11575" s="8"/>
      <c r="E11575" s="8"/>
      <c r="F11575" s="10"/>
      <c r="G11575" s="8">
        <v>58413</v>
      </c>
      <c r="H11575" s="8" t="s">
        <v>24446</v>
      </c>
      <c r="I11575" s="8" t="s">
        <v>3185</v>
      </c>
      <c r="J11575" s="8">
        <v>16572</v>
      </c>
      <c r="K11575" s="8" t="s">
        <v>4716</v>
      </c>
    </row>
    <row r="11576" spans="1:11" x14ac:dyDescent="0.2">
      <c r="A11576" s="8">
        <f>MAX($A$2:$A11575)+1</f>
        <v>10005</v>
      </c>
      <c r="B11576" s="8"/>
      <c r="C11576" s="9" t="str">
        <f t="shared" si="182"/>
        <v>Cotton Plains Wind Farm</v>
      </c>
      <c r="D11576" s="8"/>
      <c r="E11576" s="8"/>
      <c r="F11576" s="10"/>
      <c r="G11576" s="8">
        <v>60210</v>
      </c>
      <c r="H11576" s="8" t="s">
        <v>24447</v>
      </c>
      <c r="I11576" s="8" t="s">
        <v>5265</v>
      </c>
      <c r="J11576" s="8">
        <v>59979</v>
      </c>
      <c r="K11576" s="8" t="s">
        <v>4716</v>
      </c>
    </row>
    <row r="11577" spans="1:11" x14ac:dyDescent="0.2">
      <c r="A11577" s="8">
        <f>MAX($A$2:$A11576)+1</f>
        <v>10006</v>
      </c>
      <c r="B11577" s="8"/>
      <c r="C11577" s="9" t="str">
        <f t="shared" si="182"/>
        <v>Cotton Solar</v>
      </c>
      <c r="D11577" s="8"/>
      <c r="E11577" s="8"/>
      <c r="F11577" s="10"/>
      <c r="G11577" s="8">
        <v>59572</v>
      </c>
      <c r="H11577" s="8" t="s">
        <v>24448</v>
      </c>
      <c r="I11577" s="8" t="s">
        <v>5069</v>
      </c>
      <c r="J11577" s="8">
        <v>59319</v>
      </c>
      <c r="K11577" s="8" t="s">
        <v>4716</v>
      </c>
    </row>
    <row r="11578" spans="1:11" x14ac:dyDescent="0.2">
      <c r="A11578" s="8">
        <f>MAX($A$2:$A11577)+1</f>
        <v>10007</v>
      </c>
      <c r="B11578" s="8"/>
      <c r="C11578" s="9" t="str">
        <f t="shared" si="182"/>
        <v>Coyote Crest Wind Farm</v>
      </c>
      <c r="D11578" s="8"/>
      <c r="E11578" s="8"/>
      <c r="F11578" s="10"/>
      <c r="G11578" s="8">
        <v>58778</v>
      </c>
      <c r="H11578" s="8" t="s">
        <v>24449</v>
      </c>
      <c r="I11578" s="8" t="s">
        <v>1789</v>
      </c>
      <c r="J11578" s="8">
        <v>58672</v>
      </c>
      <c r="K11578" s="8" t="s">
        <v>4716</v>
      </c>
    </row>
    <row r="11579" spans="1:11" x14ac:dyDescent="0.2">
      <c r="A11579" s="8">
        <f>MAX($A$2:$A11578)+1</f>
        <v>10008</v>
      </c>
      <c r="B11579" s="8"/>
      <c r="C11579" s="9" t="str">
        <f t="shared" si="182"/>
        <v>CP Bloom Wind LLC</v>
      </c>
      <c r="D11579" s="8"/>
      <c r="E11579" s="8"/>
      <c r="F11579" s="10"/>
      <c r="G11579" s="8">
        <v>59888</v>
      </c>
      <c r="H11579" s="8" t="s">
        <v>24450</v>
      </c>
      <c r="I11579" s="8" t="s">
        <v>902</v>
      </c>
      <c r="J11579" s="8">
        <v>59365</v>
      </c>
      <c r="K11579" s="8" t="s">
        <v>4716</v>
      </c>
    </row>
    <row r="11580" spans="1:11" x14ac:dyDescent="0.2">
      <c r="A11580" s="8">
        <f>MAX($A$2:$A11579)+1</f>
        <v>10009</v>
      </c>
      <c r="B11580" s="8"/>
      <c r="C11580" s="9" t="str">
        <f t="shared" si="182"/>
        <v>CPV Pondera King Energy Center</v>
      </c>
      <c r="D11580" s="8"/>
      <c r="E11580" s="8"/>
      <c r="F11580" s="10"/>
      <c r="G11580" s="8">
        <v>58910</v>
      </c>
      <c r="H11580" s="8" t="s">
        <v>24451</v>
      </c>
      <c r="I11580" s="8" t="s">
        <v>4952</v>
      </c>
      <c r="J11580" s="8">
        <v>58768</v>
      </c>
      <c r="K11580" s="8" t="s">
        <v>4716</v>
      </c>
    </row>
    <row r="11581" spans="1:11" x14ac:dyDescent="0.2">
      <c r="A11581" s="8">
        <f>MAX($A$2:$A11580)+1</f>
        <v>10010</v>
      </c>
      <c r="B11581" s="8"/>
      <c r="C11581" s="9" t="str">
        <f t="shared" si="182"/>
        <v>CPV Smyth Generation Company LLC</v>
      </c>
      <c r="D11581" s="8"/>
      <c r="E11581" s="8"/>
      <c r="F11581" s="10"/>
      <c r="G11581" s="8">
        <v>58878</v>
      </c>
      <c r="H11581" s="8" t="s">
        <v>4946</v>
      </c>
      <c r="I11581" s="8" t="s">
        <v>4946</v>
      </c>
      <c r="J11581" s="8">
        <v>58758</v>
      </c>
      <c r="K11581" s="8" t="s">
        <v>4716</v>
      </c>
    </row>
    <row r="11582" spans="1:11" x14ac:dyDescent="0.2">
      <c r="A11582" s="8">
        <f>MAX($A$2:$A11581)+1</f>
        <v>10011</v>
      </c>
      <c r="B11582" s="8"/>
      <c r="C11582" s="9" t="str">
        <f t="shared" si="182"/>
        <v>Crane Solar Facility</v>
      </c>
      <c r="D11582" s="8"/>
      <c r="E11582" s="8"/>
      <c r="F11582" s="10"/>
      <c r="G11582" s="8">
        <v>60435</v>
      </c>
      <c r="H11582" s="8" t="s">
        <v>24452</v>
      </c>
      <c r="I11582" s="8" t="s">
        <v>118</v>
      </c>
      <c r="J11582" s="8">
        <v>15470</v>
      </c>
      <c r="K11582" s="8" t="s">
        <v>4716</v>
      </c>
    </row>
    <row r="11583" spans="1:11" x14ac:dyDescent="0.2">
      <c r="A11583" s="8">
        <f>MAX($A$2:$A11582)+1</f>
        <v>10012</v>
      </c>
      <c r="B11583" s="8"/>
      <c r="C11583" s="9" t="str">
        <f t="shared" si="182"/>
        <v>Crawford Renewable Energy - Meadville Po</v>
      </c>
      <c r="D11583" s="8"/>
      <c r="E11583" s="8"/>
      <c r="F11583" s="10"/>
      <c r="G11583" s="8">
        <v>59307</v>
      </c>
      <c r="H11583" s="8" t="s">
        <v>24453</v>
      </c>
      <c r="I11583" s="8" t="s">
        <v>5030</v>
      </c>
      <c r="J11583" s="8">
        <v>59111</v>
      </c>
      <c r="K11583" s="8" t="s">
        <v>4716</v>
      </c>
    </row>
    <row r="11584" spans="1:11" x14ac:dyDescent="0.2">
      <c r="A11584" s="8">
        <f>MAX($A$2:$A11583)+1</f>
        <v>10013</v>
      </c>
      <c r="B11584" s="8"/>
      <c r="C11584" s="9" t="str">
        <f t="shared" si="182"/>
        <v>Crawford Solar</v>
      </c>
      <c r="D11584" s="8"/>
      <c r="E11584" s="8"/>
      <c r="F11584" s="10"/>
      <c r="G11584" s="8">
        <v>60294</v>
      </c>
      <c r="H11584" s="8" t="s">
        <v>24454</v>
      </c>
      <c r="I11584" s="8" t="s">
        <v>5291</v>
      </c>
      <c r="J11584" s="8">
        <v>60076</v>
      </c>
      <c r="K11584" s="8" t="s">
        <v>4716</v>
      </c>
    </row>
    <row r="11585" spans="1:11" x14ac:dyDescent="0.2">
      <c r="A11585" s="8">
        <f>MAX($A$2:$A11584)+1</f>
        <v>10014</v>
      </c>
      <c r="B11585" s="8"/>
      <c r="C11585" s="9" t="str">
        <f t="shared" si="182"/>
        <v>Crimson Solar</v>
      </c>
      <c r="D11585" s="8"/>
      <c r="E11585" s="8"/>
      <c r="F11585" s="10"/>
      <c r="G11585" s="8">
        <v>60295</v>
      </c>
      <c r="H11585" s="8" t="s">
        <v>24455</v>
      </c>
      <c r="I11585" s="8" t="s">
        <v>5292</v>
      </c>
      <c r="J11585" s="8">
        <v>60077</v>
      </c>
      <c r="K11585" s="8" t="s">
        <v>4716</v>
      </c>
    </row>
    <row r="11586" spans="1:11" x14ac:dyDescent="0.2">
      <c r="A11586" s="8">
        <f>MAX($A$2:$A11585)+1</f>
        <v>10015</v>
      </c>
      <c r="B11586" s="8"/>
      <c r="C11586" s="9" t="str">
        <f t="shared" si="182"/>
        <v>Crocker Wind Farm</v>
      </c>
      <c r="D11586" s="8"/>
      <c r="E11586" s="8"/>
      <c r="F11586" s="10"/>
      <c r="G11586" s="8">
        <v>60505</v>
      </c>
      <c r="H11586" s="8" t="s">
        <v>24456</v>
      </c>
      <c r="I11586" s="8" t="s">
        <v>5384</v>
      </c>
      <c r="J11586" s="8">
        <v>60290</v>
      </c>
      <c r="K11586" s="8" t="s">
        <v>4716</v>
      </c>
    </row>
    <row r="11587" spans="1:11" x14ac:dyDescent="0.2">
      <c r="A11587" s="8">
        <f>MAX($A$2:$A11586)+1</f>
        <v>10016</v>
      </c>
      <c r="B11587" s="8"/>
      <c r="C11587" s="9" t="str">
        <f t="shared" si="182"/>
        <v>Crosby County Wind Farm, LLC</v>
      </c>
      <c r="D11587" s="8"/>
      <c r="E11587" s="8"/>
      <c r="F11587" s="10"/>
      <c r="G11587" s="8">
        <v>60273</v>
      </c>
      <c r="H11587" s="8" t="s">
        <v>24457</v>
      </c>
      <c r="I11587" s="8" t="s">
        <v>5019</v>
      </c>
      <c r="J11587" s="8">
        <v>59056</v>
      </c>
      <c r="K11587" s="8" t="s">
        <v>4716</v>
      </c>
    </row>
    <row r="11588" spans="1:11" x14ac:dyDescent="0.2">
      <c r="A11588" s="8">
        <f>MAX($A$2:$A11587)+1</f>
        <v>10017</v>
      </c>
      <c r="B11588" s="8"/>
      <c r="C11588" s="9" t="str">
        <f t="shared" si="182"/>
        <v>Cuyama Solar, LLC</v>
      </c>
      <c r="D11588" s="8"/>
      <c r="E11588" s="8"/>
      <c r="F11588" s="10"/>
      <c r="G11588" s="8">
        <v>60043</v>
      </c>
      <c r="H11588" s="8" t="s">
        <v>5722</v>
      </c>
      <c r="I11588" s="8" t="s">
        <v>1839</v>
      </c>
      <c r="J11588" s="8">
        <v>59745</v>
      </c>
      <c r="K11588" s="8" t="s">
        <v>4716</v>
      </c>
    </row>
    <row r="11589" spans="1:11" x14ac:dyDescent="0.2">
      <c r="A11589" s="8">
        <f>MAX($A$2:$A11588)+1</f>
        <v>10018</v>
      </c>
      <c r="B11589" s="8"/>
      <c r="C11589" s="9" t="str">
        <f t="shared" si="182"/>
        <v>Daystar Solar</v>
      </c>
      <c r="D11589" s="8"/>
      <c r="E11589" s="8"/>
      <c r="F11589" s="10"/>
      <c r="G11589" s="8">
        <v>60179</v>
      </c>
      <c r="H11589" s="8" t="s">
        <v>24458</v>
      </c>
      <c r="I11589" s="8" t="s">
        <v>4915</v>
      </c>
      <c r="J11589" s="8">
        <v>58658</v>
      </c>
      <c r="K11589" s="8" t="s">
        <v>4716</v>
      </c>
    </row>
    <row r="11590" spans="1:11" x14ac:dyDescent="0.2">
      <c r="A11590" s="8">
        <f>MAX($A$2:$A11589)+1</f>
        <v>10019</v>
      </c>
      <c r="B11590" s="8"/>
      <c r="C11590" s="9" t="str">
        <f t="shared" si="182"/>
        <v>Decatur Co. Solar RES (IN)</v>
      </c>
      <c r="D11590" s="8"/>
      <c r="E11590" s="8"/>
      <c r="F11590" s="10"/>
      <c r="G11590" s="8">
        <v>59988</v>
      </c>
      <c r="H11590" s="8" t="s">
        <v>24459</v>
      </c>
      <c r="I11590" s="8" t="s">
        <v>2140</v>
      </c>
      <c r="J11590" s="8">
        <v>9267</v>
      </c>
      <c r="K11590" s="8" t="s">
        <v>4716</v>
      </c>
    </row>
    <row r="11591" spans="1:11" x14ac:dyDescent="0.2">
      <c r="A11591" s="8">
        <f>MAX($A$2:$A11590)+1</f>
        <v>10020</v>
      </c>
      <c r="B11591" s="8"/>
      <c r="C11591" s="9" t="str">
        <f t="shared" si="182"/>
        <v>Demille Solar Farm</v>
      </c>
      <c r="D11591" s="8"/>
      <c r="E11591" s="8"/>
      <c r="F11591" s="10"/>
      <c r="G11591" s="8">
        <v>60346</v>
      </c>
      <c r="H11591" s="8" t="s">
        <v>24460</v>
      </c>
      <c r="I11591" s="8" t="s">
        <v>114</v>
      </c>
      <c r="J11591" s="8">
        <v>5109</v>
      </c>
      <c r="K11591" s="8" t="s">
        <v>4716</v>
      </c>
    </row>
    <row r="11592" spans="1:11" x14ac:dyDescent="0.2">
      <c r="A11592" s="8">
        <f>MAX($A$2:$A11591)+1</f>
        <v>10021</v>
      </c>
      <c r="B11592" s="8"/>
      <c r="C11592" s="9" t="str">
        <f t="shared" si="182"/>
        <v>Desert Quartzite</v>
      </c>
      <c r="D11592" s="8"/>
      <c r="E11592" s="8"/>
      <c r="F11592" s="10"/>
      <c r="G11592" s="8">
        <v>59871</v>
      </c>
      <c r="H11592" s="8" t="s">
        <v>24461</v>
      </c>
      <c r="I11592" s="8" t="s">
        <v>24340</v>
      </c>
      <c r="J11592" s="8">
        <v>56615</v>
      </c>
      <c r="K11592" s="8" t="s">
        <v>4716</v>
      </c>
    </row>
    <row r="11593" spans="1:11" x14ac:dyDescent="0.2">
      <c r="A11593" s="8">
        <f>MAX($A$2:$A11592)+1</f>
        <v>10022</v>
      </c>
      <c r="B11593" s="8"/>
      <c r="C11593" s="9" t="str">
        <f t="shared" si="182"/>
        <v>Dobbins Mill Farm</v>
      </c>
      <c r="D11593" s="8"/>
      <c r="E11593" s="8"/>
      <c r="F11593" s="10"/>
      <c r="G11593" s="8">
        <v>59101</v>
      </c>
      <c r="H11593" s="8" t="s">
        <v>4985</v>
      </c>
      <c r="I11593" s="8" t="s">
        <v>4985</v>
      </c>
      <c r="J11593" s="8">
        <v>58907</v>
      </c>
      <c r="K11593" s="8" t="s">
        <v>4716</v>
      </c>
    </row>
    <row r="11594" spans="1:11" x14ac:dyDescent="0.2">
      <c r="A11594" s="8">
        <f>MAX($A$2:$A11593)+1</f>
        <v>10023</v>
      </c>
      <c r="B11594" s="8"/>
      <c r="C11594" s="9" t="str">
        <f t="shared" si="182"/>
        <v>Double Weir</v>
      </c>
      <c r="D11594" s="8"/>
      <c r="E11594" s="8"/>
      <c r="F11594" s="10"/>
      <c r="G11594" s="8"/>
      <c r="H11594" s="8" t="s">
        <v>24462</v>
      </c>
      <c r="I11594" s="8" t="s">
        <v>2179</v>
      </c>
      <c r="J11594" s="8">
        <v>9216</v>
      </c>
      <c r="K11594" s="8" t="s">
        <v>33817</v>
      </c>
    </row>
    <row r="11595" spans="1:11" x14ac:dyDescent="0.2">
      <c r="A11595" s="8">
        <f>MAX($A$2:$A11594)+1</f>
        <v>10024</v>
      </c>
      <c r="B11595" s="8"/>
      <c r="C11595" s="9" t="str">
        <f t="shared" si="182"/>
        <v>Duck Solar</v>
      </c>
      <c r="D11595" s="8"/>
      <c r="E11595" s="8"/>
      <c r="F11595" s="10"/>
      <c r="G11595" s="8">
        <v>58724</v>
      </c>
      <c r="H11595" s="8" t="s">
        <v>24463</v>
      </c>
      <c r="I11595" s="8" t="s">
        <v>4915</v>
      </c>
      <c r="J11595" s="8">
        <v>58658</v>
      </c>
      <c r="K11595" s="8" t="s">
        <v>4716</v>
      </c>
    </row>
    <row r="11596" spans="1:11" x14ac:dyDescent="0.2">
      <c r="A11596" s="8">
        <f>MAX($A$2:$A11595)+1</f>
        <v>10025</v>
      </c>
      <c r="B11596" s="8"/>
      <c r="C11596" s="9" t="str">
        <f t="shared" si="182"/>
        <v>Durbin Creek Windfarm</v>
      </c>
      <c r="D11596" s="8"/>
      <c r="E11596" s="8"/>
      <c r="F11596" s="10"/>
      <c r="G11596" s="8">
        <v>59492</v>
      </c>
      <c r="H11596" s="8" t="s">
        <v>24464</v>
      </c>
      <c r="I11596" s="8" t="s">
        <v>5055</v>
      </c>
      <c r="J11596" s="8">
        <v>59253</v>
      </c>
      <c r="K11596" s="8" t="s">
        <v>4716</v>
      </c>
    </row>
    <row r="11597" spans="1:11" x14ac:dyDescent="0.2">
      <c r="A11597" s="8">
        <f>MAX($A$2:$A11596)+1</f>
        <v>10026</v>
      </c>
      <c r="B11597" s="8"/>
      <c r="C11597" s="9" t="str">
        <f t="shared" si="182"/>
        <v>Duroc Holdings</v>
      </c>
      <c r="D11597" s="8"/>
      <c r="E11597" s="8"/>
      <c r="F11597" s="10"/>
      <c r="G11597" s="8">
        <v>60379</v>
      </c>
      <c r="H11597" s="8" t="s">
        <v>24465</v>
      </c>
      <c r="I11597" s="8" t="s">
        <v>5325</v>
      </c>
      <c r="J11597" s="8">
        <v>60179</v>
      </c>
      <c r="K11597" s="8" t="s">
        <v>4716</v>
      </c>
    </row>
    <row r="11598" spans="1:11" x14ac:dyDescent="0.2">
      <c r="A11598" s="8">
        <f>MAX($A$2:$A11597)+1</f>
        <v>10027</v>
      </c>
      <c r="B11598" s="8"/>
      <c r="C11598" s="9" t="str">
        <f t="shared" si="182"/>
        <v>E Nash PV1</v>
      </c>
      <c r="D11598" s="8"/>
      <c r="E11598" s="8"/>
      <c r="F11598" s="10"/>
      <c r="G11598" s="8">
        <v>60002</v>
      </c>
      <c r="H11598" s="8" t="s">
        <v>24466</v>
      </c>
      <c r="I11598" s="8" t="s">
        <v>1702</v>
      </c>
      <c r="J11598" s="8">
        <v>58970</v>
      </c>
      <c r="K11598" s="8" t="s">
        <v>4716</v>
      </c>
    </row>
    <row r="11599" spans="1:11" x14ac:dyDescent="0.2">
      <c r="A11599" s="8">
        <f>MAX($A$2:$A11598)+1</f>
        <v>10028</v>
      </c>
      <c r="B11599" s="8"/>
      <c r="C11599" s="9" t="str">
        <f t="shared" si="182"/>
        <v>Eagle Solar</v>
      </c>
      <c r="D11599" s="8"/>
      <c r="E11599" s="8"/>
      <c r="F11599" s="10"/>
      <c r="G11599" s="8">
        <v>60161</v>
      </c>
      <c r="H11599" s="8" t="s">
        <v>24467</v>
      </c>
      <c r="I11599" s="8" t="s">
        <v>4915</v>
      </c>
      <c r="J11599" s="8">
        <v>58658</v>
      </c>
      <c r="K11599" s="8" t="s">
        <v>4716</v>
      </c>
    </row>
    <row r="11600" spans="1:11" x14ac:dyDescent="0.2">
      <c r="A11600" s="8">
        <f>MAX($A$2:$A11599)+1</f>
        <v>10029</v>
      </c>
      <c r="B11600" s="8"/>
      <c r="C11600" s="9" t="str">
        <f t="shared" si="182"/>
        <v>East Pecos Solar</v>
      </c>
      <c r="D11600" s="8"/>
      <c r="E11600" s="8"/>
      <c r="F11600" s="10"/>
      <c r="G11600" s="8">
        <v>60436</v>
      </c>
      <c r="H11600" s="8" t="s">
        <v>24468</v>
      </c>
      <c r="I11600" s="8" t="s">
        <v>3358</v>
      </c>
      <c r="J11600" s="8">
        <v>17650</v>
      </c>
      <c r="K11600" s="8" t="s">
        <v>4716</v>
      </c>
    </row>
    <row r="11601" spans="1:11" x14ac:dyDescent="0.2">
      <c r="A11601" s="8">
        <f>MAX($A$2:$A11600)+1</f>
        <v>10030</v>
      </c>
      <c r="B11601" s="8"/>
      <c r="C11601" s="9" t="str">
        <f t="shared" si="182"/>
        <v>Easter</v>
      </c>
      <c r="D11601" s="8"/>
      <c r="E11601" s="8"/>
      <c r="F11601" s="10"/>
      <c r="G11601" s="8">
        <v>59971</v>
      </c>
      <c r="H11601" s="8" t="s">
        <v>24469</v>
      </c>
      <c r="I11601" s="8" t="s">
        <v>5019</v>
      </c>
      <c r="J11601" s="8">
        <v>59056</v>
      </c>
      <c r="K11601" s="8" t="s">
        <v>4716</v>
      </c>
    </row>
    <row r="11602" spans="1:11" x14ac:dyDescent="0.2">
      <c r="A11602" s="8">
        <f>MAX($A$2:$A11601)+1</f>
        <v>10031</v>
      </c>
      <c r="B11602" s="8"/>
      <c r="C11602" s="9" t="str">
        <f t="shared" si="182"/>
        <v>EcoPoint Wind LLC</v>
      </c>
      <c r="D11602" s="8"/>
      <c r="E11602" s="8"/>
      <c r="F11602" s="10"/>
      <c r="G11602" s="8">
        <v>59902</v>
      </c>
      <c r="H11602" s="8" t="s">
        <v>24470</v>
      </c>
      <c r="I11602" s="8" t="s">
        <v>902</v>
      </c>
      <c r="J11602" s="8">
        <v>59365</v>
      </c>
      <c r="K11602" s="8" t="s">
        <v>4716</v>
      </c>
    </row>
    <row r="11603" spans="1:11" x14ac:dyDescent="0.2">
      <c r="A11603" s="8">
        <f>MAX($A$2:$A11602)+1</f>
        <v>10032</v>
      </c>
      <c r="B11603" s="8"/>
      <c r="C11603" s="9" t="str">
        <f t="shared" si="182"/>
        <v>EKS Solar Farm</v>
      </c>
      <c r="D11603" s="8"/>
      <c r="E11603" s="8"/>
      <c r="F11603" s="10"/>
      <c r="G11603" s="8">
        <v>58705</v>
      </c>
      <c r="H11603" s="8" t="s">
        <v>24471</v>
      </c>
      <c r="I11603" s="8" t="s">
        <v>4912</v>
      </c>
      <c r="J11603" s="8">
        <v>58642</v>
      </c>
      <c r="K11603" s="8" t="s">
        <v>4716</v>
      </c>
    </row>
    <row r="11604" spans="1:11" x14ac:dyDescent="0.2">
      <c r="A11604" s="8">
        <f>MAX($A$2:$A11603)+1</f>
        <v>10033</v>
      </c>
      <c r="B11604" s="8"/>
      <c r="C11604" s="9" t="str">
        <f t="shared" si="182"/>
        <v>Enfield Farm</v>
      </c>
      <c r="D11604" s="8"/>
      <c r="E11604" s="8"/>
      <c r="F11604" s="10"/>
      <c r="G11604" s="8">
        <v>58860</v>
      </c>
      <c r="H11604" s="8" t="s">
        <v>24472</v>
      </c>
      <c r="I11604" s="8" t="s">
        <v>4943</v>
      </c>
      <c r="J11604" s="8">
        <v>58739</v>
      </c>
      <c r="K11604" s="8" t="s">
        <v>4716</v>
      </c>
    </row>
    <row r="11605" spans="1:11" x14ac:dyDescent="0.2">
      <c r="A11605" s="8">
        <f>MAX($A$2:$A11604)+1</f>
        <v>10034</v>
      </c>
      <c r="B11605" s="8"/>
      <c r="C11605" s="9" t="str">
        <f t="shared" si="182"/>
        <v>ESC Brooke County Power I</v>
      </c>
      <c r="D11605" s="8"/>
      <c r="E11605" s="8"/>
      <c r="F11605" s="10"/>
      <c r="G11605" s="8">
        <v>60202</v>
      </c>
      <c r="H11605" s="8" t="s">
        <v>5256</v>
      </c>
      <c r="I11605" s="8" t="s">
        <v>5256</v>
      </c>
      <c r="J11605" s="8">
        <v>59964</v>
      </c>
      <c r="K11605" s="8" t="s">
        <v>4716</v>
      </c>
    </row>
    <row r="11606" spans="1:11" x14ac:dyDescent="0.2">
      <c r="A11606" s="8">
        <f>MAX($A$2:$A11605)+1</f>
        <v>10035</v>
      </c>
      <c r="B11606" s="8"/>
      <c r="C11606" s="9" t="str">
        <f t="shared" si="182"/>
        <v>ESC Harrison County Power</v>
      </c>
      <c r="D11606" s="8"/>
      <c r="E11606" s="8"/>
      <c r="F11606" s="10"/>
      <c r="G11606" s="8">
        <v>60206</v>
      </c>
      <c r="H11606" s="8" t="s">
        <v>5258</v>
      </c>
      <c r="I11606" s="8" t="s">
        <v>5258</v>
      </c>
      <c r="J11606" s="8">
        <v>59966</v>
      </c>
      <c r="K11606" s="8" t="s">
        <v>4716</v>
      </c>
    </row>
    <row r="11607" spans="1:11" x14ac:dyDescent="0.2">
      <c r="A11607" s="8">
        <f>MAX($A$2:$A11606)+1</f>
        <v>10036</v>
      </c>
      <c r="B11607" s="8"/>
      <c r="C11607" s="9" t="str">
        <f t="shared" si="182"/>
        <v>ESC Tioga County Power</v>
      </c>
      <c r="D11607" s="8"/>
      <c r="E11607" s="8"/>
      <c r="F11607" s="10"/>
      <c r="G11607" s="8">
        <v>60205</v>
      </c>
      <c r="H11607" s="8" t="s">
        <v>5257</v>
      </c>
      <c r="I11607" s="8" t="s">
        <v>5257</v>
      </c>
      <c r="J11607" s="8">
        <v>59965</v>
      </c>
      <c r="K11607" s="8" t="s">
        <v>4716</v>
      </c>
    </row>
    <row r="11608" spans="1:11" x14ac:dyDescent="0.2">
      <c r="A11608" s="8">
        <f>MAX($A$2:$A11607)+1</f>
        <v>10037</v>
      </c>
      <c r="B11608" s="8"/>
      <c r="C11608" s="9" t="str">
        <f t="shared" si="182"/>
        <v>ESS Fairgrounds</v>
      </c>
      <c r="D11608" s="8"/>
      <c r="E11608" s="8"/>
      <c r="F11608" s="10"/>
      <c r="G11608" s="8">
        <v>60215</v>
      </c>
      <c r="H11608" s="8" t="s">
        <v>24473</v>
      </c>
      <c r="I11608" s="8" t="s">
        <v>5268</v>
      </c>
      <c r="J11608" s="8">
        <v>59997</v>
      </c>
      <c r="K11608" s="8" t="s">
        <v>4716</v>
      </c>
    </row>
    <row r="11609" spans="1:11" x14ac:dyDescent="0.2">
      <c r="A11609" s="8">
        <f>MAX($A$2:$A11608)+1</f>
        <v>10038</v>
      </c>
      <c r="B11609" s="8"/>
      <c r="C11609" s="9" t="str">
        <f t="shared" ref="C11609:C11672" si="183">IF(H11609="",F11609,H11609)</f>
        <v>ESS Lewes</v>
      </c>
      <c r="D11609" s="8"/>
      <c r="E11609" s="8"/>
      <c r="F11609" s="10"/>
      <c r="G11609" s="8">
        <v>60216</v>
      </c>
      <c r="H11609" s="8" t="s">
        <v>24474</v>
      </c>
      <c r="I11609" s="8" t="s">
        <v>5268</v>
      </c>
      <c r="J11609" s="8">
        <v>59997</v>
      </c>
      <c r="K11609" s="8" t="s">
        <v>4716</v>
      </c>
    </row>
    <row r="11610" spans="1:11" x14ac:dyDescent="0.2">
      <c r="A11610" s="8">
        <f>MAX($A$2:$A11609)+1</f>
        <v>10039</v>
      </c>
      <c r="B11610" s="8"/>
      <c r="C11610" s="9" t="str">
        <f t="shared" si="183"/>
        <v>ESS Wesel</v>
      </c>
      <c r="D11610" s="8"/>
      <c r="E11610" s="8"/>
      <c r="F11610" s="10"/>
      <c r="G11610" s="8">
        <v>60214</v>
      </c>
      <c r="H11610" s="8" t="s">
        <v>24475</v>
      </c>
      <c r="I11610" s="8" t="s">
        <v>5268</v>
      </c>
      <c r="J11610" s="8">
        <v>59997</v>
      </c>
      <c r="K11610" s="8" t="s">
        <v>4716</v>
      </c>
    </row>
    <row r="11611" spans="1:11" x14ac:dyDescent="0.2">
      <c r="A11611" s="8">
        <f>MAX($A$2:$A11610)+1</f>
        <v>10040</v>
      </c>
      <c r="B11611" s="8"/>
      <c r="C11611" s="9" t="str">
        <f t="shared" si="183"/>
        <v>Exelon West Medway II LLC</v>
      </c>
      <c r="D11611" s="8"/>
      <c r="E11611" s="8"/>
      <c r="F11611" s="10"/>
      <c r="G11611" s="8">
        <v>59882</v>
      </c>
      <c r="H11611" s="8" t="s">
        <v>24476</v>
      </c>
      <c r="I11611" s="8" t="s">
        <v>1805</v>
      </c>
      <c r="J11611" s="8">
        <v>6035</v>
      </c>
      <c r="K11611" s="8" t="s">
        <v>4716</v>
      </c>
    </row>
    <row r="11612" spans="1:11" x14ac:dyDescent="0.2">
      <c r="A11612" s="8">
        <f>MAX($A$2:$A11611)+1</f>
        <v>10041</v>
      </c>
      <c r="B11612" s="8"/>
      <c r="C11612" s="9" t="str">
        <f t="shared" si="183"/>
        <v>Fairhaven C</v>
      </c>
      <c r="D11612" s="8"/>
      <c r="E11612" s="8"/>
      <c r="F11612" s="10"/>
      <c r="G11612" s="8">
        <v>60423</v>
      </c>
      <c r="H11612" s="8" t="s">
        <v>24477</v>
      </c>
      <c r="I11612" s="8" t="s">
        <v>1390</v>
      </c>
      <c r="J11612" s="8">
        <v>58519</v>
      </c>
      <c r="K11612" s="8" t="s">
        <v>4716</v>
      </c>
    </row>
    <row r="11613" spans="1:11" x14ac:dyDescent="0.2">
      <c r="A11613" s="8">
        <f>MAX($A$2:$A11612)+1</f>
        <v>10042</v>
      </c>
      <c r="B11613" s="8"/>
      <c r="C11613" s="9" t="str">
        <f t="shared" si="183"/>
        <v>Faison Farm</v>
      </c>
      <c r="D11613" s="8"/>
      <c r="E11613" s="8"/>
      <c r="F11613" s="10"/>
      <c r="G11613" s="8">
        <v>59208</v>
      </c>
      <c r="H11613" s="8" t="s">
        <v>24478</v>
      </c>
      <c r="I11613" s="8" t="s">
        <v>4998</v>
      </c>
      <c r="J11613" s="8">
        <v>59001</v>
      </c>
      <c r="K11613" s="8" t="s">
        <v>4716</v>
      </c>
    </row>
    <row r="11614" spans="1:11" x14ac:dyDescent="0.2">
      <c r="A11614" s="8">
        <f>MAX($A$2:$A11613)+1</f>
        <v>10043</v>
      </c>
      <c r="B11614" s="8"/>
      <c r="C11614" s="9" t="str">
        <f t="shared" si="183"/>
        <v>FGE Texas I</v>
      </c>
      <c r="D11614" s="8"/>
      <c r="E11614" s="8"/>
      <c r="F11614" s="10"/>
      <c r="G11614" s="8">
        <v>58931</v>
      </c>
      <c r="H11614" s="8" t="s">
        <v>24479</v>
      </c>
      <c r="I11614" s="8" t="s">
        <v>4950</v>
      </c>
      <c r="J11614" s="8">
        <v>58765</v>
      </c>
      <c r="K11614" s="8" t="s">
        <v>4716</v>
      </c>
    </row>
    <row r="11615" spans="1:11" x14ac:dyDescent="0.2">
      <c r="A11615" s="8">
        <f>MAX($A$2:$A11614)+1</f>
        <v>10044</v>
      </c>
      <c r="B11615" s="8"/>
      <c r="C11615" s="9" t="str">
        <f t="shared" si="183"/>
        <v>FGE Texas II</v>
      </c>
      <c r="D11615" s="8"/>
      <c r="E11615" s="8"/>
      <c r="F11615" s="10"/>
      <c r="G11615" s="8">
        <v>58930</v>
      </c>
      <c r="H11615" s="8" t="s">
        <v>24480</v>
      </c>
      <c r="I11615" s="8" t="s">
        <v>4951</v>
      </c>
      <c r="J11615" s="8">
        <v>58766</v>
      </c>
      <c r="K11615" s="8" t="s">
        <v>4716</v>
      </c>
    </row>
    <row r="11616" spans="1:11" x14ac:dyDescent="0.2">
      <c r="A11616" s="8">
        <f>MAX($A$2:$A11615)+1</f>
        <v>10045</v>
      </c>
      <c r="B11616" s="8"/>
      <c r="C11616" s="9" t="str">
        <f t="shared" si="183"/>
        <v>Fiber Winds</v>
      </c>
      <c r="D11616" s="8"/>
      <c r="E11616" s="8"/>
      <c r="F11616" s="10"/>
      <c r="G11616" s="8">
        <v>59244</v>
      </c>
      <c r="H11616" s="8" t="s">
        <v>24481</v>
      </c>
      <c r="I11616" s="8" t="s">
        <v>5019</v>
      </c>
      <c r="J11616" s="8">
        <v>59056</v>
      </c>
      <c r="K11616" s="8" t="s">
        <v>4716</v>
      </c>
    </row>
    <row r="11617" spans="1:11" x14ac:dyDescent="0.2">
      <c r="A11617" s="8">
        <f>MAX($A$2:$A11616)+1</f>
        <v>10046</v>
      </c>
      <c r="B11617" s="8"/>
      <c r="C11617" s="9" t="str">
        <f t="shared" si="183"/>
        <v>Five Forks Solar</v>
      </c>
      <c r="D11617" s="8"/>
      <c r="E11617" s="8"/>
      <c r="F11617" s="10"/>
      <c r="G11617" s="8">
        <v>59951</v>
      </c>
      <c r="H11617" s="8" t="s">
        <v>6333</v>
      </c>
      <c r="I11617" s="8" t="s">
        <v>2817</v>
      </c>
      <c r="J11617" s="8">
        <v>58477</v>
      </c>
      <c r="K11617" s="8" t="s">
        <v>4716</v>
      </c>
    </row>
    <row r="11618" spans="1:11" x14ac:dyDescent="0.2">
      <c r="A11618" s="8">
        <f>MAX($A$2:$A11617)+1</f>
        <v>10047</v>
      </c>
      <c r="B11618" s="8"/>
      <c r="C11618" s="9" t="str">
        <f t="shared" si="183"/>
        <v>Flannagan Hydroelectric Project</v>
      </c>
      <c r="D11618" s="8"/>
      <c r="E11618" s="8"/>
      <c r="F11618" s="10"/>
      <c r="G11618" s="8">
        <v>58827</v>
      </c>
      <c r="H11618" s="8" t="s">
        <v>24482</v>
      </c>
      <c r="I11618" s="8" t="s">
        <v>2271</v>
      </c>
      <c r="J11618" s="8">
        <v>58378</v>
      </c>
      <c r="K11618" s="8" t="s">
        <v>4716</v>
      </c>
    </row>
    <row r="11619" spans="1:11" x14ac:dyDescent="0.2">
      <c r="A11619" s="8">
        <f>MAX($A$2:$A11618)+1</f>
        <v>10048</v>
      </c>
      <c r="B11619" s="8"/>
      <c r="C11619" s="9" t="str">
        <f t="shared" si="183"/>
        <v>Flat Meeks PV 1</v>
      </c>
      <c r="D11619" s="8"/>
      <c r="E11619" s="8"/>
      <c r="F11619" s="10"/>
      <c r="G11619" s="8">
        <v>59514</v>
      </c>
      <c r="H11619" s="8" t="s">
        <v>24483</v>
      </c>
      <c r="I11619" s="8" t="s">
        <v>1702</v>
      </c>
      <c r="J11619" s="8">
        <v>58970</v>
      </c>
      <c r="K11619" s="8" t="s">
        <v>4716</v>
      </c>
    </row>
    <row r="11620" spans="1:11" x14ac:dyDescent="0.2">
      <c r="A11620" s="8">
        <f>MAX($A$2:$A11619)+1</f>
        <v>10049</v>
      </c>
      <c r="B11620" s="8"/>
      <c r="C11620" s="9" t="str">
        <f t="shared" si="183"/>
        <v>Florey Knobb</v>
      </c>
      <c r="D11620" s="8"/>
      <c r="E11620" s="8"/>
      <c r="F11620" s="10"/>
      <c r="G11620" s="8">
        <v>58821</v>
      </c>
      <c r="H11620" s="8" t="s">
        <v>24484</v>
      </c>
      <c r="I11620" s="8" t="s">
        <v>4930</v>
      </c>
      <c r="J11620" s="8">
        <v>58692</v>
      </c>
      <c r="K11620" s="8" t="s">
        <v>4716</v>
      </c>
    </row>
    <row r="11621" spans="1:11" x14ac:dyDescent="0.2">
      <c r="A11621" s="8">
        <f>MAX($A$2:$A11620)+1</f>
        <v>10050</v>
      </c>
      <c r="B11621" s="8"/>
      <c r="C11621" s="9" t="str">
        <f t="shared" si="183"/>
        <v>Fluvanna</v>
      </c>
      <c r="D11621" s="8"/>
      <c r="E11621" s="8"/>
      <c r="F11621" s="10"/>
      <c r="G11621" s="8">
        <v>59245</v>
      </c>
      <c r="H11621" s="8" t="s">
        <v>24485</v>
      </c>
      <c r="I11621" s="8" t="s">
        <v>5019</v>
      </c>
      <c r="J11621" s="8">
        <v>59056</v>
      </c>
      <c r="K11621" s="8" t="s">
        <v>4716</v>
      </c>
    </row>
    <row r="11622" spans="1:11" x14ac:dyDescent="0.2">
      <c r="A11622" s="8">
        <f>MAX($A$2:$A11621)+1</f>
        <v>10051</v>
      </c>
      <c r="B11622" s="8"/>
      <c r="C11622" s="9" t="str">
        <f t="shared" si="183"/>
        <v>Foothill Solar Project</v>
      </c>
      <c r="D11622" s="8"/>
      <c r="E11622" s="8"/>
      <c r="F11622" s="10"/>
      <c r="G11622" s="8">
        <v>59799</v>
      </c>
      <c r="H11622" s="8" t="s">
        <v>24486</v>
      </c>
      <c r="I11622" s="8" t="s">
        <v>2412</v>
      </c>
      <c r="J11622" s="8">
        <v>11208</v>
      </c>
      <c r="K11622" s="8" t="s">
        <v>4716</v>
      </c>
    </row>
    <row r="11623" spans="1:11" x14ac:dyDescent="0.2">
      <c r="A11623" s="8">
        <f>MAX($A$2:$A11622)+1</f>
        <v>10052</v>
      </c>
      <c r="B11623" s="8"/>
      <c r="C11623" s="9" t="str">
        <f t="shared" si="183"/>
        <v>Franklinton Solar</v>
      </c>
      <c r="D11623" s="8"/>
      <c r="E11623" s="8"/>
      <c r="F11623" s="10"/>
      <c r="G11623" s="8">
        <v>59708</v>
      </c>
      <c r="H11623" s="8" t="s">
        <v>24487</v>
      </c>
      <c r="I11623" s="8" t="s">
        <v>5131</v>
      </c>
      <c r="J11623" s="8">
        <v>59481</v>
      </c>
      <c r="K11623" s="8" t="s">
        <v>4716</v>
      </c>
    </row>
    <row r="11624" spans="1:11" x14ac:dyDescent="0.2">
      <c r="A11624" s="8">
        <f>MAX($A$2:$A11623)+1</f>
        <v>10053</v>
      </c>
      <c r="B11624" s="8"/>
      <c r="C11624" s="9" t="str">
        <f t="shared" si="183"/>
        <v>Frederick-Carroll County Renewable Waste</v>
      </c>
      <c r="D11624" s="8"/>
      <c r="E11624" s="8"/>
      <c r="F11624" s="10"/>
      <c r="G11624" s="8">
        <v>58875</v>
      </c>
      <c r="H11624" s="8" t="s">
        <v>24488</v>
      </c>
      <c r="I11624" s="8" t="s">
        <v>4945</v>
      </c>
      <c r="J11624" s="8">
        <v>58757</v>
      </c>
      <c r="K11624" s="8" t="s">
        <v>4716</v>
      </c>
    </row>
    <row r="11625" spans="1:11" x14ac:dyDescent="0.2">
      <c r="A11625" s="8">
        <f>MAX($A$2:$A11624)+1</f>
        <v>10054</v>
      </c>
      <c r="B11625" s="8"/>
      <c r="C11625" s="9" t="str">
        <f t="shared" si="183"/>
        <v>Freeport LP Pretreatment Facility</v>
      </c>
      <c r="D11625" s="8"/>
      <c r="E11625" s="8"/>
      <c r="F11625" s="10"/>
      <c r="G11625" s="8">
        <v>59145</v>
      </c>
      <c r="H11625" s="8" t="s">
        <v>24489</v>
      </c>
      <c r="I11625" s="8" t="s">
        <v>4991</v>
      </c>
      <c r="J11625" s="8">
        <v>58959</v>
      </c>
      <c r="K11625" s="8" t="s">
        <v>4716</v>
      </c>
    </row>
    <row r="11626" spans="1:11" x14ac:dyDescent="0.2">
      <c r="A11626" s="8">
        <f>MAX($A$2:$A11625)+1</f>
        <v>10055</v>
      </c>
      <c r="B11626" s="8"/>
      <c r="C11626" s="9" t="str">
        <f t="shared" si="183"/>
        <v>Fremont Farm</v>
      </c>
      <c r="D11626" s="8"/>
      <c r="E11626" s="8"/>
      <c r="F11626" s="10"/>
      <c r="G11626" s="8">
        <v>59103</v>
      </c>
      <c r="H11626" s="8" t="s">
        <v>24490</v>
      </c>
      <c r="I11626" s="8" t="s">
        <v>4986</v>
      </c>
      <c r="J11626" s="8">
        <v>58909</v>
      </c>
      <c r="K11626" s="8" t="s">
        <v>4716</v>
      </c>
    </row>
    <row r="11627" spans="1:11" x14ac:dyDescent="0.2">
      <c r="A11627" s="8">
        <f>MAX($A$2:$A11626)+1</f>
        <v>10056</v>
      </c>
      <c r="B11627" s="8"/>
      <c r="C11627" s="9" t="str">
        <f t="shared" si="183"/>
        <v>Friendswood Energy</v>
      </c>
      <c r="D11627" s="8"/>
      <c r="E11627" s="8"/>
      <c r="F11627" s="10"/>
      <c r="G11627" s="8">
        <v>60468</v>
      </c>
      <c r="H11627" s="8" t="s">
        <v>24491</v>
      </c>
      <c r="I11627" s="8" t="s">
        <v>5365</v>
      </c>
      <c r="J11627" s="8">
        <v>60252</v>
      </c>
      <c r="K11627" s="8" t="s">
        <v>4716</v>
      </c>
    </row>
    <row r="11628" spans="1:11" x14ac:dyDescent="0.2">
      <c r="A11628" s="8">
        <f>MAX($A$2:$A11627)+1</f>
        <v>10057</v>
      </c>
      <c r="B11628" s="8"/>
      <c r="C11628" s="9" t="str">
        <f t="shared" si="183"/>
        <v>Fuquay Farm</v>
      </c>
      <c r="D11628" s="8"/>
      <c r="E11628" s="8"/>
      <c r="F11628" s="10"/>
      <c r="G11628" s="8">
        <v>58331</v>
      </c>
      <c r="H11628" s="8" t="s">
        <v>24492</v>
      </c>
      <c r="I11628" s="8" t="s">
        <v>4878</v>
      </c>
      <c r="J11628" s="8">
        <v>58317</v>
      </c>
      <c r="K11628" s="8" t="s">
        <v>4716</v>
      </c>
    </row>
    <row r="11629" spans="1:11" x14ac:dyDescent="0.2">
      <c r="A11629" s="8">
        <f>MAX($A$2:$A11628)+1</f>
        <v>10058</v>
      </c>
      <c r="B11629" s="8"/>
      <c r="C11629" s="9" t="str">
        <f t="shared" si="183"/>
        <v>Fusion Solar Center LLC</v>
      </c>
      <c r="D11629" s="8"/>
      <c r="E11629" s="8"/>
      <c r="F11629" s="10"/>
      <c r="G11629" s="8">
        <v>58876</v>
      </c>
      <c r="H11629" s="8" t="s">
        <v>24493</v>
      </c>
      <c r="I11629" s="8" t="s">
        <v>4931</v>
      </c>
      <c r="J11629" s="8">
        <v>58695</v>
      </c>
      <c r="K11629" s="8" t="s">
        <v>4716</v>
      </c>
    </row>
    <row r="11630" spans="1:11" x14ac:dyDescent="0.2">
      <c r="A11630" s="8">
        <f>MAX($A$2:$A11629)+1</f>
        <v>10059</v>
      </c>
      <c r="B11630" s="8"/>
      <c r="C11630" s="9" t="str">
        <f t="shared" si="183"/>
        <v>Gallegos Wind Farm, Phase 1</v>
      </c>
      <c r="D11630" s="8"/>
      <c r="E11630" s="8"/>
      <c r="F11630" s="10"/>
      <c r="G11630" s="8">
        <v>59047</v>
      </c>
      <c r="H11630" s="8" t="s">
        <v>24494</v>
      </c>
      <c r="I11630" s="8" t="s">
        <v>4978</v>
      </c>
      <c r="J11630" s="8">
        <v>58880</v>
      </c>
      <c r="K11630" s="8" t="s">
        <v>4716</v>
      </c>
    </row>
    <row r="11631" spans="1:11" x14ac:dyDescent="0.2">
      <c r="A11631" s="8">
        <f>MAX($A$2:$A11630)+1</f>
        <v>10060</v>
      </c>
      <c r="B11631" s="8"/>
      <c r="C11631" s="9" t="str">
        <f t="shared" si="183"/>
        <v>Gantt Farm</v>
      </c>
      <c r="D11631" s="8"/>
      <c r="E11631" s="8"/>
      <c r="F11631" s="10"/>
      <c r="G11631" s="8">
        <v>59104</v>
      </c>
      <c r="H11631" s="8" t="s">
        <v>24495</v>
      </c>
      <c r="I11631" s="8" t="s">
        <v>4987</v>
      </c>
      <c r="J11631" s="8">
        <v>58910</v>
      </c>
      <c r="K11631" s="8" t="s">
        <v>4716</v>
      </c>
    </row>
    <row r="11632" spans="1:11" x14ac:dyDescent="0.2">
      <c r="A11632" s="8">
        <f>MAX($A$2:$A11631)+1</f>
        <v>10061</v>
      </c>
      <c r="B11632" s="8"/>
      <c r="C11632" s="9" t="str">
        <f t="shared" si="183"/>
        <v>Garland Farm</v>
      </c>
      <c r="D11632" s="8"/>
      <c r="E11632" s="8"/>
      <c r="F11632" s="10"/>
      <c r="G11632" s="8">
        <v>59209</v>
      </c>
      <c r="H11632" s="8" t="s">
        <v>24496</v>
      </c>
      <c r="I11632" s="8" t="s">
        <v>4999</v>
      </c>
      <c r="J11632" s="8">
        <v>59002</v>
      </c>
      <c r="K11632" s="8" t="s">
        <v>4716</v>
      </c>
    </row>
    <row r="11633" spans="1:11" x14ac:dyDescent="0.2">
      <c r="A11633" s="8">
        <f>MAX($A$2:$A11632)+1</f>
        <v>10062</v>
      </c>
      <c r="B11633" s="8"/>
      <c r="C11633" s="9" t="str">
        <f t="shared" si="183"/>
        <v>Garrison Butte Wind, LLC</v>
      </c>
      <c r="D11633" s="8"/>
      <c r="E11633" s="8"/>
      <c r="F11633" s="10"/>
      <c r="G11633" s="8">
        <v>60066</v>
      </c>
      <c r="H11633" s="8" t="s">
        <v>24497</v>
      </c>
      <c r="I11633" s="8" t="s">
        <v>902</v>
      </c>
      <c r="J11633" s="8">
        <v>59365</v>
      </c>
      <c r="K11633" s="8" t="s">
        <v>4716</v>
      </c>
    </row>
    <row r="11634" spans="1:11" x14ac:dyDescent="0.2">
      <c r="A11634" s="8">
        <f>MAX($A$2:$A11633)+1</f>
        <v>10063</v>
      </c>
      <c r="B11634" s="8"/>
      <c r="C11634" s="9" t="str">
        <f t="shared" si="183"/>
        <v>Gateway Energy Center, LLC</v>
      </c>
      <c r="D11634" s="8"/>
      <c r="E11634" s="8"/>
      <c r="F11634" s="10"/>
      <c r="G11634" s="8">
        <v>59538</v>
      </c>
      <c r="H11634" s="8" t="s">
        <v>5062</v>
      </c>
      <c r="I11634" s="8" t="s">
        <v>5062</v>
      </c>
      <c r="J11634" s="8">
        <v>59283</v>
      </c>
      <c r="K11634" s="8" t="s">
        <v>4716</v>
      </c>
    </row>
    <row r="11635" spans="1:11" x14ac:dyDescent="0.2">
      <c r="A11635" s="8">
        <f>MAX($A$2:$A11634)+1</f>
        <v>10064</v>
      </c>
      <c r="B11635" s="8"/>
      <c r="C11635" s="9" t="str">
        <f t="shared" si="183"/>
        <v>Good Spring NGCC</v>
      </c>
      <c r="D11635" s="8"/>
      <c r="E11635" s="8"/>
      <c r="F11635" s="10"/>
      <c r="G11635" s="8">
        <v>58409</v>
      </c>
      <c r="H11635" s="8" t="s">
        <v>24498</v>
      </c>
      <c r="I11635" s="8" t="s">
        <v>4883</v>
      </c>
      <c r="J11635" s="8">
        <v>58409</v>
      </c>
      <c r="K11635" s="8" t="s">
        <v>4716</v>
      </c>
    </row>
    <row r="11636" spans="1:11" x14ac:dyDescent="0.2">
      <c r="A11636" s="8">
        <f>MAX($A$2:$A11635)+1</f>
        <v>10065</v>
      </c>
      <c r="B11636" s="8"/>
      <c r="C11636" s="9" t="str">
        <f t="shared" si="183"/>
        <v>Goodnight</v>
      </c>
      <c r="D11636" s="8"/>
      <c r="E11636" s="8"/>
      <c r="F11636" s="10"/>
      <c r="G11636" s="8">
        <v>59246</v>
      </c>
      <c r="H11636" s="8" t="s">
        <v>24499</v>
      </c>
      <c r="I11636" s="8" t="s">
        <v>5019</v>
      </c>
      <c r="J11636" s="8">
        <v>59056</v>
      </c>
      <c r="K11636" s="8" t="s">
        <v>4716</v>
      </c>
    </row>
    <row r="11637" spans="1:11" x14ac:dyDescent="0.2">
      <c r="A11637" s="8">
        <f>MAX($A$2:$A11636)+1</f>
        <v>10066</v>
      </c>
      <c r="B11637" s="8"/>
      <c r="C11637" s="9" t="str">
        <f t="shared" si="183"/>
        <v>Grady Wind Energy Center, LLC</v>
      </c>
      <c r="D11637" s="8"/>
      <c r="E11637" s="8"/>
      <c r="F11637" s="10"/>
      <c r="G11637" s="8">
        <v>60317</v>
      </c>
      <c r="H11637" s="8" t="s">
        <v>24500</v>
      </c>
      <c r="I11637" s="8" t="s">
        <v>2910</v>
      </c>
      <c r="J11637" s="8">
        <v>56545</v>
      </c>
      <c r="K11637" s="8" t="s">
        <v>4716</v>
      </c>
    </row>
    <row r="11638" spans="1:11" x14ac:dyDescent="0.2">
      <c r="A11638" s="8">
        <f>MAX($A$2:$A11637)+1</f>
        <v>10067</v>
      </c>
      <c r="B11638" s="8"/>
      <c r="C11638" s="9" t="str">
        <f t="shared" si="183"/>
        <v>Grandview Wind Farm III LLC</v>
      </c>
      <c r="D11638" s="8"/>
      <c r="E11638" s="8"/>
      <c r="F11638" s="10"/>
      <c r="G11638" s="8">
        <v>59067</v>
      </c>
      <c r="H11638" s="8" t="s">
        <v>24501</v>
      </c>
      <c r="I11638" s="8" t="s">
        <v>1674</v>
      </c>
      <c r="J11638" s="8">
        <v>56215</v>
      </c>
      <c r="K11638" s="8" t="s">
        <v>4716</v>
      </c>
    </row>
    <row r="11639" spans="1:11" x14ac:dyDescent="0.2">
      <c r="A11639" s="8">
        <f>MAX($A$2:$A11638)+1</f>
        <v>10068</v>
      </c>
      <c r="B11639" s="8"/>
      <c r="C11639" s="9" t="str">
        <f t="shared" si="183"/>
        <v>Grandy PV 1</v>
      </c>
      <c r="D11639" s="8"/>
      <c r="E11639" s="8"/>
      <c r="F11639" s="10"/>
      <c r="G11639" s="8">
        <v>59518</v>
      </c>
      <c r="H11639" s="8" t="s">
        <v>24502</v>
      </c>
      <c r="I11639" s="8" t="s">
        <v>1702</v>
      </c>
      <c r="J11639" s="8">
        <v>58970</v>
      </c>
      <c r="K11639" s="8" t="s">
        <v>4716</v>
      </c>
    </row>
    <row r="11640" spans="1:11" x14ac:dyDescent="0.2">
      <c r="A11640" s="8">
        <f>MAX($A$2:$A11639)+1</f>
        <v>10069</v>
      </c>
      <c r="B11640" s="8"/>
      <c r="C11640" s="9" t="str">
        <f t="shared" si="183"/>
        <v>Great Bay Solar 1</v>
      </c>
      <c r="D11640" s="8"/>
      <c r="E11640" s="8"/>
      <c r="F11640" s="10"/>
      <c r="G11640" s="8">
        <v>59851</v>
      </c>
      <c r="H11640" s="8" t="s">
        <v>24503</v>
      </c>
      <c r="I11640" s="8" t="s">
        <v>5152</v>
      </c>
      <c r="J11640" s="8">
        <v>59633</v>
      </c>
      <c r="K11640" s="8" t="s">
        <v>4716</v>
      </c>
    </row>
    <row r="11641" spans="1:11" x14ac:dyDescent="0.2">
      <c r="A11641" s="8">
        <f>MAX($A$2:$A11640)+1</f>
        <v>10070</v>
      </c>
      <c r="B11641" s="8"/>
      <c r="C11641" s="9" t="str">
        <f t="shared" si="183"/>
        <v>Great Bay Wind Energy Center</v>
      </c>
      <c r="D11641" s="8"/>
      <c r="E11641" s="8"/>
      <c r="F11641" s="10"/>
      <c r="G11641" s="8">
        <v>59385</v>
      </c>
      <c r="H11641" s="8" t="s">
        <v>24504</v>
      </c>
      <c r="I11641" s="8" t="s">
        <v>5041</v>
      </c>
      <c r="J11641" s="8">
        <v>59161</v>
      </c>
      <c r="K11641" s="8" t="s">
        <v>4716</v>
      </c>
    </row>
    <row r="11642" spans="1:11" x14ac:dyDescent="0.2">
      <c r="A11642" s="8">
        <f>MAX($A$2:$A11641)+1</f>
        <v>10071</v>
      </c>
      <c r="B11642" s="8"/>
      <c r="C11642" s="9" t="str">
        <f t="shared" si="183"/>
        <v>Green River Wind Farm</v>
      </c>
      <c r="D11642" s="8"/>
      <c r="E11642" s="8"/>
      <c r="F11642" s="10"/>
      <c r="G11642" s="8">
        <v>60471</v>
      </c>
      <c r="H11642" s="8" t="s">
        <v>24505</v>
      </c>
      <c r="I11642" s="8" t="s">
        <v>5367</v>
      </c>
      <c r="J11642" s="8">
        <v>60259</v>
      </c>
      <c r="K11642" s="8" t="s">
        <v>4716</v>
      </c>
    </row>
    <row r="11643" spans="1:11" x14ac:dyDescent="0.2">
      <c r="A11643" s="8">
        <f>MAX($A$2:$A11642)+1</f>
        <v>10072</v>
      </c>
      <c r="B11643" s="8"/>
      <c r="C11643" s="9" t="str">
        <f t="shared" si="183"/>
        <v>Greene County Meter #1</v>
      </c>
      <c r="D11643" s="8"/>
      <c r="E11643" s="8"/>
      <c r="F11643" s="10"/>
      <c r="G11643" s="8">
        <v>60463</v>
      </c>
      <c r="H11643" s="8" t="s">
        <v>24506</v>
      </c>
      <c r="I11643" s="8" t="s">
        <v>3322</v>
      </c>
      <c r="J11643" s="8">
        <v>57313</v>
      </c>
      <c r="K11643" s="8" t="s">
        <v>4716</v>
      </c>
    </row>
    <row r="11644" spans="1:11" x14ac:dyDescent="0.2">
      <c r="A11644" s="8">
        <f>MAX($A$2:$A11643)+1</f>
        <v>10073</v>
      </c>
      <c r="B11644" s="8"/>
      <c r="C11644" s="9" t="str">
        <f t="shared" si="183"/>
        <v>Greensville County Power Station</v>
      </c>
      <c r="D11644" s="8"/>
      <c r="E11644" s="8"/>
      <c r="F11644" s="10"/>
      <c r="G11644" s="8">
        <v>59913</v>
      </c>
      <c r="H11644" s="8" t="s">
        <v>24507</v>
      </c>
      <c r="I11644" s="8" t="s">
        <v>459</v>
      </c>
      <c r="J11644" s="8">
        <v>19876</v>
      </c>
      <c r="K11644" s="8" t="s">
        <v>4716</v>
      </c>
    </row>
    <row r="11645" spans="1:11" x14ac:dyDescent="0.2">
      <c r="A11645" s="8">
        <f>MAX($A$2:$A11644)+1</f>
        <v>10074</v>
      </c>
      <c r="B11645" s="8"/>
      <c r="C11645" s="9" t="str">
        <f t="shared" si="183"/>
        <v>Greenville Farm 2</v>
      </c>
      <c r="D11645" s="8"/>
      <c r="E11645" s="8"/>
      <c r="F11645" s="10"/>
      <c r="G11645" s="8">
        <v>58850</v>
      </c>
      <c r="H11645" s="8" t="s">
        <v>24508</v>
      </c>
      <c r="I11645" s="8" t="s">
        <v>4939</v>
      </c>
      <c r="J11645" s="8">
        <v>58725</v>
      </c>
      <c r="K11645" s="8" t="s">
        <v>4716</v>
      </c>
    </row>
    <row r="11646" spans="1:11" x14ac:dyDescent="0.2">
      <c r="A11646" s="8">
        <f>MAX($A$2:$A11645)+1</f>
        <v>10075</v>
      </c>
      <c r="B11646" s="8"/>
      <c r="C11646" s="9" t="str">
        <f t="shared" si="183"/>
        <v>Grove Solar</v>
      </c>
      <c r="D11646" s="8"/>
      <c r="E11646" s="8"/>
      <c r="F11646" s="10"/>
      <c r="G11646" s="8">
        <v>60181</v>
      </c>
      <c r="H11646" s="8" t="s">
        <v>24509</v>
      </c>
      <c r="I11646" s="8" t="s">
        <v>4915</v>
      </c>
      <c r="J11646" s="8">
        <v>58658</v>
      </c>
      <c r="K11646" s="8" t="s">
        <v>4716</v>
      </c>
    </row>
    <row r="11647" spans="1:11" x14ac:dyDescent="0.2">
      <c r="A11647" s="8">
        <f>MAX($A$2:$A11646)+1</f>
        <v>10076</v>
      </c>
      <c r="B11647" s="8"/>
      <c r="C11647" s="9" t="str">
        <f t="shared" si="183"/>
        <v>GRP Franklin Renewable Energy Facility</v>
      </c>
      <c r="D11647" s="8"/>
      <c r="E11647" s="8"/>
      <c r="F11647" s="10"/>
      <c r="G11647" s="8">
        <v>60550</v>
      </c>
      <c r="H11647" s="8" t="s">
        <v>24510</v>
      </c>
      <c r="I11647" s="8" t="s">
        <v>5364</v>
      </c>
      <c r="J11647" s="8">
        <v>60251</v>
      </c>
      <c r="K11647" s="8" t="s">
        <v>4716</v>
      </c>
    </row>
    <row r="11648" spans="1:11" x14ac:dyDescent="0.2">
      <c r="A11648" s="8">
        <f>MAX($A$2:$A11647)+1</f>
        <v>10077</v>
      </c>
      <c r="B11648" s="8"/>
      <c r="C11648" s="9" t="str">
        <f t="shared" si="183"/>
        <v>Guernsey Holdings</v>
      </c>
      <c r="D11648" s="8"/>
      <c r="E11648" s="8"/>
      <c r="F11648" s="10"/>
      <c r="G11648" s="8">
        <v>59214</v>
      </c>
      <c r="H11648" s="8" t="s">
        <v>24511</v>
      </c>
      <c r="I11648" s="8" t="s">
        <v>5004</v>
      </c>
      <c r="J11648" s="8">
        <v>59008</v>
      </c>
      <c r="K11648" s="8" t="s">
        <v>4716</v>
      </c>
    </row>
    <row r="11649" spans="1:11" x14ac:dyDescent="0.2">
      <c r="A11649" s="8">
        <f>MAX($A$2:$A11648)+1</f>
        <v>10078</v>
      </c>
      <c r="B11649" s="8"/>
      <c r="C11649" s="9" t="str">
        <f t="shared" si="183"/>
        <v>Gulf Coast Solar Center I</v>
      </c>
      <c r="D11649" s="8"/>
      <c r="E11649" s="8"/>
      <c r="F11649" s="10"/>
      <c r="G11649" s="8">
        <v>59689</v>
      </c>
      <c r="H11649" s="8" t="s">
        <v>24512</v>
      </c>
      <c r="I11649" s="8" t="s">
        <v>24513</v>
      </c>
      <c r="J11649" s="8">
        <v>58695</v>
      </c>
      <c r="K11649" s="8" t="s">
        <v>4716</v>
      </c>
    </row>
    <row r="11650" spans="1:11" x14ac:dyDescent="0.2">
      <c r="A11650" s="8">
        <f>MAX($A$2:$A11649)+1</f>
        <v>10079</v>
      </c>
      <c r="B11650" s="8"/>
      <c r="C11650" s="9" t="str">
        <f t="shared" si="183"/>
        <v>Gulf Coast Solar Center II</v>
      </c>
      <c r="D11650" s="8"/>
      <c r="E11650" s="8"/>
      <c r="F11650" s="10"/>
      <c r="G11650" s="8">
        <v>59690</v>
      </c>
      <c r="H11650" s="8" t="s">
        <v>24514</v>
      </c>
      <c r="I11650" s="8" t="s">
        <v>24513</v>
      </c>
      <c r="J11650" s="8">
        <v>58695</v>
      </c>
      <c r="K11650" s="8" t="s">
        <v>4716</v>
      </c>
    </row>
    <row r="11651" spans="1:11" x14ac:dyDescent="0.2">
      <c r="A11651" s="8">
        <f>MAX($A$2:$A11650)+1</f>
        <v>10080</v>
      </c>
      <c r="B11651" s="8"/>
      <c r="C11651" s="9" t="str">
        <f t="shared" si="183"/>
        <v>Gulf Coast Solar Center III</v>
      </c>
      <c r="D11651" s="8"/>
      <c r="E11651" s="8"/>
      <c r="F11651" s="10"/>
      <c r="G11651" s="8">
        <v>59691</v>
      </c>
      <c r="H11651" s="8" t="s">
        <v>24515</v>
      </c>
      <c r="I11651" s="8" t="s">
        <v>24513</v>
      </c>
      <c r="J11651" s="8">
        <v>58695</v>
      </c>
      <c r="K11651" s="8" t="s">
        <v>4716</v>
      </c>
    </row>
    <row r="11652" spans="1:11" x14ac:dyDescent="0.2">
      <c r="A11652" s="8">
        <f>MAX($A$2:$A11651)+1</f>
        <v>10081</v>
      </c>
      <c r="B11652" s="8"/>
      <c r="C11652" s="9" t="str">
        <f t="shared" si="183"/>
        <v>Hale Community Wind Farm</v>
      </c>
      <c r="D11652" s="8"/>
      <c r="E11652" s="8"/>
      <c r="F11652" s="10"/>
      <c r="G11652" s="8">
        <v>59247</v>
      </c>
      <c r="H11652" s="8" t="s">
        <v>24516</v>
      </c>
      <c r="I11652" s="8" t="s">
        <v>5019</v>
      </c>
      <c r="J11652" s="8">
        <v>59056</v>
      </c>
      <c r="K11652" s="8" t="s">
        <v>4716</v>
      </c>
    </row>
    <row r="11653" spans="1:11" x14ac:dyDescent="0.2">
      <c r="A11653" s="8">
        <f>MAX($A$2:$A11652)+1</f>
        <v>10082</v>
      </c>
      <c r="B11653" s="8"/>
      <c r="C11653" s="9" t="str">
        <f t="shared" si="183"/>
        <v>Halyard Henderson Energy Center</v>
      </c>
      <c r="D11653" s="8"/>
      <c r="E11653" s="8"/>
      <c r="F11653" s="10"/>
      <c r="G11653" s="8">
        <v>60268</v>
      </c>
      <c r="H11653" s="8" t="s">
        <v>24517</v>
      </c>
      <c r="I11653" s="8" t="s">
        <v>5278</v>
      </c>
      <c r="J11653" s="8">
        <v>60050</v>
      </c>
      <c r="K11653" s="8" t="s">
        <v>4716</v>
      </c>
    </row>
    <row r="11654" spans="1:11" x14ac:dyDescent="0.2">
      <c r="A11654" s="8">
        <f>MAX($A$2:$A11653)+1</f>
        <v>10083</v>
      </c>
      <c r="B11654" s="8"/>
      <c r="C11654" s="9" t="str">
        <f t="shared" si="183"/>
        <v>Halyard Wharton Energy Center</v>
      </c>
      <c r="D11654" s="8"/>
      <c r="E11654" s="8"/>
      <c r="F11654" s="10"/>
      <c r="G11654" s="8">
        <v>60221</v>
      </c>
      <c r="H11654" s="8" t="s">
        <v>24518</v>
      </c>
      <c r="I11654" s="8" t="s">
        <v>5270</v>
      </c>
      <c r="J11654" s="8">
        <v>60002</v>
      </c>
      <c r="K11654" s="8" t="s">
        <v>4716</v>
      </c>
    </row>
    <row r="11655" spans="1:11" x14ac:dyDescent="0.2">
      <c r="A11655" s="8">
        <f>MAX($A$2:$A11654)+1</f>
        <v>10084</v>
      </c>
      <c r="B11655" s="8"/>
      <c r="C11655" s="9" t="str">
        <f t="shared" si="183"/>
        <v>Hardee County Solar Farms 1 LLC</v>
      </c>
      <c r="D11655" s="8"/>
      <c r="E11655" s="8"/>
      <c r="F11655" s="10"/>
      <c r="G11655" s="8">
        <v>58637</v>
      </c>
      <c r="H11655" s="8" t="s">
        <v>24519</v>
      </c>
      <c r="I11655" s="8" t="s">
        <v>4898</v>
      </c>
      <c r="J11655" s="8">
        <v>58588</v>
      </c>
      <c r="K11655" s="8" t="s">
        <v>4716</v>
      </c>
    </row>
    <row r="11656" spans="1:11" x14ac:dyDescent="0.2">
      <c r="A11656" s="8">
        <f>MAX($A$2:$A11655)+1</f>
        <v>10085</v>
      </c>
      <c r="B11656" s="8"/>
      <c r="C11656" s="9" t="str">
        <f t="shared" si="183"/>
        <v>Hawk Solar</v>
      </c>
      <c r="D11656" s="8"/>
      <c r="E11656" s="8"/>
      <c r="F11656" s="10"/>
      <c r="G11656" s="8">
        <v>60163</v>
      </c>
      <c r="H11656" s="8" t="s">
        <v>24520</v>
      </c>
      <c r="I11656" s="8" t="s">
        <v>4915</v>
      </c>
      <c r="J11656" s="8">
        <v>58658</v>
      </c>
      <c r="K11656" s="8" t="s">
        <v>4716</v>
      </c>
    </row>
    <row r="11657" spans="1:11" x14ac:dyDescent="0.2">
      <c r="A11657" s="8">
        <f>MAX($A$2:$A11656)+1</f>
        <v>10086</v>
      </c>
      <c r="B11657" s="8"/>
      <c r="C11657" s="9" t="str">
        <f t="shared" si="183"/>
        <v>Hawkins Solar</v>
      </c>
      <c r="D11657" s="8"/>
      <c r="E11657" s="8"/>
      <c r="F11657" s="10"/>
      <c r="G11657" s="8">
        <v>58727</v>
      </c>
      <c r="H11657" s="8" t="s">
        <v>24521</v>
      </c>
      <c r="I11657" s="8" t="s">
        <v>4915</v>
      </c>
      <c r="J11657" s="8">
        <v>58658</v>
      </c>
      <c r="K11657" s="8" t="s">
        <v>4716</v>
      </c>
    </row>
    <row r="11658" spans="1:11" x14ac:dyDescent="0.2">
      <c r="A11658" s="8">
        <f>MAX($A$2:$A11657)+1</f>
        <v>10087</v>
      </c>
      <c r="B11658" s="8"/>
      <c r="C11658" s="9" t="str">
        <f t="shared" si="183"/>
        <v>Hecate Energy Beacon Solar 1</v>
      </c>
      <c r="D11658" s="8"/>
      <c r="E11658" s="8"/>
      <c r="F11658" s="10"/>
      <c r="G11658" s="8">
        <v>59315</v>
      </c>
      <c r="H11658" s="8" t="s">
        <v>24522</v>
      </c>
      <c r="I11658" s="8" t="s">
        <v>5031</v>
      </c>
      <c r="J11658" s="8">
        <v>59112</v>
      </c>
      <c r="K11658" s="8" t="s">
        <v>4716</v>
      </c>
    </row>
    <row r="11659" spans="1:11" x14ac:dyDescent="0.2">
      <c r="A11659" s="8">
        <f>MAX($A$2:$A11658)+1</f>
        <v>10088</v>
      </c>
      <c r="B11659" s="8"/>
      <c r="C11659" s="9" t="str">
        <f t="shared" si="183"/>
        <v>Heedeh Solar</v>
      </c>
      <c r="D11659" s="8"/>
      <c r="E11659" s="8"/>
      <c r="F11659" s="10"/>
      <c r="G11659" s="8">
        <v>60157</v>
      </c>
      <c r="H11659" s="8" t="s">
        <v>24523</v>
      </c>
      <c r="I11659" s="8" t="s">
        <v>4915</v>
      </c>
      <c r="J11659" s="8">
        <v>58658</v>
      </c>
      <c r="K11659" s="8" t="s">
        <v>4716</v>
      </c>
    </row>
    <row r="11660" spans="1:11" x14ac:dyDescent="0.2">
      <c r="A11660" s="8">
        <f>MAX($A$2:$A11659)+1</f>
        <v>10089</v>
      </c>
      <c r="B11660" s="8"/>
      <c r="C11660" s="9" t="str">
        <f t="shared" si="183"/>
        <v>Helen Solar 1</v>
      </c>
      <c r="D11660" s="8"/>
      <c r="E11660" s="8"/>
      <c r="F11660" s="10"/>
      <c r="G11660" s="8">
        <v>58287</v>
      </c>
      <c r="H11660" s="8" t="s">
        <v>24524</v>
      </c>
      <c r="I11660" s="8" t="s">
        <v>4875</v>
      </c>
      <c r="J11660" s="8">
        <v>58262</v>
      </c>
      <c r="K11660" s="8" t="s">
        <v>4716</v>
      </c>
    </row>
    <row r="11661" spans="1:11" x14ac:dyDescent="0.2">
      <c r="A11661" s="8">
        <f>MAX($A$2:$A11660)+1</f>
        <v>10090</v>
      </c>
      <c r="B11661" s="8"/>
      <c r="C11661" s="9" t="str">
        <f t="shared" si="183"/>
        <v>Helen Solar 2</v>
      </c>
      <c r="D11661" s="8"/>
      <c r="E11661" s="8"/>
      <c r="F11661" s="10"/>
      <c r="G11661" s="8">
        <v>58288</v>
      </c>
      <c r="H11661" s="8" t="s">
        <v>24525</v>
      </c>
      <c r="I11661" s="8" t="s">
        <v>4875</v>
      </c>
      <c r="J11661" s="8">
        <v>58262</v>
      </c>
      <c r="K11661" s="8" t="s">
        <v>4716</v>
      </c>
    </row>
    <row r="11662" spans="1:11" x14ac:dyDescent="0.2">
      <c r="A11662" s="8">
        <f>MAX($A$2:$A11661)+1</f>
        <v>10091</v>
      </c>
      <c r="B11662" s="8"/>
      <c r="C11662" s="9" t="str">
        <f t="shared" si="183"/>
        <v>Hemlock Solar</v>
      </c>
      <c r="D11662" s="8"/>
      <c r="E11662" s="8"/>
      <c r="F11662" s="10"/>
      <c r="G11662" s="8">
        <v>60207</v>
      </c>
      <c r="H11662" s="8" t="s">
        <v>24526</v>
      </c>
      <c r="I11662" s="8" t="s">
        <v>5263</v>
      </c>
      <c r="J11662" s="8">
        <v>59977</v>
      </c>
      <c r="K11662" s="8" t="s">
        <v>4716</v>
      </c>
    </row>
    <row r="11663" spans="1:11" x14ac:dyDescent="0.2">
      <c r="A11663" s="8">
        <f>MAX($A$2:$A11662)+1</f>
        <v>10092</v>
      </c>
      <c r="B11663" s="8"/>
      <c r="C11663" s="9" t="str">
        <f t="shared" si="183"/>
        <v>Hereford Holdings`</v>
      </c>
      <c r="D11663" s="8"/>
      <c r="E11663" s="8"/>
      <c r="F11663" s="10"/>
      <c r="G11663" s="8">
        <v>59215</v>
      </c>
      <c r="H11663" s="8" t="s">
        <v>24527</v>
      </c>
      <c r="I11663" s="8" t="s">
        <v>5005</v>
      </c>
      <c r="J11663" s="8">
        <v>59009</v>
      </c>
      <c r="K11663" s="8" t="s">
        <v>4716</v>
      </c>
    </row>
    <row r="11664" spans="1:11" x14ac:dyDescent="0.2">
      <c r="A11664" s="8">
        <f>MAX($A$2:$A11663)+1</f>
        <v>10093</v>
      </c>
      <c r="B11664" s="8"/>
      <c r="C11664" s="9" t="str">
        <f t="shared" si="183"/>
        <v>Hewlett-Packard (HP) - Andover, MA</v>
      </c>
      <c r="D11664" s="8"/>
      <c r="E11664" s="8"/>
      <c r="F11664" s="10"/>
      <c r="G11664" s="8">
        <v>60099</v>
      </c>
      <c r="H11664" s="8" t="s">
        <v>24528</v>
      </c>
      <c r="I11664" s="8" t="s">
        <v>3322</v>
      </c>
      <c r="J11664" s="8">
        <v>57313</v>
      </c>
      <c r="K11664" s="8" t="s">
        <v>4716</v>
      </c>
    </row>
    <row r="11665" spans="1:11" x14ac:dyDescent="0.2">
      <c r="A11665" s="8">
        <f>MAX($A$2:$A11664)+1</f>
        <v>10094</v>
      </c>
      <c r="B11665" s="8"/>
      <c r="C11665" s="9" t="str">
        <f t="shared" si="183"/>
        <v>Hickory</v>
      </c>
      <c r="D11665" s="8"/>
      <c r="E11665" s="8"/>
      <c r="F11665" s="10"/>
      <c r="G11665" s="8">
        <v>59829</v>
      </c>
      <c r="H11665" s="8" t="s">
        <v>24529</v>
      </c>
      <c r="I11665" s="8" t="s">
        <v>5121</v>
      </c>
      <c r="J11665" s="8">
        <v>59464</v>
      </c>
      <c r="K11665" s="8" t="s">
        <v>4716</v>
      </c>
    </row>
    <row r="11666" spans="1:11" x14ac:dyDescent="0.2">
      <c r="A11666" s="8">
        <f>MAX($A$2:$A11665)+1</f>
        <v>10095</v>
      </c>
      <c r="B11666" s="8"/>
      <c r="C11666" s="9" t="str">
        <f t="shared" si="183"/>
        <v>Higgins Solar</v>
      </c>
      <c r="D11666" s="8"/>
      <c r="E11666" s="8"/>
      <c r="F11666" s="10"/>
      <c r="G11666" s="8">
        <v>60166</v>
      </c>
      <c r="H11666" s="8" t="s">
        <v>24530</v>
      </c>
      <c r="I11666" s="8" t="s">
        <v>4915</v>
      </c>
      <c r="J11666" s="8">
        <v>58658</v>
      </c>
      <c r="K11666" s="8" t="s">
        <v>4716</v>
      </c>
    </row>
    <row r="11667" spans="1:11" x14ac:dyDescent="0.2">
      <c r="A11667" s="8">
        <f>MAX($A$2:$A11666)+1</f>
        <v>10096</v>
      </c>
      <c r="B11667" s="8"/>
      <c r="C11667" s="9" t="str">
        <f t="shared" si="183"/>
        <v>High Pockets Solar</v>
      </c>
      <c r="D11667" s="8"/>
      <c r="E11667" s="8"/>
      <c r="F11667" s="10"/>
      <c r="G11667" s="8">
        <v>60305</v>
      </c>
      <c r="H11667" s="8" t="s">
        <v>24531</v>
      </c>
      <c r="I11667" s="8" t="s">
        <v>5297</v>
      </c>
      <c r="J11667" s="8">
        <v>60095</v>
      </c>
      <c r="K11667" s="8" t="s">
        <v>4716</v>
      </c>
    </row>
    <row r="11668" spans="1:11" x14ac:dyDescent="0.2">
      <c r="A11668" s="8">
        <f>MAX($A$2:$A11667)+1</f>
        <v>10097</v>
      </c>
      <c r="B11668" s="8"/>
      <c r="C11668" s="9" t="str">
        <f t="shared" si="183"/>
        <v>High Shoals PV1</v>
      </c>
      <c r="D11668" s="8"/>
      <c r="E11668" s="8"/>
      <c r="F11668" s="10"/>
      <c r="G11668" s="8">
        <v>59997</v>
      </c>
      <c r="H11668" s="8" t="s">
        <v>24532</v>
      </c>
      <c r="I11668" s="8" t="s">
        <v>1702</v>
      </c>
      <c r="J11668" s="8">
        <v>58970</v>
      </c>
      <c r="K11668" s="8" t="s">
        <v>4716</v>
      </c>
    </row>
    <row r="11669" spans="1:11" x14ac:dyDescent="0.2">
      <c r="A11669" s="8">
        <f>MAX($A$2:$A11668)+1</f>
        <v>10098</v>
      </c>
      <c r="B11669" s="8"/>
      <c r="C11669" s="9" t="str">
        <f t="shared" si="183"/>
        <v>Highland Park Project</v>
      </c>
      <c r="D11669" s="8"/>
      <c r="E11669" s="8"/>
      <c r="F11669" s="10"/>
      <c r="G11669" s="8">
        <v>59659</v>
      </c>
      <c r="H11669" s="8" t="s">
        <v>24533</v>
      </c>
      <c r="I11669" s="8" t="s">
        <v>5102</v>
      </c>
      <c r="J11669" s="8">
        <v>59432</v>
      </c>
      <c r="K11669" s="8" t="s">
        <v>4716</v>
      </c>
    </row>
    <row r="11670" spans="1:11" x14ac:dyDescent="0.2">
      <c r="A11670" s="8">
        <f>MAX($A$2:$A11669)+1</f>
        <v>10099</v>
      </c>
      <c r="B11670" s="8"/>
      <c r="C11670" s="9" t="str">
        <f t="shared" si="183"/>
        <v>Hill County Generation Facility</v>
      </c>
      <c r="D11670" s="8"/>
      <c r="E11670" s="8"/>
      <c r="F11670" s="10"/>
      <c r="G11670" s="8">
        <v>60194</v>
      </c>
      <c r="H11670" s="8" t="s">
        <v>24534</v>
      </c>
      <c r="I11670" s="8" t="s">
        <v>810</v>
      </c>
      <c r="J11670" s="8">
        <v>2172</v>
      </c>
      <c r="K11670" s="8" t="s">
        <v>4716</v>
      </c>
    </row>
    <row r="11671" spans="1:11" x14ac:dyDescent="0.2">
      <c r="A11671" s="8">
        <f>MAX($A$2:$A11670)+1</f>
        <v>10100</v>
      </c>
      <c r="B11671" s="8"/>
      <c r="C11671" s="9" t="str">
        <f t="shared" si="183"/>
        <v>Hilly Branch</v>
      </c>
      <c r="D11671" s="8"/>
      <c r="E11671" s="8"/>
      <c r="F11671" s="10"/>
      <c r="G11671" s="8">
        <v>60358</v>
      </c>
      <c r="H11671" s="8" t="s">
        <v>24535</v>
      </c>
      <c r="I11671" s="8" t="s">
        <v>5311</v>
      </c>
      <c r="J11671" s="8">
        <v>60147</v>
      </c>
      <c r="K11671" s="8" t="s">
        <v>4716</v>
      </c>
    </row>
    <row r="11672" spans="1:11" x14ac:dyDescent="0.2">
      <c r="A11672" s="8">
        <f>MAX($A$2:$A11671)+1</f>
        <v>10101</v>
      </c>
      <c r="B11672" s="8"/>
      <c r="C11672" s="9" t="str">
        <f t="shared" si="183"/>
        <v>HNL Emergency Power Facility</v>
      </c>
      <c r="D11672" s="8"/>
      <c r="E11672" s="8"/>
      <c r="F11672" s="10"/>
      <c r="G11672" s="8">
        <v>58469</v>
      </c>
      <c r="H11672" s="8" t="s">
        <v>24536</v>
      </c>
      <c r="I11672" s="8" t="s">
        <v>179</v>
      </c>
      <c r="J11672" s="8">
        <v>19547</v>
      </c>
      <c r="K11672" s="8" t="s">
        <v>4716</v>
      </c>
    </row>
    <row r="11673" spans="1:11" x14ac:dyDescent="0.2">
      <c r="A11673" s="8">
        <f>MAX($A$2:$A11672)+1</f>
        <v>10102</v>
      </c>
      <c r="B11673" s="8"/>
      <c r="C11673" s="9" t="str">
        <f t="shared" ref="C11673:C11736" si="184">IF(H11673="",F11673,H11673)</f>
        <v>Holger Holdings</v>
      </c>
      <c r="D11673" s="8"/>
      <c r="E11673" s="8"/>
      <c r="F11673" s="10"/>
      <c r="G11673" s="8">
        <v>59218</v>
      </c>
      <c r="H11673" s="8" t="s">
        <v>24537</v>
      </c>
      <c r="I11673" s="8" t="s">
        <v>4997</v>
      </c>
      <c r="J11673" s="8">
        <v>59000</v>
      </c>
      <c r="K11673" s="8" t="s">
        <v>4716</v>
      </c>
    </row>
    <row r="11674" spans="1:11" x14ac:dyDescent="0.2">
      <c r="A11674" s="8">
        <f>MAX($A$2:$A11673)+1</f>
        <v>10103</v>
      </c>
      <c r="B11674" s="8"/>
      <c r="C11674" s="9" t="str">
        <f t="shared" si="184"/>
        <v>Holland Energy Park</v>
      </c>
      <c r="D11674" s="8"/>
      <c r="E11674" s="8"/>
      <c r="F11674" s="10"/>
      <c r="G11674" s="8">
        <v>59093</v>
      </c>
      <c r="H11674" s="8" t="s">
        <v>24538</v>
      </c>
      <c r="I11674" s="8" t="s">
        <v>1148</v>
      </c>
      <c r="J11674" s="8">
        <v>8723</v>
      </c>
      <c r="K11674" s="8" t="s">
        <v>4716</v>
      </c>
    </row>
    <row r="11675" spans="1:11" x14ac:dyDescent="0.2">
      <c r="A11675" s="8">
        <f>MAX($A$2:$A11674)+1</f>
        <v>10104</v>
      </c>
      <c r="B11675" s="8"/>
      <c r="C11675" s="9" t="str">
        <f t="shared" si="184"/>
        <v>Holloman Solar Facility</v>
      </c>
      <c r="D11675" s="8"/>
      <c r="E11675" s="8"/>
      <c r="F11675" s="10"/>
      <c r="G11675" s="8">
        <v>60301</v>
      </c>
      <c r="H11675" s="8" t="s">
        <v>24539</v>
      </c>
      <c r="I11675" s="8" t="s">
        <v>134</v>
      </c>
      <c r="J11675" s="8">
        <v>5701</v>
      </c>
      <c r="K11675" s="8" t="s">
        <v>4716</v>
      </c>
    </row>
    <row r="11676" spans="1:11" x14ac:dyDescent="0.2">
      <c r="A11676" s="8">
        <f>MAX($A$2:$A11675)+1</f>
        <v>10105</v>
      </c>
      <c r="B11676" s="8"/>
      <c r="C11676" s="9" t="str">
        <f t="shared" si="184"/>
        <v>Hop Bottom</v>
      </c>
      <c r="D11676" s="8"/>
      <c r="E11676" s="8"/>
      <c r="F11676" s="10"/>
      <c r="G11676" s="8">
        <v>58800</v>
      </c>
      <c r="H11676" s="8" t="s">
        <v>24540</v>
      </c>
      <c r="I11676" s="8" t="s">
        <v>4922</v>
      </c>
      <c r="J11676" s="8">
        <v>58684</v>
      </c>
      <c r="K11676" s="8" t="s">
        <v>4716</v>
      </c>
    </row>
    <row r="11677" spans="1:11" x14ac:dyDescent="0.2">
      <c r="A11677" s="8">
        <f>MAX($A$2:$A11676)+1</f>
        <v>10106</v>
      </c>
      <c r="B11677" s="8"/>
      <c r="C11677" s="9" t="str">
        <f t="shared" si="184"/>
        <v>Hopeful Solar LLC</v>
      </c>
      <c r="D11677" s="8"/>
      <c r="E11677" s="8"/>
      <c r="F11677" s="10"/>
      <c r="G11677" s="8">
        <v>59892</v>
      </c>
      <c r="H11677" s="8" t="s">
        <v>24541</v>
      </c>
      <c r="I11677" s="8" t="s">
        <v>902</v>
      </c>
      <c r="J11677" s="8">
        <v>59365</v>
      </c>
      <c r="K11677" s="8" t="s">
        <v>4716</v>
      </c>
    </row>
    <row r="11678" spans="1:11" x14ac:dyDescent="0.2">
      <c r="A11678" s="8">
        <f>MAX($A$2:$A11677)+1</f>
        <v>10107</v>
      </c>
      <c r="B11678" s="8"/>
      <c r="C11678" s="9" t="str">
        <f t="shared" si="184"/>
        <v>Horse Thief Wind Project, LLC</v>
      </c>
      <c r="D11678" s="8"/>
      <c r="E11678" s="8"/>
      <c r="F11678" s="10"/>
      <c r="G11678" s="8">
        <v>59758</v>
      </c>
      <c r="H11678" s="8" t="s">
        <v>24542</v>
      </c>
      <c r="I11678" s="8" t="s">
        <v>1789</v>
      </c>
      <c r="J11678" s="8">
        <v>58672</v>
      </c>
      <c r="K11678" s="8" t="s">
        <v>4716</v>
      </c>
    </row>
    <row r="11679" spans="1:11" x14ac:dyDescent="0.2">
      <c r="A11679" s="8">
        <f>MAX($A$2:$A11678)+1</f>
        <v>10108</v>
      </c>
      <c r="B11679" s="8"/>
      <c r="C11679" s="9" t="str">
        <f t="shared" si="184"/>
        <v>Horseshoe Bend</v>
      </c>
      <c r="D11679" s="8"/>
      <c r="E11679" s="8"/>
      <c r="F11679" s="10"/>
      <c r="G11679" s="8">
        <v>59806</v>
      </c>
      <c r="H11679" s="8" t="s">
        <v>24543</v>
      </c>
      <c r="I11679" s="8" t="s">
        <v>2437</v>
      </c>
      <c r="J11679" s="8">
        <v>55983</v>
      </c>
      <c r="K11679" s="8" t="s">
        <v>4716</v>
      </c>
    </row>
    <row r="11680" spans="1:11" x14ac:dyDescent="0.2">
      <c r="A11680" s="8">
        <f>MAX($A$2:$A11679)+1</f>
        <v>10109</v>
      </c>
      <c r="B11680" s="8"/>
      <c r="C11680" s="9" t="str">
        <f t="shared" si="184"/>
        <v>Hudson Ranch Power II LLC</v>
      </c>
      <c r="D11680" s="8"/>
      <c r="E11680" s="8"/>
      <c r="F11680" s="10"/>
      <c r="G11680" s="8">
        <v>58211</v>
      </c>
      <c r="H11680" s="8" t="s">
        <v>24544</v>
      </c>
      <c r="I11680" s="8" t="s">
        <v>2149</v>
      </c>
      <c r="J11680" s="8">
        <v>56791</v>
      </c>
      <c r="K11680" s="8" t="s">
        <v>4716</v>
      </c>
    </row>
    <row r="11681" spans="1:11" x14ac:dyDescent="0.2">
      <c r="A11681" s="8">
        <f>MAX($A$2:$A11680)+1</f>
        <v>10110</v>
      </c>
      <c r="B11681" s="8"/>
      <c r="C11681" s="9" t="str">
        <f t="shared" si="184"/>
        <v>HXNAir Solar One</v>
      </c>
      <c r="D11681" s="8"/>
      <c r="E11681" s="8"/>
      <c r="F11681" s="10"/>
      <c r="G11681" s="8">
        <v>60209</v>
      </c>
      <c r="H11681" s="8" t="s">
        <v>24545</v>
      </c>
      <c r="I11681" s="8" t="s">
        <v>5264</v>
      </c>
      <c r="J11681" s="8">
        <v>59978</v>
      </c>
      <c r="K11681" s="8" t="s">
        <v>4716</v>
      </c>
    </row>
    <row r="11682" spans="1:11" x14ac:dyDescent="0.2">
      <c r="A11682" s="8">
        <f>MAX($A$2:$A11681)+1</f>
        <v>10111</v>
      </c>
      <c r="B11682" s="8"/>
      <c r="C11682" s="9" t="str">
        <f t="shared" si="184"/>
        <v>Hydrogen Energy California LLC</v>
      </c>
      <c r="D11682" s="8"/>
      <c r="E11682" s="8"/>
      <c r="F11682" s="10"/>
      <c r="G11682" s="8">
        <v>59372</v>
      </c>
      <c r="H11682" s="8" t="s">
        <v>24546</v>
      </c>
      <c r="I11682" s="8" t="s">
        <v>5040</v>
      </c>
      <c r="J11682" s="8">
        <v>59142</v>
      </c>
      <c r="K11682" s="8" t="s">
        <v>4716</v>
      </c>
    </row>
    <row r="11683" spans="1:11" x14ac:dyDescent="0.2">
      <c r="A11683" s="8">
        <f>MAX($A$2:$A11682)+1</f>
        <v>10112</v>
      </c>
      <c r="B11683" s="8"/>
      <c r="C11683" s="9" t="str">
        <f t="shared" si="184"/>
        <v>Icarus Solar</v>
      </c>
      <c r="D11683" s="8"/>
      <c r="E11683" s="8"/>
      <c r="F11683" s="10"/>
      <c r="G11683" s="8">
        <v>60169</v>
      </c>
      <c r="H11683" s="8" t="s">
        <v>24547</v>
      </c>
      <c r="I11683" s="8" t="s">
        <v>4915</v>
      </c>
      <c r="J11683" s="8">
        <v>58658</v>
      </c>
      <c r="K11683" s="8" t="s">
        <v>4716</v>
      </c>
    </row>
    <row r="11684" spans="1:11" x14ac:dyDescent="0.2">
      <c r="A11684" s="8">
        <f>MAX($A$2:$A11683)+1</f>
        <v>10113</v>
      </c>
      <c r="B11684" s="8"/>
      <c r="C11684" s="9" t="str">
        <f t="shared" si="184"/>
        <v>Icebreaker Offshore Wind Farm</v>
      </c>
      <c r="D11684" s="8"/>
      <c r="E11684" s="8"/>
      <c r="F11684" s="10"/>
      <c r="G11684" s="8">
        <v>58941</v>
      </c>
      <c r="H11684" s="8" t="s">
        <v>24548</v>
      </c>
      <c r="I11684" s="8" t="s">
        <v>4958</v>
      </c>
      <c r="J11684" s="8">
        <v>58804</v>
      </c>
      <c r="K11684" s="8" t="s">
        <v>4716</v>
      </c>
    </row>
    <row r="11685" spans="1:11" x14ac:dyDescent="0.2">
      <c r="A11685" s="8">
        <f>MAX($A$2:$A11684)+1</f>
        <v>10114</v>
      </c>
      <c r="B11685" s="8"/>
      <c r="C11685" s="9" t="str">
        <f t="shared" si="184"/>
        <v>Iga Solar</v>
      </c>
      <c r="D11685" s="8"/>
      <c r="E11685" s="8"/>
      <c r="F11685" s="10"/>
      <c r="G11685" s="8">
        <v>60170</v>
      </c>
      <c r="H11685" s="8" t="s">
        <v>24549</v>
      </c>
      <c r="I11685" s="8" t="s">
        <v>4915</v>
      </c>
      <c r="J11685" s="8">
        <v>58658</v>
      </c>
      <c r="K11685" s="8" t="s">
        <v>4716</v>
      </c>
    </row>
    <row r="11686" spans="1:11" x14ac:dyDescent="0.2">
      <c r="A11686" s="8">
        <f>MAX($A$2:$A11685)+1</f>
        <v>10115</v>
      </c>
      <c r="B11686" s="8"/>
      <c r="C11686" s="9" t="str">
        <f t="shared" si="184"/>
        <v>IMPA Anderson Solar Park</v>
      </c>
      <c r="D11686" s="8"/>
      <c r="E11686" s="8"/>
      <c r="F11686" s="10"/>
      <c r="G11686" s="8">
        <v>60253</v>
      </c>
      <c r="H11686" s="8" t="s">
        <v>24550</v>
      </c>
      <c r="I11686" s="8" t="s">
        <v>2193</v>
      </c>
      <c r="J11686" s="8">
        <v>9234</v>
      </c>
      <c r="K11686" s="8" t="s">
        <v>4716</v>
      </c>
    </row>
    <row r="11687" spans="1:11" x14ac:dyDescent="0.2">
      <c r="A11687" s="8">
        <f>MAX($A$2:$A11686)+1</f>
        <v>10116</v>
      </c>
      <c r="B11687" s="8"/>
      <c r="C11687" s="9" t="str">
        <f t="shared" si="184"/>
        <v>Imperial Solar Energy Center South</v>
      </c>
      <c r="D11687" s="8"/>
      <c r="E11687" s="8"/>
      <c r="F11687" s="10"/>
      <c r="G11687" s="8">
        <v>58468</v>
      </c>
      <c r="H11687" s="8" t="s">
        <v>20218</v>
      </c>
      <c r="I11687" s="8" t="s">
        <v>4624</v>
      </c>
      <c r="J11687" s="8">
        <v>56615</v>
      </c>
      <c r="K11687" s="8" t="s">
        <v>4716</v>
      </c>
    </row>
    <row r="11688" spans="1:11" x14ac:dyDescent="0.2">
      <c r="A11688" s="8">
        <f>MAX($A$2:$A11687)+1</f>
        <v>10117</v>
      </c>
      <c r="B11688" s="8"/>
      <c r="C11688" s="9" t="str">
        <f t="shared" si="184"/>
        <v>Innovative Solar 33</v>
      </c>
      <c r="D11688" s="8"/>
      <c r="E11688" s="8"/>
      <c r="F11688" s="10"/>
      <c r="G11688" s="8">
        <v>59672</v>
      </c>
      <c r="H11688" s="8" t="s">
        <v>24551</v>
      </c>
      <c r="I11688" s="8" t="s">
        <v>5110</v>
      </c>
      <c r="J11688" s="8">
        <v>59442</v>
      </c>
      <c r="K11688" s="8" t="s">
        <v>4716</v>
      </c>
    </row>
    <row r="11689" spans="1:11" x14ac:dyDescent="0.2">
      <c r="A11689" s="8">
        <f>MAX($A$2:$A11688)+1</f>
        <v>10118</v>
      </c>
      <c r="B11689" s="8"/>
      <c r="C11689" s="9" t="str">
        <f t="shared" si="184"/>
        <v>Innovative Solar 34</v>
      </c>
      <c r="D11689" s="8"/>
      <c r="E11689" s="8"/>
      <c r="F11689" s="10"/>
      <c r="G11689" s="8">
        <v>59673</v>
      </c>
      <c r="H11689" s="8" t="s">
        <v>24552</v>
      </c>
      <c r="I11689" s="8" t="s">
        <v>5111</v>
      </c>
      <c r="J11689" s="8">
        <v>59443</v>
      </c>
      <c r="K11689" s="8" t="s">
        <v>4716</v>
      </c>
    </row>
    <row r="11690" spans="1:11" x14ac:dyDescent="0.2">
      <c r="A11690" s="8">
        <f>MAX($A$2:$A11689)+1</f>
        <v>10119</v>
      </c>
      <c r="B11690" s="8"/>
      <c r="C11690" s="9" t="str">
        <f t="shared" si="184"/>
        <v>Innovative Solar 37</v>
      </c>
      <c r="D11690" s="8"/>
      <c r="E11690" s="8"/>
      <c r="F11690" s="10"/>
      <c r="G11690" s="8">
        <v>59665</v>
      </c>
      <c r="H11690" s="8" t="s">
        <v>24553</v>
      </c>
      <c r="I11690" s="8" t="s">
        <v>5105</v>
      </c>
      <c r="J11690" s="8">
        <v>59435</v>
      </c>
      <c r="K11690" s="8" t="s">
        <v>4716</v>
      </c>
    </row>
    <row r="11691" spans="1:11" x14ac:dyDescent="0.2">
      <c r="A11691" s="8">
        <f>MAX($A$2:$A11690)+1</f>
        <v>10120</v>
      </c>
      <c r="B11691" s="8"/>
      <c r="C11691" s="9" t="str">
        <f t="shared" si="184"/>
        <v>Innovative Solar 38</v>
      </c>
      <c r="D11691" s="8"/>
      <c r="E11691" s="8"/>
      <c r="F11691" s="10"/>
      <c r="G11691" s="8">
        <v>59674</v>
      </c>
      <c r="H11691" s="8" t="s">
        <v>24554</v>
      </c>
      <c r="I11691" s="8" t="s">
        <v>5112</v>
      </c>
      <c r="J11691" s="8">
        <v>59444</v>
      </c>
      <c r="K11691" s="8" t="s">
        <v>4716</v>
      </c>
    </row>
    <row r="11692" spans="1:11" x14ac:dyDescent="0.2">
      <c r="A11692" s="8">
        <f>MAX($A$2:$A11691)+1</f>
        <v>10121</v>
      </c>
      <c r="B11692" s="8"/>
      <c r="C11692" s="9" t="str">
        <f t="shared" si="184"/>
        <v>Innovative Solar 47</v>
      </c>
      <c r="D11692" s="8"/>
      <c r="E11692" s="8"/>
      <c r="F11692" s="10"/>
      <c r="G11692" s="8">
        <v>59666</v>
      </c>
      <c r="H11692" s="8" t="s">
        <v>24555</v>
      </c>
      <c r="I11692" s="8" t="s">
        <v>5106</v>
      </c>
      <c r="J11692" s="8">
        <v>59436</v>
      </c>
      <c r="K11692" s="8" t="s">
        <v>4716</v>
      </c>
    </row>
    <row r="11693" spans="1:11" x14ac:dyDescent="0.2">
      <c r="A11693" s="8">
        <f>MAX($A$2:$A11692)+1</f>
        <v>10122</v>
      </c>
      <c r="B11693" s="8"/>
      <c r="C11693" s="9" t="str">
        <f t="shared" si="184"/>
        <v>Innovative Solar 53</v>
      </c>
      <c r="D11693" s="8"/>
      <c r="E11693" s="8"/>
      <c r="F11693" s="10"/>
      <c r="G11693" s="8">
        <v>59668</v>
      </c>
      <c r="H11693" s="8" t="s">
        <v>24556</v>
      </c>
      <c r="I11693" s="8" t="s">
        <v>5107</v>
      </c>
      <c r="J11693" s="8">
        <v>59438</v>
      </c>
      <c r="K11693" s="8" t="s">
        <v>4716</v>
      </c>
    </row>
    <row r="11694" spans="1:11" x14ac:dyDescent="0.2">
      <c r="A11694" s="8">
        <f>MAX($A$2:$A11693)+1</f>
        <v>10123</v>
      </c>
      <c r="B11694" s="8"/>
      <c r="C11694" s="9" t="str">
        <f t="shared" si="184"/>
        <v>Innovative Solar 54</v>
      </c>
      <c r="D11694" s="8"/>
      <c r="E11694" s="8"/>
      <c r="F11694" s="10"/>
      <c r="G11694" s="8">
        <v>59669</v>
      </c>
      <c r="H11694" s="8" t="s">
        <v>24557</v>
      </c>
      <c r="I11694" s="8" t="s">
        <v>5108</v>
      </c>
      <c r="J11694" s="8">
        <v>59439</v>
      </c>
      <c r="K11694" s="8" t="s">
        <v>4716</v>
      </c>
    </row>
    <row r="11695" spans="1:11" x14ac:dyDescent="0.2">
      <c r="A11695" s="8">
        <f>MAX($A$2:$A11694)+1</f>
        <v>10124</v>
      </c>
      <c r="B11695" s="8"/>
      <c r="C11695" s="9" t="str">
        <f t="shared" si="184"/>
        <v>Innovative Solar 55</v>
      </c>
      <c r="D11695" s="8"/>
      <c r="E11695" s="8"/>
      <c r="F11695" s="10"/>
      <c r="G11695" s="8">
        <v>59676</v>
      </c>
      <c r="H11695" s="8" t="s">
        <v>24558</v>
      </c>
      <c r="I11695" s="8" t="s">
        <v>5113</v>
      </c>
      <c r="J11695" s="8">
        <v>59446</v>
      </c>
      <c r="K11695" s="8" t="s">
        <v>4716</v>
      </c>
    </row>
    <row r="11696" spans="1:11" x14ac:dyDescent="0.2">
      <c r="A11696" s="8">
        <f>MAX($A$2:$A11695)+1</f>
        <v>10125</v>
      </c>
      <c r="B11696" s="8"/>
      <c r="C11696" s="9" t="str">
        <f t="shared" si="184"/>
        <v>Innovative Solar 67</v>
      </c>
      <c r="D11696" s="8"/>
      <c r="E11696" s="8"/>
      <c r="F11696" s="10"/>
      <c r="G11696" s="8">
        <v>59678</v>
      </c>
      <c r="H11696" s="8" t="s">
        <v>24559</v>
      </c>
      <c r="I11696" s="8" t="s">
        <v>5115</v>
      </c>
      <c r="J11696" s="8">
        <v>59448</v>
      </c>
      <c r="K11696" s="8" t="s">
        <v>4716</v>
      </c>
    </row>
    <row r="11697" spans="1:11" x14ac:dyDescent="0.2">
      <c r="A11697" s="8">
        <f>MAX($A$2:$A11696)+1</f>
        <v>10126</v>
      </c>
      <c r="B11697" s="8"/>
      <c r="C11697" s="9" t="str">
        <f t="shared" si="184"/>
        <v>Innovative Solar 68</v>
      </c>
      <c r="D11697" s="8"/>
      <c r="E11697" s="8"/>
      <c r="F11697" s="10"/>
      <c r="G11697" s="8">
        <v>59679</v>
      </c>
      <c r="H11697" s="8" t="s">
        <v>24560</v>
      </c>
      <c r="I11697" s="8" t="s">
        <v>5116</v>
      </c>
      <c r="J11697" s="8">
        <v>59449</v>
      </c>
      <c r="K11697" s="8" t="s">
        <v>4716</v>
      </c>
    </row>
    <row r="11698" spans="1:11" x14ac:dyDescent="0.2">
      <c r="A11698" s="8">
        <f>MAX($A$2:$A11697)+1</f>
        <v>10127</v>
      </c>
      <c r="B11698" s="8"/>
      <c r="C11698" s="9" t="str">
        <f t="shared" si="184"/>
        <v>Innovative Solar 71</v>
      </c>
      <c r="D11698" s="8"/>
      <c r="E11698" s="8"/>
      <c r="F11698" s="10"/>
      <c r="G11698" s="8">
        <v>59680</v>
      </c>
      <c r="H11698" s="8" t="s">
        <v>24561</v>
      </c>
      <c r="I11698" s="8" t="s">
        <v>5117</v>
      </c>
      <c r="J11698" s="8">
        <v>59450</v>
      </c>
      <c r="K11698" s="8" t="s">
        <v>4716</v>
      </c>
    </row>
    <row r="11699" spans="1:11" x14ac:dyDescent="0.2">
      <c r="A11699" s="8">
        <f>MAX($A$2:$A11698)+1</f>
        <v>10128</v>
      </c>
      <c r="B11699" s="8"/>
      <c r="C11699" s="9" t="str">
        <f t="shared" si="184"/>
        <v>Innovative Solar 72</v>
      </c>
      <c r="D11699" s="8"/>
      <c r="E11699" s="8"/>
      <c r="F11699" s="10"/>
      <c r="G11699" s="8">
        <v>59681</v>
      </c>
      <c r="H11699" s="8" t="s">
        <v>24562</v>
      </c>
      <c r="I11699" s="8" t="s">
        <v>5118</v>
      </c>
      <c r="J11699" s="8">
        <v>59451</v>
      </c>
      <c r="K11699" s="8" t="s">
        <v>4716</v>
      </c>
    </row>
    <row r="11700" spans="1:11" x14ac:dyDescent="0.2">
      <c r="A11700" s="8">
        <f>MAX($A$2:$A11699)+1</f>
        <v>10129</v>
      </c>
      <c r="B11700" s="8"/>
      <c r="C11700" s="9" t="str">
        <f t="shared" si="184"/>
        <v>Invenergy Nelson Expansion LLC</v>
      </c>
      <c r="D11700" s="8"/>
      <c r="E11700" s="8"/>
      <c r="F11700" s="10"/>
      <c r="G11700" s="8">
        <v>60387</v>
      </c>
      <c r="H11700" s="8" t="s">
        <v>24563</v>
      </c>
      <c r="I11700" s="8" t="s">
        <v>2238</v>
      </c>
      <c r="J11700" s="8">
        <v>49893</v>
      </c>
      <c r="K11700" s="8" t="s">
        <v>4716</v>
      </c>
    </row>
    <row r="11701" spans="1:11" x14ac:dyDescent="0.2">
      <c r="A11701" s="8">
        <f>MAX($A$2:$A11700)+1</f>
        <v>10130</v>
      </c>
      <c r="B11701" s="8"/>
      <c r="C11701" s="9" t="str">
        <f t="shared" si="184"/>
        <v>Isabella Fish Flow</v>
      </c>
      <c r="D11701" s="8"/>
      <c r="E11701" s="8"/>
      <c r="F11701" s="10"/>
      <c r="G11701" s="8">
        <v>58606</v>
      </c>
      <c r="H11701" s="8" t="s">
        <v>24564</v>
      </c>
      <c r="I11701" s="8" t="s">
        <v>4896</v>
      </c>
      <c r="J11701" s="8">
        <v>58563</v>
      </c>
      <c r="K11701" s="8" t="s">
        <v>4716</v>
      </c>
    </row>
    <row r="11702" spans="1:11" x14ac:dyDescent="0.2">
      <c r="A11702" s="8">
        <f>MAX($A$2:$A11701)+1</f>
        <v>10131</v>
      </c>
      <c r="B11702" s="8"/>
      <c r="C11702" s="9" t="str">
        <f t="shared" si="184"/>
        <v>Izia Solar</v>
      </c>
      <c r="D11702" s="8"/>
      <c r="E11702" s="8"/>
      <c r="F11702" s="10"/>
      <c r="G11702" s="8">
        <v>60141</v>
      </c>
      <c r="H11702" s="8" t="s">
        <v>24565</v>
      </c>
      <c r="I11702" s="8" t="s">
        <v>4915</v>
      </c>
      <c r="J11702" s="8">
        <v>58658</v>
      </c>
      <c r="K11702" s="8" t="s">
        <v>4716</v>
      </c>
    </row>
    <row r="11703" spans="1:11" x14ac:dyDescent="0.2">
      <c r="A11703" s="8">
        <f>MAX($A$2:$A11702)+1</f>
        <v>10132</v>
      </c>
      <c r="B11703" s="8"/>
      <c r="C11703" s="9" t="str">
        <f t="shared" si="184"/>
        <v>Jackson Co. Solar RES</v>
      </c>
      <c r="D11703" s="8"/>
      <c r="E11703" s="8"/>
      <c r="F11703" s="10"/>
      <c r="G11703" s="8">
        <v>59989</v>
      </c>
      <c r="H11703" s="8" t="s">
        <v>24566</v>
      </c>
      <c r="I11703" s="8" t="s">
        <v>2140</v>
      </c>
      <c r="J11703" s="8">
        <v>9267</v>
      </c>
      <c r="K11703" s="8" t="s">
        <v>4716</v>
      </c>
    </row>
    <row r="11704" spans="1:11" x14ac:dyDescent="0.2">
      <c r="A11704" s="8">
        <f>MAX($A$2:$A11703)+1</f>
        <v>10133</v>
      </c>
      <c r="B11704" s="8"/>
      <c r="C11704" s="9" t="str">
        <f t="shared" si="184"/>
        <v>Jackson Solar Farm</v>
      </c>
      <c r="D11704" s="8"/>
      <c r="E11704" s="8"/>
      <c r="F11704" s="10"/>
      <c r="G11704" s="8">
        <v>59210</v>
      </c>
      <c r="H11704" s="8" t="s">
        <v>24567</v>
      </c>
      <c r="I11704" s="8" t="s">
        <v>5000</v>
      </c>
      <c r="J11704" s="8">
        <v>59003</v>
      </c>
      <c r="K11704" s="8" t="s">
        <v>4716</v>
      </c>
    </row>
    <row r="11705" spans="1:11" x14ac:dyDescent="0.2">
      <c r="A11705" s="8">
        <f>MAX($A$2:$A11704)+1</f>
        <v>10134</v>
      </c>
      <c r="B11705" s="8"/>
      <c r="C11705" s="9" t="str">
        <f t="shared" si="184"/>
        <v>Jamesville Solar</v>
      </c>
      <c r="D11705" s="8"/>
      <c r="E11705" s="8"/>
      <c r="F11705" s="10"/>
      <c r="G11705" s="8">
        <v>59640</v>
      </c>
      <c r="H11705" s="8" t="s">
        <v>24568</v>
      </c>
      <c r="I11705" s="8" t="s">
        <v>5096</v>
      </c>
      <c r="J11705" s="8">
        <v>59401</v>
      </c>
      <c r="K11705" s="8" t="s">
        <v>4716</v>
      </c>
    </row>
    <row r="11706" spans="1:11" x14ac:dyDescent="0.2">
      <c r="A11706" s="8">
        <f>MAX($A$2:$A11705)+1</f>
        <v>10135</v>
      </c>
      <c r="B11706" s="8"/>
      <c r="C11706" s="9" t="str">
        <f t="shared" si="184"/>
        <v>Jester Solar</v>
      </c>
      <c r="D11706" s="8"/>
      <c r="E11706" s="8"/>
      <c r="F11706" s="10"/>
      <c r="G11706" s="8">
        <v>60290</v>
      </c>
      <c r="H11706" s="8" t="s">
        <v>24569</v>
      </c>
      <c r="I11706" s="8" t="s">
        <v>5284</v>
      </c>
      <c r="J11706" s="8">
        <v>60069</v>
      </c>
      <c r="K11706" s="8" t="s">
        <v>4716</v>
      </c>
    </row>
    <row r="11707" spans="1:11" x14ac:dyDescent="0.2">
      <c r="A11707" s="8">
        <f>MAX($A$2:$A11706)+1</f>
        <v>10136</v>
      </c>
      <c r="B11707" s="8"/>
      <c r="C11707" s="9" t="str">
        <f t="shared" si="184"/>
        <v>Jett Creek Windfarm</v>
      </c>
      <c r="D11707" s="8"/>
      <c r="E11707" s="8"/>
      <c r="F11707" s="10"/>
      <c r="G11707" s="8">
        <v>59490</v>
      </c>
      <c r="H11707" s="8" t="s">
        <v>24570</v>
      </c>
      <c r="I11707" s="8" t="s">
        <v>5055</v>
      </c>
      <c r="J11707" s="8">
        <v>59253</v>
      </c>
      <c r="K11707" s="8" t="s">
        <v>4716</v>
      </c>
    </row>
    <row r="11708" spans="1:11" x14ac:dyDescent="0.2">
      <c r="A11708" s="8">
        <f>MAX($A$2:$A11707)+1</f>
        <v>10137</v>
      </c>
      <c r="B11708" s="8"/>
      <c r="C11708" s="9" t="str">
        <f t="shared" si="184"/>
        <v>Jordan Solar</v>
      </c>
      <c r="D11708" s="8"/>
      <c r="E11708" s="8"/>
      <c r="F11708" s="10"/>
      <c r="G11708" s="8">
        <v>60164</v>
      </c>
      <c r="H11708" s="8" t="s">
        <v>24571</v>
      </c>
      <c r="I11708" s="8" t="s">
        <v>4915</v>
      </c>
      <c r="J11708" s="8">
        <v>58658</v>
      </c>
      <c r="K11708" s="8" t="s">
        <v>4716</v>
      </c>
    </row>
    <row r="11709" spans="1:11" x14ac:dyDescent="0.2">
      <c r="A11709" s="8">
        <f>MAX($A$2:$A11708)+1</f>
        <v>10138</v>
      </c>
      <c r="B11709" s="8"/>
      <c r="C11709" s="9" t="str">
        <f t="shared" si="184"/>
        <v>June Solar</v>
      </c>
      <c r="D11709" s="8"/>
      <c r="E11709" s="8"/>
      <c r="F11709" s="10"/>
      <c r="G11709" s="8">
        <v>60158</v>
      </c>
      <c r="H11709" s="8" t="s">
        <v>24572</v>
      </c>
      <c r="I11709" s="8" t="s">
        <v>4915</v>
      </c>
      <c r="J11709" s="8">
        <v>58658</v>
      </c>
      <c r="K11709" s="8" t="s">
        <v>4716</v>
      </c>
    </row>
    <row r="11710" spans="1:11" x14ac:dyDescent="0.2">
      <c r="A11710" s="8">
        <f>MAX($A$2:$A11709)+1</f>
        <v>10139</v>
      </c>
      <c r="B11710" s="8"/>
      <c r="C11710" s="9" t="str">
        <f t="shared" si="184"/>
        <v>Katherine Solar</v>
      </c>
      <c r="D11710" s="8"/>
      <c r="E11710" s="8"/>
      <c r="F11710" s="10"/>
      <c r="G11710" s="8">
        <v>58728</v>
      </c>
      <c r="H11710" s="8" t="s">
        <v>24573</v>
      </c>
      <c r="I11710" s="8" t="s">
        <v>4915</v>
      </c>
      <c r="J11710" s="8">
        <v>58658</v>
      </c>
      <c r="K11710" s="8" t="s">
        <v>4716</v>
      </c>
    </row>
    <row r="11711" spans="1:11" x14ac:dyDescent="0.2">
      <c r="A11711" s="8">
        <f>MAX($A$2:$A11710)+1</f>
        <v>10140</v>
      </c>
      <c r="B11711" s="8"/>
      <c r="C11711" s="9" t="str">
        <f t="shared" si="184"/>
        <v>Kathleen Solar</v>
      </c>
      <c r="D11711" s="8"/>
      <c r="E11711" s="8"/>
      <c r="F11711" s="10"/>
      <c r="G11711" s="8">
        <v>60180</v>
      </c>
      <c r="H11711" s="8" t="s">
        <v>24574</v>
      </c>
      <c r="I11711" s="8" t="s">
        <v>4915</v>
      </c>
      <c r="J11711" s="8">
        <v>58658</v>
      </c>
      <c r="K11711" s="8" t="s">
        <v>4716</v>
      </c>
    </row>
    <row r="11712" spans="1:11" x14ac:dyDescent="0.2">
      <c r="A11712" s="8">
        <f>MAX($A$2:$A11711)+1</f>
        <v>10141</v>
      </c>
      <c r="B11712" s="8"/>
      <c r="C11712" s="9" t="str">
        <f t="shared" si="184"/>
        <v>Kawailoa Solar</v>
      </c>
      <c r="D11712" s="8"/>
      <c r="E11712" s="8"/>
      <c r="F11712" s="10"/>
      <c r="G11712" s="8">
        <v>60125</v>
      </c>
      <c r="H11712" s="8" t="s">
        <v>24575</v>
      </c>
      <c r="I11712" s="8" t="s">
        <v>5240</v>
      </c>
      <c r="J11712" s="8">
        <v>59898</v>
      </c>
      <c r="K11712" s="8" t="s">
        <v>4716</v>
      </c>
    </row>
    <row r="11713" spans="1:11" x14ac:dyDescent="0.2">
      <c r="A11713" s="8">
        <f>MAX($A$2:$A11712)+1</f>
        <v>10142</v>
      </c>
      <c r="B11713" s="8"/>
      <c r="C11713" s="9" t="str">
        <f t="shared" si="184"/>
        <v>KDC Solar PR1, LLC</v>
      </c>
      <c r="D11713" s="8"/>
      <c r="E11713" s="8"/>
      <c r="F11713" s="10"/>
      <c r="G11713" s="8">
        <v>59910</v>
      </c>
      <c r="H11713" s="8" t="s">
        <v>5166</v>
      </c>
      <c r="I11713" s="8" t="s">
        <v>5166</v>
      </c>
      <c r="J11713" s="8">
        <v>59678</v>
      </c>
      <c r="K11713" s="8" t="s">
        <v>4716</v>
      </c>
    </row>
    <row r="11714" spans="1:11" x14ac:dyDescent="0.2">
      <c r="A11714" s="8">
        <f>MAX($A$2:$A11713)+1</f>
        <v>10143</v>
      </c>
      <c r="B11714" s="8"/>
      <c r="C11714" s="9" t="str">
        <f t="shared" si="184"/>
        <v>Kelly</v>
      </c>
      <c r="D11714" s="8"/>
      <c r="E11714" s="8"/>
      <c r="F11714" s="10"/>
      <c r="G11714" s="8">
        <v>58817</v>
      </c>
      <c r="H11714" s="8" t="s">
        <v>24576</v>
      </c>
      <c r="I11714" s="8" t="s">
        <v>4926</v>
      </c>
      <c r="J11714" s="8">
        <v>58688</v>
      </c>
      <c r="K11714" s="8" t="s">
        <v>4716</v>
      </c>
    </row>
    <row r="11715" spans="1:11" x14ac:dyDescent="0.2">
      <c r="A11715" s="8">
        <f>MAX($A$2:$A11714)+1</f>
        <v>10144</v>
      </c>
      <c r="B11715" s="8"/>
      <c r="C11715" s="9" t="str">
        <f t="shared" si="184"/>
        <v>Kennedy Solar, LLC</v>
      </c>
      <c r="D11715" s="8"/>
      <c r="E11715" s="8"/>
      <c r="F11715" s="10"/>
      <c r="G11715" s="8">
        <v>60397</v>
      </c>
      <c r="H11715" s="8" t="s">
        <v>5337</v>
      </c>
      <c r="I11715" s="8" t="s">
        <v>5337</v>
      </c>
      <c r="J11715" s="8">
        <v>60198</v>
      </c>
      <c r="K11715" s="8" t="s">
        <v>4716</v>
      </c>
    </row>
    <row r="11716" spans="1:11" x14ac:dyDescent="0.2">
      <c r="A11716" s="8">
        <f>MAX($A$2:$A11715)+1</f>
        <v>10145</v>
      </c>
      <c r="B11716" s="8"/>
      <c r="C11716" s="9" t="str">
        <f t="shared" si="184"/>
        <v>Keys Energy Center</v>
      </c>
      <c r="D11716" s="8"/>
      <c r="E11716" s="8"/>
      <c r="F11716" s="10"/>
      <c r="G11716" s="8">
        <v>60302</v>
      </c>
      <c r="H11716" s="8" t="s">
        <v>24577</v>
      </c>
      <c r="I11716" s="8" t="s">
        <v>5301</v>
      </c>
      <c r="J11716" s="8">
        <v>60100</v>
      </c>
      <c r="K11716" s="8" t="s">
        <v>4716</v>
      </c>
    </row>
    <row r="11717" spans="1:11" x14ac:dyDescent="0.2">
      <c r="A11717" s="8">
        <f>MAX($A$2:$A11716)+1</f>
        <v>10146</v>
      </c>
      <c r="B11717" s="8"/>
      <c r="C11717" s="9" t="str">
        <f t="shared" si="184"/>
        <v>Kings Mountain Energy Center</v>
      </c>
      <c r="D11717" s="8"/>
      <c r="E11717" s="8"/>
      <c r="F11717" s="10"/>
      <c r="G11717" s="8">
        <v>59325</v>
      </c>
      <c r="H11717" s="8" t="s">
        <v>24578</v>
      </c>
      <c r="I11717" s="8" t="s">
        <v>5036</v>
      </c>
      <c r="J11717" s="8">
        <v>59123</v>
      </c>
      <c r="K11717" s="8" t="s">
        <v>4716</v>
      </c>
    </row>
    <row r="11718" spans="1:11" x14ac:dyDescent="0.2">
      <c r="A11718" s="8">
        <f>MAX($A$2:$A11717)+1</f>
        <v>10147</v>
      </c>
      <c r="B11718" s="8"/>
      <c r="C11718" s="9" t="str">
        <f t="shared" si="184"/>
        <v>Kings Park Solar I</v>
      </c>
      <c r="D11718" s="8"/>
      <c r="E11718" s="8"/>
      <c r="F11718" s="10"/>
      <c r="G11718" s="8">
        <v>59880</v>
      </c>
      <c r="H11718" s="8" t="s">
        <v>24579</v>
      </c>
      <c r="I11718" s="8" t="s">
        <v>5128</v>
      </c>
      <c r="J11718" s="8">
        <v>59474</v>
      </c>
      <c r="K11718" s="8" t="s">
        <v>4716</v>
      </c>
    </row>
    <row r="11719" spans="1:11" x14ac:dyDescent="0.2">
      <c r="A11719" s="8">
        <f>MAX($A$2:$A11718)+1</f>
        <v>10148</v>
      </c>
      <c r="B11719" s="8"/>
      <c r="C11719" s="9" t="str">
        <f t="shared" si="184"/>
        <v>Kings Park Solar II</v>
      </c>
      <c r="D11719" s="8"/>
      <c r="E11719" s="8"/>
      <c r="F11719" s="10"/>
      <c r="G11719" s="8">
        <v>59881</v>
      </c>
      <c r="H11719" s="8" t="s">
        <v>24580</v>
      </c>
      <c r="I11719" s="8" t="s">
        <v>5128</v>
      </c>
      <c r="J11719" s="8">
        <v>59474</v>
      </c>
      <c r="K11719" s="8" t="s">
        <v>4716</v>
      </c>
    </row>
    <row r="11720" spans="1:11" x14ac:dyDescent="0.2">
      <c r="A11720" s="8">
        <f>MAX($A$2:$A11719)+1</f>
        <v>10149</v>
      </c>
      <c r="B11720" s="8"/>
      <c r="C11720" s="9" t="str">
        <f t="shared" si="184"/>
        <v>La Paloma Energy Center</v>
      </c>
      <c r="D11720" s="8"/>
      <c r="E11720" s="8"/>
      <c r="F11720" s="10"/>
      <c r="G11720" s="8">
        <v>59924</v>
      </c>
      <c r="H11720" s="8" t="s">
        <v>24581</v>
      </c>
      <c r="I11720" s="8" t="s">
        <v>5171</v>
      </c>
      <c r="J11720" s="8">
        <v>59686</v>
      </c>
      <c r="K11720" s="8" t="s">
        <v>4716</v>
      </c>
    </row>
    <row r="11721" spans="1:11" x14ac:dyDescent="0.2">
      <c r="A11721" s="8">
        <f>MAX($A$2:$A11720)+1</f>
        <v>10150</v>
      </c>
      <c r="B11721" s="8"/>
      <c r="C11721" s="9" t="str">
        <f t="shared" si="184"/>
        <v>La Paz Solar Tower</v>
      </c>
      <c r="D11721" s="8"/>
      <c r="E11721" s="8"/>
      <c r="F11721" s="10"/>
      <c r="G11721" s="8">
        <v>58652</v>
      </c>
      <c r="H11721" s="8" t="s">
        <v>24582</v>
      </c>
      <c r="I11721" s="8" t="s">
        <v>4900</v>
      </c>
      <c r="J11721" s="8">
        <v>58597</v>
      </c>
      <c r="K11721" s="8" t="s">
        <v>4716</v>
      </c>
    </row>
    <row r="11722" spans="1:11" x14ac:dyDescent="0.2">
      <c r="A11722" s="8">
        <f>MAX($A$2:$A11721)+1</f>
        <v>10151</v>
      </c>
      <c r="B11722" s="8"/>
      <c r="C11722" s="9" t="str">
        <f t="shared" si="184"/>
        <v>Lackawanna Energy Center</v>
      </c>
      <c r="D11722" s="8"/>
      <c r="E11722" s="8"/>
      <c r="F11722" s="10"/>
      <c r="G11722" s="8">
        <v>60357</v>
      </c>
      <c r="H11722" s="8" t="s">
        <v>24583</v>
      </c>
      <c r="I11722" s="8" t="s">
        <v>2238</v>
      </c>
      <c r="J11722" s="8">
        <v>49893</v>
      </c>
      <c r="K11722" s="8" t="s">
        <v>4716</v>
      </c>
    </row>
    <row r="11723" spans="1:11" x14ac:dyDescent="0.2">
      <c r="A11723" s="8">
        <f>MAX($A$2:$A11722)+1</f>
        <v>10152</v>
      </c>
      <c r="B11723" s="8"/>
      <c r="C11723" s="9" t="str">
        <f t="shared" si="184"/>
        <v>Lake Solar Center LLC</v>
      </c>
      <c r="D11723" s="8"/>
      <c r="E11723" s="8"/>
      <c r="F11723" s="10"/>
      <c r="G11723" s="8">
        <v>59161</v>
      </c>
      <c r="H11723" s="8" t="s">
        <v>24584</v>
      </c>
      <c r="I11723" s="8" t="s">
        <v>4931</v>
      </c>
      <c r="J11723" s="8">
        <v>58695</v>
      </c>
      <c r="K11723" s="8" t="s">
        <v>4716</v>
      </c>
    </row>
    <row r="11724" spans="1:11" x14ac:dyDescent="0.2">
      <c r="A11724" s="8">
        <f>MAX($A$2:$A11723)+1</f>
        <v>10153</v>
      </c>
      <c r="B11724" s="8"/>
      <c r="C11724" s="9" t="str">
        <f t="shared" si="184"/>
        <v>Lamesa Solar</v>
      </c>
      <c r="D11724" s="8"/>
      <c r="E11724" s="8"/>
      <c r="F11724" s="10"/>
      <c r="G11724" s="8">
        <v>60372</v>
      </c>
      <c r="H11724" s="8" t="s">
        <v>24585</v>
      </c>
      <c r="I11724" s="8" t="s">
        <v>5317</v>
      </c>
      <c r="J11724" s="8">
        <v>60159</v>
      </c>
      <c r="K11724" s="8" t="s">
        <v>4716</v>
      </c>
    </row>
    <row r="11725" spans="1:11" x14ac:dyDescent="0.2">
      <c r="A11725" s="8">
        <f>MAX($A$2:$A11724)+1</f>
        <v>10154</v>
      </c>
      <c r="B11725" s="8"/>
      <c r="C11725" s="9" t="str">
        <f t="shared" si="184"/>
        <v>Lancaster WAD B</v>
      </c>
      <c r="D11725" s="8"/>
      <c r="E11725" s="8"/>
      <c r="F11725" s="10"/>
      <c r="G11725" s="8">
        <v>59739</v>
      </c>
      <c r="H11725" s="8" t="s">
        <v>24586</v>
      </c>
      <c r="I11725" s="8" t="s">
        <v>3485</v>
      </c>
      <c r="J11725" s="8">
        <v>58661</v>
      </c>
      <c r="K11725" s="8" t="s">
        <v>4716</v>
      </c>
    </row>
    <row r="11726" spans="1:11" x14ac:dyDescent="0.2">
      <c r="A11726" s="8">
        <f>MAX($A$2:$A11725)+1</f>
        <v>10155</v>
      </c>
      <c r="B11726" s="8"/>
      <c r="C11726" s="9" t="str">
        <f t="shared" si="184"/>
        <v>Laurinburg Industrial Solar</v>
      </c>
      <c r="D11726" s="8"/>
      <c r="E11726" s="8"/>
      <c r="F11726" s="10"/>
      <c r="G11726" s="8">
        <v>59569</v>
      </c>
      <c r="H11726" s="8" t="s">
        <v>24587</v>
      </c>
      <c r="I11726" s="8" t="s">
        <v>5066</v>
      </c>
      <c r="J11726" s="8">
        <v>59316</v>
      </c>
      <c r="K11726" s="8" t="s">
        <v>4716</v>
      </c>
    </row>
    <row r="11727" spans="1:11" x14ac:dyDescent="0.2">
      <c r="A11727" s="8">
        <f>MAX($A$2:$A11726)+1</f>
        <v>10156</v>
      </c>
      <c r="B11727" s="8"/>
      <c r="C11727" s="9" t="str">
        <f t="shared" si="184"/>
        <v>LAX Solar</v>
      </c>
      <c r="D11727" s="8"/>
      <c r="E11727" s="8"/>
      <c r="F11727" s="10"/>
      <c r="G11727" s="8">
        <v>59403</v>
      </c>
      <c r="H11727" s="8" t="s">
        <v>24588</v>
      </c>
      <c r="I11727" s="8" t="s">
        <v>5042</v>
      </c>
      <c r="J11727" s="8">
        <v>59163</v>
      </c>
      <c r="K11727" s="8" t="s">
        <v>4716</v>
      </c>
    </row>
    <row r="11728" spans="1:11" x14ac:dyDescent="0.2">
      <c r="A11728" s="8">
        <f>MAX($A$2:$A11727)+1</f>
        <v>10157</v>
      </c>
      <c r="B11728" s="8"/>
      <c r="C11728" s="9" t="str">
        <f t="shared" si="184"/>
        <v>Layline Solar</v>
      </c>
      <c r="D11728" s="8"/>
      <c r="E11728" s="8"/>
      <c r="F11728" s="10"/>
      <c r="G11728" s="8">
        <v>59401</v>
      </c>
      <c r="H11728" s="8" t="s">
        <v>24589</v>
      </c>
      <c r="I11728" s="8" t="s">
        <v>5042</v>
      </c>
      <c r="J11728" s="8">
        <v>59163</v>
      </c>
      <c r="K11728" s="8" t="s">
        <v>4716</v>
      </c>
    </row>
    <row r="11729" spans="1:11" x14ac:dyDescent="0.2">
      <c r="A11729" s="8">
        <f>MAX($A$2:$A11728)+1</f>
        <v>10158</v>
      </c>
      <c r="B11729" s="8"/>
      <c r="C11729" s="9" t="str">
        <f t="shared" si="184"/>
        <v>Lebanon Solar 1</v>
      </c>
      <c r="D11729" s="8"/>
      <c r="E11729" s="8"/>
      <c r="F11729" s="10"/>
      <c r="G11729" s="8">
        <v>59991</v>
      </c>
      <c r="H11729" s="8" t="s">
        <v>24590</v>
      </c>
      <c r="I11729" s="8" t="s">
        <v>5192</v>
      </c>
      <c r="J11729" s="8">
        <v>59731</v>
      </c>
      <c r="K11729" s="8" t="s">
        <v>4716</v>
      </c>
    </row>
    <row r="11730" spans="1:11" x14ac:dyDescent="0.2">
      <c r="A11730" s="8">
        <f>MAX($A$2:$A11729)+1</f>
        <v>10159</v>
      </c>
      <c r="B11730" s="8"/>
      <c r="C11730" s="9" t="str">
        <f t="shared" si="184"/>
        <v>Lebanon Solar 2</v>
      </c>
      <c r="D11730" s="8"/>
      <c r="E11730" s="8"/>
      <c r="F11730" s="10"/>
      <c r="G11730" s="8">
        <v>59992</v>
      </c>
      <c r="H11730" s="8" t="s">
        <v>24591</v>
      </c>
      <c r="I11730" s="8" t="s">
        <v>5192</v>
      </c>
      <c r="J11730" s="8">
        <v>59731</v>
      </c>
      <c r="K11730" s="8" t="s">
        <v>4716</v>
      </c>
    </row>
    <row r="11731" spans="1:11" x14ac:dyDescent="0.2">
      <c r="A11731" s="8">
        <f>MAX($A$2:$A11730)+1</f>
        <v>10160</v>
      </c>
      <c r="B11731" s="8"/>
      <c r="C11731" s="9" t="str">
        <f t="shared" si="184"/>
        <v>Leonardo Wind 3 LLC</v>
      </c>
      <c r="D11731" s="8"/>
      <c r="E11731" s="8"/>
      <c r="F11731" s="10"/>
      <c r="G11731" s="8">
        <v>59229</v>
      </c>
      <c r="H11731" s="8" t="s">
        <v>5014</v>
      </c>
      <c r="I11731" s="8" t="s">
        <v>5014</v>
      </c>
      <c r="J11731" s="8">
        <v>59023</v>
      </c>
      <c r="K11731" s="8" t="s">
        <v>4716</v>
      </c>
    </row>
    <row r="11732" spans="1:11" x14ac:dyDescent="0.2">
      <c r="A11732" s="8">
        <f>MAX($A$2:$A11731)+1</f>
        <v>10161</v>
      </c>
      <c r="B11732" s="8"/>
      <c r="C11732" s="9" t="str">
        <f t="shared" si="184"/>
        <v>Lillington Solar</v>
      </c>
      <c r="D11732" s="8"/>
      <c r="E11732" s="8"/>
      <c r="F11732" s="10"/>
      <c r="G11732" s="8">
        <v>59921</v>
      </c>
      <c r="H11732" s="8" t="s">
        <v>24592</v>
      </c>
      <c r="I11732" s="8" t="s">
        <v>5167</v>
      </c>
      <c r="J11732" s="8">
        <v>59680</v>
      </c>
      <c r="K11732" s="8" t="s">
        <v>4716</v>
      </c>
    </row>
    <row r="11733" spans="1:11" x14ac:dyDescent="0.2">
      <c r="A11733" s="8">
        <f>MAX($A$2:$A11732)+1</f>
        <v>10162</v>
      </c>
      <c r="B11733" s="8"/>
      <c r="C11733" s="9" t="str">
        <f t="shared" si="184"/>
        <v>Lindahl Wind Project, LLC</v>
      </c>
      <c r="D11733" s="8"/>
      <c r="E11733" s="8"/>
      <c r="F11733" s="10"/>
      <c r="G11733" s="8">
        <v>59684</v>
      </c>
      <c r="H11733" s="8" t="s">
        <v>24593</v>
      </c>
      <c r="I11733" s="8" t="s">
        <v>1733</v>
      </c>
      <c r="J11733" s="8">
        <v>59380</v>
      </c>
      <c r="K11733" s="8" t="s">
        <v>4716</v>
      </c>
    </row>
    <row r="11734" spans="1:11" x14ac:dyDescent="0.2">
      <c r="A11734" s="8">
        <f>MAX($A$2:$A11733)+1</f>
        <v>10163</v>
      </c>
      <c r="B11734" s="8"/>
      <c r="C11734" s="9" t="str">
        <f t="shared" si="184"/>
        <v>Little Bear Solar 1, LLC</v>
      </c>
      <c r="D11734" s="8"/>
      <c r="E11734" s="8"/>
      <c r="F11734" s="10"/>
      <c r="G11734" s="8">
        <v>59870</v>
      </c>
      <c r="H11734" s="8" t="s">
        <v>24594</v>
      </c>
      <c r="I11734" s="8" t="s">
        <v>24340</v>
      </c>
      <c r="J11734" s="8">
        <v>56615</v>
      </c>
      <c r="K11734" s="8" t="s">
        <v>4716</v>
      </c>
    </row>
    <row r="11735" spans="1:11" x14ac:dyDescent="0.2">
      <c r="A11735" s="8">
        <f>MAX($A$2:$A11734)+1</f>
        <v>10164</v>
      </c>
      <c r="B11735" s="8"/>
      <c r="C11735" s="9" t="str">
        <f t="shared" si="184"/>
        <v>Little Bear Solar 2, LLC</v>
      </c>
      <c r="D11735" s="8"/>
      <c r="E11735" s="8"/>
      <c r="F11735" s="10"/>
      <c r="G11735" s="8">
        <v>59885</v>
      </c>
      <c r="H11735" s="8" t="s">
        <v>24595</v>
      </c>
      <c r="I11735" s="8" t="s">
        <v>24340</v>
      </c>
      <c r="J11735" s="8">
        <v>56615</v>
      </c>
      <c r="K11735" s="8" t="s">
        <v>4716</v>
      </c>
    </row>
    <row r="11736" spans="1:11" x14ac:dyDescent="0.2">
      <c r="A11736" s="8">
        <f>MAX($A$2:$A11735)+1</f>
        <v>10165</v>
      </c>
      <c r="B11736" s="8"/>
      <c r="C11736" s="9" t="str">
        <f t="shared" si="184"/>
        <v>LKL Kingfisher, LLC</v>
      </c>
      <c r="D11736" s="8"/>
      <c r="E11736" s="8"/>
      <c r="F11736" s="10"/>
      <c r="G11736" s="8">
        <v>59612</v>
      </c>
      <c r="H11736" s="8" t="s">
        <v>5088</v>
      </c>
      <c r="I11736" s="8" t="s">
        <v>5088</v>
      </c>
      <c r="J11736" s="8">
        <v>59355</v>
      </c>
      <c r="K11736" s="8" t="s">
        <v>4716</v>
      </c>
    </row>
    <row r="11737" spans="1:11" x14ac:dyDescent="0.2">
      <c r="A11737" s="8">
        <f>MAX($A$2:$A11736)+1</f>
        <v>10166</v>
      </c>
      <c r="B11737" s="8"/>
      <c r="C11737" s="9" t="str">
        <f t="shared" ref="C11737:C11800" si="185">IF(H11737="",F11737,H11737)</f>
        <v>Longhorn Holdings</v>
      </c>
      <c r="D11737" s="8"/>
      <c r="E11737" s="8"/>
      <c r="F11737" s="10"/>
      <c r="G11737" s="8">
        <v>58781</v>
      </c>
      <c r="H11737" s="8" t="s">
        <v>24596</v>
      </c>
      <c r="I11737" s="8" t="s">
        <v>4917</v>
      </c>
      <c r="J11737" s="8">
        <v>58673</v>
      </c>
      <c r="K11737" s="8" t="s">
        <v>4716</v>
      </c>
    </row>
    <row r="11738" spans="1:11" x14ac:dyDescent="0.2">
      <c r="A11738" s="8">
        <f>MAX($A$2:$A11737)+1</f>
        <v>10167</v>
      </c>
      <c r="B11738" s="8"/>
      <c r="C11738" s="9" t="str">
        <f t="shared" si="185"/>
        <v>Longleaf Solar</v>
      </c>
      <c r="D11738" s="8"/>
      <c r="E11738" s="8"/>
      <c r="F11738" s="10"/>
      <c r="G11738" s="8">
        <v>60173</v>
      </c>
      <c r="H11738" s="8" t="s">
        <v>24597</v>
      </c>
      <c r="I11738" s="8" t="s">
        <v>4915</v>
      </c>
      <c r="J11738" s="8">
        <v>58658</v>
      </c>
      <c r="K11738" s="8" t="s">
        <v>4716</v>
      </c>
    </row>
    <row r="11739" spans="1:11" x14ac:dyDescent="0.2">
      <c r="A11739" s="8">
        <f>MAX($A$2:$A11738)+1</f>
        <v>10168</v>
      </c>
      <c r="B11739" s="8"/>
      <c r="C11739" s="9" t="str">
        <f t="shared" si="185"/>
        <v>Lotus Solar</v>
      </c>
      <c r="D11739" s="8"/>
      <c r="E11739" s="8"/>
      <c r="F11739" s="10"/>
      <c r="G11739" s="8">
        <v>58729</v>
      </c>
      <c r="H11739" s="8" t="s">
        <v>24598</v>
      </c>
      <c r="I11739" s="8" t="s">
        <v>4915</v>
      </c>
      <c r="J11739" s="8">
        <v>58658</v>
      </c>
      <c r="K11739" s="8" t="s">
        <v>4716</v>
      </c>
    </row>
    <row r="11740" spans="1:11" x14ac:dyDescent="0.2">
      <c r="A11740" s="8">
        <f>MAX($A$2:$A11739)+1</f>
        <v>10169</v>
      </c>
      <c r="B11740" s="8"/>
      <c r="C11740" s="9" t="str">
        <f t="shared" si="185"/>
        <v>Louisburg Solar</v>
      </c>
      <c r="D11740" s="8"/>
      <c r="E11740" s="8"/>
      <c r="F11740" s="10"/>
      <c r="G11740" s="8">
        <v>59895</v>
      </c>
      <c r="H11740" s="8" t="s">
        <v>24599</v>
      </c>
      <c r="I11740" s="8" t="s">
        <v>5163</v>
      </c>
      <c r="J11740" s="8">
        <v>59669</v>
      </c>
      <c r="K11740" s="8" t="s">
        <v>4716</v>
      </c>
    </row>
    <row r="11741" spans="1:11" x14ac:dyDescent="0.2">
      <c r="A11741" s="8">
        <f>MAX($A$2:$A11740)+1</f>
        <v>10170</v>
      </c>
      <c r="B11741" s="8"/>
      <c r="C11741" s="9" t="str">
        <f t="shared" si="185"/>
        <v>Magic Valley Wind Farm II</v>
      </c>
      <c r="D11741" s="8"/>
      <c r="E11741" s="8"/>
      <c r="F11741" s="10"/>
      <c r="G11741" s="8">
        <v>59066</v>
      </c>
      <c r="H11741" s="8" t="s">
        <v>24600</v>
      </c>
      <c r="I11741" s="8" t="s">
        <v>1674</v>
      </c>
      <c r="J11741" s="8">
        <v>56215</v>
      </c>
      <c r="K11741" s="8" t="s">
        <v>4716</v>
      </c>
    </row>
    <row r="11742" spans="1:11" x14ac:dyDescent="0.2">
      <c r="A11742" s="8">
        <f>MAX($A$2:$A11741)+1</f>
        <v>10171</v>
      </c>
      <c r="B11742" s="8"/>
      <c r="C11742" s="9" t="str">
        <f t="shared" si="185"/>
        <v>Magic Valley Wind Farm III LLC</v>
      </c>
      <c r="D11742" s="8"/>
      <c r="E11742" s="8"/>
      <c r="F11742" s="10"/>
      <c r="G11742" s="8">
        <v>60362</v>
      </c>
      <c r="H11742" s="8" t="s">
        <v>24601</v>
      </c>
      <c r="I11742" s="8" t="s">
        <v>1674</v>
      </c>
      <c r="J11742" s="8">
        <v>56215</v>
      </c>
      <c r="K11742" s="8" t="s">
        <v>4716</v>
      </c>
    </row>
    <row r="11743" spans="1:11" x14ac:dyDescent="0.2">
      <c r="A11743" s="8">
        <f>MAX($A$2:$A11742)+1</f>
        <v>10172</v>
      </c>
      <c r="B11743" s="8"/>
      <c r="C11743" s="9" t="str">
        <f t="shared" si="185"/>
        <v>Mahoney Lake Hydroelectric</v>
      </c>
      <c r="D11743" s="8"/>
      <c r="E11743" s="8"/>
      <c r="F11743" s="10"/>
      <c r="G11743" s="8">
        <v>59027</v>
      </c>
      <c r="H11743" s="8" t="s">
        <v>24602</v>
      </c>
      <c r="I11743" s="8" t="s">
        <v>553</v>
      </c>
      <c r="J11743" s="8">
        <v>219</v>
      </c>
      <c r="K11743" s="8" t="s">
        <v>4716</v>
      </c>
    </row>
    <row r="11744" spans="1:11" x14ac:dyDescent="0.2">
      <c r="A11744" s="8">
        <f>MAX($A$2:$A11743)+1</f>
        <v>10173</v>
      </c>
      <c r="B11744" s="8"/>
      <c r="C11744" s="9" t="str">
        <f t="shared" si="185"/>
        <v>Manning PV 1</v>
      </c>
      <c r="D11744" s="8"/>
      <c r="E11744" s="8"/>
      <c r="F11744" s="10"/>
      <c r="G11744" s="8">
        <v>59520</v>
      </c>
      <c r="H11744" s="8" t="s">
        <v>24603</v>
      </c>
      <c r="I11744" s="8" t="s">
        <v>1702</v>
      </c>
      <c r="J11744" s="8">
        <v>58970</v>
      </c>
      <c r="K11744" s="8" t="s">
        <v>4716</v>
      </c>
    </row>
    <row r="11745" spans="1:11" x14ac:dyDescent="0.2">
      <c r="A11745" s="8">
        <f>MAX($A$2:$A11744)+1</f>
        <v>10174</v>
      </c>
      <c r="B11745" s="8"/>
      <c r="C11745" s="9" t="str">
        <f t="shared" si="185"/>
        <v>Mariah Renewable Energy Center Phase 2</v>
      </c>
      <c r="D11745" s="8"/>
      <c r="E11745" s="8"/>
      <c r="F11745" s="10"/>
      <c r="G11745" s="8">
        <v>59007</v>
      </c>
      <c r="H11745" s="8" t="s">
        <v>24604</v>
      </c>
      <c r="I11745" s="8" t="s">
        <v>4973</v>
      </c>
      <c r="J11745" s="8">
        <v>58850</v>
      </c>
      <c r="K11745" s="8" t="s">
        <v>4716</v>
      </c>
    </row>
    <row r="11746" spans="1:11" x14ac:dyDescent="0.2">
      <c r="A11746" s="8">
        <f>MAX($A$2:$A11745)+1</f>
        <v>10175</v>
      </c>
      <c r="B11746" s="8"/>
      <c r="C11746" s="9" t="str">
        <f t="shared" si="185"/>
        <v>Mariah Renewable Energy Center Phase 3</v>
      </c>
      <c r="D11746" s="8"/>
      <c r="E11746" s="8"/>
      <c r="F11746" s="10"/>
      <c r="G11746" s="8">
        <v>59006</v>
      </c>
      <c r="H11746" s="8" t="s">
        <v>24605</v>
      </c>
      <c r="I11746" s="8" t="s">
        <v>4972</v>
      </c>
      <c r="J11746" s="8">
        <v>58849</v>
      </c>
      <c r="K11746" s="8" t="s">
        <v>4716</v>
      </c>
    </row>
    <row r="11747" spans="1:11" x14ac:dyDescent="0.2">
      <c r="A11747" s="8">
        <f>MAX($A$2:$A11746)+1</f>
        <v>10176</v>
      </c>
      <c r="B11747" s="8"/>
      <c r="C11747" s="9" t="str">
        <f t="shared" si="185"/>
        <v>Maricopa County Community Colleges- Estr</v>
      </c>
      <c r="D11747" s="8"/>
      <c r="E11747" s="8"/>
      <c r="F11747" s="10"/>
      <c r="G11747" s="8">
        <v>60230</v>
      </c>
      <c r="H11747" s="8" t="s">
        <v>24606</v>
      </c>
      <c r="I11747" s="8" t="s">
        <v>3322</v>
      </c>
      <c r="J11747" s="8">
        <v>57313</v>
      </c>
      <c r="K11747" s="8" t="s">
        <v>4716</v>
      </c>
    </row>
    <row r="11748" spans="1:11" x14ac:dyDescent="0.2">
      <c r="A11748" s="8">
        <f>MAX($A$2:$A11747)+1</f>
        <v>10177</v>
      </c>
      <c r="B11748" s="8"/>
      <c r="C11748" s="9" t="str">
        <f t="shared" si="185"/>
        <v>Maricopa East Solar</v>
      </c>
      <c r="D11748" s="8"/>
      <c r="E11748" s="8"/>
      <c r="F11748" s="10"/>
      <c r="G11748" s="8">
        <v>59609</v>
      </c>
      <c r="H11748" s="8" t="s">
        <v>24607</v>
      </c>
      <c r="I11748" s="8" t="s">
        <v>5086</v>
      </c>
      <c r="J11748" s="8">
        <v>59343</v>
      </c>
      <c r="K11748" s="8" t="s">
        <v>4716</v>
      </c>
    </row>
    <row r="11749" spans="1:11" x14ac:dyDescent="0.2">
      <c r="A11749" s="8">
        <f>MAX($A$2:$A11748)+1</f>
        <v>10178</v>
      </c>
      <c r="B11749" s="8"/>
      <c r="C11749" s="9" t="str">
        <f t="shared" si="185"/>
        <v>Maricopa West Solar 2</v>
      </c>
      <c r="D11749" s="8"/>
      <c r="E11749" s="8"/>
      <c r="F11749" s="10"/>
      <c r="G11749" s="8">
        <v>59608</v>
      </c>
      <c r="H11749" s="8" t="s">
        <v>24608</v>
      </c>
      <c r="I11749" s="8" t="s">
        <v>5085</v>
      </c>
      <c r="J11749" s="8">
        <v>59342</v>
      </c>
      <c r="K11749" s="8" t="s">
        <v>4716</v>
      </c>
    </row>
    <row r="11750" spans="1:11" x14ac:dyDescent="0.2">
      <c r="A11750" s="8">
        <f>MAX($A$2:$A11749)+1</f>
        <v>10179</v>
      </c>
      <c r="B11750" s="8"/>
      <c r="C11750" s="9" t="str">
        <f t="shared" si="185"/>
        <v>Marine Corps Logistics Base Solar Facility</v>
      </c>
      <c r="D11750" s="8"/>
      <c r="E11750" s="8"/>
      <c r="F11750" s="10"/>
      <c r="G11750" s="8">
        <v>59876</v>
      </c>
      <c r="H11750" s="8" t="s">
        <v>24609</v>
      </c>
      <c r="I11750" s="8" t="s">
        <v>163</v>
      </c>
      <c r="J11750" s="8">
        <v>7140</v>
      </c>
      <c r="K11750" s="8" t="s">
        <v>4716</v>
      </c>
    </row>
    <row r="11751" spans="1:11" x14ac:dyDescent="0.2">
      <c r="A11751" s="8">
        <f>MAX($A$2:$A11750)+1</f>
        <v>10180</v>
      </c>
      <c r="B11751" s="8"/>
      <c r="C11751" s="9" t="str">
        <f t="shared" si="185"/>
        <v>Marseilles Lock and Dam Hydro</v>
      </c>
      <c r="D11751" s="8"/>
      <c r="E11751" s="8"/>
      <c r="F11751" s="10"/>
      <c r="G11751" s="8">
        <v>58903</v>
      </c>
      <c r="H11751" s="8" t="s">
        <v>24610</v>
      </c>
      <c r="I11751" s="8" t="s">
        <v>4953</v>
      </c>
      <c r="J11751" s="8">
        <v>58783</v>
      </c>
      <c r="K11751" s="8" t="s">
        <v>4716</v>
      </c>
    </row>
    <row r="11752" spans="1:11" x14ac:dyDescent="0.2">
      <c r="A11752" s="8">
        <f>MAX($A$2:$A11751)+1</f>
        <v>10181</v>
      </c>
      <c r="B11752" s="8"/>
      <c r="C11752" s="9" t="str">
        <f t="shared" si="185"/>
        <v>Marshall Solar Energy Project</v>
      </c>
      <c r="D11752" s="8"/>
      <c r="E11752" s="8"/>
      <c r="F11752" s="10"/>
      <c r="G11752" s="8">
        <v>59875</v>
      </c>
      <c r="H11752" s="8" t="s">
        <v>5262</v>
      </c>
      <c r="I11752" s="8" t="s">
        <v>2720</v>
      </c>
      <c r="J11752" s="8">
        <v>56622</v>
      </c>
      <c r="K11752" s="8" t="s">
        <v>4716</v>
      </c>
    </row>
    <row r="11753" spans="1:11" x14ac:dyDescent="0.2">
      <c r="A11753" s="8">
        <f>MAX($A$2:$A11752)+1</f>
        <v>10182</v>
      </c>
      <c r="B11753" s="8"/>
      <c r="C11753" s="9" t="str">
        <f t="shared" si="185"/>
        <v>Mason Dixon Wind Farm</v>
      </c>
      <c r="D11753" s="8"/>
      <c r="E11753" s="8"/>
      <c r="F11753" s="10"/>
      <c r="G11753" s="8">
        <v>60212</v>
      </c>
      <c r="H11753" s="8" t="s">
        <v>24611</v>
      </c>
      <c r="I11753" s="8" t="s">
        <v>1789</v>
      </c>
      <c r="J11753" s="8">
        <v>58672</v>
      </c>
      <c r="K11753" s="8" t="s">
        <v>4716</v>
      </c>
    </row>
    <row r="11754" spans="1:11" x14ac:dyDescent="0.2">
      <c r="A11754" s="8">
        <f>MAX($A$2:$A11753)+1</f>
        <v>10183</v>
      </c>
      <c r="B11754" s="8"/>
      <c r="C11754" s="9" t="str">
        <f t="shared" si="185"/>
        <v>Mason Solar Center LLC</v>
      </c>
      <c r="D11754" s="8"/>
      <c r="E11754" s="8"/>
      <c r="F11754" s="10"/>
      <c r="G11754" s="8">
        <v>59165</v>
      </c>
      <c r="H11754" s="8" t="s">
        <v>24612</v>
      </c>
      <c r="I11754" s="8" t="s">
        <v>4931</v>
      </c>
      <c r="J11754" s="8">
        <v>58695</v>
      </c>
      <c r="K11754" s="8" t="s">
        <v>4716</v>
      </c>
    </row>
    <row r="11755" spans="1:11" x14ac:dyDescent="0.2">
      <c r="A11755" s="8">
        <f>MAX($A$2:$A11754)+1</f>
        <v>10184</v>
      </c>
      <c r="B11755" s="8"/>
      <c r="C11755" s="9" t="str">
        <f t="shared" si="185"/>
        <v>Mattawoman Energy Center</v>
      </c>
      <c r="D11755" s="8"/>
      <c r="E11755" s="8"/>
      <c r="F11755" s="10"/>
      <c r="G11755" s="8">
        <v>59662</v>
      </c>
      <c r="H11755" s="8" t="s">
        <v>24613</v>
      </c>
      <c r="I11755" s="8" t="s">
        <v>5104</v>
      </c>
      <c r="J11755" s="8">
        <v>59434</v>
      </c>
      <c r="K11755" s="8" t="s">
        <v>4716</v>
      </c>
    </row>
    <row r="11756" spans="1:11" x14ac:dyDescent="0.2">
      <c r="A11756" s="8">
        <f>MAX($A$2:$A11755)+1</f>
        <v>10185</v>
      </c>
      <c r="B11756" s="8"/>
      <c r="C11756" s="9" t="str">
        <f t="shared" si="185"/>
        <v>Mauka FIT One</v>
      </c>
      <c r="D11756" s="8"/>
      <c r="E11756" s="8"/>
      <c r="F11756" s="10"/>
      <c r="G11756" s="8">
        <v>58662</v>
      </c>
      <c r="H11756" s="8" t="s">
        <v>24614</v>
      </c>
      <c r="I11756" s="8" t="s">
        <v>4904</v>
      </c>
      <c r="J11756" s="8">
        <v>58606</v>
      </c>
      <c r="K11756" s="8" t="s">
        <v>4716</v>
      </c>
    </row>
    <row r="11757" spans="1:11" x14ac:dyDescent="0.2">
      <c r="A11757" s="8">
        <f>MAX($A$2:$A11756)+1</f>
        <v>10186</v>
      </c>
      <c r="B11757" s="8"/>
      <c r="C11757" s="9" t="str">
        <f t="shared" si="185"/>
        <v>Maverick Solar</v>
      </c>
      <c r="D11757" s="8"/>
      <c r="E11757" s="8"/>
      <c r="F11757" s="10"/>
      <c r="G11757" s="8">
        <v>59016</v>
      </c>
      <c r="H11757" s="8" t="s">
        <v>24615</v>
      </c>
      <c r="I11757" s="8" t="s">
        <v>4915</v>
      </c>
      <c r="J11757" s="8">
        <v>58658</v>
      </c>
      <c r="K11757" s="8" t="s">
        <v>4716</v>
      </c>
    </row>
    <row r="11758" spans="1:11" x14ac:dyDescent="0.2">
      <c r="A11758" s="8">
        <f>A11757</f>
        <v>10186</v>
      </c>
      <c r="B11758" s="8"/>
      <c r="C11758" s="9" t="str">
        <f t="shared" si="185"/>
        <v>maverick solar, llc</v>
      </c>
      <c r="D11758" s="8"/>
      <c r="E11758" s="8"/>
      <c r="F11758" s="10"/>
      <c r="G11758" s="8">
        <v>62178</v>
      </c>
      <c r="H11758" s="8" t="s">
        <v>24616</v>
      </c>
      <c r="I11758" s="8"/>
      <c r="J11758" s="8"/>
      <c r="K11758" s="8"/>
    </row>
    <row r="11759" spans="1:11" x14ac:dyDescent="0.2">
      <c r="A11759" s="8">
        <f>MAX($A$2:$A11757)+1</f>
        <v>10187</v>
      </c>
      <c r="B11759" s="8"/>
      <c r="C11759" s="9" t="str">
        <f t="shared" si="185"/>
        <v>Mayodan Farm</v>
      </c>
      <c r="D11759" s="8"/>
      <c r="E11759" s="8"/>
      <c r="F11759" s="10"/>
      <c r="G11759" s="8">
        <v>58852</v>
      </c>
      <c r="H11759" s="8" t="s">
        <v>24617</v>
      </c>
      <c r="I11759" s="8" t="s">
        <v>4940</v>
      </c>
      <c r="J11759" s="8">
        <v>58727</v>
      </c>
      <c r="K11759" s="8" t="s">
        <v>4716</v>
      </c>
    </row>
    <row r="11760" spans="1:11" x14ac:dyDescent="0.2">
      <c r="A11760" s="8">
        <f>MAX($A$2:$A11759)+1</f>
        <v>10188</v>
      </c>
      <c r="B11760" s="8"/>
      <c r="C11760" s="9" t="str">
        <f t="shared" si="185"/>
        <v>McCaskey Solar Farm, LLC</v>
      </c>
      <c r="D11760" s="8"/>
      <c r="E11760" s="8"/>
      <c r="F11760" s="10"/>
      <c r="G11760" s="8">
        <v>58804</v>
      </c>
      <c r="H11760" s="8" t="s">
        <v>24618</v>
      </c>
      <c r="I11760" s="8" t="s">
        <v>645</v>
      </c>
      <c r="J11760" s="8">
        <v>58694</v>
      </c>
      <c r="K11760" s="8" t="s">
        <v>4716</v>
      </c>
    </row>
    <row r="11761" spans="1:11" x14ac:dyDescent="0.2">
      <c r="A11761" s="8">
        <f>MAX($A$2:$A11760)+1</f>
        <v>10189</v>
      </c>
      <c r="B11761" s="8"/>
      <c r="C11761" s="9" t="str">
        <f t="shared" si="185"/>
        <v>McDougald Solar, LLC</v>
      </c>
      <c r="D11761" s="8"/>
      <c r="E11761" s="8"/>
      <c r="F11761" s="10"/>
      <c r="G11761" s="8">
        <v>60148</v>
      </c>
      <c r="H11761" s="8" t="s">
        <v>5254</v>
      </c>
      <c r="I11761" s="8" t="s">
        <v>5254</v>
      </c>
      <c r="J11761" s="8">
        <v>59940</v>
      </c>
      <c r="K11761" s="8" t="s">
        <v>4716</v>
      </c>
    </row>
    <row r="11762" spans="1:11" x14ac:dyDescent="0.2">
      <c r="A11762" s="8">
        <f>MAX($A$2:$A11761)+1</f>
        <v>10190</v>
      </c>
      <c r="B11762" s="8"/>
      <c r="C11762" s="9" t="str">
        <f t="shared" si="185"/>
        <v>McGrigor Farm Solar</v>
      </c>
      <c r="D11762" s="8"/>
      <c r="E11762" s="8"/>
      <c r="F11762" s="10"/>
      <c r="G11762" s="8">
        <v>60440</v>
      </c>
      <c r="H11762" s="8" t="s">
        <v>24619</v>
      </c>
      <c r="I11762" s="8" t="s">
        <v>912</v>
      </c>
      <c r="J11762" s="8">
        <v>58508</v>
      </c>
      <c r="K11762" s="8" t="s">
        <v>4716</v>
      </c>
    </row>
    <row r="11763" spans="1:11" x14ac:dyDescent="0.2">
      <c r="A11763" s="8">
        <f>MAX($A$2:$A11762)+1</f>
        <v>10191</v>
      </c>
      <c r="B11763" s="8"/>
      <c r="C11763" s="9" t="str">
        <f t="shared" si="185"/>
        <v>McLean Homestead</v>
      </c>
      <c r="D11763" s="8"/>
      <c r="E11763" s="8"/>
      <c r="F11763" s="10"/>
      <c r="G11763" s="8">
        <v>60020</v>
      </c>
      <c r="H11763" s="8" t="s">
        <v>24620</v>
      </c>
      <c r="I11763" s="8" t="s">
        <v>5203</v>
      </c>
      <c r="J11763" s="8">
        <v>59761</v>
      </c>
      <c r="K11763" s="8" t="s">
        <v>4716</v>
      </c>
    </row>
    <row r="11764" spans="1:11" x14ac:dyDescent="0.2">
      <c r="A11764" s="8">
        <f>MAX($A$2:$A11763)+1</f>
        <v>10192</v>
      </c>
      <c r="B11764" s="8"/>
      <c r="C11764" s="9" t="str">
        <f t="shared" si="185"/>
        <v>Meadowlark Wind</v>
      </c>
      <c r="D11764" s="8"/>
      <c r="E11764" s="8"/>
      <c r="F11764" s="10"/>
      <c r="G11764" s="8">
        <v>59903</v>
      </c>
      <c r="H11764" s="8" t="s">
        <v>24621</v>
      </c>
      <c r="I11764" s="8" t="s">
        <v>902</v>
      </c>
      <c r="J11764" s="8">
        <v>59365</v>
      </c>
      <c r="K11764" s="8" t="s">
        <v>4716</v>
      </c>
    </row>
    <row r="11765" spans="1:11" x14ac:dyDescent="0.2">
      <c r="A11765" s="8">
        <f>MAX($A$2:$A11764)+1</f>
        <v>10193</v>
      </c>
      <c r="B11765" s="8"/>
      <c r="C11765" s="9" t="str">
        <f t="shared" si="185"/>
        <v>Merck</v>
      </c>
      <c r="D11765" s="8"/>
      <c r="E11765" s="8"/>
      <c r="F11765" s="10"/>
      <c r="G11765" s="8">
        <v>59905</v>
      </c>
      <c r="H11765" s="8" t="s">
        <v>24622</v>
      </c>
      <c r="I11765" s="8" t="s">
        <v>459</v>
      </c>
      <c r="J11765" s="8">
        <v>19876</v>
      </c>
      <c r="K11765" s="8" t="s">
        <v>4716</v>
      </c>
    </row>
    <row r="11766" spans="1:11" x14ac:dyDescent="0.2">
      <c r="A11766" s="8">
        <f>MAX($A$2:$A11765)+1</f>
        <v>10194</v>
      </c>
      <c r="B11766" s="8"/>
      <c r="C11766" s="9" t="str">
        <f t="shared" si="185"/>
        <v>MESA 2</v>
      </c>
      <c r="D11766" s="8"/>
      <c r="E11766" s="8"/>
      <c r="F11766" s="10"/>
      <c r="G11766" s="8">
        <v>60021</v>
      </c>
      <c r="H11766" s="8" t="s">
        <v>24623</v>
      </c>
      <c r="I11766" s="8" t="s">
        <v>3026</v>
      </c>
      <c r="J11766" s="8">
        <v>17470</v>
      </c>
      <c r="K11766" s="8" t="s">
        <v>4716</v>
      </c>
    </row>
    <row r="11767" spans="1:11" x14ac:dyDescent="0.2">
      <c r="A11767" s="8">
        <f>MAX($A$2:$A11766)+1</f>
        <v>10195</v>
      </c>
      <c r="B11767" s="8"/>
      <c r="C11767" s="9" t="str">
        <f t="shared" si="185"/>
        <v>Michelangelo Wind 1 LLC</v>
      </c>
      <c r="D11767" s="8"/>
      <c r="E11767" s="8"/>
      <c r="F11767" s="10"/>
      <c r="G11767" s="8">
        <v>59231</v>
      </c>
      <c r="H11767" s="8" t="s">
        <v>5017</v>
      </c>
      <c r="I11767" s="8" t="s">
        <v>5017</v>
      </c>
      <c r="J11767" s="8">
        <v>59026</v>
      </c>
      <c r="K11767" s="8" t="s">
        <v>4716</v>
      </c>
    </row>
    <row r="11768" spans="1:11" x14ac:dyDescent="0.2">
      <c r="A11768" s="8">
        <f>MAX($A$2:$A11767)+1</f>
        <v>10196</v>
      </c>
      <c r="B11768" s="8"/>
      <c r="C11768" s="9" t="str">
        <f t="shared" si="185"/>
        <v>Michelangelo Wind 3 LLC</v>
      </c>
      <c r="D11768" s="8"/>
      <c r="E11768" s="8"/>
      <c r="F11768" s="10"/>
      <c r="G11768" s="8">
        <v>59053</v>
      </c>
      <c r="H11768" s="8" t="s">
        <v>4980</v>
      </c>
      <c r="I11768" s="8" t="s">
        <v>4980</v>
      </c>
      <c r="J11768" s="8">
        <v>58887</v>
      </c>
      <c r="K11768" s="8" t="s">
        <v>4716</v>
      </c>
    </row>
    <row r="11769" spans="1:11" x14ac:dyDescent="0.2">
      <c r="A11769" s="8">
        <f>MAX($A$2:$A11768)+1</f>
        <v>10197</v>
      </c>
      <c r="B11769" s="8"/>
      <c r="C11769" s="9" t="str">
        <f t="shared" si="185"/>
        <v>Michigan Wind 3</v>
      </c>
      <c r="D11769" s="8"/>
      <c r="E11769" s="8"/>
      <c r="F11769" s="10"/>
      <c r="G11769" s="8">
        <v>60246</v>
      </c>
      <c r="H11769" s="8" t="s">
        <v>24624</v>
      </c>
      <c r="I11769" s="8" t="s">
        <v>5272</v>
      </c>
      <c r="J11769" s="8">
        <v>60035</v>
      </c>
      <c r="K11769" s="8" t="s">
        <v>4716</v>
      </c>
    </row>
    <row r="11770" spans="1:11" x14ac:dyDescent="0.2">
      <c r="A11770" s="8">
        <f>MAX($A$2:$A11769)+1</f>
        <v>10198</v>
      </c>
      <c r="B11770" s="8"/>
      <c r="C11770" s="9" t="str">
        <f t="shared" si="185"/>
        <v>Middlesex Energy Center LLC</v>
      </c>
      <c r="D11770" s="8"/>
      <c r="E11770" s="8"/>
      <c r="F11770" s="10"/>
      <c r="G11770" s="8">
        <v>59909</v>
      </c>
      <c r="H11770" s="8" t="s">
        <v>5165</v>
      </c>
      <c r="I11770" s="8" t="s">
        <v>5165</v>
      </c>
      <c r="J11770" s="8">
        <v>59677</v>
      </c>
      <c r="K11770" s="8" t="s">
        <v>4716</v>
      </c>
    </row>
    <row r="11771" spans="1:11" x14ac:dyDescent="0.2">
      <c r="A11771" s="8">
        <f>MAX($A$2:$A11770)+1</f>
        <v>10199</v>
      </c>
      <c r="B11771" s="8"/>
      <c r="C11771" s="9" t="str">
        <f t="shared" si="185"/>
        <v>Middletown Energy Center</v>
      </c>
      <c r="D11771" s="8"/>
      <c r="E11771" s="8"/>
      <c r="F11771" s="10"/>
      <c r="G11771" s="8">
        <v>59326</v>
      </c>
      <c r="H11771" s="8" t="s">
        <v>24625</v>
      </c>
      <c r="I11771" s="8" t="s">
        <v>5037</v>
      </c>
      <c r="J11771" s="8">
        <v>59124</v>
      </c>
      <c r="K11771" s="8" t="s">
        <v>4716</v>
      </c>
    </row>
    <row r="11772" spans="1:11" x14ac:dyDescent="0.2">
      <c r="A11772" s="8">
        <f>MAX($A$2:$A11771)+1</f>
        <v>10200</v>
      </c>
      <c r="B11772" s="8"/>
      <c r="C11772" s="9" t="str">
        <f t="shared" si="185"/>
        <v>Midway Solar Farm 1</v>
      </c>
      <c r="D11772" s="8"/>
      <c r="E11772" s="8"/>
      <c r="F11772" s="10"/>
      <c r="G11772" s="8">
        <v>60336</v>
      </c>
      <c r="H11772" s="8" t="s">
        <v>24626</v>
      </c>
      <c r="I11772" s="8" t="s">
        <v>5304</v>
      </c>
      <c r="J11772" s="8">
        <v>60118</v>
      </c>
      <c r="K11772" s="8" t="s">
        <v>4716</v>
      </c>
    </row>
    <row r="11773" spans="1:11" x14ac:dyDescent="0.2">
      <c r="A11773" s="8">
        <f>MAX($A$2:$A11772)+1</f>
        <v>10201</v>
      </c>
      <c r="B11773" s="8"/>
      <c r="C11773" s="9" t="str">
        <f t="shared" si="185"/>
        <v>Midway Solar Farm II</v>
      </c>
      <c r="D11773" s="8"/>
      <c r="E11773" s="8"/>
      <c r="F11773" s="10"/>
      <c r="G11773" s="8">
        <v>60237</v>
      </c>
      <c r="H11773" s="8" t="s">
        <v>24627</v>
      </c>
      <c r="I11773" s="8" t="s">
        <v>5271</v>
      </c>
      <c r="J11773" s="8">
        <v>60019</v>
      </c>
      <c r="K11773" s="8" t="s">
        <v>4716</v>
      </c>
    </row>
    <row r="11774" spans="1:11" x14ac:dyDescent="0.2">
      <c r="A11774" s="8">
        <f>MAX($A$2:$A11773)+1</f>
        <v>10202</v>
      </c>
      <c r="B11774" s="8"/>
      <c r="C11774" s="9" t="str">
        <f t="shared" si="185"/>
        <v>Midway Solar Farm III</v>
      </c>
      <c r="D11774" s="8"/>
      <c r="E11774" s="8"/>
      <c r="F11774" s="10"/>
      <c r="G11774" s="8">
        <v>60315</v>
      </c>
      <c r="H11774" s="8" t="s">
        <v>24628</v>
      </c>
      <c r="I11774" s="8" t="s">
        <v>5302</v>
      </c>
      <c r="J11774" s="8">
        <v>60112</v>
      </c>
      <c r="K11774" s="8" t="s">
        <v>4716</v>
      </c>
    </row>
    <row r="11775" spans="1:11" x14ac:dyDescent="0.2">
      <c r="A11775" s="8">
        <f>MAX($A$2:$A11774)+1</f>
        <v>10203</v>
      </c>
      <c r="B11775" s="8"/>
      <c r="C11775" s="9" t="str">
        <f t="shared" si="185"/>
        <v>Milan</v>
      </c>
      <c r="D11775" s="8"/>
      <c r="E11775" s="8"/>
      <c r="F11775" s="10"/>
      <c r="G11775" s="8">
        <v>58818</v>
      </c>
      <c r="H11775" s="8" t="s">
        <v>24629</v>
      </c>
      <c r="I11775" s="8" t="s">
        <v>4927</v>
      </c>
      <c r="J11775" s="8">
        <v>58689</v>
      </c>
      <c r="K11775" s="8" t="s">
        <v>4716</v>
      </c>
    </row>
    <row r="11776" spans="1:11" x14ac:dyDescent="0.2">
      <c r="A11776" s="8">
        <f>MAX($A$2:$A11775)+1</f>
        <v>10204</v>
      </c>
      <c r="B11776" s="8"/>
      <c r="C11776" s="9" t="str">
        <f t="shared" si="185"/>
        <v>Mililani South PV</v>
      </c>
      <c r="D11776" s="8"/>
      <c r="E11776" s="8"/>
      <c r="F11776" s="10"/>
      <c r="G11776" s="8">
        <v>58281</v>
      </c>
      <c r="H11776" s="8" t="s">
        <v>24630</v>
      </c>
      <c r="I11776" s="8" t="s">
        <v>1841</v>
      </c>
      <c r="J11776" s="8">
        <v>59155</v>
      </c>
      <c r="K11776" s="8" t="s">
        <v>4716</v>
      </c>
    </row>
    <row r="11777" spans="1:11" x14ac:dyDescent="0.2">
      <c r="A11777" s="8">
        <f>MAX($A$2:$A11776)+1</f>
        <v>10205</v>
      </c>
      <c r="B11777" s="8"/>
      <c r="C11777" s="9" t="str">
        <f t="shared" si="185"/>
        <v>Millikan Farm</v>
      </c>
      <c r="D11777" s="8"/>
      <c r="E11777" s="8"/>
      <c r="F11777" s="10"/>
      <c r="G11777" s="8">
        <v>59576</v>
      </c>
      <c r="H11777" s="8" t="s">
        <v>24631</v>
      </c>
      <c r="I11777" s="8" t="s">
        <v>5070</v>
      </c>
      <c r="J11777" s="8">
        <v>59321</v>
      </c>
      <c r="K11777" s="8" t="s">
        <v>4716</v>
      </c>
    </row>
    <row r="11778" spans="1:11" x14ac:dyDescent="0.2">
      <c r="A11778" s="8">
        <f>MAX($A$2:$A11777)+1</f>
        <v>10206</v>
      </c>
      <c r="B11778" s="8"/>
      <c r="C11778" s="9" t="str">
        <f t="shared" si="185"/>
        <v>Monroe Solar Facility</v>
      </c>
      <c r="D11778" s="8"/>
      <c r="E11778" s="8"/>
      <c r="F11778" s="10"/>
      <c r="G11778" s="8">
        <v>60383</v>
      </c>
      <c r="H11778" s="8" t="s">
        <v>24632</v>
      </c>
      <c r="I11778" s="8" t="s">
        <v>115</v>
      </c>
      <c r="J11778" s="8">
        <v>5416</v>
      </c>
      <c r="K11778" s="8" t="s">
        <v>4716</v>
      </c>
    </row>
    <row r="11779" spans="1:11" x14ac:dyDescent="0.2">
      <c r="A11779" s="8">
        <f>MAX($A$2:$A11778)+1</f>
        <v>10207</v>
      </c>
      <c r="B11779" s="8"/>
      <c r="C11779" s="9" t="str">
        <f t="shared" si="185"/>
        <v>Montana Solar Facility</v>
      </c>
      <c r="D11779" s="8"/>
      <c r="E11779" s="8"/>
      <c r="F11779" s="10"/>
      <c r="G11779" s="8">
        <v>60300</v>
      </c>
      <c r="H11779" s="8" t="s">
        <v>24633</v>
      </c>
      <c r="I11779" s="8" t="s">
        <v>134</v>
      </c>
      <c r="J11779" s="8">
        <v>5701</v>
      </c>
      <c r="K11779" s="8" t="s">
        <v>4716</v>
      </c>
    </row>
    <row r="11780" spans="1:11" x14ac:dyDescent="0.2">
      <c r="A11780" s="8">
        <f>MAX($A$2:$A11779)+1</f>
        <v>10208</v>
      </c>
      <c r="B11780" s="8"/>
      <c r="C11780" s="9" t="str">
        <f t="shared" si="185"/>
        <v>Moundsville Power</v>
      </c>
      <c r="D11780" s="8"/>
      <c r="E11780" s="8"/>
      <c r="F11780" s="10"/>
      <c r="G11780" s="8">
        <v>59720</v>
      </c>
      <c r="H11780" s="8" t="s">
        <v>24634</v>
      </c>
      <c r="I11780" s="8" t="s">
        <v>5133</v>
      </c>
      <c r="J11780" s="8">
        <v>59487</v>
      </c>
      <c r="K11780" s="8" t="s">
        <v>4716</v>
      </c>
    </row>
    <row r="11781" spans="1:11" x14ac:dyDescent="0.2">
      <c r="A11781" s="8">
        <f>MAX($A$2:$A11780)+1</f>
        <v>10209</v>
      </c>
      <c r="B11781" s="8"/>
      <c r="C11781" s="9" t="str">
        <f t="shared" si="185"/>
        <v>Mountain Creek Solar Facility</v>
      </c>
      <c r="D11781" s="8"/>
      <c r="E11781" s="8"/>
      <c r="F11781" s="10"/>
      <c r="G11781" s="8">
        <v>58364</v>
      </c>
      <c r="H11781" s="8" t="s">
        <v>24635</v>
      </c>
      <c r="I11781" s="8" t="s">
        <v>2287</v>
      </c>
      <c r="J11781" s="8">
        <v>57411</v>
      </c>
      <c r="K11781" s="8" t="s">
        <v>4716</v>
      </c>
    </row>
    <row r="11782" spans="1:11" x14ac:dyDescent="0.2">
      <c r="A11782" s="8">
        <f>MAX($A$2:$A11781)+1</f>
        <v>10210</v>
      </c>
      <c r="B11782" s="8"/>
      <c r="C11782" s="9" t="str">
        <f t="shared" si="185"/>
        <v>Mountain Home Solar</v>
      </c>
      <c r="D11782" s="8"/>
      <c r="E11782" s="8"/>
      <c r="F11782" s="10"/>
      <c r="G11782" s="8">
        <v>59695</v>
      </c>
      <c r="H11782" s="8" t="s">
        <v>24636</v>
      </c>
      <c r="I11782" s="8" t="s">
        <v>5126</v>
      </c>
      <c r="J11782" s="8">
        <v>59469</v>
      </c>
      <c r="K11782" s="8" t="s">
        <v>4716</v>
      </c>
    </row>
    <row r="11783" spans="1:11" x14ac:dyDescent="0.2">
      <c r="A11783" s="8">
        <f>MAX($A$2:$A11782)+1</f>
        <v>10211</v>
      </c>
      <c r="B11783" s="8"/>
      <c r="C11783" s="9" t="str">
        <f t="shared" si="185"/>
        <v>Moxie Freedom Generation Plant</v>
      </c>
      <c r="D11783" s="8"/>
      <c r="E11783" s="8"/>
      <c r="F11783" s="10"/>
      <c r="G11783" s="8">
        <v>59906</v>
      </c>
      <c r="H11783" s="8" t="s">
        <v>24637</v>
      </c>
      <c r="I11783" s="8" t="s">
        <v>5164</v>
      </c>
      <c r="J11783" s="8">
        <v>59675</v>
      </c>
      <c r="K11783" s="8" t="s">
        <v>4716</v>
      </c>
    </row>
    <row r="11784" spans="1:11" x14ac:dyDescent="0.2">
      <c r="A11784" s="8">
        <f>MAX($A$2:$A11783)+1</f>
        <v>10212</v>
      </c>
      <c r="B11784" s="8"/>
      <c r="C11784" s="9" t="str">
        <f t="shared" si="185"/>
        <v>Mud Springs Wind Project, LLC</v>
      </c>
      <c r="D11784" s="8"/>
      <c r="E11784" s="8"/>
      <c r="F11784" s="10"/>
      <c r="G11784" s="8">
        <v>59756</v>
      </c>
      <c r="H11784" s="8" t="s">
        <v>24638</v>
      </c>
      <c r="I11784" s="8" t="s">
        <v>1789</v>
      </c>
      <c r="J11784" s="8">
        <v>58672</v>
      </c>
      <c r="K11784" s="8" t="s">
        <v>4716</v>
      </c>
    </row>
    <row r="11785" spans="1:11" x14ac:dyDescent="0.2">
      <c r="A11785" s="8">
        <f>MAX($A$2:$A11784)+1</f>
        <v>10213</v>
      </c>
      <c r="B11785" s="8"/>
      <c r="C11785" s="9" t="str">
        <f t="shared" si="185"/>
        <v>Murphy Flat Solar</v>
      </c>
      <c r="D11785" s="8"/>
      <c r="E11785" s="8"/>
      <c r="F11785" s="10"/>
      <c r="G11785" s="8">
        <v>60009</v>
      </c>
      <c r="H11785" s="8" t="s">
        <v>24639</v>
      </c>
      <c r="I11785" s="8" t="s">
        <v>5198</v>
      </c>
      <c r="J11785" s="8">
        <v>59755</v>
      </c>
      <c r="K11785" s="8" t="s">
        <v>4716</v>
      </c>
    </row>
    <row r="11786" spans="1:11" x14ac:dyDescent="0.2">
      <c r="A11786" s="8">
        <f>MAX($A$2:$A11785)+1</f>
        <v>10214</v>
      </c>
      <c r="B11786" s="8"/>
      <c r="C11786" s="9" t="str">
        <f t="shared" si="185"/>
        <v>Mustang Run Wind Project LLC</v>
      </c>
      <c r="D11786" s="8"/>
      <c r="E11786" s="8"/>
      <c r="F11786" s="10"/>
      <c r="G11786" s="8">
        <v>59000</v>
      </c>
      <c r="H11786" s="8" t="s">
        <v>24640</v>
      </c>
      <c r="I11786" s="8" t="s">
        <v>4519</v>
      </c>
      <c r="J11786" s="8">
        <v>49932</v>
      </c>
      <c r="K11786" s="8" t="s">
        <v>4716</v>
      </c>
    </row>
    <row r="11787" spans="1:11" x14ac:dyDescent="0.2">
      <c r="A11787" s="8">
        <f>MAX($A$2:$A11786)+1</f>
        <v>10215</v>
      </c>
      <c r="B11787" s="8"/>
      <c r="C11787" s="9" t="str">
        <f t="shared" si="185"/>
        <v>NA 1(Hagerstown)</v>
      </c>
      <c r="D11787" s="8"/>
      <c r="E11787" s="8"/>
      <c r="F11787" s="10"/>
      <c r="G11787" s="8">
        <v>60213</v>
      </c>
      <c r="H11787" s="8" t="s">
        <v>24641</v>
      </c>
      <c r="I11787" s="8" t="s">
        <v>5268</v>
      </c>
      <c r="J11787" s="8">
        <v>59997</v>
      </c>
      <c r="K11787" s="8" t="s">
        <v>4716</v>
      </c>
    </row>
    <row r="11788" spans="1:11" x14ac:dyDescent="0.2">
      <c r="A11788" s="8">
        <f>MAX($A$2:$A11787)+1</f>
        <v>10216</v>
      </c>
      <c r="B11788" s="8"/>
      <c r="C11788" s="9" t="str">
        <f t="shared" si="185"/>
        <v>Na Pua Makani Wind Project</v>
      </c>
      <c r="D11788" s="8"/>
      <c r="E11788" s="8"/>
      <c r="F11788" s="10"/>
      <c r="G11788" s="8">
        <v>58837</v>
      </c>
      <c r="H11788" s="8" t="s">
        <v>24642</v>
      </c>
      <c r="I11788" s="8" t="s">
        <v>4936</v>
      </c>
      <c r="J11788" s="8">
        <v>58718</v>
      </c>
      <c r="K11788" s="8" t="s">
        <v>4716</v>
      </c>
    </row>
    <row r="11789" spans="1:11" x14ac:dyDescent="0.2">
      <c r="A11789" s="8">
        <f>MAX($A$2:$A11788)+1</f>
        <v>10217</v>
      </c>
      <c r="B11789" s="8"/>
      <c r="C11789" s="9" t="str">
        <f t="shared" si="185"/>
        <v>Neal Hawkins Rd</v>
      </c>
      <c r="D11789" s="8"/>
      <c r="E11789" s="8"/>
      <c r="F11789" s="10"/>
      <c r="G11789" s="8">
        <v>60359</v>
      </c>
      <c r="H11789" s="8" t="s">
        <v>24643</v>
      </c>
      <c r="I11789" s="8" t="s">
        <v>5311</v>
      </c>
      <c r="J11789" s="8">
        <v>60147</v>
      </c>
      <c r="K11789" s="8" t="s">
        <v>4716</v>
      </c>
    </row>
    <row r="11790" spans="1:11" x14ac:dyDescent="0.2">
      <c r="A11790" s="8">
        <f>MAX($A$2:$A11789)+1</f>
        <v>10218</v>
      </c>
      <c r="B11790" s="8"/>
      <c r="C11790" s="9" t="str">
        <f t="shared" si="185"/>
        <v>Neches Station, LLC</v>
      </c>
      <c r="D11790" s="8"/>
      <c r="E11790" s="8"/>
      <c r="F11790" s="10"/>
      <c r="G11790" s="8">
        <v>59716</v>
      </c>
      <c r="H11790" s="8" t="s">
        <v>5135</v>
      </c>
      <c r="I11790" s="8" t="s">
        <v>5135</v>
      </c>
      <c r="J11790" s="8">
        <v>59490</v>
      </c>
      <c r="K11790" s="8" t="s">
        <v>4716</v>
      </c>
    </row>
    <row r="11791" spans="1:11" x14ac:dyDescent="0.2">
      <c r="A11791" s="8">
        <f>MAX($A$2:$A11790)+1</f>
        <v>10219</v>
      </c>
      <c r="B11791" s="8"/>
      <c r="C11791" s="9" t="str">
        <f t="shared" si="185"/>
        <v>Nolin Hills Wind, LLC</v>
      </c>
      <c r="D11791" s="8"/>
      <c r="E11791" s="8"/>
      <c r="F11791" s="10"/>
      <c r="G11791" s="8">
        <v>60070</v>
      </c>
      <c r="H11791" s="8" t="s">
        <v>24644</v>
      </c>
      <c r="I11791" s="8" t="s">
        <v>902</v>
      </c>
      <c r="J11791" s="8">
        <v>59365</v>
      </c>
      <c r="K11791" s="8" t="s">
        <v>4716</v>
      </c>
    </row>
    <row r="11792" spans="1:11" x14ac:dyDescent="0.2">
      <c r="A11792" s="8">
        <f>MAX($A$2:$A11791)+1</f>
        <v>10220</v>
      </c>
      <c r="B11792" s="8"/>
      <c r="C11792" s="9" t="str">
        <f t="shared" si="185"/>
        <v>North Fork Community Power</v>
      </c>
      <c r="D11792" s="8"/>
      <c r="E11792" s="8"/>
      <c r="F11792" s="10"/>
      <c r="G11792" s="8">
        <v>60192</v>
      </c>
      <c r="H11792" s="8" t="s">
        <v>24645</v>
      </c>
      <c r="I11792" s="8" t="s">
        <v>5259</v>
      </c>
      <c r="J11792" s="8">
        <v>59967</v>
      </c>
      <c r="K11792" s="8" t="s">
        <v>4716</v>
      </c>
    </row>
    <row r="11793" spans="1:11" x14ac:dyDescent="0.2">
      <c r="A11793" s="8">
        <f>MAX($A$2:$A11792)+1</f>
        <v>10221</v>
      </c>
      <c r="B11793" s="8"/>
      <c r="C11793" s="9" t="str">
        <f t="shared" si="185"/>
        <v>North Rosamond Solar LLC</v>
      </c>
      <c r="D11793" s="8"/>
      <c r="E11793" s="8"/>
      <c r="F11793" s="10"/>
      <c r="G11793" s="8">
        <v>59879</v>
      </c>
      <c r="H11793" s="8" t="s">
        <v>5159</v>
      </c>
      <c r="I11793" s="8" t="s">
        <v>24340</v>
      </c>
      <c r="J11793" s="8">
        <v>56615</v>
      </c>
      <c r="K11793" s="8" t="s">
        <v>4716</v>
      </c>
    </row>
    <row r="11794" spans="1:11" x14ac:dyDescent="0.2">
      <c r="A11794" s="8">
        <f>MAX($A$2:$A11793)+1</f>
        <v>10222</v>
      </c>
      <c r="B11794" s="8"/>
      <c r="C11794" s="9" t="str">
        <f t="shared" si="185"/>
        <v>North Siler Farm</v>
      </c>
      <c r="D11794" s="8"/>
      <c r="E11794" s="8"/>
      <c r="F11794" s="10"/>
      <c r="G11794" s="8">
        <v>59580</v>
      </c>
      <c r="H11794" s="8" t="s">
        <v>24646</v>
      </c>
      <c r="I11794" s="8" t="s">
        <v>5072</v>
      </c>
      <c r="J11794" s="8">
        <v>59325</v>
      </c>
      <c r="K11794" s="8" t="s">
        <v>4716</v>
      </c>
    </row>
    <row r="11795" spans="1:11" x14ac:dyDescent="0.2">
      <c r="A11795" s="8">
        <f>MAX($A$2:$A11794)+1</f>
        <v>10223</v>
      </c>
      <c r="B11795" s="8"/>
      <c r="C11795" s="9" t="str">
        <f t="shared" si="185"/>
        <v>North Slope, LLC</v>
      </c>
      <c r="D11795" s="8"/>
      <c r="E11795" s="8"/>
      <c r="F11795" s="10"/>
      <c r="G11795" s="8">
        <v>60420</v>
      </c>
      <c r="H11795" s="8" t="s">
        <v>24647</v>
      </c>
      <c r="I11795" s="8" t="s">
        <v>5351</v>
      </c>
      <c r="J11795" s="8">
        <v>60221</v>
      </c>
      <c r="K11795" s="8" t="s">
        <v>4716</v>
      </c>
    </row>
    <row r="11796" spans="1:11" x14ac:dyDescent="0.2">
      <c r="A11796" s="8">
        <f>MAX($A$2:$A11795)+1</f>
        <v>10224</v>
      </c>
      <c r="B11796" s="8"/>
      <c r="C11796" s="9" t="str">
        <f t="shared" si="185"/>
        <v>O'Shea Solar Farm</v>
      </c>
      <c r="D11796" s="8"/>
      <c r="E11796" s="8"/>
      <c r="F11796" s="10"/>
      <c r="G11796" s="8">
        <v>60348</v>
      </c>
      <c r="H11796" s="8" t="s">
        <v>24648</v>
      </c>
      <c r="I11796" s="8" t="s">
        <v>114</v>
      </c>
      <c r="J11796" s="8">
        <v>5109</v>
      </c>
      <c r="K11796" s="8" t="s">
        <v>4716</v>
      </c>
    </row>
    <row r="11797" spans="1:11" x14ac:dyDescent="0.2">
      <c r="A11797" s="8">
        <f>MAX($A$2:$A11796)+1</f>
        <v>10225</v>
      </c>
      <c r="B11797" s="8"/>
      <c r="C11797" s="9" t="str">
        <f t="shared" si="185"/>
        <v>OCI Alamo 6 LLC</v>
      </c>
      <c r="D11797" s="8"/>
      <c r="E11797" s="8"/>
      <c r="F11797" s="10"/>
      <c r="G11797" s="8">
        <v>59206</v>
      </c>
      <c r="H11797" s="8" t="s">
        <v>24649</v>
      </c>
      <c r="I11797" s="8" t="s">
        <v>2829</v>
      </c>
      <c r="J11797" s="8">
        <v>58489</v>
      </c>
      <c r="K11797" s="8" t="s">
        <v>4716</v>
      </c>
    </row>
    <row r="11798" spans="1:11" x14ac:dyDescent="0.2">
      <c r="A11798" s="8">
        <f>MAX($A$2:$A11797)+1</f>
        <v>10226</v>
      </c>
      <c r="B11798" s="8"/>
      <c r="C11798" s="9" t="str">
        <f t="shared" si="185"/>
        <v>Okeechobee Clean Energy Center</v>
      </c>
      <c r="D11798" s="8">
        <v>56</v>
      </c>
      <c r="E11798" s="8" t="s">
        <v>22195</v>
      </c>
      <c r="F11798" s="10" t="s">
        <v>24651</v>
      </c>
      <c r="G11798" s="8">
        <v>60345</v>
      </c>
      <c r="H11798" s="8" t="s">
        <v>24650</v>
      </c>
      <c r="I11798" s="8" t="s">
        <v>160</v>
      </c>
      <c r="J11798" s="8">
        <v>6452</v>
      </c>
      <c r="K11798" s="8" t="s">
        <v>4716</v>
      </c>
    </row>
    <row r="11799" spans="1:11" x14ac:dyDescent="0.2">
      <c r="A11799" s="8">
        <f>MAX($A$2:$A11798)+1</f>
        <v>10227</v>
      </c>
      <c r="B11799" s="8"/>
      <c r="C11799" s="9" t="str">
        <f t="shared" si="185"/>
        <v>Old Settler Wind</v>
      </c>
      <c r="D11799" s="8"/>
      <c r="E11799" s="8"/>
      <c r="F11799" s="10"/>
      <c r="G11799" s="8">
        <v>60366</v>
      </c>
      <c r="H11799" s="8" t="s">
        <v>24652</v>
      </c>
      <c r="I11799" s="8" t="s">
        <v>5314</v>
      </c>
      <c r="J11799" s="8">
        <v>60155</v>
      </c>
      <c r="K11799" s="8" t="s">
        <v>4716</v>
      </c>
    </row>
    <row r="11800" spans="1:11" x14ac:dyDescent="0.2">
      <c r="A11800" s="8">
        <f>MAX($A$2:$A11799)+1</f>
        <v>10228</v>
      </c>
      <c r="B11800" s="8"/>
      <c r="C11800" s="9" t="str">
        <f t="shared" si="185"/>
        <v>Oneida County- DPW</v>
      </c>
      <c r="D11800" s="8"/>
      <c r="E11800" s="8"/>
      <c r="F11800" s="10"/>
      <c r="G11800" s="8">
        <v>60114</v>
      </c>
      <c r="H11800" s="8" t="s">
        <v>24653</v>
      </c>
      <c r="I11800" s="8" t="s">
        <v>3322</v>
      </c>
      <c r="J11800" s="8">
        <v>57313</v>
      </c>
      <c r="K11800" s="8" t="s">
        <v>4716</v>
      </c>
    </row>
    <row r="11801" spans="1:11" x14ac:dyDescent="0.2">
      <c r="A11801" s="8">
        <f>MAX($A$2:$A11800)+1</f>
        <v>10229</v>
      </c>
      <c r="B11801" s="8"/>
      <c r="C11801" s="9" t="str">
        <f t="shared" ref="C11801:C11864" si="186">IF(H11801="",F11801,H11801)</f>
        <v>Onondaga County - Oak Orchard WWTP</v>
      </c>
      <c r="D11801" s="8"/>
      <c r="E11801" s="8"/>
      <c r="F11801" s="10"/>
      <c r="G11801" s="8">
        <v>60098</v>
      </c>
      <c r="H11801" s="8" t="s">
        <v>24654</v>
      </c>
      <c r="I11801" s="8" t="s">
        <v>3322</v>
      </c>
      <c r="J11801" s="8">
        <v>57313</v>
      </c>
      <c r="K11801" s="8" t="s">
        <v>4716</v>
      </c>
    </row>
    <row r="11802" spans="1:11" x14ac:dyDescent="0.2">
      <c r="A11802" s="8">
        <f>MAX($A$2:$A11801)+1</f>
        <v>10230</v>
      </c>
      <c r="B11802" s="8"/>
      <c r="C11802" s="9" t="str">
        <f t="shared" si="186"/>
        <v>Onondaga County- Clearwater</v>
      </c>
      <c r="D11802" s="8"/>
      <c r="E11802" s="8"/>
      <c r="F11802" s="10"/>
      <c r="G11802" s="8">
        <v>60462</v>
      </c>
      <c r="H11802" s="8" t="s">
        <v>24655</v>
      </c>
      <c r="I11802" s="8" t="s">
        <v>3322</v>
      </c>
      <c r="J11802" s="8">
        <v>57313</v>
      </c>
      <c r="K11802" s="8" t="s">
        <v>4716</v>
      </c>
    </row>
    <row r="11803" spans="1:11" x14ac:dyDescent="0.2">
      <c r="A11803" s="8">
        <f>MAX($A$2:$A11802)+1</f>
        <v>10231</v>
      </c>
      <c r="B11803" s="8"/>
      <c r="C11803" s="9" t="str">
        <f t="shared" si="186"/>
        <v>Onondaga County- Jamesville</v>
      </c>
      <c r="D11803" s="8"/>
      <c r="E11803" s="8"/>
      <c r="F11803" s="10"/>
      <c r="G11803" s="8">
        <v>60232</v>
      </c>
      <c r="H11803" s="8" t="s">
        <v>24656</v>
      </c>
      <c r="I11803" s="8" t="s">
        <v>3322</v>
      </c>
      <c r="J11803" s="8">
        <v>57313</v>
      </c>
      <c r="K11803" s="8" t="s">
        <v>4716</v>
      </c>
    </row>
    <row r="11804" spans="1:11" x14ac:dyDescent="0.2">
      <c r="A11804" s="8">
        <f>MAX($A$2:$A11803)+1</f>
        <v>10232</v>
      </c>
      <c r="B11804" s="8"/>
      <c r="C11804" s="9" t="str">
        <f t="shared" si="186"/>
        <v>Onslow Energy</v>
      </c>
      <c r="D11804" s="8"/>
      <c r="E11804" s="8"/>
      <c r="F11804" s="10"/>
      <c r="G11804" s="8">
        <v>59036</v>
      </c>
      <c r="H11804" s="8" t="s">
        <v>24657</v>
      </c>
      <c r="I11804" s="8" t="s">
        <v>1736</v>
      </c>
      <c r="J11804" s="8">
        <v>58523</v>
      </c>
      <c r="K11804" s="8" t="s">
        <v>4716</v>
      </c>
    </row>
    <row r="11805" spans="1:11" x14ac:dyDescent="0.2">
      <c r="A11805" s="8">
        <f>MAX($A$2:$A11804)+1</f>
        <v>10233</v>
      </c>
      <c r="B11805" s="8"/>
      <c r="C11805" s="9" t="str">
        <f t="shared" si="186"/>
        <v>Optimum Wind 3 LLC</v>
      </c>
      <c r="D11805" s="8"/>
      <c r="E11805" s="8"/>
      <c r="F11805" s="10"/>
      <c r="G11805" s="8">
        <v>59227</v>
      </c>
      <c r="H11805" s="8" t="s">
        <v>5016</v>
      </c>
      <c r="I11805" s="8" t="s">
        <v>5016</v>
      </c>
      <c r="J11805" s="8">
        <v>59025</v>
      </c>
      <c r="K11805" s="8" t="s">
        <v>4716</v>
      </c>
    </row>
    <row r="11806" spans="1:11" x14ac:dyDescent="0.2">
      <c r="A11806" s="8">
        <f>MAX($A$2:$A11805)+1</f>
        <v>10234</v>
      </c>
      <c r="B11806" s="8"/>
      <c r="C11806" s="9" t="str">
        <f t="shared" si="186"/>
        <v>Optimum Wind 4 LLC</v>
      </c>
      <c r="D11806" s="8"/>
      <c r="E11806" s="8"/>
      <c r="F11806" s="10"/>
      <c r="G11806" s="8">
        <v>59226</v>
      </c>
      <c r="H11806" s="8" t="s">
        <v>5015</v>
      </c>
      <c r="I11806" s="8" t="s">
        <v>5015</v>
      </c>
      <c r="J11806" s="8">
        <v>59024</v>
      </c>
      <c r="K11806" s="8" t="s">
        <v>4716</v>
      </c>
    </row>
    <row r="11807" spans="1:11" x14ac:dyDescent="0.2">
      <c r="A11807" s="8">
        <f>MAX($A$2:$A11806)+1</f>
        <v>10235</v>
      </c>
      <c r="B11807" s="8"/>
      <c r="C11807" s="9" t="str">
        <f t="shared" si="186"/>
        <v>Optimum Wind 5 LLC</v>
      </c>
      <c r="D11807" s="8"/>
      <c r="E11807" s="8"/>
      <c r="F11807" s="10"/>
      <c r="G11807" s="8">
        <v>59223</v>
      </c>
      <c r="H11807" s="8" t="s">
        <v>5009</v>
      </c>
      <c r="I11807" s="8" t="s">
        <v>5009</v>
      </c>
      <c r="J11807" s="8">
        <v>59017</v>
      </c>
      <c r="K11807" s="8" t="s">
        <v>4716</v>
      </c>
    </row>
    <row r="11808" spans="1:11" x14ac:dyDescent="0.2">
      <c r="A11808" s="8">
        <f>MAX($A$2:$A11807)+1</f>
        <v>10236</v>
      </c>
      <c r="B11808" s="8"/>
      <c r="C11808" s="9" t="str">
        <f t="shared" si="186"/>
        <v>Optimum Wind 6 LLC</v>
      </c>
      <c r="D11808" s="8"/>
      <c r="E11808" s="8"/>
      <c r="F11808" s="10"/>
      <c r="G11808" s="8">
        <v>59224</v>
      </c>
      <c r="H11808" s="8" t="s">
        <v>5010</v>
      </c>
      <c r="I11808" s="8" t="s">
        <v>5010</v>
      </c>
      <c r="J11808" s="8">
        <v>59018</v>
      </c>
      <c r="K11808" s="8" t="s">
        <v>4716</v>
      </c>
    </row>
    <row r="11809" spans="1:11" x14ac:dyDescent="0.2">
      <c r="A11809" s="8">
        <f>MAX($A$2:$A11808)+1</f>
        <v>10237</v>
      </c>
      <c r="B11809" s="8"/>
      <c r="C11809" s="9" t="str">
        <f t="shared" si="186"/>
        <v>Optimum Wind 7 LLC</v>
      </c>
      <c r="D11809" s="8"/>
      <c r="E11809" s="8"/>
      <c r="F11809" s="10"/>
      <c r="G11809" s="8">
        <v>59225</v>
      </c>
      <c r="H11809" s="8" t="s">
        <v>5011</v>
      </c>
      <c r="I11809" s="8" t="s">
        <v>5011</v>
      </c>
      <c r="J11809" s="8">
        <v>59019</v>
      </c>
      <c r="K11809" s="8" t="s">
        <v>4716</v>
      </c>
    </row>
    <row r="11810" spans="1:11" x14ac:dyDescent="0.2">
      <c r="A11810" s="8">
        <f>MAX($A$2:$A11809)+1</f>
        <v>10238</v>
      </c>
      <c r="B11810" s="8"/>
      <c r="C11810" s="9" t="str">
        <f t="shared" si="186"/>
        <v>Orange County Solar Farm (NY)</v>
      </c>
      <c r="D11810" s="8"/>
      <c r="E11810" s="8"/>
      <c r="F11810" s="10"/>
      <c r="G11810" s="8">
        <v>60229</v>
      </c>
      <c r="H11810" s="8" t="s">
        <v>24658</v>
      </c>
      <c r="I11810" s="8" t="s">
        <v>3322</v>
      </c>
      <c r="J11810" s="8">
        <v>57313</v>
      </c>
      <c r="K11810" s="8" t="s">
        <v>4716</v>
      </c>
    </row>
    <row r="11811" spans="1:11" x14ac:dyDescent="0.2">
      <c r="A11811" s="8">
        <f>MAX($A$2:$A11810)+1</f>
        <v>10239</v>
      </c>
      <c r="B11811" s="8"/>
      <c r="C11811" s="9" t="str">
        <f t="shared" si="186"/>
        <v>Orchard Hills Renewable Energy Station</v>
      </c>
      <c r="D11811" s="8"/>
      <c r="E11811" s="8"/>
      <c r="F11811" s="10"/>
      <c r="G11811" s="8">
        <v>59792</v>
      </c>
      <c r="H11811" s="8" t="s">
        <v>24659</v>
      </c>
      <c r="I11811" s="8" t="s">
        <v>2140</v>
      </c>
      <c r="J11811" s="8">
        <v>9267</v>
      </c>
      <c r="K11811" s="8" t="s">
        <v>4716</v>
      </c>
    </row>
    <row r="11812" spans="1:11" x14ac:dyDescent="0.2">
      <c r="A11812" s="8">
        <f>MAX($A$2:$A11811)+1</f>
        <v>10240</v>
      </c>
      <c r="B11812" s="8"/>
      <c r="C11812" s="9" t="str">
        <f t="shared" si="186"/>
        <v>Orchard Ranch Solar</v>
      </c>
      <c r="D11812" s="8"/>
      <c r="E11812" s="8"/>
      <c r="F11812" s="10"/>
      <c r="G11812" s="8">
        <v>60010</v>
      </c>
      <c r="H11812" s="8" t="s">
        <v>24660</v>
      </c>
      <c r="I11812" s="8" t="s">
        <v>5199</v>
      </c>
      <c r="J11812" s="8">
        <v>59756</v>
      </c>
      <c r="K11812" s="8" t="s">
        <v>4716</v>
      </c>
    </row>
    <row r="11813" spans="1:11" x14ac:dyDescent="0.2">
      <c r="A11813" s="8">
        <f>MAX($A$2:$A11812)+1</f>
        <v>10241</v>
      </c>
      <c r="B11813" s="8"/>
      <c r="C11813" s="9" t="str">
        <f t="shared" si="186"/>
        <v>Oregon Clean Energy Center</v>
      </c>
      <c r="D11813" s="8"/>
      <c r="E11813" s="8"/>
      <c r="F11813" s="10"/>
      <c r="G11813" s="8">
        <v>59764</v>
      </c>
      <c r="H11813" s="8" t="s">
        <v>5138</v>
      </c>
      <c r="I11813" s="8" t="s">
        <v>5138</v>
      </c>
      <c r="J11813" s="8">
        <v>59534</v>
      </c>
      <c r="K11813" s="8" t="s">
        <v>4716</v>
      </c>
    </row>
    <row r="11814" spans="1:11" x14ac:dyDescent="0.2">
      <c r="A11814" s="8">
        <f>MAX($A$2:$A11813)+1</f>
        <v>10242</v>
      </c>
      <c r="B11814" s="8"/>
      <c r="C11814" s="9" t="str">
        <f t="shared" si="186"/>
        <v>Organ Church Solar</v>
      </c>
      <c r="D11814" s="8"/>
      <c r="E11814" s="8"/>
      <c r="F11814" s="10"/>
      <c r="G11814" s="8">
        <v>60284</v>
      </c>
      <c r="H11814" s="8" t="s">
        <v>5285</v>
      </c>
      <c r="I11814" s="8" t="s">
        <v>5285</v>
      </c>
      <c r="J11814" s="8">
        <v>60070</v>
      </c>
      <c r="K11814" s="8" t="s">
        <v>4716</v>
      </c>
    </row>
    <row r="11815" spans="1:11" x14ac:dyDescent="0.2">
      <c r="A11815" s="8">
        <f>MAX($A$2:$A11814)+1</f>
        <v>10243</v>
      </c>
      <c r="B11815" s="8"/>
      <c r="C11815" s="9" t="str">
        <f t="shared" si="186"/>
        <v>Oro Loma</v>
      </c>
      <c r="D11815" s="8"/>
      <c r="E11815" s="8"/>
      <c r="F11815" s="10"/>
      <c r="G11815" s="8">
        <v>59915</v>
      </c>
      <c r="H11815" s="8" t="s">
        <v>24661</v>
      </c>
      <c r="I11815" s="8" t="s">
        <v>1435</v>
      </c>
      <c r="J11815" s="8">
        <v>56769</v>
      </c>
      <c r="K11815" s="8" t="s">
        <v>4716</v>
      </c>
    </row>
    <row r="11816" spans="1:11" x14ac:dyDescent="0.2">
      <c r="A11816" s="8">
        <f>MAX($A$2:$A11815)+1</f>
        <v>10244</v>
      </c>
      <c r="B11816" s="8"/>
      <c r="C11816" s="9" t="str">
        <f t="shared" si="186"/>
        <v>Ostrich Farm</v>
      </c>
      <c r="D11816" s="8"/>
      <c r="E11816" s="8"/>
      <c r="F11816" s="10"/>
      <c r="G11816" s="8">
        <v>58857</v>
      </c>
      <c r="H11816" s="8" t="s">
        <v>24662</v>
      </c>
      <c r="I11816" s="8" t="s">
        <v>4941</v>
      </c>
      <c r="J11816" s="8">
        <v>58731</v>
      </c>
      <c r="K11816" s="8" t="s">
        <v>4716</v>
      </c>
    </row>
    <row r="11817" spans="1:11" x14ac:dyDescent="0.2">
      <c r="A11817" s="8">
        <f>MAX($A$2:$A11816)+1</f>
        <v>10245</v>
      </c>
      <c r="B11817" s="8"/>
      <c r="C11817" s="9" t="str">
        <f t="shared" si="186"/>
        <v>Owatonna Energy Station</v>
      </c>
      <c r="D11817" s="8"/>
      <c r="E11817" s="8"/>
      <c r="F11817" s="10"/>
      <c r="G11817" s="8">
        <v>60254</v>
      </c>
      <c r="H11817" s="8" t="s">
        <v>24663</v>
      </c>
      <c r="I11817" s="8" t="s">
        <v>3357</v>
      </c>
      <c r="J11817" s="8">
        <v>40580</v>
      </c>
      <c r="K11817" s="8" t="s">
        <v>4716</v>
      </c>
    </row>
    <row r="11818" spans="1:11" x14ac:dyDescent="0.2">
      <c r="A11818" s="8">
        <f>MAX($A$2:$A11817)+1</f>
        <v>10246</v>
      </c>
      <c r="B11818" s="8"/>
      <c r="C11818" s="9" t="str">
        <f t="shared" si="186"/>
        <v>Oxbow Creek</v>
      </c>
      <c r="D11818" s="8"/>
      <c r="E11818" s="8"/>
      <c r="F11818" s="10"/>
      <c r="G11818" s="8">
        <v>58714</v>
      </c>
      <c r="H11818" s="8" t="s">
        <v>24664</v>
      </c>
      <c r="I11818" s="8" t="s">
        <v>4913</v>
      </c>
      <c r="J11818" s="8">
        <v>58653</v>
      </c>
      <c r="K11818" s="8" t="s">
        <v>4716</v>
      </c>
    </row>
    <row r="11819" spans="1:11" x14ac:dyDescent="0.2">
      <c r="A11819" s="8">
        <f>MAX($A$2:$A11818)+1</f>
        <v>10247</v>
      </c>
      <c r="B11819" s="8"/>
      <c r="C11819" s="9" t="str">
        <f t="shared" si="186"/>
        <v>Palmer Renewable Energy</v>
      </c>
      <c r="D11819" s="8"/>
      <c r="E11819" s="8"/>
      <c r="F11819" s="10"/>
      <c r="G11819" s="8">
        <v>59336</v>
      </c>
      <c r="H11819" s="8" t="s">
        <v>5039</v>
      </c>
      <c r="I11819" s="8" t="s">
        <v>5039</v>
      </c>
      <c r="J11819" s="8">
        <v>59137</v>
      </c>
      <c r="K11819" s="8" t="s">
        <v>4716</v>
      </c>
    </row>
    <row r="11820" spans="1:11" x14ac:dyDescent="0.2">
      <c r="A11820" s="8">
        <f>MAX($A$2:$A11819)+1</f>
        <v>10248</v>
      </c>
      <c r="B11820" s="8"/>
      <c r="C11820" s="9" t="str">
        <f t="shared" si="186"/>
        <v>Panda Hummel Station LLC</v>
      </c>
      <c r="D11820" s="8"/>
      <c r="E11820" s="8"/>
      <c r="F11820" s="10"/>
      <c r="G11820" s="8">
        <v>60368</v>
      </c>
      <c r="H11820" s="8" t="s">
        <v>5319</v>
      </c>
      <c r="I11820" s="8" t="s">
        <v>5319</v>
      </c>
      <c r="J11820" s="8">
        <v>60162</v>
      </c>
      <c r="K11820" s="8" t="s">
        <v>4716</v>
      </c>
    </row>
    <row r="11821" spans="1:11" x14ac:dyDescent="0.2">
      <c r="A11821" s="8">
        <f>MAX($A$2:$A11820)+1</f>
        <v>10249</v>
      </c>
      <c r="B11821" s="8"/>
      <c r="C11821" s="9" t="str">
        <f t="shared" si="186"/>
        <v>Patriot Wind Farm</v>
      </c>
      <c r="D11821" s="8"/>
      <c r="E11821" s="8"/>
      <c r="F11821" s="10"/>
      <c r="G11821" s="8">
        <v>58614</v>
      </c>
      <c r="H11821" s="8" t="s">
        <v>24665</v>
      </c>
      <c r="I11821" s="8" t="s">
        <v>1674</v>
      </c>
      <c r="J11821" s="8">
        <v>56215</v>
      </c>
      <c r="K11821" s="8" t="s">
        <v>4716</v>
      </c>
    </row>
    <row r="11822" spans="1:11" x14ac:dyDescent="0.2">
      <c r="A11822" s="8">
        <f>MAX($A$2:$A11821)+1</f>
        <v>10250</v>
      </c>
      <c r="B11822" s="8"/>
      <c r="C11822" s="9" t="str">
        <f t="shared" si="186"/>
        <v>Paynesville Wind Farm</v>
      </c>
      <c r="D11822" s="8"/>
      <c r="E11822" s="8"/>
      <c r="F11822" s="10"/>
      <c r="G11822" s="8">
        <v>58693</v>
      </c>
      <c r="H11822" s="8" t="s">
        <v>24666</v>
      </c>
      <c r="I11822" s="8" t="s">
        <v>4911</v>
      </c>
      <c r="J11822" s="8">
        <v>58626</v>
      </c>
      <c r="K11822" s="8" t="s">
        <v>4716</v>
      </c>
    </row>
    <row r="11823" spans="1:11" x14ac:dyDescent="0.2">
      <c r="A11823" s="8">
        <f>MAX($A$2:$A11822)+1</f>
        <v>10251</v>
      </c>
      <c r="B11823" s="8"/>
      <c r="C11823" s="9" t="str">
        <f t="shared" si="186"/>
        <v>Peanut Farm</v>
      </c>
      <c r="D11823" s="8"/>
      <c r="E11823" s="8"/>
      <c r="F11823" s="10"/>
      <c r="G11823" s="8">
        <v>58858</v>
      </c>
      <c r="H11823" s="8" t="s">
        <v>24667</v>
      </c>
      <c r="I11823" s="8" t="s">
        <v>4942</v>
      </c>
      <c r="J11823" s="8">
        <v>58733</v>
      </c>
      <c r="K11823" s="8" t="s">
        <v>4716</v>
      </c>
    </row>
    <row r="11824" spans="1:11" x14ac:dyDescent="0.2">
      <c r="A11824" s="8">
        <f>MAX($A$2:$A11823)+1</f>
        <v>10252</v>
      </c>
      <c r="B11824" s="8"/>
      <c r="C11824" s="9" t="str">
        <f t="shared" si="186"/>
        <v>Pecan Creek Energy Center</v>
      </c>
      <c r="D11824" s="8"/>
      <c r="E11824" s="8"/>
      <c r="F11824" s="10"/>
      <c r="G11824" s="8">
        <v>59298</v>
      </c>
      <c r="H11824" s="8" t="s">
        <v>24668</v>
      </c>
      <c r="I11824" s="8" t="s">
        <v>5023</v>
      </c>
      <c r="J11824" s="8">
        <v>59101</v>
      </c>
      <c r="K11824" s="8" t="s">
        <v>4716</v>
      </c>
    </row>
    <row r="11825" spans="1:11" x14ac:dyDescent="0.2">
      <c r="A11825" s="8">
        <f>MAX($A$2:$A11824)+1</f>
        <v>10253</v>
      </c>
      <c r="B11825" s="8"/>
      <c r="C11825" s="9" t="str">
        <f t="shared" si="186"/>
        <v>Pecan Solar</v>
      </c>
      <c r="D11825" s="8"/>
      <c r="E11825" s="8"/>
      <c r="F11825" s="10"/>
      <c r="G11825" s="8">
        <v>60030</v>
      </c>
      <c r="H11825" s="8" t="s">
        <v>24669</v>
      </c>
      <c r="I11825" s="8" t="s">
        <v>5208</v>
      </c>
      <c r="J11825" s="8">
        <v>59771</v>
      </c>
      <c r="K11825" s="8" t="s">
        <v>4716</v>
      </c>
    </row>
    <row r="11826" spans="1:11" x14ac:dyDescent="0.2">
      <c r="A11826" s="8">
        <f>MAX($A$2:$A11825)+1</f>
        <v>10254</v>
      </c>
      <c r="B11826" s="8"/>
      <c r="C11826" s="9" t="str">
        <f t="shared" si="186"/>
        <v>Perennial Wind Chaser Station</v>
      </c>
      <c r="D11826" s="8"/>
      <c r="E11826" s="8"/>
      <c r="F11826" s="10"/>
      <c r="G11826" s="8">
        <v>59721</v>
      </c>
      <c r="H11826" s="8" t="s">
        <v>24670</v>
      </c>
      <c r="I11826" s="8" t="s">
        <v>5134</v>
      </c>
      <c r="J11826" s="8">
        <v>59489</v>
      </c>
      <c r="K11826" s="8" t="s">
        <v>4716</v>
      </c>
    </row>
    <row r="11827" spans="1:11" x14ac:dyDescent="0.2">
      <c r="A11827" s="8">
        <f>MAX($A$2:$A11826)+1</f>
        <v>10255</v>
      </c>
      <c r="B11827" s="8"/>
      <c r="C11827" s="9" t="str">
        <f t="shared" si="186"/>
        <v>Pike Road Solar</v>
      </c>
      <c r="D11827" s="8"/>
      <c r="E11827" s="8"/>
      <c r="F11827" s="10"/>
      <c r="G11827" s="8">
        <v>60360</v>
      </c>
      <c r="H11827" s="8" t="s">
        <v>24671</v>
      </c>
      <c r="I11827" s="8" t="s">
        <v>5311</v>
      </c>
      <c r="J11827" s="8">
        <v>60147</v>
      </c>
      <c r="K11827" s="8" t="s">
        <v>4716</v>
      </c>
    </row>
    <row r="11828" spans="1:11" x14ac:dyDescent="0.2">
      <c r="A11828" s="8">
        <f>MAX($A$2:$A11827)+1</f>
        <v>10256</v>
      </c>
      <c r="B11828" s="8"/>
      <c r="C11828" s="9" t="str">
        <f t="shared" si="186"/>
        <v>Pine Valley Solar Farm, LLC</v>
      </c>
      <c r="D11828" s="8"/>
      <c r="E11828" s="8"/>
      <c r="F11828" s="10"/>
      <c r="G11828" s="8">
        <v>60298</v>
      </c>
      <c r="H11828" s="8" t="s">
        <v>24672</v>
      </c>
      <c r="I11828" s="8" t="s">
        <v>5298</v>
      </c>
      <c r="J11828" s="8">
        <v>60096</v>
      </c>
      <c r="K11828" s="8" t="s">
        <v>4716</v>
      </c>
    </row>
    <row r="11829" spans="1:11" x14ac:dyDescent="0.2">
      <c r="A11829" s="8">
        <f>MAX($A$2:$A11828)+1</f>
        <v>10257</v>
      </c>
      <c r="B11829" s="8"/>
      <c r="C11829" s="9" t="str">
        <f t="shared" si="186"/>
        <v>Pinecrest Energy Center</v>
      </c>
      <c r="D11829" s="8"/>
      <c r="E11829" s="8"/>
      <c r="F11829" s="10"/>
      <c r="G11829" s="8">
        <v>59923</v>
      </c>
      <c r="H11829" s="8" t="s">
        <v>24673</v>
      </c>
      <c r="I11829" s="8" t="s">
        <v>5171</v>
      </c>
      <c r="J11829" s="8">
        <v>59686</v>
      </c>
      <c r="K11829" s="8" t="s">
        <v>4716</v>
      </c>
    </row>
    <row r="11830" spans="1:11" x14ac:dyDescent="0.2">
      <c r="A11830" s="8">
        <f>MAX($A$2:$A11829)+1</f>
        <v>10258</v>
      </c>
      <c r="B11830" s="8"/>
      <c r="C11830" s="9" t="str">
        <f t="shared" si="186"/>
        <v>Pinewood Solar Center LLC</v>
      </c>
      <c r="D11830" s="8"/>
      <c r="E11830" s="8"/>
      <c r="F11830" s="10"/>
      <c r="G11830" s="8">
        <v>59160</v>
      </c>
      <c r="H11830" s="8" t="s">
        <v>24674</v>
      </c>
      <c r="I11830" s="8" t="s">
        <v>4931</v>
      </c>
      <c r="J11830" s="8">
        <v>58695</v>
      </c>
      <c r="K11830" s="8" t="s">
        <v>4716</v>
      </c>
    </row>
    <row r="11831" spans="1:11" x14ac:dyDescent="0.2">
      <c r="A11831" s="8">
        <f>MAX($A$2:$A11830)+1</f>
        <v>10259</v>
      </c>
      <c r="B11831" s="8"/>
      <c r="C11831" s="9" t="str">
        <f t="shared" si="186"/>
        <v>Pit 64</v>
      </c>
      <c r="D11831" s="8"/>
      <c r="E11831" s="8"/>
      <c r="F11831" s="10"/>
      <c r="G11831" s="8">
        <v>59588</v>
      </c>
      <c r="H11831" s="8" t="s">
        <v>24675</v>
      </c>
      <c r="I11831" s="8" t="s">
        <v>5077</v>
      </c>
      <c r="J11831" s="8">
        <v>59333</v>
      </c>
      <c r="K11831" s="8" t="s">
        <v>4716</v>
      </c>
    </row>
    <row r="11832" spans="1:11" x14ac:dyDescent="0.2">
      <c r="A11832" s="8">
        <f>MAX($A$2:$A11831)+1</f>
        <v>10260</v>
      </c>
      <c r="B11832" s="8"/>
      <c r="C11832" s="9" t="str">
        <f t="shared" si="186"/>
        <v>Playa Solar</v>
      </c>
      <c r="D11832" s="8"/>
      <c r="E11832" s="8"/>
      <c r="F11832" s="10"/>
      <c r="G11832" s="8">
        <v>59827</v>
      </c>
      <c r="H11832" s="8" t="s">
        <v>24676</v>
      </c>
      <c r="I11832" s="8" t="s">
        <v>24340</v>
      </c>
      <c r="J11832" s="8">
        <v>56615</v>
      </c>
      <c r="K11832" s="8" t="s">
        <v>4716</v>
      </c>
    </row>
    <row r="11833" spans="1:11" x14ac:dyDescent="0.2">
      <c r="A11833" s="8">
        <f>MAX($A$2:$A11832)+1</f>
        <v>10261</v>
      </c>
      <c r="B11833" s="8"/>
      <c r="C11833" s="9" t="str">
        <f t="shared" si="186"/>
        <v>Playa Solar 2</v>
      </c>
      <c r="D11833" s="8"/>
      <c r="E11833" s="8"/>
      <c r="F11833" s="10"/>
      <c r="G11833" s="8">
        <v>60261</v>
      </c>
      <c r="H11833" s="8" t="s">
        <v>24677</v>
      </c>
      <c r="I11833" s="8" t="s">
        <v>1839</v>
      </c>
      <c r="J11833" s="8">
        <v>59745</v>
      </c>
      <c r="K11833" s="8" t="s">
        <v>4716</v>
      </c>
    </row>
    <row r="11834" spans="1:11" x14ac:dyDescent="0.2">
      <c r="A11834" s="8">
        <f>MAX($A$2:$A11833)+1</f>
        <v>10262</v>
      </c>
      <c r="B11834" s="8"/>
      <c r="C11834" s="9" t="str">
        <f t="shared" si="186"/>
        <v>Pocatello Solar</v>
      </c>
      <c r="D11834" s="8"/>
      <c r="E11834" s="8"/>
      <c r="F11834" s="10"/>
      <c r="G11834" s="8">
        <v>59696</v>
      </c>
      <c r="H11834" s="8" t="s">
        <v>24678</v>
      </c>
      <c r="I11834" s="8" t="s">
        <v>5127</v>
      </c>
      <c r="J11834" s="8">
        <v>59470</v>
      </c>
      <c r="K11834" s="8" t="s">
        <v>4716</v>
      </c>
    </row>
    <row r="11835" spans="1:11" x14ac:dyDescent="0.2">
      <c r="A11835" s="8">
        <f>MAX($A$2:$A11834)+1</f>
        <v>10263</v>
      </c>
      <c r="B11835" s="8"/>
      <c r="C11835" s="9" t="str">
        <f t="shared" si="186"/>
        <v>Poplars Ranch Solar LLC</v>
      </c>
      <c r="D11835" s="8"/>
      <c r="E11835" s="8"/>
      <c r="F11835" s="10"/>
      <c r="G11835" s="8">
        <v>59890</v>
      </c>
      <c r="H11835" s="8" t="s">
        <v>24679</v>
      </c>
      <c r="I11835" s="8" t="s">
        <v>902</v>
      </c>
      <c r="J11835" s="8">
        <v>59365</v>
      </c>
      <c r="K11835" s="8" t="s">
        <v>4716</v>
      </c>
    </row>
    <row r="11836" spans="1:11" x14ac:dyDescent="0.2">
      <c r="A11836" s="8">
        <f>MAX($A$2:$A11835)+1</f>
        <v>10264</v>
      </c>
      <c r="B11836" s="8"/>
      <c r="C11836" s="9" t="str">
        <f t="shared" si="186"/>
        <v>Port Comfort Power LLC</v>
      </c>
      <c r="D11836" s="8"/>
      <c r="E11836" s="8"/>
      <c r="F11836" s="10"/>
      <c r="G11836" s="8">
        <v>60459</v>
      </c>
      <c r="H11836" s="8" t="s">
        <v>24680</v>
      </c>
      <c r="I11836" s="8" t="s">
        <v>5361</v>
      </c>
      <c r="J11836" s="8">
        <v>60248</v>
      </c>
      <c r="K11836" s="8" t="s">
        <v>4716</v>
      </c>
    </row>
    <row r="11837" spans="1:11" x14ac:dyDescent="0.2">
      <c r="A11837" s="8">
        <f>MAX($A$2:$A11836)+1</f>
        <v>10265</v>
      </c>
      <c r="B11837" s="8"/>
      <c r="C11837" s="9" t="str">
        <f t="shared" si="186"/>
        <v>Portal Ridge Solar A, LLC</v>
      </c>
      <c r="D11837" s="8"/>
      <c r="E11837" s="8"/>
      <c r="F11837" s="10"/>
      <c r="G11837" s="8">
        <v>60309</v>
      </c>
      <c r="H11837" s="8" t="s">
        <v>24681</v>
      </c>
      <c r="I11837" s="8" t="s">
        <v>24340</v>
      </c>
      <c r="J11837" s="8">
        <v>56615</v>
      </c>
      <c r="K11837" s="8" t="s">
        <v>4716</v>
      </c>
    </row>
    <row r="11838" spans="1:11" x14ac:dyDescent="0.2">
      <c r="A11838" s="8">
        <f>MAX($A$2:$A11837)+1</f>
        <v>10266</v>
      </c>
      <c r="B11838" s="8"/>
      <c r="C11838" s="9" t="str">
        <f t="shared" si="186"/>
        <v>Portal Ridge Solar B, LLC</v>
      </c>
      <c r="D11838" s="8"/>
      <c r="E11838" s="8"/>
      <c r="F11838" s="10"/>
      <c r="G11838" s="8">
        <v>60310</v>
      </c>
      <c r="H11838" s="8" t="s">
        <v>24682</v>
      </c>
      <c r="I11838" s="8" t="s">
        <v>24340</v>
      </c>
      <c r="J11838" s="8">
        <v>56615</v>
      </c>
      <c r="K11838" s="8" t="s">
        <v>4716</v>
      </c>
    </row>
    <row r="11839" spans="1:11" x14ac:dyDescent="0.2">
      <c r="A11839" s="8">
        <f>MAX($A$2:$A11838)+1</f>
        <v>10267</v>
      </c>
      <c r="B11839" s="8"/>
      <c r="C11839" s="9" t="str">
        <f t="shared" si="186"/>
        <v>Portal Ridge Solar C, LLC</v>
      </c>
      <c r="D11839" s="8"/>
      <c r="E11839" s="8"/>
      <c r="F11839" s="10"/>
      <c r="G11839" s="8">
        <v>60311</v>
      </c>
      <c r="H11839" s="8" t="s">
        <v>24683</v>
      </c>
      <c r="I11839" s="8" t="s">
        <v>24340</v>
      </c>
      <c r="J11839" s="8">
        <v>56615</v>
      </c>
      <c r="K11839" s="8" t="s">
        <v>4716</v>
      </c>
    </row>
    <row r="11840" spans="1:11" x14ac:dyDescent="0.2">
      <c r="A11840" s="8">
        <f>MAX($A$2:$A11839)+1</f>
        <v>10268</v>
      </c>
      <c r="B11840" s="8"/>
      <c r="C11840" s="9" t="str">
        <f t="shared" si="186"/>
        <v>Prospector Windfarm</v>
      </c>
      <c r="D11840" s="8"/>
      <c r="E11840" s="8"/>
      <c r="F11840" s="10"/>
      <c r="G11840" s="8">
        <v>59493</v>
      </c>
      <c r="H11840" s="8" t="s">
        <v>24684</v>
      </c>
      <c r="I11840" s="8" t="s">
        <v>5055</v>
      </c>
      <c r="J11840" s="8">
        <v>59253</v>
      </c>
      <c r="K11840" s="8" t="s">
        <v>4716</v>
      </c>
    </row>
    <row r="11841" spans="1:11" x14ac:dyDescent="0.2">
      <c r="A11841" s="8">
        <f>MAX($A$2:$A11840)+1</f>
        <v>10269</v>
      </c>
      <c r="B11841" s="8"/>
      <c r="C11841" s="9" t="str">
        <f t="shared" si="186"/>
        <v>Providence Solar</v>
      </c>
      <c r="D11841" s="8"/>
      <c r="E11841" s="8"/>
      <c r="F11841" s="10"/>
      <c r="G11841" s="8">
        <v>60337</v>
      </c>
      <c r="H11841" s="8" t="s">
        <v>24685</v>
      </c>
      <c r="I11841" s="8" t="s">
        <v>5305</v>
      </c>
      <c r="J11841" s="8">
        <v>60125</v>
      </c>
      <c r="K11841" s="8" t="s">
        <v>4716</v>
      </c>
    </row>
    <row r="11842" spans="1:11" x14ac:dyDescent="0.2">
      <c r="A11842" s="8">
        <f>MAX($A$2:$A11841)+1</f>
        <v>10270</v>
      </c>
      <c r="B11842" s="8"/>
      <c r="C11842" s="9" t="str">
        <f t="shared" si="186"/>
        <v>Pryor Caves Wind Project, LLC</v>
      </c>
      <c r="D11842" s="8"/>
      <c r="E11842" s="8"/>
      <c r="F11842" s="10"/>
      <c r="G11842" s="8">
        <v>59757</v>
      </c>
      <c r="H11842" s="8" t="s">
        <v>24686</v>
      </c>
      <c r="I11842" s="8" t="s">
        <v>1789</v>
      </c>
      <c r="J11842" s="8">
        <v>58672</v>
      </c>
      <c r="K11842" s="8" t="s">
        <v>4716</v>
      </c>
    </row>
    <row r="11843" spans="1:11" x14ac:dyDescent="0.2">
      <c r="A11843" s="8">
        <f>MAX($A$2:$A11842)+1</f>
        <v>10271</v>
      </c>
      <c r="B11843" s="8"/>
      <c r="C11843" s="9" t="str">
        <f t="shared" si="186"/>
        <v>Purdys Run Energy, LLC</v>
      </c>
      <c r="D11843" s="8"/>
      <c r="E11843" s="8"/>
      <c r="F11843" s="10"/>
      <c r="G11843" s="8">
        <v>59419</v>
      </c>
      <c r="H11843" s="8" t="s">
        <v>5047</v>
      </c>
      <c r="I11843" s="8" t="s">
        <v>5047</v>
      </c>
      <c r="J11843" s="8">
        <v>59194</v>
      </c>
      <c r="K11843" s="8" t="s">
        <v>4716</v>
      </c>
    </row>
    <row r="11844" spans="1:11" x14ac:dyDescent="0.2">
      <c r="A11844" s="8">
        <f>MAX($A$2:$A11843)+1</f>
        <v>10272</v>
      </c>
      <c r="B11844" s="8"/>
      <c r="C11844" s="9" t="str">
        <f t="shared" si="186"/>
        <v>Quail Holdings</v>
      </c>
      <c r="D11844" s="8"/>
      <c r="E11844" s="8"/>
      <c r="F11844" s="10"/>
      <c r="G11844" s="8">
        <v>60434</v>
      </c>
      <c r="H11844" s="8" t="s">
        <v>24687</v>
      </c>
      <c r="I11844" s="8" t="s">
        <v>5354</v>
      </c>
      <c r="J11844" s="8">
        <v>60229</v>
      </c>
      <c r="K11844" s="8" t="s">
        <v>4716</v>
      </c>
    </row>
    <row r="11845" spans="1:11" x14ac:dyDescent="0.2">
      <c r="A11845" s="8">
        <f>MAX($A$2:$A11844)+1</f>
        <v>10273</v>
      </c>
      <c r="B11845" s="8"/>
      <c r="C11845" s="9" t="str">
        <f t="shared" si="186"/>
        <v>RC Thomas Hydroelectric Project</v>
      </c>
      <c r="D11845" s="8"/>
      <c r="E11845" s="8"/>
      <c r="F11845" s="10"/>
      <c r="G11845" s="8">
        <v>58645</v>
      </c>
      <c r="H11845" s="8" t="s">
        <v>24688</v>
      </c>
      <c r="I11845" s="8" t="s">
        <v>130</v>
      </c>
      <c r="J11845" s="8">
        <v>39347</v>
      </c>
      <c r="K11845" s="8" t="s">
        <v>4716</v>
      </c>
    </row>
    <row r="11846" spans="1:11" x14ac:dyDescent="0.2">
      <c r="A11846" s="8">
        <f>MAX($A$2:$A11845)+1</f>
        <v>10274</v>
      </c>
      <c r="B11846" s="8"/>
      <c r="C11846" s="9" t="str">
        <f t="shared" si="186"/>
        <v>RE Tranquility 8</v>
      </c>
      <c r="D11846" s="8"/>
      <c r="E11846" s="8"/>
      <c r="F11846" s="10"/>
      <c r="G11846" s="8">
        <v>59940</v>
      </c>
      <c r="H11846" s="8" t="s">
        <v>24689</v>
      </c>
      <c r="I11846" s="8" t="s">
        <v>5181</v>
      </c>
      <c r="J11846" s="8">
        <v>59701</v>
      </c>
      <c r="K11846" s="8" t="s">
        <v>4716</v>
      </c>
    </row>
    <row r="11847" spans="1:11" x14ac:dyDescent="0.2">
      <c r="A11847" s="8">
        <f>MAX($A$2:$A11846)+1</f>
        <v>10275</v>
      </c>
      <c r="B11847" s="8"/>
      <c r="C11847" s="9" t="str">
        <f t="shared" si="186"/>
        <v>Red Glen</v>
      </c>
      <c r="D11847" s="8"/>
      <c r="E11847" s="8"/>
      <c r="F11847" s="10"/>
      <c r="G11847" s="8">
        <v>58819</v>
      </c>
      <c r="H11847" s="8" t="s">
        <v>24690</v>
      </c>
      <c r="I11847" s="8" t="s">
        <v>4928</v>
      </c>
      <c r="J11847" s="8">
        <v>58690</v>
      </c>
      <c r="K11847" s="8" t="s">
        <v>4716</v>
      </c>
    </row>
    <row r="11848" spans="1:11" x14ac:dyDescent="0.2">
      <c r="A11848" s="8">
        <f>MAX($A$2:$A11847)+1</f>
        <v>10276</v>
      </c>
      <c r="B11848" s="8"/>
      <c r="C11848" s="9" t="str">
        <f t="shared" si="186"/>
        <v>Red Rock Hydro Plant</v>
      </c>
      <c r="D11848" s="8"/>
      <c r="E11848" s="8"/>
      <c r="F11848" s="10"/>
      <c r="G11848" s="8">
        <v>58434</v>
      </c>
      <c r="H11848" s="8" t="s">
        <v>24691</v>
      </c>
      <c r="I11848" s="8" t="s">
        <v>3840</v>
      </c>
      <c r="J11848" s="8">
        <v>20421</v>
      </c>
      <c r="K11848" s="8" t="s">
        <v>4716</v>
      </c>
    </row>
    <row r="11849" spans="1:11" x14ac:dyDescent="0.2">
      <c r="A11849" s="8">
        <f>MAX($A$2:$A11848)+1</f>
        <v>10277</v>
      </c>
      <c r="B11849" s="8"/>
      <c r="C11849" s="9" t="str">
        <f t="shared" si="186"/>
        <v>Redwood 4 Solar Farm</v>
      </c>
      <c r="D11849" s="8"/>
      <c r="E11849" s="8"/>
      <c r="F11849" s="10"/>
      <c r="G11849" s="8">
        <v>60490</v>
      </c>
      <c r="H11849" s="8" t="s">
        <v>24692</v>
      </c>
      <c r="I11849" s="8" t="s">
        <v>5376</v>
      </c>
      <c r="J11849" s="8">
        <v>60277</v>
      </c>
      <c r="K11849" s="8" t="s">
        <v>4716</v>
      </c>
    </row>
    <row r="11850" spans="1:11" x14ac:dyDescent="0.2">
      <c r="A11850" s="8">
        <f>MAX($A$2:$A11849)+1</f>
        <v>10278</v>
      </c>
      <c r="B11850" s="8"/>
      <c r="C11850" s="9" t="str">
        <f t="shared" si="186"/>
        <v>Remington Solar Facility</v>
      </c>
      <c r="D11850" s="8"/>
      <c r="E11850" s="8"/>
      <c r="F11850" s="10"/>
      <c r="G11850" s="8">
        <v>59685</v>
      </c>
      <c r="H11850" s="8" t="s">
        <v>24693</v>
      </c>
      <c r="I11850" s="8" t="s">
        <v>459</v>
      </c>
      <c r="J11850" s="8">
        <v>19876</v>
      </c>
      <c r="K11850" s="8" t="s">
        <v>4716</v>
      </c>
    </row>
    <row r="11851" spans="1:11" x14ac:dyDescent="0.2">
      <c r="A11851" s="8">
        <f>MAX($A$2:$A11850)+1</f>
        <v>10279</v>
      </c>
      <c r="B11851" s="8"/>
      <c r="C11851" s="9" t="str">
        <f t="shared" si="186"/>
        <v>RES Ag - DM 2-1 LLC</v>
      </c>
      <c r="D11851" s="8"/>
      <c r="E11851" s="8"/>
      <c r="F11851" s="10"/>
      <c r="G11851" s="8">
        <v>58566</v>
      </c>
      <c r="H11851" s="8" t="s">
        <v>24694</v>
      </c>
      <c r="I11851" s="8" t="s">
        <v>4887</v>
      </c>
      <c r="J11851" s="8">
        <v>58522</v>
      </c>
      <c r="K11851" s="8" t="s">
        <v>4716</v>
      </c>
    </row>
    <row r="11852" spans="1:11" x14ac:dyDescent="0.2">
      <c r="A11852" s="8">
        <f>MAX($A$2:$A11851)+1</f>
        <v>10280</v>
      </c>
      <c r="B11852" s="8"/>
      <c r="C11852" s="9" t="str">
        <f t="shared" si="186"/>
        <v>RES Ag - DM 4-3 LLC</v>
      </c>
      <c r="D11852" s="8"/>
      <c r="E11852" s="8"/>
      <c r="F11852" s="10"/>
      <c r="G11852" s="8">
        <v>58567</v>
      </c>
      <c r="H11852" s="8" t="s">
        <v>24695</v>
      </c>
      <c r="I11852" s="8" t="s">
        <v>4887</v>
      </c>
      <c r="J11852" s="8">
        <v>58522</v>
      </c>
      <c r="K11852" s="8" t="s">
        <v>4716</v>
      </c>
    </row>
    <row r="11853" spans="1:11" x14ac:dyDescent="0.2">
      <c r="A11853" s="8">
        <f>MAX($A$2:$A11852)+1</f>
        <v>10281</v>
      </c>
      <c r="B11853" s="8"/>
      <c r="C11853" s="9" t="str">
        <f t="shared" si="186"/>
        <v>Reynolds Creek</v>
      </c>
      <c r="D11853" s="8"/>
      <c r="E11853" s="8"/>
      <c r="F11853" s="10"/>
      <c r="G11853" s="8">
        <v>59037</v>
      </c>
      <c r="H11853" s="8" t="s">
        <v>24696</v>
      </c>
      <c r="I11853" s="8" t="s">
        <v>553</v>
      </c>
      <c r="J11853" s="8">
        <v>219</v>
      </c>
      <c r="K11853" s="8" t="s">
        <v>4716</v>
      </c>
    </row>
    <row r="11854" spans="1:11" x14ac:dyDescent="0.2">
      <c r="A11854" s="8">
        <f>MAX($A$2:$A11853)+1</f>
        <v>10282</v>
      </c>
      <c r="B11854" s="8"/>
      <c r="C11854" s="9" t="str">
        <f t="shared" si="186"/>
        <v>Rhubarb One</v>
      </c>
      <c r="D11854" s="8"/>
      <c r="E11854" s="8"/>
      <c r="F11854" s="10"/>
      <c r="G11854" s="8">
        <v>59216</v>
      </c>
      <c r="H11854" s="8" t="s">
        <v>24697</v>
      </c>
      <c r="I11854" s="8" t="s">
        <v>5006</v>
      </c>
      <c r="J11854" s="8">
        <v>59010</v>
      </c>
      <c r="K11854" s="8" t="s">
        <v>4716</v>
      </c>
    </row>
    <row r="11855" spans="1:11" x14ac:dyDescent="0.2">
      <c r="A11855" s="8">
        <f>MAX($A$2:$A11854)+1</f>
        <v>10283</v>
      </c>
      <c r="B11855" s="8"/>
      <c r="C11855" s="9" t="str">
        <f t="shared" si="186"/>
        <v>Rhubarb One SC</v>
      </c>
      <c r="D11855" s="8"/>
      <c r="E11855" s="8"/>
      <c r="F11855" s="10"/>
      <c r="G11855" s="8">
        <v>59596</v>
      </c>
      <c r="H11855" s="8" t="s">
        <v>24698</v>
      </c>
      <c r="I11855" s="8" t="s">
        <v>5006</v>
      </c>
      <c r="J11855" s="8">
        <v>59010</v>
      </c>
      <c r="K11855" s="8" t="s">
        <v>4716</v>
      </c>
    </row>
    <row r="11856" spans="1:11" x14ac:dyDescent="0.2">
      <c r="A11856" s="8">
        <f>MAX($A$2:$A11855)+1</f>
        <v>10284</v>
      </c>
      <c r="B11856" s="8"/>
      <c r="C11856" s="9" t="str">
        <f t="shared" si="186"/>
        <v>Rio Mesa SEGF 2</v>
      </c>
      <c r="D11856" s="8"/>
      <c r="E11856" s="8"/>
      <c r="F11856" s="10"/>
      <c r="G11856" s="8">
        <v>58189</v>
      </c>
      <c r="H11856" s="8" t="s">
        <v>24699</v>
      </c>
      <c r="I11856" s="8" t="s">
        <v>4864</v>
      </c>
      <c r="J11856" s="8">
        <v>58169</v>
      </c>
      <c r="K11856" s="8" t="s">
        <v>4716</v>
      </c>
    </row>
    <row r="11857" spans="1:11" x14ac:dyDescent="0.2">
      <c r="A11857" s="8">
        <f>MAX($A$2:$A11856)+1</f>
        <v>10285</v>
      </c>
      <c r="B11857" s="8"/>
      <c r="C11857" s="9" t="str">
        <f t="shared" si="186"/>
        <v>Rio Mesa Solar Facility 1</v>
      </c>
      <c r="D11857" s="8"/>
      <c r="E11857" s="8"/>
      <c r="F11857" s="10"/>
      <c r="G11857" s="8">
        <v>58188</v>
      </c>
      <c r="H11857" s="8" t="s">
        <v>24700</v>
      </c>
      <c r="I11857" s="8" t="s">
        <v>4863</v>
      </c>
      <c r="J11857" s="8">
        <v>58168</v>
      </c>
      <c r="K11857" s="8" t="s">
        <v>4716</v>
      </c>
    </row>
    <row r="11858" spans="1:11" x14ac:dyDescent="0.2">
      <c r="A11858" s="8">
        <f>MAX($A$2:$A11857)+1</f>
        <v>10286</v>
      </c>
      <c r="B11858" s="8"/>
      <c r="C11858" s="9" t="str">
        <f t="shared" si="186"/>
        <v>RJ Solar</v>
      </c>
      <c r="D11858" s="8"/>
      <c r="E11858" s="8"/>
      <c r="F11858" s="10"/>
      <c r="G11858" s="8">
        <v>58743</v>
      </c>
      <c r="H11858" s="8" t="s">
        <v>24701</v>
      </c>
      <c r="I11858" s="8" t="s">
        <v>4915</v>
      </c>
      <c r="J11858" s="8">
        <v>58658</v>
      </c>
      <c r="K11858" s="8" t="s">
        <v>4716</v>
      </c>
    </row>
    <row r="11859" spans="1:11" x14ac:dyDescent="0.2">
      <c r="A11859" s="8">
        <f>MAX($A$2:$A11858)+1</f>
        <v>10287</v>
      </c>
      <c r="B11859" s="8"/>
      <c r="C11859" s="9" t="str">
        <f t="shared" si="186"/>
        <v>Roady Lane Farm LLC</v>
      </c>
      <c r="D11859" s="8"/>
      <c r="E11859" s="8"/>
      <c r="F11859" s="10"/>
      <c r="G11859" s="8">
        <v>59108</v>
      </c>
      <c r="H11859" s="8" t="s">
        <v>4988</v>
      </c>
      <c r="I11859" s="8" t="s">
        <v>4988</v>
      </c>
      <c r="J11859" s="8">
        <v>58914</v>
      </c>
      <c r="K11859" s="8" t="s">
        <v>4716</v>
      </c>
    </row>
    <row r="11860" spans="1:11" x14ac:dyDescent="0.2">
      <c r="A11860" s="8">
        <f>MAX($A$2:$A11859)+1</f>
        <v>10288</v>
      </c>
      <c r="B11860" s="8"/>
      <c r="C11860" s="9" t="str">
        <f t="shared" si="186"/>
        <v>Robin Solar</v>
      </c>
      <c r="D11860" s="8"/>
      <c r="E11860" s="8"/>
      <c r="F11860" s="10"/>
      <c r="G11860" s="8">
        <v>60165</v>
      </c>
      <c r="H11860" s="8" t="s">
        <v>24702</v>
      </c>
      <c r="I11860" s="8" t="s">
        <v>4915</v>
      </c>
      <c r="J11860" s="8">
        <v>58658</v>
      </c>
      <c r="K11860" s="8" t="s">
        <v>4716</v>
      </c>
    </row>
    <row r="11861" spans="1:11" x14ac:dyDescent="0.2">
      <c r="A11861" s="8">
        <f>MAX($A$2:$A11860)+1</f>
        <v>10289</v>
      </c>
      <c r="B11861" s="8"/>
      <c r="C11861" s="9" t="str">
        <f t="shared" si="186"/>
        <v>Rocksprings</v>
      </c>
      <c r="D11861" s="8"/>
      <c r="E11861" s="8"/>
      <c r="F11861" s="10"/>
      <c r="G11861" s="8">
        <v>60217</v>
      </c>
      <c r="H11861" s="8" t="s">
        <v>24703</v>
      </c>
      <c r="I11861" s="8" t="s">
        <v>5269</v>
      </c>
      <c r="J11861" s="8">
        <v>59999</v>
      </c>
      <c r="K11861" s="8" t="s">
        <v>4716</v>
      </c>
    </row>
    <row r="11862" spans="1:11" x14ac:dyDescent="0.2">
      <c r="A11862" s="8">
        <f>MAX($A$2:$A11861)+1</f>
        <v>10290</v>
      </c>
      <c r="B11862" s="8"/>
      <c r="C11862" s="9" t="str">
        <f t="shared" si="186"/>
        <v>Rockwood Energy Center LLC</v>
      </c>
      <c r="D11862" s="8"/>
      <c r="E11862" s="8"/>
      <c r="F11862" s="10"/>
      <c r="G11862" s="8">
        <v>59918</v>
      </c>
      <c r="H11862" s="8" t="s">
        <v>5170</v>
      </c>
      <c r="I11862" s="8" t="s">
        <v>5170</v>
      </c>
      <c r="J11862" s="8">
        <v>59683</v>
      </c>
      <c r="K11862" s="8" t="s">
        <v>4716</v>
      </c>
    </row>
    <row r="11863" spans="1:11" x14ac:dyDescent="0.2">
      <c r="A11863" s="8">
        <f>MAX($A$2:$A11862)+1</f>
        <v>10291</v>
      </c>
      <c r="B11863" s="8"/>
      <c r="C11863" s="9" t="str">
        <f t="shared" si="186"/>
        <v>Roman Solar</v>
      </c>
      <c r="D11863" s="8"/>
      <c r="E11863" s="8"/>
      <c r="F11863" s="10"/>
      <c r="G11863" s="8">
        <v>60159</v>
      </c>
      <c r="H11863" s="8" t="s">
        <v>24704</v>
      </c>
      <c r="I11863" s="8" t="s">
        <v>4915</v>
      </c>
      <c r="J11863" s="8">
        <v>58658</v>
      </c>
      <c r="K11863" s="8" t="s">
        <v>4716</v>
      </c>
    </row>
    <row r="11864" spans="1:11" x14ac:dyDescent="0.2">
      <c r="A11864" s="8">
        <f>MAX($A$2:$A11863)+1</f>
        <v>10292</v>
      </c>
      <c r="B11864" s="8"/>
      <c r="C11864" s="9" t="str">
        <f t="shared" si="186"/>
        <v>Round Hill PV1</v>
      </c>
      <c r="D11864" s="8"/>
      <c r="E11864" s="8"/>
      <c r="F11864" s="10"/>
      <c r="G11864" s="8">
        <v>59998</v>
      </c>
      <c r="H11864" s="8" t="s">
        <v>24705</v>
      </c>
      <c r="I11864" s="8" t="s">
        <v>1702</v>
      </c>
      <c r="J11864" s="8">
        <v>58970</v>
      </c>
      <c r="K11864" s="8" t="s">
        <v>4716</v>
      </c>
    </row>
    <row r="11865" spans="1:11" x14ac:dyDescent="0.2">
      <c r="A11865" s="8">
        <f>MAX($A$2:$A11864)+1</f>
        <v>10293</v>
      </c>
      <c r="B11865" s="8"/>
      <c r="C11865" s="9" t="str">
        <f t="shared" ref="C11865:C11928" si="187">IF(H11865="",F11865,H11865)</f>
        <v>Sadie Solar</v>
      </c>
      <c r="D11865" s="8"/>
      <c r="E11865" s="8"/>
      <c r="F11865" s="10"/>
      <c r="G11865" s="8">
        <v>60168</v>
      </c>
      <c r="H11865" s="8" t="s">
        <v>24706</v>
      </c>
      <c r="I11865" s="8" t="s">
        <v>4915</v>
      </c>
      <c r="J11865" s="8">
        <v>58658</v>
      </c>
      <c r="K11865" s="8" t="s">
        <v>4716</v>
      </c>
    </row>
    <row r="11866" spans="1:11" x14ac:dyDescent="0.2">
      <c r="A11866" s="8">
        <f>MAX($A$2:$A11865)+1</f>
        <v>10294</v>
      </c>
      <c r="B11866" s="8"/>
      <c r="C11866" s="9" t="str">
        <f t="shared" si="187"/>
        <v>San Roman Wind I, LLC</v>
      </c>
      <c r="D11866" s="8"/>
      <c r="E11866" s="8"/>
      <c r="F11866" s="10"/>
      <c r="G11866" s="8">
        <v>59712</v>
      </c>
      <c r="H11866" s="8" t="s">
        <v>24707</v>
      </c>
      <c r="I11866" s="8" t="s">
        <v>506</v>
      </c>
      <c r="J11866" s="8">
        <v>55918</v>
      </c>
      <c r="K11866" s="8" t="s">
        <v>4716</v>
      </c>
    </row>
    <row r="11867" spans="1:11" x14ac:dyDescent="0.2">
      <c r="A11867" s="8">
        <f>MAX($A$2:$A11866)+1</f>
        <v>10295</v>
      </c>
      <c r="B11867" s="8"/>
      <c r="C11867" s="9" t="str">
        <f t="shared" si="187"/>
        <v>Sandy Ridge Solar Farm</v>
      </c>
      <c r="D11867" s="8"/>
      <c r="E11867" s="8"/>
      <c r="F11867" s="10"/>
      <c r="G11867" s="8">
        <v>59590</v>
      </c>
      <c r="H11867" s="8" t="s">
        <v>24708</v>
      </c>
      <c r="I11867" s="8" t="s">
        <v>5079</v>
      </c>
      <c r="J11867" s="8">
        <v>59335</v>
      </c>
      <c r="K11867" s="8" t="s">
        <v>4716</v>
      </c>
    </row>
    <row r="11868" spans="1:11" x14ac:dyDescent="0.2">
      <c r="A11868" s="8">
        <f>MAX($A$2:$A11867)+1</f>
        <v>10296</v>
      </c>
      <c r="B11868" s="8"/>
      <c r="C11868" s="9" t="str">
        <f t="shared" si="187"/>
        <v>Sangamon Wind One LLC</v>
      </c>
      <c r="D11868" s="8"/>
      <c r="E11868" s="8"/>
      <c r="F11868" s="10"/>
      <c r="G11868" s="8">
        <v>58925</v>
      </c>
      <c r="H11868" s="8" t="s">
        <v>24709</v>
      </c>
      <c r="I11868" s="8" t="s">
        <v>4955</v>
      </c>
      <c r="J11868" s="8">
        <v>58794</v>
      </c>
      <c r="K11868" s="8" t="s">
        <v>4716</v>
      </c>
    </row>
    <row r="11869" spans="1:11" x14ac:dyDescent="0.2">
      <c r="A11869" s="8">
        <f>MAX($A$2:$A11868)+1</f>
        <v>10297</v>
      </c>
      <c r="B11869" s="8"/>
      <c r="C11869" s="9" t="str">
        <f t="shared" si="187"/>
        <v>Sangamon Wind Two LLC</v>
      </c>
      <c r="D11869" s="8"/>
      <c r="E11869" s="8"/>
      <c r="F11869" s="10"/>
      <c r="G11869" s="8">
        <v>58926</v>
      </c>
      <c r="H11869" s="8" t="s">
        <v>24710</v>
      </c>
      <c r="I11869" s="8" t="s">
        <v>4955</v>
      </c>
      <c r="J11869" s="8">
        <v>58794</v>
      </c>
      <c r="K11869" s="8" t="s">
        <v>4716</v>
      </c>
    </row>
    <row r="11870" spans="1:11" x14ac:dyDescent="0.2">
      <c r="A11870" s="8">
        <f>MAX($A$2:$A11869)+1</f>
        <v>10298</v>
      </c>
      <c r="B11870" s="8"/>
      <c r="C11870" s="9" t="str">
        <f t="shared" si="187"/>
        <v>Schofield Generating Station</v>
      </c>
      <c r="D11870" s="8"/>
      <c r="E11870" s="8"/>
      <c r="F11870" s="10"/>
      <c r="G11870" s="8">
        <v>60328</v>
      </c>
      <c r="H11870" s="8" t="s">
        <v>24711</v>
      </c>
      <c r="I11870" s="8" t="s">
        <v>179</v>
      </c>
      <c r="J11870" s="8">
        <v>19547</v>
      </c>
      <c r="K11870" s="8" t="s">
        <v>4716</v>
      </c>
    </row>
    <row r="11871" spans="1:11" x14ac:dyDescent="0.2">
      <c r="A11871" s="8">
        <f>MAX($A$2:$A11870)+1</f>
        <v>10299</v>
      </c>
      <c r="B11871" s="8"/>
      <c r="C11871" s="9" t="str">
        <f t="shared" si="187"/>
        <v>Scioto Ridge Wind Farm</v>
      </c>
      <c r="D11871" s="8"/>
      <c r="E11871" s="8"/>
      <c r="F11871" s="10"/>
      <c r="G11871" s="8">
        <v>58780</v>
      </c>
      <c r="H11871" s="8" t="s">
        <v>24712</v>
      </c>
      <c r="I11871" s="8" t="s">
        <v>1789</v>
      </c>
      <c r="J11871" s="8">
        <v>58672</v>
      </c>
      <c r="K11871" s="8" t="s">
        <v>4716</v>
      </c>
    </row>
    <row r="11872" spans="1:11" x14ac:dyDescent="0.2">
      <c r="A11872" s="8">
        <f>MAX($A$2:$A11871)+1</f>
        <v>10300</v>
      </c>
      <c r="B11872" s="8"/>
      <c r="C11872" s="9" t="str">
        <f t="shared" si="187"/>
        <v>Searchlight Wind</v>
      </c>
      <c r="D11872" s="8"/>
      <c r="E11872" s="8"/>
      <c r="F11872" s="10"/>
      <c r="G11872" s="8">
        <v>58988</v>
      </c>
      <c r="H11872" s="8" t="s">
        <v>24713</v>
      </c>
      <c r="I11872" s="8" t="s">
        <v>4968</v>
      </c>
      <c r="J11872" s="8">
        <v>58843</v>
      </c>
      <c r="K11872" s="8" t="s">
        <v>4716</v>
      </c>
    </row>
    <row r="11873" spans="1:11" x14ac:dyDescent="0.2">
      <c r="A11873" s="8">
        <f>MAX($A$2:$A11872)+1</f>
        <v>10301</v>
      </c>
      <c r="B11873" s="8"/>
      <c r="C11873" s="9" t="str">
        <f t="shared" si="187"/>
        <v>Sellers Farm Solar</v>
      </c>
      <c r="D11873" s="8"/>
      <c r="E11873" s="8"/>
      <c r="F11873" s="10"/>
      <c r="G11873" s="8">
        <v>60439</v>
      </c>
      <c r="H11873" s="8" t="s">
        <v>24714</v>
      </c>
      <c r="I11873" s="8" t="s">
        <v>912</v>
      </c>
      <c r="J11873" s="8">
        <v>58508</v>
      </c>
      <c r="K11873" s="8" t="s">
        <v>4716</v>
      </c>
    </row>
    <row r="11874" spans="1:11" x14ac:dyDescent="0.2">
      <c r="A11874" s="8">
        <f>MAX($A$2:$A11873)+1</f>
        <v>10302</v>
      </c>
      <c r="B11874" s="8"/>
      <c r="C11874" s="9" t="str">
        <f t="shared" si="187"/>
        <v>Shadow Solar</v>
      </c>
      <c r="D11874" s="8"/>
      <c r="E11874" s="8"/>
      <c r="F11874" s="10"/>
      <c r="G11874" s="8">
        <v>58744</v>
      </c>
      <c r="H11874" s="8" t="s">
        <v>24715</v>
      </c>
      <c r="I11874" s="8" t="s">
        <v>4915</v>
      </c>
      <c r="J11874" s="8">
        <v>58658</v>
      </c>
      <c r="K11874" s="8" t="s">
        <v>4716</v>
      </c>
    </row>
    <row r="11875" spans="1:11" x14ac:dyDescent="0.2">
      <c r="A11875" s="8">
        <f>MAX($A$2:$A11874)+1</f>
        <v>10303</v>
      </c>
      <c r="B11875" s="8"/>
      <c r="C11875" s="9" t="str">
        <f t="shared" si="187"/>
        <v>Shell Chemical Appalachia LLC</v>
      </c>
      <c r="D11875" s="8"/>
      <c r="E11875" s="8"/>
      <c r="F11875" s="10"/>
      <c r="G11875" s="8">
        <v>58933</v>
      </c>
      <c r="H11875" s="8" t="s">
        <v>4957</v>
      </c>
      <c r="I11875" s="8" t="s">
        <v>4957</v>
      </c>
      <c r="J11875" s="8">
        <v>58798</v>
      </c>
      <c r="K11875" s="8" t="s">
        <v>4716</v>
      </c>
    </row>
    <row r="11876" spans="1:11" x14ac:dyDescent="0.2">
      <c r="A11876" s="8">
        <f>MAX($A$2:$A11875)+1</f>
        <v>10304</v>
      </c>
      <c r="B11876" s="8"/>
      <c r="C11876" s="9" t="str">
        <f t="shared" si="187"/>
        <v>Shelter Solar</v>
      </c>
      <c r="D11876" s="8"/>
      <c r="E11876" s="8"/>
      <c r="F11876" s="10"/>
      <c r="G11876" s="8">
        <v>60156</v>
      </c>
      <c r="H11876" s="8" t="s">
        <v>24716</v>
      </c>
      <c r="I11876" s="8" t="s">
        <v>4915</v>
      </c>
      <c r="J11876" s="8">
        <v>58658</v>
      </c>
      <c r="K11876" s="8" t="s">
        <v>4716</v>
      </c>
    </row>
    <row r="11877" spans="1:11" x14ac:dyDescent="0.2">
      <c r="A11877" s="8">
        <f>MAX($A$2:$A11876)+1</f>
        <v>10305</v>
      </c>
      <c r="B11877" s="8"/>
      <c r="C11877" s="9" t="str">
        <f t="shared" si="187"/>
        <v>Shippenville</v>
      </c>
      <c r="D11877" s="8"/>
      <c r="E11877" s="8"/>
      <c r="F11877" s="10"/>
      <c r="G11877" s="8">
        <v>58820</v>
      </c>
      <c r="H11877" s="8" t="s">
        <v>24717</v>
      </c>
      <c r="I11877" s="8" t="s">
        <v>4929</v>
      </c>
      <c r="J11877" s="8">
        <v>58691</v>
      </c>
      <c r="K11877" s="8" t="s">
        <v>4716</v>
      </c>
    </row>
    <row r="11878" spans="1:11" x14ac:dyDescent="0.2">
      <c r="A11878" s="8">
        <f>MAX($A$2:$A11877)+1</f>
        <v>10306</v>
      </c>
      <c r="B11878" s="8"/>
      <c r="C11878" s="9" t="str">
        <f t="shared" si="187"/>
        <v>Shoe Creek Solar, LLC</v>
      </c>
      <c r="D11878" s="8"/>
      <c r="E11878" s="8"/>
      <c r="F11878" s="10"/>
      <c r="G11878" s="8">
        <v>60380</v>
      </c>
      <c r="H11878" s="8" t="s">
        <v>5324</v>
      </c>
      <c r="I11878" s="8" t="s">
        <v>5324</v>
      </c>
      <c r="J11878" s="8">
        <v>60178</v>
      </c>
      <c r="K11878" s="8" t="s">
        <v>4716</v>
      </c>
    </row>
    <row r="11879" spans="1:11" x14ac:dyDescent="0.2">
      <c r="A11879" s="8">
        <f>MAX($A$2:$A11878)+1</f>
        <v>10307</v>
      </c>
      <c r="B11879" s="8"/>
      <c r="C11879" s="9" t="str">
        <f t="shared" si="187"/>
        <v>Shoreham Solar Commons</v>
      </c>
      <c r="D11879" s="8"/>
      <c r="E11879" s="8"/>
      <c r="F11879" s="10"/>
      <c r="G11879" s="8">
        <v>60045</v>
      </c>
      <c r="H11879" s="8" t="s">
        <v>5213</v>
      </c>
      <c r="I11879" s="8" t="s">
        <v>5213</v>
      </c>
      <c r="J11879" s="8">
        <v>59779</v>
      </c>
      <c r="K11879" s="8" t="s">
        <v>4716</v>
      </c>
    </row>
    <row r="11880" spans="1:11" x14ac:dyDescent="0.2">
      <c r="A11880" s="8">
        <f>MAX($A$2:$A11879)+1</f>
        <v>10308</v>
      </c>
      <c r="B11880" s="8"/>
      <c r="C11880" s="9" t="str">
        <f t="shared" si="187"/>
        <v>Shorthorn Holdings</v>
      </c>
      <c r="D11880" s="8"/>
      <c r="E11880" s="8"/>
      <c r="F11880" s="10"/>
      <c r="G11880" s="8">
        <v>60028</v>
      </c>
      <c r="H11880" s="8" t="s">
        <v>24718</v>
      </c>
      <c r="I11880" s="8" t="s">
        <v>5207</v>
      </c>
      <c r="J11880" s="8">
        <v>59770</v>
      </c>
      <c r="K11880" s="8" t="s">
        <v>4716</v>
      </c>
    </row>
    <row r="11881" spans="1:11" x14ac:dyDescent="0.2">
      <c r="A11881" s="8">
        <f>MAX($A$2:$A11880)+1</f>
        <v>10309</v>
      </c>
      <c r="B11881" s="8"/>
      <c r="C11881" s="9" t="str">
        <f t="shared" si="187"/>
        <v>Sibley Wind</v>
      </c>
      <c r="D11881" s="8"/>
      <c r="E11881" s="8"/>
      <c r="F11881" s="10"/>
      <c r="G11881" s="8">
        <v>58950</v>
      </c>
      <c r="H11881" s="8" t="s">
        <v>24719</v>
      </c>
      <c r="I11881" s="8" t="s">
        <v>4960</v>
      </c>
      <c r="J11881" s="8">
        <v>58814</v>
      </c>
      <c r="K11881" s="8" t="s">
        <v>4716</v>
      </c>
    </row>
    <row r="11882" spans="1:11" x14ac:dyDescent="0.2">
      <c r="A11882" s="8">
        <f>MAX($A$2:$A11881)+1</f>
        <v>10310</v>
      </c>
      <c r="B11882" s="8"/>
      <c r="C11882" s="9" t="str">
        <f t="shared" si="187"/>
        <v>Signature Solar</v>
      </c>
      <c r="D11882" s="8"/>
      <c r="E11882" s="8"/>
      <c r="F11882" s="10"/>
      <c r="G11882" s="8">
        <v>60155</v>
      </c>
      <c r="H11882" s="8" t="s">
        <v>24720</v>
      </c>
      <c r="I11882" s="8" t="s">
        <v>4915</v>
      </c>
      <c r="J11882" s="8">
        <v>58658</v>
      </c>
      <c r="K11882" s="8" t="s">
        <v>4716</v>
      </c>
    </row>
    <row r="11883" spans="1:11" x14ac:dyDescent="0.2">
      <c r="A11883" s="8">
        <f>MAX($A$2:$A11882)+1</f>
        <v>10311</v>
      </c>
      <c r="B11883" s="8"/>
      <c r="C11883" s="9" t="str">
        <f t="shared" si="187"/>
        <v>Smithfield Solar LLC</v>
      </c>
      <c r="D11883" s="8"/>
      <c r="E11883" s="8"/>
      <c r="F11883" s="10"/>
      <c r="G11883" s="8">
        <v>59920</v>
      </c>
      <c r="H11883" s="8" t="s">
        <v>5168</v>
      </c>
      <c r="I11883" s="8" t="s">
        <v>5168</v>
      </c>
      <c r="J11883" s="8">
        <v>59681</v>
      </c>
      <c r="K11883" s="8" t="s">
        <v>4716</v>
      </c>
    </row>
    <row r="11884" spans="1:11" x14ac:dyDescent="0.2">
      <c r="A11884" s="8">
        <f>MAX($A$2:$A11883)+1</f>
        <v>10312</v>
      </c>
      <c r="B11884" s="8"/>
      <c r="C11884" s="9" t="str">
        <f t="shared" si="187"/>
        <v>Snow Mountain Solar, LLC</v>
      </c>
      <c r="D11884" s="8"/>
      <c r="E11884" s="8"/>
      <c r="F11884" s="10"/>
      <c r="G11884" s="8">
        <v>59935</v>
      </c>
      <c r="H11884" s="8" t="s">
        <v>24721</v>
      </c>
      <c r="I11884" s="8" t="s">
        <v>24340</v>
      </c>
      <c r="J11884" s="8">
        <v>56615</v>
      </c>
      <c r="K11884" s="8" t="s">
        <v>4716</v>
      </c>
    </row>
    <row r="11885" spans="1:11" x14ac:dyDescent="0.2">
      <c r="A11885" s="8">
        <f>MAX($A$2:$A11884)+1</f>
        <v>10313</v>
      </c>
      <c r="B11885" s="8"/>
      <c r="C11885" s="9" t="str">
        <f t="shared" si="187"/>
        <v>Soluga Farms IV</v>
      </c>
      <c r="D11885" s="8"/>
      <c r="E11885" s="8"/>
      <c r="F11885" s="10"/>
      <c r="G11885" s="8">
        <v>59934</v>
      </c>
      <c r="H11885" s="8" t="s">
        <v>5177</v>
      </c>
      <c r="I11885" s="8" t="s">
        <v>5177</v>
      </c>
      <c r="J11885" s="8">
        <v>59696</v>
      </c>
      <c r="K11885" s="8" t="s">
        <v>4716</v>
      </c>
    </row>
    <row r="11886" spans="1:11" x14ac:dyDescent="0.2">
      <c r="A11886" s="8">
        <f>MAX($A$2:$A11885)+1</f>
        <v>10314</v>
      </c>
      <c r="B11886" s="8"/>
      <c r="C11886" s="9" t="str">
        <f t="shared" si="187"/>
        <v>Sonoran Energy Project</v>
      </c>
      <c r="D11886" s="8"/>
      <c r="E11886" s="8"/>
      <c r="F11886" s="10"/>
      <c r="G11886" s="8">
        <v>59925</v>
      </c>
      <c r="H11886" s="8" t="s">
        <v>24722</v>
      </c>
      <c r="I11886" s="8" t="s">
        <v>5172</v>
      </c>
      <c r="J11886" s="8">
        <v>59687</v>
      </c>
      <c r="K11886" s="8" t="s">
        <v>4716</v>
      </c>
    </row>
    <row r="11887" spans="1:11" x14ac:dyDescent="0.2">
      <c r="A11887" s="8">
        <f>MAX($A$2:$A11886)+1</f>
        <v>10315</v>
      </c>
      <c r="B11887" s="8"/>
      <c r="C11887" s="9" t="str">
        <f t="shared" si="187"/>
        <v>Sonoran West Solar EGS</v>
      </c>
      <c r="D11887" s="8"/>
      <c r="E11887" s="8"/>
      <c r="F11887" s="10"/>
      <c r="G11887" s="8">
        <v>59202</v>
      </c>
      <c r="H11887" s="8" t="s">
        <v>24723</v>
      </c>
      <c r="I11887" s="8" t="s">
        <v>4996</v>
      </c>
      <c r="J11887" s="8">
        <v>58999</v>
      </c>
      <c r="K11887" s="8" t="s">
        <v>4716</v>
      </c>
    </row>
    <row r="11888" spans="1:11" x14ac:dyDescent="0.2">
      <c r="A11888" s="8">
        <f>MAX($A$2:$A11887)+1</f>
        <v>10316</v>
      </c>
      <c r="B11888" s="8"/>
      <c r="C11888" s="9" t="str">
        <f t="shared" si="187"/>
        <v>South Dunes Power Plant</v>
      </c>
      <c r="D11888" s="8"/>
      <c r="E11888" s="8"/>
      <c r="F11888" s="10"/>
      <c r="G11888" s="8">
        <v>58841</v>
      </c>
      <c r="H11888" s="8" t="s">
        <v>24724</v>
      </c>
      <c r="I11888" s="8" t="s">
        <v>4937</v>
      </c>
      <c r="J11888" s="8">
        <v>58722</v>
      </c>
      <c r="K11888" s="8" t="s">
        <v>4716</v>
      </c>
    </row>
    <row r="11889" spans="1:11" x14ac:dyDescent="0.2">
      <c r="A11889" s="8">
        <f>MAX($A$2:$A11888)+1</f>
        <v>10317</v>
      </c>
      <c r="B11889" s="8"/>
      <c r="C11889" s="9" t="str">
        <f t="shared" si="187"/>
        <v>South Field Energy</v>
      </c>
      <c r="D11889" s="8"/>
      <c r="E11889" s="8"/>
      <c r="F11889" s="10"/>
      <c r="G11889" s="8">
        <v>60356</v>
      </c>
      <c r="H11889" s="8" t="s">
        <v>24725</v>
      </c>
      <c r="I11889" s="8" t="s">
        <v>5307</v>
      </c>
      <c r="J11889" s="8">
        <v>60131</v>
      </c>
      <c r="K11889" s="8" t="s">
        <v>4716</v>
      </c>
    </row>
    <row r="11890" spans="1:11" x14ac:dyDescent="0.2">
      <c r="A11890" s="8">
        <f>MAX($A$2:$A11889)+1</f>
        <v>10318</v>
      </c>
      <c r="B11890" s="8"/>
      <c r="C11890" s="9" t="str">
        <f t="shared" si="187"/>
        <v>Soy Solar</v>
      </c>
      <c r="D11890" s="8"/>
      <c r="E11890" s="8"/>
      <c r="F11890" s="10"/>
      <c r="G11890" s="8">
        <v>59571</v>
      </c>
      <c r="H11890" s="8" t="s">
        <v>24726</v>
      </c>
      <c r="I11890" s="8" t="s">
        <v>5068</v>
      </c>
      <c r="J11890" s="8">
        <v>59318</v>
      </c>
      <c r="K11890" s="8" t="s">
        <v>4716</v>
      </c>
    </row>
    <row r="11891" spans="1:11" x14ac:dyDescent="0.2">
      <c r="A11891" s="8">
        <f>MAX($A$2:$A11890)+1</f>
        <v>10319</v>
      </c>
      <c r="B11891" s="8"/>
      <c r="C11891" s="9" t="str">
        <f t="shared" si="187"/>
        <v>Spring Mill Solar RES</v>
      </c>
      <c r="D11891" s="8"/>
      <c r="E11891" s="8"/>
      <c r="F11891" s="10"/>
      <c r="G11891" s="8">
        <v>59987</v>
      </c>
      <c r="H11891" s="8" t="s">
        <v>24727</v>
      </c>
      <c r="I11891" s="8" t="s">
        <v>2140</v>
      </c>
      <c r="J11891" s="8">
        <v>9267</v>
      </c>
      <c r="K11891" s="8" t="s">
        <v>4716</v>
      </c>
    </row>
    <row r="11892" spans="1:11" x14ac:dyDescent="0.2">
      <c r="A11892" s="8">
        <f>MAX($A$2:$A11891)+1</f>
        <v>10320</v>
      </c>
      <c r="B11892" s="8"/>
      <c r="C11892" s="9" t="str">
        <f t="shared" si="187"/>
        <v>Spring Valley Farm</v>
      </c>
      <c r="D11892" s="8"/>
      <c r="E11892" s="8"/>
      <c r="F11892" s="10"/>
      <c r="G11892" s="8">
        <v>59594</v>
      </c>
      <c r="H11892" s="8" t="s">
        <v>24728</v>
      </c>
      <c r="I11892" s="8" t="s">
        <v>5083</v>
      </c>
      <c r="J11892" s="8">
        <v>59339</v>
      </c>
      <c r="K11892" s="8" t="s">
        <v>4716</v>
      </c>
    </row>
    <row r="11893" spans="1:11" x14ac:dyDescent="0.2">
      <c r="A11893" s="8">
        <f>MAX($A$2:$A11892)+1</f>
        <v>10321</v>
      </c>
      <c r="B11893" s="8"/>
      <c r="C11893" s="9" t="str">
        <f t="shared" si="187"/>
        <v>Spring Valley Farm 2, LLC</v>
      </c>
      <c r="D11893" s="8"/>
      <c r="E11893" s="8"/>
      <c r="F11893" s="10"/>
      <c r="G11893" s="8">
        <v>59593</v>
      </c>
      <c r="H11893" s="8" t="s">
        <v>5082</v>
      </c>
      <c r="I11893" s="8" t="s">
        <v>5082</v>
      </c>
      <c r="J11893" s="8">
        <v>59338</v>
      </c>
      <c r="K11893" s="8" t="s">
        <v>4716</v>
      </c>
    </row>
    <row r="11894" spans="1:11" x14ac:dyDescent="0.2">
      <c r="A11894" s="8">
        <f>MAX($A$2:$A11893)+1</f>
        <v>10322</v>
      </c>
      <c r="B11894" s="8"/>
      <c r="C11894" s="9" t="str">
        <f t="shared" si="187"/>
        <v>Springbok 3 Solar Farm</v>
      </c>
      <c r="D11894" s="8"/>
      <c r="E11894" s="8"/>
      <c r="F11894" s="10"/>
      <c r="G11894" s="8">
        <v>60491</v>
      </c>
      <c r="H11894" s="8" t="s">
        <v>24729</v>
      </c>
      <c r="I11894" s="8" t="s">
        <v>5377</v>
      </c>
      <c r="J11894" s="8">
        <v>60278</v>
      </c>
      <c r="K11894" s="8" t="s">
        <v>4716</v>
      </c>
    </row>
    <row r="11895" spans="1:11" x14ac:dyDescent="0.2">
      <c r="A11895" s="8">
        <f>MAX($A$2:$A11894)+1</f>
        <v>10323</v>
      </c>
      <c r="B11895" s="8"/>
      <c r="C11895" s="9" t="str">
        <f t="shared" si="187"/>
        <v>SRF Sorghum to Ethanol Advanced Biorefin</v>
      </c>
      <c r="D11895" s="8"/>
      <c r="E11895" s="8"/>
      <c r="F11895" s="10"/>
      <c r="G11895" s="8">
        <v>58997</v>
      </c>
      <c r="H11895" s="8" t="s">
        <v>24730</v>
      </c>
      <c r="I11895" s="8" t="s">
        <v>4969</v>
      </c>
      <c r="J11895" s="8">
        <v>58846</v>
      </c>
      <c r="K11895" s="8" t="s">
        <v>4716</v>
      </c>
    </row>
    <row r="11896" spans="1:11" x14ac:dyDescent="0.2">
      <c r="A11896" s="8">
        <f>MAX($A$2:$A11895)+1</f>
        <v>10324</v>
      </c>
      <c r="B11896" s="8"/>
      <c r="C11896" s="9" t="str">
        <f t="shared" si="187"/>
        <v>St. Matthews Solar</v>
      </c>
      <c r="D11896" s="8"/>
      <c r="E11896" s="8"/>
      <c r="F11896" s="10"/>
      <c r="G11896" s="8">
        <v>60293</v>
      </c>
      <c r="H11896" s="8" t="s">
        <v>24731</v>
      </c>
      <c r="I11896" s="8" t="s">
        <v>5288</v>
      </c>
      <c r="J11896" s="8">
        <v>60073</v>
      </c>
      <c r="K11896" s="8" t="s">
        <v>4716</v>
      </c>
    </row>
    <row r="11897" spans="1:11" x14ac:dyDescent="0.2">
      <c r="A11897" s="8">
        <f>MAX($A$2:$A11896)+1</f>
        <v>10325</v>
      </c>
      <c r="B11897" s="8"/>
      <c r="C11897" s="9" t="str">
        <f t="shared" si="187"/>
        <v>St. Pauls Solar 1, LLC</v>
      </c>
      <c r="D11897" s="8"/>
      <c r="E11897" s="8"/>
      <c r="F11897" s="10"/>
      <c r="G11897" s="8">
        <v>60396</v>
      </c>
      <c r="H11897" s="8" t="s">
        <v>5336</v>
      </c>
      <c r="I11897" s="8" t="s">
        <v>5336</v>
      </c>
      <c r="J11897" s="8">
        <v>60197</v>
      </c>
      <c r="K11897" s="8" t="s">
        <v>4716</v>
      </c>
    </row>
    <row r="11898" spans="1:11" x14ac:dyDescent="0.2">
      <c r="A11898" s="8">
        <f>MAX($A$2:$A11897)+1</f>
        <v>10326</v>
      </c>
      <c r="B11898" s="8"/>
      <c r="C11898" s="9" t="str">
        <f t="shared" si="187"/>
        <v>Stargate Point Comfort</v>
      </c>
      <c r="D11898" s="8"/>
      <c r="E11898" s="8"/>
      <c r="F11898" s="10"/>
      <c r="G11898" s="8">
        <v>58895</v>
      </c>
      <c r="H11898" s="8" t="s">
        <v>24732</v>
      </c>
      <c r="I11898" s="8" t="s">
        <v>4948</v>
      </c>
      <c r="J11898" s="8">
        <v>58762</v>
      </c>
      <c r="K11898" s="8" t="s">
        <v>4716</v>
      </c>
    </row>
    <row r="11899" spans="1:11" x14ac:dyDescent="0.2">
      <c r="A11899" s="8">
        <f>MAX($A$2:$A11898)+1</f>
        <v>10327</v>
      </c>
      <c r="B11899" s="8"/>
      <c r="C11899" s="9" t="str">
        <f t="shared" si="187"/>
        <v>Stella Wind Farm</v>
      </c>
      <c r="D11899" s="8"/>
      <c r="E11899" s="8"/>
      <c r="F11899" s="10"/>
      <c r="G11899" s="8">
        <v>59063</v>
      </c>
      <c r="H11899" s="8" t="s">
        <v>24733</v>
      </c>
      <c r="I11899" s="8" t="s">
        <v>1674</v>
      </c>
      <c r="J11899" s="8">
        <v>56215</v>
      </c>
      <c r="K11899" s="8" t="s">
        <v>4716</v>
      </c>
    </row>
    <row r="11900" spans="1:11" x14ac:dyDescent="0.2">
      <c r="A11900" s="8">
        <f>MAX($A$2:$A11899)+1</f>
        <v>10328</v>
      </c>
      <c r="B11900" s="8"/>
      <c r="C11900" s="9" t="str">
        <f t="shared" si="187"/>
        <v>Stella Wind Farm II</v>
      </c>
      <c r="D11900" s="8"/>
      <c r="E11900" s="8"/>
      <c r="F11900" s="10"/>
      <c r="G11900" s="8">
        <v>59064</v>
      </c>
      <c r="H11900" s="8" t="s">
        <v>24734</v>
      </c>
      <c r="I11900" s="8" t="s">
        <v>1674</v>
      </c>
      <c r="J11900" s="8">
        <v>56215</v>
      </c>
      <c r="K11900" s="8" t="s">
        <v>4716</v>
      </c>
    </row>
    <row r="11901" spans="1:11" x14ac:dyDescent="0.2">
      <c r="A11901" s="8">
        <f>MAX($A$2:$A11900)+1</f>
        <v>10329</v>
      </c>
      <c r="B11901" s="8"/>
      <c r="C11901" s="9" t="str">
        <f t="shared" si="187"/>
        <v>Stonewall</v>
      </c>
      <c r="D11901" s="8"/>
      <c r="E11901" s="8"/>
      <c r="F11901" s="10"/>
      <c r="G11901" s="8">
        <v>59004</v>
      </c>
      <c r="H11901" s="8" t="s">
        <v>24735</v>
      </c>
      <c r="I11901" s="8" t="s">
        <v>4971</v>
      </c>
      <c r="J11901" s="8">
        <v>58848</v>
      </c>
      <c r="K11901" s="8" t="s">
        <v>4716</v>
      </c>
    </row>
    <row r="11902" spans="1:11" x14ac:dyDescent="0.2">
      <c r="A11902" s="8">
        <f>MAX($A$2:$A11901)+1</f>
        <v>10330</v>
      </c>
      <c r="B11902" s="8"/>
      <c r="C11902" s="9" t="str">
        <f t="shared" si="187"/>
        <v>Subase Microgrid Project</v>
      </c>
      <c r="D11902" s="8"/>
      <c r="E11902" s="8"/>
      <c r="F11902" s="10"/>
      <c r="G11902" s="8">
        <v>59701</v>
      </c>
      <c r="H11902" s="8" t="s">
        <v>24736</v>
      </c>
      <c r="I11902" s="8" t="s">
        <v>1434</v>
      </c>
      <c r="J11902" s="8">
        <v>4180</v>
      </c>
      <c r="K11902" s="8" t="s">
        <v>4716</v>
      </c>
    </row>
    <row r="11903" spans="1:11" x14ac:dyDescent="0.2">
      <c r="A11903" s="8">
        <f>MAX($A$2:$A11902)+1</f>
        <v>10331</v>
      </c>
      <c r="B11903" s="8"/>
      <c r="C11903" s="9" t="str">
        <f t="shared" si="187"/>
        <v>Sugar Creek Wind One LLC</v>
      </c>
      <c r="D11903" s="8"/>
      <c r="E11903" s="8"/>
      <c r="F11903" s="10"/>
      <c r="G11903" s="8">
        <v>58924</v>
      </c>
      <c r="H11903" s="8" t="s">
        <v>7232</v>
      </c>
      <c r="I11903" s="8" t="s">
        <v>4955</v>
      </c>
      <c r="J11903" s="8">
        <v>58794</v>
      </c>
      <c r="K11903" s="8" t="s">
        <v>4716</v>
      </c>
    </row>
    <row r="11904" spans="1:11" x14ac:dyDescent="0.2">
      <c r="A11904" s="8">
        <f>MAX($A$2:$A11903)+1</f>
        <v>10332</v>
      </c>
      <c r="B11904" s="8"/>
      <c r="C11904" s="9" t="str">
        <f t="shared" si="187"/>
        <v>Summit Ridge I Wind Farm</v>
      </c>
      <c r="D11904" s="8"/>
      <c r="E11904" s="8"/>
      <c r="F11904" s="10"/>
      <c r="G11904" s="8">
        <v>58894</v>
      </c>
      <c r="H11904" s="8" t="s">
        <v>24737</v>
      </c>
      <c r="I11904" s="8" t="s">
        <v>4949</v>
      </c>
      <c r="J11904" s="8">
        <v>58763</v>
      </c>
      <c r="K11904" s="8" t="s">
        <v>4716</v>
      </c>
    </row>
    <row r="11905" spans="1:11" x14ac:dyDescent="0.2">
      <c r="A11905" s="8">
        <f>MAX($A$2:$A11904)+1</f>
        <v>10333</v>
      </c>
      <c r="B11905" s="8"/>
      <c r="C11905" s="9" t="str">
        <f t="shared" si="187"/>
        <v>Sumrall I Solar Farm</v>
      </c>
      <c r="D11905" s="8"/>
      <c r="E11905" s="8"/>
      <c r="F11905" s="10"/>
      <c r="G11905" s="8">
        <v>60306</v>
      </c>
      <c r="H11905" s="8" t="s">
        <v>24738</v>
      </c>
      <c r="I11905" s="8" t="s">
        <v>5299</v>
      </c>
      <c r="J11905" s="8">
        <v>60098</v>
      </c>
      <c r="K11905" s="8" t="s">
        <v>4716</v>
      </c>
    </row>
    <row r="11906" spans="1:11" x14ac:dyDescent="0.2">
      <c r="A11906" s="8">
        <f>MAX($A$2:$A11905)+1</f>
        <v>10334</v>
      </c>
      <c r="B11906" s="8"/>
      <c r="C11906" s="9" t="str">
        <f t="shared" si="187"/>
        <v>Sumrall II Solar Farm</v>
      </c>
      <c r="D11906" s="8"/>
      <c r="E11906" s="8"/>
      <c r="F11906" s="10"/>
      <c r="G11906" s="8">
        <v>60303</v>
      </c>
      <c r="H11906" s="8" t="s">
        <v>24739</v>
      </c>
      <c r="I11906" s="8" t="s">
        <v>5300</v>
      </c>
      <c r="J11906" s="8">
        <v>60099</v>
      </c>
      <c r="K11906" s="8" t="s">
        <v>4716</v>
      </c>
    </row>
    <row r="11907" spans="1:11" x14ac:dyDescent="0.2">
      <c r="A11907" s="8">
        <f>MAX($A$2:$A11906)+1</f>
        <v>10335</v>
      </c>
      <c r="B11907" s="8"/>
      <c r="C11907" s="9" t="str">
        <f t="shared" si="187"/>
        <v>SunCoke Energy South Shore Facility</v>
      </c>
      <c r="D11907" s="8"/>
      <c r="E11907" s="8"/>
      <c r="F11907" s="10"/>
      <c r="G11907" s="8">
        <v>60373</v>
      </c>
      <c r="H11907" s="8" t="s">
        <v>24740</v>
      </c>
      <c r="I11907" s="8" t="s">
        <v>3430</v>
      </c>
      <c r="J11907" s="8">
        <v>56069</v>
      </c>
      <c r="K11907" s="8" t="s">
        <v>4716</v>
      </c>
    </row>
    <row r="11908" spans="1:11" x14ac:dyDescent="0.2">
      <c r="A11908" s="8">
        <f>MAX($A$2:$A11907)+1</f>
        <v>10336</v>
      </c>
      <c r="B11908" s="8"/>
      <c r="C11908" s="9" t="str">
        <f t="shared" si="187"/>
        <v>SunE Redlands</v>
      </c>
      <c r="D11908" s="8"/>
      <c r="E11908" s="8"/>
      <c r="F11908" s="10"/>
      <c r="G11908" s="8">
        <v>60031</v>
      </c>
      <c r="H11908" s="8" t="s">
        <v>24741</v>
      </c>
      <c r="I11908" s="8" t="s">
        <v>5209</v>
      </c>
      <c r="J11908" s="8">
        <v>59772</v>
      </c>
      <c r="K11908" s="8" t="s">
        <v>4716</v>
      </c>
    </row>
    <row r="11909" spans="1:11" x14ac:dyDescent="0.2">
      <c r="A11909" s="8">
        <f>MAX($A$2:$A11908)+1</f>
        <v>10337</v>
      </c>
      <c r="B11909" s="8"/>
      <c r="C11909" s="9" t="str">
        <f t="shared" si="187"/>
        <v>Sunshine Valley Solar</v>
      </c>
      <c r="D11909" s="8"/>
      <c r="E11909" s="8"/>
      <c r="F11909" s="10"/>
      <c r="G11909" s="8">
        <v>59826</v>
      </c>
      <c r="H11909" s="8" t="s">
        <v>24742</v>
      </c>
      <c r="I11909" s="8" t="s">
        <v>24340</v>
      </c>
      <c r="J11909" s="8">
        <v>56615</v>
      </c>
      <c r="K11909" s="8" t="s">
        <v>4716</v>
      </c>
    </row>
    <row r="11910" spans="1:11" x14ac:dyDescent="0.2">
      <c r="A11910" s="8">
        <f>MAX($A$2:$A11909)+1</f>
        <v>10338</v>
      </c>
      <c r="B11910" s="8"/>
      <c r="C11910" s="9" t="str">
        <f t="shared" si="187"/>
        <v>Sunwind Doyle Wind</v>
      </c>
      <c r="D11910" s="8"/>
      <c r="E11910" s="8"/>
      <c r="F11910" s="10"/>
      <c r="G11910" s="8">
        <v>58976</v>
      </c>
      <c r="H11910" s="8" t="s">
        <v>24743</v>
      </c>
      <c r="I11910" s="8" t="s">
        <v>4964</v>
      </c>
      <c r="J11910" s="8">
        <v>58836</v>
      </c>
      <c r="K11910" s="8" t="s">
        <v>4716</v>
      </c>
    </row>
    <row r="11911" spans="1:11" x14ac:dyDescent="0.2">
      <c r="A11911" s="8">
        <f>MAX($A$2:$A11910)+1</f>
        <v>10339</v>
      </c>
      <c r="B11911" s="8"/>
      <c r="C11911" s="9" t="str">
        <f t="shared" si="187"/>
        <v>Tamworth Holdings</v>
      </c>
      <c r="D11911" s="8"/>
      <c r="E11911" s="8"/>
      <c r="F11911" s="10"/>
      <c r="G11911" s="8">
        <v>60394</v>
      </c>
      <c r="H11911" s="8" t="s">
        <v>24744</v>
      </c>
      <c r="I11911" s="8" t="s">
        <v>5334</v>
      </c>
      <c r="J11911" s="8">
        <v>60193</v>
      </c>
      <c r="K11911" s="8" t="s">
        <v>4716</v>
      </c>
    </row>
    <row r="11912" spans="1:11" x14ac:dyDescent="0.2">
      <c r="A11912" s="8">
        <f>MAX($A$2:$A11911)+1</f>
        <v>10340</v>
      </c>
      <c r="B11912" s="8"/>
      <c r="C11912" s="9" t="str">
        <f t="shared" si="187"/>
        <v>Tarboro Farm</v>
      </c>
      <c r="D11912" s="8"/>
      <c r="E11912" s="8"/>
      <c r="F11912" s="10"/>
      <c r="G11912" s="8">
        <v>59582</v>
      </c>
      <c r="H11912" s="8" t="s">
        <v>24745</v>
      </c>
      <c r="I11912" s="8" t="s">
        <v>5073</v>
      </c>
      <c r="J11912" s="8">
        <v>59327</v>
      </c>
      <c r="K11912" s="8" t="s">
        <v>4716</v>
      </c>
    </row>
    <row r="11913" spans="1:11" x14ac:dyDescent="0.2">
      <c r="A11913" s="8">
        <f>MAX($A$2:$A11912)+1</f>
        <v>10341</v>
      </c>
      <c r="B11913" s="8"/>
      <c r="C11913" s="9" t="str">
        <f t="shared" si="187"/>
        <v>Tate Solar</v>
      </c>
      <c r="D11913" s="8"/>
      <c r="E11913" s="8"/>
      <c r="F11913" s="10"/>
      <c r="G11913" s="8">
        <v>60160</v>
      </c>
      <c r="H11913" s="8" t="s">
        <v>24746</v>
      </c>
      <c r="I11913" s="8" t="s">
        <v>4915</v>
      </c>
      <c r="J11913" s="8">
        <v>58658</v>
      </c>
      <c r="K11913" s="8" t="s">
        <v>4716</v>
      </c>
    </row>
    <row r="11914" spans="1:11" x14ac:dyDescent="0.2">
      <c r="A11914" s="8">
        <f>MAX($A$2:$A11913)+1</f>
        <v>10342</v>
      </c>
      <c r="B11914" s="8"/>
      <c r="C11914" s="9" t="str">
        <f t="shared" si="187"/>
        <v>Tehachapi Spindle</v>
      </c>
      <c r="D11914" s="8"/>
      <c r="E11914" s="8"/>
      <c r="F11914" s="10"/>
      <c r="G11914" s="8">
        <v>58291</v>
      </c>
      <c r="H11914" s="8" t="s">
        <v>24747</v>
      </c>
      <c r="I11914" s="8" t="s">
        <v>49</v>
      </c>
      <c r="J11914" s="8">
        <v>57031</v>
      </c>
      <c r="K11914" s="8" t="s">
        <v>4716</v>
      </c>
    </row>
    <row r="11915" spans="1:11" x14ac:dyDescent="0.2">
      <c r="A11915" s="8">
        <f>MAX($A$2:$A11914)+1</f>
        <v>10343</v>
      </c>
      <c r="B11915" s="8"/>
      <c r="C11915" s="9" t="str">
        <f t="shared" si="187"/>
        <v>Tenaska Westmoreland Generating Station</v>
      </c>
      <c r="D11915" s="8"/>
      <c r="E11915" s="8"/>
      <c r="F11915" s="10"/>
      <c r="G11915" s="8">
        <v>60464</v>
      </c>
      <c r="H11915" s="8" t="s">
        <v>24748</v>
      </c>
      <c r="I11915" s="8" t="s">
        <v>5362</v>
      </c>
      <c r="J11915" s="8">
        <v>60249</v>
      </c>
      <c r="K11915" s="8" t="s">
        <v>4716</v>
      </c>
    </row>
    <row r="11916" spans="1:11" x14ac:dyDescent="0.2">
      <c r="A11916" s="8">
        <f>MAX($A$2:$A11915)+1</f>
        <v>10344</v>
      </c>
      <c r="B11916" s="8"/>
      <c r="C11916" s="9" t="str">
        <f t="shared" si="187"/>
        <v>Terrapin Hills Wind Farm</v>
      </c>
      <c r="D11916" s="8"/>
      <c r="E11916" s="8"/>
      <c r="F11916" s="10"/>
      <c r="G11916" s="8">
        <v>60211</v>
      </c>
      <c r="H11916" s="8" t="s">
        <v>24749</v>
      </c>
      <c r="I11916" s="8" t="s">
        <v>1789</v>
      </c>
      <c r="J11916" s="8">
        <v>58672</v>
      </c>
      <c r="K11916" s="8" t="s">
        <v>4716</v>
      </c>
    </row>
    <row r="11917" spans="1:11" x14ac:dyDescent="0.2">
      <c r="A11917" s="8">
        <f>MAX($A$2:$A11916)+1</f>
        <v>10345</v>
      </c>
      <c r="B11917" s="8"/>
      <c r="C11917" s="9" t="str">
        <f t="shared" si="187"/>
        <v>Tex-Mex Renewable Energy Project, LLC</v>
      </c>
      <c r="D11917" s="8"/>
      <c r="E11917" s="8"/>
      <c r="F11917" s="10"/>
      <c r="G11917" s="8">
        <v>60269</v>
      </c>
      <c r="H11917" s="8" t="s">
        <v>24750</v>
      </c>
      <c r="I11917" s="8" t="s">
        <v>5019</v>
      </c>
      <c r="J11917" s="8">
        <v>59056</v>
      </c>
      <c r="K11917" s="8" t="s">
        <v>4716</v>
      </c>
    </row>
    <row r="11918" spans="1:11" x14ac:dyDescent="0.2">
      <c r="A11918" s="8">
        <f>MAX($A$2:$A11917)+1</f>
        <v>10346</v>
      </c>
      <c r="B11918" s="8"/>
      <c r="C11918" s="9" t="str">
        <f t="shared" si="187"/>
        <v>Texas Clean Energy Project</v>
      </c>
      <c r="D11918" s="8"/>
      <c r="E11918" s="8"/>
      <c r="F11918" s="10"/>
      <c r="G11918" s="8">
        <v>59859</v>
      </c>
      <c r="H11918" s="8" t="s">
        <v>24751</v>
      </c>
      <c r="I11918" s="8" t="s">
        <v>5153</v>
      </c>
      <c r="J11918" s="8">
        <v>59646</v>
      </c>
      <c r="K11918" s="8" t="s">
        <v>4716</v>
      </c>
    </row>
    <row r="11919" spans="1:11" x14ac:dyDescent="0.2">
      <c r="A11919" s="8">
        <f>MAX($A$2:$A11918)+1</f>
        <v>10347</v>
      </c>
      <c r="B11919" s="8"/>
      <c r="C11919" s="9" t="str">
        <f t="shared" si="187"/>
        <v>Thermo Solar PV-01</v>
      </c>
      <c r="D11919" s="8"/>
      <c r="E11919" s="8"/>
      <c r="F11919" s="10"/>
      <c r="G11919" s="8">
        <v>59883</v>
      </c>
      <c r="H11919" s="8" t="s">
        <v>24752</v>
      </c>
      <c r="I11919" s="8" t="s">
        <v>3564</v>
      </c>
      <c r="J11919" s="8">
        <v>56694</v>
      </c>
      <c r="K11919" s="8" t="s">
        <v>4716</v>
      </c>
    </row>
    <row r="11920" spans="1:11" x14ac:dyDescent="0.2">
      <c r="A11920" s="8">
        <f>MAX($A$2:$A11919)+1</f>
        <v>10348</v>
      </c>
      <c r="B11920" s="8"/>
      <c r="C11920" s="9" t="str">
        <f t="shared" si="187"/>
        <v>Tides Lane Farm</v>
      </c>
      <c r="D11920" s="8"/>
      <c r="E11920" s="8"/>
      <c r="F11920" s="10"/>
      <c r="G11920" s="8">
        <v>60429</v>
      </c>
      <c r="H11920" s="8" t="s">
        <v>24753</v>
      </c>
      <c r="I11920" s="8" t="s">
        <v>912</v>
      </c>
      <c r="J11920" s="8">
        <v>58508</v>
      </c>
      <c r="K11920" s="8" t="s">
        <v>4716</v>
      </c>
    </row>
    <row r="11921" spans="1:11" x14ac:dyDescent="0.2">
      <c r="A11921" s="8">
        <f>MAX($A$2:$A11920)+1</f>
        <v>10349</v>
      </c>
      <c r="B11921" s="8"/>
      <c r="C11921" s="9" t="str">
        <f t="shared" si="187"/>
        <v>Tower Solar Center LLC</v>
      </c>
      <c r="D11921" s="8"/>
      <c r="E11921" s="8"/>
      <c r="F11921" s="10"/>
      <c r="G11921" s="8">
        <v>59159</v>
      </c>
      <c r="H11921" s="8" t="s">
        <v>24754</v>
      </c>
      <c r="I11921" s="8" t="s">
        <v>4931</v>
      </c>
      <c r="J11921" s="8">
        <v>58695</v>
      </c>
      <c r="K11921" s="8" t="s">
        <v>4716</v>
      </c>
    </row>
    <row r="11922" spans="1:11" x14ac:dyDescent="0.2">
      <c r="A11922" s="8">
        <f>MAX($A$2:$A11921)+1</f>
        <v>10350</v>
      </c>
      <c r="B11922" s="8"/>
      <c r="C11922" s="9" t="str">
        <f t="shared" si="187"/>
        <v>Town of Halfmoon</v>
      </c>
      <c r="D11922" s="8"/>
      <c r="E11922" s="8"/>
      <c r="F11922" s="10"/>
      <c r="G11922" s="8">
        <v>60115</v>
      </c>
      <c r="H11922" s="8" t="s">
        <v>24755</v>
      </c>
      <c r="I11922" s="8" t="s">
        <v>3322</v>
      </c>
      <c r="J11922" s="8">
        <v>57313</v>
      </c>
      <c r="K11922" s="8" t="s">
        <v>4716</v>
      </c>
    </row>
    <row r="11923" spans="1:11" x14ac:dyDescent="0.2">
      <c r="A11923" s="8">
        <f>MAX($A$2:$A11922)+1</f>
        <v>10351</v>
      </c>
      <c r="B11923" s="8"/>
      <c r="C11923" s="9" t="str">
        <f t="shared" si="187"/>
        <v>Trinity Solar</v>
      </c>
      <c r="D11923" s="8"/>
      <c r="E11923" s="8"/>
      <c r="F11923" s="10"/>
      <c r="G11923" s="8">
        <v>60291</v>
      </c>
      <c r="H11923" s="8" t="s">
        <v>24756</v>
      </c>
      <c r="I11923" s="8" t="s">
        <v>5286</v>
      </c>
      <c r="J11923" s="8">
        <v>60071</v>
      </c>
      <c r="K11923" s="8" t="s">
        <v>4716</v>
      </c>
    </row>
    <row r="11924" spans="1:11" x14ac:dyDescent="0.2">
      <c r="A11924" s="8">
        <f>MAX($A$2:$A11923)+1</f>
        <v>10352</v>
      </c>
      <c r="B11924" s="8"/>
      <c r="C11924" s="9" t="str">
        <f t="shared" si="187"/>
        <v>Trishe Wind Colorado</v>
      </c>
      <c r="D11924" s="8"/>
      <c r="E11924" s="8"/>
      <c r="F11924" s="10"/>
      <c r="G11924" s="8">
        <v>58928</v>
      </c>
      <c r="H11924" s="8" t="s">
        <v>4956</v>
      </c>
      <c r="I11924" s="8" t="s">
        <v>4956</v>
      </c>
      <c r="J11924" s="8">
        <v>58796</v>
      </c>
      <c r="K11924" s="8" t="s">
        <v>4716</v>
      </c>
    </row>
    <row r="11925" spans="1:11" x14ac:dyDescent="0.2">
      <c r="A11925" s="8">
        <f>MAX($A$2:$A11924)+1</f>
        <v>10353</v>
      </c>
      <c r="B11925" s="8"/>
      <c r="C11925" s="9" t="str">
        <f t="shared" si="187"/>
        <v>Trishe Wind Ohio LLC</v>
      </c>
      <c r="D11925" s="8"/>
      <c r="E11925" s="8"/>
      <c r="F11925" s="10"/>
      <c r="G11925" s="8">
        <v>59296</v>
      </c>
      <c r="H11925" s="8" t="s">
        <v>5022</v>
      </c>
      <c r="I11925" s="8" t="s">
        <v>5022</v>
      </c>
      <c r="J11925" s="8">
        <v>59098</v>
      </c>
      <c r="K11925" s="8" t="s">
        <v>4716</v>
      </c>
    </row>
    <row r="11926" spans="1:11" x14ac:dyDescent="0.2">
      <c r="A11926" s="8">
        <f>MAX($A$2:$A11925)+1</f>
        <v>10354</v>
      </c>
      <c r="B11926" s="8"/>
      <c r="C11926" s="9" t="str">
        <f t="shared" si="187"/>
        <v>Troutdale Energy Center</v>
      </c>
      <c r="D11926" s="8"/>
      <c r="E11926" s="8"/>
      <c r="F11926" s="10"/>
      <c r="G11926" s="8">
        <v>58396</v>
      </c>
      <c r="H11926" s="8" t="s">
        <v>24757</v>
      </c>
      <c r="I11926" s="8" t="s">
        <v>4881</v>
      </c>
      <c r="J11926" s="8">
        <v>58381</v>
      </c>
      <c r="K11926" s="8" t="s">
        <v>4716</v>
      </c>
    </row>
    <row r="11927" spans="1:11" x14ac:dyDescent="0.2">
      <c r="A11927" s="8">
        <f>MAX($A$2:$A11926)+1</f>
        <v>10355</v>
      </c>
      <c r="B11927" s="8"/>
      <c r="C11927" s="9" t="str">
        <f t="shared" si="187"/>
        <v>Turkey Creek PV1</v>
      </c>
      <c r="D11927" s="8"/>
      <c r="E11927" s="8"/>
      <c r="F11927" s="10"/>
      <c r="G11927" s="8">
        <v>60000</v>
      </c>
      <c r="H11927" s="8" t="s">
        <v>24758</v>
      </c>
      <c r="I11927" s="8" t="s">
        <v>1702</v>
      </c>
      <c r="J11927" s="8">
        <v>58970</v>
      </c>
      <c r="K11927" s="8" t="s">
        <v>4716</v>
      </c>
    </row>
    <row r="11928" spans="1:11" x14ac:dyDescent="0.2">
      <c r="A11928" s="8">
        <f>MAX($A$2:$A11927)+1</f>
        <v>10356</v>
      </c>
      <c r="B11928" s="8"/>
      <c r="C11928" s="9" t="str">
        <f t="shared" si="187"/>
        <v>Turrill Solar Farm</v>
      </c>
      <c r="D11928" s="8"/>
      <c r="E11928" s="8"/>
      <c r="F11928" s="10"/>
      <c r="G11928" s="8">
        <v>60347</v>
      </c>
      <c r="H11928" s="8" t="s">
        <v>24759</v>
      </c>
      <c r="I11928" s="8" t="s">
        <v>114</v>
      </c>
      <c r="J11928" s="8">
        <v>5109</v>
      </c>
      <c r="K11928" s="8" t="s">
        <v>4716</v>
      </c>
    </row>
    <row r="11929" spans="1:11" x14ac:dyDescent="0.2">
      <c r="A11929" s="8">
        <f>MAX($A$2:$A11928)+1</f>
        <v>10357</v>
      </c>
      <c r="B11929" s="8"/>
      <c r="C11929" s="9" t="str">
        <f t="shared" ref="C11929:C11992" si="188">IF(H11929="",F11929,H11929)</f>
        <v>Twin Forks Wind Farm LLC</v>
      </c>
      <c r="D11929" s="8"/>
      <c r="E11929" s="8"/>
      <c r="F11929" s="10"/>
      <c r="G11929" s="8">
        <v>59061</v>
      </c>
      <c r="H11929" s="8" t="s">
        <v>24760</v>
      </c>
      <c r="I11929" s="8" t="s">
        <v>1674</v>
      </c>
      <c r="J11929" s="8">
        <v>56215</v>
      </c>
      <c r="K11929" s="8" t="s">
        <v>4716</v>
      </c>
    </row>
    <row r="11930" spans="1:11" x14ac:dyDescent="0.2">
      <c r="A11930" s="8">
        <f>MAX($A$2:$A11929)+1</f>
        <v>10358</v>
      </c>
      <c r="B11930" s="8"/>
      <c r="C11930" s="9" t="str">
        <f t="shared" si="188"/>
        <v>Two Mile Desert Project</v>
      </c>
      <c r="D11930" s="8"/>
      <c r="E11930" s="8"/>
      <c r="F11930" s="10"/>
      <c r="G11930" s="8">
        <v>60510</v>
      </c>
      <c r="H11930" s="8" t="s">
        <v>24761</v>
      </c>
      <c r="I11930" s="8" t="s">
        <v>5385</v>
      </c>
      <c r="J11930" s="8">
        <v>60292</v>
      </c>
      <c r="K11930" s="8" t="s">
        <v>4716</v>
      </c>
    </row>
    <row r="11931" spans="1:11" x14ac:dyDescent="0.2">
      <c r="A11931" s="8">
        <f>MAX($A$2:$A11930)+1</f>
        <v>10359</v>
      </c>
      <c r="B11931" s="8"/>
      <c r="C11931" s="9" t="str">
        <f t="shared" si="188"/>
        <v>Union Valley Energy Center</v>
      </c>
      <c r="D11931" s="8"/>
      <c r="E11931" s="8"/>
      <c r="F11931" s="10"/>
      <c r="G11931" s="8">
        <v>59616</v>
      </c>
      <c r="H11931" s="8" t="s">
        <v>24762</v>
      </c>
      <c r="I11931" s="8" t="s">
        <v>5089</v>
      </c>
      <c r="J11931" s="8">
        <v>59357</v>
      </c>
      <c r="K11931" s="8" t="s">
        <v>4716</v>
      </c>
    </row>
    <row r="11932" spans="1:11" x14ac:dyDescent="0.2">
      <c r="A11932" s="8">
        <f>MAX($A$2:$A11931)+1</f>
        <v>10360</v>
      </c>
      <c r="B11932" s="8"/>
      <c r="C11932" s="9" t="str">
        <f t="shared" si="188"/>
        <v>Univ Minnesota CHP Plant</v>
      </c>
      <c r="D11932" s="8"/>
      <c r="E11932" s="8"/>
      <c r="F11932" s="10"/>
      <c r="G11932" s="8">
        <v>59197</v>
      </c>
      <c r="H11932" s="8" t="s">
        <v>24763</v>
      </c>
      <c r="I11932" s="8" t="s">
        <v>24764</v>
      </c>
      <c r="J11932" s="8">
        <v>57341</v>
      </c>
      <c r="K11932" s="8" t="s">
        <v>4716</v>
      </c>
    </row>
    <row r="11933" spans="1:11" x14ac:dyDescent="0.2">
      <c r="A11933" s="8">
        <f>MAX($A$2:$A11932)+1</f>
        <v>10361</v>
      </c>
      <c r="B11933" s="8"/>
      <c r="C11933" s="9" t="str">
        <f t="shared" si="188"/>
        <v>VA Offshore Wind Project (VOWTAP)</v>
      </c>
      <c r="D11933" s="8"/>
      <c r="E11933" s="8"/>
      <c r="F11933" s="10"/>
      <c r="G11933" s="8">
        <v>59693</v>
      </c>
      <c r="H11933" s="8" t="s">
        <v>24765</v>
      </c>
      <c r="I11933" s="8" t="s">
        <v>459</v>
      </c>
      <c r="J11933" s="8">
        <v>19876</v>
      </c>
      <c r="K11933" s="8" t="s">
        <v>4716</v>
      </c>
    </row>
    <row r="11934" spans="1:11" x14ac:dyDescent="0.2">
      <c r="A11934" s="8">
        <f>MAX($A$2:$A11933)+1</f>
        <v>10362</v>
      </c>
      <c r="B11934" s="8"/>
      <c r="C11934" s="9" t="str">
        <f t="shared" si="188"/>
        <v>Van Alstyne Energy Center</v>
      </c>
      <c r="D11934" s="8"/>
      <c r="E11934" s="8"/>
      <c r="F11934" s="10"/>
      <c r="G11934" s="8">
        <v>59617</v>
      </c>
      <c r="H11934" s="8" t="s">
        <v>24766</v>
      </c>
      <c r="I11934" s="8" t="s">
        <v>5089</v>
      </c>
      <c r="J11934" s="8">
        <v>59357</v>
      </c>
      <c r="K11934" s="8" t="s">
        <v>4716</v>
      </c>
    </row>
    <row r="11935" spans="1:11" x14ac:dyDescent="0.2">
      <c r="A11935" s="8">
        <f>MAX($A$2:$A11934)+1</f>
        <v>10363</v>
      </c>
      <c r="B11935" s="8"/>
      <c r="C11935" s="9" t="str">
        <f t="shared" si="188"/>
        <v>Van Erk Dairy LLC</v>
      </c>
      <c r="D11935" s="8"/>
      <c r="E11935" s="8"/>
      <c r="F11935" s="10"/>
      <c r="G11935" s="8">
        <v>59259</v>
      </c>
      <c r="H11935" s="8" t="s">
        <v>5020</v>
      </c>
      <c r="I11935" s="8" t="s">
        <v>5020</v>
      </c>
      <c r="J11935" s="8">
        <v>59079</v>
      </c>
      <c r="K11935" s="8" t="s">
        <v>4716</v>
      </c>
    </row>
    <row r="11936" spans="1:11" x14ac:dyDescent="0.2">
      <c r="A11936" s="8">
        <f>MAX($A$2:$A11935)+1</f>
        <v>10364</v>
      </c>
      <c r="B11936" s="8"/>
      <c r="C11936" s="9" t="str">
        <f t="shared" si="188"/>
        <v>Van Nuys Solar</v>
      </c>
      <c r="D11936" s="8"/>
      <c r="E11936" s="8"/>
      <c r="F11936" s="10"/>
      <c r="G11936" s="8">
        <v>59402</v>
      </c>
      <c r="H11936" s="8" t="s">
        <v>24767</v>
      </c>
      <c r="I11936" s="8" t="s">
        <v>5042</v>
      </c>
      <c r="J11936" s="8">
        <v>59163</v>
      </c>
      <c r="K11936" s="8" t="s">
        <v>4716</v>
      </c>
    </row>
    <row r="11937" spans="1:11" x14ac:dyDescent="0.2">
      <c r="A11937" s="8">
        <f>MAX($A$2:$A11936)+1</f>
        <v>10365</v>
      </c>
      <c r="B11937" s="8"/>
      <c r="C11937" s="9" t="str">
        <f t="shared" si="188"/>
        <v>Vaughn Creek PV1</v>
      </c>
      <c r="D11937" s="8"/>
      <c r="E11937" s="8"/>
      <c r="F11937" s="10"/>
      <c r="G11937" s="8">
        <v>60001</v>
      </c>
      <c r="H11937" s="8" t="s">
        <v>24768</v>
      </c>
      <c r="I11937" s="8" t="s">
        <v>1702</v>
      </c>
      <c r="J11937" s="8">
        <v>58970</v>
      </c>
      <c r="K11937" s="8" t="s">
        <v>4716</v>
      </c>
    </row>
    <row r="11938" spans="1:11" x14ac:dyDescent="0.2">
      <c r="A11938" s="8">
        <f>MAX($A$2:$A11937)+1</f>
        <v>10366</v>
      </c>
      <c r="B11938" s="8"/>
      <c r="C11938" s="9" t="str">
        <f t="shared" si="188"/>
        <v>Venus Wind 3 LLC</v>
      </c>
      <c r="D11938" s="8"/>
      <c r="E11938" s="8"/>
      <c r="F11938" s="10"/>
      <c r="G11938" s="8">
        <v>59230</v>
      </c>
      <c r="H11938" s="8" t="s">
        <v>5012</v>
      </c>
      <c r="I11938" s="8" t="s">
        <v>5012</v>
      </c>
      <c r="J11938" s="8">
        <v>59021</v>
      </c>
      <c r="K11938" s="8" t="s">
        <v>4716</v>
      </c>
    </row>
    <row r="11939" spans="1:11" x14ac:dyDescent="0.2">
      <c r="A11939" s="8">
        <f>MAX($A$2:$A11938)+1</f>
        <v>10367</v>
      </c>
      <c r="B11939" s="8"/>
      <c r="C11939" s="9" t="str">
        <f t="shared" si="188"/>
        <v>Vici Wind Farm</v>
      </c>
      <c r="D11939" s="8"/>
      <c r="E11939" s="8"/>
      <c r="F11939" s="10"/>
      <c r="G11939" s="8">
        <v>59062</v>
      </c>
      <c r="H11939" s="8" t="s">
        <v>24769</v>
      </c>
      <c r="I11939" s="8" t="s">
        <v>1674</v>
      </c>
      <c r="J11939" s="8">
        <v>56215</v>
      </c>
      <c r="K11939" s="8" t="s">
        <v>4716</v>
      </c>
    </row>
    <row r="11940" spans="1:11" x14ac:dyDescent="0.2">
      <c r="A11940" s="8">
        <f>MAX($A$2:$A11939)+1</f>
        <v>10368</v>
      </c>
      <c r="B11940" s="8"/>
      <c r="C11940" s="9" t="str">
        <f t="shared" si="188"/>
        <v>Waipio Solar</v>
      </c>
      <c r="D11940" s="8"/>
      <c r="E11940" s="8"/>
      <c r="F11940" s="10"/>
      <c r="G11940" s="8">
        <v>60024</v>
      </c>
      <c r="H11940" s="8" t="s">
        <v>24770</v>
      </c>
      <c r="I11940" s="8" t="s">
        <v>5204</v>
      </c>
      <c r="J11940" s="8">
        <v>59764</v>
      </c>
      <c r="K11940" s="8" t="s">
        <v>4716</v>
      </c>
    </row>
    <row r="11941" spans="1:11" x14ac:dyDescent="0.2">
      <c r="A11941" s="8">
        <f>MAX($A$2:$A11940)+1</f>
        <v>10369</v>
      </c>
      <c r="B11941" s="8"/>
      <c r="C11941" s="9" t="str">
        <f t="shared" si="188"/>
        <v>Wallace Solar 2</v>
      </c>
      <c r="D11941" s="8"/>
      <c r="E11941" s="8"/>
      <c r="F11941" s="10"/>
      <c r="G11941" s="8">
        <v>60090</v>
      </c>
      <c r="H11941" s="8" t="s">
        <v>24771</v>
      </c>
      <c r="I11941" s="8" t="s">
        <v>5221</v>
      </c>
      <c r="J11941" s="8">
        <v>59840</v>
      </c>
      <c r="K11941" s="8" t="s">
        <v>4716</v>
      </c>
    </row>
    <row r="11942" spans="1:11" x14ac:dyDescent="0.2">
      <c r="A11942" s="8">
        <f>MAX($A$2:$A11941)+1</f>
        <v>10370</v>
      </c>
      <c r="B11942" s="8"/>
      <c r="C11942" s="9" t="str">
        <f t="shared" si="188"/>
        <v>Walnut Ridge Wind Farm</v>
      </c>
      <c r="D11942" s="8"/>
      <c r="E11942" s="8"/>
      <c r="F11942" s="10"/>
      <c r="G11942" s="8">
        <v>58694</v>
      </c>
      <c r="H11942" s="8" t="s">
        <v>24772</v>
      </c>
      <c r="I11942" s="8" t="s">
        <v>4910</v>
      </c>
      <c r="J11942" s="8">
        <v>58624</v>
      </c>
      <c r="K11942" s="8" t="s">
        <v>4716</v>
      </c>
    </row>
    <row r="11943" spans="1:11" x14ac:dyDescent="0.2">
      <c r="A11943" s="8">
        <f>MAX($A$2:$A11942)+1</f>
        <v>10371</v>
      </c>
      <c r="B11943" s="8"/>
      <c r="C11943" s="9" t="str">
        <f t="shared" si="188"/>
        <v>Warbler Holdings</v>
      </c>
      <c r="D11943" s="8"/>
      <c r="E11943" s="8"/>
      <c r="F11943" s="10"/>
      <c r="G11943" s="8">
        <v>60393</v>
      </c>
      <c r="H11943" s="8" t="s">
        <v>24773</v>
      </c>
      <c r="I11943" s="8" t="s">
        <v>5333</v>
      </c>
      <c r="J11943" s="8">
        <v>60192</v>
      </c>
      <c r="K11943" s="8" t="s">
        <v>4716</v>
      </c>
    </row>
    <row r="11944" spans="1:11" x14ac:dyDescent="0.2">
      <c r="A11944" s="8">
        <f>MAX($A$2:$A11943)+1</f>
        <v>10372</v>
      </c>
      <c r="B11944" s="8"/>
      <c r="C11944" s="9" t="str">
        <f t="shared" si="188"/>
        <v>Waste Mangement Redwood LFGTE</v>
      </c>
      <c r="D11944" s="8"/>
      <c r="E11944" s="8"/>
      <c r="F11944" s="10"/>
      <c r="G11944" s="8">
        <v>59299</v>
      </c>
      <c r="H11944" s="8" t="s">
        <v>24774</v>
      </c>
      <c r="I11944" s="8" t="s">
        <v>3898</v>
      </c>
      <c r="J11944" s="8">
        <v>54842</v>
      </c>
      <c r="K11944" s="8" t="s">
        <v>4716</v>
      </c>
    </row>
    <row r="11945" spans="1:11" x14ac:dyDescent="0.2">
      <c r="A11945" s="8">
        <f>MAX($A$2:$A11944)+1</f>
        <v>10373</v>
      </c>
      <c r="B11945" s="8"/>
      <c r="C11945" s="9" t="str">
        <f t="shared" si="188"/>
        <v>Waterman Turnout Hydroelectric</v>
      </c>
      <c r="D11945" s="8"/>
      <c r="E11945" s="8"/>
      <c r="F11945" s="10"/>
      <c r="G11945" s="8">
        <v>60466</v>
      </c>
      <c r="H11945" s="8" t="s">
        <v>24775</v>
      </c>
      <c r="I11945" s="8" t="s">
        <v>5350</v>
      </c>
      <c r="J11945" s="8">
        <v>60217</v>
      </c>
      <c r="K11945" s="8" t="s">
        <v>4716</v>
      </c>
    </row>
    <row r="11946" spans="1:11" x14ac:dyDescent="0.2">
      <c r="A11946" s="8">
        <f>MAX($A$2:$A11945)+1</f>
        <v>10374</v>
      </c>
      <c r="B11946" s="8"/>
      <c r="C11946" s="9" t="str">
        <f t="shared" si="188"/>
        <v>Watkins Glen Wind Energy Center</v>
      </c>
      <c r="D11946" s="8"/>
      <c r="E11946" s="8"/>
      <c r="F11946" s="10"/>
      <c r="G11946" s="8">
        <v>59041</v>
      </c>
      <c r="H11946" s="8" t="s">
        <v>24776</v>
      </c>
      <c r="I11946" s="8" t="s">
        <v>4977</v>
      </c>
      <c r="J11946" s="8">
        <v>58878</v>
      </c>
      <c r="K11946" s="8" t="s">
        <v>4716</v>
      </c>
    </row>
    <row r="11947" spans="1:11" x14ac:dyDescent="0.2">
      <c r="A11947" s="8">
        <f>MAX($A$2:$A11946)+1</f>
        <v>10375</v>
      </c>
      <c r="B11947" s="8"/>
      <c r="C11947" s="9" t="str">
        <f t="shared" si="188"/>
        <v>WED Coventry 5</v>
      </c>
      <c r="D11947" s="8"/>
      <c r="E11947" s="8"/>
      <c r="F11947" s="10"/>
      <c r="G11947" s="8">
        <v>59313</v>
      </c>
      <c r="H11947" s="8" t="s">
        <v>24777</v>
      </c>
      <c r="I11947" s="8" t="s">
        <v>5034</v>
      </c>
      <c r="J11947" s="8">
        <v>59116</v>
      </c>
      <c r="K11947" s="8" t="s">
        <v>4716</v>
      </c>
    </row>
    <row r="11948" spans="1:11" x14ac:dyDescent="0.2">
      <c r="A11948" s="8">
        <f>MAX($A$2:$A11947)+1</f>
        <v>10376</v>
      </c>
      <c r="B11948" s="8"/>
      <c r="C11948" s="9" t="str">
        <f t="shared" si="188"/>
        <v>Weldon Solar</v>
      </c>
      <c r="D11948" s="8"/>
      <c r="E11948" s="8"/>
      <c r="F11948" s="10"/>
      <c r="G11948" s="8">
        <v>59644</v>
      </c>
      <c r="H11948" s="8" t="s">
        <v>24778</v>
      </c>
      <c r="I11948" s="8" t="s">
        <v>5100</v>
      </c>
      <c r="J11948" s="8">
        <v>59405</v>
      </c>
      <c r="K11948" s="8" t="s">
        <v>4716</v>
      </c>
    </row>
    <row r="11949" spans="1:11" x14ac:dyDescent="0.2">
      <c r="A11949" s="8">
        <f>MAX($A$2:$A11948)+1</f>
        <v>10377</v>
      </c>
      <c r="B11949" s="8"/>
      <c r="C11949" s="9" t="str">
        <f t="shared" si="188"/>
        <v>Wellons Farm</v>
      </c>
      <c r="D11949" s="8"/>
      <c r="E11949" s="8"/>
      <c r="F11949" s="10"/>
      <c r="G11949" s="8">
        <v>59584</v>
      </c>
      <c r="H11949" s="8" t="s">
        <v>24779</v>
      </c>
      <c r="I11949" s="8" t="s">
        <v>5075</v>
      </c>
      <c r="J11949" s="8">
        <v>59329</v>
      </c>
      <c r="K11949" s="8" t="s">
        <v>4716</v>
      </c>
    </row>
    <row r="11950" spans="1:11" x14ac:dyDescent="0.2">
      <c r="A11950" s="8">
        <f>MAX($A$2:$A11949)+1</f>
        <v>10378</v>
      </c>
      <c r="B11950" s="8"/>
      <c r="C11950" s="9" t="str">
        <f t="shared" si="188"/>
        <v>West Bridgewater AB</v>
      </c>
      <c r="D11950" s="8"/>
      <c r="E11950" s="8"/>
      <c r="F11950" s="10"/>
      <c r="G11950" s="8">
        <v>60424</v>
      </c>
      <c r="H11950" s="8" t="s">
        <v>24780</v>
      </c>
      <c r="I11950" s="8" t="s">
        <v>1390</v>
      </c>
      <c r="J11950" s="8">
        <v>58519</v>
      </c>
      <c r="K11950" s="8" t="s">
        <v>4716</v>
      </c>
    </row>
    <row r="11951" spans="1:11" x14ac:dyDescent="0.2">
      <c r="A11951" s="8">
        <f>MAX($A$2:$A11950)+1</f>
        <v>10379</v>
      </c>
      <c r="B11951" s="8"/>
      <c r="C11951" s="9" t="str">
        <f t="shared" si="188"/>
        <v>West Siler Farm LLC</v>
      </c>
      <c r="D11951" s="8"/>
      <c r="E11951" s="8"/>
      <c r="F11951" s="10"/>
      <c r="G11951" s="8">
        <v>59112</v>
      </c>
      <c r="H11951" s="8" t="s">
        <v>4989</v>
      </c>
      <c r="I11951" s="8" t="s">
        <v>4989</v>
      </c>
      <c r="J11951" s="8">
        <v>58918</v>
      </c>
      <c r="K11951" s="8" t="s">
        <v>4716</v>
      </c>
    </row>
    <row r="11952" spans="1:11" x14ac:dyDescent="0.2">
      <c r="A11952" s="8">
        <f>MAX($A$2:$A11951)+1</f>
        <v>10380</v>
      </c>
      <c r="B11952" s="8"/>
      <c r="C11952" s="9" t="str">
        <f t="shared" si="188"/>
        <v>Wheaton Solar</v>
      </c>
      <c r="D11952" s="8"/>
      <c r="E11952" s="8"/>
      <c r="F11952" s="10"/>
      <c r="G11952" s="8">
        <v>60203</v>
      </c>
      <c r="H11952" s="8" t="s">
        <v>24781</v>
      </c>
      <c r="I11952" s="8" t="s">
        <v>297</v>
      </c>
      <c r="J11952" s="8">
        <v>13781</v>
      </c>
      <c r="K11952" s="8" t="s">
        <v>4716</v>
      </c>
    </row>
    <row r="11953" spans="1:11" x14ac:dyDescent="0.2">
      <c r="A11953" s="8">
        <f>MAX($A$2:$A11952)+1</f>
        <v>10381</v>
      </c>
      <c r="B11953" s="8"/>
      <c r="C11953" s="9" t="str">
        <f t="shared" si="188"/>
        <v>White Camp Solar</v>
      </c>
      <c r="D11953" s="8"/>
      <c r="E11953" s="8"/>
      <c r="F11953" s="10"/>
      <c r="G11953" s="8">
        <v>58888</v>
      </c>
      <c r="H11953" s="8" t="s">
        <v>24782</v>
      </c>
      <c r="I11953" s="8" t="s">
        <v>4947</v>
      </c>
      <c r="J11953" s="8">
        <v>58761</v>
      </c>
      <c r="K11953" s="8" t="s">
        <v>4716</v>
      </c>
    </row>
    <row r="11954" spans="1:11" x14ac:dyDescent="0.2">
      <c r="A11954" s="8">
        <f>MAX($A$2:$A11953)+1</f>
        <v>10382</v>
      </c>
      <c r="B11954" s="8"/>
      <c r="C11954" s="9" t="str">
        <f t="shared" si="188"/>
        <v>White Street Renewables</v>
      </c>
      <c r="D11954" s="8"/>
      <c r="E11954" s="8"/>
      <c r="F11954" s="10"/>
      <c r="G11954" s="8">
        <v>60364</v>
      </c>
      <c r="H11954" s="8" t="s">
        <v>24783</v>
      </c>
      <c r="I11954" s="8" t="s">
        <v>5313</v>
      </c>
      <c r="J11954" s="8">
        <v>60154</v>
      </c>
      <c r="K11954" s="8" t="s">
        <v>4716</v>
      </c>
    </row>
    <row r="11955" spans="1:11" x14ac:dyDescent="0.2">
      <c r="A11955" s="8">
        <f>MAX($A$2:$A11954)+1</f>
        <v>10383</v>
      </c>
      <c r="B11955" s="8"/>
      <c r="C11955" s="9" t="str">
        <f t="shared" si="188"/>
        <v>Whiteville Solar 2</v>
      </c>
      <c r="D11955" s="8"/>
      <c r="E11955" s="8"/>
      <c r="F11955" s="10"/>
      <c r="G11955" s="8">
        <v>60292</v>
      </c>
      <c r="H11955" s="8" t="s">
        <v>24784</v>
      </c>
      <c r="I11955" s="8" t="s">
        <v>5294</v>
      </c>
      <c r="J11955" s="8">
        <v>60079</v>
      </c>
      <c r="K11955" s="8" t="s">
        <v>4716</v>
      </c>
    </row>
    <row r="11956" spans="1:11" x14ac:dyDescent="0.2">
      <c r="A11956" s="8">
        <f>MAX($A$2:$A11955)+1</f>
        <v>10384</v>
      </c>
      <c r="B11956" s="8"/>
      <c r="C11956" s="9" t="str">
        <f t="shared" si="188"/>
        <v>Wildcat Point</v>
      </c>
      <c r="D11956" s="8"/>
      <c r="E11956" s="8"/>
      <c r="F11956" s="10"/>
      <c r="G11956" s="8">
        <v>59220</v>
      </c>
      <c r="H11956" s="8" t="s">
        <v>24785</v>
      </c>
      <c r="I11956" s="8" t="s">
        <v>316</v>
      </c>
      <c r="J11956" s="8">
        <v>40229</v>
      </c>
      <c r="K11956" s="8" t="s">
        <v>4716</v>
      </c>
    </row>
    <row r="11957" spans="1:11" x14ac:dyDescent="0.2">
      <c r="A11957" s="8">
        <f>MAX($A$2:$A11956)+1</f>
        <v>10385</v>
      </c>
      <c r="B11957" s="8"/>
      <c r="C11957" s="9" t="str">
        <f t="shared" si="188"/>
        <v>Wildcat Wind Farm II LLC`</v>
      </c>
      <c r="D11957" s="8"/>
      <c r="E11957" s="8"/>
      <c r="F11957" s="10"/>
      <c r="G11957" s="8">
        <v>59069</v>
      </c>
      <c r="H11957" s="8" t="s">
        <v>24786</v>
      </c>
      <c r="I11957" s="8" t="s">
        <v>1674</v>
      </c>
      <c r="J11957" s="8">
        <v>56215</v>
      </c>
      <c r="K11957" s="8" t="s">
        <v>4716</v>
      </c>
    </row>
    <row r="11958" spans="1:11" x14ac:dyDescent="0.2">
      <c r="A11958" s="8">
        <f>MAX($A$2:$A11957)+1</f>
        <v>10386</v>
      </c>
      <c r="B11958" s="8"/>
      <c r="C11958" s="9" t="str">
        <f t="shared" si="188"/>
        <v>Wildwood Solar II</v>
      </c>
      <c r="D11958" s="8"/>
      <c r="E11958" s="8"/>
      <c r="F11958" s="10"/>
      <c r="G11958" s="8">
        <v>59253</v>
      </c>
      <c r="H11958" s="8" t="s">
        <v>24787</v>
      </c>
      <c r="I11958" s="8" t="s">
        <v>24201</v>
      </c>
      <c r="J11958" s="8">
        <v>50123</v>
      </c>
      <c r="K11958" s="8" t="s">
        <v>4716</v>
      </c>
    </row>
    <row r="11959" spans="1:11" x14ac:dyDescent="0.2">
      <c r="A11959" s="8">
        <f>MAX($A$2:$A11958)+1</f>
        <v>10387</v>
      </c>
      <c r="B11959" s="8"/>
      <c r="C11959" s="9" t="str">
        <f t="shared" si="188"/>
        <v>Wilfork Solar</v>
      </c>
      <c r="D11959" s="8"/>
      <c r="E11959" s="8"/>
      <c r="F11959" s="10"/>
      <c r="G11959" s="8">
        <v>60162</v>
      </c>
      <c r="H11959" s="8" t="s">
        <v>24788</v>
      </c>
      <c r="I11959" s="8" t="s">
        <v>4915</v>
      </c>
      <c r="J11959" s="8">
        <v>58658</v>
      </c>
      <c r="K11959" s="8" t="s">
        <v>4716</v>
      </c>
    </row>
    <row r="11960" spans="1:11" x14ac:dyDescent="0.2">
      <c r="A11960" s="8">
        <f>MAX($A$2:$A11959)+1</f>
        <v>10388</v>
      </c>
      <c r="B11960" s="8"/>
      <c r="C11960" s="9" t="str">
        <f t="shared" si="188"/>
        <v>Willard Solar</v>
      </c>
      <c r="D11960" s="8"/>
      <c r="E11960" s="8"/>
      <c r="F11960" s="10"/>
      <c r="G11960" s="8">
        <v>60287</v>
      </c>
      <c r="H11960" s="8" t="s">
        <v>24789</v>
      </c>
      <c r="I11960" s="8" t="s">
        <v>5287</v>
      </c>
      <c r="J11960" s="8">
        <v>60072</v>
      </c>
      <c r="K11960" s="8" t="s">
        <v>4716</v>
      </c>
    </row>
    <row r="11961" spans="1:11" x14ac:dyDescent="0.2">
      <c r="A11961" s="8">
        <f>MAX($A$2:$A11960)+1</f>
        <v>10389</v>
      </c>
      <c r="B11961" s="8"/>
      <c r="C11961" s="9" t="str">
        <f t="shared" si="188"/>
        <v>Willoughby PV1</v>
      </c>
      <c r="D11961" s="8"/>
      <c r="E11961" s="8"/>
      <c r="F11961" s="10"/>
      <c r="G11961" s="8">
        <v>60003</v>
      </c>
      <c r="H11961" s="8" t="s">
        <v>24790</v>
      </c>
      <c r="I11961" s="8" t="s">
        <v>1702</v>
      </c>
      <c r="J11961" s="8">
        <v>58970</v>
      </c>
      <c r="K11961" s="8" t="s">
        <v>4716</v>
      </c>
    </row>
    <row r="11962" spans="1:11" x14ac:dyDescent="0.2">
      <c r="A11962" s="8">
        <f>MAX($A$2:$A11961)+1</f>
        <v>10390</v>
      </c>
      <c r="B11962" s="8"/>
      <c r="C11962" s="9" t="str">
        <f t="shared" si="188"/>
        <v>Willow Spring Solar 3, LLC</v>
      </c>
      <c r="D11962" s="8"/>
      <c r="E11962" s="8"/>
      <c r="F11962" s="10"/>
      <c r="G11962" s="8">
        <v>60325</v>
      </c>
      <c r="H11962" s="8" t="s">
        <v>24791</v>
      </c>
      <c r="I11962" s="8" t="s">
        <v>24340</v>
      </c>
      <c r="J11962" s="8">
        <v>56615</v>
      </c>
      <c r="K11962" s="8" t="s">
        <v>4716</v>
      </c>
    </row>
    <row r="11963" spans="1:11" x14ac:dyDescent="0.2">
      <c r="A11963" s="8">
        <f>MAX($A$2:$A11962)+1</f>
        <v>10391</v>
      </c>
      <c r="B11963" s="8"/>
      <c r="C11963" s="9" t="str">
        <f t="shared" si="188"/>
        <v>Willow Spring Solar, LLC</v>
      </c>
      <c r="D11963" s="8"/>
      <c r="E11963" s="8"/>
      <c r="F11963" s="10"/>
      <c r="G11963" s="8">
        <v>60324</v>
      </c>
      <c r="H11963" s="8" t="s">
        <v>24792</v>
      </c>
      <c r="I11963" s="8" t="s">
        <v>24340</v>
      </c>
      <c r="J11963" s="8">
        <v>56615</v>
      </c>
      <c r="K11963" s="8" t="s">
        <v>4716</v>
      </c>
    </row>
    <row r="11964" spans="1:11" x14ac:dyDescent="0.2">
      <c r="A11964" s="8">
        <f>MAX($A$2:$A11963)+1</f>
        <v>10392</v>
      </c>
      <c r="B11964" s="8"/>
      <c r="C11964" s="9" t="str">
        <f t="shared" si="188"/>
        <v>Willow Spring Windfarm</v>
      </c>
      <c r="D11964" s="8"/>
      <c r="E11964" s="8"/>
      <c r="F11964" s="10"/>
      <c r="G11964" s="8">
        <v>59494</v>
      </c>
      <c r="H11964" s="8" t="s">
        <v>24793</v>
      </c>
      <c r="I11964" s="8" t="s">
        <v>5055</v>
      </c>
      <c r="J11964" s="8">
        <v>59253</v>
      </c>
      <c r="K11964" s="8" t="s">
        <v>4716</v>
      </c>
    </row>
    <row r="11965" spans="1:11" x14ac:dyDescent="0.2">
      <c r="A11965" s="8">
        <f>MAX($A$2:$A11964)+1</f>
        <v>10393</v>
      </c>
      <c r="B11965" s="8"/>
      <c r="C11965" s="9" t="str">
        <f t="shared" si="188"/>
        <v>Windhub Solar A LLC</v>
      </c>
      <c r="D11965" s="8"/>
      <c r="E11965" s="8"/>
      <c r="F11965" s="10"/>
      <c r="G11965" s="8">
        <v>59878</v>
      </c>
      <c r="H11965" s="8" t="s">
        <v>24794</v>
      </c>
      <c r="I11965" s="8" t="s">
        <v>24340</v>
      </c>
      <c r="J11965" s="8">
        <v>56615</v>
      </c>
      <c r="K11965" s="8" t="s">
        <v>4716</v>
      </c>
    </row>
    <row r="11966" spans="1:11" x14ac:dyDescent="0.2">
      <c r="A11966" s="8">
        <f>MAX($A$2:$A11965)+1</f>
        <v>10394</v>
      </c>
      <c r="B11966" s="8"/>
      <c r="C11966" s="9" t="str">
        <f t="shared" si="188"/>
        <v>Windhub Solar B, LLC</v>
      </c>
      <c r="D11966" s="8"/>
      <c r="E11966" s="8"/>
      <c r="F11966" s="10"/>
      <c r="G11966" s="8">
        <v>59969</v>
      </c>
      <c r="H11966" s="8" t="s">
        <v>5191</v>
      </c>
      <c r="I11966" s="8" t="s">
        <v>24340</v>
      </c>
      <c r="J11966" s="8">
        <v>56615</v>
      </c>
      <c r="K11966" s="8" t="s">
        <v>4716</v>
      </c>
    </row>
    <row r="11967" spans="1:11" x14ac:dyDescent="0.2">
      <c r="A11967" s="8">
        <f>MAX($A$2:$A11966)+1</f>
        <v>10395</v>
      </c>
      <c r="B11967" s="8"/>
      <c r="C11967" s="9" t="str">
        <f t="shared" si="188"/>
        <v>Wolf Hollow II</v>
      </c>
      <c r="D11967" s="8"/>
      <c r="E11967" s="8"/>
      <c r="F11967" s="10"/>
      <c r="G11967" s="8">
        <v>59812</v>
      </c>
      <c r="H11967" s="8" t="s">
        <v>24795</v>
      </c>
      <c r="I11967" s="8" t="s">
        <v>1805</v>
      </c>
      <c r="J11967" s="8">
        <v>6035</v>
      </c>
      <c r="K11967" s="8" t="s">
        <v>4716</v>
      </c>
    </row>
    <row r="11968" spans="1:11" x14ac:dyDescent="0.2">
      <c r="A11968" s="8">
        <f>MAX($A$2:$A11967)+1</f>
        <v>10396</v>
      </c>
      <c r="B11968" s="8"/>
      <c r="C11968" s="9" t="str">
        <f t="shared" si="188"/>
        <v>Wommack Farm</v>
      </c>
      <c r="D11968" s="8"/>
      <c r="E11968" s="8"/>
      <c r="F11968" s="10"/>
      <c r="G11968" s="8">
        <v>59585</v>
      </c>
      <c r="H11968" s="8" t="s">
        <v>24796</v>
      </c>
      <c r="I11968" s="8" t="s">
        <v>5076</v>
      </c>
      <c r="J11968" s="8">
        <v>59330</v>
      </c>
      <c r="K11968" s="8" t="s">
        <v>4716</v>
      </c>
    </row>
    <row r="11969" spans="1:11" x14ac:dyDescent="0.2">
      <c r="A11969" s="8">
        <f>MAX($A$2:$A11968)+1</f>
        <v>10397</v>
      </c>
      <c r="B11969" s="8"/>
      <c r="C11969" s="9" t="str">
        <f t="shared" si="188"/>
        <v>Wright Solar Park</v>
      </c>
      <c r="D11969" s="8"/>
      <c r="E11969" s="8"/>
      <c r="F11969" s="10"/>
      <c r="G11969" s="8">
        <v>59525</v>
      </c>
      <c r="H11969" s="8" t="s">
        <v>24797</v>
      </c>
      <c r="I11969" s="8" t="s">
        <v>5058</v>
      </c>
      <c r="J11969" s="8">
        <v>59260</v>
      </c>
      <c r="K11969" s="8" t="s">
        <v>4716</v>
      </c>
    </row>
    <row r="11970" spans="1:11" x14ac:dyDescent="0.2">
      <c r="A11970" s="8">
        <f>MAX($A$2:$A11969)+1</f>
        <v>10398</v>
      </c>
      <c r="B11970" s="8"/>
      <c r="C11970" s="9" t="str">
        <f t="shared" si="188"/>
        <v>Zuni Solar 1</v>
      </c>
      <c r="D11970" s="8"/>
      <c r="E11970" s="8"/>
      <c r="F11970" s="10"/>
      <c r="G11970" s="8">
        <v>58285</v>
      </c>
      <c r="H11970" s="8" t="s">
        <v>24798</v>
      </c>
      <c r="I11970" s="8" t="s">
        <v>4875</v>
      </c>
      <c r="J11970" s="8">
        <v>58262</v>
      </c>
      <c r="K11970" s="8" t="s">
        <v>4716</v>
      </c>
    </row>
    <row r="11971" spans="1:11" x14ac:dyDescent="0.2">
      <c r="A11971" s="8">
        <f>MAX($A$2:$A11970)+1</f>
        <v>10399</v>
      </c>
      <c r="B11971" s="8"/>
      <c r="C11971" s="9" t="str">
        <f t="shared" si="188"/>
        <v>Zuni Solar 2</v>
      </c>
      <c r="D11971" s="8"/>
      <c r="E11971" s="8"/>
      <c r="F11971" s="10"/>
      <c r="G11971" s="8">
        <v>58286</v>
      </c>
      <c r="H11971" s="8" t="s">
        <v>24799</v>
      </c>
      <c r="I11971" s="8" t="s">
        <v>4875</v>
      </c>
      <c r="J11971" s="8">
        <v>58262</v>
      </c>
      <c r="K11971" s="8" t="s">
        <v>4716</v>
      </c>
    </row>
    <row r="11972" spans="1:11" x14ac:dyDescent="0.2">
      <c r="A11972" s="8">
        <f>A11594</f>
        <v>10023</v>
      </c>
      <c r="B11972" s="8"/>
      <c r="C11972" s="9" t="str">
        <f t="shared" si="188"/>
        <v>Double Weir</v>
      </c>
      <c r="D11972" s="8"/>
      <c r="E11972" s="8"/>
      <c r="F11972" s="10"/>
      <c r="G11972" s="8">
        <v>56567</v>
      </c>
      <c r="H11972" s="8" t="s">
        <v>24462</v>
      </c>
      <c r="I11972" s="8" t="s">
        <v>2179</v>
      </c>
      <c r="J11972" s="8">
        <v>9216</v>
      </c>
      <c r="K11972" s="8" t="s">
        <v>33818</v>
      </c>
    </row>
    <row r="11973" spans="1:11" x14ac:dyDescent="0.2">
      <c r="A11973" s="8">
        <f>MAX($A$2:$A11972)+1</f>
        <v>10400</v>
      </c>
      <c r="B11973" s="8"/>
      <c r="C11973" s="9" t="str">
        <f t="shared" si="188"/>
        <v>Hancock Creek Hydroelectric Project</v>
      </c>
      <c r="D11973" s="8"/>
      <c r="E11973" s="8"/>
      <c r="F11973" s="10"/>
      <c r="G11973" s="8">
        <v>60517</v>
      </c>
      <c r="H11973" s="8" t="s">
        <v>24800</v>
      </c>
      <c r="I11973" s="8" t="s">
        <v>3026</v>
      </c>
      <c r="J11973" s="8">
        <v>17470</v>
      </c>
      <c r="K11973" s="8" t="s">
        <v>33818</v>
      </c>
    </row>
    <row r="11974" spans="1:11" x14ac:dyDescent="0.2">
      <c r="A11974" s="8">
        <f>MAX($A$2:$A11973)+1</f>
        <v>10401</v>
      </c>
      <c r="B11974" s="8"/>
      <c r="C11974" s="9" t="str">
        <f t="shared" si="188"/>
        <v>Albany Solar</v>
      </c>
      <c r="D11974" s="8"/>
      <c r="E11974" s="8"/>
      <c r="F11974" s="10"/>
      <c r="G11974" s="8">
        <v>60519</v>
      </c>
      <c r="H11974" s="8" t="s">
        <v>24801</v>
      </c>
      <c r="I11974" s="8" t="s">
        <v>1733</v>
      </c>
      <c r="J11974" s="8">
        <v>59380</v>
      </c>
      <c r="K11974" s="8" t="s">
        <v>33818</v>
      </c>
    </row>
    <row r="11975" spans="1:11" x14ac:dyDescent="0.2">
      <c r="A11975" s="8">
        <f>MAX($A$2:$A11974)+1</f>
        <v>10402</v>
      </c>
      <c r="B11975" s="8"/>
      <c r="C11975" s="9" t="str">
        <f t="shared" si="188"/>
        <v>Annandale Solar</v>
      </c>
      <c r="D11975" s="8"/>
      <c r="E11975" s="8"/>
      <c r="F11975" s="10"/>
      <c r="G11975" s="8">
        <v>60520</v>
      </c>
      <c r="H11975" s="8" t="s">
        <v>24802</v>
      </c>
      <c r="I11975" s="8" t="s">
        <v>1733</v>
      </c>
      <c r="J11975" s="8">
        <v>59380</v>
      </c>
      <c r="K11975" s="8" t="s">
        <v>33818</v>
      </c>
    </row>
    <row r="11976" spans="1:11" x14ac:dyDescent="0.2">
      <c r="A11976" s="8">
        <f>MAX($A$2:$A11975)+1</f>
        <v>10403</v>
      </c>
      <c r="B11976" s="8"/>
      <c r="C11976" s="9" t="str">
        <f t="shared" si="188"/>
        <v>Atwater Solar</v>
      </c>
      <c r="D11976" s="8"/>
      <c r="E11976" s="8"/>
      <c r="F11976" s="10"/>
      <c r="G11976" s="8">
        <v>60521</v>
      </c>
      <c r="H11976" s="8" t="s">
        <v>24803</v>
      </c>
      <c r="I11976" s="8" t="s">
        <v>1733</v>
      </c>
      <c r="J11976" s="8">
        <v>59380</v>
      </c>
      <c r="K11976" s="8" t="s">
        <v>33818</v>
      </c>
    </row>
    <row r="11977" spans="1:11" x14ac:dyDescent="0.2">
      <c r="A11977" s="8">
        <f>MAX($A$2:$A11976)+1</f>
        <v>10404</v>
      </c>
      <c r="B11977" s="8"/>
      <c r="C11977" s="9" t="str">
        <f t="shared" si="188"/>
        <v>Dodge Center Solar</v>
      </c>
      <c r="D11977" s="8"/>
      <c r="E11977" s="8"/>
      <c r="F11977" s="10"/>
      <c r="G11977" s="8">
        <v>60523</v>
      </c>
      <c r="H11977" s="8" t="s">
        <v>24804</v>
      </c>
      <c r="I11977" s="8" t="s">
        <v>1733</v>
      </c>
      <c r="J11977" s="8">
        <v>59380</v>
      </c>
      <c r="K11977" s="8" t="s">
        <v>33818</v>
      </c>
    </row>
    <row r="11978" spans="1:11" x14ac:dyDescent="0.2">
      <c r="A11978" s="8">
        <f>MAX($A$2:$A11977)+1</f>
        <v>10405</v>
      </c>
      <c r="B11978" s="8"/>
      <c r="C11978" s="9" t="str">
        <f t="shared" si="188"/>
        <v>Eastwood Solar</v>
      </c>
      <c r="D11978" s="8"/>
      <c r="E11978" s="8"/>
      <c r="F11978" s="10"/>
      <c r="G11978" s="8">
        <v>60524</v>
      </c>
      <c r="H11978" s="8" t="s">
        <v>24805</v>
      </c>
      <c r="I11978" s="8" t="s">
        <v>1733</v>
      </c>
      <c r="J11978" s="8">
        <v>59380</v>
      </c>
      <c r="K11978" s="8" t="s">
        <v>33818</v>
      </c>
    </row>
    <row r="11979" spans="1:11" x14ac:dyDescent="0.2">
      <c r="A11979" s="8">
        <f>MAX($A$2:$A11978)+1</f>
        <v>10406</v>
      </c>
      <c r="B11979" s="8"/>
      <c r="C11979" s="9" t="str">
        <f t="shared" si="188"/>
        <v>Hastings Solar</v>
      </c>
      <c r="D11979" s="8"/>
      <c r="E11979" s="8"/>
      <c r="F11979" s="10"/>
      <c r="G11979" s="8">
        <v>60525</v>
      </c>
      <c r="H11979" s="8" t="s">
        <v>24806</v>
      </c>
      <c r="I11979" s="8" t="s">
        <v>1733</v>
      </c>
      <c r="J11979" s="8">
        <v>59380</v>
      </c>
      <c r="K11979" s="8" t="s">
        <v>33818</v>
      </c>
    </row>
    <row r="11980" spans="1:11" x14ac:dyDescent="0.2">
      <c r="A11980" s="8">
        <f>MAX($A$2:$A11979)+1</f>
        <v>10407</v>
      </c>
      <c r="B11980" s="8"/>
      <c r="C11980" s="9" t="str">
        <f t="shared" si="188"/>
        <v>Lake Emily Solar</v>
      </c>
      <c r="D11980" s="8"/>
      <c r="E11980" s="8"/>
      <c r="F11980" s="10"/>
      <c r="G11980" s="8">
        <v>60526</v>
      </c>
      <c r="H11980" s="8" t="s">
        <v>24807</v>
      </c>
      <c r="I11980" s="8" t="s">
        <v>1733</v>
      </c>
      <c r="J11980" s="8">
        <v>59380</v>
      </c>
      <c r="K11980" s="8" t="s">
        <v>33818</v>
      </c>
    </row>
    <row r="11981" spans="1:11" x14ac:dyDescent="0.2">
      <c r="A11981" s="8">
        <f>MAX($A$2:$A11980)+1</f>
        <v>10408</v>
      </c>
      <c r="B11981" s="8"/>
      <c r="C11981" s="9" t="str">
        <f t="shared" si="188"/>
        <v>Lake Pulaski Solar</v>
      </c>
      <c r="D11981" s="8"/>
      <c r="E11981" s="8"/>
      <c r="F11981" s="10"/>
      <c r="G11981" s="8">
        <v>60527</v>
      </c>
      <c r="H11981" s="8" t="s">
        <v>24808</v>
      </c>
      <c r="I11981" s="8" t="s">
        <v>1733</v>
      </c>
      <c r="J11981" s="8">
        <v>59380</v>
      </c>
      <c r="K11981" s="8" t="s">
        <v>33818</v>
      </c>
    </row>
    <row r="11982" spans="1:11" x14ac:dyDescent="0.2">
      <c r="A11982" s="8">
        <f>MAX($A$2:$A11981)+1</f>
        <v>10409</v>
      </c>
      <c r="B11982" s="8"/>
      <c r="C11982" s="9" t="str">
        <f t="shared" si="188"/>
        <v>Lawrence Creek Solar</v>
      </c>
      <c r="D11982" s="8"/>
      <c r="E11982" s="8"/>
      <c r="F11982" s="10"/>
      <c r="G11982" s="8">
        <v>60528</v>
      </c>
      <c r="H11982" s="8" t="s">
        <v>24809</v>
      </c>
      <c r="I11982" s="8" t="s">
        <v>1733</v>
      </c>
      <c r="J11982" s="8">
        <v>59380</v>
      </c>
      <c r="K11982" s="8" t="s">
        <v>33818</v>
      </c>
    </row>
    <row r="11983" spans="1:11" x14ac:dyDescent="0.2">
      <c r="A11983" s="8">
        <f>MAX($A$2:$A11982)+1</f>
        <v>10410</v>
      </c>
      <c r="B11983" s="8"/>
      <c r="C11983" s="9" t="str">
        <f t="shared" si="188"/>
        <v>Montrose Solar</v>
      </c>
      <c r="D11983" s="8"/>
      <c r="E11983" s="8"/>
      <c r="F11983" s="10"/>
      <c r="G11983" s="8">
        <v>60529</v>
      </c>
      <c r="H11983" s="8" t="s">
        <v>24810</v>
      </c>
      <c r="I11983" s="8" t="s">
        <v>1733</v>
      </c>
      <c r="J11983" s="8">
        <v>59380</v>
      </c>
      <c r="K11983" s="8" t="s">
        <v>33818</v>
      </c>
    </row>
    <row r="11984" spans="1:11" x14ac:dyDescent="0.2">
      <c r="A11984" s="8">
        <f>MAX($A$2:$A11983)+1</f>
        <v>10411</v>
      </c>
      <c r="B11984" s="8"/>
      <c r="C11984" s="9" t="str">
        <f t="shared" si="188"/>
        <v>Paynesville Solar</v>
      </c>
      <c r="D11984" s="8"/>
      <c r="E11984" s="8"/>
      <c r="F11984" s="10"/>
      <c r="G11984" s="8">
        <v>60530</v>
      </c>
      <c r="H11984" s="8" t="s">
        <v>24811</v>
      </c>
      <c r="I11984" s="8" t="s">
        <v>1733</v>
      </c>
      <c r="J11984" s="8">
        <v>59380</v>
      </c>
      <c r="K11984" s="8" t="s">
        <v>33818</v>
      </c>
    </row>
    <row r="11985" spans="1:11" x14ac:dyDescent="0.2">
      <c r="A11985" s="8">
        <f>MAX($A$2:$A11984)+1</f>
        <v>10412</v>
      </c>
      <c r="B11985" s="8"/>
      <c r="C11985" s="9" t="str">
        <f t="shared" si="188"/>
        <v>Pine Island Solar</v>
      </c>
      <c r="D11985" s="8"/>
      <c r="E11985" s="8"/>
      <c r="F11985" s="10"/>
      <c r="G11985" s="8">
        <v>60531</v>
      </c>
      <c r="H11985" s="8" t="s">
        <v>24812</v>
      </c>
      <c r="I11985" s="8" t="s">
        <v>1733</v>
      </c>
      <c r="J11985" s="8">
        <v>59380</v>
      </c>
      <c r="K11985" s="8" t="s">
        <v>33818</v>
      </c>
    </row>
    <row r="11986" spans="1:11" x14ac:dyDescent="0.2">
      <c r="A11986" s="8">
        <f>MAX($A$2:$A11985)+1</f>
        <v>10413</v>
      </c>
      <c r="B11986" s="8"/>
      <c r="C11986" s="9" t="str">
        <f t="shared" si="188"/>
        <v>Waseca Solar</v>
      </c>
      <c r="D11986" s="8"/>
      <c r="E11986" s="8"/>
      <c r="F11986" s="10"/>
      <c r="G11986" s="8">
        <v>60532</v>
      </c>
      <c r="H11986" s="8" t="s">
        <v>24813</v>
      </c>
      <c r="I11986" s="8" t="s">
        <v>1733</v>
      </c>
      <c r="J11986" s="8">
        <v>59380</v>
      </c>
      <c r="K11986" s="8" t="s">
        <v>33818</v>
      </c>
    </row>
    <row r="11987" spans="1:11" x14ac:dyDescent="0.2">
      <c r="A11987" s="8">
        <f>MAX($A$2:$A11986)+1</f>
        <v>10414</v>
      </c>
      <c r="B11987" s="8"/>
      <c r="C11987" s="9" t="str">
        <f t="shared" si="188"/>
        <v>West Faribault Solar</v>
      </c>
      <c r="D11987" s="8"/>
      <c r="E11987" s="8"/>
      <c r="F11987" s="10"/>
      <c r="G11987" s="8">
        <v>60533</v>
      </c>
      <c r="H11987" s="8" t="s">
        <v>24814</v>
      </c>
      <c r="I11987" s="8" t="s">
        <v>1733</v>
      </c>
      <c r="J11987" s="8">
        <v>59380</v>
      </c>
      <c r="K11987" s="8" t="s">
        <v>33818</v>
      </c>
    </row>
    <row r="11988" spans="1:11" x14ac:dyDescent="0.2">
      <c r="A11988" s="8">
        <f>MAX($A$2:$A11987)+1</f>
        <v>10415</v>
      </c>
      <c r="B11988" s="8"/>
      <c r="C11988" s="9" t="str">
        <f t="shared" si="188"/>
        <v>West Waconia Solar</v>
      </c>
      <c r="D11988" s="8"/>
      <c r="E11988" s="8"/>
      <c r="F11988" s="10"/>
      <c r="G11988" s="8">
        <v>60534</v>
      </c>
      <c r="H11988" s="8" t="s">
        <v>24815</v>
      </c>
      <c r="I11988" s="8" t="s">
        <v>1733</v>
      </c>
      <c r="J11988" s="8">
        <v>59380</v>
      </c>
      <c r="K11988" s="8" t="s">
        <v>33818</v>
      </c>
    </row>
    <row r="11989" spans="1:11" x14ac:dyDescent="0.2">
      <c r="A11989" s="8">
        <f>MAX($A$2:$A11988)+1</f>
        <v>10416</v>
      </c>
      <c r="B11989" s="8"/>
      <c r="C11989" s="9" t="str">
        <f t="shared" si="188"/>
        <v>Innovative Solar 42</v>
      </c>
      <c r="D11989" s="8"/>
      <c r="E11989" s="8"/>
      <c r="F11989" s="10"/>
      <c r="G11989" s="8">
        <v>60539</v>
      </c>
      <c r="H11989" s="8" t="s">
        <v>24816</v>
      </c>
      <c r="I11989" s="8" t="s">
        <v>5725</v>
      </c>
      <c r="J11989" s="8">
        <v>60303</v>
      </c>
      <c r="K11989" s="8" t="s">
        <v>33818</v>
      </c>
    </row>
    <row r="11990" spans="1:11" x14ac:dyDescent="0.2">
      <c r="A11990" s="8">
        <f>MAX($A$2:$A11989)+1</f>
        <v>10417</v>
      </c>
      <c r="B11990" s="8"/>
      <c r="C11990" s="9" t="str">
        <f t="shared" si="188"/>
        <v>Innovative Solar 31</v>
      </c>
      <c r="D11990" s="8"/>
      <c r="E11990" s="8"/>
      <c r="F11990" s="10"/>
      <c r="G11990" s="8">
        <v>60540</v>
      </c>
      <c r="H11990" s="8" t="s">
        <v>24817</v>
      </c>
      <c r="I11990" s="8" t="s">
        <v>5726</v>
      </c>
      <c r="J11990" s="8">
        <v>60304</v>
      </c>
      <c r="K11990" s="8" t="s">
        <v>33818</v>
      </c>
    </row>
    <row r="11991" spans="1:11" x14ac:dyDescent="0.2">
      <c r="A11991" s="8">
        <f>MAX($A$2:$A11990)+1</f>
        <v>10418</v>
      </c>
      <c r="B11991" s="8"/>
      <c r="C11991" s="9" t="str">
        <f t="shared" si="188"/>
        <v>KIUC Kapaia PV and BA Storage Project</v>
      </c>
      <c r="D11991" s="8"/>
      <c r="E11991" s="8"/>
      <c r="F11991" s="10"/>
      <c r="G11991" s="8">
        <v>60546</v>
      </c>
      <c r="H11991" s="8" t="s">
        <v>24818</v>
      </c>
      <c r="I11991" s="8" t="s">
        <v>5502</v>
      </c>
      <c r="J11991" s="8">
        <v>60947</v>
      </c>
      <c r="K11991" s="8" t="s">
        <v>33818</v>
      </c>
    </row>
    <row r="11992" spans="1:11" x14ac:dyDescent="0.2">
      <c r="A11992" s="8">
        <f>MAX($A$2:$A11991)+1</f>
        <v>10419</v>
      </c>
      <c r="B11992" s="8"/>
      <c r="C11992" s="9" t="str">
        <f t="shared" si="188"/>
        <v>Big Level Wind</v>
      </c>
      <c r="D11992" s="8"/>
      <c r="E11992" s="8"/>
      <c r="F11992" s="10"/>
      <c r="G11992" s="8">
        <v>60551</v>
      </c>
      <c r="H11992" s="8" t="s">
        <v>24819</v>
      </c>
      <c r="I11992" s="8" t="s">
        <v>6341</v>
      </c>
      <c r="J11992" s="8">
        <v>60328</v>
      </c>
      <c r="K11992" s="8" t="s">
        <v>33818</v>
      </c>
    </row>
    <row r="11993" spans="1:11" x14ac:dyDescent="0.2">
      <c r="A11993" s="8">
        <f>MAX($A$2:$A11992)+1</f>
        <v>10420</v>
      </c>
      <c r="B11993" s="8"/>
      <c r="C11993" s="9" t="str">
        <f t="shared" ref="C11993:C12047" si="189">IF(H11993="",F11993,H11993)</f>
        <v>Hattiesburg Solar Farm</v>
      </c>
      <c r="D11993" s="8"/>
      <c r="E11993" s="8"/>
      <c r="F11993" s="10"/>
      <c r="G11993" s="8">
        <v>60552</v>
      </c>
      <c r="H11993" s="8" t="s">
        <v>24820</v>
      </c>
      <c r="I11993" s="8" t="s">
        <v>5727</v>
      </c>
      <c r="J11993" s="8">
        <v>60326</v>
      </c>
      <c r="K11993" s="8" t="s">
        <v>33818</v>
      </c>
    </row>
    <row r="11994" spans="1:11" x14ac:dyDescent="0.2">
      <c r="A11994" s="8">
        <f>MAX($A$2:$A11993)+1</f>
        <v>10421</v>
      </c>
      <c r="B11994" s="8"/>
      <c r="C11994" s="9" t="str">
        <f t="shared" si="189"/>
        <v>Peanut Solar</v>
      </c>
      <c r="D11994" s="8"/>
      <c r="E11994" s="8"/>
      <c r="F11994" s="10"/>
      <c r="G11994" s="8">
        <v>60557</v>
      </c>
      <c r="H11994" s="8" t="s">
        <v>24821</v>
      </c>
      <c r="I11994" s="8" t="s">
        <v>8357</v>
      </c>
      <c r="J11994" s="8">
        <v>60333</v>
      </c>
      <c r="K11994" s="8" t="s">
        <v>33818</v>
      </c>
    </row>
    <row r="11995" spans="1:11" x14ac:dyDescent="0.2">
      <c r="A11995" s="8">
        <f>MAX($A$2:$A11994)+1</f>
        <v>10422</v>
      </c>
      <c r="B11995" s="8"/>
      <c r="C11995" s="9" t="str">
        <f t="shared" si="189"/>
        <v>Solar Blythe 2</v>
      </c>
      <c r="D11995" s="8"/>
      <c r="E11995" s="8"/>
      <c r="F11995" s="10"/>
      <c r="G11995" s="8">
        <v>60558</v>
      </c>
      <c r="H11995" s="8" t="s">
        <v>24822</v>
      </c>
      <c r="I11995" s="8" t="s">
        <v>5728</v>
      </c>
      <c r="J11995" s="8">
        <v>60307</v>
      </c>
      <c r="K11995" s="8" t="s">
        <v>33818</v>
      </c>
    </row>
    <row r="11996" spans="1:11" x14ac:dyDescent="0.2">
      <c r="A11996" s="8">
        <f>MAX($A$2:$A11995)+1</f>
        <v>10423</v>
      </c>
      <c r="B11996" s="8"/>
      <c r="C11996" s="9" t="str">
        <f t="shared" si="189"/>
        <v>Marquette Energy Center</v>
      </c>
      <c r="D11996" s="8"/>
      <c r="E11996" s="8"/>
      <c r="F11996" s="10"/>
      <c r="G11996" s="8">
        <v>60559</v>
      </c>
      <c r="H11996" s="8" t="s">
        <v>24823</v>
      </c>
      <c r="I11996" s="8" t="s">
        <v>1209</v>
      </c>
      <c r="J11996" s="8">
        <v>11701</v>
      </c>
      <c r="K11996" s="8" t="s">
        <v>33818</v>
      </c>
    </row>
    <row r="11997" spans="1:11" x14ac:dyDescent="0.2">
      <c r="A11997" s="8">
        <f>MAX($A$2:$A11996)+1</f>
        <v>10424</v>
      </c>
      <c r="B11997" s="8"/>
      <c r="C11997" s="9" t="str">
        <f t="shared" si="189"/>
        <v>Millington Solar Farm</v>
      </c>
      <c r="D11997" s="8"/>
      <c r="E11997" s="8"/>
      <c r="F11997" s="10"/>
      <c r="G11997" s="8">
        <v>60560</v>
      </c>
      <c r="H11997" s="8" t="s">
        <v>24824</v>
      </c>
      <c r="I11997" s="8" t="s">
        <v>6004</v>
      </c>
      <c r="J11997" s="8">
        <v>60334</v>
      </c>
      <c r="K11997" s="8" t="s">
        <v>33818</v>
      </c>
    </row>
    <row r="11998" spans="1:11" x14ac:dyDescent="0.2">
      <c r="A11998" s="8">
        <f>MAX($A$2:$A11997)+1</f>
        <v>10425</v>
      </c>
      <c r="B11998" s="8"/>
      <c r="C11998" s="9" t="str">
        <f t="shared" si="189"/>
        <v>Westside Energy Station</v>
      </c>
      <c r="D11998" s="8"/>
      <c r="E11998" s="8"/>
      <c r="F11998" s="10"/>
      <c r="G11998" s="8">
        <v>60564</v>
      </c>
      <c r="H11998" s="8" t="s">
        <v>24825</v>
      </c>
      <c r="I11998" s="8" t="s">
        <v>3126</v>
      </c>
      <c r="J11998" s="8">
        <v>16181</v>
      </c>
      <c r="K11998" s="8" t="s">
        <v>33818</v>
      </c>
    </row>
    <row r="11999" spans="1:11" x14ac:dyDescent="0.2">
      <c r="A11999" s="8">
        <f>MAX($A$2:$A11998)+1</f>
        <v>10426</v>
      </c>
      <c r="B11999" s="8"/>
      <c r="C11999" s="9" t="str">
        <f t="shared" si="189"/>
        <v>El Cajon Energy Storage</v>
      </c>
      <c r="D11999" s="8"/>
      <c r="E11999" s="8"/>
      <c r="F11999" s="10"/>
      <c r="G11999" s="8">
        <v>60569</v>
      </c>
      <c r="H11999" s="8" t="s">
        <v>24826</v>
      </c>
      <c r="I11999" s="8" t="s">
        <v>5529</v>
      </c>
      <c r="J11999" s="8">
        <v>60336</v>
      </c>
      <c r="K11999" s="8" t="s">
        <v>33818</v>
      </c>
    </row>
    <row r="12000" spans="1:11" x14ac:dyDescent="0.2">
      <c r="A12000" s="8">
        <f>MAX($A$2:$A11999)+1</f>
        <v>10427</v>
      </c>
      <c r="B12000" s="8"/>
      <c r="C12000" s="9" t="str">
        <f t="shared" si="189"/>
        <v>Escondido Energy Storage</v>
      </c>
      <c r="D12000" s="8"/>
      <c r="E12000" s="8"/>
      <c r="F12000" s="10"/>
      <c r="G12000" s="8">
        <v>60570</v>
      </c>
      <c r="H12000" s="8" t="s">
        <v>24827</v>
      </c>
      <c r="I12000" s="8" t="s">
        <v>5529</v>
      </c>
      <c r="J12000" s="8">
        <v>60336</v>
      </c>
      <c r="K12000" s="8" t="s">
        <v>33818</v>
      </c>
    </row>
    <row r="12001" spans="1:11" x14ac:dyDescent="0.2">
      <c r="A12001" s="8">
        <f>MAX($A$2:$A12000)+1</f>
        <v>10428</v>
      </c>
      <c r="B12001" s="8"/>
      <c r="C12001" s="9" t="str">
        <f t="shared" si="189"/>
        <v>White Wing Solar</v>
      </c>
      <c r="D12001" s="8"/>
      <c r="E12001" s="8"/>
      <c r="F12001" s="10"/>
      <c r="G12001" s="8">
        <v>60572</v>
      </c>
      <c r="H12001" s="8" t="s">
        <v>24828</v>
      </c>
      <c r="I12001" s="8" t="s">
        <v>24340</v>
      </c>
      <c r="J12001" s="8">
        <v>56615</v>
      </c>
      <c r="K12001" s="8" t="s">
        <v>33818</v>
      </c>
    </row>
    <row r="12002" spans="1:11" x14ac:dyDescent="0.2">
      <c r="A12002" s="8">
        <f>MAX($A$2:$A12001)+1</f>
        <v>10429</v>
      </c>
      <c r="B12002" s="8"/>
      <c r="C12002" s="9" t="str">
        <f t="shared" si="189"/>
        <v>Hector Farm</v>
      </c>
      <c r="D12002" s="8"/>
      <c r="E12002" s="8"/>
      <c r="F12002" s="10"/>
      <c r="G12002" s="8">
        <v>60577</v>
      </c>
      <c r="H12002" s="8" t="s">
        <v>24829</v>
      </c>
      <c r="I12002" s="8" t="s">
        <v>5729</v>
      </c>
      <c r="J12002" s="8">
        <v>60343</v>
      </c>
      <c r="K12002" s="8" t="s">
        <v>33818</v>
      </c>
    </row>
    <row r="12003" spans="1:11" x14ac:dyDescent="0.2">
      <c r="A12003" s="8">
        <f>MAX($A$2:$A12002)+1</f>
        <v>10430</v>
      </c>
      <c r="B12003" s="8"/>
      <c r="C12003" s="9" t="str">
        <f t="shared" si="189"/>
        <v>Upton County Solar</v>
      </c>
      <c r="D12003" s="8"/>
      <c r="E12003" s="8"/>
      <c r="F12003" s="10"/>
      <c r="G12003" s="8">
        <v>60581</v>
      </c>
      <c r="H12003" s="8" t="s">
        <v>24830</v>
      </c>
      <c r="I12003" s="8" t="s">
        <v>1435</v>
      </c>
      <c r="J12003" s="8">
        <v>56769</v>
      </c>
      <c r="K12003" s="8" t="s">
        <v>33818</v>
      </c>
    </row>
    <row r="12004" spans="1:11" x14ac:dyDescent="0.2">
      <c r="A12004" s="8">
        <f>MAX($A$2:$A12003)+1</f>
        <v>10431</v>
      </c>
      <c r="B12004" s="8"/>
      <c r="C12004" s="9" t="str">
        <f t="shared" si="189"/>
        <v>CoTAL Solar Farm</v>
      </c>
      <c r="D12004" s="8"/>
      <c r="E12004" s="8"/>
      <c r="F12004" s="10"/>
      <c r="G12004" s="8">
        <v>60582</v>
      </c>
      <c r="H12004" s="8" t="s">
        <v>24831</v>
      </c>
      <c r="I12004" s="8" t="s">
        <v>5730</v>
      </c>
      <c r="J12004" s="8">
        <v>60348</v>
      </c>
      <c r="K12004" s="8" t="s">
        <v>33818</v>
      </c>
    </row>
    <row r="12005" spans="1:11" x14ac:dyDescent="0.2">
      <c r="A12005" s="8">
        <f>MAX($A$2:$A12004)+1</f>
        <v>10432</v>
      </c>
      <c r="B12005" s="8"/>
      <c r="C12005" s="9" t="str">
        <f t="shared" si="189"/>
        <v>LaFayette Solar Farm</v>
      </c>
      <c r="D12005" s="8"/>
      <c r="E12005" s="8"/>
      <c r="F12005" s="10"/>
      <c r="G12005" s="8">
        <v>60583</v>
      </c>
      <c r="H12005" s="8" t="s">
        <v>24832</v>
      </c>
      <c r="I12005" s="8" t="s">
        <v>5731</v>
      </c>
      <c r="J12005" s="8">
        <v>60347</v>
      </c>
      <c r="K12005" s="8" t="s">
        <v>33818</v>
      </c>
    </row>
    <row r="12006" spans="1:11" x14ac:dyDescent="0.2">
      <c r="A12006" s="8">
        <f>MAX($A$2:$A12005)+1</f>
        <v>10433</v>
      </c>
      <c r="B12006" s="8"/>
      <c r="C12006" s="9" t="str">
        <f t="shared" si="189"/>
        <v>Oceana Solar</v>
      </c>
      <c r="D12006" s="8"/>
      <c r="E12006" s="8"/>
      <c r="F12006" s="10"/>
      <c r="G12006" s="8">
        <v>60584</v>
      </c>
      <c r="H12006" s="8" t="s">
        <v>24833</v>
      </c>
      <c r="I12006" s="8" t="s">
        <v>459</v>
      </c>
      <c r="J12006" s="8">
        <v>19876</v>
      </c>
      <c r="K12006" s="8" t="s">
        <v>33818</v>
      </c>
    </row>
    <row r="12007" spans="1:11" x14ac:dyDescent="0.2">
      <c r="A12007" s="8">
        <f>MAX($A$2:$A12006)+1</f>
        <v>10434</v>
      </c>
      <c r="B12007" s="8"/>
      <c r="C12007" s="9" t="str">
        <f t="shared" si="189"/>
        <v>Sweetheart Lake Hydroelectric Facility</v>
      </c>
      <c r="D12007" s="8"/>
      <c r="E12007" s="8"/>
      <c r="F12007" s="10"/>
      <c r="G12007" s="8">
        <v>60588</v>
      </c>
      <c r="H12007" s="8" t="s">
        <v>24834</v>
      </c>
      <c r="I12007" s="8" t="s">
        <v>7960</v>
      </c>
      <c r="J12007" s="8">
        <v>60349</v>
      </c>
      <c r="K12007" s="8" t="s">
        <v>33818</v>
      </c>
    </row>
    <row r="12008" spans="1:11" x14ac:dyDescent="0.2">
      <c r="A12008" s="8">
        <f>MAX($A$2:$A12007)+1</f>
        <v>10435</v>
      </c>
      <c r="B12008" s="8"/>
      <c r="C12008" s="9" t="str">
        <f t="shared" si="189"/>
        <v>CPV Fairview Energy Center</v>
      </c>
      <c r="D12008" s="8"/>
      <c r="E12008" s="8"/>
      <c r="F12008" s="10"/>
      <c r="G12008" s="8">
        <v>60589</v>
      </c>
      <c r="H12008" s="8" t="s">
        <v>24835</v>
      </c>
      <c r="I12008" s="8" t="s">
        <v>5446</v>
      </c>
      <c r="J12008" s="8">
        <v>60350</v>
      </c>
      <c r="K12008" s="8" t="s">
        <v>33818</v>
      </c>
    </row>
    <row r="12009" spans="1:11" x14ac:dyDescent="0.2">
      <c r="A12009" s="8">
        <f>MAX($A$2:$A12008)+1</f>
        <v>10436</v>
      </c>
      <c r="B12009" s="8"/>
      <c r="C12009" s="9" t="str">
        <f t="shared" si="189"/>
        <v>Voyager Wind I</v>
      </c>
      <c r="D12009" s="8"/>
      <c r="E12009" s="8"/>
      <c r="F12009" s="10"/>
      <c r="G12009" s="8">
        <v>60594</v>
      </c>
      <c r="H12009" s="8" t="s">
        <v>24836</v>
      </c>
      <c r="I12009" s="8" t="s">
        <v>3534</v>
      </c>
      <c r="J12009" s="8">
        <v>2770</v>
      </c>
      <c r="K12009" s="8" t="s">
        <v>33818</v>
      </c>
    </row>
    <row r="12010" spans="1:11" x14ac:dyDescent="0.2">
      <c r="A12010" s="8">
        <f>MAX($A$2:$A12009)+1</f>
        <v>10437</v>
      </c>
      <c r="B12010" s="8"/>
      <c r="C12010" s="9" t="str">
        <f t="shared" si="189"/>
        <v>Sand Creek Wind Farm</v>
      </c>
      <c r="D12010" s="8"/>
      <c r="E12010" s="8"/>
      <c r="F12010" s="10"/>
      <c r="G12010" s="8">
        <v>60595</v>
      </c>
      <c r="H12010" s="8" t="s">
        <v>24837</v>
      </c>
      <c r="I12010" s="8" t="s">
        <v>1789</v>
      </c>
      <c r="J12010" s="8">
        <v>58672</v>
      </c>
      <c r="K12010" s="8" t="s">
        <v>33818</v>
      </c>
    </row>
    <row r="12011" spans="1:11" x14ac:dyDescent="0.2">
      <c r="A12011" s="8">
        <f>MAX($A$2:$A12010)+1</f>
        <v>10438</v>
      </c>
      <c r="B12011" s="8"/>
      <c r="C12011" s="9" t="str">
        <f t="shared" si="189"/>
        <v>Baron Winds Farm</v>
      </c>
      <c r="D12011" s="8"/>
      <c r="E12011" s="8"/>
      <c r="F12011" s="10"/>
      <c r="G12011" s="8">
        <v>60596</v>
      </c>
      <c r="H12011" s="8" t="s">
        <v>24838</v>
      </c>
      <c r="I12011" s="8" t="s">
        <v>1789</v>
      </c>
      <c r="J12011" s="8">
        <v>58672</v>
      </c>
      <c r="K12011" s="8" t="s">
        <v>33818</v>
      </c>
    </row>
    <row r="12012" spans="1:11" x14ac:dyDescent="0.2">
      <c r="A12012" s="8">
        <f>MAX($A$2:$A12011)+1</f>
        <v>10439</v>
      </c>
      <c r="B12012" s="8"/>
      <c r="C12012" s="9" t="str">
        <f t="shared" si="189"/>
        <v>Bay Branch Solar</v>
      </c>
      <c r="D12012" s="8"/>
      <c r="E12012" s="8"/>
      <c r="F12012" s="10"/>
      <c r="G12012" s="8">
        <v>60601</v>
      </c>
      <c r="H12012" s="8" t="s">
        <v>24839</v>
      </c>
      <c r="I12012" s="8" t="s">
        <v>8413</v>
      </c>
      <c r="J12012" s="8">
        <v>60356</v>
      </c>
      <c r="K12012" s="8" t="s">
        <v>33818</v>
      </c>
    </row>
    <row r="12013" spans="1:11" x14ac:dyDescent="0.2">
      <c r="A12013" s="8">
        <f>MAX($A$2:$A12012)+1</f>
        <v>10440</v>
      </c>
      <c r="B12013" s="8"/>
      <c r="C12013" s="9" t="str">
        <f t="shared" si="189"/>
        <v>Jacobson 5 MW Solar</v>
      </c>
      <c r="D12013" s="8"/>
      <c r="E12013" s="8"/>
      <c r="F12013" s="10"/>
      <c r="G12013" s="8">
        <v>60603</v>
      </c>
      <c r="H12013" s="8" t="s">
        <v>24840</v>
      </c>
      <c r="I12013" s="8" t="s">
        <v>447</v>
      </c>
      <c r="J12013" s="8">
        <v>19728</v>
      </c>
      <c r="K12013" s="8" t="s">
        <v>33818</v>
      </c>
    </row>
    <row r="12014" spans="1:11" x14ac:dyDescent="0.2">
      <c r="A12014" s="8">
        <f>MAX($A$2:$A12013)+1</f>
        <v>10441</v>
      </c>
      <c r="B12014" s="8"/>
      <c r="C12014" s="9" t="str">
        <f t="shared" si="189"/>
        <v>CMEEC - Rogers Rd Solar</v>
      </c>
      <c r="D12014" s="8"/>
      <c r="E12014" s="8"/>
      <c r="F12014" s="10"/>
      <c r="G12014" s="8">
        <v>60605</v>
      </c>
      <c r="H12014" s="8" t="s">
        <v>24841</v>
      </c>
      <c r="I12014" s="8" t="s">
        <v>5502</v>
      </c>
      <c r="J12014" s="8">
        <v>60947</v>
      </c>
      <c r="K12014" s="8" t="s">
        <v>33818</v>
      </c>
    </row>
    <row r="12015" spans="1:11" x14ac:dyDescent="0.2">
      <c r="A12015" s="8">
        <f>MAX($A$2:$A12014)+1</f>
        <v>10442</v>
      </c>
      <c r="B12015" s="8"/>
      <c r="C12015" s="9" t="str">
        <f t="shared" si="189"/>
        <v>CMEEC - Hollyhock Solar</v>
      </c>
      <c r="D12015" s="8"/>
      <c r="E12015" s="8"/>
      <c r="F12015" s="10"/>
      <c r="G12015" s="8">
        <v>60606</v>
      </c>
      <c r="H12015" s="8" t="s">
        <v>24842</v>
      </c>
      <c r="I12015" s="8" t="s">
        <v>5502</v>
      </c>
      <c r="J12015" s="8">
        <v>60947</v>
      </c>
      <c r="K12015" s="8" t="s">
        <v>33818</v>
      </c>
    </row>
    <row r="12016" spans="1:11" x14ac:dyDescent="0.2">
      <c r="A12016" s="8">
        <f>MAX($A$2:$A12015)+1</f>
        <v>10443</v>
      </c>
      <c r="B12016" s="8"/>
      <c r="C12016" s="9" t="str">
        <f t="shared" si="189"/>
        <v>CMEEC - Polaris Park Solar</v>
      </c>
      <c r="D12016" s="8"/>
      <c r="E12016" s="8"/>
      <c r="F12016" s="10"/>
      <c r="G12016" s="8">
        <v>60607</v>
      </c>
      <c r="H12016" s="8" t="s">
        <v>24843</v>
      </c>
      <c r="I12016" s="8" t="s">
        <v>5502</v>
      </c>
      <c r="J12016" s="8">
        <v>60947</v>
      </c>
      <c r="K12016" s="8" t="s">
        <v>33818</v>
      </c>
    </row>
    <row r="12017" spans="1:11" x14ac:dyDescent="0.2">
      <c r="A12017" s="8">
        <f>MAX($A$2:$A12016)+1</f>
        <v>10444</v>
      </c>
      <c r="B12017" s="8"/>
      <c r="C12017" s="9" t="str">
        <f t="shared" si="189"/>
        <v>CMEEC - Navy NE Trident</v>
      </c>
      <c r="D12017" s="8"/>
      <c r="E12017" s="8"/>
      <c r="F12017" s="10"/>
      <c r="G12017" s="8">
        <v>60608</v>
      </c>
      <c r="H12017" s="8" t="s">
        <v>24844</v>
      </c>
      <c r="I12017" s="8" t="s">
        <v>5502</v>
      </c>
      <c r="J12017" s="8">
        <v>60947</v>
      </c>
      <c r="K12017" s="8" t="s">
        <v>33818</v>
      </c>
    </row>
    <row r="12018" spans="1:11" x14ac:dyDescent="0.2">
      <c r="A12018" s="8">
        <f>MAX($A$2:$A12017)+1</f>
        <v>10445</v>
      </c>
      <c r="B12018" s="8"/>
      <c r="C12018" s="9" t="str">
        <f t="shared" si="189"/>
        <v>St. Mary Clean Energy Center</v>
      </c>
      <c r="D12018" s="8"/>
      <c r="E12018" s="8"/>
      <c r="F12018" s="10"/>
      <c r="G12018" s="8">
        <v>60610</v>
      </c>
      <c r="H12018" s="8" t="s">
        <v>24845</v>
      </c>
      <c r="I12018" s="8" t="s">
        <v>90</v>
      </c>
      <c r="J12018" s="8">
        <v>3265</v>
      </c>
      <c r="K12018" s="8" t="s">
        <v>33818</v>
      </c>
    </row>
    <row r="12019" spans="1:11" x14ac:dyDescent="0.2">
      <c r="A12019" s="8">
        <f>MAX($A$2:$A12018)+1</f>
        <v>10446</v>
      </c>
      <c r="B12019" s="8"/>
      <c r="C12019" s="9" t="str">
        <f t="shared" si="189"/>
        <v>Rush Creek Wind</v>
      </c>
      <c r="D12019" s="8"/>
      <c r="E12019" s="8"/>
      <c r="F12019" s="10"/>
      <c r="G12019" s="8">
        <v>60619</v>
      </c>
      <c r="H12019" s="8" t="s">
        <v>24846</v>
      </c>
      <c r="I12019" s="8" t="s">
        <v>358</v>
      </c>
      <c r="J12019" s="8">
        <v>15466</v>
      </c>
      <c r="K12019" s="8" t="s">
        <v>33818</v>
      </c>
    </row>
    <row r="12020" spans="1:11" x14ac:dyDescent="0.2">
      <c r="A12020" s="8">
        <f>MAX($A$2:$A12019)+1</f>
        <v>10447</v>
      </c>
      <c r="B12020" s="8"/>
      <c r="C12020" s="9" t="str">
        <f t="shared" si="189"/>
        <v>Worcester Landfill</v>
      </c>
      <c r="D12020" s="8"/>
      <c r="E12020" s="8"/>
      <c r="F12020" s="10"/>
      <c r="G12020" s="8">
        <v>60621</v>
      </c>
      <c r="H12020" s="8" t="s">
        <v>24847</v>
      </c>
      <c r="I12020" s="8" t="s">
        <v>5732</v>
      </c>
      <c r="J12020" s="8">
        <v>60369</v>
      </c>
      <c r="K12020" s="8" t="s">
        <v>33818</v>
      </c>
    </row>
    <row r="12021" spans="1:11" x14ac:dyDescent="0.2">
      <c r="A12021" s="8">
        <f>MAX($A$2:$A12020)+1</f>
        <v>10448</v>
      </c>
      <c r="B12021" s="8"/>
      <c r="C12021" s="9" t="str">
        <f t="shared" si="189"/>
        <v>DG AMP Solar Bowling Green</v>
      </c>
      <c r="D12021" s="8"/>
      <c r="E12021" s="8"/>
      <c r="F12021" s="10"/>
      <c r="G12021" s="8">
        <v>60622</v>
      </c>
      <c r="H12021" s="8" t="s">
        <v>24848</v>
      </c>
      <c r="I12021" s="8" t="s">
        <v>5733</v>
      </c>
      <c r="J12021" s="8">
        <v>60370</v>
      </c>
      <c r="K12021" s="8" t="s">
        <v>33818</v>
      </c>
    </row>
    <row r="12022" spans="1:11" x14ac:dyDescent="0.2">
      <c r="A12022" s="8">
        <f>MAX($A$2:$A12021)+1</f>
        <v>10449</v>
      </c>
      <c r="B12022" s="8"/>
      <c r="C12022" s="9" t="str">
        <f t="shared" si="189"/>
        <v>Brantley Solar</v>
      </c>
      <c r="D12022" s="8"/>
      <c r="E12022" s="8"/>
      <c r="F12022" s="10"/>
      <c r="G12022" s="8">
        <v>60623</v>
      </c>
      <c r="H12022" s="8" t="s">
        <v>24849</v>
      </c>
      <c r="I12022" s="8" t="s">
        <v>912</v>
      </c>
      <c r="J12022" s="8">
        <v>58508</v>
      </c>
      <c r="K12022" s="8" t="s">
        <v>33818</v>
      </c>
    </row>
    <row r="12023" spans="1:11" x14ac:dyDescent="0.2">
      <c r="A12023" s="8">
        <f>MAX($A$2:$A12022)+1</f>
        <v>10450</v>
      </c>
      <c r="B12023" s="8"/>
      <c r="C12023" s="9" t="str">
        <f t="shared" si="189"/>
        <v>Fox Creek Solar</v>
      </c>
      <c r="D12023" s="8"/>
      <c r="E12023" s="8"/>
      <c r="F12023" s="10"/>
      <c r="G12023" s="8">
        <v>60624</v>
      </c>
      <c r="H12023" s="8" t="s">
        <v>24850</v>
      </c>
      <c r="I12023" s="8" t="s">
        <v>912</v>
      </c>
      <c r="J12023" s="8">
        <v>58508</v>
      </c>
      <c r="K12023" s="8" t="s">
        <v>33818</v>
      </c>
    </row>
    <row r="12024" spans="1:11" x14ac:dyDescent="0.2">
      <c r="A12024" s="8">
        <f>MAX($A$2:$A12023)+1</f>
        <v>10451</v>
      </c>
      <c r="B12024" s="8"/>
      <c r="C12024" s="9" t="str">
        <f t="shared" si="189"/>
        <v>NRG Renew Canal 1 CSG LLC</v>
      </c>
      <c r="D12024" s="8"/>
      <c r="E12024" s="8"/>
      <c r="F12024" s="10"/>
      <c r="G12024" s="8">
        <v>60625</v>
      </c>
      <c r="H12024" s="8" t="s">
        <v>24851</v>
      </c>
      <c r="I12024" s="8" t="s">
        <v>5539</v>
      </c>
      <c r="J12024" s="8">
        <v>60365</v>
      </c>
      <c r="K12024" s="8" t="s">
        <v>33818</v>
      </c>
    </row>
    <row r="12025" spans="1:11" x14ac:dyDescent="0.2">
      <c r="A12025" s="8">
        <f>MAX($A$2:$A12024)+1</f>
        <v>10452</v>
      </c>
      <c r="B12025" s="8"/>
      <c r="C12025" s="9" t="str">
        <f t="shared" si="189"/>
        <v>BRE NC Solar 2</v>
      </c>
      <c r="D12025" s="8"/>
      <c r="E12025" s="8"/>
      <c r="F12025" s="10"/>
      <c r="G12025" s="8">
        <v>60626</v>
      </c>
      <c r="H12025" s="8" t="s">
        <v>24852</v>
      </c>
      <c r="I12025" s="8" t="s">
        <v>8358</v>
      </c>
      <c r="J12025" s="8">
        <v>60366</v>
      </c>
      <c r="K12025" s="8" t="s">
        <v>33818</v>
      </c>
    </row>
    <row r="12026" spans="1:11" x14ac:dyDescent="0.2">
      <c r="A12026" s="8">
        <f>MAX($A$2:$A12025)+1</f>
        <v>10453</v>
      </c>
      <c r="B12026" s="8"/>
      <c r="C12026" s="9" t="str">
        <f t="shared" si="189"/>
        <v>BRE NC Solar 3</v>
      </c>
      <c r="D12026" s="8"/>
      <c r="E12026" s="8"/>
      <c r="F12026" s="10"/>
      <c r="G12026" s="8">
        <v>60627</v>
      </c>
      <c r="H12026" s="8" t="s">
        <v>24853</v>
      </c>
      <c r="I12026" s="8" t="s">
        <v>8359</v>
      </c>
      <c r="J12026" s="8">
        <v>60367</v>
      </c>
      <c r="K12026" s="8" t="s">
        <v>33818</v>
      </c>
    </row>
    <row r="12027" spans="1:11" x14ac:dyDescent="0.2">
      <c r="A12027" s="8">
        <f>MAX($A$2:$A12026)+1</f>
        <v>10454</v>
      </c>
      <c r="B12027" s="8"/>
      <c r="C12027" s="9" t="str">
        <f t="shared" si="189"/>
        <v>BRE NC Solar 4</v>
      </c>
      <c r="D12027" s="8"/>
      <c r="E12027" s="8"/>
      <c r="F12027" s="10"/>
      <c r="G12027" s="8">
        <v>60628</v>
      </c>
      <c r="H12027" s="8" t="s">
        <v>24854</v>
      </c>
      <c r="I12027" s="8" t="s">
        <v>8360</v>
      </c>
      <c r="J12027" s="8">
        <v>60368</v>
      </c>
      <c r="K12027" s="8" t="s">
        <v>33818</v>
      </c>
    </row>
    <row r="12028" spans="1:11" x14ac:dyDescent="0.2">
      <c r="A12028" s="8">
        <f>MAX($A$2:$A12027)+1</f>
        <v>10455</v>
      </c>
      <c r="B12028" s="8"/>
      <c r="C12028" s="9" t="str">
        <f t="shared" si="189"/>
        <v>Howardtown Farm</v>
      </c>
      <c r="D12028" s="8"/>
      <c r="E12028" s="8"/>
      <c r="F12028" s="10"/>
      <c r="G12028" s="8">
        <v>60630</v>
      </c>
      <c r="H12028" s="8" t="s">
        <v>24855</v>
      </c>
      <c r="I12028" s="8" t="s">
        <v>8118</v>
      </c>
      <c r="J12028" s="8">
        <v>60379</v>
      </c>
      <c r="K12028" s="8" t="s">
        <v>33818</v>
      </c>
    </row>
    <row r="12029" spans="1:11" x14ac:dyDescent="0.2">
      <c r="A12029" s="8">
        <f>MAX($A$2:$A12028)+1</f>
        <v>10456</v>
      </c>
      <c r="B12029" s="8"/>
      <c r="C12029" s="9" t="str">
        <f t="shared" si="189"/>
        <v>Auten Road Farm, LLC</v>
      </c>
      <c r="D12029" s="8"/>
      <c r="E12029" s="8"/>
      <c r="F12029" s="10"/>
      <c r="G12029" s="8">
        <v>60634</v>
      </c>
      <c r="H12029" s="8" t="s">
        <v>24856</v>
      </c>
      <c r="I12029" s="8" t="s">
        <v>5507</v>
      </c>
      <c r="J12029" s="8">
        <v>61060</v>
      </c>
      <c r="K12029" s="8" t="s">
        <v>33818</v>
      </c>
    </row>
    <row r="12030" spans="1:11" x14ac:dyDescent="0.2">
      <c r="A12030" s="8">
        <f>MAX($A$2:$A12029)+1</f>
        <v>10457</v>
      </c>
      <c r="B12030" s="8"/>
      <c r="C12030" s="9" t="str">
        <f t="shared" si="189"/>
        <v>Cork Oak Solar</v>
      </c>
      <c r="D12030" s="8"/>
      <c r="E12030" s="8"/>
      <c r="F12030" s="10"/>
      <c r="G12030" s="8">
        <v>60637</v>
      </c>
      <c r="H12030" s="8" t="s">
        <v>24857</v>
      </c>
      <c r="I12030" s="8" t="s">
        <v>5734</v>
      </c>
      <c r="J12030" s="8">
        <v>60380</v>
      </c>
      <c r="K12030" s="8" t="s">
        <v>33818</v>
      </c>
    </row>
    <row r="12031" spans="1:11" x14ac:dyDescent="0.2">
      <c r="A12031" s="8">
        <f>MAX($A$2:$A12030)+1</f>
        <v>10458</v>
      </c>
      <c r="B12031" s="8"/>
      <c r="C12031" s="9" t="str">
        <f t="shared" si="189"/>
        <v>Sunflower Solar</v>
      </c>
      <c r="D12031" s="8"/>
      <c r="E12031" s="8"/>
      <c r="F12031" s="10"/>
      <c r="G12031" s="8">
        <v>60638</v>
      </c>
      <c r="H12031" s="8" t="s">
        <v>24858</v>
      </c>
      <c r="I12031" s="8" t="s">
        <v>5735</v>
      </c>
      <c r="J12031" s="8">
        <v>60381</v>
      </c>
      <c r="K12031" s="8" t="s">
        <v>33818</v>
      </c>
    </row>
    <row r="12032" spans="1:11" x14ac:dyDescent="0.2">
      <c r="A12032" s="8">
        <f>MAX($A$2:$A12031)+1</f>
        <v>10459</v>
      </c>
      <c r="B12032" s="8"/>
      <c r="C12032" s="9" t="str">
        <f t="shared" si="189"/>
        <v>NRG Solar Mule, LLC</v>
      </c>
      <c r="D12032" s="8"/>
      <c r="E12032" s="8"/>
      <c r="F12032" s="10"/>
      <c r="G12032" s="8">
        <v>60640</v>
      </c>
      <c r="H12032" s="8" t="s">
        <v>5736</v>
      </c>
      <c r="I12032" s="8" t="s">
        <v>5736</v>
      </c>
      <c r="J12032" s="8">
        <v>60363</v>
      </c>
      <c r="K12032" s="8" t="s">
        <v>33818</v>
      </c>
    </row>
    <row r="12033" spans="1:11" x14ac:dyDescent="0.2">
      <c r="A12033" s="8">
        <f>MAX($A$2:$A12032)+1</f>
        <v>10460</v>
      </c>
      <c r="B12033" s="8"/>
      <c r="C12033" s="9" t="str">
        <f t="shared" si="189"/>
        <v>Henrietta D Energy Storage LLC</v>
      </c>
      <c r="D12033" s="8"/>
      <c r="E12033" s="8"/>
      <c r="F12033" s="10"/>
      <c r="G12033" s="8">
        <v>60641</v>
      </c>
      <c r="H12033" s="8" t="s">
        <v>8120</v>
      </c>
      <c r="I12033" s="8" t="s">
        <v>8120</v>
      </c>
      <c r="J12033" s="8">
        <v>60383</v>
      </c>
      <c r="K12033" s="8" t="s">
        <v>33818</v>
      </c>
    </row>
    <row r="12034" spans="1:11" x14ac:dyDescent="0.2">
      <c r="A12034" s="8">
        <f>MAX($A$2:$A12033)+1</f>
        <v>10461</v>
      </c>
      <c r="B12034" s="8"/>
      <c r="C12034" s="9" t="str">
        <f t="shared" si="189"/>
        <v>M&amp;G Resins USA</v>
      </c>
      <c r="D12034" s="8"/>
      <c r="E12034" s="8"/>
      <c r="F12034" s="10"/>
      <c r="G12034" s="8">
        <v>60642</v>
      </c>
      <c r="H12034" s="8" t="s">
        <v>24859</v>
      </c>
      <c r="I12034" s="8" t="s">
        <v>7821</v>
      </c>
      <c r="J12034" s="8">
        <v>60340</v>
      </c>
      <c r="K12034" s="8" t="s">
        <v>33818</v>
      </c>
    </row>
    <row r="12035" spans="1:11" x14ac:dyDescent="0.2">
      <c r="A12035" s="8">
        <f>MAX($A$2:$A12034)+1</f>
        <v>10462</v>
      </c>
      <c r="B12035" s="8"/>
      <c r="C12035" s="9" t="str">
        <f t="shared" si="189"/>
        <v>Energy Nuevo Storage Farm</v>
      </c>
      <c r="D12035" s="8"/>
      <c r="E12035" s="8"/>
      <c r="F12035" s="10"/>
      <c r="G12035" s="8">
        <v>60646</v>
      </c>
      <c r="H12035" s="8" t="s">
        <v>7945</v>
      </c>
      <c r="I12035" s="8" t="s">
        <v>7945</v>
      </c>
      <c r="J12035" s="8">
        <v>60385</v>
      </c>
      <c r="K12035" s="8" t="s">
        <v>33818</v>
      </c>
    </row>
    <row r="12036" spans="1:11" x14ac:dyDescent="0.2">
      <c r="A12036" s="8">
        <f>MAX($A$2:$A12035)+1</f>
        <v>10463</v>
      </c>
      <c r="B12036" s="8"/>
      <c r="C12036" s="9" t="str">
        <f t="shared" si="189"/>
        <v>Shakopee Energy Park</v>
      </c>
      <c r="D12036" s="8"/>
      <c r="E12036" s="8"/>
      <c r="F12036" s="10"/>
      <c r="G12036" s="8">
        <v>60647</v>
      </c>
      <c r="H12036" s="8" t="s">
        <v>24860</v>
      </c>
      <c r="I12036" s="8" t="s">
        <v>2572</v>
      </c>
      <c r="J12036" s="8">
        <v>12667</v>
      </c>
      <c r="K12036" s="8" t="s">
        <v>33818</v>
      </c>
    </row>
    <row r="12037" spans="1:11" x14ac:dyDescent="0.2">
      <c r="A12037" s="8">
        <f>MAX($A$2:$A12036)+1</f>
        <v>10464</v>
      </c>
      <c r="B12037" s="8"/>
      <c r="C12037" s="9" t="str">
        <f t="shared" si="189"/>
        <v>Rabbit Hill Energy Storage Project</v>
      </c>
      <c r="D12037" s="8"/>
      <c r="E12037" s="8"/>
      <c r="F12037" s="10"/>
      <c r="G12037" s="8">
        <v>60649</v>
      </c>
      <c r="H12037" s="8" t="s">
        <v>8133</v>
      </c>
      <c r="I12037" s="8" t="s">
        <v>8133</v>
      </c>
      <c r="J12037" s="8">
        <v>60389</v>
      </c>
      <c r="K12037" s="8" t="s">
        <v>33818</v>
      </c>
    </row>
    <row r="12038" spans="1:11" x14ac:dyDescent="0.2">
      <c r="A12038" s="8">
        <f>MAX($A$2:$A12037)+1</f>
        <v>10465</v>
      </c>
      <c r="B12038" s="8"/>
      <c r="C12038" s="9" t="str">
        <f t="shared" si="189"/>
        <v>Mission Rock Energy Center</v>
      </c>
      <c r="D12038" s="8"/>
      <c r="E12038" s="8"/>
      <c r="F12038" s="10"/>
      <c r="G12038" s="8">
        <v>60650</v>
      </c>
      <c r="H12038" s="8" t="s">
        <v>24861</v>
      </c>
      <c r="I12038" s="8" t="s">
        <v>7118</v>
      </c>
      <c r="J12038" s="8">
        <v>60388</v>
      </c>
      <c r="K12038" s="8" t="s">
        <v>33818</v>
      </c>
    </row>
    <row r="12039" spans="1:11" x14ac:dyDescent="0.2">
      <c r="A12039" s="8">
        <f>MAX($A$2:$A12038)+1</f>
        <v>10466</v>
      </c>
      <c r="B12039" s="8"/>
      <c r="C12039" s="9" t="str">
        <f t="shared" si="189"/>
        <v>Townsite Solar Project</v>
      </c>
      <c r="D12039" s="8"/>
      <c r="E12039" s="8"/>
      <c r="F12039" s="10"/>
      <c r="G12039" s="8">
        <v>60654</v>
      </c>
      <c r="H12039" s="8" t="s">
        <v>24862</v>
      </c>
      <c r="I12039" s="8" t="s">
        <v>24863</v>
      </c>
      <c r="J12039" s="8">
        <v>60387</v>
      </c>
      <c r="K12039" s="8" t="s">
        <v>33818</v>
      </c>
    </row>
    <row r="12040" spans="1:11" x14ac:dyDescent="0.2">
      <c r="A12040" s="8">
        <f>MAX($A$2:$A12039)+1</f>
        <v>10467</v>
      </c>
      <c r="B12040" s="8"/>
      <c r="C12040" s="9" t="str">
        <f t="shared" si="189"/>
        <v>Rock Creek Wind Project</v>
      </c>
      <c r="D12040" s="8"/>
      <c r="E12040" s="8"/>
      <c r="F12040" s="10"/>
      <c r="G12040" s="8">
        <v>60655</v>
      </c>
      <c r="H12040" s="8" t="s">
        <v>24864</v>
      </c>
      <c r="I12040" s="8" t="s">
        <v>1733</v>
      </c>
      <c r="J12040" s="8">
        <v>59380</v>
      </c>
      <c r="K12040" s="8" t="s">
        <v>33818</v>
      </c>
    </row>
    <row r="12041" spans="1:11" x14ac:dyDescent="0.2">
      <c r="A12041" s="8">
        <f>MAX($A$2:$A12040)+1</f>
        <v>10468</v>
      </c>
      <c r="B12041" s="8"/>
      <c r="C12041" s="9" t="str">
        <f t="shared" si="189"/>
        <v>Moffett Solar Project</v>
      </c>
      <c r="D12041" s="8"/>
      <c r="E12041" s="8"/>
      <c r="F12041" s="10"/>
      <c r="G12041" s="8">
        <v>60658</v>
      </c>
      <c r="H12041" s="8" t="s">
        <v>24865</v>
      </c>
      <c r="I12041" s="8" t="s">
        <v>5737</v>
      </c>
      <c r="J12041" s="8">
        <v>60392</v>
      </c>
      <c r="K12041" s="8" t="s">
        <v>33818</v>
      </c>
    </row>
    <row r="12042" spans="1:11" x14ac:dyDescent="0.2">
      <c r="A12042" s="8">
        <f>MAX($A$2:$A12041)+1</f>
        <v>10469</v>
      </c>
      <c r="B12042" s="8"/>
      <c r="C12042" s="9" t="str">
        <f t="shared" si="189"/>
        <v>Ridgeland Solar Project</v>
      </c>
      <c r="D12042" s="8"/>
      <c r="E12042" s="8"/>
      <c r="F12042" s="10"/>
      <c r="G12042" s="8">
        <v>60659</v>
      </c>
      <c r="H12042" s="8" t="s">
        <v>24866</v>
      </c>
      <c r="I12042" s="8" t="s">
        <v>5738</v>
      </c>
      <c r="J12042" s="8">
        <v>60393</v>
      </c>
      <c r="K12042" s="8" t="s">
        <v>33818</v>
      </c>
    </row>
    <row r="12043" spans="1:11" x14ac:dyDescent="0.2">
      <c r="A12043" s="8">
        <f>MAX($A$2:$A12042)+1</f>
        <v>10470</v>
      </c>
      <c r="B12043" s="8"/>
      <c r="C12043" s="9" t="str">
        <f t="shared" si="189"/>
        <v>CE&amp;P Imperial Valley 1</v>
      </c>
      <c r="D12043" s="8"/>
      <c r="E12043" s="8"/>
      <c r="F12043" s="10"/>
      <c r="G12043" s="8">
        <v>60670</v>
      </c>
      <c r="H12043" s="8" t="s">
        <v>24867</v>
      </c>
      <c r="I12043" s="8" t="s">
        <v>7674</v>
      </c>
      <c r="J12043" s="8">
        <v>60395</v>
      </c>
      <c r="K12043" s="8" t="s">
        <v>33818</v>
      </c>
    </row>
    <row r="12044" spans="1:11" x14ac:dyDescent="0.2">
      <c r="A12044" s="8">
        <f>MAX($A$2:$A12043)+1</f>
        <v>10471</v>
      </c>
      <c r="B12044" s="8"/>
      <c r="C12044" s="9" t="str">
        <f t="shared" si="189"/>
        <v>Allen Combined Cycle Plant</v>
      </c>
      <c r="D12044" s="8"/>
      <c r="E12044" s="8"/>
      <c r="F12044" s="10"/>
      <c r="G12044" s="8">
        <v>60671</v>
      </c>
      <c r="H12044" s="8" t="s">
        <v>24868</v>
      </c>
      <c r="I12044" s="8" t="s">
        <v>3533</v>
      </c>
      <c r="J12044" s="8">
        <v>18642</v>
      </c>
      <c r="K12044" s="8" t="s">
        <v>33818</v>
      </c>
    </row>
    <row r="12045" spans="1:11" x14ac:dyDescent="0.2">
      <c r="A12045" s="8">
        <f>MAX($A$2:$A12044)+1</f>
        <v>10472</v>
      </c>
      <c r="B12045" s="8"/>
      <c r="C12045" s="9" t="str">
        <f t="shared" si="189"/>
        <v>Nixa Solar, LLC</v>
      </c>
      <c r="D12045" s="8"/>
      <c r="E12045" s="8"/>
      <c r="F12045" s="10"/>
      <c r="G12045" s="8">
        <v>60673</v>
      </c>
      <c r="H12045" s="8" t="s">
        <v>5739</v>
      </c>
      <c r="I12045" s="8" t="s">
        <v>5739</v>
      </c>
      <c r="J12045" s="8">
        <v>60398</v>
      </c>
      <c r="K12045" s="8" t="s">
        <v>33818</v>
      </c>
    </row>
    <row r="12046" spans="1:11" x14ac:dyDescent="0.2">
      <c r="A12046" s="8">
        <f>MAX($A$2:$A12045)+1</f>
        <v>10473</v>
      </c>
      <c r="B12046" s="8"/>
      <c r="C12046" s="9" t="str">
        <f t="shared" si="189"/>
        <v>Tisch Mills Wind</v>
      </c>
      <c r="D12046" s="8"/>
      <c r="E12046" s="8"/>
      <c r="F12046" s="10"/>
      <c r="G12046" s="8">
        <v>60674</v>
      </c>
      <c r="H12046" s="8" t="s">
        <v>24869</v>
      </c>
      <c r="I12046" s="8" t="s">
        <v>902</v>
      </c>
      <c r="J12046" s="8">
        <v>59365</v>
      </c>
      <c r="K12046" s="8" t="s">
        <v>33818</v>
      </c>
    </row>
    <row r="12047" spans="1:11" x14ac:dyDescent="0.2">
      <c r="A12047" s="8">
        <f>MAX($A$2:$A12046)+1</f>
        <v>10474</v>
      </c>
      <c r="B12047" s="8"/>
      <c r="C12047" s="9" t="str">
        <f t="shared" si="189"/>
        <v>San Joaquin Solar</v>
      </c>
      <c r="D12047" s="8"/>
      <c r="E12047" s="8"/>
      <c r="F12047" s="10"/>
      <c r="G12047" s="8">
        <v>60678</v>
      </c>
      <c r="H12047" s="8" t="s">
        <v>24870</v>
      </c>
      <c r="I12047" s="8" t="s">
        <v>6005</v>
      </c>
      <c r="J12047" s="8">
        <v>60399</v>
      </c>
      <c r="K12047" s="8" t="s">
        <v>33818</v>
      </c>
    </row>
    <row r="12048" spans="1:11" x14ac:dyDescent="0.2">
      <c r="A12048" s="8">
        <f>MAX($A$2:$A12047)+1</f>
        <v>10475</v>
      </c>
      <c r="B12048" s="8"/>
      <c r="C12048" s="9" t="str">
        <f>IF(H12048="",#REF!,H12048)</f>
        <v>Fort Rucker Solar Array</v>
      </c>
      <c r="D12048" s="8">
        <v>2</v>
      </c>
      <c r="E12048" s="8" t="s">
        <v>24872</v>
      </c>
      <c r="F12048" s="10" t="s">
        <v>24873</v>
      </c>
      <c r="G12048" s="8">
        <v>60679</v>
      </c>
      <c r="H12048" s="8" t="s">
        <v>24871</v>
      </c>
      <c r="I12048" s="8" t="s">
        <v>25</v>
      </c>
      <c r="J12048" s="8">
        <v>195</v>
      </c>
      <c r="K12048" s="8" t="s">
        <v>33818</v>
      </c>
    </row>
    <row r="12049" spans="1:11" x14ac:dyDescent="0.2">
      <c r="A12049" s="8">
        <f>MAX($A$2:$A12048)+1</f>
        <v>10476</v>
      </c>
      <c r="B12049" s="8"/>
      <c r="C12049" s="9" t="str">
        <f t="shared" ref="C12049:C12112" si="190">IF(H12049="",F12049,H12049)</f>
        <v>ANAD Solar Array</v>
      </c>
      <c r="D12049" s="8"/>
      <c r="E12049" s="8"/>
      <c r="F12049" s="10"/>
      <c r="G12049" s="8">
        <v>60680</v>
      </c>
      <c r="H12049" s="8" t="s">
        <v>24874</v>
      </c>
      <c r="I12049" s="8" t="s">
        <v>25</v>
      </c>
      <c r="J12049" s="8">
        <v>195</v>
      </c>
      <c r="K12049" s="8" t="s">
        <v>33818</v>
      </c>
    </row>
    <row r="12050" spans="1:11" x14ac:dyDescent="0.2">
      <c r="A12050" s="8">
        <f>MAX($A$2:$A12049)+1</f>
        <v>10477</v>
      </c>
      <c r="B12050" s="8"/>
      <c r="C12050" s="9" t="str">
        <f t="shared" si="190"/>
        <v>Annapolis Solar Park, LLC</v>
      </c>
      <c r="D12050" s="8"/>
      <c r="E12050" s="8"/>
      <c r="F12050" s="10"/>
      <c r="G12050" s="8">
        <v>60681</v>
      </c>
      <c r="H12050" s="8" t="s">
        <v>6006</v>
      </c>
      <c r="I12050" s="8" t="s">
        <v>5128</v>
      </c>
      <c r="J12050" s="8">
        <v>59474</v>
      </c>
      <c r="K12050" s="8" t="s">
        <v>33818</v>
      </c>
    </row>
    <row r="12051" spans="1:11" x14ac:dyDescent="0.2">
      <c r="A12051" s="8">
        <f>MAX($A$2:$A12050)+1</f>
        <v>10478</v>
      </c>
      <c r="B12051" s="8"/>
      <c r="C12051" s="9" t="str">
        <f t="shared" si="190"/>
        <v>Pearl Solar</v>
      </c>
      <c r="D12051" s="8"/>
      <c r="E12051" s="8"/>
      <c r="F12051" s="10"/>
      <c r="G12051" s="8">
        <v>60682</v>
      </c>
      <c r="H12051" s="8" t="s">
        <v>24875</v>
      </c>
      <c r="I12051" s="8" t="s">
        <v>2829</v>
      </c>
      <c r="J12051" s="8">
        <v>58489</v>
      </c>
      <c r="K12051" s="8" t="s">
        <v>33818</v>
      </c>
    </row>
    <row r="12052" spans="1:11" x14ac:dyDescent="0.2">
      <c r="A12052" s="8">
        <f>MAX($A$2:$A12051)+1</f>
        <v>10479</v>
      </c>
      <c r="B12052" s="8"/>
      <c r="C12052" s="9" t="str">
        <f t="shared" si="190"/>
        <v>TRS Fuel Cell</v>
      </c>
      <c r="D12052" s="8"/>
      <c r="E12052" s="8"/>
      <c r="F12052" s="10"/>
      <c r="G12052" s="8">
        <v>60683</v>
      </c>
      <c r="H12052" s="8" t="s">
        <v>24876</v>
      </c>
      <c r="I12052" s="8" t="s">
        <v>5740</v>
      </c>
      <c r="J12052" s="8">
        <v>60403</v>
      </c>
      <c r="K12052" s="8" t="s">
        <v>33818</v>
      </c>
    </row>
    <row r="12053" spans="1:11" x14ac:dyDescent="0.2">
      <c r="A12053" s="8">
        <f>A9361</f>
        <v>8386</v>
      </c>
      <c r="B12053" s="8"/>
      <c r="C12053" s="9" t="str">
        <f t="shared" si="190"/>
        <v>Cimarron Bend Wind Project II, LLC</v>
      </c>
      <c r="D12053" s="8"/>
      <c r="E12053" s="8"/>
      <c r="F12053" s="10"/>
      <c r="G12053" s="8">
        <v>60688</v>
      </c>
      <c r="H12053" s="8" t="s">
        <v>5741</v>
      </c>
      <c r="I12053" s="8" t="s">
        <v>5741</v>
      </c>
      <c r="J12053" s="8">
        <v>60407</v>
      </c>
      <c r="K12053" s="8" t="s">
        <v>33818</v>
      </c>
    </row>
    <row r="12054" spans="1:11" x14ac:dyDescent="0.2">
      <c r="A12054" s="8">
        <f>MAX($A$2:$A12053)+1</f>
        <v>10480</v>
      </c>
      <c r="B12054" s="8"/>
      <c r="C12054" s="9" t="str">
        <f t="shared" si="190"/>
        <v>Western Plains Wind Farm</v>
      </c>
      <c r="D12054" s="8"/>
      <c r="E12054" s="8"/>
      <c r="F12054" s="10"/>
      <c r="G12054" s="8">
        <v>60689</v>
      </c>
      <c r="H12054" s="8" t="s">
        <v>24877</v>
      </c>
      <c r="I12054" s="8" t="s">
        <v>472</v>
      </c>
      <c r="J12054" s="8">
        <v>22500</v>
      </c>
      <c r="K12054" s="8" t="s">
        <v>33818</v>
      </c>
    </row>
    <row r="12055" spans="1:11" x14ac:dyDescent="0.2">
      <c r="A12055" s="8">
        <f>MAX($A$2:$A12054)+1</f>
        <v>10481</v>
      </c>
      <c r="B12055" s="8"/>
      <c r="C12055" s="9" t="str">
        <f t="shared" si="190"/>
        <v>Blue Summit Storage, LLC</v>
      </c>
      <c r="D12055" s="8"/>
      <c r="E12055" s="8"/>
      <c r="F12055" s="10"/>
      <c r="G12055" s="8">
        <v>60690</v>
      </c>
      <c r="H12055" s="8" t="s">
        <v>5742</v>
      </c>
      <c r="I12055" s="8" t="s">
        <v>5742</v>
      </c>
      <c r="J12055" s="8">
        <v>60409</v>
      </c>
      <c r="K12055" s="8" t="s">
        <v>33818</v>
      </c>
    </row>
    <row r="12056" spans="1:11" x14ac:dyDescent="0.2">
      <c r="A12056" s="8">
        <f>MAX($A$2:$A12055)+1</f>
        <v>10482</v>
      </c>
      <c r="B12056" s="8"/>
      <c r="C12056" s="9" t="str">
        <f t="shared" si="190"/>
        <v>Tanager Holdings</v>
      </c>
      <c r="D12056" s="8"/>
      <c r="E12056" s="8"/>
      <c r="F12056" s="10"/>
      <c r="G12056" s="8">
        <v>60691</v>
      </c>
      <c r="H12056" s="8" t="s">
        <v>24878</v>
      </c>
      <c r="I12056" s="8" t="s">
        <v>6343</v>
      </c>
      <c r="J12056" s="8">
        <v>60410</v>
      </c>
      <c r="K12056" s="8" t="s">
        <v>33818</v>
      </c>
    </row>
    <row r="12057" spans="1:11" x14ac:dyDescent="0.2">
      <c r="A12057" s="8">
        <f>MAX($A$2:$A12056)+1</f>
        <v>10483</v>
      </c>
      <c r="B12057" s="8"/>
      <c r="C12057" s="9" t="str">
        <f t="shared" si="190"/>
        <v>Friesian Holdings</v>
      </c>
      <c r="D12057" s="8"/>
      <c r="E12057" s="8"/>
      <c r="F12057" s="10"/>
      <c r="G12057" s="8">
        <v>60692</v>
      </c>
      <c r="H12057" s="8" t="s">
        <v>24879</v>
      </c>
      <c r="I12057" s="8" t="s">
        <v>7546</v>
      </c>
      <c r="J12057" s="8">
        <v>60411</v>
      </c>
      <c r="K12057" s="8" t="s">
        <v>33818</v>
      </c>
    </row>
    <row r="12058" spans="1:11" x14ac:dyDescent="0.2">
      <c r="A12058" s="8">
        <f>MAX($A$2:$A12057)+1</f>
        <v>10484</v>
      </c>
      <c r="B12058" s="8"/>
      <c r="C12058" s="9" t="str">
        <f t="shared" si="190"/>
        <v>FDS Co-Generation Facility</v>
      </c>
      <c r="D12058" s="8"/>
      <c r="E12058" s="8"/>
      <c r="F12058" s="10"/>
      <c r="G12058" s="8">
        <v>60693</v>
      </c>
      <c r="H12058" s="8" t="s">
        <v>24880</v>
      </c>
      <c r="I12058" s="8" t="s">
        <v>7352</v>
      </c>
      <c r="J12058" s="8">
        <v>60405</v>
      </c>
      <c r="K12058" s="8" t="s">
        <v>33818</v>
      </c>
    </row>
    <row r="12059" spans="1:11" x14ac:dyDescent="0.2">
      <c r="A12059" s="8">
        <f>MAX($A$2:$A12058)+1</f>
        <v>10485</v>
      </c>
      <c r="B12059" s="8"/>
      <c r="C12059" s="9" t="str">
        <f t="shared" si="190"/>
        <v>WakeSun, LLC CSG</v>
      </c>
      <c r="D12059" s="8"/>
      <c r="E12059" s="8"/>
      <c r="F12059" s="10"/>
      <c r="G12059" s="8">
        <v>60694</v>
      </c>
      <c r="H12059" s="8" t="s">
        <v>24881</v>
      </c>
      <c r="I12059" s="8" t="s">
        <v>5520</v>
      </c>
      <c r="J12059" s="8">
        <v>60970</v>
      </c>
      <c r="K12059" s="8" t="s">
        <v>33818</v>
      </c>
    </row>
    <row r="12060" spans="1:11" x14ac:dyDescent="0.2">
      <c r="A12060" s="8">
        <f>MAX($A$2:$A12059)+1</f>
        <v>10486</v>
      </c>
      <c r="B12060" s="8"/>
      <c r="C12060" s="9" t="str">
        <f t="shared" si="190"/>
        <v>Gaines County</v>
      </c>
      <c r="D12060" s="8"/>
      <c r="E12060" s="8"/>
      <c r="F12060" s="10"/>
      <c r="G12060" s="8">
        <v>60697</v>
      </c>
      <c r="H12060" s="8" t="s">
        <v>24882</v>
      </c>
      <c r="I12060" s="8" t="s">
        <v>403</v>
      </c>
      <c r="J12060" s="8">
        <v>17718</v>
      </c>
      <c r="K12060" s="8" t="s">
        <v>33818</v>
      </c>
    </row>
    <row r="12061" spans="1:11" x14ac:dyDescent="0.2">
      <c r="A12061" s="8">
        <f>MAX($A$2:$A12060)+1</f>
        <v>10487</v>
      </c>
      <c r="B12061" s="8"/>
      <c r="C12061" s="9" t="str">
        <f t="shared" si="190"/>
        <v>Stanton Energy Reliability Center</v>
      </c>
      <c r="D12061" s="8"/>
      <c r="E12061" s="8"/>
      <c r="F12061" s="10"/>
      <c r="G12061" s="8">
        <v>60698</v>
      </c>
      <c r="H12061" s="8" t="s">
        <v>24883</v>
      </c>
      <c r="I12061" s="8" t="s">
        <v>3828</v>
      </c>
      <c r="J12061" s="8">
        <v>20323</v>
      </c>
      <c r="K12061" s="8" t="s">
        <v>33818</v>
      </c>
    </row>
    <row r="12062" spans="1:11" x14ac:dyDescent="0.2">
      <c r="A12062" s="8">
        <f>MAX($A$2:$A12061)+1</f>
        <v>10488</v>
      </c>
      <c r="B12062" s="8"/>
      <c r="C12062" s="9" t="str">
        <f t="shared" si="190"/>
        <v>DESI-1 Battery Energy Storage Facility</v>
      </c>
      <c r="D12062" s="8"/>
      <c r="E12062" s="8"/>
      <c r="F12062" s="10"/>
      <c r="G12062" s="8">
        <v>60699</v>
      </c>
      <c r="H12062" s="8" t="s">
        <v>24884</v>
      </c>
      <c r="I12062" s="8" t="s">
        <v>393</v>
      </c>
      <c r="J12062" s="8">
        <v>17609</v>
      </c>
      <c r="K12062" s="8" t="s">
        <v>33818</v>
      </c>
    </row>
    <row r="12063" spans="1:11" x14ac:dyDescent="0.2">
      <c r="A12063" s="8">
        <f>MAX($A$2:$A12062)+1</f>
        <v>10489</v>
      </c>
      <c r="B12063" s="8"/>
      <c r="C12063" s="9" t="str">
        <f t="shared" si="190"/>
        <v>JED Solid Waste Mgmt Renewable LFG Energy</v>
      </c>
      <c r="D12063" s="8"/>
      <c r="E12063" s="8"/>
      <c r="F12063" s="10"/>
      <c r="G12063" s="8">
        <v>60701</v>
      </c>
      <c r="H12063" s="8" t="s">
        <v>24885</v>
      </c>
      <c r="I12063" s="8" t="s">
        <v>8138</v>
      </c>
      <c r="J12063" s="8">
        <v>60429</v>
      </c>
      <c r="K12063" s="8" t="s">
        <v>33818</v>
      </c>
    </row>
    <row r="12064" spans="1:11" x14ac:dyDescent="0.2">
      <c r="A12064" s="8">
        <f>MAX($A$2:$A12063)+1</f>
        <v>10490</v>
      </c>
      <c r="B12064" s="8"/>
      <c r="C12064" s="9" t="str">
        <f t="shared" si="190"/>
        <v>Ursa Community Solar</v>
      </c>
      <c r="D12064" s="8"/>
      <c r="E12064" s="8"/>
      <c r="F12064" s="10"/>
      <c r="G12064" s="8">
        <v>60712</v>
      </c>
      <c r="H12064" s="8" t="s">
        <v>5744</v>
      </c>
      <c r="I12064" s="8" t="s">
        <v>5744</v>
      </c>
      <c r="J12064" s="8">
        <v>60435</v>
      </c>
      <c r="K12064" s="8" t="s">
        <v>33818</v>
      </c>
    </row>
    <row r="12065" spans="1:11" x14ac:dyDescent="0.2">
      <c r="A12065" s="8">
        <f>MAX($A$2:$A12064)+1</f>
        <v>10491</v>
      </c>
      <c r="B12065" s="8"/>
      <c r="C12065" s="9" t="str">
        <f t="shared" si="190"/>
        <v>Orion Community Solar</v>
      </c>
      <c r="D12065" s="8"/>
      <c r="E12065" s="8"/>
      <c r="F12065" s="10"/>
      <c r="G12065" s="8">
        <v>60716</v>
      </c>
      <c r="H12065" s="8" t="s">
        <v>5745</v>
      </c>
      <c r="I12065" s="8" t="s">
        <v>5745</v>
      </c>
      <c r="J12065" s="8">
        <v>60439</v>
      </c>
      <c r="K12065" s="8" t="s">
        <v>33818</v>
      </c>
    </row>
    <row r="12066" spans="1:11" x14ac:dyDescent="0.2">
      <c r="A12066" s="8">
        <f>MAX($A$2:$A12065)+1</f>
        <v>10492</v>
      </c>
      <c r="B12066" s="8"/>
      <c r="C12066" s="9" t="str">
        <f t="shared" si="190"/>
        <v>New Colony Wind Project</v>
      </c>
      <c r="D12066" s="8"/>
      <c r="E12066" s="8"/>
      <c r="F12066" s="10"/>
      <c r="G12066" s="8">
        <v>60718</v>
      </c>
      <c r="H12066" s="8" t="s">
        <v>24886</v>
      </c>
      <c r="I12066" s="8" t="s">
        <v>7859</v>
      </c>
      <c r="J12066" s="8">
        <v>60427</v>
      </c>
      <c r="K12066" s="8" t="s">
        <v>33818</v>
      </c>
    </row>
    <row r="12067" spans="1:11" x14ac:dyDescent="0.2">
      <c r="A12067" s="8">
        <f>MAX($A$2:$A12066)+1</f>
        <v>10493</v>
      </c>
      <c r="B12067" s="8"/>
      <c r="C12067" s="9" t="str">
        <f t="shared" si="190"/>
        <v>Sadiebrook Solar, LLC</v>
      </c>
      <c r="D12067" s="8"/>
      <c r="E12067" s="8"/>
      <c r="F12067" s="10"/>
      <c r="G12067" s="8">
        <v>60719</v>
      </c>
      <c r="H12067" s="8" t="s">
        <v>8342</v>
      </c>
      <c r="I12067" s="8" t="s">
        <v>8342</v>
      </c>
      <c r="J12067" s="8">
        <v>60433</v>
      </c>
      <c r="K12067" s="8" t="s">
        <v>33818</v>
      </c>
    </row>
    <row r="12068" spans="1:11" x14ac:dyDescent="0.2">
      <c r="A12068" s="8">
        <f>MAX($A$2:$A12067)+1</f>
        <v>10494</v>
      </c>
      <c r="B12068" s="8"/>
      <c r="C12068" s="9" t="str">
        <f t="shared" si="190"/>
        <v>Weld 1 Community Solar Array</v>
      </c>
      <c r="D12068" s="8"/>
      <c r="E12068" s="8"/>
      <c r="F12068" s="10"/>
      <c r="G12068" s="8">
        <v>60720</v>
      </c>
      <c r="H12068" s="8" t="s">
        <v>24887</v>
      </c>
      <c r="I12068" s="8" t="s">
        <v>1390</v>
      </c>
      <c r="J12068" s="8">
        <v>58519</v>
      </c>
      <c r="K12068" s="8" t="s">
        <v>33818</v>
      </c>
    </row>
    <row r="12069" spans="1:11" x14ac:dyDescent="0.2">
      <c r="A12069" s="8">
        <f>MAX($A$2:$A12068)+1</f>
        <v>10495</v>
      </c>
      <c r="B12069" s="8"/>
      <c r="C12069" s="9" t="str">
        <f t="shared" si="190"/>
        <v>Logan 1 Community Solar Array</v>
      </c>
      <c r="D12069" s="8"/>
      <c r="E12069" s="8"/>
      <c r="F12069" s="10"/>
      <c r="G12069" s="8">
        <v>60722</v>
      </c>
      <c r="H12069" s="8" t="s">
        <v>24888</v>
      </c>
      <c r="I12069" s="8" t="s">
        <v>1390</v>
      </c>
      <c r="J12069" s="8">
        <v>58519</v>
      </c>
      <c r="K12069" s="8" t="s">
        <v>33818</v>
      </c>
    </row>
    <row r="12070" spans="1:11" x14ac:dyDescent="0.2">
      <c r="A12070" s="8">
        <f>MAX($A$2:$A12069)+1</f>
        <v>10496</v>
      </c>
      <c r="B12070" s="8"/>
      <c r="C12070" s="9" t="str">
        <f t="shared" si="190"/>
        <v>Conejos 1 Community Solar Array</v>
      </c>
      <c r="D12070" s="8"/>
      <c r="E12070" s="8"/>
      <c r="F12070" s="10"/>
      <c r="G12070" s="8">
        <v>60723</v>
      </c>
      <c r="H12070" s="8" t="s">
        <v>24889</v>
      </c>
      <c r="I12070" s="8" t="s">
        <v>1390</v>
      </c>
      <c r="J12070" s="8">
        <v>58519</v>
      </c>
      <c r="K12070" s="8" t="s">
        <v>33818</v>
      </c>
    </row>
    <row r="12071" spans="1:11" x14ac:dyDescent="0.2">
      <c r="A12071" s="8">
        <f>MAX($A$2:$A12070)+1</f>
        <v>10497</v>
      </c>
      <c r="B12071" s="8"/>
      <c r="C12071" s="9" t="str">
        <f t="shared" si="190"/>
        <v>Arapahoe 3 Community Solar Array</v>
      </c>
      <c r="D12071" s="8"/>
      <c r="E12071" s="8"/>
      <c r="F12071" s="10"/>
      <c r="G12071" s="8">
        <v>60724</v>
      </c>
      <c r="H12071" s="8" t="s">
        <v>24890</v>
      </c>
      <c r="I12071" s="8" t="s">
        <v>1390</v>
      </c>
      <c r="J12071" s="8">
        <v>58519</v>
      </c>
      <c r="K12071" s="8" t="s">
        <v>33818</v>
      </c>
    </row>
    <row r="12072" spans="1:11" x14ac:dyDescent="0.2">
      <c r="A12072" s="8">
        <f>MAX($A$2:$A12071)+1</f>
        <v>10498</v>
      </c>
      <c r="B12072" s="8"/>
      <c r="C12072" s="9" t="str">
        <f t="shared" si="190"/>
        <v>Xcel Adams 2 Community Solar Array</v>
      </c>
      <c r="D12072" s="8"/>
      <c r="E12072" s="8"/>
      <c r="F12072" s="10"/>
      <c r="G12072" s="8">
        <v>60725</v>
      </c>
      <c r="H12072" s="8" t="s">
        <v>24891</v>
      </c>
      <c r="I12072" s="8" t="s">
        <v>1390</v>
      </c>
      <c r="J12072" s="8">
        <v>58519</v>
      </c>
      <c r="K12072" s="8" t="s">
        <v>33818</v>
      </c>
    </row>
    <row r="12073" spans="1:11" x14ac:dyDescent="0.2">
      <c r="A12073" s="8">
        <f>MAX($A$2:$A12072)+1</f>
        <v>10499</v>
      </c>
      <c r="B12073" s="8"/>
      <c r="C12073" s="9" t="str">
        <f t="shared" si="190"/>
        <v>Xcel Adams 1 Community Solar Array</v>
      </c>
      <c r="D12073" s="8"/>
      <c r="E12073" s="8"/>
      <c r="F12073" s="10"/>
      <c r="G12073" s="8">
        <v>60726</v>
      </c>
      <c r="H12073" s="8" t="s">
        <v>24892</v>
      </c>
      <c r="I12073" s="8" t="s">
        <v>1390</v>
      </c>
      <c r="J12073" s="8">
        <v>58519</v>
      </c>
      <c r="K12073" s="8" t="s">
        <v>33818</v>
      </c>
    </row>
    <row r="12074" spans="1:11" x14ac:dyDescent="0.2">
      <c r="A12074" s="8">
        <f>MAX($A$2:$A12073)+1</f>
        <v>10500</v>
      </c>
      <c r="B12074" s="8"/>
      <c r="C12074" s="9" t="str">
        <f t="shared" si="190"/>
        <v>Rattlesnake Power, LLC</v>
      </c>
      <c r="D12074" s="8"/>
      <c r="E12074" s="8"/>
      <c r="F12074" s="10"/>
      <c r="G12074" s="8">
        <v>60743</v>
      </c>
      <c r="H12074" s="8" t="s">
        <v>6007</v>
      </c>
      <c r="I12074" s="8" t="s">
        <v>6007</v>
      </c>
      <c r="J12074" s="8">
        <v>60443</v>
      </c>
      <c r="K12074" s="8" t="s">
        <v>33818</v>
      </c>
    </row>
    <row r="12075" spans="1:11" x14ac:dyDescent="0.2">
      <c r="A12075" s="8">
        <f>MAX($A$2:$A12074)+1</f>
        <v>10501</v>
      </c>
      <c r="B12075" s="8"/>
      <c r="C12075" s="9" t="str">
        <f t="shared" si="190"/>
        <v>Simcoe Solar</v>
      </c>
      <c r="D12075" s="8"/>
      <c r="E12075" s="8"/>
      <c r="F12075" s="10"/>
      <c r="G12075" s="8">
        <v>60748</v>
      </c>
      <c r="H12075" s="8" t="s">
        <v>5747</v>
      </c>
      <c r="I12075" s="8" t="s">
        <v>5747</v>
      </c>
      <c r="J12075" s="8">
        <v>60448</v>
      </c>
      <c r="K12075" s="8" t="s">
        <v>33818</v>
      </c>
    </row>
    <row r="12076" spans="1:11" x14ac:dyDescent="0.2">
      <c r="A12076" s="8">
        <f>MAX($A$2:$A12075)+1</f>
        <v>10502</v>
      </c>
      <c r="B12076" s="8"/>
      <c r="C12076" s="9" t="str">
        <f t="shared" si="190"/>
        <v>Osawatomie Power Plant South Sub</v>
      </c>
      <c r="D12076" s="8"/>
      <c r="E12076" s="8"/>
      <c r="F12076" s="10"/>
      <c r="G12076" s="8">
        <v>60750</v>
      </c>
      <c r="H12076" s="8" t="s">
        <v>24893</v>
      </c>
      <c r="I12076" s="8" t="s">
        <v>1250</v>
      </c>
      <c r="J12076" s="8">
        <v>14203</v>
      </c>
      <c r="K12076" s="8" t="s">
        <v>33818</v>
      </c>
    </row>
    <row r="12077" spans="1:11" x14ac:dyDescent="0.2">
      <c r="A12077" s="8">
        <f>MAX($A$2:$A12076)+1</f>
        <v>10503</v>
      </c>
      <c r="B12077" s="8"/>
      <c r="C12077" s="9" t="str">
        <f t="shared" si="190"/>
        <v>Osawatomie Power Plant North Sub</v>
      </c>
      <c r="D12077" s="8"/>
      <c r="E12077" s="8"/>
      <c r="F12077" s="10"/>
      <c r="G12077" s="8">
        <v>60751</v>
      </c>
      <c r="H12077" s="8" t="s">
        <v>24894</v>
      </c>
      <c r="I12077" s="8" t="s">
        <v>1250</v>
      </c>
      <c r="J12077" s="8">
        <v>14203</v>
      </c>
      <c r="K12077" s="8" t="s">
        <v>33818</v>
      </c>
    </row>
    <row r="12078" spans="1:11" x14ac:dyDescent="0.2">
      <c r="A12078" s="8">
        <f>MAX($A$2:$A12077)+1</f>
        <v>10504</v>
      </c>
      <c r="B12078" s="8"/>
      <c r="C12078" s="9" t="str">
        <f t="shared" si="190"/>
        <v>Shirley Landfill</v>
      </c>
      <c r="D12078" s="8"/>
      <c r="E12078" s="8"/>
      <c r="F12078" s="10"/>
      <c r="G12078" s="8">
        <v>60753</v>
      </c>
      <c r="H12078" s="8" t="s">
        <v>24895</v>
      </c>
      <c r="I12078" s="8" t="s">
        <v>5380</v>
      </c>
      <c r="J12078" s="8">
        <v>60281</v>
      </c>
      <c r="K12078" s="8" t="s">
        <v>33818</v>
      </c>
    </row>
    <row r="12079" spans="1:11" x14ac:dyDescent="0.2">
      <c r="A12079" s="8">
        <f>MAX($A$2:$A12078)+1</f>
        <v>10505</v>
      </c>
      <c r="B12079" s="8"/>
      <c r="C12079" s="9" t="str">
        <f t="shared" si="190"/>
        <v>DDR Shoppers World</v>
      </c>
      <c r="D12079" s="8"/>
      <c r="E12079" s="8"/>
      <c r="F12079" s="10"/>
      <c r="G12079" s="8">
        <v>60754</v>
      </c>
      <c r="H12079" s="8" t="s">
        <v>24896</v>
      </c>
      <c r="I12079" s="8" t="s">
        <v>5380</v>
      </c>
      <c r="J12079" s="8">
        <v>60281</v>
      </c>
      <c r="K12079" s="8" t="s">
        <v>33818</v>
      </c>
    </row>
    <row r="12080" spans="1:11" x14ac:dyDescent="0.2">
      <c r="A12080" s="8">
        <f>MAX($A$2:$A12079)+1</f>
        <v>10506</v>
      </c>
      <c r="B12080" s="8"/>
      <c r="C12080" s="9" t="str">
        <f t="shared" si="190"/>
        <v>Spartan</v>
      </c>
      <c r="D12080" s="8"/>
      <c r="E12080" s="8"/>
      <c r="F12080" s="10"/>
      <c r="G12080" s="8">
        <v>60755</v>
      </c>
      <c r="H12080" s="8" t="s">
        <v>24897</v>
      </c>
      <c r="I12080" s="8" t="s">
        <v>5380</v>
      </c>
      <c r="J12080" s="8">
        <v>60281</v>
      </c>
      <c r="K12080" s="8" t="s">
        <v>33818</v>
      </c>
    </row>
    <row r="12081" spans="1:11" x14ac:dyDescent="0.2">
      <c r="A12081" s="8">
        <f>MAX($A$2:$A12080)+1</f>
        <v>10507</v>
      </c>
      <c r="B12081" s="8"/>
      <c r="C12081" s="9" t="str">
        <f t="shared" si="190"/>
        <v>Cedarville</v>
      </c>
      <c r="D12081" s="8"/>
      <c r="E12081" s="8"/>
      <c r="F12081" s="10"/>
      <c r="G12081" s="8">
        <v>60757</v>
      </c>
      <c r="H12081" s="8" t="s">
        <v>24898</v>
      </c>
      <c r="I12081" s="8" t="s">
        <v>5380</v>
      </c>
      <c r="J12081" s="8">
        <v>60281</v>
      </c>
      <c r="K12081" s="8" t="s">
        <v>33818</v>
      </c>
    </row>
    <row r="12082" spans="1:11" x14ac:dyDescent="0.2">
      <c r="A12082" s="8">
        <f>MAX($A$2:$A12081)+1</f>
        <v>10508</v>
      </c>
      <c r="B12082" s="8"/>
      <c r="C12082" s="9" t="str">
        <f t="shared" si="190"/>
        <v>Phantom Solar</v>
      </c>
      <c r="D12082" s="8"/>
      <c r="E12082" s="8"/>
      <c r="F12082" s="10"/>
      <c r="G12082" s="8">
        <v>60774</v>
      </c>
      <c r="H12082" s="8" t="s">
        <v>24899</v>
      </c>
      <c r="I12082" s="8" t="s">
        <v>5749</v>
      </c>
      <c r="J12082" s="8">
        <v>60400</v>
      </c>
      <c r="K12082" s="8" t="s">
        <v>33818</v>
      </c>
    </row>
    <row r="12083" spans="1:11" x14ac:dyDescent="0.2">
      <c r="A12083" s="8">
        <f>MAX($A$2:$A12082)+1</f>
        <v>10509</v>
      </c>
      <c r="B12083" s="8"/>
      <c r="C12083" s="9" t="str">
        <f t="shared" si="190"/>
        <v>Deerfield Solar</v>
      </c>
      <c r="D12083" s="8"/>
      <c r="E12083" s="8"/>
      <c r="F12083" s="10"/>
      <c r="G12083" s="8">
        <v>60775</v>
      </c>
      <c r="H12083" s="8" t="s">
        <v>24900</v>
      </c>
      <c r="I12083" s="8" t="s">
        <v>5750</v>
      </c>
      <c r="J12083" s="8">
        <v>60461</v>
      </c>
      <c r="K12083" s="8" t="s">
        <v>33818</v>
      </c>
    </row>
    <row r="12084" spans="1:11" x14ac:dyDescent="0.2">
      <c r="A12084" s="8">
        <f>MAX($A$2:$A12083)+1</f>
        <v>10510</v>
      </c>
      <c r="B12084" s="8"/>
      <c r="C12084" s="9" t="str">
        <f t="shared" si="190"/>
        <v>American Kings Solar, LLC</v>
      </c>
      <c r="D12084" s="8"/>
      <c r="E12084" s="8"/>
      <c r="F12084" s="10"/>
      <c r="G12084" s="8">
        <v>60777</v>
      </c>
      <c r="H12084" s="8" t="s">
        <v>24901</v>
      </c>
      <c r="I12084" s="8" t="s">
        <v>24340</v>
      </c>
      <c r="J12084" s="8">
        <v>56615</v>
      </c>
      <c r="K12084" s="8" t="s">
        <v>33818</v>
      </c>
    </row>
    <row r="12085" spans="1:11" x14ac:dyDescent="0.2">
      <c r="A12085" s="8">
        <f>MAX($A$2:$A12084)+1</f>
        <v>10511</v>
      </c>
      <c r="B12085" s="8"/>
      <c r="C12085" s="9" t="str">
        <f t="shared" si="190"/>
        <v>Rowan Solar NC LLC</v>
      </c>
      <c r="D12085" s="8"/>
      <c r="E12085" s="8"/>
      <c r="F12085" s="10"/>
      <c r="G12085" s="8">
        <v>60780</v>
      </c>
      <c r="H12085" s="8" t="s">
        <v>8605</v>
      </c>
      <c r="I12085" s="8" t="s">
        <v>8605</v>
      </c>
      <c r="J12085" s="8">
        <v>60466</v>
      </c>
      <c r="K12085" s="8" t="s">
        <v>33818</v>
      </c>
    </row>
    <row r="12086" spans="1:11" x14ac:dyDescent="0.2">
      <c r="A12086" s="8">
        <f>MAX($A$2:$A12085)+1</f>
        <v>10512</v>
      </c>
      <c r="B12086" s="8"/>
      <c r="C12086" s="9" t="str">
        <f t="shared" si="190"/>
        <v>Royal Wine Corp Solar Power Plant</v>
      </c>
      <c r="D12086" s="8"/>
      <c r="E12086" s="8"/>
      <c r="F12086" s="10"/>
      <c r="G12086" s="8">
        <v>60781</v>
      </c>
      <c r="H12086" s="8" t="s">
        <v>24902</v>
      </c>
      <c r="I12086" s="8" t="s">
        <v>5568</v>
      </c>
      <c r="J12086" s="8">
        <v>60467</v>
      </c>
      <c r="K12086" s="8" t="s">
        <v>33818</v>
      </c>
    </row>
    <row r="12087" spans="1:11" x14ac:dyDescent="0.2">
      <c r="A12087" s="8">
        <f>MAX($A$2:$A12086)+1</f>
        <v>10513</v>
      </c>
      <c r="B12087" s="8"/>
      <c r="C12087" s="9" t="str">
        <f t="shared" si="190"/>
        <v>Jersey Holdings</v>
      </c>
      <c r="D12087" s="8"/>
      <c r="E12087" s="8"/>
      <c r="F12087" s="10"/>
      <c r="G12087" s="8">
        <v>60784</v>
      </c>
      <c r="H12087" s="8" t="s">
        <v>24903</v>
      </c>
      <c r="I12087" s="8" t="s">
        <v>8340</v>
      </c>
      <c r="J12087" s="8">
        <v>60470</v>
      </c>
      <c r="K12087" s="8" t="s">
        <v>33818</v>
      </c>
    </row>
    <row r="12088" spans="1:11" x14ac:dyDescent="0.2">
      <c r="A12088" s="8">
        <f>MAX($A$2:$A12087)+1</f>
        <v>10514</v>
      </c>
      <c r="B12088" s="8"/>
      <c r="C12088" s="9" t="str">
        <f t="shared" si="190"/>
        <v>Tungsten Mountain</v>
      </c>
      <c r="D12088" s="8"/>
      <c r="E12088" s="8"/>
      <c r="F12088" s="10"/>
      <c r="G12088" s="8">
        <v>60785</v>
      </c>
      <c r="H12088" s="8" t="s">
        <v>5751</v>
      </c>
      <c r="I12088" s="8" t="s">
        <v>5751</v>
      </c>
      <c r="J12088" s="8">
        <v>60472</v>
      </c>
      <c r="K12088" s="8" t="s">
        <v>33818</v>
      </c>
    </row>
    <row r="12089" spans="1:11" x14ac:dyDescent="0.2">
      <c r="A12089" s="8">
        <f>MAX($A$2:$A12088)+1</f>
        <v>10515</v>
      </c>
      <c r="B12089" s="8"/>
      <c r="C12089" s="9" t="str">
        <f t="shared" si="190"/>
        <v>Renovo Energy Center</v>
      </c>
      <c r="D12089" s="8"/>
      <c r="E12089" s="8"/>
      <c r="F12089" s="10"/>
      <c r="G12089" s="8">
        <v>60786</v>
      </c>
      <c r="H12089" s="8" t="s">
        <v>6718</v>
      </c>
      <c r="I12089" s="8" t="s">
        <v>6718</v>
      </c>
      <c r="J12089" s="8">
        <v>60473</v>
      </c>
      <c r="K12089" s="8" t="s">
        <v>33818</v>
      </c>
    </row>
    <row r="12090" spans="1:11" x14ac:dyDescent="0.2">
      <c r="A12090" s="8">
        <f>MAX($A$2:$A12089)+1</f>
        <v>10516</v>
      </c>
      <c r="B12090" s="8"/>
      <c r="C12090" s="9" t="str">
        <f t="shared" si="190"/>
        <v>Suwannee Solar Facility</v>
      </c>
      <c r="D12090" s="8"/>
      <c r="E12090" s="8"/>
      <c r="F12090" s="10"/>
      <c r="G12090" s="8">
        <v>60788</v>
      </c>
      <c r="H12090" s="8" t="s">
        <v>24904</v>
      </c>
      <c r="I12090" s="8" t="s">
        <v>24905</v>
      </c>
      <c r="J12090" s="8">
        <v>6455</v>
      </c>
      <c r="K12090" s="8" t="s">
        <v>33818</v>
      </c>
    </row>
    <row r="12091" spans="1:11" x14ac:dyDescent="0.2">
      <c r="A12091" s="8">
        <f>MAX($A$2:$A12090)+1</f>
        <v>10517</v>
      </c>
      <c r="B12091" s="8"/>
      <c r="C12091" s="9" t="str">
        <f t="shared" si="190"/>
        <v>Bluebell Solar</v>
      </c>
      <c r="D12091" s="8"/>
      <c r="E12091" s="8"/>
      <c r="F12091" s="10"/>
      <c r="G12091" s="8">
        <v>60789</v>
      </c>
      <c r="H12091" s="8" t="s">
        <v>24906</v>
      </c>
      <c r="I12091" s="8" t="s">
        <v>6008</v>
      </c>
      <c r="J12091" s="8">
        <v>60476</v>
      </c>
      <c r="K12091" s="8" t="s">
        <v>33818</v>
      </c>
    </row>
    <row r="12092" spans="1:11" x14ac:dyDescent="0.2">
      <c r="A12092" s="8">
        <f>MAX($A$2:$A12091)+1</f>
        <v>10518</v>
      </c>
      <c r="B12092" s="8"/>
      <c r="C12092" s="9" t="str">
        <f t="shared" si="190"/>
        <v>PVN Milliken, LLC</v>
      </c>
      <c r="D12092" s="8"/>
      <c r="E12092" s="8"/>
      <c r="F12092" s="10"/>
      <c r="G12092" s="8">
        <v>60790</v>
      </c>
      <c r="H12092" s="8" t="s">
        <v>5752</v>
      </c>
      <c r="I12092" s="8" t="s">
        <v>5752</v>
      </c>
      <c r="J12092" s="8">
        <v>60455</v>
      </c>
      <c r="K12092" s="8" t="s">
        <v>33818</v>
      </c>
    </row>
    <row r="12093" spans="1:11" x14ac:dyDescent="0.2">
      <c r="A12093" s="8">
        <f>MAX($A$2:$A12092)+1</f>
        <v>10519</v>
      </c>
      <c r="B12093" s="8"/>
      <c r="C12093" s="9" t="str">
        <f t="shared" si="190"/>
        <v>SunAnza</v>
      </c>
      <c r="D12093" s="8"/>
      <c r="E12093" s="8"/>
      <c r="F12093" s="10"/>
      <c r="G12093" s="8">
        <v>60791</v>
      </c>
      <c r="H12093" s="8" t="s">
        <v>24907</v>
      </c>
      <c r="I12093" s="8" t="s">
        <v>647</v>
      </c>
      <c r="J12093" s="8">
        <v>796</v>
      </c>
      <c r="K12093" s="8" t="s">
        <v>33818</v>
      </c>
    </row>
    <row r="12094" spans="1:11" x14ac:dyDescent="0.2">
      <c r="A12094" s="8">
        <f>MAX($A$2:$A12093)+1</f>
        <v>10520</v>
      </c>
      <c r="B12094" s="8"/>
      <c r="C12094" s="9" t="str">
        <f t="shared" si="190"/>
        <v>Iron Horse Solar 4, LLC</v>
      </c>
      <c r="D12094" s="8"/>
      <c r="E12094" s="8"/>
      <c r="F12094" s="10"/>
      <c r="G12094" s="8">
        <v>60799</v>
      </c>
      <c r="H12094" s="8" t="s">
        <v>5753</v>
      </c>
      <c r="I12094" s="8" t="s">
        <v>5753</v>
      </c>
      <c r="J12094" s="8">
        <v>60479</v>
      </c>
      <c r="K12094" s="8" t="s">
        <v>33818</v>
      </c>
    </row>
    <row r="12095" spans="1:11" x14ac:dyDescent="0.2">
      <c r="A12095" s="8">
        <f>MAX($A$2:$A12094)+1</f>
        <v>10521</v>
      </c>
      <c r="B12095" s="8"/>
      <c r="C12095" s="9" t="str">
        <f t="shared" si="190"/>
        <v>BHE Pueblo 2 Community Solar Array</v>
      </c>
      <c r="D12095" s="8"/>
      <c r="E12095" s="8"/>
      <c r="F12095" s="10"/>
      <c r="G12095" s="8">
        <v>60801</v>
      </c>
      <c r="H12095" s="8" t="s">
        <v>24908</v>
      </c>
      <c r="I12095" s="8" t="s">
        <v>1390</v>
      </c>
      <c r="J12095" s="8">
        <v>58519</v>
      </c>
      <c r="K12095" s="8" t="s">
        <v>33818</v>
      </c>
    </row>
    <row r="12096" spans="1:11" x14ac:dyDescent="0.2">
      <c r="A12096" s="8">
        <f>MAX($A$2:$A12095)+1</f>
        <v>10522</v>
      </c>
      <c r="B12096" s="8"/>
      <c r="C12096" s="9" t="str">
        <f t="shared" si="190"/>
        <v>Salt Springs Wind Farm</v>
      </c>
      <c r="D12096" s="8"/>
      <c r="E12096" s="8"/>
      <c r="F12096" s="10"/>
      <c r="G12096" s="8">
        <v>60807</v>
      </c>
      <c r="H12096" s="8" t="s">
        <v>24909</v>
      </c>
      <c r="I12096" s="8" t="s">
        <v>902</v>
      </c>
      <c r="J12096" s="8">
        <v>59365</v>
      </c>
      <c r="K12096" s="8" t="s">
        <v>33818</v>
      </c>
    </row>
    <row r="12097" spans="1:11" x14ac:dyDescent="0.2">
      <c r="A12097" s="8">
        <f>MAX($A$2:$A12096)+1</f>
        <v>10523</v>
      </c>
      <c r="B12097" s="8"/>
      <c r="C12097" s="9" t="str">
        <f t="shared" si="190"/>
        <v>Cloverdale Solar Center</v>
      </c>
      <c r="D12097" s="8"/>
      <c r="E12097" s="8"/>
      <c r="F12097" s="10"/>
      <c r="G12097" s="8">
        <v>60813</v>
      </c>
      <c r="H12097" s="8" t="s">
        <v>24910</v>
      </c>
      <c r="I12097" s="8" t="s">
        <v>5193</v>
      </c>
      <c r="J12097" s="8">
        <v>59735</v>
      </c>
      <c r="K12097" s="8" t="s">
        <v>33818</v>
      </c>
    </row>
    <row r="12098" spans="1:11" x14ac:dyDescent="0.2">
      <c r="A12098" s="8">
        <f>MAX($A$2:$A12097)+1</f>
        <v>10524</v>
      </c>
      <c r="B12098" s="8"/>
      <c r="C12098" s="9" t="str">
        <f t="shared" si="190"/>
        <v>7-Mile Ridge Wind Project</v>
      </c>
      <c r="D12098" s="8"/>
      <c r="E12098" s="8"/>
      <c r="F12098" s="10"/>
      <c r="G12098" s="8">
        <v>60814</v>
      </c>
      <c r="H12098" s="8" t="s">
        <v>24911</v>
      </c>
      <c r="I12098" s="8" t="s">
        <v>553</v>
      </c>
      <c r="J12098" s="8">
        <v>219</v>
      </c>
      <c r="K12098" s="8" t="s">
        <v>33818</v>
      </c>
    </row>
    <row r="12099" spans="1:11" x14ac:dyDescent="0.2">
      <c r="A12099" s="8">
        <f>MAX($A$2:$A12098)+1</f>
        <v>10525</v>
      </c>
      <c r="B12099" s="8"/>
      <c r="C12099" s="9" t="str">
        <f t="shared" si="190"/>
        <v>Hampshire College</v>
      </c>
      <c r="D12099" s="8"/>
      <c r="E12099" s="8"/>
      <c r="F12099" s="10"/>
      <c r="G12099" s="8">
        <v>60815</v>
      </c>
      <c r="H12099" s="8" t="s">
        <v>24912</v>
      </c>
      <c r="I12099" s="8" t="s">
        <v>5502</v>
      </c>
      <c r="J12099" s="8">
        <v>60947</v>
      </c>
      <c r="K12099" s="8" t="s">
        <v>33818</v>
      </c>
    </row>
    <row r="12100" spans="1:11" x14ac:dyDescent="0.2">
      <c r="A12100" s="8">
        <f>MAX($A$2:$A12099)+1</f>
        <v>10526</v>
      </c>
      <c r="B12100" s="8"/>
      <c r="C12100" s="9" t="str">
        <f t="shared" si="190"/>
        <v>Town of Lexington Solar</v>
      </c>
      <c r="D12100" s="8"/>
      <c r="E12100" s="8"/>
      <c r="F12100" s="10"/>
      <c r="G12100" s="8">
        <v>60816</v>
      </c>
      <c r="H12100" s="8" t="s">
        <v>24913</v>
      </c>
      <c r="I12100" s="8" t="s">
        <v>5502</v>
      </c>
      <c r="J12100" s="8">
        <v>60947</v>
      </c>
      <c r="K12100" s="8" t="s">
        <v>33818</v>
      </c>
    </row>
    <row r="12101" spans="1:11" x14ac:dyDescent="0.2">
      <c r="A12101" s="8">
        <f>MAX($A$2:$A12100)+1</f>
        <v>10527</v>
      </c>
      <c r="B12101" s="8"/>
      <c r="C12101" s="9" t="str">
        <f t="shared" si="190"/>
        <v>Sullivan County - Adult Care Solar</v>
      </c>
      <c r="D12101" s="8"/>
      <c r="E12101" s="8"/>
      <c r="F12101" s="10"/>
      <c r="G12101" s="8">
        <v>60817</v>
      </c>
      <c r="H12101" s="8" t="s">
        <v>24914</v>
      </c>
      <c r="I12101" s="8" t="s">
        <v>5502</v>
      </c>
      <c r="J12101" s="8">
        <v>60947</v>
      </c>
      <c r="K12101" s="8" t="s">
        <v>33818</v>
      </c>
    </row>
    <row r="12102" spans="1:11" x14ac:dyDescent="0.2">
      <c r="A12102" s="8">
        <f>MAX($A$2:$A12101)+1</f>
        <v>10528</v>
      </c>
      <c r="B12102" s="8"/>
      <c r="C12102" s="9" t="str">
        <f t="shared" si="190"/>
        <v>Oswego County - Fulton Solar</v>
      </c>
      <c r="D12102" s="8"/>
      <c r="E12102" s="8"/>
      <c r="F12102" s="10"/>
      <c r="G12102" s="8">
        <v>60818</v>
      </c>
      <c r="H12102" s="8" t="s">
        <v>24915</v>
      </c>
      <c r="I12102" s="8" t="s">
        <v>5502</v>
      </c>
      <c r="J12102" s="8">
        <v>60947</v>
      </c>
      <c r="K12102" s="8" t="s">
        <v>33818</v>
      </c>
    </row>
    <row r="12103" spans="1:11" x14ac:dyDescent="0.2">
      <c r="A12103" s="8">
        <f>MAX($A$2:$A12102)+1</f>
        <v>10529</v>
      </c>
      <c r="B12103" s="8"/>
      <c r="C12103" s="9" t="str">
        <f t="shared" si="190"/>
        <v>Jefferson-Lewis BOCES Solar</v>
      </c>
      <c r="D12103" s="8"/>
      <c r="E12103" s="8"/>
      <c r="F12103" s="10"/>
      <c r="G12103" s="8">
        <v>60819</v>
      </c>
      <c r="H12103" s="8" t="s">
        <v>24916</v>
      </c>
      <c r="I12103" s="8" t="s">
        <v>5502</v>
      </c>
      <c r="J12103" s="8">
        <v>60947</v>
      </c>
      <c r="K12103" s="8" t="s">
        <v>33818</v>
      </c>
    </row>
    <row r="12104" spans="1:11" x14ac:dyDescent="0.2">
      <c r="A12104" s="8">
        <f>MAX($A$2:$A12103)+1</f>
        <v>10530</v>
      </c>
      <c r="B12104" s="8"/>
      <c r="C12104" s="9" t="str">
        <f t="shared" si="190"/>
        <v>Montgomery County - Correctional Facility</v>
      </c>
      <c r="D12104" s="8"/>
      <c r="E12104" s="8"/>
      <c r="F12104" s="10"/>
      <c r="G12104" s="8">
        <v>60820</v>
      </c>
      <c r="H12104" s="8" t="s">
        <v>24917</v>
      </c>
      <c r="I12104" s="8" t="s">
        <v>5502</v>
      </c>
      <c r="J12104" s="8">
        <v>60947</v>
      </c>
      <c r="K12104" s="8" t="s">
        <v>33818</v>
      </c>
    </row>
    <row r="12105" spans="1:11" x14ac:dyDescent="0.2">
      <c r="A12105" s="8">
        <f>MAX($A$2:$A12104)+1</f>
        <v>10531</v>
      </c>
      <c r="B12105" s="8"/>
      <c r="C12105" s="9" t="str">
        <f t="shared" si="190"/>
        <v>Weber State University - Davis Campus Solar</v>
      </c>
      <c r="D12105" s="8"/>
      <c r="E12105" s="8"/>
      <c r="F12105" s="10"/>
      <c r="G12105" s="8">
        <v>60821</v>
      </c>
      <c r="H12105" s="8" t="s">
        <v>24918</v>
      </c>
      <c r="I12105" s="8" t="s">
        <v>5502</v>
      </c>
      <c r="J12105" s="8">
        <v>60947</v>
      </c>
      <c r="K12105" s="8" t="s">
        <v>33818</v>
      </c>
    </row>
    <row r="12106" spans="1:11" x14ac:dyDescent="0.2">
      <c r="A12106" s="8">
        <f>MAX($A$2:$A12105)+1</f>
        <v>10532</v>
      </c>
      <c r="B12106" s="8"/>
      <c r="C12106" s="9" t="str">
        <f t="shared" si="190"/>
        <v>Intel - Ocotillo Campus Solar</v>
      </c>
      <c r="D12106" s="8"/>
      <c r="E12106" s="8"/>
      <c r="F12106" s="10"/>
      <c r="G12106" s="8">
        <v>60822</v>
      </c>
      <c r="H12106" s="8" t="s">
        <v>24919</v>
      </c>
      <c r="I12106" s="8" t="s">
        <v>5502</v>
      </c>
      <c r="J12106" s="8">
        <v>60947</v>
      </c>
      <c r="K12106" s="8" t="s">
        <v>33818</v>
      </c>
    </row>
    <row r="12107" spans="1:11" x14ac:dyDescent="0.2">
      <c r="A12107" s="8">
        <f>MAX($A$2:$A12106)+1</f>
        <v>10533</v>
      </c>
      <c r="B12107" s="8"/>
      <c r="C12107" s="9" t="str">
        <f t="shared" si="190"/>
        <v>South Sioux City Solar</v>
      </c>
      <c r="D12107" s="8"/>
      <c r="E12107" s="8"/>
      <c r="F12107" s="10"/>
      <c r="G12107" s="8">
        <v>60823</v>
      </c>
      <c r="H12107" s="8" t="s">
        <v>24920</v>
      </c>
      <c r="I12107" s="8" t="s">
        <v>5502</v>
      </c>
      <c r="J12107" s="8">
        <v>60947</v>
      </c>
      <c r="K12107" s="8" t="s">
        <v>33818</v>
      </c>
    </row>
    <row r="12108" spans="1:11" x14ac:dyDescent="0.2">
      <c r="A12108" s="8">
        <f>MAX($A$2:$A12107)+1</f>
        <v>10534</v>
      </c>
      <c r="B12108" s="8"/>
      <c r="C12108" s="9" t="str">
        <f t="shared" si="190"/>
        <v>Valley Sanitary District WTP Solar</v>
      </c>
      <c r="D12108" s="8"/>
      <c r="E12108" s="8"/>
      <c r="F12108" s="10"/>
      <c r="G12108" s="8">
        <v>60824</v>
      </c>
      <c r="H12108" s="8" t="s">
        <v>24921</v>
      </c>
      <c r="I12108" s="8" t="s">
        <v>5502</v>
      </c>
      <c r="J12108" s="8">
        <v>60947</v>
      </c>
      <c r="K12108" s="8" t="s">
        <v>33818</v>
      </c>
    </row>
    <row r="12109" spans="1:11" x14ac:dyDescent="0.2">
      <c r="A12109" s="8">
        <f>MAX($A$2:$A12108)+1</f>
        <v>10535</v>
      </c>
      <c r="B12109" s="8"/>
      <c r="C12109" s="9" t="str">
        <f t="shared" si="190"/>
        <v>Colgreen North Shore Solar Farm</v>
      </c>
      <c r="D12109" s="8"/>
      <c r="E12109" s="8"/>
      <c r="F12109" s="10"/>
      <c r="G12109" s="8">
        <v>60825</v>
      </c>
      <c r="H12109" s="8" t="s">
        <v>24922</v>
      </c>
      <c r="I12109" s="8" t="s">
        <v>6009</v>
      </c>
      <c r="J12109" s="8">
        <v>60495</v>
      </c>
      <c r="K12109" s="8" t="s">
        <v>33818</v>
      </c>
    </row>
    <row r="12110" spans="1:11" x14ac:dyDescent="0.2">
      <c r="A12110" s="8">
        <f>MAX($A$2:$A12109)+1</f>
        <v>10536</v>
      </c>
      <c r="B12110" s="8"/>
      <c r="C12110" s="9" t="str">
        <f t="shared" si="190"/>
        <v>Neenach Solar Center</v>
      </c>
      <c r="D12110" s="8"/>
      <c r="E12110" s="8"/>
      <c r="F12110" s="10"/>
      <c r="G12110" s="8">
        <v>60826</v>
      </c>
      <c r="H12110" s="8" t="s">
        <v>24923</v>
      </c>
      <c r="I12110" s="8" t="s">
        <v>5514</v>
      </c>
      <c r="J12110" s="8">
        <v>60496</v>
      </c>
      <c r="K12110" s="8" t="s">
        <v>33818</v>
      </c>
    </row>
    <row r="12111" spans="1:11" x14ac:dyDescent="0.2">
      <c r="A12111" s="8">
        <f>MAX($A$2:$A12110)+1</f>
        <v>10537</v>
      </c>
      <c r="B12111" s="8"/>
      <c r="C12111" s="9" t="str">
        <f t="shared" si="190"/>
        <v>Sun Streams, LLC</v>
      </c>
      <c r="D12111" s="8"/>
      <c r="E12111" s="8"/>
      <c r="F12111" s="10"/>
      <c r="G12111" s="8">
        <v>60827</v>
      </c>
      <c r="H12111" s="8" t="s">
        <v>24924</v>
      </c>
      <c r="I12111" s="8" t="s">
        <v>24340</v>
      </c>
      <c r="J12111" s="8">
        <v>56615</v>
      </c>
      <c r="K12111" s="8" t="s">
        <v>33818</v>
      </c>
    </row>
    <row r="12112" spans="1:11" x14ac:dyDescent="0.2">
      <c r="A12112" s="8">
        <f>MAX($A$2:$A12111)+1</f>
        <v>10538</v>
      </c>
      <c r="B12112" s="8"/>
      <c r="C12112" s="9" t="str">
        <f t="shared" si="190"/>
        <v>Osceola Solar, LLC</v>
      </c>
      <c r="D12112" s="8"/>
      <c r="E12112" s="8"/>
      <c r="F12112" s="10"/>
      <c r="G12112" s="8">
        <v>60828</v>
      </c>
      <c r="H12112" s="8" t="s">
        <v>24925</v>
      </c>
      <c r="I12112" s="8" t="s">
        <v>5507</v>
      </c>
      <c r="J12112" s="8">
        <v>61060</v>
      </c>
      <c r="K12112" s="8" t="s">
        <v>33818</v>
      </c>
    </row>
    <row r="12113" spans="1:11" x14ac:dyDescent="0.2">
      <c r="A12113" s="8">
        <f>MAX($A$2:$A12112)+1</f>
        <v>10539</v>
      </c>
      <c r="B12113" s="8"/>
      <c r="C12113" s="9" t="str">
        <f t="shared" ref="C12113:C12176" si="191">IF(H12113="",F12113,H12113)</f>
        <v>Eastway Solar, LLC</v>
      </c>
      <c r="D12113" s="8"/>
      <c r="E12113" s="8"/>
      <c r="F12113" s="10"/>
      <c r="G12113" s="8">
        <v>60829</v>
      </c>
      <c r="H12113" s="8" t="s">
        <v>24926</v>
      </c>
      <c r="I12113" s="8" t="s">
        <v>5507</v>
      </c>
      <c r="J12113" s="8">
        <v>61060</v>
      </c>
      <c r="K12113" s="8" t="s">
        <v>33818</v>
      </c>
    </row>
    <row r="12114" spans="1:11" x14ac:dyDescent="0.2">
      <c r="A12114" s="8">
        <f>MAX($A$2:$A12113)+1</f>
        <v>10540</v>
      </c>
      <c r="B12114" s="8"/>
      <c r="C12114" s="9" t="str">
        <f t="shared" si="191"/>
        <v>Webster Holdco Solar</v>
      </c>
      <c r="D12114" s="8"/>
      <c r="E12114" s="8"/>
      <c r="F12114" s="10"/>
      <c r="G12114" s="8">
        <v>60830</v>
      </c>
      <c r="H12114" s="8" t="s">
        <v>24927</v>
      </c>
      <c r="I12114" s="8" t="s">
        <v>5755</v>
      </c>
      <c r="J12114" s="8">
        <v>60486</v>
      </c>
      <c r="K12114" s="8" t="s">
        <v>33818</v>
      </c>
    </row>
    <row r="12115" spans="1:11" x14ac:dyDescent="0.2">
      <c r="A12115" s="8">
        <f>MAX($A$2:$A12114)+1</f>
        <v>10541</v>
      </c>
      <c r="B12115" s="8"/>
      <c r="C12115" s="9" t="str">
        <f t="shared" si="191"/>
        <v>Orbit Energy RI</v>
      </c>
      <c r="D12115" s="8"/>
      <c r="E12115" s="8"/>
      <c r="F12115" s="10"/>
      <c r="G12115" s="8">
        <v>60831</v>
      </c>
      <c r="H12115" s="8" t="s">
        <v>24928</v>
      </c>
      <c r="I12115" s="8" t="s">
        <v>8490</v>
      </c>
      <c r="J12115" s="8">
        <v>60500</v>
      </c>
      <c r="K12115" s="8" t="s">
        <v>33818</v>
      </c>
    </row>
    <row r="12116" spans="1:11" x14ac:dyDescent="0.2">
      <c r="A12116" s="8">
        <f>MAX($A$2:$A12115)+1</f>
        <v>10542</v>
      </c>
      <c r="B12116" s="8"/>
      <c r="C12116" s="9" t="str">
        <f t="shared" si="191"/>
        <v>Farmington Holdco Solar</v>
      </c>
      <c r="D12116" s="8"/>
      <c r="E12116" s="8"/>
      <c r="F12116" s="10"/>
      <c r="G12116" s="8">
        <v>60832</v>
      </c>
      <c r="H12116" s="8" t="s">
        <v>24929</v>
      </c>
      <c r="I12116" s="8" t="s">
        <v>5756</v>
      </c>
      <c r="J12116" s="8">
        <v>60501</v>
      </c>
      <c r="K12116" s="8" t="s">
        <v>33818</v>
      </c>
    </row>
    <row r="12117" spans="1:11" x14ac:dyDescent="0.2">
      <c r="A12117" s="8">
        <f>MAX($A$2:$A12116)+1</f>
        <v>10543</v>
      </c>
      <c r="B12117" s="8"/>
      <c r="C12117" s="9" t="str">
        <f t="shared" si="191"/>
        <v>Dodge Holdco Solar</v>
      </c>
      <c r="D12117" s="8"/>
      <c r="E12117" s="8"/>
      <c r="F12117" s="10"/>
      <c r="G12117" s="8">
        <v>60833</v>
      </c>
      <c r="H12117" s="8" t="s">
        <v>24930</v>
      </c>
      <c r="I12117" s="8" t="s">
        <v>5757</v>
      </c>
      <c r="J12117" s="8">
        <v>60485</v>
      </c>
      <c r="K12117" s="8" t="s">
        <v>33818</v>
      </c>
    </row>
    <row r="12118" spans="1:11" x14ac:dyDescent="0.2">
      <c r="A12118" s="8">
        <f>MAX($A$2:$A12117)+1</f>
        <v>10544</v>
      </c>
      <c r="B12118" s="8"/>
      <c r="C12118" s="9" t="str">
        <f t="shared" si="191"/>
        <v>Hwy 14 Holdco Solar</v>
      </c>
      <c r="D12118" s="8"/>
      <c r="E12118" s="8"/>
      <c r="F12118" s="10"/>
      <c r="G12118" s="8">
        <v>60834</v>
      </c>
      <c r="H12118" s="8" t="s">
        <v>24931</v>
      </c>
      <c r="I12118" s="8" t="s">
        <v>5758</v>
      </c>
      <c r="J12118" s="8">
        <v>60488</v>
      </c>
      <c r="K12118" s="8" t="s">
        <v>33818</v>
      </c>
    </row>
    <row r="12119" spans="1:11" x14ac:dyDescent="0.2">
      <c r="A12119" s="8">
        <f>MAX($A$2:$A12118)+1</f>
        <v>10545</v>
      </c>
      <c r="B12119" s="8"/>
      <c r="C12119" s="9" t="str">
        <f t="shared" si="191"/>
        <v>Pine Island Solar</v>
      </c>
      <c r="D12119" s="8"/>
      <c r="E12119" s="8"/>
      <c r="F12119" s="10"/>
      <c r="G12119" s="8">
        <v>60835</v>
      </c>
      <c r="H12119" s="8" t="s">
        <v>24812</v>
      </c>
      <c r="I12119" s="8" t="s">
        <v>5759</v>
      </c>
      <c r="J12119" s="8">
        <v>60490</v>
      </c>
      <c r="K12119" s="8" t="s">
        <v>33818</v>
      </c>
    </row>
    <row r="12120" spans="1:11" x14ac:dyDescent="0.2">
      <c r="A12120" s="8">
        <f>MAX($A$2:$A12119)+1</f>
        <v>10546</v>
      </c>
      <c r="B12120" s="8"/>
      <c r="C12120" s="9" t="str">
        <f t="shared" si="191"/>
        <v>Big Lake Holdco Solar</v>
      </c>
      <c r="D12120" s="8"/>
      <c r="E12120" s="8"/>
      <c r="F12120" s="10"/>
      <c r="G12120" s="8">
        <v>60836</v>
      </c>
      <c r="H12120" s="8" t="s">
        <v>24932</v>
      </c>
      <c r="I12120" s="8" t="s">
        <v>5760</v>
      </c>
      <c r="J12120" s="8">
        <v>60489</v>
      </c>
      <c r="K12120" s="8" t="s">
        <v>33818</v>
      </c>
    </row>
    <row r="12121" spans="1:11" x14ac:dyDescent="0.2">
      <c r="A12121" s="8">
        <f>MAX($A$2:$A12120)+1</f>
        <v>10547</v>
      </c>
      <c r="B12121" s="8"/>
      <c r="C12121" s="9" t="str">
        <f t="shared" si="191"/>
        <v>Forest Lake Solar</v>
      </c>
      <c r="D12121" s="8"/>
      <c r="E12121" s="8"/>
      <c r="F12121" s="10"/>
      <c r="G12121" s="8">
        <v>60837</v>
      </c>
      <c r="H12121" s="8" t="s">
        <v>24933</v>
      </c>
      <c r="I12121" s="8" t="s">
        <v>5761</v>
      </c>
      <c r="J12121" s="8">
        <v>60491</v>
      </c>
      <c r="K12121" s="8" t="s">
        <v>33818</v>
      </c>
    </row>
    <row r="12122" spans="1:11" x14ac:dyDescent="0.2">
      <c r="A12122" s="8">
        <f>MAX($A$2:$A12121)+1</f>
        <v>10548</v>
      </c>
      <c r="B12122" s="8"/>
      <c r="C12122" s="9" t="str">
        <f t="shared" si="191"/>
        <v>Wabasha Holdco Solar</v>
      </c>
      <c r="D12122" s="8"/>
      <c r="E12122" s="8"/>
      <c r="F12122" s="10"/>
      <c r="G12122" s="8">
        <v>60838</v>
      </c>
      <c r="H12122" s="8" t="s">
        <v>24934</v>
      </c>
      <c r="I12122" s="8" t="s">
        <v>5762</v>
      </c>
      <c r="J12122" s="8">
        <v>60487</v>
      </c>
      <c r="K12122" s="8" t="s">
        <v>33818</v>
      </c>
    </row>
    <row r="12123" spans="1:11" x14ac:dyDescent="0.2">
      <c r="A12123" s="8">
        <f>MAX($A$2:$A12122)+1</f>
        <v>10549</v>
      </c>
      <c r="B12123" s="8"/>
      <c r="C12123" s="9" t="str">
        <f t="shared" si="191"/>
        <v>Genentech Vacaville Meter #1</v>
      </c>
      <c r="D12123" s="8"/>
      <c r="E12123" s="8"/>
      <c r="F12123" s="10"/>
      <c r="G12123" s="8">
        <v>60844</v>
      </c>
      <c r="H12123" s="8" t="s">
        <v>24935</v>
      </c>
      <c r="I12123" s="8" t="s">
        <v>5502</v>
      </c>
      <c r="J12123" s="8">
        <v>60947</v>
      </c>
      <c r="K12123" s="8" t="s">
        <v>33818</v>
      </c>
    </row>
    <row r="12124" spans="1:11" x14ac:dyDescent="0.2">
      <c r="A12124" s="8">
        <f>MAX($A$2:$A12123)+1</f>
        <v>10550</v>
      </c>
      <c r="B12124" s="8"/>
      <c r="C12124" s="9" t="str">
        <f t="shared" si="191"/>
        <v>US GSA - Sacramento</v>
      </c>
      <c r="D12124" s="8"/>
      <c r="E12124" s="8"/>
      <c r="F12124" s="10"/>
      <c r="G12124" s="8">
        <v>60846</v>
      </c>
      <c r="H12124" s="8" t="s">
        <v>24936</v>
      </c>
      <c r="I12124" s="8" t="s">
        <v>5502</v>
      </c>
      <c r="J12124" s="8">
        <v>60947</v>
      </c>
      <c r="K12124" s="8" t="s">
        <v>33818</v>
      </c>
    </row>
    <row r="12125" spans="1:11" x14ac:dyDescent="0.2">
      <c r="A12125" s="8">
        <f>MAX($A$2:$A12124)+1</f>
        <v>10551</v>
      </c>
      <c r="B12125" s="8"/>
      <c r="C12125" s="9" t="str">
        <f t="shared" si="191"/>
        <v>Garrett County - DPU Treatment Plant</v>
      </c>
      <c r="D12125" s="8"/>
      <c r="E12125" s="8"/>
      <c r="F12125" s="10"/>
      <c r="G12125" s="8">
        <v>60847</v>
      </c>
      <c r="H12125" s="8" t="s">
        <v>24937</v>
      </c>
      <c r="I12125" s="8" t="s">
        <v>5502</v>
      </c>
      <c r="J12125" s="8">
        <v>60947</v>
      </c>
      <c r="K12125" s="8" t="s">
        <v>33818</v>
      </c>
    </row>
    <row r="12126" spans="1:11" x14ac:dyDescent="0.2">
      <c r="A12126" s="8">
        <f>MAX($A$2:$A12125)+1</f>
        <v>10552</v>
      </c>
      <c r="B12126" s="8"/>
      <c r="C12126" s="9" t="str">
        <f t="shared" si="191"/>
        <v>Thigpen Farms Solar, LLC</v>
      </c>
      <c r="D12126" s="8"/>
      <c r="E12126" s="8"/>
      <c r="F12126" s="10"/>
      <c r="G12126" s="8">
        <v>60850</v>
      </c>
      <c r="H12126" s="8" t="s">
        <v>24938</v>
      </c>
      <c r="I12126" s="8" t="s">
        <v>5507</v>
      </c>
      <c r="J12126" s="8">
        <v>61060</v>
      </c>
      <c r="K12126" s="8" t="s">
        <v>33818</v>
      </c>
    </row>
    <row r="12127" spans="1:11" x14ac:dyDescent="0.2">
      <c r="A12127" s="8">
        <f>MAX($A$2:$A12126)+1</f>
        <v>10553</v>
      </c>
      <c r="B12127" s="8"/>
      <c r="C12127" s="9" t="str">
        <f t="shared" si="191"/>
        <v>Bird Machine Solar Farm</v>
      </c>
      <c r="D12127" s="8"/>
      <c r="E12127" s="8"/>
      <c r="F12127" s="10"/>
      <c r="G12127" s="8">
        <v>60854</v>
      </c>
      <c r="H12127" s="8" t="s">
        <v>24939</v>
      </c>
      <c r="I12127" s="8" t="s">
        <v>5763</v>
      </c>
      <c r="J12127" s="8">
        <v>60513</v>
      </c>
      <c r="K12127" s="8" t="s">
        <v>33818</v>
      </c>
    </row>
    <row r="12128" spans="1:11" x14ac:dyDescent="0.2">
      <c r="A12128" s="8">
        <f>MAX($A$2:$A12127)+1</f>
        <v>10554</v>
      </c>
      <c r="B12128" s="8"/>
      <c r="C12128" s="9" t="str">
        <f t="shared" si="191"/>
        <v>Iron Horse Solar I CSG</v>
      </c>
      <c r="D12128" s="8"/>
      <c r="E12128" s="8"/>
      <c r="F12128" s="10"/>
      <c r="G12128" s="8">
        <v>60855</v>
      </c>
      <c r="H12128" s="8" t="s">
        <v>24940</v>
      </c>
      <c r="I12128" s="8" t="s">
        <v>5584</v>
      </c>
      <c r="J12128" s="8">
        <v>60514</v>
      </c>
      <c r="K12128" s="8" t="s">
        <v>33818</v>
      </c>
    </row>
    <row r="12129" spans="1:11" x14ac:dyDescent="0.2">
      <c r="A12129" s="8">
        <f>MAX($A$2:$A12128)+1</f>
        <v>10555</v>
      </c>
      <c r="B12129" s="8"/>
      <c r="C12129" s="9" t="str">
        <f t="shared" si="191"/>
        <v>Astra Wind Farm</v>
      </c>
      <c r="D12129" s="8"/>
      <c r="E12129" s="8"/>
      <c r="F12129" s="10"/>
      <c r="G12129" s="8">
        <v>60856</v>
      </c>
      <c r="H12129" s="8" t="s">
        <v>24941</v>
      </c>
      <c r="I12129" s="8" t="s">
        <v>5764</v>
      </c>
      <c r="J12129" s="8">
        <v>60515</v>
      </c>
      <c r="K12129" s="8" t="s">
        <v>33818</v>
      </c>
    </row>
    <row r="12130" spans="1:11" x14ac:dyDescent="0.2">
      <c r="A12130" s="8">
        <f>MAX($A$2:$A12129)+1</f>
        <v>10556</v>
      </c>
      <c r="B12130" s="8"/>
      <c r="C12130" s="9" t="str">
        <f t="shared" si="191"/>
        <v>Williams Solar, LLC</v>
      </c>
      <c r="D12130" s="8"/>
      <c r="E12130" s="8"/>
      <c r="F12130" s="10"/>
      <c r="G12130" s="8">
        <v>60859</v>
      </c>
      <c r="H12130" s="8" t="s">
        <v>7950</v>
      </c>
      <c r="I12130" s="8" t="s">
        <v>7950</v>
      </c>
      <c r="J12130" s="8">
        <v>60519</v>
      </c>
      <c r="K12130" s="8" t="s">
        <v>33818</v>
      </c>
    </row>
    <row r="12131" spans="1:11" x14ac:dyDescent="0.2">
      <c r="A12131" s="8">
        <f>MAX($A$2:$A12130)+1</f>
        <v>10557</v>
      </c>
      <c r="B12131" s="8"/>
      <c r="C12131" s="9" t="str">
        <f t="shared" si="191"/>
        <v>Dept of General Services -FTB</v>
      </c>
      <c r="D12131" s="8"/>
      <c r="E12131" s="8"/>
      <c r="F12131" s="10"/>
      <c r="G12131" s="8">
        <v>60861</v>
      </c>
      <c r="H12131" s="8" t="s">
        <v>24942</v>
      </c>
      <c r="I12131" s="8" t="s">
        <v>5765</v>
      </c>
      <c r="J12131" s="8">
        <v>60518</v>
      </c>
      <c r="K12131" s="8" t="s">
        <v>33818</v>
      </c>
    </row>
    <row r="12132" spans="1:11" x14ac:dyDescent="0.2">
      <c r="A12132" s="8">
        <f>MAX($A$2:$A12131)+1</f>
        <v>10558</v>
      </c>
      <c r="B12132" s="8"/>
      <c r="C12132" s="9" t="str">
        <f t="shared" si="191"/>
        <v>Cooperative Solar One</v>
      </c>
      <c r="D12132" s="8"/>
      <c r="E12132" s="8"/>
      <c r="F12132" s="10"/>
      <c r="G12132" s="8">
        <v>60863</v>
      </c>
      <c r="H12132" s="8" t="s">
        <v>24943</v>
      </c>
      <c r="I12132" s="8" t="s">
        <v>1685</v>
      </c>
      <c r="J12132" s="8">
        <v>5580</v>
      </c>
      <c r="K12132" s="8" t="s">
        <v>33818</v>
      </c>
    </row>
    <row r="12133" spans="1:11" x14ac:dyDescent="0.2">
      <c r="A12133" s="8">
        <f>MAX($A$2:$A12132)+1</f>
        <v>10559</v>
      </c>
      <c r="B12133" s="8"/>
      <c r="C12133" s="9" t="str">
        <f t="shared" si="191"/>
        <v>Bashaw Solar CSG 1, LLC</v>
      </c>
      <c r="D12133" s="8"/>
      <c r="E12133" s="8"/>
      <c r="F12133" s="10"/>
      <c r="G12133" s="8">
        <v>60866</v>
      </c>
      <c r="H12133" s="8" t="s">
        <v>24944</v>
      </c>
      <c r="I12133" s="8" t="s">
        <v>5590</v>
      </c>
      <c r="J12133" s="8">
        <v>60484</v>
      </c>
      <c r="K12133" s="8" t="s">
        <v>33818</v>
      </c>
    </row>
    <row r="12134" spans="1:11" x14ac:dyDescent="0.2">
      <c r="A12134" s="8">
        <f>MAX($A$2:$A12133)+1</f>
        <v>10560</v>
      </c>
      <c r="B12134" s="8"/>
      <c r="C12134" s="9" t="str">
        <f t="shared" si="191"/>
        <v>Timothy Lake Powerhouse</v>
      </c>
      <c r="D12134" s="8"/>
      <c r="E12134" s="8"/>
      <c r="F12134" s="10"/>
      <c r="G12134" s="8">
        <v>60868</v>
      </c>
      <c r="H12134" s="8" t="s">
        <v>24945</v>
      </c>
      <c r="I12134" s="8" t="s">
        <v>346</v>
      </c>
      <c r="J12134" s="8">
        <v>15248</v>
      </c>
      <c r="K12134" s="8" t="s">
        <v>33818</v>
      </c>
    </row>
    <row r="12135" spans="1:11" x14ac:dyDescent="0.2">
      <c r="A12135" s="8">
        <f>MAX($A$2:$A12134)+1</f>
        <v>10561</v>
      </c>
      <c r="B12135" s="8"/>
      <c r="C12135" s="9" t="str">
        <f t="shared" si="191"/>
        <v>Homestead Wind LLC</v>
      </c>
      <c r="D12135" s="8"/>
      <c r="E12135" s="8"/>
      <c r="F12135" s="10"/>
      <c r="G12135" s="8">
        <v>60871</v>
      </c>
      <c r="H12135" s="8" t="s">
        <v>24946</v>
      </c>
      <c r="I12135" s="8" t="s">
        <v>7681</v>
      </c>
      <c r="J12135" s="8">
        <v>60523</v>
      </c>
      <c r="K12135" s="8" t="s">
        <v>33818</v>
      </c>
    </row>
    <row r="12136" spans="1:11" x14ac:dyDescent="0.2">
      <c r="A12136" s="8">
        <f>MAX($A$2:$A12135)+1</f>
        <v>10562</v>
      </c>
      <c r="B12136" s="8"/>
      <c r="C12136" s="9" t="str">
        <f t="shared" si="191"/>
        <v>Wildomar Solar</v>
      </c>
      <c r="D12136" s="8"/>
      <c r="E12136" s="8"/>
      <c r="F12136" s="10"/>
      <c r="G12136" s="8">
        <v>60872</v>
      </c>
      <c r="H12136" s="8" t="s">
        <v>24947</v>
      </c>
      <c r="I12136" s="8" t="s">
        <v>8874</v>
      </c>
      <c r="J12136" s="8">
        <v>60527</v>
      </c>
      <c r="K12136" s="8" t="s">
        <v>33818</v>
      </c>
    </row>
    <row r="12137" spans="1:11" x14ac:dyDescent="0.2">
      <c r="A12137" s="8">
        <f>MAX($A$2:$A12136)+1</f>
        <v>10563</v>
      </c>
      <c r="B12137" s="8"/>
      <c r="C12137" s="9" t="str">
        <f t="shared" si="191"/>
        <v>Prairie Wind Farm</v>
      </c>
      <c r="D12137" s="8"/>
      <c r="E12137" s="8"/>
      <c r="F12137" s="10"/>
      <c r="G12137" s="8">
        <v>60873</v>
      </c>
      <c r="H12137" s="8" t="s">
        <v>24948</v>
      </c>
      <c r="I12137" s="8" t="s">
        <v>247</v>
      </c>
      <c r="J12137" s="8">
        <v>12341</v>
      </c>
      <c r="K12137" s="8" t="s">
        <v>33818</v>
      </c>
    </row>
    <row r="12138" spans="1:11" x14ac:dyDescent="0.2">
      <c r="A12138" s="8">
        <f>MAX($A$2:$A12137)+1</f>
        <v>10564</v>
      </c>
      <c r="B12138" s="8"/>
      <c r="C12138" s="9" t="str">
        <f t="shared" si="191"/>
        <v>Carl Friedrich Gauss Solar</v>
      </c>
      <c r="D12138" s="8"/>
      <c r="E12138" s="8"/>
      <c r="F12138" s="10"/>
      <c r="G12138" s="8">
        <v>60882</v>
      </c>
      <c r="H12138" s="8" t="s">
        <v>24949</v>
      </c>
      <c r="I12138" s="8" t="s">
        <v>8324</v>
      </c>
      <c r="J12138" s="8">
        <v>60533</v>
      </c>
      <c r="K12138" s="8" t="s">
        <v>33818</v>
      </c>
    </row>
    <row r="12139" spans="1:11" x14ac:dyDescent="0.2">
      <c r="A12139" s="8">
        <f>MAX($A$2:$A12138)+1</f>
        <v>10565</v>
      </c>
      <c r="B12139" s="8"/>
      <c r="C12139" s="9" t="str">
        <f t="shared" si="191"/>
        <v>Deerfield Wind Energy, LLC</v>
      </c>
      <c r="D12139" s="8"/>
      <c r="E12139" s="8"/>
      <c r="F12139" s="10"/>
      <c r="G12139" s="8">
        <v>60883</v>
      </c>
      <c r="H12139" s="8" t="s">
        <v>5766</v>
      </c>
      <c r="I12139" s="8" t="s">
        <v>5766</v>
      </c>
      <c r="J12139" s="8">
        <v>60537</v>
      </c>
      <c r="K12139" s="8" t="s">
        <v>33818</v>
      </c>
    </row>
    <row r="12140" spans="1:11" x14ac:dyDescent="0.2">
      <c r="A12140" s="8">
        <f>MAX($A$2:$A12139)+1</f>
        <v>10566</v>
      </c>
      <c r="B12140" s="8"/>
      <c r="C12140" s="9" t="str">
        <f t="shared" si="191"/>
        <v>Halifax Solar LLC</v>
      </c>
      <c r="D12140" s="8"/>
      <c r="E12140" s="8"/>
      <c r="F12140" s="10"/>
      <c r="G12140" s="8">
        <v>60884</v>
      </c>
      <c r="H12140" s="8" t="s">
        <v>8325</v>
      </c>
      <c r="I12140" s="8" t="s">
        <v>8325</v>
      </c>
      <c r="J12140" s="8">
        <v>60534</v>
      </c>
      <c r="K12140" s="8" t="s">
        <v>33818</v>
      </c>
    </row>
    <row r="12141" spans="1:11" x14ac:dyDescent="0.2">
      <c r="A12141" s="8">
        <f>MAX($A$2:$A12140)+1</f>
        <v>10567</v>
      </c>
      <c r="B12141" s="8"/>
      <c r="C12141" s="9" t="str">
        <f t="shared" si="191"/>
        <v>Boulder Solar II, LLC</v>
      </c>
      <c r="D12141" s="8"/>
      <c r="E12141" s="8"/>
      <c r="F12141" s="10"/>
      <c r="G12141" s="8">
        <v>60885</v>
      </c>
      <c r="H12141" s="8" t="s">
        <v>24950</v>
      </c>
      <c r="I12141" s="8" t="s">
        <v>5767</v>
      </c>
      <c r="J12141" s="8">
        <v>60639</v>
      </c>
      <c r="K12141" s="8" t="s">
        <v>33818</v>
      </c>
    </row>
    <row r="12142" spans="1:11" x14ac:dyDescent="0.2">
      <c r="A12142" s="8">
        <f>MAX($A$2:$A12141)+1</f>
        <v>10568</v>
      </c>
      <c r="B12142" s="8"/>
      <c r="C12142" s="9" t="str">
        <f t="shared" si="191"/>
        <v>Sauk DPC Solar</v>
      </c>
      <c r="D12142" s="8"/>
      <c r="E12142" s="8"/>
      <c r="F12142" s="10"/>
      <c r="G12142" s="8">
        <v>60887</v>
      </c>
      <c r="H12142" s="8" t="s">
        <v>24951</v>
      </c>
      <c r="I12142" s="8" t="s">
        <v>5587</v>
      </c>
      <c r="J12142" s="8">
        <v>60520</v>
      </c>
      <c r="K12142" s="8" t="s">
        <v>33818</v>
      </c>
    </row>
    <row r="12143" spans="1:11" x14ac:dyDescent="0.2">
      <c r="A12143" s="8">
        <f>MAX($A$2:$A12142)+1</f>
        <v>10569</v>
      </c>
      <c r="B12143" s="8"/>
      <c r="C12143" s="9" t="str">
        <f t="shared" si="191"/>
        <v>Lafayette DPC Solar</v>
      </c>
      <c r="D12143" s="8"/>
      <c r="E12143" s="8"/>
      <c r="F12143" s="10"/>
      <c r="G12143" s="8">
        <v>60888</v>
      </c>
      <c r="H12143" s="8" t="s">
        <v>24952</v>
      </c>
      <c r="I12143" s="8" t="s">
        <v>5587</v>
      </c>
      <c r="J12143" s="8">
        <v>60520</v>
      </c>
      <c r="K12143" s="8" t="s">
        <v>33818</v>
      </c>
    </row>
    <row r="12144" spans="1:11" x14ac:dyDescent="0.2">
      <c r="A12144" s="8">
        <f>MAX($A$2:$A12143)+1</f>
        <v>10570</v>
      </c>
      <c r="B12144" s="8"/>
      <c r="C12144" s="9" t="str">
        <f t="shared" si="191"/>
        <v>Conrath DPC Solar</v>
      </c>
      <c r="D12144" s="8"/>
      <c r="E12144" s="8"/>
      <c r="F12144" s="10"/>
      <c r="G12144" s="8">
        <v>60889</v>
      </c>
      <c r="H12144" s="8" t="s">
        <v>24953</v>
      </c>
      <c r="I12144" s="8" t="s">
        <v>5587</v>
      </c>
      <c r="J12144" s="8">
        <v>60520</v>
      </c>
      <c r="K12144" s="8" t="s">
        <v>33818</v>
      </c>
    </row>
    <row r="12145" spans="1:11" x14ac:dyDescent="0.2">
      <c r="A12145" s="8">
        <f>MAX($A$2:$A12144)+1</f>
        <v>10571</v>
      </c>
      <c r="B12145" s="8"/>
      <c r="C12145" s="9" t="str">
        <f t="shared" si="191"/>
        <v>Warren DPC Solar</v>
      </c>
      <c r="D12145" s="8"/>
      <c r="E12145" s="8"/>
      <c r="F12145" s="10"/>
      <c r="G12145" s="8">
        <v>60890</v>
      </c>
      <c r="H12145" s="8" t="s">
        <v>24954</v>
      </c>
      <c r="I12145" s="8" t="s">
        <v>5587</v>
      </c>
      <c r="J12145" s="8">
        <v>60520</v>
      </c>
      <c r="K12145" s="8" t="s">
        <v>33818</v>
      </c>
    </row>
    <row r="12146" spans="1:11" x14ac:dyDescent="0.2">
      <c r="A12146" s="8">
        <f>MAX($A$2:$A12145)+1</f>
        <v>10572</v>
      </c>
      <c r="B12146" s="8"/>
      <c r="C12146" s="9" t="str">
        <f t="shared" si="191"/>
        <v>Liberty Pole DPC Solar</v>
      </c>
      <c r="D12146" s="8"/>
      <c r="E12146" s="8"/>
      <c r="F12146" s="10"/>
      <c r="G12146" s="8">
        <v>60891</v>
      </c>
      <c r="H12146" s="8" t="s">
        <v>24955</v>
      </c>
      <c r="I12146" s="8" t="s">
        <v>5587</v>
      </c>
      <c r="J12146" s="8">
        <v>60520</v>
      </c>
      <c r="K12146" s="8" t="s">
        <v>33818</v>
      </c>
    </row>
    <row r="12147" spans="1:11" x14ac:dyDescent="0.2">
      <c r="A12147" s="8">
        <f>MAX($A$2:$A12146)+1</f>
        <v>10573</v>
      </c>
      <c r="B12147" s="8"/>
      <c r="C12147" s="9" t="str">
        <f t="shared" si="191"/>
        <v>Downsville DPC Solar</v>
      </c>
      <c r="D12147" s="8"/>
      <c r="E12147" s="8"/>
      <c r="F12147" s="10"/>
      <c r="G12147" s="8">
        <v>60892</v>
      </c>
      <c r="H12147" s="8" t="s">
        <v>24956</v>
      </c>
      <c r="I12147" s="8" t="s">
        <v>5587</v>
      </c>
      <c r="J12147" s="8">
        <v>60520</v>
      </c>
      <c r="K12147" s="8" t="s">
        <v>33818</v>
      </c>
    </row>
    <row r="12148" spans="1:11" x14ac:dyDescent="0.2">
      <c r="A12148" s="8">
        <f>MAX($A$2:$A12147)+1</f>
        <v>10574</v>
      </c>
      <c r="B12148" s="8"/>
      <c r="C12148" s="9" t="str">
        <f t="shared" si="191"/>
        <v>Mt. Hope DPC Solar</v>
      </c>
      <c r="D12148" s="8"/>
      <c r="E12148" s="8"/>
      <c r="F12148" s="10"/>
      <c r="G12148" s="8">
        <v>60893</v>
      </c>
      <c r="H12148" s="8" t="s">
        <v>24957</v>
      </c>
      <c r="I12148" s="8" t="s">
        <v>5587</v>
      </c>
      <c r="J12148" s="8">
        <v>60520</v>
      </c>
      <c r="K12148" s="8" t="s">
        <v>33818</v>
      </c>
    </row>
    <row r="12149" spans="1:11" x14ac:dyDescent="0.2">
      <c r="A12149" s="8">
        <f>MAX($A$2:$A12148)+1</f>
        <v>10575</v>
      </c>
      <c r="B12149" s="8"/>
      <c r="C12149" s="9" t="str">
        <f t="shared" si="191"/>
        <v>Medford DPC Solar</v>
      </c>
      <c r="D12149" s="8"/>
      <c r="E12149" s="8"/>
      <c r="F12149" s="10"/>
      <c r="G12149" s="8">
        <v>60894</v>
      </c>
      <c r="H12149" s="8" t="s">
        <v>24958</v>
      </c>
      <c r="I12149" s="8" t="s">
        <v>5587</v>
      </c>
      <c r="J12149" s="8">
        <v>60520</v>
      </c>
      <c r="K12149" s="8" t="s">
        <v>33818</v>
      </c>
    </row>
    <row r="12150" spans="1:11" x14ac:dyDescent="0.2">
      <c r="A12150" s="8">
        <f>MAX($A$2:$A12149)+1</f>
        <v>10576</v>
      </c>
      <c r="B12150" s="8"/>
      <c r="C12150" s="9" t="str">
        <f t="shared" si="191"/>
        <v>Whistling Winds DPC Solar</v>
      </c>
      <c r="D12150" s="8"/>
      <c r="E12150" s="8"/>
      <c r="F12150" s="10"/>
      <c r="G12150" s="8">
        <v>60895</v>
      </c>
      <c r="H12150" s="8" t="s">
        <v>24959</v>
      </c>
      <c r="I12150" s="8" t="s">
        <v>5587</v>
      </c>
      <c r="J12150" s="8">
        <v>60520</v>
      </c>
      <c r="K12150" s="8" t="s">
        <v>33818</v>
      </c>
    </row>
    <row r="12151" spans="1:11" x14ac:dyDescent="0.2">
      <c r="A12151" s="8">
        <f>MAX($A$2:$A12150)+1</f>
        <v>10577</v>
      </c>
      <c r="B12151" s="8"/>
      <c r="C12151" s="9" t="str">
        <f t="shared" si="191"/>
        <v>Carter Solar One, LLC</v>
      </c>
      <c r="D12151" s="8"/>
      <c r="E12151" s="8"/>
      <c r="F12151" s="10"/>
      <c r="G12151" s="8">
        <v>60896</v>
      </c>
      <c r="H12151" s="8" t="s">
        <v>24960</v>
      </c>
      <c r="I12151" s="8" t="s">
        <v>7425</v>
      </c>
      <c r="J12151" s="8">
        <v>60526</v>
      </c>
      <c r="K12151" s="8" t="s">
        <v>33818</v>
      </c>
    </row>
    <row r="12152" spans="1:11" x14ac:dyDescent="0.2">
      <c r="A12152" s="8">
        <f>MAX($A$2:$A12151)+1</f>
        <v>10578</v>
      </c>
      <c r="B12152" s="8"/>
      <c r="C12152" s="9" t="str">
        <f t="shared" si="191"/>
        <v>Jackpot Solar North, LLC</v>
      </c>
      <c r="D12152" s="8"/>
      <c r="E12152" s="8"/>
      <c r="F12152" s="10"/>
      <c r="G12152" s="8">
        <v>60897</v>
      </c>
      <c r="H12152" s="8" t="s">
        <v>24961</v>
      </c>
      <c r="I12152" s="8" t="s">
        <v>7425</v>
      </c>
      <c r="J12152" s="8">
        <v>60526</v>
      </c>
      <c r="K12152" s="8" t="s">
        <v>33818</v>
      </c>
    </row>
    <row r="12153" spans="1:11" x14ac:dyDescent="0.2">
      <c r="A12153" s="8">
        <f>MAX($A$2:$A12152)+1</f>
        <v>10579</v>
      </c>
      <c r="B12153" s="8"/>
      <c r="C12153" s="9" t="str">
        <f t="shared" si="191"/>
        <v>Jackpot Solar South, LLC</v>
      </c>
      <c r="D12153" s="8"/>
      <c r="E12153" s="8"/>
      <c r="F12153" s="10"/>
      <c r="G12153" s="8">
        <v>60898</v>
      </c>
      <c r="H12153" s="8" t="s">
        <v>24962</v>
      </c>
      <c r="I12153" s="8" t="s">
        <v>7425</v>
      </c>
      <c r="J12153" s="8">
        <v>60526</v>
      </c>
      <c r="K12153" s="8" t="s">
        <v>33818</v>
      </c>
    </row>
    <row r="12154" spans="1:11" x14ac:dyDescent="0.2">
      <c r="A12154" s="8">
        <f>MAX($A$2:$A12153)+1</f>
        <v>10580</v>
      </c>
      <c r="B12154" s="8"/>
      <c r="C12154" s="9" t="str">
        <f t="shared" si="191"/>
        <v>Jackpot Solar East, LLC</v>
      </c>
      <c r="D12154" s="8"/>
      <c r="E12154" s="8"/>
      <c r="F12154" s="10"/>
      <c r="G12154" s="8">
        <v>60899</v>
      </c>
      <c r="H12154" s="8" t="s">
        <v>24963</v>
      </c>
      <c r="I12154" s="8" t="s">
        <v>7425</v>
      </c>
      <c r="J12154" s="8">
        <v>60526</v>
      </c>
      <c r="K12154" s="8" t="s">
        <v>33818</v>
      </c>
    </row>
    <row r="12155" spans="1:11" x14ac:dyDescent="0.2">
      <c r="A12155" s="8">
        <f>MAX($A$2:$A12154)+1</f>
        <v>10581</v>
      </c>
      <c r="B12155" s="8"/>
      <c r="C12155" s="9" t="str">
        <f t="shared" si="191"/>
        <v>Jackpot Solar West, LLC</v>
      </c>
      <c r="D12155" s="8"/>
      <c r="E12155" s="8"/>
      <c r="F12155" s="10"/>
      <c r="G12155" s="8">
        <v>60900</v>
      </c>
      <c r="H12155" s="8" t="s">
        <v>24964</v>
      </c>
      <c r="I12155" s="8" t="s">
        <v>7425</v>
      </c>
      <c r="J12155" s="8">
        <v>60526</v>
      </c>
      <c r="K12155" s="8" t="s">
        <v>33818</v>
      </c>
    </row>
    <row r="12156" spans="1:11" x14ac:dyDescent="0.2">
      <c r="A12156" s="8">
        <f>MAX($A$2:$A12155)+1</f>
        <v>10582</v>
      </c>
      <c r="B12156" s="8"/>
      <c r="C12156" s="9" t="str">
        <f t="shared" si="191"/>
        <v>Willow Springs Wind Farm</v>
      </c>
      <c r="D12156" s="8"/>
      <c r="E12156" s="8"/>
      <c r="F12156" s="10"/>
      <c r="G12156" s="8">
        <v>60901</v>
      </c>
      <c r="H12156" s="8" t="s">
        <v>24965</v>
      </c>
      <c r="I12156" s="8" t="s">
        <v>5768</v>
      </c>
      <c r="J12156" s="8">
        <v>60542</v>
      </c>
      <c r="K12156" s="8" t="s">
        <v>33818</v>
      </c>
    </row>
    <row r="12157" spans="1:11" x14ac:dyDescent="0.2">
      <c r="A12157" s="8">
        <f>MAX($A$2:$A12156)+1</f>
        <v>10583</v>
      </c>
      <c r="B12157" s="8"/>
      <c r="C12157" s="9" t="str">
        <f t="shared" si="191"/>
        <v>Dermott Wind</v>
      </c>
      <c r="D12157" s="8"/>
      <c r="E12157" s="8"/>
      <c r="F12157" s="10"/>
      <c r="G12157" s="8">
        <v>60902</v>
      </c>
      <c r="H12157" s="8" t="s">
        <v>24966</v>
      </c>
      <c r="I12157" s="8" t="s">
        <v>5769</v>
      </c>
      <c r="J12157" s="8">
        <v>60543</v>
      </c>
      <c r="K12157" s="8" t="s">
        <v>33818</v>
      </c>
    </row>
    <row r="12158" spans="1:11" x14ac:dyDescent="0.2">
      <c r="A12158" s="8">
        <f>A8725</f>
        <v>7769</v>
      </c>
      <c r="B12158" s="8"/>
      <c r="C12158" s="9" t="str">
        <f t="shared" si="191"/>
        <v>Salem Harbor Station NGCC</v>
      </c>
      <c r="D12158" s="8"/>
      <c r="E12158" s="8"/>
      <c r="F12158" s="10"/>
      <c r="G12158" s="8">
        <v>60903</v>
      </c>
      <c r="H12158" s="8" t="s">
        <v>24967</v>
      </c>
      <c r="I12158" s="8" t="s">
        <v>4692</v>
      </c>
      <c r="J12158" s="8">
        <v>59928</v>
      </c>
      <c r="K12158" s="8" t="s">
        <v>33818</v>
      </c>
    </row>
    <row r="12159" spans="1:11" x14ac:dyDescent="0.2">
      <c r="A12159" s="8">
        <f>MAX($A$2:$A12158)+1</f>
        <v>10584</v>
      </c>
      <c r="B12159" s="8"/>
      <c r="C12159" s="9" t="str">
        <f t="shared" si="191"/>
        <v>Time Warner Cable - Knowles</v>
      </c>
      <c r="D12159" s="8"/>
      <c r="E12159" s="8"/>
      <c r="F12159" s="10"/>
      <c r="G12159" s="8">
        <v>60904</v>
      </c>
      <c r="H12159" s="8" t="s">
        <v>24968</v>
      </c>
      <c r="I12159" s="8" t="s">
        <v>5502</v>
      </c>
      <c r="J12159" s="8">
        <v>60947</v>
      </c>
      <c r="K12159" s="8" t="s">
        <v>33818</v>
      </c>
    </row>
    <row r="12160" spans="1:11" x14ac:dyDescent="0.2">
      <c r="A12160" s="8">
        <f>MAX($A$2:$A12159)+1</f>
        <v>10585</v>
      </c>
      <c r="B12160" s="8"/>
      <c r="C12160" s="9" t="str">
        <f t="shared" si="191"/>
        <v>Oliver Wind III, LLC</v>
      </c>
      <c r="D12160" s="8"/>
      <c r="E12160" s="8"/>
      <c r="F12160" s="10"/>
      <c r="G12160" s="8">
        <v>60905</v>
      </c>
      <c r="H12160" s="8" t="s">
        <v>5770</v>
      </c>
      <c r="I12160" s="8" t="s">
        <v>5770</v>
      </c>
      <c r="J12160" s="8">
        <v>60562</v>
      </c>
      <c r="K12160" s="8" t="s">
        <v>33818</v>
      </c>
    </row>
    <row r="12161" spans="1:11" x14ac:dyDescent="0.2">
      <c r="A12161" s="8">
        <f>MAX($A$2:$A12160)+1</f>
        <v>10586</v>
      </c>
      <c r="B12161" s="8"/>
      <c r="C12161" s="9" t="str">
        <f t="shared" si="191"/>
        <v>Mt. Tom Solar Project</v>
      </c>
      <c r="D12161" s="8"/>
      <c r="E12161" s="8"/>
      <c r="F12161" s="10"/>
      <c r="G12161" s="8">
        <v>60906</v>
      </c>
      <c r="H12161" s="8" t="s">
        <v>24969</v>
      </c>
      <c r="I12161" s="8" t="s">
        <v>5597</v>
      </c>
      <c r="J12161" s="8">
        <v>60471</v>
      </c>
      <c r="K12161" s="8" t="s">
        <v>33818</v>
      </c>
    </row>
    <row r="12162" spans="1:11" x14ac:dyDescent="0.2">
      <c r="A12162" s="8">
        <f>MAX($A$2:$A12161)+1</f>
        <v>10587</v>
      </c>
      <c r="B12162" s="8"/>
      <c r="C12162" s="9" t="str">
        <f t="shared" si="191"/>
        <v>Big Blue River Wind Farm</v>
      </c>
      <c r="D12162" s="8"/>
      <c r="E12162" s="8"/>
      <c r="F12162" s="10"/>
      <c r="G12162" s="8">
        <v>60907</v>
      </c>
      <c r="H12162" s="8" t="s">
        <v>24970</v>
      </c>
      <c r="I12162" s="8" t="s">
        <v>24971</v>
      </c>
      <c r="J12162" s="8">
        <v>60560</v>
      </c>
      <c r="K12162" s="8" t="s">
        <v>33818</v>
      </c>
    </row>
    <row r="12163" spans="1:11" x14ac:dyDescent="0.2">
      <c r="A12163" s="8">
        <f>MAX($A$2:$A12162)+1</f>
        <v>10588</v>
      </c>
      <c r="B12163" s="8"/>
      <c r="C12163" s="9" t="str">
        <f t="shared" si="191"/>
        <v>Northampton Landfill Solar PV</v>
      </c>
      <c r="D12163" s="8"/>
      <c r="E12163" s="8"/>
      <c r="F12163" s="10"/>
      <c r="G12163" s="8">
        <v>60908</v>
      </c>
      <c r="H12163" s="8" t="s">
        <v>24972</v>
      </c>
      <c r="I12163" s="8" t="s">
        <v>5771</v>
      </c>
      <c r="J12163" s="8">
        <v>60541</v>
      </c>
      <c r="K12163" s="8" t="s">
        <v>33818</v>
      </c>
    </row>
    <row r="12164" spans="1:11" x14ac:dyDescent="0.2">
      <c r="A12164" s="8">
        <f>MAX($A$2:$A12163)+1</f>
        <v>10589</v>
      </c>
      <c r="B12164" s="8"/>
      <c r="C12164" s="9" t="str">
        <f t="shared" si="191"/>
        <v>NET Power La Porte Station</v>
      </c>
      <c r="D12164" s="8"/>
      <c r="E12164" s="8"/>
      <c r="F12164" s="10"/>
      <c r="G12164" s="8">
        <v>60910</v>
      </c>
      <c r="H12164" s="8" t="s">
        <v>24973</v>
      </c>
      <c r="I12164" s="8" t="s">
        <v>6011</v>
      </c>
      <c r="J12164" s="8">
        <v>60018</v>
      </c>
      <c r="K12164" s="8" t="s">
        <v>33818</v>
      </c>
    </row>
    <row r="12165" spans="1:11" x14ac:dyDescent="0.2">
      <c r="A12165" s="8">
        <f>MAX($A$2:$A12164)+1</f>
        <v>10590</v>
      </c>
      <c r="B12165" s="8"/>
      <c r="C12165" s="9" t="str">
        <f t="shared" si="191"/>
        <v>Correctional Solar LLC</v>
      </c>
      <c r="D12165" s="8"/>
      <c r="E12165" s="8"/>
      <c r="F12165" s="10"/>
      <c r="G12165" s="8">
        <v>60915</v>
      </c>
      <c r="H12165" s="8" t="s">
        <v>24974</v>
      </c>
      <c r="I12165" s="8" t="s">
        <v>1615</v>
      </c>
      <c r="J12165" s="8">
        <v>58468</v>
      </c>
      <c r="K12165" s="8" t="s">
        <v>33818</v>
      </c>
    </row>
    <row r="12166" spans="1:11" x14ac:dyDescent="0.2">
      <c r="A12166" s="8">
        <f>MAX($A$2:$A12165)+1</f>
        <v>10591</v>
      </c>
      <c r="B12166" s="8"/>
      <c r="C12166" s="9" t="str">
        <f t="shared" si="191"/>
        <v>Sappony Solar LLC</v>
      </c>
      <c r="D12166" s="8"/>
      <c r="E12166" s="8"/>
      <c r="F12166" s="10"/>
      <c r="G12166" s="8">
        <v>60916</v>
      </c>
      <c r="H12166" s="8" t="s">
        <v>24975</v>
      </c>
      <c r="I12166" s="8" t="s">
        <v>1615</v>
      </c>
      <c r="J12166" s="8">
        <v>58468</v>
      </c>
      <c r="K12166" s="8" t="s">
        <v>33818</v>
      </c>
    </row>
    <row r="12167" spans="1:11" x14ac:dyDescent="0.2">
      <c r="A12167" s="8">
        <f>MAX($A$2:$A12166)+1</f>
        <v>10592</v>
      </c>
      <c r="B12167" s="8"/>
      <c r="C12167" s="9" t="str">
        <f t="shared" si="191"/>
        <v>Buckingham Solar LLC</v>
      </c>
      <c r="D12167" s="8"/>
      <c r="E12167" s="8"/>
      <c r="F12167" s="10"/>
      <c r="G12167" s="8">
        <v>60917</v>
      </c>
      <c r="H12167" s="8" t="s">
        <v>24976</v>
      </c>
      <c r="I12167" s="8" t="s">
        <v>1615</v>
      </c>
      <c r="J12167" s="8">
        <v>58468</v>
      </c>
      <c r="K12167" s="8" t="s">
        <v>33818</v>
      </c>
    </row>
    <row r="12168" spans="1:11" x14ac:dyDescent="0.2">
      <c r="A12168" s="8">
        <f>MAX($A$2:$A12167)+1</f>
        <v>10593</v>
      </c>
      <c r="B12168" s="8"/>
      <c r="C12168" s="9" t="str">
        <f t="shared" si="191"/>
        <v>Viper Solar</v>
      </c>
      <c r="D12168" s="8"/>
      <c r="E12168" s="8"/>
      <c r="F12168" s="10"/>
      <c r="G12168" s="8">
        <v>60920</v>
      </c>
      <c r="H12168" s="8" t="s">
        <v>24977</v>
      </c>
      <c r="I12168" s="8" t="s">
        <v>5507</v>
      </c>
      <c r="J12168" s="8">
        <v>61060</v>
      </c>
      <c r="K12168" s="8" t="s">
        <v>33818</v>
      </c>
    </row>
    <row r="12169" spans="1:11" x14ac:dyDescent="0.2">
      <c r="A12169" s="8">
        <f>MAX($A$2:$A12168)+1</f>
        <v>10594</v>
      </c>
      <c r="B12169" s="8"/>
      <c r="C12169" s="9" t="str">
        <f t="shared" si="191"/>
        <v>Scarlet Solar</v>
      </c>
      <c r="D12169" s="8"/>
      <c r="E12169" s="8"/>
      <c r="F12169" s="10"/>
      <c r="G12169" s="8">
        <v>60921</v>
      </c>
      <c r="H12169" s="8" t="s">
        <v>8712</v>
      </c>
      <c r="I12169" s="8" t="s">
        <v>5507</v>
      </c>
      <c r="J12169" s="8">
        <v>61060</v>
      </c>
      <c r="K12169" s="8" t="s">
        <v>33818</v>
      </c>
    </row>
    <row r="12170" spans="1:11" x14ac:dyDescent="0.2">
      <c r="A12170" s="8">
        <f>MAX($A$2:$A12169)+1</f>
        <v>10595</v>
      </c>
      <c r="B12170" s="8"/>
      <c r="C12170" s="9" t="str">
        <f t="shared" si="191"/>
        <v>Ruskin Solar</v>
      </c>
      <c r="D12170" s="8"/>
      <c r="E12170" s="8"/>
      <c r="F12170" s="10"/>
      <c r="G12170" s="8">
        <v>60922</v>
      </c>
      <c r="H12170" s="8" t="s">
        <v>24978</v>
      </c>
      <c r="I12170" s="8" t="s">
        <v>5507</v>
      </c>
      <c r="J12170" s="8">
        <v>61060</v>
      </c>
      <c r="K12170" s="8" t="s">
        <v>33818</v>
      </c>
    </row>
    <row r="12171" spans="1:11" x14ac:dyDescent="0.2">
      <c r="A12171" s="8">
        <f>MAX($A$2:$A12170)+1</f>
        <v>10596</v>
      </c>
      <c r="B12171" s="8"/>
      <c r="C12171" s="9" t="str">
        <f t="shared" si="191"/>
        <v>Montgomery County</v>
      </c>
      <c r="D12171" s="8"/>
      <c r="E12171" s="8"/>
      <c r="F12171" s="10"/>
      <c r="G12171" s="8">
        <v>60925</v>
      </c>
      <c r="H12171" s="8" t="s">
        <v>24979</v>
      </c>
      <c r="I12171" s="8" t="s">
        <v>150</v>
      </c>
      <c r="J12171" s="8">
        <v>55937</v>
      </c>
      <c r="K12171" s="8" t="s">
        <v>33818</v>
      </c>
    </row>
    <row r="12172" spans="1:11" x14ac:dyDescent="0.2">
      <c r="A12172" s="8">
        <f>MAX($A$2:$A12171)+1</f>
        <v>10597</v>
      </c>
      <c r="B12172" s="8"/>
      <c r="C12172" s="9" t="str">
        <f t="shared" si="191"/>
        <v>St. Charles Power Station (LA)</v>
      </c>
      <c r="D12172" s="8"/>
      <c r="E12172" s="8"/>
      <c r="F12172" s="10"/>
      <c r="G12172" s="8">
        <v>60926</v>
      </c>
      <c r="H12172" s="8" t="s">
        <v>24980</v>
      </c>
      <c r="I12172" s="8" t="s">
        <v>141</v>
      </c>
      <c r="J12172" s="8">
        <v>11241</v>
      </c>
      <c r="K12172" s="8" t="s">
        <v>33818</v>
      </c>
    </row>
    <row r="12173" spans="1:11" x14ac:dyDescent="0.2">
      <c r="A12173" s="8">
        <f>MAX($A$2:$A12172)+1</f>
        <v>10598</v>
      </c>
      <c r="B12173" s="8"/>
      <c r="C12173" s="9" t="str">
        <f t="shared" si="191"/>
        <v>Lake Charles Power</v>
      </c>
      <c r="D12173" s="8"/>
      <c r="E12173" s="8"/>
      <c r="F12173" s="10"/>
      <c r="G12173" s="8">
        <v>60927</v>
      </c>
      <c r="H12173" s="8" t="s">
        <v>24981</v>
      </c>
      <c r="I12173" s="8" t="s">
        <v>141</v>
      </c>
      <c r="J12173" s="8">
        <v>11241</v>
      </c>
      <c r="K12173" s="8" t="s">
        <v>33818</v>
      </c>
    </row>
    <row r="12174" spans="1:11" x14ac:dyDescent="0.2">
      <c r="A12174" s="8">
        <f>MAX($A$2:$A12173)+1</f>
        <v>10599</v>
      </c>
      <c r="B12174" s="8"/>
      <c r="C12174" s="9" t="str">
        <f t="shared" si="191"/>
        <v>New Orleans Power</v>
      </c>
      <c r="D12174" s="8"/>
      <c r="E12174" s="8"/>
      <c r="F12174" s="10"/>
      <c r="G12174" s="8">
        <v>60928</v>
      </c>
      <c r="H12174" s="8" t="s">
        <v>24982</v>
      </c>
      <c r="I12174" s="8" t="s">
        <v>146</v>
      </c>
      <c r="J12174" s="8">
        <v>13478</v>
      </c>
      <c r="K12174" s="8" t="s">
        <v>33818</v>
      </c>
    </row>
    <row r="12175" spans="1:11" x14ac:dyDescent="0.2">
      <c r="A12175" s="8">
        <f>MAX($A$2:$A12174)+1</f>
        <v>10600</v>
      </c>
      <c r="B12175" s="8"/>
      <c r="C12175" s="9" t="str">
        <f t="shared" si="191"/>
        <v>Goodhue Solar</v>
      </c>
      <c r="D12175" s="8"/>
      <c r="E12175" s="8"/>
      <c r="F12175" s="10"/>
      <c r="G12175" s="8">
        <v>60934</v>
      </c>
      <c r="H12175" s="8" t="s">
        <v>24983</v>
      </c>
      <c r="I12175" s="8" t="s">
        <v>5587</v>
      </c>
      <c r="J12175" s="8">
        <v>60520</v>
      </c>
      <c r="K12175" s="8" t="s">
        <v>33818</v>
      </c>
    </row>
    <row r="12176" spans="1:11" x14ac:dyDescent="0.2">
      <c r="A12176" s="8">
        <f>MAX($A$2:$A12175)+1</f>
        <v>10601</v>
      </c>
      <c r="B12176" s="8"/>
      <c r="C12176" s="9" t="str">
        <f t="shared" si="191"/>
        <v>GRE Marshan Solar</v>
      </c>
      <c r="D12176" s="8"/>
      <c r="E12176" s="8"/>
      <c r="F12176" s="10"/>
      <c r="G12176" s="8">
        <v>60935</v>
      </c>
      <c r="H12176" s="8" t="s">
        <v>24984</v>
      </c>
      <c r="I12176" s="8" t="s">
        <v>5587</v>
      </c>
      <c r="J12176" s="8">
        <v>60520</v>
      </c>
      <c r="K12176" s="8" t="s">
        <v>33818</v>
      </c>
    </row>
    <row r="12177" spans="1:11" x14ac:dyDescent="0.2">
      <c r="A12177" s="8">
        <f>MAX($A$2:$A12176)+1</f>
        <v>10602</v>
      </c>
      <c r="B12177" s="8"/>
      <c r="C12177" s="9" t="str">
        <f t="shared" ref="C12177:C12240" si="192">IF(H12177="",F12177,H12177)</f>
        <v>New Auburn DPC Solar</v>
      </c>
      <c r="D12177" s="8"/>
      <c r="E12177" s="8"/>
      <c r="F12177" s="10"/>
      <c r="G12177" s="8">
        <v>60936</v>
      </c>
      <c r="H12177" s="8" t="s">
        <v>24985</v>
      </c>
      <c r="I12177" s="8" t="s">
        <v>5587</v>
      </c>
      <c r="J12177" s="8">
        <v>60520</v>
      </c>
      <c r="K12177" s="8" t="s">
        <v>33818</v>
      </c>
    </row>
    <row r="12178" spans="1:11" x14ac:dyDescent="0.2">
      <c r="A12178" s="8">
        <f>MAX($A$2:$A12177)+1</f>
        <v>10603</v>
      </c>
      <c r="B12178" s="8"/>
      <c r="C12178" s="9" t="str">
        <f t="shared" si="192"/>
        <v>Antlia Community Solar</v>
      </c>
      <c r="D12178" s="8"/>
      <c r="E12178" s="8"/>
      <c r="F12178" s="10"/>
      <c r="G12178" s="8">
        <v>60937</v>
      </c>
      <c r="H12178" s="8" t="s">
        <v>5773</v>
      </c>
      <c r="I12178" s="8" t="s">
        <v>5773</v>
      </c>
      <c r="J12178" s="8">
        <v>60587</v>
      </c>
      <c r="K12178" s="8" t="s">
        <v>33818</v>
      </c>
    </row>
    <row r="12179" spans="1:11" x14ac:dyDescent="0.2">
      <c r="A12179" s="8">
        <f>MAX($A$2:$A12178)+1</f>
        <v>10604</v>
      </c>
      <c r="B12179" s="8"/>
      <c r="C12179" s="9" t="str">
        <f t="shared" si="192"/>
        <v>Aries Community Solar</v>
      </c>
      <c r="D12179" s="8"/>
      <c r="E12179" s="8"/>
      <c r="F12179" s="10"/>
      <c r="G12179" s="8">
        <v>60938</v>
      </c>
      <c r="H12179" s="8" t="s">
        <v>5774</v>
      </c>
      <c r="I12179" s="8" t="s">
        <v>5774</v>
      </c>
      <c r="J12179" s="8">
        <v>60588</v>
      </c>
      <c r="K12179" s="8" t="s">
        <v>33818</v>
      </c>
    </row>
    <row r="12180" spans="1:11" x14ac:dyDescent="0.2">
      <c r="A12180" s="8">
        <f>MAX($A$2:$A12179)+1</f>
        <v>10605</v>
      </c>
      <c r="B12180" s="8"/>
      <c r="C12180" s="9" t="str">
        <f t="shared" si="192"/>
        <v>Centaurus Community Solar</v>
      </c>
      <c r="D12180" s="8"/>
      <c r="E12180" s="8"/>
      <c r="F12180" s="10"/>
      <c r="G12180" s="8">
        <v>60939</v>
      </c>
      <c r="H12180" s="8" t="s">
        <v>5775</v>
      </c>
      <c r="I12180" s="8" t="s">
        <v>5775</v>
      </c>
      <c r="J12180" s="8">
        <v>60589</v>
      </c>
      <c r="K12180" s="8" t="s">
        <v>33818</v>
      </c>
    </row>
    <row r="12181" spans="1:11" x14ac:dyDescent="0.2">
      <c r="A12181" s="8">
        <f>MAX($A$2:$A12180)+1</f>
        <v>10606</v>
      </c>
      <c r="B12181" s="8"/>
      <c r="C12181" s="9" t="str">
        <f t="shared" si="192"/>
        <v>Gemini Community Solar</v>
      </c>
      <c r="D12181" s="8"/>
      <c r="E12181" s="8"/>
      <c r="F12181" s="10"/>
      <c r="G12181" s="8">
        <v>60940</v>
      </c>
      <c r="H12181" s="8" t="s">
        <v>5776</v>
      </c>
      <c r="I12181" s="8" t="s">
        <v>5776</v>
      </c>
      <c r="J12181" s="8">
        <v>60590</v>
      </c>
      <c r="K12181" s="8" t="s">
        <v>33818</v>
      </c>
    </row>
    <row r="12182" spans="1:11" x14ac:dyDescent="0.2">
      <c r="A12182" s="8">
        <f>MAX($A$2:$A12181)+1</f>
        <v>10607</v>
      </c>
      <c r="B12182" s="8"/>
      <c r="C12182" s="9" t="str">
        <f t="shared" si="192"/>
        <v>Mapleton Community Solar</v>
      </c>
      <c r="D12182" s="8"/>
      <c r="E12182" s="8"/>
      <c r="F12182" s="10"/>
      <c r="G12182" s="8">
        <v>60941</v>
      </c>
      <c r="H12182" s="8" t="s">
        <v>5777</v>
      </c>
      <c r="I12182" s="8" t="s">
        <v>5777</v>
      </c>
      <c r="J12182" s="8">
        <v>60591</v>
      </c>
      <c r="K12182" s="8" t="s">
        <v>33818</v>
      </c>
    </row>
    <row r="12183" spans="1:11" x14ac:dyDescent="0.2">
      <c r="A12183" s="8">
        <f>MAX($A$2:$A12182)+1</f>
        <v>10608</v>
      </c>
      <c r="B12183" s="8"/>
      <c r="C12183" s="9" t="str">
        <f t="shared" si="192"/>
        <v>Morgan Community Solar</v>
      </c>
      <c r="D12183" s="8"/>
      <c r="E12183" s="8"/>
      <c r="F12183" s="10"/>
      <c r="G12183" s="8">
        <v>60942</v>
      </c>
      <c r="H12183" s="8" t="s">
        <v>5778</v>
      </c>
      <c r="I12183" s="8" t="s">
        <v>5778</v>
      </c>
      <c r="J12183" s="8">
        <v>60592</v>
      </c>
      <c r="K12183" s="8" t="s">
        <v>33818</v>
      </c>
    </row>
    <row r="12184" spans="1:11" x14ac:dyDescent="0.2">
      <c r="A12184" s="8">
        <f>MAX($A$2:$A12183)+1</f>
        <v>10609</v>
      </c>
      <c r="B12184" s="8"/>
      <c r="C12184" s="9" t="str">
        <f t="shared" si="192"/>
        <v>Spica Community Solar</v>
      </c>
      <c r="D12184" s="8"/>
      <c r="E12184" s="8"/>
      <c r="F12184" s="10"/>
      <c r="G12184" s="8">
        <v>60943</v>
      </c>
      <c r="H12184" s="8" t="s">
        <v>5779</v>
      </c>
      <c r="I12184" s="8" t="s">
        <v>5779</v>
      </c>
      <c r="J12184" s="8">
        <v>60593</v>
      </c>
      <c r="K12184" s="8" t="s">
        <v>33818</v>
      </c>
    </row>
    <row r="12185" spans="1:11" x14ac:dyDescent="0.2">
      <c r="A12185" s="8">
        <f>MAX($A$2:$A12184)+1</f>
        <v>10610</v>
      </c>
      <c r="B12185" s="8"/>
      <c r="C12185" s="9" t="str">
        <f t="shared" si="192"/>
        <v>Vega Community Solar</v>
      </c>
      <c r="D12185" s="8"/>
      <c r="E12185" s="8"/>
      <c r="F12185" s="10"/>
      <c r="G12185" s="8">
        <v>60944</v>
      </c>
      <c r="H12185" s="8" t="s">
        <v>5780</v>
      </c>
      <c r="I12185" s="8" t="s">
        <v>5780</v>
      </c>
      <c r="J12185" s="8">
        <v>60594</v>
      </c>
      <c r="K12185" s="8" t="s">
        <v>33818</v>
      </c>
    </row>
    <row r="12186" spans="1:11" x14ac:dyDescent="0.2">
      <c r="A12186" s="8">
        <f>MAX($A$2:$A12185)+1</f>
        <v>10611</v>
      </c>
      <c r="B12186" s="8"/>
      <c r="C12186" s="9" t="str">
        <f t="shared" si="192"/>
        <v>Spartan PV 1</v>
      </c>
      <c r="D12186" s="8"/>
      <c r="E12186" s="8"/>
      <c r="F12186" s="10"/>
      <c r="G12186" s="8">
        <v>60945</v>
      </c>
      <c r="H12186" s="8" t="s">
        <v>24986</v>
      </c>
      <c r="I12186" s="8" t="s">
        <v>5781</v>
      </c>
      <c r="J12186" s="8">
        <v>60595</v>
      </c>
      <c r="K12186" s="8" t="s">
        <v>33818</v>
      </c>
    </row>
    <row r="12187" spans="1:11" x14ac:dyDescent="0.2">
      <c r="A12187" s="8">
        <f>MAX($A$2:$A12186)+1</f>
        <v>10612</v>
      </c>
      <c r="B12187" s="8"/>
      <c r="C12187" s="9" t="str">
        <f t="shared" si="192"/>
        <v>Santa Paula Energy Storage</v>
      </c>
      <c r="D12187" s="8"/>
      <c r="E12187" s="8"/>
      <c r="F12187" s="10"/>
      <c r="G12187" s="8">
        <v>60946</v>
      </c>
      <c r="H12187" s="8" t="s">
        <v>24987</v>
      </c>
      <c r="I12187" s="8" t="s">
        <v>8326</v>
      </c>
      <c r="J12187" s="8">
        <v>60596</v>
      </c>
      <c r="K12187" s="8" t="s">
        <v>33818</v>
      </c>
    </row>
    <row r="12188" spans="1:11" x14ac:dyDescent="0.2">
      <c r="A12188" s="8">
        <f>MAX($A$2:$A12187)+1</f>
        <v>10613</v>
      </c>
      <c r="B12188" s="8"/>
      <c r="C12188" s="9" t="str">
        <f t="shared" si="192"/>
        <v>Jacumba Solar Farm</v>
      </c>
      <c r="D12188" s="8"/>
      <c r="E12188" s="8"/>
      <c r="F12188" s="10"/>
      <c r="G12188" s="8">
        <v>60947</v>
      </c>
      <c r="H12188" s="8" t="s">
        <v>24988</v>
      </c>
      <c r="I12188" s="8" t="s">
        <v>7951</v>
      </c>
      <c r="J12188" s="8">
        <v>60598</v>
      </c>
      <c r="K12188" s="8" t="s">
        <v>33818</v>
      </c>
    </row>
    <row r="12189" spans="1:11" x14ac:dyDescent="0.2">
      <c r="A12189" s="8">
        <f>MAX($A$2:$A12188)+1</f>
        <v>10614</v>
      </c>
      <c r="B12189" s="8"/>
      <c r="C12189" s="9" t="str">
        <f t="shared" si="192"/>
        <v>Washington Solar</v>
      </c>
      <c r="D12189" s="8"/>
      <c r="E12189" s="8"/>
      <c r="F12189" s="10"/>
      <c r="G12189" s="8">
        <v>60948</v>
      </c>
      <c r="H12189" s="8" t="s">
        <v>24989</v>
      </c>
      <c r="I12189" s="8" t="s">
        <v>8327</v>
      </c>
      <c r="J12189" s="8">
        <v>60599</v>
      </c>
      <c r="K12189" s="8" t="s">
        <v>33818</v>
      </c>
    </row>
    <row r="12190" spans="1:11" x14ac:dyDescent="0.2">
      <c r="A12190" s="8">
        <f>MAX($A$2:$A12189)+1</f>
        <v>10615</v>
      </c>
      <c r="B12190" s="8"/>
      <c r="C12190" s="9" t="str">
        <f t="shared" si="192"/>
        <v>Adams Solar</v>
      </c>
      <c r="D12190" s="8"/>
      <c r="E12190" s="8"/>
      <c r="F12190" s="10"/>
      <c r="G12190" s="8">
        <v>60949</v>
      </c>
      <c r="H12190" s="8" t="s">
        <v>24990</v>
      </c>
      <c r="I12190" s="8" t="s">
        <v>8615</v>
      </c>
      <c r="J12190" s="8">
        <v>60600</v>
      </c>
      <c r="K12190" s="8" t="s">
        <v>33818</v>
      </c>
    </row>
    <row r="12191" spans="1:11" x14ac:dyDescent="0.2">
      <c r="A12191" s="8">
        <f>MAX($A$2:$A12190)+1</f>
        <v>10616</v>
      </c>
      <c r="B12191" s="8"/>
      <c r="C12191" s="9" t="str">
        <f t="shared" si="192"/>
        <v>Mountain Lion Solar</v>
      </c>
      <c r="D12191" s="8"/>
      <c r="E12191" s="8"/>
      <c r="F12191" s="10"/>
      <c r="G12191" s="8">
        <v>60950</v>
      </c>
      <c r="H12191" s="8" t="s">
        <v>24991</v>
      </c>
      <c r="I12191" s="8" t="s">
        <v>8791</v>
      </c>
      <c r="J12191" s="8">
        <v>60604</v>
      </c>
      <c r="K12191" s="8" t="s">
        <v>33818</v>
      </c>
    </row>
    <row r="12192" spans="1:11" x14ac:dyDescent="0.2">
      <c r="A12192" s="8">
        <f>MAX($A$2:$A12191)+1</f>
        <v>10617</v>
      </c>
      <c r="B12192" s="8"/>
      <c r="C12192" s="9" t="str">
        <f t="shared" si="192"/>
        <v>West Dubuque Solar</v>
      </c>
      <c r="D12192" s="8"/>
      <c r="E12192" s="8"/>
      <c r="F12192" s="10"/>
      <c r="G12192" s="8">
        <v>60951</v>
      </c>
      <c r="H12192" s="8" t="s">
        <v>24992</v>
      </c>
      <c r="I12192" s="8" t="s">
        <v>200</v>
      </c>
      <c r="J12192" s="8">
        <v>9417</v>
      </c>
      <c r="K12192" s="8" t="s">
        <v>33818</v>
      </c>
    </row>
    <row r="12193" spans="1:11" x14ac:dyDescent="0.2">
      <c r="A12193" s="8">
        <f>MAX($A$2:$A12192)+1</f>
        <v>10618</v>
      </c>
      <c r="B12193" s="8"/>
      <c r="C12193" s="9" t="str">
        <f t="shared" si="192"/>
        <v>VEC Magee Hill Solar</v>
      </c>
      <c r="D12193" s="8"/>
      <c r="E12193" s="8"/>
      <c r="F12193" s="10"/>
      <c r="G12193" s="8">
        <v>60954</v>
      </c>
      <c r="H12193" s="8" t="s">
        <v>24993</v>
      </c>
      <c r="I12193" s="8" t="s">
        <v>5587</v>
      </c>
      <c r="J12193" s="8">
        <v>60520</v>
      </c>
      <c r="K12193" s="8" t="s">
        <v>33818</v>
      </c>
    </row>
    <row r="12194" spans="1:11" x14ac:dyDescent="0.2">
      <c r="A12194" s="8">
        <f>MAX($A$2:$A12193)+1</f>
        <v>10619</v>
      </c>
      <c r="B12194" s="8"/>
      <c r="C12194" s="9" t="str">
        <f t="shared" si="192"/>
        <v>Strawberry Point DPC Solar</v>
      </c>
      <c r="D12194" s="8"/>
      <c r="E12194" s="8"/>
      <c r="F12194" s="10"/>
      <c r="G12194" s="8">
        <v>60955</v>
      </c>
      <c r="H12194" s="8" t="s">
        <v>24994</v>
      </c>
      <c r="I12194" s="8" t="s">
        <v>5587</v>
      </c>
      <c r="J12194" s="8">
        <v>60520</v>
      </c>
      <c r="K12194" s="8" t="s">
        <v>33818</v>
      </c>
    </row>
    <row r="12195" spans="1:11" x14ac:dyDescent="0.2">
      <c r="A12195" s="8">
        <f>MAX($A$2:$A12194)+1</f>
        <v>10620</v>
      </c>
      <c r="B12195" s="8"/>
      <c r="C12195" s="9" t="str">
        <f t="shared" si="192"/>
        <v>Westar Cities Solar</v>
      </c>
      <c r="D12195" s="8"/>
      <c r="E12195" s="8"/>
      <c r="F12195" s="10"/>
      <c r="G12195" s="8">
        <v>60956</v>
      </c>
      <c r="H12195" s="8" t="s">
        <v>24995</v>
      </c>
      <c r="I12195" s="8" t="s">
        <v>5587</v>
      </c>
      <c r="J12195" s="8">
        <v>60520</v>
      </c>
      <c r="K12195" s="8" t="s">
        <v>33818</v>
      </c>
    </row>
    <row r="12196" spans="1:11" x14ac:dyDescent="0.2">
      <c r="A12196" s="8">
        <f>MAX($A$2:$A12195)+1</f>
        <v>10621</v>
      </c>
      <c r="B12196" s="8"/>
      <c r="C12196" s="9" t="str">
        <f t="shared" si="192"/>
        <v>Sand Lake DPC Solar</v>
      </c>
      <c r="D12196" s="8"/>
      <c r="E12196" s="8"/>
      <c r="F12196" s="10"/>
      <c r="G12196" s="8">
        <v>60957</v>
      </c>
      <c r="H12196" s="8" t="s">
        <v>24996</v>
      </c>
      <c r="I12196" s="8" t="s">
        <v>5587</v>
      </c>
      <c r="J12196" s="8">
        <v>60520</v>
      </c>
      <c r="K12196" s="8" t="s">
        <v>33818</v>
      </c>
    </row>
    <row r="12197" spans="1:11" x14ac:dyDescent="0.2">
      <c r="A12197" s="8">
        <f>MAX($A$2:$A12196)+1</f>
        <v>10622</v>
      </c>
      <c r="B12197" s="8"/>
      <c r="C12197" s="9" t="str">
        <f t="shared" si="192"/>
        <v>Nesvold Watertown Solar</v>
      </c>
      <c r="D12197" s="8"/>
      <c r="E12197" s="8"/>
      <c r="F12197" s="10"/>
      <c r="G12197" s="8">
        <v>60958</v>
      </c>
      <c r="H12197" s="8" t="s">
        <v>24997</v>
      </c>
      <c r="I12197" s="8" t="s">
        <v>5587</v>
      </c>
      <c r="J12197" s="8">
        <v>60520</v>
      </c>
      <c r="K12197" s="8" t="s">
        <v>33818</v>
      </c>
    </row>
    <row r="12198" spans="1:11" x14ac:dyDescent="0.2">
      <c r="A12198" s="8">
        <f>MAX($A$2:$A12197)+1</f>
        <v>10623</v>
      </c>
      <c r="B12198" s="8"/>
      <c r="C12198" s="9" t="str">
        <f t="shared" si="192"/>
        <v>Chocksett Rd Energy Storage Project</v>
      </c>
      <c r="D12198" s="8"/>
      <c r="E12198" s="8"/>
      <c r="F12198" s="10"/>
      <c r="G12198" s="8">
        <v>60959</v>
      </c>
      <c r="H12198" s="8" t="s">
        <v>24998</v>
      </c>
      <c r="I12198" s="8" t="s">
        <v>5607</v>
      </c>
      <c r="J12198" s="8">
        <v>58375</v>
      </c>
      <c r="K12198" s="8" t="s">
        <v>33818</v>
      </c>
    </row>
    <row r="12199" spans="1:11" x14ac:dyDescent="0.2">
      <c r="A12199" s="8">
        <f>MAX($A$2:$A12198)+1</f>
        <v>10624</v>
      </c>
      <c r="B12199" s="8"/>
      <c r="C12199" s="9" t="str">
        <f t="shared" si="192"/>
        <v>Hyperion Treatment Plant CHP Plant</v>
      </c>
      <c r="D12199" s="8"/>
      <c r="E12199" s="8"/>
      <c r="F12199" s="10"/>
      <c r="G12199" s="8">
        <v>60960</v>
      </c>
      <c r="H12199" s="8" t="s">
        <v>24999</v>
      </c>
      <c r="I12199" s="8" t="s">
        <v>5543</v>
      </c>
      <c r="J12199" s="8">
        <v>60396</v>
      </c>
      <c r="K12199" s="8" t="s">
        <v>33818</v>
      </c>
    </row>
    <row r="12200" spans="1:11" x14ac:dyDescent="0.2">
      <c r="A12200" s="8">
        <f>MAX($A$2:$A12199)+1</f>
        <v>10625</v>
      </c>
      <c r="B12200" s="8"/>
      <c r="C12200" s="9" t="str">
        <f t="shared" si="192"/>
        <v>Violet Solar</v>
      </c>
      <c r="D12200" s="8"/>
      <c r="E12200" s="8"/>
      <c r="F12200" s="10"/>
      <c r="G12200" s="8">
        <v>60961</v>
      </c>
      <c r="H12200" s="8" t="s">
        <v>25000</v>
      </c>
      <c r="I12200" s="8" t="s">
        <v>6012</v>
      </c>
      <c r="J12200" s="8">
        <v>60597</v>
      </c>
      <c r="K12200" s="8" t="s">
        <v>33818</v>
      </c>
    </row>
    <row r="12201" spans="1:11" x14ac:dyDescent="0.2">
      <c r="A12201" s="8">
        <f>MAX($A$2:$A12200)+1</f>
        <v>10626</v>
      </c>
      <c r="B12201" s="8"/>
      <c r="C12201" s="9" t="str">
        <f t="shared" si="192"/>
        <v>Red Maple Solar</v>
      </c>
      <c r="D12201" s="8"/>
      <c r="E12201" s="8"/>
      <c r="F12201" s="10"/>
      <c r="G12201" s="8">
        <v>60962</v>
      </c>
      <c r="H12201" s="8" t="s">
        <v>25001</v>
      </c>
      <c r="I12201" s="8" t="s">
        <v>5587</v>
      </c>
      <c r="J12201" s="8">
        <v>60520</v>
      </c>
      <c r="K12201" s="8" t="s">
        <v>33818</v>
      </c>
    </row>
    <row r="12202" spans="1:11" x14ac:dyDescent="0.2">
      <c r="A12202" s="8">
        <f>MAX($A$2:$A12201)+1</f>
        <v>10627</v>
      </c>
      <c r="B12202" s="8"/>
      <c r="C12202" s="9" t="str">
        <f t="shared" si="192"/>
        <v>Eisenhower Solar</v>
      </c>
      <c r="D12202" s="8"/>
      <c r="E12202" s="8"/>
      <c r="F12202" s="10"/>
      <c r="G12202" s="8">
        <v>60963</v>
      </c>
      <c r="H12202" s="8" t="s">
        <v>25002</v>
      </c>
      <c r="I12202" s="8" t="s">
        <v>8338</v>
      </c>
      <c r="J12202" s="8">
        <v>60603</v>
      </c>
      <c r="K12202" s="8" t="s">
        <v>33818</v>
      </c>
    </row>
    <row r="12203" spans="1:11" x14ac:dyDescent="0.2">
      <c r="A12203" s="8">
        <f>MAX($A$2:$A12202)+1</f>
        <v>10628</v>
      </c>
      <c r="B12203" s="8"/>
      <c r="C12203" s="9" t="str">
        <f t="shared" si="192"/>
        <v>Apache Solar 1</v>
      </c>
      <c r="D12203" s="8"/>
      <c r="E12203" s="8"/>
      <c r="F12203" s="10"/>
      <c r="G12203" s="8">
        <v>60964</v>
      </c>
      <c r="H12203" s="8" t="s">
        <v>25003</v>
      </c>
      <c r="I12203" s="8" t="s">
        <v>647</v>
      </c>
      <c r="J12203" s="8">
        <v>796</v>
      </c>
      <c r="K12203" s="8" t="s">
        <v>33818</v>
      </c>
    </row>
    <row r="12204" spans="1:11" x14ac:dyDescent="0.2">
      <c r="A12204" s="8">
        <f>MAX($A$2:$A12203)+1</f>
        <v>10629</v>
      </c>
      <c r="B12204" s="8"/>
      <c r="C12204" s="9" t="str">
        <f t="shared" si="192"/>
        <v>Lind Solar CSG</v>
      </c>
      <c r="D12204" s="8"/>
      <c r="E12204" s="8"/>
      <c r="F12204" s="10"/>
      <c r="G12204" s="8">
        <v>60966</v>
      </c>
      <c r="H12204" s="8" t="s">
        <v>25004</v>
      </c>
      <c r="I12204" s="8" t="s">
        <v>3860</v>
      </c>
      <c r="J12204" s="8">
        <v>57081</v>
      </c>
      <c r="K12204" s="8" t="s">
        <v>33818</v>
      </c>
    </row>
    <row r="12205" spans="1:11" x14ac:dyDescent="0.2">
      <c r="A12205" s="8">
        <f>MAX($A$2:$A12204)+1</f>
        <v>10630</v>
      </c>
      <c r="B12205" s="8"/>
      <c r="C12205" s="9" t="str">
        <f t="shared" si="192"/>
        <v>Onyx - Lamphear Road</v>
      </c>
      <c r="D12205" s="8"/>
      <c r="E12205" s="8"/>
      <c r="F12205" s="10"/>
      <c r="G12205" s="8">
        <v>60967</v>
      </c>
      <c r="H12205" s="8" t="s">
        <v>25005</v>
      </c>
      <c r="I12205" s="8" t="s">
        <v>5608</v>
      </c>
      <c r="J12205" s="8">
        <v>60584</v>
      </c>
      <c r="K12205" s="8" t="s">
        <v>33818</v>
      </c>
    </row>
    <row r="12206" spans="1:11" x14ac:dyDescent="0.2">
      <c r="A12206" s="8">
        <f>MAX($A$2:$A12205)+1</f>
        <v>10631</v>
      </c>
      <c r="B12206" s="8"/>
      <c r="C12206" s="9" t="str">
        <f t="shared" si="192"/>
        <v>Scott-II Solar LLC</v>
      </c>
      <c r="D12206" s="8"/>
      <c r="E12206" s="8"/>
      <c r="F12206" s="10"/>
      <c r="G12206" s="8">
        <v>60968</v>
      </c>
      <c r="H12206" s="8" t="s">
        <v>25006</v>
      </c>
      <c r="I12206" s="8" t="s">
        <v>1615</v>
      </c>
      <c r="J12206" s="8">
        <v>58468</v>
      </c>
      <c r="K12206" s="8" t="s">
        <v>33818</v>
      </c>
    </row>
    <row r="12207" spans="1:11" x14ac:dyDescent="0.2">
      <c r="A12207" s="8">
        <f>MAX($A$2:$A12206)+1</f>
        <v>10632</v>
      </c>
      <c r="B12207" s="8"/>
      <c r="C12207" s="9" t="str">
        <f t="shared" si="192"/>
        <v>River Otter Solar</v>
      </c>
      <c r="D12207" s="8"/>
      <c r="E12207" s="8"/>
      <c r="F12207" s="10"/>
      <c r="G12207" s="8">
        <v>60969</v>
      </c>
      <c r="H12207" s="8" t="s">
        <v>25007</v>
      </c>
      <c r="I12207" s="8" t="s">
        <v>8318</v>
      </c>
      <c r="J12207" s="8">
        <v>60601</v>
      </c>
      <c r="K12207" s="8" t="s">
        <v>33818</v>
      </c>
    </row>
    <row r="12208" spans="1:11" x14ac:dyDescent="0.2">
      <c r="A12208" s="8">
        <f>MAX($A$2:$A12207)+1</f>
        <v>10633</v>
      </c>
      <c r="B12208" s="8"/>
      <c r="C12208" s="9" t="str">
        <f t="shared" si="192"/>
        <v>Tyler Solar</v>
      </c>
      <c r="D12208" s="8"/>
      <c r="E12208" s="8"/>
      <c r="F12208" s="10"/>
      <c r="G12208" s="8">
        <v>60970</v>
      </c>
      <c r="H12208" s="8" t="s">
        <v>25008</v>
      </c>
      <c r="I12208" s="8" t="s">
        <v>8333</v>
      </c>
      <c r="J12208" s="8">
        <v>60602</v>
      </c>
      <c r="K12208" s="8" t="s">
        <v>33818</v>
      </c>
    </row>
    <row r="12209" spans="1:11" x14ac:dyDescent="0.2">
      <c r="A12209" s="8">
        <f>MAX($A$2:$A12208)+1</f>
        <v>10634</v>
      </c>
      <c r="B12209" s="8"/>
      <c r="C12209" s="9" t="str">
        <f t="shared" si="192"/>
        <v>Michael Solar</v>
      </c>
      <c r="D12209" s="8"/>
      <c r="E12209" s="8"/>
      <c r="F12209" s="10"/>
      <c r="G12209" s="8">
        <v>60971</v>
      </c>
      <c r="H12209" s="8" t="s">
        <v>25009</v>
      </c>
      <c r="I12209" s="8" t="s">
        <v>5587</v>
      </c>
      <c r="J12209" s="8">
        <v>60520</v>
      </c>
      <c r="K12209" s="8" t="s">
        <v>33818</v>
      </c>
    </row>
    <row r="12210" spans="1:11" x14ac:dyDescent="0.2">
      <c r="A12210" s="8">
        <f>MAX($A$2:$A12209)+1</f>
        <v>10635</v>
      </c>
      <c r="B12210" s="8"/>
      <c r="C12210" s="9" t="str">
        <f t="shared" si="192"/>
        <v>San Jacinto Solar</v>
      </c>
      <c r="D12210" s="8"/>
      <c r="E12210" s="8"/>
      <c r="F12210" s="10"/>
      <c r="G12210" s="8">
        <v>60972</v>
      </c>
      <c r="H12210" s="8" t="s">
        <v>25010</v>
      </c>
      <c r="I12210" s="8" t="s">
        <v>1703</v>
      </c>
      <c r="J12210" s="8">
        <v>58135</v>
      </c>
      <c r="K12210" s="8" t="s">
        <v>33818</v>
      </c>
    </row>
    <row r="12211" spans="1:11" x14ac:dyDescent="0.2">
      <c r="A12211" s="8">
        <f>MAX($A$2:$A12210)+1</f>
        <v>10636</v>
      </c>
      <c r="B12211" s="8"/>
      <c r="C12211" s="9" t="str">
        <f t="shared" si="192"/>
        <v>Lake Perris Solar</v>
      </c>
      <c r="D12211" s="8"/>
      <c r="E12211" s="8"/>
      <c r="F12211" s="10"/>
      <c r="G12211" s="8">
        <v>60973</v>
      </c>
      <c r="H12211" s="8" t="s">
        <v>25011</v>
      </c>
      <c r="I12211" s="8" t="s">
        <v>1703</v>
      </c>
      <c r="J12211" s="8">
        <v>58135</v>
      </c>
      <c r="K12211" s="8" t="s">
        <v>33818</v>
      </c>
    </row>
    <row r="12212" spans="1:11" x14ac:dyDescent="0.2">
      <c r="A12212" s="8">
        <f>MAX($A$2:$A12211)+1</f>
        <v>10637</v>
      </c>
      <c r="B12212" s="8"/>
      <c r="C12212" s="9" t="str">
        <f t="shared" si="192"/>
        <v>Glendale Battery Energy Storage System</v>
      </c>
      <c r="D12212" s="8"/>
      <c r="E12212" s="8"/>
      <c r="F12212" s="10"/>
      <c r="G12212" s="8">
        <v>60974</v>
      </c>
      <c r="H12212" s="8" t="s">
        <v>25012</v>
      </c>
      <c r="I12212" s="8" t="s">
        <v>1125</v>
      </c>
      <c r="J12212" s="8">
        <v>7294</v>
      </c>
      <c r="K12212" s="8" t="s">
        <v>33818</v>
      </c>
    </row>
    <row r="12213" spans="1:11" x14ac:dyDescent="0.2">
      <c r="A12213" s="8">
        <f>MAX($A$2:$A12212)+1</f>
        <v>10638</v>
      </c>
      <c r="B12213" s="8"/>
      <c r="C12213" s="9" t="str">
        <f t="shared" si="192"/>
        <v>Whitney Point Solar</v>
      </c>
      <c r="D12213" s="8"/>
      <c r="E12213" s="8"/>
      <c r="F12213" s="10"/>
      <c r="G12213" s="8">
        <v>60975</v>
      </c>
      <c r="H12213" s="8" t="s">
        <v>25013</v>
      </c>
      <c r="I12213" s="8" t="s">
        <v>5782</v>
      </c>
      <c r="J12213" s="8">
        <v>60619</v>
      </c>
      <c r="K12213" s="8" t="s">
        <v>33818</v>
      </c>
    </row>
    <row r="12214" spans="1:11" x14ac:dyDescent="0.2">
      <c r="A12214" s="8">
        <f>MAX($A$2:$A12213)+1</f>
        <v>10639</v>
      </c>
      <c r="B12214" s="8"/>
      <c r="C12214" s="9" t="str">
        <f t="shared" si="192"/>
        <v>OSLH, LLC</v>
      </c>
      <c r="D12214" s="8"/>
      <c r="E12214" s="8"/>
      <c r="F12214" s="10"/>
      <c r="G12214" s="8">
        <v>60976</v>
      </c>
      <c r="H12214" s="8" t="s">
        <v>5609</v>
      </c>
      <c r="I12214" s="8" t="s">
        <v>5609</v>
      </c>
      <c r="J12214" s="8">
        <v>60610</v>
      </c>
      <c r="K12214" s="8" t="s">
        <v>33818</v>
      </c>
    </row>
    <row r="12215" spans="1:11" x14ac:dyDescent="0.2">
      <c r="A12215" s="8">
        <f>MAX($A$2:$A12214)+1</f>
        <v>10640</v>
      </c>
      <c r="B12215" s="8"/>
      <c r="C12215" s="9" t="str">
        <f t="shared" si="192"/>
        <v>Dakota Solar</v>
      </c>
      <c r="D12215" s="8"/>
      <c r="E12215" s="8"/>
      <c r="F12215" s="10"/>
      <c r="G12215" s="8">
        <v>60977</v>
      </c>
      <c r="H12215" s="8" t="s">
        <v>25014</v>
      </c>
      <c r="I12215" s="8" t="s">
        <v>5587</v>
      </c>
      <c r="J12215" s="8">
        <v>60520</v>
      </c>
      <c r="K12215" s="8" t="s">
        <v>33818</v>
      </c>
    </row>
    <row r="12216" spans="1:11" x14ac:dyDescent="0.2">
      <c r="A12216" s="8">
        <f>MAX($A$2:$A12215)+1</f>
        <v>10641</v>
      </c>
      <c r="B12216" s="8"/>
      <c r="C12216" s="9" t="str">
        <f t="shared" si="192"/>
        <v>CSUF State College</v>
      </c>
      <c r="D12216" s="8"/>
      <c r="E12216" s="8"/>
      <c r="F12216" s="10"/>
      <c r="G12216" s="8">
        <v>60978</v>
      </c>
      <c r="H12216" s="8" t="s">
        <v>25015</v>
      </c>
      <c r="I12216" s="8" t="s">
        <v>5610</v>
      </c>
      <c r="J12216" s="8">
        <v>60630</v>
      </c>
      <c r="K12216" s="8" t="s">
        <v>33818</v>
      </c>
    </row>
    <row r="12217" spans="1:11" x14ac:dyDescent="0.2">
      <c r="A12217" s="8">
        <f>MAX($A$2:$A12216)+1</f>
        <v>10642</v>
      </c>
      <c r="B12217" s="8"/>
      <c r="C12217" s="9" t="str">
        <f t="shared" si="192"/>
        <v>CSUF Nutwood Solar</v>
      </c>
      <c r="D12217" s="8"/>
      <c r="E12217" s="8"/>
      <c r="F12217" s="10"/>
      <c r="G12217" s="8">
        <v>60979</v>
      </c>
      <c r="H12217" s="8" t="s">
        <v>25016</v>
      </c>
      <c r="I12217" s="8" t="s">
        <v>5610</v>
      </c>
      <c r="J12217" s="8">
        <v>60630</v>
      </c>
      <c r="K12217" s="8" t="s">
        <v>33818</v>
      </c>
    </row>
    <row r="12218" spans="1:11" x14ac:dyDescent="0.2">
      <c r="A12218" s="8">
        <f>MAX($A$2:$A12217)+1</f>
        <v>10643</v>
      </c>
      <c r="B12218" s="8"/>
      <c r="C12218" s="9" t="str">
        <f t="shared" si="192"/>
        <v>ZV Solar 1</v>
      </c>
      <c r="D12218" s="8"/>
      <c r="E12218" s="8"/>
      <c r="F12218" s="10"/>
      <c r="G12218" s="8">
        <v>60980</v>
      </c>
      <c r="H12218" s="8" t="s">
        <v>25017</v>
      </c>
      <c r="I12218" s="8" t="s">
        <v>5507</v>
      </c>
      <c r="J12218" s="8">
        <v>61060</v>
      </c>
      <c r="K12218" s="8" t="s">
        <v>33818</v>
      </c>
    </row>
    <row r="12219" spans="1:11" x14ac:dyDescent="0.2">
      <c r="A12219" s="8">
        <f>MAX($A$2:$A12218)+1</f>
        <v>10644</v>
      </c>
      <c r="B12219" s="8"/>
      <c r="C12219" s="9" t="str">
        <f t="shared" si="192"/>
        <v>NextEra Westside PV</v>
      </c>
      <c r="D12219" s="8"/>
      <c r="E12219" s="8"/>
      <c r="F12219" s="10"/>
      <c r="G12219" s="8">
        <v>60981</v>
      </c>
      <c r="H12219" s="8" t="s">
        <v>25018</v>
      </c>
      <c r="I12219" s="8" t="s">
        <v>5783</v>
      </c>
      <c r="J12219" s="8">
        <v>60614</v>
      </c>
      <c r="K12219" s="8" t="s">
        <v>33818</v>
      </c>
    </row>
    <row r="12220" spans="1:11" x14ac:dyDescent="0.2">
      <c r="A12220" s="8">
        <f>MAX($A$2:$A12219)+1</f>
        <v>10645</v>
      </c>
      <c r="B12220" s="8"/>
      <c r="C12220" s="9" t="str">
        <f t="shared" si="192"/>
        <v>Atkinson Farm Solar</v>
      </c>
      <c r="D12220" s="8"/>
      <c r="E12220" s="8"/>
      <c r="F12220" s="10"/>
      <c r="G12220" s="8">
        <v>60982</v>
      </c>
      <c r="H12220" s="8" t="s">
        <v>25019</v>
      </c>
      <c r="I12220" s="8" t="s">
        <v>5611</v>
      </c>
      <c r="J12220" s="8">
        <v>60616</v>
      </c>
      <c r="K12220" s="8" t="s">
        <v>33818</v>
      </c>
    </row>
    <row r="12221" spans="1:11" x14ac:dyDescent="0.2">
      <c r="A12221" s="8">
        <f>MAX($A$2:$A12220)+1</f>
        <v>10646</v>
      </c>
      <c r="B12221" s="8"/>
      <c r="C12221" s="9" t="str">
        <f t="shared" si="192"/>
        <v>Buckthorn Wind Project</v>
      </c>
      <c r="D12221" s="8"/>
      <c r="E12221" s="8"/>
      <c r="F12221" s="10"/>
      <c r="G12221" s="8">
        <v>60983</v>
      </c>
      <c r="H12221" s="8" t="s">
        <v>25020</v>
      </c>
      <c r="I12221" s="8" t="s">
        <v>5784</v>
      </c>
      <c r="J12221" s="8">
        <v>60617</v>
      </c>
      <c r="K12221" s="8" t="s">
        <v>33818</v>
      </c>
    </row>
    <row r="12222" spans="1:11" x14ac:dyDescent="0.2">
      <c r="A12222" s="8">
        <f>MAX($A$2:$A12221)+1</f>
        <v>10647</v>
      </c>
      <c r="B12222" s="8"/>
      <c r="C12222" s="9" t="str">
        <f t="shared" si="192"/>
        <v>Lindberg Field Solar 2</v>
      </c>
      <c r="D12222" s="8"/>
      <c r="E12222" s="8"/>
      <c r="F12222" s="10"/>
      <c r="G12222" s="8">
        <v>60984</v>
      </c>
      <c r="H12222" s="8" t="s">
        <v>25021</v>
      </c>
      <c r="I12222" s="8" t="s">
        <v>5612</v>
      </c>
      <c r="J12222" s="8">
        <v>60618</v>
      </c>
      <c r="K12222" s="8" t="s">
        <v>33818</v>
      </c>
    </row>
    <row r="12223" spans="1:11" x14ac:dyDescent="0.2">
      <c r="A12223" s="8">
        <f>MAX($A$2:$A12222)+1</f>
        <v>10648</v>
      </c>
      <c r="B12223" s="8"/>
      <c r="C12223" s="9" t="str">
        <f t="shared" si="192"/>
        <v>Elizabethtown Solar</v>
      </c>
      <c r="D12223" s="8"/>
      <c r="E12223" s="8"/>
      <c r="F12223" s="10"/>
      <c r="G12223" s="8">
        <v>60985</v>
      </c>
      <c r="H12223" s="8" t="s">
        <v>25022</v>
      </c>
      <c r="I12223" s="8" t="s">
        <v>5613</v>
      </c>
      <c r="J12223" s="8">
        <v>60620</v>
      </c>
      <c r="K12223" s="8" t="s">
        <v>33818</v>
      </c>
    </row>
    <row r="12224" spans="1:11" x14ac:dyDescent="0.2">
      <c r="A12224" s="8">
        <f>MAX($A$2:$A12223)+1</f>
        <v>10649</v>
      </c>
      <c r="B12224" s="8"/>
      <c r="C12224" s="9" t="str">
        <f t="shared" si="192"/>
        <v>AIS Solar Project</v>
      </c>
      <c r="D12224" s="8"/>
      <c r="E12224" s="8"/>
      <c r="F12224" s="10"/>
      <c r="G12224" s="8">
        <v>60986</v>
      </c>
      <c r="H12224" s="8" t="s">
        <v>25023</v>
      </c>
      <c r="I12224" s="8" t="s">
        <v>3860</v>
      </c>
      <c r="J12224" s="8">
        <v>57081</v>
      </c>
      <c r="K12224" s="8" t="s">
        <v>33818</v>
      </c>
    </row>
    <row r="12225" spans="1:11" x14ac:dyDescent="0.2">
      <c r="A12225" s="8">
        <f>MAX($A$2:$A12224)+1</f>
        <v>10650</v>
      </c>
      <c r="B12225" s="8"/>
      <c r="C12225" s="9" t="str">
        <f t="shared" si="192"/>
        <v>Santa Rita Wind Energy</v>
      </c>
      <c r="D12225" s="8"/>
      <c r="E12225" s="8"/>
      <c r="F12225" s="10"/>
      <c r="G12225" s="8">
        <v>60987</v>
      </c>
      <c r="H12225" s="8" t="s">
        <v>25024</v>
      </c>
      <c r="I12225" s="8" t="s">
        <v>2238</v>
      </c>
      <c r="J12225" s="8">
        <v>49893</v>
      </c>
      <c r="K12225" s="8" t="s">
        <v>33818</v>
      </c>
    </row>
    <row r="12226" spans="1:11" x14ac:dyDescent="0.2">
      <c r="A12226" s="8">
        <f>MAX($A$2:$A12225)+1</f>
        <v>10651</v>
      </c>
      <c r="B12226" s="8"/>
      <c r="C12226" s="9" t="str">
        <f t="shared" si="192"/>
        <v>Loma Rica Hydroelectric Powerhouse</v>
      </c>
      <c r="D12226" s="8"/>
      <c r="E12226" s="8"/>
      <c r="F12226" s="10"/>
      <c r="G12226" s="8">
        <v>60988</v>
      </c>
      <c r="H12226" s="8" t="s">
        <v>25025</v>
      </c>
      <c r="I12226" s="8" t="s">
        <v>2678</v>
      </c>
      <c r="J12226" s="8">
        <v>13402</v>
      </c>
      <c r="K12226" s="8" t="s">
        <v>33818</v>
      </c>
    </row>
    <row r="12227" spans="1:11" x14ac:dyDescent="0.2">
      <c r="A12227" s="8">
        <f>MAX($A$2:$A12226)+1</f>
        <v>10652</v>
      </c>
      <c r="B12227" s="8"/>
      <c r="C12227" s="9" t="str">
        <f t="shared" si="192"/>
        <v>SolaireHolman Solar Project</v>
      </c>
      <c r="D12227" s="8"/>
      <c r="E12227" s="8"/>
      <c r="F12227" s="10"/>
      <c r="G12227" s="8">
        <v>60989</v>
      </c>
      <c r="H12227" s="8" t="s">
        <v>25026</v>
      </c>
      <c r="I12227" s="8" t="s">
        <v>5785</v>
      </c>
      <c r="J12227" s="8">
        <v>60636</v>
      </c>
      <c r="K12227" s="8" t="s">
        <v>33818</v>
      </c>
    </row>
    <row r="12228" spans="1:11" x14ac:dyDescent="0.2">
      <c r="A12228" s="8">
        <f>MAX($A$2:$A12227)+1</f>
        <v>10653</v>
      </c>
      <c r="B12228" s="8"/>
      <c r="C12228" s="9" t="str">
        <f t="shared" si="192"/>
        <v>Florence Solar W3-080, LLC</v>
      </c>
      <c r="D12228" s="8"/>
      <c r="E12228" s="8"/>
      <c r="F12228" s="10"/>
      <c r="G12228" s="8">
        <v>60990</v>
      </c>
      <c r="H12228" s="8" t="s">
        <v>5614</v>
      </c>
      <c r="I12228" s="8" t="s">
        <v>5614</v>
      </c>
      <c r="J12228" s="8">
        <v>60612</v>
      </c>
      <c r="K12228" s="8" t="s">
        <v>33818</v>
      </c>
    </row>
    <row r="12229" spans="1:11" x14ac:dyDescent="0.2">
      <c r="A12229" s="8">
        <f>MAX($A$2:$A12228)+1</f>
        <v>10654</v>
      </c>
      <c r="B12229" s="8"/>
      <c r="C12229" s="9" t="str">
        <f t="shared" si="192"/>
        <v>Sterling I Wind Farm</v>
      </c>
      <c r="D12229" s="8"/>
      <c r="E12229" s="8"/>
      <c r="F12229" s="10"/>
      <c r="G12229" s="8">
        <v>60991</v>
      </c>
      <c r="H12229" s="8" t="s">
        <v>25027</v>
      </c>
      <c r="I12229" s="8" t="s">
        <v>5786</v>
      </c>
      <c r="J12229" s="8">
        <v>60634</v>
      </c>
      <c r="K12229" s="8" t="s">
        <v>33818</v>
      </c>
    </row>
    <row r="12230" spans="1:11" x14ac:dyDescent="0.2">
      <c r="A12230" s="8">
        <f>MAX($A$2:$A12229)+1</f>
        <v>10655</v>
      </c>
      <c r="B12230" s="8"/>
      <c r="C12230" s="9" t="str">
        <f t="shared" si="192"/>
        <v>Northern Cardinal Solar</v>
      </c>
      <c r="D12230" s="8"/>
      <c r="E12230" s="8"/>
      <c r="F12230" s="10"/>
      <c r="G12230" s="8">
        <v>60992</v>
      </c>
      <c r="H12230" s="8" t="s">
        <v>25028</v>
      </c>
      <c r="I12230" s="8" t="s">
        <v>6013</v>
      </c>
      <c r="J12230" s="8">
        <v>60635</v>
      </c>
      <c r="K12230" s="8" t="s">
        <v>33818</v>
      </c>
    </row>
    <row r="12231" spans="1:11" x14ac:dyDescent="0.2">
      <c r="A12231" s="8">
        <f>MAX($A$2:$A12230)+1</f>
        <v>10656</v>
      </c>
      <c r="B12231" s="8"/>
      <c r="C12231" s="9" t="str">
        <f t="shared" si="192"/>
        <v>Darlington Solar, LLC</v>
      </c>
      <c r="D12231" s="8"/>
      <c r="E12231" s="8"/>
      <c r="F12231" s="10"/>
      <c r="G12231" s="8">
        <v>60993</v>
      </c>
      <c r="H12231" s="8" t="s">
        <v>5615</v>
      </c>
      <c r="I12231" s="8" t="s">
        <v>5615</v>
      </c>
      <c r="J12231" s="8">
        <v>60611</v>
      </c>
      <c r="K12231" s="8" t="s">
        <v>33818</v>
      </c>
    </row>
    <row r="12232" spans="1:11" x14ac:dyDescent="0.2">
      <c r="A12232" s="8">
        <f>MAX($A$2:$A12231)+1</f>
        <v>10657</v>
      </c>
      <c r="B12232" s="8"/>
      <c r="C12232" s="9" t="str">
        <f t="shared" si="192"/>
        <v>French's Landfill PV</v>
      </c>
      <c r="D12232" s="8"/>
      <c r="E12232" s="8"/>
      <c r="F12232" s="10"/>
      <c r="G12232" s="8">
        <v>60994</v>
      </c>
      <c r="H12232" s="8" t="s">
        <v>25029</v>
      </c>
      <c r="I12232" s="8" t="s">
        <v>5616</v>
      </c>
      <c r="J12232" s="8">
        <v>60640</v>
      </c>
      <c r="K12232" s="8" t="s">
        <v>33818</v>
      </c>
    </row>
    <row r="12233" spans="1:11" x14ac:dyDescent="0.2">
      <c r="A12233" s="8">
        <f>MAX($A$2:$A12232)+1</f>
        <v>10658</v>
      </c>
      <c r="B12233" s="8"/>
      <c r="C12233" s="9" t="str">
        <f t="shared" si="192"/>
        <v>Ramona Solar Energy</v>
      </c>
      <c r="D12233" s="8"/>
      <c r="E12233" s="8"/>
      <c r="F12233" s="10"/>
      <c r="G12233" s="8">
        <v>60995</v>
      </c>
      <c r="H12233" s="8" t="s">
        <v>25030</v>
      </c>
      <c r="I12233" s="8" t="s">
        <v>378</v>
      </c>
      <c r="J12233" s="8">
        <v>16609</v>
      </c>
      <c r="K12233" s="8" t="s">
        <v>33818</v>
      </c>
    </row>
    <row r="12234" spans="1:11" x14ac:dyDescent="0.2">
      <c r="A12234" s="8">
        <f>MAX($A$2:$A12233)+1</f>
        <v>10659</v>
      </c>
      <c r="B12234" s="8"/>
      <c r="C12234" s="9" t="str">
        <f t="shared" si="192"/>
        <v>Iron Horse Battery Storage</v>
      </c>
      <c r="D12234" s="8"/>
      <c r="E12234" s="8"/>
      <c r="F12234" s="10"/>
      <c r="G12234" s="8">
        <v>60996</v>
      </c>
      <c r="H12234" s="8" t="s">
        <v>25031</v>
      </c>
      <c r="I12234" s="8" t="s">
        <v>5787</v>
      </c>
      <c r="J12234" s="8">
        <v>60633</v>
      </c>
      <c r="K12234" s="8" t="s">
        <v>33818</v>
      </c>
    </row>
    <row r="12235" spans="1:11" x14ac:dyDescent="0.2">
      <c r="A12235" s="8">
        <f>MAX($A$2:$A12234)+1</f>
        <v>10660</v>
      </c>
      <c r="B12235" s="8"/>
      <c r="C12235" s="9" t="str">
        <f t="shared" si="192"/>
        <v>Everett PV1</v>
      </c>
      <c r="D12235" s="8"/>
      <c r="E12235" s="8"/>
      <c r="F12235" s="10"/>
      <c r="G12235" s="8">
        <v>60997</v>
      </c>
      <c r="H12235" s="8" t="s">
        <v>25032</v>
      </c>
      <c r="I12235" s="8" t="s">
        <v>1702</v>
      </c>
      <c r="J12235" s="8">
        <v>58970</v>
      </c>
      <c r="K12235" s="8" t="s">
        <v>33818</v>
      </c>
    </row>
    <row r="12236" spans="1:11" x14ac:dyDescent="0.2">
      <c r="A12236" s="8">
        <f>MAX($A$2:$A12235)+1</f>
        <v>10661</v>
      </c>
      <c r="B12236" s="8"/>
      <c r="C12236" s="9" t="str">
        <f t="shared" si="192"/>
        <v>Underwood PV2</v>
      </c>
      <c r="D12236" s="8"/>
      <c r="E12236" s="8"/>
      <c r="F12236" s="10"/>
      <c r="G12236" s="8">
        <v>60998</v>
      </c>
      <c r="H12236" s="8" t="s">
        <v>25033</v>
      </c>
      <c r="I12236" s="8" t="s">
        <v>1702</v>
      </c>
      <c r="J12236" s="8">
        <v>58970</v>
      </c>
      <c r="K12236" s="8" t="s">
        <v>33818</v>
      </c>
    </row>
    <row r="12237" spans="1:11" x14ac:dyDescent="0.2">
      <c r="A12237" s="8">
        <f>MAX($A$2:$A12236)+1</f>
        <v>10662</v>
      </c>
      <c r="B12237" s="8"/>
      <c r="C12237" s="9" t="str">
        <f t="shared" si="192"/>
        <v>Reading Wind Project</v>
      </c>
      <c r="D12237" s="8"/>
      <c r="E12237" s="8"/>
      <c r="F12237" s="10"/>
      <c r="G12237" s="8">
        <v>60999</v>
      </c>
      <c r="H12237" s="8" t="s">
        <v>25034</v>
      </c>
      <c r="I12237" s="8" t="s">
        <v>7236</v>
      </c>
      <c r="J12237" s="8">
        <v>60646</v>
      </c>
      <c r="K12237" s="8" t="s">
        <v>33818</v>
      </c>
    </row>
    <row r="12238" spans="1:11" x14ac:dyDescent="0.2">
      <c r="A12238" s="8">
        <f>MAX($A$2:$A12237)+1</f>
        <v>10663</v>
      </c>
      <c r="B12238" s="8"/>
      <c r="C12238" s="9" t="str">
        <f t="shared" si="192"/>
        <v>King Mill</v>
      </c>
      <c r="D12238" s="8"/>
      <c r="E12238" s="8"/>
      <c r="F12238" s="10"/>
      <c r="G12238" s="8">
        <v>61000</v>
      </c>
      <c r="H12238" s="8" t="s">
        <v>25035</v>
      </c>
      <c r="I12238" s="8" t="s">
        <v>670</v>
      </c>
      <c r="J12238" s="8">
        <v>55810</v>
      </c>
      <c r="K12238" s="8" t="s">
        <v>33818</v>
      </c>
    </row>
    <row r="12239" spans="1:11" x14ac:dyDescent="0.2">
      <c r="A12239" s="8">
        <f>MAX($A$2:$A12238)+1</f>
        <v>10664</v>
      </c>
      <c r="B12239" s="8"/>
      <c r="C12239" s="9" t="str">
        <f t="shared" si="192"/>
        <v>Cactus Flats Wind Energy Project</v>
      </c>
      <c r="D12239" s="8"/>
      <c r="E12239" s="8"/>
      <c r="F12239" s="10"/>
      <c r="G12239" s="8">
        <v>61001</v>
      </c>
      <c r="H12239" s="8" t="s">
        <v>25036</v>
      </c>
      <c r="I12239" s="8" t="s">
        <v>7323</v>
      </c>
      <c r="J12239" s="8">
        <v>60647</v>
      </c>
      <c r="K12239" s="8" t="s">
        <v>33818</v>
      </c>
    </row>
    <row r="12240" spans="1:11" x14ac:dyDescent="0.2">
      <c r="A12240" s="8">
        <f>MAX($A$2:$A12239)+1</f>
        <v>10665</v>
      </c>
      <c r="B12240" s="8"/>
      <c r="C12240" s="9" t="str">
        <f t="shared" si="192"/>
        <v>WED Portsmouth One, LLC</v>
      </c>
      <c r="D12240" s="8"/>
      <c r="E12240" s="8"/>
      <c r="F12240" s="10"/>
      <c r="G12240" s="8">
        <v>61002</v>
      </c>
      <c r="H12240" s="8" t="s">
        <v>5617</v>
      </c>
      <c r="I12240" s="8" t="s">
        <v>5617</v>
      </c>
      <c r="J12240" s="8">
        <v>60621</v>
      </c>
      <c r="K12240" s="8" t="s">
        <v>33818</v>
      </c>
    </row>
    <row r="12241" spans="1:11" x14ac:dyDescent="0.2">
      <c r="A12241" s="8">
        <f>MAX($A$2:$A12240)+1</f>
        <v>10666</v>
      </c>
      <c r="B12241" s="8"/>
      <c r="C12241" s="9" t="str">
        <f t="shared" ref="C12241:C12304" si="193">IF(H12241="",F12241,H12241)</f>
        <v>Musgrave East Solar Farm</v>
      </c>
      <c r="D12241" s="8"/>
      <c r="E12241" s="8"/>
      <c r="F12241" s="10"/>
      <c r="G12241" s="8">
        <v>61003</v>
      </c>
      <c r="H12241" s="8" t="s">
        <v>25037</v>
      </c>
      <c r="I12241" s="8" t="s">
        <v>5618</v>
      </c>
      <c r="J12241" s="8">
        <v>60643</v>
      </c>
      <c r="K12241" s="8" t="s">
        <v>33818</v>
      </c>
    </row>
    <row r="12242" spans="1:11" x14ac:dyDescent="0.2">
      <c r="A12242" s="8">
        <f>MAX($A$2:$A12241)+1</f>
        <v>10667</v>
      </c>
      <c r="B12242" s="8"/>
      <c r="C12242" s="9" t="str">
        <f t="shared" si="193"/>
        <v>Whirlpool Corporation - Ottawa Wind Farm</v>
      </c>
      <c r="D12242" s="8"/>
      <c r="E12242" s="8"/>
      <c r="F12242" s="10"/>
      <c r="G12242" s="8">
        <v>61004</v>
      </c>
      <c r="H12242" s="8" t="s">
        <v>25038</v>
      </c>
      <c r="I12242" s="8" t="s">
        <v>6014</v>
      </c>
      <c r="J12242" s="8">
        <v>60644</v>
      </c>
      <c r="K12242" s="8" t="s">
        <v>33818</v>
      </c>
    </row>
    <row r="12243" spans="1:11" x14ac:dyDescent="0.2">
      <c r="A12243" s="8">
        <f>MAX($A$2:$A12242)+1</f>
        <v>10668</v>
      </c>
      <c r="B12243" s="8"/>
      <c r="C12243" s="9" t="str">
        <f t="shared" si="193"/>
        <v>Whirlpool Corporation - Marion Wind Farm</v>
      </c>
      <c r="D12243" s="8"/>
      <c r="E12243" s="8"/>
      <c r="F12243" s="10"/>
      <c r="G12243" s="8">
        <v>61005</v>
      </c>
      <c r="H12243" s="8" t="s">
        <v>25039</v>
      </c>
      <c r="I12243" s="8" t="s">
        <v>5788</v>
      </c>
      <c r="J12243" s="8">
        <v>60645</v>
      </c>
      <c r="K12243" s="8" t="s">
        <v>33818</v>
      </c>
    </row>
    <row r="12244" spans="1:11" x14ac:dyDescent="0.2">
      <c r="A12244" s="8">
        <f>MAX($A$2:$A12243)+1</f>
        <v>10669</v>
      </c>
      <c r="B12244" s="8"/>
      <c r="C12244" s="9" t="str">
        <f t="shared" si="193"/>
        <v>SCDA Solar 1</v>
      </c>
      <c r="D12244" s="8"/>
      <c r="E12244" s="8"/>
      <c r="F12244" s="10"/>
      <c r="G12244" s="8">
        <v>61006</v>
      </c>
      <c r="H12244" s="8" t="s">
        <v>25040</v>
      </c>
      <c r="I12244" s="8" t="s">
        <v>5789</v>
      </c>
      <c r="J12244" s="8">
        <v>60648</v>
      </c>
      <c r="K12244" s="8" t="s">
        <v>33818</v>
      </c>
    </row>
    <row r="12245" spans="1:11" x14ac:dyDescent="0.2">
      <c r="A12245" s="8">
        <f>MAX($A$2:$A12244)+1</f>
        <v>10670</v>
      </c>
      <c r="B12245" s="8"/>
      <c r="C12245" s="9" t="str">
        <f t="shared" si="193"/>
        <v>Redbrook Solar 1</v>
      </c>
      <c r="D12245" s="8"/>
      <c r="E12245" s="8"/>
      <c r="F12245" s="10"/>
      <c r="G12245" s="8">
        <v>61007</v>
      </c>
      <c r="H12245" s="8" t="s">
        <v>25041</v>
      </c>
      <c r="I12245" s="8" t="s">
        <v>5790</v>
      </c>
      <c r="J12245" s="8">
        <v>60649</v>
      </c>
      <c r="K12245" s="8" t="s">
        <v>33818</v>
      </c>
    </row>
    <row r="12246" spans="1:11" x14ac:dyDescent="0.2">
      <c r="A12246" s="8">
        <f>MAX($A$2:$A12245)+1</f>
        <v>10671</v>
      </c>
      <c r="B12246" s="8"/>
      <c r="C12246" s="9" t="str">
        <f t="shared" si="193"/>
        <v>Brook Street Solar 1</v>
      </c>
      <c r="D12246" s="8"/>
      <c r="E12246" s="8"/>
      <c r="F12246" s="10"/>
      <c r="G12246" s="8">
        <v>61008</v>
      </c>
      <c r="H12246" s="8" t="s">
        <v>25042</v>
      </c>
      <c r="I12246" s="8" t="s">
        <v>5791</v>
      </c>
      <c r="J12246" s="8">
        <v>60650</v>
      </c>
      <c r="K12246" s="8" t="s">
        <v>33818</v>
      </c>
    </row>
    <row r="12247" spans="1:11" x14ac:dyDescent="0.2">
      <c r="A12247" s="8">
        <f>MAX($A$2:$A12246)+1</f>
        <v>10672</v>
      </c>
      <c r="B12247" s="8"/>
      <c r="C12247" s="9" t="str">
        <f t="shared" si="193"/>
        <v>Spring Street Solar 1 CSG</v>
      </c>
      <c r="D12247" s="8"/>
      <c r="E12247" s="8"/>
      <c r="F12247" s="10"/>
      <c r="G12247" s="8">
        <v>61009</v>
      </c>
      <c r="H12247" s="8" t="s">
        <v>25043</v>
      </c>
      <c r="I12247" s="8" t="s">
        <v>5792</v>
      </c>
      <c r="J12247" s="8">
        <v>60651</v>
      </c>
      <c r="K12247" s="8" t="s">
        <v>33818</v>
      </c>
    </row>
    <row r="12248" spans="1:11" x14ac:dyDescent="0.2">
      <c r="A12248" s="8">
        <f>MAX($A$2:$A12247)+1</f>
        <v>10673</v>
      </c>
      <c r="B12248" s="8"/>
      <c r="C12248" s="9" t="str">
        <f t="shared" si="193"/>
        <v>Bullock Road Solar 1</v>
      </c>
      <c r="D12248" s="8"/>
      <c r="E12248" s="8"/>
      <c r="F12248" s="10"/>
      <c r="G12248" s="8">
        <v>61010</v>
      </c>
      <c r="H12248" s="8" t="s">
        <v>25044</v>
      </c>
      <c r="I12248" s="8" t="s">
        <v>5793</v>
      </c>
      <c r="J12248" s="8">
        <v>60655</v>
      </c>
      <c r="K12248" s="8" t="s">
        <v>33818</v>
      </c>
    </row>
    <row r="12249" spans="1:11" x14ac:dyDescent="0.2">
      <c r="A12249" s="8">
        <f>MAX($A$2:$A12248)+1</f>
        <v>10674</v>
      </c>
      <c r="B12249" s="8"/>
      <c r="C12249" s="9" t="str">
        <f t="shared" si="193"/>
        <v>Chestnut Solar</v>
      </c>
      <c r="D12249" s="8"/>
      <c r="E12249" s="8"/>
      <c r="F12249" s="10"/>
      <c r="G12249" s="8">
        <v>61011</v>
      </c>
      <c r="H12249" s="8" t="s">
        <v>25045</v>
      </c>
      <c r="I12249" s="8" t="s">
        <v>7565</v>
      </c>
      <c r="J12249" s="8">
        <v>60656</v>
      </c>
      <c r="K12249" s="8" t="s">
        <v>33818</v>
      </c>
    </row>
    <row r="12250" spans="1:11" x14ac:dyDescent="0.2">
      <c r="A12250" s="8">
        <f>MAX($A$2:$A12249)+1</f>
        <v>10675</v>
      </c>
      <c r="B12250" s="8"/>
      <c r="C12250" s="9" t="str">
        <f t="shared" si="193"/>
        <v>Mill Seat Renewable Energy Facility</v>
      </c>
      <c r="D12250" s="8"/>
      <c r="E12250" s="8"/>
      <c r="F12250" s="10"/>
      <c r="G12250" s="8">
        <v>61012</v>
      </c>
      <c r="H12250" s="8" t="s">
        <v>25046</v>
      </c>
      <c r="I12250" s="8" t="s">
        <v>3898</v>
      </c>
      <c r="J12250" s="8">
        <v>54842</v>
      </c>
      <c r="K12250" s="8" t="s">
        <v>33818</v>
      </c>
    </row>
    <row r="12251" spans="1:11" x14ac:dyDescent="0.2">
      <c r="A12251" s="8">
        <f>MAX($A$2:$A12250)+1</f>
        <v>10676</v>
      </c>
      <c r="B12251" s="8"/>
      <c r="C12251" s="9" t="str">
        <f t="shared" si="193"/>
        <v>Marin Clean Energy Solar One</v>
      </c>
      <c r="D12251" s="8"/>
      <c r="E12251" s="8"/>
      <c r="F12251" s="10"/>
      <c r="G12251" s="8">
        <v>61013</v>
      </c>
      <c r="H12251" s="8" t="s">
        <v>25047</v>
      </c>
      <c r="I12251" s="8" t="s">
        <v>3485</v>
      </c>
      <c r="J12251" s="8">
        <v>58661</v>
      </c>
      <c r="K12251" s="8" t="s">
        <v>33818</v>
      </c>
    </row>
    <row r="12252" spans="1:11" x14ac:dyDescent="0.2">
      <c r="A12252" s="8">
        <f>MAX($A$2:$A12251)+1</f>
        <v>10677</v>
      </c>
      <c r="B12252" s="8"/>
      <c r="C12252" s="9" t="str">
        <f t="shared" si="193"/>
        <v>Musgrave West Solar Farm</v>
      </c>
      <c r="D12252" s="8"/>
      <c r="E12252" s="8"/>
      <c r="F12252" s="10"/>
      <c r="G12252" s="8">
        <v>61015</v>
      </c>
      <c r="H12252" s="8" t="s">
        <v>25048</v>
      </c>
      <c r="I12252" s="8" t="s">
        <v>5618</v>
      </c>
      <c r="J12252" s="8">
        <v>60643</v>
      </c>
      <c r="K12252" s="8" t="s">
        <v>33818</v>
      </c>
    </row>
    <row r="12253" spans="1:11" x14ac:dyDescent="0.2">
      <c r="A12253" s="8">
        <f>MAX($A$2:$A12252)+1</f>
        <v>10678</v>
      </c>
      <c r="B12253" s="8"/>
      <c r="C12253" s="9" t="str">
        <f t="shared" si="193"/>
        <v>Stafford St Solar 1</v>
      </c>
      <c r="D12253" s="8"/>
      <c r="E12253" s="8"/>
      <c r="F12253" s="10"/>
      <c r="G12253" s="8">
        <v>61016</v>
      </c>
      <c r="H12253" s="8" t="s">
        <v>25049</v>
      </c>
      <c r="I12253" s="8" t="s">
        <v>5794</v>
      </c>
      <c r="J12253" s="8">
        <v>60652</v>
      </c>
      <c r="K12253" s="8" t="s">
        <v>33818</v>
      </c>
    </row>
    <row r="12254" spans="1:11" x14ac:dyDescent="0.2">
      <c r="A12254" s="8">
        <f>MAX($A$2:$A12253)+1</f>
        <v>10679</v>
      </c>
      <c r="B12254" s="8"/>
      <c r="C12254" s="9" t="str">
        <f t="shared" si="193"/>
        <v>Stafford St Solar 2</v>
      </c>
      <c r="D12254" s="8"/>
      <c r="E12254" s="8"/>
      <c r="F12254" s="10"/>
      <c r="G12254" s="8">
        <v>61017</v>
      </c>
      <c r="H12254" s="8" t="s">
        <v>25050</v>
      </c>
      <c r="I12254" s="8" t="s">
        <v>5795</v>
      </c>
      <c r="J12254" s="8">
        <v>60653</v>
      </c>
      <c r="K12254" s="8" t="s">
        <v>33818</v>
      </c>
    </row>
    <row r="12255" spans="1:11" x14ac:dyDescent="0.2">
      <c r="A12255" s="8">
        <f>MAX($A$2:$A12254)+1</f>
        <v>10680</v>
      </c>
      <c r="B12255" s="8"/>
      <c r="C12255" s="9" t="str">
        <f t="shared" si="193"/>
        <v>Stafford St Solar 3</v>
      </c>
      <c r="D12255" s="8"/>
      <c r="E12255" s="8"/>
      <c r="F12255" s="10"/>
      <c r="G12255" s="8">
        <v>61018</v>
      </c>
      <c r="H12255" s="8" t="s">
        <v>25051</v>
      </c>
      <c r="I12255" s="8" t="s">
        <v>5796</v>
      </c>
      <c r="J12255" s="8">
        <v>60654</v>
      </c>
      <c r="K12255" s="8" t="s">
        <v>33818</v>
      </c>
    </row>
    <row r="12256" spans="1:11" x14ac:dyDescent="0.2">
      <c r="A12256" s="8">
        <f>MAX($A$2:$A12255)+1</f>
        <v>10681</v>
      </c>
      <c r="B12256" s="8"/>
      <c r="C12256" s="9" t="str">
        <f t="shared" si="193"/>
        <v>Siler 421 Farm, LLC</v>
      </c>
      <c r="D12256" s="8"/>
      <c r="E12256" s="8"/>
      <c r="F12256" s="10"/>
      <c r="G12256" s="8">
        <v>61019</v>
      </c>
      <c r="H12256" s="8" t="s">
        <v>25052</v>
      </c>
      <c r="I12256" s="8" t="s">
        <v>2094</v>
      </c>
      <c r="J12256" s="8">
        <v>59462</v>
      </c>
      <c r="K12256" s="8" t="s">
        <v>33818</v>
      </c>
    </row>
    <row r="12257" spans="1:11" x14ac:dyDescent="0.2">
      <c r="A12257" s="8">
        <f>MAX($A$2:$A12256)+1</f>
        <v>10682</v>
      </c>
      <c r="B12257" s="8"/>
      <c r="C12257" s="9" t="str">
        <f t="shared" si="193"/>
        <v>Indian River Solar Center</v>
      </c>
      <c r="D12257" s="8"/>
      <c r="E12257" s="8"/>
      <c r="F12257" s="10"/>
      <c r="G12257" s="8">
        <v>61020</v>
      </c>
      <c r="H12257" s="8" t="s">
        <v>25053</v>
      </c>
      <c r="I12257" s="8" t="s">
        <v>160</v>
      </c>
      <c r="J12257" s="8">
        <v>6452</v>
      </c>
      <c r="K12257" s="8" t="s">
        <v>33818</v>
      </c>
    </row>
    <row r="12258" spans="1:11" x14ac:dyDescent="0.2">
      <c r="A12258" s="8">
        <f>MAX($A$2:$A12257)+1</f>
        <v>10683</v>
      </c>
      <c r="B12258" s="8"/>
      <c r="C12258" s="9" t="str">
        <f t="shared" si="193"/>
        <v>Horizon Solar Energy Center</v>
      </c>
      <c r="D12258" s="8"/>
      <c r="E12258" s="8"/>
      <c r="F12258" s="10"/>
      <c r="G12258" s="8">
        <v>61021</v>
      </c>
      <c r="H12258" s="8" t="s">
        <v>25054</v>
      </c>
      <c r="I12258" s="8" t="s">
        <v>160</v>
      </c>
      <c r="J12258" s="8">
        <v>6452</v>
      </c>
      <c r="K12258" s="8" t="s">
        <v>33818</v>
      </c>
    </row>
    <row r="12259" spans="1:11" x14ac:dyDescent="0.2">
      <c r="A12259" s="8">
        <f>MAX($A$2:$A12258)+1</f>
        <v>10684</v>
      </c>
      <c r="B12259" s="8"/>
      <c r="C12259" s="9" t="str">
        <f t="shared" si="193"/>
        <v>Coral Farms Solar Energy Center</v>
      </c>
      <c r="D12259" s="8"/>
      <c r="E12259" s="8"/>
      <c r="F12259" s="10"/>
      <c r="G12259" s="8">
        <v>61022</v>
      </c>
      <c r="H12259" s="8" t="s">
        <v>25055</v>
      </c>
      <c r="I12259" s="8" t="s">
        <v>160</v>
      </c>
      <c r="J12259" s="8">
        <v>6452</v>
      </c>
      <c r="K12259" s="8" t="s">
        <v>33818</v>
      </c>
    </row>
    <row r="12260" spans="1:11" x14ac:dyDescent="0.2">
      <c r="A12260" s="8">
        <f>MAX($A$2:$A12259)+1</f>
        <v>10685</v>
      </c>
      <c r="B12260" s="8"/>
      <c r="C12260" s="9" t="str">
        <f t="shared" si="193"/>
        <v>Hollyfield</v>
      </c>
      <c r="D12260" s="8"/>
      <c r="E12260" s="8"/>
      <c r="F12260" s="10"/>
      <c r="G12260" s="8">
        <v>61023</v>
      </c>
      <c r="H12260" s="8" t="s">
        <v>25056</v>
      </c>
      <c r="I12260" s="8" t="s">
        <v>459</v>
      </c>
      <c r="J12260" s="8">
        <v>19876</v>
      </c>
      <c r="K12260" s="8" t="s">
        <v>33818</v>
      </c>
    </row>
    <row r="12261" spans="1:11" x14ac:dyDescent="0.2">
      <c r="A12261" s="8">
        <f>MAX($A$2:$A12260)+1</f>
        <v>10686</v>
      </c>
      <c r="B12261" s="8"/>
      <c r="C12261" s="9" t="str">
        <f t="shared" si="193"/>
        <v>Hammock Solar</v>
      </c>
      <c r="D12261" s="8"/>
      <c r="E12261" s="8"/>
      <c r="F12261" s="10"/>
      <c r="G12261" s="8">
        <v>61024</v>
      </c>
      <c r="H12261" s="8" t="s">
        <v>25057</v>
      </c>
      <c r="I12261" s="8" t="s">
        <v>160</v>
      </c>
      <c r="J12261" s="8">
        <v>6452</v>
      </c>
      <c r="K12261" s="8" t="s">
        <v>33818</v>
      </c>
    </row>
    <row r="12262" spans="1:11" x14ac:dyDescent="0.2">
      <c r="A12262" s="8">
        <f>MAX($A$2:$A12261)+1</f>
        <v>10687</v>
      </c>
      <c r="B12262" s="8"/>
      <c r="C12262" s="9" t="str">
        <f t="shared" si="193"/>
        <v>Montefiore - Westchester Square</v>
      </c>
      <c r="D12262" s="8"/>
      <c r="E12262" s="8"/>
      <c r="F12262" s="10"/>
      <c r="G12262" s="8">
        <v>61025</v>
      </c>
      <c r="H12262" s="8" t="s">
        <v>25058</v>
      </c>
      <c r="I12262" s="8" t="s">
        <v>5619</v>
      </c>
      <c r="J12262" s="8">
        <v>60675</v>
      </c>
      <c r="K12262" s="8" t="s">
        <v>33818</v>
      </c>
    </row>
    <row r="12263" spans="1:11" x14ac:dyDescent="0.2">
      <c r="A12263" s="8">
        <f>MAX($A$2:$A12262)+1</f>
        <v>10688</v>
      </c>
      <c r="B12263" s="8"/>
      <c r="C12263" s="9" t="str">
        <f t="shared" si="193"/>
        <v>New York Presbyterian Hospital-168th St</v>
      </c>
      <c r="D12263" s="8"/>
      <c r="E12263" s="8"/>
      <c r="F12263" s="10"/>
      <c r="G12263" s="8">
        <v>61026</v>
      </c>
      <c r="H12263" s="8" t="s">
        <v>25059</v>
      </c>
      <c r="I12263" s="8" t="s">
        <v>5620</v>
      </c>
      <c r="J12263" s="8">
        <v>60676</v>
      </c>
      <c r="K12263" s="8" t="s">
        <v>33818</v>
      </c>
    </row>
    <row r="12264" spans="1:11" x14ac:dyDescent="0.2">
      <c r="A12264" s="8">
        <f>MAX($A$2:$A12263)+1</f>
        <v>10689</v>
      </c>
      <c r="B12264" s="8"/>
      <c r="C12264" s="9" t="str">
        <f t="shared" si="193"/>
        <v>Pacific Ethanol Stockton Cogen Plant</v>
      </c>
      <c r="D12264" s="8"/>
      <c r="E12264" s="8"/>
      <c r="F12264" s="10"/>
      <c r="G12264" s="8">
        <v>61027</v>
      </c>
      <c r="H12264" s="8" t="s">
        <v>25060</v>
      </c>
      <c r="I12264" s="8" t="s">
        <v>5621</v>
      </c>
      <c r="J12264" s="8">
        <v>60658</v>
      </c>
      <c r="K12264" s="8" t="s">
        <v>33818</v>
      </c>
    </row>
    <row r="12265" spans="1:11" x14ac:dyDescent="0.2">
      <c r="A12265" s="8">
        <f>MAX($A$2:$A12264)+1</f>
        <v>10690</v>
      </c>
      <c r="B12265" s="8"/>
      <c r="C12265" s="9" t="str">
        <f t="shared" si="193"/>
        <v>Hickory Run Energy Station</v>
      </c>
      <c r="D12265" s="8"/>
      <c r="E12265" s="8"/>
      <c r="F12265" s="10"/>
      <c r="G12265" s="8">
        <v>61028</v>
      </c>
      <c r="H12265" s="8" t="s">
        <v>25061</v>
      </c>
      <c r="I12265" s="8" t="s">
        <v>6761</v>
      </c>
      <c r="J12265" s="8">
        <v>60659</v>
      </c>
      <c r="K12265" s="8" t="s">
        <v>33818</v>
      </c>
    </row>
    <row r="12266" spans="1:11" x14ac:dyDescent="0.2">
      <c r="A12266" s="8">
        <f>MAX($A$2:$A12265)+1</f>
        <v>10691</v>
      </c>
      <c r="B12266" s="8"/>
      <c r="C12266" s="9" t="str">
        <f t="shared" si="193"/>
        <v>Blue Cypress Solar Energy Center</v>
      </c>
      <c r="D12266" s="8"/>
      <c r="E12266" s="8"/>
      <c r="F12266" s="10"/>
      <c r="G12266" s="8">
        <v>61029</v>
      </c>
      <c r="H12266" s="8" t="s">
        <v>25062</v>
      </c>
      <c r="I12266" s="8" t="s">
        <v>160</v>
      </c>
      <c r="J12266" s="8">
        <v>6452</v>
      </c>
      <c r="K12266" s="8" t="s">
        <v>33818</v>
      </c>
    </row>
    <row r="12267" spans="1:11" x14ac:dyDescent="0.2">
      <c r="A12267" s="8">
        <f>MAX($A$2:$A12266)+1</f>
        <v>10692</v>
      </c>
      <c r="B12267" s="8"/>
      <c r="C12267" s="9" t="str">
        <f t="shared" si="193"/>
        <v>Harford Solar Farm</v>
      </c>
      <c r="D12267" s="8"/>
      <c r="E12267" s="8"/>
      <c r="F12267" s="10"/>
      <c r="G12267" s="8">
        <v>61030</v>
      </c>
      <c r="H12267" s="8" t="s">
        <v>25063</v>
      </c>
      <c r="I12267" s="8" t="s">
        <v>5622</v>
      </c>
      <c r="J12267" s="8">
        <v>60669</v>
      </c>
      <c r="K12267" s="8" t="s">
        <v>33818</v>
      </c>
    </row>
    <row r="12268" spans="1:11" x14ac:dyDescent="0.2">
      <c r="A12268" s="8">
        <f>MAX($A$2:$A12267)+1</f>
        <v>10693</v>
      </c>
      <c r="B12268" s="8"/>
      <c r="C12268" s="9" t="str">
        <f t="shared" si="193"/>
        <v>Floyd Road Solar Farm</v>
      </c>
      <c r="D12268" s="8"/>
      <c r="E12268" s="8"/>
      <c r="F12268" s="10"/>
      <c r="G12268" s="8">
        <v>61031</v>
      </c>
      <c r="H12268" s="8" t="s">
        <v>25064</v>
      </c>
      <c r="I12268" s="8" t="s">
        <v>8363</v>
      </c>
      <c r="J12268" s="8">
        <v>60670</v>
      </c>
      <c r="K12268" s="8" t="s">
        <v>33818</v>
      </c>
    </row>
    <row r="12269" spans="1:11" x14ac:dyDescent="0.2">
      <c r="A12269" s="8">
        <f>MAX($A$2:$A12268)+1</f>
        <v>10694</v>
      </c>
      <c r="B12269" s="8"/>
      <c r="C12269" s="9" t="str">
        <f t="shared" si="193"/>
        <v>Heart of Texas Wind Project</v>
      </c>
      <c r="D12269" s="8"/>
      <c r="E12269" s="8"/>
      <c r="F12269" s="10"/>
      <c r="G12269" s="8">
        <v>61032</v>
      </c>
      <c r="H12269" s="8" t="s">
        <v>25065</v>
      </c>
      <c r="I12269" s="8" t="s">
        <v>7308</v>
      </c>
      <c r="J12269" s="8">
        <v>60668</v>
      </c>
      <c r="K12269" s="8" t="s">
        <v>33818</v>
      </c>
    </row>
    <row r="12270" spans="1:11" x14ac:dyDescent="0.2">
      <c r="A12270" s="8">
        <f>MAX($A$2:$A12269)+1</f>
        <v>10695</v>
      </c>
      <c r="B12270" s="8"/>
      <c r="C12270" s="9" t="str">
        <f t="shared" si="193"/>
        <v>Monument Road</v>
      </c>
      <c r="D12270" s="8"/>
      <c r="E12270" s="8"/>
      <c r="F12270" s="10"/>
      <c r="G12270" s="8">
        <v>61033</v>
      </c>
      <c r="H12270" s="8" t="s">
        <v>25066</v>
      </c>
      <c r="I12270" s="8" t="s">
        <v>7591</v>
      </c>
      <c r="J12270" s="8">
        <v>60667</v>
      </c>
      <c r="K12270" s="8" t="s">
        <v>33818</v>
      </c>
    </row>
    <row r="12271" spans="1:11" x14ac:dyDescent="0.2">
      <c r="A12271" s="8">
        <f>MAX($A$2:$A12270)+1</f>
        <v>10696</v>
      </c>
      <c r="B12271" s="8"/>
      <c r="C12271" s="9" t="str">
        <f t="shared" si="193"/>
        <v>Birdsboro Power</v>
      </c>
      <c r="D12271" s="8"/>
      <c r="E12271" s="8"/>
      <c r="F12271" s="10"/>
      <c r="G12271" s="8">
        <v>61035</v>
      </c>
      <c r="H12271" s="8" t="s">
        <v>25067</v>
      </c>
      <c r="I12271" s="8" t="s">
        <v>5445</v>
      </c>
      <c r="J12271" s="8">
        <v>60672</v>
      </c>
      <c r="K12271" s="8" t="s">
        <v>33818</v>
      </c>
    </row>
    <row r="12272" spans="1:11" x14ac:dyDescent="0.2">
      <c r="A12272" s="8">
        <f>MAX($A$2:$A12271)+1</f>
        <v>10697</v>
      </c>
      <c r="B12272" s="8"/>
      <c r="C12272" s="9" t="str">
        <f t="shared" si="193"/>
        <v>Apple Hill Solar</v>
      </c>
      <c r="D12272" s="8"/>
      <c r="E12272" s="8"/>
      <c r="F12272" s="10"/>
      <c r="G12272" s="8">
        <v>61037</v>
      </c>
      <c r="H12272" s="8" t="s">
        <v>25068</v>
      </c>
      <c r="I12272" s="8" t="s">
        <v>1703</v>
      </c>
      <c r="J12272" s="8">
        <v>58135</v>
      </c>
      <c r="K12272" s="8" t="s">
        <v>33818</v>
      </c>
    </row>
    <row r="12273" spans="1:11" x14ac:dyDescent="0.2">
      <c r="A12273" s="8">
        <f>MAX($A$2:$A12272)+1</f>
        <v>10698</v>
      </c>
      <c r="B12273" s="8"/>
      <c r="C12273" s="9" t="str">
        <f t="shared" si="193"/>
        <v>Weybridge 1 Solar</v>
      </c>
      <c r="D12273" s="8"/>
      <c r="E12273" s="8"/>
      <c r="F12273" s="10"/>
      <c r="G12273" s="8">
        <v>61038</v>
      </c>
      <c r="H12273" s="8" t="s">
        <v>25069</v>
      </c>
      <c r="I12273" s="8" t="s">
        <v>1703</v>
      </c>
      <c r="J12273" s="8">
        <v>58135</v>
      </c>
      <c r="K12273" s="8" t="s">
        <v>33818</v>
      </c>
    </row>
    <row r="12274" spans="1:11" x14ac:dyDescent="0.2">
      <c r="A12274" s="8">
        <f>MAX($A$2:$A12273)+1</f>
        <v>10699</v>
      </c>
      <c r="B12274" s="8"/>
      <c r="C12274" s="9" t="str">
        <f t="shared" si="193"/>
        <v>Deerfield Wind LLC</v>
      </c>
      <c r="D12274" s="8"/>
      <c r="E12274" s="8"/>
      <c r="F12274" s="10"/>
      <c r="G12274" s="8">
        <v>61039</v>
      </c>
      <c r="H12274" s="8" t="s">
        <v>25070</v>
      </c>
      <c r="I12274" s="8" t="s">
        <v>25071</v>
      </c>
      <c r="J12274" s="8">
        <v>15399</v>
      </c>
      <c r="K12274" s="8" t="s">
        <v>33818</v>
      </c>
    </row>
    <row r="12275" spans="1:11" x14ac:dyDescent="0.2">
      <c r="A12275" s="8">
        <f>MAX($A$2:$A12274)+1</f>
        <v>10700</v>
      </c>
      <c r="B12275" s="8"/>
      <c r="C12275" s="9" t="str">
        <f t="shared" si="193"/>
        <v>Twin Buttes II Wind</v>
      </c>
      <c r="D12275" s="8"/>
      <c r="E12275" s="8"/>
      <c r="F12275" s="10"/>
      <c r="G12275" s="8">
        <v>61040</v>
      </c>
      <c r="H12275" s="8" t="s">
        <v>25072</v>
      </c>
      <c r="I12275" s="8" t="s">
        <v>25071</v>
      </c>
      <c r="J12275" s="8">
        <v>15399</v>
      </c>
      <c r="K12275" s="8" t="s">
        <v>33818</v>
      </c>
    </row>
    <row r="12276" spans="1:11" x14ac:dyDescent="0.2">
      <c r="A12276" s="8">
        <f>MAX($A$2:$A12275)+1</f>
        <v>10701</v>
      </c>
      <c r="B12276" s="8"/>
      <c r="C12276" s="9" t="str">
        <f t="shared" si="193"/>
        <v>Roaring Brook, LLC</v>
      </c>
      <c r="D12276" s="8"/>
      <c r="E12276" s="8"/>
      <c r="F12276" s="10"/>
      <c r="G12276" s="8">
        <v>61041</v>
      </c>
      <c r="H12276" s="8" t="s">
        <v>25073</v>
      </c>
      <c r="I12276" s="8" t="s">
        <v>25071</v>
      </c>
      <c r="J12276" s="8">
        <v>15399</v>
      </c>
      <c r="K12276" s="8" t="s">
        <v>33818</v>
      </c>
    </row>
    <row r="12277" spans="1:11" x14ac:dyDescent="0.2">
      <c r="A12277" s="8">
        <f>MAX($A$2:$A12276)+1</f>
        <v>10702</v>
      </c>
      <c r="B12277" s="8"/>
      <c r="C12277" s="9" t="str">
        <f t="shared" si="193"/>
        <v>Canandaigua Westbrook Solar Array</v>
      </c>
      <c r="D12277" s="8"/>
      <c r="E12277" s="8"/>
      <c r="F12277" s="10"/>
      <c r="G12277" s="8">
        <v>61042</v>
      </c>
      <c r="H12277" s="8" t="s">
        <v>25074</v>
      </c>
      <c r="I12277" s="8" t="s">
        <v>5600</v>
      </c>
      <c r="J12277" s="8">
        <v>60571</v>
      </c>
      <c r="K12277" s="8" t="s">
        <v>33818</v>
      </c>
    </row>
    <row r="12278" spans="1:11" x14ac:dyDescent="0.2">
      <c r="A12278" s="8">
        <f>MAX($A$2:$A12277)+1</f>
        <v>10703</v>
      </c>
      <c r="B12278" s="8"/>
      <c r="C12278" s="9" t="str">
        <f t="shared" si="193"/>
        <v>Canandaigua Solar Array</v>
      </c>
      <c r="D12278" s="8"/>
      <c r="E12278" s="8"/>
      <c r="F12278" s="10"/>
      <c r="G12278" s="8">
        <v>61043</v>
      </c>
      <c r="H12278" s="8" t="s">
        <v>25075</v>
      </c>
      <c r="I12278" s="8" t="s">
        <v>5600</v>
      </c>
      <c r="J12278" s="8">
        <v>60571</v>
      </c>
      <c r="K12278" s="8" t="s">
        <v>33818</v>
      </c>
    </row>
    <row r="12279" spans="1:11" x14ac:dyDescent="0.2">
      <c r="A12279" s="8">
        <f>MAX($A$2:$A12278)+1</f>
        <v>10704</v>
      </c>
      <c r="B12279" s="8"/>
      <c r="C12279" s="9" t="str">
        <f t="shared" si="193"/>
        <v>La Joya NM</v>
      </c>
      <c r="D12279" s="8"/>
      <c r="E12279" s="8"/>
      <c r="F12279" s="10"/>
      <c r="G12279" s="8">
        <v>61044</v>
      </c>
      <c r="H12279" s="8" t="s">
        <v>25076</v>
      </c>
      <c r="I12279" s="8" t="s">
        <v>25071</v>
      </c>
      <c r="J12279" s="8">
        <v>15399</v>
      </c>
      <c r="K12279" s="8" t="s">
        <v>33818</v>
      </c>
    </row>
    <row r="12280" spans="1:11" x14ac:dyDescent="0.2">
      <c r="A12280" s="8">
        <f>MAX($A$2:$A12279)+1</f>
        <v>10705</v>
      </c>
      <c r="B12280" s="8"/>
      <c r="C12280" s="9" t="str">
        <f t="shared" si="193"/>
        <v>Lund Hill</v>
      </c>
      <c r="D12280" s="8"/>
      <c r="E12280" s="8"/>
      <c r="F12280" s="10"/>
      <c r="G12280" s="8">
        <v>61045</v>
      </c>
      <c r="H12280" s="8" t="s">
        <v>25077</v>
      </c>
      <c r="I12280" s="8" t="s">
        <v>25071</v>
      </c>
      <c r="J12280" s="8">
        <v>15399</v>
      </c>
      <c r="K12280" s="8" t="s">
        <v>33818</v>
      </c>
    </row>
    <row r="12281" spans="1:11" x14ac:dyDescent="0.2">
      <c r="A12281" s="8">
        <f>MAX($A$2:$A12280)+1</f>
        <v>10706</v>
      </c>
      <c r="B12281" s="8"/>
      <c r="C12281" s="9" t="str">
        <f t="shared" si="193"/>
        <v>Tatanka Ridge</v>
      </c>
      <c r="D12281" s="8"/>
      <c r="E12281" s="8"/>
      <c r="F12281" s="10"/>
      <c r="G12281" s="8">
        <v>61046</v>
      </c>
      <c r="H12281" s="8" t="s">
        <v>25078</v>
      </c>
      <c r="I12281" s="8" t="s">
        <v>25071</v>
      </c>
      <c r="J12281" s="8">
        <v>15399</v>
      </c>
      <c r="K12281" s="8" t="s">
        <v>33818</v>
      </c>
    </row>
    <row r="12282" spans="1:11" x14ac:dyDescent="0.2">
      <c r="A12282" s="8">
        <f>MAX($A$2:$A12281)+1</f>
        <v>10707</v>
      </c>
      <c r="B12282" s="8"/>
      <c r="C12282" s="9" t="str">
        <f t="shared" si="193"/>
        <v>Coyote Ridge</v>
      </c>
      <c r="D12282" s="8"/>
      <c r="E12282" s="8"/>
      <c r="F12282" s="10"/>
      <c r="G12282" s="8">
        <v>61047</v>
      </c>
      <c r="H12282" s="8" t="s">
        <v>25079</v>
      </c>
      <c r="I12282" s="8" t="s">
        <v>25071</v>
      </c>
      <c r="J12282" s="8">
        <v>15399</v>
      </c>
      <c r="K12282" s="8" t="s">
        <v>33818</v>
      </c>
    </row>
    <row r="12283" spans="1:11" x14ac:dyDescent="0.2">
      <c r="A12283" s="8">
        <f>MAX($A$2:$A12282)+1</f>
        <v>10708</v>
      </c>
      <c r="B12283" s="8"/>
      <c r="C12283" s="9" t="str">
        <f t="shared" si="193"/>
        <v>Gala Solar</v>
      </c>
      <c r="D12283" s="8"/>
      <c r="E12283" s="8"/>
      <c r="F12283" s="10"/>
      <c r="G12283" s="8">
        <v>61048</v>
      </c>
      <c r="H12283" s="8" t="s">
        <v>25080</v>
      </c>
      <c r="I12283" s="8" t="s">
        <v>25071</v>
      </c>
      <c r="J12283" s="8">
        <v>15399</v>
      </c>
      <c r="K12283" s="8" t="s">
        <v>33818</v>
      </c>
    </row>
    <row r="12284" spans="1:11" x14ac:dyDescent="0.2">
      <c r="A12284" s="8">
        <f>MAX($A$2:$A12283)+1</f>
        <v>10709</v>
      </c>
      <c r="B12284" s="8"/>
      <c r="C12284" s="9" t="str">
        <f t="shared" si="193"/>
        <v>Morada del Sol, LLC</v>
      </c>
      <c r="D12284" s="8"/>
      <c r="E12284" s="8"/>
      <c r="F12284" s="10"/>
      <c r="G12284" s="8">
        <v>61049</v>
      </c>
      <c r="H12284" s="8" t="s">
        <v>25081</v>
      </c>
      <c r="I12284" s="8" t="s">
        <v>24340</v>
      </c>
      <c r="J12284" s="8">
        <v>56615</v>
      </c>
      <c r="K12284" s="8" t="s">
        <v>33818</v>
      </c>
    </row>
    <row r="12285" spans="1:11" x14ac:dyDescent="0.2">
      <c r="A12285" s="8">
        <f>MAX($A$2:$A12284)+1</f>
        <v>10710</v>
      </c>
      <c r="B12285" s="8"/>
      <c r="C12285" s="9" t="str">
        <f t="shared" si="193"/>
        <v>Wildflower Solar Energy Center</v>
      </c>
      <c r="D12285" s="8"/>
      <c r="E12285" s="8"/>
      <c r="F12285" s="10"/>
      <c r="G12285" s="8">
        <v>61050</v>
      </c>
      <c r="H12285" s="8" t="s">
        <v>25082</v>
      </c>
      <c r="I12285" s="8" t="s">
        <v>160</v>
      </c>
      <c r="J12285" s="8">
        <v>6452</v>
      </c>
      <c r="K12285" s="8" t="s">
        <v>33818</v>
      </c>
    </row>
    <row r="12286" spans="1:11" x14ac:dyDescent="0.2">
      <c r="A12286" s="8">
        <f>MAX($A$2:$A12285)+1</f>
        <v>10711</v>
      </c>
      <c r="B12286" s="8"/>
      <c r="C12286" s="9" t="str">
        <f t="shared" si="193"/>
        <v>Barefoot Bay Solar Energy Center</v>
      </c>
      <c r="D12286" s="8"/>
      <c r="E12286" s="8"/>
      <c r="F12286" s="10"/>
      <c r="G12286" s="8">
        <v>61051</v>
      </c>
      <c r="H12286" s="8" t="s">
        <v>25083</v>
      </c>
      <c r="I12286" s="8" t="s">
        <v>160</v>
      </c>
      <c r="J12286" s="8">
        <v>6452</v>
      </c>
      <c r="K12286" s="8" t="s">
        <v>33818</v>
      </c>
    </row>
    <row r="12287" spans="1:11" x14ac:dyDescent="0.2">
      <c r="A12287" s="8">
        <f>MAX($A$2:$A12286)+1</f>
        <v>10712</v>
      </c>
      <c r="B12287" s="8"/>
      <c r="C12287" s="9" t="str">
        <f t="shared" si="193"/>
        <v>Loggerhead Solar Energy Center</v>
      </c>
      <c r="D12287" s="8"/>
      <c r="E12287" s="8"/>
      <c r="F12287" s="10"/>
      <c r="G12287" s="8">
        <v>61052</v>
      </c>
      <c r="H12287" s="8" t="s">
        <v>25084</v>
      </c>
      <c r="I12287" s="8" t="s">
        <v>160</v>
      </c>
      <c r="J12287" s="8">
        <v>6452</v>
      </c>
      <c r="K12287" s="8" t="s">
        <v>33818</v>
      </c>
    </row>
    <row r="12288" spans="1:11" x14ac:dyDescent="0.2">
      <c r="A12288" s="8">
        <f>MAX($A$2:$A12287)+1</f>
        <v>10713</v>
      </c>
      <c r="B12288" s="8"/>
      <c r="C12288" s="9" t="str">
        <f t="shared" si="193"/>
        <v>Greenfield Solar Park</v>
      </c>
      <c r="D12288" s="8"/>
      <c r="E12288" s="8"/>
      <c r="F12288" s="10"/>
      <c r="G12288" s="8">
        <v>61053</v>
      </c>
      <c r="H12288" s="8" t="s">
        <v>25085</v>
      </c>
      <c r="I12288" s="8" t="s">
        <v>2193</v>
      </c>
      <c r="J12288" s="8">
        <v>9234</v>
      </c>
      <c r="K12288" s="8" t="s">
        <v>33818</v>
      </c>
    </row>
    <row r="12289" spans="1:11" x14ac:dyDescent="0.2">
      <c r="A12289" s="8">
        <f>MAX($A$2:$A12288)+1</f>
        <v>10714</v>
      </c>
      <c r="B12289" s="8"/>
      <c r="C12289" s="9" t="str">
        <f t="shared" si="193"/>
        <v>IMPA Anderson Solar Park 2</v>
      </c>
      <c r="D12289" s="8"/>
      <c r="E12289" s="8"/>
      <c r="F12289" s="10"/>
      <c r="G12289" s="8">
        <v>61054</v>
      </c>
      <c r="H12289" s="8" t="s">
        <v>25086</v>
      </c>
      <c r="I12289" s="8" t="s">
        <v>2193</v>
      </c>
      <c r="J12289" s="8">
        <v>9234</v>
      </c>
      <c r="K12289" s="8" t="s">
        <v>33818</v>
      </c>
    </row>
    <row r="12290" spans="1:11" x14ac:dyDescent="0.2">
      <c r="A12290" s="8">
        <f>MAX($A$2:$A12289)+1</f>
        <v>10715</v>
      </c>
      <c r="B12290" s="8"/>
      <c r="C12290" s="9" t="str">
        <f t="shared" si="193"/>
        <v>DG AMP Solar Front Royal</v>
      </c>
      <c r="D12290" s="8"/>
      <c r="E12290" s="8"/>
      <c r="F12290" s="10"/>
      <c r="G12290" s="8">
        <v>61055</v>
      </c>
      <c r="H12290" s="8" t="s">
        <v>25087</v>
      </c>
      <c r="I12290" s="8" t="s">
        <v>5733</v>
      </c>
      <c r="J12290" s="8">
        <v>60370</v>
      </c>
      <c r="K12290" s="8" t="s">
        <v>33818</v>
      </c>
    </row>
    <row r="12291" spans="1:11" x14ac:dyDescent="0.2">
      <c r="A12291" s="8">
        <f>MAX($A$2:$A12290)+1</f>
        <v>10716</v>
      </c>
      <c r="B12291" s="8"/>
      <c r="C12291" s="9" t="str">
        <f t="shared" si="193"/>
        <v>Seward Wind Farm</v>
      </c>
      <c r="D12291" s="8"/>
      <c r="E12291" s="8"/>
      <c r="F12291" s="10"/>
      <c r="G12291" s="8">
        <v>61056</v>
      </c>
      <c r="H12291" s="8" t="s">
        <v>25088</v>
      </c>
      <c r="I12291" s="8" t="s">
        <v>780</v>
      </c>
      <c r="J12291" s="8">
        <v>58190</v>
      </c>
      <c r="K12291" s="8" t="s">
        <v>33818</v>
      </c>
    </row>
    <row r="12292" spans="1:11" x14ac:dyDescent="0.2">
      <c r="A12292" s="8">
        <f>MAX($A$2:$A12291)+1</f>
        <v>10717</v>
      </c>
      <c r="B12292" s="8"/>
      <c r="C12292" s="9" t="str">
        <f t="shared" si="193"/>
        <v>West Liberty Wind Farm</v>
      </c>
      <c r="D12292" s="8"/>
      <c r="E12292" s="8"/>
      <c r="F12292" s="10"/>
      <c r="G12292" s="8">
        <v>61057</v>
      </c>
      <c r="H12292" s="8" t="s">
        <v>25089</v>
      </c>
      <c r="I12292" s="8" t="s">
        <v>780</v>
      </c>
      <c r="J12292" s="8">
        <v>58190</v>
      </c>
      <c r="K12292" s="8" t="s">
        <v>33818</v>
      </c>
    </row>
    <row r="12293" spans="1:11" x14ac:dyDescent="0.2">
      <c r="A12293" s="8">
        <f>MAX($A$2:$A12292)+1</f>
        <v>10718</v>
      </c>
      <c r="B12293" s="8"/>
      <c r="C12293" s="9" t="str">
        <f t="shared" si="193"/>
        <v>Kramer Solar</v>
      </c>
      <c r="D12293" s="8"/>
      <c r="E12293" s="8"/>
      <c r="F12293" s="10"/>
      <c r="G12293" s="8">
        <v>61058</v>
      </c>
      <c r="H12293" s="8" t="s">
        <v>25090</v>
      </c>
      <c r="I12293" s="8" t="s">
        <v>5798</v>
      </c>
      <c r="J12293" s="8">
        <v>60901</v>
      </c>
      <c r="K12293" s="8" t="s">
        <v>33818</v>
      </c>
    </row>
    <row r="12294" spans="1:11" x14ac:dyDescent="0.2">
      <c r="A12294" s="8">
        <f>MAX($A$2:$A12293)+1</f>
        <v>10719</v>
      </c>
      <c r="B12294" s="8"/>
      <c r="C12294" s="9" t="str">
        <f t="shared" si="193"/>
        <v>Novel OYA of Osakis</v>
      </c>
      <c r="D12294" s="8"/>
      <c r="E12294" s="8"/>
      <c r="F12294" s="10"/>
      <c r="G12294" s="8">
        <v>61059</v>
      </c>
      <c r="H12294" s="8" t="s">
        <v>25091</v>
      </c>
      <c r="I12294" s="8" t="s">
        <v>8535</v>
      </c>
      <c r="J12294" s="8">
        <v>60685</v>
      </c>
      <c r="K12294" s="8" t="s">
        <v>33818</v>
      </c>
    </row>
    <row r="12295" spans="1:11" x14ac:dyDescent="0.2">
      <c r="A12295" s="8">
        <f>MAX($A$2:$A12294)+1</f>
        <v>10720</v>
      </c>
      <c r="B12295" s="8"/>
      <c r="C12295" s="9" t="str">
        <f t="shared" si="193"/>
        <v>Novel - OYA of Mapleton</v>
      </c>
      <c r="D12295" s="8"/>
      <c r="E12295" s="8"/>
      <c r="F12295" s="10"/>
      <c r="G12295" s="8">
        <v>61060</v>
      </c>
      <c r="H12295" s="8" t="s">
        <v>25092</v>
      </c>
      <c r="I12295" s="8" t="s">
        <v>8535</v>
      </c>
      <c r="J12295" s="8">
        <v>60685</v>
      </c>
      <c r="K12295" s="8" t="s">
        <v>33818</v>
      </c>
    </row>
    <row r="12296" spans="1:11" x14ac:dyDescent="0.2">
      <c r="A12296" s="8">
        <f>MAX($A$2:$A12295)+1</f>
        <v>10721</v>
      </c>
      <c r="B12296" s="8"/>
      <c r="C12296" s="9" t="str">
        <f t="shared" si="193"/>
        <v>Fresno Dam Site Water Power Project</v>
      </c>
      <c r="D12296" s="8"/>
      <c r="E12296" s="8"/>
      <c r="F12296" s="10"/>
      <c r="G12296" s="8">
        <v>61061</v>
      </c>
      <c r="H12296" s="8" t="s">
        <v>25093</v>
      </c>
      <c r="I12296" s="8" t="s">
        <v>8828</v>
      </c>
      <c r="J12296" s="8">
        <v>60687</v>
      </c>
      <c r="K12296" s="8" t="s">
        <v>33818</v>
      </c>
    </row>
    <row r="12297" spans="1:11" x14ac:dyDescent="0.2">
      <c r="A12297" s="8">
        <f>MAX($A$2:$A12296)+1</f>
        <v>10722</v>
      </c>
      <c r="B12297" s="8"/>
      <c r="C12297" s="9" t="str">
        <f t="shared" si="193"/>
        <v>Foundation CDCR LAC</v>
      </c>
      <c r="D12297" s="8"/>
      <c r="E12297" s="8"/>
      <c r="F12297" s="10"/>
      <c r="G12297" s="8">
        <v>61066</v>
      </c>
      <c r="H12297" s="8" t="s">
        <v>25094</v>
      </c>
      <c r="I12297" s="8" t="s">
        <v>5799</v>
      </c>
      <c r="J12297" s="8">
        <v>60690</v>
      </c>
      <c r="K12297" s="8" t="s">
        <v>33818</v>
      </c>
    </row>
    <row r="12298" spans="1:11" x14ac:dyDescent="0.2">
      <c r="A12298" s="8">
        <f>MAX($A$2:$A12297)+1</f>
        <v>10723</v>
      </c>
      <c r="B12298" s="8"/>
      <c r="C12298" s="9" t="str">
        <f t="shared" si="193"/>
        <v>Foundation Scheid Vineyards</v>
      </c>
      <c r="D12298" s="8"/>
      <c r="E12298" s="8"/>
      <c r="F12298" s="10"/>
      <c r="G12298" s="8">
        <v>61067</v>
      </c>
      <c r="H12298" s="8" t="s">
        <v>25095</v>
      </c>
      <c r="I12298" s="8" t="s">
        <v>5799</v>
      </c>
      <c r="J12298" s="8">
        <v>60690</v>
      </c>
      <c r="K12298" s="8" t="s">
        <v>33818</v>
      </c>
    </row>
    <row r="12299" spans="1:11" x14ac:dyDescent="0.2">
      <c r="A12299" s="8">
        <f>MAX($A$2:$A12298)+1</f>
        <v>10724</v>
      </c>
      <c r="B12299" s="8"/>
      <c r="C12299" s="9" t="str">
        <f t="shared" si="193"/>
        <v>AES LAWAI SOLAR</v>
      </c>
      <c r="D12299" s="8"/>
      <c r="E12299" s="8"/>
      <c r="F12299" s="10"/>
      <c r="G12299" s="8">
        <v>61068</v>
      </c>
      <c r="H12299" s="8" t="s">
        <v>25096</v>
      </c>
      <c r="I12299" s="8" t="s">
        <v>6016</v>
      </c>
      <c r="J12299" s="8">
        <v>60691</v>
      </c>
      <c r="K12299" s="8" t="s">
        <v>33818</v>
      </c>
    </row>
    <row r="12300" spans="1:11" x14ac:dyDescent="0.2">
      <c r="A12300" s="8">
        <f>MAX($A$2:$A12299)+1</f>
        <v>10725</v>
      </c>
      <c r="B12300" s="8"/>
      <c r="C12300" s="9" t="str">
        <f t="shared" si="193"/>
        <v>BWC Wading River One, Two, Three</v>
      </c>
      <c r="D12300" s="8"/>
      <c r="E12300" s="8"/>
      <c r="F12300" s="10"/>
      <c r="G12300" s="8">
        <v>61069</v>
      </c>
      <c r="H12300" s="8" t="s">
        <v>25097</v>
      </c>
      <c r="I12300" s="8" t="s">
        <v>5800</v>
      </c>
      <c r="J12300" s="8">
        <v>60692</v>
      </c>
      <c r="K12300" s="8" t="s">
        <v>33818</v>
      </c>
    </row>
    <row r="12301" spans="1:11" x14ac:dyDescent="0.2">
      <c r="A12301" s="8">
        <f>MAX($A$2:$A12300)+1</f>
        <v>10726</v>
      </c>
      <c r="B12301" s="8"/>
      <c r="C12301" s="9" t="str">
        <f t="shared" si="193"/>
        <v>Saratoga Wind Farm</v>
      </c>
      <c r="D12301" s="8"/>
      <c r="E12301" s="8"/>
      <c r="F12301" s="10"/>
      <c r="G12301" s="8">
        <v>61070</v>
      </c>
      <c r="H12301" s="8" t="s">
        <v>25098</v>
      </c>
      <c r="I12301" s="8" t="s">
        <v>7592</v>
      </c>
      <c r="J12301" s="8">
        <v>60693</v>
      </c>
      <c r="K12301" s="8" t="s">
        <v>33818</v>
      </c>
    </row>
    <row r="12302" spans="1:11" x14ac:dyDescent="0.2">
      <c r="A12302" s="8">
        <f>MAX($A$2:$A12301)+1</f>
        <v>10727</v>
      </c>
      <c r="B12302" s="8"/>
      <c r="C12302" s="9" t="str">
        <f t="shared" si="193"/>
        <v>Washburn Wind Farm</v>
      </c>
      <c r="D12302" s="8"/>
      <c r="E12302" s="8"/>
      <c r="F12302" s="10"/>
      <c r="G12302" s="8">
        <v>61071</v>
      </c>
      <c r="H12302" s="8" t="s">
        <v>25099</v>
      </c>
      <c r="I12302" s="8" t="s">
        <v>7577</v>
      </c>
      <c r="J12302" s="8">
        <v>60694</v>
      </c>
      <c r="K12302" s="8" t="s">
        <v>33818</v>
      </c>
    </row>
    <row r="12303" spans="1:11" x14ac:dyDescent="0.2">
      <c r="A12303" s="8">
        <f>MAX($A$2:$A12302)+1</f>
        <v>10728</v>
      </c>
      <c r="B12303" s="8"/>
      <c r="C12303" s="9" t="str">
        <f t="shared" si="193"/>
        <v>Lemond Solar</v>
      </c>
      <c r="D12303" s="8"/>
      <c r="E12303" s="8"/>
      <c r="F12303" s="10"/>
      <c r="G12303" s="8">
        <v>61072</v>
      </c>
      <c r="H12303" s="8" t="s">
        <v>25100</v>
      </c>
      <c r="I12303" s="8" t="s">
        <v>5801</v>
      </c>
      <c r="J12303" s="8">
        <v>60695</v>
      </c>
      <c r="K12303" s="8" t="s">
        <v>33818</v>
      </c>
    </row>
    <row r="12304" spans="1:11" x14ac:dyDescent="0.2">
      <c r="A12304" s="8">
        <f>MAX($A$2:$A12303)+1</f>
        <v>10729</v>
      </c>
      <c r="B12304" s="8"/>
      <c r="C12304" s="9" t="str">
        <f t="shared" si="193"/>
        <v>Pemberton Road I</v>
      </c>
      <c r="D12304" s="8"/>
      <c r="E12304" s="8"/>
      <c r="F12304" s="10"/>
      <c r="G12304" s="8">
        <v>61073</v>
      </c>
      <c r="H12304" s="8" t="s">
        <v>25101</v>
      </c>
      <c r="I12304" s="8" t="s">
        <v>2734</v>
      </c>
      <c r="J12304" s="8">
        <v>56990</v>
      </c>
      <c r="K12304" s="8" t="s">
        <v>33818</v>
      </c>
    </row>
    <row r="12305" spans="1:11" x14ac:dyDescent="0.2">
      <c r="A12305" s="8">
        <f>MAX($A$2:$A12304)+1</f>
        <v>10730</v>
      </c>
      <c r="B12305" s="8"/>
      <c r="C12305" s="9" t="str">
        <f t="shared" ref="C12305:C12368" si="194">IF(H12305="",F12305,H12305)</f>
        <v>Pemberton Road II</v>
      </c>
      <c r="D12305" s="8"/>
      <c r="E12305" s="8"/>
      <c r="F12305" s="10"/>
      <c r="G12305" s="8">
        <v>61074</v>
      </c>
      <c r="H12305" s="8" t="s">
        <v>25102</v>
      </c>
      <c r="I12305" s="8" t="s">
        <v>2734</v>
      </c>
      <c r="J12305" s="8">
        <v>56990</v>
      </c>
      <c r="K12305" s="8" t="s">
        <v>33818</v>
      </c>
    </row>
    <row r="12306" spans="1:11" x14ac:dyDescent="0.2">
      <c r="A12306" s="8">
        <f>MAX($A$2:$A12305)+1</f>
        <v>10731</v>
      </c>
      <c r="B12306" s="8"/>
      <c r="C12306" s="9" t="str">
        <f t="shared" si="194"/>
        <v>UAMPS Carbon Free Power Plant</v>
      </c>
      <c r="D12306" s="8"/>
      <c r="E12306" s="8"/>
      <c r="F12306" s="10"/>
      <c r="G12306" s="8">
        <v>61075</v>
      </c>
      <c r="H12306" s="8" t="s">
        <v>25103</v>
      </c>
      <c r="I12306" s="8" t="s">
        <v>3732</v>
      </c>
      <c r="J12306" s="8">
        <v>40575</v>
      </c>
      <c r="K12306" s="8" t="s">
        <v>33818</v>
      </c>
    </row>
    <row r="12307" spans="1:11" x14ac:dyDescent="0.2">
      <c r="A12307" s="8">
        <f>MAX($A$2:$A12306)+1</f>
        <v>10732</v>
      </c>
      <c r="B12307" s="8"/>
      <c r="C12307" s="9" t="str">
        <f t="shared" si="194"/>
        <v>City of Shelby Electric Distribution</v>
      </c>
      <c r="D12307" s="8"/>
      <c r="E12307" s="8"/>
      <c r="F12307" s="10"/>
      <c r="G12307" s="8">
        <v>61076</v>
      </c>
      <c r="H12307" s="8" t="s">
        <v>25104</v>
      </c>
      <c r="I12307" s="8" t="s">
        <v>1306</v>
      </c>
      <c r="J12307" s="8">
        <v>17043</v>
      </c>
      <c r="K12307" s="8" t="s">
        <v>33818</v>
      </c>
    </row>
    <row r="12308" spans="1:11" x14ac:dyDescent="0.2">
      <c r="A12308" s="8">
        <f>MAX($A$2:$A12307)+1</f>
        <v>10733</v>
      </c>
      <c r="B12308" s="8"/>
      <c r="C12308" s="9" t="str">
        <f t="shared" si="194"/>
        <v>Orient Wind Farm</v>
      </c>
      <c r="D12308" s="8"/>
      <c r="E12308" s="8"/>
      <c r="F12308" s="10"/>
      <c r="G12308" s="8">
        <v>61077</v>
      </c>
      <c r="H12308" s="8" t="s">
        <v>25105</v>
      </c>
      <c r="I12308" s="8" t="s">
        <v>247</v>
      </c>
      <c r="J12308" s="8">
        <v>12341</v>
      </c>
      <c r="K12308" s="8" t="s">
        <v>33818</v>
      </c>
    </row>
    <row r="12309" spans="1:11" x14ac:dyDescent="0.2">
      <c r="A12309" s="8">
        <f>MAX($A$2:$A12308)+1</f>
        <v>10734</v>
      </c>
      <c r="B12309" s="8"/>
      <c r="C12309" s="9" t="str">
        <f t="shared" si="194"/>
        <v>Plum Creek Wind</v>
      </c>
      <c r="D12309" s="8"/>
      <c r="E12309" s="8"/>
      <c r="F12309" s="10"/>
      <c r="G12309" s="8">
        <v>61078</v>
      </c>
      <c r="H12309" s="8" t="s">
        <v>25106</v>
      </c>
      <c r="I12309" s="8" t="s">
        <v>247</v>
      </c>
      <c r="J12309" s="8">
        <v>12341</v>
      </c>
      <c r="K12309" s="8" t="s">
        <v>33818</v>
      </c>
    </row>
    <row r="12310" spans="1:11" x14ac:dyDescent="0.2">
      <c r="A12310" s="8">
        <f>MAX($A$2:$A12309)+1</f>
        <v>10735</v>
      </c>
      <c r="B12310" s="8"/>
      <c r="C12310" s="9" t="str">
        <f t="shared" si="194"/>
        <v>Beaver Creek Wind</v>
      </c>
      <c r="D12310" s="8"/>
      <c r="E12310" s="8"/>
      <c r="F12310" s="10"/>
      <c r="G12310" s="8">
        <v>61079</v>
      </c>
      <c r="H12310" s="8" t="s">
        <v>25107</v>
      </c>
      <c r="I12310" s="8" t="s">
        <v>247</v>
      </c>
      <c r="J12310" s="8">
        <v>12341</v>
      </c>
      <c r="K12310" s="8" t="s">
        <v>33818</v>
      </c>
    </row>
    <row r="12311" spans="1:11" x14ac:dyDescent="0.2">
      <c r="A12311" s="8">
        <f>MAX($A$2:$A12310)+1</f>
        <v>10736</v>
      </c>
      <c r="B12311" s="8"/>
      <c r="C12311" s="9" t="str">
        <f t="shared" si="194"/>
        <v>Sub 12</v>
      </c>
      <c r="D12311" s="8"/>
      <c r="E12311" s="8"/>
      <c r="F12311" s="10"/>
      <c r="G12311" s="8">
        <v>61080</v>
      </c>
      <c r="H12311" s="8" t="s">
        <v>25108</v>
      </c>
      <c r="I12311" s="8" t="s">
        <v>1337</v>
      </c>
      <c r="J12311" s="8">
        <v>18445</v>
      </c>
      <c r="K12311" s="8" t="s">
        <v>33818</v>
      </c>
    </row>
    <row r="12312" spans="1:11" x14ac:dyDescent="0.2">
      <c r="A12312" s="8">
        <f>MAX($A$2:$A12311)+1</f>
        <v>10737</v>
      </c>
      <c r="B12312" s="8"/>
      <c r="C12312" s="9" t="str">
        <f t="shared" si="194"/>
        <v>Lancaster SCE ReMAT</v>
      </c>
      <c r="D12312" s="8"/>
      <c r="E12312" s="8"/>
      <c r="F12312" s="10"/>
      <c r="G12312" s="8">
        <v>61081</v>
      </c>
      <c r="H12312" s="8" t="s">
        <v>25109</v>
      </c>
      <c r="I12312" s="8" t="s">
        <v>5502</v>
      </c>
      <c r="J12312" s="8">
        <v>60947</v>
      </c>
      <c r="K12312" s="8" t="s">
        <v>33818</v>
      </c>
    </row>
    <row r="12313" spans="1:11" x14ac:dyDescent="0.2">
      <c r="A12313" s="8">
        <f>MAX($A$2:$A12312)+1</f>
        <v>10738</v>
      </c>
      <c r="B12313" s="8"/>
      <c r="C12313" s="9" t="str">
        <f t="shared" si="194"/>
        <v>Luning Energy</v>
      </c>
      <c r="D12313" s="8"/>
      <c r="E12313" s="8"/>
      <c r="F12313" s="10"/>
      <c r="G12313" s="8">
        <v>61084</v>
      </c>
      <c r="H12313" s="8" t="s">
        <v>25110</v>
      </c>
      <c r="I12313" s="8" t="s">
        <v>562</v>
      </c>
      <c r="J12313" s="8">
        <v>59050</v>
      </c>
      <c r="K12313" s="8" t="s">
        <v>33818</v>
      </c>
    </row>
    <row r="12314" spans="1:11" x14ac:dyDescent="0.2">
      <c r="A12314" s="8">
        <f>MAX($A$2:$A12313)+1</f>
        <v>10739</v>
      </c>
      <c r="B12314" s="8"/>
      <c r="C12314" s="9" t="str">
        <f t="shared" si="194"/>
        <v>Stone Solar</v>
      </c>
      <c r="D12314" s="8"/>
      <c r="E12314" s="8"/>
      <c r="F12314" s="10"/>
      <c r="G12314" s="8">
        <v>61085</v>
      </c>
      <c r="H12314" s="8" t="s">
        <v>25111</v>
      </c>
      <c r="I12314" s="8" t="s">
        <v>5623</v>
      </c>
      <c r="J12314" s="8">
        <v>60699</v>
      </c>
      <c r="K12314" s="8" t="s">
        <v>33818</v>
      </c>
    </row>
    <row r="12315" spans="1:11" x14ac:dyDescent="0.2">
      <c r="A12315" s="8">
        <f>MAX($A$2:$A12314)+1</f>
        <v>10740</v>
      </c>
      <c r="B12315" s="8"/>
      <c r="C12315" s="9" t="str">
        <f t="shared" si="194"/>
        <v>Tripple State Farm</v>
      </c>
      <c r="D12315" s="8"/>
      <c r="E12315" s="8"/>
      <c r="F12315" s="10"/>
      <c r="G12315" s="8">
        <v>61086</v>
      </c>
      <c r="H12315" s="8" t="s">
        <v>25112</v>
      </c>
      <c r="I12315" s="8" t="s">
        <v>5624</v>
      </c>
      <c r="J12315" s="8">
        <v>60700</v>
      </c>
      <c r="K12315" s="8" t="s">
        <v>33818</v>
      </c>
    </row>
    <row r="12316" spans="1:11" x14ac:dyDescent="0.2">
      <c r="A12316" s="8">
        <f>MAX($A$2:$A12315)+1</f>
        <v>10741</v>
      </c>
      <c r="B12316" s="8"/>
      <c r="C12316" s="9" t="str">
        <f t="shared" si="194"/>
        <v>Wadesboro Farm 1</v>
      </c>
      <c r="D12316" s="8"/>
      <c r="E12316" s="8"/>
      <c r="F12316" s="10"/>
      <c r="G12316" s="8">
        <v>61087</v>
      </c>
      <c r="H12316" s="8" t="s">
        <v>25113</v>
      </c>
      <c r="I12316" s="8" t="s">
        <v>5625</v>
      </c>
      <c r="J12316" s="8">
        <v>60701</v>
      </c>
      <c r="K12316" s="8" t="s">
        <v>33818</v>
      </c>
    </row>
    <row r="12317" spans="1:11" x14ac:dyDescent="0.2">
      <c r="A12317" s="8">
        <f>MAX($A$2:$A12316)+1</f>
        <v>10742</v>
      </c>
      <c r="B12317" s="8"/>
      <c r="C12317" s="9" t="str">
        <f t="shared" si="194"/>
        <v>Delco Farm</v>
      </c>
      <c r="D12317" s="8"/>
      <c r="E12317" s="8"/>
      <c r="F12317" s="10"/>
      <c r="G12317" s="8">
        <v>61088</v>
      </c>
      <c r="H12317" s="8" t="s">
        <v>25114</v>
      </c>
      <c r="I12317" s="8" t="s">
        <v>5626</v>
      </c>
      <c r="J12317" s="8">
        <v>60702</v>
      </c>
      <c r="K12317" s="8" t="s">
        <v>33818</v>
      </c>
    </row>
    <row r="12318" spans="1:11" x14ac:dyDescent="0.2">
      <c r="A12318" s="8">
        <f>MAX($A$2:$A12317)+1</f>
        <v>10743</v>
      </c>
      <c r="B12318" s="8"/>
      <c r="C12318" s="9" t="str">
        <f t="shared" si="194"/>
        <v>Fisher Solar Farm - NC</v>
      </c>
      <c r="D12318" s="8"/>
      <c r="E12318" s="8"/>
      <c r="F12318" s="10"/>
      <c r="G12318" s="8">
        <v>61089</v>
      </c>
      <c r="H12318" s="8" t="s">
        <v>25115</v>
      </c>
      <c r="I12318" s="8" t="s">
        <v>5627</v>
      </c>
      <c r="J12318" s="8">
        <v>60703</v>
      </c>
      <c r="K12318" s="8" t="s">
        <v>33818</v>
      </c>
    </row>
    <row r="12319" spans="1:11" x14ac:dyDescent="0.2">
      <c r="A12319" s="8">
        <f>MAX($A$2:$A12318)+1</f>
        <v>10744</v>
      </c>
      <c r="B12319" s="8"/>
      <c r="C12319" s="9" t="str">
        <f t="shared" si="194"/>
        <v>Kinston Davis Farm</v>
      </c>
      <c r="D12319" s="8"/>
      <c r="E12319" s="8"/>
      <c r="F12319" s="10"/>
      <c r="G12319" s="8">
        <v>61090</v>
      </c>
      <c r="H12319" s="8" t="s">
        <v>25116</v>
      </c>
      <c r="I12319" s="8" t="s">
        <v>5628</v>
      </c>
      <c r="J12319" s="8">
        <v>60704</v>
      </c>
      <c r="K12319" s="8" t="s">
        <v>33818</v>
      </c>
    </row>
    <row r="12320" spans="1:11" x14ac:dyDescent="0.2">
      <c r="A12320" s="8">
        <f>MAX($A$2:$A12319)+1</f>
        <v>10745</v>
      </c>
      <c r="B12320" s="8"/>
      <c r="C12320" s="9" t="str">
        <f t="shared" si="194"/>
        <v>Laurinburg Farm</v>
      </c>
      <c r="D12320" s="8"/>
      <c r="E12320" s="8"/>
      <c r="F12320" s="10"/>
      <c r="G12320" s="8">
        <v>61091</v>
      </c>
      <c r="H12320" s="8" t="s">
        <v>25117</v>
      </c>
      <c r="I12320" s="8" t="s">
        <v>5629</v>
      </c>
      <c r="J12320" s="8">
        <v>60705</v>
      </c>
      <c r="K12320" s="8" t="s">
        <v>33818</v>
      </c>
    </row>
    <row r="12321" spans="1:11" x14ac:dyDescent="0.2">
      <c r="A12321" s="8">
        <f>MAX($A$2:$A12320)+1</f>
        <v>10746</v>
      </c>
      <c r="B12321" s="8"/>
      <c r="C12321" s="9" t="str">
        <f t="shared" si="194"/>
        <v>Independence Solar Farm</v>
      </c>
      <c r="D12321" s="8"/>
      <c r="E12321" s="8"/>
      <c r="F12321" s="10"/>
      <c r="G12321" s="8">
        <v>61092</v>
      </c>
      <c r="H12321" s="8" t="s">
        <v>25118</v>
      </c>
      <c r="I12321" s="8" t="s">
        <v>2491</v>
      </c>
      <c r="J12321" s="8">
        <v>58822</v>
      </c>
      <c r="K12321" s="8" t="s">
        <v>33818</v>
      </c>
    </row>
    <row r="12322" spans="1:11" x14ac:dyDescent="0.2">
      <c r="A12322" s="8">
        <f>MAX($A$2:$A12321)+1</f>
        <v>10747</v>
      </c>
      <c r="B12322" s="8"/>
      <c r="C12322" s="9" t="str">
        <f t="shared" si="194"/>
        <v>Mills Anson Farm</v>
      </c>
      <c r="D12322" s="8"/>
      <c r="E12322" s="8"/>
      <c r="F12322" s="10"/>
      <c r="G12322" s="8">
        <v>61093</v>
      </c>
      <c r="H12322" s="8" t="s">
        <v>25119</v>
      </c>
      <c r="I12322" s="8" t="s">
        <v>5630</v>
      </c>
      <c r="J12322" s="8">
        <v>60706</v>
      </c>
      <c r="K12322" s="8" t="s">
        <v>33818</v>
      </c>
    </row>
    <row r="12323" spans="1:11" x14ac:dyDescent="0.2">
      <c r="A12323" s="8">
        <f>MAX($A$2:$A12322)+1</f>
        <v>10748</v>
      </c>
      <c r="B12323" s="8"/>
      <c r="C12323" s="9" t="str">
        <f t="shared" si="194"/>
        <v>Old Wire Farm</v>
      </c>
      <c r="D12323" s="8"/>
      <c r="E12323" s="8"/>
      <c r="F12323" s="10"/>
      <c r="G12323" s="8">
        <v>61094</v>
      </c>
      <c r="H12323" s="8" t="s">
        <v>25120</v>
      </c>
      <c r="I12323" s="8" t="s">
        <v>5631</v>
      </c>
      <c r="J12323" s="8">
        <v>60707</v>
      </c>
      <c r="K12323" s="8" t="s">
        <v>33818</v>
      </c>
    </row>
    <row r="12324" spans="1:11" x14ac:dyDescent="0.2">
      <c r="A12324" s="8">
        <f>MAX($A$2:$A12323)+1</f>
        <v>10749</v>
      </c>
      <c r="B12324" s="8"/>
      <c r="C12324" s="9" t="str">
        <f t="shared" si="194"/>
        <v>Railroad Farm 2</v>
      </c>
      <c r="D12324" s="8"/>
      <c r="E12324" s="8"/>
      <c r="F12324" s="10"/>
      <c r="G12324" s="8">
        <v>61095</v>
      </c>
      <c r="H12324" s="8" t="s">
        <v>25121</v>
      </c>
      <c r="I12324" s="8" t="s">
        <v>5632</v>
      </c>
      <c r="J12324" s="8">
        <v>60708</v>
      </c>
      <c r="K12324" s="8" t="s">
        <v>33818</v>
      </c>
    </row>
    <row r="12325" spans="1:11" x14ac:dyDescent="0.2">
      <c r="A12325" s="8">
        <f>MAX($A$2:$A12324)+1</f>
        <v>10750</v>
      </c>
      <c r="B12325" s="8"/>
      <c r="C12325" s="9" t="str">
        <f t="shared" si="194"/>
        <v>Sampson Solar</v>
      </c>
      <c r="D12325" s="8"/>
      <c r="E12325" s="8"/>
      <c r="F12325" s="10"/>
      <c r="G12325" s="8">
        <v>61096</v>
      </c>
      <c r="H12325" s="8" t="s">
        <v>25122</v>
      </c>
      <c r="I12325" s="8" t="s">
        <v>5633</v>
      </c>
      <c r="J12325" s="8">
        <v>60709</v>
      </c>
      <c r="K12325" s="8" t="s">
        <v>33818</v>
      </c>
    </row>
    <row r="12326" spans="1:11" x14ac:dyDescent="0.2">
      <c r="A12326" s="8">
        <f>MAX($A$2:$A12325)+1</f>
        <v>10751</v>
      </c>
      <c r="B12326" s="8"/>
      <c r="C12326" s="9" t="str">
        <f t="shared" si="194"/>
        <v>Syncarpha Freetown</v>
      </c>
      <c r="D12326" s="8"/>
      <c r="E12326" s="8"/>
      <c r="F12326" s="10"/>
      <c r="G12326" s="8">
        <v>61097</v>
      </c>
      <c r="H12326" s="8" t="s">
        <v>25123</v>
      </c>
      <c r="I12326" s="8" t="s">
        <v>5634</v>
      </c>
      <c r="J12326" s="8">
        <v>60710</v>
      </c>
      <c r="K12326" s="8" t="s">
        <v>33818</v>
      </c>
    </row>
    <row r="12327" spans="1:11" x14ac:dyDescent="0.2">
      <c r="A12327" s="8">
        <f>MAX($A$2:$A12326)+1</f>
        <v>10752</v>
      </c>
      <c r="B12327" s="8"/>
      <c r="C12327" s="9" t="str">
        <f t="shared" si="194"/>
        <v>Battle Mountain Solar Project</v>
      </c>
      <c r="D12327" s="8"/>
      <c r="E12327" s="8"/>
      <c r="F12327" s="10"/>
      <c r="G12327" s="8">
        <v>61098</v>
      </c>
      <c r="H12327" s="8" t="s">
        <v>25124</v>
      </c>
      <c r="I12327" s="8" t="s">
        <v>7423</v>
      </c>
      <c r="J12327" s="8">
        <v>60711</v>
      </c>
      <c r="K12327" s="8" t="s">
        <v>33818</v>
      </c>
    </row>
    <row r="12328" spans="1:11" x14ac:dyDescent="0.2">
      <c r="A12328" s="8">
        <f>MAX($A$2:$A12327)+1</f>
        <v>10753</v>
      </c>
      <c r="B12328" s="8"/>
      <c r="C12328" s="9" t="str">
        <f t="shared" si="194"/>
        <v>Kihei Solar Farm</v>
      </c>
      <c r="D12328" s="8"/>
      <c r="E12328" s="8"/>
      <c r="F12328" s="10"/>
      <c r="G12328" s="8">
        <v>61099</v>
      </c>
      <c r="H12328" s="8" t="s">
        <v>25125</v>
      </c>
      <c r="I12328" s="8" t="s">
        <v>6017</v>
      </c>
      <c r="J12328" s="8">
        <v>60712</v>
      </c>
      <c r="K12328" s="8" t="s">
        <v>33818</v>
      </c>
    </row>
    <row r="12329" spans="1:11" x14ac:dyDescent="0.2">
      <c r="A12329" s="8">
        <f>MAX($A$2:$A12328)+1</f>
        <v>10754</v>
      </c>
      <c r="B12329" s="8"/>
      <c r="C12329" s="9" t="str">
        <f t="shared" si="194"/>
        <v>Burke Wind, LLC</v>
      </c>
      <c r="D12329" s="8"/>
      <c r="E12329" s="8"/>
      <c r="F12329" s="10"/>
      <c r="G12329" s="8">
        <v>61100</v>
      </c>
      <c r="H12329" s="8" t="s">
        <v>25126</v>
      </c>
      <c r="I12329" s="8" t="s">
        <v>7263</v>
      </c>
      <c r="J12329" s="8">
        <v>60714</v>
      </c>
      <c r="K12329" s="8" t="s">
        <v>33818</v>
      </c>
    </row>
    <row r="12330" spans="1:11" x14ac:dyDescent="0.2">
      <c r="A12330" s="8">
        <f>MAX($A$2:$A12329)+1</f>
        <v>10755</v>
      </c>
      <c r="B12330" s="8"/>
      <c r="C12330" s="9" t="str">
        <f t="shared" si="194"/>
        <v>Ku'ia Solar</v>
      </c>
      <c r="D12330" s="8"/>
      <c r="E12330" s="8"/>
      <c r="F12330" s="10"/>
      <c r="G12330" s="8">
        <v>61101</v>
      </c>
      <c r="H12330" s="8" t="s">
        <v>25127</v>
      </c>
      <c r="I12330" s="8" t="s">
        <v>6018</v>
      </c>
      <c r="J12330" s="8">
        <v>60713</v>
      </c>
      <c r="K12330" s="8" t="s">
        <v>33818</v>
      </c>
    </row>
    <row r="12331" spans="1:11" x14ac:dyDescent="0.2">
      <c r="A12331" s="8">
        <f>MAX($A$2:$A12330)+1</f>
        <v>10756</v>
      </c>
      <c r="B12331" s="8"/>
      <c r="C12331" s="9" t="str">
        <f t="shared" si="194"/>
        <v>Hamilton College</v>
      </c>
      <c r="D12331" s="8"/>
      <c r="E12331" s="8"/>
      <c r="F12331" s="10"/>
      <c r="G12331" s="8">
        <v>61103</v>
      </c>
      <c r="H12331" s="8" t="s">
        <v>25128</v>
      </c>
      <c r="I12331" s="8" t="s">
        <v>5502</v>
      </c>
      <c r="J12331" s="8">
        <v>60947</v>
      </c>
      <c r="K12331" s="8" t="s">
        <v>33818</v>
      </c>
    </row>
    <row r="12332" spans="1:11" x14ac:dyDescent="0.2">
      <c r="A12332" s="8">
        <f>MAX($A$2:$A12331)+1</f>
        <v>10757</v>
      </c>
      <c r="B12332" s="8"/>
      <c r="C12332" s="9" t="str">
        <f t="shared" si="194"/>
        <v>Pima Community College</v>
      </c>
      <c r="D12332" s="8"/>
      <c r="E12332" s="8"/>
      <c r="F12332" s="10"/>
      <c r="G12332" s="8">
        <v>61104</v>
      </c>
      <c r="H12332" s="8" t="s">
        <v>25129</v>
      </c>
      <c r="I12332" s="8" t="s">
        <v>5502</v>
      </c>
      <c r="J12332" s="8">
        <v>60947</v>
      </c>
      <c r="K12332" s="8" t="s">
        <v>33818</v>
      </c>
    </row>
    <row r="12333" spans="1:11" x14ac:dyDescent="0.2">
      <c r="A12333" s="8">
        <f>MAX($A$2:$A12332)+1</f>
        <v>10758</v>
      </c>
      <c r="B12333" s="8"/>
      <c r="C12333" s="9" t="str">
        <f t="shared" si="194"/>
        <v>Pine River Wind Park</v>
      </c>
      <c r="D12333" s="8"/>
      <c r="E12333" s="8"/>
      <c r="F12333" s="10"/>
      <c r="G12333" s="8">
        <v>61106</v>
      </c>
      <c r="H12333" s="8" t="s">
        <v>25130</v>
      </c>
      <c r="I12333" s="8" t="s">
        <v>114</v>
      </c>
      <c r="J12333" s="8">
        <v>5109</v>
      </c>
      <c r="K12333" s="8" t="s">
        <v>33818</v>
      </c>
    </row>
    <row r="12334" spans="1:11" x14ac:dyDescent="0.2">
      <c r="A12334" s="8">
        <f>MAX($A$2:$A12333)+1</f>
        <v>10759</v>
      </c>
      <c r="B12334" s="8"/>
      <c r="C12334" s="9" t="str">
        <f t="shared" si="194"/>
        <v>Vanadium Redox Flow Battery Plant</v>
      </c>
      <c r="D12334" s="8"/>
      <c r="E12334" s="8"/>
      <c r="F12334" s="10"/>
      <c r="G12334" s="8">
        <v>61107</v>
      </c>
      <c r="H12334" s="8" t="s">
        <v>25131</v>
      </c>
      <c r="I12334" s="8" t="s">
        <v>5802</v>
      </c>
      <c r="J12334" s="8">
        <v>60723</v>
      </c>
      <c r="K12334" s="8" t="s">
        <v>33818</v>
      </c>
    </row>
    <row r="12335" spans="1:11" x14ac:dyDescent="0.2">
      <c r="A12335" s="8">
        <f>MAX($A$2:$A12334)+1</f>
        <v>10760</v>
      </c>
      <c r="B12335" s="8"/>
      <c r="C12335" s="9" t="str">
        <f t="shared" si="194"/>
        <v>Martinsdale Wind Farm</v>
      </c>
      <c r="D12335" s="8"/>
      <c r="E12335" s="8"/>
      <c r="F12335" s="10"/>
      <c r="G12335" s="8">
        <v>61108</v>
      </c>
      <c r="H12335" s="8" t="s">
        <v>25132</v>
      </c>
      <c r="I12335" s="8" t="s">
        <v>7510</v>
      </c>
      <c r="J12335" s="8">
        <v>60720</v>
      </c>
      <c r="K12335" s="8" t="s">
        <v>33818</v>
      </c>
    </row>
    <row r="12336" spans="1:11" x14ac:dyDescent="0.2">
      <c r="A12336" s="8">
        <f>MAX($A$2:$A12335)+1</f>
        <v>10761</v>
      </c>
      <c r="B12336" s="8"/>
      <c r="C12336" s="9" t="str">
        <f t="shared" si="194"/>
        <v>Poplar Camp Wind Farm</v>
      </c>
      <c r="D12336" s="8"/>
      <c r="E12336" s="8"/>
      <c r="F12336" s="10"/>
      <c r="G12336" s="8">
        <v>61111</v>
      </c>
      <c r="H12336" s="8" t="s">
        <v>25133</v>
      </c>
      <c r="I12336" s="8" t="s">
        <v>1708</v>
      </c>
      <c r="J12336" s="8">
        <v>49880</v>
      </c>
      <c r="K12336" s="8" t="s">
        <v>33818</v>
      </c>
    </row>
    <row r="12337" spans="1:11" x14ac:dyDescent="0.2">
      <c r="A12337" s="8">
        <f>MAX($A$2:$A12336)+1</f>
        <v>10762</v>
      </c>
      <c r="B12337" s="8"/>
      <c r="C12337" s="9" t="str">
        <f t="shared" si="194"/>
        <v>Manteca Land PV</v>
      </c>
      <c r="D12337" s="8"/>
      <c r="E12337" s="8"/>
      <c r="F12337" s="10"/>
      <c r="G12337" s="8">
        <v>61115</v>
      </c>
      <c r="H12337" s="8" t="s">
        <v>25134</v>
      </c>
      <c r="I12337" s="8" t="s">
        <v>5803</v>
      </c>
      <c r="J12337" s="8">
        <v>60727</v>
      </c>
      <c r="K12337" s="8" t="s">
        <v>33818</v>
      </c>
    </row>
    <row r="12338" spans="1:11" x14ac:dyDescent="0.2">
      <c r="A12338" s="8">
        <f>MAX($A$2:$A12337)+1</f>
        <v>10763</v>
      </c>
      <c r="B12338" s="8"/>
      <c r="C12338" s="9" t="str">
        <f t="shared" si="194"/>
        <v>Delano Land 1</v>
      </c>
      <c r="D12338" s="8"/>
      <c r="E12338" s="8"/>
      <c r="F12338" s="10"/>
      <c r="G12338" s="8">
        <v>61116</v>
      </c>
      <c r="H12338" s="8" t="s">
        <v>25135</v>
      </c>
      <c r="I12338" s="13" t="s">
        <v>5804</v>
      </c>
      <c r="J12338" s="13">
        <v>60728</v>
      </c>
      <c r="K12338" s="8" t="s">
        <v>33818</v>
      </c>
    </row>
    <row r="12339" spans="1:11" x14ac:dyDescent="0.2">
      <c r="A12339" s="8">
        <f>MAX($A$2:$A12338)+1</f>
        <v>10764</v>
      </c>
      <c r="B12339" s="8"/>
      <c r="C12339" s="9" t="str">
        <f t="shared" si="194"/>
        <v>Bakersfield PV 1</v>
      </c>
      <c r="D12339" s="8"/>
      <c r="E12339" s="8"/>
      <c r="F12339" s="10"/>
      <c r="G12339" s="8">
        <v>61117</v>
      </c>
      <c r="H12339" s="8" t="s">
        <v>25136</v>
      </c>
      <c r="I12339" s="13" t="s">
        <v>5805</v>
      </c>
      <c r="J12339" s="13">
        <v>60729</v>
      </c>
      <c r="K12339" s="8" t="s">
        <v>33818</v>
      </c>
    </row>
    <row r="12340" spans="1:11" x14ac:dyDescent="0.2">
      <c r="A12340" s="8">
        <f>MAX($A$2:$A12339)+1</f>
        <v>10765</v>
      </c>
      <c r="B12340" s="8"/>
      <c r="C12340" s="9" t="str">
        <f t="shared" si="194"/>
        <v>Bakersfield Industrial PV 1</v>
      </c>
      <c r="D12340" s="8"/>
      <c r="E12340" s="8"/>
      <c r="F12340" s="10"/>
      <c r="G12340" s="8">
        <v>61118</v>
      </c>
      <c r="H12340" s="8" t="s">
        <v>25137</v>
      </c>
      <c r="I12340" s="13" t="s">
        <v>5806</v>
      </c>
      <c r="J12340" s="13">
        <v>60730</v>
      </c>
      <c r="K12340" s="8" t="s">
        <v>33818</v>
      </c>
    </row>
    <row r="12341" spans="1:11" x14ac:dyDescent="0.2">
      <c r="A12341" s="8">
        <f>MAX($A$2:$A12340)+1</f>
        <v>10766</v>
      </c>
      <c r="B12341" s="8"/>
      <c r="C12341" s="9" t="str">
        <f t="shared" si="194"/>
        <v>Quichapa 1</v>
      </c>
      <c r="D12341" s="8"/>
      <c r="E12341" s="8"/>
      <c r="F12341" s="10"/>
      <c r="G12341" s="8">
        <v>61119</v>
      </c>
      <c r="H12341" s="8" t="s">
        <v>25138</v>
      </c>
      <c r="I12341" s="8" t="s">
        <v>5635</v>
      </c>
      <c r="J12341" s="8">
        <v>60731</v>
      </c>
      <c r="K12341" s="8" t="s">
        <v>33818</v>
      </c>
    </row>
    <row r="12342" spans="1:11" x14ac:dyDescent="0.2">
      <c r="A12342" s="8">
        <f>MAX($A$2:$A12341)+1</f>
        <v>10767</v>
      </c>
      <c r="B12342" s="8"/>
      <c r="C12342" s="9" t="str">
        <f t="shared" si="194"/>
        <v>Quichapa 2</v>
      </c>
      <c r="D12342" s="8"/>
      <c r="E12342" s="8"/>
      <c r="F12342" s="10"/>
      <c r="G12342" s="8">
        <v>61120</v>
      </c>
      <c r="H12342" s="8" t="s">
        <v>25139</v>
      </c>
      <c r="I12342" s="8" t="s">
        <v>5636</v>
      </c>
      <c r="J12342" s="8">
        <v>60732</v>
      </c>
      <c r="K12342" s="8" t="s">
        <v>33818</v>
      </c>
    </row>
    <row r="12343" spans="1:11" x14ac:dyDescent="0.2">
      <c r="A12343" s="8">
        <f>MAX($A$2:$A12342)+1</f>
        <v>10768</v>
      </c>
      <c r="B12343" s="8"/>
      <c r="C12343" s="9" t="str">
        <f t="shared" si="194"/>
        <v>Quichapa 3</v>
      </c>
      <c r="D12343" s="8"/>
      <c r="E12343" s="8"/>
      <c r="F12343" s="10"/>
      <c r="G12343" s="8">
        <v>61121</v>
      </c>
      <c r="H12343" s="8" t="s">
        <v>25140</v>
      </c>
      <c r="I12343" s="8" t="s">
        <v>5637</v>
      </c>
      <c r="J12343" s="8">
        <v>60733</v>
      </c>
      <c r="K12343" s="8" t="s">
        <v>33818</v>
      </c>
    </row>
    <row r="12344" spans="1:11" x14ac:dyDescent="0.2">
      <c r="A12344" s="8">
        <f>MAX($A$2:$A12343)+1</f>
        <v>10769</v>
      </c>
      <c r="B12344" s="8"/>
      <c r="C12344" s="9" t="str">
        <f t="shared" si="194"/>
        <v>SCWA R5 Pond Solar</v>
      </c>
      <c r="D12344" s="8"/>
      <c r="E12344" s="8"/>
      <c r="F12344" s="10"/>
      <c r="G12344" s="8">
        <v>61123</v>
      </c>
      <c r="H12344" s="8" t="s">
        <v>25141</v>
      </c>
      <c r="I12344" s="8" t="s">
        <v>8767</v>
      </c>
      <c r="J12344" s="8">
        <v>60735</v>
      </c>
      <c r="K12344" s="8" t="s">
        <v>33818</v>
      </c>
    </row>
    <row r="12345" spans="1:11" x14ac:dyDescent="0.2">
      <c r="A12345" s="8">
        <f>MAX($A$2:$A12344)+1</f>
        <v>10770</v>
      </c>
      <c r="B12345" s="8"/>
      <c r="C12345" s="9" t="str">
        <f t="shared" si="194"/>
        <v>Elizabeth Mines Solar 1</v>
      </c>
      <c r="D12345" s="8"/>
      <c r="E12345" s="8"/>
      <c r="F12345" s="10"/>
      <c r="G12345" s="8">
        <v>61124</v>
      </c>
      <c r="H12345" s="8" t="s">
        <v>25142</v>
      </c>
      <c r="I12345" s="8" t="s">
        <v>5807</v>
      </c>
      <c r="J12345" s="8">
        <v>60734</v>
      </c>
      <c r="K12345" s="8" t="s">
        <v>33818</v>
      </c>
    </row>
    <row r="12346" spans="1:11" x14ac:dyDescent="0.2">
      <c r="A12346" s="8">
        <f>MAX($A$2:$A12345)+1</f>
        <v>10771</v>
      </c>
      <c r="B12346" s="8"/>
      <c r="C12346" s="9" t="str">
        <f t="shared" si="194"/>
        <v>Nebraska Valley Solar Farm</v>
      </c>
      <c r="D12346" s="8"/>
      <c r="E12346" s="8"/>
      <c r="F12346" s="10"/>
      <c r="G12346" s="8">
        <v>61125</v>
      </c>
      <c r="H12346" s="8" t="s">
        <v>25143</v>
      </c>
      <c r="I12346" s="8" t="s">
        <v>5638</v>
      </c>
      <c r="J12346" s="8">
        <v>27316</v>
      </c>
      <c r="K12346" s="8" t="s">
        <v>33818</v>
      </c>
    </row>
    <row r="12347" spans="1:11" x14ac:dyDescent="0.2">
      <c r="A12347" s="8">
        <f>MAX($A$2:$A12346)+1</f>
        <v>10772</v>
      </c>
      <c r="B12347" s="8"/>
      <c r="C12347" s="9" t="str">
        <f t="shared" si="194"/>
        <v>Bedford Solar</v>
      </c>
      <c r="D12347" s="8"/>
      <c r="E12347" s="8"/>
      <c r="F12347" s="10"/>
      <c r="G12347" s="8">
        <v>61126</v>
      </c>
      <c r="H12347" s="8" t="s">
        <v>25144</v>
      </c>
      <c r="I12347" s="8" t="s">
        <v>5808</v>
      </c>
      <c r="J12347" s="8">
        <v>60746</v>
      </c>
      <c r="K12347" s="8" t="s">
        <v>33818</v>
      </c>
    </row>
    <row r="12348" spans="1:11" x14ac:dyDescent="0.2">
      <c r="A12348" s="8">
        <f>MAX($A$2:$A12347)+1</f>
        <v>10773</v>
      </c>
      <c r="B12348" s="8"/>
      <c r="C12348" s="9" t="str">
        <f t="shared" si="194"/>
        <v>Gamble Solar</v>
      </c>
      <c r="D12348" s="8"/>
      <c r="E12348" s="8"/>
      <c r="F12348" s="10"/>
      <c r="G12348" s="8">
        <v>61127</v>
      </c>
      <c r="H12348" s="8" t="s">
        <v>25145</v>
      </c>
      <c r="I12348" s="8" t="s">
        <v>6346</v>
      </c>
      <c r="J12348" s="8">
        <v>60747</v>
      </c>
      <c r="K12348" s="8" t="s">
        <v>33818</v>
      </c>
    </row>
    <row r="12349" spans="1:11" x14ac:dyDescent="0.2">
      <c r="A12349" s="8">
        <f>MAX($A$2:$A12348)+1</f>
        <v>10774</v>
      </c>
      <c r="B12349" s="8"/>
      <c r="C12349" s="9" t="str">
        <f t="shared" si="194"/>
        <v>Salisbury Solar</v>
      </c>
      <c r="D12349" s="8"/>
      <c r="E12349" s="8"/>
      <c r="F12349" s="10"/>
      <c r="G12349" s="8">
        <v>61128</v>
      </c>
      <c r="H12349" s="8" t="s">
        <v>25146</v>
      </c>
      <c r="I12349" s="8" t="s">
        <v>6019</v>
      </c>
      <c r="J12349" s="8">
        <v>60748</v>
      </c>
      <c r="K12349" s="8" t="s">
        <v>33818</v>
      </c>
    </row>
    <row r="12350" spans="1:11" x14ac:dyDescent="0.2">
      <c r="A12350" s="8">
        <f>MAX($A$2:$A12349)+1</f>
        <v>10775</v>
      </c>
      <c r="B12350" s="8"/>
      <c r="C12350" s="9" t="str">
        <f t="shared" si="194"/>
        <v>Wadesboro Solar</v>
      </c>
      <c r="D12350" s="8"/>
      <c r="E12350" s="8"/>
      <c r="F12350" s="10"/>
      <c r="G12350" s="8">
        <v>61129</v>
      </c>
      <c r="H12350" s="8" t="s">
        <v>25147</v>
      </c>
      <c r="I12350" s="8" t="s">
        <v>5809</v>
      </c>
      <c r="J12350" s="8">
        <v>60749</v>
      </c>
      <c r="K12350" s="8" t="s">
        <v>33818</v>
      </c>
    </row>
    <row r="12351" spans="1:11" x14ac:dyDescent="0.2">
      <c r="A12351" s="8">
        <f>MAX($A$2:$A12350)+1</f>
        <v>10776</v>
      </c>
      <c r="B12351" s="8"/>
      <c r="C12351" s="9" t="str">
        <f t="shared" si="194"/>
        <v>Bear Poplar Solar</v>
      </c>
      <c r="D12351" s="8"/>
      <c r="E12351" s="8"/>
      <c r="F12351" s="10"/>
      <c r="G12351" s="8">
        <v>61130</v>
      </c>
      <c r="H12351" s="8" t="s">
        <v>25148</v>
      </c>
      <c r="I12351" s="8" t="s">
        <v>8337</v>
      </c>
      <c r="J12351" s="8">
        <v>60750</v>
      </c>
      <c r="K12351" s="8" t="s">
        <v>33818</v>
      </c>
    </row>
    <row r="12352" spans="1:11" x14ac:dyDescent="0.2">
      <c r="A12352" s="8">
        <f>MAX($A$2:$A12351)+1</f>
        <v>10777</v>
      </c>
      <c r="B12352" s="8"/>
      <c r="C12352" s="9" t="str">
        <f t="shared" si="194"/>
        <v>Tolson Solar</v>
      </c>
      <c r="D12352" s="8"/>
      <c r="E12352" s="8"/>
      <c r="F12352" s="10"/>
      <c r="G12352" s="8">
        <v>61131</v>
      </c>
      <c r="H12352" s="8" t="s">
        <v>25149</v>
      </c>
      <c r="I12352" s="8" t="s">
        <v>5639</v>
      </c>
      <c r="J12352" s="8">
        <v>60751</v>
      </c>
      <c r="K12352" s="8" t="s">
        <v>33818</v>
      </c>
    </row>
    <row r="12353" spans="1:11" x14ac:dyDescent="0.2">
      <c r="A12353" s="8">
        <f>MAX($A$2:$A12352)+1</f>
        <v>10778</v>
      </c>
      <c r="B12353" s="8"/>
      <c r="C12353" s="9" t="str">
        <f t="shared" si="194"/>
        <v>Phelps 158 Solar Farm</v>
      </c>
      <c r="D12353" s="8"/>
      <c r="E12353" s="8"/>
      <c r="F12353" s="10"/>
      <c r="G12353" s="8">
        <v>61134</v>
      </c>
      <c r="H12353" s="8" t="s">
        <v>25150</v>
      </c>
      <c r="I12353" s="8" t="s">
        <v>8336</v>
      </c>
      <c r="J12353" s="8">
        <v>60755</v>
      </c>
      <c r="K12353" s="8" t="s">
        <v>33818</v>
      </c>
    </row>
    <row r="12354" spans="1:11" x14ac:dyDescent="0.2">
      <c r="A12354" s="8">
        <f>MAX($A$2:$A12353)+1</f>
        <v>10779</v>
      </c>
      <c r="B12354" s="8"/>
      <c r="C12354" s="9" t="str">
        <f t="shared" si="194"/>
        <v>Lebanon Solar Farm (MO)</v>
      </c>
      <c r="D12354" s="8"/>
      <c r="E12354" s="8"/>
      <c r="F12354" s="10"/>
      <c r="G12354" s="8">
        <v>61135</v>
      </c>
      <c r="H12354" s="8" t="s">
        <v>25151</v>
      </c>
      <c r="I12354" s="8" t="s">
        <v>2491</v>
      </c>
      <c r="J12354" s="8">
        <v>58822</v>
      </c>
      <c r="K12354" s="8" t="s">
        <v>33818</v>
      </c>
    </row>
    <row r="12355" spans="1:11" x14ac:dyDescent="0.2">
      <c r="A12355" s="8">
        <f>MAX($A$2:$A12354)+1</f>
        <v>10780</v>
      </c>
      <c r="B12355" s="8"/>
      <c r="C12355" s="9" t="str">
        <f t="shared" si="194"/>
        <v>Novel CSG of Armstrong</v>
      </c>
      <c r="D12355" s="8"/>
      <c r="E12355" s="8"/>
      <c r="F12355" s="10"/>
      <c r="G12355" s="8">
        <v>61138</v>
      </c>
      <c r="H12355" s="8" t="s">
        <v>25152</v>
      </c>
      <c r="I12355" s="8" t="s">
        <v>8535</v>
      </c>
      <c r="J12355" s="8">
        <v>60685</v>
      </c>
      <c r="K12355" s="8" t="s">
        <v>33818</v>
      </c>
    </row>
    <row r="12356" spans="1:11" x14ac:dyDescent="0.2">
      <c r="A12356" s="8">
        <f>MAX($A$2:$A12355)+1</f>
        <v>10781</v>
      </c>
      <c r="B12356" s="8"/>
      <c r="C12356" s="9" t="str">
        <f t="shared" si="194"/>
        <v>Marmas Solar</v>
      </c>
      <c r="D12356" s="8"/>
      <c r="E12356" s="8"/>
      <c r="F12356" s="10"/>
      <c r="G12356" s="8">
        <v>61139</v>
      </c>
      <c r="H12356" s="8" t="s">
        <v>25153</v>
      </c>
      <c r="I12356" s="8" t="s">
        <v>6021</v>
      </c>
      <c r="J12356" s="8">
        <v>60905</v>
      </c>
      <c r="K12356" s="8" t="s">
        <v>33818</v>
      </c>
    </row>
    <row r="12357" spans="1:11" x14ac:dyDescent="0.2">
      <c r="A12357" s="8">
        <f>MAX($A$2:$A12356)+1</f>
        <v>10782</v>
      </c>
      <c r="B12357" s="8"/>
      <c r="C12357" s="9" t="str">
        <f t="shared" si="194"/>
        <v>Novel CSG of MN Lake</v>
      </c>
      <c r="D12357" s="8"/>
      <c r="E12357" s="8"/>
      <c r="F12357" s="10"/>
      <c r="G12357" s="8">
        <v>61140</v>
      </c>
      <c r="H12357" s="8" t="s">
        <v>25154</v>
      </c>
      <c r="I12357" s="8" t="s">
        <v>8535</v>
      </c>
      <c r="J12357" s="8">
        <v>60685</v>
      </c>
      <c r="K12357" s="8" t="s">
        <v>33818</v>
      </c>
    </row>
    <row r="12358" spans="1:11" x14ac:dyDescent="0.2">
      <c r="A12358" s="8">
        <f>MAX($A$2:$A12357)+1</f>
        <v>10783</v>
      </c>
      <c r="B12358" s="8"/>
      <c r="C12358" s="9" t="str">
        <f t="shared" si="194"/>
        <v>Novel CSG of Vetter Farms</v>
      </c>
      <c r="D12358" s="8"/>
      <c r="E12358" s="8"/>
      <c r="F12358" s="10"/>
      <c r="G12358" s="8">
        <v>61141</v>
      </c>
      <c r="H12358" s="8" t="s">
        <v>25155</v>
      </c>
      <c r="I12358" s="8" t="s">
        <v>8535</v>
      </c>
      <c r="J12358" s="8">
        <v>60685</v>
      </c>
      <c r="K12358" s="8" t="s">
        <v>33818</v>
      </c>
    </row>
    <row r="12359" spans="1:11" x14ac:dyDescent="0.2">
      <c r="A12359" s="8">
        <f>A11986</f>
        <v>10413</v>
      </c>
      <c r="B12359" s="8"/>
      <c r="C12359" s="9" t="str">
        <f t="shared" si="194"/>
        <v>Waseca Solar</v>
      </c>
      <c r="D12359" s="8"/>
      <c r="E12359" s="8"/>
      <c r="F12359" s="10"/>
      <c r="G12359" s="8">
        <v>61142</v>
      </c>
      <c r="H12359" s="8" t="s">
        <v>24813</v>
      </c>
      <c r="I12359" s="8" t="s">
        <v>6020</v>
      </c>
      <c r="J12359" s="8">
        <v>60904</v>
      </c>
      <c r="K12359" s="8" t="s">
        <v>33818</v>
      </c>
    </row>
    <row r="12360" spans="1:11" x14ac:dyDescent="0.2">
      <c r="A12360" s="8">
        <f>MAX($A$2:$A12359)+1</f>
        <v>10784</v>
      </c>
      <c r="B12360" s="8"/>
      <c r="C12360" s="9" t="str">
        <f t="shared" si="194"/>
        <v>Astoria Station</v>
      </c>
      <c r="D12360" s="8"/>
      <c r="E12360" s="8"/>
      <c r="F12360" s="10"/>
      <c r="G12360" s="8">
        <v>61144</v>
      </c>
      <c r="H12360" s="8" t="s">
        <v>25156</v>
      </c>
      <c r="I12360" s="8" t="s">
        <v>323</v>
      </c>
      <c r="J12360" s="8">
        <v>14232</v>
      </c>
      <c r="K12360" s="8" t="s">
        <v>33818</v>
      </c>
    </row>
    <row r="12361" spans="1:11" x14ac:dyDescent="0.2">
      <c r="A12361" s="8">
        <f>MAX($A$2:$A12360)+1</f>
        <v>10785</v>
      </c>
      <c r="B12361" s="8"/>
      <c r="C12361" s="9" t="str">
        <f t="shared" si="194"/>
        <v>Brown County LFGTE Power Station</v>
      </c>
      <c r="D12361" s="8"/>
      <c r="E12361" s="8"/>
      <c r="F12361" s="10"/>
      <c r="G12361" s="8">
        <v>61145</v>
      </c>
      <c r="H12361" s="8" t="s">
        <v>25157</v>
      </c>
      <c r="I12361" s="8" t="s">
        <v>1739</v>
      </c>
      <c r="J12361" s="8">
        <v>55858</v>
      </c>
      <c r="K12361" s="8" t="s">
        <v>33818</v>
      </c>
    </row>
    <row r="12362" spans="1:11" x14ac:dyDescent="0.2">
      <c r="A12362" s="8">
        <f>MAX($A$2:$A12361)+1</f>
        <v>10786</v>
      </c>
      <c r="B12362" s="8"/>
      <c r="C12362" s="9" t="str">
        <f t="shared" si="194"/>
        <v>Intel Folsom Phase 3</v>
      </c>
      <c r="D12362" s="8"/>
      <c r="E12362" s="8"/>
      <c r="F12362" s="10"/>
      <c r="G12362" s="8">
        <v>61152</v>
      </c>
      <c r="H12362" s="8" t="s">
        <v>25158</v>
      </c>
      <c r="I12362" s="8" t="s">
        <v>5502</v>
      </c>
      <c r="J12362" s="8">
        <v>60947</v>
      </c>
      <c r="K12362" s="8" t="s">
        <v>33818</v>
      </c>
    </row>
    <row r="12363" spans="1:11" x14ac:dyDescent="0.2">
      <c r="A12363" s="8">
        <f>MAX($A$2:$A12362)+1</f>
        <v>10787</v>
      </c>
      <c r="B12363" s="8"/>
      <c r="C12363" s="9" t="str">
        <f t="shared" si="194"/>
        <v>AT&amp;T Holger</v>
      </c>
      <c r="D12363" s="8"/>
      <c r="E12363" s="8"/>
      <c r="F12363" s="10"/>
      <c r="G12363" s="8">
        <v>61153</v>
      </c>
      <c r="H12363" s="8" t="s">
        <v>25159</v>
      </c>
      <c r="I12363" s="8" t="s">
        <v>767</v>
      </c>
      <c r="J12363" s="8">
        <v>57128</v>
      </c>
      <c r="K12363" s="8" t="s">
        <v>33818</v>
      </c>
    </row>
    <row r="12364" spans="1:11" x14ac:dyDescent="0.2">
      <c r="A12364" s="8">
        <f>MAX($A$2:$A12363)+1</f>
        <v>10788</v>
      </c>
      <c r="B12364" s="8"/>
      <c r="C12364" s="9" t="str">
        <f t="shared" si="194"/>
        <v>AT&amp;T Anaheim</v>
      </c>
      <c r="D12364" s="8"/>
      <c r="E12364" s="8"/>
      <c r="F12364" s="10"/>
      <c r="G12364" s="8">
        <v>61154</v>
      </c>
      <c r="H12364" s="8" t="s">
        <v>25160</v>
      </c>
      <c r="I12364" s="8" t="s">
        <v>767</v>
      </c>
      <c r="J12364" s="8">
        <v>57128</v>
      </c>
      <c r="K12364" s="8" t="s">
        <v>33818</v>
      </c>
    </row>
    <row r="12365" spans="1:11" x14ac:dyDescent="0.2">
      <c r="A12365" s="8">
        <f>MAX($A$2:$A12364)+1</f>
        <v>10789</v>
      </c>
      <c r="B12365" s="8"/>
      <c r="C12365" s="9" t="str">
        <f t="shared" si="194"/>
        <v>Big Timber Wind Farm</v>
      </c>
      <c r="D12365" s="8"/>
      <c r="E12365" s="8"/>
      <c r="F12365" s="10"/>
      <c r="G12365" s="8">
        <v>61155</v>
      </c>
      <c r="H12365" s="8" t="s">
        <v>25161</v>
      </c>
      <c r="I12365" s="8" t="s">
        <v>7852</v>
      </c>
      <c r="J12365" s="8">
        <v>60772</v>
      </c>
      <c r="K12365" s="8" t="s">
        <v>33818</v>
      </c>
    </row>
    <row r="12366" spans="1:11" x14ac:dyDescent="0.2">
      <c r="A12366" s="8">
        <f>MAX($A$2:$A12365)+1</f>
        <v>10790</v>
      </c>
      <c r="B12366" s="8"/>
      <c r="C12366" s="9" t="str">
        <f t="shared" si="194"/>
        <v>St. Pauls Solar 2</v>
      </c>
      <c r="D12366" s="8"/>
      <c r="E12366" s="8"/>
      <c r="F12366" s="10"/>
      <c r="G12366" s="8">
        <v>61156</v>
      </c>
      <c r="H12366" s="8" t="s">
        <v>25162</v>
      </c>
      <c r="I12366" s="8" t="s">
        <v>5706</v>
      </c>
      <c r="J12366" s="8">
        <v>60865</v>
      </c>
      <c r="K12366" s="8" t="s">
        <v>33818</v>
      </c>
    </row>
    <row r="12367" spans="1:11" x14ac:dyDescent="0.2">
      <c r="A12367" s="8">
        <f>MAX($A$2:$A12366)+1</f>
        <v>10791</v>
      </c>
      <c r="B12367" s="8"/>
      <c r="C12367" s="9" t="str">
        <f t="shared" si="194"/>
        <v>Boaz Farm Solar</v>
      </c>
      <c r="D12367" s="8"/>
      <c r="E12367" s="8"/>
      <c r="F12367" s="10"/>
      <c r="G12367" s="8">
        <v>61157</v>
      </c>
      <c r="H12367" s="8" t="s">
        <v>25163</v>
      </c>
      <c r="I12367" s="8" t="s">
        <v>5706</v>
      </c>
      <c r="J12367" s="8">
        <v>60865</v>
      </c>
      <c r="K12367" s="8" t="s">
        <v>33818</v>
      </c>
    </row>
    <row r="12368" spans="1:11" x14ac:dyDescent="0.2">
      <c r="A12368" s="8">
        <f>MAX($A$2:$A12367)+1</f>
        <v>10792</v>
      </c>
      <c r="B12368" s="8"/>
      <c r="C12368" s="9" t="str">
        <f t="shared" si="194"/>
        <v>Bizzell Church Solar 2</v>
      </c>
      <c r="D12368" s="8"/>
      <c r="E12368" s="8"/>
      <c r="F12368" s="10"/>
      <c r="G12368" s="8">
        <v>61158</v>
      </c>
      <c r="H12368" s="8" t="s">
        <v>25164</v>
      </c>
      <c r="I12368" s="8" t="s">
        <v>5706</v>
      </c>
      <c r="J12368" s="8">
        <v>60865</v>
      </c>
      <c r="K12368" s="8" t="s">
        <v>33818</v>
      </c>
    </row>
    <row r="12369" spans="1:11" x14ac:dyDescent="0.2">
      <c r="A12369" s="8">
        <f>MAX($A$2:$A12368)+1</f>
        <v>10793</v>
      </c>
      <c r="B12369" s="8"/>
      <c r="C12369" s="9" t="str">
        <f t="shared" ref="C12369:C12432" si="195">IF(H12369="",F12369,H12369)</f>
        <v>Milligan III Wind Farm</v>
      </c>
      <c r="D12369" s="8"/>
      <c r="E12369" s="8"/>
      <c r="F12369" s="10"/>
      <c r="G12369" s="8">
        <v>61159</v>
      </c>
      <c r="H12369" s="8" t="s">
        <v>25165</v>
      </c>
      <c r="I12369" s="8" t="s">
        <v>7570</v>
      </c>
      <c r="J12369" s="8">
        <v>60776</v>
      </c>
      <c r="K12369" s="8" t="s">
        <v>33818</v>
      </c>
    </row>
    <row r="12370" spans="1:11" x14ac:dyDescent="0.2">
      <c r="A12370" s="8">
        <f>MAX($A$2:$A12369)+1</f>
        <v>10794</v>
      </c>
      <c r="B12370" s="8"/>
      <c r="C12370" s="9" t="str">
        <f t="shared" si="195"/>
        <v>MILL SOLAR 1</v>
      </c>
      <c r="D12370" s="8"/>
      <c r="E12370" s="8"/>
      <c r="F12370" s="10"/>
      <c r="G12370" s="8">
        <v>61160</v>
      </c>
      <c r="H12370" s="8" t="s">
        <v>25166</v>
      </c>
      <c r="I12370" s="8" t="s">
        <v>5640</v>
      </c>
      <c r="J12370" s="8">
        <v>60777</v>
      </c>
      <c r="K12370" s="8" t="s">
        <v>33818</v>
      </c>
    </row>
    <row r="12371" spans="1:11" x14ac:dyDescent="0.2">
      <c r="A12371" s="8">
        <f>MAX($A$2:$A12370)+1</f>
        <v>10795</v>
      </c>
      <c r="B12371" s="8"/>
      <c r="C12371" s="9" t="str">
        <f t="shared" si="195"/>
        <v>Broadlands Wind Farm</v>
      </c>
      <c r="D12371" s="8"/>
      <c r="E12371" s="8"/>
      <c r="F12371" s="10"/>
      <c r="G12371" s="8">
        <v>61161</v>
      </c>
      <c r="H12371" s="8" t="s">
        <v>25167</v>
      </c>
      <c r="I12371" s="8" t="s">
        <v>25168</v>
      </c>
      <c r="J12371" s="8">
        <v>60719</v>
      </c>
      <c r="K12371" s="8" t="s">
        <v>33818</v>
      </c>
    </row>
    <row r="12372" spans="1:11" x14ac:dyDescent="0.2">
      <c r="A12372" s="8">
        <f>MAX($A$2:$A12371)+1</f>
        <v>10796</v>
      </c>
      <c r="B12372" s="8"/>
      <c r="C12372" s="9" t="str">
        <f t="shared" si="195"/>
        <v>RB Manufacturing LLC Belle Mead NJ</v>
      </c>
      <c r="D12372" s="8"/>
      <c r="E12372" s="8"/>
      <c r="F12372" s="10"/>
      <c r="G12372" s="8">
        <v>61162</v>
      </c>
      <c r="H12372" s="8" t="s">
        <v>25169</v>
      </c>
      <c r="I12372" s="8" t="s">
        <v>5641</v>
      </c>
      <c r="J12372" s="8">
        <v>60752</v>
      </c>
      <c r="K12372" s="8" t="s">
        <v>33818</v>
      </c>
    </row>
    <row r="12373" spans="1:11" x14ac:dyDescent="0.2">
      <c r="A12373" s="8">
        <f>MAX($A$2:$A12372)+1</f>
        <v>10797</v>
      </c>
      <c r="B12373" s="8"/>
      <c r="C12373" s="9" t="str">
        <f t="shared" si="195"/>
        <v>Onset East Solar Facility</v>
      </c>
      <c r="D12373" s="8"/>
      <c r="E12373" s="8"/>
      <c r="F12373" s="10"/>
      <c r="G12373" s="8">
        <v>61163</v>
      </c>
      <c r="H12373" s="8" t="s">
        <v>25170</v>
      </c>
      <c r="I12373" s="8" t="s">
        <v>5642</v>
      </c>
      <c r="J12373" s="8">
        <v>60792</v>
      </c>
      <c r="K12373" s="8" t="s">
        <v>33818</v>
      </c>
    </row>
    <row r="12374" spans="1:11" x14ac:dyDescent="0.2">
      <c r="A12374" s="8">
        <f>MAX($A$2:$A12373)+1</f>
        <v>10798</v>
      </c>
      <c r="B12374" s="8"/>
      <c r="C12374" s="9" t="str">
        <f t="shared" si="195"/>
        <v>Onset West Solar Facility</v>
      </c>
      <c r="D12374" s="8"/>
      <c r="E12374" s="8"/>
      <c r="F12374" s="10"/>
      <c r="G12374" s="8">
        <v>61164</v>
      </c>
      <c r="H12374" s="8" t="s">
        <v>25171</v>
      </c>
      <c r="I12374" s="8" t="s">
        <v>5642</v>
      </c>
      <c r="J12374" s="8">
        <v>60792</v>
      </c>
      <c r="K12374" s="8" t="s">
        <v>33818</v>
      </c>
    </row>
    <row r="12375" spans="1:11" x14ac:dyDescent="0.2">
      <c r="A12375" s="8">
        <f>MAX($A$2:$A12374)+1</f>
        <v>10799</v>
      </c>
      <c r="B12375" s="8"/>
      <c r="C12375" s="9" t="str">
        <f t="shared" si="195"/>
        <v>Columbus Solar Project</v>
      </c>
      <c r="D12375" s="8"/>
      <c r="E12375" s="8"/>
      <c r="F12375" s="10"/>
      <c r="G12375" s="8">
        <v>61165</v>
      </c>
      <c r="H12375" s="8" t="s">
        <v>5810</v>
      </c>
      <c r="I12375" s="8" t="s">
        <v>5810</v>
      </c>
      <c r="J12375" s="8">
        <v>60795</v>
      </c>
      <c r="K12375" s="8" t="s">
        <v>33818</v>
      </c>
    </row>
    <row r="12376" spans="1:11" x14ac:dyDescent="0.2">
      <c r="A12376" s="8">
        <f>MAX($A$2:$A12375)+1</f>
        <v>10800</v>
      </c>
      <c r="B12376" s="8"/>
      <c r="C12376" s="9" t="str">
        <f t="shared" si="195"/>
        <v>Tyee Lake Hydroelectric Facility</v>
      </c>
      <c r="D12376" s="8"/>
      <c r="E12376" s="8"/>
      <c r="F12376" s="10"/>
      <c r="G12376" s="8">
        <v>61166</v>
      </c>
      <c r="H12376" s="8" t="s">
        <v>25172</v>
      </c>
      <c r="I12376" s="8" t="s">
        <v>5479</v>
      </c>
      <c r="J12376" s="8">
        <v>60123</v>
      </c>
      <c r="K12376" s="8" t="s">
        <v>33818</v>
      </c>
    </row>
    <row r="12377" spans="1:11" x14ac:dyDescent="0.2">
      <c r="A12377" s="8">
        <f>MAX($A$2:$A12376)+1</f>
        <v>10801</v>
      </c>
      <c r="B12377" s="8"/>
      <c r="C12377" s="9" t="str">
        <f t="shared" si="195"/>
        <v>Peak Valley Solar Farm</v>
      </c>
      <c r="D12377" s="8"/>
      <c r="E12377" s="8"/>
      <c r="F12377" s="10"/>
      <c r="G12377" s="8">
        <v>61167</v>
      </c>
      <c r="H12377" s="8" t="s">
        <v>25173</v>
      </c>
      <c r="I12377" s="8" t="s">
        <v>7178</v>
      </c>
      <c r="J12377" s="8">
        <v>60796</v>
      </c>
      <c r="K12377" s="8" t="s">
        <v>33818</v>
      </c>
    </row>
    <row r="12378" spans="1:11" x14ac:dyDescent="0.2">
      <c r="A12378" s="8">
        <f>MAX($A$2:$A12377)+1</f>
        <v>10802</v>
      </c>
      <c r="B12378" s="8"/>
      <c r="C12378" s="9" t="str">
        <f t="shared" si="195"/>
        <v>Eland 1 Solar Farm</v>
      </c>
      <c r="D12378" s="8"/>
      <c r="E12378" s="8"/>
      <c r="F12378" s="10"/>
      <c r="G12378" s="8">
        <v>61168</v>
      </c>
      <c r="H12378" s="8" t="s">
        <v>25174</v>
      </c>
      <c r="I12378" s="8" t="s">
        <v>7084</v>
      </c>
      <c r="J12378" s="8">
        <v>60797</v>
      </c>
      <c r="K12378" s="8" t="s">
        <v>33818</v>
      </c>
    </row>
    <row r="12379" spans="1:11" x14ac:dyDescent="0.2">
      <c r="A12379" s="8">
        <f>MAX($A$2:$A12378)+1</f>
        <v>10803</v>
      </c>
      <c r="B12379" s="8"/>
      <c r="C12379" s="9" t="str">
        <f t="shared" si="195"/>
        <v>Eland 2 Solar Farm</v>
      </c>
      <c r="D12379" s="8"/>
      <c r="E12379" s="8"/>
      <c r="F12379" s="10"/>
      <c r="G12379" s="8">
        <v>61169</v>
      </c>
      <c r="H12379" s="8" t="s">
        <v>25175</v>
      </c>
      <c r="I12379" s="8" t="s">
        <v>7085</v>
      </c>
      <c r="J12379" s="8">
        <v>60798</v>
      </c>
      <c r="K12379" s="8" t="s">
        <v>33818</v>
      </c>
    </row>
    <row r="12380" spans="1:11" x14ac:dyDescent="0.2">
      <c r="A12380" s="8">
        <f>MAX($A$2:$A12379)+1</f>
        <v>10804</v>
      </c>
      <c r="B12380" s="8"/>
      <c r="C12380" s="9" t="str">
        <f t="shared" si="195"/>
        <v>Long Ridge Solar Farm</v>
      </c>
      <c r="D12380" s="8"/>
      <c r="E12380" s="8"/>
      <c r="F12380" s="10"/>
      <c r="G12380" s="8">
        <v>61170</v>
      </c>
      <c r="H12380" s="8" t="s">
        <v>25176</v>
      </c>
      <c r="I12380" s="8" t="s">
        <v>7123</v>
      </c>
      <c r="J12380" s="8">
        <v>60799</v>
      </c>
      <c r="K12380" s="8" t="s">
        <v>33818</v>
      </c>
    </row>
    <row r="12381" spans="1:11" x14ac:dyDescent="0.2">
      <c r="A12381" s="8">
        <f>MAX($A$2:$A12380)+1</f>
        <v>10805</v>
      </c>
      <c r="B12381" s="8"/>
      <c r="C12381" s="9" t="str">
        <f t="shared" si="195"/>
        <v>EE Waianae Solar Project</v>
      </c>
      <c r="D12381" s="8"/>
      <c r="E12381" s="8"/>
      <c r="F12381" s="10"/>
      <c r="G12381" s="8">
        <v>61172</v>
      </c>
      <c r="H12381" s="8" t="s">
        <v>25177</v>
      </c>
      <c r="I12381" s="8" t="s">
        <v>5811</v>
      </c>
      <c r="J12381" s="8">
        <v>60793</v>
      </c>
      <c r="K12381" s="8" t="s">
        <v>33818</v>
      </c>
    </row>
    <row r="12382" spans="1:11" x14ac:dyDescent="0.2">
      <c r="A12382" s="8">
        <f>MAX($A$2:$A12381)+1</f>
        <v>10806</v>
      </c>
      <c r="B12382" s="8"/>
      <c r="C12382" s="9" t="str">
        <f t="shared" si="195"/>
        <v>IKEA Miami 327</v>
      </c>
      <c r="D12382" s="8"/>
      <c r="E12382" s="8"/>
      <c r="F12382" s="10"/>
      <c r="G12382" s="8">
        <v>61173</v>
      </c>
      <c r="H12382" s="8" t="s">
        <v>25178</v>
      </c>
      <c r="I12382" s="8" t="s">
        <v>2173</v>
      </c>
      <c r="J12382" s="8">
        <v>57389</v>
      </c>
      <c r="K12382" s="8" t="s">
        <v>33818</v>
      </c>
    </row>
    <row r="12383" spans="1:11" x14ac:dyDescent="0.2">
      <c r="A12383" s="8">
        <f>MAX($A$2:$A12382)+1</f>
        <v>10807</v>
      </c>
      <c r="B12383" s="8"/>
      <c r="C12383" s="9" t="str">
        <f t="shared" si="195"/>
        <v>Taurus Community Solar</v>
      </c>
      <c r="D12383" s="8"/>
      <c r="E12383" s="8"/>
      <c r="F12383" s="10"/>
      <c r="G12383" s="8">
        <v>61174</v>
      </c>
      <c r="H12383" s="8" t="s">
        <v>6024</v>
      </c>
      <c r="I12383" s="8" t="s">
        <v>6024</v>
      </c>
      <c r="J12383" s="8">
        <v>60822</v>
      </c>
      <c r="K12383" s="8" t="s">
        <v>33818</v>
      </c>
    </row>
    <row r="12384" spans="1:11" x14ac:dyDescent="0.2">
      <c r="A12384" s="8">
        <f>MAX($A$2:$A12383)+1</f>
        <v>10808</v>
      </c>
      <c r="B12384" s="8"/>
      <c r="C12384" s="9" t="str">
        <f t="shared" si="195"/>
        <v>Pegasus Community Solar</v>
      </c>
      <c r="D12384" s="8"/>
      <c r="E12384" s="8"/>
      <c r="F12384" s="10"/>
      <c r="G12384" s="8">
        <v>61175</v>
      </c>
      <c r="H12384" s="8" t="s">
        <v>5812</v>
      </c>
      <c r="I12384" s="8" t="s">
        <v>5812</v>
      </c>
      <c r="J12384" s="8">
        <v>60823</v>
      </c>
      <c r="K12384" s="8" t="s">
        <v>33818</v>
      </c>
    </row>
    <row r="12385" spans="1:11" x14ac:dyDescent="0.2">
      <c r="A12385" s="8">
        <f>MAX($A$2:$A12384)+1</f>
        <v>10809</v>
      </c>
      <c r="B12385" s="8"/>
      <c r="C12385" s="9" t="str">
        <f t="shared" si="195"/>
        <v>Antares Community Solar</v>
      </c>
      <c r="D12385" s="8"/>
      <c r="E12385" s="8"/>
      <c r="F12385" s="10"/>
      <c r="G12385" s="8">
        <v>61176</v>
      </c>
      <c r="H12385" s="8" t="s">
        <v>6025</v>
      </c>
      <c r="I12385" s="8" t="s">
        <v>6025</v>
      </c>
      <c r="J12385" s="8">
        <v>60824</v>
      </c>
      <c r="K12385" s="8" t="s">
        <v>33818</v>
      </c>
    </row>
    <row r="12386" spans="1:11" x14ac:dyDescent="0.2">
      <c r="A12386" s="8">
        <f>MAX($A$2:$A12385)+1</f>
        <v>10810</v>
      </c>
      <c r="B12386" s="8"/>
      <c r="C12386" s="9" t="str">
        <f t="shared" si="195"/>
        <v>Corvus Community Solar</v>
      </c>
      <c r="D12386" s="8"/>
      <c r="E12386" s="8"/>
      <c r="F12386" s="10"/>
      <c r="G12386" s="8">
        <v>61177</v>
      </c>
      <c r="H12386" s="8" t="s">
        <v>6026</v>
      </c>
      <c r="I12386" s="8" t="s">
        <v>6026</v>
      </c>
      <c r="J12386" s="8">
        <v>60825</v>
      </c>
      <c r="K12386" s="8" t="s">
        <v>33818</v>
      </c>
    </row>
    <row r="12387" spans="1:11" x14ac:dyDescent="0.2">
      <c r="A12387" s="8">
        <f>MAX($A$2:$A12386)+1</f>
        <v>10811</v>
      </c>
      <c r="B12387" s="8"/>
      <c r="C12387" s="9" t="str">
        <f t="shared" si="195"/>
        <v>Capella Community Solar</v>
      </c>
      <c r="D12387" s="8"/>
      <c r="E12387" s="8"/>
      <c r="F12387" s="10"/>
      <c r="G12387" s="8">
        <v>61178</v>
      </c>
      <c r="H12387" s="8" t="s">
        <v>5813</v>
      </c>
      <c r="I12387" s="8" t="s">
        <v>5813</v>
      </c>
      <c r="J12387" s="8">
        <v>60826</v>
      </c>
      <c r="K12387" s="8" t="s">
        <v>33818</v>
      </c>
    </row>
    <row r="12388" spans="1:11" x14ac:dyDescent="0.2">
      <c r="A12388" s="8">
        <f>MAX($A$2:$A12387)+1</f>
        <v>10812</v>
      </c>
      <c r="B12388" s="8"/>
      <c r="C12388" s="9" t="str">
        <f t="shared" si="195"/>
        <v>Carina Community Solar</v>
      </c>
      <c r="D12388" s="8"/>
      <c r="E12388" s="8"/>
      <c r="F12388" s="10"/>
      <c r="G12388" s="8">
        <v>61179</v>
      </c>
      <c r="H12388" s="8" t="s">
        <v>6027</v>
      </c>
      <c r="I12388" s="8" t="s">
        <v>6027</v>
      </c>
      <c r="J12388" s="8">
        <v>60827</v>
      </c>
      <c r="K12388" s="8" t="s">
        <v>33818</v>
      </c>
    </row>
    <row r="12389" spans="1:11" x14ac:dyDescent="0.2">
      <c r="A12389" s="8">
        <f>MAX($A$2:$A12388)+1</f>
        <v>10813</v>
      </c>
      <c r="B12389" s="8"/>
      <c r="C12389" s="9" t="str">
        <f t="shared" si="195"/>
        <v>Caelum Community Solar</v>
      </c>
      <c r="D12389" s="8"/>
      <c r="E12389" s="8"/>
      <c r="F12389" s="10"/>
      <c r="G12389" s="8">
        <v>61180</v>
      </c>
      <c r="H12389" s="8" t="s">
        <v>5814</v>
      </c>
      <c r="I12389" s="8" t="s">
        <v>5814</v>
      </c>
      <c r="J12389" s="8">
        <v>60829</v>
      </c>
      <c r="K12389" s="8" t="s">
        <v>33818</v>
      </c>
    </row>
    <row r="12390" spans="1:11" x14ac:dyDescent="0.2">
      <c r="A12390" s="8">
        <f>MAX($A$2:$A12389)+1</f>
        <v>10814</v>
      </c>
      <c r="B12390" s="8"/>
      <c r="C12390" s="9" t="str">
        <f t="shared" si="195"/>
        <v>Andromeda Community Solar</v>
      </c>
      <c r="D12390" s="8"/>
      <c r="E12390" s="8"/>
      <c r="F12390" s="10"/>
      <c r="G12390" s="8">
        <v>61181</v>
      </c>
      <c r="H12390" s="8" t="s">
        <v>5815</v>
      </c>
      <c r="I12390" s="8" t="s">
        <v>5815</v>
      </c>
      <c r="J12390" s="8">
        <v>60828</v>
      </c>
      <c r="K12390" s="8" t="s">
        <v>33818</v>
      </c>
    </row>
    <row r="12391" spans="1:11" x14ac:dyDescent="0.2">
      <c r="A12391" s="8">
        <f>MAX($A$2:$A12390)+1</f>
        <v>10815</v>
      </c>
      <c r="B12391" s="8"/>
      <c r="C12391" s="9" t="str">
        <f t="shared" si="195"/>
        <v>Lyra Community Solar</v>
      </c>
      <c r="D12391" s="8"/>
      <c r="E12391" s="8"/>
      <c r="F12391" s="10"/>
      <c r="G12391" s="8">
        <v>61182</v>
      </c>
      <c r="H12391" s="8" t="s">
        <v>6028</v>
      </c>
      <c r="I12391" s="8" t="s">
        <v>6028</v>
      </c>
      <c r="J12391" s="8">
        <v>60830</v>
      </c>
      <c r="K12391" s="8" t="s">
        <v>33818</v>
      </c>
    </row>
    <row r="12392" spans="1:11" x14ac:dyDescent="0.2">
      <c r="A12392" s="8">
        <f>MAX($A$2:$A12391)+1</f>
        <v>10816</v>
      </c>
      <c r="B12392" s="8"/>
      <c r="C12392" s="9" t="str">
        <f t="shared" si="195"/>
        <v>Argo Navis Community Solar</v>
      </c>
      <c r="D12392" s="8"/>
      <c r="E12392" s="8"/>
      <c r="F12392" s="10"/>
      <c r="G12392" s="8">
        <v>61183</v>
      </c>
      <c r="H12392" s="8" t="s">
        <v>6029</v>
      </c>
      <c r="I12392" s="8" t="s">
        <v>6029</v>
      </c>
      <c r="J12392" s="8">
        <v>60831</v>
      </c>
      <c r="K12392" s="8" t="s">
        <v>33818</v>
      </c>
    </row>
    <row r="12393" spans="1:11" x14ac:dyDescent="0.2">
      <c r="A12393" s="8">
        <f>MAX($A$2:$A12392)+1</f>
        <v>10817</v>
      </c>
      <c r="B12393" s="8"/>
      <c r="C12393" s="9" t="str">
        <f t="shared" si="195"/>
        <v>Pfeffers</v>
      </c>
      <c r="D12393" s="8"/>
      <c r="E12393" s="8"/>
      <c r="F12393" s="10"/>
      <c r="G12393" s="8">
        <v>61185</v>
      </c>
      <c r="H12393" s="8" t="s">
        <v>25179</v>
      </c>
      <c r="I12393" s="8" t="s">
        <v>3860</v>
      </c>
      <c r="J12393" s="8">
        <v>57081</v>
      </c>
      <c r="K12393" s="8" t="s">
        <v>33818</v>
      </c>
    </row>
    <row r="12394" spans="1:11" x14ac:dyDescent="0.2">
      <c r="A12394" s="8">
        <f>MAX($A$2:$A12393)+1</f>
        <v>10818</v>
      </c>
      <c r="B12394" s="8"/>
      <c r="C12394" s="9" t="str">
        <f t="shared" si="195"/>
        <v>Boston Medical Center CHP Plant</v>
      </c>
      <c r="D12394" s="8"/>
      <c r="E12394" s="8"/>
      <c r="F12394" s="10"/>
      <c r="G12394" s="8">
        <v>61186</v>
      </c>
      <c r="H12394" s="8" t="s">
        <v>25180</v>
      </c>
      <c r="I12394" s="8" t="s">
        <v>5816</v>
      </c>
      <c r="J12394" s="8">
        <v>60816</v>
      </c>
      <c r="K12394" s="8" t="s">
        <v>33818</v>
      </c>
    </row>
    <row r="12395" spans="1:11" x14ac:dyDescent="0.2">
      <c r="A12395" s="8">
        <f>MAX($A$2:$A12394)+1</f>
        <v>10819</v>
      </c>
      <c r="B12395" s="8"/>
      <c r="C12395" s="9" t="str">
        <f t="shared" si="195"/>
        <v>Century Drive Solar Farm</v>
      </c>
      <c r="D12395" s="8"/>
      <c r="E12395" s="8"/>
      <c r="F12395" s="10"/>
      <c r="G12395" s="8">
        <v>61187</v>
      </c>
      <c r="H12395" s="8" t="s">
        <v>25181</v>
      </c>
      <c r="I12395" s="8" t="s">
        <v>5643</v>
      </c>
      <c r="J12395" s="8">
        <v>60818</v>
      </c>
      <c r="K12395" s="8" t="s">
        <v>33818</v>
      </c>
    </row>
    <row r="12396" spans="1:11" x14ac:dyDescent="0.2">
      <c r="A12396" s="8">
        <f>MAX($A$2:$A12395)+1</f>
        <v>10820</v>
      </c>
      <c r="B12396" s="8"/>
      <c r="C12396" s="9" t="str">
        <f t="shared" si="195"/>
        <v>Winton Solar 2</v>
      </c>
      <c r="D12396" s="8"/>
      <c r="E12396" s="8"/>
      <c r="F12396" s="10"/>
      <c r="G12396" s="8">
        <v>61188</v>
      </c>
      <c r="H12396" s="8" t="s">
        <v>25182</v>
      </c>
      <c r="I12396" s="8" t="s">
        <v>8977</v>
      </c>
      <c r="J12396" s="8">
        <v>60817</v>
      </c>
      <c r="K12396" s="8" t="s">
        <v>33818</v>
      </c>
    </row>
    <row r="12397" spans="1:11" x14ac:dyDescent="0.2">
      <c r="A12397" s="8">
        <f>MAX($A$2:$A12396)+1</f>
        <v>10821</v>
      </c>
      <c r="B12397" s="8"/>
      <c r="C12397" s="9" t="str">
        <f t="shared" si="195"/>
        <v>Shavano Falls Hydro</v>
      </c>
      <c r="D12397" s="8"/>
      <c r="E12397" s="8"/>
      <c r="F12397" s="10"/>
      <c r="G12397" s="8">
        <v>61189</v>
      </c>
      <c r="H12397" s="8" t="s">
        <v>25183</v>
      </c>
      <c r="I12397" s="8" t="s">
        <v>5644</v>
      </c>
      <c r="J12397" s="8">
        <v>60815</v>
      </c>
      <c r="K12397" s="8" t="s">
        <v>33818</v>
      </c>
    </row>
    <row r="12398" spans="1:11" x14ac:dyDescent="0.2">
      <c r="A12398" s="8">
        <f>MAX($A$2:$A12397)+1</f>
        <v>10822</v>
      </c>
      <c r="B12398" s="8"/>
      <c r="C12398" s="9" t="str">
        <f t="shared" si="195"/>
        <v>Shavano Falls Hydro Drop 4</v>
      </c>
      <c r="D12398" s="8"/>
      <c r="E12398" s="8"/>
      <c r="F12398" s="10"/>
      <c r="G12398" s="8">
        <v>61190</v>
      </c>
      <c r="H12398" s="8" t="s">
        <v>25184</v>
      </c>
      <c r="I12398" s="8" t="s">
        <v>5645</v>
      </c>
      <c r="J12398" s="8">
        <v>60813</v>
      </c>
      <c r="K12398" s="8" t="s">
        <v>33818</v>
      </c>
    </row>
    <row r="12399" spans="1:11" x14ac:dyDescent="0.2">
      <c r="A12399" s="8">
        <f>MAX($A$2:$A12398)+1</f>
        <v>10823</v>
      </c>
      <c r="B12399" s="8"/>
      <c r="C12399" s="9" t="str">
        <f t="shared" si="195"/>
        <v>Drop 5</v>
      </c>
      <c r="D12399" s="8"/>
      <c r="E12399" s="8"/>
      <c r="F12399" s="10"/>
      <c r="G12399" s="8">
        <v>61191</v>
      </c>
      <c r="H12399" s="8" t="s">
        <v>16119</v>
      </c>
      <c r="I12399" s="8" t="s">
        <v>5817</v>
      </c>
      <c r="J12399" s="8">
        <v>60814</v>
      </c>
      <c r="K12399" s="8" t="s">
        <v>33818</v>
      </c>
    </row>
    <row r="12400" spans="1:11" x14ac:dyDescent="0.2">
      <c r="A12400" s="8">
        <f>MAX($A$2:$A12399)+1</f>
        <v>10824</v>
      </c>
      <c r="B12400" s="8"/>
      <c r="C12400" s="9" t="str">
        <f t="shared" si="195"/>
        <v>IKEA Joliet Rooftop PV System</v>
      </c>
      <c r="D12400" s="8"/>
      <c r="E12400" s="8"/>
      <c r="F12400" s="10"/>
      <c r="G12400" s="8">
        <v>61192</v>
      </c>
      <c r="H12400" s="8" t="s">
        <v>25185</v>
      </c>
      <c r="I12400" s="8" t="s">
        <v>2173</v>
      </c>
      <c r="J12400" s="8">
        <v>57389</v>
      </c>
      <c r="K12400" s="8" t="s">
        <v>33818</v>
      </c>
    </row>
    <row r="12401" spans="1:11" x14ac:dyDescent="0.2">
      <c r="A12401" s="8">
        <f>MAX($A$2:$A12400)+1</f>
        <v>10825</v>
      </c>
      <c r="B12401" s="8"/>
      <c r="C12401" s="9" t="str">
        <f t="shared" si="195"/>
        <v>IKEA Las Vegas 462</v>
      </c>
      <c r="D12401" s="8"/>
      <c r="E12401" s="8"/>
      <c r="F12401" s="10"/>
      <c r="G12401" s="8">
        <v>61193</v>
      </c>
      <c r="H12401" s="8" t="s">
        <v>25186</v>
      </c>
      <c r="I12401" s="8" t="s">
        <v>2173</v>
      </c>
      <c r="J12401" s="8">
        <v>57389</v>
      </c>
      <c r="K12401" s="8" t="s">
        <v>33818</v>
      </c>
    </row>
    <row r="12402" spans="1:11" x14ac:dyDescent="0.2">
      <c r="A12402" s="8">
        <f>MAX($A$2:$A12401)+1</f>
        <v>10826</v>
      </c>
      <c r="B12402" s="8"/>
      <c r="C12402" s="9" t="str">
        <f t="shared" si="195"/>
        <v>Barker Solar, LLC</v>
      </c>
      <c r="D12402" s="8"/>
      <c r="E12402" s="8"/>
      <c r="F12402" s="10"/>
      <c r="G12402" s="8">
        <v>61194</v>
      </c>
      <c r="H12402" s="8" t="s">
        <v>8319</v>
      </c>
      <c r="I12402" s="8" t="s">
        <v>3328</v>
      </c>
      <c r="J12402" s="8">
        <v>60163</v>
      </c>
      <c r="K12402" s="8" t="s">
        <v>33818</v>
      </c>
    </row>
    <row r="12403" spans="1:11" x14ac:dyDescent="0.2">
      <c r="A12403" s="8">
        <f>MAX($A$2:$A12402)+1</f>
        <v>10827</v>
      </c>
      <c r="B12403" s="8"/>
      <c r="C12403" s="9" t="str">
        <f t="shared" si="195"/>
        <v>231 Dixon 74 Solar I, LLC</v>
      </c>
      <c r="D12403" s="8"/>
      <c r="E12403" s="8"/>
      <c r="F12403" s="10"/>
      <c r="G12403" s="8">
        <v>61195</v>
      </c>
      <c r="H12403" s="8" t="s">
        <v>8756</v>
      </c>
      <c r="I12403" s="8" t="s">
        <v>3328</v>
      </c>
      <c r="J12403" s="8">
        <v>60163</v>
      </c>
      <c r="K12403" s="8" t="s">
        <v>33818</v>
      </c>
    </row>
    <row r="12404" spans="1:11" x14ac:dyDescent="0.2">
      <c r="A12404" s="8">
        <f>MAX($A$2:$A12403)+1</f>
        <v>10828</v>
      </c>
      <c r="B12404" s="8"/>
      <c r="C12404" s="9" t="str">
        <f t="shared" si="195"/>
        <v>Mill Pond Solar Farm, LLC</v>
      </c>
      <c r="D12404" s="8"/>
      <c r="E12404" s="8"/>
      <c r="F12404" s="10"/>
      <c r="G12404" s="8">
        <v>61196</v>
      </c>
      <c r="H12404" s="8" t="s">
        <v>8339</v>
      </c>
      <c r="I12404" s="8" t="s">
        <v>3328</v>
      </c>
      <c r="J12404" s="8">
        <v>60163</v>
      </c>
      <c r="K12404" s="8" t="s">
        <v>33818</v>
      </c>
    </row>
    <row r="12405" spans="1:11" x14ac:dyDescent="0.2">
      <c r="A12405" s="8">
        <f>MAX($A$2:$A12404)+1</f>
        <v>10829</v>
      </c>
      <c r="B12405" s="8"/>
      <c r="C12405" s="9" t="str">
        <f t="shared" si="195"/>
        <v>Pima Energy Storage System</v>
      </c>
      <c r="D12405" s="8"/>
      <c r="E12405" s="8"/>
      <c r="F12405" s="10"/>
      <c r="G12405" s="8">
        <v>61197</v>
      </c>
      <c r="H12405" s="8" t="s">
        <v>5818</v>
      </c>
      <c r="I12405" s="8" t="s">
        <v>5818</v>
      </c>
      <c r="J12405" s="8">
        <v>60834</v>
      </c>
      <c r="K12405" s="8" t="s">
        <v>33818</v>
      </c>
    </row>
    <row r="12406" spans="1:11" x14ac:dyDescent="0.2">
      <c r="A12406" s="8">
        <f>MAX($A$2:$A12405)+1</f>
        <v>10830</v>
      </c>
      <c r="B12406" s="8"/>
      <c r="C12406" s="9" t="str">
        <f t="shared" si="195"/>
        <v>Merck - Upper Gwynedd Solar Array</v>
      </c>
      <c r="D12406" s="8"/>
      <c r="E12406" s="8"/>
      <c r="F12406" s="10"/>
      <c r="G12406" s="8">
        <v>61198</v>
      </c>
      <c r="H12406" s="8" t="s">
        <v>5646</v>
      </c>
      <c r="I12406" s="8" t="s">
        <v>5646</v>
      </c>
      <c r="J12406" s="8">
        <v>60812</v>
      </c>
      <c r="K12406" s="8" t="s">
        <v>33818</v>
      </c>
    </row>
    <row r="12407" spans="1:11" x14ac:dyDescent="0.2">
      <c r="A12407" s="8">
        <f>MAX($A$2:$A12406)+1</f>
        <v>10831</v>
      </c>
      <c r="B12407" s="8"/>
      <c r="C12407" s="9" t="str">
        <f t="shared" si="195"/>
        <v>T0588 Phoenix - AZ</v>
      </c>
      <c r="D12407" s="8"/>
      <c r="E12407" s="8"/>
      <c r="F12407" s="10"/>
      <c r="G12407" s="8">
        <v>61199</v>
      </c>
      <c r="H12407" s="8" t="s">
        <v>25187</v>
      </c>
      <c r="I12407" s="8" t="s">
        <v>5587</v>
      </c>
      <c r="J12407" s="8">
        <v>60520</v>
      </c>
      <c r="K12407" s="8" t="s">
        <v>33818</v>
      </c>
    </row>
    <row r="12408" spans="1:11" x14ac:dyDescent="0.2">
      <c r="A12408" s="8">
        <f>MAX($A$2:$A12407)+1</f>
        <v>10832</v>
      </c>
      <c r="B12408" s="8"/>
      <c r="C12408" s="9" t="str">
        <f t="shared" si="195"/>
        <v>OR Solar 2, LLC</v>
      </c>
      <c r="D12408" s="8"/>
      <c r="E12408" s="8"/>
      <c r="F12408" s="10"/>
      <c r="G12408" s="8">
        <v>61200</v>
      </c>
      <c r="H12408" s="8" t="s">
        <v>8127</v>
      </c>
      <c r="I12408" s="8" t="s">
        <v>2857</v>
      </c>
      <c r="J12408" s="8">
        <v>58764</v>
      </c>
      <c r="K12408" s="8" t="s">
        <v>33818</v>
      </c>
    </row>
    <row r="12409" spans="1:11" x14ac:dyDescent="0.2">
      <c r="A12409" s="8">
        <f>MAX($A$2:$A12408)+1</f>
        <v>10833</v>
      </c>
      <c r="B12409" s="8"/>
      <c r="C12409" s="9" t="str">
        <f t="shared" si="195"/>
        <v>OR Solar 3, LLC</v>
      </c>
      <c r="D12409" s="8"/>
      <c r="E12409" s="8"/>
      <c r="F12409" s="10"/>
      <c r="G12409" s="8">
        <v>61201</v>
      </c>
      <c r="H12409" s="8" t="s">
        <v>25188</v>
      </c>
      <c r="I12409" s="8" t="s">
        <v>5858</v>
      </c>
      <c r="J12409" s="8">
        <v>60853</v>
      </c>
      <c r="K12409" s="8" t="s">
        <v>33818</v>
      </c>
    </row>
    <row r="12410" spans="1:11" x14ac:dyDescent="0.2">
      <c r="A12410" s="8">
        <f>MAX($A$2:$A12409)+1</f>
        <v>10834</v>
      </c>
      <c r="B12410" s="8"/>
      <c r="C12410" s="9" t="str">
        <f t="shared" si="195"/>
        <v>Mount Signal Solar Farm 3</v>
      </c>
      <c r="D12410" s="8"/>
      <c r="E12410" s="8"/>
      <c r="F12410" s="10"/>
      <c r="G12410" s="8">
        <v>61202</v>
      </c>
      <c r="H12410" s="8" t="s">
        <v>25189</v>
      </c>
      <c r="I12410" s="8" t="s">
        <v>7163</v>
      </c>
      <c r="J12410" s="8">
        <v>60840</v>
      </c>
      <c r="K12410" s="8" t="s">
        <v>33818</v>
      </c>
    </row>
    <row r="12411" spans="1:11" x14ac:dyDescent="0.2">
      <c r="A12411" s="8">
        <f>MAX($A$2:$A12410)+1</f>
        <v>10835</v>
      </c>
      <c r="B12411" s="8"/>
      <c r="C12411" s="9" t="str">
        <f t="shared" si="195"/>
        <v>Lahr 1, LLC</v>
      </c>
      <c r="D12411" s="8"/>
      <c r="E12411" s="8"/>
      <c r="F12411" s="10"/>
      <c r="G12411" s="8">
        <v>61203</v>
      </c>
      <c r="H12411" s="8" t="s">
        <v>25190</v>
      </c>
      <c r="I12411" s="8" t="s">
        <v>5587</v>
      </c>
      <c r="J12411" s="8">
        <v>60520</v>
      </c>
      <c r="K12411" s="8" t="s">
        <v>33818</v>
      </c>
    </row>
    <row r="12412" spans="1:11" x14ac:dyDescent="0.2">
      <c r="A12412" s="8">
        <f>MAX($A$2:$A12411)+1</f>
        <v>10836</v>
      </c>
      <c r="B12412" s="8"/>
      <c r="C12412" s="9" t="str">
        <f t="shared" si="195"/>
        <v>AES ES ALAMITOS, LLC</v>
      </c>
      <c r="D12412" s="8"/>
      <c r="E12412" s="8"/>
      <c r="F12412" s="10"/>
      <c r="G12412" s="8">
        <v>61204</v>
      </c>
      <c r="H12412" s="8" t="s">
        <v>25191</v>
      </c>
      <c r="I12412" s="8" t="s">
        <v>4932</v>
      </c>
      <c r="J12412" s="8">
        <v>58702</v>
      </c>
      <c r="K12412" s="8" t="s">
        <v>33818</v>
      </c>
    </row>
    <row r="12413" spans="1:11" x14ac:dyDescent="0.2">
      <c r="A12413" s="8">
        <f>MAX($A$2:$A12412)+1</f>
        <v>10837</v>
      </c>
      <c r="B12413" s="8"/>
      <c r="C12413" s="9" t="str">
        <f t="shared" si="195"/>
        <v>Bandera Electric Coop PV</v>
      </c>
      <c r="D12413" s="8"/>
      <c r="E12413" s="8"/>
      <c r="F12413" s="10"/>
      <c r="G12413" s="8">
        <v>61205</v>
      </c>
      <c r="H12413" s="8" t="s">
        <v>25192</v>
      </c>
      <c r="I12413" s="8" t="s">
        <v>5587</v>
      </c>
      <c r="J12413" s="8">
        <v>60520</v>
      </c>
      <c r="K12413" s="8" t="s">
        <v>33818</v>
      </c>
    </row>
    <row r="12414" spans="1:11" x14ac:dyDescent="0.2">
      <c r="A12414" s="8">
        <f>MAX($A$2:$A12413)+1</f>
        <v>10838</v>
      </c>
      <c r="B12414" s="8"/>
      <c r="C12414" s="9" t="str">
        <f t="shared" si="195"/>
        <v>Onyx - Allen Harim</v>
      </c>
      <c r="D12414" s="8"/>
      <c r="E12414" s="8"/>
      <c r="F12414" s="10"/>
      <c r="G12414" s="8">
        <v>61206</v>
      </c>
      <c r="H12414" s="8" t="s">
        <v>25193</v>
      </c>
      <c r="I12414" s="8" t="s">
        <v>5608</v>
      </c>
      <c r="J12414" s="8">
        <v>60584</v>
      </c>
      <c r="K12414" s="8" t="s">
        <v>33818</v>
      </c>
    </row>
    <row r="12415" spans="1:11" x14ac:dyDescent="0.2">
      <c r="A12415" s="8">
        <f>MAX($A$2:$A12414)+1</f>
        <v>10839</v>
      </c>
      <c r="B12415" s="8"/>
      <c r="C12415" s="9" t="str">
        <f t="shared" si="195"/>
        <v>Green Island Hydroelectric Station</v>
      </c>
      <c r="D12415" s="8"/>
      <c r="E12415" s="8"/>
      <c r="F12415" s="10"/>
      <c r="G12415" s="8">
        <v>61207</v>
      </c>
      <c r="H12415" s="8" t="s">
        <v>25194</v>
      </c>
      <c r="I12415" s="8" t="s">
        <v>555</v>
      </c>
      <c r="J12415" s="8">
        <v>58756</v>
      </c>
      <c r="K12415" s="8" t="s">
        <v>33818</v>
      </c>
    </row>
    <row r="12416" spans="1:11" x14ac:dyDescent="0.2">
      <c r="A12416" s="8">
        <f>MAX($A$2:$A12415)+1</f>
        <v>10840</v>
      </c>
      <c r="B12416" s="8"/>
      <c r="C12416" s="9" t="str">
        <f t="shared" si="195"/>
        <v>Gulfport Naval Base CSG PV System</v>
      </c>
      <c r="D12416" s="8"/>
      <c r="E12416" s="8"/>
      <c r="F12416" s="10"/>
      <c r="G12416" s="8">
        <v>61208</v>
      </c>
      <c r="H12416" s="8" t="s">
        <v>25195</v>
      </c>
      <c r="I12416" s="8" t="s">
        <v>3860</v>
      </c>
      <c r="J12416" s="8">
        <v>57081</v>
      </c>
      <c r="K12416" s="8" t="s">
        <v>33818</v>
      </c>
    </row>
    <row r="12417" spans="1:11" x14ac:dyDescent="0.2">
      <c r="A12417" s="8">
        <f>MAX($A$2:$A12416)+1</f>
        <v>10841</v>
      </c>
      <c r="B12417" s="8"/>
      <c r="C12417" s="9" t="str">
        <f t="shared" si="195"/>
        <v>Sacramento Regional County Sanitation PV</v>
      </c>
      <c r="D12417" s="8"/>
      <c r="E12417" s="8"/>
      <c r="F12417" s="10"/>
      <c r="G12417" s="8">
        <v>61209</v>
      </c>
      <c r="H12417" s="8" t="s">
        <v>25196</v>
      </c>
      <c r="I12417" s="8" t="s">
        <v>5502</v>
      </c>
      <c r="J12417" s="8">
        <v>60947</v>
      </c>
      <c r="K12417" s="8" t="s">
        <v>33818</v>
      </c>
    </row>
    <row r="12418" spans="1:11" x14ac:dyDescent="0.2">
      <c r="A12418" s="8">
        <f>MAX($A$2:$A12417)+1</f>
        <v>10842</v>
      </c>
      <c r="B12418" s="8"/>
      <c r="C12418" s="9" t="str">
        <f t="shared" si="195"/>
        <v>Finger Lakes Solar I</v>
      </c>
      <c r="D12418" s="8"/>
      <c r="E12418" s="8"/>
      <c r="F12418" s="10"/>
      <c r="G12418" s="8">
        <v>61210</v>
      </c>
      <c r="H12418" s="8" t="s">
        <v>25197</v>
      </c>
      <c r="I12418" s="8" t="s">
        <v>5647</v>
      </c>
      <c r="J12418" s="8">
        <v>60833</v>
      </c>
      <c r="K12418" s="8" t="s">
        <v>33818</v>
      </c>
    </row>
    <row r="12419" spans="1:11" x14ac:dyDescent="0.2">
      <c r="A12419" s="8">
        <f>MAX($A$2:$A12418)+1</f>
        <v>10843</v>
      </c>
      <c r="B12419" s="8"/>
      <c r="C12419" s="9" t="str">
        <f t="shared" si="195"/>
        <v>IKEA Memphis 508</v>
      </c>
      <c r="D12419" s="8"/>
      <c r="E12419" s="8"/>
      <c r="F12419" s="10"/>
      <c r="G12419" s="8">
        <v>61211</v>
      </c>
      <c r="H12419" s="8" t="s">
        <v>25198</v>
      </c>
      <c r="I12419" s="8" t="s">
        <v>2173</v>
      </c>
      <c r="J12419" s="8">
        <v>57389</v>
      </c>
      <c r="K12419" s="8" t="s">
        <v>33818</v>
      </c>
    </row>
    <row r="12420" spans="1:11" x14ac:dyDescent="0.2">
      <c r="A12420" s="8">
        <f>MAX($A$2:$A12419)+1</f>
        <v>10844</v>
      </c>
      <c r="B12420" s="8"/>
      <c r="C12420" s="9" t="str">
        <f t="shared" si="195"/>
        <v>Flat Top Wind I</v>
      </c>
      <c r="D12420" s="8"/>
      <c r="E12420" s="8"/>
      <c r="F12420" s="10"/>
      <c r="G12420" s="8">
        <v>61212</v>
      </c>
      <c r="H12420" s="8" t="s">
        <v>25199</v>
      </c>
      <c r="I12420" s="8" t="s">
        <v>6030</v>
      </c>
      <c r="J12420" s="8">
        <v>60844</v>
      </c>
      <c r="K12420" s="8" t="s">
        <v>33818</v>
      </c>
    </row>
    <row r="12421" spans="1:11" x14ac:dyDescent="0.2">
      <c r="A12421" s="8">
        <f>MAX($A$2:$A12420)+1</f>
        <v>10845</v>
      </c>
      <c r="B12421" s="8"/>
      <c r="C12421" s="9" t="str">
        <f t="shared" si="195"/>
        <v>GRP Madison Renewable Energy Facility</v>
      </c>
      <c r="D12421" s="8"/>
      <c r="E12421" s="8"/>
      <c r="F12421" s="10"/>
      <c r="G12421" s="8">
        <v>61213</v>
      </c>
      <c r="H12421" s="8" t="s">
        <v>25200</v>
      </c>
      <c r="I12421" s="8" t="s">
        <v>6348</v>
      </c>
      <c r="J12421" s="8">
        <v>60846</v>
      </c>
      <c r="K12421" s="8" t="s">
        <v>33818</v>
      </c>
    </row>
    <row r="12422" spans="1:11" x14ac:dyDescent="0.2">
      <c r="A12422" s="8">
        <f>MAX($A$2:$A12421)+1</f>
        <v>10846</v>
      </c>
      <c r="B12422" s="8"/>
      <c r="C12422" s="9" t="str">
        <f t="shared" si="195"/>
        <v>West Fork Wind</v>
      </c>
      <c r="D12422" s="8"/>
      <c r="E12422" s="8"/>
      <c r="F12422" s="10"/>
      <c r="G12422" s="8">
        <v>61214</v>
      </c>
      <c r="H12422" s="8" t="s">
        <v>25201</v>
      </c>
      <c r="I12422" s="8" t="s">
        <v>7326</v>
      </c>
      <c r="J12422" s="8">
        <v>60847</v>
      </c>
      <c r="K12422" s="8" t="s">
        <v>33818</v>
      </c>
    </row>
    <row r="12423" spans="1:11" x14ac:dyDescent="0.2">
      <c r="A12423" s="8">
        <f>MAX($A$2:$A12422)+1</f>
        <v>10847</v>
      </c>
      <c r="B12423" s="8"/>
      <c r="C12423" s="9" t="str">
        <f t="shared" si="195"/>
        <v>Green Beanworks C PV</v>
      </c>
      <c r="D12423" s="8"/>
      <c r="E12423" s="8"/>
      <c r="F12423" s="10"/>
      <c r="G12423" s="8">
        <v>61215</v>
      </c>
      <c r="H12423" s="8" t="s">
        <v>25202</v>
      </c>
      <c r="I12423" s="8" t="s">
        <v>8518</v>
      </c>
      <c r="J12423" s="8">
        <v>60849</v>
      </c>
      <c r="K12423" s="8" t="s">
        <v>33818</v>
      </c>
    </row>
    <row r="12424" spans="1:11" x14ac:dyDescent="0.2">
      <c r="A12424" s="8">
        <f>MAX($A$2:$A12423)+1</f>
        <v>10848</v>
      </c>
      <c r="B12424" s="8"/>
      <c r="C12424" s="9" t="str">
        <f t="shared" si="195"/>
        <v>Green Beanworks D PV</v>
      </c>
      <c r="D12424" s="8"/>
      <c r="E12424" s="8"/>
      <c r="F12424" s="10"/>
      <c r="G12424" s="8">
        <v>61216</v>
      </c>
      <c r="H12424" s="8" t="s">
        <v>25203</v>
      </c>
      <c r="I12424" s="8" t="s">
        <v>8519</v>
      </c>
      <c r="J12424" s="8">
        <v>60850</v>
      </c>
      <c r="K12424" s="8" t="s">
        <v>33818</v>
      </c>
    </row>
    <row r="12425" spans="1:11" x14ac:dyDescent="0.2">
      <c r="A12425" s="8">
        <f>MAX($A$2:$A12424)+1</f>
        <v>10849</v>
      </c>
      <c r="B12425" s="8"/>
      <c r="C12425" s="9" t="str">
        <f t="shared" si="195"/>
        <v>Head of U Canal Hydro Project</v>
      </c>
      <c r="D12425" s="8"/>
      <c r="E12425" s="8"/>
      <c r="F12425" s="10"/>
      <c r="G12425" s="8">
        <v>61217</v>
      </c>
      <c r="H12425" s="8" t="s">
        <v>25204</v>
      </c>
      <c r="I12425" s="8" t="s">
        <v>5648</v>
      </c>
      <c r="J12425" s="8">
        <v>60851</v>
      </c>
      <c r="K12425" s="8" t="s">
        <v>33818</v>
      </c>
    </row>
    <row r="12426" spans="1:11" x14ac:dyDescent="0.2">
      <c r="A12426" s="8">
        <f>MAX($A$2:$A12425)+1</f>
        <v>10850</v>
      </c>
      <c r="B12426" s="8"/>
      <c r="C12426" s="9" t="str">
        <f t="shared" si="195"/>
        <v>Broadridge Solar, LLC</v>
      </c>
      <c r="D12426" s="8"/>
      <c r="E12426" s="8"/>
      <c r="F12426" s="10"/>
      <c r="G12426" s="8">
        <v>61218</v>
      </c>
      <c r="H12426" s="8" t="s">
        <v>8341</v>
      </c>
      <c r="I12426" s="8" t="s">
        <v>3328</v>
      </c>
      <c r="J12426" s="8">
        <v>60163</v>
      </c>
      <c r="K12426" s="8" t="s">
        <v>33818</v>
      </c>
    </row>
    <row r="12427" spans="1:11" x14ac:dyDescent="0.2">
      <c r="A12427" s="8">
        <f>MAX($A$2:$A12426)+1</f>
        <v>10851</v>
      </c>
      <c r="B12427" s="8"/>
      <c r="C12427" s="9" t="str">
        <f t="shared" si="195"/>
        <v>Kelly Solar, LLC</v>
      </c>
      <c r="D12427" s="8"/>
      <c r="E12427" s="8"/>
      <c r="F12427" s="10"/>
      <c r="G12427" s="8">
        <v>61219</v>
      </c>
      <c r="H12427" s="8" t="s">
        <v>8361</v>
      </c>
      <c r="I12427" s="8" t="s">
        <v>3328</v>
      </c>
      <c r="J12427" s="8">
        <v>60163</v>
      </c>
      <c r="K12427" s="8" t="s">
        <v>33818</v>
      </c>
    </row>
    <row r="12428" spans="1:11" x14ac:dyDescent="0.2">
      <c r="A12428" s="8">
        <f>MAX($A$2:$A12427)+1</f>
        <v>10852</v>
      </c>
      <c r="B12428" s="8"/>
      <c r="C12428" s="9" t="str">
        <f t="shared" si="195"/>
        <v>Spencer Farm, LLC</v>
      </c>
      <c r="D12428" s="8"/>
      <c r="E12428" s="8"/>
      <c r="F12428" s="10"/>
      <c r="G12428" s="8">
        <v>61220</v>
      </c>
      <c r="H12428" s="8" t="s">
        <v>5819</v>
      </c>
      <c r="I12428" s="8" t="s">
        <v>5819</v>
      </c>
      <c r="J12428" s="8">
        <v>60848</v>
      </c>
      <c r="K12428" s="8" t="s">
        <v>33818</v>
      </c>
    </row>
    <row r="12429" spans="1:11" x14ac:dyDescent="0.2">
      <c r="A12429" s="8">
        <f>MAX($A$2:$A12428)+1</f>
        <v>10853</v>
      </c>
      <c r="B12429" s="8"/>
      <c r="C12429" s="9" t="str">
        <f t="shared" si="195"/>
        <v>Redbed Plains Wind Farm</v>
      </c>
      <c r="D12429" s="8"/>
      <c r="E12429" s="8"/>
      <c r="F12429" s="10"/>
      <c r="G12429" s="8">
        <v>61221</v>
      </c>
      <c r="H12429" s="8" t="s">
        <v>25205</v>
      </c>
      <c r="I12429" s="8" t="s">
        <v>5820</v>
      </c>
      <c r="J12429" s="8">
        <v>60859</v>
      </c>
      <c r="K12429" s="8" t="s">
        <v>33818</v>
      </c>
    </row>
    <row r="12430" spans="1:11" x14ac:dyDescent="0.2">
      <c r="A12430" s="8">
        <f>MAX($A$2:$A12429)+1</f>
        <v>10854</v>
      </c>
      <c r="B12430" s="8"/>
      <c r="C12430" s="9" t="str">
        <f t="shared" si="195"/>
        <v>Golden Hills North Wind Energy Center</v>
      </c>
      <c r="D12430" s="8"/>
      <c r="E12430" s="8"/>
      <c r="F12430" s="10"/>
      <c r="G12430" s="8">
        <v>61222</v>
      </c>
      <c r="H12430" s="8" t="s">
        <v>25206</v>
      </c>
      <c r="I12430" s="8" t="s">
        <v>5821</v>
      </c>
      <c r="J12430" s="8">
        <v>60811</v>
      </c>
      <c r="K12430" s="8" t="s">
        <v>33818</v>
      </c>
    </row>
    <row r="12431" spans="1:11" x14ac:dyDescent="0.2">
      <c r="A12431" s="8">
        <f>MAX($A$2:$A12430)+1</f>
        <v>10855</v>
      </c>
      <c r="B12431" s="8"/>
      <c r="C12431" s="9" t="str">
        <f t="shared" si="195"/>
        <v>Chillicothe Solar Farm</v>
      </c>
      <c r="D12431" s="8"/>
      <c r="E12431" s="8"/>
      <c r="F12431" s="10"/>
      <c r="G12431" s="8">
        <v>61223</v>
      </c>
      <c r="H12431" s="8" t="s">
        <v>25207</v>
      </c>
      <c r="I12431" s="8" t="s">
        <v>2491</v>
      </c>
      <c r="J12431" s="8">
        <v>58822</v>
      </c>
      <c r="K12431" s="8" t="s">
        <v>33818</v>
      </c>
    </row>
    <row r="12432" spans="1:11" x14ac:dyDescent="0.2">
      <c r="A12432" s="8">
        <f>MAX($A$2:$A12431)+1</f>
        <v>10856</v>
      </c>
      <c r="B12432" s="8"/>
      <c r="C12432" s="9" t="str">
        <f t="shared" si="195"/>
        <v>350 Clark Solar, NG, LLC</v>
      </c>
      <c r="D12432" s="8"/>
      <c r="E12432" s="8"/>
      <c r="F12432" s="10"/>
      <c r="G12432" s="8">
        <v>61224</v>
      </c>
      <c r="H12432" s="8" t="s">
        <v>25208</v>
      </c>
      <c r="I12432" s="8" t="s">
        <v>5649</v>
      </c>
      <c r="J12432" s="8">
        <v>60857</v>
      </c>
      <c r="K12432" s="8" t="s">
        <v>33818</v>
      </c>
    </row>
    <row r="12433" spans="1:11" x14ac:dyDescent="0.2">
      <c r="A12433" s="8">
        <f>MAX($A$2:$A12432)+1</f>
        <v>10857</v>
      </c>
      <c r="B12433" s="8"/>
      <c r="C12433" s="9" t="str">
        <f t="shared" ref="C12433:C12496" si="196">IF(H12433="",F12433,H12433)</f>
        <v>433 Purchase Solar NG, LLC</v>
      </c>
      <c r="D12433" s="8"/>
      <c r="E12433" s="8"/>
      <c r="F12433" s="10"/>
      <c r="G12433" s="8">
        <v>61237</v>
      </c>
      <c r="H12433" s="8" t="s">
        <v>5650</v>
      </c>
      <c r="I12433" s="8" t="s">
        <v>5650</v>
      </c>
      <c r="J12433" s="8">
        <v>60858</v>
      </c>
      <c r="K12433" s="8" t="s">
        <v>33818</v>
      </c>
    </row>
    <row r="12434" spans="1:11" x14ac:dyDescent="0.2">
      <c r="A12434" s="8">
        <f>MAX($A$2:$A12433)+1</f>
        <v>10858</v>
      </c>
      <c r="B12434" s="8"/>
      <c r="C12434" s="9" t="str">
        <f t="shared" si="196"/>
        <v>NY - Presbyt. Hospital - 525 E 68TH St</v>
      </c>
      <c r="D12434" s="8"/>
      <c r="E12434" s="8"/>
      <c r="F12434" s="10"/>
      <c r="G12434" s="8">
        <v>61238</v>
      </c>
      <c r="H12434" s="8" t="s">
        <v>25209</v>
      </c>
      <c r="I12434" s="8" t="s">
        <v>5651</v>
      </c>
      <c r="J12434" s="8">
        <v>60883</v>
      </c>
      <c r="K12434" s="8" t="s">
        <v>33818</v>
      </c>
    </row>
    <row r="12435" spans="1:11" x14ac:dyDescent="0.2">
      <c r="A12435" s="8">
        <f>MAX($A$2:$A12434)+1</f>
        <v>10859</v>
      </c>
      <c r="B12435" s="8"/>
      <c r="C12435" s="9" t="str">
        <f t="shared" si="196"/>
        <v>Killingly Energy Center</v>
      </c>
      <c r="D12435" s="8"/>
      <c r="E12435" s="8"/>
      <c r="F12435" s="10"/>
      <c r="G12435" s="8">
        <v>61239</v>
      </c>
      <c r="H12435" s="8" t="s">
        <v>25210</v>
      </c>
      <c r="I12435" s="8" t="s">
        <v>6799</v>
      </c>
      <c r="J12435" s="8">
        <v>60836</v>
      </c>
      <c r="K12435" s="8" t="s">
        <v>33818</v>
      </c>
    </row>
    <row r="12436" spans="1:11" x14ac:dyDescent="0.2">
      <c r="A12436" s="8">
        <f>MAX($A$2:$A12435)+1</f>
        <v>10860</v>
      </c>
      <c r="B12436" s="8"/>
      <c r="C12436" s="9" t="str">
        <f t="shared" si="196"/>
        <v>Reidsville Energy Center</v>
      </c>
      <c r="D12436" s="8"/>
      <c r="E12436" s="8"/>
      <c r="F12436" s="10"/>
      <c r="G12436" s="8">
        <v>61240</v>
      </c>
      <c r="H12436" s="8" t="s">
        <v>25211</v>
      </c>
      <c r="I12436" s="8" t="s">
        <v>6975</v>
      </c>
      <c r="J12436" s="8">
        <v>60835</v>
      </c>
      <c r="K12436" s="8" t="s">
        <v>33818</v>
      </c>
    </row>
    <row r="12437" spans="1:11" x14ac:dyDescent="0.2">
      <c r="A12437" s="8">
        <f>MAX($A$2:$A12436)+1</f>
        <v>10861</v>
      </c>
      <c r="B12437" s="8"/>
      <c r="C12437" s="9" t="str">
        <f t="shared" si="196"/>
        <v>Victoria City Power LLC</v>
      </c>
      <c r="D12437" s="8"/>
      <c r="E12437" s="8"/>
      <c r="F12437" s="10"/>
      <c r="G12437" s="8">
        <v>61241</v>
      </c>
      <c r="H12437" s="8" t="s">
        <v>25212</v>
      </c>
      <c r="I12437" s="8" t="s">
        <v>5361</v>
      </c>
      <c r="J12437" s="8">
        <v>60248</v>
      </c>
      <c r="K12437" s="8" t="s">
        <v>33818</v>
      </c>
    </row>
    <row r="12438" spans="1:11" x14ac:dyDescent="0.2">
      <c r="A12438" s="8">
        <f>MAX($A$2:$A12437)+1</f>
        <v>10862</v>
      </c>
      <c r="B12438" s="8"/>
      <c r="C12438" s="9" t="str">
        <f t="shared" si="196"/>
        <v>Victoria Port Power LLC</v>
      </c>
      <c r="D12438" s="8"/>
      <c r="E12438" s="8"/>
      <c r="F12438" s="10"/>
      <c r="G12438" s="8">
        <v>61242</v>
      </c>
      <c r="H12438" s="8" t="s">
        <v>25213</v>
      </c>
      <c r="I12438" s="8" t="s">
        <v>5361</v>
      </c>
      <c r="J12438" s="8">
        <v>60248</v>
      </c>
      <c r="K12438" s="8" t="s">
        <v>33818</v>
      </c>
    </row>
    <row r="12439" spans="1:11" x14ac:dyDescent="0.2">
      <c r="A12439" s="8">
        <f>MAX($A$2:$A12438)+1</f>
        <v>10863</v>
      </c>
      <c r="B12439" s="8"/>
      <c r="C12439" s="9" t="str">
        <f t="shared" si="196"/>
        <v>Old Wardour Solar</v>
      </c>
      <c r="D12439" s="8"/>
      <c r="E12439" s="8"/>
      <c r="F12439" s="10"/>
      <c r="G12439" s="8">
        <v>61243</v>
      </c>
      <c r="H12439" s="8" t="s">
        <v>25214</v>
      </c>
      <c r="I12439" s="8" t="s">
        <v>2813</v>
      </c>
      <c r="J12439" s="8">
        <v>59254</v>
      </c>
      <c r="K12439" s="8" t="s">
        <v>33818</v>
      </c>
    </row>
    <row r="12440" spans="1:11" x14ac:dyDescent="0.2">
      <c r="A12440" s="8">
        <f>MAX($A$2:$A12439)+1</f>
        <v>10864</v>
      </c>
      <c r="B12440" s="8"/>
      <c r="C12440" s="9" t="str">
        <f t="shared" si="196"/>
        <v>Shuman Solar</v>
      </c>
      <c r="D12440" s="8"/>
      <c r="E12440" s="8"/>
      <c r="F12440" s="10"/>
      <c r="G12440" s="8">
        <v>61244</v>
      </c>
      <c r="H12440" s="8" t="s">
        <v>25215</v>
      </c>
      <c r="I12440" s="8" t="s">
        <v>2813</v>
      </c>
      <c r="J12440" s="8">
        <v>59254</v>
      </c>
      <c r="K12440" s="8" t="s">
        <v>33818</v>
      </c>
    </row>
    <row r="12441" spans="1:11" x14ac:dyDescent="0.2">
      <c r="A12441" s="8">
        <f>MAX($A$2:$A12440)+1</f>
        <v>10865</v>
      </c>
      <c r="B12441" s="8"/>
      <c r="C12441" s="9" t="str">
        <f t="shared" si="196"/>
        <v>Vuelta Solar</v>
      </c>
      <c r="D12441" s="8"/>
      <c r="E12441" s="8"/>
      <c r="F12441" s="10"/>
      <c r="G12441" s="8">
        <v>61245</v>
      </c>
      <c r="H12441" s="8" t="s">
        <v>25216</v>
      </c>
      <c r="I12441" s="8" t="s">
        <v>2813</v>
      </c>
      <c r="J12441" s="8">
        <v>59254</v>
      </c>
      <c r="K12441" s="8" t="s">
        <v>33818</v>
      </c>
    </row>
    <row r="12442" spans="1:11" x14ac:dyDescent="0.2">
      <c r="A12442" s="8">
        <f>MAX($A$2:$A12441)+1</f>
        <v>10866</v>
      </c>
      <c r="B12442" s="8"/>
      <c r="C12442" s="9" t="str">
        <f t="shared" si="196"/>
        <v>ACE-Stanton PV</v>
      </c>
      <c r="D12442" s="8"/>
      <c r="E12442" s="8"/>
      <c r="F12442" s="10"/>
      <c r="G12442" s="8">
        <v>61246</v>
      </c>
      <c r="H12442" s="8" t="s">
        <v>25217</v>
      </c>
      <c r="I12442" s="8" t="s">
        <v>5822</v>
      </c>
      <c r="J12442" s="8">
        <v>60862</v>
      </c>
      <c r="K12442" s="8" t="s">
        <v>33818</v>
      </c>
    </row>
    <row r="12443" spans="1:11" x14ac:dyDescent="0.2">
      <c r="A12443" s="8">
        <f>MAX($A$2:$A12442)+1</f>
        <v>10867</v>
      </c>
      <c r="B12443" s="8"/>
      <c r="C12443" s="9" t="str">
        <f t="shared" si="196"/>
        <v>ACE-Stanton A PV</v>
      </c>
      <c r="D12443" s="8"/>
      <c r="E12443" s="8"/>
      <c r="F12443" s="10"/>
      <c r="G12443" s="8">
        <v>61247</v>
      </c>
      <c r="H12443" s="8" t="s">
        <v>25218</v>
      </c>
      <c r="I12443" s="8" t="s">
        <v>5823</v>
      </c>
      <c r="J12443" s="8">
        <v>60863</v>
      </c>
      <c r="K12443" s="8" t="s">
        <v>33818</v>
      </c>
    </row>
    <row r="12444" spans="1:11" x14ac:dyDescent="0.2">
      <c r="A12444" s="8">
        <f>MAX($A$2:$A12443)+1</f>
        <v>10868</v>
      </c>
      <c r="B12444" s="8"/>
      <c r="C12444" s="9" t="str">
        <f t="shared" si="196"/>
        <v>Glopak Solar PV Power Plant</v>
      </c>
      <c r="D12444" s="8"/>
      <c r="E12444" s="8"/>
      <c r="F12444" s="10"/>
      <c r="G12444" s="8">
        <v>61248</v>
      </c>
      <c r="H12444" s="8" t="s">
        <v>25219</v>
      </c>
      <c r="I12444" s="8" t="s">
        <v>5652</v>
      </c>
      <c r="J12444" s="8">
        <v>60864</v>
      </c>
      <c r="K12444" s="8" t="s">
        <v>33818</v>
      </c>
    </row>
    <row r="12445" spans="1:11" x14ac:dyDescent="0.2">
      <c r="A12445" s="8">
        <f>MAX($A$2:$A12444)+1</f>
        <v>10869</v>
      </c>
      <c r="B12445" s="8"/>
      <c r="C12445" s="9" t="str">
        <f t="shared" si="196"/>
        <v>Westmont 300A</v>
      </c>
      <c r="D12445" s="8"/>
      <c r="E12445" s="8"/>
      <c r="F12445" s="10"/>
      <c r="G12445" s="8">
        <v>61249</v>
      </c>
      <c r="H12445" s="8" t="s">
        <v>25220</v>
      </c>
      <c r="I12445" s="8" t="s">
        <v>2412</v>
      </c>
      <c r="J12445" s="8">
        <v>11208</v>
      </c>
      <c r="K12445" s="8" t="s">
        <v>33818</v>
      </c>
    </row>
    <row r="12446" spans="1:11" x14ac:dyDescent="0.2">
      <c r="A12446" s="8">
        <f>MAX($A$2:$A12445)+1</f>
        <v>10870</v>
      </c>
      <c r="B12446" s="8"/>
      <c r="C12446" s="9" t="str">
        <f t="shared" si="196"/>
        <v>USPS PV</v>
      </c>
      <c r="D12446" s="8"/>
      <c r="E12446" s="8"/>
      <c r="F12446" s="10"/>
      <c r="G12446" s="8">
        <v>61250</v>
      </c>
      <c r="H12446" s="8" t="s">
        <v>25221</v>
      </c>
      <c r="I12446" s="8" t="s">
        <v>5824</v>
      </c>
      <c r="J12446" s="8">
        <v>60950</v>
      </c>
      <c r="K12446" s="8" t="s">
        <v>33818</v>
      </c>
    </row>
    <row r="12447" spans="1:11" ht="34" x14ac:dyDescent="0.2">
      <c r="A12447" s="8">
        <f>MAX($A$2:$A12446)+1</f>
        <v>10871</v>
      </c>
      <c r="B12447" s="8"/>
      <c r="C12447" s="9" t="str">
        <f t="shared" si="196"/>
        <v>No name</v>
      </c>
      <c r="D12447" s="8"/>
      <c r="E12447" s="8"/>
      <c r="F12447" s="10"/>
      <c r="G12447" s="8">
        <v>61251</v>
      </c>
      <c r="H12447" s="8" t="s">
        <v>25222</v>
      </c>
      <c r="I12447" s="14" t="s">
        <v>2412</v>
      </c>
      <c r="J12447" s="15">
        <v>11208</v>
      </c>
      <c r="K12447" s="8" t="s">
        <v>33819</v>
      </c>
    </row>
    <row r="12448" spans="1:11" ht="34" x14ac:dyDescent="0.2">
      <c r="A12448" s="8">
        <f>MAX($A$2:$A12447)+1</f>
        <v>10872</v>
      </c>
      <c r="B12448" s="8"/>
      <c r="C12448" s="9" t="str">
        <f t="shared" si="196"/>
        <v>No name</v>
      </c>
      <c r="D12448" s="8"/>
      <c r="E12448" s="8"/>
      <c r="F12448" s="10"/>
      <c r="G12448" s="8">
        <v>61252</v>
      </c>
      <c r="H12448" s="8" t="s">
        <v>25222</v>
      </c>
      <c r="I12448" s="16" t="s">
        <v>2412</v>
      </c>
      <c r="J12448" s="17">
        <v>11208</v>
      </c>
      <c r="K12448" s="8" t="s">
        <v>33819</v>
      </c>
    </row>
    <row r="12449" spans="1:11" ht="34" x14ac:dyDescent="0.2">
      <c r="A12449" s="8">
        <f>MAX($A$2:$A12448)+1</f>
        <v>10873</v>
      </c>
      <c r="B12449" s="8"/>
      <c r="C12449" s="9" t="str">
        <f t="shared" si="196"/>
        <v>No name</v>
      </c>
      <c r="D12449" s="8"/>
      <c r="E12449" s="8"/>
      <c r="F12449" s="10"/>
      <c r="G12449" s="8">
        <v>61253</v>
      </c>
      <c r="H12449" s="8" t="s">
        <v>25222</v>
      </c>
      <c r="I12449" s="16" t="s">
        <v>2412</v>
      </c>
      <c r="J12449" s="17">
        <v>11208</v>
      </c>
      <c r="K12449" s="8" t="s">
        <v>33819</v>
      </c>
    </row>
    <row r="12450" spans="1:11" x14ac:dyDescent="0.2">
      <c r="A12450" s="8">
        <f>MAX($A$2:$A12449)+1</f>
        <v>10874</v>
      </c>
      <c r="B12450" s="8"/>
      <c r="C12450" s="9" t="str">
        <f t="shared" si="196"/>
        <v>Haywood Farm Solar, LLC</v>
      </c>
      <c r="D12450" s="8"/>
      <c r="E12450" s="8"/>
      <c r="F12450" s="10"/>
      <c r="G12450" s="8">
        <v>61255</v>
      </c>
      <c r="H12450" s="8" t="s">
        <v>25223</v>
      </c>
      <c r="I12450" s="8" t="s">
        <v>5706</v>
      </c>
      <c r="J12450" s="8">
        <v>60865</v>
      </c>
      <c r="K12450" s="8" t="s">
        <v>33818</v>
      </c>
    </row>
    <row r="12451" spans="1:11" x14ac:dyDescent="0.2">
      <c r="A12451" s="8">
        <f>MAX($A$2:$A12450)+1</f>
        <v>10875</v>
      </c>
      <c r="B12451" s="8"/>
      <c r="C12451" s="9" t="str">
        <f t="shared" si="196"/>
        <v>Hood Farm Solar, LLC</v>
      </c>
      <c r="D12451" s="8"/>
      <c r="E12451" s="8"/>
      <c r="F12451" s="10"/>
      <c r="G12451" s="8">
        <v>61256</v>
      </c>
      <c r="H12451" s="8" t="s">
        <v>25224</v>
      </c>
      <c r="I12451" s="8" t="s">
        <v>5706</v>
      </c>
      <c r="J12451" s="8">
        <v>60865</v>
      </c>
      <c r="K12451" s="8" t="s">
        <v>33818</v>
      </c>
    </row>
    <row r="12452" spans="1:11" x14ac:dyDescent="0.2">
      <c r="A12452" s="8">
        <f>MAX($A$2:$A12451)+1</f>
        <v>10876</v>
      </c>
      <c r="B12452" s="8"/>
      <c r="C12452" s="9" t="str">
        <f t="shared" si="196"/>
        <v>ZV Solar 2, LLC</v>
      </c>
      <c r="D12452" s="8"/>
      <c r="E12452" s="8"/>
      <c r="F12452" s="10"/>
      <c r="G12452" s="8">
        <v>61257</v>
      </c>
      <c r="H12452" s="8" t="s">
        <v>25225</v>
      </c>
      <c r="I12452" s="8" t="s">
        <v>5706</v>
      </c>
      <c r="J12452" s="8">
        <v>60865</v>
      </c>
      <c r="K12452" s="8" t="s">
        <v>33818</v>
      </c>
    </row>
    <row r="12453" spans="1:11" x14ac:dyDescent="0.2">
      <c r="A12453" s="8">
        <f>MAX($A$2:$A12452)+1</f>
        <v>10877</v>
      </c>
      <c r="B12453" s="8"/>
      <c r="C12453" s="9" t="str">
        <f t="shared" si="196"/>
        <v>Innovative Solar 35, LLC</v>
      </c>
      <c r="D12453" s="8"/>
      <c r="E12453" s="8"/>
      <c r="F12453" s="10"/>
      <c r="G12453" s="8">
        <v>61258</v>
      </c>
      <c r="H12453" s="8" t="s">
        <v>25226</v>
      </c>
      <c r="I12453" s="8" t="s">
        <v>5706</v>
      </c>
      <c r="J12453" s="8">
        <v>60865</v>
      </c>
      <c r="K12453" s="8" t="s">
        <v>33818</v>
      </c>
    </row>
    <row r="12454" spans="1:11" x14ac:dyDescent="0.2">
      <c r="A12454" s="8">
        <f>MAX($A$2:$A12453)+1</f>
        <v>10878</v>
      </c>
      <c r="B12454" s="8"/>
      <c r="C12454" s="9" t="str">
        <f t="shared" si="196"/>
        <v>Innovative Solar 59, LLC</v>
      </c>
      <c r="D12454" s="8"/>
      <c r="E12454" s="8"/>
      <c r="F12454" s="10"/>
      <c r="G12454" s="8">
        <v>61259</v>
      </c>
      <c r="H12454" s="8" t="s">
        <v>25227</v>
      </c>
      <c r="I12454" s="8" t="s">
        <v>5706</v>
      </c>
      <c r="J12454" s="8">
        <v>60865</v>
      </c>
      <c r="K12454" s="8" t="s">
        <v>33818</v>
      </c>
    </row>
    <row r="12455" spans="1:11" x14ac:dyDescent="0.2">
      <c r="A12455" s="8">
        <f>MAX($A$2:$A12454)+1</f>
        <v>10879</v>
      </c>
      <c r="B12455" s="8"/>
      <c r="C12455" s="9" t="str">
        <f t="shared" si="196"/>
        <v>Innovative Solar 60, LLC</v>
      </c>
      <c r="D12455" s="8"/>
      <c r="E12455" s="8"/>
      <c r="F12455" s="10"/>
      <c r="G12455" s="8">
        <v>61260</v>
      </c>
      <c r="H12455" s="8" t="s">
        <v>25228</v>
      </c>
      <c r="I12455" s="8" t="s">
        <v>5706</v>
      </c>
      <c r="J12455" s="8">
        <v>60865</v>
      </c>
      <c r="K12455" s="8" t="s">
        <v>33818</v>
      </c>
    </row>
    <row r="12456" spans="1:11" x14ac:dyDescent="0.2">
      <c r="A12456" s="8">
        <f>MAX($A$2:$A12455)+1</f>
        <v>10880</v>
      </c>
      <c r="B12456" s="8"/>
      <c r="C12456" s="9" t="str">
        <f t="shared" si="196"/>
        <v>Rock Falls Wind Farm LLC</v>
      </c>
      <c r="D12456" s="8"/>
      <c r="E12456" s="8"/>
      <c r="F12456" s="10"/>
      <c r="G12456" s="8">
        <v>61261</v>
      </c>
      <c r="H12456" s="8" t="s">
        <v>25229</v>
      </c>
      <c r="I12456" s="8" t="s">
        <v>7312</v>
      </c>
      <c r="J12456" s="8">
        <v>60869</v>
      </c>
      <c r="K12456" s="8" t="s">
        <v>33818</v>
      </c>
    </row>
    <row r="12457" spans="1:11" x14ac:dyDescent="0.2">
      <c r="A12457" s="8">
        <f>MAX($A$2:$A12456)+1</f>
        <v>10881</v>
      </c>
      <c r="B12457" s="8"/>
      <c r="C12457" s="9" t="str">
        <f t="shared" si="196"/>
        <v>Stuttgart Solar</v>
      </c>
      <c r="D12457" s="8"/>
      <c r="E12457" s="8"/>
      <c r="F12457" s="10"/>
      <c r="G12457" s="8">
        <v>61262</v>
      </c>
      <c r="H12457" s="8" t="s">
        <v>25230</v>
      </c>
      <c r="I12457" s="8" t="s">
        <v>6031</v>
      </c>
      <c r="J12457" s="8">
        <v>60871</v>
      </c>
      <c r="K12457" s="8" t="s">
        <v>33818</v>
      </c>
    </row>
    <row r="12458" spans="1:11" x14ac:dyDescent="0.2">
      <c r="A12458" s="8">
        <f>MAX($A$2:$A12457)+1</f>
        <v>10882</v>
      </c>
      <c r="B12458" s="8"/>
      <c r="C12458" s="9" t="str">
        <f t="shared" si="196"/>
        <v>Wolf Run Energy</v>
      </c>
      <c r="D12458" s="8"/>
      <c r="E12458" s="8"/>
      <c r="F12458" s="10"/>
      <c r="G12458" s="8">
        <v>61263</v>
      </c>
      <c r="H12458" s="8" t="s">
        <v>25231</v>
      </c>
      <c r="I12458" s="8" t="s">
        <v>6350</v>
      </c>
      <c r="J12458" s="8">
        <v>60875</v>
      </c>
      <c r="K12458" s="8" t="s">
        <v>33818</v>
      </c>
    </row>
    <row r="12459" spans="1:11" x14ac:dyDescent="0.2">
      <c r="A12459" s="8">
        <f>MAX($A$2:$A12458)+1</f>
        <v>10883</v>
      </c>
      <c r="B12459" s="8"/>
      <c r="C12459" s="9" t="str">
        <f t="shared" si="196"/>
        <v>Antelope Expansion 2</v>
      </c>
      <c r="D12459" s="8"/>
      <c r="E12459" s="8"/>
      <c r="F12459" s="10"/>
      <c r="G12459" s="8">
        <v>61264</v>
      </c>
      <c r="H12459" s="8" t="s">
        <v>25232</v>
      </c>
      <c r="I12459" s="8" t="s">
        <v>7409</v>
      </c>
      <c r="J12459" s="8">
        <v>60876</v>
      </c>
      <c r="K12459" s="8" t="s">
        <v>33818</v>
      </c>
    </row>
    <row r="12460" spans="1:11" x14ac:dyDescent="0.2">
      <c r="A12460" s="8">
        <f>MAX($A$2:$A12459)+1</f>
        <v>10884</v>
      </c>
      <c r="B12460" s="8"/>
      <c r="C12460" s="9" t="str">
        <f t="shared" si="196"/>
        <v>Antelope DSR 3</v>
      </c>
      <c r="D12460" s="8"/>
      <c r="E12460" s="8"/>
      <c r="F12460" s="10"/>
      <c r="G12460" s="8">
        <v>61265</v>
      </c>
      <c r="H12460" s="8" t="s">
        <v>25233</v>
      </c>
      <c r="I12460" s="8" t="s">
        <v>25234</v>
      </c>
      <c r="J12460" s="8">
        <v>60877</v>
      </c>
      <c r="K12460" s="8" t="s">
        <v>33818</v>
      </c>
    </row>
    <row r="12461" spans="1:11" x14ac:dyDescent="0.2">
      <c r="A12461" s="8">
        <f>MAX($A$2:$A12460)+1</f>
        <v>10885</v>
      </c>
      <c r="B12461" s="8"/>
      <c r="C12461" s="9" t="str">
        <f t="shared" si="196"/>
        <v>Orme Park Water Treatment Plant</v>
      </c>
      <c r="D12461" s="8"/>
      <c r="E12461" s="8"/>
      <c r="F12461" s="10"/>
      <c r="G12461" s="8">
        <v>61266</v>
      </c>
      <c r="H12461" s="8" t="s">
        <v>25235</v>
      </c>
      <c r="I12461" s="8" t="s">
        <v>6032</v>
      </c>
      <c r="J12461" s="8">
        <v>9778</v>
      </c>
      <c r="K12461" s="8" t="s">
        <v>33818</v>
      </c>
    </row>
    <row r="12462" spans="1:11" x14ac:dyDescent="0.2">
      <c r="A12462" s="8">
        <f>MAX($A$2:$A12461)+1</f>
        <v>10886</v>
      </c>
      <c r="B12462" s="8"/>
      <c r="C12462" s="9" t="str">
        <f t="shared" si="196"/>
        <v>Hurricane Creek Lift Station</v>
      </c>
      <c r="D12462" s="8"/>
      <c r="E12462" s="8"/>
      <c r="F12462" s="10"/>
      <c r="G12462" s="8">
        <v>61267</v>
      </c>
      <c r="H12462" s="8" t="s">
        <v>25236</v>
      </c>
      <c r="I12462" s="8" t="s">
        <v>6032</v>
      </c>
      <c r="J12462" s="8">
        <v>9778</v>
      </c>
      <c r="K12462" s="8" t="s">
        <v>33818</v>
      </c>
    </row>
    <row r="12463" spans="1:11" x14ac:dyDescent="0.2">
      <c r="A12463" s="8">
        <f>MAX($A$2:$A12462)+1</f>
        <v>10887</v>
      </c>
      <c r="B12463" s="8"/>
      <c r="C12463" s="9" t="str">
        <f t="shared" si="196"/>
        <v>Kayenta Solar Project</v>
      </c>
      <c r="D12463" s="8"/>
      <c r="E12463" s="8"/>
      <c r="F12463" s="10"/>
      <c r="G12463" s="8">
        <v>61268</v>
      </c>
      <c r="H12463" s="8" t="s">
        <v>25237</v>
      </c>
      <c r="I12463" s="8" t="s">
        <v>5825</v>
      </c>
      <c r="J12463" s="8">
        <v>60879</v>
      </c>
      <c r="K12463" s="8" t="s">
        <v>33818</v>
      </c>
    </row>
    <row r="12464" spans="1:11" x14ac:dyDescent="0.2">
      <c r="A12464" s="8">
        <f>MAX($A$2:$A12463)+1</f>
        <v>10888</v>
      </c>
      <c r="B12464" s="8"/>
      <c r="C12464" s="9" t="str">
        <f t="shared" si="196"/>
        <v>Thunder Ranch Wind Project</v>
      </c>
      <c r="D12464" s="8"/>
      <c r="E12464" s="8"/>
      <c r="F12464" s="10"/>
      <c r="G12464" s="8">
        <v>61269</v>
      </c>
      <c r="H12464" s="8" t="s">
        <v>25238</v>
      </c>
      <c r="I12464" s="8" t="s">
        <v>6033</v>
      </c>
      <c r="J12464" s="8">
        <v>60881</v>
      </c>
      <c r="K12464" s="8" t="s">
        <v>33818</v>
      </c>
    </row>
    <row r="12465" spans="1:11" x14ac:dyDescent="0.2">
      <c r="A12465" s="8">
        <f>MAX($A$2:$A12464)+1</f>
        <v>10889</v>
      </c>
      <c r="B12465" s="8"/>
      <c r="C12465" s="9" t="str">
        <f t="shared" si="196"/>
        <v>Red Dirt Wind Project</v>
      </c>
      <c r="D12465" s="8"/>
      <c r="E12465" s="8"/>
      <c r="F12465" s="10"/>
      <c r="G12465" s="8">
        <v>61270</v>
      </c>
      <c r="H12465" s="8" t="s">
        <v>25239</v>
      </c>
      <c r="I12465" s="8" t="s">
        <v>6034</v>
      </c>
      <c r="J12465" s="8">
        <v>60882</v>
      </c>
      <c r="K12465" s="8" t="s">
        <v>33818</v>
      </c>
    </row>
    <row r="12466" spans="1:11" x14ac:dyDescent="0.2">
      <c r="A12466" s="8">
        <f>MAX($A$2:$A12465)+1</f>
        <v>10890</v>
      </c>
      <c r="B12466" s="8"/>
      <c r="C12466" s="9" t="str">
        <f t="shared" si="196"/>
        <v>Biltmore Solar Fields</v>
      </c>
      <c r="D12466" s="8"/>
      <c r="E12466" s="8"/>
      <c r="F12466" s="10"/>
      <c r="G12466" s="8">
        <v>61271</v>
      </c>
      <c r="H12466" s="8" t="s">
        <v>25240</v>
      </c>
      <c r="I12466" s="8" t="s">
        <v>5653</v>
      </c>
      <c r="J12466" s="8">
        <v>60880</v>
      </c>
      <c r="K12466" s="8" t="s">
        <v>33818</v>
      </c>
    </row>
    <row r="12467" spans="1:11" x14ac:dyDescent="0.2">
      <c r="A12467" s="8">
        <f>MAX($A$2:$A12466)+1</f>
        <v>10891</v>
      </c>
      <c r="B12467" s="8"/>
      <c r="C12467" s="9" t="str">
        <f t="shared" si="196"/>
        <v>Gray Hawk Solar</v>
      </c>
      <c r="D12467" s="8"/>
      <c r="E12467" s="8"/>
      <c r="F12467" s="10"/>
      <c r="G12467" s="8">
        <v>61272</v>
      </c>
      <c r="H12467" s="8" t="s">
        <v>25241</v>
      </c>
      <c r="I12467" s="8" t="s">
        <v>6035</v>
      </c>
      <c r="J12467" s="8">
        <v>60886</v>
      </c>
      <c r="K12467" s="8" t="s">
        <v>33818</v>
      </c>
    </row>
    <row r="12468" spans="1:11" x14ac:dyDescent="0.2">
      <c r="A12468" s="8">
        <f>MAX($A$2:$A12467)+1</f>
        <v>10892</v>
      </c>
      <c r="B12468" s="8"/>
      <c r="C12468" s="9" t="str">
        <f t="shared" si="196"/>
        <v>Wilson Solar Farm 1</v>
      </c>
      <c r="D12468" s="8"/>
      <c r="E12468" s="8"/>
      <c r="F12468" s="10"/>
      <c r="G12468" s="8">
        <v>61274</v>
      </c>
      <c r="H12468" s="8" t="s">
        <v>25242</v>
      </c>
      <c r="I12468" s="8" t="s">
        <v>5826</v>
      </c>
      <c r="J12468" s="8">
        <v>60888</v>
      </c>
      <c r="K12468" s="8" t="s">
        <v>33818</v>
      </c>
    </row>
    <row r="12469" spans="1:11" x14ac:dyDescent="0.2">
      <c r="A12469" s="8">
        <f>MAX($A$2:$A12468)+1</f>
        <v>10893</v>
      </c>
      <c r="B12469" s="8"/>
      <c r="C12469" s="9" t="str">
        <f t="shared" si="196"/>
        <v>Wilson Solar Farm 2</v>
      </c>
      <c r="D12469" s="8"/>
      <c r="E12469" s="8"/>
      <c r="F12469" s="10"/>
      <c r="G12469" s="8">
        <v>61275</v>
      </c>
      <c r="H12469" s="8" t="s">
        <v>25243</v>
      </c>
      <c r="I12469" s="8" t="s">
        <v>5826</v>
      </c>
      <c r="J12469" s="8">
        <v>60888</v>
      </c>
      <c r="K12469" s="8" t="s">
        <v>33818</v>
      </c>
    </row>
    <row r="12470" spans="1:11" x14ac:dyDescent="0.2">
      <c r="A12470" s="8">
        <f>MAX($A$2:$A12469)+1</f>
        <v>10894</v>
      </c>
      <c r="B12470" s="8"/>
      <c r="C12470" s="9" t="str">
        <f t="shared" si="196"/>
        <v>Wilson Solar Farm 3</v>
      </c>
      <c r="D12470" s="8"/>
      <c r="E12470" s="8"/>
      <c r="F12470" s="10"/>
      <c r="G12470" s="8">
        <v>61276</v>
      </c>
      <c r="H12470" s="8" t="s">
        <v>25244</v>
      </c>
      <c r="I12470" s="8" t="s">
        <v>5826</v>
      </c>
      <c r="J12470" s="8">
        <v>60888</v>
      </c>
      <c r="K12470" s="8" t="s">
        <v>33818</v>
      </c>
    </row>
    <row r="12471" spans="1:11" x14ac:dyDescent="0.2">
      <c r="A12471" s="8">
        <f>MAX($A$2:$A12470)+1</f>
        <v>10895</v>
      </c>
      <c r="B12471" s="8"/>
      <c r="C12471" s="9" t="str">
        <f t="shared" si="196"/>
        <v>Wilson Solar Farm 4</v>
      </c>
      <c r="D12471" s="8"/>
      <c r="E12471" s="8"/>
      <c r="F12471" s="10"/>
      <c r="G12471" s="8">
        <v>61277</v>
      </c>
      <c r="H12471" s="8" t="s">
        <v>25245</v>
      </c>
      <c r="I12471" s="8" t="s">
        <v>5826</v>
      </c>
      <c r="J12471" s="8">
        <v>60888</v>
      </c>
      <c r="K12471" s="8" t="s">
        <v>33818</v>
      </c>
    </row>
    <row r="12472" spans="1:11" x14ac:dyDescent="0.2">
      <c r="A12472" s="8">
        <f>MAX($A$2:$A12471)+1</f>
        <v>10896</v>
      </c>
      <c r="B12472" s="8"/>
      <c r="C12472" s="9" t="str">
        <f t="shared" si="196"/>
        <v>Wilson Solar Farm 5</v>
      </c>
      <c r="D12472" s="8"/>
      <c r="E12472" s="8"/>
      <c r="F12472" s="10"/>
      <c r="G12472" s="8">
        <v>61278</v>
      </c>
      <c r="H12472" s="8" t="s">
        <v>25246</v>
      </c>
      <c r="I12472" s="8" t="s">
        <v>5826</v>
      </c>
      <c r="J12472" s="8">
        <v>60888</v>
      </c>
      <c r="K12472" s="8" t="s">
        <v>33818</v>
      </c>
    </row>
    <row r="12473" spans="1:11" x14ac:dyDescent="0.2">
      <c r="A12473" s="8">
        <f>MAX($A$2:$A12472)+1</f>
        <v>10897</v>
      </c>
      <c r="B12473" s="8"/>
      <c r="C12473" s="9" t="str">
        <f t="shared" si="196"/>
        <v>Wilson Solar Farm 6</v>
      </c>
      <c r="D12473" s="8"/>
      <c r="E12473" s="8"/>
      <c r="F12473" s="10"/>
      <c r="G12473" s="8">
        <v>61279</v>
      </c>
      <c r="H12473" s="8" t="s">
        <v>25247</v>
      </c>
      <c r="I12473" s="8" t="s">
        <v>5826</v>
      </c>
      <c r="J12473" s="8">
        <v>60888</v>
      </c>
      <c r="K12473" s="8" t="s">
        <v>33818</v>
      </c>
    </row>
    <row r="12474" spans="1:11" x14ac:dyDescent="0.2">
      <c r="A12474" s="8">
        <f>MAX($A$2:$A12473)+1</f>
        <v>10898</v>
      </c>
      <c r="B12474" s="8"/>
      <c r="C12474" s="9" t="str">
        <f t="shared" si="196"/>
        <v>Wilson Solar Farm 7</v>
      </c>
      <c r="D12474" s="8"/>
      <c r="E12474" s="8"/>
      <c r="F12474" s="10"/>
      <c r="G12474" s="8">
        <v>61280</v>
      </c>
      <c r="H12474" s="8" t="s">
        <v>25248</v>
      </c>
      <c r="I12474" s="8" t="s">
        <v>5826</v>
      </c>
      <c r="J12474" s="8">
        <v>60888</v>
      </c>
      <c r="K12474" s="8" t="s">
        <v>33818</v>
      </c>
    </row>
    <row r="12475" spans="1:11" x14ac:dyDescent="0.2">
      <c r="A12475" s="8">
        <f>MAX($A$2:$A12474)+1</f>
        <v>10899</v>
      </c>
      <c r="B12475" s="8"/>
      <c r="C12475" s="9" t="str">
        <f t="shared" si="196"/>
        <v>Bear Creek Solar Center</v>
      </c>
      <c r="D12475" s="8"/>
      <c r="E12475" s="8"/>
      <c r="F12475" s="10"/>
      <c r="G12475" s="8">
        <v>61281</v>
      </c>
      <c r="H12475" s="8" t="s">
        <v>25249</v>
      </c>
      <c r="I12475" s="8" t="s">
        <v>8121</v>
      </c>
      <c r="J12475" s="8">
        <v>60899</v>
      </c>
      <c r="K12475" s="8" t="s">
        <v>33818</v>
      </c>
    </row>
    <row r="12476" spans="1:11" x14ac:dyDescent="0.2">
      <c r="A12476" s="8">
        <f>MAX($A$2:$A12475)+1</f>
        <v>10900</v>
      </c>
      <c r="B12476" s="8"/>
      <c r="C12476" s="9" t="str">
        <f t="shared" si="196"/>
        <v>APG Combined Heat and Power Plant</v>
      </c>
      <c r="D12476" s="8"/>
      <c r="E12476" s="8"/>
      <c r="F12476" s="10"/>
      <c r="G12476" s="8">
        <v>61282</v>
      </c>
      <c r="H12476" s="8" t="s">
        <v>25250</v>
      </c>
      <c r="I12476" s="8" t="s">
        <v>5654</v>
      </c>
      <c r="J12476" s="8">
        <v>60890</v>
      </c>
      <c r="K12476" s="8" t="s">
        <v>33818</v>
      </c>
    </row>
    <row r="12477" spans="1:11" x14ac:dyDescent="0.2">
      <c r="A12477" s="8">
        <f>MAX($A$2:$A12476)+1</f>
        <v>10901</v>
      </c>
      <c r="B12477" s="8"/>
      <c r="C12477" s="9" t="str">
        <f t="shared" si="196"/>
        <v>Bladenboro Solar, LLC</v>
      </c>
      <c r="D12477" s="8"/>
      <c r="E12477" s="8"/>
      <c r="F12477" s="10"/>
      <c r="G12477" s="8">
        <v>61283</v>
      </c>
      <c r="H12477" s="8" t="s">
        <v>25251</v>
      </c>
      <c r="I12477" s="8" t="s">
        <v>5507</v>
      </c>
      <c r="J12477" s="8">
        <v>61060</v>
      </c>
      <c r="K12477" s="8" t="s">
        <v>33818</v>
      </c>
    </row>
    <row r="12478" spans="1:11" x14ac:dyDescent="0.2">
      <c r="A12478" s="8">
        <f>MAX($A$2:$A12477)+1</f>
        <v>10902</v>
      </c>
      <c r="B12478" s="8"/>
      <c r="C12478" s="9" t="str">
        <f t="shared" si="196"/>
        <v>Lux Solar, LLC</v>
      </c>
      <c r="D12478" s="8"/>
      <c r="E12478" s="8"/>
      <c r="F12478" s="10"/>
      <c r="G12478" s="8">
        <v>61284</v>
      </c>
      <c r="H12478" s="8" t="s">
        <v>25252</v>
      </c>
      <c r="I12478" s="8" t="s">
        <v>5507</v>
      </c>
      <c r="J12478" s="8">
        <v>61060</v>
      </c>
      <c r="K12478" s="8" t="s">
        <v>33818</v>
      </c>
    </row>
    <row r="12479" spans="1:11" x14ac:dyDescent="0.2">
      <c r="A12479" s="8">
        <f>MAX($A$2:$A12478)+1</f>
        <v>10903</v>
      </c>
      <c r="B12479" s="8"/>
      <c r="C12479" s="9" t="str">
        <f t="shared" si="196"/>
        <v>Crazy Horse Solar Project</v>
      </c>
      <c r="D12479" s="8"/>
      <c r="E12479" s="8"/>
      <c r="F12479" s="10"/>
      <c r="G12479" s="8">
        <v>61285</v>
      </c>
      <c r="H12479" s="8" t="s">
        <v>25253</v>
      </c>
      <c r="I12479" s="8" t="s">
        <v>8760</v>
      </c>
      <c r="J12479" s="8">
        <v>60897</v>
      </c>
      <c r="K12479" s="8" t="s">
        <v>33818</v>
      </c>
    </row>
    <row r="12480" spans="1:11" x14ac:dyDescent="0.2">
      <c r="A12480" s="8">
        <f>MAX($A$2:$A12479)+1</f>
        <v>10904</v>
      </c>
      <c r="B12480" s="8"/>
      <c r="C12480" s="9" t="str">
        <f t="shared" si="196"/>
        <v>Niles Valley Energy LLC</v>
      </c>
      <c r="D12480" s="8"/>
      <c r="E12480" s="8"/>
      <c r="F12480" s="10"/>
      <c r="G12480" s="8">
        <v>61286</v>
      </c>
      <c r="H12480" s="8" t="s">
        <v>7896</v>
      </c>
      <c r="I12480" s="8" t="s">
        <v>7896</v>
      </c>
      <c r="J12480" s="8">
        <v>60874</v>
      </c>
      <c r="K12480" s="8" t="s">
        <v>33818</v>
      </c>
    </row>
    <row r="12481" spans="1:11" x14ac:dyDescent="0.2">
      <c r="A12481" s="8">
        <f>MAX($A$2:$A12480)+1</f>
        <v>10905</v>
      </c>
      <c r="B12481" s="8"/>
      <c r="C12481" s="9" t="str">
        <f t="shared" si="196"/>
        <v>Sun Farm V, LLC</v>
      </c>
      <c r="D12481" s="8"/>
      <c r="E12481" s="8"/>
      <c r="F12481" s="10"/>
      <c r="G12481" s="8">
        <v>61287</v>
      </c>
      <c r="H12481" s="8" t="s">
        <v>8316</v>
      </c>
      <c r="I12481" s="8" t="s">
        <v>8316</v>
      </c>
      <c r="J12481" s="8">
        <v>60910</v>
      </c>
      <c r="K12481" s="8" t="s">
        <v>33818</v>
      </c>
    </row>
    <row r="12482" spans="1:11" x14ac:dyDescent="0.2">
      <c r="A12482" s="8">
        <f>MAX($A$2:$A12481)+1</f>
        <v>10906</v>
      </c>
      <c r="B12482" s="8"/>
      <c r="C12482" s="9" t="str">
        <f t="shared" si="196"/>
        <v>Roxboro Solar Farm, LLC</v>
      </c>
      <c r="D12482" s="8"/>
      <c r="E12482" s="8"/>
      <c r="F12482" s="10"/>
      <c r="G12482" s="8">
        <v>61288</v>
      </c>
      <c r="H12482" s="8" t="s">
        <v>25254</v>
      </c>
      <c r="I12482" s="8" t="s">
        <v>5507</v>
      </c>
      <c r="J12482" s="8">
        <v>61060</v>
      </c>
      <c r="K12482" s="8" t="s">
        <v>33818</v>
      </c>
    </row>
    <row r="12483" spans="1:11" x14ac:dyDescent="0.2">
      <c r="A12483" s="8">
        <f>MAX($A$2:$A12482)+1</f>
        <v>10907</v>
      </c>
      <c r="B12483" s="8"/>
      <c r="C12483" s="9" t="str">
        <f t="shared" si="196"/>
        <v>River Bend Solar, LLC</v>
      </c>
      <c r="D12483" s="8"/>
      <c r="E12483" s="8"/>
      <c r="F12483" s="10"/>
      <c r="G12483" s="8">
        <v>61289</v>
      </c>
      <c r="H12483" s="8" t="s">
        <v>4374</v>
      </c>
      <c r="I12483" s="8" t="s">
        <v>5514</v>
      </c>
      <c r="J12483" s="8">
        <v>60496</v>
      </c>
      <c r="K12483" s="8" t="s">
        <v>33818</v>
      </c>
    </row>
    <row r="12484" spans="1:11" x14ac:dyDescent="0.2">
      <c r="A12484" s="8">
        <f>MAX($A$2:$A12483)+1</f>
        <v>10908</v>
      </c>
      <c r="B12484" s="8"/>
      <c r="C12484" s="9" t="str">
        <f t="shared" si="196"/>
        <v>South Mills Solar, LLC</v>
      </c>
      <c r="D12484" s="8"/>
      <c r="E12484" s="8"/>
      <c r="F12484" s="10"/>
      <c r="G12484" s="8">
        <v>61290</v>
      </c>
      <c r="H12484" s="8" t="s">
        <v>25255</v>
      </c>
      <c r="I12484" s="8" t="s">
        <v>5514</v>
      </c>
      <c r="J12484" s="8">
        <v>60496</v>
      </c>
      <c r="K12484" s="8" t="s">
        <v>33818</v>
      </c>
    </row>
    <row r="12485" spans="1:11" x14ac:dyDescent="0.2">
      <c r="A12485" s="8">
        <f>MAX($A$2:$A12484)+1</f>
        <v>10909</v>
      </c>
      <c r="B12485" s="8"/>
      <c r="C12485" s="9" t="str">
        <f t="shared" si="196"/>
        <v>Green Meadow Solar, LLC</v>
      </c>
      <c r="D12485" s="8"/>
      <c r="E12485" s="8"/>
      <c r="F12485" s="10"/>
      <c r="G12485" s="8">
        <v>61291</v>
      </c>
      <c r="H12485" s="8" t="s">
        <v>25256</v>
      </c>
      <c r="I12485" s="8" t="s">
        <v>5514</v>
      </c>
      <c r="J12485" s="8">
        <v>60496</v>
      </c>
      <c r="K12485" s="8" t="s">
        <v>33818</v>
      </c>
    </row>
    <row r="12486" spans="1:11" x14ac:dyDescent="0.2">
      <c r="A12486" s="8">
        <f>MAX($A$2:$A12485)+1</f>
        <v>10910</v>
      </c>
      <c r="B12486" s="8"/>
      <c r="C12486" s="9" t="str">
        <f t="shared" si="196"/>
        <v>Jackson Solar Farm</v>
      </c>
      <c r="D12486" s="8"/>
      <c r="E12486" s="8"/>
      <c r="F12486" s="10"/>
      <c r="G12486" s="8">
        <v>61292</v>
      </c>
      <c r="H12486" s="8" t="s">
        <v>24567</v>
      </c>
      <c r="I12486" s="8" t="s">
        <v>5826</v>
      </c>
      <c r="J12486" s="8">
        <v>60888</v>
      </c>
      <c r="K12486" s="8" t="s">
        <v>33818</v>
      </c>
    </row>
    <row r="12487" spans="1:11" x14ac:dyDescent="0.2">
      <c r="A12487" s="8">
        <f>MAX($A$2:$A12486)+1</f>
        <v>10911</v>
      </c>
      <c r="B12487" s="8"/>
      <c r="C12487" s="9" t="str">
        <f t="shared" si="196"/>
        <v>Farley Road Solar</v>
      </c>
      <c r="D12487" s="8"/>
      <c r="E12487" s="8"/>
      <c r="F12487" s="10"/>
      <c r="G12487" s="8">
        <v>61294</v>
      </c>
      <c r="H12487" s="8" t="s">
        <v>25257</v>
      </c>
      <c r="I12487" s="8" t="s">
        <v>5827</v>
      </c>
      <c r="J12487" s="8">
        <v>60921</v>
      </c>
      <c r="K12487" s="8" t="s">
        <v>33818</v>
      </c>
    </row>
    <row r="12488" spans="1:11" x14ac:dyDescent="0.2">
      <c r="A12488" s="8">
        <f>MAX($A$2:$A12487)+1</f>
        <v>10912</v>
      </c>
      <c r="B12488" s="8"/>
      <c r="C12488" s="9" t="str">
        <f t="shared" si="196"/>
        <v>Belchertown Renewables</v>
      </c>
      <c r="D12488" s="8"/>
      <c r="E12488" s="8"/>
      <c r="F12488" s="10"/>
      <c r="G12488" s="8">
        <v>61295</v>
      </c>
      <c r="H12488" s="8" t="s">
        <v>25258</v>
      </c>
      <c r="I12488" s="8" t="s">
        <v>5828</v>
      </c>
      <c r="J12488" s="8">
        <v>60922</v>
      </c>
      <c r="K12488" s="8" t="s">
        <v>33818</v>
      </c>
    </row>
    <row r="12489" spans="1:11" x14ac:dyDescent="0.2">
      <c r="A12489" s="8">
        <f>MAX($A$2:$A12488)+1</f>
        <v>10913</v>
      </c>
      <c r="B12489" s="8"/>
      <c r="C12489" s="9" t="str">
        <f t="shared" si="196"/>
        <v>Theodore Drive Solar</v>
      </c>
      <c r="D12489" s="8"/>
      <c r="E12489" s="8"/>
      <c r="F12489" s="10"/>
      <c r="G12489" s="8">
        <v>61296</v>
      </c>
      <c r="H12489" s="8" t="s">
        <v>25259</v>
      </c>
      <c r="I12489" s="8" t="s">
        <v>5829</v>
      </c>
      <c r="J12489" s="8">
        <v>60923</v>
      </c>
      <c r="K12489" s="8" t="s">
        <v>33818</v>
      </c>
    </row>
    <row r="12490" spans="1:11" x14ac:dyDescent="0.2">
      <c r="A12490" s="8">
        <f>MAX($A$2:$A12489)+1</f>
        <v>10914</v>
      </c>
      <c r="B12490" s="8"/>
      <c r="C12490" s="9" t="str">
        <f t="shared" si="196"/>
        <v>Upton Solar</v>
      </c>
      <c r="D12490" s="8"/>
      <c r="E12490" s="8"/>
      <c r="F12490" s="10"/>
      <c r="G12490" s="8">
        <v>61297</v>
      </c>
      <c r="H12490" s="8" t="s">
        <v>25260</v>
      </c>
      <c r="I12490" s="8" t="s">
        <v>5830</v>
      </c>
      <c r="J12490" s="8">
        <v>60924</v>
      </c>
      <c r="K12490" s="8" t="s">
        <v>33818</v>
      </c>
    </row>
    <row r="12491" spans="1:11" x14ac:dyDescent="0.2">
      <c r="A12491" s="8">
        <f>MAX($A$2:$A12490)+1</f>
        <v>10915</v>
      </c>
      <c r="B12491" s="8"/>
      <c r="C12491" s="9" t="str">
        <f t="shared" si="196"/>
        <v>Pleasantdale Road Solar</v>
      </c>
      <c r="D12491" s="8"/>
      <c r="E12491" s="8"/>
      <c r="F12491" s="10"/>
      <c r="G12491" s="8">
        <v>61298</v>
      </c>
      <c r="H12491" s="8" t="s">
        <v>25261</v>
      </c>
      <c r="I12491" s="8" t="s">
        <v>5831</v>
      </c>
      <c r="J12491" s="8">
        <v>60925</v>
      </c>
      <c r="K12491" s="8" t="s">
        <v>33818</v>
      </c>
    </row>
    <row r="12492" spans="1:11" x14ac:dyDescent="0.2">
      <c r="A12492" s="8">
        <f>MAX($A$2:$A12491)+1</f>
        <v>10916</v>
      </c>
      <c r="B12492" s="8"/>
      <c r="C12492" s="9" t="str">
        <f t="shared" si="196"/>
        <v>Hatfield Renewables</v>
      </c>
      <c r="D12492" s="8"/>
      <c r="E12492" s="8"/>
      <c r="F12492" s="10"/>
      <c r="G12492" s="8">
        <v>61299</v>
      </c>
      <c r="H12492" s="8" t="s">
        <v>25262</v>
      </c>
      <c r="I12492" s="8" t="s">
        <v>5832</v>
      </c>
      <c r="J12492" s="8">
        <v>60926</v>
      </c>
      <c r="K12492" s="8" t="s">
        <v>33818</v>
      </c>
    </row>
    <row r="12493" spans="1:11" x14ac:dyDescent="0.2">
      <c r="A12493" s="8">
        <f>MAX($A$2:$A12492)+1</f>
        <v>10917</v>
      </c>
      <c r="B12493" s="8"/>
      <c r="C12493" s="9" t="str">
        <f t="shared" si="196"/>
        <v>Mineral Point Energy</v>
      </c>
      <c r="D12493" s="8"/>
      <c r="E12493" s="8"/>
      <c r="F12493" s="10"/>
      <c r="G12493" s="8">
        <v>61300</v>
      </c>
      <c r="H12493" s="8" t="s">
        <v>25263</v>
      </c>
      <c r="I12493" s="8" t="s">
        <v>7892</v>
      </c>
      <c r="J12493" s="8">
        <v>60929</v>
      </c>
      <c r="K12493" s="8" t="s">
        <v>33818</v>
      </c>
    </row>
    <row r="12494" spans="1:11" x14ac:dyDescent="0.2">
      <c r="A12494" s="8">
        <f>MAX($A$2:$A12493)+1</f>
        <v>10918</v>
      </c>
      <c r="B12494" s="8"/>
      <c r="C12494" s="9" t="str">
        <f t="shared" si="196"/>
        <v>Stourbridge Energy</v>
      </c>
      <c r="D12494" s="8"/>
      <c r="E12494" s="8"/>
      <c r="F12494" s="10"/>
      <c r="G12494" s="8">
        <v>61301</v>
      </c>
      <c r="H12494" s="8" t="s">
        <v>25264</v>
      </c>
      <c r="I12494" s="8" t="s">
        <v>7891</v>
      </c>
      <c r="J12494" s="8">
        <v>60931</v>
      </c>
      <c r="K12494" s="8" t="s">
        <v>33818</v>
      </c>
    </row>
    <row r="12495" spans="1:11" x14ac:dyDescent="0.2">
      <c r="A12495" s="8">
        <f>MAX($A$2:$A12494)+1</f>
        <v>10919</v>
      </c>
      <c r="B12495" s="8"/>
      <c r="C12495" s="9" t="str">
        <f t="shared" si="196"/>
        <v>Wrighter Energy</v>
      </c>
      <c r="D12495" s="8"/>
      <c r="E12495" s="8"/>
      <c r="F12495" s="10"/>
      <c r="G12495" s="8">
        <v>61302</v>
      </c>
      <c r="H12495" s="8" t="s">
        <v>25265</v>
      </c>
      <c r="I12495" s="8" t="s">
        <v>7890</v>
      </c>
      <c r="J12495" s="8">
        <v>60932</v>
      </c>
      <c r="K12495" s="8" t="s">
        <v>33818</v>
      </c>
    </row>
    <row r="12496" spans="1:11" x14ac:dyDescent="0.2">
      <c r="A12496" s="8">
        <f>MAX($A$2:$A12495)+1</f>
        <v>10920</v>
      </c>
      <c r="B12496" s="8"/>
      <c r="C12496" s="9" t="str">
        <f t="shared" si="196"/>
        <v>Bluff Point Wind Facility</v>
      </c>
      <c r="D12496" s="8"/>
      <c r="E12496" s="8"/>
      <c r="F12496" s="10"/>
      <c r="G12496" s="8">
        <v>61303</v>
      </c>
      <c r="H12496" s="8" t="s">
        <v>25266</v>
      </c>
      <c r="I12496" s="8" t="s">
        <v>5833</v>
      </c>
      <c r="J12496" s="8">
        <v>60944</v>
      </c>
      <c r="K12496" s="8" t="s">
        <v>33818</v>
      </c>
    </row>
    <row r="12497" spans="1:11" x14ac:dyDescent="0.2">
      <c r="A12497" s="8">
        <f>MAX($A$2:$A12496)+1</f>
        <v>10921</v>
      </c>
      <c r="B12497" s="8"/>
      <c r="C12497" s="9" t="str">
        <f t="shared" ref="C12497:C12560" si="197">IF(H12497="",F12497,H12497)</f>
        <v>Anchor Energy</v>
      </c>
      <c r="D12497" s="8"/>
      <c r="E12497" s="8"/>
      <c r="F12497" s="10"/>
      <c r="G12497" s="8">
        <v>61304</v>
      </c>
      <c r="H12497" s="8" t="s">
        <v>25267</v>
      </c>
      <c r="I12497" s="8" t="s">
        <v>7895</v>
      </c>
      <c r="J12497" s="8">
        <v>60927</v>
      </c>
      <c r="K12497" s="8" t="s">
        <v>33818</v>
      </c>
    </row>
    <row r="12498" spans="1:11" x14ac:dyDescent="0.2">
      <c r="A12498" s="8">
        <f>MAX($A$2:$A12497)+1</f>
        <v>10922</v>
      </c>
      <c r="B12498" s="8"/>
      <c r="C12498" s="9" t="str">
        <f t="shared" si="197"/>
        <v>Holdridge Energy</v>
      </c>
      <c r="D12498" s="8"/>
      <c r="E12498" s="8"/>
      <c r="F12498" s="10"/>
      <c r="G12498" s="8">
        <v>61305</v>
      </c>
      <c r="H12498" s="8" t="s">
        <v>25268</v>
      </c>
      <c r="I12498" s="8" t="s">
        <v>7894</v>
      </c>
      <c r="J12498" s="8">
        <v>60928</v>
      </c>
      <c r="K12498" s="8" t="s">
        <v>33818</v>
      </c>
    </row>
    <row r="12499" spans="1:11" x14ac:dyDescent="0.2">
      <c r="A12499" s="8">
        <f>MAX($A$2:$A12498)+1</f>
        <v>10923</v>
      </c>
      <c r="B12499" s="8"/>
      <c r="C12499" s="9" t="str">
        <f t="shared" si="197"/>
        <v>Red Glen Energy</v>
      </c>
      <c r="D12499" s="8"/>
      <c r="E12499" s="8"/>
      <c r="F12499" s="10"/>
      <c r="G12499" s="8">
        <v>61306</v>
      </c>
      <c r="H12499" s="8" t="s">
        <v>25269</v>
      </c>
      <c r="I12499" s="8" t="s">
        <v>4928</v>
      </c>
      <c r="J12499" s="8">
        <v>60930</v>
      </c>
      <c r="K12499" s="8" t="s">
        <v>33818</v>
      </c>
    </row>
    <row r="12500" spans="1:11" x14ac:dyDescent="0.2">
      <c r="A12500" s="8">
        <f>MAX($A$2:$A12499)+1</f>
        <v>10924</v>
      </c>
      <c r="B12500" s="8"/>
      <c r="C12500" s="9" t="str">
        <f t="shared" si="197"/>
        <v>Peterson Road Solar</v>
      </c>
      <c r="D12500" s="8"/>
      <c r="E12500" s="8"/>
      <c r="F12500" s="10"/>
      <c r="G12500" s="8">
        <v>61307</v>
      </c>
      <c r="H12500" s="8" t="s">
        <v>25270</v>
      </c>
      <c r="I12500" s="8" t="s">
        <v>5834</v>
      </c>
      <c r="J12500" s="8">
        <v>60920</v>
      </c>
      <c r="K12500" s="8" t="s">
        <v>33818</v>
      </c>
    </row>
    <row r="12501" spans="1:11" x14ac:dyDescent="0.2">
      <c r="A12501" s="8">
        <f>MAX($A$2:$A12500)+1</f>
        <v>10925</v>
      </c>
      <c r="B12501" s="8"/>
      <c r="C12501" s="9" t="str">
        <f t="shared" si="197"/>
        <v>Sampson Road Solar</v>
      </c>
      <c r="D12501" s="8"/>
      <c r="E12501" s="8"/>
      <c r="F12501" s="10"/>
      <c r="G12501" s="8">
        <v>61308</v>
      </c>
      <c r="H12501" s="8" t="s">
        <v>25271</v>
      </c>
      <c r="I12501" s="8" t="s">
        <v>5835</v>
      </c>
      <c r="J12501" s="8">
        <v>60919</v>
      </c>
      <c r="K12501" s="8" t="s">
        <v>33818</v>
      </c>
    </row>
    <row r="12502" spans="1:11" x14ac:dyDescent="0.2">
      <c r="A12502" s="8">
        <f>MAX($A$2:$A12501)+1</f>
        <v>10926</v>
      </c>
      <c r="B12502" s="8"/>
      <c r="C12502" s="9" t="str">
        <f t="shared" si="197"/>
        <v>IKEA Grand Prairie Rooftop PV System</v>
      </c>
      <c r="D12502" s="8"/>
      <c r="E12502" s="8"/>
      <c r="F12502" s="10"/>
      <c r="G12502" s="8">
        <v>61309</v>
      </c>
      <c r="H12502" s="8" t="s">
        <v>25272</v>
      </c>
      <c r="I12502" s="8" t="s">
        <v>2173</v>
      </c>
      <c r="J12502" s="8">
        <v>57389</v>
      </c>
      <c r="K12502" s="8" t="s">
        <v>33818</v>
      </c>
    </row>
    <row r="12503" spans="1:11" x14ac:dyDescent="0.2">
      <c r="A12503" s="8">
        <f>MAX($A$2:$A12502)+1</f>
        <v>10927</v>
      </c>
      <c r="B12503" s="8"/>
      <c r="C12503" s="9" t="str">
        <f t="shared" si="197"/>
        <v>Crittenden Solar Facility</v>
      </c>
      <c r="D12503" s="8"/>
      <c r="E12503" s="8"/>
      <c r="F12503" s="10"/>
      <c r="G12503" s="8">
        <v>61310</v>
      </c>
      <c r="H12503" s="8" t="s">
        <v>25273</v>
      </c>
      <c r="I12503" s="8" t="s">
        <v>120</v>
      </c>
      <c r="J12503" s="8">
        <v>55729</v>
      </c>
      <c r="K12503" s="8" t="s">
        <v>33818</v>
      </c>
    </row>
    <row r="12504" spans="1:11" x14ac:dyDescent="0.2">
      <c r="A12504" s="8">
        <f>MAX($A$2:$A12503)+1</f>
        <v>10928</v>
      </c>
      <c r="B12504" s="8"/>
      <c r="C12504" s="9" t="str">
        <f t="shared" si="197"/>
        <v>Walton 1 Solar Facility</v>
      </c>
      <c r="D12504" s="8"/>
      <c r="E12504" s="8"/>
      <c r="F12504" s="10"/>
      <c r="G12504" s="8">
        <v>61311</v>
      </c>
      <c r="H12504" s="8" t="s">
        <v>25274</v>
      </c>
      <c r="I12504" s="8" t="s">
        <v>120</v>
      </c>
      <c r="J12504" s="8">
        <v>55729</v>
      </c>
      <c r="K12504" s="8" t="s">
        <v>33818</v>
      </c>
    </row>
    <row r="12505" spans="1:11" x14ac:dyDescent="0.2">
      <c r="A12505" s="8">
        <f>MAX($A$2:$A12504)+1</f>
        <v>10929</v>
      </c>
      <c r="B12505" s="8"/>
      <c r="C12505" s="9" t="str">
        <f t="shared" si="197"/>
        <v>Walton 2 Solar Facility</v>
      </c>
      <c r="D12505" s="8"/>
      <c r="E12505" s="8"/>
      <c r="F12505" s="10"/>
      <c r="G12505" s="8">
        <v>61312</v>
      </c>
      <c r="H12505" s="8" t="s">
        <v>25275</v>
      </c>
      <c r="I12505" s="8" t="s">
        <v>120</v>
      </c>
      <c r="J12505" s="8">
        <v>55729</v>
      </c>
      <c r="K12505" s="8" t="s">
        <v>33818</v>
      </c>
    </row>
    <row r="12506" spans="1:11" x14ac:dyDescent="0.2">
      <c r="A12506" s="8">
        <f>MAX($A$2:$A12505)+1</f>
        <v>10930</v>
      </c>
      <c r="B12506" s="8"/>
      <c r="C12506" s="9" t="str">
        <f t="shared" si="197"/>
        <v>BPU Solar Farm</v>
      </c>
      <c r="D12506" s="8"/>
      <c r="E12506" s="8"/>
      <c r="F12506" s="10"/>
      <c r="G12506" s="8">
        <v>61313</v>
      </c>
      <c r="H12506" s="8" t="s">
        <v>25276</v>
      </c>
      <c r="I12506" s="8" t="s">
        <v>2491</v>
      </c>
      <c r="J12506" s="8">
        <v>58822</v>
      </c>
      <c r="K12506" s="8" t="s">
        <v>33818</v>
      </c>
    </row>
    <row r="12507" spans="1:11" x14ac:dyDescent="0.2">
      <c r="A12507" s="8">
        <f>MAX($A$2:$A12506)+1</f>
        <v>10931</v>
      </c>
      <c r="B12507" s="8"/>
      <c r="C12507" s="9" t="str">
        <f t="shared" si="197"/>
        <v>SR Kersey</v>
      </c>
      <c r="D12507" s="8"/>
      <c r="E12507" s="8"/>
      <c r="F12507" s="10"/>
      <c r="G12507" s="8">
        <v>61314</v>
      </c>
      <c r="H12507" s="8" t="s">
        <v>25277</v>
      </c>
      <c r="I12507" s="8" t="s">
        <v>5836</v>
      </c>
      <c r="J12507" s="8">
        <v>60916</v>
      </c>
      <c r="K12507" s="8" t="s">
        <v>33818</v>
      </c>
    </row>
    <row r="12508" spans="1:11" x14ac:dyDescent="0.2">
      <c r="A12508" s="8">
        <f>MAX($A$2:$A12507)+1</f>
        <v>10932</v>
      </c>
      <c r="B12508" s="8"/>
      <c r="C12508" s="9" t="str">
        <f t="shared" si="197"/>
        <v>Golden Hills Solar</v>
      </c>
      <c r="D12508" s="8"/>
      <c r="E12508" s="8"/>
      <c r="F12508" s="10"/>
      <c r="G12508" s="8">
        <v>61315</v>
      </c>
      <c r="H12508" s="8" t="s">
        <v>25278</v>
      </c>
      <c r="I12508" s="8" t="s">
        <v>5837</v>
      </c>
      <c r="J12508" s="8">
        <v>60917</v>
      </c>
      <c r="K12508" s="8" t="s">
        <v>33818</v>
      </c>
    </row>
    <row r="12509" spans="1:11" x14ac:dyDescent="0.2">
      <c r="A12509" s="8">
        <f>MAX($A$2:$A12508)+1</f>
        <v>10933</v>
      </c>
      <c r="B12509" s="8"/>
      <c r="C12509" s="9" t="str">
        <f t="shared" si="197"/>
        <v>Higginsville Solar Farm</v>
      </c>
      <c r="D12509" s="8"/>
      <c r="E12509" s="8"/>
      <c r="F12509" s="10"/>
      <c r="G12509" s="8">
        <v>61316</v>
      </c>
      <c r="H12509" s="8" t="s">
        <v>25279</v>
      </c>
      <c r="I12509" s="8" t="s">
        <v>2491</v>
      </c>
      <c r="J12509" s="8">
        <v>58822</v>
      </c>
      <c r="K12509" s="8" t="s">
        <v>33818</v>
      </c>
    </row>
    <row r="12510" spans="1:11" x14ac:dyDescent="0.2">
      <c r="A12510" s="8">
        <f>MAX($A$2:$A12509)+1</f>
        <v>10934</v>
      </c>
      <c r="B12510" s="8"/>
      <c r="C12510" s="9" t="str">
        <f t="shared" si="197"/>
        <v>Farmingdale Fuel Cell</v>
      </c>
      <c r="D12510" s="8"/>
      <c r="E12510" s="8"/>
      <c r="F12510" s="10"/>
      <c r="G12510" s="8">
        <v>61317</v>
      </c>
      <c r="H12510" s="8" t="s">
        <v>25280</v>
      </c>
      <c r="I12510" s="8" t="s">
        <v>8850</v>
      </c>
      <c r="J12510" s="8">
        <v>60953</v>
      </c>
      <c r="K12510" s="8" t="s">
        <v>33818</v>
      </c>
    </row>
    <row r="12511" spans="1:11" x14ac:dyDescent="0.2">
      <c r="A12511" s="8">
        <f>MAX($A$2:$A12510)+1</f>
        <v>10935</v>
      </c>
      <c r="B12511" s="8"/>
      <c r="C12511" s="9" t="str">
        <f t="shared" si="197"/>
        <v>Mt. Jackson Solar</v>
      </c>
      <c r="D12511" s="8"/>
      <c r="E12511" s="8"/>
      <c r="F12511" s="10"/>
      <c r="G12511" s="8">
        <v>61318</v>
      </c>
      <c r="H12511" s="8" t="s">
        <v>25281</v>
      </c>
      <c r="I12511" s="8" t="s">
        <v>25282</v>
      </c>
      <c r="J12511" s="8">
        <v>60952</v>
      </c>
      <c r="K12511" s="8" t="s">
        <v>33818</v>
      </c>
    </row>
    <row r="12512" spans="1:11" x14ac:dyDescent="0.2">
      <c r="A12512" s="8">
        <f>MAX($A$2:$A12511)+1</f>
        <v>10936</v>
      </c>
      <c r="B12512" s="8"/>
      <c r="C12512" s="9" t="str">
        <f t="shared" si="197"/>
        <v>Port of LA Solar FiT Project</v>
      </c>
      <c r="D12512" s="8"/>
      <c r="E12512" s="8"/>
      <c r="F12512" s="10"/>
      <c r="G12512" s="8">
        <v>61319</v>
      </c>
      <c r="H12512" s="8" t="s">
        <v>25283</v>
      </c>
      <c r="I12512" s="8" t="s">
        <v>2412</v>
      </c>
      <c r="J12512" s="8">
        <v>11208</v>
      </c>
      <c r="K12512" s="8" t="s">
        <v>33818</v>
      </c>
    </row>
    <row r="12513" spans="1:11" x14ac:dyDescent="0.2">
      <c r="A12513" s="8">
        <f>MAX($A$2:$A12512)+1</f>
        <v>10937</v>
      </c>
      <c r="B12513" s="8"/>
      <c r="C12513" s="9" t="str">
        <f t="shared" si="197"/>
        <v>Casper Solar Center</v>
      </c>
      <c r="D12513" s="8"/>
      <c r="E12513" s="8"/>
      <c r="F12513" s="10"/>
      <c r="G12513" s="8">
        <v>61320</v>
      </c>
      <c r="H12513" s="8" t="s">
        <v>25284</v>
      </c>
      <c r="I12513" s="8" t="s">
        <v>24513</v>
      </c>
      <c r="J12513" s="8">
        <v>58695</v>
      </c>
      <c r="K12513" s="8" t="s">
        <v>33818</v>
      </c>
    </row>
    <row r="12514" spans="1:11" x14ac:dyDescent="0.2">
      <c r="A12514" s="8">
        <f>MAX($A$2:$A12513)+1</f>
        <v>10938</v>
      </c>
      <c r="B12514" s="8"/>
      <c r="C12514" s="9" t="str">
        <f t="shared" si="197"/>
        <v>Biggs Ford Solar Center</v>
      </c>
      <c r="D12514" s="8"/>
      <c r="E12514" s="8"/>
      <c r="F12514" s="10"/>
      <c r="G12514" s="8">
        <v>61321</v>
      </c>
      <c r="H12514" s="8" t="s">
        <v>25285</v>
      </c>
      <c r="I12514" s="8" t="s">
        <v>24513</v>
      </c>
      <c r="J12514" s="8">
        <v>58695</v>
      </c>
      <c r="K12514" s="8" t="s">
        <v>33818</v>
      </c>
    </row>
    <row r="12515" spans="1:11" x14ac:dyDescent="0.2">
      <c r="A12515" s="8">
        <f>MAX($A$2:$A12514)+1</f>
        <v>10939</v>
      </c>
      <c r="B12515" s="8"/>
      <c r="C12515" s="9" t="str">
        <f t="shared" si="197"/>
        <v>Hannibal Port Power Project</v>
      </c>
      <c r="D12515" s="8"/>
      <c r="E12515" s="8"/>
      <c r="F12515" s="10"/>
      <c r="G12515" s="8">
        <v>61322</v>
      </c>
      <c r="H12515" s="8" t="s">
        <v>25286</v>
      </c>
      <c r="I12515" s="8" t="s">
        <v>7011</v>
      </c>
      <c r="J12515" s="8">
        <v>60958</v>
      </c>
      <c r="K12515" s="8" t="s">
        <v>33818</v>
      </c>
    </row>
    <row r="12516" spans="1:11" x14ac:dyDescent="0.2">
      <c r="A12516" s="8">
        <f>MAX($A$2:$A12515)+1</f>
        <v>10940</v>
      </c>
      <c r="B12516" s="8"/>
      <c r="C12516" s="9" t="str">
        <f t="shared" si="197"/>
        <v>Saluda Solar II</v>
      </c>
      <c r="D12516" s="8"/>
      <c r="E12516" s="8"/>
      <c r="F12516" s="10"/>
      <c r="G12516" s="8">
        <v>61323</v>
      </c>
      <c r="H12516" s="8" t="s">
        <v>25287</v>
      </c>
      <c r="I12516" s="8" t="s">
        <v>5838</v>
      </c>
      <c r="J12516" s="8">
        <v>60962</v>
      </c>
      <c r="K12516" s="8" t="s">
        <v>33818</v>
      </c>
    </row>
    <row r="12517" spans="1:11" x14ac:dyDescent="0.2">
      <c r="A12517" s="8">
        <f>MAX($A$2:$A12516)+1</f>
        <v>10941</v>
      </c>
      <c r="B12517" s="8"/>
      <c r="C12517" s="9" t="str">
        <f t="shared" si="197"/>
        <v>Odyssey Solar</v>
      </c>
      <c r="D12517" s="8"/>
      <c r="E12517" s="8"/>
      <c r="F12517" s="10"/>
      <c r="G12517" s="8">
        <v>61324</v>
      </c>
      <c r="H12517" s="8" t="s">
        <v>25288</v>
      </c>
      <c r="I12517" s="8" t="s">
        <v>5839</v>
      </c>
      <c r="J12517" s="8">
        <v>60963</v>
      </c>
      <c r="K12517" s="8" t="s">
        <v>33818</v>
      </c>
    </row>
    <row r="12518" spans="1:11" x14ac:dyDescent="0.2">
      <c r="A12518" s="8">
        <f>MAX($A$2:$A12517)+1</f>
        <v>10942</v>
      </c>
      <c r="B12518" s="8"/>
      <c r="C12518" s="9" t="str">
        <f t="shared" si="197"/>
        <v>Hampton Solar I</v>
      </c>
      <c r="D12518" s="8"/>
      <c r="E12518" s="8"/>
      <c r="F12518" s="10"/>
      <c r="G12518" s="8">
        <v>61325</v>
      </c>
      <c r="H12518" s="8" t="s">
        <v>25289</v>
      </c>
      <c r="I12518" s="8" t="s">
        <v>6036</v>
      </c>
      <c r="J12518" s="8">
        <v>60964</v>
      </c>
      <c r="K12518" s="8" t="s">
        <v>33818</v>
      </c>
    </row>
    <row r="12519" spans="1:11" x14ac:dyDescent="0.2">
      <c r="A12519" s="8">
        <f>MAX($A$2:$A12518)+1</f>
        <v>10943</v>
      </c>
      <c r="B12519" s="8"/>
      <c r="C12519" s="9" t="str">
        <f t="shared" si="197"/>
        <v>Cameron Solar II</v>
      </c>
      <c r="D12519" s="8"/>
      <c r="E12519" s="8"/>
      <c r="F12519" s="10"/>
      <c r="G12519" s="8">
        <v>61326</v>
      </c>
      <c r="H12519" s="8" t="s">
        <v>25290</v>
      </c>
      <c r="I12519" s="8" t="s">
        <v>6037</v>
      </c>
      <c r="J12519" s="8">
        <v>60965</v>
      </c>
      <c r="K12519" s="8" t="s">
        <v>33818</v>
      </c>
    </row>
    <row r="12520" spans="1:11" x14ac:dyDescent="0.2">
      <c r="A12520" s="8">
        <f>MAX($A$2:$A12519)+1</f>
        <v>10944</v>
      </c>
      <c r="B12520" s="8"/>
      <c r="C12520" s="9" t="str">
        <f t="shared" si="197"/>
        <v>Barnwell Solar</v>
      </c>
      <c r="D12520" s="8"/>
      <c r="E12520" s="8"/>
      <c r="F12520" s="10"/>
      <c r="G12520" s="8">
        <v>61327</v>
      </c>
      <c r="H12520" s="8" t="s">
        <v>25291</v>
      </c>
      <c r="I12520" s="8" t="s">
        <v>6038</v>
      </c>
      <c r="J12520" s="8">
        <v>60966</v>
      </c>
      <c r="K12520" s="8" t="s">
        <v>33818</v>
      </c>
    </row>
    <row r="12521" spans="1:11" x14ac:dyDescent="0.2">
      <c r="A12521" s="8">
        <f>MAX($A$2:$A12520)+1</f>
        <v>10945</v>
      </c>
      <c r="B12521" s="8"/>
      <c r="C12521" s="9" t="str">
        <f t="shared" si="197"/>
        <v>Crater Community Solar</v>
      </c>
      <c r="D12521" s="8"/>
      <c r="E12521" s="8"/>
      <c r="F12521" s="10"/>
      <c r="G12521" s="8">
        <v>61328</v>
      </c>
      <c r="H12521" s="8" t="s">
        <v>5841</v>
      </c>
      <c r="I12521" s="8" t="s">
        <v>5841</v>
      </c>
      <c r="J12521" s="8">
        <v>60967</v>
      </c>
      <c r="K12521" s="8" t="s">
        <v>33818</v>
      </c>
    </row>
    <row r="12522" spans="1:11" x14ac:dyDescent="0.2">
      <c r="A12522" s="8">
        <f>MAX($A$2:$A12521)+1</f>
        <v>10946</v>
      </c>
      <c r="B12522" s="8"/>
      <c r="C12522" s="9" t="str">
        <f t="shared" si="197"/>
        <v>Delphinus Community Solar</v>
      </c>
      <c r="D12522" s="8"/>
      <c r="E12522" s="8"/>
      <c r="F12522" s="10"/>
      <c r="G12522" s="8">
        <v>61329</v>
      </c>
      <c r="H12522" s="8" t="s">
        <v>6039</v>
      </c>
      <c r="I12522" s="8" t="s">
        <v>6039</v>
      </c>
      <c r="J12522" s="8">
        <v>60968</v>
      </c>
      <c r="K12522" s="8" t="s">
        <v>33818</v>
      </c>
    </row>
    <row r="12523" spans="1:11" x14ac:dyDescent="0.2">
      <c r="A12523" s="8">
        <f>MAX($A$2:$A12522)+1</f>
        <v>10947</v>
      </c>
      <c r="B12523" s="8"/>
      <c r="C12523" s="9" t="str">
        <f t="shared" si="197"/>
        <v>Hog Creek Wind Project</v>
      </c>
      <c r="D12523" s="8"/>
      <c r="E12523" s="8"/>
      <c r="F12523" s="10"/>
      <c r="G12523" s="8">
        <v>61330</v>
      </c>
      <c r="H12523" s="8" t="s">
        <v>25292</v>
      </c>
      <c r="I12523" s="8" t="s">
        <v>5842</v>
      </c>
      <c r="J12523" s="8">
        <v>60969</v>
      </c>
      <c r="K12523" s="8" t="s">
        <v>33818</v>
      </c>
    </row>
    <row r="12524" spans="1:11" x14ac:dyDescent="0.2">
      <c r="A12524" s="8">
        <f>MAX($A$2:$A12523)+1</f>
        <v>10948</v>
      </c>
      <c r="B12524" s="8"/>
      <c r="C12524" s="9" t="str">
        <f t="shared" si="197"/>
        <v>NISA Electric Generation Project</v>
      </c>
      <c r="D12524" s="8"/>
      <c r="E12524" s="8"/>
      <c r="F12524" s="10"/>
      <c r="G12524" s="8">
        <v>61331</v>
      </c>
      <c r="H12524" s="8" t="s">
        <v>25293</v>
      </c>
      <c r="I12524" s="8" t="s">
        <v>7059</v>
      </c>
      <c r="J12524" s="8">
        <v>60971</v>
      </c>
      <c r="K12524" s="8" t="s">
        <v>33818</v>
      </c>
    </row>
    <row r="12525" spans="1:11" x14ac:dyDescent="0.2">
      <c r="A12525" s="8">
        <f>MAX($A$2:$A12524)+1</f>
        <v>10949</v>
      </c>
      <c r="B12525" s="8"/>
      <c r="C12525" s="9" t="str">
        <f t="shared" si="197"/>
        <v>SR Innovation - NIKE PV</v>
      </c>
      <c r="D12525" s="8"/>
      <c r="E12525" s="8"/>
      <c r="F12525" s="10"/>
      <c r="G12525" s="8">
        <v>61332</v>
      </c>
      <c r="H12525" s="8" t="s">
        <v>25294</v>
      </c>
      <c r="I12525" s="8" t="s">
        <v>8793</v>
      </c>
      <c r="J12525" s="8">
        <v>60975</v>
      </c>
      <c r="K12525" s="8" t="s">
        <v>33818</v>
      </c>
    </row>
    <row r="12526" spans="1:11" x14ac:dyDescent="0.2">
      <c r="A12526" s="8">
        <f>MAX($A$2:$A12525)+1</f>
        <v>10950</v>
      </c>
      <c r="B12526" s="8"/>
      <c r="C12526" s="9" t="str">
        <f t="shared" si="197"/>
        <v>Oak Hill Solar Array</v>
      </c>
      <c r="D12526" s="8"/>
      <c r="E12526" s="8"/>
      <c r="F12526" s="10"/>
      <c r="G12526" s="8">
        <v>61333</v>
      </c>
      <c r="H12526" s="8" t="s">
        <v>25295</v>
      </c>
      <c r="I12526" s="8" t="s">
        <v>397</v>
      </c>
      <c r="J12526" s="8">
        <v>17633</v>
      </c>
      <c r="K12526" s="8" t="s">
        <v>33818</v>
      </c>
    </row>
    <row r="12527" spans="1:11" x14ac:dyDescent="0.2">
      <c r="A12527" s="8">
        <f>MAX($A$2:$A12526)+1</f>
        <v>10951</v>
      </c>
      <c r="B12527" s="8"/>
      <c r="C12527" s="9" t="str">
        <f t="shared" si="197"/>
        <v>Volkman Road Solar Array</v>
      </c>
      <c r="D12527" s="8"/>
      <c r="E12527" s="8"/>
      <c r="F12527" s="10"/>
      <c r="G12527" s="8">
        <v>61334</v>
      </c>
      <c r="H12527" s="8" t="s">
        <v>25296</v>
      </c>
      <c r="I12527" s="8" t="s">
        <v>397</v>
      </c>
      <c r="J12527" s="8">
        <v>17633</v>
      </c>
      <c r="K12527" s="8" t="s">
        <v>33818</v>
      </c>
    </row>
    <row r="12528" spans="1:11" x14ac:dyDescent="0.2">
      <c r="A12528" s="8">
        <f>MAX($A$2:$A12527)+1</f>
        <v>10952</v>
      </c>
      <c r="B12528" s="8"/>
      <c r="C12528" s="9" t="str">
        <f t="shared" si="197"/>
        <v>Great Divide Solar, LLC</v>
      </c>
      <c r="D12528" s="8"/>
      <c r="E12528" s="8"/>
      <c r="F12528" s="10"/>
      <c r="G12528" s="8">
        <v>61335</v>
      </c>
      <c r="H12528" s="8" t="s">
        <v>25297</v>
      </c>
      <c r="I12528" s="8" t="s">
        <v>5514</v>
      </c>
      <c r="J12528" s="8">
        <v>60496</v>
      </c>
      <c r="K12528" s="8" t="s">
        <v>33818</v>
      </c>
    </row>
    <row r="12529" spans="1:11" x14ac:dyDescent="0.2">
      <c r="A12529" s="8">
        <f>MAX($A$2:$A12528)+1</f>
        <v>10953</v>
      </c>
      <c r="B12529" s="8"/>
      <c r="C12529" s="9" t="str">
        <f t="shared" si="197"/>
        <v>Black Eagle Solar, LLC</v>
      </c>
      <c r="D12529" s="8"/>
      <c r="E12529" s="8"/>
      <c r="F12529" s="10"/>
      <c r="G12529" s="8">
        <v>61336</v>
      </c>
      <c r="H12529" s="8" t="s">
        <v>25298</v>
      </c>
      <c r="I12529" s="8" t="s">
        <v>5514</v>
      </c>
      <c r="J12529" s="8">
        <v>60496</v>
      </c>
      <c r="K12529" s="8" t="s">
        <v>33818</v>
      </c>
    </row>
    <row r="12530" spans="1:11" x14ac:dyDescent="0.2">
      <c r="A12530" s="8">
        <f>MAX($A$2:$A12529)+1</f>
        <v>10954</v>
      </c>
      <c r="B12530" s="8"/>
      <c r="C12530" s="9" t="str">
        <f t="shared" si="197"/>
        <v>Magpie Solar, LLC</v>
      </c>
      <c r="D12530" s="8"/>
      <c r="E12530" s="8"/>
      <c r="F12530" s="10"/>
      <c r="G12530" s="8">
        <v>61337</v>
      </c>
      <c r="H12530" s="8" t="s">
        <v>25299</v>
      </c>
      <c r="I12530" s="8" t="s">
        <v>5514</v>
      </c>
      <c r="J12530" s="8">
        <v>60496</v>
      </c>
      <c r="K12530" s="8" t="s">
        <v>33818</v>
      </c>
    </row>
    <row r="12531" spans="1:11" x14ac:dyDescent="0.2">
      <c r="A12531" s="8">
        <f>MAX($A$2:$A12530)+1</f>
        <v>10955</v>
      </c>
      <c r="B12531" s="8"/>
      <c r="C12531" s="9" t="str">
        <f t="shared" si="197"/>
        <v>Mill Creek Solar (OR)</v>
      </c>
      <c r="D12531" s="8"/>
      <c r="E12531" s="8"/>
      <c r="F12531" s="10"/>
      <c r="G12531" s="8">
        <v>61338</v>
      </c>
      <c r="H12531" s="8" t="s">
        <v>25300</v>
      </c>
      <c r="I12531" s="8" t="s">
        <v>5843</v>
      </c>
      <c r="J12531" s="8">
        <v>60978</v>
      </c>
      <c r="K12531" s="8" t="s">
        <v>33818</v>
      </c>
    </row>
    <row r="12532" spans="1:11" x14ac:dyDescent="0.2">
      <c r="A12532" s="8">
        <f>MAX($A$2:$A12531)+1</f>
        <v>10956</v>
      </c>
      <c r="B12532" s="8"/>
      <c r="C12532" s="9" t="str">
        <f t="shared" si="197"/>
        <v>Green Beanworks B PV</v>
      </c>
      <c r="D12532" s="8"/>
      <c r="E12532" s="8"/>
      <c r="F12532" s="10"/>
      <c r="G12532" s="8">
        <v>61339</v>
      </c>
      <c r="H12532" s="8" t="s">
        <v>25301</v>
      </c>
      <c r="I12532" s="8" t="s">
        <v>8522</v>
      </c>
      <c r="J12532" s="8">
        <v>60878</v>
      </c>
      <c r="K12532" s="8" t="s">
        <v>33818</v>
      </c>
    </row>
    <row r="12533" spans="1:11" x14ac:dyDescent="0.2">
      <c r="A12533" s="8">
        <f>MAX($A$2:$A12532)+1</f>
        <v>10957</v>
      </c>
      <c r="B12533" s="8"/>
      <c r="C12533" s="9" t="str">
        <f t="shared" si="197"/>
        <v>Next Generation Solar Farm</v>
      </c>
      <c r="D12533" s="8"/>
      <c r="E12533" s="8"/>
      <c r="F12533" s="10"/>
      <c r="G12533" s="8">
        <v>61340</v>
      </c>
      <c r="H12533" s="8" t="s">
        <v>25302</v>
      </c>
      <c r="I12533" s="8" t="s">
        <v>5507</v>
      </c>
      <c r="J12533" s="8">
        <v>61060</v>
      </c>
      <c r="K12533" s="8" t="s">
        <v>33818</v>
      </c>
    </row>
    <row r="12534" spans="1:11" x14ac:dyDescent="0.2">
      <c r="A12534" s="8">
        <f>MAX($A$2:$A12533)+1</f>
        <v>10958</v>
      </c>
      <c r="B12534" s="8"/>
      <c r="C12534" s="9" t="str">
        <f t="shared" si="197"/>
        <v>Grafton PV</v>
      </c>
      <c r="D12534" s="8"/>
      <c r="E12534" s="8"/>
      <c r="F12534" s="10"/>
      <c r="G12534" s="8">
        <v>61341</v>
      </c>
      <c r="H12534" s="8" t="s">
        <v>25303</v>
      </c>
      <c r="I12534" s="8" t="s">
        <v>5655</v>
      </c>
      <c r="J12534" s="8">
        <v>60979</v>
      </c>
      <c r="K12534" s="8" t="s">
        <v>33818</v>
      </c>
    </row>
    <row r="12535" spans="1:11" x14ac:dyDescent="0.2">
      <c r="A12535" s="8">
        <f>MAX($A$2:$A12534)+1</f>
        <v>10959</v>
      </c>
      <c r="B12535" s="8"/>
      <c r="C12535" s="9" t="str">
        <f t="shared" si="197"/>
        <v>Barrett PV</v>
      </c>
      <c r="D12535" s="8"/>
      <c r="E12535" s="8"/>
      <c r="F12535" s="10"/>
      <c r="G12535" s="8">
        <v>61342</v>
      </c>
      <c r="H12535" s="8" t="s">
        <v>25304</v>
      </c>
      <c r="I12535" s="8" t="s">
        <v>5656</v>
      </c>
      <c r="J12535" s="8">
        <v>60980</v>
      </c>
      <c r="K12535" s="8" t="s">
        <v>33818</v>
      </c>
    </row>
    <row r="12536" spans="1:11" x14ac:dyDescent="0.2">
      <c r="A12536" s="8">
        <f>MAX($A$2:$A12535)+1</f>
        <v>10960</v>
      </c>
      <c r="B12536" s="8"/>
      <c r="C12536" s="9" t="str">
        <f t="shared" si="197"/>
        <v>Karankawa Wind LLC</v>
      </c>
      <c r="D12536" s="8"/>
      <c r="E12536" s="8"/>
      <c r="F12536" s="10"/>
      <c r="G12536" s="8">
        <v>61343</v>
      </c>
      <c r="H12536" s="8" t="s">
        <v>25305</v>
      </c>
      <c r="I12536" s="8" t="s">
        <v>25071</v>
      </c>
      <c r="J12536" s="8">
        <v>15399</v>
      </c>
      <c r="K12536" s="8" t="s">
        <v>33818</v>
      </c>
    </row>
    <row r="12537" spans="1:11" x14ac:dyDescent="0.2">
      <c r="A12537" s="8">
        <f>MAX($A$2:$A12536)+1</f>
        <v>10961</v>
      </c>
      <c r="B12537" s="8"/>
      <c r="C12537" s="9" t="str">
        <f t="shared" si="197"/>
        <v>Otter Creek Wind Farm LLC</v>
      </c>
      <c r="D12537" s="8"/>
      <c r="E12537" s="8"/>
      <c r="F12537" s="10"/>
      <c r="G12537" s="8">
        <v>61344</v>
      </c>
      <c r="H12537" s="8" t="s">
        <v>25306</v>
      </c>
      <c r="I12537" s="8" t="s">
        <v>25071</v>
      </c>
      <c r="J12537" s="8">
        <v>15399</v>
      </c>
      <c r="K12537" s="8" t="s">
        <v>33818</v>
      </c>
    </row>
    <row r="12538" spans="1:11" x14ac:dyDescent="0.2">
      <c r="A12538" s="8">
        <f>MAX($A$2:$A12537)+1</f>
        <v>10962</v>
      </c>
      <c r="B12538" s="8"/>
      <c r="C12538" s="9" t="str">
        <f t="shared" si="197"/>
        <v>WyEast Solar</v>
      </c>
      <c r="D12538" s="8"/>
      <c r="E12538" s="8"/>
      <c r="F12538" s="10"/>
      <c r="G12538" s="8">
        <v>61345</v>
      </c>
      <c r="H12538" s="8" t="s">
        <v>25307</v>
      </c>
      <c r="I12538" s="8" t="s">
        <v>25071</v>
      </c>
      <c r="J12538" s="8">
        <v>15399</v>
      </c>
      <c r="K12538" s="8" t="s">
        <v>33818</v>
      </c>
    </row>
    <row r="12539" spans="1:11" x14ac:dyDescent="0.2">
      <c r="A12539" s="8">
        <f>MAX($A$2:$A12538)+1</f>
        <v>10963</v>
      </c>
      <c r="B12539" s="8"/>
      <c r="C12539" s="9" t="str">
        <f t="shared" si="197"/>
        <v>RE Maplewood</v>
      </c>
      <c r="D12539" s="8"/>
      <c r="E12539" s="8"/>
      <c r="F12539" s="10"/>
      <c r="G12539" s="8">
        <v>61346</v>
      </c>
      <c r="H12539" s="8" t="s">
        <v>25308</v>
      </c>
      <c r="I12539" s="8" t="s">
        <v>7167</v>
      </c>
      <c r="J12539" s="8">
        <v>60982</v>
      </c>
      <c r="K12539" s="8" t="s">
        <v>33818</v>
      </c>
    </row>
    <row r="12540" spans="1:11" x14ac:dyDescent="0.2">
      <c r="A12540" s="8">
        <f>MAX($A$2:$A12539)+1</f>
        <v>10964</v>
      </c>
      <c r="B12540" s="8"/>
      <c r="C12540" s="9" t="str">
        <f t="shared" si="197"/>
        <v>Long Henry Solar</v>
      </c>
      <c r="D12540" s="8"/>
      <c r="E12540" s="8"/>
      <c r="F12540" s="10"/>
      <c r="G12540" s="8">
        <v>61347</v>
      </c>
      <c r="H12540" s="8" t="s">
        <v>25309</v>
      </c>
      <c r="I12540" s="8" t="s">
        <v>5507</v>
      </c>
      <c r="J12540" s="8">
        <v>61060</v>
      </c>
      <c r="K12540" s="8" t="s">
        <v>33818</v>
      </c>
    </row>
    <row r="12541" spans="1:11" x14ac:dyDescent="0.2">
      <c r="A12541" s="8">
        <f>MAX($A$2:$A12540)+1</f>
        <v>10965</v>
      </c>
      <c r="B12541" s="8"/>
      <c r="C12541" s="9" t="str">
        <f t="shared" si="197"/>
        <v>Westmont 400A</v>
      </c>
      <c r="D12541" s="8"/>
      <c r="E12541" s="8"/>
      <c r="F12541" s="10"/>
      <c r="G12541" s="8">
        <v>61348</v>
      </c>
      <c r="H12541" s="8" t="s">
        <v>25310</v>
      </c>
      <c r="I12541" s="8" t="s">
        <v>2412</v>
      </c>
      <c r="J12541" s="8">
        <v>11208</v>
      </c>
      <c r="K12541" s="8" t="s">
        <v>33818</v>
      </c>
    </row>
    <row r="12542" spans="1:11" x14ac:dyDescent="0.2">
      <c r="A12542" s="8">
        <f>MAX($A$2:$A12541)+1</f>
        <v>10966</v>
      </c>
      <c r="B12542" s="8"/>
      <c r="C12542" s="9" t="str">
        <f t="shared" si="197"/>
        <v>Westmont 400B</v>
      </c>
      <c r="D12542" s="8"/>
      <c r="E12542" s="8"/>
      <c r="F12542" s="10"/>
      <c r="G12542" s="8">
        <v>61349</v>
      </c>
      <c r="H12542" s="8" t="s">
        <v>25311</v>
      </c>
      <c r="I12542" s="8" t="s">
        <v>2412</v>
      </c>
      <c r="J12542" s="8">
        <v>11208</v>
      </c>
      <c r="K12542" s="8" t="s">
        <v>33818</v>
      </c>
    </row>
    <row r="12543" spans="1:11" x14ac:dyDescent="0.2">
      <c r="A12543" s="8">
        <f>MAX($A$2:$A12542)+1</f>
        <v>10967</v>
      </c>
      <c r="B12543" s="8"/>
      <c r="C12543" s="9" t="str">
        <f t="shared" si="197"/>
        <v>MDFA Devens-Saratoga</v>
      </c>
      <c r="D12543" s="8"/>
      <c r="E12543" s="8"/>
      <c r="F12543" s="10"/>
      <c r="G12543" s="8">
        <v>61350</v>
      </c>
      <c r="H12543" s="8" t="s">
        <v>25312</v>
      </c>
      <c r="I12543" s="8" t="s">
        <v>3860</v>
      </c>
      <c r="J12543" s="8">
        <v>57081</v>
      </c>
      <c r="K12543" s="8" t="s">
        <v>33818</v>
      </c>
    </row>
    <row r="12544" spans="1:11" x14ac:dyDescent="0.2">
      <c r="A12544" s="8">
        <f>MAX($A$2:$A12543)+1</f>
        <v>10968</v>
      </c>
      <c r="B12544" s="8"/>
      <c r="C12544" s="9" t="str">
        <f t="shared" si="197"/>
        <v>Bear Creek Solar</v>
      </c>
      <c r="D12544" s="8"/>
      <c r="E12544" s="8"/>
      <c r="F12544" s="10"/>
      <c r="G12544" s="8">
        <v>61351</v>
      </c>
      <c r="H12544" s="8" t="s">
        <v>20942</v>
      </c>
      <c r="I12544" s="8" t="s">
        <v>5507</v>
      </c>
      <c r="J12544" s="8">
        <v>61060</v>
      </c>
      <c r="K12544" s="8" t="s">
        <v>33818</v>
      </c>
    </row>
    <row r="12545" spans="1:11" x14ac:dyDescent="0.2">
      <c r="A12545" s="8">
        <f>MAX($A$2:$A12544)+1</f>
        <v>10969</v>
      </c>
      <c r="B12545" s="8"/>
      <c r="C12545" s="9" t="str">
        <f t="shared" si="197"/>
        <v>Bondi Solar</v>
      </c>
      <c r="D12545" s="8"/>
      <c r="E12545" s="8"/>
      <c r="F12545" s="10"/>
      <c r="G12545" s="8">
        <v>61352</v>
      </c>
      <c r="H12545" s="8" t="s">
        <v>25313</v>
      </c>
      <c r="I12545" s="8" t="s">
        <v>5507</v>
      </c>
      <c r="J12545" s="8">
        <v>61060</v>
      </c>
      <c r="K12545" s="8" t="s">
        <v>33818</v>
      </c>
    </row>
    <row r="12546" spans="1:11" x14ac:dyDescent="0.2">
      <c r="A12546" s="8">
        <f>MAX($A$2:$A12545)+1</f>
        <v>10970</v>
      </c>
      <c r="B12546" s="8"/>
      <c r="C12546" s="9" t="str">
        <f t="shared" si="197"/>
        <v>Mount Signal Solar 2</v>
      </c>
      <c r="D12546" s="8"/>
      <c r="E12546" s="8"/>
      <c r="F12546" s="10"/>
      <c r="G12546" s="8">
        <v>61353</v>
      </c>
      <c r="H12546" s="8" t="s">
        <v>25314</v>
      </c>
      <c r="I12546" s="8" t="s">
        <v>6351</v>
      </c>
      <c r="J12546" s="8">
        <v>60986</v>
      </c>
      <c r="K12546" s="8" t="s">
        <v>33818</v>
      </c>
    </row>
    <row r="12547" spans="1:11" x14ac:dyDescent="0.2">
      <c r="A12547" s="8">
        <f>MAX($A$2:$A12546)+1</f>
        <v>10971</v>
      </c>
      <c r="B12547" s="8"/>
      <c r="C12547" s="9" t="str">
        <f t="shared" si="197"/>
        <v>Princeton Solar Project</v>
      </c>
      <c r="D12547" s="8"/>
      <c r="E12547" s="8"/>
      <c r="F12547" s="10"/>
      <c r="G12547" s="8">
        <v>61354</v>
      </c>
      <c r="H12547" s="8" t="s">
        <v>25315</v>
      </c>
      <c r="I12547" s="8" t="s">
        <v>2734</v>
      </c>
      <c r="J12547" s="8">
        <v>56990</v>
      </c>
      <c r="K12547" s="8" t="s">
        <v>33818</v>
      </c>
    </row>
    <row r="12548" spans="1:11" x14ac:dyDescent="0.2">
      <c r="A12548" s="8">
        <f>MAX($A$2:$A12547)+1</f>
        <v>10972</v>
      </c>
      <c r="B12548" s="8"/>
      <c r="C12548" s="9" t="str">
        <f t="shared" si="197"/>
        <v>Arlington Outlet Hydroelectric Generator</v>
      </c>
      <c r="D12548" s="8"/>
      <c r="E12548" s="8"/>
      <c r="F12548" s="10"/>
      <c r="G12548" s="8">
        <v>61355</v>
      </c>
      <c r="H12548" s="8" t="s">
        <v>25316</v>
      </c>
      <c r="I12548" s="8" t="s">
        <v>5657</v>
      </c>
      <c r="J12548" s="8">
        <v>60995</v>
      </c>
      <c r="K12548" s="8" t="s">
        <v>33818</v>
      </c>
    </row>
    <row r="12549" spans="1:11" x14ac:dyDescent="0.2">
      <c r="A12549" s="8">
        <f>MAX($A$2:$A12548)+1</f>
        <v>10973</v>
      </c>
      <c r="B12549" s="8"/>
      <c r="C12549" s="9" t="str">
        <f t="shared" si="197"/>
        <v>Valfilm Wind Project</v>
      </c>
      <c r="D12549" s="8"/>
      <c r="E12549" s="8"/>
      <c r="F12549" s="10"/>
      <c r="G12549" s="8">
        <v>61356</v>
      </c>
      <c r="H12549" s="8" t="s">
        <v>25317</v>
      </c>
      <c r="I12549" s="8" t="s">
        <v>6040</v>
      </c>
      <c r="J12549" s="8">
        <v>60996</v>
      </c>
      <c r="K12549" s="8" t="s">
        <v>33818</v>
      </c>
    </row>
    <row r="12550" spans="1:11" x14ac:dyDescent="0.2">
      <c r="A12550" s="8">
        <f>MAX($A$2:$A12549)+1</f>
        <v>10974</v>
      </c>
      <c r="B12550" s="8"/>
      <c r="C12550" s="9" t="str">
        <f t="shared" si="197"/>
        <v>Red Pine Wind Project</v>
      </c>
      <c r="D12550" s="8"/>
      <c r="E12550" s="8"/>
      <c r="F12550" s="10"/>
      <c r="G12550" s="8">
        <v>61357</v>
      </c>
      <c r="H12550" s="8" t="s">
        <v>25318</v>
      </c>
      <c r="I12550" s="8" t="s">
        <v>7245</v>
      </c>
      <c r="J12550" s="8">
        <v>60997</v>
      </c>
      <c r="K12550" s="8" t="s">
        <v>33818</v>
      </c>
    </row>
    <row r="12551" spans="1:11" x14ac:dyDescent="0.2">
      <c r="A12551" s="8">
        <f>MAX($A$2:$A12550)+1</f>
        <v>10975</v>
      </c>
      <c r="B12551" s="8"/>
      <c r="C12551" s="9" t="str">
        <f t="shared" si="197"/>
        <v>IGS Solar I - BWI5</v>
      </c>
      <c r="D12551" s="8"/>
      <c r="E12551" s="8"/>
      <c r="F12551" s="10"/>
      <c r="G12551" s="8">
        <v>61358</v>
      </c>
      <c r="H12551" s="8" t="s">
        <v>25319</v>
      </c>
      <c r="I12551" s="8" t="s">
        <v>5658</v>
      </c>
      <c r="J12551" s="8">
        <v>60994</v>
      </c>
      <c r="K12551" s="8" t="s">
        <v>33818</v>
      </c>
    </row>
    <row r="12552" spans="1:11" x14ac:dyDescent="0.2">
      <c r="A12552" s="8">
        <f>MAX($A$2:$A12551)+1</f>
        <v>10976</v>
      </c>
      <c r="B12552" s="8"/>
      <c r="C12552" s="9" t="str">
        <f t="shared" si="197"/>
        <v>IGS Solar I - EWR5</v>
      </c>
      <c r="D12552" s="8"/>
      <c r="E12552" s="8"/>
      <c r="F12552" s="10"/>
      <c r="G12552" s="8">
        <v>61359</v>
      </c>
      <c r="H12552" s="8" t="s">
        <v>25320</v>
      </c>
      <c r="I12552" s="8" t="s">
        <v>5658</v>
      </c>
      <c r="J12552" s="8">
        <v>60994</v>
      </c>
      <c r="K12552" s="8" t="s">
        <v>33818</v>
      </c>
    </row>
    <row r="12553" spans="1:11" x14ac:dyDescent="0.2">
      <c r="A12553" s="8">
        <f>MAX($A$2:$A12552)+1</f>
        <v>10977</v>
      </c>
      <c r="B12553" s="8"/>
      <c r="C12553" s="9" t="str">
        <f t="shared" si="197"/>
        <v>IGS Solar I - EWR6</v>
      </c>
      <c r="D12553" s="8"/>
      <c r="E12553" s="8"/>
      <c r="F12553" s="10"/>
      <c r="G12553" s="8">
        <v>61360</v>
      </c>
      <c r="H12553" s="8" t="s">
        <v>25321</v>
      </c>
      <c r="I12553" s="8" t="s">
        <v>5658</v>
      </c>
      <c r="J12553" s="8">
        <v>60994</v>
      </c>
      <c r="K12553" s="8" t="s">
        <v>33818</v>
      </c>
    </row>
    <row r="12554" spans="1:11" x14ac:dyDescent="0.2">
      <c r="A12554" s="8">
        <f>MAX($A$2:$A12553)+1</f>
        <v>10978</v>
      </c>
      <c r="B12554" s="8"/>
      <c r="C12554" s="9" t="str">
        <f t="shared" si="197"/>
        <v>Utica Aero Solar Max PV</v>
      </c>
      <c r="D12554" s="8"/>
      <c r="E12554" s="8"/>
      <c r="F12554" s="10"/>
      <c r="G12554" s="8">
        <v>61361</v>
      </c>
      <c r="H12554" s="8" t="s">
        <v>25322</v>
      </c>
      <c r="I12554" s="8" t="s">
        <v>8062</v>
      </c>
      <c r="J12554" s="8">
        <v>60998</v>
      </c>
      <c r="K12554" s="8" t="s">
        <v>33818</v>
      </c>
    </row>
    <row r="12555" spans="1:11" x14ac:dyDescent="0.2">
      <c r="A12555" s="8">
        <f>MAX($A$2:$A12554)+1</f>
        <v>10979</v>
      </c>
      <c r="B12555" s="8"/>
      <c r="C12555" s="9" t="str">
        <f t="shared" si="197"/>
        <v>NRG Elbow Creek Energy Storage Project</v>
      </c>
      <c r="D12555" s="8"/>
      <c r="E12555" s="8"/>
      <c r="F12555" s="10"/>
      <c r="G12555" s="8">
        <v>61362</v>
      </c>
      <c r="H12555" s="8" t="s">
        <v>25323</v>
      </c>
      <c r="I12555" s="8" t="s">
        <v>2808</v>
      </c>
      <c r="J12555" s="8">
        <v>54888</v>
      </c>
      <c r="K12555" s="8" t="s">
        <v>33818</v>
      </c>
    </row>
    <row r="12556" spans="1:11" x14ac:dyDescent="0.2">
      <c r="A12556" s="8">
        <f>MAX($A$2:$A12555)+1</f>
        <v>10980</v>
      </c>
      <c r="B12556" s="8"/>
      <c r="C12556" s="9" t="str">
        <f t="shared" si="197"/>
        <v>Equuleus Community Solar Gardens</v>
      </c>
      <c r="D12556" s="8"/>
      <c r="E12556" s="8"/>
      <c r="F12556" s="10"/>
      <c r="G12556" s="8">
        <v>61363</v>
      </c>
      <c r="H12556" s="8" t="s">
        <v>25324</v>
      </c>
      <c r="I12556" s="8" t="s">
        <v>5844</v>
      </c>
      <c r="J12556" s="8">
        <v>61000</v>
      </c>
      <c r="K12556" s="8" t="s">
        <v>33818</v>
      </c>
    </row>
    <row r="12557" spans="1:11" x14ac:dyDescent="0.2">
      <c r="A12557" s="8">
        <f>MAX($A$2:$A12556)+1</f>
        <v>10981</v>
      </c>
      <c r="B12557" s="8"/>
      <c r="C12557" s="9" t="str">
        <f t="shared" si="197"/>
        <v>Hu Honua Bioenergy Facility</v>
      </c>
      <c r="D12557" s="8"/>
      <c r="E12557" s="8"/>
      <c r="F12557" s="10"/>
      <c r="G12557" s="8">
        <v>61364</v>
      </c>
      <c r="H12557" s="8" t="s">
        <v>25325</v>
      </c>
      <c r="I12557" s="8" t="s">
        <v>7776</v>
      </c>
      <c r="J12557" s="8">
        <v>61001</v>
      </c>
      <c r="K12557" s="8" t="s">
        <v>33818</v>
      </c>
    </row>
    <row r="12558" spans="1:11" x14ac:dyDescent="0.2">
      <c r="A12558" s="8">
        <f>MAX($A$2:$A12557)+1</f>
        <v>10982</v>
      </c>
      <c r="B12558" s="8"/>
      <c r="C12558" s="9" t="str">
        <f t="shared" si="197"/>
        <v>Fallbrook Energy Storage</v>
      </c>
      <c r="D12558" s="8"/>
      <c r="E12558" s="8"/>
      <c r="F12558" s="10"/>
      <c r="G12558" s="8">
        <v>61365</v>
      </c>
      <c r="H12558" s="8" t="s">
        <v>25326</v>
      </c>
      <c r="I12558" s="8" t="s">
        <v>378</v>
      </c>
      <c r="J12558" s="8">
        <v>16609</v>
      </c>
      <c r="K12558" s="8" t="s">
        <v>33818</v>
      </c>
    </row>
    <row r="12559" spans="1:11" x14ac:dyDescent="0.2">
      <c r="A12559" s="8">
        <f>MAX($A$2:$A12558)+1</f>
        <v>10983</v>
      </c>
      <c r="B12559" s="8"/>
      <c r="C12559" s="9" t="str">
        <f t="shared" si="197"/>
        <v>Top Gun Energy Storage</v>
      </c>
      <c r="D12559" s="8"/>
      <c r="E12559" s="8"/>
      <c r="F12559" s="10"/>
      <c r="G12559" s="8">
        <v>61366</v>
      </c>
      <c r="H12559" s="8" t="s">
        <v>25327</v>
      </c>
      <c r="I12559" s="8" t="s">
        <v>378</v>
      </c>
      <c r="J12559" s="8">
        <v>16609</v>
      </c>
      <c r="K12559" s="8" t="s">
        <v>33818</v>
      </c>
    </row>
    <row r="12560" spans="1:11" x14ac:dyDescent="0.2">
      <c r="A12560" s="8">
        <f>MAX($A$2:$A12559)+1</f>
        <v>10984</v>
      </c>
      <c r="B12560" s="8"/>
      <c r="C12560" s="9" t="str">
        <f t="shared" si="197"/>
        <v>Smith &amp; Wesson at Springfield MA PV</v>
      </c>
      <c r="D12560" s="8"/>
      <c r="E12560" s="8"/>
      <c r="F12560" s="10"/>
      <c r="G12560" s="8">
        <v>61367</v>
      </c>
      <c r="H12560" s="8" t="s">
        <v>25328</v>
      </c>
      <c r="I12560" s="8" t="s">
        <v>1449</v>
      </c>
      <c r="J12560" s="8">
        <v>57319</v>
      </c>
      <c r="K12560" s="8" t="s">
        <v>33818</v>
      </c>
    </row>
    <row r="12561" spans="1:11" x14ac:dyDescent="0.2">
      <c r="A12561" s="8">
        <f>MAX($A$2:$A12560)+1</f>
        <v>10985</v>
      </c>
      <c r="B12561" s="8"/>
      <c r="C12561" s="9" t="str">
        <f t="shared" ref="C12561:C12624" si="198">IF(H12561="",F12561,H12561)</f>
        <v>Midway Solar - TX</v>
      </c>
      <c r="D12561" s="8"/>
      <c r="E12561" s="8"/>
      <c r="F12561" s="10"/>
      <c r="G12561" s="8">
        <v>61368</v>
      </c>
      <c r="H12561" s="8" t="s">
        <v>25329</v>
      </c>
      <c r="I12561" s="8" t="s">
        <v>7278</v>
      </c>
      <c r="J12561" s="8">
        <v>61004</v>
      </c>
      <c r="K12561" s="8" t="s">
        <v>33818</v>
      </c>
    </row>
    <row r="12562" spans="1:11" x14ac:dyDescent="0.2">
      <c r="A12562" s="8">
        <f>MAX($A$2:$A12561)+1</f>
        <v>10986</v>
      </c>
      <c r="B12562" s="8"/>
      <c r="C12562" s="9" t="str">
        <f t="shared" si="198"/>
        <v>Sweetwater Solar</v>
      </c>
      <c r="D12562" s="8"/>
      <c r="E12562" s="8"/>
      <c r="F12562" s="10"/>
      <c r="G12562" s="8">
        <v>61369</v>
      </c>
      <c r="H12562" s="8" t="s">
        <v>25330</v>
      </c>
      <c r="I12562" s="8" t="s">
        <v>6042</v>
      </c>
      <c r="J12562" s="8">
        <v>61005</v>
      </c>
      <c r="K12562" s="8" t="s">
        <v>33818</v>
      </c>
    </row>
    <row r="12563" spans="1:11" x14ac:dyDescent="0.2">
      <c r="A12563" s="8">
        <f>MAX($A$2:$A12562)+1</f>
        <v>10987</v>
      </c>
      <c r="B12563" s="8"/>
      <c r="C12563" s="9" t="str">
        <f t="shared" si="198"/>
        <v>Walnut Springs Solar</v>
      </c>
      <c r="D12563" s="8"/>
      <c r="E12563" s="8"/>
      <c r="F12563" s="10"/>
      <c r="G12563" s="8">
        <v>61370</v>
      </c>
      <c r="H12563" s="8" t="s">
        <v>25331</v>
      </c>
      <c r="I12563" s="8" t="s">
        <v>5507</v>
      </c>
      <c r="J12563" s="8">
        <v>61060</v>
      </c>
      <c r="K12563" s="8" t="s">
        <v>33818</v>
      </c>
    </row>
    <row r="12564" spans="1:11" x14ac:dyDescent="0.2">
      <c r="A12564" s="8">
        <f>MAX($A$2:$A12563)+1</f>
        <v>10988</v>
      </c>
      <c r="B12564" s="8"/>
      <c r="C12564" s="9" t="str">
        <f t="shared" si="198"/>
        <v>Centaurus Solar - MA</v>
      </c>
      <c r="D12564" s="8"/>
      <c r="E12564" s="8"/>
      <c r="F12564" s="10"/>
      <c r="G12564" s="8">
        <v>61371</v>
      </c>
      <c r="H12564" s="8" t="s">
        <v>25332</v>
      </c>
      <c r="I12564" s="8" t="s">
        <v>5659</v>
      </c>
      <c r="J12564" s="8">
        <v>61009</v>
      </c>
      <c r="K12564" s="8" t="s">
        <v>33818</v>
      </c>
    </row>
    <row r="12565" spans="1:11" x14ac:dyDescent="0.2">
      <c r="A12565" s="8">
        <f>MAX($A$2:$A12564)+1</f>
        <v>10989</v>
      </c>
      <c r="B12565" s="8"/>
      <c r="C12565" s="9" t="str">
        <f t="shared" si="198"/>
        <v>Ord Mountain Solar</v>
      </c>
      <c r="D12565" s="8"/>
      <c r="E12565" s="8"/>
      <c r="F12565" s="10"/>
      <c r="G12565" s="8">
        <v>61372</v>
      </c>
      <c r="H12565" s="8" t="s">
        <v>25333</v>
      </c>
      <c r="I12565" s="8" t="s">
        <v>7617</v>
      </c>
      <c r="J12565" s="8">
        <v>61010</v>
      </c>
      <c r="K12565" s="8" t="s">
        <v>33818</v>
      </c>
    </row>
    <row r="12566" spans="1:11" x14ac:dyDescent="0.2">
      <c r="A12566" s="8">
        <f>MAX($A$2:$A12565)+1</f>
        <v>10990</v>
      </c>
      <c r="B12566" s="8"/>
      <c r="C12566" s="9" t="str">
        <f t="shared" si="198"/>
        <v>Kearsarge Bellingham PV</v>
      </c>
      <c r="D12566" s="8"/>
      <c r="E12566" s="8"/>
      <c r="F12566" s="10"/>
      <c r="G12566" s="8">
        <v>61373</v>
      </c>
      <c r="H12566" s="8" t="s">
        <v>25334</v>
      </c>
      <c r="I12566" s="8" t="s">
        <v>5660</v>
      </c>
      <c r="J12566" s="8">
        <v>61011</v>
      </c>
      <c r="K12566" s="8" t="s">
        <v>33818</v>
      </c>
    </row>
    <row r="12567" spans="1:11" x14ac:dyDescent="0.2">
      <c r="A12567" s="8">
        <f>MAX($A$2:$A12566)+1</f>
        <v>10991</v>
      </c>
      <c r="B12567" s="8"/>
      <c r="C12567" s="9" t="str">
        <f t="shared" si="198"/>
        <v>Clarke Solar Power Facility</v>
      </c>
      <c r="D12567" s="8"/>
      <c r="E12567" s="8"/>
      <c r="F12567" s="10"/>
      <c r="G12567" s="8">
        <v>61374</v>
      </c>
      <c r="H12567" s="8" t="s">
        <v>25335</v>
      </c>
      <c r="I12567" s="8" t="s">
        <v>8119</v>
      </c>
      <c r="J12567" s="8">
        <v>61021</v>
      </c>
      <c r="K12567" s="8" t="s">
        <v>33818</v>
      </c>
    </row>
    <row r="12568" spans="1:11" x14ac:dyDescent="0.2">
      <c r="A12568" s="8">
        <f>MAX($A$2:$A12567)+1</f>
        <v>10992</v>
      </c>
      <c r="B12568" s="8"/>
      <c r="C12568" s="9" t="str">
        <f t="shared" si="198"/>
        <v>Cherrydale Solar Power Facility</v>
      </c>
      <c r="D12568" s="8"/>
      <c r="E12568" s="8"/>
      <c r="F12568" s="10"/>
      <c r="G12568" s="8">
        <v>61375</v>
      </c>
      <c r="H12568" s="8" t="s">
        <v>25336</v>
      </c>
      <c r="I12568" s="8" t="s">
        <v>7944</v>
      </c>
      <c r="J12568" s="8">
        <v>61022</v>
      </c>
      <c r="K12568" s="8" t="s">
        <v>33818</v>
      </c>
    </row>
    <row r="12569" spans="1:11" x14ac:dyDescent="0.2">
      <c r="A12569" s="8">
        <f>MAX($A$2:$A12568)+1</f>
        <v>10993</v>
      </c>
      <c r="B12569" s="8"/>
      <c r="C12569" s="9" t="str">
        <f t="shared" si="198"/>
        <v>Cedar Creek PV</v>
      </c>
      <c r="D12569" s="8"/>
      <c r="E12569" s="8"/>
      <c r="F12569" s="10"/>
      <c r="G12569" s="8">
        <v>61376</v>
      </c>
      <c r="H12569" s="8" t="s">
        <v>25337</v>
      </c>
      <c r="I12569" s="8" t="s">
        <v>5845</v>
      </c>
      <c r="J12569" s="8">
        <v>61012</v>
      </c>
      <c r="K12569" s="8" t="s">
        <v>33818</v>
      </c>
    </row>
    <row r="12570" spans="1:11" x14ac:dyDescent="0.2">
      <c r="A12570" s="8">
        <f>MAX($A$2:$A12569)+1</f>
        <v>10994</v>
      </c>
      <c r="B12570" s="8"/>
      <c r="C12570" s="9" t="str">
        <f t="shared" si="198"/>
        <v>Amazon - Patterson PV</v>
      </c>
      <c r="D12570" s="8"/>
      <c r="E12570" s="8"/>
      <c r="F12570" s="10"/>
      <c r="G12570" s="8">
        <v>61377</v>
      </c>
      <c r="H12570" s="8" t="s">
        <v>25338</v>
      </c>
      <c r="I12570" s="8" t="s">
        <v>5845</v>
      </c>
      <c r="J12570" s="8">
        <v>61012</v>
      </c>
      <c r="K12570" s="8" t="s">
        <v>33818</v>
      </c>
    </row>
    <row r="12571" spans="1:11" x14ac:dyDescent="0.2">
      <c r="A12571" s="8">
        <f>MAX($A$2:$A12570)+1</f>
        <v>10995</v>
      </c>
      <c r="B12571" s="8"/>
      <c r="C12571" s="9" t="str">
        <f t="shared" si="198"/>
        <v>Northern Westchester Hospital</v>
      </c>
      <c r="D12571" s="8"/>
      <c r="E12571" s="8"/>
      <c r="F12571" s="10"/>
      <c r="G12571" s="8">
        <v>61378</v>
      </c>
      <c r="H12571" s="8" t="s">
        <v>5846</v>
      </c>
      <c r="I12571" s="8" t="s">
        <v>5846</v>
      </c>
      <c r="J12571" s="8">
        <v>61013</v>
      </c>
      <c r="K12571" s="8" t="s">
        <v>33818</v>
      </c>
    </row>
    <row r="12572" spans="1:11" x14ac:dyDescent="0.2">
      <c r="A12572" s="8">
        <f>MAX($A$2:$A12571)+1</f>
        <v>10996</v>
      </c>
      <c r="B12572" s="8"/>
      <c r="C12572" s="9" t="str">
        <f t="shared" si="198"/>
        <v>DodgeSun</v>
      </c>
      <c r="D12572" s="8"/>
      <c r="E12572" s="8"/>
      <c r="F12572" s="10"/>
      <c r="G12572" s="8">
        <v>61379</v>
      </c>
      <c r="H12572" s="8" t="s">
        <v>25339</v>
      </c>
      <c r="I12572" s="8" t="s">
        <v>5847</v>
      </c>
      <c r="J12572" s="8">
        <v>61014</v>
      </c>
      <c r="K12572" s="8" t="s">
        <v>33818</v>
      </c>
    </row>
    <row r="12573" spans="1:11" x14ac:dyDescent="0.2">
      <c r="A12573" s="8">
        <f>MAX($A$2:$A12572)+1</f>
        <v>10997</v>
      </c>
      <c r="B12573" s="8"/>
      <c r="C12573" s="9" t="str">
        <f t="shared" si="198"/>
        <v>Johnson Solar</v>
      </c>
      <c r="D12573" s="8"/>
      <c r="E12573" s="8"/>
      <c r="F12573" s="10"/>
      <c r="G12573" s="8">
        <v>61380</v>
      </c>
      <c r="H12573" s="8" t="s">
        <v>25340</v>
      </c>
      <c r="I12573" s="8" t="s">
        <v>6043</v>
      </c>
      <c r="J12573" s="8">
        <v>61015</v>
      </c>
      <c r="K12573" s="8" t="s">
        <v>33818</v>
      </c>
    </row>
    <row r="12574" spans="1:11" x14ac:dyDescent="0.2">
      <c r="A12574" s="8">
        <f>MAX($A$2:$A12573)+1</f>
        <v>10998</v>
      </c>
      <c r="B12574" s="8"/>
      <c r="C12574" s="9" t="str">
        <f t="shared" si="198"/>
        <v>Koppelman Sun</v>
      </c>
      <c r="D12574" s="8"/>
      <c r="E12574" s="8"/>
      <c r="F12574" s="10"/>
      <c r="G12574" s="8">
        <v>61381</v>
      </c>
      <c r="H12574" s="8" t="s">
        <v>25341</v>
      </c>
      <c r="I12574" s="8" t="s">
        <v>5848</v>
      </c>
      <c r="J12574" s="8">
        <v>61016</v>
      </c>
      <c r="K12574" s="8" t="s">
        <v>33818</v>
      </c>
    </row>
    <row r="12575" spans="1:11" x14ac:dyDescent="0.2">
      <c r="A12575" s="8">
        <f>MAX($A$2:$A12574)+1</f>
        <v>10999</v>
      </c>
      <c r="B12575" s="8"/>
      <c r="C12575" s="9" t="str">
        <f t="shared" si="198"/>
        <v>Lindstrom Solar</v>
      </c>
      <c r="D12575" s="8"/>
      <c r="E12575" s="8"/>
      <c r="F12575" s="10"/>
      <c r="G12575" s="8">
        <v>61382</v>
      </c>
      <c r="H12575" s="8" t="s">
        <v>25342</v>
      </c>
      <c r="I12575" s="8" t="s">
        <v>6044</v>
      </c>
      <c r="J12575" s="8">
        <v>61017</v>
      </c>
      <c r="K12575" s="8" t="s">
        <v>33818</v>
      </c>
    </row>
    <row r="12576" spans="1:11" x14ac:dyDescent="0.2">
      <c r="A12576" s="8">
        <f>MAX($A$2:$A12575)+1</f>
        <v>11000</v>
      </c>
      <c r="B12576" s="8"/>
      <c r="C12576" s="9" t="str">
        <f t="shared" si="198"/>
        <v>Rengstorf Solar</v>
      </c>
      <c r="D12576" s="8"/>
      <c r="E12576" s="8"/>
      <c r="F12576" s="10"/>
      <c r="G12576" s="8">
        <v>61383</v>
      </c>
      <c r="H12576" s="8" t="s">
        <v>25343</v>
      </c>
      <c r="I12576" s="8" t="s">
        <v>5849</v>
      </c>
      <c r="J12576" s="8">
        <v>61018</v>
      </c>
      <c r="K12576" s="8" t="s">
        <v>33818</v>
      </c>
    </row>
    <row r="12577" spans="1:11" x14ac:dyDescent="0.2">
      <c r="A12577" s="8">
        <f>MAX($A$2:$A12576)+1</f>
        <v>11001</v>
      </c>
      <c r="B12577" s="8"/>
      <c r="C12577" s="9" t="str">
        <f t="shared" si="198"/>
        <v>St. Cloud Solar</v>
      </c>
      <c r="D12577" s="8"/>
      <c r="E12577" s="8"/>
      <c r="F12577" s="10"/>
      <c r="G12577" s="8">
        <v>61384</v>
      </c>
      <c r="H12577" s="8" t="s">
        <v>25344</v>
      </c>
      <c r="I12577" s="8" t="s">
        <v>6045</v>
      </c>
      <c r="J12577" s="8">
        <v>61019</v>
      </c>
      <c r="K12577" s="8" t="s">
        <v>33818</v>
      </c>
    </row>
    <row r="12578" spans="1:11" x14ac:dyDescent="0.2">
      <c r="A12578" s="8">
        <f>MAX($A$2:$A12577)+1</f>
        <v>11002</v>
      </c>
      <c r="B12578" s="8"/>
      <c r="C12578" s="9" t="str">
        <f t="shared" si="198"/>
        <v>Georgia LFG Oak Grove Plant</v>
      </c>
      <c r="D12578" s="8"/>
      <c r="E12578" s="8"/>
      <c r="F12578" s="10"/>
      <c r="G12578" s="8">
        <v>61385</v>
      </c>
      <c r="H12578" s="8" t="s">
        <v>25345</v>
      </c>
      <c r="I12578" s="8" t="s">
        <v>1746</v>
      </c>
      <c r="J12578" s="8">
        <v>59370</v>
      </c>
      <c r="K12578" s="8" t="s">
        <v>33818</v>
      </c>
    </row>
    <row r="12579" spans="1:11" x14ac:dyDescent="0.2">
      <c r="A12579" s="8">
        <f>MAX($A$2:$A12578)+1</f>
        <v>11003</v>
      </c>
      <c r="B12579" s="8"/>
      <c r="C12579" s="9" t="str">
        <f t="shared" si="198"/>
        <v>Georgia LFG Pine Ridge Plant</v>
      </c>
      <c r="D12579" s="8"/>
      <c r="E12579" s="8"/>
      <c r="F12579" s="10"/>
      <c r="G12579" s="8">
        <v>61386</v>
      </c>
      <c r="H12579" s="8" t="s">
        <v>25346</v>
      </c>
      <c r="I12579" s="8" t="s">
        <v>1746</v>
      </c>
      <c r="J12579" s="8">
        <v>59370</v>
      </c>
      <c r="K12579" s="8" t="s">
        <v>33818</v>
      </c>
    </row>
    <row r="12580" spans="1:11" x14ac:dyDescent="0.2">
      <c r="A12580" s="8">
        <f>MAX($A$2:$A12579)+1</f>
        <v>11004</v>
      </c>
      <c r="B12580" s="8"/>
      <c r="C12580" s="9" t="str">
        <f t="shared" si="198"/>
        <v>Georgia LFG Richland Creek Plant</v>
      </c>
      <c r="D12580" s="8"/>
      <c r="E12580" s="8"/>
      <c r="F12580" s="10"/>
      <c r="G12580" s="8">
        <v>61387</v>
      </c>
      <c r="H12580" s="8" t="s">
        <v>25347</v>
      </c>
      <c r="I12580" s="8" t="s">
        <v>1746</v>
      </c>
      <c r="J12580" s="8">
        <v>59370</v>
      </c>
      <c r="K12580" s="8" t="s">
        <v>33818</v>
      </c>
    </row>
    <row r="12581" spans="1:11" x14ac:dyDescent="0.2">
      <c r="A12581" s="8">
        <f>MAX($A$2:$A12580)+1</f>
        <v>11005</v>
      </c>
      <c r="B12581" s="8"/>
      <c r="C12581" s="9" t="str">
        <f t="shared" si="198"/>
        <v>AEP Jacksonville Solar Project</v>
      </c>
      <c r="D12581" s="8"/>
      <c r="E12581" s="8"/>
      <c r="F12581" s="10"/>
      <c r="G12581" s="8">
        <v>61388</v>
      </c>
      <c r="H12581" s="8" t="s">
        <v>25348</v>
      </c>
      <c r="I12581" s="8" t="s">
        <v>5600</v>
      </c>
      <c r="J12581" s="8">
        <v>60571</v>
      </c>
      <c r="K12581" s="8" t="s">
        <v>33818</v>
      </c>
    </row>
    <row r="12582" spans="1:11" x14ac:dyDescent="0.2">
      <c r="A12582" s="8">
        <f>MAX($A$2:$A12581)+1</f>
        <v>11006</v>
      </c>
      <c r="B12582" s="8"/>
      <c r="C12582" s="9" t="str">
        <f t="shared" si="198"/>
        <v>Letchworth Solar Project</v>
      </c>
      <c r="D12582" s="8"/>
      <c r="E12582" s="8"/>
      <c r="F12582" s="10"/>
      <c r="G12582" s="8">
        <v>61389</v>
      </c>
      <c r="H12582" s="8" t="s">
        <v>25349</v>
      </c>
      <c r="I12582" s="8" t="s">
        <v>5600</v>
      </c>
      <c r="J12582" s="8">
        <v>60571</v>
      </c>
      <c r="K12582" s="8" t="s">
        <v>33818</v>
      </c>
    </row>
    <row r="12583" spans="1:11" x14ac:dyDescent="0.2">
      <c r="A12583" s="8">
        <f>MAX($A$2:$A12582)+1</f>
        <v>11007</v>
      </c>
      <c r="B12583" s="8"/>
      <c r="C12583" s="9" t="str">
        <f t="shared" si="198"/>
        <v>Pomerado Energy Storage, LLC</v>
      </c>
      <c r="D12583" s="8"/>
      <c r="E12583" s="8"/>
      <c r="F12583" s="10"/>
      <c r="G12583" s="8">
        <v>61390</v>
      </c>
      <c r="H12583" s="8" t="s">
        <v>25350</v>
      </c>
      <c r="I12583" s="8" t="s">
        <v>1733</v>
      </c>
      <c r="J12583" s="8">
        <v>59380</v>
      </c>
      <c r="K12583" s="8" t="s">
        <v>33818</v>
      </c>
    </row>
    <row r="12584" spans="1:11" x14ac:dyDescent="0.2">
      <c r="A12584" s="8">
        <f>MAX($A$2:$A12583)+1</f>
        <v>11008</v>
      </c>
      <c r="B12584" s="8"/>
      <c r="C12584" s="9" t="str">
        <f t="shared" si="198"/>
        <v>A.J. Mihm Generating Station</v>
      </c>
      <c r="D12584" s="8"/>
      <c r="E12584" s="8"/>
      <c r="F12584" s="10"/>
      <c r="G12584" s="8">
        <v>61391</v>
      </c>
      <c r="H12584" s="8" t="s">
        <v>25351</v>
      </c>
      <c r="I12584" s="8" t="s">
        <v>6352</v>
      </c>
      <c r="J12584" s="8">
        <v>61029</v>
      </c>
      <c r="K12584" s="8" t="s">
        <v>33818</v>
      </c>
    </row>
    <row r="12585" spans="1:11" x14ac:dyDescent="0.2">
      <c r="A12585" s="8">
        <f>MAX($A$2:$A12584)+1</f>
        <v>11009</v>
      </c>
      <c r="B12585" s="8"/>
      <c r="C12585" s="9" t="str">
        <f t="shared" si="198"/>
        <v>F.D. Kuester Generating Station</v>
      </c>
      <c r="D12585" s="8"/>
      <c r="E12585" s="8"/>
      <c r="F12585" s="10"/>
      <c r="G12585" s="8">
        <v>61392</v>
      </c>
      <c r="H12585" s="8" t="s">
        <v>25352</v>
      </c>
      <c r="I12585" s="8" t="s">
        <v>6352</v>
      </c>
      <c r="J12585" s="8">
        <v>61029</v>
      </c>
      <c r="K12585" s="8" t="s">
        <v>33818</v>
      </c>
    </row>
    <row r="12586" spans="1:11" x14ac:dyDescent="0.2">
      <c r="A12586" s="8">
        <f>MAX($A$2:$A12585)+1</f>
        <v>11010</v>
      </c>
      <c r="B12586" s="8"/>
      <c r="C12586" s="9" t="str">
        <f t="shared" si="198"/>
        <v>Boswell Wind I</v>
      </c>
      <c r="D12586" s="8"/>
      <c r="E12586" s="8"/>
      <c r="F12586" s="10"/>
      <c r="G12586" s="8">
        <v>61393</v>
      </c>
      <c r="H12586" s="8" t="s">
        <v>25353</v>
      </c>
      <c r="I12586" s="8" t="s">
        <v>7495</v>
      </c>
      <c r="J12586" s="8">
        <v>61033</v>
      </c>
      <c r="K12586" s="8" t="s">
        <v>33818</v>
      </c>
    </row>
    <row r="12587" spans="1:11" x14ac:dyDescent="0.2">
      <c r="A12587" s="8">
        <f>MAX($A$2:$A12586)+1</f>
        <v>11011</v>
      </c>
      <c r="B12587" s="8"/>
      <c r="C12587" s="9" t="str">
        <f t="shared" si="198"/>
        <v>Boswell Wind II</v>
      </c>
      <c r="D12587" s="8"/>
      <c r="E12587" s="8"/>
      <c r="F12587" s="10"/>
      <c r="G12587" s="8">
        <v>61394</v>
      </c>
      <c r="H12587" s="8" t="s">
        <v>25354</v>
      </c>
      <c r="I12587" s="8" t="s">
        <v>7503</v>
      </c>
      <c r="J12587" s="8">
        <v>61034</v>
      </c>
      <c r="K12587" s="8" t="s">
        <v>33818</v>
      </c>
    </row>
    <row r="12588" spans="1:11" x14ac:dyDescent="0.2">
      <c r="A12588" s="8">
        <f>MAX($A$2:$A12587)+1</f>
        <v>11012</v>
      </c>
      <c r="B12588" s="8"/>
      <c r="C12588" s="9" t="str">
        <f t="shared" si="198"/>
        <v>Boswell Wind III</v>
      </c>
      <c r="D12588" s="8"/>
      <c r="E12588" s="8"/>
      <c r="F12588" s="10"/>
      <c r="G12588" s="8">
        <v>61395</v>
      </c>
      <c r="H12588" s="8" t="s">
        <v>25355</v>
      </c>
      <c r="I12588" s="8" t="s">
        <v>7497</v>
      </c>
      <c r="J12588" s="8">
        <v>61035</v>
      </c>
      <c r="K12588" s="8" t="s">
        <v>33818</v>
      </c>
    </row>
    <row r="12589" spans="1:11" x14ac:dyDescent="0.2">
      <c r="A12589" s="8">
        <f>MAX($A$2:$A12588)+1</f>
        <v>11013</v>
      </c>
      <c r="B12589" s="8"/>
      <c r="C12589" s="9" t="str">
        <f t="shared" si="198"/>
        <v>Boswell Wind IV</v>
      </c>
      <c r="D12589" s="8"/>
      <c r="E12589" s="8"/>
      <c r="F12589" s="10"/>
      <c r="G12589" s="8">
        <v>61396</v>
      </c>
      <c r="H12589" s="8" t="s">
        <v>25356</v>
      </c>
      <c r="I12589" s="8" t="s">
        <v>7493</v>
      </c>
      <c r="J12589" s="8">
        <v>61036</v>
      </c>
      <c r="K12589" s="8" t="s">
        <v>33818</v>
      </c>
    </row>
    <row r="12590" spans="1:11" x14ac:dyDescent="0.2">
      <c r="A12590" s="8">
        <f>MAX($A$2:$A12589)+1</f>
        <v>11014</v>
      </c>
      <c r="B12590" s="8"/>
      <c r="C12590" s="9" t="str">
        <f t="shared" si="198"/>
        <v>Georgia Power at Jakin GA PV</v>
      </c>
      <c r="D12590" s="8"/>
      <c r="E12590" s="8"/>
      <c r="F12590" s="10"/>
      <c r="G12590" s="8">
        <v>61397</v>
      </c>
      <c r="H12590" s="8" t="s">
        <v>25357</v>
      </c>
      <c r="I12590" s="8" t="s">
        <v>5850</v>
      </c>
      <c r="J12590" s="8">
        <v>61032</v>
      </c>
      <c r="K12590" s="8" t="s">
        <v>33818</v>
      </c>
    </row>
    <row r="12591" spans="1:11" x14ac:dyDescent="0.2">
      <c r="A12591" s="8">
        <f>MAX($A$2:$A12590)+1</f>
        <v>11015</v>
      </c>
      <c r="B12591" s="8"/>
      <c r="C12591" s="9" t="str">
        <f t="shared" si="198"/>
        <v>Canis Major Solar Farm</v>
      </c>
      <c r="D12591" s="8"/>
      <c r="E12591" s="8"/>
      <c r="F12591" s="10"/>
      <c r="G12591" s="8">
        <v>61398</v>
      </c>
      <c r="H12591" s="8" t="s">
        <v>25358</v>
      </c>
      <c r="I12591" s="8" t="s">
        <v>5661</v>
      </c>
      <c r="J12591" s="8">
        <v>61025</v>
      </c>
      <c r="K12591" s="8" t="s">
        <v>33818</v>
      </c>
    </row>
    <row r="12592" spans="1:11" x14ac:dyDescent="0.2">
      <c r="A12592" s="8">
        <f>MAX($A$2:$A12591)+1</f>
        <v>11016</v>
      </c>
      <c r="B12592" s="8"/>
      <c r="C12592" s="9" t="str">
        <f t="shared" si="198"/>
        <v>Ashby Duffy Solar Farm</v>
      </c>
      <c r="D12592" s="8"/>
      <c r="E12592" s="8"/>
      <c r="F12592" s="10"/>
      <c r="G12592" s="8">
        <v>61399</v>
      </c>
      <c r="H12592" s="8" t="s">
        <v>25359</v>
      </c>
      <c r="I12592" s="8" t="s">
        <v>5851</v>
      </c>
      <c r="J12592" s="8">
        <v>61028</v>
      </c>
      <c r="K12592" s="8" t="s">
        <v>33818</v>
      </c>
    </row>
    <row r="12593" spans="1:11" x14ac:dyDescent="0.2">
      <c r="A12593" s="8">
        <f>MAX($A$2:$A12592)+1</f>
        <v>11017</v>
      </c>
      <c r="B12593" s="8"/>
      <c r="C12593" s="9" t="str">
        <f t="shared" si="198"/>
        <v>Bluegrove Wind</v>
      </c>
      <c r="D12593" s="8"/>
      <c r="E12593" s="8"/>
      <c r="F12593" s="10"/>
      <c r="G12593" s="8">
        <v>61400</v>
      </c>
      <c r="H12593" s="8" t="s">
        <v>25360</v>
      </c>
      <c r="I12593" s="8" t="s">
        <v>7445</v>
      </c>
      <c r="J12593" s="8">
        <v>61030</v>
      </c>
      <c r="K12593" s="8" t="s">
        <v>33818</v>
      </c>
    </row>
    <row r="12594" spans="1:11" x14ac:dyDescent="0.2">
      <c r="A12594" s="8">
        <f>MAX($A$2:$A12593)+1</f>
        <v>11018</v>
      </c>
      <c r="B12594" s="8"/>
      <c r="C12594" s="9" t="str">
        <f t="shared" si="198"/>
        <v>Byers Wind</v>
      </c>
      <c r="D12594" s="8"/>
      <c r="E12594" s="8"/>
      <c r="F12594" s="10"/>
      <c r="G12594" s="8">
        <v>61401</v>
      </c>
      <c r="H12594" s="8" t="s">
        <v>25361</v>
      </c>
      <c r="I12594" s="8" t="s">
        <v>7243</v>
      </c>
      <c r="J12594" s="8">
        <v>61031</v>
      </c>
      <c r="K12594" s="8" t="s">
        <v>33818</v>
      </c>
    </row>
    <row r="12595" spans="1:11" x14ac:dyDescent="0.2">
      <c r="A12595" s="8">
        <f>MAX($A$2:$A12594)+1</f>
        <v>11019</v>
      </c>
      <c r="B12595" s="8"/>
      <c r="C12595" s="9" t="str">
        <f t="shared" si="198"/>
        <v>Foard City Wind</v>
      </c>
      <c r="D12595" s="8"/>
      <c r="E12595" s="8"/>
      <c r="F12595" s="10"/>
      <c r="G12595" s="8">
        <v>61402</v>
      </c>
      <c r="H12595" s="8" t="s">
        <v>25362</v>
      </c>
      <c r="I12595" s="8" t="s">
        <v>6353</v>
      </c>
      <c r="J12595" s="8">
        <v>61037</v>
      </c>
      <c r="K12595" s="8" t="s">
        <v>33818</v>
      </c>
    </row>
    <row r="12596" spans="1:11" x14ac:dyDescent="0.2">
      <c r="A12596" s="8">
        <f>MAX($A$2:$A12595)+1</f>
        <v>11020</v>
      </c>
      <c r="B12596" s="8"/>
      <c r="C12596" s="9" t="str">
        <f t="shared" si="198"/>
        <v>Deep Branch Farm</v>
      </c>
      <c r="D12596" s="8"/>
      <c r="E12596" s="8"/>
      <c r="F12596" s="10"/>
      <c r="G12596" s="8">
        <v>61403</v>
      </c>
      <c r="H12596" s="8" t="s">
        <v>25363</v>
      </c>
      <c r="I12596" s="8" t="s">
        <v>5852</v>
      </c>
      <c r="J12596" s="8">
        <v>61024</v>
      </c>
      <c r="K12596" s="8" t="s">
        <v>33818</v>
      </c>
    </row>
    <row r="12597" spans="1:11" x14ac:dyDescent="0.2">
      <c r="A12597" s="8">
        <f>MAX($A$2:$A12596)+1</f>
        <v>11021</v>
      </c>
      <c r="B12597" s="8"/>
      <c r="C12597" s="9" t="str">
        <f t="shared" si="198"/>
        <v>Pikeville Farm</v>
      </c>
      <c r="D12597" s="8"/>
      <c r="E12597" s="8"/>
      <c r="F12597" s="10"/>
      <c r="G12597" s="8">
        <v>61404</v>
      </c>
      <c r="H12597" s="8" t="s">
        <v>25364</v>
      </c>
      <c r="I12597" s="8" t="s">
        <v>5853</v>
      </c>
      <c r="J12597" s="8">
        <v>61039</v>
      </c>
      <c r="K12597" s="8" t="s">
        <v>33818</v>
      </c>
    </row>
    <row r="12598" spans="1:11" x14ac:dyDescent="0.2">
      <c r="A12598" s="8">
        <f>MAX($A$2:$A12597)+1</f>
        <v>11022</v>
      </c>
      <c r="B12598" s="8"/>
      <c r="C12598" s="9" t="str">
        <f t="shared" si="198"/>
        <v>Moorings Farm 2</v>
      </c>
      <c r="D12598" s="8"/>
      <c r="E12598" s="8"/>
      <c r="F12598" s="10"/>
      <c r="G12598" s="8">
        <v>61405</v>
      </c>
      <c r="H12598" s="8" t="s">
        <v>25365</v>
      </c>
      <c r="I12598" s="8" t="s">
        <v>5854</v>
      </c>
      <c r="J12598" s="8">
        <v>61040</v>
      </c>
      <c r="K12598" s="8" t="s">
        <v>33818</v>
      </c>
    </row>
    <row r="12599" spans="1:11" x14ac:dyDescent="0.2">
      <c r="A12599" s="8">
        <f>MAX($A$2:$A12598)+1</f>
        <v>11023</v>
      </c>
      <c r="B12599" s="8"/>
      <c r="C12599" s="9" t="str">
        <f t="shared" si="198"/>
        <v>Essex Solar Center</v>
      </c>
      <c r="D12599" s="8"/>
      <c r="E12599" s="8"/>
      <c r="F12599" s="10"/>
      <c r="G12599" s="8">
        <v>61406</v>
      </c>
      <c r="H12599" s="8" t="s">
        <v>25366</v>
      </c>
      <c r="I12599" s="8" t="s">
        <v>24513</v>
      </c>
      <c r="J12599" s="8">
        <v>58695</v>
      </c>
      <c r="K12599" s="8" t="s">
        <v>33818</v>
      </c>
    </row>
    <row r="12600" spans="1:11" x14ac:dyDescent="0.2">
      <c r="A12600" s="8">
        <f>MAX($A$2:$A12599)+1</f>
        <v>11024</v>
      </c>
      <c r="B12600" s="8"/>
      <c r="C12600" s="9" t="str">
        <f t="shared" si="198"/>
        <v>Cottonwood Wind Energy Center</v>
      </c>
      <c r="D12600" s="8"/>
      <c r="E12600" s="8"/>
      <c r="F12600" s="10"/>
      <c r="G12600" s="8">
        <v>61407</v>
      </c>
      <c r="H12600" s="8" t="s">
        <v>25367</v>
      </c>
      <c r="I12600" s="8" t="s">
        <v>5856</v>
      </c>
      <c r="J12600" s="8">
        <v>61042</v>
      </c>
      <c r="K12600" s="8" t="s">
        <v>33818</v>
      </c>
    </row>
    <row r="12601" spans="1:11" x14ac:dyDescent="0.2">
      <c r="A12601" s="8">
        <f>MAX($A$2:$A12600)+1</f>
        <v>11025</v>
      </c>
      <c r="B12601" s="8"/>
      <c r="C12601" s="9" t="str">
        <f t="shared" si="198"/>
        <v>Canis Minor Solar Farm</v>
      </c>
      <c r="D12601" s="8"/>
      <c r="E12601" s="8"/>
      <c r="F12601" s="10"/>
      <c r="G12601" s="8">
        <v>61408</v>
      </c>
      <c r="H12601" s="8" t="s">
        <v>25368</v>
      </c>
      <c r="I12601" s="8" t="s">
        <v>5662</v>
      </c>
      <c r="J12601" s="8">
        <v>61043</v>
      </c>
      <c r="K12601" s="8" t="s">
        <v>33818</v>
      </c>
    </row>
    <row r="12602" spans="1:11" x14ac:dyDescent="0.2">
      <c r="A12602" s="8">
        <f>MAX($A$2:$A12601)+1</f>
        <v>11026</v>
      </c>
      <c r="B12602" s="8"/>
      <c r="C12602" s="9" t="str">
        <f t="shared" si="198"/>
        <v>Highway 56 Solar</v>
      </c>
      <c r="D12602" s="8"/>
      <c r="E12602" s="8"/>
      <c r="F12602" s="10"/>
      <c r="G12602" s="8">
        <v>61409</v>
      </c>
      <c r="H12602" s="8" t="s">
        <v>25369</v>
      </c>
      <c r="I12602" s="8" t="s">
        <v>5507</v>
      </c>
      <c r="J12602" s="8">
        <v>61060</v>
      </c>
      <c r="K12602" s="8" t="s">
        <v>33818</v>
      </c>
    </row>
    <row r="12603" spans="1:11" x14ac:dyDescent="0.2">
      <c r="A12603" s="8">
        <f>MAX($A$2:$A12602)+1</f>
        <v>11027</v>
      </c>
      <c r="B12603" s="8"/>
      <c r="C12603" s="9" t="str">
        <f t="shared" si="198"/>
        <v>Whitesboro Solar</v>
      </c>
      <c r="D12603" s="8"/>
      <c r="E12603" s="8"/>
      <c r="F12603" s="10"/>
      <c r="G12603" s="8">
        <v>61410</v>
      </c>
      <c r="H12603" s="8" t="s">
        <v>25370</v>
      </c>
      <c r="I12603" s="8" t="s">
        <v>5507</v>
      </c>
      <c r="J12603" s="8">
        <v>61060</v>
      </c>
      <c r="K12603" s="8" t="s">
        <v>33818</v>
      </c>
    </row>
    <row r="12604" spans="1:11" x14ac:dyDescent="0.2">
      <c r="A12604" s="8">
        <f>MAX($A$2:$A12603)+1</f>
        <v>11028</v>
      </c>
      <c r="B12604" s="8"/>
      <c r="C12604" s="9" t="str">
        <f t="shared" si="198"/>
        <v>Whitesboro Solar II</v>
      </c>
      <c r="D12604" s="8"/>
      <c r="E12604" s="8"/>
      <c r="F12604" s="10"/>
      <c r="G12604" s="8">
        <v>61411</v>
      </c>
      <c r="H12604" s="8" t="s">
        <v>25371</v>
      </c>
      <c r="I12604" s="8" t="s">
        <v>5507</v>
      </c>
      <c r="J12604" s="8">
        <v>61060</v>
      </c>
      <c r="K12604" s="8" t="s">
        <v>33818</v>
      </c>
    </row>
    <row r="12605" spans="1:11" x14ac:dyDescent="0.2">
      <c r="A12605" s="8">
        <f>MAX($A$2:$A12604)+1</f>
        <v>11029</v>
      </c>
      <c r="B12605" s="8"/>
      <c r="C12605" s="9" t="str">
        <f t="shared" si="198"/>
        <v>Latitude Solar Center</v>
      </c>
      <c r="D12605" s="8"/>
      <c r="E12605" s="8"/>
      <c r="F12605" s="10"/>
      <c r="G12605" s="8">
        <v>61412</v>
      </c>
      <c r="H12605" s="8" t="s">
        <v>25372</v>
      </c>
      <c r="I12605" s="8" t="s">
        <v>24513</v>
      </c>
      <c r="J12605" s="8">
        <v>58695</v>
      </c>
      <c r="K12605" s="8" t="s">
        <v>33818</v>
      </c>
    </row>
    <row r="12606" spans="1:11" x14ac:dyDescent="0.2">
      <c r="A12606" s="8">
        <f>MAX($A$2:$A12605)+1</f>
        <v>11030</v>
      </c>
      <c r="B12606" s="8"/>
      <c r="C12606" s="9" t="str">
        <f t="shared" si="198"/>
        <v>NYC-HH - CONEY ISLAND HOSPITAL</v>
      </c>
      <c r="D12606" s="8"/>
      <c r="E12606" s="8"/>
      <c r="F12606" s="10"/>
      <c r="G12606" s="8">
        <v>61413</v>
      </c>
      <c r="H12606" s="8" t="s">
        <v>25373</v>
      </c>
      <c r="I12606" s="8" t="s">
        <v>5663</v>
      </c>
      <c r="J12606" s="8">
        <v>61049</v>
      </c>
      <c r="K12606" s="8" t="s">
        <v>33818</v>
      </c>
    </row>
    <row r="12607" spans="1:11" x14ac:dyDescent="0.2">
      <c r="A12607" s="8">
        <f>MAX($A$2:$A12606)+1</f>
        <v>11031</v>
      </c>
      <c r="B12607" s="8"/>
      <c r="C12607" s="9" t="str">
        <f t="shared" si="198"/>
        <v>NY Times Daily Production Facility</v>
      </c>
      <c r="D12607" s="8"/>
      <c r="E12607" s="8"/>
      <c r="F12607" s="10"/>
      <c r="G12607" s="8">
        <v>61414</v>
      </c>
      <c r="H12607" s="8" t="s">
        <v>25374</v>
      </c>
      <c r="I12607" s="8" t="s">
        <v>5664</v>
      </c>
      <c r="J12607" s="8">
        <v>61050</v>
      </c>
      <c r="K12607" s="8" t="s">
        <v>33818</v>
      </c>
    </row>
    <row r="12608" spans="1:11" x14ac:dyDescent="0.2">
      <c r="A12608" s="8">
        <f>MAX($A$2:$A12607)+1</f>
        <v>11032</v>
      </c>
      <c r="B12608" s="8"/>
      <c r="C12608" s="9" t="str">
        <f t="shared" si="198"/>
        <v>West Boylston Community Shared Solar</v>
      </c>
      <c r="D12608" s="8"/>
      <c r="E12608" s="8"/>
      <c r="F12608" s="10"/>
      <c r="G12608" s="8">
        <v>61415</v>
      </c>
      <c r="H12608" s="8" t="s">
        <v>25375</v>
      </c>
      <c r="I12608" s="8" t="s">
        <v>5665</v>
      </c>
      <c r="J12608" s="8">
        <v>20326</v>
      </c>
      <c r="K12608" s="8" t="s">
        <v>33818</v>
      </c>
    </row>
    <row r="12609" spans="1:11" x14ac:dyDescent="0.2">
      <c r="A12609" s="8">
        <f>MAX($A$2:$A12608)+1</f>
        <v>11033</v>
      </c>
      <c r="B12609" s="8"/>
      <c r="C12609" s="9" t="str">
        <f t="shared" si="198"/>
        <v>Mount Sinai Hospital</v>
      </c>
      <c r="D12609" s="8"/>
      <c r="E12609" s="8"/>
      <c r="F12609" s="10"/>
      <c r="G12609" s="8">
        <v>61416</v>
      </c>
      <c r="H12609" s="8" t="s">
        <v>5666</v>
      </c>
      <c r="I12609" s="8" t="s">
        <v>5666</v>
      </c>
      <c r="J12609" s="8">
        <v>61053</v>
      </c>
      <c r="K12609" s="8" t="s">
        <v>33818</v>
      </c>
    </row>
    <row r="12610" spans="1:11" x14ac:dyDescent="0.2">
      <c r="A12610" s="8">
        <f>MAX($A$2:$A12609)+1</f>
        <v>11034</v>
      </c>
      <c r="B12610" s="8"/>
      <c r="C12610" s="9" t="str">
        <f t="shared" si="198"/>
        <v>Gopher Creek Wind Farm</v>
      </c>
      <c r="D12610" s="8"/>
      <c r="E12610" s="8"/>
      <c r="F12610" s="10"/>
      <c r="G12610" s="8">
        <v>61417</v>
      </c>
      <c r="H12610" s="8" t="s">
        <v>25376</v>
      </c>
      <c r="I12610" s="8" t="s">
        <v>6354</v>
      </c>
      <c r="J12610" s="8">
        <v>61054</v>
      </c>
      <c r="K12610" s="8" t="s">
        <v>33818</v>
      </c>
    </row>
    <row r="12611" spans="1:11" x14ac:dyDescent="0.2">
      <c r="A12611" s="8">
        <f>MAX($A$2:$A12610)+1</f>
        <v>11035</v>
      </c>
      <c r="B12611" s="8"/>
      <c r="C12611" s="9" t="str">
        <f t="shared" si="198"/>
        <v>Valencia 1 Solar CA</v>
      </c>
      <c r="D12611" s="8"/>
      <c r="E12611" s="8"/>
      <c r="F12611" s="10"/>
      <c r="G12611" s="8">
        <v>61418</v>
      </c>
      <c r="H12611" s="8" t="s">
        <v>25377</v>
      </c>
      <c r="I12611" s="8" t="s">
        <v>5280</v>
      </c>
      <c r="J12611" s="8">
        <v>60059</v>
      </c>
      <c r="K12611" s="8" t="s">
        <v>33818</v>
      </c>
    </row>
    <row r="12612" spans="1:11" x14ac:dyDescent="0.2">
      <c r="A12612" s="8">
        <f>MAX($A$2:$A12611)+1</f>
        <v>11036</v>
      </c>
      <c r="B12612" s="8"/>
      <c r="C12612" s="9" t="str">
        <f t="shared" si="198"/>
        <v>One Ten Partners PV</v>
      </c>
      <c r="D12612" s="8"/>
      <c r="E12612" s="8"/>
      <c r="F12612" s="10"/>
      <c r="G12612" s="8">
        <v>61419</v>
      </c>
      <c r="H12612" s="8" t="s">
        <v>25378</v>
      </c>
      <c r="I12612" s="8" t="s">
        <v>25379</v>
      </c>
      <c r="J12612" s="8">
        <v>61058</v>
      </c>
      <c r="K12612" s="8" t="s">
        <v>33818</v>
      </c>
    </row>
    <row r="12613" spans="1:11" x14ac:dyDescent="0.2">
      <c r="A12613" s="8">
        <f>MAX($A$2:$A12612)+1</f>
        <v>11037</v>
      </c>
      <c r="B12613" s="8"/>
      <c r="C12613" s="9" t="str">
        <f t="shared" si="198"/>
        <v>Merced 1 PV</v>
      </c>
      <c r="D12613" s="8"/>
      <c r="E12613" s="8"/>
      <c r="F12613" s="10"/>
      <c r="G12613" s="8">
        <v>61420</v>
      </c>
      <c r="H12613" s="8" t="s">
        <v>25380</v>
      </c>
      <c r="I12613" s="8" t="s">
        <v>5280</v>
      </c>
      <c r="J12613" s="8">
        <v>60059</v>
      </c>
      <c r="K12613" s="8" t="s">
        <v>33818</v>
      </c>
    </row>
    <row r="12614" spans="1:11" x14ac:dyDescent="0.2">
      <c r="A12614" s="8">
        <f>MAX($A$2:$A12613)+1</f>
        <v>11038</v>
      </c>
      <c r="B12614" s="8"/>
      <c r="C12614" s="9" t="str">
        <f t="shared" si="198"/>
        <v>Madera 1 PV</v>
      </c>
      <c r="D12614" s="8"/>
      <c r="E12614" s="8"/>
      <c r="F12614" s="10"/>
      <c r="G12614" s="8">
        <v>61421</v>
      </c>
      <c r="H12614" s="8" t="s">
        <v>25381</v>
      </c>
      <c r="I12614" s="8" t="s">
        <v>5280</v>
      </c>
      <c r="J12614" s="8">
        <v>60059</v>
      </c>
      <c r="K12614" s="8" t="s">
        <v>33818</v>
      </c>
    </row>
    <row r="12615" spans="1:11" x14ac:dyDescent="0.2">
      <c r="A12615" s="8">
        <f>MAX($A$2:$A12614)+1</f>
        <v>11039</v>
      </c>
      <c r="B12615" s="8"/>
      <c r="C12615" s="9" t="str">
        <f t="shared" si="198"/>
        <v>Southampton Solar, LLC</v>
      </c>
      <c r="D12615" s="8"/>
      <c r="E12615" s="8"/>
      <c r="F12615" s="10"/>
      <c r="G12615" s="8">
        <v>61422</v>
      </c>
      <c r="H12615" s="8" t="s">
        <v>25382</v>
      </c>
      <c r="I12615" s="8" t="s">
        <v>1615</v>
      </c>
      <c r="J12615" s="8">
        <v>58468</v>
      </c>
      <c r="K12615" s="8" t="s">
        <v>33818</v>
      </c>
    </row>
    <row r="12616" spans="1:11" x14ac:dyDescent="0.2">
      <c r="A12616" s="8">
        <f>MAX($A$2:$A12615)+1</f>
        <v>11040</v>
      </c>
      <c r="B12616" s="8"/>
      <c r="C12616" s="9" t="str">
        <f t="shared" si="198"/>
        <v>OR Solar 5, LLC</v>
      </c>
      <c r="D12616" s="8"/>
      <c r="E12616" s="8"/>
      <c r="F12616" s="10"/>
      <c r="G12616" s="8">
        <v>61423</v>
      </c>
      <c r="H12616" s="8" t="s">
        <v>25383</v>
      </c>
      <c r="I12616" s="8" t="s">
        <v>5858</v>
      </c>
      <c r="J12616" s="8">
        <v>60853</v>
      </c>
      <c r="K12616" s="8" t="s">
        <v>33818</v>
      </c>
    </row>
    <row r="12617" spans="1:11" x14ac:dyDescent="0.2">
      <c r="A12617" s="8">
        <f>MAX($A$2:$A12616)+1</f>
        <v>11041</v>
      </c>
      <c r="B12617" s="8"/>
      <c r="C12617" s="9" t="str">
        <f t="shared" si="198"/>
        <v>OR Solar 8, LLC</v>
      </c>
      <c r="D12617" s="8"/>
      <c r="E12617" s="8"/>
      <c r="F12617" s="10"/>
      <c r="G12617" s="8">
        <v>61424</v>
      </c>
      <c r="H12617" s="8" t="s">
        <v>25384</v>
      </c>
      <c r="I12617" s="8" t="s">
        <v>5858</v>
      </c>
      <c r="J12617" s="8">
        <v>60853</v>
      </c>
      <c r="K12617" s="8" t="s">
        <v>33818</v>
      </c>
    </row>
    <row r="12618" spans="1:11" x14ac:dyDescent="0.2">
      <c r="A12618" s="8">
        <f>MAX($A$2:$A12617)+1</f>
        <v>11042</v>
      </c>
      <c r="B12618" s="8"/>
      <c r="C12618" s="9" t="str">
        <f t="shared" si="198"/>
        <v>Coyote Ridge Community Solar</v>
      </c>
      <c r="D12618" s="8"/>
      <c r="E12618" s="8"/>
      <c r="F12618" s="10"/>
      <c r="G12618" s="8">
        <v>61425</v>
      </c>
      <c r="H12618" s="8" t="s">
        <v>25385</v>
      </c>
      <c r="I12618" s="8" t="s">
        <v>25386</v>
      </c>
      <c r="J12618" s="8">
        <v>15257</v>
      </c>
      <c r="K12618" s="8" t="s">
        <v>33818</v>
      </c>
    </row>
    <row r="12619" spans="1:11" x14ac:dyDescent="0.2">
      <c r="A12619" s="8">
        <f>MAX($A$2:$A12618)+1</f>
        <v>11043</v>
      </c>
      <c r="B12619" s="8"/>
      <c r="C12619" s="9" t="str">
        <f t="shared" si="198"/>
        <v>Gopher CSG</v>
      </c>
      <c r="D12619" s="8"/>
      <c r="E12619" s="8"/>
      <c r="F12619" s="10"/>
      <c r="G12619" s="8">
        <v>61426</v>
      </c>
      <c r="H12619" s="8" t="s">
        <v>25387</v>
      </c>
      <c r="I12619" s="8" t="s">
        <v>5587</v>
      </c>
      <c r="J12619" s="8">
        <v>60520</v>
      </c>
      <c r="K12619" s="8" t="s">
        <v>33818</v>
      </c>
    </row>
    <row r="12620" spans="1:11" x14ac:dyDescent="0.2">
      <c r="A12620" s="8">
        <f>MAX($A$2:$A12619)+1</f>
        <v>11044</v>
      </c>
      <c r="B12620" s="8"/>
      <c r="C12620" s="9" t="str">
        <f t="shared" si="198"/>
        <v>Richmond CSG</v>
      </c>
      <c r="D12620" s="8"/>
      <c r="E12620" s="8"/>
      <c r="F12620" s="10"/>
      <c r="G12620" s="8">
        <v>61427</v>
      </c>
      <c r="H12620" s="8" t="s">
        <v>25388</v>
      </c>
      <c r="I12620" s="8" t="s">
        <v>5587</v>
      </c>
      <c r="J12620" s="8">
        <v>60520</v>
      </c>
      <c r="K12620" s="8" t="s">
        <v>33818</v>
      </c>
    </row>
    <row r="12621" spans="1:11" x14ac:dyDescent="0.2">
      <c r="A12621" s="8">
        <f>MAX($A$2:$A12620)+1</f>
        <v>11045</v>
      </c>
      <c r="B12621" s="8"/>
      <c r="C12621" s="9" t="str">
        <f t="shared" si="198"/>
        <v>Taylor Falls CSG</v>
      </c>
      <c r="D12621" s="8"/>
      <c r="E12621" s="8"/>
      <c r="F12621" s="10"/>
      <c r="G12621" s="8">
        <v>61428</v>
      </c>
      <c r="H12621" s="8" t="s">
        <v>25389</v>
      </c>
      <c r="I12621" s="8" t="s">
        <v>5587</v>
      </c>
      <c r="J12621" s="8">
        <v>60520</v>
      </c>
      <c r="K12621" s="8" t="s">
        <v>33818</v>
      </c>
    </row>
    <row r="12622" spans="1:11" x14ac:dyDescent="0.2">
      <c r="A12622" s="8">
        <f>MAX($A$2:$A12621)+1</f>
        <v>11046</v>
      </c>
      <c r="B12622" s="8"/>
      <c r="C12622" s="9" t="str">
        <f t="shared" si="198"/>
        <v>Big George PV</v>
      </c>
      <c r="D12622" s="8"/>
      <c r="E12622" s="8"/>
      <c r="F12622" s="10"/>
      <c r="G12622" s="8">
        <v>61429</v>
      </c>
      <c r="H12622" s="8" t="s">
        <v>25390</v>
      </c>
      <c r="I12622" s="8" t="s">
        <v>5380</v>
      </c>
      <c r="J12622" s="8">
        <v>60281</v>
      </c>
      <c r="K12622" s="8" t="s">
        <v>33818</v>
      </c>
    </row>
    <row r="12623" spans="1:11" x14ac:dyDescent="0.2">
      <c r="A12623" s="8">
        <f>MAX($A$2:$A12622)+1</f>
        <v>11047</v>
      </c>
      <c r="B12623" s="8"/>
      <c r="C12623" s="9" t="str">
        <f t="shared" si="198"/>
        <v>OR Solar 6, LLC</v>
      </c>
      <c r="D12623" s="8"/>
      <c r="E12623" s="8"/>
      <c r="F12623" s="10"/>
      <c r="G12623" s="8">
        <v>61430</v>
      </c>
      <c r="H12623" s="8" t="s">
        <v>25391</v>
      </c>
      <c r="I12623" s="8" t="s">
        <v>5858</v>
      </c>
      <c r="J12623" s="8">
        <v>60853</v>
      </c>
      <c r="K12623" s="8" t="s">
        <v>33818</v>
      </c>
    </row>
    <row r="12624" spans="1:11" x14ac:dyDescent="0.2">
      <c r="A12624" s="8">
        <f>MAX($A$2:$A12623)+1</f>
        <v>11048</v>
      </c>
      <c r="B12624" s="8"/>
      <c r="C12624" s="9" t="str">
        <f t="shared" si="198"/>
        <v>Beacon BESS 1</v>
      </c>
      <c r="D12624" s="8"/>
      <c r="E12624" s="8"/>
      <c r="F12624" s="10"/>
      <c r="G12624" s="8">
        <v>61431</v>
      </c>
      <c r="H12624" s="8" t="s">
        <v>25392</v>
      </c>
      <c r="I12624" s="8" t="s">
        <v>2412</v>
      </c>
      <c r="J12624" s="8">
        <v>11208</v>
      </c>
      <c r="K12624" s="8" t="s">
        <v>33818</v>
      </c>
    </row>
    <row r="12625" spans="1:11" x14ac:dyDescent="0.2">
      <c r="A12625" s="8">
        <f>MAX($A$2:$A12624)+1</f>
        <v>11049</v>
      </c>
      <c r="B12625" s="8"/>
      <c r="C12625" s="9" t="str">
        <f t="shared" ref="C12625:C12688" si="199">IF(H12625="",F12625,H12625)</f>
        <v>SCE&amp;G Curie CSG</v>
      </c>
      <c r="D12625" s="8"/>
      <c r="E12625" s="8"/>
      <c r="F12625" s="10"/>
      <c r="G12625" s="8">
        <v>61432</v>
      </c>
      <c r="H12625" s="8" t="s">
        <v>25393</v>
      </c>
      <c r="I12625" s="8" t="s">
        <v>1390</v>
      </c>
      <c r="J12625" s="8">
        <v>58519</v>
      </c>
      <c r="K12625" s="8" t="s">
        <v>33818</v>
      </c>
    </row>
    <row r="12626" spans="1:11" x14ac:dyDescent="0.2">
      <c r="A12626" s="8">
        <f>MAX($A$2:$A12625)+1</f>
        <v>11050</v>
      </c>
      <c r="B12626" s="8"/>
      <c r="C12626" s="9" t="str">
        <f t="shared" si="199"/>
        <v>SCE&amp;G Nimitz CSG</v>
      </c>
      <c r="D12626" s="8"/>
      <c r="E12626" s="8"/>
      <c r="F12626" s="10"/>
      <c r="G12626" s="8">
        <v>61433</v>
      </c>
      <c r="H12626" s="8" t="s">
        <v>25394</v>
      </c>
      <c r="I12626" s="8" t="s">
        <v>1390</v>
      </c>
      <c r="J12626" s="8">
        <v>58519</v>
      </c>
      <c r="K12626" s="8" t="s">
        <v>33818</v>
      </c>
    </row>
    <row r="12627" spans="1:11" x14ac:dyDescent="0.2">
      <c r="A12627" s="8">
        <f>MAX($A$2:$A12626)+1</f>
        <v>11051</v>
      </c>
      <c r="B12627" s="8"/>
      <c r="C12627" s="9" t="str">
        <f t="shared" si="199"/>
        <v>SCE&amp;G Springfield CSG</v>
      </c>
      <c r="D12627" s="8"/>
      <c r="E12627" s="8"/>
      <c r="F12627" s="10"/>
      <c r="G12627" s="8">
        <v>61434</v>
      </c>
      <c r="H12627" s="8" t="s">
        <v>25395</v>
      </c>
      <c r="I12627" s="8" t="s">
        <v>1390</v>
      </c>
      <c r="J12627" s="8">
        <v>58519</v>
      </c>
      <c r="K12627" s="8" t="s">
        <v>33818</v>
      </c>
    </row>
    <row r="12628" spans="1:11" x14ac:dyDescent="0.2">
      <c r="A12628" s="8">
        <f>MAX($A$2:$A12627)+1</f>
        <v>11052</v>
      </c>
      <c r="B12628" s="8"/>
      <c r="C12628" s="9" t="str">
        <f t="shared" si="199"/>
        <v>DG AMP Solar Coldwater</v>
      </c>
      <c r="D12628" s="8"/>
      <c r="E12628" s="8"/>
      <c r="F12628" s="10"/>
      <c r="G12628" s="8">
        <v>61435</v>
      </c>
      <c r="H12628" s="8" t="s">
        <v>25396</v>
      </c>
      <c r="I12628" s="8" t="s">
        <v>5733</v>
      </c>
      <c r="J12628" s="8">
        <v>60370</v>
      </c>
      <c r="K12628" s="8" t="s">
        <v>33818</v>
      </c>
    </row>
    <row r="12629" spans="1:11" x14ac:dyDescent="0.2">
      <c r="A12629" s="8">
        <f>MAX($A$2:$A12628)+1</f>
        <v>11053</v>
      </c>
      <c r="B12629" s="8"/>
      <c r="C12629" s="9" t="str">
        <f t="shared" si="199"/>
        <v>DG AMP Solar Orrville 3</v>
      </c>
      <c r="D12629" s="8"/>
      <c r="E12629" s="8"/>
      <c r="F12629" s="10"/>
      <c r="G12629" s="8">
        <v>61436</v>
      </c>
      <c r="H12629" s="8" t="s">
        <v>25397</v>
      </c>
      <c r="I12629" s="8" t="s">
        <v>5733</v>
      </c>
      <c r="J12629" s="8">
        <v>60370</v>
      </c>
      <c r="K12629" s="8" t="s">
        <v>33818</v>
      </c>
    </row>
    <row r="12630" spans="1:11" x14ac:dyDescent="0.2">
      <c r="A12630" s="8">
        <f>MAX($A$2:$A12629)+1</f>
        <v>11054</v>
      </c>
      <c r="B12630" s="8"/>
      <c r="C12630" s="9" t="str">
        <f t="shared" si="199"/>
        <v>DG AMP Solar Versailles</v>
      </c>
      <c r="D12630" s="8"/>
      <c r="E12630" s="8"/>
      <c r="F12630" s="10"/>
      <c r="G12630" s="8">
        <v>61437</v>
      </c>
      <c r="H12630" s="8" t="s">
        <v>25398</v>
      </c>
      <c r="I12630" s="8" t="s">
        <v>5733</v>
      </c>
      <c r="J12630" s="8">
        <v>60370</v>
      </c>
      <c r="K12630" s="8" t="s">
        <v>33818</v>
      </c>
    </row>
    <row r="12631" spans="1:11" x14ac:dyDescent="0.2">
      <c r="A12631" s="8">
        <f>MAX($A$2:$A12630)+1</f>
        <v>11055</v>
      </c>
      <c r="B12631" s="8"/>
      <c r="C12631" s="9" t="str">
        <f t="shared" si="199"/>
        <v>DG AMP Solar Jackson Center</v>
      </c>
      <c r="D12631" s="8"/>
      <c r="E12631" s="8"/>
      <c r="F12631" s="10"/>
      <c r="G12631" s="8">
        <v>61438</v>
      </c>
      <c r="H12631" s="8" t="s">
        <v>25399</v>
      </c>
      <c r="I12631" s="8" t="s">
        <v>5733</v>
      </c>
      <c r="J12631" s="8">
        <v>60370</v>
      </c>
      <c r="K12631" s="8" t="s">
        <v>33818</v>
      </c>
    </row>
    <row r="12632" spans="1:11" x14ac:dyDescent="0.2">
      <c r="A12632" s="8">
        <f>MAX($A$2:$A12631)+1</f>
        <v>11056</v>
      </c>
      <c r="B12632" s="8"/>
      <c r="C12632" s="9" t="str">
        <f t="shared" si="199"/>
        <v>Panasonic Carport Solar</v>
      </c>
      <c r="D12632" s="8"/>
      <c r="E12632" s="8"/>
      <c r="F12632" s="10"/>
      <c r="G12632" s="8">
        <v>61439</v>
      </c>
      <c r="H12632" s="8" t="s">
        <v>25400</v>
      </c>
      <c r="I12632" s="8" t="s">
        <v>8582</v>
      </c>
      <c r="J12632" s="8">
        <v>61061</v>
      </c>
      <c r="K12632" s="8" t="s">
        <v>33818</v>
      </c>
    </row>
    <row r="12633" spans="1:11" x14ac:dyDescent="0.2">
      <c r="A12633" s="8">
        <f>MAX($A$2:$A12632)+1</f>
        <v>11057</v>
      </c>
      <c r="B12633" s="8"/>
      <c r="C12633" s="9" t="str">
        <f t="shared" si="199"/>
        <v>Denver Braswell PV</v>
      </c>
      <c r="D12633" s="8"/>
      <c r="E12633" s="8"/>
      <c r="F12633" s="10"/>
      <c r="G12633" s="8">
        <v>61441</v>
      </c>
      <c r="H12633" s="8" t="s">
        <v>25401</v>
      </c>
      <c r="I12633" s="8" t="s">
        <v>8848</v>
      </c>
      <c r="J12633" s="8">
        <v>61062</v>
      </c>
      <c r="K12633" s="8" t="s">
        <v>33818</v>
      </c>
    </row>
    <row r="12634" spans="1:11" x14ac:dyDescent="0.2">
      <c r="A12634" s="8">
        <f>MAX($A$2:$A12633)+1</f>
        <v>11058</v>
      </c>
      <c r="B12634" s="8"/>
      <c r="C12634" s="9" t="str">
        <f t="shared" si="199"/>
        <v>Foundation California Training Facility</v>
      </c>
      <c r="D12634" s="8"/>
      <c r="E12634" s="8"/>
      <c r="F12634" s="10"/>
      <c r="G12634" s="8">
        <v>61442</v>
      </c>
      <c r="H12634" s="8" t="s">
        <v>25402</v>
      </c>
      <c r="I12634" s="8" t="s">
        <v>6047</v>
      </c>
      <c r="J12634" s="8">
        <v>61070</v>
      </c>
      <c r="K12634" s="8" t="s">
        <v>33818</v>
      </c>
    </row>
    <row r="12635" spans="1:11" x14ac:dyDescent="0.2">
      <c r="A12635" s="8">
        <f>MAX($A$2:$A12634)+1</f>
        <v>11059</v>
      </c>
      <c r="B12635" s="8"/>
      <c r="C12635" s="9" t="str">
        <f t="shared" si="199"/>
        <v>Foundation Mann Packing</v>
      </c>
      <c r="D12635" s="8"/>
      <c r="E12635" s="8"/>
      <c r="F12635" s="10"/>
      <c r="G12635" s="8">
        <v>61443</v>
      </c>
      <c r="H12635" s="8" t="s">
        <v>25403</v>
      </c>
      <c r="I12635" s="8" t="s">
        <v>6047</v>
      </c>
      <c r="J12635" s="8">
        <v>61070</v>
      </c>
      <c r="K12635" s="8" t="s">
        <v>33818</v>
      </c>
    </row>
    <row r="12636" spans="1:11" x14ac:dyDescent="0.2">
      <c r="A12636" s="8">
        <f>MAX($A$2:$A12635)+1</f>
        <v>11060</v>
      </c>
      <c r="B12636" s="8"/>
      <c r="C12636" s="9" t="str">
        <f t="shared" si="199"/>
        <v>Foundation SaIinas Valley State Prison</v>
      </c>
      <c r="D12636" s="8"/>
      <c r="E12636" s="8"/>
      <c r="F12636" s="10"/>
      <c r="G12636" s="8">
        <v>61444</v>
      </c>
      <c r="H12636" s="8" t="s">
        <v>25404</v>
      </c>
      <c r="I12636" s="8" t="s">
        <v>6047</v>
      </c>
      <c r="J12636" s="8">
        <v>61070</v>
      </c>
      <c r="K12636" s="8" t="s">
        <v>33818</v>
      </c>
    </row>
    <row r="12637" spans="1:11" x14ac:dyDescent="0.2">
      <c r="A12637" s="8">
        <f>MAX($A$2:$A12636)+1</f>
        <v>11061</v>
      </c>
      <c r="B12637" s="8"/>
      <c r="C12637" s="9" t="str">
        <f t="shared" si="199"/>
        <v>RE Gaskell West 1 LLC</v>
      </c>
      <c r="D12637" s="8"/>
      <c r="E12637" s="8"/>
      <c r="F12637" s="10"/>
      <c r="G12637" s="8">
        <v>61445</v>
      </c>
      <c r="H12637" s="8" t="s">
        <v>25405</v>
      </c>
      <c r="I12637" s="8" t="s">
        <v>7410</v>
      </c>
      <c r="J12637" s="8">
        <v>61069</v>
      </c>
      <c r="K12637" s="8" t="s">
        <v>33818</v>
      </c>
    </row>
    <row r="12638" spans="1:11" x14ac:dyDescent="0.2">
      <c r="A12638" s="8">
        <f>MAX($A$2:$A12637)+1</f>
        <v>11062</v>
      </c>
      <c r="B12638" s="8"/>
      <c r="C12638" s="9" t="str">
        <f t="shared" si="199"/>
        <v>RE Gaskell West 2 LLC</v>
      </c>
      <c r="D12638" s="8"/>
      <c r="E12638" s="8"/>
      <c r="F12638" s="10"/>
      <c r="G12638" s="8">
        <v>61446</v>
      </c>
      <c r="H12638" s="8" t="s">
        <v>25406</v>
      </c>
      <c r="I12638" s="8" t="s">
        <v>7410</v>
      </c>
      <c r="J12638" s="8">
        <v>61069</v>
      </c>
      <c r="K12638" s="8" t="s">
        <v>33818</v>
      </c>
    </row>
    <row r="12639" spans="1:11" x14ac:dyDescent="0.2">
      <c r="A12639" s="8">
        <f>MAX($A$2:$A12638)+1</f>
        <v>11063</v>
      </c>
      <c r="B12639" s="8"/>
      <c r="C12639" s="9" t="str">
        <f t="shared" si="199"/>
        <v>RE Gaskell West 3 LLC</v>
      </c>
      <c r="D12639" s="8"/>
      <c r="E12639" s="8"/>
      <c r="F12639" s="10"/>
      <c r="G12639" s="8">
        <v>61447</v>
      </c>
      <c r="H12639" s="8" t="s">
        <v>25407</v>
      </c>
      <c r="I12639" s="8" t="s">
        <v>7410</v>
      </c>
      <c r="J12639" s="8">
        <v>61069</v>
      </c>
      <c r="K12639" s="8" t="s">
        <v>33818</v>
      </c>
    </row>
    <row r="12640" spans="1:11" x14ac:dyDescent="0.2">
      <c r="A12640" s="8">
        <f>MAX($A$2:$A12639)+1</f>
        <v>11064</v>
      </c>
      <c r="B12640" s="8"/>
      <c r="C12640" s="9" t="str">
        <f t="shared" si="199"/>
        <v>RE Gaskell West 4 LLC</v>
      </c>
      <c r="D12640" s="8"/>
      <c r="E12640" s="8"/>
      <c r="F12640" s="10"/>
      <c r="G12640" s="8">
        <v>61448</v>
      </c>
      <c r="H12640" s="8" t="s">
        <v>25408</v>
      </c>
      <c r="I12640" s="8" t="s">
        <v>7410</v>
      </c>
      <c r="J12640" s="8">
        <v>61069</v>
      </c>
      <c r="K12640" s="8" t="s">
        <v>33818</v>
      </c>
    </row>
    <row r="12641" spans="1:11" x14ac:dyDescent="0.2">
      <c r="A12641" s="8">
        <f>MAX($A$2:$A12640)+1</f>
        <v>11065</v>
      </c>
      <c r="B12641" s="8"/>
      <c r="C12641" s="9" t="str">
        <f t="shared" si="199"/>
        <v>RE Gaskell West 5 LLC</v>
      </c>
      <c r="D12641" s="8"/>
      <c r="E12641" s="8"/>
      <c r="F12641" s="10"/>
      <c r="G12641" s="8">
        <v>61449</v>
      </c>
      <c r="H12641" s="8" t="s">
        <v>25409</v>
      </c>
      <c r="I12641" s="8" t="s">
        <v>7410</v>
      </c>
      <c r="J12641" s="8">
        <v>61069</v>
      </c>
      <c r="K12641" s="8" t="s">
        <v>33818</v>
      </c>
    </row>
    <row r="12642" spans="1:11" x14ac:dyDescent="0.2">
      <c r="A12642" s="8">
        <f>A639</f>
        <v>437</v>
      </c>
      <c r="B12642" s="8"/>
      <c r="C12642" s="9" t="str">
        <f t="shared" si="199"/>
        <v>Palo Verde</v>
      </c>
      <c r="D12642" s="8">
        <v>7</v>
      </c>
      <c r="E12642" s="8" t="s">
        <v>25410</v>
      </c>
      <c r="F12642" s="10" t="s">
        <v>25411</v>
      </c>
      <c r="G12642" s="8">
        <v>6008</v>
      </c>
      <c r="H12642" s="8" t="s">
        <v>14132</v>
      </c>
      <c r="I12642" s="8" t="s">
        <v>41</v>
      </c>
      <c r="J12642" s="8">
        <v>803</v>
      </c>
      <c r="K12642" s="8" t="s">
        <v>33808</v>
      </c>
    </row>
    <row r="12643" spans="1:11" x14ac:dyDescent="0.2">
      <c r="A12643" s="8">
        <f>A966</f>
        <v>651</v>
      </c>
      <c r="B12643" s="8"/>
      <c r="C12643" s="9" t="str">
        <f t="shared" si="199"/>
        <v>Wygen III</v>
      </c>
      <c r="D12643" s="8">
        <v>12</v>
      </c>
      <c r="E12643" s="8" t="s">
        <v>25412</v>
      </c>
      <c r="F12643" s="10" t="s">
        <v>25413</v>
      </c>
      <c r="G12643" s="8">
        <v>56596</v>
      </c>
      <c r="H12643" s="8" t="s">
        <v>14566</v>
      </c>
      <c r="I12643" s="8" t="s">
        <v>57</v>
      </c>
      <c r="J12643" s="8">
        <v>19545</v>
      </c>
      <c r="K12643" s="8" t="s">
        <v>33808</v>
      </c>
    </row>
    <row r="12644" spans="1:11" x14ac:dyDescent="0.2">
      <c r="A12644" s="8">
        <f>A971</f>
        <v>653</v>
      </c>
      <c r="B12644" s="8"/>
      <c r="C12644" s="9" t="str">
        <f t="shared" si="199"/>
        <v>Wyodak</v>
      </c>
      <c r="D12644" s="8">
        <v>12</v>
      </c>
      <c r="E12644" s="8" t="s">
        <v>25412</v>
      </c>
      <c r="F12644" s="10" t="s">
        <v>25414</v>
      </c>
      <c r="G12644" s="8">
        <v>6101</v>
      </c>
      <c r="H12644" s="8" t="s">
        <v>14574</v>
      </c>
      <c r="I12644" s="8" t="s">
        <v>329</v>
      </c>
      <c r="J12644" s="8">
        <v>14354</v>
      </c>
      <c r="K12644" s="8" t="s">
        <v>33808</v>
      </c>
    </row>
    <row r="12645" spans="1:11" x14ac:dyDescent="0.2">
      <c r="A12645" s="8">
        <f>A81</f>
        <v>60</v>
      </c>
      <c r="B12645" s="8"/>
      <c r="C12645" s="9" t="str">
        <f t="shared" si="199"/>
        <v>Blewett</v>
      </c>
      <c r="D12645" s="8">
        <v>17</v>
      </c>
      <c r="E12645" s="8" t="s">
        <v>25415</v>
      </c>
      <c r="F12645" s="10" t="s">
        <v>25416</v>
      </c>
      <c r="G12645" s="8">
        <v>2707</v>
      </c>
      <c r="H12645" s="8" t="s">
        <v>13401</v>
      </c>
      <c r="I12645" s="8" t="s">
        <v>126</v>
      </c>
      <c r="J12645" s="8">
        <v>3046</v>
      </c>
      <c r="K12645" s="8" t="s">
        <v>33808</v>
      </c>
    </row>
    <row r="12646" spans="1:11" x14ac:dyDescent="0.2">
      <c r="A12646" s="8">
        <f>A1263</f>
        <v>905</v>
      </c>
      <c r="B12646" s="8"/>
      <c r="C12646" s="9" t="str">
        <f t="shared" si="199"/>
        <v>Tillery</v>
      </c>
      <c r="D12646" s="8">
        <v>17</v>
      </c>
      <c r="E12646" s="8" t="s">
        <v>25415</v>
      </c>
      <c r="F12646" s="10" t="s">
        <v>25417</v>
      </c>
      <c r="G12646" s="8">
        <v>2714</v>
      </c>
      <c r="H12646" s="8" t="s">
        <v>15016</v>
      </c>
      <c r="I12646" s="8" t="s">
        <v>126</v>
      </c>
      <c r="J12646" s="8">
        <v>3046</v>
      </c>
      <c r="K12646" s="8" t="s">
        <v>33808</v>
      </c>
    </row>
    <row r="12647" spans="1:11" x14ac:dyDescent="0.2">
      <c r="A12647" s="8">
        <f>A1264</f>
        <v>906</v>
      </c>
      <c r="B12647" s="8"/>
      <c r="C12647" s="9" t="str">
        <f t="shared" si="199"/>
        <v>Walters</v>
      </c>
      <c r="D12647" s="8">
        <v>17</v>
      </c>
      <c r="E12647" s="8" t="s">
        <v>25415</v>
      </c>
      <c r="F12647" s="10" t="s">
        <v>25418</v>
      </c>
      <c r="G12647" s="8">
        <v>2715</v>
      </c>
      <c r="H12647" s="8" t="s">
        <v>15018</v>
      </c>
      <c r="I12647" s="8" t="s">
        <v>126</v>
      </c>
      <c r="J12647" s="8">
        <v>3046</v>
      </c>
      <c r="K12647" s="8" t="s">
        <v>33808</v>
      </c>
    </row>
    <row r="12648" spans="1:11" x14ac:dyDescent="0.2">
      <c r="A12648" s="8">
        <f>A566</f>
        <v>389</v>
      </c>
      <c r="B12648" s="8"/>
      <c r="C12648" s="9" t="str">
        <f t="shared" si="199"/>
        <v>Montana Power Station</v>
      </c>
      <c r="D12648" s="8">
        <v>49</v>
      </c>
      <c r="E12648" s="8" t="s">
        <v>25419</v>
      </c>
      <c r="F12648" s="10" t="s">
        <v>25420</v>
      </c>
      <c r="G12648" s="8">
        <v>58562</v>
      </c>
      <c r="H12648" s="8" t="s">
        <v>14043</v>
      </c>
      <c r="I12648" s="8" t="s">
        <v>134</v>
      </c>
      <c r="J12648" s="8">
        <v>5701</v>
      </c>
      <c r="K12648" s="8" t="s">
        <v>33808</v>
      </c>
    </row>
    <row r="12649" spans="1:11" x14ac:dyDescent="0.2">
      <c r="A12649" s="8">
        <f>A11779</f>
        <v>10207</v>
      </c>
      <c r="B12649" s="8"/>
      <c r="C12649" s="9" t="str">
        <f t="shared" si="199"/>
        <v>montana solar</v>
      </c>
      <c r="D12649" s="8">
        <v>49</v>
      </c>
      <c r="E12649" s="8" t="s">
        <v>25419</v>
      </c>
      <c r="F12649" s="10" t="s">
        <v>25421</v>
      </c>
      <c r="G12649" s="8"/>
      <c r="H12649" s="8"/>
      <c r="I12649" s="8"/>
      <c r="J12649" s="8"/>
      <c r="K12649" s="8" t="s">
        <v>33808</v>
      </c>
    </row>
    <row r="12650" spans="1:11" x14ac:dyDescent="0.2">
      <c r="A12650" s="8">
        <f>A854</f>
        <v>582</v>
      </c>
      <c r="B12650" s="8"/>
      <c r="C12650" s="9" t="str">
        <f t="shared" si="199"/>
        <v>Tiger Bay</v>
      </c>
      <c r="D12650" s="8">
        <v>55</v>
      </c>
      <c r="E12650" s="8" t="s">
        <v>19132</v>
      </c>
      <c r="F12650" s="10" t="s">
        <v>25422</v>
      </c>
      <c r="G12650" s="8">
        <v>7699</v>
      </c>
      <c r="H12650" s="8" t="s">
        <v>14412</v>
      </c>
      <c r="I12650" s="8" t="s">
        <v>116</v>
      </c>
      <c r="J12650" s="8">
        <v>6455</v>
      </c>
      <c r="K12650" s="8" t="s">
        <v>33808</v>
      </c>
    </row>
    <row r="12651" spans="1:11" x14ac:dyDescent="0.2">
      <c r="A12651" s="8">
        <f>A78</f>
        <v>57</v>
      </c>
      <c r="B12651" s="8"/>
      <c r="C12651" s="9" t="str">
        <f t="shared" si="199"/>
        <v>bison wind energy center</v>
      </c>
      <c r="D12651" s="8">
        <v>98</v>
      </c>
      <c r="E12651" s="8" t="s">
        <v>25424</v>
      </c>
      <c r="F12651" s="10" t="s">
        <v>25423</v>
      </c>
      <c r="G12651" s="8"/>
      <c r="H12651" s="8"/>
      <c r="I12651" s="8"/>
      <c r="J12651" s="8"/>
      <c r="K12651" s="8" t="s">
        <v>33820</v>
      </c>
    </row>
    <row r="12652" spans="1:11" x14ac:dyDescent="0.2">
      <c r="A12652" s="8">
        <f>A847</f>
        <v>576</v>
      </c>
      <c r="B12652" s="8"/>
      <c r="C12652" s="9" t="str">
        <f t="shared" si="199"/>
        <v>Taconite Ridge 1 Wind Energy Center</v>
      </c>
      <c r="D12652" s="8">
        <v>98</v>
      </c>
      <c r="E12652" s="8" t="s">
        <v>25424</v>
      </c>
      <c r="F12652" s="10" t="s">
        <v>25425</v>
      </c>
      <c r="G12652" s="8">
        <v>56630</v>
      </c>
      <c r="H12652" s="8" t="s">
        <v>14401</v>
      </c>
      <c r="I12652" s="8" t="s">
        <v>33</v>
      </c>
      <c r="J12652" s="8">
        <v>12647</v>
      </c>
      <c r="K12652" s="8" t="s">
        <v>33820</v>
      </c>
    </row>
    <row r="12653" spans="1:11" x14ac:dyDescent="0.2">
      <c r="A12653" s="8">
        <f>A581</f>
        <v>403</v>
      </c>
      <c r="B12653" s="8"/>
      <c r="C12653" s="9" t="str">
        <f t="shared" si="199"/>
        <v>Mustang</v>
      </c>
      <c r="D12653" s="8">
        <v>130</v>
      </c>
      <c r="E12653" s="8" t="s">
        <v>25426</v>
      </c>
      <c r="F12653" s="10" t="s">
        <v>25427</v>
      </c>
      <c r="G12653" s="8">
        <v>2953</v>
      </c>
      <c r="H12653" s="8" t="s">
        <v>14066</v>
      </c>
      <c r="I12653" s="8" t="s">
        <v>314</v>
      </c>
      <c r="J12653" s="8">
        <v>14063</v>
      </c>
      <c r="K12653" s="8" t="s">
        <v>33820</v>
      </c>
    </row>
    <row r="12654" spans="1:11" x14ac:dyDescent="0.2">
      <c r="A12654" s="8">
        <f>A146</f>
        <v>108</v>
      </c>
      <c r="B12654" s="8"/>
      <c r="C12654" s="9" t="str">
        <f t="shared" si="199"/>
        <v>Cherokee</v>
      </c>
      <c r="D12654" s="8">
        <v>145</v>
      </c>
      <c r="E12654" s="8" t="s">
        <v>25428</v>
      </c>
      <c r="F12654" s="10" t="s">
        <v>25429</v>
      </c>
      <c r="G12654" s="8">
        <v>469</v>
      </c>
      <c r="H12654" s="8" t="s">
        <v>13480</v>
      </c>
      <c r="I12654" s="8" t="s">
        <v>358</v>
      </c>
      <c r="J12654" s="8">
        <v>15466</v>
      </c>
      <c r="K12654" s="8" t="s">
        <v>33808</v>
      </c>
    </row>
    <row r="12655" spans="1:11" x14ac:dyDescent="0.2">
      <c r="A12655" s="8">
        <f>A1393</f>
        <v>1020</v>
      </c>
      <c r="B12655" s="8"/>
      <c r="C12655" s="9" t="str">
        <f t="shared" si="199"/>
        <v>Shoshone (CO)</v>
      </c>
      <c r="D12655" s="8">
        <v>145</v>
      </c>
      <c r="E12655" s="8" t="s">
        <v>25428</v>
      </c>
      <c r="F12655" s="10" t="s">
        <v>25430</v>
      </c>
      <c r="G12655" s="8">
        <v>476</v>
      </c>
      <c r="H12655" s="8" t="s">
        <v>15222</v>
      </c>
      <c r="I12655" s="8" t="s">
        <v>358</v>
      </c>
      <c r="J12655" s="8">
        <v>15466</v>
      </c>
      <c r="K12655" s="8"/>
    </row>
    <row r="12656" spans="1:11" x14ac:dyDescent="0.2">
      <c r="A12656" s="8">
        <f>A66</f>
        <v>51</v>
      </c>
      <c r="B12656" s="8"/>
      <c r="C12656" s="9" t="str">
        <f t="shared" si="199"/>
        <v>Big Bend</v>
      </c>
      <c r="D12656" s="8">
        <v>170</v>
      </c>
      <c r="E12656" s="8" t="s">
        <v>25431</v>
      </c>
      <c r="F12656" s="10" t="s">
        <v>25432</v>
      </c>
      <c r="G12656" s="8">
        <v>645</v>
      </c>
      <c r="H12656" s="8" t="s">
        <v>13385</v>
      </c>
      <c r="I12656" s="8" t="s">
        <v>416</v>
      </c>
      <c r="J12656" s="8">
        <v>18454</v>
      </c>
      <c r="K12656" s="8" t="s">
        <v>33820</v>
      </c>
    </row>
    <row r="12657" spans="1:11" x14ac:dyDescent="0.2">
      <c r="A12657" s="8">
        <f>A693</f>
        <v>471</v>
      </c>
      <c r="B12657" s="8"/>
      <c r="C12657" s="9" t="str">
        <f t="shared" si="199"/>
        <v>Polk</v>
      </c>
      <c r="D12657" s="8">
        <v>170</v>
      </c>
      <c r="E12657" s="8" t="s">
        <v>25431</v>
      </c>
      <c r="F12657" s="10" t="s">
        <v>25433</v>
      </c>
      <c r="G12657" s="8">
        <v>7242</v>
      </c>
      <c r="H12657" s="8" t="s">
        <v>14202</v>
      </c>
      <c r="I12657" s="8" t="s">
        <v>416</v>
      </c>
      <c r="J12657" s="8">
        <v>18454</v>
      </c>
      <c r="K12657" s="8" t="s">
        <v>33820</v>
      </c>
    </row>
    <row r="12658" spans="1:11" x14ac:dyDescent="0.2">
      <c r="A12658" s="8">
        <f>A711</f>
        <v>485</v>
      </c>
      <c r="B12658" s="8"/>
      <c r="C12658" s="9" t="str">
        <f t="shared" si="199"/>
        <v>remington solar</v>
      </c>
      <c r="D12658" s="8">
        <v>186</v>
      </c>
      <c r="E12658" s="8" t="s">
        <v>25435</v>
      </c>
      <c r="F12658" s="10" t="s">
        <v>25434</v>
      </c>
      <c r="G12658" s="8"/>
      <c r="H12658" s="8"/>
      <c r="I12658" s="8"/>
      <c r="J12658" s="8"/>
      <c r="K12658" s="8" t="s">
        <v>33820</v>
      </c>
    </row>
    <row r="12659" spans="1:11" x14ac:dyDescent="0.2">
      <c r="A12659" s="8">
        <f>A1435</f>
        <v>1054</v>
      </c>
      <c r="B12659" s="8"/>
      <c r="C12659" s="9" t="str">
        <f t="shared" si="199"/>
        <v>Castle Rock</v>
      </c>
      <c r="D12659" s="8">
        <v>195</v>
      </c>
      <c r="E12659" s="8" t="s">
        <v>25436</v>
      </c>
      <c r="F12659" s="10" t="s">
        <v>25437</v>
      </c>
      <c r="G12659" s="8">
        <v>4079</v>
      </c>
      <c r="H12659" s="8" t="s">
        <v>15287</v>
      </c>
      <c r="I12659" s="8" t="s">
        <v>484</v>
      </c>
      <c r="J12659" s="8">
        <v>20863</v>
      </c>
      <c r="K12659" s="8" t="s">
        <v>33820</v>
      </c>
    </row>
    <row r="12660" spans="1:11" x14ac:dyDescent="0.2">
      <c r="A12660" s="8">
        <f>A1436</f>
        <v>1055</v>
      </c>
      <c r="B12660" s="8"/>
      <c r="C12660" s="9" t="str">
        <f t="shared" si="199"/>
        <v>Petenwell</v>
      </c>
      <c r="D12660" s="8">
        <v>195</v>
      </c>
      <c r="E12660" s="8" t="s">
        <v>25436</v>
      </c>
      <c r="F12660" s="10" t="s">
        <v>25438</v>
      </c>
      <c r="G12660" s="8">
        <v>4080</v>
      </c>
      <c r="H12660" s="8" t="s">
        <v>15288</v>
      </c>
      <c r="I12660" s="8" t="s">
        <v>484</v>
      </c>
      <c r="J12660" s="8">
        <v>20863</v>
      </c>
      <c r="K12660" s="8" t="s">
        <v>33820</v>
      </c>
    </row>
    <row r="12661" spans="1:11" x14ac:dyDescent="0.2">
      <c r="A12661" s="8">
        <f>A1182</f>
        <v>829</v>
      </c>
      <c r="B12661" s="8"/>
      <c r="C12661" s="9" t="str">
        <f t="shared" si="199"/>
        <v>Victory Wind Farm</v>
      </c>
      <c r="D12661" s="8">
        <v>210</v>
      </c>
      <c r="E12661" s="8" t="s">
        <v>25439</v>
      </c>
      <c r="F12661" s="10" t="s">
        <v>25440</v>
      </c>
      <c r="G12661" s="8">
        <v>56379</v>
      </c>
      <c r="H12661" s="8" t="s">
        <v>14895</v>
      </c>
      <c r="I12661" s="8" t="s">
        <v>247</v>
      </c>
      <c r="J12661" s="8">
        <v>12341</v>
      </c>
      <c r="K12661" s="8" t="s">
        <v>33820</v>
      </c>
    </row>
    <row r="12662" spans="1:11" x14ac:dyDescent="0.2">
      <c r="A12662" s="8">
        <f>A515</f>
        <v>352</v>
      </c>
      <c r="B12662" s="8"/>
      <c r="C12662" s="9" t="str">
        <f t="shared" si="199"/>
        <v>Marshalltown</v>
      </c>
      <c r="D12662" s="8">
        <v>281</v>
      </c>
      <c r="E12662" s="8" t="s">
        <v>20460</v>
      </c>
      <c r="F12662" s="10" t="s">
        <v>25441</v>
      </c>
      <c r="G12662" s="8">
        <v>1068</v>
      </c>
      <c r="H12662" s="8" t="s">
        <v>13977</v>
      </c>
      <c r="I12662" s="8" t="s">
        <v>200</v>
      </c>
      <c r="J12662" s="8">
        <v>9417</v>
      </c>
      <c r="K12662" s="8" t="s">
        <v>33820</v>
      </c>
    </row>
    <row r="12663" spans="1:11" x14ac:dyDescent="0.2">
      <c r="A12663" s="8">
        <f>A12192</f>
        <v>10617</v>
      </c>
      <c r="B12663" s="8"/>
      <c r="C12663" s="9" t="str">
        <f t="shared" si="199"/>
        <v>port of dubuque solar</v>
      </c>
      <c r="D12663" s="8">
        <v>281</v>
      </c>
      <c r="E12663" s="8" t="s">
        <v>20460</v>
      </c>
      <c r="F12663" s="10" t="s">
        <v>25442</v>
      </c>
      <c r="G12663" s="8"/>
      <c r="H12663" s="8"/>
      <c r="I12663" s="8"/>
      <c r="J12663" s="8"/>
      <c r="K12663" s="8" t="s">
        <v>33820</v>
      </c>
    </row>
    <row r="12664" spans="1:11" x14ac:dyDescent="0.2">
      <c r="A12664" s="8">
        <f>A902</f>
        <v>610</v>
      </c>
      <c r="B12664" s="8"/>
      <c r="C12664" s="9" t="str">
        <f t="shared" si="199"/>
        <v>Wabash Valley Power IGCC</v>
      </c>
      <c r="D12664" s="8">
        <v>294</v>
      </c>
      <c r="E12664" s="8" t="s">
        <v>25443</v>
      </c>
      <c r="F12664" s="10" t="s">
        <v>25444</v>
      </c>
      <c r="G12664" s="8">
        <v>57842</v>
      </c>
      <c r="H12664" s="8" t="s">
        <v>14481</v>
      </c>
      <c r="I12664" s="8" t="s">
        <v>463</v>
      </c>
      <c r="J12664" s="8">
        <v>40211</v>
      </c>
      <c r="K12664" s="8" t="s">
        <v>33820</v>
      </c>
    </row>
    <row r="12665" spans="1:11" x14ac:dyDescent="0.2">
      <c r="A12665" s="8">
        <f>A10506</f>
        <v>5017</v>
      </c>
      <c r="B12665" s="8"/>
      <c r="C12665" s="9" t="str">
        <f t="shared" si="199"/>
        <v>liberty iii</v>
      </c>
      <c r="D12665" s="8">
        <v>294</v>
      </c>
      <c r="E12665" s="8" t="s">
        <v>25443</v>
      </c>
      <c r="F12665" s="10" t="s">
        <v>25445</v>
      </c>
      <c r="G12665" s="8"/>
      <c r="H12665" s="8"/>
      <c r="I12665" s="8"/>
      <c r="J12665" s="8"/>
      <c r="K12665" s="8" t="s">
        <v>33820</v>
      </c>
    </row>
    <row r="12666" spans="1:11" x14ac:dyDescent="0.2">
      <c r="A12666" s="8">
        <f>A759</f>
        <v>517</v>
      </c>
      <c r="B12666" s="8"/>
      <c r="C12666" s="9" t="str">
        <f t="shared" si="199"/>
        <v>R S Nelson</v>
      </c>
      <c r="D12666" s="8">
        <v>454</v>
      </c>
      <c r="E12666" s="8" t="s">
        <v>25446</v>
      </c>
      <c r="F12666" s="10" t="s">
        <v>25447</v>
      </c>
      <c r="G12666" s="8">
        <v>1393</v>
      </c>
      <c r="H12666" s="8" t="s">
        <v>14286</v>
      </c>
      <c r="I12666" s="8" t="s">
        <v>141</v>
      </c>
      <c r="J12666" s="8">
        <v>11241</v>
      </c>
      <c r="K12666" s="8" t="s">
        <v>33820</v>
      </c>
    </row>
    <row r="12667" spans="1:11" x14ac:dyDescent="0.2">
      <c r="A12667" s="8">
        <f>MAX($A$2:$A12666)+1</f>
        <v>11066</v>
      </c>
      <c r="B12667" s="8"/>
      <c r="C12667" s="9" t="str">
        <f t="shared" si="199"/>
        <v>anniston army dept</v>
      </c>
      <c r="D12667" s="8">
        <v>2</v>
      </c>
      <c r="E12667" s="8" t="s">
        <v>24872</v>
      </c>
      <c r="F12667" s="10" t="s">
        <v>25448</v>
      </c>
      <c r="G12667" s="8"/>
      <c r="H12667" s="8"/>
      <c r="I12667" s="8"/>
      <c r="J12667" s="8"/>
      <c r="K12667" s="8" t="s">
        <v>33820</v>
      </c>
    </row>
    <row r="12668" spans="1:11" x14ac:dyDescent="0.2">
      <c r="A12668" s="8">
        <f>MAX($A$2:$A12667)+1</f>
        <v>11067</v>
      </c>
      <c r="B12668" s="8"/>
      <c r="C12668" s="9" t="str">
        <f t="shared" si="199"/>
        <v>greene county ct</v>
      </c>
      <c r="D12668" s="8">
        <v>2</v>
      </c>
      <c r="E12668" s="8" t="s">
        <v>24872</v>
      </c>
      <c r="F12668" s="10" t="s">
        <v>25449</v>
      </c>
      <c r="G12668" s="8"/>
      <c r="H12668" s="8"/>
      <c r="I12668" s="8"/>
      <c r="J12668" s="8"/>
      <c r="K12668" s="8" t="s">
        <v>33820</v>
      </c>
    </row>
    <row r="12669" spans="1:11" x14ac:dyDescent="0.2">
      <c r="A12669" s="8">
        <f>MAX($A$2:$A12668)+1</f>
        <v>11068</v>
      </c>
      <c r="B12669" s="8"/>
      <c r="C12669" s="9" t="str">
        <f t="shared" si="199"/>
        <v>octotillo 1</v>
      </c>
      <c r="D12669" s="8">
        <v>7</v>
      </c>
      <c r="E12669" s="8" t="s">
        <v>25410</v>
      </c>
      <c r="F12669" s="10" t="s">
        <v>25450</v>
      </c>
      <c r="G12669" s="8"/>
      <c r="H12669" s="8"/>
      <c r="I12669" s="8"/>
      <c r="J12669" s="8"/>
      <c r="K12669" s="8" t="s">
        <v>33820</v>
      </c>
    </row>
    <row r="12670" spans="1:11" x14ac:dyDescent="0.2">
      <c r="A12670" s="8">
        <f>MAX($A$2:$A12669)+1</f>
        <v>11069</v>
      </c>
      <c r="B12670" s="8"/>
      <c r="C12670" s="9" t="str">
        <f t="shared" si="199"/>
        <v>octotillo 2</v>
      </c>
      <c r="D12670" s="8">
        <v>7</v>
      </c>
      <c r="E12670" s="8" t="s">
        <v>25410</v>
      </c>
      <c r="F12670" s="10" t="s">
        <v>25451</v>
      </c>
      <c r="G12670" s="8"/>
      <c r="H12670" s="8"/>
      <c r="I12670" s="8"/>
      <c r="J12670" s="8"/>
      <c r="K12670" s="8" t="s">
        <v>33820</v>
      </c>
    </row>
    <row r="12671" spans="1:11" x14ac:dyDescent="0.2">
      <c r="A12671" s="8">
        <f>MAX($A$2:$A12670)+1</f>
        <v>11070</v>
      </c>
      <c r="B12671" s="8"/>
      <c r="C12671" s="9" t="str">
        <f t="shared" si="199"/>
        <v>total solar operation/maint.</v>
      </c>
      <c r="D12671" s="8">
        <v>7</v>
      </c>
      <c r="E12671" s="8" t="s">
        <v>25410</v>
      </c>
      <c r="F12671" s="10" t="s">
        <v>25452</v>
      </c>
      <c r="G12671" s="8"/>
      <c r="H12671" s="8"/>
      <c r="I12671" s="8"/>
      <c r="J12671" s="8"/>
      <c r="K12671" s="8" t="s">
        <v>33820</v>
      </c>
    </row>
    <row r="12672" spans="1:11" x14ac:dyDescent="0.2">
      <c r="A12672" s="8">
        <f>A12646</f>
        <v>905</v>
      </c>
      <c r="B12672" s="8"/>
      <c r="C12672" s="9" t="str">
        <f t="shared" si="199"/>
        <v>tillery hydro</v>
      </c>
      <c r="D12672" s="8">
        <v>17</v>
      </c>
      <c r="E12672" s="8" t="s">
        <v>25415</v>
      </c>
      <c r="F12672" s="10" t="s">
        <v>25417</v>
      </c>
      <c r="G12672" s="8"/>
      <c r="H12672" s="8"/>
      <c r="I12672" s="8"/>
      <c r="J12672" s="8"/>
      <c r="K12672" s="8" t="s">
        <v>33820</v>
      </c>
    </row>
    <row r="12673" spans="1:11" x14ac:dyDescent="0.2">
      <c r="A12673" s="8">
        <f>A11591</f>
        <v>10020</v>
      </c>
      <c r="B12673" s="8"/>
      <c r="C12673" s="9" t="str">
        <f t="shared" si="199"/>
        <v>demille (lapeer)</v>
      </c>
      <c r="D12673" s="8">
        <v>44</v>
      </c>
      <c r="E12673" s="8" t="s">
        <v>25454</v>
      </c>
      <c r="F12673" s="10" t="s">
        <v>25453</v>
      </c>
      <c r="G12673" s="8"/>
      <c r="H12673" s="8"/>
      <c r="I12673" s="8"/>
      <c r="J12673" s="8"/>
      <c r="K12673" s="8" t="s">
        <v>33820</v>
      </c>
    </row>
    <row r="12674" spans="1:11" x14ac:dyDescent="0.2">
      <c r="A12674" s="8">
        <f>A11796</f>
        <v>10224</v>
      </c>
      <c r="B12674" s="8"/>
      <c r="C12674" s="9" t="str">
        <f t="shared" si="199"/>
        <v>o'shea (detroit)</v>
      </c>
      <c r="D12674" s="8">
        <v>44</v>
      </c>
      <c r="E12674" s="8" t="s">
        <v>25454</v>
      </c>
      <c r="F12674" s="10" t="s">
        <v>25455</v>
      </c>
      <c r="G12674" s="8"/>
      <c r="H12674" s="8"/>
      <c r="I12674" s="8"/>
      <c r="J12674" s="8"/>
      <c r="K12674" s="8" t="s">
        <v>33820</v>
      </c>
    </row>
    <row r="12675" spans="1:11" x14ac:dyDescent="0.2">
      <c r="A12675" s="8">
        <f>A11928</f>
        <v>10356</v>
      </c>
      <c r="B12675" s="8"/>
      <c r="C12675" s="9" t="str">
        <f t="shared" si="199"/>
        <v>turrill (lapeer)</v>
      </c>
      <c r="D12675" s="8">
        <v>44</v>
      </c>
      <c r="E12675" s="8" t="s">
        <v>25454</v>
      </c>
      <c r="F12675" s="10" t="s">
        <v>25456</v>
      </c>
      <c r="G12675" s="8"/>
      <c r="H12675" s="8"/>
      <c r="I12675" s="8"/>
      <c r="J12675" s="8"/>
      <c r="K12675" s="8" t="s">
        <v>33820</v>
      </c>
    </row>
    <row r="12676" spans="1:11" x14ac:dyDescent="0.2">
      <c r="A12676" s="8">
        <f>MAX($A$2:$A12675)+1</f>
        <v>11071</v>
      </c>
      <c r="B12676" s="8"/>
      <c r="C12676" s="9" t="str">
        <f t="shared" si="199"/>
        <v>kelleys #128</v>
      </c>
      <c r="D12676" s="8">
        <v>61</v>
      </c>
      <c r="E12676" s="8" t="s">
        <v>16321</v>
      </c>
      <c r="F12676" s="10" t="s">
        <v>25457</v>
      </c>
      <c r="G12676" s="8"/>
      <c r="H12676" s="8"/>
      <c r="I12676" s="8"/>
      <c r="J12676" s="8"/>
      <c r="K12676" s="8" t="s">
        <v>33820</v>
      </c>
    </row>
    <row r="12677" spans="1:11" x14ac:dyDescent="0.2">
      <c r="A12677" s="8">
        <f>MAX($A$2:$A12676)+1</f>
        <v>11072</v>
      </c>
      <c r="B12677" s="8"/>
      <c r="C12677" s="9" t="str">
        <f t="shared" si="199"/>
        <v>newbury #122</v>
      </c>
      <c r="D12677" s="8">
        <v>61</v>
      </c>
      <c r="E12677" s="8" t="s">
        <v>16321</v>
      </c>
      <c r="F12677" s="10" t="s">
        <v>25458</v>
      </c>
      <c r="G12677" s="8"/>
      <c r="H12677" s="8"/>
      <c r="I12677" s="8"/>
      <c r="J12677" s="8"/>
      <c r="K12677" s="8" t="s">
        <v>33820</v>
      </c>
    </row>
    <row r="12678" spans="1:11" x14ac:dyDescent="0.2">
      <c r="A12678" s="8">
        <f>MAX($A$2:$A12677)+1</f>
        <v>11073</v>
      </c>
      <c r="B12678" s="8"/>
      <c r="C12678" s="9" t="str">
        <f t="shared" si="199"/>
        <v>rollingsford #130</v>
      </c>
      <c r="D12678" s="8">
        <v>61</v>
      </c>
      <c r="E12678" s="8" t="s">
        <v>16321</v>
      </c>
      <c r="F12678" s="10" t="s">
        <v>25459</v>
      </c>
      <c r="G12678" s="8"/>
      <c r="H12678" s="8"/>
      <c r="I12678" s="8"/>
      <c r="J12678" s="8"/>
      <c r="K12678" s="8" t="s">
        <v>33820</v>
      </c>
    </row>
    <row r="12679" spans="1:11" x14ac:dyDescent="0.2">
      <c r="A12679" s="8">
        <f>MAX($A$2:$A12678)+1</f>
        <v>11074</v>
      </c>
      <c r="B12679" s="8"/>
      <c r="C12679" s="9" t="str">
        <f t="shared" si="199"/>
        <v>woodsville #124</v>
      </c>
      <c r="D12679" s="8">
        <v>61</v>
      </c>
      <c r="E12679" s="8" t="s">
        <v>16321</v>
      </c>
      <c r="F12679" s="10" t="s">
        <v>25460</v>
      </c>
      <c r="G12679" s="8"/>
      <c r="H12679" s="8"/>
      <c r="I12679" s="8"/>
      <c r="J12679" s="8"/>
      <c r="K12679" s="8" t="s">
        <v>33820</v>
      </c>
    </row>
    <row r="12680" spans="1:11" x14ac:dyDescent="0.2">
      <c r="A12680" s="8">
        <f>A1297</f>
        <v>934</v>
      </c>
      <c r="B12680" s="8"/>
      <c r="C12680" s="9" t="str">
        <f t="shared" si="199"/>
        <v>yard creek</v>
      </c>
      <c r="D12680" s="8">
        <v>77</v>
      </c>
      <c r="E12680" s="8" t="s">
        <v>25462</v>
      </c>
      <c r="F12680" s="10" t="s">
        <v>25461</v>
      </c>
      <c r="G12680" s="8"/>
      <c r="H12680" s="8"/>
      <c r="I12680" s="8"/>
      <c r="J12680" s="8"/>
      <c r="K12680" s="8" t="s">
        <v>33820</v>
      </c>
    </row>
    <row r="12681" spans="1:11" x14ac:dyDescent="0.2">
      <c r="A12681" s="8">
        <f>MAX($A$2:$A12680)+1</f>
        <v>11075</v>
      </c>
      <c r="B12681" s="8"/>
      <c r="C12681" s="9" t="str">
        <f t="shared" si="199"/>
        <v>wind turbine plants</v>
      </c>
      <c r="D12681" s="8">
        <v>98</v>
      </c>
      <c r="E12681" s="8" t="s">
        <v>25424</v>
      </c>
      <c r="F12681" s="10" t="s">
        <v>25463</v>
      </c>
      <c r="G12681" s="8"/>
      <c r="H12681" s="8"/>
      <c r="I12681" s="8"/>
      <c r="J12681" s="8"/>
      <c r="K12681" s="8" t="s">
        <v>33820</v>
      </c>
    </row>
    <row r="12682" spans="1:11" x14ac:dyDescent="0.2">
      <c r="A12682" s="8">
        <f>MAX($A$2:$A12681)+1</f>
        <v>11076</v>
      </c>
      <c r="B12682" s="8"/>
      <c r="C12682" s="9" t="str">
        <f t="shared" si="199"/>
        <v>ohsu - vgti</v>
      </c>
      <c r="D12682" s="8">
        <v>141</v>
      </c>
      <c r="E12682" s="8" t="s">
        <v>25465</v>
      </c>
      <c r="F12682" s="10" t="s">
        <v>25464</v>
      </c>
      <c r="G12682" s="8"/>
      <c r="H12682" s="8"/>
      <c r="I12682" s="8"/>
      <c r="J12682" s="8"/>
      <c r="K12682" s="8" t="s">
        <v>33820</v>
      </c>
    </row>
    <row r="12683" spans="1:11" x14ac:dyDescent="0.2">
      <c r="A12683" s="8">
        <f>MAX($A$2:$A12682)+1</f>
        <v>11077</v>
      </c>
      <c r="B12683" s="8"/>
      <c r="C12683" s="9" t="str">
        <f t="shared" si="199"/>
        <v>washington county jail</v>
      </c>
      <c r="D12683" s="8">
        <v>141</v>
      </c>
      <c r="E12683" s="8" t="s">
        <v>25465</v>
      </c>
      <c r="F12683" s="10" t="s">
        <v>25466</v>
      </c>
      <c r="G12683" s="8"/>
      <c r="H12683" s="8"/>
      <c r="I12683" s="8"/>
      <c r="J12683" s="8"/>
      <c r="K12683" s="8" t="s">
        <v>33820</v>
      </c>
    </row>
    <row r="12684" spans="1:11" x14ac:dyDescent="0.2">
      <c r="A12684" s="8">
        <f>MAX($A$2:$A12683)+1</f>
        <v>11078</v>
      </c>
      <c r="B12684" s="8"/>
      <c r="C12684" s="9" t="str">
        <f t="shared" si="199"/>
        <v>world trade center</v>
      </c>
      <c r="D12684" s="8">
        <v>141</v>
      </c>
      <c r="E12684" s="8" t="s">
        <v>25465</v>
      </c>
      <c r="F12684" s="10" t="s">
        <v>25467</v>
      </c>
      <c r="G12684" s="8"/>
      <c r="H12684" s="8"/>
      <c r="I12684" s="8"/>
      <c r="J12684" s="8"/>
      <c r="K12684" s="8" t="s">
        <v>33820</v>
      </c>
    </row>
    <row r="12685" spans="1:11" x14ac:dyDescent="0.2">
      <c r="A12685" s="8">
        <f>MAX($A$2:$A12684)+1</f>
        <v>11079</v>
      </c>
      <c r="B12685" s="8"/>
      <c r="C12685" s="9" t="str">
        <f t="shared" si="199"/>
        <v>n/a</v>
      </c>
      <c r="D12685" s="8">
        <v>144</v>
      </c>
      <c r="E12685" s="8" t="s">
        <v>25469</v>
      </c>
      <c r="F12685" s="10" t="s">
        <v>25468</v>
      </c>
      <c r="G12685" s="8"/>
      <c r="H12685" s="8"/>
      <c r="I12685" s="8"/>
      <c r="J12685" s="8"/>
      <c r="K12685" s="8" t="s">
        <v>33820</v>
      </c>
    </row>
    <row r="12686" spans="1:11" x14ac:dyDescent="0.2">
      <c r="A12686" s="8">
        <f>A987</f>
        <v>663</v>
      </c>
      <c r="B12686" s="8"/>
      <c r="C12686" s="9" t="str">
        <f t="shared" si="199"/>
        <v>-extension 2 - landfills and pilot projects</v>
      </c>
      <c r="D12686" s="8">
        <v>149</v>
      </c>
      <c r="E12686" s="8" t="s">
        <v>25471</v>
      </c>
      <c r="F12686" s="10" t="s">
        <v>25470</v>
      </c>
      <c r="G12686" s="8"/>
      <c r="H12686" s="8"/>
      <c r="I12686" s="8"/>
      <c r="J12686" s="8"/>
      <c r="K12686" s="8" t="s">
        <v>33820</v>
      </c>
    </row>
    <row r="12687" spans="1:11" x14ac:dyDescent="0.2">
      <c r="A12687" s="8">
        <f>MAX($A$2:$A12686)+1</f>
        <v>11080</v>
      </c>
      <c r="B12687" s="8"/>
      <c r="C12687" s="9" t="str">
        <f t="shared" si="199"/>
        <v>non-applicable</v>
      </c>
      <c r="D12687" s="8">
        <v>152</v>
      </c>
      <c r="E12687" s="8" t="s">
        <v>25473</v>
      </c>
      <c r="F12687" s="10" t="s">
        <v>25472</v>
      </c>
      <c r="G12687" s="8"/>
      <c r="H12687" s="8"/>
      <c r="I12687" s="8"/>
      <c r="J12687" s="8"/>
      <c r="K12687" s="8" t="s">
        <v>33820</v>
      </c>
    </row>
    <row r="12688" spans="1:11" x14ac:dyDescent="0.2">
      <c r="A12688" s="8">
        <f>MAX($A$2:$A12687)+1</f>
        <v>11081</v>
      </c>
      <c r="B12688" s="8"/>
      <c r="C12688" s="9" t="str">
        <f t="shared" si="199"/>
        <v>this page is</v>
      </c>
      <c r="D12688" s="8">
        <v>152</v>
      </c>
      <c r="E12688" s="8" t="s">
        <v>25473</v>
      </c>
      <c r="F12688" s="10" t="s">
        <v>25474</v>
      </c>
      <c r="G12688" s="8"/>
      <c r="H12688" s="8"/>
      <c r="I12688" s="8"/>
      <c r="J12688" s="8"/>
      <c r="K12688" s="8" t="s">
        <v>33820</v>
      </c>
    </row>
    <row r="12689" spans="1:11" x14ac:dyDescent="0.2">
      <c r="A12689" s="8">
        <f>MAX($A$2:$A12688)+1</f>
        <v>11082</v>
      </c>
      <c r="B12689" s="8"/>
      <c r="C12689" s="9" t="str">
        <f t="shared" ref="C12689:C12752" si="200">IF(H12689="",F12689,H12689)</f>
        <v>this page is</v>
      </c>
      <c r="D12689" s="8">
        <v>152</v>
      </c>
      <c r="E12689" s="8" t="s">
        <v>25473</v>
      </c>
      <c r="F12689" s="10" t="s">
        <v>25474</v>
      </c>
      <c r="G12689" s="8"/>
      <c r="H12689" s="8"/>
      <c r="I12689" s="8"/>
      <c r="J12689" s="8"/>
      <c r="K12689" s="8" t="s">
        <v>33820</v>
      </c>
    </row>
    <row r="12690" spans="1:11" x14ac:dyDescent="0.2">
      <c r="A12690" s="8">
        <f>MAX($A$2:$A12689)+1</f>
        <v>11083</v>
      </c>
      <c r="B12690" s="8"/>
      <c r="C12690" s="9" t="str">
        <f t="shared" si="200"/>
        <v>this page is non-applicable</v>
      </c>
      <c r="D12690" s="8">
        <v>152</v>
      </c>
      <c r="E12690" s="8" t="s">
        <v>25473</v>
      </c>
      <c r="F12690" s="10" t="s">
        <v>25475</v>
      </c>
      <c r="G12690" s="8"/>
      <c r="H12690" s="8"/>
      <c r="I12690" s="8"/>
      <c r="J12690" s="8"/>
      <c r="K12690" s="8" t="s">
        <v>33820</v>
      </c>
    </row>
    <row r="12691" spans="1:11" x14ac:dyDescent="0.2">
      <c r="A12691" s="8">
        <f>MAX($A$2:$A12690)+1</f>
        <v>11084</v>
      </c>
      <c r="B12691" s="8"/>
      <c r="C12691" s="9" t="str">
        <f t="shared" si="200"/>
        <v>environmental mitigation services</v>
      </c>
      <c r="D12691" s="8">
        <v>161</v>
      </c>
      <c r="E12691" s="8" t="s">
        <v>25477</v>
      </c>
      <c r="F12691" s="10" t="s">
        <v>25476</v>
      </c>
      <c r="G12691" s="8"/>
      <c r="H12691" s="8"/>
      <c r="I12691" s="8"/>
      <c r="J12691" s="8"/>
      <c r="K12691" s="8" t="s">
        <v>33820</v>
      </c>
    </row>
    <row r="12692" spans="1:11" x14ac:dyDescent="0.2">
      <c r="A12692" s="8">
        <f>MAX($A$2:$A12691)+1</f>
        <v>11085</v>
      </c>
      <c r="B12692" s="8"/>
      <c r="C12692" s="9" t="str">
        <f t="shared" si="200"/>
        <v>it imm costs</v>
      </c>
      <c r="D12692" s="8">
        <v>161</v>
      </c>
      <c r="E12692" s="8" t="s">
        <v>25477</v>
      </c>
      <c r="F12692" s="10" t="s">
        <v>25478</v>
      </c>
      <c r="G12692" s="8"/>
      <c r="H12692" s="8"/>
      <c r="I12692" s="8"/>
      <c r="J12692" s="8"/>
      <c r="K12692" s="8" t="s">
        <v>33820</v>
      </c>
    </row>
    <row r="12693" spans="1:11" x14ac:dyDescent="0.2">
      <c r="A12693" s="8">
        <f>A11081</f>
        <v>9546</v>
      </c>
      <c r="B12693" s="8"/>
      <c r="C12693" s="9" t="str">
        <f t="shared" si="200"/>
        <v>fort huachuca phase l &amp; ll</v>
      </c>
      <c r="D12693" s="8">
        <v>176</v>
      </c>
      <c r="E12693" s="8" t="s">
        <v>25480</v>
      </c>
      <c r="F12693" s="10" t="s">
        <v>25479</v>
      </c>
      <c r="G12693" s="8"/>
      <c r="H12693" s="8"/>
      <c r="I12693" s="8"/>
      <c r="J12693" s="8"/>
      <c r="K12693" s="8" t="s">
        <v>33820</v>
      </c>
    </row>
    <row r="12694" spans="1:11" x14ac:dyDescent="0.2">
      <c r="A12694" s="8">
        <f>MAX($A$2:$A12693)+1</f>
        <v>11086</v>
      </c>
      <c r="B12694" s="8"/>
      <c r="C12694" s="9" t="str">
        <f t="shared" si="200"/>
        <v>community solar 02</v>
      </c>
      <c r="D12694" s="8">
        <v>186</v>
      </c>
      <c r="E12694" s="8" t="s">
        <v>25435</v>
      </c>
      <c r="F12694" s="10" t="s">
        <v>25481</v>
      </c>
      <c r="G12694" s="8"/>
      <c r="H12694" s="8"/>
      <c r="I12694" s="8"/>
      <c r="J12694" s="8"/>
      <c r="K12694" s="8" t="s">
        <v>33820</v>
      </c>
    </row>
    <row r="12695" spans="1:11" x14ac:dyDescent="0.2">
      <c r="A12695" s="8">
        <f>MAX($A$2:$A12694)+1</f>
        <v>11087</v>
      </c>
      <c r="B12695" s="8"/>
      <c r="C12695" s="9" t="str">
        <f t="shared" si="200"/>
        <v>community solar 25</v>
      </c>
      <c r="D12695" s="8">
        <v>186</v>
      </c>
      <c r="E12695" s="8" t="s">
        <v>25435</v>
      </c>
      <c r="F12695" s="10" t="s">
        <v>25482</v>
      </c>
      <c r="G12695" s="8"/>
      <c r="H12695" s="8"/>
      <c r="I12695" s="8"/>
      <c r="J12695" s="8"/>
      <c r="K12695" s="8" t="s">
        <v>33820</v>
      </c>
    </row>
    <row r="12696" spans="1:11" x14ac:dyDescent="0.2">
      <c r="A12696" s="8">
        <f>MAX($A$2:$A12695)+1</f>
        <v>11088</v>
      </c>
      <c r="B12696" s="8"/>
      <c r="C12696" s="9" t="str">
        <f t="shared" si="200"/>
        <v>oceana solar</v>
      </c>
      <c r="D12696" s="8">
        <v>186</v>
      </c>
      <c r="E12696" s="8" t="s">
        <v>25435</v>
      </c>
      <c r="F12696" s="10" t="s">
        <v>25483</v>
      </c>
      <c r="G12696" s="8"/>
      <c r="H12696" s="8"/>
      <c r="I12696" s="8"/>
      <c r="J12696" s="8"/>
      <c r="K12696" s="8" t="s">
        <v>33820</v>
      </c>
    </row>
    <row r="12697" spans="1:11" x14ac:dyDescent="0.2">
      <c r="A12697" s="8">
        <f>MAX($A$2:$A12696)+1</f>
        <v>11089</v>
      </c>
      <c r="B12697" s="8"/>
      <c r="C12697" s="9" t="str">
        <f t="shared" si="200"/>
        <v>western plains</v>
      </c>
      <c r="D12697" s="8">
        <v>191</v>
      </c>
      <c r="E12697" s="8" t="s">
        <v>25485</v>
      </c>
      <c r="F12697" s="10" t="s">
        <v>25484</v>
      </c>
      <c r="G12697" s="8"/>
      <c r="H12697" s="8"/>
      <c r="I12697" s="8"/>
      <c r="J12697" s="8"/>
      <c r="K12697" s="8" t="s">
        <v>33820</v>
      </c>
    </row>
    <row r="12698" spans="1:11" x14ac:dyDescent="0.2">
      <c r="A12698" s="8">
        <f>MAX($A$2:$A12697)+1</f>
        <v>11090</v>
      </c>
      <c r="B12698" s="8"/>
      <c r="C12698" s="9" t="str">
        <f t="shared" si="200"/>
        <v>sixth street solar</v>
      </c>
      <c r="D12698" s="8">
        <v>193</v>
      </c>
      <c r="E12698" s="8" t="s">
        <v>25487</v>
      </c>
      <c r="F12698" s="10" t="s">
        <v>25486</v>
      </c>
      <c r="G12698" s="8"/>
      <c r="H12698" s="8"/>
      <c r="I12698" s="8"/>
      <c r="J12698" s="8"/>
      <c r="K12698" s="8" t="s">
        <v>33820</v>
      </c>
    </row>
    <row r="12699" spans="1:11" x14ac:dyDescent="0.2">
      <c r="A12699" s="8">
        <f>MAX($A$2:$A12698)+1</f>
        <v>11091</v>
      </c>
      <c r="B12699" s="8"/>
      <c r="C12699" s="9" t="str">
        <f t="shared" si="200"/>
        <v>hydro lic project no.</v>
      </c>
      <c r="D12699" s="8">
        <v>195</v>
      </c>
      <c r="E12699" s="8" t="s">
        <v>25436</v>
      </c>
      <c r="F12699" s="10" t="s">
        <v>25488</v>
      </c>
      <c r="G12699" s="8"/>
      <c r="H12699" s="8"/>
      <c r="I12699" s="8"/>
      <c r="J12699" s="8"/>
      <c r="K12699" s="8" t="s">
        <v>33820</v>
      </c>
    </row>
    <row r="12700" spans="1:11" x14ac:dyDescent="0.2">
      <c r="A12700" s="8">
        <f>A3364</f>
        <v>2455</v>
      </c>
      <c r="B12700" s="8"/>
      <c r="C12700" s="9" t="str">
        <f t="shared" si="200"/>
        <v>sandstone falls 2546</v>
      </c>
      <c r="D12700" s="8">
        <v>195</v>
      </c>
      <c r="E12700" s="8" t="s">
        <v>25436</v>
      </c>
      <c r="F12700" s="10" t="s">
        <v>25489</v>
      </c>
      <c r="G12700" s="8"/>
      <c r="H12700" s="8"/>
      <c r="I12700" s="8"/>
      <c r="J12700" s="8"/>
      <c r="K12700" s="8" t="s">
        <v>33820</v>
      </c>
    </row>
    <row r="12701" spans="1:11" x14ac:dyDescent="0.2">
      <c r="A12701" s="8">
        <f>MAX($A$2:$A12700)+1</f>
        <v>11092</v>
      </c>
      <c r="B12701" s="8"/>
      <c r="C12701" s="9" t="str">
        <f t="shared" si="200"/>
        <v>(amounts are for the total of all 82 units)</v>
      </c>
      <c r="D12701" s="8">
        <v>210</v>
      </c>
      <c r="E12701" s="8" t="s">
        <v>25439</v>
      </c>
      <c r="F12701" s="10" t="s">
        <v>25490</v>
      </c>
      <c r="G12701" s="8"/>
      <c r="H12701" s="8"/>
      <c r="I12701" s="8"/>
      <c r="J12701" s="8"/>
      <c r="K12701" s="8" t="s">
        <v>33820</v>
      </c>
    </row>
    <row r="12702" spans="1:11" x14ac:dyDescent="0.2">
      <c r="A12702" s="8">
        <f>MAX($A$2:$A12701)+1</f>
        <v>11093</v>
      </c>
      <c r="B12702" s="8"/>
      <c r="C12702" s="9" t="str">
        <f t="shared" si="200"/>
        <v>(amounts are for the total of all 85 units)</v>
      </c>
      <c r="D12702" s="8">
        <v>210</v>
      </c>
      <c r="E12702" s="8" t="s">
        <v>25439</v>
      </c>
      <c r="F12702" s="10" t="s">
        <v>25491</v>
      </c>
      <c r="G12702" s="8"/>
      <c r="H12702" s="8"/>
      <c r="I12702" s="8"/>
      <c r="J12702" s="8"/>
      <c r="K12702" s="8" t="s">
        <v>33820</v>
      </c>
    </row>
    <row r="12703" spans="1:11" x14ac:dyDescent="0.2">
      <c r="A12703" s="8">
        <f>MAX($A$2:$A12702)+1</f>
        <v>11094</v>
      </c>
      <c r="B12703" s="8"/>
      <c r="C12703" s="9" t="str">
        <f t="shared" si="200"/>
        <v>and 50 units @ 1.6 mw each)</v>
      </c>
      <c r="D12703" s="8">
        <v>210</v>
      </c>
      <c r="E12703" s="8" t="s">
        <v>25439</v>
      </c>
      <c r="F12703" s="10" t="s">
        <v>25492</v>
      </c>
      <c r="G12703" s="8"/>
      <c r="H12703" s="8"/>
      <c r="I12703" s="8"/>
      <c r="J12703" s="8"/>
      <c r="K12703" s="8" t="s">
        <v>33820</v>
      </c>
    </row>
    <row r="12704" spans="1:11" x14ac:dyDescent="0.2">
      <c r="A12704" s="8">
        <f>A12310</f>
        <v>10735</v>
      </c>
      <c r="B12704" s="8"/>
      <c r="C12704" s="9" t="str">
        <f t="shared" si="200"/>
        <v>beaver creek wind farm (85 units @ 2.0 mw each)</v>
      </c>
      <c r="D12704" s="8">
        <v>210</v>
      </c>
      <c r="E12704" s="8" t="s">
        <v>25439</v>
      </c>
      <c r="F12704" s="10" t="s">
        <v>25493</v>
      </c>
      <c r="G12704" s="8"/>
      <c r="H12704" s="8"/>
      <c r="I12704" s="8"/>
      <c r="J12704" s="8"/>
      <c r="K12704" s="8" t="s">
        <v>33820</v>
      </c>
    </row>
    <row r="12705" spans="1:11" x14ac:dyDescent="0.2">
      <c r="A12705" s="8">
        <f>A12137</f>
        <v>10563</v>
      </c>
      <c r="B12705" s="8"/>
      <c r="C12705" s="9" t="str">
        <f t="shared" si="200"/>
        <v>prairie wind farm (82 units @ 2.0 mw each)</v>
      </c>
      <c r="D12705" s="8">
        <v>210</v>
      </c>
      <c r="E12705" s="8" t="s">
        <v>25439</v>
      </c>
      <c r="F12705" s="10" t="s">
        <v>25494</v>
      </c>
      <c r="G12705" s="8"/>
      <c r="H12705" s="8"/>
      <c r="I12705" s="8"/>
      <c r="J12705" s="8"/>
      <c r="K12705" s="8" t="s">
        <v>33820</v>
      </c>
    </row>
    <row r="12706" spans="1:11" x14ac:dyDescent="0.2">
      <c r="A12706" s="8">
        <f>MAX($A$2:$A12705)+1</f>
        <v>11095</v>
      </c>
      <c r="B12706" s="8"/>
      <c r="C12706" s="9" t="str">
        <f t="shared" si="200"/>
        <v>total solar</v>
      </c>
      <c r="D12706" s="8">
        <v>281</v>
      </c>
      <c r="E12706" s="8" t="s">
        <v>20460</v>
      </c>
      <c r="F12706" s="10" t="s">
        <v>25495</v>
      </c>
      <c r="G12706" s="8"/>
      <c r="H12706" s="8"/>
      <c r="I12706" s="8"/>
      <c r="J12706" s="8"/>
      <c r="K12706" s="8" t="s">
        <v>33820</v>
      </c>
    </row>
    <row r="12707" spans="1:11" x14ac:dyDescent="0.2">
      <c r="A12707" s="8">
        <f>A12192</f>
        <v>10617</v>
      </c>
      <c r="B12707" s="8"/>
      <c r="C12707" s="9" t="str">
        <f t="shared" si="200"/>
        <v>west dubuque solar</v>
      </c>
      <c r="D12707" s="8">
        <v>281</v>
      </c>
      <c r="E12707" s="8" t="s">
        <v>20460</v>
      </c>
      <c r="F12707" s="10" t="s">
        <v>25496</v>
      </c>
      <c r="G12707" s="8"/>
      <c r="H12707" s="8"/>
      <c r="I12707" s="8"/>
      <c r="J12707" s="8"/>
      <c r="K12707" s="8" t="s">
        <v>33820</v>
      </c>
    </row>
    <row r="12708" spans="1:11" x14ac:dyDescent="0.2">
      <c r="A12708" s="8">
        <f>A12013</f>
        <v>10440</v>
      </c>
      <c r="B12708" s="8"/>
      <c r="C12708" s="9" t="str">
        <f t="shared" si="200"/>
        <v>jacobson</v>
      </c>
      <c r="D12708" s="8">
        <v>288</v>
      </c>
      <c r="E12708" s="8" t="s">
        <v>25498</v>
      </c>
      <c r="F12708" s="10" t="s">
        <v>25497</v>
      </c>
      <c r="G12708" s="8"/>
      <c r="H12708" s="8"/>
      <c r="I12708" s="8"/>
      <c r="J12708" s="8"/>
      <c r="K12708" s="8" t="s">
        <v>33820</v>
      </c>
    </row>
    <row r="12709" spans="1:11" x14ac:dyDescent="0.2">
      <c r="A12709" s="8">
        <f>MAX($A$2:$A12708)+1</f>
        <v>11096</v>
      </c>
      <c r="B12709" s="8"/>
      <c r="C12709" s="9" t="str">
        <f t="shared" si="200"/>
        <v>paris solar</v>
      </c>
      <c r="D12709" s="8">
        <v>312</v>
      </c>
      <c r="E12709" s="8" t="s">
        <v>25500</v>
      </c>
      <c r="F12709" s="10" t="s">
        <v>25499</v>
      </c>
      <c r="G12709" s="8"/>
      <c r="H12709" s="8"/>
      <c r="I12709" s="8"/>
      <c r="J12709" s="8"/>
      <c r="K12709" s="8" t="s">
        <v>33820</v>
      </c>
    </row>
    <row r="12710" spans="1:11" x14ac:dyDescent="0.2">
      <c r="A12710" s="8">
        <f>MAX($A$2:$A12709)+1</f>
        <v>11097</v>
      </c>
      <c r="B12710" s="8"/>
      <c r="C12710" s="9" t="str">
        <f t="shared" si="200"/>
        <v>peru solar</v>
      </c>
      <c r="D12710" s="8">
        <v>312</v>
      </c>
      <c r="E12710" s="8" t="s">
        <v>25500</v>
      </c>
      <c r="F12710" s="10" t="s">
        <v>25501</v>
      </c>
      <c r="G12710" s="8"/>
      <c r="H12710" s="8"/>
      <c r="I12710" s="8"/>
      <c r="J12710" s="8"/>
      <c r="K12710" s="8" t="s">
        <v>33820</v>
      </c>
    </row>
    <row r="12711" spans="1:11" x14ac:dyDescent="0.2">
      <c r="A12711" s="8">
        <f>MAX($A$2:$A12710)+1</f>
        <v>11098</v>
      </c>
      <c r="B12711" s="8"/>
      <c r="C12711" s="9" t="str">
        <f t="shared" si="200"/>
        <v>ste. geneiveve solar</v>
      </c>
      <c r="D12711" s="8">
        <v>312</v>
      </c>
      <c r="E12711" s="8" t="s">
        <v>25500</v>
      </c>
      <c r="F12711" s="10" t="s">
        <v>25502</v>
      </c>
      <c r="G12711" s="8"/>
      <c r="H12711" s="8"/>
      <c r="I12711" s="8"/>
      <c r="J12711" s="8"/>
      <c r="K12711" s="8" t="s">
        <v>33820</v>
      </c>
    </row>
    <row r="12712" spans="1:11" x14ac:dyDescent="0.2">
      <c r="A12712" s="8">
        <f>MAX($A$2:$A12711)+1</f>
        <v>11099</v>
      </c>
      <c r="B12712" s="8">
        <f>COUNTIF($G$1:$G$12712,G12713&gt;0)</f>
        <v>0</v>
      </c>
      <c r="C12712" s="9" t="str">
        <f t="shared" si="200"/>
        <v>wanatah solar</v>
      </c>
      <c r="D12712" s="8">
        <v>312</v>
      </c>
      <c r="E12712" s="8" t="s">
        <v>25500</v>
      </c>
      <c r="F12712" s="10" t="s">
        <v>25503</v>
      </c>
      <c r="G12712" s="8"/>
      <c r="H12712" s="8"/>
      <c r="I12712" s="8"/>
      <c r="J12712" s="8"/>
      <c r="K12712" s="8" t="s">
        <v>33820</v>
      </c>
    </row>
    <row r="12713" spans="1:11" x14ac:dyDescent="0.2">
      <c r="A12713" s="8">
        <f>IF(IFERROR((MATCH(G12713,$G:$G,0)),0),INDEX($A$1:$A$12712,MATCH(G12713,$G$1:$G$12712,0)),MAX($A$2:$A12712)+1)</f>
        <v>527</v>
      </c>
      <c r="B12713" s="8">
        <f>IF(COUNTIF($G$1:$G$12712,G12713&gt;0),0,INDEX($A$1:$A$12712,MATCH(G12713,$G$1:$G$12712,0)))</f>
        <v>527</v>
      </c>
      <c r="C12713" s="9" t="str">
        <f t="shared" si="200"/>
        <v>Rockport</v>
      </c>
      <c r="D12713" s="8">
        <v>1</v>
      </c>
      <c r="E12713" s="8" t="s">
        <v>25504</v>
      </c>
      <c r="F12713" s="10" t="s">
        <v>25505</v>
      </c>
      <c r="G12713" s="8">
        <v>6166</v>
      </c>
      <c r="H12713" s="8" t="s">
        <v>14310</v>
      </c>
      <c r="I12713" s="8" t="s">
        <v>192</v>
      </c>
      <c r="J12713" s="8">
        <v>9324</v>
      </c>
      <c r="K12713" s="8" t="s">
        <v>33821</v>
      </c>
    </row>
    <row r="12714" spans="1:11" x14ac:dyDescent="0.2">
      <c r="A12714" s="8">
        <f>IF(IFERROR((MATCH(G12714,$G:$G,0)),0),INDEX($A$1:$A$12712,MATCH(G12714,$G$1:$G$12712,0)),MAX($A$2:$A12713)+1)</f>
        <v>527</v>
      </c>
      <c r="B12714" s="8">
        <f>IFERROR((MATCH(G12714,$G$1:$G$12712)),0)</f>
        <v>3452</v>
      </c>
      <c r="C12714" s="9" t="str">
        <f t="shared" si="200"/>
        <v>Rockport</v>
      </c>
      <c r="D12714" s="8">
        <v>1</v>
      </c>
      <c r="E12714" s="8" t="s">
        <v>25504</v>
      </c>
      <c r="F12714" s="10" t="s">
        <v>25506</v>
      </c>
      <c r="G12714" s="8">
        <v>6166</v>
      </c>
      <c r="H12714" s="8" t="s">
        <v>14310</v>
      </c>
      <c r="I12714" s="8" t="s">
        <v>192</v>
      </c>
      <c r="J12714" s="8">
        <v>9324</v>
      </c>
      <c r="K12714" s="8" t="s">
        <v>33821</v>
      </c>
    </row>
    <row r="12715" spans="1:11" x14ac:dyDescent="0.2">
      <c r="A12715" s="8">
        <f>IF(IFERROR((MATCH(G12715,$G:$G,0)),0),INDEX($A$1:$A$12712,MATCH(G12715,$G$1:$G$12712,0)),MAX($A$2:$A12714)+1)</f>
        <v>527</v>
      </c>
      <c r="B12715" s="8">
        <f t="shared" ref="B12715:B12720" si="201">IF(COUNTIF($G$1:$G$12712,G12715&gt;0),0,INDEX($A$1:$A$12712,MATCH(G12715,$G$1:$G$12712,0)))</f>
        <v>527</v>
      </c>
      <c r="C12715" s="9" t="str">
        <f t="shared" si="200"/>
        <v>Rockport</v>
      </c>
      <c r="D12715" s="8">
        <v>1</v>
      </c>
      <c r="E12715" s="8" t="s">
        <v>25504</v>
      </c>
      <c r="F12715" s="10" t="s">
        <v>25507</v>
      </c>
      <c r="G12715" s="8">
        <v>6166</v>
      </c>
      <c r="H12715" s="8" t="s">
        <v>14310</v>
      </c>
      <c r="I12715" s="8" t="s">
        <v>192</v>
      </c>
      <c r="J12715" s="8">
        <v>9324</v>
      </c>
      <c r="K12715" s="8" t="s">
        <v>33821</v>
      </c>
    </row>
    <row r="12716" spans="1:11" x14ac:dyDescent="0.2">
      <c r="A12716" s="8">
        <f>IF(IFERROR((MATCH(G12716,$G:$G,0)),0),INDEX($A$1:$A$12712,MATCH(G12716,$G$1:$G$12712,0)),MAX($A$2:$A12715)+1)</f>
        <v>527</v>
      </c>
      <c r="B12716" s="8">
        <f t="shared" si="201"/>
        <v>527</v>
      </c>
      <c r="C12716" s="9" t="str">
        <f t="shared" si="200"/>
        <v>Rockport</v>
      </c>
      <c r="D12716" s="8">
        <v>1</v>
      </c>
      <c r="E12716" s="8" t="s">
        <v>25504</v>
      </c>
      <c r="F12716" s="10" t="s">
        <v>25508</v>
      </c>
      <c r="G12716" s="8">
        <v>6166</v>
      </c>
      <c r="H12716" s="8" t="s">
        <v>14310</v>
      </c>
      <c r="I12716" s="8" t="s">
        <v>192</v>
      </c>
      <c r="J12716" s="8">
        <v>9324</v>
      </c>
      <c r="K12716" s="8" t="s">
        <v>33821</v>
      </c>
    </row>
    <row r="12717" spans="1:11" x14ac:dyDescent="0.2">
      <c r="A12717" s="8">
        <f>IF(IFERROR((MATCH(G12717,$G:$G,0)),0),INDEX($A$1:$A$12712,MATCH(G12717,$G$1:$G$12712,0)),MAX($A$2:$A12716)+1)</f>
        <v>527</v>
      </c>
      <c r="B12717" s="8">
        <f t="shared" si="201"/>
        <v>527</v>
      </c>
      <c r="C12717" s="9" t="str">
        <f t="shared" si="200"/>
        <v>Rockport</v>
      </c>
      <c r="D12717" s="8">
        <v>1</v>
      </c>
      <c r="E12717" s="8" t="s">
        <v>25504</v>
      </c>
      <c r="F12717" s="10" t="s">
        <v>25509</v>
      </c>
      <c r="G12717" s="8">
        <v>6166</v>
      </c>
      <c r="H12717" s="8" t="s">
        <v>14310</v>
      </c>
      <c r="I12717" s="8" t="s">
        <v>192</v>
      </c>
      <c r="J12717" s="8">
        <v>9324</v>
      </c>
      <c r="K12717" s="8" t="s">
        <v>33821</v>
      </c>
    </row>
    <row r="12718" spans="1:11" x14ac:dyDescent="0.2">
      <c r="A12718" s="8">
        <f>IF(IFERROR((MATCH(G12718,$G:$G,0)),0),INDEX($A$1:$A$12712,MATCH(G12718,$G$1:$G$12712,0)),MAX($A$2:$A12717)+1)</f>
        <v>527</v>
      </c>
      <c r="B12718" s="8">
        <f t="shared" si="201"/>
        <v>527</v>
      </c>
      <c r="C12718" s="9" t="str">
        <f t="shared" si="200"/>
        <v>Rockport</v>
      </c>
      <c r="D12718" s="8">
        <v>1</v>
      </c>
      <c r="E12718" s="8" t="s">
        <v>25504</v>
      </c>
      <c r="F12718" s="10" t="s">
        <v>25510</v>
      </c>
      <c r="G12718" s="8">
        <v>6166</v>
      </c>
      <c r="H12718" s="8" t="s">
        <v>14310</v>
      </c>
      <c r="I12718" s="8" t="s">
        <v>192</v>
      </c>
      <c r="J12718" s="8">
        <v>9324</v>
      </c>
      <c r="K12718" s="8" t="s">
        <v>33821</v>
      </c>
    </row>
    <row r="12719" spans="1:11" x14ac:dyDescent="0.2">
      <c r="A12719" s="8">
        <f>IF(IFERROR((MATCH(G12719,$G:$G,0)),0),INDEX($A$1:$A$12712,MATCH(G12719,$G$1:$G$12712,0)),MAX($A$2:$A12718)+1)</f>
        <v>11100</v>
      </c>
      <c r="B12719" s="8" t="e">
        <f t="shared" si="201"/>
        <v>#N/A</v>
      </c>
      <c r="C12719" s="9" t="str">
        <f t="shared" si="200"/>
        <v>ala. elec. coop.</v>
      </c>
      <c r="D12719" s="8">
        <v>2</v>
      </c>
      <c r="E12719" s="8" t="s">
        <v>24872</v>
      </c>
      <c r="F12719" s="10" t="s">
        <v>25511</v>
      </c>
      <c r="G12719" s="8"/>
      <c r="H12719" s="8"/>
      <c r="I12719" s="8"/>
      <c r="J12719" s="8"/>
      <c r="K12719" s="8" t="s">
        <v>33821</v>
      </c>
    </row>
    <row r="12720" spans="1:11" x14ac:dyDescent="0.2">
      <c r="A12720" s="8">
        <f>A12719</f>
        <v>11100</v>
      </c>
      <c r="B12720" s="8" t="e">
        <f t="shared" si="201"/>
        <v>#N/A</v>
      </c>
      <c r="C12720" s="9" t="str">
        <f t="shared" si="200"/>
        <v>ala.elec. coop.</v>
      </c>
      <c r="D12720" s="8">
        <v>2</v>
      </c>
      <c r="E12720" s="8" t="s">
        <v>24872</v>
      </c>
      <c r="F12720" s="10" t="s">
        <v>25512</v>
      </c>
      <c r="G12720" s="8"/>
      <c r="H12720" s="8"/>
      <c r="I12720" s="8"/>
      <c r="J12720" s="8"/>
      <c r="K12720" s="8" t="s">
        <v>33821</v>
      </c>
    </row>
    <row r="12721" spans="1:11" x14ac:dyDescent="0.2">
      <c r="A12721" s="8">
        <f>IF(IFERROR((MATCH(G12721,$G:$G,0)),0),INDEX($A$1:$A$12712,MATCH(G12721,$G$1:$G$12712,0)),MAX($A$2:$A12720)+1)</f>
        <v>851</v>
      </c>
      <c r="B12721" s="8">
        <f>MATCH(G12721,$G$1:$G$12712,0)</f>
        <v>1205</v>
      </c>
      <c r="C12721" s="9" t="str">
        <f t="shared" si="200"/>
        <v>Bankhead Dam</v>
      </c>
      <c r="D12721" s="8">
        <v>2</v>
      </c>
      <c r="E12721" s="8" t="s">
        <v>24872</v>
      </c>
      <c r="F12721" s="10" t="s">
        <v>25513</v>
      </c>
      <c r="G12721" s="8">
        <v>2</v>
      </c>
      <c r="H12721" s="8" t="s">
        <v>14933</v>
      </c>
      <c r="I12721" s="8" t="s">
        <v>25</v>
      </c>
      <c r="J12721" s="8">
        <v>195</v>
      </c>
      <c r="K12721" s="8" t="s">
        <v>33821</v>
      </c>
    </row>
    <row r="12722" spans="1:11" x14ac:dyDescent="0.2">
      <c r="A12722" s="8">
        <f>IF(IFERROR((MATCH(G12722,$G:$G,0)),0),INDEX($A$1:$A$12712,MATCH(G12722,$G$1:$G$12712,0)),MAX($A$2:$A12721)+1)</f>
        <v>32</v>
      </c>
      <c r="B12722" s="8">
        <f t="shared" ref="B12722:B12785" si="202">IF(COUNTIF($G$1:$G$12712,G12722&gt;0),0,INDEX($A$1:$A$12712,MATCH(G12722,$G$1:$G$12712,0)))</f>
        <v>32</v>
      </c>
      <c r="C12722" s="9" t="str">
        <f t="shared" si="200"/>
        <v>Barry</v>
      </c>
      <c r="D12722" s="8">
        <v>2</v>
      </c>
      <c r="E12722" s="8" t="s">
        <v>24872</v>
      </c>
      <c r="F12722" s="10" t="s">
        <v>25514</v>
      </c>
      <c r="G12722" s="8">
        <v>3</v>
      </c>
      <c r="H12722" s="8" t="s">
        <v>13349</v>
      </c>
      <c r="I12722" s="8" t="s">
        <v>25</v>
      </c>
      <c r="J12722" s="8">
        <v>195</v>
      </c>
      <c r="K12722" s="8" t="s">
        <v>33821</v>
      </c>
    </row>
    <row r="12723" spans="1:11" x14ac:dyDescent="0.2">
      <c r="A12723" s="8">
        <f>IF(IFERROR((MATCH(G12723,$G$1:$G$12712,0)),0),INDEX($A$1:$A$12712,MATCH(G12723,$G$1:$G$12712,0)),MAX($A$2:$A12722)+1)</f>
        <v>179</v>
      </c>
      <c r="B12723" s="8">
        <f t="shared" si="202"/>
        <v>179</v>
      </c>
      <c r="C12723" s="9" t="str">
        <f t="shared" si="200"/>
        <v>E C Gaston</v>
      </c>
      <c r="D12723" s="8">
        <v>2</v>
      </c>
      <c r="E12723" s="8" t="s">
        <v>24872</v>
      </c>
      <c r="F12723" s="10" t="s">
        <v>25515</v>
      </c>
      <c r="G12723" s="8">
        <v>26</v>
      </c>
      <c r="H12723" s="8" t="s">
        <v>13626</v>
      </c>
      <c r="I12723" s="8" t="s">
        <v>25</v>
      </c>
      <c r="J12723" s="8">
        <v>195</v>
      </c>
      <c r="K12723" s="8" t="s">
        <v>33821</v>
      </c>
    </row>
    <row r="12724" spans="1:11" x14ac:dyDescent="0.2">
      <c r="A12724" s="8">
        <f>IF(IFERROR((MATCH(G12724,$G$1:$G$12712,0)),0),INDEX($A$1:$A$12712,MATCH(G12724,$G$1:$G$12712,0)),MAX($A$2:$A12723)+1)</f>
        <v>179</v>
      </c>
      <c r="B12724" s="8">
        <f t="shared" si="202"/>
        <v>179</v>
      </c>
      <c r="C12724" s="9" t="str">
        <f t="shared" si="200"/>
        <v>E C Gaston</v>
      </c>
      <c r="D12724" s="8">
        <v>2</v>
      </c>
      <c r="E12724" s="8" t="s">
        <v>24872</v>
      </c>
      <c r="F12724" s="10" t="s">
        <v>25516</v>
      </c>
      <c r="G12724" s="8">
        <v>26</v>
      </c>
      <c r="H12724" s="8" t="s">
        <v>13626</v>
      </c>
      <c r="I12724" s="8" t="s">
        <v>25</v>
      </c>
      <c r="J12724" s="8">
        <v>195</v>
      </c>
      <c r="K12724" s="8" t="s">
        <v>33821</v>
      </c>
    </row>
    <row r="12725" spans="1:11" x14ac:dyDescent="0.2">
      <c r="A12725" s="8">
        <f>IF(IFERROR((MATCH(G12725,$G$1:$G$12712,0)),0),INDEX($A$1:$A$12712,MATCH(G12725,$G$1:$G$12712,0)),MAX($A$2:$A12724)+1)</f>
        <v>212</v>
      </c>
      <c r="B12725" s="8">
        <f t="shared" si="202"/>
        <v>212</v>
      </c>
      <c r="C12725" s="9" t="str">
        <f t="shared" si="200"/>
        <v>General Electric Plastic</v>
      </c>
      <c r="D12725" s="8">
        <v>2</v>
      </c>
      <c r="E12725" s="8" t="s">
        <v>24872</v>
      </c>
      <c r="F12725" s="10" t="s">
        <v>25517</v>
      </c>
      <c r="G12725" s="8">
        <v>7698</v>
      </c>
      <c r="H12725" s="8" t="s">
        <v>13703</v>
      </c>
      <c r="I12725" s="8" t="s">
        <v>25</v>
      </c>
      <c r="J12725" s="8">
        <v>195</v>
      </c>
      <c r="K12725" s="8" t="s">
        <v>33821</v>
      </c>
    </row>
    <row r="12726" spans="1:11" x14ac:dyDescent="0.2">
      <c r="A12726" s="8">
        <f>IF(IFERROR((MATCH(G12726,$G$1:$G$12712,0)),0),INDEX($A$1:$A$12712,MATCH(G12726,$G$1:$G$12712,0)),MAX($A$2:$A12725)+1)</f>
        <v>249</v>
      </c>
      <c r="B12726" s="8">
        <f t="shared" si="202"/>
        <v>249</v>
      </c>
      <c r="C12726" s="9" t="str">
        <f t="shared" si="200"/>
        <v>Greene County</v>
      </c>
      <c r="D12726" s="8">
        <v>2</v>
      </c>
      <c r="E12726" s="8" t="s">
        <v>24872</v>
      </c>
      <c r="F12726" s="10" t="s">
        <v>25518</v>
      </c>
      <c r="G12726" s="8">
        <v>10</v>
      </c>
      <c r="H12726" s="8" t="s">
        <v>13770</v>
      </c>
      <c r="I12726" s="8" t="s">
        <v>25</v>
      </c>
      <c r="J12726" s="8">
        <v>195</v>
      </c>
      <c r="K12726" s="8" t="s">
        <v>33821</v>
      </c>
    </row>
    <row r="12727" spans="1:11" x14ac:dyDescent="0.2">
      <c r="A12727" s="8">
        <f>IF(IFERROR((MATCH(G12727,$G$1:$G$12712,0)),0),INDEX($A$1:$A$12712,MATCH(G12727,$G$1:$G$12712,0)),MAX($A$2:$A12726)+1)</f>
        <v>842</v>
      </c>
      <c r="B12727" s="8">
        <f t="shared" si="202"/>
        <v>842</v>
      </c>
      <c r="C12727" s="9" t="str">
        <f t="shared" si="200"/>
        <v>H Neely Henry Dam</v>
      </c>
      <c r="D12727" s="8">
        <v>2</v>
      </c>
      <c r="E12727" s="8" t="s">
        <v>24872</v>
      </c>
      <c r="F12727" s="10" t="s">
        <v>25519</v>
      </c>
      <c r="G12727" s="8">
        <v>11</v>
      </c>
      <c r="H12727" s="8" t="s">
        <v>14917</v>
      </c>
      <c r="I12727" s="8" t="s">
        <v>25</v>
      </c>
      <c r="J12727" s="8">
        <v>195</v>
      </c>
      <c r="K12727" s="8" t="s">
        <v>33821</v>
      </c>
    </row>
    <row r="12728" spans="1:11" x14ac:dyDescent="0.2">
      <c r="A12728" s="8">
        <f>IF(IFERROR((MATCH(G12728,$G$1:$G$12712,0)),0),INDEX($A$1:$A$12712,MATCH(G12728,$G$1:$G$12712,0)),MAX($A$2:$A12727)+1)</f>
        <v>852</v>
      </c>
      <c r="B12728" s="8">
        <f t="shared" si="202"/>
        <v>852</v>
      </c>
      <c r="C12728" s="9" t="str">
        <f t="shared" si="200"/>
        <v>Holt Dam</v>
      </c>
      <c r="D12728" s="8">
        <v>2</v>
      </c>
      <c r="E12728" s="8" t="s">
        <v>24872</v>
      </c>
      <c r="F12728" s="10" t="s">
        <v>25520</v>
      </c>
      <c r="G12728" s="8">
        <v>12</v>
      </c>
      <c r="H12728" s="8" t="s">
        <v>14935</v>
      </c>
      <c r="I12728" s="8" t="s">
        <v>25</v>
      </c>
      <c r="J12728" s="8">
        <v>195</v>
      </c>
      <c r="K12728" s="8" t="s">
        <v>33821</v>
      </c>
    </row>
    <row r="12729" spans="1:11" x14ac:dyDescent="0.2">
      <c r="A12729" s="8">
        <f>IF(IFERROR((MATCH(G12729,$G$1:$G$12712,0)),0),INDEX($A$1:$A$12712,MATCH(G12729,$G$1:$G$12712,0)),MAX($A$2:$A12728)+1)</f>
        <v>843</v>
      </c>
      <c r="B12729" s="8">
        <f t="shared" si="202"/>
        <v>843</v>
      </c>
      <c r="C12729" s="9" t="str">
        <f t="shared" si="200"/>
        <v>Lay Dam</v>
      </c>
      <c r="D12729" s="8">
        <v>2</v>
      </c>
      <c r="E12729" s="8" t="s">
        <v>24872</v>
      </c>
      <c r="F12729" s="10" t="s">
        <v>25521</v>
      </c>
      <c r="G12729" s="8">
        <v>15</v>
      </c>
      <c r="H12729" s="8" t="s">
        <v>14919</v>
      </c>
      <c r="I12729" s="8" t="s">
        <v>25</v>
      </c>
      <c r="J12729" s="8">
        <v>195</v>
      </c>
      <c r="K12729" s="8" t="s">
        <v>33821</v>
      </c>
    </row>
    <row r="12730" spans="1:11" x14ac:dyDescent="0.2">
      <c r="A12730" s="8">
        <f>IF(IFERROR((MATCH(G12730,$G$1:$G$12712,0)),0),INDEX($A$1:$A$12712,MATCH(G12730,$G$1:$G$12712,0)),MAX($A$2:$A12729)+1)</f>
        <v>849</v>
      </c>
      <c r="B12730" s="8">
        <f t="shared" si="202"/>
        <v>849</v>
      </c>
      <c r="C12730" s="9" t="str">
        <f t="shared" si="200"/>
        <v>Lewis Smith Dam</v>
      </c>
      <c r="D12730" s="8">
        <v>2</v>
      </c>
      <c r="E12730" s="8" t="s">
        <v>24872</v>
      </c>
      <c r="F12730" s="10" t="s">
        <v>25522</v>
      </c>
      <c r="G12730" s="8">
        <v>18</v>
      </c>
      <c r="H12730" s="8" t="s">
        <v>14929</v>
      </c>
      <c r="I12730" s="8" t="s">
        <v>25</v>
      </c>
      <c r="J12730" s="8">
        <v>195</v>
      </c>
      <c r="K12730" s="8" t="s">
        <v>33821</v>
      </c>
    </row>
    <row r="12731" spans="1:11" x14ac:dyDescent="0.2">
      <c r="A12731" s="8">
        <f>IF(IFERROR((MATCH(G12731,$G$1:$G$12712,0)),0),INDEX($A$1:$A$12712,MATCH(G12731,$G$1:$G$12712,0)),MAX($A$2:$A12730)+1)</f>
        <v>846</v>
      </c>
      <c r="B12731" s="8">
        <f t="shared" si="202"/>
        <v>846</v>
      </c>
      <c r="C12731" s="9" t="str">
        <f t="shared" si="200"/>
        <v>Logan Martin Dam</v>
      </c>
      <c r="D12731" s="8">
        <v>2</v>
      </c>
      <c r="E12731" s="8" t="s">
        <v>24872</v>
      </c>
      <c r="F12731" s="10" t="s">
        <v>25523</v>
      </c>
      <c r="G12731" s="8">
        <v>14</v>
      </c>
      <c r="H12731" s="8" t="s">
        <v>14923</v>
      </c>
      <c r="I12731" s="8" t="s">
        <v>25</v>
      </c>
      <c r="J12731" s="8">
        <v>195</v>
      </c>
      <c r="K12731" s="8" t="s">
        <v>33821</v>
      </c>
    </row>
    <row r="12732" spans="1:11" x14ac:dyDescent="0.2">
      <c r="A12732" s="8">
        <f>IF(IFERROR((MATCH(G12732,$G$1:$G$12712,0)),0),INDEX($A$1:$A$12712,MATCH(G12732,$G$1:$G$12712,0)),MAX($A$2:$A12731)+1)</f>
        <v>844</v>
      </c>
      <c r="B12732" s="8">
        <f t="shared" si="202"/>
        <v>844</v>
      </c>
      <c r="C12732" s="9" t="str">
        <f t="shared" si="200"/>
        <v>Martin Dam</v>
      </c>
      <c r="D12732" s="8">
        <v>2</v>
      </c>
      <c r="E12732" s="8" t="s">
        <v>24872</v>
      </c>
      <c r="F12732" s="10" t="s">
        <v>25524</v>
      </c>
      <c r="G12732" s="8">
        <v>16</v>
      </c>
      <c r="H12732" s="8" t="s">
        <v>14921</v>
      </c>
      <c r="I12732" s="8" t="s">
        <v>25</v>
      </c>
      <c r="J12732" s="8">
        <v>195</v>
      </c>
      <c r="K12732" s="8" t="s">
        <v>33821</v>
      </c>
    </row>
    <row r="12733" spans="1:11" x14ac:dyDescent="0.2">
      <c r="A12733" s="8">
        <f>IF(IFERROR((MATCH(G12733,$G$1:$G$12712,0)),0),INDEX($A$1:$A$12712,MATCH(G12733,$G$1:$G$12712,0)),MAX($A$2:$A12732)+1)</f>
        <v>840</v>
      </c>
      <c r="B12733" s="8">
        <f t="shared" si="202"/>
        <v>840</v>
      </c>
      <c r="C12733" s="9" t="str">
        <f t="shared" si="200"/>
        <v>Mitchell Dam</v>
      </c>
      <c r="D12733" s="8">
        <v>2</v>
      </c>
      <c r="E12733" s="8" t="s">
        <v>24872</v>
      </c>
      <c r="F12733" s="10" t="s">
        <v>25525</v>
      </c>
      <c r="G12733" s="8">
        <v>17</v>
      </c>
      <c r="H12733" s="8" t="s">
        <v>14913</v>
      </c>
      <c r="I12733" s="8" t="s">
        <v>25</v>
      </c>
      <c r="J12733" s="8">
        <v>195</v>
      </c>
      <c r="K12733" s="8" t="s">
        <v>33821</v>
      </c>
    </row>
    <row r="12734" spans="1:11" x14ac:dyDescent="0.2">
      <c r="A12734" s="8">
        <f>IF(IFERROR((MATCH(G12734,$G$1:$G$12712,0)),0),INDEX($A$1:$A$12712,MATCH(G12734,$G$1:$G$12712,0)),MAX($A$2:$A12733)+1)</f>
        <v>848</v>
      </c>
      <c r="B12734" s="8">
        <f t="shared" si="202"/>
        <v>848</v>
      </c>
      <c r="C12734" s="9" t="str">
        <f t="shared" si="200"/>
        <v>Harris Dam</v>
      </c>
      <c r="D12734" s="8">
        <v>2</v>
      </c>
      <c r="E12734" s="8" t="s">
        <v>24872</v>
      </c>
      <c r="F12734" s="10" t="s">
        <v>25526</v>
      </c>
      <c r="G12734" s="8">
        <v>6188</v>
      </c>
      <c r="H12734" s="8" t="s">
        <v>14927</v>
      </c>
      <c r="I12734" s="8" t="s">
        <v>25</v>
      </c>
      <c r="J12734" s="8">
        <v>195</v>
      </c>
      <c r="K12734" s="8" t="s">
        <v>33821</v>
      </c>
    </row>
    <row r="12735" spans="1:11" x14ac:dyDescent="0.2">
      <c r="A12735" s="8">
        <f>IF(IFERROR((MATCH(G12735,$G$1:$G$12712,0)),0),INDEX($A$1:$A$12712,MATCH(G12735,$G$1:$G$12712,0)),MAX($A$2:$A12734)+1)</f>
        <v>920</v>
      </c>
      <c r="B12735" s="8">
        <f t="shared" si="202"/>
        <v>920</v>
      </c>
      <c r="C12735" s="9" t="str">
        <f t="shared" si="200"/>
        <v>Rocky Mountain Hydroelectric Plant</v>
      </c>
      <c r="D12735" s="8">
        <v>2</v>
      </c>
      <c r="E12735" s="8" t="s">
        <v>24872</v>
      </c>
      <c r="F12735" s="10" t="s">
        <v>25527</v>
      </c>
      <c r="G12735" s="8">
        <v>6189</v>
      </c>
      <c r="H12735" s="8" t="s">
        <v>15044</v>
      </c>
      <c r="I12735" s="8" t="s">
        <v>2833</v>
      </c>
      <c r="J12735" s="8">
        <v>13994</v>
      </c>
      <c r="K12735" s="8" t="s">
        <v>33821</v>
      </c>
    </row>
    <row r="12736" spans="1:11" x14ac:dyDescent="0.2">
      <c r="A12736" s="8">
        <f>IF(IFERROR((MATCH(G12736,$G$1:$G$12712,0)),0),INDEX($A$1:$A$12712,MATCH(G12736,$G$1:$G$12712,0)),MAX($A$2:$A12735)+1)</f>
        <v>848</v>
      </c>
      <c r="B12736" s="8">
        <f t="shared" si="202"/>
        <v>848</v>
      </c>
      <c r="C12736" s="9" t="str">
        <f t="shared" si="200"/>
        <v>Harris Dam</v>
      </c>
      <c r="D12736" s="8">
        <v>2</v>
      </c>
      <c r="E12736" s="8" t="s">
        <v>24872</v>
      </c>
      <c r="F12736" s="10" t="s">
        <v>25528</v>
      </c>
      <c r="G12736" s="8">
        <v>6188</v>
      </c>
      <c r="H12736" s="8" t="s">
        <v>14927</v>
      </c>
      <c r="I12736" s="8" t="s">
        <v>25</v>
      </c>
      <c r="J12736" s="8">
        <v>195</v>
      </c>
      <c r="K12736" s="8" t="s">
        <v>33821</v>
      </c>
    </row>
    <row r="12737" spans="1:11" x14ac:dyDescent="0.2">
      <c r="A12737" s="8">
        <f>IF(IFERROR((MATCH(G12737,$G$1:$G$12712,0)),0),INDEX($A$1:$A$12712,MATCH(G12737,$G$1:$G$12712,0)),MAX($A$2:$A12736)+1)</f>
        <v>11101</v>
      </c>
      <c r="B12737" s="8" t="e">
        <f t="shared" si="202"/>
        <v>#N/A</v>
      </c>
      <c r="C12737" s="9" t="str">
        <f t="shared" si="200"/>
        <v>resondent's portion</v>
      </c>
      <c r="D12737" s="8">
        <v>2</v>
      </c>
      <c r="E12737" s="8" t="s">
        <v>24872</v>
      </c>
      <c r="F12737" s="10" t="s">
        <v>25529</v>
      </c>
      <c r="G12737" s="8"/>
      <c r="H12737" s="8"/>
      <c r="I12737" s="8"/>
      <c r="J12737" s="8"/>
      <c r="K12737" s="8" t="s">
        <v>33821</v>
      </c>
    </row>
    <row r="12738" spans="1:11" x14ac:dyDescent="0.2">
      <c r="A12738" s="8">
        <f>IF(IFERROR((MATCH(G12738,$G$1:$G$12712,0)),0),INDEX($A$1:$A$12712,MATCH(G12738,$G$1:$G$12712,0)),MAX($A$2:$A12737)+1)</f>
        <v>580</v>
      </c>
      <c r="B12738" s="8">
        <f t="shared" si="202"/>
        <v>580</v>
      </c>
      <c r="C12738" s="9" t="str">
        <f t="shared" si="200"/>
        <v>Theodore Cogen Facility</v>
      </c>
      <c r="D12738" s="8">
        <v>2</v>
      </c>
      <c r="E12738" s="8" t="s">
        <v>24872</v>
      </c>
      <c r="F12738" s="10" t="s">
        <v>25530</v>
      </c>
      <c r="G12738" s="8">
        <v>7721</v>
      </c>
      <c r="H12738" s="8" t="s">
        <v>14409</v>
      </c>
      <c r="I12738" s="8" t="s">
        <v>25</v>
      </c>
      <c r="J12738" s="8">
        <v>195</v>
      </c>
      <c r="K12738" s="8" t="s">
        <v>33821</v>
      </c>
    </row>
    <row r="12739" spans="1:11" x14ac:dyDescent="0.2">
      <c r="A12739" s="8">
        <f>IF(IFERROR((MATCH(G12739,$G$1:$G$12712,0)),0),INDEX($A$1:$A$12712,MATCH(G12739,$G$1:$G$12712,0)),MAX($A$2:$A12738)+1)</f>
        <v>847</v>
      </c>
      <c r="B12739" s="8">
        <f t="shared" si="202"/>
        <v>847</v>
      </c>
      <c r="C12739" s="9" t="str">
        <f t="shared" si="200"/>
        <v>Thurlow Dam</v>
      </c>
      <c r="D12739" s="8">
        <v>2</v>
      </c>
      <c r="E12739" s="8" t="s">
        <v>24872</v>
      </c>
      <c r="F12739" s="10" t="s">
        <v>25531</v>
      </c>
      <c r="G12739" s="8">
        <v>19</v>
      </c>
      <c r="H12739" s="8" t="s">
        <v>14925</v>
      </c>
      <c r="I12739" s="8" t="s">
        <v>25</v>
      </c>
      <c r="J12739" s="8">
        <v>195</v>
      </c>
      <c r="K12739" s="8" t="s">
        <v>33821</v>
      </c>
    </row>
    <row r="12740" spans="1:11" x14ac:dyDescent="0.2">
      <c r="A12740" s="8">
        <f>IF(IFERROR((MATCH(G12740,$G$1:$G$12712,0)),0),INDEX($A$1:$A$12712,MATCH(G12740,$G$1:$G$12712,0)),MAX($A$2:$A12739)+1)</f>
        <v>850</v>
      </c>
      <c r="B12740" s="8">
        <f t="shared" si="202"/>
        <v>850</v>
      </c>
      <c r="C12740" s="9" t="str">
        <f t="shared" si="200"/>
        <v>Walter Bouldin Dam</v>
      </c>
      <c r="D12740" s="8">
        <v>2</v>
      </c>
      <c r="E12740" s="8" t="s">
        <v>24872</v>
      </c>
      <c r="F12740" s="10" t="s">
        <v>25532</v>
      </c>
      <c r="G12740" s="8">
        <v>4</v>
      </c>
      <c r="H12740" s="8" t="s">
        <v>14931</v>
      </c>
      <c r="I12740" s="8" t="s">
        <v>25</v>
      </c>
      <c r="J12740" s="8">
        <v>195</v>
      </c>
      <c r="K12740" s="8" t="s">
        <v>33821</v>
      </c>
    </row>
    <row r="12741" spans="1:11" x14ac:dyDescent="0.2">
      <c r="A12741" s="8">
        <f>IF(IFERROR((MATCH(G12741,$G$1:$G$12712,0)),0),INDEX($A$1:$A$12712,MATCH(G12741,$G$1:$G$12712,0)),MAX($A$2:$A12740)+1)</f>
        <v>616</v>
      </c>
      <c r="B12741" s="8">
        <f t="shared" si="202"/>
        <v>616</v>
      </c>
      <c r="C12741" s="9" t="str">
        <f t="shared" si="200"/>
        <v>Washington County Cogeneration Facility</v>
      </c>
      <c r="D12741" s="8">
        <v>2</v>
      </c>
      <c r="E12741" s="8" t="s">
        <v>24872</v>
      </c>
      <c r="F12741" s="10" t="s">
        <v>25533</v>
      </c>
      <c r="G12741" s="8">
        <v>7697</v>
      </c>
      <c r="H12741" s="8" t="s">
        <v>14494</v>
      </c>
      <c r="I12741" s="8" t="s">
        <v>25</v>
      </c>
      <c r="J12741" s="8">
        <v>195</v>
      </c>
      <c r="K12741" s="8" t="s">
        <v>33821</v>
      </c>
    </row>
    <row r="12742" spans="1:11" x14ac:dyDescent="0.2">
      <c r="A12742" s="8">
        <f>IF(IFERROR((MATCH(G12742,$G$1:$G$12712,0)),0),INDEX($A$1:$A$12712,MATCH(G12742,$G$1:$G$12712,0)),MAX($A$2:$A12741)+1)</f>
        <v>841</v>
      </c>
      <c r="B12742" s="8">
        <f t="shared" si="202"/>
        <v>841</v>
      </c>
      <c r="C12742" s="9" t="str">
        <f t="shared" si="200"/>
        <v>Weiss Dam</v>
      </c>
      <c r="D12742" s="8">
        <v>2</v>
      </c>
      <c r="E12742" s="8" t="s">
        <v>24872</v>
      </c>
      <c r="F12742" s="10" t="s">
        <v>25534</v>
      </c>
      <c r="G12742" s="8">
        <v>20</v>
      </c>
      <c r="H12742" s="8" t="s">
        <v>14915</v>
      </c>
      <c r="I12742" s="8" t="s">
        <v>25</v>
      </c>
      <c r="J12742" s="8">
        <v>195</v>
      </c>
      <c r="K12742" s="8" t="s">
        <v>33821</v>
      </c>
    </row>
    <row r="12743" spans="1:11" x14ac:dyDescent="0.2">
      <c r="A12743" s="8">
        <f>IF(IFERROR((MATCH(G12743,$G$1:$G$12712,0)),0),INDEX($A$1:$A$12712,MATCH(G12743,$G$1:$G$12712,0)),MAX($A$2:$A12742)+1)</f>
        <v>845</v>
      </c>
      <c r="B12743" s="8">
        <f t="shared" si="202"/>
        <v>845</v>
      </c>
      <c r="C12743" s="9" t="str">
        <f t="shared" si="200"/>
        <v>Yates Dam</v>
      </c>
      <c r="D12743" s="8">
        <v>2</v>
      </c>
      <c r="E12743" s="8" t="s">
        <v>24872</v>
      </c>
      <c r="F12743" s="10" t="s">
        <v>25535</v>
      </c>
      <c r="G12743" s="8">
        <v>21</v>
      </c>
      <c r="H12743" s="8" t="s">
        <v>14922</v>
      </c>
      <c r="I12743" s="8" t="s">
        <v>25</v>
      </c>
      <c r="J12743" s="8">
        <v>195</v>
      </c>
      <c r="K12743" s="8" t="s">
        <v>33821</v>
      </c>
    </row>
    <row r="12744" spans="1:11" x14ac:dyDescent="0.2">
      <c r="A12744" s="8">
        <f>IF(IFERROR((MATCH(G12744,$G$1:$G$12712,0)),0),INDEX($A$1:$A$12712,MATCH(G12744,$G$1:$G$12712,0)),MAX($A$2:$A12743)+1)</f>
        <v>28</v>
      </c>
      <c r="B12744" s="8">
        <f t="shared" si="202"/>
        <v>28</v>
      </c>
      <c r="C12744" s="9" t="str">
        <f t="shared" si="200"/>
        <v>Auke Bay</v>
      </c>
      <c r="D12744" s="8">
        <v>3</v>
      </c>
      <c r="E12744" s="8" t="s">
        <v>25536</v>
      </c>
      <c r="F12744" s="10" t="s">
        <v>25537</v>
      </c>
      <c r="G12744" s="8">
        <v>7250</v>
      </c>
      <c r="H12744" s="8" t="s">
        <v>13344</v>
      </c>
      <c r="I12744" s="8" t="s">
        <v>27</v>
      </c>
      <c r="J12744" s="8">
        <v>213</v>
      </c>
      <c r="K12744" s="8" t="s">
        <v>33821</v>
      </c>
    </row>
    <row r="12745" spans="1:11" x14ac:dyDescent="0.2">
      <c r="A12745" s="8">
        <f>A9419</f>
        <v>8442</v>
      </c>
      <c r="B12745" s="8" t="e">
        <f t="shared" si="202"/>
        <v>#N/A</v>
      </c>
      <c r="C12745" s="9" t="str">
        <f t="shared" si="200"/>
        <v>enterprise diesel</v>
      </c>
      <c r="D12745" s="8">
        <v>3</v>
      </c>
      <c r="E12745" s="8" t="s">
        <v>25536</v>
      </c>
      <c r="F12745" s="10" t="s">
        <v>25538</v>
      </c>
      <c r="G12745" s="8"/>
      <c r="H12745" s="8"/>
      <c r="I12745" s="8"/>
      <c r="J12745" s="8"/>
      <c r="K12745" s="8" t="s">
        <v>33821</v>
      </c>
    </row>
    <row r="12746" spans="1:11" x14ac:dyDescent="0.2">
      <c r="A12746" s="8">
        <f>A9419</f>
        <v>8442</v>
      </c>
      <c r="B12746" s="8" t="e">
        <f t="shared" si="202"/>
        <v>#N/A</v>
      </c>
      <c r="C12746" s="9" t="str">
        <f t="shared" si="200"/>
        <v>enterprise diesel (#4)</v>
      </c>
      <c r="D12746" s="8">
        <v>3</v>
      </c>
      <c r="E12746" s="8" t="s">
        <v>25536</v>
      </c>
      <c r="F12746" s="10" t="s">
        <v>25539</v>
      </c>
      <c r="G12746" s="8"/>
      <c r="H12746" s="8"/>
      <c r="I12746" s="8"/>
      <c r="J12746" s="8"/>
      <c r="K12746" s="8" t="s">
        <v>33821</v>
      </c>
    </row>
    <row r="12747" spans="1:11" x14ac:dyDescent="0.2">
      <c r="A12747" s="8">
        <f>A9422</f>
        <v>8443</v>
      </c>
      <c r="B12747" s="8" t="e">
        <f t="shared" si="202"/>
        <v>#N/A</v>
      </c>
      <c r="C12747" s="9" t="str">
        <f t="shared" si="200"/>
        <v>fairbanks morse</v>
      </c>
      <c r="D12747" s="8">
        <v>3</v>
      </c>
      <c r="E12747" s="8" t="s">
        <v>25536</v>
      </c>
      <c r="F12747" s="10" t="s">
        <v>25540</v>
      </c>
      <c r="G12747" s="8"/>
      <c r="H12747" s="8"/>
      <c r="I12747" s="8"/>
      <c r="J12747" s="8"/>
      <c r="K12747" s="8" t="s">
        <v>33821</v>
      </c>
    </row>
    <row r="12748" spans="1:11" x14ac:dyDescent="0.2">
      <c r="A12748" s="8">
        <f>IF(IFERROR((MATCH(G12748,$G$1:$G$12712,0)),0),INDEX($A$1:$A$12712,MATCH(G12748,$G$1:$G$12712,0)),MAX($A$2:$A12747)+1)</f>
        <v>11102</v>
      </c>
      <c r="B12748" s="8" t="e">
        <f t="shared" si="202"/>
        <v>#N/A</v>
      </c>
      <c r="C12748" s="9" t="str">
        <f t="shared" si="200"/>
        <v>gm diesel (#1)</v>
      </c>
      <c r="D12748" s="8">
        <v>3</v>
      </c>
      <c r="E12748" s="8" t="s">
        <v>25536</v>
      </c>
      <c r="F12748" s="10" t="s">
        <v>25541</v>
      </c>
      <c r="G12748" s="8"/>
      <c r="H12748" s="8"/>
      <c r="I12748" s="8"/>
      <c r="J12748" s="8"/>
      <c r="K12748" s="8" t="s">
        <v>33821</v>
      </c>
    </row>
    <row r="12749" spans="1:11" x14ac:dyDescent="0.2">
      <c r="A12749" s="8">
        <f>A12748</f>
        <v>11102</v>
      </c>
      <c r="B12749" s="8" t="e">
        <f t="shared" si="202"/>
        <v>#N/A</v>
      </c>
      <c r="C12749" s="9" t="str">
        <f t="shared" si="200"/>
        <v>gm diesel (#10)</v>
      </c>
      <c r="D12749" s="8">
        <v>3</v>
      </c>
      <c r="E12749" s="8" t="s">
        <v>25536</v>
      </c>
      <c r="F12749" s="10" t="s">
        <v>25542</v>
      </c>
      <c r="G12749" s="8"/>
      <c r="H12749" s="8"/>
      <c r="I12749" s="8"/>
      <c r="J12749" s="8"/>
      <c r="K12749" s="8" t="s">
        <v>33821</v>
      </c>
    </row>
    <row r="12750" spans="1:11" x14ac:dyDescent="0.2">
      <c r="A12750" s="8">
        <f>A12748</f>
        <v>11102</v>
      </c>
      <c r="B12750" s="8" t="e">
        <f t="shared" si="202"/>
        <v>#N/A</v>
      </c>
      <c r="C12750" s="9" t="str">
        <f t="shared" si="200"/>
        <v>gm diesel (#11)</v>
      </c>
      <c r="D12750" s="8">
        <v>3</v>
      </c>
      <c r="E12750" s="8" t="s">
        <v>25536</v>
      </c>
      <c r="F12750" s="10" t="s">
        <v>25543</v>
      </c>
      <c r="G12750" s="8"/>
      <c r="H12750" s="8"/>
      <c r="I12750" s="8"/>
      <c r="J12750" s="8"/>
      <c r="K12750" s="8" t="s">
        <v>33821</v>
      </c>
    </row>
    <row r="12751" spans="1:11" x14ac:dyDescent="0.2">
      <c r="A12751" s="8">
        <f>A12748</f>
        <v>11102</v>
      </c>
      <c r="B12751" s="8" t="e">
        <f t="shared" si="202"/>
        <v>#N/A</v>
      </c>
      <c r="C12751" s="9" t="str">
        <f t="shared" si="200"/>
        <v>gm diesel (#12)</v>
      </c>
      <c r="D12751" s="8">
        <v>3</v>
      </c>
      <c r="E12751" s="8" t="s">
        <v>25536</v>
      </c>
      <c r="F12751" s="10" t="s">
        <v>25544</v>
      </c>
      <c r="G12751" s="8"/>
      <c r="H12751" s="8"/>
      <c r="I12751" s="8"/>
      <c r="J12751" s="8"/>
      <c r="K12751" s="8" t="s">
        <v>33821</v>
      </c>
    </row>
    <row r="12752" spans="1:11" x14ac:dyDescent="0.2">
      <c r="A12752" s="8">
        <f>A12748</f>
        <v>11102</v>
      </c>
      <c r="B12752" s="8" t="e">
        <f t="shared" si="202"/>
        <v>#N/A</v>
      </c>
      <c r="C12752" s="9" t="str">
        <f t="shared" si="200"/>
        <v>gm diesel (#2)</v>
      </c>
      <c r="D12752" s="8">
        <v>3</v>
      </c>
      <c r="E12752" s="8" t="s">
        <v>25536</v>
      </c>
      <c r="F12752" s="10" t="s">
        <v>25545</v>
      </c>
      <c r="G12752" s="8"/>
      <c r="H12752" s="8"/>
      <c r="I12752" s="8"/>
      <c r="J12752" s="8"/>
      <c r="K12752" s="8" t="s">
        <v>33821</v>
      </c>
    </row>
    <row r="12753" spans="1:11" x14ac:dyDescent="0.2">
      <c r="A12753" s="8">
        <f>A12748</f>
        <v>11102</v>
      </c>
      <c r="B12753" s="8" t="e">
        <f t="shared" si="202"/>
        <v>#N/A</v>
      </c>
      <c r="C12753" s="9" t="str">
        <f t="shared" ref="C12753:C12816" si="203">IF(H12753="",F12753,H12753)</f>
        <v>gm diesel (#3)</v>
      </c>
      <c r="D12753" s="8">
        <v>3</v>
      </c>
      <c r="E12753" s="8" t="s">
        <v>25536</v>
      </c>
      <c r="F12753" s="10" t="s">
        <v>25546</v>
      </c>
      <c r="G12753" s="8"/>
      <c r="H12753" s="8"/>
      <c r="I12753" s="8"/>
      <c r="J12753" s="8"/>
      <c r="K12753" s="8" t="s">
        <v>33821</v>
      </c>
    </row>
    <row r="12754" spans="1:11" x14ac:dyDescent="0.2">
      <c r="A12754" s="8">
        <f>A12748</f>
        <v>11102</v>
      </c>
      <c r="B12754" s="8" t="e">
        <f t="shared" si="202"/>
        <v>#N/A</v>
      </c>
      <c r="C12754" s="9" t="str">
        <f t="shared" si="203"/>
        <v>gm diesel (#7)</v>
      </c>
      <c r="D12754" s="8">
        <v>3</v>
      </c>
      <c r="E12754" s="8" t="s">
        <v>25536</v>
      </c>
      <c r="F12754" s="10" t="s">
        <v>25547</v>
      </c>
      <c r="G12754" s="8"/>
      <c r="H12754" s="8"/>
      <c r="I12754" s="8"/>
      <c r="J12754" s="8"/>
      <c r="K12754" s="8" t="s">
        <v>33821</v>
      </c>
    </row>
    <row r="12755" spans="1:11" x14ac:dyDescent="0.2">
      <c r="A12755" s="8">
        <f>A12748</f>
        <v>11102</v>
      </c>
      <c r="B12755" s="8" t="e">
        <f t="shared" si="202"/>
        <v>#N/A</v>
      </c>
      <c r="C12755" s="9" t="str">
        <f t="shared" si="203"/>
        <v>gm diesel (#8)</v>
      </c>
      <c r="D12755" s="8">
        <v>3</v>
      </c>
      <c r="E12755" s="8" t="s">
        <v>25536</v>
      </c>
      <c r="F12755" s="10" t="s">
        <v>25548</v>
      </c>
      <c r="G12755" s="8"/>
      <c r="H12755" s="8"/>
      <c r="I12755" s="8"/>
      <c r="J12755" s="8"/>
      <c r="K12755" s="8" t="s">
        <v>33821</v>
      </c>
    </row>
    <row r="12756" spans="1:11" x14ac:dyDescent="0.2">
      <c r="A12756" s="8">
        <f>A12748</f>
        <v>11102</v>
      </c>
      <c r="B12756" s="8" t="e">
        <f t="shared" si="202"/>
        <v>#N/A</v>
      </c>
      <c r="C12756" s="9" t="str">
        <f t="shared" si="203"/>
        <v>gm diesel (#9)</v>
      </c>
      <c r="D12756" s="8">
        <v>3</v>
      </c>
      <c r="E12756" s="8" t="s">
        <v>25536</v>
      </c>
      <c r="F12756" s="10" t="s">
        <v>25549</v>
      </c>
      <c r="G12756" s="8"/>
      <c r="H12756" s="8"/>
      <c r="I12756" s="8"/>
      <c r="J12756" s="8"/>
      <c r="K12756" s="8" t="s">
        <v>33821</v>
      </c>
    </row>
    <row r="12757" spans="1:11" x14ac:dyDescent="0.2">
      <c r="A12757" s="8">
        <f>IF(IFERROR((MATCH(G12757,$G$1:$G$12712,0)),0),INDEX($A$1:$A$12712,MATCH(G12757,$G$1:$G$12712,0)),MAX($A$2:$A12756)+1)</f>
        <v>325</v>
      </c>
      <c r="B12757" s="8">
        <f t="shared" si="202"/>
        <v>325</v>
      </c>
      <c r="C12757" s="9" t="str">
        <f t="shared" si="203"/>
        <v>Lemon Creek</v>
      </c>
      <c r="D12757" s="8">
        <v>3</v>
      </c>
      <c r="E12757" s="8" t="s">
        <v>25536</v>
      </c>
      <c r="F12757" s="10" t="s">
        <v>25550</v>
      </c>
      <c r="G12757" s="8">
        <v>64</v>
      </c>
      <c r="H12757" s="8" t="s">
        <v>13926</v>
      </c>
      <c r="I12757" s="8" t="s">
        <v>27</v>
      </c>
      <c r="J12757" s="8">
        <v>213</v>
      </c>
      <c r="K12757" s="8" t="s">
        <v>33821</v>
      </c>
    </row>
    <row r="12758" spans="1:11" x14ac:dyDescent="0.2">
      <c r="A12758" s="8">
        <f>A2206</f>
        <v>1304</v>
      </c>
      <c r="B12758" s="8" t="e">
        <f t="shared" si="202"/>
        <v>#N/A</v>
      </c>
      <c r="C12758" s="9" t="str">
        <f t="shared" si="203"/>
        <v>lower salmon creek hydro</v>
      </c>
      <c r="D12758" s="8">
        <v>3</v>
      </c>
      <c r="E12758" s="8" t="s">
        <v>25536</v>
      </c>
      <c r="F12758" s="10" t="s">
        <v>25551</v>
      </c>
      <c r="G12758" s="8"/>
      <c r="H12758" s="8"/>
      <c r="I12758" s="8"/>
      <c r="J12758" s="8"/>
      <c r="K12758" s="8" t="s">
        <v>33821</v>
      </c>
    </row>
    <row r="12759" spans="1:11" x14ac:dyDescent="0.2">
      <c r="A12759" s="8">
        <f>IF(IFERROR((MATCH(G12759,$G$1:$G$12712,0)),0),INDEX($A$1:$A$12712,MATCH(G12759,$G$1:$G$12712,0)),MAX($A$2:$A12758)+1)</f>
        <v>11103</v>
      </c>
      <c r="B12759" s="8" t="e">
        <f t="shared" si="202"/>
        <v>#N/A</v>
      </c>
      <c r="C12759" s="9" t="str">
        <f t="shared" si="203"/>
        <v>pratt-whitney gas turbine</v>
      </c>
      <c r="D12759" s="8">
        <v>3</v>
      </c>
      <c r="E12759" s="8" t="s">
        <v>25536</v>
      </c>
      <c r="F12759" s="10" t="s">
        <v>25552</v>
      </c>
      <c r="G12759" s="8"/>
      <c r="H12759" s="8"/>
      <c r="I12759" s="8"/>
      <c r="J12759" s="8"/>
      <c r="K12759" s="8" t="s">
        <v>33821</v>
      </c>
    </row>
    <row r="12760" spans="1:11" x14ac:dyDescent="0.2">
      <c r="A12760" s="8">
        <f>A12759</f>
        <v>11103</v>
      </c>
      <c r="B12760" s="8" t="e">
        <f t="shared" si="202"/>
        <v>#N/A</v>
      </c>
      <c r="C12760" s="9" t="str">
        <f t="shared" si="203"/>
        <v>pratt-whitney gas turbine (#14)</v>
      </c>
      <c r="D12760" s="8">
        <v>3</v>
      </c>
      <c r="E12760" s="8" t="s">
        <v>25536</v>
      </c>
      <c r="F12760" s="10" t="s">
        <v>25553</v>
      </c>
      <c r="G12760" s="8"/>
      <c r="H12760" s="8"/>
      <c r="I12760" s="8"/>
      <c r="J12760" s="8"/>
      <c r="K12760" s="8" t="s">
        <v>33821</v>
      </c>
    </row>
    <row r="12761" spans="1:11" x14ac:dyDescent="0.2">
      <c r="A12761" s="8">
        <f>A12759</f>
        <v>11103</v>
      </c>
      <c r="B12761" s="8" t="e">
        <f t="shared" si="202"/>
        <v>#N/A</v>
      </c>
      <c r="C12761" s="9" t="str">
        <f t="shared" si="203"/>
        <v>pratt-whitney gas turbine (#5)</v>
      </c>
      <c r="D12761" s="8">
        <v>3</v>
      </c>
      <c r="E12761" s="8" t="s">
        <v>25536</v>
      </c>
      <c r="F12761" s="10" t="s">
        <v>25554</v>
      </c>
      <c r="G12761" s="8"/>
      <c r="H12761" s="8"/>
      <c r="I12761" s="8"/>
      <c r="J12761" s="8"/>
      <c r="K12761" s="8" t="s">
        <v>33821</v>
      </c>
    </row>
    <row r="12762" spans="1:11" x14ac:dyDescent="0.2">
      <c r="A12762" s="8">
        <f>A12759</f>
        <v>11103</v>
      </c>
      <c r="B12762" s="8" t="e">
        <f t="shared" si="202"/>
        <v>#N/A</v>
      </c>
      <c r="C12762" s="9" t="str">
        <f t="shared" si="203"/>
        <v>pratt-whitney gas turbine (#6)</v>
      </c>
      <c r="D12762" s="8">
        <v>3</v>
      </c>
      <c r="E12762" s="8" t="s">
        <v>25536</v>
      </c>
      <c r="F12762" s="10" t="s">
        <v>25555</v>
      </c>
      <c r="G12762" s="8"/>
      <c r="H12762" s="8"/>
      <c r="I12762" s="8"/>
      <c r="J12762" s="8"/>
      <c r="K12762" s="8" t="s">
        <v>33821</v>
      </c>
    </row>
    <row r="12763" spans="1:11" x14ac:dyDescent="0.2">
      <c r="A12763" s="8">
        <f>IF(IFERROR((MATCH(G12763,$G$1:$G$12712,0)),0),INDEX($A$1:$A$12712,MATCH(G12763,$G$1:$G$12712,0)),MAX($A$2:$A12762)+1)</f>
        <v>11104</v>
      </c>
      <c r="B12763" s="8" t="e">
        <f t="shared" si="202"/>
        <v>#N/A</v>
      </c>
      <c r="C12763" s="9" t="str">
        <f t="shared" si="203"/>
        <v>solar centaur gas turbine</v>
      </c>
      <c r="D12763" s="8">
        <v>3</v>
      </c>
      <c r="E12763" s="8" t="s">
        <v>25536</v>
      </c>
      <c r="F12763" s="10" t="s">
        <v>25556</v>
      </c>
      <c r="G12763" s="8"/>
      <c r="H12763" s="8"/>
      <c r="I12763" s="8"/>
      <c r="J12763" s="8"/>
      <c r="K12763" s="8" t="s">
        <v>33821</v>
      </c>
    </row>
    <row r="12764" spans="1:11" x14ac:dyDescent="0.2">
      <c r="A12764" s="8">
        <f>A12763</f>
        <v>11104</v>
      </c>
      <c r="B12764" s="8" t="e">
        <f t="shared" si="202"/>
        <v>#N/A</v>
      </c>
      <c r="C12764" s="9" t="str">
        <f t="shared" si="203"/>
        <v>solar centaur gas turbine (#13)</v>
      </c>
      <c r="D12764" s="8">
        <v>3</v>
      </c>
      <c r="E12764" s="8" t="s">
        <v>25536</v>
      </c>
      <c r="F12764" s="10" t="s">
        <v>25557</v>
      </c>
      <c r="G12764" s="8"/>
      <c r="H12764" s="8"/>
      <c r="I12764" s="8"/>
      <c r="J12764" s="8"/>
      <c r="K12764" s="8" t="s">
        <v>33821</v>
      </c>
    </row>
    <row r="12765" spans="1:11" x14ac:dyDescent="0.2">
      <c r="A12765" s="8">
        <f>IF(IFERROR((MATCH(G12765,$G$1:$G$12712,0)),0),INDEX($A$1:$A$12712,MATCH(G12765,$G$1:$G$12712,0)),MAX($A$2:$A12764)+1)</f>
        <v>1304</v>
      </c>
      <c r="B12765" s="8">
        <f t="shared" si="202"/>
        <v>1304</v>
      </c>
      <c r="C12765" s="9" t="str">
        <f t="shared" si="203"/>
        <v>Salmon Creek 1</v>
      </c>
      <c r="D12765" s="8">
        <v>3</v>
      </c>
      <c r="E12765" s="8" t="s">
        <v>25536</v>
      </c>
      <c r="F12765" s="10" t="s">
        <v>25558</v>
      </c>
      <c r="G12765" s="8">
        <v>65</v>
      </c>
      <c r="H12765" s="8" t="s">
        <v>16046</v>
      </c>
      <c r="I12765" s="8" t="s">
        <v>27</v>
      </c>
      <c r="J12765" s="8">
        <v>213</v>
      </c>
      <c r="K12765" s="8" t="s">
        <v>33821</v>
      </c>
    </row>
    <row r="12766" spans="1:11" x14ac:dyDescent="0.2">
      <c r="A12766" s="8">
        <f>IF(IFERROR((MATCH(G12766,$G$1:$G$12712,0)),0),INDEX($A$1:$A$12712,MATCH(G12766,$G$1:$G$12712,0)),MAX($A$2:$A12765)+1)</f>
        <v>11105</v>
      </c>
      <c r="B12766" s="8" t="e">
        <f t="shared" si="202"/>
        <v>#N/A</v>
      </c>
      <c r="C12766" s="9" t="str">
        <f t="shared" si="203"/>
        <v>n/a</v>
      </c>
      <c r="D12766" s="8">
        <v>4</v>
      </c>
      <c r="E12766" s="8" t="s">
        <v>25559</v>
      </c>
      <c r="F12766" s="10" t="s">
        <v>25468</v>
      </c>
      <c r="G12766" s="8"/>
      <c r="H12766" s="8"/>
      <c r="I12766" s="8"/>
      <c r="J12766" s="8"/>
      <c r="K12766" s="8" t="s">
        <v>33821</v>
      </c>
    </row>
    <row r="12767" spans="1:11" x14ac:dyDescent="0.2">
      <c r="A12767" s="8">
        <f>A874</f>
        <v>593</v>
      </c>
      <c r="B12767" s="8" t="e">
        <f t="shared" si="202"/>
        <v>#N/A</v>
      </c>
      <c r="C12767" s="9" t="str">
        <f t="shared" si="203"/>
        <v>unit 4</v>
      </c>
      <c r="D12767" s="8">
        <v>4</v>
      </c>
      <c r="E12767" s="8" t="s">
        <v>25559</v>
      </c>
      <c r="F12767" s="10" t="s">
        <v>25560</v>
      </c>
      <c r="G12767" s="8"/>
      <c r="H12767" s="8"/>
      <c r="I12767" s="8"/>
      <c r="J12767" s="8"/>
      <c r="K12767" s="8" t="s">
        <v>33821</v>
      </c>
    </row>
    <row r="12768" spans="1:11" x14ac:dyDescent="0.2">
      <c r="A12768" s="8">
        <f>A874</f>
        <v>593</v>
      </c>
      <c r="B12768" s="8" t="e">
        <f t="shared" si="202"/>
        <v>#N/A</v>
      </c>
      <c r="C12768" s="9" t="str">
        <f t="shared" si="203"/>
        <v>unites 1-3</v>
      </c>
      <c r="D12768" s="8">
        <v>4</v>
      </c>
      <c r="E12768" s="8" t="s">
        <v>25559</v>
      </c>
      <c r="F12768" s="10" t="s">
        <v>25561</v>
      </c>
      <c r="G12768" s="8"/>
      <c r="H12768" s="8"/>
      <c r="I12768" s="8"/>
      <c r="J12768" s="8"/>
      <c r="K12768" s="8" t="s">
        <v>33821</v>
      </c>
    </row>
    <row r="12769" spans="1:11" x14ac:dyDescent="0.2">
      <c r="A12769" s="8">
        <f>A12768</f>
        <v>593</v>
      </c>
      <c r="B12769" s="8" t="e">
        <f t="shared" si="202"/>
        <v>#N/A</v>
      </c>
      <c r="C12769" s="9" t="str">
        <f t="shared" si="203"/>
        <v>units 1 - 3</v>
      </c>
      <c r="D12769" s="8">
        <v>4</v>
      </c>
      <c r="E12769" s="8" t="s">
        <v>25559</v>
      </c>
      <c r="F12769" s="10" t="s">
        <v>25562</v>
      </c>
      <c r="G12769" s="8"/>
      <c r="H12769" s="8"/>
      <c r="I12769" s="8"/>
      <c r="J12769" s="8"/>
      <c r="K12769" s="8" t="s">
        <v>33821</v>
      </c>
    </row>
    <row r="12770" spans="1:11" x14ac:dyDescent="0.2">
      <c r="A12770" s="8">
        <f>A12768</f>
        <v>593</v>
      </c>
      <c r="B12770" s="8" t="e">
        <f t="shared" si="202"/>
        <v>#N/A</v>
      </c>
      <c r="C12770" s="9" t="str">
        <f t="shared" si="203"/>
        <v>units 1-3</v>
      </c>
      <c r="D12770" s="8">
        <v>4</v>
      </c>
      <c r="E12770" s="8" t="s">
        <v>25559</v>
      </c>
      <c r="F12770" s="10" t="s">
        <v>25563</v>
      </c>
      <c r="G12770" s="8"/>
      <c r="H12770" s="8"/>
      <c r="I12770" s="8"/>
      <c r="J12770" s="8"/>
      <c r="K12770" s="8" t="s">
        <v>33821</v>
      </c>
    </row>
    <row r="12771" spans="1:11" x14ac:dyDescent="0.2">
      <c r="A12771" s="8">
        <f>IF(IFERROR((MATCH(G12771,$G$1:$G$12712,0)),0),INDEX($A$1:$A$12712,MATCH(G12771,$G$1:$G$12712,0)),MAX($A$2:$A12770)+1)</f>
        <v>688</v>
      </c>
      <c r="B12771" s="8">
        <f t="shared" si="202"/>
        <v>688</v>
      </c>
      <c r="C12771" s="9" t="str">
        <f t="shared" si="203"/>
        <v>Buck Hydro</v>
      </c>
      <c r="D12771" s="8">
        <v>6</v>
      </c>
      <c r="E12771" s="8" t="s">
        <v>25564</v>
      </c>
      <c r="F12771" s="10" t="s">
        <v>25565</v>
      </c>
      <c r="G12771" s="8">
        <v>3772</v>
      </c>
      <c r="H12771" s="8" t="s">
        <v>14643</v>
      </c>
      <c r="I12771" s="8" t="s">
        <v>38</v>
      </c>
      <c r="J12771" s="8">
        <v>733</v>
      </c>
      <c r="K12771" s="8" t="s">
        <v>33821</v>
      </c>
    </row>
    <row r="12772" spans="1:11" x14ac:dyDescent="0.2">
      <c r="A12772" s="8">
        <f>IF(IFERROR((MATCH(G12772,$G$1:$G$12712,0)),0),INDEX($A$1:$A$12712,MATCH(G12772,$G$1:$G$12712,0)),MAX($A$2:$A12771)+1)</f>
        <v>11106</v>
      </c>
      <c r="B12772" s="8" t="e">
        <f t="shared" si="202"/>
        <v>#N/A</v>
      </c>
      <c r="C12772" s="9" t="str">
        <f t="shared" si="203"/>
        <v>hydro electric</v>
      </c>
      <c r="D12772" s="8">
        <v>6</v>
      </c>
      <c r="E12772" s="8" t="s">
        <v>25564</v>
      </c>
      <c r="F12772" s="10" t="s">
        <v>25566</v>
      </c>
      <c r="G12772" s="8"/>
      <c r="H12772" s="8"/>
      <c r="I12772" s="8"/>
      <c r="J12772" s="8"/>
      <c r="K12772" s="8" t="s">
        <v>33821</v>
      </c>
    </row>
    <row r="12773" spans="1:11" x14ac:dyDescent="0.2">
      <c r="A12773" s="8">
        <f>IF(IFERROR((MATCH(G12773,$G$1:$G$12712,0)),0),INDEX($A$1:$A$12712,MATCH(G12773,$G$1:$G$12712,0)),MAX($A$2:$A12772)+1)</f>
        <v>399</v>
      </c>
      <c r="B12773" s="8">
        <f t="shared" si="202"/>
        <v>399</v>
      </c>
      <c r="C12773" s="9" t="str">
        <f t="shared" si="203"/>
        <v>Mountaineer</v>
      </c>
      <c r="D12773" s="8">
        <v>6</v>
      </c>
      <c r="E12773" s="8" t="s">
        <v>25564</v>
      </c>
      <c r="F12773" s="10" t="s">
        <v>25567</v>
      </c>
      <c r="G12773" s="8">
        <v>6264</v>
      </c>
      <c r="H12773" s="8" t="s">
        <v>14060</v>
      </c>
      <c r="I12773" s="8" t="s">
        <v>38</v>
      </c>
      <c r="J12773" s="8">
        <v>733</v>
      </c>
      <c r="K12773" s="8" t="s">
        <v>33821</v>
      </c>
    </row>
    <row r="12774" spans="1:11" x14ac:dyDescent="0.2">
      <c r="A12774" s="8">
        <f>IF(IFERROR((MATCH(G12774,$G$1:$G$12712,0)),0),INDEX($A$1:$A$12712,MATCH(G12774,$G$1:$G$12712,0)),MAX($A$2:$A12773)+1)</f>
        <v>2410</v>
      </c>
      <c r="B12774" s="8">
        <f t="shared" si="202"/>
        <v>2410</v>
      </c>
      <c r="C12774" s="9" t="str">
        <f t="shared" si="203"/>
        <v>Niagara</v>
      </c>
      <c r="D12774" s="8">
        <v>6</v>
      </c>
      <c r="E12774" s="8" t="s">
        <v>25564</v>
      </c>
      <c r="F12774" s="10" t="s">
        <v>25568</v>
      </c>
      <c r="G12774" s="8">
        <v>3778</v>
      </c>
      <c r="H12774" s="8" t="s">
        <v>17139</v>
      </c>
      <c r="I12774" s="8" t="s">
        <v>38</v>
      </c>
      <c r="J12774" s="8">
        <v>733</v>
      </c>
      <c r="K12774" s="8" t="s">
        <v>33821</v>
      </c>
    </row>
    <row r="12775" spans="1:11" x14ac:dyDescent="0.2">
      <c r="A12775" s="8">
        <f>IF(IFERROR((MATCH(G12775,$G$1:$G$12712,0)),0),INDEX($A$1:$A$12712,MATCH(G12775,$G$1:$G$12712,0)),MAX($A$2:$A12774)+1)</f>
        <v>447</v>
      </c>
      <c r="B12775" s="8">
        <f t="shared" si="202"/>
        <v>447</v>
      </c>
      <c r="C12775" s="9" t="str">
        <f t="shared" si="203"/>
        <v>Philip Sporn</v>
      </c>
      <c r="D12775" s="8">
        <v>6</v>
      </c>
      <c r="E12775" s="8" t="s">
        <v>25564</v>
      </c>
      <c r="F12775" s="10" t="s">
        <v>25569</v>
      </c>
      <c r="G12775" s="8">
        <v>3938</v>
      </c>
      <c r="H12775" s="8" t="s">
        <v>14153</v>
      </c>
      <c r="I12775" s="8" t="s">
        <v>38</v>
      </c>
      <c r="J12775" s="8">
        <v>733</v>
      </c>
      <c r="K12775" s="8" t="s">
        <v>33821</v>
      </c>
    </row>
    <row r="12776" spans="1:11" x14ac:dyDescent="0.2">
      <c r="A12776" s="8">
        <f>IF(IFERROR((MATCH(G12776,$G$1:$G$12712,0)),0),INDEX($A$1:$A$12712,MATCH(G12776,$G$1:$G$12712,0)),MAX($A$2:$A12775)+1)</f>
        <v>447</v>
      </c>
      <c r="B12776" s="8">
        <f t="shared" si="202"/>
        <v>447</v>
      </c>
      <c r="C12776" s="9" t="str">
        <f t="shared" si="203"/>
        <v>Philip Sporn</v>
      </c>
      <c r="D12776" s="8">
        <v>6</v>
      </c>
      <c r="E12776" s="8" t="s">
        <v>25564</v>
      </c>
      <c r="F12776" s="10" t="s">
        <v>25570</v>
      </c>
      <c r="G12776" s="8">
        <v>3938</v>
      </c>
      <c r="H12776" s="8" t="s">
        <v>14153</v>
      </c>
      <c r="I12776" s="8" t="s">
        <v>38</v>
      </c>
      <c r="J12776" s="8">
        <v>733</v>
      </c>
      <c r="K12776" s="8" t="s">
        <v>33821</v>
      </c>
    </row>
    <row r="12777" spans="1:11" x14ac:dyDescent="0.2">
      <c r="A12777" s="8">
        <f>IF(IFERROR((MATCH(G12777,$G$1:$G$12712,0)),0),INDEX($A$1:$A$12712,MATCH(G12777,$G$1:$G$12712,0)),MAX($A$2:$A12776)+1)</f>
        <v>447</v>
      </c>
      <c r="B12777" s="8">
        <f t="shared" si="202"/>
        <v>447</v>
      </c>
      <c r="C12777" s="9" t="str">
        <f t="shared" si="203"/>
        <v>Philip Sporn</v>
      </c>
      <c r="D12777" s="8">
        <v>6</v>
      </c>
      <c r="E12777" s="8" t="s">
        <v>25564</v>
      </c>
      <c r="F12777" s="10" t="s">
        <v>25571</v>
      </c>
      <c r="G12777" s="8">
        <v>3938</v>
      </c>
      <c r="H12777" s="8" t="s">
        <v>14153</v>
      </c>
      <c r="I12777" s="8" t="s">
        <v>38</v>
      </c>
      <c r="J12777" s="8">
        <v>733</v>
      </c>
      <c r="K12777" s="8" t="s">
        <v>33821</v>
      </c>
    </row>
    <row r="12778" spans="1:11" x14ac:dyDescent="0.2">
      <c r="A12778" s="8">
        <f>IF(IFERROR((MATCH(G12778,$G$1:$G$12712,0)),0),INDEX($A$1:$A$12712,MATCH(G12778,$G$1:$G$12712,0)),MAX($A$2:$A12777)+1)</f>
        <v>447</v>
      </c>
      <c r="B12778" s="8">
        <f t="shared" si="202"/>
        <v>447</v>
      </c>
      <c r="C12778" s="9" t="str">
        <f t="shared" si="203"/>
        <v>Philip Sporn</v>
      </c>
      <c r="D12778" s="8">
        <v>6</v>
      </c>
      <c r="E12778" s="8" t="s">
        <v>25564</v>
      </c>
      <c r="F12778" s="10" t="s">
        <v>25572</v>
      </c>
      <c r="G12778" s="8">
        <v>3938</v>
      </c>
      <c r="H12778" s="8" t="s">
        <v>14153</v>
      </c>
      <c r="I12778" s="8" t="s">
        <v>38</v>
      </c>
      <c r="J12778" s="8">
        <v>733</v>
      </c>
      <c r="K12778" s="8" t="s">
        <v>33821</v>
      </c>
    </row>
    <row r="12779" spans="1:11" x14ac:dyDescent="0.2">
      <c r="A12779" s="8">
        <f>IF(IFERROR((MATCH(G12779,$G$1:$G$12712,0)),0),INDEX($A$1:$A$12712,MATCH(G12779,$G$1:$G$12712,0)),MAX($A$2:$A12778)+1)</f>
        <v>867</v>
      </c>
      <c r="B12779" s="8">
        <f t="shared" si="202"/>
        <v>867</v>
      </c>
      <c r="C12779" s="9" t="str">
        <f t="shared" si="203"/>
        <v>Reusens</v>
      </c>
      <c r="D12779" s="8">
        <v>6</v>
      </c>
      <c r="E12779" s="8" t="s">
        <v>25564</v>
      </c>
      <c r="F12779" s="10" t="s">
        <v>25573</v>
      </c>
      <c r="G12779" s="8">
        <v>3779</v>
      </c>
      <c r="H12779" s="8" t="s">
        <v>14962</v>
      </c>
      <c r="I12779" s="8" t="s">
        <v>38</v>
      </c>
      <c r="J12779" s="8">
        <v>733</v>
      </c>
      <c r="K12779" s="8" t="s">
        <v>33821</v>
      </c>
    </row>
    <row r="12780" spans="1:11" x14ac:dyDescent="0.2">
      <c r="A12780" s="8">
        <f>IF(IFERROR((MATCH(G12780,$G$1:$G$12712,0)),0),INDEX($A$1:$A$12712,MATCH(G12780,$G$1:$G$12712,0)),MAX($A$2:$A12779)+1)</f>
        <v>437</v>
      </c>
      <c r="B12780" s="8">
        <f t="shared" si="202"/>
        <v>437</v>
      </c>
      <c r="C12780" s="9" t="str">
        <f t="shared" si="203"/>
        <v>Palo Verde</v>
      </c>
      <c r="D12780" s="8">
        <v>7</v>
      </c>
      <c r="E12780" s="8" t="s">
        <v>25410</v>
      </c>
      <c r="F12780" s="10" t="s">
        <v>25574</v>
      </c>
      <c r="G12780" s="8">
        <v>6008</v>
      </c>
      <c r="H12780" s="8" t="s">
        <v>14132</v>
      </c>
      <c r="I12780" s="8" t="s">
        <v>41</v>
      </c>
      <c r="J12780" s="8">
        <v>803</v>
      </c>
      <c r="K12780" s="8" t="s">
        <v>33821</v>
      </c>
    </row>
    <row r="12781" spans="1:11" x14ac:dyDescent="0.2">
      <c r="A12781" s="8">
        <f>IF(IFERROR((MATCH(G12781,$G$1:$G$12712,0)),0),INDEX($A$1:$A$12712,MATCH(G12781,$G$1:$G$12712,0)),MAX($A$2:$A12780)+1)</f>
        <v>197</v>
      </c>
      <c r="B12781" s="8">
        <f t="shared" si="202"/>
        <v>197</v>
      </c>
      <c r="C12781" s="9" t="str">
        <f t="shared" si="203"/>
        <v>Four Corners</v>
      </c>
      <c r="D12781" s="8">
        <v>7</v>
      </c>
      <c r="E12781" s="8" t="s">
        <v>25410</v>
      </c>
      <c r="F12781" s="10" t="s">
        <v>25575</v>
      </c>
      <c r="G12781" s="8">
        <v>2442</v>
      </c>
      <c r="H12781" s="8" t="s">
        <v>13672</v>
      </c>
      <c r="I12781" s="8" t="s">
        <v>41</v>
      </c>
      <c r="J12781" s="8">
        <v>803</v>
      </c>
      <c r="K12781" s="8" t="s">
        <v>33821</v>
      </c>
    </row>
    <row r="12782" spans="1:11" x14ac:dyDescent="0.2">
      <c r="A12782" s="8">
        <f>IF(IFERROR((MATCH(G12782,$G$1:$G$12712,0)),0),INDEX($A$1:$A$12712,MATCH(G12782,$G$1:$G$12712,0)),MAX($A$2:$A12781)+1)</f>
        <v>110</v>
      </c>
      <c r="B12782" s="8">
        <f t="shared" si="202"/>
        <v>110</v>
      </c>
      <c r="C12782" s="9" t="str">
        <f t="shared" si="203"/>
        <v>Cholla</v>
      </c>
      <c r="D12782" s="8">
        <v>7</v>
      </c>
      <c r="E12782" s="8" t="s">
        <v>25410</v>
      </c>
      <c r="F12782" s="10" t="s">
        <v>25576</v>
      </c>
      <c r="G12782" s="8">
        <v>113</v>
      </c>
      <c r="H12782" s="8" t="s">
        <v>13485</v>
      </c>
      <c r="I12782" s="8" t="s">
        <v>41</v>
      </c>
      <c r="J12782" s="8">
        <v>803</v>
      </c>
      <c r="K12782" s="8" t="s">
        <v>33821</v>
      </c>
    </row>
    <row r="12783" spans="1:11" x14ac:dyDescent="0.2">
      <c r="A12783" s="8">
        <f>IF(IFERROR((MATCH(G12783,$G$1:$G$12712,0)),0),INDEX($A$1:$A$12712,MATCH(G12783,$G$1:$G$12712,0)),MAX($A$2:$A12782)+1)</f>
        <v>110</v>
      </c>
      <c r="B12783" s="8">
        <f t="shared" si="202"/>
        <v>110</v>
      </c>
      <c r="C12783" s="9" t="str">
        <f t="shared" si="203"/>
        <v>Cholla</v>
      </c>
      <c r="D12783" s="8">
        <v>7</v>
      </c>
      <c r="E12783" s="8" t="s">
        <v>25410</v>
      </c>
      <c r="F12783" s="10" t="s">
        <v>25577</v>
      </c>
      <c r="G12783" s="8">
        <v>113</v>
      </c>
      <c r="H12783" s="8" t="s">
        <v>13485</v>
      </c>
      <c r="I12783" s="8" t="s">
        <v>41</v>
      </c>
      <c r="J12783" s="8">
        <v>803</v>
      </c>
      <c r="K12783" s="8" t="s">
        <v>33821</v>
      </c>
    </row>
    <row r="12784" spans="1:11" x14ac:dyDescent="0.2">
      <c r="A12784" s="8">
        <f>IF(IFERROR((MATCH(G12784,$G$1:$G$12712,0)),0),INDEX($A$1:$A$12712,MATCH(G12784,$G$1:$G$12712,0)),MAX($A$2:$A12783)+1)</f>
        <v>11107</v>
      </c>
      <c r="B12784" s="8" t="e">
        <f t="shared" si="202"/>
        <v>#N/A</v>
      </c>
      <c r="C12784" s="9" t="str">
        <f t="shared" si="203"/>
        <v>license project: 2069</v>
      </c>
      <c r="D12784" s="8">
        <v>7</v>
      </c>
      <c r="E12784" s="8" t="s">
        <v>25410</v>
      </c>
      <c r="F12784" s="10" t="s">
        <v>25578</v>
      </c>
      <c r="G12784" s="8"/>
      <c r="H12784" s="8"/>
      <c r="I12784" s="8"/>
      <c r="J12784" s="8"/>
      <c r="K12784" s="8" t="s">
        <v>33821</v>
      </c>
    </row>
    <row r="12785" spans="1:11" x14ac:dyDescent="0.2">
      <c r="A12785" s="8">
        <f>IF(IFERROR((MATCH(G12785,$G$1:$G$12712,0)),0),INDEX($A$1:$A$12712,MATCH(G12785,$G$1:$G$12712,0)),MAX($A$2:$A12784)+1)</f>
        <v>408</v>
      </c>
      <c r="B12785" s="8">
        <f t="shared" si="202"/>
        <v>408</v>
      </c>
      <c r="C12785" s="9" t="str">
        <f t="shared" si="203"/>
        <v>Navajo</v>
      </c>
      <c r="D12785" s="8">
        <v>7</v>
      </c>
      <c r="E12785" s="8" t="s">
        <v>25410</v>
      </c>
      <c r="F12785" s="10" t="s">
        <v>25579</v>
      </c>
      <c r="G12785" s="8">
        <v>4941</v>
      </c>
      <c r="H12785" s="8" t="s">
        <v>14073</v>
      </c>
      <c r="I12785" s="8" t="s">
        <v>3185</v>
      </c>
      <c r="J12785" s="8">
        <v>16572</v>
      </c>
      <c r="K12785" s="8" t="s">
        <v>33821</v>
      </c>
    </row>
    <row r="12786" spans="1:11" x14ac:dyDescent="0.2">
      <c r="A12786" s="8">
        <f>IF(IFERROR((MATCH(G12786,$G$1:$G$12712,0)),0),INDEX($A$1:$A$12712,MATCH(G12786,$G$1:$G$12712,0)),MAX($A$2:$A12785)+1)</f>
        <v>464</v>
      </c>
      <c r="B12786" s="8">
        <f t="shared" ref="B12786:B12849" si="204">IF(COUNTIF($G$1:$G$12712,G12786&gt;0),0,INDEX($A$1:$A$12712,MATCH(G12786,$G$1:$G$12712,0)))</f>
        <v>464</v>
      </c>
      <c r="C12786" s="9" t="str">
        <f t="shared" si="203"/>
        <v>Ocotillo</v>
      </c>
      <c r="D12786" s="8">
        <v>7</v>
      </c>
      <c r="E12786" s="8" t="s">
        <v>25410</v>
      </c>
      <c r="F12786" s="10" t="s">
        <v>25580</v>
      </c>
      <c r="G12786" s="8">
        <v>116</v>
      </c>
      <c r="H12786" s="8" t="s">
        <v>14184</v>
      </c>
      <c r="I12786" s="8" t="s">
        <v>41</v>
      </c>
      <c r="J12786" s="8">
        <v>803</v>
      </c>
      <c r="K12786" s="8" t="s">
        <v>33821</v>
      </c>
    </row>
    <row r="12787" spans="1:11" x14ac:dyDescent="0.2">
      <c r="A12787" s="8">
        <f>IF(IFERROR((MATCH(G12787,$G$1:$G$12712,0)),0),INDEX($A$1:$A$12712,MATCH(G12787,$G$1:$G$12712,0)),MAX($A$2:$A12786)+1)</f>
        <v>464</v>
      </c>
      <c r="B12787" s="8">
        <f t="shared" si="204"/>
        <v>464</v>
      </c>
      <c r="C12787" s="9" t="str">
        <f t="shared" si="203"/>
        <v>Ocotillo</v>
      </c>
      <c r="D12787" s="8">
        <v>7</v>
      </c>
      <c r="E12787" s="8" t="s">
        <v>25410</v>
      </c>
      <c r="F12787" s="10" t="s">
        <v>25581</v>
      </c>
      <c r="G12787" s="8">
        <v>116</v>
      </c>
      <c r="H12787" s="8" t="s">
        <v>14184</v>
      </c>
      <c r="I12787" s="8" t="s">
        <v>41</v>
      </c>
      <c r="J12787" s="8">
        <v>803</v>
      </c>
      <c r="K12787" s="8" t="s">
        <v>33821</v>
      </c>
    </row>
    <row r="12788" spans="1:11" x14ac:dyDescent="0.2">
      <c r="A12788" s="8">
        <f>IF(IFERROR((MATCH(G12788,$G$1:$G$12712,0)),0),INDEX($A$1:$A$12712,MATCH(G12788,$G$1:$G$12712,0)),MAX($A$2:$A12787)+1)</f>
        <v>437</v>
      </c>
      <c r="B12788" s="8">
        <f t="shared" si="204"/>
        <v>437</v>
      </c>
      <c r="C12788" s="9" t="str">
        <f t="shared" si="203"/>
        <v>Palo Verde</v>
      </c>
      <c r="D12788" s="8">
        <v>7</v>
      </c>
      <c r="E12788" s="8" t="s">
        <v>25410</v>
      </c>
      <c r="F12788" s="10" t="s">
        <v>25582</v>
      </c>
      <c r="G12788" s="8">
        <v>6008</v>
      </c>
      <c r="H12788" s="8" t="s">
        <v>14132</v>
      </c>
      <c r="I12788" s="8" t="s">
        <v>41</v>
      </c>
      <c r="J12788" s="8">
        <v>803</v>
      </c>
      <c r="K12788" s="8" t="s">
        <v>33821</v>
      </c>
    </row>
    <row r="12789" spans="1:11" x14ac:dyDescent="0.2">
      <c r="A12789" s="8">
        <f>IF(IFERROR((MATCH(G12789,$G$1:$G$12712,0)),0),INDEX($A$1:$A$12712,MATCH(G12789,$G$1:$G$12712,0)),MAX($A$2:$A12788)+1)</f>
        <v>568</v>
      </c>
      <c r="B12789" s="8">
        <f t="shared" si="204"/>
        <v>568</v>
      </c>
      <c r="C12789" s="9" t="str">
        <f t="shared" si="203"/>
        <v>Saguaro</v>
      </c>
      <c r="D12789" s="8">
        <v>7</v>
      </c>
      <c r="E12789" s="8" t="s">
        <v>25410</v>
      </c>
      <c r="F12789" s="10" t="s">
        <v>25583</v>
      </c>
      <c r="G12789" s="8">
        <v>118</v>
      </c>
      <c r="H12789" s="8" t="s">
        <v>14384</v>
      </c>
      <c r="I12789" s="8" t="s">
        <v>41</v>
      </c>
      <c r="J12789" s="8">
        <v>803</v>
      </c>
      <c r="K12789" s="8" t="s">
        <v>33821</v>
      </c>
    </row>
    <row r="12790" spans="1:11" x14ac:dyDescent="0.2">
      <c r="A12790" s="8">
        <f>IF(IFERROR((MATCH(G12790,$G$1:$G$12712,0)),0),INDEX($A$1:$A$12712,MATCH(G12790,$G$1:$G$12712,0)),MAX($A$2:$A12789)+1)</f>
        <v>568</v>
      </c>
      <c r="B12790" s="8">
        <f t="shared" si="204"/>
        <v>568</v>
      </c>
      <c r="C12790" s="9" t="str">
        <f t="shared" si="203"/>
        <v>Saguaro</v>
      </c>
      <c r="D12790" s="8">
        <v>7</v>
      </c>
      <c r="E12790" s="8" t="s">
        <v>25410</v>
      </c>
      <c r="F12790" s="10" t="s">
        <v>25584</v>
      </c>
      <c r="G12790" s="8">
        <v>118</v>
      </c>
      <c r="H12790" s="8" t="s">
        <v>14384</v>
      </c>
      <c r="I12790" s="8" t="s">
        <v>41</v>
      </c>
      <c r="J12790" s="8">
        <v>803</v>
      </c>
      <c r="K12790" s="8" t="s">
        <v>33821</v>
      </c>
    </row>
    <row r="12791" spans="1:11" x14ac:dyDescent="0.2">
      <c r="A12791" s="8">
        <f>IF(IFERROR((MATCH(G12791,$G$1:$G$12712,0)),0),INDEX($A$1:$A$12712,MATCH(G12791,$G$1:$G$12712,0)),MAX($A$2:$A12790)+1)</f>
        <v>736</v>
      </c>
      <c r="B12791" s="8">
        <f t="shared" si="204"/>
        <v>736</v>
      </c>
      <c r="C12791" s="9" t="str">
        <f t="shared" si="203"/>
        <v>West Phoenix</v>
      </c>
      <c r="D12791" s="8">
        <v>7</v>
      </c>
      <c r="E12791" s="8" t="s">
        <v>25410</v>
      </c>
      <c r="F12791" s="10" t="s">
        <v>25585</v>
      </c>
      <c r="G12791" s="8">
        <v>117</v>
      </c>
      <c r="H12791" s="8" t="s">
        <v>14731</v>
      </c>
      <c r="I12791" s="8" t="s">
        <v>41</v>
      </c>
      <c r="J12791" s="8">
        <v>803</v>
      </c>
      <c r="K12791" s="8" t="s">
        <v>33821</v>
      </c>
    </row>
    <row r="12792" spans="1:11" x14ac:dyDescent="0.2">
      <c r="A12792" s="8">
        <f>IF(IFERROR((MATCH(G12792,$G$1:$G$12712,0)),0),INDEX($A$1:$A$12712,MATCH(G12792,$G$1:$G$12712,0)),MAX($A$2:$A12791)+1)</f>
        <v>736</v>
      </c>
      <c r="B12792" s="8">
        <f t="shared" si="204"/>
        <v>736</v>
      </c>
      <c r="C12792" s="9" t="str">
        <f t="shared" si="203"/>
        <v>West Phoenix</v>
      </c>
      <c r="D12792" s="8">
        <v>7</v>
      </c>
      <c r="E12792" s="8" t="s">
        <v>25410</v>
      </c>
      <c r="F12792" s="10" t="s">
        <v>25586</v>
      </c>
      <c r="G12792" s="8">
        <v>117</v>
      </c>
      <c r="H12792" s="8" t="s">
        <v>14731</v>
      </c>
      <c r="I12792" s="8" t="s">
        <v>41</v>
      </c>
      <c r="J12792" s="8">
        <v>803</v>
      </c>
      <c r="K12792" s="8" t="s">
        <v>33821</v>
      </c>
    </row>
    <row r="12793" spans="1:11" x14ac:dyDescent="0.2">
      <c r="A12793" s="8">
        <f>IF(IFERROR((MATCH(G12793,$G$1:$G$12712,0)),0),INDEX($A$1:$A$12712,MATCH(G12793,$G$1:$G$12712,0)),MAX($A$2:$A12792)+1)</f>
        <v>736</v>
      </c>
      <c r="B12793" s="8">
        <f t="shared" si="204"/>
        <v>736</v>
      </c>
      <c r="C12793" s="9" t="str">
        <f t="shared" si="203"/>
        <v>West Phoenix</v>
      </c>
      <c r="D12793" s="8">
        <v>7</v>
      </c>
      <c r="E12793" s="8" t="s">
        <v>25410</v>
      </c>
      <c r="F12793" s="10" t="s">
        <v>25587</v>
      </c>
      <c r="G12793" s="8">
        <v>117</v>
      </c>
      <c r="H12793" s="8" t="s">
        <v>14731</v>
      </c>
      <c r="I12793" s="8" t="s">
        <v>41</v>
      </c>
      <c r="J12793" s="8">
        <v>803</v>
      </c>
      <c r="K12793" s="8" t="s">
        <v>33821</v>
      </c>
    </row>
    <row r="12794" spans="1:11" x14ac:dyDescent="0.2">
      <c r="A12794" s="8">
        <f>IF(IFERROR((MATCH(G12794,$G$1:$G$12712,0)),0),INDEX($A$1:$A$12712,MATCH(G12794,$G$1:$G$12712,0)),MAX($A$2:$A12793)+1)</f>
        <v>736</v>
      </c>
      <c r="B12794" s="8">
        <f t="shared" si="204"/>
        <v>736</v>
      </c>
      <c r="C12794" s="9" t="str">
        <f t="shared" si="203"/>
        <v>West Phoenix</v>
      </c>
      <c r="D12794" s="8">
        <v>7</v>
      </c>
      <c r="E12794" s="8" t="s">
        <v>25410</v>
      </c>
      <c r="F12794" s="10" t="s">
        <v>25588</v>
      </c>
      <c r="G12794" s="8">
        <v>117</v>
      </c>
      <c r="H12794" s="8" t="s">
        <v>14731</v>
      </c>
      <c r="I12794" s="8" t="s">
        <v>41</v>
      </c>
      <c r="J12794" s="8">
        <v>803</v>
      </c>
      <c r="K12794" s="8" t="s">
        <v>33821</v>
      </c>
    </row>
    <row r="12795" spans="1:11" x14ac:dyDescent="0.2">
      <c r="A12795" s="8">
        <f>IF(IFERROR((MATCH(G12795,$G$1:$G$12712,0)),0),INDEX($A$1:$A$12712,MATCH(G12795,$G$1:$G$12712,0)),MAX($A$2:$A12794)+1)</f>
        <v>1016</v>
      </c>
      <c r="B12795" s="8">
        <f t="shared" si="204"/>
        <v>1016</v>
      </c>
      <c r="C12795" s="9" t="str">
        <f t="shared" si="203"/>
        <v>Yucca</v>
      </c>
      <c r="D12795" s="8">
        <v>7</v>
      </c>
      <c r="E12795" s="8" t="s">
        <v>25410</v>
      </c>
      <c r="F12795" s="10" t="s">
        <v>25589</v>
      </c>
      <c r="G12795" s="8">
        <v>120</v>
      </c>
      <c r="H12795" s="8" t="s">
        <v>15215</v>
      </c>
      <c r="I12795" s="8" t="s">
        <v>41</v>
      </c>
      <c r="J12795" s="8">
        <v>803</v>
      </c>
      <c r="K12795" s="8" t="s">
        <v>33821</v>
      </c>
    </row>
    <row r="12796" spans="1:11" x14ac:dyDescent="0.2">
      <c r="A12796" s="8">
        <f>IF(IFERROR((MATCH(G12796,$G$1:$G$12712,0)),0),INDEX($A$1:$A$12712,MATCH(G12796,$G$1:$G$12712,0)),MAX($A$2:$A12795)+1)</f>
        <v>1016</v>
      </c>
      <c r="B12796" s="8">
        <f t="shared" si="204"/>
        <v>1016</v>
      </c>
      <c r="C12796" s="9" t="str">
        <f t="shared" si="203"/>
        <v>Yucca</v>
      </c>
      <c r="D12796" s="8">
        <v>7</v>
      </c>
      <c r="E12796" s="8" t="s">
        <v>25410</v>
      </c>
      <c r="F12796" s="10" t="s">
        <v>25590</v>
      </c>
      <c r="G12796" s="8">
        <v>120</v>
      </c>
      <c r="H12796" s="8" t="s">
        <v>15215</v>
      </c>
      <c r="I12796" s="8" t="s">
        <v>41</v>
      </c>
      <c r="J12796" s="8">
        <v>803</v>
      </c>
      <c r="K12796" s="8" t="s">
        <v>33821</v>
      </c>
    </row>
    <row r="12797" spans="1:11" x14ac:dyDescent="0.2">
      <c r="A12797" s="8">
        <f>IF(IFERROR((MATCH(G12797,$G$1:$G$12712,0)),0),INDEX($A$1:$A$12712,MATCH(G12797,$G$1:$G$12712,0)),MAX($A$2:$A12796)+1)</f>
        <v>21</v>
      </c>
      <c r="B12797" s="8">
        <f t="shared" si="204"/>
        <v>21</v>
      </c>
      <c r="C12797" s="9" t="str">
        <f t="shared" si="203"/>
        <v>Arkansas Nuclear One</v>
      </c>
      <c r="D12797" s="8">
        <v>8</v>
      </c>
      <c r="E12797" s="8" t="s">
        <v>25591</v>
      </c>
      <c r="F12797" s="10" t="s">
        <v>25592</v>
      </c>
      <c r="G12797" s="8">
        <v>8055</v>
      </c>
      <c r="H12797" s="8" t="s">
        <v>13335</v>
      </c>
      <c r="I12797" s="8" t="s">
        <v>139</v>
      </c>
      <c r="J12797" s="8">
        <v>814</v>
      </c>
      <c r="K12797" s="8" t="s">
        <v>33821</v>
      </c>
    </row>
    <row r="12798" spans="1:11" x14ac:dyDescent="0.2">
      <c r="A12798" s="8">
        <f>IF(IFERROR((MATCH(G12798,$G$1:$G$12712,0)),0),INDEX($A$1:$A$12712,MATCH(G12798,$G$1:$G$12712,0)),MAX($A$2:$A12797)+1)</f>
        <v>283</v>
      </c>
      <c r="B12798" s="8">
        <f t="shared" si="204"/>
        <v>283</v>
      </c>
      <c r="C12798" s="9" t="str">
        <f t="shared" si="203"/>
        <v>Independence Steam Electric Station</v>
      </c>
      <c r="D12798" s="8">
        <v>8</v>
      </c>
      <c r="E12798" s="8" t="s">
        <v>25591</v>
      </c>
      <c r="F12798" s="10" t="s">
        <v>25593</v>
      </c>
      <c r="G12798" s="8">
        <v>6641</v>
      </c>
      <c r="H12798" s="8" t="s">
        <v>13844</v>
      </c>
      <c r="I12798" s="8" t="s">
        <v>139</v>
      </c>
      <c r="J12798" s="8">
        <v>814</v>
      </c>
      <c r="K12798" s="8" t="s">
        <v>33821</v>
      </c>
    </row>
    <row r="12799" spans="1:11" x14ac:dyDescent="0.2">
      <c r="A12799" s="8">
        <f>IF(IFERROR((MATCH(G12799,$G$1:$G$12712,0)),0),INDEX($A$1:$A$12712,MATCH(G12799,$G$1:$G$12712,0)),MAX($A$2:$A12798)+1)</f>
        <v>635</v>
      </c>
      <c r="B12799" s="8">
        <f t="shared" si="204"/>
        <v>635</v>
      </c>
      <c r="C12799" s="9" t="str">
        <f t="shared" si="203"/>
        <v>White Bluff</v>
      </c>
      <c r="D12799" s="8">
        <v>8</v>
      </c>
      <c r="E12799" s="8" t="s">
        <v>25591</v>
      </c>
      <c r="F12799" s="10" t="s">
        <v>25594</v>
      </c>
      <c r="G12799" s="8">
        <v>6009</v>
      </c>
      <c r="H12799" s="8" t="s">
        <v>14536</v>
      </c>
      <c r="I12799" s="8" t="s">
        <v>139</v>
      </c>
      <c r="J12799" s="8">
        <v>814</v>
      </c>
      <c r="K12799" s="8" t="s">
        <v>33821</v>
      </c>
    </row>
    <row r="12800" spans="1:11" x14ac:dyDescent="0.2">
      <c r="A12800" s="8">
        <f>IF(IFERROR((MATCH(G12800,$G$1:$G$12712,0)),0),INDEX($A$1:$A$12712,MATCH(G12800,$G$1:$G$12712,0)),MAX($A$2:$A12799)+1)</f>
        <v>21</v>
      </c>
      <c r="B12800" s="8">
        <f t="shared" si="204"/>
        <v>21</v>
      </c>
      <c r="C12800" s="9" t="str">
        <f t="shared" si="203"/>
        <v>Arkansas Nuclear One</v>
      </c>
      <c r="D12800" s="8">
        <v>8</v>
      </c>
      <c r="E12800" s="8" t="s">
        <v>25591</v>
      </c>
      <c r="F12800" s="10" t="s">
        <v>25595</v>
      </c>
      <c r="G12800" s="8">
        <v>8055</v>
      </c>
      <c r="H12800" s="8" t="s">
        <v>13335</v>
      </c>
      <c r="I12800" s="8" t="s">
        <v>139</v>
      </c>
      <c r="J12800" s="8">
        <v>814</v>
      </c>
      <c r="K12800" s="8" t="s">
        <v>33821</v>
      </c>
    </row>
    <row r="12801" spans="1:11" x14ac:dyDescent="0.2">
      <c r="A12801" s="8">
        <f>IF(IFERROR((MATCH(G12801,$G$1:$G$12712,0)),0),INDEX($A$1:$A$12712,MATCH(G12801,$G$1:$G$12712,0)),MAX($A$2:$A12800)+1)</f>
        <v>11108</v>
      </c>
      <c r="B12801" s="8" t="e">
        <f t="shared" si="204"/>
        <v>#N/A</v>
      </c>
      <c r="C12801" s="9" t="str">
        <f t="shared" si="203"/>
        <v>blytheville</v>
      </c>
      <c r="D12801" s="8">
        <v>8</v>
      </c>
      <c r="E12801" s="8" t="s">
        <v>25591</v>
      </c>
      <c r="F12801" s="10" t="s">
        <v>25596</v>
      </c>
      <c r="G12801" s="8"/>
      <c r="H12801" s="8"/>
      <c r="I12801" s="8"/>
      <c r="J12801" s="8"/>
      <c r="K12801" s="8" t="s">
        <v>33821</v>
      </c>
    </row>
    <row r="12802" spans="1:11" x14ac:dyDescent="0.2">
      <c r="A12802" s="8">
        <f>IF(IFERROR((MATCH(G12802,$G$1:$G$12712,0)),0),INDEX($A$1:$A$12712,MATCH(G12802,$G$1:$G$12712,0)),MAX($A$2:$A12801)+1)</f>
        <v>99</v>
      </c>
      <c r="B12802" s="8">
        <f t="shared" si="204"/>
        <v>99</v>
      </c>
      <c r="C12802" s="9" t="str">
        <f t="shared" si="203"/>
        <v>Cecil Lynch</v>
      </c>
      <c r="D12802" s="8">
        <v>8</v>
      </c>
      <c r="E12802" s="8" t="s">
        <v>25591</v>
      </c>
      <c r="F12802" s="10" t="s">
        <v>25597</v>
      </c>
      <c r="G12802" s="8">
        <v>167</v>
      </c>
      <c r="H12802" s="8" t="s">
        <v>13464</v>
      </c>
      <c r="I12802" s="8" t="s">
        <v>139</v>
      </c>
      <c r="J12802" s="8">
        <v>814</v>
      </c>
      <c r="K12802" s="8" t="s">
        <v>33821</v>
      </c>
    </row>
    <row r="12803" spans="1:11" x14ac:dyDescent="0.2">
      <c r="A12803" s="8">
        <f>IF(IFERROR((MATCH(G12803,$G$1:$G$12712,0)),0),INDEX($A$1:$A$12712,MATCH(G12803,$G$1:$G$12712,0)),MAX($A$2:$A12802)+1)</f>
        <v>256</v>
      </c>
      <c r="B12803" s="8">
        <f t="shared" si="204"/>
        <v>256</v>
      </c>
      <c r="C12803" s="9" t="str">
        <f t="shared" si="203"/>
        <v>Harvey Couch</v>
      </c>
      <c r="D12803" s="8">
        <v>8</v>
      </c>
      <c r="E12803" s="8" t="s">
        <v>25591</v>
      </c>
      <c r="F12803" s="10" t="s">
        <v>25598</v>
      </c>
      <c r="G12803" s="8">
        <v>169</v>
      </c>
      <c r="H12803" s="8" t="s">
        <v>13784</v>
      </c>
      <c r="I12803" s="8" t="s">
        <v>139</v>
      </c>
      <c r="J12803" s="8">
        <v>814</v>
      </c>
      <c r="K12803" s="8" t="s">
        <v>33821</v>
      </c>
    </row>
    <row r="12804" spans="1:11" x14ac:dyDescent="0.2">
      <c r="A12804" s="8">
        <f>IF(IFERROR((MATCH(G12804,$G$1:$G$12712,0)),0),INDEX($A$1:$A$12712,MATCH(G12804,$G$1:$G$12712,0)),MAX($A$2:$A12803)+1)</f>
        <v>11109</v>
      </c>
      <c r="B12804" s="8" t="e">
        <f t="shared" si="204"/>
        <v>#N/A</v>
      </c>
      <c r="C12804" s="9" t="str">
        <f t="shared" si="203"/>
        <v>internal combustion</v>
      </c>
      <c r="D12804" s="8">
        <v>8</v>
      </c>
      <c r="E12804" s="8" t="s">
        <v>25591</v>
      </c>
      <c r="F12804" s="10" t="s">
        <v>25599</v>
      </c>
      <c r="G12804" s="8"/>
      <c r="H12804" s="8"/>
      <c r="I12804" s="8"/>
      <c r="J12804" s="8"/>
      <c r="K12804" s="8" t="s">
        <v>33821</v>
      </c>
    </row>
    <row r="12805" spans="1:11" x14ac:dyDescent="0.2">
      <c r="A12805" s="8">
        <f>IF(IFERROR((MATCH(G12805,$G$1:$G$12712,0)),0),INDEX($A$1:$A$12712,MATCH(G12805,$G$1:$G$12712,0)),MAX($A$2:$A12804)+1)</f>
        <v>99</v>
      </c>
      <c r="B12805" s="8">
        <f t="shared" si="204"/>
        <v>99</v>
      </c>
      <c r="C12805" s="9" t="str">
        <f t="shared" si="203"/>
        <v>Cecil Lynch</v>
      </c>
      <c r="D12805" s="8">
        <v>8</v>
      </c>
      <c r="E12805" s="8" t="s">
        <v>25591</v>
      </c>
      <c r="F12805" s="10" t="s">
        <v>25600</v>
      </c>
      <c r="G12805" s="8">
        <v>167</v>
      </c>
      <c r="H12805" s="8" t="s">
        <v>13464</v>
      </c>
      <c r="I12805" s="8" t="s">
        <v>139</v>
      </c>
      <c r="J12805" s="8">
        <v>814</v>
      </c>
      <c r="K12805" s="8" t="s">
        <v>33821</v>
      </c>
    </row>
    <row r="12806" spans="1:11" x14ac:dyDescent="0.2">
      <c r="A12806" s="8">
        <f>IF(IFERROR((MATCH(G12806,$G$1:$G$12712,0)),0),INDEX($A$1:$A$12712,MATCH(G12806,$G$1:$G$12712,0)),MAX($A$2:$A12805)+1)</f>
        <v>344</v>
      </c>
      <c r="B12806" s="8">
        <f t="shared" si="204"/>
        <v>344</v>
      </c>
      <c r="C12806" s="9" t="str">
        <f t="shared" si="203"/>
        <v>Mabelvale</v>
      </c>
      <c r="D12806" s="8">
        <v>8</v>
      </c>
      <c r="E12806" s="8" t="s">
        <v>25591</v>
      </c>
      <c r="F12806" s="10" t="s">
        <v>25601</v>
      </c>
      <c r="G12806" s="8">
        <v>171</v>
      </c>
      <c r="H12806" s="8" t="s">
        <v>13966</v>
      </c>
      <c r="I12806" s="8" t="s">
        <v>139</v>
      </c>
      <c r="J12806" s="8">
        <v>814</v>
      </c>
      <c r="K12806" s="8" t="s">
        <v>33821</v>
      </c>
    </row>
    <row r="12807" spans="1:11" x14ac:dyDescent="0.2">
      <c r="A12807" s="8">
        <f>IF(IFERROR((MATCH(G12807,$G$1:$G$12712,0)),0),INDEX($A$1:$A$12712,MATCH(G12807,$G$1:$G$12712,0)),MAX($A$2:$A12806)+1)</f>
        <v>503</v>
      </c>
      <c r="B12807" s="8">
        <f t="shared" si="204"/>
        <v>503</v>
      </c>
      <c r="C12807" s="9" t="str">
        <f t="shared" si="203"/>
        <v>Robert E Ritchie</v>
      </c>
      <c r="D12807" s="8">
        <v>8</v>
      </c>
      <c r="E12807" s="8" t="s">
        <v>25591</v>
      </c>
      <c r="F12807" s="10" t="s">
        <v>25602</v>
      </c>
      <c r="G12807" s="8">
        <v>173</v>
      </c>
      <c r="H12807" s="8" t="s">
        <v>15827</v>
      </c>
      <c r="I12807" s="8" t="s">
        <v>139</v>
      </c>
      <c r="J12807" s="8">
        <v>814</v>
      </c>
      <c r="K12807" s="8" t="s">
        <v>33821</v>
      </c>
    </row>
    <row r="12808" spans="1:11" x14ac:dyDescent="0.2">
      <c r="A12808" s="8">
        <f>IF(IFERROR((MATCH(G12808,$G$1:$G$12712,0)),0),INDEX($A$1:$A$12712,MATCH(G12808,$G$1:$G$12712,0)),MAX($A$2:$A12807)+1)</f>
        <v>503</v>
      </c>
      <c r="B12808" s="8">
        <f t="shared" si="204"/>
        <v>503</v>
      </c>
      <c r="C12808" s="9" t="str">
        <f t="shared" si="203"/>
        <v>Robert E Ritchie</v>
      </c>
      <c r="D12808" s="8">
        <v>8</v>
      </c>
      <c r="E12808" s="8" t="s">
        <v>25591</v>
      </c>
      <c r="F12808" s="10" t="s">
        <v>25603</v>
      </c>
      <c r="G12808" s="8">
        <v>173</v>
      </c>
      <c r="H12808" s="8" t="s">
        <v>15827</v>
      </c>
      <c r="I12808" s="8" t="s">
        <v>139</v>
      </c>
      <c r="J12808" s="8">
        <v>814</v>
      </c>
      <c r="K12808" s="8" t="s">
        <v>33821</v>
      </c>
    </row>
    <row r="12809" spans="1:11" x14ac:dyDescent="0.2">
      <c r="A12809" s="8">
        <f>IF(IFERROR((MATCH(G12809,$G$1:$G$12712,0)),0),INDEX($A$1:$A$12712,MATCH(G12809,$G$1:$G$12712,0)),MAX($A$2:$A12808)+1)</f>
        <v>503</v>
      </c>
      <c r="B12809" s="8">
        <f t="shared" si="204"/>
        <v>503</v>
      </c>
      <c r="C12809" s="9" t="str">
        <f t="shared" si="203"/>
        <v>Robert E Ritchie</v>
      </c>
      <c r="D12809" s="8">
        <v>8</v>
      </c>
      <c r="E12809" s="8" t="s">
        <v>25591</v>
      </c>
      <c r="F12809" s="10" t="s">
        <v>25604</v>
      </c>
      <c r="G12809" s="8">
        <v>173</v>
      </c>
      <c r="H12809" s="8" t="s">
        <v>15827</v>
      </c>
      <c r="I12809" s="8" t="s">
        <v>139</v>
      </c>
      <c r="J12809" s="8">
        <v>814</v>
      </c>
      <c r="K12809" s="8" t="s">
        <v>33821</v>
      </c>
    </row>
    <row r="12810" spans="1:11" x14ac:dyDescent="0.2">
      <c r="A12810" s="8">
        <f>IF(IFERROR((MATCH(G12810,$G$1:$G$12712,0)),0),INDEX($A$1:$A$12712,MATCH(G12810,$G$1:$G$12712,0)),MAX($A$2:$A12809)+1)</f>
        <v>503</v>
      </c>
      <c r="B12810" s="8">
        <f t="shared" si="204"/>
        <v>503</v>
      </c>
      <c r="C12810" s="9" t="str">
        <f t="shared" si="203"/>
        <v>Robert E Ritchie</v>
      </c>
      <c r="D12810" s="8">
        <v>8</v>
      </c>
      <c r="E12810" s="8" t="s">
        <v>25591</v>
      </c>
      <c r="F12810" s="10" t="s">
        <v>25605</v>
      </c>
      <c r="G12810" s="8">
        <v>173</v>
      </c>
      <c r="H12810" s="8" t="s">
        <v>15827</v>
      </c>
      <c r="I12810" s="8" t="s">
        <v>139</v>
      </c>
      <c r="J12810" s="8">
        <v>814</v>
      </c>
      <c r="K12810" s="8" t="s">
        <v>33821</v>
      </c>
    </row>
    <row r="12811" spans="1:11" x14ac:dyDescent="0.2">
      <c r="A12811" s="8">
        <f>IF(IFERROR((MATCH(G12811,$G$1:$G$12712,0)),0),INDEX($A$1:$A$12712,MATCH(G12811,$G$1:$G$12712,0)),MAX($A$2:$A12810)+1)</f>
        <v>503</v>
      </c>
      <c r="B12811" s="8">
        <f t="shared" si="204"/>
        <v>503</v>
      </c>
      <c r="C12811" s="9" t="str">
        <f t="shared" si="203"/>
        <v>Robert E Ritchie</v>
      </c>
      <c r="D12811" s="8">
        <v>8</v>
      </c>
      <c r="E12811" s="8" t="s">
        <v>25591</v>
      </c>
      <c r="F12811" s="10" t="s">
        <v>25606</v>
      </c>
      <c r="G12811" s="8">
        <v>173</v>
      </c>
      <c r="H12811" s="8" t="s">
        <v>15827</v>
      </c>
      <c r="I12811" s="8" t="s">
        <v>139</v>
      </c>
      <c r="J12811" s="8">
        <v>814</v>
      </c>
      <c r="K12811" s="8" t="s">
        <v>33821</v>
      </c>
    </row>
    <row r="12812" spans="1:11" x14ac:dyDescent="0.2">
      <c r="A12812" s="8">
        <f>IF(IFERROR((MATCH(G12812,$G$1:$G$12712,0)),0),INDEX($A$1:$A$12712,MATCH(G12812,$G$1:$G$12712,0)),MAX($A$2:$A12811)+1)</f>
        <v>635</v>
      </c>
      <c r="B12812" s="8">
        <f t="shared" si="204"/>
        <v>635</v>
      </c>
      <c r="C12812" s="9" t="str">
        <f t="shared" si="203"/>
        <v>White Bluff</v>
      </c>
      <c r="D12812" s="8">
        <v>8</v>
      </c>
      <c r="E12812" s="8" t="s">
        <v>25591</v>
      </c>
      <c r="F12812" s="10" t="s">
        <v>25607</v>
      </c>
      <c r="G12812" s="8">
        <v>6009</v>
      </c>
      <c r="H12812" s="8" t="s">
        <v>14536</v>
      </c>
      <c r="I12812" s="8" t="s">
        <v>139</v>
      </c>
      <c r="J12812" s="8">
        <v>814</v>
      </c>
      <c r="K12812" s="8" t="s">
        <v>33821</v>
      </c>
    </row>
    <row r="12813" spans="1:11" x14ac:dyDescent="0.2">
      <c r="A12813" s="8">
        <f>IF(IFERROR((MATCH(G12813,$G$1:$G$12712,0)),0),INDEX($A$1:$A$12712,MATCH(G12813,$G$1:$G$12712,0)),MAX($A$2:$A12812)+1)</f>
        <v>11110</v>
      </c>
      <c r="B12813" s="8" t="e">
        <f t="shared" si="204"/>
        <v>#N/A</v>
      </c>
      <c r="C12813" s="9" t="str">
        <f t="shared" si="203"/>
        <v>a-internal combustion unit</v>
      </c>
      <c r="D12813" s="8">
        <v>9</v>
      </c>
      <c r="E12813" s="8" t="s">
        <v>25609</v>
      </c>
      <c r="F12813" s="10" t="s">
        <v>25608</v>
      </c>
      <c r="G12813" s="8"/>
      <c r="H12813" s="8"/>
      <c r="I12813" s="8"/>
      <c r="J12813" s="8"/>
      <c r="K12813" s="8" t="s">
        <v>33821</v>
      </c>
    </row>
    <row r="12814" spans="1:11" x14ac:dyDescent="0.2">
      <c r="A12814" s="8">
        <f>IF(IFERROR((MATCH(G12814,$G$1:$G$12712,0)),0),INDEX($A$1:$A$12712,MATCH(G12814,$G$1:$G$12712,0)),MAX($A$2:$A12813)+1)</f>
        <v>11111</v>
      </c>
      <c r="B12814" s="8" t="e">
        <f t="shared" si="204"/>
        <v>#N/A</v>
      </c>
      <c r="C12814" s="9" t="str">
        <f t="shared" si="203"/>
        <v>b-combustion turbine unit</v>
      </c>
      <c r="D12814" s="8">
        <v>9</v>
      </c>
      <c r="E12814" s="8" t="s">
        <v>25609</v>
      </c>
      <c r="F12814" s="10" t="s">
        <v>25610</v>
      </c>
      <c r="G12814" s="8"/>
      <c r="H12814" s="8"/>
      <c r="I12814" s="8"/>
      <c r="J12814" s="8"/>
      <c r="K12814" s="8" t="s">
        <v>33821</v>
      </c>
    </row>
    <row r="12815" spans="1:11" x14ac:dyDescent="0.2">
      <c r="A12815" s="8">
        <f>IF(IFERROR((MATCH(G12815,$G$1:$G$12712,0)),0),INDEX($A$1:$A$12712,MATCH(G12815,$G$1:$G$12712,0)),MAX($A$2:$A12814)+1)</f>
        <v>1075</v>
      </c>
      <c r="B12815" s="8">
        <f t="shared" si="204"/>
        <v>1075</v>
      </c>
      <c r="C12815" s="9" t="str">
        <f t="shared" si="203"/>
        <v>B L England</v>
      </c>
      <c r="D12815" s="8">
        <v>9</v>
      </c>
      <c r="E12815" s="8" t="s">
        <v>25609</v>
      </c>
      <c r="F12815" s="10" t="s">
        <v>25611</v>
      </c>
      <c r="G12815" s="8">
        <v>2378</v>
      </c>
      <c r="H12815" s="8" t="s">
        <v>15368</v>
      </c>
      <c r="I12815" s="8" t="s">
        <v>3055</v>
      </c>
      <c r="J12815" s="8">
        <v>55768</v>
      </c>
      <c r="K12815" s="8" t="s">
        <v>33821</v>
      </c>
    </row>
    <row r="12816" spans="1:11" x14ac:dyDescent="0.2">
      <c r="A12816" s="8">
        <f>IF(IFERROR((MATCH(G12816,$G$1:$G$12712,0)),0),INDEX($A$1:$A$12712,MATCH(G12816,$G$1:$G$12712,0)),MAX($A$2:$A12815)+1)</f>
        <v>1075</v>
      </c>
      <c r="B12816" s="8">
        <f t="shared" si="204"/>
        <v>1075</v>
      </c>
      <c r="C12816" s="9" t="str">
        <f t="shared" si="203"/>
        <v>B L England</v>
      </c>
      <c r="D12816" s="8">
        <v>9</v>
      </c>
      <c r="E12816" s="8" t="s">
        <v>25609</v>
      </c>
      <c r="F12816" s="10" t="s">
        <v>25612</v>
      </c>
      <c r="G12816" s="8">
        <v>2378</v>
      </c>
      <c r="H12816" s="8" t="s">
        <v>15368</v>
      </c>
      <c r="I12816" s="8" t="s">
        <v>3055</v>
      </c>
      <c r="J12816" s="8">
        <v>55768</v>
      </c>
      <c r="K12816" s="8" t="s">
        <v>33821</v>
      </c>
    </row>
    <row r="12817" spans="1:11" x14ac:dyDescent="0.2">
      <c r="A12817" s="8">
        <f>IF(IFERROR((MATCH(G12817,$G$1:$G$12712,0)),0),INDEX($A$1:$A$12712,MATCH(G12817,$G$1:$G$12712,0)),MAX($A$2:$A12816)+1)</f>
        <v>1075</v>
      </c>
      <c r="B12817" s="8">
        <f t="shared" si="204"/>
        <v>1075</v>
      </c>
      <c r="C12817" s="9" t="str">
        <f t="shared" ref="C12817:C12880" si="205">IF(H12817="",F12817,H12817)</f>
        <v>B L England</v>
      </c>
      <c r="D12817" s="8">
        <v>9</v>
      </c>
      <c r="E12817" s="8" t="s">
        <v>25609</v>
      </c>
      <c r="F12817" s="10" t="s">
        <v>25613</v>
      </c>
      <c r="G12817" s="8">
        <v>2378</v>
      </c>
      <c r="H12817" s="8" t="s">
        <v>15368</v>
      </c>
      <c r="I12817" s="8" t="s">
        <v>3055</v>
      </c>
      <c r="J12817" s="8">
        <v>55768</v>
      </c>
      <c r="K12817" s="8" t="s">
        <v>33821</v>
      </c>
    </row>
    <row r="12818" spans="1:11" x14ac:dyDescent="0.2">
      <c r="A12818" s="8">
        <f>IF(IFERROR((MATCH(G12818,$G$1:$G$12712,0)),0),INDEX($A$1:$A$12712,MATCH(G12818,$G$1:$G$12712,0)),MAX($A$2:$A12817)+1)</f>
        <v>1075</v>
      </c>
      <c r="B12818" s="8">
        <f t="shared" si="204"/>
        <v>1075</v>
      </c>
      <c r="C12818" s="9" t="str">
        <f t="shared" si="205"/>
        <v>B L England</v>
      </c>
      <c r="D12818" s="8">
        <v>9</v>
      </c>
      <c r="E12818" s="8" t="s">
        <v>25609</v>
      </c>
      <c r="F12818" s="10" t="s">
        <v>25614</v>
      </c>
      <c r="G12818" s="8">
        <v>2378</v>
      </c>
      <c r="H12818" s="8" t="s">
        <v>15368</v>
      </c>
      <c r="I12818" s="8" t="s">
        <v>3055</v>
      </c>
      <c r="J12818" s="8">
        <v>55768</v>
      </c>
      <c r="K12818" s="8" t="s">
        <v>33821</v>
      </c>
    </row>
    <row r="12819" spans="1:11" x14ac:dyDescent="0.2">
      <c r="A12819" s="8">
        <f>IF(IFERROR((MATCH(G12819,$G$1:$G$12712,0)),0),INDEX($A$1:$A$12712,MATCH(G12819,$G$1:$G$12712,0)),MAX($A$2:$A12818)+1)</f>
        <v>2063</v>
      </c>
      <c r="B12819" s="8">
        <f t="shared" si="204"/>
        <v>2063</v>
      </c>
      <c r="C12819" s="9" t="str">
        <f t="shared" si="205"/>
        <v>Carlls Corner</v>
      </c>
      <c r="D12819" s="8">
        <v>9</v>
      </c>
      <c r="E12819" s="8" t="s">
        <v>25609</v>
      </c>
      <c r="F12819" s="10" t="s">
        <v>25615</v>
      </c>
      <c r="G12819" s="8">
        <v>2379</v>
      </c>
      <c r="H12819" s="8" t="s">
        <v>16795</v>
      </c>
      <c r="I12819" s="8" t="s">
        <v>888</v>
      </c>
      <c r="J12819" s="8">
        <v>56606</v>
      </c>
      <c r="K12819" s="8" t="s">
        <v>33821</v>
      </c>
    </row>
    <row r="12820" spans="1:11" x14ac:dyDescent="0.2">
      <c r="A12820" s="8">
        <f>IF(IFERROR((MATCH(G12820,$G$1:$G$12712,0)),0),INDEX($A$1:$A$12712,MATCH(G12820,$G$1:$G$12712,0)),MAX($A$2:$A12819)+1)</f>
        <v>2063</v>
      </c>
      <c r="B12820" s="8">
        <f t="shared" si="204"/>
        <v>2063</v>
      </c>
      <c r="C12820" s="9" t="str">
        <f t="shared" si="205"/>
        <v>Carlls Corner</v>
      </c>
      <c r="D12820" s="8">
        <v>9</v>
      </c>
      <c r="E12820" s="8" t="s">
        <v>25609</v>
      </c>
      <c r="F12820" s="10" t="s">
        <v>25616</v>
      </c>
      <c r="G12820" s="8">
        <v>2379</v>
      </c>
      <c r="H12820" s="8" t="s">
        <v>16795</v>
      </c>
      <c r="I12820" s="8" t="s">
        <v>888</v>
      </c>
      <c r="J12820" s="8">
        <v>56606</v>
      </c>
      <c r="K12820" s="8" t="s">
        <v>33821</v>
      </c>
    </row>
    <row r="12821" spans="1:11" x14ac:dyDescent="0.2">
      <c r="A12821" s="8">
        <f>IF(IFERROR((MATCH(G12821,$G$1:$G$12712,0)),0),INDEX($A$1:$A$12712,MATCH(G12821,$G$1:$G$12712,0)),MAX($A$2:$A12820)+1)</f>
        <v>2064</v>
      </c>
      <c r="B12821" s="8">
        <f t="shared" si="204"/>
        <v>2064</v>
      </c>
      <c r="C12821" s="9" t="str">
        <f t="shared" si="205"/>
        <v>Cedar Station</v>
      </c>
      <c r="D12821" s="8">
        <v>9</v>
      </c>
      <c r="E12821" s="8" t="s">
        <v>25609</v>
      </c>
      <c r="F12821" s="10" t="s">
        <v>25617</v>
      </c>
      <c r="G12821" s="8">
        <v>2380</v>
      </c>
      <c r="H12821" s="8" t="s">
        <v>16796</v>
      </c>
      <c r="I12821" s="8" t="s">
        <v>888</v>
      </c>
      <c r="J12821" s="8">
        <v>56606</v>
      </c>
      <c r="K12821" s="8" t="s">
        <v>33821</v>
      </c>
    </row>
    <row r="12822" spans="1:11" x14ac:dyDescent="0.2">
      <c r="A12822" s="8">
        <f>IF(IFERROR((MATCH(G12822,$G$1:$G$12712,0)),0),INDEX($A$1:$A$12712,MATCH(G12822,$G$1:$G$12712,0)),MAX($A$2:$A12821)+1)</f>
        <v>2064</v>
      </c>
      <c r="B12822" s="8">
        <f t="shared" si="204"/>
        <v>2064</v>
      </c>
      <c r="C12822" s="9" t="str">
        <f t="shared" si="205"/>
        <v>Cedar Station</v>
      </c>
      <c r="D12822" s="8">
        <v>9</v>
      </c>
      <c r="E12822" s="8" t="s">
        <v>25609</v>
      </c>
      <c r="F12822" s="10" t="s">
        <v>25618</v>
      </c>
      <c r="G12822" s="8">
        <v>2380</v>
      </c>
      <c r="H12822" s="8" t="s">
        <v>16796</v>
      </c>
      <c r="I12822" s="8" t="s">
        <v>888</v>
      </c>
      <c r="J12822" s="8">
        <v>56606</v>
      </c>
      <c r="K12822" s="8" t="s">
        <v>33821</v>
      </c>
    </row>
    <row r="12823" spans="1:11" x14ac:dyDescent="0.2">
      <c r="A12823" s="8">
        <f>IF(IFERROR((MATCH(G12823,$G$1:$G$12712,0)),0),INDEX($A$1:$A$12712,MATCH(G12823,$G$1:$G$12712,0)),MAX($A$2:$A12822)+1)</f>
        <v>1097</v>
      </c>
      <c r="B12823" s="8">
        <f t="shared" si="204"/>
        <v>1097</v>
      </c>
      <c r="C12823" s="9" t="str">
        <f t="shared" si="205"/>
        <v>Conemaugh</v>
      </c>
      <c r="D12823" s="8">
        <v>9</v>
      </c>
      <c r="E12823" s="8" t="s">
        <v>25609</v>
      </c>
      <c r="F12823" s="10" t="s">
        <v>25619</v>
      </c>
      <c r="G12823" s="8">
        <v>3118</v>
      </c>
      <c r="H12823" s="8" t="s">
        <v>15447</v>
      </c>
      <c r="I12823" s="8" t="s">
        <v>1981</v>
      </c>
      <c r="J12823" s="8">
        <v>15873</v>
      </c>
      <c r="K12823" s="8" t="s">
        <v>33821</v>
      </c>
    </row>
    <row r="12824" spans="1:11" x14ac:dyDescent="0.2">
      <c r="A12824" s="8">
        <f>IF(IFERROR((MATCH(G12824,$G$1:$G$12712,0)),0),INDEX($A$1:$A$12712,MATCH(G12824,$G$1:$G$12712,0)),MAX($A$2:$A12823)+1)</f>
        <v>2495</v>
      </c>
      <c r="B12824" s="8">
        <f t="shared" si="204"/>
        <v>2495</v>
      </c>
      <c r="C12824" s="9" t="str">
        <f t="shared" si="205"/>
        <v>Cumberland (NJ)</v>
      </c>
      <c r="D12824" s="8">
        <v>9</v>
      </c>
      <c r="E12824" s="8" t="s">
        <v>25609</v>
      </c>
      <c r="F12824" s="10" t="s">
        <v>25620</v>
      </c>
      <c r="G12824" s="8">
        <v>5083</v>
      </c>
      <c r="H12824" s="8" t="s">
        <v>17226</v>
      </c>
      <c r="I12824" s="8" t="s">
        <v>888</v>
      </c>
      <c r="J12824" s="8">
        <v>56606</v>
      </c>
      <c r="K12824" s="8" t="s">
        <v>33821</v>
      </c>
    </row>
    <row r="12825" spans="1:11" x14ac:dyDescent="0.2">
      <c r="A12825" s="8">
        <f>IF(IFERROR((MATCH(G12825,$G$1:$G$12712,0)),0),INDEX($A$1:$A$12712,MATCH(G12825,$G$1:$G$12712,0)),MAX($A$2:$A12824)+1)</f>
        <v>7977</v>
      </c>
      <c r="B12825" s="8">
        <f t="shared" si="204"/>
        <v>7977</v>
      </c>
      <c r="C12825" s="9" t="str">
        <f t="shared" si="205"/>
        <v>Deepwater</v>
      </c>
      <c r="D12825" s="8">
        <v>9</v>
      </c>
      <c r="E12825" s="8" t="s">
        <v>25609</v>
      </c>
      <c r="F12825" s="10" t="s">
        <v>25621</v>
      </c>
      <c r="G12825" s="8">
        <v>2384</v>
      </c>
      <c r="H12825" s="8" t="s">
        <v>22019</v>
      </c>
      <c r="I12825" s="8" t="s">
        <v>888</v>
      </c>
      <c r="J12825" s="8">
        <v>56606</v>
      </c>
      <c r="K12825" s="8" t="s">
        <v>33821</v>
      </c>
    </row>
    <row r="12826" spans="1:11" x14ac:dyDescent="0.2">
      <c r="A12826" s="8">
        <f>IF(IFERROR((MATCH(G12826,$G$1:$G$12712,0)),0),INDEX($A$1:$A$12712,MATCH(G12826,$G$1:$G$12712,0)),MAX($A$2:$A12825)+1)</f>
        <v>1142</v>
      </c>
      <c r="B12826" s="8">
        <f t="shared" si="204"/>
        <v>1142</v>
      </c>
      <c r="C12826" s="9" t="str">
        <f t="shared" si="205"/>
        <v>PSEG Hope Creek Generating Station</v>
      </c>
      <c r="D12826" s="8">
        <v>9</v>
      </c>
      <c r="E12826" s="8" t="s">
        <v>25609</v>
      </c>
      <c r="F12826" s="10" t="s">
        <v>25622</v>
      </c>
      <c r="G12826" s="8">
        <v>6118</v>
      </c>
      <c r="H12826" s="8" t="s">
        <v>15601</v>
      </c>
      <c r="I12826" s="8" t="s">
        <v>353</v>
      </c>
      <c r="J12826" s="8">
        <v>15478</v>
      </c>
      <c r="K12826" s="8" t="s">
        <v>33821</v>
      </c>
    </row>
    <row r="12827" spans="1:11" x14ac:dyDescent="0.2">
      <c r="A12827" s="8">
        <f>IF(IFERROR((MATCH(G12827,$G$1:$G$12712,0)),0),INDEX($A$1:$A$12712,MATCH(G12827,$G$1:$G$12712,0)),MAX($A$2:$A12826)+1)</f>
        <v>1142</v>
      </c>
      <c r="B12827" s="8">
        <f t="shared" si="204"/>
        <v>1142</v>
      </c>
      <c r="C12827" s="9" t="str">
        <f t="shared" si="205"/>
        <v>PSEG Hope Creek Generating Station</v>
      </c>
      <c r="D12827" s="8">
        <v>9</v>
      </c>
      <c r="E12827" s="8" t="s">
        <v>25609</v>
      </c>
      <c r="F12827" s="10" t="s">
        <v>25623</v>
      </c>
      <c r="G12827" s="8">
        <v>6118</v>
      </c>
      <c r="H12827" s="8" t="s">
        <v>15601</v>
      </c>
      <c r="I12827" s="8" t="s">
        <v>353</v>
      </c>
      <c r="J12827" s="8">
        <v>15478</v>
      </c>
      <c r="K12827" s="8" t="s">
        <v>33821</v>
      </c>
    </row>
    <row r="12828" spans="1:11" x14ac:dyDescent="0.2">
      <c r="A12828" s="8">
        <f>IF(IFERROR((MATCH(G12828,$G$1:$G$12712,0)),0),INDEX($A$1:$A$12712,MATCH(G12828,$G$1:$G$12712,0)),MAX($A$2:$A12827)+1)</f>
        <v>1159</v>
      </c>
      <c r="B12828" s="8">
        <f t="shared" si="204"/>
        <v>1159</v>
      </c>
      <c r="C12828" s="9" t="str">
        <f t="shared" si="205"/>
        <v>Keystone</v>
      </c>
      <c r="D12828" s="8">
        <v>9</v>
      </c>
      <c r="E12828" s="8" t="s">
        <v>25609</v>
      </c>
      <c r="F12828" s="10" t="s">
        <v>25624</v>
      </c>
      <c r="G12828" s="8">
        <v>3136</v>
      </c>
      <c r="H12828" s="8" t="s">
        <v>15663</v>
      </c>
      <c r="I12828" s="8" t="s">
        <v>1981</v>
      </c>
      <c r="J12828" s="8">
        <v>15873</v>
      </c>
      <c r="K12828" s="8" t="s">
        <v>33821</v>
      </c>
    </row>
    <row r="12829" spans="1:11" x14ac:dyDescent="0.2">
      <c r="A12829" s="8">
        <f>IF(IFERROR((MATCH(G12829,$G$1:$G$12712,0)),0),INDEX($A$1:$A$12712,MATCH(G12829,$G$1:$G$12712,0)),MAX($A$2:$A12828)+1)</f>
        <v>2991</v>
      </c>
      <c r="B12829" s="8">
        <f t="shared" si="204"/>
        <v>2991</v>
      </c>
      <c r="C12829" s="9" t="str">
        <f t="shared" si="205"/>
        <v>Mickleton Station</v>
      </c>
      <c r="D12829" s="8">
        <v>9</v>
      </c>
      <c r="E12829" s="8" t="s">
        <v>25609</v>
      </c>
      <c r="F12829" s="10" t="s">
        <v>25625</v>
      </c>
      <c r="G12829" s="8">
        <v>8008</v>
      </c>
      <c r="H12829" s="8" t="s">
        <v>17727</v>
      </c>
      <c r="I12829" s="8" t="s">
        <v>888</v>
      </c>
      <c r="J12829" s="8">
        <v>56606</v>
      </c>
      <c r="K12829" s="8" t="s">
        <v>33821</v>
      </c>
    </row>
    <row r="12830" spans="1:11" x14ac:dyDescent="0.2">
      <c r="A12830" s="8">
        <f>IF(IFERROR((MATCH(G12830,$G$1:$G$12712,0)),0),INDEX($A$1:$A$12712,MATCH(G12830,$G$1:$G$12712,0)),MAX($A$2:$A12829)+1)</f>
        <v>2065</v>
      </c>
      <c r="B12830" s="8">
        <f t="shared" si="204"/>
        <v>2065</v>
      </c>
      <c r="C12830" s="9" t="str">
        <f t="shared" si="205"/>
        <v>Middle Station</v>
      </c>
      <c r="D12830" s="8">
        <v>9</v>
      </c>
      <c r="E12830" s="8" t="s">
        <v>25609</v>
      </c>
      <c r="F12830" s="10" t="s">
        <v>25626</v>
      </c>
      <c r="G12830" s="8">
        <v>2382</v>
      </c>
      <c r="H12830" s="8" t="s">
        <v>16797</v>
      </c>
      <c r="I12830" s="8" t="s">
        <v>888</v>
      </c>
      <c r="J12830" s="8">
        <v>56606</v>
      </c>
      <c r="K12830" s="8" t="s">
        <v>33821</v>
      </c>
    </row>
    <row r="12831" spans="1:11" x14ac:dyDescent="0.2">
      <c r="A12831" s="8">
        <f>IF(IFERROR((MATCH(G12831,$G$1:$G$12712,0)),0),INDEX($A$1:$A$12712,MATCH(G12831,$G$1:$G$12712,0)),MAX($A$2:$A12830)+1)</f>
        <v>2065</v>
      </c>
      <c r="B12831" s="8">
        <f t="shared" si="204"/>
        <v>2065</v>
      </c>
      <c r="C12831" s="9" t="str">
        <f t="shared" si="205"/>
        <v>Middle Station</v>
      </c>
      <c r="D12831" s="8">
        <v>9</v>
      </c>
      <c r="E12831" s="8" t="s">
        <v>25609</v>
      </c>
      <c r="F12831" s="10" t="s">
        <v>25627</v>
      </c>
      <c r="G12831" s="8">
        <v>2382</v>
      </c>
      <c r="H12831" s="8" t="s">
        <v>16797</v>
      </c>
      <c r="I12831" s="8" t="s">
        <v>888</v>
      </c>
      <c r="J12831" s="8">
        <v>56606</v>
      </c>
      <c r="K12831" s="8" t="s">
        <v>33821</v>
      </c>
    </row>
    <row r="12832" spans="1:11" x14ac:dyDescent="0.2">
      <c r="A12832" s="8">
        <f>IF(IFERROR((MATCH(G12832,$G$1:$G$12712,0)),0),INDEX($A$1:$A$12712,MATCH(G12832,$G$1:$G$12712,0)),MAX($A$2:$A12831)+1)</f>
        <v>2066</v>
      </c>
      <c r="B12832" s="8">
        <f t="shared" si="204"/>
        <v>2066</v>
      </c>
      <c r="C12832" s="9" t="str">
        <f t="shared" si="205"/>
        <v>Missouri Avenue</v>
      </c>
      <c r="D12832" s="8">
        <v>9</v>
      </c>
      <c r="E12832" s="8" t="s">
        <v>25609</v>
      </c>
      <c r="F12832" s="10" t="s">
        <v>25628</v>
      </c>
      <c r="G12832" s="8">
        <v>2383</v>
      </c>
      <c r="H12832" s="8" t="s">
        <v>16798</v>
      </c>
      <c r="I12832" s="8" t="s">
        <v>888</v>
      </c>
      <c r="J12832" s="8">
        <v>56606</v>
      </c>
      <c r="K12832" s="8" t="s">
        <v>33821</v>
      </c>
    </row>
    <row r="12833" spans="1:11" x14ac:dyDescent="0.2">
      <c r="A12833" s="8">
        <f>IF(IFERROR((MATCH(G12833,$G$1:$G$12712,0)),0),INDEX($A$1:$A$12712,MATCH(G12833,$G$1:$G$12712,0)),MAX($A$2:$A12832)+1)</f>
        <v>1201</v>
      </c>
      <c r="B12833" s="8">
        <f t="shared" si="204"/>
        <v>1201</v>
      </c>
      <c r="C12833" s="9" t="str">
        <f t="shared" si="205"/>
        <v>Peach Bottom</v>
      </c>
      <c r="D12833" s="8">
        <v>9</v>
      </c>
      <c r="E12833" s="8" t="s">
        <v>25609</v>
      </c>
      <c r="F12833" s="10" t="s">
        <v>25629</v>
      </c>
      <c r="G12833" s="8">
        <v>3166</v>
      </c>
      <c r="H12833" s="8" t="s">
        <v>15774</v>
      </c>
      <c r="I12833" s="8" t="s">
        <v>1804</v>
      </c>
      <c r="J12833" s="8">
        <v>55951</v>
      </c>
      <c r="K12833" s="8" t="s">
        <v>33821</v>
      </c>
    </row>
    <row r="12834" spans="1:11" x14ac:dyDescent="0.2">
      <c r="A12834" s="8">
        <f>IF(IFERROR((MATCH(G12834,$G$1:$G$12712,0)),0),INDEX($A$1:$A$12712,MATCH(G12834,$G$1:$G$12712,0)),MAX($A$2:$A12833)+1)</f>
        <v>1201</v>
      </c>
      <c r="B12834" s="8">
        <f t="shared" si="204"/>
        <v>1201</v>
      </c>
      <c r="C12834" s="9" t="str">
        <f t="shared" si="205"/>
        <v>Peach Bottom</v>
      </c>
      <c r="D12834" s="8">
        <v>9</v>
      </c>
      <c r="E12834" s="8" t="s">
        <v>25609</v>
      </c>
      <c r="F12834" s="10" t="s">
        <v>25630</v>
      </c>
      <c r="G12834" s="8">
        <v>3166</v>
      </c>
      <c r="H12834" s="8" t="s">
        <v>15774</v>
      </c>
      <c r="I12834" s="8" t="s">
        <v>1804</v>
      </c>
      <c r="J12834" s="8">
        <v>55951</v>
      </c>
      <c r="K12834" s="8" t="s">
        <v>33821</v>
      </c>
    </row>
    <row r="12835" spans="1:11" x14ac:dyDescent="0.2">
      <c r="A12835" s="8">
        <f>IF(IFERROR((MATCH(G12835,$G$1:$G$12712,0)),0),INDEX($A$1:$A$12712,MATCH(G12835,$G$1:$G$12712,0)),MAX($A$2:$A12834)+1)</f>
        <v>1222</v>
      </c>
      <c r="B12835" s="8">
        <f t="shared" si="204"/>
        <v>1222</v>
      </c>
      <c r="C12835" s="9" t="str">
        <f t="shared" si="205"/>
        <v>PSEG Salem Generating Station</v>
      </c>
      <c r="D12835" s="8">
        <v>9</v>
      </c>
      <c r="E12835" s="8" t="s">
        <v>25609</v>
      </c>
      <c r="F12835" s="10" t="s">
        <v>25631</v>
      </c>
      <c r="G12835" s="8">
        <v>2410</v>
      </c>
      <c r="H12835" s="8" t="s">
        <v>15858</v>
      </c>
      <c r="I12835" s="8" t="s">
        <v>353</v>
      </c>
      <c r="J12835" s="8">
        <v>15478</v>
      </c>
      <c r="K12835" s="8" t="s">
        <v>33821</v>
      </c>
    </row>
    <row r="12836" spans="1:11" x14ac:dyDescent="0.2">
      <c r="A12836" s="8">
        <f>IF(IFERROR((MATCH(G12836,$G$1:$G$12712,0)),0),INDEX($A$1:$A$12712,MATCH(G12836,$G$1:$G$12712,0)),MAX($A$2:$A12835)+1)</f>
        <v>1222</v>
      </c>
      <c r="B12836" s="8">
        <f t="shared" si="204"/>
        <v>1222</v>
      </c>
      <c r="C12836" s="9" t="str">
        <f t="shared" si="205"/>
        <v>PSEG Salem Generating Station</v>
      </c>
      <c r="D12836" s="8">
        <v>9</v>
      </c>
      <c r="E12836" s="8" t="s">
        <v>25609</v>
      </c>
      <c r="F12836" s="10" t="s">
        <v>25632</v>
      </c>
      <c r="G12836" s="8">
        <v>2410</v>
      </c>
      <c r="H12836" s="8" t="s">
        <v>15858</v>
      </c>
      <c r="I12836" s="8" t="s">
        <v>353</v>
      </c>
      <c r="J12836" s="8">
        <v>15478</v>
      </c>
      <c r="K12836" s="8" t="s">
        <v>33821</v>
      </c>
    </row>
    <row r="12837" spans="1:11" x14ac:dyDescent="0.2">
      <c r="A12837" s="8">
        <f>IF(IFERROR((MATCH(G12837,$G$1:$G$12712,0)),0),INDEX($A$1:$A$12712,MATCH(G12837,$G$1:$G$12712,0)),MAX($A$2:$A12836)+1)</f>
        <v>1222</v>
      </c>
      <c r="B12837" s="8">
        <f t="shared" si="204"/>
        <v>1222</v>
      </c>
      <c r="C12837" s="9" t="str">
        <f t="shared" si="205"/>
        <v>PSEG Salem Generating Station</v>
      </c>
      <c r="D12837" s="8">
        <v>9</v>
      </c>
      <c r="E12837" s="8" t="s">
        <v>25609</v>
      </c>
      <c r="F12837" s="10" t="s">
        <v>25633</v>
      </c>
      <c r="G12837" s="8">
        <v>2410</v>
      </c>
      <c r="H12837" s="8" t="s">
        <v>15858</v>
      </c>
      <c r="I12837" s="8" t="s">
        <v>353</v>
      </c>
      <c r="J12837" s="8">
        <v>15478</v>
      </c>
      <c r="K12837" s="8" t="s">
        <v>33821</v>
      </c>
    </row>
    <row r="12838" spans="1:11" x14ac:dyDescent="0.2">
      <c r="A12838" s="8">
        <f>IF(IFERROR((MATCH(G12838,$G$1:$G$12712,0)),0),INDEX($A$1:$A$12712,MATCH(G12838,$G$1:$G$12712,0)),MAX($A$2:$A12837)+1)</f>
        <v>1222</v>
      </c>
      <c r="B12838" s="8">
        <f t="shared" si="204"/>
        <v>1222</v>
      </c>
      <c r="C12838" s="9" t="str">
        <f t="shared" si="205"/>
        <v>PSEG Salem Generating Station</v>
      </c>
      <c r="D12838" s="8">
        <v>9</v>
      </c>
      <c r="E12838" s="8" t="s">
        <v>25609</v>
      </c>
      <c r="F12838" s="10" t="s">
        <v>25634</v>
      </c>
      <c r="G12838" s="8">
        <v>2410</v>
      </c>
      <c r="H12838" s="8" t="s">
        <v>15858</v>
      </c>
      <c r="I12838" s="8" t="s">
        <v>353</v>
      </c>
      <c r="J12838" s="8">
        <v>15478</v>
      </c>
      <c r="K12838" s="8" t="s">
        <v>33821</v>
      </c>
    </row>
    <row r="12839" spans="1:11" x14ac:dyDescent="0.2">
      <c r="A12839" s="8">
        <f>IF(IFERROR((MATCH(G12839,$G$1:$G$12712,0)),0),INDEX($A$1:$A$12712,MATCH(G12839,$G$1:$G$12712,0)),MAX($A$2:$A12838)+1)</f>
        <v>2753</v>
      </c>
      <c r="B12839" s="8">
        <f t="shared" si="204"/>
        <v>2753</v>
      </c>
      <c r="C12839" s="9" t="str">
        <f t="shared" si="205"/>
        <v>Sherman Avenue</v>
      </c>
      <c r="D12839" s="8">
        <v>9</v>
      </c>
      <c r="E12839" s="8" t="s">
        <v>25609</v>
      </c>
      <c r="F12839" s="10" t="s">
        <v>25635</v>
      </c>
      <c r="G12839" s="8">
        <v>7288</v>
      </c>
      <c r="H12839" s="8" t="s">
        <v>17484</v>
      </c>
      <c r="I12839" s="8" t="s">
        <v>888</v>
      </c>
      <c r="J12839" s="8">
        <v>56606</v>
      </c>
      <c r="K12839" s="8" t="s">
        <v>33821</v>
      </c>
    </row>
    <row r="12840" spans="1:11" x14ac:dyDescent="0.2">
      <c r="A12840" s="8">
        <f>IF(IFERROR((MATCH(G12840,$G$1:$G$12712,0)),0),INDEX($A$1:$A$12712,MATCH(G12840,$G$1:$G$12712,0)),MAX($A$2:$A12839)+1)</f>
        <v>2753</v>
      </c>
      <c r="B12840" s="8">
        <f t="shared" si="204"/>
        <v>2753</v>
      </c>
      <c r="C12840" s="9" t="str">
        <f t="shared" si="205"/>
        <v>Sherman Avenue</v>
      </c>
      <c r="D12840" s="8">
        <v>9</v>
      </c>
      <c r="E12840" s="8" t="s">
        <v>25609</v>
      </c>
      <c r="F12840" s="10" t="s">
        <v>25636</v>
      </c>
      <c r="G12840" s="8">
        <v>7288</v>
      </c>
      <c r="H12840" s="8" t="s">
        <v>17484</v>
      </c>
      <c r="I12840" s="8" t="s">
        <v>888</v>
      </c>
      <c r="J12840" s="8">
        <v>56606</v>
      </c>
      <c r="K12840" s="8" t="s">
        <v>33821</v>
      </c>
    </row>
    <row r="12841" spans="1:11" x14ac:dyDescent="0.2">
      <c r="A12841" s="8">
        <f>IF(IFERROR((MATCH(G12841,$G$1:$G$12712,0)),0),INDEX($A$1:$A$12712,MATCH(G12841,$G$1:$G$12712,0)),MAX($A$2:$A12840)+1)</f>
        <v>1542</v>
      </c>
      <c r="B12841" s="8">
        <f t="shared" si="204"/>
        <v>1542</v>
      </c>
      <c r="C12841" s="9" t="str">
        <f t="shared" si="205"/>
        <v>Brandon Shores</v>
      </c>
      <c r="D12841" s="8">
        <v>10</v>
      </c>
      <c r="E12841" s="8" t="s">
        <v>25637</v>
      </c>
      <c r="F12841" s="10" t="s">
        <v>25638</v>
      </c>
      <c r="G12841" s="8">
        <v>602</v>
      </c>
      <c r="H12841" s="8" t="s">
        <v>16279</v>
      </c>
      <c r="I12841" s="8" t="s">
        <v>3053</v>
      </c>
      <c r="J12841" s="8">
        <v>58177</v>
      </c>
      <c r="K12841" s="8" t="s">
        <v>33821</v>
      </c>
    </row>
    <row r="12842" spans="1:11" x14ac:dyDescent="0.2">
      <c r="A12842" s="8">
        <f>IF(IFERROR((MATCH(G12842,$G$1:$G$12712,0)),0),INDEX($A$1:$A$12712,MATCH(G12842,$G$1:$G$12712,0)),MAX($A$2:$A12841)+1)</f>
        <v>2496</v>
      </c>
      <c r="B12842" s="8">
        <f t="shared" si="204"/>
        <v>2496</v>
      </c>
      <c r="C12842" s="9" t="str">
        <f t="shared" si="205"/>
        <v>Calvert Cliffs Nuclear Power Plant</v>
      </c>
      <c r="D12842" s="8">
        <v>10</v>
      </c>
      <c r="E12842" s="8" t="s">
        <v>25637</v>
      </c>
      <c r="F12842" s="10" t="s">
        <v>25639</v>
      </c>
      <c r="G12842" s="8">
        <v>6011</v>
      </c>
      <c r="H12842" s="8" t="s">
        <v>17227</v>
      </c>
      <c r="I12842" s="8" t="s">
        <v>1804</v>
      </c>
      <c r="J12842" s="8">
        <v>55951</v>
      </c>
      <c r="K12842" s="8" t="s">
        <v>33821</v>
      </c>
    </row>
    <row r="12843" spans="1:11" x14ac:dyDescent="0.2">
      <c r="A12843" s="8">
        <f>IF(IFERROR((MATCH(G12843,$G$1:$G$12712,0)),0),INDEX($A$1:$A$12712,MATCH(G12843,$G$1:$G$12712,0)),MAX($A$2:$A12842)+1)</f>
        <v>1816</v>
      </c>
      <c r="B12843" s="8">
        <f t="shared" si="204"/>
        <v>1816</v>
      </c>
      <c r="C12843" s="9" t="str">
        <f t="shared" si="205"/>
        <v>CP Crane Power, LLC</v>
      </c>
      <c r="D12843" s="8">
        <v>10</v>
      </c>
      <c r="E12843" s="8" t="s">
        <v>25637</v>
      </c>
      <c r="F12843" s="10" t="s">
        <v>25640</v>
      </c>
      <c r="G12843" s="8">
        <v>1552</v>
      </c>
      <c r="H12843" s="8" t="s">
        <v>4696</v>
      </c>
      <c r="I12843" s="8" t="s">
        <v>3053</v>
      </c>
      <c r="J12843" s="8">
        <v>58177</v>
      </c>
      <c r="K12843" s="8" t="s">
        <v>33821</v>
      </c>
    </row>
    <row r="12844" spans="1:11" x14ac:dyDescent="0.2">
      <c r="A12844" s="8">
        <f>IF(IFERROR((MATCH(G12844,$G$1:$G$12712,0)),0),INDEX($A$1:$A$12712,MATCH(G12844,$G$1:$G$12712,0)),MAX($A$2:$A12843)+1)</f>
        <v>1097</v>
      </c>
      <c r="B12844" s="8">
        <f t="shared" si="204"/>
        <v>1097</v>
      </c>
      <c r="C12844" s="9" t="str">
        <f t="shared" si="205"/>
        <v>Conemaugh</v>
      </c>
      <c r="D12844" s="8">
        <v>10</v>
      </c>
      <c r="E12844" s="8" t="s">
        <v>25637</v>
      </c>
      <c r="F12844" s="10" t="s">
        <v>25641</v>
      </c>
      <c r="G12844" s="8">
        <v>3118</v>
      </c>
      <c r="H12844" s="8" t="s">
        <v>15447</v>
      </c>
      <c r="I12844" s="8" t="s">
        <v>1981</v>
      </c>
      <c r="J12844" s="8">
        <v>15873</v>
      </c>
      <c r="K12844" s="8" t="s">
        <v>33821</v>
      </c>
    </row>
    <row r="12845" spans="1:11" x14ac:dyDescent="0.2">
      <c r="A12845" s="8">
        <f>IF(IFERROR((MATCH(G12845,$G$1:$G$12712,0)),0),INDEX($A$1:$A$12712,MATCH(G12845,$G$1:$G$12712,0)),MAX($A$2:$A12844)+1)</f>
        <v>1097</v>
      </c>
      <c r="B12845" s="8">
        <f t="shared" si="204"/>
        <v>1097</v>
      </c>
      <c r="C12845" s="9" t="str">
        <f t="shared" si="205"/>
        <v>Conemaugh</v>
      </c>
      <c r="D12845" s="8">
        <v>10</v>
      </c>
      <c r="E12845" s="8" t="s">
        <v>25637</v>
      </c>
      <c r="F12845" s="10" t="s">
        <v>25642</v>
      </c>
      <c r="G12845" s="8">
        <v>3118</v>
      </c>
      <c r="H12845" s="8" t="s">
        <v>15447</v>
      </c>
      <c r="I12845" s="8" t="s">
        <v>1981</v>
      </c>
      <c r="J12845" s="8">
        <v>15873</v>
      </c>
      <c r="K12845" s="8" t="s">
        <v>33821</v>
      </c>
    </row>
    <row r="12846" spans="1:11" x14ac:dyDescent="0.2">
      <c r="A12846" s="8">
        <f>IF(IFERROR((MATCH(G12846,$G$1:$G$12712,0)),0),INDEX($A$1:$A$12712,MATCH(G12846,$G$1:$G$12712,0)),MAX($A$2:$A12845)+1)</f>
        <v>1097</v>
      </c>
      <c r="B12846" s="8">
        <f t="shared" si="204"/>
        <v>1097</v>
      </c>
      <c r="C12846" s="9" t="str">
        <f t="shared" si="205"/>
        <v>Conemaugh</v>
      </c>
      <c r="D12846" s="8">
        <v>10</v>
      </c>
      <c r="E12846" s="8" t="s">
        <v>25637</v>
      </c>
      <c r="F12846" s="10" t="s">
        <v>25643</v>
      </c>
      <c r="G12846" s="8">
        <v>3118</v>
      </c>
      <c r="H12846" s="8" t="s">
        <v>15447</v>
      </c>
      <c r="I12846" s="8" t="s">
        <v>1981</v>
      </c>
      <c r="J12846" s="8">
        <v>15873</v>
      </c>
      <c r="K12846" s="8" t="s">
        <v>33821</v>
      </c>
    </row>
    <row r="12847" spans="1:11" x14ac:dyDescent="0.2">
      <c r="A12847" s="8">
        <f>IF(IFERROR((MATCH(G12847,$G$1:$G$12712,0)),0),INDEX($A$1:$A$12712,MATCH(G12847,$G$1:$G$12712,0)),MAX($A$2:$A12846)+1)</f>
        <v>1816</v>
      </c>
      <c r="B12847" s="8">
        <f t="shared" si="204"/>
        <v>1816</v>
      </c>
      <c r="C12847" s="9" t="str">
        <f t="shared" si="205"/>
        <v>CP Crane Power, LLC</v>
      </c>
      <c r="D12847" s="8">
        <v>10</v>
      </c>
      <c r="E12847" s="8" t="s">
        <v>25637</v>
      </c>
      <c r="F12847" s="10" t="s">
        <v>25644</v>
      </c>
      <c r="G12847" s="8">
        <v>1552</v>
      </c>
      <c r="H12847" s="8" t="s">
        <v>4696</v>
      </c>
      <c r="I12847" s="8" t="s">
        <v>3053</v>
      </c>
      <c r="J12847" s="8">
        <v>58177</v>
      </c>
      <c r="K12847" s="8" t="s">
        <v>33821</v>
      </c>
    </row>
    <row r="12848" spans="1:11" x14ac:dyDescent="0.2">
      <c r="A12848" s="8">
        <f>IF(IFERROR((MATCH(G12848,$G$1:$G$12712,0)),0),INDEX($A$1:$A$12712,MATCH(G12848,$G$1:$G$12712,0)),MAX($A$2:$A12847)+1)</f>
        <v>1817</v>
      </c>
      <c r="B12848" s="8">
        <f t="shared" si="204"/>
        <v>1817</v>
      </c>
      <c r="C12848" s="9" t="str">
        <f t="shared" si="205"/>
        <v>Gould Street</v>
      </c>
      <c r="D12848" s="8">
        <v>10</v>
      </c>
      <c r="E12848" s="8" t="s">
        <v>25637</v>
      </c>
      <c r="F12848" s="10" t="s">
        <v>25645</v>
      </c>
      <c r="G12848" s="8">
        <v>1553</v>
      </c>
      <c r="H12848" s="8" t="s">
        <v>16551</v>
      </c>
      <c r="I12848" s="8" t="s">
        <v>1441</v>
      </c>
      <c r="J12848" s="8">
        <v>4161</v>
      </c>
      <c r="K12848" s="8" t="s">
        <v>33821</v>
      </c>
    </row>
    <row r="12849" spans="1:11" x14ac:dyDescent="0.2">
      <c r="A12849" s="8">
        <f>IF(IFERROR((MATCH(G12849,$G$1:$G$12712,0)),0),INDEX($A$1:$A$12712,MATCH(G12849,$G$1:$G$12712,0)),MAX($A$2:$A12848)+1)</f>
        <v>1159</v>
      </c>
      <c r="B12849" s="8">
        <f t="shared" si="204"/>
        <v>1159</v>
      </c>
      <c r="C12849" s="9" t="str">
        <f t="shared" si="205"/>
        <v>Keystone</v>
      </c>
      <c r="D12849" s="8">
        <v>10</v>
      </c>
      <c r="E12849" s="8" t="s">
        <v>25637</v>
      </c>
      <c r="F12849" s="10" t="s">
        <v>25646</v>
      </c>
      <c r="G12849" s="8">
        <v>3136</v>
      </c>
      <c r="H12849" s="8" t="s">
        <v>15663</v>
      </c>
      <c r="I12849" s="8" t="s">
        <v>1981</v>
      </c>
      <c r="J12849" s="8">
        <v>15873</v>
      </c>
      <c r="K12849" s="8" t="s">
        <v>33821</v>
      </c>
    </row>
    <row r="12850" spans="1:11" x14ac:dyDescent="0.2">
      <c r="A12850" s="8">
        <f>IF(IFERROR((MATCH(G12850,$G$1:$G$12712,0)),0),INDEX($A$1:$A$12712,MATCH(G12850,$G$1:$G$12712,0)),MAX($A$2:$A12849)+1)</f>
        <v>1819</v>
      </c>
      <c r="B12850" s="8">
        <f t="shared" ref="B12850:B12913" si="206">IF(COUNTIF($G$1:$G$12712,G12850&gt;0),0,INDEX($A$1:$A$12712,MATCH(G12850,$G$1:$G$12712,0)))</f>
        <v>1819</v>
      </c>
      <c r="C12850" s="9" t="str">
        <f t="shared" si="205"/>
        <v>Notch Cliff</v>
      </c>
      <c r="D12850" s="8">
        <v>10</v>
      </c>
      <c r="E12850" s="8" t="s">
        <v>25637</v>
      </c>
      <c r="F12850" s="10" t="s">
        <v>25647</v>
      </c>
      <c r="G12850" s="8">
        <v>1555</v>
      </c>
      <c r="H12850" s="8" t="s">
        <v>16553</v>
      </c>
      <c r="I12850" s="8" t="s">
        <v>1441</v>
      </c>
      <c r="J12850" s="8">
        <v>4161</v>
      </c>
      <c r="K12850" s="8" t="s">
        <v>33821</v>
      </c>
    </row>
    <row r="12851" spans="1:11" x14ac:dyDescent="0.2">
      <c r="A12851" s="8">
        <f>IF(IFERROR((MATCH(G12851,$G$1:$G$12712,0)),0),INDEX($A$1:$A$12712,MATCH(G12851,$G$1:$G$12712,0)),MAX($A$2:$A12850)+1)</f>
        <v>1819</v>
      </c>
      <c r="B12851" s="8">
        <f t="shared" si="206"/>
        <v>1819</v>
      </c>
      <c r="C12851" s="9" t="str">
        <f t="shared" si="205"/>
        <v>Notch Cliff</v>
      </c>
      <c r="D12851" s="8">
        <v>10</v>
      </c>
      <c r="E12851" s="8" t="s">
        <v>25637</v>
      </c>
      <c r="F12851" s="10" t="s">
        <v>25648</v>
      </c>
      <c r="G12851" s="8">
        <v>1555</v>
      </c>
      <c r="H12851" s="8" t="s">
        <v>16553</v>
      </c>
      <c r="I12851" s="8" t="s">
        <v>1441</v>
      </c>
      <c r="J12851" s="8">
        <v>4161</v>
      </c>
      <c r="K12851" s="8" t="s">
        <v>33821</v>
      </c>
    </row>
    <row r="12852" spans="1:11" x14ac:dyDescent="0.2">
      <c r="A12852" s="8">
        <f>IF(IFERROR((MATCH(G12852,$G$1:$G$12712,0)),0),INDEX($A$1:$A$12712,MATCH(G12852,$G$1:$G$12712,0)),MAX($A$2:$A12851)+1)</f>
        <v>1820</v>
      </c>
      <c r="B12852" s="8">
        <f t="shared" si="206"/>
        <v>1820</v>
      </c>
      <c r="C12852" s="9" t="str">
        <f t="shared" si="205"/>
        <v>Perryman</v>
      </c>
      <c r="D12852" s="8">
        <v>10</v>
      </c>
      <c r="E12852" s="8" t="s">
        <v>25637</v>
      </c>
      <c r="F12852" s="10" t="s">
        <v>25649</v>
      </c>
      <c r="G12852" s="8">
        <v>1556</v>
      </c>
      <c r="H12852" s="8" t="s">
        <v>16554</v>
      </c>
      <c r="I12852" s="8" t="s">
        <v>1441</v>
      </c>
      <c r="J12852" s="8">
        <v>4161</v>
      </c>
      <c r="K12852" s="8" t="s">
        <v>33821</v>
      </c>
    </row>
    <row r="12853" spans="1:11" x14ac:dyDescent="0.2">
      <c r="A12853" s="8">
        <f>IF(IFERROR((MATCH(G12853,$G$1:$G$12712,0)),0),INDEX($A$1:$A$12712,MATCH(G12853,$G$1:$G$12712,0)),MAX($A$2:$A12852)+1)</f>
        <v>11112</v>
      </c>
      <c r="B12853" s="8" t="e">
        <f t="shared" si="206"/>
        <v>#N/A</v>
      </c>
      <c r="C12853" s="9" t="str">
        <f t="shared" si="205"/>
        <v>phil. rd</v>
      </c>
      <c r="D12853" s="8">
        <v>10</v>
      </c>
      <c r="E12853" s="8" t="s">
        <v>25637</v>
      </c>
      <c r="F12853" s="10" t="s">
        <v>25650</v>
      </c>
      <c r="G12853" s="8"/>
      <c r="H12853" s="8"/>
      <c r="I12853" s="8"/>
      <c r="J12853" s="8"/>
      <c r="K12853" s="8" t="s">
        <v>33821</v>
      </c>
    </row>
    <row r="12854" spans="1:11" x14ac:dyDescent="0.2">
      <c r="A12854" s="8">
        <f>IF(IFERROR((MATCH(G12854,$G$1:$G$12712,0)),0),INDEX($A$1:$A$12712,MATCH(G12854,$G$1:$G$12712,0)),MAX($A$2:$A12853)+1)</f>
        <v>11113</v>
      </c>
      <c r="B12854" s="8" t="e">
        <f t="shared" si="206"/>
        <v>#N/A</v>
      </c>
      <c r="C12854" s="9" t="str">
        <f t="shared" si="205"/>
        <v>philadelphia road</v>
      </c>
      <c r="D12854" s="8">
        <v>10</v>
      </c>
      <c r="E12854" s="8" t="s">
        <v>25637</v>
      </c>
      <c r="F12854" s="10" t="s">
        <v>25651</v>
      </c>
      <c r="G12854" s="8"/>
      <c r="H12854" s="8"/>
      <c r="I12854" s="8"/>
      <c r="J12854" s="8"/>
      <c r="K12854" s="8" t="s">
        <v>33821</v>
      </c>
    </row>
    <row r="12855" spans="1:11" x14ac:dyDescent="0.2">
      <c r="A12855" s="8">
        <f>IF(IFERROR((MATCH(G12855,$G$1:$G$12712,0)),0),INDEX($A$1:$A$12712,MATCH(G12855,$G$1:$G$12712,0)),MAX($A$2:$A12854)+1)</f>
        <v>11114</v>
      </c>
      <c r="B12855" s="8" t="e">
        <f t="shared" si="206"/>
        <v>#N/A</v>
      </c>
      <c r="C12855" s="9" t="str">
        <f t="shared" si="205"/>
        <v>philadelphia road(b)</v>
      </c>
      <c r="D12855" s="8">
        <v>10</v>
      </c>
      <c r="E12855" s="8" t="s">
        <v>25637</v>
      </c>
      <c r="F12855" s="10" t="s">
        <v>25652</v>
      </c>
      <c r="G12855" s="8"/>
      <c r="H12855" s="8"/>
      <c r="I12855" s="8"/>
      <c r="J12855" s="8"/>
      <c r="K12855" s="8" t="s">
        <v>33821</v>
      </c>
    </row>
    <row r="12856" spans="1:11" x14ac:dyDescent="0.2">
      <c r="A12856" s="8">
        <f>IF(IFERROR((MATCH(G12856,$G$1:$G$12712,0)),0),INDEX($A$1:$A$12712,MATCH(G12856,$G$1:$G$12712,0)),MAX($A$2:$A12855)+1)</f>
        <v>1822</v>
      </c>
      <c r="B12856" s="8">
        <f t="shared" si="206"/>
        <v>1822</v>
      </c>
      <c r="C12856" s="9" t="str">
        <f t="shared" si="205"/>
        <v>Riverside (MD)</v>
      </c>
      <c r="D12856" s="8">
        <v>10</v>
      </c>
      <c r="E12856" s="8" t="s">
        <v>25637</v>
      </c>
      <c r="F12856" s="10" t="s">
        <v>25653</v>
      </c>
      <c r="G12856" s="8">
        <v>1559</v>
      </c>
      <c r="H12856" s="8" t="s">
        <v>16556</v>
      </c>
      <c r="I12856" s="8" t="s">
        <v>1441</v>
      </c>
      <c r="J12856" s="8">
        <v>4161</v>
      </c>
      <c r="K12856" s="8" t="s">
        <v>33821</v>
      </c>
    </row>
    <row r="12857" spans="1:11" x14ac:dyDescent="0.2">
      <c r="A12857" s="8">
        <f>IF(IFERROR((MATCH(G12857,$G$1:$G$12712,0)),0),INDEX($A$1:$A$12712,MATCH(G12857,$G$1:$G$12712,0)),MAX($A$2:$A12856)+1)</f>
        <v>11115</v>
      </c>
      <c r="B12857" s="8" t="e">
        <f t="shared" si="206"/>
        <v>#N/A</v>
      </c>
      <c r="C12857" s="9" t="str">
        <f t="shared" si="205"/>
        <v>total</v>
      </c>
      <c r="D12857" s="8">
        <v>10</v>
      </c>
      <c r="E12857" s="8" t="s">
        <v>25637</v>
      </c>
      <c r="F12857" s="10" t="s">
        <v>25654</v>
      </c>
      <c r="G12857" s="8"/>
      <c r="H12857" s="8"/>
      <c r="I12857" s="8"/>
      <c r="J12857" s="8"/>
      <c r="K12857" s="8" t="s">
        <v>33821</v>
      </c>
    </row>
    <row r="12858" spans="1:11" x14ac:dyDescent="0.2">
      <c r="A12858" s="8">
        <f>IF(IFERROR((MATCH(G12858,$G$1:$G$12712,0)),0),INDEX($A$1:$A$12712,MATCH(G12858,$G$1:$G$12712,0)),MAX($A$2:$A12857)+1)</f>
        <v>11116</v>
      </c>
      <c r="B12858" s="8" t="e">
        <f t="shared" si="206"/>
        <v>#N/A</v>
      </c>
      <c r="C12858" s="9" t="str">
        <f t="shared" si="205"/>
        <v>various</v>
      </c>
      <c r="D12858" s="8">
        <v>10</v>
      </c>
      <c r="E12858" s="8" t="s">
        <v>25637</v>
      </c>
      <c r="F12858" s="10" t="s">
        <v>25655</v>
      </c>
      <c r="G12858" s="8"/>
      <c r="H12858" s="8"/>
      <c r="I12858" s="8"/>
      <c r="J12858" s="8"/>
      <c r="K12858" s="8" t="s">
        <v>33821</v>
      </c>
    </row>
    <row r="12859" spans="1:11" x14ac:dyDescent="0.2">
      <c r="A12859" s="8">
        <f>IF(IFERROR((MATCH(G12859,$G$1:$G$12712,0)),0),INDEX($A$1:$A$12712,MATCH(G12859,$G$1:$G$12712,0)),MAX($A$2:$A12858)+1)</f>
        <v>1818</v>
      </c>
      <c r="B12859" s="8">
        <f t="shared" si="206"/>
        <v>1818</v>
      </c>
      <c r="C12859" s="9" t="str">
        <f t="shared" si="205"/>
        <v>Herbert A Wagner</v>
      </c>
      <c r="D12859" s="8">
        <v>10</v>
      </c>
      <c r="E12859" s="8" t="s">
        <v>25637</v>
      </c>
      <c r="F12859" s="10" t="s">
        <v>25656</v>
      </c>
      <c r="G12859" s="8">
        <v>1554</v>
      </c>
      <c r="H12859" s="8" t="s">
        <v>16552</v>
      </c>
      <c r="I12859" s="8" t="s">
        <v>3053</v>
      </c>
      <c r="J12859" s="8">
        <v>58177</v>
      </c>
      <c r="K12859" s="8" t="s">
        <v>33821</v>
      </c>
    </row>
    <row r="12860" spans="1:11" x14ac:dyDescent="0.2">
      <c r="A12860" s="8">
        <f>IF(IFERROR((MATCH(G12860,$G$1:$G$12712,0)),0),INDEX($A$1:$A$12712,MATCH(G12860,$G$1:$G$12712,0)),MAX($A$2:$A12859)+1)</f>
        <v>1823</v>
      </c>
      <c r="B12860" s="8">
        <f t="shared" si="206"/>
        <v>1823</v>
      </c>
      <c r="C12860" s="9" t="str">
        <f t="shared" si="205"/>
        <v>Westport</v>
      </c>
      <c r="D12860" s="8">
        <v>10</v>
      </c>
      <c r="E12860" s="8" t="s">
        <v>25637</v>
      </c>
      <c r="F12860" s="10" t="s">
        <v>25657</v>
      </c>
      <c r="G12860" s="8">
        <v>1560</v>
      </c>
      <c r="H12860" s="8" t="s">
        <v>16557</v>
      </c>
      <c r="I12860" s="8" t="s">
        <v>1441</v>
      </c>
      <c r="J12860" s="8">
        <v>4161</v>
      </c>
      <c r="K12860" s="8" t="s">
        <v>33821</v>
      </c>
    </row>
    <row r="12861" spans="1:11" x14ac:dyDescent="0.2">
      <c r="A12861" s="8">
        <f>IF(IFERROR((MATCH(G12861,$G$1:$G$12712,0)),0),INDEX($A$1:$A$12712,MATCH(G12861,$G$1:$G$12712,0)),MAX($A$2:$A12860)+1)</f>
        <v>11117</v>
      </c>
      <c r="B12861" s="8" t="e">
        <f t="shared" si="206"/>
        <v>#N/A</v>
      </c>
      <c r="C12861" s="9" t="str">
        <f t="shared" si="205"/>
        <v>graham station</v>
      </c>
      <c r="D12861" s="8">
        <v>11</v>
      </c>
      <c r="E12861" s="8" t="s">
        <v>25659</v>
      </c>
      <c r="F12861" s="10" t="s">
        <v>25660</v>
      </c>
      <c r="G12861" s="8">
        <v>1470</v>
      </c>
      <c r="H12861" s="8" t="s">
        <v>25658</v>
      </c>
      <c r="I12861" s="8"/>
      <c r="J12861" s="8"/>
      <c r="K12861" s="8" t="s">
        <v>33821</v>
      </c>
    </row>
    <row r="12862" spans="1:11" x14ac:dyDescent="0.2">
      <c r="A12862" s="8">
        <f>A12861</f>
        <v>11117</v>
      </c>
      <c r="B12862" s="8" t="e">
        <f t="shared" si="206"/>
        <v>#N/A</v>
      </c>
      <c r="C12862" s="9" t="str">
        <f t="shared" si="205"/>
        <v>graham station</v>
      </c>
      <c r="D12862" s="8">
        <v>11</v>
      </c>
      <c r="E12862" s="8" t="s">
        <v>25659</v>
      </c>
      <c r="F12862" s="10" t="s">
        <v>25661</v>
      </c>
      <c r="G12862" s="8">
        <v>1470</v>
      </c>
      <c r="H12862" s="8" t="s">
        <v>25658</v>
      </c>
      <c r="I12862" s="8"/>
      <c r="J12862" s="8"/>
      <c r="K12862" s="8" t="s">
        <v>33821</v>
      </c>
    </row>
    <row r="12863" spans="1:11" x14ac:dyDescent="0.2">
      <c r="A12863" s="8">
        <f>IF(IFERROR((MATCH(G12863,$G$1:$G$12712,0)),0),INDEX($A$1:$A$12712,MATCH(G12863,$G$1:$G$12712,0)),MAX($A$2:$A12862)+1)</f>
        <v>1790</v>
      </c>
      <c r="B12863" s="8">
        <f t="shared" si="206"/>
        <v>1790</v>
      </c>
      <c r="C12863" s="9" t="str">
        <f t="shared" si="205"/>
        <v>Ellsworth Hydro Station</v>
      </c>
      <c r="D12863" s="8">
        <v>11</v>
      </c>
      <c r="E12863" s="8" t="s">
        <v>25659</v>
      </c>
      <c r="F12863" s="10" t="s">
        <v>25662</v>
      </c>
      <c r="G12863" s="8">
        <v>1469</v>
      </c>
      <c r="H12863" s="8" t="s">
        <v>16525</v>
      </c>
      <c r="I12863" s="8" t="s">
        <v>825</v>
      </c>
      <c r="J12863" s="8">
        <v>59178</v>
      </c>
      <c r="K12863" s="8" t="s">
        <v>33821</v>
      </c>
    </row>
    <row r="12864" spans="1:11" x14ac:dyDescent="0.2">
      <c r="A12864" s="8">
        <f>IF(IFERROR((MATCH(G12864,$G$1:$G$12712,0)),0),INDEX($A$1:$A$12712,MATCH(G12864,$G$1:$G$12712,0)),MAX($A$2:$A12863)+1)</f>
        <v>1791</v>
      </c>
      <c r="B12864" s="8">
        <f t="shared" si="206"/>
        <v>1791</v>
      </c>
      <c r="C12864" s="9" t="str">
        <f t="shared" si="205"/>
        <v>Howland Hydro Station</v>
      </c>
      <c r="D12864" s="8">
        <v>11</v>
      </c>
      <c r="E12864" s="8" t="s">
        <v>25659</v>
      </c>
      <c r="F12864" s="10" t="s">
        <v>25663</v>
      </c>
      <c r="G12864" s="8">
        <v>1472</v>
      </c>
      <c r="H12864" s="8" t="s">
        <v>16526</v>
      </c>
      <c r="I12864" s="8" t="s">
        <v>825</v>
      </c>
      <c r="J12864" s="8">
        <v>59178</v>
      </c>
      <c r="K12864" s="8" t="s">
        <v>33821</v>
      </c>
    </row>
    <row r="12865" spans="1:11" x14ac:dyDescent="0.2">
      <c r="A12865" s="8">
        <f>IF(IFERROR((MATCH(G12865,$G$1:$G$12712,0)),0),INDEX($A$1:$A$12712,MATCH(G12865,$G$1:$G$12712,0)),MAX($A$2:$A12864)+1)</f>
        <v>11118</v>
      </c>
      <c r="B12865" s="8" t="e">
        <f t="shared" si="206"/>
        <v>#N/A</v>
      </c>
      <c r="C12865" s="9" t="str">
        <f t="shared" si="205"/>
        <v>hydro</v>
      </c>
      <c r="D12865" s="8">
        <v>11</v>
      </c>
      <c r="E12865" s="8" t="s">
        <v>25659</v>
      </c>
      <c r="F12865" s="10" t="s">
        <v>25664</v>
      </c>
      <c r="G12865" s="8"/>
      <c r="H12865" s="8"/>
      <c r="I12865" s="8"/>
      <c r="J12865" s="8"/>
      <c r="K12865" s="8" t="s">
        <v>33821</v>
      </c>
    </row>
    <row r="12866" spans="1:11" x14ac:dyDescent="0.2">
      <c r="A12866" s="8">
        <f>IF(IFERROR((MATCH(G12866,$G$1:$G$12712,0)),0),INDEX($A$1:$A$12712,MATCH(G12866,$G$1:$G$12712,0)),MAX($A$2:$A12865)+1)</f>
        <v>771</v>
      </c>
      <c r="B12866" s="8">
        <f t="shared" si="206"/>
        <v>771</v>
      </c>
      <c r="C12866" s="9" t="str">
        <f t="shared" si="205"/>
        <v>Medway</v>
      </c>
      <c r="D12866" s="8">
        <v>11</v>
      </c>
      <c r="E12866" s="8" t="s">
        <v>25659</v>
      </c>
      <c r="F12866" s="10" t="s">
        <v>25665</v>
      </c>
      <c r="G12866" s="8">
        <v>1474</v>
      </c>
      <c r="H12866" s="8" t="s">
        <v>14796</v>
      </c>
      <c r="I12866" s="8" t="s">
        <v>138</v>
      </c>
      <c r="J12866" s="8">
        <v>1179</v>
      </c>
      <c r="K12866" s="8" t="s">
        <v>33821</v>
      </c>
    </row>
    <row r="12867" spans="1:11" x14ac:dyDescent="0.2">
      <c r="A12867" s="8">
        <f>IF(IFERROR((MATCH(G12867,$G$1:$G$12712,0)),0),INDEX($A$1:$A$12712,MATCH(G12867,$G$1:$G$12712,0)),MAX($A$2:$A12866)+1)</f>
        <v>771</v>
      </c>
      <c r="B12867" s="8">
        <f t="shared" si="206"/>
        <v>771</v>
      </c>
      <c r="C12867" s="9" t="str">
        <f t="shared" si="205"/>
        <v>Medway</v>
      </c>
      <c r="D12867" s="8">
        <v>11</v>
      </c>
      <c r="E12867" s="8" t="s">
        <v>25659</v>
      </c>
      <c r="F12867" s="10" t="s">
        <v>25666</v>
      </c>
      <c r="G12867" s="8">
        <v>1474</v>
      </c>
      <c r="H12867" s="8" t="s">
        <v>14796</v>
      </c>
      <c r="I12867" s="8" t="s">
        <v>138</v>
      </c>
      <c r="J12867" s="8">
        <v>1179</v>
      </c>
      <c r="K12867" s="8" t="s">
        <v>33821</v>
      </c>
    </row>
    <row r="12868" spans="1:11" x14ac:dyDescent="0.2">
      <c r="A12868" s="8">
        <f>IF(IFERROR((MATCH(G12868,$G$1:$G$12712,0)),0),INDEX($A$1:$A$12712,MATCH(G12868,$G$1:$G$12712,0)),MAX($A$2:$A12867)+1)</f>
        <v>1792</v>
      </c>
      <c r="B12868" s="8">
        <f t="shared" si="206"/>
        <v>1792</v>
      </c>
      <c r="C12868" s="9" t="str">
        <f t="shared" si="205"/>
        <v>Milford Hydro Station</v>
      </c>
      <c r="D12868" s="8">
        <v>11</v>
      </c>
      <c r="E12868" s="8" t="s">
        <v>25659</v>
      </c>
      <c r="F12868" s="10" t="s">
        <v>25667</v>
      </c>
      <c r="G12868" s="8">
        <v>1475</v>
      </c>
      <c r="H12868" s="8" t="s">
        <v>16527</v>
      </c>
      <c r="I12868" s="8" t="s">
        <v>825</v>
      </c>
      <c r="J12868" s="8">
        <v>59178</v>
      </c>
      <c r="K12868" s="8" t="s">
        <v>33821</v>
      </c>
    </row>
    <row r="12869" spans="1:11" x14ac:dyDescent="0.2">
      <c r="A12869" s="8">
        <f>IF(IFERROR((MATCH(G12869,$G$1:$G$12712,0)),0),INDEX($A$1:$A$12712,MATCH(G12869,$G$1:$G$12712,0)),MAX($A$2:$A12868)+1)</f>
        <v>1792</v>
      </c>
      <c r="B12869" s="8">
        <f t="shared" si="206"/>
        <v>1792</v>
      </c>
      <c r="C12869" s="9" t="str">
        <f t="shared" si="205"/>
        <v>Milford Hydro Station</v>
      </c>
      <c r="D12869" s="8">
        <v>11</v>
      </c>
      <c r="E12869" s="8" t="s">
        <v>25659</v>
      </c>
      <c r="F12869" s="10" t="s">
        <v>25668</v>
      </c>
      <c r="G12869" s="8">
        <v>1475</v>
      </c>
      <c r="H12869" s="8" t="s">
        <v>16527</v>
      </c>
      <c r="I12869" s="8" t="s">
        <v>825</v>
      </c>
      <c r="J12869" s="8">
        <v>59178</v>
      </c>
      <c r="K12869" s="8" t="s">
        <v>33821</v>
      </c>
    </row>
    <row r="12870" spans="1:11" x14ac:dyDescent="0.2">
      <c r="A12870" s="8">
        <f>IF(IFERROR((MATCH(G12870,$G$1:$G$12712,0)),0),INDEX($A$1:$A$12712,MATCH(G12870,$G$1:$G$12712,0)),MAX($A$2:$A12869)+1)</f>
        <v>5523</v>
      </c>
      <c r="B12870" s="8">
        <f t="shared" si="206"/>
        <v>5523</v>
      </c>
      <c r="C12870" s="9" t="str">
        <f t="shared" si="205"/>
        <v>Orono Hydro Station</v>
      </c>
      <c r="D12870" s="8">
        <v>11</v>
      </c>
      <c r="E12870" s="8" t="s">
        <v>25659</v>
      </c>
      <c r="F12870" s="10" t="s">
        <v>25669</v>
      </c>
      <c r="G12870" s="8">
        <v>57184</v>
      </c>
      <c r="H12870" s="8" t="s">
        <v>20014</v>
      </c>
      <c r="I12870" s="8" t="s">
        <v>825</v>
      </c>
      <c r="J12870" s="8">
        <v>59178</v>
      </c>
      <c r="K12870" s="8" t="s">
        <v>33821</v>
      </c>
    </row>
    <row r="12871" spans="1:11" x14ac:dyDescent="0.2">
      <c r="A12871" s="8">
        <f>A2699</f>
        <v>1793</v>
      </c>
      <c r="B12871" s="8">
        <f t="shared" si="206"/>
        <v>1793</v>
      </c>
      <c r="C12871" s="9" t="str">
        <f t="shared" si="205"/>
        <v>Stillwater Hydro Station</v>
      </c>
      <c r="D12871" s="8">
        <v>11</v>
      </c>
      <c r="E12871" s="8" t="s">
        <v>25659</v>
      </c>
      <c r="F12871" s="10" t="s">
        <v>25670</v>
      </c>
      <c r="G12871" s="8">
        <v>1478</v>
      </c>
      <c r="H12871" s="8" t="s">
        <v>16528</v>
      </c>
      <c r="I12871" s="8" t="s">
        <v>825</v>
      </c>
      <c r="J12871" s="8">
        <v>59178</v>
      </c>
      <c r="K12871" s="8" t="s">
        <v>33821</v>
      </c>
    </row>
    <row r="12872" spans="1:11" x14ac:dyDescent="0.2">
      <c r="A12872" s="8">
        <f>IF(IFERROR((MATCH(G12872,$G$1:$G$12712,0)),0),INDEX($A$1:$A$12712,MATCH(G12872,$G$1:$G$12712,0)),MAX($A$2:$A12871)+1)</f>
        <v>1793</v>
      </c>
      <c r="B12872" s="8">
        <f t="shared" si="206"/>
        <v>1793</v>
      </c>
      <c r="C12872" s="9" t="str">
        <f t="shared" si="205"/>
        <v>Stillwater Hydro Station</v>
      </c>
      <c r="D12872" s="8">
        <v>11</v>
      </c>
      <c r="E12872" s="8" t="s">
        <v>25659</v>
      </c>
      <c r="F12872" s="10" t="s">
        <v>25671</v>
      </c>
      <c r="G12872" s="8">
        <v>1478</v>
      </c>
      <c r="H12872" s="8" t="s">
        <v>16528</v>
      </c>
      <c r="I12872" s="8" t="s">
        <v>825</v>
      </c>
      <c r="J12872" s="8">
        <v>59178</v>
      </c>
      <c r="K12872" s="8" t="s">
        <v>33821</v>
      </c>
    </row>
    <row r="12873" spans="1:11" x14ac:dyDescent="0.2">
      <c r="A12873" s="8">
        <f>IF(IFERROR((MATCH(G12873,$G$1:$G$12712,0)),0),INDEX($A$1:$A$12712,MATCH(G12873,$G$1:$G$12712,0)),MAX($A$2:$A12872)+1)</f>
        <v>8125</v>
      </c>
      <c r="B12873" s="8">
        <f t="shared" si="206"/>
        <v>8125</v>
      </c>
      <c r="C12873" s="9" t="str">
        <f t="shared" si="205"/>
        <v>PPL Veazie Hydro Station</v>
      </c>
      <c r="D12873" s="8">
        <v>11</v>
      </c>
      <c r="E12873" s="8" t="s">
        <v>25659</v>
      </c>
      <c r="F12873" s="10" t="s">
        <v>25672</v>
      </c>
      <c r="G12873" s="8">
        <v>1479</v>
      </c>
      <c r="H12873" s="8" t="s">
        <v>22337</v>
      </c>
      <c r="I12873" s="8" t="s">
        <v>4119</v>
      </c>
      <c r="J12873" s="8">
        <v>14903</v>
      </c>
      <c r="K12873" s="8" t="s">
        <v>33821</v>
      </c>
    </row>
    <row r="12874" spans="1:11" x14ac:dyDescent="0.2">
      <c r="A12874" s="8">
        <f>IF(IFERROR((MATCH(G12874,$G$1:$G$12712,0)),0),INDEX($A$1:$A$12712,MATCH(G12874,$G$1:$G$12712,0)),MAX($A$2:$A12873)+1)</f>
        <v>652</v>
      </c>
      <c r="B12874" s="8">
        <f t="shared" si="206"/>
        <v>652</v>
      </c>
      <c r="C12874" s="9" t="str">
        <f t="shared" si="205"/>
        <v>William F Wyman</v>
      </c>
      <c r="D12874" s="8">
        <v>11</v>
      </c>
      <c r="E12874" s="8" t="s">
        <v>25659</v>
      </c>
      <c r="F12874" s="10" t="s">
        <v>25673</v>
      </c>
      <c r="G12874" s="8">
        <v>1507</v>
      </c>
      <c r="H12874" s="8" t="s">
        <v>14571</v>
      </c>
      <c r="I12874" s="8" t="s">
        <v>1912</v>
      </c>
      <c r="J12874" s="8">
        <v>31719</v>
      </c>
      <c r="K12874" s="8" t="s">
        <v>33821</v>
      </c>
    </row>
    <row r="12875" spans="1:11" x14ac:dyDescent="0.2">
      <c r="A12875" s="8">
        <f>IF(IFERROR((MATCH(G12875,$G$1:$G$12712,0)),0),INDEX($A$1:$A$12712,MATCH(G12875,$G$1:$G$12712,0)),MAX($A$2:$A12874)+1)</f>
        <v>652</v>
      </c>
      <c r="B12875" s="8">
        <f t="shared" si="206"/>
        <v>652</v>
      </c>
      <c r="C12875" s="9" t="str">
        <f t="shared" si="205"/>
        <v>William F Wyman</v>
      </c>
      <c r="D12875" s="8">
        <v>11</v>
      </c>
      <c r="E12875" s="8" t="s">
        <v>25659</v>
      </c>
      <c r="F12875" s="10" t="s">
        <v>25674</v>
      </c>
      <c r="G12875" s="8">
        <v>1507</v>
      </c>
      <c r="H12875" s="8" t="s">
        <v>14571</v>
      </c>
      <c r="I12875" s="8" t="s">
        <v>1912</v>
      </c>
      <c r="J12875" s="8">
        <v>31719</v>
      </c>
      <c r="K12875" s="8" t="s">
        <v>33821</v>
      </c>
    </row>
    <row r="12876" spans="1:11" x14ac:dyDescent="0.2">
      <c r="A12876" s="8">
        <f>IF(IFERROR((MATCH(G12876,$G$1:$G$12712,0)),0),INDEX($A$1:$A$12712,MATCH(G12876,$G$1:$G$12712,0)),MAX($A$2:$A12875)+1)</f>
        <v>652</v>
      </c>
      <c r="B12876" s="8">
        <f t="shared" si="206"/>
        <v>652</v>
      </c>
      <c r="C12876" s="9" t="str">
        <f t="shared" si="205"/>
        <v>William F Wyman</v>
      </c>
      <c r="D12876" s="8">
        <v>11</v>
      </c>
      <c r="E12876" s="8" t="s">
        <v>25659</v>
      </c>
      <c r="F12876" s="10" t="s">
        <v>25675</v>
      </c>
      <c r="G12876" s="8">
        <v>1507</v>
      </c>
      <c r="H12876" s="8" t="s">
        <v>14571</v>
      </c>
      <c r="I12876" s="8" t="s">
        <v>1912</v>
      </c>
      <c r="J12876" s="8">
        <v>31719</v>
      </c>
      <c r="K12876" s="8" t="s">
        <v>33821</v>
      </c>
    </row>
    <row r="12877" spans="1:11" x14ac:dyDescent="0.2">
      <c r="A12877" s="8">
        <f>IF(IFERROR((MATCH(G12877,$G$1:$G$12712,0)),0),INDEX($A$1:$A$12712,MATCH(G12877,$G$1:$G$12712,0)),MAX($A$2:$A12876)+1)</f>
        <v>652</v>
      </c>
      <c r="B12877" s="8">
        <f t="shared" si="206"/>
        <v>652</v>
      </c>
      <c r="C12877" s="9" t="str">
        <f t="shared" si="205"/>
        <v>William F Wyman</v>
      </c>
      <c r="D12877" s="8">
        <v>11</v>
      </c>
      <c r="E12877" s="8" t="s">
        <v>25659</v>
      </c>
      <c r="F12877" s="10" t="s">
        <v>25676</v>
      </c>
      <c r="G12877" s="8">
        <v>1507</v>
      </c>
      <c r="H12877" s="8" t="s">
        <v>14571</v>
      </c>
      <c r="I12877" s="8" t="s">
        <v>1912</v>
      </c>
      <c r="J12877" s="8">
        <v>31719</v>
      </c>
      <c r="K12877" s="8" t="s">
        <v>33821</v>
      </c>
    </row>
    <row r="12878" spans="1:11" x14ac:dyDescent="0.2">
      <c r="A12878" s="8">
        <f>IF(IFERROR((MATCH(G12878,$G$1:$G$12712,0)),0),INDEX($A$1:$A$12712,MATCH(G12878,$G$1:$G$12712,0)),MAX($A$2:$A12877)+1)</f>
        <v>47</v>
      </c>
      <c r="B12878" s="8">
        <f t="shared" si="206"/>
        <v>47</v>
      </c>
      <c r="C12878" s="9" t="str">
        <f t="shared" si="205"/>
        <v>Ben French</v>
      </c>
      <c r="D12878" s="8">
        <v>12</v>
      </c>
      <c r="E12878" s="8" t="s">
        <v>25412</v>
      </c>
      <c r="F12878" s="10" t="s">
        <v>25677</v>
      </c>
      <c r="G12878" s="8">
        <v>3325</v>
      </c>
      <c r="H12878" s="8" t="s">
        <v>13376</v>
      </c>
      <c r="I12878" s="8" t="s">
        <v>57</v>
      </c>
      <c r="J12878" s="8">
        <v>19545</v>
      </c>
      <c r="K12878" s="8" t="s">
        <v>33821</v>
      </c>
    </row>
    <row r="12879" spans="1:11" x14ac:dyDescent="0.2">
      <c r="A12879" s="8">
        <f>IF(IFERROR((MATCH(G12879,$G$1:$G$12712,0)),0),INDEX($A$1:$A$12712,MATCH(G12879,$G$1:$G$12712,0)),MAX($A$2:$A12878)+1)</f>
        <v>47</v>
      </c>
      <c r="B12879" s="8">
        <f t="shared" si="206"/>
        <v>47</v>
      </c>
      <c r="C12879" s="9" t="str">
        <f t="shared" si="205"/>
        <v>Ben French</v>
      </c>
      <c r="D12879" s="8">
        <v>12</v>
      </c>
      <c r="E12879" s="8" t="s">
        <v>25412</v>
      </c>
      <c r="F12879" s="10" t="s">
        <v>25678</v>
      </c>
      <c r="G12879" s="8">
        <v>3325</v>
      </c>
      <c r="H12879" s="8" t="s">
        <v>13376</v>
      </c>
      <c r="I12879" s="8" t="s">
        <v>57</v>
      </c>
      <c r="J12879" s="8">
        <v>19545</v>
      </c>
      <c r="K12879" s="8" t="s">
        <v>33821</v>
      </c>
    </row>
    <row r="12880" spans="1:11" x14ac:dyDescent="0.2">
      <c r="A12880" s="8">
        <f>IF(IFERROR((MATCH(G12880,$G$1:$G$12712,0)),0),INDEX($A$1:$A$12712,MATCH(G12880,$G$1:$G$12712,0)),MAX($A$2:$A12879)+1)</f>
        <v>11119</v>
      </c>
      <c r="B12880" s="8" t="e">
        <f t="shared" si="206"/>
        <v>#N/A</v>
      </c>
      <c r="C12880" s="9" t="str">
        <f t="shared" si="205"/>
        <v>kirk plant (#4)</v>
      </c>
      <c r="D12880" s="8">
        <v>12</v>
      </c>
      <c r="E12880" s="8" t="s">
        <v>25412</v>
      </c>
      <c r="F12880" s="10" t="s">
        <v>25679</v>
      </c>
      <c r="G12880" s="8"/>
      <c r="H12880" s="8"/>
      <c r="I12880" s="8"/>
      <c r="J12880" s="8"/>
      <c r="K12880" s="8" t="s">
        <v>33821</v>
      </c>
    </row>
    <row r="12881" spans="1:11" x14ac:dyDescent="0.2">
      <c r="A12881" s="8">
        <f>A12880</f>
        <v>11119</v>
      </c>
      <c r="B12881" s="8" t="e">
        <f t="shared" si="206"/>
        <v>#N/A</v>
      </c>
      <c r="C12881" s="9" t="str">
        <f t="shared" ref="C12881:C12944" si="207">IF(H12881="",F12881,H12881)</f>
        <v>kirk plant - unit #4</v>
      </c>
      <c r="D12881" s="8">
        <v>12</v>
      </c>
      <c r="E12881" s="8" t="s">
        <v>25412</v>
      </c>
      <c r="F12881" s="10" t="s">
        <v>25680</v>
      </c>
      <c r="G12881" s="8"/>
      <c r="H12881" s="8"/>
      <c r="I12881" s="8"/>
      <c r="J12881" s="8"/>
      <c r="K12881" s="8" t="s">
        <v>33821</v>
      </c>
    </row>
    <row r="12882" spans="1:11" x14ac:dyDescent="0.2">
      <c r="A12882" s="8">
        <f>A12880</f>
        <v>11119</v>
      </c>
      <c r="B12882" s="8" t="e">
        <f t="shared" si="206"/>
        <v>#N/A</v>
      </c>
      <c r="C12882" s="9" t="str">
        <f t="shared" si="207"/>
        <v>kirk unit # 4</v>
      </c>
      <c r="D12882" s="8">
        <v>12</v>
      </c>
      <c r="E12882" s="8" t="s">
        <v>25412</v>
      </c>
      <c r="F12882" s="10" t="s">
        <v>25681</v>
      </c>
      <c r="G12882" s="8"/>
      <c r="H12882" s="8"/>
      <c r="I12882" s="8"/>
      <c r="J12882" s="8"/>
      <c r="K12882" s="8" t="s">
        <v>33821</v>
      </c>
    </row>
    <row r="12883" spans="1:11" x14ac:dyDescent="0.2">
      <c r="A12883" s="8">
        <f>IF(IFERROR((MATCH(G12883,$G$1:$G$12712,0)),0),INDEX($A$1:$A$12712,MATCH(G12883,$G$1:$G$12712,0)),MAX($A$2:$A12882)+1)</f>
        <v>411</v>
      </c>
      <c r="B12883" s="8">
        <f t="shared" si="206"/>
        <v>411</v>
      </c>
      <c r="C12883" s="9" t="str">
        <f t="shared" si="207"/>
        <v>Neil Simpson</v>
      </c>
      <c r="D12883" s="8">
        <v>12</v>
      </c>
      <c r="E12883" s="8" t="s">
        <v>25412</v>
      </c>
      <c r="F12883" s="10" t="s">
        <v>25682</v>
      </c>
      <c r="G12883" s="8">
        <v>4150</v>
      </c>
      <c r="H12883" s="8" t="s">
        <v>15746</v>
      </c>
      <c r="I12883" s="8" t="s">
        <v>15748</v>
      </c>
      <c r="J12883" s="8">
        <v>19545</v>
      </c>
      <c r="K12883" s="8" t="s">
        <v>33821</v>
      </c>
    </row>
    <row r="12884" spans="1:11" x14ac:dyDescent="0.2">
      <c r="A12884" s="8">
        <f>IF(IFERROR((MATCH(G12884,$G$1:$G$12712,0)),0),INDEX($A$1:$A$12712,MATCH(G12884,$G$1:$G$12712,0)),MAX($A$2:$A12883)+1)</f>
        <v>411</v>
      </c>
      <c r="B12884" s="8">
        <f t="shared" si="206"/>
        <v>411</v>
      </c>
      <c r="C12884" s="9" t="str">
        <f t="shared" si="207"/>
        <v>Neil Simpson II</v>
      </c>
      <c r="D12884" s="8">
        <v>12</v>
      </c>
      <c r="E12884" s="8" t="s">
        <v>25412</v>
      </c>
      <c r="F12884" s="10" t="s">
        <v>25683</v>
      </c>
      <c r="G12884" s="8">
        <v>7504</v>
      </c>
      <c r="H12884" s="8" t="s">
        <v>15749</v>
      </c>
      <c r="I12884" s="8" t="s">
        <v>57</v>
      </c>
      <c r="J12884" s="8">
        <v>19545</v>
      </c>
      <c r="K12884" s="8" t="s">
        <v>33821</v>
      </c>
    </row>
    <row r="12885" spans="1:11" x14ac:dyDescent="0.2">
      <c r="A12885" s="8">
        <f>IF(IFERROR((MATCH(G12885,$G$1:$G$12712,0)),0),INDEX($A$1:$A$12712,MATCH(G12885,$G$1:$G$12712,0)),MAX($A$2:$A12884)+1)</f>
        <v>1198</v>
      </c>
      <c r="B12885" s="8">
        <f t="shared" si="206"/>
        <v>1198</v>
      </c>
      <c r="C12885" s="9" t="str">
        <f t="shared" si="207"/>
        <v>Osage</v>
      </c>
      <c r="D12885" s="8">
        <v>12</v>
      </c>
      <c r="E12885" s="8" t="s">
        <v>25412</v>
      </c>
      <c r="F12885" s="10" t="s">
        <v>25684</v>
      </c>
      <c r="G12885" s="8">
        <v>4151</v>
      </c>
      <c r="H12885" s="8" t="s">
        <v>15273</v>
      </c>
      <c r="I12885" s="8" t="s">
        <v>15748</v>
      </c>
      <c r="J12885" s="8">
        <v>19545</v>
      </c>
      <c r="K12885" s="8" t="s">
        <v>33821</v>
      </c>
    </row>
    <row r="12886" spans="1:11" x14ac:dyDescent="0.2">
      <c r="A12886" s="8">
        <f>IF(IFERROR((MATCH(G12886,$G$1:$G$12712,0)),0),INDEX($A$1:$A$12712,MATCH(G12886,$G$1:$G$12712,0)),MAX($A$2:$A12885)+1)</f>
        <v>653</v>
      </c>
      <c r="B12886" s="8">
        <f t="shared" si="206"/>
        <v>653</v>
      </c>
      <c r="C12886" s="9" t="str">
        <f t="shared" si="207"/>
        <v>Wyodak</v>
      </c>
      <c r="D12886" s="8">
        <v>12</v>
      </c>
      <c r="E12886" s="8" t="s">
        <v>25412</v>
      </c>
      <c r="F12886" s="10" t="s">
        <v>25685</v>
      </c>
      <c r="G12886" s="8">
        <v>6101</v>
      </c>
      <c r="H12886" s="8" t="s">
        <v>14574</v>
      </c>
      <c r="I12886" s="8" t="s">
        <v>329</v>
      </c>
      <c r="J12886" s="8">
        <v>14354</v>
      </c>
      <c r="K12886" s="8" t="s">
        <v>33821</v>
      </c>
    </row>
    <row r="12887" spans="1:11" x14ac:dyDescent="0.2">
      <c r="A12887" s="8">
        <f>IF(IFERROR((MATCH(G12887,$G$1:$G$12712,0)),0),INDEX($A$1:$A$12712,MATCH(G12887,$G$1:$G$12712,0)),MAX($A$2:$A12886)+1)</f>
        <v>11120</v>
      </c>
      <c r="B12887" s="8" t="e">
        <f t="shared" si="206"/>
        <v>#N/A</v>
      </c>
      <c r="C12887" s="9" t="str">
        <f t="shared" si="207"/>
        <v>hydro #2 station</v>
      </c>
      <c r="D12887" s="8">
        <v>13</v>
      </c>
      <c r="E12887" s="8" t="s">
        <v>25687</v>
      </c>
      <c r="F12887" s="10" t="s">
        <v>25686</v>
      </c>
      <c r="G12887" s="8"/>
      <c r="H12887" s="8"/>
      <c r="I12887" s="8"/>
      <c r="J12887" s="8"/>
      <c r="K12887" s="8" t="s">
        <v>33821</v>
      </c>
    </row>
    <row r="12888" spans="1:11" x14ac:dyDescent="0.2">
      <c r="A12888" s="8">
        <f>A12887</f>
        <v>11120</v>
      </c>
      <c r="B12888" s="8" t="e">
        <f t="shared" si="206"/>
        <v>#N/A</v>
      </c>
      <c r="C12888" s="9" t="str">
        <f t="shared" si="207"/>
        <v>hydro no.2 station</v>
      </c>
      <c r="D12888" s="8">
        <v>13</v>
      </c>
      <c r="E12888" s="8" t="s">
        <v>25687</v>
      </c>
      <c r="F12888" s="10" t="s">
        <v>25688</v>
      </c>
      <c r="G12888" s="8"/>
      <c r="H12888" s="8"/>
      <c r="I12888" s="8"/>
      <c r="J12888" s="8"/>
      <c r="K12888" s="8" t="s">
        <v>33821</v>
      </c>
    </row>
    <row r="12889" spans="1:11" x14ac:dyDescent="0.2">
      <c r="A12889" s="8">
        <f>IF(IFERROR((MATCH(G12889,$G$1:$G$12712,0)),0),INDEX($A$1:$A$12712,MATCH(G12889,$G$1:$G$12712,0)),MAX($A$2:$A12888)+1)</f>
        <v>652</v>
      </c>
      <c r="B12889" s="8">
        <f t="shared" si="206"/>
        <v>652</v>
      </c>
      <c r="C12889" s="9" t="str">
        <f t="shared" si="207"/>
        <v>William F Wyman</v>
      </c>
      <c r="D12889" s="8">
        <v>14</v>
      </c>
      <c r="E12889" s="8" t="s">
        <v>25689</v>
      </c>
      <c r="F12889" s="10" t="s">
        <v>25690</v>
      </c>
      <c r="G12889" s="8">
        <v>1507</v>
      </c>
      <c r="H12889" s="8" t="s">
        <v>14571</v>
      </c>
      <c r="I12889" s="8" t="s">
        <v>1912</v>
      </c>
      <c r="J12889" s="8">
        <v>31719</v>
      </c>
      <c r="K12889" s="8" t="s">
        <v>33821</v>
      </c>
    </row>
    <row r="12890" spans="1:11" x14ac:dyDescent="0.2">
      <c r="A12890" s="8">
        <f>IF(IFERROR((MATCH(G12890,$G$1:$G$12712,0)),0),INDEX($A$1:$A$12712,MATCH(G12890,$G$1:$G$12712,0)),MAX($A$2:$A12889)+1)</f>
        <v>7790</v>
      </c>
      <c r="B12890" s="8">
        <f t="shared" si="206"/>
        <v>7790</v>
      </c>
      <c r="C12890" s="9" t="str">
        <f t="shared" si="207"/>
        <v>Exelon Edgar LLC</v>
      </c>
      <c r="D12890" s="8">
        <v>14</v>
      </c>
      <c r="E12890" s="8" t="s">
        <v>25689</v>
      </c>
      <c r="F12890" s="10" t="s">
        <v>25691</v>
      </c>
      <c r="G12890" s="8">
        <v>1585</v>
      </c>
      <c r="H12890" s="8" t="s">
        <v>22009</v>
      </c>
      <c r="I12890" s="8" t="s">
        <v>1805</v>
      </c>
      <c r="J12890" s="8">
        <v>6035</v>
      </c>
      <c r="K12890" s="8" t="s">
        <v>33821</v>
      </c>
    </row>
    <row r="12891" spans="1:11" x14ac:dyDescent="0.2">
      <c r="A12891" s="8">
        <f>IF(IFERROR((MATCH(G12891,$G$1:$G$12712,0)),0),INDEX($A$1:$A$12712,MATCH(G12891,$G$1:$G$12712,0)),MAX($A$2:$A12890)+1)</f>
        <v>1831</v>
      </c>
      <c r="B12891" s="8">
        <f t="shared" si="206"/>
        <v>1831</v>
      </c>
      <c r="C12891" s="9" t="str">
        <f t="shared" si="207"/>
        <v>Exelon Framingham LLC</v>
      </c>
      <c r="D12891" s="8">
        <v>14</v>
      </c>
      <c r="E12891" s="8" t="s">
        <v>25689</v>
      </c>
      <c r="F12891" s="10" t="s">
        <v>25692</v>
      </c>
      <c r="G12891" s="8">
        <v>1586</v>
      </c>
      <c r="H12891" s="8" t="s">
        <v>16565</v>
      </c>
      <c r="I12891" s="8" t="s">
        <v>1805</v>
      </c>
      <c r="J12891" s="8">
        <v>6035</v>
      </c>
      <c r="K12891" s="8" t="s">
        <v>33821</v>
      </c>
    </row>
    <row r="12892" spans="1:11" x14ac:dyDescent="0.2">
      <c r="A12892" s="8">
        <f>IF(IFERROR((MATCH(G12892,$G$1:$G$12712,0)),0),INDEX($A$1:$A$12712,MATCH(G12892,$G$1:$G$12712,0)),MAX($A$2:$A12891)+1)</f>
        <v>1832</v>
      </c>
      <c r="B12892" s="8">
        <f t="shared" si="206"/>
        <v>1832</v>
      </c>
      <c r="C12892" s="9" t="str">
        <f t="shared" si="207"/>
        <v>Exelon L Street</v>
      </c>
      <c r="D12892" s="8">
        <v>14</v>
      </c>
      <c r="E12892" s="8" t="s">
        <v>25689</v>
      </c>
      <c r="F12892" s="10" t="s">
        <v>25693</v>
      </c>
      <c r="G12892" s="8">
        <v>1587</v>
      </c>
      <c r="H12892" s="8" t="s">
        <v>16566</v>
      </c>
      <c r="I12892" s="8" t="s">
        <v>1805</v>
      </c>
      <c r="J12892" s="8">
        <v>6035</v>
      </c>
      <c r="K12892" s="8" t="s">
        <v>33821</v>
      </c>
    </row>
    <row r="12893" spans="1:11" x14ac:dyDescent="0.2">
      <c r="A12893" s="8">
        <f>IF(IFERROR((MATCH(G12893,$G$1:$G$12712,0)),0),INDEX($A$1:$A$12712,MATCH(G12893,$G$1:$G$12712,0)),MAX($A$2:$A12892)+1)</f>
        <v>1833</v>
      </c>
      <c r="B12893" s="8">
        <f t="shared" si="206"/>
        <v>1833</v>
      </c>
      <c r="C12893" s="9" t="str">
        <f t="shared" si="207"/>
        <v>Mystic Generating Station</v>
      </c>
      <c r="D12893" s="8">
        <v>14</v>
      </c>
      <c r="E12893" s="8" t="s">
        <v>25689</v>
      </c>
      <c r="F12893" s="10" t="s">
        <v>25694</v>
      </c>
      <c r="G12893" s="8">
        <v>1588</v>
      </c>
      <c r="H12893" s="8" t="s">
        <v>16567</v>
      </c>
      <c r="I12893" s="8" t="s">
        <v>1440</v>
      </c>
      <c r="J12893" s="8">
        <v>49965</v>
      </c>
      <c r="K12893" s="8" t="s">
        <v>33821</v>
      </c>
    </row>
    <row r="12894" spans="1:11" x14ac:dyDescent="0.2">
      <c r="A12894" s="8">
        <f>IF(IFERROR((MATCH(G12894,$G$1:$G$12712,0)),0),INDEX($A$1:$A$12712,MATCH(G12894,$G$1:$G$12712,0)),MAX($A$2:$A12893)+1)</f>
        <v>1833</v>
      </c>
      <c r="B12894" s="8">
        <f t="shared" si="206"/>
        <v>1833</v>
      </c>
      <c r="C12894" s="9" t="str">
        <f t="shared" si="207"/>
        <v>Mystic Generating Station</v>
      </c>
      <c r="D12894" s="8">
        <v>14</v>
      </c>
      <c r="E12894" s="8" t="s">
        <v>25689</v>
      </c>
      <c r="F12894" s="10" t="s">
        <v>25695</v>
      </c>
      <c r="G12894" s="8">
        <v>1588</v>
      </c>
      <c r="H12894" s="8" t="s">
        <v>16567</v>
      </c>
      <c r="I12894" s="8" t="s">
        <v>1440</v>
      </c>
      <c r="J12894" s="8">
        <v>49965</v>
      </c>
      <c r="K12894" s="8" t="s">
        <v>33821</v>
      </c>
    </row>
    <row r="12895" spans="1:11" x14ac:dyDescent="0.2">
      <c r="A12895" s="8">
        <f>IF(IFERROR((MATCH(G12895,$G$1:$G$12712,0)),0),INDEX($A$1:$A$12712,MATCH(G12895,$G$1:$G$12712,0)),MAX($A$2:$A12894)+1)</f>
        <v>1833</v>
      </c>
      <c r="B12895" s="8">
        <f t="shared" si="206"/>
        <v>1833</v>
      </c>
      <c r="C12895" s="9" t="str">
        <f t="shared" si="207"/>
        <v>Mystic Generating Station</v>
      </c>
      <c r="D12895" s="8">
        <v>14</v>
      </c>
      <c r="E12895" s="8" t="s">
        <v>25689</v>
      </c>
      <c r="F12895" s="10" t="s">
        <v>25696</v>
      </c>
      <c r="G12895" s="8">
        <v>1588</v>
      </c>
      <c r="H12895" s="8" t="s">
        <v>16567</v>
      </c>
      <c r="I12895" s="8" t="s">
        <v>1440</v>
      </c>
      <c r="J12895" s="8">
        <v>49965</v>
      </c>
      <c r="K12895" s="8" t="s">
        <v>33821</v>
      </c>
    </row>
    <row r="12896" spans="1:11" x14ac:dyDescent="0.2">
      <c r="A12896" s="8">
        <f>IF(IFERROR((MATCH(G12896,$G$1:$G$12712,0)),0),INDEX($A$1:$A$12712,MATCH(G12896,$G$1:$G$12712,0)),MAX($A$2:$A12895)+1)</f>
        <v>1833</v>
      </c>
      <c r="B12896" s="8">
        <f t="shared" si="206"/>
        <v>1833</v>
      </c>
      <c r="C12896" s="9" t="str">
        <f t="shared" si="207"/>
        <v>Mystic Generating Station</v>
      </c>
      <c r="D12896" s="8">
        <v>14</v>
      </c>
      <c r="E12896" s="8" t="s">
        <v>25689</v>
      </c>
      <c r="F12896" s="10" t="s">
        <v>25697</v>
      </c>
      <c r="G12896" s="8">
        <v>1588</v>
      </c>
      <c r="H12896" s="8" t="s">
        <v>16567</v>
      </c>
      <c r="I12896" s="8" t="s">
        <v>1440</v>
      </c>
      <c r="J12896" s="8">
        <v>49965</v>
      </c>
      <c r="K12896" s="8" t="s">
        <v>33821</v>
      </c>
    </row>
    <row r="12897" spans="1:11" x14ac:dyDescent="0.2">
      <c r="A12897" s="8">
        <f>IF(IFERROR((MATCH(G12897,$G$1:$G$12712,0)),0),INDEX($A$1:$A$12712,MATCH(G12897,$G$1:$G$12712,0)),MAX($A$2:$A12896)+1)</f>
        <v>7859</v>
      </c>
      <c r="B12897" s="8">
        <f t="shared" si="206"/>
        <v>7859</v>
      </c>
      <c r="C12897" s="9" t="str">
        <f t="shared" si="207"/>
        <v>New Boston Generating Station</v>
      </c>
      <c r="D12897" s="8">
        <v>14</v>
      </c>
      <c r="E12897" s="8" t="s">
        <v>25689</v>
      </c>
      <c r="F12897" s="10" t="s">
        <v>25698</v>
      </c>
      <c r="G12897" s="8">
        <v>1589</v>
      </c>
      <c r="H12897" s="8" t="s">
        <v>22080</v>
      </c>
      <c r="I12897" s="8" t="s">
        <v>1805</v>
      </c>
      <c r="J12897" s="8">
        <v>6035</v>
      </c>
      <c r="K12897" s="8" t="s">
        <v>33821</v>
      </c>
    </row>
    <row r="12898" spans="1:11" x14ac:dyDescent="0.2">
      <c r="A12898" s="8">
        <f>IF(IFERROR((MATCH(G12898,$G$1:$G$12712,0)),0),INDEX($A$1:$A$12712,MATCH(G12898,$G$1:$G$12712,0)),MAX($A$2:$A12897)+1)</f>
        <v>1834</v>
      </c>
      <c r="B12898" s="8">
        <f t="shared" si="206"/>
        <v>1834</v>
      </c>
      <c r="C12898" s="9" t="str">
        <f t="shared" si="207"/>
        <v>Pilgrim Nuclear Power Station</v>
      </c>
      <c r="D12898" s="8">
        <v>14</v>
      </c>
      <c r="E12898" s="8" t="s">
        <v>25689</v>
      </c>
      <c r="F12898" s="10" t="s">
        <v>25699</v>
      </c>
      <c r="G12898" s="8">
        <v>1590</v>
      </c>
      <c r="H12898" s="8" t="s">
        <v>16568</v>
      </c>
      <c r="I12898" s="8" t="s">
        <v>1754</v>
      </c>
      <c r="J12898" s="8">
        <v>29926</v>
      </c>
      <c r="K12898" s="8" t="s">
        <v>33821</v>
      </c>
    </row>
    <row r="12899" spans="1:11" x14ac:dyDescent="0.2">
      <c r="A12899" s="8">
        <f>IF(IFERROR((MATCH(G12899,$G$1:$G$12712,0)),0),INDEX($A$1:$A$12712,MATCH(G12899,$G$1:$G$12712,0)),MAX($A$2:$A12898)+1)</f>
        <v>652</v>
      </c>
      <c r="B12899" s="8">
        <f t="shared" si="206"/>
        <v>652</v>
      </c>
      <c r="C12899" s="9" t="str">
        <f t="shared" si="207"/>
        <v>William F Wyman</v>
      </c>
      <c r="D12899" s="8">
        <v>14</v>
      </c>
      <c r="E12899" s="8" t="s">
        <v>25689</v>
      </c>
      <c r="F12899" s="10" t="s">
        <v>25700</v>
      </c>
      <c r="G12899" s="8">
        <v>1507</v>
      </c>
      <c r="H12899" s="8" t="s">
        <v>14571</v>
      </c>
      <c r="I12899" s="8" t="s">
        <v>1912</v>
      </c>
      <c r="J12899" s="8">
        <v>31719</v>
      </c>
      <c r="K12899" s="8" t="s">
        <v>33821</v>
      </c>
    </row>
    <row r="12900" spans="1:11" x14ac:dyDescent="0.2">
      <c r="A12900" s="8">
        <f>IF(IFERROR((MATCH(G12900,$G$1:$G$12712,0)),0),INDEX($A$1:$A$12712,MATCH(G12900,$G$1:$G$12712,0)),MAX($A$2:$A12899)+1)</f>
        <v>1835</v>
      </c>
      <c r="B12900" s="8">
        <f t="shared" si="206"/>
        <v>1835</v>
      </c>
      <c r="C12900" s="9" t="str">
        <f t="shared" si="207"/>
        <v>Exelon Medway LLC</v>
      </c>
      <c r="D12900" s="8">
        <v>14</v>
      </c>
      <c r="E12900" s="8" t="s">
        <v>25689</v>
      </c>
      <c r="F12900" s="10" t="s">
        <v>25701</v>
      </c>
      <c r="G12900" s="8">
        <v>1592</v>
      </c>
      <c r="H12900" s="8" t="s">
        <v>16569</v>
      </c>
      <c r="I12900" s="8" t="s">
        <v>1805</v>
      </c>
      <c r="J12900" s="8">
        <v>6035</v>
      </c>
      <c r="K12900" s="8" t="s">
        <v>33821</v>
      </c>
    </row>
    <row r="12901" spans="1:11" x14ac:dyDescent="0.2">
      <c r="A12901" s="8">
        <f>IF(IFERROR((MATCH(G12901,$G$1:$G$12712,0)),0),INDEX($A$1:$A$12712,MATCH(G12901,$G$1:$G$12712,0)),MAX($A$2:$A12900)+1)</f>
        <v>11121</v>
      </c>
      <c r="B12901" s="8" t="e">
        <f t="shared" si="206"/>
        <v>#N/A</v>
      </c>
      <c r="C12901" s="9" t="str">
        <f t="shared" si="207"/>
        <v>blackstone</v>
      </c>
      <c r="D12901" s="8">
        <v>15</v>
      </c>
      <c r="E12901" s="8" t="s">
        <v>25703</v>
      </c>
      <c r="F12901" s="10" t="s">
        <v>25704</v>
      </c>
      <c r="G12901" s="8">
        <v>1594</v>
      </c>
      <c r="H12901" s="8" t="s">
        <v>25702</v>
      </c>
      <c r="I12901" s="8">
        <v>0</v>
      </c>
      <c r="J12901" s="8">
        <v>0</v>
      </c>
      <c r="K12901" s="8" t="s">
        <v>33821</v>
      </c>
    </row>
    <row r="12902" spans="1:11" x14ac:dyDescent="0.2">
      <c r="A12902" s="8">
        <f>A12901</f>
        <v>11121</v>
      </c>
      <c r="B12902" s="8" t="e">
        <f t="shared" si="206"/>
        <v>#N/A</v>
      </c>
      <c r="C12902" s="9" t="str">
        <f t="shared" si="207"/>
        <v>blackstone</v>
      </c>
      <c r="D12902" s="8">
        <v>15</v>
      </c>
      <c r="E12902" s="8" t="s">
        <v>25703</v>
      </c>
      <c r="F12902" s="10" t="s">
        <v>25705</v>
      </c>
      <c r="G12902" s="8">
        <v>1594</v>
      </c>
      <c r="H12902" s="8" t="s">
        <v>25702</v>
      </c>
      <c r="I12902" s="8">
        <v>0</v>
      </c>
      <c r="J12902" s="8">
        <v>0</v>
      </c>
      <c r="K12902" s="8" t="s">
        <v>33821</v>
      </c>
    </row>
    <row r="12903" spans="1:11" x14ac:dyDescent="0.2">
      <c r="A12903" s="8">
        <f>IF(IFERROR((MATCH(G12903,$G$1:$G$12712,0)),0),INDEX($A$1:$A$12712,MATCH(G12903,$G$1:$G$12712,0)),MAX($A$2:$A12902)+1)</f>
        <v>1836</v>
      </c>
      <c r="B12903" s="8">
        <f t="shared" si="206"/>
        <v>1836</v>
      </c>
      <c r="C12903" s="9" t="str">
        <f t="shared" si="207"/>
        <v>Kendall Square Station</v>
      </c>
      <c r="D12903" s="8">
        <v>15</v>
      </c>
      <c r="E12903" s="8" t="s">
        <v>25703</v>
      </c>
      <c r="F12903" s="10" t="s">
        <v>25706</v>
      </c>
      <c r="G12903" s="8">
        <v>1595</v>
      </c>
      <c r="H12903" s="8" t="s">
        <v>16570</v>
      </c>
      <c r="I12903" s="8" t="s">
        <v>3758</v>
      </c>
      <c r="J12903" s="8">
        <v>59528</v>
      </c>
      <c r="K12903" s="8" t="s">
        <v>33821</v>
      </c>
    </row>
    <row r="12904" spans="1:11" x14ac:dyDescent="0.2">
      <c r="A12904" s="8">
        <f>IF(IFERROR((MATCH(G12904,$G$1:$G$12712,0)),0),INDEX($A$1:$A$12712,MATCH(G12904,$G$1:$G$12712,0)),MAX($A$2:$A12903)+1)</f>
        <v>1836</v>
      </c>
      <c r="B12904" s="8">
        <f t="shared" si="206"/>
        <v>1836</v>
      </c>
      <c r="C12904" s="9" t="str">
        <f t="shared" si="207"/>
        <v>Kendall Square Station</v>
      </c>
      <c r="D12904" s="8">
        <v>15</v>
      </c>
      <c r="E12904" s="8" t="s">
        <v>25703</v>
      </c>
      <c r="F12904" s="10" t="s">
        <v>25707</v>
      </c>
      <c r="G12904" s="8">
        <v>1595</v>
      </c>
      <c r="H12904" s="8" t="s">
        <v>16570</v>
      </c>
      <c r="I12904" s="8" t="s">
        <v>3758</v>
      </c>
      <c r="J12904" s="8">
        <v>59528</v>
      </c>
      <c r="K12904" s="8" t="s">
        <v>33821</v>
      </c>
    </row>
    <row r="12905" spans="1:11" x14ac:dyDescent="0.2">
      <c r="A12905" s="8">
        <f>A2744</f>
        <v>1838</v>
      </c>
      <c r="B12905" s="8" t="e">
        <f t="shared" si="206"/>
        <v>#N/A</v>
      </c>
      <c r="C12905" s="9" t="str">
        <f t="shared" si="207"/>
        <v>canal unit #1</v>
      </c>
      <c r="D12905" s="8">
        <v>16</v>
      </c>
      <c r="E12905" s="8" t="s">
        <v>25709</v>
      </c>
      <c r="F12905" s="10" t="s">
        <v>25708</v>
      </c>
      <c r="G12905" s="8"/>
      <c r="H12905" s="8"/>
      <c r="I12905" s="8"/>
      <c r="J12905" s="8"/>
      <c r="K12905" s="8" t="s">
        <v>33821</v>
      </c>
    </row>
    <row r="12906" spans="1:11" x14ac:dyDescent="0.2">
      <c r="A12906" s="8">
        <f>A2744</f>
        <v>1838</v>
      </c>
      <c r="B12906" s="8" t="e">
        <f t="shared" si="206"/>
        <v>#N/A</v>
      </c>
      <c r="C12906" s="9" t="str">
        <f t="shared" si="207"/>
        <v>canal unit #2</v>
      </c>
      <c r="D12906" s="8">
        <v>16</v>
      </c>
      <c r="E12906" s="8" t="s">
        <v>25709</v>
      </c>
      <c r="F12906" s="10" t="s">
        <v>25710</v>
      </c>
      <c r="G12906" s="8"/>
      <c r="H12906" s="8"/>
      <c r="I12906" s="8"/>
      <c r="J12906" s="8"/>
      <c r="K12906" s="8" t="s">
        <v>33821</v>
      </c>
    </row>
    <row r="12907" spans="1:11" x14ac:dyDescent="0.2">
      <c r="A12907" s="8">
        <f>IF(IFERROR((MATCH(G12907,$G$1:$G$12712,0)),0),INDEX($A$1:$A$12712,MATCH(G12907,$G$1:$G$12712,0)),MAX($A$2:$A12906)+1)</f>
        <v>11122</v>
      </c>
      <c r="B12907" s="8" t="e">
        <f t="shared" si="206"/>
        <v>#N/A</v>
      </c>
      <c r="C12907" s="9" t="str">
        <f t="shared" si="207"/>
        <v>cost of plant represents rental costs through</v>
      </c>
      <c r="D12907" s="8">
        <v>16</v>
      </c>
      <c r="E12907" s="8" t="s">
        <v>25709</v>
      </c>
      <c r="F12907" s="10" t="s">
        <v>25711</v>
      </c>
      <c r="G12907" s="8"/>
      <c r="H12907" s="8"/>
      <c r="I12907" s="8"/>
      <c r="J12907" s="8"/>
      <c r="K12907" s="8" t="s">
        <v>33821</v>
      </c>
    </row>
    <row r="12908" spans="1:11" x14ac:dyDescent="0.2">
      <c r="A12908" s="8">
        <f>IF(IFERROR((MATCH(G12908,$G$1:$G$12712,0)),0),INDEX($A$1:$A$12712,MATCH(G12908,$G$1:$G$12712,0)),MAX($A$2:$A12907)+1)</f>
        <v>11123</v>
      </c>
      <c r="B12908" s="8" t="e">
        <f t="shared" si="206"/>
        <v>#N/A</v>
      </c>
      <c r="C12908" s="9" t="str">
        <f t="shared" si="207"/>
        <v>cost of plant represents the annual rental cost.</v>
      </c>
      <c r="D12908" s="8">
        <v>16</v>
      </c>
      <c r="E12908" s="8" t="s">
        <v>25709</v>
      </c>
      <c r="F12908" s="10" t="s">
        <v>25712</v>
      </c>
      <c r="G12908" s="8"/>
      <c r="H12908" s="8"/>
      <c r="I12908" s="8"/>
      <c r="J12908" s="8"/>
      <c r="K12908" s="8" t="s">
        <v>33821</v>
      </c>
    </row>
    <row r="12909" spans="1:11" x14ac:dyDescent="0.2">
      <c r="A12909" s="8">
        <f>IF(IFERROR((MATCH(G12909,$G$1:$G$12712,0)),0),INDEX($A$1:$A$12712,MATCH(G12909,$G$1:$G$12712,0)),MAX($A$2:$A12908)+1)</f>
        <v>11124</v>
      </c>
      <c r="B12909" s="8" t="e">
        <f t="shared" si="206"/>
        <v>#N/A</v>
      </c>
      <c r="C12909" s="9" t="str">
        <f t="shared" si="207"/>
        <v>item 2. the generating unit is leased. the</v>
      </c>
      <c r="D12909" s="8">
        <v>16</v>
      </c>
      <c r="E12909" s="8" t="s">
        <v>25709</v>
      </c>
      <c r="F12909" s="10" t="s">
        <v>25713</v>
      </c>
      <c r="G12909" s="8"/>
      <c r="H12909" s="8"/>
      <c r="I12909" s="8"/>
      <c r="J12909" s="8"/>
      <c r="K12909" s="8" t="s">
        <v>33821</v>
      </c>
    </row>
    <row r="12910" spans="1:11" x14ac:dyDescent="0.2">
      <c r="A12910" s="8">
        <f>IF(IFERROR((MATCH(G12910,$G$1:$G$12712,0)),0),INDEX($A$1:$A$12712,MATCH(G12910,$G$1:$G$12712,0)),MAX($A$2:$A12909)+1)</f>
        <v>11125</v>
      </c>
      <c r="B12910" s="8" t="e">
        <f t="shared" si="206"/>
        <v>#N/A</v>
      </c>
      <c r="C12910" s="9" t="str">
        <f t="shared" si="207"/>
        <v>item 2. the generating unit leased expired. the</v>
      </c>
      <c r="D12910" s="8">
        <v>16</v>
      </c>
      <c r="E12910" s="8" t="s">
        <v>25709</v>
      </c>
      <c r="F12910" s="10" t="s">
        <v>25714</v>
      </c>
      <c r="G12910" s="8"/>
      <c r="H12910" s="8"/>
      <c r="I12910" s="8"/>
      <c r="J12910" s="8"/>
      <c r="K12910" s="8" t="s">
        <v>33821</v>
      </c>
    </row>
    <row r="12911" spans="1:11" x14ac:dyDescent="0.2">
      <c r="A12911" s="8">
        <f>IF(IFERROR((MATCH(G12911,$G$1:$G$12712,0)),0),INDEX($A$1:$A$12712,MATCH(G12911,$G$1:$G$12712,0)),MAX($A$2:$A12910)+1)</f>
        <v>11126</v>
      </c>
      <c r="B12911" s="8" t="e">
        <f t="shared" si="206"/>
        <v>#N/A</v>
      </c>
      <c r="C12911" s="9" t="str">
        <f t="shared" si="207"/>
        <v>martha's vineyard</v>
      </c>
      <c r="D12911" s="8">
        <v>16</v>
      </c>
      <c r="E12911" s="8" t="s">
        <v>25709</v>
      </c>
      <c r="F12911" s="10" t="s">
        <v>25715</v>
      </c>
      <c r="G12911" s="8"/>
      <c r="H12911" s="8"/>
      <c r="I12911" s="8"/>
      <c r="J12911" s="8"/>
      <c r="K12911" s="8" t="s">
        <v>33821</v>
      </c>
    </row>
    <row r="12912" spans="1:11" x14ac:dyDescent="0.2">
      <c r="A12912" s="8">
        <f>IF(IFERROR((MATCH(G12912,$G$1:$G$12712,0)),0),INDEX($A$1:$A$12712,MATCH(G12912,$G$1:$G$12712,0)),MAX($A$2:$A12911)+1)</f>
        <v>2519</v>
      </c>
      <c r="B12912" s="8">
        <f t="shared" si="206"/>
        <v>2519</v>
      </c>
      <c r="C12912" s="9" t="str">
        <f t="shared" si="207"/>
        <v>Seabrook</v>
      </c>
      <c r="D12912" s="8">
        <v>16</v>
      </c>
      <c r="E12912" s="8" t="s">
        <v>25709</v>
      </c>
      <c r="F12912" s="10" t="s">
        <v>25716</v>
      </c>
      <c r="G12912" s="8">
        <v>6115</v>
      </c>
      <c r="H12912" s="8" t="s">
        <v>17249</v>
      </c>
      <c r="I12912" s="8" t="s">
        <v>2723</v>
      </c>
      <c r="J12912" s="8">
        <v>6854</v>
      </c>
      <c r="K12912" s="8" t="s">
        <v>33821</v>
      </c>
    </row>
    <row r="12913" spans="1:11" x14ac:dyDescent="0.2">
      <c r="A12913" s="8">
        <f>IF(IFERROR((MATCH(G12913,$G$1:$G$12712,0)),0),INDEX($A$1:$A$12712,MATCH(G12913,$G$1:$G$12712,0)),MAX($A$2:$A12912)+1)</f>
        <v>77</v>
      </c>
      <c r="B12913" s="8">
        <f t="shared" si="206"/>
        <v>77</v>
      </c>
      <c r="C12913" s="9" t="str">
        <f t="shared" si="207"/>
        <v>Brunswick Nuclear</v>
      </c>
      <c r="D12913" s="8">
        <v>17</v>
      </c>
      <c r="E12913" s="8" t="s">
        <v>6630</v>
      </c>
      <c r="F12913" s="10" t="s">
        <v>25717</v>
      </c>
      <c r="G12913" s="8">
        <v>6014</v>
      </c>
      <c r="H12913" s="8" t="s">
        <v>13427</v>
      </c>
      <c r="I12913" s="8" t="s">
        <v>126</v>
      </c>
      <c r="J12913" s="8">
        <v>3046</v>
      </c>
      <c r="K12913" s="8" t="s">
        <v>33821</v>
      </c>
    </row>
    <row r="12914" spans="1:11" x14ac:dyDescent="0.2">
      <c r="A12914" s="8">
        <f>IF(IFERROR((MATCH(G12914,$G$1:$G$12712,0)),0),INDEX($A$1:$A$12712,MATCH(G12914,$G$1:$G$12712,0)),MAX($A$2:$A12913)+1)</f>
        <v>240</v>
      </c>
      <c r="B12914" s="8">
        <f t="shared" ref="B12914:B12977" si="208">IF(COUNTIF($G$1:$G$12712,G12914&gt;0),0,INDEX($A$1:$A$12712,MATCH(G12914,$G$1:$G$12712,0)))</f>
        <v>240</v>
      </c>
      <c r="C12914" s="9" t="str">
        <f t="shared" si="207"/>
        <v>H B Robinson</v>
      </c>
      <c r="D12914" s="8">
        <v>17</v>
      </c>
      <c r="E12914" s="8" t="s">
        <v>6630</v>
      </c>
      <c r="F12914" s="10" t="s">
        <v>25718</v>
      </c>
      <c r="G12914" s="8">
        <v>3251</v>
      </c>
      <c r="H12914" s="8" t="s">
        <v>13753</v>
      </c>
      <c r="I12914" s="8" t="s">
        <v>126</v>
      </c>
      <c r="J12914" s="8">
        <v>3046</v>
      </c>
      <c r="K12914" s="8" t="s">
        <v>33821</v>
      </c>
    </row>
    <row r="12915" spans="1:11" x14ac:dyDescent="0.2">
      <c r="A12915" s="8">
        <f>IF(IFERROR((MATCH(G12915,$G$1:$G$12712,0)),0),INDEX($A$1:$A$12712,MATCH(G12915,$G$1:$G$12712,0)),MAX($A$2:$A12914)+1)</f>
        <v>332</v>
      </c>
      <c r="B12915" s="8">
        <f t="shared" si="208"/>
        <v>332</v>
      </c>
      <c r="C12915" s="9" t="str">
        <f t="shared" si="207"/>
        <v>L V Sutton Steam</v>
      </c>
      <c r="D12915" s="8">
        <v>17</v>
      </c>
      <c r="E12915" s="8" t="s">
        <v>6630</v>
      </c>
      <c r="F12915" s="10" t="s">
        <v>25719</v>
      </c>
      <c r="G12915" s="8">
        <v>2713</v>
      </c>
      <c r="H12915" s="8" t="s">
        <v>13945</v>
      </c>
      <c r="I12915" s="8" t="s">
        <v>126</v>
      </c>
      <c r="J12915" s="8">
        <v>3046</v>
      </c>
      <c r="K12915" s="8" t="s">
        <v>33821</v>
      </c>
    </row>
    <row r="12916" spans="1:11" x14ac:dyDescent="0.2">
      <c r="A12916" s="8">
        <f>IF(IFERROR((MATCH(G12916,$G$1:$G$12712,0)),0),INDEX($A$1:$A$12712,MATCH(G12916,$G$1:$G$12712,0)),MAX($A$2:$A12915)+1)</f>
        <v>332</v>
      </c>
      <c r="B12916" s="8">
        <f t="shared" si="208"/>
        <v>332</v>
      </c>
      <c r="C12916" s="9" t="str">
        <f t="shared" si="207"/>
        <v>L V Sutton Combined Cycle</v>
      </c>
      <c r="D12916" s="8">
        <v>17</v>
      </c>
      <c r="E12916" s="8" t="s">
        <v>6630</v>
      </c>
      <c r="F12916" s="10" t="s">
        <v>25719</v>
      </c>
      <c r="G12916" s="8">
        <v>58697</v>
      </c>
      <c r="H12916" s="8" t="s">
        <v>13938</v>
      </c>
      <c r="I12916" s="8" t="s">
        <v>126</v>
      </c>
      <c r="J12916" s="8">
        <v>3046</v>
      </c>
      <c r="K12916" s="8" t="s">
        <v>33821</v>
      </c>
    </row>
    <row r="12917" spans="1:11" x14ac:dyDescent="0.2">
      <c r="A12917" s="8">
        <f>IF(IFERROR((MATCH(G12917,$G$1:$G$12712,0)),0),INDEX($A$1:$A$12712,MATCH(G12917,$G$1:$G$12712,0)),MAX($A$2:$A12916)+1)</f>
        <v>332</v>
      </c>
      <c r="B12917" s="8">
        <f t="shared" si="208"/>
        <v>332</v>
      </c>
      <c r="C12917" s="9" t="str">
        <f t="shared" si="207"/>
        <v>L V Sutton Steam</v>
      </c>
      <c r="D12917" s="8">
        <v>17</v>
      </c>
      <c r="E12917" s="8" t="s">
        <v>6630</v>
      </c>
      <c r="F12917" s="10" t="s">
        <v>25720</v>
      </c>
      <c r="G12917" s="8">
        <v>2713</v>
      </c>
      <c r="H12917" s="8" t="s">
        <v>13945</v>
      </c>
      <c r="I12917" s="8" t="s">
        <v>126</v>
      </c>
      <c r="J12917" s="8">
        <v>3046</v>
      </c>
      <c r="K12917" s="8" t="s">
        <v>33821</v>
      </c>
    </row>
    <row r="12918" spans="1:11" x14ac:dyDescent="0.2">
      <c r="A12918" s="8">
        <f>IF(IFERROR((MATCH(G12918,$G$1:$G$12712,0)),0),INDEX($A$1:$A$12712,MATCH(G12918,$G$1:$G$12712,0)),MAX($A$2:$A12917)+1)</f>
        <v>332</v>
      </c>
      <c r="B12918" s="8">
        <f t="shared" si="208"/>
        <v>332</v>
      </c>
      <c r="C12918" s="9" t="str">
        <f t="shared" si="207"/>
        <v>L V Sutton Combined Cycle</v>
      </c>
      <c r="D12918" s="8">
        <v>17</v>
      </c>
      <c r="E12918" s="8" t="s">
        <v>6630</v>
      </c>
      <c r="F12918" s="10" t="s">
        <v>25720</v>
      </c>
      <c r="G12918" s="8">
        <v>58697</v>
      </c>
      <c r="H12918" s="8" t="s">
        <v>13938</v>
      </c>
      <c r="I12918" s="8" t="s">
        <v>126</v>
      </c>
      <c r="J12918" s="8">
        <v>3046</v>
      </c>
      <c r="K12918" s="8" t="s">
        <v>33821</v>
      </c>
    </row>
    <row r="12919" spans="1:11" x14ac:dyDescent="0.2">
      <c r="A12919" s="8">
        <f>IF(IFERROR((MATCH(G12919,$G$1:$G$12712,0)),0),INDEX($A$1:$A$12712,MATCH(G12919,$G$1:$G$12712,0)),MAX($A$2:$A12918)+1)</f>
        <v>609</v>
      </c>
      <c r="B12919" s="8">
        <f t="shared" si="208"/>
        <v>609</v>
      </c>
      <c r="C12919" s="9" t="str">
        <f t="shared" si="207"/>
        <v>W H Weatherspoon</v>
      </c>
      <c r="D12919" s="8">
        <v>17</v>
      </c>
      <c r="E12919" s="8" t="s">
        <v>6630</v>
      </c>
      <c r="F12919" s="10" t="s">
        <v>25721</v>
      </c>
      <c r="G12919" s="8">
        <v>2716</v>
      </c>
      <c r="H12919" s="8" t="s">
        <v>14477</v>
      </c>
      <c r="I12919" s="8" t="s">
        <v>126</v>
      </c>
      <c r="J12919" s="8">
        <v>3046</v>
      </c>
      <c r="K12919" s="8" t="s">
        <v>33821</v>
      </c>
    </row>
    <row r="12920" spans="1:11" x14ac:dyDescent="0.2">
      <c r="A12920" s="8">
        <f>IF(IFERROR((MATCH(G12920,$G$1:$G$12712,0)),0),INDEX($A$1:$A$12712,MATCH(G12920,$G$1:$G$12712,0)),MAX($A$2:$A12919)+1)</f>
        <v>877</v>
      </c>
      <c r="B12920" s="8">
        <f t="shared" si="208"/>
        <v>877</v>
      </c>
      <c r="C12920" s="9" t="str">
        <f t="shared" si="207"/>
        <v>Sidney A Murray Jr Hydroelectric</v>
      </c>
      <c r="D12920" s="8">
        <v>18</v>
      </c>
      <c r="E12920" s="8" t="s">
        <v>25722</v>
      </c>
      <c r="F12920" s="10" t="s">
        <v>25723</v>
      </c>
      <c r="G12920" s="8">
        <v>54678</v>
      </c>
      <c r="H12920" s="8" t="s">
        <v>14976</v>
      </c>
      <c r="I12920" s="8" t="s">
        <v>1838</v>
      </c>
      <c r="J12920" s="8">
        <v>6371</v>
      </c>
      <c r="K12920" s="8" t="s">
        <v>33821</v>
      </c>
    </row>
    <row r="12921" spans="1:11" x14ac:dyDescent="0.2">
      <c r="A12921" s="8">
        <f>IF(IFERROR((MATCH(G12921,$G$1:$G$12712,0)),0),INDEX($A$1:$A$12712,MATCH(G12921,$G$1:$G$12712,0)),MAX($A$2:$A12920)+1)</f>
        <v>877</v>
      </c>
      <c r="B12921" s="8">
        <f t="shared" si="208"/>
        <v>877</v>
      </c>
      <c r="C12921" s="9" t="str">
        <f t="shared" si="207"/>
        <v>Sidney A Murray Jr Hydroelectric</v>
      </c>
      <c r="D12921" s="8">
        <v>18</v>
      </c>
      <c r="E12921" s="8" t="s">
        <v>25722</v>
      </c>
      <c r="F12921" s="10" t="s">
        <v>25724</v>
      </c>
      <c r="G12921" s="8">
        <v>54678</v>
      </c>
      <c r="H12921" s="8" t="s">
        <v>14976</v>
      </c>
      <c r="I12921" s="8" t="s">
        <v>1838</v>
      </c>
      <c r="J12921" s="8">
        <v>6371</v>
      </c>
      <c r="K12921" s="8" t="s">
        <v>33821</v>
      </c>
    </row>
    <row r="12922" spans="1:11" x14ac:dyDescent="0.2">
      <c r="A12922" s="8">
        <f>IF(IFERROR((MATCH(G12922,$G$1:$G$12712,0)),0),INDEX($A$1:$A$12712,MATCH(G12922,$G$1:$G$12712,0)),MAX($A$2:$A12921)+1)</f>
        <v>2073</v>
      </c>
      <c r="B12922" s="8">
        <f t="shared" si="208"/>
        <v>2073</v>
      </c>
      <c r="C12922" s="9" t="str">
        <f t="shared" si="207"/>
        <v>Danskammer Generating Station</v>
      </c>
      <c r="D12922" s="8">
        <v>19</v>
      </c>
      <c r="E12922" s="8" t="s">
        <v>25725</v>
      </c>
      <c r="F12922" s="10" t="s">
        <v>25726</v>
      </c>
      <c r="G12922" s="8">
        <v>2480</v>
      </c>
      <c r="H12922" s="8" t="s">
        <v>16805</v>
      </c>
      <c r="I12922" s="8" t="s">
        <v>1554</v>
      </c>
      <c r="J12922" s="8">
        <v>58971</v>
      </c>
      <c r="K12922" s="8" t="s">
        <v>33821</v>
      </c>
    </row>
    <row r="12923" spans="1:11" x14ac:dyDescent="0.2">
      <c r="A12923" s="8">
        <f>IF(IFERROR((MATCH(G12923,$G$1:$G$12712,0)),0),INDEX($A$1:$A$12712,MATCH(G12923,$G$1:$G$12712,0)),MAX($A$2:$A12922)+1)</f>
        <v>2073</v>
      </c>
      <c r="B12923" s="8">
        <f t="shared" si="208"/>
        <v>2073</v>
      </c>
      <c r="C12923" s="9" t="str">
        <f t="shared" si="207"/>
        <v>Danskammer Generating Station</v>
      </c>
      <c r="D12923" s="8">
        <v>19</v>
      </c>
      <c r="E12923" s="8" t="s">
        <v>25725</v>
      </c>
      <c r="F12923" s="10" t="s">
        <v>25727</v>
      </c>
      <c r="G12923" s="8">
        <v>2480</v>
      </c>
      <c r="H12923" s="8" t="s">
        <v>16805</v>
      </c>
      <c r="I12923" s="8" t="s">
        <v>1554</v>
      </c>
      <c r="J12923" s="8">
        <v>58971</v>
      </c>
      <c r="K12923" s="8" t="s">
        <v>33821</v>
      </c>
    </row>
    <row r="12924" spans="1:11" x14ac:dyDescent="0.2">
      <c r="A12924" s="8">
        <f>IF(IFERROR((MATCH(G12924,$G$1:$G$12712,0)),0),INDEX($A$1:$A$12712,MATCH(G12924,$G$1:$G$12712,0)),MAX($A$2:$A12923)+1)</f>
        <v>11127</v>
      </c>
      <c r="B12924" s="8" t="e">
        <f t="shared" si="208"/>
        <v>#N/A</v>
      </c>
      <c r="C12924" s="9" t="str">
        <f t="shared" si="207"/>
        <v>general - fn # 5</v>
      </c>
      <c r="D12924" s="8">
        <v>19</v>
      </c>
      <c r="E12924" s="8" t="s">
        <v>25725</v>
      </c>
      <c r="F12924" s="10" t="s">
        <v>25728</v>
      </c>
      <c r="G12924" s="8"/>
      <c r="H12924" s="8"/>
      <c r="I12924" s="8"/>
      <c r="J12924" s="8"/>
      <c r="K12924" s="8" t="s">
        <v>33821</v>
      </c>
    </row>
    <row r="12925" spans="1:11" x14ac:dyDescent="0.2">
      <c r="A12925" s="8">
        <f>IF(IFERROR((MATCH(G12925,$G$1:$G$12712,0)),0),INDEX($A$1:$A$12712,MATCH(G12925,$G$1:$G$12712,0)),MAX($A$2:$A12924)+1)</f>
        <v>11128</v>
      </c>
      <c r="B12925" s="8" t="e">
        <f t="shared" si="208"/>
        <v>#N/A</v>
      </c>
      <c r="C12925" s="9" t="str">
        <f t="shared" si="207"/>
        <v>grovesville</v>
      </c>
      <c r="D12925" s="8">
        <v>19</v>
      </c>
      <c r="E12925" s="8" t="s">
        <v>25725</v>
      </c>
      <c r="F12925" s="10" t="s">
        <v>25729</v>
      </c>
      <c r="G12925" s="8"/>
      <c r="H12925" s="8"/>
      <c r="I12925" s="8"/>
      <c r="J12925" s="8"/>
      <c r="K12925" s="8" t="s">
        <v>33821</v>
      </c>
    </row>
    <row r="12926" spans="1:11" x14ac:dyDescent="0.2">
      <c r="A12926" s="8">
        <f>A12925</f>
        <v>11128</v>
      </c>
      <c r="B12926" s="8" t="e">
        <f t="shared" si="208"/>
        <v>#N/A</v>
      </c>
      <c r="C12926" s="9" t="str">
        <f t="shared" si="207"/>
        <v>grovesville hydro</v>
      </c>
      <c r="D12926" s="8">
        <v>19</v>
      </c>
      <c r="E12926" s="8" t="s">
        <v>25725</v>
      </c>
      <c r="F12926" s="10" t="s">
        <v>25730</v>
      </c>
      <c r="G12926" s="8"/>
      <c r="H12926" s="8"/>
      <c r="I12926" s="8"/>
      <c r="J12926" s="8"/>
      <c r="K12926" s="8" t="s">
        <v>33821</v>
      </c>
    </row>
    <row r="12927" spans="1:11" x14ac:dyDescent="0.2">
      <c r="A12927" s="8">
        <f>IF(IFERROR((MATCH(G12927,$G$1:$G$12712,0)),0),INDEX($A$1:$A$12712,MATCH(G12927,$G$1:$G$12712,0)),MAX($A$2:$A12926)+1)</f>
        <v>11129</v>
      </c>
      <c r="B12927" s="8" t="e">
        <f t="shared" si="208"/>
        <v>#N/A</v>
      </c>
      <c r="C12927" s="9" t="str">
        <f t="shared" si="207"/>
        <v>nmp-2 (ch share)</v>
      </c>
      <c r="D12927" s="8">
        <v>19</v>
      </c>
      <c r="E12927" s="8" t="s">
        <v>25725</v>
      </c>
      <c r="F12927" s="10" t="s">
        <v>25731</v>
      </c>
      <c r="G12927" s="8"/>
      <c r="H12927" s="8"/>
      <c r="I12927" s="8"/>
      <c r="J12927" s="8"/>
      <c r="K12927" s="8" t="s">
        <v>33821</v>
      </c>
    </row>
    <row r="12928" spans="1:11" x14ac:dyDescent="0.2">
      <c r="A12928" s="8">
        <f>A12927</f>
        <v>11129</v>
      </c>
      <c r="B12928" s="8" t="e">
        <f t="shared" si="208"/>
        <v>#N/A</v>
      </c>
      <c r="C12928" s="9" t="str">
        <f t="shared" si="207"/>
        <v>nmp-2 (chshare)</v>
      </c>
      <c r="D12928" s="8">
        <v>19</v>
      </c>
      <c r="E12928" s="8" t="s">
        <v>25725</v>
      </c>
      <c r="F12928" s="10" t="s">
        <v>25732</v>
      </c>
      <c r="G12928" s="8"/>
      <c r="H12928" s="8"/>
      <c r="I12928" s="8"/>
      <c r="J12928" s="8"/>
      <c r="K12928" s="8" t="s">
        <v>33821</v>
      </c>
    </row>
    <row r="12929" spans="1:11" x14ac:dyDescent="0.2">
      <c r="A12929" s="8">
        <f>IF(IFERROR((MATCH(G12929,$G$1:$G$12712,0)),0),INDEX($A$1:$A$12712,MATCH(G12929,$G$1:$G$12712,0)),MAX($A$2:$A12928)+1)</f>
        <v>11130</v>
      </c>
      <c r="B12929" s="8" t="e">
        <f t="shared" si="208"/>
        <v>#N/A</v>
      </c>
      <c r="C12929" s="9" t="str">
        <f t="shared" si="207"/>
        <v>nmp-2 - fn # 3</v>
      </c>
      <c r="D12929" s="8">
        <v>19</v>
      </c>
      <c r="E12929" s="8" t="s">
        <v>25725</v>
      </c>
      <c r="F12929" s="10" t="s">
        <v>25733</v>
      </c>
      <c r="G12929" s="8"/>
      <c r="H12929" s="8"/>
      <c r="I12929" s="8"/>
      <c r="J12929" s="8"/>
      <c r="K12929" s="8" t="s">
        <v>33821</v>
      </c>
    </row>
    <row r="12930" spans="1:11" x14ac:dyDescent="0.2">
      <c r="A12930" s="8">
        <f>IF(IFERROR((MATCH(G12930,$G$1:$G$12712,0)),0),INDEX($A$1:$A$12712,MATCH(G12930,$G$1:$G$12712,0)),MAX($A$2:$A12929)+1)</f>
        <v>11131</v>
      </c>
      <c r="B12930" s="8" t="e">
        <f t="shared" si="208"/>
        <v>#N/A</v>
      </c>
      <c r="C12930" s="9" t="str">
        <f t="shared" si="207"/>
        <v>poughkeepsie</v>
      </c>
      <c r="D12930" s="8">
        <v>19</v>
      </c>
      <c r="E12930" s="8" t="s">
        <v>25725</v>
      </c>
      <c r="F12930" s="10" t="s">
        <v>25734</v>
      </c>
      <c r="G12930" s="8"/>
      <c r="H12930" s="8"/>
      <c r="I12930" s="8"/>
      <c r="J12930" s="8"/>
      <c r="K12930" s="8" t="s">
        <v>33821</v>
      </c>
    </row>
    <row r="12931" spans="1:11" x14ac:dyDescent="0.2">
      <c r="A12931" s="8">
        <f>IF(IFERROR((MATCH(G12931,$G$1:$G$12712,0)),0),INDEX($A$1:$A$12712,MATCH(G12931,$G$1:$G$12712,0)),MAX($A$2:$A12930)+1)</f>
        <v>2990</v>
      </c>
      <c r="B12931" s="8">
        <f t="shared" si="208"/>
        <v>2990</v>
      </c>
      <c r="C12931" s="9" t="str">
        <f t="shared" si="207"/>
        <v>Roseton Generating Facility</v>
      </c>
      <c r="D12931" s="8">
        <v>19</v>
      </c>
      <c r="E12931" s="8" t="s">
        <v>25725</v>
      </c>
      <c r="F12931" s="10" t="s">
        <v>25735</v>
      </c>
      <c r="G12931" s="8">
        <v>8006</v>
      </c>
      <c r="H12931" s="8" t="s">
        <v>17726</v>
      </c>
      <c r="I12931" s="8" t="s">
        <v>936</v>
      </c>
      <c r="J12931" s="8">
        <v>5511</v>
      </c>
      <c r="K12931" s="8" t="s">
        <v>33821</v>
      </c>
    </row>
    <row r="12932" spans="1:11" x14ac:dyDescent="0.2">
      <c r="A12932" s="8">
        <f>IF(IFERROR((MATCH(G12932,$G$1:$G$12712,0)),0),INDEX($A$1:$A$12712,MATCH(G12932,$G$1:$G$12712,0)),MAX($A$2:$A12931)+1)</f>
        <v>2990</v>
      </c>
      <c r="B12932" s="8">
        <f t="shared" si="208"/>
        <v>2990</v>
      </c>
      <c r="C12932" s="9" t="str">
        <f t="shared" si="207"/>
        <v>Roseton Generating Facility</v>
      </c>
      <c r="D12932" s="8">
        <v>19</v>
      </c>
      <c r="E12932" s="8" t="s">
        <v>25725</v>
      </c>
      <c r="F12932" s="10" t="s">
        <v>25736</v>
      </c>
      <c r="G12932" s="8">
        <v>8006</v>
      </c>
      <c r="H12932" s="8" t="s">
        <v>17726</v>
      </c>
      <c r="I12932" s="8" t="s">
        <v>936</v>
      </c>
      <c r="J12932" s="8">
        <v>5511</v>
      </c>
      <c r="K12932" s="8" t="s">
        <v>33821</v>
      </c>
    </row>
    <row r="12933" spans="1:11" x14ac:dyDescent="0.2">
      <c r="A12933" s="8">
        <f>IF(IFERROR((MATCH(G12933,$G$1:$G$12712,0)),0),INDEX($A$1:$A$12712,MATCH(G12933,$G$1:$G$12712,0)),MAX($A$2:$A12932)+1)</f>
        <v>542</v>
      </c>
      <c r="B12933" s="8">
        <f t="shared" si="208"/>
        <v>542</v>
      </c>
      <c r="C12933" s="9" t="str">
        <f t="shared" si="207"/>
        <v>South Cairo</v>
      </c>
      <c r="D12933" s="8">
        <v>19</v>
      </c>
      <c r="E12933" s="8" t="s">
        <v>25725</v>
      </c>
      <c r="F12933" s="10" t="s">
        <v>25737</v>
      </c>
      <c r="G12933" s="8">
        <v>2485</v>
      </c>
      <c r="H12933" s="8" t="s">
        <v>14339</v>
      </c>
      <c r="I12933" s="8" t="s">
        <v>74</v>
      </c>
      <c r="J12933" s="8">
        <v>3249</v>
      </c>
      <c r="K12933" s="8" t="s">
        <v>33821</v>
      </c>
    </row>
    <row r="12934" spans="1:11" x14ac:dyDescent="0.2">
      <c r="A12934" s="8">
        <f>IF(IFERROR((MATCH(G12934,$G$1:$G$12712,0)),0),INDEX($A$1:$A$12712,MATCH(G12934,$G$1:$G$12712,0)),MAX($A$2:$A12933)+1)</f>
        <v>1148</v>
      </c>
      <c r="B12934" s="8">
        <f t="shared" si="208"/>
        <v>1148</v>
      </c>
      <c r="C12934" s="9" t="str">
        <f t="shared" si="207"/>
        <v>Indian Trails Cogen 1</v>
      </c>
      <c r="D12934" s="8">
        <v>20</v>
      </c>
      <c r="E12934" s="8" t="s">
        <v>25738</v>
      </c>
      <c r="F12934" s="10" t="s">
        <v>25739</v>
      </c>
      <c r="G12934" s="8">
        <v>7384</v>
      </c>
      <c r="H12934" s="8" t="s">
        <v>15636</v>
      </c>
      <c r="I12934" s="8" t="s">
        <v>3985</v>
      </c>
      <c r="J12934" s="8">
        <v>3252</v>
      </c>
      <c r="K12934" s="8" t="s">
        <v>33821</v>
      </c>
    </row>
    <row r="12935" spans="1:11" x14ac:dyDescent="0.2">
      <c r="A12935" s="8">
        <f>IF(IFERROR((MATCH(G12935,$G$1:$G$12712,0)),0),INDEX($A$1:$A$12712,MATCH(G12935,$G$1:$G$12712,0)),MAX($A$2:$A12934)+1)</f>
        <v>11132</v>
      </c>
      <c r="B12935" s="8" t="e">
        <f t="shared" si="208"/>
        <v>#N/A</v>
      </c>
      <c r="C12935" s="9" t="str">
        <f t="shared" si="207"/>
        <v>cc50 - gen set</v>
      </c>
      <c r="D12935" s="8">
        <v>20</v>
      </c>
      <c r="E12935" s="8" t="s">
        <v>25738</v>
      </c>
      <c r="F12935" s="10" t="s">
        <v>25740</v>
      </c>
      <c r="G12935" s="8"/>
      <c r="H12935" s="8"/>
      <c r="I12935" s="8"/>
      <c r="J12935" s="8"/>
      <c r="K12935" s="8" t="s">
        <v>33821</v>
      </c>
    </row>
    <row r="12936" spans="1:11" x14ac:dyDescent="0.2">
      <c r="A12936" s="8">
        <f>IF(IFERROR((MATCH(G12936,$G$1:$G$12712,0)),0),INDEX($A$1:$A$12712,MATCH(G12936,$G$1:$G$12712,0)),MAX($A$2:$A12935)+1)</f>
        <v>11133</v>
      </c>
      <c r="B12936" s="8" t="e">
        <f t="shared" si="208"/>
        <v>#N/A</v>
      </c>
      <c r="C12936" s="9" t="str">
        <f t="shared" si="207"/>
        <v>cc51 - gen set</v>
      </c>
      <c r="D12936" s="8">
        <v>20</v>
      </c>
      <c r="E12936" s="8" t="s">
        <v>25738</v>
      </c>
      <c r="F12936" s="10" t="s">
        <v>25741</v>
      </c>
      <c r="G12936" s="8"/>
      <c r="H12936" s="8"/>
      <c r="I12936" s="8"/>
      <c r="J12936" s="8"/>
      <c r="K12936" s="8" t="s">
        <v>33821</v>
      </c>
    </row>
    <row r="12937" spans="1:11" x14ac:dyDescent="0.2">
      <c r="A12937" s="8">
        <f>IF(IFERROR((MATCH(G12937,$G$1:$G$12712,0)),0),INDEX($A$1:$A$12712,MATCH(G12937,$G$1:$G$12712,0)),MAX($A$2:$A12936)+1)</f>
        <v>2498</v>
      </c>
      <c r="B12937" s="8">
        <f t="shared" si="208"/>
        <v>2498</v>
      </c>
      <c r="C12937" s="9" t="str">
        <f t="shared" si="207"/>
        <v>Duck Creek</v>
      </c>
      <c r="D12937" s="8">
        <v>20</v>
      </c>
      <c r="E12937" s="8" t="s">
        <v>25738</v>
      </c>
      <c r="F12937" s="10" t="s">
        <v>25742</v>
      </c>
      <c r="G12937" s="8">
        <v>6016</v>
      </c>
      <c r="H12937" s="8" t="s">
        <v>17229</v>
      </c>
      <c r="I12937" s="8" t="s">
        <v>2177</v>
      </c>
      <c r="J12937" s="8">
        <v>49756</v>
      </c>
      <c r="K12937" s="8" t="s">
        <v>33821</v>
      </c>
    </row>
    <row r="12938" spans="1:11" x14ac:dyDescent="0.2">
      <c r="A12938" s="8">
        <f>IF(IFERROR((MATCH(G12938,$G$1:$G$12712,0)),0),INDEX($A$1:$A$12712,MATCH(G12938,$G$1:$G$12712,0)),MAX($A$2:$A12937)+1)</f>
        <v>1600</v>
      </c>
      <c r="B12938" s="8">
        <f t="shared" si="208"/>
        <v>1600</v>
      </c>
      <c r="C12938" s="9" t="str">
        <f t="shared" si="207"/>
        <v>E D Edwards</v>
      </c>
      <c r="D12938" s="8">
        <v>20</v>
      </c>
      <c r="E12938" s="8" t="s">
        <v>25738</v>
      </c>
      <c r="F12938" s="10" t="s">
        <v>25743</v>
      </c>
      <c r="G12938" s="8">
        <v>856</v>
      </c>
      <c r="H12938" s="8" t="s">
        <v>16341</v>
      </c>
      <c r="I12938" s="8" t="s">
        <v>2177</v>
      </c>
      <c r="J12938" s="8">
        <v>49756</v>
      </c>
      <c r="K12938" s="8" t="s">
        <v>33821</v>
      </c>
    </row>
    <row r="12939" spans="1:11" x14ac:dyDescent="0.2">
      <c r="A12939" s="8">
        <f>IF(IFERROR((MATCH(G12939,$G$1:$G$12712,0)),0),INDEX($A$1:$A$12712,MATCH(G12939,$G$1:$G$12712,0)),MAX($A$2:$A12938)+1)</f>
        <v>1600</v>
      </c>
      <c r="B12939" s="8">
        <f t="shared" si="208"/>
        <v>1600</v>
      </c>
      <c r="C12939" s="9" t="str">
        <f t="shared" si="207"/>
        <v>E D Edwards</v>
      </c>
      <c r="D12939" s="8">
        <v>20</v>
      </c>
      <c r="E12939" s="8" t="s">
        <v>25738</v>
      </c>
      <c r="F12939" s="10" t="s">
        <v>25744</v>
      </c>
      <c r="G12939" s="8">
        <v>856</v>
      </c>
      <c r="H12939" s="8" t="s">
        <v>16341</v>
      </c>
      <c r="I12939" s="8" t="s">
        <v>2177</v>
      </c>
      <c r="J12939" s="8">
        <v>49756</v>
      </c>
      <c r="K12939" s="8" t="s">
        <v>33821</v>
      </c>
    </row>
    <row r="12940" spans="1:11" x14ac:dyDescent="0.2">
      <c r="A12940" s="8">
        <f>IF(IFERROR((MATCH(G12940,$G$1:$G$12712,0)),0),INDEX($A$1:$A$12712,MATCH(G12940,$G$1:$G$12712,0)),MAX($A$2:$A12939)+1)</f>
        <v>11134</v>
      </c>
      <c r="B12940" s="8" t="e">
        <f t="shared" si="208"/>
        <v>#N/A</v>
      </c>
      <c r="C12940" s="9" t="str">
        <f t="shared" si="207"/>
        <v>midwest grain - cogen</v>
      </c>
      <c r="D12940" s="8">
        <v>20</v>
      </c>
      <c r="E12940" s="8" t="s">
        <v>25738</v>
      </c>
      <c r="F12940" s="10" t="s">
        <v>25745</v>
      </c>
      <c r="G12940" s="8"/>
      <c r="H12940" s="8"/>
      <c r="I12940" s="8"/>
      <c r="J12940" s="8"/>
      <c r="K12940" s="8" t="s">
        <v>33821</v>
      </c>
    </row>
    <row r="12941" spans="1:11" x14ac:dyDescent="0.2">
      <c r="A12941" s="8">
        <f>IF(IFERROR((MATCH(G12941,$G$1:$G$12712,0)),0),INDEX($A$1:$A$12712,MATCH(G12941,$G$1:$G$12712,0)),MAX($A$2:$A12940)+1)</f>
        <v>11135</v>
      </c>
      <c r="B12941" s="8" t="e">
        <f t="shared" si="208"/>
        <v>#N/A</v>
      </c>
      <c r="C12941" s="9" t="str">
        <f t="shared" si="207"/>
        <v>sterling</v>
      </c>
      <c r="D12941" s="8">
        <v>20</v>
      </c>
      <c r="E12941" s="8" t="s">
        <v>25738</v>
      </c>
      <c r="F12941" s="10" t="s">
        <v>25746</v>
      </c>
      <c r="G12941" s="8"/>
      <c r="H12941" s="8"/>
      <c r="I12941" s="8"/>
      <c r="J12941" s="8"/>
      <c r="K12941" s="8" t="s">
        <v>33821</v>
      </c>
    </row>
    <row r="12942" spans="1:11" x14ac:dyDescent="0.2">
      <c r="A12942" s="8">
        <f>IF(IFERROR((MATCH(G12942,$G$1:$G$12712,0)),0),INDEX($A$1:$A$12712,MATCH(G12942,$G$1:$G$12712,0)),MAX($A$2:$A12941)+1)</f>
        <v>1090</v>
      </c>
      <c r="B12942" s="8">
        <f t="shared" si="208"/>
        <v>1090</v>
      </c>
      <c r="C12942" s="9" t="str">
        <f t="shared" si="207"/>
        <v>Coffeen</v>
      </c>
      <c r="D12942" s="8">
        <v>21</v>
      </c>
      <c r="E12942" s="8" t="s">
        <v>25747</v>
      </c>
      <c r="F12942" s="10" t="s">
        <v>25748</v>
      </c>
      <c r="G12942" s="8">
        <v>861</v>
      </c>
      <c r="H12942" s="8" t="s">
        <v>15432</v>
      </c>
      <c r="I12942" s="8" t="s">
        <v>190</v>
      </c>
      <c r="J12942" s="8">
        <v>520</v>
      </c>
      <c r="K12942" s="8" t="s">
        <v>33821</v>
      </c>
    </row>
    <row r="12943" spans="1:11" x14ac:dyDescent="0.2">
      <c r="A12943" s="8">
        <f>IF(IFERROR((MATCH(G12943,$G$1:$G$12712,0)),0),INDEX($A$1:$A$12712,MATCH(G12943,$G$1:$G$12712,0)),MAX($A$2:$A12942)+1)</f>
        <v>1147</v>
      </c>
      <c r="B12943" s="8">
        <f t="shared" si="208"/>
        <v>1147</v>
      </c>
      <c r="C12943" s="9" t="str">
        <f t="shared" si="207"/>
        <v>Hutsonville</v>
      </c>
      <c r="D12943" s="8">
        <v>21</v>
      </c>
      <c r="E12943" s="8" t="s">
        <v>25747</v>
      </c>
      <c r="F12943" s="10" t="s">
        <v>25749</v>
      </c>
      <c r="G12943" s="8">
        <v>863</v>
      </c>
      <c r="H12943" s="8" t="s">
        <v>15626</v>
      </c>
      <c r="I12943" s="8" t="s">
        <v>15627</v>
      </c>
      <c r="J12943" s="8">
        <v>520</v>
      </c>
      <c r="K12943" s="8" t="s">
        <v>33821</v>
      </c>
    </row>
    <row r="12944" spans="1:11" x14ac:dyDescent="0.2">
      <c r="A12944" s="8">
        <f>IF(IFERROR((MATCH(G12944,$G$1:$G$12712,0)),0),INDEX($A$1:$A$12712,MATCH(G12944,$G$1:$G$12712,0)),MAX($A$2:$A12943)+1)</f>
        <v>1130</v>
      </c>
      <c r="B12944" s="8">
        <f t="shared" si="208"/>
        <v>1130</v>
      </c>
      <c r="C12944" s="9" t="str">
        <f t="shared" si="207"/>
        <v>Grand Tower Energy Center LLC</v>
      </c>
      <c r="D12944" s="8">
        <v>21</v>
      </c>
      <c r="E12944" s="8" t="s">
        <v>25747</v>
      </c>
      <c r="F12944" s="10" t="s">
        <v>25750</v>
      </c>
      <c r="G12944" s="8">
        <v>862</v>
      </c>
      <c r="H12944" s="8" t="s">
        <v>15566</v>
      </c>
      <c r="I12944" s="8" t="s">
        <v>2450</v>
      </c>
      <c r="J12944" s="8">
        <v>59371</v>
      </c>
      <c r="K12944" s="8" t="s">
        <v>33821</v>
      </c>
    </row>
    <row r="12945" spans="1:11" x14ac:dyDescent="0.2">
      <c r="A12945" s="8">
        <f>IF(IFERROR((MATCH(G12945,$G$1:$G$12712,0)),0),INDEX($A$1:$A$12712,MATCH(G12945,$G$1:$G$12712,0)),MAX($A$2:$A12944)+1)</f>
        <v>1147</v>
      </c>
      <c r="B12945" s="8">
        <f t="shared" si="208"/>
        <v>1147</v>
      </c>
      <c r="C12945" s="9" t="str">
        <f t="shared" ref="C12945:C13008" si="209">IF(H12945="",F12945,H12945)</f>
        <v>Hutsonville</v>
      </c>
      <c r="D12945" s="8">
        <v>21</v>
      </c>
      <c r="E12945" s="8" t="s">
        <v>25747</v>
      </c>
      <c r="F12945" s="10" t="s">
        <v>25751</v>
      </c>
      <c r="G12945" s="8">
        <v>863</v>
      </c>
      <c r="H12945" s="8" t="s">
        <v>15626</v>
      </c>
      <c r="I12945" s="8" t="s">
        <v>15627</v>
      </c>
      <c r="J12945" s="8">
        <v>520</v>
      </c>
      <c r="K12945" s="8" t="s">
        <v>33821</v>
      </c>
    </row>
    <row r="12946" spans="1:11" x14ac:dyDescent="0.2">
      <c r="A12946" s="8">
        <f>IF(IFERROR((MATCH(G12946,$G$1:$G$12712,0)),0),INDEX($A$1:$A$12712,MATCH(G12946,$G$1:$G$12712,0)),MAX($A$2:$A12945)+1)</f>
        <v>1147</v>
      </c>
      <c r="B12946" s="8">
        <f t="shared" si="208"/>
        <v>1147</v>
      </c>
      <c r="C12946" s="9" t="str">
        <f t="shared" si="209"/>
        <v>Hutsonville</v>
      </c>
      <c r="D12946" s="8">
        <v>21</v>
      </c>
      <c r="E12946" s="8" t="s">
        <v>25747</v>
      </c>
      <c r="F12946" s="10" t="s">
        <v>25752</v>
      </c>
      <c r="G12946" s="8">
        <v>863</v>
      </c>
      <c r="H12946" s="8" t="s">
        <v>15626</v>
      </c>
      <c r="I12946" s="8" t="s">
        <v>15627</v>
      </c>
      <c r="J12946" s="8">
        <v>520</v>
      </c>
      <c r="K12946" s="8" t="s">
        <v>33821</v>
      </c>
    </row>
    <row r="12947" spans="1:11" x14ac:dyDescent="0.2">
      <c r="A12947" s="8">
        <f>A10444</f>
        <v>8993</v>
      </c>
      <c r="B12947" s="8" t="e">
        <f t="shared" si="208"/>
        <v>#N/A</v>
      </c>
      <c r="C12947" s="9" t="str">
        <f t="shared" si="209"/>
        <v>internal combustion auxiliary</v>
      </c>
      <c r="D12947" s="8">
        <v>21</v>
      </c>
      <c r="E12947" s="8" t="s">
        <v>25747</v>
      </c>
      <c r="F12947" s="10" t="s">
        <v>25753</v>
      </c>
      <c r="G12947" s="8"/>
      <c r="H12947" s="8"/>
      <c r="I12947" s="8"/>
      <c r="J12947" s="8"/>
      <c r="K12947" s="8" t="s">
        <v>33821</v>
      </c>
    </row>
    <row r="12948" spans="1:11" x14ac:dyDescent="0.2">
      <c r="A12948" s="8">
        <f>A10444</f>
        <v>8993</v>
      </c>
      <c r="B12948" s="8" t="e">
        <f t="shared" si="208"/>
        <v>#N/A</v>
      </c>
      <c r="C12948" s="9" t="str">
        <f t="shared" si="209"/>
        <v>internal combustion auxilliary</v>
      </c>
      <c r="D12948" s="8">
        <v>21</v>
      </c>
      <c r="E12948" s="8" t="s">
        <v>25747</v>
      </c>
      <c r="F12948" s="10" t="s">
        <v>25754</v>
      </c>
      <c r="G12948" s="8"/>
      <c r="H12948" s="8"/>
      <c r="I12948" s="8"/>
      <c r="J12948" s="8"/>
      <c r="K12948" s="8" t="s">
        <v>33821</v>
      </c>
    </row>
    <row r="12949" spans="1:11" x14ac:dyDescent="0.2">
      <c r="A12949" s="8">
        <f>IF(IFERROR((MATCH(G12949,$G$1:$G$12712,0)),0),INDEX($A$1:$A$12712,MATCH(G12949,$G$1:$G$12712,0)),MAX($A$2:$A12948)+1)</f>
        <v>1176</v>
      </c>
      <c r="B12949" s="8">
        <f t="shared" si="208"/>
        <v>1176</v>
      </c>
      <c r="C12949" s="9" t="str">
        <f t="shared" si="209"/>
        <v>Meredosia</v>
      </c>
      <c r="D12949" s="8">
        <v>21</v>
      </c>
      <c r="E12949" s="8" t="s">
        <v>25747</v>
      </c>
      <c r="F12949" s="10" t="s">
        <v>25755</v>
      </c>
      <c r="G12949" s="8">
        <v>864</v>
      </c>
      <c r="H12949" s="8" t="s">
        <v>15708</v>
      </c>
      <c r="I12949" s="8" t="s">
        <v>15627</v>
      </c>
      <c r="J12949" s="8">
        <v>520</v>
      </c>
      <c r="K12949" s="8" t="s">
        <v>33821</v>
      </c>
    </row>
    <row r="12950" spans="1:11" x14ac:dyDescent="0.2">
      <c r="A12950" s="8">
        <f>IF(IFERROR((MATCH(G12950,$G$1:$G$12712,0)),0),INDEX($A$1:$A$12712,MATCH(G12950,$G$1:$G$12712,0)),MAX($A$2:$A12949)+1)</f>
        <v>1193</v>
      </c>
      <c r="B12950" s="8">
        <f t="shared" si="208"/>
        <v>1193</v>
      </c>
      <c r="C12950" s="9" t="str">
        <f t="shared" si="209"/>
        <v>Newton</v>
      </c>
      <c r="D12950" s="8">
        <v>21</v>
      </c>
      <c r="E12950" s="8" t="s">
        <v>25747</v>
      </c>
      <c r="F12950" s="10" t="s">
        <v>25756</v>
      </c>
      <c r="G12950" s="8">
        <v>6017</v>
      </c>
      <c r="H12950" s="8" t="s">
        <v>15759</v>
      </c>
      <c r="I12950" s="8" t="s">
        <v>190</v>
      </c>
      <c r="J12950" s="8">
        <v>520</v>
      </c>
      <c r="K12950" s="8" t="s">
        <v>33821</v>
      </c>
    </row>
    <row r="12951" spans="1:11" x14ac:dyDescent="0.2">
      <c r="A12951" s="8">
        <f>IF(IFERROR((MATCH(G12951,$G$1:$G$12712,0)),0),INDEX($A$1:$A$12712,MATCH(G12951,$G$1:$G$12712,0)),MAX($A$2:$A12950)+1)</f>
        <v>11136</v>
      </c>
      <c r="B12951" s="8" t="e">
        <f t="shared" si="208"/>
        <v>#N/A</v>
      </c>
      <c r="C12951" s="9" t="str">
        <f t="shared" si="209"/>
        <v>operatied on emergency</v>
      </c>
      <c r="D12951" s="8">
        <v>21</v>
      </c>
      <c r="E12951" s="8" t="s">
        <v>25747</v>
      </c>
      <c r="F12951" s="10" t="s">
        <v>25757</v>
      </c>
      <c r="G12951" s="8"/>
      <c r="H12951" s="8"/>
      <c r="I12951" s="8"/>
      <c r="J12951" s="8"/>
      <c r="K12951" s="8" t="s">
        <v>33821</v>
      </c>
    </row>
    <row r="12952" spans="1:11" x14ac:dyDescent="0.2">
      <c r="A12952" s="8">
        <f>IF(IFERROR((MATCH(G12952,$G$1:$G$12712,0)),0),INDEX($A$1:$A$12712,MATCH(G12952,$G$1:$G$12712,0)),MAX($A$2:$A12951)+1)</f>
        <v>1</v>
      </c>
      <c r="B12952" s="8">
        <f t="shared" si="208"/>
        <v>1</v>
      </c>
      <c r="C12952" s="9" t="str">
        <f t="shared" si="209"/>
        <v>Dolet Hills</v>
      </c>
      <c r="D12952" s="8">
        <v>22</v>
      </c>
      <c r="E12952" s="8" t="s">
        <v>25758</v>
      </c>
      <c r="F12952" s="10" t="s">
        <v>25759</v>
      </c>
      <c r="G12952" s="8">
        <v>51</v>
      </c>
      <c r="H12952" s="8" t="s">
        <v>13296</v>
      </c>
      <c r="I12952" s="8" t="s">
        <v>90</v>
      </c>
      <c r="J12952" s="8">
        <v>3265</v>
      </c>
      <c r="K12952" s="8" t="s">
        <v>33821</v>
      </c>
    </row>
    <row r="12953" spans="1:11" x14ac:dyDescent="0.2">
      <c r="A12953" s="8">
        <f>A297</f>
        <v>200</v>
      </c>
      <c r="B12953" s="8" t="e">
        <f t="shared" si="208"/>
        <v>#N/A</v>
      </c>
      <c r="C12953" s="9" t="str">
        <f t="shared" si="209"/>
        <v>frankin</v>
      </c>
      <c r="D12953" s="8">
        <v>22</v>
      </c>
      <c r="E12953" s="8" t="s">
        <v>25758</v>
      </c>
      <c r="F12953" s="10" t="s">
        <v>25760</v>
      </c>
      <c r="G12953" s="8"/>
      <c r="H12953" s="8"/>
      <c r="I12953" s="8"/>
      <c r="J12953" s="8"/>
      <c r="K12953" s="8" t="s">
        <v>33821</v>
      </c>
    </row>
    <row r="12954" spans="1:11" x14ac:dyDescent="0.2">
      <c r="A12954" s="8">
        <f>A297</f>
        <v>200</v>
      </c>
      <c r="B12954" s="8" t="e">
        <f t="shared" si="208"/>
        <v>#N/A</v>
      </c>
      <c r="C12954" s="9" t="str">
        <f t="shared" si="209"/>
        <v>franklin (gas turbine)</v>
      </c>
      <c r="D12954" s="8">
        <v>22</v>
      </c>
      <c r="E12954" s="8" t="s">
        <v>25758</v>
      </c>
      <c r="F12954" s="10" t="s">
        <v>25761</v>
      </c>
      <c r="G12954" s="8"/>
      <c r="H12954" s="8"/>
      <c r="I12954" s="8"/>
      <c r="J12954" s="8"/>
      <c r="K12954" s="8" t="s">
        <v>33821</v>
      </c>
    </row>
    <row r="12955" spans="1:11" x14ac:dyDescent="0.2">
      <c r="A12955" s="8">
        <f>IF(IFERROR((MATCH(G12955,$G$1:$G$12712,0)),0),INDEX($A$1:$A$12712,MATCH(G12955,$G$1:$G$12712,0)),MAX($A$2:$A12954)+1)</f>
        <v>512</v>
      </c>
      <c r="B12955" s="8">
        <f t="shared" si="208"/>
        <v>512</v>
      </c>
      <c r="C12955" s="9" t="str">
        <f t="shared" si="209"/>
        <v>Rodemacher</v>
      </c>
      <c r="D12955" s="8">
        <v>22</v>
      </c>
      <c r="E12955" s="8" t="s">
        <v>25758</v>
      </c>
      <c r="F12955" s="10" t="s">
        <v>25762</v>
      </c>
      <c r="G12955" s="8">
        <v>1445</v>
      </c>
      <c r="H12955" s="8" t="s">
        <v>15846</v>
      </c>
      <c r="I12955" s="8" t="s">
        <v>2345</v>
      </c>
      <c r="J12955" s="8">
        <v>50111</v>
      </c>
      <c r="K12955" s="8" t="s">
        <v>33821</v>
      </c>
    </row>
    <row r="12956" spans="1:11" x14ac:dyDescent="0.2">
      <c r="A12956" s="8">
        <f>IF(IFERROR((MATCH(G12956,$G$1:$G$12712,0)),0),INDEX($A$1:$A$12712,MATCH(G12956,$G$1:$G$12712,0)),MAX($A$2:$A12955)+1)</f>
        <v>512</v>
      </c>
      <c r="B12956" s="8">
        <f t="shared" si="208"/>
        <v>512</v>
      </c>
      <c r="C12956" s="9" t="str">
        <f t="shared" si="209"/>
        <v>Rodemacher</v>
      </c>
      <c r="D12956" s="8">
        <v>22</v>
      </c>
      <c r="E12956" s="8" t="s">
        <v>25758</v>
      </c>
      <c r="F12956" s="10" t="s">
        <v>25763</v>
      </c>
      <c r="G12956" s="8">
        <v>1445</v>
      </c>
      <c r="H12956" s="8" t="s">
        <v>15846</v>
      </c>
      <c r="I12956" s="8" t="s">
        <v>2345</v>
      </c>
      <c r="J12956" s="8">
        <v>50111</v>
      </c>
      <c r="K12956" s="8" t="s">
        <v>33821</v>
      </c>
    </row>
    <row r="12957" spans="1:11" x14ac:dyDescent="0.2">
      <c r="A12957" s="8">
        <f>IF(IFERROR((MATCH(G12957,$G$1:$G$12712,0)),0),INDEX($A$1:$A$12712,MATCH(G12957,$G$1:$G$12712,0)),MAX($A$2:$A12956)+1)</f>
        <v>3975</v>
      </c>
      <c r="B12957" s="8">
        <f t="shared" si="208"/>
        <v>3975</v>
      </c>
      <c r="C12957" s="9" t="str">
        <f t="shared" si="209"/>
        <v>Androscoggin Mill</v>
      </c>
      <c r="D12957" s="8">
        <v>23</v>
      </c>
      <c r="E12957" s="8" t="s">
        <v>25764</v>
      </c>
      <c r="F12957" s="10" t="s">
        <v>25765</v>
      </c>
      <c r="G12957" s="8">
        <v>54085</v>
      </c>
      <c r="H12957" s="8" t="s">
        <v>18629</v>
      </c>
      <c r="I12957" s="8" t="s">
        <v>3765</v>
      </c>
      <c r="J12957" s="8">
        <v>55738</v>
      </c>
      <c r="K12957" s="8" t="s">
        <v>33821</v>
      </c>
    </row>
    <row r="12958" spans="1:11" x14ac:dyDescent="0.2">
      <c r="A12958" s="8">
        <f>IF(IFERROR((MATCH(G12958,$G$1:$G$12712,0)),0),INDEX($A$1:$A$12712,MATCH(G12958,$G$1:$G$12712,0)),MAX($A$2:$A12957)+1)</f>
        <v>1794</v>
      </c>
      <c r="B12958" s="8">
        <f t="shared" si="208"/>
        <v>1794</v>
      </c>
      <c r="C12958" s="9" t="str">
        <f t="shared" si="209"/>
        <v>Androscoggin 3</v>
      </c>
      <c r="D12958" s="8">
        <v>23</v>
      </c>
      <c r="E12958" s="8" t="s">
        <v>25764</v>
      </c>
      <c r="F12958" s="10" t="s">
        <v>25766</v>
      </c>
      <c r="G12958" s="8">
        <v>1480</v>
      </c>
      <c r="H12958" s="8" t="s">
        <v>16529</v>
      </c>
      <c r="I12958" s="8" t="s">
        <v>829</v>
      </c>
      <c r="J12958" s="8">
        <v>39006</v>
      </c>
      <c r="K12958" s="8" t="s">
        <v>33821</v>
      </c>
    </row>
    <row r="12959" spans="1:11" x14ac:dyDescent="0.2">
      <c r="A12959" s="8">
        <f>IF(IFERROR((MATCH(G12959,$G$1:$G$12712,0)),0),INDEX($A$1:$A$12712,MATCH(G12959,$G$1:$G$12712,0)),MAX($A$2:$A12958)+1)</f>
        <v>1795</v>
      </c>
      <c r="B12959" s="8">
        <f t="shared" si="208"/>
        <v>1795</v>
      </c>
      <c r="C12959" s="9" t="str">
        <f t="shared" si="209"/>
        <v>Bar Mills</v>
      </c>
      <c r="D12959" s="8">
        <v>23</v>
      </c>
      <c r="E12959" s="8" t="s">
        <v>25764</v>
      </c>
      <c r="F12959" s="10" t="s">
        <v>25767</v>
      </c>
      <c r="G12959" s="8">
        <v>1481</v>
      </c>
      <c r="H12959" s="8" t="s">
        <v>16530</v>
      </c>
      <c r="I12959" s="8" t="s">
        <v>829</v>
      </c>
      <c r="J12959" s="8">
        <v>39006</v>
      </c>
      <c r="K12959" s="8" t="s">
        <v>33821</v>
      </c>
    </row>
    <row r="12960" spans="1:11" x14ac:dyDescent="0.2">
      <c r="A12960" s="8">
        <f>IF(IFERROR((MATCH(G12960,$G$1:$G$12712,0)),0),INDEX($A$1:$A$12712,MATCH(G12960,$G$1:$G$12712,0)),MAX($A$2:$A12959)+1)</f>
        <v>11137</v>
      </c>
      <c r="B12960" s="8" t="e">
        <f t="shared" si="208"/>
        <v>#N/A</v>
      </c>
      <c r="C12960" s="9" t="str">
        <f t="shared" si="209"/>
        <v>bates mill lower</v>
      </c>
      <c r="D12960" s="8">
        <v>23</v>
      </c>
      <c r="E12960" s="8" t="s">
        <v>25764</v>
      </c>
      <c r="F12960" s="10" t="s">
        <v>25768</v>
      </c>
      <c r="G12960" s="8"/>
      <c r="H12960" s="8"/>
      <c r="I12960" s="8"/>
      <c r="J12960" s="8"/>
      <c r="K12960" s="8" t="s">
        <v>33821</v>
      </c>
    </row>
    <row r="12961" spans="1:11" x14ac:dyDescent="0.2">
      <c r="A12961" s="8">
        <f>IF(IFERROR((MATCH(G12961,$G$1:$G$12712,0)),0),INDEX($A$1:$A$12712,MATCH(G12961,$G$1:$G$12712,0)),MAX($A$2:$A12960)+1)</f>
        <v>8120</v>
      </c>
      <c r="B12961" s="8">
        <f t="shared" si="208"/>
        <v>8120</v>
      </c>
      <c r="C12961" s="9" t="str">
        <f t="shared" si="209"/>
        <v>Bates Mill Upper</v>
      </c>
      <c r="D12961" s="8">
        <v>23</v>
      </c>
      <c r="E12961" s="8" t="s">
        <v>25764</v>
      </c>
      <c r="F12961" s="10" t="s">
        <v>25769</v>
      </c>
      <c r="G12961" s="8">
        <v>7044</v>
      </c>
      <c r="H12961" s="8" t="s">
        <v>22332</v>
      </c>
      <c r="I12961" s="8" t="s">
        <v>22061</v>
      </c>
      <c r="J12961" s="8">
        <v>39006</v>
      </c>
      <c r="K12961" s="8" t="s">
        <v>33821</v>
      </c>
    </row>
    <row r="12962" spans="1:11" x14ac:dyDescent="0.2">
      <c r="A12962" s="8">
        <f>IF(IFERROR((MATCH(G12962,$G$1:$G$12712,0)),0),INDEX($A$1:$A$12712,MATCH(G12962,$G$1:$G$12712,0)),MAX($A$2:$A12961)+1)</f>
        <v>1796</v>
      </c>
      <c r="B12962" s="8">
        <f t="shared" si="208"/>
        <v>1796</v>
      </c>
      <c r="C12962" s="9" t="str">
        <f t="shared" si="209"/>
        <v>Bonny Eagle</v>
      </c>
      <c r="D12962" s="8">
        <v>23</v>
      </c>
      <c r="E12962" s="8" t="s">
        <v>25764</v>
      </c>
      <c r="F12962" s="10" t="s">
        <v>25770</v>
      </c>
      <c r="G12962" s="8">
        <v>1482</v>
      </c>
      <c r="H12962" s="8" t="s">
        <v>16531</v>
      </c>
      <c r="I12962" s="8" t="s">
        <v>829</v>
      </c>
      <c r="J12962" s="8">
        <v>39006</v>
      </c>
      <c r="K12962" s="8" t="s">
        <v>33821</v>
      </c>
    </row>
    <row r="12963" spans="1:11" x14ac:dyDescent="0.2">
      <c r="A12963" s="8">
        <f>IF(IFERROR((MATCH(G12963,$G$1:$G$12712,0)),0),INDEX($A$1:$A$12712,MATCH(G12963,$G$1:$G$12712,0)),MAX($A$2:$A12962)+1)</f>
        <v>1796</v>
      </c>
      <c r="B12963" s="8">
        <f t="shared" si="208"/>
        <v>1796</v>
      </c>
      <c r="C12963" s="9" t="str">
        <f t="shared" si="209"/>
        <v>Bonny Eagle</v>
      </c>
      <c r="D12963" s="8">
        <v>23</v>
      </c>
      <c r="E12963" s="8" t="s">
        <v>25764</v>
      </c>
      <c r="F12963" s="10" t="s">
        <v>25771</v>
      </c>
      <c r="G12963" s="8">
        <v>1482</v>
      </c>
      <c r="H12963" s="8" t="s">
        <v>16531</v>
      </c>
      <c r="I12963" s="8" t="s">
        <v>829</v>
      </c>
      <c r="J12963" s="8">
        <v>39006</v>
      </c>
      <c r="K12963" s="8" t="s">
        <v>33821</v>
      </c>
    </row>
    <row r="12964" spans="1:11" x14ac:dyDescent="0.2">
      <c r="A12964" s="8">
        <f>IF(IFERROR((MATCH(G12964,$G$1:$G$12712,0)),0),INDEX($A$1:$A$12712,MATCH(G12964,$G$1:$G$12712,0)),MAX($A$2:$A12963)+1)</f>
        <v>1797</v>
      </c>
      <c r="B12964" s="8">
        <f t="shared" si="208"/>
        <v>1797</v>
      </c>
      <c r="C12964" s="9" t="str">
        <f t="shared" si="209"/>
        <v>Brunswick Hydro</v>
      </c>
      <c r="D12964" s="8">
        <v>23</v>
      </c>
      <c r="E12964" s="8" t="s">
        <v>25764</v>
      </c>
      <c r="F12964" s="10" t="s">
        <v>25772</v>
      </c>
      <c r="G12964" s="8">
        <v>1483</v>
      </c>
      <c r="H12964" s="8" t="s">
        <v>16532</v>
      </c>
      <c r="I12964" s="8" t="s">
        <v>829</v>
      </c>
      <c r="J12964" s="8">
        <v>39006</v>
      </c>
      <c r="K12964" s="8" t="s">
        <v>33821</v>
      </c>
    </row>
    <row r="12965" spans="1:11" x14ac:dyDescent="0.2">
      <c r="A12965" s="8">
        <f>IF(IFERROR((MATCH(G12965,$G$1:$G$12712,0)),0),INDEX($A$1:$A$12712,MATCH(G12965,$G$1:$G$12712,0)),MAX($A$2:$A12964)+1)</f>
        <v>1798</v>
      </c>
      <c r="B12965" s="8">
        <f t="shared" si="208"/>
        <v>1798</v>
      </c>
      <c r="C12965" s="9" t="str">
        <f t="shared" si="209"/>
        <v>Cape Gas Turbine</v>
      </c>
      <c r="D12965" s="8">
        <v>23</v>
      </c>
      <c r="E12965" s="8" t="s">
        <v>25764</v>
      </c>
      <c r="F12965" s="10" t="s">
        <v>25773</v>
      </c>
      <c r="G12965" s="8">
        <v>1484</v>
      </c>
      <c r="H12965" s="8" t="s">
        <v>16533</v>
      </c>
      <c r="I12965" s="8" t="s">
        <v>1883</v>
      </c>
      <c r="J12965" s="8">
        <v>14876</v>
      </c>
      <c r="K12965" s="8" t="s">
        <v>33821</v>
      </c>
    </row>
    <row r="12966" spans="1:11" x14ac:dyDescent="0.2">
      <c r="A12966" s="8">
        <f>IF(IFERROR((MATCH(G12966,$G$1:$G$12712,0)),0),INDEX($A$1:$A$12712,MATCH(G12966,$G$1:$G$12712,0)),MAX($A$2:$A12965)+1)</f>
        <v>1799</v>
      </c>
      <c r="B12966" s="8">
        <f t="shared" si="208"/>
        <v>1799</v>
      </c>
      <c r="C12966" s="9" t="str">
        <f t="shared" si="209"/>
        <v>Cataract Hydro</v>
      </c>
      <c r="D12966" s="8">
        <v>23</v>
      </c>
      <c r="E12966" s="8" t="s">
        <v>25764</v>
      </c>
      <c r="F12966" s="10" t="s">
        <v>25774</v>
      </c>
      <c r="G12966" s="8">
        <v>1486</v>
      </c>
      <c r="H12966" s="8" t="s">
        <v>16534</v>
      </c>
      <c r="I12966" s="8" t="s">
        <v>829</v>
      </c>
      <c r="J12966" s="8">
        <v>39006</v>
      </c>
      <c r="K12966" s="8" t="s">
        <v>33821</v>
      </c>
    </row>
    <row r="12967" spans="1:11" x14ac:dyDescent="0.2">
      <c r="A12967" s="8">
        <f>IF(IFERROR((MATCH(G12967,$G$1:$G$12712,0)),0),INDEX($A$1:$A$12712,MATCH(G12967,$G$1:$G$12712,0)),MAX($A$2:$A12966)+1)</f>
        <v>1799</v>
      </c>
      <c r="B12967" s="8">
        <f t="shared" si="208"/>
        <v>1799</v>
      </c>
      <c r="C12967" s="9" t="str">
        <f t="shared" si="209"/>
        <v>Cataract Hydro</v>
      </c>
      <c r="D12967" s="8">
        <v>23</v>
      </c>
      <c r="E12967" s="8" t="s">
        <v>25764</v>
      </c>
      <c r="F12967" s="10" t="s">
        <v>25775</v>
      </c>
      <c r="G12967" s="8">
        <v>1486</v>
      </c>
      <c r="H12967" s="8" t="s">
        <v>16534</v>
      </c>
      <c r="I12967" s="8" t="s">
        <v>829</v>
      </c>
      <c r="J12967" s="8">
        <v>39006</v>
      </c>
      <c r="K12967" s="8" t="s">
        <v>33821</v>
      </c>
    </row>
    <row r="12968" spans="1:11" x14ac:dyDescent="0.2">
      <c r="A12968" s="8">
        <f>IF(IFERROR((MATCH(G12968,$G$1:$G$12712,0)),0),INDEX($A$1:$A$12712,MATCH(G12968,$G$1:$G$12712,0)),MAX($A$2:$A12967)+1)</f>
        <v>1799</v>
      </c>
      <c r="B12968" s="8">
        <f t="shared" si="208"/>
        <v>1799</v>
      </c>
      <c r="C12968" s="9" t="str">
        <f t="shared" si="209"/>
        <v>Cataract Hydro</v>
      </c>
      <c r="D12968" s="8">
        <v>23</v>
      </c>
      <c r="E12968" s="8" t="s">
        <v>25764</v>
      </c>
      <c r="F12968" s="10" t="s">
        <v>25776</v>
      </c>
      <c r="G12968" s="8">
        <v>1486</v>
      </c>
      <c r="H12968" s="8" t="s">
        <v>16534</v>
      </c>
      <c r="I12968" s="8" t="s">
        <v>829</v>
      </c>
      <c r="J12968" s="8">
        <v>39006</v>
      </c>
      <c r="K12968" s="8" t="s">
        <v>33821</v>
      </c>
    </row>
    <row r="12969" spans="1:11" x14ac:dyDescent="0.2">
      <c r="A12969" s="8">
        <f>IF(IFERROR((MATCH(G12969,$G$1:$G$12712,0)),0),INDEX($A$1:$A$12712,MATCH(G12969,$G$1:$G$12712,0)),MAX($A$2:$A12968)+1)</f>
        <v>7928</v>
      </c>
      <c r="B12969" s="8">
        <f t="shared" si="208"/>
        <v>7928</v>
      </c>
      <c r="C12969" s="9" t="str">
        <f t="shared" si="209"/>
        <v>Continental Mills</v>
      </c>
      <c r="D12969" s="8">
        <v>23</v>
      </c>
      <c r="E12969" s="8" t="s">
        <v>25764</v>
      </c>
      <c r="F12969" s="10" t="s">
        <v>25777</v>
      </c>
      <c r="G12969" s="8">
        <v>1487</v>
      </c>
      <c r="H12969" s="8" t="s">
        <v>22144</v>
      </c>
      <c r="I12969" s="8" t="s">
        <v>22061</v>
      </c>
      <c r="J12969" s="8">
        <v>39006</v>
      </c>
      <c r="K12969" s="8" t="s">
        <v>33821</v>
      </c>
    </row>
    <row r="12970" spans="1:11" x14ac:dyDescent="0.2">
      <c r="A12970" s="8">
        <f>IF(IFERROR((MATCH(G12970,$G$1:$G$12712,0)),0),INDEX($A$1:$A$12712,MATCH(G12970,$G$1:$G$12712,0)),MAX($A$2:$A12969)+1)</f>
        <v>1800</v>
      </c>
      <c r="B12970" s="8">
        <f t="shared" si="208"/>
        <v>1800</v>
      </c>
      <c r="C12970" s="9" t="str">
        <f t="shared" si="209"/>
        <v>Deer Rips</v>
      </c>
      <c r="D12970" s="8">
        <v>23</v>
      </c>
      <c r="E12970" s="8" t="s">
        <v>25764</v>
      </c>
      <c r="F12970" s="10" t="s">
        <v>25778</v>
      </c>
      <c r="G12970" s="8">
        <v>1488</v>
      </c>
      <c r="H12970" s="8" t="s">
        <v>16535</v>
      </c>
      <c r="I12970" s="8" t="s">
        <v>829</v>
      </c>
      <c r="J12970" s="8">
        <v>39006</v>
      </c>
      <c r="K12970" s="8" t="s">
        <v>33821</v>
      </c>
    </row>
    <row r="12971" spans="1:11" x14ac:dyDescent="0.2">
      <c r="A12971" s="8">
        <f>IF(IFERROR((MATCH(G12971,$G$1:$G$12712,0)),0),INDEX($A$1:$A$12712,MATCH(G12971,$G$1:$G$12712,0)),MAX($A$2:$A12970)+1)</f>
        <v>1801</v>
      </c>
      <c r="B12971" s="8">
        <f t="shared" si="208"/>
        <v>1801</v>
      </c>
      <c r="C12971" s="9" t="str">
        <f t="shared" si="209"/>
        <v>Gulf Island</v>
      </c>
      <c r="D12971" s="8">
        <v>23</v>
      </c>
      <c r="E12971" s="8" t="s">
        <v>25764</v>
      </c>
      <c r="F12971" s="10" t="s">
        <v>25779</v>
      </c>
      <c r="G12971" s="8">
        <v>1491</v>
      </c>
      <c r="H12971" s="8" t="s">
        <v>16536</v>
      </c>
      <c r="I12971" s="8" t="s">
        <v>829</v>
      </c>
      <c r="J12971" s="8">
        <v>39006</v>
      </c>
      <c r="K12971" s="8" t="s">
        <v>33821</v>
      </c>
    </row>
    <row r="12972" spans="1:11" x14ac:dyDescent="0.2">
      <c r="A12972" s="8">
        <f>IF(IFERROR((MATCH(G12972,$G$1:$G$12712,0)),0),INDEX($A$1:$A$12712,MATCH(G12972,$G$1:$G$12712,0)),MAX($A$2:$A12971)+1)</f>
        <v>1802</v>
      </c>
      <c r="B12972" s="8">
        <f t="shared" si="208"/>
        <v>1802</v>
      </c>
      <c r="C12972" s="9" t="str">
        <f t="shared" si="209"/>
        <v>Harris Hydro</v>
      </c>
      <c r="D12972" s="8">
        <v>23</v>
      </c>
      <c r="E12972" s="8" t="s">
        <v>25764</v>
      </c>
      <c r="F12972" s="10" t="s">
        <v>25780</v>
      </c>
      <c r="G12972" s="8">
        <v>1492</v>
      </c>
      <c r="H12972" s="8" t="s">
        <v>16537</v>
      </c>
      <c r="I12972" s="8" t="s">
        <v>829</v>
      </c>
      <c r="J12972" s="8">
        <v>39006</v>
      </c>
      <c r="K12972" s="8" t="s">
        <v>33821</v>
      </c>
    </row>
    <row r="12973" spans="1:11" x14ac:dyDescent="0.2">
      <c r="A12973" s="8">
        <f>IF(IFERROR((MATCH(G12973,$G$1:$G$12712,0)),0),INDEX($A$1:$A$12712,MATCH(G12973,$G$1:$G$12712,0)),MAX($A$2:$A12972)+1)</f>
        <v>7839</v>
      </c>
      <c r="B12973" s="8">
        <f t="shared" si="208"/>
        <v>7839</v>
      </c>
      <c r="C12973" s="9" t="str">
        <f t="shared" si="209"/>
        <v>Hill Mill</v>
      </c>
      <c r="D12973" s="8">
        <v>23</v>
      </c>
      <c r="E12973" s="8" t="s">
        <v>25764</v>
      </c>
      <c r="F12973" s="10" t="s">
        <v>25781</v>
      </c>
      <c r="G12973" s="8">
        <v>7048</v>
      </c>
      <c r="H12973" s="8" t="s">
        <v>22060</v>
      </c>
      <c r="I12973" s="8" t="s">
        <v>22061</v>
      </c>
      <c r="J12973" s="8">
        <v>39006</v>
      </c>
      <c r="K12973" s="8" t="s">
        <v>33821</v>
      </c>
    </row>
    <row r="12974" spans="1:11" x14ac:dyDescent="0.2">
      <c r="A12974" s="8">
        <f>IF(IFERROR((MATCH(G12974,$G$1:$G$12712,0)),0),INDEX($A$1:$A$12712,MATCH(G12974,$G$1:$G$12712,0)),MAX($A$2:$A12973)+1)</f>
        <v>1803</v>
      </c>
      <c r="B12974" s="8">
        <f t="shared" si="208"/>
        <v>1803</v>
      </c>
      <c r="C12974" s="9" t="str">
        <f t="shared" si="209"/>
        <v>Hiram</v>
      </c>
      <c r="D12974" s="8">
        <v>23</v>
      </c>
      <c r="E12974" s="8" t="s">
        <v>25764</v>
      </c>
      <c r="F12974" s="10" t="s">
        <v>25782</v>
      </c>
      <c r="G12974" s="8">
        <v>1493</v>
      </c>
      <c r="H12974" s="8" t="s">
        <v>16538</v>
      </c>
      <c r="I12974" s="8" t="s">
        <v>829</v>
      </c>
      <c r="J12974" s="8">
        <v>39006</v>
      </c>
      <c r="K12974" s="8" t="s">
        <v>33821</v>
      </c>
    </row>
    <row r="12975" spans="1:11" x14ac:dyDescent="0.2">
      <c r="A12975" s="8">
        <f>IF(IFERROR((MATCH(G12975,$G$1:$G$12712,0)),0),INDEX($A$1:$A$12712,MATCH(G12975,$G$1:$G$12712,0)),MAX($A$2:$A12974)+1)</f>
        <v>11138</v>
      </c>
      <c r="B12975" s="8" t="e">
        <f t="shared" si="208"/>
        <v>#N/A</v>
      </c>
      <c r="C12975" s="9" t="str">
        <f t="shared" si="209"/>
        <v>islesboro</v>
      </c>
      <c r="D12975" s="8">
        <v>23</v>
      </c>
      <c r="E12975" s="8" t="s">
        <v>25764</v>
      </c>
      <c r="F12975" s="10" t="s">
        <v>25783</v>
      </c>
      <c r="G12975" s="8"/>
      <c r="H12975" s="8"/>
      <c r="I12975" s="8"/>
      <c r="J12975" s="8"/>
      <c r="K12975" s="8" t="s">
        <v>33821</v>
      </c>
    </row>
    <row r="12976" spans="1:11" x14ac:dyDescent="0.2">
      <c r="A12976" s="8">
        <f>IF(IFERROR((MATCH(G12976,$G$1:$G$12712,0)),0),INDEX($A$1:$A$12712,MATCH(G12976,$G$1:$G$12712,0)),MAX($A$2:$A12975)+1)</f>
        <v>11139</v>
      </c>
      <c r="B12976" s="8" t="e">
        <f t="shared" si="208"/>
        <v>#N/A</v>
      </c>
      <c r="C12976" s="9" t="str">
        <f t="shared" si="209"/>
        <v>kezar lower</v>
      </c>
      <c r="D12976" s="8">
        <v>23</v>
      </c>
      <c r="E12976" s="8" t="s">
        <v>25764</v>
      </c>
      <c r="F12976" s="10" t="s">
        <v>25784</v>
      </c>
      <c r="G12976" s="8"/>
      <c r="H12976" s="8"/>
      <c r="I12976" s="8"/>
      <c r="J12976" s="8"/>
      <c r="K12976" s="8" t="s">
        <v>33821</v>
      </c>
    </row>
    <row r="12977" spans="1:11" x14ac:dyDescent="0.2">
      <c r="A12977" s="8">
        <f>IF(IFERROR((MATCH(G12977,$G$1:$G$12712,0)),0),INDEX($A$1:$A$12712,MATCH(G12977,$G$1:$G$12712,0)),MAX($A$2:$A12976)+1)</f>
        <v>11140</v>
      </c>
      <c r="B12977" s="8" t="e">
        <f t="shared" si="208"/>
        <v>#N/A</v>
      </c>
      <c r="C12977" s="9" t="str">
        <f t="shared" si="209"/>
        <v>kezar upper</v>
      </c>
      <c r="D12977" s="8">
        <v>23</v>
      </c>
      <c r="E12977" s="8" t="s">
        <v>25764</v>
      </c>
      <c r="F12977" s="10" t="s">
        <v>25785</v>
      </c>
      <c r="G12977" s="8"/>
      <c r="H12977" s="8"/>
      <c r="I12977" s="8"/>
      <c r="J12977" s="8"/>
      <c r="K12977" s="8" t="s">
        <v>33821</v>
      </c>
    </row>
    <row r="12978" spans="1:11" x14ac:dyDescent="0.2">
      <c r="A12978" s="8">
        <f>IF(IFERROR((MATCH(G12978,$G$1:$G$12712,0)),0),INDEX($A$1:$A$12712,MATCH(G12978,$G$1:$G$12712,0)),MAX($A$2:$A12977)+1)</f>
        <v>11141</v>
      </c>
      <c r="B12978" s="8" t="e">
        <f t="shared" ref="B12978:B13041" si="210">IF(COUNTIF($G$1:$G$12712,G12978&gt;0),0,INDEX($A$1:$A$12712,MATCH(G12978,$G$1:$G$12712,0)))</f>
        <v>#N/A</v>
      </c>
      <c r="C12978" s="9" t="str">
        <f t="shared" si="209"/>
        <v>ledgemere</v>
      </c>
      <c r="D12978" s="8">
        <v>23</v>
      </c>
      <c r="E12978" s="8" t="s">
        <v>25764</v>
      </c>
      <c r="F12978" s="10" t="s">
        <v>25786</v>
      </c>
      <c r="G12978" s="8"/>
      <c r="H12978" s="8"/>
      <c r="I12978" s="8"/>
      <c r="J12978" s="8"/>
      <c r="K12978" s="8" t="s">
        <v>33821</v>
      </c>
    </row>
    <row r="12979" spans="1:11" x14ac:dyDescent="0.2">
      <c r="A12979" s="8">
        <f>IF(IFERROR((MATCH(G12979,$G$1:$G$12712,0)),0),INDEX($A$1:$A$12712,MATCH(G12979,$G$1:$G$12712,0)),MAX($A$2:$A12978)+1)</f>
        <v>11142</v>
      </c>
      <c r="B12979" s="8" t="e">
        <f t="shared" si="210"/>
        <v>#N/A</v>
      </c>
      <c r="C12979" s="9" t="str">
        <f t="shared" si="209"/>
        <v>lewiston canal facilities:</v>
      </c>
      <c r="D12979" s="8">
        <v>23</v>
      </c>
      <c r="E12979" s="8" t="s">
        <v>25764</v>
      </c>
      <c r="F12979" s="10" t="s">
        <v>25787</v>
      </c>
      <c r="G12979" s="8"/>
      <c r="H12979" s="8"/>
      <c r="I12979" s="8"/>
      <c r="J12979" s="8"/>
      <c r="K12979" s="8" t="s">
        <v>33821</v>
      </c>
    </row>
    <row r="12980" spans="1:11" x14ac:dyDescent="0.2">
      <c r="A12980" s="8">
        <f>IF(IFERROR((MATCH(G12980,$G$1:$G$12712,0)),0),INDEX($A$1:$A$12712,MATCH(G12980,$G$1:$G$12712,0)),MAX($A$2:$A12979)+1)</f>
        <v>8305</v>
      </c>
      <c r="B12980" s="8">
        <f t="shared" si="210"/>
        <v>8305</v>
      </c>
      <c r="C12980" s="9" t="str">
        <f t="shared" si="209"/>
        <v>Mason Steam</v>
      </c>
      <c r="D12980" s="8">
        <v>23</v>
      </c>
      <c r="E12980" s="8" t="s">
        <v>25764</v>
      </c>
      <c r="F12980" s="10" t="s">
        <v>25788</v>
      </c>
      <c r="G12980" s="8">
        <v>1496</v>
      </c>
      <c r="H12980" s="8" t="s">
        <v>22502</v>
      </c>
      <c r="I12980" s="8" t="s">
        <v>4234</v>
      </c>
      <c r="J12980" s="8">
        <v>34363</v>
      </c>
      <c r="K12980" s="8" t="s">
        <v>33821</v>
      </c>
    </row>
    <row r="12981" spans="1:11" x14ac:dyDescent="0.2">
      <c r="A12981" s="8">
        <f>IF(IFERROR((MATCH(G12981,$G$1:$G$12712,0)),0),INDEX($A$1:$A$12712,MATCH(G12981,$G$1:$G$12712,0)),MAX($A$2:$A12980)+1)</f>
        <v>1804</v>
      </c>
      <c r="B12981" s="8">
        <f t="shared" si="210"/>
        <v>1804</v>
      </c>
      <c r="C12981" s="9" t="str">
        <f t="shared" si="209"/>
        <v>Messalonskee 2 (Oakland)</v>
      </c>
      <c r="D12981" s="8">
        <v>23</v>
      </c>
      <c r="E12981" s="8" t="s">
        <v>25764</v>
      </c>
      <c r="F12981" s="10" t="s">
        <v>25789</v>
      </c>
      <c r="G12981" s="8">
        <v>1497</v>
      </c>
      <c r="H12981" s="8" t="s">
        <v>16539</v>
      </c>
      <c r="I12981" s="8" t="s">
        <v>2527</v>
      </c>
      <c r="J12981" s="8">
        <v>56854</v>
      </c>
      <c r="K12981" s="8" t="s">
        <v>33821</v>
      </c>
    </row>
    <row r="12982" spans="1:11" x14ac:dyDescent="0.2">
      <c r="A12982" s="8">
        <f>IF(IFERROR((MATCH(G12982,$G$1:$G$12712,0)),0),INDEX($A$1:$A$12712,MATCH(G12982,$G$1:$G$12712,0)),MAX($A$2:$A12981)+1)</f>
        <v>1805</v>
      </c>
      <c r="B12982" s="8">
        <f t="shared" si="210"/>
        <v>1805</v>
      </c>
      <c r="C12982" s="9" t="str">
        <f t="shared" si="209"/>
        <v>Messalonskee 3</v>
      </c>
      <c r="D12982" s="8">
        <v>23</v>
      </c>
      <c r="E12982" s="8" t="s">
        <v>25764</v>
      </c>
      <c r="F12982" s="10" t="s">
        <v>25790</v>
      </c>
      <c r="G12982" s="8">
        <v>1498</v>
      </c>
      <c r="H12982" s="8" t="s">
        <v>16540</v>
      </c>
      <c r="I12982" s="8" t="s">
        <v>2527</v>
      </c>
      <c r="J12982" s="8">
        <v>56854</v>
      </c>
      <c r="K12982" s="8" t="s">
        <v>33821</v>
      </c>
    </row>
    <row r="12983" spans="1:11" x14ac:dyDescent="0.2">
      <c r="A12983" s="8">
        <f>IF(IFERROR((MATCH(G12983,$G$1:$G$12712,0)),0),INDEX($A$1:$A$12712,MATCH(G12983,$G$1:$G$12712,0)),MAX($A$2:$A12982)+1)</f>
        <v>11143</v>
      </c>
      <c r="B12983" s="8" t="e">
        <f t="shared" si="210"/>
        <v>#N/A</v>
      </c>
      <c r="C12983" s="9" t="str">
        <f t="shared" si="209"/>
        <v>mess no. 4 automatic</v>
      </c>
      <c r="D12983" s="8">
        <v>23</v>
      </c>
      <c r="E12983" s="8" t="s">
        <v>25764</v>
      </c>
      <c r="F12983" s="10" t="s">
        <v>25791</v>
      </c>
      <c r="G12983" s="8"/>
      <c r="H12983" s="8"/>
      <c r="I12983" s="8"/>
      <c r="J12983" s="8"/>
      <c r="K12983" s="8" t="s">
        <v>33821</v>
      </c>
    </row>
    <row r="12984" spans="1:11" x14ac:dyDescent="0.2">
      <c r="A12984" s="8">
        <f>IF(IFERROR((MATCH(G12984,$G$1:$G$12712,0)),0),INDEX($A$1:$A$12712,MATCH(G12984,$G$1:$G$12712,0)),MAX($A$2:$A12983)+1)</f>
        <v>1806</v>
      </c>
      <c r="B12984" s="8">
        <f t="shared" si="210"/>
        <v>1806</v>
      </c>
      <c r="C12984" s="9" t="str">
        <f t="shared" si="209"/>
        <v>Messalonskee 5</v>
      </c>
      <c r="D12984" s="8">
        <v>23</v>
      </c>
      <c r="E12984" s="8" t="s">
        <v>25764</v>
      </c>
      <c r="F12984" s="10" t="s">
        <v>25792</v>
      </c>
      <c r="G12984" s="8">
        <v>1500</v>
      </c>
      <c r="H12984" s="8" t="s">
        <v>16541</v>
      </c>
      <c r="I12984" s="8" t="s">
        <v>2527</v>
      </c>
      <c r="J12984" s="8">
        <v>56854</v>
      </c>
      <c r="K12984" s="8" t="s">
        <v>33821</v>
      </c>
    </row>
    <row r="12985" spans="1:11" x14ac:dyDescent="0.2">
      <c r="A12985" s="8">
        <f>IF(IFERROR((MATCH(G12985,$G$1:$G$12712,0)),0),INDEX($A$1:$A$12712,MATCH(G12985,$G$1:$G$12712,0)),MAX($A$2:$A12984)+1)</f>
        <v>1804</v>
      </c>
      <c r="B12985" s="8">
        <f t="shared" si="210"/>
        <v>1804</v>
      </c>
      <c r="C12985" s="9" t="str">
        <f t="shared" si="209"/>
        <v>Messalonskee 2 (Oakland)</v>
      </c>
      <c r="D12985" s="8">
        <v>23</v>
      </c>
      <c r="E12985" s="8" t="s">
        <v>25764</v>
      </c>
      <c r="F12985" s="10" t="s">
        <v>25793</v>
      </c>
      <c r="G12985" s="8">
        <v>1497</v>
      </c>
      <c r="H12985" s="8" t="s">
        <v>16539</v>
      </c>
      <c r="I12985" s="8" t="s">
        <v>2527</v>
      </c>
      <c r="J12985" s="8">
        <v>56854</v>
      </c>
      <c r="K12985" s="8" t="s">
        <v>33821</v>
      </c>
    </row>
    <row r="12986" spans="1:11" x14ac:dyDescent="0.2">
      <c r="A12986" s="8">
        <f>IF(IFERROR((MATCH(G12986,$G$1:$G$12712,0)),0),INDEX($A$1:$A$12712,MATCH(G12986,$G$1:$G$12712,0)),MAX($A$2:$A12985)+1)</f>
        <v>1805</v>
      </c>
      <c r="B12986" s="8">
        <f t="shared" si="210"/>
        <v>1805</v>
      </c>
      <c r="C12986" s="9" t="str">
        <f t="shared" si="209"/>
        <v>Messalonskee 3</v>
      </c>
      <c r="D12986" s="8">
        <v>23</v>
      </c>
      <c r="E12986" s="8" t="s">
        <v>25764</v>
      </c>
      <c r="F12986" s="10" t="s">
        <v>25794</v>
      </c>
      <c r="G12986" s="8">
        <v>1498</v>
      </c>
      <c r="H12986" s="8" t="s">
        <v>16540</v>
      </c>
      <c r="I12986" s="8" t="s">
        <v>2527</v>
      </c>
      <c r="J12986" s="8">
        <v>56854</v>
      </c>
      <c r="K12986" s="8" t="s">
        <v>33821</v>
      </c>
    </row>
    <row r="12987" spans="1:11" x14ac:dyDescent="0.2">
      <c r="A12987" s="8">
        <f>A12983</f>
        <v>11143</v>
      </c>
      <c r="B12987" s="8" t="e">
        <f t="shared" si="210"/>
        <v>#N/A</v>
      </c>
      <c r="C12987" s="9" t="str">
        <f t="shared" si="209"/>
        <v>mess. no. 4 - automatic</v>
      </c>
      <c r="D12987" s="8">
        <v>23</v>
      </c>
      <c r="E12987" s="8" t="s">
        <v>25764</v>
      </c>
      <c r="F12987" s="10" t="s">
        <v>25795</v>
      </c>
      <c r="G12987" s="8"/>
      <c r="H12987" s="8"/>
      <c r="I12987" s="8"/>
      <c r="J12987" s="8"/>
      <c r="K12987" s="8" t="s">
        <v>33821</v>
      </c>
    </row>
    <row r="12988" spans="1:11" x14ac:dyDescent="0.2">
      <c r="A12988" s="8">
        <f>IF(IFERROR((MATCH(G12988,$G$1:$G$12712,0)),0),INDEX($A$1:$A$12712,MATCH(G12988,$G$1:$G$12712,0)),MAX($A$2:$A12987)+1)</f>
        <v>1805</v>
      </c>
      <c r="B12988" s="8">
        <f t="shared" si="210"/>
        <v>1805</v>
      </c>
      <c r="C12988" s="9" t="str">
        <f t="shared" si="209"/>
        <v>Messalonskee 3</v>
      </c>
      <c r="D12988" s="8">
        <v>23</v>
      </c>
      <c r="E12988" s="8" t="s">
        <v>25764</v>
      </c>
      <c r="F12988" s="10" t="s">
        <v>25796</v>
      </c>
      <c r="G12988" s="8">
        <v>1498</v>
      </c>
      <c r="H12988" s="8" t="s">
        <v>16540</v>
      </c>
      <c r="I12988" s="8" t="s">
        <v>2527</v>
      </c>
      <c r="J12988" s="8">
        <v>56854</v>
      </c>
      <c r="K12988" s="8" t="s">
        <v>33821</v>
      </c>
    </row>
    <row r="12989" spans="1:11" x14ac:dyDescent="0.2">
      <c r="A12989" s="8">
        <f>IF(IFERROR((MATCH(G12989,$G$1:$G$12712,0)),0),INDEX($A$1:$A$12712,MATCH(G12989,$G$1:$G$12712,0)),MAX($A$2:$A12988)+1)</f>
        <v>1804</v>
      </c>
      <c r="B12989" s="8">
        <f t="shared" si="210"/>
        <v>1804</v>
      </c>
      <c r="C12989" s="9" t="str">
        <f t="shared" si="209"/>
        <v>Messalonskee 2 (Oakland)</v>
      </c>
      <c r="D12989" s="8">
        <v>23</v>
      </c>
      <c r="E12989" s="8" t="s">
        <v>25764</v>
      </c>
      <c r="F12989" s="10" t="s">
        <v>25797</v>
      </c>
      <c r="G12989" s="8">
        <v>1497</v>
      </c>
      <c r="H12989" s="8" t="s">
        <v>16539</v>
      </c>
      <c r="I12989" s="8" t="s">
        <v>2527</v>
      </c>
      <c r="J12989" s="8">
        <v>56854</v>
      </c>
      <c r="K12989" s="8" t="s">
        <v>33821</v>
      </c>
    </row>
    <row r="12990" spans="1:11" x14ac:dyDescent="0.2">
      <c r="A12990" s="8">
        <f>IF(IFERROR((MATCH(G12990,$G$1:$G$12712,0)),0),INDEX($A$1:$A$12712,MATCH(G12990,$G$1:$G$12712,0)),MAX($A$2:$A12989)+1)</f>
        <v>1805</v>
      </c>
      <c r="B12990" s="8">
        <f t="shared" si="210"/>
        <v>1805</v>
      </c>
      <c r="C12990" s="9" t="str">
        <f t="shared" si="209"/>
        <v>Messalonskee 3</v>
      </c>
      <c r="D12990" s="8">
        <v>23</v>
      </c>
      <c r="E12990" s="8" t="s">
        <v>25764</v>
      </c>
      <c r="F12990" s="10" t="s">
        <v>25798</v>
      </c>
      <c r="G12990" s="8">
        <v>1498</v>
      </c>
      <c r="H12990" s="8" t="s">
        <v>16540</v>
      </c>
      <c r="I12990" s="8" t="s">
        <v>2527</v>
      </c>
      <c r="J12990" s="8">
        <v>56854</v>
      </c>
      <c r="K12990" s="8" t="s">
        <v>33821</v>
      </c>
    </row>
    <row r="12991" spans="1:11" x14ac:dyDescent="0.2">
      <c r="A12991" s="8">
        <f>A12983</f>
        <v>11143</v>
      </c>
      <c r="B12991" s="8" t="e">
        <f t="shared" si="210"/>
        <v>#N/A</v>
      </c>
      <c r="C12991" s="9" t="str">
        <f t="shared" si="209"/>
        <v>messalonskee no. 4-automatic</v>
      </c>
      <c r="D12991" s="8">
        <v>23</v>
      </c>
      <c r="E12991" s="8" t="s">
        <v>25764</v>
      </c>
      <c r="F12991" s="10" t="s">
        <v>25799</v>
      </c>
      <c r="G12991" s="8"/>
      <c r="H12991" s="8"/>
      <c r="I12991" s="8"/>
      <c r="J12991" s="8"/>
      <c r="K12991" s="8" t="s">
        <v>33821</v>
      </c>
    </row>
    <row r="12992" spans="1:11" x14ac:dyDescent="0.2">
      <c r="A12992" s="8">
        <f>IF(IFERROR((MATCH(G12992,$G$1:$G$12712,0)),0),INDEX($A$1:$A$12712,MATCH(G12992,$G$1:$G$12712,0)),MAX($A$2:$A12991)+1)</f>
        <v>1806</v>
      </c>
      <c r="B12992" s="8">
        <f t="shared" si="210"/>
        <v>1806</v>
      </c>
      <c r="C12992" s="9" t="str">
        <f t="shared" si="209"/>
        <v>Messalonskee 5</v>
      </c>
      <c r="D12992" s="8">
        <v>23</v>
      </c>
      <c r="E12992" s="8" t="s">
        <v>25764</v>
      </c>
      <c r="F12992" s="10" t="s">
        <v>25800</v>
      </c>
      <c r="G12992" s="8">
        <v>1500</v>
      </c>
      <c r="H12992" s="8" t="s">
        <v>16541</v>
      </c>
      <c r="I12992" s="8" t="s">
        <v>2527</v>
      </c>
      <c r="J12992" s="8">
        <v>56854</v>
      </c>
      <c r="K12992" s="8" t="s">
        <v>33821</v>
      </c>
    </row>
    <row r="12993" spans="1:11" x14ac:dyDescent="0.2">
      <c r="A12993" s="8">
        <f>IF(IFERROR((MATCH(G12993,$G$1:$G$12712,0)),0),INDEX($A$1:$A$12712,MATCH(G12993,$G$1:$G$12712,0)),MAX($A$2:$A12992)+1)</f>
        <v>775</v>
      </c>
      <c r="B12993" s="8">
        <f t="shared" si="210"/>
        <v>775</v>
      </c>
      <c r="C12993" s="9" t="str">
        <f t="shared" si="209"/>
        <v>Millstone</v>
      </c>
      <c r="D12993" s="8">
        <v>23</v>
      </c>
      <c r="E12993" s="8" t="s">
        <v>25764</v>
      </c>
      <c r="F12993" s="10" t="s">
        <v>25801</v>
      </c>
      <c r="G12993" s="8">
        <v>566</v>
      </c>
      <c r="H12993" s="8" t="s">
        <v>14802</v>
      </c>
      <c r="I12993" s="8" t="s">
        <v>1614</v>
      </c>
      <c r="J12993" s="8">
        <v>5221</v>
      </c>
      <c r="K12993" s="8" t="s">
        <v>33821</v>
      </c>
    </row>
    <row r="12994" spans="1:11" x14ac:dyDescent="0.2">
      <c r="A12994" s="8">
        <f>IF(IFERROR((MATCH(G12994,$G$1:$G$12712,0)),0),INDEX($A$1:$A$12712,MATCH(G12994,$G$1:$G$12712,0)),MAX($A$2:$A12993)+1)</f>
        <v>775</v>
      </c>
      <c r="B12994" s="8">
        <f t="shared" si="210"/>
        <v>775</v>
      </c>
      <c r="C12994" s="9" t="str">
        <f t="shared" si="209"/>
        <v>Millstone</v>
      </c>
      <c r="D12994" s="8">
        <v>23</v>
      </c>
      <c r="E12994" s="8" t="s">
        <v>25764</v>
      </c>
      <c r="F12994" s="10" t="s">
        <v>25802</v>
      </c>
      <c r="G12994" s="8">
        <v>566</v>
      </c>
      <c r="H12994" s="8" t="s">
        <v>14802</v>
      </c>
      <c r="I12994" s="8" t="s">
        <v>1614</v>
      </c>
      <c r="J12994" s="8">
        <v>5221</v>
      </c>
      <c r="K12994" s="8" t="s">
        <v>33821</v>
      </c>
    </row>
    <row r="12995" spans="1:11" x14ac:dyDescent="0.2">
      <c r="A12995" s="8">
        <f>IF(IFERROR((MATCH(G12995,$G$1:$G$12712,0)),0),INDEX($A$1:$A$12712,MATCH(G12995,$G$1:$G$12712,0)),MAX($A$2:$A12994)+1)</f>
        <v>775</v>
      </c>
      <c r="B12995" s="8">
        <f t="shared" si="210"/>
        <v>775</v>
      </c>
      <c r="C12995" s="9" t="str">
        <f t="shared" si="209"/>
        <v>Millstone</v>
      </c>
      <c r="D12995" s="8">
        <v>23</v>
      </c>
      <c r="E12995" s="8" t="s">
        <v>25764</v>
      </c>
      <c r="F12995" s="10" t="s">
        <v>25803</v>
      </c>
      <c r="G12995" s="8">
        <v>566</v>
      </c>
      <c r="H12995" s="8" t="s">
        <v>14802</v>
      </c>
      <c r="I12995" s="8" t="s">
        <v>1614</v>
      </c>
      <c r="J12995" s="8">
        <v>5221</v>
      </c>
      <c r="K12995" s="8" t="s">
        <v>33821</v>
      </c>
    </row>
    <row r="12996" spans="1:11" x14ac:dyDescent="0.2">
      <c r="A12996" s="8">
        <f>IF(IFERROR((MATCH(G12996,$G$1:$G$12712,0)),0),INDEX($A$1:$A$12712,MATCH(G12996,$G$1:$G$12712,0)),MAX($A$2:$A12995)+1)</f>
        <v>775</v>
      </c>
      <c r="B12996" s="8">
        <f t="shared" si="210"/>
        <v>775</v>
      </c>
      <c r="C12996" s="9" t="str">
        <f t="shared" si="209"/>
        <v>Millstone</v>
      </c>
      <c r="D12996" s="8">
        <v>23</v>
      </c>
      <c r="E12996" s="8" t="s">
        <v>25764</v>
      </c>
      <c r="F12996" s="10" t="s">
        <v>25804</v>
      </c>
      <c r="G12996" s="8">
        <v>566</v>
      </c>
      <c r="H12996" s="8" t="s">
        <v>14802</v>
      </c>
      <c r="I12996" s="8" t="s">
        <v>1614</v>
      </c>
      <c r="J12996" s="8">
        <v>5221</v>
      </c>
      <c r="K12996" s="8" t="s">
        <v>33821</v>
      </c>
    </row>
    <row r="12997" spans="1:11" x14ac:dyDescent="0.2">
      <c r="A12997" s="8">
        <f>IF(IFERROR((MATCH(G12997,$G$1:$G$12712,0)),0),INDEX($A$1:$A$12712,MATCH(G12997,$G$1:$G$12712,0)),MAX($A$2:$A12996)+1)</f>
        <v>775</v>
      </c>
      <c r="B12997" s="8">
        <f t="shared" si="210"/>
        <v>775</v>
      </c>
      <c r="C12997" s="9" t="str">
        <f t="shared" si="209"/>
        <v>Millstone</v>
      </c>
      <c r="D12997" s="8">
        <v>23</v>
      </c>
      <c r="E12997" s="8" t="s">
        <v>25764</v>
      </c>
      <c r="F12997" s="10" t="s">
        <v>25805</v>
      </c>
      <c r="G12997" s="8">
        <v>566</v>
      </c>
      <c r="H12997" s="8" t="s">
        <v>14802</v>
      </c>
      <c r="I12997" s="8" t="s">
        <v>1614</v>
      </c>
      <c r="J12997" s="8">
        <v>5221</v>
      </c>
      <c r="K12997" s="8" t="s">
        <v>33821</v>
      </c>
    </row>
    <row r="12998" spans="1:11" x14ac:dyDescent="0.2">
      <c r="A12998" s="8">
        <f>IF(IFERROR((MATCH(G12998,$G$1:$G$12712,0)),0),INDEX($A$1:$A$12712,MATCH(G12998,$G$1:$G$12712,0)),MAX($A$2:$A12997)+1)</f>
        <v>1587</v>
      </c>
      <c r="B12998" s="8">
        <f t="shared" si="210"/>
        <v>1587</v>
      </c>
      <c r="C12998" s="9" t="str">
        <f t="shared" si="209"/>
        <v>Charles E Monty</v>
      </c>
      <c r="D12998" s="8">
        <v>23</v>
      </c>
      <c r="E12998" s="8" t="s">
        <v>25764</v>
      </c>
      <c r="F12998" s="10" t="s">
        <v>25806</v>
      </c>
      <c r="G12998" s="8">
        <v>805</v>
      </c>
      <c r="H12998" s="8" t="s">
        <v>16328</v>
      </c>
      <c r="I12998" s="8" t="s">
        <v>829</v>
      </c>
      <c r="J12998" s="8">
        <v>39006</v>
      </c>
      <c r="K12998" s="8" t="s">
        <v>33821</v>
      </c>
    </row>
    <row r="12999" spans="1:11" x14ac:dyDescent="0.2">
      <c r="A12999" s="8">
        <f>IF(IFERROR((MATCH(G12999,$G$1:$G$12712,0)),0),INDEX($A$1:$A$12712,MATCH(G12999,$G$1:$G$12712,0)),MAX($A$2:$A12998)+1)</f>
        <v>1807</v>
      </c>
      <c r="B12999" s="8">
        <f t="shared" si="210"/>
        <v>1807</v>
      </c>
      <c r="C12999" s="9" t="str">
        <f t="shared" si="209"/>
        <v>North Gorham</v>
      </c>
      <c r="D12999" s="8">
        <v>23</v>
      </c>
      <c r="E12999" s="8" t="s">
        <v>25764</v>
      </c>
      <c r="F12999" s="10" t="s">
        <v>25807</v>
      </c>
      <c r="G12999" s="8">
        <v>1501</v>
      </c>
      <c r="H12999" s="8" t="s">
        <v>16542</v>
      </c>
      <c r="I12999" s="8" t="s">
        <v>829</v>
      </c>
      <c r="J12999" s="8">
        <v>39006</v>
      </c>
      <c r="K12999" s="8" t="s">
        <v>33821</v>
      </c>
    </row>
    <row r="13000" spans="1:11" x14ac:dyDescent="0.2">
      <c r="A13000" s="8">
        <f>IF(IFERROR((MATCH(G13000,$G$1:$G$12712,0)),0),INDEX($A$1:$A$12712,MATCH(G13000,$G$1:$G$12712,0)),MAX($A$2:$A12999)+1)</f>
        <v>11144</v>
      </c>
      <c r="B13000" s="8" t="e">
        <f t="shared" si="210"/>
        <v>#N/A</v>
      </c>
      <c r="C13000" s="9" t="str">
        <f t="shared" si="209"/>
        <v>peaks island</v>
      </c>
      <c r="D13000" s="8">
        <v>23</v>
      </c>
      <c r="E13000" s="8" t="s">
        <v>25764</v>
      </c>
      <c r="F13000" s="10" t="s">
        <v>25808</v>
      </c>
      <c r="G13000" s="8"/>
      <c r="H13000" s="8"/>
      <c r="I13000" s="8"/>
      <c r="J13000" s="8"/>
      <c r="K13000" s="8" t="s">
        <v>33821</v>
      </c>
    </row>
    <row r="13001" spans="1:11" x14ac:dyDescent="0.2">
      <c r="A13001" s="8">
        <f>IF(IFERROR((MATCH(G13001,$G$1:$G$12712,0)),0),INDEX($A$1:$A$12712,MATCH(G13001,$G$1:$G$12712,0)),MAX($A$2:$A13000)+1)</f>
        <v>11145</v>
      </c>
      <c r="B13001" s="8" t="e">
        <f t="shared" si="210"/>
        <v>#N/A</v>
      </c>
      <c r="C13001" s="9" t="str">
        <f t="shared" si="209"/>
        <v>seb no. 4 ft. halifax</v>
      </c>
      <c r="D13001" s="8">
        <v>23</v>
      </c>
      <c r="E13001" s="8" t="s">
        <v>25764</v>
      </c>
      <c r="F13001" s="10" t="s">
        <v>25809</v>
      </c>
      <c r="G13001" s="8"/>
      <c r="H13001" s="8"/>
      <c r="I13001" s="8"/>
      <c r="J13001" s="8"/>
      <c r="K13001" s="8" t="s">
        <v>33821</v>
      </c>
    </row>
    <row r="13002" spans="1:11" x14ac:dyDescent="0.2">
      <c r="A13002" s="8">
        <f>A13001</f>
        <v>11145</v>
      </c>
      <c r="B13002" s="8" t="e">
        <f t="shared" si="210"/>
        <v>#N/A</v>
      </c>
      <c r="C13002" s="9" t="str">
        <f t="shared" si="209"/>
        <v>seb. no. 4 - ft. halifax</v>
      </c>
      <c r="D13002" s="8">
        <v>23</v>
      </c>
      <c r="E13002" s="8" t="s">
        <v>25764</v>
      </c>
      <c r="F13002" s="10" t="s">
        <v>25810</v>
      </c>
      <c r="G13002" s="8"/>
      <c r="H13002" s="8"/>
      <c r="I13002" s="8"/>
      <c r="J13002" s="8"/>
      <c r="K13002" s="8" t="s">
        <v>33821</v>
      </c>
    </row>
    <row r="13003" spans="1:11" x14ac:dyDescent="0.2">
      <c r="A13003" s="8">
        <f>A13001</f>
        <v>11145</v>
      </c>
      <c r="B13003" s="8" t="e">
        <f t="shared" si="210"/>
        <v>#N/A</v>
      </c>
      <c r="C13003" s="9" t="str">
        <f t="shared" si="209"/>
        <v>sebasticook no. 4-ft. halifax</v>
      </c>
      <c r="D13003" s="8">
        <v>23</v>
      </c>
      <c r="E13003" s="8" t="s">
        <v>25764</v>
      </c>
      <c r="F13003" s="10" t="s">
        <v>25811</v>
      </c>
      <c r="G13003" s="8"/>
      <c r="H13003" s="8"/>
      <c r="I13003" s="8"/>
      <c r="J13003" s="8"/>
      <c r="K13003" s="8" t="s">
        <v>33821</v>
      </c>
    </row>
    <row r="13004" spans="1:11" x14ac:dyDescent="0.2">
      <c r="A13004" s="8">
        <f>IF(IFERROR((MATCH(G13004,$G$1:$G$12712,0)),0),INDEX($A$1:$A$12712,MATCH(G13004,$G$1:$G$12712,0)),MAX($A$2:$A13003)+1)</f>
        <v>1808</v>
      </c>
      <c r="B13004" s="8">
        <f t="shared" si="210"/>
        <v>1808</v>
      </c>
      <c r="C13004" s="9" t="str">
        <f t="shared" si="209"/>
        <v>Shawmut</v>
      </c>
      <c r="D13004" s="8">
        <v>23</v>
      </c>
      <c r="E13004" s="8" t="s">
        <v>25764</v>
      </c>
      <c r="F13004" s="10" t="s">
        <v>25812</v>
      </c>
      <c r="G13004" s="8">
        <v>1504</v>
      </c>
      <c r="H13004" s="8" t="s">
        <v>16543</v>
      </c>
      <c r="I13004" s="8" t="s">
        <v>829</v>
      </c>
      <c r="J13004" s="8">
        <v>39006</v>
      </c>
      <c r="K13004" s="8" t="s">
        <v>33821</v>
      </c>
    </row>
    <row r="13005" spans="1:11" x14ac:dyDescent="0.2">
      <c r="A13005" s="8">
        <f>IF(IFERROR((MATCH(G13005,$G$1:$G$12712,0)),0),INDEX($A$1:$A$12712,MATCH(G13005,$G$1:$G$12712,0)),MAX($A$2:$A13004)+1)</f>
        <v>1809</v>
      </c>
      <c r="B13005" s="8">
        <f t="shared" si="210"/>
        <v>1809</v>
      </c>
      <c r="C13005" s="9" t="str">
        <f t="shared" si="209"/>
        <v>Skelton</v>
      </c>
      <c r="D13005" s="8">
        <v>23</v>
      </c>
      <c r="E13005" s="8" t="s">
        <v>25764</v>
      </c>
      <c r="F13005" s="10" t="s">
        <v>25813</v>
      </c>
      <c r="G13005" s="8">
        <v>1505</v>
      </c>
      <c r="H13005" s="8" t="s">
        <v>16544</v>
      </c>
      <c r="I13005" s="8" t="s">
        <v>829</v>
      </c>
      <c r="J13005" s="8">
        <v>39006</v>
      </c>
      <c r="K13005" s="8" t="s">
        <v>33821</v>
      </c>
    </row>
    <row r="13006" spans="1:11" x14ac:dyDescent="0.2">
      <c r="A13006" s="8">
        <f>IF(IFERROR((MATCH(G13006,$G$1:$G$12712,0)),0),INDEX($A$1:$A$12712,MATCH(G13006,$G$1:$G$12712,0)),MAX($A$2:$A13005)+1)</f>
        <v>11146</v>
      </c>
      <c r="B13006" s="8" t="e">
        <f t="shared" si="210"/>
        <v>#N/A</v>
      </c>
      <c r="C13006" s="9" t="str">
        <f t="shared" si="209"/>
        <v>smelt hill</v>
      </c>
      <c r="D13006" s="8">
        <v>23</v>
      </c>
      <c r="E13006" s="8" t="s">
        <v>25764</v>
      </c>
      <c r="F13006" s="10" t="s">
        <v>25814</v>
      </c>
      <c r="G13006" s="8"/>
      <c r="H13006" s="8"/>
      <c r="I13006" s="8"/>
      <c r="J13006" s="8"/>
      <c r="K13006" s="8" t="s">
        <v>33821</v>
      </c>
    </row>
    <row r="13007" spans="1:11" x14ac:dyDescent="0.2">
      <c r="A13007" s="8">
        <f>IF(IFERROR((MATCH(G13007,$G$1:$G$12712,0)),0),INDEX($A$1:$A$12712,MATCH(G13007,$G$1:$G$12712,0)),MAX($A$2:$A13006)+1)</f>
        <v>652</v>
      </c>
      <c r="B13007" s="8">
        <f t="shared" si="210"/>
        <v>652</v>
      </c>
      <c r="C13007" s="9" t="str">
        <f t="shared" si="209"/>
        <v>William F Wyman</v>
      </c>
      <c r="D13007" s="8">
        <v>23</v>
      </c>
      <c r="E13007" s="8" t="s">
        <v>25764</v>
      </c>
      <c r="F13007" s="10" t="s">
        <v>25815</v>
      </c>
      <c r="G13007" s="8">
        <v>1507</v>
      </c>
      <c r="H13007" s="8" t="s">
        <v>14571</v>
      </c>
      <c r="I13007" s="8" t="s">
        <v>1912</v>
      </c>
      <c r="J13007" s="8">
        <v>31719</v>
      </c>
      <c r="K13007" s="8" t="s">
        <v>33821</v>
      </c>
    </row>
    <row r="13008" spans="1:11" x14ac:dyDescent="0.2">
      <c r="A13008" s="8">
        <f>IF(IFERROR((MATCH(G13008,$G$1:$G$12712,0)),0),INDEX($A$1:$A$12712,MATCH(G13008,$G$1:$G$12712,0)),MAX($A$2:$A13007)+1)</f>
        <v>652</v>
      </c>
      <c r="B13008" s="8">
        <f t="shared" si="210"/>
        <v>652</v>
      </c>
      <c r="C13008" s="9" t="str">
        <f t="shared" si="209"/>
        <v>William F Wyman</v>
      </c>
      <c r="D13008" s="8">
        <v>23</v>
      </c>
      <c r="E13008" s="8" t="s">
        <v>25764</v>
      </c>
      <c r="F13008" s="10" t="s">
        <v>25816</v>
      </c>
      <c r="G13008" s="8">
        <v>1507</v>
      </c>
      <c r="H13008" s="8" t="s">
        <v>14571</v>
      </c>
      <c r="I13008" s="8" t="s">
        <v>1912</v>
      </c>
      <c r="J13008" s="8">
        <v>31719</v>
      </c>
      <c r="K13008" s="8" t="s">
        <v>33821</v>
      </c>
    </row>
    <row r="13009" spans="1:11" x14ac:dyDescent="0.2">
      <c r="A13009" s="8">
        <f>IF(IFERROR((MATCH(G13009,$G$1:$G$12712,0)),0),INDEX($A$1:$A$12712,MATCH(G13009,$G$1:$G$12712,0)),MAX($A$2:$A13008)+1)</f>
        <v>652</v>
      </c>
      <c r="B13009" s="8">
        <f t="shared" si="210"/>
        <v>652</v>
      </c>
      <c r="C13009" s="9" t="str">
        <f t="shared" ref="C13009:C13072" si="211">IF(H13009="",F13009,H13009)</f>
        <v>William F Wyman</v>
      </c>
      <c r="D13009" s="8">
        <v>23</v>
      </c>
      <c r="E13009" s="8" t="s">
        <v>25764</v>
      </c>
      <c r="F13009" s="10" t="s">
        <v>25674</v>
      </c>
      <c r="G13009" s="8">
        <v>1507</v>
      </c>
      <c r="H13009" s="8" t="s">
        <v>14571</v>
      </c>
      <c r="I13009" s="8" t="s">
        <v>1912</v>
      </c>
      <c r="J13009" s="8">
        <v>31719</v>
      </c>
      <c r="K13009" s="8" t="s">
        <v>33821</v>
      </c>
    </row>
    <row r="13010" spans="1:11" x14ac:dyDescent="0.2">
      <c r="A13010" s="8">
        <f>IF(IFERROR((MATCH(G13010,$G$1:$G$12712,0)),0),INDEX($A$1:$A$12712,MATCH(G13010,$G$1:$G$12712,0)),MAX($A$2:$A13009)+1)</f>
        <v>652</v>
      </c>
      <c r="B13010" s="8">
        <f t="shared" si="210"/>
        <v>652</v>
      </c>
      <c r="C13010" s="9" t="str">
        <f t="shared" si="211"/>
        <v>William F Wyman</v>
      </c>
      <c r="D13010" s="8">
        <v>23</v>
      </c>
      <c r="E13010" s="8" t="s">
        <v>25764</v>
      </c>
      <c r="F13010" s="10" t="s">
        <v>25817</v>
      </c>
      <c r="G13010" s="8">
        <v>1507</v>
      </c>
      <c r="H13010" s="8" t="s">
        <v>14571</v>
      </c>
      <c r="I13010" s="8" t="s">
        <v>1912</v>
      </c>
      <c r="J13010" s="8">
        <v>31719</v>
      </c>
      <c r="K13010" s="8" t="s">
        <v>33821</v>
      </c>
    </row>
    <row r="13011" spans="1:11" x14ac:dyDescent="0.2">
      <c r="A13011" s="8">
        <f>IF(IFERROR((MATCH(G13011,$G$1:$G$12712,0)),0),INDEX($A$1:$A$12712,MATCH(G13011,$G$1:$G$12712,0)),MAX($A$2:$A13010)+1)</f>
        <v>652</v>
      </c>
      <c r="B13011" s="8">
        <f t="shared" si="210"/>
        <v>652</v>
      </c>
      <c r="C13011" s="9" t="str">
        <f t="shared" si="211"/>
        <v>William F Wyman</v>
      </c>
      <c r="D13011" s="8">
        <v>23</v>
      </c>
      <c r="E13011" s="8" t="s">
        <v>25764</v>
      </c>
      <c r="F13011" s="10" t="s">
        <v>25818</v>
      </c>
      <c r="G13011" s="8">
        <v>1507</v>
      </c>
      <c r="H13011" s="8" t="s">
        <v>14571</v>
      </c>
      <c r="I13011" s="8" t="s">
        <v>1912</v>
      </c>
      <c r="J13011" s="8">
        <v>31719</v>
      </c>
      <c r="K13011" s="8" t="s">
        <v>33821</v>
      </c>
    </row>
    <row r="13012" spans="1:11" x14ac:dyDescent="0.2">
      <c r="A13012" s="8">
        <f>IF(IFERROR((MATCH(G13012,$G$1:$G$12712,0)),0),INDEX($A$1:$A$12712,MATCH(G13012,$G$1:$G$12712,0)),MAX($A$2:$A13011)+1)</f>
        <v>652</v>
      </c>
      <c r="B13012" s="8">
        <f t="shared" si="210"/>
        <v>652</v>
      </c>
      <c r="C13012" s="9" t="str">
        <f t="shared" si="211"/>
        <v>William F Wyman</v>
      </c>
      <c r="D13012" s="8">
        <v>23</v>
      </c>
      <c r="E13012" s="8" t="s">
        <v>25764</v>
      </c>
      <c r="F13012" s="10" t="s">
        <v>25819</v>
      </c>
      <c r="G13012" s="8">
        <v>1507</v>
      </c>
      <c r="H13012" s="8" t="s">
        <v>14571</v>
      </c>
      <c r="I13012" s="8" t="s">
        <v>1912</v>
      </c>
      <c r="J13012" s="8">
        <v>31719</v>
      </c>
      <c r="K13012" s="8" t="s">
        <v>33821</v>
      </c>
    </row>
    <row r="13013" spans="1:11" x14ac:dyDescent="0.2">
      <c r="A13013" s="8">
        <f>IF(IFERROR((MATCH(G13013,$G$1:$G$12712,0)),0),INDEX($A$1:$A$12712,MATCH(G13013,$G$1:$G$12712,0)),MAX($A$2:$A13012)+1)</f>
        <v>1810</v>
      </c>
      <c r="B13013" s="8">
        <f t="shared" si="210"/>
        <v>1810</v>
      </c>
      <c r="C13013" s="9" t="str">
        <f t="shared" si="211"/>
        <v>West Buxton</v>
      </c>
      <c r="D13013" s="8">
        <v>23</v>
      </c>
      <c r="E13013" s="8" t="s">
        <v>25764</v>
      </c>
      <c r="F13013" s="10" t="s">
        <v>25820</v>
      </c>
      <c r="G13013" s="8">
        <v>1508</v>
      </c>
      <c r="H13013" s="8" t="s">
        <v>16545</v>
      </c>
      <c r="I13013" s="8" t="s">
        <v>829</v>
      </c>
      <c r="J13013" s="8">
        <v>39006</v>
      </c>
      <c r="K13013" s="8" t="s">
        <v>33821</v>
      </c>
    </row>
    <row r="13014" spans="1:11" x14ac:dyDescent="0.2">
      <c r="A13014" s="8">
        <f>IF(IFERROR((MATCH(G13014,$G$1:$G$12712,0)),0),INDEX($A$1:$A$12712,MATCH(G13014,$G$1:$G$12712,0)),MAX($A$2:$A13013)+1)</f>
        <v>1811</v>
      </c>
      <c r="B13014" s="8">
        <f t="shared" si="210"/>
        <v>1811</v>
      </c>
      <c r="C13014" s="9" t="str">
        <f t="shared" si="211"/>
        <v>Weston Hydro</v>
      </c>
      <c r="D13014" s="8">
        <v>23</v>
      </c>
      <c r="E13014" s="8" t="s">
        <v>25764</v>
      </c>
      <c r="F13014" s="10" t="s">
        <v>25821</v>
      </c>
      <c r="G13014" s="8">
        <v>1509</v>
      </c>
      <c r="H13014" s="8" t="s">
        <v>16546</v>
      </c>
      <c r="I13014" s="8" t="s">
        <v>829</v>
      </c>
      <c r="J13014" s="8">
        <v>39006</v>
      </c>
      <c r="K13014" s="8" t="s">
        <v>33821</v>
      </c>
    </row>
    <row r="13015" spans="1:11" x14ac:dyDescent="0.2">
      <c r="A13015" s="8">
        <f>IF(IFERROR((MATCH(G13015,$G$1:$G$12712,0)),0),INDEX($A$1:$A$12712,MATCH(G13015,$G$1:$G$12712,0)),MAX($A$2:$A13014)+1)</f>
        <v>1812</v>
      </c>
      <c r="B13015" s="8">
        <f t="shared" si="210"/>
        <v>1812</v>
      </c>
      <c r="C13015" s="9" t="str">
        <f t="shared" si="211"/>
        <v>Williams Hydro</v>
      </c>
      <c r="D13015" s="8">
        <v>23</v>
      </c>
      <c r="E13015" s="8" t="s">
        <v>25764</v>
      </c>
      <c r="F13015" s="10" t="s">
        <v>25822</v>
      </c>
      <c r="G13015" s="8">
        <v>1510</v>
      </c>
      <c r="H13015" s="8" t="s">
        <v>16547</v>
      </c>
      <c r="I13015" s="8" t="s">
        <v>829</v>
      </c>
      <c r="J13015" s="8">
        <v>39006</v>
      </c>
      <c r="K13015" s="8" t="s">
        <v>33821</v>
      </c>
    </row>
    <row r="13016" spans="1:11" x14ac:dyDescent="0.2">
      <c r="A13016" s="8">
        <f>IF(IFERROR((MATCH(G13016,$G$1:$G$12712,0)),0),INDEX($A$1:$A$12712,MATCH(G13016,$G$1:$G$12712,0)),MAX($A$2:$A13015)+1)</f>
        <v>652</v>
      </c>
      <c r="B13016" s="8">
        <f t="shared" si="210"/>
        <v>652</v>
      </c>
      <c r="C13016" s="9" t="str">
        <f t="shared" si="211"/>
        <v>William F Wyman</v>
      </c>
      <c r="D13016" s="8">
        <v>23</v>
      </c>
      <c r="E13016" s="8" t="s">
        <v>25764</v>
      </c>
      <c r="F13016" s="10" t="s">
        <v>25823</v>
      </c>
      <c r="G13016" s="8">
        <v>1507</v>
      </c>
      <c r="H13016" s="8" t="s">
        <v>14571</v>
      </c>
      <c r="I13016" s="8" t="s">
        <v>1912</v>
      </c>
      <c r="J13016" s="8">
        <v>31719</v>
      </c>
      <c r="K13016" s="8" t="s">
        <v>33821</v>
      </c>
    </row>
    <row r="13017" spans="1:11" x14ac:dyDescent="0.2">
      <c r="A13017" s="8">
        <f>IF(IFERROR((MATCH(G13017,$G$1:$G$12712,0)),0),INDEX($A$1:$A$12712,MATCH(G13017,$G$1:$G$12712,0)),MAX($A$2:$A13016)+1)</f>
        <v>431</v>
      </c>
      <c r="B13017" s="8">
        <f t="shared" si="210"/>
        <v>431</v>
      </c>
      <c r="C13017" s="9" t="str">
        <f t="shared" si="211"/>
        <v>Oklaunion</v>
      </c>
      <c r="D13017" s="8">
        <v>24</v>
      </c>
      <c r="E13017" s="8" t="s">
        <v>12778</v>
      </c>
      <c r="F13017" s="10" t="s">
        <v>25824</v>
      </c>
      <c r="G13017" s="8">
        <v>127</v>
      </c>
      <c r="H13017" s="8" t="s">
        <v>14120</v>
      </c>
      <c r="I13017" s="8" t="s">
        <v>364</v>
      </c>
      <c r="J13017" s="8">
        <v>15474</v>
      </c>
      <c r="K13017" s="8" t="s">
        <v>33821</v>
      </c>
    </row>
    <row r="13018" spans="1:11" x14ac:dyDescent="0.2">
      <c r="A13018" s="8">
        <f>IF(IFERROR((MATCH(G13018,$G$1:$G$12712,0)),0),INDEX($A$1:$A$12712,MATCH(G13018,$G$1:$G$12712,0)),MAX($A$2:$A13017)+1)</f>
        <v>11147</v>
      </c>
      <c r="B13018" s="8" t="e">
        <f t="shared" si="210"/>
        <v>#N/A</v>
      </c>
      <c r="C13018" s="9" t="str">
        <f t="shared" si="211"/>
        <v>*stp</v>
      </c>
      <c r="D13018" s="8">
        <v>24</v>
      </c>
      <c r="E13018" s="8" t="s">
        <v>12778</v>
      </c>
      <c r="F13018" s="10" t="s">
        <v>25825</v>
      </c>
      <c r="G13018" s="8"/>
      <c r="H13018" s="8"/>
      <c r="I13018" s="8"/>
      <c r="J13018" s="8"/>
      <c r="K13018" s="8" t="s">
        <v>33821</v>
      </c>
    </row>
    <row r="13019" spans="1:11" x14ac:dyDescent="0.2">
      <c r="A13019" s="8">
        <f>IF(IFERROR((MATCH(G13019,$G$1:$G$12712,0)),0),INDEX($A$1:$A$12712,MATCH(G13019,$G$1:$G$12712,0)),MAX($A$2:$A13018)+1)</f>
        <v>2494</v>
      </c>
      <c r="B13019" s="8">
        <f t="shared" si="210"/>
        <v>2494</v>
      </c>
      <c r="C13019" s="9" t="str">
        <f t="shared" si="211"/>
        <v>Barney M Davis</v>
      </c>
      <c r="D13019" s="8">
        <v>24</v>
      </c>
      <c r="E13019" s="8" t="s">
        <v>12778</v>
      </c>
      <c r="F13019" s="10" t="s">
        <v>25826</v>
      </c>
      <c r="G13019" s="8">
        <v>4939</v>
      </c>
      <c r="H13019" s="8" t="s">
        <v>17225</v>
      </c>
      <c r="I13019" s="8" t="s">
        <v>3585</v>
      </c>
      <c r="J13019" s="8">
        <v>49979</v>
      </c>
      <c r="K13019" s="8" t="s">
        <v>33821</v>
      </c>
    </row>
    <row r="13020" spans="1:11" x14ac:dyDescent="0.2">
      <c r="A13020" s="8">
        <f>IF(IFERROR((MATCH(G13020,$G$1:$G$12712,0)),0),INDEX($A$1:$A$12712,MATCH(G13020,$G$1:$G$12712,0)),MAX($A$2:$A13019)+1)</f>
        <v>11148</v>
      </c>
      <c r="B13020" s="8" t="e">
        <f t="shared" si="210"/>
        <v>#N/A</v>
      </c>
      <c r="C13020" s="9" t="str">
        <f t="shared" si="211"/>
        <v>edinberg diesels - leased</v>
      </c>
      <c r="D13020" s="8">
        <v>24</v>
      </c>
      <c r="E13020" s="8" t="s">
        <v>12778</v>
      </c>
      <c r="F13020" s="10" t="s">
        <v>25827</v>
      </c>
      <c r="G13020" s="8"/>
      <c r="H13020" s="8"/>
      <c r="I13020" s="8"/>
      <c r="J13020" s="8"/>
      <c r="K13020" s="8" t="s">
        <v>33821</v>
      </c>
    </row>
    <row r="13021" spans="1:11" x14ac:dyDescent="0.2">
      <c r="A13021" s="8">
        <f>IF(IFERROR((MATCH(G13021,$G$1:$G$12712,0)),0),INDEX($A$1:$A$12712,MATCH(G13021,$G$1:$G$12712,0)),MAX($A$2:$A13020)+1)</f>
        <v>7985</v>
      </c>
      <c r="B13021" s="8">
        <f t="shared" si="210"/>
        <v>7985</v>
      </c>
      <c r="C13021" s="9" t="str">
        <f t="shared" si="211"/>
        <v>La Palma</v>
      </c>
      <c r="D13021" s="8">
        <v>24</v>
      </c>
      <c r="E13021" s="8" t="s">
        <v>12778</v>
      </c>
      <c r="F13021" s="10" t="s">
        <v>25828</v>
      </c>
      <c r="G13021" s="8">
        <v>3442</v>
      </c>
      <c r="H13021" s="8" t="s">
        <v>22199</v>
      </c>
      <c r="I13021" s="8" t="s">
        <v>3094</v>
      </c>
      <c r="J13021" s="8">
        <v>54907</v>
      </c>
      <c r="K13021" s="8" t="s">
        <v>33821</v>
      </c>
    </row>
    <row r="13022" spans="1:11" x14ac:dyDescent="0.2">
      <c r="A13022" s="8">
        <f>IF(IFERROR((MATCH(G13022,$G$1:$G$12712,0)),0),INDEX($A$1:$A$12712,MATCH(G13022,$G$1:$G$12712,0)),MAX($A$2:$A13021)+1)</f>
        <v>7985</v>
      </c>
      <c r="B13022" s="8">
        <f t="shared" si="210"/>
        <v>7985</v>
      </c>
      <c r="C13022" s="9" t="str">
        <f t="shared" si="211"/>
        <v>La Palma</v>
      </c>
      <c r="D13022" s="8">
        <v>24</v>
      </c>
      <c r="E13022" s="8" t="s">
        <v>12778</v>
      </c>
      <c r="F13022" s="10" t="s">
        <v>25829</v>
      </c>
      <c r="G13022" s="8">
        <v>3442</v>
      </c>
      <c r="H13022" s="8" t="s">
        <v>22199</v>
      </c>
      <c r="I13022" s="8" t="s">
        <v>3094</v>
      </c>
      <c r="J13022" s="8">
        <v>54907</v>
      </c>
      <c r="K13022" s="8" t="s">
        <v>33821</v>
      </c>
    </row>
    <row r="13023" spans="1:11" x14ac:dyDescent="0.2">
      <c r="A13023" s="8">
        <f>IF(IFERROR((MATCH(G13023,$G$1:$G$12712,0)),0),INDEX($A$1:$A$12712,MATCH(G13023,$G$1:$G$12712,0)),MAX($A$2:$A13022)+1)</f>
        <v>11149</v>
      </c>
      <c r="B13023" s="8" t="e">
        <f t="shared" si="210"/>
        <v>#N/A</v>
      </c>
      <c r="C13023" s="9" t="str">
        <f t="shared" si="211"/>
        <v>south padre island temporary generator</v>
      </c>
      <c r="D13023" s="8">
        <v>24</v>
      </c>
      <c r="E13023" s="8" t="s">
        <v>12778</v>
      </c>
      <c r="F13023" s="10" t="s">
        <v>25830</v>
      </c>
      <c r="G13023" s="8"/>
      <c r="H13023" s="8"/>
      <c r="I13023" s="8"/>
      <c r="J13023" s="8"/>
      <c r="K13023" s="8" t="s">
        <v>33821</v>
      </c>
    </row>
    <row r="13024" spans="1:11" x14ac:dyDescent="0.2">
      <c r="A13024" s="8">
        <f>IF(IFERROR((MATCH(G13024,$G$1:$G$12712,0)),0),INDEX($A$1:$A$12712,MATCH(G13024,$G$1:$G$12712,0)),MAX($A$2:$A13023)+1)</f>
        <v>11150</v>
      </c>
      <c r="B13024" s="8" t="e">
        <f t="shared" si="210"/>
        <v>#N/A</v>
      </c>
      <c r="C13024" s="9" t="str">
        <f t="shared" si="211"/>
        <v>hydro license no.</v>
      </c>
      <c r="D13024" s="8">
        <v>25</v>
      </c>
      <c r="E13024" s="8" t="s">
        <v>25832</v>
      </c>
      <c r="F13024" s="10" t="s">
        <v>25831</v>
      </c>
      <c r="G13024" s="8"/>
      <c r="H13024" s="8"/>
      <c r="I13024" s="8"/>
      <c r="J13024" s="8"/>
      <c r="K13024" s="8" t="s">
        <v>33821</v>
      </c>
    </row>
    <row r="13025" spans="1:11" x14ac:dyDescent="0.2">
      <c r="A13025" s="8">
        <f>IF(IFERROR((MATCH(G13025,$G$1:$G$12712,0)),0),INDEX($A$1:$A$12712,MATCH(G13025,$G$1:$G$12712,0)),MAX($A$2:$A13024)+1)</f>
        <v>2399</v>
      </c>
      <c r="B13025" s="8">
        <f t="shared" si="210"/>
        <v>2399</v>
      </c>
      <c r="C13025" s="9" t="str">
        <f t="shared" si="211"/>
        <v>Salisbury</v>
      </c>
      <c r="D13025" s="8">
        <v>25</v>
      </c>
      <c r="E13025" s="8" t="s">
        <v>25832</v>
      </c>
      <c r="F13025" s="10" t="s">
        <v>25833</v>
      </c>
      <c r="G13025" s="8">
        <v>3724</v>
      </c>
      <c r="H13025" s="8" t="s">
        <v>17128</v>
      </c>
      <c r="I13025" s="8" t="s">
        <v>170</v>
      </c>
      <c r="J13025" s="8">
        <v>7601</v>
      </c>
      <c r="K13025" s="8" t="s">
        <v>33821</v>
      </c>
    </row>
    <row r="13026" spans="1:11" x14ac:dyDescent="0.2">
      <c r="A13026" s="8">
        <f>IF(IFERROR((MATCH(G13026,$G$1:$G$12712,0)),0),INDEX($A$1:$A$12712,MATCH(G13026,$G$1:$G$12712,0)),MAX($A$2:$A13025)+1)</f>
        <v>2400</v>
      </c>
      <c r="B13026" s="8">
        <f t="shared" si="210"/>
        <v>2400</v>
      </c>
      <c r="C13026" s="9" t="str">
        <f t="shared" si="211"/>
        <v>Silver Lake (VT)</v>
      </c>
      <c r="D13026" s="8">
        <v>25</v>
      </c>
      <c r="E13026" s="8" t="s">
        <v>25832</v>
      </c>
      <c r="F13026" s="10" t="s">
        <v>25834</v>
      </c>
      <c r="G13026" s="8">
        <v>3725</v>
      </c>
      <c r="H13026" s="8" t="s">
        <v>17129</v>
      </c>
      <c r="I13026" s="8" t="s">
        <v>170</v>
      </c>
      <c r="J13026" s="8">
        <v>7601</v>
      </c>
      <c r="K13026" s="8" t="s">
        <v>33821</v>
      </c>
    </row>
    <row r="13027" spans="1:11" x14ac:dyDescent="0.2">
      <c r="A13027" s="8">
        <f>IF(IFERROR((MATCH(G13027,$G$1:$G$12712,0)),0),INDEX($A$1:$A$12712,MATCH(G13027,$G$1:$G$12712,0)),MAX($A$2:$A13026)+1)</f>
        <v>7211</v>
      </c>
      <c r="B13027" s="8">
        <f t="shared" si="210"/>
        <v>7211</v>
      </c>
      <c r="C13027" s="9" t="str">
        <f t="shared" si="211"/>
        <v>St Albans</v>
      </c>
      <c r="D13027" s="8">
        <v>25</v>
      </c>
      <c r="E13027" s="8" t="s">
        <v>25832</v>
      </c>
      <c r="F13027" s="10" t="s">
        <v>25835</v>
      </c>
      <c r="G13027" s="8">
        <v>3726</v>
      </c>
      <c r="H13027" s="8" t="s">
        <v>21941</v>
      </c>
      <c r="I13027" s="8" t="s">
        <v>3986</v>
      </c>
      <c r="J13027" s="8">
        <v>3292</v>
      </c>
      <c r="K13027" s="8" t="s">
        <v>33821</v>
      </c>
    </row>
    <row r="13028" spans="1:11" x14ac:dyDescent="0.2">
      <c r="A13028" s="8">
        <f>IF(IFERROR((MATCH(G13028,$G$1:$G$12712,0)),0),INDEX($A$1:$A$12712,MATCH(G13028,$G$1:$G$12712,0)),MAX($A$2:$A13027)+1)</f>
        <v>11151</v>
      </c>
      <c r="B13028" s="8" t="e">
        <f t="shared" si="210"/>
        <v>#N/A</v>
      </c>
      <c r="C13028" s="9" t="str">
        <f t="shared" si="211"/>
        <v>total</v>
      </c>
      <c r="D13028" s="8">
        <v>25</v>
      </c>
      <c r="E13028" s="8" t="s">
        <v>25832</v>
      </c>
      <c r="F13028" s="10" t="s">
        <v>25654</v>
      </c>
      <c r="G13028" s="8"/>
      <c r="H13028" s="8"/>
      <c r="I13028" s="8"/>
      <c r="J13028" s="8"/>
      <c r="K13028" s="8" t="s">
        <v>33821</v>
      </c>
    </row>
    <row r="13029" spans="1:11" x14ac:dyDescent="0.2">
      <c r="A13029" s="8">
        <f>IF(IFERROR((MATCH(G13029,$G$1:$G$12712,0)),0),INDEX($A$1:$A$12712,MATCH(G13029,$G$1:$G$12712,0)),MAX($A$2:$A13028)+1)</f>
        <v>524</v>
      </c>
      <c r="B13029" s="8">
        <f t="shared" si="210"/>
        <v>524</v>
      </c>
      <c r="C13029" s="9" t="str">
        <f t="shared" si="211"/>
        <v>San Juan</v>
      </c>
      <c r="D13029" s="8">
        <v>26</v>
      </c>
      <c r="E13029" s="8" t="s">
        <v>25836</v>
      </c>
      <c r="F13029" s="10" t="s">
        <v>25837</v>
      </c>
      <c r="G13029" s="8">
        <v>2451</v>
      </c>
      <c r="H13029" s="8" t="s">
        <v>14305</v>
      </c>
      <c r="I13029" s="8" t="s">
        <v>362</v>
      </c>
      <c r="J13029" s="8">
        <v>15473</v>
      </c>
      <c r="K13029" s="8" t="s">
        <v>33821</v>
      </c>
    </row>
    <row r="13030" spans="1:11" x14ac:dyDescent="0.2">
      <c r="A13030" s="8">
        <f>IF(IFERROR((MATCH(G13030,$G$1:$G$12712,0)),0),INDEX($A$1:$A$12712,MATCH(G13030,$G$1:$G$12712,0)),MAX($A$2:$A13029)+1)</f>
        <v>40</v>
      </c>
      <c r="B13030" s="8">
        <f t="shared" si="210"/>
        <v>40</v>
      </c>
      <c r="C13030" s="9" t="str">
        <f t="shared" si="211"/>
        <v>Walter C Beckjord</v>
      </c>
      <c r="D13030" s="8">
        <v>27</v>
      </c>
      <c r="E13030" s="8" t="s">
        <v>25838</v>
      </c>
      <c r="F13030" s="10" t="s">
        <v>25839</v>
      </c>
      <c r="G13030" s="8">
        <v>2830</v>
      </c>
      <c r="H13030" s="8" t="s">
        <v>13362</v>
      </c>
      <c r="I13030" s="8" t="s">
        <v>124</v>
      </c>
      <c r="J13030" s="8">
        <v>3542</v>
      </c>
      <c r="K13030" s="8" t="s">
        <v>33821</v>
      </c>
    </row>
    <row r="13031" spans="1:11" x14ac:dyDescent="0.2">
      <c r="A13031" s="8">
        <f>IF(IFERROR((MATCH(G13031,$G$1:$G$12712,0)),0),INDEX($A$1:$A$12712,MATCH(G13031,$G$1:$G$12712,0)),MAX($A$2:$A13030)+1)</f>
        <v>40</v>
      </c>
      <c r="B13031" s="8">
        <f t="shared" si="210"/>
        <v>40</v>
      </c>
      <c r="C13031" s="9" t="str">
        <f t="shared" si="211"/>
        <v>Walter C Beckjord</v>
      </c>
      <c r="D13031" s="8">
        <v>27</v>
      </c>
      <c r="E13031" s="8" t="s">
        <v>25838</v>
      </c>
      <c r="F13031" s="10" t="s">
        <v>25840</v>
      </c>
      <c r="G13031" s="8">
        <v>2830</v>
      </c>
      <c r="H13031" s="8" t="s">
        <v>13362</v>
      </c>
      <c r="I13031" s="8" t="s">
        <v>124</v>
      </c>
      <c r="J13031" s="8">
        <v>3542</v>
      </c>
      <c r="K13031" s="8" t="s">
        <v>33821</v>
      </c>
    </row>
    <row r="13032" spans="1:11" x14ac:dyDescent="0.2">
      <c r="A13032" s="8">
        <f>IF(IFERROR((MATCH(G13032,$G$1:$G$12712,0)),0),INDEX($A$1:$A$12712,MATCH(G13032,$G$1:$G$12712,0)),MAX($A$2:$A13031)+1)</f>
        <v>129</v>
      </c>
      <c r="B13032" s="8">
        <f t="shared" si="210"/>
        <v>129</v>
      </c>
      <c r="C13032" s="9" t="str">
        <f t="shared" si="211"/>
        <v>Conesville</v>
      </c>
      <c r="D13032" s="8">
        <v>27</v>
      </c>
      <c r="E13032" s="8" t="s">
        <v>25838</v>
      </c>
      <c r="F13032" s="10" t="s">
        <v>25841</v>
      </c>
      <c r="G13032" s="8">
        <v>2840</v>
      </c>
      <c r="H13032" s="8" t="s">
        <v>13533</v>
      </c>
      <c r="I13032" s="8" t="s">
        <v>14</v>
      </c>
      <c r="J13032" s="8">
        <v>58620</v>
      </c>
      <c r="K13032" s="8" t="s">
        <v>33821</v>
      </c>
    </row>
    <row r="13033" spans="1:11" x14ac:dyDescent="0.2">
      <c r="A13033" s="8">
        <f>IF(IFERROR((MATCH(G13033,$G$1:$G$12712,0)),0),INDEX($A$1:$A$12712,MATCH(G13033,$G$1:$G$12712,0)),MAX($A$2:$A13032)+1)</f>
        <v>129</v>
      </c>
      <c r="B13033" s="8">
        <f t="shared" si="210"/>
        <v>129</v>
      </c>
      <c r="C13033" s="9" t="str">
        <f t="shared" si="211"/>
        <v>Conesville</v>
      </c>
      <c r="D13033" s="8">
        <v>27</v>
      </c>
      <c r="E13033" s="8" t="s">
        <v>25838</v>
      </c>
      <c r="F13033" s="10" t="s">
        <v>25842</v>
      </c>
      <c r="G13033" s="8">
        <v>2840</v>
      </c>
      <c r="H13033" s="8" t="s">
        <v>13533</v>
      </c>
      <c r="I13033" s="8" t="s">
        <v>14</v>
      </c>
      <c r="J13033" s="8">
        <v>58620</v>
      </c>
      <c r="K13033" s="8" t="s">
        <v>33821</v>
      </c>
    </row>
    <row r="13034" spans="1:11" x14ac:dyDescent="0.2">
      <c r="A13034" s="8">
        <f>IF(IFERROR((MATCH(G13034,$G$1:$G$12712,0)),0),INDEX($A$1:$A$12712,MATCH(G13034,$G$1:$G$12712,0)),MAX($A$2:$A13033)+1)</f>
        <v>129</v>
      </c>
      <c r="B13034" s="8">
        <f t="shared" si="210"/>
        <v>129</v>
      </c>
      <c r="C13034" s="9" t="str">
        <f t="shared" si="211"/>
        <v>Conesville</v>
      </c>
      <c r="D13034" s="8">
        <v>27</v>
      </c>
      <c r="E13034" s="8" t="s">
        <v>25838</v>
      </c>
      <c r="F13034" s="10" t="s">
        <v>25843</v>
      </c>
      <c r="G13034" s="8">
        <v>2840</v>
      </c>
      <c r="H13034" s="8" t="s">
        <v>13533</v>
      </c>
      <c r="I13034" s="8" t="s">
        <v>14</v>
      </c>
      <c r="J13034" s="8">
        <v>58620</v>
      </c>
      <c r="K13034" s="8" t="s">
        <v>33821</v>
      </c>
    </row>
    <row r="13035" spans="1:11" x14ac:dyDescent="0.2">
      <c r="A13035" s="8">
        <f>IF(IFERROR((MATCH(G13035,$G$1:$G$12712,0)),0),INDEX($A$1:$A$12712,MATCH(G13035,$G$1:$G$12712,0)),MAX($A$2:$A13034)+1)</f>
        <v>129</v>
      </c>
      <c r="B13035" s="8">
        <f t="shared" si="210"/>
        <v>129</v>
      </c>
      <c r="C13035" s="9" t="str">
        <f t="shared" si="211"/>
        <v>Conesville</v>
      </c>
      <c r="D13035" s="8">
        <v>27</v>
      </c>
      <c r="E13035" s="8" t="s">
        <v>25838</v>
      </c>
      <c r="F13035" s="10" t="s">
        <v>25844</v>
      </c>
      <c r="G13035" s="8">
        <v>2840</v>
      </c>
      <c r="H13035" s="8" t="s">
        <v>13533</v>
      </c>
      <c r="I13035" s="8" t="s">
        <v>14</v>
      </c>
      <c r="J13035" s="8">
        <v>58620</v>
      </c>
      <c r="K13035" s="8" t="s">
        <v>33821</v>
      </c>
    </row>
    <row r="13036" spans="1:11" x14ac:dyDescent="0.2">
      <c r="A13036" s="8">
        <f>IF(IFERROR((MATCH(G13036,$G$1:$G$12712,0)),0),INDEX($A$1:$A$12712,MATCH(G13036,$G$1:$G$12712,0)),MAX($A$2:$A13035)+1)</f>
        <v>129</v>
      </c>
      <c r="B13036" s="8">
        <f t="shared" si="210"/>
        <v>129</v>
      </c>
      <c r="C13036" s="9" t="str">
        <f t="shared" si="211"/>
        <v>Conesville</v>
      </c>
      <c r="D13036" s="8">
        <v>27</v>
      </c>
      <c r="E13036" s="8" t="s">
        <v>25838</v>
      </c>
      <c r="F13036" s="10" t="s">
        <v>25845</v>
      </c>
      <c r="G13036" s="8">
        <v>2840</v>
      </c>
      <c r="H13036" s="8" t="s">
        <v>13533</v>
      </c>
      <c r="I13036" s="8" t="s">
        <v>14</v>
      </c>
      <c r="J13036" s="8">
        <v>58620</v>
      </c>
      <c r="K13036" s="8" t="s">
        <v>33821</v>
      </c>
    </row>
    <row r="13037" spans="1:11" x14ac:dyDescent="0.2">
      <c r="A13037" s="8">
        <f>IF(IFERROR((MATCH(G13037,$G$1:$G$12712,0)),0),INDEX($A$1:$A$12712,MATCH(G13037,$G$1:$G$12712,0)),MAX($A$2:$A13036)+1)</f>
        <v>129</v>
      </c>
      <c r="B13037" s="8">
        <f t="shared" si="210"/>
        <v>129</v>
      </c>
      <c r="C13037" s="9" t="str">
        <f t="shared" si="211"/>
        <v>Conesville</v>
      </c>
      <c r="D13037" s="8">
        <v>27</v>
      </c>
      <c r="E13037" s="8" t="s">
        <v>25838</v>
      </c>
      <c r="F13037" s="10" t="s">
        <v>25846</v>
      </c>
      <c r="G13037" s="8">
        <v>2840</v>
      </c>
      <c r="H13037" s="8" t="s">
        <v>13533</v>
      </c>
      <c r="I13037" s="8" t="s">
        <v>14</v>
      </c>
      <c r="J13037" s="8">
        <v>58620</v>
      </c>
      <c r="K13037" s="8" t="s">
        <v>33821</v>
      </c>
    </row>
    <row r="13038" spans="1:11" x14ac:dyDescent="0.2">
      <c r="A13038" s="8">
        <f>IF(IFERROR((MATCH(G13038,$G$1:$G$12712,0)),0),INDEX($A$1:$A$12712,MATCH(G13038,$G$1:$G$12712,0)),MAX($A$2:$A13037)+1)</f>
        <v>168</v>
      </c>
      <c r="B13038" s="8">
        <f t="shared" si="210"/>
        <v>168</v>
      </c>
      <c r="C13038" s="9" t="str">
        <f t="shared" si="211"/>
        <v>East Bend</v>
      </c>
      <c r="D13038" s="8">
        <v>27</v>
      </c>
      <c r="E13038" s="8" t="s">
        <v>25838</v>
      </c>
      <c r="F13038" s="10" t="s">
        <v>25847</v>
      </c>
      <c r="G13038" s="8">
        <v>6018</v>
      </c>
      <c r="H13038" s="8" t="s">
        <v>13606</v>
      </c>
      <c r="I13038" s="8" t="s">
        <v>120</v>
      </c>
      <c r="J13038" s="8">
        <v>55729</v>
      </c>
      <c r="K13038" s="8" t="s">
        <v>33821</v>
      </c>
    </row>
    <row r="13039" spans="1:11" x14ac:dyDescent="0.2">
      <c r="A13039" s="8">
        <f>IF(IFERROR((MATCH(G13039,$G$1:$G$12712,0)),0),INDEX($A$1:$A$12712,MATCH(G13039,$G$1:$G$12712,0)),MAX($A$2:$A13038)+1)</f>
        <v>168</v>
      </c>
      <c r="B13039" s="8">
        <f t="shared" si="210"/>
        <v>168</v>
      </c>
      <c r="C13039" s="9" t="str">
        <f t="shared" si="211"/>
        <v>East Bend</v>
      </c>
      <c r="D13039" s="8">
        <v>27</v>
      </c>
      <c r="E13039" s="8" t="s">
        <v>25838</v>
      </c>
      <c r="F13039" s="10" t="s">
        <v>25848</v>
      </c>
      <c r="G13039" s="8">
        <v>6018</v>
      </c>
      <c r="H13039" s="8" t="s">
        <v>13606</v>
      </c>
      <c r="I13039" s="8" t="s">
        <v>120</v>
      </c>
      <c r="J13039" s="8">
        <v>55729</v>
      </c>
      <c r="K13039" s="8" t="s">
        <v>33821</v>
      </c>
    </row>
    <row r="13040" spans="1:11" x14ac:dyDescent="0.2">
      <c r="A13040" s="8">
        <f>IF(IFERROR((MATCH(G13040,$G$1:$G$12712,0)),0),INDEX($A$1:$A$12712,MATCH(G13040,$G$1:$G$12712,0)),MAX($A$2:$A13039)+1)</f>
        <v>168</v>
      </c>
      <c r="B13040" s="8">
        <f t="shared" si="210"/>
        <v>168</v>
      </c>
      <c r="C13040" s="9" t="str">
        <f t="shared" si="211"/>
        <v>East Bend</v>
      </c>
      <c r="D13040" s="8">
        <v>27</v>
      </c>
      <c r="E13040" s="8" t="s">
        <v>25838</v>
      </c>
      <c r="F13040" s="10" t="s">
        <v>25849</v>
      </c>
      <c r="G13040" s="8">
        <v>6018</v>
      </c>
      <c r="H13040" s="8" t="s">
        <v>13606</v>
      </c>
      <c r="I13040" s="8" t="s">
        <v>120</v>
      </c>
      <c r="J13040" s="8">
        <v>55729</v>
      </c>
      <c r="K13040" s="8" t="s">
        <v>33821</v>
      </c>
    </row>
    <row r="13041" spans="1:11" x14ac:dyDescent="0.2">
      <c r="A13041" s="8">
        <f>IF(IFERROR((MATCH(G13041,$G$1:$G$12712,0)),0),INDEX($A$1:$A$12712,MATCH(G13041,$G$1:$G$12712,0)),MAX($A$2:$A13040)+1)</f>
        <v>168</v>
      </c>
      <c r="B13041" s="8">
        <f t="shared" si="210"/>
        <v>168</v>
      </c>
      <c r="C13041" s="9" t="str">
        <f t="shared" si="211"/>
        <v>East Bend</v>
      </c>
      <c r="D13041" s="8">
        <v>27</v>
      </c>
      <c r="E13041" s="8" t="s">
        <v>25838</v>
      </c>
      <c r="F13041" s="10" t="s">
        <v>25850</v>
      </c>
      <c r="G13041" s="8">
        <v>6018</v>
      </c>
      <c r="H13041" s="8" t="s">
        <v>13606</v>
      </c>
      <c r="I13041" s="8" t="s">
        <v>120</v>
      </c>
      <c r="J13041" s="8">
        <v>55729</v>
      </c>
      <c r="K13041" s="8" t="s">
        <v>33821</v>
      </c>
    </row>
    <row r="13042" spans="1:11" x14ac:dyDescent="0.2">
      <c r="A13042" s="8">
        <f>IF(IFERROR((MATCH(G13042,$G$1:$G$12712,0)),0),INDEX($A$1:$A$12712,MATCH(G13042,$G$1:$G$12712,0)),MAX($A$2:$A13041)+1)</f>
        <v>288</v>
      </c>
      <c r="B13042" s="8">
        <f t="shared" ref="B13042:B13105" si="212">IF(COUNTIF($G$1:$G$12712,G13042&gt;0),0,INDEX($A$1:$A$12712,MATCH(G13042,$G$1:$G$12712,0)))</f>
        <v>288</v>
      </c>
      <c r="C13042" s="9" t="str">
        <f t="shared" si="211"/>
        <v>J M Stuart</v>
      </c>
      <c r="D13042" s="8">
        <v>27</v>
      </c>
      <c r="E13042" s="8" t="s">
        <v>25838</v>
      </c>
      <c r="F13042" s="10" t="s">
        <v>25851</v>
      </c>
      <c r="G13042" s="8">
        <v>2850</v>
      </c>
      <c r="H13042" s="8" t="s">
        <v>13852</v>
      </c>
      <c r="I13042" s="8" t="s">
        <v>421</v>
      </c>
      <c r="J13042" s="8">
        <v>4922</v>
      </c>
      <c r="K13042" s="8" t="s">
        <v>33821</v>
      </c>
    </row>
    <row r="13043" spans="1:11" x14ac:dyDescent="0.2">
      <c r="A13043" s="8">
        <f>IF(IFERROR((MATCH(G13043,$G$1:$G$12712,0)),0),INDEX($A$1:$A$12712,MATCH(G13043,$G$1:$G$12712,0)),MAX($A$2:$A13042)+1)</f>
        <v>288</v>
      </c>
      <c r="B13043" s="8">
        <f t="shared" si="212"/>
        <v>288</v>
      </c>
      <c r="C13043" s="9" t="str">
        <f t="shared" si="211"/>
        <v>J M Stuart</v>
      </c>
      <c r="D13043" s="8">
        <v>27</v>
      </c>
      <c r="E13043" s="8" t="s">
        <v>25838</v>
      </c>
      <c r="F13043" s="10" t="s">
        <v>25852</v>
      </c>
      <c r="G13043" s="8">
        <v>2850</v>
      </c>
      <c r="H13043" s="8" t="s">
        <v>13852</v>
      </c>
      <c r="I13043" s="8" t="s">
        <v>421</v>
      </c>
      <c r="J13043" s="8">
        <v>4922</v>
      </c>
      <c r="K13043" s="8" t="s">
        <v>33821</v>
      </c>
    </row>
    <row r="13044" spans="1:11" x14ac:dyDescent="0.2">
      <c r="A13044" s="8">
        <f>IF(IFERROR((MATCH(G13044,$G$1:$G$12712,0)),0),INDEX($A$1:$A$12712,MATCH(G13044,$G$1:$G$12712,0)),MAX($A$2:$A13043)+1)</f>
        <v>288</v>
      </c>
      <c r="B13044" s="8">
        <f t="shared" si="212"/>
        <v>288</v>
      </c>
      <c r="C13044" s="9" t="str">
        <f t="shared" si="211"/>
        <v>J M Stuart</v>
      </c>
      <c r="D13044" s="8">
        <v>27</v>
      </c>
      <c r="E13044" s="8" t="s">
        <v>25838</v>
      </c>
      <c r="F13044" s="10" t="s">
        <v>25853</v>
      </c>
      <c r="G13044" s="8">
        <v>2850</v>
      </c>
      <c r="H13044" s="8" t="s">
        <v>13852</v>
      </c>
      <c r="I13044" s="8" t="s">
        <v>421</v>
      </c>
      <c r="J13044" s="8">
        <v>4922</v>
      </c>
      <c r="K13044" s="8" t="s">
        <v>33821</v>
      </c>
    </row>
    <row r="13045" spans="1:11" x14ac:dyDescent="0.2">
      <c r="A13045" s="8">
        <f>IF(IFERROR((MATCH(G13045,$G$1:$G$12712,0)),0),INDEX($A$1:$A$12712,MATCH(G13045,$G$1:$G$12712,0)),MAX($A$2:$A13044)+1)</f>
        <v>288</v>
      </c>
      <c r="B13045" s="8">
        <f t="shared" si="212"/>
        <v>288</v>
      </c>
      <c r="C13045" s="9" t="str">
        <f t="shared" si="211"/>
        <v>J M Stuart</v>
      </c>
      <c r="D13045" s="8">
        <v>27</v>
      </c>
      <c r="E13045" s="8" t="s">
        <v>25838</v>
      </c>
      <c r="F13045" s="10" t="s">
        <v>25854</v>
      </c>
      <c r="G13045" s="8">
        <v>2850</v>
      </c>
      <c r="H13045" s="8" t="s">
        <v>13852</v>
      </c>
      <c r="I13045" s="8" t="s">
        <v>421</v>
      </c>
      <c r="J13045" s="8">
        <v>4922</v>
      </c>
      <c r="K13045" s="8" t="s">
        <v>33821</v>
      </c>
    </row>
    <row r="13046" spans="1:11" x14ac:dyDescent="0.2">
      <c r="A13046" s="8">
        <f>IF(IFERROR((MATCH(G13046,$G$1:$G$12712,0)),0),INDEX($A$1:$A$12712,MATCH(G13046,$G$1:$G$12712,0)),MAX($A$2:$A13045)+1)</f>
        <v>288</v>
      </c>
      <c r="B13046" s="8">
        <f t="shared" si="212"/>
        <v>288</v>
      </c>
      <c r="C13046" s="9" t="str">
        <f t="shared" si="211"/>
        <v>J M Stuart</v>
      </c>
      <c r="D13046" s="8">
        <v>27</v>
      </c>
      <c r="E13046" s="8" t="s">
        <v>25838</v>
      </c>
      <c r="F13046" s="10" t="s">
        <v>25855</v>
      </c>
      <c r="G13046" s="8">
        <v>2850</v>
      </c>
      <c r="H13046" s="8" t="s">
        <v>13852</v>
      </c>
      <c r="I13046" s="8" t="s">
        <v>421</v>
      </c>
      <c r="J13046" s="8">
        <v>4922</v>
      </c>
      <c r="K13046" s="8" t="s">
        <v>33821</v>
      </c>
    </row>
    <row r="13047" spans="1:11" x14ac:dyDescent="0.2">
      <c r="A13047" s="8">
        <f>IF(IFERROR((MATCH(G13047,$G$1:$G$12712,0)),0),INDEX($A$1:$A$12712,MATCH(G13047,$G$1:$G$12712,0)),MAX($A$2:$A13046)+1)</f>
        <v>316</v>
      </c>
      <c r="B13047" s="8">
        <f t="shared" si="212"/>
        <v>316</v>
      </c>
      <c r="C13047" s="9" t="str">
        <f t="shared" si="211"/>
        <v>Killen Station</v>
      </c>
      <c r="D13047" s="8">
        <v>27</v>
      </c>
      <c r="E13047" s="8" t="s">
        <v>25838</v>
      </c>
      <c r="F13047" s="10" t="s">
        <v>25856</v>
      </c>
      <c r="G13047" s="8">
        <v>6031</v>
      </c>
      <c r="H13047" s="8" t="s">
        <v>13909</v>
      </c>
      <c r="I13047" s="8" t="s">
        <v>421</v>
      </c>
      <c r="J13047" s="8">
        <v>4922</v>
      </c>
      <c r="K13047" s="8" t="s">
        <v>33821</v>
      </c>
    </row>
    <row r="13048" spans="1:11" x14ac:dyDescent="0.2">
      <c r="A13048" s="8">
        <f>IF(IFERROR((MATCH(G13048,$G$1:$G$12712,0)),0),INDEX($A$1:$A$12712,MATCH(G13048,$G$1:$G$12712,0)),MAX($A$2:$A13047)+1)</f>
        <v>316</v>
      </c>
      <c r="B13048" s="8">
        <f t="shared" si="212"/>
        <v>316</v>
      </c>
      <c r="C13048" s="9" t="str">
        <f t="shared" si="211"/>
        <v>Killen Station</v>
      </c>
      <c r="D13048" s="8">
        <v>27</v>
      </c>
      <c r="E13048" s="8" t="s">
        <v>25838</v>
      </c>
      <c r="F13048" s="10" t="s">
        <v>25857</v>
      </c>
      <c r="G13048" s="8">
        <v>6031</v>
      </c>
      <c r="H13048" s="8" t="s">
        <v>13909</v>
      </c>
      <c r="I13048" s="8" t="s">
        <v>421</v>
      </c>
      <c r="J13048" s="8">
        <v>4922</v>
      </c>
      <c r="K13048" s="8" t="s">
        <v>33821</v>
      </c>
    </row>
    <row r="13049" spans="1:11" x14ac:dyDescent="0.2">
      <c r="A13049" s="8">
        <f>IF(IFERROR((MATCH(G13049,$G$1:$G$12712,0)),0),INDEX($A$1:$A$12712,MATCH(G13049,$G$1:$G$12712,0)),MAX($A$2:$A13048)+1)</f>
        <v>316</v>
      </c>
      <c r="B13049" s="8">
        <f t="shared" si="212"/>
        <v>316</v>
      </c>
      <c r="C13049" s="9" t="str">
        <f t="shared" si="211"/>
        <v>Killen Station</v>
      </c>
      <c r="D13049" s="8">
        <v>27</v>
      </c>
      <c r="E13049" s="8" t="s">
        <v>25838</v>
      </c>
      <c r="F13049" s="10" t="s">
        <v>25858</v>
      </c>
      <c r="G13049" s="8">
        <v>6031</v>
      </c>
      <c r="H13049" s="8" t="s">
        <v>13909</v>
      </c>
      <c r="I13049" s="8" t="s">
        <v>421</v>
      </c>
      <c r="J13049" s="8">
        <v>4922</v>
      </c>
      <c r="K13049" s="8" t="s">
        <v>33821</v>
      </c>
    </row>
    <row r="13050" spans="1:11" x14ac:dyDescent="0.2">
      <c r="A13050" s="8">
        <f>IF(IFERROR((MATCH(G13050,$G$1:$G$12712,0)),0),INDEX($A$1:$A$12712,MATCH(G13050,$G$1:$G$12712,0)),MAX($A$2:$A13049)+1)</f>
        <v>316</v>
      </c>
      <c r="B13050" s="8">
        <f t="shared" si="212"/>
        <v>316</v>
      </c>
      <c r="C13050" s="9" t="str">
        <f t="shared" si="211"/>
        <v>Killen Station</v>
      </c>
      <c r="D13050" s="8">
        <v>27</v>
      </c>
      <c r="E13050" s="8" t="s">
        <v>25838</v>
      </c>
      <c r="F13050" s="10" t="s">
        <v>25859</v>
      </c>
      <c r="G13050" s="8">
        <v>6031</v>
      </c>
      <c r="H13050" s="8" t="s">
        <v>13909</v>
      </c>
      <c r="I13050" s="8" t="s">
        <v>421</v>
      </c>
      <c r="J13050" s="8">
        <v>4922</v>
      </c>
      <c r="K13050" s="8" t="s">
        <v>33821</v>
      </c>
    </row>
    <row r="13051" spans="1:11" x14ac:dyDescent="0.2">
      <c r="A13051" s="8">
        <f>IF(IFERROR((MATCH(G13051,$G$1:$G$12712,0)),0),INDEX($A$1:$A$12712,MATCH(G13051,$G$1:$G$12712,0)),MAX($A$2:$A13050)+1)</f>
        <v>410</v>
      </c>
      <c r="B13051" s="8">
        <f t="shared" si="212"/>
        <v>410</v>
      </c>
      <c r="C13051" s="9" t="str">
        <f t="shared" si="211"/>
        <v>Miami Fort</v>
      </c>
      <c r="D13051" s="8">
        <v>27</v>
      </c>
      <c r="E13051" s="8" t="s">
        <v>25838</v>
      </c>
      <c r="F13051" s="10" t="s">
        <v>25860</v>
      </c>
      <c r="G13051" s="8">
        <v>2832</v>
      </c>
      <c r="H13051" s="8" t="s">
        <v>14078</v>
      </c>
      <c r="I13051" s="8" t="s">
        <v>1667</v>
      </c>
      <c r="J13051" s="8">
        <v>59919</v>
      </c>
      <c r="K13051" s="8" t="s">
        <v>33821</v>
      </c>
    </row>
    <row r="13052" spans="1:11" x14ac:dyDescent="0.2">
      <c r="A13052" s="8">
        <f>IF(IFERROR((MATCH(G13052,$G$1:$G$12712,0)),0),INDEX($A$1:$A$12712,MATCH(G13052,$G$1:$G$12712,0)),MAX($A$2:$A13051)+1)</f>
        <v>410</v>
      </c>
      <c r="B13052" s="8">
        <f t="shared" si="212"/>
        <v>410</v>
      </c>
      <c r="C13052" s="9" t="str">
        <f t="shared" si="211"/>
        <v>Miami Fort</v>
      </c>
      <c r="D13052" s="8">
        <v>27</v>
      </c>
      <c r="E13052" s="8" t="s">
        <v>25838</v>
      </c>
      <c r="F13052" s="10" t="s">
        <v>25861</v>
      </c>
      <c r="G13052" s="8">
        <v>2832</v>
      </c>
      <c r="H13052" s="8" t="s">
        <v>14078</v>
      </c>
      <c r="I13052" s="8" t="s">
        <v>1667</v>
      </c>
      <c r="J13052" s="8">
        <v>59919</v>
      </c>
      <c r="K13052" s="8" t="s">
        <v>33821</v>
      </c>
    </row>
    <row r="13053" spans="1:11" x14ac:dyDescent="0.2">
      <c r="A13053" s="8">
        <f>IF(IFERROR((MATCH(G13053,$G$1:$G$12712,0)),0),INDEX($A$1:$A$12712,MATCH(G13053,$G$1:$G$12712,0)),MAX($A$2:$A13052)+1)</f>
        <v>410</v>
      </c>
      <c r="B13053" s="8">
        <f t="shared" si="212"/>
        <v>410</v>
      </c>
      <c r="C13053" s="9" t="str">
        <f t="shared" si="211"/>
        <v>Miami Fort</v>
      </c>
      <c r="D13053" s="8">
        <v>27</v>
      </c>
      <c r="E13053" s="8" t="s">
        <v>25838</v>
      </c>
      <c r="F13053" s="10" t="s">
        <v>25862</v>
      </c>
      <c r="G13053" s="8">
        <v>2832</v>
      </c>
      <c r="H13053" s="8" t="s">
        <v>14078</v>
      </c>
      <c r="I13053" s="8" t="s">
        <v>1667</v>
      </c>
      <c r="J13053" s="8">
        <v>59919</v>
      </c>
      <c r="K13053" s="8" t="s">
        <v>33821</v>
      </c>
    </row>
    <row r="13054" spans="1:11" x14ac:dyDescent="0.2">
      <c r="A13054" s="8">
        <f>IF(IFERROR((MATCH(G13054,$G$1:$G$12712,0)),0),INDEX($A$1:$A$12712,MATCH(G13054,$G$1:$G$12712,0)),MAX($A$2:$A13053)+1)</f>
        <v>410</v>
      </c>
      <c r="B13054" s="8">
        <f t="shared" si="212"/>
        <v>410</v>
      </c>
      <c r="C13054" s="9" t="str">
        <f t="shared" si="211"/>
        <v>Miami Fort</v>
      </c>
      <c r="D13054" s="8">
        <v>27</v>
      </c>
      <c r="E13054" s="8" t="s">
        <v>25838</v>
      </c>
      <c r="F13054" s="10" t="s">
        <v>25863</v>
      </c>
      <c r="G13054" s="8">
        <v>2832</v>
      </c>
      <c r="H13054" s="8" t="s">
        <v>14078</v>
      </c>
      <c r="I13054" s="8" t="s">
        <v>1667</v>
      </c>
      <c r="J13054" s="8">
        <v>59919</v>
      </c>
      <c r="K13054" s="8" t="s">
        <v>33821</v>
      </c>
    </row>
    <row r="13055" spans="1:11" x14ac:dyDescent="0.2">
      <c r="A13055" s="8">
        <f>IF(IFERROR((MATCH(G13055,$G$1:$G$12712,0)),0),INDEX($A$1:$A$12712,MATCH(G13055,$G$1:$G$12712,0)),MAX($A$2:$A13054)+1)</f>
        <v>410</v>
      </c>
      <c r="B13055" s="8">
        <f t="shared" si="212"/>
        <v>410</v>
      </c>
      <c r="C13055" s="9" t="str">
        <f t="shared" si="211"/>
        <v>Miami Fort</v>
      </c>
      <c r="D13055" s="8">
        <v>27</v>
      </c>
      <c r="E13055" s="8" t="s">
        <v>25838</v>
      </c>
      <c r="F13055" s="10" t="s">
        <v>25864</v>
      </c>
      <c r="G13055" s="8">
        <v>2832</v>
      </c>
      <c r="H13055" s="8" t="s">
        <v>14078</v>
      </c>
      <c r="I13055" s="8" t="s">
        <v>1667</v>
      </c>
      <c r="J13055" s="8">
        <v>59919</v>
      </c>
      <c r="K13055" s="8" t="s">
        <v>33821</v>
      </c>
    </row>
    <row r="13056" spans="1:11" x14ac:dyDescent="0.2">
      <c r="A13056" s="8">
        <f>IF(IFERROR((MATCH(G13056,$G$1:$G$12712,0)),0),INDEX($A$1:$A$12712,MATCH(G13056,$G$1:$G$12712,0)),MAX($A$2:$A13055)+1)</f>
        <v>410</v>
      </c>
      <c r="B13056" s="8">
        <f t="shared" si="212"/>
        <v>410</v>
      </c>
      <c r="C13056" s="9" t="str">
        <f t="shared" si="211"/>
        <v>Miami Fort</v>
      </c>
      <c r="D13056" s="8">
        <v>27</v>
      </c>
      <c r="E13056" s="8" t="s">
        <v>25838</v>
      </c>
      <c r="F13056" s="10" t="s">
        <v>25865</v>
      </c>
      <c r="G13056" s="8">
        <v>2832</v>
      </c>
      <c r="H13056" s="8" t="s">
        <v>14078</v>
      </c>
      <c r="I13056" s="8" t="s">
        <v>1667</v>
      </c>
      <c r="J13056" s="8">
        <v>59919</v>
      </c>
      <c r="K13056" s="8" t="s">
        <v>33821</v>
      </c>
    </row>
    <row r="13057" spans="1:11" x14ac:dyDescent="0.2">
      <c r="A13057" s="8">
        <f>IF(IFERROR((MATCH(G13057,$G$1:$G$12712,0)),0),INDEX($A$1:$A$12712,MATCH(G13057,$G$1:$G$12712,0)),MAX($A$2:$A13056)+1)</f>
        <v>410</v>
      </c>
      <c r="B13057" s="8">
        <f t="shared" si="212"/>
        <v>410</v>
      </c>
      <c r="C13057" s="9" t="str">
        <f t="shared" si="211"/>
        <v>Miami Fort</v>
      </c>
      <c r="D13057" s="8">
        <v>27</v>
      </c>
      <c r="E13057" s="8" t="s">
        <v>25838</v>
      </c>
      <c r="F13057" s="10" t="s">
        <v>25866</v>
      </c>
      <c r="G13057" s="8">
        <v>2832</v>
      </c>
      <c r="H13057" s="8" t="s">
        <v>14078</v>
      </c>
      <c r="I13057" s="8" t="s">
        <v>1667</v>
      </c>
      <c r="J13057" s="8">
        <v>59919</v>
      </c>
      <c r="K13057" s="8" t="s">
        <v>33821</v>
      </c>
    </row>
    <row r="13058" spans="1:11" x14ac:dyDescent="0.2">
      <c r="A13058" s="8">
        <f>IF(IFERROR((MATCH(G13058,$G$1:$G$12712,0)),0),INDEX($A$1:$A$12712,MATCH(G13058,$G$1:$G$12712,0)),MAX($A$2:$A13057)+1)</f>
        <v>410</v>
      </c>
      <c r="B13058" s="8">
        <f t="shared" si="212"/>
        <v>410</v>
      </c>
      <c r="C13058" s="9" t="str">
        <f t="shared" si="211"/>
        <v>Miami Fort</v>
      </c>
      <c r="D13058" s="8">
        <v>27</v>
      </c>
      <c r="E13058" s="8" t="s">
        <v>25838</v>
      </c>
      <c r="F13058" s="10" t="s">
        <v>25867</v>
      </c>
      <c r="G13058" s="8">
        <v>2832</v>
      </c>
      <c r="H13058" s="8" t="s">
        <v>14078</v>
      </c>
      <c r="I13058" s="8" t="s">
        <v>1667</v>
      </c>
      <c r="J13058" s="8">
        <v>59919</v>
      </c>
      <c r="K13058" s="8" t="s">
        <v>33821</v>
      </c>
    </row>
    <row r="13059" spans="1:11" x14ac:dyDescent="0.2">
      <c r="A13059" s="8">
        <f>IF(IFERROR((MATCH(G13059,$G$1:$G$12712,0)),0),INDEX($A$1:$A$12712,MATCH(G13059,$G$1:$G$12712,0)),MAX($A$2:$A13058)+1)</f>
        <v>40</v>
      </c>
      <c r="B13059" s="8">
        <f t="shared" si="212"/>
        <v>40</v>
      </c>
      <c r="C13059" s="9" t="str">
        <f t="shared" si="211"/>
        <v>Walter C Beckjord</v>
      </c>
      <c r="D13059" s="8">
        <v>27</v>
      </c>
      <c r="E13059" s="8" t="s">
        <v>25838</v>
      </c>
      <c r="F13059" s="10" t="s">
        <v>25868</v>
      </c>
      <c r="G13059" s="8">
        <v>2830</v>
      </c>
      <c r="H13059" s="8" t="s">
        <v>13362</v>
      </c>
      <c r="I13059" s="8" t="s">
        <v>124</v>
      </c>
      <c r="J13059" s="8">
        <v>3542</v>
      </c>
      <c r="K13059" s="8" t="s">
        <v>33821</v>
      </c>
    </row>
    <row r="13060" spans="1:11" x14ac:dyDescent="0.2">
      <c r="A13060" s="8">
        <f>IF(IFERROR((MATCH(G13060,$G$1:$G$12712,0)),0),INDEX($A$1:$A$12712,MATCH(G13060,$G$1:$G$12712,0)),MAX($A$2:$A13059)+1)</f>
        <v>40</v>
      </c>
      <c r="B13060" s="8">
        <f t="shared" si="212"/>
        <v>40</v>
      </c>
      <c r="C13060" s="9" t="str">
        <f t="shared" si="211"/>
        <v>Walter C Beckjord</v>
      </c>
      <c r="D13060" s="8">
        <v>27</v>
      </c>
      <c r="E13060" s="8" t="s">
        <v>25838</v>
      </c>
      <c r="F13060" s="10" t="s">
        <v>25869</v>
      </c>
      <c r="G13060" s="8">
        <v>2830</v>
      </c>
      <c r="H13060" s="8" t="s">
        <v>13362</v>
      </c>
      <c r="I13060" s="8" t="s">
        <v>124</v>
      </c>
      <c r="J13060" s="8">
        <v>3542</v>
      </c>
      <c r="K13060" s="8" t="s">
        <v>33821</v>
      </c>
    </row>
    <row r="13061" spans="1:11" x14ac:dyDescent="0.2">
      <c r="A13061" s="8">
        <f>IF(IFERROR((MATCH(G13061,$G$1:$G$12712,0)),0),INDEX($A$1:$A$12712,MATCH(G13061,$G$1:$G$12712,0)),MAX($A$2:$A13060)+1)</f>
        <v>40</v>
      </c>
      <c r="B13061" s="8">
        <f t="shared" si="212"/>
        <v>40</v>
      </c>
      <c r="C13061" s="9" t="str">
        <f t="shared" si="211"/>
        <v>Walter C Beckjord</v>
      </c>
      <c r="D13061" s="8">
        <v>27</v>
      </c>
      <c r="E13061" s="8" t="s">
        <v>25838</v>
      </c>
      <c r="F13061" s="10" t="s">
        <v>25870</v>
      </c>
      <c r="G13061" s="8">
        <v>2830</v>
      </c>
      <c r="H13061" s="8" t="s">
        <v>13362</v>
      </c>
      <c r="I13061" s="8" t="s">
        <v>124</v>
      </c>
      <c r="J13061" s="8">
        <v>3542</v>
      </c>
      <c r="K13061" s="8" t="s">
        <v>33821</v>
      </c>
    </row>
    <row r="13062" spans="1:11" x14ac:dyDescent="0.2">
      <c r="A13062" s="8">
        <f>IF(IFERROR((MATCH(G13062,$G$1:$G$12712,0)),0),INDEX($A$1:$A$12712,MATCH(G13062,$G$1:$G$12712,0)),MAX($A$2:$A13061)+1)</f>
        <v>40</v>
      </c>
      <c r="B13062" s="8">
        <f t="shared" si="212"/>
        <v>40</v>
      </c>
      <c r="C13062" s="9" t="str">
        <f t="shared" si="211"/>
        <v>Walter C Beckjord</v>
      </c>
      <c r="D13062" s="8">
        <v>27</v>
      </c>
      <c r="E13062" s="8" t="s">
        <v>25838</v>
      </c>
      <c r="F13062" s="10" t="s">
        <v>25871</v>
      </c>
      <c r="G13062" s="8">
        <v>2830</v>
      </c>
      <c r="H13062" s="8" t="s">
        <v>13362</v>
      </c>
      <c r="I13062" s="8" t="s">
        <v>124</v>
      </c>
      <c r="J13062" s="8">
        <v>3542</v>
      </c>
      <c r="K13062" s="8" t="s">
        <v>33821</v>
      </c>
    </row>
    <row r="13063" spans="1:11" x14ac:dyDescent="0.2">
      <c r="A13063" s="8">
        <f>IF(IFERROR((MATCH(G13063,$G$1:$G$12712,0)),0),INDEX($A$1:$A$12712,MATCH(G13063,$G$1:$G$12712,0)),MAX($A$2:$A13062)+1)</f>
        <v>11152</v>
      </c>
      <c r="B13063" s="8" t="e">
        <f t="shared" si="212"/>
        <v>#N/A</v>
      </c>
      <c r="C13063" s="9" t="str">
        <f t="shared" si="211"/>
        <v>w.c. beckjord #6-cge</v>
      </c>
      <c r="D13063" s="8">
        <v>27</v>
      </c>
      <c r="E13063" s="8" t="s">
        <v>25838</v>
      </c>
      <c r="F13063" s="10" t="s">
        <v>25872</v>
      </c>
      <c r="G13063" s="8"/>
      <c r="H13063" s="8"/>
      <c r="I13063" s="8"/>
      <c r="J13063" s="8"/>
      <c r="K13063" s="8" t="s">
        <v>33821</v>
      </c>
    </row>
    <row r="13064" spans="1:11" x14ac:dyDescent="0.2">
      <c r="A13064" s="8">
        <f>IF(IFERROR((MATCH(G13064,$G$1:$G$12712,0)),0),INDEX($A$1:$A$12712,MATCH(G13064,$G$1:$G$12712,0)),MAX($A$2:$A13063)+1)</f>
        <v>40</v>
      </c>
      <c r="B13064" s="8">
        <f t="shared" si="212"/>
        <v>40</v>
      </c>
      <c r="C13064" s="9" t="str">
        <f t="shared" si="211"/>
        <v>Walter C Beckjord</v>
      </c>
      <c r="D13064" s="8">
        <v>27</v>
      </c>
      <c r="E13064" s="8" t="s">
        <v>25838</v>
      </c>
      <c r="F13064" s="10" t="s">
        <v>25873</v>
      </c>
      <c r="G13064" s="8">
        <v>2830</v>
      </c>
      <c r="H13064" s="8" t="s">
        <v>13362</v>
      </c>
      <c r="I13064" s="8" t="s">
        <v>124</v>
      </c>
      <c r="J13064" s="8">
        <v>3542</v>
      </c>
      <c r="K13064" s="8" t="s">
        <v>33821</v>
      </c>
    </row>
    <row r="13065" spans="1:11" x14ac:dyDescent="0.2">
      <c r="A13065" s="8">
        <f>IF(IFERROR((MATCH(G13065,$G$1:$G$12712,0)),0),INDEX($A$1:$A$12712,MATCH(G13065,$G$1:$G$12712,0)),MAX($A$2:$A13064)+1)</f>
        <v>650</v>
      </c>
      <c r="B13065" s="8">
        <f t="shared" si="212"/>
        <v>650</v>
      </c>
      <c r="C13065" s="9" t="str">
        <f t="shared" si="211"/>
        <v>Woodsdale</v>
      </c>
      <c r="D13065" s="8">
        <v>27</v>
      </c>
      <c r="E13065" s="8" t="s">
        <v>25838</v>
      </c>
      <c r="F13065" s="10" t="s">
        <v>25874</v>
      </c>
      <c r="G13065" s="8">
        <v>7158</v>
      </c>
      <c r="H13065" s="8" t="s">
        <v>14564</v>
      </c>
      <c r="I13065" s="8" t="s">
        <v>120</v>
      </c>
      <c r="J13065" s="8">
        <v>55729</v>
      </c>
      <c r="K13065" s="8" t="s">
        <v>33821</v>
      </c>
    </row>
    <row r="13066" spans="1:11" x14ac:dyDescent="0.2">
      <c r="A13066" s="8">
        <f>IF(IFERROR((MATCH(G13066,$G$1:$G$12712,0)),0),INDEX($A$1:$A$12712,MATCH(G13066,$G$1:$G$12712,0)),MAX($A$2:$A13065)+1)</f>
        <v>608</v>
      </c>
      <c r="B13066" s="8">
        <f t="shared" si="212"/>
        <v>608</v>
      </c>
      <c r="C13066" s="9" t="str">
        <f t="shared" si="211"/>
        <v>W H Zimmer</v>
      </c>
      <c r="D13066" s="8">
        <v>27</v>
      </c>
      <c r="E13066" s="8" t="s">
        <v>25838</v>
      </c>
      <c r="F13066" s="10" t="s">
        <v>25875</v>
      </c>
      <c r="G13066" s="8">
        <v>6019</v>
      </c>
      <c r="H13066" s="8" t="s">
        <v>14475</v>
      </c>
      <c r="I13066" s="8" t="s">
        <v>1670</v>
      </c>
      <c r="J13066" s="8">
        <v>59920</v>
      </c>
      <c r="K13066" s="8" t="s">
        <v>33821</v>
      </c>
    </row>
    <row r="13067" spans="1:11" x14ac:dyDescent="0.2">
      <c r="A13067" s="8">
        <f>IF(IFERROR((MATCH(G13067,$G$1:$G$12712,0)),0),INDEX($A$1:$A$12712,MATCH(G13067,$G$1:$G$12712,0)),MAX($A$2:$A13066)+1)</f>
        <v>608</v>
      </c>
      <c r="B13067" s="8">
        <f t="shared" si="212"/>
        <v>608</v>
      </c>
      <c r="C13067" s="9" t="str">
        <f t="shared" si="211"/>
        <v>W H Zimmer</v>
      </c>
      <c r="D13067" s="8">
        <v>27</v>
      </c>
      <c r="E13067" s="8" t="s">
        <v>25838</v>
      </c>
      <c r="F13067" s="10" t="s">
        <v>25876</v>
      </c>
      <c r="G13067" s="8">
        <v>6019</v>
      </c>
      <c r="H13067" s="8" t="s">
        <v>14475</v>
      </c>
      <c r="I13067" s="8" t="s">
        <v>1670</v>
      </c>
      <c r="J13067" s="8">
        <v>59920</v>
      </c>
      <c r="K13067" s="8" t="s">
        <v>33821</v>
      </c>
    </row>
    <row r="13068" spans="1:11" x14ac:dyDescent="0.2">
      <c r="A13068" s="8">
        <f>IF(IFERROR((MATCH(G13068,$G$1:$G$12712,0)),0),INDEX($A$1:$A$12712,MATCH(G13068,$G$1:$G$12712,0)),MAX($A$2:$A13067)+1)</f>
        <v>608</v>
      </c>
      <c r="B13068" s="8">
        <f t="shared" si="212"/>
        <v>608</v>
      </c>
      <c r="C13068" s="9" t="str">
        <f t="shared" si="211"/>
        <v>W H Zimmer</v>
      </c>
      <c r="D13068" s="8">
        <v>27</v>
      </c>
      <c r="E13068" s="8" t="s">
        <v>25838</v>
      </c>
      <c r="F13068" s="10" t="s">
        <v>25877</v>
      </c>
      <c r="G13068" s="8">
        <v>6019</v>
      </c>
      <c r="H13068" s="8" t="s">
        <v>14475</v>
      </c>
      <c r="I13068" s="8" t="s">
        <v>1670</v>
      </c>
      <c r="J13068" s="8">
        <v>59920</v>
      </c>
      <c r="K13068" s="8" t="s">
        <v>33821</v>
      </c>
    </row>
    <row r="13069" spans="1:11" x14ac:dyDescent="0.2">
      <c r="A13069" s="8">
        <f>IF(IFERROR((MATCH(G13069,$G$1:$G$12712,0)),0),INDEX($A$1:$A$12712,MATCH(G13069,$G$1:$G$12712,0)),MAX($A$2:$A13068)+1)</f>
        <v>608</v>
      </c>
      <c r="B13069" s="8">
        <f t="shared" si="212"/>
        <v>608</v>
      </c>
      <c r="C13069" s="9" t="str">
        <f t="shared" si="211"/>
        <v>W H Zimmer</v>
      </c>
      <c r="D13069" s="8">
        <v>27</v>
      </c>
      <c r="E13069" s="8" t="s">
        <v>25838</v>
      </c>
      <c r="F13069" s="10" t="s">
        <v>25878</v>
      </c>
      <c r="G13069" s="8">
        <v>6019</v>
      </c>
      <c r="H13069" s="8" t="s">
        <v>14475</v>
      </c>
      <c r="I13069" s="8" t="s">
        <v>1670</v>
      </c>
      <c r="J13069" s="8">
        <v>59920</v>
      </c>
      <c r="K13069" s="8" t="s">
        <v>33821</v>
      </c>
    </row>
    <row r="13070" spans="1:11" x14ac:dyDescent="0.2">
      <c r="A13070" s="8">
        <f>IF(IFERROR((MATCH(G13070,$G$1:$G$12712,0)),0),INDEX($A$1:$A$12712,MATCH(G13070,$G$1:$G$12712,0)),MAX($A$2:$A13069)+1)</f>
        <v>608</v>
      </c>
      <c r="B13070" s="8">
        <f t="shared" si="212"/>
        <v>608</v>
      </c>
      <c r="C13070" s="9" t="str">
        <f t="shared" si="211"/>
        <v>W H Zimmer</v>
      </c>
      <c r="D13070" s="8">
        <v>27</v>
      </c>
      <c r="E13070" s="8" t="s">
        <v>25838</v>
      </c>
      <c r="F13070" s="10" t="s">
        <v>25879</v>
      </c>
      <c r="G13070" s="8">
        <v>6019</v>
      </c>
      <c r="H13070" s="8" t="s">
        <v>14475</v>
      </c>
      <c r="I13070" s="8" t="s">
        <v>1670</v>
      </c>
      <c r="J13070" s="8">
        <v>59920</v>
      </c>
      <c r="K13070" s="8" t="s">
        <v>33821</v>
      </c>
    </row>
    <row r="13071" spans="1:11" x14ac:dyDescent="0.2">
      <c r="A13071" s="8">
        <f>IF(IFERROR((MATCH(G13071,$G$1:$G$12712,0)),0),INDEX($A$1:$A$12712,MATCH(G13071,$G$1:$G$12712,0)),MAX($A$2:$A13070)+1)</f>
        <v>11153</v>
      </c>
      <c r="B13071" s="8" t="e">
        <f t="shared" si="212"/>
        <v>#N/A</v>
      </c>
      <c r="C13071" s="9" t="str">
        <f t="shared" si="211"/>
        <v>hitachi</v>
      </c>
      <c r="D13071" s="8">
        <v>29</v>
      </c>
      <c r="E13071" s="8" t="s">
        <v>25881</v>
      </c>
      <c r="F13071" s="10" t="s">
        <v>25880</v>
      </c>
      <c r="G13071" s="8"/>
      <c r="H13071" s="8"/>
      <c r="I13071" s="8"/>
      <c r="J13071" s="8"/>
      <c r="K13071" s="8" t="s">
        <v>33821</v>
      </c>
    </row>
    <row r="13072" spans="1:11" x14ac:dyDescent="0.2">
      <c r="A13072" s="8">
        <f>IF(IFERROR((MATCH(G13072,$G$1:$G$12712,0)),0),INDEX($A$1:$A$12712,MATCH(G13072,$G$1:$G$12712,0)),MAX($A$2:$A13071)+1)</f>
        <v>11154</v>
      </c>
      <c r="B13072" s="8" t="e">
        <f t="shared" si="212"/>
        <v>#N/A</v>
      </c>
      <c r="C13072" s="9" t="str">
        <f t="shared" si="211"/>
        <v>j. b. e.</v>
      </c>
      <c r="D13072" s="8">
        <v>29</v>
      </c>
      <c r="E13072" s="8" t="s">
        <v>25881</v>
      </c>
      <c r="F13072" s="10" t="s">
        <v>25882</v>
      </c>
      <c r="G13072" s="8"/>
      <c r="H13072" s="8"/>
      <c r="I13072" s="8"/>
      <c r="J13072" s="8"/>
      <c r="K13072" s="8" t="s">
        <v>33821</v>
      </c>
    </row>
    <row r="13073" spans="1:11" x14ac:dyDescent="0.2">
      <c r="A13073" s="8">
        <f>A13072</f>
        <v>11154</v>
      </c>
      <c r="B13073" s="8" t="e">
        <f t="shared" si="212"/>
        <v>#N/A</v>
      </c>
      <c r="C13073" s="9" t="str">
        <f t="shared" ref="C13073:C13136" si="213">IF(H13073="",F13073,H13073)</f>
        <v>j.b.e</v>
      </c>
      <c r="D13073" s="8">
        <v>29</v>
      </c>
      <c r="E13073" s="8" t="s">
        <v>25881</v>
      </c>
      <c r="F13073" s="10" t="s">
        <v>25883</v>
      </c>
      <c r="G13073" s="8"/>
      <c r="H13073" s="8"/>
      <c r="I13073" s="8"/>
      <c r="J13073" s="8"/>
      <c r="K13073" s="8" t="s">
        <v>33821</v>
      </c>
    </row>
    <row r="13074" spans="1:11" x14ac:dyDescent="0.2">
      <c r="A13074" s="8">
        <f>A13072</f>
        <v>11154</v>
      </c>
      <c r="B13074" s="8" t="e">
        <f t="shared" si="212"/>
        <v>#N/A</v>
      </c>
      <c r="C13074" s="9" t="str">
        <f t="shared" si="213"/>
        <v>j.b.e.</v>
      </c>
      <c r="D13074" s="8">
        <v>29</v>
      </c>
      <c r="E13074" s="8" t="s">
        <v>25881</v>
      </c>
      <c r="F13074" s="10" t="s">
        <v>25884</v>
      </c>
      <c r="G13074" s="8"/>
      <c r="H13074" s="8"/>
      <c r="I13074" s="8"/>
      <c r="J13074" s="8"/>
      <c r="K13074" s="8" t="s">
        <v>33821</v>
      </c>
    </row>
    <row r="13075" spans="1:11" x14ac:dyDescent="0.2">
      <c r="A13075" s="8">
        <f>IF(IFERROR((MATCH(G13075,$G$1:$G$12712,0)),0),INDEX($A$1:$A$12712,MATCH(G13075,$G$1:$G$12712,0)),MAX($A$2:$A13074)+1)</f>
        <v>11155</v>
      </c>
      <c r="B13075" s="8" t="e">
        <f t="shared" si="212"/>
        <v>#N/A</v>
      </c>
      <c r="C13075" s="9" t="str">
        <f t="shared" si="213"/>
        <v>kauai, hawaii</v>
      </c>
      <c r="D13075" s="8">
        <v>29</v>
      </c>
      <c r="E13075" s="8" t="s">
        <v>25881</v>
      </c>
      <c r="F13075" s="10" t="s">
        <v>25885</v>
      </c>
      <c r="G13075" s="8"/>
      <c r="H13075" s="8"/>
      <c r="I13075" s="8"/>
      <c r="J13075" s="8"/>
      <c r="K13075" s="8" t="s">
        <v>33821</v>
      </c>
    </row>
    <row r="13076" spans="1:11" x14ac:dyDescent="0.2">
      <c r="A13076" s="8">
        <f>A13075</f>
        <v>11155</v>
      </c>
      <c r="B13076" s="8" t="e">
        <f t="shared" si="212"/>
        <v>#N/A</v>
      </c>
      <c r="C13076" s="9" t="str">
        <f t="shared" si="213"/>
        <v>kauai, hawaii:</v>
      </c>
      <c r="D13076" s="8">
        <v>29</v>
      </c>
      <c r="E13076" s="8" t="s">
        <v>25881</v>
      </c>
      <c r="F13076" s="10" t="s">
        <v>25886</v>
      </c>
      <c r="G13076" s="8"/>
      <c r="H13076" s="8"/>
      <c r="I13076" s="8"/>
      <c r="J13076" s="8"/>
      <c r="K13076" s="8" t="s">
        <v>33821</v>
      </c>
    </row>
    <row r="13077" spans="1:11" x14ac:dyDescent="0.2">
      <c r="A13077" s="8">
        <f>A1903</f>
        <v>1192</v>
      </c>
      <c r="B13077" s="8" t="e">
        <f t="shared" si="212"/>
        <v>#N/A</v>
      </c>
      <c r="C13077" s="9" t="str">
        <f t="shared" si="213"/>
        <v>newport, vermont:</v>
      </c>
      <c r="D13077" s="8">
        <v>29</v>
      </c>
      <c r="E13077" s="8" t="s">
        <v>25881</v>
      </c>
      <c r="F13077" s="10" t="s">
        <v>25887</v>
      </c>
      <c r="G13077" s="8"/>
      <c r="H13077" s="8"/>
      <c r="I13077" s="8"/>
      <c r="J13077" s="8"/>
      <c r="K13077" s="8" t="s">
        <v>33821</v>
      </c>
    </row>
    <row r="13078" spans="1:11" x14ac:dyDescent="0.2">
      <c r="A13078" s="8">
        <f>IF(IFERROR((MATCH(G13078,$G$1:$G$12712,0)),0),INDEX($A$1:$A$12712,MATCH(G13078,$G$1:$G$12712,0)),MAX($A$2:$A13077)+1)</f>
        <v>11156</v>
      </c>
      <c r="B13078" s="8" t="e">
        <f t="shared" si="212"/>
        <v>#N/A</v>
      </c>
      <c r="C13078" s="9" t="str">
        <f t="shared" si="213"/>
        <v>south troy, vermont</v>
      </c>
      <c r="D13078" s="8">
        <v>29</v>
      </c>
      <c r="E13078" s="8" t="s">
        <v>25881</v>
      </c>
      <c r="F13078" s="10" t="s">
        <v>25888</v>
      </c>
      <c r="G13078" s="8"/>
      <c r="H13078" s="8"/>
      <c r="I13078" s="8"/>
      <c r="J13078" s="8"/>
      <c r="K13078" s="8" t="s">
        <v>33821</v>
      </c>
    </row>
    <row r="13079" spans="1:11" x14ac:dyDescent="0.2">
      <c r="A13079" s="8">
        <f>IF(IFERROR((MATCH(G13079,$G$1:$G$12712,0)),0),INDEX($A$1:$A$12712,MATCH(G13079,$G$1:$G$12712,0)),MAX($A$2:$A13078)+1)</f>
        <v>11157</v>
      </c>
      <c r="B13079" s="8" t="e">
        <f t="shared" si="212"/>
        <v>#N/A</v>
      </c>
      <c r="C13079" s="9" t="str">
        <f t="shared" si="213"/>
        <v>steam</v>
      </c>
      <c r="D13079" s="8">
        <v>29</v>
      </c>
      <c r="E13079" s="8" t="s">
        <v>25881</v>
      </c>
      <c r="F13079" s="10" t="s">
        <v>25889</v>
      </c>
      <c r="G13079" s="8"/>
      <c r="H13079" s="8"/>
      <c r="I13079" s="8"/>
      <c r="J13079" s="8"/>
      <c r="K13079" s="8" t="s">
        <v>33821</v>
      </c>
    </row>
    <row r="13080" spans="1:11" x14ac:dyDescent="0.2">
      <c r="A13080" s="8">
        <f>IF(IFERROR((MATCH(G13080,$G$1:$G$12712,0)),0),INDEX($A$1:$A$12712,MATCH(G13080,$G$1:$G$12712,0)),MAX($A$2:$A13079)+1)</f>
        <v>11158</v>
      </c>
      <c r="B13080" s="8" t="e">
        <f t="shared" si="212"/>
        <v>#N/A</v>
      </c>
      <c r="C13080" s="9" t="str">
        <f t="shared" si="213"/>
        <v>turbine</v>
      </c>
      <c r="D13080" s="8">
        <v>29</v>
      </c>
      <c r="E13080" s="8" t="s">
        <v>25881</v>
      </c>
      <c r="F13080" s="10" t="s">
        <v>25890</v>
      </c>
      <c r="G13080" s="8"/>
      <c r="H13080" s="8"/>
      <c r="I13080" s="8"/>
      <c r="J13080" s="8"/>
      <c r="K13080" s="8" t="s">
        <v>33821</v>
      </c>
    </row>
    <row r="13081" spans="1:11" x14ac:dyDescent="0.2">
      <c r="A13081" s="8">
        <f>IF(IFERROR((MATCH(G13081,$G$1:$G$12712,0)),0),INDEX($A$1:$A$12712,MATCH(G13081,$G$1:$G$12712,0)),MAX($A$2:$A13080)+1)</f>
        <v>599</v>
      </c>
      <c r="B13081" s="8">
        <f t="shared" si="212"/>
        <v>599</v>
      </c>
      <c r="C13081" s="9" t="str">
        <f t="shared" si="213"/>
        <v>Valencia</v>
      </c>
      <c r="D13081" s="8">
        <v>29</v>
      </c>
      <c r="E13081" s="8" t="s">
        <v>25881</v>
      </c>
      <c r="F13081" s="10" t="s">
        <v>25891</v>
      </c>
      <c r="G13081" s="8">
        <v>6515</v>
      </c>
      <c r="H13081" s="8" t="s">
        <v>14454</v>
      </c>
      <c r="I13081" s="8" t="s">
        <v>447</v>
      </c>
      <c r="J13081" s="8">
        <v>19728</v>
      </c>
      <c r="K13081" s="8" t="s">
        <v>33821</v>
      </c>
    </row>
    <row r="13082" spans="1:11" x14ac:dyDescent="0.2">
      <c r="A13082" s="8">
        <f>IF(IFERROR((MATCH(G13082,$G$1:$G$12712,0)),0),INDEX($A$1:$A$12712,MATCH(G13082,$G$1:$G$12712,0)),MAX($A$2:$A13081)+1)</f>
        <v>599</v>
      </c>
      <c r="B13082" s="8">
        <f t="shared" si="212"/>
        <v>599</v>
      </c>
      <c r="C13082" s="9" t="str">
        <f t="shared" si="213"/>
        <v>Valencia</v>
      </c>
      <c r="D13082" s="8">
        <v>29</v>
      </c>
      <c r="E13082" s="8" t="s">
        <v>25881</v>
      </c>
      <c r="F13082" s="10" t="s">
        <v>25892</v>
      </c>
      <c r="G13082" s="8">
        <v>6515</v>
      </c>
      <c r="H13082" s="8" t="s">
        <v>14454</v>
      </c>
      <c r="I13082" s="8" t="s">
        <v>447</v>
      </c>
      <c r="J13082" s="8">
        <v>19728</v>
      </c>
      <c r="K13082" s="8" t="s">
        <v>33821</v>
      </c>
    </row>
    <row r="13083" spans="1:11" x14ac:dyDescent="0.2">
      <c r="A13083" s="8">
        <f>IF(IFERROR((MATCH(G13083,$G$1:$G$12712,0)),0),INDEX($A$1:$A$12712,MATCH(G13083,$G$1:$G$12712,0)),MAX($A$2:$A13082)+1)</f>
        <v>4725</v>
      </c>
      <c r="B13083" s="8">
        <f t="shared" si="212"/>
        <v>4725</v>
      </c>
      <c r="C13083" s="9" t="str">
        <f t="shared" si="213"/>
        <v>Ashtabula</v>
      </c>
      <c r="D13083" s="8">
        <v>30</v>
      </c>
      <c r="E13083" s="8" t="s">
        <v>25893</v>
      </c>
      <c r="F13083" s="10" t="s">
        <v>25894</v>
      </c>
      <c r="G13083" s="8">
        <v>55990</v>
      </c>
      <c r="H13083" s="8" t="s">
        <v>14613</v>
      </c>
      <c r="I13083" s="8" t="s">
        <v>1638</v>
      </c>
      <c r="J13083" s="8">
        <v>58115</v>
      </c>
      <c r="K13083" s="8" t="s">
        <v>33821</v>
      </c>
    </row>
    <row r="13084" spans="1:11" x14ac:dyDescent="0.2">
      <c r="A13084" s="8">
        <f>IF(IFERROR((MATCH(G13084,$G$1:$G$12712,0)),0),INDEX($A$1:$A$12712,MATCH(G13084,$G$1:$G$12712,0)),MAX($A$2:$A13083)+1)</f>
        <v>2186</v>
      </c>
      <c r="B13084" s="8">
        <f t="shared" si="212"/>
        <v>2186</v>
      </c>
      <c r="C13084" s="9" t="str">
        <f t="shared" si="213"/>
        <v>Avon Lake</v>
      </c>
      <c r="D13084" s="8">
        <v>30</v>
      </c>
      <c r="E13084" s="8" t="s">
        <v>25893</v>
      </c>
      <c r="F13084" s="10" t="s">
        <v>25895</v>
      </c>
      <c r="G13084" s="8">
        <v>2836</v>
      </c>
      <c r="H13084" s="8" t="s">
        <v>16919</v>
      </c>
      <c r="I13084" s="8" t="s">
        <v>2796</v>
      </c>
      <c r="J13084" s="8">
        <v>14165</v>
      </c>
      <c r="K13084" s="8" t="s">
        <v>33821</v>
      </c>
    </row>
    <row r="13085" spans="1:11" x14ac:dyDescent="0.2">
      <c r="A13085" s="8">
        <f>IF(IFERROR((MATCH(G13085,$G$1:$G$12712,0)),0),INDEX($A$1:$A$12712,MATCH(G13085,$G$1:$G$12712,0)),MAX($A$2:$A13084)+1)</f>
        <v>2186</v>
      </c>
      <c r="B13085" s="8">
        <f t="shared" si="212"/>
        <v>2186</v>
      </c>
      <c r="C13085" s="9" t="str">
        <f t="shared" si="213"/>
        <v>Avon Lake</v>
      </c>
      <c r="D13085" s="8">
        <v>30</v>
      </c>
      <c r="E13085" s="8" t="s">
        <v>25893</v>
      </c>
      <c r="F13085" s="10" t="s">
        <v>25896</v>
      </c>
      <c r="G13085" s="8">
        <v>2836</v>
      </c>
      <c r="H13085" s="8" t="s">
        <v>16919</v>
      </c>
      <c r="I13085" s="8" t="s">
        <v>2796</v>
      </c>
      <c r="J13085" s="8">
        <v>14165</v>
      </c>
      <c r="K13085" s="8" t="s">
        <v>33821</v>
      </c>
    </row>
    <row r="13086" spans="1:11" x14ac:dyDescent="0.2">
      <c r="A13086" s="8">
        <f>IF(IFERROR((MATCH(G13086,$G$1:$G$12712,0)),0),INDEX($A$1:$A$12712,MATCH(G13086,$G$1:$G$12712,0)),MAX($A$2:$A13085)+1)</f>
        <v>2186</v>
      </c>
      <c r="B13086" s="8">
        <f t="shared" si="212"/>
        <v>2186</v>
      </c>
      <c r="C13086" s="9" t="str">
        <f t="shared" si="213"/>
        <v>Avon Lake</v>
      </c>
      <c r="D13086" s="8">
        <v>30</v>
      </c>
      <c r="E13086" s="8" t="s">
        <v>25893</v>
      </c>
      <c r="F13086" s="10" t="s">
        <v>25897</v>
      </c>
      <c r="G13086" s="8">
        <v>2836</v>
      </c>
      <c r="H13086" s="8" t="s">
        <v>16919</v>
      </c>
      <c r="I13086" s="8" t="s">
        <v>2796</v>
      </c>
      <c r="J13086" s="8">
        <v>14165</v>
      </c>
      <c r="K13086" s="8" t="s">
        <v>33821</v>
      </c>
    </row>
    <row r="13087" spans="1:11" x14ac:dyDescent="0.2">
      <c r="A13087" s="8">
        <f>IF(IFERROR((MATCH(G13087,$G$1:$G$12712,0)),0),INDEX($A$1:$A$12712,MATCH(G13087,$G$1:$G$12712,0)),MAX($A$2:$A13086)+1)</f>
        <v>1070</v>
      </c>
      <c r="B13087" s="8">
        <f t="shared" si="212"/>
        <v>1070</v>
      </c>
      <c r="C13087" s="9" t="str">
        <f t="shared" si="213"/>
        <v>Beaver Valley</v>
      </c>
      <c r="D13087" s="8">
        <v>30</v>
      </c>
      <c r="E13087" s="8" t="s">
        <v>25893</v>
      </c>
      <c r="F13087" s="10" t="s">
        <v>25898</v>
      </c>
      <c r="G13087" s="8">
        <v>6040</v>
      </c>
      <c r="H13087" s="8" t="s">
        <v>15348</v>
      </c>
      <c r="I13087" s="8" t="s">
        <v>1843</v>
      </c>
      <c r="J13087" s="8">
        <v>50161</v>
      </c>
      <c r="K13087" s="8" t="s">
        <v>33821</v>
      </c>
    </row>
    <row r="13088" spans="1:11" x14ac:dyDescent="0.2">
      <c r="A13088" s="8">
        <f>IF(IFERROR((MATCH(G13088,$G$1:$G$12712,0)),0),INDEX($A$1:$A$12712,MATCH(G13088,$G$1:$G$12712,0)),MAX($A$2:$A13087)+1)</f>
        <v>1070</v>
      </c>
      <c r="B13088" s="8">
        <f t="shared" si="212"/>
        <v>1070</v>
      </c>
      <c r="C13088" s="9" t="str">
        <f t="shared" si="213"/>
        <v>Beaver Valley</v>
      </c>
      <c r="D13088" s="8">
        <v>30</v>
      </c>
      <c r="E13088" s="8" t="s">
        <v>25893</v>
      </c>
      <c r="F13088" s="10" t="s">
        <v>25899</v>
      </c>
      <c r="G13088" s="8">
        <v>6040</v>
      </c>
      <c r="H13088" s="8" t="s">
        <v>15348</v>
      </c>
      <c r="I13088" s="8" t="s">
        <v>1843</v>
      </c>
      <c r="J13088" s="8">
        <v>50161</v>
      </c>
      <c r="K13088" s="8" t="s">
        <v>33821</v>
      </c>
    </row>
    <row r="13089" spans="1:11" x14ac:dyDescent="0.2">
      <c r="A13089" s="8">
        <f>IF(IFERROR((MATCH(G13089,$G$1:$G$12712,0)),0),INDEX($A$1:$A$12712,MATCH(G13089,$G$1:$G$12712,0)),MAX($A$2:$A13088)+1)</f>
        <v>1070</v>
      </c>
      <c r="B13089" s="8">
        <f t="shared" si="212"/>
        <v>1070</v>
      </c>
      <c r="C13089" s="9" t="str">
        <f t="shared" si="213"/>
        <v>Beaver Valley</v>
      </c>
      <c r="D13089" s="8">
        <v>30</v>
      </c>
      <c r="E13089" s="8" t="s">
        <v>25893</v>
      </c>
      <c r="F13089" s="10" t="s">
        <v>25900</v>
      </c>
      <c r="G13089" s="8">
        <v>6040</v>
      </c>
      <c r="H13089" s="8" t="s">
        <v>15348</v>
      </c>
      <c r="I13089" s="8" t="s">
        <v>1843</v>
      </c>
      <c r="J13089" s="8">
        <v>50161</v>
      </c>
      <c r="K13089" s="8" t="s">
        <v>33821</v>
      </c>
    </row>
    <row r="13090" spans="1:11" x14ac:dyDescent="0.2">
      <c r="A13090" s="8">
        <f>IF(IFERROR((MATCH(G13090,$G$1:$G$12712,0)),0),INDEX($A$1:$A$12712,MATCH(G13090,$G$1:$G$12712,0)),MAX($A$2:$A13089)+1)</f>
        <v>1170</v>
      </c>
      <c r="B13090" s="8">
        <f t="shared" si="212"/>
        <v>1170</v>
      </c>
      <c r="C13090" s="9" t="str">
        <f t="shared" si="213"/>
        <v>FirstEnergy Bruce Mansfield</v>
      </c>
      <c r="D13090" s="8">
        <v>30</v>
      </c>
      <c r="E13090" s="8" t="s">
        <v>25893</v>
      </c>
      <c r="F13090" s="10" t="s">
        <v>25901</v>
      </c>
      <c r="G13090" s="8">
        <v>6094</v>
      </c>
      <c r="H13090" s="8" t="s">
        <v>15695</v>
      </c>
      <c r="I13090" s="8" t="s">
        <v>1842</v>
      </c>
      <c r="J13090" s="8">
        <v>6526</v>
      </c>
      <c r="K13090" s="8" t="s">
        <v>33821</v>
      </c>
    </row>
    <row r="13091" spans="1:11" x14ac:dyDescent="0.2">
      <c r="A13091" s="8">
        <f>IF(IFERROR((MATCH(G13091,$G$1:$G$12712,0)),0),INDEX($A$1:$A$12712,MATCH(G13091,$G$1:$G$12712,0)),MAX($A$2:$A13090)+1)</f>
        <v>11159</v>
      </c>
      <c r="B13091" s="8" t="e">
        <f t="shared" si="212"/>
        <v>#N/A</v>
      </c>
      <c r="C13091" s="9" t="str">
        <f t="shared" si="213"/>
        <v>combustion turbine</v>
      </c>
      <c r="D13091" s="8">
        <v>30</v>
      </c>
      <c r="E13091" s="8" t="s">
        <v>25893</v>
      </c>
      <c r="F13091" s="10" t="s">
        <v>25902</v>
      </c>
      <c r="G13091" s="8"/>
      <c r="H13091" s="8"/>
      <c r="I13091" s="8"/>
      <c r="J13091" s="8"/>
      <c r="K13091" s="8" t="s">
        <v>33821</v>
      </c>
    </row>
    <row r="13092" spans="1:11" x14ac:dyDescent="0.2">
      <c r="A13092" s="8">
        <f>IF(IFERROR((MATCH(G13092,$G$1:$G$12712,0)),0),INDEX($A$1:$A$12712,MATCH(G13092,$G$1:$G$12712,0)),MAX($A$2:$A13091)+1)</f>
        <v>1107</v>
      </c>
      <c r="B13092" s="8">
        <f t="shared" si="212"/>
        <v>1107</v>
      </c>
      <c r="C13092" s="9" t="str">
        <f t="shared" si="213"/>
        <v>Davis Besse</v>
      </c>
      <c r="D13092" s="8">
        <v>30</v>
      </c>
      <c r="E13092" s="8" t="s">
        <v>25893</v>
      </c>
      <c r="F13092" s="10" t="s">
        <v>25903</v>
      </c>
      <c r="G13092" s="8">
        <v>6149</v>
      </c>
      <c r="H13092" s="8" t="s">
        <v>15478</v>
      </c>
      <c r="I13092" s="8" t="s">
        <v>1843</v>
      </c>
      <c r="J13092" s="8">
        <v>50161</v>
      </c>
      <c r="K13092" s="8" t="s">
        <v>33821</v>
      </c>
    </row>
    <row r="13093" spans="1:11" x14ac:dyDescent="0.2">
      <c r="A13093" s="8">
        <f>IF(IFERROR((MATCH(G13093,$G$1:$G$12712,0)),0),INDEX($A$1:$A$12712,MATCH(G13093,$G$1:$G$12712,0)),MAX($A$2:$A13092)+1)</f>
        <v>1107</v>
      </c>
      <c r="B13093" s="8">
        <f t="shared" si="212"/>
        <v>1107</v>
      </c>
      <c r="C13093" s="9" t="str">
        <f t="shared" si="213"/>
        <v>Davis Besse</v>
      </c>
      <c r="D13093" s="8">
        <v>30</v>
      </c>
      <c r="E13093" s="8" t="s">
        <v>25893</v>
      </c>
      <c r="F13093" s="10" t="s">
        <v>25904</v>
      </c>
      <c r="G13093" s="8">
        <v>6149</v>
      </c>
      <c r="H13093" s="8" t="s">
        <v>15478</v>
      </c>
      <c r="I13093" s="8" t="s">
        <v>1843</v>
      </c>
      <c r="J13093" s="8">
        <v>50161</v>
      </c>
      <c r="K13093" s="8" t="s">
        <v>33821</v>
      </c>
    </row>
    <row r="13094" spans="1:11" x14ac:dyDescent="0.2">
      <c r="A13094" s="8">
        <f>IF(IFERROR((MATCH(G13094,$G$1:$G$12712,0)),0),INDEX($A$1:$A$12712,MATCH(G13094,$G$1:$G$12712,0)),MAX($A$2:$A13093)+1)</f>
        <v>11160</v>
      </c>
      <c r="B13094" s="8" t="e">
        <f t="shared" si="212"/>
        <v>#N/A</v>
      </c>
      <c r="C13094" s="9" t="str">
        <f t="shared" si="213"/>
        <v>east lake</v>
      </c>
      <c r="D13094" s="8">
        <v>30</v>
      </c>
      <c r="E13094" s="8" t="s">
        <v>25893</v>
      </c>
      <c r="F13094" s="10" t="s">
        <v>25905</v>
      </c>
      <c r="G13094" s="8"/>
      <c r="H13094" s="8"/>
      <c r="I13094" s="8"/>
      <c r="J13094" s="8"/>
      <c r="K13094" s="8" t="s">
        <v>33821</v>
      </c>
    </row>
    <row r="13095" spans="1:11" x14ac:dyDescent="0.2">
      <c r="A13095" s="8">
        <f>A13094</f>
        <v>11160</v>
      </c>
      <c r="B13095" s="8" t="e">
        <f t="shared" si="212"/>
        <v>#N/A</v>
      </c>
      <c r="C13095" s="9" t="str">
        <f t="shared" si="213"/>
        <v>eastlake</v>
      </c>
      <c r="D13095" s="8">
        <v>30</v>
      </c>
      <c r="E13095" s="8" t="s">
        <v>25893</v>
      </c>
      <c r="F13095" s="10" t="s">
        <v>25906</v>
      </c>
      <c r="G13095" s="8"/>
      <c r="H13095" s="8"/>
      <c r="I13095" s="8"/>
      <c r="J13095" s="8"/>
      <c r="K13095" s="8" t="s">
        <v>33821</v>
      </c>
    </row>
    <row r="13096" spans="1:11" x14ac:dyDescent="0.2">
      <c r="A13096" s="8">
        <f>A13094</f>
        <v>11160</v>
      </c>
      <c r="B13096" s="8" t="e">
        <f t="shared" si="212"/>
        <v>#N/A</v>
      </c>
      <c r="C13096" s="9" t="str">
        <f t="shared" si="213"/>
        <v>eastlake g. t.</v>
      </c>
      <c r="D13096" s="8">
        <v>30</v>
      </c>
      <c r="E13096" s="8" t="s">
        <v>25893</v>
      </c>
      <c r="F13096" s="10" t="s">
        <v>25907</v>
      </c>
      <c r="G13096" s="8"/>
      <c r="H13096" s="8"/>
      <c r="I13096" s="8"/>
      <c r="J13096" s="8"/>
      <c r="K13096" s="8" t="s">
        <v>33821</v>
      </c>
    </row>
    <row r="13097" spans="1:11" x14ac:dyDescent="0.2">
      <c r="A13097" s="8">
        <f>A13094</f>
        <v>11160</v>
      </c>
      <c r="B13097" s="8" t="e">
        <f t="shared" si="212"/>
        <v>#N/A</v>
      </c>
      <c r="C13097" s="9" t="str">
        <f t="shared" si="213"/>
        <v>eastlake gas</v>
      </c>
      <c r="D13097" s="8">
        <v>30</v>
      </c>
      <c r="E13097" s="8" t="s">
        <v>25893</v>
      </c>
      <c r="F13097" s="10" t="s">
        <v>25908</v>
      </c>
      <c r="G13097" s="8"/>
      <c r="H13097" s="8"/>
      <c r="I13097" s="8"/>
      <c r="J13097" s="8"/>
      <c r="K13097" s="8" t="s">
        <v>33821</v>
      </c>
    </row>
    <row r="13098" spans="1:11" x14ac:dyDescent="0.2">
      <c r="A13098" s="8">
        <f>IF(IFERROR((MATCH(G13098,$G$1:$G$12712,0)),0),INDEX($A$1:$A$12712,MATCH(G13098,$G$1:$G$12712,0)),MAX($A$2:$A13097)+1)</f>
        <v>2188</v>
      </c>
      <c r="B13098" s="8">
        <f t="shared" si="212"/>
        <v>2188</v>
      </c>
      <c r="C13098" s="9" t="str">
        <f t="shared" si="213"/>
        <v>FirstEnergy Lake Shore</v>
      </c>
      <c r="D13098" s="8">
        <v>30</v>
      </c>
      <c r="E13098" s="8" t="s">
        <v>25893</v>
      </c>
      <c r="F13098" s="10" t="s">
        <v>25909</v>
      </c>
      <c r="G13098" s="8">
        <v>2838</v>
      </c>
      <c r="H13098" s="8" t="s">
        <v>16921</v>
      </c>
      <c r="I13098" s="8" t="s">
        <v>1842</v>
      </c>
      <c r="J13098" s="8">
        <v>6526</v>
      </c>
      <c r="K13098" s="8" t="s">
        <v>33821</v>
      </c>
    </row>
    <row r="13099" spans="1:11" x14ac:dyDescent="0.2">
      <c r="A13099" s="8">
        <f>IF(IFERROR((MATCH(G13099,$G$1:$G$12712,0)),0),INDEX($A$1:$A$12712,MATCH(G13099,$G$1:$G$12712,0)),MAX($A$2:$A13098)+1)</f>
        <v>2188</v>
      </c>
      <c r="B13099" s="8">
        <f t="shared" si="212"/>
        <v>2188</v>
      </c>
      <c r="C13099" s="9" t="str">
        <f t="shared" si="213"/>
        <v>FirstEnergy Lake Shore</v>
      </c>
      <c r="D13099" s="8">
        <v>30</v>
      </c>
      <c r="E13099" s="8" t="s">
        <v>25893</v>
      </c>
      <c r="F13099" s="10" t="s">
        <v>25910</v>
      </c>
      <c r="G13099" s="8">
        <v>2838</v>
      </c>
      <c r="H13099" s="8" t="s">
        <v>16921</v>
      </c>
      <c r="I13099" s="8" t="s">
        <v>1842</v>
      </c>
      <c r="J13099" s="8">
        <v>6526</v>
      </c>
      <c r="K13099" s="8" t="s">
        <v>33821</v>
      </c>
    </row>
    <row r="13100" spans="1:11" x14ac:dyDescent="0.2">
      <c r="A13100" s="8">
        <f>IF(IFERROR((MATCH(G13100,$G$1:$G$12712,0)),0),INDEX($A$1:$A$12712,MATCH(G13100,$G$1:$G$12712,0)),MAX($A$2:$A13099)+1)</f>
        <v>2188</v>
      </c>
      <c r="B13100" s="8">
        <f t="shared" si="212"/>
        <v>2188</v>
      </c>
      <c r="C13100" s="9" t="str">
        <f t="shared" si="213"/>
        <v>FirstEnergy Lake Shore</v>
      </c>
      <c r="D13100" s="8">
        <v>30</v>
      </c>
      <c r="E13100" s="8" t="s">
        <v>25893</v>
      </c>
      <c r="F13100" s="10" t="s">
        <v>25911</v>
      </c>
      <c r="G13100" s="8">
        <v>2838</v>
      </c>
      <c r="H13100" s="8" t="s">
        <v>16921</v>
      </c>
      <c r="I13100" s="8" t="s">
        <v>1842</v>
      </c>
      <c r="J13100" s="8">
        <v>6526</v>
      </c>
      <c r="K13100" s="8" t="s">
        <v>33821</v>
      </c>
    </row>
    <row r="13101" spans="1:11" x14ac:dyDescent="0.2">
      <c r="A13101" s="8">
        <f>IF(IFERROR((MATCH(G13101,$G$1:$G$12712,0)),0),INDEX($A$1:$A$12712,MATCH(G13101,$G$1:$G$12712,0)),MAX($A$2:$A13100)+1)</f>
        <v>2188</v>
      </c>
      <c r="B13101" s="8">
        <f t="shared" si="212"/>
        <v>2188</v>
      </c>
      <c r="C13101" s="9" t="str">
        <f t="shared" si="213"/>
        <v>FirstEnergy Lake Shore</v>
      </c>
      <c r="D13101" s="8">
        <v>30</v>
      </c>
      <c r="E13101" s="8" t="s">
        <v>25893</v>
      </c>
      <c r="F13101" s="10" t="s">
        <v>25912</v>
      </c>
      <c r="G13101" s="8">
        <v>2838</v>
      </c>
      <c r="H13101" s="8" t="s">
        <v>16921</v>
      </c>
      <c r="I13101" s="8" t="s">
        <v>1842</v>
      </c>
      <c r="J13101" s="8">
        <v>6526</v>
      </c>
      <c r="K13101" s="8" t="s">
        <v>33821</v>
      </c>
    </row>
    <row r="13102" spans="1:11" x14ac:dyDescent="0.2">
      <c r="A13102" s="8">
        <f>IF(IFERROR((MATCH(G13102,$G$1:$G$12712,0)),0),INDEX($A$1:$A$12712,MATCH(G13102,$G$1:$G$12712,0)),MAX($A$2:$A13101)+1)</f>
        <v>11161</v>
      </c>
      <c r="B13102" s="8" t="e">
        <f t="shared" si="212"/>
        <v>#N/A</v>
      </c>
      <c r="C13102" s="9" t="str">
        <f t="shared" si="213"/>
        <v>leased diesel generators</v>
      </c>
      <c r="D13102" s="8">
        <v>30</v>
      </c>
      <c r="E13102" s="8" t="s">
        <v>25893</v>
      </c>
      <c r="F13102" s="10" t="s">
        <v>25913</v>
      </c>
      <c r="G13102" s="8"/>
      <c r="H13102" s="8"/>
      <c r="I13102" s="8"/>
      <c r="J13102" s="8"/>
      <c r="K13102" s="8" t="s">
        <v>33821</v>
      </c>
    </row>
    <row r="13103" spans="1:11" x14ac:dyDescent="0.2">
      <c r="A13103" s="8">
        <f>IF(IFERROR((MATCH(G13103,$G$1:$G$12712,0)),0),INDEX($A$1:$A$12712,MATCH(G13103,$G$1:$G$12712,0)),MAX($A$2:$A13102)+1)</f>
        <v>1203</v>
      </c>
      <c r="B13103" s="8">
        <f t="shared" si="212"/>
        <v>1203</v>
      </c>
      <c r="C13103" s="9" t="str">
        <f t="shared" si="213"/>
        <v>Perry</v>
      </c>
      <c r="D13103" s="8">
        <v>30</v>
      </c>
      <c r="E13103" s="8" t="s">
        <v>25893</v>
      </c>
      <c r="F13103" s="10" t="s">
        <v>25914</v>
      </c>
      <c r="G13103" s="8">
        <v>6020</v>
      </c>
      <c r="H13103" s="8" t="s">
        <v>15778</v>
      </c>
      <c r="I13103" s="8" t="s">
        <v>1843</v>
      </c>
      <c r="J13103" s="8">
        <v>50161</v>
      </c>
      <c r="K13103" s="8" t="s">
        <v>33821</v>
      </c>
    </row>
    <row r="13104" spans="1:11" x14ac:dyDescent="0.2">
      <c r="A13104" s="8">
        <f>IF(IFERROR((MATCH(G13104,$G$1:$G$12712,0)),0),INDEX($A$1:$A$12712,MATCH(G13104,$G$1:$G$12712,0)),MAX($A$2:$A13103)+1)</f>
        <v>2191</v>
      </c>
      <c r="B13104" s="8">
        <f t="shared" si="212"/>
        <v>2191</v>
      </c>
      <c r="C13104" s="9" t="str">
        <f t="shared" si="213"/>
        <v>FirstEnergy W H Sammis</v>
      </c>
      <c r="D13104" s="8">
        <v>30</v>
      </c>
      <c r="E13104" s="8" t="s">
        <v>25893</v>
      </c>
      <c r="F13104" s="10" t="s">
        <v>25915</v>
      </c>
      <c r="G13104" s="8">
        <v>2866</v>
      </c>
      <c r="H13104" s="8" t="s">
        <v>16924</v>
      </c>
      <c r="I13104" s="8" t="s">
        <v>1842</v>
      </c>
      <c r="J13104" s="8">
        <v>6526</v>
      </c>
      <c r="K13104" s="8" t="s">
        <v>33821</v>
      </c>
    </row>
    <row r="13105" spans="1:11" x14ac:dyDescent="0.2">
      <c r="A13105" s="8">
        <f>IF(IFERROR((MATCH(G13105,$G$1:$G$12712,0)),0),INDEX($A$1:$A$12712,MATCH(G13105,$G$1:$G$12712,0)),MAX($A$2:$A13104)+1)</f>
        <v>3015</v>
      </c>
      <c r="B13105" s="8">
        <f t="shared" si="212"/>
        <v>3015</v>
      </c>
      <c r="C13105" s="9" t="str">
        <f t="shared" si="213"/>
        <v>FirstEnergy Seneca</v>
      </c>
      <c r="D13105" s="8">
        <v>30</v>
      </c>
      <c r="E13105" s="8" t="s">
        <v>25893</v>
      </c>
      <c r="F13105" s="10" t="s">
        <v>25916</v>
      </c>
      <c r="G13105" s="8">
        <v>8225</v>
      </c>
      <c r="H13105" s="8" t="s">
        <v>17751</v>
      </c>
      <c r="I13105" s="8" t="s">
        <v>3226</v>
      </c>
      <c r="J13105" s="8">
        <v>59524</v>
      </c>
      <c r="K13105" s="8" t="s">
        <v>33821</v>
      </c>
    </row>
    <row r="13106" spans="1:11" x14ac:dyDescent="0.2">
      <c r="A13106" s="8">
        <f>IF(IFERROR((MATCH(G13106,$G$1:$G$12712,0)),0),INDEX($A$1:$A$12712,MATCH(G13106,$G$1:$G$12712,0)),MAX($A$2:$A13105)+1)</f>
        <v>2191</v>
      </c>
      <c r="B13106" s="8">
        <f t="shared" ref="B13106:B13169" si="214">IF(COUNTIF($G$1:$G$12712,G13106&gt;0),0,INDEX($A$1:$A$12712,MATCH(G13106,$G$1:$G$12712,0)))</f>
        <v>2191</v>
      </c>
      <c r="C13106" s="9" t="str">
        <f t="shared" si="213"/>
        <v>FirstEnergy W H Sammis</v>
      </c>
      <c r="D13106" s="8">
        <v>30</v>
      </c>
      <c r="E13106" s="8" t="s">
        <v>25893</v>
      </c>
      <c r="F13106" s="10" t="s">
        <v>25917</v>
      </c>
      <c r="G13106" s="8">
        <v>2866</v>
      </c>
      <c r="H13106" s="8" t="s">
        <v>16924</v>
      </c>
      <c r="I13106" s="8" t="s">
        <v>1842</v>
      </c>
      <c r="J13106" s="8">
        <v>6526</v>
      </c>
      <c r="K13106" s="8" t="s">
        <v>33821</v>
      </c>
    </row>
    <row r="13107" spans="1:11" x14ac:dyDescent="0.2">
      <c r="A13107" s="8">
        <f>IF(IFERROR((MATCH(G13107,$G$1:$G$12712,0)),0),INDEX($A$1:$A$12712,MATCH(G13107,$G$1:$G$12712,0)),MAX($A$2:$A13106)+1)</f>
        <v>40</v>
      </c>
      <c r="B13107" s="8">
        <f t="shared" si="214"/>
        <v>40</v>
      </c>
      <c r="C13107" s="9" t="str">
        <f t="shared" si="213"/>
        <v>Walter C Beckjord</v>
      </c>
      <c r="D13107" s="8">
        <v>31</v>
      </c>
      <c r="E13107" s="8" t="s">
        <v>25918</v>
      </c>
      <c r="F13107" s="10" t="s">
        <v>25919</v>
      </c>
      <c r="G13107" s="8">
        <v>2830</v>
      </c>
      <c r="H13107" s="8" t="s">
        <v>13362</v>
      </c>
      <c r="I13107" s="8" t="s">
        <v>124</v>
      </c>
      <c r="J13107" s="8">
        <v>3542</v>
      </c>
      <c r="K13107" s="8" t="s">
        <v>33821</v>
      </c>
    </row>
    <row r="13108" spans="1:11" x14ac:dyDescent="0.2">
      <c r="A13108" s="8">
        <f>IF(IFERROR((MATCH(G13108,$G$1:$G$12712,0)),0),INDEX($A$1:$A$12712,MATCH(G13108,$G$1:$G$12712,0)),MAX($A$2:$A13107)+1)</f>
        <v>40</v>
      </c>
      <c r="B13108" s="8">
        <f t="shared" si="214"/>
        <v>40</v>
      </c>
      <c r="C13108" s="9" t="str">
        <f t="shared" si="213"/>
        <v>Walter C Beckjord</v>
      </c>
      <c r="D13108" s="8">
        <v>31</v>
      </c>
      <c r="E13108" s="8" t="s">
        <v>25918</v>
      </c>
      <c r="F13108" s="10" t="s">
        <v>25920</v>
      </c>
      <c r="G13108" s="8">
        <v>2830</v>
      </c>
      <c r="H13108" s="8" t="s">
        <v>13362</v>
      </c>
      <c r="I13108" s="8" t="s">
        <v>124</v>
      </c>
      <c r="J13108" s="8">
        <v>3542</v>
      </c>
      <c r="K13108" s="8" t="s">
        <v>33821</v>
      </c>
    </row>
    <row r="13109" spans="1:11" x14ac:dyDescent="0.2">
      <c r="A13109" s="8">
        <f>IF(IFERROR((MATCH(G13109,$G$1:$G$12712,0)),0),INDEX($A$1:$A$12712,MATCH(G13109,$G$1:$G$12712,0)),MAX($A$2:$A13108)+1)</f>
        <v>40</v>
      </c>
      <c r="B13109" s="8">
        <f t="shared" si="214"/>
        <v>40</v>
      </c>
      <c r="C13109" s="9" t="str">
        <f t="shared" si="213"/>
        <v>Walter C Beckjord</v>
      </c>
      <c r="D13109" s="8">
        <v>31</v>
      </c>
      <c r="E13109" s="8" t="s">
        <v>25918</v>
      </c>
      <c r="F13109" s="10" t="s">
        <v>25921</v>
      </c>
      <c r="G13109" s="8">
        <v>2830</v>
      </c>
      <c r="H13109" s="8" t="s">
        <v>13362</v>
      </c>
      <c r="I13109" s="8" t="s">
        <v>124</v>
      </c>
      <c r="J13109" s="8">
        <v>3542</v>
      </c>
      <c r="K13109" s="8" t="s">
        <v>33821</v>
      </c>
    </row>
    <row r="13110" spans="1:11" x14ac:dyDescent="0.2">
      <c r="A13110" s="8">
        <f>IF(IFERROR((MATCH(G13110,$G$1:$G$12712,0)),0),INDEX($A$1:$A$12712,MATCH(G13110,$G$1:$G$12712,0)),MAX($A$2:$A13109)+1)</f>
        <v>129</v>
      </c>
      <c r="B13110" s="8">
        <f t="shared" si="214"/>
        <v>129</v>
      </c>
      <c r="C13110" s="9" t="str">
        <f t="shared" si="213"/>
        <v>Conesville</v>
      </c>
      <c r="D13110" s="8">
        <v>31</v>
      </c>
      <c r="E13110" s="8" t="s">
        <v>25918</v>
      </c>
      <c r="F13110" s="10" t="s">
        <v>25922</v>
      </c>
      <c r="G13110" s="8">
        <v>2840</v>
      </c>
      <c r="H13110" s="8" t="s">
        <v>13533</v>
      </c>
      <c r="I13110" s="8" t="s">
        <v>14</v>
      </c>
      <c r="J13110" s="8">
        <v>58620</v>
      </c>
      <c r="K13110" s="8" t="s">
        <v>33821</v>
      </c>
    </row>
    <row r="13111" spans="1:11" x14ac:dyDescent="0.2">
      <c r="A13111" s="8">
        <f>IF(IFERROR((MATCH(G13111,$G$1:$G$12712,0)),0),INDEX($A$1:$A$12712,MATCH(G13111,$G$1:$G$12712,0)),MAX($A$2:$A13110)+1)</f>
        <v>129</v>
      </c>
      <c r="B13111" s="8">
        <f t="shared" si="214"/>
        <v>129</v>
      </c>
      <c r="C13111" s="9" t="str">
        <f t="shared" si="213"/>
        <v>Conesville</v>
      </c>
      <c r="D13111" s="8">
        <v>31</v>
      </c>
      <c r="E13111" s="8" t="s">
        <v>25918</v>
      </c>
      <c r="F13111" s="10" t="s">
        <v>25923</v>
      </c>
      <c r="G13111" s="8">
        <v>2840</v>
      </c>
      <c r="H13111" s="8" t="s">
        <v>13533</v>
      </c>
      <c r="I13111" s="8" t="s">
        <v>14</v>
      </c>
      <c r="J13111" s="8">
        <v>58620</v>
      </c>
      <c r="K13111" s="8" t="s">
        <v>33821</v>
      </c>
    </row>
    <row r="13112" spans="1:11" x14ac:dyDescent="0.2">
      <c r="A13112" s="8">
        <f>IF(IFERROR((MATCH(G13112,$G$1:$G$12712,0)),0),INDEX($A$1:$A$12712,MATCH(G13112,$G$1:$G$12712,0)),MAX($A$2:$A13111)+1)</f>
        <v>129</v>
      </c>
      <c r="B13112" s="8">
        <f t="shared" si="214"/>
        <v>129</v>
      </c>
      <c r="C13112" s="9" t="str">
        <f t="shared" si="213"/>
        <v>Conesville</v>
      </c>
      <c r="D13112" s="8">
        <v>31</v>
      </c>
      <c r="E13112" s="8" t="s">
        <v>25918</v>
      </c>
      <c r="F13112" s="10" t="s">
        <v>25924</v>
      </c>
      <c r="G13112" s="8">
        <v>2840</v>
      </c>
      <c r="H13112" s="8" t="s">
        <v>13533</v>
      </c>
      <c r="I13112" s="8" t="s">
        <v>14</v>
      </c>
      <c r="J13112" s="8">
        <v>58620</v>
      </c>
      <c r="K13112" s="8" t="s">
        <v>33821</v>
      </c>
    </row>
    <row r="13113" spans="1:11" x14ac:dyDescent="0.2">
      <c r="A13113" s="8">
        <f>IF(IFERROR((MATCH(G13113,$G$1:$G$12712,0)),0),INDEX($A$1:$A$12712,MATCH(G13113,$G$1:$G$12712,0)),MAX($A$2:$A13112)+1)</f>
        <v>129</v>
      </c>
      <c r="B13113" s="8">
        <f t="shared" si="214"/>
        <v>129</v>
      </c>
      <c r="C13113" s="9" t="str">
        <f t="shared" si="213"/>
        <v>Conesville</v>
      </c>
      <c r="D13113" s="8">
        <v>31</v>
      </c>
      <c r="E13113" s="8" t="s">
        <v>25918</v>
      </c>
      <c r="F13113" s="10" t="s">
        <v>25925</v>
      </c>
      <c r="G13113" s="8">
        <v>2840</v>
      </c>
      <c r="H13113" s="8" t="s">
        <v>13533</v>
      </c>
      <c r="I13113" s="8" t="s">
        <v>14</v>
      </c>
      <c r="J13113" s="8">
        <v>58620</v>
      </c>
      <c r="K13113" s="8" t="s">
        <v>33821</v>
      </c>
    </row>
    <row r="13114" spans="1:11" x14ac:dyDescent="0.2">
      <c r="A13114" s="8">
        <f>IF(IFERROR((MATCH(G13114,$G$1:$G$12712,0)),0),INDEX($A$1:$A$12712,MATCH(G13114,$G$1:$G$12712,0)),MAX($A$2:$A13113)+1)</f>
        <v>129</v>
      </c>
      <c r="B13114" s="8">
        <f t="shared" si="214"/>
        <v>129</v>
      </c>
      <c r="C13114" s="9" t="str">
        <f t="shared" si="213"/>
        <v>Conesville</v>
      </c>
      <c r="D13114" s="8">
        <v>31</v>
      </c>
      <c r="E13114" s="8" t="s">
        <v>25918</v>
      </c>
      <c r="F13114" s="10" t="s">
        <v>25926</v>
      </c>
      <c r="G13114" s="8">
        <v>2840</v>
      </c>
      <c r="H13114" s="8" t="s">
        <v>13533</v>
      </c>
      <c r="I13114" s="8" t="s">
        <v>14</v>
      </c>
      <c r="J13114" s="8">
        <v>58620</v>
      </c>
      <c r="K13114" s="8" t="s">
        <v>33821</v>
      </c>
    </row>
    <row r="13115" spans="1:11" x14ac:dyDescent="0.2">
      <c r="A13115" s="8">
        <f>IF(IFERROR((MATCH(G13115,$G$1:$G$12712,0)),0),INDEX($A$1:$A$12712,MATCH(G13115,$G$1:$G$12712,0)),MAX($A$2:$A13114)+1)</f>
        <v>129</v>
      </c>
      <c r="B13115" s="8">
        <f t="shared" si="214"/>
        <v>129</v>
      </c>
      <c r="C13115" s="9" t="str">
        <f t="shared" si="213"/>
        <v>Conesville</v>
      </c>
      <c r="D13115" s="8">
        <v>31</v>
      </c>
      <c r="E13115" s="8" t="s">
        <v>25918</v>
      </c>
      <c r="F13115" s="10" t="s">
        <v>25927</v>
      </c>
      <c r="G13115" s="8">
        <v>2840</v>
      </c>
      <c r="H13115" s="8" t="s">
        <v>13533</v>
      </c>
      <c r="I13115" s="8" t="s">
        <v>14</v>
      </c>
      <c r="J13115" s="8">
        <v>58620</v>
      </c>
      <c r="K13115" s="8" t="s">
        <v>33821</v>
      </c>
    </row>
    <row r="13116" spans="1:11" x14ac:dyDescent="0.2">
      <c r="A13116" s="8">
        <f>IF(IFERROR((MATCH(G13116,$G$1:$G$12712,0)),0),INDEX($A$1:$A$12712,MATCH(G13116,$G$1:$G$12712,0)),MAX($A$2:$A13115)+1)</f>
        <v>288</v>
      </c>
      <c r="B13116" s="8">
        <f t="shared" si="214"/>
        <v>288</v>
      </c>
      <c r="C13116" s="9" t="str">
        <f t="shared" si="213"/>
        <v>J M Stuart</v>
      </c>
      <c r="D13116" s="8">
        <v>31</v>
      </c>
      <c r="E13116" s="8" t="s">
        <v>25918</v>
      </c>
      <c r="F13116" s="10" t="s">
        <v>25928</v>
      </c>
      <c r="G13116" s="8">
        <v>2850</v>
      </c>
      <c r="H13116" s="8" t="s">
        <v>13852</v>
      </c>
      <c r="I13116" s="8" t="s">
        <v>421</v>
      </c>
      <c r="J13116" s="8">
        <v>4922</v>
      </c>
      <c r="K13116" s="8" t="s">
        <v>33821</v>
      </c>
    </row>
    <row r="13117" spans="1:11" x14ac:dyDescent="0.2">
      <c r="A13117" s="8">
        <f>IF(IFERROR((MATCH(G13117,$G$1:$G$12712,0)),0),INDEX($A$1:$A$12712,MATCH(G13117,$G$1:$G$12712,0)),MAX($A$2:$A13116)+1)</f>
        <v>288</v>
      </c>
      <c r="B13117" s="8">
        <f t="shared" si="214"/>
        <v>288</v>
      </c>
      <c r="C13117" s="9" t="str">
        <f t="shared" si="213"/>
        <v>J M Stuart</v>
      </c>
      <c r="D13117" s="8">
        <v>31</v>
      </c>
      <c r="E13117" s="8" t="s">
        <v>25918</v>
      </c>
      <c r="F13117" s="10" t="s">
        <v>25929</v>
      </c>
      <c r="G13117" s="8">
        <v>2850</v>
      </c>
      <c r="H13117" s="8" t="s">
        <v>13852</v>
      </c>
      <c r="I13117" s="8" t="s">
        <v>421</v>
      </c>
      <c r="J13117" s="8">
        <v>4922</v>
      </c>
      <c r="K13117" s="8" t="s">
        <v>33821</v>
      </c>
    </row>
    <row r="13118" spans="1:11" x14ac:dyDescent="0.2">
      <c r="A13118" s="8">
        <f>IF(IFERROR((MATCH(G13118,$G$1:$G$12712,0)),0),INDEX($A$1:$A$12712,MATCH(G13118,$G$1:$G$12712,0)),MAX($A$2:$A13117)+1)</f>
        <v>608</v>
      </c>
      <c r="B13118" s="8">
        <f t="shared" si="214"/>
        <v>608</v>
      </c>
      <c r="C13118" s="9" t="str">
        <f t="shared" si="213"/>
        <v>W H Zimmer</v>
      </c>
      <c r="D13118" s="8">
        <v>31</v>
      </c>
      <c r="E13118" s="8" t="s">
        <v>25918</v>
      </c>
      <c r="F13118" s="10" t="s">
        <v>25930</v>
      </c>
      <c r="G13118" s="8">
        <v>6019</v>
      </c>
      <c r="H13118" s="8" t="s">
        <v>14475</v>
      </c>
      <c r="I13118" s="8" t="s">
        <v>1670</v>
      </c>
      <c r="J13118" s="8">
        <v>59920</v>
      </c>
      <c r="K13118" s="8" t="s">
        <v>33821</v>
      </c>
    </row>
    <row r="13119" spans="1:11" x14ac:dyDescent="0.2">
      <c r="A13119" s="8">
        <f>IF(IFERROR((MATCH(G13119,$G$1:$G$12712,0)),0),INDEX($A$1:$A$12712,MATCH(G13119,$G$1:$G$12712,0)),MAX($A$2:$A13118)+1)</f>
        <v>608</v>
      </c>
      <c r="B13119" s="8">
        <f t="shared" si="214"/>
        <v>608</v>
      </c>
      <c r="C13119" s="9" t="str">
        <f t="shared" si="213"/>
        <v>W H Zimmer</v>
      </c>
      <c r="D13119" s="8">
        <v>31</v>
      </c>
      <c r="E13119" s="8" t="s">
        <v>25918</v>
      </c>
      <c r="F13119" s="10" t="s">
        <v>25931</v>
      </c>
      <c r="G13119" s="8">
        <v>6019</v>
      </c>
      <c r="H13119" s="8" t="s">
        <v>14475</v>
      </c>
      <c r="I13119" s="8" t="s">
        <v>1670</v>
      </c>
      <c r="J13119" s="8">
        <v>59920</v>
      </c>
      <c r="K13119" s="8" t="s">
        <v>33821</v>
      </c>
    </row>
    <row r="13120" spans="1:11" x14ac:dyDescent="0.2">
      <c r="A13120" s="8">
        <f>IF(IFERROR((MATCH(G13120,$G$1:$G$12712,0)),0),INDEX($A$1:$A$12712,MATCH(G13120,$G$1:$G$12712,0)),MAX($A$2:$A13119)+1)</f>
        <v>4309</v>
      </c>
      <c r="B13120" s="8">
        <f t="shared" si="214"/>
        <v>4309</v>
      </c>
      <c r="C13120" s="9" t="str">
        <f t="shared" si="213"/>
        <v>Dixon Hydroelectric Dam</v>
      </c>
      <c r="D13120" s="8">
        <v>32</v>
      </c>
      <c r="E13120" s="8" t="s">
        <v>25932</v>
      </c>
      <c r="F13120" s="10" t="s">
        <v>25933</v>
      </c>
      <c r="G13120" s="8">
        <v>54969</v>
      </c>
      <c r="H13120" s="8" t="s">
        <v>18928</v>
      </c>
      <c r="I13120" s="8" t="s">
        <v>3419</v>
      </c>
      <c r="J13120" s="8">
        <v>18194</v>
      </c>
      <c r="K13120" s="8" t="s">
        <v>33821</v>
      </c>
    </row>
    <row r="13121" spans="1:11" x14ac:dyDescent="0.2">
      <c r="A13121" s="8">
        <f>IF(IFERROR((MATCH(G13121,$G$1:$G$12712,0)),0),INDEX($A$1:$A$12712,MATCH(G13121,$G$1:$G$12712,0)),MAX($A$2:$A13120)+1)</f>
        <v>11162</v>
      </c>
      <c r="B13121" s="8" t="e">
        <f t="shared" si="214"/>
        <v>#N/A</v>
      </c>
      <c r="C13121" s="9" t="str">
        <f t="shared" si="213"/>
        <v>bloom</v>
      </c>
      <c r="D13121" s="8">
        <v>32</v>
      </c>
      <c r="E13121" s="8" t="s">
        <v>25932</v>
      </c>
      <c r="F13121" s="10" t="s">
        <v>25934</v>
      </c>
      <c r="G13121" s="8"/>
      <c r="H13121" s="8"/>
      <c r="I13121" s="8"/>
      <c r="J13121" s="8"/>
      <c r="K13121" s="8" t="s">
        <v>33821</v>
      </c>
    </row>
    <row r="13122" spans="1:11" x14ac:dyDescent="0.2">
      <c r="A13122" s="8">
        <f>IF(IFERROR((MATCH(G13122,$G$1:$G$12712,0)),0),INDEX($A$1:$A$12712,MATCH(G13122,$G$1:$G$12712,0)),MAX($A$2:$A13121)+1)</f>
        <v>2499</v>
      </c>
      <c r="B13122" s="8">
        <f t="shared" si="214"/>
        <v>2499</v>
      </c>
      <c r="C13122" s="9" t="str">
        <f t="shared" si="213"/>
        <v>Braidwood Generation Station</v>
      </c>
      <c r="D13122" s="8">
        <v>32</v>
      </c>
      <c r="E13122" s="8" t="s">
        <v>25932</v>
      </c>
      <c r="F13122" s="10" t="s">
        <v>25935</v>
      </c>
      <c r="G13122" s="8">
        <v>6022</v>
      </c>
      <c r="H13122" s="8" t="s">
        <v>17230</v>
      </c>
      <c r="I13122" s="8" t="s">
        <v>1804</v>
      </c>
      <c r="J13122" s="8">
        <v>55951</v>
      </c>
      <c r="K13122" s="8" t="s">
        <v>33821</v>
      </c>
    </row>
    <row r="13123" spans="1:11" x14ac:dyDescent="0.2">
      <c r="A13123" s="8">
        <f>IF(IFERROR((MATCH(G13123,$G$1:$G$12712,0)),0),INDEX($A$1:$A$12712,MATCH(G13123,$G$1:$G$12712,0)),MAX($A$2:$A13122)+1)</f>
        <v>2500</v>
      </c>
      <c r="B13123" s="8">
        <f t="shared" si="214"/>
        <v>2500</v>
      </c>
      <c r="C13123" s="9" t="str">
        <f t="shared" si="213"/>
        <v>Byron Generating Station</v>
      </c>
      <c r="D13123" s="8">
        <v>32</v>
      </c>
      <c r="E13123" s="8" t="s">
        <v>25932</v>
      </c>
      <c r="F13123" s="10" t="s">
        <v>25936</v>
      </c>
      <c r="G13123" s="8">
        <v>6023</v>
      </c>
      <c r="H13123" s="8" t="s">
        <v>17231</v>
      </c>
      <c r="I13123" s="8" t="s">
        <v>1804</v>
      </c>
      <c r="J13123" s="8">
        <v>55951</v>
      </c>
      <c r="K13123" s="8" t="s">
        <v>33821</v>
      </c>
    </row>
    <row r="13124" spans="1:11" x14ac:dyDescent="0.2">
      <c r="A13124" s="8">
        <f>IF(IFERROR((MATCH(G13124,$G$1:$G$12712,0)),0),INDEX($A$1:$A$12712,MATCH(G13124,$G$1:$G$12712,0)),MAX($A$2:$A13123)+1)</f>
        <v>8195</v>
      </c>
      <c r="B13124" s="8">
        <f t="shared" si="214"/>
        <v>8195</v>
      </c>
      <c r="C13124" s="9" t="str">
        <f t="shared" si="213"/>
        <v>Calumet</v>
      </c>
      <c r="D13124" s="8">
        <v>32</v>
      </c>
      <c r="E13124" s="8" t="s">
        <v>25932</v>
      </c>
      <c r="F13124" s="10" t="s">
        <v>25937</v>
      </c>
      <c r="G13124" s="8">
        <v>866</v>
      </c>
      <c r="H13124" s="8" t="s">
        <v>22402</v>
      </c>
      <c r="I13124" s="8" t="s">
        <v>2555</v>
      </c>
      <c r="J13124" s="8">
        <v>12384</v>
      </c>
      <c r="K13124" s="8" t="s">
        <v>33821</v>
      </c>
    </row>
    <row r="13125" spans="1:11" x14ac:dyDescent="0.2">
      <c r="A13125" s="8">
        <f>IF(IFERROR((MATCH(G13125,$G$1:$G$12712,0)),0),INDEX($A$1:$A$12712,MATCH(G13125,$G$1:$G$12712,0)),MAX($A$2:$A13124)+1)</f>
        <v>7682</v>
      </c>
      <c r="B13125" s="8">
        <f t="shared" si="214"/>
        <v>7682</v>
      </c>
      <c r="C13125" s="9" t="str">
        <f t="shared" si="213"/>
        <v>Collins</v>
      </c>
      <c r="D13125" s="8">
        <v>32</v>
      </c>
      <c r="E13125" s="8" t="s">
        <v>25932</v>
      </c>
      <c r="F13125" s="10" t="s">
        <v>25938</v>
      </c>
      <c r="G13125" s="8">
        <v>6025</v>
      </c>
      <c r="H13125" s="8" t="s">
        <v>21904</v>
      </c>
      <c r="I13125" s="8" t="s">
        <v>2555</v>
      </c>
      <c r="J13125" s="8">
        <v>12384</v>
      </c>
      <c r="K13125" s="8" t="s">
        <v>33821</v>
      </c>
    </row>
    <row r="13126" spans="1:11" x14ac:dyDescent="0.2">
      <c r="A13126" s="8">
        <f>IF(IFERROR((MATCH(G13126,$G$1:$G$12712,0)),0),INDEX($A$1:$A$12712,MATCH(G13126,$G$1:$G$12712,0)),MAX($A$2:$A13125)+1)</f>
        <v>7681</v>
      </c>
      <c r="B13126" s="8">
        <f t="shared" si="214"/>
        <v>7681</v>
      </c>
      <c r="C13126" s="9" t="str">
        <f t="shared" si="213"/>
        <v>Crawford</v>
      </c>
      <c r="D13126" s="8">
        <v>32</v>
      </c>
      <c r="E13126" s="8" t="s">
        <v>25932</v>
      </c>
      <c r="F13126" s="10" t="s">
        <v>25939</v>
      </c>
      <c r="G13126" s="8">
        <v>867</v>
      </c>
      <c r="H13126" s="8" t="s">
        <v>21903</v>
      </c>
      <c r="I13126" s="8" t="s">
        <v>2555</v>
      </c>
      <c r="J13126" s="8">
        <v>12384</v>
      </c>
      <c r="K13126" s="8" t="s">
        <v>33821</v>
      </c>
    </row>
    <row r="13127" spans="1:11" x14ac:dyDescent="0.2">
      <c r="A13127" s="8">
        <f>IF(IFERROR((MATCH(G13127,$G$1:$G$12712,0)),0),INDEX($A$1:$A$12712,MATCH(G13127,$G$1:$G$12712,0)),MAX($A$2:$A13126)+1)</f>
        <v>4309</v>
      </c>
      <c r="B13127" s="8">
        <f t="shared" si="214"/>
        <v>4309</v>
      </c>
      <c r="C13127" s="9" t="str">
        <f t="shared" si="213"/>
        <v>Dixon Hydroelectric Dam</v>
      </c>
      <c r="D13127" s="8">
        <v>32</v>
      </c>
      <c r="E13127" s="8" t="s">
        <v>25932</v>
      </c>
      <c r="F13127" s="10" t="s">
        <v>25940</v>
      </c>
      <c r="G13127" s="8">
        <v>54969</v>
      </c>
      <c r="H13127" s="8" t="s">
        <v>18928</v>
      </c>
      <c r="I13127" s="8" t="s">
        <v>3419</v>
      </c>
      <c r="J13127" s="8">
        <v>18194</v>
      </c>
      <c r="K13127" s="8" t="s">
        <v>33821</v>
      </c>
    </row>
    <row r="13128" spans="1:11" x14ac:dyDescent="0.2">
      <c r="A13128" s="8">
        <f>IF(IFERROR((MATCH(G13128,$G$1:$G$12712,0)),0),INDEX($A$1:$A$12712,MATCH(G13128,$G$1:$G$12712,0)),MAX($A$2:$A13127)+1)</f>
        <v>4309</v>
      </c>
      <c r="B13128" s="8">
        <f t="shared" si="214"/>
        <v>4309</v>
      </c>
      <c r="C13128" s="9" t="str">
        <f t="shared" si="213"/>
        <v>Dixon Hydroelectric Dam</v>
      </c>
      <c r="D13128" s="8">
        <v>32</v>
      </c>
      <c r="E13128" s="8" t="s">
        <v>25932</v>
      </c>
      <c r="F13128" s="10" t="s">
        <v>25941</v>
      </c>
      <c r="G13128" s="8">
        <v>54969</v>
      </c>
      <c r="H13128" s="8" t="s">
        <v>18928</v>
      </c>
      <c r="I13128" s="8" t="s">
        <v>3419</v>
      </c>
      <c r="J13128" s="8">
        <v>18194</v>
      </c>
      <c r="K13128" s="8" t="s">
        <v>33821</v>
      </c>
    </row>
    <row r="13129" spans="1:11" x14ac:dyDescent="0.2">
      <c r="A13129" s="8">
        <f>IF(IFERROR((MATCH(G13129,$G$1:$G$12712,0)),0),INDEX($A$1:$A$12712,MATCH(G13129,$G$1:$G$12712,0)),MAX($A$2:$A13128)+1)</f>
        <v>4309</v>
      </c>
      <c r="B13129" s="8">
        <f t="shared" si="214"/>
        <v>4309</v>
      </c>
      <c r="C13129" s="9" t="str">
        <f t="shared" si="213"/>
        <v>Dixon Hydroelectric Dam</v>
      </c>
      <c r="D13129" s="8">
        <v>32</v>
      </c>
      <c r="E13129" s="8" t="s">
        <v>25932</v>
      </c>
      <c r="F13129" s="10" t="s">
        <v>25942</v>
      </c>
      <c r="G13129" s="8">
        <v>54969</v>
      </c>
      <c r="H13129" s="8" t="s">
        <v>18928</v>
      </c>
      <c r="I13129" s="8" t="s">
        <v>3419</v>
      </c>
      <c r="J13129" s="8">
        <v>18194</v>
      </c>
      <c r="K13129" s="8" t="s">
        <v>33821</v>
      </c>
    </row>
    <row r="13130" spans="1:11" x14ac:dyDescent="0.2">
      <c r="A13130" s="8">
        <f>IF(IFERROR((MATCH(G13130,$G$1:$G$12712,0)),0),INDEX($A$1:$A$12712,MATCH(G13130,$G$1:$G$12712,0)),MAX($A$2:$A13129)+1)</f>
        <v>1601</v>
      </c>
      <c r="B13130" s="8">
        <f t="shared" si="214"/>
        <v>1601</v>
      </c>
      <c r="C13130" s="9" t="str">
        <f t="shared" si="213"/>
        <v>Dresden Generating Station</v>
      </c>
      <c r="D13130" s="8">
        <v>32</v>
      </c>
      <c r="E13130" s="8" t="s">
        <v>25932</v>
      </c>
      <c r="F13130" s="10" t="s">
        <v>25943</v>
      </c>
      <c r="G13130" s="8">
        <v>869</v>
      </c>
      <c r="H13130" s="8" t="s">
        <v>16342</v>
      </c>
      <c r="I13130" s="8" t="s">
        <v>1804</v>
      </c>
      <c r="J13130" s="8">
        <v>55951</v>
      </c>
      <c r="K13130" s="8" t="s">
        <v>33821</v>
      </c>
    </row>
    <row r="13131" spans="1:11" x14ac:dyDescent="0.2">
      <c r="A13131" s="8">
        <f>IF(IFERROR((MATCH(G13131,$G$1:$G$12712,0)),0),INDEX($A$1:$A$12712,MATCH(G13131,$G$1:$G$12712,0)),MAX($A$2:$A13130)+1)</f>
        <v>8302</v>
      </c>
      <c r="B13131" s="8">
        <f t="shared" si="214"/>
        <v>8302</v>
      </c>
      <c r="C13131" s="9" t="str">
        <f t="shared" si="213"/>
        <v>Electric Junction</v>
      </c>
      <c r="D13131" s="8">
        <v>32</v>
      </c>
      <c r="E13131" s="8" t="s">
        <v>25932</v>
      </c>
      <c r="F13131" s="10" t="s">
        <v>25944</v>
      </c>
      <c r="G13131" s="8">
        <v>870</v>
      </c>
      <c r="H13131" s="8" t="s">
        <v>22499</v>
      </c>
      <c r="I13131" s="8" t="s">
        <v>2555</v>
      </c>
      <c r="J13131" s="8">
        <v>12384</v>
      </c>
      <c r="K13131" s="8" t="s">
        <v>33821</v>
      </c>
    </row>
    <row r="13132" spans="1:11" x14ac:dyDescent="0.2">
      <c r="A13132" s="8">
        <f>IF(IFERROR((MATCH(G13132,$G$1:$G$12712,0)),0),INDEX($A$1:$A$12712,MATCH(G13132,$G$1:$G$12712,0)),MAX($A$2:$A13131)+1)</f>
        <v>1607</v>
      </c>
      <c r="B13132" s="8">
        <f t="shared" si="214"/>
        <v>1607</v>
      </c>
      <c r="C13132" s="9" t="str">
        <f t="shared" si="213"/>
        <v>Fisk Street</v>
      </c>
      <c r="D13132" s="8">
        <v>32</v>
      </c>
      <c r="E13132" s="8" t="s">
        <v>25932</v>
      </c>
      <c r="F13132" s="10" t="s">
        <v>25945</v>
      </c>
      <c r="G13132" s="8">
        <v>886</v>
      </c>
      <c r="H13132" s="8" t="s">
        <v>16348</v>
      </c>
      <c r="I13132" s="8" t="s">
        <v>2555</v>
      </c>
      <c r="J13132" s="8">
        <v>12384</v>
      </c>
      <c r="K13132" s="8" t="s">
        <v>33821</v>
      </c>
    </row>
    <row r="13133" spans="1:11" x14ac:dyDescent="0.2">
      <c r="A13133" s="8">
        <f>IF(IFERROR((MATCH(G13133,$G$1:$G$12712,0)),0),INDEX($A$1:$A$12712,MATCH(G13133,$G$1:$G$12712,0)),MAX($A$2:$A13132)+1)</f>
        <v>11163</v>
      </c>
      <c r="B13133" s="8" t="e">
        <f t="shared" si="214"/>
        <v>#N/A</v>
      </c>
      <c r="C13133" s="9" t="str">
        <f t="shared" si="213"/>
        <v>hydro -</v>
      </c>
      <c r="D13133" s="8">
        <v>32</v>
      </c>
      <c r="E13133" s="8" t="s">
        <v>25932</v>
      </c>
      <c r="F13133" s="10" t="s">
        <v>25946</v>
      </c>
      <c r="G13133" s="8"/>
      <c r="H13133" s="8"/>
      <c r="I13133" s="8"/>
      <c r="J13133" s="8"/>
      <c r="K13133" s="8" t="s">
        <v>33821</v>
      </c>
    </row>
    <row r="13134" spans="1:11" x14ac:dyDescent="0.2">
      <c r="A13134" s="8">
        <f>IF(IFERROR((MATCH(G13134,$G$1:$G$12712,0)),0),INDEX($A$1:$A$12712,MATCH(G13134,$G$1:$G$12712,0)),MAX($A$2:$A13133)+1)</f>
        <v>1405</v>
      </c>
      <c r="B13134" s="8">
        <f t="shared" si="214"/>
        <v>1405</v>
      </c>
      <c r="C13134" s="9" t="str">
        <f t="shared" si="213"/>
        <v>Joliet 29</v>
      </c>
      <c r="D13134" s="8">
        <v>32</v>
      </c>
      <c r="E13134" s="8" t="s">
        <v>25932</v>
      </c>
      <c r="F13134" s="10" t="s">
        <v>25947</v>
      </c>
      <c r="G13134" s="8">
        <v>384</v>
      </c>
      <c r="H13134" s="8" t="s">
        <v>16143</v>
      </c>
      <c r="I13134" s="8" t="s">
        <v>2555</v>
      </c>
      <c r="J13134" s="8">
        <v>12384</v>
      </c>
      <c r="K13134" s="8" t="s">
        <v>33821</v>
      </c>
    </row>
    <row r="13135" spans="1:11" x14ac:dyDescent="0.2">
      <c r="A13135" s="8">
        <f>IF(IFERROR((MATCH(G13135,$G$1:$G$12712,0)),0),INDEX($A$1:$A$12712,MATCH(G13135,$G$1:$G$12712,0)),MAX($A$2:$A13134)+1)</f>
        <v>1602</v>
      </c>
      <c r="B13135" s="8">
        <f t="shared" si="214"/>
        <v>1602</v>
      </c>
      <c r="C13135" s="9" t="str">
        <f t="shared" si="213"/>
        <v>Joliet 9</v>
      </c>
      <c r="D13135" s="8">
        <v>32</v>
      </c>
      <c r="E13135" s="8" t="s">
        <v>25932</v>
      </c>
      <c r="F13135" s="10" t="s">
        <v>25947</v>
      </c>
      <c r="G13135" s="8">
        <v>874</v>
      </c>
      <c r="H13135" s="8" t="s">
        <v>16343</v>
      </c>
      <c r="I13135" s="8" t="s">
        <v>2555</v>
      </c>
      <c r="J13135" s="8">
        <v>12384</v>
      </c>
      <c r="K13135" s="8" t="s">
        <v>33821</v>
      </c>
    </row>
    <row r="13136" spans="1:11" x14ac:dyDescent="0.2">
      <c r="A13136" s="8">
        <f>IF(IFERROR((MATCH(G13136,$G$1:$G$12712,0)),0),INDEX($A$1:$A$12712,MATCH(G13136,$G$1:$G$12712,0)),MAX($A$2:$A13135)+1)</f>
        <v>1603</v>
      </c>
      <c r="B13136" s="8">
        <f t="shared" si="214"/>
        <v>1603</v>
      </c>
      <c r="C13136" s="9" t="str">
        <f t="shared" si="213"/>
        <v>Kincaid Generation LLC</v>
      </c>
      <c r="D13136" s="8">
        <v>32</v>
      </c>
      <c r="E13136" s="8" t="s">
        <v>25932</v>
      </c>
      <c r="F13136" s="10" t="s">
        <v>25948</v>
      </c>
      <c r="G13136" s="8">
        <v>876</v>
      </c>
      <c r="H13136" s="8" t="s">
        <v>16344</v>
      </c>
      <c r="I13136" s="8" t="s">
        <v>1665</v>
      </c>
      <c r="J13136" s="8">
        <v>59918</v>
      </c>
      <c r="K13136" s="8" t="s">
        <v>33821</v>
      </c>
    </row>
    <row r="13137" spans="1:11" x14ac:dyDescent="0.2">
      <c r="A13137" s="8">
        <f>IF(IFERROR((MATCH(G13137,$G$1:$G$12712,0)),0),INDEX($A$1:$A$12712,MATCH(G13137,$G$1:$G$12712,0)),MAX($A$2:$A13136)+1)</f>
        <v>2501</v>
      </c>
      <c r="B13137" s="8">
        <f t="shared" si="214"/>
        <v>2501</v>
      </c>
      <c r="C13137" s="9" t="str">
        <f t="shared" ref="C13137:C13200" si="215">IF(H13137="",F13137,H13137)</f>
        <v>LaSalle Generating Station</v>
      </c>
      <c r="D13137" s="8">
        <v>32</v>
      </c>
      <c r="E13137" s="8" t="s">
        <v>25932</v>
      </c>
      <c r="F13137" s="10" t="s">
        <v>25949</v>
      </c>
      <c r="G13137" s="8">
        <v>6026</v>
      </c>
      <c r="H13137" s="8" t="s">
        <v>17232</v>
      </c>
      <c r="I13137" s="8" t="s">
        <v>1804</v>
      </c>
      <c r="J13137" s="8">
        <v>55951</v>
      </c>
      <c r="K13137" s="8" t="s">
        <v>33821</v>
      </c>
    </row>
    <row r="13138" spans="1:11" x14ac:dyDescent="0.2">
      <c r="A13138" s="8">
        <f>IF(IFERROR((MATCH(G13138,$G$1:$G$12712,0)),0),INDEX($A$1:$A$12712,MATCH(G13138,$G$1:$G$12712,0)),MAX($A$2:$A13137)+1)</f>
        <v>7890</v>
      </c>
      <c r="B13138" s="8">
        <f t="shared" si="214"/>
        <v>7890</v>
      </c>
      <c r="C13138" s="9" t="str">
        <f t="shared" si="215"/>
        <v>Lombard</v>
      </c>
      <c r="D13138" s="8">
        <v>32</v>
      </c>
      <c r="E13138" s="8" t="s">
        <v>25932</v>
      </c>
      <c r="F13138" s="10" t="s">
        <v>25950</v>
      </c>
      <c r="G13138" s="8">
        <v>877</v>
      </c>
      <c r="H13138" s="8" t="s">
        <v>22108</v>
      </c>
      <c r="I13138" s="8" t="s">
        <v>2555</v>
      </c>
      <c r="J13138" s="8">
        <v>12384</v>
      </c>
      <c r="K13138" s="8" t="s">
        <v>33821</v>
      </c>
    </row>
    <row r="13139" spans="1:11" x14ac:dyDescent="0.2">
      <c r="A13139" s="8">
        <f>IF(IFERROR((MATCH(G13139,$G$1:$G$12712,0)),0),INDEX($A$1:$A$12712,MATCH(G13139,$G$1:$G$12712,0)),MAX($A$2:$A13138)+1)</f>
        <v>1604</v>
      </c>
      <c r="B13139" s="8">
        <f t="shared" si="214"/>
        <v>1604</v>
      </c>
      <c r="C13139" s="9" t="str">
        <f t="shared" si="215"/>
        <v>Powerton</v>
      </c>
      <c r="D13139" s="8">
        <v>32</v>
      </c>
      <c r="E13139" s="8" t="s">
        <v>25932</v>
      </c>
      <c r="F13139" s="10" t="s">
        <v>25951</v>
      </c>
      <c r="G13139" s="8">
        <v>879</v>
      </c>
      <c r="H13139" s="8" t="s">
        <v>16345</v>
      </c>
      <c r="I13139" s="8" t="s">
        <v>2555</v>
      </c>
      <c r="J13139" s="8">
        <v>12384</v>
      </c>
      <c r="K13139" s="8" t="s">
        <v>33821</v>
      </c>
    </row>
    <row r="13140" spans="1:11" x14ac:dyDescent="0.2">
      <c r="A13140" s="8">
        <f>IF(IFERROR((MATCH(G13140,$G$1:$G$12712,0)),0),INDEX($A$1:$A$12712,MATCH(G13140,$G$1:$G$12712,0)),MAX($A$2:$A13139)+1)</f>
        <v>11164</v>
      </c>
      <c r="B13140" s="8" t="e">
        <f t="shared" si="214"/>
        <v>#N/A</v>
      </c>
      <c r="C13140" s="9" t="str">
        <f t="shared" si="215"/>
        <v>project no. 2446-013-illinois.</v>
      </c>
      <c r="D13140" s="8">
        <v>32</v>
      </c>
      <c r="E13140" s="8" t="s">
        <v>25932</v>
      </c>
      <c r="F13140" s="10" t="s">
        <v>25952</v>
      </c>
      <c r="G13140" s="8"/>
      <c r="H13140" s="8"/>
      <c r="I13140" s="8"/>
      <c r="J13140" s="8"/>
      <c r="K13140" s="8" t="s">
        <v>33821</v>
      </c>
    </row>
    <row r="13141" spans="1:11" x14ac:dyDescent="0.2">
      <c r="A13141" s="8">
        <f>IF(IFERROR((MATCH(G13141,$G$1:$G$12712,0)),0),INDEX($A$1:$A$12712,MATCH(G13141,$G$1:$G$12712,0)),MAX($A$2:$A13140)+1)</f>
        <v>473</v>
      </c>
      <c r="B13141" s="8">
        <f t="shared" si="214"/>
        <v>473</v>
      </c>
      <c r="C13141" s="9" t="str">
        <f t="shared" si="215"/>
        <v>Quad Cities Generating Station</v>
      </c>
      <c r="D13141" s="8">
        <v>32</v>
      </c>
      <c r="E13141" s="8" t="s">
        <v>25932</v>
      </c>
      <c r="F13141" s="10" t="s">
        <v>25953</v>
      </c>
      <c r="G13141" s="8">
        <v>880</v>
      </c>
      <c r="H13141" s="8" t="s">
        <v>14206</v>
      </c>
      <c r="I13141" s="8" t="s">
        <v>1804</v>
      </c>
      <c r="J13141" s="8">
        <v>55951</v>
      </c>
      <c r="K13141" s="8" t="s">
        <v>33821</v>
      </c>
    </row>
    <row r="13142" spans="1:11" x14ac:dyDescent="0.2">
      <c r="A13142" s="8">
        <f>IF(IFERROR((MATCH(G13142,$G$1:$G$12712,0)),0),INDEX($A$1:$A$12712,MATCH(G13142,$G$1:$G$12712,0)),MAX($A$2:$A13141)+1)</f>
        <v>473</v>
      </c>
      <c r="B13142" s="8">
        <f t="shared" si="214"/>
        <v>473</v>
      </c>
      <c r="C13142" s="9" t="str">
        <f t="shared" si="215"/>
        <v>Quad Cities Generating Station</v>
      </c>
      <c r="D13142" s="8">
        <v>32</v>
      </c>
      <c r="E13142" s="8" t="s">
        <v>25932</v>
      </c>
      <c r="F13142" s="10" t="s">
        <v>25954</v>
      </c>
      <c r="G13142" s="8">
        <v>880</v>
      </c>
      <c r="H13142" s="8" t="s">
        <v>14206</v>
      </c>
      <c r="I13142" s="8" t="s">
        <v>1804</v>
      </c>
      <c r="J13142" s="8">
        <v>55951</v>
      </c>
      <c r="K13142" s="8" t="s">
        <v>33821</v>
      </c>
    </row>
    <row r="13143" spans="1:11" x14ac:dyDescent="0.2">
      <c r="A13143" s="8">
        <f>IF(IFERROR((MATCH(G13143,$G$1:$G$12712,0)),0),INDEX($A$1:$A$12712,MATCH(G13143,$G$1:$G$12712,0)),MAX($A$2:$A13142)+1)</f>
        <v>7821</v>
      </c>
      <c r="B13143" s="8">
        <f t="shared" si="214"/>
        <v>7821</v>
      </c>
      <c r="C13143" s="9" t="str">
        <f t="shared" si="215"/>
        <v>Sabrooke</v>
      </c>
      <c r="D13143" s="8">
        <v>32</v>
      </c>
      <c r="E13143" s="8" t="s">
        <v>25932</v>
      </c>
      <c r="F13143" s="10" t="s">
        <v>25955</v>
      </c>
      <c r="G13143" s="8">
        <v>882</v>
      </c>
      <c r="H13143" s="8" t="s">
        <v>22043</v>
      </c>
      <c r="I13143" s="8" t="s">
        <v>2555</v>
      </c>
      <c r="J13143" s="8">
        <v>12384</v>
      </c>
      <c r="K13143" s="8" t="s">
        <v>33821</v>
      </c>
    </row>
    <row r="13144" spans="1:11" x14ac:dyDescent="0.2">
      <c r="A13144" s="8">
        <f>IF(IFERROR((MATCH(G13144,$G$1:$G$12712,0)),0),INDEX($A$1:$A$12712,MATCH(G13144,$G$1:$G$12712,0)),MAX($A$2:$A13143)+1)</f>
        <v>1605</v>
      </c>
      <c r="B13144" s="8">
        <f t="shared" si="214"/>
        <v>1605</v>
      </c>
      <c r="C13144" s="9" t="str">
        <f t="shared" si="215"/>
        <v>Waukegan</v>
      </c>
      <c r="D13144" s="8">
        <v>32</v>
      </c>
      <c r="E13144" s="8" t="s">
        <v>25932</v>
      </c>
      <c r="F13144" s="10" t="s">
        <v>25956</v>
      </c>
      <c r="G13144" s="8">
        <v>883</v>
      </c>
      <c r="H13144" s="8" t="s">
        <v>16346</v>
      </c>
      <c r="I13144" s="8" t="s">
        <v>2555</v>
      </c>
      <c r="J13144" s="8">
        <v>12384</v>
      </c>
      <c r="K13144" s="8" t="s">
        <v>33821</v>
      </c>
    </row>
    <row r="13145" spans="1:11" x14ac:dyDescent="0.2">
      <c r="A13145" s="8">
        <f>IF(IFERROR((MATCH(G13145,$G$1:$G$12712,0)),0),INDEX($A$1:$A$12712,MATCH(G13145,$G$1:$G$12712,0)),MAX($A$2:$A13144)+1)</f>
        <v>1606</v>
      </c>
      <c r="B13145" s="8">
        <f t="shared" si="214"/>
        <v>1606</v>
      </c>
      <c r="C13145" s="9" t="str">
        <f t="shared" si="215"/>
        <v>Will County</v>
      </c>
      <c r="D13145" s="8">
        <v>32</v>
      </c>
      <c r="E13145" s="8" t="s">
        <v>25932</v>
      </c>
      <c r="F13145" s="10" t="s">
        <v>25957</v>
      </c>
      <c r="G13145" s="8">
        <v>884</v>
      </c>
      <c r="H13145" s="8" t="s">
        <v>16347</v>
      </c>
      <c r="I13145" s="8" t="s">
        <v>2555</v>
      </c>
      <c r="J13145" s="8">
        <v>12384</v>
      </c>
      <c r="K13145" s="8" t="s">
        <v>33821</v>
      </c>
    </row>
    <row r="13146" spans="1:11" x14ac:dyDescent="0.2">
      <c r="A13146" s="8">
        <f>IF(IFERROR((MATCH(G13146,$G$1:$G$12712,0)),0),INDEX($A$1:$A$12712,MATCH(G13146,$G$1:$G$12712,0)),MAX($A$2:$A13145)+1)</f>
        <v>1606</v>
      </c>
      <c r="B13146" s="8">
        <f t="shared" si="214"/>
        <v>1606</v>
      </c>
      <c r="C13146" s="9" t="str">
        <f t="shared" si="215"/>
        <v>Will County</v>
      </c>
      <c r="D13146" s="8">
        <v>32</v>
      </c>
      <c r="E13146" s="8" t="s">
        <v>25932</v>
      </c>
      <c r="F13146" s="10" t="s">
        <v>25958</v>
      </c>
      <c r="G13146" s="8">
        <v>884</v>
      </c>
      <c r="H13146" s="8" t="s">
        <v>16347</v>
      </c>
      <c r="I13146" s="8" t="s">
        <v>2555</v>
      </c>
      <c r="J13146" s="8">
        <v>12384</v>
      </c>
      <c r="K13146" s="8" t="s">
        <v>33821</v>
      </c>
    </row>
    <row r="13147" spans="1:11" x14ac:dyDescent="0.2">
      <c r="A13147" s="8">
        <f>IF(IFERROR((MATCH(G13147,$G$1:$G$12712,0)),0),INDEX($A$1:$A$12712,MATCH(G13147,$G$1:$G$12712,0)),MAX($A$2:$A13146)+1)</f>
        <v>4524</v>
      </c>
      <c r="B13147" s="8">
        <f t="shared" si="214"/>
        <v>4524</v>
      </c>
      <c r="C13147" s="9" t="str">
        <f t="shared" si="215"/>
        <v>Zion Energy Center</v>
      </c>
      <c r="D13147" s="8">
        <v>32</v>
      </c>
      <c r="E13147" s="8" t="s">
        <v>25932</v>
      </c>
      <c r="F13147" s="10" t="s">
        <v>25959</v>
      </c>
      <c r="G13147" s="8">
        <v>55392</v>
      </c>
      <c r="H13147" s="8" t="s">
        <v>19123</v>
      </c>
      <c r="I13147" s="8" t="s">
        <v>3937</v>
      </c>
      <c r="J13147" s="8">
        <v>21191</v>
      </c>
      <c r="K13147" s="8" t="s">
        <v>33821</v>
      </c>
    </row>
    <row r="13148" spans="1:11" x14ac:dyDescent="0.2">
      <c r="A13148" s="8">
        <f>IF(IFERROR((MATCH(G13148,$G$1:$G$12712,0)),0),INDEX($A$1:$A$12712,MATCH(G13148,$G$1:$G$12712,0)),MAX($A$2:$A13147)+1)</f>
        <v>5292</v>
      </c>
      <c r="B13148" s="8">
        <f t="shared" si="214"/>
        <v>5292</v>
      </c>
      <c r="C13148" s="9" t="str">
        <f t="shared" si="215"/>
        <v>Zion Landfill Gas to Energy Facility</v>
      </c>
      <c r="D13148" s="8">
        <v>32</v>
      </c>
      <c r="E13148" s="8" t="s">
        <v>25932</v>
      </c>
      <c r="F13148" s="10" t="s">
        <v>25959</v>
      </c>
      <c r="G13148" s="8">
        <v>56871</v>
      </c>
      <c r="H13148" s="8" t="s">
        <v>19819</v>
      </c>
      <c r="I13148" s="8" t="s">
        <v>1739</v>
      </c>
      <c r="J13148" s="8">
        <v>55858</v>
      </c>
      <c r="K13148" s="8" t="s">
        <v>33821</v>
      </c>
    </row>
    <row r="13149" spans="1:11" x14ac:dyDescent="0.2">
      <c r="A13149" s="8">
        <f>IF(IFERROR((MATCH(G13149,$G$1:$G$12712,0)),0),INDEX($A$1:$A$12712,MATCH(G13149,$G$1:$G$12712,0)),MAX($A$2:$A13148)+1)</f>
        <v>7871</v>
      </c>
      <c r="B13149" s="8">
        <f t="shared" si="214"/>
        <v>7871</v>
      </c>
      <c r="C13149" s="9" t="str">
        <f t="shared" si="215"/>
        <v>State Line Energy</v>
      </c>
      <c r="D13149" s="8">
        <v>33</v>
      </c>
      <c r="E13149" s="8" t="s">
        <v>25960</v>
      </c>
      <c r="F13149" s="10" t="s">
        <v>25961</v>
      </c>
      <c r="G13149" s="8">
        <v>981</v>
      </c>
      <c r="H13149" s="8" t="s">
        <v>22091</v>
      </c>
      <c r="I13149" s="8" t="s">
        <v>4165</v>
      </c>
      <c r="J13149" s="8">
        <v>18041</v>
      </c>
      <c r="K13149" s="8" t="s">
        <v>33821</v>
      </c>
    </row>
    <row r="13150" spans="1:11" x14ac:dyDescent="0.2">
      <c r="A13150" s="8">
        <f>IF(IFERROR((MATCH(G13150,$G$1:$G$12712,0)),0),INDEX($A$1:$A$12712,MATCH(G13150,$G$1:$G$12712,0)),MAX($A$2:$A13149)+1)</f>
        <v>11165</v>
      </c>
      <c r="B13150" s="8" t="e">
        <f t="shared" si="214"/>
        <v>#N/A</v>
      </c>
      <c r="C13150" s="9" t="str">
        <f t="shared" si="215"/>
        <v>internal combustion</v>
      </c>
      <c r="D13150" s="8">
        <v>34</v>
      </c>
      <c r="E13150" s="8" t="s">
        <v>25962</v>
      </c>
      <c r="F13150" s="10" t="s">
        <v>25599</v>
      </c>
      <c r="G13150" s="8"/>
      <c r="H13150" s="8"/>
      <c r="I13150" s="8"/>
      <c r="J13150" s="8"/>
      <c r="K13150" s="8" t="s">
        <v>33821</v>
      </c>
    </row>
    <row r="13151" spans="1:11" x14ac:dyDescent="0.2">
      <c r="A13151" s="8">
        <f>IF(IFERROR((MATCH(G13151,$G$1:$G$12712,0)),0),INDEX($A$1:$A$12712,MATCH(G13151,$G$1:$G$12712,0)),MAX($A$2:$A13150)+1)</f>
        <v>1837</v>
      </c>
      <c r="B13151" s="8">
        <f t="shared" si="214"/>
        <v>1837</v>
      </c>
      <c r="C13151" s="9" t="str">
        <f t="shared" si="215"/>
        <v>Oak Bluffs Diesel Generating Facility</v>
      </c>
      <c r="D13151" s="8">
        <v>34</v>
      </c>
      <c r="E13151" s="8" t="s">
        <v>25962</v>
      </c>
      <c r="F13151" s="10" t="s">
        <v>25963</v>
      </c>
      <c r="G13151" s="8">
        <v>1597</v>
      </c>
      <c r="H13151" s="8" t="s">
        <v>16571</v>
      </c>
      <c r="I13151" s="8" t="s">
        <v>2776</v>
      </c>
      <c r="J13151" s="8">
        <v>21461</v>
      </c>
      <c r="K13151" s="8" t="s">
        <v>33821</v>
      </c>
    </row>
    <row r="13152" spans="1:11" x14ac:dyDescent="0.2">
      <c r="A13152" s="8">
        <f>IF(IFERROR((MATCH(G13152,$G$1:$G$12712,0)),0),INDEX($A$1:$A$12712,MATCH(G13152,$G$1:$G$12712,0)),MAX($A$2:$A13151)+1)</f>
        <v>11166</v>
      </c>
      <c r="B13152" s="8" t="e">
        <f t="shared" si="214"/>
        <v>#N/A</v>
      </c>
      <c r="C13152" s="9" t="str">
        <f t="shared" si="215"/>
        <v>total</v>
      </c>
      <c r="D13152" s="8">
        <v>34</v>
      </c>
      <c r="E13152" s="8" t="s">
        <v>25962</v>
      </c>
      <c r="F13152" s="10" t="s">
        <v>25654</v>
      </c>
      <c r="G13152" s="8"/>
      <c r="H13152" s="8"/>
      <c r="I13152" s="8"/>
      <c r="J13152" s="8"/>
      <c r="K13152" s="8" t="s">
        <v>33821</v>
      </c>
    </row>
    <row r="13153" spans="1:11" x14ac:dyDescent="0.2">
      <c r="A13153" s="8">
        <f>IF(IFERROR((MATCH(G13153,$G$1:$G$12712,0)),0),INDEX($A$1:$A$12712,MATCH(G13153,$G$1:$G$12712,0)),MAX($A$2:$A13152)+1)</f>
        <v>652</v>
      </c>
      <c r="B13153" s="8">
        <f t="shared" si="214"/>
        <v>652</v>
      </c>
      <c r="C13153" s="9" t="str">
        <f t="shared" si="215"/>
        <v>William F Wyman</v>
      </c>
      <c r="D13153" s="8">
        <v>34</v>
      </c>
      <c r="E13153" s="8" t="s">
        <v>25962</v>
      </c>
      <c r="F13153" s="10" t="s">
        <v>25964</v>
      </c>
      <c r="G13153" s="8">
        <v>1507</v>
      </c>
      <c r="H13153" s="8" t="s">
        <v>14571</v>
      </c>
      <c r="I13153" s="8" t="s">
        <v>1912</v>
      </c>
      <c r="J13153" s="8">
        <v>31719</v>
      </c>
      <c r="K13153" s="8" t="s">
        <v>33821</v>
      </c>
    </row>
    <row r="13154" spans="1:11" x14ac:dyDescent="0.2">
      <c r="A13154" s="8">
        <f>IF(IFERROR((MATCH(G13154,$G$1:$G$12712,0)),0),INDEX($A$1:$A$12712,MATCH(G13154,$G$1:$G$12712,0)),MAX($A$2:$A13153)+1)</f>
        <v>652</v>
      </c>
      <c r="B13154" s="8">
        <f t="shared" si="214"/>
        <v>652</v>
      </c>
      <c r="C13154" s="9" t="str">
        <f t="shared" si="215"/>
        <v>William F Wyman</v>
      </c>
      <c r="D13154" s="8">
        <v>34</v>
      </c>
      <c r="E13154" s="8" t="s">
        <v>25962</v>
      </c>
      <c r="F13154" s="10" t="s">
        <v>25965</v>
      </c>
      <c r="G13154" s="8">
        <v>1507</v>
      </c>
      <c r="H13154" s="8" t="s">
        <v>14571</v>
      </c>
      <c r="I13154" s="8" t="s">
        <v>1912</v>
      </c>
      <c r="J13154" s="8">
        <v>31719</v>
      </c>
      <c r="K13154" s="8" t="s">
        <v>33821</v>
      </c>
    </row>
    <row r="13155" spans="1:11" x14ac:dyDescent="0.2">
      <c r="A13155" s="8">
        <f>IF(IFERROR((MATCH(G13155,$G$1:$G$12712,0)),0),INDEX($A$1:$A$12712,MATCH(G13155,$G$1:$G$12712,0)),MAX($A$2:$A13154)+1)</f>
        <v>2505</v>
      </c>
      <c r="B13155" s="8">
        <f t="shared" si="214"/>
        <v>2505</v>
      </c>
      <c r="C13155" s="9" t="str">
        <f t="shared" si="215"/>
        <v>West Tisbury Generating Facility</v>
      </c>
      <c r="D13155" s="8">
        <v>34</v>
      </c>
      <c r="E13155" s="8" t="s">
        <v>25962</v>
      </c>
      <c r="F13155" s="10" t="s">
        <v>25966</v>
      </c>
      <c r="G13155" s="8">
        <v>6049</v>
      </c>
      <c r="H13155" s="8" t="s">
        <v>17236</v>
      </c>
      <c r="I13155" s="8" t="s">
        <v>2776</v>
      </c>
      <c r="J13155" s="8">
        <v>21461</v>
      </c>
      <c r="K13155" s="8" t="s">
        <v>33821</v>
      </c>
    </row>
    <row r="13156" spans="1:11" x14ac:dyDescent="0.2">
      <c r="A13156" s="8">
        <f>IF(IFERROR((MATCH(G13156,$G$1:$G$12712,0)),0),INDEX($A$1:$A$12712,MATCH(G13156,$G$1:$G$12712,0)),MAX($A$2:$A13155)+1)</f>
        <v>4</v>
      </c>
      <c r="B13156" s="8">
        <f t="shared" si="214"/>
        <v>4</v>
      </c>
      <c r="C13156" s="9" t="str">
        <f t="shared" si="215"/>
        <v>59th Street</v>
      </c>
      <c r="D13156" s="8">
        <v>36</v>
      </c>
      <c r="E13156" s="8" t="s">
        <v>25967</v>
      </c>
      <c r="F13156" s="10" t="s">
        <v>25968</v>
      </c>
      <c r="G13156" s="8">
        <v>2503</v>
      </c>
      <c r="H13156" s="8" t="s">
        <v>13302</v>
      </c>
      <c r="I13156" s="8" t="s">
        <v>100</v>
      </c>
      <c r="J13156" s="8">
        <v>4226</v>
      </c>
      <c r="K13156" s="8" t="s">
        <v>33821</v>
      </c>
    </row>
    <row r="13157" spans="1:11" x14ac:dyDescent="0.2">
      <c r="A13157" s="8">
        <f>IF(IFERROR((MATCH(G13157,$G$1:$G$12712,0)),0),INDEX($A$1:$A$12712,MATCH(G13157,$G$1:$G$12712,0)),MAX($A$2:$A13156)+1)</f>
        <v>5</v>
      </c>
      <c r="B13157" s="8">
        <f t="shared" si="214"/>
        <v>5</v>
      </c>
      <c r="C13157" s="9" t="str">
        <f t="shared" si="215"/>
        <v>74th Street</v>
      </c>
      <c r="D13157" s="8">
        <v>36</v>
      </c>
      <c r="E13157" s="8" t="s">
        <v>25967</v>
      </c>
      <c r="F13157" s="10" t="s">
        <v>25969</v>
      </c>
      <c r="G13157" s="8">
        <v>2504</v>
      </c>
      <c r="H13157" s="8" t="s">
        <v>13304</v>
      </c>
      <c r="I13157" s="8" t="s">
        <v>100</v>
      </c>
      <c r="J13157" s="8">
        <v>4226</v>
      </c>
      <c r="K13157" s="8" t="s">
        <v>33821</v>
      </c>
    </row>
    <row r="13158" spans="1:11" x14ac:dyDescent="0.2">
      <c r="A13158" s="8">
        <f>IF(IFERROR((MATCH(G13158,$G$1:$G$12712,0)),0),INDEX($A$1:$A$12712,MATCH(G13158,$G$1:$G$12712,0)),MAX($A$2:$A13157)+1)</f>
        <v>2075</v>
      </c>
      <c r="B13158" s="8">
        <f t="shared" si="214"/>
        <v>2075</v>
      </c>
      <c r="C13158" s="9" t="str">
        <f t="shared" si="215"/>
        <v>Arthur Kill Generating Station</v>
      </c>
      <c r="D13158" s="8">
        <v>36</v>
      </c>
      <c r="E13158" s="8" t="s">
        <v>25967</v>
      </c>
      <c r="F13158" s="10" t="s">
        <v>25970</v>
      </c>
      <c r="G13158" s="8">
        <v>2490</v>
      </c>
      <c r="H13158" s="8" t="s">
        <v>16807</v>
      </c>
      <c r="I13158" s="8" t="s">
        <v>2772</v>
      </c>
      <c r="J13158" s="8">
        <v>13192</v>
      </c>
      <c r="K13158" s="8" t="s">
        <v>33821</v>
      </c>
    </row>
    <row r="13159" spans="1:11" x14ac:dyDescent="0.2">
      <c r="A13159" s="8">
        <f>IF(IFERROR((MATCH(G13159,$G$1:$G$12712,0)),0),INDEX($A$1:$A$12712,MATCH(G13159,$G$1:$G$12712,0)),MAX($A$2:$A13158)+1)</f>
        <v>3048</v>
      </c>
      <c r="B13159" s="8">
        <f t="shared" si="214"/>
        <v>3048</v>
      </c>
      <c r="C13159" s="9" t="str">
        <f t="shared" si="215"/>
        <v>Astoria Generating Station</v>
      </c>
      <c r="D13159" s="8">
        <v>36</v>
      </c>
      <c r="E13159" s="8" t="s">
        <v>25967</v>
      </c>
      <c r="F13159" s="10" t="s">
        <v>25971</v>
      </c>
      <c r="G13159" s="8">
        <v>8906</v>
      </c>
      <c r="H13159" s="8" t="s">
        <v>17783</v>
      </c>
      <c r="I13159" s="8" t="s">
        <v>3655</v>
      </c>
      <c r="J13159" s="8">
        <v>54863</v>
      </c>
      <c r="K13159" s="8" t="s">
        <v>33821</v>
      </c>
    </row>
    <row r="13160" spans="1:11" x14ac:dyDescent="0.2">
      <c r="A13160" s="8">
        <f>IF(IFERROR((MATCH(G13160,$G$1:$G$12712,0)),0),INDEX($A$1:$A$12712,MATCH(G13160,$G$1:$G$12712,0)),MAX($A$2:$A13159)+1)</f>
        <v>2149</v>
      </c>
      <c r="B13160" s="8">
        <f t="shared" si="214"/>
        <v>2149</v>
      </c>
      <c r="C13160" s="9" t="str">
        <f t="shared" si="215"/>
        <v>Bowline Point</v>
      </c>
      <c r="D13160" s="8">
        <v>36</v>
      </c>
      <c r="E13160" s="8" t="s">
        <v>25967</v>
      </c>
      <c r="F13160" s="10" t="s">
        <v>25972</v>
      </c>
      <c r="G13160" s="8">
        <v>2625</v>
      </c>
      <c r="H13160" s="8" t="s">
        <v>16881</v>
      </c>
      <c r="I13160" s="8" t="s">
        <v>2794</v>
      </c>
      <c r="J13160" s="8">
        <v>12792</v>
      </c>
      <c r="K13160" s="8" t="s">
        <v>33821</v>
      </c>
    </row>
    <row r="13161" spans="1:11" x14ac:dyDescent="0.2">
      <c r="A13161" s="8">
        <f>IF(IFERROR((MATCH(G13161,$G$1:$G$12712,0)),0),INDEX($A$1:$A$12712,MATCH(G13161,$G$1:$G$12712,0)),MAX($A$2:$A13160)+1)</f>
        <v>2149</v>
      </c>
      <c r="B13161" s="8">
        <f t="shared" si="214"/>
        <v>2149</v>
      </c>
      <c r="C13161" s="9" t="str">
        <f t="shared" si="215"/>
        <v>Bowline Point</v>
      </c>
      <c r="D13161" s="8">
        <v>36</v>
      </c>
      <c r="E13161" s="8" t="s">
        <v>25967</v>
      </c>
      <c r="F13161" s="10" t="s">
        <v>25973</v>
      </c>
      <c r="G13161" s="8">
        <v>2625</v>
      </c>
      <c r="H13161" s="8" t="s">
        <v>16881</v>
      </c>
      <c r="I13161" s="8" t="s">
        <v>2794</v>
      </c>
      <c r="J13161" s="8">
        <v>12792</v>
      </c>
      <c r="K13161" s="8" t="s">
        <v>33821</v>
      </c>
    </row>
    <row r="13162" spans="1:11" x14ac:dyDescent="0.2">
      <c r="A13162" s="8">
        <f>IF(IFERROR((MATCH(G13162,$G$1:$G$12712,0)),0),INDEX($A$1:$A$12712,MATCH(G13162,$G$1:$G$12712,0)),MAX($A$2:$A13161)+1)</f>
        <v>2149</v>
      </c>
      <c r="B13162" s="8">
        <f t="shared" si="214"/>
        <v>2149</v>
      </c>
      <c r="C13162" s="9" t="str">
        <f t="shared" si="215"/>
        <v>Bowline Point</v>
      </c>
      <c r="D13162" s="8">
        <v>36</v>
      </c>
      <c r="E13162" s="8" t="s">
        <v>25967</v>
      </c>
      <c r="F13162" s="10" t="s">
        <v>25974</v>
      </c>
      <c r="G13162" s="8">
        <v>2625</v>
      </c>
      <c r="H13162" s="8" t="s">
        <v>16881</v>
      </c>
      <c r="I13162" s="8" t="s">
        <v>2794</v>
      </c>
      <c r="J13162" s="8">
        <v>12792</v>
      </c>
      <c r="K13162" s="8" t="s">
        <v>33821</v>
      </c>
    </row>
    <row r="13163" spans="1:11" x14ac:dyDescent="0.2">
      <c r="A13163" s="8">
        <f>IF(IFERROR((MATCH(G13163,$G$1:$G$12712,0)),0),INDEX($A$1:$A$12712,MATCH(G13163,$G$1:$G$12712,0)),MAX($A$2:$A13162)+1)</f>
        <v>2149</v>
      </c>
      <c r="B13163" s="8">
        <f t="shared" si="214"/>
        <v>2149</v>
      </c>
      <c r="C13163" s="9" t="str">
        <f t="shared" si="215"/>
        <v>Bowline Point</v>
      </c>
      <c r="D13163" s="8">
        <v>36</v>
      </c>
      <c r="E13163" s="8" t="s">
        <v>25967</v>
      </c>
      <c r="F13163" s="10" t="s">
        <v>25975</v>
      </c>
      <c r="G13163" s="8">
        <v>2625</v>
      </c>
      <c r="H13163" s="8" t="s">
        <v>16881</v>
      </c>
      <c r="I13163" s="8" t="s">
        <v>2794</v>
      </c>
      <c r="J13163" s="8">
        <v>12792</v>
      </c>
      <c r="K13163" s="8" t="s">
        <v>33821</v>
      </c>
    </row>
    <row r="13164" spans="1:11" x14ac:dyDescent="0.2">
      <c r="A13164" s="8">
        <f>IF(IFERROR((MATCH(G13164,$G$1:$G$12712,0)),0),INDEX($A$1:$A$12712,MATCH(G13164,$G$1:$G$12712,0)),MAX($A$2:$A13163)+1)</f>
        <v>11167</v>
      </c>
      <c r="B13164" s="8" t="e">
        <f t="shared" si="214"/>
        <v>#N/A</v>
      </c>
      <c r="C13164" s="9" t="str">
        <f t="shared" si="215"/>
        <v>buchanan substation</v>
      </c>
      <c r="D13164" s="8">
        <v>36</v>
      </c>
      <c r="E13164" s="8" t="s">
        <v>25967</v>
      </c>
      <c r="F13164" s="10" t="s">
        <v>25977</v>
      </c>
      <c r="G13164" s="8">
        <v>4233</v>
      </c>
      <c r="H13164" s="8" t="s">
        <v>25976</v>
      </c>
      <c r="I13164" s="8">
        <v>0</v>
      </c>
      <c r="J13164" s="8">
        <v>0</v>
      </c>
      <c r="K13164" s="8" t="s">
        <v>33821</v>
      </c>
    </row>
    <row r="13165" spans="1:11" x14ac:dyDescent="0.2">
      <c r="A13165" s="8">
        <f>IF(IFERROR((MATCH(G13165,$G$1:$G$12712,0)),0),INDEX($A$1:$A$12712,MATCH(G13165,$G$1:$G$12712,0)),MAX($A$2:$A13164)+1)</f>
        <v>170</v>
      </c>
      <c r="B13165" s="8">
        <f t="shared" si="214"/>
        <v>170</v>
      </c>
      <c r="C13165" s="9" t="str">
        <f t="shared" si="215"/>
        <v>East River</v>
      </c>
      <c r="D13165" s="8">
        <v>36</v>
      </c>
      <c r="E13165" s="8" t="s">
        <v>25967</v>
      </c>
      <c r="F13165" s="10" t="s">
        <v>25978</v>
      </c>
      <c r="G13165" s="8">
        <v>2493</v>
      </c>
      <c r="H13165" s="8" t="s">
        <v>13609</v>
      </c>
      <c r="I13165" s="8" t="s">
        <v>100</v>
      </c>
      <c r="J13165" s="8">
        <v>4226</v>
      </c>
      <c r="K13165" s="8" t="s">
        <v>33821</v>
      </c>
    </row>
    <row r="13166" spans="1:11" x14ac:dyDescent="0.2">
      <c r="A13166" s="8">
        <f>IF(IFERROR((MATCH(G13166,$G$1:$G$12712,0)),0),INDEX($A$1:$A$12712,MATCH(G13166,$G$1:$G$12712,0)),MAX($A$2:$A13165)+1)</f>
        <v>2076</v>
      </c>
      <c r="B13166" s="8">
        <f t="shared" si="214"/>
        <v>2076</v>
      </c>
      <c r="C13166" s="9" t="str">
        <f t="shared" si="215"/>
        <v>Gowanus Gas Turbines Generating</v>
      </c>
      <c r="D13166" s="8">
        <v>36</v>
      </c>
      <c r="E13166" s="8" t="s">
        <v>25967</v>
      </c>
      <c r="F13166" s="10" t="s">
        <v>25979</v>
      </c>
      <c r="G13166" s="8">
        <v>2494</v>
      </c>
      <c r="H13166" s="8" t="s">
        <v>16808</v>
      </c>
      <c r="I13166" s="8" t="s">
        <v>3655</v>
      </c>
      <c r="J13166" s="8">
        <v>54863</v>
      </c>
      <c r="K13166" s="8" t="s">
        <v>33821</v>
      </c>
    </row>
    <row r="13167" spans="1:11" x14ac:dyDescent="0.2">
      <c r="A13167" s="8">
        <f>IF(IFERROR((MATCH(G13167,$G$1:$G$12712,0)),0),INDEX($A$1:$A$12712,MATCH(G13167,$G$1:$G$12712,0)),MAX($A$2:$A13166)+1)</f>
        <v>2076</v>
      </c>
      <c r="B13167" s="8">
        <f t="shared" si="214"/>
        <v>2076</v>
      </c>
      <c r="C13167" s="9" t="str">
        <f t="shared" si="215"/>
        <v>Gowanus Gas Turbines Generating</v>
      </c>
      <c r="D13167" s="8">
        <v>36</v>
      </c>
      <c r="E13167" s="8" t="s">
        <v>25967</v>
      </c>
      <c r="F13167" s="10" t="s">
        <v>25980</v>
      </c>
      <c r="G13167" s="8">
        <v>2494</v>
      </c>
      <c r="H13167" s="8" t="s">
        <v>16808</v>
      </c>
      <c r="I13167" s="8" t="s">
        <v>3655</v>
      </c>
      <c r="J13167" s="8">
        <v>54863</v>
      </c>
      <c r="K13167" s="8" t="s">
        <v>33821</v>
      </c>
    </row>
    <row r="13168" spans="1:11" x14ac:dyDescent="0.2">
      <c r="A13168" s="8">
        <f>IF(IFERROR((MATCH(G13168,$G$1:$G$12712,0)),0),INDEX($A$1:$A$12712,MATCH(G13168,$G$1:$G$12712,0)),MAX($A$2:$A13167)+1)</f>
        <v>275</v>
      </c>
      <c r="B13168" s="8">
        <f t="shared" si="214"/>
        <v>275</v>
      </c>
      <c r="C13168" s="9" t="str">
        <f t="shared" si="215"/>
        <v>Hudson Avenue</v>
      </c>
      <c r="D13168" s="8">
        <v>36</v>
      </c>
      <c r="E13168" s="8" t="s">
        <v>25967</v>
      </c>
      <c r="F13168" s="10" t="s">
        <v>25981</v>
      </c>
      <c r="G13168" s="8">
        <v>2496</v>
      </c>
      <c r="H13168" s="8" t="s">
        <v>13823</v>
      </c>
      <c r="I13168" s="8" t="s">
        <v>100</v>
      </c>
      <c r="J13168" s="8">
        <v>4226</v>
      </c>
      <c r="K13168" s="8" t="s">
        <v>33821</v>
      </c>
    </row>
    <row r="13169" spans="1:11" x14ac:dyDescent="0.2">
      <c r="A13169" s="8">
        <f>IF(IFERROR((MATCH(G13169,$G$1:$G$12712,0)),0),INDEX($A$1:$A$12712,MATCH(G13169,$G$1:$G$12712,0)),MAX($A$2:$A13168)+1)</f>
        <v>275</v>
      </c>
      <c r="B13169" s="8">
        <f t="shared" si="214"/>
        <v>275</v>
      </c>
      <c r="C13169" s="9" t="str">
        <f t="shared" si="215"/>
        <v>Hudson Avenue</v>
      </c>
      <c r="D13169" s="8">
        <v>36</v>
      </c>
      <c r="E13169" s="8" t="s">
        <v>25967</v>
      </c>
      <c r="F13169" s="10" t="s">
        <v>25982</v>
      </c>
      <c r="G13169" s="8">
        <v>2496</v>
      </c>
      <c r="H13169" s="8" t="s">
        <v>13823</v>
      </c>
      <c r="I13169" s="8" t="s">
        <v>100</v>
      </c>
      <c r="J13169" s="8">
        <v>4226</v>
      </c>
      <c r="K13169" s="8" t="s">
        <v>33821</v>
      </c>
    </row>
    <row r="13170" spans="1:11" x14ac:dyDescent="0.2">
      <c r="A13170" s="8">
        <f>IF(IFERROR((MATCH(G13170,$G$1:$G$12712,0)),0),INDEX($A$1:$A$12712,MATCH(G13170,$G$1:$G$12712,0)),MAX($A$2:$A13169)+1)</f>
        <v>275</v>
      </c>
      <c r="B13170" s="8">
        <f t="shared" ref="B13170:B13233" si="216">IF(COUNTIF($G$1:$G$12712,G13170&gt;0),0,INDEX($A$1:$A$12712,MATCH(G13170,$G$1:$G$12712,0)))</f>
        <v>275</v>
      </c>
      <c r="C13170" s="9" t="str">
        <f t="shared" si="215"/>
        <v>Hudson Avenue</v>
      </c>
      <c r="D13170" s="8">
        <v>36</v>
      </c>
      <c r="E13170" s="8" t="s">
        <v>25967</v>
      </c>
      <c r="F13170" s="10" t="s">
        <v>25983</v>
      </c>
      <c r="G13170" s="8">
        <v>2496</v>
      </c>
      <c r="H13170" s="8" t="s">
        <v>13823</v>
      </c>
      <c r="I13170" s="8" t="s">
        <v>100</v>
      </c>
      <c r="J13170" s="8">
        <v>4226</v>
      </c>
      <c r="K13170" s="8" t="s">
        <v>33821</v>
      </c>
    </row>
    <row r="13171" spans="1:11" x14ac:dyDescent="0.2">
      <c r="A13171" s="8">
        <f>IF(IFERROR((MATCH(G13171,$G$1:$G$12712,0)),0),INDEX($A$1:$A$12712,MATCH(G13171,$G$1:$G$12712,0)),MAX($A$2:$A13170)+1)</f>
        <v>2077</v>
      </c>
      <c r="B13171" s="8">
        <f t="shared" si="216"/>
        <v>2077</v>
      </c>
      <c r="C13171" s="9" t="str">
        <f t="shared" si="215"/>
        <v>Indian Point 2</v>
      </c>
      <c r="D13171" s="8">
        <v>36</v>
      </c>
      <c r="E13171" s="8" t="s">
        <v>25967</v>
      </c>
      <c r="F13171" s="10" t="s">
        <v>25984</v>
      </c>
      <c r="G13171" s="8">
        <v>2497</v>
      </c>
      <c r="H13171" s="8" t="s">
        <v>16809</v>
      </c>
      <c r="I13171" s="8" t="s">
        <v>1755</v>
      </c>
      <c r="J13171" s="8">
        <v>6027</v>
      </c>
      <c r="K13171" s="8" t="s">
        <v>33821</v>
      </c>
    </row>
    <row r="13172" spans="1:11" x14ac:dyDescent="0.2">
      <c r="A13172" s="8">
        <f>IF(IFERROR((MATCH(G13172,$G$1:$G$12712,0)),0),INDEX($A$1:$A$12712,MATCH(G13172,$G$1:$G$12712,0)),MAX($A$2:$A13171)+1)</f>
        <v>3049</v>
      </c>
      <c r="B13172" s="8">
        <f t="shared" si="216"/>
        <v>3049</v>
      </c>
      <c r="C13172" s="9" t="str">
        <f t="shared" si="215"/>
        <v>Indian Point 3</v>
      </c>
      <c r="D13172" s="8">
        <v>36</v>
      </c>
      <c r="E13172" s="8" t="s">
        <v>25967</v>
      </c>
      <c r="F13172" s="10" t="s">
        <v>25984</v>
      </c>
      <c r="G13172" s="8">
        <v>8907</v>
      </c>
      <c r="H13172" s="8" t="s">
        <v>17784</v>
      </c>
      <c r="I13172" s="8" t="s">
        <v>1756</v>
      </c>
      <c r="J13172" s="8">
        <v>6028</v>
      </c>
      <c r="K13172" s="8" t="s">
        <v>33821</v>
      </c>
    </row>
    <row r="13173" spans="1:11" x14ac:dyDescent="0.2">
      <c r="A13173" s="8">
        <f>IF(IFERROR((MATCH(G13173,$G$1:$G$12712,0)),0),INDEX($A$1:$A$12712,MATCH(G13173,$G$1:$G$12712,0)),MAX($A$2:$A13172)+1)</f>
        <v>2077</v>
      </c>
      <c r="B13173" s="8">
        <f t="shared" si="216"/>
        <v>2077</v>
      </c>
      <c r="C13173" s="9">
        <f t="shared" si="215"/>
        <v>2497</v>
      </c>
      <c r="D13173" s="8">
        <v>36</v>
      </c>
      <c r="E13173" s="8" t="s">
        <v>25967</v>
      </c>
      <c r="F13173" s="10" t="s">
        <v>25985</v>
      </c>
      <c r="G13173" s="8">
        <v>2497</v>
      </c>
      <c r="H13173" s="8">
        <v>2497</v>
      </c>
      <c r="I13173" s="8">
        <v>2497</v>
      </c>
      <c r="J13173" s="8">
        <v>2497</v>
      </c>
      <c r="K13173" s="8" t="s">
        <v>33821</v>
      </c>
    </row>
    <row r="13174" spans="1:11" x14ac:dyDescent="0.2">
      <c r="A13174" s="8">
        <f>IF(IFERROR((MATCH(G13174,$G$1:$G$12712,0)),0),INDEX($A$1:$A$12712,MATCH(G13174,$G$1:$G$12712,0)),MAX($A$2:$A13173)+1)</f>
        <v>2077</v>
      </c>
      <c r="B13174" s="8">
        <f t="shared" si="216"/>
        <v>2077</v>
      </c>
      <c r="C13174" s="9">
        <f t="shared" si="215"/>
        <v>2497</v>
      </c>
      <c r="D13174" s="8">
        <v>36</v>
      </c>
      <c r="E13174" s="8" t="s">
        <v>25967</v>
      </c>
      <c r="F13174" s="10" t="s">
        <v>25986</v>
      </c>
      <c r="G13174" s="8">
        <v>2497</v>
      </c>
      <c r="H13174" s="8">
        <v>2497</v>
      </c>
      <c r="I13174" s="8">
        <v>2497</v>
      </c>
      <c r="J13174" s="8">
        <v>2497</v>
      </c>
      <c r="K13174" s="8" t="s">
        <v>33821</v>
      </c>
    </row>
    <row r="13175" spans="1:11" x14ac:dyDescent="0.2">
      <c r="A13175" s="8">
        <f>IF(IFERROR((MATCH(G13175,$G$1:$G$12712,0)),0),INDEX($A$1:$A$12712,MATCH(G13175,$G$1:$G$12712,0)),MAX($A$2:$A13174)+1)</f>
        <v>2077</v>
      </c>
      <c r="B13175" s="8">
        <f t="shared" si="216"/>
        <v>2077</v>
      </c>
      <c r="C13175" s="9">
        <f t="shared" si="215"/>
        <v>2497</v>
      </c>
      <c r="D13175" s="8">
        <v>36</v>
      </c>
      <c r="E13175" s="8" t="s">
        <v>25967</v>
      </c>
      <c r="F13175" s="10" t="s">
        <v>25987</v>
      </c>
      <c r="G13175" s="8">
        <v>2497</v>
      </c>
      <c r="H13175" s="8">
        <v>2497</v>
      </c>
      <c r="I13175" s="8">
        <v>2497</v>
      </c>
      <c r="J13175" s="8">
        <v>2497</v>
      </c>
      <c r="K13175" s="8" t="s">
        <v>33821</v>
      </c>
    </row>
    <row r="13176" spans="1:11" x14ac:dyDescent="0.2">
      <c r="A13176" s="8">
        <f>IF(IFERROR((MATCH(G13176,$G$1:$G$12712,0)),0),INDEX($A$1:$A$12712,MATCH(G13176,$G$1:$G$12712,0)),MAX($A$2:$A13175)+1)</f>
        <v>3049</v>
      </c>
      <c r="B13176" s="8">
        <f t="shared" si="216"/>
        <v>3049</v>
      </c>
      <c r="C13176" s="9" t="str">
        <f t="shared" si="215"/>
        <v>Indian Point 3</v>
      </c>
      <c r="D13176" s="8">
        <v>36</v>
      </c>
      <c r="E13176" s="8" t="s">
        <v>25967</v>
      </c>
      <c r="F13176" s="10" t="s">
        <v>25985</v>
      </c>
      <c r="G13176" s="8">
        <v>8907</v>
      </c>
      <c r="H13176" s="8" t="s">
        <v>17784</v>
      </c>
      <c r="I13176" s="8" t="s">
        <v>1756</v>
      </c>
      <c r="J13176" s="8">
        <v>6028</v>
      </c>
      <c r="K13176" s="8" t="s">
        <v>33821</v>
      </c>
    </row>
    <row r="13177" spans="1:11" x14ac:dyDescent="0.2">
      <c r="A13177" s="8">
        <f>IF(IFERROR((MATCH(G13177,$G$1:$G$12712,0)),0),INDEX($A$1:$A$12712,MATCH(G13177,$G$1:$G$12712,0)),MAX($A$2:$A13176)+1)</f>
        <v>3049</v>
      </c>
      <c r="B13177" s="8">
        <f t="shared" si="216"/>
        <v>3049</v>
      </c>
      <c r="C13177" s="9" t="str">
        <f t="shared" si="215"/>
        <v>Indian Point 3</v>
      </c>
      <c r="D13177" s="8">
        <v>36</v>
      </c>
      <c r="E13177" s="8" t="s">
        <v>25967</v>
      </c>
      <c r="F13177" s="10" t="s">
        <v>25986</v>
      </c>
      <c r="G13177" s="8">
        <v>8907</v>
      </c>
      <c r="H13177" s="8" t="s">
        <v>17784</v>
      </c>
      <c r="I13177" s="8" t="s">
        <v>1756</v>
      </c>
      <c r="J13177" s="8">
        <v>6028</v>
      </c>
      <c r="K13177" s="8" t="s">
        <v>33821</v>
      </c>
    </row>
    <row r="13178" spans="1:11" x14ac:dyDescent="0.2">
      <c r="A13178" s="8">
        <f>IF(IFERROR((MATCH(G13178,$G$1:$G$12712,0)),0),INDEX($A$1:$A$12712,MATCH(G13178,$G$1:$G$12712,0)),MAX($A$2:$A13177)+1)</f>
        <v>3049</v>
      </c>
      <c r="B13178" s="8">
        <f t="shared" si="216"/>
        <v>3049</v>
      </c>
      <c r="C13178" s="9" t="str">
        <f t="shared" si="215"/>
        <v>Indian Point 3</v>
      </c>
      <c r="D13178" s="8">
        <v>36</v>
      </c>
      <c r="E13178" s="8" t="s">
        <v>25967</v>
      </c>
      <c r="F13178" s="10" t="s">
        <v>25987</v>
      </c>
      <c r="G13178" s="8">
        <v>8907</v>
      </c>
      <c r="H13178" s="8" t="s">
        <v>17784</v>
      </c>
      <c r="I13178" s="8" t="s">
        <v>1756</v>
      </c>
      <c r="J13178" s="8">
        <v>6028</v>
      </c>
      <c r="K13178" s="8" t="s">
        <v>33821</v>
      </c>
    </row>
    <row r="13179" spans="1:11" x14ac:dyDescent="0.2">
      <c r="A13179" s="8">
        <f>IF(IFERROR((MATCH(G13179,$G$1:$G$12712,0)),0),INDEX($A$1:$A$12712,MATCH(G13179,$G$1:$G$12712,0)),MAX($A$2:$A13178)+1)</f>
        <v>11168</v>
      </c>
      <c r="B13179" s="8" t="e">
        <f t="shared" si="216"/>
        <v>#N/A</v>
      </c>
      <c r="C13179" s="9" t="str">
        <f t="shared" si="215"/>
        <v>kent ave</v>
      </c>
      <c r="D13179" s="8">
        <v>36</v>
      </c>
      <c r="E13179" s="8" t="s">
        <v>25967</v>
      </c>
      <c r="F13179" s="10" t="s">
        <v>25988</v>
      </c>
      <c r="G13179" s="8"/>
      <c r="H13179" s="8"/>
      <c r="I13179" s="8"/>
      <c r="J13179" s="8"/>
      <c r="K13179" s="8" t="s">
        <v>33821</v>
      </c>
    </row>
    <row r="13180" spans="1:11" x14ac:dyDescent="0.2">
      <c r="A13180" s="8">
        <f>IF(IFERROR((MATCH(G13180,$G$1:$G$12712,0)),0),INDEX($A$1:$A$12712,MATCH(G13180,$G$1:$G$12712,0)),MAX($A$2:$A13179)+1)</f>
        <v>11169</v>
      </c>
      <c r="B13180" s="8" t="e">
        <f t="shared" si="216"/>
        <v>#N/A</v>
      </c>
      <c r="C13180" s="9" t="str">
        <f t="shared" si="215"/>
        <v>kent avenue</v>
      </c>
      <c r="D13180" s="8">
        <v>36</v>
      </c>
      <c r="E13180" s="8" t="s">
        <v>25967</v>
      </c>
      <c r="F13180" s="10" t="s">
        <v>25989</v>
      </c>
      <c r="G13180" s="8"/>
      <c r="H13180" s="8"/>
      <c r="I13180" s="8"/>
      <c r="J13180" s="8"/>
      <c r="K13180" s="8" t="s">
        <v>33821</v>
      </c>
    </row>
    <row r="13181" spans="1:11" x14ac:dyDescent="0.2">
      <c r="A13181" s="8">
        <f>IF(IFERROR((MATCH(G13181,$G$1:$G$12712,0)),0),INDEX($A$1:$A$12712,MATCH(G13181,$G$1:$G$12712,0)),MAX($A$2:$A13180)+1)</f>
        <v>2078</v>
      </c>
      <c r="B13181" s="8">
        <f t="shared" si="216"/>
        <v>2078</v>
      </c>
      <c r="C13181" s="9" t="str">
        <f t="shared" si="215"/>
        <v>Narrows Gas Turbines Generating</v>
      </c>
      <c r="D13181" s="8">
        <v>36</v>
      </c>
      <c r="E13181" s="8" t="s">
        <v>25967</v>
      </c>
      <c r="F13181" s="10" t="s">
        <v>25990</v>
      </c>
      <c r="G13181" s="8">
        <v>2499</v>
      </c>
      <c r="H13181" s="8" t="s">
        <v>16810</v>
      </c>
      <c r="I13181" s="8" t="s">
        <v>3655</v>
      </c>
      <c r="J13181" s="8">
        <v>54863</v>
      </c>
      <c r="K13181" s="8" t="s">
        <v>33821</v>
      </c>
    </row>
    <row r="13182" spans="1:11" x14ac:dyDescent="0.2">
      <c r="A13182" s="8">
        <f>IF(IFERROR((MATCH(G13182,$G$1:$G$12712,0)),0),INDEX($A$1:$A$12712,MATCH(G13182,$G$1:$G$12712,0)),MAX($A$2:$A13181)+1)</f>
        <v>2079</v>
      </c>
      <c r="B13182" s="8">
        <f t="shared" si="216"/>
        <v>2079</v>
      </c>
      <c r="C13182" s="9" t="str">
        <f t="shared" si="215"/>
        <v>Ravenswood</v>
      </c>
      <c r="D13182" s="8">
        <v>36</v>
      </c>
      <c r="E13182" s="8" t="s">
        <v>25967</v>
      </c>
      <c r="F13182" s="10" t="s">
        <v>25991</v>
      </c>
      <c r="G13182" s="8">
        <v>2500</v>
      </c>
      <c r="H13182" s="8" t="s">
        <v>16811</v>
      </c>
      <c r="I13182" s="8" t="s">
        <v>3517</v>
      </c>
      <c r="J13182" s="8">
        <v>10023</v>
      </c>
      <c r="K13182" s="8" t="s">
        <v>33821</v>
      </c>
    </row>
    <row r="13183" spans="1:11" x14ac:dyDescent="0.2">
      <c r="A13183" s="8">
        <f>IF(IFERROR((MATCH(G13183,$G$1:$G$12712,0)),0),INDEX($A$1:$A$12712,MATCH(G13183,$G$1:$G$12712,0)),MAX($A$2:$A13182)+1)</f>
        <v>2990</v>
      </c>
      <c r="B13183" s="8">
        <f t="shared" si="216"/>
        <v>2990</v>
      </c>
      <c r="C13183" s="9" t="str">
        <f t="shared" si="215"/>
        <v>Roseton Generating Facility</v>
      </c>
      <c r="D13183" s="8">
        <v>36</v>
      </c>
      <c r="E13183" s="8" t="s">
        <v>25967</v>
      </c>
      <c r="F13183" s="10" t="s">
        <v>25735</v>
      </c>
      <c r="G13183" s="8">
        <v>8006</v>
      </c>
      <c r="H13183" s="8" t="s">
        <v>17726</v>
      </c>
      <c r="I13183" s="8" t="s">
        <v>936</v>
      </c>
      <c r="J13183" s="8">
        <v>5511</v>
      </c>
      <c r="K13183" s="8" t="s">
        <v>33821</v>
      </c>
    </row>
    <row r="13184" spans="1:11" x14ac:dyDescent="0.2">
      <c r="A13184" s="8">
        <f>IF(IFERROR((MATCH(G13184,$G$1:$G$12712,0)),0),INDEX($A$1:$A$12712,MATCH(G13184,$G$1:$G$12712,0)),MAX($A$2:$A13183)+1)</f>
        <v>2990</v>
      </c>
      <c r="B13184" s="8">
        <f t="shared" si="216"/>
        <v>2990</v>
      </c>
      <c r="C13184" s="9" t="str">
        <f t="shared" si="215"/>
        <v>Roseton Generating Facility</v>
      </c>
      <c r="D13184" s="8">
        <v>36</v>
      </c>
      <c r="E13184" s="8" t="s">
        <v>25967</v>
      </c>
      <c r="F13184" s="10" t="s">
        <v>25992</v>
      </c>
      <c r="G13184" s="8">
        <v>8006</v>
      </c>
      <c r="H13184" s="8" t="s">
        <v>17726</v>
      </c>
      <c r="I13184" s="8" t="s">
        <v>936</v>
      </c>
      <c r="J13184" s="8">
        <v>5511</v>
      </c>
      <c r="K13184" s="8" t="s">
        <v>33821</v>
      </c>
    </row>
    <row r="13185" spans="1:11" x14ac:dyDescent="0.2">
      <c r="A13185" s="8">
        <f>IF(IFERROR((MATCH(G13185,$G$1:$G$12712,0)),0),INDEX($A$1:$A$12712,MATCH(G13185,$G$1:$G$12712,0)),MAX($A$2:$A13184)+1)</f>
        <v>2990</v>
      </c>
      <c r="B13185" s="8">
        <f t="shared" si="216"/>
        <v>2990</v>
      </c>
      <c r="C13185" s="9" t="str">
        <f t="shared" si="215"/>
        <v>Roseton Generating Facility</v>
      </c>
      <c r="D13185" s="8">
        <v>36</v>
      </c>
      <c r="E13185" s="8" t="s">
        <v>25967</v>
      </c>
      <c r="F13185" s="10" t="s">
        <v>25993</v>
      </c>
      <c r="G13185" s="8">
        <v>8006</v>
      </c>
      <c r="H13185" s="8" t="s">
        <v>17726</v>
      </c>
      <c r="I13185" s="8" t="s">
        <v>936</v>
      </c>
      <c r="J13185" s="8">
        <v>5511</v>
      </c>
      <c r="K13185" s="8" t="s">
        <v>33821</v>
      </c>
    </row>
    <row r="13186" spans="1:11" x14ac:dyDescent="0.2">
      <c r="A13186" s="8">
        <f>IF(IFERROR((MATCH(G13186,$G$1:$G$12712,0)),0),INDEX($A$1:$A$12712,MATCH(G13186,$G$1:$G$12712,0)),MAX($A$2:$A13185)+1)</f>
        <v>11170</v>
      </c>
      <c r="B13186" s="8" t="e">
        <f t="shared" si="216"/>
        <v>#N/A</v>
      </c>
      <c r="C13186" s="9" t="str">
        <f t="shared" si="215"/>
        <v>connecticut yankee</v>
      </c>
      <c r="D13186" s="8">
        <v>38</v>
      </c>
      <c r="E13186" s="8" t="s">
        <v>25995</v>
      </c>
      <c r="F13186" s="10" t="s">
        <v>25994</v>
      </c>
      <c r="G13186" s="8"/>
      <c r="H13186" s="8"/>
      <c r="I13186" s="8"/>
      <c r="J13186" s="8"/>
      <c r="K13186" s="8" t="s">
        <v>33821</v>
      </c>
    </row>
    <row r="13187" spans="1:11" x14ac:dyDescent="0.2">
      <c r="A13187" s="8">
        <f>IF(IFERROR((MATCH(G13187,$G$1:$G$12712,0)),0),INDEX($A$1:$A$12712,MATCH(G13187,$G$1:$G$12712,0)),MAX($A$2:$A13186)+1)</f>
        <v>11171</v>
      </c>
      <c r="B13187" s="8" t="e">
        <f t="shared" si="216"/>
        <v>#N/A</v>
      </c>
      <c r="C13187" s="9" t="str">
        <f t="shared" si="215"/>
        <v>"replacement power" due to the</v>
      </c>
      <c r="D13187" s="8">
        <v>39</v>
      </c>
      <c r="E13187" s="8" t="s">
        <v>25997</v>
      </c>
      <c r="F13187" s="10" t="s">
        <v>25996</v>
      </c>
      <c r="G13187" s="8"/>
      <c r="H13187" s="8"/>
      <c r="I13187" s="8"/>
      <c r="J13187" s="8"/>
      <c r="K13187" s="8" t="s">
        <v>33821</v>
      </c>
    </row>
    <row r="13188" spans="1:11" x14ac:dyDescent="0.2">
      <c r="A13188" s="8">
        <f>IF(IFERROR((MATCH(G13188,$G$1:$G$12712,0)),0),INDEX($A$1:$A$12712,MATCH(G13188,$G$1:$G$12712,0)),MAX($A$2:$A13187)+1)</f>
        <v>11172</v>
      </c>
      <c r="B13188" s="8" t="e">
        <f t="shared" si="216"/>
        <v>#N/A</v>
      </c>
      <c r="C13188" s="9" t="str">
        <f t="shared" si="215"/>
        <v>(icu)</v>
      </c>
      <c r="D13188" s="8">
        <v>39</v>
      </c>
      <c r="E13188" s="8" t="s">
        <v>25997</v>
      </c>
      <c r="F13188" s="10" t="s">
        <v>25998</v>
      </c>
      <c r="G13188" s="8"/>
      <c r="H13188" s="8"/>
      <c r="I13188" s="8"/>
      <c r="J13188" s="8"/>
      <c r="K13188" s="8" t="s">
        <v>33821</v>
      </c>
    </row>
    <row r="13189" spans="1:11" x14ac:dyDescent="0.2">
      <c r="A13189" s="8">
        <f>IF(IFERROR((MATCH(G13189,$G$1:$G$12712,0)),0),INDEX($A$1:$A$12712,MATCH(G13189,$G$1:$G$12712,0)),MAX($A$2:$A13188)+1)</f>
        <v>11173</v>
      </c>
      <c r="B13189" s="8" t="e">
        <f t="shared" si="216"/>
        <v>#N/A</v>
      </c>
      <c r="C13189" s="9" t="str">
        <f t="shared" si="215"/>
        <v>(steam)</v>
      </c>
      <c r="D13189" s="8">
        <v>39</v>
      </c>
      <c r="E13189" s="8" t="s">
        <v>25997</v>
      </c>
      <c r="F13189" s="10" t="s">
        <v>25999</v>
      </c>
      <c r="G13189" s="8"/>
      <c r="H13189" s="8"/>
      <c r="I13189" s="8"/>
      <c r="J13189" s="8"/>
      <c r="K13189" s="8" t="s">
        <v>33821</v>
      </c>
    </row>
    <row r="13190" spans="1:11" x14ac:dyDescent="0.2">
      <c r="A13190" s="8">
        <f>IF(IFERROR((MATCH(G13190,$G$1:$G$12712,0)),0),INDEX($A$1:$A$12712,MATCH(G13190,$G$1:$G$12712,0)),MAX($A$2:$A13189)+1)</f>
        <v>11174</v>
      </c>
      <c r="B13190" s="8" t="e">
        <f t="shared" si="216"/>
        <v>#N/A</v>
      </c>
      <c r="C13190" s="9" t="str">
        <f t="shared" si="215"/>
        <v>bantam</v>
      </c>
      <c r="D13190" s="8">
        <v>39</v>
      </c>
      <c r="E13190" s="8" t="s">
        <v>25997</v>
      </c>
      <c r="F13190" s="10" t="s">
        <v>26000</v>
      </c>
      <c r="G13190" s="8"/>
      <c r="H13190" s="8"/>
      <c r="I13190" s="8"/>
      <c r="J13190" s="8"/>
      <c r="K13190" s="8" t="s">
        <v>33821</v>
      </c>
    </row>
    <row r="13191" spans="1:11" x14ac:dyDescent="0.2">
      <c r="A13191" s="8">
        <f>IF(IFERROR((MATCH(G13191,$G$1:$G$12712,0)),0),INDEX($A$1:$A$12712,MATCH(G13191,$G$1:$G$12712,0)),MAX($A$2:$A13190)+1)</f>
        <v>11175</v>
      </c>
      <c r="B13191" s="8" t="e">
        <f t="shared" si="216"/>
        <v>#N/A</v>
      </c>
      <c r="C13191" s="9" t="str">
        <f t="shared" si="215"/>
        <v>berlin</v>
      </c>
      <c r="D13191" s="8">
        <v>39</v>
      </c>
      <c r="E13191" s="8" t="s">
        <v>25997</v>
      </c>
      <c r="F13191" s="10" t="s">
        <v>26001</v>
      </c>
      <c r="G13191" s="8"/>
      <c r="H13191" s="8"/>
      <c r="I13191" s="8"/>
      <c r="J13191" s="8"/>
      <c r="K13191" s="8" t="s">
        <v>33821</v>
      </c>
    </row>
    <row r="13192" spans="1:11" x14ac:dyDescent="0.2">
      <c r="A13192" s="8">
        <f>IF(IFERROR((MATCH(G13192,$G$1:$G$12712,0)),0),INDEX($A$1:$A$12712,MATCH(G13192,$G$1:$G$12712,0)),MAX($A$2:$A13191)+1)</f>
        <v>1511</v>
      </c>
      <c r="B13192" s="8">
        <f t="shared" si="216"/>
        <v>1511</v>
      </c>
      <c r="C13192" s="9" t="str">
        <f t="shared" si="215"/>
        <v>Branford</v>
      </c>
      <c r="D13192" s="8">
        <v>39</v>
      </c>
      <c r="E13192" s="8" t="s">
        <v>25997</v>
      </c>
      <c r="F13192" s="10" t="s">
        <v>26002</v>
      </c>
      <c r="G13192" s="8">
        <v>540</v>
      </c>
      <c r="H13192" s="8" t="s">
        <v>16248</v>
      </c>
      <c r="I13192" s="8" t="s">
        <v>1433</v>
      </c>
      <c r="J13192" s="8">
        <v>22379</v>
      </c>
      <c r="K13192" s="8" t="s">
        <v>33821</v>
      </c>
    </row>
    <row r="13193" spans="1:11" x14ac:dyDescent="0.2">
      <c r="A13193" s="8">
        <f>IF(IFERROR((MATCH(G13193,$G$1:$G$12712,0)),0),INDEX($A$1:$A$12712,MATCH(G13193,$G$1:$G$12712,0)),MAX($A$2:$A13192)+1)</f>
        <v>1512</v>
      </c>
      <c r="B13193" s="8">
        <f t="shared" si="216"/>
        <v>1512</v>
      </c>
      <c r="C13193" s="9" t="str">
        <f t="shared" si="215"/>
        <v>Bulls Bridge</v>
      </c>
      <c r="D13193" s="8">
        <v>39</v>
      </c>
      <c r="E13193" s="8" t="s">
        <v>25997</v>
      </c>
      <c r="F13193" s="10" t="s">
        <v>26003</v>
      </c>
      <c r="G13193" s="8">
        <v>541</v>
      </c>
      <c r="H13193" s="8" t="s">
        <v>16249</v>
      </c>
      <c r="I13193" s="8" t="s">
        <v>1844</v>
      </c>
      <c r="J13193" s="8">
        <v>54895</v>
      </c>
      <c r="K13193" s="8" t="s">
        <v>33821</v>
      </c>
    </row>
    <row r="13194" spans="1:11" x14ac:dyDescent="0.2">
      <c r="A13194" s="8">
        <f>IF(IFERROR((MATCH(G13194,$G$1:$G$12712,0)),0),INDEX($A$1:$A$12712,MATCH(G13194,$G$1:$G$12712,0)),MAX($A$2:$A13193)+1)</f>
        <v>1512</v>
      </c>
      <c r="B13194" s="8">
        <f t="shared" si="216"/>
        <v>1512</v>
      </c>
      <c r="C13194" s="9" t="str">
        <f t="shared" si="215"/>
        <v>Bulls Bridge</v>
      </c>
      <c r="D13194" s="8">
        <v>39</v>
      </c>
      <c r="E13194" s="8" t="s">
        <v>25997</v>
      </c>
      <c r="F13194" s="10" t="s">
        <v>26004</v>
      </c>
      <c r="G13194" s="8">
        <v>541</v>
      </c>
      <c r="H13194" s="8" t="s">
        <v>16249</v>
      </c>
      <c r="I13194" s="8" t="s">
        <v>1844</v>
      </c>
      <c r="J13194" s="8">
        <v>54895</v>
      </c>
      <c r="K13194" s="8" t="s">
        <v>33821</v>
      </c>
    </row>
    <row r="13195" spans="1:11" x14ac:dyDescent="0.2">
      <c r="A13195" s="8">
        <f>IF(IFERROR((MATCH(G13195,$G$1:$G$12712,0)),0),INDEX($A$1:$A$12712,MATCH(G13195,$G$1:$G$12712,0)),MAX($A$2:$A13194)+1)</f>
        <v>1513</v>
      </c>
      <c r="B13195" s="8">
        <f t="shared" si="216"/>
        <v>1513</v>
      </c>
      <c r="C13195" s="9" t="str">
        <f t="shared" si="215"/>
        <v>Cos Cob</v>
      </c>
      <c r="D13195" s="8">
        <v>39</v>
      </c>
      <c r="E13195" s="8" t="s">
        <v>25997</v>
      </c>
      <c r="F13195" s="10" t="s">
        <v>26005</v>
      </c>
      <c r="G13195" s="8">
        <v>542</v>
      </c>
      <c r="H13195" s="8" t="s">
        <v>16250</v>
      </c>
      <c r="I13195" s="8" t="s">
        <v>1433</v>
      </c>
      <c r="J13195" s="8">
        <v>22379</v>
      </c>
      <c r="K13195" s="8" t="s">
        <v>33821</v>
      </c>
    </row>
    <row r="13196" spans="1:11" x14ac:dyDescent="0.2">
      <c r="A13196" s="8">
        <f>IF(IFERROR((MATCH(G13196,$G$1:$G$12712,0)),0),INDEX($A$1:$A$12712,MATCH(G13196,$G$1:$G$12712,0)),MAX($A$2:$A13195)+1)</f>
        <v>1514</v>
      </c>
      <c r="B13196" s="8">
        <f t="shared" si="216"/>
        <v>1514</v>
      </c>
      <c r="C13196" s="9" t="str">
        <f t="shared" si="215"/>
        <v>Devon Station</v>
      </c>
      <c r="D13196" s="8">
        <v>39</v>
      </c>
      <c r="E13196" s="8" t="s">
        <v>25997</v>
      </c>
      <c r="F13196" s="10" t="s">
        <v>26006</v>
      </c>
      <c r="G13196" s="8">
        <v>544</v>
      </c>
      <c r="H13196" s="8" t="s">
        <v>16251</v>
      </c>
      <c r="I13196" s="8" t="s">
        <v>1593</v>
      </c>
      <c r="J13196" s="8">
        <v>22350</v>
      </c>
      <c r="K13196" s="8" t="s">
        <v>33821</v>
      </c>
    </row>
    <row r="13197" spans="1:11" x14ac:dyDescent="0.2">
      <c r="A13197" s="8">
        <f>IF(IFERROR((MATCH(G13197,$G$1:$G$12712,0)),0),INDEX($A$1:$A$12712,MATCH(G13197,$G$1:$G$12712,0)),MAX($A$2:$A13196)+1)</f>
        <v>11176</v>
      </c>
      <c r="B13197" s="8" t="e">
        <f t="shared" si="216"/>
        <v>#N/A</v>
      </c>
      <c r="C13197" s="9" t="str">
        <f t="shared" si="215"/>
        <v>environmental</v>
      </c>
      <c r="D13197" s="8">
        <v>39</v>
      </c>
      <c r="E13197" s="8" t="s">
        <v>25997</v>
      </c>
      <c r="F13197" s="10" t="s">
        <v>26007</v>
      </c>
      <c r="G13197" s="8"/>
      <c r="H13197" s="8"/>
      <c r="I13197" s="8"/>
      <c r="J13197" s="8"/>
      <c r="K13197" s="8" t="s">
        <v>33821</v>
      </c>
    </row>
    <row r="13198" spans="1:11" x14ac:dyDescent="0.2">
      <c r="A13198" s="8">
        <f>IF(IFERROR((MATCH(G13198,$G$1:$G$12712,0)),0),INDEX($A$1:$A$12712,MATCH(G13198,$G$1:$G$12712,0)),MAX($A$2:$A13197)+1)</f>
        <v>1523</v>
      </c>
      <c r="B13198" s="8">
        <f t="shared" si="216"/>
        <v>1523</v>
      </c>
      <c r="C13198" s="9" t="str">
        <f t="shared" si="215"/>
        <v>Falls Village</v>
      </c>
      <c r="D13198" s="8">
        <v>39</v>
      </c>
      <c r="E13198" s="8" t="s">
        <v>25997</v>
      </c>
      <c r="F13198" s="10" t="s">
        <v>26008</v>
      </c>
      <c r="G13198" s="8">
        <v>560</v>
      </c>
      <c r="H13198" s="8" t="s">
        <v>16260</v>
      </c>
      <c r="I13198" s="8" t="s">
        <v>1844</v>
      </c>
      <c r="J13198" s="8">
        <v>54895</v>
      </c>
      <c r="K13198" s="8" t="s">
        <v>33821</v>
      </c>
    </row>
    <row r="13199" spans="1:11" x14ac:dyDescent="0.2">
      <c r="A13199" s="8">
        <f>IF(IFERROR((MATCH(G13199,$G$1:$G$12712,0)),0),INDEX($A$1:$A$12712,MATCH(G13199,$G$1:$G$12712,0)),MAX($A$2:$A13198)+1)</f>
        <v>1523</v>
      </c>
      <c r="B13199" s="8">
        <f t="shared" si="216"/>
        <v>1523</v>
      </c>
      <c r="C13199" s="9" t="str">
        <f t="shared" si="215"/>
        <v>Falls Village</v>
      </c>
      <c r="D13199" s="8">
        <v>39</v>
      </c>
      <c r="E13199" s="8" t="s">
        <v>25997</v>
      </c>
      <c r="F13199" s="10" t="s">
        <v>26009</v>
      </c>
      <c r="G13199" s="8">
        <v>560</v>
      </c>
      <c r="H13199" s="8" t="s">
        <v>16260</v>
      </c>
      <c r="I13199" s="8" t="s">
        <v>1844</v>
      </c>
      <c r="J13199" s="8">
        <v>54895</v>
      </c>
      <c r="K13199" s="8" t="s">
        <v>33821</v>
      </c>
    </row>
    <row r="13200" spans="1:11" x14ac:dyDescent="0.2">
      <c r="A13200" s="8">
        <f>IF(IFERROR((MATCH(G13200,$G$1:$G$12712,0)),0),INDEX($A$1:$A$12712,MATCH(G13200,$G$1:$G$12712,0)),MAX($A$2:$A13199)+1)</f>
        <v>1524</v>
      </c>
      <c r="B13200" s="8">
        <f t="shared" si="216"/>
        <v>1524</v>
      </c>
      <c r="C13200" s="9" t="str">
        <f t="shared" si="215"/>
        <v>Franklin Drive</v>
      </c>
      <c r="D13200" s="8">
        <v>39</v>
      </c>
      <c r="E13200" s="8" t="s">
        <v>25997</v>
      </c>
      <c r="F13200" s="10" t="s">
        <v>26010</v>
      </c>
      <c r="G13200" s="8">
        <v>561</v>
      </c>
      <c r="H13200" s="8" t="s">
        <v>16261</v>
      </c>
      <c r="I13200" s="8" t="s">
        <v>1433</v>
      </c>
      <c r="J13200" s="8">
        <v>22379</v>
      </c>
      <c r="K13200" s="8" t="s">
        <v>33821</v>
      </c>
    </row>
    <row r="13201" spans="1:11" x14ac:dyDescent="0.2">
      <c r="A13201" s="8">
        <f>IF(IFERROR((MATCH(G13201,$G$1:$G$12712,0)),0),INDEX($A$1:$A$12712,MATCH(G13201,$G$1:$G$12712,0)),MAX($A$2:$A13200)+1)</f>
        <v>11177</v>
      </c>
      <c r="B13201" s="8" t="e">
        <f t="shared" si="216"/>
        <v>#N/A</v>
      </c>
      <c r="C13201" s="9" t="str">
        <f t="shared" ref="C13201:C13264" si="217">IF(H13201="",F13201,H13201)</f>
        <v>fuel barges</v>
      </c>
      <c r="D13201" s="8">
        <v>39</v>
      </c>
      <c r="E13201" s="8" t="s">
        <v>25997</v>
      </c>
      <c r="F13201" s="10" t="s">
        <v>26011</v>
      </c>
      <c r="G13201" s="8"/>
      <c r="H13201" s="8"/>
      <c r="I13201" s="8"/>
      <c r="J13201" s="8"/>
      <c r="K13201" s="8" t="s">
        <v>33821</v>
      </c>
    </row>
    <row r="13202" spans="1:11" x14ac:dyDescent="0.2">
      <c r="A13202" s="8">
        <f>IF(IFERROR((MATCH(G13202,$G$1:$G$12712,0)),0),INDEX($A$1:$A$12712,MATCH(G13202,$G$1:$G$12712,0)),MAX($A$2:$A13201)+1)</f>
        <v>11178</v>
      </c>
      <c r="B13202" s="8" t="e">
        <f t="shared" si="216"/>
        <v>#N/A</v>
      </c>
      <c r="C13202" s="9" t="str">
        <f t="shared" si="217"/>
        <v>fuel storage tanks</v>
      </c>
      <c r="D13202" s="8">
        <v>39</v>
      </c>
      <c r="E13202" s="8" t="s">
        <v>25997</v>
      </c>
      <c r="F13202" s="10" t="s">
        <v>26012</v>
      </c>
      <c r="G13202" s="8"/>
      <c r="H13202" s="8"/>
      <c r="I13202" s="8"/>
      <c r="J13202" s="8"/>
      <c r="K13202" s="8" t="s">
        <v>33821</v>
      </c>
    </row>
    <row r="13203" spans="1:11" x14ac:dyDescent="0.2">
      <c r="A13203" s="8">
        <f>IF(IFERROR((MATCH(G13203,$G$1:$G$12712,0)),0),INDEX($A$1:$A$12712,MATCH(G13203,$G$1:$G$12712,0)),MAX($A$2:$A13202)+1)</f>
        <v>11179</v>
      </c>
      <c r="B13203" s="8" t="e">
        <f t="shared" si="216"/>
        <v>#N/A</v>
      </c>
      <c r="C13203" s="9" t="str">
        <f t="shared" si="217"/>
        <v>hydro</v>
      </c>
      <c r="D13203" s="8">
        <v>39</v>
      </c>
      <c r="E13203" s="8" t="s">
        <v>25997</v>
      </c>
      <c r="F13203" s="10" t="s">
        <v>25664</v>
      </c>
      <c r="G13203" s="8"/>
      <c r="H13203" s="8"/>
      <c r="I13203" s="8"/>
      <c r="J13203" s="8"/>
      <c r="K13203" s="8" t="s">
        <v>33821</v>
      </c>
    </row>
    <row r="13204" spans="1:11" x14ac:dyDescent="0.2">
      <c r="A13204" s="8">
        <f>IF(IFERROR((MATCH(G13204,$G$1:$G$12712,0)),0),INDEX($A$1:$A$12712,MATCH(G13204,$G$1:$G$12712,0)),MAX($A$2:$A13203)+1)</f>
        <v>11180</v>
      </c>
      <c r="B13204" s="8" t="e">
        <f t="shared" si="216"/>
        <v>#N/A</v>
      </c>
      <c r="C13204" s="9" t="str">
        <f t="shared" si="217"/>
        <v>internal combustion</v>
      </c>
      <c r="D13204" s="8">
        <v>39</v>
      </c>
      <c r="E13204" s="8" t="s">
        <v>25997</v>
      </c>
      <c r="F13204" s="10" t="s">
        <v>25599</v>
      </c>
      <c r="G13204" s="8"/>
      <c r="H13204" s="8"/>
      <c r="I13204" s="8"/>
      <c r="J13204" s="8"/>
      <c r="K13204" s="8" t="s">
        <v>33821</v>
      </c>
    </row>
    <row r="13205" spans="1:11" x14ac:dyDescent="0.2">
      <c r="A13205" s="8">
        <f>IF(IFERROR((MATCH(G13205,$G$1:$G$12712,0)),0),INDEX($A$1:$A$12712,MATCH(G13205,$G$1:$G$12712,0)),MAX($A$2:$A13204)+1)</f>
        <v>1525</v>
      </c>
      <c r="B13205" s="8">
        <f t="shared" si="216"/>
        <v>1525</v>
      </c>
      <c r="C13205" s="9" t="str">
        <f t="shared" si="217"/>
        <v>Middletown</v>
      </c>
      <c r="D13205" s="8">
        <v>39</v>
      </c>
      <c r="E13205" s="8" t="s">
        <v>25997</v>
      </c>
      <c r="F13205" s="10" t="s">
        <v>26013</v>
      </c>
      <c r="G13205" s="8">
        <v>562</v>
      </c>
      <c r="H13205" s="8" t="s">
        <v>16262</v>
      </c>
      <c r="I13205" s="8" t="s">
        <v>2551</v>
      </c>
      <c r="J13205" s="8">
        <v>12490</v>
      </c>
      <c r="K13205" s="8" t="s">
        <v>33821</v>
      </c>
    </row>
    <row r="13206" spans="1:11" x14ac:dyDescent="0.2">
      <c r="A13206" s="8">
        <f>IF(IFERROR((MATCH(G13206,$G$1:$G$12712,0)),0),INDEX($A$1:$A$12712,MATCH(G13206,$G$1:$G$12712,0)),MAX($A$2:$A13205)+1)</f>
        <v>775</v>
      </c>
      <c r="B13206" s="8">
        <f t="shared" si="216"/>
        <v>775</v>
      </c>
      <c r="C13206" s="9" t="str">
        <f t="shared" si="217"/>
        <v>Millstone</v>
      </c>
      <c r="D13206" s="8">
        <v>39</v>
      </c>
      <c r="E13206" s="8" t="s">
        <v>25997</v>
      </c>
      <c r="F13206" s="10" t="s">
        <v>26014</v>
      </c>
      <c r="G13206" s="8">
        <v>566</v>
      </c>
      <c r="H13206" s="8" t="s">
        <v>14802</v>
      </c>
      <c r="I13206" s="8" t="s">
        <v>1614</v>
      </c>
      <c r="J13206" s="8">
        <v>5221</v>
      </c>
      <c r="K13206" s="8" t="s">
        <v>33821</v>
      </c>
    </row>
    <row r="13207" spans="1:11" x14ac:dyDescent="0.2">
      <c r="A13207" s="8">
        <f>IF(IFERROR((MATCH(G13207,$G$1:$G$12712,0)),0),INDEX($A$1:$A$12712,MATCH(G13207,$G$1:$G$12712,0)),MAX($A$2:$A13206)+1)</f>
        <v>775</v>
      </c>
      <c r="B13207" s="8">
        <f t="shared" si="216"/>
        <v>775</v>
      </c>
      <c r="C13207" s="9" t="str">
        <f t="shared" si="217"/>
        <v>Millstone</v>
      </c>
      <c r="D13207" s="8">
        <v>39</v>
      </c>
      <c r="E13207" s="8" t="s">
        <v>25997</v>
      </c>
      <c r="F13207" s="10" t="s">
        <v>26015</v>
      </c>
      <c r="G13207" s="8">
        <v>566</v>
      </c>
      <c r="H13207" s="8" t="s">
        <v>14802</v>
      </c>
      <c r="I13207" s="8" t="s">
        <v>1614</v>
      </c>
      <c r="J13207" s="8">
        <v>5221</v>
      </c>
      <c r="K13207" s="8" t="s">
        <v>33821</v>
      </c>
    </row>
    <row r="13208" spans="1:11" x14ac:dyDescent="0.2">
      <c r="A13208" s="8">
        <f>IF(IFERROR((MATCH(G13208,$G$1:$G$12712,0)),0),INDEX($A$1:$A$12712,MATCH(G13208,$G$1:$G$12712,0)),MAX($A$2:$A13207)+1)</f>
        <v>775</v>
      </c>
      <c r="B13208" s="8">
        <f t="shared" si="216"/>
        <v>775</v>
      </c>
      <c r="C13208" s="9" t="str">
        <f t="shared" si="217"/>
        <v>Millstone</v>
      </c>
      <c r="D13208" s="8">
        <v>39</v>
      </c>
      <c r="E13208" s="8" t="s">
        <v>25997</v>
      </c>
      <c r="F13208" s="10" t="s">
        <v>26016</v>
      </c>
      <c r="G13208" s="8">
        <v>566</v>
      </c>
      <c r="H13208" s="8" t="s">
        <v>14802</v>
      </c>
      <c r="I13208" s="8" t="s">
        <v>1614</v>
      </c>
      <c r="J13208" s="8">
        <v>5221</v>
      </c>
      <c r="K13208" s="8" t="s">
        <v>33821</v>
      </c>
    </row>
    <row r="13209" spans="1:11" x14ac:dyDescent="0.2">
      <c r="A13209" s="8">
        <f>IF(IFERROR((MATCH(G13209,$G$1:$G$12712,0)),0),INDEX($A$1:$A$12712,MATCH(G13209,$G$1:$G$12712,0)),MAX($A$2:$A13208)+1)</f>
        <v>775</v>
      </c>
      <c r="B13209" s="8">
        <f t="shared" si="216"/>
        <v>775</v>
      </c>
      <c r="C13209" s="9" t="str">
        <f t="shared" si="217"/>
        <v>Millstone</v>
      </c>
      <c r="D13209" s="8">
        <v>39</v>
      </c>
      <c r="E13209" s="8" t="s">
        <v>25997</v>
      </c>
      <c r="F13209" s="10" t="s">
        <v>26017</v>
      </c>
      <c r="G13209" s="8">
        <v>566</v>
      </c>
      <c r="H13209" s="8" t="s">
        <v>14802</v>
      </c>
      <c r="I13209" s="8" t="s">
        <v>1614</v>
      </c>
      <c r="J13209" s="8">
        <v>5221</v>
      </c>
      <c r="K13209" s="8" t="s">
        <v>33821</v>
      </c>
    </row>
    <row r="13210" spans="1:11" x14ac:dyDescent="0.2">
      <c r="A13210" s="8">
        <f>IF(IFERROR((MATCH(G13210,$G$1:$G$12712,0)),0),INDEX($A$1:$A$12712,MATCH(G13210,$G$1:$G$12712,0)),MAX($A$2:$A13209)+1)</f>
        <v>11181</v>
      </c>
      <c r="B13210" s="8" t="e">
        <f t="shared" si="216"/>
        <v>#N/A</v>
      </c>
      <c r="C13210" s="9" t="str">
        <f t="shared" si="217"/>
        <v>millstone units not being available</v>
      </c>
      <c r="D13210" s="8">
        <v>39</v>
      </c>
      <c r="E13210" s="8" t="s">
        <v>25997</v>
      </c>
      <c r="F13210" s="10" t="s">
        <v>26018</v>
      </c>
      <c r="G13210" s="8"/>
      <c r="H13210" s="8"/>
      <c r="I13210" s="8"/>
      <c r="J13210" s="8"/>
      <c r="K13210" s="8" t="s">
        <v>33821</v>
      </c>
    </row>
    <row r="13211" spans="1:11" x14ac:dyDescent="0.2">
      <c r="A13211" s="8">
        <f>IF(IFERROR((MATCH(G13211,$G$1:$G$12712,0)),0),INDEX($A$1:$A$12712,MATCH(G13211,$G$1:$G$12712,0)),MAX($A$2:$A13210)+1)</f>
        <v>775</v>
      </c>
      <c r="B13211" s="8">
        <f t="shared" si="216"/>
        <v>775</v>
      </c>
      <c r="C13211" s="9" t="str">
        <f t="shared" si="217"/>
        <v>Millstone</v>
      </c>
      <c r="D13211" s="8">
        <v>39</v>
      </c>
      <c r="E13211" s="8" t="s">
        <v>25997</v>
      </c>
      <c r="F13211" s="10" t="s">
        <v>26019</v>
      </c>
      <c r="G13211" s="8">
        <v>566</v>
      </c>
      <c r="H13211" s="8" t="s">
        <v>14802</v>
      </c>
      <c r="I13211" s="8" t="s">
        <v>1614</v>
      </c>
      <c r="J13211" s="8">
        <v>5221</v>
      </c>
      <c r="K13211" s="8" t="s">
        <v>33821</v>
      </c>
    </row>
    <row r="13212" spans="1:11" x14ac:dyDescent="0.2">
      <c r="A13212" s="8">
        <f>IF(IFERROR((MATCH(G13212,$G$1:$G$12712,0)),0),INDEX($A$1:$A$12712,MATCH(G13212,$G$1:$G$12712,0)),MAX($A$2:$A13211)+1)</f>
        <v>1515</v>
      </c>
      <c r="B13212" s="8">
        <f t="shared" si="216"/>
        <v>1515</v>
      </c>
      <c r="C13212" s="9" t="str">
        <f t="shared" si="217"/>
        <v>Montville Station</v>
      </c>
      <c r="D13212" s="8">
        <v>39</v>
      </c>
      <c r="E13212" s="8" t="s">
        <v>25997</v>
      </c>
      <c r="F13212" s="10" t="s">
        <v>26020</v>
      </c>
      <c r="G13212" s="8">
        <v>546</v>
      </c>
      <c r="H13212" s="8" t="s">
        <v>16252</v>
      </c>
      <c r="I13212" s="8" t="s">
        <v>2793</v>
      </c>
      <c r="J13212" s="8">
        <v>22380</v>
      </c>
      <c r="K13212" s="8" t="s">
        <v>33821</v>
      </c>
    </row>
    <row r="13213" spans="1:11" x14ac:dyDescent="0.2">
      <c r="A13213" s="8">
        <f>IF(IFERROR((MATCH(G13213,$G$1:$G$12712,0)),0),INDEX($A$1:$A$12712,MATCH(G13213,$G$1:$G$12712,0)),MAX($A$2:$A13212)+1)</f>
        <v>1516</v>
      </c>
      <c r="B13213" s="8">
        <f t="shared" si="216"/>
        <v>1516</v>
      </c>
      <c r="C13213" s="9" t="str">
        <f t="shared" si="217"/>
        <v>Northfield Mountain</v>
      </c>
      <c r="D13213" s="8">
        <v>39</v>
      </c>
      <c r="E13213" s="8" t="s">
        <v>25997</v>
      </c>
      <c r="F13213" s="10" t="s">
        <v>26021</v>
      </c>
      <c r="G13213" s="8">
        <v>547</v>
      </c>
      <c r="H13213" s="8" t="s">
        <v>16253</v>
      </c>
      <c r="I13213" s="8" t="s">
        <v>1845</v>
      </c>
      <c r="J13213" s="8">
        <v>58185</v>
      </c>
      <c r="K13213" s="8" t="s">
        <v>33821</v>
      </c>
    </row>
    <row r="13214" spans="1:11" x14ac:dyDescent="0.2">
      <c r="A13214" s="8">
        <f>IF(IFERROR((MATCH(G13214,$G$1:$G$12712,0)),0),INDEX($A$1:$A$12712,MATCH(G13214,$G$1:$G$12712,0)),MAX($A$2:$A13213)+1)</f>
        <v>1516</v>
      </c>
      <c r="B13214" s="8">
        <f t="shared" si="216"/>
        <v>1516</v>
      </c>
      <c r="C13214" s="9" t="str">
        <f t="shared" si="217"/>
        <v>Northfield Mountain</v>
      </c>
      <c r="D13214" s="8">
        <v>39</v>
      </c>
      <c r="E13214" s="8" t="s">
        <v>25997</v>
      </c>
      <c r="F13214" s="10" t="s">
        <v>26022</v>
      </c>
      <c r="G13214" s="8">
        <v>547</v>
      </c>
      <c r="H13214" s="8" t="s">
        <v>16253</v>
      </c>
      <c r="I13214" s="8" t="s">
        <v>1845</v>
      </c>
      <c r="J13214" s="8">
        <v>58185</v>
      </c>
      <c r="K13214" s="8" t="s">
        <v>33821</v>
      </c>
    </row>
    <row r="13215" spans="1:11" x14ac:dyDescent="0.2">
      <c r="A13215" s="8">
        <f>IF(IFERROR((MATCH(G13215,$G$1:$G$12712,0)),0),INDEX($A$1:$A$12712,MATCH(G13215,$G$1:$G$12712,0)),MAX($A$2:$A13214)+1)</f>
        <v>7684</v>
      </c>
      <c r="B13215" s="8">
        <f t="shared" si="216"/>
        <v>7684</v>
      </c>
      <c r="C13215" s="9" t="str">
        <f t="shared" si="217"/>
        <v>NRG Norwalk Harbor</v>
      </c>
      <c r="D13215" s="8">
        <v>39</v>
      </c>
      <c r="E13215" s="8" t="s">
        <v>25997</v>
      </c>
      <c r="F13215" s="10" t="s">
        <v>26023</v>
      </c>
      <c r="G13215" s="8">
        <v>548</v>
      </c>
      <c r="H13215" s="8" t="s">
        <v>21906</v>
      </c>
      <c r="I13215" s="8" t="s">
        <v>4104</v>
      </c>
      <c r="J13215" s="8">
        <v>13922</v>
      </c>
      <c r="K13215" s="8" t="s">
        <v>33821</v>
      </c>
    </row>
    <row r="13216" spans="1:11" x14ac:dyDescent="0.2">
      <c r="A13216" s="8">
        <f>IF(IFERROR((MATCH(G13216,$G$1:$G$12712,0)),0),INDEX($A$1:$A$12712,MATCH(G13216,$G$1:$G$12712,0)),MAX($A$2:$A13215)+1)</f>
        <v>11182</v>
      </c>
      <c r="B13216" s="8" t="e">
        <f t="shared" si="216"/>
        <v>#N/A</v>
      </c>
      <c r="C13216" s="9" t="str">
        <f t="shared" si="217"/>
        <v>plant</v>
      </c>
      <c r="D13216" s="8">
        <v>39</v>
      </c>
      <c r="E13216" s="8" t="s">
        <v>25997</v>
      </c>
      <c r="F13216" s="10" t="s">
        <v>26024</v>
      </c>
      <c r="G13216" s="8"/>
      <c r="H13216" s="8"/>
      <c r="I13216" s="8"/>
      <c r="J13216" s="8"/>
      <c r="K13216" s="8" t="s">
        <v>33821</v>
      </c>
    </row>
    <row r="13217" spans="1:11" x14ac:dyDescent="0.2">
      <c r="A13217" s="8">
        <f>IF(IFERROR((MATCH(G13217,$G$1:$G$12712,0)),0),INDEX($A$1:$A$12712,MATCH(G13217,$G$1:$G$12712,0)),MAX($A$2:$A13216)+1)</f>
        <v>11183</v>
      </c>
      <c r="B13217" s="8" t="e">
        <f t="shared" si="216"/>
        <v>#N/A</v>
      </c>
      <c r="C13217" s="9" t="str">
        <f t="shared" si="217"/>
        <v>robertsville</v>
      </c>
      <c r="D13217" s="8">
        <v>39</v>
      </c>
      <c r="E13217" s="8" t="s">
        <v>25997</v>
      </c>
      <c r="F13217" s="10" t="s">
        <v>26025</v>
      </c>
      <c r="G13217" s="8"/>
      <c r="H13217" s="8"/>
      <c r="I13217" s="8"/>
      <c r="J13217" s="8"/>
      <c r="K13217" s="8" t="s">
        <v>33821</v>
      </c>
    </row>
    <row r="13218" spans="1:11" x14ac:dyDescent="0.2">
      <c r="A13218" s="8">
        <f>IF(IFERROR((MATCH(G13218,$G$1:$G$12712,0)),0),INDEX($A$1:$A$12712,MATCH(G13218,$G$1:$G$12712,0)),MAX($A$2:$A13217)+1)</f>
        <v>1510</v>
      </c>
      <c r="B13218" s="8">
        <f t="shared" si="216"/>
        <v>1510</v>
      </c>
      <c r="C13218" s="9" t="str">
        <f t="shared" si="217"/>
        <v>Rocky River (CT)</v>
      </c>
      <c r="D13218" s="8">
        <v>39</v>
      </c>
      <c r="E13218" s="8" t="s">
        <v>25997</v>
      </c>
      <c r="F13218" s="10" t="s">
        <v>26026</v>
      </c>
      <c r="G13218" s="8">
        <v>539</v>
      </c>
      <c r="H13218" s="8" t="s">
        <v>16247</v>
      </c>
      <c r="I13218" s="8" t="s">
        <v>1844</v>
      </c>
      <c r="J13218" s="8">
        <v>54895</v>
      </c>
      <c r="K13218" s="8" t="s">
        <v>33821</v>
      </c>
    </row>
    <row r="13219" spans="1:11" x14ac:dyDescent="0.2">
      <c r="A13219" s="8">
        <f>IF(IFERROR((MATCH(G13219,$G$1:$G$12712,0)),0),INDEX($A$1:$A$12712,MATCH(G13219,$G$1:$G$12712,0)),MAX($A$2:$A13218)+1)</f>
        <v>1510</v>
      </c>
      <c r="B13219" s="8">
        <f t="shared" si="216"/>
        <v>1510</v>
      </c>
      <c r="C13219" s="9" t="str">
        <f t="shared" si="217"/>
        <v>Rocky River (CT)</v>
      </c>
      <c r="D13219" s="8">
        <v>39</v>
      </c>
      <c r="E13219" s="8" t="s">
        <v>25997</v>
      </c>
      <c r="F13219" s="10" t="s">
        <v>26027</v>
      </c>
      <c r="G13219" s="8">
        <v>539</v>
      </c>
      <c r="H13219" s="8" t="s">
        <v>16247</v>
      </c>
      <c r="I13219" s="8" t="s">
        <v>1844</v>
      </c>
      <c r="J13219" s="8">
        <v>54895</v>
      </c>
      <c r="K13219" s="8" t="s">
        <v>33821</v>
      </c>
    </row>
    <row r="13220" spans="1:11" x14ac:dyDescent="0.2">
      <c r="A13220" s="8">
        <f>IF(IFERROR((MATCH(G13220,$G$1:$G$12712,0)),0),INDEX($A$1:$A$12712,MATCH(G13220,$G$1:$G$12712,0)),MAX($A$2:$A13219)+1)</f>
        <v>1517</v>
      </c>
      <c r="B13220" s="8">
        <f t="shared" si="216"/>
        <v>1517</v>
      </c>
      <c r="C13220" s="9" t="str">
        <f t="shared" si="217"/>
        <v>Scotland Dam</v>
      </c>
      <c r="D13220" s="8">
        <v>39</v>
      </c>
      <c r="E13220" s="8" t="s">
        <v>25997</v>
      </c>
      <c r="F13220" s="10" t="s">
        <v>26028</v>
      </c>
      <c r="G13220" s="8">
        <v>551</v>
      </c>
      <c r="H13220" s="8" t="s">
        <v>16254</v>
      </c>
      <c r="I13220" s="8" t="s">
        <v>1844</v>
      </c>
      <c r="J13220" s="8">
        <v>54895</v>
      </c>
      <c r="K13220" s="8" t="s">
        <v>33821</v>
      </c>
    </row>
    <row r="13221" spans="1:11" x14ac:dyDescent="0.2">
      <c r="A13221" s="8">
        <f>IF(IFERROR((MATCH(G13221,$G$1:$G$12712,0)),0),INDEX($A$1:$A$12712,MATCH(G13221,$G$1:$G$12712,0)),MAX($A$2:$A13220)+1)</f>
        <v>1517</v>
      </c>
      <c r="B13221" s="8">
        <f t="shared" si="216"/>
        <v>1517</v>
      </c>
      <c r="C13221" s="9" t="str">
        <f t="shared" si="217"/>
        <v>Scotland Dam</v>
      </c>
      <c r="D13221" s="8">
        <v>39</v>
      </c>
      <c r="E13221" s="8" t="s">
        <v>25997</v>
      </c>
      <c r="F13221" s="10" t="s">
        <v>26029</v>
      </c>
      <c r="G13221" s="8">
        <v>551</v>
      </c>
      <c r="H13221" s="8" t="s">
        <v>16254</v>
      </c>
      <c r="I13221" s="8" t="s">
        <v>1844</v>
      </c>
      <c r="J13221" s="8">
        <v>54895</v>
      </c>
      <c r="K13221" s="8" t="s">
        <v>33821</v>
      </c>
    </row>
    <row r="13222" spans="1:11" x14ac:dyDescent="0.2">
      <c r="A13222" s="8">
        <f>IF(IFERROR((MATCH(G13222,$G$1:$G$12712,0)),0),INDEX($A$1:$A$12712,MATCH(G13222,$G$1:$G$12712,0)),MAX($A$2:$A13221)+1)</f>
        <v>2519</v>
      </c>
      <c r="B13222" s="8">
        <f t="shared" si="216"/>
        <v>2519</v>
      </c>
      <c r="C13222" s="9" t="str">
        <f t="shared" si="217"/>
        <v>Seabrook</v>
      </c>
      <c r="D13222" s="8">
        <v>39</v>
      </c>
      <c r="E13222" s="8" t="s">
        <v>25997</v>
      </c>
      <c r="F13222" s="10" t="s">
        <v>25716</v>
      </c>
      <c r="G13222" s="8">
        <v>6115</v>
      </c>
      <c r="H13222" s="8" t="s">
        <v>17249</v>
      </c>
      <c r="I13222" s="8" t="s">
        <v>2723</v>
      </c>
      <c r="J13222" s="8">
        <v>6854</v>
      </c>
      <c r="K13222" s="8" t="s">
        <v>33821</v>
      </c>
    </row>
    <row r="13223" spans="1:11" x14ac:dyDescent="0.2">
      <c r="A13223" s="8">
        <f>IF(IFERROR((MATCH(G13223,$G$1:$G$12712,0)),0),INDEX($A$1:$A$12712,MATCH(G13223,$G$1:$G$12712,0)),MAX($A$2:$A13222)+1)</f>
        <v>2519</v>
      </c>
      <c r="B13223" s="8">
        <f t="shared" si="216"/>
        <v>2519</v>
      </c>
      <c r="C13223" s="9" t="str">
        <f t="shared" si="217"/>
        <v>Seabrook</v>
      </c>
      <c r="D13223" s="8">
        <v>39</v>
      </c>
      <c r="E13223" s="8" t="s">
        <v>25997</v>
      </c>
      <c r="F13223" s="10" t="s">
        <v>26030</v>
      </c>
      <c r="G13223" s="8">
        <v>6115</v>
      </c>
      <c r="H13223" s="8" t="s">
        <v>17249</v>
      </c>
      <c r="I13223" s="8" t="s">
        <v>2723</v>
      </c>
      <c r="J13223" s="8">
        <v>6854</v>
      </c>
      <c r="K13223" s="8" t="s">
        <v>33821</v>
      </c>
    </row>
    <row r="13224" spans="1:11" x14ac:dyDescent="0.2">
      <c r="A13224" s="8">
        <f>IF(IFERROR((MATCH(G13224,$G$1:$G$12712,0)),0),INDEX($A$1:$A$12712,MATCH(G13224,$G$1:$G$12712,0)),MAX($A$2:$A13223)+1)</f>
        <v>1518</v>
      </c>
      <c r="B13224" s="8">
        <f t="shared" si="216"/>
        <v>1518</v>
      </c>
      <c r="C13224" s="9" t="str">
        <f t="shared" si="217"/>
        <v>Shepaug</v>
      </c>
      <c r="D13224" s="8">
        <v>39</v>
      </c>
      <c r="E13224" s="8" t="s">
        <v>25997</v>
      </c>
      <c r="F13224" s="10" t="s">
        <v>26031</v>
      </c>
      <c r="G13224" s="8">
        <v>552</v>
      </c>
      <c r="H13224" s="8" t="s">
        <v>16255</v>
      </c>
      <c r="I13224" s="8" t="s">
        <v>1844</v>
      </c>
      <c r="J13224" s="8">
        <v>54895</v>
      </c>
      <c r="K13224" s="8" t="s">
        <v>33821</v>
      </c>
    </row>
    <row r="13225" spans="1:11" x14ac:dyDescent="0.2">
      <c r="A13225" s="8">
        <f>IF(IFERROR((MATCH(G13225,$G$1:$G$12712,0)),0),INDEX($A$1:$A$12712,MATCH(G13225,$G$1:$G$12712,0)),MAX($A$2:$A13224)+1)</f>
        <v>1526</v>
      </c>
      <c r="B13225" s="8">
        <f t="shared" si="216"/>
        <v>1526</v>
      </c>
      <c r="C13225" s="9" t="str">
        <f t="shared" si="217"/>
        <v>South Meadow</v>
      </c>
      <c r="D13225" s="8">
        <v>39</v>
      </c>
      <c r="E13225" s="8" t="s">
        <v>25997</v>
      </c>
      <c r="F13225" s="10" t="s">
        <v>26032</v>
      </c>
      <c r="G13225" s="8">
        <v>563</v>
      </c>
      <c r="H13225" s="8" t="s">
        <v>16263</v>
      </c>
      <c r="I13225" s="8" t="s">
        <v>2650</v>
      </c>
      <c r="J13225" s="8">
        <v>4426</v>
      </c>
      <c r="K13225" s="8" t="s">
        <v>33821</v>
      </c>
    </row>
    <row r="13226" spans="1:11" x14ac:dyDescent="0.2">
      <c r="A13226" s="8">
        <f>IF(IFERROR((MATCH(G13226,$G$1:$G$12712,0)),0),INDEX($A$1:$A$12712,MATCH(G13226,$G$1:$G$12712,0)),MAX($A$2:$A13225)+1)</f>
        <v>1526</v>
      </c>
      <c r="B13226" s="8">
        <f t="shared" si="216"/>
        <v>1526</v>
      </c>
      <c r="C13226" s="9" t="str">
        <f t="shared" si="217"/>
        <v>South Meadow</v>
      </c>
      <c r="D13226" s="8">
        <v>39</v>
      </c>
      <c r="E13226" s="8" t="s">
        <v>25997</v>
      </c>
      <c r="F13226" s="10" t="s">
        <v>26033</v>
      </c>
      <c r="G13226" s="8">
        <v>563</v>
      </c>
      <c r="H13226" s="8" t="s">
        <v>16263</v>
      </c>
      <c r="I13226" s="8" t="s">
        <v>2650</v>
      </c>
      <c r="J13226" s="8">
        <v>4426</v>
      </c>
      <c r="K13226" s="8" t="s">
        <v>33821</v>
      </c>
    </row>
    <row r="13227" spans="1:11" x14ac:dyDescent="0.2">
      <c r="A13227" s="8">
        <f>IF(IFERROR((MATCH(G13227,$G$1:$G$12712,0)),0),INDEX($A$1:$A$12712,MATCH(G13227,$G$1:$G$12712,0)),MAX($A$2:$A13226)+1)</f>
        <v>1526</v>
      </c>
      <c r="B13227" s="8">
        <f t="shared" si="216"/>
        <v>1526</v>
      </c>
      <c r="C13227" s="9" t="str">
        <f t="shared" si="217"/>
        <v>South Meadow</v>
      </c>
      <c r="D13227" s="8">
        <v>39</v>
      </c>
      <c r="E13227" s="8" t="s">
        <v>25997</v>
      </c>
      <c r="F13227" s="10" t="s">
        <v>26034</v>
      </c>
      <c r="G13227" s="8">
        <v>563</v>
      </c>
      <c r="H13227" s="8" t="s">
        <v>16263</v>
      </c>
      <c r="I13227" s="8" t="s">
        <v>2650</v>
      </c>
      <c r="J13227" s="8">
        <v>4426</v>
      </c>
      <c r="K13227" s="8" t="s">
        <v>33821</v>
      </c>
    </row>
    <row r="13228" spans="1:11" x14ac:dyDescent="0.2">
      <c r="A13228" s="8">
        <f>IF(IFERROR((MATCH(G13228,$G$1:$G$12712,0)),0),INDEX($A$1:$A$12712,MATCH(G13228,$G$1:$G$12712,0)),MAX($A$2:$A13227)+1)</f>
        <v>11184</v>
      </c>
      <c r="B13228" s="8" t="e">
        <f t="shared" si="216"/>
        <v>#N/A</v>
      </c>
      <c r="C13228" s="9" t="str">
        <f t="shared" si="217"/>
        <v>stamford</v>
      </c>
      <c r="D13228" s="8">
        <v>39</v>
      </c>
      <c r="E13228" s="8" t="s">
        <v>25997</v>
      </c>
      <c r="F13228" s="10" t="s">
        <v>26035</v>
      </c>
      <c r="G13228" s="8"/>
      <c r="H13228" s="8"/>
      <c r="I13228" s="8"/>
      <c r="J13228" s="8"/>
      <c r="K13228" s="8" t="s">
        <v>33821</v>
      </c>
    </row>
    <row r="13229" spans="1:11" x14ac:dyDescent="0.2">
      <c r="A13229" s="8">
        <f>IF(IFERROR((MATCH(G13229,$G$1:$G$12712,0)),0),INDEX($A$1:$A$12712,MATCH(G13229,$G$1:$G$12712,0)),MAX($A$2:$A13228)+1)</f>
        <v>11185</v>
      </c>
      <c r="B13229" s="8" t="e">
        <f t="shared" si="216"/>
        <v>#N/A</v>
      </c>
      <c r="C13229" s="9" t="str">
        <f t="shared" si="217"/>
        <v>steam-common production</v>
      </c>
      <c r="D13229" s="8">
        <v>39</v>
      </c>
      <c r="E13229" s="8" t="s">
        <v>25997</v>
      </c>
      <c r="F13229" s="10" t="s">
        <v>26036</v>
      </c>
      <c r="G13229" s="8"/>
      <c r="H13229" s="8"/>
      <c r="I13229" s="8"/>
      <c r="J13229" s="8"/>
      <c r="K13229" s="8" t="s">
        <v>33821</v>
      </c>
    </row>
    <row r="13230" spans="1:11" x14ac:dyDescent="0.2">
      <c r="A13230" s="8">
        <f>IF(IFERROR((MATCH(G13230,$G$1:$G$12712,0)),0),INDEX($A$1:$A$12712,MATCH(G13230,$G$1:$G$12712,0)),MAX($A$2:$A13229)+1)</f>
        <v>11186</v>
      </c>
      <c r="B13230" s="8" t="e">
        <f t="shared" si="216"/>
        <v>#N/A</v>
      </c>
      <c r="C13230" s="9" t="str">
        <f t="shared" si="217"/>
        <v>steam-common production plant</v>
      </c>
      <c r="D13230" s="8">
        <v>39</v>
      </c>
      <c r="E13230" s="8" t="s">
        <v>25997</v>
      </c>
      <c r="F13230" s="10" t="s">
        <v>26037</v>
      </c>
      <c r="G13230" s="8"/>
      <c r="H13230" s="8"/>
      <c r="I13230" s="8"/>
      <c r="J13230" s="8"/>
      <c r="K13230" s="8" t="s">
        <v>33821</v>
      </c>
    </row>
    <row r="13231" spans="1:11" x14ac:dyDescent="0.2">
      <c r="A13231" s="8">
        <f>IF(IFERROR((MATCH(G13231,$G$1:$G$12712,0)),0),INDEX($A$1:$A$12712,MATCH(G13231,$G$1:$G$12712,0)),MAX($A$2:$A13230)+1)</f>
        <v>1519</v>
      </c>
      <c r="B13231" s="8">
        <f t="shared" si="216"/>
        <v>1519</v>
      </c>
      <c r="C13231" s="9" t="str">
        <f t="shared" si="217"/>
        <v>Stevenson</v>
      </c>
      <c r="D13231" s="8">
        <v>39</v>
      </c>
      <c r="E13231" s="8" t="s">
        <v>25997</v>
      </c>
      <c r="F13231" s="10" t="s">
        <v>26038</v>
      </c>
      <c r="G13231" s="8">
        <v>553</v>
      </c>
      <c r="H13231" s="8" t="s">
        <v>16256</v>
      </c>
      <c r="I13231" s="8" t="s">
        <v>1844</v>
      </c>
      <c r="J13231" s="8">
        <v>54895</v>
      </c>
      <c r="K13231" s="8" t="s">
        <v>33821</v>
      </c>
    </row>
    <row r="13232" spans="1:11" x14ac:dyDescent="0.2">
      <c r="A13232" s="8">
        <f>IF(IFERROR((MATCH(G13232,$G$1:$G$12712,0)),0),INDEX($A$1:$A$12712,MATCH(G13232,$G$1:$G$12712,0)),MAX($A$2:$A13231)+1)</f>
        <v>1520</v>
      </c>
      <c r="B13232" s="8">
        <f t="shared" si="216"/>
        <v>1520</v>
      </c>
      <c r="C13232" s="9" t="str">
        <f t="shared" si="217"/>
        <v>Taftville</v>
      </c>
      <c r="D13232" s="8">
        <v>39</v>
      </c>
      <c r="E13232" s="8" t="s">
        <v>25997</v>
      </c>
      <c r="F13232" s="10" t="s">
        <v>26039</v>
      </c>
      <c r="G13232" s="8">
        <v>554</v>
      </c>
      <c r="H13232" s="8" t="s">
        <v>16257</v>
      </c>
      <c r="I13232" s="8" t="s">
        <v>1844</v>
      </c>
      <c r="J13232" s="8">
        <v>54895</v>
      </c>
      <c r="K13232" s="8" t="s">
        <v>33821</v>
      </c>
    </row>
    <row r="13233" spans="1:11" x14ac:dyDescent="0.2">
      <c r="A13233" s="8">
        <f>IF(IFERROR((MATCH(G13233,$G$1:$G$12712,0)),0),INDEX($A$1:$A$12712,MATCH(G13233,$G$1:$G$12712,0)),MAX($A$2:$A13232)+1)</f>
        <v>1528</v>
      </c>
      <c r="B13233" s="8">
        <f t="shared" si="216"/>
        <v>1528</v>
      </c>
      <c r="C13233" s="9" t="str">
        <f t="shared" si="217"/>
        <v>Torrington Terminal</v>
      </c>
      <c r="D13233" s="8">
        <v>39</v>
      </c>
      <c r="E13233" s="8" t="s">
        <v>25997</v>
      </c>
      <c r="F13233" s="10" t="s">
        <v>26040</v>
      </c>
      <c r="G13233" s="8">
        <v>565</v>
      </c>
      <c r="H13233" s="8" t="s">
        <v>16265</v>
      </c>
      <c r="I13233" s="8" t="s">
        <v>1433</v>
      </c>
      <c r="J13233" s="8">
        <v>22379</v>
      </c>
      <c r="K13233" s="8" t="s">
        <v>33821</v>
      </c>
    </row>
    <row r="13234" spans="1:11" x14ac:dyDescent="0.2">
      <c r="A13234" s="8">
        <f>IF(IFERROR((MATCH(G13234,$G$1:$G$12712,0)),0),INDEX($A$1:$A$12712,MATCH(G13234,$G$1:$G$12712,0)),MAX($A$2:$A13233)+1)</f>
        <v>11187</v>
      </c>
      <c r="B13234" s="8" t="e">
        <f t="shared" ref="B13234:B13297" si="218">IF(COUNTIF($G$1:$G$12712,G13234&gt;0),0,INDEX($A$1:$A$12712,MATCH(G13234,$G$1:$G$12712,0)))</f>
        <v>#N/A</v>
      </c>
      <c r="C13234" s="9" t="str">
        <f t="shared" si="217"/>
        <v>tracy</v>
      </c>
      <c r="D13234" s="8">
        <v>39</v>
      </c>
      <c r="E13234" s="8" t="s">
        <v>25997</v>
      </c>
      <c r="F13234" s="10" t="s">
        <v>26041</v>
      </c>
      <c r="G13234" s="8"/>
      <c r="H13234" s="8"/>
      <c r="I13234" s="8"/>
      <c r="J13234" s="8"/>
      <c r="K13234" s="8" t="s">
        <v>33821</v>
      </c>
    </row>
    <row r="13235" spans="1:11" x14ac:dyDescent="0.2">
      <c r="A13235" s="8">
        <f>IF(IFERROR((MATCH(G13235,$G$1:$G$12712,0)),0),INDEX($A$1:$A$12712,MATCH(G13235,$G$1:$G$12712,0)),MAX($A$2:$A13234)+1)</f>
        <v>1521</v>
      </c>
      <c r="B13235" s="8">
        <f t="shared" si="218"/>
        <v>1521</v>
      </c>
      <c r="C13235" s="9" t="str">
        <f t="shared" si="217"/>
        <v>Tunnel</v>
      </c>
      <c r="D13235" s="8">
        <v>39</v>
      </c>
      <c r="E13235" s="8" t="s">
        <v>25997</v>
      </c>
      <c r="F13235" s="10" t="s">
        <v>26042</v>
      </c>
      <c r="G13235" s="8">
        <v>557</v>
      </c>
      <c r="H13235" s="8" t="s">
        <v>16258</v>
      </c>
      <c r="I13235" s="8" t="s">
        <v>1844</v>
      </c>
      <c r="J13235" s="8">
        <v>54895</v>
      </c>
      <c r="K13235" s="8" t="s">
        <v>33821</v>
      </c>
    </row>
    <row r="13236" spans="1:11" x14ac:dyDescent="0.2">
      <c r="A13236" s="8">
        <f>IF(IFERROR((MATCH(G13236,$G$1:$G$12712,0)),0),INDEX($A$1:$A$12712,MATCH(G13236,$G$1:$G$12712,0)),MAX($A$2:$A13235)+1)</f>
        <v>11188</v>
      </c>
      <c r="B13236" s="8" t="e">
        <f t="shared" si="218"/>
        <v>#N/A</v>
      </c>
      <c r="C13236" s="9" t="str">
        <f t="shared" si="217"/>
        <v>welding training school</v>
      </c>
      <c r="D13236" s="8">
        <v>39</v>
      </c>
      <c r="E13236" s="8" t="s">
        <v>25997</v>
      </c>
      <c r="F13236" s="10" t="s">
        <v>26043</v>
      </c>
      <c r="G13236" s="8"/>
      <c r="H13236" s="8"/>
      <c r="I13236" s="8"/>
      <c r="J13236" s="8"/>
      <c r="K13236" s="8" t="s">
        <v>33821</v>
      </c>
    </row>
    <row r="13237" spans="1:11" x14ac:dyDescent="0.2">
      <c r="A13237" s="8">
        <f>IF(IFERROR((MATCH(G13237,$G$1:$G$12712,0)),0),INDEX($A$1:$A$12712,MATCH(G13237,$G$1:$G$12712,0)),MAX($A$2:$A13236)+1)</f>
        <v>11189</v>
      </c>
      <c r="B13237" s="8" t="e">
        <f t="shared" si="218"/>
        <v>#N/A</v>
      </c>
      <c r="C13237" s="9" t="str">
        <f t="shared" si="217"/>
        <v>hydro plants</v>
      </c>
      <c r="D13237" s="8">
        <v>40</v>
      </c>
      <c r="E13237" s="8" t="s">
        <v>26045</v>
      </c>
      <c r="F13237" s="10" t="s">
        <v>26044</v>
      </c>
      <c r="G13237" s="8"/>
      <c r="H13237" s="8"/>
      <c r="I13237" s="8"/>
      <c r="J13237" s="8"/>
      <c r="K13237" s="8" t="s">
        <v>33821</v>
      </c>
    </row>
    <row r="13238" spans="1:11" x14ac:dyDescent="0.2">
      <c r="A13238" s="8">
        <f>IF(IFERROR((MATCH(G13238,$G$1:$G$12712,0)),0),INDEX($A$1:$A$12712,MATCH(G13238,$G$1:$G$12712,0)),MAX($A$2:$A13237)+1)</f>
        <v>11190</v>
      </c>
      <c r="B13238" s="8" t="e">
        <f t="shared" si="218"/>
        <v>#N/A</v>
      </c>
      <c r="C13238" s="9" t="str">
        <f t="shared" si="217"/>
        <v>wisconsin river</v>
      </c>
      <c r="D13238" s="8">
        <v>40</v>
      </c>
      <c r="E13238" s="8" t="s">
        <v>26045</v>
      </c>
      <c r="F13238" s="10" t="s">
        <v>26046</v>
      </c>
      <c r="G13238" s="8"/>
      <c r="H13238" s="8"/>
      <c r="I13238" s="8"/>
      <c r="J13238" s="8"/>
      <c r="K13238" s="8" t="s">
        <v>33821</v>
      </c>
    </row>
    <row r="13239" spans="1:11" x14ac:dyDescent="0.2">
      <c r="A13239" s="8">
        <f>IF(IFERROR((MATCH(G13239,$G$1:$G$12712,0)),0),INDEX($A$1:$A$12712,MATCH(G13239,$G$1:$G$12712,0)),MAX($A$2:$A13238)+1)</f>
        <v>91</v>
      </c>
      <c r="B13239" s="8">
        <f t="shared" si="218"/>
        <v>91</v>
      </c>
      <c r="C13239" s="9" t="str">
        <f t="shared" si="217"/>
        <v>J H Campbell</v>
      </c>
      <c r="D13239" s="8">
        <v>41</v>
      </c>
      <c r="E13239" s="8" t="s">
        <v>26047</v>
      </c>
      <c r="F13239" s="10" t="s">
        <v>26048</v>
      </c>
      <c r="G13239" s="8">
        <v>1710</v>
      </c>
      <c r="H13239" s="8" t="s">
        <v>13449</v>
      </c>
      <c r="I13239" s="8" t="s">
        <v>104</v>
      </c>
      <c r="J13239" s="8">
        <v>4254</v>
      </c>
      <c r="K13239" s="8" t="s">
        <v>33821</v>
      </c>
    </row>
    <row r="13240" spans="1:11" x14ac:dyDescent="0.2">
      <c r="A13240" s="8">
        <f>IF(IFERROR((MATCH(G13240,$G$1:$G$12712,0)),0),INDEX($A$1:$A$12712,MATCH(G13240,$G$1:$G$12712,0)),MAX($A$2:$A13239)+1)</f>
        <v>668</v>
      </c>
      <c r="B13240" s="8">
        <f t="shared" si="218"/>
        <v>668</v>
      </c>
      <c r="C13240" s="9" t="str">
        <f t="shared" si="217"/>
        <v>Alcona</v>
      </c>
      <c r="D13240" s="8">
        <v>41</v>
      </c>
      <c r="E13240" s="8" t="s">
        <v>26047</v>
      </c>
      <c r="F13240" s="10" t="s">
        <v>26049</v>
      </c>
      <c r="G13240" s="8">
        <v>1693</v>
      </c>
      <c r="H13240" s="8" t="s">
        <v>14609</v>
      </c>
      <c r="I13240" s="8" t="s">
        <v>104</v>
      </c>
      <c r="J13240" s="8">
        <v>4254</v>
      </c>
      <c r="K13240" s="8" t="s">
        <v>33821</v>
      </c>
    </row>
    <row r="13241" spans="1:11" x14ac:dyDescent="0.2">
      <c r="A13241" s="8">
        <f>IF(IFERROR((MATCH(G13241,$G$1:$G$12712,0)),0),INDEX($A$1:$A$12712,MATCH(G13241,$G$1:$G$12712,0)),MAX($A$2:$A13240)+1)</f>
        <v>121</v>
      </c>
      <c r="B13241" s="8">
        <f t="shared" si="218"/>
        <v>121</v>
      </c>
      <c r="C13241" s="9" t="str">
        <f t="shared" si="217"/>
        <v>B C Cobb</v>
      </c>
      <c r="D13241" s="8">
        <v>41</v>
      </c>
      <c r="E13241" s="8" t="s">
        <v>26047</v>
      </c>
      <c r="F13241" s="10" t="s">
        <v>26050</v>
      </c>
      <c r="G13241" s="8">
        <v>1695</v>
      </c>
      <c r="H13241" s="8" t="s">
        <v>13510</v>
      </c>
      <c r="I13241" s="8" t="s">
        <v>104</v>
      </c>
      <c r="J13241" s="8">
        <v>4254</v>
      </c>
      <c r="K13241" s="8" t="s">
        <v>33821</v>
      </c>
    </row>
    <row r="13242" spans="1:11" x14ac:dyDescent="0.2">
      <c r="A13242" s="8">
        <f>IF(IFERROR((MATCH(G13242,$G$1:$G$12712,0)),0),INDEX($A$1:$A$12712,MATCH(G13242,$G$1:$G$12712,0)),MAX($A$2:$A13241)+1)</f>
        <v>11191</v>
      </c>
      <c r="B13242" s="8" t="e">
        <f t="shared" si="218"/>
        <v>#N/A</v>
      </c>
      <c r="C13242" s="9" t="str">
        <f t="shared" si="217"/>
        <v>beals road</v>
      </c>
      <c r="D13242" s="8">
        <v>41</v>
      </c>
      <c r="E13242" s="8" t="s">
        <v>26047</v>
      </c>
      <c r="F13242" s="10" t="s">
        <v>26051</v>
      </c>
      <c r="G13242" s="8"/>
      <c r="H13242" s="8"/>
      <c r="I13242" s="8"/>
      <c r="J13242" s="8"/>
      <c r="K13242" s="8" t="s">
        <v>33821</v>
      </c>
    </row>
    <row r="13243" spans="1:11" x14ac:dyDescent="0.2">
      <c r="A13243" s="8">
        <f>A2762</f>
        <v>1856</v>
      </c>
      <c r="B13243" s="8" t="e">
        <f t="shared" si="218"/>
        <v>#N/A</v>
      </c>
      <c r="C13243" s="9" t="str">
        <f t="shared" si="217"/>
        <v>calkins bridge (allegan)</v>
      </c>
      <c r="D13243" s="8">
        <v>41</v>
      </c>
      <c r="E13243" s="8" t="s">
        <v>26047</v>
      </c>
      <c r="F13243" s="10" t="s">
        <v>26052</v>
      </c>
      <c r="G13243" s="8"/>
      <c r="H13243" s="8"/>
      <c r="I13243" s="8"/>
      <c r="J13243" s="8"/>
      <c r="K13243" s="8" t="s">
        <v>33821</v>
      </c>
    </row>
    <row r="13244" spans="1:11" x14ac:dyDescent="0.2">
      <c r="A13244" s="8">
        <f>IF(IFERROR((MATCH(G13244,$G$1:$G$12712,0)),0),INDEX($A$1:$A$12712,MATCH(G13244,$G$1:$G$12712,0)),MAX($A$2:$A13243)+1)</f>
        <v>706</v>
      </c>
      <c r="B13244" s="8">
        <f t="shared" si="218"/>
        <v>706</v>
      </c>
      <c r="C13244" s="9" t="str">
        <f t="shared" si="217"/>
        <v>Cooke</v>
      </c>
      <c r="D13244" s="8">
        <v>41</v>
      </c>
      <c r="E13244" s="8" t="s">
        <v>26047</v>
      </c>
      <c r="F13244" s="10" t="s">
        <v>26053</v>
      </c>
      <c r="G13244" s="8">
        <v>1700</v>
      </c>
      <c r="H13244" s="8" t="s">
        <v>14676</v>
      </c>
      <c r="I13244" s="8" t="s">
        <v>104</v>
      </c>
      <c r="J13244" s="8">
        <v>4254</v>
      </c>
      <c r="K13244" s="8" t="s">
        <v>33821</v>
      </c>
    </row>
    <row r="13245" spans="1:11" x14ac:dyDescent="0.2">
      <c r="A13245" s="8">
        <f>IF(IFERROR((MATCH(G13245,$G$1:$G$12712,0)),0),INDEX($A$1:$A$12712,MATCH(G13245,$G$1:$G$12712,0)),MAX($A$2:$A13244)+1)</f>
        <v>710</v>
      </c>
      <c r="B13245" s="8">
        <f t="shared" si="218"/>
        <v>710</v>
      </c>
      <c r="C13245" s="9" t="str">
        <f t="shared" si="217"/>
        <v>Croton</v>
      </c>
      <c r="D13245" s="8">
        <v>41</v>
      </c>
      <c r="E13245" s="8" t="s">
        <v>26047</v>
      </c>
      <c r="F13245" s="10" t="s">
        <v>26054</v>
      </c>
      <c r="G13245" s="8">
        <v>1701</v>
      </c>
      <c r="H13245" s="8" t="s">
        <v>14683</v>
      </c>
      <c r="I13245" s="8" t="s">
        <v>104</v>
      </c>
      <c r="J13245" s="8">
        <v>4254</v>
      </c>
      <c r="K13245" s="8" t="s">
        <v>33821</v>
      </c>
    </row>
    <row r="13246" spans="1:11" x14ac:dyDescent="0.2">
      <c r="A13246" s="8">
        <f>IF(IFERROR((MATCH(G13246,$G$1:$G$12712,0)),0),INDEX($A$1:$A$12712,MATCH(G13246,$G$1:$G$12712,0)),MAX($A$2:$A13245)+1)</f>
        <v>725</v>
      </c>
      <c r="B13246" s="8">
        <f t="shared" si="218"/>
        <v>725</v>
      </c>
      <c r="C13246" s="9" t="str">
        <f t="shared" si="217"/>
        <v>Five Channels</v>
      </c>
      <c r="D13246" s="8">
        <v>41</v>
      </c>
      <c r="E13246" s="8" t="s">
        <v>26047</v>
      </c>
      <c r="F13246" s="10" t="s">
        <v>26055</v>
      </c>
      <c r="G13246" s="8">
        <v>1704</v>
      </c>
      <c r="H13246" s="8" t="s">
        <v>14709</v>
      </c>
      <c r="I13246" s="8" t="s">
        <v>104</v>
      </c>
      <c r="J13246" s="8">
        <v>4254</v>
      </c>
      <c r="K13246" s="8" t="s">
        <v>33821</v>
      </c>
    </row>
    <row r="13247" spans="1:11" x14ac:dyDescent="0.2">
      <c r="A13247" s="8">
        <f>IF(IFERROR((MATCH(G13247,$G$1:$G$12712,0)),0),INDEX($A$1:$A$12712,MATCH(G13247,$G$1:$G$12712,0)),MAX($A$2:$A13246)+1)</f>
        <v>728</v>
      </c>
      <c r="B13247" s="8">
        <f t="shared" si="218"/>
        <v>728</v>
      </c>
      <c r="C13247" s="9" t="str">
        <f t="shared" si="217"/>
        <v>Foote</v>
      </c>
      <c r="D13247" s="8">
        <v>41</v>
      </c>
      <c r="E13247" s="8" t="s">
        <v>26047</v>
      </c>
      <c r="F13247" s="10" t="s">
        <v>26056</v>
      </c>
      <c r="G13247" s="8">
        <v>1705</v>
      </c>
      <c r="H13247" s="8" t="s">
        <v>14715</v>
      </c>
      <c r="I13247" s="8" t="s">
        <v>104</v>
      </c>
      <c r="J13247" s="8">
        <v>4254</v>
      </c>
      <c r="K13247" s="8" t="s">
        <v>33821</v>
      </c>
    </row>
    <row r="13248" spans="1:11" x14ac:dyDescent="0.2">
      <c r="A13248" s="8">
        <f>IF(IFERROR((MATCH(G13248,$G$1:$G$12712,0)),0),INDEX($A$1:$A$12712,MATCH(G13248,$G$1:$G$12712,0)),MAX($A$2:$A13247)+1)</f>
        <v>11192</v>
      </c>
      <c r="B13248" s="8" t="e">
        <f t="shared" si="218"/>
        <v>#N/A</v>
      </c>
      <c r="C13248" s="9" t="str">
        <f t="shared" si="217"/>
        <v>hydraulic (1):</v>
      </c>
      <c r="D13248" s="8">
        <v>41</v>
      </c>
      <c r="E13248" s="8" t="s">
        <v>26047</v>
      </c>
      <c r="F13248" s="10" t="s">
        <v>26057</v>
      </c>
      <c r="G13248" s="8"/>
      <c r="H13248" s="8"/>
      <c r="I13248" s="8"/>
      <c r="J13248" s="8"/>
      <c r="K13248" s="8" t="s">
        <v>33821</v>
      </c>
    </row>
    <row r="13249" spans="1:11" x14ac:dyDescent="0.2">
      <c r="A13249" s="8">
        <f>IF(IFERROR((MATCH(G13249,$G$1:$G$12712,0)),0),INDEX($A$1:$A$12712,MATCH(G13249,$G$1:$G$12712,0)),MAX($A$2:$A13248)+1)</f>
        <v>1857</v>
      </c>
      <c r="B13249" s="8">
        <f t="shared" si="218"/>
        <v>1857</v>
      </c>
      <c r="C13249" s="9" t="str">
        <f t="shared" si="217"/>
        <v>Loud</v>
      </c>
      <c r="D13249" s="8">
        <v>41</v>
      </c>
      <c r="E13249" s="8" t="s">
        <v>26047</v>
      </c>
      <c r="F13249" s="10" t="s">
        <v>26058</v>
      </c>
      <c r="G13249" s="8">
        <v>1712</v>
      </c>
      <c r="H13249" s="8" t="s">
        <v>16591</v>
      </c>
      <c r="I13249" s="8" t="s">
        <v>104</v>
      </c>
      <c r="J13249" s="8">
        <v>4254</v>
      </c>
      <c r="K13249" s="8" t="s">
        <v>33821</v>
      </c>
    </row>
    <row r="13250" spans="1:11" x14ac:dyDescent="0.2">
      <c r="A13250" s="8">
        <f>IF(IFERROR((MATCH(G13250,$G$1:$G$12712,0)),0),INDEX($A$1:$A$12712,MATCH(G13250,$G$1:$G$12712,0)),MAX($A$2:$A13249)+1)</f>
        <v>883</v>
      </c>
      <c r="B13250" s="8">
        <f t="shared" si="218"/>
        <v>883</v>
      </c>
      <c r="C13250" s="9" t="str">
        <f t="shared" si="217"/>
        <v>Ludington</v>
      </c>
      <c r="D13250" s="8">
        <v>41</v>
      </c>
      <c r="E13250" s="8" t="s">
        <v>26047</v>
      </c>
      <c r="F13250" s="10" t="s">
        <v>26059</v>
      </c>
      <c r="G13250" s="8">
        <v>1713</v>
      </c>
      <c r="H13250" s="8" t="s">
        <v>14987</v>
      </c>
      <c r="I13250" s="8" t="s">
        <v>104</v>
      </c>
      <c r="J13250" s="8">
        <v>4254</v>
      </c>
      <c r="K13250" s="8" t="s">
        <v>33821</v>
      </c>
    </row>
    <row r="13251" spans="1:11" x14ac:dyDescent="0.2">
      <c r="A13251" s="8">
        <f>IF(IFERROR((MATCH(G13251,$G$1:$G$12712,0)),0),INDEX($A$1:$A$12712,MATCH(G13251,$G$1:$G$12712,0)),MAX($A$2:$A13250)+1)</f>
        <v>1858</v>
      </c>
      <c r="B13251" s="8">
        <f t="shared" si="218"/>
        <v>1858</v>
      </c>
      <c r="C13251" s="9" t="str">
        <f t="shared" si="217"/>
        <v>Mio</v>
      </c>
      <c r="D13251" s="8">
        <v>41</v>
      </c>
      <c r="E13251" s="8" t="s">
        <v>26047</v>
      </c>
      <c r="F13251" s="10" t="s">
        <v>26060</v>
      </c>
      <c r="G13251" s="8">
        <v>1714</v>
      </c>
      <c r="H13251" s="8" t="s">
        <v>16592</v>
      </c>
      <c r="I13251" s="8" t="s">
        <v>104</v>
      </c>
      <c r="J13251" s="8">
        <v>4254</v>
      </c>
      <c r="K13251" s="8" t="s">
        <v>33821</v>
      </c>
    </row>
    <row r="13252" spans="1:11" x14ac:dyDescent="0.2">
      <c r="A13252" s="8">
        <f>IF(IFERROR((MATCH(G13252,$G$1:$G$12712,0)),0),INDEX($A$1:$A$12712,MATCH(G13252,$G$1:$G$12712,0)),MAX($A$2:$A13251)+1)</f>
        <v>799</v>
      </c>
      <c r="B13252" s="8">
        <f t="shared" si="218"/>
        <v>799</v>
      </c>
      <c r="C13252" s="9" t="str">
        <f t="shared" si="217"/>
        <v>Rogers</v>
      </c>
      <c r="D13252" s="8">
        <v>41</v>
      </c>
      <c r="E13252" s="8" t="s">
        <v>26047</v>
      </c>
      <c r="F13252" s="10" t="s">
        <v>26061</v>
      </c>
      <c r="G13252" s="8">
        <v>1716</v>
      </c>
      <c r="H13252" s="8" t="s">
        <v>14844</v>
      </c>
      <c r="I13252" s="8" t="s">
        <v>104</v>
      </c>
      <c r="J13252" s="8">
        <v>4254</v>
      </c>
      <c r="K13252" s="8" t="s">
        <v>33821</v>
      </c>
    </row>
    <row r="13253" spans="1:11" x14ac:dyDescent="0.2">
      <c r="A13253" s="8">
        <f>IF(IFERROR((MATCH(G13253,$G$1:$G$12712,0)),0),INDEX($A$1:$A$12712,MATCH(G13253,$G$1:$G$12712,0)),MAX($A$2:$A13252)+1)</f>
        <v>664</v>
      </c>
      <c r="B13253" s="8">
        <f t="shared" si="218"/>
        <v>664</v>
      </c>
      <c r="C13253" s="9" t="str">
        <f t="shared" si="217"/>
        <v>J C Weadock</v>
      </c>
      <c r="D13253" s="8">
        <v>41</v>
      </c>
      <c r="E13253" s="8" t="s">
        <v>26047</v>
      </c>
      <c r="F13253" s="10" t="s">
        <v>26062</v>
      </c>
      <c r="G13253" s="8">
        <v>1720</v>
      </c>
      <c r="H13253" s="8" t="s">
        <v>14600</v>
      </c>
      <c r="I13253" s="8" t="s">
        <v>104</v>
      </c>
      <c r="J13253" s="8">
        <v>4254</v>
      </c>
      <c r="K13253" s="8" t="s">
        <v>33821</v>
      </c>
    </row>
    <row r="13254" spans="1:11" x14ac:dyDescent="0.2">
      <c r="A13254" s="8">
        <f>IF(IFERROR((MATCH(G13254,$G$1:$G$12712,0)),0),INDEX($A$1:$A$12712,MATCH(G13254,$G$1:$G$12712,0)),MAX($A$2:$A13253)+1)</f>
        <v>1859</v>
      </c>
      <c r="B13254" s="8">
        <f t="shared" si="218"/>
        <v>1859</v>
      </c>
      <c r="C13254" s="9" t="str">
        <f t="shared" si="217"/>
        <v>Webber</v>
      </c>
      <c r="D13254" s="8">
        <v>41</v>
      </c>
      <c r="E13254" s="8" t="s">
        <v>26047</v>
      </c>
      <c r="F13254" s="10" t="s">
        <v>26063</v>
      </c>
      <c r="G13254" s="8">
        <v>1722</v>
      </c>
      <c r="H13254" s="8" t="s">
        <v>16593</v>
      </c>
      <c r="I13254" s="8" t="s">
        <v>104</v>
      </c>
      <c r="J13254" s="8">
        <v>4254</v>
      </c>
      <c r="K13254" s="8" t="s">
        <v>33821</v>
      </c>
    </row>
    <row r="13255" spans="1:11" x14ac:dyDescent="0.2">
      <c r="A13255" s="8">
        <f>IF(IFERROR((MATCH(G13255,$G$1:$G$12712,0)),0),INDEX($A$1:$A$12712,MATCH(G13255,$G$1:$G$12712,0)),MAX($A$2:$A13254)+1)</f>
        <v>129</v>
      </c>
      <c r="B13255" s="8">
        <f t="shared" si="218"/>
        <v>129</v>
      </c>
      <c r="C13255" s="9" t="str">
        <f t="shared" si="217"/>
        <v>Conesville</v>
      </c>
      <c r="D13255" s="8">
        <v>42</v>
      </c>
      <c r="E13255" s="8" t="s">
        <v>26064</v>
      </c>
      <c r="F13255" s="10" t="s">
        <v>26065</v>
      </c>
      <c r="G13255" s="8">
        <v>2840</v>
      </c>
      <c r="H13255" s="8" t="s">
        <v>13533</v>
      </c>
      <c r="I13255" s="8" t="s">
        <v>14</v>
      </c>
      <c r="J13255" s="8">
        <v>58620</v>
      </c>
      <c r="K13255" s="8" t="s">
        <v>33821</v>
      </c>
    </row>
    <row r="13256" spans="1:11" x14ac:dyDescent="0.2">
      <c r="A13256" s="8">
        <f>IF(IFERROR((MATCH(G13256,$G$1:$G$12712,0)),0),INDEX($A$1:$A$12712,MATCH(G13256,$G$1:$G$12712,0)),MAX($A$2:$A13255)+1)</f>
        <v>185</v>
      </c>
      <c r="B13256" s="8">
        <f t="shared" si="218"/>
        <v>185</v>
      </c>
      <c r="C13256" s="9" t="str">
        <f t="shared" si="217"/>
        <v>Frank M Tait</v>
      </c>
      <c r="D13256" s="8">
        <v>42</v>
      </c>
      <c r="E13256" s="8" t="s">
        <v>26064</v>
      </c>
      <c r="F13256" s="10" t="s">
        <v>26066</v>
      </c>
      <c r="G13256" s="8">
        <v>2847</v>
      </c>
      <c r="H13256" s="8" t="s">
        <v>13643</v>
      </c>
      <c r="I13256" s="8" t="s">
        <v>421</v>
      </c>
      <c r="J13256" s="8">
        <v>4922</v>
      </c>
      <c r="K13256" s="8" t="s">
        <v>33821</v>
      </c>
    </row>
    <row r="13257" spans="1:11" x14ac:dyDescent="0.2">
      <c r="A13257" s="8">
        <f>IF(IFERROR((MATCH(G13257,$G$1:$G$12712,0)),0),INDEX($A$1:$A$12712,MATCH(G13257,$G$1:$G$12712,0)),MAX($A$2:$A13256)+1)</f>
        <v>463</v>
      </c>
      <c r="B13257" s="8">
        <f t="shared" si="218"/>
        <v>463</v>
      </c>
      <c r="C13257" s="9" t="str">
        <f t="shared" si="217"/>
        <v>O H Hutchings</v>
      </c>
      <c r="D13257" s="8">
        <v>42</v>
      </c>
      <c r="E13257" s="8" t="s">
        <v>26064</v>
      </c>
      <c r="F13257" s="10" t="s">
        <v>26067</v>
      </c>
      <c r="G13257" s="8">
        <v>2848</v>
      </c>
      <c r="H13257" s="8" t="s">
        <v>14181</v>
      </c>
      <c r="I13257" s="8" t="s">
        <v>421</v>
      </c>
      <c r="J13257" s="8">
        <v>4922</v>
      </c>
      <c r="K13257" s="8" t="s">
        <v>33821</v>
      </c>
    </row>
    <row r="13258" spans="1:11" x14ac:dyDescent="0.2">
      <c r="A13258" s="8">
        <f>IF(IFERROR((MATCH(G13258,$G$1:$G$12712,0)),0),INDEX($A$1:$A$12712,MATCH(G13258,$G$1:$G$12712,0)),MAX($A$2:$A13257)+1)</f>
        <v>288</v>
      </c>
      <c r="B13258" s="8">
        <f t="shared" si="218"/>
        <v>288</v>
      </c>
      <c r="C13258" s="9" t="str">
        <f t="shared" si="217"/>
        <v>J M Stuart</v>
      </c>
      <c r="D13258" s="8">
        <v>42</v>
      </c>
      <c r="E13258" s="8" t="s">
        <v>26064</v>
      </c>
      <c r="F13258" s="10" t="s">
        <v>26068</v>
      </c>
      <c r="G13258" s="8">
        <v>2850</v>
      </c>
      <c r="H13258" s="8" t="s">
        <v>13852</v>
      </c>
      <c r="I13258" s="8" t="s">
        <v>421</v>
      </c>
      <c r="J13258" s="8">
        <v>4922</v>
      </c>
      <c r="K13258" s="8" t="s">
        <v>33821</v>
      </c>
    </row>
    <row r="13259" spans="1:11" x14ac:dyDescent="0.2">
      <c r="A13259" s="8">
        <f>IF(IFERROR((MATCH(G13259,$G$1:$G$12712,0)),0),INDEX($A$1:$A$12712,MATCH(G13259,$G$1:$G$12712,0)),MAX($A$2:$A13258)+1)</f>
        <v>288</v>
      </c>
      <c r="B13259" s="8">
        <f t="shared" si="218"/>
        <v>288</v>
      </c>
      <c r="C13259" s="9" t="str">
        <f t="shared" si="217"/>
        <v>J M Stuart</v>
      </c>
      <c r="D13259" s="8">
        <v>42</v>
      </c>
      <c r="E13259" s="8" t="s">
        <v>26064</v>
      </c>
      <c r="F13259" s="10" t="s">
        <v>26069</v>
      </c>
      <c r="G13259" s="8">
        <v>2850</v>
      </c>
      <c r="H13259" s="8" t="s">
        <v>13852</v>
      </c>
      <c r="I13259" s="8" t="s">
        <v>421</v>
      </c>
      <c r="J13259" s="8">
        <v>4922</v>
      </c>
      <c r="K13259" s="8" t="s">
        <v>33821</v>
      </c>
    </row>
    <row r="13260" spans="1:11" x14ac:dyDescent="0.2">
      <c r="A13260" s="8">
        <f>IF(IFERROR((MATCH(G13260,$G$1:$G$12712,0)),0),INDEX($A$1:$A$12712,MATCH(G13260,$G$1:$G$12712,0)),MAX($A$2:$A13259)+1)</f>
        <v>11193</v>
      </c>
      <c r="B13260" s="8" t="e">
        <f t="shared" si="218"/>
        <v>#N/A</v>
      </c>
      <c r="C13260" s="9" t="str">
        <f t="shared" si="217"/>
        <v>leased generators</v>
      </c>
      <c r="D13260" s="8">
        <v>42</v>
      </c>
      <c r="E13260" s="8" t="s">
        <v>26064</v>
      </c>
      <c r="F13260" s="10" t="s">
        <v>26070</v>
      </c>
      <c r="G13260" s="8"/>
      <c r="H13260" s="8"/>
      <c r="I13260" s="8"/>
      <c r="J13260" s="8"/>
      <c r="K13260" s="8" t="s">
        <v>33821</v>
      </c>
    </row>
    <row r="13261" spans="1:11" x14ac:dyDescent="0.2">
      <c r="A13261" s="8">
        <f>IF(IFERROR((MATCH(G13261,$G$1:$G$12712,0)),0),INDEX($A$1:$A$12712,MATCH(G13261,$G$1:$G$12712,0)),MAX($A$2:$A13260)+1)</f>
        <v>410</v>
      </c>
      <c r="B13261" s="8">
        <f t="shared" si="218"/>
        <v>410</v>
      </c>
      <c r="C13261" s="9" t="str">
        <f t="shared" si="217"/>
        <v>Miami Fort</v>
      </c>
      <c r="D13261" s="8">
        <v>42</v>
      </c>
      <c r="E13261" s="8" t="s">
        <v>26064</v>
      </c>
      <c r="F13261" s="10" t="s">
        <v>26071</v>
      </c>
      <c r="G13261" s="8">
        <v>2832</v>
      </c>
      <c r="H13261" s="8" t="s">
        <v>14078</v>
      </c>
      <c r="I13261" s="8" t="s">
        <v>1667</v>
      </c>
      <c r="J13261" s="8">
        <v>59919</v>
      </c>
      <c r="K13261" s="8" t="s">
        <v>33821</v>
      </c>
    </row>
    <row r="13262" spans="1:11" x14ac:dyDescent="0.2">
      <c r="A13262" s="8">
        <f>IF(IFERROR((MATCH(G13262,$G$1:$G$12712,0)),0),INDEX($A$1:$A$12712,MATCH(G13262,$G$1:$G$12712,0)),MAX($A$2:$A13261)+1)</f>
        <v>40</v>
      </c>
      <c r="B13262" s="8">
        <f t="shared" si="218"/>
        <v>40</v>
      </c>
      <c r="C13262" s="9" t="str">
        <f t="shared" si="217"/>
        <v>Walter C Beckjord</v>
      </c>
      <c r="D13262" s="8">
        <v>42</v>
      </c>
      <c r="E13262" s="8" t="s">
        <v>26064</v>
      </c>
      <c r="F13262" s="10" t="s">
        <v>25871</v>
      </c>
      <c r="G13262" s="8">
        <v>2830</v>
      </c>
      <c r="H13262" s="8" t="s">
        <v>13362</v>
      </c>
      <c r="I13262" s="8" t="s">
        <v>124</v>
      </c>
      <c r="J13262" s="8">
        <v>3542</v>
      </c>
      <c r="K13262" s="8" t="s">
        <v>33821</v>
      </c>
    </row>
    <row r="13263" spans="1:11" x14ac:dyDescent="0.2">
      <c r="A13263" s="8">
        <f>IF(IFERROR((MATCH(G13263,$G$1:$G$12712,0)),0),INDEX($A$1:$A$12712,MATCH(G13263,$G$1:$G$12712,0)),MAX($A$2:$A13262)+1)</f>
        <v>608</v>
      </c>
      <c r="B13263" s="8">
        <f t="shared" si="218"/>
        <v>608</v>
      </c>
      <c r="C13263" s="9" t="str">
        <f t="shared" si="217"/>
        <v>W H Zimmer</v>
      </c>
      <c r="D13263" s="8">
        <v>42</v>
      </c>
      <c r="E13263" s="8" t="s">
        <v>26064</v>
      </c>
      <c r="F13263" s="10" t="s">
        <v>26072</v>
      </c>
      <c r="G13263" s="8">
        <v>6019</v>
      </c>
      <c r="H13263" s="8" t="s">
        <v>14475</v>
      </c>
      <c r="I13263" s="8" t="s">
        <v>1670</v>
      </c>
      <c r="J13263" s="8">
        <v>59920</v>
      </c>
      <c r="K13263" s="8" t="s">
        <v>33821</v>
      </c>
    </row>
    <row r="13264" spans="1:11" x14ac:dyDescent="0.2">
      <c r="A13264" s="8">
        <f>IF(IFERROR((MATCH(G13264,$G$1:$G$12712,0)),0),INDEX($A$1:$A$12712,MATCH(G13264,$G$1:$G$12712,0)),MAX($A$2:$A13263)+1)</f>
        <v>608</v>
      </c>
      <c r="B13264" s="8">
        <f t="shared" si="218"/>
        <v>608</v>
      </c>
      <c r="C13264" s="9" t="str">
        <f t="shared" si="217"/>
        <v>W H Zimmer</v>
      </c>
      <c r="D13264" s="8">
        <v>42</v>
      </c>
      <c r="E13264" s="8" t="s">
        <v>26064</v>
      </c>
      <c r="F13264" s="10" t="s">
        <v>26073</v>
      </c>
      <c r="G13264" s="8">
        <v>6019</v>
      </c>
      <c r="H13264" s="8" t="s">
        <v>14475</v>
      </c>
      <c r="I13264" s="8" t="s">
        <v>1670</v>
      </c>
      <c r="J13264" s="8">
        <v>59920</v>
      </c>
      <c r="K13264" s="8" t="s">
        <v>33821</v>
      </c>
    </row>
    <row r="13265" spans="1:11" x14ac:dyDescent="0.2">
      <c r="A13265" s="8">
        <f>IF(IFERROR((MATCH(G13265,$G$1:$G$12712,0)),0),INDEX($A$1:$A$12712,MATCH(G13265,$G$1:$G$12712,0)),MAX($A$2:$A13264)+1)</f>
        <v>40</v>
      </c>
      <c r="B13265" s="8">
        <f t="shared" si="218"/>
        <v>40</v>
      </c>
      <c r="C13265" s="9" t="str">
        <f t="shared" ref="C13265:C13328" si="219">IF(H13265="",F13265,H13265)</f>
        <v>Walter C Beckjord</v>
      </c>
      <c r="D13265" s="8">
        <v>42</v>
      </c>
      <c r="E13265" s="8" t="s">
        <v>26064</v>
      </c>
      <c r="F13265" s="10" t="s">
        <v>26074</v>
      </c>
      <c r="G13265" s="8">
        <v>2830</v>
      </c>
      <c r="H13265" s="8" t="s">
        <v>13362</v>
      </c>
      <c r="I13265" s="8" t="s">
        <v>124</v>
      </c>
      <c r="J13265" s="8">
        <v>3542</v>
      </c>
      <c r="K13265" s="8" t="s">
        <v>33821</v>
      </c>
    </row>
    <row r="13266" spans="1:11" x14ac:dyDescent="0.2">
      <c r="A13266" s="8">
        <f>IF(IFERROR((MATCH(G13266,$G$1:$G$12712,0)),0),INDEX($A$1:$A$12712,MATCH(G13266,$G$1:$G$12712,0)),MAX($A$2:$A13265)+1)</f>
        <v>654</v>
      </c>
      <c r="B13266" s="8">
        <f t="shared" si="218"/>
        <v>654</v>
      </c>
      <c r="C13266" s="9" t="str">
        <f t="shared" si="219"/>
        <v>Yankee Street</v>
      </c>
      <c r="D13266" s="8">
        <v>42</v>
      </c>
      <c r="E13266" s="8" t="s">
        <v>26064</v>
      </c>
      <c r="F13266" s="10" t="s">
        <v>26075</v>
      </c>
      <c r="G13266" s="8">
        <v>2854</v>
      </c>
      <c r="H13266" s="8" t="s">
        <v>14576</v>
      </c>
      <c r="I13266" s="8" t="s">
        <v>421</v>
      </c>
      <c r="J13266" s="8">
        <v>4922</v>
      </c>
      <c r="K13266" s="8" t="s">
        <v>33821</v>
      </c>
    </row>
    <row r="13267" spans="1:11" x14ac:dyDescent="0.2">
      <c r="A13267" s="8">
        <f>IF(IFERROR((MATCH(G13267,$G$1:$G$12712,0)),0),INDEX($A$1:$A$12712,MATCH(G13267,$G$1:$G$12712,0)),MAX($A$2:$A13266)+1)</f>
        <v>654</v>
      </c>
      <c r="B13267" s="8">
        <f t="shared" si="218"/>
        <v>654</v>
      </c>
      <c r="C13267" s="9" t="str">
        <f t="shared" si="219"/>
        <v>Yankee Street</v>
      </c>
      <c r="D13267" s="8">
        <v>42</v>
      </c>
      <c r="E13267" s="8" t="s">
        <v>26064</v>
      </c>
      <c r="F13267" s="10" t="s">
        <v>26076</v>
      </c>
      <c r="G13267" s="8">
        <v>2854</v>
      </c>
      <c r="H13267" s="8" t="s">
        <v>14576</v>
      </c>
      <c r="I13267" s="8" t="s">
        <v>421</v>
      </c>
      <c r="J13267" s="8">
        <v>4922</v>
      </c>
      <c r="K13267" s="8" t="s">
        <v>33821</v>
      </c>
    </row>
    <row r="13268" spans="1:11" x14ac:dyDescent="0.2">
      <c r="A13268" s="8">
        <f>IF(IFERROR((MATCH(G13268,$G$1:$G$12712,0)),0),INDEX($A$1:$A$12712,MATCH(G13268,$G$1:$G$12712,0)),MAX($A$2:$A13267)+1)</f>
        <v>2411</v>
      </c>
      <c r="B13268" s="8">
        <f t="shared" si="218"/>
        <v>2411</v>
      </c>
      <c r="C13268" s="9" t="str">
        <f t="shared" si="219"/>
        <v>Bayview</v>
      </c>
      <c r="D13268" s="8">
        <v>43</v>
      </c>
      <c r="E13268" s="8" t="s">
        <v>26077</v>
      </c>
      <c r="F13268" s="10" t="s">
        <v>26078</v>
      </c>
      <c r="G13268" s="8">
        <v>3782</v>
      </c>
      <c r="H13268" s="8" t="s">
        <v>17140</v>
      </c>
      <c r="I13268" s="8" t="s">
        <v>886</v>
      </c>
      <c r="J13268" s="8">
        <v>56609</v>
      </c>
      <c r="K13268" s="8" t="s">
        <v>33821</v>
      </c>
    </row>
    <row r="13269" spans="1:11" x14ac:dyDescent="0.2">
      <c r="A13269" s="8">
        <f>IF(IFERROR((MATCH(G13269,$G$1:$G$12712,0)),0),INDEX($A$1:$A$12712,MATCH(G13269,$G$1:$G$12712,0)),MAX($A$2:$A13268)+1)</f>
        <v>1536</v>
      </c>
      <c r="B13269" s="8">
        <f t="shared" si="218"/>
        <v>1536</v>
      </c>
      <c r="C13269" s="9" t="str">
        <f t="shared" si="219"/>
        <v>Christiana</v>
      </c>
      <c r="D13269" s="8">
        <v>43</v>
      </c>
      <c r="E13269" s="8" t="s">
        <v>26077</v>
      </c>
      <c r="F13269" s="10" t="s">
        <v>26079</v>
      </c>
      <c r="G13269" s="8">
        <v>591</v>
      </c>
      <c r="H13269" s="8" t="s">
        <v>16273</v>
      </c>
      <c r="I13269" s="8" t="s">
        <v>886</v>
      </c>
      <c r="J13269" s="8">
        <v>56609</v>
      </c>
      <c r="K13269" s="8" t="s">
        <v>33821</v>
      </c>
    </row>
    <row r="13270" spans="1:11" x14ac:dyDescent="0.2">
      <c r="A13270" s="8">
        <f>IF(IFERROR((MATCH(G13270,$G$1:$G$12712,0)),0),INDEX($A$1:$A$12712,MATCH(G13270,$G$1:$G$12712,0)),MAX($A$2:$A13269)+1)</f>
        <v>1097</v>
      </c>
      <c r="B13270" s="8">
        <f t="shared" si="218"/>
        <v>1097</v>
      </c>
      <c r="C13270" s="9" t="str">
        <f t="shared" si="219"/>
        <v>Conemaugh</v>
      </c>
      <c r="D13270" s="8">
        <v>43</v>
      </c>
      <c r="E13270" s="8" t="s">
        <v>26077</v>
      </c>
      <c r="F13270" s="10" t="s">
        <v>26080</v>
      </c>
      <c r="G13270" s="8">
        <v>3118</v>
      </c>
      <c r="H13270" s="8" t="s">
        <v>15447</v>
      </c>
      <c r="I13270" s="8" t="s">
        <v>1981</v>
      </c>
      <c r="J13270" s="8">
        <v>15873</v>
      </c>
      <c r="K13270" s="8" t="s">
        <v>33821</v>
      </c>
    </row>
    <row r="13271" spans="1:11" x14ac:dyDescent="0.2">
      <c r="A13271" s="8">
        <f>IF(IFERROR((MATCH(G13271,$G$1:$G$12712,0)),0),INDEX($A$1:$A$12712,MATCH(G13271,$G$1:$G$12712,0)),MAX($A$2:$A13270)+1)</f>
        <v>1097</v>
      </c>
      <c r="B13271" s="8">
        <f t="shared" si="218"/>
        <v>1097</v>
      </c>
      <c r="C13271" s="9" t="str">
        <f t="shared" si="219"/>
        <v>Conemaugh</v>
      </c>
      <c r="D13271" s="8">
        <v>43</v>
      </c>
      <c r="E13271" s="8" t="s">
        <v>26077</v>
      </c>
      <c r="F13271" s="10" t="s">
        <v>26081</v>
      </c>
      <c r="G13271" s="8">
        <v>3118</v>
      </c>
      <c r="H13271" s="8" t="s">
        <v>15447</v>
      </c>
      <c r="I13271" s="8" t="s">
        <v>1981</v>
      </c>
      <c r="J13271" s="8">
        <v>15873</v>
      </c>
      <c r="K13271" s="8" t="s">
        <v>33821</v>
      </c>
    </row>
    <row r="13272" spans="1:11" x14ac:dyDescent="0.2">
      <c r="A13272" s="8">
        <f>IF(IFERROR((MATCH(G13272,$G$1:$G$12712,0)),0),INDEX($A$1:$A$12712,MATCH(G13272,$G$1:$G$12712,0)),MAX($A$2:$A13271)+1)</f>
        <v>1097</v>
      </c>
      <c r="B13272" s="8">
        <f t="shared" si="218"/>
        <v>1097</v>
      </c>
      <c r="C13272" s="9" t="str">
        <f t="shared" si="219"/>
        <v>Conemaugh</v>
      </c>
      <c r="D13272" s="8">
        <v>43</v>
      </c>
      <c r="E13272" s="8" t="s">
        <v>26077</v>
      </c>
      <c r="F13272" s="10" t="s">
        <v>26082</v>
      </c>
      <c r="G13272" s="8">
        <v>3118</v>
      </c>
      <c r="H13272" s="8" t="s">
        <v>15447</v>
      </c>
      <c r="I13272" s="8" t="s">
        <v>1981</v>
      </c>
      <c r="J13272" s="8">
        <v>15873</v>
      </c>
      <c r="K13272" s="8" t="s">
        <v>33821</v>
      </c>
    </row>
    <row r="13273" spans="1:11" x14ac:dyDescent="0.2">
      <c r="A13273" s="8">
        <f>IF(IFERROR((MATCH(G13273,$G$1:$G$12712,0)),0),INDEX($A$1:$A$12712,MATCH(G13273,$G$1:$G$12712,0)),MAX($A$2:$A13272)+1)</f>
        <v>1097</v>
      </c>
      <c r="B13273" s="8">
        <f t="shared" si="218"/>
        <v>1097</v>
      </c>
      <c r="C13273" s="9" t="str">
        <f t="shared" si="219"/>
        <v>Conemaugh</v>
      </c>
      <c r="D13273" s="8">
        <v>43</v>
      </c>
      <c r="E13273" s="8" t="s">
        <v>26077</v>
      </c>
      <c r="F13273" s="10" t="s">
        <v>26083</v>
      </c>
      <c r="G13273" s="8">
        <v>3118</v>
      </c>
      <c r="H13273" s="8" t="s">
        <v>15447</v>
      </c>
      <c r="I13273" s="8" t="s">
        <v>1981</v>
      </c>
      <c r="J13273" s="8">
        <v>15873</v>
      </c>
      <c r="K13273" s="8" t="s">
        <v>33821</v>
      </c>
    </row>
    <row r="13274" spans="1:11" x14ac:dyDescent="0.2">
      <c r="A13274" s="8">
        <f>IF(IFERROR((MATCH(G13274,$G$1:$G$12712,0)),0),INDEX($A$1:$A$12712,MATCH(G13274,$G$1:$G$12712,0)),MAX($A$2:$A13273)+1)</f>
        <v>1824</v>
      </c>
      <c r="B13274" s="8">
        <f t="shared" si="218"/>
        <v>1824</v>
      </c>
      <c r="C13274" s="9" t="str">
        <f t="shared" si="219"/>
        <v>Crisfield</v>
      </c>
      <c r="D13274" s="8">
        <v>43</v>
      </c>
      <c r="E13274" s="8" t="s">
        <v>26077</v>
      </c>
      <c r="F13274" s="10" t="s">
        <v>26084</v>
      </c>
      <c r="G13274" s="8">
        <v>1563</v>
      </c>
      <c r="H13274" s="8" t="s">
        <v>16558</v>
      </c>
      <c r="I13274" s="8" t="s">
        <v>886</v>
      </c>
      <c r="J13274" s="8">
        <v>56609</v>
      </c>
      <c r="K13274" s="8" t="s">
        <v>33821</v>
      </c>
    </row>
    <row r="13275" spans="1:11" x14ac:dyDescent="0.2">
      <c r="A13275" s="8">
        <f>IF(IFERROR((MATCH(G13275,$G$1:$G$12712,0)),0),INDEX($A$1:$A$12712,MATCH(G13275,$G$1:$G$12712,0)),MAX($A$2:$A13274)+1)</f>
        <v>11194</v>
      </c>
      <c r="B13275" s="8" t="e">
        <f t="shared" si="218"/>
        <v>#N/A</v>
      </c>
      <c r="C13275" s="9" t="str">
        <f t="shared" si="219"/>
        <v>de city 3</v>
      </c>
      <c r="D13275" s="8">
        <v>43</v>
      </c>
      <c r="E13275" s="8" t="s">
        <v>26077</v>
      </c>
      <c r="F13275" s="10" t="s">
        <v>26085</v>
      </c>
      <c r="G13275" s="8"/>
      <c r="H13275" s="8"/>
      <c r="I13275" s="8"/>
      <c r="J13275" s="8"/>
      <c r="K13275" s="8" t="s">
        <v>33821</v>
      </c>
    </row>
    <row r="13276" spans="1:11" x14ac:dyDescent="0.2">
      <c r="A13276" s="8">
        <f>IF(IFERROR((MATCH(G13276,$G$1:$G$12712,0)),0),INDEX($A$1:$A$12712,MATCH(G13276,$G$1:$G$12712,0)),MAX($A$2:$A13275)+1)</f>
        <v>1537</v>
      </c>
      <c r="B13276" s="8">
        <f t="shared" si="218"/>
        <v>1537</v>
      </c>
      <c r="C13276" s="9" t="str">
        <f t="shared" si="219"/>
        <v>Delaware City 10</v>
      </c>
      <c r="D13276" s="8">
        <v>43</v>
      </c>
      <c r="E13276" s="8" t="s">
        <v>26077</v>
      </c>
      <c r="F13276" s="10" t="s">
        <v>26086</v>
      </c>
      <c r="G13276" s="8">
        <v>592</v>
      </c>
      <c r="H13276" s="8" t="s">
        <v>16274</v>
      </c>
      <c r="I13276" s="8" t="s">
        <v>886</v>
      </c>
      <c r="J13276" s="8">
        <v>56609</v>
      </c>
      <c r="K13276" s="8" t="s">
        <v>33821</v>
      </c>
    </row>
    <row r="13277" spans="1:11" x14ac:dyDescent="0.2">
      <c r="A13277" s="8">
        <f>A2441</f>
        <v>1537</v>
      </c>
      <c r="B13277" s="8" t="e">
        <f t="shared" si="218"/>
        <v>#N/A</v>
      </c>
      <c r="C13277" s="9" t="str">
        <f t="shared" si="219"/>
        <v>delaware city 1&amp;2</v>
      </c>
      <c r="D13277" s="8">
        <v>43</v>
      </c>
      <c r="E13277" s="8" t="s">
        <v>26077</v>
      </c>
      <c r="F13277" s="10" t="s">
        <v>26087</v>
      </c>
      <c r="G13277" s="8"/>
      <c r="H13277" s="8"/>
      <c r="I13277" s="8"/>
      <c r="J13277" s="8"/>
      <c r="K13277" s="8" t="s">
        <v>33821</v>
      </c>
    </row>
    <row r="13278" spans="1:11" x14ac:dyDescent="0.2">
      <c r="A13278" s="8">
        <f>A2441</f>
        <v>1537</v>
      </c>
      <c r="B13278" s="8" t="e">
        <f t="shared" si="218"/>
        <v>#N/A</v>
      </c>
      <c r="C13278" s="9" t="str">
        <f t="shared" si="219"/>
        <v>delaware city 3</v>
      </c>
      <c r="D13278" s="8">
        <v>43</v>
      </c>
      <c r="E13278" s="8" t="s">
        <v>26077</v>
      </c>
      <c r="F13278" s="10" t="s">
        <v>26088</v>
      </c>
      <c r="G13278" s="8"/>
      <c r="H13278" s="8"/>
      <c r="I13278" s="8"/>
      <c r="J13278" s="8"/>
      <c r="K13278" s="8" t="s">
        <v>33821</v>
      </c>
    </row>
    <row r="13279" spans="1:11" x14ac:dyDescent="0.2">
      <c r="A13279" s="8">
        <f>IF(IFERROR((MATCH(G13279,$G$1:$G$12712,0)),0),INDEX($A$1:$A$12712,MATCH(G13279,$G$1:$G$12712,0)),MAX($A$2:$A13278)+1)</f>
        <v>1538</v>
      </c>
      <c r="B13279" s="8">
        <f t="shared" si="218"/>
        <v>1538</v>
      </c>
      <c r="C13279" s="9" t="str">
        <f t="shared" si="219"/>
        <v>Edge Moor</v>
      </c>
      <c r="D13279" s="8">
        <v>43</v>
      </c>
      <c r="E13279" s="8" t="s">
        <v>26077</v>
      </c>
      <c r="F13279" s="10" t="s">
        <v>26089</v>
      </c>
      <c r="G13279" s="8">
        <v>593</v>
      </c>
      <c r="H13279" s="8" t="s">
        <v>16275</v>
      </c>
      <c r="I13279" s="8" t="s">
        <v>886</v>
      </c>
      <c r="J13279" s="8">
        <v>56609</v>
      </c>
      <c r="K13279" s="8" t="s">
        <v>33821</v>
      </c>
    </row>
    <row r="13280" spans="1:11" x14ac:dyDescent="0.2">
      <c r="A13280" s="8">
        <f>IF(IFERROR((MATCH(G13280,$G$1:$G$12712,0)),0),INDEX($A$1:$A$12712,MATCH(G13280,$G$1:$G$12712,0)),MAX($A$2:$A13279)+1)</f>
        <v>1538</v>
      </c>
      <c r="B13280" s="8">
        <f t="shared" si="218"/>
        <v>1538</v>
      </c>
      <c r="C13280" s="9" t="str">
        <f t="shared" si="219"/>
        <v>Edge Moor</v>
      </c>
      <c r="D13280" s="8">
        <v>43</v>
      </c>
      <c r="E13280" s="8" t="s">
        <v>26077</v>
      </c>
      <c r="F13280" s="10" t="s">
        <v>26090</v>
      </c>
      <c r="G13280" s="8">
        <v>593</v>
      </c>
      <c r="H13280" s="8" t="s">
        <v>16275</v>
      </c>
      <c r="I13280" s="8" t="s">
        <v>886</v>
      </c>
      <c r="J13280" s="8">
        <v>56609</v>
      </c>
      <c r="K13280" s="8" t="s">
        <v>33821</v>
      </c>
    </row>
    <row r="13281" spans="1:11" x14ac:dyDescent="0.2">
      <c r="A13281" s="8">
        <f>IF(IFERROR((MATCH(G13281,$G$1:$G$12712,0)),0),INDEX($A$1:$A$12712,MATCH(G13281,$G$1:$G$12712,0)),MAX($A$2:$A13280)+1)</f>
        <v>1538</v>
      </c>
      <c r="B13281" s="8">
        <f t="shared" si="218"/>
        <v>1538</v>
      </c>
      <c r="C13281" s="9" t="str">
        <f t="shared" si="219"/>
        <v>Edge Moor</v>
      </c>
      <c r="D13281" s="8">
        <v>43</v>
      </c>
      <c r="E13281" s="8" t="s">
        <v>26077</v>
      </c>
      <c r="F13281" s="10" t="s">
        <v>26091</v>
      </c>
      <c r="G13281" s="8">
        <v>593</v>
      </c>
      <c r="H13281" s="8" t="s">
        <v>16275</v>
      </c>
      <c r="I13281" s="8" t="s">
        <v>886</v>
      </c>
      <c r="J13281" s="8">
        <v>56609</v>
      </c>
      <c r="K13281" s="8" t="s">
        <v>33821</v>
      </c>
    </row>
    <row r="13282" spans="1:11" x14ac:dyDescent="0.2">
      <c r="A13282" s="8">
        <f>IF(IFERROR((MATCH(G13282,$G$1:$G$12712,0)),0),INDEX($A$1:$A$12712,MATCH(G13282,$G$1:$G$12712,0)),MAX($A$2:$A13281)+1)</f>
        <v>1538</v>
      </c>
      <c r="B13282" s="8">
        <f t="shared" si="218"/>
        <v>1538</v>
      </c>
      <c r="C13282" s="9" t="str">
        <f t="shared" si="219"/>
        <v>Edge Moor</v>
      </c>
      <c r="D13282" s="8">
        <v>43</v>
      </c>
      <c r="E13282" s="8" t="s">
        <v>26077</v>
      </c>
      <c r="F13282" s="10" t="s">
        <v>26092</v>
      </c>
      <c r="G13282" s="8">
        <v>593</v>
      </c>
      <c r="H13282" s="8" t="s">
        <v>16275</v>
      </c>
      <c r="I13282" s="8" t="s">
        <v>886</v>
      </c>
      <c r="J13282" s="8">
        <v>56609</v>
      </c>
      <c r="K13282" s="8" t="s">
        <v>33821</v>
      </c>
    </row>
    <row r="13283" spans="1:11" x14ac:dyDescent="0.2">
      <c r="A13283" s="8">
        <f>IF(IFERROR((MATCH(G13283,$G$1:$G$12712,0)),0),INDEX($A$1:$A$12712,MATCH(G13283,$G$1:$G$12712,0)),MAX($A$2:$A13282)+1)</f>
        <v>1538</v>
      </c>
      <c r="B13283" s="8">
        <f t="shared" si="218"/>
        <v>1538</v>
      </c>
      <c r="C13283" s="9" t="str">
        <f t="shared" si="219"/>
        <v>Edge Moor</v>
      </c>
      <c r="D13283" s="8">
        <v>43</v>
      </c>
      <c r="E13283" s="8" t="s">
        <v>26077</v>
      </c>
      <c r="F13283" s="10" t="s">
        <v>26093</v>
      </c>
      <c r="G13283" s="8">
        <v>593</v>
      </c>
      <c r="H13283" s="8" t="s">
        <v>16275</v>
      </c>
      <c r="I13283" s="8" t="s">
        <v>886</v>
      </c>
      <c r="J13283" s="8">
        <v>56609</v>
      </c>
      <c r="K13283" s="8" t="s">
        <v>33821</v>
      </c>
    </row>
    <row r="13284" spans="1:11" x14ac:dyDescent="0.2">
      <c r="A13284" s="8">
        <f>IF(IFERROR((MATCH(G13284,$G$1:$G$12712,0)),0),INDEX($A$1:$A$12712,MATCH(G13284,$G$1:$G$12712,0)),MAX($A$2:$A13283)+1)</f>
        <v>1538</v>
      </c>
      <c r="B13284" s="8">
        <f t="shared" si="218"/>
        <v>1538</v>
      </c>
      <c r="C13284" s="9" t="str">
        <f t="shared" si="219"/>
        <v>Edge Moor</v>
      </c>
      <c r="D13284" s="8">
        <v>43</v>
      </c>
      <c r="E13284" s="8" t="s">
        <v>26077</v>
      </c>
      <c r="F13284" s="10" t="s">
        <v>26094</v>
      </c>
      <c r="G13284" s="8">
        <v>593</v>
      </c>
      <c r="H13284" s="8" t="s">
        <v>16275</v>
      </c>
      <c r="I13284" s="8" t="s">
        <v>886</v>
      </c>
      <c r="J13284" s="8">
        <v>56609</v>
      </c>
      <c r="K13284" s="8" t="s">
        <v>33821</v>
      </c>
    </row>
    <row r="13285" spans="1:11" x14ac:dyDescent="0.2">
      <c r="A13285" s="8">
        <f>IF(IFERROR((MATCH(G13285,$G$1:$G$12712,0)),0),INDEX($A$1:$A$12712,MATCH(G13285,$G$1:$G$12712,0)),MAX($A$2:$A13284)+1)</f>
        <v>1538</v>
      </c>
      <c r="B13285" s="8">
        <f t="shared" si="218"/>
        <v>1538</v>
      </c>
      <c r="C13285" s="9" t="str">
        <f t="shared" si="219"/>
        <v>Edge Moor</v>
      </c>
      <c r="D13285" s="8">
        <v>43</v>
      </c>
      <c r="E13285" s="8" t="s">
        <v>26077</v>
      </c>
      <c r="F13285" s="10" t="s">
        <v>26095</v>
      </c>
      <c r="G13285" s="8">
        <v>593</v>
      </c>
      <c r="H13285" s="8" t="s">
        <v>16275</v>
      </c>
      <c r="I13285" s="8" t="s">
        <v>886</v>
      </c>
      <c r="J13285" s="8">
        <v>56609</v>
      </c>
      <c r="K13285" s="8" t="s">
        <v>33821</v>
      </c>
    </row>
    <row r="13286" spans="1:11" x14ac:dyDescent="0.2">
      <c r="A13286" s="8">
        <f>IF(IFERROR((MATCH(G13286,$G$1:$G$12712,0)),0),INDEX($A$1:$A$12712,MATCH(G13286,$G$1:$G$12712,0)),MAX($A$2:$A13285)+1)</f>
        <v>2727</v>
      </c>
      <c r="B13286" s="8">
        <f t="shared" si="218"/>
        <v>2727</v>
      </c>
      <c r="C13286" s="9" t="str">
        <f t="shared" si="219"/>
        <v>Hay Road</v>
      </c>
      <c r="D13286" s="8">
        <v>43</v>
      </c>
      <c r="E13286" s="8" t="s">
        <v>26077</v>
      </c>
      <c r="F13286" s="10" t="s">
        <v>26096</v>
      </c>
      <c r="G13286" s="8">
        <v>7153</v>
      </c>
      <c r="H13286" s="8" t="s">
        <v>17458</v>
      </c>
      <c r="I13286" s="8" t="s">
        <v>886</v>
      </c>
      <c r="J13286" s="8">
        <v>56609</v>
      </c>
      <c r="K13286" s="8" t="s">
        <v>33821</v>
      </c>
    </row>
    <row r="13287" spans="1:11" x14ac:dyDescent="0.2">
      <c r="A13287" s="8">
        <f>IF(IFERROR((MATCH(G13287,$G$1:$G$12712,0)),0),INDEX($A$1:$A$12712,MATCH(G13287,$G$1:$G$12712,0)),MAX($A$2:$A13286)+1)</f>
        <v>2727</v>
      </c>
      <c r="B13287" s="8">
        <f t="shared" si="218"/>
        <v>2727</v>
      </c>
      <c r="C13287" s="9" t="str">
        <f t="shared" si="219"/>
        <v>Hay Road</v>
      </c>
      <c r="D13287" s="8">
        <v>43</v>
      </c>
      <c r="E13287" s="8" t="s">
        <v>26077</v>
      </c>
      <c r="F13287" s="10" t="s">
        <v>26097</v>
      </c>
      <c r="G13287" s="8">
        <v>7153</v>
      </c>
      <c r="H13287" s="8" t="s">
        <v>17458</v>
      </c>
      <c r="I13287" s="8" t="s">
        <v>886</v>
      </c>
      <c r="J13287" s="8">
        <v>56609</v>
      </c>
      <c r="K13287" s="8" t="s">
        <v>33821</v>
      </c>
    </row>
    <row r="13288" spans="1:11" x14ac:dyDescent="0.2">
      <c r="A13288" s="8">
        <f>IF(IFERROR((MATCH(G13288,$G$1:$G$12712,0)),0),INDEX($A$1:$A$12712,MATCH(G13288,$G$1:$G$12712,0)),MAX($A$2:$A13287)+1)</f>
        <v>2727</v>
      </c>
      <c r="B13288" s="8">
        <f t="shared" si="218"/>
        <v>2727</v>
      </c>
      <c r="C13288" s="9" t="str">
        <f t="shared" si="219"/>
        <v>Hay Road</v>
      </c>
      <c r="D13288" s="8">
        <v>43</v>
      </c>
      <c r="E13288" s="8" t="s">
        <v>26077</v>
      </c>
      <c r="F13288" s="10" t="s">
        <v>26098</v>
      </c>
      <c r="G13288" s="8">
        <v>7153</v>
      </c>
      <c r="H13288" s="8" t="s">
        <v>17458</v>
      </c>
      <c r="I13288" s="8" t="s">
        <v>886</v>
      </c>
      <c r="J13288" s="8">
        <v>56609</v>
      </c>
      <c r="K13288" s="8" t="s">
        <v>33821</v>
      </c>
    </row>
    <row r="13289" spans="1:11" x14ac:dyDescent="0.2">
      <c r="A13289" s="8">
        <f>IF(IFERROR((MATCH(G13289,$G$1:$G$12712,0)),0),INDEX($A$1:$A$12712,MATCH(G13289,$G$1:$G$12712,0)),MAX($A$2:$A13288)+1)</f>
        <v>1539</v>
      </c>
      <c r="B13289" s="8">
        <f t="shared" si="218"/>
        <v>1539</v>
      </c>
      <c r="C13289" s="9" t="str">
        <f t="shared" si="219"/>
        <v>Indian River Generating Station</v>
      </c>
      <c r="D13289" s="8">
        <v>43</v>
      </c>
      <c r="E13289" s="8" t="s">
        <v>26077</v>
      </c>
      <c r="F13289" s="10" t="s">
        <v>26099</v>
      </c>
      <c r="G13289" s="8">
        <v>594</v>
      </c>
      <c r="H13289" s="8" t="s">
        <v>16276</v>
      </c>
      <c r="I13289" s="8" t="s">
        <v>2192</v>
      </c>
      <c r="J13289" s="8">
        <v>9332</v>
      </c>
      <c r="K13289" s="8" t="s">
        <v>33821</v>
      </c>
    </row>
    <row r="13290" spans="1:11" x14ac:dyDescent="0.2">
      <c r="A13290" s="8">
        <f>IF(IFERROR((MATCH(G13290,$G$1:$G$12712,0)),0),INDEX($A$1:$A$12712,MATCH(G13290,$G$1:$G$12712,0)),MAX($A$2:$A13289)+1)</f>
        <v>1539</v>
      </c>
      <c r="B13290" s="8">
        <f t="shared" si="218"/>
        <v>1539</v>
      </c>
      <c r="C13290" s="9" t="str">
        <f t="shared" si="219"/>
        <v>Indian River Generating Station</v>
      </c>
      <c r="D13290" s="8">
        <v>43</v>
      </c>
      <c r="E13290" s="8" t="s">
        <v>26077</v>
      </c>
      <c r="F13290" s="10" t="s">
        <v>26100</v>
      </c>
      <c r="G13290" s="8">
        <v>594</v>
      </c>
      <c r="H13290" s="8" t="s">
        <v>16276</v>
      </c>
      <c r="I13290" s="8" t="s">
        <v>2192</v>
      </c>
      <c r="J13290" s="8">
        <v>9332</v>
      </c>
      <c r="K13290" s="8" t="s">
        <v>33821</v>
      </c>
    </row>
    <row r="13291" spans="1:11" x14ac:dyDescent="0.2">
      <c r="A13291" s="8">
        <f>IF(IFERROR((MATCH(G13291,$G$1:$G$12712,0)),0),INDEX($A$1:$A$12712,MATCH(G13291,$G$1:$G$12712,0)),MAX($A$2:$A13290)+1)</f>
        <v>1539</v>
      </c>
      <c r="B13291" s="8">
        <f t="shared" si="218"/>
        <v>1539</v>
      </c>
      <c r="C13291" s="9" t="str">
        <f t="shared" si="219"/>
        <v>Indian River Generating Station</v>
      </c>
      <c r="D13291" s="8">
        <v>43</v>
      </c>
      <c r="E13291" s="8" t="s">
        <v>26077</v>
      </c>
      <c r="F13291" s="10" t="s">
        <v>26101</v>
      </c>
      <c r="G13291" s="8">
        <v>594</v>
      </c>
      <c r="H13291" s="8" t="s">
        <v>16276</v>
      </c>
      <c r="I13291" s="8" t="s">
        <v>2192</v>
      </c>
      <c r="J13291" s="8">
        <v>9332</v>
      </c>
      <c r="K13291" s="8" t="s">
        <v>33821</v>
      </c>
    </row>
    <row r="13292" spans="1:11" x14ac:dyDescent="0.2">
      <c r="A13292" s="8">
        <f>IF(IFERROR((MATCH(G13292,$G$1:$G$12712,0)),0),INDEX($A$1:$A$12712,MATCH(G13292,$G$1:$G$12712,0)),MAX($A$2:$A13291)+1)</f>
        <v>1539</v>
      </c>
      <c r="B13292" s="8">
        <f t="shared" si="218"/>
        <v>1539</v>
      </c>
      <c r="C13292" s="9" t="str">
        <f t="shared" si="219"/>
        <v>Indian River Generating Station</v>
      </c>
      <c r="D13292" s="8">
        <v>43</v>
      </c>
      <c r="E13292" s="8" t="s">
        <v>26077</v>
      </c>
      <c r="F13292" s="10" t="s">
        <v>26102</v>
      </c>
      <c r="G13292" s="8">
        <v>594</v>
      </c>
      <c r="H13292" s="8" t="s">
        <v>16276</v>
      </c>
      <c r="I13292" s="8" t="s">
        <v>2192</v>
      </c>
      <c r="J13292" s="8">
        <v>9332</v>
      </c>
      <c r="K13292" s="8" t="s">
        <v>33821</v>
      </c>
    </row>
    <row r="13293" spans="1:11" x14ac:dyDescent="0.2">
      <c r="A13293" s="8">
        <f>IF(IFERROR((MATCH(G13293,$G$1:$G$12712,0)),0),INDEX($A$1:$A$12712,MATCH(G13293,$G$1:$G$12712,0)),MAX($A$2:$A13292)+1)</f>
        <v>1159</v>
      </c>
      <c r="B13293" s="8">
        <f t="shared" si="218"/>
        <v>1159</v>
      </c>
      <c r="C13293" s="9" t="str">
        <f t="shared" si="219"/>
        <v>Keystone</v>
      </c>
      <c r="D13293" s="8">
        <v>43</v>
      </c>
      <c r="E13293" s="8" t="s">
        <v>26077</v>
      </c>
      <c r="F13293" s="10" t="s">
        <v>26103</v>
      </c>
      <c r="G13293" s="8">
        <v>3136</v>
      </c>
      <c r="H13293" s="8" t="s">
        <v>15663</v>
      </c>
      <c r="I13293" s="8" t="s">
        <v>1981</v>
      </c>
      <c r="J13293" s="8">
        <v>15873</v>
      </c>
      <c r="K13293" s="8" t="s">
        <v>33821</v>
      </c>
    </row>
    <row r="13294" spans="1:11" x14ac:dyDescent="0.2">
      <c r="A13294" s="8">
        <f>IF(IFERROR((MATCH(G13294,$G$1:$G$12712,0)),0),INDEX($A$1:$A$12712,MATCH(G13294,$G$1:$G$12712,0)),MAX($A$2:$A13293)+1)</f>
        <v>1159</v>
      </c>
      <c r="B13294" s="8">
        <f t="shared" si="218"/>
        <v>1159</v>
      </c>
      <c r="C13294" s="9" t="str">
        <f t="shared" si="219"/>
        <v>Keystone</v>
      </c>
      <c r="D13294" s="8">
        <v>43</v>
      </c>
      <c r="E13294" s="8" t="s">
        <v>26077</v>
      </c>
      <c r="F13294" s="10" t="s">
        <v>26104</v>
      </c>
      <c r="G13294" s="8">
        <v>3136</v>
      </c>
      <c r="H13294" s="8" t="s">
        <v>15663</v>
      </c>
      <c r="I13294" s="8" t="s">
        <v>1981</v>
      </c>
      <c r="J13294" s="8">
        <v>15873</v>
      </c>
      <c r="K13294" s="8" t="s">
        <v>33821</v>
      </c>
    </row>
    <row r="13295" spans="1:11" x14ac:dyDescent="0.2">
      <c r="A13295" s="8">
        <f>IF(IFERROR((MATCH(G13295,$G$1:$G$12712,0)),0),INDEX($A$1:$A$12712,MATCH(G13295,$G$1:$G$12712,0)),MAX($A$2:$A13294)+1)</f>
        <v>1159</v>
      </c>
      <c r="B13295" s="8">
        <f t="shared" si="218"/>
        <v>1159</v>
      </c>
      <c r="C13295" s="9" t="str">
        <f t="shared" si="219"/>
        <v>Keystone</v>
      </c>
      <c r="D13295" s="8">
        <v>43</v>
      </c>
      <c r="E13295" s="8" t="s">
        <v>26077</v>
      </c>
      <c r="F13295" s="10" t="s">
        <v>26105</v>
      </c>
      <c r="G13295" s="8">
        <v>3136</v>
      </c>
      <c r="H13295" s="8" t="s">
        <v>15663</v>
      </c>
      <c r="I13295" s="8" t="s">
        <v>1981</v>
      </c>
      <c r="J13295" s="8">
        <v>15873</v>
      </c>
      <c r="K13295" s="8" t="s">
        <v>33821</v>
      </c>
    </row>
    <row r="13296" spans="1:11" x14ac:dyDescent="0.2">
      <c r="A13296" s="8">
        <f>IF(IFERROR((MATCH(G13296,$G$1:$G$12712,0)),0),INDEX($A$1:$A$12712,MATCH(G13296,$G$1:$G$12712,0)),MAX($A$2:$A13295)+1)</f>
        <v>1159</v>
      </c>
      <c r="B13296" s="8">
        <f t="shared" si="218"/>
        <v>1159</v>
      </c>
      <c r="C13296" s="9" t="str">
        <f t="shared" si="219"/>
        <v>Keystone</v>
      </c>
      <c r="D13296" s="8">
        <v>43</v>
      </c>
      <c r="E13296" s="8" t="s">
        <v>26077</v>
      </c>
      <c r="F13296" s="10" t="s">
        <v>26106</v>
      </c>
      <c r="G13296" s="8">
        <v>3136</v>
      </c>
      <c r="H13296" s="8" t="s">
        <v>15663</v>
      </c>
      <c r="I13296" s="8" t="s">
        <v>1981</v>
      </c>
      <c r="J13296" s="8">
        <v>15873</v>
      </c>
      <c r="K13296" s="8" t="s">
        <v>33821</v>
      </c>
    </row>
    <row r="13297" spans="1:11" x14ac:dyDescent="0.2">
      <c r="A13297" s="8">
        <f>IF(IFERROR((MATCH(G13297,$G$1:$G$12712,0)),0),INDEX($A$1:$A$12712,MATCH(G13297,$G$1:$G$12712,0)),MAX($A$2:$A13296)+1)</f>
        <v>1159</v>
      </c>
      <c r="B13297" s="8">
        <f t="shared" si="218"/>
        <v>1159</v>
      </c>
      <c r="C13297" s="9" t="str">
        <f t="shared" si="219"/>
        <v>Keystone</v>
      </c>
      <c r="D13297" s="8">
        <v>43</v>
      </c>
      <c r="E13297" s="8" t="s">
        <v>26077</v>
      </c>
      <c r="F13297" s="10" t="s">
        <v>26107</v>
      </c>
      <c r="G13297" s="8">
        <v>3136</v>
      </c>
      <c r="H13297" s="8" t="s">
        <v>15663</v>
      </c>
      <c r="I13297" s="8" t="s">
        <v>1981</v>
      </c>
      <c r="J13297" s="8">
        <v>15873</v>
      </c>
      <c r="K13297" s="8" t="s">
        <v>33821</v>
      </c>
    </row>
    <row r="13298" spans="1:11" x14ac:dyDescent="0.2">
      <c r="A13298" s="8">
        <f>IF(IFERROR((MATCH(G13298,$G$1:$G$12712,0)),0),INDEX($A$1:$A$12712,MATCH(G13298,$G$1:$G$12712,0)),MAX($A$2:$A13297)+1)</f>
        <v>11195</v>
      </c>
      <c r="B13298" s="8" t="e">
        <f t="shared" ref="B13298:B13361" si="220">IF(COUNTIF($G$1:$G$12712,G13298&gt;0),0,INDEX($A$1:$A$12712,MATCH(G13298,$G$1:$G$12712,0)))</f>
        <v>#N/A</v>
      </c>
      <c r="C13298" s="9" t="str">
        <f t="shared" si="219"/>
        <v>madison st. peaking</v>
      </c>
      <c r="D13298" s="8">
        <v>43</v>
      </c>
      <c r="E13298" s="8" t="s">
        <v>26077</v>
      </c>
      <c r="F13298" s="10" t="s">
        <v>26108</v>
      </c>
      <c r="G13298" s="8"/>
      <c r="H13298" s="8"/>
      <c r="I13298" s="8"/>
      <c r="J13298" s="8"/>
      <c r="K13298" s="8" t="s">
        <v>33821</v>
      </c>
    </row>
    <row r="13299" spans="1:11" x14ac:dyDescent="0.2">
      <c r="A13299" s="8">
        <f>IF(IFERROR((MATCH(G13299,$G$1:$G$12712,0)),0),INDEX($A$1:$A$12712,MATCH(G13299,$G$1:$G$12712,0)),MAX($A$2:$A13298)+1)</f>
        <v>11196</v>
      </c>
      <c r="B13299" s="8" t="e">
        <f t="shared" si="220"/>
        <v>#N/A</v>
      </c>
      <c r="C13299" s="9" t="str">
        <f t="shared" si="219"/>
        <v>pb 2 &amp; 3 (7.51%)</v>
      </c>
      <c r="D13299" s="8">
        <v>43</v>
      </c>
      <c r="E13299" s="8" t="s">
        <v>26077</v>
      </c>
      <c r="F13299" s="10" t="s">
        <v>26109</v>
      </c>
      <c r="G13299" s="8"/>
      <c r="H13299" s="8"/>
      <c r="I13299" s="8"/>
      <c r="J13299" s="8"/>
      <c r="K13299" s="8" t="s">
        <v>33821</v>
      </c>
    </row>
    <row r="13300" spans="1:11" x14ac:dyDescent="0.2">
      <c r="A13300" s="8">
        <f>IF(IFERROR((MATCH(G13300,$G$1:$G$12712,0)),0),INDEX($A$1:$A$12712,MATCH(G13300,$G$1:$G$12712,0)),MAX($A$2:$A13299)+1)</f>
        <v>1222</v>
      </c>
      <c r="B13300" s="8">
        <f t="shared" si="220"/>
        <v>1222</v>
      </c>
      <c r="C13300" s="9" t="str">
        <f t="shared" si="219"/>
        <v>PSEG Salem Generating Station</v>
      </c>
      <c r="D13300" s="8">
        <v>43</v>
      </c>
      <c r="E13300" s="8" t="s">
        <v>26077</v>
      </c>
      <c r="F13300" s="10" t="s">
        <v>26110</v>
      </c>
      <c r="G13300" s="8">
        <v>2410</v>
      </c>
      <c r="H13300" s="8" t="s">
        <v>15858</v>
      </c>
      <c r="I13300" s="8" t="s">
        <v>353</v>
      </c>
      <c r="J13300" s="8">
        <v>15478</v>
      </c>
      <c r="K13300" s="8" t="s">
        <v>33821</v>
      </c>
    </row>
    <row r="13301" spans="1:11" x14ac:dyDescent="0.2">
      <c r="A13301" s="8">
        <f>IF(IFERROR((MATCH(G13301,$G$1:$G$12712,0)),0),INDEX($A$1:$A$12712,MATCH(G13301,$G$1:$G$12712,0)),MAX($A$2:$A13300)+1)</f>
        <v>1222</v>
      </c>
      <c r="B13301" s="8">
        <f t="shared" si="220"/>
        <v>1222</v>
      </c>
      <c r="C13301" s="9" t="str">
        <f t="shared" si="219"/>
        <v>PSEG Salem Generating Station</v>
      </c>
      <c r="D13301" s="8">
        <v>43</v>
      </c>
      <c r="E13301" s="8" t="s">
        <v>26077</v>
      </c>
      <c r="F13301" s="10" t="s">
        <v>26111</v>
      </c>
      <c r="G13301" s="8">
        <v>2410</v>
      </c>
      <c r="H13301" s="8" t="s">
        <v>15858</v>
      </c>
      <c r="I13301" s="8" t="s">
        <v>353</v>
      </c>
      <c r="J13301" s="8">
        <v>15478</v>
      </c>
      <c r="K13301" s="8" t="s">
        <v>33821</v>
      </c>
    </row>
    <row r="13302" spans="1:11" x14ac:dyDescent="0.2">
      <c r="A13302" s="8">
        <f>IF(IFERROR((MATCH(G13302,$G$1:$G$12712,0)),0),INDEX($A$1:$A$12712,MATCH(G13302,$G$1:$G$12712,0)),MAX($A$2:$A13301)+1)</f>
        <v>1222</v>
      </c>
      <c r="B13302" s="8">
        <f t="shared" si="220"/>
        <v>1222</v>
      </c>
      <c r="C13302" s="9" t="str">
        <f t="shared" si="219"/>
        <v>PSEG Salem Generating Station</v>
      </c>
      <c r="D13302" s="8">
        <v>43</v>
      </c>
      <c r="E13302" s="8" t="s">
        <v>26077</v>
      </c>
      <c r="F13302" s="10" t="s">
        <v>25634</v>
      </c>
      <c r="G13302" s="8">
        <v>2410</v>
      </c>
      <c r="H13302" s="8" t="s">
        <v>15858</v>
      </c>
      <c r="I13302" s="8" t="s">
        <v>353</v>
      </c>
      <c r="J13302" s="8">
        <v>15478</v>
      </c>
      <c r="K13302" s="8" t="s">
        <v>33821</v>
      </c>
    </row>
    <row r="13303" spans="1:11" x14ac:dyDescent="0.2">
      <c r="A13303" s="8">
        <f>IF(IFERROR((MATCH(G13303,$G$1:$G$12712,0)),0),INDEX($A$1:$A$12712,MATCH(G13303,$G$1:$G$12712,0)),MAX($A$2:$A13302)+1)</f>
        <v>2412</v>
      </c>
      <c r="B13303" s="8">
        <f t="shared" si="220"/>
        <v>2412</v>
      </c>
      <c r="C13303" s="9" t="str">
        <f t="shared" si="219"/>
        <v>Tasley</v>
      </c>
      <c r="D13303" s="8">
        <v>43</v>
      </c>
      <c r="E13303" s="8" t="s">
        <v>26077</v>
      </c>
      <c r="F13303" s="10" t="s">
        <v>26112</v>
      </c>
      <c r="G13303" s="8">
        <v>3785</v>
      </c>
      <c r="H13303" s="8" t="s">
        <v>17141</v>
      </c>
      <c r="I13303" s="8" t="s">
        <v>886</v>
      </c>
      <c r="J13303" s="8">
        <v>56609</v>
      </c>
      <c r="K13303" s="8" t="s">
        <v>33821</v>
      </c>
    </row>
    <row r="13304" spans="1:11" x14ac:dyDescent="0.2">
      <c r="A13304" s="8">
        <f>IF(IFERROR((MATCH(G13304,$G$1:$G$12712,0)),0),INDEX($A$1:$A$12712,MATCH(G13304,$G$1:$G$12712,0)),MAX($A$2:$A13303)+1)</f>
        <v>2412</v>
      </c>
      <c r="B13304" s="8">
        <f t="shared" si="220"/>
        <v>2412</v>
      </c>
      <c r="C13304" s="9" t="str">
        <f t="shared" si="219"/>
        <v>Tasley</v>
      </c>
      <c r="D13304" s="8">
        <v>43</v>
      </c>
      <c r="E13304" s="8" t="s">
        <v>26077</v>
      </c>
      <c r="F13304" s="10" t="s">
        <v>26113</v>
      </c>
      <c r="G13304" s="8">
        <v>3785</v>
      </c>
      <c r="H13304" s="8" t="s">
        <v>17141</v>
      </c>
      <c r="I13304" s="8" t="s">
        <v>886</v>
      </c>
      <c r="J13304" s="8">
        <v>56609</v>
      </c>
      <c r="K13304" s="8" t="s">
        <v>33821</v>
      </c>
    </row>
    <row r="13305" spans="1:11" x14ac:dyDescent="0.2">
      <c r="A13305" s="8">
        <f>IF(IFERROR((MATCH(G13305,$G$1:$G$12712,0)),0),INDEX($A$1:$A$12712,MATCH(G13305,$G$1:$G$12712,0)),MAX($A$2:$A13304)+1)</f>
        <v>1825</v>
      </c>
      <c r="B13305" s="8">
        <f t="shared" si="220"/>
        <v>1825</v>
      </c>
      <c r="C13305" s="9" t="str">
        <f t="shared" si="219"/>
        <v>Vienna Operations</v>
      </c>
      <c r="D13305" s="8">
        <v>43</v>
      </c>
      <c r="E13305" s="8" t="s">
        <v>26077</v>
      </c>
      <c r="F13305" s="10" t="s">
        <v>26114</v>
      </c>
      <c r="G13305" s="8">
        <v>1564</v>
      </c>
      <c r="H13305" s="8" t="s">
        <v>16559</v>
      </c>
      <c r="I13305" s="8" t="s">
        <v>2809</v>
      </c>
      <c r="J13305" s="8">
        <v>19830</v>
      </c>
      <c r="K13305" s="8" t="s">
        <v>33821</v>
      </c>
    </row>
    <row r="13306" spans="1:11" x14ac:dyDescent="0.2">
      <c r="A13306" s="8">
        <f>IF(IFERROR((MATCH(G13306,$G$1:$G$12712,0)),0),INDEX($A$1:$A$12712,MATCH(G13306,$G$1:$G$12712,0)),MAX($A$2:$A13305)+1)</f>
        <v>1825</v>
      </c>
      <c r="B13306" s="8">
        <f t="shared" si="220"/>
        <v>1825</v>
      </c>
      <c r="C13306" s="9" t="str">
        <f t="shared" si="219"/>
        <v>Vienna Operations</v>
      </c>
      <c r="D13306" s="8">
        <v>43</v>
      </c>
      <c r="E13306" s="8" t="s">
        <v>26077</v>
      </c>
      <c r="F13306" s="10" t="s">
        <v>26115</v>
      </c>
      <c r="G13306" s="8">
        <v>1564</v>
      </c>
      <c r="H13306" s="8" t="s">
        <v>16559</v>
      </c>
      <c r="I13306" s="8" t="s">
        <v>2809</v>
      </c>
      <c r="J13306" s="8">
        <v>19830</v>
      </c>
      <c r="K13306" s="8" t="s">
        <v>33821</v>
      </c>
    </row>
    <row r="13307" spans="1:11" x14ac:dyDescent="0.2">
      <c r="A13307" s="8">
        <f>IF(IFERROR((MATCH(G13307,$G$1:$G$12712,0)),0),INDEX($A$1:$A$12712,MATCH(G13307,$G$1:$G$12712,0)),MAX($A$2:$A13306)+1)</f>
        <v>11197</v>
      </c>
      <c r="B13307" s="8" t="e">
        <f t="shared" si="220"/>
        <v>#N/A</v>
      </c>
      <c r="C13307" s="9" t="str">
        <f t="shared" si="219"/>
        <v>west sub peaking</v>
      </c>
      <c r="D13307" s="8">
        <v>43</v>
      </c>
      <c r="E13307" s="8" t="s">
        <v>26077</v>
      </c>
      <c r="F13307" s="10" t="s">
        <v>26116</v>
      </c>
      <c r="G13307" s="8"/>
      <c r="H13307" s="8"/>
      <c r="I13307" s="8"/>
      <c r="J13307" s="8"/>
      <c r="K13307" s="8" t="s">
        <v>33821</v>
      </c>
    </row>
    <row r="13308" spans="1:11" x14ac:dyDescent="0.2">
      <c r="A13308" s="8">
        <f>A13307</f>
        <v>11197</v>
      </c>
      <c r="B13308" s="8" t="e">
        <f t="shared" si="220"/>
        <v>#N/A</v>
      </c>
      <c r="C13308" s="9" t="str">
        <f t="shared" si="219"/>
        <v>west sub. peaking</v>
      </c>
      <c r="D13308" s="8">
        <v>43</v>
      </c>
      <c r="E13308" s="8" t="s">
        <v>26077</v>
      </c>
      <c r="F13308" s="10" t="s">
        <v>26117</v>
      </c>
      <c r="G13308" s="8"/>
      <c r="H13308" s="8"/>
      <c r="I13308" s="8"/>
      <c r="J13308" s="8"/>
      <c r="K13308" s="8" t="s">
        <v>33821</v>
      </c>
    </row>
    <row r="13309" spans="1:11" x14ac:dyDescent="0.2">
      <c r="A13309" s="8">
        <f>A1438</f>
        <v>1057</v>
      </c>
      <c r="B13309" s="8" t="e">
        <f t="shared" si="220"/>
        <v>#N/A</v>
      </c>
      <c r="C13309" s="9" t="str">
        <f t="shared" si="219"/>
        <v>beacon</v>
      </c>
      <c r="D13309" s="8">
        <v>44</v>
      </c>
      <c r="E13309" s="8" t="s">
        <v>26119</v>
      </c>
      <c r="F13309" s="10" t="s">
        <v>26118</v>
      </c>
      <c r="G13309" s="8"/>
      <c r="H13309" s="8"/>
      <c r="I13309" s="8"/>
      <c r="J13309" s="8"/>
      <c r="K13309" s="8" t="s">
        <v>33821</v>
      </c>
    </row>
    <row r="13310" spans="1:11" x14ac:dyDescent="0.2">
      <c r="A13310" s="8">
        <f>IF(IFERROR((MATCH(G13310,$G$1:$G$12712,0)),0),INDEX($A$1:$A$12712,MATCH(G13310,$G$1:$G$12712,0)),MAX($A$2:$A13309)+1)</f>
        <v>1058</v>
      </c>
      <c r="B13310" s="8">
        <f t="shared" si="220"/>
        <v>1058</v>
      </c>
      <c r="C13310" s="9" t="str">
        <f t="shared" si="219"/>
        <v>Conners Creek</v>
      </c>
      <c r="D13310" s="8">
        <v>44</v>
      </c>
      <c r="E13310" s="8" t="s">
        <v>26119</v>
      </c>
      <c r="F13310" s="10" t="s">
        <v>26120</v>
      </c>
      <c r="G13310" s="8">
        <v>1726</v>
      </c>
      <c r="H13310" s="8" t="s">
        <v>15292</v>
      </c>
      <c r="I13310" s="8" t="s">
        <v>15294</v>
      </c>
      <c r="J13310" s="8">
        <v>5109</v>
      </c>
      <c r="K13310" s="8" t="s">
        <v>33821</v>
      </c>
    </row>
    <row r="13311" spans="1:11" x14ac:dyDescent="0.2">
      <c r="A13311" s="8">
        <f>IF(IFERROR((MATCH(G13311,$G$1:$G$12712,0)),0),INDEX($A$1:$A$12712,MATCH(G13311,$G$1:$G$12712,0)),MAX($A$2:$A13310)+1)</f>
        <v>11198</v>
      </c>
      <c r="B13311" s="8" t="e">
        <f t="shared" si="220"/>
        <v>#N/A</v>
      </c>
      <c r="C13311" s="9" t="str">
        <f t="shared" si="219"/>
        <v>gw (cont)</v>
      </c>
      <c r="D13311" s="8">
        <v>44</v>
      </c>
      <c r="E13311" s="8" t="s">
        <v>26119</v>
      </c>
      <c r="F13311" s="10" t="s">
        <v>26121</v>
      </c>
      <c r="G13311" s="8"/>
      <c r="H13311" s="8"/>
      <c r="I13311" s="8"/>
      <c r="J13311" s="8"/>
      <c r="K13311" s="8" t="s">
        <v>33821</v>
      </c>
    </row>
    <row r="13312" spans="1:11" x14ac:dyDescent="0.2">
      <c r="A13312" s="8">
        <f>IF(IFERROR((MATCH(G13312,$G$1:$G$12712,0)),0),INDEX($A$1:$A$12712,MATCH(G13312,$G$1:$G$12712,0)),MAX($A$2:$A13311)+1)</f>
        <v>11199</v>
      </c>
      <c r="B13312" s="8" t="e">
        <f t="shared" si="220"/>
        <v>#N/A</v>
      </c>
      <c r="C13312" s="9" t="str">
        <f t="shared" si="219"/>
        <v>gw cont</v>
      </c>
      <c r="D13312" s="8">
        <v>44</v>
      </c>
      <c r="E13312" s="8" t="s">
        <v>26119</v>
      </c>
      <c r="F13312" s="10" t="s">
        <v>26122</v>
      </c>
      <c r="G13312" s="8"/>
      <c r="H13312" s="8"/>
      <c r="I13312" s="8"/>
      <c r="J13312" s="8"/>
      <c r="K13312" s="8" t="s">
        <v>33821</v>
      </c>
    </row>
    <row r="13313" spans="1:11" x14ac:dyDescent="0.2">
      <c r="A13313" s="8">
        <f>IF(IFERROR((MATCH(G13313,$G$1:$G$12712,0)),0),INDEX($A$1:$A$12712,MATCH(G13313,$G$1:$G$12712,0)),MAX($A$2:$A13312)+1)</f>
        <v>1136</v>
      </c>
      <c r="B13313" s="8">
        <f t="shared" si="220"/>
        <v>1136</v>
      </c>
      <c r="C13313" s="9" t="str">
        <f t="shared" si="219"/>
        <v>Harbor Beach</v>
      </c>
      <c r="D13313" s="8">
        <v>44</v>
      </c>
      <c r="E13313" s="8" t="s">
        <v>26119</v>
      </c>
      <c r="F13313" s="10" t="s">
        <v>26123</v>
      </c>
      <c r="G13313" s="8">
        <v>1731</v>
      </c>
      <c r="H13313" s="8" t="s">
        <v>15582</v>
      </c>
      <c r="I13313" s="8" t="s">
        <v>15294</v>
      </c>
      <c r="J13313" s="8">
        <v>5109</v>
      </c>
      <c r="K13313" s="8" t="s">
        <v>33821</v>
      </c>
    </row>
    <row r="13314" spans="1:11" x14ac:dyDescent="0.2">
      <c r="A13314" s="8">
        <f>IF(IFERROR((MATCH(G13314,$G$1:$G$12712,0)),0),INDEX($A$1:$A$12712,MATCH(G13314,$G$1:$G$12712,0)),MAX($A$2:$A13313)+1)</f>
        <v>11200</v>
      </c>
      <c r="B13314" s="8" t="e">
        <f t="shared" si="220"/>
        <v>#N/A</v>
      </c>
      <c r="C13314" s="9" t="str">
        <f t="shared" si="219"/>
        <v>internal combustion peaking units</v>
      </c>
      <c r="D13314" s="8">
        <v>44</v>
      </c>
      <c r="E13314" s="8" t="s">
        <v>26119</v>
      </c>
      <c r="F13314" s="10" t="s">
        <v>26124</v>
      </c>
      <c r="G13314" s="8"/>
      <c r="H13314" s="8"/>
      <c r="I13314" s="8"/>
      <c r="J13314" s="8"/>
      <c r="K13314" s="8" t="s">
        <v>33821</v>
      </c>
    </row>
    <row r="13315" spans="1:11" x14ac:dyDescent="0.2">
      <c r="A13315" s="8">
        <f>IF(IFERROR((MATCH(G13315,$G$1:$G$12712,0)),0),INDEX($A$1:$A$12712,MATCH(G13315,$G$1:$G$12712,0)),MAX($A$2:$A13314)+1)</f>
        <v>11201</v>
      </c>
      <c r="B13315" s="8" t="e">
        <f t="shared" si="220"/>
        <v>#N/A</v>
      </c>
      <c r="C13315" s="9" t="str">
        <f t="shared" si="219"/>
        <v>lundington</v>
      </c>
      <c r="D13315" s="8">
        <v>44</v>
      </c>
      <c r="E13315" s="8" t="s">
        <v>26119</v>
      </c>
      <c r="F13315" s="10" t="s">
        <v>26125</v>
      </c>
      <c r="G13315" s="8"/>
      <c r="H13315" s="8"/>
      <c r="I13315" s="8"/>
      <c r="J13315" s="8"/>
      <c r="K13315" s="8" t="s">
        <v>33821</v>
      </c>
    </row>
    <row r="13316" spans="1:11" x14ac:dyDescent="0.2">
      <c r="A13316" s="8">
        <f>IF(IFERROR((MATCH(G13316,$G$1:$G$12712,0)),0),INDEX($A$1:$A$12712,MATCH(G13316,$G$1:$G$12712,0)),MAX($A$2:$A13315)+1)</f>
        <v>508</v>
      </c>
      <c r="B13316" s="8">
        <f t="shared" si="220"/>
        <v>508</v>
      </c>
      <c r="C13316" s="9" t="str">
        <f t="shared" si="219"/>
        <v>River Rouge</v>
      </c>
      <c r="D13316" s="8">
        <v>44</v>
      </c>
      <c r="E13316" s="8" t="s">
        <v>26119</v>
      </c>
      <c r="F13316" s="10" t="s">
        <v>26126</v>
      </c>
      <c r="G13316" s="8">
        <v>1740</v>
      </c>
      <c r="H13316" s="8" t="s">
        <v>14270</v>
      </c>
      <c r="I13316" s="8" t="s">
        <v>114</v>
      </c>
      <c r="J13316" s="8">
        <v>5109</v>
      </c>
      <c r="K13316" s="8" t="s">
        <v>33821</v>
      </c>
    </row>
    <row r="13317" spans="1:11" x14ac:dyDescent="0.2">
      <c r="A13317" s="8">
        <f>IF(IFERROR((MATCH(G13317,$G$1:$G$12712,0)),0),INDEX($A$1:$A$12712,MATCH(G13317,$G$1:$G$12712,0)),MAX($A$2:$A13316)+1)</f>
        <v>508</v>
      </c>
      <c r="B13317" s="8">
        <f t="shared" si="220"/>
        <v>508</v>
      </c>
      <c r="C13317" s="9" t="str">
        <f t="shared" si="219"/>
        <v>River Rouge</v>
      </c>
      <c r="D13317" s="8">
        <v>44</v>
      </c>
      <c r="E13317" s="8" t="s">
        <v>26119</v>
      </c>
      <c r="F13317" s="10" t="s">
        <v>26127</v>
      </c>
      <c r="G13317" s="8">
        <v>1740</v>
      </c>
      <c r="H13317" s="8" t="s">
        <v>14270</v>
      </c>
      <c r="I13317" s="8" t="s">
        <v>114</v>
      </c>
      <c r="J13317" s="8">
        <v>5109</v>
      </c>
      <c r="K13317" s="8" t="s">
        <v>33821</v>
      </c>
    </row>
    <row r="13318" spans="1:11" x14ac:dyDescent="0.2">
      <c r="A13318" s="8">
        <f>IF(IFERROR((MATCH(G13318,$G$1:$G$12712,0)),0),INDEX($A$1:$A$12712,MATCH(G13318,$G$1:$G$12712,0)),MAX($A$2:$A13317)+1)</f>
        <v>508</v>
      </c>
      <c r="B13318" s="8">
        <f t="shared" si="220"/>
        <v>508</v>
      </c>
      <c r="C13318" s="9" t="str">
        <f t="shared" si="219"/>
        <v>River Rouge</v>
      </c>
      <c r="D13318" s="8">
        <v>44</v>
      </c>
      <c r="E13318" s="8" t="s">
        <v>26119</v>
      </c>
      <c r="F13318" s="10" t="s">
        <v>26128</v>
      </c>
      <c r="G13318" s="8">
        <v>1740</v>
      </c>
      <c r="H13318" s="8" t="s">
        <v>14270</v>
      </c>
      <c r="I13318" s="8" t="s">
        <v>114</v>
      </c>
      <c r="J13318" s="8">
        <v>5109</v>
      </c>
      <c r="K13318" s="8" t="s">
        <v>33821</v>
      </c>
    </row>
    <row r="13319" spans="1:11" x14ac:dyDescent="0.2">
      <c r="A13319" s="8">
        <f>IF(IFERROR((MATCH(G13319,$G$1:$G$12712,0)),0),INDEX($A$1:$A$12712,MATCH(G13319,$G$1:$G$12712,0)),MAX($A$2:$A13318)+1)</f>
        <v>596</v>
      </c>
      <c r="B13319" s="8">
        <f t="shared" si="220"/>
        <v>596</v>
      </c>
      <c r="C13319" s="9" t="str">
        <f t="shared" si="219"/>
        <v>St Clair</v>
      </c>
      <c r="D13319" s="8">
        <v>44</v>
      </c>
      <c r="E13319" s="8" t="s">
        <v>26119</v>
      </c>
      <c r="F13319" s="10" t="s">
        <v>26129</v>
      </c>
      <c r="G13319" s="8">
        <v>1743</v>
      </c>
      <c r="H13319" s="8" t="s">
        <v>14446</v>
      </c>
      <c r="I13319" s="8" t="s">
        <v>114</v>
      </c>
      <c r="J13319" s="8">
        <v>5109</v>
      </c>
      <c r="K13319" s="8" t="s">
        <v>33821</v>
      </c>
    </row>
    <row r="13320" spans="1:11" x14ac:dyDescent="0.2">
      <c r="A13320" s="8">
        <f>IF(IFERROR((MATCH(G13320,$G$1:$G$12712,0)),0),INDEX($A$1:$A$12712,MATCH(G13320,$G$1:$G$12712,0)),MAX($A$2:$A13319)+1)</f>
        <v>596</v>
      </c>
      <c r="B13320" s="8">
        <f t="shared" si="220"/>
        <v>596</v>
      </c>
      <c r="C13320" s="9" t="str">
        <f t="shared" si="219"/>
        <v>St Clair</v>
      </c>
      <c r="D13320" s="8">
        <v>44</v>
      </c>
      <c r="E13320" s="8" t="s">
        <v>26119</v>
      </c>
      <c r="F13320" s="10" t="s">
        <v>26130</v>
      </c>
      <c r="G13320" s="8">
        <v>1743</v>
      </c>
      <c r="H13320" s="8" t="s">
        <v>14446</v>
      </c>
      <c r="I13320" s="8" t="s">
        <v>114</v>
      </c>
      <c r="J13320" s="8">
        <v>5109</v>
      </c>
      <c r="K13320" s="8" t="s">
        <v>33821</v>
      </c>
    </row>
    <row r="13321" spans="1:11" x14ac:dyDescent="0.2">
      <c r="A13321" s="8">
        <f>IF(IFERROR((MATCH(G13321,$G$1:$G$12712,0)),0),INDEX($A$1:$A$12712,MATCH(G13321,$G$1:$G$12712,0)),MAX($A$2:$A13320)+1)</f>
        <v>587</v>
      </c>
      <c r="B13321" s="8">
        <f t="shared" si="220"/>
        <v>587</v>
      </c>
      <c r="C13321" s="9" t="str">
        <f t="shared" si="219"/>
        <v>Trenton Channel</v>
      </c>
      <c r="D13321" s="8">
        <v>44</v>
      </c>
      <c r="E13321" s="8" t="s">
        <v>26119</v>
      </c>
      <c r="F13321" s="10" t="s">
        <v>26131</v>
      </c>
      <c r="G13321" s="8">
        <v>1745</v>
      </c>
      <c r="H13321" s="8" t="s">
        <v>14422</v>
      </c>
      <c r="I13321" s="8" t="s">
        <v>114</v>
      </c>
      <c r="J13321" s="8">
        <v>5109</v>
      </c>
      <c r="K13321" s="8" t="s">
        <v>33821</v>
      </c>
    </row>
    <row r="13322" spans="1:11" x14ac:dyDescent="0.2">
      <c r="A13322" s="8">
        <f>IF(IFERROR((MATCH(G13322,$G$1:$G$12712,0)),0),INDEX($A$1:$A$12712,MATCH(G13322,$G$1:$G$12712,0)),MAX($A$2:$A13321)+1)</f>
        <v>644</v>
      </c>
      <c r="B13322" s="8">
        <f t="shared" si="220"/>
        <v>644</v>
      </c>
      <c r="C13322" s="9" t="str">
        <f t="shared" si="219"/>
        <v>Wilmot</v>
      </c>
      <c r="D13322" s="8">
        <v>44</v>
      </c>
      <c r="E13322" s="8" t="s">
        <v>26119</v>
      </c>
      <c r="F13322" s="10" t="s">
        <v>26132</v>
      </c>
      <c r="G13322" s="8">
        <v>1746</v>
      </c>
      <c r="H13322" s="8" t="s">
        <v>14552</v>
      </c>
      <c r="I13322" s="8" t="s">
        <v>114</v>
      </c>
      <c r="J13322" s="8">
        <v>5109</v>
      </c>
      <c r="K13322" s="8" t="s">
        <v>33821</v>
      </c>
    </row>
    <row r="13323" spans="1:11" x14ac:dyDescent="0.2">
      <c r="A13323" s="8">
        <f>IF(IFERROR((MATCH(G13323,$G$1:$G$12712,0)),0),INDEX($A$1:$A$12712,MATCH(G13323,$G$1:$G$12712,0)),MAX($A$2:$A13322)+1)</f>
        <v>675</v>
      </c>
      <c r="B13323" s="8">
        <f t="shared" si="220"/>
        <v>675</v>
      </c>
      <c r="C13323" s="9" t="str">
        <f t="shared" si="219"/>
        <v>Bear Creek Dam</v>
      </c>
      <c r="D13323" s="8">
        <v>45</v>
      </c>
      <c r="E13323" s="8" t="s">
        <v>26133</v>
      </c>
      <c r="F13323" s="10" t="s">
        <v>26134</v>
      </c>
      <c r="G13323" s="8">
        <v>2741</v>
      </c>
      <c r="H13323" s="8" t="s">
        <v>14622</v>
      </c>
      <c r="I13323" s="8" t="s">
        <v>115</v>
      </c>
      <c r="J13323" s="8">
        <v>5416</v>
      </c>
      <c r="K13323" s="8" t="s">
        <v>33821</v>
      </c>
    </row>
    <row r="13324" spans="1:11" x14ac:dyDescent="0.2">
      <c r="A13324" s="8">
        <f>IF(IFERROR((MATCH(G13324,$G$1:$G$12712,0)),0),INDEX($A$1:$A$12712,MATCH(G13324,$G$1:$G$12712,0)),MAX($A$2:$A13323)+1)</f>
        <v>2285</v>
      </c>
      <c r="B13324" s="8">
        <f t="shared" si="220"/>
        <v>2285</v>
      </c>
      <c r="C13324" s="9" t="str">
        <f t="shared" si="219"/>
        <v>Boyds Mill Hydro</v>
      </c>
      <c r="D13324" s="8">
        <v>45</v>
      </c>
      <c r="E13324" s="8" t="s">
        <v>26133</v>
      </c>
      <c r="F13324" s="10" t="s">
        <v>26135</v>
      </c>
      <c r="G13324" s="8">
        <v>3253</v>
      </c>
      <c r="H13324" s="8" t="s">
        <v>17016</v>
      </c>
      <c r="I13324" s="8" t="s">
        <v>2751</v>
      </c>
      <c r="J13324" s="8">
        <v>13763</v>
      </c>
      <c r="K13324" s="8" t="s">
        <v>33821</v>
      </c>
    </row>
    <row r="13325" spans="1:11" x14ac:dyDescent="0.2">
      <c r="A13325" s="8">
        <f>A9591</f>
        <v>8537</v>
      </c>
      <c r="B13325" s="8" t="e">
        <f t="shared" si="220"/>
        <v>#N/A</v>
      </c>
      <c r="C13325" s="9" t="str">
        <f t="shared" si="219"/>
        <v>bryson-project 2601</v>
      </c>
      <c r="D13325" s="8">
        <v>45</v>
      </c>
      <c r="E13325" s="8" t="s">
        <v>26133</v>
      </c>
      <c r="F13325" s="10" t="s">
        <v>26136</v>
      </c>
      <c r="G13325" s="8"/>
      <c r="H13325" s="8"/>
      <c r="I13325" s="8"/>
      <c r="J13325" s="8"/>
      <c r="K13325" s="8" t="s">
        <v>33821</v>
      </c>
    </row>
    <row r="13326" spans="1:11" x14ac:dyDescent="0.2">
      <c r="A13326" s="8">
        <f>IF(IFERROR((MATCH(G13326,$G$1:$G$12712,0)),0),INDEX($A$1:$A$12712,MATCH(G13326,$G$1:$G$12712,0)),MAX($A$2:$A13325)+1)</f>
        <v>82</v>
      </c>
      <c r="B13326" s="8">
        <f t="shared" si="220"/>
        <v>82</v>
      </c>
      <c r="C13326" s="9" t="str">
        <f t="shared" si="219"/>
        <v>Buzzard Roost</v>
      </c>
      <c r="D13326" s="8">
        <v>45</v>
      </c>
      <c r="E13326" s="8" t="s">
        <v>26133</v>
      </c>
      <c r="F13326" s="10" t="s">
        <v>26137</v>
      </c>
      <c r="G13326" s="8">
        <v>3254</v>
      </c>
      <c r="H13326" s="8" t="s">
        <v>13435</v>
      </c>
      <c r="I13326" s="8" t="s">
        <v>3340</v>
      </c>
      <c r="J13326" s="8">
        <v>17543</v>
      </c>
      <c r="K13326" s="8" t="s">
        <v>33821</v>
      </c>
    </row>
    <row r="13327" spans="1:11" x14ac:dyDescent="0.2">
      <c r="A13327" s="8">
        <f>IF(IFERROR((MATCH(G13327,$G$1:$G$12712,0)),0),INDEX($A$1:$A$12712,MATCH(G13327,$G$1:$G$12712,0)),MAX($A$2:$A13326)+1)</f>
        <v>82</v>
      </c>
      <c r="B13327" s="8">
        <f t="shared" si="220"/>
        <v>82</v>
      </c>
      <c r="C13327" s="9" t="str">
        <f t="shared" si="219"/>
        <v>Buzzard Roost</v>
      </c>
      <c r="D13327" s="8">
        <v>45</v>
      </c>
      <c r="E13327" s="8" t="s">
        <v>26133</v>
      </c>
      <c r="F13327" s="10" t="s">
        <v>26138</v>
      </c>
      <c r="G13327" s="8">
        <v>3254</v>
      </c>
      <c r="H13327" s="8" t="s">
        <v>13435</v>
      </c>
      <c r="I13327" s="8" t="s">
        <v>3340</v>
      </c>
      <c r="J13327" s="8">
        <v>17543</v>
      </c>
      <c r="K13327" s="8" t="s">
        <v>33821</v>
      </c>
    </row>
    <row r="13328" spans="1:11" x14ac:dyDescent="0.2">
      <c r="A13328" s="8">
        <f>IF(IFERROR((MATCH(G13328,$G$1:$G$12712,0)),0),INDEX($A$1:$A$12712,MATCH(G13328,$G$1:$G$12712,0)),MAX($A$2:$A13327)+1)</f>
        <v>82</v>
      </c>
      <c r="B13328" s="8">
        <f t="shared" si="220"/>
        <v>82</v>
      </c>
      <c r="C13328" s="9" t="str">
        <f t="shared" si="219"/>
        <v>Buzzard Roost</v>
      </c>
      <c r="D13328" s="8">
        <v>45</v>
      </c>
      <c r="E13328" s="8" t="s">
        <v>26133</v>
      </c>
      <c r="F13328" s="10" t="s">
        <v>26139</v>
      </c>
      <c r="G13328" s="8">
        <v>3254</v>
      </c>
      <c r="H13328" s="8" t="s">
        <v>13435</v>
      </c>
      <c r="I13328" s="8" t="s">
        <v>3340</v>
      </c>
      <c r="J13328" s="8">
        <v>17543</v>
      </c>
      <c r="K13328" s="8" t="s">
        <v>33821</v>
      </c>
    </row>
    <row r="13329" spans="1:11" x14ac:dyDescent="0.2">
      <c r="A13329" s="8">
        <f>IF(IFERROR((MATCH(G13329,$G$1:$G$12712,0)),0),INDEX($A$1:$A$12712,MATCH(G13329,$G$1:$G$12712,0)),MAX($A$2:$A13328)+1)</f>
        <v>82</v>
      </c>
      <c r="B13329" s="8">
        <f t="shared" si="220"/>
        <v>82</v>
      </c>
      <c r="C13329" s="9" t="str">
        <f t="shared" ref="C13329:C13392" si="221">IF(H13329="",F13329,H13329)</f>
        <v>Buzzard Roost GT</v>
      </c>
      <c r="D13329" s="8">
        <v>45</v>
      </c>
      <c r="E13329" s="8" t="s">
        <v>26133</v>
      </c>
      <c r="F13329" s="10" t="s">
        <v>26137</v>
      </c>
      <c r="G13329" s="8">
        <v>58212</v>
      </c>
      <c r="H13329" s="8" t="s">
        <v>23666</v>
      </c>
      <c r="I13329" s="8">
        <v>0</v>
      </c>
      <c r="J13329" s="8">
        <v>0</v>
      </c>
      <c r="K13329" s="8" t="s">
        <v>33821</v>
      </c>
    </row>
    <row r="13330" spans="1:11" x14ac:dyDescent="0.2">
      <c r="A13330" s="8">
        <f>IF(IFERROR((MATCH(G13330,$G$1:$G$12712,0)),0),INDEX($A$1:$A$12712,MATCH(G13330,$G$1:$G$12712,0)),MAX($A$2:$A13329)+1)</f>
        <v>82</v>
      </c>
      <c r="B13330" s="8">
        <f t="shared" si="220"/>
        <v>82</v>
      </c>
      <c r="C13330" s="9" t="str">
        <f t="shared" si="221"/>
        <v>Buzzard Roost GT</v>
      </c>
      <c r="D13330" s="8">
        <v>45</v>
      </c>
      <c r="E13330" s="8" t="s">
        <v>26133</v>
      </c>
      <c r="F13330" s="10" t="s">
        <v>26138</v>
      </c>
      <c r="G13330" s="8">
        <v>58212</v>
      </c>
      <c r="H13330" s="8" t="s">
        <v>23666</v>
      </c>
      <c r="I13330" s="8">
        <v>0</v>
      </c>
      <c r="J13330" s="8">
        <v>0</v>
      </c>
      <c r="K13330" s="8" t="s">
        <v>33821</v>
      </c>
    </row>
    <row r="13331" spans="1:11" x14ac:dyDescent="0.2">
      <c r="A13331" s="8">
        <f>IF(IFERROR((MATCH(G13331,$G$1:$G$12712,0)),0),INDEX($A$1:$A$12712,MATCH(G13331,$G$1:$G$12712,0)),MAX($A$2:$A13330)+1)</f>
        <v>82</v>
      </c>
      <c r="B13331" s="8">
        <f t="shared" si="220"/>
        <v>82</v>
      </c>
      <c r="C13331" s="9" t="str">
        <f t="shared" si="221"/>
        <v>Buzzard Roost GT</v>
      </c>
      <c r="D13331" s="8">
        <v>45</v>
      </c>
      <c r="E13331" s="8" t="s">
        <v>26133</v>
      </c>
      <c r="F13331" s="10" t="s">
        <v>26139</v>
      </c>
      <c r="G13331" s="8">
        <v>58212</v>
      </c>
      <c r="H13331" s="8" t="s">
        <v>23666</v>
      </c>
      <c r="I13331" s="8">
        <v>0</v>
      </c>
      <c r="J13331" s="8">
        <v>0</v>
      </c>
      <c r="K13331" s="8" t="s">
        <v>33821</v>
      </c>
    </row>
    <row r="13332" spans="1:11" x14ac:dyDescent="0.2">
      <c r="A13332" s="8">
        <f>IF(IFERROR((MATCH(G13332,$G$1:$G$12712,0)),0),INDEX($A$1:$A$12712,MATCH(G13332,$G$1:$G$12712,0)),MAX($A$2:$A13331)+1)</f>
        <v>695</v>
      </c>
      <c r="B13332" s="8">
        <f t="shared" si="220"/>
        <v>695</v>
      </c>
      <c r="C13332" s="9" t="str">
        <f t="shared" si="221"/>
        <v>Cedar Cliff</v>
      </c>
      <c r="D13332" s="8">
        <v>45</v>
      </c>
      <c r="E13332" s="8" t="s">
        <v>26133</v>
      </c>
      <c r="F13332" s="10" t="s">
        <v>26140</v>
      </c>
      <c r="G13332" s="8">
        <v>2743</v>
      </c>
      <c r="H13332" s="8" t="s">
        <v>14656</v>
      </c>
      <c r="I13332" s="8" t="s">
        <v>115</v>
      </c>
      <c r="J13332" s="8">
        <v>5416</v>
      </c>
      <c r="K13332" s="8" t="s">
        <v>33821</v>
      </c>
    </row>
    <row r="13333" spans="1:11" x14ac:dyDescent="0.2">
      <c r="A13333" s="8">
        <f>IF(IFERROR((MATCH(G13333,$G$1:$G$12712,0)),0),INDEX($A$1:$A$12712,MATCH(G13333,$G$1:$G$12712,0)),MAX($A$2:$A13332)+1)</f>
        <v>695</v>
      </c>
      <c r="B13333" s="8">
        <f t="shared" si="220"/>
        <v>695</v>
      </c>
      <c r="C13333" s="9" t="str">
        <f t="shared" si="221"/>
        <v>Cedar Cliff</v>
      </c>
      <c r="D13333" s="8">
        <v>45</v>
      </c>
      <c r="E13333" s="8" t="s">
        <v>26133</v>
      </c>
      <c r="F13333" s="10" t="s">
        <v>26141</v>
      </c>
      <c r="G13333" s="8">
        <v>2743</v>
      </c>
      <c r="H13333" s="8" t="s">
        <v>14656</v>
      </c>
      <c r="I13333" s="8" t="s">
        <v>115</v>
      </c>
      <c r="J13333" s="8">
        <v>5416</v>
      </c>
      <c r="K13333" s="8" t="s">
        <v>33821</v>
      </c>
    </row>
    <row r="13334" spans="1:11" x14ac:dyDescent="0.2">
      <c r="A13334" s="8">
        <f>A9593</f>
        <v>8538</v>
      </c>
      <c r="B13334" s="8" t="e">
        <f t="shared" si="220"/>
        <v>#N/A</v>
      </c>
      <c r="C13334" s="9" t="str">
        <f t="shared" si="221"/>
        <v>dillsboro - project 2603</v>
      </c>
      <c r="D13334" s="8">
        <v>45</v>
      </c>
      <c r="E13334" s="8" t="s">
        <v>26133</v>
      </c>
      <c r="F13334" s="10" t="s">
        <v>26142</v>
      </c>
      <c r="G13334" s="8"/>
      <c r="H13334" s="8"/>
      <c r="I13334" s="8"/>
      <c r="J13334" s="8"/>
      <c r="K13334" s="8" t="s">
        <v>33821</v>
      </c>
    </row>
    <row r="13335" spans="1:11" x14ac:dyDescent="0.2">
      <c r="A13335" s="8">
        <f>A9593</f>
        <v>8538</v>
      </c>
      <c r="B13335" s="8" t="e">
        <f t="shared" si="220"/>
        <v>#N/A</v>
      </c>
      <c r="C13335" s="9" t="str">
        <f t="shared" si="221"/>
        <v>dillsboro-project 2602</v>
      </c>
      <c r="D13335" s="8">
        <v>45</v>
      </c>
      <c r="E13335" s="8" t="s">
        <v>26133</v>
      </c>
      <c r="F13335" s="10" t="s">
        <v>26143</v>
      </c>
      <c r="G13335" s="8"/>
      <c r="H13335" s="8"/>
      <c r="I13335" s="8"/>
      <c r="J13335" s="8"/>
      <c r="K13335" s="8" t="s">
        <v>33821</v>
      </c>
    </row>
    <row r="13336" spans="1:11" x14ac:dyDescent="0.2">
      <c r="A13336" s="8">
        <f>IF(IFERROR((MATCH(G13336,$G$1:$G$12712,0)),0),INDEX($A$1:$A$12712,MATCH(G13336,$G$1:$G$12712,0)),MAX($A$2:$A13335)+1)</f>
        <v>2172</v>
      </c>
      <c r="B13336" s="8">
        <f t="shared" si="220"/>
        <v>2172</v>
      </c>
      <c r="C13336" s="9" t="str">
        <f t="shared" si="221"/>
        <v>Franklin (NC)</v>
      </c>
      <c r="D13336" s="8">
        <v>45</v>
      </c>
      <c r="E13336" s="8" t="s">
        <v>26133</v>
      </c>
      <c r="F13336" s="10" t="s">
        <v>26144</v>
      </c>
      <c r="G13336" s="8">
        <v>2745</v>
      </c>
      <c r="H13336" s="8" t="s">
        <v>16905</v>
      </c>
      <c r="I13336" s="8" t="s">
        <v>115</v>
      </c>
      <c r="J13336" s="8">
        <v>5416</v>
      </c>
      <c r="K13336" s="8" t="s">
        <v>33821</v>
      </c>
    </row>
    <row r="13337" spans="1:11" x14ac:dyDescent="0.2">
      <c r="A13337" s="8">
        <f>IF(IFERROR((MATCH(G13337,$G$1:$G$12712,0)),0),INDEX($A$1:$A$12712,MATCH(G13337,$G$1:$G$12712,0)),MAX($A$2:$A13336)+1)</f>
        <v>733</v>
      </c>
      <c r="B13337" s="8">
        <f t="shared" si="220"/>
        <v>733</v>
      </c>
      <c r="C13337" s="9" t="str">
        <f t="shared" si="221"/>
        <v>Gaston Shoals</v>
      </c>
      <c r="D13337" s="8">
        <v>45</v>
      </c>
      <c r="E13337" s="8" t="s">
        <v>26133</v>
      </c>
      <c r="F13337" s="10" t="s">
        <v>26145</v>
      </c>
      <c r="G13337" s="8">
        <v>3258</v>
      </c>
      <c r="H13337" s="8" t="s">
        <v>14725</v>
      </c>
      <c r="I13337" s="8" t="s">
        <v>115</v>
      </c>
      <c r="J13337" s="8">
        <v>5416</v>
      </c>
      <c r="K13337" s="8" t="s">
        <v>33821</v>
      </c>
    </row>
    <row r="13338" spans="1:11" x14ac:dyDescent="0.2">
      <c r="A13338" s="8">
        <f>A3194</f>
        <v>2286</v>
      </c>
      <c r="B13338" s="8" t="e">
        <f t="shared" si="220"/>
        <v>#N/A</v>
      </c>
      <c r="C13338" s="9" t="str">
        <f t="shared" si="221"/>
        <v>hollidays bridge</v>
      </c>
      <c r="D13338" s="8">
        <v>45</v>
      </c>
      <c r="E13338" s="8" t="s">
        <v>26133</v>
      </c>
      <c r="F13338" s="10" t="s">
        <v>26146</v>
      </c>
      <c r="G13338" s="8"/>
      <c r="H13338" s="8"/>
      <c r="I13338" s="8"/>
      <c r="J13338" s="8"/>
      <c r="K13338" s="8" t="s">
        <v>33821</v>
      </c>
    </row>
    <row r="13339" spans="1:11" x14ac:dyDescent="0.2">
      <c r="A13339" s="8">
        <f>A3194</f>
        <v>2286</v>
      </c>
      <c r="B13339" s="8" t="e">
        <f t="shared" si="220"/>
        <v>#N/A</v>
      </c>
      <c r="C13339" s="9" t="str">
        <f t="shared" si="221"/>
        <v>hollidays bridge (4)</v>
      </c>
      <c r="D13339" s="8">
        <v>45</v>
      </c>
      <c r="E13339" s="8" t="s">
        <v>26133</v>
      </c>
      <c r="F13339" s="10" t="s">
        <v>26147</v>
      </c>
      <c r="G13339" s="8"/>
      <c r="H13339" s="8"/>
      <c r="I13339" s="8"/>
      <c r="J13339" s="8"/>
      <c r="K13339" s="8" t="s">
        <v>33821</v>
      </c>
    </row>
    <row r="13340" spans="1:11" x14ac:dyDescent="0.2">
      <c r="A13340" s="8">
        <f>IF(IFERROR((MATCH(G13340,$G$1:$G$12712,0)),0),INDEX($A$1:$A$12712,MATCH(G13340,$G$1:$G$12712,0)),MAX($A$2:$A13339)+1)</f>
        <v>11202</v>
      </c>
      <c r="B13340" s="8" t="e">
        <f t="shared" si="220"/>
        <v>#N/A</v>
      </c>
      <c r="C13340" s="9" t="str">
        <f t="shared" si="221"/>
        <v>idols</v>
      </c>
      <c r="D13340" s="8">
        <v>45</v>
      </c>
      <c r="E13340" s="8" t="s">
        <v>26133</v>
      </c>
      <c r="F13340" s="10" t="s">
        <v>26148</v>
      </c>
      <c r="G13340" s="8"/>
      <c r="H13340" s="8"/>
      <c r="I13340" s="8"/>
      <c r="J13340" s="8"/>
      <c r="K13340" s="8" t="s">
        <v>33821</v>
      </c>
    </row>
    <row r="13341" spans="1:11" x14ac:dyDescent="0.2">
      <c r="A13341" s="8">
        <f>A13340</f>
        <v>11202</v>
      </c>
      <c r="B13341" s="8" t="e">
        <f t="shared" si="220"/>
        <v>#N/A</v>
      </c>
      <c r="C13341" s="9" t="str">
        <f t="shared" si="221"/>
        <v>idols (1)</v>
      </c>
      <c r="D13341" s="8">
        <v>45</v>
      </c>
      <c r="E13341" s="8" t="s">
        <v>26133</v>
      </c>
      <c r="F13341" s="10" t="s">
        <v>26149</v>
      </c>
      <c r="G13341" s="8"/>
      <c r="H13341" s="8"/>
      <c r="I13341" s="8"/>
      <c r="J13341" s="8"/>
      <c r="K13341" s="8" t="s">
        <v>33821</v>
      </c>
    </row>
    <row r="13342" spans="1:11" x14ac:dyDescent="0.2">
      <c r="A13342" s="8">
        <f>IF(IFERROR((MATCH(G13342,$G$1:$G$12712,0)),0),INDEX($A$1:$A$12712,MATCH(G13342,$G$1:$G$12712,0)),MAX($A$2:$A13341)+1)</f>
        <v>2173</v>
      </c>
      <c r="B13342" s="8">
        <f t="shared" si="220"/>
        <v>2173</v>
      </c>
      <c r="C13342" s="9" t="str">
        <f t="shared" si="221"/>
        <v>Mission</v>
      </c>
      <c r="D13342" s="8">
        <v>45</v>
      </c>
      <c r="E13342" s="8" t="s">
        <v>26133</v>
      </c>
      <c r="F13342" s="10" t="s">
        <v>26150</v>
      </c>
      <c r="G13342" s="8">
        <v>2746</v>
      </c>
      <c r="H13342" s="8" t="s">
        <v>16906</v>
      </c>
      <c r="I13342" s="8" t="s">
        <v>115</v>
      </c>
      <c r="J13342" s="8">
        <v>5416</v>
      </c>
      <c r="K13342" s="8" t="s">
        <v>33821</v>
      </c>
    </row>
    <row r="13343" spans="1:11" x14ac:dyDescent="0.2">
      <c r="A13343" s="8">
        <f>IF(IFERROR((MATCH(G13343,$G$1:$G$12712,0)),0),INDEX($A$1:$A$12712,MATCH(G13343,$G$1:$G$12712,0)),MAX($A$2:$A13342)+1)</f>
        <v>11203</v>
      </c>
      <c r="B13343" s="8" t="e">
        <f t="shared" si="220"/>
        <v>#N/A</v>
      </c>
      <c r="C13343" s="9" t="str">
        <f t="shared" si="221"/>
        <v>o</v>
      </c>
      <c r="D13343" s="8">
        <v>45</v>
      </c>
      <c r="E13343" s="8" t="s">
        <v>26133</v>
      </c>
      <c r="F13343" s="10" t="s">
        <v>26151</v>
      </c>
      <c r="G13343" s="8"/>
      <c r="H13343" s="8"/>
      <c r="I13343" s="8"/>
      <c r="J13343" s="8"/>
      <c r="K13343" s="8" t="s">
        <v>33821</v>
      </c>
    </row>
    <row r="13344" spans="1:11" x14ac:dyDescent="0.2">
      <c r="A13344" s="8">
        <f>IF(IFERROR((MATCH(G13344,$G$1:$G$12712,0)),0),INDEX($A$1:$A$12712,MATCH(G13344,$G$1:$G$12712,0)),MAX($A$2:$A13343)+1)</f>
        <v>2630</v>
      </c>
      <c r="B13344" s="8">
        <f t="shared" si="220"/>
        <v>2630</v>
      </c>
      <c r="C13344" s="9" t="str">
        <f t="shared" si="221"/>
        <v>Queens Creek</v>
      </c>
      <c r="D13344" s="8">
        <v>45</v>
      </c>
      <c r="E13344" s="8" t="s">
        <v>26133</v>
      </c>
      <c r="F13344" s="10" t="s">
        <v>26152</v>
      </c>
      <c r="G13344" s="8">
        <v>6438</v>
      </c>
      <c r="H13344" s="8" t="s">
        <v>17360</v>
      </c>
      <c r="I13344" s="8" t="s">
        <v>115</v>
      </c>
      <c r="J13344" s="8">
        <v>5416</v>
      </c>
      <c r="K13344" s="8" t="s">
        <v>33821</v>
      </c>
    </row>
    <row r="13345" spans="1:11" x14ac:dyDescent="0.2">
      <c r="A13345" s="8">
        <f>IF(IFERROR((MATCH(G13345,$G$1:$G$12712,0)),0),INDEX($A$1:$A$12712,MATCH(G13345,$G$1:$G$12712,0)),MAX($A$2:$A13344)+1)</f>
        <v>11204</v>
      </c>
      <c r="B13345" s="8" t="e">
        <f t="shared" si="220"/>
        <v>#N/A</v>
      </c>
      <c r="C13345" s="9" t="str">
        <f t="shared" si="221"/>
        <v>saluda</v>
      </c>
      <c r="D13345" s="8">
        <v>45</v>
      </c>
      <c r="E13345" s="8" t="s">
        <v>26133</v>
      </c>
      <c r="F13345" s="10" t="s">
        <v>26153</v>
      </c>
      <c r="G13345" s="8"/>
      <c r="H13345" s="8"/>
      <c r="I13345" s="8"/>
      <c r="J13345" s="8"/>
      <c r="K13345" s="8" t="s">
        <v>33821</v>
      </c>
    </row>
    <row r="13346" spans="1:11" x14ac:dyDescent="0.2">
      <c r="A13346" s="8">
        <f>A13345</f>
        <v>11204</v>
      </c>
      <c r="B13346" s="8" t="e">
        <f t="shared" si="220"/>
        <v>#N/A</v>
      </c>
      <c r="C13346" s="9" t="str">
        <f t="shared" si="221"/>
        <v>saluda (3)</v>
      </c>
      <c r="D13346" s="8">
        <v>45</v>
      </c>
      <c r="E13346" s="8" t="s">
        <v>26133</v>
      </c>
      <c r="F13346" s="10" t="s">
        <v>26154</v>
      </c>
      <c r="G13346" s="8"/>
      <c r="H13346" s="8"/>
      <c r="I13346" s="8"/>
      <c r="J13346" s="8"/>
      <c r="K13346" s="8" t="s">
        <v>33821</v>
      </c>
    </row>
    <row r="13347" spans="1:11" x14ac:dyDescent="0.2">
      <c r="A13347" s="8">
        <f>IF(IFERROR((MATCH(G13347,$G$1:$G$12712,0)),0),INDEX($A$1:$A$12712,MATCH(G13347,$G$1:$G$12712,0)),MAX($A$2:$A13346)+1)</f>
        <v>11205</v>
      </c>
      <c r="B13347" s="8" t="e">
        <f t="shared" si="220"/>
        <v>#N/A</v>
      </c>
      <c r="C13347" s="9" t="str">
        <f t="shared" si="221"/>
        <v>spencer mountain</v>
      </c>
      <c r="D13347" s="8">
        <v>45</v>
      </c>
      <c r="E13347" s="8" t="s">
        <v>26133</v>
      </c>
      <c r="F13347" s="10" t="s">
        <v>26155</v>
      </c>
      <c r="G13347" s="8"/>
      <c r="H13347" s="8"/>
      <c r="I13347" s="8"/>
      <c r="J13347" s="8"/>
      <c r="K13347" s="8" t="s">
        <v>33821</v>
      </c>
    </row>
    <row r="13348" spans="1:11" x14ac:dyDescent="0.2">
      <c r="A13348" s="8">
        <f>A13347</f>
        <v>11205</v>
      </c>
      <c r="B13348" s="8" t="e">
        <f t="shared" si="220"/>
        <v>#N/A</v>
      </c>
      <c r="C13348" s="9" t="str">
        <f t="shared" si="221"/>
        <v>spencer mountain (2)</v>
      </c>
      <c r="D13348" s="8">
        <v>45</v>
      </c>
      <c r="E13348" s="8" t="s">
        <v>26133</v>
      </c>
      <c r="F13348" s="10" t="s">
        <v>26156</v>
      </c>
      <c r="G13348" s="8"/>
      <c r="H13348" s="8"/>
      <c r="I13348" s="8"/>
      <c r="J13348" s="8"/>
      <c r="K13348" s="8" t="s">
        <v>33821</v>
      </c>
    </row>
    <row r="13349" spans="1:11" x14ac:dyDescent="0.2">
      <c r="A13349" s="8">
        <f>IF(IFERROR((MATCH(G13349,$G$1:$G$12712,0)),0),INDEX($A$1:$A$12712,MATCH(G13349,$G$1:$G$12712,0)),MAX($A$2:$A13348)+1)</f>
        <v>11206</v>
      </c>
      <c r="B13349" s="8" t="e">
        <f t="shared" si="220"/>
        <v>#N/A</v>
      </c>
      <c r="C13349" s="9" t="str">
        <f t="shared" si="221"/>
        <v>stice shoals</v>
      </c>
      <c r="D13349" s="8">
        <v>45</v>
      </c>
      <c r="E13349" s="8" t="s">
        <v>26133</v>
      </c>
      <c r="F13349" s="10" t="s">
        <v>26157</v>
      </c>
      <c r="G13349" s="8"/>
      <c r="H13349" s="8"/>
      <c r="I13349" s="8"/>
      <c r="J13349" s="8"/>
      <c r="K13349" s="8" t="s">
        <v>33821</v>
      </c>
    </row>
    <row r="13350" spans="1:11" x14ac:dyDescent="0.2">
      <c r="A13350" s="8">
        <f>IF(IFERROR((MATCH(G13350,$G$1:$G$12712,0)),0),INDEX($A$1:$A$12712,MATCH(G13350,$G$1:$G$12712,0)),MAX($A$2:$A13349)+1)</f>
        <v>2174</v>
      </c>
      <c r="B13350" s="8">
        <f t="shared" si="220"/>
        <v>2174</v>
      </c>
      <c r="C13350" s="9" t="str">
        <f t="shared" si="221"/>
        <v>Tuckasegee</v>
      </c>
      <c r="D13350" s="8">
        <v>45</v>
      </c>
      <c r="E13350" s="8" t="s">
        <v>26133</v>
      </c>
      <c r="F13350" s="10" t="s">
        <v>26158</v>
      </c>
      <c r="G13350" s="8">
        <v>2751</v>
      </c>
      <c r="H13350" s="8" t="s">
        <v>16907</v>
      </c>
      <c r="I13350" s="8" t="s">
        <v>115</v>
      </c>
      <c r="J13350" s="8">
        <v>5416</v>
      </c>
      <c r="K13350" s="8" t="s">
        <v>33821</v>
      </c>
    </row>
    <row r="13351" spans="1:11" x14ac:dyDescent="0.2">
      <c r="A13351" s="8">
        <f>IF(IFERROR((MATCH(G13351,$G$1:$G$12712,0)),0),INDEX($A$1:$A$12712,MATCH(G13351,$G$1:$G$12712,0)),MAX($A$2:$A13350)+1)</f>
        <v>2174</v>
      </c>
      <c r="B13351" s="8">
        <f t="shared" si="220"/>
        <v>2174</v>
      </c>
      <c r="C13351" s="9" t="str">
        <f t="shared" si="221"/>
        <v>Tuckasegee</v>
      </c>
      <c r="D13351" s="8">
        <v>45</v>
      </c>
      <c r="E13351" s="8" t="s">
        <v>26133</v>
      </c>
      <c r="F13351" s="10" t="s">
        <v>26159</v>
      </c>
      <c r="G13351" s="8">
        <v>2751</v>
      </c>
      <c r="H13351" s="8" t="s">
        <v>16907</v>
      </c>
      <c r="I13351" s="8" t="s">
        <v>115</v>
      </c>
      <c r="J13351" s="8">
        <v>5416</v>
      </c>
      <c r="K13351" s="8" t="s">
        <v>33821</v>
      </c>
    </row>
    <row r="13352" spans="1:11" x14ac:dyDescent="0.2">
      <c r="A13352" s="8">
        <f>A3078</f>
        <v>2170</v>
      </c>
      <c r="B13352" s="8" t="e">
        <f t="shared" si="220"/>
        <v>#N/A</v>
      </c>
      <c r="C13352" s="9" t="str">
        <f t="shared" si="221"/>
        <v>turner shoals</v>
      </c>
      <c r="D13352" s="8">
        <v>45</v>
      </c>
      <c r="E13352" s="8" t="s">
        <v>26133</v>
      </c>
      <c r="F13352" s="10" t="s">
        <v>26160</v>
      </c>
      <c r="G13352" s="8"/>
      <c r="H13352" s="8"/>
      <c r="I13352" s="8"/>
      <c r="J13352" s="8"/>
      <c r="K13352" s="8" t="s">
        <v>33821</v>
      </c>
    </row>
    <row r="13353" spans="1:11" x14ac:dyDescent="0.2">
      <c r="A13353" s="8">
        <f>IF(IFERROR((MATCH(G13353,$G$1:$G$12712,0)),0),INDEX($A$1:$A$12712,MATCH(G13353,$G$1:$G$12712,0)),MAX($A$2:$A13352)+1)</f>
        <v>1070</v>
      </c>
      <c r="B13353" s="8">
        <f t="shared" si="220"/>
        <v>1070</v>
      </c>
      <c r="C13353" s="9" t="str">
        <f t="shared" si="221"/>
        <v>Beaver Valley</v>
      </c>
      <c r="D13353" s="8">
        <v>46</v>
      </c>
      <c r="E13353" s="8" t="s">
        <v>26161</v>
      </c>
      <c r="F13353" s="10" t="s">
        <v>26162</v>
      </c>
      <c r="G13353" s="8">
        <v>6040</v>
      </c>
      <c r="H13353" s="8" t="s">
        <v>15348</v>
      </c>
      <c r="I13353" s="8" t="s">
        <v>1843</v>
      </c>
      <c r="J13353" s="8">
        <v>50161</v>
      </c>
      <c r="K13353" s="8" t="s">
        <v>33821</v>
      </c>
    </row>
    <row r="13354" spans="1:11" x14ac:dyDescent="0.2">
      <c r="A13354" s="8">
        <f>IF(IFERROR((MATCH(G13354,$G$1:$G$12712,0)),0),INDEX($A$1:$A$12712,MATCH(G13354,$G$1:$G$12712,0)),MAX($A$2:$A13353)+1)</f>
        <v>1070</v>
      </c>
      <c r="B13354" s="8">
        <f t="shared" si="220"/>
        <v>1070</v>
      </c>
      <c r="C13354" s="9" t="str">
        <f t="shared" si="221"/>
        <v>Beaver Valley</v>
      </c>
      <c r="D13354" s="8">
        <v>46</v>
      </c>
      <c r="E13354" s="8" t="s">
        <v>26161</v>
      </c>
      <c r="F13354" s="10" t="s">
        <v>25899</v>
      </c>
      <c r="G13354" s="8">
        <v>6040</v>
      </c>
      <c r="H13354" s="8" t="s">
        <v>15348</v>
      </c>
      <c r="I13354" s="8" t="s">
        <v>1843</v>
      </c>
      <c r="J13354" s="8">
        <v>50161</v>
      </c>
      <c r="K13354" s="8" t="s">
        <v>33821</v>
      </c>
    </row>
    <row r="13355" spans="1:11" x14ac:dyDescent="0.2">
      <c r="A13355" s="8">
        <f>IF(IFERROR((MATCH(G13355,$G$1:$G$12712,0)),0),INDEX($A$1:$A$12712,MATCH(G13355,$G$1:$G$12712,0)),MAX($A$2:$A13354)+1)</f>
        <v>2244</v>
      </c>
      <c r="B13355" s="8">
        <f t="shared" si="220"/>
        <v>2244</v>
      </c>
      <c r="C13355" s="9" t="str">
        <f t="shared" si="221"/>
        <v>Brunot Island</v>
      </c>
      <c r="D13355" s="8">
        <v>46</v>
      </c>
      <c r="E13355" s="8" t="s">
        <v>26161</v>
      </c>
      <c r="F13355" s="10" t="s">
        <v>26163</v>
      </c>
      <c r="G13355" s="8">
        <v>3096</v>
      </c>
      <c r="H13355" s="8" t="s">
        <v>16977</v>
      </c>
      <c r="I13355" s="8" t="s">
        <v>2796</v>
      </c>
      <c r="J13355" s="8">
        <v>14165</v>
      </c>
      <c r="K13355" s="8" t="s">
        <v>33821</v>
      </c>
    </row>
    <row r="13356" spans="1:11" x14ac:dyDescent="0.2">
      <c r="A13356" s="8">
        <f>IF(IFERROR((MATCH(G13356,$G$1:$G$12712,0)),0),INDEX($A$1:$A$12712,MATCH(G13356,$G$1:$G$12712,0)),MAX($A$2:$A13355)+1)</f>
        <v>3016</v>
      </c>
      <c r="B13356" s="8">
        <f t="shared" si="220"/>
        <v>3016</v>
      </c>
      <c r="C13356" s="9" t="str">
        <f t="shared" si="221"/>
        <v>Cheswick Power Plant</v>
      </c>
      <c r="D13356" s="8">
        <v>46</v>
      </c>
      <c r="E13356" s="8" t="s">
        <v>26161</v>
      </c>
      <c r="F13356" s="10" t="s">
        <v>26164</v>
      </c>
      <c r="G13356" s="8">
        <v>8226</v>
      </c>
      <c r="H13356" s="8" t="s">
        <v>17752</v>
      </c>
      <c r="I13356" s="8" t="s">
        <v>2796</v>
      </c>
      <c r="J13356" s="8">
        <v>14165</v>
      </c>
      <c r="K13356" s="8" t="s">
        <v>33821</v>
      </c>
    </row>
    <row r="13357" spans="1:11" x14ac:dyDescent="0.2">
      <c r="A13357" s="8">
        <f>IF(IFERROR((MATCH(G13357,$G$1:$G$12712,0)),0),INDEX($A$1:$A$12712,MATCH(G13357,$G$1:$G$12712,0)),MAX($A$2:$A13356)+1)</f>
        <v>2187</v>
      </c>
      <c r="B13357" s="8">
        <f t="shared" si="220"/>
        <v>2187</v>
      </c>
      <c r="C13357" s="9" t="str">
        <f t="shared" si="221"/>
        <v>FirstEnergy Eastlake</v>
      </c>
      <c r="D13357" s="8">
        <v>46</v>
      </c>
      <c r="E13357" s="8" t="s">
        <v>26161</v>
      </c>
      <c r="F13357" s="10" t="s">
        <v>26165</v>
      </c>
      <c r="G13357" s="8">
        <v>2837</v>
      </c>
      <c r="H13357" s="8" t="s">
        <v>16920</v>
      </c>
      <c r="I13357" s="8" t="s">
        <v>1842</v>
      </c>
      <c r="J13357" s="8">
        <v>6526</v>
      </c>
      <c r="K13357" s="8" t="s">
        <v>33821</v>
      </c>
    </row>
    <row r="13358" spans="1:11" x14ac:dyDescent="0.2">
      <c r="A13358" s="8">
        <f>IF(IFERROR((MATCH(G13358,$G$1:$G$12712,0)),0),INDEX($A$1:$A$12712,MATCH(G13358,$G$1:$G$12712,0)),MAX($A$2:$A13357)+1)</f>
        <v>7644</v>
      </c>
      <c r="B13358" s="8">
        <f t="shared" si="220"/>
        <v>7644</v>
      </c>
      <c r="C13358" s="9" t="str">
        <f t="shared" si="221"/>
        <v>Elrama Power Plant</v>
      </c>
      <c r="D13358" s="8">
        <v>46</v>
      </c>
      <c r="E13358" s="8" t="s">
        <v>26161</v>
      </c>
      <c r="F13358" s="10" t="s">
        <v>26166</v>
      </c>
      <c r="G13358" s="8">
        <v>3098</v>
      </c>
      <c r="H13358" s="8" t="s">
        <v>21870</v>
      </c>
      <c r="I13358" s="8" t="s">
        <v>21871</v>
      </c>
      <c r="J13358" s="8">
        <v>14165</v>
      </c>
      <c r="K13358" s="8" t="s">
        <v>33821</v>
      </c>
    </row>
    <row r="13359" spans="1:11" x14ac:dyDescent="0.2">
      <c r="A13359" s="8">
        <f>IF(IFERROR((MATCH(G13359,$G$1:$G$12712,0)),0),INDEX($A$1:$A$12712,MATCH(G13359,$G$1:$G$12712,0)),MAX($A$2:$A13358)+1)</f>
        <v>204</v>
      </c>
      <c r="B13359" s="8">
        <f t="shared" si="220"/>
        <v>204</v>
      </c>
      <c r="C13359" s="9" t="str">
        <f t="shared" si="221"/>
        <v>FirstEnergy Fort Martin Power Station</v>
      </c>
      <c r="D13359" s="8">
        <v>46</v>
      </c>
      <c r="E13359" s="8" t="s">
        <v>26161</v>
      </c>
      <c r="F13359" s="10" t="s">
        <v>26167</v>
      </c>
      <c r="G13359" s="8">
        <v>3943</v>
      </c>
      <c r="H13359" s="8" t="s">
        <v>13688</v>
      </c>
      <c r="I13359" s="8" t="s">
        <v>257</v>
      </c>
      <c r="J13359" s="8">
        <v>12796</v>
      </c>
      <c r="K13359" s="8" t="s">
        <v>33821</v>
      </c>
    </row>
    <row r="13360" spans="1:11" x14ac:dyDescent="0.2">
      <c r="A13360" s="8">
        <f>IF(IFERROR((MATCH(G13360,$G$1:$G$12712,0)),0),INDEX($A$1:$A$12712,MATCH(G13360,$G$1:$G$12712,0)),MAX($A$2:$A13359)+1)</f>
        <v>1170</v>
      </c>
      <c r="B13360" s="8">
        <f t="shared" si="220"/>
        <v>1170</v>
      </c>
      <c r="C13360" s="9" t="str">
        <f t="shared" si="221"/>
        <v>FirstEnergy Bruce Mansfield</v>
      </c>
      <c r="D13360" s="8">
        <v>46</v>
      </c>
      <c r="E13360" s="8" t="s">
        <v>26161</v>
      </c>
      <c r="F13360" s="10" t="s">
        <v>26168</v>
      </c>
      <c r="G13360" s="8">
        <v>6094</v>
      </c>
      <c r="H13360" s="8" t="s">
        <v>15695</v>
      </c>
      <c r="I13360" s="8" t="s">
        <v>1842</v>
      </c>
      <c r="J13360" s="8">
        <v>6526</v>
      </c>
      <c r="K13360" s="8" t="s">
        <v>33821</v>
      </c>
    </row>
    <row r="13361" spans="1:11" x14ac:dyDescent="0.2">
      <c r="A13361" s="8">
        <f>IF(IFERROR((MATCH(G13361,$G$1:$G$12712,0)),0),INDEX($A$1:$A$12712,MATCH(G13361,$G$1:$G$12712,0)),MAX($A$2:$A13360)+1)</f>
        <v>1203</v>
      </c>
      <c r="B13361" s="8">
        <f t="shared" si="220"/>
        <v>1203</v>
      </c>
      <c r="C13361" s="9" t="str">
        <f t="shared" si="221"/>
        <v>Perry</v>
      </c>
      <c r="D13361" s="8">
        <v>46</v>
      </c>
      <c r="E13361" s="8" t="s">
        <v>26161</v>
      </c>
      <c r="F13361" s="10" t="s">
        <v>25914</v>
      </c>
      <c r="G13361" s="8">
        <v>6020</v>
      </c>
      <c r="H13361" s="8" t="s">
        <v>15778</v>
      </c>
      <c r="I13361" s="8" t="s">
        <v>1843</v>
      </c>
      <c r="J13361" s="8">
        <v>50161</v>
      </c>
      <c r="K13361" s="8" t="s">
        <v>33821</v>
      </c>
    </row>
    <row r="13362" spans="1:11" x14ac:dyDescent="0.2">
      <c r="A13362" s="8">
        <f>IF(IFERROR((MATCH(G13362,$G$1:$G$12712,0)),0),INDEX($A$1:$A$12712,MATCH(G13362,$G$1:$G$12712,0)),MAX($A$2:$A13361)+1)</f>
        <v>2191</v>
      </c>
      <c r="B13362" s="8">
        <f t="shared" ref="B13362:B13425" si="222">IF(COUNTIF($G$1:$G$12712,G13362&gt;0),0,INDEX($A$1:$A$12712,MATCH(G13362,$G$1:$G$12712,0)))</f>
        <v>2191</v>
      </c>
      <c r="C13362" s="9" t="str">
        <f t="shared" si="221"/>
        <v>FirstEnergy W H Sammis</v>
      </c>
      <c r="D13362" s="8">
        <v>46</v>
      </c>
      <c r="E13362" s="8" t="s">
        <v>26161</v>
      </c>
      <c r="F13362" s="10" t="s">
        <v>25915</v>
      </c>
      <c r="G13362" s="8">
        <v>2866</v>
      </c>
      <c r="H13362" s="8" t="s">
        <v>16924</v>
      </c>
      <c r="I13362" s="8" t="s">
        <v>1842</v>
      </c>
      <c r="J13362" s="8">
        <v>6526</v>
      </c>
      <c r="K13362" s="8" t="s">
        <v>33821</v>
      </c>
    </row>
    <row r="13363" spans="1:11" x14ac:dyDescent="0.2">
      <c r="A13363" s="8">
        <f>IF(IFERROR((MATCH(G13363,$G$1:$G$12712,0)),0),INDEX($A$1:$A$12712,MATCH(G13363,$G$1:$G$12712,0)),MAX($A$2:$A13362)+1)</f>
        <v>2191</v>
      </c>
      <c r="B13363" s="8">
        <f t="shared" si="222"/>
        <v>2191</v>
      </c>
      <c r="C13363" s="9">
        <f t="shared" si="221"/>
        <v>2867</v>
      </c>
      <c r="D13363" s="8">
        <v>46</v>
      </c>
      <c r="E13363" s="8" t="s">
        <v>26161</v>
      </c>
      <c r="F13363" s="10" t="s">
        <v>26169</v>
      </c>
      <c r="G13363" s="8">
        <v>2866</v>
      </c>
      <c r="H13363" s="8">
        <v>2867</v>
      </c>
      <c r="I13363" s="8">
        <v>2868</v>
      </c>
      <c r="J13363" s="8">
        <v>2869</v>
      </c>
      <c r="K13363" s="8" t="s">
        <v>33821</v>
      </c>
    </row>
    <row r="13364" spans="1:11" x14ac:dyDescent="0.2">
      <c r="A13364" s="8">
        <f>IF(IFERROR((MATCH(G13364,$G$1:$G$12712,0)),0),INDEX($A$1:$A$12712,MATCH(G13364,$G$1:$G$12712,0)),MAX($A$2:$A13363)+1)</f>
        <v>11207</v>
      </c>
      <c r="B13364" s="8" t="e">
        <f t="shared" si="222"/>
        <v>#N/A</v>
      </c>
      <c r="C13364" s="9" t="str">
        <f t="shared" si="221"/>
        <v>edison hydro</v>
      </c>
      <c r="D13364" s="8">
        <v>48</v>
      </c>
      <c r="E13364" s="8" t="s">
        <v>26171</v>
      </c>
      <c r="F13364" s="10" t="s">
        <v>26170</v>
      </c>
      <c r="G13364" s="8"/>
      <c r="H13364" s="8"/>
      <c r="I13364" s="8"/>
      <c r="J13364" s="8"/>
      <c r="K13364" s="8" t="s">
        <v>33821</v>
      </c>
    </row>
    <row r="13365" spans="1:11" x14ac:dyDescent="0.2">
      <c r="A13365" s="8">
        <f>IF(IFERROR((MATCH(G13365,$G$1:$G$12712,0)),0),INDEX($A$1:$A$12712,MATCH(G13365,$G$1:$G$12712,0)),MAX($A$2:$A13364)+1)</f>
        <v>11208</v>
      </c>
      <c r="B13365" s="8" t="e">
        <f t="shared" si="222"/>
        <v>#N/A</v>
      </c>
      <c r="C13365" s="9" t="str">
        <f t="shared" si="221"/>
        <v>temporary diesel-glen jenks sub</v>
      </c>
      <c r="D13365" s="8">
        <v>48</v>
      </c>
      <c r="E13365" s="8" t="s">
        <v>26171</v>
      </c>
      <c r="F13365" s="10" t="s">
        <v>26172</v>
      </c>
      <c r="G13365" s="8"/>
      <c r="H13365" s="8"/>
      <c r="I13365" s="8"/>
      <c r="J13365" s="8"/>
      <c r="K13365" s="8" t="s">
        <v>33821</v>
      </c>
    </row>
    <row r="13366" spans="1:11" x14ac:dyDescent="0.2">
      <c r="A13366" s="8">
        <f>IF(IFERROR((MATCH(G13366,$G$1:$G$12712,0)),0),INDEX($A$1:$A$12712,MATCH(G13366,$G$1:$G$12712,0)),MAX($A$2:$A13365)+1)</f>
        <v>197</v>
      </c>
      <c r="B13366" s="8">
        <f t="shared" si="222"/>
        <v>197</v>
      </c>
      <c r="C13366" s="9" t="str">
        <f t="shared" si="221"/>
        <v>Four Corners</v>
      </c>
      <c r="D13366" s="8">
        <v>49</v>
      </c>
      <c r="E13366" s="8" t="s">
        <v>25419</v>
      </c>
      <c r="F13366" s="10" t="s">
        <v>26173</v>
      </c>
      <c r="G13366" s="8">
        <v>2442</v>
      </c>
      <c r="H13366" s="8" t="s">
        <v>13672</v>
      </c>
      <c r="I13366" s="8" t="s">
        <v>41</v>
      </c>
      <c r="J13366" s="8">
        <v>803</v>
      </c>
      <c r="K13366" s="8" t="s">
        <v>33821</v>
      </c>
    </row>
    <row r="13367" spans="1:11" x14ac:dyDescent="0.2">
      <c r="A13367" s="8">
        <f>IF(IFERROR((MATCH(G13367,$G$1:$G$12712,0)),0),INDEX($A$1:$A$12712,MATCH(G13367,$G$1:$G$12712,0)),MAX($A$2:$A13366)+1)</f>
        <v>1149</v>
      </c>
      <c r="B13367" s="8">
        <f t="shared" si="222"/>
        <v>1149</v>
      </c>
      <c r="C13367" s="9" t="str">
        <f t="shared" si="221"/>
        <v>Joppa Steam</v>
      </c>
      <c r="D13367" s="8">
        <v>50</v>
      </c>
      <c r="E13367" s="8" t="s">
        <v>26174</v>
      </c>
      <c r="F13367" s="10" t="s">
        <v>26175</v>
      </c>
      <c r="G13367" s="8">
        <v>887</v>
      </c>
      <c r="H13367" s="8" t="s">
        <v>15642</v>
      </c>
      <c r="I13367" s="8" t="s">
        <v>136</v>
      </c>
      <c r="J13367" s="8">
        <v>5748</v>
      </c>
      <c r="K13367" s="8" t="s">
        <v>33821</v>
      </c>
    </row>
    <row r="13368" spans="1:11" x14ac:dyDescent="0.2">
      <c r="A13368" s="8">
        <f>IF(IFERROR((MATCH(G13368,$G$1:$G$12712,0)),0),INDEX($A$1:$A$12712,MATCH(G13368,$G$1:$G$12712,0)),MAX($A$2:$A13367)+1)</f>
        <v>1149</v>
      </c>
      <c r="B13368" s="8">
        <f t="shared" si="222"/>
        <v>1149</v>
      </c>
      <c r="C13368" s="9" t="str">
        <f t="shared" si="221"/>
        <v>Joppa Steam</v>
      </c>
      <c r="D13368" s="8">
        <v>50</v>
      </c>
      <c r="E13368" s="8" t="s">
        <v>26174</v>
      </c>
      <c r="F13368" s="10" t="s">
        <v>26176</v>
      </c>
      <c r="G13368" s="8">
        <v>887</v>
      </c>
      <c r="H13368" s="8" t="s">
        <v>15642</v>
      </c>
      <c r="I13368" s="8" t="s">
        <v>136</v>
      </c>
      <c r="J13368" s="8">
        <v>5748</v>
      </c>
      <c r="K13368" s="8" t="s">
        <v>33821</v>
      </c>
    </row>
    <row r="13369" spans="1:11" x14ac:dyDescent="0.2">
      <c r="A13369" s="8">
        <f>IF(IFERROR((MATCH(G13369,$G$1:$G$12712,0)),0),INDEX($A$1:$A$12712,MATCH(G13369,$G$1:$G$12712,0)),MAX($A$2:$A13368)+1)</f>
        <v>503</v>
      </c>
      <c r="B13369" s="8">
        <f t="shared" si="222"/>
        <v>503</v>
      </c>
      <c r="C13369" s="9" t="str">
        <f t="shared" si="221"/>
        <v>Robert E Ritchie</v>
      </c>
      <c r="D13369" s="8">
        <v>52</v>
      </c>
      <c r="E13369" s="8" t="s">
        <v>26177</v>
      </c>
      <c r="F13369" s="10" t="s">
        <v>26178</v>
      </c>
      <c r="G13369" s="8">
        <v>173</v>
      </c>
      <c r="H13369" s="8" t="s">
        <v>15827</v>
      </c>
      <c r="I13369" s="8" t="s">
        <v>139</v>
      </c>
      <c r="J13369" s="8">
        <v>814</v>
      </c>
      <c r="K13369" s="8" t="s">
        <v>33821</v>
      </c>
    </row>
    <row r="13370" spans="1:11" x14ac:dyDescent="0.2">
      <c r="A13370" s="8">
        <f>A421</f>
        <v>283</v>
      </c>
      <c r="B13370" s="8" t="e">
        <f t="shared" si="222"/>
        <v>#N/A</v>
      </c>
      <c r="C13370" s="9" t="str">
        <f t="shared" si="221"/>
        <v>independence</v>
      </c>
      <c r="D13370" s="8">
        <v>52</v>
      </c>
      <c r="E13370" s="8" t="s">
        <v>26177</v>
      </c>
      <c r="F13370" s="10" t="s">
        <v>26179</v>
      </c>
      <c r="G13370" s="8"/>
      <c r="H13370" s="8"/>
      <c r="I13370" s="8"/>
      <c r="J13370" s="8"/>
      <c r="K13370" s="8" t="s">
        <v>33821</v>
      </c>
    </row>
    <row r="13371" spans="1:11" x14ac:dyDescent="0.2">
      <c r="A13371" s="8">
        <f>IF(IFERROR((MATCH(G13371,$G$1:$G$12712,0)),0),INDEX($A$1:$A$12712,MATCH(G13371,$G$1:$G$12712,0)),MAX($A$2:$A13370)+1)</f>
        <v>503</v>
      </c>
      <c r="B13371" s="8">
        <f t="shared" si="222"/>
        <v>503</v>
      </c>
      <c r="C13371" s="9" t="str">
        <f t="shared" si="221"/>
        <v>Robert E Ritchie</v>
      </c>
      <c r="D13371" s="8">
        <v>52</v>
      </c>
      <c r="E13371" s="8" t="s">
        <v>26177</v>
      </c>
      <c r="F13371" s="10" t="s">
        <v>25606</v>
      </c>
      <c r="G13371" s="8">
        <v>173</v>
      </c>
      <c r="H13371" s="8" t="s">
        <v>15827</v>
      </c>
      <c r="I13371" s="8" t="s">
        <v>139</v>
      </c>
      <c r="J13371" s="8">
        <v>814</v>
      </c>
      <c r="K13371" s="8" t="s">
        <v>33821</v>
      </c>
    </row>
    <row r="13372" spans="1:11" x14ac:dyDescent="0.2">
      <c r="A13372" s="8">
        <f>IF(IFERROR((MATCH(G13372,$G$1:$G$12712,0)),0),INDEX($A$1:$A$12712,MATCH(G13372,$G$1:$G$12712,0)),MAX($A$2:$A13371)+1)</f>
        <v>11209</v>
      </c>
      <c r="B13372" s="8" t="e">
        <f t="shared" si="222"/>
        <v>#N/A</v>
      </c>
      <c r="C13372" s="9" t="str">
        <f t="shared" si="221"/>
        <v>fitchburg #7</v>
      </c>
      <c r="D13372" s="8">
        <v>54</v>
      </c>
      <c r="E13372" s="8" t="s">
        <v>26181</v>
      </c>
      <c r="F13372" s="10" t="s">
        <v>26180</v>
      </c>
      <c r="G13372" s="8"/>
      <c r="H13372" s="8"/>
      <c r="I13372" s="8"/>
      <c r="J13372" s="8"/>
      <c r="K13372" s="8" t="s">
        <v>33821</v>
      </c>
    </row>
    <row r="13373" spans="1:11" x14ac:dyDescent="0.2">
      <c r="A13373" s="8">
        <f>IF(IFERROR((MATCH(G13373,$G$1:$G$12712,0)),0),INDEX($A$1:$A$12712,MATCH(G13373,$G$1:$G$12712,0)),MAX($A$2:$A13372)+1)</f>
        <v>775</v>
      </c>
      <c r="B13373" s="8">
        <f t="shared" si="222"/>
        <v>775</v>
      </c>
      <c r="C13373" s="9" t="str">
        <f t="shared" si="221"/>
        <v>Millstone</v>
      </c>
      <c r="D13373" s="8">
        <v>54</v>
      </c>
      <c r="E13373" s="8" t="s">
        <v>26181</v>
      </c>
      <c r="F13373" s="10" t="s">
        <v>26182</v>
      </c>
      <c r="G13373" s="8">
        <v>566</v>
      </c>
      <c r="H13373" s="8" t="s">
        <v>14802</v>
      </c>
      <c r="I13373" s="8" t="s">
        <v>1614</v>
      </c>
      <c r="J13373" s="8">
        <v>5221</v>
      </c>
      <c r="K13373" s="8" t="s">
        <v>33821</v>
      </c>
    </row>
    <row r="13374" spans="1:11" x14ac:dyDescent="0.2">
      <c r="A13374" s="8">
        <f>IF(IFERROR((MATCH(G13374,$G$1:$G$12712,0)),0),INDEX($A$1:$A$12712,MATCH(G13374,$G$1:$G$12712,0)),MAX($A$2:$A13373)+1)</f>
        <v>775</v>
      </c>
      <c r="B13374" s="8">
        <f t="shared" si="222"/>
        <v>775</v>
      </c>
      <c r="C13374" s="9" t="str">
        <f t="shared" si="221"/>
        <v>Millstone</v>
      </c>
      <c r="D13374" s="8">
        <v>54</v>
      </c>
      <c r="E13374" s="8" t="s">
        <v>26181</v>
      </c>
      <c r="F13374" s="10" t="s">
        <v>26183</v>
      </c>
      <c r="G13374" s="8">
        <v>566</v>
      </c>
      <c r="H13374" s="8" t="s">
        <v>14802</v>
      </c>
      <c r="I13374" s="8" t="s">
        <v>1614</v>
      </c>
      <c r="J13374" s="8">
        <v>5221</v>
      </c>
      <c r="K13374" s="8" t="s">
        <v>33821</v>
      </c>
    </row>
    <row r="13375" spans="1:11" x14ac:dyDescent="0.2">
      <c r="A13375" s="8">
        <f>IF(IFERROR((MATCH(G13375,$G$1:$G$12712,0)),0),INDEX($A$1:$A$12712,MATCH(G13375,$G$1:$G$12712,0)),MAX($A$2:$A13374)+1)</f>
        <v>2539</v>
      </c>
      <c r="B13375" s="8">
        <f t="shared" si="222"/>
        <v>2539</v>
      </c>
      <c r="C13375" s="9" t="str">
        <f t="shared" si="221"/>
        <v>New Haven Harbor</v>
      </c>
      <c r="D13375" s="8">
        <v>54</v>
      </c>
      <c r="E13375" s="8" t="s">
        <v>26181</v>
      </c>
      <c r="F13375" s="10" t="s">
        <v>26184</v>
      </c>
      <c r="G13375" s="8">
        <v>6156</v>
      </c>
      <c r="H13375" s="8" t="s">
        <v>17268</v>
      </c>
      <c r="I13375" s="8" t="s">
        <v>354</v>
      </c>
      <c r="J13375" s="8">
        <v>15452</v>
      </c>
      <c r="K13375" s="8" t="s">
        <v>33821</v>
      </c>
    </row>
    <row r="13376" spans="1:11" x14ac:dyDescent="0.2">
      <c r="A13376" s="8">
        <f>IF(IFERROR((MATCH(G13376,$G$1:$G$12712,0)),0),INDEX($A$1:$A$12712,MATCH(G13376,$G$1:$G$12712,0)),MAX($A$2:$A13375)+1)</f>
        <v>2539</v>
      </c>
      <c r="B13376" s="8">
        <f t="shared" si="222"/>
        <v>2539</v>
      </c>
      <c r="C13376" s="9" t="str">
        <f t="shared" si="221"/>
        <v>New Haven Harbor</v>
      </c>
      <c r="D13376" s="8">
        <v>54</v>
      </c>
      <c r="E13376" s="8" t="s">
        <v>26181</v>
      </c>
      <c r="F13376" s="10" t="s">
        <v>26185</v>
      </c>
      <c r="G13376" s="8">
        <v>6156</v>
      </c>
      <c r="H13376" s="8" t="s">
        <v>17268</v>
      </c>
      <c r="I13376" s="8" t="s">
        <v>354</v>
      </c>
      <c r="J13376" s="8">
        <v>15452</v>
      </c>
      <c r="K13376" s="8" t="s">
        <v>33821</v>
      </c>
    </row>
    <row r="13377" spans="1:11" x14ac:dyDescent="0.2">
      <c r="A13377" s="8">
        <f>IF(IFERROR((MATCH(G13377,$G$1:$G$12712,0)),0),INDEX($A$1:$A$12712,MATCH(G13377,$G$1:$G$12712,0)),MAX($A$2:$A13376)+1)</f>
        <v>2539</v>
      </c>
      <c r="B13377" s="8">
        <f t="shared" si="222"/>
        <v>2539</v>
      </c>
      <c r="C13377" s="9" t="str">
        <f t="shared" si="221"/>
        <v>New Haven Harbor</v>
      </c>
      <c r="D13377" s="8">
        <v>54</v>
      </c>
      <c r="E13377" s="8" t="s">
        <v>26181</v>
      </c>
      <c r="F13377" s="10" t="s">
        <v>26186</v>
      </c>
      <c r="G13377" s="8">
        <v>6156</v>
      </c>
      <c r="H13377" s="8" t="s">
        <v>17268</v>
      </c>
      <c r="I13377" s="8" t="s">
        <v>354</v>
      </c>
      <c r="J13377" s="8">
        <v>15452</v>
      </c>
      <c r="K13377" s="8" t="s">
        <v>33821</v>
      </c>
    </row>
    <row r="13378" spans="1:11" x14ac:dyDescent="0.2">
      <c r="A13378" s="8">
        <f>IF(IFERROR((MATCH(G13378,$G$1:$G$12712,0)),0),INDEX($A$1:$A$12712,MATCH(G13378,$G$1:$G$12712,0)),MAX($A$2:$A13377)+1)</f>
        <v>2539</v>
      </c>
      <c r="B13378" s="8">
        <f t="shared" si="222"/>
        <v>2539</v>
      </c>
      <c r="C13378" s="9" t="str">
        <f t="shared" si="221"/>
        <v>New Haven Harbor</v>
      </c>
      <c r="D13378" s="8">
        <v>54</v>
      </c>
      <c r="E13378" s="8" t="s">
        <v>26181</v>
      </c>
      <c r="F13378" s="10" t="s">
        <v>26187</v>
      </c>
      <c r="G13378" s="8">
        <v>6156</v>
      </c>
      <c r="H13378" s="8" t="s">
        <v>17268</v>
      </c>
      <c r="I13378" s="8" t="s">
        <v>354</v>
      </c>
      <c r="J13378" s="8">
        <v>15452</v>
      </c>
      <c r="K13378" s="8" t="s">
        <v>33821</v>
      </c>
    </row>
    <row r="13379" spans="1:11" x14ac:dyDescent="0.2">
      <c r="A13379" s="8">
        <f>IF(IFERROR((MATCH(G13379,$G$1:$G$12712,0)),0),INDEX($A$1:$A$12712,MATCH(G13379,$G$1:$G$12712,0)),MAX($A$2:$A13378)+1)</f>
        <v>2539</v>
      </c>
      <c r="B13379" s="8">
        <f t="shared" si="222"/>
        <v>2539</v>
      </c>
      <c r="C13379" s="9" t="str">
        <f t="shared" si="221"/>
        <v>New Haven Harbor</v>
      </c>
      <c r="D13379" s="8">
        <v>54</v>
      </c>
      <c r="E13379" s="8" t="s">
        <v>26181</v>
      </c>
      <c r="F13379" s="10" t="s">
        <v>26188</v>
      </c>
      <c r="G13379" s="8">
        <v>6156</v>
      </c>
      <c r="H13379" s="8" t="s">
        <v>17268</v>
      </c>
      <c r="I13379" s="8" t="s">
        <v>354</v>
      </c>
      <c r="J13379" s="8">
        <v>15452</v>
      </c>
      <c r="K13379" s="8" t="s">
        <v>33821</v>
      </c>
    </row>
    <row r="13380" spans="1:11" x14ac:dyDescent="0.2">
      <c r="A13380" s="8">
        <f>IF(IFERROR((MATCH(G13380,$G$1:$G$12712,0)),0),INDEX($A$1:$A$12712,MATCH(G13380,$G$1:$G$12712,0)),MAX($A$2:$A13379)+1)</f>
        <v>652</v>
      </c>
      <c r="B13380" s="8">
        <f t="shared" si="222"/>
        <v>652</v>
      </c>
      <c r="C13380" s="9" t="str">
        <f t="shared" si="221"/>
        <v>William F Wyman</v>
      </c>
      <c r="D13380" s="8">
        <v>54</v>
      </c>
      <c r="E13380" s="8" t="s">
        <v>26181</v>
      </c>
      <c r="F13380" s="10" t="s">
        <v>26189</v>
      </c>
      <c r="G13380" s="8">
        <v>1507</v>
      </c>
      <c r="H13380" s="8" t="s">
        <v>14571</v>
      </c>
      <c r="I13380" s="8" t="s">
        <v>1912</v>
      </c>
      <c r="J13380" s="8">
        <v>31719</v>
      </c>
      <c r="K13380" s="8" t="s">
        <v>33821</v>
      </c>
    </row>
    <row r="13381" spans="1:11" x14ac:dyDescent="0.2">
      <c r="A13381" s="8">
        <f>IF(IFERROR((MATCH(G13381,$G$1:$G$12712,0)),0),INDEX($A$1:$A$12712,MATCH(G13381,$G$1:$G$12712,0)),MAX($A$2:$A13380)+1)</f>
        <v>11210</v>
      </c>
      <c r="B13381" s="8" t="e">
        <f t="shared" si="222"/>
        <v>#N/A</v>
      </c>
      <c r="C13381" s="9" t="str">
        <f t="shared" si="221"/>
        <v>c.r. south</v>
      </c>
      <c r="D13381" s="8">
        <v>55</v>
      </c>
      <c r="E13381" s="8" t="s">
        <v>6631</v>
      </c>
      <c r="F13381" s="10" t="s">
        <v>26190</v>
      </c>
      <c r="G13381" s="8"/>
      <c r="H13381" s="8"/>
      <c r="I13381" s="8"/>
      <c r="J13381" s="8"/>
      <c r="K13381" s="8" t="s">
        <v>33821</v>
      </c>
    </row>
    <row r="13382" spans="1:11" x14ac:dyDescent="0.2">
      <c r="A13382" s="8">
        <f>IF(IFERROR((MATCH(G13382,$G$1:$G$12712,0)),0),INDEX($A$1:$A$12712,MATCH(G13382,$G$1:$G$12712,0)),MAX($A$2:$A13381)+1)</f>
        <v>284</v>
      </c>
      <c r="B13382" s="8">
        <f t="shared" si="222"/>
        <v>284</v>
      </c>
      <c r="C13382" s="9" t="str">
        <f t="shared" si="221"/>
        <v>Intercession City</v>
      </c>
      <c r="D13382" s="8">
        <v>55</v>
      </c>
      <c r="E13382" s="8" t="s">
        <v>6631</v>
      </c>
      <c r="F13382" s="10" t="s">
        <v>26191</v>
      </c>
      <c r="G13382" s="8">
        <v>8049</v>
      </c>
      <c r="H13382" s="8" t="s">
        <v>13846</v>
      </c>
      <c r="I13382" s="8" t="s">
        <v>116</v>
      </c>
      <c r="J13382" s="8">
        <v>6455</v>
      </c>
      <c r="K13382" s="8" t="s">
        <v>33821</v>
      </c>
    </row>
    <row r="13383" spans="1:11" x14ac:dyDescent="0.2">
      <c r="A13383" s="8">
        <f>IF(IFERROR((MATCH(G13383,$G$1:$G$12712,0)),0),INDEX($A$1:$A$12712,MATCH(G13383,$G$1:$G$12712,0)),MAX($A$2:$A13382)+1)</f>
        <v>11211</v>
      </c>
      <c r="B13383" s="8" t="e">
        <f t="shared" si="222"/>
        <v>#N/A</v>
      </c>
      <c r="C13383" s="9" t="str">
        <f t="shared" si="221"/>
        <v>port st. joe</v>
      </c>
      <c r="D13383" s="8">
        <v>55</v>
      </c>
      <c r="E13383" s="8" t="s">
        <v>6631</v>
      </c>
      <c r="F13383" s="10" t="s">
        <v>26192</v>
      </c>
      <c r="G13383" s="8"/>
      <c r="H13383" s="8"/>
      <c r="I13383" s="8"/>
      <c r="J13383" s="8"/>
      <c r="K13383" s="8" t="s">
        <v>33821</v>
      </c>
    </row>
    <row r="13384" spans="1:11" x14ac:dyDescent="0.2">
      <c r="A13384" s="8">
        <f>IF(IFERROR((MATCH(G13384,$G$1:$G$12712,0)),0),INDEX($A$1:$A$12712,MATCH(G13384,$G$1:$G$12712,0)),MAX($A$2:$A13383)+1)</f>
        <v>594</v>
      </c>
      <c r="B13384" s="8">
        <f t="shared" si="222"/>
        <v>594</v>
      </c>
      <c r="C13384" s="9" t="str">
        <f t="shared" si="221"/>
        <v>University of Florida</v>
      </c>
      <c r="D13384" s="8">
        <v>55</v>
      </c>
      <c r="E13384" s="8" t="s">
        <v>6631</v>
      </c>
      <c r="F13384" s="10" t="s">
        <v>26193</v>
      </c>
      <c r="G13384" s="8">
        <v>7345</v>
      </c>
      <c r="H13384" s="8" t="s">
        <v>14440</v>
      </c>
      <c r="I13384" s="8" t="s">
        <v>116</v>
      </c>
      <c r="J13384" s="8">
        <v>6455</v>
      </c>
      <c r="K13384" s="8" t="s">
        <v>33821</v>
      </c>
    </row>
    <row r="13385" spans="1:11" x14ac:dyDescent="0.2">
      <c r="A13385" s="8">
        <f>IF(IFERROR((MATCH(G13385,$G$1:$G$12712,0)),0),INDEX($A$1:$A$12712,MATCH(G13385,$G$1:$G$12712,0)),MAX($A$2:$A13384)+1)</f>
        <v>594</v>
      </c>
      <c r="B13385" s="8">
        <f t="shared" si="222"/>
        <v>594</v>
      </c>
      <c r="C13385" s="9" t="str">
        <f t="shared" si="221"/>
        <v>University of Florida</v>
      </c>
      <c r="D13385" s="8">
        <v>55</v>
      </c>
      <c r="E13385" s="8" t="s">
        <v>6631</v>
      </c>
      <c r="F13385" s="10" t="s">
        <v>26194</v>
      </c>
      <c r="G13385" s="8">
        <v>7345</v>
      </c>
      <c r="H13385" s="8" t="s">
        <v>14440</v>
      </c>
      <c r="I13385" s="8" t="s">
        <v>116</v>
      </c>
      <c r="J13385" s="8">
        <v>6455</v>
      </c>
      <c r="K13385" s="8" t="s">
        <v>33821</v>
      </c>
    </row>
    <row r="13386" spans="1:11" x14ac:dyDescent="0.2">
      <c r="A13386" s="8">
        <f>IF(IFERROR((MATCH(G13386,$G$1:$G$12712,0)),0),INDEX($A$1:$A$12712,MATCH(G13386,$G$1:$G$12712,0)),MAX($A$2:$A13385)+1)</f>
        <v>594</v>
      </c>
      <c r="B13386" s="8">
        <f t="shared" si="222"/>
        <v>594</v>
      </c>
      <c r="C13386" s="9" t="str">
        <f t="shared" si="221"/>
        <v>University of Florida</v>
      </c>
      <c r="D13386" s="8">
        <v>55</v>
      </c>
      <c r="E13386" s="8" t="s">
        <v>6631</v>
      </c>
      <c r="F13386" s="10" t="s">
        <v>26195</v>
      </c>
      <c r="G13386" s="8">
        <v>7345</v>
      </c>
      <c r="H13386" s="8" t="s">
        <v>14440</v>
      </c>
      <c r="I13386" s="8" t="s">
        <v>116</v>
      </c>
      <c r="J13386" s="8">
        <v>6455</v>
      </c>
      <c r="K13386" s="8" t="s">
        <v>33821</v>
      </c>
    </row>
    <row r="13387" spans="1:11" x14ac:dyDescent="0.2">
      <c r="A13387" s="8">
        <f>IF(IFERROR((MATCH(G13387,$G$1:$G$12712,0)),0),INDEX($A$1:$A$12712,MATCH(G13387,$G$1:$G$12712,0)),MAX($A$2:$A13386)+1)</f>
        <v>594</v>
      </c>
      <c r="B13387" s="8">
        <f t="shared" si="222"/>
        <v>594</v>
      </c>
      <c r="C13387" s="9" t="str">
        <f t="shared" si="221"/>
        <v>University of Florida</v>
      </c>
      <c r="D13387" s="8">
        <v>55</v>
      </c>
      <c r="E13387" s="8" t="s">
        <v>6631</v>
      </c>
      <c r="F13387" s="10" t="s">
        <v>26196</v>
      </c>
      <c r="G13387" s="8">
        <v>7345</v>
      </c>
      <c r="H13387" s="8" t="s">
        <v>14440</v>
      </c>
      <c r="I13387" s="8" t="s">
        <v>116</v>
      </c>
      <c r="J13387" s="8">
        <v>6455</v>
      </c>
      <c r="K13387" s="8" t="s">
        <v>33821</v>
      </c>
    </row>
    <row r="13388" spans="1:11" x14ac:dyDescent="0.2">
      <c r="A13388" s="8">
        <f>IF(IFERROR((MATCH(G13388,$G$1:$G$12712,0)),0),INDEX($A$1:$A$12712,MATCH(G13388,$G$1:$G$12712,0)),MAX($A$2:$A13387)+1)</f>
        <v>205</v>
      </c>
      <c r="B13388" s="8">
        <f t="shared" si="222"/>
        <v>205</v>
      </c>
      <c r="C13388" s="9" t="str">
        <f t="shared" si="221"/>
        <v>Fort Myers</v>
      </c>
      <c r="D13388" s="8">
        <v>56</v>
      </c>
      <c r="E13388" s="8" t="s">
        <v>22195</v>
      </c>
      <c r="F13388" s="10" t="s">
        <v>26197</v>
      </c>
      <c r="G13388" s="8">
        <v>612</v>
      </c>
      <c r="H13388" s="8" t="s">
        <v>13690</v>
      </c>
      <c r="I13388" s="8" t="s">
        <v>160</v>
      </c>
      <c r="J13388" s="8">
        <v>6452</v>
      </c>
      <c r="K13388" s="8" t="s">
        <v>33821</v>
      </c>
    </row>
    <row r="13389" spans="1:11" x14ac:dyDescent="0.2">
      <c r="A13389" s="8">
        <f>IF(IFERROR((MATCH(G13389,$G$1:$G$12712,0)),0),INDEX($A$1:$A$12712,MATCH(G13389,$G$1:$G$12712,0)),MAX($A$2:$A13388)+1)</f>
        <v>11212</v>
      </c>
      <c r="B13389" s="8" t="e">
        <f t="shared" si="222"/>
        <v>#N/A</v>
      </c>
      <c r="C13389" s="9" t="str">
        <f t="shared" si="221"/>
        <v>riveria</v>
      </c>
      <c r="D13389" s="8">
        <v>56</v>
      </c>
      <c r="E13389" s="8" t="s">
        <v>22195</v>
      </c>
      <c r="F13389" s="10" t="s">
        <v>26198</v>
      </c>
      <c r="G13389" s="8"/>
      <c r="H13389" s="8"/>
      <c r="I13389" s="8"/>
      <c r="J13389" s="8"/>
      <c r="K13389" s="8" t="s">
        <v>33821</v>
      </c>
    </row>
    <row r="13390" spans="1:11" x14ac:dyDescent="0.2">
      <c r="A13390" s="8">
        <f>IF(IFERROR((MATCH(G13390,$G$1:$G$12712,0)),0),INDEX($A$1:$A$12712,MATCH(G13390,$G$1:$G$12712,0)),MAX($A$2:$A13389)+1)</f>
        <v>526</v>
      </c>
      <c r="B13390" s="8">
        <f t="shared" si="222"/>
        <v>526</v>
      </c>
      <c r="C13390" s="9" t="str">
        <f t="shared" si="221"/>
        <v>Scherer</v>
      </c>
      <c r="D13390" s="8">
        <v>56</v>
      </c>
      <c r="E13390" s="8" t="s">
        <v>22195</v>
      </c>
      <c r="F13390" s="10" t="s">
        <v>26199</v>
      </c>
      <c r="G13390" s="8">
        <v>6257</v>
      </c>
      <c r="H13390" s="8" t="s">
        <v>14307</v>
      </c>
      <c r="I13390" s="8" t="s">
        <v>163</v>
      </c>
      <c r="J13390" s="8">
        <v>7140</v>
      </c>
      <c r="K13390" s="8" t="s">
        <v>33821</v>
      </c>
    </row>
    <row r="13391" spans="1:11" x14ac:dyDescent="0.2">
      <c r="A13391" s="8">
        <f>IF(IFERROR((MATCH(G13391,$G$1:$G$12712,0)),0),INDEX($A$1:$A$12712,MATCH(G13391,$G$1:$G$12712,0)),MAX($A$2:$A13390)+1)</f>
        <v>619</v>
      </c>
      <c r="B13391" s="8">
        <f t="shared" si="222"/>
        <v>619</v>
      </c>
      <c r="C13391" s="9" t="str">
        <f t="shared" si="221"/>
        <v>Turkey Point</v>
      </c>
      <c r="D13391" s="8">
        <v>56</v>
      </c>
      <c r="E13391" s="8" t="s">
        <v>22195</v>
      </c>
      <c r="F13391" s="10" t="s">
        <v>26200</v>
      </c>
      <c r="G13391" s="8">
        <v>621</v>
      </c>
      <c r="H13391" s="8" t="s">
        <v>14498</v>
      </c>
      <c r="I13391" s="8" t="s">
        <v>160</v>
      </c>
      <c r="J13391" s="8">
        <v>6452</v>
      </c>
      <c r="K13391" s="8" t="s">
        <v>33821</v>
      </c>
    </row>
    <row r="13392" spans="1:11" x14ac:dyDescent="0.2">
      <c r="A13392" s="8">
        <f>A11176</f>
        <v>9611</v>
      </c>
      <c r="B13392" s="8" t="e">
        <f t="shared" si="222"/>
        <v>#N/A</v>
      </c>
      <c r="C13392" s="9" t="str">
        <f t="shared" si="221"/>
        <v>arkwright</v>
      </c>
      <c r="D13392" s="8">
        <v>57</v>
      </c>
      <c r="E13392" s="8" t="s">
        <v>26202</v>
      </c>
      <c r="F13392" s="10" t="s">
        <v>26201</v>
      </c>
      <c r="G13392" s="8"/>
      <c r="H13392" s="8"/>
      <c r="I13392" s="8"/>
      <c r="J13392" s="8"/>
      <c r="K13392" s="8" t="s">
        <v>33821</v>
      </c>
    </row>
    <row r="13393" spans="1:11" x14ac:dyDescent="0.2">
      <c r="A13393" s="8">
        <f>A11176</f>
        <v>9611</v>
      </c>
      <c r="B13393" s="8" t="e">
        <f t="shared" si="222"/>
        <v>#N/A</v>
      </c>
      <c r="C13393" s="9" t="str">
        <f t="shared" ref="C13393:C13456" si="223">IF(H13393="",F13393,H13393)</f>
        <v>arkwright no. 5</v>
      </c>
      <c r="D13393" s="8">
        <v>57</v>
      </c>
      <c r="E13393" s="8" t="s">
        <v>26202</v>
      </c>
      <c r="F13393" s="10" t="s">
        <v>26203</v>
      </c>
      <c r="G13393" s="8"/>
      <c r="H13393" s="8"/>
      <c r="I13393" s="8"/>
      <c r="J13393" s="8"/>
      <c r="K13393" s="8" t="s">
        <v>33821</v>
      </c>
    </row>
    <row r="13394" spans="1:11" x14ac:dyDescent="0.2">
      <c r="A13394" s="8">
        <f>A11176</f>
        <v>9611</v>
      </c>
      <c r="B13394" s="8" t="e">
        <f t="shared" si="222"/>
        <v>#N/A</v>
      </c>
      <c r="C13394" s="9" t="str">
        <f t="shared" si="223"/>
        <v>arkwright no.5</v>
      </c>
      <c r="D13394" s="8">
        <v>57</v>
      </c>
      <c r="E13394" s="8" t="s">
        <v>26202</v>
      </c>
      <c r="F13394" s="10" t="s">
        <v>26204</v>
      </c>
      <c r="G13394" s="8"/>
      <c r="H13394" s="8"/>
      <c r="I13394" s="8"/>
      <c r="J13394" s="8"/>
      <c r="K13394" s="8" t="s">
        <v>33821</v>
      </c>
    </row>
    <row r="13395" spans="1:11" x14ac:dyDescent="0.2">
      <c r="A13395" s="8">
        <f>A11177</f>
        <v>9612</v>
      </c>
      <c r="B13395" s="8" t="e">
        <f t="shared" si="222"/>
        <v>#N/A</v>
      </c>
      <c r="C13395" s="9" t="str">
        <f t="shared" si="223"/>
        <v>atkinson</v>
      </c>
      <c r="D13395" s="8">
        <v>57</v>
      </c>
      <c r="E13395" s="8" t="s">
        <v>26202</v>
      </c>
      <c r="F13395" s="10" t="s">
        <v>26205</v>
      </c>
      <c r="G13395" s="8"/>
      <c r="H13395" s="8"/>
      <c r="I13395" s="8"/>
      <c r="J13395" s="8"/>
      <c r="K13395" s="8" t="s">
        <v>33821</v>
      </c>
    </row>
    <row r="13396" spans="1:11" x14ac:dyDescent="0.2">
      <c r="A13396" s="8">
        <f>A11177</f>
        <v>9612</v>
      </c>
      <c r="B13396" s="8" t="e">
        <f t="shared" si="222"/>
        <v>#N/A</v>
      </c>
      <c r="C13396" s="9" t="str">
        <f t="shared" si="223"/>
        <v>atkinson no. 5</v>
      </c>
      <c r="D13396" s="8">
        <v>57</v>
      </c>
      <c r="E13396" s="8" t="s">
        <v>26202</v>
      </c>
      <c r="F13396" s="10" t="s">
        <v>26206</v>
      </c>
      <c r="G13396" s="8"/>
      <c r="H13396" s="8"/>
      <c r="I13396" s="8"/>
      <c r="J13396" s="8"/>
      <c r="K13396" s="8" t="s">
        <v>33821</v>
      </c>
    </row>
    <row r="13397" spans="1:11" x14ac:dyDescent="0.2">
      <c r="A13397" s="8">
        <f>IF(IFERROR((MATCH(G13397,$G$1:$G$12712,0)),0),INDEX($A$1:$A$12712,MATCH(G13397,$G$1:$G$12712,0)),MAX($A$2:$A13396)+1)</f>
        <v>2859</v>
      </c>
      <c r="B13397" s="8">
        <f t="shared" si="222"/>
        <v>2859</v>
      </c>
      <c r="C13397" s="9" t="str">
        <f t="shared" si="223"/>
        <v>Dahlberg</v>
      </c>
      <c r="D13397" s="8">
        <v>57</v>
      </c>
      <c r="E13397" s="8" t="s">
        <v>26202</v>
      </c>
      <c r="F13397" s="10" t="s">
        <v>26207</v>
      </c>
      <c r="G13397" s="8">
        <v>7709</v>
      </c>
      <c r="H13397" s="8" t="s">
        <v>17592</v>
      </c>
      <c r="I13397" s="8" t="s">
        <v>3358</v>
      </c>
      <c r="J13397" s="8">
        <v>17650</v>
      </c>
      <c r="K13397" s="8" t="s">
        <v>33821</v>
      </c>
    </row>
    <row r="13398" spans="1:11" x14ac:dyDescent="0.2">
      <c r="A13398" s="8">
        <f>IF(IFERROR((MATCH(G13398,$G$1:$G$12712,0)),0),INDEX($A$1:$A$12712,MATCH(G13398,$G$1:$G$12712,0)),MAX($A$2:$A13397)+1)</f>
        <v>11213</v>
      </c>
      <c r="B13398" s="8" t="e">
        <f t="shared" si="222"/>
        <v>#N/A</v>
      </c>
      <c r="C13398" s="9" t="str">
        <f t="shared" si="223"/>
        <v>dahlberg (jackson county)</v>
      </c>
      <c r="D13398" s="8">
        <v>57</v>
      </c>
      <c r="E13398" s="8" t="s">
        <v>26202</v>
      </c>
      <c r="F13398" s="10" t="s">
        <v>26207</v>
      </c>
      <c r="G13398" s="8">
        <v>7765</v>
      </c>
      <c r="H13398" s="8" t="s">
        <v>26208</v>
      </c>
      <c r="I13398" s="8"/>
      <c r="J13398" s="8"/>
      <c r="K13398" s="8" t="s">
        <v>33821</v>
      </c>
    </row>
    <row r="13399" spans="1:11" x14ac:dyDescent="0.2">
      <c r="A13399" s="8">
        <f>IF(IFERROR((MATCH(G13399,$G$1:$G$12712,0)),0),INDEX($A$1:$A$12712,MATCH(G13399,$G$1:$G$12712,0)),MAX($A$2:$A13397)+1)</f>
        <v>257</v>
      </c>
      <c r="B13399" s="8">
        <f t="shared" si="222"/>
        <v>257</v>
      </c>
      <c r="C13399" s="9" t="str">
        <f t="shared" si="223"/>
        <v>Edwin I Hatch</v>
      </c>
      <c r="D13399" s="8">
        <v>57</v>
      </c>
      <c r="E13399" s="8" t="s">
        <v>26202</v>
      </c>
      <c r="F13399" s="10" t="s">
        <v>26209</v>
      </c>
      <c r="G13399" s="8">
        <v>6051</v>
      </c>
      <c r="H13399" s="8" t="s">
        <v>13785</v>
      </c>
      <c r="I13399" s="8" t="s">
        <v>163</v>
      </c>
      <c r="J13399" s="8">
        <v>7140</v>
      </c>
      <c r="K13399" s="8" t="s">
        <v>33821</v>
      </c>
    </row>
    <row r="13400" spans="1:11" x14ac:dyDescent="0.2">
      <c r="A13400" s="8">
        <f>IF(IFERROR((MATCH(G13400,$G$1:$G$12712,0)),0),INDEX($A$1:$A$12712,MATCH(G13400,$G$1:$G$12712,0)),MAX($A$2:$A13399)+1)</f>
        <v>915</v>
      </c>
      <c r="B13400" s="8">
        <f t="shared" si="222"/>
        <v>915</v>
      </c>
      <c r="C13400" s="9" t="str">
        <f t="shared" si="223"/>
        <v>Lloyd Shoals</v>
      </c>
      <c r="D13400" s="8">
        <v>57</v>
      </c>
      <c r="E13400" s="8" t="s">
        <v>26202</v>
      </c>
      <c r="F13400" s="10" t="s">
        <v>26210</v>
      </c>
      <c r="G13400" s="8">
        <v>712</v>
      </c>
      <c r="H13400" s="8" t="s">
        <v>15034</v>
      </c>
      <c r="I13400" s="8" t="s">
        <v>163</v>
      </c>
      <c r="J13400" s="8">
        <v>7140</v>
      </c>
      <c r="K13400" s="8" t="s">
        <v>33821</v>
      </c>
    </row>
    <row r="13401" spans="1:11" x14ac:dyDescent="0.2">
      <c r="A13401" s="8">
        <f>IF(IFERROR((MATCH(G13401,$G$1:$G$12712,0)),0),INDEX($A$1:$A$12712,MATCH(G13401,$G$1:$G$12712,0)),MAX($A$2:$A13400)+1)</f>
        <v>383</v>
      </c>
      <c r="B13401" s="8">
        <f t="shared" si="222"/>
        <v>383</v>
      </c>
      <c r="C13401" s="9" t="str">
        <f t="shared" si="223"/>
        <v>Jack McDonough</v>
      </c>
      <c r="D13401" s="8">
        <v>57</v>
      </c>
      <c r="E13401" s="8" t="s">
        <v>26202</v>
      </c>
      <c r="F13401" s="10" t="s">
        <v>26211</v>
      </c>
      <c r="G13401" s="8">
        <v>710</v>
      </c>
      <c r="H13401" s="8" t="s">
        <v>14032</v>
      </c>
      <c r="I13401" s="8" t="s">
        <v>163</v>
      </c>
      <c r="J13401" s="8">
        <v>7140</v>
      </c>
      <c r="K13401" s="8" t="s">
        <v>33821</v>
      </c>
    </row>
    <row r="13402" spans="1:11" x14ac:dyDescent="0.2">
      <c r="A13402" s="8">
        <f>IF(IFERROR((MATCH(G13402,$G$1:$G$12712,0)),0),INDEX($A$1:$A$12712,MATCH(G13402,$G$1:$G$12712,0)),MAX($A$2:$A13401)+1)</f>
        <v>398</v>
      </c>
      <c r="B13402" s="8">
        <f t="shared" si="222"/>
        <v>398</v>
      </c>
      <c r="C13402" s="9" t="str">
        <f t="shared" si="223"/>
        <v>McManus</v>
      </c>
      <c r="D13402" s="8">
        <v>57</v>
      </c>
      <c r="E13402" s="8" t="s">
        <v>26202</v>
      </c>
      <c r="F13402" s="10" t="s">
        <v>26212</v>
      </c>
      <c r="G13402" s="8">
        <v>715</v>
      </c>
      <c r="H13402" s="8" t="s">
        <v>14058</v>
      </c>
      <c r="I13402" s="8" t="s">
        <v>163</v>
      </c>
      <c r="J13402" s="8">
        <v>7140</v>
      </c>
      <c r="K13402" s="8" t="s">
        <v>33821</v>
      </c>
    </row>
    <row r="13403" spans="1:11" x14ac:dyDescent="0.2">
      <c r="A13403" s="8">
        <f>IF(IFERROR((MATCH(G13403,$G$1:$G$12712,0)),0),INDEX($A$1:$A$12712,MATCH(G13403,$G$1:$G$12712,0)),MAX($A$2:$A13402)+1)</f>
        <v>526</v>
      </c>
      <c r="B13403" s="8">
        <f t="shared" si="222"/>
        <v>526</v>
      </c>
      <c r="C13403" s="9" t="str">
        <f t="shared" si="223"/>
        <v>Scherer</v>
      </c>
      <c r="D13403" s="8">
        <v>57</v>
      </c>
      <c r="E13403" s="8" t="s">
        <v>26202</v>
      </c>
      <c r="F13403" s="10" t="s">
        <v>26213</v>
      </c>
      <c r="G13403" s="8">
        <v>6257</v>
      </c>
      <c r="H13403" s="8" t="s">
        <v>14307</v>
      </c>
      <c r="I13403" s="8" t="s">
        <v>163</v>
      </c>
      <c r="J13403" s="8">
        <v>7140</v>
      </c>
      <c r="K13403" s="8" t="s">
        <v>33821</v>
      </c>
    </row>
    <row r="13404" spans="1:11" x14ac:dyDescent="0.2">
      <c r="A13404" s="8">
        <f>IF(IFERROR((MATCH(G13404,$G$1:$G$12712,0)),0),INDEX($A$1:$A$12712,MATCH(G13404,$G$1:$G$12712,0)),MAX($A$2:$A13403)+1)</f>
        <v>526</v>
      </c>
      <c r="B13404" s="8">
        <f t="shared" si="222"/>
        <v>526</v>
      </c>
      <c r="C13404" s="9" t="str">
        <f t="shared" si="223"/>
        <v>Scherer</v>
      </c>
      <c r="D13404" s="8">
        <v>57</v>
      </c>
      <c r="E13404" s="8" t="s">
        <v>26202</v>
      </c>
      <c r="F13404" s="10" t="s">
        <v>26214</v>
      </c>
      <c r="G13404" s="8">
        <v>6257</v>
      </c>
      <c r="H13404" s="8" t="s">
        <v>14307</v>
      </c>
      <c r="I13404" s="8" t="s">
        <v>163</v>
      </c>
      <c r="J13404" s="8">
        <v>7140</v>
      </c>
      <c r="K13404" s="8" t="s">
        <v>33821</v>
      </c>
    </row>
    <row r="13405" spans="1:11" x14ac:dyDescent="0.2">
      <c r="A13405" s="8">
        <f>IF(IFERROR((MATCH(G13405,$G$1:$G$12712,0)),0),INDEX($A$1:$A$12712,MATCH(G13405,$G$1:$G$12712,0)),MAX($A$2:$A13404)+1)</f>
        <v>607</v>
      </c>
      <c r="B13405" s="8">
        <f t="shared" si="222"/>
        <v>607</v>
      </c>
      <c r="C13405" s="9" t="str">
        <f t="shared" si="223"/>
        <v>Vogtle</v>
      </c>
      <c r="D13405" s="8">
        <v>57</v>
      </c>
      <c r="E13405" s="8" t="s">
        <v>26202</v>
      </c>
      <c r="F13405" s="10" t="s">
        <v>26215</v>
      </c>
      <c r="G13405" s="8">
        <v>649</v>
      </c>
      <c r="H13405" s="8" t="s">
        <v>14470</v>
      </c>
      <c r="I13405" s="8" t="s">
        <v>163</v>
      </c>
      <c r="J13405" s="8">
        <v>7140</v>
      </c>
      <c r="K13405" s="8" t="s">
        <v>33821</v>
      </c>
    </row>
    <row r="13406" spans="1:11" x14ac:dyDescent="0.2">
      <c r="A13406" s="8">
        <f>IF(IFERROR((MATCH(G13406,$G$1:$G$12712,0)),0),INDEX($A$1:$A$12712,MATCH(G13406,$G$1:$G$12712,0)),MAX($A$2:$A13405)+1)</f>
        <v>607</v>
      </c>
      <c r="B13406" s="8">
        <f t="shared" si="222"/>
        <v>607</v>
      </c>
      <c r="C13406" s="9" t="str">
        <f t="shared" si="223"/>
        <v>Vogtle</v>
      </c>
      <c r="D13406" s="8">
        <v>57</v>
      </c>
      <c r="E13406" s="8" t="s">
        <v>26202</v>
      </c>
      <c r="F13406" s="10" t="s">
        <v>26216</v>
      </c>
      <c r="G13406" s="8">
        <v>649</v>
      </c>
      <c r="H13406" s="8" t="s">
        <v>14470</v>
      </c>
      <c r="I13406" s="8" t="s">
        <v>163</v>
      </c>
      <c r="J13406" s="8">
        <v>7140</v>
      </c>
      <c r="K13406" s="8" t="s">
        <v>33821</v>
      </c>
    </row>
    <row r="13407" spans="1:11" x14ac:dyDescent="0.2">
      <c r="A13407" s="8">
        <f>IF(IFERROR((MATCH(G13407,$G$1:$G$12712,0)),0),INDEX($A$1:$A$12712,MATCH(G13407,$G$1:$G$12712,0)),MAX($A$2:$A13406)+1)</f>
        <v>658</v>
      </c>
      <c r="B13407" s="8">
        <f t="shared" si="222"/>
        <v>658</v>
      </c>
      <c r="C13407" s="9" t="str">
        <f t="shared" si="223"/>
        <v>Wansley</v>
      </c>
      <c r="D13407" s="8">
        <v>57</v>
      </c>
      <c r="E13407" s="8" t="s">
        <v>26202</v>
      </c>
      <c r="F13407" s="10" t="s">
        <v>26217</v>
      </c>
      <c r="G13407" s="8">
        <v>6052</v>
      </c>
      <c r="H13407" s="8" t="s">
        <v>14582</v>
      </c>
      <c r="I13407" s="8" t="s">
        <v>163</v>
      </c>
      <c r="J13407" s="8">
        <v>7140</v>
      </c>
      <c r="K13407" s="8" t="s">
        <v>33821</v>
      </c>
    </row>
    <row r="13408" spans="1:11" x14ac:dyDescent="0.2">
      <c r="A13408" s="8">
        <f>IF(IFERROR((MATCH(G13408,$G$1:$G$12712,0)),0),INDEX($A$1:$A$12712,MATCH(G13408,$G$1:$G$12712,0)),MAX($A$2:$A13407)+1)</f>
        <v>658</v>
      </c>
      <c r="B13408" s="8">
        <f t="shared" si="222"/>
        <v>658</v>
      </c>
      <c r="C13408" s="9" t="str">
        <f t="shared" si="223"/>
        <v>Wansley</v>
      </c>
      <c r="D13408" s="8">
        <v>57</v>
      </c>
      <c r="E13408" s="8" t="s">
        <v>26202</v>
      </c>
      <c r="F13408" s="10" t="s">
        <v>26218</v>
      </c>
      <c r="G13408" s="8">
        <v>6052</v>
      </c>
      <c r="H13408" s="8" t="s">
        <v>14582</v>
      </c>
      <c r="I13408" s="8" t="s">
        <v>163</v>
      </c>
      <c r="J13408" s="8">
        <v>7140</v>
      </c>
      <c r="K13408" s="8" t="s">
        <v>33821</v>
      </c>
    </row>
    <row r="13409" spans="1:11" x14ac:dyDescent="0.2">
      <c r="A13409" s="8">
        <f>IF(IFERROR((MATCH(G13409,$G$1:$G$12712,0)),0),INDEX($A$1:$A$12712,MATCH(G13409,$G$1:$G$12712,0)),MAX($A$2:$A13408)+1)</f>
        <v>658</v>
      </c>
      <c r="B13409" s="8">
        <f t="shared" si="222"/>
        <v>658</v>
      </c>
      <c r="C13409" s="9" t="str">
        <f t="shared" si="223"/>
        <v>Wansley</v>
      </c>
      <c r="D13409" s="8">
        <v>57</v>
      </c>
      <c r="E13409" s="8" t="s">
        <v>26202</v>
      </c>
      <c r="F13409" s="10" t="s">
        <v>26219</v>
      </c>
      <c r="G13409" s="8">
        <v>6052</v>
      </c>
      <c r="H13409" s="8" t="s">
        <v>14582</v>
      </c>
      <c r="I13409" s="8" t="s">
        <v>163</v>
      </c>
      <c r="J13409" s="8">
        <v>7140</v>
      </c>
      <c r="K13409" s="8" t="s">
        <v>33821</v>
      </c>
    </row>
    <row r="13410" spans="1:11" x14ac:dyDescent="0.2">
      <c r="A13410" s="8">
        <f>IF(IFERROR((MATCH(G13410,$G$1:$G$12712,0)),0),INDEX($A$1:$A$12712,MATCH(G13410,$G$1:$G$12712,0)),MAX($A$2:$A13409)+1)</f>
        <v>11214</v>
      </c>
      <c r="B13410" s="8" t="e">
        <f t="shared" si="222"/>
        <v>#N/A</v>
      </c>
      <c r="C13410" s="9" t="str">
        <f t="shared" si="223"/>
        <v>na</v>
      </c>
      <c r="D13410" s="8">
        <v>60</v>
      </c>
      <c r="E13410" s="8" t="s">
        <v>9950</v>
      </c>
      <c r="F13410" s="10" t="s">
        <v>26220</v>
      </c>
      <c r="G13410" s="8"/>
      <c r="H13410" s="8"/>
      <c r="I13410" s="8"/>
      <c r="J13410" s="8"/>
      <c r="K13410" s="8" t="s">
        <v>33821</v>
      </c>
    </row>
    <row r="13411" spans="1:11" x14ac:dyDescent="0.2">
      <c r="A13411" s="8">
        <f>IF(IFERROR((MATCH(G13411,$G$1:$G$12712,0)),0),INDEX($A$1:$A$12712,MATCH(G13411,$G$1:$G$12712,0)),MAX($A$2:$A13410)+1)</f>
        <v>2519</v>
      </c>
      <c r="B13411" s="8">
        <f t="shared" si="222"/>
        <v>2519</v>
      </c>
      <c r="C13411" s="9" t="str">
        <f t="shared" si="223"/>
        <v>Seabrook</v>
      </c>
      <c r="D13411" s="8">
        <v>60</v>
      </c>
      <c r="E13411" s="8" t="s">
        <v>9950</v>
      </c>
      <c r="F13411" s="10" t="s">
        <v>26221</v>
      </c>
      <c r="G13411" s="8">
        <v>6115</v>
      </c>
      <c r="H13411" s="8" t="s">
        <v>17249</v>
      </c>
      <c r="I13411" s="8" t="s">
        <v>2723</v>
      </c>
      <c r="J13411" s="8">
        <v>6854</v>
      </c>
      <c r="K13411" s="8" t="s">
        <v>33821</v>
      </c>
    </row>
    <row r="13412" spans="1:11" x14ac:dyDescent="0.2">
      <c r="A13412" s="8">
        <f>IF(IFERROR((MATCH(G13412,$G$1:$G$12712,0)),0),INDEX($A$1:$A$12712,MATCH(G13412,$G$1:$G$12712,0)),MAX($A$2:$A13411)+1)</f>
        <v>2519</v>
      </c>
      <c r="B13412" s="8">
        <f t="shared" si="222"/>
        <v>2519</v>
      </c>
      <c r="C13412" s="9" t="str">
        <f t="shared" si="223"/>
        <v>Seabrook</v>
      </c>
      <c r="D13412" s="8">
        <v>60</v>
      </c>
      <c r="E13412" s="8" t="s">
        <v>9950</v>
      </c>
      <c r="F13412" s="10" t="s">
        <v>26222</v>
      </c>
      <c r="G13412" s="8">
        <v>6115</v>
      </c>
      <c r="H13412" s="8" t="s">
        <v>17249</v>
      </c>
      <c r="I13412" s="8" t="s">
        <v>2723</v>
      </c>
      <c r="J13412" s="8">
        <v>6854</v>
      </c>
      <c r="K13412" s="8" t="s">
        <v>33821</v>
      </c>
    </row>
    <row r="13413" spans="1:11" x14ac:dyDescent="0.2">
      <c r="A13413" s="8">
        <f>IF(IFERROR((MATCH(G13413,$G$1:$G$12712,0)),0),INDEX($A$1:$A$12712,MATCH(G13413,$G$1:$G$12712,0)),MAX($A$2:$A13412)+1)</f>
        <v>11215</v>
      </c>
      <c r="B13413" s="8" t="e">
        <f t="shared" si="222"/>
        <v>#N/A</v>
      </c>
      <c r="C13413" s="9" t="str">
        <f t="shared" si="223"/>
        <v>(a) license #2090</v>
      </c>
      <c r="D13413" s="8">
        <v>61</v>
      </c>
      <c r="E13413" s="8" t="s">
        <v>26224</v>
      </c>
      <c r="F13413" s="10" t="s">
        <v>26223</v>
      </c>
      <c r="G13413" s="8"/>
      <c r="H13413" s="8"/>
      <c r="I13413" s="8"/>
      <c r="J13413" s="8"/>
      <c r="K13413" s="8" t="s">
        <v>33821</v>
      </c>
    </row>
    <row r="13414" spans="1:11" x14ac:dyDescent="0.2">
      <c r="A13414" s="8">
        <f>IF(IFERROR((MATCH(G13414,$G$1:$G$12712,0)),0),INDEX($A$1:$A$12712,MATCH(G13414,$G$1:$G$12712,0)),MAX($A$2:$A13413)+1)</f>
        <v>11216</v>
      </c>
      <c r="B13414" s="8" t="e">
        <f t="shared" si="222"/>
        <v>#N/A</v>
      </c>
      <c r="C13414" s="9" t="str">
        <f t="shared" si="223"/>
        <v>(b) license #2531</v>
      </c>
      <c r="D13414" s="8">
        <v>61</v>
      </c>
      <c r="E13414" s="8" t="s">
        <v>26224</v>
      </c>
      <c r="F13414" s="10" t="s">
        <v>26225</v>
      </c>
      <c r="G13414" s="8"/>
      <c r="H13414" s="8"/>
      <c r="I13414" s="8"/>
      <c r="J13414" s="8"/>
      <c r="K13414" s="8" t="s">
        <v>33821</v>
      </c>
    </row>
    <row r="13415" spans="1:11" x14ac:dyDescent="0.2">
      <c r="A13415" s="8">
        <f>IF(IFERROR((MATCH(G13415,$G$1:$G$12712,0)),0),INDEX($A$1:$A$12712,MATCH(G13415,$G$1:$G$12712,0)),MAX($A$2:$A13414)+1)</f>
        <v>11217</v>
      </c>
      <c r="B13415" s="8" t="e">
        <f t="shared" si="222"/>
        <v>#N/A</v>
      </c>
      <c r="C13415" s="9" t="str">
        <f t="shared" si="223"/>
        <v>(c) license #2674</v>
      </c>
      <c r="D13415" s="8">
        <v>61</v>
      </c>
      <c r="E13415" s="8" t="s">
        <v>26224</v>
      </c>
      <c r="F13415" s="10" t="s">
        <v>26226</v>
      </c>
      <c r="G13415" s="8"/>
      <c r="H13415" s="8"/>
      <c r="I13415" s="8"/>
      <c r="J13415" s="8"/>
      <c r="K13415" s="8" t="s">
        <v>33821</v>
      </c>
    </row>
    <row r="13416" spans="1:11" x14ac:dyDescent="0.2">
      <c r="A13416" s="8">
        <f>IF(IFERROR((MATCH(G13416,$G$1:$G$12712,0)),0),INDEX($A$1:$A$12712,MATCH(G13416,$G$1:$G$12712,0)),MAX($A$2:$A13415)+1)</f>
        <v>11218</v>
      </c>
      <c r="B13416" s="8" t="e">
        <f t="shared" si="222"/>
        <v>#N/A</v>
      </c>
      <c r="C13416" s="9" t="str">
        <f t="shared" si="223"/>
        <v>(d) license #2879</v>
      </c>
      <c r="D13416" s="8">
        <v>61</v>
      </c>
      <c r="E13416" s="8" t="s">
        <v>26224</v>
      </c>
      <c r="F13416" s="10" t="s">
        <v>26227</v>
      </c>
      <c r="G13416" s="8"/>
      <c r="H13416" s="8"/>
      <c r="I13416" s="8"/>
      <c r="J13416" s="8"/>
      <c r="K13416" s="8" t="s">
        <v>33821</v>
      </c>
    </row>
    <row r="13417" spans="1:11" x14ac:dyDescent="0.2">
      <c r="A13417" s="8">
        <f>IF(IFERROR((MATCH(G13417,$G$1:$G$12712,0)),0),INDEX($A$1:$A$12712,MATCH(G13417,$G$1:$G$12712,0)),MAX($A$2:$A13416)+1)</f>
        <v>11219</v>
      </c>
      <c r="B13417" s="8" t="e">
        <f t="shared" si="222"/>
        <v>#N/A</v>
      </c>
      <c r="C13417" s="9" t="str">
        <f t="shared" si="223"/>
        <v>a project # 2090</v>
      </c>
      <c r="D13417" s="8">
        <v>61</v>
      </c>
      <c r="E13417" s="8" t="s">
        <v>26224</v>
      </c>
      <c r="F13417" s="10" t="s">
        <v>26228</v>
      </c>
      <c r="G13417" s="8"/>
      <c r="H13417" s="8"/>
      <c r="I13417" s="8"/>
      <c r="J13417" s="8"/>
      <c r="K13417" s="8" t="s">
        <v>33821</v>
      </c>
    </row>
    <row r="13418" spans="1:11" x14ac:dyDescent="0.2">
      <c r="A13418" s="8">
        <f>IF(IFERROR((MATCH(G13418,$G$1:$G$12712,0)),0),INDEX($A$1:$A$12712,MATCH(G13418,$G$1:$G$12712,0)),MAX($A$2:$A13417)+1)</f>
        <v>11220</v>
      </c>
      <c r="B13418" s="8" t="e">
        <f t="shared" si="222"/>
        <v>#N/A</v>
      </c>
      <c r="C13418" s="9" t="str">
        <f t="shared" si="223"/>
        <v>b project # 2531</v>
      </c>
      <c r="D13418" s="8">
        <v>61</v>
      </c>
      <c r="E13418" s="8" t="s">
        <v>26224</v>
      </c>
      <c r="F13418" s="10" t="s">
        <v>26229</v>
      </c>
      <c r="G13418" s="8"/>
      <c r="H13418" s="8"/>
      <c r="I13418" s="8"/>
      <c r="J13418" s="8"/>
      <c r="K13418" s="8" t="s">
        <v>33821</v>
      </c>
    </row>
    <row r="13419" spans="1:11" x14ac:dyDescent="0.2">
      <c r="A13419" s="8">
        <f>IF(IFERROR((MATCH(G13419,$G$1:$G$12712,0)),0),INDEX($A$1:$A$12712,MATCH(G13419,$G$1:$G$12712,0)),MAX($A$2:$A13418)+1)</f>
        <v>50</v>
      </c>
      <c r="B13419" s="8">
        <f t="shared" si="222"/>
        <v>50</v>
      </c>
      <c r="C13419" s="9" t="str">
        <f t="shared" si="223"/>
        <v>Berlin 5</v>
      </c>
      <c r="D13419" s="8">
        <v>61</v>
      </c>
      <c r="E13419" s="8" t="s">
        <v>26224</v>
      </c>
      <c r="F13419" s="10" t="s">
        <v>26230</v>
      </c>
      <c r="G13419" s="8">
        <v>3734</v>
      </c>
      <c r="H13419" s="8" t="s">
        <v>13381</v>
      </c>
      <c r="I13419" s="8" t="s">
        <v>170</v>
      </c>
      <c r="J13419" s="8">
        <v>7601</v>
      </c>
      <c r="K13419" s="8" t="s">
        <v>33821</v>
      </c>
    </row>
    <row r="13420" spans="1:11" x14ac:dyDescent="0.2">
      <c r="A13420" s="8">
        <f>IF(IFERROR((MATCH(G13420,$G$1:$G$12712,0)),0),INDEX($A$1:$A$12712,MATCH(G13420,$G$1:$G$12712,0)),MAX($A$2:$A13419)+1)</f>
        <v>11221</v>
      </c>
      <c r="B13420" s="8" t="e">
        <f t="shared" si="222"/>
        <v>#N/A</v>
      </c>
      <c r="C13420" s="9" t="str">
        <f t="shared" si="223"/>
        <v>c project # 2674</v>
      </c>
      <c r="D13420" s="8">
        <v>61</v>
      </c>
      <c r="E13420" s="8" t="s">
        <v>26224</v>
      </c>
      <c r="F13420" s="10" t="s">
        <v>26231</v>
      </c>
      <c r="G13420" s="8"/>
      <c r="H13420" s="8"/>
      <c r="I13420" s="8"/>
      <c r="J13420" s="8"/>
      <c r="K13420" s="8" t="s">
        <v>33821</v>
      </c>
    </row>
    <row r="13421" spans="1:11" x14ac:dyDescent="0.2">
      <c r="A13421" s="8">
        <f>IF(IFERROR((MATCH(G13421,$G$1:$G$12712,0)),0),INDEX($A$1:$A$12712,MATCH(G13421,$G$1:$G$12712,0)),MAX($A$2:$A13420)+1)</f>
        <v>119</v>
      </c>
      <c r="B13421" s="8">
        <f t="shared" si="222"/>
        <v>119</v>
      </c>
      <c r="C13421" s="9" t="str">
        <f t="shared" si="223"/>
        <v>Colchester 16</v>
      </c>
      <c r="D13421" s="8">
        <v>61</v>
      </c>
      <c r="E13421" s="8" t="s">
        <v>26224</v>
      </c>
      <c r="F13421" s="10" t="s">
        <v>26232</v>
      </c>
      <c r="G13421" s="8">
        <v>3735</v>
      </c>
      <c r="H13421" s="8" t="s">
        <v>13506</v>
      </c>
      <c r="I13421" s="8" t="s">
        <v>170</v>
      </c>
      <c r="J13421" s="8">
        <v>7601</v>
      </c>
      <c r="K13421" s="8" t="s">
        <v>33821</v>
      </c>
    </row>
    <row r="13422" spans="1:11" x14ac:dyDescent="0.2">
      <c r="A13422" s="8">
        <f>IF(IFERROR((MATCH(G13422,$G$1:$G$12712,0)),0),INDEX($A$1:$A$12712,MATCH(G13422,$G$1:$G$12712,0)),MAX($A$2:$A13421)+1)</f>
        <v>11222</v>
      </c>
      <c r="B13422" s="8" t="e">
        <f t="shared" si="222"/>
        <v>#N/A</v>
      </c>
      <c r="C13422" s="9" t="str">
        <f t="shared" si="223"/>
        <v>d project # 2879</v>
      </c>
      <c r="D13422" s="8">
        <v>61</v>
      </c>
      <c r="E13422" s="8" t="s">
        <v>26224</v>
      </c>
      <c r="F13422" s="10" t="s">
        <v>26233</v>
      </c>
      <c r="G13422" s="8"/>
      <c r="H13422" s="8"/>
      <c r="I13422" s="8"/>
      <c r="J13422" s="8"/>
      <c r="K13422" s="8" t="s">
        <v>33821</v>
      </c>
    </row>
    <row r="13423" spans="1:11" x14ac:dyDescent="0.2">
      <c r="A13423" s="8">
        <f>A1046</f>
        <v>714</v>
      </c>
      <c r="B13423" s="8" t="e">
        <f t="shared" si="222"/>
        <v>#N/A</v>
      </c>
      <c r="C13423" s="9" t="str">
        <f t="shared" si="223"/>
        <v>deforge sta #1 d</v>
      </c>
      <c r="D13423" s="8">
        <v>61</v>
      </c>
      <c r="E13423" s="8" t="s">
        <v>26224</v>
      </c>
      <c r="F13423" s="10" t="s">
        <v>26234</v>
      </c>
      <c r="G13423" s="8"/>
      <c r="H13423" s="8"/>
      <c r="I13423" s="8"/>
      <c r="J13423" s="8"/>
      <c r="K13423" s="8" t="s">
        <v>33821</v>
      </c>
    </row>
    <row r="13424" spans="1:11" x14ac:dyDescent="0.2">
      <c r="A13424" s="8">
        <f>A1046</f>
        <v>714</v>
      </c>
      <c r="B13424" s="8" t="e">
        <f t="shared" si="222"/>
        <v>#N/A</v>
      </c>
      <c r="C13424" s="9" t="str">
        <f t="shared" si="223"/>
        <v>deforge stat. 1 d</v>
      </c>
      <c r="D13424" s="8">
        <v>61</v>
      </c>
      <c r="E13424" s="8" t="s">
        <v>26224</v>
      </c>
      <c r="F13424" s="10" t="s">
        <v>26235</v>
      </c>
      <c r="G13424" s="8"/>
      <c r="H13424" s="8"/>
      <c r="I13424" s="8"/>
      <c r="J13424" s="8"/>
      <c r="K13424" s="8" t="s">
        <v>33821</v>
      </c>
    </row>
    <row r="13425" spans="1:11" x14ac:dyDescent="0.2">
      <c r="A13425" s="8">
        <f>IF(IFERROR((MATCH(G13425,$G$1:$G$12712,0)),0),INDEX($A$1:$A$12712,MATCH(G13425,$G$1:$G$12712,0)),MAX($A$2:$A13424)+1)</f>
        <v>11223</v>
      </c>
      <c r="B13425" s="8" t="e">
        <f t="shared" si="222"/>
        <v>#N/A</v>
      </c>
      <c r="C13425" s="9" t="str">
        <f t="shared" si="223"/>
        <v>deisel</v>
      </c>
      <c r="D13425" s="8">
        <v>61</v>
      </c>
      <c r="E13425" s="8" t="s">
        <v>26224</v>
      </c>
      <c r="F13425" s="10" t="s">
        <v>26236</v>
      </c>
      <c r="G13425" s="8"/>
      <c r="H13425" s="8"/>
      <c r="I13425" s="8"/>
      <c r="J13425" s="8"/>
      <c r="K13425" s="8" t="s">
        <v>33821</v>
      </c>
    </row>
    <row r="13426" spans="1:11" x14ac:dyDescent="0.2">
      <c r="A13426" s="8">
        <f>IF(IFERROR((MATCH(G13426,$G$1:$G$12712,0)),0),INDEX($A$1:$A$12712,MATCH(G13426,$G$1:$G$12712,0)),MAX($A$2:$A13425)+1)</f>
        <v>723</v>
      </c>
      <c r="B13426" s="8">
        <f t="shared" ref="B13426:B13489" si="224">IF(COUNTIF($G$1:$G$12712,G13426&gt;0),0,INDEX($A$1:$A$12712,MATCH(G13426,$G$1:$G$12712,0)))</f>
        <v>723</v>
      </c>
      <c r="C13426" s="9" t="str">
        <f t="shared" si="223"/>
        <v>Essex Junction 19</v>
      </c>
      <c r="D13426" s="8">
        <v>61</v>
      </c>
      <c r="E13426" s="8" t="s">
        <v>26224</v>
      </c>
      <c r="F13426" s="10" t="s">
        <v>26237</v>
      </c>
      <c r="G13426" s="8">
        <v>3737</v>
      </c>
      <c r="H13426" s="8" t="s">
        <v>14706</v>
      </c>
      <c r="I13426" s="8" t="s">
        <v>170</v>
      </c>
      <c r="J13426" s="8">
        <v>7601</v>
      </c>
      <c r="K13426" s="8" t="s">
        <v>33821</v>
      </c>
    </row>
    <row r="13427" spans="1:11" x14ac:dyDescent="0.2">
      <c r="A13427" s="8">
        <f>IF(IFERROR((MATCH(G13427,$G$1:$G$12712,0)),0),INDEX($A$1:$A$12712,MATCH(G13427,$G$1:$G$12712,0)),MAX($A$2:$A13426)+1)</f>
        <v>723</v>
      </c>
      <c r="B13427" s="8">
        <f t="shared" si="224"/>
        <v>723</v>
      </c>
      <c r="C13427" s="9" t="str">
        <f t="shared" si="223"/>
        <v>Essex Junction 19</v>
      </c>
      <c r="D13427" s="8">
        <v>61</v>
      </c>
      <c r="E13427" s="8" t="s">
        <v>26224</v>
      </c>
      <c r="F13427" s="10" t="s">
        <v>26238</v>
      </c>
      <c r="G13427" s="8">
        <v>3737</v>
      </c>
      <c r="H13427" s="8" t="s">
        <v>14706</v>
      </c>
      <c r="I13427" s="8" t="s">
        <v>170</v>
      </c>
      <c r="J13427" s="8">
        <v>7601</v>
      </c>
      <c r="K13427" s="8" t="s">
        <v>33821</v>
      </c>
    </row>
    <row r="13428" spans="1:11" x14ac:dyDescent="0.2">
      <c r="A13428" s="8">
        <f>IF(IFERROR((MATCH(G13428,$G$1:$G$12712,0)),0),INDEX($A$1:$A$12712,MATCH(G13428,$G$1:$G$12712,0)),MAX($A$2:$A13427)+1)</f>
        <v>723</v>
      </c>
      <c r="B13428" s="8">
        <f t="shared" si="224"/>
        <v>723</v>
      </c>
      <c r="C13428" s="9" t="str">
        <f t="shared" si="223"/>
        <v>Essex Junction 19</v>
      </c>
      <c r="D13428" s="8">
        <v>61</v>
      </c>
      <c r="E13428" s="8" t="s">
        <v>26224</v>
      </c>
      <c r="F13428" s="10" t="s">
        <v>26239</v>
      </c>
      <c r="G13428" s="8">
        <v>3737</v>
      </c>
      <c r="H13428" s="8" t="s">
        <v>14706</v>
      </c>
      <c r="I13428" s="8" t="s">
        <v>170</v>
      </c>
      <c r="J13428" s="8">
        <v>7601</v>
      </c>
      <c r="K13428" s="8" t="s">
        <v>33821</v>
      </c>
    </row>
    <row r="13429" spans="1:11" x14ac:dyDescent="0.2">
      <c r="A13429" s="8">
        <f>IF(IFERROR((MATCH(G13429,$G$1:$G$12712,0)),0),INDEX($A$1:$A$12712,MATCH(G13429,$G$1:$G$12712,0)),MAX($A$2:$A13428)+1)</f>
        <v>723</v>
      </c>
      <c r="B13429" s="8">
        <f t="shared" si="224"/>
        <v>723</v>
      </c>
      <c r="C13429" s="9" t="str">
        <f t="shared" si="223"/>
        <v>Essex Junction 19</v>
      </c>
      <c r="D13429" s="8">
        <v>61</v>
      </c>
      <c r="E13429" s="8" t="s">
        <v>26224</v>
      </c>
      <c r="F13429" s="10" t="s">
        <v>26240</v>
      </c>
      <c r="G13429" s="8">
        <v>3737</v>
      </c>
      <c r="H13429" s="8" t="s">
        <v>14706</v>
      </c>
      <c r="I13429" s="8" t="s">
        <v>170</v>
      </c>
      <c r="J13429" s="8">
        <v>7601</v>
      </c>
      <c r="K13429" s="8" t="s">
        <v>33821</v>
      </c>
    </row>
    <row r="13430" spans="1:11" x14ac:dyDescent="0.2">
      <c r="A13430" s="8">
        <f>IF(IFERROR((MATCH(G13430,$G$1:$G$12712,0)),0),INDEX($A$1:$A$12712,MATCH(G13430,$G$1:$G$12712,0)),MAX($A$2:$A13429)+1)</f>
        <v>2637</v>
      </c>
      <c r="B13430" s="8">
        <f t="shared" si="224"/>
        <v>2637</v>
      </c>
      <c r="C13430" s="9" t="str">
        <f t="shared" si="223"/>
        <v>Gorge 18</v>
      </c>
      <c r="D13430" s="8">
        <v>61</v>
      </c>
      <c r="E13430" s="8" t="s">
        <v>26224</v>
      </c>
      <c r="F13430" s="10" t="s">
        <v>26241</v>
      </c>
      <c r="G13430" s="8">
        <v>6475</v>
      </c>
      <c r="H13430" s="8" t="s">
        <v>17367</v>
      </c>
      <c r="I13430" s="8" t="s">
        <v>170</v>
      </c>
      <c r="J13430" s="8">
        <v>7601</v>
      </c>
      <c r="K13430" s="8" t="s">
        <v>33821</v>
      </c>
    </row>
    <row r="13431" spans="1:11" x14ac:dyDescent="0.2">
      <c r="A13431" s="8">
        <f>IF(IFERROR((MATCH(G13431,$G$1:$G$12712,0)),0),INDEX($A$1:$A$12712,MATCH(G13431,$G$1:$G$12712,0)),MAX($A$2:$A13430)+1)</f>
        <v>2637</v>
      </c>
      <c r="B13431" s="8">
        <f t="shared" si="224"/>
        <v>2637</v>
      </c>
      <c r="C13431" s="9" t="str">
        <f t="shared" si="223"/>
        <v>Gorge 18</v>
      </c>
      <c r="D13431" s="8">
        <v>61</v>
      </c>
      <c r="E13431" s="8" t="s">
        <v>26224</v>
      </c>
      <c r="F13431" s="10" t="s">
        <v>26242</v>
      </c>
      <c r="G13431" s="8">
        <v>6475</v>
      </c>
      <c r="H13431" s="8" t="s">
        <v>17367</v>
      </c>
      <c r="I13431" s="8" t="s">
        <v>170</v>
      </c>
      <c r="J13431" s="8">
        <v>7601</v>
      </c>
      <c r="K13431" s="8" t="s">
        <v>33821</v>
      </c>
    </row>
    <row r="13432" spans="1:11" x14ac:dyDescent="0.2">
      <c r="A13432" s="8">
        <f>IF(IFERROR((MATCH(G13432,$G$1:$G$12712,0)),0),INDEX($A$1:$A$12712,MATCH(G13432,$G$1:$G$12712,0)),MAX($A$2:$A13431)+1)</f>
        <v>363</v>
      </c>
      <c r="B13432" s="8">
        <f t="shared" si="224"/>
        <v>363</v>
      </c>
      <c r="C13432" s="9" t="str">
        <f t="shared" si="223"/>
        <v>J C McNeil</v>
      </c>
      <c r="D13432" s="8">
        <v>61</v>
      </c>
      <c r="E13432" s="8" t="s">
        <v>26224</v>
      </c>
      <c r="F13432" s="10" t="s">
        <v>26243</v>
      </c>
      <c r="G13432" s="8">
        <v>589</v>
      </c>
      <c r="H13432" s="8" t="s">
        <v>13991</v>
      </c>
      <c r="I13432" s="8" t="s">
        <v>1054</v>
      </c>
      <c r="J13432" s="8">
        <v>2548</v>
      </c>
      <c r="K13432" s="8" t="s">
        <v>33821</v>
      </c>
    </row>
    <row r="13433" spans="1:11" x14ac:dyDescent="0.2">
      <c r="A13433" s="8">
        <f>IF(IFERROR((MATCH(G13433,$G$1:$G$12712,0)),0),INDEX($A$1:$A$12712,MATCH(G13433,$G$1:$G$12712,0)),MAX($A$2:$A13432)+1)</f>
        <v>363</v>
      </c>
      <c r="B13433" s="8">
        <f t="shared" si="224"/>
        <v>363</v>
      </c>
      <c r="C13433" s="9" t="str">
        <f t="shared" si="223"/>
        <v>J C McNeil</v>
      </c>
      <c r="D13433" s="8">
        <v>61</v>
      </c>
      <c r="E13433" s="8" t="s">
        <v>26224</v>
      </c>
      <c r="F13433" s="10" t="s">
        <v>26244</v>
      </c>
      <c r="G13433" s="8">
        <v>589</v>
      </c>
      <c r="H13433" s="8" t="s">
        <v>13991</v>
      </c>
      <c r="I13433" s="8" t="s">
        <v>1054</v>
      </c>
      <c r="J13433" s="8">
        <v>2548</v>
      </c>
      <c r="K13433" s="8" t="s">
        <v>33821</v>
      </c>
    </row>
    <row r="13434" spans="1:11" x14ac:dyDescent="0.2">
      <c r="A13434" s="8">
        <f>IF(IFERROR((MATCH(G13434,$G$1:$G$12712,0)),0),INDEX($A$1:$A$12712,MATCH(G13434,$G$1:$G$12712,0)),MAX($A$2:$A13433)+1)</f>
        <v>363</v>
      </c>
      <c r="B13434" s="8">
        <f t="shared" si="224"/>
        <v>363</v>
      </c>
      <c r="C13434" s="9" t="str">
        <f t="shared" si="223"/>
        <v>J C McNeil</v>
      </c>
      <c r="D13434" s="8">
        <v>61</v>
      </c>
      <c r="E13434" s="8" t="s">
        <v>26224</v>
      </c>
      <c r="F13434" s="10" t="s">
        <v>26245</v>
      </c>
      <c r="G13434" s="8">
        <v>589</v>
      </c>
      <c r="H13434" s="8" t="s">
        <v>13991</v>
      </c>
      <c r="I13434" s="8" t="s">
        <v>1054</v>
      </c>
      <c r="J13434" s="8">
        <v>2548</v>
      </c>
      <c r="K13434" s="8" t="s">
        <v>33821</v>
      </c>
    </row>
    <row r="13435" spans="1:11" x14ac:dyDescent="0.2">
      <c r="A13435" s="8">
        <f>IF(IFERROR((MATCH(G13435,$G$1:$G$12712,0)),0),INDEX($A$1:$A$12712,MATCH(G13435,$G$1:$G$12712,0)),MAX($A$2:$A13434)+1)</f>
        <v>2402</v>
      </c>
      <c r="B13435" s="8">
        <f t="shared" si="224"/>
        <v>2402</v>
      </c>
      <c r="C13435" s="9" t="str">
        <f t="shared" si="223"/>
        <v>Marshfield 6</v>
      </c>
      <c r="D13435" s="8">
        <v>61</v>
      </c>
      <c r="E13435" s="8" t="s">
        <v>26224</v>
      </c>
      <c r="F13435" s="10" t="s">
        <v>26246</v>
      </c>
      <c r="G13435" s="8">
        <v>3739</v>
      </c>
      <c r="H13435" s="8" t="s">
        <v>17131</v>
      </c>
      <c r="I13435" s="8" t="s">
        <v>170</v>
      </c>
      <c r="J13435" s="8">
        <v>7601</v>
      </c>
      <c r="K13435" s="8" t="s">
        <v>33821</v>
      </c>
    </row>
    <row r="13436" spans="1:11" x14ac:dyDescent="0.2">
      <c r="A13436" s="8">
        <f>IF(IFERROR((MATCH(G13436,$G$1:$G$12712,0)),0),INDEX($A$1:$A$12712,MATCH(G13436,$G$1:$G$12712,0)),MAX($A$2:$A13435)+1)</f>
        <v>2402</v>
      </c>
      <c r="B13436" s="8">
        <f t="shared" si="224"/>
        <v>2402</v>
      </c>
      <c r="C13436" s="9" t="str">
        <f t="shared" si="223"/>
        <v>Marshfield 6</v>
      </c>
      <c r="D13436" s="8">
        <v>61</v>
      </c>
      <c r="E13436" s="8" t="s">
        <v>26224</v>
      </c>
      <c r="F13436" s="10" t="s">
        <v>26247</v>
      </c>
      <c r="G13436" s="8">
        <v>3739</v>
      </c>
      <c r="H13436" s="8" t="s">
        <v>17131</v>
      </c>
      <c r="I13436" s="8" t="s">
        <v>170</v>
      </c>
      <c r="J13436" s="8">
        <v>7601</v>
      </c>
      <c r="K13436" s="8" t="s">
        <v>33821</v>
      </c>
    </row>
    <row r="13437" spans="1:11" x14ac:dyDescent="0.2">
      <c r="A13437" s="8">
        <f>IF(IFERROR((MATCH(G13437,$G$1:$G$12712,0)),0),INDEX($A$1:$A$12712,MATCH(G13437,$G$1:$G$12712,0)),MAX($A$2:$A13436)+1)</f>
        <v>363</v>
      </c>
      <c r="B13437" s="8">
        <f t="shared" si="224"/>
        <v>363</v>
      </c>
      <c r="C13437" s="9" t="str">
        <f t="shared" si="223"/>
        <v>J C McNeil</v>
      </c>
      <c r="D13437" s="8">
        <v>61</v>
      </c>
      <c r="E13437" s="8" t="s">
        <v>26224</v>
      </c>
      <c r="F13437" s="10" t="s">
        <v>26248</v>
      </c>
      <c r="G13437" s="8">
        <v>589</v>
      </c>
      <c r="H13437" s="8" t="s">
        <v>13991</v>
      </c>
      <c r="I13437" s="8" t="s">
        <v>1054</v>
      </c>
      <c r="J13437" s="8">
        <v>2548</v>
      </c>
      <c r="K13437" s="8" t="s">
        <v>33821</v>
      </c>
    </row>
    <row r="13438" spans="1:11" x14ac:dyDescent="0.2">
      <c r="A13438" s="8">
        <f>IF(IFERROR((MATCH(G13438,$G$1:$G$12712,0)),0),INDEX($A$1:$A$12712,MATCH(G13438,$G$1:$G$12712,0)),MAX($A$2:$A13437)+1)</f>
        <v>2403</v>
      </c>
      <c r="B13438" s="8">
        <f t="shared" si="224"/>
        <v>2403</v>
      </c>
      <c r="C13438" s="9" t="str">
        <f t="shared" si="223"/>
        <v>Middlesex 2</v>
      </c>
      <c r="D13438" s="8">
        <v>61</v>
      </c>
      <c r="E13438" s="8" t="s">
        <v>26224</v>
      </c>
      <c r="F13438" s="10" t="s">
        <v>26249</v>
      </c>
      <c r="G13438" s="8">
        <v>3740</v>
      </c>
      <c r="H13438" s="8" t="s">
        <v>17132</v>
      </c>
      <c r="I13438" s="8" t="s">
        <v>170</v>
      </c>
      <c r="J13438" s="8">
        <v>7601</v>
      </c>
      <c r="K13438" s="8" t="s">
        <v>33821</v>
      </c>
    </row>
    <row r="13439" spans="1:11" x14ac:dyDescent="0.2">
      <c r="A13439" s="8">
        <f>IF(IFERROR((MATCH(G13439,$G$1:$G$12712,0)),0),INDEX($A$1:$A$12712,MATCH(G13439,$G$1:$G$12712,0)),MAX($A$2:$A13438)+1)</f>
        <v>2403</v>
      </c>
      <c r="B13439" s="8">
        <f t="shared" si="224"/>
        <v>2403</v>
      </c>
      <c r="C13439" s="9" t="str">
        <f t="shared" si="223"/>
        <v>Middlesex 2</v>
      </c>
      <c r="D13439" s="8">
        <v>61</v>
      </c>
      <c r="E13439" s="8" t="s">
        <v>26224</v>
      </c>
      <c r="F13439" s="10" t="s">
        <v>26250</v>
      </c>
      <c r="G13439" s="8">
        <v>3740</v>
      </c>
      <c r="H13439" s="8" t="s">
        <v>17132</v>
      </c>
      <c r="I13439" s="8" t="s">
        <v>170</v>
      </c>
      <c r="J13439" s="8">
        <v>7601</v>
      </c>
      <c r="K13439" s="8" t="s">
        <v>33821</v>
      </c>
    </row>
    <row r="13440" spans="1:11" x14ac:dyDescent="0.2">
      <c r="A13440" s="8">
        <f>IF(IFERROR((MATCH(G13440,$G$1:$G$12712,0)),0),INDEX($A$1:$A$12712,MATCH(G13440,$G$1:$G$12712,0)),MAX($A$2:$A13439)+1)</f>
        <v>561</v>
      </c>
      <c r="B13440" s="8">
        <f t="shared" si="224"/>
        <v>561</v>
      </c>
      <c r="C13440" s="9" t="str">
        <f t="shared" si="223"/>
        <v>Stony Brook</v>
      </c>
      <c r="D13440" s="8">
        <v>61</v>
      </c>
      <c r="E13440" s="8" t="s">
        <v>26224</v>
      </c>
      <c r="F13440" s="10" t="s">
        <v>26251</v>
      </c>
      <c r="G13440" s="8">
        <v>6081</v>
      </c>
      <c r="H13440" s="8" t="s">
        <v>14371</v>
      </c>
      <c r="I13440" s="8" t="s">
        <v>2482</v>
      </c>
      <c r="J13440" s="8">
        <v>11806</v>
      </c>
      <c r="K13440" s="8" t="s">
        <v>33821</v>
      </c>
    </row>
    <row r="13441" spans="1:11" x14ac:dyDescent="0.2">
      <c r="A13441" s="8">
        <f>IF(IFERROR((MATCH(G13441,$G$1:$G$12712,0)),0),INDEX($A$1:$A$12712,MATCH(G13441,$G$1:$G$12712,0)),MAX($A$2:$A13440)+1)</f>
        <v>561</v>
      </c>
      <c r="B13441" s="8">
        <f t="shared" si="224"/>
        <v>561</v>
      </c>
      <c r="C13441" s="9" t="str">
        <f t="shared" si="223"/>
        <v>Stony Brook</v>
      </c>
      <c r="D13441" s="8">
        <v>61</v>
      </c>
      <c r="E13441" s="8" t="s">
        <v>26224</v>
      </c>
      <c r="F13441" s="10" t="s">
        <v>26252</v>
      </c>
      <c r="G13441" s="8">
        <v>6081</v>
      </c>
      <c r="H13441" s="8" t="s">
        <v>14371</v>
      </c>
      <c r="I13441" s="8" t="s">
        <v>2482</v>
      </c>
      <c r="J13441" s="8">
        <v>11806</v>
      </c>
      <c r="K13441" s="8" t="s">
        <v>33821</v>
      </c>
    </row>
    <row r="13442" spans="1:11" x14ac:dyDescent="0.2">
      <c r="A13442" s="8">
        <f>IF(IFERROR((MATCH(G13442,$G$1:$G$12712,0)),0),INDEX($A$1:$A$12712,MATCH(G13442,$G$1:$G$12712,0)),MAX($A$2:$A13441)+1)</f>
        <v>561</v>
      </c>
      <c r="B13442" s="8">
        <f t="shared" si="224"/>
        <v>561</v>
      </c>
      <c r="C13442" s="9" t="str">
        <f t="shared" si="223"/>
        <v>Stony Brook</v>
      </c>
      <c r="D13442" s="8">
        <v>61</v>
      </c>
      <c r="E13442" s="8" t="s">
        <v>26224</v>
      </c>
      <c r="F13442" s="10" t="s">
        <v>26253</v>
      </c>
      <c r="G13442" s="8">
        <v>6081</v>
      </c>
      <c r="H13442" s="8" t="s">
        <v>14371</v>
      </c>
      <c r="I13442" s="8" t="s">
        <v>2482</v>
      </c>
      <c r="J13442" s="8">
        <v>11806</v>
      </c>
      <c r="K13442" s="8" t="s">
        <v>33821</v>
      </c>
    </row>
    <row r="13443" spans="1:11" x14ac:dyDescent="0.2">
      <c r="A13443" s="8">
        <f>IF(IFERROR((MATCH(G13443,$G$1:$G$12712,0)),0),INDEX($A$1:$A$12712,MATCH(G13443,$G$1:$G$12712,0)),MAX($A$2:$A13442)+1)</f>
        <v>561</v>
      </c>
      <c r="B13443" s="8">
        <f t="shared" si="224"/>
        <v>561</v>
      </c>
      <c r="C13443" s="9" t="str">
        <f t="shared" si="223"/>
        <v>Stony Brook</v>
      </c>
      <c r="D13443" s="8">
        <v>61</v>
      </c>
      <c r="E13443" s="8" t="s">
        <v>26224</v>
      </c>
      <c r="F13443" s="10" t="s">
        <v>26254</v>
      </c>
      <c r="G13443" s="8">
        <v>6081</v>
      </c>
      <c r="H13443" s="8" t="s">
        <v>14371</v>
      </c>
      <c r="I13443" s="8" t="s">
        <v>2482</v>
      </c>
      <c r="J13443" s="8">
        <v>11806</v>
      </c>
      <c r="K13443" s="8" t="s">
        <v>33821</v>
      </c>
    </row>
    <row r="13444" spans="1:11" x14ac:dyDescent="0.2">
      <c r="A13444" s="8">
        <f>IF(IFERROR((MATCH(G13444,$G$1:$G$12712,0)),0),INDEX($A$1:$A$12712,MATCH(G13444,$G$1:$G$12712,0)),MAX($A$2:$A13443)+1)</f>
        <v>2646</v>
      </c>
      <c r="B13444" s="8">
        <f t="shared" si="224"/>
        <v>2646</v>
      </c>
      <c r="C13444" s="9" t="str">
        <f t="shared" si="223"/>
        <v>Vergennes 9</v>
      </c>
      <c r="D13444" s="8">
        <v>61</v>
      </c>
      <c r="E13444" s="8" t="s">
        <v>26224</v>
      </c>
      <c r="F13444" s="10" t="s">
        <v>26255</v>
      </c>
      <c r="G13444" s="8">
        <v>6519</v>
      </c>
      <c r="H13444" s="8" t="s">
        <v>17376</v>
      </c>
      <c r="I13444" s="8" t="s">
        <v>170</v>
      </c>
      <c r="J13444" s="8">
        <v>7601</v>
      </c>
      <c r="K13444" s="8" t="s">
        <v>33821</v>
      </c>
    </row>
    <row r="13445" spans="1:11" x14ac:dyDescent="0.2">
      <c r="A13445" s="8">
        <f>IF(IFERROR((MATCH(G13445,$G$1:$G$12712,0)),0),INDEX($A$1:$A$12712,MATCH(G13445,$G$1:$G$12712,0)),MAX($A$2:$A13444)+1)</f>
        <v>2646</v>
      </c>
      <c r="B13445" s="8">
        <f t="shared" si="224"/>
        <v>2646</v>
      </c>
      <c r="C13445" s="9" t="str">
        <f t="shared" si="223"/>
        <v>Vergennes 9</v>
      </c>
      <c r="D13445" s="8">
        <v>61</v>
      </c>
      <c r="E13445" s="8" t="s">
        <v>26224</v>
      </c>
      <c r="F13445" s="10" t="s">
        <v>26256</v>
      </c>
      <c r="G13445" s="8">
        <v>6519</v>
      </c>
      <c r="H13445" s="8" t="s">
        <v>17376</v>
      </c>
      <c r="I13445" s="8" t="s">
        <v>170</v>
      </c>
      <c r="J13445" s="8">
        <v>7601</v>
      </c>
      <c r="K13445" s="8" t="s">
        <v>33821</v>
      </c>
    </row>
    <row r="13446" spans="1:11" x14ac:dyDescent="0.2">
      <c r="A13446" s="8">
        <f>IF(IFERROR((MATCH(G13446,$G$1:$G$12712,0)),0),INDEX($A$1:$A$12712,MATCH(G13446,$G$1:$G$12712,0)),MAX($A$2:$A13445)+1)</f>
        <v>2646</v>
      </c>
      <c r="B13446" s="8">
        <f t="shared" si="224"/>
        <v>2646</v>
      </c>
      <c r="C13446" s="9" t="str">
        <f t="shared" si="223"/>
        <v>Vergennes 9</v>
      </c>
      <c r="D13446" s="8">
        <v>61</v>
      </c>
      <c r="E13446" s="8" t="s">
        <v>26224</v>
      </c>
      <c r="F13446" s="10" t="s">
        <v>26257</v>
      </c>
      <c r="G13446" s="8">
        <v>6519</v>
      </c>
      <c r="H13446" s="8" t="s">
        <v>17376</v>
      </c>
      <c r="I13446" s="8" t="s">
        <v>170</v>
      </c>
      <c r="J13446" s="8">
        <v>7601</v>
      </c>
      <c r="K13446" s="8" t="s">
        <v>33821</v>
      </c>
    </row>
    <row r="13447" spans="1:11" x14ac:dyDescent="0.2">
      <c r="A13447" s="8">
        <f>IF(IFERROR((MATCH(G13447,$G$1:$G$12712,0)),0),INDEX($A$1:$A$12712,MATCH(G13447,$G$1:$G$12712,0)),MAX($A$2:$A13446)+1)</f>
        <v>2646</v>
      </c>
      <c r="B13447" s="8">
        <f t="shared" si="224"/>
        <v>2646</v>
      </c>
      <c r="C13447" s="9" t="str">
        <f t="shared" si="223"/>
        <v>Vergennes 9</v>
      </c>
      <c r="D13447" s="8">
        <v>61</v>
      </c>
      <c r="E13447" s="8" t="s">
        <v>26224</v>
      </c>
      <c r="F13447" s="10" t="s">
        <v>26258</v>
      </c>
      <c r="G13447" s="8">
        <v>6519</v>
      </c>
      <c r="H13447" s="8" t="s">
        <v>17376</v>
      </c>
      <c r="I13447" s="8" t="s">
        <v>170</v>
      </c>
      <c r="J13447" s="8">
        <v>7601</v>
      </c>
      <c r="K13447" s="8" t="s">
        <v>33821</v>
      </c>
    </row>
    <row r="13448" spans="1:11" x14ac:dyDescent="0.2">
      <c r="A13448" s="8">
        <f>IF(IFERROR((MATCH(G13448,$G$1:$G$12712,0)),0),INDEX($A$1:$A$12712,MATCH(G13448,$G$1:$G$12712,0)),MAX($A$2:$A13447)+1)</f>
        <v>2404</v>
      </c>
      <c r="B13448" s="8">
        <f t="shared" si="224"/>
        <v>2404</v>
      </c>
      <c r="C13448" s="9" t="str">
        <f t="shared" si="223"/>
        <v>West Danville 15</v>
      </c>
      <c r="D13448" s="8">
        <v>61</v>
      </c>
      <c r="E13448" s="8" t="s">
        <v>26224</v>
      </c>
      <c r="F13448" s="10" t="s">
        <v>26259</v>
      </c>
      <c r="G13448" s="8">
        <v>3743</v>
      </c>
      <c r="H13448" s="8" t="s">
        <v>17133</v>
      </c>
      <c r="I13448" s="8" t="s">
        <v>170</v>
      </c>
      <c r="J13448" s="8">
        <v>7601</v>
      </c>
      <c r="K13448" s="8" t="s">
        <v>33821</v>
      </c>
    </row>
    <row r="13449" spans="1:11" x14ac:dyDescent="0.2">
      <c r="A13449" s="8">
        <f>IF(IFERROR((MATCH(G13449,$G$1:$G$12712,0)),0),INDEX($A$1:$A$12712,MATCH(G13449,$G$1:$G$12712,0)),MAX($A$2:$A13448)+1)</f>
        <v>2404</v>
      </c>
      <c r="B13449" s="8">
        <f t="shared" si="224"/>
        <v>2404</v>
      </c>
      <c r="C13449" s="9" t="str">
        <f t="shared" si="223"/>
        <v>West Danville 15</v>
      </c>
      <c r="D13449" s="8">
        <v>61</v>
      </c>
      <c r="E13449" s="8" t="s">
        <v>26224</v>
      </c>
      <c r="F13449" s="10" t="s">
        <v>26260</v>
      </c>
      <c r="G13449" s="8">
        <v>3743</v>
      </c>
      <c r="H13449" s="8" t="s">
        <v>17133</v>
      </c>
      <c r="I13449" s="8" t="s">
        <v>170</v>
      </c>
      <c r="J13449" s="8">
        <v>7601</v>
      </c>
      <c r="K13449" s="8" t="s">
        <v>33821</v>
      </c>
    </row>
    <row r="13450" spans="1:11" x14ac:dyDescent="0.2">
      <c r="A13450" s="8">
        <f>IF(IFERROR((MATCH(G13450,$G$1:$G$12712,0)),0),INDEX($A$1:$A$12712,MATCH(G13450,$G$1:$G$12712,0)),MAX($A$2:$A13449)+1)</f>
        <v>832</v>
      </c>
      <c r="B13450" s="8">
        <f t="shared" si="224"/>
        <v>832</v>
      </c>
      <c r="C13450" s="9" t="str">
        <f t="shared" si="223"/>
        <v>Waterbury 22</v>
      </c>
      <c r="D13450" s="8">
        <v>61</v>
      </c>
      <c r="E13450" s="8" t="s">
        <v>26224</v>
      </c>
      <c r="F13450" s="10" t="s">
        <v>26261</v>
      </c>
      <c r="G13450" s="8">
        <v>6520</v>
      </c>
      <c r="H13450" s="8" t="s">
        <v>14902</v>
      </c>
      <c r="I13450" s="8" t="s">
        <v>170</v>
      </c>
      <c r="J13450" s="8">
        <v>7601</v>
      </c>
      <c r="K13450" s="8" t="s">
        <v>33821</v>
      </c>
    </row>
    <row r="13451" spans="1:11" x14ac:dyDescent="0.2">
      <c r="A13451" s="8">
        <f>IF(IFERROR((MATCH(G13451,$G$1:$G$12712,0)),0),INDEX($A$1:$A$12712,MATCH(G13451,$G$1:$G$12712,0)),MAX($A$2:$A13450)+1)</f>
        <v>832</v>
      </c>
      <c r="B13451" s="8">
        <f t="shared" si="224"/>
        <v>832</v>
      </c>
      <c r="C13451" s="9" t="str">
        <f t="shared" si="223"/>
        <v>Waterbury 22</v>
      </c>
      <c r="D13451" s="8">
        <v>61</v>
      </c>
      <c r="E13451" s="8" t="s">
        <v>26224</v>
      </c>
      <c r="F13451" s="10" t="s">
        <v>26262</v>
      </c>
      <c r="G13451" s="8">
        <v>6520</v>
      </c>
      <c r="H13451" s="8" t="s">
        <v>14902</v>
      </c>
      <c r="I13451" s="8" t="s">
        <v>170</v>
      </c>
      <c r="J13451" s="8">
        <v>7601</v>
      </c>
      <c r="K13451" s="8" t="s">
        <v>33821</v>
      </c>
    </row>
    <row r="13452" spans="1:11" x14ac:dyDescent="0.2">
      <c r="A13452" s="8">
        <f>IF(IFERROR((MATCH(G13452,$G$1:$G$12712,0)),0),INDEX($A$1:$A$12712,MATCH(G13452,$G$1:$G$12712,0)),MAX($A$2:$A13451)+1)</f>
        <v>652</v>
      </c>
      <c r="B13452" s="8">
        <f t="shared" si="224"/>
        <v>652</v>
      </c>
      <c r="C13452" s="9" t="str">
        <f t="shared" si="223"/>
        <v>William F Wyman</v>
      </c>
      <c r="D13452" s="8">
        <v>61</v>
      </c>
      <c r="E13452" s="8" t="s">
        <v>26224</v>
      </c>
      <c r="F13452" s="10" t="s">
        <v>25823</v>
      </c>
      <c r="G13452" s="8">
        <v>1507</v>
      </c>
      <c r="H13452" s="8" t="s">
        <v>14571</v>
      </c>
      <c r="I13452" s="8" t="s">
        <v>1912</v>
      </c>
      <c r="J13452" s="8">
        <v>31719</v>
      </c>
      <c r="K13452" s="8" t="s">
        <v>33821</v>
      </c>
    </row>
    <row r="13453" spans="1:11" x14ac:dyDescent="0.2">
      <c r="A13453" s="8">
        <f>IF(IFERROR((MATCH(G13453,$G$1:$G$12712,0)),0),INDEX($A$1:$A$12712,MATCH(G13453,$G$1:$G$12712,0)),MAX($A$2:$A13452)+1)</f>
        <v>652</v>
      </c>
      <c r="B13453" s="8">
        <f t="shared" si="224"/>
        <v>652</v>
      </c>
      <c r="C13453" s="9" t="str">
        <f t="shared" si="223"/>
        <v>William F Wyman</v>
      </c>
      <c r="D13453" s="8">
        <v>61</v>
      </c>
      <c r="E13453" s="8" t="s">
        <v>26224</v>
      </c>
      <c r="F13453" s="10" t="s">
        <v>26263</v>
      </c>
      <c r="G13453" s="8">
        <v>1507</v>
      </c>
      <c r="H13453" s="8" t="s">
        <v>14571</v>
      </c>
      <c r="I13453" s="8" t="s">
        <v>1912</v>
      </c>
      <c r="J13453" s="8">
        <v>31719</v>
      </c>
      <c r="K13453" s="8" t="s">
        <v>33821</v>
      </c>
    </row>
    <row r="13454" spans="1:11" x14ac:dyDescent="0.2">
      <c r="A13454" s="8">
        <f>IF(IFERROR((MATCH(G13454,$G$1:$G$12712,0)),0),INDEX($A$1:$A$12712,MATCH(G13454,$G$1:$G$12712,0)),MAX($A$2:$A13453)+1)</f>
        <v>652</v>
      </c>
      <c r="B13454" s="8">
        <f t="shared" si="224"/>
        <v>652</v>
      </c>
      <c r="C13454" s="9" t="str">
        <f t="shared" si="223"/>
        <v>William F Wyman</v>
      </c>
      <c r="D13454" s="8">
        <v>61</v>
      </c>
      <c r="E13454" s="8" t="s">
        <v>26224</v>
      </c>
      <c r="F13454" s="10" t="s">
        <v>26264</v>
      </c>
      <c r="G13454" s="8">
        <v>1507</v>
      </c>
      <c r="H13454" s="8" t="s">
        <v>14571</v>
      </c>
      <c r="I13454" s="8" t="s">
        <v>1912</v>
      </c>
      <c r="J13454" s="8">
        <v>31719</v>
      </c>
      <c r="K13454" s="8" t="s">
        <v>33821</v>
      </c>
    </row>
    <row r="13455" spans="1:11" x14ac:dyDescent="0.2">
      <c r="A13455" s="8">
        <f>IF(IFERROR((MATCH(G13455,$G$1:$G$12712,0)),0),INDEX($A$1:$A$12712,MATCH(G13455,$G$1:$G$12712,0)),MAX($A$2:$A13454)+1)</f>
        <v>52</v>
      </c>
      <c r="B13455" s="8">
        <f t="shared" si="224"/>
        <v>52</v>
      </c>
      <c r="C13455" s="9" t="str">
        <f t="shared" si="223"/>
        <v>Big Cajun 2</v>
      </c>
      <c r="D13455" s="8">
        <v>63</v>
      </c>
      <c r="E13455" s="8" t="s">
        <v>26265</v>
      </c>
      <c r="F13455" s="10" t="s">
        <v>26266</v>
      </c>
      <c r="G13455" s="8">
        <v>6055</v>
      </c>
      <c r="H13455" s="8" t="s">
        <v>13388</v>
      </c>
      <c r="I13455" s="8" t="s">
        <v>2421</v>
      </c>
      <c r="J13455" s="8">
        <v>11252</v>
      </c>
      <c r="K13455" s="8" t="s">
        <v>33821</v>
      </c>
    </row>
    <row r="13456" spans="1:11" x14ac:dyDescent="0.2">
      <c r="A13456" s="8">
        <f>IF(IFERROR((MATCH(G13456,$G$1:$G$12712,0)),0),INDEX($A$1:$A$12712,MATCH(G13456,$G$1:$G$12712,0)),MAX($A$2:$A13455)+1)</f>
        <v>7594</v>
      </c>
      <c r="B13456" s="8">
        <f t="shared" si="224"/>
        <v>7594</v>
      </c>
      <c r="C13456" s="9" t="str">
        <f t="shared" si="223"/>
        <v>Louisiana 2</v>
      </c>
      <c r="D13456" s="8">
        <v>63</v>
      </c>
      <c r="E13456" s="8" t="s">
        <v>26265</v>
      </c>
      <c r="F13456" s="10" t="s">
        <v>26267</v>
      </c>
      <c r="G13456" s="8">
        <v>1392</v>
      </c>
      <c r="H13456" s="8" t="s">
        <v>21819</v>
      </c>
      <c r="I13456" s="8" t="s">
        <v>4298</v>
      </c>
      <c r="J13456" s="8">
        <v>55936</v>
      </c>
      <c r="K13456" s="8" t="s">
        <v>33821</v>
      </c>
    </row>
    <row r="13457" spans="1:11" x14ac:dyDescent="0.2">
      <c r="A13457" s="8">
        <f>IF(IFERROR((MATCH(G13457,$G$1:$G$12712,0)),0),INDEX($A$1:$A$12712,MATCH(G13457,$G$1:$G$12712,0)),MAX($A$2:$A13456)+1)</f>
        <v>11224</v>
      </c>
      <c r="B13457" s="8" t="e">
        <f t="shared" si="224"/>
        <v>#N/A</v>
      </c>
      <c r="C13457" s="9" t="str">
        <f t="shared" ref="C13457:C13520" si="225">IF(H13457="",F13457,H13457)</f>
        <v>* lewis creek</v>
      </c>
      <c r="D13457" s="8">
        <v>63</v>
      </c>
      <c r="E13457" s="8" t="s">
        <v>26265</v>
      </c>
      <c r="F13457" s="10" t="s">
        <v>26268</v>
      </c>
      <c r="G13457" s="8"/>
      <c r="H13457" s="8"/>
      <c r="I13457" s="8"/>
      <c r="J13457" s="8"/>
      <c r="K13457" s="8" t="s">
        <v>33821</v>
      </c>
    </row>
    <row r="13458" spans="1:11" x14ac:dyDescent="0.2">
      <c r="A13458" s="8">
        <f>IF(IFERROR((MATCH(G13458,$G$1:$G$12712,0)),0),INDEX($A$1:$A$12712,MATCH(G13458,$G$1:$G$12712,0)),MAX($A$2:$A13457)+1)</f>
        <v>4211</v>
      </c>
      <c r="B13458" s="8">
        <f t="shared" si="224"/>
        <v>4211</v>
      </c>
      <c r="C13458" s="9" t="str">
        <f t="shared" si="225"/>
        <v>Port Neches Plant</v>
      </c>
      <c r="D13458" s="8">
        <v>63</v>
      </c>
      <c r="E13458" s="8" t="s">
        <v>26265</v>
      </c>
      <c r="F13458" s="10" t="s">
        <v>26269</v>
      </c>
      <c r="G13458" s="8">
        <v>54748</v>
      </c>
      <c r="H13458" s="8" t="s">
        <v>18840</v>
      </c>
      <c r="I13458" s="8" t="s">
        <v>547</v>
      </c>
      <c r="J13458" s="8">
        <v>335</v>
      </c>
      <c r="K13458" s="8" t="s">
        <v>33821</v>
      </c>
    </row>
    <row r="13459" spans="1:11" x14ac:dyDescent="0.2">
      <c r="A13459" s="8">
        <f>IF(IFERROR((MATCH(G13459,$G$1:$G$12712,0)),0),INDEX($A$1:$A$12712,MATCH(G13459,$G$1:$G$12712,0)),MAX($A$2:$A13458)+1)</f>
        <v>517</v>
      </c>
      <c r="B13459" s="8">
        <f t="shared" si="224"/>
        <v>517</v>
      </c>
      <c r="C13459" s="9" t="str">
        <f t="shared" si="225"/>
        <v>R S Nelson</v>
      </c>
      <c r="D13459" s="8">
        <v>63</v>
      </c>
      <c r="E13459" s="8" t="s">
        <v>26265</v>
      </c>
      <c r="F13459" s="10" t="s">
        <v>26270</v>
      </c>
      <c r="G13459" s="8">
        <v>1393</v>
      </c>
      <c r="H13459" s="8" t="s">
        <v>14286</v>
      </c>
      <c r="I13459" s="8" t="s">
        <v>141</v>
      </c>
      <c r="J13459" s="8">
        <v>11241</v>
      </c>
      <c r="K13459" s="8" t="s">
        <v>33821</v>
      </c>
    </row>
    <row r="13460" spans="1:11" x14ac:dyDescent="0.2">
      <c r="A13460" s="8">
        <f>IF(IFERROR((MATCH(G13460,$G$1:$G$12712,0)),0),INDEX($A$1:$A$12712,MATCH(G13460,$G$1:$G$12712,0)),MAX($A$2:$A13459)+1)</f>
        <v>52</v>
      </c>
      <c r="B13460" s="8">
        <f t="shared" si="224"/>
        <v>52</v>
      </c>
      <c r="C13460" s="9" t="str">
        <f t="shared" si="225"/>
        <v>Big Cajun 2</v>
      </c>
      <c r="D13460" s="8">
        <v>63</v>
      </c>
      <c r="E13460" s="8" t="s">
        <v>26265</v>
      </c>
      <c r="F13460" s="10" t="s">
        <v>26271</v>
      </c>
      <c r="G13460" s="8">
        <v>6055</v>
      </c>
      <c r="H13460" s="8" t="s">
        <v>13388</v>
      </c>
      <c r="I13460" s="8" t="s">
        <v>2421</v>
      </c>
      <c r="J13460" s="8">
        <v>11252</v>
      </c>
      <c r="K13460" s="8" t="s">
        <v>33821</v>
      </c>
    </row>
    <row r="13461" spans="1:11" x14ac:dyDescent="0.2">
      <c r="A13461" s="8">
        <f>IF(IFERROR((MATCH(G13461,$G$1:$G$12712,0)),0),INDEX($A$1:$A$12712,MATCH(G13461,$G$1:$G$12712,0)),MAX($A$2:$A13460)+1)</f>
        <v>52</v>
      </c>
      <c r="B13461" s="8">
        <f t="shared" si="224"/>
        <v>52</v>
      </c>
      <c r="C13461" s="9" t="str">
        <f t="shared" si="225"/>
        <v>Big Cajun 2</v>
      </c>
      <c r="D13461" s="8">
        <v>63</v>
      </c>
      <c r="E13461" s="8" t="s">
        <v>26265</v>
      </c>
      <c r="F13461" s="10" t="s">
        <v>26272</v>
      </c>
      <c r="G13461" s="8">
        <v>6055</v>
      </c>
      <c r="H13461" s="8" t="s">
        <v>13388</v>
      </c>
      <c r="I13461" s="8" t="s">
        <v>2421</v>
      </c>
      <c r="J13461" s="8">
        <v>11252</v>
      </c>
      <c r="K13461" s="8" t="s">
        <v>33821</v>
      </c>
    </row>
    <row r="13462" spans="1:11" x14ac:dyDescent="0.2">
      <c r="A13462" s="8">
        <f>IF(IFERROR((MATCH(G13462,$G$1:$G$12712,0)),0),INDEX($A$1:$A$12712,MATCH(G13462,$G$1:$G$12712,0)),MAX($A$2:$A13461)+1)</f>
        <v>360</v>
      </c>
      <c r="B13462" s="8">
        <f t="shared" si="224"/>
        <v>360</v>
      </c>
      <c r="C13462" s="9" t="str">
        <f t="shared" si="225"/>
        <v>Louisiana 1</v>
      </c>
      <c r="D13462" s="8">
        <v>63</v>
      </c>
      <c r="E13462" s="8" t="s">
        <v>26265</v>
      </c>
      <c r="F13462" s="10" t="s">
        <v>26273</v>
      </c>
      <c r="G13462" s="8">
        <v>1391</v>
      </c>
      <c r="H13462" s="8" t="s">
        <v>13986</v>
      </c>
      <c r="I13462" s="8" t="s">
        <v>141</v>
      </c>
      <c r="J13462" s="8">
        <v>11241</v>
      </c>
      <c r="K13462" s="8" t="s">
        <v>33821</v>
      </c>
    </row>
    <row r="13463" spans="1:11" x14ac:dyDescent="0.2">
      <c r="A13463" s="8">
        <f>IF(IFERROR((MATCH(G13463,$G$1:$G$12712,0)),0),INDEX($A$1:$A$12712,MATCH(G13463,$G$1:$G$12712,0)),MAX($A$2:$A13462)+1)</f>
        <v>360</v>
      </c>
      <c r="B13463" s="8">
        <f t="shared" si="224"/>
        <v>360</v>
      </c>
      <c r="C13463" s="9" t="str">
        <f t="shared" si="225"/>
        <v>Louisiana 1</v>
      </c>
      <c r="D13463" s="8">
        <v>63</v>
      </c>
      <c r="E13463" s="8" t="s">
        <v>26265</v>
      </c>
      <c r="F13463" s="10" t="s">
        <v>26274</v>
      </c>
      <c r="G13463" s="8">
        <v>1391</v>
      </c>
      <c r="H13463" s="8" t="s">
        <v>13986</v>
      </c>
      <c r="I13463" s="8" t="s">
        <v>141</v>
      </c>
      <c r="J13463" s="8">
        <v>11241</v>
      </c>
      <c r="K13463" s="8" t="s">
        <v>33821</v>
      </c>
    </row>
    <row r="13464" spans="1:11" x14ac:dyDescent="0.2">
      <c r="A13464" s="8">
        <f>IF(IFERROR((MATCH(G13464,$G$1:$G$12712,0)),0),INDEX($A$1:$A$12712,MATCH(G13464,$G$1:$G$12712,0)),MAX($A$2:$A13463)+1)</f>
        <v>360</v>
      </c>
      <c r="B13464" s="8">
        <f t="shared" si="224"/>
        <v>360</v>
      </c>
      <c r="C13464" s="9" t="str">
        <f t="shared" si="225"/>
        <v>Louisiana 1</v>
      </c>
      <c r="D13464" s="8">
        <v>63</v>
      </c>
      <c r="E13464" s="8" t="s">
        <v>26265</v>
      </c>
      <c r="F13464" s="10" t="s">
        <v>26275</v>
      </c>
      <c r="G13464" s="8">
        <v>1391</v>
      </c>
      <c r="H13464" s="8" t="s">
        <v>13986</v>
      </c>
      <c r="I13464" s="8" t="s">
        <v>141</v>
      </c>
      <c r="J13464" s="8">
        <v>11241</v>
      </c>
      <c r="K13464" s="8" t="s">
        <v>33821</v>
      </c>
    </row>
    <row r="13465" spans="1:11" x14ac:dyDescent="0.2">
      <c r="A13465" s="8">
        <f>IF(IFERROR((MATCH(G13465,$G$1:$G$12712,0)),0),INDEX($A$1:$A$12712,MATCH(G13465,$G$1:$G$12712,0)),MAX($A$2:$A13464)+1)</f>
        <v>360</v>
      </c>
      <c r="B13465" s="8">
        <f t="shared" si="224"/>
        <v>360</v>
      </c>
      <c r="C13465" s="9" t="str">
        <f t="shared" si="225"/>
        <v>Louisiana 1</v>
      </c>
      <c r="D13465" s="8">
        <v>63</v>
      </c>
      <c r="E13465" s="8" t="s">
        <v>26265</v>
      </c>
      <c r="F13465" s="10" t="s">
        <v>26276</v>
      </c>
      <c r="G13465" s="8">
        <v>1391</v>
      </c>
      <c r="H13465" s="8" t="s">
        <v>13986</v>
      </c>
      <c r="I13465" s="8" t="s">
        <v>141</v>
      </c>
      <c r="J13465" s="8">
        <v>11241</v>
      </c>
      <c r="K13465" s="8" t="s">
        <v>33821</v>
      </c>
    </row>
    <row r="13466" spans="1:11" x14ac:dyDescent="0.2">
      <c r="A13466" s="8">
        <f>IF(IFERROR((MATCH(G13466,$G$1:$G$12712,0)),0),INDEX($A$1:$A$12712,MATCH(G13466,$G$1:$G$12712,0)),MAX($A$2:$A13465)+1)</f>
        <v>327</v>
      </c>
      <c r="B13466" s="8">
        <f t="shared" si="224"/>
        <v>327</v>
      </c>
      <c r="C13466" s="9" t="str">
        <f t="shared" si="225"/>
        <v>Lewis Creek</v>
      </c>
      <c r="D13466" s="8">
        <v>63</v>
      </c>
      <c r="E13466" s="8" t="s">
        <v>26265</v>
      </c>
      <c r="F13466" s="10" t="s">
        <v>26277</v>
      </c>
      <c r="G13466" s="8">
        <v>3457</v>
      </c>
      <c r="H13466" s="8" t="s">
        <v>13931</v>
      </c>
      <c r="I13466" s="8" t="s">
        <v>150</v>
      </c>
      <c r="J13466" s="8">
        <v>55937</v>
      </c>
      <c r="K13466" s="8" t="s">
        <v>33821</v>
      </c>
    </row>
    <row r="13467" spans="1:11" x14ac:dyDescent="0.2">
      <c r="A13467" s="8">
        <f>IF(IFERROR((MATCH(G13467,$G$1:$G$12712,0)),0),INDEX($A$1:$A$12712,MATCH(G13467,$G$1:$G$12712,0)),MAX($A$2:$A13466)+1)</f>
        <v>7594</v>
      </c>
      <c r="B13467" s="8">
        <f t="shared" si="224"/>
        <v>7594</v>
      </c>
      <c r="C13467" s="9" t="str">
        <f t="shared" si="225"/>
        <v>Louisiana 2</v>
      </c>
      <c r="D13467" s="8">
        <v>63</v>
      </c>
      <c r="E13467" s="8" t="s">
        <v>26265</v>
      </c>
      <c r="F13467" s="10" t="s">
        <v>26278</v>
      </c>
      <c r="G13467" s="8">
        <v>1392</v>
      </c>
      <c r="H13467" s="8" t="s">
        <v>21819</v>
      </c>
      <c r="I13467" s="8" t="s">
        <v>4298</v>
      </c>
      <c r="J13467" s="8">
        <v>55936</v>
      </c>
      <c r="K13467" s="8" t="s">
        <v>33821</v>
      </c>
    </row>
    <row r="13468" spans="1:11" x14ac:dyDescent="0.2">
      <c r="A13468" s="8">
        <f>IF(IFERROR((MATCH(G13468,$G$1:$G$12712,0)),0),INDEX($A$1:$A$12712,MATCH(G13468,$G$1:$G$12712,0)),MAX($A$2:$A13467)+1)</f>
        <v>4211</v>
      </c>
      <c r="B13468" s="8">
        <f t="shared" si="224"/>
        <v>4211</v>
      </c>
      <c r="C13468" s="9" t="str">
        <f t="shared" si="225"/>
        <v>Port Neches Plant</v>
      </c>
      <c r="D13468" s="8">
        <v>63</v>
      </c>
      <c r="E13468" s="8" t="s">
        <v>26265</v>
      </c>
      <c r="F13468" s="10" t="s">
        <v>26279</v>
      </c>
      <c r="G13468" s="8">
        <v>54748</v>
      </c>
      <c r="H13468" s="8" t="s">
        <v>18840</v>
      </c>
      <c r="I13468" s="8" t="s">
        <v>547</v>
      </c>
      <c r="J13468" s="8">
        <v>335</v>
      </c>
      <c r="K13468" s="8" t="s">
        <v>33821</v>
      </c>
    </row>
    <row r="13469" spans="1:11" x14ac:dyDescent="0.2">
      <c r="A13469" s="8">
        <f>IF(IFERROR((MATCH(G13469,$G$1:$G$12712,0)),0),INDEX($A$1:$A$12712,MATCH(G13469,$G$1:$G$12712,0)),MAX($A$2:$A13468)+1)</f>
        <v>517</v>
      </c>
      <c r="B13469" s="8">
        <f t="shared" si="224"/>
        <v>517</v>
      </c>
      <c r="C13469" s="9" t="str">
        <f t="shared" si="225"/>
        <v>R S Nelson</v>
      </c>
      <c r="D13469" s="8">
        <v>63</v>
      </c>
      <c r="E13469" s="8" t="s">
        <v>26265</v>
      </c>
      <c r="F13469" s="10" t="s">
        <v>26280</v>
      </c>
      <c r="G13469" s="8">
        <v>1393</v>
      </c>
      <c r="H13469" s="8" t="s">
        <v>14286</v>
      </c>
      <c r="I13469" s="8" t="s">
        <v>141</v>
      </c>
      <c r="J13469" s="8">
        <v>11241</v>
      </c>
      <c r="K13469" s="8" t="s">
        <v>33821</v>
      </c>
    </row>
    <row r="13470" spans="1:11" x14ac:dyDescent="0.2">
      <c r="A13470" s="8">
        <f>IF(IFERROR((MATCH(G13470,$G$1:$G$12712,0)),0),INDEX($A$1:$A$12712,MATCH(G13470,$G$1:$G$12712,0)),MAX($A$2:$A13469)+1)</f>
        <v>517</v>
      </c>
      <c r="B13470" s="8">
        <f t="shared" si="224"/>
        <v>517</v>
      </c>
      <c r="C13470" s="9" t="str">
        <f t="shared" si="225"/>
        <v>R S Nelson</v>
      </c>
      <c r="D13470" s="8">
        <v>63</v>
      </c>
      <c r="E13470" s="8" t="s">
        <v>26265</v>
      </c>
      <c r="F13470" s="10" t="s">
        <v>26281</v>
      </c>
      <c r="G13470" s="8">
        <v>1393</v>
      </c>
      <c r="H13470" s="8" t="s">
        <v>14286</v>
      </c>
      <c r="I13470" s="8" t="s">
        <v>141</v>
      </c>
      <c r="J13470" s="8">
        <v>11241</v>
      </c>
      <c r="K13470" s="8" t="s">
        <v>33821</v>
      </c>
    </row>
    <row r="13471" spans="1:11" x14ac:dyDescent="0.2">
      <c r="A13471" s="8">
        <f>IF(IFERROR((MATCH(G13471,$G$1:$G$12712,0)),0),INDEX($A$1:$A$12712,MATCH(G13471,$G$1:$G$12712,0)),MAX($A$2:$A13470)+1)</f>
        <v>517</v>
      </c>
      <c r="B13471" s="8">
        <f t="shared" si="224"/>
        <v>517</v>
      </c>
      <c r="C13471" s="9" t="str">
        <f t="shared" si="225"/>
        <v>R S Nelson</v>
      </c>
      <c r="D13471" s="8">
        <v>63</v>
      </c>
      <c r="E13471" s="8" t="s">
        <v>26265</v>
      </c>
      <c r="F13471" s="10" t="s">
        <v>26282</v>
      </c>
      <c r="G13471" s="8">
        <v>1393</v>
      </c>
      <c r="H13471" s="8" t="s">
        <v>14286</v>
      </c>
      <c r="I13471" s="8" t="s">
        <v>141</v>
      </c>
      <c r="J13471" s="8">
        <v>11241</v>
      </c>
      <c r="K13471" s="8" t="s">
        <v>33821</v>
      </c>
    </row>
    <row r="13472" spans="1:11" x14ac:dyDescent="0.2">
      <c r="A13472" s="8">
        <f>IF(IFERROR((MATCH(G13472,$G$1:$G$12712,0)),0),INDEX($A$1:$A$12712,MATCH(G13472,$G$1:$G$12712,0)),MAX($A$2:$A13471)+1)</f>
        <v>517</v>
      </c>
      <c r="B13472" s="8">
        <f t="shared" si="224"/>
        <v>517</v>
      </c>
      <c r="C13472" s="9" t="str">
        <f t="shared" si="225"/>
        <v>R S Nelson</v>
      </c>
      <c r="D13472" s="8">
        <v>63</v>
      </c>
      <c r="E13472" s="8" t="s">
        <v>26265</v>
      </c>
      <c r="F13472" s="10" t="s">
        <v>26283</v>
      </c>
      <c r="G13472" s="8">
        <v>1393</v>
      </c>
      <c r="H13472" s="8" t="s">
        <v>14286</v>
      </c>
      <c r="I13472" s="8" t="s">
        <v>141</v>
      </c>
      <c r="J13472" s="8">
        <v>11241</v>
      </c>
      <c r="K13472" s="8" t="s">
        <v>33821</v>
      </c>
    </row>
    <row r="13473" spans="1:11" x14ac:dyDescent="0.2">
      <c r="A13473" s="8">
        <f>IF(IFERROR((MATCH(G13473,$G$1:$G$12712,0)),0),INDEX($A$1:$A$12712,MATCH(G13473,$G$1:$G$12712,0)),MAX($A$2:$A13472)+1)</f>
        <v>492</v>
      </c>
      <c r="B13473" s="8">
        <f t="shared" si="224"/>
        <v>492</v>
      </c>
      <c r="C13473" s="9" t="str">
        <f t="shared" si="225"/>
        <v>River Bend</v>
      </c>
      <c r="D13473" s="8">
        <v>63</v>
      </c>
      <c r="E13473" s="8" t="s">
        <v>26265</v>
      </c>
      <c r="F13473" s="10" t="s">
        <v>26284</v>
      </c>
      <c r="G13473" s="8">
        <v>6462</v>
      </c>
      <c r="H13473" s="8" t="s">
        <v>14236</v>
      </c>
      <c r="I13473" s="8" t="s">
        <v>141</v>
      </c>
      <c r="J13473" s="8">
        <v>11241</v>
      </c>
      <c r="K13473" s="8" t="s">
        <v>33821</v>
      </c>
    </row>
    <row r="13474" spans="1:11" x14ac:dyDescent="0.2">
      <c r="A13474" s="8">
        <f>IF(IFERROR((MATCH(G13474,$G$1:$G$12712,0)),0),INDEX($A$1:$A$12712,MATCH(G13474,$G$1:$G$12712,0)),MAX($A$2:$A13473)+1)</f>
        <v>517</v>
      </c>
      <c r="B13474" s="8">
        <f t="shared" si="224"/>
        <v>517</v>
      </c>
      <c r="C13474" s="9" t="str">
        <f t="shared" si="225"/>
        <v>R S Nelson</v>
      </c>
      <c r="D13474" s="8">
        <v>63</v>
      </c>
      <c r="E13474" s="8" t="s">
        <v>26265</v>
      </c>
      <c r="F13474" s="10" t="s">
        <v>26285</v>
      </c>
      <c r="G13474" s="8">
        <v>1393</v>
      </c>
      <c r="H13474" s="8" t="s">
        <v>14286</v>
      </c>
      <c r="I13474" s="8" t="s">
        <v>141</v>
      </c>
      <c r="J13474" s="8">
        <v>11241</v>
      </c>
      <c r="K13474" s="8" t="s">
        <v>33821</v>
      </c>
    </row>
    <row r="13475" spans="1:11" x14ac:dyDescent="0.2">
      <c r="A13475" s="8">
        <f>IF(IFERROR((MATCH(G13475,$G$1:$G$12712,0)),0),INDEX($A$1:$A$12712,MATCH(G13475,$G$1:$G$12712,0)),MAX($A$2:$A13474)+1)</f>
        <v>11225</v>
      </c>
      <c r="B13475" s="8" t="e">
        <f t="shared" si="224"/>
        <v>#N/A</v>
      </c>
      <c r="C13475" s="9" t="str">
        <f t="shared" si="225"/>
        <v>hardee power</v>
      </c>
      <c r="D13475" s="8">
        <v>64</v>
      </c>
      <c r="E13475" s="8" t="s">
        <v>26287</v>
      </c>
      <c r="F13475" s="10" t="s">
        <v>26286</v>
      </c>
      <c r="G13475" s="8"/>
      <c r="H13475" s="8"/>
      <c r="I13475" s="8"/>
      <c r="J13475" s="8"/>
      <c r="K13475" s="8" t="s">
        <v>33821</v>
      </c>
    </row>
    <row r="13476" spans="1:11" x14ac:dyDescent="0.2">
      <c r="A13476" s="8">
        <f>A13475</f>
        <v>11225</v>
      </c>
      <c r="B13476" s="8" t="e">
        <f t="shared" si="224"/>
        <v>#N/A</v>
      </c>
      <c r="C13476" s="9" t="str">
        <f t="shared" si="225"/>
        <v>hardee power station</v>
      </c>
      <c r="D13476" s="8">
        <v>64</v>
      </c>
      <c r="E13476" s="8" t="s">
        <v>26287</v>
      </c>
      <c r="F13476" s="10" t="s">
        <v>26288</v>
      </c>
      <c r="G13476" s="8"/>
      <c r="H13476" s="8"/>
      <c r="I13476" s="8"/>
      <c r="J13476" s="8"/>
      <c r="K13476" s="8" t="s">
        <v>33821</v>
      </c>
    </row>
    <row r="13477" spans="1:11" x14ac:dyDescent="0.2">
      <c r="A13477" s="8">
        <f>IF(IFERROR((MATCH(G13477,$G$1:$G$12712,0)),0),INDEX($A$1:$A$12712,MATCH(G13477,$G$1:$G$12712,0)),MAX($A$2:$A13476)+1)</f>
        <v>11226</v>
      </c>
      <c r="B13477" s="8" t="e">
        <f t="shared" si="224"/>
        <v>#N/A</v>
      </c>
      <c r="C13477" s="9" t="str">
        <f t="shared" si="225"/>
        <v>beebe holbrook</v>
      </c>
      <c r="D13477" s="8">
        <v>67</v>
      </c>
      <c r="E13477" s="8" t="s">
        <v>26290</v>
      </c>
      <c r="F13477" s="10" t="s">
        <v>26289</v>
      </c>
      <c r="G13477" s="8"/>
      <c r="H13477" s="8"/>
      <c r="I13477" s="8"/>
      <c r="J13477" s="8"/>
      <c r="K13477" s="8" t="s">
        <v>33821</v>
      </c>
    </row>
    <row r="13478" spans="1:11" x14ac:dyDescent="0.2">
      <c r="A13478" s="8">
        <f>IF(IFERROR((MATCH(G13478,$G$1:$G$12712,0)),0),INDEX($A$1:$A$12712,MATCH(G13478,$G$1:$G$12712,0)),MAX($A$2:$A13477)+1)</f>
        <v>1839</v>
      </c>
      <c r="B13478" s="8">
        <f t="shared" si="224"/>
        <v>1839</v>
      </c>
      <c r="C13478" s="9" t="str">
        <f t="shared" si="225"/>
        <v>Boatlock</v>
      </c>
      <c r="D13478" s="8">
        <v>67</v>
      </c>
      <c r="E13478" s="8" t="s">
        <v>26290</v>
      </c>
      <c r="F13478" s="10" t="s">
        <v>26291</v>
      </c>
      <c r="G13478" s="8">
        <v>1603</v>
      </c>
      <c r="H13478" s="8" t="s">
        <v>16573</v>
      </c>
      <c r="I13478" s="8" t="s">
        <v>1150</v>
      </c>
      <c r="J13478" s="8">
        <v>8776</v>
      </c>
      <c r="K13478" s="8" t="s">
        <v>33821</v>
      </c>
    </row>
    <row r="13479" spans="1:11" x14ac:dyDescent="0.2">
      <c r="A13479" s="8">
        <f>IF(IFERROR((MATCH(G13479,$G$1:$G$12712,0)),0),INDEX($A$1:$A$12712,MATCH(G13479,$G$1:$G$12712,0)),MAX($A$2:$A13478)+1)</f>
        <v>1840</v>
      </c>
      <c r="B13479" s="8">
        <f t="shared" si="224"/>
        <v>1840</v>
      </c>
      <c r="C13479" s="9" t="str">
        <f t="shared" si="225"/>
        <v>Chemical</v>
      </c>
      <c r="D13479" s="8">
        <v>67</v>
      </c>
      <c r="E13479" s="8" t="s">
        <v>26290</v>
      </c>
      <c r="F13479" s="10" t="s">
        <v>26292</v>
      </c>
      <c r="G13479" s="8">
        <v>1604</v>
      </c>
      <c r="H13479" s="8" t="s">
        <v>16574</v>
      </c>
      <c r="I13479" s="8" t="s">
        <v>1150</v>
      </c>
      <c r="J13479" s="8">
        <v>8776</v>
      </c>
      <c r="K13479" s="8" t="s">
        <v>33821</v>
      </c>
    </row>
    <row r="13480" spans="1:11" x14ac:dyDescent="0.2">
      <c r="A13480" s="8">
        <f>IF(IFERROR((MATCH(G13480,$G$1:$G$12712,0)),0),INDEX($A$1:$A$12712,MATCH(G13480,$G$1:$G$12712,0)),MAX($A$2:$A13479)+1)</f>
        <v>1841</v>
      </c>
      <c r="B13480" s="8">
        <f t="shared" si="224"/>
        <v>1841</v>
      </c>
      <c r="C13480" s="9" t="str">
        <f t="shared" si="225"/>
        <v>Hadley Falls</v>
      </c>
      <c r="D13480" s="8">
        <v>67</v>
      </c>
      <c r="E13480" s="8" t="s">
        <v>26290</v>
      </c>
      <c r="F13480" s="10" t="s">
        <v>26293</v>
      </c>
      <c r="G13480" s="8">
        <v>1605</v>
      </c>
      <c r="H13480" s="8" t="s">
        <v>16575</v>
      </c>
      <c r="I13480" s="8" t="s">
        <v>1150</v>
      </c>
      <c r="J13480" s="8">
        <v>8776</v>
      </c>
      <c r="K13480" s="8" t="s">
        <v>33821</v>
      </c>
    </row>
    <row r="13481" spans="1:11" x14ac:dyDescent="0.2">
      <c r="A13481" s="8">
        <f>IF(IFERROR((MATCH(G13481,$G$1:$G$12712,0)),0),INDEX($A$1:$A$12712,MATCH(G13481,$G$1:$G$12712,0)),MAX($A$2:$A13480)+1)</f>
        <v>11227</v>
      </c>
      <c r="B13481" s="8" t="e">
        <f t="shared" si="224"/>
        <v>#N/A</v>
      </c>
      <c r="C13481" s="9" t="str">
        <f t="shared" si="225"/>
        <v>holyoke 1st level canal</v>
      </c>
      <c r="D13481" s="8">
        <v>67</v>
      </c>
      <c r="E13481" s="8" t="s">
        <v>26290</v>
      </c>
      <c r="F13481" s="10" t="s">
        <v>26294</v>
      </c>
      <c r="G13481" s="8"/>
      <c r="H13481" s="8"/>
      <c r="I13481" s="8"/>
      <c r="J13481" s="8"/>
      <c r="K13481" s="8" t="s">
        <v>33821</v>
      </c>
    </row>
    <row r="13482" spans="1:11" x14ac:dyDescent="0.2">
      <c r="A13482" s="8">
        <f>IF(IFERROR((MATCH(G13482,$G$1:$G$12712,0)),0),INDEX($A$1:$A$12712,MATCH(G13482,$G$1:$G$12712,0)),MAX($A$2:$A13481)+1)</f>
        <v>11228</v>
      </c>
      <c r="B13482" s="8" t="e">
        <f t="shared" si="224"/>
        <v>#N/A</v>
      </c>
      <c r="C13482" s="9" t="str">
        <f t="shared" si="225"/>
        <v>holyoke 2nd level canal</v>
      </c>
      <c r="D13482" s="8">
        <v>67</v>
      </c>
      <c r="E13482" s="8" t="s">
        <v>26290</v>
      </c>
      <c r="F13482" s="10" t="s">
        <v>26295</v>
      </c>
      <c r="G13482" s="8"/>
      <c r="H13482" s="8"/>
      <c r="I13482" s="8"/>
      <c r="J13482" s="8"/>
      <c r="K13482" s="8" t="s">
        <v>33821</v>
      </c>
    </row>
    <row r="13483" spans="1:11" x14ac:dyDescent="0.2">
      <c r="A13483" s="8">
        <f>A13482</f>
        <v>11228</v>
      </c>
      <c r="B13483" s="8" t="e">
        <f t="shared" si="224"/>
        <v>#N/A</v>
      </c>
      <c r="C13483" s="9" t="str">
        <f t="shared" si="225"/>
        <v>holyoke 2rd level canal</v>
      </c>
      <c r="D13483" s="8">
        <v>67</v>
      </c>
      <c r="E13483" s="8" t="s">
        <v>26290</v>
      </c>
      <c r="F13483" s="10" t="s">
        <v>26296</v>
      </c>
      <c r="G13483" s="8"/>
      <c r="H13483" s="8"/>
      <c r="I13483" s="8"/>
      <c r="J13483" s="8"/>
      <c r="K13483" s="8" t="s">
        <v>33821</v>
      </c>
    </row>
    <row r="13484" spans="1:11" x14ac:dyDescent="0.2">
      <c r="A13484" s="8">
        <f>IF(IFERROR((MATCH(G13484,$G$1:$G$12712,0)),0),INDEX($A$1:$A$12712,MATCH(G13484,$G$1:$G$12712,0)),MAX($A$2:$A13483)+1)</f>
        <v>11229</v>
      </c>
      <c r="B13484" s="8" t="e">
        <f t="shared" si="224"/>
        <v>#N/A</v>
      </c>
      <c r="C13484" s="9" t="str">
        <f t="shared" si="225"/>
        <v>holyoke 3rd level canal</v>
      </c>
      <c r="D13484" s="8">
        <v>67</v>
      </c>
      <c r="E13484" s="8" t="s">
        <v>26290</v>
      </c>
      <c r="F13484" s="10" t="s">
        <v>26297</v>
      </c>
      <c r="G13484" s="8"/>
      <c r="H13484" s="8"/>
      <c r="I13484" s="8"/>
      <c r="J13484" s="8"/>
      <c r="K13484" s="8" t="s">
        <v>33821</v>
      </c>
    </row>
    <row r="13485" spans="1:11" x14ac:dyDescent="0.2">
      <c r="A13485" s="8">
        <f>IF(IFERROR((MATCH(G13485,$G$1:$G$12712,0)),0),INDEX($A$1:$A$12712,MATCH(G13485,$G$1:$G$12712,0)),MAX($A$2:$A13484)+1)</f>
        <v>11230</v>
      </c>
      <c r="B13485" s="8" t="e">
        <f t="shared" si="224"/>
        <v>#N/A</v>
      </c>
      <c r="C13485" s="9" t="str">
        <f t="shared" si="225"/>
        <v>holyoke canal system</v>
      </c>
      <c r="D13485" s="8">
        <v>67</v>
      </c>
      <c r="E13485" s="8" t="s">
        <v>26290</v>
      </c>
      <c r="F13485" s="10" t="s">
        <v>26298</v>
      </c>
      <c r="G13485" s="8"/>
      <c r="H13485" s="8"/>
      <c r="I13485" s="8"/>
      <c r="J13485" s="8"/>
      <c r="K13485" s="8" t="s">
        <v>33821</v>
      </c>
    </row>
    <row r="13486" spans="1:11" x14ac:dyDescent="0.2">
      <c r="A13486" s="8">
        <f>IF(IFERROR((MATCH(G13486,$G$1:$G$12712,0)),0),INDEX($A$1:$A$12712,MATCH(G13486,$G$1:$G$12712,0)),MAX($A$2:$A13485)+1)</f>
        <v>11231</v>
      </c>
      <c r="B13486" s="8" t="e">
        <f t="shared" si="224"/>
        <v>#N/A</v>
      </c>
      <c r="C13486" s="9" t="str">
        <f t="shared" si="225"/>
        <v>holyoke masonry dam</v>
      </c>
      <c r="D13486" s="8">
        <v>67</v>
      </c>
      <c r="E13486" s="8" t="s">
        <v>26290</v>
      </c>
      <c r="F13486" s="10" t="s">
        <v>26299</v>
      </c>
      <c r="G13486" s="8"/>
      <c r="H13486" s="8"/>
      <c r="I13486" s="8"/>
      <c r="J13486" s="8"/>
      <c r="K13486" s="8" t="s">
        <v>33821</v>
      </c>
    </row>
    <row r="13487" spans="1:11" x14ac:dyDescent="0.2">
      <c r="A13487" s="8">
        <f>IF(IFERROR((MATCH(G13487,$G$1:$G$12712,0)),0),INDEX($A$1:$A$12712,MATCH(G13487,$G$1:$G$12712,0)),MAX($A$2:$A13486)+1)</f>
        <v>11232</v>
      </c>
      <c r="B13487" s="8" t="e">
        <f t="shared" si="224"/>
        <v>#N/A</v>
      </c>
      <c r="C13487" s="9" t="str">
        <f t="shared" si="225"/>
        <v>holyoke no. 1 overflow</v>
      </c>
      <c r="D13487" s="8">
        <v>67</v>
      </c>
      <c r="E13487" s="8" t="s">
        <v>26290</v>
      </c>
      <c r="F13487" s="10" t="s">
        <v>26300</v>
      </c>
      <c r="G13487" s="8"/>
      <c r="H13487" s="8"/>
      <c r="I13487" s="8"/>
      <c r="J13487" s="8"/>
      <c r="K13487" s="8" t="s">
        <v>33821</v>
      </c>
    </row>
    <row r="13488" spans="1:11" x14ac:dyDescent="0.2">
      <c r="A13488" s="8">
        <f>IF(IFERROR((MATCH(G13488,$G$1:$G$12712,0)),0),INDEX($A$1:$A$12712,MATCH(G13488,$G$1:$G$12712,0)),MAX($A$2:$A13487)+1)</f>
        <v>11233</v>
      </c>
      <c r="B13488" s="8" t="e">
        <f t="shared" si="224"/>
        <v>#N/A</v>
      </c>
      <c r="C13488" s="9" t="str">
        <f t="shared" si="225"/>
        <v>holyoke no. 2 overflow</v>
      </c>
      <c r="D13488" s="8">
        <v>67</v>
      </c>
      <c r="E13488" s="8" t="s">
        <v>26290</v>
      </c>
      <c r="F13488" s="10" t="s">
        <v>26301</v>
      </c>
      <c r="G13488" s="8"/>
      <c r="H13488" s="8"/>
      <c r="I13488" s="8"/>
      <c r="J13488" s="8"/>
      <c r="K13488" s="8" t="s">
        <v>33821</v>
      </c>
    </row>
    <row r="13489" spans="1:11" x14ac:dyDescent="0.2">
      <c r="A13489" s="8">
        <f>IF(IFERROR((MATCH(G13489,$G$1:$G$12712,0)),0),INDEX($A$1:$A$12712,MATCH(G13489,$G$1:$G$12712,0)),MAX($A$2:$A13488)+1)</f>
        <v>11234</v>
      </c>
      <c r="B13489" s="8" t="e">
        <f t="shared" si="224"/>
        <v>#N/A</v>
      </c>
      <c r="C13489" s="9" t="str">
        <f t="shared" si="225"/>
        <v>holyoke no. 3 overflow</v>
      </c>
      <c r="D13489" s="8">
        <v>67</v>
      </c>
      <c r="E13489" s="8" t="s">
        <v>26290</v>
      </c>
      <c r="F13489" s="10" t="s">
        <v>26302</v>
      </c>
      <c r="G13489" s="8"/>
      <c r="H13489" s="8"/>
      <c r="I13489" s="8"/>
      <c r="J13489" s="8"/>
      <c r="K13489" s="8" t="s">
        <v>33821</v>
      </c>
    </row>
    <row r="13490" spans="1:11" x14ac:dyDescent="0.2">
      <c r="A13490" s="8">
        <f>IF(IFERROR((MATCH(G13490,$G$1:$G$12712,0)),0),INDEX($A$1:$A$12712,MATCH(G13490,$G$1:$G$12712,0)),MAX($A$2:$A13489)+1)</f>
        <v>11235</v>
      </c>
      <c r="B13490" s="8" t="e">
        <f t="shared" ref="B13490:B13553" si="226">IF(COUNTIF($G$1:$G$12712,G13490&gt;0),0,INDEX($A$1:$A$12712,MATCH(G13490,$G$1:$G$12712,0)))</f>
        <v>#N/A</v>
      </c>
      <c r="C13490" s="9" t="str">
        <f t="shared" si="225"/>
        <v>holyoke no. 4 overflow</v>
      </c>
      <c r="D13490" s="8">
        <v>67</v>
      </c>
      <c r="E13490" s="8" t="s">
        <v>26290</v>
      </c>
      <c r="F13490" s="10" t="s">
        <v>26303</v>
      </c>
      <c r="G13490" s="8"/>
      <c r="H13490" s="8"/>
      <c r="I13490" s="8"/>
      <c r="J13490" s="8"/>
      <c r="K13490" s="8" t="s">
        <v>33821</v>
      </c>
    </row>
    <row r="13491" spans="1:11" x14ac:dyDescent="0.2">
      <c r="A13491" s="8">
        <f>IF(IFERROR((MATCH(G13491,$G$1:$G$12712,0)),0),INDEX($A$1:$A$12712,MATCH(G13491,$G$1:$G$12712,0)),MAX($A$2:$A13490)+1)</f>
        <v>11236</v>
      </c>
      <c r="B13491" s="8" t="e">
        <f t="shared" si="226"/>
        <v>#N/A</v>
      </c>
      <c r="C13491" s="9" t="str">
        <f t="shared" si="225"/>
        <v>holyoke no. 5 overflow</v>
      </c>
      <c r="D13491" s="8">
        <v>67</v>
      </c>
      <c r="E13491" s="8" t="s">
        <v>26290</v>
      </c>
      <c r="F13491" s="10" t="s">
        <v>26304</v>
      </c>
      <c r="G13491" s="8"/>
      <c r="H13491" s="8"/>
      <c r="I13491" s="8"/>
      <c r="J13491" s="8"/>
      <c r="K13491" s="8" t="s">
        <v>33821</v>
      </c>
    </row>
    <row r="13492" spans="1:11" x14ac:dyDescent="0.2">
      <c r="A13492" s="8">
        <f>IF(IFERROR((MATCH(G13492,$G$1:$G$12712,0)),0),INDEX($A$1:$A$12712,MATCH(G13492,$G$1:$G$12712,0)),MAX($A$2:$A13491)+1)</f>
        <v>11237</v>
      </c>
      <c r="B13492" s="8" t="e">
        <f t="shared" si="226"/>
        <v>#N/A</v>
      </c>
      <c r="C13492" s="9" t="str">
        <f t="shared" si="225"/>
        <v>hydro</v>
      </c>
      <c r="D13492" s="8">
        <v>67</v>
      </c>
      <c r="E13492" s="8" t="s">
        <v>26290</v>
      </c>
      <c r="F13492" s="10" t="s">
        <v>25664</v>
      </c>
      <c r="G13492" s="8"/>
      <c r="H13492" s="8"/>
      <c r="I13492" s="8"/>
      <c r="J13492" s="8"/>
      <c r="K13492" s="8" t="s">
        <v>33821</v>
      </c>
    </row>
    <row r="13493" spans="1:11" x14ac:dyDescent="0.2">
      <c r="A13493" s="8">
        <f>IF(IFERROR((MATCH(G13493,$G$1:$G$12712,0)),0),INDEX($A$1:$A$12712,MATCH(G13493,$G$1:$G$12712,0)),MAX($A$2:$A13492)+1)</f>
        <v>11238</v>
      </c>
      <c r="B13493" s="8" t="e">
        <f t="shared" si="226"/>
        <v>#N/A</v>
      </c>
      <c r="C13493" s="9" t="str">
        <f t="shared" si="225"/>
        <v>main gate house:</v>
      </c>
      <c r="D13493" s="8">
        <v>67</v>
      </c>
      <c r="E13493" s="8" t="s">
        <v>26290</v>
      </c>
      <c r="F13493" s="10" t="s">
        <v>26305</v>
      </c>
      <c r="G13493" s="8"/>
      <c r="H13493" s="8"/>
      <c r="I13493" s="8"/>
      <c r="J13493" s="8"/>
      <c r="K13493" s="8" t="s">
        <v>33821</v>
      </c>
    </row>
    <row r="13494" spans="1:11" x14ac:dyDescent="0.2">
      <c r="A13494" s="8">
        <f>IF(IFERROR((MATCH(G13494,$G$1:$G$12712,0)),0),INDEX($A$1:$A$12712,MATCH(G13494,$G$1:$G$12712,0)),MAX($A$2:$A13493)+1)</f>
        <v>11239</v>
      </c>
      <c r="B13494" s="8" t="e">
        <f t="shared" si="226"/>
        <v>#N/A</v>
      </c>
      <c r="C13494" s="9" t="str">
        <f t="shared" si="225"/>
        <v>main gatehouse:</v>
      </c>
      <c r="D13494" s="8">
        <v>67</v>
      </c>
      <c r="E13494" s="8" t="s">
        <v>26290</v>
      </c>
      <c r="F13494" s="10" t="s">
        <v>26306</v>
      </c>
      <c r="G13494" s="8"/>
      <c r="H13494" s="8"/>
      <c r="I13494" s="8"/>
      <c r="J13494" s="8"/>
      <c r="K13494" s="8" t="s">
        <v>33821</v>
      </c>
    </row>
    <row r="13495" spans="1:11" x14ac:dyDescent="0.2">
      <c r="A13495" s="8">
        <f>IF(IFERROR((MATCH(G13495,$G$1:$G$12712,0)),0),INDEX($A$1:$A$12712,MATCH(G13495,$G$1:$G$12712,0)),MAX($A$2:$A13494)+1)</f>
        <v>7693</v>
      </c>
      <c r="B13495" s="8">
        <f t="shared" si="226"/>
        <v>7693</v>
      </c>
      <c r="C13495" s="9" t="str">
        <f t="shared" si="225"/>
        <v>Mount Tom</v>
      </c>
      <c r="D13495" s="8">
        <v>67</v>
      </c>
      <c r="E13495" s="8" t="s">
        <v>26290</v>
      </c>
      <c r="F13495" s="10" t="s">
        <v>26307</v>
      </c>
      <c r="G13495" s="8">
        <v>1606</v>
      </c>
      <c r="H13495" s="8" t="s">
        <v>21916</v>
      </c>
      <c r="I13495" s="8" t="s">
        <v>1844</v>
      </c>
      <c r="J13495" s="8">
        <v>54895</v>
      </c>
      <c r="K13495" s="8" t="s">
        <v>33821</v>
      </c>
    </row>
    <row r="13496" spans="1:11" x14ac:dyDescent="0.2">
      <c r="A13496" s="8">
        <f>IF(IFERROR((MATCH(G13496,$G$1:$G$12712,0)),0),INDEX($A$1:$A$12712,MATCH(G13496,$G$1:$G$12712,0)),MAX($A$2:$A13495)+1)</f>
        <v>1842</v>
      </c>
      <c r="B13496" s="8">
        <f t="shared" si="226"/>
        <v>1842</v>
      </c>
      <c r="C13496" s="9" t="str">
        <f t="shared" si="225"/>
        <v>Riverside Holyoke</v>
      </c>
      <c r="D13496" s="8">
        <v>67</v>
      </c>
      <c r="E13496" s="8" t="s">
        <v>26290</v>
      </c>
      <c r="F13496" s="10" t="s">
        <v>25653</v>
      </c>
      <c r="G13496" s="8">
        <v>1607</v>
      </c>
      <c r="H13496" s="8" t="s">
        <v>16576</v>
      </c>
      <c r="I13496" s="8" t="s">
        <v>1150</v>
      </c>
      <c r="J13496" s="8">
        <v>8776</v>
      </c>
      <c r="K13496" s="8" t="s">
        <v>33821</v>
      </c>
    </row>
    <row r="13497" spans="1:11" x14ac:dyDescent="0.2">
      <c r="A13497" s="8">
        <f>IF(IFERROR((MATCH(G13497,$G$1:$G$12712,0)),0),INDEX($A$1:$A$12712,MATCH(G13497,$G$1:$G$12712,0)),MAX($A$2:$A13496)+1)</f>
        <v>11240</v>
      </c>
      <c r="B13497" s="8" t="e">
        <f t="shared" si="226"/>
        <v>#N/A</v>
      </c>
      <c r="C13497" s="9" t="str">
        <f t="shared" si="225"/>
        <v>skinner</v>
      </c>
      <c r="D13497" s="8">
        <v>67</v>
      </c>
      <c r="E13497" s="8" t="s">
        <v>26290</v>
      </c>
      <c r="F13497" s="10" t="s">
        <v>26308</v>
      </c>
      <c r="G13497" s="8"/>
      <c r="H13497" s="8"/>
      <c r="I13497" s="8"/>
      <c r="J13497" s="8"/>
      <c r="K13497" s="8" t="s">
        <v>33821</v>
      </c>
    </row>
    <row r="13498" spans="1:11" x14ac:dyDescent="0.2">
      <c r="A13498" s="8">
        <f>IF(IFERROR((MATCH(G13498,$G$1:$G$12712,0)),0),INDEX($A$1:$A$12712,MATCH(G13498,$G$1:$G$12712,0)),MAX($A$2:$A13497)+1)</f>
        <v>11241</v>
      </c>
      <c r="B13498" s="8" t="e">
        <f t="shared" si="226"/>
        <v>#N/A</v>
      </c>
      <c r="C13498" s="9" t="str">
        <f t="shared" si="225"/>
        <v>south hadley canal</v>
      </c>
      <c r="D13498" s="8">
        <v>67</v>
      </c>
      <c r="E13498" s="8" t="s">
        <v>26290</v>
      </c>
      <c r="F13498" s="10" t="s">
        <v>26309</v>
      </c>
      <c r="G13498" s="8"/>
      <c r="H13498" s="8"/>
      <c r="I13498" s="8"/>
      <c r="J13498" s="8"/>
      <c r="K13498" s="8" t="s">
        <v>33821</v>
      </c>
    </row>
    <row r="13499" spans="1:11" x14ac:dyDescent="0.2">
      <c r="A13499" s="8">
        <f>IF(IFERROR((MATCH(G13499,$G$1:$G$12712,0)),0),INDEX($A$1:$A$12712,MATCH(G13499,$G$1:$G$12712,0)),MAX($A$2:$A13498)+1)</f>
        <v>2340</v>
      </c>
      <c r="B13499" s="8">
        <f t="shared" si="226"/>
        <v>2340</v>
      </c>
      <c r="C13499" s="9" t="str">
        <f t="shared" si="225"/>
        <v>Cedar Bayou</v>
      </c>
      <c r="D13499" s="8">
        <v>68</v>
      </c>
      <c r="E13499" s="8" t="s">
        <v>26310</v>
      </c>
      <c r="F13499" s="10" t="s">
        <v>26311</v>
      </c>
      <c r="G13499" s="8">
        <v>3460</v>
      </c>
      <c r="H13499" s="8" t="s">
        <v>17069</v>
      </c>
      <c r="I13499" s="8" t="s">
        <v>2808</v>
      </c>
      <c r="J13499" s="8">
        <v>54888</v>
      </c>
      <c r="K13499" s="8" t="s">
        <v>33821</v>
      </c>
    </row>
    <row r="13500" spans="1:11" x14ac:dyDescent="0.2">
      <c r="A13500" s="8">
        <f>IF(IFERROR((MATCH(G13500,$G$1:$G$12712,0)),0),INDEX($A$1:$A$12712,MATCH(G13500,$G$1:$G$12712,0)),MAX($A$2:$A13499)+1)</f>
        <v>2340</v>
      </c>
      <c r="B13500" s="8">
        <f t="shared" si="226"/>
        <v>2340</v>
      </c>
      <c r="C13500" s="9" t="str">
        <f t="shared" si="225"/>
        <v>Cedar Bayou 4</v>
      </c>
      <c r="D13500" s="8">
        <v>68</v>
      </c>
      <c r="E13500" s="8" t="s">
        <v>26310</v>
      </c>
      <c r="F13500" s="10" t="s">
        <v>26311</v>
      </c>
      <c r="G13500" s="8">
        <v>56806</v>
      </c>
      <c r="H13500" s="8" t="s">
        <v>19784</v>
      </c>
      <c r="I13500" s="8" t="s">
        <v>2777</v>
      </c>
      <c r="J13500" s="8">
        <v>56020</v>
      </c>
      <c r="K13500" s="8" t="s">
        <v>33821</v>
      </c>
    </row>
    <row r="13501" spans="1:11" x14ac:dyDescent="0.2">
      <c r="A13501" s="8">
        <f>IF(IFERROR((MATCH(G13501,$G$1:$G$12712,0)),0),INDEX($A$1:$A$12712,MATCH(G13501,$G$1:$G$12712,0)),MAX($A$2:$A13500)+1)</f>
        <v>11242</v>
      </c>
      <c r="B13501" s="8" t="e">
        <f t="shared" si="226"/>
        <v>#N/A</v>
      </c>
      <c r="C13501" s="9" t="str">
        <f t="shared" si="225"/>
        <v>common - all plants</v>
      </c>
      <c r="D13501" s="8">
        <v>68</v>
      </c>
      <c r="E13501" s="8" t="s">
        <v>26310</v>
      </c>
      <c r="F13501" s="10" t="s">
        <v>26312</v>
      </c>
      <c r="G13501" s="8"/>
      <c r="H13501" s="8"/>
      <c r="I13501" s="8"/>
      <c r="J13501" s="8"/>
      <c r="K13501" s="8" t="s">
        <v>33821</v>
      </c>
    </row>
    <row r="13502" spans="1:11" x14ac:dyDescent="0.2">
      <c r="A13502" s="8">
        <f>A13501</f>
        <v>11242</v>
      </c>
      <c r="B13502" s="8" t="e">
        <f t="shared" si="226"/>
        <v>#N/A</v>
      </c>
      <c r="C13502" s="9" t="str">
        <f t="shared" si="225"/>
        <v>common all plants</v>
      </c>
      <c r="D13502" s="8">
        <v>68</v>
      </c>
      <c r="E13502" s="8" t="s">
        <v>26310</v>
      </c>
      <c r="F13502" s="10" t="s">
        <v>26313</v>
      </c>
      <c r="G13502" s="8"/>
      <c r="H13502" s="8"/>
      <c r="I13502" s="8"/>
      <c r="J13502" s="8"/>
      <c r="K13502" s="8" t="s">
        <v>33821</v>
      </c>
    </row>
    <row r="13503" spans="1:11" x14ac:dyDescent="0.2">
      <c r="A13503" s="8">
        <f>A13501</f>
        <v>11242</v>
      </c>
      <c r="B13503" s="8" t="e">
        <f t="shared" si="226"/>
        <v>#N/A</v>
      </c>
      <c r="C13503" s="9" t="str">
        <f t="shared" si="225"/>
        <v>common-all plants</v>
      </c>
      <c r="D13503" s="8">
        <v>68</v>
      </c>
      <c r="E13503" s="8" t="s">
        <v>26310</v>
      </c>
      <c r="F13503" s="10" t="s">
        <v>26314</v>
      </c>
      <c r="G13503" s="8"/>
      <c r="H13503" s="8"/>
      <c r="I13503" s="8"/>
      <c r="J13503" s="8"/>
      <c r="K13503" s="8" t="s">
        <v>33821</v>
      </c>
    </row>
    <row r="13504" spans="1:11" x14ac:dyDescent="0.2">
      <c r="A13504" s="8">
        <f>IF(IFERROR((MATCH(G13504,$G$1:$G$12712,0)),0),INDEX($A$1:$A$12712,MATCH(G13504,$G$1:$G$12712,0)),MAX($A$2:$A13503)+1)</f>
        <v>8128</v>
      </c>
      <c r="B13504" s="8">
        <f t="shared" si="226"/>
        <v>8128</v>
      </c>
      <c r="C13504" s="9" t="str">
        <f t="shared" si="225"/>
        <v>AES Deepwater</v>
      </c>
      <c r="D13504" s="8">
        <v>68</v>
      </c>
      <c r="E13504" s="8" t="s">
        <v>26310</v>
      </c>
      <c r="F13504" s="10" t="s">
        <v>25621</v>
      </c>
      <c r="G13504" s="8">
        <v>10670</v>
      </c>
      <c r="H13504" s="8" t="s">
        <v>22340</v>
      </c>
      <c r="I13504" s="8" t="s">
        <v>3943</v>
      </c>
      <c r="J13504" s="8">
        <v>156</v>
      </c>
      <c r="K13504" s="8" t="s">
        <v>33821</v>
      </c>
    </row>
    <row r="13505" spans="1:11" x14ac:dyDescent="0.2">
      <c r="A13505" s="8">
        <f>IF(IFERROR((MATCH(G13505,$G$1:$G$12712,0)),0),INDEX($A$1:$A$12712,MATCH(G13505,$G$1:$G$12712,0)),MAX($A$2:$A13504)+1)</f>
        <v>7801</v>
      </c>
      <c r="B13505" s="8">
        <f t="shared" si="226"/>
        <v>7801</v>
      </c>
      <c r="C13505" s="9" t="str">
        <f t="shared" si="225"/>
        <v>Deepwater</v>
      </c>
      <c r="D13505" s="8">
        <v>68</v>
      </c>
      <c r="E13505" s="8" t="s">
        <v>26310</v>
      </c>
      <c r="F13505" s="10" t="s">
        <v>25621</v>
      </c>
      <c r="G13505" s="8">
        <v>3461</v>
      </c>
      <c r="H13505" s="8" t="s">
        <v>22019</v>
      </c>
      <c r="I13505" s="8" t="s">
        <v>4275</v>
      </c>
      <c r="J13505" s="8">
        <v>54779</v>
      </c>
      <c r="K13505" s="8" t="s">
        <v>33821</v>
      </c>
    </row>
    <row r="13506" spans="1:11" x14ac:dyDescent="0.2">
      <c r="A13506" s="8">
        <f>IF(IFERROR((MATCH(G13506,$G$1:$G$12712,0)),0),INDEX($A$1:$A$12712,MATCH(G13506,$G$1:$G$12712,0)),MAX($A$2:$A13505)+1)</f>
        <v>2341</v>
      </c>
      <c r="B13506" s="8">
        <f t="shared" si="226"/>
        <v>2341</v>
      </c>
      <c r="C13506" s="9" t="str">
        <f t="shared" si="225"/>
        <v>Greens Bayou</v>
      </c>
      <c r="D13506" s="8">
        <v>68</v>
      </c>
      <c r="E13506" s="8" t="s">
        <v>26310</v>
      </c>
      <c r="F13506" s="10" t="s">
        <v>26315</v>
      </c>
      <c r="G13506" s="8">
        <v>3464</v>
      </c>
      <c r="H13506" s="8" t="s">
        <v>17070</v>
      </c>
      <c r="I13506" s="8" t="s">
        <v>2808</v>
      </c>
      <c r="J13506" s="8">
        <v>54888</v>
      </c>
      <c r="K13506" s="8" t="s">
        <v>33821</v>
      </c>
    </row>
    <row r="13507" spans="1:11" x14ac:dyDescent="0.2">
      <c r="A13507" s="8">
        <f>IF(IFERROR((MATCH(G13507,$G$1:$G$12712,0)),0),INDEX($A$1:$A$12712,MATCH(G13507,$G$1:$G$12712,0)),MAX($A$2:$A13506)+1)</f>
        <v>8221</v>
      </c>
      <c r="B13507" s="8">
        <f t="shared" si="226"/>
        <v>8221</v>
      </c>
      <c r="C13507" s="9" t="str">
        <f t="shared" si="225"/>
        <v>Hiram Clarke</v>
      </c>
      <c r="D13507" s="8">
        <v>68</v>
      </c>
      <c r="E13507" s="8" t="s">
        <v>26310</v>
      </c>
      <c r="F13507" s="10" t="s">
        <v>26316</v>
      </c>
      <c r="G13507" s="8">
        <v>3465</v>
      </c>
      <c r="H13507" s="8" t="s">
        <v>22425</v>
      </c>
      <c r="I13507" s="8" t="s">
        <v>4302</v>
      </c>
      <c r="J13507" s="8">
        <v>56082</v>
      </c>
      <c r="K13507" s="8" t="s">
        <v>33821</v>
      </c>
    </row>
    <row r="13508" spans="1:11" x14ac:dyDescent="0.2">
      <c r="A13508" s="8">
        <f>IF(IFERROR((MATCH(G13508,$G$1:$G$12712,0)),0),INDEX($A$1:$A$12712,MATCH(G13508,$G$1:$G$12712,0)),MAX($A$2:$A13507)+1)</f>
        <v>8221</v>
      </c>
      <c r="B13508" s="8">
        <f t="shared" si="226"/>
        <v>8221</v>
      </c>
      <c r="C13508" s="9" t="str">
        <f t="shared" si="225"/>
        <v>Hiram Clarke</v>
      </c>
      <c r="D13508" s="8">
        <v>68</v>
      </c>
      <c r="E13508" s="8" t="s">
        <v>26310</v>
      </c>
      <c r="F13508" s="10" t="s">
        <v>26317</v>
      </c>
      <c r="G13508" s="8">
        <v>3465</v>
      </c>
      <c r="H13508" s="8" t="s">
        <v>22425</v>
      </c>
      <c r="I13508" s="8" t="s">
        <v>4302</v>
      </c>
      <c r="J13508" s="8">
        <v>56082</v>
      </c>
      <c r="K13508" s="8" t="s">
        <v>33821</v>
      </c>
    </row>
    <row r="13509" spans="1:11" x14ac:dyDescent="0.2">
      <c r="A13509" s="8">
        <f>IF(IFERROR((MATCH(G13509,$G$1:$G$12712,0)),0),INDEX($A$1:$A$12712,MATCH(G13509,$G$1:$G$12712,0)),MAX($A$2:$A13508)+1)</f>
        <v>8221</v>
      </c>
      <c r="B13509" s="8">
        <f t="shared" si="226"/>
        <v>8221</v>
      </c>
      <c r="C13509" s="9" t="str">
        <f t="shared" si="225"/>
        <v>Hiram Clarke</v>
      </c>
      <c r="D13509" s="8">
        <v>68</v>
      </c>
      <c r="E13509" s="8" t="s">
        <v>26310</v>
      </c>
      <c r="F13509" s="10" t="s">
        <v>26318</v>
      </c>
      <c r="G13509" s="8">
        <v>3465</v>
      </c>
      <c r="H13509" s="8" t="s">
        <v>22425</v>
      </c>
      <c r="I13509" s="8" t="s">
        <v>4302</v>
      </c>
      <c r="J13509" s="8">
        <v>56082</v>
      </c>
      <c r="K13509" s="8" t="s">
        <v>33821</v>
      </c>
    </row>
    <row r="13510" spans="1:11" x14ac:dyDescent="0.2">
      <c r="A13510" s="8">
        <f>A2276</f>
        <v>1374</v>
      </c>
      <c r="B13510" s="8" t="e">
        <f t="shared" si="226"/>
        <v>#N/A</v>
      </c>
      <c r="C13510" s="9" t="str">
        <f t="shared" si="225"/>
        <v>limestone</v>
      </c>
      <c r="D13510" s="8">
        <v>68</v>
      </c>
      <c r="E13510" s="8" t="s">
        <v>26310</v>
      </c>
      <c r="F13510" s="10" t="s">
        <v>26319</v>
      </c>
      <c r="G13510" s="8"/>
      <c r="H13510" s="8"/>
      <c r="I13510" s="8"/>
      <c r="J13510" s="8"/>
      <c r="K13510" s="8" t="s">
        <v>33821</v>
      </c>
    </row>
    <row r="13511" spans="1:11" x14ac:dyDescent="0.2">
      <c r="A13511" s="8">
        <f>IF(IFERROR((MATCH(G13511,$G$1:$G$12712,0)),0),INDEX($A$1:$A$12712,MATCH(G13511,$G$1:$G$12712,0)),MAX($A$2:$A13510)+1)</f>
        <v>7711</v>
      </c>
      <c r="B13511" s="8">
        <f t="shared" si="226"/>
        <v>7711</v>
      </c>
      <c r="C13511" s="9" t="str">
        <f t="shared" si="225"/>
        <v>P H Robinson</v>
      </c>
      <c r="D13511" s="8">
        <v>68</v>
      </c>
      <c r="E13511" s="8" t="s">
        <v>26310</v>
      </c>
      <c r="F13511" s="10" t="s">
        <v>26320</v>
      </c>
      <c r="G13511" s="8">
        <v>3466</v>
      </c>
      <c r="H13511" s="8" t="s">
        <v>21932</v>
      </c>
      <c r="I13511" s="8" t="s">
        <v>2808</v>
      </c>
      <c r="J13511" s="8">
        <v>54888</v>
      </c>
      <c r="K13511" s="8" t="s">
        <v>33821</v>
      </c>
    </row>
    <row r="13512" spans="1:11" x14ac:dyDescent="0.2">
      <c r="A13512" s="8">
        <f>IF(IFERROR((MATCH(G13512,$G$1:$G$12712,0)),0),INDEX($A$1:$A$12712,MATCH(G13512,$G$1:$G$12712,0)),MAX($A$2:$A13511)+1)</f>
        <v>7711</v>
      </c>
      <c r="B13512" s="8">
        <f t="shared" si="226"/>
        <v>7711</v>
      </c>
      <c r="C13512" s="9" t="str">
        <f t="shared" si="225"/>
        <v>P H Robinson</v>
      </c>
      <c r="D13512" s="8">
        <v>68</v>
      </c>
      <c r="E13512" s="8" t="s">
        <v>26310</v>
      </c>
      <c r="F13512" s="10" t="s">
        <v>26321</v>
      </c>
      <c r="G13512" s="8">
        <v>3466</v>
      </c>
      <c r="H13512" s="8" t="s">
        <v>21932</v>
      </c>
      <c r="I13512" s="8" t="s">
        <v>2808</v>
      </c>
      <c r="J13512" s="8">
        <v>54888</v>
      </c>
      <c r="K13512" s="8" t="s">
        <v>33821</v>
      </c>
    </row>
    <row r="13513" spans="1:11" x14ac:dyDescent="0.2">
      <c r="A13513" s="8">
        <f>IF(IFERROR((MATCH(G13513,$G$1:$G$12712,0)),0),INDEX($A$1:$A$12712,MATCH(G13513,$G$1:$G$12712,0)),MAX($A$2:$A13512)+1)</f>
        <v>7711</v>
      </c>
      <c r="B13513" s="8">
        <f t="shared" si="226"/>
        <v>7711</v>
      </c>
      <c r="C13513" s="9" t="str">
        <f t="shared" si="225"/>
        <v>P H Robinson</v>
      </c>
      <c r="D13513" s="8">
        <v>68</v>
      </c>
      <c r="E13513" s="8" t="s">
        <v>26310</v>
      </c>
      <c r="F13513" s="10" t="s">
        <v>26322</v>
      </c>
      <c r="G13513" s="8">
        <v>3466</v>
      </c>
      <c r="H13513" s="8" t="s">
        <v>21932</v>
      </c>
      <c r="I13513" s="8" t="s">
        <v>2808</v>
      </c>
      <c r="J13513" s="8">
        <v>54888</v>
      </c>
      <c r="K13513" s="8" t="s">
        <v>33821</v>
      </c>
    </row>
    <row r="13514" spans="1:11" x14ac:dyDescent="0.2">
      <c r="A13514" s="8">
        <f>IF(IFERROR((MATCH(G13514,$G$1:$G$12712,0)),0),INDEX($A$1:$A$12712,MATCH(G13514,$G$1:$G$12712,0)),MAX($A$2:$A13513)+1)</f>
        <v>7711</v>
      </c>
      <c r="B13514" s="8">
        <f t="shared" si="226"/>
        <v>7711</v>
      </c>
      <c r="C13514" s="9" t="str">
        <f t="shared" si="225"/>
        <v>P H Robinson</v>
      </c>
      <c r="D13514" s="8">
        <v>68</v>
      </c>
      <c r="E13514" s="8" t="s">
        <v>26310</v>
      </c>
      <c r="F13514" s="10" t="s">
        <v>26323</v>
      </c>
      <c r="G13514" s="8">
        <v>3466</v>
      </c>
      <c r="H13514" s="8" t="s">
        <v>21932</v>
      </c>
      <c r="I13514" s="8" t="s">
        <v>2808</v>
      </c>
      <c r="J13514" s="8">
        <v>54888</v>
      </c>
      <c r="K13514" s="8" t="s">
        <v>33821</v>
      </c>
    </row>
    <row r="13515" spans="1:11" x14ac:dyDescent="0.2">
      <c r="A13515" s="8">
        <f>IF(IFERROR((MATCH(G13515,$G$1:$G$12712,0)),0),INDEX($A$1:$A$12712,MATCH(G13515,$G$1:$G$12712,0)),MAX($A$2:$A13514)+1)</f>
        <v>2342</v>
      </c>
      <c r="B13515" s="8">
        <f t="shared" si="226"/>
        <v>2342</v>
      </c>
      <c r="C13515" s="9" t="str">
        <f t="shared" si="225"/>
        <v>Sam Bertron</v>
      </c>
      <c r="D13515" s="8">
        <v>68</v>
      </c>
      <c r="E13515" s="8" t="s">
        <v>26310</v>
      </c>
      <c r="F13515" s="10" t="s">
        <v>26324</v>
      </c>
      <c r="G13515" s="8">
        <v>3468</v>
      </c>
      <c r="H13515" s="8" t="s">
        <v>17071</v>
      </c>
      <c r="I13515" s="8" t="s">
        <v>2808</v>
      </c>
      <c r="J13515" s="8">
        <v>54888</v>
      </c>
      <c r="K13515" s="8" t="s">
        <v>33821</v>
      </c>
    </row>
    <row r="13516" spans="1:11" x14ac:dyDescent="0.2">
      <c r="A13516" s="8">
        <f>IF(IFERROR((MATCH(G13516,$G$1:$G$12712,0)),0),INDEX($A$1:$A$12712,MATCH(G13516,$G$1:$G$12712,0)),MAX($A$2:$A13515)+1)</f>
        <v>2342</v>
      </c>
      <c r="B13516" s="8">
        <f t="shared" si="226"/>
        <v>2342</v>
      </c>
      <c r="C13516" s="9" t="str">
        <f t="shared" si="225"/>
        <v>Sam Bertron</v>
      </c>
      <c r="D13516" s="8">
        <v>68</v>
      </c>
      <c r="E13516" s="8" t="s">
        <v>26310</v>
      </c>
      <c r="F13516" s="10" t="s">
        <v>26325</v>
      </c>
      <c r="G13516" s="8">
        <v>3468</v>
      </c>
      <c r="H13516" s="8" t="s">
        <v>17071</v>
      </c>
      <c r="I13516" s="8" t="s">
        <v>2808</v>
      </c>
      <c r="J13516" s="8">
        <v>54888</v>
      </c>
      <c r="K13516" s="8" t="s">
        <v>33821</v>
      </c>
    </row>
    <row r="13517" spans="1:11" x14ac:dyDescent="0.2">
      <c r="A13517" s="8">
        <f>IF(IFERROR((MATCH(G13517,$G$1:$G$12712,0)),0),INDEX($A$1:$A$12712,MATCH(G13517,$G$1:$G$12712,0)),MAX($A$2:$A13516)+1)</f>
        <v>2342</v>
      </c>
      <c r="B13517" s="8">
        <f t="shared" si="226"/>
        <v>2342</v>
      </c>
      <c r="C13517" s="9" t="str">
        <f t="shared" si="225"/>
        <v>Sam Bertron</v>
      </c>
      <c r="D13517" s="8">
        <v>68</v>
      </c>
      <c r="E13517" s="8" t="s">
        <v>26310</v>
      </c>
      <c r="F13517" s="10" t="s">
        <v>26326</v>
      </c>
      <c r="G13517" s="8">
        <v>3468</v>
      </c>
      <c r="H13517" s="8" t="s">
        <v>17071</v>
      </c>
      <c r="I13517" s="8" t="s">
        <v>2808</v>
      </c>
      <c r="J13517" s="8">
        <v>54888</v>
      </c>
      <c r="K13517" s="8" t="s">
        <v>33821</v>
      </c>
    </row>
    <row r="13518" spans="1:11" x14ac:dyDescent="0.2">
      <c r="A13518" s="8">
        <f>IF(IFERROR((MATCH(G13518,$G$1:$G$12712,0)),0),INDEX($A$1:$A$12712,MATCH(G13518,$G$1:$G$12712,0)),MAX($A$2:$A13517)+1)</f>
        <v>2342</v>
      </c>
      <c r="B13518" s="8">
        <f t="shared" si="226"/>
        <v>2342</v>
      </c>
      <c r="C13518" s="9" t="str">
        <f t="shared" si="225"/>
        <v>Sam Bertron</v>
      </c>
      <c r="D13518" s="8">
        <v>68</v>
      </c>
      <c r="E13518" s="8" t="s">
        <v>26310</v>
      </c>
      <c r="F13518" s="10" t="s">
        <v>26327</v>
      </c>
      <c r="G13518" s="8">
        <v>3468</v>
      </c>
      <c r="H13518" s="8" t="s">
        <v>17071</v>
      </c>
      <c r="I13518" s="8" t="s">
        <v>2808</v>
      </c>
      <c r="J13518" s="8">
        <v>54888</v>
      </c>
      <c r="K13518" s="8" t="s">
        <v>33821</v>
      </c>
    </row>
    <row r="13519" spans="1:11" x14ac:dyDescent="0.2">
      <c r="A13519" s="8">
        <f>IF(IFERROR((MATCH(G13519,$G$1:$G$12712,0)),0),INDEX($A$1:$A$12712,MATCH(G13519,$G$1:$G$12712,0)),MAX($A$2:$A13518)+1)</f>
        <v>2568</v>
      </c>
      <c r="B13519" s="8">
        <f t="shared" si="226"/>
        <v>2568</v>
      </c>
      <c r="C13519" s="9" t="str">
        <f t="shared" si="225"/>
        <v>South Texas Project</v>
      </c>
      <c r="D13519" s="8">
        <v>68</v>
      </c>
      <c r="E13519" s="8" t="s">
        <v>26310</v>
      </c>
      <c r="F13519" s="10" t="s">
        <v>26328</v>
      </c>
      <c r="G13519" s="8">
        <v>6251</v>
      </c>
      <c r="H13519" s="8" t="s">
        <v>17297</v>
      </c>
      <c r="I13519" s="8" t="s">
        <v>3415</v>
      </c>
      <c r="J13519" s="8">
        <v>21535</v>
      </c>
      <c r="K13519" s="8" t="s">
        <v>33821</v>
      </c>
    </row>
    <row r="13520" spans="1:11" x14ac:dyDescent="0.2">
      <c r="A13520" s="8">
        <f>IF(IFERROR((MATCH(G13520,$G$1:$G$12712,0)),0),INDEX($A$1:$A$12712,MATCH(G13520,$G$1:$G$12712,0)),MAX($A$2:$A13519)+1)</f>
        <v>2761</v>
      </c>
      <c r="B13520" s="8">
        <f t="shared" si="226"/>
        <v>2761</v>
      </c>
      <c r="C13520" s="9" t="str">
        <f t="shared" si="225"/>
        <v>San Jacinto Steam Electric Station</v>
      </c>
      <c r="D13520" s="8">
        <v>68</v>
      </c>
      <c r="E13520" s="8" t="s">
        <v>26310</v>
      </c>
      <c r="F13520" s="10" t="s">
        <v>26329</v>
      </c>
      <c r="G13520" s="8">
        <v>7325</v>
      </c>
      <c r="H13520" s="8" t="s">
        <v>17492</v>
      </c>
      <c r="I13520" s="8" t="s">
        <v>2808</v>
      </c>
      <c r="J13520" s="8">
        <v>54888</v>
      </c>
      <c r="K13520" s="8" t="s">
        <v>33821</v>
      </c>
    </row>
    <row r="13521" spans="1:11" x14ac:dyDescent="0.2">
      <c r="A13521" s="8">
        <f>IF(IFERROR((MATCH(G13521,$G$1:$G$12712,0)),0),INDEX($A$1:$A$12712,MATCH(G13521,$G$1:$G$12712,0)),MAX($A$2:$A13520)+1)</f>
        <v>2761</v>
      </c>
      <c r="B13521" s="8">
        <f t="shared" si="226"/>
        <v>2761</v>
      </c>
      <c r="C13521" s="9" t="str">
        <f t="shared" ref="C13521:C13584" si="227">IF(H13521="",F13521,H13521)</f>
        <v>San Jacinto Steam Electric Station</v>
      </c>
      <c r="D13521" s="8">
        <v>68</v>
      </c>
      <c r="E13521" s="8" t="s">
        <v>26310</v>
      </c>
      <c r="F13521" s="10" t="s">
        <v>26330</v>
      </c>
      <c r="G13521" s="8">
        <v>7325</v>
      </c>
      <c r="H13521" s="8" t="s">
        <v>17492</v>
      </c>
      <c r="I13521" s="8" t="s">
        <v>2808</v>
      </c>
      <c r="J13521" s="8">
        <v>54888</v>
      </c>
      <c r="K13521" s="8" t="s">
        <v>33821</v>
      </c>
    </row>
    <row r="13522" spans="1:11" x14ac:dyDescent="0.2">
      <c r="A13522" s="8">
        <f>IF(IFERROR((MATCH(G13522,$G$1:$G$12712,0)),0),INDEX($A$1:$A$12712,MATCH(G13522,$G$1:$G$12712,0)),MAX($A$2:$A13521)+1)</f>
        <v>2568</v>
      </c>
      <c r="B13522" s="8">
        <f t="shared" si="226"/>
        <v>2568</v>
      </c>
      <c r="C13522" s="9" t="str">
        <f t="shared" si="227"/>
        <v>South Texas Project</v>
      </c>
      <c r="D13522" s="8">
        <v>68</v>
      </c>
      <c r="E13522" s="8" t="s">
        <v>26310</v>
      </c>
      <c r="F13522" s="10" t="s">
        <v>26331</v>
      </c>
      <c r="G13522" s="8">
        <v>6251</v>
      </c>
      <c r="H13522" s="8" t="s">
        <v>17297</v>
      </c>
      <c r="I13522" s="8" t="s">
        <v>3415</v>
      </c>
      <c r="J13522" s="8">
        <v>21535</v>
      </c>
      <c r="K13522" s="8" t="s">
        <v>33821</v>
      </c>
    </row>
    <row r="13523" spans="1:11" x14ac:dyDescent="0.2">
      <c r="A13523" s="8">
        <f>IF(IFERROR((MATCH(G13523,$G$1:$G$12712,0)),0),INDEX($A$1:$A$12712,MATCH(G13523,$G$1:$G$12712,0)),MAX($A$2:$A13522)+1)</f>
        <v>2568</v>
      </c>
      <c r="B13523" s="8">
        <f t="shared" si="226"/>
        <v>2568</v>
      </c>
      <c r="C13523" s="9" t="str">
        <f t="shared" si="227"/>
        <v>South Texas Project</v>
      </c>
      <c r="D13523" s="8">
        <v>68</v>
      </c>
      <c r="E13523" s="8" t="s">
        <v>26310</v>
      </c>
      <c r="F13523" s="10" t="s">
        <v>26332</v>
      </c>
      <c r="G13523" s="8">
        <v>6251</v>
      </c>
      <c r="H13523" s="8" t="s">
        <v>17297</v>
      </c>
      <c r="I13523" s="8" t="s">
        <v>3415</v>
      </c>
      <c r="J13523" s="8">
        <v>21535</v>
      </c>
      <c r="K13523" s="8" t="s">
        <v>33821</v>
      </c>
    </row>
    <row r="13524" spans="1:11" x14ac:dyDescent="0.2">
      <c r="A13524" s="8">
        <f>IF(IFERROR((MATCH(G13524,$G$1:$G$12712,0)),0),INDEX($A$1:$A$12712,MATCH(G13524,$G$1:$G$12712,0)),MAX($A$2:$A13523)+1)</f>
        <v>2568</v>
      </c>
      <c r="B13524" s="8">
        <f t="shared" si="226"/>
        <v>2568</v>
      </c>
      <c r="C13524" s="9" t="str">
        <f t="shared" si="227"/>
        <v>South Texas Project</v>
      </c>
      <c r="D13524" s="8">
        <v>68</v>
      </c>
      <c r="E13524" s="8" t="s">
        <v>26310</v>
      </c>
      <c r="F13524" s="10" t="s">
        <v>26333</v>
      </c>
      <c r="G13524" s="8">
        <v>6251</v>
      </c>
      <c r="H13524" s="8" t="s">
        <v>17297</v>
      </c>
      <c r="I13524" s="8" t="s">
        <v>3415</v>
      </c>
      <c r="J13524" s="8">
        <v>21535</v>
      </c>
      <c r="K13524" s="8" t="s">
        <v>33821</v>
      </c>
    </row>
    <row r="13525" spans="1:11" x14ac:dyDescent="0.2">
      <c r="A13525" s="8">
        <f>IF(IFERROR((MATCH(G13525,$G$1:$G$12712,0)),0),INDEX($A$1:$A$12712,MATCH(G13525,$G$1:$G$12712,0)),MAX($A$2:$A13524)+1)</f>
        <v>2342</v>
      </c>
      <c r="B13525" s="8">
        <f t="shared" si="226"/>
        <v>2342</v>
      </c>
      <c r="C13525" s="9" t="str">
        <f t="shared" si="227"/>
        <v>Sam Bertron</v>
      </c>
      <c r="D13525" s="8">
        <v>68</v>
      </c>
      <c r="E13525" s="8" t="s">
        <v>26310</v>
      </c>
      <c r="F13525" s="10" t="s">
        <v>26334</v>
      </c>
      <c r="G13525" s="8">
        <v>3468</v>
      </c>
      <c r="H13525" s="8" t="s">
        <v>17071</v>
      </c>
      <c r="I13525" s="8" t="s">
        <v>2808</v>
      </c>
      <c r="J13525" s="8">
        <v>54888</v>
      </c>
      <c r="K13525" s="8" t="s">
        <v>33821</v>
      </c>
    </row>
    <row r="13526" spans="1:11" x14ac:dyDescent="0.2">
      <c r="A13526" s="8">
        <f>IF(IFERROR((MATCH(G13526,$G$1:$G$12712,0)),0),INDEX($A$1:$A$12712,MATCH(G13526,$G$1:$G$12712,0)),MAX($A$2:$A13525)+1)</f>
        <v>2343</v>
      </c>
      <c r="B13526" s="8">
        <f t="shared" si="226"/>
        <v>2343</v>
      </c>
      <c r="C13526" s="9" t="str">
        <f t="shared" si="227"/>
        <v>T H Wharton</v>
      </c>
      <c r="D13526" s="8">
        <v>68</v>
      </c>
      <c r="E13526" s="8" t="s">
        <v>26310</v>
      </c>
      <c r="F13526" s="10" t="s">
        <v>26335</v>
      </c>
      <c r="G13526" s="8">
        <v>3469</v>
      </c>
      <c r="H13526" s="8" t="s">
        <v>17072</v>
      </c>
      <c r="I13526" s="8" t="s">
        <v>2808</v>
      </c>
      <c r="J13526" s="8">
        <v>54888</v>
      </c>
      <c r="K13526" s="8" t="s">
        <v>33821</v>
      </c>
    </row>
    <row r="13527" spans="1:11" x14ac:dyDescent="0.2">
      <c r="A13527" s="8">
        <f>IF(IFERROR((MATCH(G13527,$G$1:$G$12712,0)),0),INDEX($A$1:$A$12712,MATCH(G13527,$G$1:$G$12712,0)),MAX($A$2:$A13526)+1)</f>
        <v>2343</v>
      </c>
      <c r="B13527" s="8">
        <f t="shared" si="226"/>
        <v>2343</v>
      </c>
      <c r="C13527" s="9" t="str">
        <f t="shared" si="227"/>
        <v>T H Wharton</v>
      </c>
      <c r="D13527" s="8">
        <v>68</v>
      </c>
      <c r="E13527" s="8" t="s">
        <v>26310</v>
      </c>
      <c r="F13527" s="10" t="s">
        <v>26336</v>
      </c>
      <c r="G13527" s="8">
        <v>3469</v>
      </c>
      <c r="H13527" s="8" t="s">
        <v>17072</v>
      </c>
      <c r="I13527" s="8" t="s">
        <v>2808</v>
      </c>
      <c r="J13527" s="8">
        <v>54888</v>
      </c>
      <c r="K13527" s="8" t="s">
        <v>33821</v>
      </c>
    </row>
    <row r="13528" spans="1:11" x14ac:dyDescent="0.2">
      <c r="A13528" s="8">
        <f>IF(IFERROR((MATCH(G13528,$G$1:$G$12712,0)),0),INDEX($A$1:$A$12712,MATCH(G13528,$G$1:$G$12712,0)),MAX($A$2:$A13527)+1)</f>
        <v>2343</v>
      </c>
      <c r="B13528" s="8">
        <f t="shared" si="226"/>
        <v>2343</v>
      </c>
      <c r="C13528" s="9" t="str">
        <f t="shared" si="227"/>
        <v>T H Wharton</v>
      </c>
      <c r="D13528" s="8">
        <v>68</v>
      </c>
      <c r="E13528" s="8" t="s">
        <v>26310</v>
      </c>
      <c r="F13528" s="10" t="s">
        <v>26337</v>
      </c>
      <c r="G13528" s="8">
        <v>3469</v>
      </c>
      <c r="H13528" s="8" t="s">
        <v>17072</v>
      </c>
      <c r="I13528" s="8" t="s">
        <v>2808</v>
      </c>
      <c r="J13528" s="8">
        <v>54888</v>
      </c>
      <c r="K13528" s="8" t="s">
        <v>33821</v>
      </c>
    </row>
    <row r="13529" spans="1:11" x14ac:dyDescent="0.2">
      <c r="A13529" s="8">
        <f>IF(IFERROR((MATCH(G13529,$G$1:$G$12712,0)),0),INDEX($A$1:$A$12712,MATCH(G13529,$G$1:$G$12712,0)),MAX($A$2:$A13528)+1)</f>
        <v>2343</v>
      </c>
      <c r="B13529" s="8">
        <f t="shared" si="226"/>
        <v>2343</v>
      </c>
      <c r="C13529" s="9" t="str">
        <f t="shared" si="227"/>
        <v>T H Wharton</v>
      </c>
      <c r="D13529" s="8">
        <v>68</v>
      </c>
      <c r="E13529" s="8" t="s">
        <v>26310</v>
      </c>
      <c r="F13529" s="10" t="s">
        <v>26338</v>
      </c>
      <c r="G13529" s="8">
        <v>3469</v>
      </c>
      <c r="H13529" s="8" t="s">
        <v>17072</v>
      </c>
      <c r="I13529" s="8" t="s">
        <v>2808</v>
      </c>
      <c r="J13529" s="8">
        <v>54888</v>
      </c>
      <c r="K13529" s="8" t="s">
        <v>33821</v>
      </c>
    </row>
    <row r="13530" spans="1:11" x14ac:dyDescent="0.2">
      <c r="A13530" s="8">
        <f>IF(IFERROR((MATCH(G13530,$G$1:$G$12712,0)),0),INDEX($A$1:$A$12712,MATCH(G13530,$G$1:$G$12712,0)),MAX($A$2:$A13529)+1)</f>
        <v>2344</v>
      </c>
      <c r="B13530" s="8">
        <f t="shared" si="226"/>
        <v>2344</v>
      </c>
      <c r="C13530" s="9" t="str">
        <f t="shared" si="227"/>
        <v>W A Parish</v>
      </c>
      <c r="D13530" s="8">
        <v>68</v>
      </c>
      <c r="E13530" s="8" t="s">
        <v>26310</v>
      </c>
      <c r="F13530" s="10" t="s">
        <v>26339</v>
      </c>
      <c r="G13530" s="8">
        <v>3470</v>
      </c>
      <c r="H13530" s="8" t="s">
        <v>17073</v>
      </c>
      <c r="I13530" s="8" t="s">
        <v>2808</v>
      </c>
      <c r="J13530" s="8">
        <v>54888</v>
      </c>
      <c r="K13530" s="8" t="s">
        <v>33821</v>
      </c>
    </row>
    <row r="13531" spans="1:11" x14ac:dyDescent="0.2">
      <c r="A13531" s="8">
        <f>IF(IFERROR((MATCH(G13531,$G$1:$G$12712,0)),0),INDEX($A$1:$A$12712,MATCH(G13531,$G$1:$G$12712,0)),MAX($A$2:$A13530)+1)</f>
        <v>2344</v>
      </c>
      <c r="B13531" s="8">
        <f t="shared" si="226"/>
        <v>2344</v>
      </c>
      <c r="C13531" s="9" t="str">
        <f t="shared" si="227"/>
        <v>W A Parish</v>
      </c>
      <c r="D13531" s="8">
        <v>68</v>
      </c>
      <c r="E13531" s="8" t="s">
        <v>26310</v>
      </c>
      <c r="F13531" s="10" t="s">
        <v>26340</v>
      </c>
      <c r="G13531" s="8">
        <v>3470</v>
      </c>
      <c r="H13531" s="8" t="s">
        <v>17073</v>
      </c>
      <c r="I13531" s="8" t="s">
        <v>2808</v>
      </c>
      <c r="J13531" s="8">
        <v>54888</v>
      </c>
      <c r="K13531" s="8" t="s">
        <v>33821</v>
      </c>
    </row>
    <row r="13532" spans="1:11" x14ac:dyDescent="0.2">
      <c r="A13532" s="8">
        <f>IF(IFERROR((MATCH(G13532,$G$1:$G$12712,0)),0),INDEX($A$1:$A$12712,MATCH(G13532,$G$1:$G$12712,0)),MAX($A$2:$A13531)+1)</f>
        <v>2344</v>
      </c>
      <c r="B13532" s="8">
        <f t="shared" si="226"/>
        <v>2344</v>
      </c>
      <c r="C13532" s="9" t="str">
        <f t="shared" si="227"/>
        <v>W A Parish</v>
      </c>
      <c r="D13532" s="8">
        <v>68</v>
      </c>
      <c r="E13532" s="8" t="s">
        <v>26310</v>
      </c>
      <c r="F13532" s="10" t="s">
        <v>26341</v>
      </c>
      <c r="G13532" s="8">
        <v>3470</v>
      </c>
      <c r="H13532" s="8" t="s">
        <v>17073</v>
      </c>
      <c r="I13532" s="8" t="s">
        <v>2808</v>
      </c>
      <c r="J13532" s="8">
        <v>54888</v>
      </c>
      <c r="K13532" s="8" t="s">
        <v>33821</v>
      </c>
    </row>
    <row r="13533" spans="1:11" x14ac:dyDescent="0.2">
      <c r="A13533" s="8">
        <f>IF(IFERROR((MATCH(G13533,$G$1:$G$12712,0)),0),INDEX($A$1:$A$12712,MATCH(G13533,$G$1:$G$12712,0)),MAX($A$2:$A13532)+1)</f>
        <v>2344</v>
      </c>
      <c r="B13533" s="8">
        <f t="shared" si="226"/>
        <v>2344</v>
      </c>
      <c r="C13533" s="9" t="str">
        <f t="shared" si="227"/>
        <v>W A Parish</v>
      </c>
      <c r="D13533" s="8">
        <v>68</v>
      </c>
      <c r="E13533" s="8" t="s">
        <v>26310</v>
      </c>
      <c r="F13533" s="10" t="s">
        <v>26342</v>
      </c>
      <c r="G13533" s="8">
        <v>3470</v>
      </c>
      <c r="H13533" s="8" t="s">
        <v>17073</v>
      </c>
      <c r="I13533" s="8" t="s">
        <v>2808</v>
      </c>
      <c r="J13533" s="8">
        <v>54888</v>
      </c>
      <c r="K13533" s="8" t="s">
        <v>33821</v>
      </c>
    </row>
    <row r="13534" spans="1:11" x14ac:dyDescent="0.2">
      <c r="A13534" s="8">
        <f>IF(IFERROR((MATCH(G13534,$G$1:$G$12712,0)),0),INDEX($A$1:$A$12712,MATCH(G13534,$G$1:$G$12712,0)),MAX($A$2:$A13533)+1)</f>
        <v>6472</v>
      </c>
      <c r="B13534" s="8">
        <f t="shared" si="226"/>
        <v>6472</v>
      </c>
      <c r="C13534" s="9" t="str">
        <f t="shared" si="227"/>
        <v>W.A. Parish Carbon Capture Plant</v>
      </c>
      <c r="D13534" s="8"/>
      <c r="E13534" s="8"/>
      <c r="F13534" s="10"/>
      <c r="G13534" s="8">
        <v>58378</v>
      </c>
      <c r="H13534" s="8" t="s">
        <v>20833</v>
      </c>
      <c r="I13534" s="8" t="s">
        <v>2939</v>
      </c>
      <c r="J13534" s="8">
        <v>58365</v>
      </c>
      <c r="K13534" s="8" t="s">
        <v>33821</v>
      </c>
    </row>
    <row r="13535" spans="1:11" x14ac:dyDescent="0.2">
      <c r="A13535" s="8">
        <f>IF(IFERROR((MATCH(G13535,$G$1:$G$12712,0)),0),INDEX($A$1:$A$12712,MATCH(G13535,$G$1:$G$12712,0)),MAX($A$2:$A13534)+1)</f>
        <v>6472</v>
      </c>
      <c r="B13535" s="8">
        <f t="shared" si="226"/>
        <v>6472</v>
      </c>
      <c r="C13535" s="9" t="str">
        <f t="shared" si="227"/>
        <v>W.A. Parish Carbon Capture Plant</v>
      </c>
      <c r="D13535" s="8"/>
      <c r="E13535" s="8"/>
      <c r="F13535" s="10"/>
      <c r="G13535" s="8">
        <v>58378</v>
      </c>
      <c r="H13535" s="8" t="s">
        <v>20833</v>
      </c>
      <c r="I13535" s="8" t="s">
        <v>2939</v>
      </c>
      <c r="J13535" s="8">
        <v>58365</v>
      </c>
      <c r="K13535" s="8" t="s">
        <v>33821</v>
      </c>
    </row>
    <row r="13536" spans="1:11" x14ac:dyDescent="0.2">
      <c r="A13536" s="8">
        <f>IF(IFERROR((MATCH(G13536,$G$1:$G$12712,0)),0),INDEX($A$1:$A$12712,MATCH(G13536,$G$1:$G$12712,0)),MAX($A$2:$A13535)+1)</f>
        <v>6472</v>
      </c>
      <c r="B13536" s="8">
        <f t="shared" si="226"/>
        <v>6472</v>
      </c>
      <c r="C13536" s="9" t="str">
        <f t="shared" si="227"/>
        <v>W.A. Parish Carbon Capture Plant</v>
      </c>
      <c r="D13536" s="8"/>
      <c r="E13536" s="8"/>
      <c r="F13536" s="10"/>
      <c r="G13536" s="8">
        <v>58378</v>
      </c>
      <c r="H13536" s="8" t="s">
        <v>20833</v>
      </c>
      <c r="I13536" s="8" t="s">
        <v>2939</v>
      </c>
      <c r="J13536" s="8">
        <v>58365</v>
      </c>
      <c r="K13536" s="8" t="s">
        <v>33821</v>
      </c>
    </row>
    <row r="13537" spans="1:11" x14ac:dyDescent="0.2">
      <c r="A13537" s="8">
        <f>IF(IFERROR((MATCH(G13537,$G$1:$G$12712,0)),0),INDEX($A$1:$A$12712,MATCH(G13537,$G$1:$G$12712,0)),MAX($A$2:$A13536)+1)</f>
        <v>6472</v>
      </c>
      <c r="B13537" s="8">
        <f t="shared" si="226"/>
        <v>6472</v>
      </c>
      <c r="C13537" s="9" t="str">
        <f t="shared" si="227"/>
        <v>W.A. Parish Carbon Capture Plant</v>
      </c>
      <c r="D13537" s="8"/>
      <c r="E13537" s="8"/>
      <c r="F13537" s="10"/>
      <c r="G13537" s="8">
        <v>58378</v>
      </c>
      <c r="H13537" s="8" t="s">
        <v>20833</v>
      </c>
      <c r="I13537" s="8" t="s">
        <v>2939</v>
      </c>
      <c r="J13537" s="8">
        <v>58365</v>
      </c>
      <c r="K13537" s="8" t="s">
        <v>33821</v>
      </c>
    </row>
    <row r="13538" spans="1:11" x14ac:dyDescent="0.2">
      <c r="A13538" s="8">
        <f>IF(IFERROR((MATCH(G13538,$G$1:$G$12712,0)),0),INDEX($A$1:$A$12712,MATCH(G13538,$G$1:$G$12712,0)),MAX($A$2:$A13537)+1)</f>
        <v>7986</v>
      </c>
      <c r="B13538" s="8">
        <f t="shared" si="226"/>
        <v>7986</v>
      </c>
      <c r="C13538" s="9" t="str">
        <f t="shared" si="227"/>
        <v>Webster</v>
      </c>
      <c r="D13538" s="8">
        <v>68</v>
      </c>
      <c r="E13538" s="8" t="s">
        <v>26310</v>
      </c>
      <c r="F13538" s="10" t="s">
        <v>26343</v>
      </c>
      <c r="G13538" s="8">
        <v>3471</v>
      </c>
      <c r="H13538" s="8" t="s">
        <v>22022</v>
      </c>
      <c r="I13538" s="8" t="s">
        <v>2808</v>
      </c>
      <c r="J13538" s="8">
        <v>54888</v>
      </c>
      <c r="K13538" s="8" t="s">
        <v>33821</v>
      </c>
    </row>
    <row r="13539" spans="1:11" x14ac:dyDescent="0.2">
      <c r="A13539" s="8">
        <f>A1458</f>
        <v>1063</v>
      </c>
      <c r="B13539" s="8" t="e">
        <f t="shared" si="226"/>
        <v>#N/A</v>
      </c>
      <c r="C13539" s="9" t="str">
        <f t="shared" si="227"/>
        <v>agency st.</v>
      </c>
      <c r="D13539" s="8">
        <v>69</v>
      </c>
      <c r="E13539" s="8" t="s">
        <v>26345</v>
      </c>
      <c r="F13539" s="10" t="s">
        <v>26344</v>
      </c>
      <c r="G13539" s="8"/>
      <c r="H13539" s="8"/>
      <c r="I13539" s="8"/>
      <c r="J13539" s="8"/>
      <c r="K13539" s="8" t="s">
        <v>33821</v>
      </c>
    </row>
    <row r="13540" spans="1:11" x14ac:dyDescent="0.2">
      <c r="A13540" s="8">
        <f>A1458</f>
        <v>1063</v>
      </c>
      <c r="B13540" s="8" t="e">
        <f t="shared" si="226"/>
        <v>#N/A</v>
      </c>
      <c r="C13540" s="9" t="str">
        <f t="shared" si="227"/>
        <v>agency street</v>
      </c>
      <c r="D13540" s="8">
        <v>69</v>
      </c>
      <c r="E13540" s="8" t="s">
        <v>26345</v>
      </c>
      <c r="F13540" s="10" t="s">
        <v>26346</v>
      </c>
      <c r="G13540" s="8"/>
      <c r="H13540" s="8"/>
      <c r="I13540" s="8"/>
      <c r="J13540" s="8"/>
      <c r="K13540" s="8" t="s">
        <v>33821</v>
      </c>
    </row>
    <row r="13541" spans="1:11" x14ac:dyDescent="0.2">
      <c r="A13541" s="8">
        <f>IF(IFERROR((MATCH(G13541,$G$1:$G$12712,0)),0),INDEX($A$1:$A$12712,MATCH(G13541,$G$1:$G$12712,0)),MAX($A$2:$A13540)+1)</f>
        <v>8045</v>
      </c>
      <c r="B13541" s="8">
        <f t="shared" si="226"/>
        <v>8045</v>
      </c>
      <c r="C13541" s="9" t="str">
        <f t="shared" si="227"/>
        <v>Ames Diesel Generating Station</v>
      </c>
      <c r="D13541" s="8">
        <v>69</v>
      </c>
      <c r="E13541" s="8" t="s">
        <v>26345</v>
      </c>
      <c r="F13541" s="10" t="s">
        <v>26347</v>
      </c>
      <c r="G13541" s="8">
        <v>1052</v>
      </c>
      <c r="H13541" s="8" t="s">
        <v>22256</v>
      </c>
      <c r="I13541" s="8" t="s">
        <v>200</v>
      </c>
      <c r="J13541" s="8">
        <v>9417</v>
      </c>
      <c r="K13541" s="8" t="s">
        <v>33821</v>
      </c>
    </row>
    <row r="13542" spans="1:11" x14ac:dyDescent="0.2">
      <c r="A13542" s="8">
        <f>A10481</f>
        <v>9016</v>
      </c>
      <c r="B13542" s="8" t="e">
        <f t="shared" si="226"/>
        <v>#N/A</v>
      </c>
      <c r="C13542" s="9" t="str">
        <f t="shared" si="227"/>
        <v>anamosa</v>
      </c>
      <c r="D13542" s="8">
        <v>69</v>
      </c>
      <c r="E13542" s="8" t="s">
        <v>26345</v>
      </c>
      <c r="F13542" s="10" t="s">
        <v>26348</v>
      </c>
      <c r="G13542" s="8"/>
      <c r="H13542" s="8"/>
      <c r="I13542" s="8"/>
      <c r="J13542" s="8"/>
      <c r="K13542" s="8" t="s">
        <v>33821</v>
      </c>
    </row>
    <row r="13543" spans="1:11" x14ac:dyDescent="0.2">
      <c r="A13543" s="8">
        <f>IF(IFERROR((MATCH(G13543,$G$1:$G$12712,0)),0),INDEX($A$1:$A$12712,MATCH(G13543,$G$1:$G$12712,0)),MAX($A$2:$A13542)+1)</f>
        <v>88</v>
      </c>
      <c r="B13543" s="8">
        <f t="shared" si="226"/>
        <v>88</v>
      </c>
      <c r="C13543" s="9" t="str">
        <f t="shared" si="227"/>
        <v>Burlington (IA)</v>
      </c>
      <c r="D13543" s="8">
        <v>69</v>
      </c>
      <c r="E13543" s="8" t="s">
        <v>26345</v>
      </c>
      <c r="F13543" s="10" t="s">
        <v>26349</v>
      </c>
      <c r="G13543" s="8">
        <v>1104</v>
      </c>
      <c r="H13543" s="8" t="s">
        <v>13443</v>
      </c>
      <c r="I13543" s="8" t="s">
        <v>200</v>
      </c>
      <c r="J13543" s="8">
        <v>9417</v>
      </c>
      <c r="K13543" s="8" t="s">
        <v>33821</v>
      </c>
    </row>
    <row r="13544" spans="1:11" x14ac:dyDescent="0.2">
      <c r="A13544" s="8">
        <f>IF(IFERROR((MATCH(G13544,$G$1:$G$12712,0)),0),INDEX($A$1:$A$12712,MATCH(G13544,$G$1:$G$12712,0)),MAX($A$2:$A13543)+1)</f>
        <v>102</v>
      </c>
      <c r="B13544" s="8">
        <f t="shared" si="226"/>
        <v>102</v>
      </c>
      <c r="C13544" s="9" t="str">
        <f t="shared" si="227"/>
        <v>Centerville</v>
      </c>
      <c r="D13544" s="8">
        <v>69</v>
      </c>
      <c r="E13544" s="8" t="s">
        <v>26345</v>
      </c>
      <c r="F13544" s="10" t="s">
        <v>26350</v>
      </c>
      <c r="G13544" s="8">
        <v>1105</v>
      </c>
      <c r="H13544" s="8" t="s">
        <v>13467</v>
      </c>
      <c r="I13544" s="8" t="s">
        <v>200</v>
      </c>
      <c r="J13544" s="8">
        <v>9417</v>
      </c>
      <c r="K13544" s="8" t="s">
        <v>33821</v>
      </c>
    </row>
    <row r="13545" spans="1:11" x14ac:dyDescent="0.2">
      <c r="A13545" s="8">
        <f>IF(IFERROR((MATCH(G13545,$G$1:$G$12712,0)),0),INDEX($A$1:$A$12712,MATCH(G13545,$G$1:$G$12712,0)),MAX($A$2:$A13544)+1)</f>
        <v>1653</v>
      </c>
      <c r="B13545" s="8">
        <f t="shared" si="226"/>
        <v>1653</v>
      </c>
      <c r="C13545" s="9" t="str">
        <f t="shared" si="227"/>
        <v>Duane Arnold Energy Center</v>
      </c>
      <c r="D13545" s="8">
        <v>69</v>
      </c>
      <c r="E13545" s="8" t="s">
        <v>26345</v>
      </c>
      <c r="F13545" s="10" t="s">
        <v>26351</v>
      </c>
      <c r="G13545" s="8">
        <v>1060</v>
      </c>
      <c r="H13545" s="8" t="s">
        <v>16393</v>
      </c>
      <c r="I13545" s="8" t="s">
        <v>2714</v>
      </c>
      <c r="J13545" s="8">
        <v>55269</v>
      </c>
      <c r="K13545" s="8" t="s">
        <v>33821</v>
      </c>
    </row>
    <row r="13546" spans="1:11" x14ac:dyDescent="0.2">
      <c r="A13546" s="8">
        <f>IF(IFERROR((MATCH(G13546,$G$1:$G$12712,0)),0),INDEX($A$1:$A$12712,MATCH(G13546,$G$1:$G$12712,0)),MAX($A$2:$A13545)+1)</f>
        <v>1653</v>
      </c>
      <c r="B13546" s="8">
        <f t="shared" si="226"/>
        <v>1653</v>
      </c>
      <c r="C13546" s="9" t="str">
        <f t="shared" si="227"/>
        <v>Duane Arnold Energy Center</v>
      </c>
      <c r="D13546" s="8">
        <v>69</v>
      </c>
      <c r="E13546" s="8" t="s">
        <v>26345</v>
      </c>
      <c r="F13546" s="10" t="s">
        <v>26352</v>
      </c>
      <c r="G13546" s="8">
        <v>1060</v>
      </c>
      <c r="H13546" s="8" t="s">
        <v>16393</v>
      </c>
      <c r="I13546" s="8" t="s">
        <v>2714</v>
      </c>
      <c r="J13546" s="8">
        <v>55269</v>
      </c>
      <c r="K13546" s="8" t="s">
        <v>33821</v>
      </c>
    </row>
    <row r="13547" spans="1:11" x14ac:dyDescent="0.2">
      <c r="A13547" s="8">
        <f>IF(IFERROR((MATCH(G13547,$G$1:$G$12712,0)),0),INDEX($A$1:$A$12712,MATCH(G13547,$G$1:$G$12712,0)),MAX($A$2:$A13546)+1)</f>
        <v>1653</v>
      </c>
      <c r="B13547" s="8">
        <f t="shared" si="226"/>
        <v>1653</v>
      </c>
      <c r="C13547" s="9" t="str">
        <f t="shared" si="227"/>
        <v>Duane Arnold Energy Center</v>
      </c>
      <c r="D13547" s="8">
        <v>69</v>
      </c>
      <c r="E13547" s="8" t="s">
        <v>26345</v>
      </c>
      <c r="F13547" s="10" t="s">
        <v>26353</v>
      </c>
      <c r="G13547" s="8">
        <v>1060</v>
      </c>
      <c r="H13547" s="8" t="s">
        <v>16393</v>
      </c>
      <c r="I13547" s="8" t="s">
        <v>2714</v>
      </c>
      <c r="J13547" s="8">
        <v>55269</v>
      </c>
      <c r="K13547" s="8" t="s">
        <v>33821</v>
      </c>
    </row>
    <row r="13548" spans="1:11" x14ac:dyDescent="0.2">
      <c r="A13548" s="8">
        <f>IF(IFERROR((MATCH(G13548,$G$1:$G$12712,0)),0),INDEX($A$1:$A$12712,MATCH(G13548,$G$1:$G$12712,0)),MAX($A$2:$A13547)+1)</f>
        <v>1653</v>
      </c>
      <c r="B13548" s="8">
        <f t="shared" si="226"/>
        <v>1653</v>
      </c>
      <c r="C13548" s="9" t="str">
        <f t="shared" si="227"/>
        <v>Duane Arnold Energy Center</v>
      </c>
      <c r="D13548" s="8">
        <v>69</v>
      </c>
      <c r="E13548" s="8" t="s">
        <v>26345</v>
      </c>
      <c r="F13548" s="10" t="s">
        <v>26354</v>
      </c>
      <c r="G13548" s="8">
        <v>1060</v>
      </c>
      <c r="H13548" s="8" t="s">
        <v>16393</v>
      </c>
      <c r="I13548" s="8" t="s">
        <v>2714</v>
      </c>
      <c r="J13548" s="8">
        <v>55269</v>
      </c>
      <c r="K13548" s="8" t="s">
        <v>33821</v>
      </c>
    </row>
    <row r="13549" spans="1:11" x14ac:dyDescent="0.2">
      <c r="A13549" s="8">
        <f>IF(IFERROR((MATCH(G13549,$G$1:$G$12712,0)),0),INDEX($A$1:$A$12712,MATCH(G13549,$G$1:$G$12712,0)),MAX($A$2:$A13548)+1)</f>
        <v>1653</v>
      </c>
      <c r="B13549" s="8">
        <f t="shared" si="226"/>
        <v>1653</v>
      </c>
      <c r="C13549" s="9" t="str">
        <f t="shared" si="227"/>
        <v>Duane Arnold Energy Center</v>
      </c>
      <c r="D13549" s="8">
        <v>69</v>
      </c>
      <c r="E13549" s="8" t="s">
        <v>26345</v>
      </c>
      <c r="F13549" s="10" t="s">
        <v>26355</v>
      </c>
      <c r="G13549" s="8">
        <v>1060</v>
      </c>
      <c r="H13549" s="8" t="s">
        <v>16393</v>
      </c>
      <c r="I13549" s="8" t="s">
        <v>2714</v>
      </c>
      <c r="J13549" s="8">
        <v>55269</v>
      </c>
      <c r="K13549" s="8" t="s">
        <v>33821</v>
      </c>
    </row>
    <row r="13550" spans="1:11" x14ac:dyDescent="0.2">
      <c r="A13550" s="8">
        <f>IF(IFERROR((MATCH(G13550,$G$1:$G$12712,0)),0),INDEX($A$1:$A$12712,MATCH(G13550,$G$1:$G$12712,0)),MAX($A$2:$A13549)+1)</f>
        <v>1653</v>
      </c>
      <c r="B13550" s="8">
        <f t="shared" si="226"/>
        <v>1653</v>
      </c>
      <c r="C13550" s="9" t="str">
        <f t="shared" si="227"/>
        <v>Duane Arnold Energy Center</v>
      </c>
      <c r="D13550" s="8">
        <v>69</v>
      </c>
      <c r="E13550" s="8" t="s">
        <v>26345</v>
      </c>
      <c r="F13550" s="10" t="s">
        <v>26356</v>
      </c>
      <c r="G13550" s="8">
        <v>1060</v>
      </c>
      <c r="H13550" s="8" t="s">
        <v>16393</v>
      </c>
      <c r="I13550" s="8" t="s">
        <v>2714</v>
      </c>
      <c r="J13550" s="8">
        <v>55269</v>
      </c>
      <c r="K13550" s="8" t="s">
        <v>33821</v>
      </c>
    </row>
    <row r="13551" spans="1:11" x14ac:dyDescent="0.2">
      <c r="A13551" s="8">
        <f>IF(IFERROR((MATCH(G13551,$G$1:$G$12712,0)),0),INDEX($A$1:$A$12712,MATCH(G13551,$G$1:$G$12712,0)),MAX($A$2:$A13550)+1)</f>
        <v>220</v>
      </c>
      <c r="B13551" s="8">
        <f t="shared" si="226"/>
        <v>220</v>
      </c>
      <c r="C13551" s="9" t="str">
        <f t="shared" si="227"/>
        <v>George Neal North</v>
      </c>
      <c r="D13551" s="8">
        <v>69</v>
      </c>
      <c r="E13551" s="8" t="s">
        <v>26345</v>
      </c>
      <c r="F13551" s="10" t="s">
        <v>26357</v>
      </c>
      <c r="G13551" s="8">
        <v>1091</v>
      </c>
      <c r="H13551" s="8" t="s">
        <v>13718</v>
      </c>
      <c r="I13551" s="8" t="s">
        <v>247</v>
      </c>
      <c r="J13551" s="8">
        <v>12341</v>
      </c>
      <c r="K13551" s="8" t="s">
        <v>33821</v>
      </c>
    </row>
    <row r="13552" spans="1:11" x14ac:dyDescent="0.2">
      <c r="A13552" s="8">
        <f>IF(IFERROR((MATCH(G13552,$G$1:$G$12712,0)),0),INDEX($A$1:$A$12712,MATCH(G13552,$G$1:$G$12712,0)),MAX($A$2:$A13551)+1)</f>
        <v>239</v>
      </c>
      <c r="B13552" s="8">
        <f t="shared" si="226"/>
        <v>239</v>
      </c>
      <c r="C13552" s="9" t="str">
        <f t="shared" si="227"/>
        <v>Grinnell</v>
      </c>
      <c r="D13552" s="8">
        <v>69</v>
      </c>
      <c r="E13552" s="8" t="s">
        <v>26345</v>
      </c>
      <c r="F13552" s="10" t="s">
        <v>26358</v>
      </c>
      <c r="G13552" s="8">
        <v>7137</v>
      </c>
      <c r="H13552" s="8" t="s">
        <v>13752</v>
      </c>
      <c r="I13552" s="8" t="s">
        <v>200</v>
      </c>
      <c r="J13552" s="8">
        <v>9417</v>
      </c>
      <c r="K13552" s="8" t="s">
        <v>33821</v>
      </c>
    </row>
    <row r="13553" spans="1:11" x14ac:dyDescent="0.2">
      <c r="A13553" s="8">
        <f>IF(IFERROR((MATCH(G13553,$G$1:$G$12712,0)),0),INDEX($A$1:$A$12712,MATCH(G13553,$G$1:$G$12712,0)),MAX($A$2:$A13552)+1)</f>
        <v>11243</v>
      </c>
      <c r="B13553" s="8" t="e">
        <f t="shared" si="226"/>
        <v>#N/A</v>
      </c>
      <c r="C13553" s="9" t="str">
        <f t="shared" si="227"/>
        <v>hydro plants</v>
      </c>
      <c r="D13553" s="8">
        <v>69</v>
      </c>
      <c r="E13553" s="8" t="s">
        <v>26345</v>
      </c>
      <c r="F13553" s="10" t="s">
        <v>26044</v>
      </c>
      <c r="G13553" s="8"/>
      <c r="H13553" s="8"/>
      <c r="I13553" s="8"/>
      <c r="J13553" s="8"/>
      <c r="K13553" s="8" t="s">
        <v>33821</v>
      </c>
    </row>
    <row r="13554" spans="1:11" x14ac:dyDescent="0.2">
      <c r="A13554" s="8">
        <f>A13553</f>
        <v>11243</v>
      </c>
      <c r="B13554" s="8" t="e">
        <f t="shared" ref="B13554:B13617" si="228">IF(COUNTIF($G$1:$G$12712,G13554&gt;0),0,INDEX($A$1:$A$12712,MATCH(G13554,$G$1:$G$12712,0)))</f>
        <v>#N/A</v>
      </c>
      <c r="C13554" s="9" t="str">
        <f t="shared" si="227"/>
        <v>hydro plants:</v>
      </c>
      <c r="D13554" s="8">
        <v>69</v>
      </c>
      <c r="E13554" s="8" t="s">
        <v>26345</v>
      </c>
      <c r="F13554" s="10" t="s">
        <v>26359</v>
      </c>
      <c r="G13554" s="8"/>
      <c r="H13554" s="8"/>
      <c r="I13554" s="8"/>
      <c r="J13554" s="8"/>
      <c r="K13554" s="8" t="s">
        <v>33821</v>
      </c>
    </row>
    <row r="13555" spans="1:11" x14ac:dyDescent="0.2">
      <c r="A13555" s="8">
        <f>A10487</f>
        <v>9019</v>
      </c>
      <c r="B13555" s="8" t="e">
        <f t="shared" si="228"/>
        <v>#N/A</v>
      </c>
      <c r="C13555" s="9" t="str">
        <f t="shared" si="227"/>
        <v>iowa falls</v>
      </c>
      <c r="D13555" s="8">
        <v>69</v>
      </c>
      <c r="E13555" s="8" t="s">
        <v>26345</v>
      </c>
      <c r="F13555" s="10" t="s">
        <v>26360</v>
      </c>
      <c r="G13555" s="8"/>
      <c r="H13555" s="8"/>
      <c r="I13555" s="8"/>
      <c r="J13555" s="8"/>
      <c r="K13555" s="8" t="s">
        <v>33821</v>
      </c>
    </row>
    <row r="13556" spans="1:11" x14ac:dyDescent="0.2">
      <c r="A13556" s="8">
        <f>IF(IFERROR((MATCH(G13556,$G$1:$G$12712,0)),0),INDEX($A$1:$A$12712,MATCH(G13556,$G$1:$G$12712,0)),MAX($A$2:$A13555)+1)</f>
        <v>1686</v>
      </c>
      <c r="B13556" s="8">
        <f t="shared" si="228"/>
        <v>1686</v>
      </c>
      <c r="C13556" s="9" t="str">
        <f t="shared" si="227"/>
        <v>Maquoketa 1</v>
      </c>
      <c r="D13556" s="8">
        <v>69</v>
      </c>
      <c r="E13556" s="8" t="s">
        <v>26345</v>
      </c>
      <c r="F13556" s="10" t="s">
        <v>26361</v>
      </c>
      <c r="G13556" s="8">
        <v>1162</v>
      </c>
      <c r="H13556" s="8" t="s">
        <v>16425</v>
      </c>
      <c r="I13556" s="8" t="s">
        <v>1206</v>
      </c>
      <c r="J13556" s="8">
        <v>11611</v>
      </c>
      <c r="K13556" s="8" t="s">
        <v>33821</v>
      </c>
    </row>
    <row r="13557" spans="1:11" x14ac:dyDescent="0.2">
      <c r="A13557" s="8">
        <f>A2592</f>
        <v>1686</v>
      </c>
      <c r="B13557" s="8">
        <f t="shared" si="228"/>
        <v>1686</v>
      </c>
      <c r="C13557" s="9" t="str">
        <f t="shared" si="227"/>
        <v>Maquoketa 2</v>
      </c>
      <c r="D13557" s="8">
        <v>69</v>
      </c>
      <c r="E13557" s="8" t="s">
        <v>26345</v>
      </c>
      <c r="F13557" s="10" t="s">
        <v>26361</v>
      </c>
      <c r="G13557" s="8">
        <v>7921</v>
      </c>
      <c r="H13557" s="8" t="s">
        <v>17684</v>
      </c>
      <c r="I13557" s="8" t="s">
        <v>1206</v>
      </c>
      <c r="J13557" s="8">
        <v>11611</v>
      </c>
      <c r="K13557" s="8" t="s">
        <v>33821</v>
      </c>
    </row>
    <row r="13558" spans="1:11" x14ac:dyDescent="0.2">
      <c r="A13558" s="8">
        <f>IF(IFERROR((MATCH(G13558,$G$1:$G$12712,0)),0),INDEX($A$1:$A$12712,MATCH(G13558,$G$1:$G$12712,0)),MAX($A$2:$A13557)+1)</f>
        <v>352</v>
      </c>
      <c r="B13558" s="8">
        <f t="shared" si="228"/>
        <v>352</v>
      </c>
      <c r="C13558" s="9" t="str">
        <f t="shared" si="227"/>
        <v>Marshalltown</v>
      </c>
      <c r="D13558" s="8">
        <v>69</v>
      </c>
      <c r="E13558" s="8" t="s">
        <v>26345</v>
      </c>
      <c r="F13558" s="10" t="s">
        <v>26362</v>
      </c>
      <c r="G13558" s="8">
        <v>1068</v>
      </c>
      <c r="H13558" s="8" t="s">
        <v>13977</v>
      </c>
      <c r="I13558" s="8" t="s">
        <v>200</v>
      </c>
      <c r="J13558" s="8">
        <v>9417</v>
      </c>
      <c r="K13558" s="8" t="s">
        <v>33821</v>
      </c>
    </row>
    <row r="13559" spans="1:11" x14ac:dyDescent="0.2">
      <c r="A13559" s="8">
        <f>IF(IFERROR((MATCH(G13559,$G$1:$G$12712,0)),0),INDEX($A$1:$A$12712,MATCH(G13559,$G$1:$G$12712,0)),MAX($A$2:$A13558)+1)</f>
        <v>434</v>
      </c>
      <c r="B13559" s="8">
        <f t="shared" si="228"/>
        <v>434</v>
      </c>
      <c r="C13559" s="9" t="str">
        <f t="shared" si="227"/>
        <v>Ottumwa</v>
      </c>
      <c r="D13559" s="8">
        <v>69</v>
      </c>
      <c r="E13559" s="8" t="s">
        <v>26345</v>
      </c>
      <c r="F13559" s="10" t="s">
        <v>26363</v>
      </c>
      <c r="G13559" s="8">
        <v>6254</v>
      </c>
      <c r="H13559" s="8" t="s">
        <v>14125</v>
      </c>
      <c r="I13559" s="8" t="s">
        <v>200</v>
      </c>
      <c r="J13559" s="8">
        <v>9417</v>
      </c>
      <c r="K13559" s="8" t="s">
        <v>33821</v>
      </c>
    </row>
    <row r="13560" spans="1:11" x14ac:dyDescent="0.2">
      <c r="A13560" s="8">
        <f>IF(IFERROR((MATCH(G13560,$G$1:$G$12712,0)),0),INDEX($A$1:$A$12712,MATCH(G13560,$G$1:$G$12712,0)),MAX($A$2:$A13559)+1)</f>
        <v>498</v>
      </c>
      <c r="B13560" s="8">
        <f t="shared" si="228"/>
        <v>498</v>
      </c>
      <c r="C13560" s="9" t="str">
        <f t="shared" si="227"/>
        <v>Prairie Creek</v>
      </c>
      <c r="D13560" s="8">
        <v>69</v>
      </c>
      <c r="E13560" s="8" t="s">
        <v>26345</v>
      </c>
      <c r="F13560" s="10" t="s">
        <v>26364</v>
      </c>
      <c r="G13560" s="8">
        <v>1073</v>
      </c>
      <c r="H13560" s="8" t="s">
        <v>14243</v>
      </c>
      <c r="I13560" s="8" t="s">
        <v>200</v>
      </c>
      <c r="J13560" s="8">
        <v>9417</v>
      </c>
      <c r="K13560" s="8" t="s">
        <v>33821</v>
      </c>
    </row>
    <row r="13561" spans="1:11" x14ac:dyDescent="0.2">
      <c r="A13561" s="8">
        <f>IF(IFERROR((MATCH(G13561,$G$1:$G$12712,0)),0),INDEX($A$1:$A$12712,MATCH(G13561,$G$1:$G$12712,0)),MAX($A$2:$A13560)+1)</f>
        <v>498</v>
      </c>
      <c r="B13561" s="8">
        <f t="shared" si="228"/>
        <v>498</v>
      </c>
      <c r="C13561" s="9" t="str">
        <f t="shared" si="227"/>
        <v>Prairie Creek</v>
      </c>
      <c r="D13561" s="8">
        <v>69</v>
      </c>
      <c r="E13561" s="8" t="s">
        <v>26345</v>
      </c>
      <c r="F13561" s="10" t="s">
        <v>26365</v>
      </c>
      <c r="G13561" s="8">
        <v>1073</v>
      </c>
      <c r="H13561" s="8" t="s">
        <v>14243</v>
      </c>
      <c r="I13561" s="8" t="s">
        <v>200</v>
      </c>
      <c r="J13561" s="8">
        <v>9417</v>
      </c>
      <c r="K13561" s="8" t="s">
        <v>33821</v>
      </c>
    </row>
    <row r="13562" spans="1:11" x14ac:dyDescent="0.2">
      <c r="A13562" s="8">
        <f>IF(IFERROR((MATCH(G13562,$G$1:$G$12712,0)),0),INDEX($A$1:$A$12712,MATCH(G13562,$G$1:$G$12712,0)),MAX($A$2:$A13561)+1)</f>
        <v>498</v>
      </c>
      <c r="B13562" s="8">
        <f t="shared" si="228"/>
        <v>498</v>
      </c>
      <c r="C13562" s="9" t="str">
        <f t="shared" si="227"/>
        <v>Prairie Creek</v>
      </c>
      <c r="D13562" s="8">
        <v>69</v>
      </c>
      <c r="E13562" s="8" t="s">
        <v>26345</v>
      </c>
      <c r="F13562" s="10" t="s">
        <v>26366</v>
      </c>
      <c r="G13562" s="8">
        <v>1073</v>
      </c>
      <c r="H13562" s="8" t="s">
        <v>14243</v>
      </c>
      <c r="I13562" s="8" t="s">
        <v>200</v>
      </c>
      <c r="J13562" s="8">
        <v>9417</v>
      </c>
      <c r="K13562" s="8" t="s">
        <v>33821</v>
      </c>
    </row>
    <row r="13563" spans="1:11" x14ac:dyDescent="0.2">
      <c r="A13563" s="8">
        <f>IF(IFERROR((MATCH(G13563,$G$1:$G$12712,0)),0),INDEX($A$1:$A$12712,MATCH(G13563,$G$1:$G$12712,0)),MAX($A$2:$A13562)+1)</f>
        <v>498</v>
      </c>
      <c r="B13563" s="8">
        <f t="shared" si="228"/>
        <v>498</v>
      </c>
      <c r="C13563" s="9" t="str">
        <f t="shared" si="227"/>
        <v>Prairie Creek</v>
      </c>
      <c r="D13563" s="8">
        <v>69</v>
      </c>
      <c r="E13563" s="8" t="s">
        <v>26345</v>
      </c>
      <c r="F13563" s="10" t="s">
        <v>26367</v>
      </c>
      <c r="G13563" s="8">
        <v>1073</v>
      </c>
      <c r="H13563" s="8" t="s">
        <v>14243</v>
      </c>
      <c r="I13563" s="8" t="s">
        <v>200</v>
      </c>
      <c r="J13563" s="8">
        <v>9417</v>
      </c>
      <c r="K13563" s="8" t="s">
        <v>33821</v>
      </c>
    </row>
    <row r="13564" spans="1:11" x14ac:dyDescent="0.2">
      <c r="A13564" s="8">
        <f>IF(IFERROR((MATCH(G13564,$G$1:$G$12712,0)),0),INDEX($A$1:$A$12712,MATCH(G13564,$G$1:$G$12712,0)),MAX($A$2:$A13563)+1)</f>
        <v>480</v>
      </c>
      <c r="B13564" s="8">
        <f t="shared" si="228"/>
        <v>480</v>
      </c>
      <c r="C13564" s="9" t="str">
        <f t="shared" si="227"/>
        <v>Red Cedar</v>
      </c>
      <c r="D13564" s="8">
        <v>69</v>
      </c>
      <c r="E13564" s="8" t="s">
        <v>26345</v>
      </c>
      <c r="F13564" s="10" t="s">
        <v>26368</v>
      </c>
      <c r="G13564" s="8">
        <v>7595</v>
      </c>
      <c r="H13564" s="8" t="s">
        <v>14218</v>
      </c>
      <c r="I13564" s="8" t="s">
        <v>200</v>
      </c>
      <c r="J13564" s="8">
        <v>9417</v>
      </c>
      <c r="K13564" s="8" t="s">
        <v>33821</v>
      </c>
    </row>
    <row r="13565" spans="1:11" x14ac:dyDescent="0.2">
      <c r="A13565" s="8">
        <f>IF(IFERROR((MATCH(G13565,$G$1:$G$12712,0)),0),INDEX($A$1:$A$12712,MATCH(G13565,$G$1:$G$12712,0)),MAX($A$2:$A13564)+1)</f>
        <v>1229</v>
      </c>
      <c r="B13565" s="8">
        <f t="shared" si="228"/>
        <v>1229</v>
      </c>
      <c r="C13565" s="9" t="str">
        <f t="shared" si="227"/>
        <v>Sixth Street</v>
      </c>
      <c r="D13565" s="8">
        <v>69</v>
      </c>
      <c r="E13565" s="8" t="s">
        <v>26345</v>
      </c>
      <c r="F13565" s="10" t="s">
        <v>26369</v>
      </c>
      <c r="G13565" s="8">
        <v>1058</v>
      </c>
      <c r="H13565" s="8" t="s">
        <v>15880</v>
      </c>
      <c r="I13565" s="8" t="s">
        <v>200</v>
      </c>
      <c r="J13565" s="8">
        <v>9417</v>
      </c>
      <c r="K13565" s="8" t="s">
        <v>33821</v>
      </c>
    </row>
    <row r="13566" spans="1:11" x14ac:dyDescent="0.2">
      <c r="A13566" s="8">
        <f>IF(IFERROR((MATCH(G13566,$G$1:$G$12712,0)),0),INDEX($A$1:$A$12712,MATCH(G13566,$G$1:$G$12712,0)),MAX($A$2:$A13565)+1)</f>
        <v>1229</v>
      </c>
      <c r="B13566" s="8">
        <f t="shared" si="228"/>
        <v>1229</v>
      </c>
      <c r="C13566" s="9" t="str">
        <f t="shared" si="227"/>
        <v>Sixth Street</v>
      </c>
      <c r="D13566" s="8">
        <v>69</v>
      </c>
      <c r="E13566" s="8" t="s">
        <v>26345</v>
      </c>
      <c r="F13566" s="10" t="s">
        <v>26370</v>
      </c>
      <c r="G13566" s="8">
        <v>1058</v>
      </c>
      <c r="H13566" s="8" t="s">
        <v>15880</v>
      </c>
      <c r="I13566" s="8" t="s">
        <v>200</v>
      </c>
      <c r="J13566" s="8">
        <v>9417</v>
      </c>
      <c r="K13566" s="8" t="s">
        <v>33821</v>
      </c>
    </row>
    <row r="13567" spans="1:11" x14ac:dyDescent="0.2">
      <c r="A13567" s="8">
        <f>IF(IFERROR((MATCH(G13567,$G$1:$G$12712,0)),0),INDEX($A$1:$A$12712,MATCH(G13567,$G$1:$G$12712,0)),MAX($A$2:$A13566)+1)</f>
        <v>1229</v>
      </c>
      <c r="B13567" s="8">
        <f t="shared" si="228"/>
        <v>1229</v>
      </c>
      <c r="C13567" s="9" t="str">
        <f t="shared" si="227"/>
        <v>Sixth Street</v>
      </c>
      <c r="D13567" s="8">
        <v>69</v>
      </c>
      <c r="E13567" s="8" t="s">
        <v>26345</v>
      </c>
      <c r="F13567" s="10" t="s">
        <v>26371</v>
      </c>
      <c r="G13567" s="8">
        <v>1058</v>
      </c>
      <c r="H13567" s="8" t="s">
        <v>15880</v>
      </c>
      <c r="I13567" s="8" t="s">
        <v>200</v>
      </c>
      <c r="J13567" s="8">
        <v>9417</v>
      </c>
      <c r="K13567" s="8" t="s">
        <v>33821</v>
      </c>
    </row>
    <row r="13568" spans="1:11" x14ac:dyDescent="0.2">
      <c r="A13568" s="8">
        <f>IF(IFERROR((MATCH(G13568,$G$1:$G$12712,0)),0),INDEX($A$1:$A$12712,MATCH(G13568,$G$1:$G$12712,0)),MAX($A$2:$A13567)+1)</f>
        <v>571</v>
      </c>
      <c r="B13568" s="8">
        <f t="shared" si="228"/>
        <v>571</v>
      </c>
      <c r="C13568" s="9" t="str">
        <f t="shared" si="227"/>
        <v>Sutherland</v>
      </c>
      <c r="D13568" s="8">
        <v>69</v>
      </c>
      <c r="E13568" s="8" t="s">
        <v>26345</v>
      </c>
      <c r="F13568" s="10" t="s">
        <v>26372</v>
      </c>
      <c r="G13568" s="8">
        <v>1077</v>
      </c>
      <c r="H13568" s="8" t="s">
        <v>14389</v>
      </c>
      <c r="I13568" s="8" t="s">
        <v>200</v>
      </c>
      <c r="J13568" s="8">
        <v>9417</v>
      </c>
      <c r="K13568" s="8" t="s">
        <v>33821</v>
      </c>
    </row>
    <row r="13569" spans="1:11" x14ac:dyDescent="0.2">
      <c r="A13569" s="8">
        <f>IF(IFERROR((MATCH(G13569,$G$1:$G$12712,0)),0),INDEX($A$1:$A$12712,MATCH(G13569,$G$1:$G$12712,0)),MAX($A$2:$A13568)+1)</f>
        <v>11244</v>
      </c>
      <c r="B13569" s="8" t="e">
        <f t="shared" si="228"/>
        <v>#N/A</v>
      </c>
      <c r="C13569" s="9" t="str">
        <f t="shared" si="227"/>
        <v>total diesel</v>
      </c>
      <c r="D13569" s="8">
        <v>69</v>
      </c>
      <c r="E13569" s="8" t="s">
        <v>26345</v>
      </c>
      <c r="F13569" s="10" t="s">
        <v>26373</v>
      </c>
      <c r="G13569" s="8"/>
      <c r="H13569" s="8"/>
      <c r="I13569" s="8"/>
      <c r="J13569" s="8"/>
      <c r="K13569" s="8" t="s">
        <v>33821</v>
      </c>
    </row>
    <row r="13570" spans="1:11" x14ac:dyDescent="0.2">
      <c r="A13570" s="8">
        <f>A13569</f>
        <v>11244</v>
      </c>
      <c r="B13570" s="8" t="e">
        <f t="shared" si="228"/>
        <v>#N/A</v>
      </c>
      <c r="C13570" s="9" t="str">
        <f t="shared" si="227"/>
        <v>total diesel....................................</v>
      </c>
      <c r="D13570" s="8">
        <v>69</v>
      </c>
      <c r="E13570" s="8" t="s">
        <v>26345</v>
      </c>
      <c r="F13570" s="10" t="s">
        <v>26374</v>
      </c>
      <c r="G13570" s="8"/>
      <c r="H13570" s="8"/>
      <c r="I13570" s="8"/>
      <c r="J13570" s="8"/>
      <c r="K13570" s="8" t="s">
        <v>33821</v>
      </c>
    </row>
    <row r="13571" spans="1:11" x14ac:dyDescent="0.2">
      <c r="A13571" s="8">
        <f>IF(IFERROR((MATCH(G13571,$G$1:$G$12712,0)),0),INDEX($A$1:$A$12712,MATCH(G13571,$G$1:$G$12712,0)),MAX($A$2:$A13570)+1)</f>
        <v>11245</v>
      </c>
      <c r="B13571" s="8" t="e">
        <f t="shared" si="228"/>
        <v>#N/A</v>
      </c>
      <c r="C13571" s="9" t="str">
        <f t="shared" si="227"/>
        <v>total hydro</v>
      </c>
      <c r="D13571" s="8">
        <v>69</v>
      </c>
      <c r="E13571" s="8" t="s">
        <v>26345</v>
      </c>
      <c r="F13571" s="10" t="s">
        <v>26375</v>
      </c>
      <c r="G13571" s="8"/>
      <c r="H13571" s="8"/>
      <c r="I13571" s="8"/>
      <c r="J13571" s="8"/>
      <c r="K13571" s="8" t="s">
        <v>33821</v>
      </c>
    </row>
    <row r="13572" spans="1:11" x14ac:dyDescent="0.2">
      <c r="A13572" s="8">
        <f>A13571</f>
        <v>11245</v>
      </c>
      <c r="B13572" s="8" t="e">
        <f t="shared" si="228"/>
        <v>#N/A</v>
      </c>
      <c r="C13572" s="9" t="str">
        <f t="shared" si="227"/>
        <v>total hydro.....................................</v>
      </c>
      <c r="D13572" s="8">
        <v>69</v>
      </c>
      <c r="E13572" s="8" t="s">
        <v>26345</v>
      </c>
      <c r="F13572" s="10" t="s">
        <v>26376</v>
      </c>
      <c r="G13572" s="8"/>
      <c r="H13572" s="8"/>
      <c r="I13572" s="8"/>
      <c r="J13572" s="8"/>
      <c r="K13572" s="8" t="s">
        <v>33821</v>
      </c>
    </row>
    <row r="13573" spans="1:11" x14ac:dyDescent="0.2">
      <c r="A13573" s="8">
        <f>IF(IFERROR((MATCH(G13573,$G$1:$G$12712,0)),0),INDEX($A$1:$A$12712,MATCH(G13573,$G$1:$G$12712,0)),MAX($A$2:$A13572)+1)</f>
        <v>11246</v>
      </c>
      <c r="B13573" s="8" t="e">
        <f t="shared" si="228"/>
        <v>#N/A</v>
      </c>
      <c r="C13573" s="9" t="str">
        <f t="shared" si="227"/>
        <v>total small plants</v>
      </c>
      <c r="D13573" s="8">
        <v>69</v>
      </c>
      <c r="E13573" s="8" t="s">
        <v>26345</v>
      </c>
      <c r="F13573" s="10" t="s">
        <v>26377</v>
      </c>
      <c r="G13573" s="8"/>
      <c r="H13573" s="8"/>
      <c r="I13573" s="8"/>
      <c r="J13573" s="8"/>
      <c r="K13573" s="8" t="s">
        <v>33821</v>
      </c>
    </row>
    <row r="13574" spans="1:11" x14ac:dyDescent="0.2">
      <c r="A13574" s="8">
        <f>A13573</f>
        <v>11246</v>
      </c>
      <c r="B13574" s="8" t="e">
        <f t="shared" si="228"/>
        <v>#N/A</v>
      </c>
      <c r="C13574" s="9" t="str">
        <f t="shared" si="227"/>
        <v>total small plants..............................</v>
      </c>
      <c r="D13574" s="8">
        <v>69</v>
      </c>
      <c r="E13574" s="8" t="s">
        <v>26345</v>
      </c>
      <c r="F13574" s="10" t="s">
        <v>26378</v>
      </c>
      <c r="G13574" s="8"/>
      <c r="H13574" s="8"/>
      <c r="I13574" s="8"/>
      <c r="J13574" s="8"/>
      <c r="K13574" s="8" t="s">
        <v>33821</v>
      </c>
    </row>
    <row r="13575" spans="1:11" x14ac:dyDescent="0.2">
      <c r="A13575" s="8">
        <f>IF(IFERROR((MATCH(G13575,$G$1:$G$12712,0)),0),INDEX($A$1:$A$12712,MATCH(G13575,$G$1:$G$12712,0)),MAX($A$2:$A13574)+1)</f>
        <v>294</v>
      </c>
      <c r="B13575" s="8">
        <f t="shared" si="228"/>
        <v>294</v>
      </c>
      <c r="C13575" s="9" t="str">
        <f t="shared" si="227"/>
        <v>Jim Bridger</v>
      </c>
      <c r="D13575" s="8">
        <v>70</v>
      </c>
      <c r="E13575" s="8" t="s">
        <v>26379</v>
      </c>
      <c r="F13575" s="10" t="s">
        <v>26380</v>
      </c>
      <c r="G13575" s="8">
        <v>8066</v>
      </c>
      <c r="H13575" s="8" t="s">
        <v>13863</v>
      </c>
      <c r="I13575" s="8" t="s">
        <v>329</v>
      </c>
      <c r="J13575" s="8">
        <v>14354</v>
      </c>
      <c r="K13575" s="8" t="s">
        <v>33821</v>
      </c>
    </row>
    <row r="13576" spans="1:11" x14ac:dyDescent="0.2">
      <c r="A13576" s="8">
        <f>IF(IFERROR((MATCH(G13576,$G$1:$G$12712,0)),0),INDEX($A$1:$A$12712,MATCH(G13576,$G$1:$G$12712,0)),MAX($A$2:$A13575)+1)</f>
        <v>1608</v>
      </c>
      <c r="B13576" s="8">
        <f t="shared" si="228"/>
        <v>1608</v>
      </c>
      <c r="C13576" s="9" t="str">
        <f t="shared" si="227"/>
        <v>Baldwin Energy Complex</v>
      </c>
      <c r="D13576" s="8">
        <v>71</v>
      </c>
      <c r="E13576" s="8" t="s">
        <v>26381</v>
      </c>
      <c r="F13576" s="10" t="s">
        <v>26382</v>
      </c>
      <c r="G13576" s="8">
        <v>889</v>
      </c>
      <c r="H13576" s="8" t="s">
        <v>16349</v>
      </c>
      <c r="I13576" s="8" t="s">
        <v>1668</v>
      </c>
      <c r="J13576" s="8">
        <v>5517</v>
      </c>
      <c r="K13576" s="8" t="s">
        <v>33821</v>
      </c>
    </row>
    <row r="13577" spans="1:11" x14ac:dyDescent="0.2">
      <c r="A13577" s="8">
        <f>IF(IFERROR((MATCH(G13577,$G$1:$G$12712,0)),0),INDEX($A$1:$A$12712,MATCH(G13577,$G$1:$G$12712,0)),MAX($A$2:$A13576)+1)</f>
        <v>1356</v>
      </c>
      <c r="B13577" s="8">
        <f t="shared" si="228"/>
        <v>1356</v>
      </c>
      <c r="C13577" s="9" t="str">
        <f t="shared" si="227"/>
        <v>Clinton Power Station</v>
      </c>
      <c r="D13577" s="8">
        <v>71</v>
      </c>
      <c r="E13577" s="8" t="s">
        <v>26381</v>
      </c>
      <c r="F13577" s="10" t="s">
        <v>26383</v>
      </c>
      <c r="G13577" s="8">
        <v>204</v>
      </c>
      <c r="H13577" s="8" t="s">
        <v>16096</v>
      </c>
      <c r="I13577" s="8" t="s">
        <v>1804</v>
      </c>
      <c r="J13577" s="8">
        <v>55951</v>
      </c>
      <c r="K13577" s="8" t="s">
        <v>33821</v>
      </c>
    </row>
    <row r="13578" spans="1:11" x14ac:dyDescent="0.2">
      <c r="A13578" s="8">
        <f>IF(IFERROR((MATCH(G13578,$G$1:$G$12712,0)),0),INDEX($A$1:$A$12712,MATCH(G13578,$G$1:$G$12712,0)),MAX($A$2:$A13577)+1)</f>
        <v>1609</v>
      </c>
      <c r="B13578" s="8">
        <f t="shared" si="228"/>
        <v>1609</v>
      </c>
      <c r="C13578" s="9" t="str">
        <f t="shared" si="227"/>
        <v>Havana</v>
      </c>
      <c r="D13578" s="8">
        <v>71</v>
      </c>
      <c r="E13578" s="8" t="s">
        <v>26381</v>
      </c>
      <c r="F13578" s="10" t="s">
        <v>26384</v>
      </c>
      <c r="G13578" s="8">
        <v>891</v>
      </c>
      <c r="H13578" s="8" t="s">
        <v>16350</v>
      </c>
      <c r="I13578" s="8" t="s">
        <v>1668</v>
      </c>
      <c r="J13578" s="8">
        <v>5517</v>
      </c>
      <c r="K13578" s="8" t="s">
        <v>33821</v>
      </c>
    </row>
    <row r="13579" spans="1:11" x14ac:dyDescent="0.2">
      <c r="A13579" s="8">
        <f>IF(IFERROR((MATCH(G13579,$G$1:$G$12712,0)),0),INDEX($A$1:$A$12712,MATCH(G13579,$G$1:$G$12712,0)),MAX($A$2:$A13578)+1)</f>
        <v>1610</v>
      </c>
      <c r="B13579" s="8">
        <f t="shared" si="228"/>
        <v>1610</v>
      </c>
      <c r="C13579" s="9" t="str">
        <f t="shared" si="227"/>
        <v>Hennepin Power Station</v>
      </c>
      <c r="D13579" s="8">
        <v>71</v>
      </c>
      <c r="E13579" s="8" t="s">
        <v>26381</v>
      </c>
      <c r="F13579" s="10" t="s">
        <v>26385</v>
      </c>
      <c r="G13579" s="8">
        <v>892</v>
      </c>
      <c r="H13579" s="8" t="s">
        <v>16351</v>
      </c>
      <c r="I13579" s="8" t="s">
        <v>1668</v>
      </c>
      <c r="J13579" s="8">
        <v>5517</v>
      </c>
      <c r="K13579" s="8" t="s">
        <v>33821</v>
      </c>
    </row>
    <row r="13580" spans="1:11" x14ac:dyDescent="0.2">
      <c r="A13580" s="8">
        <f>IF(IFERROR((MATCH(G13580,$G$1:$G$12712,0)),0),INDEX($A$1:$A$12712,MATCH(G13580,$G$1:$G$12712,0)),MAX($A$2:$A13579)+1)</f>
        <v>7736</v>
      </c>
      <c r="B13580" s="8">
        <f t="shared" si="228"/>
        <v>7736</v>
      </c>
      <c r="C13580" s="9" t="str">
        <f t="shared" si="227"/>
        <v>Oglesby</v>
      </c>
      <c r="D13580" s="8">
        <v>71</v>
      </c>
      <c r="E13580" s="8" t="s">
        <v>26381</v>
      </c>
      <c r="F13580" s="10" t="s">
        <v>26386</v>
      </c>
      <c r="G13580" s="8">
        <v>894</v>
      </c>
      <c r="H13580" s="8" t="s">
        <v>21959</v>
      </c>
      <c r="I13580" s="8" t="s">
        <v>1668</v>
      </c>
      <c r="J13580" s="8">
        <v>5517</v>
      </c>
      <c r="K13580" s="8" t="s">
        <v>33821</v>
      </c>
    </row>
    <row r="13581" spans="1:11" x14ac:dyDescent="0.2">
      <c r="A13581" s="8">
        <f>IF(IFERROR((MATCH(G13581,$G$1:$G$12712,0)),0),INDEX($A$1:$A$12712,MATCH(G13581,$G$1:$G$12712,0)),MAX($A$2:$A13580)+1)</f>
        <v>7918</v>
      </c>
      <c r="B13581" s="8">
        <f t="shared" si="228"/>
        <v>7918</v>
      </c>
      <c r="C13581" s="9" t="str">
        <f t="shared" si="227"/>
        <v>Stallings</v>
      </c>
      <c r="D13581" s="8">
        <v>71</v>
      </c>
      <c r="E13581" s="8" t="s">
        <v>26381</v>
      </c>
      <c r="F13581" s="10" t="s">
        <v>26387</v>
      </c>
      <c r="G13581" s="8">
        <v>895</v>
      </c>
      <c r="H13581" s="8" t="s">
        <v>22136</v>
      </c>
      <c r="I13581" s="8" t="s">
        <v>1668</v>
      </c>
      <c r="J13581" s="8">
        <v>5517</v>
      </c>
      <c r="K13581" s="8" t="s">
        <v>33821</v>
      </c>
    </row>
    <row r="13582" spans="1:11" x14ac:dyDescent="0.2">
      <c r="A13582" s="8">
        <f>IF(IFERROR((MATCH(G13582,$G$1:$G$12712,0)),0),INDEX($A$1:$A$12712,MATCH(G13582,$G$1:$G$12712,0)),MAX($A$2:$A13581)+1)</f>
        <v>1233</v>
      </c>
      <c r="B13582" s="8">
        <f t="shared" si="228"/>
        <v>1233</v>
      </c>
      <c r="C13582" s="9" t="str">
        <f t="shared" si="227"/>
        <v>State Farm</v>
      </c>
      <c r="D13582" s="8">
        <v>71</v>
      </c>
      <c r="E13582" s="8" t="s">
        <v>26381</v>
      </c>
      <c r="F13582" s="10" t="s">
        <v>26388</v>
      </c>
      <c r="G13582" s="8">
        <v>7556</v>
      </c>
      <c r="H13582" s="8" t="s">
        <v>15898</v>
      </c>
      <c r="I13582" s="8" t="s">
        <v>3399</v>
      </c>
      <c r="J13582" s="8">
        <v>56076</v>
      </c>
      <c r="K13582" s="8" t="s">
        <v>33821</v>
      </c>
    </row>
    <row r="13583" spans="1:11" x14ac:dyDescent="0.2">
      <c r="A13583" s="8">
        <f>IF(IFERROR((MATCH(G13583,$G$1:$G$12712,0)),0),INDEX($A$1:$A$12712,MATCH(G13583,$G$1:$G$12712,0)),MAX($A$2:$A13582)+1)</f>
        <v>2872</v>
      </c>
      <c r="B13583" s="8">
        <f t="shared" si="228"/>
        <v>2872</v>
      </c>
      <c r="C13583" s="9" t="str">
        <f t="shared" si="227"/>
        <v>Tilton</v>
      </c>
      <c r="D13583" s="8">
        <v>71</v>
      </c>
      <c r="E13583" s="8" t="s">
        <v>26381</v>
      </c>
      <c r="F13583" s="10" t="s">
        <v>26389</v>
      </c>
      <c r="G13583" s="8">
        <v>7760</v>
      </c>
      <c r="H13583" s="8" t="s">
        <v>17605</v>
      </c>
      <c r="I13583" s="8" t="s">
        <v>3577</v>
      </c>
      <c r="J13583" s="8">
        <v>56491</v>
      </c>
      <c r="K13583" s="8" t="s">
        <v>33821</v>
      </c>
    </row>
    <row r="13584" spans="1:11" x14ac:dyDescent="0.2">
      <c r="A13584" s="8">
        <f>IF(IFERROR((MATCH(G13584,$G$1:$G$12712,0)),0),INDEX($A$1:$A$12712,MATCH(G13584,$G$1:$G$12712,0)),MAX($A$2:$A13583)+1)</f>
        <v>1262</v>
      </c>
      <c r="B13584" s="8">
        <f t="shared" si="228"/>
        <v>1262</v>
      </c>
      <c r="C13584" s="9" t="str">
        <f t="shared" si="227"/>
        <v>Vermilion</v>
      </c>
      <c r="D13584" s="8">
        <v>71</v>
      </c>
      <c r="E13584" s="8" t="s">
        <v>26381</v>
      </c>
      <c r="F13584" s="10" t="s">
        <v>26390</v>
      </c>
      <c r="G13584" s="8">
        <v>897</v>
      </c>
      <c r="H13584" s="8" t="s">
        <v>15955</v>
      </c>
      <c r="I13584" s="8" t="s">
        <v>1668</v>
      </c>
      <c r="J13584" s="8">
        <v>5517</v>
      </c>
      <c r="K13584" s="8" t="s">
        <v>33821</v>
      </c>
    </row>
    <row r="13585" spans="1:11" x14ac:dyDescent="0.2">
      <c r="A13585" s="8">
        <f>IF(IFERROR((MATCH(G13585,$G$1:$G$12712,0)),0),INDEX($A$1:$A$12712,MATCH(G13585,$G$1:$G$12712,0)),MAX($A$2:$A13584)+1)</f>
        <v>1611</v>
      </c>
      <c r="B13585" s="8">
        <f t="shared" si="228"/>
        <v>1611</v>
      </c>
      <c r="C13585" s="9" t="str">
        <f t="shared" ref="C13585:C13648" si="229">IF(H13585="",F13585,H13585)</f>
        <v>Wood River</v>
      </c>
      <c r="D13585" s="8">
        <v>71</v>
      </c>
      <c r="E13585" s="8" t="s">
        <v>26381</v>
      </c>
      <c r="F13585" s="10" t="s">
        <v>26391</v>
      </c>
      <c r="G13585" s="8">
        <v>898</v>
      </c>
      <c r="H13585" s="8" t="s">
        <v>16352</v>
      </c>
      <c r="I13585" s="8" t="s">
        <v>1668</v>
      </c>
      <c r="J13585" s="8">
        <v>5517</v>
      </c>
      <c r="K13585" s="8" t="s">
        <v>33821</v>
      </c>
    </row>
    <row r="13586" spans="1:11" x14ac:dyDescent="0.2">
      <c r="A13586" s="8">
        <f>IF(IFERROR((MATCH(G13586,$G$1:$G$12712,0)),0),INDEX($A$1:$A$12712,MATCH(G13586,$G$1:$G$12712,0)),MAX($A$2:$A13585)+1)</f>
        <v>114</v>
      </c>
      <c r="B13586" s="8">
        <f t="shared" si="228"/>
        <v>114</v>
      </c>
      <c r="C13586" s="9" t="str">
        <f t="shared" si="229"/>
        <v>Clifty Creek</v>
      </c>
      <c r="D13586" s="8">
        <v>72</v>
      </c>
      <c r="E13586" s="8" t="s">
        <v>26392</v>
      </c>
      <c r="F13586" s="10" t="s">
        <v>26393</v>
      </c>
      <c r="G13586" s="8">
        <v>983</v>
      </c>
      <c r="H13586" s="8" t="s">
        <v>13495</v>
      </c>
      <c r="I13586" s="8" t="s">
        <v>194</v>
      </c>
      <c r="J13586" s="8">
        <v>9269</v>
      </c>
      <c r="K13586" s="8" t="s">
        <v>33821</v>
      </c>
    </row>
    <row r="13587" spans="1:11" x14ac:dyDescent="0.2">
      <c r="A13587" s="8">
        <f>IF(IFERROR((MATCH(G13587,$G$1:$G$12712,0)),0),INDEX($A$1:$A$12712,MATCH(G13587,$G$1:$G$12712,0)),MAX($A$2:$A13586)+1)</f>
        <v>11247</v>
      </c>
      <c r="B13587" s="8" t="e">
        <f t="shared" si="228"/>
        <v>#N/A</v>
      </c>
      <c r="C13587" s="9" t="str">
        <f t="shared" si="229"/>
        <v>4th street ( leased from the city</v>
      </c>
      <c r="D13587" s="8">
        <v>73</v>
      </c>
      <c r="E13587" s="8" t="s">
        <v>26395</v>
      </c>
      <c r="F13587" s="10" t="s">
        <v>26394</v>
      </c>
      <c r="G13587" s="8"/>
      <c r="H13587" s="8"/>
      <c r="I13587" s="8"/>
      <c r="J13587" s="8"/>
      <c r="K13587" s="8" t="s">
        <v>33821</v>
      </c>
    </row>
    <row r="13588" spans="1:11" x14ac:dyDescent="0.2">
      <c r="A13588" s="8">
        <f>A13587</f>
        <v>11247</v>
      </c>
      <c r="B13588" s="8" t="e">
        <f t="shared" si="228"/>
        <v>#N/A</v>
      </c>
      <c r="C13588" s="9" t="str">
        <f t="shared" si="229"/>
        <v>4th street (leased from city of fort wayne, in)</v>
      </c>
      <c r="D13588" s="8">
        <v>73</v>
      </c>
      <c r="E13588" s="8" t="s">
        <v>26395</v>
      </c>
      <c r="F13588" s="10" t="s">
        <v>26396</v>
      </c>
      <c r="G13588" s="8"/>
      <c r="H13588" s="8"/>
      <c r="I13588" s="8"/>
      <c r="J13588" s="8"/>
      <c r="K13588" s="8" t="s">
        <v>33821</v>
      </c>
    </row>
    <row r="13589" spans="1:11" x14ac:dyDescent="0.2">
      <c r="A13589" s="8">
        <f>A13587</f>
        <v>11247</v>
      </c>
      <c r="B13589" s="8" t="e">
        <f t="shared" si="228"/>
        <v>#N/A</v>
      </c>
      <c r="C13589" s="9" t="str">
        <f t="shared" si="229"/>
        <v>4th street (leased from the city</v>
      </c>
      <c r="D13589" s="8">
        <v>73</v>
      </c>
      <c r="E13589" s="8" t="s">
        <v>26395</v>
      </c>
      <c r="F13589" s="10" t="s">
        <v>26397</v>
      </c>
      <c r="G13589" s="8"/>
      <c r="H13589" s="8"/>
      <c r="I13589" s="8"/>
      <c r="J13589" s="8"/>
      <c r="K13589" s="8" t="s">
        <v>33821</v>
      </c>
    </row>
    <row r="13590" spans="1:11" x14ac:dyDescent="0.2">
      <c r="A13590" s="8">
        <f>A13587</f>
        <v>11247</v>
      </c>
      <c r="B13590" s="8" t="e">
        <f t="shared" si="228"/>
        <v>#N/A</v>
      </c>
      <c r="C13590" s="9" t="str">
        <f t="shared" si="229"/>
        <v>4th street (leased from the city of</v>
      </c>
      <c r="D13590" s="8">
        <v>73</v>
      </c>
      <c r="E13590" s="8" t="s">
        <v>26395</v>
      </c>
      <c r="F13590" s="10" t="s">
        <v>26398</v>
      </c>
      <c r="G13590" s="8"/>
      <c r="H13590" s="8"/>
      <c r="I13590" s="8"/>
      <c r="J13590" s="8"/>
      <c r="K13590" s="8" t="s">
        <v>33821</v>
      </c>
    </row>
    <row r="13591" spans="1:11" x14ac:dyDescent="0.2">
      <c r="A13591" s="8">
        <f>A13587</f>
        <v>11247</v>
      </c>
      <c r="B13591" s="8" t="e">
        <f t="shared" si="228"/>
        <v>#N/A</v>
      </c>
      <c r="C13591" s="9" t="str">
        <f t="shared" si="229"/>
        <v>4th street leased from the city</v>
      </c>
      <c r="D13591" s="8">
        <v>73</v>
      </c>
      <c r="E13591" s="8" t="s">
        <v>26395</v>
      </c>
      <c r="F13591" s="10" t="s">
        <v>26399</v>
      </c>
      <c r="G13591" s="8"/>
      <c r="H13591" s="8"/>
      <c r="I13591" s="8"/>
      <c r="J13591" s="8"/>
      <c r="K13591" s="8" t="s">
        <v>33821</v>
      </c>
    </row>
    <row r="13592" spans="1:11" x14ac:dyDescent="0.2">
      <c r="A13592" s="8">
        <f>IF(IFERROR((MATCH(G13592,$G$1:$G$12712,0)),0),INDEX($A$1:$A$12712,MATCH(G13592,$G$1:$G$12712,0)),MAX($A$2:$A13591)+1)</f>
        <v>11248</v>
      </c>
      <c r="B13592" s="8" t="e">
        <f t="shared" si="228"/>
        <v>#N/A</v>
      </c>
      <c r="C13592" s="9" t="str">
        <f t="shared" si="229"/>
        <v>breed</v>
      </c>
      <c r="D13592" s="8">
        <v>73</v>
      </c>
      <c r="E13592" s="8" t="s">
        <v>26395</v>
      </c>
      <c r="F13592" s="10" t="s">
        <v>26400</v>
      </c>
      <c r="G13592" s="8"/>
      <c r="H13592" s="8"/>
      <c r="I13592" s="8"/>
      <c r="J13592" s="8"/>
      <c r="K13592" s="8" t="s">
        <v>33821</v>
      </c>
    </row>
    <row r="13593" spans="1:11" x14ac:dyDescent="0.2">
      <c r="A13593" s="8">
        <f>A13592</f>
        <v>11248</v>
      </c>
      <c r="B13593" s="8" t="e">
        <f t="shared" si="228"/>
        <v>#N/A</v>
      </c>
      <c r="C13593" s="9" t="str">
        <f t="shared" si="229"/>
        <v>breed plant</v>
      </c>
      <c r="D13593" s="8">
        <v>73</v>
      </c>
      <c r="E13593" s="8" t="s">
        <v>26395</v>
      </c>
      <c r="F13593" s="10" t="s">
        <v>26401</v>
      </c>
      <c r="G13593" s="8"/>
      <c r="H13593" s="8"/>
      <c r="I13593" s="8"/>
      <c r="J13593" s="8"/>
      <c r="K13593" s="8" t="s">
        <v>33821</v>
      </c>
    </row>
    <row r="13594" spans="1:11" x14ac:dyDescent="0.2">
      <c r="A13594" s="8">
        <f>IF(IFERROR((MATCH(G13594,$G$1:$G$12712,0)),0),INDEX($A$1:$A$12712,MATCH(G13594,$G$1:$G$12712,0)),MAX($A$2:$A13593)+1)</f>
        <v>1861</v>
      </c>
      <c r="B13594" s="8">
        <f t="shared" si="228"/>
        <v>1861</v>
      </c>
      <c r="C13594" s="9" t="str">
        <f t="shared" si="229"/>
        <v>Buchanan (MI)</v>
      </c>
      <c r="D13594" s="8">
        <v>73</v>
      </c>
      <c r="E13594" s="8" t="s">
        <v>26395</v>
      </c>
      <c r="F13594" s="10" t="s">
        <v>26402</v>
      </c>
      <c r="G13594" s="8">
        <v>1754</v>
      </c>
      <c r="H13594" s="8" t="s">
        <v>16595</v>
      </c>
      <c r="I13594" s="8" t="s">
        <v>192</v>
      </c>
      <c r="J13594" s="8">
        <v>9324</v>
      </c>
      <c r="K13594" s="8" t="s">
        <v>33821</v>
      </c>
    </row>
    <row r="13595" spans="1:11" x14ac:dyDescent="0.2">
      <c r="A13595" s="8">
        <f>IF(IFERROR((MATCH(G13595,$G$1:$G$12712,0)),0),INDEX($A$1:$A$12712,MATCH(G13595,$G$1:$G$12712,0)),MAX($A$2:$A13594)+1)</f>
        <v>1861</v>
      </c>
      <c r="B13595" s="8">
        <f t="shared" si="228"/>
        <v>1861</v>
      </c>
      <c r="C13595" s="9" t="str">
        <f t="shared" si="229"/>
        <v>Buchanan (MI)</v>
      </c>
      <c r="D13595" s="8">
        <v>73</v>
      </c>
      <c r="E13595" s="8" t="s">
        <v>26395</v>
      </c>
      <c r="F13595" s="10" t="s">
        <v>26403</v>
      </c>
      <c r="G13595" s="8">
        <v>1754</v>
      </c>
      <c r="H13595" s="8" t="s">
        <v>16595</v>
      </c>
      <c r="I13595" s="8" t="s">
        <v>192</v>
      </c>
      <c r="J13595" s="8">
        <v>9324</v>
      </c>
      <c r="K13595" s="8" t="s">
        <v>33821</v>
      </c>
    </row>
    <row r="13596" spans="1:11" x14ac:dyDescent="0.2">
      <c r="A13596" s="8">
        <f>IF(IFERROR((MATCH(G13596,$G$1:$G$12712,0)),0),INDEX($A$1:$A$12712,MATCH(G13596,$G$1:$G$12712,0)),MAX($A$2:$A13595)+1)</f>
        <v>1863</v>
      </c>
      <c r="B13596" s="8">
        <f t="shared" si="228"/>
        <v>1863</v>
      </c>
      <c r="C13596" s="9" t="str">
        <f t="shared" si="229"/>
        <v>Constantine</v>
      </c>
      <c r="D13596" s="8">
        <v>73</v>
      </c>
      <c r="E13596" s="8" t="s">
        <v>26395</v>
      </c>
      <c r="F13596" s="10" t="s">
        <v>26404</v>
      </c>
      <c r="G13596" s="8">
        <v>1760</v>
      </c>
      <c r="H13596" s="8" t="s">
        <v>16597</v>
      </c>
      <c r="I13596" s="8" t="s">
        <v>192</v>
      </c>
      <c r="J13596" s="8">
        <v>9324</v>
      </c>
      <c r="K13596" s="8" t="s">
        <v>33821</v>
      </c>
    </row>
    <row r="13597" spans="1:11" x14ac:dyDescent="0.2">
      <c r="A13597" s="8">
        <f>IF(IFERROR((MATCH(G13597,$G$1:$G$12712,0)),0),INDEX($A$1:$A$12712,MATCH(G13597,$G$1:$G$12712,0)),MAX($A$2:$A13596)+1)</f>
        <v>1863</v>
      </c>
      <c r="B13597" s="8">
        <f t="shared" si="228"/>
        <v>1863</v>
      </c>
      <c r="C13597" s="9" t="str">
        <f t="shared" si="229"/>
        <v>Constantine</v>
      </c>
      <c r="D13597" s="8">
        <v>73</v>
      </c>
      <c r="E13597" s="8" t="s">
        <v>26395</v>
      </c>
      <c r="F13597" s="10" t="s">
        <v>26405</v>
      </c>
      <c r="G13597" s="8">
        <v>1760</v>
      </c>
      <c r="H13597" s="8" t="s">
        <v>16597</v>
      </c>
      <c r="I13597" s="8" t="s">
        <v>192</v>
      </c>
      <c r="J13597" s="8">
        <v>9324</v>
      </c>
      <c r="K13597" s="8" t="s">
        <v>33821</v>
      </c>
    </row>
    <row r="13598" spans="1:11" x14ac:dyDescent="0.2">
      <c r="A13598" s="8">
        <f>IF(IFERROR((MATCH(G13598,$G$1:$G$12712,0)),0),INDEX($A$1:$A$12712,MATCH(G13598,$G$1:$G$12712,0)),MAX($A$2:$A13597)+1)</f>
        <v>162</v>
      </c>
      <c r="B13598" s="8">
        <f t="shared" si="228"/>
        <v>162</v>
      </c>
      <c r="C13598" s="9" t="str">
        <f t="shared" si="229"/>
        <v>Donald C Cook</v>
      </c>
      <c r="D13598" s="8">
        <v>73</v>
      </c>
      <c r="E13598" s="8" t="s">
        <v>26395</v>
      </c>
      <c r="F13598" s="10" t="s">
        <v>26406</v>
      </c>
      <c r="G13598" s="8">
        <v>6000</v>
      </c>
      <c r="H13598" s="8" t="s">
        <v>13596</v>
      </c>
      <c r="I13598" s="8" t="s">
        <v>192</v>
      </c>
      <c r="J13598" s="8">
        <v>9324</v>
      </c>
      <c r="K13598" s="8" t="s">
        <v>33821</v>
      </c>
    </row>
    <row r="13599" spans="1:11" x14ac:dyDescent="0.2">
      <c r="A13599" s="8">
        <f>IF(IFERROR((MATCH(G13599,$G$1:$G$12712,0)),0),INDEX($A$1:$A$12712,MATCH(G13599,$G$1:$G$12712,0)),MAX($A$2:$A13598)+1)</f>
        <v>162</v>
      </c>
      <c r="B13599" s="8">
        <f t="shared" si="228"/>
        <v>162</v>
      </c>
      <c r="C13599" s="9" t="str">
        <f t="shared" si="229"/>
        <v>Donald C Cook</v>
      </c>
      <c r="D13599" s="8">
        <v>73</v>
      </c>
      <c r="E13599" s="8" t="s">
        <v>26395</v>
      </c>
      <c r="F13599" s="10" t="s">
        <v>26407</v>
      </c>
      <c r="G13599" s="8">
        <v>6000</v>
      </c>
      <c r="H13599" s="8" t="s">
        <v>13596</v>
      </c>
      <c r="I13599" s="8" t="s">
        <v>192</v>
      </c>
      <c r="J13599" s="8">
        <v>9324</v>
      </c>
      <c r="K13599" s="8" t="s">
        <v>33821</v>
      </c>
    </row>
    <row r="13600" spans="1:11" x14ac:dyDescent="0.2">
      <c r="A13600" s="8">
        <f>IF(IFERROR((MATCH(G13600,$G$1:$G$12712,0)),0),INDEX($A$1:$A$12712,MATCH(G13600,$G$1:$G$12712,0)),MAX($A$2:$A13599)+1)</f>
        <v>162</v>
      </c>
      <c r="B13600" s="8">
        <f t="shared" si="228"/>
        <v>162</v>
      </c>
      <c r="C13600" s="9" t="str">
        <f t="shared" si="229"/>
        <v>Donald C Cook</v>
      </c>
      <c r="D13600" s="8">
        <v>73</v>
      </c>
      <c r="E13600" s="8" t="s">
        <v>26395</v>
      </c>
      <c r="F13600" s="10" t="s">
        <v>26408</v>
      </c>
      <c r="G13600" s="8">
        <v>6000</v>
      </c>
      <c r="H13600" s="8" t="s">
        <v>13596</v>
      </c>
      <c r="I13600" s="8" t="s">
        <v>192</v>
      </c>
      <c r="J13600" s="8">
        <v>9324</v>
      </c>
      <c r="K13600" s="8" t="s">
        <v>33821</v>
      </c>
    </row>
    <row r="13601" spans="1:11" x14ac:dyDescent="0.2">
      <c r="A13601" s="8">
        <f>IF(IFERROR((MATCH(G13601,$G$1:$G$12712,0)),0),INDEX($A$1:$A$12712,MATCH(G13601,$G$1:$G$12712,0)),MAX($A$2:$A13600)+1)</f>
        <v>1642</v>
      </c>
      <c r="B13601" s="8">
        <f t="shared" si="228"/>
        <v>1642</v>
      </c>
      <c r="C13601" s="9" t="str">
        <f t="shared" si="229"/>
        <v>Elkhart</v>
      </c>
      <c r="D13601" s="8">
        <v>73</v>
      </c>
      <c r="E13601" s="8" t="s">
        <v>26395</v>
      </c>
      <c r="F13601" s="10" t="s">
        <v>26409</v>
      </c>
      <c r="G13601" s="8">
        <v>986</v>
      </c>
      <c r="H13601" s="8" t="s">
        <v>16382</v>
      </c>
      <c r="I13601" s="8" t="s">
        <v>192</v>
      </c>
      <c r="J13601" s="8">
        <v>9324</v>
      </c>
      <c r="K13601" s="8" t="s">
        <v>33821</v>
      </c>
    </row>
    <row r="13602" spans="1:11" x14ac:dyDescent="0.2">
      <c r="A13602" s="8">
        <f>IF(IFERROR((MATCH(G13602,$G$1:$G$12712,0)),0),INDEX($A$1:$A$12712,MATCH(G13602,$G$1:$G$12712,0)),MAX($A$2:$A13601)+1)</f>
        <v>1642</v>
      </c>
      <c r="B13602" s="8">
        <f t="shared" si="228"/>
        <v>1642</v>
      </c>
      <c r="C13602" s="9" t="str">
        <f t="shared" si="229"/>
        <v>Elkhart</v>
      </c>
      <c r="D13602" s="8">
        <v>73</v>
      </c>
      <c r="E13602" s="8" t="s">
        <v>26395</v>
      </c>
      <c r="F13602" s="10" t="s">
        <v>26410</v>
      </c>
      <c r="G13602" s="8">
        <v>986</v>
      </c>
      <c r="H13602" s="8" t="s">
        <v>16382</v>
      </c>
      <c r="I13602" s="8" t="s">
        <v>192</v>
      </c>
      <c r="J13602" s="8">
        <v>9324</v>
      </c>
      <c r="K13602" s="8" t="s">
        <v>33821</v>
      </c>
    </row>
    <row r="13603" spans="1:11" x14ac:dyDescent="0.2">
      <c r="A13603" s="8">
        <f>A13587</f>
        <v>11247</v>
      </c>
      <c r="B13603" s="8" t="e">
        <f t="shared" si="228"/>
        <v>#N/A</v>
      </c>
      <c r="C13603" s="9" t="str">
        <f t="shared" si="229"/>
        <v>fort wayne, indiana)</v>
      </c>
      <c r="D13603" s="8">
        <v>73</v>
      </c>
      <c r="E13603" s="8" t="s">
        <v>26395</v>
      </c>
      <c r="F13603" s="10" t="s">
        <v>26411</v>
      </c>
      <c r="G13603" s="8"/>
      <c r="H13603" s="8"/>
      <c r="I13603" s="8"/>
      <c r="J13603" s="8"/>
      <c r="K13603" s="8" t="s">
        <v>33821</v>
      </c>
    </row>
    <row r="13604" spans="1:11" x14ac:dyDescent="0.2">
      <c r="A13604" s="8">
        <f>IF(IFERROR((MATCH(G13604,$G$1:$G$12712,0)),0),INDEX($A$1:$A$12712,MATCH(G13604,$G$1:$G$12712,0)),MAX($A$2:$A13603)+1)</f>
        <v>11249</v>
      </c>
      <c r="B13604" s="8" t="e">
        <f t="shared" si="228"/>
        <v>#N/A</v>
      </c>
      <c r="C13604" s="9" t="str">
        <f t="shared" si="229"/>
        <v>gas turbine</v>
      </c>
      <c r="D13604" s="8">
        <v>73</v>
      </c>
      <c r="E13604" s="8" t="s">
        <v>26395</v>
      </c>
      <c r="F13604" s="10" t="s">
        <v>26412</v>
      </c>
      <c r="G13604" s="8"/>
      <c r="H13604" s="8"/>
      <c r="I13604" s="8"/>
      <c r="J13604" s="8"/>
      <c r="K13604" s="8" t="s">
        <v>33821</v>
      </c>
    </row>
    <row r="13605" spans="1:11" x14ac:dyDescent="0.2">
      <c r="A13605" s="8">
        <f>IF(IFERROR((MATCH(G13605,$G$1:$G$12712,0)),0),INDEX($A$1:$A$12712,MATCH(G13605,$G$1:$G$12712,0)),MAX($A$2:$A13604)+1)</f>
        <v>11250</v>
      </c>
      <c r="B13605" s="8" t="e">
        <f t="shared" si="228"/>
        <v>#N/A</v>
      </c>
      <c r="C13605" s="9" t="str">
        <f t="shared" si="229"/>
        <v>hydro</v>
      </c>
      <c r="D13605" s="8">
        <v>73</v>
      </c>
      <c r="E13605" s="8" t="s">
        <v>26395</v>
      </c>
      <c r="F13605" s="10" t="s">
        <v>25664</v>
      </c>
      <c r="G13605" s="8"/>
      <c r="H13605" s="8"/>
      <c r="I13605" s="8"/>
      <c r="J13605" s="8"/>
      <c r="K13605" s="8" t="s">
        <v>33821</v>
      </c>
    </row>
    <row r="13606" spans="1:11" x14ac:dyDescent="0.2">
      <c r="A13606" s="8">
        <f>IF(IFERROR((MATCH(G13606,$G$1:$G$12712,0)),0),INDEX($A$1:$A$12712,MATCH(G13606,$G$1:$G$12712,0)),MAX($A$2:$A13605)+1)</f>
        <v>11251</v>
      </c>
      <c r="B13606" s="8" t="e">
        <f t="shared" si="228"/>
        <v>#N/A</v>
      </c>
      <c r="C13606" s="9" t="str">
        <f t="shared" si="229"/>
        <v>lawton park (leased from city of fort wayne, in)</v>
      </c>
      <c r="D13606" s="8">
        <v>73</v>
      </c>
      <c r="E13606" s="8" t="s">
        <v>26395</v>
      </c>
      <c r="F13606" s="10" t="s">
        <v>26413</v>
      </c>
      <c r="G13606" s="8"/>
      <c r="H13606" s="8"/>
      <c r="I13606" s="8"/>
      <c r="J13606" s="8"/>
      <c r="K13606" s="8" t="s">
        <v>33821</v>
      </c>
    </row>
    <row r="13607" spans="1:11" x14ac:dyDescent="0.2">
      <c r="A13607" s="8">
        <f>IF(IFERROR((MATCH(G13607,$G$1:$G$12712,0)),0),INDEX($A$1:$A$12712,MATCH(G13607,$G$1:$G$12712,0)),MAX($A$2:$A13606)+1)</f>
        <v>1864</v>
      </c>
      <c r="B13607" s="8">
        <f t="shared" si="228"/>
        <v>1864</v>
      </c>
      <c r="C13607" s="9" t="str">
        <f t="shared" si="229"/>
        <v>Mottville</v>
      </c>
      <c r="D13607" s="8">
        <v>73</v>
      </c>
      <c r="E13607" s="8" t="s">
        <v>26395</v>
      </c>
      <c r="F13607" s="10" t="s">
        <v>26414</v>
      </c>
      <c r="G13607" s="8">
        <v>1761</v>
      </c>
      <c r="H13607" s="8" t="s">
        <v>16598</v>
      </c>
      <c r="I13607" s="8" t="s">
        <v>192</v>
      </c>
      <c r="J13607" s="8">
        <v>9324</v>
      </c>
      <c r="K13607" s="8" t="s">
        <v>33821</v>
      </c>
    </row>
    <row r="13608" spans="1:11" x14ac:dyDescent="0.2">
      <c r="A13608" s="8">
        <f>IF(IFERROR((MATCH(G13608,$G$1:$G$12712,0)),0),INDEX($A$1:$A$12712,MATCH(G13608,$G$1:$G$12712,0)),MAX($A$2:$A13607)+1)</f>
        <v>1864</v>
      </c>
      <c r="B13608" s="8">
        <f t="shared" si="228"/>
        <v>1864</v>
      </c>
      <c r="C13608" s="9" t="str">
        <f t="shared" si="229"/>
        <v>Mottville</v>
      </c>
      <c r="D13608" s="8">
        <v>73</v>
      </c>
      <c r="E13608" s="8" t="s">
        <v>26395</v>
      </c>
      <c r="F13608" s="10" t="s">
        <v>26415</v>
      </c>
      <c r="G13608" s="8">
        <v>1761</v>
      </c>
      <c r="H13608" s="8" t="s">
        <v>16598</v>
      </c>
      <c r="I13608" s="8" t="s">
        <v>192</v>
      </c>
      <c r="J13608" s="8">
        <v>9324</v>
      </c>
      <c r="K13608" s="8" t="s">
        <v>33821</v>
      </c>
    </row>
    <row r="13609" spans="1:11" x14ac:dyDescent="0.2">
      <c r="A13609" s="8">
        <f>A13587</f>
        <v>11247</v>
      </c>
      <c r="B13609" s="8" t="e">
        <f t="shared" si="228"/>
        <v>#N/A</v>
      </c>
      <c r="C13609" s="9" t="str">
        <f t="shared" si="229"/>
        <v>of fort wayne, indiana)</v>
      </c>
      <c r="D13609" s="8">
        <v>73</v>
      </c>
      <c r="E13609" s="8" t="s">
        <v>26395</v>
      </c>
      <c r="F13609" s="10" t="s">
        <v>26416</v>
      </c>
      <c r="G13609" s="8"/>
      <c r="H13609" s="8"/>
      <c r="I13609" s="8"/>
      <c r="J13609" s="8"/>
      <c r="K13609" s="8" t="s">
        <v>33821</v>
      </c>
    </row>
    <row r="13610" spans="1:11" x14ac:dyDescent="0.2">
      <c r="A13610" s="8">
        <f>A13587</f>
        <v>11247</v>
      </c>
      <c r="B13610" s="8" t="e">
        <f t="shared" si="228"/>
        <v>#N/A</v>
      </c>
      <c r="C13610" s="9" t="str">
        <f t="shared" si="229"/>
        <v>of ft. wayne, indiana)</v>
      </c>
      <c r="D13610" s="8">
        <v>73</v>
      </c>
      <c r="E13610" s="8" t="s">
        <v>26395</v>
      </c>
      <c r="F13610" s="10" t="s">
        <v>26417</v>
      </c>
      <c r="G13610" s="8"/>
      <c r="H13610" s="8"/>
      <c r="I13610" s="8"/>
      <c r="J13610" s="8"/>
      <c r="K13610" s="8" t="s">
        <v>33821</v>
      </c>
    </row>
    <row r="13611" spans="1:11" x14ac:dyDescent="0.2">
      <c r="A13611" s="8">
        <f>IF(IFERROR((MATCH(G13611,$G$1:$G$12712,0)),0),INDEX($A$1:$A$12712,MATCH(G13611,$G$1:$G$12712,0)),MAX($A$2:$A13610)+1)</f>
        <v>527</v>
      </c>
      <c r="B13611" s="8">
        <f t="shared" si="228"/>
        <v>527</v>
      </c>
      <c r="C13611" s="9" t="str">
        <f t="shared" si="229"/>
        <v>Rockport</v>
      </c>
      <c r="D13611" s="8">
        <v>73</v>
      </c>
      <c r="E13611" s="8" t="s">
        <v>26395</v>
      </c>
      <c r="F13611" s="10" t="s">
        <v>25505</v>
      </c>
      <c r="G13611" s="8">
        <v>6166</v>
      </c>
      <c r="H13611" s="8" t="s">
        <v>14310</v>
      </c>
      <c r="I13611" s="8" t="s">
        <v>192</v>
      </c>
      <c r="J13611" s="8">
        <v>9324</v>
      </c>
      <c r="K13611" s="8" t="s">
        <v>33821</v>
      </c>
    </row>
    <row r="13612" spans="1:11" x14ac:dyDescent="0.2">
      <c r="A13612" s="8">
        <f>IF(IFERROR((MATCH(G13612,$G$1:$G$12712,0)),0),INDEX($A$1:$A$12712,MATCH(G13612,$G$1:$G$12712,0)),MAX($A$2:$A13611)+1)</f>
        <v>527</v>
      </c>
      <c r="B13612" s="8">
        <f t="shared" si="228"/>
        <v>527</v>
      </c>
      <c r="C13612" s="9" t="str">
        <f t="shared" si="229"/>
        <v>Rockport</v>
      </c>
      <c r="D13612" s="8">
        <v>73</v>
      </c>
      <c r="E13612" s="8" t="s">
        <v>26395</v>
      </c>
      <c r="F13612" s="10" t="s">
        <v>25506</v>
      </c>
      <c r="G13612" s="8">
        <v>6166</v>
      </c>
      <c r="H13612" s="8" t="s">
        <v>14310</v>
      </c>
      <c r="I13612" s="8" t="s">
        <v>192</v>
      </c>
      <c r="J13612" s="8">
        <v>9324</v>
      </c>
      <c r="K13612" s="8" t="s">
        <v>33821</v>
      </c>
    </row>
    <row r="13613" spans="1:11" x14ac:dyDescent="0.2">
      <c r="A13613" s="8">
        <f>IF(IFERROR((MATCH(G13613,$G$1:$G$12712,0)),0),INDEX($A$1:$A$12712,MATCH(G13613,$G$1:$G$12712,0)),MAX($A$2:$A13612)+1)</f>
        <v>527</v>
      </c>
      <c r="B13613" s="8">
        <f t="shared" si="228"/>
        <v>527</v>
      </c>
      <c r="C13613" s="9" t="str">
        <f t="shared" si="229"/>
        <v>Rockport</v>
      </c>
      <c r="D13613" s="8">
        <v>73</v>
      </c>
      <c r="E13613" s="8" t="s">
        <v>26395</v>
      </c>
      <c r="F13613" s="10" t="s">
        <v>26418</v>
      </c>
      <c r="G13613" s="8">
        <v>6166</v>
      </c>
      <c r="H13613" s="8" t="s">
        <v>14310</v>
      </c>
      <c r="I13613" s="8" t="s">
        <v>192</v>
      </c>
      <c r="J13613" s="8">
        <v>9324</v>
      </c>
      <c r="K13613" s="8" t="s">
        <v>33821</v>
      </c>
    </row>
    <row r="13614" spans="1:11" x14ac:dyDescent="0.2">
      <c r="A13614" s="8">
        <f>IF(IFERROR((MATCH(G13614,$G$1:$G$12712,0)),0),INDEX($A$1:$A$12712,MATCH(G13614,$G$1:$G$12712,0)),MAX($A$2:$A13613)+1)</f>
        <v>527</v>
      </c>
      <c r="B13614" s="8">
        <f t="shared" si="228"/>
        <v>527</v>
      </c>
      <c r="C13614" s="9" t="str">
        <f t="shared" si="229"/>
        <v>Rockport</v>
      </c>
      <c r="D13614" s="8">
        <v>73</v>
      </c>
      <c r="E13614" s="8" t="s">
        <v>26395</v>
      </c>
      <c r="F13614" s="10" t="s">
        <v>26419</v>
      </c>
      <c r="G13614" s="8">
        <v>6166</v>
      </c>
      <c r="H13614" s="8" t="s">
        <v>14310</v>
      </c>
      <c r="I13614" s="8" t="s">
        <v>192</v>
      </c>
      <c r="J13614" s="8">
        <v>9324</v>
      </c>
      <c r="K13614" s="8" t="s">
        <v>33821</v>
      </c>
    </row>
    <row r="13615" spans="1:11" x14ac:dyDescent="0.2">
      <c r="A13615" s="8">
        <f>IF(IFERROR((MATCH(G13615,$G$1:$G$12712,0)),0),INDEX($A$1:$A$12712,MATCH(G13615,$G$1:$G$12712,0)),MAX($A$2:$A13614)+1)</f>
        <v>527</v>
      </c>
      <c r="B13615" s="8">
        <f t="shared" si="228"/>
        <v>527</v>
      </c>
      <c r="C13615" s="9" t="str">
        <f t="shared" si="229"/>
        <v>Rockport</v>
      </c>
      <c r="D13615" s="8">
        <v>73</v>
      </c>
      <c r="E13615" s="8" t="s">
        <v>26395</v>
      </c>
      <c r="F13615" s="10" t="s">
        <v>26420</v>
      </c>
      <c r="G13615" s="8">
        <v>6166</v>
      </c>
      <c r="H13615" s="8" t="s">
        <v>14310</v>
      </c>
      <c r="I13615" s="8" t="s">
        <v>192</v>
      </c>
      <c r="J13615" s="8">
        <v>9324</v>
      </c>
      <c r="K13615" s="8" t="s">
        <v>33821</v>
      </c>
    </row>
    <row r="13616" spans="1:11" x14ac:dyDescent="0.2">
      <c r="A13616" s="8">
        <f>IF(IFERROR((MATCH(G13616,$G$1:$G$12712,0)),0),INDEX($A$1:$A$12712,MATCH(G13616,$G$1:$G$12712,0)),MAX($A$2:$A13615)+1)</f>
        <v>577</v>
      </c>
      <c r="B13616" s="8">
        <f t="shared" si="228"/>
        <v>577</v>
      </c>
      <c r="C13616" s="9" t="str">
        <f t="shared" si="229"/>
        <v>Tanners Creek</v>
      </c>
      <c r="D13616" s="8">
        <v>73</v>
      </c>
      <c r="E13616" s="8" t="s">
        <v>26395</v>
      </c>
      <c r="F13616" s="10" t="s">
        <v>26421</v>
      </c>
      <c r="G13616" s="8">
        <v>988</v>
      </c>
      <c r="H13616" s="8" t="s">
        <v>14403</v>
      </c>
      <c r="I13616" s="8" t="s">
        <v>192</v>
      </c>
      <c r="J13616" s="8">
        <v>9324</v>
      </c>
      <c r="K13616" s="8" t="s">
        <v>33821</v>
      </c>
    </row>
    <row r="13617" spans="1:11" x14ac:dyDescent="0.2">
      <c r="A13617" s="8">
        <f>IF(IFERROR((MATCH(G13617,$G$1:$G$12712,0)),0),INDEX($A$1:$A$12712,MATCH(G13617,$G$1:$G$12712,0)),MAX($A$2:$A13616)+1)</f>
        <v>577</v>
      </c>
      <c r="B13617" s="8">
        <f t="shared" si="228"/>
        <v>577</v>
      </c>
      <c r="C13617" s="9" t="str">
        <f t="shared" si="229"/>
        <v>Tanners Creek</v>
      </c>
      <c r="D13617" s="8">
        <v>73</v>
      </c>
      <c r="E13617" s="8" t="s">
        <v>26395</v>
      </c>
      <c r="F13617" s="10" t="s">
        <v>26422</v>
      </c>
      <c r="G13617" s="8">
        <v>988</v>
      </c>
      <c r="H13617" s="8" t="s">
        <v>14403</v>
      </c>
      <c r="I13617" s="8" t="s">
        <v>192</v>
      </c>
      <c r="J13617" s="8">
        <v>9324</v>
      </c>
      <c r="K13617" s="8" t="s">
        <v>33821</v>
      </c>
    </row>
    <row r="13618" spans="1:11" x14ac:dyDescent="0.2">
      <c r="A13618" s="8">
        <f>IF(IFERROR((MATCH(G13618,$G$1:$G$12712,0)),0),INDEX($A$1:$A$12712,MATCH(G13618,$G$1:$G$12712,0)),MAX($A$2:$A13617)+1)</f>
        <v>1643</v>
      </c>
      <c r="B13618" s="8">
        <f t="shared" ref="B13618:B13681" si="230">IF(COUNTIF($G$1:$G$12712,G13618&gt;0),0,INDEX($A$1:$A$12712,MATCH(G13618,$G$1:$G$12712,0)))</f>
        <v>1643</v>
      </c>
      <c r="C13618" s="9" t="str">
        <f t="shared" si="229"/>
        <v>Twin Branch</v>
      </c>
      <c r="D13618" s="8">
        <v>73</v>
      </c>
      <c r="E13618" s="8" t="s">
        <v>26395</v>
      </c>
      <c r="F13618" s="10" t="s">
        <v>26423</v>
      </c>
      <c r="G13618" s="8">
        <v>989</v>
      </c>
      <c r="H13618" s="8" t="s">
        <v>16383</v>
      </c>
      <c r="I13618" s="8" t="s">
        <v>192</v>
      </c>
      <c r="J13618" s="8">
        <v>9324</v>
      </c>
      <c r="K13618" s="8" t="s">
        <v>33821</v>
      </c>
    </row>
    <row r="13619" spans="1:11" x14ac:dyDescent="0.2">
      <c r="A13619" s="8">
        <f>IF(IFERROR((MATCH(G13619,$G$1:$G$12712,0)),0),INDEX($A$1:$A$12712,MATCH(G13619,$G$1:$G$12712,0)),MAX($A$2:$A13618)+1)</f>
        <v>1643</v>
      </c>
      <c r="B13619" s="8">
        <f t="shared" si="230"/>
        <v>1643</v>
      </c>
      <c r="C13619" s="9" t="str">
        <f t="shared" si="229"/>
        <v>Twin Branch</v>
      </c>
      <c r="D13619" s="8">
        <v>73</v>
      </c>
      <c r="E13619" s="8" t="s">
        <v>26395</v>
      </c>
      <c r="F13619" s="10" t="s">
        <v>26424</v>
      </c>
      <c r="G13619" s="8">
        <v>989</v>
      </c>
      <c r="H13619" s="8" t="s">
        <v>16383</v>
      </c>
      <c r="I13619" s="8" t="s">
        <v>192</v>
      </c>
      <c r="J13619" s="8">
        <v>9324</v>
      </c>
      <c r="K13619" s="8" t="s">
        <v>33821</v>
      </c>
    </row>
    <row r="13620" spans="1:11" x14ac:dyDescent="0.2">
      <c r="A13620" s="8">
        <f>A382</f>
        <v>259</v>
      </c>
      <c r="B13620" s="8" t="e">
        <f t="shared" si="230"/>
        <v>#N/A</v>
      </c>
      <c r="C13620" s="9" t="str">
        <f t="shared" si="229"/>
        <v>e. w. stout</v>
      </c>
      <c r="D13620" s="8">
        <v>74</v>
      </c>
      <c r="E13620" s="8" t="s">
        <v>22026</v>
      </c>
      <c r="F13620" s="10" t="s">
        <v>26425</v>
      </c>
      <c r="G13620" s="8"/>
      <c r="H13620" s="8"/>
      <c r="I13620" s="8"/>
      <c r="J13620" s="8"/>
      <c r="K13620" s="8" t="s">
        <v>33821</v>
      </c>
    </row>
    <row r="13621" spans="1:11" x14ac:dyDescent="0.2">
      <c r="A13621" s="8">
        <f>A382</f>
        <v>259</v>
      </c>
      <c r="B13621" s="8" t="e">
        <f t="shared" si="230"/>
        <v>#N/A</v>
      </c>
      <c r="C13621" s="9" t="str">
        <f t="shared" si="229"/>
        <v>e.w. stout</v>
      </c>
      <c r="D13621" s="8">
        <v>74</v>
      </c>
      <c r="E13621" s="8" t="s">
        <v>22026</v>
      </c>
      <c r="F13621" s="10" t="s">
        <v>26426</v>
      </c>
      <c r="G13621" s="8"/>
      <c r="H13621" s="8"/>
      <c r="I13621" s="8"/>
      <c r="J13621" s="8"/>
      <c r="K13621" s="8" t="s">
        <v>33821</v>
      </c>
    </row>
    <row r="13622" spans="1:11" x14ac:dyDescent="0.2">
      <c r="A13622" s="8">
        <f>IF(IFERROR((MATCH(G13622,$G$1:$G$12712,0)),0),INDEX($A$1:$A$12712,MATCH(G13622,$G$1:$G$12712,0)),MAX($A$2:$A13621)+1)</f>
        <v>11252</v>
      </c>
      <c r="B13622" s="8" t="e">
        <f t="shared" si="230"/>
        <v>#N/A</v>
      </c>
      <c r="C13622" s="9" t="str">
        <f t="shared" si="229"/>
        <v>h. t. pritchard</v>
      </c>
      <c r="D13622" s="8">
        <v>74</v>
      </c>
      <c r="E13622" s="8" t="s">
        <v>22026</v>
      </c>
      <c r="F13622" s="10" t="s">
        <v>26427</v>
      </c>
      <c r="G13622" s="8"/>
      <c r="H13622" s="8"/>
      <c r="I13622" s="8"/>
      <c r="J13622" s="8"/>
      <c r="K13622" s="8" t="s">
        <v>33821</v>
      </c>
    </row>
    <row r="13623" spans="1:11" x14ac:dyDescent="0.2">
      <c r="A13623" s="8">
        <f>A13622</f>
        <v>11252</v>
      </c>
      <c r="B13623" s="8" t="e">
        <f t="shared" si="230"/>
        <v>#N/A</v>
      </c>
      <c r="C13623" s="9" t="str">
        <f t="shared" si="229"/>
        <v>h.t pritchard</v>
      </c>
      <c r="D13623" s="8">
        <v>74</v>
      </c>
      <c r="E13623" s="8" t="s">
        <v>22026</v>
      </c>
      <c r="F13623" s="10" t="s">
        <v>26428</v>
      </c>
      <c r="G13623" s="8"/>
      <c r="H13623" s="8"/>
      <c r="I13623" s="8"/>
      <c r="J13623" s="8"/>
      <c r="K13623" s="8" t="s">
        <v>33821</v>
      </c>
    </row>
    <row r="13624" spans="1:11" x14ac:dyDescent="0.2">
      <c r="A13624" s="8">
        <f>A13622</f>
        <v>11252</v>
      </c>
      <c r="B13624" s="8" t="e">
        <f t="shared" si="230"/>
        <v>#N/A</v>
      </c>
      <c r="C13624" s="9" t="str">
        <f t="shared" si="229"/>
        <v>h.t. pritchard</v>
      </c>
      <c r="D13624" s="8">
        <v>74</v>
      </c>
      <c r="E13624" s="8" t="s">
        <v>22026</v>
      </c>
      <c r="F13624" s="10" t="s">
        <v>26429</v>
      </c>
      <c r="G13624" s="8"/>
      <c r="H13624" s="8"/>
      <c r="I13624" s="8"/>
      <c r="J13624" s="8"/>
      <c r="K13624" s="8" t="s">
        <v>33821</v>
      </c>
    </row>
    <row r="13625" spans="1:11" x14ac:dyDescent="0.2">
      <c r="A13625" s="8">
        <f>IF(IFERROR((MATCH(G13625,$G$1:$G$12712,0)),0),INDEX($A$1:$A$12712,MATCH(G13625,$G$1:$G$12712,0)),MAX($A$2:$A13624)+1)</f>
        <v>1644</v>
      </c>
      <c r="B13625" s="8">
        <f t="shared" si="230"/>
        <v>1644</v>
      </c>
      <c r="C13625" s="9" t="str">
        <f t="shared" si="229"/>
        <v>CC Perry K</v>
      </c>
      <c r="D13625" s="8">
        <v>74</v>
      </c>
      <c r="E13625" s="8" t="s">
        <v>22026</v>
      </c>
      <c r="F13625" s="10" t="s">
        <v>26430</v>
      </c>
      <c r="G13625" s="8">
        <v>992</v>
      </c>
      <c r="H13625" s="8" t="s">
        <v>16384</v>
      </c>
      <c r="I13625" s="8" t="s">
        <v>1008</v>
      </c>
      <c r="J13625" s="8">
        <v>3599</v>
      </c>
      <c r="K13625" s="8" t="s">
        <v>33821</v>
      </c>
    </row>
    <row r="13626" spans="1:11" x14ac:dyDescent="0.2">
      <c r="A13626" s="8">
        <f>IF(IFERROR((MATCH(G13626,$G$1:$G$12712,0)),0),INDEX($A$1:$A$12712,MATCH(G13626,$G$1:$G$12712,0)),MAX($A$2:$A13625)+1)</f>
        <v>1644</v>
      </c>
      <c r="B13626" s="8">
        <f t="shared" si="230"/>
        <v>1644</v>
      </c>
      <c r="C13626" s="9" t="str">
        <f t="shared" si="229"/>
        <v>CC Perry K</v>
      </c>
      <c r="D13626" s="8">
        <v>74</v>
      </c>
      <c r="E13626" s="8" t="s">
        <v>22026</v>
      </c>
      <c r="F13626" s="10" t="s">
        <v>26431</v>
      </c>
      <c r="G13626" s="8">
        <v>992</v>
      </c>
      <c r="H13626" s="8" t="s">
        <v>16384</v>
      </c>
      <c r="I13626" s="8" t="s">
        <v>1008</v>
      </c>
      <c r="J13626" s="8">
        <v>3599</v>
      </c>
      <c r="K13626" s="8" t="s">
        <v>33821</v>
      </c>
    </row>
    <row r="13627" spans="1:11" x14ac:dyDescent="0.2">
      <c r="A13627" s="8">
        <f>IF(IFERROR((MATCH(G13627,$G$1:$G$12712,0)),0),INDEX($A$1:$A$12712,MATCH(G13627,$G$1:$G$12712,0)),MAX($A$2:$A13626)+1)</f>
        <v>165</v>
      </c>
      <c r="B13627" s="8">
        <f t="shared" si="230"/>
        <v>165</v>
      </c>
      <c r="C13627" s="9" t="str">
        <f t="shared" si="229"/>
        <v>Dubuque</v>
      </c>
      <c r="D13627" s="8">
        <v>75</v>
      </c>
      <c r="E13627" s="8" t="s">
        <v>26432</v>
      </c>
      <c r="F13627" s="10" t="s">
        <v>26433</v>
      </c>
      <c r="G13627" s="8">
        <v>1046</v>
      </c>
      <c r="H13627" s="8" t="s">
        <v>13601</v>
      </c>
      <c r="I13627" s="8" t="s">
        <v>200</v>
      </c>
      <c r="J13627" s="8">
        <v>9417</v>
      </c>
      <c r="K13627" s="8" t="s">
        <v>33821</v>
      </c>
    </row>
    <row r="13628" spans="1:11" x14ac:dyDescent="0.2">
      <c r="A13628" s="8">
        <f>IF(IFERROR((MATCH(G13628,$G$1:$G$12712,0)),0),INDEX($A$1:$A$12712,MATCH(G13628,$G$1:$G$12712,0)),MAX($A$2:$A13627)+1)</f>
        <v>165</v>
      </c>
      <c r="B13628" s="8">
        <f t="shared" si="230"/>
        <v>165</v>
      </c>
      <c r="C13628" s="9" t="str">
        <f t="shared" si="229"/>
        <v>Dubuque</v>
      </c>
      <c r="D13628" s="8">
        <v>75</v>
      </c>
      <c r="E13628" s="8" t="s">
        <v>26432</v>
      </c>
      <c r="F13628" s="10" t="s">
        <v>26434</v>
      </c>
      <c r="G13628" s="8">
        <v>1046</v>
      </c>
      <c r="H13628" s="8" t="s">
        <v>13601</v>
      </c>
      <c r="I13628" s="8" t="s">
        <v>200</v>
      </c>
      <c r="J13628" s="8">
        <v>9417</v>
      </c>
      <c r="K13628" s="8" t="s">
        <v>33821</v>
      </c>
    </row>
    <row r="13629" spans="1:11" x14ac:dyDescent="0.2">
      <c r="A13629" s="8">
        <f>IF(IFERROR((MATCH(G13629,$G$1:$G$12712,0)),0),INDEX($A$1:$A$12712,MATCH(G13629,$G$1:$G$12712,0)),MAX($A$2:$A13628)+1)</f>
        <v>199</v>
      </c>
      <c r="B13629" s="8">
        <f t="shared" si="230"/>
        <v>199</v>
      </c>
      <c r="C13629" s="9" t="str">
        <f t="shared" si="229"/>
        <v>Fox Lake</v>
      </c>
      <c r="D13629" s="8">
        <v>75</v>
      </c>
      <c r="E13629" s="8" t="s">
        <v>26432</v>
      </c>
      <c r="F13629" s="10" t="s">
        <v>26435</v>
      </c>
      <c r="G13629" s="8">
        <v>1888</v>
      </c>
      <c r="H13629" s="8" t="s">
        <v>13675</v>
      </c>
      <c r="I13629" s="8" t="s">
        <v>200</v>
      </c>
      <c r="J13629" s="8">
        <v>9417</v>
      </c>
      <c r="K13629" s="8" t="s">
        <v>33821</v>
      </c>
    </row>
    <row r="13630" spans="1:11" x14ac:dyDescent="0.2">
      <c r="A13630" s="8">
        <f>IF(IFERROR((MATCH(G13630,$G$1:$G$12712,0)),0),INDEX($A$1:$A$12712,MATCH(G13630,$G$1:$G$12712,0)),MAX($A$2:$A13629)+1)</f>
        <v>199</v>
      </c>
      <c r="B13630" s="8">
        <f t="shared" si="230"/>
        <v>199</v>
      </c>
      <c r="C13630" s="9" t="str">
        <f t="shared" si="229"/>
        <v>Fox Lake</v>
      </c>
      <c r="D13630" s="8">
        <v>75</v>
      </c>
      <c r="E13630" s="8" t="s">
        <v>26432</v>
      </c>
      <c r="F13630" s="10" t="s">
        <v>26436</v>
      </c>
      <c r="G13630" s="8">
        <v>1888</v>
      </c>
      <c r="H13630" s="8" t="s">
        <v>13675</v>
      </c>
      <c r="I13630" s="8" t="s">
        <v>200</v>
      </c>
      <c r="J13630" s="8">
        <v>9417</v>
      </c>
      <c r="K13630" s="8" t="s">
        <v>33821</v>
      </c>
    </row>
    <row r="13631" spans="1:11" x14ac:dyDescent="0.2">
      <c r="A13631" s="8">
        <f>IF(IFERROR((MATCH(G13631,$G$1:$G$12712,0)),0),INDEX($A$1:$A$12712,MATCH(G13631,$G$1:$G$12712,0)),MAX($A$2:$A13630)+1)</f>
        <v>1898</v>
      </c>
      <c r="B13631" s="8">
        <f t="shared" si="230"/>
        <v>1898</v>
      </c>
      <c r="C13631" s="9" t="str">
        <f t="shared" si="229"/>
        <v>Hills</v>
      </c>
      <c r="D13631" s="8">
        <v>75</v>
      </c>
      <c r="E13631" s="8" t="s">
        <v>26432</v>
      </c>
      <c r="F13631" s="10" t="s">
        <v>26437</v>
      </c>
      <c r="G13631" s="8">
        <v>1889</v>
      </c>
      <c r="H13631" s="8" t="s">
        <v>16631</v>
      </c>
      <c r="I13631" s="8" t="s">
        <v>200</v>
      </c>
      <c r="J13631" s="8">
        <v>9417</v>
      </c>
      <c r="K13631" s="8" t="s">
        <v>33821</v>
      </c>
    </row>
    <row r="13632" spans="1:11" x14ac:dyDescent="0.2">
      <c r="A13632" s="8">
        <f>IF(IFERROR((MATCH(G13632,$G$1:$G$12712,0)),0),INDEX($A$1:$A$12712,MATCH(G13632,$G$1:$G$12712,0)),MAX($A$2:$A13631)+1)</f>
        <v>319</v>
      </c>
      <c r="B13632" s="8">
        <f t="shared" si="230"/>
        <v>319</v>
      </c>
      <c r="C13632" s="9" t="str">
        <f t="shared" si="229"/>
        <v>Lansing</v>
      </c>
      <c r="D13632" s="8">
        <v>75</v>
      </c>
      <c r="E13632" s="8" t="s">
        <v>26432</v>
      </c>
      <c r="F13632" s="10" t="s">
        <v>26438</v>
      </c>
      <c r="G13632" s="8">
        <v>1047</v>
      </c>
      <c r="H13632" s="8" t="s">
        <v>13915</v>
      </c>
      <c r="I13632" s="8" t="s">
        <v>200</v>
      </c>
      <c r="J13632" s="8">
        <v>9417</v>
      </c>
      <c r="K13632" s="8" t="s">
        <v>33821</v>
      </c>
    </row>
    <row r="13633" spans="1:11" x14ac:dyDescent="0.2">
      <c r="A13633" s="8">
        <f>IF(IFERROR((MATCH(G13633,$G$1:$G$12712,0)),0),INDEX($A$1:$A$12712,MATCH(G13633,$G$1:$G$12712,0)),MAX($A$2:$A13632)+1)</f>
        <v>319</v>
      </c>
      <c r="B13633" s="8">
        <f t="shared" si="230"/>
        <v>319</v>
      </c>
      <c r="C13633" s="9" t="str">
        <f t="shared" si="229"/>
        <v>Lansing</v>
      </c>
      <c r="D13633" s="8">
        <v>75</v>
      </c>
      <c r="E13633" s="8" t="s">
        <v>26432</v>
      </c>
      <c r="F13633" s="10" t="s">
        <v>26439</v>
      </c>
      <c r="G13633" s="8">
        <v>1047</v>
      </c>
      <c r="H13633" s="8" t="s">
        <v>13915</v>
      </c>
      <c r="I13633" s="8" t="s">
        <v>200</v>
      </c>
      <c r="J13633" s="8">
        <v>9417</v>
      </c>
      <c r="K13633" s="8" t="s">
        <v>33821</v>
      </c>
    </row>
    <row r="13634" spans="1:11" x14ac:dyDescent="0.2">
      <c r="A13634" s="8">
        <f>IF(IFERROR((MATCH(G13634,$G$1:$G$12712,0)),0),INDEX($A$1:$A$12712,MATCH(G13634,$G$1:$G$12712,0)),MAX($A$2:$A13633)+1)</f>
        <v>319</v>
      </c>
      <c r="B13634" s="8">
        <f t="shared" si="230"/>
        <v>319</v>
      </c>
      <c r="C13634" s="9" t="str">
        <f t="shared" si="229"/>
        <v>Lansing</v>
      </c>
      <c r="D13634" s="8">
        <v>75</v>
      </c>
      <c r="E13634" s="8" t="s">
        <v>26432</v>
      </c>
      <c r="F13634" s="10" t="s">
        <v>26440</v>
      </c>
      <c r="G13634" s="8">
        <v>1047</v>
      </c>
      <c r="H13634" s="8" t="s">
        <v>13915</v>
      </c>
      <c r="I13634" s="8" t="s">
        <v>200</v>
      </c>
      <c r="J13634" s="8">
        <v>9417</v>
      </c>
      <c r="K13634" s="8" t="s">
        <v>33821</v>
      </c>
    </row>
    <row r="13635" spans="1:11" x14ac:dyDescent="0.2">
      <c r="A13635" s="8">
        <f>IF(IFERROR((MATCH(G13635,$G$1:$G$12712,0)),0),INDEX($A$1:$A$12712,MATCH(G13635,$G$1:$G$12712,0)),MAX($A$2:$A13634)+1)</f>
        <v>329</v>
      </c>
      <c r="B13635" s="8">
        <f t="shared" si="230"/>
        <v>329</v>
      </c>
      <c r="C13635" s="9" t="str">
        <f t="shared" si="229"/>
        <v>Lime Creek</v>
      </c>
      <c r="D13635" s="8">
        <v>75</v>
      </c>
      <c r="E13635" s="8" t="s">
        <v>26432</v>
      </c>
      <c r="F13635" s="10" t="s">
        <v>26441</v>
      </c>
      <c r="G13635" s="8">
        <v>7155</v>
      </c>
      <c r="H13635" s="8" t="s">
        <v>13933</v>
      </c>
      <c r="I13635" s="8" t="s">
        <v>200</v>
      </c>
      <c r="J13635" s="8">
        <v>9417</v>
      </c>
      <c r="K13635" s="8" t="s">
        <v>33821</v>
      </c>
    </row>
    <row r="13636" spans="1:11" x14ac:dyDescent="0.2">
      <c r="A13636" s="8">
        <f>IF(IFERROR((MATCH(G13636,$G$1:$G$12712,0)),0),INDEX($A$1:$A$12712,MATCH(G13636,$G$1:$G$12712,0)),MAX($A$2:$A13635)+1)</f>
        <v>353</v>
      </c>
      <c r="B13636" s="8">
        <f t="shared" si="230"/>
        <v>353</v>
      </c>
      <c r="C13636" s="9" t="str">
        <f t="shared" si="229"/>
        <v>Louisa</v>
      </c>
      <c r="D13636" s="8">
        <v>75</v>
      </c>
      <c r="E13636" s="8" t="s">
        <v>26432</v>
      </c>
      <c r="F13636" s="10" t="s">
        <v>26442</v>
      </c>
      <c r="G13636" s="8">
        <v>6664</v>
      </c>
      <c r="H13636" s="8" t="s">
        <v>13978</v>
      </c>
      <c r="I13636" s="8" t="s">
        <v>247</v>
      </c>
      <c r="J13636" s="8">
        <v>12341</v>
      </c>
      <c r="K13636" s="8" t="s">
        <v>33821</v>
      </c>
    </row>
    <row r="13637" spans="1:11" x14ac:dyDescent="0.2">
      <c r="A13637" s="8">
        <f>IF(IFERROR((MATCH(G13637,$G$1:$G$12712,0)),0),INDEX($A$1:$A$12712,MATCH(G13637,$G$1:$G$12712,0)),MAX($A$2:$A13636)+1)</f>
        <v>342</v>
      </c>
      <c r="B13637" s="8">
        <f t="shared" si="230"/>
        <v>342</v>
      </c>
      <c r="C13637" s="9" t="str">
        <f t="shared" si="229"/>
        <v>Milton L Kapp</v>
      </c>
      <c r="D13637" s="8">
        <v>75</v>
      </c>
      <c r="E13637" s="8" t="s">
        <v>26432</v>
      </c>
      <c r="F13637" s="10" t="s">
        <v>26443</v>
      </c>
      <c r="G13637" s="8">
        <v>1048</v>
      </c>
      <c r="H13637" s="8" t="s">
        <v>13962</v>
      </c>
      <c r="I13637" s="8" t="s">
        <v>200</v>
      </c>
      <c r="J13637" s="8">
        <v>9417</v>
      </c>
      <c r="K13637" s="8" t="s">
        <v>33821</v>
      </c>
    </row>
    <row r="13638" spans="1:11" x14ac:dyDescent="0.2">
      <c r="A13638" s="8">
        <f>IF(IFERROR((MATCH(G13638,$G$1:$G$12712,0)),0),INDEX($A$1:$A$12712,MATCH(G13638,$G$1:$G$12712,0)),MAX($A$2:$A13637)+1)</f>
        <v>342</v>
      </c>
      <c r="B13638" s="8">
        <f t="shared" si="230"/>
        <v>342</v>
      </c>
      <c r="C13638" s="9" t="str">
        <f t="shared" si="229"/>
        <v>Milton L Kapp</v>
      </c>
      <c r="D13638" s="8">
        <v>75</v>
      </c>
      <c r="E13638" s="8" t="s">
        <v>26432</v>
      </c>
      <c r="F13638" s="10" t="s">
        <v>26444</v>
      </c>
      <c r="G13638" s="8">
        <v>1048</v>
      </c>
      <c r="H13638" s="8" t="s">
        <v>13962</v>
      </c>
      <c r="I13638" s="8" t="s">
        <v>200</v>
      </c>
      <c r="J13638" s="8">
        <v>9417</v>
      </c>
      <c r="K13638" s="8" t="s">
        <v>33821</v>
      </c>
    </row>
    <row r="13639" spans="1:11" x14ac:dyDescent="0.2">
      <c r="A13639" s="8">
        <f>IF(IFERROR((MATCH(G13639,$G$1:$G$12712,0)),0),INDEX($A$1:$A$12712,MATCH(G13639,$G$1:$G$12712,0)),MAX($A$2:$A13638)+1)</f>
        <v>1183</v>
      </c>
      <c r="B13639" s="8">
        <f t="shared" si="230"/>
        <v>1183</v>
      </c>
      <c r="C13639" s="9" t="str">
        <f t="shared" si="229"/>
        <v>Montgomery</v>
      </c>
      <c r="D13639" s="8">
        <v>75</v>
      </c>
      <c r="E13639" s="8" t="s">
        <v>26432</v>
      </c>
      <c r="F13639" s="10" t="s">
        <v>26445</v>
      </c>
      <c r="G13639" s="8">
        <v>8025</v>
      </c>
      <c r="H13639" s="8" t="s">
        <v>15735</v>
      </c>
      <c r="I13639" s="8" t="s">
        <v>200</v>
      </c>
      <c r="J13639" s="8">
        <v>9417</v>
      </c>
      <c r="K13639" s="8" t="s">
        <v>33821</v>
      </c>
    </row>
    <row r="13640" spans="1:11" x14ac:dyDescent="0.2">
      <c r="A13640" s="8">
        <f>IF(IFERROR((MATCH(G13640,$G$1:$G$12712,0)),0),INDEX($A$1:$A$12712,MATCH(G13640,$G$1:$G$12712,0)),MAX($A$2:$A13639)+1)</f>
        <v>1183</v>
      </c>
      <c r="B13640" s="8">
        <f t="shared" si="230"/>
        <v>1183</v>
      </c>
      <c r="C13640" s="9" t="str">
        <f t="shared" si="229"/>
        <v>Montgomery</v>
      </c>
      <c r="D13640" s="8">
        <v>75</v>
      </c>
      <c r="E13640" s="8" t="s">
        <v>26432</v>
      </c>
      <c r="F13640" s="10" t="s">
        <v>26446</v>
      </c>
      <c r="G13640" s="8">
        <v>8025</v>
      </c>
      <c r="H13640" s="8" t="s">
        <v>15735</v>
      </c>
      <c r="I13640" s="8" t="s">
        <v>200</v>
      </c>
      <c r="J13640" s="8">
        <v>9417</v>
      </c>
      <c r="K13640" s="8" t="s">
        <v>33821</v>
      </c>
    </row>
    <row r="13641" spans="1:11" x14ac:dyDescent="0.2">
      <c r="A13641" s="8">
        <f>IF(IFERROR((MATCH(G13641,$G$1:$G$12712,0)),0),INDEX($A$1:$A$12712,MATCH(G13641,$G$1:$G$12712,0)),MAX($A$2:$A13640)+1)</f>
        <v>220</v>
      </c>
      <c r="B13641" s="8">
        <f t="shared" si="230"/>
        <v>220</v>
      </c>
      <c r="C13641" s="9" t="str">
        <f t="shared" si="229"/>
        <v>George Neal North</v>
      </c>
      <c r="D13641" s="8">
        <v>75</v>
      </c>
      <c r="E13641" s="8" t="s">
        <v>26432</v>
      </c>
      <c r="F13641" s="10" t="s">
        <v>26447</v>
      </c>
      <c r="G13641" s="8">
        <v>1091</v>
      </c>
      <c r="H13641" s="8" t="s">
        <v>13718</v>
      </c>
      <c r="I13641" s="8" t="s">
        <v>247</v>
      </c>
      <c r="J13641" s="8">
        <v>12341</v>
      </c>
      <c r="K13641" s="8" t="s">
        <v>33821</v>
      </c>
    </row>
    <row r="13642" spans="1:11" x14ac:dyDescent="0.2">
      <c r="A13642" s="8">
        <f>IF(IFERROR((MATCH(G13642,$G$1:$G$12712,0)),0),INDEX($A$1:$A$12712,MATCH(G13642,$G$1:$G$12712,0)),MAX($A$2:$A13641)+1)</f>
        <v>220</v>
      </c>
      <c r="B13642" s="8">
        <f t="shared" si="230"/>
        <v>220</v>
      </c>
      <c r="C13642" s="9" t="str">
        <f t="shared" si="229"/>
        <v>George Neal North</v>
      </c>
      <c r="D13642" s="8">
        <v>75</v>
      </c>
      <c r="E13642" s="8" t="s">
        <v>26432</v>
      </c>
      <c r="F13642" s="10" t="s">
        <v>26448</v>
      </c>
      <c r="G13642" s="8">
        <v>1091</v>
      </c>
      <c r="H13642" s="8" t="s">
        <v>13718</v>
      </c>
      <c r="I13642" s="8" t="s">
        <v>247</v>
      </c>
      <c r="J13642" s="8">
        <v>12341</v>
      </c>
      <c r="K13642" s="8" t="s">
        <v>33821</v>
      </c>
    </row>
    <row r="13643" spans="1:11" x14ac:dyDescent="0.2">
      <c r="A13643" s="8">
        <f>A10492</f>
        <v>9021</v>
      </c>
      <c r="B13643" s="8" t="e">
        <f t="shared" si="230"/>
        <v>#N/A</v>
      </c>
      <c r="C13643" s="9" t="str">
        <f t="shared" si="229"/>
        <v>new albin</v>
      </c>
      <c r="D13643" s="8">
        <v>75</v>
      </c>
      <c r="E13643" s="8" t="s">
        <v>26432</v>
      </c>
      <c r="F13643" s="10" t="s">
        <v>26449</v>
      </c>
      <c r="G13643" s="8"/>
      <c r="H13643" s="8"/>
      <c r="I13643" s="8"/>
      <c r="J13643" s="8"/>
      <c r="K13643" s="8" t="s">
        <v>33821</v>
      </c>
    </row>
    <row r="13644" spans="1:11" x14ac:dyDescent="0.2">
      <c r="A13644" s="8">
        <f>IF(IFERROR((MATCH(G13644,$G$1:$G$12712,0)),0),INDEX($A$1:$A$12712,MATCH(G13644,$G$1:$G$12712,0)),MAX($A$2:$A13643)+1)</f>
        <v>133</v>
      </c>
      <c r="B13644" s="8">
        <f t="shared" si="230"/>
        <v>133</v>
      </c>
      <c r="C13644" s="9" t="str">
        <f t="shared" si="229"/>
        <v>Coralville GT</v>
      </c>
      <c r="D13644" s="8">
        <v>76</v>
      </c>
      <c r="E13644" s="8" t="s">
        <v>26450</v>
      </c>
      <c r="F13644" s="10" t="s">
        <v>26451</v>
      </c>
      <c r="G13644" s="8">
        <v>1079</v>
      </c>
      <c r="H13644" s="8" t="s">
        <v>13539</v>
      </c>
      <c r="I13644" s="8" t="s">
        <v>247</v>
      </c>
      <c r="J13644" s="8">
        <v>12341</v>
      </c>
      <c r="K13644" s="8" t="s">
        <v>33821</v>
      </c>
    </row>
    <row r="13645" spans="1:11" x14ac:dyDescent="0.2">
      <c r="A13645" s="8">
        <f>A1603</f>
        <v>1100</v>
      </c>
      <c r="B13645" s="8" t="e">
        <f t="shared" si="230"/>
        <v>#N/A</v>
      </c>
      <c r="C13645" s="9" t="str">
        <f t="shared" si="229"/>
        <v>council bluffs #3</v>
      </c>
      <c r="D13645" s="8">
        <v>76</v>
      </c>
      <c r="E13645" s="8" t="s">
        <v>26450</v>
      </c>
      <c r="F13645" s="10" t="s">
        <v>26452</v>
      </c>
      <c r="G13645" s="8"/>
      <c r="H13645" s="8"/>
      <c r="I13645" s="8"/>
      <c r="J13645" s="8"/>
      <c r="K13645" s="8" t="s">
        <v>33821</v>
      </c>
    </row>
    <row r="13646" spans="1:11" x14ac:dyDescent="0.2">
      <c r="A13646" s="8">
        <f>IF(IFERROR((MATCH(G13646,$G$1:$G$12712,0)),0),INDEX($A$1:$A$12712,MATCH(G13646,$G$1:$G$12712,0)),MAX($A$2:$A13645)+1)</f>
        <v>353</v>
      </c>
      <c r="B13646" s="8">
        <f t="shared" si="230"/>
        <v>353</v>
      </c>
      <c r="C13646" s="9" t="str">
        <f t="shared" si="229"/>
        <v>Louisa</v>
      </c>
      <c r="D13646" s="8">
        <v>76</v>
      </c>
      <c r="E13646" s="8" t="s">
        <v>26450</v>
      </c>
      <c r="F13646" s="10" t="s">
        <v>26453</v>
      </c>
      <c r="G13646" s="8">
        <v>6664</v>
      </c>
      <c r="H13646" s="8" t="s">
        <v>13978</v>
      </c>
      <c r="I13646" s="8" t="s">
        <v>247</v>
      </c>
      <c r="J13646" s="8">
        <v>12341</v>
      </c>
      <c r="K13646" s="8" t="s">
        <v>33821</v>
      </c>
    </row>
    <row r="13647" spans="1:11" x14ac:dyDescent="0.2">
      <c r="A13647" s="8">
        <f>A13648</f>
        <v>386</v>
      </c>
      <c r="B13647" s="8" t="e">
        <f t="shared" si="230"/>
        <v>#N/A</v>
      </c>
      <c r="C13647" s="9" t="str">
        <f t="shared" si="229"/>
        <v>moline conventional hydro</v>
      </c>
      <c r="D13647" s="8">
        <v>76</v>
      </c>
      <c r="E13647" s="8" t="s">
        <v>26450</v>
      </c>
      <c r="F13647" s="10" t="s">
        <v>26454</v>
      </c>
      <c r="G13647" s="8"/>
      <c r="H13647" s="8"/>
      <c r="I13647" s="8"/>
      <c r="J13647" s="8"/>
      <c r="K13647" s="8" t="s">
        <v>33821</v>
      </c>
    </row>
    <row r="13648" spans="1:11" x14ac:dyDescent="0.2">
      <c r="A13648" s="8">
        <f>IF(IFERROR((MATCH(G13648,$G$1:$G$12712,0)),0),INDEX($A$1:$A$12712,MATCH(G13648,$G$1:$G$12712,0)),MAX($A$2:$A13647)+1)</f>
        <v>386</v>
      </c>
      <c r="B13648" s="8">
        <f t="shared" si="230"/>
        <v>386</v>
      </c>
      <c r="C13648" s="9" t="str">
        <f t="shared" si="229"/>
        <v>Moline</v>
      </c>
      <c r="D13648" s="8">
        <v>76</v>
      </c>
      <c r="E13648" s="8" t="s">
        <v>26450</v>
      </c>
      <c r="F13648" s="10" t="s">
        <v>26455</v>
      </c>
      <c r="G13648" s="8">
        <v>899</v>
      </c>
      <c r="H13648" s="8" t="s">
        <v>14038</v>
      </c>
      <c r="I13648" s="8" t="s">
        <v>247</v>
      </c>
      <c r="J13648" s="8">
        <v>12341</v>
      </c>
      <c r="K13648" s="8" t="s">
        <v>33821</v>
      </c>
    </row>
    <row r="13649" spans="1:11" x14ac:dyDescent="0.2">
      <c r="A13649" s="8">
        <f>IF(IFERROR((MATCH(G13649,$G$1:$G$12712,0)),0),INDEX($A$1:$A$12712,MATCH(G13649,$G$1:$G$12712,0)),MAX($A$2:$A13648)+1)</f>
        <v>220</v>
      </c>
      <c r="B13649" s="8">
        <f t="shared" si="230"/>
        <v>220</v>
      </c>
      <c r="C13649" s="9" t="str">
        <f t="shared" ref="C13649:C13712" si="231">IF(H13649="",F13649,H13649)</f>
        <v>George Neal North</v>
      </c>
      <c r="D13649" s="8">
        <v>76</v>
      </c>
      <c r="E13649" s="8" t="s">
        <v>26450</v>
      </c>
      <c r="F13649" s="10" t="s">
        <v>26456</v>
      </c>
      <c r="G13649" s="8">
        <v>1091</v>
      </c>
      <c r="H13649" s="8" t="s">
        <v>13718</v>
      </c>
      <c r="I13649" s="8" t="s">
        <v>247</v>
      </c>
      <c r="J13649" s="8">
        <v>12341</v>
      </c>
      <c r="K13649" s="8" t="s">
        <v>33821</v>
      </c>
    </row>
    <row r="13650" spans="1:11" x14ac:dyDescent="0.2">
      <c r="A13650" s="8">
        <f>IF(IFERROR((MATCH(G13650,$G$1:$G$12712,0)),0),INDEX($A$1:$A$12712,MATCH(G13650,$G$1:$G$12712,0)),MAX($A$2:$A13649)+1)</f>
        <v>434</v>
      </c>
      <c r="B13650" s="8">
        <f t="shared" si="230"/>
        <v>434</v>
      </c>
      <c r="C13650" s="9" t="str">
        <f t="shared" si="231"/>
        <v>Ottumwa</v>
      </c>
      <c r="D13650" s="8">
        <v>76</v>
      </c>
      <c r="E13650" s="8" t="s">
        <v>26450</v>
      </c>
      <c r="F13650" s="10" t="s">
        <v>26457</v>
      </c>
      <c r="G13650" s="8">
        <v>6254</v>
      </c>
      <c r="H13650" s="8" t="s">
        <v>14125</v>
      </c>
      <c r="I13650" s="8" t="s">
        <v>200</v>
      </c>
      <c r="J13650" s="8">
        <v>9417</v>
      </c>
      <c r="K13650" s="8" t="s">
        <v>33821</v>
      </c>
    </row>
    <row r="13651" spans="1:11" x14ac:dyDescent="0.2">
      <c r="A13651" s="8">
        <f>IF(IFERROR((MATCH(G13651,$G$1:$G$12712,0)),0),INDEX($A$1:$A$12712,MATCH(G13651,$G$1:$G$12712,0)),MAX($A$2:$A13650)+1)</f>
        <v>473</v>
      </c>
      <c r="B13651" s="8">
        <f t="shared" si="230"/>
        <v>473</v>
      </c>
      <c r="C13651" s="9" t="str">
        <f t="shared" si="231"/>
        <v>Quad Cities Generating Station</v>
      </c>
      <c r="D13651" s="8">
        <v>76</v>
      </c>
      <c r="E13651" s="8" t="s">
        <v>26450</v>
      </c>
      <c r="F13651" s="10" t="s">
        <v>25954</v>
      </c>
      <c r="G13651" s="8">
        <v>880</v>
      </c>
      <c r="H13651" s="8" t="s">
        <v>14206</v>
      </c>
      <c r="I13651" s="8" t="s">
        <v>1804</v>
      </c>
      <c r="J13651" s="8">
        <v>55951</v>
      </c>
      <c r="K13651" s="8" t="s">
        <v>33821</v>
      </c>
    </row>
    <row r="13652" spans="1:11" x14ac:dyDescent="0.2">
      <c r="A13652" s="8">
        <f>IF(IFERROR((MATCH(G13652,$G$1:$G$12712,0)),0),INDEX($A$1:$A$12712,MATCH(G13652,$G$1:$G$12712,0)),MAX($A$2:$A13651)+1)</f>
        <v>497</v>
      </c>
      <c r="B13652" s="8">
        <f t="shared" si="230"/>
        <v>497</v>
      </c>
      <c r="C13652" s="9" t="str">
        <f t="shared" si="231"/>
        <v>Riverside</v>
      </c>
      <c r="D13652" s="8">
        <v>76</v>
      </c>
      <c r="E13652" s="8" t="s">
        <v>26450</v>
      </c>
      <c r="F13652" s="10" t="s">
        <v>26458</v>
      </c>
      <c r="G13652" s="8">
        <v>1081</v>
      </c>
      <c r="H13652" s="8" t="s">
        <v>14242</v>
      </c>
      <c r="I13652" s="8" t="s">
        <v>247</v>
      </c>
      <c r="J13652" s="8">
        <v>12341</v>
      </c>
      <c r="K13652" s="8" t="s">
        <v>33821</v>
      </c>
    </row>
    <row r="13653" spans="1:11" x14ac:dyDescent="0.2">
      <c r="A13653" s="8">
        <f>IF(IFERROR((MATCH(G13653,$G$1:$G$12712,0)),0),INDEX($A$1:$A$12712,MATCH(G13653,$G$1:$G$12712,0)),MAX($A$2:$A13652)+1)</f>
        <v>11253</v>
      </c>
      <c r="B13653" s="8" t="e">
        <f t="shared" si="230"/>
        <v>#N/A</v>
      </c>
      <c r="C13653" s="9" t="str">
        <f t="shared" si="231"/>
        <v>common expense</v>
      </c>
      <c r="D13653" s="8">
        <v>77</v>
      </c>
      <c r="E13653" s="8" t="s">
        <v>25462</v>
      </c>
      <c r="F13653" s="10" t="s">
        <v>26459</v>
      </c>
      <c r="G13653" s="8"/>
      <c r="H13653" s="8"/>
      <c r="I13653" s="8"/>
      <c r="J13653" s="8"/>
      <c r="K13653" s="8" t="s">
        <v>33821</v>
      </c>
    </row>
    <row r="13654" spans="1:11" x14ac:dyDescent="0.2">
      <c r="A13654" s="8">
        <f>IF(IFERROR((MATCH(G13654,$G$1:$G$12712,0)),0),INDEX($A$1:$A$12712,MATCH(G13654,$G$1:$G$12712,0)),MAX($A$2:$A13653)+1)</f>
        <v>11254</v>
      </c>
      <c r="B13654" s="8" t="e">
        <f t="shared" si="230"/>
        <v>#N/A</v>
      </c>
      <c r="C13654" s="9" t="str">
        <f t="shared" si="231"/>
        <v>common expenses</v>
      </c>
      <c r="D13654" s="8">
        <v>77</v>
      </c>
      <c r="E13654" s="8" t="s">
        <v>25462</v>
      </c>
      <c r="F13654" s="10" t="s">
        <v>26460</v>
      </c>
      <c r="G13654" s="8"/>
      <c r="H13654" s="8"/>
      <c r="I13654" s="8"/>
      <c r="J13654" s="8"/>
      <c r="K13654" s="8" t="s">
        <v>33821</v>
      </c>
    </row>
    <row r="13655" spans="1:11" x14ac:dyDescent="0.2">
      <c r="A13655" s="8">
        <f>IF(IFERROR((MATCH(G13655,$G$1:$G$12712,0)),0),INDEX($A$1:$A$12712,MATCH(G13655,$G$1:$G$12712,0)),MAX($A$2:$A13654)+1)</f>
        <v>2069</v>
      </c>
      <c r="B13655" s="8">
        <f t="shared" si="230"/>
        <v>2069</v>
      </c>
      <c r="C13655" s="9" t="str">
        <f t="shared" si="231"/>
        <v>Gilbert</v>
      </c>
      <c r="D13655" s="8">
        <v>77</v>
      </c>
      <c r="E13655" s="8" t="s">
        <v>25462</v>
      </c>
      <c r="F13655" s="10" t="s">
        <v>26461</v>
      </c>
      <c r="G13655" s="8">
        <v>2393</v>
      </c>
      <c r="H13655" s="8" t="s">
        <v>16801</v>
      </c>
      <c r="I13655" s="8" t="s">
        <v>2797</v>
      </c>
      <c r="J13655" s="8">
        <v>17235</v>
      </c>
      <c r="K13655" s="8" t="s">
        <v>33821</v>
      </c>
    </row>
    <row r="13656" spans="1:11" x14ac:dyDescent="0.2">
      <c r="A13656" s="8">
        <f>IF(IFERROR((MATCH(G13656,$G$1:$G$12712,0)),0),INDEX($A$1:$A$12712,MATCH(G13656,$G$1:$G$12712,0)),MAX($A$2:$A13655)+1)</f>
        <v>2069</v>
      </c>
      <c r="B13656" s="8">
        <f t="shared" si="230"/>
        <v>2069</v>
      </c>
      <c r="C13656" s="9" t="str">
        <f t="shared" si="231"/>
        <v>Gilbert</v>
      </c>
      <c r="D13656" s="8">
        <v>77</v>
      </c>
      <c r="E13656" s="8" t="s">
        <v>25462</v>
      </c>
      <c r="F13656" s="10" t="s">
        <v>26462</v>
      </c>
      <c r="G13656" s="8">
        <v>2393</v>
      </c>
      <c r="H13656" s="8" t="s">
        <v>16801</v>
      </c>
      <c r="I13656" s="8" t="s">
        <v>2797</v>
      </c>
      <c r="J13656" s="8">
        <v>17235</v>
      </c>
      <c r="K13656" s="8" t="s">
        <v>33821</v>
      </c>
    </row>
    <row r="13657" spans="1:11" x14ac:dyDescent="0.2">
      <c r="A13657" s="8">
        <f>IF(IFERROR((MATCH(G13657,$G$1:$G$12712,0)),0),INDEX($A$1:$A$12712,MATCH(G13657,$G$1:$G$12712,0)),MAX($A$2:$A13656)+1)</f>
        <v>2069</v>
      </c>
      <c r="B13657" s="8">
        <f t="shared" si="230"/>
        <v>2069</v>
      </c>
      <c r="C13657" s="9" t="str">
        <f t="shared" si="231"/>
        <v>Gilbert</v>
      </c>
      <c r="D13657" s="8">
        <v>77</v>
      </c>
      <c r="E13657" s="8" t="s">
        <v>25462</v>
      </c>
      <c r="F13657" s="10" t="s">
        <v>26463</v>
      </c>
      <c r="G13657" s="8">
        <v>2393</v>
      </c>
      <c r="H13657" s="8" t="s">
        <v>16801</v>
      </c>
      <c r="I13657" s="8" t="s">
        <v>2797</v>
      </c>
      <c r="J13657" s="8">
        <v>17235</v>
      </c>
      <c r="K13657" s="8" t="s">
        <v>33821</v>
      </c>
    </row>
    <row r="13658" spans="1:11" x14ac:dyDescent="0.2">
      <c r="A13658" s="8">
        <f>IF(IFERROR((MATCH(G13658,$G$1:$G$12712,0)),0),INDEX($A$1:$A$12712,MATCH(G13658,$G$1:$G$12712,0)),MAX($A$2:$A13657)+1)</f>
        <v>2069</v>
      </c>
      <c r="B13658" s="8">
        <f t="shared" si="230"/>
        <v>2069</v>
      </c>
      <c r="C13658" s="9" t="str">
        <f t="shared" si="231"/>
        <v>Gilbert</v>
      </c>
      <c r="D13658" s="8">
        <v>77</v>
      </c>
      <c r="E13658" s="8" t="s">
        <v>25462</v>
      </c>
      <c r="F13658" s="10" t="s">
        <v>26464</v>
      </c>
      <c r="G13658" s="8">
        <v>2393</v>
      </c>
      <c r="H13658" s="8" t="s">
        <v>16801</v>
      </c>
      <c r="I13658" s="8" t="s">
        <v>2797</v>
      </c>
      <c r="J13658" s="8">
        <v>17235</v>
      </c>
      <c r="K13658" s="8" t="s">
        <v>33821</v>
      </c>
    </row>
    <row r="13659" spans="1:11" x14ac:dyDescent="0.2">
      <c r="A13659" s="8">
        <f>IF(IFERROR((MATCH(G13659,$G$1:$G$12712,0)),0),INDEX($A$1:$A$12712,MATCH(G13659,$G$1:$G$12712,0)),MAX($A$2:$A13658)+1)</f>
        <v>8002</v>
      </c>
      <c r="B13659" s="8">
        <f t="shared" si="230"/>
        <v>8002</v>
      </c>
      <c r="C13659" s="9" t="str">
        <f t="shared" si="231"/>
        <v>Glen Gardner</v>
      </c>
      <c r="D13659" s="8">
        <v>77</v>
      </c>
      <c r="E13659" s="8" t="s">
        <v>25462</v>
      </c>
      <c r="F13659" s="10" t="s">
        <v>26465</v>
      </c>
      <c r="G13659" s="8">
        <v>8227</v>
      </c>
      <c r="H13659" s="8" t="s">
        <v>22216</v>
      </c>
      <c r="I13659" s="8" t="s">
        <v>21928</v>
      </c>
      <c r="J13659" s="8">
        <v>17235</v>
      </c>
      <c r="K13659" s="8" t="s">
        <v>33821</v>
      </c>
    </row>
    <row r="13660" spans="1:11" x14ac:dyDescent="0.2">
      <c r="A13660" s="8">
        <f>IF(IFERROR((MATCH(G13660,$G$1:$G$12712,0)),0),INDEX($A$1:$A$12712,MATCH(G13660,$G$1:$G$12712,0)),MAX($A$2:$A13659)+1)</f>
        <v>8002</v>
      </c>
      <c r="B13660" s="8">
        <f t="shared" si="230"/>
        <v>8002</v>
      </c>
      <c r="C13660" s="9" t="str">
        <f t="shared" si="231"/>
        <v>Glen Gardner</v>
      </c>
      <c r="D13660" s="8">
        <v>77</v>
      </c>
      <c r="E13660" s="8" t="s">
        <v>25462</v>
      </c>
      <c r="F13660" s="10" t="s">
        <v>26466</v>
      </c>
      <c r="G13660" s="8">
        <v>8227</v>
      </c>
      <c r="H13660" s="8" t="s">
        <v>22216</v>
      </c>
      <c r="I13660" s="8" t="s">
        <v>21928</v>
      </c>
      <c r="J13660" s="8">
        <v>17235</v>
      </c>
      <c r="K13660" s="8" t="s">
        <v>33821</v>
      </c>
    </row>
    <row r="13661" spans="1:11" x14ac:dyDescent="0.2">
      <c r="A13661" s="8">
        <f>IF(IFERROR((MATCH(G13661,$G$1:$G$12712,0)),0),INDEX($A$1:$A$12712,MATCH(G13661,$G$1:$G$12712,0)),MAX($A$2:$A13660)+1)</f>
        <v>1159</v>
      </c>
      <c r="B13661" s="8">
        <f t="shared" si="230"/>
        <v>1159</v>
      </c>
      <c r="C13661" s="9" t="str">
        <f t="shared" si="231"/>
        <v>Keystone</v>
      </c>
      <c r="D13661" s="8">
        <v>77</v>
      </c>
      <c r="E13661" s="8" t="s">
        <v>25462</v>
      </c>
      <c r="F13661" s="10" t="s">
        <v>26467</v>
      </c>
      <c r="G13661" s="8">
        <v>3136</v>
      </c>
      <c r="H13661" s="8" t="s">
        <v>15663</v>
      </c>
      <c r="I13661" s="8" t="s">
        <v>1981</v>
      </c>
      <c r="J13661" s="8">
        <v>15873</v>
      </c>
      <c r="K13661" s="8" t="s">
        <v>33821</v>
      </c>
    </row>
    <row r="13662" spans="1:11" x14ac:dyDescent="0.2">
      <c r="A13662" s="8">
        <f>IF(IFERROR((MATCH(G13662,$G$1:$G$12712,0)),0),INDEX($A$1:$A$12712,MATCH(G13662,$G$1:$G$12712,0)),MAX($A$2:$A13661)+1)</f>
        <v>11255</v>
      </c>
      <c r="B13662" s="8" t="e">
        <f t="shared" si="230"/>
        <v>#N/A</v>
      </c>
      <c r="C13662" s="9" t="str">
        <f t="shared" si="231"/>
        <v>n/a</v>
      </c>
      <c r="D13662" s="8">
        <v>77</v>
      </c>
      <c r="E13662" s="8" t="s">
        <v>25462</v>
      </c>
      <c r="F13662" s="10" t="s">
        <v>25468</v>
      </c>
      <c r="G13662" s="8"/>
      <c r="H13662" s="8"/>
      <c r="I13662" s="8"/>
      <c r="J13662" s="8"/>
      <c r="K13662" s="8" t="s">
        <v>33821</v>
      </c>
    </row>
    <row r="13663" spans="1:11" x14ac:dyDescent="0.2">
      <c r="A13663" s="8">
        <f>IF(IFERROR((MATCH(G13663,$G$1:$G$12712,0)),0),INDEX($A$1:$A$12712,MATCH(G13663,$G$1:$G$12712,0)),MAX($A$2:$A13662)+1)</f>
        <v>2067</v>
      </c>
      <c r="B13663" s="8">
        <f t="shared" si="230"/>
        <v>2067</v>
      </c>
      <c r="C13663" s="9" t="str">
        <f t="shared" si="231"/>
        <v>Oyster Creek</v>
      </c>
      <c r="D13663" s="8">
        <v>77</v>
      </c>
      <c r="E13663" s="8" t="s">
        <v>25462</v>
      </c>
      <c r="F13663" s="10" t="s">
        <v>26468</v>
      </c>
      <c r="G13663" s="8">
        <v>2388</v>
      </c>
      <c r="H13663" s="8" t="s">
        <v>16799</v>
      </c>
      <c r="I13663" s="8" t="s">
        <v>1804</v>
      </c>
      <c r="J13663" s="8">
        <v>55951</v>
      </c>
      <c r="K13663" s="8" t="s">
        <v>33821</v>
      </c>
    </row>
    <row r="13664" spans="1:11" x14ac:dyDescent="0.2">
      <c r="A13664" s="8">
        <f>IF(IFERROR((MATCH(G13664,$G$1:$G$12712,0)),0),INDEX($A$1:$A$12712,MATCH(G13664,$G$1:$G$12712,0)),MAX($A$2:$A13663)+1)</f>
        <v>2068</v>
      </c>
      <c r="B13664" s="8">
        <f t="shared" si="230"/>
        <v>2068</v>
      </c>
      <c r="C13664" s="9" t="str">
        <f t="shared" si="231"/>
        <v>Sayreville</v>
      </c>
      <c r="D13664" s="8">
        <v>77</v>
      </c>
      <c r="E13664" s="8" t="s">
        <v>25462</v>
      </c>
      <c r="F13664" s="10" t="s">
        <v>26469</v>
      </c>
      <c r="G13664" s="8">
        <v>2390</v>
      </c>
      <c r="H13664" s="8" t="s">
        <v>16800</v>
      </c>
      <c r="I13664" s="8" t="s">
        <v>2797</v>
      </c>
      <c r="J13664" s="8">
        <v>17235</v>
      </c>
      <c r="K13664" s="8" t="s">
        <v>33821</v>
      </c>
    </row>
    <row r="13665" spans="1:11" x14ac:dyDescent="0.2">
      <c r="A13665" s="8">
        <f>IF(IFERROR((MATCH(G13665,$G$1:$G$12712,0)),0),INDEX($A$1:$A$12712,MATCH(G13665,$G$1:$G$12712,0)),MAX($A$2:$A13664)+1)</f>
        <v>3187</v>
      </c>
      <c r="B13665" s="8">
        <f t="shared" si="230"/>
        <v>3187</v>
      </c>
      <c r="C13665" s="9" t="str">
        <f t="shared" si="231"/>
        <v>Sayreville Cogeneration Facility</v>
      </c>
      <c r="D13665" s="8">
        <v>77</v>
      </c>
      <c r="E13665" s="8" t="s">
        <v>25462</v>
      </c>
      <c r="F13665" s="10" t="s">
        <v>26469</v>
      </c>
      <c r="G13665" s="8">
        <v>10308</v>
      </c>
      <c r="H13665" s="8" t="s">
        <v>17915</v>
      </c>
      <c r="I13665" s="8" t="s">
        <v>2748</v>
      </c>
      <c r="J13665" s="8">
        <v>22290</v>
      </c>
      <c r="K13665" s="8" t="s">
        <v>33821</v>
      </c>
    </row>
    <row r="13666" spans="1:11" x14ac:dyDescent="0.2">
      <c r="A13666" s="8">
        <f>IF(IFERROR((MATCH(G13666,$G$1:$G$12712,0)),0),INDEX($A$1:$A$12712,MATCH(G13666,$G$1:$G$12712,0)),MAX($A$2:$A13665)+1)</f>
        <v>11256</v>
      </c>
      <c r="B13666" s="8" t="e">
        <f t="shared" si="230"/>
        <v>#N/A</v>
      </c>
      <c r="C13666" s="9" t="str">
        <f t="shared" si="231"/>
        <v>see note on p. 450</v>
      </c>
      <c r="D13666" s="8">
        <v>77</v>
      </c>
      <c r="E13666" s="8" t="s">
        <v>25462</v>
      </c>
      <c r="F13666" s="10" t="s">
        <v>26470</v>
      </c>
      <c r="G13666" s="8"/>
      <c r="H13666" s="8"/>
      <c r="I13666" s="8"/>
      <c r="J13666" s="8"/>
      <c r="K13666" s="8" t="s">
        <v>33821</v>
      </c>
    </row>
    <row r="13667" spans="1:11" x14ac:dyDescent="0.2">
      <c r="A13667" s="8">
        <f>IF(IFERROR((MATCH(G13667,$G$1:$G$12712,0)),0),INDEX($A$1:$A$12712,MATCH(G13667,$G$1:$G$12712,0)),MAX($A$2:$A13666)+1)</f>
        <v>11257</v>
      </c>
      <c r="B13667" s="8" t="e">
        <f t="shared" si="230"/>
        <v>#N/A</v>
      </c>
      <c r="C13667" s="9" t="str">
        <f t="shared" si="231"/>
        <v>tmi unit #1</v>
      </c>
      <c r="D13667" s="8">
        <v>77</v>
      </c>
      <c r="E13667" s="8" t="s">
        <v>25462</v>
      </c>
      <c r="F13667" s="10" t="s">
        <v>26471</v>
      </c>
      <c r="G13667" s="8"/>
      <c r="H13667" s="8"/>
      <c r="I13667" s="8"/>
      <c r="J13667" s="8"/>
      <c r="K13667" s="8" t="s">
        <v>33821</v>
      </c>
    </row>
    <row r="13668" spans="1:11" x14ac:dyDescent="0.2">
      <c r="A13668" s="8">
        <f>IF(IFERROR((MATCH(G13668,$G$1:$G$12712,0)),0),INDEX($A$1:$A$12712,MATCH(G13668,$G$1:$G$12712,0)),MAX($A$2:$A13667)+1)</f>
        <v>8192</v>
      </c>
      <c r="B13668" s="8">
        <f t="shared" si="230"/>
        <v>8192</v>
      </c>
      <c r="C13668" s="9" t="str">
        <f t="shared" si="231"/>
        <v>Werner</v>
      </c>
      <c r="D13668" s="8">
        <v>77</v>
      </c>
      <c r="E13668" s="8" t="s">
        <v>25462</v>
      </c>
      <c r="F13668" s="10" t="s">
        <v>26472</v>
      </c>
      <c r="G13668" s="8">
        <v>2385</v>
      </c>
      <c r="H13668" s="8" t="s">
        <v>22399</v>
      </c>
      <c r="I13668" s="8" t="s">
        <v>21928</v>
      </c>
      <c r="J13668" s="8">
        <v>17235</v>
      </c>
      <c r="K13668" s="8" t="s">
        <v>33821</v>
      </c>
    </row>
    <row r="13669" spans="1:11" x14ac:dyDescent="0.2">
      <c r="A13669" s="8">
        <f>IF(IFERROR((MATCH(G13669,$G$1:$G$12712,0)),0),INDEX($A$1:$A$12712,MATCH(G13669,$G$1:$G$12712,0)),MAX($A$2:$A13668)+1)</f>
        <v>863</v>
      </c>
      <c r="B13669" s="8">
        <f t="shared" si="230"/>
        <v>863</v>
      </c>
      <c r="C13669" s="9" t="str">
        <f t="shared" si="231"/>
        <v>London</v>
      </c>
      <c r="D13669" s="8">
        <v>78</v>
      </c>
      <c r="E13669" s="8" t="s">
        <v>26473</v>
      </c>
      <c r="F13669" s="10" t="s">
        <v>26474</v>
      </c>
      <c r="G13669" s="8">
        <v>6560</v>
      </c>
      <c r="H13669" s="8" t="s">
        <v>14954</v>
      </c>
      <c r="I13669" s="8" t="s">
        <v>38</v>
      </c>
      <c r="J13669" s="8">
        <v>733</v>
      </c>
      <c r="K13669" s="8" t="s">
        <v>33821</v>
      </c>
    </row>
    <row r="13670" spans="1:11" x14ac:dyDescent="0.2">
      <c r="A13670" s="8">
        <f>IF(IFERROR((MATCH(G13670,$G$1:$G$12712,0)),0),INDEX($A$1:$A$12712,MATCH(G13670,$G$1:$G$12712,0)),MAX($A$2:$A13669)+1)</f>
        <v>865</v>
      </c>
      <c r="B13670" s="8">
        <f t="shared" si="230"/>
        <v>865</v>
      </c>
      <c r="C13670" s="9" t="str">
        <f t="shared" si="231"/>
        <v>Marmet</v>
      </c>
      <c r="D13670" s="8">
        <v>78</v>
      </c>
      <c r="E13670" s="8" t="s">
        <v>26473</v>
      </c>
      <c r="F13670" s="10" t="s">
        <v>26475</v>
      </c>
      <c r="G13670" s="8">
        <v>6561</v>
      </c>
      <c r="H13670" s="8" t="s">
        <v>14958</v>
      </c>
      <c r="I13670" s="8" t="s">
        <v>38</v>
      </c>
      <c r="J13670" s="8">
        <v>733</v>
      </c>
      <c r="K13670" s="8" t="s">
        <v>33821</v>
      </c>
    </row>
    <row r="13671" spans="1:11" x14ac:dyDescent="0.2">
      <c r="A13671" s="8">
        <f>IF(IFERROR((MATCH(G13671,$G$1:$G$12712,0)),0),INDEX($A$1:$A$12712,MATCH(G13671,$G$1:$G$12712,0)),MAX($A$2:$A13670)+1)</f>
        <v>862</v>
      </c>
      <c r="B13671" s="8">
        <f t="shared" si="230"/>
        <v>862</v>
      </c>
      <c r="C13671" s="9" t="str">
        <f t="shared" si="231"/>
        <v>Winfield</v>
      </c>
      <c r="D13671" s="8">
        <v>78</v>
      </c>
      <c r="E13671" s="8" t="s">
        <v>26473</v>
      </c>
      <c r="F13671" s="10" t="s">
        <v>26476</v>
      </c>
      <c r="G13671" s="8">
        <v>6562</v>
      </c>
      <c r="H13671" s="8" t="s">
        <v>14952</v>
      </c>
      <c r="I13671" s="8" t="s">
        <v>38</v>
      </c>
      <c r="J13671" s="8">
        <v>733</v>
      </c>
      <c r="K13671" s="8" t="s">
        <v>33821</v>
      </c>
    </row>
    <row r="13672" spans="1:11" x14ac:dyDescent="0.2">
      <c r="A13672" s="8">
        <f>IF(IFERROR((MATCH(G13672,$G$1:$G$12712,0)),0),INDEX($A$1:$A$12712,MATCH(G13672,$G$1:$G$12712,0)),MAX($A$2:$A13671)+1)</f>
        <v>6325</v>
      </c>
      <c r="B13672" s="8">
        <f t="shared" si="230"/>
        <v>6325</v>
      </c>
      <c r="C13672" s="9" t="str">
        <f t="shared" si="231"/>
        <v>Grand Ave Plant</v>
      </c>
      <c r="D13672" s="8">
        <v>79</v>
      </c>
      <c r="E13672" s="8" t="s">
        <v>26477</v>
      </c>
      <c r="F13672" s="10" t="s">
        <v>26478</v>
      </c>
      <c r="G13672" s="8">
        <v>58205</v>
      </c>
      <c r="H13672" s="8" t="s">
        <v>20693</v>
      </c>
      <c r="I13672" s="8" t="s">
        <v>3760</v>
      </c>
      <c r="J13672" s="8">
        <v>58176</v>
      </c>
      <c r="K13672" s="8" t="s">
        <v>33821</v>
      </c>
    </row>
    <row r="13673" spans="1:11" x14ac:dyDescent="0.2">
      <c r="A13673" s="8">
        <f>IF(IFERROR((MATCH(G13673,$G$1:$G$12712,0)),0),INDEX($A$1:$A$12712,MATCH(G13673,$G$1:$G$12712,0)),MAX($A$2:$A13672)+1)</f>
        <v>264</v>
      </c>
      <c r="B13673" s="8">
        <f t="shared" si="230"/>
        <v>264</v>
      </c>
      <c r="C13673" s="9" t="str">
        <f t="shared" si="231"/>
        <v>Hawthorn</v>
      </c>
      <c r="D13673" s="8">
        <v>79</v>
      </c>
      <c r="E13673" s="8" t="s">
        <v>26477</v>
      </c>
      <c r="F13673" s="10" t="s">
        <v>26479</v>
      </c>
      <c r="G13673" s="8">
        <v>2079</v>
      </c>
      <c r="H13673" s="8" t="s">
        <v>13804</v>
      </c>
      <c r="I13673" s="8" t="s">
        <v>211</v>
      </c>
      <c r="J13673" s="8">
        <v>10000</v>
      </c>
      <c r="K13673" s="8" t="s">
        <v>33821</v>
      </c>
    </row>
    <row r="13674" spans="1:11" x14ac:dyDescent="0.2">
      <c r="A13674" s="8">
        <f>IF(IFERROR((MATCH(G13674,$G$1:$G$12712,0)),0),INDEX($A$1:$A$12712,MATCH(G13674,$G$1:$G$12712,0)),MAX($A$2:$A13673)+1)</f>
        <v>264</v>
      </c>
      <c r="B13674" s="8">
        <f t="shared" si="230"/>
        <v>264</v>
      </c>
      <c r="C13674" s="9" t="str">
        <f t="shared" si="231"/>
        <v>Hawthorn</v>
      </c>
      <c r="D13674" s="8">
        <v>79</v>
      </c>
      <c r="E13674" s="8" t="s">
        <v>26477</v>
      </c>
      <c r="F13674" s="10" t="s">
        <v>26480</v>
      </c>
      <c r="G13674" s="8">
        <v>2079</v>
      </c>
      <c r="H13674" s="8" t="s">
        <v>13804</v>
      </c>
      <c r="I13674" s="8" t="s">
        <v>211</v>
      </c>
      <c r="J13674" s="8">
        <v>10000</v>
      </c>
      <c r="K13674" s="8" t="s">
        <v>33821</v>
      </c>
    </row>
    <row r="13675" spans="1:11" x14ac:dyDescent="0.2">
      <c r="A13675" s="8">
        <f>IF(IFERROR((MATCH(G13675,$G$1:$G$12712,0)),0),INDEX($A$1:$A$12712,MATCH(G13675,$G$1:$G$12712,0)),MAX($A$2:$A13674)+1)</f>
        <v>264</v>
      </c>
      <c r="B13675" s="8">
        <f t="shared" si="230"/>
        <v>264</v>
      </c>
      <c r="C13675" s="9" t="str">
        <f t="shared" si="231"/>
        <v>Hawthorn</v>
      </c>
      <c r="D13675" s="8">
        <v>79</v>
      </c>
      <c r="E13675" s="8" t="s">
        <v>26477</v>
      </c>
      <c r="F13675" s="10" t="s">
        <v>26481</v>
      </c>
      <c r="G13675" s="8">
        <v>2079</v>
      </c>
      <c r="H13675" s="8" t="s">
        <v>13804</v>
      </c>
      <c r="I13675" s="8" t="s">
        <v>211</v>
      </c>
      <c r="J13675" s="8">
        <v>10000</v>
      </c>
      <c r="K13675" s="8" t="s">
        <v>33821</v>
      </c>
    </row>
    <row r="13676" spans="1:11" x14ac:dyDescent="0.2">
      <c r="A13676" s="8">
        <f>IF(IFERROR((MATCH(G13676,$G$1:$G$12712,0)),0),INDEX($A$1:$A$12712,MATCH(G13676,$G$1:$G$12712,0)),MAX($A$2:$A13675)+1)</f>
        <v>264</v>
      </c>
      <c r="B13676" s="8">
        <f t="shared" si="230"/>
        <v>264</v>
      </c>
      <c r="C13676" s="9" t="str">
        <f t="shared" si="231"/>
        <v>Hawthorn</v>
      </c>
      <c r="D13676" s="8">
        <v>79</v>
      </c>
      <c r="E13676" s="8" t="s">
        <v>26477</v>
      </c>
      <c r="F13676" s="10" t="s">
        <v>26482</v>
      </c>
      <c r="G13676" s="8">
        <v>2079</v>
      </c>
      <c r="H13676" s="8" t="s">
        <v>13804</v>
      </c>
      <c r="I13676" s="8" t="s">
        <v>211</v>
      </c>
      <c r="J13676" s="8">
        <v>10000</v>
      </c>
      <c r="K13676" s="8" t="s">
        <v>33821</v>
      </c>
    </row>
    <row r="13677" spans="1:11" x14ac:dyDescent="0.2">
      <c r="A13677" s="8">
        <f>IF(IFERROR((MATCH(G13677,$G$1:$G$12712,0)),0),INDEX($A$1:$A$12712,MATCH(G13677,$G$1:$G$12712,0)),MAX($A$2:$A13676)+1)</f>
        <v>11258</v>
      </c>
      <c r="B13677" s="8" t="e">
        <f t="shared" si="230"/>
        <v>#N/A</v>
      </c>
      <c r="C13677" s="9" t="str">
        <f t="shared" si="231"/>
        <v>na</v>
      </c>
      <c r="D13677" s="8">
        <v>79</v>
      </c>
      <c r="E13677" s="8" t="s">
        <v>26477</v>
      </c>
      <c r="F13677" s="10" t="s">
        <v>26220</v>
      </c>
      <c r="G13677" s="8"/>
      <c r="H13677" s="8"/>
      <c r="I13677" s="8"/>
      <c r="J13677" s="8"/>
      <c r="K13677" s="8" t="s">
        <v>33821</v>
      </c>
    </row>
    <row r="13678" spans="1:11" x14ac:dyDescent="0.2">
      <c r="A13678" s="8">
        <f>IF(IFERROR((MATCH(G13678,$G$1:$G$12712,0)),0),INDEX($A$1:$A$12712,MATCH(G13678,$G$1:$G$12712,0)),MAX($A$2:$A13677)+1)</f>
        <v>649</v>
      </c>
      <c r="B13678" s="8">
        <f t="shared" si="230"/>
        <v>649</v>
      </c>
      <c r="C13678" s="9" t="str">
        <f t="shared" si="231"/>
        <v>Wolf Creek Generating Station</v>
      </c>
      <c r="D13678" s="8">
        <v>79</v>
      </c>
      <c r="E13678" s="8" t="s">
        <v>26477</v>
      </c>
      <c r="F13678" s="10" t="s">
        <v>26483</v>
      </c>
      <c r="G13678" s="8">
        <v>210</v>
      </c>
      <c r="H13678" s="8" t="s">
        <v>14561</v>
      </c>
      <c r="I13678" s="8" t="s">
        <v>485</v>
      </c>
      <c r="J13678" s="8">
        <v>20893</v>
      </c>
      <c r="K13678" s="8" t="s">
        <v>33821</v>
      </c>
    </row>
    <row r="13679" spans="1:11" x14ac:dyDescent="0.2">
      <c r="A13679" s="8">
        <f>IF(IFERROR((MATCH(G13679,$G$1:$G$12712,0)),0),INDEX($A$1:$A$12712,MATCH(G13679,$G$1:$G$12712,0)),MAX($A$2:$A13678)+1)</f>
        <v>649</v>
      </c>
      <c r="B13679" s="8">
        <f t="shared" si="230"/>
        <v>649</v>
      </c>
      <c r="C13679" s="9" t="str">
        <f t="shared" si="231"/>
        <v>Wolf Creek Generating Station</v>
      </c>
      <c r="D13679" s="8">
        <v>79</v>
      </c>
      <c r="E13679" s="8" t="s">
        <v>26477</v>
      </c>
      <c r="F13679" s="10" t="s">
        <v>26484</v>
      </c>
      <c r="G13679" s="8">
        <v>210</v>
      </c>
      <c r="H13679" s="8" t="s">
        <v>14561</v>
      </c>
      <c r="I13679" s="8" t="s">
        <v>485</v>
      </c>
      <c r="J13679" s="8">
        <v>20893</v>
      </c>
      <c r="K13679" s="8" t="s">
        <v>33821</v>
      </c>
    </row>
    <row r="13680" spans="1:11" x14ac:dyDescent="0.2">
      <c r="A13680" s="8">
        <f>IF(IFERROR((MATCH(G13680,$G$1:$G$12712,0)),0),INDEX($A$1:$A$12712,MATCH(G13680,$G$1:$G$12712,0)),MAX($A$2:$A13679)+1)</f>
        <v>244</v>
      </c>
      <c r="B13680" s="8">
        <f t="shared" si="230"/>
        <v>244</v>
      </c>
      <c r="C13680" s="9" t="str">
        <f t="shared" si="231"/>
        <v>Gordon Evans Energy Center</v>
      </c>
      <c r="D13680" s="8">
        <v>80</v>
      </c>
      <c r="E13680" s="8" t="s">
        <v>26485</v>
      </c>
      <c r="F13680" s="10" t="s">
        <v>26486</v>
      </c>
      <c r="G13680" s="8">
        <v>1240</v>
      </c>
      <c r="H13680" s="8" t="s">
        <v>13760</v>
      </c>
      <c r="I13680" s="8" t="s">
        <v>213</v>
      </c>
      <c r="J13680" s="8">
        <v>10005</v>
      </c>
      <c r="K13680" s="8" t="s">
        <v>33821</v>
      </c>
    </row>
    <row r="13681" spans="1:11" x14ac:dyDescent="0.2">
      <c r="A13681" s="8">
        <f>IF(IFERROR((MATCH(G13681,$G$1:$G$12712,0)),0),INDEX($A$1:$A$12712,MATCH(G13681,$G$1:$G$12712,0)),MAX($A$2:$A13680)+1)</f>
        <v>244</v>
      </c>
      <c r="B13681" s="8">
        <f t="shared" si="230"/>
        <v>244</v>
      </c>
      <c r="C13681" s="9" t="str">
        <f t="shared" si="231"/>
        <v>Gordon Evans Energy Center</v>
      </c>
      <c r="D13681" s="8">
        <v>80</v>
      </c>
      <c r="E13681" s="8" t="s">
        <v>26485</v>
      </c>
      <c r="F13681" s="10" t="s">
        <v>26487</v>
      </c>
      <c r="G13681" s="8">
        <v>1240</v>
      </c>
      <c r="H13681" s="8" t="s">
        <v>13760</v>
      </c>
      <c r="I13681" s="8" t="s">
        <v>213</v>
      </c>
      <c r="J13681" s="8">
        <v>10005</v>
      </c>
      <c r="K13681" s="8" t="s">
        <v>33821</v>
      </c>
    </row>
    <row r="13682" spans="1:11" x14ac:dyDescent="0.2">
      <c r="A13682" s="8">
        <f>IF(IFERROR((MATCH(G13682,$G$1:$G$12712,0)),0),INDEX($A$1:$A$12712,MATCH(G13682,$G$1:$G$12712,0)),MAX($A$2:$A13681)+1)</f>
        <v>307</v>
      </c>
      <c r="B13682" s="8">
        <f t="shared" ref="B13682:B13745" si="232">IF(COUNTIF($G$1:$G$12712,G13682&gt;0),0,INDEX($A$1:$A$12712,MATCH(G13682,$G$1:$G$12712,0)))</f>
        <v>307</v>
      </c>
      <c r="C13682" s="9" t="str">
        <f t="shared" si="231"/>
        <v>Jeffrey Energy Center</v>
      </c>
      <c r="D13682" s="8">
        <v>80</v>
      </c>
      <c r="E13682" s="8" t="s">
        <v>26485</v>
      </c>
      <c r="F13682" s="10" t="s">
        <v>26488</v>
      </c>
      <c r="G13682" s="8">
        <v>6068</v>
      </c>
      <c r="H13682" s="8" t="s">
        <v>13891</v>
      </c>
      <c r="I13682" s="8" t="s">
        <v>472</v>
      </c>
      <c r="J13682" s="8">
        <v>22500</v>
      </c>
      <c r="K13682" s="8" t="s">
        <v>33821</v>
      </c>
    </row>
    <row r="13683" spans="1:11" x14ac:dyDescent="0.2">
      <c r="A13683" s="8">
        <f>IF(IFERROR((MATCH(G13683,$G$1:$G$12712,0)),0),INDEX($A$1:$A$12712,MATCH(G13683,$G$1:$G$12712,0)),MAX($A$2:$A13682)+1)</f>
        <v>336</v>
      </c>
      <c r="B13683" s="8">
        <f t="shared" si="232"/>
        <v>336</v>
      </c>
      <c r="C13683" s="9" t="str">
        <f t="shared" si="231"/>
        <v>La Cygne</v>
      </c>
      <c r="D13683" s="8">
        <v>80</v>
      </c>
      <c r="E13683" s="8" t="s">
        <v>26485</v>
      </c>
      <c r="F13683" s="10" t="s">
        <v>26489</v>
      </c>
      <c r="G13683" s="8">
        <v>1241</v>
      </c>
      <c r="H13683" s="8" t="s">
        <v>13946</v>
      </c>
      <c r="I13683" s="8" t="s">
        <v>211</v>
      </c>
      <c r="J13683" s="8">
        <v>10000</v>
      </c>
      <c r="K13683" s="8" t="s">
        <v>33821</v>
      </c>
    </row>
    <row r="13684" spans="1:11" x14ac:dyDescent="0.2">
      <c r="A13684" s="8">
        <f>IF(IFERROR((MATCH(G13684,$G$1:$G$12712,0)),0),INDEX($A$1:$A$12712,MATCH(G13684,$G$1:$G$12712,0)),MAX($A$2:$A13683)+1)</f>
        <v>336</v>
      </c>
      <c r="B13684" s="8">
        <f t="shared" si="232"/>
        <v>336</v>
      </c>
      <c r="C13684" s="9" t="str">
        <f t="shared" si="231"/>
        <v>La Cygne</v>
      </c>
      <c r="D13684" s="8">
        <v>80</v>
      </c>
      <c r="E13684" s="8" t="s">
        <v>26485</v>
      </c>
      <c r="F13684" s="10" t="s">
        <v>26490</v>
      </c>
      <c r="G13684" s="8">
        <v>1241</v>
      </c>
      <c r="H13684" s="8" t="s">
        <v>13946</v>
      </c>
      <c r="I13684" s="8" t="s">
        <v>211</v>
      </c>
      <c r="J13684" s="8">
        <v>10000</v>
      </c>
      <c r="K13684" s="8" t="s">
        <v>33821</v>
      </c>
    </row>
    <row r="13685" spans="1:11" x14ac:dyDescent="0.2">
      <c r="A13685" s="8">
        <f>IF(IFERROR((MATCH(G13685,$G$1:$G$12712,0)),0),INDEX($A$1:$A$12712,MATCH(G13685,$G$1:$G$12712,0)),MAX($A$2:$A13684)+1)</f>
        <v>336</v>
      </c>
      <c r="B13685" s="8">
        <f t="shared" si="232"/>
        <v>336</v>
      </c>
      <c r="C13685" s="9" t="str">
        <f t="shared" si="231"/>
        <v>La Cygne</v>
      </c>
      <c r="D13685" s="8">
        <v>80</v>
      </c>
      <c r="E13685" s="8" t="s">
        <v>26485</v>
      </c>
      <c r="F13685" s="10" t="s">
        <v>26491</v>
      </c>
      <c r="G13685" s="8">
        <v>1241</v>
      </c>
      <c r="H13685" s="8" t="s">
        <v>13946</v>
      </c>
      <c r="I13685" s="8" t="s">
        <v>211</v>
      </c>
      <c r="J13685" s="8">
        <v>10000</v>
      </c>
      <c r="K13685" s="8" t="s">
        <v>33821</v>
      </c>
    </row>
    <row r="13686" spans="1:11" x14ac:dyDescent="0.2">
      <c r="A13686" s="8">
        <f>IF(IFERROR((MATCH(G13686,$G$1:$G$12712,0)),0),INDEX($A$1:$A$12712,MATCH(G13686,$G$1:$G$12712,0)),MAX($A$2:$A13685)+1)</f>
        <v>336</v>
      </c>
      <c r="B13686" s="8">
        <f t="shared" si="232"/>
        <v>336</v>
      </c>
      <c r="C13686" s="9" t="str">
        <f t="shared" si="231"/>
        <v>La Cygne</v>
      </c>
      <c r="D13686" s="8">
        <v>80</v>
      </c>
      <c r="E13686" s="8" t="s">
        <v>26485</v>
      </c>
      <c r="F13686" s="10" t="s">
        <v>26492</v>
      </c>
      <c r="G13686" s="8">
        <v>1241</v>
      </c>
      <c r="H13686" s="8" t="s">
        <v>13946</v>
      </c>
      <c r="I13686" s="8" t="s">
        <v>211</v>
      </c>
      <c r="J13686" s="8">
        <v>10000</v>
      </c>
      <c r="K13686" s="8" t="s">
        <v>33821</v>
      </c>
    </row>
    <row r="13687" spans="1:11" x14ac:dyDescent="0.2">
      <c r="A13687" s="8">
        <f>IF(IFERROR((MATCH(G13687,$G$1:$G$12712,0)),0),INDEX($A$1:$A$12712,MATCH(G13687,$G$1:$G$12712,0)),MAX($A$2:$A13686)+1)</f>
        <v>336</v>
      </c>
      <c r="B13687" s="8">
        <f t="shared" si="232"/>
        <v>336</v>
      </c>
      <c r="C13687" s="9" t="str">
        <f t="shared" si="231"/>
        <v>La Cygne</v>
      </c>
      <c r="D13687" s="8">
        <v>80</v>
      </c>
      <c r="E13687" s="8" t="s">
        <v>26485</v>
      </c>
      <c r="F13687" s="10" t="s">
        <v>26493</v>
      </c>
      <c r="G13687" s="8">
        <v>1241</v>
      </c>
      <c r="H13687" s="8" t="s">
        <v>13946</v>
      </c>
      <c r="I13687" s="8" t="s">
        <v>211</v>
      </c>
      <c r="J13687" s="8">
        <v>10000</v>
      </c>
      <c r="K13687" s="8" t="s">
        <v>33821</v>
      </c>
    </row>
    <row r="13688" spans="1:11" x14ac:dyDescent="0.2">
      <c r="A13688" s="8">
        <f>IF(IFERROR((MATCH(G13688,$G$1:$G$12712,0)),0),INDEX($A$1:$A$12712,MATCH(G13688,$G$1:$G$12712,0)),MAX($A$2:$A13687)+1)</f>
        <v>336</v>
      </c>
      <c r="B13688" s="8">
        <f t="shared" si="232"/>
        <v>336</v>
      </c>
      <c r="C13688" s="9" t="str">
        <f t="shared" si="231"/>
        <v>La Cygne</v>
      </c>
      <c r="D13688" s="8">
        <v>80</v>
      </c>
      <c r="E13688" s="8" t="s">
        <v>26485</v>
      </c>
      <c r="F13688" s="10" t="s">
        <v>26494</v>
      </c>
      <c r="G13688" s="8">
        <v>1241</v>
      </c>
      <c r="H13688" s="8" t="s">
        <v>13946</v>
      </c>
      <c r="I13688" s="8" t="s">
        <v>211</v>
      </c>
      <c r="J13688" s="8">
        <v>10000</v>
      </c>
      <c r="K13688" s="8" t="s">
        <v>33821</v>
      </c>
    </row>
    <row r="13689" spans="1:11" x14ac:dyDescent="0.2">
      <c r="A13689" s="8">
        <f>IF(IFERROR((MATCH(G13689,$G$1:$G$12712,0)),0),INDEX($A$1:$A$12712,MATCH(G13689,$G$1:$G$12712,0)),MAX($A$2:$A13688)+1)</f>
        <v>336</v>
      </c>
      <c r="B13689" s="8">
        <f t="shared" si="232"/>
        <v>336</v>
      </c>
      <c r="C13689" s="9" t="str">
        <f t="shared" si="231"/>
        <v>La Cygne</v>
      </c>
      <c r="D13689" s="8">
        <v>80</v>
      </c>
      <c r="E13689" s="8" t="s">
        <v>26485</v>
      </c>
      <c r="F13689" s="10" t="s">
        <v>26495</v>
      </c>
      <c r="G13689" s="8">
        <v>1241</v>
      </c>
      <c r="H13689" s="8" t="s">
        <v>13946</v>
      </c>
      <c r="I13689" s="8" t="s">
        <v>211</v>
      </c>
      <c r="J13689" s="8">
        <v>10000</v>
      </c>
      <c r="K13689" s="8" t="s">
        <v>33821</v>
      </c>
    </row>
    <row r="13690" spans="1:11" x14ac:dyDescent="0.2">
      <c r="A13690" s="8">
        <f>IF(IFERROR((MATCH(G13690,$G$1:$G$12712,0)),0),INDEX($A$1:$A$12712,MATCH(G13690,$G$1:$G$12712,0)),MAX($A$2:$A13689)+1)</f>
        <v>336</v>
      </c>
      <c r="B13690" s="8">
        <f t="shared" si="232"/>
        <v>336</v>
      </c>
      <c r="C13690" s="9" t="str">
        <f t="shared" si="231"/>
        <v>La Cygne</v>
      </c>
      <c r="D13690" s="8">
        <v>80</v>
      </c>
      <c r="E13690" s="8" t="s">
        <v>26485</v>
      </c>
      <c r="F13690" s="10" t="s">
        <v>26496</v>
      </c>
      <c r="G13690" s="8">
        <v>1241</v>
      </c>
      <c r="H13690" s="8" t="s">
        <v>13946</v>
      </c>
      <c r="I13690" s="8" t="s">
        <v>211</v>
      </c>
      <c r="J13690" s="8">
        <v>10000</v>
      </c>
      <c r="K13690" s="8" t="s">
        <v>33821</v>
      </c>
    </row>
    <row r="13691" spans="1:11" x14ac:dyDescent="0.2">
      <c r="A13691" s="8">
        <f>IF(IFERROR((MATCH(G13691,$G$1:$G$12712,0)),0),INDEX($A$1:$A$12712,MATCH(G13691,$G$1:$G$12712,0)),MAX($A$2:$A13690)+1)</f>
        <v>336</v>
      </c>
      <c r="B13691" s="8">
        <f t="shared" si="232"/>
        <v>336</v>
      </c>
      <c r="C13691" s="9" t="str">
        <f t="shared" si="231"/>
        <v>La Cygne</v>
      </c>
      <c r="D13691" s="8">
        <v>80</v>
      </c>
      <c r="E13691" s="8" t="s">
        <v>26485</v>
      </c>
      <c r="F13691" s="10" t="s">
        <v>26497</v>
      </c>
      <c r="G13691" s="8">
        <v>1241</v>
      </c>
      <c r="H13691" s="8" t="s">
        <v>13946</v>
      </c>
      <c r="I13691" s="8" t="s">
        <v>211</v>
      </c>
      <c r="J13691" s="8">
        <v>10000</v>
      </c>
      <c r="K13691" s="8" t="s">
        <v>33821</v>
      </c>
    </row>
    <row r="13692" spans="1:11" x14ac:dyDescent="0.2">
      <c r="A13692" s="8">
        <f>IF(IFERROR((MATCH(G13692,$G$1:$G$12712,0)),0),INDEX($A$1:$A$12712,MATCH(G13692,$G$1:$G$12712,0)),MAX($A$2:$A13691)+1)</f>
        <v>336</v>
      </c>
      <c r="B13692" s="8">
        <f t="shared" si="232"/>
        <v>336</v>
      </c>
      <c r="C13692" s="9" t="str">
        <f t="shared" si="231"/>
        <v>La Cygne</v>
      </c>
      <c r="D13692" s="8">
        <v>80</v>
      </c>
      <c r="E13692" s="8" t="s">
        <v>26485</v>
      </c>
      <c r="F13692" s="10" t="s">
        <v>26498</v>
      </c>
      <c r="G13692" s="8">
        <v>1241</v>
      </c>
      <c r="H13692" s="8" t="s">
        <v>13946</v>
      </c>
      <c r="I13692" s="8" t="s">
        <v>211</v>
      </c>
      <c r="J13692" s="8">
        <v>10000</v>
      </c>
      <c r="K13692" s="8" t="s">
        <v>33821</v>
      </c>
    </row>
    <row r="13693" spans="1:11" x14ac:dyDescent="0.2">
      <c r="A13693" s="8">
        <f>IF(IFERROR((MATCH(G13693,$G$1:$G$12712,0)),0),INDEX($A$1:$A$12712,MATCH(G13693,$G$1:$G$12712,0)),MAX($A$2:$A13692)+1)</f>
        <v>8069</v>
      </c>
      <c r="B13693" s="8">
        <f t="shared" si="232"/>
        <v>8069</v>
      </c>
      <c r="C13693" s="9" t="str">
        <f t="shared" si="231"/>
        <v>Westar Wind</v>
      </c>
      <c r="D13693" s="8">
        <v>80</v>
      </c>
      <c r="E13693" s="8" t="s">
        <v>26485</v>
      </c>
      <c r="F13693" s="10" t="s">
        <v>26499</v>
      </c>
      <c r="G13693" s="8">
        <v>56219</v>
      </c>
      <c r="H13693" s="8" t="s">
        <v>22280</v>
      </c>
      <c r="I13693" s="8" t="s">
        <v>472</v>
      </c>
      <c r="J13693" s="8">
        <v>22500</v>
      </c>
      <c r="K13693" s="8" t="s">
        <v>33821</v>
      </c>
    </row>
    <row r="13694" spans="1:11" x14ac:dyDescent="0.2">
      <c r="A13694" s="8">
        <f>IF(IFERROR((MATCH(G13694,$G$1:$G$12712,0)),0),INDEX($A$1:$A$12712,MATCH(G13694,$G$1:$G$12712,0)),MAX($A$2:$A13693)+1)</f>
        <v>3504</v>
      </c>
      <c r="B13694" s="8">
        <f t="shared" si="232"/>
        <v>3504</v>
      </c>
      <c r="C13694" s="9" t="str">
        <f t="shared" si="231"/>
        <v>Wichita Plant</v>
      </c>
      <c r="D13694" s="8">
        <v>80</v>
      </c>
      <c r="E13694" s="8" t="s">
        <v>26485</v>
      </c>
      <c r="F13694" s="10" t="s">
        <v>26500</v>
      </c>
      <c r="G13694" s="8">
        <v>50169</v>
      </c>
      <c r="H13694" s="8" t="s">
        <v>18203</v>
      </c>
      <c r="I13694" s="8" t="s">
        <v>2826</v>
      </c>
      <c r="J13694" s="8">
        <v>13914</v>
      </c>
      <c r="K13694" s="8" t="s">
        <v>33821</v>
      </c>
    </row>
    <row r="13695" spans="1:11" x14ac:dyDescent="0.2">
      <c r="A13695" s="8">
        <f>IF(IFERROR((MATCH(G13695,$G$1:$G$12712,0)),0),INDEX($A$1:$A$12712,MATCH(G13695,$G$1:$G$12712,0)),MAX($A$2:$A13694)+1)</f>
        <v>649</v>
      </c>
      <c r="B13695" s="8">
        <f t="shared" si="232"/>
        <v>649</v>
      </c>
      <c r="C13695" s="9" t="str">
        <f t="shared" si="231"/>
        <v>Wolf Creek Generating Station</v>
      </c>
      <c r="D13695" s="8">
        <v>80</v>
      </c>
      <c r="E13695" s="8" t="s">
        <v>26485</v>
      </c>
      <c r="F13695" s="10" t="s">
        <v>26501</v>
      </c>
      <c r="G13695" s="8">
        <v>210</v>
      </c>
      <c r="H13695" s="8" t="s">
        <v>14561</v>
      </c>
      <c r="I13695" s="8" t="s">
        <v>485</v>
      </c>
      <c r="J13695" s="8">
        <v>20893</v>
      </c>
      <c r="K13695" s="8" t="s">
        <v>33821</v>
      </c>
    </row>
    <row r="13696" spans="1:11" x14ac:dyDescent="0.2">
      <c r="A13696" s="8">
        <f>IF(IFERROR((MATCH(G13696,$G$1:$G$12712,0)),0),INDEX($A$1:$A$12712,MATCH(G13696,$G$1:$G$12712,0)),MAX($A$2:$A13695)+1)</f>
        <v>649</v>
      </c>
      <c r="B13696" s="8">
        <f t="shared" si="232"/>
        <v>649</v>
      </c>
      <c r="C13696" s="9" t="str">
        <f t="shared" si="231"/>
        <v>Wolf Creek Generating Station</v>
      </c>
      <c r="D13696" s="8">
        <v>80</v>
      </c>
      <c r="E13696" s="8" t="s">
        <v>26485</v>
      </c>
      <c r="F13696" s="10" t="s">
        <v>26502</v>
      </c>
      <c r="G13696" s="8">
        <v>210</v>
      </c>
      <c r="H13696" s="8" t="s">
        <v>14561</v>
      </c>
      <c r="I13696" s="8" t="s">
        <v>485</v>
      </c>
      <c r="J13696" s="8">
        <v>20893</v>
      </c>
      <c r="K13696" s="8" t="s">
        <v>33821</v>
      </c>
    </row>
    <row r="13697" spans="1:11" x14ac:dyDescent="0.2">
      <c r="A13697" s="8">
        <f>A13711</f>
        <v>8587</v>
      </c>
      <c r="B13697" s="8" t="e">
        <f t="shared" si="232"/>
        <v>#N/A</v>
      </c>
      <c r="C13697" s="9" t="str">
        <f t="shared" si="231"/>
        <v>(hydro) project #539</v>
      </c>
      <c r="D13697" s="8">
        <v>82</v>
      </c>
      <c r="E13697" s="8" t="s">
        <v>26504</v>
      </c>
      <c r="F13697" s="10" t="s">
        <v>26503</v>
      </c>
      <c r="G13697" s="8"/>
      <c r="H13697" s="8"/>
      <c r="I13697" s="8"/>
      <c r="J13697" s="8"/>
      <c r="K13697" s="8" t="s">
        <v>33821</v>
      </c>
    </row>
    <row r="13698" spans="1:11" x14ac:dyDescent="0.2">
      <c r="A13698" s="8">
        <f>IF(IFERROR((MATCH(G13698,$G$1:$G$12712,0)),0),INDEX($A$1:$A$12712,MATCH(G13698,$G$1:$G$12712,0)),MAX($A$2:$A13697)+1)</f>
        <v>11259</v>
      </c>
      <c r="B13698" s="8" t="e">
        <f t="shared" si="232"/>
        <v>#N/A</v>
      </c>
      <c r="C13698" s="9" t="str">
        <f t="shared" si="231"/>
        <v>(hydroelectric facility)</v>
      </c>
      <c r="D13698" s="8">
        <v>82</v>
      </c>
      <c r="E13698" s="8" t="s">
        <v>26504</v>
      </c>
      <c r="F13698" s="10" t="s">
        <v>26505</v>
      </c>
      <c r="G13698" s="8"/>
      <c r="H13698" s="8"/>
      <c r="I13698" s="8"/>
      <c r="J13698" s="8"/>
      <c r="K13698" s="8" t="s">
        <v>33821</v>
      </c>
    </row>
    <row r="13699" spans="1:11" x14ac:dyDescent="0.2">
      <c r="A13699" s="8">
        <f>IF(IFERROR((MATCH(G13699,$G$1:$G$12712,0)),0),INDEX($A$1:$A$12712,MATCH(G13699,$G$1:$G$12712,0)),MAX($A$2:$A13698)+1)</f>
        <v>11260</v>
      </c>
      <c r="B13699" s="8" t="e">
        <f t="shared" si="232"/>
        <v>#N/A</v>
      </c>
      <c r="C13699" s="9" t="str">
        <f t="shared" si="231"/>
        <v>all plants</v>
      </c>
      <c r="D13699" s="8">
        <v>82</v>
      </c>
      <c r="E13699" s="8" t="s">
        <v>26504</v>
      </c>
      <c r="F13699" s="10" t="s">
        <v>26506</v>
      </c>
      <c r="G13699" s="8"/>
      <c r="H13699" s="8"/>
      <c r="I13699" s="8"/>
      <c r="J13699" s="8"/>
      <c r="K13699" s="8" t="s">
        <v>33821</v>
      </c>
    </row>
    <row r="13700" spans="1:11" x14ac:dyDescent="0.2">
      <c r="A13700" s="8">
        <f>IF(IFERROR((MATCH(G13700,$G$1:$G$12712,0)),0),INDEX($A$1:$A$12712,MATCH(G13700,$G$1:$G$12712,0)),MAX($A$2:$A13699)+1)</f>
        <v>87</v>
      </c>
      <c r="B13700" s="8">
        <f t="shared" si="232"/>
        <v>87</v>
      </c>
      <c r="C13700" s="9" t="str">
        <f t="shared" si="231"/>
        <v>E W Brown</v>
      </c>
      <c r="D13700" s="8">
        <v>82</v>
      </c>
      <c r="E13700" s="8" t="s">
        <v>26504</v>
      </c>
      <c r="F13700" s="10" t="s">
        <v>26507</v>
      </c>
      <c r="G13700" s="8">
        <v>1355</v>
      </c>
      <c r="H13700" s="8" t="s">
        <v>13441</v>
      </c>
      <c r="I13700" s="8" t="s">
        <v>219</v>
      </c>
      <c r="J13700" s="8">
        <v>10171</v>
      </c>
      <c r="K13700" s="8" t="s">
        <v>33821</v>
      </c>
    </row>
    <row r="13701" spans="1:11" x14ac:dyDescent="0.2">
      <c r="A13701" s="8">
        <f>IF(IFERROR((MATCH(G13701,$G$1:$G$12712,0)),0),INDEX($A$1:$A$12712,MATCH(G13701,$G$1:$G$12712,0)),MAX($A$2:$A13700)+1)</f>
        <v>87</v>
      </c>
      <c r="B13701" s="8">
        <f t="shared" si="232"/>
        <v>87</v>
      </c>
      <c r="C13701" s="9" t="str">
        <f t="shared" si="231"/>
        <v>E W Brown</v>
      </c>
      <c r="D13701" s="8">
        <v>82</v>
      </c>
      <c r="E13701" s="8" t="s">
        <v>26504</v>
      </c>
      <c r="F13701" s="10" t="s">
        <v>26508</v>
      </c>
      <c r="G13701" s="8">
        <v>1355</v>
      </c>
      <c r="H13701" s="8" t="s">
        <v>13441</v>
      </c>
      <c r="I13701" s="8" t="s">
        <v>219</v>
      </c>
      <c r="J13701" s="8">
        <v>10171</v>
      </c>
      <c r="K13701" s="8" t="s">
        <v>33821</v>
      </c>
    </row>
    <row r="13702" spans="1:11" x14ac:dyDescent="0.2">
      <c r="A13702" s="8">
        <f>IF(IFERROR((MATCH(G13702,$G$1:$G$12712,0)),0),INDEX($A$1:$A$12712,MATCH(G13702,$G$1:$G$12712,0)),MAX($A$2:$A13701)+1)</f>
        <v>87</v>
      </c>
      <c r="B13702" s="8">
        <f t="shared" si="232"/>
        <v>87</v>
      </c>
      <c r="C13702" s="9" t="str">
        <f t="shared" si="231"/>
        <v>E W Brown</v>
      </c>
      <c r="D13702" s="8">
        <v>82</v>
      </c>
      <c r="E13702" s="8" t="s">
        <v>26504</v>
      </c>
      <c r="F13702" s="10" t="s">
        <v>26509</v>
      </c>
      <c r="G13702" s="8">
        <v>1355</v>
      </c>
      <c r="H13702" s="8" t="s">
        <v>13441</v>
      </c>
      <c r="I13702" s="8" t="s">
        <v>219</v>
      </c>
      <c r="J13702" s="8">
        <v>10171</v>
      </c>
      <c r="K13702" s="8" t="s">
        <v>33821</v>
      </c>
    </row>
    <row r="13703" spans="1:11" x14ac:dyDescent="0.2">
      <c r="A13703" s="8">
        <f>IF(IFERROR((MATCH(G13703,$G$1:$G$12712,0)),0),INDEX($A$1:$A$12712,MATCH(G13703,$G$1:$G$12712,0)),MAX($A$2:$A13702)+1)</f>
        <v>87</v>
      </c>
      <c r="B13703" s="8">
        <f t="shared" si="232"/>
        <v>87</v>
      </c>
      <c r="C13703" s="9" t="str">
        <f t="shared" si="231"/>
        <v>E W Brown</v>
      </c>
      <c r="D13703" s="8">
        <v>82</v>
      </c>
      <c r="E13703" s="8" t="s">
        <v>26504</v>
      </c>
      <c r="F13703" s="10" t="s">
        <v>26510</v>
      </c>
      <c r="G13703" s="8">
        <v>1355</v>
      </c>
      <c r="H13703" s="8" t="s">
        <v>13441</v>
      </c>
      <c r="I13703" s="8" t="s">
        <v>219</v>
      </c>
      <c r="J13703" s="8">
        <v>10171</v>
      </c>
      <c r="K13703" s="8" t="s">
        <v>33821</v>
      </c>
    </row>
    <row r="13704" spans="1:11" x14ac:dyDescent="0.2">
      <c r="A13704" s="8">
        <f>IF(IFERROR((MATCH(G13704,$G$1:$G$12712,0)),0),INDEX($A$1:$A$12712,MATCH(G13704,$G$1:$G$12712,0)),MAX($A$2:$A13703)+1)</f>
        <v>87</v>
      </c>
      <c r="B13704" s="8">
        <f t="shared" si="232"/>
        <v>87</v>
      </c>
      <c r="C13704" s="9" t="str">
        <f t="shared" si="231"/>
        <v>E W Brown</v>
      </c>
      <c r="D13704" s="8">
        <v>82</v>
      </c>
      <c r="E13704" s="8" t="s">
        <v>26504</v>
      </c>
      <c r="F13704" s="10" t="s">
        <v>26511</v>
      </c>
      <c r="G13704" s="8">
        <v>1355</v>
      </c>
      <c r="H13704" s="8" t="s">
        <v>13441</v>
      </c>
      <c r="I13704" s="8" t="s">
        <v>219</v>
      </c>
      <c r="J13704" s="8">
        <v>10171</v>
      </c>
      <c r="K13704" s="8" t="s">
        <v>33821</v>
      </c>
    </row>
    <row r="13705" spans="1:11" x14ac:dyDescent="0.2">
      <c r="A13705" s="8">
        <f>IF(IFERROR((MATCH(G13705,$G$1:$G$12712,0)),0),INDEX($A$1:$A$12712,MATCH(G13705,$G$1:$G$12712,0)),MAX($A$2:$A13704)+1)</f>
        <v>11261</v>
      </c>
      <c r="B13705" s="8" t="e">
        <f t="shared" si="232"/>
        <v>#N/A</v>
      </c>
      <c r="C13705" s="9" t="str">
        <f t="shared" si="231"/>
        <v>heafling</v>
      </c>
      <c r="D13705" s="8">
        <v>82</v>
      </c>
      <c r="E13705" s="8" t="s">
        <v>26504</v>
      </c>
      <c r="F13705" s="10" t="s">
        <v>26512</v>
      </c>
      <c r="G13705" s="8"/>
      <c r="H13705" s="8"/>
      <c r="I13705" s="8"/>
      <c r="J13705" s="8"/>
      <c r="K13705" s="8" t="s">
        <v>33821</v>
      </c>
    </row>
    <row r="13706" spans="1:11" x14ac:dyDescent="0.2">
      <c r="A13706" s="8">
        <f>IF(IFERROR((MATCH(G13706,$G$1:$G$12712,0)),0),INDEX($A$1:$A$12712,MATCH(G13706,$G$1:$G$12712,0)),MAX($A$2:$A13705)+1)</f>
        <v>11262</v>
      </c>
      <c r="B13706" s="8" t="e">
        <f t="shared" si="232"/>
        <v>#N/A</v>
      </c>
      <c r="C13706" s="9" t="str">
        <f t="shared" si="231"/>
        <v>ku park</v>
      </c>
      <c r="D13706" s="8">
        <v>82</v>
      </c>
      <c r="E13706" s="8" t="s">
        <v>26504</v>
      </c>
      <c r="F13706" s="10" t="s">
        <v>26513</v>
      </c>
      <c r="G13706" s="8"/>
      <c r="H13706" s="8"/>
      <c r="I13706" s="8"/>
      <c r="J13706" s="8"/>
      <c r="K13706" s="8" t="s">
        <v>33821</v>
      </c>
    </row>
    <row r="13707" spans="1:11" x14ac:dyDescent="0.2">
      <c r="A13707" s="8">
        <f>A13706</f>
        <v>11262</v>
      </c>
      <c r="B13707" s="8" t="e">
        <f t="shared" si="232"/>
        <v>#N/A</v>
      </c>
      <c r="C13707" s="9" t="str">
        <f t="shared" si="231"/>
        <v>ku park/pineville</v>
      </c>
      <c r="D13707" s="8">
        <v>82</v>
      </c>
      <c r="E13707" s="8" t="s">
        <v>26504</v>
      </c>
      <c r="F13707" s="10" t="s">
        <v>26514</v>
      </c>
      <c r="G13707" s="8"/>
      <c r="H13707" s="8"/>
      <c r="I13707" s="8"/>
      <c r="J13707" s="8"/>
      <c r="K13707" s="8" t="s">
        <v>33821</v>
      </c>
    </row>
    <row r="13708" spans="1:11" x14ac:dyDescent="0.2">
      <c r="A13708" s="8">
        <f>A13706</f>
        <v>11262</v>
      </c>
      <c r="B13708" s="8" t="e">
        <f t="shared" si="232"/>
        <v>#N/A</v>
      </c>
      <c r="C13708" s="9" t="str">
        <f t="shared" si="231"/>
        <v>pineville</v>
      </c>
      <c r="D13708" s="8">
        <v>82</v>
      </c>
      <c r="E13708" s="8" t="s">
        <v>26504</v>
      </c>
      <c r="F13708" s="10" t="s">
        <v>26515</v>
      </c>
      <c r="G13708" s="8"/>
      <c r="H13708" s="8"/>
      <c r="I13708" s="8"/>
      <c r="J13708" s="8"/>
      <c r="K13708" s="8" t="s">
        <v>33821</v>
      </c>
    </row>
    <row r="13709" spans="1:11" x14ac:dyDescent="0.2">
      <c r="A13709" s="8">
        <f>A13706</f>
        <v>11262</v>
      </c>
      <c r="B13709" s="8" t="e">
        <f t="shared" si="232"/>
        <v>#N/A</v>
      </c>
      <c r="C13709" s="9" t="str">
        <f t="shared" si="231"/>
        <v>pineville/ku park</v>
      </c>
      <c r="D13709" s="8">
        <v>82</v>
      </c>
      <c r="E13709" s="8" t="s">
        <v>26504</v>
      </c>
      <c r="F13709" s="10" t="s">
        <v>26516</v>
      </c>
      <c r="G13709" s="8"/>
      <c r="H13709" s="8"/>
      <c r="I13709" s="8"/>
      <c r="J13709" s="8"/>
      <c r="K13709" s="8" t="s">
        <v>33821</v>
      </c>
    </row>
    <row r="13710" spans="1:11" x14ac:dyDescent="0.2">
      <c r="A13710" s="8">
        <f>A9730</f>
        <v>8587</v>
      </c>
      <c r="B13710" s="8" t="e">
        <f t="shared" si="232"/>
        <v>#N/A</v>
      </c>
      <c r="C13710" s="9" t="str">
        <f t="shared" si="231"/>
        <v>u.s. gov't. lock #7</v>
      </c>
      <c r="D13710" s="8">
        <v>82</v>
      </c>
      <c r="E13710" s="8" t="s">
        <v>26504</v>
      </c>
      <c r="F13710" s="10" t="s">
        <v>26517</v>
      </c>
      <c r="G13710" s="8"/>
      <c r="H13710" s="8"/>
      <c r="I13710" s="8"/>
      <c r="J13710" s="8"/>
      <c r="K13710" s="8" t="s">
        <v>33821</v>
      </c>
    </row>
    <row r="13711" spans="1:11" x14ac:dyDescent="0.2">
      <c r="A13711" s="8">
        <f>A9730</f>
        <v>8587</v>
      </c>
      <c r="B13711" s="8" t="e">
        <f t="shared" si="232"/>
        <v>#N/A</v>
      </c>
      <c r="C13711" s="9" t="str">
        <f t="shared" si="231"/>
        <v>us government lock #7, project 539</v>
      </c>
      <c r="D13711" s="8">
        <v>82</v>
      </c>
      <c r="E13711" s="8" t="s">
        <v>26504</v>
      </c>
      <c r="F13711" s="10" t="s">
        <v>26518</v>
      </c>
      <c r="G13711" s="8"/>
      <c r="H13711" s="8"/>
      <c r="I13711" s="8"/>
      <c r="J13711" s="8"/>
      <c r="K13711" s="8" t="s">
        <v>33821</v>
      </c>
    </row>
    <row r="13712" spans="1:11" x14ac:dyDescent="0.2">
      <c r="A13712" s="8">
        <f>A9730</f>
        <v>8587</v>
      </c>
      <c r="B13712" s="8" t="e">
        <f t="shared" si="232"/>
        <v>#N/A</v>
      </c>
      <c r="C13712" s="9" t="str">
        <f t="shared" si="231"/>
        <v>usg lock #7 hydro project 539</v>
      </c>
      <c r="D13712" s="8">
        <v>82</v>
      </c>
      <c r="E13712" s="8" t="s">
        <v>26504</v>
      </c>
      <c r="F13712" s="10" t="s">
        <v>26519</v>
      </c>
      <c r="G13712" s="8"/>
      <c r="H13712" s="8"/>
      <c r="I13712" s="8"/>
      <c r="J13712" s="8"/>
      <c r="K13712" s="8" t="s">
        <v>33821</v>
      </c>
    </row>
    <row r="13713" spans="1:11" x14ac:dyDescent="0.2">
      <c r="A13713" s="8">
        <f>IF(IFERROR((MATCH(G13713,$G$1:$G$12712,0)),0),INDEX($A$1:$A$12712,MATCH(G13713,$G$1:$G$12712,0)),MAX($A$2:$A13712)+1)</f>
        <v>1167</v>
      </c>
      <c r="B13713" s="8">
        <f t="shared" si="232"/>
        <v>1167</v>
      </c>
      <c r="C13713" s="9" t="str">
        <f t="shared" ref="C13713:C13776" si="233">IF(H13713="",F13713,H13713)</f>
        <v>Lockhart</v>
      </c>
      <c r="D13713" s="8">
        <v>84</v>
      </c>
      <c r="E13713" s="8" t="s">
        <v>26520</v>
      </c>
      <c r="F13713" s="10" t="s">
        <v>26521</v>
      </c>
      <c r="G13713" s="8">
        <v>3275</v>
      </c>
      <c r="H13713" s="8" t="s">
        <v>15685</v>
      </c>
      <c r="I13713" s="8" t="s">
        <v>224</v>
      </c>
      <c r="J13713" s="8">
        <v>11118</v>
      </c>
      <c r="K13713" s="8" t="s">
        <v>33821</v>
      </c>
    </row>
    <row r="13714" spans="1:11" x14ac:dyDescent="0.2">
      <c r="A13714" s="8">
        <f>IF(IFERROR((MATCH(G13714,$G$1:$G$12712,0)),0),INDEX($A$1:$A$12712,MATCH(G13714,$G$1:$G$12712,0)),MAX($A$2:$A13713)+1)</f>
        <v>11263</v>
      </c>
      <c r="B13714" s="8" t="e">
        <f t="shared" si="232"/>
        <v>#N/A</v>
      </c>
      <c r="C13714" s="9" t="str">
        <f t="shared" si="233"/>
        <v>(1) information for columns (h) - (i) is</v>
      </c>
      <c r="D13714" s="8">
        <v>85</v>
      </c>
      <c r="E13714" s="8" t="s">
        <v>26523</v>
      </c>
      <c r="F13714" s="10" t="s">
        <v>26522</v>
      </c>
      <c r="G13714" s="8"/>
      <c r="H13714" s="8"/>
      <c r="I13714" s="8"/>
      <c r="J13714" s="8"/>
      <c r="K13714" s="8" t="s">
        <v>33821</v>
      </c>
    </row>
    <row r="13715" spans="1:11" x14ac:dyDescent="0.2">
      <c r="A13715" s="8">
        <f>IF(IFERROR((MATCH(G13715,$G$1:$G$12712,0)),0),INDEX($A$1:$A$12712,MATCH(G13715,$G$1:$G$12712,0)),MAX($A$2:$A13714)+1)</f>
        <v>11264</v>
      </c>
      <c r="B13715" s="8" t="e">
        <f t="shared" si="232"/>
        <v>#N/A</v>
      </c>
      <c r="C13715" s="9" t="str">
        <f t="shared" si="233"/>
        <v>(1) information for columns (h) - (j) is</v>
      </c>
      <c r="D13715" s="8">
        <v>85</v>
      </c>
      <c r="E13715" s="8" t="s">
        <v>26523</v>
      </c>
      <c r="F13715" s="10" t="s">
        <v>26524</v>
      </c>
      <c r="G13715" s="8"/>
      <c r="H13715" s="8"/>
      <c r="I13715" s="8"/>
      <c r="J13715" s="8"/>
      <c r="K13715" s="8" t="s">
        <v>33821</v>
      </c>
    </row>
    <row r="13716" spans="1:11" x14ac:dyDescent="0.2">
      <c r="A13716" s="8">
        <f>IF(IFERROR((MATCH(G13716,$G$1:$G$12712,0)),0),INDEX($A$1:$A$12712,MATCH(G13716,$G$1:$G$12712,0)),MAX($A$2:$A13715)+1)</f>
        <v>11265</v>
      </c>
      <c r="B13716" s="8" t="e">
        <f t="shared" si="232"/>
        <v>#N/A</v>
      </c>
      <c r="C13716" s="9" t="str">
        <f t="shared" si="233"/>
        <v>(1)-information for columns (h)-(l) is combined</v>
      </c>
      <c r="D13716" s="8">
        <v>85</v>
      </c>
      <c r="E13716" s="8" t="s">
        <v>26523</v>
      </c>
      <c r="F13716" s="10" t="s">
        <v>26525</v>
      </c>
      <c r="G13716" s="8"/>
      <c r="H13716" s="8"/>
      <c r="I13716" s="8"/>
      <c r="J13716" s="8"/>
      <c r="K13716" s="8" t="s">
        <v>33821</v>
      </c>
    </row>
    <row r="13717" spans="1:11" x14ac:dyDescent="0.2">
      <c r="A13717" s="8">
        <f>IF(IFERROR((MATCH(G13717,$G$1:$G$12712,0)),0),INDEX($A$1:$A$12712,MATCH(G13717,$G$1:$G$12712,0)),MAX($A$2:$A13716)+1)</f>
        <v>11266</v>
      </c>
      <c r="B13717" s="8" t="e">
        <f t="shared" si="232"/>
        <v>#N/A</v>
      </c>
      <c r="C13717" s="9" t="str">
        <f t="shared" si="233"/>
        <v>combined with e. hampton gas turbine on</v>
      </c>
      <c r="D13717" s="8">
        <v>85</v>
      </c>
      <c r="E13717" s="8" t="s">
        <v>26523</v>
      </c>
      <c r="F13717" s="10" t="s">
        <v>26526</v>
      </c>
      <c r="G13717" s="8"/>
      <c r="H13717" s="8"/>
      <c r="I13717" s="8"/>
      <c r="J13717" s="8"/>
      <c r="K13717" s="8" t="s">
        <v>33821</v>
      </c>
    </row>
    <row r="13718" spans="1:11" x14ac:dyDescent="0.2">
      <c r="A13718" s="8">
        <f>IF(IFERROR((MATCH(G13718,$G$1:$G$12712,0)),0),INDEX($A$1:$A$12712,MATCH(G13718,$G$1:$G$12712,0)),MAX($A$2:$A13717)+1)</f>
        <v>175</v>
      </c>
      <c r="B13718" s="8">
        <f t="shared" si="232"/>
        <v>175</v>
      </c>
      <c r="C13718" s="9" t="str">
        <f t="shared" si="233"/>
        <v>E F Barrett</v>
      </c>
      <c r="D13718" s="8">
        <v>85</v>
      </c>
      <c r="E13718" s="8" t="s">
        <v>26523</v>
      </c>
      <c r="F13718" s="10" t="s">
        <v>26527</v>
      </c>
      <c r="G13718" s="8">
        <v>2511</v>
      </c>
      <c r="H13718" s="8" t="s">
        <v>13620</v>
      </c>
      <c r="I13718" s="8" t="s">
        <v>272</v>
      </c>
      <c r="J13718" s="8">
        <v>56505</v>
      </c>
      <c r="K13718" s="8" t="s">
        <v>33821</v>
      </c>
    </row>
    <row r="13719" spans="1:11" x14ac:dyDescent="0.2">
      <c r="A13719" s="8">
        <f>IF(IFERROR((MATCH(G13719,$G$1:$G$12712,0)),0),INDEX($A$1:$A$12712,MATCH(G13719,$G$1:$G$12712,0)),MAX($A$2:$A13718)+1)</f>
        <v>175</v>
      </c>
      <c r="B13719" s="8">
        <f t="shared" si="232"/>
        <v>175</v>
      </c>
      <c r="C13719" s="9" t="str">
        <f t="shared" si="233"/>
        <v>E F Barrett</v>
      </c>
      <c r="D13719" s="8">
        <v>85</v>
      </c>
      <c r="E13719" s="8" t="s">
        <v>26523</v>
      </c>
      <c r="F13719" s="10" t="s">
        <v>26528</v>
      </c>
      <c r="G13719" s="8">
        <v>2511</v>
      </c>
      <c r="H13719" s="8" t="s">
        <v>13620</v>
      </c>
      <c r="I13719" s="8" t="s">
        <v>272</v>
      </c>
      <c r="J13719" s="8">
        <v>56505</v>
      </c>
      <c r="K13719" s="8" t="s">
        <v>33821</v>
      </c>
    </row>
    <row r="13720" spans="1:11" x14ac:dyDescent="0.2">
      <c r="A13720" s="8">
        <f>IF(IFERROR((MATCH(G13720,$G$1:$G$12712,0)),0),INDEX($A$1:$A$12712,MATCH(G13720,$G$1:$G$12712,0)),MAX($A$2:$A13719)+1)</f>
        <v>169</v>
      </c>
      <c r="B13720" s="8">
        <f t="shared" si="232"/>
        <v>169</v>
      </c>
      <c r="C13720" s="9" t="str">
        <f t="shared" si="233"/>
        <v>East Hampton</v>
      </c>
      <c r="D13720" s="8">
        <v>85</v>
      </c>
      <c r="E13720" s="8" t="s">
        <v>26523</v>
      </c>
      <c r="F13720" s="10" t="s">
        <v>26529</v>
      </c>
      <c r="G13720" s="8">
        <v>2512</v>
      </c>
      <c r="H13720" s="8" t="s">
        <v>13608</v>
      </c>
      <c r="I13720" s="8" t="s">
        <v>272</v>
      </c>
      <c r="J13720" s="8">
        <v>56505</v>
      </c>
      <c r="K13720" s="8" t="s">
        <v>33821</v>
      </c>
    </row>
    <row r="13721" spans="1:11" x14ac:dyDescent="0.2">
      <c r="A13721" s="8">
        <f>IF(IFERROR((MATCH(G13721,$G$1:$G$12712,0)),0),INDEX($A$1:$A$12712,MATCH(G13721,$G$1:$G$12712,0)),MAX($A$2:$A13720)+1)</f>
        <v>169</v>
      </c>
      <c r="B13721" s="8">
        <f t="shared" si="232"/>
        <v>169</v>
      </c>
      <c r="C13721" s="9" t="str">
        <f t="shared" si="233"/>
        <v>East Hampton</v>
      </c>
      <c r="D13721" s="8">
        <v>85</v>
      </c>
      <c r="E13721" s="8" t="s">
        <v>26523</v>
      </c>
      <c r="F13721" s="10" t="s">
        <v>26530</v>
      </c>
      <c r="G13721" s="8">
        <v>2512</v>
      </c>
      <c r="H13721" s="8" t="s">
        <v>13608</v>
      </c>
      <c r="I13721" s="8" t="s">
        <v>272</v>
      </c>
      <c r="J13721" s="8">
        <v>56505</v>
      </c>
      <c r="K13721" s="8" t="s">
        <v>33821</v>
      </c>
    </row>
    <row r="13722" spans="1:11" x14ac:dyDescent="0.2">
      <c r="A13722" s="8">
        <f>IF(IFERROR((MATCH(G13722,$G$1:$G$12712,0)),0),INDEX($A$1:$A$12712,MATCH(G13722,$G$1:$G$12712,0)),MAX($A$2:$A13721)+1)</f>
        <v>11267</v>
      </c>
      <c r="B13722" s="8" t="e">
        <f t="shared" si="232"/>
        <v>#N/A</v>
      </c>
      <c r="C13722" s="9" t="str">
        <f t="shared" si="233"/>
        <v>information for columns (h) - (j) is combined</v>
      </c>
      <c r="D13722" s="8">
        <v>85</v>
      </c>
      <c r="E13722" s="8" t="s">
        <v>26523</v>
      </c>
      <c r="F13722" s="10" t="s">
        <v>26531</v>
      </c>
      <c r="G13722" s="8"/>
      <c r="H13722" s="8"/>
      <c r="I13722" s="8"/>
      <c r="J13722" s="8"/>
      <c r="K13722" s="8" t="s">
        <v>33821</v>
      </c>
    </row>
    <row r="13723" spans="1:11" x14ac:dyDescent="0.2">
      <c r="A13723" s="8">
        <f>IF(IFERROR((MATCH(G13723,$G$1:$G$12712,0)),0),INDEX($A$1:$A$12712,MATCH(G13723,$G$1:$G$12712,0)),MAX($A$2:$A13722)+1)</f>
        <v>11268</v>
      </c>
      <c r="B13723" s="8" t="e">
        <f t="shared" si="232"/>
        <v>#N/A</v>
      </c>
      <c r="C13723" s="9" t="str">
        <f t="shared" si="233"/>
        <v>information for columns (h)-(l) are combined</v>
      </c>
      <c r="D13723" s="8">
        <v>85</v>
      </c>
      <c r="E13723" s="8" t="s">
        <v>26523</v>
      </c>
      <c r="F13723" s="10" t="s">
        <v>26532</v>
      </c>
      <c r="G13723" s="8"/>
      <c r="H13723" s="8"/>
      <c r="I13723" s="8"/>
      <c r="J13723" s="8"/>
      <c r="K13723" s="8" t="s">
        <v>33821</v>
      </c>
    </row>
    <row r="13724" spans="1:11" x14ac:dyDescent="0.2">
      <c r="A13724" s="8">
        <f>IF(IFERROR((MATCH(G13724,$G$1:$G$12712,0)),0),INDEX($A$1:$A$12712,MATCH(G13724,$G$1:$G$12712,0)),MAX($A$2:$A13723)+1)</f>
        <v>2121</v>
      </c>
      <c r="B13724" s="8">
        <f t="shared" si="232"/>
        <v>2121</v>
      </c>
      <c r="C13724" s="9" t="str">
        <f t="shared" si="233"/>
        <v>Nine Mile Point Nuclear Station</v>
      </c>
      <c r="D13724" s="8">
        <v>85</v>
      </c>
      <c r="E13724" s="8" t="s">
        <v>26523</v>
      </c>
      <c r="F13724" s="10" t="s">
        <v>26533</v>
      </c>
      <c r="G13724" s="8">
        <v>2589</v>
      </c>
      <c r="H13724" s="8" t="s">
        <v>16853</v>
      </c>
      <c r="I13724" s="8" t="s">
        <v>1804</v>
      </c>
      <c r="J13724" s="8">
        <v>55951</v>
      </c>
      <c r="K13724" s="8" t="s">
        <v>33821</v>
      </c>
    </row>
    <row r="13725" spans="1:11" x14ac:dyDescent="0.2">
      <c r="A13725" s="8">
        <f>IF(IFERROR((MATCH(G13725,$G$1:$G$12712,0)),0),INDEX($A$1:$A$12712,MATCH(G13725,$G$1:$G$12712,0)),MAX($A$2:$A13724)+1)</f>
        <v>2121</v>
      </c>
      <c r="B13725" s="8">
        <f t="shared" si="232"/>
        <v>2121</v>
      </c>
      <c r="C13725" s="9" t="str">
        <f t="shared" si="233"/>
        <v>Nine Mile Point Nuclear Station</v>
      </c>
      <c r="D13725" s="8">
        <v>85</v>
      </c>
      <c r="E13725" s="8" t="s">
        <v>26523</v>
      </c>
      <c r="F13725" s="10" t="s">
        <v>26534</v>
      </c>
      <c r="G13725" s="8">
        <v>2589</v>
      </c>
      <c r="H13725" s="8" t="s">
        <v>16853</v>
      </c>
      <c r="I13725" s="8" t="s">
        <v>1804</v>
      </c>
      <c r="J13725" s="8">
        <v>55951</v>
      </c>
      <c r="K13725" s="8" t="s">
        <v>33821</v>
      </c>
    </row>
    <row r="13726" spans="1:11" x14ac:dyDescent="0.2">
      <c r="A13726" s="8">
        <f>IF(IFERROR((MATCH(G13726,$G$1:$G$12712,0)),0),INDEX($A$1:$A$12712,MATCH(G13726,$G$1:$G$12712,0)),MAX($A$2:$A13725)+1)</f>
        <v>11269</v>
      </c>
      <c r="B13726" s="8" t="e">
        <f t="shared" si="232"/>
        <v>#N/A</v>
      </c>
      <c r="C13726" s="9" t="str">
        <f t="shared" si="233"/>
        <v>pg. 403.2</v>
      </c>
      <c r="D13726" s="8">
        <v>85</v>
      </c>
      <c r="E13726" s="8" t="s">
        <v>26523</v>
      </c>
      <c r="F13726" s="10" t="s">
        <v>26535</v>
      </c>
      <c r="G13726" s="8"/>
      <c r="H13726" s="8"/>
      <c r="I13726" s="8"/>
      <c r="J13726" s="8"/>
      <c r="K13726" s="8" t="s">
        <v>33821</v>
      </c>
    </row>
    <row r="13727" spans="1:11" x14ac:dyDescent="0.2">
      <c r="A13727" s="8">
        <f>IF(IFERROR((MATCH(G13727,$G$1:$G$12712,0)),0),INDEX($A$1:$A$12712,MATCH(G13727,$G$1:$G$12712,0)),MAX($A$2:$A13726)+1)</f>
        <v>459</v>
      </c>
      <c r="B13727" s="8">
        <f t="shared" si="232"/>
        <v>459</v>
      </c>
      <c r="C13727" s="9" t="str">
        <f t="shared" si="233"/>
        <v>Port Jefferson</v>
      </c>
      <c r="D13727" s="8">
        <v>85</v>
      </c>
      <c r="E13727" s="8" t="s">
        <v>26523</v>
      </c>
      <c r="F13727" s="10" t="s">
        <v>26536</v>
      </c>
      <c r="G13727" s="8">
        <v>2517</v>
      </c>
      <c r="H13727" s="8" t="s">
        <v>14174</v>
      </c>
      <c r="I13727" s="8" t="s">
        <v>272</v>
      </c>
      <c r="J13727" s="8">
        <v>56505</v>
      </c>
      <c r="K13727" s="8" t="s">
        <v>33821</v>
      </c>
    </row>
    <row r="13728" spans="1:11" x14ac:dyDescent="0.2">
      <c r="A13728" s="8">
        <f>IF(IFERROR((MATCH(G13728,$G$1:$G$12712,0)),0),INDEX($A$1:$A$12712,MATCH(G13728,$G$1:$G$12712,0)),MAX($A$2:$A13727)+1)</f>
        <v>543</v>
      </c>
      <c r="B13728" s="8">
        <f t="shared" si="232"/>
        <v>543</v>
      </c>
      <c r="C13728" s="9" t="str">
        <f t="shared" si="233"/>
        <v>South Hampton</v>
      </c>
      <c r="D13728" s="8">
        <v>85</v>
      </c>
      <c r="E13728" s="8" t="s">
        <v>26523</v>
      </c>
      <c r="F13728" s="10" t="s">
        <v>26537</v>
      </c>
      <c r="G13728" s="8">
        <v>2519</v>
      </c>
      <c r="H13728" s="8" t="s">
        <v>14340</v>
      </c>
      <c r="I13728" s="8" t="s">
        <v>272</v>
      </c>
      <c r="J13728" s="8">
        <v>56505</v>
      </c>
      <c r="K13728" s="8" t="s">
        <v>33821</v>
      </c>
    </row>
    <row r="13729" spans="1:11" x14ac:dyDescent="0.2">
      <c r="A13729" s="8">
        <f>IF(IFERROR((MATCH(G13729,$G$1:$G$12712,0)),0),INDEX($A$1:$A$12712,MATCH(G13729,$G$1:$G$12712,0)),MAX($A$2:$A13728)+1)</f>
        <v>543</v>
      </c>
      <c r="B13729" s="8">
        <f t="shared" si="232"/>
        <v>543</v>
      </c>
      <c r="C13729" s="9" t="str">
        <f t="shared" si="233"/>
        <v>South Hampton</v>
      </c>
      <c r="D13729" s="8">
        <v>85</v>
      </c>
      <c r="E13729" s="8" t="s">
        <v>26523</v>
      </c>
      <c r="F13729" s="10" t="s">
        <v>26538</v>
      </c>
      <c r="G13729" s="8">
        <v>2519</v>
      </c>
      <c r="H13729" s="8" t="s">
        <v>14340</v>
      </c>
      <c r="I13729" s="8" t="s">
        <v>272</v>
      </c>
      <c r="J13729" s="8">
        <v>56505</v>
      </c>
      <c r="K13729" s="8" t="s">
        <v>33821</v>
      </c>
    </row>
    <row r="13730" spans="1:11" x14ac:dyDescent="0.2">
      <c r="A13730" s="8">
        <f>IF(IFERROR((MATCH(G13730,$G$1:$G$12712,0)),0),INDEX($A$1:$A$12712,MATCH(G13730,$G$1:$G$12712,0)),MAX($A$2:$A13729)+1)</f>
        <v>543</v>
      </c>
      <c r="B13730" s="8">
        <f t="shared" si="232"/>
        <v>543</v>
      </c>
      <c r="C13730" s="9" t="str">
        <f t="shared" si="233"/>
        <v>South Hampton</v>
      </c>
      <c r="D13730" s="8">
        <v>85</v>
      </c>
      <c r="E13730" s="8" t="s">
        <v>26523</v>
      </c>
      <c r="F13730" s="10" t="s">
        <v>26539</v>
      </c>
      <c r="G13730" s="8">
        <v>2519</v>
      </c>
      <c r="H13730" s="8" t="s">
        <v>14340</v>
      </c>
      <c r="I13730" s="8" t="s">
        <v>272</v>
      </c>
      <c r="J13730" s="8">
        <v>56505</v>
      </c>
      <c r="K13730" s="8" t="s">
        <v>33821</v>
      </c>
    </row>
    <row r="13731" spans="1:11" x14ac:dyDescent="0.2">
      <c r="A13731" s="8">
        <f>IF(IFERROR((MATCH(G13731,$G$1:$G$12712,0)),0),INDEX($A$1:$A$12712,MATCH(G13731,$G$1:$G$12712,0)),MAX($A$2:$A13730)+1)</f>
        <v>2725</v>
      </c>
      <c r="B13731" s="8">
        <f t="shared" si="232"/>
        <v>2725</v>
      </c>
      <c r="C13731" s="9" t="str">
        <f t="shared" si="233"/>
        <v>Wading River</v>
      </c>
      <c r="D13731" s="8">
        <v>85</v>
      </c>
      <c r="E13731" s="8" t="s">
        <v>26523</v>
      </c>
      <c r="F13731" s="10" t="s">
        <v>26540</v>
      </c>
      <c r="G13731" s="8">
        <v>7146</v>
      </c>
      <c r="H13731" s="8" t="s">
        <v>17456</v>
      </c>
      <c r="I13731" s="8" t="s">
        <v>272</v>
      </c>
      <c r="J13731" s="8">
        <v>56505</v>
      </c>
      <c r="K13731" s="8" t="s">
        <v>33821</v>
      </c>
    </row>
    <row r="13732" spans="1:11" x14ac:dyDescent="0.2">
      <c r="A13732" s="8">
        <f>IF(IFERROR((MATCH(G13732,$G$1:$G$12712,0)),0),INDEX($A$1:$A$12712,MATCH(G13732,$G$1:$G$12712,0)),MAX($A$2:$A13731)+1)</f>
        <v>169</v>
      </c>
      <c r="B13732" s="8">
        <f t="shared" si="232"/>
        <v>169</v>
      </c>
      <c r="C13732" s="9" t="str">
        <f t="shared" si="233"/>
        <v>East Hampton</v>
      </c>
      <c r="D13732" s="8">
        <v>85</v>
      </c>
      <c r="E13732" s="8" t="s">
        <v>26523</v>
      </c>
      <c r="F13732" s="10" t="s">
        <v>26541</v>
      </c>
      <c r="G13732" s="8">
        <v>2512</v>
      </c>
      <c r="H13732" s="8" t="s">
        <v>13608</v>
      </c>
      <c r="I13732" s="8" t="s">
        <v>272</v>
      </c>
      <c r="J13732" s="8">
        <v>56505</v>
      </c>
      <c r="K13732" s="8" t="s">
        <v>33821</v>
      </c>
    </row>
    <row r="13733" spans="1:11" x14ac:dyDescent="0.2">
      <c r="A13733" s="8">
        <f>IF(IFERROR((MATCH(G13733,$G$1:$G$12712,0)),0),INDEX($A$1:$A$12712,MATCH(G13733,$G$1:$G$12712,0)),MAX($A$2:$A13732)+1)</f>
        <v>169</v>
      </c>
      <c r="B13733" s="8">
        <f t="shared" si="232"/>
        <v>169</v>
      </c>
      <c r="C13733" s="9" t="str">
        <f t="shared" si="233"/>
        <v>East Hampton</v>
      </c>
      <c r="D13733" s="8">
        <v>85</v>
      </c>
      <c r="E13733" s="8" t="s">
        <v>26523</v>
      </c>
      <c r="F13733" s="10" t="s">
        <v>26542</v>
      </c>
      <c r="G13733" s="8">
        <v>2512</v>
      </c>
      <c r="H13733" s="8" t="s">
        <v>13608</v>
      </c>
      <c r="I13733" s="8" t="s">
        <v>272</v>
      </c>
      <c r="J13733" s="8">
        <v>56505</v>
      </c>
      <c r="K13733" s="8" t="s">
        <v>33821</v>
      </c>
    </row>
    <row r="13734" spans="1:11" x14ac:dyDescent="0.2">
      <c r="A13734" s="8">
        <f>IF(IFERROR((MATCH(G13734,$G$1:$G$12712,0)),0),INDEX($A$1:$A$12712,MATCH(G13734,$G$1:$G$12712,0)),MAX($A$2:$A13733)+1)</f>
        <v>169</v>
      </c>
      <c r="B13734" s="8">
        <f t="shared" si="232"/>
        <v>169</v>
      </c>
      <c r="C13734" s="9" t="str">
        <f t="shared" si="233"/>
        <v>East Hampton</v>
      </c>
      <c r="D13734" s="8">
        <v>85</v>
      </c>
      <c r="E13734" s="8" t="s">
        <v>26523</v>
      </c>
      <c r="F13734" s="10" t="s">
        <v>26543</v>
      </c>
      <c r="G13734" s="8">
        <v>2512</v>
      </c>
      <c r="H13734" s="8" t="s">
        <v>13608</v>
      </c>
      <c r="I13734" s="8" t="s">
        <v>272</v>
      </c>
      <c r="J13734" s="8">
        <v>56505</v>
      </c>
      <c r="K13734" s="8" t="s">
        <v>33821</v>
      </c>
    </row>
    <row r="13735" spans="1:11" x14ac:dyDescent="0.2">
      <c r="A13735" s="8">
        <f>IF(IFERROR((MATCH(G13735,$G$1:$G$12712,0)),0),INDEX($A$1:$A$12712,MATCH(G13735,$G$1:$G$12712,0)),MAX($A$2:$A13734)+1)</f>
        <v>11270</v>
      </c>
      <c r="B13735" s="8" t="e">
        <f t="shared" si="232"/>
        <v>#N/A</v>
      </c>
      <c r="C13735" s="9" t="str">
        <f t="shared" si="233"/>
        <v>n/a</v>
      </c>
      <c r="D13735" s="8">
        <v>86</v>
      </c>
      <c r="E13735" s="8" t="s">
        <v>26544</v>
      </c>
      <c r="F13735" s="10" t="s">
        <v>25468</v>
      </c>
      <c r="G13735" s="8"/>
      <c r="H13735" s="8"/>
      <c r="I13735" s="8"/>
      <c r="J13735" s="8"/>
      <c r="K13735" s="8" t="s">
        <v>33821</v>
      </c>
    </row>
    <row r="13736" spans="1:11" x14ac:dyDescent="0.2">
      <c r="A13736" s="8">
        <f>IF(IFERROR((MATCH(G13736,$G$1:$G$12712,0)),0),INDEX($A$1:$A$12712,MATCH(G13736,$G$1:$G$12712,0)),MAX($A$2:$A13735)+1)</f>
        <v>11271</v>
      </c>
      <c r="B13736" s="8" t="e">
        <f t="shared" si="232"/>
        <v>#N/A</v>
      </c>
      <c r="C13736" s="9" t="str">
        <f t="shared" si="233"/>
        <v>homer</v>
      </c>
      <c r="D13736" s="8">
        <v>87</v>
      </c>
      <c r="E13736" s="8" t="s">
        <v>6632</v>
      </c>
      <c r="F13736" s="10" t="s">
        <v>26545</v>
      </c>
      <c r="G13736" s="8"/>
      <c r="H13736" s="8"/>
      <c r="I13736" s="8"/>
      <c r="J13736" s="8"/>
      <c r="K13736" s="8" t="s">
        <v>33821</v>
      </c>
    </row>
    <row r="13737" spans="1:11" x14ac:dyDescent="0.2">
      <c r="A13737" s="8">
        <f>IF(IFERROR((MATCH(G13737,$G$1:$G$12712,0)),0),INDEX($A$1:$A$12712,MATCH(G13737,$G$1:$G$12712,0)),MAX($A$2:$A13736)+1)</f>
        <v>11272</v>
      </c>
      <c r="B13737" s="8" t="e">
        <f t="shared" si="232"/>
        <v>#N/A</v>
      </c>
      <c r="C13737" s="9" t="str">
        <f t="shared" si="233"/>
        <v>jonesboro</v>
      </c>
      <c r="D13737" s="8">
        <v>87</v>
      </c>
      <c r="E13737" s="8" t="s">
        <v>6632</v>
      </c>
      <c r="F13737" s="10" t="s">
        <v>26546</v>
      </c>
      <c r="G13737" s="8"/>
      <c r="H13737" s="8"/>
      <c r="I13737" s="8"/>
      <c r="J13737" s="8"/>
      <c r="K13737" s="8" t="s">
        <v>33821</v>
      </c>
    </row>
    <row r="13738" spans="1:11" x14ac:dyDescent="0.2">
      <c r="A13738" s="8">
        <f>IF(IFERROR((MATCH(G13738,$G$1:$G$12712,0)),0),INDEX($A$1:$A$12712,MATCH(G13738,$G$1:$G$12712,0)),MAX($A$2:$A13737)+1)</f>
        <v>11273</v>
      </c>
      <c r="B13738" s="8" t="e">
        <f t="shared" si="232"/>
        <v>#N/A</v>
      </c>
      <c r="C13738" s="9" t="str">
        <f t="shared" si="233"/>
        <v>lake providence</v>
      </c>
      <c r="D13738" s="8">
        <v>87</v>
      </c>
      <c r="E13738" s="8" t="s">
        <v>6632</v>
      </c>
      <c r="F13738" s="10" t="s">
        <v>26547</v>
      </c>
      <c r="G13738" s="8"/>
      <c r="H13738" s="8"/>
      <c r="I13738" s="8"/>
      <c r="J13738" s="8"/>
      <c r="K13738" s="8" t="s">
        <v>33821</v>
      </c>
    </row>
    <row r="13739" spans="1:11" x14ac:dyDescent="0.2">
      <c r="A13739" s="8">
        <f>IF(IFERROR((MATCH(G13739,$G$1:$G$12712,0)),0),INDEX($A$1:$A$12712,MATCH(G13739,$G$1:$G$12712,0)),MAX($A$2:$A13738)+1)</f>
        <v>11274</v>
      </c>
      <c r="B13739" s="8" t="e">
        <f t="shared" si="232"/>
        <v>#N/A</v>
      </c>
      <c r="C13739" s="9" t="str">
        <f t="shared" si="233"/>
        <v>rayville</v>
      </c>
      <c r="D13739" s="8">
        <v>87</v>
      </c>
      <c r="E13739" s="8" t="s">
        <v>6632</v>
      </c>
      <c r="F13739" s="10" t="s">
        <v>26548</v>
      </c>
      <c r="G13739" s="8"/>
      <c r="H13739" s="8"/>
      <c r="I13739" s="8"/>
      <c r="J13739" s="8"/>
      <c r="K13739" s="8" t="s">
        <v>33821</v>
      </c>
    </row>
    <row r="13740" spans="1:11" x14ac:dyDescent="0.2">
      <c r="A13740" s="8">
        <f>IF(IFERROR((MATCH(G13740,$G$1:$G$12712,0)),0),INDEX($A$1:$A$12712,MATCH(G13740,$G$1:$G$12712,0)),MAX($A$2:$A13739)+1)</f>
        <v>560</v>
      </c>
      <c r="B13740" s="8">
        <f t="shared" si="232"/>
        <v>560</v>
      </c>
      <c r="C13740" s="9" t="str">
        <f t="shared" si="233"/>
        <v>Sterlington</v>
      </c>
      <c r="D13740" s="8">
        <v>87</v>
      </c>
      <c r="E13740" s="8" t="s">
        <v>6632</v>
      </c>
      <c r="F13740" s="10" t="s">
        <v>26549</v>
      </c>
      <c r="G13740" s="8">
        <v>1404</v>
      </c>
      <c r="H13740" s="8" t="s">
        <v>14370</v>
      </c>
      <c r="I13740" s="8" t="s">
        <v>141</v>
      </c>
      <c r="J13740" s="8">
        <v>11241</v>
      </c>
      <c r="K13740" s="8" t="s">
        <v>33821</v>
      </c>
    </row>
    <row r="13741" spans="1:11" x14ac:dyDescent="0.2">
      <c r="A13741" s="8">
        <f>IF(IFERROR((MATCH(G13741,$G$1:$G$12712,0)),0),INDEX($A$1:$A$12712,MATCH(G13741,$G$1:$G$12712,0)),MAX($A$2:$A13740)+1)</f>
        <v>7619</v>
      </c>
      <c r="B13741" s="8">
        <f t="shared" si="232"/>
        <v>7619</v>
      </c>
      <c r="C13741" s="9" t="str">
        <f t="shared" si="233"/>
        <v>Thibodaux</v>
      </c>
      <c r="D13741" s="8">
        <v>87</v>
      </c>
      <c r="E13741" s="8" t="s">
        <v>6632</v>
      </c>
      <c r="F13741" s="10" t="s">
        <v>26550</v>
      </c>
      <c r="G13741" s="8">
        <v>6706</v>
      </c>
      <c r="H13741" s="8" t="s">
        <v>21845</v>
      </c>
      <c r="I13741" s="8" t="s">
        <v>15730</v>
      </c>
      <c r="J13741" s="8">
        <v>11241</v>
      </c>
      <c r="K13741" s="8" t="s">
        <v>33821</v>
      </c>
    </row>
    <row r="13742" spans="1:11" x14ac:dyDescent="0.2">
      <c r="A13742" s="8">
        <f>IF(IFERROR((MATCH(G13742,$G$1:$G$12712,0)),0),INDEX($A$1:$A$12712,MATCH(G13742,$G$1:$G$12712,0)),MAX($A$2:$A13741)+1)</f>
        <v>7619</v>
      </c>
      <c r="B13742" s="8">
        <f t="shared" si="232"/>
        <v>7619</v>
      </c>
      <c r="C13742" s="9" t="str">
        <f t="shared" si="233"/>
        <v>Thibodaux</v>
      </c>
      <c r="D13742" s="8">
        <v>87</v>
      </c>
      <c r="E13742" s="8" t="s">
        <v>6632</v>
      </c>
      <c r="F13742" s="10" t="s">
        <v>26551</v>
      </c>
      <c r="G13742" s="8">
        <v>6706</v>
      </c>
      <c r="H13742" s="8" t="s">
        <v>21845</v>
      </c>
      <c r="I13742" s="8" t="s">
        <v>15730</v>
      </c>
      <c r="J13742" s="8">
        <v>11241</v>
      </c>
      <c r="K13742" s="8" t="s">
        <v>33821</v>
      </c>
    </row>
    <row r="13743" spans="1:11" x14ac:dyDescent="0.2">
      <c r="A13743" s="8">
        <f>IF(IFERROR((MATCH(G13743,$G$1:$G$12712,0)),0),INDEX($A$1:$A$12712,MATCH(G13743,$G$1:$G$12712,0)),MAX($A$2:$A13742)+1)</f>
        <v>11275</v>
      </c>
      <c r="B13743" s="8" t="e">
        <f t="shared" si="232"/>
        <v>#N/A</v>
      </c>
      <c r="C13743" s="9" t="str">
        <f t="shared" si="233"/>
        <v>-</v>
      </c>
      <c r="D13743" s="8">
        <v>88</v>
      </c>
      <c r="E13743" s="8" t="s">
        <v>26553</v>
      </c>
      <c r="F13743" s="10" t="s">
        <v>26552</v>
      </c>
      <c r="G13743" s="8"/>
      <c r="H13743" s="8"/>
      <c r="I13743" s="8"/>
      <c r="J13743" s="8"/>
      <c r="K13743" s="8" t="s">
        <v>33821</v>
      </c>
    </row>
    <row r="13744" spans="1:11" x14ac:dyDescent="0.2">
      <c r="A13744" s="8">
        <f>IF(IFERROR((MATCH(G13744,$G$1:$G$12712,0)),0),INDEX($A$1:$A$12712,MATCH(G13744,$G$1:$G$12712,0)),MAX($A$2:$A13743)+1)</f>
        <v>87</v>
      </c>
      <c r="B13744" s="8">
        <f t="shared" si="232"/>
        <v>87</v>
      </c>
      <c r="C13744" s="9" t="str">
        <f t="shared" si="233"/>
        <v>E W Brown</v>
      </c>
      <c r="D13744" s="8">
        <v>88</v>
      </c>
      <c r="E13744" s="8" t="s">
        <v>26553</v>
      </c>
      <c r="F13744" s="10" t="s">
        <v>26554</v>
      </c>
      <c r="G13744" s="8">
        <v>1355</v>
      </c>
      <c r="H13744" s="8" t="s">
        <v>13441</v>
      </c>
      <c r="I13744" s="8" t="s">
        <v>219</v>
      </c>
      <c r="J13744" s="8">
        <v>10171</v>
      </c>
      <c r="K13744" s="8" t="s">
        <v>33821</v>
      </c>
    </row>
    <row r="13745" spans="1:11" x14ac:dyDescent="0.2">
      <c r="A13745" s="8">
        <f>IF(IFERROR((MATCH(G13745,$G$1:$G$12712,0)),0),INDEX($A$1:$A$12712,MATCH(G13745,$G$1:$G$12712,0)),MAX($A$2:$A13744)+1)</f>
        <v>612</v>
      </c>
      <c r="B13745" s="8">
        <f t="shared" si="232"/>
        <v>612</v>
      </c>
      <c r="C13745" s="9" t="str">
        <f t="shared" si="233"/>
        <v>Trimble County</v>
      </c>
      <c r="D13745" s="8">
        <v>88</v>
      </c>
      <c r="E13745" s="8" t="s">
        <v>26553</v>
      </c>
      <c r="F13745" s="10" t="s">
        <v>26555</v>
      </c>
      <c r="G13745" s="8">
        <v>6071</v>
      </c>
      <c r="H13745" s="8" t="s">
        <v>14487</v>
      </c>
      <c r="I13745" s="8" t="s">
        <v>227</v>
      </c>
      <c r="J13745" s="8">
        <v>11249</v>
      </c>
      <c r="K13745" s="8" t="s">
        <v>33821</v>
      </c>
    </row>
    <row r="13746" spans="1:11" x14ac:dyDescent="0.2">
      <c r="A13746" s="8">
        <f>IF(IFERROR((MATCH(G13746,$G$1:$G$12712,0)),0),INDEX($A$1:$A$12712,MATCH(G13746,$G$1:$G$12712,0)),MAX($A$2:$A13745)+1)</f>
        <v>612</v>
      </c>
      <c r="B13746" s="8">
        <f t="shared" ref="B13746:B13809" si="234">IF(COUNTIF($G$1:$G$12712,G13746&gt;0),0,INDEX($A$1:$A$12712,MATCH(G13746,$G$1:$G$12712,0)))</f>
        <v>612</v>
      </c>
      <c r="C13746" s="9" t="str">
        <f t="shared" si="233"/>
        <v>Trimble County</v>
      </c>
      <c r="D13746" s="8">
        <v>88</v>
      </c>
      <c r="E13746" s="8" t="s">
        <v>26553</v>
      </c>
      <c r="F13746" s="10" t="s">
        <v>26556</v>
      </c>
      <c r="G13746" s="8">
        <v>6071</v>
      </c>
      <c r="H13746" s="8" t="s">
        <v>14487</v>
      </c>
      <c r="I13746" s="8" t="s">
        <v>227</v>
      </c>
      <c r="J13746" s="8">
        <v>11249</v>
      </c>
      <c r="K13746" s="8" t="s">
        <v>33821</v>
      </c>
    </row>
    <row r="13747" spans="1:11" x14ac:dyDescent="0.2">
      <c r="A13747" s="8">
        <f>IF(IFERROR((MATCH(G13747,$G$1:$G$12712,0)),0),INDEX($A$1:$A$12712,MATCH(G13747,$G$1:$G$12712,0)),MAX($A$2:$A13746)+1)</f>
        <v>1158</v>
      </c>
      <c r="B13747" s="8">
        <f t="shared" si="234"/>
        <v>1158</v>
      </c>
      <c r="C13747" s="9" t="str">
        <f t="shared" si="233"/>
        <v>Kewaunee</v>
      </c>
      <c r="D13747" s="8">
        <v>89</v>
      </c>
      <c r="E13747" s="8" t="s">
        <v>26557</v>
      </c>
      <c r="F13747" s="10" t="s">
        <v>26558</v>
      </c>
      <c r="G13747" s="8">
        <v>8024</v>
      </c>
      <c r="H13747" s="8" t="s">
        <v>15660</v>
      </c>
      <c r="I13747" s="8" t="s">
        <v>4271</v>
      </c>
      <c r="J13747" s="8">
        <v>54718</v>
      </c>
      <c r="K13747" s="8" t="s">
        <v>33821</v>
      </c>
    </row>
    <row r="13748" spans="1:11" x14ac:dyDescent="0.2">
      <c r="A13748" s="8">
        <f>IF(IFERROR((MATCH(G13748,$G$1:$G$12712,0)),0),INDEX($A$1:$A$12712,MATCH(G13748,$G$1:$G$12712,0)),MAX($A$2:$A13747)+1)</f>
        <v>11276</v>
      </c>
      <c r="B13748" s="8" t="e">
        <f t="shared" si="234"/>
        <v>#N/A</v>
      </c>
      <c r="C13748" s="9" t="str">
        <f t="shared" si="233"/>
        <v>potable generators</v>
      </c>
      <c r="D13748" s="8">
        <v>89</v>
      </c>
      <c r="E13748" s="8" t="s">
        <v>26557</v>
      </c>
      <c r="F13748" s="10" t="s">
        <v>26559</v>
      </c>
      <c r="G13748" s="8"/>
      <c r="H13748" s="8"/>
      <c r="I13748" s="8"/>
      <c r="J13748" s="8"/>
      <c r="K13748" s="8" t="s">
        <v>33821</v>
      </c>
    </row>
    <row r="13749" spans="1:11" x14ac:dyDescent="0.2">
      <c r="A13749" s="8">
        <f>IF(IFERROR((MATCH(G13749,$G$1:$G$12712,0)),0),INDEX($A$1:$A$12712,MATCH(G13749,$G$1:$G$12712,0)),MAX($A$2:$A13748)+1)</f>
        <v>574</v>
      </c>
      <c r="B13749" s="8">
        <f t="shared" si="234"/>
        <v>574</v>
      </c>
      <c r="C13749" s="9" t="str">
        <f t="shared" si="233"/>
        <v>Sycamore (WI)</v>
      </c>
      <c r="D13749" s="8">
        <v>89</v>
      </c>
      <c r="E13749" s="8" t="s">
        <v>26557</v>
      </c>
      <c r="F13749" s="10" t="s">
        <v>26560</v>
      </c>
      <c r="G13749" s="8">
        <v>3993</v>
      </c>
      <c r="H13749" s="8" t="s">
        <v>14397</v>
      </c>
      <c r="I13749" s="8" t="s">
        <v>230</v>
      </c>
      <c r="J13749" s="8">
        <v>11479</v>
      </c>
      <c r="K13749" s="8" t="s">
        <v>33821</v>
      </c>
    </row>
    <row r="13750" spans="1:11" x14ac:dyDescent="0.2">
      <c r="A13750" s="8">
        <f>IF(IFERROR((MATCH(G13750,$G$1:$G$12712,0)),0),INDEX($A$1:$A$12712,MATCH(G13750,$G$1:$G$12712,0)),MAX($A$2:$A13749)+1)</f>
        <v>11277</v>
      </c>
      <c r="B13750" s="8" t="e">
        <f t="shared" si="234"/>
        <v>#N/A</v>
      </c>
      <c r="C13750" s="9" t="str">
        <f t="shared" si="233"/>
        <v>wind gen.</v>
      </c>
      <c r="D13750" s="8">
        <v>89</v>
      </c>
      <c r="E13750" s="8" t="s">
        <v>26557</v>
      </c>
      <c r="F13750" s="10" t="s">
        <v>26561</v>
      </c>
      <c r="G13750" s="8"/>
      <c r="H13750" s="8"/>
      <c r="I13750" s="8"/>
      <c r="J13750" s="8"/>
      <c r="K13750" s="8" t="s">
        <v>33821</v>
      </c>
    </row>
    <row r="13751" spans="1:11" x14ac:dyDescent="0.2">
      <c r="A13751" s="8">
        <f>A13750</f>
        <v>11277</v>
      </c>
      <c r="B13751" s="8" t="e">
        <f t="shared" si="234"/>
        <v>#N/A</v>
      </c>
      <c r="C13751" s="9" t="str">
        <f t="shared" si="233"/>
        <v>wind generator</v>
      </c>
      <c r="D13751" s="8">
        <v>89</v>
      </c>
      <c r="E13751" s="8" t="s">
        <v>26557</v>
      </c>
      <c r="F13751" s="10" t="s">
        <v>26562</v>
      </c>
      <c r="G13751" s="8"/>
      <c r="H13751" s="8"/>
      <c r="I13751" s="8"/>
      <c r="J13751" s="8"/>
      <c r="K13751" s="8" t="s">
        <v>33821</v>
      </c>
    </row>
    <row r="13752" spans="1:11" x14ac:dyDescent="0.2">
      <c r="A13752" s="8">
        <f>IF(IFERROR((MATCH(G13752,$G$1:$G$12712,0)),0),INDEX($A$1:$A$12712,MATCH(G13752,$G$1:$G$12712,0)),MAX($A$2:$A13751)+1)</f>
        <v>1814</v>
      </c>
      <c r="B13752" s="8">
        <f t="shared" si="234"/>
        <v>1814</v>
      </c>
      <c r="C13752" s="9" t="str">
        <f t="shared" si="233"/>
        <v>Caribou Generation Station</v>
      </c>
      <c r="D13752" s="8">
        <v>91</v>
      </c>
      <c r="E13752" s="8" t="s">
        <v>26563</v>
      </c>
      <c r="F13752" s="10" t="s">
        <v>26564</v>
      </c>
      <c r="G13752" s="8">
        <v>1513</v>
      </c>
      <c r="H13752" s="8" t="s">
        <v>16549</v>
      </c>
      <c r="I13752" s="8" t="s">
        <v>2522</v>
      </c>
      <c r="J13752" s="8">
        <v>60160</v>
      </c>
      <c r="K13752" s="8" t="s">
        <v>33821</v>
      </c>
    </row>
    <row r="13753" spans="1:11" x14ac:dyDescent="0.2">
      <c r="A13753" s="8">
        <f>IF(IFERROR((MATCH(G13753,$G$1:$G$12712,0)),0),INDEX($A$1:$A$12712,MATCH(G13753,$G$1:$G$12712,0)),MAX($A$2:$A13752)+1)</f>
        <v>1814</v>
      </c>
      <c r="B13753" s="8">
        <f t="shared" si="234"/>
        <v>1814</v>
      </c>
      <c r="C13753" s="9" t="str">
        <f t="shared" si="233"/>
        <v>Caribou Generation Station</v>
      </c>
      <c r="D13753" s="8">
        <v>91</v>
      </c>
      <c r="E13753" s="8" t="s">
        <v>26563</v>
      </c>
      <c r="F13753" s="10" t="s">
        <v>26565</v>
      </c>
      <c r="G13753" s="8">
        <v>1513</v>
      </c>
      <c r="H13753" s="8" t="s">
        <v>16549</v>
      </c>
      <c r="I13753" s="8" t="s">
        <v>2522</v>
      </c>
      <c r="J13753" s="8">
        <v>60160</v>
      </c>
      <c r="K13753" s="8" t="s">
        <v>33821</v>
      </c>
    </row>
    <row r="13754" spans="1:11" x14ac:dyDescent="0.2">
      <c r="A13754" s="8">
        <f>IF(IFERROR((MATCH(G13754,$G$1:$G$12712,0)),0),INDEX($A$1:$A$12712,MATCH(G13754,$G$1:$G$12712,0)),MAX($A$2:$A13753)+1)</f>
        <v>1814</v>
      </c>
      <c r="B13754" s="8">
        <f t="shared" si="234"/>
        <v>1814</v>
      </c>
      <c r="C13754" s="9" t="str">
        <f t="shared" si="233"/>
        <v>Caribou Generation Station</v>
      </c>
      <c r="D13754" s="8">
        <v>91</v>
      </c>
      <c r="E13754" s="8" t="s">
        <v>26563</v>
      </c>
      <c r="F13754" s="10" t="s">
        <v>26566</v>
      </c>
      <c r="G13754" s="8">
        <v>1513</v>
      </c>
      <c r="H13754" s="8" t="s">
        <v>16549</v>
      </c>
      <c r="I13754" s="8" t="s">
        <v>2522</v>
      </c>
      <c r="J13754" s="8">
        <v>60160</v>
      </c>
      <c r="K13754" s="8" t="s">
        <v>33821</v>
      </c>
    </row>
    <row r="13755" spans="1:11" x14ac:dyDescent="0.2">
      <c r="A13755" s="8">
        <f>IF(IFERROR((MATCH(G13755,$G$1:$G$12712,0)),0),INDEX($A$1:$A$12712,MATCH(G13755,$G$1:$G$12712,0)),MAX($A$2:$A13754)+1)</f>
        <v>7606</v>
      </c>
      <c r="B13755" s="8">
        <f t="shared" si="234"/>
        <v>7606</v>
      </c>
      <c r="C13755" s="9" t="str">
        <f t="shared" si="233"/>
        <v>Flos Inn Diesel</v>
      </c>
      <c r="D13755" s="8">
        <v>91</v>
      </c>
      <c r="E13755" s="8" t="s">
        <v>26563</v>
      </c>
      <c r="F13755" s="10" t="s">
        <v>26567</v>
      </c>
      <c r="G13755" s="8">
        <v>1514</v>
      </c>
      <c r="H13755" s="8" t="s">
        <v>21830</v>
      </c>
      <c r="I13755" s="8" t="s">
        <v>21831</v>
      </c>
      <c r="J13755" s="8">
        <v>14597</v>
      </c>
      <c r="K13755" s="8" t="s">
        <v>33821</v>
      </c>
    </row>
    <row r="13756" spans="1:11" x14ac:dyDescent="0.2">
      <c r="A13756" s="8">
        <f>IF(IFERROR((MATCH(G13756,$G$1:$G$12712,0)),0),INDEX($A$1:$A$12712,MATCH(G13756,$G$1:$G$12712,0)),MAX($A$2:$A13755)+1)</f>
        <v>11278</v>
      </c>
      <c r="B13756" s="8" t="e">
        <f t="shared" si="234"/>
        <v>#N/A</v>
      </c>
      <c r="C13756" s="9" t="str">
        <f t="shared" si="233"/>
        <v>houlton</v>
      </c>
      <c r="D13756" s="8">
        <v>91</v>
      </c>
      <c r="E13756" s="8" t="s">
        <v>26563</v>
      </c>
      <c r="F13756" s="10" t="s">
        <v>26568</v>
      </c>
      <c r="G13756" s="8"/>
      <c r="H13756" s="8"/>
      <c r="I13756" s="8"/>
      <c r="J13756" s="8"/>
      <c r="K13756" s="8" t="s">
        <v>33821</v>
      </c>
    </row>
    <row r="13757" spans="1:11" x14ac:dyDescent="0.2">
      <c r="A13757" s="8">
        <f>IF(IFERROR((MATCH(G13757,$G$1:$G$12712,0)),0),INDEX($A$1:$A$12712,MATCH(G13757,$G$1:$G$12712,0)),MAX($A$2:$A13756)+1)</f>
        <v>11279</v>
      </c>
      <c r="B13757" s="8" t="e">
        <f t="shared" si="234"/>
        <v>#N/A</v>
      </c>
      <c r="C13757" s="9" t="str">
        <f t="shared" si="233"/>
        <v>hydraulic</v>
      </c>
      <c r="D13757" s="8">
        <v>91</v>
      </c>
      <c r="E13757" s="8" t="s">
        <v>26563</v>
      </c>
      <c r="F13757" s="10" t="s">
        <v>26569</v>
      </c>
      <c r="G13757" s="8"/>
      <c r="H13757" s="8"/>
      <c r="I13757" s="8"/>
      <c r="J13757" s="8"/>
      <c r="K13757" s="8" t="s">
        <v>33821</v>
      </c>
    </row>
    <row r="13758" spans="1:11" x14ac:dyDescent="0.2">
      <c r="A13758" s="8">
        <f>IF(IFERROR((MATCH(G13758,$G$1:$G$12712,0)),0),INDEX($A$1:$A$12712,MATCH(G13758,$G$1:$G$12712,0)),MAX($A$2:$A13757)+1)</f>
        <v>11280</v>
      </c>
      <c r="B13758" s="8" t="e">
        <f t="shared" si="234"/>
        <v>#N/A</v>
      </c>
      <c r="C13758" s="9" t="str">
        <f t="shared" si="233"/>
        <v>reservoir</v>
      </c>
      <c r="D13758" s="8">
        <v>91</v>
      </c>
      <c r="E13758" s="8" t="s">
        <v>26563</v>
      </c>
      <c r="F13758" s="10" t="s">
        <v>26570</v>
      </c>
      <c r="G13758" s="8"/>
      <c r="H13758" s="8"/>
      <c r="I13758" s="8"/>
      <c r="J13758" s="8"/>
      <c r="K13758" s="8" t="s">
        <v>33821</v>
      </c>
    </row>
    <row r="13759" spans="1:11" x14ac:dyDescent="0.2">
      <c r="A13759" s="8">
        <f>A13758</f>
        <v>11280</v>
      </c>
      <c r="B13759" s="8" t="e">
        <f t="shared" si="234"/>
        <v>#N/A</v>
      </c>
      <c r="C13759" s="9" t="str">
        <f t="shared" si="233"/>
        <v>reservoirs</v>
      </c>
      <c r="D13759" s="8">
        <v>91</v>
      </c>
      <c r="E13759" s="8" t="s">
        <v>26563</v>
      </c>
      <c r="F13759" s="10" t="s">
        <v>26571</v>
      </c>
      <c r="G13759" s="8"/>
      <c r="H13759" s="8"/>
      <c r="I13759" s="8"/>
      <c r="J13759" s="8"/>
      <c r="K13759" s="8" t="s">
        <v>33821</v>
      </c>
    </row>
    <row r="13760" spans="1:11" x14ac:dyDescent="0.2">
      <c r="A13760" s="8">
        <f>IF(IFERROR((MATCH(G13760,$G$1:$G$12712,0)),0),INDEX($A$1:$A$12712,MATCH(G13760,$G$1:$G$12712,0)),MAX($A$2:$A13759)+1)</f>
        <v>1815</v>
      </c>
      <c r="B13760" s="8">
        <f t="shared" si="234"/>
        <v>1815</v>
      </c>
      <c r="C13760" s="9" t="str">
        <f t="shared" si="233"/>
        <v>Squa Pan Hydro Station</v>
      </c>
      <c r="D13760" s="8">
        <v>91</v>
      </c>
      <c r="E13760" s="8" t="s">
        <v>26563</v>
      </c>
      <c r="F13760" s="10" t="s">
        <v>26572</v>
      </c>
      <c r="G13760" s="8">
        <v>1516</v>
      </c>
      <c r="H13760" s="8" t="s">
        <v>16550</v>
      </c>
      <c r="I13760" s="8" t="s">
        <v>561</v>
      </c>
      <c r="J13760" s="8">
        <v>14597</v>
      </c>
      <c r="K13760" s="8" t="s">
        <v>33821</v>
      </c>
    </row>
    <row r="13761" spans="1:11" x14ac:dyDescent="0.2">
      <c r="A13761" s="8">
        <f>IF(IFERROR((MATCH(G13761,$G$1:$G$12712,0)),0),INDEX($A$1:$A$12712,MATCH(G13761,$G$1:$G$12712,0)),MAX($A$2:$A13760)+1)</f>
        <v>652</v>
      </c>
      <c r="B13761" s="8">
        <f t="shared" si="234"/>
        <v>652</v>
      </c>
      <c r="C13761" s="9" t="str">
        <f t="shared" si="233"/>
        <v>William F Wyman</v>
      </c>
      <c r="D13761" s="8">
        <v>91</v>
      </c>
      <c r="E13761" s="8" t="s">
        <v>26563</v>
      </c>
      <c r="F13761" s="10" t="s">
        <v>26573</v>
      </c>
      <c r="G13761" s="8">
        <v>1507</v>
      </c>
      <c r="H13761" s="8" t="s">
        <v>14571</v>
      </c>
      <c r="I13761" s="8" t="s">
        <v>1912</v>
      </c>
      <c r="J13761" s="8">
        <v>31719</v>
      </c>
      <c r="K13761" s="8" t="s">
        <v>33821</v>
      </c>
    </row>
    <row r="13762" spans="1:11" x14ac:dyDescent="0.2">
      <c r="A13762" s="8">
        <f>IF(IFERROR((MATCH(G13762,$G$1:$G$12712,0)),0),INDEX($A$1:$A$12712,MATCH(G13762,$G$1:$G$12712,0)),MAX($A$2:$A13761)+1)</f>
        <v>652</v>
      </c>
      <c r="B13762" s="8">
        <f t="shared" si="234"/>
        <v>652</v>
      </c>
      <c r="C13762" s="9" t="str">
        <f t="shared" si="233"/>
        <v>William F Wyman</v>
      </c>
      <c r="D13762" s="8">
        <v>91</v>
      </c>
      <c r="E13762" s="8" t="s">
        <v>26563</v>
      </c>
      <c r="F13762" s="10" t="s">
        <v>26574</v>
      </c>
      <c r="G13762" s="8">
        <v>1507</v>
      </c>
      <c r="H13762" s="8" t="s">
        <v>14571</v>
      </c>
      <c r="I13762" s="8" t="s">
        <v>1912</v>
      </c>
      <c r="J13762" s="8">
        <v>31719</v>
      </c>
      <c r="K13762" s="8" t="s">
        <v>33821</v>
      </c>
    </row>
    <row r="13763" spans="1:11" x14ac:dyDescent="0.2">
      <c r="A13763" s="8">
        <f>IF(IFERROR((MATCH(G13763,$G$1:$G$12712,0)),0),INDEX($A$1:$A$12712,MATCH(G13763,$G$1:$G$12712,0)),MAX($A$2:$A13762)+1)</f>
        <v>652</v>
      </c>
      <c r="B13763" s="8">
        <f t="shared" si="234"/>
        <v>652</v>
      </c>
      <c r="C13763" s="9" t="str">
        <f t="shared" si="233"/>
        <v>William F Wyman</v>
      </c>
      <c r="D13763" s="8">
        <v>91</v>
      </c>
      <c r="E13763" s="8" t="s">
        <v>26563</v>
      </c>
      <c r="F13763" s="10" t="s">
        <v>25964</v>
      </c>
      <c r="G13763" s="8">
        <v>1507</v>
      </c>
      <c r="H13763" s="8" t="s">
        <v>14571</v>
      </c>
      <c r="I13763" s="8" t="s">
        <v>1912</v>
      </c>
      <c r="J13763" s="8">
        <v>31719</v>
      </c>
      <c r="K13763" s="8" t="s">
        <v>33821</v>
      </c>
    </row>
    <row r="13764" spans="1:11" x14ac:dyDescent="0.2">
      <c r="A13764" s="8">
        <f>IF(IFERROR((MATCH(G13764,$G$1:$G$12712,0)),0),INDEX($A$1:$A$12712,MATCH(G13764,$G$1:$G$12712,0)),MAX($A$2:$A13763)+1)</f>
        <v>11281</v>
      </c>
      <c r="B13764" s="8" t="e">
        <f t="shared" si="234"/>
        <v>#N/A</v>
      </c>
      <c r="C13764" s="9" t="str">
        <f t="shared" si="233"/>
        <v>maine yankee</v>
      </c>
      <c r="D13764" s="8">
        <v>92</v>
      </c>
      <c r="E13764" s="8" t="s">
        <v>26576</v>
      </c>
      <c r="F13764" s="10" t="s">
        <v>26575</v>
      </c>
      <c r="G13764" s="8"/>
      <c r="H13764" s="8"/>
      <c r="I13764" s="8"/>
      <c r="J13764" s="8"/>
      <c r="K13764" s="8" t="s">
        <v>33821</v>
      </c>
    </row>
    <row r="13765" spans="1:11" x14ac:dyDescent="0.2">
      <c r="A13765" s="8">
        <f>IF(IFERROR((MATCH(G13765,$G$1:$G$12712,0)),0),INDEX($A$1:$A$12712,MATCH(G13765,$G$1:$G$12712,0)),MAX($A$2:$A13764)+1)</f>
        <v>11282</v>
      </c>
      <c r="B13765" s="8" t="e">
        <f t="shared" si="234"/>
        <v>#N/A</v>
      </c>
      <c r="C13765" s="9" t="str">
        <f t="shared" si="233"/>
        <v>l1</v>
      </c>
      <c r="D13765" s="8">
        <v>94</v>
      </c>
      <c r="E13765" s="8" t="s">
        <v>26578</v>
      </c>
      <c r="F13765" s="10" t="s">
        <v>26577</v>
      </c>
      <c r="G13765" s="8"/>
      <c r="H13765" s="8"/>
      <c r="I13765" s="8"/>
      <c r="J13765" s="8"/>
      <c r="K13765" s="8" t="s">
        <v>33821</v>
      </c>
    </row>
    <row r="13766" spans="1:11" x14ac:dyDescent="0.2">
      <c r="A13766" s="8">
        <f>IF(IFERROR((MATCH(G13766,$G$1:$G$12712,0)),0),INDEX($A$1:$A$12712,MATCH(G13766,$G$1:$G$12712,0)),MAX($A$2:$A13765)+1)</f>
        <v>11283</v>
      </c>
      <c r="B13766" s="8" t="e">
        <f t="shared" si="234"/>
        <v>#N/A</v>
      </c>
      <c r="C13766" s="9" t="str">
        <f t="shared" si="233"/>
        <v>l2</v>
      </c>
      <c r="D13766" s="8">
        <v>94</v>
      </c>
      <c r="E13766" s="8" t="s">
        <v>26578</v>
      </c>
      <c r="F13766" s="10" t="s">
        <v>26579</v>
      </c>
      <c r="G13766" s="8"/>
      <c r="H13766" s="8"/>
      <c r="I13766" s="8"/>
      <c r="J13766" s="8"/>
      <c r="K13766" s="8" t="s">
        <v>33821</v>
      </c>
    </row>
    <row r="13767" spans="1:11" x14ac:dyDescent="0.2">
      <c r="A13767" s="8">
        <f>IF(IFERROR((MATCH(G13767,$G$1:$G$12712,0)),0),INDEX($A$1:$A$12712,MATCH(G13767,$G$1:$G$12712,0)),MAX($A$2:$A13766)+1)</f>
        <v>11284</v>
      </c>
      <c r="B13767" s="8" t="e">
        <f t="shared" si="234"/>
        <v>#N/A</v>
      </c>
      <c r="C13767" s="9" t="str">
        <f t="shared" si="233"/>
        <v>l4</v>
      </c>
      <c r="D13767" s="8">
        <v>94</v>
      </c>
      <c r="E13767" s="8" t="s">
        <v>26578</v>
      </c>
      <c r="F13767" s="10" t="s">
        <v>26580</v>
      </c>
      <c r="G13767" s="8"/>
      <c r="H13767" s="8"/>
      <c r="I13767" s="8"/>
      <c r="J13767" s="8"/>
      <c r="K13767" s="8" t="s">
        <v>33821</v>
      </c>
    </row>
    <row r="13768" spans="1:11" x14ac:dyDescent="0.2">
      <c r="A13768" s="8">
        <f>A9774</f>
        <v>8609</v>
      </c>
      <c r="B13768" s="8" t="e">
        <f t="shared" si="234"/>
        <v>#N/A</v>
      </c>
      <c r="C13768" s="9" t="str">
        <f t="shared" si="233"/>
        <v>total-lanai city &amp; miki basin plants</v>
      </c>
      <c r="D13768" s="8">
        <v>94</v>
      </c>
      <c r="E13768" s="8" t="s">
        <v>26578</v>
      </c>
      <c r="F13768" s="10" t="s">
        <v>26581</v>
      </c>
      <c r="G13768" s="8"/>
      <c r="H13768" s="8"/>
      <c r="I13768" s="8"/>
      <c r="J13768" s="8"/>
      <c r="K13768" s="8" t="s">
        <v>33821</v>
      </c>
    </row>
    <row r="13769" spans="1:11" x14ac:dyDescent="0.2">
      <c r="A13769" s="8">
        <f>A2103</f>
        <v>1254</v>
      </c>
      <c r="B13769" s="8" t="e">
        <f t="shared" si="234"/>
        <v>#N/A</v>
      </c>
      <c r="C13769" s="9" t="str">
        <f t="shared" si="233"/>
        <v>total-molokai</v>
      </c>
      <c r="D13769" s="8">
        <v>94</v>
      </c>
      <c r="E13769" s="8" t="s">
        <v>26578</v>
      </c>
      <c r="F13769" s="10" t="s">
        <v>26582</v>
      </c>
      <c r="G13769" s="8"/>
      <c r="H13769" s="8"/>
      <c r="I13769" s="8"/>
      <c r="J13769" s="8"/>
      <c r="K13769" s="8" t="s">
        <v>33821</v>
      </c>
    </row>
    <row r="13770" spans="1:11" x14ac:dyDescent="0.2">
      <c r="A13770" s="8">
        <f>IF(IFERROR((MATCH(G13770,$G$1:$G$12712,0)),0),INDEX($A$1:$A$12712,MATCH(G13770,$G$1:$G$12712,0)),MAX($A$2:$A13769)+1)</f>
        <v>56</v>
      </c>
      <c r="B13770" s="8">
        <f t="shared" si="234"/>
        <v>56</v>
      </c>
      <c r="C13770" s="9" t="str">
        <f t="shared" si="233"/>
        <v>Big Stone</v>
      </c>
      <c r="D13770" s="8">
        <v>95</v>
      </c>
      <c r="E13770" s="8" t="s">
        <v>26583</v>
      </c>
      <c r="F13770" s="10" t="s">
        <v>26584</v>
      </c>
      <c r="G13770" s="8">
        <v>6098</v>
      </c>
      <c r="H13770" s="8" t="s">
        <v>13395</v>
      </c>
      <c r="I13770" s="8" t="s">
        <v>323</v>
      </c>
      <c r="J13770" s="8">
        <v>14232</v>
      </c>
      <c r="K13770" s="8" t="s">
        <v>33821</v>
      </c>
    </row>
    <row r="13771" spans="1:11" x14ac:dyDescent="0.2">
      <c r="A13771" s="8">
        <f>IF(IFERROR((MATCH(G13771,$G$1:$G$12712,0)),0),INDEX($A$1:$A$12712,MATCH(G13771,$G$1:$G$12712,0)),MAX($A$2:$A13770)+1)</f>
        <v>136</v>
      </c>
      <c r="B13771" s="8">
        <f t="shared" si="234"/>
        <v>136</v>
      </c>
      <c r="C13771" s="9" t="str">
        <f t="shared" si="233"/>
        <v>Coyote</v>
      </c>
      <c r="D13771" s="8">
        <v>95</v>
      </c>
      <c r="E13771" s="8" t="s">
        <v>26583</v>
      </c>
      <c r="F13771" s="10" t="s">
        <v>26585</v>
      </c>
      <c r="G13771" s="8">
        <v>8222</v>
      </c>
      <c r="H13771" s="8" t="s">
        <v>13545</v>
      </c>
      <c r="I13771" s="8" t="s">
        <v>323</v>
      </c>
      <c r="J13771" s="8">
        <v>14232</v>
      </c>
      <c r="K13771" s="8" t="s">
        <v>33821</v>
      </c>
    </row>
    <row r="13772" spans="1:11" x14ac:dyDescent="0.2">
      <c r="A13772" s="8">
        <f>IF(IFERROR((MATCH(G13772,$G$1:$G$12712,0)),0),INDEX($A$1:$A$12712,MATCH(G13772,$G$1:$G$12712,0)),MAX($A$2:$A13771)+1)</f>
        <v>278</v>
      </c>
      <c r="B13772" s="8">
        <f t="shared" si="234"/>
        <v>278</v>
      </c>
      <c r="C13772" s="9" t="str">
        <f t="shared" si="233"/>
        <v>R M Heskett</v>
      </c>
      <c r="D13772" s="8">
        <v>95</v>
      </c>
      <c r="E13772" s="8" t="s">
        <v>26583</v>
      </c>
      <c r="F13772" s="10" t="s">
        <v>26586</v>
      </c>
      <c r="G13772" s="8">
        <v>2790</v>
      </c>
      <c r="H13772" s="8" t="s">
        <v>13830</v>
      </c>
      <c r="I13772" s="8" t="s">
        <v>260</v>
      </c>
      <c r="J13772" s="8">
        <v>12199</v>
      </c>
      <c r="K13772" s="8" t="s">
        <v>33821</v>
      </c>
    </row>
    <row r="13773" spans="1:11" x14ac:dyDescent="0.2">
      <c r="A13773" s="8">
        <f>IF(IFERROR((MATCH(G13773,$G$1:$G$12712,0)),0),INDEX($A$1:$A$12712,MATCH(G13773,$G$1:$G$12712,0)),MAX($A$2:$A13772)+1)</f>
        <v>278</v>
      </c>
      <c r="B13773" s="8">
        <f t="shared" si="234"/>
        <v>278</v>
      </c>
      <c r="C13773" s="9" t="str">
        <f t="shared" si="233"/>
        <v>R M Heskett</v>
      </c>
      <c r="D13773" s="8">
        <v>95</v>
      </c>
      <c r="E13773" s="8" t="s">
        <v>26583</v>
      </c>
      <c r="F13773" s="10" t="s">
        <v>26587</v>
      </c>
      <c r="G13773" s="8">
        <v>2790</v>
      </c>
      <c r="H13773" s="8" t="s">
        <v>13830</v>
      </c>
      <c r="I13773" s="8" t="s">
        <v>260</v>
      </c>
      <c r="J13773" s="8">
        <v>12199</v>
      </c>
      <c r="K13773" s="8" t="s">
        <v>33821</v>
      </c>
    </row>
    <row r="13774" spans="1:11" x14ac:dyDescent="0.2">
      <c r="A13774" s="8">
        <f>IF(IFERROR((MATCH(G13774,$G$1:$G$12712,0)),0),INDEX($A$1:$A$12712,MATCH(G13774,$G$1:$G$12712,0)),MAX($A$2:$A13773)+1)</f>
        <v>1280</v>
      </c>
      <c r="B13774" s="8">
        <f t="shared" si="234"/>
        <v>1280</v>
      </c>
      <c r="C13774" s="9" t="str">
        <f t="shared" si="233"/>
        <v>Williston</v>
      </c>
      <c r="D13774" s="8">
        <v>95</v>
      </c>
      <c r="E13774" s="8" t="s">
        <v>26583</v>
      </c>
      <c r="F13774" s="10" t="s">
        <v>26588</v>
      </c>
      <c r="G13774" s="8">
        <v>2791</v>
      </c>
      <c r="H13774" s="8" t="s">
        <v>16004</v>
      </c>
      <c r="I13774" s="8" t="s">
        <v>260</v>
      </c>
      <c r="J13774" s="8">
        <v>12199</v>
      </c>
      <c r="K13774" s="8" t="s">
        <v>33821</v>
      </c>
    </row>
    <row r="13775" spans="1:11" x14ac:dyDescent="0.2">
      <c r="A13775" s="8">
        <f>IF(IFERROR((MATCH(G13775,$G$1:$G$12712,0)),0),INDEX($A$1:$A$12712,MATCH(G13775,$G$1:$G$12712,0)),MAX($A$2:$A13774)+1)</f>
        <v>11285</v>
      </c>
      <c r="B13775" s="8" t="e">
        <f t="shared" si="234"/>
        <v>#N/A</v>
      </c>
      <c r="C13775" s="9" t="str">
        <f t="shared" si="233"/>
        <v>common expenses</v>
      </c>
      <c r="D13775" s="8">
        <v>96</v>
      </c>
      <c r="E13775" s="8" t="s">
        <v>26589</v>
      </c>
      <c r="F13775" s="10" t="s">
        <v>26460</v>
      </c>
      <c r="G13775" s="8"/>
      <c r="H13775" s="8"/>
      <c r="I13775" s="8"/>
      <c r="J13775" s="8"/>
      <c r="K13775" s="8" t="s">
        <v>33821</v>
      </c>
    </row>
    <row r="13776" spans="1:11" x14ac:dyDescent="0.2">
      <c r="A13776" s="8">
        <f>IF(IFERROR((MATCH(G13776,$G$1:$G$12712,0)),0),INDEX($A$1:$A$12712,MATCH(G13776,$G$1:$G$12712,0)),MAX($A$2:$A13775)+1)</f>
        <v>1097</v>
      </c>
      <c r="B13776" s="8">
        <f t="shared" si="234"/>
        <v>1097</v>
      </c>
      <c r="C13776" s="9" t="str">
        <f t="shared" si="233"/>
        <v>Conemaugh</v>
      </c>
      <c r="D13776" s="8">
        <v>96</v>
      </c>
      <c r="E13776" s="8" t="s">
        <v>26589</v>
      </c>
      <c r="F13776" s="10" t="s">
        <v>25641</v>
      </c>
      <c r="G13776" s="8">
        <v>3118</v>
      </c>
      <c r="H13776" s="8" t="s">
        <v>15447</v>
      </c>
      <c r="I13776" s="8" t="s">
        <v>1981</v>
      </c>
      <c r="J13776" s="8">
        <v>15873</v>
      </c>
      <c r="K13776" s="8" t="s">
        <v>33821</v>
      </c>
    </row>
    <row r="13777" spans="1:11" x14ac:dyDescent="0.2">
      <c r="A13777" s="8">
        <f>IF(IFERROR((MATCH(G13777,$G$1:$G$12712,0)),0),INDEX($A$1:$A$12712,MATCH(G13777,$G$1:$G$12712,0)),MAX($A$2:$A13776)+1)</f>
        <v>1097</v>
      </c>
      <c r="B13777" s="8">
        <f t="shared" si="234"/>
        <v>1097</v>
      </c>
      <c r="C13777" s="9" t="str">
        <f t="shared" ref="C13777:C13840" si="235">IF(H13777="",F13777,H13777)</f>
        <v>Conemaugh</v>
      </c>
      <c r="D13777" s="8">
        <v>96</v>
      </c>
      <c r="E13777" s="8" t="s">
        <v>26589</v>
      </c>
      <c r="F13777" s="10" t="s">
        <v>26590</v>
      </c>
      <c r="G13777" s="8">
        <v>3118</v>
      </c>
      <c r="H13777" s="8" t="s">
        <v>15447</v>
      </c>
      <c r="I13777" s="8" t="s">
        <v>1981</v>
      </c>
      <c r="J13777" s="8">
        <v>15873</v>
      </c>
      <c r="K13777" s="8" t="s">
        <v>33821</v>
      </c>
    </row>
    <row r="13778" spans="1:11" x14ac:dyDescent="0.2">
      <c r="A13778" s="8">
        <f>IF(IFERROR((MATCH(G13778,$G$1:$G$12712,0)),0),INDEX($A$1:$A$12712,MATCH(G13778,$G$1:$G$12712,0)),MAX($A$2:$A13777)+1)</f>
        <v>1097</v>
      </c>
      <c r="B13778" s="8">
        <f t="shared" si="234"/>
        <v>1097</v>
      </c>
      <c r="C13778" s="9" t="str">
        <f t="shared" si="235"/>
        <v>Conemaugh</v>
      </c>
      <c r="D13778" s="8">
        <v>96</v>
      </c>
      <c r="E13778" s="8" t="s">
        <v>26589</v>
      </c>
      <c r="F13778" s="10" t="s">
        <v>26591</v>
      </c>
      <c r="G13778" s="8">
        <v>3118</v>
      </c>
      <c r="H13778" s="8" t="s">
        <v>15447</v>
      </c>
      <c r="I13778" s="8" t="s">
        <v>1981</v>
      </c>
      <c r="J13778" s="8">
        <v>15873</v>
      </c>
      <c r="K13778" s="8" t="s">
        <v>33821</v>
      </c>
    </row>
    <row r="13779" spans="1:11" x14ac:dyDescent="0.2">
      <c r="A13779" s="8">
        <f>IF(IFERROR((MATCH(G13779,$G$1:$G$12712,0)),0),INDEX($A$1:$A$12712,MATCH(G13779,$G$1:$G$12712,0)),MAX($A$2:$A13778)+1)</f>
        <v>2245</v>
      </c>
      <c r="B13779" s="8">
        <f t="shared" si="234"/>
        <v>2245</v>
      </c>
      <c r="C13779" s="9" t="str">
        <f t="shared" si="235"/>
        <v>Hamilton (PA)</v>
      </c>
      <c r="D13779" s="8">
        <v>96</v>
      </c>
      <c r="E13779" s="8" t="s">
        <v>26589</v>
      </c>
      <c r="F13779" s="10" t="s">
        <v>26592</v>
      </c>
      <c r="G13779" s="8">
        <v>3109</v>
      </c>
      <c r="H13779" s="8" t="s">
        <v>16978</v>
      </c>
      <c r="I13779" s="8" t="s">
        <v>2797</v>
      </c>
      <c r="J13779" s="8">
        <v>17235</v>
      </c>
      <c r="K13779" s="8" t="s">
        <v>33821</v>
      </c>
    </row>
    <row r="13780" spans="1:11" x14ac:dyDescent="0.2">
      <c r="A13780" s="8">
        <f>IF(IFERROR((MATCH(G13780,$G$1:$G$12712,0)),0),INDEX($A$1:$A$12712,MATCH(G13780,$G$1:$G$12712,0)),MAX($A$2:$A13779)+1)</f>
        <v>2246</v>
      </c>
      <c r="B13780" s="8">
        <f t="shared" si="234"/>
        <v>2246</v>
      </c>
      <c r="C13780" s="9" t="str">
        <f t="shared" si="235"/>
        <v>Hunterstown</v>
      </c>
      <c r="D13780" s="8">
        <v>96</v>
      </c>
      <c r="E13780" s="8" t="s">
        <v>26589</v>
      </c>
      <c r="F13780" s="10" t="s">
        <v>26593</v>
      </c>
      <c r="G13780" s="8">
        <v>3110</v>
      </c>
      <c r="H13780" s="8" t="s">
        <v>16979</v>
      </c>
      <c r="I13780" s="8" t="s">
        <v>2797</v>
      </c>
      <c r="J13780" s="8">
        <v>17235</v>
      </c>
      <c r="K13780" s="8" t="s">
        <v>33821</v>
      </c>
    </row>
    <row r="13781" spans="1:11" x14ac:dyDescent="0.2">
      <c r="A13781" s="8">
        <f>IF(IFERROR((MATCH(G13781,$G$1:$G$12712,0)),0),INDEX($A$1:$A$12712,MATCH(G13781,$G$1:$G$12712,0)),MAX($A$2:$A13780)+1)</f>
        <v>4715</v>
      </c>
      <c r="B13781" s="8">
        <f t="shared" si="234"/>
        <v>4715</v>
      </c>
      <c r="C13781" s="9" t="str">
        <f t="shared" si="235"/>
        <v>Hunterstown Power Plant</v>
      </c>
      <c r="D13781" s="8">
        <v>96</v>
      </c>
      <c r="E13781" s="8" t="s">
        <v>26589</v>
      </c>
      <c r="F13781" s="10" t="s">
        <v>26593</v>
      </c>
      <c r="G13781" s="8">
        <v>55976</v>
      </c>
      <c r="H13781" s="8" t="s">
        <v>19305</v>
      </c>
      <c r="I13781" s="8" t="s">
        <v>2811</v>
      </c>
      <c r="J13781" s="8">
        <v>54885</v>
      </c>
      <c r="K13781" s="8" t="s">
        <v>33821</v>
      </c>
    </row>
    <row r="13782" spans="1:11" x14ac:dyDescent="0.2">
      <c r="A13782" s="8">
        <f>IF(IFERROR((MATCH(G13782,$G$1:$G$12712,0)),0),INDEX($A$1:$A$12712,MATCH(G13782,$G$1:$G$12712,0)),MAX($A$2:$A13781)+1)</f>
        <v>11286</v>
      </c>
      <c r="B13782" s="8" t="e">
        <f t="shared" si="234"/>
        <v>#N/A</v>
      </c>
      <c r="C13782" s="9" t="str">
        <f t="shared" si="235"/>
        <v>internal combustion</v>
      </c>
      <c r="D13782" s="8">
        <v>96</v>
      </c>
      <c r="E13782" s="8" t="s">
        <v>26589</v>
      </c>
      <c r="F13782" s="10" t="s">
        <v>25599</v>
      </c>
      <c r="G13782" s="8"/>
      <c r="H13782" s="8"/>
      <c r="I13782" s="8"/>
      <c r="J13782" s="8"/>
      <c r="K13782" s="8" t="s">
        <v>33821</v>
      </c>
    </row>
    <row r="13783" spans="1:11" x14ac:dyDescent="0.2">
      <c r="A13783" s="8">
        <f>IF(IFERROR((MATCH(G13783,$G$1:$G$12712,0)),0),INDEX($A$1:$A$12712,MATCH(G13783,$G$1:$G$12712,0)),MAX($A$2:$A13782)+1)</f>
        <v>1097</v>
      </c>
      <c r="B13783" s="8">
        <f t="shared" si="234"/>
        <v>1097</v>
      </c>
      <c r="C13783" s="9" t="str">
        <f t="shared" si="235"/>
        <v>Conemaugh</v>
      </c>
      <c r="D13783" s="8">
        <v>96</v>
      </c>
      <c r="E13783" s="8" t="s">
        <v>26589</v>
      </c>
      <c r="F13783" s="10" t="s">
        <v>26594</v>
      </c>
      <c r="G13783" s="8">
        <v>3118</v>
      </c>
      <c r="H13783" s="8" t="s">
        <v>15447</v>
      </c>
      <c r="I13783" s="8" t="s">
        <v>1981</v>
      </c>
      <c r="J13783" s="8">
        <v>15873</v>
      </c>
      <c r="K13783" s="8" t="s">
        <v>33821</v>
      </c>
    </row>
    <row r="13784" spans="1:11" x14ac:dyDescent="0.2">
      <c r="A13784" s="8">
        <f>IF(IFERROR((MATCH(G13784,$G$1:$G$12712,0)),0),INDEX($A$1:$A$12712,MATCH(G13784,$G$1:$G$12712,0)),MAX($A$2:$A13783)+1)</f>
        <v>2247</v>
      </c>
      <c r="B13784" s="8">
        <f t="shared" si="234"/>
        <v>2247</v>
      </c>
      <c r="C13784" s="9" t="str">
        <f t="shared" si="235"/>
        <v>Mountain</v>
      </c>
      <c r="D13784" s="8">
        <v>96</v>
      </c>
      <c r="E13784" s="8" t="s">
        <v>26589</v>
      </c>
      <c r="F13784" s="10" t="s">
        <v>26595</v>
      </c>
      <c r="G13784" s="8">
        <v>3111</v>
      </c>
      <c r="H13784" s="8" t="s">
        <v>16980</v>
      </c>
      <c r="I13784" s="8" t="s">
        <v>2797</v>
      </c>
      <c r="J13784" s="8">
        <v>17235</v>
      </c>
      <c r="K13784" s="8" t="s">
        <v>33821</v>
      </c>
    </row>
    <row r="13785" spans="1:11" x14ac:dyDescent="0.2">
      <c r="A13785" s="8">
        <f>IF(IFERROR((MATCH(G13785,$G$1:$G$12712,0)),0),INDEX($A$1:$A$12712,MATCH(G13785,$G$1:$G$12712,0)),MAX($A$2:$A13784)+1)</f>
        <v>11287</v>
      </c>
      <c r="B13785" s="8" t="e">
        <f t="shared" si="234"/>
        <v>#N/A</v>
      </c>
      <c r="C13785" s="9" t="str">
        <f t="shared" si="235"/>
        <v>n/a</v>
      </c>
      <c r="D13785" s="8">
        <v>96</v>
      </c>
      <c r="E13785" s="8" t="s">
        <v>26589</v>
      </c>
      <c r="F13785" s="10" t="s">
        <v>25468</v>
      </c>
      <c r="G13785" s="8"/>
      <c r="H13785" s="8"/>
      <c r="I13785" s="8"/>
      <c r="J13785" s="8"/>
      <c r="K13785" s="8" t="s">
        <v>33821</v>
      </c>
    </row>
    <row r="13786" spans="1:11" x14ac:dyDescent="0.2">
      <c r="A13786" s="8">
        <f>IF(IFERROR((MATCH(G13786,$G$1:$G$12712,0)),0),INDEX($A$1:$A$12712,MATCH(G13786,$G$1:$G$12712,0)),MAX($A$2:$A13785)+1)</f>
        <v>2248</v>
      </c>
      <c r="B13786" s="8">
        <f t="shared" si="234"/>
        <v>2248</v>
      </c>
      <c r="C13786" s="9" t="str">
        <f t="shared" si="235"/>
        <v>Orrtanna</v>
      </c>
      <c r="D13786" s="8">
        <v>96</v>
      </c>
      <c r="E13786" s="8" t="s">
        <v>26589</v>
      </c>
      <c r="F13786" s="10" t="s">
        <v>26596</v>
      </c>
      <c r="G13786" s="8">
        <v>3112</v>
      </c>
      <c r="H13786" s="8" t="s">
        <v>16981</v>
      </c>
      <c r="I13786" s="8" t="s">
        <v>2797</v>
      </c>
      <c r="J13786" s="8">
        <v>17235</v>
      </c>
      <c r="K13786" s="8" t="s">
        <v>33821</v>
      </c>
    </row>
    <row r="13787" spans="1:11" x14ac:dyDescent="0.2">
      <c r="A13787" s="8">
        <f>IF(IFERROR((MATCH(G13787,$G$1:$G$12712,0)),0),INDEX($A$1:$A$12712,MATCH(G13787,$G$1:$G$12712,0)),MAX($A$2:$A13786)+1)</f>
        <v>2249</v>
      </c>
      <c r="B13787" s="8">
        <f t="shared" si="234"/>
        <v>2249</v>
      </c>
      <c r="C13787" s="9" t="str">
        <f t="shared" si="235"/>
        <v>Portland (PA)</v>
      </c>
      <c r="D13787" s="8">
        <v>96</v>
      </c>
      <c r="E13787" s="8" t="s">
        <v>26589</v>
      </c>
      <c r="F13787" s="10" t="s">
        <v>26597</v>
      </c>
      <c r="G13787" s="8">
        <v>3113</v>
      </c>
      <c r="H13787" s="8" t="s">
        <v>16982</v>
      </c>
      <c r="I13787" s="8" t="s">
        <v>2797</v>
      </c>
      <c r="J13787" s="8">
        <v>17235</v>
      </c>
      <c r="K13787" s="8" t="s">
        <v>33821</v>
      </c>
    </row>
    <row r="13788" spans="1:11" x14ac:dyDescent="0.2">
      <c r="A13788" s="8">
        <f>IF(IFERROR((MATCH(G13788,$G$1:$G$12712,0)),0),INDEX($A$1:$A$12712,MATCH(G13788,$G$1:$G$12712,0)),MAX($A$2:$A13787)+1)</f>
        <v>2249</v>
      </c>
      <c r="B13788" s="8">
        <f t="shared" si="234"/>
        <v>2249</v>
      </c>
      <c r="C13788" s="9" t="str">
        <f t="shared" si="235"/>
        <v>Portland (PA)</v>
      </c>
      <c r="D13788" s="8">
        <v>96</v>
      </c>
      <c r="E13788" s="8" t="s">
        <v>26589</v>
      </c>
      <c r="F13788" s="10" t="s">
        <v>26598</v>
      </c>
      <c r="G13788" s="8">
        <v>3113</v>
      </c>
      <c r="H13788" s="8" t="s">
        <v>16982</v>
      </c>
      <c r="I13788" s="8" t="s">
        <v>2797</v>
      </c>
      <c r="J13788" s="8">
        <v>17235</v>
      </c>
      <c r="K13788" s="8" t="s">
        <v>33821</v>
      </c>
    </row>
    <row r="13789" spans="1:11" x14ac:dyDescent="0.2">
      <c r="A13789" s="8">
        <f>IF(IFERROR((MATCH(G13789,$G$1:$G$12712,0)),0),INDEX($A$1:$A$12712,MATCH(G13789,$G$1:$G$12712,0)),MAX($A$2:$A13788)+1)</f>
        <v>2249</v>
      </c>
      <c r="B13789" s="8">
        <f t="shared" si="234"/>
        <v>2249</v>
      </c>
      <c r="C13789" s="9" t="str">
        <f t="shared" si="235"/>
        <v>Portland (PA)</v>
      </c>
      <c r="D13789" s="8">
        <v>96</v>
      </c>
      <c r="E13789" s="8" t="s">
        <v>26589</v>
      </c>
      <c r="F13789" s="10" t="s">
        <v>26599</v>
      </c>
      <c r="G13789" s="8">
        <v>3113</v>
      </c>
      <c r="H13789" s="8" t="s">
        <v>16982</v>
      </c>
      <c r="I13789" s="8" t="s">
        <v>2797</v>
      </c>
      <c r="J13789" s="8">
        <v>17235</v>
      </c>
      <c r="K13789" s="8" t="s">
        <v>33821</v>
      </c>
    </row>
    <row r="13790" spans="1:11" x14ac:dyDescent="0.2">
      <c r="A13790" s="8">
        <f>IF(IFERROR((MATCH(G13790,$G$1:$G$12712,0)),0),INDEX($A$1:$A$12712,MATCH(G13790,$G$1:$G$12712,0)),MAX($A$2:$A13789)+1)</f>
        <v>11288</v>
      </c>
      <c r="B13790" s="8" t="e">
        <f t="shared" si="234"/>
        <v>#N/A</v>
      </c>
      <c r="C13790" s="9" t="str">
        <f t="shared" si="235"/>
        <v>see note on page 450</v>
      </c>
      <c r="D13790" s="8">
        <v>96</v>
      </c>
      <c r="E13790" s="8" t="s">
        <v>26589</v>
      </c>
      <c r="F13790" s="10" t="s">
        <v>26600</v>
      </c>
      <c r="G13790" s="8"/>
      <c r="H13790" s="8"/>
      <c r="I13790" s="8"/>
      <c r="J13790" s="8"/>
      <c r="K13790" s="8" t="s">
        <v>33821</v>
      </c>
    </row>
    <row r="13791" spans="1:11" x14ac:dyDescent="0.2">
      <c r="A13791" s="8">
        <f>IF(IFERROR((MATCH(G13791,$G$1:$G$12712,0)),0),INDEX($A$1:$A$12712,MATCH(G13791,$G$1:$G$12712,0)),MAX($A$2:$A13790)+1)</f>
        <v>2250</v>
      </c>
      <c r="B13791" s="8">
        <f t="shared" si="234"/>
        <v>2250</v>
      </c>
      <c r="C13791" s="9" t="str">
        <f t="shared" si="235"/>
        <v>Shawnee (PA)</v>
      </c>
      <c r="D13791" s="8">
        <v>96</v>
      </c>
      <c r="E13791" s="8" t="s">
        <v>26589</v>
      </c>
      <c r="F13791" s="10" t="s">
        <v>26601</v>
      </c>
      <c r="G13791" s="8">
        <v>3114</v>
      </c>
      <c r="H13791" s="8" t="s">
        <v>16983</v>
      </c>
      <c r="I13791" s="8" t="s">
        <v>2797</v>
      </c>
      <c r="J13791" s="8">
        <v>17235</v>
      </c>
      <c r="K13791" s="8" t="s">
        <v>33821</v>
      </c>
    </row>
    <row r="13792" spans="1:11" x14ac:dyDescent="0.2">
      <c r="A13792" s="8">
        <f>IF(IFERROR((MATCH(G13792,$G$1:$G$12712,0)),0),INDEX($A$1:$A$12712,MATCH(G13792,$G$1:$G$12712,0)),MAX($A$2:$A13791)+1)</f>
        <v>11289</v>
      </c>
      <c r="B13792" s="8" t="e">
        <f t="shared" si="234"/>
        <v>#N/A</v>
      </c>
      <c r="C13792" s="9" t="str">
        <f t="shared" si="235"/>
        <v>sold in 1999 - see page 402</v>
      </c>
      <c r="D13792" s="8">
        <v>96</v>
      </c>
      <c r="E13792" s="8" t="s">
        <v>26589</v>
      </c>
      <c r="F13792" s="10" t="s">
        <v>26602</v>
      </c>
      <c r="G13792" s="8"/>
      <c r="H13792" s="8"/>
      <c r="I13792" s="8"/>
      <c r="J13792" s="8"/>
      <c r="K13792" s="8" t="s">
        <v>33821</v>
      </c>
    </row>
    <row r="13793" spans="1:11" x14ac:dyDescent="0.2">
      <c r="A13793" s="8">
        <f>IF(IFERROR((MATCH(G13793,$G$1:$G$12712,0)),0),INDEX($A$1:$A$12712,MATCH(G13793,$G$1:$G$12712,0)),MAX($A$2:$A13792)+1)</f>
        <v>2993</v>
      </c>
      <c r="B13793" s="8">
        <f t="shared" si="234"/>
        <v>2993</v>
      </c>
      <c r="C13793" s="9" t="str">
        <f t="shared" si="235"/>
        <v>Three Mile Island</v>
      </c>
      <c r="D13793" s="8">
        <v>96</v>
      </c>
      <c r="E13793" s="8" t="s">
        <v>26589</v>
      </c>
      <c r="F13793" s="10" t="s">
        <v>26603</v>
      </c>
      <c r="G13793" s="8">
        <v>8011</v>
      </c>
      <c r="H13793" s="8" t="s">
        <v>17729</v>
      </c>
      <c r="I13793" s="8" t="s">
        <v>1804</v>
      </c>
      <c r="J13793" s="8">
        <v>55951</v>
      </c>
      <c r="K13793" s="8" t="s">
        <v>33821</v>
      </c>
    </row>
    <row r="13794" spans="1:11" x14ac:dyDescent="0.2">
      <c r="A13794" s="8">
        <f>IF(IFERROR((MATCH(G13794,$G$1:$G$12712,0)),0),INDEX($A$1:$A$12712,MATCH(G13794,$G$1:$G$12712,0)),MAX($A$2:$A13793)+1)</f>
        <v>2251</v>
      </c>
      <c r="B13794" s="8">
        <f t="shared" si="234"/>
        <v>2251</v>
      </c>
      <c r="C13794" s="9" t="str">
        <f t="shared" si="235"/>
        <v>Titus</v>
      </c>
      <c r="D13794" s="8">
        <v>96</v>
      </c>
      <c r="E13794" s="8" t="s">
        <v>26589</v>
      </c>
      <c r="F13794" s="10" t="s">
        <v>26604</v>
      </c>
      <c r="G13794" s="8">
        <v>3115</v>
      </c>
      <c r="H13794" s="8" t="s">
        <v>16984</v>
      </c>
      <c r="I13794" s="8" t="s">
        <v>2797</v>
      </c>
      <c r="J13794" s="8">
        <v>17235</v>
      </c>
      <c r="K13794" s="8" t="s">
        <v>33821</v>
      </c>
    </row>
    <row r="13795" spans="1:11" x14ac:dyDescent="0.2">
      <c r="A13795" s="8">
        <f>IF(IFERROR((MATCH(G13795,$G$1:$G$12712,0)),0),INDEX($A$1:$A$12712,MATCH(G13795,$G$1:$G$12712,0)),MAX($A$2:$A13794)+1)</f>
        <v>2993</v>
      </c>
      <c r="B13795" s="8">
        <f t="shared" si="234"/>
        <v>2993</v>
      </c>
      <c r="C13795" s="9" t="str">
        <f t="shared" si="235"/>
        <v>Three Mile Island</v>
      </c>
      <c r="D13795" s="8">
        <v>96</v>
      </c>
      <c r="E13795" s="8" t="s">
        <v>26589</v>
      </c>
      <c r="F13795" s="10" t="s">
        <v>26605</v>
      </c>
      <c r="G13795" s="8">
        <v>8011</v>
      </c>
      <c r="H13795" s="8" t="s">
        <v>17729</v>
      </c>
      <c r="I13795" s="8" t="s">
        <v>1804</v>
      </c>
      <c r="J13795" s="8">
        <v>55951</v>
      </c>
      <c r="K13795" s="8" t="s">
        <v>33821</v>
      </c>
    </row>
    <row r="13796" spans="1:11" x14ac:dyDescent="0.2">
      <c r="A13796" s="8">
        <f>IF(IFERROR((MATCH(G13796,$G$1:$G$12712,0)),0),INDEX($A$1:$A$12712,MATCH(G13796,$G$1:$G$12712,0)),MAX($A$2:$A13795)+1)</f>
        <v>2252</v>
      </c>
      <c r="B13796" s="8">
        <f t="shared" si="234"/>
        <v>2252</v>
      </c>
      <c r="C13796" s="9" t="str">
        <f t="shared" si="235"/>
        <v>Tolna</v>
      </c>
      <c r="D13796" s="8">
        <v>96</v>
      </c>
      <c r="E13796" s="8" t="s">
        <v>26589</v>
      </c>
      <c r="F13796" s="10" t="s">
        <v>26606</v>
      </c>
      <c r="G13796" s="8">
        <v>3116</v>
      </c>
      <c r="H13796" s="8" t="s">
        <v>16985</v>
      </c>
      <c r="I13796" s="8" t="s">
        <v>2797</v>
      </c>
      <c r="J13796" s="8">
        <v>17235</v>
      </c>
      <c r="K13796" s="8" t="s">
        <v>33821</v>
      </c>
    </row>
    <row r="13797" spans="1:11" x14ac:dyDescent="0.2">
      <c r="A13797" s="8">
        <f>A1603</f>
        <v>1100</v>
      </c>
      <c r="B13797" s="8" t="e">
        <f t="shared" si="234"/>
        <v>#N/A</v>
      </c>
      <c r="C13797" s="9" t="str">
        <f t="shared" si="235"/>
        <v>council bluffs #1</v>
      </c>
      <c r="D13797" s="8">
        <v>97</v>
      </c>
      <c r="E13797" s="8" t="s">
        <v>26608</v>
      </c>
      <c r="F13797" s="10" t="s">
        <v>26607</v>
      </c>
      <c r="G13797" s="8"/>
      <c r="H13797" s="8"/>
      <c r="I13797" s="8"/>
      <c r="J13797" s="8"/>
      <c r="K13797" s="8" t="s">
        <v>33821</v>
      </c>
    </row>
    <row r="13798" spans="1:11" x14ac:dyDescent="0.2">
      <c r="A13798" s="8">
        <f>A1603</f>
        <v>1100</v>
      </c>
      <c r="B13798" s="8" t="e">
        <f t="shared" si="234"/>
        <v>#N/A</v>
      </c>
      <c r="C13798" s="9" t="str">
        <f t="shared" si="235"/>
        <v>council bluffs #2</v>
      </c>
      <c r="D13798" s="8">
        <v>97</v>
      </c>
      <c r="E13798" s="8" t="s">
        <v>26608</v>
      </c>
      <c r="F13798" s="10" t="s">
        <v>26609</v>
      </c>
      <c r="G13798" s="8"/>
      <c r="H13798" s="8"/>
      <c r="I13798" s="8"/>
      <c r="J13798" s="8"/>
      <c r="K13798" s="8" t="s">
        <v>33821</v>
      </c>
    </row>
    <row r="13799" spans="1:11" x14ac:dyDescent="0.2">
      <c r="A13799" s="8">
        <f>A1603</f>
        <v>1100</v>
      </c>
      <c r="B13799" s="8" t="e">
        <f t="shared" si="234"/>
        <v>#N/A</v>
      </c>
      <c r="C13799" s="9" t="str">
        <f t="shared" si="235"/>
        <v>council bluffs #3</v>
      </c>
      <c r="D13799" s="8">
        <v>97</v>
      </c>
      <c r="E13799" s="8" t="s">
        <v>26608</v>
      </c>
      <c r="F13799" s="10" t="s">
        <v>26452</v>
      </c>
      <c r="G13799" s="8"/>
      <c r="H13799" s="8"/>
      <c r="I13799" s="8"/>
      <c r="J13799" s="8"/>
      <c r="K13799" s="8" t="s">
        <v>33821</v>
      </c>
    </row>
    <row r="13800" spans="1:11" x14ac:dyDescent="0.2">
      <c r="A13800" s="8">
        <f>IF(IFERROR((MATCH(G13800,$G$1:$G$12712,0)),0),INDEX($A$1:$A$12712,MATCH(G13800,$G$1:$G$12712,0)),MAX($A$2:$A13799)+1)</f>
        <v>176</v>
      </c>
      <c r="B13800" s="8">
        <f t="shared" si="234"/>
        <v>176</v>
      </c>
      <c r="C13800" s="9" t="str">
        <f t="shared" si="235"/>
        <v>Electrifarm</v>
      </c>
      <c r="D13800" s="8">
        <v>97</v>
      </c>
      <c r="E13800" s="8" t="s">
        <v>26608</v>
      </c>
      <c r="F13800" s="10" t="s">
        <v>26610</v>
      </c>
      <c r="G13800" s="8">
        <v>6063</v>
      </c>
      <c r="H13800" s="8" t="s">
        <v>13622</v>
      </c>
      <c r="I13800" s="8" t="s">
        <v>247</v>
      </c>
      <c r="J13800" s="8">
        <v>12341</v>
      </c>
      <c r="K13800" s="8" t="s">
        <v>33821</v>
      </c>
    </row>
    <row r="13801" spans="1:11" x14ac:dyDescent="0.2">
      <c r="A13801" s="8">
        <f>IF(IFERROR((MATCH(G13801,$G$1:$G$12712,0)),0),INDEX($A$1:$A$12712,MATCH(G13801,$G$1:$G$12712,0)),MAX($A$2:$A13800)+1)</f>
        <v>353</v>
      </c>
      <c r="B13801" s="8">
        <f t="shared" si="234"/>
        <v>353</v>
      </c>
      <c r="C13801" s="9" t="str">
        <f t="shared" si="235"/>
        <v>Louisa</v>
      </c>
      <c r="D13801" s="8">
        <v>97</v>
      </c>
      <c r="E13801" s="8" t="s">
        <v>26608</v>
      </c>
      <c r="F13801" s="10" t="s">
        <v>26611</v>
      </c>
      <c r="G13801" s="8">
        <v>6664</v>
      </c>
      <c r="H13801" s="8" t="s">
        <v>13978</v>
      </c>
      <c r="I13801" s="8" t="s">
        <v>247</v>
      </c>
      <c r="J13801" s="8">
        <v>12341</v>
      </c>
      <c r="K13801" s="8" t="s">
        <v>33821</v>
      </c>
    </row>
    <row r="13802" spans="1:11" x14ac:dyDescent="0.2">
      <c r="A13802" s="8">
        <f>IF(IFERROR((MATCH(G13802,$G$1:$G$12712,0)),0),INDEX($A$1:$A$12712,MATCH(G13802,$G$1:$G$12712,0)),MAX($A$2:$A13801)+1)</f>
        <v>366</v>
      </c>
      <c r="B13802" s="8">
        <f t="shared" si="234"/>
        <v>366</v>
      </c>
      <c r="C13802" s="9" t="str">
        <f t="shared" si="235"/>
        <v>Merle Parr</v>
      </c>
      <c r="D13802" s="8">
        <v>97</v>
      </c>
      <c r="E13802" s="8" t="s">
        <v>26608</v>
      </c>
      <c r="F13802" s="10" t="s">
        <v>26612</v>
      </c>
      <c r="G13802" s="8">
        <v>1097</v>
      </c>
      <c r="H13802" s="8" t="s">
        <v>13998</v>
      </c>
      <c r="I13802" s="8" t="s">
        <v>247</v>
      </c>
      <c r="J13802" s="8">
        <v>12341</v>
      </c>
      <c r="K13802" s="8" t="s">
        <v>33821</v>
      </c>
    </row>
    <row r="13803" spans="1:11" x14ac:dyDescent="0.2">
      <c r="A13803" s="8">
        <f>IF(IFERROR((MATCH(G13803,$G$1:$G$12712,0)),0),INDEX($A$1:$A$12712,MATCH(G13803,$G$1:$G$12712,0)),MAX($A$2:$A13802)+1)</f>
        <v>220</v>
      </c>
      <c r="B13803" s="8">
        <f t="shared" si="234"/>
        <v>220</v>
      </c>
      <c r="C13803" s="9" t="str">
        <f t="shared" si="235"/>
        <v>George Neal North</v>
      </c>
      <c r="D13803" s="8">
        <v>97</v>
      </c>
      <c r="E13803" s="8" t="s">
        <v>26608</v>
      </c>
      <c r="F13803" s="10" t="s">
        <v>26613</v>
      </c>
      <c r="G13803" s="8">
        <v>1091</v>
      </c>
      <c r="H13803" s="8" t="s">
        <v>13718</v>
      </c>
      <c r="I13803" s="8" t="s">
        <v>247</v>
      </c>
      <c r="J13803" s="8">
        <v>12341</v>
      </c>
      <c r="K13803" s="8" t="s">
        <v>33821</v>
      </c>
    </row>
    <row r="13804" spans="1:11" x14ac:dyDescent="0.2">
      <c r="A13804" s="8">
        <f>IF(IFERROR((MATCH(G13804,$G$1:$G$12712,0)),0),INDEX($A$1:$A$12712,MATCH(G13804,$G$1:$G$12712,0)),MAX($A$2:$A13803)+1)</f>
        <v>220</v>
      </c>
      <c r="B13804" s="8">
        <f t="shared" si="234"/>
        <v>220</v>
      </c>
      <c r="C13804" s="9" t="str">
        <f t="shared" si="235"/>
        <v>George Neal North</v>
      </c>
      <c r="D13804" s="8">
        <v>97</v>
      </c>
      <c r="E13804" s="8" t="s">
        <v>26608</v>
      </c>
      <c r="F13804" s="10" t="s">
        <v>26614</v>
      </c>
      <c r="G13804" s="8">
        <v>1091</v>
      </c>
      <c r="H13804" s="8" t="s">
        <v>13718</v>
      </c>
      <c r="I13804" s="8" t="s">
        <v>247</v>
      </c>
      <c r="J13804" s="8">
        <v>12341</v>
      </c>
      <c r="K13804" s="8" t="s">
        <v>33821</v>
      </c>
    </row>
    <row r="13805" spans="1:11" x14ac:dyDescent="0.2">
      <c r="A13805" s="8">
        <f>IF(IFERROR((MATCH(G13805,$G$1:$G$12712,0)),0),INDEX($A$1:$A$12712,MATCH(G13805,$G$1:$G$12712,0)),MAX($A$2:$A13804)+1)</f>
        <v>220</v>
      </c>
      <c r="B13805" s="8">
        <f t="shared" si="234"/>
        <v>220</v>
      </c>
      <c r="C13805" s="9" t="str">
        <f t="shared" si="235"/>
        <v>George Neal North</v>
      </c>
      <c r="D13805" s="8">
        <v>97</v>
      </c>
      <c r="E13805" s="8" t="s">
        <v>26608</v>
      </c>
      <c r="F13805" s="10" t="s">
        <v>26456</v>
      </c>
      <c r="G13805" s="8">
        <v>1091</v>
      </c>
      <c r="H13805" s="8" t="s">
        <v>13718</v>
      </c>
      <c r="I13805" s="8" t="s">
        <v>247</v>
      </c>
      <c r="J13805" s="8">
        <v>12341</v>
      </c>
      <c r="K13805" s="8" t="s">
        <v>33821</v>
      </c>
    </row>
    <row r="13806" spans="1:11" x14ac:dyDescent="0.2">
      <c r="A13806" s="8">
        <f>IF(IFERROR((MATCH(G13806,$G$1:$G$12712,0)),0),INDEX($A$1:$A$12712,MATCH(G13806,$G$1:$G$12712,0)),MAX($A$2:$A13805)+1)</f>
        <v>221</v>
      </c>
      <c r="B13806" s="8">
        <f t="shared" si="234"/>
        <v>221</v>
      </c>
      <c r="C13806" s="9" t="str">
        <f t="shared" si="235"/>
        <v>George Neal South</v>
      </c>
      <c r="D13806" s="8">
        <v>97</v>
      </c>
      <c r="E13806" s="8" t="s">
        <v>26608</v>
      </c>
      <c r="F13806" s="10" t="s">
        <v>26615</v>
      </c>
      <c r="G13806" s="8">
        <v>7343</v>
      </c>
      <c r="H13806" s="8" t="s">
        <v>13720</v>
      </c>
      <c r="I13806" s="8" t="s">
        <v>247</v>
      </c>
      <c r="J13806" s="8">
        <v>12341</v>
      </c>
      <c r="K13806" s="8" t="s">
        <v>33821</v>
      </c>
    </row>
    <row r="13807" spans="1:11" x14ac:dyDescent="0.2">
      <c r="A13807" s="8">
        <f>IF(IFERROR((MATCH(G13807,$G$1:$G$12712,0)),0),INDEX($A$1:$A$12712,MATCH(G13807,$G$1:$G$12712,0)),MAX($A$2:$A13806)+1)</f>
        <v>434</v>
      </c>
      <c r="B13807" s="8">
        <f t="shared" si="234"/>
        <v>434</v>
      </c>
      <c r="C13807" s="9" t="str">
        <f t="shared" si="235"/>
        <v>Ottumwa</v>
      </c>
      <c r="D13807" s="8">
        <v>97</v>
      </c>
      <c r="E13807" s="8" t="s">
        <v>26608</v>
      </c>
      <c r="F13807" s="10" t="s">
        <v>26363</v>
      </c>
      <c r="G13807" s="8">
        <v>6254</v>
      </c>
      <c r="H13807" s="8" t="s">
        <v>14125</v>
      </c>
      <c r="I13807" s="8" t="s">
        <v>200</v>
      </c>
      <c r="J13807" s="8">
        <v>9417</v>
      </c>
      <c r="K13807" s="8" t="s">
        <v>33821</v>
      </c>
    </row>
    <row r="13808" spans="1:11" x14ac:dyDescent="0.2">
      <c r="A13808" s="8">
        <f>IF(IFERROR((MATCH(G13808,$G$1:$G$12712,0)),0),INDEX($A$1:$A$12712,MATCH(G13808,$G$1:$G$12712,0)),MAX($A$2:$A13807)+1)</f>
        <v>454</v>
      </c>
      <c r="B13808" s="8">
        <f t="shared" si="234"/>
        <v>454</v>
      </c>
      <c r="C13808" s="9" t="str">
        <f t="shared" si="235"/>
        <v>Pleasant Hill</v>
      </c>
      <c r="D13808" s="8">
        <v>97</v>
      </c>
      <c r="E13808" s="8" t="s">
        <v>26608</v>
      </c>
      <c r="F13808" s="10" t="s">
        <v>26616</v>
      </c>
      <c r="G13808" s="8">
        <v>7145</v>
      </c>
      <c r="H13808" s="8" t="s">
        <v>14166</v>
      </c>
      <c r="I13808" s="8" t="s">
        <v>247</v>
      </c>
      <c r="J13808" s="8">
        <v>12341</v>
      </c>
      <c r="K13808" s="8" t="s">
        <v>33821</v>
      </c>
    </row>
    <row r="13809" spans="1:11" x14ac:dyDescent="0.2">
      <c r="A13809" s="8">
        <f>IF(IFERROR((MATCH(G13809,$G$1:$G$12712,0)),0),INDEX($A$1:$A$12712,MATCH(G13809,$G$1:$G$12712,0)),MAX($A$2:$A13808)+1)</f>
        <v>493</v>
      </c>
      <c r="B13809" s="8">
        <f t="shared" si="234"/>
        <v>493</v>
      </c>
      <c r="C13809" s="9" t="str">
        <f t="shared" si="235"/>
        <v>River Hills</v>
      </c>
      <c r="D13809" s="8">
        <v>97</v>
      </c>
      <c r="E13809" s="8" t="s">
        <v>26608</v>
      </c>
      <c r="F13809" s="10" t="s">
        <v>26617</v>
      </c>
      <c r="G13809" s="8">
        <v>1084</v>
      </c>
      <c r="H13809" s="8" t="s">
        <v>14237</v>
      </c>
      <c r="I13809" s="8" t="s">
        <v>247</v>
      </c>
      <c r="J13809" s="8">
        <v>12341</v>
      </c>
      <c r="K13809" s="8" t="s">
        <v>33821</v>
      </c>
    </row>
    <row r="13810" spans="1:11" x14ac:dyDescent="0.2">
      <c r="A13810" s="8">
        <f>IF(IFERROR((MATCH(G13810,$G$1:$G$12712,0)),0),INDEX($A$1:$A$12712,MATCH(G13810,$G$1:$G$12712,0)),MAX($A$2:$A13809)+1)</f>
        <v>573</v>
      </c>
      <c r="B13810" s="8">
        <f t="shared" ref="B13810:B13873" si="236">IF(COUNTIF($G$1:$G$12712,G13810&gt;0),0,INDEX($A$1:$A$12712,MATCH(G13810,$G$1:$G$12712,0)))</f>
        <v>573</v>
      </c>
      <c r="C13810" s="9" t="str">
        <f t="shared" si="235"/>
        <v>Sycamore (IA)</v>
      </c>
      <c r="D13810" s="8">
        <v>97</v>
      </c>
      <c r="E13810" s="8" t="s">
        <v>26608</v>
      </c>
      <c r="F13810" s="10" t="s">
        <v>26560</v>
      </c>
      <c r="G13810" s="8">
        <v>8029</v>
      </c>
      <c r="H13810" s="8" t="s">
        <v>14395</v>
      </c>
      <c r="I13810" s="8" t="s">
        <v>247</v>
      </c>
      <c r="J13810" s="8">
        <v>12341</v>
      </c>
      <c r="K13810" s="8" t="s">
        <v>33821</v>
      </c>
    </row>
    <row r="13811" spans="1:11" x14ac:dyDescent="0.2">
      <c r="A13811" s="8">
        <f>IF(IFERROR((MATCH(G13811,$G$1:$G$12712,0)),0),INDEX($A$1:$A$12712,MATCH(G13811,$G$1:$G$12712,0)),MAX($A$2:$A13810)+1)</f>
        <v>11290</v>
      </c>
      <c r="B13811" s="8" t="e">
        <f t="shared" si="236"/>
        <v>#N/A</v>
      </c>
      <c r="C13811" s="9" t="str">
        <f t="shared" si="235"/>
        <v>all other hydro misc. plant, resv, etc.</v>
      </c>
      <c r="D13811" s="8">
        <v>98</v>
      </c>
      <c r="E13811" s="8" t="s">
        <v>25424</v>
      </c>
      <c r="F13811" s="10" t="s">
        <v>26618</v>
      </c>
      <c r="G13811" s="8"/>
      <c r="H13811" s="8"/>
      <c r="I13811" s="8"/>
      <c r="J13811" s="8"/>
      <c r="K13811" s="8" t="s">
        <v>33821</v>
      </c>
    </row>
    <row r="13812" spans="1:11" x14ac:dyDescent="0.2">
      <c r="A13812" s="8">
        <f>IF(IFERROR((MATCH(G13812,$G$1:$G$12712,0)),0),INDEX($A$1:$A$12712,MATCH(G13812,$G$1:$G$12712,0)),MAX($A$2:$A13811)+1)</f>
        <v>11291</v>
      </c>
      <c r="B13812" s="8" t="e">
        <f t="shared" si="236"/>
        <v>#N/A</v>
      </c>
      <c r="C13812" s="9" t="str">
        <f t="shared" si="235"/>
        <v>all other hydro misc. plant, resv., etc.</v>
      </c>
      <c r="D13812" s="8">
        <v>98</v>
      </c>
      <c r="E13812" s="8" t="s">
        <v>25424</v>
      </c>
      <c r="F13812" s="10" t="s">
        <v>26619</v>
      </c>
      <c r="G13812" s="8"/>
      <c r="H13812" s="8"/>
      <c r="I13812" s="8"/>
      <c r="J13812" s="8"/>
      <c r="K13812" s="8" t="s">
        <v>33821</v>
      </c>
    </row>
    <row r="13813" spans="1:11" x14ac:dyDescent="0.2">
      <c r="A13813" s="8">
        <f>IF(IFERROR((MATCH(G13813,$G$1:$G$12712,0)),0),INDEX($A$1:$A$12712,MATCH(G13813,$G$1:$G$12712,0)),MAX($A$2:$A13812)+1)</f>
        <v>11292</v>
      </c>
      <c r="B13813" s="8" t="e">
        <f t="shared" si="236"/>
        <v>#N/A</v>
      </c>
      <c r="C13813" s="9" t="str">
        <f t="shared" si="235"/>
        <v>all other hydro miscellaneous plant</v>
      </c>
      <c r="D13813" s="8">
        <v>98</v>
      </c>
      <c r="E13813" s="8" t="s">
        <v>25424</v>
      </c>
      <c r="F13813" s="10" t="s">
        <v>26620</v>
      </c>
      <c r="G13813" s="8"/>
      <c r="H13813" s="8"/>
      <c r="I13813" s="8"/>
      <c r="J13813" s="8"/>
      <c r="K13813" s="8" t="s">
        <v>33821</v>
      </c>
    </row>
    <row r="13814" spans="1:11" x14ac:dyDescent="0.2">
      <c r="A13814" s="8">
        <f>1218</f>
        <v>1218</v>
      </c>
      <c r="B13814" s="8" t="e">
        <f t="shared" si="236"/>
        <v>#N/A</v>
      </c>
      <c r="C13814" s="9" t="str">
        <f t="shared" si="235"/>
        <v>blandard</v>
      </c>
      <c r="D13814" s="8">
        <v>98</v>
      </c>
      <c r="E13814" s="8" t="s">
        <v>25424</v>
      </c>
      <c r="F13814" s="10" t="s">
        <v>26621</v>
      </c>
      <c r="G13814" s="8"/>
      <c r="H13814" s="8"/>
      <c r="I13814" s="8"/>
      <c r="J13814" s="8"/>
      <c r="K13814" s="8" t="s">
        <v>33821</v>
      </c>
    </row>
    <row r="13815" spans="1:11" x14ac:dyDescent="0.2">
      <c r="A13815" s="8">
        <f>IF(IFERROR((MATCH(G13815,$G$1:$G$12712,0)),0),INDEX($A$1:$A$12712,MATCH(G13815,$G$1:$G$12712,0)),MAX($A$2:$A13814)+1)</f>
        <v>262</v>
      </c>
      <c r="B13815" s="8">
        <f t="shared" si="236"/>
        <v>262</v>
      </c>
      <c r="C13815" s="9" t="str">
        <f t="shared" si="235"/>
        <v>M L Hibbard</v>
      </c>
      <c r="D13815" s="8">
        <v>98</v>
      </c>
      <c r="E13815" s="8" t="s">
        <v>25424</v>
      </c>
      <c r="F13815" s="10" t="s">
        <v>26622</v>
      </c>
      <c r="G13815" s="8">
        <v>1897</v>
      </c>
      <c r="H13815" s="8" t="s">
        <v>13798</v>
      </c>
      <c r="I13815" s="8" t="s">
        <v>33</v>
      </c>
      <c r="J13815" s="8">
        <v>12647</v>
      </c>
      <c r="K13815" s="8" t="s">
        <v>33821</v>
      </c>
    </row>
    <row r="13816" spans="1:11" x14ac:dyDescent="0.2">
      <c r="A13816" s="8">
        <f>IF(IFERROR((MATCH(G13816,$G$1:$G$12712,0)),0),INDEX($A$1:$A$12712,MATCH(G13816,$G$1:$G$12712,0)),MAX($A$2:$A13815)+1)</f>
        <v>262</v>
      </c>
      <c r="B13816" s="8">
        <f t="shared" si="236"/>
        <v>262</v>
      </c>
      <c r="C13816" s="9" t="str">
        <f t="shared" si="235"/>
        <v>M L Hibbard</v>
      </c>
      <c r="D13816" s="8">
        <v>98</v>
      </c>
      <c r="E13816" s="8" t="s">
        <v>25424</v>
      </c>
      <c r="F13816" s="10" t="s">
        <v>26623</v>
      </c>
      <c r="G13816" s="8">
        <v>1897</v>
      </c>
      <c r="H13816" s="8" t="s">
        <v>13798</v>
      </c>
      <c r="I13816" s="8" t="s">
        <v>33</v>
      </c>
      <c r="J13816" s="8">
        <v>12647</v>
      </c>
      <c r="K13816" s="8" t="s">
        <v>33821</v>
      </c>
    </row>
    <row r="13817" spans="1:11" x14ac:dyDescent="0.2">
      <c r="A13817" s="8">
        <f>IF(IFERROR((MATCH(G13817,$G$1:$G$12712,0)),0),INDEX($A$1:$A$12712,MATCH(G13817,$G$1:$G$12712,0)),MAX($A$2:$A13816)+1)</f>
        <v>262</v>
      </c>
      <c r="B13817" s="8">
        <f t="shared" si="236"/>
        <v>262</v>
      </c>
      <c r="C13817" s="9" t="str">
        <f t="shared" si="235"/>
        <v>M L Hibbard</v>
      </c>
      <c r="D13817" s="8">
        <v>98</v>
      </c>
      <c r="E13817" s="8" t="s">
        <v>25424</v>
      </c>
      <c r="F13817" s="10" t="s">
        <v>26624</v>
      </c>
      <c r="G13817" s="8">
        <v>1897</v>
      </c>
      <c r="H13817" s="8" t="s">
        <v>13798</v>
      </c>
      <c r="I13817" s="8" t="s">
        <v>33</v>
      </c>
      <c r="J13817" s="8">
        <v>12647</v>
      </c>
      <c r="K13817" s="8" t="s">
        <v>33821</v>
      </c>
    </row>
    <row r="13818" spans="1:11" x14ac:dyDescent="0.2">
      <c r="A13818" s="8">
        <f>IF(IFERROR((MATCH(G13818,$G$1:$G$12712,0)),0),INDEX($A$1:$A$12712,MATCH(G13818,$G$1:$G$12712,0)),MAX($A$2:$A13817)+1)</f>
        <v>1899</v>
      </c>
      <c r="B13818" s="8">
        <f t="shared" si="236"/>
        <v>1899</v>
      </c>
      <c r="C13818" s="9" t="str">
        <f t="shared" si="235"/>
        <v>Knife Falls</v>
      </c>
      <c r="D13818" s="8">
        <v>98</v>
      </c>
      <c r="E13818" s="8" t="s">
        <v>25424</v>
      </c>
      <c r="F13818" s="10" t="s">
        <v>26625</v>
      </c>
      <c r="G13818" s="8">
        <v>1895</v>
      </c>
      <c r="H13818" s="8" t="s">
        <v>16632</v>
      </c>
      <c r="I13818" s="8" t="s">
        <v>33</v>
      </c>
      <c r="J13818" s="8">
        <v>12647</v>
      </c>
      <c r="K13818" s="8" t="s">
        <v>33821</v>
      </c>
    </row>
    <row r="13819" spans="1:11" x14ac:dyDescent="0.2">
      <c r="A13819" s="8">
        <f>IF(IFERROR((MATCH(G13819,$G$1:$G$12712,0)),0),INDEX($A$1:$A$12712,MATCH(G13819,$G$1:$G$12712,0)),MAX($A$2:$A13818)+1)</f>
        <v>1903</v>
      </c>
      <c r="B13819" s="8">
        <f t="shared" si="236"/>
        <v>1903</v>
      </c>
      <c r="C13819" s="9" t="str">
        <f t="shared" si="235"/>
        <v>Sylvan</v>
      </c>
      <c r="D13819" s="8">
        <v>98</v>
      </c>
      <c r="E13819" s="8" t="s">
        <v>25424</v>
      </c>
      <c r="F13819" s="10" t="s">
        <v>26626</v>
      </c>
      <c r="G13819" s="8">
        <v>1900</v>
      </c>
      <c r="H13819" s="8" t="s">
        <v>16636</v>
      </c>
      <c r="I13819" s="8" t="s">
        <v>33</v>
      </c>
      <c r="J13819" s="8">
        <v>12647</v>
      </c>
      <c r="K13819" s="8" t="s">
        <v>33821</v>
      </c>
    </row>
    <row r="13820" spans="1:11" x14ac:dyDescent="0.2">
      <c r="A13820" s="8">
        <f>IF(IFERROR((MATCH(G13820,$G$1:$G$12712,0)),0),INDEX($A$1:$A$12712,MATCH(G13820,$G$1:$G$12712,0)),MAX($A$2:$A13819)+1)</f>
        <v>575</v>
      </c>
      <c r="B13820" s="8">
        <f t="shared" si="236"/>
        <v>575</v>
      </c>
      <c r="C13820" s="9" t="str">
        <f t="shared" si="235"/>
        <v>Taconite Harbor Energy Center</v>
      </c>
      <c r="D13820" s="8">
        <v>98</v>
      </c>
      <c r="E13820" s="8" t="s">
        <v>25424</v>
      </c>
      <c r="F13820" s="10" t="s">
        <v>26627</v>
      </c>
      <c r="G13820" s="8">
        <v>10075</v>
      </c>
      <c r="H13820" s="8" t="s">
        <v>14399</v>
      </c>
      <c r="I13820" s="8" t="s">
        <v>33</v>
      </c>
      <c r="J13820" s="8">
        <v>12647</v>
      </c>
      <c r="K13820" s="8" t="s">
        <v>33821</v>
      </c>
    </row>
    <row r="13821" spans="1:11" x14ac:dyDescent="0.2">
      <c r="A13821" s="8">
        <f>IF(IFERROR((MATCH(G13821,$G$1:$G$12712,0)),0),INDEX($A$1:$A$12712,MATCH(G13821,$G$1:$G$12712,0)),MAX($A$2:$A13820)+1)</f>
        <v>11293</v>
      </c>
      <c r="B13821" s="8" t="e">
        <f t="shared" si="236"/>
        <v>#N/A</v>
      </c>
      <c r="C13821" s="9" t="str">
        <f t="shared" si="235"/>
        <v>general</v>
      </c>
      <c r="D13821" s="8">
        <v>99</v>
      </c>
      <c r="E13821" s="8" t="s">
        <v>26629</v>
      </c>
      <c r="F13821" s="10" t="s">
        <v>26628</v>
      </c>
      <c r="G13821" s="8"/>
      <c r="H13821" s="8"/>
      <c r="I13821" s="8"/>
      <c r="J13821" s="8"/>
      <c r="K13821" s="8" t="s">
        <v>33821</v>
      </c>
    </row>
    <row r="13822" spans="1:11" x14ac:dyDescent="0.2">
      <c r="A13822" s="8">
        <f>IF(IFERROR((MATCH(G13822,$G$1:$G$12712,0)),0),INDEX($A$1:$A$12712,MATCH(G13822,$G$1:$G$12712,0)),MAX($A$2:$A13821)+1)</f>
        <v>249</v>
      </c>
      <c r="B13822" s="8">
        <f t="shared" si="236"/>
        <v>249</v>
      </c>
      <c r="C13822" s="9" t="str">
        <f t="shared" si="235"/>
        <v>Greene County</v>
      </c>
      <c r="D13822" s="8">
        <v>99</v>
      </c>
      <c r="E13822" s="8" t="s">
        <v>26629</v>
      </c>
      <c r="F13822" s="10" t="s">
        <v>26630</v>
      </c>
      <c r="G13822" s="8">
        <v>10</v>
      </c>
      <c r="H13822" s="8" t="s">
        <v>13770</v>
      </c>
      <c r="I13822" s="8" t="s">
        <v>25</v>
      </c>
      <c r="J13822" s="8">
        <v>195</v>
      </c>
      <c r="K13822" s="8" t="s">
        <v>33821</v>
      </c>
    </row>
    <row r="13823" spans="1:11" x14ac:dyDescent="0.2">
      <c r="A13823" s="8">
        <f>IF(IFERROR((MATCH(G13823,$G$1:$G$12712,0)),0),INDEX($A$1:$A$12712,MATCH(G13823,$G$1:$G$12712,0)),MAX($A$2:$A13822)+1)</f>
        <v>249</v>
      </c>
      <c r="B13823" s="8">
        <f t="shared" si="236"/>
        <v>249</v>
      </c>
      <c r="C13823" s="9" t="str">
        <f t="shared" si="235"/>
        <v>Greene County</v>
      </c>
      <c r="D13823" s="8">
        <v>99</v>
      </c>
      <c r="E13823" s="8" t="s">
        <v>26629</v>
      </c>
      <c r="F13823" s="10" t="s">
        <v>25518</v>
      </c>
      <c r="G13823" s="8">
        <v>10</v>
      </c>
      <c r="H13823" s="8" t="s">
        <v>13770</v>
      </c>
      <c r="I13823" s="8" t="s">
        <v>25</v>
      </c>
      <c r="J13823" s="8">
        <v>195</v>
      </c>
      <c r="K13823" s="8" t="s">
        <v>33821</v>
      </c>
    </row>
    <row r="13824" spans="1:11" x14ac:dyDescent="0.2">
      <c r="A13824" s="8">
        <f>IF(IFERROR((MATCH(G13824,$G$1:$G$12712,0)),0),INDEX($A$1:$A$12712,MATCH(G13824,$G$1:$G$12712,0)),MAX($A$2:$A13823)+1)</f>
        <v>11294</v>
      </c>
      <c r="B13824" s="8" t="e">
        <f t="shared" si="236"/>
        <v>#N/A</v>
      </c>
      <c r="C13824" s="9" t="str">
        <f t="shared" si="235"/>
        <v>see page 403</v>
      </c>
      <c r="D13824" s="8">
        <v>99</v>
      </c>
      <c r="E13824" s="8" t="s">
        <v>26629</v>
      </c>
      <c r="F13824" s="10" t="s">
        <v>26631</v>
      </c>
      <c r="G13824" s="8"/>
      <c r="H13824" s="8"/>
      <c r="I13824" s="8"/>
      <c r="J13824" s="8"/>
      <c r="K13824" s="8" t="s">
        <v>33821</v>
      </c>
    </row>
    <row r="13825" spans="1:11" x14ac:dyDescent="0.2">
      <c r="A13825" s="8">
        <f>IF(IFERROR((MATCH(G13825,$G$1:$G$12712,0)),0),INDEX($A$1:$A$12712,MATCH(G13825,$G$1:$G$12712,0)),MAX($A$2:$A13824)+1)</f>
        <v>11295</v>
      </c>
      <c r="B13825" s="8" t="e">
        <f t="shared" si="236"/>
        <v>#N/A</v>
      </c>
      <c r="C13825" s="9" t="str">
        <f t="shared" si="235"/>
        <v>std oil1-5</v>
      </c>
      <c r="D13825" s="8">
        <v>99</v>
      </c>
      <c r="E13825" s="8" t="s">
        <v>26629</v>
      </c>
      <c r="F13825" s="10" t="s">
        <v>26632</v>
      </c>
      <c r="G13825" s="8"/>
      <c r="H13825" s="8"/>
      <c r="I13825" s="8"/>
      <c r="J13825" s="8"/>
      <c r="K13825" s="8" t="s">
        <v>33821</v>
      </c>
    </row>
    <row r="13826" spans="1:11" x14ac:dyDescent="0.2">
      <c r="A13826" s="8">
        <f>A13825</f>
        <v>11295</v>
      </c>
      <c r="B13826" s="8" t="e">
        <f t="shared" si="236"/>
        <v>#N/A</v>
      </c>
      <c r="C13826" s="9" t="str">
        <f t="shared" si="235"/>
        <v>std.oil1-5</v>
      </c>
      <c r="D13826" s="8">
        <v>99</v>
      </c>
      <c r="E13826" s="8" t="s">
        <v>26629</v>
      </c>
      <c r="F13826" s="10" t="s">
        <v>26633</v>
      </c>
      <c r="G13826" s="8"/>
      <c r="H13826" s="8"/>
      <c r="I13826" s="8"/>
      <c r="J13826" s="8"/>
      <c r="K13826" s="8" t="s">
        <v>33821</v>
      </c>
    </row>
    <row r="13827" spans="1:11" x14ac:dyDescent="0.2">
      <c r="A13827" s="8">
        <f>IF(IFERROR((MATCH(G13827,$G$1:$G$12712,0)),0),INDEX($A$1:$A$12712,MATCH(G13827,$G$1:$G$12712,0)),MAX($A$2:$A13826)+1)</f>
        <v>603</v>
      </c>
      <c r="B13827" s="8">
        <f t="shared" si="236"/>
        <v>603</v>
      </c>
      <c r="C13827" s="9" t="str">
        <f t="shared" si="235"/>
        <v>Sweatt</v>
      </c>
      <c r="D13827" s="8">
        <v>99</v>
      </c>
      <c r="E13827" s="8" t="s">
        <v>26629</v>
      </c>
      <c r="F13827" s="10" t="s">
        <v>26634</v>
      </c>
      <c r="G13827" s="8">
        <v>2048</v>
      </c>
      <c r="H13827" s="8" t="s">
        <v>14464</v>
      </c>
      <c r="I13827" s="8" t="s">
        <v>255</v>
      </c>
      <c r="J13827" s="8">
        <v>12686</v>
      </c>
      <c r="K13827" s="8" t="s">
        <v>33821</v>
      </c>
    </row>
    <row r="13828" spans="1:11" x14ac:dyDescent="0.2">
      <c r="A13828" s="8">
        <f>IF(IFERROR((MATCH(G13828,$G$1:$G$12712,0)),0),INDEX($A$1:$A$12712,MATCH(G13828,$G$1:$G$12712,0)),MAX($A$2:$A13827)+1)</f>
        <v>659</v>
      </c>
      <c r="B13828" s="8">
        <f t="shared" si="236"/>
        <v>659</v>
      </c>
      <c r="C13828" s="9" t="str">
        <f t="shared" si="235"/>
        <v>Jack Watson</v>
      </c>
      <c r="D13828" s="8">
        <v>99</v>
      </c>
      <c r="E13828" s="8" t="s">
        <v>26629</v>
      </c>
      <c r="F13828" s="10" t="s">
        <v>26635</v>
      </c>
      <c r="G13828" s="8">
        <v>2049</v>
      </c>
      <c r="H13828" s="8" t="s">
        <v>14585</v>
      </c>
      <c r="I13828" s="8" t="s">
        <v>255</v>
      </c>
      <c r="J13828" s="8">
        <v>12686</v>
      </c>
      <c r="K13828" s="8" t="s">
        <v>33821</v>
      </c>
    </row>
    <row r="13829" spans="1:11" x14ac:dyDescent="0.2">
      <c r="A13829" s="8">
        <f>IF(IFERROR((MATCH(G13829,$G$1:$G$12712,0)),0),INDEX($A$1:$A$12712,MATCH(G13829,$G$1:$G$12712,0)),MAX($A$2:$A13828)+1)</f>
        <v>659</v>
      </c>
      <c r="B13829" s="8">
        <f t="shared" si="236"/>
        <v>659</v>
      </c>
      <c r="C13829" s="9" t="str">
        <f t="shared" si="235"/>
        <v>Jack Watson</v>
      </c>
      <c r="D13829" s="8">
        <v>99</v>
      </c>
      <c r="E13829" s="8" t="s">
        <v>26629</v>
      </c>
      <c r="F13829" s="10" t="s">
        <v>26636</v>
      </c>
      <c r="G13829" s="8">
        <v>2049</v>
      </c>
      <c r="H13829" s="8" t="s">
        <v>14585</v>
      </c>
      <c r="I13829" s="8" t="s">
        <v>255</v>
      </c>
      <c r="J13829" s="8">
        <v>12686</v>
      </c>
      <c r="K13829" s="8" t="s">
        <v>33821</v>
      </c>
    </row>
    <row r="13830" spans="1:11" x14ac:dyDescent="0.2">
      <c r="A13830" s="8">
        <f>IF(IFERROR((MATCH(G13830,$G$1:$G$12712,0)),0),INDEX($A$1:$A$12712,MATCH(G13830,$G$1:$G$12712,0)),MAX($A$2:$A13829)+1)</f>
        <v>406</v>
      </c>
      <c r="B13830" s="8">
        <f t="shared" si="236"/>
        <v>406</v>
      </c>
      <c r="C13830" s="9" t="str">
        <f t="shared" si="235"/>
        <v>Natchez</v>
      </c>
      <c r="D13830" s="8">
        <v>100</v>
      </c>
      <c r="E13830" s="8" t="s">
        <v>26637</v>
      </c>
      <c r="F13830" s="10" t="s">
        <v>26638</v>
      </c>
      <c r="G13830" s="8">
        <v>2052</v>
      </c>
      <c r="H13830" s="8" t="s">
        <v>14071</v>
      </c>
      <c r="I13830" s="8" t="s">
        <v>144</v>
      </c>
      <c r="J13830" s="8">
        <v>12685</v>
      </c>
      <c r="K13830" s="8" t="s">
        <v>33821</v>
      </c>
    </row>
    <row r="13831" spans="1:11" x14ac:dyDescent="0.2">
      <c r="A13831" s="8">
        <f>IF(IFERROR((MATCH(G13831,$G$1:$G$12712,0)),0),INDEX($A$1:$A$12712,MATCH(G13831,$G$1:$G$12712,0)),MAX($A$2:$A13830)+1)</f>
        <v>216</v>
      </c>
      <c r="B13831" s="8">
        <f t="shared" si="236"/>
        <v>216</v>
      </c>
      <c r="C13831" s="9" t="str">
        <f t="shared" si="235"/>
        <v>Gerald Andrus</v>
      </c>
      <c r="D13831" s="8">
        <v>100</v>
      </c>
      <c r="E13831" s="8" t="s">
        <v>26637</v>
      </c>
      <c r="F13831" s="10" t="s">
        <v>26639</v>
      </c>
      <c r="G13831" s="8">
        <v>8054</v>
      </c>
      <c r="H13831" s="8" t="s">
        <v>13710</v>
      </c>
      <c r="I13831" s="8" t="s">
        <v>144</v>
      </c>
      <c r="J13831" s="8">
        <v>12685</v>
      </c>
      <c r="K13831" s="8" t="s">
        <v>33821</v>
      </c>
    </row>
    <row r="13832" spans="1:11" x14ac:dyDescent="0.2">
      <c r="A13832" s="8">
        <f>IF(IFERROR((MATCH(G13832,$G$1:$G$12712,0)),0),INDEX($A$1:$A$12712,MATCH(G13832,$G$1:$G$12712,0)),MAX($A$2:$A13831)+1)</f>
        <v>204</v>
      </c>
      <c r="B13832" s="8">
        <f t="shared" si="236"/>
        <v>204</v>
      </c>
      <c r="C13832" s="9" t="str">
        <f t="shared" si="235"/>
        <v>FirstEnergy Fort Martin Power Station</v>
      </c>
      <c r="D13832" s="8">
        <v>101</v>
      </c>
      <c r="E13832" s="8" t="s">
        <v>26640</v>
      </c>
      <c r="F13832" s="10" t="s">
        <v>26641</v>
      </c>
      <c r="G13832" s="8">
        <v>3943</v>
      </c>
      <c r="H13832" s="8" t="s">
        <v>13688</v>
      </c>
      <c r="I13832" s="8" t="s">
        <v>257</v>
      </c>
      <c r="J13832" s="8">
        <v>12796</v>
      </c>
      <c r="K13832" s="8" t="s">
        <v>33821</v>
      </c>
    </row>
    <row r="13833" spans="1:11" x14ac:dyDescent="0.2">
      <c r="A13833" s="8">
        <f>IF(IFERROR((MATCH(G13833,$G$1:$G$12712,0)),0),INDEX($A$1:$A$12712,MATCH(G13833,$G$1:$G$12712,0)),MAX($A$2:$A13832)+1)</f>
        <v>11296</v>
      </c>
      <c r="B13833" s="8" t="e">
        <f t="shared" si="236"/>
        <v>#N/A</v>
      </c>
      <c r="C13833" s="9" t="str">
        <f t="shared" si="235"/>
        <v>albright (1)</v>
      </c>
      <c r="D13833" s="8">
        <v>101</v>
      </c>
      <c r="E13833" s="8" t="s">
        <v>26640</v>
      </c>
      <c r="F13833" s="10" t="s">
        <v>26642</v>
      </c>
      <c r="G13833" s="8"/>
      <c r="H13833" s="8"/>
      <c r="I13833" s="8"/>
      <c r="J13833" s="8"/>
      <c r="K13833" s="8" t="s">
        <v>33821</v>
      </c>
    </row>
    <row r="13834" spans="1:11" x14ac:dyDescent="0.2">
      <c r="A13834" s="8">
        <f>IF(IFERROR((MATCH(G13834,$G$1:$G$12712,0)),0),INDEX($A$1:$A$12712,MATCH(G13834,$G$1:$G$12712,0)),MAX($A$2:$A13833)+1)</f>
        <v>204</v>
      </c>
      <c r="B13834" s="8">
        <f t="shared" si="236"/>
        <v>204</v>
      </c>
      <c r="C13834" s="9" t="str">
        <f t="shared" si="235"/>
        <v>FirstEnergy Fort Martin Power Station</v>
      </c>
      <c r="D13834" s="8">
        <v>101</v>
      </c>
      <c r="E13834" s="8" t="s">
        <v>26640</v>
      </c>
      <c r="F13834" s="10" t="s">
        <v>26643</v>
      </c>
      <c r="G13834" s="8">
        <v>3943</v>
      </c>
      <c r="H13834" s="8" t="s">
        <v>13688</v>
      </c>
      <c r="I13834" s="8" t="s">
        <v>257</v>
      </c>
      <c r="J13834" s="8">
        <v>12796</v>
      </c>
      <c r="K13834" s="8" t="s">
        <v>33821</v>
      </c>
    </row>
    <row r="13835" spans="1:11" x14ac:dyDescent="0.2">
      <c r="A13835" s="8">
        <f>IF(IFERROR((MATCH(G13835,$G$1:$G$12712,0)),0),INDEX($A$1:$A$12712,MATCH(G13835,$G$1:$G$12712,0)),MAX($A$2:$A13834)+1)</f>
        <v>253</v>
      </c>
      <c r="B13835" s="8">
        <f t="shared" si="236"/>
        <v>253</v>
      </c>
      <c r="C13835" s="9" t="str">
        <f t="shared" si="235"/>
        <v>FirstEnergy Harrison Power Station</v>
      </c>
      <c r="D13835" s="8">
        <v>101</v>
      </c>
      <c r="E13835" s="8" t="s">
        <v>26640</v>
      </c>
      <c r="F13835" s="10" t="s">
        <v>26644</v>
      </c>
      <c r="G13835" s="8">
        <v>3944</v>
      </c>
      <c r="H13835" s="8" t="s">
        <v>13776</v>
      </c>
      <c r="I13835" s="8" t="s">
        <v>569</v>
      </c>
      <c r="J13835" s="8">
        <v>23279</v>
      </c>
      <c r="K13835" s="8" t="s">
        <v>33821</v>
      </c>
    </row>
    <row r="13836" spans="1:11" x14ac:dyDescent="0.2">
      <c r="A13836" s="8">
        <f>IF(IFERROR((MATCH(G13836,$G$1:$G$12712,0)),0),INDEX($A$1:$A$12712,MATCH(G13836,$G$1:$G$12712,0)),MAX($A$2:$A13835)+1)</f>
        <v>1139</v>
      </c>
      <c r="B13836" s="8">
        <f t="shared" si="236"/>
        <v>1139</v>
      </c>
      <c r="C13836" s="9" t="str">
        <f t="shared" si="235"/>
        <v>Hatfields Ferry Power Station</v>
      </c>
      <c r="D13836" s="8">
        <v>101</v>
      </c>
      <c r="E13836" s="8" t="s">
        <v>26640</v>
      </c>
      <c r="F13836" s="10" t="s">
        <v>26645</v>
      </c>
      <c r="G13836" s="8">
        <v>3179</v>
      </c>
      <c r="H13836" s="8" t="s">
        <v>15590</v>
      </c>
      <c r="I13836" s="8" t="s">
        <v>569</v>
      </c>
      <c r="J13836" s="8">
        <v>23279</v>
      </c>
      <c r="K13836" s="8" t="s">
        <v>33821</v>
      </c>
    </row>
    <row r="13837" spans="1:11" x14ac:dyDescent="0.2">
      <c r="A13837" s="8">
        <f>IF(IFERROR((MATCH(G13837,$G$1:$G$12712,0)),0),INDEX($A$1:$A$12712,MATCH(G13837,$G$1:$G$12712,0)),MAX($A$2:$A13836)+1)</f>
        <v>1207</v>
      </c>
      <c r="B13837" s="8">
        <f t="shared" si="236"/>
        <v>1207</v>
      </c>
      <c r="C13837" s="9" t="str">
        <f t="shared" si="235"/>
        <v>FirstEnergy Pleasants Power Station</v>
      </c>
      <c r="D13837" s="8">
        <v>101</v>
      </c>
      <c r="E13837" s="8" t="s">
        <v>26640</v>
      </c>
      <c r="F13837" s="10" t="s">
        <v>26646</v>
      </c>
      <c r="G13837" s="8">
        <v>6004</v>
      </c>
      <c r="H13837" s="8" t="s">
        <v>15785</v>
      </c>
      <c r="I13837" s="8" t="s">
        <v>569</v>
      </c>
      <c r="J13837" s="8">
        <v>23279</v>
      </c>
      <c r="K13837" s="8" t="s">
        <v>33821</v>
      </c>
    </row>
    <row r="13838" spans="1:11" x14ac:dyDescent="0.2">
      <c r="A13838" s="8">
        <f>IF(IFERROR((MATCH(G13838,$G$1:$G$12712,0)),0),INDEX($A$1:$A$12712,MATCH(G13838,$G$1:$G$12712,0)),MAX($A$2:$A13837)+1)</f>
        <v>960</v>
      </c>
      <c r="B13838" s="8">
        <f t="shared" si="236"/>
        <v>960</v>
      </c>
      <c r="C13838" s="9" t="str">
        <f t="shared" si="235"/>
        <v>Black Eagle</v>
      </c>
      <c r="D13838" s="8">
        <v>102</v>
      </c>
      <c r="E13838" s="8" t="s">
        <v>26647</v>
      </c>
      <c r="F13838" s="10" t="s">
        <v>26648</v>
      </c>
      <c r="G13838" s="8">
        <v>2181</v>
      </c>
      <c r="H13838" s="8" t="s">
        <v>15101</v>
      </c>
      <c r="I13838" s="8" t="s">
        <v>300</v>
      </c>
      <c r="J13838" s="8">
        <v>13902</v>
      </c>
      <c r="K13838" s="8" t="s">
        <v>33821</v>
      </c>
    </row>
    <row r="13839" spans="1:11" x14ac:dyDescent="0.2">
      <c r="A13839" s="8">
        <f>IF(IFERROR((MATCH(G13839,$G$1:$G$12712,0)),0),INDEX($A$1:$A$12712,MATCH(G13839,$G$1:$G$12712,0)),MAX($A$2:$A13838)+1)</f>
        <v>958</v>
      </c>
      <c r="B13839" s="8">
        <f t="shared" si="236"/>
        <v>958</v>
      </c>
      <c r="C13839" s="9" t="str">
        <f t="shared" si="235"/>
        <v>Cochrane</v>
      </c>
      <c r="D13839" s="8">
        <v>102</v>
      </c>
      <c r="E13839" s="8" t="s">
        <v>26647</v>
      </c>
      <c r="F13839" s="10" t="s">
        <v>26649</v>
      </c>
      <c r="G13839" s="8">
        <v>2182</v>
      </c>
      <c r="H13839" s="8" t="s">
        <v>15099</v>
      </c>
      <c r="I13839" s="8" t="s">
        <v>300</v>
      </c>
      <c r="J13839" s="8">
        <v>13902</v>
      </c>
      <c r="K13839" s="8" t="s">
        <v>33821</v>
      </c>
    </row>
    <row r="13840" spans="1:11" x14ac:dyDescent="0.2">
      <c r="A13840" s="8">
        <f>IF(IFERROR((MATCH(G13840,$G$1:$G$12712,0)),0),INDEX($A$1:$A$12712,MATCH(G13840,$G$1:$G$12712,0)),MAX($A$2:$A13839)+1)</f>
        <v>123</v>
      </c>
      <c r="B13840" s="8">
        <f t="shared" si="236"/>
        <v>123</v>
      </c>
      <c r="C13840" s="9" t="str">
        <f t="shared" si="235"/>
        <v>Colstrip</v>
      </c>
      <c r="D13840" s="8">
        <v>102</v>
      </c>
      <c r="E13840" s="8" t="s">
        <v>26647</v>
      </c>
      <c r="F13840" s="10" t="s">
        <v>26650</v>
      </c>
      <c r="G13840" s="8">
        <v>6076</v>
      </c>
      <c r="H13840" s="8" t="s">
        <v>13517</v>
      </c>
      <c r="I13840" s="8" t="s">
        <v>3501</v>
      </c>
      <c r="J13840" s="8">
        <v>15298</v>
      </c>
      <c r="K13840" s="8" t="s">
        <v>33821</v>
      </c>
    </row>
    <row r="13841" spans="1:11" x14ac:dyDescent="0.2">
      <c r="A13841" s="8">
        <f>IF(IFERROR((MATCH(G13841,$G$1:$G$12712,0)),0),INDEX($A$1:$A$12712,MATCH(G13841,$G$1:$G$12712,0)),MAX($A$2:$A13840)+1)</f>
        <v>123</v>
      </c>
      <c r="B13841" s="8">
        <f t="shared" si="236"/>
        <v>123</v>
      </c>
      <c r="C13841" s="9" t="str">
        <f t="shared" ref="C13841:C13904" si="237">IF(H13841="",F13841,H13841)</f>
        <v>Colstrip</v>
      </c>
      <c r="D13841" s="8">
        <v>102</v>
      </c>
      <c r="E13841" s="8" t="s">
        <v>26647</v>
      </c>
      <c r="F13841" s="10" t="s">
        <v>26651</v>
      </c>
      <c r="G13841" s="8">
        <v>6076</v>
      </c>
      <c r="H13841" s="8" t="s">
        <v>13517</v>
      </c>
      <c r="I13841" s="8" t="s">
        <v>3501</v>
      </c>
      <c r="J13841" s="8">
        <v>15298</v>
      </c>
      <c r="K13841" s="8" t="s">
        <v>33821</v>
      </c>
    </row>
    <row r="13842" spans="1:11" x14ac:dyDescent="0.2">
      <c r="A13842" s="8">
        <f>IF(IFERROR((MATCH(G13842,$G$1:$G$12712,0)),0),INDEX($A$1:$A$12712,MATCH(G13842,$G$1:$G$12712,0)),MAX($A$2:$A13841)+1)</f>
        <v>123</v>
      </c>
      <c r="B13842" s="8">
        <f t="shared" si="236"/>
        <v>123</v>
      </c>
      <c r="C13842" s="9" t="str">
        <f t="shared" si="237"/>
        <v>Colstrip</v>
      </c>
      <c r="D13842" s="8">
        <v>102</v>
      </c>
      <c r="E13842" s="8" t="s">
        <v>26647</v>
      </c>
      <c r="F13842" s="10" t="s">
        <v>26652</v>
      </c>
      <c r="G13842" s="8">
        <v>6076</v>
      </c>
      <c r="H13842" s="8" t="s">
        <v>13517</v>
      </c>
      <c r="I13842" s="8" t="s">
        <v>3501</v>
      </c>
      <c r="J13842" s="8">
        <v>15298</v>
      </c>
      <c r="K13842" s="8" t="s">
        <v>33821</v>
      </c>
    </row>
    <row r="13843" spans="1:11" x14ac:dyDescent="0.2">
      <c r="A13843" s="8">
        <f>IF(IFERROR((MATCH(G13843,$G$1:$G$12712,0)),0),INDEX($A$1:$A$12712,MATCH(G13843,$G$1:$G$12712,0)),MAX($A$2:$A13842)+1)</f>
        <v>123</v>
      </c>
      <c r="B13843" s="8">
        <f t="shared" si="236"/>
        <v>123</v>
      </c>
      <c r="C13843" s="9" t="str">
        <f t="shared" si="237"/>
        <v>Colstrip</v>
      </c>
      <c r="D13843" s="8">
        <v>102</v>
      </c>
      <c r="E13843" s="8" t="s">
        <v>26647</v>
      </c>
      <c r="F13843" s="10" t="s">
        <v>26653</v>
      </c>
      <c r="G13843" s="8">
        <v>6076</v>
      </c>
      <c r="H13843" s="8" t="s">
        <v>13517</v>
      </c>
      <c r="I13843" s="8" t="s">
        <v>3501</v>
      </c>
      <c r="J13843" s="8">
        <v>15298</v>
      </c>
      <c r="K13843" s="8" t="s">
        <v>33821</v>
      </c>
    </row>
    <row r="13844" spans="1:11" x14ac:dyDescent="0.2">
      <c r="A13844" s="8">
        <f>IF(IFERROR((MATCH(G13844,$G$1:$G$12712,0)),0),INDEX($A$1:$A$12712,MATCH(G13844,$G$1:$G$12712,0)),MAX($A$2:$A13843)+1)</f>
        <v>123</v>
      </c>
      <c r="B13844" s="8">
        <f t="shared" si="236"/>
        <v>123</v>
      </c>
      <c r="C13844" s="9" t="str">
        <f t="shared" si="237"/>
        <v>Colstrip</v>
      </c>
      <c r="D13844" s="8">
        <v>102</v>
      </c>
      <c r="E13844" s="8" t="s">
        <v>26647</v>
      </c>
      <c r="F13844" s="10" t="s">
        <v>26654</v>
      </c>
      <c r="G13844" s="8">
        <v>6076</v>
      </c>
      <c r="H13844" s="8" t="s">
        <v>13517</v>
      </c>
      <c r="I13844" s="8" t="s">
        <v>3501</v>
      </c>
      <c r="J13844" s="8">
        <v>15298</v>
      </c>
      <c r="K13844" s="8" t="s">
        <v>33821</v>
      </c>
    </row>
    <row r="13845" spans="1:11" x14ac:dyDescent="0.2">
      <c r="A13845" s="8">
        <f>IF(IFERROR((MATCH(G13845,$G$1:$G$12712,0)),0),INDEX($A$1:$A$12712,MATCH(G13845,$G$1:$G$12712,0)),MAX($A$2:$A13844)+1)</f>
        <v>6485</v>
      </c>
      <c r="B13845" s="8">
        <f t="shared" si="236"/>
        <v>6485</v>
      </c>
      <c r="C13845" s="9" t="str">
        <f t="shared" si="237"/>
        <v>Flint Creek Hydroelectric LLC</v>
      </c>
      <c r="D13845" s="8">
        <v>102</v>
      </c>
      <c r="E13845" s="8" t="s">
        <v>26647</v>
      </c>
      <c r="F13845" s="10" t="s">
        <v>26655</v>
      </c>
      <c r="G13845" s="8">
        <v>58392</v>
      </c>
      <c r="H13845" s="8" t="s">
        <v>20845</v>
      </c>
      <c r="I13845" s="8" t="s">
        <v>2166</v>
      </c>
      <c r="J13845" s="8">
        <v>9370</v>
      </c>
      <c r="K13845" s="8" t="s">
        <v>33821</v>
      </c>
    </row>
    <row r="13846" spans="1:11" x14ac:dyDescent="0.2">
      <c r="A13846" s="8">
        <f>IF(IFERROR((MATCH(G13846,$G$1:$G$12712,0)),0),INDEX($A$1:$A$12712,MATCH(G13846,$G$1:$G$12712,0)),MAX($A$2:$A13845)+1)</f>
        <v>11297</v>
      </c>
      <c r="B13846" s="8" t="e">
        <f t="shared" si="236"/>
        <v>#N/A</v>
      </c>
      <c r="C13846" s="9" t="str">
        <f t="shared" si="237"/>
        <v>frank bird</v>
      </c>
      <c r="D13846" s="8">
        <v>102</v>
      </c>
      <c r="E13846" s="8" t="s">
        <v>26647</v>
      </c>
      <c r="F13846" s="10" t="s">
        <v>26656</v>
      </c>
      <c r="G13846" s="8"/>
      <c r="H13846" s="8"/>
      <c r="I13846" s="8"/>
      <c r="J13846" s="8"/>
      <c r="K13846" s="8" t="s">
        <v>33821</v>
      </c>
    </row>
    <row r="13847" spans="1:11" x14ac:dyDescent="0.2">
      <c r="A13847" s="8">
        <f>A9868</f>
        <v>8659</v>
      </c>
      <c r="B13847" s="8" t="e">
        <f t="shared" si="236"/>
        <v>#N/A</v>
      </c>
      <c r="C13847" s="9" t="str">
        <f t="shared" si="237"/>
        <v>grant village</v>
      </c>
      <c r="D13847" s="8">
        <v>102</v>
      </c>
      <c r="E13847" s="8" t="s">
        <v>26647</v>
      </c>
      <c r="F13847" s="10" t="s">
        <v>26657</v>
      </c>
      <c r="G13847" s="8"/>
      <c r="H13847" s="8"/>
      <c r="I13847" s="8"/>
      <c r="J13847" s="8"/>
      <c r="K13847" s="8" t="s">
        <v>33821</v>
      </c>
    </row>
    <row r="13848" spans="1:11" x14ac:dyDescent="0.2">
      <c r="A13848" s="8">
        <f>IF(IFERROR((MATCH(G13848,$G$1:$G$12712,0)),0),INDEX($A$1:$A$12712,MATCH(G13848,$G$1:$G$12712,0)),MAX($A$2:$A13847)+1)</f>
        <v>959</v>
      </c>
      <c r="B13848" s="8">
        <f t="shared" si="236"/>
        <v>959</v>
      </c>
      <c r="C13848" s="9" t="str">
        <f t="shared" si="237"/>
        <v>Hauser</v>
      </c>
      <c r="D13848" s="8">
        <v>102</v>
      </c>
      <c r="E13848" s="8" t="s">
        <v>26647</v>
      </c>
      <c r="F13848" s="10" t="s">
        <v>26658</v>
      </c>
      <c r="G13848" s="8">
        <v>2185</v>
      </c>
      <c r="H13848" s="8" t="s">
        <v>15100</v>
      </c>
      <c r="I13848" s="8" t="s">
        <v>300</v>
      </c>
      <c r="J13848" s="8">
        <v>13902</v>
      </c>
      <c r="K13848" s="8" t="s">
        <v>33821</v>
      </c>
    </row>
    <row r="13849" spans="1:11" x14ac:dyDescent="0.2">
      <c r="A13849" s="8">
        <f>A9869</f>
        <v>8660</v>
      </c>
      <c r="B13849" s="8" t="e">
        <f t="shared" si="236"/>
        <v>#N/A</v>
      </c>
      <c r="C13849" s="9" t="str">
        <f t="shared" si="237"/>
        <v>hebgen</v>
      </c>
      <c r="D13849" s="8">
        <v>102</v>
      </c>
      <c r="E13849" s="8" t="s">
        <v>26647</v>
      </c>
      <c r="F13849" s="10" t="s">
        <v>26659</v>
      </c>
      <c r="G13849" s="8"/>
      <c r="H13849" s="8"/>
      <c r="I13849" s="8"/>
      <c r="J13849" s="8"/>
      <c r="K13849" s="8" t="s">
        <v>33821</v>
      </c>
    </row>
    <row r="13850" spans="1:11" x14ac:dyDescent="0.2">
      <c r="A13850" s="8">
        <f>IF(IFERROR((MATCH(G13850,$G$1:$G$12712,0)),0),INDEX($A$1:$A$12712,MATCH(G13850,$G$1:$G$12712,0)),MAX($A$2:$A13849)+1)</f>
        <v>952</v>
      </c>
      <c r="B13850" s="8">
        <f t="shared" si="236"/>
        <v>952</v>
      </c>
      <c r="C13850" s="9" t="str">
        <f t="shared" si="237"/>
        <v>Holter</v>
      </c>
      <c r="D13850" s="8">
        <v>102</v>
      </c>
      <c r="E13850" s="8" t="s">
        <v>26647</v>
      </c>
      <c r="F13850" s="10" t="s">
        <v>26660</v>
      </c>
      <c r="G13850" s="8">
        <v>2186</v>
      </c>
      <c r="H13850" s="8" t="s">
        <v>15092</v>
      </c>
      <c r="I13850" s="8" t="s">
        <v>300</v>
      </c>
      <c r="J13850" s="8">
        <v>13902</v>
      </c>
      <c r="K13850" s="8" t="s">
        <v>33821</v>
      </c>
    </row>
    <row r="13851" spans="1:11" x14ac:dyDescent="0.2">
      <c r="A13851" s="8">
        <f>IF(IFERROR((MATCH(G13851,$G$1:$G$12712,0)),0),INDEX($A$1:$A$12712,MATCH(G13851,$G$1:$G$12712,0)),MAX($A$2:$A13850)+1)</f>
        <v>1994</v>
      </c>
      <c r="B13851" s="8">
        <f t="shared" si="236"/>
        <v>1994</v>
      </c>
      <c r="C13851" s="9" t="str">
        <f t="shared" si="237"/>
        <v>J E Corette Plant</v>
      </c>
      <c r="D13851" s="8">
        <v>102</v>
      </c>
      <c r="E13851" s="8" t="s">
        <v>26647</v>
      </c>
      <c r="F13851" s="10" t="s">
        <v>26661</v>
      </c>
      <c r="G13851" s="8">
        <v>2187</v>
      </c>
      <c r="H13851" s="8" t="s">
        <v>16727</v>
      </c>
      <c r="I13851" s="8" t="s">
        <v>3501</v>
      </c>
      <c r="J13851" s="8">
        <v>15298</v>
      </c>
      <c r="K13851" s="8" t="s">
        <v>33821</v>
      </c>
    </row>
    <row r="13852" spans="1:11" x14ac:dyDescent="0.2">
      <c r="A13852" s="8">
        <f>IF(IFERROR((MATCH(G13852,$G$1:$G$12712,0)),0),INDEX($A$1:$A$12712,MATCH(G13852,$G$1:$G$12712,0)),MAX($A$2:$A13851)+1)</f>
        <v>1994</v>
      </c>
      <c r="B13852" s="8">
        <f t="shared" si="236"/>
        <v>1994</v>
      </c>
      <c r="C13852" s="9" t="str">
        <f t="shared" si="237"/>
        <v>J E Corette Plant</v>
      </c>
      <c r="D13852" s="8">
        <v>102</v>
      </c>
      <c r="E13852" s="8" t="s">
        <v>26647</v>
      </c>
      <c r="F13852" s="10" t="s">
        <v>26662</v>
      </c>
      <c r="G13852" s="8">
        <v>2187</v>
      </c>
      <c r="H13852" s="8" t="s">
        <v>16727</v>
      </c>
      <c r="I13852" s="8" t="s">
        <v>3501</v>
      </c>
      <c r="J13852" s="8">
        <v>15298</v>
      </c>
      <c r="K13852" s="8" t="s">
        <v>33821</v>
      </c>
    </row>
    <row r="13853" spans="1:11" x14ac:dyDescent="0.2">
      <c r="A13853" s="8">
        <f>IF(IFERROR((MATCH(G13853,$G$1:$G$12712,0)),0),INDEX($A$1:$A$12712,MATCH(G13853,$G$1:$G$12712,0)),MAX($A$2:$A13852)+1)</f>
        <v>956</v>
      </c>
      <c r="B13853" s="8">
        <f t="shared" si="236"/>
        <v>956</v>
      </c>
      <c r="C13853" s="9" t="str">
        <f t="shared" si="237"/>
        <v>Kerr</v>
      </c>
      <c r="D13853" s="8">
        <v>102</v>
      </c>
      <c r="E13853" s="8" t="s">
        <v>26647</v>
      </c>
      <c r="F13853" s="10" t="s">
        <v>26663</v>
      </c>
      <c r="G13853" s="8">
        <v>2188</v>
      </c>
      <c r="H13853" s="8" t="s">
        <v>15096</v>
      </c>
      <c r="I13853" s="8" t="s">
        <v>300</v>
      </c>
      <c r="J13853" s="8">
        <v>13902</v>
      </c>
      <c r="K13853" s="8" t="s">
        <v>33821</v>
      </c>
    </row>
    <row r="13854" spans="1:11" x14ac:dyDescent="0.2">
      <c r="A13854" s="8">
        <f>IF(IFERROR((MATCH(G13854,$G$1:$G$12712,0)),0),INDEX($A$1:$A$12712,MATCH(G13854,$G$1:$G$12712,0)),MAX($A$2:$A13853)+1)</f>
        <v>1995</v>
      </c>
      <c r="B13854" s="8">
        <f t="shared" si="236"/>
        <v>1995</v>
      </c>
      <c r="C13854" s="9" t="str">
        <f t="shared" si="237"/>
        <v>Lake (WY)</v>
      </c>
      <c r="D13854" s="8">
        <v>102</v>
      </c>
      <c r="E13854" s="8" t="s">
        <v>26647</v>
      </c>
      <c r="F13854" s="10" t="s">
        <v>26664</v>
      </c>
      <c r="G13854" s="8">
        <v>7039</v>
      </c>
      <c r="H13854" s="8" t="s">
        <v>16728</v>
      </c>
      <c r="I13854" s="8" t="s">
        <v>300</v>
      </c>
      <c r="J13854" s="8">
        <v>13902</v>
      </c>
      <c r="K13854" s="8" t="s">
        <v>33821</v>
      </c>
    </row>
    <row r="13855" spans="1:11" x14ac:dyDescent="0.2">
      <c r="A13855" s="8">
        <f>IF(IFERROR((MATCH(G13855,$G$1:$G$12712,0)),0),INDEX($A$1:$A$12712,MATCH(G13855,$G$1:$G$12712,0)),MAX($A$2:$A13854)+1)</f>
        <v>766</v>
      </c>
      <c r="B13855" s="8">
        <f t="shared" si="236"/>
        <v>766</v>
      </c>
      <c r="C13855" s="9" t="str">
        <f t="shared" si="237"/>
        <v>Madison Dam</v>
      </c>
      <c r="D13855" s="8">
        <v>102</v>
      </c>
      <c r="E13855" s="8" t="s">
        <v>26647</v>
      </c>
      <c r="F13855" s="10" t="s">
        <v>26665</v>
      </c>
      <c r="G13855" s="8">
        <v>6422</v>
      </c>
      <c r="H13855" s="8" t="s">
        <v>14787</v>
      </c>
      <c r="I13855" s="8" t="s">
        <v>300</v>
      </c>
      <c r="J13855" s="8">
        <v>13902</v>
      </c>
      <c r="K13855" s="8" t="s">
        <v>33821</v>
      </c>
    </row>
    <row r="13856" spans="1:11" x14ac:dyDescent="0.2">
      <c r="A13856" s="8">
        <f>IF(IFERROR((MATCH(G13856,$G$1:$G$12712,0)),0),INDEX($A$1:$A$12712,MATCH(G13856,$G$1:$G$12712,0)),MAX($A$2:$A13855)+1)</f>
        <v>766</v>
      </c>
      <c r="B13856" s="8">
        <f t="shared" si="236"/>
        <v>766</v>
      </c>
      <c r="C13856" s="9" t="str">
        <f t="shared" si="237"/>
        <v>Madison Dam</v>
      </c>
      <c r="D13856" s="8">
        <v>102</v>
      </c>
      <c r="E13856" s="8" t="s">
        <v>26647</v>
      </c>
      <c r="F13856" s="10" t="s">
        <v>26666</v>
      </c>
      <c r="G13856" s="8">
        <v>6422</v>
      </c>
      <c r="H13856" s="8" t="s">
        <v>14787</v>
      </c>
      <c r="I13856" s="8" t="s">
        <v>300</v>
      </c>
      <c r="J13856" s="8">
        <v>13902</v>
      </c>
      <c r="K13856" s="8" t="s">
        <v>33821</v>
      </c>
    </row>
    <row r="13857" spans="1:11" x14ac:dyDescent="0.2">
      <c r="A13857" s="8">
        <f>A10495</f>
        <v>9023</v>
      </c>
      <c r="B13857" s="8" t="e">
        <f t="shared" si="236"/>
        <v>#N/A</v>
      </c>
      <c r="C13857" s="9" t="str">
        <f t="shared" si="237"/>
        <v>milltown</v>
      </c>
      <c r="D13857" s="8">
        <v>102</v>
      </c>
      <c r="E13857" s="8" t="s">
        <v>26647</v>
      </c>
      <c r="F13857" s="10" t="s">
        <v>26667</v>
      </c>
      <c r="G13857" s="8"/>
      <c r="H13857" s="8"/>
      <c r="I13857" s="8"/>
      <c r="J13857" s="8"/>
      <c r="K13857" s="8" t="s">
        <v>33821</v>
      </c>
    </row>
    <row r="13858" spans="1:11" x14ac:dyDescent="0.2">
      <c r="A13858" s="8">
        <f>IF(IFERROR((MATCH(G13858,$G$1:$G$12712,0)),0),INDEX($A$1:$A$12712,MATCH(G13858,$G$1:$G$12712,0)),MAX($A$2:$A13857)+1)</f>
        <v>954</v>
      </c>
      <c r="B13858" s="8">
        <f t="shared" si="236"/>
        <v>954</v>
      </c>
      <c r="C13858" s="9" t="str">
        <f t="shared" si="237"/>
        <v>Morony</v>
      </c>
      <c r="D13858" s="8">
        <v>102</v>
      </c>
      <c r="E13858" s="8" t="s">
        <v>26647</v>
      </c>
      <c r="F13858" s="10" t="s">
        <v>26668</v>
      </c>
      <c r="G13858" s="8">
        <v>2191</v>
      </c>
      <c r="H13858" s="8" t="s">
        <v>15094</v>
      </c>
      <c r="I13858" s="8" t="s">
        <v>300</v>
      </c>
      <c r="J13858" s="8">
        <v>13902</v>
      </c>
      <c r="K13858" s="8" t="s">
        <v>33821</v>
      </c>
    </row>
    <row r="13859" spans="1:11" x14ac:dyDescent="0.2">
      <c r="A13859" s="8">
        <f>IF(IFERROR((MATCH(G13859,$G$1:$G$12712,0)),0),INDEX($A$1:$A$12712,MATCH(G13859,$G$1:$G$12712,0)),MAX($A$2:$A13858)+1)</f>
        <v>11298</v>
      </c>
      <c r="B13859" s="8" t="e">
        <f t="shared" si="236"/>
        <v>#N/A</v>
      </c>
      <c r="C13859" s="9" t="str">
        <f t="shared" si="237"/>
        <v>mystic lake</v>
      </c>
      <c r="D13859" s="8">
        <v>102</v>
      </c>
      <c r="E13859" s="8" t="s">
        <v>26647</v>
      </c>
      <c r="F13859" s="10" t="s">
        <v>26669</v>
      </c>
      <c r="G13859" s="8"/>
      <c r="H13859" s="8"/>
      <c r="I13859" s="8"/>
      <c r="J13859" s="8"/>
      <c r="K13859" s="8" t="s">
        <v>33821</v>
      </c>
    </row>
    <row r="13860" spans="1:11" x14ac:dyDescent="0.2">
      <c r="A13860" s="8">
        <f>IF(IFERROR((MATCH(G13860,$G$1:$G$12712,0)),0),INDEX($A$1:$A$12712,MATCH(G13860,$G$1:$G$12712,0)),MAX($A$2:$A13859)+1)</f>
        <v>1996</v>
      </c>
      <c r="B13860" s="8">
        <f t="shared" si="236"/>
        <v>1996</v>
      </c>
      <c r="C13860" s="9" t="str">
        <f t="shared" si="237"/>
        <v>Old Faithful</v>
      </c>
      <c r="D13860" s="8">
        <v>102</v>
      </c>
      <c r="E13860" s="8" t="s">
        <v>26647</v>
      </c>
      <c r="F13860" s="10" t="s">
        <v>26670</v>
      </c>
      <c r="G13860" s="8">
        <v>2196</v>
      </c>
      <c r="H13860" s="8" t="s">
        <v>16729</v>
      </c>
      <c r="I13860" s="8" t="s">
        <v>300</v>
      </c>
      <c r="J13860" s="8">
        <v>13902</v>
      </c>
      <c r="K13860" s="8" t="s">
        <v>33821</v>
      </c>
    </row>
    <row r="13861" spans="1:11" x14ac:dyDescent="0.2">
      <c r="A13861" s="8">
        <f>IF(IFERROR((MATCH(G13861,$G$1:$G$12712,0)),0),INDEX($A$1:$A$12712,MATCH(G13861,$G$1:$G$12712,0)),MAX($A$2:$A13860)+1)</f>
        <v>11299</v>
      </c>
      <c r="B13861" s="8" t="e">
        <f t="shared" si="236"/>
        <v>#N/A</v>
      </c>
      <c r="C13861" s="9" t="str">
        <f t="shared" si="237"/>
        <v>other:</v>
      </c>
      <c r="D13861" s="8">
        <v>102</v>
      </c>
      <c r="E13861" s="8" t="s">
        <v>26647</v>
      </c>
      <c r="F13861" s="10" t="s">
        <v>26671</v>
      </c>
      <c r="G13861" s="8"/>
      <c r="H13861" s="8"/>
      <c r="I13861" s="8"/>
      <c r="J13861" s="8"/>
      <c r="K13861" s="8" t="s">
        <v>33821</v>
      </c>
    </row>
    <row r="13862" spans="1:11" x14ac:dyDescent="0.2">
      <c r="A13862" s="8">
        <f>IF(IFERROR((MATCH(G13862,$G$1:$G$12712,0)),0),INDEX($A$1:$A$12712,MATCH(G13862,$G$1:$G$12712,0)),MAX($A$2:$A13861)+1)</f>
        <v>957</v>
      </c>
      <c r="B13862" s="8">
        <f t="shared" si="236"/>
        <v>957</v>
      </c>
      <c r="C13862" s="9" t="str">
        <f t="shared" si="237"/>
        <v>Rainbow (MT)</v>
      </c>
      <c r="D13862" s="8">
        <v>102</v>
      </c>
      <c r="E13862" s="8" t="s">
        <v>26647</v>
      </c>
      <c r="F13862" s="10" t="s">
        <v>26672</v>
      </c>
      <c r="G13862" s="8">
        <v>2193</v>
      </c>
      <c r="H13862" s="8" t="s">
        <v>15097</v>
      </c>
      <c r="I13862" s="8" t="s">
        <v>300</v>
      </c>
      <c r="J13862" s="8">
        <v>13902</v>
      </c>
      <c r="K13862" s="8" t="s">
        <v>33821</v>
      </c>
    </row>
    <row r="13863" spans="1:11" x14ac:dyDescent="0.2">
      <c r="A13863" s="8">
        <f>IF(IFERROR((MATCH(G13863,$G$1:$G$12712,0)),0),INDEX($A$1:$A$12712,MATCH(G13863,$G$1:$G$12712,0)),MAX($A$2:$A13862)+1)</f>
        <v>11300</v>
      </c>
      <c r="B13863" s="8" t="e">
        <f t="shared" si="236"/>
        <v>#N/A</v>
      </c>
      <c r="C13863" s="9" t="str">
        <f t="shared" si="237"/>
        <v>renewable energy demo wind project</v>
      </c>
      <c r="D13863" s="8">
        <v>102</v>
      </c>
      <c r="E13863" s="8" t="s">
        <v>26647</v>
      </c>
      <c r="F13863" s="10" t="s">
        <v>26673</v>
      </c>
      <c r="G13863" s="8"/>
      <c r="H13863" s="8"/>
      <c r="I13863" s="8"/>
      <c r="J13863" s="8"/>
      <c r="K13863" s="8" t="s">
        <v>33821</v>
      </c>
    </row>
    <row r="13864" spans="1:11" x14ac:dyDescent="0.2">
      <c r="A13864" s="8">
        <f>IF(IFERROR((MATCH(G13864,$G$1:$G$12712,0)),0),INDEX($A$1:$A$12712,MATCH(G13864,$G$1:$G$12712,0)),MAX($A$2:$A13863)+1)</f>
        <v>953</v>
      </c>
      <c r="B13864" s="8">
        <f t="shared" si="236"/>
        <v>953</v>
      </c>
      <c r="C13864" s="9" t="str">
        <f t="shared" si="237"/>
        <v>Ryan</v>
      </c>
      <c r="D13864" s="8">
        <v>102</v>
      </c>
      <c r="E13864" s="8" t="s">
        <v>26647</v>
      </c>
      <c r="F13864" s="10" t="s">
        <v>26674</v>
      </c>
      <c r="G13864" s="8">
        <v>2194</v>
      </c>
      <c r="H13864" s="8" t="s">
        <v>15093</v>
      </c>
      <c r="I13864" s="8" t="s">
        <v>300</v>
      </c>
      <c r="J13864" s="8">
        <v>13902</v>
      </c>
      <c r="K13864" s="8" t="s">
        <v>33821</v>
      </c>
    </row>
    <row r="13865" spans="1:11" x14ac:dyDescent="0.2">
      <c r="A13865" s="8">
        <f>IF(IFERROR((MATCH(G13865,$G$1:$G$12712,0)),0),INDEX($A$1:$A$12712,MATCH(G13865,$G$1:$G$12712,0)),MAX($A$2:$A13864)+1)</f>
        <v>951</v>
      </c>
      <c r="B13865" s="8">
        <f t="shared" si="236"/>
        <v>951</v>
      </c>
      <c r="C13865" s="9" t="str">
        <f t="shared" si="237"/>
        <v>Thompson Falls</v>
      </c>
      <c r="D13865" s="8">
        <v>102</v>
      </c>
      <c r="E13865" s="8" t="s">
        <v>26647</v>
      </c>
      <c r="F13865" s="10" t="s">
        <v>26675</v>
      </c>
      <c r="G13865" s="8">
        <v>2195</v>
      </c>
      <c r="H13865" s="8" t="s">
        <v>15091</v>
      </c>
      <c r="I13865" s="8" t="s">
        <v>300</v>
      </c>
      <c r="J13865" s="8">
        <v>13902</v>
      </c>
      <c r="K13865" s="8" t="s">
        <v>33821</v>
      </c>
    </row>
    <row r="13866" spans="1:11" x14ac:dyDescent="0.2">
      <c r="A13866" s="8">
        <f>A9887</f>
        <v>8675</v>
      </c>
      <c r="B13866" s="8" t="e">
        <f t="shared" si="236"/>
        <v>#N/A</v>
      </c>
      <c r="C13866" s="9" t="str">
        <f t="shared" si="237"/>
        <v>tower falls</v>
      </c>
      <c r="D13866" s="8">
        <v>102</v>
      </c>
      <c r="E13866" s="8" t="s">
        <v>26647</v>
      </c>
      <c r="F13866" s="10" t="s">
        <v>26676</v>
      </c>
      <c r="G13866" s="8"/>
      <c r="H13866" s="8"/>
      <c r="I13866" s="8"/>
      <c r="J13866" s="8"/>
      <c r="K13866" s="8" t="s">
        <v>33821</v>
      </c>
    </row>
    <row r="13867" spans="1:11" x14ac:dyDescent="0.2">
      <c r="A13867" s="8">
        <f>A9886</f>
        <v>8674</v>
      </c>
      <c r="B13867" s="8" t="e">
        <f t="shared" si="236"/>
        <v>#N/A</v>
      </c>
      <c r="C13867" s="9" t="str">
        <f t="shared" si="237"/>
        <v>yellowstone nat'l park:</v>
      </c>
      <c r="D13867" s="8">
        <v>102</v>
      </c>
      <c r="E13867" s="8" t="s">
        <v>26647</v>
      </c>
      <c r="F13867" s="10" t="s">
        <v>26677</v>
      </c>
      <c r="G13867" s="8"/>
      <c r="H13867" s="8"/>
      <c r="I13867" s="8"/>
      <c r="J13867" s="8"/>
      <c r="K13867" s="8" t="s">
        <v>33821</v>
      </c>
    </row>
    <row r="13868" spans="1:11" x14ac:dyDescent="0.2">
      <c r="A13868" s="8">
        <f>A9886</f>
        <v>8674</v>
      </c>
      <c r="B13868" s="8" t="e">
        <f t="shared" si="236"/>
        <v>#N/A</v>
      </c>
      <c r="C13868" s="9" t="str">
        <f t="shared" si="237"/>
        <v>yellowstone national park:</v>
      </c>
      <c r="D13868" s="8">
        <v>102</v>
      </c>
      <c r="E13868" s="8" t="s">
        <v>26647</v>
      </c>
      <c r="F13868" s="10" t="s">
        <v>26678</v>
      </c>
      <c r="G13868" s="8"/>
      <c r="H13868" s="8"/>
      <c r="I13868" s="8"/>
      <c r="J13868" s="8"/>
      <c r="K13868" s="8" t="s">
        <v>33821</v>
      </c>
    </row>
    <row r="13869" spans="1:11" x14ac:dyDescent="0.2">
      <c r="A13869" s="8">
        <f>IF(IFERROR((MATCH(G13869,$G$1:$G$12712,0)),0),INDEX($A$1:$A$12712,MATCH(G13869,$G$1:$G$12712,0)),MAX($A$2:$A13868)+1)</f>
        <v>11301</v>
      </c>
      <c r="B13869" s="8" t="e">
        <f t="shared" si="236"/>
        <v>#N/A</v>
      </c>
      <c r="C13869" s="9" t="str">
        <f t="shared" si="237"/>
        <v>#</v>
      </c>
      <c r="D13869" s="8">
        <v>104</v>
      </c>
      <c r="E13869" s="8" t="s">
        <v>26680</v>
      </c>
      <c r="F13869" s="10" t="s">
        <v>26679</v>
      </c>
      <c r="G13869" s="8"/>
      <c r="H13869" s="8"/>
      <c r="I13869" s="8"/>
      <c r="J13869" s="8"/>
      <c r="K13869" s="8" t="s">
        <v>33821</v>
      </c>
    </row>
    <row r="13870" spans="1:11" x14ac:dyDescent="0.2">
      <c r="A13870" s="8">
        <f>IF(IFERROR((MATCH(G13870,$G$1:$G$12712,0)),0),INDEX($A$1:$A$12712,MATCH(G13870,$G$1:$G$12712,0)),MAX($A$2:$A13869)+1)</f>
        <v>1838</v>
      </c>
      <c r="B13870" s="8">
        <f t="shared" si="236"/>
        <v>1838</v>
      </c>
      <c r="C13870" s="9" t="str">
        <f t="shared" si="237"/>
        <v>Canal</v>
      </c>
      <c r="D13870" s="8">
        <v>104</v>
      </c>
      <c r="E13870" s="8" t="s">
        <v>26680</v>
      </c>
      <c r="F13870" s="10" t="s">
        <v>26681</v>
      </c>
      <c r="G13870" s="8">
        <v>1599</v>
      </c>
      <c r="H13870" s="8" t="s">
        <v>16572</v>
      </c>
      <c r="I13870" s="8" t="s">
        <v>2776</v>
      </c>
      <c r="J13870" s="8">
        <v>21461</v>
      </c>
      <c r="K13870" s="8" t="s">
        <v>33821</v>
      </c>
    </row>
    <row r="13871" spans="1:11" x14ac:dyDescent="0.2">
      <c r="A13871" s="8">
        <f>IF(IFERROR((MATCH(G13871,$G$1:$G$12712,0)),0),INDEX($A$1:$A$12712,MATCH(G13871,$G$1:$G$12712,0)),MAX($A$2:$A13870)+1)</f>
        <v>1838</v>
      </c>
      <c r="B13871" s="8">
        <f t="shared" si="236"/>
        <v>1838</v>
      </c>
      <c r="C13871" s="9" t="str">
        <f t="shared" si="237"/>
        <v>Canal</v>
      </c>
      <c r="D13871" s="8">
        <v>104</v>
      </c>
      <c r="E13871" s="8" t="s">
        <v>26680</v>
      </c>
      <c r="F13871" s="10" t="s">
        <v>26682</v>
      </c>
      <c r="G13871" s="8">
        <v>1599</v>
      </c>
      <c r="H13871" s="8" t="s">
        <v>16572</v>
      </c>
      <c r="I13871" s="8" t="s">
        <v>2776</v>
      </c>
      <c r="J13871" s="8">
        <v>21461</v>
      </c>
      <c r="K13871" s="8" t="s">
        <v>33821</v>
      </c>
    </row>
    <row r="13872" spans="1:11" x14ac:dyDescent="0.2">
      <c r="A13872" s="8">
        <f>IF(IFERROR((MATCH(G13872,$G$1:$G$12712,0)),0),INDEX($A$1:$A$12712,MATCH(G13872,$G$1:$G$12712,0)),MAX($A$2:$A13871)+1)</f>
        <v>775</v>
      </c>
      <c r="B13872" s="8">
        <f t="shared" si="236"/>
        <v>775</v>
      </c>
      <c r="C13872" s="9" t="str">
        <f t="shared" si="237"/>
        <v>Millstone</v>
      </c>
      <c r="D13872" s="8">
        <v>104</v>
      </c>
      <c r="E13872" s="8" t="s">
        <v>26680</v>
      </c>
      <c r="F13872" s="10" t="s">
        <v>26683</v>
      </c>
      <c r="G13872" s="8">
        <v>566</v>
      </c>
      <c r="H13872" s="8" t="s">
        <v>14802</v>
      </c>
      <c r="I13872" s="8" t="s">
        <v>1614</v>
      </c>
      <c r="J13872" s="8">
        <v>5221</v>
      </c>
      <c r="K13872" s="8" t="s">
        <v>33821</v>
      </c>
    </row>
    <row r="13873" spans="1:11" x14ac:dyDescent="0.2">
      <c r="A13873" s="8">
        <f>IF(IFERROR((MATCH(G13873,$G$1:$G$12712,0)),0),INDEX($A$1:$A$12712,MATCH(G13873,$G$1:$G$12712,0)),MAX($A$2:$A13872)+1)</f>
        <v>775</v>
      </c>
      <c r="B13873" s="8">
        <f t="shared" si="236"/>
        <v>775</v>
      </c>
      <c r="C13873" s="9" t="str">
        <f t="shared" si="237"/>
        <v>Millstone</v>
      </c>
      <c r="D13873" s="8">
        <v>104</v>
      </c>
      <c r="E13873" s="8" t="s">
        <v>26680</v>
      </c>
      <c r="F13873" s="10" t="s">
        <v>25801</v>
      </c>
      <c r="G13873" s="8">
        <v>566</v>
      </c>
      <c r="H13873" s="8" t="s">
        <v>14802</v>
      </c>
      <c r="I13873" s="8" t="s">
        <v>1614</v>
      </c>
      <c r="J13873" s="8">
        <v>5221</v>
      </c>
      <c r="K13873" s="8" t="s">
        <v>33821</v>
      </c>
    </row>
    <row r="13874" spans="1:11" x14ac:dyDescent="0.2">
      <c r="A13874" s="8">
        <f>IF(IFERROR((MATCH(G13874,$G$1:$G$12712,0)),0),INDEX($A$1:$A$12712,MATCH(G13874,$G$1:$G$12712,0)),MAX($A$2:$A13873)+1)</f>
        <v>775</v>
      </c>
      <c r="B13874" s="8">
        <f t="shared" ref="B13874:B13937" si="238">IF(COUNTIF($G$1:$G$12712,G13874&gt;0),0,INDEX($A$1:$A$12712,MATCH(G13874,$G$1:$G$12712,0)))</f>
        <v>775</v>
      </c>
      <c r="C13874" s="9" t="str">
        <f t="shared" si="237"/>
        <v>Millstone</v>
      </c>
      <c r="D13874" s="8">
        <v>104</v>
      </c>
      <c r="E13874" s="8" t="s">
        <v>26680</v>
      </c>
      <c r="F13874" s="10" t="s">
        <v>26684</v>
      </c>
      <c r="G13874" s="8">
        <v>566</v>
      </c>
      <c r="H13874" s="8" t="s">
        <v>14802</v>
      </c>
      <c r="I13874" s="8" t="s">
        <v>1614</v>
      </c>
      <c r="J13874" s="8">
        <v>5221</v>
      </c>
      <c r="K13874" s="8" t="s">
        <v>33821</v>
      </c>
    </row>
    <row r="13875" spans="1:11" x14ac:dyDescent="0.2">
      <c r="A13875" s="8">
        <f>IF(IFERROR((MATCH(G13875,$G$1:$G$12712,0)),0),INDEX($A$1:$A$12712,MATCH(G13875,$G$1:$G$12712,0)),MAX($A$2:$A13874)+1)</f>
        <v>775</v>
      </c>
      <c r="B13875" s="8">
        <f t="shared" si="238"/>
        <v>775</v>
      </c>
      <c r="C13875" s="9" t="str">
        <f t="shared" si="237"/>
        <v>Millstone</v>
      </c>
      <c r="D13875" s="8">
        <v>104</v>
      </c>
      <c r="E13875" s="8" t="s">
        <v>26680</v>
      </c>
      <c r="F13875" s="10" t="s">
        <v>26685</v>
      </c>
      <c r="G13875" s="8">
        <v>566</v>
      </c>
      <c r="H13875" s="8" t="s">
        <v>14802</v>
      </c>
      <c r="I13875" s="8" t="s">
        <v>1614</v>
      </c>
      <c r="J13875" s="8">
        <v>5221</v>
      </c>
      <c r="K13875" s="8" t="s">
        <v>33821</v>
      </c>
    </row>
    <row r="13876" spans="1:11" x14ac:dyDescent="0.2">
      <c r="A13876" s="8">
        <f>IF(IFERROR((MATCH(G13876,$G$1:$G$12712,0)),0),INDEX($A$1:$A$12712,MATCH(G13876,$G$1:$G$12712,0)),MAX($A$2:$A13875)+1)</f>
        <v>775</v>
      </c>
      <c r="B13876" s="8">
        <f t="shared" si="238"/>
        <v>775</v>
      </c>
      <c r="C13876" s="9" t="str">
        <f t="shared" si="237"/>
        <v>Millstone</v>
      </c>
      <c r="D13876" s="8">
        <v>104</v>
      </c>
      <c r="E13876" s="8" t="s">
        <v>26680</v>
      </c>
      <c r="F13876" s="10" t="s">
        <v>26686</v>
      </c>
      <c r="G13876" s="8">
        <v>566</v>
      </c>
      <c r="H13876" s="8" t="s">
        <v>14802</v>
      </c>
      <c r="I13876" s="8" t="s">
        <v>1614</v>
      </c>
      <c r="J13876" s="8">
        <v>5221</v>
      </c>
      <c r="K13876" s="8" t="s">
        <v>33821</v>
      </c>
    </row>
    <row r="13877" spans="1:11" x14ac:dyDescent="0.2">
      <c r="A13877" s="8">
        <f>IF(IFERROR((MATCH(G13877,$G$1:$G$12712,0)),0),INDEX($A$1:$A$12712,MATCH(G13877,$G$1:$G$12712,0)),MAX($A$2:$A13876)+1)</f>
        <v>2519</v>
      </c>
      <c r="B13877" s="8">
        <f t="shared" si="238"/>
        <v>2519</v>
      </c>
      <c r="C13877" s="9" t="str">
        <f t="shared" si="237"/>
        <v>Seabrook</v>
      </c>
      <c r="D13877" s="8">
        <v>104</v>
      </c>
      <c r="E13877" s="8" t="s">
        <v>26680</v>
      </c>
      <c r="F13877" s="10" t="s">
        <v>26687</v>
      </c>
      <c r="G13877" s="8">
        <v>6115</v>
      </c>
      <c r="H13877" s="8" t="s">
        <v>17249</v>
      </c>
      <c r="I13877" s="8" t="s">
        <v>2723</v>
      </c>
      <c r="J13877" s="8">
        <v>6854</v>
      </c>
      <c r="K13877" s="8" t="s">
        <v>33821</v>
      </c>
    </row>
    <row r="13878" spans="1:11" x14ac:dyDescent="0.2">
      <c r="A13878" s="8">
        <f>IF(IFERROR((MATCH(G13878,$G$1:$G$12712,0)),0),INDEX($A$1:$A$12712,MATCH(G13878,$G$1:$G$12712,0)),MAX($A$2:$A13877)+1)</f>
        <v>2519</v>
      </c>
      <c r="B13878" s="8">
        <f t="shared" si="238"/>
        <v>2519</v>
      </c>
      <c r="C13878" s="9" t="str">
        <f t="shared" si="237"/>
        <v>Seabrook</v>
      </c>
      <c r="D13878" s="8">
        <v>104</v>
      </c>
      <c r="E13878" s="8" t="s">
        <v>26680</v>
      </c>
      <c r="F13878" s="10" t="s">
        <v>25716</v>
      </c>
      <c r="G13878" s="8">
        <v>6115</v>
      </c>
      <c r="H13878" s="8" t="s">
        <v>17249</v>
      </c>
      <c r="I13878" s="8" t="s">
        <v>2723</v>
      </c>
      <c r="J13878" s="8">
        <v>6854</v>
      </c>
      <c r="K13878" s="8" t="s">
        <v>33821</v>
      </c>
    </row>
    <row r="13879" spans="1:11" x14ac:dyDescent="0.2">
      <c r="A13879" s="8">
        <f>IF(IFERROR((MATCH(G13879,$G$1:$G$12712,0)),0),INDEX($A$1:$A$12712,MATCH(G13879,$G$1:$G$12712,0)),MAX($A$2:$A13878)+1)</f>
        <v>2519</v>
      </c>
      <c r="B13879" s="8">
        <f t="shared" si="238"/>
        <v>2519</v>
      </c>
      <c r="C13879" s="9" t="str">
        <f t="shared" si="237"/>
        <v>Seabrook</v>
      </c>
      <c r="D13879" s="8">
        <v>104</v>
      </c>
      <c r="E13879" s="8" t="s">
        <v>26680</v>
      </c>
      <c r="F13879" s="10" t="s">
        <v>26688</v>
      </c>
      <c r="G13879" s="8">
        <v>6115</v>
      </c>
      <c r="H13879" s="8" t="s">
        <v>17249</v>
      </c>
      <c r="I13879" s="8" t="s">
        <v>2723</v>
      </c>
      <c r="J13879" s="8">
        <v>6854</v>
      </c>
      <c r="K13879" s="8" t="s">
        <v>33821</v>
      </c>
    </row>
    <row r="13880" spans="1:11" x14ac:dyDescent="0.2">
      <c r="A13880" s="8">
        <f>IF(IFERROR((MATCH(G13880,$G$1:$G$12712,0)),0),INDEX($A$1:$A$12712,MATCH(G13880,$G$1:$G$12712,0)),MAX($A$2:$A13879)+1)</f>
        <v>8007</v>
      </c>
      <c r="B13880" s="8">
        <f t="shared" si="238"/>
        <v>8007</v>
      </c>
      <c r="C13880" s="9" t="str">
        <f t="shared" si="237"/>
        <v>Somerset Station</v>
      </c>
      <c r="D13880" s="8">
        <v>104</v>
      </c>
      <c r="E13880" s="8" t="s">
        <v>26680</v>
      </c>
      <c r="F13880" s="10" t="s">
        <v>26689</v>
      </c>
      <c r="G13880" s="8">
        <v>1613</v>
      </c>
      <c r="H13880" s="8" t="s">
        <v>22221</v>
      </c>
      <c r="I13880" s="8" t="s">
        <v>4229</v>
      </c>
      <c r="J13880" s="8">
        <v>29878</v>
      </c>
      <c r="K13880" s="8" t="s">
        <v>33821</v>
      </c>
    </row>
    <row r="13881" spans="1:11" x14ac:dyDescent="0.2">
      <c r="A13881" s="8">
        <f>IF(IFERROR((MATCH(G13881,$G$1:$G$12712,0)),0),INDEX($A$1:$A$12712,MATCH(G13881,$G$1:$G$12712,0)),MAX($A$2:$A13880)+1)</f>
        <v>8007</v>
      </c>
      <c r="B13881" s="8">
        <f t="shared" si="238"/>
        <v>8007</v>
      </c>
      <c r="C13881" s="9" t="str">
        <f t="shared" si="237"/>
        <v>Somerset Station</v>
      </c>
      <c r="D13881" s="8">
        <v>104</v>
      </c>
      <c r="E13881" s="8" t="s">
        <v>26680</v>
      </c>
      <c r="F13881" s="10" t="s">
        <v>26690</v>
      </c>
      <c r="G13881" s="8">
        <v>1613</v>
      </c>
      <c r="H13881" s="8" t="s">
        <v>22221</v>
      </c>
      <c r="I13881" s="8" t="s">
        <v>4229</v>
      </c>
      <c r="J13881" s="8">
        <v>29878</v>
      </c>
      <c r="K13881" s="8" t="s">
        <v>33821</v>
      </c>
    </row>
    <row r="13882" spans="1:11" x14ac:dyDescent="0.2">
      <c r="A13882" s="8">
        <f>IF(IFERROR((MATCH(G13882,$G$1:$G$12712,0)),0),INDEX($A$1:$A$12712,MATCH(G13882,$G$1:$G$12712,0)),MAX($A$2:$A13881)+1)</f>
        <v>8007</v>
      </c>
      <c r="B13882" s="8">
        <f t="shared" si="238"/>
        <v>8007</v>
      </c>
      <c r="C13882" s="9" t="str">
        <f t="shared" si="237"/>
        <v>Somerset Station</v>
      </c>
      <c r="D13882" s="8">
        <v>104</v>
      </c>
      <c r="E13882" s="8" t="s">
        <v>26680</v>
      </c>
      <c r="F13882" s="10" t="s">
        <v>26691</v>
      </c>
      <c r="G13882" s="8">
        <v>1613</v>
      </c>
      <c r="H13882" s="8" t="s">
        <v>22221</v>
      </c>
      <c r="I13882" s="8" t="s">
        <v>4229</v>
      </c>
      <c r="J13882" s="8">
        <v>29878</v>
      </c>
      <c r="K13882" s="8" t="s">
        <v>33821</v>
      </c>
    </row>
    <row r="13883" spans="1:11" x14ac:dyDescent="0.2">
      <c r="A13883" s="8">
        <f>IF(IFERROR((MATCH(G13883,$G$1:$G$12712,0)),0),INDEX($A$1:$A$12712,MATCH(G13883,$G$1:$G$12712,0)),MAX($A$2:$A13882)+1)</f>
        <v>8007</v>
      </c>
      <c r="B13883" s="8">
        <f t="shared" si="238"/>
        <v>8007</v>
      </c>
      <c r="C13883" s="9" t="str">
        <f t="shared" si="237"/>
        <v>Somerset Station</v>
      </c>
      <c r="D13883" s="8">
        <v>104</v>
      </c>
      <c r="E13883" s="8" t="s">
        <v>26680</v>
      </c>
      <c r="F13883" s="10" t="s">
        <v>26692</v>
      </c>
      <c r="G13883" s="8">
        <v>1613</v>
      </c>
      <c r="H13883" s="8" t="s">
        <v>22221</v>
      </c>
      <c r="I13883" s="8" t="s">
        <v>4229</v>
      </c>
      <c r="J13883" s="8">
        <v>29878</v>
      </c>
      <c r="K13883" s="8" t="s">
        <v>33821</v>
      </c>
    </row>
    <row r="13884" spans="1:11" x14ac:dyDescent="0.2">
      <c r="A13884" s="8">
        <f>IF(IFERROR((MATCH(G13884,$G$1:$G$12712,0)),0),INDEX($A$1:$A$12712,MATCH(G13884,$G$1:$G$12712,0)),MAX($A$2:$A13883)+1)</f>
        <v>652</v>
      </c>
      <c r="B13884" s="8">
        <f t="shared" si="238"/>
        <v>652</v>
      </c>
      <c r="C13884" s="9" t="str">
        <f t="shared" si="237"/>
        <v>William F Wyman</v>
      </c>
      <c r="D13884" s="8">
        <v>104</v>
      </c>
      <c r="E13884" s="8" t="s">
        <v>26680</v>
      </c>
      <c r="F13884" s="10" t="s">
        <v>26693</v>
      </c>
      <c r="G13884" s="8">
        <v>1507</v>
      </c>
      <c r="H13884" s="8" t="s">
        <v>14571</v>
      </c>
      <c r="I13884" s="8" t="s">
        <v>1912</v>
      </c>
      <c r="J13884" s="8">
        <v>31719</v>
      </c>
      <c r="K13884" s="8" t="s">
        <v>33821</v>
      </c>
    </row>
    <row r="13885" spans="1:11" x14ac:dyDescent="0.2">
      <c r="A13885" s="8">
        <f>IF(IFERROR((MATCH(G13885,$G$1:$G$12712,0)),0),INDEX($A$1:$A$12712,MATCH(G13885,$G$1:$G$12712,0)),MAX($A$2:$A13884)+1)</f>
        <v>652</v>
      </c>
      <c r="B13885" s="8">
        <f t="shared" si="238"/>
        <v>652</v>
      </c>
      <c r="C13885" s="9" t="str">
        <f t="shared" si="237"/>
        <v>William F Wyman</v>
      </c>
      <c r="D13885" s="8">
        <v>104</v>
      </c>
      <c r="E13885" s="8" t="s">
        <v>26680</v>
      </c>
      <c r="F13885" s="10" t="s">
        <v>26694</v>
      </c>
      <c r="G13885" s="8">
        <v>1507</v>
      </c>
      <c r="H13885" s="8" t="s">
        <v>14571</v>
      </c>
      <c r="I13885" s="8" t="s">
        <v>1912</v>
      </c>
      <c r="J13885" s="8">
        <v>31719</v>
      </c>
      <c r="K13885" s="8" t="s">
        <v>33821</v>
      </c>
    </row>
    <row r="13886" spans="1:11" x14ac:dyDescent="0.2">
      <c r="A13886" s="8">
        <f>IF(IFERROR((MATCH(G13886,$G$1:$G$12712,0)),0),INDEX($A$1:$A$12712,MATCH(G13886,$G$1:$G$12712,0)),MAX($A$2:$A13885)+1)</f>
        <v>652</v>
      </c>
      <c r="B13886" s="8">
        <f t="shared" si="238"/>
        <v>652</v>
      </c>
      <c r="C13886" s="9" t="str">
        <f t="shared" si="237"/>
        <v>William F Wyman</v>
      </c>
      <c r="D13886" s="8">
        <v>104</v>
      </c>
      <c r="E13886" s="8" t="s">
        <v>26680</v>
      </c>
      <c r="F13886" s="10" t="s">
        <v>26695</v>
      </c>
      <c r="G13886" s="8">
        <v>1507</v>
      </c>
      <c r="H13886" s="8" t="s">
        <v>14571</v>
      </c>
      <c r="I13886" s="8" t="s">
        <v>1912</v>
      </c>
      <c r="J13886" s="8">
        <v>31719</v>
      </c>
      <c r="K13886" s="8" t="s">
        <v>33821</v>
      </c>
    </row>
    <row r="13887" spans="1:11" x14ac:dyDescent="0.2">
      <c r="A13887" s="8">
        <f>IF(IFERROR((MATCH(G13887,$G$1:$G$12712,0)),0),INDEX($A$1:$A$12712,MATCH(G13887,$G$1:$G$12712,0)),MAX($A$2:$A13886)+1)</f>
        <v>675</v>
      </c>
      <c r="B13887" s="8">
        <f t="shared" si="238"/>
        <v>675</v>
      </c>
      <c r="C13887" s="9" t="str">
        <f t="shared" si="237"/>
        <v>Bear Creek Dam</v>
      </c>
      <c r="D13887" s="8">
        <v>106</v>
      </c>
      <c r="E13887" s="8" t="s">
        <v>26696</v>
      </c>
      <c r="F13887" s="10" t="s">
        <v>26697</v>
      </c>
      <c r="G13887" s="8">
        <v>2741</v>
      </c>
      <c r="H13887" s="8" t="s">
        <v>14622</v>
      </c>
      <c r="I13887" s="8" t="s">
        <v>115</v>
      </c>
      <c r="J13887" s="8">
        <v>5416</v>
      </c>
      <c r="K13887" s="8" t="s">
        <v>33821</v>
      </c>
    </row>
    <row r="13888" spans="1:11" x14ac:dyDescent="0.2">
      <c r="A13888" s="8">
        <f>A9591</f>
        <v>8537</v>
      </c>
      <c r="B13888" s="8" t="e">
        <f t="shared" si="238"/>
        <v>#N/A</v>
      </c>
      <c r="C13888" s="9" t="str">
        <f t="shared" si="237"/>
        <v>bryson - project 2601</v>
      </c>
      <c r="D13888" s="8">
        <v>106</v>
      </c>
      <c r="E13888" s="8" t="s">
        <v>26696</v>
      </c>
      <c r="F13888" s="10" t="s">
        <v>26698</v>
      </c>
      <c r="G13888" s="8"/>
      <c r="H13888" s="8"/>
      <c r="I13888" s="8"/>
      <c r="J13888" s="8"/>
      <c r="K13888" s="8" t="s">
        <v>33821</v>
      </c>
    </row>
    <row r="13889" spans="1:11" x14ac:dyDescent="0.2">
      <c r="A13889" s="8">
        <f>IF(IFERROR((MATCH(G13889,$G$1:$G$12712,0)),0),INDEX($A$1:$A$12712,MATCH(G13889,$G$1:$G$12712,0)),MAX($A$2:$A13888)+1)</f>
        <v>695</v>
      </c>
      <c r="B13889" s="8">
        <f t="shared" si="238"/>
        <v>695</v>
      </c>
      <c r="C13889" s="9" t="str">
        <f t="shared" si="237"/>
        <v>Cedar Cliff</v>
      </c>
      <c r="D13889" s="8">
        <v>106</v>
      </c>
      <c r="E13889" s="8" t="s">
        <v>26696</v>
      </c>
      <c r="F13889" s="10" t="s">
        <v>26699</v>
      </c>
      <c r="G13889" s="8">
        <v>2743</v>
      </c>
      <c r="H13889" s="8" t="s">
        <v>14656</v>
      </c>
      <c r="I13889" s="8" t="s">
        <v>115</v>
      </c>
      <c r="J13889" s="8">
        <v>5416</v>
      </c>
      <c r="K13889" s="8" t="s">
        <v>33821</v>
      </c>
    </row>
    <row r="13890" spans="1:11" x14ac:dyDescent="0.2">
      <c r="A13890" s="8">
        <f>A9593</f>
        <v>8538</v>
      </c>
      <c r="B13890" s="8" t="e">
        <f t="shared" si="238"/>
        <v>#N/A</v>
      </c>
      <c r="C13890" s="9" t="str">
        <f t="shared" si="237"/>
        <v>dillsboro - project 2602</v>
      </c>
      <c r="D13890" s="8">
        <v>106</v>
      </c>
      <c r="E13890" s="8" t="s">
        <v>26696</v>
      </c>
      <c r="F13890" s="10" t="s">
        <v>26700</v>
      </c>
      <c r="G13890" s="8"/>
      <c r="H13890" s="8"/>
      <c r="I13890" s="8"/>
      <c r="J13890" s="8"/>
      <c r="K13890" s="8" t="s">
        <v>33821</v>
      </c>
    </row>
    <row r="13891" spans="1:11" x14ac:dyDescent="0.2">
      <c r="A13891" s="8">
        <f>IF(IFERROR((MATCH(G13891,$G$1:$G$12712,0)),0),INDEX($A$1:$A$12712,MATCH(G13891,$G$1:$G$12712,0)),MAX($A$2:$A13890)+1)</f>
        <v>2172</v>
      </c>
      <c r="B13891" s="8">
        <f t="shared" si="238"/>
        <v>2172</v>
      </c>
      <c r="C13891" s="9" t="str">
        <f t="shared" si="237"/>
        <v>Franklin (NC)</v>
      </c>
      <c r="D13891" s="8">
        <v>106</v>
      </c>
      <c r="E13891" s="8" t="s">
        <v>26696</v>
      </c>
      <c r="F13891" s="10" t="s">
        <v>26701</v>
      </c>
      <c r="G13891" s="8">
        <v>2745</v>
      </c>
      <c r="H13891" s="8" t="s">
        <v>16905</v>
      </c>
      <c r="I13891" s="8" t="s">
        <v>115</v>
      </c>
      <c r="J13891" s="8">
        <v>5416</v>
      </c>
      <c r="K13891" s="8" t="s">
        <v>33821</v>
      </c>
    </row>
    <row r="13892" spans="1:11" x14ac:dyDescent="0.2">
      <c r="A13892" s="8">
        <f>IF(IFERROR((MATCH(G13892,$G$1:$G$12712,0)),0),INDEX($A$1:$A$12712,MATCH(G13892,$G$1:$G$12712,0)),MAX($A$2:$A13891)+1)</f>
        <v>11302</v>
      </c>
      <c r="B13892" s="8" t="e">
        <f t="shared" si="238"/>
        <v>#N/A</v>
      </c>
      <c r="C13892" s="9" t="str">
        <f t="shared" si="237"/>
        <v>hydro plants:</v>
      </c>
      <c r="D13892" s="8">
        <v>106</v>
      </c>
      <c r="E13892" s="8" t="s">
        <v>26696</v>
      </c>
      <c r="F13892" s="10" t="s">
        <v>26359</v>
      </c>
      <c r="G13892" s="8"/>
      <c r="H13892" s="8"/>
      <c r="I13892" s="8"/>
      <c r="J13892" s="8"/>
      <c r="K13892" s="8" t="s">
        <v>33821</v>
      </c>
    </row>
    <row r="13893" spans="1:11" x14ac:dyDescent="0.2">
      <c r="A13893" s="8">
        <f>IF(IFERROR((MATCH(G13893,$G$1:$G$12712,0)),0),INDEX($A$1:$A$12712,MATCH(G13893,$G$1:$G$12712,0)),MAX($A$2:$A13892)+1)</f>
        <v>2173</v>
      </c>
      <c r="B13893" s="8">
        <f t="shared" si="238"/>
        <v>2173</v>
      </c>
      <c r="C13893" s="9" t="str">
        <f t="shared" si="237"/>
        <v>Mission</v>
      </c>
      <c r="D13893" s="8">
        <v>106</v>
      </c>
      <c r="E13893" s="8" t="s">
        <v>26696</v>
      </c>
      <c r="F13893" s="10" t="s">
        <v>26702</v>
      </c>
      <c r="G13893" s="8">
        <v>2746</v>
      </c>
      <c r="H13893" s="8" t="s">
        <v>16906</v>
      </c>
      <c r="I13893" s="8" t="s">
        <v>115</v>
      </c>
      <c r="J13893" s="8">
        <v>5416</v>
      </c>
      <c r="K13893" s="8" t="s">
        <v>33821</v>
      </c>
    </row>
    <row r="13894" spans="1:11" x14ac:dyDescent="0.2">
      <c r="A13894" s="8">
        <f>IF(IFERROR((MATCH(G13894,$G$1:$G$12712,0)),0),INDEX($A$1:$A$12712,MATCH(G13894,$G$1:$G$12712,0)),MAX($A$2:$A13893)+1)</f>
        <v>899</v>
      </c>
      <c r="B13894" s="8">
        <f t="shared" si="238"/>
        <v>899</v>
      </c>
      <c r="C13894" s="9" t="str">
        <f t="shared" si="237"/>
        <v>Nantahala</v>
      </c>
      <c r="D13894" s="8">
        <v>106</v>
      </c>
      <c r="E13894" s="8" t="s">
        <v>26696</v>
      </c>
      <c r="F13894" s="10" t="s">
        <v>26703</v>
      </c>
      <c r="G13894" s="8">
        <v>2747</v>
      </c>
      <c r="H13894" s="8" t="s">
        <v>15010</v>
      </c>
      <c r="I13894" s="8" t="s">
        <v>115</v>
      </c>
      <c r="J13894" s="8">
        <v>5416</v>
      </c>
      <c r="K13894" s="8" t="s">
        <v>33821</v>
      </c>
    </row>
    <row r="13895" spans="1:11" x14ac:dyDescent="0.2">
      <c r="A13895" s="8">
        <f>A3541</f>
        <v>2630</v>
      </c>
      <c r="B13895" s="8" t="e">
        <f t="shared" si="238"/>
        <v>#N/A</v>
      </c>
      <c r="C13895" s="9" t="str">
        <f t="shared" si="237"/>
        <v>queen's creek - project 2694</v>
      </c>
      <c r="D13895" s="8">
        <v>106</v>
      </c>
      <c r="E13895" s="8" t="s">
        <v>26696</v>
      </c>
      <c r="F13895" s="10" t="s">
        <v>26704</v>
      </c>
      <c r="G13895" s="8"/>
      <c r="H13895" s="8"/>
      <c r="I13895" s="8"/>
      <c r="J13895" s="8"/>
      <c r="K13895" s="8" t="s">
        <v>33821</v>
      </c>
    </row>
    <row r="13896" spans="1:11" x14ac:dyDescent="0.2">
      <c r="A13896" s="8">
        <f>IF(IFERROR((MATCH(G13896,$G$1:$G$12712,0)),0),INDEX($A$1:$A$12712,MATCH(G13896,$G$1:$G$12712,0)),MAX($A$2:$A13895)+1)</f>
        <v>890</v>
      </c>
      <c r="B13896" s="8">
        <f t="shared" si="238"/>
        <v>890</v>
      </c>
      <c r="C13896" s="9" t="str">
        <f t="shared" si="237"/>
        <v>Tennessee Creek</v>
      </c>
      <c r="D13896" s="8">
        <v>106</v>
      </c>
      <c r="E13896" s="8" t="s">
        <v>26696</v>
      </c>
      <c r="F13896" s="10" t="s">
        <v>26705</v>
      </c>
      <c r="G13896" s="8">
        <v>2749</v>
      </c>
      <c r="H13896" s="8" t="s">
        <v>14999</v>
      </c>
      <c r="I13896" s="8" t="s">
        <v>115</v>
      </c>
      <c r="J13896" s="8">
        <v>5416</v>
      </c>
      <c r="K13896" s="8" t="s">
        <v>33821</v>
      </c>
    </row>
    <row r="13897" spans="1:11" x14ac:dyDescent="0.2">
      <c r="A13897" s="8">
        <f>IF(IFERROR((MATCH(G13897,$G$1:$G$12712,0)),0),INDEX($A$1:$A$12712,MATCH(G13897,$G$1:$G$12712,0)),MAX($A$2:$A13896)+1)</f>
        <v>897</v>
      </c>
      <c r="B13897" s="8">
        <f t="shared" si="238"/>
        <v>897</v>
      </c>
      <c r="C13897" s="9" t="str">
        <f t="shared" si="237"/>
        <v>Thorpe</v>
      </c>
      <c r="D13897" s="8">
        <v>106</v>
      </c>
      <c r="E13897" s="8" t="s">
        <v>26696</v>
      </c>
      <c r="F13897" s="10" t="s">
        <v>26706</v>
      </c>
      <c r="G13897" s="8">
        <v>2750</v>
      </c>
      <c r="H13897" s="8" t="s">
        <v>15007</v>
      </c>
      <c r="I13897" s="8" t="s">
        <v>115</v>
      </c>
      <c r="J13897" s="8">
        <v>5416</v>
      </c>
      <c r="K13897" s="8" t="s">
        <v>33821</v>
      </c>
    </row>
    <row r="13898" spans="1:11" x14ac:dyDescent="0.2">
      <c r="A13898" s="8">
        <f>IF(IFERROR((MATCH(G13898,$G$1:$G$12712,0)),0),INDEX($A$1:$A$12712,MATCH(G13898,$G$1:$G$12712,0)),MAX($A$2:$A13897)+1)</f>
        <v>2174</v>
      </c>
      <c r="B13898" s="8">
        <f t="shared" si="238"/>
        <v>2174</v>
      </c>
      <c r="C13898" s="9" t="str">
        <f t="shared" si="237"/>
        <v>Tuckasegee</v>
      </c>
      <c r="D13898" s="8">
        <v>106</v>
      </c>
      <c r="E13898" s="8" t="s">
        <v>26696</v>
      </c>
      <c r="F13898" s="10" t="s">
        <v>26707</v>
      </c>
      <c r="G13898" s="8">
        <v>2751</v>
      </c>
      <c r="H13898" s="8" t="s">
        <v>16907</v>
      </c>
      <c r="I13898" s="8" t="s">
        <v>115</v>
      </c>
      <c r="J13898" s="8">
        <v>5416</v>
      </c>
      <c r="K13898" s="8" t="s">
        <v>33821</v>
      </c>
    </row>
    <row r="13899" spans="1:11" x14ac:dyDescent="0.2">
      <c r="A13899" s="8">
        <f>IF(IFERROR((MATCH(G13899,$G$1:$G$12712,0)),0),INDEX($A$1:$A$12712,MATCH(G13899,$G$1:$G$12712,0)),MAX($A$2:$A13898)+1)</f>
        <v>11303</v>
      </c>
      <c r="B13899" s="8" t="e">
        <f t="shared" si="238"/>
        <v>#N/A</v>
      </c>
      <c r="C13899" s="9" t="str">
        <f t="shared" si="237"/>
        <v>9/92. the units were deactivated in</v>
      </c>
      <c r="D13899" s="8">
        <v>107</v>
      </c>
      <c r="E13899" s="8" t="s">
        <v>26709</v>
      </c>
      <c r="F13899" s="10" t="s">
        <v>26708</v>
      </c>
      <c r="G13899" s="8"/>
      <c r="H13899" s="8"/>
      <c r="I13899" s="8"/>
      <c r="J13899" s="8"/>
      <c r="K13899" s="8" t="s">
        <v>33821</v>
      </c>
    </row>
    <row r="13900" spans="1:11" x14ac:dyDescent="0.2">
      <c r="A13900" s="8">
        <f>IF(IFERROR((MATCH(G13900,$G$1:$G$12712,0)),0),INDEX($A$1:$A$12712,MATCH(G13900,$G$1:$G$12712,0)),MAX($A$2:$A13899)+1)</f>
        <v>1843</v>
      </c>
      <c r="B13900" s="8">
        <f t="shared" si="238"/>
        <v>1843</v>
      </c>
      <c r="C13900" s="9" t="str">
        <f t="shared" si="237"/>
        <v>Brayton Point</v>
      </c>
      <c r="D13900" s="8">
        <v>107</v>
      </c>
      <c r="E13900" s="8" t="s">
        <v>26709</v>
      </c>
      <c r="F13900" s="10" t="s">
        <v>26710</v>
      </c>
      <c r="G13900" s="8">
        <v>1619</v>
      </c>
      <c r="H13900" s="8" t="s">
        <v>16577</v>
      </c>
      <c r="I13900" s="8" t="s">
        <v>809</v>
      </c>
      <c r="J13900" s="8">
        <v>58534</v>
      </c>
      <c r="K13900" s="8" t="s">
        <v>33821</v>
      </c>
    </row>
    <row r="13901" spans="1:11" x14ac:dyDescent="0.2">
      <c r="A13901" s="8">
        <f>IF(IFERROR((MATCH(G13901,$G$1:$G$12712,0)),0),INDEX($A$1:$A$12712,MATCH(G13901,$G$1:$G$12712,0)),MAX($A$2:$A13900)+1)</f>
        <v>11304</v>
      </c>
      <c r="B13901" s="8" t="e">
        <f t="shared" si="238"/>
        <v>#N/A</v>
      </c>
      <c r="C13901" s="9" t="str">
        <f t="shared" si="237"/>
        <v>electric in 1994</v>
      </c>
      <c r="D13901" s="8">
        <v>107</v>
      </c>
      <c r="E13901" s="8" t="s">
        <v>26709</v>
      </c>
      <c r="F13901" s="10" t="s">
        <v>26711</v>
      </c>
      <c r="G13901" s="8"/>
      <c r="H13901" s="8"/>
      <c r="I13901" s="8"/>
      <c r="J13901" s="8"/>
      <c r="K13901" s="8" t="s">
        <v>33821</v>
      </c>
    </row>
    <row r="13902" spans="1:11" x14ac:dyDescent="0.2">
      <c r="A13902" s="8">
        <f>IF(IFERROR((MATCH(G13902,$G$1:$G$12712,0)),0),INDEX($A$1:$A$12712,MATCH(G13902,$G$1:$G$12712,0)),MAX($A$2:$A13901)+1)</f>
        <v>11305</v>
      </c>
      <c r="B13902" s="8" t="e">
        <f t="shared" si="238"/>
        <v>#N/A</v>
      </c>
      <c r="C13902" s="9" t="str">
        <f t="shared" si="237"/>
        <v>electric in 1994.</v>
      </c>
      <c r="D13902" s="8">
        <v>107</v>
      </c>
      <c r="E13902" s="8" t="s">
        <v>26709</v>
      </c>
      <c r="F13902" s="10" t="s">
        <v>26712</v>
      </c>
      <c r="G13902" s="8"/>
      <c r="H13902" s="8"/>
      <c r="I13902" s="8"/>
      <c r="J13902" s="8"/>
      <c r="K13902" s="8" t="s">
        <v>33821</v>
      </c>
    </row>
    <row r="13903" spans="1:11" x14ac:dyDescent="0.2">
      <c r="A13903" s="8">
        <f>IF(IFERROR((MATCH(G13903,$G$1:$G$12712,0)),0),INDEX($A$1:$A$12712,MATCH(G13903,$G$1:$G$12712,0)),MAX($A$2:$A13902)+1)</f>
        <v>11306</v>
      </c>
      <c r="B13903" s="8" t="e">
        <f t="shared" si="238"/>
        <v>#N/A</v>
      </c>
      <c r="C13903" s="9" t="str">
        <f t="shared" si="237"/>
        <v>gloucester</v>
      </c>
      <c r="D13903" s="8">
        <v>107</v>
      </c>
      <c r="E13903" s="8" t="s">
        <v>26709</v>
      </c>
      <c r="F13903" s="10" t="s">
        <v>26713</v>
      </c>
      <c r="G13903" s="8"/>
      <c r="H13903" s="8"/>
      <c r="I13903" s="8"/>
      <c r="J13903" s="8"/>
      <c r="K13903" s="8" t="s">
        <v>33821</v>
      </c>
    </row>
    <row r="13904" spans="1:11" x14ac:dyDescent="0.2">
      <c r="A13904" s="8">
        <f>IF(IFERROR((MATCH(G13904,$G$1:$G$12712,0)),0),INDEX($A$1:$A$12712,MATCH(G13904,$G$1:$G$12712,0)),MAX($A$2:$A13903)+1)</f>
        <v>2284</v>
      </c>
      <c r="B13904" s="8">
        <f t="shared" si="238"/>
        <v>2284</v>
      </c>
      <c r="C13904" s="9" t="str">
        <f t="shared" si="237"/>
        <v>Manchester Street</v>
      </c>
      <c r="D13904" s="8">
        <v>107</v>
      </c>
      <c r="E13904" s="8" t="s">
        <v>26709</v>
      </c>
      <c r="F13904" s="10" t="s">
        <v>26714</v>
      </c>
      <c r="G13904" s="8">
        <v>3236</v>
      </c>
      <c r="H13904" s="8" t="s">
        <v>17015</v>
      </c>
      <c r="I13904" s="8" t="s">
        <v>1613</v>
      </c>
      <c r="J13904" s="8">
        <v>50018</v>
      </c>
      <c r="K13904" s="8" t="s">
        <v>33821</v>
      </c>
    </row>
    <row r="13905" spans="1:11" x14ac:dyDescent="0.2">
      <c r="A13905" s="8">
        <f>IF(IFERROR((MATCH(G13905,$G$1:$G$12712,0)),0),INDEX($A$1:$A$12712,MATCH(G13905,$G$1:$G$12712,0)),MAX($A$2:$A13904)+1)</f>
        <v>2284</v>
      </c>
      <c r="B13905" s="8">
        <f t="shared" si="238"/>
        <v>2284</v>
      </c>
      <c r="C13905" s="9" t="str">
        <f t="shared" ref="C13905:C13968" si="239">IF(H13905="",F13905,H13905)</f>
        <v>Manchester Street</v>
      </c>
      <c r="D13905" s="8">
        <v>107</v>
      </c>
      <c r="E13905" s="8" t="s">
        <v>26709</v>
      </c>
      <c r="F13905" s="10" t="s">
        <v>26715</v>
      </c>
      <c r="G13905" s="8">
        <v>3236</v>
      </c>
      <c r="H13905" s="8" t="s">
        <v>17015</v>
      </c>
      <c r="I13905" s="8" t="s">
        <v>1613</v>
      </c>
      <c r="J13905" s="8">
        <v>50018</v>
      </c>
      <c r="K13905" s="8" t="s">
        <v>33821</v>
      </c>
    </row>
    <row r="13906" spans="1:11" x14ac:dyDescent="0.2">
      <c r="A13906" s="8">
        <f>IF(IFERROR((MATCH(G13906,$G$1:$G$12712,0)),0),INDEX($A$1:$A$12712,MATCH(G13906,$G$1:$G$12712,0)),MAX($A$2:$A13905)+1)</f>
        <v>2284</v>
      </c>
      <c r="B13906" s="8">
        <f t="shared" si="238"/>
        <v>2284</v>
      </c>
      <c r="C13906" s="9" t="str">
        <f t="shared" si="239"/>
        <v>Manchester Street</v>
      </c>
      <c r="D13906" s="8">
        <v>107</v>
      </c>
      <c r="E13906" s="8" t="s">
        <v>26709</v>
      </c>
      <c r="F13906" s="10" t="s">
        <v>26716</v>
      </c>
      <c r="G13906" s="8">
        <v>3236</v>
      </c>
      <c r="H13906" s="8" t="s">
        <v>17015</v>
      </c>
      <c r="I13906" s="8" t="s">
        <v>1613</v>
      </c>
      <c r="J13906" s="8">
        <v>50018</v>
      </c>
      <c r="K13906" s="8" t="s">
        <v>33821</v>
      </c>
    </row>
    <row r="13907" spans="1:11" x14ac:dyDescent="0.2">
      <c r="A13907" s="8">
        <f>IF(IFERROR((MATCH(G13907,$G$1:$G$12712,0)),0),INDEX($A$1:$A$12712,MATCH(G13907,$G$1:$G$12712,0)),MAX($A$2:$A13906)+1)</f>
        <v>2284</v>
      </c>
      <c r="B13907" s="8">
        <f t="shared" si="238"/>
        <v>2284</v>
      </c>
      <c r="C13907" s="9" t="str">
        <f t="shared" si="239"/>
        <v>Manchester Street</v>
      </c>
      <c r="D13907" s="8">
        <v>107</v>
      </c>
      <c r="E13907" s="8" t="s">
        <v>26709</v>
      </c>
      <c r="F13907" s="10" t="s">
        <v>26717</v>
      </c>
      <c r="G13907" s="8">
        <v>3236</v>
      </c>
      <c r="H13907" s="8" t="s">
        <v>17015</v>
      </c>
      <c r="I13907" s="8" t="s">
        <v>1613</v>
      </c>
      <c r="J13907" s="8">
        <v>50018</v>
      </c>
      <c r="K13907" s="8" t="s">
        <v>33821</v>
      </c>
    </row>
    <row r="13908" spans="1:11" x14ac:dyDescent="0.2">
      <c r="A13908" s="8">
        <f>IF(IFERROR((MATCH(G13908,$G$1:$G$12712,0)),0),INDEX($A$1:$A$12712,MATCH(G13908,$G$1:$G$12712,0)),MAX($A$2:$A13907)+1)</f>
        <v>11307</v>
      </c>
      <c r="B13908" s="8" t="e">
        <f t="shared" si="238"/>
        <v>#N/A</v>
      </c>
      <c r="C13908" s="9" t="str">
        <f t="shared" si="239"/>
        <v>mid 1993 and were rented to</v>
      </c>
      <c r="D13908" s="8">
        <v>107</v>
      </c>
      <c r="E13908" s="8" t="s">
        <v>26709</v>
      </c>
      <c r="F13908" s="10" t="s">
        <v>26718</v>
      </c>
      <c r="G13908" s="8"/>
      <c r="H13908" s="8"/>
      <c r="I13908" s="8"/>
      <c r="J13908" s="8"/>
      <c r="K13908" s="8" t="s">
        <v>33821</v>
      </c>
    </row>
    <row r="13909" spans="1:11" x14ac:dyDescent="0.2">
      <c r="A13909" s="8">
        <f>IF(IFERROR((MATCH(G13909,$G$1:$G$12712,0)),0),INDEX($A$1:$A$12712,MATCH(G13909,$G$1:$G$12712,0)),MAX($A$2:$A13908)+1)</f>
        <v>11308</v>
      </c>
      <c r="B13909" s="8" t="e">
        <f t="shared" si="238"/>
        <v>#N/A</v>
      </c>
      <c r="C13909" s="9" t="str">
        <f t="shared" si="239"/>
        <v>mid 1993 and were rented to nantucket</v>
      </c>
      <c r="D13909" s="8">
        <v>107</v>
      </c>
      <c r="E13909" s="8" t="s">
        <v>26709</v>
      </c>
      <c r="F13909" s="10" t="s">
        <v>26719</v>
      </c>
      <c r="G13909" s="8"/>
      <c r="H13909" s="8"/>
      <c r="I13909" s="8"/>
      <c r="J13909" s="8"/>
      <c r="K13909" s="8" t="s">
        <v>33821</v>
      </c>
    </row>
    <row r="13910" spans="1:11" x14ac:dyDescent="0.2">
      <c r="A13910" s="8">
        <f>IF(IFERROR((MATCH(G13910,$G$1:$G$12712,0)),0),INDEX($A$1:$A$12712,MATCH(G13910,$G$1:$G$12712,0)),MAX($A$2:$A13909)+1)</f>
        <v>11309</v>
      </c>
      <c r="B13910" s="8" t="e">
        <f t="shared" si="238"/>
        <v>#N/A</v>
      </c>
      <c r="C13910" s="9" t="str">
        <f t="shared" si="239"/>
        <v>mid-1993 and were rented to nantucket</v>
      </c>
      <c r="D13910" s="8">
        <v>107</v>
      </c>
      <c r="E13910" s="8" t="s">
        <v>26709</v>
      </c>
      <c r="F13910" s="10" t="s">
        <v>26720</v>
      </c>
      <c r="G13910" s="8"/>
      <c r="H13910" s="8"/>
      <c r="I13910" s="8"/>
      <c r="J13910" s="8"/>
      <c r="K13910" s="8" t="s">
        <v>33821</v>
      </c>
    </row>
    <row r="13911" spans="1:11" x14ac:dyDescent="0.2">
      <c r="A13911" s="8">
        <f>IF(IFERROR((MATCH(G13911,$G$1:$G$12712,0)),0),INDEX($A$1:$A$12712,MATCH(G13911,$G$1:$G$12712,0)),MAX($A$2:$A13910)+1)</f>
        <v>11310</v>
      </c>
      <c r="B13911" s="8" t="e">
        <f t="shared" si="238"/>
        <v>#N/A</v>
      </c>
      <c r="C13911" s="9" t="str">
        <f t="shared" si="239"/>
        <v>nantucket electric in 1994.</v>
      </c>
      <c r="D13911" s="8">
        <v>107</v>
      </c>
      <c r="E13911" s="8" t="s">
        <v>26709</v>
      </c>
      <c r="F13911" s="10" t="s">
        <v>26721</v>
      </c>
      <c r="G13911" s="8"/>
      <c r="H13911" s="8"/>
      <c r="I13911" s="8"/>
      <c r="J13911" s="8"/>
      <c r="K13911" s="8" t="s">
        <v>33821</v>
      </c>
    </row>
    <row r="13912" spans="1:11" x14ac:dyDescent="0.2">
      <c r="A13912" s="8">
        <f>IF(IFERROR((MATCH(G13912,$G$1:$G$12712,0)),0),INDEX($A$1:$A$12712,MATCH(G13912,$G$1:$G$12712,0)),MAX($A$2:$A13911)+1)</f>
        <v>11311</v>
      </c>
      <c r="B13912" s="8" t="e">
        <f t="shared" si="238"/>
        <v>#N/A</v>
      </c>
      <c r="C13912" s="9" t="str">
        <f t="shared" si="239"/>
        <v>since 9/92, the units were deactivated in</v>
      </c>
      <c r="D13912" s="8">
        <v>107</v>
      </c>
      <c r="E13912" s="8" t="s">
        <v>26709</v>
      </c>
      <c r="F13912" s="10" t="s">
        <v>26722</v>
      </c>
      <c r="G13912" s="8"/>
      <c r="H13912" s="8"/>
      <c r="I13912" s="8"/>
      <c r="J13912" s="8"/>
      <c r="K13912" s="8" t="s">
        <v>33821</v>
      </c>
    </row>
    <row r="13913" spans="1:11" x14ac:dyDescent="0.2">
      <c r="A13913" s="8">
        <f>IF(IFERROR((MATCH(G13913,$G$1:$G$12712,0)),0),INDEX($A$1:$A$12712,MATCH(G13913,$G$1:$G$12712,0)),MAX($A$2:$A13912)+1)</f>
        <v>11312</v>
      </c>
      <c r="B13913" s="8" t="e">
        <f t="shared" si="238"/>
        <v>#N/A</v>
      </c>
      <c r="C13913" s="9" t="str">
        <f t="shared" si="239"/>
        <v>since 9/92. the units were deactivated in</v>
      </c>
      <c r="D13913" s="8">
        <v>107</v>
      </c>
      <c r="E13913" s="8" t="s">
        <v>26709</v>
      </c>
      <c r="F13913" s="10" t="s">
        <v>26723</v>
      </c>
      <c r="G13913" s="8"/>
      <c r="H13913" s="8"/>
      <c r="I13913" s="8"/>
      <c r="J13913" s="8"/>
      <c r="K13913" s="8" t="s">
        <v>33821</v>
      </c>
    </row>
    <row r="13914" spans="1:11" x14ac:dyDescent="0.2">
      <c r="A13914" s="8">
        <f>IF(IFERROR((MATCH(G13914,$G$1:$G$12712,0)),0),INDEX($A$1:$A$12712,MATCH(G13914,$G$1:$G$12712,0)),MAX($A$2:$A13913)+1)</f>
        <v>11313</v>
      </c>
      <c r="B13914" s="8" t="e">
        <f t="shared" si="238"/>
        <v>#N/A</v>
      </c>
      <c r="C13914" s="9" t="str">
        <f t="shared" si="239"/>
        <v>south st.</v>
      </c>
      <c r="D13914" s="8">
        <v>107</v>
      </c>
      <c r="E13914" s="8" t="s">
        <v>26709</v>
      </c>
      <c r="F13914" s="10" t="s">
        <v>26724</v>
      </c>
      <c r="G13914" s="8"/>
      <c r="H13914" s="8"/>
      <c r="I13914" s="8"/>
      <c r="J13914" s="8"/>
      <c r="K13914" s="8" t="s">
        <v>33821</v>
      </c>
    </row>
    <row r="13915" spans="1:11" x14ac:dyDescent="0.2">
      <c r="A13915" s="8">
        <f>A13914</f>
        <v>11313</v>
      </c>
      <c r="B13915" s="8" t="e">
        <f t="shared" si="238"/>
        <v>#N/A</v>
      </c>
      <c r="C13915" s="9" t="str">
        <f t="shared" si="239"/>
        <v>south st. (diesel)</v>
      </c>
      <c r="D13915" s="8">
        <v>107</v>
      </c>
      <c r="E13915" s="8" t="s">
        <v>26709</v>
      </c>
      <c r="F13915" s="10" t="s">
        <v>26725</v>
      </c>
      <c r="G13915" s="8"/>
      <c r="H13915" s="8"/>
      <c r="I13915" s="8"/>
      <c r="J13915" s="8"/>
      <c r="K13915" s="8" t="s">
        <v>33821</v>
      </c>
    </row>
    <row r="13916" spans="1:11" x14ac:dyDescent="0.2">
      <c r="A13916" s="8">
        <f>A13915</f>
        <v>11313</v>
      </c>
      <c r="B13916" s="8" t="e">
        <f t="shared" si="238"/>
        <v>#N/A</v>
      </c>
      <c r="C13916" s="9" t="str">
        <f t="shared" si="239"/>
        <v>south st. diesels have not generated</v>
      </c>
      <c r="D13916" s="8">
        <v>107</v>
      </c>
      <c r="E13916" s="8" t="s">
        <v>26709</v>
      </c>
      <c r="F13916" s="10" t="s">
        <v>26726</v>
      </c>
      <c r="G13916" s="8"/>
      <c r="H13916" s="8"/>
      <c r="I13916" s="8"/>
      <c r="J13916" s="8"/>
      <c r="K13916" s="8" t="s">
        <v>33821</v>
      </c>
    </row>
    <row r="13917" spans="1:11" x14ac:dyDescent="0.2">
      <c r="A13917" s="8">
        <f>A13914</f>
        <v>11313</v>
      </c>
      <c r="B13917" s="8" t="e">
        <f t="shared" si="238"/>
        <v>#N/A</v>
      </c>
      <c r="C13917" s="9" t="str">
        <f t="shared" si="239"/>
        <v>south street (diesel)</v>
      </c>
      <c r="D13917" s="8">
        <v>107</v>
      </c>
      <c r="E13917" s="8" t="s">
        <v>26709</v>
      </c>
      <c r="F13917" s="10" t="s">
        <v>26727</v>
      </c>
      <c r="G13917" s="8"/>
      <c r="H13917" s="8"/>
      <c r="I13917" s="8"/>
      <c r="J13917" s="8"/>
      <c r="K13917" s="8" t="s">
        <v>33821</v>
      </c>
    </row>
    <row r="13918" spans="1:11" x14ac:dyDescent="0.2">
      <c r="A13918" s="8">
        <f>IF(IFERROR((MATCH(G13918,$G$1:$G$12712,0)),0),INDEX($A$1:$A$12712,MATCH(G13918,$G$1:$G$12712,0)),MAX($A$2:$A13917)+1)</f>
        <v>652</v>
      </c>
      <c r="B13918" s="8">
        <f t="shared" si="238"/>
        <v>652</v>
      </c>
      <c r="C13918" s="9" t="str">
        <f t="shared" si="239"/>
        <v>William F Wyman</v>
      </c>
      <c r="D13918" s="8">
        <v>107</v>
      </c>
      <c r="E13918" s="8" t="s">
        <v>26709</v>
      </c>
      <c r="F13918" s="10" t="s">
        <v>26264</v>
      </c>
      <c r="G13918" s="8">
        <v>1507</v>
      </c>
      <c r="H13918" s="8" t="s">
        <v>14571</v>
      </c>
      <c r="I13918" s="8" t="s">
        <v>1912</v>
      </c>
      <c r="J13918" s="8">
        <v>31719</v>
      </c>
      <c r="K13918" s="8" t="s">
        <v>33821</v>
      </c>
    </row>
    <row r="13919" spans="1:11" x14ac:dyDescent="0.2">
      <c r="A13919" s="8">
        <f>IF(IFERROR((MATCH(G13919,$G$1:$G$12712,0)),0),INDEX($A$1:$A$12712,MATCH(G13919,$G$1:$G$12712,0)),MAX($A$2:$A13918)+1)</f>
        <v>117</v>
      </c>
      <c r="B13919" s="8">
        <f t="shared" si="238"/>
        <v>117</v>
      </c>
      <c r="C13919" s="9" t="str">
        <f t="shared" si="239"/>
        <v>Clark (NVE)</v>
      </c>
      <c r="D13919" s="8">
        <v>108</v>
      </c>
      <c r="E13919" s="8" t="s">
        <v>26728</v>
      </c>
      <c r="F13919" s="10" t="s">
        <v>26729</v>
      </c>
      <c r="G13919" s="8">
        <v>2322</v>
      </c>
      <c r="H13919" s="8" t="s">
        <v>13500</v>
      </c>
      <c r="I13919" s="8" t="s">
        <v>273</v>
      </c>
      <c r="J13919" s="8">
        <v>13407</v>
      </c>
      <c r="K13919" s="8" t="s">
        <v>33821</v>
      </c>
    </row>
    <row r="13920" spans="1:11" x14ac:dyDescent="0.2">
      <c r="A13920" s="8">
        <f>IF(IFERROR((MATCH(G13920,$G$1:$G$12712,0)),0),INDEX($A$1:$A$12712,MATCH(G13920,$G$1:$G$12712,0)),MAX($A$2:$A13919)+1)</f>
        <v>117</v>
      </c>
      <c r="B13920" s="8">
        <f t="shared" si="238"/>
        <v>117</v>
      </c>
      <c r="C13920" s="9" t="str">
        <f t="shared" si="239"/>
        <v>Clark (NVE)</v>
      </c>
      <c r="D13920" s="8">
        <v>108</v>
      </c>
      <c r="E13920" s="8" t="s">
        <v>26728</v>
      </c>
      <c r="F13920" s="10" t="s">
        <v>26730</v>
      </c>
      <c r="G13920" s="8">
        <v>2322</v>
      </c>
      <c r="H13920" s="8" t="s">
        <v>13500</v>
      </c>
      <c r="I13920" s="8" t="s">
        <v>273</v>
      </c>
      <c r="J13920" s="8">
        <v>13407</v>
      </c>
      <c r="K13920" s="8" t="s">
        <v>33821</v>
      </c>
    </row>
    <row r="13921" spans="1:11" x14ac:dyDescent="0.2">
      <c r="A13921" s="8">
        <f>IF(IFERROR((MATCH(G13921,$G$1:$G$12712,0)),0),INDEX($A$1:$A$12712,MATCH(G13921,$G$1:$G$12712,0)),MAX($A$2:$A13920)+1)</f>
        <v>117</v>
      </c>
      <c r="B13921" s="8">
        <f t="shared" si="238"/>
        <v>117</v>
      </c>
      <c r="C13921" s="9" t="str">
        <f t="shared" si="239"/>
        <v>Clark (NVE)</v>
      </c>
      <c r="D13921" s="8">
        <v>108</v>
      </c>
      <c r="E13921" s="8" t="s">
        <v>26728</v>
      </c>
      <c r="F13921" s="10" t="s">
        <v>26731</v>
      </c>
      <c r="G13921" s="8">
        <v>2322</v>
      </c>
      <c r="H13921" s="8" t="s">
        <v>13500</v>
      </c>
      <c r="I13921" s="8" t="s">
        <v>273</v>
      </c>
      <c r="J13921" s="8">
        <v>13407</v>
      </c>
      <c r="K13921" s="8" t="s">
        <v>33821</v>
      </c>
    </row>
    <row r="13922" spans="1:11" x14ac:dyDescent="0.2">
      <c r="A13922" s="8">
        <f>IF(IFERROR((MATCH(G13922,$G$1:$G$12712,0)),0),INDEX($A$1:$A$12712,MATCH(G13922,$G$1:$G$12712,0)),MAX($A$2:$A13921)+1)</f>
        <v>4526</v>
      </c>
      <c r="B13922" s="8">
        <f t="shared" si="238"/>
        <v>4526</v>
      </c>
      <c r="C13922" s="9" t="str">
        <f t="shared" si="239"/>
        <v>Green Power I</v>
      </c>
      <c r="D13922" s="8">
        <v>108</v>
      </c>
      <c r="E13922" s="8" t="s">
        <v>26728</v>
      </c>
      <c r="F13922" s="10" t="s">
        <v>26732</v>
      </c>
      <c r="G13922" s="8">
        <v>55396</v>
      </c>
      <c r="H13922" s="8" t="s">
        <v>19125</v>
      </c>
      <c r="I13922" s="8" t="s">
        <v>1887</v>
      </c>
      <c r="J13922" s="8">
        <v>49750</v>
      </c>
      <c r="K13922" s="8" t="s">
        <v>33821</v>
      </c>
    </row>
    <row r="13923" spans="1:11" x14ac:dyDescent="0.2">
      <c r="A13923" s="8">
        <f>IF(IFERROR((MATCH(G13923,$G$1:$G$12712,0)),0),INDEX($A$1:$A$12712,MATCH(G13923,$G$1:$G$12712,0)),MAX($A$2:$A13922)+1)</f>
        <v>385</v>
      </c>
      <c r="B13923" s="8">
        <f t="shared" si="238"/>
        <v>385</v>
      </c>
      <c r="C13923" s="9" t="str">
        <f t="shared" si="239"/>
        <v>Mohave</v>
      </c>
      <c r="D13923" s="8">
        <v>108</v>
      </c>
      <c r="E13923" s="8" t="s">
        <v>26728</v>
      </c>
      <c r="F13923" s="10" t="s">
        <v>26733</v>
      </c>
      <c r="G13923" s="8">
        <v>2341</v>
      </c>
      <c r="H13923" s="8" t="s">
        <v>15728</v>
      </c>
      <c r="I13923" s="8" t="s">
        <v>393</v>
      </c>
      <c r="J13923" s="8">
        <v>17609</v>
      </c>
      <c r="K13923" s="8" t="s">
        <v>33821</v>
      </c>
    </row>
    <row r="13924" spans="1:11" x14ac:dyDescent="0.2">
      <c r="A13924" s="8">
        <f>IF(IFERROR((MATCH(G13924,$G$1:$G$12712,0)),0),INDEX($A$1:$A$12712,MATCH(G13924,$G$1:$G$12712,0)),MAX($A$2:$A13923)+1)</f>
        <v>408</v>
      </c>
      <c r="B13924" s="8">
        <f t="shared" si="238"/>
        <v>408</v>
      </c>
      <c r="C13924" s="9" t="str">
        <f t="shared" si="239"/>
        <v>Navajo</v>
      </c>
      <c r="D13924" s="8">
        <v>108</v>
      </c>
      <c r="E13924" s="8" t="s">
        <v>26728</v>
      </c>
      <c r="F13924" s="10" t="s">
        <v>26734</v>
      </c>
      <c r="G13924" s="8">
        <v>4941</v>
      </c>
      <c r="H13924" s="8" t="s">
        <v>14073</v>
      </c>
      <c r="I13924" s="8" t="s">
        <v>3185</v>
      </c>
      <c r="J13924" s="8">
        <v>16572</v>
      </c>
      <c r="K13924" s="8" t="s">
        <v>33821</v>
      </c>
    </row>
    <row r="13925" spans="1:11" x14ac:dyDescent="0.2">
      <c r="A13925" s="8">
        <f>IF(IFERROR((MATCH(G13925,$G$1:$G$12712,0)),0),INDEX($A$1:$A$12712,MATCH(G13925,$G$1:$G$12712,0)),MAX($A$2:$A13924)+1)</f>
        <v>408</v>
      </c>
      <c r="B13925" s="8">
        <f t="shared" si="238"/>
        <v>408</v>
      </c>
      <c r="C13925" s="9" t="str">
        <f t="shared" si="239"/>
        <v>Navajo</v>
      </c>
      <c r="D13925" s="8">
        <v>108</v>
      </c>
      <c r="E13925" s="8" t="s">
        <v>26728</v>
      </c>
      <c r="F13925" s="10" t="s">
        <v>26735</v>
      </c>
      <c r="G13925" s="8">
        <v>4941</v>
      </c>
      <c r="H13925" s="8" t="s">
        <v>14073</v>
      </c>
      <c r="I13925" s="8" t="s">
        <v>3185</v>
      </c>
      <c r="J13925" s="8">
        <v>16572</v>
      </c>
      <c r="K13925" s="8" t="s">
        <v>33821</v>
      </c>
    </row>
    <row r="13926" spans="1:11" x14ac:dyDescent="0.2">
      <c r="A13926" s="8">
        <f>IF(IFERROR((MATCH(G13926,$G$1:$G$12712,0)),0),INDEX($A$1:$A$12712,MATCH(G13926,$G$1:$G$12712,0)),MAX($A$2:$A13925)+1)</f>
        <v>484</v>
      </c>
      <c r="B13926" s="8">
        <f t="shared" si="238"/>
        <v>484</v>
      </c>
      <c r="C13926" s="9" t="str">
        <f t="shared" si="239"/>
        <v>Reid Gardner</v>
      </c>
      <c r="D13926" s="8">
        <v>108</v>
      </c>
      <c r="E13926" s="8" t="s">
        <v>26728</v>
      </c>
      <c r="F13926" s="10" t="s">
        <v>26736</v>
      </c>
      <c r="G13926" s="8">
        <v>2324</v>
      </c>
      <c r="H13926" s="8" t="s">
        <v>14225</v>
      </c>
      <c r="I13926" s="8" t="s">
        <v>273</v>
      </c>
      <c r="J13926" s="8">
        <v>13407</v>
      </c>
      <c r="K13926" s="8" t="s">
        <v>33821</v>
      </c>
    </row>
    <row r="13927" spans="1:11" x14ac:dyDescent="0.2">
      <c r="A13927" s="8">
        <f>IF(IFERROR((MATCH(G13927,$G$1:$G$12712,0)),0),INDEX($A$1:$A$12712,MATCH(G13927,$G$1:$G$12712,0)),MAX($A$2:$A13926)+1)</f>
        <v>484</v>
      </c>
      <c r="B13927" s="8">
        <f t="shared" si="238"/>
        <v>484</v>
      </c>
      <c r="C13927" s="9" t="str">
        <f t="shared" si="239"/>
        <v>Reid Gardner</v>
      </c>
      <c r="D13927" s="8">
        <v>108</v>
      </c>
      <c r="E13927" s="8" t="s">
        <v>26728</v>
      </c>
      <c r="F13927" s="10" t="s">
        <v>26737</v>
      </c>
      <c r="G13927" s="8">
        <v>2324</v>
      </c>
      <c r="H13927" s="8" t="s">
        <v>14225</v>
      </c>
      <c r="I13927" s="8" t="s">
        <v>273</v>
      </c>
      <c r="J13927" s="8">
        <v>13407</v>
      </c>
      <c r="K13927" s="8" t="s">
        <v>33821</v>
      </c>
    </row>
    <row r="13928" spans="1:11" x14ac:dyDescent="0.2">
      <c r="A13928" s="8">
        <f>IF(IFERROR((MATCH(G13928,$G$1:$G$12712,0)),0),INDEX($A$1:$A$12712,MATCH(G13928,$G$1:$G$12712,0)),MAX($A$2:$A13927)+1)</f>
        <v>484</v>
      </c>
      <c r="B13928" s="8">
        <f t="shared" si="238"/>
        <v>484</v>
      </c>
      <c r="C13928" s="9" t="str">
        <f t="shared" si="239"/>
        <v>Reid Gardner</v>
      </c>
      <c r="D13928" s="8">
        <v>108</v>
      </c>
      <c r="E13928" s="8" t="s">
        <v>26728</v>
      </c>
      <c r="F13928" s="10" t="s">
        <v>26738</v>
      </c>
      <c r="G13928" s="8">
        <v>2324</v>
      </c>
      <c r="H13928" s="8" t="s">
        <v>14225</v>
      </c>
      <c r="I13928" s="8" t="s">
        <v>273</v>
      </c>
      <c r="J13928" s="8">
        <v>13407</v>
      </c>
      <c r="K13928" s="8" t="s">
        <v>33821</v>
      </c>
    </row>
    <row r="13929" spans="1:11" x14ac:dyDescent="0.2">
      <c r="A13929" s="8">
        <f>IF(IFERROR((MATCH(G13929,$G$1:$G$12712,0)),0),INDEX($A$1:$A$12712,MATCH(G13929,$G$1:$G$12712,0)),MAX($A$2:$A13928)+1)</f>
        <v>566</v>
      </c>
      <c r="B13929" s="8">
        <f t="shared" si="238"/>
        <v>566</v>
      </c>
      <c r="C13929" s="9" t="str">
        <f t="shared" si="239"/>
        <v>Sun Peak Generating Station</v>
      </c>
      <c r="D13929" s="8">
        <v>108</v>
      </c>
      <c r="E13929" s="8" t="s">
        <v>26728</v>
      </c>
      <c r="F13929" s="10" t="s">
        <v>26739</v>
      </c>
      <c r="G13929" s="8">
        <v>54854</v>
      </c>
      <c r="H13929" s="8" t="s">
        <v>14380</v>
      </c>
      <c r="I13929" s="8" t="s">
        <v>273</v>
      </c>
      <c r="J13929" s="8">
        <v>13407</v>
      </c>
      <c r="K13929" s="8" t="s">
        <v>33821</v>
      </c>
    </row>
    <row r="13930" spans="1:11" x14ac:dyDescent="0.2">
      <c r="A13930" s="8">
        <f>IF(IFERROR((MATCH(G13930,$G$1:$G$12712,0)),0),INDEX($A$1:$A$12712,MATCH(G13930,$G$1:$G$12712,0)),MAX($A$2:$A13929)+1)</f>
        <v>566</v>
      </c>
      <c r="B13930" s="8">
        <f t="shared" si="238"/>
        <v>566</v>
      </c>
      <c r="C13930" s="9" t="str">
        <f t="shared" si="239"/>
        <v>Sun Peak Generating Station</v>
      </c>
      <c r="D13930" s="8">
        <v>108</v>
      </c>
      <c r="E13930" s="8" t="s">
        <v>26728</v>
      </c>
      <c r="F13930" s="10" t="s">
        <v>26740</v>
      </c>
      <c r="G13930" s="8">
        <v>54854</v>
      </c>
      <c r="H13930" s="8" t="s">
        <v>14380</v>
      </c>
      <c r="I13930" s="8" t="s">
        <v>273</v>
      </c>
      <c r="J13930" s="8">
        <v>13407</v>
      </c>
      <c r="K13930" s="8" t="s">
        <v>33821</v>
      </c>
    </row>
    <row r="13931" spans="1:11" x14ac:dyDescent="0.2">
      <c r="A13931" s="8">
        <f>IF(IFERROR((MATCH(G13931,$G$1:$G$12712,0)),0),INDEX($A$1:$A$12712,MATCH(G13931,$G$1:$G$12712,0)),MAX($A$2:$A13930)+1)</f>
        <v>1238</v>
      </c>
      <c r="B13931" s="8">
        <f t="shared" si="238"/>
        <v>1238</v>
      </c>
      <c r="C13931" s="9" t="str">
        <f t="shared" si="239"/>
        <v>Sunrise</v>
      </c>
      <c r="D13931" s="8">
        <v>108</v>
      </c>
      <c r="E13931" s="8" t="s">
        <v>26728</v>
      </c>
      <c r="F13931" s="10" t="s">
        <v>26741</v>
      </c>
      <c r="G13931" s="8">
        <v>2326</v>
      </c>
      <c r="H13931" s="8" t="s">
        <v>15915</v>
      </c>
      <c r="I13931" s="8" t="s">
        <v>273</v>
      </c>
      <c r="J13931" s="8">
        <v>13407</v>
      </c>
      <c r="K13931" s="8" t="s">
        <v>33821</v>
      </c>
    </row>
    <row r="13932" spans="1:11" x14ac:dyDescent="0.2">
      <c r="A13932" s="8">
        <f>IF(IFERROR((MATCH(G13932,$G$1:$G$12712,0)),0),INDEX($A$1:$A$12712,MATCH(G13932,$G$1:$G$12712,0)),MAX($A$2:$A13931)+1)</f>
        <v>1238</v>
      </c>
      <c r="B13932" s="8">
        <f t="shared" si="238"/>
        <v>1238</v>
      </c>
      <c r="C13932" s="9" t="str">
        <f t="shared" si="239"/>
        <v>Sunrise</v>
      </c>
      <c r="D13932" s="8">
        <v>108</v>
      </c>
      <c r="E13932" s="8" t="s">
        <v>26728</v>
      </c>
      <c r="F13932" s="10" t="s">
        <v>26742</v>
      </c>
      <c r="G13932" s="8">
        <v>2326</v>
      </c>
      <c r="H13932" s="8" t="s">
        <v>15915</v>
      </c>
      <c r="I13932" s="8" t="s">
        <v>273</v>
      </c>
      <c r="J13932" s="8">
        <v>13407</v>
      </c>
      <c r="K13932" s="8" t="s">
        <v>33821</v>
      </c>
    </row>
    <row r="13933" spans="1:11" x14ac:dyDescent="0.2">
      <c r="A13933" s="8">
        <f>IF(IFERROR((MATCH(G13933,$G$1:$G$12712,0)),0),INDEX($A$1:$A$12712,MATCH(G13933,$G$1:$G$12712,0)),MAX($A$2:$A13932)+1)</f>
        <v>566</v>
      </c>
      <c r="B13933" s="8">
        <f t="shared" si="238"/>
        <v>566</v>
      </c>
      <c r="C13933" s="9" t="str">
        <f t="shared" si="239"/>
        <v>Sun Peak Generating Station</v>
      </c>
      <c r="D13933" s="8">
        <v>109</v>
      </c>
      <c r="E13933" s="8" t="s">
        <v>26743</v>
      </c>
      <c r="F13933" s="10" t="s">
        <v>26744</v>
      </c>
      <c r="G13933" s="8">
        <v>54854</v>
      </c>
      <c r="H13933" s="8" t="s">
        <v>14380</v>
      </c>
      <c r="I13933" s="8" t="s">
        <v>273</v>
      </c>
      <c r="J13933" s="8">
        <v>13407</v>
      </c>
      <c r="K13933" s="8" t="s">
        <v>33821</v>
      </c>
    </row>
    <row r="13934" spans="1:11" x14ac:dyDescent="0.2">
      <c r="A13934" s="8">
        <f>IF(IFERROR((MATCH(G13934,$G$1:$G$12712,0)),0),INDEX($A$1:$A$12712,MATCH(G13934,$G$1:$G$12712,0)),MAX($A$2:$A13933)+1)</f>
        <v>11314</v>
      </c>
      <c r="B13934" s="8" t="e">
        <f t="shared" si="238"/>
        <v>#N/A</v>
      </c>
      <c r="C13934" s="9" t="str">
        <f t="shared" si="239"/>
        <v>(a) ferc licensed project #2323</v>
      </c>
      <c r="D13934" s="8">
        <v>110</v>
      </c>
      <c r="E13934" s="8" t="s">
        <v>26746</v>
      </c>
      <c r="F13934" s="10" t="s">
        <v>26745</v>
      </c>
      <c r="G13934" s="8"/>
      <c r="H13934" s="8"/>
      <c r="I13934" s="8"/>
      <c r="J13934" s="8"/>
      <c r="K13934" s="8" t="s">
        <v>33821</v>
      </c>
    </row>
    <row r="13935" spans="1:11" x14ac:dyDescent="0.2">
      <c r="A13935" s="8">
        <f>IF(IFERROR((MATCH(G13935,$G$1:$G$12712,0)),0),INDEX($A$1:$A$12712,MATCH(G13935,$G$1:$G$12712,0)),MAX($A$2:$A13934)+1)</f>
        <v>1843</v>
      </c>
      <c r="B13935" s="8">
        <f t="shared" si="238"/>
        <v>1843</v>
      </c>
      <c r="C13935" s="9" t="str">
        <f t="shared" si="239"/>
        <v>Brayton Point</v>
      </c>
      <c r="D13935" s="8">
        <v>110</v>
      </c>
      <c r="E13935" s="8" t="s">
        <v>26746</v>
      </c>
      <c r="F13935" s="10" t="s">
        <v>26710</v>
      </c>
      <c r="G13935" s="8">
        <v>1619</v>
      </c>
      <c r="H13935" s="8" t="s">
        <v>16577</v>
      </c>
      <c r="I13935" s="8" t="s">
        <v>809</v>
      </c>
      <c r="J13935" s="8">
        <v>58534</v>
      </c>
      <c r="K13935" s="8" t="s">
        <v>33821</v>
      </c>
    </row>
    <row r="13936" spans="1:11" x14ac:dyDescent="0.2">
      <c r="A13936" s="8">
        <f>IF(IFERROR((MATCH(G13936,$G$1:$G$12712,0)),0),INDEX($A$1:$A$12712,MATCH(G13936,$G$1:$G$12712,0)),MAX($A$2:$A13935)+1)</f>
        <v>2504</v>
      </c>
      <c r="B13936" s="8">
        <f t="shared" si="238"/>
        <v>2504</v>
      </c>
      <c r="C13936" s="9" t="str">
        <f t="shared" si="239"/>
        <v>Deerfield 2</v>
      </c>
      <c r="D13936" s="8">
        <v>110</v>
      </c>
      <c r="E13936" s="8" t="s">
        <v>26746</v>
      </c>
      <c r="F13936" s="10" t="s">
        <v>26747</v>
      </c>
      <c r="G13936" s="8">
        <v>6047</v>
      </c>
      <c r="H13936" s="8" t="s">
        <v>17235</v>
      </c>
      <c r="I13936" s="8" t="s">
        <v>434</v>
      </c>
      <c r="J13936" s="8">
        <v>50048</v>
      </c>
      <c r="K13936" s="8" t="s">
        <v>33821</v>
      </c>
    </row>
    <row r="13937" spans="1:11" x14ac:dyDescent="0.2">
      <c r="A13937" s="8">
        <f>IF(IFERROR((MATCH(G13937,$G$1:$G$12712,0)),0),INDEX($A$1:$A$12712,MATCH(G13937,$G$1:$G$12712,0)),MAX($A$2:$A13936)+1)</f>
        <v>2512</v>
      </c>
      <c r="B13937" s="8">
        <f t="shared" si="238"/>
        <v>2512</v>
      </c>
      <c r="C13937" s="9" t="str">
        <f t="shared" si="239"/>
        <v>Deerfield 3</v>
      </c>
      <c r="D13937" s="8">
        <v>110</v>
      </c>
      <c r="E13937" s="8" t="s">
        <v>26746</v>
      </c>
      <c r="F13937" s="10" t="s">
        <v>26748</v>
      </c>
      <c r="G13937" s="8">
        <v>6083</v>
      </c>
      <c r="H13937" s="8" t="s">
        <v>17242</v>
      </c>
      <c r="I13937" s="8" t="s">
        <v>434</v>
      </c>
      <c r="J13937" s="8">
        <v>50048</v>
      </c>
      <c r="K13937" s="8" t="s">
        <v>33821</v>
      </c>
    </row>
    <row r="13938" spans="1:11" x14ac:dyDescent="0.2">
      <c r="A13938" s="8">
        <f>IF(IFERROR((MATCH(G13938,$G$1:$G$12712,0)),0),INDEX($A$1:$A$12712,MATCH(G13938,$G$1:$G$12712,0)),MAX($A$2:$A13937)+1)</f>
        <v>2520</v>
      </c>
      <c r="B13938" s="8">
        <f t="shared" ref="B13938:B14001" si="240">IF(COUNTIF($G$1:$G$12712,G13938&gt;0),0,INDEX($A$1:$A$12712,MATCH(G13938,$G$1:$G$12712,0)))</f>
        <v>2520</v>
      </c>
      <c r="C13938" s="9" t="str">
        <f t="shared" si="239"/>
        <v>Deerfield 4</v>
      </c>
      <c r="D13938" s="8">
        <v>110</v>
      </c>
      <c r="E13938" s="8" t="s">
        <v>26746</v>
      </c>
      <c r="F13938" s="10" t="s">
        <v>26749</v>
      </c>
      <c r="G13938" s="8">
        <v>6119</v>
      </c>
      <c r="H13938" s="8" t="s">
        <v>17250</v>
      </c>
      <c r="I13938" s="8" t="s">
        <v>434</v>
      </c>
      <c r="J13938" s="8">
        <v>50048</v>
      </c>
      <c r="K13938" s="8" t="s">
        <v>33821</v>
      </c>
    </row>
    <row r="13939" spans="1:11" x14ac:dyDescent="0.2">
      <c r="A13939" s="8">
        <f>IF(IFERROR((MATCH(G13939,$G$1:$G$12712,0)),0),INDEX($A$1:$A$12712,MATCH(G13939,$G$1:$G$12712,0)),MAX($A$2:$A13938)+1)</f>
        <v>11315</v>
      </c>
      <c r="B13939" s="8" t="e">
        <f t="shared" si="240"/>
        <v>#N/A</v>
      </c>
      <c r="C13939" s="9" t="str">
        <f t="shared" si="239"/>
        <v>gloucester</v>
      </c>
      <c r="D13939" s="8">
        <v>110</v>
      </c>
      <c r="E13939" s="8" t="s">
        <v>26746</v>
      </c>
      <c r="F13939" s="10" t="s">
        <v>26713</v>
      </c>
      <c r="G13939" s="8"/>
      <c r="H13939" s="8"/>
      <c r="I13939" s="8"/>
      <c r="J13939" s="8"/>
      <c r="K13939" s="8" t="s">
        <v>33821</v>
      </c>
    </row>
    <row r="13940" spans="1:11" x14ac:dyDescent="0.2">
      <c r="A13940" s="8">
        <f>IF(IFERROR((MATCH(G13940,$G$1:$G$12712,0)),0),INDEX($A$1:$A$12712,MATCH(G13940,$G$1:$G$12712,0)),MAX($A$2:$A13939)+1)</f>
        <v>11316</v>
      </c>
      <c r="B13940" s="8" t="e">
        <f t="shared" si="240"/>
        <v>#N/A</v>
      </c>
      <c r="C13940" s="9" t="str">
        <f t="shared" si="239"/>
        <v>hydro</v>
      </c>
      <c r="D13940" s="8">
        <v>110</v>
      </c>
      <c r="E13940" s="8" t="s">
        <v>26746</v>
      </c>
      <c r="F13940" s="10" t="s">
        <v>25664</v>
      </c>
      <c r="G13940" s="8"/>
      <c r="H13940" s="8"/>
      <c r="I13940" s="8"/>
      <c r="J13940" s="8"/>
      <c r="K13940" s="8" t="s">
        <v>33821</v>
      </c>
    </row>
    <row r="13941" spans="1:11" x14ac:dyDescent="0.2">
      <c r="A13941" s="8">
        <f>IF(IFERROR((MATCH(G13941,$G$1:$G$12712,0)),0),INDEX($A$1:$A$12712,MATCH(G13941,$G$1:$G$12712,0)),MAX($A$2:$A13940)+1)</f>
        <v>2284</v>
      </c>
      <c r="B13941" s="8">
        <f t="shared" si="240"/>
        <v>2284</v>
      </c>
      <c r="C13941" s="9" t="str">
        <f t="shared" si="239"/>
        <v>Manchester Street</v>
      </c>
      <c r="D13941" s="8">
        <v>110</v>
      </c>
      <c r="E13941" s="8" t="s">
        <v>26746</v>
      </c>
      <c r="F13941" s="10" t="s">
        <v>26714</v>
      </c>
      <c r="G13941" s="8">
        <v>3236</v>
      </c>
      <c r="H13941" s="8" t="s">
        <v>17015</v>
      </c>
      <c r="I13941" s="8" t="s">
        <v>1613</v>
      </c>
      <c r="J13941" s="8">
        <v>50018</v>
      </c>
      <c r="K13941" s="8" t="s">
        <v>33821</v>
      </c>
    </row>
    <row r="13942" spans="1:11" x14ac:dyDescent="0.2">
      <c r="A13942" s="8">
        <f>IF(IFERROR((MATCH(G13942,$G$1:$G$12712,0)),0),INDEX($A$1:$A$12712,MATCH(G13942,$G$1:$G$12712,0)),MAX($A$2:$A13941)+1)</f>
        <v>11317</v>
      </c>
      <c r="B13942" s="8" t="e">
        <f t="shared" si="240"/>
        <v>#N/A</v>
      </c>
      <c r="C13942" s="9" t="str">
        <f t="shared" si="239"/>
        <v>newburyport</v>
      </c>
      <c r="D13942" s="8">
        <v>110</v>
      </c>
      <c r="E13942" s="8" t="s">
        <v>26746</v>
      </c>
      <c r="F13942" s="10" t="s">
        <v>26750</v>
      </c>
      <c r="G13942" s="8"/>
      <c r="H13942" s="8"/>
      <c r="I13942" s="8"/>
      <c r="J13942" s="8"/>
      <c r="K13942" s="8" t="s">
        <v>33821</v>
      </c>
    </row>
    <row r="13943" spans="1:11" x14ac:dyDescent="0.2">
      <c r="A13943" s="8">
        <f>IF(IFERROR((MATCH(G13943,$G$1:$G$12712,0)),0),INDEX($A$1:$A$12712,MATCH(G13943,$G$1:$G$12712,0)),MAX($A$2:$A13942)+1)</f>
        <v>11318</v>
      </c>
      <c r="B13943" s="8" t="e">
        <f t="shared" si="240"/>
        <v>#N/A</v>
      </c>
      <c r="C13943" s="9" t="str">
        <f t="shared" si="239"/>
        <v>other</v>
      </c>
      <c r="D13943" s="8">
        <v>110</v>
      </c>
      <c r="E13943" s="8" t="s">
        <v>26746</v>
      </c>
      <c r="F13943" s="10" t="s">
        <v>26751</v>
      </c>
      <c r="G13943" s="8"/>
      <c r="H13943" s="8"/>
      <c r="I13943" s="8"/>
      <c r="J13943" s="8"/>
      <c r="K13943" s="8" t="s">
        <v>33821</v>
      </c>
    </row>
    <row r="13944" spans="1:11" x14ac:dyDescent="0.2">
      <c r="A13944" s="8">
        <f>IF(IFERROR((MATCH(G13944,$G$1:$G$12712,0)),0),INDEX($A$1:$A$12712,MATCH(G13944,$G$1:$G$12712,0)),MAX($A$2:$A13943)+1)</f>
        <v>7769</v>
      </c>
      <c r="B13944" s="8">
        <f t="shared" si="240"/>
        <v>7769</v>
      </c>
      <c r="C13944" s="9" t="str">
        <f t="shared" si="239"/>
        <v>Salem Harbor</v>
      </c>
      <c r="D13944" s="8">
        <v>110</v>
      </c>
      <c r="E13944" s="8" t="s">
        <v>26746</v>
      </c>
      <c r="F13944" s="10" t="s">
        <v>26752</v>
      </c>
      <c r="G13944" s="8">
        <v>1626</v>
      </c>
      <c r="H13944" s="8" t="s">
        <v>21991</v>
      </c>
      <c r="I13944" s="8" t="s">
        <v>1613</v>
      </c>
      <c r="J13944" s="8">
        <v>50018</v>
      </c>
      <c r="K13944" s="8" t="s">
        <v>33821</v>
      </c>
    </row>
    <row r="13945" spans="1:11" x14ac:dyDescent="0.2">
      <c r="A13945" s="8">
        <f>IF(IFERROR((MATCH(G13945,$G$1:$G$12712,0)),0),INDEX($A$1:$A$12712,MATCH(G13945,$G$1:$G$12712,0)),MAX($A$2:$A13944)+1)</f>
        <v>2649</v>
      </c>
      <c r="B13945" s="8">
        <f t="shared" si="240"/>
        <v>2649</v>
      </c>
      <c r="C13945" s="9" t="str">
        <f t="shared" si="239"/>
        <v>Searsburg</v>
      </c>
      <c r="D13945" s="8">
        <v>110</v>
      </c>
      <c r="E13945" s="8" t="s">
        <v>26746</v>
      </c>
      <c r="F13945" s="10" t="s">
        <v>26753</v>
      </c>
      <c r="G13945" s="8">
        <v>6529</v>
      </c>
      <c r="H13945" s="8" t="s">
        <v>17380</v>
      </c>
      <c r="I13945" s="8" t="s">
        <v>434</v>
      </c>
      <c r="J13945" s="8">
        <v>50048</v>
      </c>
      <c r="K13945" s="8" t="s">
        <v>33821</v>
      </c>
    </row>
    <row r="13946" spans="1:11" x14ac:dyDescent="0.2">
      <c r="A13946" s="8">
        <f>IF(IFERROR((MATCH(G13946,$G$1:$G$12712,0)),0),INDEX($A$1:$A$12712,MATCH(G13946,$G$1:$G$12712,0)),MAX($A$2:$A13945)+1)</f>
        <v>1227</v>
      </c>
      <c r="B13946" s="8">
        <f t="shared" si="240"/>
        <v>1227</v>
      </c>
      <c r="C13946" s="9" t="str">
        <f t="shared" si="239"/>
        <v>Sherman</v>
      </c>
      <c r="D13946" s="8">
        <v>110</v>
      </c>
      <c r="E13946" s="8" t="s">
        <v>26746</v>
      </c>
      <c r="F13946" s="10" t="s">
        <v>26754</v>
      </c>
      <c r="G13946" s="8">
        <v>6012</v>
      </c>
      <c r="H13946" s="8" t="s">
        <v>15876</v>
      </c>
      <c r="I13946" s="8" t="s">
        <v>434</v>
      </c>
      <c r="J13946" s="8">
        <v>50048</v>
      </c>
      <c r="K13946" s="8" t="s">
        <v>33821</v>
      </c>
    </row>
    <row r="13947" spans="1:11" x14ac:dyDescent="0.2">
      <c r="A13947" s="8">
        <f>A9812</f>
        <v>8629</v>
      </c>
      <c r="B13947" s="8" t="e">
        <f t="shared" si="240"/>
        <v>#N/A</v>
      </c>
      <c r="C13947" s="9" t="str">
        <f t="shared" si="239"/>
        <v>southbridge street</v>
      </c>
      <c r="D13947" s="8">
        <v>110</v>
      </c>
      <c r="E13947" s="8" t="s">
        <v>26746</v>
      </c>
      <c r="F13947" s="10" t="s">
        <v>26755</v>
      </c>
      <c r="G13947" s="8"/>
      <c r="H13947" s="8"/>
      <c r="I13947" s="8"/>
      <c r="J13947" s="8"/>
      <c r="K13947" s="8" t="s">
        <v>33821</v>
      </c>
    </row>
    <row r="13948" spans="1:11" x14ac:dyDescent="0.2">
      <c r="A13948" s="8">
        <f>A969</f>
        <v>652</v>
      </c>
      <c r="B13948" s="8">
        <f t="shared" si="240"/>
        <v>652</v>
      </c>
      <c r="C13948" s="9" t="str">
        <f t="shared" si="239"/>
        <v>William F Wyman</v>
      </c>
      <c r="D13948" s="8">
        <v>110</v>
      </c>
      <c r="E13948" s="8" t="s">
        <v>26746</v>
      </c>
      <c r="F13948" s="10" t="s">
        <v>26264</v>
      </c>
      <c r="G13948" s="8">
        <v>1507</v>
      </c>
      <c r="H13948" s="8" t="s">
        <v>14571</v>
      </c>
      <c r="I13948" s="8" t="s">
        <v>1912</v>
      </c>
      <c r="J13948" s="8">
        <v>31719</v>
      </c>
      <c r="K13948" s="8" t="s">
        <v>33821</v>
      </c>
    </row>
    <row r="13949" spans="1:11" x14ac:dyDescent="0.2">
      <c r="A13949" s="8">
        <f>IF(IFERROR((MATCH(G13949,$G$1:$G$12712,0)),0),INDEX($A$1:$A$12712,MATCH(G13949,$G$1:$G$12712,0)),MAX($A$2:$A13948)+1)</f>
        <v>11319</v>
      </c>
      <c r="B13949" s="8" t="e">
        <f t="shared" si="240"/>
        <v>#N/A</v>
      </c>
      <c r="C13949" s="9" t="str">
        <f t="shared" si="239"/>
        <v>(a) ferc licensed project #2323</v>
      </c>
      <c r="D13949" s="8">
        <v>111</v>
      </c>
      <c r="E13949" s="8" t="s">
        <v>26756</v>
      </c>
      <c r="F13949" s="10" t="s">
        <v>26745</v>
      </c>
      <c r="G13949" s="8"/>
      <c r="H13949" s="8"/>
      <c r="I13949" s="8"/>
      <c r="J13949" s="8"/>
      <c r="K13949" s="8" t="s">
        <v>33821</v>
      </c>
    </row>
    <row r="13950" spans="1:11" x14ac:dyDescent="0.2">
      <c r="A13950" s="8">
        <f>IF(IFERROR((MATCH(G13950,$G$1:$G$12712,0)),0),INDEX($A$1:$A$12712,MATCH(G13950,$G$1:$G$12712,0)),MAX($A$2:$A13949)+1)</f>
        <v>1843</v>
      </c>
      <c r="B13950" s="8">
        <f t="shared" si="240"/>
        <v>1843</v>
      </c>
      <c r="C13950" s="9" t="str">
        <f t="shared" si="239"/>
        <v>Brayton Point</v>
      </c>
      <c r="D13950" s="8">
        <v>111</v>
      </c>
      <c r="E13950" s="8" t="s">
        <v>26756</v>
      </c>
      <c r="F13950" s="10" t="s">
        <v>26710</v>
      </c>
      <c r="G13950" s="8">
        <v>1619</v>
      </c>
      <c r="H13950" s="8" t="s">
        <v>16577</v>
      </c>
      <c r="I13950" s="8" t="s">
        <v>809</v>
      </c>
      <c r="J13950" s="8">
        <v>58534</v>
      </c>
      <c r="K13950" s="8" t="s">
        <v>33821</v>
      </c>
    </row>
    <row r="13951" spans="1:11" x14ac:dyDescent="0.2">
      <c r="A13951" s="8">
        <f>IF(IFERROR((MATCH(G13951,$G$1:$G$12712,0)),0),INDEX($A$1:$A$12712,MATCH(G13951,$G$1:$G$12712,0)),MAX($A$2:$A13950)+1)</f>
        <v>2504</v>
      </c>
      <c r="B13951" s="8">
        <f t="shared" si="240"/>
        <v>2504</v>
      </c>
      <c r="C13951" s="9" t="str">
        <f t="shared" si="239"/>
        <v>Deerfield 2</v>
      </c>
      <c r="D13951" s="8">
        <v>111</v>
      </c>
      <c r="E13951" s="8" t="s">
        <v>26756</v>
      </c>
      <c r="F13951" s="10" t="s">
        <v>26747</v>
      </c>
      <c r="G13951" s="8">
        <v>6047</v>
      </c>
      <c r="H13951" s="8" t="s">
        <v>17235</v>
      </c>
      <c r="I13951" s="8" t="s">
        <v>434</v>
      </c>
      <c r="J13951" s="8">
        <v>50048</v>
      </c>
      <c r="K13951" s="8" t="s">
        <v>33821</v>
      </c>
    </row>
    <row r="13952" spans="1:11" x14ac:dyDescent="0.2">
      <c r="A13952" s="8">
        <f>IF(IFERROR((MATCH(G13952,$G$1:$G$12712,0)),0),INDEX($A$1:$A$12712,MATCH(G13952,$G$1:$G$12712,0)),MAX($A$2:$A13951)+1)</f>
        <v>2512</v>
      </c>
      <c r="B13952" s="8">
        <f t="shared" si="240"/>
        <v>2512</v>
      </c>
      <c r="C13952" s="9" t="str">
        <f t="shared" si="239"/>
        <v>Deerfield 3</v>
      </c>
      <c r="D13952" s="8">
        <v>111</v>
      </c>
      <c r="E13952" s="8" t="s">
        <v>26756</v>
      </c>
      <c r="F13952" s="10" t="s">
        <v>26748</v>
      </c>
      <c r="G13952" s="8">
        <v>6083</v>
      </c>
      <c r="H13952" s="8" t="s">
        <v>17242</v>
      </c>
      <c r="I13952" s="8" t="s">
        <v>434</v>
      </c>
      <c r="J13952" s="8">
        <v>50048</v>
      </c>
      <c r="K13952" s="8" t="s">
        <v>33821</v>
      </c>
    </row>
    <row r="13953" spans="1:11" x14ac:dyDescent="0.2">
      <c r="A13953" s="8">
        <f>IF(IFERROR((MATCH(G13953,$G$1:$G$12712,0)),0),INDEX($A$1:$A$12712,MATCH(G13953,$G$1:$G$12712,0)),MAX($A$2:$A13952)+1)</f>
        <v>2520</v>
      </c>
      <c r="B13953" s="8">
        <f t="shared" si="240"/>
        <v>2520</v>
      </c>
      <c r="C13953" s="9" t="str">
        <f t="shared" si="239"/>
        <v>Deerfield 4</v>
      </c>
      <c r="D13953" s="8">
        <v>111</v>
      </c>
      <c r="E13953" s="8" t="s">
        <v>26756</v>
      </c>
      <c r="F13953" s="10" t="s">
        <v>26749</v>
      </c>
      <c r="G13953" s="8">
        <v>6119</v>
      </c>
      <c r="H13953" s="8" t="s">
        <v>17250</v>
      </c>
      <c r="I13953" s="8" t="s">
        <v>434</v>
      </c>
      <c r="J13953" s="8">
        <v>50048</v>
      </c>
      <c r="K13953" s="8" t="s">
        <v>33821</v>
      </c>
    </row>
    <row r="13954" spans="1:11" x14ac:dyDescent="0.2">
      <c r="A13954" s="8">
        <f>IF(IFERROR((MATCH(G13954,$G$1:$G$12712,0)),0),INDEX($A$1:$A$12712,MATCH(G13954,$G$1:$G$12712,0)),MAX($A$2:$A13953)+1)</f>
        <v>11320</v>
      </c>
      <c r="B13954" s="8" t="e">
        <f t="shared" si="240"/>
        <v>#N/A</v>
      </c>
      <c r="C13954" s="9" t="str">
        <f t="shared" si="239"/>
        <v>gloucester</v>
      </c>
      <c r="D13954" s="8">
        <v>111</v>
      </c>
      <c r="E13954" s="8" t="s">
        <v>26756</v>
      </c>
      <c r="F13954" s="10" t="s">
        <v>26713</v>
      </c>
      <c r="G13954" s="8"/>
      <c r="H13954" s="8"/>
      <c r="I13954" s="8"/>
      <c r="J13954" s="8"/>
      <c r="K13954" s="8" t="s">
        <v>33821</v>
      </c>
    </row>
    <row r="13955" spans="1:11" x14ac:dyDescent="0.2">
      <c r="A13955" s="8">
        <f>IF(IFERROR((MATCH(G13955,$G$1:$G$12712,0)),0),INDEX($A$1:$A$12712,MATCH(G13955,$G$1:$G$12712,0)),MAX($A$2:$A13954)+1)</f>
        <v>11321</v>
      </c>
      <c r="B13955" s="8" t="e">
        <f t="shared" si="240"/>
        <v>#N/A</v>
      </c>
      <c r="C13955" s="9" t="str">
        <f t="shared" si="239"/>
        <v>hydro</v>
      </c>
      <c r="D13955" s="8">
        <v>111</v>
      </c>
      <c r="E13955" s="8" t="s">
        <v>26756</v>
      </c>
      <c r="F13955" s="10" t="s">
        <v>25664</v>
      </c>
      <c r="G13955" s="8"/>
      <c r="H13955" s="8"/>
      <c r="I13955" s="8"/>
      <c r="J13955" s="8"/>
      <c r="K13955" s="8" t="s">
        <v>33821</v>
      </c>
    </row>
    <row r="13956" spans="1:11" x14ac:dyDescent="0.2">
      <c r="A13956" s="8">
        <f>IF(IFERROR((MATCH(G13956,$G$1:$G$12712,0)),0),INDEX($A$1:$A$12712,MATCH(G13956,$G$1:$G$12712,0)),MAX($A$2:$A13955)+1)</f>
        <v>2284</v>
      </c>
      <c r="B13956" s="8">
        <f t="shared" si="240"/>
        <v>2284</v>
      </c>
      <c r="C13956" s="9" t="str">
        <f t="shared" si="239"/>
        <v>Manchester Street</v>
      </c>
      <c r="D13956" s="8">
        <v>111</v>
      </c>
      <c r="E13956" s="8" t="s">
        <v>26756</v>
      </c>
      <c r="F13956" s="10" t="s">
        <v>26714</v>
      </c>
      <c r="G13956" s="8">
        <v>3236</v>
      </c>
      <c r="H13956" s="8" t="s">
        <v>17015</v>
      </c>
      <c r="I13956" s="8" t="s">
        <v>1613</v>
      </c>
      <c r="J13956" s="8">
        <v>50018</v>
      </c>
      <c r="K13956" s="8" t="s">
        <v>33821</v>
      </c>
    </row>
    <row r="13957" spans="1:11" x14ac:dyDescent="0.2">
      <c r="A13957" s="8">
        <f>IF(IFERROR((MATCH(G13957,$G$1:$G$12712,0)),0),INDEX($A$1:$A$12712,MATCH(G13957,$G$1:$G$12712,0)),MAX($A$2:$A13956)+1)</f>
        <v>11322</v>
      </c>
      <c r="B13957" s="8" t="e">
        <f t="shared" si="240"/>
        <v>#N/A</v>
      </c>
      <c r="C13957" s="9" t="str">
        <f t="shared" si="239"/>
        <v>newburyport</v>
      </c>
      <c r="D13957" s="8">
        <v>111</v>
      </c>
      <c r="E13957" s="8" t="s">
        <v>26756</v>
      </c>
      <c r="F13957" s="10" t="s">
        <v>26750</v>
      </c>
      <c r="G13957" s="8"/>
      <c r="H13957" s="8"/>
      <c r="I13957" s="8"/>
      <c r="J13957" s="8"/>
      <c r="K13957" s="8" t="s">
        <v>33821</v>
      </c>
    </row>
    <row r="13958" spans="1:11" x14ac:dyDescent="0.2">
      <c r="A13958" s="8">
        <f>IF(IFERROR((MATCH(G13958,$G$1:$G$12712,0)),0),INDEX($A$1:$A$12712,MATCH(G13958,$G$1:$G$12712,0)),MAX($A$2:$A13957)+1)</f>
        <v>11323</v>
      </c>
      <c r="B13958" s="8" t="e">
        <f t="shared" si="240"/>
        <v>#N/A</v>
      </c>
      <c r="C13958" s="9" t="str">
        <f t="shared" si="239"/>
        <v>other</v>
      </c>
      <c r="D13958" s="8">
        <v>111</v>
      </c>
      <c r="E13958" s="8" t="s">
        <v>26756</v>
      </c>
      <c r="F13958" s="10" t="s">
        <v>26751</v>
      </c>
      <c r="G13958" s="8"/>
      <c r="H13958" s="8"/>
      <c r="I13958" s="8"/>
      <c r="J13958" s="8"/>
      <c r="K13958" s="8" t="s">
        <v>33821</v>
      </c>
    </row>
    <row r="13959" spans="1:11" x14ac:dyDescent="0.2">
      <c r="A13959" s="8">
        <f>IF(IFERROR((MATCH(G13959,$G$1:$G$12712,0)),0),INDEX($A$1:$A$12712,MATCH(G13959,$G$1:$G$12712,0)),MAX($A$2:$A13958)+1)</f>
        <v>7769</v>
      </c>
      <c r="B13959" s="8">
        <f t="shared" si="240"/>
        <v>7769</v>
      </c>
      <c r="C13959" s="9" t="str">
        <f t="shared" si="239"/>
        <v>Salem Harbor</v>
      </c>
      <c r="D13959" s="8">
        <v>111</v>
      </c>
      <c r="E13959" s="8" t="s">
        <v>26756</v>
      </c>
      <c r="F13959" s="10" t="s">
        <v>26752</v>
      </c>
      <c r="G13959" s="8">
        <v>1626</v>
      </c>
      <c r="H13959" s="8" t="s">
        <v>21991</v>
      </c>
      <c r="I13959" s="8" t="s">
        <v>1613</v>
      </c>
      <c r="J13959" s="8">
        <v>50018</v>
      </c>
      <c r="K13959" s="8" t="s">
        <v>33821</v>
      </c>
    </row>
    <row r="13960" spans="1:11" x14ac:dyDescent="0.2">
      <c r="A13960" s="8">
        <f>IF(IFERROR((MATCH(G13960,$G$1:$G$12712,0)),0),INDEX($A$1:$A$12712,MATCH(G13960,$G$1:$G$12712,0)),MAX($A$2:$A13959)+1)</f>
        <v>2649</v>
      </c>
      <c r="B13960" s="8">
        <f t="shared" si="240"/>
        <v>2649</v>
      </c>
      <c r="C13960" s="9" t="str">
        <f t="shared" si="239"/>
        <v>Searsburg</v>
      </c>
      <c r="D13960" s="8">
        <v>111</v>
      </c>
      <c r="E13960" s="8" t="s">
        <v>26756</v>
      </c>
      <c r="F13960" s="10" t="s">
        <v>26753</v>
      </c>
      <c r="G13960" s="8">
        <v>6529</v>
      </c>
      <c r="H13960" s="8" t="s">
        <v>17380</v>
      </c>
      <c r="I13960" s="8" t="s">
        <v>434</v>
      </c>
      <c r="J13960" s="8">
        <v>50048</v>
      </c>
      <c r="K13960" s="8" t="s">
        <v>33821</v>
      </c>
    </row>
    <row r="13961" spans="1:11" x14ac:dyDescent="0.2">
      <c r="A13961" s="8">
        <f>IF(IFERROR((MATCH(G13961,$G$1:$G$12712,0)),0),INDEX($A$1:$A$12712,MATCH(G13961,$G$1:$G$12712,0)),MAX($A$2:$A13960)+1)</f>
        <v>1227</v>
      </c>
      <c r="B13961" s="8">
        <f t="shared" si="240"/>
        <v>1227</v>
      </c>
      <c r="C13961" s="9" t="str">
        <f t="shared" si="239"/>
        <v>Sherman</v>
      </c>
      <c r="D13961" s="8">
        <v>111</v>
      </c>
      <c r="E13961" s="8" t="s">
        <v>26756</v>
      </c>
      <c r="F13961" s="10" t="s">
        <v>26754</v>
      </c>
      <c r="G13961" s="8">
        <v>6012</v>
      </c>
      <c r="H13961" s="8" t="s">
        <v>15876</v>
      </c>
      <c r="I13961" s="8" t="s">
        <v>434</v>
      </c>
      <c r="J13961" s="8">
        <v>50048</v>
      </c>
      <c r="K13961" s="8" t="s">
        <v>33821</v>
      </c>
    </row>
    <row r="13962" spans="1:11" x14ac:dyDescent="0.2">
      <c r="A13962" s="8">
        <f>A9812</f>
        <v>8629</v>
      </c>
      <c r="B13962" s="8" t="e">
        <f t="shared" si="240"/>
        <v>#N/A</v>
      </c>
      <c r="C13962" s="9" t="str">
        <f t="shared" si="239"/>
        <v>southbridge street</v>
      </c>
      <c r="D13962" s="8">
        <v>111</v>
      </c>
      <c r="E13962" s="8" t="s">
        <v>26756</v>
      </c>
      <c r="F13962" s="10" t="s">
        <v>26755</v>
      </c>
      <c r="G13962" s="8"/>
      <c r="H13962" s="8"/>
      <c r="I13962" s="8"/>
      <c r="J13962" s="8"/>
      <c r="K13962" s="8" t="s">
        <v>33821</v>
      </c>
    </row>
    <row r="13963" spans="1:11" x14ac:dyDescent="0.2">
      <c r="A13963" s="8">
        <f>IF(IFERROR((MATCH(G13963,$G$1:$G$12712,0)),0),INDEX($A$1:$A$12712,MATCH(G13963,$G$1:$G$12712,0)),MAX($A$2:$A13962)+1)</f>
        <v>652</v>
      </c>
      <c r="B13963" s="8">
        <f t="shared" si="240"/>
        <v>652</v>
      </c>
      <c r="C13963" s="9" t="str">
        <f t="shared" si="239"/>
        <v>William F Wyman</v>
      </c>
      <c r="D13963" s="8">
        <v>111</v>
      </c>
      <c r="E13963" s="8" t="s">
        <v>26756</v>
      </c>
      <c r="F13963" s="10" t="s">
        <v>26264</v>
      </c>
      <c r="G13963" s="8">
        <v>1507</v>
      </c>
      <c r="H13963" s="8" t="s">
        <v>14571</v>
      </c>
      <c r="I13963" s="8" t="s">
        <v>1912</v>
      </c>
      <c r="J13963" s="8">
        <v>31719</v>
      </c>
      <c r="K13963" s="8" t="s">
        <v>33821</v>
      </c>
    </row>
    <row r="13964" spans="1:11" x14ac:dyDescent="0.2">
      <c r="A13964" s="8">
        <f>IF(IFERROR((MATCH(G13964,$G$1:$G$12712,0)),0),INDEX($A$1:$A$12712,MATCH(G13964,$G$1:$G$12712,0)),MAX($A$2:$A13963)+1)</f>
        <v>11324</v>
      </c>
      <c r="B13964" s="8" t="e">
        <f t="shared" si="240"/>
        <v>#N/A</v>
      </c>
      <c r="C13964" s="9" t="str">
        <f t="shared" si="239"/>
        <v>(a) ferc licensed project #2323</v>
      </c>
      <c r="D13964" s="8">
        <v>112</v>
      </c>
      <c r="E13964" s="8" t="s">
        <v>26757</v>
      </c>
      <c r="F13964" s="10" t="s">
        <v>26745</v>
      </c>
      <c r="G13964" s="8"/>
      <c r="H13964" s="8"/>
      <c r="I13964" s="8"/>
      <c r="J13964" s="8"/>
      <c r="K13964" s="8" t="s">
        <v>33821</v>
      </c>
    </row>
    <row r="13965" spans="1:11" x14ac:dyDescent="0.2">
      <c r="A13965" s="8">
        <f>IF(IFERROR((MATCH(G13965,$G$1:$G$12712,0)),0),INDEX($A$1:$A$12712,MATCH(G13965,$G$1:$G$12712,0)),MAX($A$2:$A13964)+1)</f>
        <v>1843</v>
      </c>
      <c r="B13965" s="8">
        <f t="shared" si="240"/>
        <v>1843</v>
      </c>
      <c r="C13965" s="9" t="str">
        <f t="shared" si="239"/>
        <v>Brayton Point</v>
      </c>
      <c r="D13965" s="8">
        <v>112</v>
      </c>
      <c r="E13965" s="8" t="s">
        <v>26757</v>
      </c>
      <c r="F13965" s="10" t="s">
        <v>26710</v>
      </c>
      <c r="G13965" s="8">
        <v>1619</v>
      </c>
      <c r="H13965" s="8" t="s">
        <v>16577</v>
      </c>
      <c r="I13965" s="8" t="s">
        <v>809</v>
      </c>
      <c r="J13965" s="8">
        <v>58534</v>
      </c>
      <c r="K13965" s="8" t="s">
        <v>33821</v>
      </c>
    </row>
    <row r="13966" spans="1:11" x14ac:dyDescent="0.2">
      <c r="A13966" s="8">
        <f>A3414</f>
        <v>2504</v>
      </c>
      <c r="B13966" s="8" t="e">
        <f t="shared" si="240"/>
        <v>#N/A</v>
      </c>
      <c r="C13966" s="9" t="str">
        <f t="shared" si="239"/>
        <v>deerfield #2 (a)</v>
      </c>
      <c r="D13966" s="8">
        <v>112</v>
      </c>
      <c r="E13966" s="8" t="s">
        <v>26757</v>
      </c>
      <c r="F13966" s="10" t="s">
        <v>26747</v>
      </c>
      <c r="G13966" s="8"/>
      <c r="H13966" s="8"/>
      <c r="I13966" s="8"/>
      <c r="J13966" s="8"/>
      <c r="K13966" s="8" t="s">
        <v>33821</v>
      </c>
    </row>
    <row r="13967" spans="1:11" x14ac:dyDescent="0.2">
      <c r="A13967" s="8">
        <f>A3422</f>
        <v>2512</v>
      </c>
      <c r="B13967" s="8" t="e">
        <f t="shared" si="240"/>
        <v>#N/A</v>
      </c>
      <c r="C13967" s="9" t="str">
        <f t="shared" si="239"/>
        <v>deerfield #3 (a)</v>
      </c>
      <c r="D13967" s="8">
        <v>112</v>
      </c>
      <c r="E13967" s="8" t="s">
        <v>26757</v>
      </c>
      <c r="F13967" s="10" t="s">
        <v>26748</v>
      </c>
      <c r="G13967" s="8"/>
      <c r="H13967" s="8"/>
      <c r="I13967" s="8"/>
      <c r="J13967" s="8"/>
      <c r="K13967" s="8" t="s">
        <v>33821</v>
      </c>
    </row>
    <row r="13968" spans="1:11" x14ac:dyDescent="0.2">
      <c r="A13968" s="8">
        <f>A3430</f>
        <v>2520</v>
      </c>
      <c r="B13968" s="8" t="e">
        <f t="shared" si="240"/>
        <v>#N/A</v>
      </c>
      <c r="C13968" s="9" t="str">
        <f t="shared" si="239"/>
        <v>deerfield #4 (a)</v>
      </c>
      <c r="D13968" s="8">
        <v>112</v>
      </c>
      <c r="E13968" s="8" t="s">
        <v>26757</v>
      </c>
      <c r="F13968" s="10" t="s">
        <v>26749</v>
      </c>
      <c r="G13968" s="8"/>
      <c r="H13968" s="8"/>
      <c r="I13968" s="8"/>
      <c r="J13968" s="8"/>
      <c r="K13968" s="8" t="s">
        <v>33821</v>
      </c>
    </row>
    <row r="13969" spans="1:11" x14ac:dyDescent="0.2">
      <c r="A13969" s="8">
        <f>IF(IFERROR((MATCH(G13969,$G$1:$G$12712,0)),0),INDEX($A$1:$A$12712,MATCH(G13969,$G$1:$G$12712,0)),MAX($A$2:$A13968)+1)</f>
        <v>11325</v>
      </c>
      <c r="B13969" s="8" t="e">
        <f t="shared" si="240"/>
        <v>#N/A</v>
      </c>
      <c r="C13969" s="9" t="str">
        <f t="shared" ref="C13969:C14032" si="241">IF(H13969="",F13969,H13969)</f>
        <v>gloucester</v>
      </c>
      <c r="D13969" s="8">
        <v>112</v>
      </c>
      <c r="E13969" s="8" t="s">
        <v>26757</v>
      </c>
      <c r="F13969" s="10" t="s">
        <v>26713</v>
      </c>
      <c r="G13969" s="8"/>
      <c r="H13969" s="8"/>
      <c r="I13969" s="8"/>
      <c r="J13969" s="8"/>
      <c r="K13969" s="8" t="s">
        <v>33821</v>
      </c>
    </row>
    <row r="13970" spans="1:11" x14ac:dyDescent="0.2">
      <c r="A13970" s="8">
        <f>IF(IFERROR((MATCH(G13970,$G$1:$G$12712,0)),0),INDEX($A$1:$A$12712,MATCH(G13970,$G$1:$G$12712,0)),MAX($A$2:$A13969)+1)</f>
        <v>11326</v>
      </c>
      <c r="B13970" s="8" t="e">
        <f t="shared" si="240"/>
        <v>#N/A</v>
      </c>
      <c r="C13970" s="9" t="str">
        <f t="shared" si="241"/>
        <v>hydro</v>
      </c>
      <c r="D13970" s="8">
        <v>112</v>
      </c>
      <c r="E13970" s="8" t="s">
        <v>26757</v>
      </c>
      <c r="F13970" s="10" t="s">
        <v>25664</v>
      </c>
      <c r="G13970" s="8"/>
      <c r="H13970" s="8"/>
      <c r="I13970" s="8"/>
      <c r="J13970" s="8"/>
      <c r="K13970" s="8" t="s">
        <v>33821</v>
      </c>
    </row>
    <row r="13971" spans="1:11" x14ac:dyDescent="0.2">
      <c r="A13971" s="8">
        <f>IF(IFERROR((MATCH(G13971,$G$1:$G$12712,0)),0),INDEX($A$1:$A$12712,MATCH(G13971,$G$1:$G$12712,0)),MAX($A$2:$A13970)+1)</f>
        <v>2284</v>
      </c>
      <c r="B13971" s="8">
        <f t="shared" si="240"/>
        <v>2284</v>
      </c>
      <c r="C13971" s="9" t="str">
        <f t="shared" si="241"/>
        <v>Manchester Street</v>
      </c>
      <c r="D13971" s="8">
        <v>112</v>
      </c>
      <c r="E13971" s="8" t="s">
        <v>26757</v>
      </c>
      <c r="F13971" s="10" t="s">
        <v>26714</v>
      </c>
      <c r="G13971" s="8">
        <v>3236</v>
      </c>
      <c r="H13971" s="8" t="s">
        <v>17015</v>
      </c>
      <c r="I13971" s="8" t="s">
        <v>1613</v>
      </c>
      <c r="J13971" s="8">
        <v>50018</v>
      </c>
      <c r="K13971" s="8" t="s">
        <v>33821</v>
      </c>
    </row>
    <row r="13972" spans="1:11" x14ac:dyDescent="0.2">
      <c r="A13972" s="8">
        <f>IF(IFERROR((MATCH(G13972,$G$1:$G$12712,0)),0),INDEX($A$1:$A$12712,MATCH(G13972,$G$1:$G$12712,0)),MAX($A$2:$A13971)+1)</f>
        <v>11327</v>
      </c>
      <c r="B13972" s="8" t="e">
        <f t="shared" si="240"/>
        <v>#N/A</v>
      </c>
      <c r="C13972" s="9" t="str">
        <f t="shared" si="241"/>
        <v>newburyport</v>
      </c>
      <c r="D13972" s="8">
        <v>112</v>
      </c>
      <c r="E13972" s="8" t="s">
        <v>26757</v>
      </c>
      <c r="F13972" s="10" t="s">
        <v>26750</v>
      </c>
      <c r="G13972" s="8"/>
      <c r="H13972" s="8"/>
      <c r="I13972" s="8"/>
      <c r="J13972" s="8"/>
      <c r="K13972" s="8" t="s">
        <v>33821</v>
      </c>
    </row>
    <row r="13973" spans="1:11" x14ac:dyDescent="0.2">
      <c r="A13973" s="8">
        <f>IF(IFERROR((MATCH(G13973,$G$1:$G$12712,0)),0),INDEX($A$1:$A$12712,MATCH(G13973,$G$1:$G$12712,0)),MAX($A$2:$A13972)+1)</f>
        <v>11328</v>
      </c>
      <c r="B13973" s="8" t="e">
        <f t="shared" si="240"/>
        <v>#N/A</v>
      </c>
      <c r="C13973" s="9" t="str">
        <f t="shared" si="241"/>
        <v>other</v>
      </c>
      <c r="D13973" s="8">
        <v>112</v>
      </c>
      <c r="E13973" s="8" t="s">
        <v>26757</v>
      </c>
      <c r="F13973" s="10" t="s">
        <v>26751</v>
      </c>
      <c r="G13973" s="8"/>
      <c r="H13973" s="8"/>
      <c r="I13973" s="8"/>
      <c r="J13973" s="8"/>
      <c r="K13973" s="8" t="s">
        <v>33821</v>
      </c>
    </row>
    <row r="13974" spans="1:11" x14ac:dyDescent="0.2">
      <c r="A13974" s="8">
        <f>IF(IFERROR((MATCH(G13974,$G$1:$G$12712,0)),0),INDEX($A$1:$A$12712,MATCH(G13974,$G$1:$G$12712,0)),MAX($A$2:$A13973)+1)</f>
        <v>7769</v>
      </c>
      <c r="B13974" s="8">
        <f t="shared" si="240"/>
        <v>7769</v>
      </c>
      <c r="C13974" s="9" t="str">
        <f t="shared" si="241"/>
        <v>Salem Harbor</v>
      </c>
      <c r="D13974" s="8">
        <v>112</v>
      </c>
      <c r="E13974" s="8" t="s">
        <v>26757</v>
      </c>
      <c r="F13974" s="10" t="s">
        <v>26752</v>
      </c>
      <c r="G13974" s="8">
        <v>1626</v>
      </c>
      <c r="H13974" s="8" t="s">
        <v>21991</v>
      </c>
      <c r="I13974" s="8" t="s">
        <v>1613</v>
      </c>
      <c r="J13974" s="8">
        <v>50018</v>
      </c>
      <c r="K13974" s="8" t="s">
        <v>33821</v>
      </c>
    </row>
    <row r="13975" spans="1:11" x14ac:dyDescent="0.2">
      <c r="A13975" s="8">
        <f>IF(IFERROR((MATCH(G13975,$G$1:$G$12712,0)),0),INDEX($A$1:$A$12712,MATCH(G13975,$G$1:$G$12712,0)),MAX($A$2:$A13974)+1)</f>
        <v>2649</v>
      </c>
      <c r="B13975" s="8">
        <f t="shared" si="240"/>
        <v>2649</v>
      </c>
      <c r="C13975" s="9" t="str">
        <f t="shared" si="241"/>
        <v>Searsburg</v>
      </c>
      <c r="D13975" s="8">
        <v>112</v>
      </c>
      <c r="E13975" s="8" t="s">
        <v>26757</v>
      </c>
      <c r="F13975" s="10" t="s">
        <v>26753</v>
      </c>
      <c r="G13975" s="8">
        <v>6529</v>
      </c>
      <c r="H13975" s="8" t="s">
        <v>17380</v>
      </c>
      <c r="I13975" s="8" t="s">
        <v>434</v>
      </c>
      <c r="J13975" s="8">
        <v>50048</v>
      </c>
      <c r="K13975" s="8" t="s">
        <v>33821</v>
      </c>
    </row>
    <row r="13976" spans="1:11" x14ac:dyDescent="0.2">
      <c r="A13976" s="8">
        <f>IF(IFERROR((MATCH(G13976,$G$1:$G$12712,0)),0),INDEX($A$1:$A$12712,MATCH(G13976,$G$1:$G$12712,0)),MAX($A$2:$A13975)+1)</f>
        <v>1227</v>
      </c>
      <c r="B13976" s="8">
        <f t="shared" si="240"/>
        <v>1227</v>
      </c>
      <c r="C13976" s="9" t="str">
        <f t="shared" si="241"/>
        <v>Sherman</v>
      </c>
      <c r="D13976" s="8">
        <v>112</v>
      </c>
      <c r="E13976" s="8" t="s">
        <v>26757</v>
      </c>
      <c r="F13976" s="10" t="s">
        <v>26754</v>
      </c>
      <c r="G13976" s="8">
        <v>6012</v>
      </c>
      <c r="H13976" s="8" t="s">
        <v>15876</v>
      </c>
      <c r="I13976" s="8" t="s">
        <v>434</v>
      </c>
      <c r="J13976" s="8">
        <v>50048</v>
      </c>
      <c r="K13976" s="8" t="s">
        <v>33821</v>
      </c>
    </row>
    <row r="13977" spans="1:11" x14ac:dyDescent="0.2">
      <c r="A13977" s="8">
        <f>A9812</f>
        <v>8629</v>
      </c>
      <c r="B13977" s="8" t="e">
        <f t="shared" si="240"/>
        <v>#N/A</v>
      </c>
      <c r="C13977" s="9" t="str">
        <f t="shared" si="241"/>
        <v>southbridge street</v>
      </c>
      <c r="D13977" s="8">
        <v>112</v>
      </c>
      <c r="E13977" s="8" t="s">
        <v>26757</v>
      </c>
      <c r="F13977" s="10" t="s">
        <v>26755</v>
      </c>
      <c r="G13977" s="8"/>
      <c r="H13977" s="8"/>
      <c r="I13977" s="8"/>
      <c r="J13977" s="8"/>
      <c r="K13977" s="8" t="s">
        <v>33821</v>
      </c>
    </row>
    <row r="13978" spans="1:11" x14ac:dyDescent="0.2">
      <c r="A13978" s="8">
        <f>IF(IFERROR((MATCH(G13978,$G$1:$G$12712,0)),0),INDEX($A$1:$A$12712,MATCH(G13978,$G$1:$G$12712,0)),MAX($A$2:$A13977)+1)</f>
        <v>652</v>
      </c>
      <c r="B13978" s="8">
        <f t="shared" si="240"/>
        <v>652</v>
      </c>
      <c r="C13978" s="9" t="str">
        <f t="shared" si="241"/>
        <v>William F Wyman</v>
      </c>
      <c r="D13978" s="8">
        <v>112</v>
      </c>
      <c r="E13978" s="8" t="s">
        <v>26757</v>
      </c>
      <c r="F13978" s="10" t="s">
        <v>26264</v>
      </c>
      <c r="G13978" s="8">
        <v>1507</v>
      </c>
      <c r="H13978" s="8" t="s">
        <v>14571</v>
      </c>
      <c r="I13978" s="8" t="s">
        <v>1912</v>
      </c>
      <c r="J13978" s="8">
        <v>31719</v>
      </c>
      <c r="K13978" s="8" t="s">
        <v>33821</v>
      </c>
    </row>
    <row r="13979" spans="1:11" x14ac:dyDescent="0.2">
      <c r="A13979" s="8">
        <f>IF(IFERROR((MATCH(G13979,$G$1:$G$12712,0)),0),INDEX($A$1:$A$12712,MATCH(G13979,$G$1:$G$12712,0)),MAX($A$2:$A13978)+1)</f>
        <v>11329</v>
      </c>
      <c r="B13979" s="8" t="e">
        <f t="shared" si="240"/>
        <v>#N/A</v>
      </c>
      <c r="C13979" s="9" t="str">
        <f t="shared" si="241"/>
        <v>(a) ferc licensed project #2323</v>
      </c>
      <c r="D13979" s="8">
        <v>113</v>
      </c>
      <c r="E13979" s="8" t="s">
        <v>26758</v>
      </c>
      <c r="F13979" s="10" t="s">
        <v>26745</v>
      </c>
      <c r="G13979" s="8"/>
      <c r="H13979" s="8"/>
      <c r="I13979" s="8"/>
      <c r="J13979" s="8"/>
      <c r="K13979" s="8" t="s">
        <v>33821</v>
      </c>
    </row>
    <row r="13980" spans="1:11" x14ac:dyDescent="0.2">
      <c r="A13980" s="8">
        <f>IF(IFERROR((MATCH(G13980,$G$1:$G$12712,0)),0),INDEX($A$1:$A$12712,MATCH(G13980,$G$1:$G$12712,0)),MAX($A$2:$A13979)+1)</f>
        <v>2989</v>
      </c>
      <c r="B13980" s="8">
        <f t="shared" si="240"/>
        <v>2989</v>
      </c>
      <c r="C13980" s="9" t="str">
        <f t="shared" si="241"/>
        <v>Bear Swamp</v>
      </c>
      <c r="D13980" s="8">
        <v>113</v>
      </c>
      <c r="E13980" s="8" t="s">
        <v>26758</v>
      </c>
      <c r="F13980" s="10" t="s">
        <v>26759</v>
      </c>
      <c r="G13980" s="8">
        <v>8005</v>
      </c>
      <c r="H13980" s="8" t="s">
        <v>17725</v>
      </c>
      <c r="I13980" s="8" t="s">
        <v>717</v>
      </c>
      <c r="J13980" s="8">
        <v>54765</v>
      </c>
      <c r="K13980" s="8" t="s">
        <v>33821</v>
      </c>
    </row>
    <row r="13981" spans="1:11" x14ac:dyDescent="0.2">
      <c r="A13981" s="8">
        <f>IF(IFERROR((MATCH(G13981,$G$1:$G$12712,0)),0),INDEX($A$1:$A$12712,MATCH(G13981,$G$1:$G$12712,0)),MAX($A$2:$A13980)+1)</f>
        <v>2989</v>
      </c>
      <c r="B13981" s="8">
        <f t="shared" si="240"/>
        <v>2989</v>
      </c>
      <c r="C13981" s="9" t="str">
        <f t="shared" si="241"/>
        <v>Bear Swamp</v>
      </c>
      <c r="D13981" s="8">
        <v>113</v>
      </c>
      <c r="E13981" s="8" t="s">
        <v>26758</v>
      </c>
      <c r="F13981" s="10" t="s">
        <v>26760</v>
      </c>
      <c r="G13981" s="8">
        <v>8005</v>
      </c>
      <c r="H13981" s="8" t="s">
        <v>17725</v>
      </c>
      <c r="I13981" s="8" t="s">
        <v>717</v>
      </c>
      <c r="J13981" s="8">
        <v>54765</v>
      </c>
      <c r="K13981" s="8" t="s">
        <v>33821</v>
      </c>
    </row>
    <row r="13982" spans="1:11" x14ac:dyDescent="0.2">
      <c r="A13982" s="8">
        <f>IF(IFERROR((MATCH(G13982,$G$1:$G$12712,0)),0),INDEX($A$1:$A$12712,MATCH(G13982,$G$1:$G$12712,0)),MAX($A$2:$A13981)+1)</f>
        <v>1071</v>
      </c>
      <c r="B13982" s="8">
        <f t="shared" si="240"/>
        <v>1071</v>
      </c>
      <c r="C13982" s="9" t="str">
        <f t="shared" si="241"/>
        <v>Bellows Falls</v>
      </c>
      <c r="D13982" s="8">
        <v>113</v>
      </c>
      <c r="E13982" s="8" t="s">
        <v>26758</v>
      </c>
      <c r="F13982" s="10" t="s">
        <v>26761</v>
      </c>
      <c r="G13982" s="8">
        <v>3745</v>
      </c>
      <c r="H13982" s="8" t="s">
        <v>15362</v>
      </c>
      <c r="I13982" s="8" t="s">
        <v>434</v>
      </c>
      <c r="J13982" s="8">
        <v>50048</v>
      </c>
      <c r="K13982" s="8" t="s">
        <v>33821</v>
      </c>
    </row>
    <row r="13983" spans="1:11" x14ac:dyDescent="0.2">
      <c r="A13983" s="8">
        <f>IF(IFERROR((MATCH(G13983,$G$1:$G$12712,0)),0),INDEX($A$1:$A$12712,MATCH(G13983,$G$1:$G$12712,0)),MAX($A$2:$A13982)+1)</f>
        <v>1843</v>
      </c>
      <c r="B13983" s="8">
        <f t="shared" si="240"/>
        <v>1843</v>
      </c>
      <c r="C13983" s="9" t="str">
        <f t="shared" si="241"/>
        <v>Brayton Point</v>
      </c>
      <c r="D13983" s="8">
        <v>113</v>
      </c>
      <c r="E13983" s="8" t="s">
        <v>26758</v>
      </c>
      <c r="F13983" s="10" t="s">
        <v>26710</v>
      </c>
      <c r="G13983" s="8">
        <v>1619</v>
      </c>
      <c r="H13983" s="8" t="s">
        <v>16577</v>
      </c>
      <c r="I13983" s="8" t="s">
        <v>809</v>
      </c>
      <c r="J13983" s="8">
        <v>58534</v>
      </c>
      <c r="K13983" s="8" t="s">
        <v>33821</v>
      </c>
    </row>
    <row r="13984" spans="1:11" x14ac:dyDescent="0.2">
      <c r="A13984" s="8">
        <f>IF(IFERROR((MATCH(G13984,$G$1:$G$12712,0)),0),INDEX($A$1:$A$12712,MATCH(G13984,$G$1:$G$12712,0)),MAX($A$2:$A13983)+1)</f>
        <v>1843</v>
      </c>
      <c r="B13984" s="8">
        <f t="shared" si="240"/>
        <v>1843</v>
      </c>
      <c r="C13984" s="9" t="str">
        <f t="shared" si="241"/>
        <v>Brayton Point</v>
      </c>
      <c r="D13984" s="8">
        <v>113</v>
      </c>
      <c r="E13984" s="8" t="s">
        <v>26758</v>
      </c>
      <c r="F13984" s="10" t="s">
        <v>26762</v>
      </c>
      <c r="G13984" s="8">
        <v>1619</v>
      </c>
      <c r="H13984" s="8" t="s">
        <v>16577</v>
      </c>
      <c r="I13984" s="8" t="s">
        <v>809</v>
      </c>
      <c r="J13984" s="8">
        <v>58534</v>
      </c>
      <c r="K13984" s="8" t="s">
        <v>33821</v>
      </c>
    </row>
    <row r="13985" spans="1:11" x14ac:dyDescent="0.2">
      <c r="A13985" s="8">
        <f>IF(IFERROR((MATCH(G13985,$G$1:$G$12712,0)),0),INDEX($A$1:$A$12712,MATCH(G13985,$G$1:$G$12712,0)),MAX($A$2:$A13984)+1)</f>
        <v>1843</v>
      </c>
      <c r="B13985" s="8">
        <f t="shared" si="240"/>
        <v>1843</v>
      </c>
      <c r="C13985" s="9" t="str">
        <f t="shared" si="241"/>
        <v>Brayton Point</v>
      </c>
      <c r="D13985" s="8">
        <v>113</v>
      </c>
      <c r="E13985" s="8" t="s">
        <v>26758</v>
      </c>
      <c r="F13985" s="10" t="s">
        <v>26763</v>
      </c>
      <c r="G13985" s="8">
        <v>1619</v>
      </c>
      <c r="H13985" s="8" t="s">
        <v>16577</v>
      </c>
      <c r="I13985" s="8" t="s">
        <v>809</v>
      </c>
      <c r="J13985" s="8">
        <v>58534</v>
      </c>
      <c r="K13985" s="8" t="s">
        <v>33821</v>
      </c>
    </row>
    <row r="13986" spans="1:11" x14ac:dyDescent="0.2">
      <c r="A13986" s="8">
        <f>IF(IFERROR((MATCH(G13986,$G$1:$G$12712,0)),0),INDEX($A$1:$A$12712,MATCH(G13986,$G$1:$G$12712,0)),MAX($A$2:$A13985)+1)</f>
        <v>1095</v>
      </c>
      <c r="B13986" s="8">
        <f t="shared" si="240"/>
        <v>1095</v>
      </c>
      <c r="C13986" s="9" t="str">
        <f t="shared" si="241"/>
        <v>Comerford</v>
      </c>
      <c r="D13986" s="8">
        <v>113</v>
      </c>
      <c r="E13986" s="8" t="s">
        <v>26758</v>
      </c>
      <c r="F13986" s="10" t="s">
        <v>26764</v>
      </c>
      <c r="G13986" s="8">
        <v>2349</v>
      </c>
      <c r="H13986" s="8" t="s">
        <v>15444</v>
      </c>
      <c r="I13986" s="8" t="s">
        <v>434</v>
      </c>
      <c r="J13986" s="8">
        <v>50048</v>
      </c>
      <c r="K13986" s="8" t="s">
        <v>33821</v>
      </c>
    </row>
    <row r="13987" spans="1:11" x14ac:dyDescent="0.2">
      <c r="A13987" s="8">
        <f>IF(IFERROR((MATCH(G13987,$G$1:$G$12712,0)),0),INDEX($A$1:$A$12712,MATCH(G13987,$G$1:$G$12712,0)),MAX($A$2:$A13986)+1)</f>
        <v>1095</v>
      </c>
      <c r="B13987" s="8">
        <f t="shared" si="240"/>
        <v>1095</v>
      </c>
      <c r="C13987" s="9" t="str">
        <f t="shared" si="241"/>
        <v>Comerford</v>
      </c>
      <c r="D13987" s="8">
        <v>113</v>
      </c>
      <c r="E13987" s="8" t="s">
        <v>26758</v>
      </c>
      <c r="F13987" s="10" t="s">
        <v>26765</v>
      </c>
      <c r="G13987" s="8">
        <v>2349</v>
      </c>
      <c r="H13987" s="8" t="s">
        <v>15444</v>
      </c>
      <c r="I13987" s="8" t="s">
        <v>434</v>
      </c>
      <c r="J13987" s="8">
        <v>50048</v>
      </c>
      <c r="K13987" s="8" t="s">
        <v>33821</v>
      </c>
    </row>
    <row r="13988" spans="1:11" x14ac:dyDescent="0.2">
      <c r="A13988" s="8">
        <f>IF(IFERROR((MATCH(G13988,$G$1:$G$12712,0)),0),INDEX($A$1:$A$12712,MATCH(G13988,$G$1:$G$12712,0)),MAX($A$2:$A13987)+1)</f>
        <v>11330</v>
      </c>
      <c r="B13988" s="8" t="e">
        <f t="shared" si="240"/>
        <v>#N/A</v>
      </c>
      <c r="C13988" s="9" t="str">
        <f t="shared" si="241"/>
        <v>connecticut lakes</v>
      </c>
      <c r="D13988" s="8">
        <v>113</v>
      </c>
      <c r="E13988" s="8" t="s">
        <v>26758</v>
      </c>
      <c r="F13988" s="10" t="s">
        <v>26766</v>
      </c>
      <c r="G13988" s="8"/>
      <c r="H13988" s="8"/>
      <c r="I13988" s="8"/>
      <c r="J13988" s="8"/>
      <c r="K13988" s="8" t="s">
        <v>33821</v>
      </c>
    </row>
    <row r="13989" spans="1:11" x14ac:dyDescent="0.2">
      <c r="A13989" s="8">
        <f>IF(IFERROR((MATCH(G13989,$G$1:$G$12712,0)),0),INDEX($A$1:$A$12712,MATCH(G13989,$G$1:$G$12712,0)),MAX($A$2:$A13988)+1)</f>
        <v>2504</v>
      </c>
      <c r="B13989" s="8">
        <f t="shared" si="240"/>
        <v>2504</v>
      </c>
      <c r="C13989" s="9" t="str">
        <f t="shared" si="241"/>
        <v>Deerfield 2</v>
      </c>
      <c r="D13989" s="8">
        <v>113</v>
      </c>
      <c r="E13989" s="8" t="s">
        <v>26758</v>
      </c>
      <c r="F13989" s="10" t="s">
        <v>26767</v>
      </c>
      <c r="G13989" s="8">
        <v>6047</v>
      </c>
      <c r="H13989" s="8" t="s">
        <v>17235</v>
      </c>
      <c r="I13989" s="8" t="s">
        <v>434</v>
      </c>
      <c r="J13989" s="8">
        <v>50048</v>
      </c>
      <c r="K13989" s="8" t="s">
        <v>33821</v>
      </c>
    </row>
    <row r="13990" spans="1:11" x14ac:dyDescent="0.2">
      <c r="A13990" s="8">
        <f>IF(IFERROR((MATCH(G13990,$G$1:$G$12712,0)),0),INDEX($A$1:$A$12712,MATCH(G13990,$G$1:$G$12712,0)),MAX($A$2:$A13989)+1)</f>
        <v>2504</v>
      </c>
      <c r="B13990" s="8">
        <f t="shared" si="240"/>
        <v>2504</v>
      </c>
      <c r="C13990" s="9" t="str">
        <f t="shared" si="241"/>
        <v>Deerfield 2</v>
      </c>
      <c r="D13990" s="8">
        <v>113</v>
      </c>
      <c r="E13990" s="8" t="s">
        <v>26758</v>
      </c>
      <c r="F13990" s="10" t="s">
        <v>26747</v>
      </c>
      <c r="G13990" s="8">
        <v>6047</v>
      </c>
      <c r="H13990" s="8" t="s">
        <v>17235</v>
      </c>
      <c r="I13990" s="8" t="s">
        <v>434</v>
      </c>
      <c r="J13990" s="8">
        <v>50048</v>
      </c>
      <c r="K13990" s="8" t="s">
        <v>33821</v>
      </c>
    </row>
    <row r="13991" spans="1:11" x14ac:dyDescent="0.2">
      <c r="A13991" s="8">
        <f>IF(IFERROR((MATCH(G13991,$G$1:$G$12712,0)),0),INDEX($A$1:$A$12712,MATCH(G13991,$G$1:$G$12712,0)),MAX($A$2:$A13990)+1)</f>
        <v>2512</v>
      </c>
      <c r="B13991" s="8">
        <f t="shared" si="240"/>
        <v>2512</v>
      </c>
      <c r="C13991" s="9" t="str">
        <f t="shared" si="241"/>
        <v>Deerfield 3</v>
      </c>
      <c r="D13991" s="8">
        <v>113</v>
      </c>
      <c r="E13991" s="8" t="s">
        <v>26758</v>
      </c>
      <c r="F13991" s="10" t="s">
        <v>26768</v>
      </c>
      <c r="G13991" s="8">
        <v>6083</v>
      </c>
      <c r="H13991" s="8" t="s">
        <v>17242</v>
      </c>
      <c r="I13991" s="8" t="s">
        <v>434</v>
      </c>
      <c r="J13991" s="8">
        <v>50048</v>
      </c>
      <c r="K13991" s="8" t="s">
        <v>33821</v>
      </c>
    </row>
    <row r="13992" spans="1:11" x14ac:dyDescent="0.2">
      <c r="A13992" s="8">
        <f>IF(IFERROR((MATCH(G13992,$G$1:$G$12712,0)),0),INDEX($A$1:$A$12712,MATCH(G13992,$G$1:$G$12712,0)),MAX($A$2:$A13991)+1)</f>
        <v>2512</v>
      </c>
      <c r="B13992" s="8">
        <f t="shared" si="240"/>
        <v>2512</v>
      </c>
      <c r="C13992" s="9" t="str">
        <f t="shared" si="241"/>
        <v>Deerfield 3</v>
      </c>
      <c r="D13992" s="8">
        <v>113</v>
      </c>
      <c r="E13992" s="8" t="s">
        <v>26758</v>
      </c>
      <c r="F13992" s="10" t="s">
        <v>26748</v>
      </c>
      <c r="G13992" s="8">
        <v>6083</v>
      </c>
      <c r="H13992" s="8" t="s">
        <v>17242</v>
      </c>
      <c r="I13992" s="8" t="s">
        <v>434</v>
      </c>
      <c r="J13992" s="8">
        <v>50048</v>
      </c>
      <c r="K13992" s="8" t="s">
        <v>33821</v>
      </c>
    </row>
    <row r="13993" spans="1:11" x14ac:dyDescent="0.2">
      <c r="A13993" s="8">
        <f>IF(IFERROR((MATCH(G13993,$G$1:$G$12712,0)),0),INDEX($A$1:$A$12712,MATCH(G13993,$G$1:$G$12712,0)),MAX($A$2:$A13992)+1)</f>
        <v>2520</v>
      </c>
      <c r="B13993" s="8">
        <f t="shared" si="240"/>
        <v>2520</v>
      </c>
      <c r="C13993" s="9" t="str">
        <f t="shared" si="241"/>
        <v>Deerfield 4</v>
      </c>
      <c r="D13993" s="8">
        <v>113</v>
      </c>
      <c r="E13993" s="8" t="s">
        <v>26758</v>
      </c>
      <c r="F13993" s="10" t="s">
        <v>26769</v>
      </c>
      <c r="G13993" s="8">
        <v>6119</v>
      </c>
      <c r="H13993" s="8" t="s">
        <v>17250</v>
      </c>
      <c r="I13993" s="8" t="s">
        <v>434</v>
      </c>
      <c r="J13993" s="8">
        <v>50048</v>
      </c>
      <c r="K13993" s="8" t="s">
        <v>33821</v>
      </c>
    </row>
    <row r="13994" spans="1:11" x14ac:dyDescent="0.2">
      <c r="A13994" s="8">
        <f>IF(IFERROR((MATCH(G13994,$G$1:$G$12712,0)),0),INDEX($A$1:$A$12712,MATCH(G13994,$G$1:$G$12712,0)),MAX($A$2:$A13993)+1)</f>
        <v>2520</v>
      </c>
      <c r="B13994" s="8">
        <f t="shared" si="240"/>
        <v>2520</v>
      </c>
      <c r="C13994" s="9" t="str">
        <f t="shared" si="241"/>
        <v>Deerfield 4</v>
      </c>
      <c r="D13994" s="8">
        <v>113</v>
      </c>
      <c r="E13994" s="8" t="s">
        <v>26758</v>
      </c>
      <c r="F13994" s="10" t="s">
        <v>26749</v>
      </c>
      <c r="G13994" s="8">
        <v>6119</v>
      </c>
      <c r="H13994" s="8" t="s">
        <v>17250</v>
      </c>
      <c r="I13994" s="8" t="s">
        <v>434</v>
      </c>
      <c r="J13994" s="8">
        <v>50048</v>
      </c>
      <c r="K13994" s="8" t="s">
        <v>33821</v>
      </c>
    </row>
    <row r="13995" spans="1:11" x14ac:dyDescent="0.2">
      <c r="A13995" s="8">
        <f>IF(IFERROR((MATCH(G13995,$G$1:$G$12712,0)),0),INDEX($A$1:$A$12712,MATCH(G13995,$G$1:$G$12712,0)),MAX($A$2:$A13994)+1)</f>
        <v>1109</v>
      </c>
      <c r="B13995" s="8">
        <f t="shared" si="240"/>
        <v>1109</v>
      </c>
      <c r="C13995" s="9" t="str">
        <f t="shared" si="241"/>
        <v>Deerfield 5</v>
      </c>
      <c r="D13995" s="8">
        <v>113</v>
      </c>
      <c r="E13995" s="8" t="s">
        <v>26758</v>
      </c>
      <c r="F13995" s="10" t="s">
        <v>26770</v>
      </c>
      <c r="G13995" s="8">
        <v>1620</v>
      </c>
      <c r="H13995" s="8" t="s">
        <v>15484</v>
      </c>
      <c r="I13995" s="8" t="s">
        <v>434</v>
      </c>
      <c r="J13995" s="8">
        <v>50048</v>
      </c>
      <c r="K13995" s="8" t="s">
        <v>33821</v>
      </c>
    </row>
    <row r="13996" spans="1:11" x14ac:dyDescent="0.2">
      <c r="A13996" s="8">
        <f>IF(IFERROR((MATCH(G13996,$G$1:$G$12712,0)),0),INDEX($A$1:$A$12712,MATCH(G13996,$G$1:$G$12712,0)),MAX($A$2:$A13995)+1)</f>
        <v>2988</v>
      </c>
      <c r="B13996" s="8">
        <f t="shared" si="240"/>
        <v>2988</v>
      </c>
      <c r="C13996" s="9" t="str">
        <f t="shared" si="241"/>
        <v>Fife Brook</v>
      </c>
      <c r="D13996" s="8">
        <v>113</v>
      </c>
      <c r="E13996" s="8" t="s">
        <v>26758</v>
      </c>
      <c r="F13996" s="10" t="s">
        <v>26771</v>
      </c>
      <c r="G13996" s="8">
        <v>8004</v>
      </c>
      <c r="H13996" s="8" t="s">
        <v>17724</v>
      </c>
      <c r="I13996" s="8" t="s">
        <v>717</v>
      </c>
      <c r="J13996" s="8">
        <v>54765</v>
      </c>
      <c r="K13996" s="8" t="s">
        <v>33821</v>
      </c>
    </row>
    <row r="13997" spans="1:11" x14ac:dyDescent="0.2">
      <c r="A13997" s="8">
        <f>IF(IFERROR((MATCH(G13997,$G$1:$G$12712,0)),0),INDEX($A$1:$A$12712,MATCH(G13997,$G$1:$G$12712,0)),MAX($A$2:$A13996)+1)</f>
        <v>11331</v>
      </c>
      <c r="B13997" s="8" t="e">
        <f t="shared" si="240"/>
        <v>#N/A</v>
      </c>
      <c r="C13997" s="9" t="str">
        <f t="shared" si="241"/>
        <v>gloucester</v>
      </c>
      <c r="D13997" s="8">
        <v>113</v>
      </c>
      <c r="E13997" s="8" t="s">
        <v>26758</v>
      </c>
      <c r="F13997" s="10" t="s">
        <v>26713</v>
      </c>
      <c r="G13997" s="8"/>
      <c r="H13997" s="8"/>
      <c r="I13997" s="8"/>
      <c r="J13997" s="8"/>
      <c r="K13997" s="8" t="s">
        <v>33821</v>
      </c>
    </row>
    <row r="13998" spans="1:11" x14ac:dyDescent="0.2">
      <c r="A13998" s="8">
        <f>IF(IFERROR((MATCH(G13998,$G$1:$G$12712,0)),0),INDEX($A$1:$A$12712,MATCH(G13998,$G$1:$G$12712,0)),MAX($A$2:$A13997)+1)</f>
        <v>1137</v>
      </c>
      <c r="B13998" s="8">
        <f t="shared" si="240"/>
        <v>1137</v>
      </c>
      <c r="C13998" s="9" t="str">
        <f t="shared" si="241"/>
        <v>Harriman</v>
      </c>
      <c r="D13998" s="8">
        <v>113</v>
      </c>
      <c r="E13998" s="8" t="s">
        <v>26758</v>
      </c>
      <c r="F13998" s="10" t="s">
        <v>26772</v>
      </c>
      <c r="G13998" s="8">
        <v>3746</v>
      </c>
      <c r="H13998" s="8" t="s">
        <v>15586</v>
      </c>
      <c r="I13998" s="8" t="s">
        <v>434</v>
      </c>
      <c r="J13998" s="8">
        <v>50048</v>
      </c>
      <c r="K13998" s="8" t="s">
        <v>33821</v>
      </c>
    </row>
    <row r="13999" spans="1:11" x14ac:dyDescent="0.2">
      <c r="A13999" s="8">
        <f>IF(IFERROR((MATCH(G13999,$G$1:$G$12712,0)),0),INDEX($A$1:$A$12712,MATCH(G13999,$G$1:$G$12712,0)),MAX($A$2:$A13998)+1)</f>
        <v>1137</v>
      </c>
      <c r="B13999" s="8">
        <f t="shared" si="240"/>
        <v>1137</v>
      </c>
      <c r="C13999" s="9" t="str">
        <f t="shared" si="241"/>
        <v>Harriman</v>
      </c>
      <c r="D13999" s="8">
        <v>113</v>
      </c>
      <c r="E13999" s="8" t="s">
        <v>26758</v>
      </c>
      <c r="F13999" s="10" t="s">
        <v>26773</v>
      </c>
      <c r="G13999" s="8">
        <v>3746</v>
      </c>
      <c r="H13999" s="8" t="s">
        <v>15586</v>
      </c>
      <c r="I13999" s="8" t="s">
        <v>434</v>
      </c>
      <c r="J13999" s="8">
        <v>50048</v>
      </c>
      <c r="K13999" s="8" t="s">
        <v>33821</v>
      </c>
    </row>
    <row r="14000" spans="1:11" x14ac:dyDescent="0.2">
      <c r="A14000" s="8">
        <f>IF(IFERROR((MATCH(G14000,$G$1:$G$12712,0)),0),INDEX($A$1:$A$12712,MATCH(G14000,$G$1:$G$12712,0)),MAX($A$2:$A13999)+1)</f>
        <v>11332</v>
      </c>
      <c r="B14000" s="8" t="e">
        <f t="shared" si="240"/>
        <v>#N/A</v>
      </c>
      <c r="C14000" s="9" t="str">
        <f t="shared" si="241"/>
        <v>hydro</v>
      </c>
      <c r="D14000" s="8">
        <v>113</v>
      </c>
      <c r="E14000" s="8" t="s">
        <v>26758</v>
      </c>
      <c r="F14000" s="10" t="s">
        <v>25664</v>
      </c>
      <c r="G14000" s="8"/>
      <c r="H14000" s="8"/>
      <c r="I14000" s="8"/>
      <c r="J14000" s="8"/>
      <c r="K14000" s="8" t="s">
        <v>33821</v>
      </c>
    </row>
    <row r="14001" spans="1:11" x14ac:dyDescent="0.2">
      <c r="A14001" s="8">
        <f>IF(IFERROR((MATCH(G14001,$G$1:$G$12712,0)),0),INDEX($A$1:$A$12712,MATCH(G14001,$G$1:$G$12712,0)),MAX($A$2:$A14000)+1)</f>
        <v>2284</v>
      </c>
      <c r="B14001" s="8">
        <f t="shared" si="240"/>
        <v>2284</v>
      </c>
      <c r="C14001" s="9" t="str">
        <f t="shared" si="241"/>
        <v>Manchester Street</v>
      </c>
      <c r="D14001" s="8">
        <v>113</v>
      </c>
      <c r="E14001" s="8" t="s">
        <v>26758</v>
      </c>
      <c r="F14001" s="10" t="s">
        <v>26716</v>
      </c>
      <c r="G14001" s="8">
        <v>3236</v>
      </c>
      <c r="H14001" s="8" t="s">
        <v>17015</v>
      </c>
      <c r="I14001" s="8" t="s">
        <v>1613</v>
      </c>
      <c r="J14001" s="8">
        <v>50018</v>
      </c>
      <c r="K14001" s="8" t="s">
        <v>33821</v>
      </c>
    </row>
    <row r="14002" spans="1:11" x14ac:dyDescent="0.2">
      <c r="A14002" s="8">
        <f>IF(IFERROR((MATCH(G14002,$G$1:$G$12712,0)),0),INDEX($A$1:$A$12712,MATCH(G14002,$G$1:$G$12712,0)),MAX($A$2:$A14001)+1)</f>
        <v>2284</v>
      </c>
      <c r="B14002" s="8">
        <f t="shared" ref="B14002:B14065" si="242">IF(COUNTIF($G$1:$G$12712,G14002&gt;0),0,INDEX($A$1:$A$12712,MATCH(G14002,$G$1:$G$12712,0)))</f>
        <v>2284</v>
      </c>
      <c r="C14002" s="9" t="str">
        <f t="shared" si="241"/>
        <v>Manchester Street</v>
      </c>
      <c r="D14002" s="8">
        <v>113</v>
      </c>
      <c r="E14002" s="8" t="s">
        <v>26758</v>
      </c>
      <c r="F14002" s="10" t="s">
        <v>26717</v>
      </c>
      <c r="G14002" s="8">
        <v>3236</v>
      </c>
      <c r="H14002" s="8" t="s">
        <v>17015</v>
      </c>
      <c r="I14002" s="8" t="s">
        <v>1613</v>
      </c>
      <c r="J14002" s="8">
        <v>50018</v>
      </c>
      <c r="K14002" s="8" t="s">
        <v>33821</v>
      </c>
    </row>
    <row r="14003" spans="1:11" x14ac:dyDescent="0.2">
      <c r="A14003" s="8">
        <f>A1847</f>
        <v>1173</v>
      </c>
      <c r="B14003" s="8" t="e">
        <f t="shared" si="242"/>
        <v>#N/A</v>
      </c>
      <c r="C14003" s="9" t="str">
        <f t="shared" si="241"/>
        <v>mcindoes</v>
      </c>
      <c r="D14003" s="8">
        <v>113</v>
      </c>
      <c r="E14003" s="8" t="s">
        <v>26758</v>
      </c>
      <c r="F14003" s="10" t="s">
        <v>26774</v>
      </c>
      <c r="G14003" s="8"/>
      <c r="H14003" s="8"/>
      <c r="I14003" s="8"/>
      <c r="J14003" s="8"/>
      <c r="K14003" s="8" t="s">
        <v>33821</v>
      </c>
    </row>
    <row r="14004" spans="1:11" x14ac:dyDescent="0.2">
      <c r="A14004" s="8">
        <f>IF(IFERROR((MATCH(G14004,$G$1:$G$12712,0)),0),INDEX($A$1:$A$12712,MATCH(G14004,$G$1:$G$12712,0)),MAX($A$2:$A14003)+1)</f>
        <v>775</v>
      </c>
      <c r="B14004" s="8">
        <f t="shared" si="242"/>
        <v>775</v>
      </c>
      <c r="C14004" s="9" t="str">
        <f t="shared" si="241"/>
        <v>Millstone</v>
      </c>
      <c r="D14004" s="8">
        <v>113</v>
      </c>
      <c r="E14004" s="8" t="s">
        <v>26758</v>
      </c>
      <c r="F14004" s="10" t="s">
        <v>26775</v>
      </c>
      <c r="G14004" s="8">
        <v>566</v>
      </c>
      <c r="H14004" s="8" t="s">
        <v>14802</v>
      </c>
      <c r="I14004" s="8" t="s">
        <v>1614</v>
      </c>
      <c r="J14004" s="8">
        <v>5221</v>
      </c>
      <c r="K14004" s="8" t="s">
        <v>33821</v>
      </c>
    </row>
    <row r="14005" spans="1:11" x14ac:dyDescent="0.2">
      <c r="A14005" s="8">
        <f>IF(IFERROR((MATCH(G14005,$G$1:$G$12712,0)),0),INDEX($A$1:$A$12712,MATCH(G14005,$G$1:$G$12712,0)),MAX($A$2:$A14004)+1)</f>
        <v>775</v>
      </c>
      <c r="B14005" s="8">
        <f t="shared" si="242"/>
        <v>775</v>
      </c>
      <c r="C14005" s="9" t="str">
        <f t="shared" si="241"/>
        <v>Millstone</v>
      </c>
      <c r="D14005" s="8">
        <v>113</v>
      </c>
      <c r="E14005" s="8" t="s">
        <v>26758</v>
      </c>
      <c r="F14005" s="10" t="s">
        <v>25801</v>
      </c>
      <c r="G14005" s="8">
        <v>566</v>
      </c>
      <c r="H14005" s="8" t="s">
        <v>14802</v>
      </c>
      <c r="I14005" s="8" t="s">
        <v>1614</v>
      </c>
      <c r="J14005" s="8">
        <v>5221</v>
      </c>
      <c r="K14005" s="8" t="s">
        <v>33821</v>
      </c>
    </row>
    <row r="14006" spans="1:11" x14ac:dyDescent="0.2">
      <c r="A14006" s="8">
        <f>IF(IFERROR((MATCH(G14006,$G$1:$G$12712,0)),0),INDEX($A$1:$A$12712,MATCH(G14006,$G$1:$G$12712,0)),MAX($A$2:$A14005)+1)</f>
        <v>11333</v>
      </c>
      <c r="B14006" s="8" t="e">
        <f t="shared" si="242"/>
        <v>#N/A</v>
      </c>
      <c r="C14006" s="9" t="str">
        <f t="shared" si="241"/>
        <v>moore</v>
      </c>
      <c r="D14006" s="8">
        <v>113</v>
      </c>
      <c r="E14006" s="8" t="s">
        <v>26758</v>
      </c>
      <c r="F14006" s="10" t="s">
        <v>26776</v>
      </c>
      <c r="G14006" s="8"/>
      <c r="H14006" s="8"/>
      <c r="I14006" s="8"/>
      <c r="J14006" s="8"/>
      <c r="K14006" s="8" t="s">
        <v>33821</v>
      </c>
    </row>
    <row r="14007" spans="1:11" x14ac:dyDescent="0.2">
      <c r="A14007" s="8">
        <f>IF(IFERROR((MATCH(G14007,$G$1:$G$12712,0)),0),INDEX($A$1:$A$12712,MATCH(G14007,$G$1:$G$12712,0)),MAX($A$2:$A14006)+1)</f>
        <v>11334</v>
      </c>
      <c r="B14007" s="8" t="e">
        <f t="shared" si="242"/>
        <v>#N/A</v>
      </c>
      <c r="C14007" s="9" t="str">
        <f t="shared" si="241"/>
        <v>newburyport</v>
      </c>
      <c r="D14007" s="8">
        <v>113</v>
      </c>
      <c r="E14007" s="8" t="s">
        <v>26758</v>
      </c>
      <c r="F14007" s="10" t="s">
        <v>26750</v>
      </c>
      <c r="G14007" s="8"/>
      <c r="H14007" s="8"/>
      <c r="I14007" s="8"/>
      <c r="J14007" s="8"/>
      <c r="K14007" s="8" t="s">
        <v>33821</v>
      </c>
    </row>
    <row r="14008" spans="1:11" x14ac:dyDescent="0.2">
      <c r="A14008" s="8">
        <f>IF(IFERROR((MATCH(G14008,$G$1:$G$12712,0)),0),INDEX($A$1:$A$12712,MATCH(G14008,$G$1:$G$12712,0)),MAX($A$2:$A14007)+1)</f>
        <v>11335</v>
      </c>
      <c r="B14008" s="8" t="e">
        <f t="shared" si="242"/>
        <v>#N/A</v>
      </c>
      <c r="C14008" s="9" t="str">
        <f t="shared" si="241"/>
        <v>other</v>
      </c>
      <c r="D14008" s="8">
        <v>113</v>
      </c>
      <c r="E14008" s="8" t="s">
        <v>26758</v>
      </c>
      <c r="F14008" s="10" t="s">
        <v>26751</v>
      </c>
      <c r="G14008" s="8"/>
      <c r="H14008" s="8"/>
      <c r="I14008" s="8"/>
      <c r="J14008" s="8"/>
      <c r="K14008" s="8" t="s">
        <v>33821</v>
      </c>
    </row>
    <row r="14009" spans="1:11" x14ac:dyDescent="0.2">
      <c r="A14009" s="8">
        <f>IF(IFERROR((MATCH(G14009,$G$1:$G$12712,0)),0),INDEX($A$1:$A$12712,MATCH(G14009,$G$1:$G$12712,0)),MAX($A$2:$A14008)+1)</f>
        <v>7769</v>
      </c>
      <c r="B14009" s="8">
        <f t="shared" si="242"/>
        <v>7769</v>
      </c>
      <c r="C14009" s="9" t="str">
        <f t="shared" si="241"/>
        <v>Salem Harbor</v>
      </c>
      <c r="D14009" s="8">
        <v>113</v>
      </c>
      <c r="E14009" s="8" t="s">
        <v>26758</v>
      </c>
      <c r="F14009" s="10" t="s">
        <v>26752</v>
      </c>
      <c r="G14009" s="8">
        <v>1626</v>
      </c>
      <c r="H14009" s="8" t="s">
        <v>21991</v>
      </c>
      <c r="I14009" s="8" t="s">
        <v>1613</v>
      </c>
      <c r="J14009" s="8">
        <v>50018</v>
      </c>
      <c r="K14009" s="8" t="s">
        <v>33821</v>
      </c>
    </row>
    <row r="14010" spans="1:11" x14ac:dyDescent="0.2">
      <c r="A14010" s="8">
        <f>IF(IFERROR((MATCH(G14010,$G$1:$G$12712,0)),0),INDEX($A$1:$A$12712,MATCH(G14010,$G$1:$G$12712,0)),MAX($A$2:$A14009)+1)</f>
        <v>2519</v>
      </c>
      <c r="B14010" s="8">
        <f t="shared" si="242"/>
        <v>2519</v>
      </c>
      <c r="C14010" s="9" t="str">
        <f t="shared" si="241"/>
        <v>Seabrook</v>
      </c>
      <c r="D14010" s="8">
        <v>113</v>
      </c>
      <c r="E14010" s="8" t="s">
        <v>26758</v>
      </c>
      <c r="F14010" s="10" t="s">
        <v>26687</v>
      </c>
      <c r="G14010" s="8">
        <v>6115</v>
      </c>
      <c r="H14010" s="8" t="s">
        <v>17249</v>
      </c>
      <c r="I14010" s="8" t="s">
        <v>2723</v>
      </c>
      <c r="J14010" s="8">
        <v>6854</v>
      </c>
      <c r="K14010" s="8" t="s">
        <v>33821</v>
      </c>
    </row>
    <row r="14011" spans="1:11" x14ac:dyDescent="0.2">
      <c r="A14011" s="8">
        <f>IF(IFERROR((MATCH(G14011,$G$1:$G$12712,0)),0),INDEX($A$1:$A$12712,MATCH(G14011,$G$1:$G$12712,0)),MAX($A$2:$A14010)+1)</f>
        <v>2649</v>
      </c>
      <c r="B14011" s="8">
        <f t="shared" si="242"/>
        <v>2649</v>
      </c>
      <c r="C14011" s="9" t="str">
        <f t="shared" si="241"/>
        <v>Searsburg</v>
      </c>
      <c r="D14011" s="8">
        <v>113</v>
      </c>
      <c r="E14011" s="8" t="s">
        <v>26758</v>
      </c>
      <c r="F14011" s="10" t="s">
        <v>26777</v>
      </c>
      <c r="G14011" s="8">
        <v>6529</v>
      </c>
      <c r="H14011" s="8" t="s">
        <v>17380</v>
      </c>
      <c r="I14011" s="8" t="s">
        <v>434</v>
      </c>
      <c r="J14011" s="8">
        <v>50048</v>
      </c>
      <c r="K14011" s="8" t="s">
        <v>33821</v>
      </c>
    </row>
    <row r="14012" spans="1:11" x14ac:dyDescent="0.2">
      <c r="A14012" s="8">
        <f>IF(IFERROR((MATCH(G14012,$G$1:$G$12712,0)),0),INDEX($A$1:$A$12712,MATCH(G14012,$G$1:$G$12712,0)),MAX($A$2:$A14011)+1)</f>
        <v>2649</v>
      </c>
      <c r="B14012" s="8">
        <f t="shared" si="242"/>
        <v>2649</v>
      </c>
      <c r="C14012" s="9" t="str">
        <f t="shared" si="241"/>
        <v>Searsburg</v>
      </c>
      <c r="D14012" s="8">
        <v>113</v>
      </c>
      <c r="E14012" s="8" t="s">
        <v>26758</v>
      </c>
      <c r="F14012" s="10" t="s">
        <v>26753</v>
      </c>
      <c r="G14012" s="8">
        <v>6529</v>
      </c>
      <c r="H14012" s="8" t="s">
        <v>17380</v>
      </c>
      <c r="I14012" s="8" t="s">
        <v>434</v>
      </c>
      <c r="J14012" s="8">
        <v>50048</v>
      </c>
      <c r="K14012" s="8" t="s">
        <v>33821</v>
      </c>
    </row>
    <row r="14013" spans="1:11" x14ac:dyDescent="0.2">
      <c r="A14013" s="8">
        <f>IF(IFERROR((MATCH(G14013,$G$1:$G$12712,0)),0),INDEX($A$1:$A$12712,MATCH(G14013,$G$1:$G$12712,0)),MAX($A$2:$A14012)+1)</f>
        <v>1227</v>
      </c>
      <c r="B14013" s="8">
        <f t="shared" si="242"/>
        <v>1227</v>
      </c>
      <c r="C14013" s="9" t="str">
        <f t="shared" si="241"/>
        <v>Sherman</v>
      </c>
      <c r="D14013" s="8">
        <v>113</v>
      </c>
      <c r="E14013" s="8" t="s">
        <v>26758</v>
      </c>
      <c r="F14013" s="10" t="s">
        <v>26778</v>
      </c>
      <c r="G14013" s="8">
        <v>6012</v>
      </c>
      <c r="H14013" s="8" t="s">
        <v>15876</v>
      </c>
      <c r="I14013" s="8" t="s">
        <v>434</v>
      </c>
      <c r="J14013" s="8">
        <v>50048</v>
      </c>
      <c r="K14013" s="8" t="s">
        <v>33821</v>
      </c>
    </row>
    <row r="14014" spans="1:11" x14ac:dyDescent="0.2">
      <c r="A14014" s="8">
        <f>IF(IFERROR((MATCH(G14014,$G$1:$G$12712,0)),0),INDEX($A$1:$A$12712,MATCH(G14014,$G$1:$G$12712,0)),MAX($A$2:$A14013)+1)</f>
        <v>1227</v>
      </c>
      <c r="B14014" s="8">
        <f t="shared" si="242"/>
        <v>1227</v>
      </c>
      <c r="C14014" s="9" t="str">
        <f t="shared" si="241"/>
        <v>Sherman</v>
      </c>
      <c r="D14014" s="8">
        <v>113</v>
      </c>
      <c r="E14014" s="8" t="s">
        <v>26758</v>
      </c>
      <c r="F14014" s="10" t="s">
        <v>26754</v>
      </c>
      <c r="G14014" s="8">
        <v>6012</v>
      </c>
      <c r="H14014" s="8" t="s">
        <v>15876</v>
      </c>
      <c r="I14014" s="8" t="s">
        <v>434</v>
      </c>
      <c r="J14014" s="8">
        <v>50048</v>
      </c>
      <c r="K14014" s="8" t="s">
        <v>33821</v>
      </c>
    </row>
    <row r="14015" spans="1:11" x14ac:dyDescent="0.2">
      <c r="A14015" s="8">
        <f>IF(IFERROR((MATCH(G14015,$G$1:$G$12712,0)),0),INDEX($A$1:$A$12712,MATCH(G14015,$G$1:$G$12712,0)),MAX($A$2:$A14014)+1)</f>
        <v>8007</v>
      </c>
      <c r="B14015" s="8">
        <f t="shared" si="242"/>
        <v>8007</v>
      </c>
      <c r="C14015" s="9" t="str">
        <f t="shared" si="241"/>
        <v>Somerset Station</v>
      </c>
      <c r="D14015" s="8">
        <v>113</v>
      </c>
      <c r="E14015" s="8" t="s">
        <v>26758</v>
      </c>
      <c r="F14015" s="10" t="s">
        <v>26779</v>
      </c>
      <c r="G14015" s="8">
        <v>1613</v>
      </c>
      <c r="H14015" s="8" t="s">
        <v>22221</v>
      </c>
      <c r="I14015" s="8" t="s">
        <v>4229</v>
      </c>
      <c r="J14015" s="8">
        <v>29878</v>
      </c>
      <c r="K14015" s="8" t="s">
        <v>33821</v>
      </c>
    </row>
    <row r="14016" spans="1:11" x14ac:dyDescent="0.2">
      <c r="A14016" s="8">
        <f>IF(IFERROR((MATCH(G14016,$G$1:$G$12712,0)),0),INDEX($A$1:$A$12712,MATCH(G14016,$G$1:$G$12712,0)),MAX($A$2:$A14015)+1)</f>
        <v>8007</v>
      </c>
      <c r="B14016" s="8">
        <f t="shared" si="242"/>
        <v>8007</v>
      </c>
      <c r="C14016" s="9" t="str">
        <f t="shared" si="241"/>
        <v>Somerset Station</v>
      </c>
      <c r="D14016" s="8">
        <v>113</v>
      </c>
      <c r="E14016" s="8" t="s">
        <v>26758</v>
      </c>
      <c r="F14016" s="10" t="s">
        <v>26780</v>
      </c>
      <c r="G14016" s="8">
        <v>1613</v>
      </c>
      <c r="H14016" s="8" t="s">
        <v>22221</v>
      </c>
      <c r="I14016" s="8" t="s">
        <v>4229</v>
      </c>
      <c r="J14016" s="8">
        <v>29878</v>
      </c>
      <c r="K14016" s="8" t="s">
        <v>33821</v>
      </c>
    </row>
    <row r="14017" spans="1:11" x14ac:dyDescent="0.2">
      <c r="A14017" s="8">
        <f>IF(IFERROR((MATCH(G14017,$G$1:$G$12712,0)),0),INDEX($A$1:$A$12712,MATCH(G14017,$G$1:$G$12712,0)),MAX($A$2:$A14016)+1)</f>
        <v>1263</v>
      </c>
      <c r="B14017" s="8">
        <f t="shared" si="242"/>
        <v>1263</v>
      </c>
      <c r="C14017" s="9" t="str">
        <f t="shared" si="241"/>
        <v>Vernon Dam</v>
      </c>
      <c r="D14017" s="8">
        <v>113</v>
      </c>
      <c r="E14017" s="8" t="s">
        <v>26758</v>
      </c>
      <c r="F14017" s="10" t="s">
        <v>26781</v>
      </c>
      <c r="G14017" s="8">
        <v>2352</v>
      </c>
      <c r="H14017" s="8" t="s">
        <v>15956</v>
      </c>
      <c r="I14017" s="8" t="s">
        <v>434</v>
      </c>
      <c r="J14017" s="8">
        <v>50048</v>
      </c>
      <c r="K14017" s="8" t="s">
        <v>33821</v>
      </c>
    </row>
    <row r="14018" spans="1:11" x14ac:dyDescent="0.2">
      <c r="A14018" s="8">
        <f>IF(IFERROR((MATCH(G14018,$G$1:$G$12712,0)),0),INDEX($A$1:$A$12712,MATCH(G14018,$G$1:$G$12712,0)),MAX($A$2:$A14017)+1)</f>
        <v>1279</v>
      </c>
      <c r="B14018" s="8">
        <f t="shared" si="242"/>
        <v>1279</v>
      </c>
      <c r="C14018" s="9" t="str">
        <f t="shared" si="241"/>
        <v>Wilder</v>
      </c>
      <c r="D14018" s="8">
        <v>113</v>
      </c>
      <c r="E14018" s="8" t="s">
        <v>26758</v>
      </c>
      <c r="F14018" s="10" t="s">
        <v>26782</v>
      </c>
      <c r="G14018" s="8">
        <v>2353</v>
      </c>
      <c r="H14018" s="8" t="s">
        <v>16003</v>
      </c>
      <c r="I14018" s="8" t="s">
        <v>434</v>
      </c>
      <c r="J14018" s="8">
        <v>50048</v>
      </c>
      <c r="K14018" s="8" t="s">
        <v>33821</v>
      </c>
    </row>
    <row r="14019" spans="1:11" x14ac:dyDescent="0.2">
      <c r="A14019" s="8">
        <f>IF(IFERROR((MATCH(G14019,$G$1:$G$12712,0)),0),INDEX($A$1:$A$12712,MATCH(G14019,$G$1:$G$12712,0)),MAX($A$2:$A14018)+1)</f>
        <v>1060</v>
      </c>
      <c r="B14019" s="8">
        <f t="shared" si="242"/>
        <v>1060</v>
      </c>
      <c r="C14019" s="9" t="str">
        <f t="shared" si="241"/>
        <v>A B Paterson</v>
      </c>
      <c r="D14019" s="8">
        <v>114</v>
      </c>
      <c r="E14019" s="8" t="s">
        <v>26783</v>
      </c>
      <c r="F14019" s="10" t="s">
        <v>26784</v>
      </c>
      <c r="G14019" s="8">
        <v>1407</v>
      </c>
      <c r="H14019" s="8" t="s">
        <v>15302</v>
      </c>
      <c r="I14019" s="8" t="s">
        <v>146</v>
      </c>
      <c r="J14019" s="8">
        <v>13478</v>
      </c>
      <c r="K14019" s="8" t="s">
        <v>33821</v>
      </c>
    </row>
    <row r="14020" spans="1:11" x14ac:dyDescent="0.2">
      <c r="A14020" s="8">
        <f>IF(IFERROR((MATCH(G14020,$G$1:$G$12712,0)),0),INDEX($A$1:$A$12712,MATCH(G14020,$G$1:$G$12712,0)),MAX($A$2:$A14019)+1)</f>
        <v>1060</v>
      </c>
      <c r="B14020" s="8">
        <f t="shared" si="242"/>
        <v>1060</v>
      </c>
      <c r="C14020" s="9" t="str">
        <f t="shared" si="241"/>
        <v>A B Paterson</v>
      </c>
      <c r="D14020" s="8">
        <v>114</v>
      </c>
      <c r="E14020" s="8" t="s">
        <v>26783</v>
      </c>
      <c r="F14020" s="10" t="s">
        <v>26785</v>
      </c>
      <c r="G14020" s="8">
        <v>1407</v>
      </c>
      <c r="H14020" s="8" t="s">
        <v>15302</v>
      </c>
      <c r="I14020" s="8" t="s">
        <v>146</v>
      </c>
      <c r="J14020" s="8">
        <v>13478</v>
      </c>
      <c r="K14020" s="8" t="s">
        <v>33821</v>
      </c>
    </row>
    <row r="14021" spans="1:11" x14ac:dyDescent="0.2">
      <c r="A14021" s="8">
        <f>IF(IFERROR((MATCH(G14021,$G$1:$G$12712,0)),0),INDEX($A$1:$A$12712,MATCH(G14021,$G$1:$G$12712,0)),MAX($A$2:$A14020)+1)</f>
        <v>1060</v>
      </c>
      <c r="B14021" s="8">
        <f t="shared" si="242"/>
        <v>1060</v>
      </c>
      <c r="C14021" s="9" t="str">
        <f t="shared" si="241"/>
        <v>A B Paterson</v>
      </c>
      <c r="D14021" s="8">
        <v>114</v>
      </c>
      <c r="E14021" s="8" t="s">
        <v>26783</v>
      </c>
      <c r="F14021" s="10" t="s">
        <v>26786</v>
      </c>
      <c r="G14021" s="8">
        <v>1407</v>
      </c>
      <c r="H14021" s="8" t="s">
        <v>15302</v>
      </c>
      <c r="I14021" s="8" t="s">
        <v>146</v>
      </c>
      <c r="J14021" s="8">
        <v>13478</v>
      </c>
      <c r="K14021" s="8" t="s">
        <v>33821</v>
      </c>
    </row>
    <row r="14022" spans="1:11" x14ac:dyDescent="0.2">
      <c r="A14022" s="8">
        <f>IF(IFERROR((MATCH(G14022,$G$1:$G$12712,0)),0),INDEX($A$1:$A$12712,MATCH(G14022,$G$1:$G$12712,0)),MAX($A$2:$A14021)+1)</f>
        <v>1060</v>
      </c>
      <c r="B14022" s="8">
        <f t="shared" si="242"/>
        <v>1060</v>
      </c>
      <c r="C14022" s="9" t="str">
        <f t="shared" si="241"/>
        <v>A B Paterson</v>
      </c>
      <c r="D14022" s="8">
        <v>114</v>
      </c>
      <c r="E14022" s="8" t="s">
        <v>26783</v>
      </c>
      <c r="F14022" s="10" t="s">
        <v>26787</v>
      </c>
      <c r="G14022" s="8">
        <v>1407</v>
      </c>
      <c r="H14022" s="8" t="s">
        <v>15302</v>
      </c>
      <c r="I14022" s="8" t="s">
        <v>146</v>
      </c>
      <c r="J14022" s="8">
        <v>13478</v>
      </c>
      <c r="K14022" s="8" t="s">
        <v>33821</v>
      </c>
    </row>
    <row r="14023" spans="1:11" x14ac:dyDescent="0.2">
      <c r="A14023" s="8">
        <f>IF(IFERROR((MATCH(G14023,$G$1:$G$12712,0)),0),INDEX($A$1:$A$12712,MATCH(G14023,$G$1:$G$12712,0)),MAX($A$2:$A14022)+1)</f>
        <v>1060</v>
      </c>
      <c r="B14023" s="8">
        <f t="shared" si="242"/>
        <v>1060</v>
      </c>
      <c r="C14023" s="9" t="str">
        <f t="shared" si="241"/>
        <v>A B Paterson</v>
      </c>
      <c r="D14023" s="8">
        <v>114</v>
      </c>
      <c r="E14023" s="8" t="s">
        <v>26783</v>
      </c>
      <c r="F14023" s="10" t="s">
        <v>26788</v>
      </c>
      <c r="G14023" s="8">
        <v>1407</v>
      </c>
      <c r="H14023" s="8" t="s">
        <v>15302</v>
      </c>
      <c r="I14023" s="8" t="s">
        <v>146</v>
      </c>
      <c r="J14023" s="8">
        <v>13478</v>
      </c>
      <c r="K14023" s="8" t="s">
        <v>33821</v>
      </c>
    </row>
    <row r="14024" spans="1:11" x14ac:dyDescent="0.2">
      <c r="A14024" s="8">
        <f>IF(IFERROR((MATCH(G14024,$G$1:$G$12712,0)),0),INDEX($A$1:$A$12712,MATCH(G14024,$G$1:$G$12712,0)),MAX($A$2:$A14023)+1)</f>
        <v>1060</v>
      </c>
      <c r="B14024" s="8">
        <f t="shared" si="242"/>
        <v>1060</v>
      </c>
      <c r="C14024" s="9" t="str">
        <f t="shared" si="241"/>
        <v>A B Paterson</v>
      </c>
      <c r="D14024" s="8">
        <v>114</v>
      </c>
      <c r="E14024" s="8" t="s">
        <v>26783</v>
      </c>
      <c r="F14024" s="10" t="s">
        <v>26789</v>
      </c>
      <c r="G14024" s="8">
        <v>1407</v>
      </c>
      <c r="H14024" s="8" t="s">
        <v>15302</v>
      </c>
      <c r="I14024" s="8" t="s">
        <v>146</v>
      </c>
      <c r="J14024" s="8">
        <v>13478</v>
      </c>
      <c r="K14024" s="8" t="s">
        <v>33821</v>
      </c>
    </row>
    <row r="14025" spans="1:11" x14ac:dyDescent="0.2">
      <c r="A14025" s="8">
        <f>IF(IFERROR((MATCH(G14025,$G$1:$G$12712,0)),0),INDEX($A$1:$A$12712,MATCH(G14025,$G$1:$G$12712,0)),MAX($A$2:$A14024)+1)</f>
        <v>11336</v>
      </c>
      <c r="B14025" s="8" t="e">
        <f t="shared" si="242"/>
        <v>#N/A</v>
      </c>
      <c r="C14025" s="9" t="str">
        <f t="shared" si="241"/>
        <v>market street</v>
      </c>
      <c r="D14025" s="8">
        <v>114</v>
      </c>
      <c r="E14025" s="8" t="s">
        <v>26783</v>
      </c>
      <c r="F14025" s="10" t="s">
        <v>26790</v>
      </c>
      <c r="G14025" s="8"/>
      <c r="H14025" s="8"/>
      <c r="I14025" s="8"/>
      <c r="J14025" s="8"/>
      <c r="K14025" s="8" t="s">
        <v>33821</v>
      </c>
    </row>
    <row r="14026" spans="1:11" x14ac:dyDescent="0.2">
      <c r="A14026" s="8">
        <f>IF(IFERROR((MATCH(G14026,$G$1:$G$12712,0)),0),INDEX($A$1:$A$12712,MATCH(G14026,$G$1:$G$12712,0)),MAX($A$2:$A14025)+1)</f>
        <v>11337</v>
      </c>
      <c r="B14026" s="8" t="e">
        <f t="shared" si="242"/>
        <v>#N/A</v>
      </c>
      <c r="C14026" s="9" t="str">
        <f t="shared" si="241"/>
        <v>(a) project # 2438</v>
      </c>
      <c r="D14026" s="8">
        <v>115</v>
      </c>
      <c r="E14026" s="8" t="s">
        <v>26792</v>
      </c>
      <c r="F14026" s="10" t="s">
        <v>26791</v>
      </c>
      <c r="G14026" s="8"/>
      <c r="H14026" s="8"/>
      <c r="I14026" s="8"/>
      <c r="J14026" s="8"/>
      <c r="K14026" s="8" t="s">
        <v>33821</v>
      </c>
    </row>
    <row r="14027" spans="1:11" x14ac:dyDescent="0.2">
      <c r="A14027" s="8">
        <f>IF(IFERROR((MATCH(G14027,$G$1:$G$12712,0)),0),INDEX($A$1:$A$12712,MATCH(G14027,$G$1:$G$12712,0)),MAX($A$2:$A14026)+1)</f>
        <v>11338</v>
      </c>
      <c r="B14027" s="8" t="e">
        <f t="shared" si="242"/>
        <v>#N/A</v>
      </c>
      <c r="C14027" s="9" t="str">
        <f t="shared" si="241"/>
        <v>(a) project #2438</v>
      </c>
      <c r="D14027" s="8">
        <v>115</v>
      </c>
      <c r="E14027" s="8" t="s">
        <v>26792</v>
      </c>
      <c r="F14027" s="10" t="s">
        <v>26793</v>
      </c>
      <c r="G14027" s="8"/>
      <c r="H14027" s="8"/>
      <c r="I14027" s="8"/>
      <c r="J14027" s="8"/>
      <c r="K14027" s="8" t="s">
        <v>33821</v>
      </c>
    </row>
    <row r="14028" spans="1:11" x14ac:dyDescent="0.2">
      <c r="A14028" s="8">
        <f>IF(IFERROR((MATCH(G14028,$G$1:$G$12712,0)),0),INDEX($A$1:$A$12712,MATCH(G14028,$G$1:$G$12712,0)),MAX($A$2:$A14027)+1)</f>
        <v>11339</v>
      </c>
      <c r="B14028" s="8" t="e">
        <f t="shared" si="242"/>
        <v>#N/A</v>
      </c>
      <c r="C14028" s="9" t="str">
        <f t="shared" si="241"/>
        <v>(b) project # 2738</v>
      </c>
      <c r="D14028" s="8">
        <v>115</v>
      </c>
      <c r="E14028" s="8" t="s">
        <v>26792</v>
      </c>
      <c r="F14028" s="10" t="s">
        <v>26794</v>
      </c>
      <c r="G14028" s="8"/>
      <c r="H14028" s="8"/>
      <c r="I14028" s="8"/>
      <c r="J14028" s="8"/>
      <c r="K14028" s="8" t="s">
        <v>33821</v>
      </c>
    </row>
    <row r="14029" spans="1:11" x14ac:dyDescent="0.2">
      <c r="A14029" s="8">
        <f>IF(IFERROR((MATCH(G14029,$G$1:$G$12712,0)),0),INDEX($A$1:$A$12712,MATCH(G14029,$G$1:$G$12712,0)),MAX($A$2:$A14028)+1)</f>
        <v>11340</v>
      </c>
      <c r="B14029" s="8" t="e">
        <f t="shared" si="242"/>
        <v>#N/A</v>
      </c>
      <c r="C14029" s="9" t="str">
        <f t="shared" si="241"/>
        <v>(b) project #2738</v>
      </c>
      <c r="D14029" s="8">
        <v>115</v>
      </c>
      <c r="E14029" s="8" t="s">
        <v>26792</v>
      </c>
      <c r="F14029" s="10" t="s">
        <v>26795</v>
      </c>
      <c r="G14029" s="8"/>
      <c r="H14029" s="8"/>
      <c r="I14029" s="8"/>
      <c r="J14029" s="8"/>
      <c r="K14029" s="8" t="s">
        <v>33821</v>
      </c>
    </row>
    <row r="14030" spans="1:11" x14ac:dyDescent="0.2">
      <c r="A14030" s="8">
        <f>IF(IFERROR((MATCH(G14030,$G$1:$G$12712,0)),0),INDEX($A$1:$A$12712,MATCH(G14030,$G$1:$G$12712,0)),MAX($A$2:$A14029)+1)</f>
        <v>11341</v>
      </c>
      <c r="B14030" s="8" t="e">
        <f t="shared" si="242"/>
        <v>#N/A</v>
      </c>
      <c r="C14030" s="9" t="str">
        <f t="shared" si="241"/>
        <v>(c) project # 2835</v>
      </c>
      <c r="D14030" s="8">
        <v>115</v>
      </c>
      <c r="E14030" s="8" t="s">
        <v>26792</v>
      </c>
      <c r="F14030" s="10" t="s">
        <v>26796</v>
      </c>
      <c r="G14030" s="8"/>
      <c r="H14030" s="8"/>
      <c r="I14030" s="8"/>
      <c r="J14030" s="8"/>
      <c r="K14030" s="8" t="s">
        <v>33821</v>
      </c>
    </row>
    <row r="14031" spans="1:11" x14ac:dyDescent="0.2">
      <c r="A14031" s="8">
        <f>IF(IFERROR((MATCH(G14031,$G$1:$G$12712,0)),0),INDEX($A$1:$A$12712,MATCH(G14031,$G$1:$G$12712,0)),MAX($A$2:$A14030)+1)</f>
        <v>11342</v>
      </c>
      <c r="B14031" s="8" t="e">
        <f t="shared" si="242"/>
        <v>#N/A</v>
      </c>
      <c r="C14031" s="9" t="str">
        <f t="shared" si="241"/>
        <v>(c) project #2835</v>
      </c>
      <c r="D14031" s="8">
        <v>115</v>
      </c>
      <c r="E14031" s="8" t="s">
        <v>26792</v>
      </c>
      <c r="F14031" s="10" t="s">
        <v>26797</v>
      </c>
      <c r="G14031" s="8"/>
      <c r="H14031" s="8"/>
      <c r="I14031" s="8"/>
      <c r="J14031" s="8"/>
      <c r="K14031" s="8" t="s">
        <v>33821</v>
      </c>
    </row>
    <row r="14032" spans="1:11" x14ac:dyDescent="0.2">
      <c r="A14032" s="8">
        <f>IF(IFERROR((MATCH(G14032,$G$1:$G$12712,0)),0),INDEX($A$1:$A$12712,MATCH(G14032,$G$1:$G$12712,0)),MAX($A$2:$A14031)+1)</f>
        <v>11343</v>
      </c>
      <c r="B14032" s="8" t="e">
        <f t="shared" si="242"/>
        <v>#N/A</v>
      </c>
      <c r="C14032" s="9" t="str">
        <f t="shared" si="241"/>
        <v>(d) project # 2852</v>
      </c>
      <c r="D14032" s="8">
        <v>115</v>
      </c>
      <c r="E14032" s="8" t="s">
        <v>26792</v>
      </c>
      <c r="F14032" s="10" t="s">
        <v>26798</v>
      </c>
      <c r="G14032" s="8"/>
      <c r="H14032" s="8"/>
      <c r="I14032" s="8"/>
      <c r="J14032" s="8"/>
      <c r="K14032" s="8" t="s">
        <v>33821</v>
      </c>
    </row>
    <row r="14033" spans="1:11" x14ac:dyDescent="0.2">
      <c r="A14033" s="8">
        <f>IF(IFERROR((MATCH(G14033,$G$1:$G$12712,0)),0),INDEX($A$1:$A$12712,MATCH(G14033,$G$1:$G$12712,0)),MAX($A$2:$A14032)+1)</f>
        <v>11344</v>
      </c>
      <c r="B14033" s="8" t="e">
        <f t="shared" si="242"/>
        <v>#N/A</v>
      </c>
      <c r="C14033" s="9" t="str">
        <f t="shared" ref="C14033:C14096" si="243">IF(H14033="",F14033,H14033)</f>
        <v>(d) project #2852</v>
      </c>
      <c r="D14033" s="8">
        <v>115</v>
      </c>
      <c r="E14033" s="8" t="s">
        <v>26792</v>
      </c>
      <c r="F14033" s="10" t="s">
        <v>26799</v>
      </c>
      <c r="G14033" s="8"/>
      <c r="H14033" s="8"/>
      <c r="I14033" s="8"/>
      <c r="J14033" s="8"/>
      <c r="K14033" s="8" t="s">
        <v>33821</v>
      </c>
    </row>
    <row r="14034" spans="1:11" x14ac:dyDescent="0.2">
      <c r="A14034" s="8">
        <f>IF(IFERROR((MATCH(G14034,$G$1:$G$12712,0)),0),INDEX($A$1:$A$12712,MATCH(G14034,$G$1:$G$12712,0)),MAX($A$2:$A14033)+1)</f>
        <v>2121</v>
      </c>
      <c r="B14034" s="8">
        <f t="shared" si="242"/>
        <v>2121</v>
      </c>
      <c r="C14034" s="9" t="str">
        <f t="shared" si="243"/>
        <v>Nine Mile Point Nuclear Station</v>
      </c>
      <c r="D14034" s="8">
        <v>115</v>
      </c>
      <c r="E14034" s="8" t="s">
        <v>26792</v>
      </c>
      <c r="F14034" s="10" t="s">
        <v>26800</v>
      </c>
      <c r="G14034" s="8">
        <v>2589</v>
      </c>
      <c r="H14034" s="8" t="s">
        <v>16853</v>
      </c>
      <c r="I14034" s="8" t="s">
        <v>1804</v>
      </c>
      <c r="J14034" s="8">
        <v>55951</v>
      </c>
      <c r="K14034" s="8" t="s">
        <v>33821</v>
      </c>
    </row>
    <row r="14035" spans="1:11" x14ac:dyDescent="0.2">
      <c r="A14035" s="8">
        <f>IF(IFERROR((MATCH(G14035,$G$1:$G$12712,0)),0),INDEX($A$1:$A$12712,MATCH(G14035,$G$1:$G$12712,0)),MAX($A$2:$A14034)+1)</f>
        <v>11345</v>
      </c>
      <c r="B14035" s="8" t="e">
        <f t="shared" si="242"/>
        <v>#N/A</v>
      </c>
      <c r="C14035" s="9" t="str">
        <f t="shared" si="243"/>
        <v>allen e. kintigh</v>
      </c>
      <c r="D14035" s="8">
        <v>115</v>
      </c>
      <c r="E14035" s="8" t="s">
        <v>26792</v>
      </c>
      <c r="F14035" s="10" t="s">
        <v>26801</v>
      </c>
      <c r="G14035" s="8"/>
      <c r="H14035" s="8"/>
      <c r="I14035" s="8"/>
      <c r="J14035" s="8"/>
      <c r="K14035" s="8" t="s">
        <v>33821</v>
      </c>
    </row>
    <row r="14036" spans="1:11" x14ac:dyDescent="0.2">
      <c r="A14036" s="8">
        <f>IF(IFERROR((MATCH(G14036,$G$1:$G$12712,0)),0),INDEX($A$1:$A$12712,MATCH(G14036,$G$1:$G$12712,0)),MAX($A$2:$A14035)+1)</f>
        <v>691</v>
      </c>
      <c r="B14036" s="8">
        <f t="shared" si="242"/>
        <v>691</v>
      </c>
      <c r="C14036" s="9" t="str">
        <f t="shared" si="243"/>
        <v>Cadyville</v>
      </c>
      <c r="D14036" s="8">
        <v>115</v>
      </c>
      <c r="E14036" s="8" t="s">
        <v>26792</v>
      </c>
      <c r="F14036" s="10" t="s">
        <v>26802</v>
      </c>
      <c r="G14036" s="8">
        <v>2522</v>
      </c>
      <c r="H14036" s="8" t="s">
        <v>14648</v>
      </c>
      <c r="I14036" s="8" t="s">
        <v>283</v>
      </c>
      <c r="J14036" s="8">
        <v>13511</v>
      </c>
      <c r="K14036" s="8" t="s">
        <v>33821</v>
      </c>
    </row>
    <row r="14037" spans="1:11" x14ac:dyDescent="0.2">
      <c r="A14037" s="8">
        <f>IF(IFERROR((MATCH(G14037,$G$1:$G$12712,0)),0),INDEX($A$1:$A$12712,MATCH(G14037,$G$1:$G$12712,0)),MAX($A$2:$A14036)+1)</f>
        <v>11346</v>
      </c>
      <c r="B14037" s="8" t="e">
        <f t="shared" si="242"/>
        <v>#N/A</v>
      </c>
      <c r="C14037" s="9" t="str">
        <f t="shared" si="243"/>
        <v>goudey</v>
      </c>
      <c r="D14037" s="8">
        <v>115</v>
      </c>
      <c r="E14037" s="8" t="s">
        <v>26792</v>
      </c>
      <c r="F14037" s="10" t="s">
        <v>26803</v>
      </c>
      <c r="G14037" s="8"/>
      <c r="H14037" s="8"/>
      <c r="I14037" s="8"/>
      <c r="J14037" s="8"/>
      <c r="K14037" s="8" t="s">
        <v>33821</v>
      </c>
    </row>
    <row r="14038" spans="1:11" x14ac:dyDescent="0.2">
      <c r="A14038" s="8">
        <f>IF(IFERROR((MATCH(G14038,$G$1:$G$12712,0)),0),INDEX($A$1:$A$12712,MATCH(G14038,$G$1:$G$12712,0)),MAX($A$2:$A14037)+1)</f>
        <v>2080</v>
      </c>
      <c r="B14038" s="8">
        <f>IF(COUNTIF($G$1:$G$12712,G14038&gt;0),0,INDEX($A$1:$A$12712,MATCH(G14038,$G$1:$G$12712,0)))</f>
        <v>2080</v>
      </c>
      <c r="C14038" s="9" t="str">
        <f t="shared" si="243"/>
        <v>Greenidge Generation LLC</v>
      </c>
      <c r="D14038" s="8">
        <v>115</v>
      </c>
      <c r="E14038" s="8" t="s">
        <v>26792</v>
      </c>
      <c r="F14038" s="10" t="s">
        <v>26804</v>
      </c>
      <c r="G14038" s="8">
        <v>2527</v>
      </c>
      <c r="H14038" s="8" t="s">
        <v>16812</v>
      </c>
      <c r="I14038" s="8" t="s">
        <v>2045</v>
      </c>
      <c r="J14038" s="8">
        <v>25</v>
      </c>
      <c r="K14038" s="8" t="s">
        <v>33821</v>
      </c>
    </row>
    <row r="14039" spans="1:11" x14ac:dyDescent="0.2">
      <c r="A14039" s="8">
        <f>IF(IFERROR((MATCH(G14039,$G$1:$G$12712,0)),0),INDEX($A$1:$A$12712,MATCH(G14039,$G$1:$G$12712,0)),MAX($A$2:$A14038)+1)</f>
        <v>11347</v>
      </c>
      <c r="B14039" s="8" t="e">
        <f t="shared" si="242"/>
        <v>#N/A</v>
      </c>
      <c r="C14039" s="9" t="str">
        <f t="shared" si="243"/>
        <v>aes hickling</v>
      </c>
      <c r="D14039" s="8">
        <v>115</v>
      </c>
      <c r="E14039" s="8" t="s">
        <v>26792</v>
      </c>
      <c r="F14039" s="10" t="s">
        <v>26806</v>
      </c>
      <c r="G14039" s="8">
        <v>2529</v>
      </c>
      <c r="H14039" s="8" t="s">
        <v>26805</v>
      </c>
      <c r="I14039" s="8">
        <v>0</v>
      </c>
      <c r="J14039" s="8">
        <v>0</v>
      </c>
      <c r="K14039" s="8" t="s">
        <v>33821</v>
      </c>
    </row>
    <row r="14040" spans="1:11" x14ac:dyDescent="0.2">
      <c r="A14040" s="8">
        <f>IF(IFERROR((MATCH(G14040,$G$1:$G$12712,0)),0),INDEX($A$1:$A$12712,MATCH(G14040,$G$1:$G$12712,0)),MAX($A$2:$A14039)+1)</f>
        <v>2254</v>
      </c>
      <c r="B14040" s="8">
        <f t="shared" si="242"/>
        <v>2254</v>
      </c>
      <c r="C14040" s="9" t="str">
        <f t="shared" si="243"/>
        <v>Homer City Generating Station</v>
      </c>
      <c r="D14040" s="8">
        <v>115</v>
      </c>
      <c r="E14040" s="8" t="s">
        <v>26792</v>
      </c>
      <c r="F14040" s="10" t="s">
        <v>26807</v>
      </c>
      <c r="G14040" s="8">
        <v>3122</v>
      </c>
      <c r="H14040" s="8" t="s">
        <v>16987</v>
      </c>
      <c r="I14040" s="8" t="s">
        <v>2790</v>
      </c>
      <c r="J14040" s="8">
        <v>58615</v>
      </c>
      <c r="K14040" s="8" t="s">
        <v>33821</v>
      </c>
    </row>
    <row r="14041" spans="1:11" x14ac:dyDescent="0.2">
      <c r="A14041" s="8">
        <f>IF(IFERROR((MATCH(G14041,$G$1:$G$12712,0)),0),INDEX($A$1:$A$12712,MATCH(G14041,$G$1:$G$12712,0)),MAX($A$2:$A14040)+1)</f>
        <v>11348</v>
      </c>
      <c r="B14041" s="8" t="e">
        <f t="shared" si="242"/>
        <v>#N/A</v>
      </c>
      <c r="C14041" s="9" t="str">
        <f t="shared" si="243"/>
        <v>aes jennison</v>
      </c>
      <c r="D14041" s="8">
        <v>115</v>
      </c>
      <c r="E14041" s="8" t="s">
        <v>26792</v>
      </c>
      <c r="F14041" s="10" t="s">
        <v>26809</v>
      </c>
      <c r="G14041" s="8">
        <v>2531</v>
      </c>
      <c r="H14041" s="8" t="s">
        <v>26808</v>
      </c>
      <c r="I14041" s="8">
        <v>0</v>
      </c>
      <c r="J14041" s="8">
        <v>0</v>
      </c>
      <c r="K14041" s="8" t="s">
        <v>33821</v>
      </c>
    </row>
    <row r="14042" spans="1:11" x14ac:dyDescent="0.2">
      <c r="A14042" s="8">
        <f>IF(IFERROR((MATCH(G14042,$G$1:$G$12712,0)),0),INDEX($A$1:$A$12712,MATCH(G14042,$G$1:$G$12712,0)),MAX($A$2:$A14041)+1)</f>
        <v>942</v>
      </c>
      <c r="B14042" s="8">
        <f t="shared" si="242"/>
        <v>942</v>
      </c>
      <c r="C14042" s="9" t="str">
        <f t="shared" si="243"/>
        <v>Kent Falls</v>
      </c>
      <c r="D14042" s="8">
        <v>115</v>
      </c>
      <c r="E14042" s="8" t="s">
        <v>26792</v>
      </c>
      <c r="F14042" s="10" t="s">
        <v>26810</v>
      </c>
      <c r="G14042" s="8">
        <v>2532</v>
      </c>
      <c r="H14042" s="8" t="s">
        <v>15079</v>
      </c>
      <c r="I14042" s="8" t="s">
        <v>283</v>
      </c>
      <c r="J14042" s="8">
        <v>13511</v>
      </c>
      <c r="K14042" s="8" t="s">
        <v>33821</v>
      </c>
    </row>
    <row r="14043" spans="1:11" x14ac:dyDescent="0.2">
      <c r="A14043" s="8">
        <f>IF(IFERROR((MATCH(G14043,$G$1:$G$12712,0)),0),INDEX($A$1:$A$12712,MATCH(G14043,$G$1:$G$12712,0)),MAX($A$2:$A14042)+1)</f>
        <v>8037</v>
      </c>
      <c r="B14043" s="8">
        <f t="shared" si="242"/>
        <v>8037</v>
      </c>
      <c r="C14043" s="9" t="str">
        <f t="shared" si="243"/>
        <v>Keuka</v>
      </c>
      <c r="D14043" s="8">
        <v>115</v>
      </c>
      <c r="E14043" s="8" t="s">
        <v>26792</v>
      </c>
      <c r="F14043" s="10" t="s">
        <v>26811</v>
      </c>
      <c r="G14043" s="8">
        <v>2533</v>
      </c>
      <c r="H14043" s="8" t="s">
        <v>22248</v>
      </c>
      <c r="I14043" s="8" t="s">
        <v>283</v>
      </c>
      <c r="J14043" s="8">
        <v>13511</v>
      </c>
      <c r="K14043" s="8" t="s">
        <v>33821</v>
      </c>
    </row>
    <row r="14044" spans="1:11" x14ac:dyDescent="0.2">
      <c r="A14044" s="8">
        <f>IF(IFERROR((MATCH(G14044,$G$1:$G$12712,0)),0),INDEX($A$1:$A$12712,MATCH(G14044,$G$1:$G$12712,0)),MAX($A$2:$A14043)+1)</f>
        <v>774</v>
      </c>
      <c r="B14044" s="8">
        <f t="shared" si="242"/>
        <v>774</v>
      </c>
      <c r="C14044" s="9" t="str">
        <f t="shared" si="243"/>
        <v>Mill C</v>
      </c>
      <c r="D14044" s="8">
        <v>115</v>
      </c>
      <c r="E14044" s="8" t="s">
        <v>26792</v>
      </c>
      <c r="F14044" s="10" t="s">
        <v>26812</v>
      </c>
      <c r="G14044" s="8">
        <v>6486</v>
      </c>
      <c r="H14044" s="8" t="s">
        <v>14800</v>
      </c>
      <c r="I14044" s="8" t="s">
        <v>283</v>
      </c>
      <c r="J14044" s="8">
        <v>13511</v>
      </c>
      <c r="K14044" s="8" t="s">
        <v>33821</v>
      </c>
    </row>
    <row r="14045" spans="1:11" x14ac:dyDescent="0.2">
      <c r="A14045" s="8">
        <f>IF(IFERROR((MATCH(G14045,$G$1:$G$12712,0)),0),INDEX($A$1:$A$12712,MATCH(G14045,$G$1:$G$12712,0)),MAX($A$2:$A14044)+1)</f>
        <v>774</v>
      </c>
      <c r="B14045" s="8">
        <f t="shared" si="242"/>
        <v>774</v>
      </c>
      <c r="C14045" s="9" t="str">
        <f t="shared" si="243"/>
        <v>Mill C</v>
      </c>
      <c r="D14045" s="8">
        <v>115</v>
      </c>
      <c r="E14045" s="8" t="s">
        <v>26792</v>
      </c>
      <c r="F14045" s="10" t="s">
        <v>26813</v>
      </c>
      <c r="G14045" s="8">
        <v>6486</v>
      </c>
      <c r="H14045" s="8" t="s">
        <v>14800</v>
      </c>
      <c r="I14045" s="8" t="s">
        <v>283</v>
      </c>
      <c r="J14045" s="8">
        <v>13511</v>
      </c>
      <c r="K14045" s="8" t="s">
        <v>33821</v>
      </c>
    </row>
    <row r="14046" spans="1:11" x14ac:dyDescent="0.2">
      <c r="A14046" s="8">
        <f>IF(IFERROR((MATCH(G14046,$G$1:$G$12712,0)),0),INDEX($A$1:$A$12712,MATCH(G14046,$G$1:$G$12712,0)),MAX($A$2:$A14045)+1)</f>
        <v>11349</v>
      </c>
      <c r="B14046" s="8" t="e">
        <f t="shared" si="242"/>
        <v>#N/A</v>
      </c>
      <c r="C14046" s="9" t="str">
        <f t="shared" si="243"/>
        <v>milliken</v>
      </c>
      <c r="D14046" s="8">
        <v>115</v>
      </c>
      <c r="E14046" s="8" t="s">
        <v>26792</v>
      </c>
      <c r="F14046" s="10" t="s">
        <v>26814</v>
      </c>
      <c r="G14046" s="8"/>
      <c r="H14046" s="8"/>
      <c r="I14046" s="8"/>
      <c r="J14046" s="8"/>
      <c r="K14046" s="8" t="s">
        <v>33821</v>
      </c>
    </row>
    <row r="14047" spans="1:11" x14ac:dyDescent="0.2">
      <c r="A14047" s="8">
        <f>IF(IFERROR((MATCH(G14047,$G$1:$G$12712,0)),0),INDEX($A$1:$A$12712,MATCH(G14047,$G$1:$G$12712,0)),MAX($A$2:$A14046)+1)</f>
        <v>2121</v>
      </c>
      <c r="B14047" s="8">
        <f t="shared" si="242"/>
        <v>2121</v>
      </c>
      <c r="C14047" s="9" t="str">
        <f t="shared" si="243"/>
        <v>Nine Mile Point Nuclear Station</v>
      </c>
      <c r="D14047" s="8">
        <v>115</v>
      </c>
      <c r="E14047" s="8" t="s">
        <v>26792</v>
      </c>
      <c r="F14047" s="10" t="s">
        <v>26815</v>
      </c>
      <c r="G14047" s="8">
        <v>2589</v>
      </c>
      <c r="H14047" s="8" t="s">
        <v>16853</v>
      </c>
      <c r="I14047" s="8" t="s">
        <v>1804</v>
      </c>
      <c r="J14047" s="8">
        <v>55951</v>
      </c>
      <c r="K14047" s="8" t="s">
        <v>33821</v>
      </c>
    </row>
    <row r="14048" spans="1:11" x14ac:dyDescent="0.2">
      <c r="A14048" s="8">
        <f>IF(IFERROR((MATCH(G14048,$G$1:$G$12712,0)),0),INDEX($A$1:$A$12712,MATCH(G14048,$G$1:$G$12712,0)),MAX($A$2:$A14047)+1)</f>
        <v>2130</v>
      </c>
      <c r="B14048" s="8">
        <f t="shared" si="242"/>
        <v>2130</v>
      </c>
      <c r="C14048" s="9" t="str">
        <f t="shared" si="243"/>
        <v>Rainbow Falls Auscble</v>
      </c>
      <c r="D14048" s="8">
        <v>115</v>
      </c>
      <c r="E14048" s="8" t="s">
        <v>26792</v>
      </c>
      <c r="F14048" s="10" t="s">
        <v>26816</v>
      </c>
      <c r="G14048" s="8">
        <v>6526</v>
      </c>
      <c r="H14048" s="8" t="s">
        <v>17378</v>
      </c>
      <c r="I14048" s="8" t="s">
        <v>283</v>
      </c>
      <c r="J14048" s="8">
        <v>13511</v>
      </c>
      <c r="K14048" s="8" t="s">
        <v>33821</v>
      </c>
    </row>
    <row r="14049" spans="1:11" x14ac:dyDescent="0.2">
      <c r="A14049" s="8">
        <f>IF(IFERROR((MATCH(G14049,$G$1:$G$12712,0)),0),INDEX($A$1:$A$12712,MATCH(G14049,$G$1:$G$12712,0)),MAX($A$2:$A14048)+1)</f>
        <v>2130</v>
      </c>
      <c r="B14049" s="8">
        <f t="shared" si="242"/>
        <v>2130</v>
      </c>
      <c r="C14049" s="9" t="str">
        <f t="shared" si="243"/>
        <v>Rainbow Falls Hydro</v>
      </c>
      <c r="D14049" s="8">
        <v>115</v>
      </c>
      <c r="E14049" s="8" t="s">
        <v>26792</v>
      </c>
      <c r="F14049" s="10" t="s">
        <v>26816</v>
      </c>
      <c r="G14049" s="8">
        <v>2600</v>
      </c>
      <c r="H14049" s="8" t="s">
        <v>16862</v>
      </c>
      <c r="I14049" s="8" t="s">
        <v>1764</v>
      </c>
      <c r="J14049" s="8">
        <v>5914</v>
      </c>
      <c r="K14049" s="8" t="s">
        <v>33821</v>
      </c>
    </row>
    <row r="14050" spans="1:11" x14ac:dyDescent="0.2">
      <c r="A14050" s="8">
        <f>IF(IFERROR((MATCH(G14050,$G$1:$G$12712,0)),0),INDEX($A$1:$A$12712,MATCH(G14050,$G$1:$G$12712,0)),MAX($A$2:$A14049)+1)</f>
        <v>11350</v>
      </c>
      <c r="B14050" s="8" t="e">
        <f t="shared" si="242"/>
        <v>#N/A</v>
      </c>
      <c r="C14050" s="9" t="str">
        <f t="shared" si="243"/>
        <v>seneca falls hydroelectric project</v>
      </c>
      <c r="D14050" s="8">
        <v>115</v>
      </c>
      <c r="E14050" s="8" t="s">
        <v>26792</v>
      </c>
      <c r="F14050" s="10" t="s">
        <v>26818</v>
      </c>
      <c r="G14050" s="8">
        <v>61641</v>
      </c>
      <c r="H14050" s="8" t="s">
        <v>26817</v>
      </c>
      <c r="I14050" s="8">
        <v>0</v>
      </c>
      <c r="J14050" s="8">
        <v>0</v>
      </c>
      <c r="K14050" s="8" t="s">
        <v>33821</v>
      </c>
    </row>
    <row r="14051" spans="1:11" x14ac:dyDescent="0.2">
      <c r="A14051" s="8">
        <f>IF(IFERROR((MATCH(G14051,$G$1:$G$12712,0)),0),INDEX($A$1:$A$12712,MATCH(G14051,$G$1:$G$12712,0)),MAX($A$2:$A14050)+1)</f>
        <v>11351</v>
      </c>
      <c r="B14051" s="8" t="e">
        <f t="shared" si="242"/>
        <v>#N/A</v>
      </c>
      <c r="C14051" s="9" t="str">
        <f t="shared" si="243"/>
        <v>waterloo hydroelectric project</v>
      </c>
      <c r="D14051" s="8">
        <v>115</v>
      </c>
      <c r="E14051" s="8" t="s">
        <v>26792</v>
      </c>
      <c r="F14051" s="10" t="s">
        <v>26820</v>
      </c>
      <c r="G14051" s="8">
        <v>61642</v>
      </c>
      <c r="H14051" s="8" t="s">
        <v>26819</v>
      </c>
      <c r="I14051" s="8">
        <v>0</v>
      </c>
      <c r="J14051" s="8">
        <v>0</v>
      </c>
      <c r="K14051" s="8" t="s">
        <v>33821</v>
      </c>
    </row>
    <row r="14052" spans="1:11" x14ac:dyDescent="0.2">
      <c r="A14052" s="8">
        <f>IF(IFERROR((MATCH(G14052,$G$1:$G$12712,0)),0),INDEX($A$1:$A$12712,MATCH(G14052,$G$1:$G$12712,0)),MAX($A$2:$A14051)+1)</f>
        <v>11352</v>
      </c>
      <c r="B14052" s="8" t="e">
        <f t="shared" si="242"/>
        <v>#N/A</v>
      </c>
      <c r="C14052" s="9" t="str">
        <f t="shared" si="243"/>
        <v>--eldred #5</v>
      </c>
      <c r="D14052" s="8">
        <v>116</v>
      </c>
      <c r="E14052" s="8" t="s">
        <v>26822</v>
      </c>
      <c r="F14052" s="10" t="s">
        <v>26821</v>
      </c>
      <c r="G14052" s="8"/>
      <c r="H14052" s="8"/>
      <c r="I14052" s="8"/>
      <c r="J14052" s="8"/>
      <c r="K14052" s="8" t="s">
        <v>33821</v>
      </c>
    </row>
    <row r="14053" spans="1:11" x14ac:dyDescent="0.2">
      <c r="A14053" s="8">
        <f>A14052</f>
        <v>11352</v>
      </c>
      <c r="B14053" s="8" t="e">
        <f t="shared" si="242"/>
        <v>#N/A</v>
      </c>
      <c r="C14053" s="9" t="str">
        <f t="shared" si="243"/>
        <v>--eldred #6</v>
      </c>
      <c r="D14053" s="8">
        <v>116</v>
      </c>
      <c r="E14053" s="8" t="s">
        <v>26822</v>
      </c>
      <c r="F14053" s="10" t="s">
        <v>26823</v>
      </c>
      <c r="G14053" s="8"/>
      <c r="H14053" s="8"/>
      <c r="I14053" s="8"/>
      <c r="J14053" s="8"/>
      <c r="K14053" s="8" t="s">
        <v>33821</v>
      </c>
    </row>
    <row r="14054" spans="1:11" x14ac:dyDescent="0.2">
      <c r="A14054" s="8">
        <f>A14052</f>
        <v>11352</v>
      </c>
      <c r="B14054" s="8" t="e">
        <f t="shared" si="242"/>
        <v>#N/A</v>
      </c>
      <c r="C14054" s="9" t="str">
        <f t="shared" si="243"/>
        <v>--eldred #7</v>
      </c>
      <c r="D14054" s="8">
        <v>116</v>
      </c>
      <c r="E14054" s="8" t="s">
        <v>26822</v>
      </c>
      <c r="F14054" s="10" t="s">
        <v>26824</v>
      </c>
      <c r="G14054" s="8"/>
      <c r="H14054" s="8"/>
      <c r="I14054" s="8"/>
      <c r="J14054" s="8"/>
      <c r="K14054" s="8" t="s">
        <v>33821</v>
      </c>
    </row>
    <row r="14055" spans="1:11" x14ac:dyDescent="0.2">
      <c r="A14055" s="8">
        <f>IF(IFERROR((MATCH(G14055,$G$1:$G$12712,0)),0),INDEX($A$1:$A$12712,MATCH(G14055,$G$1:$G$12712,0)),MAX($A$2:$A14054)+1)</f>
        <v>11353</v>
      </c>
      <c r="B14055" s="8" t="e">
        <f t="shared" si="242"/>
        <v>#N/A</v>
      </c>
      <c r="C14055" s="9" t="str">
        <f t="shared" si="243"/>
        <v>--jepson #1</v>
      </c>
      <c r="D14055" s="8">
        <v>116</v>
      </c>
      <c r="E14055" s="8" t="s">
        <v>26822</v>
      </c>
      <c r="F14055" s="10" t="s">
        <v>26825</v>
      </c>
      <c r="G14055" s="8"/>
      <c r="H14055" s="8"/>
      <c r="I14055" s="8"/>
      <c r="J14055" s="8"/>
      <c r="K14055" s="8" t="s">
        <v>33821</v>
      </c>
    </row>
    <row r="14056" spans="1:11" x14ac:dyDescent="0.2">
      <c r="A14056" s="8">
        <f>A14055</f>
        <v>11353</v>
      </c>
      <c r="B14056" s="8" t="e">
        <f t="shared" si="242"/>
        <v>#N/A</v>
      </c>
      <c r="C14056" s="9" t="str">
        <f t="shared" si="243"/>
        <v>--jepson #2</v>
      </c>
      <c r="D14056" s="8">
        <v>116</v>
      </c>
      <c r="E14056" s="8" t="s">
        <v>26822</v>
      </c>
      <c r="F14056" s="10" t="s">
        <v>26826</v>
      </c>
      <c r="G14056" s="8"/>
      <c r="H14056" s="8"/>
      <c r="I14056" s="8"/>
      <c r="J14056" s="8"/>
      <c r="K14056" s="8" t="s">
        <v>33821</v>
      </c>
    </row>
    <row r="14057" spans="1:11" x14ac:dyDescent="0.2">
      <c r="A14057" s="8">
        <f>A14055</f>
        <v>11353</v>
      </c>
      <c r="B14057" s="8" t="e">
        <f t="shared" si="242"/>
        <v>#N/A</v>
      </c>
      <c r="C14057" s="9" t="str">
        <f t="shared" si="243"/>
        <v>--jepson #3</v>
      </c>
      <c r="D14057" s="8">
        <v>116</v>
      </c>
      <c r="E14057" s="8" t="s">
        <v>26822</v>
      </c>
      <c r="F14057" s="10" t="s">
        <v>26827</v>
      </c>
      <c r="G14057" s="8"/>
      <c r="H14057" s="8"/>
      <c r="I14057" s="8"/>
      <c r="J14057" s="8"/>
      <c r="K14057" s="8" t="s">
        <v>33821</v>
      </c>
    </row>
    <row r="14058" spans="1:11" x14ac:dyDescent="0.2">
      <c r="A14058" s="8">
        <f>A14055</f>
        <v>11353</v>
      </c>
      <c r="B14058" s="8" t="e">
        <f t="shared" si="242"/>
        <v>#N/A</v>
      </c>
      <c r="C14058" s="9" t="str">
        <f t="shared" si="243"/>
        <v>--jepson #4</v>
      </c>
      <c r="D14058" s="8">
        <v>116</v>
      </c>
      <c r="E14058" s="8" t="s">
        <v>26822</v>
      </c>
      <c r="F14058" s="10" t="s">
        <v>26828</v>
      </c>
      <c r="G14058" s="8"/>
      <c r="H14058" s="8"/>
      <c r="I14058" s="8"/>
      <c r="J14058" s="8"/>
      <c r="K14058" s="8" t="s">
        <v>33821</v>
      </c>
    </row>
    <row r="14059" spans="1:11" x14ac:dyDescent="0.2">
      <c r="A14059" s="8">
        <f>IF(IFERROR((MATCH(G14059,$G$1:$G$12712,0)),0),INDEX($A$1:$A$12712,MATCH(G14059,$G$1:$G$12712,0)),MAX($A$2:$A14058)+1)</f>
        <v>11354</v>
      </c>
      <c r="B14059" s="8" t="e">
        <f t="shared" si="242"/>
        <v>#N/A</v>
      </c>
      <c r="C14059" s="9" t="str">
        <f t="shared" si="243"/>
        <v>diesal</v>
      </c>
      <c r="D14059" s="8">
        <v>116</v>
      </c>
      <c r="E14059" s="8" t="s">
        <v>26822</v>
      </c>
      <c r="F14059" s="10" t="s">
        <v>26829</v>
      </c>
      <c r="G14059" s="8"/>
      <c r="H14059" s="8"/>
      <c r="I14059" s="8"/>
      <c r="J14059" s="8"/>
      <c r="K14059" s="8" t="s">
        <v>33821</v>
      </c>
    </row>
    <row r="14060" spans="1:11" x14ac:dyDescent="0.2">
      <c r="A14060" s="8">
        <f>A14052</f>
        <v>11352</v>
      </c>
      <c r="B14060" s="8" t="e">
        <f t="shared" si="242"/>
        <v>#N/A</v>
      </c>
      <c r="C14060" s="9" t="str">
        <f t="shared" si="243"/>
        <v>eldred #5</v>
      </c>
      <c r="D14060" s="8">
        <v>116</v>
      </c>
      <c r="E14060" s="8" t="s">
        <v>26822</v>
      </c>
      <c r="F14060" s="10" t="s">
        <v>26830</v>
      </c>
      <c r="G14060" s="8"/>
      <c r="H14060" s="8"/>
      <c r="I14060" s="8"/>
      <c r="J14060" s="8"/>
      <c r="K14060" s="8" t="s">
        <v>33821</v>
      </c>
    </row>
    <row r="14061" spans="1:11" x14ac:dyDescent="0.2">
      <c r="A14061" s="8">
        <f>A14052</f>
        <v>11352</v>
      </c>
      <c r="B14061" s="8" t="e">
        <f t="shared" si="242"/>
        <v>#N/A</v>
      </c>
      <c r="C14061" s="9" t="str">
        <f t="shared" si="243"/>
        <v>eldred #6</v>
      </c>
      <c r="D14061" s="8">
        <v>116</v>
      </c>
      <c r="E14061" s="8" t="s">
        <v>26822</v>
      </c>
      <c r="F14061" s="10" t="s">
        <v>26831</v>
      </c>
      <c r="G14061" s="8"/>
      <c r="H14061" s="8"/>
      <c r="I14061" s="8"/>
      <c r="J14061" s="8"/>
      <c r="K14061" s="8" t="s">
        <v>33821</v>
      </c>
    </row>
    <row r="14062" spans="1:11" x14ac:dyDescent="0.2">
      <c r="A14062" s="8">
        <f>A14052</f>
        <v>11352</v>
      </c>
      <c r="B14062" s="8" t="e">
        <f t="shared" si="242"/>
        <v>#N/A</v>
      </c>
      <c r="C14062" s="9" t="str">
        <f t="shared" si="243"/>
        <v>eldred #7</v>
      </c>
      <c r="D14062" s="8">
        <v>116</v>
      </c>
      <c r="E14062" s="8" t="s">
        <v>26822</v>
      </c>
      <c r="F14062" s="10" t="s">
        <v>26832</v>
      </c>
      <c r="G14062" s="8"/>
      <c r="H14062" s="8"/>
      <c r="I14062" s="8"/>
      <c r="J14062" s="8"/>
      <c r="K14062" s="8" t="s">
        <v>33821</v>
      </c>
    </row>
    <row r="14063" spans="1:11" x14ac:dyDescent="0.2">
      <c r="A14063" s="8">
        <f>A14055</f>
        <v>11353</v>
      </c>
      <c r="B14063" s="8" t="e">
        <f t="shared" si="242"/>
        <v>#N/A</v>
      </c>
      <c r="C14063" s="9" t="str">
        <f t="shared" si="243"/>
        <v>jepson #1</v>
      </c>
      <c r="D14063" s="8">
        <v>116</v>
      </c>
      <c r="E14063" s="8" t="s">
        <v>26822</v>
      </c>
      <c r="F14063" s="10" t="s">
        <v>26833</v>
      </c>
      <c r="G14063" s="8"/>
      <c r="H14063" s="8"/>
      <c r="I14063" s="8"/>
      <c r="J14063" s="8"/>
      <c r="K14063" s="8" t="s">
        <v>33821</v>
      </c>
    </row>
    <row r="14064" spans="1:11" x14ac:dyDescent="0.2">
      <c r="A14064" s="8">
        <f>A14056</f>
        <v>11353</v>
      </c>
      <c r="B14064" s="8" t="e">
        <f t="shared" si="242"/>
        <v>#N/A</v>
      </c>
      <c r="C14064" s="9" t="str">
        <f t="shared" si="243"/>
        <v>jepson #2</v>
      </c>
      <c r="D14064" s="8">
        <v>116</v>
      </c>
      <c r="E14064" s="8" t="s">
        <v>26822</v>
      </c>
      <c r="F14064" s="10" t="s">
        <v>26834</v>
      </c>
      <c r="G14064" s="8"/>
      <c r="H14064" s="8"/>
      <c r="I14064" s="8"/>
      <c r="J14064" s="8"/>
      <c r="K14064" s="8" t="s">
        <v>33821</v>
      </c>
    </row>
    <row r="14065" spans="1:11" x14ac:dyDescent="0.2">
      <c r="A14065" s="8">
        <f>A14057</f>
        <v>11353</v>
      </c>
      <c r="B14065" s="8" t="e">
        <f t="shared" si="242"/>
        <v>#N/A</v>
      </c>
      <c r="C14065" s="9" t="str">
        <f t="shared" si="243"/>
        <v>jepson #3</v>
      </c>
      <c r="D14065" s="8">
        <v>116</v>
      </c>
      <c r="E14065" s="8" t="s">
        <v>26822</v>
      </c>
      <c r="F14065" s="10" t="s">
        <v>26835</v>
      </c>
      <c r="G14065" s="8"/>
      <c r="H14065" s="8"/>
      <c r="I14065" s="8"/>
      <c r="J14065" s="8"/>
      <c r="K14065" s="8" t="s">
        <v>33821</v>
      </c>
    </row>
    <row r="14066" spans="1:11" x14ac:dyDescent="0.2">
      <c r="A14066" s="8">
        <f>A14058</f>
        <v>11353</v>
      </c>
      <c r="B14066" s="8" t="e">
        <f t="shared" ref="B14066:B14129" si="244">IF(COUNTIF($G$1:$G$12712,G14066&gt;0),0,INDEX($A$1:$A$12712,MATCH(G14066,$G$1:$G$12712,0)))</f>
        <v>#N/A</v>
      </c>
      <c r="C14066" s="9" t="str">
        <f t="shared" si="243"/>
        <v>jepson #4</v>
      </c>
      <c r="D14066" s="8">
        <v>116</v>
      </c>
      <c r="E14066" s="8" t="s">
        <v>26822</v>
      </c>
      <c r="F14066" s="10" t="s">
        <v>26836</v>
      </c>
      <c r="G14066" s="8"/>
      <c r="H14066" s="8"/>
      <c r="I14066" s="8"/>
      <c r="J14066" s="8"/>
      <c r="K14066" s="8" t="s">
        <v>33821</v>
      </c>
    </row>
    <row r="14067" spans="1:11" x14ac:dyDescent="0.2">
      <c r="A14067" s="8">
        <f>IF(IFERROR((MATCH(G14067,$G$1:$G$12712,0)),0),INDEX($A$1:$A$12712,MATCH(G14067,$G$1:$G$12712,0)),MAX($A$2:$A14066)+1)</f>
        <v>652</v>
      </c>
      <c r="B14067" s="8">
        <f t="shared" si="244"/>
        <v>652</v>
      </c>
      <c r="C14067" s="9" t="str">
        <f t="shared" si="243"/>
        <v>William F Wyman</v>
      </c>
      <c r="D14067" s="8">
        <v>116</v>
      </c>
      <c r="E14067" s="8" t="s">
        <v>26822</v>
      </c>
      <c r="F14067" s="10" t="s">
        <v>26837</v>
      </c>
      <c r="G14067" s="8">
        <v>1507</v>
      </c>
      <c r="H14067" s="8" t="s">
        <v>14571</v>
      </c>
      <c r="I14067" s="8" t="s">
        <v>1912</v>
      </c>
      <c r="J14067" s="8">
        <v>31719</v>
      </c>
      <c r="K14067" s="8" t="s">
        <v>33821</v>
      </c>
    </row>
    <row r="14068" spans="1:11" x14ac:dyDescent="0.2">
      <c r="A14068" s="8">
        <f>IF(IFERROR((MATCH(G14068,$G$1:$G$12712,0)),0),INDEX($A$1:$A$12712,MATCH(G14068,$G$1:$G$12712,0)),MAX($A$2:$A14067)+1)</f>
        <v>652</v>
      </c>
      <c r="B14068" s="8">
        <f t="shared" si="244"/>
        <v>652</v>
      </c>
      <c r="C14068" s="9" t="str">
        <f t="shared" si="243"/>
        <v>William F Wyman</v>
      </c>
      <c r="D14068" s="8">
        <v>116</v>
      </c>
      <c r="E14068" s="8" t="s">
        <v>26822</v>
      </c>
      <c r="F14068" s="10" t="s">
        <v>26574</v>
      </c>
      <c r="G14068" s="8">
        <v>1507</v>
      </c>
      <c r="H14068" s="8" t="s">
        <v>14571</v>
      </c>
      <c r="I14068" s="8" t="s">
        <v>1912</v>
      </c>
      <c r="J14068" s="8">
        <v>31719</v>
      </c>
      <c r="K14068" s="8" t="s">
        <v>33821</v>
      </c>
    </row>
    <row r="14069" spans="1:11" x14ac:dyDescent="0.2">
      <c r="A14069" s="8">
        <f>IF(IFERROR((MATCH(G14069,$G$1:$G$12712,0)),0),INDEX($A$1:$A$12712,MATCH(G14069,$G$1:$G$12712,0)),MAX($A$2:$A14068)+1)</f>
        <v>652</v>
      </c>
      <c r="B14069" s="8">
        <f t="shared" si="244"/>
        <v>652</v>
      </c>
      <c r="C14069" s="9" t="str">
        <f t="shared" si="243"/>
        <v>William F Wyman</v>
      </c>
      <c r="D14069" s="8">
        <v>116</v>
      </c>
      <c r="E14069" s="8" t="s">
        <v>26822</v>
      </c>
      <c r="F14069" s="10" t="s">
        <v>26189</v>
      </c>
      <c r="G14069" s="8">
        <v>1507</v>
      </c>
      <c r="H14069" s="8" t="s">
        <v>14571</v>
      </c>
      <c r="I14069" s="8" t="s">
        <v>1912</v>
      </c>
      <c r="J14069" s="8">
        <v>31719</v>
      </c>
      <c r="K14069" s="8" t="s">
        <v>33821</v>
      </c>
    </row>
    <row r="14070" spans="1:11" x14ac:dyDescent="0.2">
      <c r="A14070" s="8">
        <f>IF(IFERROR((MATCH(G14070,$G$1:$G$12712,0)),0),INDEX($A$1:$A$12712,MATCH(G14070,$G$1:$G$12712,0)),MAX($A$2:$A14069)+1)</f>
        <v>652</v>
      </c>
      <c r="B14070" s="8">
        <f t="shared" si="244"/>
        <v>652</v>
      </c>
      <c r="C14070" s="9" t="str">
        <f t="shared" si="243"/>
        <v>William F Wyman</v>
      </c>
      <c r="D14070" s="8">
        <v>116</v>
      </c>
      <c r="E14070" s="8" t="s">
        <v>26822</v>
      </c>
      <c r="F14070" s="10" t="s">
        <v>26695</v>
      </c>
      <c r="G14070" s="8">
        <v>1507</v>
      </c>
      <c r="H14070" s="8" t="s">
        <v>14571</v>
      </c>
      <c r="I14070" s="8" t="s">
        <v>1912</v>
      </c>
      <c r="J14070" s="8">
        <v>31719</v>
      </c>
      <c r="K14070" s="8" t="s">
        <v>33821</v>
      </c>
    </row>
    <row r="14071" spans="1:11" x14ac:dyDescent="0.2">
      <c r="A14071" s="8">
        <f>IF(IFERROR((MATCH(G14071,$G$1:$G$12712,0)),0),INDEX($A$1:$A$12712,MATCH(G14071,$G$1:$G$12712,0)),MAX($A$2:$A14070)+1)</f>
        <v>11355</v>
      </c>
      <c r="B14071" s="8" t="e">
        <f t="shared" si="244"/>
        <v>#N/A</v>
      </c>
      <c r="C14071" s="9" t="str">
        <f t="shared" si="243"/>
        <v>(project no. 4486) (leased)</v>
      </c>
      <c r="D14071" s="8">
        <v>117</v>
      </c>
      <c r="E14071" s="8" t="s">
        <v>26839</v>
      </c>
      <c r="F14071" s="10" t="s">
        <v>26838</v>
      </c>
      <c r="G14071" s="8"/>
      <c r="H14071" s="8"/>
      <c r="I14071" s="8"/>
      <c r="J14071" s="8"/>
      <c r="K14071" s="8" t="s">
        <v>33821</v>
      </c>
    </row>
    <row r="14072" spans="1:11" x14ac:dyDescent="0.2">
      <c r="A14072" s="8">
        <f>IF(IFERROR((MATCH(G14072,$G$1:$G$12712,0)),0),INDEX($A$1:$A$12712,MATCH(G14072,$G$1:$G$12712,0)),MAX($A$2:$A14071)+1)</f>
        <v>11356</v>
      </c>
      <c r="B14072" s="8" t="e">
        <f t="shared" si="244"/>
        <v>#N/A</v>
      </c>
      <c r="C14072" s="9" t="str">
        <f t="shared" si="243"/>
        <v>* albany diesel has been sold to pseg</v>
      </c>
      <c r="D14072" s="8">
        <v>117</v>
      </c>
      <c r="E14072" s="8" t="s">
        <v>26839</v>
      </c>
      <c r="F14072" s="10" t="s">
        <v>26840</v>
      </c>
      <c r="G14072" s="8"/>
      <c r="H14072" s="8"/>
      <c r="I14072" s="8"/>
      <c r="J14072" s="8"/>
      <c r="K14072" s="8" t="s">
        <v>33821</v>
      </c>
    </row>
    <row r="14073" spans="1:11" x14ac:dyDescent="0.2">
      <c r="A14073" s="8">
        <f>A10451</f>
        <v>8998</v>
      </c>
      <c r="B14073" s="8" t="e">
        <f t="shared" si="244"/>
        <v>#N/A</v>
      </c>
      <c r="C14073" s="9" t="str">
        <f t="shared" si="243"/>
        <v>albany</v>
      </c>
      <c r="D14073" s="8">
        <v>117</v>
      </c>
      <c r="E14073" s="8" t="s">
        <v>26839</v>
      </c>
      <c r="F14073" s="10" t="s">
        <v>26841</v>
      </c>
      <c r="G14073" s="8"/>
      <c r="H14073" s="8"/>
      <c r="I14073" s="8"/>
      <c r="J14073" s="8"/>
      <c r="K14073" s="8" t="s">
        <v>33821</v>
      </c>
    </row>
    <row r="14074" spans="1:11" x14ac:dyDescent="0.2">
      <c r="A14074" s="8">
        <f>A10451</f>
        <v>8998</v>
      </c>
      <c r="B14074" s="8" t="e">
        <f t="shared" si="244"/>
        <v>#N/A</v>
      </c>
      <c r="C14074" s="9" t="str">
        <f t="shared" si="243"/>
        <v>albany diesel</v>
      </c>
      <c r="D14074" s="8">
        <v>117</v>
      </c>
      <c r="E14074" s="8" t="s">
        <v>26839</v>
      </c>
      <c r="F14074" s="10" t="s">
        <v>26842</v>
      </c>
      <c r="G14074" s="8"/>
      <c r="H14074" s="8"/>
      <c r="I14074" s="8"/>
      <c r="J14074" s="8"/>
      <c r="K14074" s="8" t="s">
        <v>33821</v>
      </c>
    </row>
    <row r="14075" spans="1:11" x14ac:dyDescent="0.2">
      <c r="A14075" s="8">
        <f>A10451</f>
        <v>8998</v>
      </c>
      <c r="B14075" s="8" t="e">
        <f t="shared" si="244"/>
        <v>#N/A</v>
      </c>
      <c r="C14075" s="9" t="str">
        <f t="shared" si="243"/>
        <v>albany diesel *</v>
      </c>
      <c r="D14075" s="8">
        <v>117</v>
      </c>
      <c r="E14075" s="8" t="s">
        <v>26839</v>
      </c>
      <c r="F14075" s="10" t="s">
        <v>26843</v>
      </c>
      <c r="G14075" s="8"/>
      <c r="H14075" s="8"/>
      <c r="I14075" s="8"/>
      <c r="J14075" s="8"/>
      <c r="K14075" s="8" t="s">
        <v>33821</v>
      </c>
    </row>
    <row r="14076" spans="1:11" x14ac:dyDescent="0.2">
      <c r="A14076" s="8">
        <f>A10451</f>
        <v>8998</v>
      </c>
      <c r="B14076" s="8" t="e">
        <f t="shared" si="244"/>
        <v>#N/A</v>
      </c>
      <c r="C14076" s="9" t="str">
        <f t="shared" si="243"/>
        <v>albany steam hydro expense</v>
      </c>
      <c r="D14076" s="8">
        <v>117</v>
      </c>
      <c r="E14076" s="8" t="s">
        <v>26839</v>
      </c>
      <c r="F14076" s="10" t="s">
        <v>26844</v>
      </c>
      <c r="G14076" s="8"/>
      <c r="H14076" s="8"/>
      <c r="I14076" s="8"/>
      <c r="J14076" s="8"/>
      <c r="K14076" s="8" t="s">
        <v>33821</v>
      </c>
    </row>
    <row r="14077" spans="1:11" x14ac:dyDescent="0.2">
      <c r="A14077" s="8">
        <f>A10451</f>
        <v>8998</v>
      </c>
      <c r="B14077" s="8" t="e">
        <f t="shared" si="244"/>
        <v>#N/A</v>
      </c>
      <c r="C14077" s="9" t="str">
        <f t="shared" si="243"/>
        <v>albany-turbines</v>
      </c>
      <c r="D14077" s="8">
        <v>117</v>
      </c>
      <c r="E14077" s="8" t="s">
        <v>26839</v>
      </c>
      <c r="F14077" s="10" t="s">
        <v>26845</v>
      </c>
      <c r="G14077" s="8"/>
      <c r="H14077" s="8"/>
      <c r="I14077" s="8"/>
      <c r="J14077" s="8"/>
      <c r="K14077" s="8" t="s">
        <v>33821</v>
      </c>
    </row>
    <row r="14078" spans="1:11" x14ac:dyDescent="0.2">
      <c r="A14078" s="8">
        <f>IF(IFERROR((MATCH(G14078,$G$1:$G$12712,0)),0),INDEX($A$1:$A$12712,MATCH(G14078,$G$1:$G$12712,0)),MAX($A$2:$A14077)+1)</f>
        <v>2084</v>
      </c>
      <c r="B14078" s="8">
        <f t="shared" si="244"/>
        <v>2084</v>
      </c>
      <c r="C14078" s="9" t="str">
        <f t="shared" si="243"/>
        <v>Allens Falls</v>
      </c>
      <c r="D14078" s="8">
        <v>117</v>
      </c>
      <c r="E14078" s="8" t="s">
        <v>26839</v>
      </c>
      <c r="F14078" s="10" t="s">
        <v>26846</v>
      </c>
      <c r="G14078" s="8">
        <v>2540</v>
      </c>
      <c r="H14078" s="8" t="s">
        <v>16816</v>
      </c>
      <c r="I14078" s="8" t="s">
        <v>1764</v>
      </c>
      <c r="J14078" s="8">
        <v>5914</v>
      </c>
      <c r="K14078" s="8" t="s">
        <v>33821</v>
      </c>
    </row>
    <row r="14079" spans="1:11" x14ac:dyDescent="0.2">
      <c r="A14079" s="8">
        <f>IF(IFERROR((MATCH(G14079,$G$1:$G$12712,0)),0),INDEX($A$1:$A$12712,MATCH(G14079,$G$1:$G$12712,0)),MAX($A$2:$A14078)+1)</f>
        <v>2084</v>
      </c>
      <c r="B14079" s="8">
        <f t="shared" si="244"/>
        <v>2084</v>
      </c>
      <c r="C14079" s="9" t="str">
        <f t="shared" si="243"/>
        <v>Allens Falls</v>
      </c>
      <c r="D14079" s="8">
        <v>117</v>
      </c>
      <c r="E14079" s="8" t="s">
        <v>26839</v>
      </c>
      <c r="F14079" s="10" t="s">
        <v>26847</v>
      </c>
      <c r="G14079" s="8">
        <v>2540</v>
      </c>
      <c r="H14079" s="8" t="s">
        <v>16816</v>
      </c>
      <c r="I14079" s="8" t="s">
        <v>1764</v>
      </c>
      <c r="J14079" s="8">
        <v>5914</v>
      </c>
      <c r="K14079" s="8" t="s">
        <v>33821</v>
      </c>
    </row>
    <row r="14080" spans="1:11" x14ac:dyDescent="0.2">
      <c r="A14080" s="8">
        <f>IF(IFERROR((MATCH(G14080,$G$1:$G$12712,0)),0),INDEX($A$1:$A$12712,MATCH(G14080,$G$1:$G$12712,0)),MAX($A$2:$A14079)+1)</f>
        <v>2084</v>
      </c>
      <c r="B14080" s="8">
        <f t="shared" si="244"/>
        <v>2084</v>
      </c>
      <c r="C14080" s="9" t="str">
        <f t="shared" si="243"/>
        <v>Allens Falls</v>
      </c>
      <c r="D14080" s="8">
        <v>117</v>
      </c>
      <c r="E14080" s="8" t="s">
        <v>26839</v>
      </c>
      <c r="F14080" s="10" t="s">
        <v>26848</v>
      </c>
      <c r="G14080" s="8">
        <v>2540</v>
      </c>
      <c r="H14080" s="8" t="s">
        <v>16816</v>
      </c>
      <c r="I14080" s="8" t="s">
        <v>1764</v>
      </c>
      <c r="J14080" s="8">
        <v>5914</v>
      </c>
      <c r="K14080" s="8" t="s">
        <v>33821</v>
      </c>
    </row>
    <row r="14081" spans="1:11" x14ac:dyDescent="0.2">
      <c r="A14081" s="8">
        <f>IF(IFERROR((MATCH(G14081,$G$1:$G$12712,0)),0),INDEX($A$1:$A$12712,MATCH(G14081,$G$1:$G$12712,0)),MAX($A$2:$A14080)+1)</f>
        <v>11357</v>
      </c>
      <c r="B14081" s="8" t="e">
        <f t="shared" si="244"/>
        <v>#N/A</v>
      </c>
      <c r="C14081" s="9" t="str">
        <f t="shared" si="243"/>
        <v>alpine storage lake bonaparte</v>
      </c>
      <c r="D14081" s="8">
        <v>117</v>
      </c>
      <c r="E14081" s="8" t="s">
        <v>26839</v>
      </c>
      <c r="F14081" s="10" t="s">
        <v>26849</v>
      </c>
      <c r="G14081" s="8"/>
      <c r="H14081" s="8"/>
      <c r="I14081" s="8"/>
      <c r="J14081" s="8"/>
      <c r="K14081" s="8" t="s">
        <v>33821</v>
      </c>
    </row>
    <row r="14082" spans="1:11" x14ac:dyDescent="0.2">
      <c r="A14082" s="8">
        <f>IF(IFERROR((MATCH(G14082,$G$1:$G$12712,0)),0),INDEX($A$1:$A$12712,MATCH(G14082,$G$1:$G$12712,0)),MAX($A$2:$A14081)+1)</f>
        <v>11358</v>
      </c>
      <c r="B14082" s="8" t="e">
        <f t="shared" si="244"/>
        <v>#N/A</v>
      </c>
      <c r="C14082" s="9" t="str">
        <f t="shared" si="243"/>
        <v>baker falls (project no. 2482)</v>
      </c>
      <c r="D14082" s="8">
        <v>117</v>
      </c>
      <c r="E14082" s="8" t="s">
        <v>26839</v>
      </c>
      <c r="F14082" s="10" t="s">
        <v>26850</v>
      </c>
      <c r="G14082" s="8"/>
      <c r="H14082" s="8"/>
      <c r="I14082" s="8"/>
      <c r="J14082" s="8"/>
      <c r="K14082" s="8" t="s">
        <v>33821</v>
      </c>
    </row>
    <row r="14083" spans="1:11" x14ac:dyDescent="0.2">
      <c r="A14083" s="8">
        <f>A14082</f>
        <v>11358</v>
      </c>
      <c r="B14083" s="8" t="e">
        <f t="shared" si="244"/>
        <v>#N/A</v>
      </c>
      <c r="C14083" s="9" t="str">
        <f t="shared" si="243"/>
        <v>baker falls (project no. 2482)(retired)</v>
      </c>
      <c r="D14083" s="8">
        <v>117</v>
      </c>
      <c r="E14083" s="8" t="s">
        <v>26839</v>
      </c>
      <c r="F14083" s="10" t="s">
        <v>26851</v>
      </c>
      <c r="G14083" s="8"/>
      <c r="H14083" s="8"/>
      <c r="I14083" s="8"/>
      <c r="J14083" s="8"/>
      <c r="K14083" s="8" t="s">
        <v>33821</v>
      </c>
    </row>
    <row r="14084" spans="1:11" x14ac:dyDescent="0.2">
      <c r="A14084" s="8">
        <f>A14082</f>
        <v>11358</v>
      </c>
      <c r="B14084" s="8" t="e">
        <f t="shared" si="244"/>
        <v>#N/A</v>
      </c>
      <c r="C14084" s="9" t="str">
        <f t="shared" si="243"/>
        <v>bakers falls (project no. 2482)</v>
      </c>
      <c r="D14084" s="8">
        <v>117</v>
      </c>
      <c r="E14084" s="8" t="s">
        <v>26839</v>
      </c>
      <c r="F14084" s="10" t="s">
        <v>26852</v>
      </c>
      <c r="G14084" s="8"/>
      <c r="H14084" s="8"/>
      <c r="I14084" s="8"/>
      <c r="J14084" s="8"/>
      <c r="K14084" s="8" t="s">
        <v>33821</v>
      </c>
    </row>
    <row r="14085" spans="1:11" x14ac:dyDescent="0.2">
      <c r="A14085" s="8">
        <f>IF(IFERROR((MATCH(G14085,$G$1:$G$12712,0)),0),INDEX($A$1:$A$12712,MATCH(G14085,$G$1:$G$12712,0)),MAX($A$2:$A14084)+1)</f>
        <v>11359</v>
      </c>
      <c r="B14085" s="8" t="e">
        <f t="shared" si="244"/>
        <v>#N/A</v>
      </c>
      <c r="C14085" s="9" t="str">
        <f t="shared" si="243"/>
        <v>baldwinsville (project no. 5217)</v>
      </c>
      <c r="D14085" s="8">
        <v>117</v>
      </c>
      <c r="E14085" s="8" t="s">
        <v>26839</v>
      </c>
      <c r="F14085" s="10" t="s">
        <v>26853</v>
      </c>
      <c r="G14085" s="8"/>
      <c r="H14085" s="8"/>
      <c r="I14085" s="8"/>
      <c r="J14085" s="8"/>
      <c r="K14085" s="8" t="s">
        <v>33821</v>
      </c>
    </row>
    <row r="14086" spans="1:11" x14ac:dyDescent="0.2">
      <c r="A14086" s="8">
        <f>A14085</f>
        <v>11359</v>
      </c>
      <c r="B14086" s="8" t="e">
        <f t="shared" si="244"/>
        <v>#N/A</v>
      </c>
      <c r="C14086" s="9" t="str">
        <f t="shared" si="243"/>
        <v>baldwinsville (project no. 5217)(note 1)</v>
      </c>
      <c r="D14086" s="8">
        <v>117</v>
      </c>
      <c r="E14086" s="8" t="s">
        <v>26839</v>
      </c>
      <c r="F14086" s="10" t="s">
        <v>26854</v>
      </c>
      <c r="G14086" s="8"/>
      <c r="H14086" s="8"/>
      <c r="I14086" s="8"/>
      <c r="J14086" s="8"/>
      <c r="K14086" s="8" t="s">
        <v>33821</v>
      </c>
    </row>
    <row r="14087" spans="1:11" x14ac:dyDescent="0.2">
      <c r="A14087" s="8">
        <f>IF(IFERROR((MATCH(G14087,$G$1:$G$12712,0)),0),INDEX($A$1:$A$12712,MATCH(G14087,$G$1:$G$12712,0)),MAX($A$2:$A14086)+1)</f>
        <v>2085</v>
      </c>
      <c r="B14087" s="8">
        <f t="shared" si="244"/>
        <v>2085</v>
      </c>
      <c r="C14087" s="9" t="str">
        <f t="shared" si="243"/>
        <v>Beardslee</v>
      </c>
      <c r="D14087" s="8">
        <v>117</v>
      </c>
      <c r="E14087" s="8" t="s">
        <v>26839</v>
      </c>
      <c r="F14087" s="10" t="s">
        <v>26855</v>
      </c>
      <c r="G14087" s="8">
        <v>2543</v>
      </c>
      <c r="H14087" s="8" t="s">
        <v>16817</v>
      </c>
      <c r="I14087" s="8" t="s">
        <v>1764</v>
      </c>
      <c r="J14087" s="8">
        <v>5914</v>
      </c>
      <c r="K14087" s="8" t="s">
        <v>33821</v>
      </c>
    </row>
    <row r="14088" spans="1:11" x14ac:dyDescent="0.2">
      <c r="A14088" s="8">
        <f>IF(IFERROR((MATCH(G14088,$G$1:$G$12712,0)),0),INDEX($A$1:$A$12712,MATCH(G14088,$G$1:$G$12712,0)),MAX($A$2:$A14087)+1)</f>
        <v>11360</v>
      </c>
      <c r="B14088" s="8" t="e">
        <f t="shared" si="244"/>
        <v>#N/A</v>
      </c>
      <c r="C14088" s="9" t="str">
        <f t="shared" si="243"/>
        <v>Beebee Island Hydro Plant</v>
      </c>
      <c r="D14088" s="8">
        <v>117</v>
      </c>
      <c r="E14088" s="8" t="s">
        <v>26839</v>
      </c>
      <c r="F14088" s="10" t="s">
        <v>26857</v>
      </c>
      <c r="G14088" s="8">
        <v>10531</v>
      </c>
      <c r="H14088" s="8" t="s">
        <v>26856</v>
      </c>
      <c r="I14088" s="8" t="s">
        <v>1764</v>
      </c>
      <c r="J14088" s="8">
        <v>5914</v>
      </c>
      <c r="K14088" s="8" t="s">
        <v>33821</v>
      </c>
    </row>
    <row r="14089" spans="1:11" x14ac:dyDescent="0.2">
      <c r="A14089" s="8">
        <f>A14088</f>
        <v>11360</v>
      </c>
      <c r="B14089" s="8" t="e">
        <f t="shared" si="244"/>
        <v>#N/A</v>
      </c>
      <c r="C14089" s="9" t="str">
        <f t="shared" si="243"/>
        <v>Beebee Island Hydro Plant</v>
      </c>
      <c r="D14089" s="8">
        <v>117</v>
      </c>
      <c r="E14089" s="8" t="s">
        <v>26839</v>
      </c>
      <c r="F14089" s="10" t="s">
        <v>26858</v>
      </c>
      <c r="G14089" s="8">
        <v>10531</v>
      </c>
      <c r="H14089" s="8" t="s">
        <v>26856</v>
      </c>
      <c r="I14089" s="8" t="s">
        <v>1764</v>
      </c>
      <c r="J14089" s="8">
        <v>5914</v>
      </c>
      <c r="K14089" s="8" t="s">
        <v>33821</v>
      </c>
    </row>
    <row r="14090" spans="1:11" x14ac:dyDescent="0.2">
      <c r="A14090" s="8">
        <f>A14088</f>
        <v>11360</v>
      </c>
      <c r="B14090" s="8" t="e">
        <f t="shared" si="244"/>
        <v>#N/A</v>
      </c>
      <c r="C14090" s="9" t="str">
        <f t="shared" si="243"/>
        <v>Beebee Island Hydro Plant</v>
      </c>
      <c r="D14090" s="8">
        <v>117</v>
      </c>
      <c r="E14090" s="8" t="s">
        <v>26839</v>
      </c>
      <c r="F14090" s="10" t="s">
        <v>26859</v>
      </c>
      <c r="G14090" s="8">
        <v>10531</v>
      </c>
      <c r="H14090" s="8" t="s">
        <v>26856</v>
      </c>
      <c r="I14090" s="8" t="s">
        <v>1764</v>
      </c>
      <c r="J14090" s="8">
        <v>5914</v>
      </c>
      <c r="K14090" s="8" t="s">
        <v>33821</v>
      </c>
    </row>
    <row r="14091" spans="1:11" x14ac:dyDescent="0.2">
      <c r="A14091" s="8">
        <f>IF(IFERROR((MATCH(G14091,$G$1:$G$12712,0)),0),INDEX($A$1:$A$12712,MATCH(G14091,$G$1:$G$12712,0)),MAX($A$2:$A14090)+1)</f>
        <v>2086</v>
      </c>
      <c r="B14091" s="8">
        <f t="shared" si="244"/>
        <v>2086</v>
      </c>
      <c r="C14091" s="9" t="str">
        <f t="shared" si="243"/>
        <v>Belfort</v>
      </c>
      <c r="D14091" s="8">
        <v>117</v>
      </c>
      <c r="E14091" s="8" t="s">
        <v>26839</v>
      </c>
      <c r="F14091" s="10" t="s">
        <v>26860</v>
      </c>
      <c r="G14091" s="8">
        <v>2544</v>
      </c>
      <c r="H14091" s="8" t="s">
        <v>16818</v>
      </c>
      <c r="I14091" s="8" t="s">
        <v>1764</v>
      </c>
      <c r="J14091" s="8">
        <v>5914</v>
      </c>
      <c r="K14091" s="8" t="s">
        <v>33821</v>
      </c>
    </row>
    <row r="14092" spans="1:11" x14ac:dyDescent="0.2">
      <c r="A14092" s="8">
        <f>IF(IFERROR((MATCH(G14092,$G$1:$G$12712,0)),0),INDEX($A$1:$A$12712,MATCH(G14092,$G$1:$G$12712,0)),MAX($A$2:$A14091)+1)</f>
        <v>2086</v>
      </c>
      <c r="B14092" s="8">
        <f t="shared" si="244"/>
        <v>2086</v>
      </c>
      <c r="C14092" s="9" t="str">
        <f t="shared" si="243"/>
        <v>Belfort</v>
      </c>
      <c r="D14092" s="8">
        <v>117</v>
      </c>
      <c r="E14092" s="8" t="s">
        <v>26839</v>
      </c>
      <c r="F14092" s="10" t="s">
        <v>26861</v>
      </c>
      <c r="G14092" s="8">
        <v>2544</v>
      </c>
      <c r="H14092" s="8" t="s">
        <v>16818</v>
      </c>
      <c r="I14092" s="8" t="s">
        <v>1764</v>
      </c>
      <c r="J14092" s="8">
        <v>5914</v>
      </c>
      <c r="K14092" s="8" t="s">
        <v>33821</v>
      </c>
    </row>
    <row r="14093" spans="1:11" x14ac:dyDescent="0.2">
      <c r="A14093" s="8">
        <f>IF(IFERROR((MATCH(G14093,$G$1:$G$12712,0)),0),INDEX($A$1:$A$12712,MATCH(G14093,$G$1:$G$12712,0)),MAX($A$2:$A14092)+1)</f>
        <v>2087</v>
      </c>
      <c r="B14093" s="8">
        <f t="shared" si="244"/>
        <v>2087</v>
      </c>
      <c r="C14093" s="9" t="str">
        <f t="shared" si="243"/>
        <v>Bennetts Bridge</v>
      </c>
      <c r="D14093" s="8">
        <v>117</v>
      </c>
      <c r="E14093" s="8" t="s">
        <v>26839</v>
      </c>
      <c r="F14093" s="10" t="s">
        <v>26862</v>
      </c>
      <c r="G14093" s="8">
        <v>2545</v>
      </c>
      <c r="H14093" s="8" t="s">
        <v>16819</v>
      </c>
      <c r="I14093" s="8" t="s">
        <v>1764</v>
      </c>
      <c r="J14093" s="8">
        <v>5914</v>
      </c>
      <c r="K14093" s="8" t="s">
        <v>33821</v>
      </c>
    </row>
    <row r="14094" spans="1:11" x14ac:dyDescent="0.2">
      <c r="A14094" s="8">
        <f>IF(IFERROR((MATCH(G14094,$G$1:$G$12712,0)),0),INDEX($A$1:$A$12712,MATCH(G14094,$G$1:$G$12712,0)),MAX($A$2:$A14093)+1)</f>
        <v>2088</v>
      </c>
      <c r="B14094" s="8">
        <f t="shared" si="244"/>
        <v>2088</v>
      </c>
      <c r="C14094" s="9" t="str">
        <f t="shared" si="243"/>
        <v>Black River</v>
      </c>
      <c r="D14094" s="8">
        <v>117</v>
      </c>
      <c r="E14094" s="8" t="s">
        <v>26839</v>
      </c>
      <c r="F14094" s="10" t="s">
        <v>26863</v>
      </c>
      <c r="G14094" s="8">
        <v>2546</v>
      </c>
      <c r="H14094" s="8" t="s">
        <v>16820</v>
      </c>
      <c r="I14094" s="8" t="s">
        <v>1764</v>
      </c>
      <c r="J14094" s="8">
        <v>5914</v>
      </c>
      <c r="K14094" s="8" t="s">
        <v>33821</v>
      </c>
    </row>
    <row r="14095" spans="1:11" x14ac:dyDescent="0.2">
      <c r="A14095" s="8">
        <f>IF(IFERROR((MATCH(G14095,$G$1:$G$12712,0)),0),INDEX($A$1:$A$12712,MATCH(G14095,$G$1:$G$12712,0)),MAX($A$2:$A14094)+1)</f>
        <v>2088</v>
      </c>
      <c r="B14095" s="8">
        <f t="shared" si="244"/>
        <v>2088</v>
      </c>
      <c r="C14095" s="9" t="str">
        <f t="shared" si="243"/>
        <v>Black River</v>
      </c>
      <c r="D14095" s="8">
        <v>117</v>
      </c>
      <c r="E14095" s="8" t="s">
        <v>26839</v>
      </c>
      <c r="F14095" s="10" t="s">
        <v>26864</v>
      </c>
      <c r="G14095" s="8">
        <v>2546</v>
      </c>
      <c r="H14095" s="8" t="s">
        <v>16820</v>
      </c>
      <c r="I14095" s="8" t="s">
        <v>1764</v>
      </c>
      <c r="J14095" s="8">
        <v>5914</v>
      </c>
      <c r="K14095" s="8" t="s">
        <v>33821</v>
      </c>
    </row>
    <row r="14096" spans="1:11" x14ac:dyDescent="0.2">
      <c r="A14096" s="8">
        <f>IF(IFERROR((MATCH(G14096,$G$1:$G$12712,0)),0),INDEX($A$1:$A$12712,MATCH(G14096,$G$1:$G$12712,0)),MAX($A$2:$A14095)+1)</f>
        <v>2089</v>
      </c>
      <c r="B14096" s="8">
        <f t="shared" si="244"/>
        <v>2089</v>
      </c>
      <c r="C14096" s="9" t="str">
        <f t="shared" si="243"/>
        <v>Blake</v>
      </c>
      <c r="D14096" s="8">
        <v>117</v>
      </c>
      <c r="E14096" s="8" t="s">
        <v>26839</v>
      </c>
      <c r="F14096" s="10" t="s">
        <v>26865</v>
      </c>
      <c r="G14096" s="8">
        <v>2547</v>
      </c>
      <c r="H14096" s="8" t="s">
        <v>16821</v>
      </c>
      <c r="I14096" s="8" t="s">
        <v>1764</v>
      </c>
      <c r="J14096" s="8">
        <v>5914</v>
      </c>
      <c r="K14096" s="8" t="s">
        <v>33821</v>
      </c>
    </row>
    <row r="14097" spans="1:11" x14ac:dyDescent="0.2">
      <c r="A14097" s="8">
        <f>IF(IFERROR((MATCH(G14097,$G$1:$G$12712,0)),0),INDEX($A$1:$A$12712,MATCH(G14097,$G$1:$G$12712,0)),MAX($A$2:$A14096)+1)</f>
        <v>2090</v>
      </c>
      <c r="B14097" s="8">
        <f t="shared" si="244"/>
        <v>2090</v>
      </c>
      <c r="C14097" s="9" t="str">
        <f t="shared" ref="C14097:C14160" si="245">IF(H14097="",F14097,H14097)</f>
        <v>Browns Falls</v>
      </c>
      <c r="D14097" s="8">
        <v>117</v>
      </c>
      <c r="E14097" s="8" t="s">
        <v>26839</v>
      </c>
      <c r="F14097" s="10" t="s">
        <v>26866</v>
      </c>
      <c r="G14097" s="8">
        <v>2548</v>
      </c>
      <c r="H14097" s="8" t="s">
        <v>16822</v>
      </c>
      <c r="I14097" s="8" t="s">
        <v>1764</v>
      </c>
      <c r="J14097" s="8">
        <v>5914</v>
      </c>
      <c r="K14097" s="8" t="s">
        <v>33821</v>
      </c>
    </row>
    <row r="14098" spans="1:11" x14ac:dyDescent="0.2">
      <c r="A14098" s="8">
        <f>IF(IFERROR((MATCH(G14098,$G$1:$G$12712,0)),0),INDEX($A$1:$A$12712,MATCH(G14098,$G$1:$G$12712,0)),MAX($A$2:$A14097)+1)</f>
        <v>2091</v>
      </c>
      <c r="B14098" s="8">
        <f t="shared" si="244"/>
        <v>2091</v>
      </c>
      <c r="C14098" s="9" t="str">
        <f t="shared" si="245"/>
        <v>C R Huntley Generating Station</v>
      </c>
      <c r="D14098" s="8">
        <v>117</v>
      </c>
      <c r="E14098" s="8" t="s">
        <v>26839</v>
      </c>
      <c r="F14098" s="10" t="s">
        <v>26867</v>
      </c>
      <c r="G14098" s="8">
        <v>2549</v>
      </c>
      <c r="H14098" s="8" t="s">
        <v>16823</v>
      </c>
      <c r="I14098" s="8" t="s">
        <v>2791</v>
      </c>
      <c r="J14098" s="8">
        <v>13168</v>
      </c>
      <c r="K14098" s="8" t="s">
        <v>33821</v>
      </c>
    </row>
    <row r="14099" spans="1:11" x14ac:dyDescent="0.2">
      <c r="A14099" s="8">
        <f>IF(IFERROR((MATCH(G14099,$G$1:$G$12712,0)),0),INDEX($A$1:$A$12712,MATCH(G14099,$G$1:$G$12712,0)),MAX($A$2:$A14098)+1)</f>
        <v>11361</v>
      </c>
      <c r="B14099" s="8" t="e">
        <f t="shared" si="244"/>
        <v>#N/A</v>
      </c>
      <c r="C14099" s="9" t="str">
        <f t="shared" si="245"/>
        <v>carry falls reservoir (project no. 2060)</v>
      </c>
      <c r="D14099" s="8">
        <v>117</v>
      </c>
      <c r="E14099" s="8" t="s">
        <v>26839</v>
      </c>
      <c r="F14099" s="10" t="s">
        <v>26868</v>
      </c>
      <c r="G14099" s="8"/>
      <c r="H14099" s="8"/>
      <c r="I14099" s="8"/>
      <c r="J14099" s="8"/>
      <c r="K14099" s="8" t="s">
        <v>33821</v>
      </c>
    </row>
    <row r="14100" spans="1:11" x14ac:dyDescent="0.2">
      <c r="A14100" s="8">
        <f>A14099</f>
        <v>11361</v>
      </c>
      <c r="B14100" s="8" t="e">
        <f t="shared" si="244"/>
        <v>#N/A</v>
      </c>
      <c r="C14100" s="9" t="str">
        <f t="shared" si="245"/>
        <v>carry falls reservoir (project no. 2060)(note 1)</v>
      </c>
      <c r="D14100" s="8">
        <v>117</v>
      </c>
      <c r="E14100" s="8" t="s">
        <v>26839</v>
      </c>
      <c r="F14100" s="10" t="s">
        <v>26869</v>
      </c>
      <c r="G14100" s="8"/>
      <c r="H14100" s="8"/>
      <c r="I14100" s="8"/>
      <c r="J14100" s="8"/>
      <c r="K14100" s="8" t="s">
        <v>33821</v>
      </c>
    </row>
    <row r="14101" spans="1:11" x14ac:dyDescent="0.2">
      <c r="A14101" s="8">
        <f>IF(IFERROR((MATCH(G14101,$G$1:$G$12712,0)),0),INDEX($A$1:$A$12712,MATCH(G14101,$G$1:$G$12712,0)),MAX($A$2:$A14100)+1)</f>
        <v>2092</v>
      </c>
      <c r="B14101" s="8">
        <f t="shared" si="244"/>
        <v>2092</v>
      </c>
      <c r="C14101" s="9" t="str">
        <f t="shared" si="245"/>
        <v>Chasm</v>
      </c>
      <c r="D14101" s="8">
        <v>117</v>
      </c>
      <c r="E14101" s="8" t="s">
        <v>26839</v>
      </c>
      <c r="F14101" s="10" t="s">
        <v>26870</v>
      </c>
      <c r="G14101" s="8">
        <v>2550</v>
      </c>
      <c r="H14101" s="8" t="s">
        <v>16824</v>
      </c>
      <c r="I14101" s="8" t="s">
        <v>1764</v>
      </c>
      <c r="J14101" s="8">
        <v>5914</v>
      </c>
      <c r="K14101" s="8" t="s">
        <v>33821</v>
      </c>
    </row>
    <row r="14102" spans="1:11" x14ac:dyDescent="0.2">
      <c r="A14102" s="8">
        <f>IF(IFERROR((MATCH(G14102,$G$1:$G$12712,0)),0),INDEX($A$1:$A$12712,MATCH(G14102,$G$1:$G$12712,0)),MAX($A$2:$A14101)+1)</f>
        <v>3580</v>
      </c>
      <c r="B14102" s="8">
        <f t="shared" si="244"/>
        <v>3580</v>
      </c>
      <c r="C14102" s="9" t="str">
        <f t="shared" si="245"/>
        <v>Chasm Hydro Partnership</v>
      </c>
      <c r="D14102" s="8">
        <v>117</v>
      </c>
      <c r="E14102" s="8" t="s">
        <v>26839</v>
      </c>
      <c r="F14102" s="10" t="s">
        <v>26871</v>
      </c>
      <c r="G14102" s="8">
        <v>50315</v>
      </c>
      <c r="H14102" s="8" t="s">
        <v>978</v>
      </c>
      <c r="I14102" s="8" t="s">
        <v>978</v>
      </c>
      <c r="J14102" s="8">
        <v>24979</v>
      </c>
      <c r="K14102" s="8" t="s">
        <v>33821</v>
      </c>
    </row>
    <row r="14103" spans="1:11" x14ac:dyDescent="0.2">
      <c r="A14103" s="8">
        <f>IF(IFERROR((MATCH(G14103,$G$1:$G$12712,0)),0),INDEX($A$1:$A$12712,MATCH(G14103,$G$1:$G$12712,0)),MAX($A$2:$A14102)+1)</f>
        <v>2092</v>
      </c>
      <c r="B14103" s="8">
        <f t="shared" si="244"/>
        <v>2092</v>
      </c>
      <c r="C14103" s="9" t="str">
        <f t="shared" si="245"/>
        <v>Chasm</v>
      </c>
      <c r="D14103" s="8">
        <v>117</v>
      </c>
      <c r="E14103" s="8" t="s">
        <v>26839</v>
      </c>
      <c r="F14103" s="10" t="s">
        <v>26870</v>
      </c>
      <c r="G14103" s="8">
        <v>2550</v>
      </c>
      <c r="H14103" s="8" t="s">
        <v>16824</v>
      </c>
      <c r="I14103" s="8" t="s">
        <v>1764</v>
      </c>
      <c r="J14103" s="8">
        <v>5914</v>
      </c>
      <c r="K14103" s="8" t="s">
        <v>33821</v>
      </c>
    </row>
    <row r="14104" spans="1:11" x14ac:dyDescent="0.2">
      <c r="A14104" s="8">
        <f>IF(IFERROR((MATCH(G14104,$G$1:$G$12712,0)),0),INDEX($A$1:$A$12712,MATCH(G14104,$G$1:$G$12712,0)),MAX($A$2:$A14103)+1)</f>
        <v>3580</v>
      </c>
      <c r="B14104" s="8">
        <f t="shared" si="244"/>
        <v>3580</v>
      </c>
      <c r="C14104" s="9" t="str">
        <f t="shared" si="245"/>
        <v>Chasm Hydro Partnership</v>
      </c>
      <c r="D14104" s="8">
        <v>117</v>
      </c>
      <c r="E14104" s="8" t="s">
        <v>26839</v>
      </c>
      <c r="F14104" s="10" t="s">
        <v>26871</v>
      </c>
      <c r="G14104" s="8">
        <v>50315</v>
      </c>
      <c r="H14104" s="8" t="s">
        <v>978</v>
      </c>
      <c r="I14104" s="8" t="s">
        <v>978</v>
      </c>
      <c r="J14104" s="8">
        <v>24979</v>
      </c>
      <c r="K14104" s="8" t="s">
        <v>33821</v>
      </c>
    </row>
    <row r="14105" spans="1:11" x14ac:dyDescent="0.2">
      <c r="A14105" s="8">
        <f>IF(IFERROR((MATCH(G14105,$G$1:$G$12712,0)),0),INDEX($A$1:$A$12712,MATCH(G14105,$G$1:$G$12712,0)),MAX($A$2:$A14104)+1)</f>
        <v>2093</v>
      </c>
      <c r="B14105" s="8">
        <f t="shared" si="244"/>
        <v>2093</v>
      </c>
      <c r="C14105" s="9" t="str">
        <f t="shared" si="245"/>
        <v>Colton</v>
      </c>
      <c r="D14105" s="8">
        <v>117</v>
      </c>
      <c r="E14105" s="8" t="s">
        <v>26839</v>
      </c>
      <c r="F14105" s="10" t="s">
        <v>26872</v>
      </c>
      <c r="G14105" s="8">
        <v>2551</v>
      </c>
      <c r="H14105" s="8" t="s">
        <v>16825</v>
      </c>
      <c r="I14105" s="8" t="s">
        <v>1764</v>
      </c>
      <c r="J14105" s="8">
        <v>5914</v>
      </c>
      <c r="K14105" s="8" t="s">
        <v>33821</v>
      </c>
    </row>
    <row r="14106" spans="1:11" x14ac:dyDescent="0.2">
      <c r="A14106" s="8">
        <f>IF(IFERROR((MATCH(G14106,$G$1:$G$12712,0)),0),INDEX($A$1:$A$12712,MATCH(G14106,$G$1:$G$12712,0)),MAX($A$2:$A14105)+1)</f>
        <v>2094</v>
      </c>
      <c r="B14106" s="8">
        <f t="shared" si="244"/>
        <v>2094</v>
      </c>
      <c r="C14106" s="9" t="str">
        <f t="shared" si="245"/>
        <v>Deferiet</v>
      </c>
      <c r="D14106" s="8">
        <v>117</v>
      </c>
      <c r="E14106" s="8" t="s">
        <v>26839</v>
      </c>
      <c r="F14106" s="10" t="s">
        <v>26873</v>
      </c>
      <c r="G14106" s="8">
        <v>2552</v>
      </c>
      <c r="H14106" s="8" t="s">
        <v>16826</v>
      </c>
      <c r="I14106" s="8" t="s">
        <v>1764</v>
      </c>
      <c r="J14106" s="8">
        <v>5914</v>
      </c>
      <c r="K14106" s="8" t="s">
        <v>33821</v>
      </c>
    </row>
    <row r="14107" spans="1:11" x14ac:dyDescent="0.2">
      <c r="A14107" s="8">
        <f>IF(IFERROR((MATCH(G14107,$G$1:$G$12712,0)),0),INDEX($A$1:$A$12712,MATCH(G14107,$G$1:$G$12712,0)),MAX($A$2:$A14106)+1)</f>
        <v>3280</v>
      </c>
      <c r="B14107" s="8">
        <f t="shared" si="244"/>
        <v>3280</v>
      </c>
      <c r="C14107" s="9" t="str">
        <f t="shared" si="245"/>
        <v>Diamond Island Plant</v>
      </c>
      <c r="D14107" s="8">
        <v>117</v>
      </c>
      <c r="E14107" s="8" t="s">
        <v>26839</v>
      </c>
      <c r="F14107" s="10" t="s">
        <v>26874</v>
      </c>
      <c r="G14107" s="8">
        <v>10540</v>
      </c>
      <c r="H14107" s="8" t="s">
        <v>18001</v>
      </c>
      <c r="I14107" s="8" t="s">
        <v>989</v>
      </c>
      <c r="J14107" s="8">
        <v>34688</v>
      </c>
      <c r="K14107" s="8" t="s">
        <v>33821</v>
      </c>
    </row>
    <row r="14108" spans="1:11" x14ac:dyDescent="0.2">
      <c r="A14108" s="8">
        <f>IF(IFERROR((MATCH(G14108,$G$1:$G$12712,0)),0),INDEX($A$1:$A$12712,MATCH(G14108,$G$1:$G$12712,0)),MAX($A$2:$A14107)+1)</f>
        <v>11362</v>
      </c>
      <c r="B14108" s="8" t="e">
        <f t="shared" si="244"/>
        <v>#N/A</v>
      </c>
      <c r="C14108" s="9" t="str">
        <f t="shared" si="245"/>
        <v>disregard</v>
      </c>
      <c r="D14108" s="8">
        <v>117</v>
      </c>
      <c r="E14108" s="8" t="s">
        <v>26839</v>
      </c>
      <c r="F14108" s="10" t="s">
        <v>26875</v>
      </c>
      <c r="G14108" s="8"/>
      <c r="H14108" s="8"/>
      <c r="I14108" s="8"/>
      <c r="J14108" s="8"/>
      <c r="K14108" s="8" t="s">
        <v>33821</v>
      </c>
    </row>
    <row r="14109" spans="1:11" x14ac:dyDescent="0.2">
      <c r="A14109" s="8">
        <f>IF(IFERROR((MATCH(G14109,$G$1:$G$12712,0)),0),INDEX($A$1:$A$12712,MATCH(G14109,$G$1:$G$12712,0)),MAX($A$2:$A14108)+1)</f>
        <v>2095</v>
      </c>
      <c r="B14109" s="8">
        <f t="shared" si="244"/>
        <v>2095</v>
      </c>
      <c r="C14109" s="9" t="str">
        <f t="shared" si="245"/>
        <v>Dunkirk Generating Plant</v>
      </c>
      <c r="D14109" s="8">
        <v>117</v>
      </c>
      <c r="E14109" s="8" t="s">
        <v>26839</v>
      </c>
      <c r="F14109" s="10" t="s">
        <v>26876</v>
      </c>
      <c r="G14109" s="8">
        <v>2554</v>
      </c>
      <c r="H14109" s="8" t="s">
        <v>16827</v>
      </c>
      <c r="I14109" s="8" t="s">
        <v>1653</v>
      </c>
      <c r="J14109" s="8">
        <v>13579</v>
      </c>
      <c r="K14109" s="8" t="s">
        <v>33821</v>
      </c>
    </row>
    <row r="14110" spans="1:11" x14ac:dyDescent="0.2">
      <c r="A14110" s="8">
        <f>IF(IFERROR((MATCH(G14110,$G$1:$G$12712,0)),0),INDEX($A$1:$A$12712,MATCH(G14110,$G$1:$G$12712,0)),MAX($A$2:$A14109)+1)</f>
        <v>2095</v>
      </c>
      <c r="B14110" s="8">
        <f t="shared" si="244"/>
        <v>2095</v>
      </c>
      <c r="C14110" s="9" t="str">
        <f t="shared" si="245"/>
        <v>Dunkirk Generating Plant</v>
      </c>
      <c r="D14110" s="8">
        <v>117</v>
      </c>
      <c r="E14110" s="8" t="s">
        <v>26839</v>
      </c>
      <c r="F14110" s="10" t="s">
        <v>26877</v>
      </c>
      <c r="G14110" s="8">
        <v>2554</v>
      </c>
      <c r="H14110" s="8" t="s">
        <v>16827</v>
      </c>
      <c r="I14110" s="8" t="s">
        <v>1653</v>
      </c>
      <c r="J14110" s="8">
        <v>13579</v>
      </c>
      <c r="K14110" s="8" t="s">
        <v>33821</v>
      </c>
    </row>
    <row r="14111" spans="1:11" x14ac:dyDescent="0.2">
      <c r="A14111" s="8">
        <f>IF(IFERROR((MATCH(G14111,$G$1:$G$12712,0)),0),INDEX($A$1:$A$12712,MATCH(G14111,$G$1:$G$12712,0)),MAX($A$2:$A14110)+1)</f>
        <v>2648</v>
      </c>
      <c r="B14111" s="8">
        <f t="shared" si="244"/>
        <v>2648</v>
      </c>
      <c r="C14111" s="9" t="str">
        <f t="shared" si="245"/>
        <v>E J West</v>
      </c>
      <c r="D14111" s="8">
        <v>117</v>
      </c>
      <c r="E14111" s="8" t="s">
        <v>26839</v>
      </c>
      <c r="F14111" s="10" t="s">
        <v>26878</v>
      </c>
      <c r="G14111" s="8">
        <v>6527</v>
      </c>
      <c r="H14111" s="8" t="s">
        <v>17379</v>
      </c>
      <c r="I14111" s="8" t="s">
        <v>1764</v>
      </c>
      <c r="J14111" s="8">
        <v>5914</v>
      </c>
      <c r="K14111" s="8" t="s">
        <v>33821</v>
      </c>
    </row>
    <row r="14112" spans="1:11" x14ac:dyDescent="0.2">
      <c r="A14112" s="8">
        <f>IF(IFERROR((MATCH(G14112,$G$1:$G$12712,0)),0),INDEX($A$1:$A$12712,MATCH(G14112,$G$1:$G$12712,0)),MAX($A$2:$A14111)+1)</f>
        <v>2096</v>
      </c>
      <c r="B14112" s="8">
        <f t="shared" si="244"/>
        <v>2096</v>
      </c>
      <c r="C14112" s="9" t="str">
        <f t="shared" si="245"/>
        <v>Eagle</v>
      </c>
      <c r="D14112" s="8">
        <v>117</v>
      </c>
      <c r="E14112" s="8" t="s">
        <v>26839</v>
      </c>
      <c r="F14112" s="10" t="s">
        <v>26879</v>
      </c>
      <c r="G14112" s="8">
        <v>2555</v>
      </c>
      <c r="H14112" s="8" t="s">
        <v>16828</v>
      </c>
      <c r="I14112" s="8" t="s">
        <v>1764</v>
      </c>
      <c r="J14112" s="8">
        <v>5914</v>
      </c>
      <c r="K14112" s="8" t="s">
        <v>33821</v>
      </c>
    </row>
    <row r="14113" spans="1:11" x14ac:dyDescent="0.2">
      <c r="A14113" s="8">
        <f>IF(IFERROR((MATCH(G14113,$G$1:$G$12712,0)),0),INDEX($A$1:$A$12712,MATCH(G14113,$G$1:$G$12712,0)),MAX($A$2:$A14112)+1)</f>
        <v>2096</v>
      </c>
      <c r="B14113" s="8">
        <f t="shared" si="244"/>
        <v>2096</v>
      </c>
      <c r="C14113" s="9" t="str">
        <f t="shared" si="245"/>
        <v>Eagle</v>
      </c>
      <c r="D14113" s="8">
        <v>117</v>
      </c>
      <c r="E14113" s="8" t="s">
        <v>26839</v>
      </c>
      <c r="F14113" s="10" t="s">
        <v>26880</v>
      </c>
      <c r="G14113" s="8">
        <v>2555</v>
      </c>
      <c r="H14113" s="8" t="s">
        <v>16828</v>
      </c>
      <c r="I14113" s="8" t="s">
        <v>1764</v>
      </c>
      <c r="J14113" s="8">
        <v>5914</v>
      </c>
      <c r="K14113" s="8" t="s">
        <v>33821</v>
      </c>
    </row>
    <row r="14114" spans="1:11" x14ac:dyDescent="0.2">
      <c r="A14114" s="8">
        <f>IF(IFERROR((MATCH(G14114,$G$1:$G$12712,0)),0),INDEX($A$1:$A$12712,MATCH(G14114,$G$1:$G$12712,0)),MAX($A$2:$A14113)+1)</f>
        <v>2101</v>
      </c>
      <c r="B14114" s="8">
        <f t="shared" si="244"/>
        <v>2101</v>
      </c>
      <c r="C14114" s="9" t="str">
        <f t="shared" si="245"/>
        <v>East Norfolk</v>
      </c>
      <c r="D14114" s="8">
        <v>117</v>
      </c>
      <c r="E14114" s="8" t="s">
        <v>26839</v>
      </c>
      <c r="F14114" s="10" t="s">
        <v>26881</v>
      </c>
      <c r="G14114" s="8">
        <v>2561</v>
      </c>
      <c r="H14114" s="8" t="s">
        <v>16833</v>
      </c>
      <c r="I14114" s="8" t="s">
        <v>1764</v>
      </c>
      <c r="J14114" s="8">
        <v>5914</v>
      </c>
      <c r="K14114" s="8" t="s">
        <v>33821</v>
      </c>
    </row>
    <row r="14115" spans="1:11" x14ac:dyDescent="0.2">
      <c r="A14115" s="8">
        <f>IF(IFERROR((MATCH(G14115,$G$1:$G$12712,0)),0),INDEX($A$1:$A$12712,MATCH(G14115,$G$1:$G$12712,0)),MAX($A$2:$A14114)+1)</f>
        <v>2101</v>
      </c>
      <c r="B14115" s="8">
        <f t="shared" si="244"/>
        <v>2101</v>
      </c>
      <c r="C14115" s="9" t="str">
        <f t="shared" si="245"/>
        <v>East Norfolk</v>
      </c>
      <c r="D14115" s="8">
        <v>117</v>
      </c>
      <c r="E14115" s="8" t="s">
        <v>26839</v>
      </c>
      <c r="F14115" s="10" t="s">
        <v>26882</v>
      </c>
      <c r="G14115" s="8">
        <v>2561</v>
      </c>
      <c r="H14115" s="8" t="s">
        <v>16833</v>
      </c>
      <c r="I14115" s="8" t="s">
        <v>1764</v>
      </c>
      <c r="J14115" s="8">
        <v>5914</v>
      </c>
      <c r="K14115" s="8" t="s">
        <v>33821</v>
      </c>
    </row>
    <row r="14116" spans="1:11" x14ac:dyDescent="0.2">
      <c r="A14116" s="8">
        <f>IF(IFERROR((MATCH(G14116,$G$1:$G$12712,0)),0),INDEX($A$1:$A$12712,MATCH(G14116,$G$1:$G$12712,0)),MAX($A$2:$A14115)+1)</f>
        <v>2097</v>
      </c>
      <c r="B14116" s="8">
        <f t="shared" si="244"/>
        <v>2097</v>
      </c>
      <c r="C14116" s="9" t="str">
        <f t="shared" si="245"/>
        <v>Eel Weir</v>
      </c>
      <c r="D14116" s="8">
        <v>117</v>
      </c>
      <c r="E14116" s="8" t="s">
        <v>26839</v>
      </c>
      <c r="F14116" s="10" t="s">
        <v>26883</v>
      </c>
      <c r="G14116" s="8">
        <v>2556</v>
      </c>
      <c r="H14116" s="8" t="s">
        <v>16829</v>
      </c>
      <c r="I14116" s="8" t="s">
        <v>1764</v>
      </c>
      <c r="J14116" s="8">
        <v>5914</v>
      </c>
      <c r="K14116" s="8" t="s">
        <v>33821</v>
      </c>
    </row>
    <row r="14117" spans="1:11" x14ac:dyDescent="0.2">
      <c r="A14117" s="8">
        <f>IF(IFERROR((MATCH(G14117,$G$1:$G$12712,0)),0),INDEX($A$1:$A$12712,MATCH(G14117,$G$1:$G$12712,0)),MAX($A$2:$A14116)+1)</f>
        <v>2097</v>
      </c>
      <c r="B14117" s="8">
        <f t="shared" si="244"/>
        <v>2097</v>
      </c>
      <c r="C14117" s="9" t="str">
        <f t="shared" si="245"/>
        <v>Eel Weir</v>
      </c>
      <c r="D14117" s="8">
        <v>117</v>
      </c>
      <c r="E14117" s="8" t="s">
        <v>26839</v>
      </c>
      <c r="F14117" s="10" t="s">
        <v>26884</v>
      </c>
      <c r="G14117" s="8">
        <v>2556</v>
      </c>
      <c r="H14117" s="8" t="s">
        <v>16829</v>
      </c>
      <c r="I14117" s="8" t="s">
        <v>1764</v>
      </c>
      <c r="J14117" s="8">
        <v>5914</v>
      </c>
      <c r="K14117" s="8" t="s">
        <v>33821</v>
      </c>
    </row>
    <row r="14118" spans="1:11" x14ac:dyDescent="0.2">
      <c r="A14118" s="8">
        <f>IF(IFERROR((MATCH(G14118,$G$1:$G$12712,0)),0),INDEX($A$1:$A$12712,MATCH(G14118,$G$1:$G$12712,0)),MAX($A$2:$A14117)+1)</f>
        <v>2098</v>
      </c>
      <c r="B14118" s="8">
        <f t="shared" si="244"/>
        <v>2098</v>
      </c>
      <c r="C14118" s="9" t="str">
        <f t="shared" si="245"/>
        <v>Effley</v>
      </c>
      <c r="D14118" s="8">
        <v>117</v>
      </c>
      <c r="E14118" s="8" t="s">
        <v>26839</v>
      </c>
      <c r="F14118" s="10" t="s">
        <v>26885</v>
      </c>
      <c r="G14118" s="8">
        <v>2557</v>
      </c>
      <c r="H14118" s="8" t="s">
        <v>16830</v>
      </c>
      <c r="I14118" s="8" t="s">
        <v>1764</v>
      </c>
      <c r="J14118" s="8">
        <v>5914</v>
      </c>
      <c r="K14118" s="8" t="s">
        <v>33821</v>
      </c>
    </row>
    <row r="14119" spans="1:11" x14ac:dyDescent="0.2">
      <c r="A14119" s="8">
        <f>IF(IFERROR((MATCH(G14119,$G$1:$G$12712,0)),0),INDEX($A$1:$A$12712,MATCH(G14119,$G$1:$G$12712,0)),MAX($A$2:$A14118)+1)</f>
        <v>2098</v>
      </c>
      <c r="B14119" s="8">
        <f t="shared" si="244"/>
        <v>2098</v>
      </c>
      <c r="C14119" s="9" t="str">
        <f t="shared" si="245"/>
        <v>Effley</v>
      </c>
      <c r="D14119" s="8">
        <v>117</v>
      </c>
      <c r="E14119" s="8" t="s">
        <v>26839</v>
      </c>
      <c r="F14119" s="10" t="s">
        <v>26886</v>
      </c>
      <c r="G14119" s="8">
        <v>2557</v>
      </c>
      <c r="H14119" s="8" t="s">
        <v>16830</v>
      </c>
      <c r="I14119" s="8" t="s">
        <v>1764</v>
      </c>
      <c r="J14119" s="8">
        <v>5914</v>
      </c>
      <c r="K14119" s="8" t="s">
        <v>33821</v>
      </c>
    </row>
    <row r="14120" spans="1:11" x14ac:dyDescent="0.2">
      <c r="A14120" s="8">
        <f>IF(IFERROR((MATCH(G14120,$G$1:$G$12712,0)),0),INDEX($A$1:$A$12712,MATCH(G14120,$G$1:$G$12712,0)),MAX($A$2:$A14119)+1)</f>
        <v>2099</v>
      </c>
      <c r="B14120" s="8">
        <f t="shared" si="244"/>
        <v>2099</v>
      </c>
      <c r="C14120" s="9" t="str">
        <f t="shared" si="245"/>
        <v>Elmer</v>
      </c>
      <c r="D14120" s="8">
        <v>117</v>
      </c>
      <c r="E14120" s="8" t="s">
        <v>26839</v>
      </c>
      <c r="F14120" s="10" t="s">
        <v>26887</v>
      </c>
      <c r="G14120" s="8">
        <v>2559</v>
      </c>
      <c r="H14120" s="8" t="s">
        <v>16831</v>
      </c>
      <c r="I14120" s="8" t="s">
        <v>1764</v>
      </c>
      <c r="J14120" s="8">
        <v>5914</v>
      </c>
      <c r="K14120" s="8" t="s">
        <v>33821</v>
      </c>
    </row>
    <row r="14121" spans="1:11" x14ac:dyDescent="0.2">
      <c r="A14121" s="8">
        <f>IF(IFERROR((MATCH(G14121,$G$1:$G$12712,0)),0),INDEX($A$1:$A$12712,MATCH(G14121,$G$1:$G$12712,0)),MAX($A$2:$A14120)+1)</f>
        <v>2099</v>
      </c>
      <c r="B14121" s="8">
        <f t="shared" si="244"/>
        <v>2099</v>
      </c>
      <c r="C14121" s="9" t="str">
        <f t="shared" si="245"/>
        <v>Elmer</v>
      </c>
      <c r="D14121" s="8">
        <v>117</v>
      </c>
      <c r="E14121" s="8" t="s">
        <v>26839</v>
      </c>
      <c r="F14121" s="10" t="s">
        <v>26888</v>
      </c>
      <c r="G14121" s="8">
        <v>2559</v>
      </c>
      <c r="H14121" s="8" t="s">
        <v>16831</v>
      </c>
      <c r="I14121" s="8" t="s">
        <v>1764</v>
      </c>
      <c r="J14121" s="8">
        <v>5914</v>
      </c>
      <c r="K14121" s="8" t="s">
        <v>33821</v>
      </c>
    </row>
    <row r="14122" spans="1:11" x14ac:dyDescent="0.2">
      <c r="A14122" s="8">
        <f>IF(IFERROR((MATCH(G14122,$G$1:$G$12712,0)),0),INDEX($A$1:$A$12712,MATCH(G14122,$G$1:$G$12712,0)),MAX($A$2:$A14121)+1)</f>
        <v>2100</v>
      </c>
      <c r="B14122" s="8">
        <f t="shared" si="244"/>
        <v>2100</v>
      </c>
      <c r="C14122" s="9" t="str">
        <f t="shared" si="245"/>
        <v>Ephratah</v>
      </c>
      <c r="D14122" s="8">
        <v>117</v>
      </c>
      <c r="E14122" s="8" t="s">
        <v>26839</v>
      </c>
      <c r="F14122" s="10" t="s">
        <v>26889</v>
      </c>
      <c r="G14122" s="8">
        <v>2560</v>
      </c>
      <c r="H14122" s="8" t="s">
        <v>16832</v>
      </c>
      <c r="I14122" s="8" t="s">
        <v>1764</v>
      </c>
      <c r="J14122" s="8">
        <v>5914</v>
      </c>
      <c r="K14122" s="8" t="s">
        <v>33821</v>
      </c>
    </row>
    <row r="14123" spans="1:11" x14ac:dyDescent="0.2">
      <c r="A14123" s="8">
        <f>IF(IFERROR((MATCH(G14123,$G$1:$G$12712,0)),0),INDEX($A$1:$A$12712,MATCH(G14123,$G$1:$G$12712,0)),MAX($A$2:$A14122)+1)</f>
        <v>2100</v>
      </c>
      <c r="B14123" s="8">
        <f t="shared" si="244"/>
        <v>2100</v>
      </c>
      <c r="C14123" s="9" t="str">
        <f t="shared" si="245"/>
        <v>Ephratah</v>
      </c>
      <c r="D14123" s="8">
        <v>117</v>
      </c>
      <c r="E14123" s="8" t="s">
        <v>26839</v>
      </c>
      <c r="F14123" s="10" t="s">
        <v>26890</v>
      </c>
      <c r="G14123" s="8">
        <v>2560</v>
      </c>
      <c r="H14123" s="8" t="s">
        <v>16832</v>
      </c>
      <c r="I14123" s="8" t="s">
        <v>1764</v>
      </c>
      <c r="J14123" s="8">
        <v>5914</v>
      </c>
      <c r="K14123" s="8" t="s">
        <v>33821</v>
      </c>
    </row>
    <row r="14124" spans="1:11" x14ac:dyDescent="0.2">
      <c r="A14124" s="8">
        <f>IF(IFERROR((MATCH(G14124,$G$1:$G$12712,0)),0),INDEX($A$1:$A$12712,MATCH(G14124,$G$1:$G$12712,0)),MAX($A$2:$A14123)+1)</f>
        <v>2100</v>
      </c>
      <c r="B14124" s="8">
        <f t="shared" si="244"/>
        <v>2100</v>
      </c>
      <c r="C14124" s="9" t="str">
        <f t="shared" si="245"/>
        <v>Ephratah</v>
      </c>
      <c r="D14124" s="8">
        <v>117</v>
      </c>
      <c r="E14124" s="8" t="s">
        <v>26839</v>
      </c>
      <c r="F14124" s="10" t="s">
        <v>26891</v>
      </c>
      <c r="G14124" s="8">
        <v>2560</v>
      </c>
      <c r="H14124" s="8" t="s">
        <v>16832</v>
      </c>
      <c r="I14124" s="8" t="s">
        <v>1764</v>
      </c>
      <c r="J14124" s="8">
        <v>5914</v>
      </c>
      <c r="K14124" s="8" t="s">
        <v>33821</v>
      </c>
    </row>
    <row r="14125" spans="1:11" x14ac:dyDescent="0.2">
      <c r="A14125" s="8">
        <f>IF(IFERROR((MATCH(G14125,$G$1:$G$12712,0)),0),INDEX($A$1:$A$12712,MATCH(G14125,$G$1:$G$12712,0)),MAX($A$2:$A14124)+1)</f>
        <v>3276</v>
      </c>
      <c r="B14125" s="8">
        <f t="shared" si="244"/>
        <v>3276</v>
      </c>
      <c r="C14125" s="9" t="str">
        <f t="shared" si="245"/>
        <v>Feeder Dam Hydro Plant</v>
      </c>
      <c r="D14125" s="8">
        <v>117</v>
      </c>
      <c r="E14125" s="8" t="s">
        <v>26839</v>
      </c>
      <c r="F14125" s="10" t="s">
        <v>26892</v>
      </c>
      <c r="G14125" s="8">
        <v>10530</v>
      </c>
      <c r="H14125" s="8" t="s">
        <v>17997</v>
      </c>
      <c r="I14125" s="8" t="s">
        <v>1764</v>
      </c>
      <c r="J14125" s="8">
        <v>5914</v>
      </c>
      <c r="K14125" s="8" t="s">
        <v>33821</v>
      </c>
    </row>
    <row r="14126" spans="1:11" x14ac:dyDescent="0.2">
      <c r="A14126" s="8">
        <f>IF(IFERROR((MATCH(G14126,$G$1:$G$12712,0)),0),INDEX($A$1:$A$12712,MATCH(G14126,$G$1:$G$12712,0)),MAX($A$2:$A14125)+1)</f>
        <v>3276</v>
      </c>
      <c r="B14126" s="8">
        <f t="shared" si="244"/>
        <v>3276</v>
      </c>
      <c r="C14126" s="9" t="str">
        <f t="shared" si="245"/>
        <v>Feeder Dam Hydro Plant</v>
      </c>
      <c r="D14126" s="8">
        <v>117</v>
      </c>
      <c r="E14126" s="8" t="s">
        <v>26839</v>
      </c>
      <c r="F14126" s="10" t="s">
        <v>26893</v>
      </c>
      <c r="G14126" s="8">
        <v>10530</v>
      </c>
      <c r="H14126" s="8" t="s">
        <v>17997</v>
      </c>
      <c r="I14126" s="8" t="s">
        <v>1764</v>
      </c>
      <c r="J14126" s="8">
        <v>5914</v>
      </c>
      <c r="K14126" s="8" t="s">
        <v>33821</v>
      </c>
    </row>
    <row r="14127" spans="1:11" x14ac:dyDescent="0.2">
      <c r="A14127" s="8">
        <f>IF(IFERROR((MATCH(G14127,$G$1:$G$12712,0)),0),INDEX($A$1:$A$12712,MATCH(G14127,$G$1:$G$12712,0)),MAX($A$2:$A14126)+1)</f>
        <v>3276</v>
      </c>
      <c r="B14127" s="8">
        <f t="shared" si="244"/>
        <v>3276</v>
      </c>
      <c r="C14127" s="9" t="str">
        <f t="shared" si="245"/>
        <v>Feeder Dam Hydro Plant</v>
      </c>
      <c r="D14127" s="8">
        <v>117</v>
      </c>
      <c r="E14127" s="8" t="s">
        <v>26839</v>
      </c>
      <c r="F14127" s="10" t="s">
        <v>26894</v>
      </c>
      <c r="G14127" s="8">
        <v>10530</v>
      </c>
      <c r="H14127" s="8" t="s">
        <v>17997</v>
      </c>
      <c r="I14127" s="8" t="s">
        <v>1764</v>
      </c>
      <c r="J14127" s="8">
        <v>5914</v>
      </c>
      <c r="K14127" s="8" t="s">
        <v>33821</v>
      </c>
    </row>
    <row r="14128" spans="1:11" x14ac:dyDescent="0.2">
      <c r="A14128" s="8">
        <f>IF(IFERROR((MATCH(G14128,$G$1:$G$12712,0)),0),INDEX($A$1:$A$12712,MATCH(G14128,$G$1:$G$12712,0)),MAX($A$2:$A14127)+1)</f>
        <v>3276</v>
      </c>
      <c r="B14128" s="8">
        <f t="shared" si="244"/>
        <v>3276</v>
      </c>
      <c r="C14128" s="9" t="str">
        <f t="shared" si="245"/>
        <v>Feeder Dam</v>
      </c>
      <c r="D14128" s="8">
        <v>117</v>
      </c>
      <c r="E14128" s="8" t="s">
        <v>26839</v>
      </c>
      <c r="F14128" s="10" t="s">
        <v>26892</v>
      </c>
      <c r="G14128" s="8">
        <v>2666</v>
      </c>
      <c r="H14128" s="8" t="s">
        <v>21969</v>
      </c>
      <c r="I14128" s="8" t="s">
        <v>4097</v>
      </c>
      <c r="J14128" s="8">
        <v>13573</v>
      </c>
      <c r="K14128" s="8" t="s">
        <v>33821</v>
      </c>
    </row>
    <row r="14129" spans="1:11" x14ac:dyDescent="0.2">
      <c r="A14129" s="8">
        <f>IF(IFERROR((MATCH(G14129,$G$1:$G$12712,0)),0),INDEX($A$1:$A$12712,MATCH(G14129,$G$1:$G$12712,0)),MAX($A$2:$A14128)+1)</f>
        <v>3276</v>
      </c>
      <c r="B14129" s="8">
        <f t="shared" si="244"/>
        <v>3276</v>
      </c>
      <c r="C14129" s="9" t="str">
        <f t="shared" si="245"/>
        <v>Feeder Dam</v>
      </c>
      <c r="D14129" s="8">
        <v>117</v>
      </c>
      <c r="E14129" s="8" t="s">
        <v>26839</v>
      </c>
      <c r="F14129" s="10" t="s">
        <v>26893</v>
      </c>
      <c r="G14129" s="8">
        <v>2666</v>
      </c>
      <c r="H14129" s="8" t="s">
        <v>21969</v>
      </c>
      <c r="I14129" s="8" t="s">
        <v>4097</v>
      </c>
      <c r="J14129" s="8">
        <v>13573</v>
      </c>
      <c r="K14129" s="8" t="s">
        <v>33821</v>
      </c>
    </row>
    <row r="14130" spans="1:11" x14ac:dyDescent="0.2">
      <c r="A14130" s="8">
        <f>IF(IFERROR((MATCH(G14130,$G$1:$G$12712,0)),0),INDEX($A$1:$A$12712,MATCH(G14130,$G$1:$G$12712,0)),MAX($A$2:$A14129)+1)</f>
        <v>3276</v>
      </c>
      <c r="B14130" s="8">
        <f t="shared" ref="B14130:B14193" si="246">IF(COUNTIF($G$1:$G$12712,G14130&gt;0),0,INDEX($A$1:$A$12712,MATCH(G14130,$G$1:$G$12712,0)))</f>
        <v>3276</v>
      </c>
      <c r="C14130" s="9" t="str">
        <f t="shared" si="245"/>
        <v>Feeder Dam</v>
      </c>
      <c r="D14130" s="8">
        <v>117</v>
      </c>
      <c r="E14130" s="8" t="s">
        <v>26839</v>
      </c>
      <c r="F14130" s="10" t="s">
        <v>26894</v>
      </c>
      <c r="G14130" s="8">
        <v>2666</v>
      </c>
      <c r="H14130" s="8" t="s">
        <v>21969</v>
      </c>
      <c r="I14130" s="8" t="s">
        <v>4097</v>
      </c>
      <c r="J14130" s="8">
        <v>13573</v>
      </c>
      <c r="K14130" s="8" t="s">
        <v>33821</v>
      </c>
    </row>
    <row r="14131" spans="1:11" x14ac:dyDescent="0.2">
      <c r="A14131" s="8">
        <f>IF(IFERROR((MATCH(G14131,$G$1:$G$12712,0)),0),INDEX($A$1:$A$12712,MATCH(G14131,$G$1:$G$12712,0)),MAX($A$2:$A14130)+1)</f>
        <v>2102</v>
      </c>
      <c r="B14131" s="8">
        <f t="shared" si="246"/>
        <v>2102</v>
      </c>
      <c r="C14131" s="9" t="str">
        <f t="shared" si="245"/>
        <v>Five Falls</v>
      </c>
      <c r="D14131" s="8">
        <v>117</v>
      </c>
      <c r="E14131" s="8" t="s">
        <v>26839</v>
      </c>
      <c r="F14131" s="10" t="s">
        <v>26895</v>
      </c>
      <c r="G14131" s="8">
        <v>2562</v>
      </c>
      <c r="H14131" s="8" t="s">
        <v>16834</v>
      </c>
      <c r="I14131" s="8" t="s">
        <v>1764</v>
      </c>
      <c r="J14131" s="8">
        <v>5914</v>
      </c>
      <c r="K14131" s="8" t="s">
        <v>33821</v>
      </c>
    </row>
    <row r="14132" spans="1:11" x14ac:dyDescent="0.2">
      <c r="A14132" s="8">
        <f>IF(IFERROR((MATCH(G14132,$G$1:$G$12712,0)),0),INDEX($A$1:$A$12712,MATCH(G14132,$G$1:$G$12712,0)),MAX($A$2:$A14131)+1)</f>
        <v>2103</v>
      </c>
      <c r="B14132" s="8">
        <f t="shared" si="246"/>
        <v>2103</v>
      </c>
      <c r="C14132" s="9" t="str">
        <f t="shared" si="245"/>
        <v>Flat Rock</v>
      </c>
      <c r="D14132" s="8">
        <v>117</v>
      </c>
      <c r="E14132" s="8" t="s">
        <v>26839</v>
      </c>
      <c r="F14132" s="10" t="s">
        <v>26896</v>
      </c>
      <c r="G14132" s="8">
        <v>2563</v>
      </c>
      <c r="H14132" s="8" t="s">
        <v>16835</v>
      </c>
      <c r="I14132" s="8" t="s">
        <v>1764</v>
      </c>
      <c r="J14132" s="8">
        <v>5914</v>
      </c>
      <c r="K14132" s="8" t="s">
        <v>33821</v>
      </c>
    </row>
    <row r="14133" spans="1:11" x14ac:dyDescent="0.2">
      <c r="A14133" s="8">
        <f>IF(IFERROR((MATCH(G14133,$G$1:$G$12712,0)),0),INDEX($A$1:$A$12712,MATCH(G14133,$G$1:$G$12712,0)),MAX($A$2:$A14132)+1)</f>
        <v>2103</v>
      </c>
      <c r="B14133" s="8">
        <f t="shared" si="246"/>
        <v>2103</v>
      </c>
      <c r="C14133" s="9" t="str">
        <f t="shared" si="245"/>
        <v>Flat Rock</v>
      </c>
      <c r="D14133" s="8">
        <v>117</v>
      </c>
      <c r="E14133" s="8" t="s">
        <v>26839</v>
      </c>
      <c r="F14133" s="10" t="s">
        <v>26897</v>
      </c>
      <c r="G14133" s="8">
        <v>2563</v>
      </c>
      <c r="H14133" s="8" t="s">
        <v>16835</v>
      </c>
      <c r="I14133" s="8" t="s">
        <v>1764</v>
      </c>
      <c r="J14133" s="8">
        <v>5914</v>
      </c>
      <c r="K14133" s="8" t="s">
        <v>33821</v>
      </c>
    </row>
    <row r="14134" spans="1:11" x14ac:dyDescent="0.2">
      <c r="A14134" s="8">
        <f>IF(IFERROR((MATCH(G14134,$G$1:$G$12712,0)),0),INDEX($A$1:$A$12712,MATCH(G14134,$G$1:$G$12712,0)),MAX($A$2:$A14133)+1)</f>
        <v>2104</v>
      </c>
      <c r="B14134" s="8">
        <f t="shared" si="246"/>
        <v>2104</v>
      </c>
      <c r="C14134" s="9" t="str">
        <f t="shared" si="245"/>
        <v>Franklin (NY)</v>
      </c>
      <c r="D14134" s="8">
        <v>117</v>
      </c>
      <c r="E14134" s="8" t="s">
        <v>26839</v>
      </c>
      <c r="F14134" s="10" t="s">
        <v>26898</v>
      </c>
      <c r="G14134" s="8">
        <v>2564</v>
      </c>
      <c r="H14134" s="8" t="s">
        <v>16836</v>
      </c>
      <c r="I14134" s="8" t="s">
        <v>1764</v>
      </c>
      <c r="J14134" s="8">
        <v>5914</v>
      </c>
      <c r="K14134" s="8" t="s">
        <v>33821</v>
      </c>
    </row>
    <row r="14135" spans="1:11" x14ac:dyDescent="0.2">
      <c r="A14135" s="8">
        <f>IF(IFERROR((MATCH(G14135,$G$1:$G$12712,0)),0),INDEX($A$1:$A$12712,MATCH(G14135,$G$1:$G$12712,0)),MAX($A$2:$A14134)+1)</f>
        <v>11363</v>
      </c>
      <c r="B14135" s="8" t="e">
        <f t="shared" si="246"/>
        <v>#N/A</v>
      </c>
      <c r="C14135" s="9" t="str">
        <f t="shared" si="245"/>
        <v>franklin falls ( project no. 4472 )</v>
      </c>
      <c r="D14135" s="8">
        <v>117</v>
      </c>
      <c r="E14135" s="8" t="s">
        <v>26839</v>
      </c>
      <c r="F14135" s="10" t="s">
        <v>26899</v>
      </c>
      <c r="G14135" s="8"/>
      <c r="H14135" s="8"/>
      <c r="I14135" s="8"/>
      <c r="J14135" s="8"/>
      <c r="K14135" s="8" t="s">
        <v>33821</v>
      </c>
    </row>
    <row r="14136" spans="1:11" x14ac:dyDescent="0.2">
      <c r="A14136" s="8">
        <f>A14135</f>
        <v>11363</v>
      </c>
      <c r="B14136" s="8" t="e">
        <f t="shared" si="246"/>
        <v>#N/A</v>
      </c>
      <c r="C14136" s="9" t="str">
        <f t="shared" si="245"/>
        <v>franklin falls (project no. 4472)</v>
      </c>
      <c r="D14136" s="8">
        <v>117</v>
      </c>
      <c r="E14136" s="8" t="s">
        <v>26839</v>
      </c>
      <c r="F14136" s="10" t="s">
        <v>26900</v>
      </c>
      <c r="G14136" s="8"/>
      <c r="H14136" s="8"/>
      <c r="I14136" s="8"/>
      <c r="J14136" s="8"/>
      <c r="K14136" s="8" t="s">
        <v>33821</v>
      </c>
    </row>
    <row r="14137" spans="1:11" x14ac:dyDescent="0.2">
      <c r="A14137" s="8">
        <f>A14135</f>
        <v>11363</v>
      </c>
      <c r="B14137" s="8" t="e">
        <f t="shared" si="246"/>
        <v>#N/A</v>
      </c>
      <c r="C14137" s="9" t="str">
        <f t="shared" si="245"/>
        <v>franklin falls (project no. 4472)(note 2)</v>
      </c>
      <c r="D14137" s="8">
        <v>117</v>
      </c>
      <c r="E14137" s="8" t="s">
        <v>26839</v>
      </c>
      <c r="F14137" s="10" t="s">
        <v>26901</v>
      </c>
      <c r="G14137" s="8"/>
      <c r="H14137" s="8"/>
      <c r="I14137" s="8"/>
      <c r="J14137" s="8"/>
      <c r="K14137" s="8" t="s">
        <v>33821</v>
      </c>
    </row>
    <row r="14138" spans="1:11" x14ac:dyDescent="0.2">
      <c r="A14138" s="8">
        <f>IF(IFERROR((MATCH(G14138,$G$1:$G$12712,0)),0),INDEX($A$1:$A$12712,MATCH(G14138,$G$1:$G$12712,0)),MAX($A$2:$A14137)+1)</f>
        <v>8123</v>
      </c>
      <c r="B14138" s="8">
        <f t="shared" si="246"/>
        <v>8123</v>
      </c>
      <c r="C14138" s="9" t="str">
        <f t="shared" si="245"/>
        <v>Fulton</v>
      </c>
      <c r="D14138" s="8">
        <v>117</v>
      </c>
      <c r="E14138" s="8" t="s">
        <v>26839</v>
      </c>
      <c r="F14138" s="10" t="s">
        <v>26902</v>
      </c>
      <c r="G14138" s="8">
        <v>2566</v>
      </c>
      <c r="H14138" s="8" t="s">
        <v>22335</v>
      </c>
      <c r="I14138" s="8" t="s">
        <v>1764</v>
      </c>
      <c r="J14138" s="8">
        <v>5914</v>
      </c>
      <c r="K14138" s="8" t="s">
        <v>33821</v>
      </c>
    </row>
    <row r="14139" spans="1:11" x14ac:dyDescent="0.2">
      <c r="A14139" s="8">
        <f>IF(IFERROR((MATCH(G14139,$G$1:$G$12712,0)),0),INDEX($A$1:$A$12712,MATCH(G14139,$G$1:$G$12712,0)),MAX($A$2:$A14138)+1)</f>
        <v>8123</v>
      </c>
      <c r="B14139" s="8">
        <f t="shared" si="246"/>
        <v>8123</v>
      </c>
      <c r="C14139" s="9" t="str">
        <f t="shared" si="245"/>
        <v>Fulton</v>
      </c>
      <c r="D14139" s="8">
        <v>117</v>
      </c>
      <c r="E14139" s="8" t="s">
        <v>26839</v>
      </c>
      <c r="F14139" s="10" t="s">
        <v>26903</v>
      </c>
      <c r="G14139" s="8">
        <v>2566</v>
      </c>
      <c r="H14139" s="8" t="s">
        <v>22335</v>
      </c>
      <c r="I14139" s="8" t="s">
        <v>1764</v>
      </c>
      <c r="J14139" s="8">
        <v>5914</v>
      </c>
      <c r="K14139" s="8" t="s">
        <v>33821</v>
      </c>
    </row>
    <row r="14140" spans="1:11" x14ac:dyDescent="0.2">
      <c r="A14140" s="8">
        <f>IF(IFERROR((MATCH(G14140,$G$1:$G$12712,0)),0),INDEX($A$1:$A$12712,MATCH(G14140,$G$1:$G$12712,0)),MAX($A$2:$A14139)+1)</f>
        <v>8123</v>
      </c>
      <c r="B14140" s="8">
        <f t="shared" si="246"/>
        <v>8123</v>
      </c>
      <c r="C14140" s="9" t="str">
        <f t="shared" si="245"/>
        <v>Fulton</v>
      </c>
      <c r="D14140" s="8">
        <v>117</v>
      </c>
      <c r="E14140" s="8" t="s">
        <v>26839</v>
      </c>
      <c r="F14140" s="10" t="s">
        <v>26904</v>
      </c>
      <c r="G14140" s="8">
        <v>2566</v>
      </c>
      <c r="H14140" s="8" t="s">
        <v>22335</v>
      </c>
      <c r="I14140" s="8" t="s">
        <v>1764</v>
      </c>
      <c r="J14140" s="8">
        <v>5914</v>
      </c>
      <c r="K14140" s="8" t="s">
        <v>33821</v>
      </c>
    </row>
    <row r="14141" spans="1:11" x14ac:dyDescent="0.2">
      <c r="A14141" s="8">
        <f>IF(IFERROR((MATCH(G14141,$G$1:$G$12712,0)),0),INDEX($A$1:$A$12712,MATCH(G14141,$G$1:$G$12712,0)),MAX($A$2:$A14140)+1)</f>
        <v>3673</v>
      </c>
      <c r="B14141" s="8">
        <f t="shared" si="246"/>
        <v>3673</v>
      </c>
      <c r="C14141" s="9" t="str">
        <f t="shared" si="245"/>
        <v>Glen Park Hydroelectric Project</v>
      </c>
      <c r="D14141" s="8">
        <v>117</v>
      </c>
      <c r="E14141" s="8" t="s">
        <v>26839</v>
      </c>
      <c r="F14141" s="10" t="s">
        <v>26905</v>
      </c>
      <c r="G14141" s="8">
        <v>50512</v>
      </c>
      <c r="H14141" s="8" t="s">
        <v>18353</v>
      </c>
      <c r="I14141" s="8" t="s">
        <v>2754</v>
      </c>
      <c r="J14141" s="8">
        <v>13727</v>
      </c>
      <c r="K14141" s="8" t="s">
        <v>33821</v>
      </c>
    </row>
    <row r="14142" spans="1:11" x14ac:dyDescent="0.2">
      <c r="A14142" s="8">
        <f>IF(IFERROR((MATCH(G14142,$G$1:$G$12712,0)),0),INDEX($A$1:$A$12712,MATCH(G14142,$G$1:$G$12712,0)),MAX($A$2:$A14141)+1)</f>
        <v>3673</v>
      </c>
      <c r="B14142" s="8">
        <f t="shared" si="246"/>
        <v>3673</v>
      </c>
      <c r="C14142" s="9" t="str">
        <f t="shared" si="245"/>
        <v>Glen Park Hydroelectric Project</v>
      </c>
      <c r="D14142" s="8">
        <v>117</v>
      </c>
      <c r="E14142" s="8" t="s">
        <v>26839</v>
      </c>
      <c r="F14142" s="10" t="s">
        <v>26906</v>
      </c>
      <c r="G14142" s="8">
        <v>50512</v>
      </c>
      <c r="H14142" s="8" t="s">
        <v>18353</v>
      </c>
      <c r="I14142" s="8" t="s">
        <v>2754</v>
      </c>
      <c r="J14142" s="8">
        <v>13727</v>
      </c>
      <c r="K14142" s="8" t="s">
        <v>33821</v>
      </c>
    </row>
    <row r="14143" spans="1:11" x14ac:dyDescent="0.2">
      <c r="A14143" s="8">
        <f>IF(IFERROR((MATCH(G14143,$G$1:$G$12712,0)),0),INDEX($A$1:$A$12712,MATCH(G14143,$G$1:$G$12712,0)),MAX($A$2:$A14142)+1)</f>
        <v>2105</v>
      </c>
      <c r="B14143" s="8">
        <f t="shared" si="246"/>
        <v>2105</v>
      </c>
      <c r="C14143" s="9" t="str">
        <f t="shared" si="245"/>
        <v>Glenwood Hydro</v>
      </c>
      <c r="D14143" s="8">
        <v>117</v>
      </c>
      <c r="E14143" s="8" t="s">
        <v>26839</v>
      </c>
      <c r="F14143" s="10" t="s">
        <v>26907</v>
      </c>
      <c r="G14143" s="8">
        <v>2568</v>
      </c>
      <c r="H14143" s="8" t="s">
        <v>16837</v>
      </c>
      <c r="I14143" s="8" t="s">
        <v>1764</v>
      </c>
      <c r="J14143" s="8">
        <v>5914</v>
      </c>
      <c r="K14143" s="8" t="s">
        <v>33821</v>
      </c>
    </row>
    <row r="14144" spans="1:11" x14ac:dyDescent="0.2">
      <c r="A14144" s="8">
        <f>IF(IFERROR((MATCH(G14144,$G$1:$G$12712,0)),0),INDEX($A$1:$A$12712,MATCH(G14144,$G$1:$G$12712,0)),MAX($A$2:$A14143)+1)</f>
        <v>2105</v>
      </c>
      <c r="B14144" s="8">
        <f t="shared" si="246"/>
        <v>2105</v>
      </c>
      <c r="C14144" s="9" t="str">
        <f t="shared" si="245"/>
        <v>Glenwood Hydro</v>
      </c>
      <c r="D14144" s="8">
        <v>117</v>
      </c>
      <c r="E14144" s="8" t="s">
        <v>26839</v>
      </c>
      <c r="F14144" s="10" t="s">
        <v>26908</v>
      </c>
      <c r="G14144" s="8">
        <v>2568</v>
      </c>
      <c r="H14144" s="8" t="s">
        <v>16837</v>
      </c>
      <c r="I14144" s="8" t="s">
        <v>1764</v>
      </c>
      <c r="J14144" s="8">
        <v>5914</v>
      </c>
      <c r="K14144" s="8" t="s">
        <v>33821</v>
      </c>
    </row>
    <row r="14145" spans="1:11" x14ac:dyDescent="0.2">
      <c r="A14145" s="8">
        <f>IF(IFERROR((MATCH(G14145,$G$1:$G$12712,0)),0),INDEX($A$1:$A$12712,MATCH(G14145,$G$1:$G$12712,0)),MAX($A$2:$A14144)+1)</f>
        <v>2105</v>
      </c>
      <c r="B14145" s="8">
        <f t="shared" si="246"/>
        <v>2105</v>
      </c>
      <c r="C14145" s="9" t="str">
        <f t="shared" si="245"/>
        <v>Glenwood Hydro</v>
      </c>
      <c r="D14145" s="8">
        <v>117</v>
      </c>
      <c r="E14145" s="8" t="s">
        <v>26839</v>
      </c>
      <c r="F14145" s="10" t="s">
        <v>26909</v>
      </c>
      <c r="G14145" s="8">
        <v>2568</v>
      </c>
      <c r="H14145" s="8" t="s">
        <v>16837</v>
      </c>
      <c r="I14145" s="8" t="s">
        <v>1764</v>
      </c>
      <c r="J14145" s="8">
        <v>5914</v>
      </c>
      <c r="K14145" s="8" t="s">
        <v>33821</v>
      </c>
    </row>
    <row r="14146" spans="1:11" x14ac:dyDescent="0.2">
      <c r="A14146" s="8">
        <f>IF(IFERROR((MATCH(G14146,$G$1:$G$12712,0)),0),INDEX($A$1:$A$12712,MATCH(G14146,$G$1:$G$12712,0)),MAX($A$2:$A14145)+1)</f>
        <v>2106</v>
      </c>
      <c r="B14146" s="8">
        <f t="shared" si="246"/>
        <v>2106</v>
      </c>
      <c r="C14146" s="9" t="str">
        <f t="shared" si="245"/>
        <v>Granby</v>
      </c>
      <c r="D14146" s="8">
        <v>117</v>
      </c>
      <c r="E14146" s="8" t="s">
        <v>26839</v>
      </c>
      <c r="F14146" s="10" t="s">
        <v>26910</v>
      </c>
      <c r="G14146" s="8">
        <v>2569</v>
      </c>
      <c r="H14146" s="8" t="s">
        <v>16838</v>
      </c>
      <c r="I14146" s="8" t="s">
        <v>1764</v>
      </c>
      <c r="J14146" s="8">
        <v>5914</v>
      </c>
      <c r="K14146" s="8" t="s">
        <v>33821</v>
      </c>
    </row>
    <row r="14147" spans="1:11" x14ac:dyDescent="0.2">
      <c r="A14147" s="8">
        <f>A12415</f>
        <v>10839</v>
      </c>
      <c r="B14147" s="8" t="e">
        <f t="shared" si="246"/>
        <v>#N/A</v>
      </c>
      <c r="C14147" s="9" t="str">
        <f t="shared" si="245"/>
        <v>green island (project no. 0013)</v>
      </c>
      <c r="D14147" s="8">
        <v>117</v>
      </c>
      <c r="E14147" s="8" t="s">
        <v>26839</v>
      </c>
      <c r="F14147" s="10" t="s">
        <v>26911</v>
      </c>
      <c r="G14147" s="8"/>
      <c r="H14147" s="8"/>
      <c r="I14147" s="8"/>
      <c r="J14147" s="8"/>
      <c r="K14147" s="8" t="s">
        <v>33821</v>
      </c>
    </row>
    <row r="14148" spans="1:11" x14ac:dyDescent="0.2">
      <c r="A14148" s="8">
        <f>A12415</f>
        <v>10839</v>
      </c>
      <c r="B14148" s="8" t="e">
        <f t="shared" si="246"/>
        <v>#N/A</v>
      </c>
      <c r="C14148" s="9" t="str">
        <f t="shared" si="245"/>
        <v>green island (project no. 0013)(note 1)</v>
      </c>
      <c r="D14148" s="8">
        <v>117</v>
      </c>
      <c r="E14148" s="8" t="s">
        <v>26839</v>
      </c>
      <c r="F14148" s="10" t="s">
        <v>26912</v>
      </c>
      <c r="G14148" s="8"/>
      <c r="H14148" s="8"/>
      <c r="I14148" s="8"/>
      <c r="J14148" s="8"/>
      <c r="K14148" s="8" t="s">
        <v>33821</v>
      </c>
    </row>
    <row r="14149" spans="1:11" x14ac:dyDescent="0.2">
      <c r="A14149" s="8">
        <f>A12415</f>
        <v>10839</v>
      </c>
      <c r="B14149" s="8" t="e">
        <f t="shared" si="246"/>
        <v>#N/A</v>
      </c>
      <c r="C14149" s="9" t="str">
        <f t="shared" si="245"/>
        <v>green island (project no. 13)</v>
      </c>
      <c r="D14149" s="8">
        <v>117</v>
      </c>
      <c r="E14149" s="8" t="s">
        <v>26839</v>
      </c>
      <c r="F14149" s="10" t="s">
        <v>26913</v>
      </c>
      <c r="G14149" s="8"/>
      <c r="H14149" s="8"/>
      <c r="I14149" s="8"/>
      <c r="J14149" s="8"/>
      <c r="K14149" s="8" t="s">
        <v>33821</v>
      </c>
    </row>
    <row r="14150" spans="1:11" x14ac:dyDescent="0.2">
      <c r="A14150" s="8">
        <f>IF(IFERROR((MATCH(G14150,$G$1:$G$12712,0)),0),INDEX($A$1:$A$12712,MATCH(G14150,$G$1:$G$12712,0)),MAX($A$2:$A14149)+1)</f>
        <v>2107</v>
      </c>
      <c r="B14150" s="8">
        <f t="shared" si="246"/>
        <v>2107</v>
      </c>
      <c r="C14150" s="9" t="str">
        <f t="shared" si="245"/>
        <v>Hannawa</v>
      </c>
      <c r="D14150" s="8">
        <v>117</v>
      </c>
      <c r="E14150" s="8" t="s">
        <v>26839</v>
      </c>
      <c r="F14150" s="10" t="s">
        <v>26914</v>
      </c>
      <c r="G14150" s="8">
        <v>2571</v>
      </c>
      <c r="H14150" s="8" t="s">
        <v>16839</v>
      </c>
      <c r="I14150" s="8" t="s">
        <v>1764</v>
      </c>
      <c r="J14150" s="8">
        <v>5914</v>
      </c>
      <c r="K14150" s="8" t="s">
        <v>33821</v>
      </c>
    </row>
    <row r="14151" spans="1:11" x14ac:dyDescent="0.2">
      <c r="A14151" s="8">
        <f>IF(IFERROR((MATCH(G14151,$G$1:$G$12712,0)),0),INDEX($A$1:$A$12712,MATCH(G14151,$G$1:$G$12712,0)),MAX($A$2:$A14150)+1)</f>
        <v>2107</v>
      </c>
      <c r="B14151" s="8">
        <f t="shared" si="246"/>
        <v>2107</v>
      </c>
      <c r="C14151" s="9" t="str">
        <f t="shared" si="245"/>
        <v>Hannawa</v>
      </c>
      <c r="D14151" s="8">
        <v>117</v>
      </c>
      <c r="E14151" s="8" t="s">
        <v>26839</v>
      </c>
      <c r="F14151" s="10" t="s">
        <v>26915</v>
      </c>
      <c r="G14151" s="8">
        <v>2571</v>
      </c>
      <c r="H14151" s="8" t="s">
        <v>16839</v>
      </c>
      <c r="I14151" s="8" t="s">
        <v>1764</v>
      </c>
      <c r="J14151" s="8">
        <v>5914</v>
      </c>
      <c r="K14151" s="8" t="s">
        <v>33821</v>
      </c>
    </row>
    <row r="14152" spans="1:11" x14ac:dyDescent="0.2">
      <c r="A14152" s="8">
        <f>IF(IFERROR((MATCH(G14152,$G$1:$G$12712,0)),0),INDEX($A$1:$A$12712,MATCH(G14152,$G$1:$G$12712,0)),MAX($A$2:$A14151)+1)</f>
        <v>2108</v>
      </c>
      <c r="B14152" s="8">
        <f t="shared" si="246"/>
        <v>2108</v>
      </c>
      <c r="C14152" s="9" t="str">
        <f t="shared" si="245"/>
        <v>Herrings</v>
      </c>
      <c r="D14152" s="8">
        <v>117</v>
      </c>
      <c r="E14152" s="8" t="s">
        <v>26839</v>
      </c>
      <c r="F14152" s="10" t="s">
        <v>26916</v>
      </c>
      <c r="G14152" s="8">
        <v>2572</v>
      </c>
      <c r="H14152" s="8" t="s">
        <v>16840</v>
      </c>
      <c r="I14152" s="8" t="s">
        <v>1764</v>
      </c>
      <c r="J14152" s="8">
        <v>5914</v>
      </c>
      <c r="K14152" s="8" t="s">
        <v>33821</v>
      </c>
    </row>
    <row r="14153" spans="1:11" x14ac:dyDescent="0.2">
      <c r="A14153" s="8">
        <f>IF(IFERROR((MATCH(G14153,$G$1:$G$12712,0)),0),INDEX($A$1:$A$12712,MATCH(G14153,$G$1:$G$12712,0)),MAX($A$2:$A14152)+1)</f>
        <v>2108</v>
      </c>
      <c r="B14153" s="8">
        <f t="shared" si="246"/>
        <v>2108</v>
      </c>
      <c r="C14153" s="9" t="str">
        <f t="shared" si="245"/>
        <v>Herrings</v>
      </c>
      <c r="D14153" s="8">
        <v>117</v>
      </c>
      <c r="E14153" s="8" t="s">
        <v>26839</v>
      </c>
      <c r="F14153" s="10" t="s">
        <v>26917</v>
      </c>
      <c r="G14153" s="8">
        <v>2572</v>
      </c>
      <c r="H14153" s="8" t="s">
        <v>16840</v>
      </c>
      <c r="I14153" s="8" t="s">
        <v>1764</v>
      </c>
      <c r="J14153" s="8">
        <v>5914</v>
      </c>
      <c r="K14153" s="8" t="s">
        <v>33821</v>
      </c>
    </row>
    <row r="14154" spans="1:11" x14ac:dyDescent="0.2">
      <c r="A14154" s="8">
        <f>IF(IFERROR((MATCH(G14154,$G$1:$G$12712,0)),0),INDEX($A$1:$A$12712,MATCH(G14154,$G$1:$G$12712,0)),MAX($A$2:$A14153)+1)</f>
        <v>2109</v>
      </c>
      <c r="B14154" s="8">
        <f t="shared" si="246"/>
        <v>2109</v>
      </c>
      <c r="C14154" s="9" t="str">
        <f t="shared" si="245"/>
        <v>Heuvelton</v>
      </c>
      <c r="D14154" s="8">
        <v>117</v>
      </c>
      <c r="E14154" s="8" t="s">
        <v>26839</v>
      </c>
      <c r="F14154" s="10" t="s">
        <v>26918</v>
      </c>
      <c r="G14154" s="8">
        <v>2573</v>
      </c>
      <c r="H14154" s="8" t="s">
        <v>16841</v>
      </c>
      <c r="I14154" s="8" t="s">
        <v>1764</v>
      </c>
      <c r="J14154" s="8">
        <v>5914</v>
      </c>
      <c r="K14154" s="8" t="s">
        <v>33821</v>
      </c>
    </row>
    <row r="14155" spans="1:11" x14ac:dyDescent="0.2">
      <c r="A14155" s="8">
        <f>IF(IFERROR((MATCH(G14155,$G$1:$G$12712,0)),0),INDEX($A$1:$A$12712,MATCH(G14155,$G$1:$G$12712,0)),MAX($A$2:$A14154)+1)</f>
        <v>2109</v>
      </c>
      <c r="B14155" s="8">
        <f t="shared" si="246"/>
        <v>2109</v>
      </c>
      <c r="C14155" s="9" t="str">
        <f t="shared" si="245"/>
        <v>Heuvelton</v>
      </c>
      <c r="D14155" s="8">
        <v>117</v>
      </c>
      <c r="E14155" s="8" t="s">
        <v>26839</v>
      </c>
      <c r="F14155" s="10" t="s">
        <v>26919</v>
      </c>
      <c r="G14155" s="8">
        <v>2573</v>
      </c>
      <c r="H14155" s="8" t="s">
        <v>16841</v>
      </c>
      <c r="I14155" s="8" t="s">
        <v>1764</v>
      </c>
      <c r="J14155" s="8">
        <v>5914</v>
      </c>
      <c r="K14155" s="8" t="s">
        <v>33821</v>
      </c>
    </row>
    <row r="14156" spans="1:11" x14ac:dyDescent="0.2">
      <c r="A14156" s="8">
        <f>IF(IFERROR((MATCH(G14156,$G$1:$G$12712,0)),0),INDEX($A$1:$A$12712,MATCH(G14156,$G$1:$G$12712,0)),MAX($A$2:$A14155)+1)</f>
        <v>2110</v>
      </c>
      <c r="B14156" s="8">
        <f t="shared" si="246"/>
        <v>2110</v>
      </c>
      <c r="C14156" s="9" t="str">
        <f t="shared" si="245"/>
        <v>High Dam</v>
      </c>
      <c r="D14156" s="8">
        <v>117</v>
      </c>
      <c r="E14156" s="8" t="s">
        <v>26839</v>
      </c>
      <c r="F14156" s="10" t="s">
        <v>26920</v>
      </c>
      <c r="G14156" s="8">
        <v>2574</v>
      </c>
      <c r="H14156" s="8" t="s">
        <v>16842</v>
      </c>
      <c r="I14156" s="8" t="s">
        <v>2871</v>
      </c>
      <c r="J14156" s="8">
        <v>14240</v>
      </c>
      <c r="K14156" s="8" t="s">
        <v>33821</v>
      </c>
    </row>
    <row r="14157" spans="1:11" x14ac:dyDescent="0.2">
      <c r="A14157" s="8">
        <f>IF(IFERROR((MATCH(G14157,$G$1:$G$12712,0)),0),INDEX($A$1:$A$12712,MATCH(G14157,$G$1:$G$12712,0)),MAX($A$2:$A14156)+1)</f>
        <v>2110</v>
      </c>
      <c r="B14157" s="8">
        <f t="shared" si="246"/>
        <v>2110</v>
      </c>
      <c r="C14157" s="9" t="str">
        <f t="shared" si="245"/>
        <v>High Dam</v>
      </c>
      <c r="D14157" s="8">
        <v>117</v>
      </c>
      <c r="E14157" s="8" t="s">
        <v>26839</v>
      </c>
      <c r="F14157" s="10" t="s">
        <v>26921</v>
      </c>
      <c r="G14157" s="8">
        <v>2574</v>
      </c>
      <c r="H14157" s="8" t="s">
        <v>16842</v>
      </c>
      <c r="I14157" s="8" t="s">
        <v>2871</v>
      </c>
      <c r="J14157" s="8">
        <v>14240</v>
      </c>
      <c r="K14157" s="8" t="s">
        <v>33821</v>
      </c>
    </row>
    <row r="14158" spans="1:11" x14ac:dyDescent="0.2">
      <c r="A14158" s="8">
        <f>IF(IFERROR((MATCH(G14158,$G$1:$G$12712,0)),0),INDEX($A$1:$A$12712,MATCH(G14158,$G$1:$G$12712,0)),MAX($A$2:$A14157)+1)</f>
        <v>2111</v>
      </c>
      <c r="B14158" s="8">
        <f t="shared" si="246"/>
        <v>2111</v>
      </c>
      <c r="C14158" s="9" t="str">
        <f t="shared" si="245"/>
        <v>High Falls - Croghan NY</v>
      </c>
      <c r="D14158" s="8">
        <v>117</v>
      </c>
      <c r="E14158" s="8" t="s">
        <v>26839</v>
      </c>
      <c r="F14158" s="10" t="s">
        <v>26922</v>
      </c>
      <c r="G14158" s="8">
        <v>2575</v>
      </c>
      <c r="H14158" s="8" t="s">
        <v>16843</v>
      </c>
      <c r="I14158" s="8" t="s">
        <v>1764</v>
      </c>
      <c r="J14158" s="8">
        <v>5914</v>
      </c>
      <c r="K14158" s="8" t="s">
        <v>33821</v>
      </c>
    </row>
    <row r="14159" spans="1:11" x14ac:dyDescent="0.2">
      <c r="A14159" s="8">
        <f>IF(IFERROR((MATCH(G14159,$G$1:$G$12712,0)),0),INDEX($A$1:$A$12712,MATCH(G14159,$G$1:$G$12712,0)),MAX($A$2:$A14158)+1)</f>
        <v>2111</v>
      </c>
      <c r="B14159" s="8">
        <f t="shared" si="246"/>
        <v>2111</v>
      </c>
      <c r="C14159" s="9" t="str">
        <f t="shared" si="245"/>
        <v>High Falls - Croghan NY</v>
      </c>
      <c r="D14159" s="8">
        <v>117</v>
      </c>
      <c r="E14159" s="8" t="s">
        <v>26839</v>
      </c>
      <c r="F14159" s="10" t="s">
        <v>26923</v>
      </c>
      <c r="G14159" s="8">
        <v>2575</v>
      </c>
      <c r="H14159" s="8" t="s">
        <v>16843</v>
      </c>
      <c r="I14159" s="8" t="s">
        <v>1764</v>
      </c>
      <c r="J14159" s="8">
        <v>5914</v>
      </c>
      <c r="K14159" s="8" t="s">
        <v>33821</v>
      </c>
    </row>
    <row r="14160" spans="1:11" x14ac:dyDescent="0.2">
      <c r="A14160" s="8">
        <f>IF(IFERROR((MATCH(G14160,$G$1:$G$12712,0)),0),INDEX($A$1:$A$12712,MATCH(G14160,$G$1:$G$12712,0)),MAX($A$2:$A14159)+1)</f>
        <v>2112</v>
      </c>
      <c r="B14160" s="8">
        <f t="shared" si="246"/>
        <v>2112</v>
      </c>
      <c r="C14160" s="9" t="str">
        <f t="shared" si="245"/>
        <v>Higley</v>
      </c>
      <c r="D14160" s="8">
        <v>117</v>
      </c>
      <c r="E14160" s="8" t="s">
        <v>26839</v>
      </c>
      <c r="F14160" s="10" t="s">
        <v>26924</v>
      </c>
      <c r="G14160" s="8">
        <v>2576</v>
      </c>
      <c r="H14160" s="8" t="s">
        <v>16844</v>
      </c>
      <c r="I14160" s="8" t="s">
        <v>1764</v>
      </c>
      <c r="J14160" s="8">
        <v>5914</v>
      </c>
      <c r="K14160" s="8" t="s">
        <v>33821</v>
      </c>
    </row>
    <row r="14161" spans="1:11" x14ac:dyDescent="0.2">
      <c r="A14161" s="8">
        <f>IF(IFERROR((MATCH(G14161,$G$1:$G$12712,0)),0),INDEX($A$1:$A$12712,MATCH(G14161,$G$1:$G$12712,0)),MAX($A$2:$A14160)+1)</f>
        <v>2112</v>
      </c>
      <c r="B14161" s="8">
        <f t="shared" si="246"/>
        <v>2112</v>
      </c>
      <c r="C14161" s="9" t="str">
        <f t="shared" ref="C14161:C14224" si="247">IF(H14161="",F14161,H14161)</f>
        <v>Higley</v>
      </c>
      <c r="D14161" s="8">
        <v>117</v>
      </c>
      <c r="E14161" s="8" t="s">
        <v>26839</v>
      </c>
      <c r="F14161" s="10" t="s">
        <v>26925</v>
      </c>
      <c r="G14161" s="8">
        <v>2576</v>
      </c>
      <c r="H14161" s="8" t="s">
        <v>16844</v>
      </c>
      <c r="I14161" s="8" t="s">
        <v>1764</v>
      </c>
      <c r="J14161" s="8">
        <v>5914</v>
      </c>
      <c r="K14161" s="8" t="s">
        <v>33821</v>
      </c>
    </row>
    <row r="14162" spans="1:11" x14ac:dyDescent="0.2">
      <c r="A14162" s="8">
        <f>IF(IFERROR((MATCH(G14162,$G$1:$G$12712,0)),0),INDEX($A$1:$A$12712,MATCH(G14162,$G$1:$G$12712,0)),MAX($A$2:$A14161)+1)</f>
        <v>2112</v>
      </c>
      <c r="B14162" s="8">
        <f t="shared" si="246"/>
        <v>2112</v>
      </c>
      <c r="C14162" s="9" t="str">
        <f t="shared" si="247"/>
        <v>Higley</v>
      </c>
      <c r="D14162" s="8">
        <v>117</v>
      </c>
      <c r="E14162" s="8" t="s">
        <v>26839</v>
      </c>
      <c r="F14162" s="10" t="s">
        <v>26926</v>
      </c>
      <c r="G14162" s="8">
        <v>2576</v>
      </c>
      <c r="H14162" s="8" t="s">
        <v>16844</v>
      </c>
      <c r="I14162" s="8" t="s">
        <v>1764</v>
      </c>
      <c r="J14162" s="8">
        <v>5914</v>
      </c>
      <c r="K14162" s="8" t="s">
        <v>33821</v>
      </c>
    </row>
    <row r="14163" spans="1:11" x14ac:dyDescent="0.2">
      <c r="A14163" s="8">
        <f>IF(IFERROR((MATCH(G14163,$G$1:$G$12712,0)),0),INDEX($A$1:$A$12712,MATCH(G14163,$G$1:$G$12712,0)),MAX($A$2:$A14162)+1)</f>
        <v>11364</v>
      </c>
      <c r="B14163" s="8" t="e">
        <f t="shared" si="246"/>
        <v>#N/A</v>
      </c>
      <c r="C14163" s="9" t="str">
        <f t="shared" si="247"/>
        <v>hogansburg (project no. 7518)</v>
      </c>
      <c r="D14163" s="8">
        <v>117</v>
      </c>
      <c r="E14163" s="8" t="s">
        <v>26839</v>
      </c>
      <c r="F14163" s="10" t="s">
        <v>26927</v>
      </c>
      <c r="G14163" s="8"/>
      <c r="H14163" s="8"/>
      <c r="I14163" s="8"/>
      <c r="J14163" s="8"/>
      <c r="K14163" s="8" t="s">
        <v>33821</v>
      </c>
    </row>
    <row r="14164" spans="1:11" x14ac:dyDescent="0.2">
      <c r="A14164" s="8">
        <f>A14163</f>
        <v>11364</v>
      </c>
      <c r="B14164" s="8" t="e">
        <f t="shared" si="246"/>
        <v>#N/A</v>
      </c>
      <c r="C14164" s="9" t="str">
        <f t="shared" si="247"/>
        <v>hogansburg (project no. 7518)(note 1)</v>
      </c>
      <c r="D14164" s="8">
        <v>117</v>
      </c>
      <c r="E14164" s="8" t="s">
        <v>26839</v>
      </c>
      <c r="F14164" s="10" t="s">
        <v>26928</v>
      </c>
      <c r="G14164" s="8"/>
      <c r="H14164" s="8"/>
      <c r="I14164" s="8"/>
      <c r="J14164" s="8"/>
      <c r="K14164" s="8" t="s">
        <v>33821</v>
      </c>
    </row>
    <row r="14165" spans="1:11" x14ac:dyDescent="0.2">
      <c r="A14165" s="8">
        <f>IF(IFERROR((MATCH(G14165,$G$1:$G$12712,0)),0),INDEX($A$1:$A$12712,MATCH(G14165,$G$1:$G$12712,0)),MAX($A$2:$A14164)+1)</f>
        <v>1145</v>
      </c>
      <c r="B14165" s="8">
        <f t="shared" si="246"/>
        <v>1145</v>
      </c>
      <c r="C14165" s="9" t="str">
        <f t="shared" si="247"/>
        <v>Hudson Falls Hydroelectric Project</v>
      </c>
      <c r="D14165" s="8">
        <v>117</v>
      </c>
      <c r="E14165" s="8" t="s">
        <v>26839</v>
      </c>
      <c r="F14165" s="10" t="s">
        <v>26929</v>
      </c>
      <c r="G14165" s="8">
        <v>54953</v>
      </c>
      <c r="H14165" s="8" t="s">
        <v>15612</v>
      </c>
      <c r="I14165" s="8" t="s">
        <v>791</v>
      </c>
      <c r="J14165" s="8">
        <v>55754</v>
      </c>
      <c r="K14165" s="8" t="s">
        <v>33821</v>
      </c>
    </row>
    <row r="14166" spans="1:11" x14ac:dyDescent="0.2">
      <c r="A14166" s="8">
        <f>IF(IFERROR((MATCH(G14166,$G$1:$G$12712,0)),0),INDEX($A$1:$A$12712,MATCH(G14166,$G$1:$G$12712,0)),MAX($A$2:$A14165)+1)</f>
        <v>2091</v>
      </c>
      <c r="B14166" s="8">
        <f t="shared" si="246"/>
        <v>2091</v>
      </c>
      <c r="C14166" s="9" t="str">
        <f t="shared" si="247"/>
        <v>C R Huntley Generating Station</v>
      </c>
      <c r="D14166" s="8">
        <v>117</v>
      </c>
      <c r="E14166" s="8" t="s">
        <v>26839</v>
      </c>
      <c r="F14166" s="10" t="s">
        <v>26930</v>
      </c>
      <c r="G14166" s="8">
        <v>2549</v>
      </c>
      <c r="H14166" s="8" t="s">
        <v>16823</v>
      </c>
      <c r="I14166" s="8" t="s">
        <v>2791</v>
      </c>
      <c r="J14166" s="8">
        <v>13168</v>
      </c>
      <c r="K14166" s="8" t="s">
        <v>33821</v>
      </c>
    </row>
    <row r="14167" spans="1:11" x14ac:dyDescent="0.2">
      <c r="A14167" s="8">
        <f>IF(IFERROR((MATCH(G14167,$G$1:$G$12712,0)),0),INDEX($A$1:$A$12712,MATCH(G14167,$G$1:$G$12712,0)),MAX($A$2:$A14166)+1)</f>
        <v>2091</v>
      </c>
      <c r="B14167" s="8">
        <f t="shared" si="246"/>
        <v>2091</v>
      </c>
      <c r="C14167" s="9" t="str">
        <f t="shared" si="247"/>
        <v>C R Huntley Generating Station</v>
      </c>
      <c r="D14167" s="8">
        <v>117</v>
      </c>
      <c r="E14167" s="8" t="s">
        <v>26839</v>
      </c>
      <c r="F14167" s="10" t="s">
        <v>26931</v>
      </c>
      <c r="G14167" s="8">
        <v>2549</v>
      </c>
      <c r="H14167" s="8" t="s">
        <v>16823</v>
      </c>
      <c r="I14167" s="8" t="s">
        <v>2791</v>
      </c>
      <c r="J14167" s="8">
        <v>13168</v>
      </c>
      <c r="K14167" s="8" t="s">
        <v>33821</v>
      </c>
    </row>
    <row r="14168" spans="1:11" x14ac:dyDescent="0.2">
      <c r="A14168" s="8">
        <f>IF(IFERROR((MATCH(G14168,$G$1:$G$12712,0)),0),INDEX($A$1:$A$12712,MATCH(G14168,$G$1:$G$12712,0)),MAX($A$2:$A14167)+1)</f>
        <v>2113</v>
      </c>
      <c r="B14168" s="8">
        <f t="shared" si="246"/>
        <v>2113</v>
      </c>
      <c r="C14168" s="9" t="str">
        <f t="shared" si="247"/>
        <v>Hydraulic Race</v>
      </c>
      <c r="D14168" s="8">
        <v>117</v>
      </c>
      <c r="E14168" s="8" t="s">
        <v>26839</v>
      </c>
      <c r="F14168" s="10" t="s">
        <v>26932</v>
      </c>
      <c r="G14168" s="8">
        <v>2578</v>
      </c>
      <c r="H14168" s="8" t="s">
        <v>16845</v>
      </c>
      <c r="I14168" s="8" t="s">
        <v>1764</v>
      </c>
      <c r="J14168" s="8">
        <v>5914</v>
      </c>
      <c r="K14168" s="8" t="s">
        <v>33821</v>
      </c>
    </row>
    <row r="14169" spans="1:11" x14ac:dyDescent="0.2">
      <c r="A14169" s="8">
        <f>IF(IFERROR((MATCH(G14169,$G$1:$G$12712,0)),0),INDEX($A$1:$A$12712,MATCH(G14169,$G$1:$G$12712,0)),MAX($A$2:$A14168)+1)</f>
        <v>2113</v>
      </c>
      <c r="B14169" s="8">
        <f t="shared" si="246"/>
        <v>2113</v>
      </c>
      <c r="C14169" s="9" t="str">
        <f t="shared" si="247"/>
        <v>Hydraulic Race</v>
      </c>
      <c r="D14169" s="8">
        <v>117</v>
      </c>
      <c r="E14169" s="8" t="s">
        <v>26839</v>
      </c>
      <c r="F14169" s="10" t="s">
        <v>26933</v>
      </c>
      <c r="G14169" s="8">
        <v>2578</v>
      </c>
      <c r="H14169" s="8" t="s">
        <v>16845</v>
      </c>
      <c r="I14169" s="8" t="s">
        <v>1764</v>
      </c>
      <c r="J14169" s="8">
        <v>5914</v>
      </c>
      <c r="K14169" s="8" t="s">
        <v>33821</v>
      </c>
    </row>
    <row r="14170" spans="1:11" x14ac:dyDescent="0.2">
      <c r="A14170" s="8">
        <f>IF(IFERROR((MATCH(G14170,$G$1:$G$12712,0)),0),INDEX($A$1:$A$12712,MATCH(G14170,$G$1:$G$12712,0)),MAX($A$2:$A14169)+1)</f>
        <v>2114</v>
      </c>
      <c r="B14170" s="8">
        <f t="shared" si="246"/>
        <v>2114</v>
      </c>
      <c r="C14170" s="9" t="str">
        <f t="shared" si="247"/>
        <v>Inghams</v>
      </c>
      <c r="D14170" s="8">
        <v>117</v>
      </c>
      <c r="E14170" s="8" t="s">
        <v>26839</v>
      </c>
      <c r="F14170" s="10" t="s">
        <v>26934</v>
      </c>
      <c r="G14170" s="8">
        <v>2579</v>
      </c>
      <c r="H14170" s="8" t="s">
        <v>16846</v>
      </c>
      <c r="I14170" s="8" t="s">
        <v>1764</v>
      </c>
      <c r="J14170" s="8">
        <v>5914</v>
      </c>
      <c r="K14170" s="8" t="s">
        <v>33821</v>
      </c>
    </row>
    <row r="14171" spans="1:11" x14ac:dyDescent="0.2">
      <c r="A14171" s="8">
        <f>IF(IFERROR((MATCH(G14171,$G$1:$G$12712,0)),0),INDEX($A$1:$A$12712,MATCH(G14171,$G$1:$G$12712,0)),MAX($A$2:$A14170)+1)</f>
        <v>2114</v>
      </c>
      <c r="B14171" s="8">
        <f t="shared" si="246"/>
        <v>2114</v>
      </c>
      <c r="C14171" s="9" t="str">
        <f t="shared" si="247"/>
        <v>Inghams</v>
      </c>
      <c r="D14171" s="8">
        <v>117</v>
      </c>
      <c r="E14171" s="8" t="s">
        <v>26839</v>
      </c>
      <c r="F14171" s="10" t="s">
        <v>26935</v>
      </c>
      <c r="G14171" s="8">
        <v>2579</v>
      </c>
      <c r="H14171" s="8" t="s">
        <v>16846</v>
      </c>
      <c r="I14171" s="8" t="s">
        <v>1764</v>
      </c>
      <c r="J14171" s="8">
        <v>5914</v>
      </c>
      <c r="K14171" s="8" t="s">
        <v>33821</v>
      </c>
    </row>
    <row r="14172" spans="1:11" x14ac:dyDescent="0.2">
      <c r="A14172" s="8">
        <f>IF(IFERROR((MATCH(G14172,$G$1:$G$12712,0)),0),INDEX($A$1:$A$12712,MATCH(G14172,$G$1:$G$12712,0)),MAX($A$2:$A14171)+1)</f>
        <v>2114</v>
      </c>
      <c r="B14172" s="8">
        <f t="shared" si="246"/>
        <v>2114</v>
      </c>
      <c r="C14172" s="9" t="str">
        <f t="shared" si="247"/>
        <v>Inghams</v>
      </c>
      <c r="D14172" s="8">
        <v>117</v>
      </c>
      <c r="E14172" s="8" t="s">
        <v>26839</v>
      </c>
      <c r="F14172" s="10" t="s">
        <v>26936</v>
      </c>
      <c r="G14172" s="8">
        <v>2579</v>
      </c>
      <c r="H14172" s="8" t="s">
        <v>16846</v>
      </c>
      <c r="I14172" s="8" t="s">
        <v>1764</v>
      </c>
      <c r="J14172" s="8">
        <v>5914</v>
      </c>
      <c r="K14172" s="8" t="s">
        <v>33821</v>
      </c>
    </row>
    <row r="14173" spans="1:11" x14ac:dyDescent="0.2">
      <c r="A14173" s="8">
        <f>IF(IFERROR((MATCH(G14173,$G$1:$G$12712,0)),0),INDEX($A$1:$A$12712,MATCH(G14173,$G$1:$G$12712,0)),MAX($A$2:$A14172)+1)</f>
        <v>11365</v>
      </c>
      <c r="B14173" s="8" t="e">
        <f t="shared" si="246"/>
        <v>#N/A</v>
      </c>
      <c r="C14173" s="9" t="str">
        <f t="shared" si="247"/>
        <v>internal combustion</v>
      </c>
      <c r="D14173" s="8">
        <v>117</v>
      </c>
      <c r="E14173" s="8" t="s">
        <v>26839</v>
      </c>
      <c r="F14173" s="10" t="s">
        <v>25599</v>
      </c>
      <c r="G14173" s="8"/>
      <c r="H14173" s="8"/>
      <c r="I14173" s="8"/>
      <c r="J14173" s="8"/>
      <c r="K14173" s="8" t="s">
        <v>33821</v>
      </c>
    </row>
    <row r="14174" spans="1:11" x14ac:dyDescent="0.2">
      <c r="A14174" s="8">
        <f>IF(IFERROR((MATCH(G14174,$G$1:$G$12712,0)),0),INDEX($A$1:$A$12712,MATCH(G14174,$G$1:$G$12712,0)),MAX($A$2:$A14173)+1)</f>
        <v>11366</v>
      </c>
      <c r="B14174" s="8" t="e">
        <f t="shared" si="246"/>
        <v>#N/A</v>
      </c>
      <c r="C14174" s="9" t="str">
        <f t="shared" si="247"/>
        <v>irving pond reservoir</v>
      </c>
      <c r="D14174" s="8">
        <v>117</v>
      </c>
      <c r="E14174" s="8" t="s">
        <v>26839</v>
      </c>
      <c r="F14174" s="10" t="s">
        <v>26937</v>
      </c>
      <c r="G14174" s="8"/>
      <c r="H14174" s="8"/>
      <c r="I14174" s="8"/>
      <c r="J14174" s="8"/>
      <c r="K14174" s="8" t="s">
        <v>33821</v>
      </c>
    </row>
    <row r="14175" spans="1:11" x14ac:dyDescent="0.2">
      <c r="A14175" s="8">
        <f>A14174</f>
        <v>11366</v>
      </c>
      <c r="B14175" s="8" t="e">
        <f t="shared" si="246"/>
        <v>#N/A</v>
      </c>
      <c r="C14175" s="9" t="str">
        <f t="shared" si="247"/>
        <v>irving pond reservoir (note 1)</v>
      </c>
      <c r="D14175" s="8">
        <v>117</v>
      </c>
      <c r="E14175" s="8" t="s">
        <v>26839</v>
      </c>
      <c r="F14175" s="10" t="s">
        <v>26938</v>
      </c>
      <c r="G14175" s="8"/>
      <c r="H14175" s="8"/>
      <c r="I14175" s="8"/>
      <c r="J14175" s="8"/>
      <c r="K14175" s="8" t="s">
        <v>33821</v>
      </c>
    </row>
    <row r="14176" spans="1:11" x14ac:dyDescent="0.2">
      <c r="A14176" s="8">
        <f>IF(IFERROR((MATCH(G14176,$G$1:$G$12712,0)),0),INDEX($A$1:$A$12712,MATCH(G14176,$G$1:$G$12712,0)),MAX($A$2:$A14175)+1)</f>
        <v>2115</v>
      </c>
      <c r="B14176" s="8">
        <f t="shared" si="246"/>
        <v>2115</v>
      </c>
      <c r="C14176" s="9" t="str">
        <f t="shared" si="247"/>
        <v>Johnsonville Dam</v>
      </c>
      <c r="D14176" s="8">
        <v>117</v>
      </c>
      <c r="E14176" s="8" t="s">
        <v>26839</v>
      </c>
      <c r="F14176" s="10" t="s">
        <v>26939</v>
      </c>
      <c r="G14176" s="8">
        <v>2580</v>
      </c>
      <c r="H14176" s="8" t="s">
        <v>16847</v>
      </c>
      <c r="I14176" s="8" t="s">
        <v>1764</v>
      </c>
      <c r="J14176" s="8">
        <v>5914</v>
      </c>
      <c r="K14176" s="8" t="s">
        <v>33821</v>
      </c>
    </row>
    <row r="14177" spans="1:11" x14ac:dyDescent="0.2">
      <c r="A14177" s="8">
        <f>IF(IFERROR((MATCH(G14177,$G$1:$G$12712,0)),0),INDEX($A$1:$A$12712,MATCH(G14177,$G$1:$G$12712,0)),MAX($A$2:$A14176)+1)</f>
        <v>2115</v>
      </c>
      <c r="B14177" s="8">
        <f t="shared" si="246"/>
        <v>2115</v>
      </c>
      <c r="C14177" s="9" t="str">
        <f t="shared" si="247"/>
        <v>Johnsonville Dam</v>
      </c>
      <c r="D14177" s="8">
        <v>117</v>
      </c>
      <c r="E14177" s="8" t="s">
        <v>26839</v>
      </c>
      <c r="F14177" s="10" t="s">
        <v>26940</v>
      </c>
      <c r="G14177" s="8">
        <v>2580</v>
      </c>
      <c r="H14177" s="8" t="s">
        <v>16847</v>
      </c>
      <c r="I14177" s="8" t="s">
        <v>1764</v>
      </c>
      <c r="J14177" s="8">
        <v>5914</v>
      </c>
      <c r="K14177" s="8" t="s">
        <v>33821</v>
      </c>
    </row>
    <row r="14178" spans="1:11" x14ac:dyDescent="0.2">
      <c r="A14178" s="8">
        <f>IF(IFERROR((MATCH(G14178,$G$1:$G$12712,0)),0),INDEX($A$1:$A$12712,MATCH(G14178,$G$1:$G$12712,0)),MAX($A$2:$A14177)+1)</f>
        <v>2116</v>
      </c>
      <c r="B14178" s="8">
        <f t="shared" si="246"/>
        <v>2116</v>
      </c>
      <c r="C14178" s="9" t="str">
        <f t="shared" si="247"/>
        <v>Kamargo</v>
      </c>
      <c r="D14178" s="8">
        <v>117</v>
      </c>
      <c r="E14178" s="8" t="s">
        <v>26839</v>
      </c>
      <c r="F14178" s="10" t="s">
        <v>26941</v>
      </c>
      <c r="G14178" s="8">
        <v>2581</v>
      </c>
      <c r="H14178" s="8" t="s">
        <v>16848</v>
      </c>
      <c r="I14178" s="8" t="s">
        <v>1764</v>
      </c>
      <c r="J14178" s="8">
        <v>5914</v>
      </c>
      <c r="K14178" s="8" t="s">
        <v>33821</v>
      </c>
    </row>
    <row r="14179" spans="1:11" x14ac:dyDescent="0.2">
      <c r="A14179" s="8">
        <f>IF(IFERROR((MATCH(G14179,$G$1:$G$12712,0)),0),INDEX($A$1:$A$12712,MATCH(G14179,$G$1:$G$12712,0)),MAX($A$2:$A14178)+1)</f>
        <v>2116</v>
      </c>
      <c r="B14179" s="8">
        <f t="shared" si="246"/>
        <v>2116</v>
      </c>
      <c r="C14179" s="9" t="str">
        <f t="shared" si="247"/>
        <v>Kamargo</v>
      </c>
      <c r="D14179" s="8">
        <v>117</v>
      </c>
      <c r="E14179" s="8" t="s">
        <v>26839</v>
      </c>
      <c r="F14179" s="10" t="s">
        <v>26942</v>
      </c>
      <c r="G14179" s="8">
        <v>2581</v>
      </c>
      <c r="H14179" s="8" t="s">
        <v>16848</v>
      </c>
      <c r="I14179" s="8" t="s">
        <v>1764</v>
      </c>
      <c r="J14179" s="8">
        <v>5914</v>
      </c>
      <c r="K14179" s="8" t="s">
        <v>33821</v>
      </c>
    </row>
    <row r="14180" spans="1:11" x14ac:dyDescent="0.2">
      <c r="A14180" s="8">
        <f>IF(IFERROR((MATCH(G14180,$G$1:$G$12712,0)),0),INDEX($A$1:$A$12712,MATCH(G14180,$G$1:$G$12712,0)),MAX($A$2:$A14179)+1)</f>
        <v>11367</v>
      </c>
      <c r="B14180" s="8" t="e">
        <f t="shared" si="246"/>
        <v>#N/A</v>
      </c>
      <c r="C14180" s="9" t="str">
        <f t="shared" si="247"/>
        <v>leased plants</v>
      </c>
      <c r="D14180" s="8">
        <v>117</v>
      </c>
      <c r="E14180" s="8" t="s">
        <v>26839</v>
      </c>
      <c r="F14180" s="10" t="s">
        <v>26943</v>
      </c>
      <c r="G14180" s="8"/>
      <c r="H14180" s="8"/>
      <c r="I14180" s="8"/>
      <c r="J14180" s="8"/>
      <c r="K14180" s="8" t="s">
        <v>33821</v>
      </c>
    </row>
    <row r="14181" spans="1:11" x14ac:dyDescent="0.2">
      <c r="A14181" s="8">
        <f>IF(IFERROR((MATCH(G14181,$G$1:$G$12712,0)),0),INDEX($A$1:$A$12712,MATCH(G14181,$G$1:$G$12712,0)),MAX($A$2:$A14180)+1)</f>
        <v>11368</v>
      </c>
      <c r="B14181" s="8" t="e">
        <f t="shared" si="246"/>
        <v>#N/A</v>
      </c>
      <c r="C14181" s="9" t="str">
        <f t="shared" si="247"/>
        <v>leased plants :</v>
      </c>
      <c r="D14181" s="8">
        <v>117</v>
      </c>
      <c r="E14181" s="8" t="s">
        <v>26839</v>
      </c>
      <c r="F14181" s="10" t="s">
        <v>26944</v>
      </c>
      <c r="G14181" s="8"/>
      <c r="H14181" s="8"/>
      <c r="I14181" s="8"/>
      <c r="J14181" s="8"/>
      <c r="K14181" s="8" t="s">
        <v>33821</v>
      </c>
    </row>
    <row r="14182" spans="1:11" x14ac:dyDescent="0.2">
      <c r="A14182" s="8">
        <f>IF(IFERROR((MATCH(G14182,$G$1:$G$12712,0)),0),INDEX($A$1:$A$12712,MATCH(G14182,$G$1:$G$12712,0)),MAX($A$2:$A14181)+1)</f>
        <v>2117</v>
      </c>
      <c r="B14182" s="8">
        <f t="shared" si="246"/>
        <v>2117</v>
      </c>
      <c r="C14182" s="9" t="str">
        <f t="shared" si="247"/>
        <v>Lighthouse Hill</v>
      </c>
      <c r="D14182" s="8">
        <v>117</v>
      </c>
      <c r="E14182" s="8" t="s">
        <v>26839</v>
      </c>
      <c r="F14182" s="10" t="s">
        <v>26945</v>
      </c>
      <c r="G14182" s="8">
        <v>2582</v>
      </c>
      <c r="H14182" s="8" t="s">
        <v>16849</v>
      </c>
      <c r="I14182" s="8" t="s">
        <v>1764</v>
      </c>
      <c r="J14182" s="8">
        <v>5914</v>
      </c>
      <c r="K14182" s="8" t="s">
        <v>33821</v>
      </c>
    </row>
    <row r="14183" spans="1:11" x14ac:dyDescent="0.2">
      <c r="A14183" s="8">
        <f>IF(IFERROR((MATCH(G14183,$G$1:$G$12712,0)),0),INDEX($A$1:$A$12712,MATCH(G14183,$G$1:$G$12712,0)),MAX($A$2:$A14182)+1)</f>
        <v>2117</v>
      </c>
      <c r="B14183" s="8">
        <f t="shared" si="246"/>
        <v>2117</v>
      </c>
      <c r="C14183" s="9" t="str">
        <f t="shared" si="247"/>
        <v>Lighthouse Hill</v>
      </c>
      <c r="D14183" s="8">
        <v>117</v>
      </c>
      <c r="E14183" s="8" t="s">
        <v>26839</v>
      </c>
      <c r="F14183" s="10" t="s">
        <v>26946</v>
      </c>
      <c r="G14183" s="8">
        <v>2582</v>
      </c>
      <c r="H14183" s="8" t="s">
        <v>16849</v>
      </c>
      <c r="I14183" s="8" t="s">
        <v>1764</v>
      </c>
      <c r="J14183" s="8">
        <v>5914</v>
      </c>
      <c r="K14183" s="8" t="s">
        <v>33821</v>
      </c>
    </row>
    <row r="14184" spans="1:11" x14ac:dyDescent="0.2">
      <c r="A14184" s="8">
        <f>IF(IFERROR((MATCH(G14184,$G$1:$G$12712,0)),0),INDEX($A$1:$A$12712,MATCH(G14184,$G$1:$G$12712,0)),MAX($A$2:$A14183)+1)</f>
        <v>2118</v>
      </c>
      <c r="B14184" s="8">
        <f t="shared" si="246"/>
        <v>2118</v>
      </c>
      <c r="C14184" s="9" t="str">
        <f t="shared" si="247"/>
        <v>Macomb</v>
      </c>
      <c r="D14184" s="8">
        <v>117</v>
      </c>
      <c r="E14184" s="8" t="s">
        <v>26839</v>
      </c>
      <c r="F14184" s="10" t="s">
        <v>26947</v>
      </c>
      <c r="G14184" s="8">
        <v>2583</v>
      </c>
      <c r="H14184" s="8" t="s">
        <v>16850</v>
      </c>
      <c r="I14184" s="8" t="s">
        <v>1764</v>
      </c>
      <c r="J14184" s="8">
        <v>5914</v>
      </c>
      <c r="K14184" s="8" t="s">
        <v>33821</v>
      </c>
    </row>
    <row r="14185" spans="1:11" x14ac:dyDescent="0.2">
      <c r="A14185" s="8">
        <f>IF(IFERROR((MATCH(G14185,$G$1:$G$12712,0)),0),INDEX($A$1:$A$12712,MATCH(G14185,$G$1:$G$12712,0)),MAX($A$2:$A14184)+1)</f>
        <v>2118</v>
      </c>
      <c r="B14185" s="8">
        <f t="shared" si="246"/>
        <v>2118</v>
      </c>
      <c r="C14185" s="9" t="str">
        <f t="shared" si="247"/>
        <v>Macomb</v>
      </c>
      <c r="D14185" s="8">
        <v>117</v>
      </c>
      <c r="E14185" s="8" t="s">
        <v>26839</v>
      </c>
      <c r="F14185" s="10" t="s">
        <v>26948</v>
      </c>
      <c r="G14185" s="8">
        <v>2583</v>
      </c>
      <c r="H14185" s="8" t="s">
        <v>16850</v>
      </c>
      <c r="I14185" s="8" t="s">
        <v>1764</v>
      </c>
      <c r="J14185" s="8">
        <v>5914</v>
      </c>
      <c r="K14185" s="8" t="s">
        <v>33821</v>
      </c>
    </row>
    <row r="14186" spans="1:11" x14ac:dyDescent="0.2">
      <c r="A14186" s="8">
        <f>IF(IFERROR((MATCH(G14186,$G$1:$G$12712,0)),0),INDEX($A$1:$A$12712,MATCH(G14186,$G$1:$G$12712,0)),MAX($A$2:$A14185)+1)</f>
        <v>11369</v>
      </c>
      <c r="B14186" s="8" t="e">
        <f t="shared" si="246"/>
        <v>#N/A</v>
      </c>
      <c r="C14186" s="9" t="str">
        <f t="shared" si="247"/>
        <v>marble street (project no. 2442)</v>
      </c>
      <c r="D14186" s="8">
        <v>117</v>
      </c>
      <c r="E14186" s="8" t="s">
        <v>26839</v>
      </c>
      <c r="F14186" s="10" t="s">
        <v>26949</v>
      </c>
      <c r="G14186" s="8"/>
      <c r="H14186" s="8"/>
      <c r="I14186" s="8"/>
      <c r="J14186" s="8"/>
      <c r="K14186" s="8" t="s">
        <v>33821</v>
      </c>
    </row>
    <row r="14187" spans="1:11" x14ac:dyDescent="0.2">
      <c r="A14187" s="8">
        <f>IF(IFERROR((MATCH(G14187,$G$1:$G$12712,0)),0),INDEX($A$1:$A$12712,MATCH(G14187,$G$1:$G$12712,0)),MAX($A$2:$A14186)+1)</f>
        <v>11370</v>
      </c>
      <c r="B14187" s="8" t="e">
        <f t="shared" si="246"/>
        <v>#N/A</v>
      </c>
      <c r="C14187" s="9" t="str">
        <f t="shared" si="247"/>
        <v>mechanicville hydroelectric station</v>
      </c>
      <c r="D14187" s="8">
        <v>117</v>
      </c>
      <c r="E14187" s="8" t="s">
        <v>26839</v>
      </c>
      <c r="F14187" s="10" t="s">
        <v>26951</v>
      </c>
      <c r="G14187" s="8">
        <v>62322</v>
      </c>
      <c r="H14187" s="8" t="s">
        <v>26950</v>
      </c>
      <c r="I14187" s="8">
        <v>0</v>
      </c>
      <c r="J14187" s="8">
        <v>0</v>
      </c>
      <c r="K14187" s="8" t="s">
        <v>33821</v>
      </c>
    </row>
    <row r="14188" spans="1:11" x14ac:dyDescent="0.2">
      <c r="A14188" s="8">
        <f>A14187</f>
        <v>11370</v>
      </c>
      <c r="B14188" s="8" t="e">
        <f t="shared" si="246"/>
        <v>#N/A</v>
      </c>
      <c r="C14188" s="9" t="str">
        <f t="shared" si="247"/>
        <v>mechanicville hydroelectric station</v>
      </c>
      <c r="D14188" s="8">
        <v>117</v>
      </c>
      <c r="E14188" s="8" t="s">
        <v>26839</v>
      </c>
      <c r="F14188" s="10" t="s">
        <v>26952</v>
      </c>
      <c r="G14188" s="8">
        <v>62322</v>
      </c>
      <c r="H14188" s="8" t="s">
        <v>26950</v>
      </c>
      <c r="I14188" s="8">
        <v>0</v>
      </c>
      <c r="J14188" s="8">
        <v>0</v>
      </c>
      <c r="K14188" s="8" t="s">
        <v>33821</v>
      </c>
    </row>
    <row r="14189" spans="1:11" x14ac:dyDescent="0.2">
      <c r="A14189" s="8">
        <f>A14187</f>
        <v>11370</v>
      </c>
      <c r="B14189" s="8" t="e">
        <f t="shared" si="246"/>
        <v>#N/A</v>
      </c>
      <c r="C14189" s="9" t="str">
        <f t="shared" si="247"/>
        <v>mechanicville hydroelectric station</v>
      </c>
      <c r="D14189" s="8">
        <v>117</v>
      </c>
      <c r="E14189" s="8" t="s">
        <v>26839</v>
      </c>
      <c r="F14189" s="10" t="s">
        <v>26953</v>
      </c>
      <c r="G14189" s="8">
        <v>62322</v>
      </c>
      <c r="H14189" s="8" t="s">
        <v>26950</v>
      </c>
      <c r="I14189" s="8">
        <v>0</v>
      </c>
      <c r="J14189" s="8">
        <v>0</v>
      </c>
      <c r="K14189" s="8" t="s">
        <v>33821</v>
      </c>
    </row>
    <row r="14190" spans="1:11" x14ac:dyDescent="0.2">
      <c r="A14190" s="8">
        <f>A14187</f>
        <v>11370</v>
      </c>
      <c r="B14190" s="8" t="e">
        <f t="shared" si="246"/>
        <v>#N/A</v>
      </c>
      <c r="C14190" s="9" t="str">
        <f t="shared" si="247"/>
        <v>mechanicville hydroelectric station</v>
      </c>
      <c r="D14190" s="8">
        <v>117</v>
      </c>
      <c r="E14190" s="8" t="s">
        <v>26839</v>
      </c>
      <c r="F14190" s="10" t="s">
        <v>26954</v>
      </c>
      <c r="G14190" s="8">
        <v>62322</v>
      </c>
      <c r="H14190" s="8" t="s">
        <v>26950</v>
      </c>
      <c r="I14190" s="8">
        <v>0</v>
      </c>
      <c r="J14190" s="8">
        <v>0</v>
      </c>
      <c r="K14190" s="8" t="s">
        <v>33821</v>
      </c>
    </row>
    <row r="14191" spans="1:11" x14ac:dyDescent="0.2">
      <c r="A14191" s="8">
        <f>IF(IFERROR((MATCH(G14191,$G$1:$G$12712,0)),0),INDEX($A$1:$A$12712,MATCH(G14191,$G$1:$G$12712,0)),MAX($A$2:$A14190)+1)</f>
        <v>3150</v>
      </c>
      <c r="B14191" s="8">
        <f t="shared" si="246"/>
        <v>3150</v>
      </c>
      <c r="C14191" s="9" t="str">
        <f t="shared" si="247"/>
        <v>Middle Falls Hydro</v>
      </c>
      <c r="D14191" s="8">
        <v>117</v>
      </c>
      <c r="E14191" s="8" t="s">
        <v>26839</v>
      </c>
      <c r="F14191" s="10" t="s">
        <v>26955</v>
      </c>
      <c r="G14191" s="8">
        <v>10219</v>
      </c>
      <c r="H14191" s="8" t="s">
        <v>17880</v>
      </c>
      <c r="I14191" s="8" t="s">
        <v>791</v>
      </c>
      <c r="J14191" s="8">
        <v>55754</v>
      </c>
      <c r="K14191" s="8" t="s">
        <v>33821</v>
      </c>
    </row>
    <row r="14192" spans="1:11" x14ac:dyDescent="0.2">
      <c r="A14192" s="8">
        <f>IF(IFERROR((MATCH(G14192,$G$1:$G$12712,0)),0),INDEX($A$1:$A$12712,MATCH(G14192,$G$1:$G$12712,0)),MAX($A$2:$A14191)+1)</f>
        <v>2119</v>
      </c>
      <c r="B14192" s="8">
        <f t="shared" si="246"/>
        <v>2119</v>
      </c>
      <c r="C14192" s="9" t="str">
        <f t="shared" si="247"/>
        <v>Minetto</v>
      </c>
      <c r="D14192" s="8">
        <v>117</v>
      </c>
      <c r="E14192" s="8" t="s">
        <v>26839</v>
      </c>
      <c r="F14192" s="10" t="s">
        <v>26956</v>
      </c>
      <c r="G14192" s="8">
        <v>2586</v>
      </c>
      <c r="H14192" s="8" t="s">
        <v>16851</v>
      </c>
      <c r="I14192" s="8" t="s">
        <v>1764</v>
      </c>
      <c r="J14192" s="8">
        <v>5914</v>
      </c>
      <c r="K14192" s="8" t="s">
        <v>33821</v>
      </c>
    </row>
    <row r="14193" spans="1:11" x14ac:dyDescent="0.2">
      <c r="A14193" s="8">
        <f>IF(IFERROR((MATCH(G14193,$G$1:$G$12712,0)),0),INDEX($A$1:$A$12712,MATCH(G14193,$G$1:$G$12712,0)),MAX($A$2:$A14192)+1)</f>
        <v>2119</v>
      </c>
      <c r="B14193" s="8">
        <f t="shared" si="246"/>
        <v>2119</v>
      </c>
      <c r="C14193" s="9" t="str">
        <f t="shared" si="247"/>
        <v>Minetto</v>
      </c>
      <c r="D14193" s="8">
        <v>117</v>
      </c>
      <c r="E14193" s="8" t="s">
        <v>26839</v>
      </c>
      <c r="F14193" s="10" t="s">
        <v>26957</v>
      </c>
      <c r="G14193" s="8">
        <v>2586</v>
      </c>
      <c r="H14193" s="8" t="s">
        <v>16851</v>
      </c>
      <c r="I14193" s="8" t="s">
        <v>1764</v>
      </c>
      <c r="J14193" s="8">
        <v>5914</v>
      </c>
      <c r="K14193" s="8" t="s">
        <v>33821</v>
      </c>
    </row>
    <row r="14194" spans="1:11" x14ac:dyDescent="0.2">
      <c r="A14194" s="8">
        <f>IF(IFERROR((MATCH(G14194,$G$1:$G$12712,0)),0),INDEX($A$1:$A$12712,MATCH(G14194,$G$1:$G$12712,0)),MAX($A$2:$A14193)+1)</f>
        <v>11371</v>
      </c>
      <c r="B14194" s="8" t="e">
        <f t="shared" ref="B14194:B14257" si="248">IF(COUNTIF($G$1:$G$12712,G14194&gt;0),0,INDEX($A$1:$A$12712,MATCH(G14194,$G$1:$G$12712,0)))</f>
        <v>#N/A</v>
      </c>
      <c r="C14194" s="9" t="str">
        <f t="shared" si="247"/>
        <v>moreau (project no. 2482)</v>
      </c>
      <c r="D14194" s="8">
        <v>117</v>
      </c>
      <c r="E14194" s="8" t="s">
        <v>26839</v>
      </c>
      <c r="F14194" s="10" t="s">
        <v>26958</v>
      </c>
      <c r="G14194" s="8"/>
      <c r="H14194" s="8"/>
      <c r="I14194" s="8"/>
      <c r="J14194" s="8"/>
      <c r="K14194" s="8" t="s">
        <v>33821</v>
      </c>
    </row>
    <row r="14195" spans="1:11" x14ac:dyDescent="0.2">
      <c r="A14195" s="8">
        <f>A14194</f>
        <v>11371</v>
      </c>
      <c r="B14195" s="8" t="e">
        <f t="shared" si="248"/>
        <v>#N/A</v>
      </c>
      <c r="C14195" s="9" t="str">
        <f t="shared" si="247"/>
        <v>moreau (project no. 5276)</v>
      </c>
      <c r="D14195" s="8">
        <v>117</v>
      </c>
      <c r="E14195" s="8" t="s">
        <v>26839</v>
      </c>
      <c r="F14195" s="10" t="s">
        <v>26959</v>
      </c>
      <c r="G14195" s="8"/>
      <c r="H14195" s="8"/>
      <c r="I14195" s="8"/>
      <c r="J14195" s="8"/>
      <c r="K14195" s="8" t="s">
        <v>33821</v>
      </c>
    </row>
    <row r="14196" spans="1:11" x14ac:dyDescent="0.2">
      <c r="A14196" s="8">
        <f>IF(IFERROR((MATCH(G14196,$G$1:$G$12712,0)),0),INDEX($A$1:$A$12712,MATCH(G14196,$G$1:$G$12712,0)),MAX($A$2:$A14195)+1)</f>
        <v>2120</v>
      </c>
      <c r="B14196" s="8">
        <f t="shared" si="248"/>
        <v>2120</v>
      </c>
      <c r="C14196" s="9" t="str">
        <f t="shared" si="247"/>
        <v>Moshier</v>
      </c>
      <c r="D14196" s="8">
        <v>117</v>
      </c>
      <c r="E14196" s="8" t="s">
        <v>26839</v>
      </c>
      <c r="F14196" s="10" t="s">
        <v>26960</v>
      </c>
      <c r="G14196" s="8">
        <v>2588</v>
      </c>
      <c r="H14196" s="8" t="s">
        <v>16852</v>
      </c>
      <c r="I14196" s="8" t="s">
        <v>1764</v>
      </c>
      <c r="J14196" s="8">
        <v>5914</v>
      </c>
      <c r="K14196" s="8" t="s">
        <v>33821</v>
      </c>
    </row>
    <row r="14197" spans="1:11" x14ac:dyDescent="0.2">
      <c r="A14197" s="8">
        <f>IF(IFERROR((MATCH(G14197,$G$1:$G$12712,0)),0),INDEX($A$1:$A$12712,MATCH(G14197,$G$1:$G$12712,0)),MAX($A$2:$A14196)+1)</f>
        <v>2120</v>
      </c>
      <c r="B14197" s="8">
        <f t="shared" si="248"/>
        <v>2120</v>
      </c>
      <c r="C14197" s="9" t="str">
        <f t="shared" si="247"/>
        <v>Moshier</v>
      </c>
      <c r="D14197" s="8">
        <v>117</v>
      </c>
      <c r="E14197" s="8" t="s">
        <v>26839</v>
      </c>
      <c r="F14197" s="10" t="s">
        <v>26961</v>
      </c>
      <c r="G14197" s="8">
        <v>2588</v>
      </c>
      <c r="H14197" s="8" t="s">
        <v>16852</v>
      </c>
      <c r="I14197" s="8" t="s">
        <v>1764</v>
      </c>
      <c r="J14197" s="8">
        <v>5914</v>
      </c>
      <c r="K14197" s="8" t="s">
        <v>33821</v>
      </c>
    </row>
    <row r="14198" spans="1:11" x14ac:dyDescent="0.2">
      <c r="A14198" s="8">
        <f>IF(IFERROR((MATCH(G14198,$G$1:$G$12712,0)),0),INDEX($A$1:$A$12712,MATCH(G14198,$G$1:$G$12712,0)),MAX($A$2:$A14197)+1)</f>
        <v>2121</v>
      </c>
      <c r="B14198" s="8">
        <f t="shared" si="248"/>
        <v>2121</v>
      </c>
      <c r="C14198" s="9" t="str">
        <f t="shared" si="247"/>
        <v>Nine Mile Point Nuclear Station</v>
      </c>
      <c r="D14198" s="8">
        <v>117</v>
      </c>
      <c r="E14198" s="8" t="s">
        <v>26839</v>
      </c>
      <c r="F14198" s="10" t="s">
        <v>26962</v>
      </c>
      <c r="G14198" s="8">
        <v>2589</v>
      </c>
      <c r="H14198" s="8" t="s">
        <v>16853</v>
      </c>
      <c r="I14198" s="8" t="s">
        <v>1804</v>
      </c>
      <c r="J14198" s="8">
        <v>55951</v>
      </c>
      <c r="K14198" s="8" t="s">
        <v>33821</v>
      </c>
    </row>
    <row r="14199" spans="1:11" x14ac:dyDescent="0.2">
      <c r="A14199" s="8">
        <f>IF(IFERROR((MATCH(G14199,$G$1:$G$12712,0)),0),INDEX($A$1:$A$12712,MATCH(G14199,$G$1:$G$12712,0)),MAX($A$2:$A14198)+1)</f>
        <v>2121</v>
      </c>
      <c r="B14199" s="8">
        <f t="shared" si="248"/>
        <v>2121</v>
      </c>
      <c r="C14199" s="9" t="str">
        <f t="shared" si="247"/>
        <v>Nine Mile Point Nuclear Station</v>
      </c>
      <c r="D14199" s="8">
        <v>117</v>
      </c>
      <c r="E14199" s="8" t="s">
        <v>26839</v>
      </c>
      <c r="F14199" s="10" t="s">
        <v>26963</v>
      </c>
      <c r="G14199" s="8">
        <v>2589</v>
      </c>
      <c r="H14199" s="8" t="s">
        <v>16853</v>
      </c>
      <c r="I14199" s="8" t="s">
        <v>1804</v>
      </c>
      <c r="J14199" s="8">
        <v>55951</v>
      </c>
      <c r="K14199" s="8" t="s">
        <v>33821</v>
      </c>
    </row>
    <row r="14200" spans="1:11" x14ac:dyDescent="0.2">
      <c r="A14200" s="8">
        <f>IF(IFERROR((MATCH(G14200,$G$1:$G$12712,0)),0),INDEX($A$1:$A$12712,MATCH(G14200,$G$1:$G$12712,0)),MAX($A$2:$A14199)+1)</f>
        <v>2121</v>
      </c>
      <c r="B14200" s="8">
        <f t="shared" si="248"/>
        <v>2121</v>
      </c>
      <c r="C14200" s="9" t="str">
        <f t="shared" si="247"/>
        <v>Nine Mile Point Nuclear Station</v>
      </c>
      <c r="D14200" s="8">
        <v>117</v>
      </c>
      <c r="E14200" s="8" t="s">
        <v>26839</v>
      </c>
      <c r="F14200" s="10" t="s">
        <v>26964</v>
      </c>
      <c r="G14200" s="8">
        <v>2589</v>
      </c>
      <c r="H14200" s="8" t="s">
        <v>16853</v>
      </c>
      <c r="I14200" s="8" t="s">
        <v>1804</v>
      </c>
      <c r="J14200" s="8">
        <v>55951</v>
      </c>
      <c r="K14200" s="8" t="s">
        <v>33821</v>
      </c>
    </row>
    <row r="14201" spans="1:11" x14ac:dyDescent="0.2">
      <c r="A14201" s="8">
        <f>IF(IFERROR((MATCH(G14201,$G$1:$G$12712,0)),0),INDEX($A$1:$A$12712,MATCH(G14201,$G$1:$G$12712,0)),MAX($A$2:$A14200)+1)</f>
        <v>2121</v>
      </c>
      <c r="B14201" s="8">
        <f t="shared" si="248"/>
        <v>2121</v>
      </c>
      <c r="C14201" s="9" t="str">
        <f t="shared" si="247"/>
        <v>Nine Mile Point Nuclear Station</v>
      </c>
      <c r="D14201" s="8">
        <v>117</v>
      </c>
      <c r="E14201" s="8" t="s">
        <v>26839</v>
      </c>
      <c r="F14201" s="10" t="s">
        <v>26965</v>
      </c>
      <c r="G14201" s="8">
        <v>2589</v>
      </c>
      <c r="H14201" s="8" t="s">
        <v>16853</v>
      </c>
      <c r="I14201" s="8" t="s">
        <v>1804</v>
      </c>
      <c r="J14201" s="8">
        <v>55951</v>
      </c>
      <c r="K14201" s="8" t="s">
        <v>33821</v>
      </c>
    </row>
    <row r="14202" spans="1:11" x14ac:dyDescent="0.2">
      <c r="A14202" s="8">
        <f>IF(IFERROR((MATCH(G14202,$G$1:$G$12712,0)),0),INDEX($A$1:$A$12712,MATCH(G14202,$G$1:$G$12712,0)),MAX($A$2:$A14201)+1)</f>
        <v>2121</v>
      </c>
      <c r="B14202" s="8">
        <f t="shared" si="248"/>
        <v>2121</v>
      </c>
      <c r="C14202" s="9" t="str">
        <f t="shared" si="247"/>
        <v>Nine Mile Point Nuclear Station</v>
      </c>
      <c r="D14202" s="8">
        <v>117</v>
      </c>
      <c r="E14202" s="8" t="s">
        <v>26839</v>
      </c>
      <c r="F14202" s="10" t="s">
        <v>26966</v>
      </c>
      <c r="G14202" s="8">
        <v>2589</v>
      </c>
      <c r="H14202" s="8" t="s">
        <v>16853</v>
      </c>
      <c r="I14202" s="8" t="s">
        <v>1804</v>
      </c>
      <c r="J14202" s="8">
        <v>55951</v>
      </c>
      <c r="K14202" s="8" t="s">
        <v>33821</v>
      </c>
    </row>
    <row r="14203" spans="1:11" x14ac:dyDescent="0.2">
      <c r="A14203" s="8">
        <f>IF(IFERROR((MATCH(G14203,$G$1:$G$12712,0)),0),INDEX($A$1:$A$12712,MATCH(G14203,$G$1:$G$12712,0)),MAX($A$2:$A14202)+1)</f>
        <v>2121</v>
      </c>
      <c r="B14203" s="8">
        <f t="shared" si="248"/>
        <v>2121</v>
      </c>
      <c r="C14203" s="9" t="str">
        <f t="shared" si="247"/>
        <v>Nine Mile Point Nuclear Station</v>
      </c>
      <c r="D14203" s="8">
        <v>117</v>
      </c>
      <c r="E14203" s="8" t="s">
        <v>26839</v>
      </c>
      <c r="F14203" s="10" t="s">
        <v>26967</v>
      </c>
      <c r="G14203" s="8">
        <v>2589</v>
      </c>
      <c r="H14203" s="8" t="s">
        <v>16853</v>
      </c>
      <c r="I14203" s="8" t="s">
        <v>1804</v>
      </c>
      <c r="J14203" s="8">
        <v>55951</v>
      </c>
      <c r="K14203" s="8" t="s">
        <v>33821</v>
      </c>
    </row>
    <row r="14204" spans="1:11" x14ac:dyDescent="0.2">
      <c r="A14204" s="8">
        <f>IF(IFERROR((MATCH(G14204,$G$1:$G$12712,0)),0),INDEX($A$1:$A$12712,MATCH(G14204,$G$1:$G$12712,0)),MAX($A$2:$A14203)+1)</f>
        <v>2122</v>
      </c>
      <c r="B14204" s="8">
        <f t="shared" si="248"/>
        <v>2122</v>
      </c>
      <c r="C14204" s="9" t="str">
        <f t="shared" si="247"/>
        <v>Norfolk</v>
      </c>
      <c r="D14204" s="8">
        <v>117</v>
      </c>
      <c r="E14204" s="8" t="s">
        <v>26839</v>
      </c>
      <c r="F14204" s="10" t="s">
        <v>26968</v>
      </c>
      <c r="G14204" s="8">
        <v>2590</v>
      </c>
      <c r="H14204" s="8" t="s">
        <v>16854</v>
      </c>
      <c r="I14204" s="8" t="s">
        <v>1764</v>
      </c>
      <c r="J14204" s="8">
        <v>5914</v>
      </c>
      <c r="K14204" s="8" t="s">
        <v>33821</v>
      </c>
    </row>
    <row r="14205" spans="1:11" x14ac:dyDescent="0.2">
      <c r="A14205" s="8">
        <f>IF(IFERROR((MATCH(G14205,$G$1:$G$12712,0)),0),INDEX($A$1:$A$12712,MATCH(G14205,$G$1:$G$12712,0)),MAX($A$2:$A14204)+1)</f>
        <v>2122</v>
      </c>
      <c r="B14205" s="8">
        <f t="shared" si="248"/>
        <v>2122</v>
      </c>
      <c r="C14205" s="9" t="str">
        <f t="shared" si="247"/>
        <v>Norfolk</v>
      </c>
      <c r="D14205" s="8">
        <v>117</v>
      </c>
      <c r="E14205" s="8" t="s">
        <v>26839</v>
      </c>
      <c r="F14205" s="10" t="s">
        <v>26969</v>
      </c>
      <c r="G14205" s="8">
        <v>2590</v>
      </c>
      <c r="H14205" s="8" t="s">
        <v>16854</v>
      </c>
      <c r="I14205" s="8" t="s">
        <v>1764</v>
      </c>
      <c r="J14205" s="8">
        <v>5914</v>
      </c>
      <c r="K14205" s="8" t="s">
        <v>33821</v>
      </c>
    </row>
    <row r="14206" spans="1:11" x14ac:dyDescent="0.2">
      <c r="A14206" s="8">
        <f>IF(IFERROR((MATCH(G14206,$G$1:$G$12712,0)),0),INDEX($A$1:$A$12712,MATCH(G14206,$G$1:$G$12712,0)),MAX($A$2:$A14205)+1)</f>
        <v>2123</v>
      </c>
      <c r="B14206" s="8">
        <f t="shared" si="248"/>
        <v>2123</v>
      </c>
      <c r="C14206" s="9" t="str">
        <f t="shared" si="247"/>
        <v>Norwood</v>
      </c>
      <c r="D14206" s="8">
        <v>117</v>
      </c>
      <c r="E14206" s="8" t="s">
        <v>26839</v>
      </c>
      <c r="F14206" s="10" t="s">
        <v>26970</v>
      </c>
      <c r="G14206" s="8">
        <v>2591</v>
      </c>
      <c r="H14206" s="8" t="s">
        <v>16855</v>
      </c>
      <c r="I14206" s="8" t="s">
        <v>1764</v>
      </c>
      <c r="J14206" s="8">
        <v>5914</v>
      </c>
      <c r="K14206" s="8" t="s">
        <v>33821</v>
      </c>
    </row>
    <row r="14207" spans="1:11" x14ac:dyDescent="0.2">
      <c r="A14207" s="8">
        <f>IF(IFERROR((MATCH(G14207,$G$1:$G$12712,0)),0),INDEX($A$1:$A$12712,MATCH(G14207,$G$1:$G$12712,0)),MAX($A$2:$A14206)+1)</f>
        <v>2123</v>
      </c>
      <c r="B14207" s="8">
        <f t="shared" si="248"/>
        <v>2123</v>
      </c>
      <c r="C14207" s="9" t="str">
        <f t="shared" si="247"/>
        <v>Norwood</v>
      </c>
      <c r="D14207" s="8">
        <v>117</v>
      </c>
      <c r="E14207" s="8" t="s">
        <v>26839</v>
      </c>
      <c r="F14207" s="10" t="s">
        <v>26971</v>
      </c>
      <c r="G14207" s="8">
        <v>2591</v>
      </c>
      <c r="H14207" s="8" t="s">
        <v>16855</v>
      </c>
      <c r="I14207" s="8" t="s">
        <v>1764</v>
      </c>
      <c r="J14207" s="8">
        <v>5914</v>
      </c>
      <c r="K14207" s="8" t="s">
        <v>33821</v>
      </c>
    </row>
    <row r="14208" spans="1:11" x14ac:dyDescent="0.2">
      <c r="A14208" s="8">
        <f>IF(IFERROR((MATCH(G14208,$G$1:$G$12712,0)),0),INDEX($A$1:$A$12712,MATCH(G14208,$G$1:$G$12712,0)),MAX($A$2:$A14207)+1)</f>
        <v>11372</v>
      </c>
      <c r="B14208" s="8" t="e">
        <f t="shared" si="248"/>
        <v>#N/A</v>
      </c>
      <c r="C14208" s="9" t="str">
        <f t="shared" si="247"/>
        <v>oak orchard ( project no. 3452 )</v>
      </c>
      <c r="D14208" s="8">
        <v>117</v>
      </c>
      <c r="E14208" s="8" t="s">
        <v>26839</v>
      </c>
      <c r="F14208" s="10" t="s">
        <v>26972</v>
      </c>
      <c r="G14208" s="8"/>
      <c r="H14208" s="8"/>
      <c r="I14208" s="8"/>
      <c r="J14208" s="8"/>
      <c r="K14208" s="8" t="s">
        <v>33821</v>
      </c>
    </row>
    <row r="14209" spans="1:11" x14ac:dyDescent="0.2">
      <c r="A14209" s="8">
        <f>A14208</f>
        <v>11372</v>
      </c>
      <c r="B14209" s="8" t="e">
        <f t="shared" si="248"/>
        <v>#N/A</v>
      </c>
      <c r="C14209" s="9" t="str">
        <f t="shared" si="247"/>
        <v>oak orchard (project no. 3452)</v>
      </c>
      <c r="D14209" s="8">
        <v>117</v>
      </c>
      <c r="E14209" s="8" t="s">
        <v>26839</v>
      </c>
      <c r="F14209" s="10" t="s">
        <v>26973</v>
      </c>
      <c r="G14209" s="8"/>
      <c r="H14209" s="8"/>
      <c r="I14209" s="8"/>
      <c r="J14209" s="8"/>
      <c r="K14209" s="8" t="s">
        <v>33821</v>
      </c>
    </row>
    <row r="14210" spans="1:11" x14ac:dyDescent="0.2">
      <c r="A14210" s="8">
        <f>A14208</f>
        <v>11372</v>
      </c>
      <c r="B14210" s="8" t="e">
        <f t="shared" si="248"/>
        <v>#N/A</v>
      </c>
      <c r="C14210" s="9" t="str">
        <f t="shared" si="247"/>
        <v>oak orchard (project no. 3452)(note 3)</v>
      </c>
      <c r="D14210" s="8">
        <v>117</v>
      </c>
      <c r="E14210" s="8" t="s">
        <v>26839</v>
      </c>
      <c r="F14210" s="10" t="s">
        <v>26974</v>
      </c>
      <c r="G14210" s="8"/>
      <c r="H14210" s="8"/>
      <c r="I14210" s="8"/>
      <c r="J14210" s="8"/>
      <c r="K14210" s="8" t="s">
        <v>33821</v>
      </c>
    </row>
    <row r="14211" spans="1:11" x14ac:dyDescent="0.2">
      <c r="A14211" s="8">
        <f>IF(IFERROR((MATCH(G14211,$G$1:$G$12712,0)),0),INDEX($A$1:$A$12712,MATCH(G14211,$G$1:$G$12712,0)),MAX($A$2:$A14210)+1)</f>
        <v>6728</v>
      </c>
      <c r="B14211" s="8">
        <f t="shared" si="248"/>
        <v>6728</v>
      </c>
      <c r="C14211" s="9" t="str">
        <f t="shared" si="247"/>
        <v>Oswegatchie</v>
      </c>
      <c r="D14211" s="8">
        <v>117</v>
      </c>
      <c r="E14211" s="8" t="s">
        <v>26839</v>
      </c>
      <c r="F14211" s="10" t="s">
        <v>26975</v>
      </c>
      <c r="G14211" s="8">
        <v>58678</v>
      </c>
      <c r="H14211" s="8" t="s">
        <v>21069</v>
      </c>
      <c r="I14211" s="8" t="s">
        <v>1764</v>
      </c>
      <c r="J14211" s="8">
        <v>5914</v>
      </c>
      <c r="K14211" s="8" t="s">
        <v>33821</v>
      </c>
    </row>
    <row r="14212" spans="1:11" x14ac:dyDescent="0.2">
      <c r="A14212" s="8">
        <f>IF(IFERROR((MATCH(G14212,$G$1:$G$12712,0)),0),INDEX($A$1:$A$12712,MATCH(G14212,$G$1:$G$12712,0)),MAX($A$2:$A14211)+1)</f>
        <v>6728</v>
      </c>
      <c r="B14212" s="8">
        <f t="shared" si="248"/>
        <v>6728</v>
      </c>
      <c r="C14212" s="9" t="str">
        <f t="shared" si="247"/>
        <v>Oswegatchie</v>
      </c>
      <c r="D14212" s="8">
        <v>117</v>
      </c>
      <c r="E14212" s="8" t="s">
        <v>26839</v>
      </c>
      <c r="F14212" s="10" t="s">
        <v>26976</v>
      </c>
      <c r="G14212" s="8">
        <v>58678</v>
      </c>
      <c r="H14212" s="8" t="s">
        <v>21069</v>
      </c>
      <c r="I14212" s="8" t="s">
        <v>1764</v>
      </c>
      <c r="J14212" s="8">
        <v>5914</v>
      </c>
      <c r="K14212" s="8" t="s">
        <v>33821</v>
      </c>
    </row>
    <row r="14213" spans="1:11" x14ac:dyDescent="0.2">
      <c r="A14213" s="8">
        <f>IF(IFERROR((MATCH(G14213,$G$1:$G$12712,0)),0),INDEX($A$1:$A$12712,MATCH(G14213,$G$1:$G$12712,0)),MAX($A$2:$A14212)+1)</f>
        <v>2125</v>
      </c>
      <c r="B14213" s="8">
        <f t="shared" si="248"/>
        <v>2125</v>
      </c>
      <c r="C14213" s="9" t="str">
        <f t="shared" si="247"/>
        <v>Oswego Falls East</v>
      </c>
      <c r="D14213" s="8">
        <v>117</v>
      </c>
      <c r="E14213" s="8" t="s">
        <v>26839</v>
      </c>
      <c r="F14213" s="10" t="s">
        <v>26977</v>
      </c>
      <c r="G14213" s="8">
        <v>2595</v>
      </c>
      <c r="H14213" s="8" t="s">
        <v>16857</v>
      </c>
      <c r="I14213" s="8" t="s">
        <v>1764</v>
      </c>
      <c r="J14213" s="8">
        <v>5914</v>
      </c>
      <c r="K14213" s="8" t="s">
        <v>33821</v>
      </c>
    </row>
    <row r="14214" spans="1:11" x14ac:dyDescent="0.2">
      <c r="A14214" s="8">
        <f>IF(IFERROR((MATCH(G14214,$G$1:$G$12712,0)),0),INDEX($A$1:$A$12712,MATCH(G14214,$G$1:$G$12712,0)),MAX($A$2:$A14213)+1)</f>
        <v>2126</v>
      </c>
      <c r="B14214" s="8">
        <f t="shared" si="248"/>
        <v>2126</v>
      </c>
      <c r="C14214" s="9" t="str">
        <f t="shared" si="247"/>
        <v>Oswego Falls West</v>
      </c>
      <c r="D14214" s="8">
        <v>117</v>
      </c>
      <c r="E14214" s="8" t="s">
        <v>26839</v>
      </c>
      <c r="F14214" s="10" t="s">
        <v>26977</v>
      </c>
      <c r="G14214" s="8">
        <v>2596</v>
      </c>
      <c r="H14214" s="8" t="s">
        <v>16858</v>
      </c>
      <c r="I14214" s="8" t="s">
        <v>1764</v>
      </c>
      <c r="J14214" s="8">
        <v>5914</v>
      </c>
      <c r="K14214" s="8" t="s">
        <v>33821</v>
      </c>
    </row>
    <row r="14215" spans="1:11" x14ac:dyDescent="0.2">
      <c r="A14215" s="8">
        <f>IF(IFERROR((MATCH(G14215,$G$1:$G$12712,0)),0),INDEX($A$1:$A$12712,MATCH(G14215,$G$1:$G$12712,0)),MAX($A$2:$A14214)+1)</f>
        <v>2125</v>
      </c>
      <c r="B14215" s="8">
        <f t="shared" si="248"/>
        <v>2125</v>
      </c>
      <c r="C14215" s="9" t="str">
        <f t="shared" si="247"/>
        <v>Oswego Falls East</v>
      </c>
      <c r="D14215" s="8">
        <v>117</v>
      </c>
      <c r="E14215" s="8" t="s">
        <v>26839</v>
      </c>
      <c r="F14215" s="10" t="s">
        <v>26978</v>
      </c>
      <c r="G14215" s="8">
        <v>2595</v>
      </c>
      <c r="H14215" s="8" t="s">
        <v>16857</v>
      </c>
      <c r="I14215" s="8" t="s">
        <v>1764</v>
      </c>
      <c r="J14215" s="8">
        <v>5914</v>
      </c>
      <c r="K14215" s="8" t="s">
        <v>33821</v>
      </c>
    </row>
    <row r="14216" spans="1:11" x14ac:dyDescent="0.2">
      <c r="A14216" s="8">
        <f>IF(IFERROR((MATCH(G14216,$G$1:$G$12712,0)),0),INDEX($A$1:$A$12712,MATCH(G14216,$G$1:$G$12712,0)),MAX($A$2:$A14215)+1)</f>
        <v>2126</v>
      </c>
      <c r="B14216" s="8">
        <f t="shared" si="248"/>
        <v>2126</v>
      </c>
      <c r="C14216" s="9" t="str">
        <f t="shared" si="247"/>
        <v>Oswego Falls West</v>
      </c>
      <c r="D14216" s="8">
        <v>117</v>
      </c>
      <c r="E14216" s="8" t="s">
        <v>26839</v>
      </c>
      <c r="F14216" s="10" t="s">
        <v>26978</v>
      </c>
      <c r="G14216" s="8">
        <v>2596</v>
      </c>
      <c r="H14216" s="8" t="s">
        <v>16858</v>
      </c>
      <c r="I14216" s="8" t="s">
        <v>1764</v>
      </c>
      <c r="J14216" s="8">
        <v>5914</v>
      </c>
      <c r="K14216" s="8" t="s">
        <v>33821</v>
      </c>
    </row>
    <row r="14217" spans="1:11" x14ac:dyDescent="0.2">
      <c r="A14217" s="8">
        <f>IF(IFERROR((MATCH(G14217,$G$1:$G$12712,0)),0),INDEX($A$1:$A$12712,MATCH(G14217,$G$1:$G$12712,0)),MAX($A$2:$A14216)+1)</f>
        <v>2125</v>
      </c>
      <c r="B14217" s="8">
        <f t="shared" si="248"/>
        <v>2125</v>
      </c>
      <c r="C14217" s="9" t="str">
        <f t="shared" si="247"/>
        <v>Oswego Falls East</v>
      </c>
      <c r="D14217" s="8">
        <v>117</v>
      </c>
      <c r="E14217" s="8" t="s">
        <v>26839</v>
      </c>
      <c r="F14217" s="10" t="s">
        <v>26979</v>
      </c>
      <c r="G14217" s="8">
        <v>2595</v>
      </c>
      <c r="H14217" s="8" t="s">
        <v>16857</v>
      </c>
      <c r="I14217" s="8" t="s">
        <v>1764</v>
      </c>
      <c r="J14217" s="8">
        <v>5914</v>
      </c>
      <c r="K14217" s="8" t="s">
        <v>33821</v>
      </c>
    </row>
    <row r="14218" spans="1:11" x14ac:dyDescent="0.2">
      <c r="A14218" s="8">
        <f>IF(IFERROR((MATCH(G14218,$G$1:$G$12712,0)),0),INDEX($A$1:$A$12712,MATCH(G14218,$G$1:$G$12712,0)),MAX($A$2:$A14217)+1)</f>
        <v>2125</v>
      </c>
      <c r="B14218" s="8">
        <f t="shared" si="248"/>
        <v>2125</v>
      </c>
      <c r="C14218" s="9" t="str">
        <f t="shared" si="247"/>
        <v>Oswego Falls East</v>
      </c>
      <c r="D14218" s="8">
        <v>117</v>
      </c>
      <c r="E14218" s="8" t="s">
        <v>26839</v>
      </c>
      <c r="F14218" s="10" t="s">
        <v>26980</v>
      </c>
      <c r="G14218" s="8">
        <v>2595</v>
      </c>
      <c r="H14218" s="8" t="s">
        <v>16857</v>
      </c>
      <c r="I14218" s="8" t="s">
        <v>1764</v>
      </c>
      <c r="J14218" s="8">
        <v>5914</v>
      </c>
      <c r="K14218" s="8" t="s">
        <v>33821</v>
      </c>
    </row>
    <row r="14219" spans="1:11" x14ac:dyDescent="0.2">
      <c r="A14219" s="8">
        <f>IF(IFERROR((MATCH(G14219,$G$1:$G$12712,0)),0),INDEX($A$1:$A$12712,MATCH(G14219,$G$1:$G$12712,0)),MAX($A$2:$A14218)+1)</f>
        <v>2125</v>
      </c>
      <c r="B14219" s="8">
        <f t="shared" si="248"/>
        <v>2125</v>
      </c>
      <c r="C14219" s="9" t="str">
        <f t="shared" si="247"/>
        <v>Oswego Falls East</v>
      </c>
      <c r="D14219" s="8">
        <v>117</v>
      </c>
      <c r="E14219" s="8" t="s">
        <v>26839</v>
      </c>
      <c r="F14219" s="10" t="s">
        <v>26981</v>
      </c>
      <c r="G14219" s="8">
        <v>2595</v>
      </c>
      <c r="H14219" s="8" t="s">
        <v>16857</v>
      </c>
      <c r="I14219" s="8" t="s">
        <v>1764</v>
      </c>
      <c r="J14219" s="8">
        <v>5914</v>
      </c>
      <c r="K14219" s="8" t="s">
        <v>33821</v>
      </c>
    </row>
    <row r="14220" spans="1:11" x14ac:dyDescent="0.2">
      <c r="A14220" s="8">
        <f>IF(IFERROR((MATCH(G14220,$G$1:$G$12712,0)),0),INDEX($A$1:$A$12712,MATCH(G14220,$G$1:$G$12712,0)),MAX($A$2:$A14219)+1)</f>
        <v>2126</v>
      </c>
      <c r="B14220" s="8">
        <f t="shared" si="248"/>
        <v>2126</v>
      </c>
      <c r="C14220" s="9" t="str">
        <f t="shared" si="247"/>
        <v>Oswego Falls West</v>
      </c>
      <c r="D14220" s="8">
        <v>117</v>
      </c>
      <c r="E14220" s="8" t="s">
        <v>26839</v>
      </c>
      <c r="F14220" s="10" t="s">
        <v>26982</v>
      </c>
      <c r="G14220" s="8">
        <v>2596</v>
      </c>
      <c r="H14220" s="8" t="s">
        <v>16858</v>
      </c>
      <c r="I14220" s="8" t="s">
        <v>1764</v>
      </c>
      <c r="J14220" s="8">
        <v>5914</v>
      </c>
      <c r="K14220" s="8" t="s">
        <v>33821</v>
      </c>
    </row>
    <row r="14221" spans="1:11" x14ac:dyDescent="0.2">
      <c r="A14221" s="8">
        <f>IF(IFERROR((MATCH(G14221,$G$1:$G$12712,0)),0),INDEX($A$1:$A$12712,MATCH(G14221,$G$1:$G$12712,0)),MAX($A$2:$A14220)+1)</f>
        <v>2126</v>
      </c>
      <c r="B14221" s="8">
        <f t="shared" si="248"/>
        <v>2126</v>
      </c>
      <c r="C14221" s="9" t="str">
        <f t="shared" si="247"/>
        <v>Oswego Falls West</v>
      </c>
      <c r="D14221" s="8">
        <v>117</v>
      </c>
      <c r="E14221" s="8" t="s">
        <v>26839</v>
      </c>
      <c r="F14221" s="10" t="s">
        <v>26983</v>
      </c>
      <c r="G14221" s="8">
        <v>2596</v>
      </c>
      <c r="H14221" s="8" t="s">
        <v>16858</v>
      </c>
      <c r="I14221" s="8" t="s">
        <v>1764</v>
      </c>
      <c r="J14221" s="8">
        <v>5914</v>
      </c>
      <c r="K14221" s="8" t="s">
        <v>33821</v>
      </c>
    </row>
    <row r="14222" spans="1:11" x14ac:dyDescent="0.2">
      <c r="A14222" s="8">
        <f>IF(IFERROR((MATCH(G14222,$G$1:$G$12712,0)),0),INDEX($A$1:$A$12712,MATCH(G14222,$G$1:$G$12712,0)),MAX($A$2:$A14221)+1)</f>
        <v>2126</v>
      </c>
      <c r="B14222" s="8">
        <f t="shared" si="248"/>
        <v>2126</v>
      </c>
      <c r="C14222" s="9" t="str">
        <f t="shared" si="247"/>
        <v>Oswego Falls West</v>
      </c>
      <c r="D14222" s="8">
        <v>117</v>
      </c>
      <c r="E14222" s="8" t="s">
        <v>26839</v>
      </c>
      <c r="F14222" s="10" t="s">
        <v>26984</v>
      </c>
      <c r="G14222" s="8">
        <v>2596</v>
      </c>
      <c r="H14222" s="8" t="s">
        <v>16858</v>
      </c>
      <c r="I14222" s="8" t="s">
        <v>1764</v>
      </c>
      <c r="J14222" s="8">
        <v>5914</v>
      </c>
      <c r="K14222" s="8" t="s">
        <v>33821</v>
      </c>
    </row>
    <row r="14223" spans="1:11" x14ac:dyDescent="0.2">
      <c r="A14223" s="8">
        <f>IF(IFERROR((MATCH(G14223,$G$1:$G$12712,0)),0),INDEX($A$1:$A$12712,MATCH(G14223,$G$1:$G$12712,0)),MAX($A$2:$A14222)+1)</f>
        <v>11373</v>
      </c>
      <c r="B14223" s="8" t="e">
        <f t="shared" si="248"/>
        <v>#N/A</v>
      </c>
      <c r="C14223" s="9" t="str">
        <f t="shared" si="247"/>
        <v>other / internal combustion :</v>
      </c>
      <c r="D14223" s="8">
        <v>117</v>
      </c>
      <c r="E14223" s="8" t="s">
        <v>26839</v>
      </c>
      <c r="F14223" s="10" t="s">
        <v>26985</v>
      </c>
      <c r="G14223" s="8"/>
      <c r="H14223" s="8"/>
      <c r="I14223" s="8"/>
      <c r="J14223" s="8"/>
      <c r="K14223" s="8" t="s">
        <v>33821</v>
      </c>
    </row>
    <row r="14224" spans="1:11" x14ac:dyDescent="0.2">
      <c r="A14224" s="8">
        <f>IF(IFERROR((MATCH(G14224,$G$1:$G$12712,0)),0),INDEX($A$1:$A$12712,MATCH(G14224,$G$1:$G$12712,0)),MAX($A$2:$A14223)+1)</f>
        <v>11374</v>
      </c>
      <c r="B14224" s="8" t="e">
        <f t="shared" si="248"/>
        <v>#N/A</v>
      </c>
      <c r="C14224" s="9" t="str">
        <f t="shared" si="247"/>
        <v>other hydro costs:</v>
      </c>
      <c r="D14224" s="8">
        <v>117</v>
      </c>
      <c r="E14224" s="8" t="s">
        <v>26839</v>
      </c>
      <c r="F14224" s="10" t="s">
        <v>26986</v>
      </c>
      <c r="G14224" s="8"/>
      <c r="H14224" s="8"/>
      <c r="I14224" s="8"/>
      <c r="J14224" s="8"/>
      <c r="K14224" s="8" t="s">
        <v>33821</v>
      </c>
    </row>
    <row r="14225" spans="1:11" x14ac:dyDescent="0.2">
      <c r="A14225" s="8">
        <f>IF(IFERROR((MATCH(G14225,$G$1:$G$12712,0)),0),INDEX($A$1:$A$12712,MATCH(G14225,$G$1:$G$12712,0)),MAX($A$2:$A14224)+1)</f>
        <v>11375</v>
      </c>
      <c r="B14225" s="8" t="e">
        <f t="shared" si="248"/>
        <v>#N/A</v>
      </c>
      <c r="C14225" s="9" t="str">
        <f t="shared" ref="C14225:C14288" si="249">IF(H14225="",F14225,H14225)</f>
        <v>other/internal combustion</v>
      </c>
      <c r="D14225" s="8">
        <v>117</v>
      </c>
      <c r="E14225" s="8" t="s">
        <v>26839</v>
      </c>
      <c r="F14225" s="10" t="s">
        <v>26987</v>
      </c>
      <c r="G14225" s="8"/>
      <c r="H14225" s="8"/>
      <c r="I14225" s="8"/>
      <c r="J14225" s="8"/>
      <c r="K14225" s="8" t="s">
        <v>33821</v>
      </c>
    </row>
    <row r="14226" spans="1:11" x14ac:dyDescent="0.2">
      <c r="A14226" s="8">
        <f>IF(IFERROR((MATCH(G14226,$G$1:$G$12712,0)),0),INDEX($A$1:$A$12712,MATCH(G14226,$G$1:$G$12712,0)),MAX($A$2:$A14225)+1)</f>
        <v>2127</v>
      </c>
      <c r="B14226" s="8">
        <f t="shared" si="248"/>
        <v>2127</v>
      </c>
      <c r="C14226" s="9" t="str">
        <f t="shared" si="249"/>
        <v>Parishville</v>
      </c>
      <c r="D14226" s="8">
        <v>117</v>
      </c>
      <c r="E14226" s="8" t="s">
        <v>26839</v>
      </c>
      <c r="F14226" s="10" t="s">
        <v>26988</v>
      </c>
      <c r="G14226" s="8">
        <v>2597</v>
      </c>
      <c r="H14226" s="8" t="s">
        <v>16859</v>
      </c>
      <c r="I14226" s="8" t="s">
        <v>1764</v>
      </c>
      <c r="J14226" s="8">
        <v>5914</v>
      </c>
      <c r="K14226" s="8" t="s">
        <v>33821</v>
      </c>
    </row>
    <row r="14227" spans="1:11" x14ac:dyDescent="0.2">
      <c r="A14227" s="8">
        <f>IF(IFERROR((MATCH(G14227,$G$1:$G$12712,0)),0),INDEX($A$1:$A$12712,MATCH(G14227,$G$1:$G$12712,0)),MAX($A$2:$A14226)+1)</f>
        <v>2127</v>
      </c>
      <c r="B14227" s="8">
        <f t="shared" si="248"/>
        <v>2127</v>
      </c>
      <c r="C14227" s="9" t="str">
        <f t="shared" si="249"/>
        <v>Parishville</v>
      </c>
      <c r="D14227" s="8">
        <v>117</v>
      </c>
      <c r="E14227" s="8" t="s">
        <v>26839</v>
      </c>
      <c r="F14227" s="10" t="s">
        <v>26989</v>
      </c>
      <c r="G14227" s="8">
        <v>2597</v>
      </c>
      <c r="H14227" s="8" t="s">
        <v>16859</v>
      </c>
      <c r="I14227" s="8" t="s">
        <v>1764</v>
      </c>
      <c r="J14227" s="8">
        <v>5914</v>
      </c>
      <c r="K14227" s="8" t="s">
        <v>33821</v>
      </c>
    </row>
    <row r="14228" spans="1:11" x14ac:dyDescent="0.2">
      <c r="A14228" s="8">
        <f>IF(IFERROR((MATCH(G14228,$G$1:$G$12712,0)),0),INDEX($A$1:$A$12712,MATCH(G14228,$G$1:$G$12712,0)),MAX($A$2:$A14227)+1)</f>
        <v>2128</v>
      </c>
      <c r="B14228" s="8">
        <f t="shared" si="248"/>
        <v>2128</v>
      </c>
      <c r="C14228" s="9" t="str">
        <f t="shared" si="249"/>
        <v>Piercefield</v>
      </c>
      <c r="D14228" s="8">
        <v>117</v>
      </c>
      <c r="E14228" s="8" t="s">
        <v>26839</v>
      </c>
      <c r="F14228" s="10" t="s">
        <v>26990</v>
      </c>
      <c r="G14228" s="8">
        <v>2598</v>
      </c>
      <c r="H14228" s="8" t="s">
        <v>16860</v>
      </c>
      <c r="I14228" s="8" t="s">
        <v>1764</v>
      </c>
      <c r="J14228" s="8">
        <v>5914</v>
      </c>
      <c r="K14228" s="8" t="s">
        <v>33821</v>
      </c>
    </row>
    <row r="14229" spans="1:11" x14ac:dyDescent="0.2">
      <c r="A14229" s="8">
        <f>IF(IFERROR((MATCH(G14229,$G$1:$G$12712,0)),0),INDEX($A$1:$A$12712,MATCH(G14229,$G$1:$G$12712,0)),MAX($A$2:$A14228)+1)</f>
        <v>2128</v>
      </c>
      <c r="B14229" s="8">
        <f t="shared" si="248"/>
        <v>2128</v>
      </c>
      <c r="C14229" s="9" t="str">
        <f t="shared" si="249"/>
        <v>Piercefield</v>
      </c>
      <c r="D14229" s="8">
        <v>117</v>
      </c>
      <c r="E14229" s="8" t="s">
        <v>26839</v>
      </c>
      <c r="F14229" s="10" t="s">
        <v>26991</v>
      </c>
      <c r="G14229" s="8">
        <v>2598</v>
      </c>
      <c r="H14229" s="8" t="s">
        <v>16860</v>
      </c>
      <c r="I14229" s="8" t="s">
        <v>1764</v>
      </c>
      <c r="J14229" s="8">
        <v>5914</v>
      </c>
      <c r="K14229" s="8" t="s">
        <v>33821</v>
      </c>
    </row>
    <row r="14230" spans="1:11" x14ac:dyDescent="0.2">
      <c r="A14230" s="8">
        <f>IF(IFERROR((MATCH(G14230,$G$1:$G$12712,0)),0),INDEX($A$1:$A$12712,MATCH(G14230,$G$1:$G$12712,0)),MAX($A$2:$A14229)+1)</f>
        <v>11376</v>
      </c>
      <c r="B14230" s="8" t="e">
        <f t="shared" si="248"/>
        <v>#N/A</v>
      </c>
      <c r="C14230" s="9" t="str">
        <f t="shared" si="249"/>
        <v>pleasant lake reservoir</v>
      </c>
      <c r="D14230" s="8">
        <v>117</v>
      </c>
      <c r="E14230" s="8" t="s">
        <v>26839</v>
      </c>
      <c r="F14230" s="10" t="s">
        <v>26992</v>
      </c>
      <c r="G14230" s="8"/>
      <c r="H14230" s="8"/>
      <c r="I14230" s="8"/>
      <c r="J14230" s="8"/>
      <c r="K14230" s="8" t="s">
        <v>33821</v>
      </c>
    </row>
    <row r="14231" spans="1:11" x14ac:dyDescent="0.2">
      <c r="A14231" s="8">
        <f>A14230</f>
        <v>11376</v>
      </c>
      <c r="B14231" s="8" t="e">
        <f t="shared" si="248"/>
        <v>#N/A</v>
      </c>
      <c r="C14231" s="9" t="str">
        <f t="shared" si="249"/>
        <v>pleasant lake reservoir (note 1)</v>
      </c>
      <c r="D14231" s="8">
        <v>117</v>
      </c>
      <c r="E14231" s="8" t="s">
        <v>26839</v>
      </c>
      <c r="F14231" s="10" t="s">
        <v>26993</v>
      </c>
      <c r="G14231" s="8"/>
      <c r="H14231" s="8"/>
      <c r="I14231" s="8"/>
      <c r="J14231" s="8"/>
      <c r="K14231" s="8" t="s">
        <v>33821</v>
      </c>
    </row>
    <row r="14232" spans="1:11" x14ac:dyDescent="0.2">
      <c r="A14232" s="8">
        <f>IF(IFERROR((MATCH(G14232,$G$1:$G$12712,0)),0),INDEX($A$1:$A$12712,MATCH(G14232,$G$1:$G$12712,0)),MAX($A$2:$A14231)+1)</f>
        <v>11377</v>
      </c>
      <c r="B14232" s="8" t="e">
        <f t="shared" si="248"/>
        <v>#N/A</v>
      </c>
      <c r="C14232" s="9" t="str">
        <f t="shared" si="249"/>
        <v>power new york as of may 12, 2000.</v>
      </c>
      <c r="D14232" s="8">
        <v>117</v>
      </c>
      <c r="E14232" s="8" t="s">
        <v>26839</v>
      </c>
      <c r="F14232" s="10" t="s">
        <v>26994</v>
      </c>
      <c r="G14232" s="8"/>
      <c r="H14232" s="8"/>
      <c r="I14232" s="8"/>
      <c r="J14232" s="8"/>
      <c r="K14232" s="8" t="s">
        <v>33821</v>
      </c>
    </row>
    <row r="14233" spans="1:11" x14ac:dyDescent="0.2">
      <c r="A14233" s="8">
        <f>IF(IFERROR((MATCH(G14233,$G$1:$G$12712,0)),0),INDEX($A$1:$A$12712,MATCH(G14233,$G$1:$G$12712,0)),MAX($A$2:$A14232)+1)</f>
        <v>2129</v>
      </c>
      <c r="B14233" s="8">
        <f t="shared" si="248"/>
        <v>2129</v>
      </c>
      <c r="C14233" s="9" t="str">
        <f t="shared" si="249"/>
        <v>Prospect</v>
      </c>
      <c r="D14233" s="8">
        <v>117</v>
      </c>
      <c r="E14233" s="8" t="s">
        <v>26839</v>
      </c>
      <c r="F14233" s="10" t="s">
        <v>26995</v>
      </c>
      <c r="G14233" s="8">
        <v>2599</v>
      </c>
      <c r="H14233" s="8" t="s">
        <v>16861</v>
      </c>
      <c r="I14233" s="8" t="s">
        <v>1764</v>
      </c>
      <c r="J14233" s="8">
        <v>5914</v>
      </c>
      <c r="K14233" s="8" t="s">
        <v>33821</v>
      </c>
    </row>
    <row r="14234" spans="1:11" x14ac:dyDescent="0.2">
      <c r="A14234" s="8">
        <f>IF(IFERROR((MATCH(G14234,$G$1:$G$12712,0)),0),INDEX($A$1:$A$12712,MATCH(G14234,$G$1:$G$12712,0)),MAX($A$2:$A14233)+1)</f>
        <v>11378</v>
      </c>
      <c r="B14234" s="8" t="e">
        <f t="shared" si="248"/>
        <v>#N/A</v>
      </c>
      <c r="C14234" s="9" t="str">
        <f t="shared" si="249"/>
        <v>quit claim deed - st. lawrence county</v>
      </c>
      <c r="D14234" s="8">
        <v>117</v>
      </c>
      <c r="E14234" s="8" t="s">
        <v>26839</v>
      </c>
      <c r="F14234" s="10" t="s">
        <v>26996</v>
      </c>
      <c r="G14234" s="8"/>
      <c r="H14234" s="8"/>
      <c r="I14234" s="8"/>
      <c r="J14234" s="8"/>
      <c r="K14234" s="8" t="s">
        <v>33821</v>
      </c>
    </row>
    <row r="14235" spans="1:11" x14ac:dyDescent="0.2">
      <c r="A14235" s="8">
        <f>IF(IFERROR((MATCH(G14235,$G$1:$G$12712,0)),0),INDEX($A$1:$A$12712,MATCH(G14235,$G$1:$G$12712,0)),MAX($A$2:$A14234)+1)</f>
        <v>2130</v>
      </c>
      <c r="B14235" s="8">
        <f t="shared" si="248"/>
        <v>2130</v>
      </c>
      <c r="C14235" s="9" t="str">
        <f t="shared" si="249"/>
        <v>Rainbow Falls Hydro</v>
      </c>
      <c r="D14235" s="8">
        <v>117</v>
      </c>
      <c r="E14235" s="8" t="s">
        <v>26839</v>
      </c>
      <c r="F14235" s="10" t="s">
        <v>26672</v>
      </c>
      <c r="G14235" s="8">
        <v>2600</v>
      </c>
      <c r="H14235" s="8" t="s">
        <v>16862</v>
      </c>
      <c r="I14235" s="8" t="s">
        <v>1764</v>
      </c>
      <c r="J14235" s="8">
        <v>5914</v>
      </c>
      <c r="K14235" s="8" t="s">
        <v>33821</v>
      </c>
    </row>
    <row r="14236" spans="1:11" x14ac:dyDescent="0.2">
      <c r="A14236" s="8">
        <f>IF(IFERROR((MATCH(G14236,$G$1:$G$12712,0)),0),INDEX($A$1:$A$12712,MATCH(G14236,$G$1:$G$12712,0)),MAX($A$2:$A14235)+1)</f>
        <v>2131</v>
      </c>
      <c r="B14236" s="8">
        <f t="shared" si="248"/>
        <v>2131</v>
      </c>
      <c r="C14236" s="9" t="str">
        <f t="shared" si="249"/>
        <v>Raymondville</v>
      </c>
      <c r="D14236" s="8">
        <v>117</v>
      </c>
      <c r="E14236" s="8" t="s">
        <v>26839</v>
      </c>
      <c r="F14236" s="10" t="s">
        <v>26997</v>
      </c>
      <c r="G14236" s="8">
        <v>2601</v>
      </c>
      <c r="H14236" s="8" t="s">
        <v>16863</v>
      </c>
      <c r="I14236" s="8" t="s">
        <v>1764</v>
      </c>
      <c r="J14236" s="8">
        <v>5914</v>
      </c>
      <c r="K14236" s="8" t="s">
        <v>33821</v>
      </c>
    </row>
    <row r="14237" spans="1:11" x14ac:dyDescent="0.2">
      <c r="A14237" s="8">
        <f>IF(IFERROR((MATCH(G14237,$G$1:$G$12712,0)),0),INDEX($A$1:$A$12712,MATCH(G14237,$G$1:$G$12712,0)),MAX($A$2:$A14236)+1)</f>
        <v>2131</v>
      </c>
      <c r="B14237" s="8">
        <f t="shared" si="248"/>
        <v>2131</v>
      </c>
      <c r="C14237" s="9" t="str">
        <f t="shared" si="249"/>
        <v>Raymondville</v>
      </c>
      <c r="D14237" s="8">
        <v>117</v>
      </c>
      <c r="E14237" s="8" t="s">
        <v>26839</v>
      </c>
      <c r="F14237" s="10" t="s">
        <v>26998</v>
      </c>
      <c r="G14237" s="8">
        <v>2601</v>
      </c>
      <c r="H14237" s="8" t="s">
        <v>16863</v>
      </c>
      <c r="I14237" s="8" t="s">
        <v>1764</v>
      </c>
      <c r="J14237" s="8">
        <v>5914</v>
      </c>
      <c r="K14237" s="8" t="s">
        <v>33821</v>
      </c>
    </row>
    <row r="14238" spans="1:11" x14ac:dyDescent="0.2">
      <c r="A14238" s="8">
        <f>IF(IFERROR((MATCH(G14238,$G$1:$G$12712,0)),0),INDEX($A$1:$A$12712,MATCH(G14238,$G$1:$G$12712,0)),MAX($A$2:$A14237)+1)</f>
        <v>11379</v>
      </c>
      <c r="B14238" s="8" t="e">
        <f t="shared" si="248"/>
        <v>#N/A</v>
      </c>
      <c r="C14238" s="9" t="str">
        <f t="shared" si="249"/>
        <v>remote terminal units</v>
      </c>
      <c r="D14238" s="8">
        <v>117</v>
      </c>
      <c r="E14238" s="8" t="s">
        <v>26839</v>
      </c>
      <c r="F14238" s="10" t="s">
        <v>26999</v>
      </c>
      <c r="G14238" s="8"/>
      <c r="H14238" s="8"/>
      <c r="I14238" s="8"/>
      <c r="J14238" s="8"/>
      <c r="K14238" s="8" t="s">
        <v>33821</v>
      </c>
    </row>
    <row r="14239" spans="1:11" x14ac:dyDescent="0.2">
      <c r="A14239" s="8">
        <f>IF(IFERROR((MATCH(G14239,$G$1:$G$12712,0)),0),INDEX($A$1:$A$12712,MATCH(G14239,$G$1:$G$12712,0)),MAX($A$2:$A14238)+1)</f>
        <v>11380</v>
      </c>
      <c r="B14239" s="8" t="e">
        <f t="shared" si="248"/>
        <v>#N/A</v>
      </c>
      <c r="C14239" s="9" t="str">
        <f t="shared" si="249"/>
        <v>research and development costs (hydros)</v>
      </c>
      <c r="D14239" s="8">
        <v>117</v>
      </c>
      <c r="E14239" s="8" t="s">
        <v>26839</v>
      </c>
      <c r="F14239" s="10" t="s">
        <v>27000</v>
      </c>
      <c r="G14239" s="8"/>
      <c r="H14239" s="8"/>
      <c r="I14239" s="8"/>
      <c r="J14239" s="8"/>
      <c r="K14239" s="8" t="s">
        <v>33821</v>
      </c>
    </row>
    <row r="14240" spans="1:11" x14ac:dyDescent="0.2">
      <c r="A14240" s="8">
        <f>IF(IFERROR((MATCH(G14240,$G$1:$G$12712,0)),0),INDEX($A$1:$A$12712,MATCH(G14240,$G$1:$G$12712,0)),MAX($A$2:$A14239)+1)</f>
        <v>11381</v>
      </c>
      <c r="B14240" s="8" t="e">
        <f t="shared" si="248"/>
        <v>#N/A</v>
      </c>
      <c r="C14240" s="9" t="str">
        <f t="shared" si="249"/>
        <v>reservoirs</v>
      </c>
      <c r="D14240" s="8">
        <v>117</v>
      </c>
      <c r="E14240" s="8" t="s">
        <v>26839</v>
      </c>
      <c r="F14240" s="10" t="s">
        <v>26571</v>
      </c>
      <c r="G14240" s="8"/>
      <c r="H14240" s="8"/>
      <c r="I14240" s="8"/>
      <c r="J14240" s="8"/>
      <c r="K14240" s="8" t="s">
        <v>33821</v>
      </c>
    </row>
    <row r="14241" spans="1:11" x14ac:dyDescent="0.2">
      <c r="A14241" s="8">
        <f>IF(IFERROR((MATCH(G14241,$G$1:$G$12712,0)),0),INDEX($A$1:$A$12712,MATCH(G14241,$G$1:$G$12712,0)),MAX($A$2:$A14240)+1)</f>
        <v>2990</v>
      </c>
      <c r="B14241" s="8">
        <f t="shared" si="248"/>
        <v>2990</v>
      </c>
      <c r="C14241" s="9" t="str">
        <f t="shared" si="249"/>
        <v>Roseton Generating Facility</v>
      </c>
      <c r="D14241" s="8">
        <v>117</v>
      </c>
      <c r="E14241" s="8" t="s">
        <v>26839</v>
      </c>
      <c r="F14241" s="10" t="s">
        <v>25735</v>
      </c>
      <c r="G14241" s="8">
        <v>8006</v>
      </c>
      <c r="H14241" s="8" t="s">
        <v>17726</v>
      </c>
      <c r="I14241" s="8" t="s">
        <v>936</v>
      </c>
      <c r="J14241" s="8">
        <v>5511</v>
      </c>
      <c r="K14241" s="8" t="s">
        <v>33821</v>
      </c>
    </row>
    <row r="14242" spans="1:11" x14ac:dyDescent="0.2">
      <c r="A14242" s="8">
        <f>IF(IFERROR((MATCH(G14242,$G$1:$G$12712,0)),0),INDEX($A$1:$A$12712,MATCH(G14242,$G$1:$G$12712,0)),MAX($A$2:$A14241)+1)</f>
        <v>11382</v>
      </c>
      <c r="B14242" s="8" t="e">
        <f t="shared" si="248"/>
        <v>#N/A</v>
      </c>
      <c r="C14242" s="9" t="str">
        <f t="shared" si="249"/>
        <v>rotterdam</v>
      </c>
      <c r="D14242" s="8">
        <v>117</v>
      </c>
      <c r="E14242" s="8" t="s">
        <v>26839</v>
      </c>
      <c r="F14242" s="10" t="s">
        <v>27001</v>
      </c>
      <c r="G14242" s="8"/>
      <c r="H14242" s="8"/>
      <c r="I14242" s="8"/>
      <c r="J14242" s="8"/>
      <c r="K14242" s="8" t="s">
        <v>33821</v>
      </c>
    </row>
    <row r="14243" spans="1:11" x14ac:dyDescent="0.2">
      <c r="A14243" s="8">
        <f>IF(IFERROR((MATCH(G14243,$G$1:$G$12712,0)),0),INDEX($A$1:$A$12712,MATCH(G14243,$G$1:$G$12712,0)),MAX($A$2:$A14242)+1)</f>
        <v>2134</v>
      </c>
      <c r="B14243" s="8">
        <f t="shared" si="248"/>
        <v>2134</v>
      </c>
      <c r="C14243" s="9" t="str">
        <f t="shared" si="249"/>
        <v>Schaghticoke</v>
      </c>
      <c r="D14243" s="8">
        <v>117</v>
      </c>
      <c r="E14243" s="8" t="s">
        <v>26839</v>
      </c>
      <c r="F14243" s="10" t="s">
        <v>27002</v>
      </c>
      <c r="G14243" s="8">
        <v>2606</v>
      </c>
      <c r="H14243" s="8" t="s">
        <v>16866</v>
      </c>
      <c r="I14243" s="8" t="s">
        <v>1764</v>
      </c>
      <c r="J14243" s="8">
        <v>5914</v>
      </c>
      <c r="K14243" s="8" t="s">
        <v>33821</v>
      </c>
    </row>
    <row r="14244" spans="1:11" x14ac:dyDescent="0.2">
      <c r="A14244" s="8">
        <f>IF(IFERROR((MATCH(G14244,$G$1:$G$12712,0)),0),INDEX($A$1:$A$12712,MATCH(G14244,$G$1:$G$12712,0)),MAX($A$2:$A14243)+1)</f>
        <v>2133</v>
      </c>
      <c r="B14244" s="8">
        <f t="shared" si="248"/>
        <v>2133</v>
      </c>
      <c r="C14244" s="9" t="str">
        <f t="shared" si="249"/>
        <v>School Street</v>
      </c>
      <c r="D14244" s="8">
        <v>117</v>
      </c>
      <c r="E14244" s="8" t="s">
        <v>26839</v>
      </c>
      <c r="F14244" s="10" t="s">
        <v>27003</v>
      </c>
      <c r="G14244" s="8">
        <v>2605</v>
      </c>
      <c r="H14244" s="8" t="s">
        <v>16865</v>
      </c>
      <c r="I14244" s="8" t="s">
        <v>1764</v>
      </c>
      <c r="J14244" s="8">
        <v>5914</v>
      </c>
      <c r="K14244" s="8" t="s">
        <v>33821</v>
      </c>
    </row>
    <row r="14245" spans="1:11" x14ac:dyDescent="0.2">
      <c r="A14245" s="8">
        <f>IF(IFERROR((MATCH(G14245,$G$1:$G$12712,0)),0),INDEX($A$1:$A$12712,MATCH(G14245,$G$1:$G$12712,0)),MAX($A$2:$A14244)+1)</f>
        <v>2135</v>
      </c>
      <c r="B14245" s="8">
        <f t="shared" si="248"/>
        <v>2135</v>
      </c>
      <c r="C14245" s="9" t="str">
        <f t="shared" si="249"/>
        <v>Schuylerville</v>
      </c>
      <c r="D14245" s="8">
        <v>117</v>
      </c>
      <c r="E14245" s="8" t="s">
        <v>26839</v>
      </c>
      <c r="F14245" s="10" t="s">
        <v>27004</v>
      </c>
      <c r="G14245" s="8">
        <v>2607</v>
      </c>
      <c r="H14245" s="8" t="s">
        <v>16867</v>
      </c>
      <c r="I14245" s="8" t="s">
        <v>1764</v>
      </c>
      <c r="J14245" s="8">
        <v>5914</v>
      </c>
      <c r="K14245" s="8" t="s">
        <v>33821</v>
      </c>
    </row>
    <row r="14246" spans="1:11" x14ac:dyDescent="0.2">
      <c r="A14246" s="8">
        <f>IF(IFERROR((MATCH(G14246,$G$1:$G$12712,0)),0),INDEX($A$1:$A$12712,MATCH(G14246,$G$1:$G$12712,0)),MAX($A$2:$A14245)+1)</f>
        <v>2135</v>
      </c>
      <c r="B14246" s="8">
        <f t="shared" si="248"/>
        <v>2135</v>
      </c>
      <c r="C14246" s="9" t="str">
        <f t="shared" si="249"/>
        <v>Schuylerville</v>
      </c>
      <c r="D14246" s="8">
        <v>117</v>
      </c>
      <c r="E14246" s="8" t="s">
        <v>26839</v>
      </c>
      <c r="F14246" s="10" t="s">
        <v>27005</v>
      </c>
      <c r="G14246" s="8">
        <v>2607</v>
      </c>
      <c r="H14246" s="8" t="s">
        <v>16867</v>
      </c>
      <c r="I14246" s="8" t="s">
        <v>1764</v>
      </c>
      <c r="J14246" s="8">
        <v>5914</v>
      </c>
      <c r="K14246" s="8" t="s">
        <v>33821</v>
      </c>
    </row>
    <row r="14247" spans="1:11" x14ac:dyDescent="0.2">
      <c r="A14247" s="8">
        <f>IF(IFERROR((MATCH(G14247,$G$1:$G$12712,0)),0),INDEX($A$1:$A$12712,MATCH(G14247,$G$1:$G$12712,0)),MAX($A$2:$A14246)+1)</f>
        <v>2136</v>
      </c>
      <c r="B14247" s="8">
        <f t="shared" si="248"/>
        <v>2136</v>
      </c>
      <c r="C14247" s="9" t="str">
        <f t="shared" si="249"/>
        <v>Sewalls</v>
      </c>
      <c r="D14247" s="8">
        <v>117</v>
      </c>
      <c r="E14247" s="8" t="s">
        <v>26839</v>
      </c>
      <c r="F14247" s="10" t="s">
        <v>27006</v>
      </c>
      <c r="G14247" s="8">
        <v>2608</v>
      </c>
      <c r="H14247" s="8" t="s">
        <v>16868</v>
      </c>
      <c r="I14247" s="8" t="s">
        <v>1764</v>
      </c>
      <c r="J14247" s="8">
        <v>5914</v>
      </c>
      <c r="K14247" s="8" t="s">
        <v>33821</v>
      </c>
    </row>
    <row r="14248" spans="1:11" x14ac:dyDescent="0.2">
      <c r="A14248" s="8">
        <f>IF(IFERROR((MATCH(G14248,$G$1:$G$12712,0)),0),INDEX($A$1:$A$12712,MATCH(G14248,$G$1:$G$12712,0)),MAX($A$2:$A14247)+1)</f>
        <v>2136</v>
      </c>
      <c r="B14248" s="8">
        <f t="shared" si="248"/>
        <v>2136</v>
      </c>
      <c r="C14248" s="9" t="str">
        <f t="shared" si="249"/>
        <v>Sewalls</v>
      </c>
      <c r="D14248" s="8">
        <v>117</v>
      </c>
      <c r="E14248" s="8" t="s">
        <v>26839</v>
      </c>
      <c r="F14248" s="10" t="s">
        <v>27007</v>
      </c>
      <c r="G14248" s="8">
        <v>2608</v>
      </c>
      <c r="H14248" s="8" t="s">
        <v>16868</v>
      </c>
      <c r="I14248" s="8" t="s">
        <v>1764</v>
      </c>
      <c r="J14248" s="8">
        <v>5914</v>
      </c>
      <c r="K14248" s="8" t="s">
        <v>33821</v>
      </c>
    </row>
    <row r="14249" spans="1:11" x14ac:dyDescent="0.2">
      <c r="A14249" s="8">
        <f>IF(IFERROR((MATCH(G14249,$G$1:$G$12712,0)),0),INDEX($A$1:$A$12712,MATCH(G14249,$G$1:$G$12712,0)),MAX($A$2:$A14248)+1)</f>
        <v>2136</v>
      </c>
      <c r="B14249" s="8">
        <f t="shared" si="248"/>
        <v>2136</v>
      </c>
      <c r="C14249" s="9" t="str">
        <f t="shared" si="249"/>
        <v>Sewalls</v>
      </c>
      <c r="D14249" s="8">
        <v>117</v>
      </c>
      <c r="E14249" s="8" t="s">
        <v>26839</v>
      </c>
      <c r="F14249" s="10" t="s">
        <v>27008</v>
      </c>
      <c r="G14249" s="8">
        <v>2608</v>
      </c>
      <c r="H14249" s="8" t="s">
        <v>16868</v>
      </c>
      <c r="I14249" s="8" t="s">
        <v>1764</v>
      </c>
      <c r="J14249" s="8">
        <v>5914</v>
      </c>
      <c r="K14249" s="8" t="s">
        <v>33821</v>
      </c>
    </row>
    <row r="14250" spans="1:11" x14ac:dyDescent="0.2">
      <c r="A14250" s="8">
        <f>IF(IFERROR((MATCH(G14250,$G$1:$G$12712,0)),0),INDEX($A$1:$A$12712,MATCH(G14250,$G$1:$G$12712,0)),MAX($A$2:$A14249)+1)</f>
        <v>2137</v>
      </c>
      <c r="B14250" s="8">
        <f t="shared" si="248"/>
        <v>2137</v>
      </c>
      <c r="C14250" s="9" t="str">
        <f t="shared" si="249"/>
        <v>Sherman Island</v>
      </c>
      <c r="D14250" s="8">
        <v>117</v>
      </c>
      <c r="E14250" s="8" t="s">
        <v>26839</v>
      </c>
      <c r="F14250" s="10" t="s">
        <v>27009</v>
      </c>
      <c r="G14250" s="8">
        <v>2609</v>
      </c>
      <c r="H14250" s="8" t="s">
        <v>16869</v>
      </c>
      <c r="I14250" s="8" t="s">
        <v>1764</v>
      </c>
      <c r="J14250" s="8">
        <v>5914</v>
      </c>
      <c r="K14250" s="8" t="s">
        <v>33821</v>
      </c>
    </row>
    <row r="14251" spans="1:11" x14ac:dyDescent="0.2">
      <c r="A14251" s="8">
        <f>IF(IFERROR((MATCH(G14251,$G$1:$G$12712,0)),0),INDEX($A$1:$A$12712,MATCH(G14251,$G$1:$G$12712,0)),MAX($A$2:$A14250)+1)</f>
        <v>2138</v>
      </c>
      <c r="B14251" s="8">
        <f t="shared" si="248"/>
        <v>2138</v>
      </c>
      <c r="C14251" s="9" t="str">
        <f t="shared" si="249"/>
        <v>Soft Maple</v>
      </c>
      <c r="D14251" s="8">
        <v>117</v>
      </c>
      <c r="E14251" s="8" t="s">
        <v>26839</v>
      </c>
      <c r="F14251" s="10" t="s">
        <v>27010</v>
      </c>
      <c r="G14251" s="8">
        <v>2610</v>
      </c>
      <c r="H14251" s="8" t="s">
        <v>16870</v>
      </c>
      <c r="I14251" s="8" t="s">
        <v>1764</v>
      </c>
      <c r="J14251" s="8">
        <v>5914</v>
      </c>
      <c r="K14251" s="8" t="s">
        <v>33821</v>
      </c>
    </row>
    <row r="14252" spans="1:11" x14ac:dyDescent="0.2">
      <c r="A14252" s="8">
        <f>IF(IFERROR((MATCH(G14252,$G$1:$G$12712,0)),0),INDEX($A$1:$A$12712,MATCH(G14252,$G$1:$G$12712,0)),MAX($A$2:$A14251)+1)</f>
        <v>2139</v>
      </c>
      <c r="B14252" s="8">
        <f t="shared" si="248"/>
        <v>2139</v>
      </c>
      <c r="C14252" s="9" t="str">
        <f t="shared" si="249"/>
        <v>South Colton</v>
      </c>
      <c r="D14252" s="8">
        <v>117</v>
      </c>
      <c r="E14252" s="8" t="s">
        <v>26839</v>
      </c>
      <c r="F14252" s="10" t="s">
        <v>27011</v>
      </c>
      <c r="G14252" s="8">
        <v>2611</v>
      </c>
      <c r="H14252" s="8" t="s">
        <v>16871</v>
      </c>
      <c r="I14252" s="8" t="s">
        <v>1764</v>
      </c>
      <c r="J14252" s="8">
        <v>5914</v>
      </c>
      <c r="K14252" s="8" t="s">
        <v>33821</v>
      </c>
    </row>
    <row r="14253" spans="1:11" x14ac:dyDescent="0.2">
      <c r="A14253" s="8">
        <f>IF(IFERROR((MATCH(G14253,$G$1:$G$12712,0)),0),INDEX($A$1:$A$12712,MATCH(G14253,$G$1:$G$12712,0)),MAX($A$2:$A14252)+1)</f>
        <v>2132</v>
      </c>
      <c r="B14253" s="8">
        <f t="shared" si="248"/>
        <v>2132</v>
      </c>
      <c r="C14253" s="9" t="str">
        <f t="shared" si="249"/>
        <v>South Edwards</v>
      </c>
      <c r="D14253" s="8">
        <v>117</v>
      </c>
      <c r="E14253" s="8" t="s">
        <v>26839</v>
      </c>
      <c r="F14253" s="10" t="s">
        <v>27012</v>
      </c>
      <c r="G14253" s="8">
        <v>2604</v>
      </c>
      <c r="H14253" s="8" t="s">
        <v>16864</v>
      </c>
      <c r="I14253" s="8" t="s">
        <v>1764</v>
      </c>
      <c r="J14253" s="8">
        <v>5914</v>
      </c>
      <c r="K14253" s="8" t="s">
        <v>33821</v>
      </c>
    </row>
    <row r="14254" spans="1:11" x14ac:dyDescent="0.2">
      <c r="A14254" s="8">
        <f>IF(IFERROR((MATCH(G14254,$G$1:$G$12712,0)),0),INDEX($A$1:$A$12712,MATCH(G14254,$G$1:$G$12712,0)),MAX($A$2:$A14253)+1)</f>
        <v>2132</v>
      </c>
      <c r="B14254" s="8">
        <f t="shared" si="248"/>
        <v>2132</v>
      </c>
      <c r="C14254" s="9" t="str">
        <f t="shared" si="249"/>
        <v>South Edwards</v>
      </c>
      <c r="D14254" s="8">
        <v>117</v>
      </c>
      <c r="E14254" s="8" t="s">
        <v>26839</v>
      </c>
      <c r="F14254" s="10" t="s">
        <v>27013</v>
      </c>
      <c r="G14254" s="8">
        <v>2604</v>
      </c>
      <c r="H14254" s="8" t="s">
        <v>16864</v>
      </c>
      <c r="I14254" s="8" t="s">
        <v>1764</v>
      </c>
      <c r="J14254" s="8">
        <v>5914</v>
      </c>
      <c r="K14254" s="8" t="s">
        <v>33821</v>
      </c>
    </row>
    <row r="14255" spans="1:11" x14ac:dyDescent="0.2">
      <c r="A14255" s="8">
        <f>IF(IFERROR((MATCH(G14255,$G$1:$G$12712,0)),0),INDEX($A$1:$A$12712,MATCH(G14255,$G$1:$G$12712,0)),MAX($A$2:$A14254)+1)</f>
        <v>1231</v>
      </c>
      <c r="B14255" s="8">
        <f t="shared" si="248"/>
        <v>1231</v>
      </c>
      <c r="C14255" s="9" t="str">
        <f t="shared" si="249"/>
        <v>South Glens Falls Hydroelectric</v>
      </c>
      <c r="D14255" s="8">
        <v>117</v>
      </c>
      <c r="E14255" s="8" t="s">
        <v>26839</v>
      </c>
      <c r="F14255" s="10" t="s">
        <v>27014</v>
      </c>
      <c r="G14255" s="8">
        <v>54772</v>
      </c>
      <c r="H14255" s="8" t="s">
        <v>15886</v>
      </c>
      <c r="I14255" s="8" t="s">
        <v>791</v>
      </c>
      <c r="J14255" s="8">
        <v>55754</v>
      </c>
      <c r="K14255" s="8" t="s">
        <v>33821</v>
      </c>
    </row>
    <row r="14256" spans="1:11" x14ac:dyDescent="0.2">
      <c r="A14256" s="8">
        <f>IF(IFERROR((MATCH(G14256,$G$1:$G$12712,0)),0),INDEX($A$1:$A$12712,MATCH(G14256,$G$1:$G$12712,0)),MAX($A$2:$A14255)+1)</f>
        <v>1231</v>
      </c>
      <c r="B14256" s="8">
        <f t="shared" si="248"/>
        <v>1231</v>
      </c>
      <c r="C14256" s="9" t="str">
        <f t="shared" si="249"/>
        <v>South Glens Falls Hydroelectric</v>
      </c>
      <c r="D14256" s="8">
        <v>117</v>
      </c>
      <c r="E14256" s="8" t="s">
        <v>26839</v>
      </c>
      <c r="F14256" s="10" t="s">
        <v>27015</v>
      </c>
      <c r="G14256" s="8">
        <v>54772</v>
      </c>
      <c r="H14256" s="8" t="s">
        <v>15886</v>
      </c>
      <c r="I14256" s="8" t="s">
        <v>791</v>
      </c>
      <c r="J14256" s="8">
        <v>55754</v>
      </c>
      <c r="K14256" s="8" t="s">
        <v>33821</v>
      </c>
    </row>
    <row r="14257" spans="1:11" x14ac:dyDescent="0.2">
      <c r="A14257" s="8">
        <f>IF(IFERROR((MATCH(G14257,$G$1:$G$12712,0)),0),INDEX($A$1:$A$12712,MATCH(G14257,$G$1:$G$12712,0)),MAX($A$2:$A14256)+1)</f>
        <v>1231</v>
      </c>
      <c r="B14257" s="8">
        <f t="shared" si="248"/>
        <v>1231</v>
      </c>
      <c r="C14257" s="9" t="str">
        <f t="shared" si="249"/>
        <v>South Glens Falls Hydroelectric</v>
      </c>
      <c r="D14257" s="8">
        <v>117</v>
      </c>
      <c r="E14257" s="8" t="s">
        <v>26839</v>
      </c>
      <c r="F14257" s="10" t="s">
        <v>27016</v>
      </c>
      <c r="G14257" s="8">
        <v>54772</v>
      </c>
      <c r="H14257" s="8" t="s">
        <v>15886</v>
      </c>
      <c r="I14257" s="8" t="s">
        <v>791</v>
      </c>
      <c r="J14257" s="8">
        <v>55754</v>
      </c>
      <c r="K14257" s="8" t="s">
        <v>33821</v>
      </c>
    </row>
    <row r="14258" spans="1:11" x14ac:dyDescent="0.2">
      <c r="A14258" s="8">
        <f>IF(IFERROR((MATCH(G14258,$G$1:$G$12712,0)),0),INDEX($A$1:$A$12712,MATCH(G14258,$G$1:$G$12712,0)),MAX($A$2:$A14257)+1)</f>
        <v>1231</v>
      </c>
      <c r="B14258" s="8">
        <f t="shared" ref="B14258:B14321" si="250">IF(COUNTIF($G$1:$G$12712,G14258&gt;0),0,INDEX($A$1:$A$12712,MATCH(G14258,$G$1:$G$12712,0)))</f>
        <v>1231</v>
      </c>
      <c r="C14258" s="9" t="str">
        <f t="shared" si="249"/>
        <v>South Glens Falls Energy LLC</v>
      </c>
      <c r="D14258" s="8">
        <v>117</v>
      </c>
      <c r="E14258" s="8" t="s">
        <v>26839</v>
      </c>
      <c r="F14258" s="10" t="s">
        <v>27014</v>
      </c>
      <c r="G14258" s="8">
        <v>10618</v>
      </c>
      <c r="H14258" s="8" t="s">
        <v>4160</v>
      </c>
      <c r="I14258" s="8" t="s">
        <v>4160</v>
      </c>
      <c r="J14258" s="8">
        <v>17607</v>
      </c>
      <c r="K14258" s="8" t="s">
        <v>33821</v>
      </c>
    </row>
    <row r="14259" spans="1:11" x14ac:dyDescent="0.2">
      <c r="A14259" s="8">
        <f>IF(IFERROR((MATCH(G14259,$G$1:$G$12712,0)),0),INDEX($A$1:$A$12712,MATCH(G14259,$G$1:$G$12712,0)),MAX($A$2:$A14258)+1)</f>
        <v>1231</v>
      </c>
      <c r="B14259" s="8">
        <f t="shared" si="250"/>
        <v>1231</v>
      </c>
      <c r="C14259" s="9" t="str">
        <f t="shared" si="249"/>
        <v>South Glens Falls Energy LLC</v>
      </c>
      <c r="D14259" s="8">
        <v>117</v>
      </c>
      <c r="E14259" s="8" t="s">
        <v>26839</v>
      </c>
      <c r="F14259" s="10" t="s">
        <v>27015</v>
      </c>
      <c r="G14259" s="8">
        <v>10618</v>
      </c>
      <c r="H14259" s="8" t="s">
        <v>4160</v>
      </c>
      <c r="I14259" s="8" t="s">
        <v>4160</v>
      </c>
      <c r="J14259" s="8">
        <v>17607</v>
      </c>
      <c r="K14259" s="8" t="s">
        <v>33821</v>
      </c>
    </row>
    <row r="14260" spans="1:11" x14ac:dyDescent="0.2">
      <c r="A14260" s="8">
        <f>IF(IFERROR((MATCH(G14260,$G$1:$G$12712,0)),0),INDEX($A$1:$A$12712,MATCH(G14260,$G$1:$G$12712,0)),MAX($A$2:$A14259)+1)</f>
        <v>1231</v>
      </c>
      <c r="B14260" s="8">
        <f t="shared" si="250"/>
        <v>1231</v>
      </c>
      <c r="C14260" s="9" t="str">
        <f t="shared" si="249"/>
        <v>South Glens Falls Energy LLC</v>
      </c>
      <c r="D14260" s="8">
        <v>117</v>
      </c>
      <c r="E14260" s="8" t="s">
        <v>26839</v>
      </c>
      <c r="F14260" s="10" t="s">
        <v>27016</v>
      </c>
      <c r="G14260" s="8">
        <v>10618</v>
      </c>
      <c r="H14260" s="8" t="s">
        <v>4160</v>
      </c>
      <c r="I14260" s="8" t="s">
        <v>4160</v>
      </c>
      <c r="J14260" s="8">
        <v>17607</v>
      </c>
      <c r="K14260" s="8" t="s">
        <v>33821</v>
      </c>
    </row>
    <row r="14261" spans="1:11" x14ac:dyDescent="0.2">
      <c r="A14261" s="8">
        <f>IF(IFERROR((MATCH(G14261,$G$1:$G$12712,0)),0),INDEX($A$1:$A$12712,MATCH(G14261,$G$1:$G$12712,0)),MAX($A$2:$A14260)+1)</f>
        <v>2140</v>
      </c>
      <c r="B14261" s="8">
        <f t="shared" si="250"/>
        <v>2140</v>
      </c>
      <c r="C14261" s="9" t="str">
        <f t="shared" si="249"/>
        <v>Spier Falls</v>
      </c>
      <c r="D14261" s="8">
        <v>117</v>
      </c>
      <c r="E14261" s="8" t="s">
        <v>26839</v>
      </c>
      <c r="F14261" s="10" t="s">
        <v>27017</v>
      </c>
      <c r="G14261" s="8">
        <v>2612</v>
      </c>
      <c r="H14261" s="8" t="s">
        <v>16872</v>
      </c>
      <c r="I14261" s="8" t="s">
        <v>1764</v>
      </c>
      <c r="J14261" s="8">
        <v>5914</v>
      </c>
      <c r="K14261" s="8" t="s">
        <v>33821</v>
      </c>
    </row>
    <row r="14262" spans="1:11" x14ac:dyDescent="0.2">
      <c r="A14262" s="8">
        <f>IF(IFERROR((MATCH(G14262,$G$1:$G$12712,0)),0),INDEX($A$1:$A$12712,MATCH(G14262,$G$1:$G$12712,0)),MAX($A$2:$A14261)+1)</f>
        <v>2141</v>
      </c>
      <c r="B14262" s="8">
        <f t="shared" si="250"/>
        <v>2141</v>
      </c>
      <c r="C14262" s="9" t="str">
        <f t="shared" si="249"/>
        <v>Stark</v>
      </c>
      <c r="D14262" s="8">
        <v>117</v>
      </c>
      <c r="E14262" s="8" t="s">
        <v>26839</v>
      </c>
      <c r="F14262" s="10" t="s">
        <v>27018</v>
      </c>
      <c r="G14262" s="8">
        <v>2613</v>
      </c>
      <c r="H14262" s="8" t="s">
        <v>16873</v>
      </c>
      <c r="I14262" s="8" t="s">
        <v>1764</v>
      </c>
      <c r="J14262" s="8">
        <v>5914</v>
      </c>
      <c r="K14262" s="8" t="s">
        <v>33821</v>
      </c>
    </row>
    <row r="14263" spans="1:11" x14ac:dyDescent="0.2">
      <c r="A14263" s="8">
        <f>IF(IFERROR((MATCH(G14263,$G$1:$G$12712,0)),0),INDEX($A$1:$A$12712,MATCH(G14263,$G$1:$G$12712,0)),MAX($A$2:$A14262)+1)</f>
        <v>2142</v>
      </c>
      <c r="B14263" s="8">
        <f t="shared" si="250"/>
        <v>2142</v>
      </c>
      <c r="C14263" s="9" t="str">
        <f t="shared" si="249"/>
        <v>Stewarts Bridge</v>
      </c>
      <c r="D14263" s="8">
        <v>117</v>
      </c>
      <c r="E14263" s="8" t="s">
        <v>26839</v>
      </c>
      <c r="F14263" s="10" t="s">
        <v>27019</v>
      </c>
      <c r="G14263" s="8">
        <v>2614</v>
      </c>
      <c r="H14263" s="8" t="s">
        <v>16874</v>
      </c>
      <c r="I14263" s="8" t="s">
        <v>1764</v>
      </c>
      <c r="J14263" s="8">
        <v>5914</v>
      </c>
      <c r="K14263" s="8" t="s">
        <v>33821</v>
      </c>
    </row>
    <row r="14264" spans="1:11" x14ac:dyDescent="0.2">
      <c r="A14264" s="8">
        <f>IF(IFERROR((MATCH(G14264,$G$1:$G$12712,0)),0),INDEX($A$1:$A$12712,MATCH(G14264,$G$1:$G$12712,0)),MAX($A$2:$A14263)+1)</f>
        <v>6851</v>
      </c>
      <c r="B14264" s="8">
        <f t="shared" si="250"/>
        <v>6851</v>
      </c>
      <c r="C14264" s="9" t="str">
        <f t="shared" si="249"/>
        <v>Stuyvesant Falls</v>
      </c>
      <c r="D14264" s="8">
        <v>117</v>
      </c>
      <c r="E14264" s="8" t="s">
        <v>26839</v>
      </c>
      <c r="F14264" s="10" t="s">
        <v>27020</v>
      </c>
      <c r="G14264" s="8">
        <v>58873</v>
      </c>
      <c r="H14264" s="8" t="s">
        <v>21180</v>
      </c>
      <c r="I14264" s="8" t="s">
        <v>555</v>
      </c>
      <c r="J14264" s="8">
        <v>58756</v>
      </c>
      <c r="K14264" s="8" t="s">
        <v>33821</v>
      </c>
    </row>
    <row r="14265" spans="1:11" x14ac:dyDescent="0.2">
      <c r="A14265" s="8">
        <f>IF(IFERROR((MATCH(G14265,$G$1:$G$12712,0)),0),INDEX($A$1:$A$12712,MATCH(G14265,$G$1:$G$12712,0)),MAX($A$2:$A14264)+1)</f>
        <v>6851</v>
      </c>
      <c r="B14265" s="8">
        <f t="shared" si="250"/>
        <v>6851</v>
      </c>
      <c r="C14265" s="9" t="str">
        <f t="shared" si="249"/>
        <v>Stuyvesant Falls</v>
      </c>
      <c r="D14265" s="8">
        <v>117</v>
      </c>
      <c r="E14265" s="8" t="s">
        <v>26839</v>
      </c>
      <c r="F14265" s="10" t="s">
        <v>27021</v>
      </c>
      <c r="G14265" s="8">
        <v>58873</v>
      </c>
      <c r="H14265" s="8" t="s">
        <v>21180</v>
      </c>
      <c r="I14265" s="8" t="s">
        <v>555</v>
      </c>
      <c r="J14265" s="8">
        <v>58756</v>
      </c>
      <c r="K14265" s="8" t="s">
        <v>33821</v>
      </c>
    </row>
    <row r="14266" spans="1:11" x14ac:dyDescent="0.2">
      <c r="A14266" s="8">
        <f>IF(IFERROR((MATCH(G14266,$G$1:$G$12712,0)),0),INDEX($A$1:$A$12712,MATCH(G14266,$G$1:$G$12712,0)),MAX($A$2:$A14265)+1)</f>
        <v>2143</v>
      </c>
      <c r="B14266" s="8">
        <f t="shared" si="250"/>
        <v>2143</v>
      </c>
      <c r="C14266" s="9" t="str">
        <f t="shared" si="249"/>
        <v>Sugar Island</v>
      </c>
      <c r="D14266" s="8">
        <v>117</v>
      </c>
      <c r="E14266" s="8" t="s">
        <v>26839</v>
      </c>
      <c r="F14266" s="10" t="s">
        <v>27022</v>
      </c>
      <c r="G14266" s="8">
        <v>2616</v>
      </c>
      <c r="H14266" s="8" t="s">
        <v>16875</v>
      </c>
      <c r="I14266" s="8" t="s">
        <v>1764</v>
      </c>
      <c r="J14266" s="8">
        <v>5914</v>
      </c>
      <c r="K14266" s="8" t="s">
        <v>33821</v>
      </c>
    </row>
    <row r="14267" spans="1:11" x14ac:dyDescent="0.2">
      <c r="A14267" s="8">
        <f>IF(IFERROR((MATCH(G14267,$G$1:$G$12712,0)),0),INDEX($A$1:$A$12712,MATCH(G14267,$G$1:$G$12712,0)),MAX($A$2:$A14266)+1)</f>
        <v>2143</v>
      </c>
      <c r="B14267" s="8">
        <f t="shared" si="250"/>
        <v>2143</v>
      </c>
      <c r="C14267" s="9" t="str">
        <f t="shared" si="249"/>
        <v>Sugar Island</v>
      </c>
      <c r="D14267" s="8">
        <v>117</v>
      </c>
      <c r="E14267" s="8" t="s">
        <v>26839</v>
      </c>
      <c r="F14267" s="10" t="s">
        <v>27023</v>
      </c>
      <c r="G14267" s="8">
        <v>2616</v>
      </c>
      <c r="H14267" s="8" t="s">
        <v>16875</v>
      </c>
      <c r="I14267" s="8" t="s">
        <v>1764</v>
      </c>
      <c r="J14267" s="8">
        <v>5914</v>
      </c>
      <c r="K14267" s="8" t="s">
        <v>33821</v>
      </c>
    </row>
    <row r="14268" spans="1:11" x14ac:dyDescent="0.2">
      <c r="A14268" s="8">
        <f>IF(IFERROR((MATCH(G14268,$G$1:$G$12712,0)),0),INDEX($A$1:$A$12712,MATCH(G14268,$G$1:$G$12712,0)),MAX($A$2:$A14267)+1)</f>
        <v>2846</v>
      </c>
      <c r="B14268" s="8">
        <f t="shared" si="250"/>
        <v>2846</v>
      </c>
      <c r="C14268" s="9" t="str">
        <f t="shared" si="249"/>
        <v>Talcville</v>
      </c>
      <c r="D14268" s="8">
        <v>117</v>
      </c>
      <c r="E14268" s="8" t="s">
        <v>26839</v>
      </c>
      <c r="F14268" s="10" t="s">
        <v>27024</v>
      </c>
      <c r="G14268" s="8">
        <v>7583</v>
      </c>
      <c r="H14268" s="8" t="s">
        <v>17579</v>
      </c>
      <c r="I14268" s="8" t="s">
        <v>1764</v>
      </c>
      <c r="J14268" s="8">
        <v>5914</v>
      </c>
      <c r="K14268" s="8" t="s">
        <v>33821</v>
      </c>
    </row>
    <row r="14269" spans="1:11" x14ac:dyDescent="0.2">
      <c r="A14269" s="8">
        <f>IF(IFERROR((MATCH(G14269,$G$1:$G$12712,0)),0),INDEX($A$1:$A$12712,MATCH(G14269,$G$1:$G$12712,0)),MAX($A$2:$A14268)+1)</f>
        <v>2846</v>
      </c>
      <c r="B14269" s="8">
        <f t="shared" si="250"/>
        <v>2846</v>
      </c>
      <c r="C14269" s="9" t="str">
        <f t="shared" si="249"/>
        <v>Talcville</v>
      </c>
      <c r="D14269" s="8">
        <v>117</v>
      </c>
      <c r="E14269" s="8" t="s">
        <v>26839</v>
      </c>
      <c r="F14269" s="10" t="s">
        <v>27025</v>
      </c>
      <c r="G14269" s="8">
        <v>7583</v>
      </c>
      <c r="H14269" s="8" t="s">
        <v>17579</v>
      </c>
      <c r="I14269" s="8" t="s">
        <v>1764</v>
      </c>
      <c r="J14269" s="8">
        <v>5914</v>
      </c>
      <c r="K14269" s="8" t="s">
        <v>33821</v>
      </c>
    </row>
    <row r="14270" spans="1:11" x14ac:dyDescent="0.2">
      <c r="A14270" s="8">
        <f>IF(IFERROR((MATCH(G14270,$G$1:$G$12712,0)),0),INDEX($A$1:$A$12712,MATCH(G14270,$G$1:$G$12712,0)),MAX($A$2:$A14269)+1)</f>
        <v>2846</v>
      </c>
      <c r="B14270" s="8">
        <f t="shared" si="250"/>
        <v>2846</v>
      </c>
      <c r="C14270" s="9" t="str">
        <f t="shared" si="249"/>
        <v>Talcville</v>
      </c>
      <c r="D14270" s="8">
        <v>117</v>
      </c>
      <c r="E14270" s="8" t="s">
        <v>26839</v>
      </c>
      <c r="F14270" s="10" t="s">
        <v>27026</v>
      </c>
      <c r="G14270" s="8">
        <v>7583</v>
      </c>
      <c r="H14270" s="8" t="s">
        <v>17579</v>
      </c>
      <c r="I14270" s="8" t="s">
        <v>1764</v>
      </c>
      <c r="J14270" s="8">
        <v>5914</v>
      </c>
      <c r="K14270" s="8" t="s">
        <v>33821</v>
      </c>
    </row>
    <row r="14271" spans="1:11" x14ac:dyDescent="0.2">
      <c r="A14271" s="8">
        <f>IF(IFERROR((MATCH(G14271,$G$1:$G$12712,0)),0),INDEX($A$1:$A$12712,MATCH(G14271,$G$1:$G$12712,0)),MAX($A$2:$A14270)+1)</f>
        <v>2144</v>
      </c>
      <c r="B14271" s="8">
        <f t="shared" si="250"/>
        <v>2144</v>
      </c>
      <c r="C14271" s="9" t="str">
        <f t="shared" si="249"/>
        <v>Taylorville</v>
      </c>
      <c r="D14271" s="8">
        <v>117</v>
      </c>
      <c r="E14271" s="8" t="s">
        <v>26839</v>
      </c>
      <c r="F14271" s="10" t="s">
        <v>27027</v>
      </c>
      <c r="G14271" s="8">
        <v>2617</v>
      </c>
      <c r="H14271" s="8" t="s">
        <v>16876</v>
      </c>
      <c r="I14271" s="8" t="s">
        <v>1764</v>
      </c>
      <c r="J14271" s="8">
        <v>5914</v>
      </c>
      <c r="K14271" s="8" t="s">
        <v>33821</v>
      </c>
    </row>
    <row r="14272" spans="1:11" x14ac:dyDescent="0.2">
      <c r="A14272" s="8">
        <f>IF(IFERROR((MATCH(G14272,$G$1:$G$12712,0)),0),INDEX($A$1:$A$12712,MATCH(G14272,$G$1:$G$12712,0)),MAX($A$2:$A14271)+1)</f>
        <v>2144</v>
      </c>
      <c r="B14272" s="8">
        <f t="shared" si="250"/>
        <v>2144</v>
      </c>
      <c r="C14272" s="9" t="str">
        <f t="shared" si="249"/>
        <v>Taylorville</v>
      </c>
      <c r="D14272" s="8">
        <v>117</v>
      </c>
      <c r="E14272" s="8" t="s">
        <v>26839</v>
      </c>
      <c r="F14272" s="10" t="s">
        <v>27028</v>
      </c>
      <c r="G14272" s="8">
        <v>2617</v>
      </c>
      <c r="H14272" s="8" t="s">
        <v>16876</v>
      </c>
      <c r="I14272" s="8" t="s">
        <v>1764</v>
      </c>
      <c r="J14272" s="8">
        <v>5914</v>
      </c>
      <c r="K14272" s="8" t="s">
        <v>33821</v>
      </c>
    </row>
    <row r="14273" spans="1:11" x14ac:dyDescent="0.2">
      <c r="A14273" s="8">
        <f>IF(IFERROR((MATCH(G14273,$G$1:$G$12712,0)),0),INDEX($A$1:$A$12712,MATCH(G14273,$G$1:$G$12712,0)),MAX($A$2:$A14272)+1)</f>
        <v>3279</v>
      </c>
      <c r="B14273" s="8">
        <f t="shared" si="250"/>
        <v>3279</v>
      </c>
      <c r="C14273" s="9" t="str">
        <f t="shared" si="249"/>
        <v>Theresa Plant</v>
      </c>
      <c r="D14273" s="8">
        <v>117</v>
      </c>
      <c r="E14273" s="8" t="s">
        <v>26839</v>
      </c>
      <c r="F14273" s="10" t="s">
        <v>27029</v>
      </c>
      <c r="G14273" s="8">
        <v>10539</v>
      </c>
      <c r="H14273" s="8" t="s">
        <v>18000</v>
      </c>
      <c r="I14273" s="8" t="s">
        <v>989</v>
      </c>
      <c r="J14273" s="8">
        <v>34688</v>
      </c>
      <c r="K14273" s="8" t="s">
        <v>33821</v>
      </c>
    </row>
    <row r="14274" spans="1:11" x14ac:dyDescent="0.2">
      <c r="A14274" s="8">
        <f>IF(IFERROR((MATCH(G14274,$G$1:$G$12712,0)),0),INDEX($A$1:$A$12712,MATCH(G14274,$G$1:$G$12712,0)),MAX($A$2:$A14273)+1)</f>
        <v>3279</v>
      </c>
      <c r="B14274" s="8">
        <f t="shared" si="250"/>
        <v>3279</v>
      </c>
      <c r="C14274" s="9" t="str">
        <f t="shared" si="249"/>
        <v>Theresa Plant</v>
      </c>
      <c r="D14274" s="8">
        <v>117</v>
      </c>
      <c r="E14274" s="8" t="s">
        <v>26839</v>
      </c>
      <c r="F14274" s="10" t="s">
        <v>27030</v>
      </c>
      <c r="G14274" s="8">
        <v>10539</v>
      </c>
      <c r="H14274" s="8" t="s">
        <v>18000</v>
      </c>
      <c r="I14274" s="8" t="s">
        <v>989</v>
      </c>
      <c r="J14274" s="8">
        <v>34688</v>
      </c>
      <c r="K14274" s="8" t="s">
        <v>33821</v>
      </c>
    </row>
    <row r="14275" spans="1:11" x14ac:dyDescent="0.2">
      <c r="A14275" s="8">
        <f>IF(IFERROR((MATCH(G14275,$G$1:$G$12712,0)),0),INDEX($A$1:$A$12712,MATCH(G14275,$G$1:$G$12712,0)),MAX($A$2:$A14274)+1)</f>
        <v>2145</v>
      </c>
      <c r="B14275" s="8">
        <f t="shared" si="250"/>
        <v>2145</v>
      </c>
      <c r="C14275" s="9" t="str">
        <f t="shared" si="249"/>
        <v>Trenton Falls</v>
      </c>
      <c r="D14275" s="8">
        <v>117</v>
      </c>
      <c r="E14275" s="8" t="s">
        <v>26839</v>
      </c>
      <c r="F14275" s="10" t="s">
        <v>27031</v>
      </c>
      <c r="G14275" s="8">
        <v>2619</v>
      </c>
      <c r="H14275" s="8" t="s">
        <v>16877</v>
      </c>
      <c r="I14275" s="8" t="s">
        <v>1764</v>
      </c>
      <c r="J14275" s="8">
        <v>5914</v>
      </c>
      <c r="K14275" s="8" t="s">
        <v>33821</v>
      </c>
    </row>
    <row r="14276" spans="1:11" x14ac:dyDescent="0.2">
      <c r="A14276" s="8">
        <f>IF(IFERROR((MATCH(G14276,$G$1:$G$12712,0)),0),INDEX($A$1:$A$12712,MATCH(G14276,$G$1:$G$12712,0)),MAX($A$2:$A14275)+1)</f>
        <v>2145</v>
      </c>
      <c r="B14276" s="8">
        <f t="shared" si="250"/>
        <v>2145</v>
      </c>
      <c r="C14276" s="9" t="str">
        <f t="shared" si="249"/>
        <v>Trenton Falls</v>
      </c>
      <c r="D14276" s="8">
        <v>117</v>
      </c>
      <c r="E14276" s="8" t="s">
        <v>26839</v>
      </c>
      <c r="F14276" s="10" t="s">
        <v>27032</v>
      </c>
      <c r="G14276" s="8">
        <v>2619</v>
      </c>
      <c r="H14276" s="8" t="s">
        <v>16877</v>
      </c>
      <c r="I14276" s="8" t="s">
        <v>1764</v>
      </c>
      <c r="J14276" s="8">
        <v>5914</v>
      </c>
      <c r="K14276" s="8" t="s">
        <v>33821</v>
      </c>
    </row>
    <row r="14277" spans="1:11" x14ac:dyDescent="0.2">
      <c r="A14277" s="8">
        <f>IF(IFERROR((MATCH(G14277,$G$1:$G$12712,0)),0),INDEX($A$1:$A$12712,MATCH(G14277,$G$1:$G$12712,0)),MAX($A$2:$A14276)+1)</f>
        <v>11383</v>
      </c>
      <c r="B14277" s="8" t="e">
        <f t="shared" si="250"/>
        <v>#N/A</v>
      </c>
      <c r="C14277" s="9" t="str">
        <f t="shared" si="249"/>
        <v>unallocated - hydros</v>
      </c>
      <c r="D14277" s="8">
        <v>117</v>
      </c>
      <c r="E14277" s="8" t="s">
        <v>26839</v>
      </c>
      <c r="F14277" s="10" t="s">
        <v>27033</v>
      </c>
      <c r="G14277" s="8"/>
      <c r="H14277" s="8"/>
      <c r="I14277" s="8"/>
      <c r="J14277" s="8"/>
      <c r="K14277" s="8" t="s">
        <v>33821</v>
      </c>
    </row>
    <row r="14278" spans="1:11" x14ac:dyDescent="0.2">
      <c r="A14278" s="8">
        <f>A14277</f>
        <v>11383</v>
      </c>
      <c r="B14278" s="8" t="e">
        <f t="shared" si="250"/>
        <v>#N/A</v>
      </c>
      <c r="C14278" s="9" t="str">
        <f t="shared" si="249"/>
        <v>unallocated hydros</v>
      </c>
      <c r="D14278" s="8">
        <v>117</v>
      </c>
      <c r="E14278" s="8" t="s">
        <v>26839</v>
      </c>
      <c r="F14278" s="10" t="s">
        <v>27034</v>
      </c>
      <c r="G14278" s="8"/>
      <c r="H14278" s="8"/>
      <c r="I14278" s="8"/>
      <c r="J14278" s="8"/>
      <c r="K14278" s="8" t="s">
        <v>33821</v>
      </c>
    </row>
    <row r="14279" spans="1:11" x14ac:dyDescent="0.2">
      <c r="A14279" s="8">
        <f>IF(IFERROR((MATCH(G14279,$G$1:$G$12712,0)),0),INDEX($A$1:$A$12712,MATCH(G14279,$G$1:$G$12712,0)),MAX($A$2:$A14278)+1)</f>
        <v>3507</v>
      </c>
      <c r="B14279" s="8">
        <f t="shared" si="250"/>
        <v>3507</v>
      </c>
      <c r="C14279" s="9" t="str">
        <f t="shared" si="249"/>
        <v>Union Falls</v>
      </c>
      <c r="D14279" s="8">
        <v>117</v>
      </c>
      <c r="E14279" s="8" t="s">
        <v>26839</v>
      </c>
      <c r="F14279" s="10" t="s">
        <v>27035</v>
      </c>
      <c r="G14279" s="8">
        <v>50176</v>
      </c>
      <c r="H14279" s="8" t="s">
        <v>18206</v>
      </c>
      <c r="I14279" s="8" t="s">
        <v>3665</v>
      </c>
      <c r="J14279" s="8">
        <v>56842</v>
      </c>
      <c r="K14279" s="8" t="s">
        <v>33821</v>
      </c>
    </row>
    <row r="14280" spans="1:11" x14ac:dyDescent="0.2">
      <c r="A14280" s="8">
        <f>IF(IFERROR((MATCH(G14280,$G$1:$G$12712,0)),0),INDEX($A$1:$A$12712,MATCH(G14280,$G$1:$G$12712,0)),MAX($A$2:$A14279)+1)</f>
        <v>2146</v>
      </c>
      <c r="B14280" s="8">
        <f t="shared" si="250"/>
        <v>2146</v>
      </c>
      <c r="C14280" s="9" t="str">
        <f t="shared" si="249"/>
        <v>Varick</v>
      </c>
      <c r="D14280" s="8">
        <v>117</v>
      </c>
      <c r="E14280" s="8" t="s">
        <v>26839</v>
      </c>
      <c r="F14280" s="10" t="s">
        <v>27036</v>
      </c>
      <c r="G14280" s="8">
        <v>2621</v>
      </c>
      <c r="H14280" s="8" t="s">
        <v>16878</v>
      </c>
      <c r="I14280" s="8" t="s">
        <v>1764</v>
      </c>
      <c r="J14280" s="8">
        <v>5914</v>
      </c>
      <c r="K14280" s="8" t="s">
        <v>33821</v>
      </c>
    </row>
    <row r="14281" spans="1:11" x14ac:dyDescent="0.2">
      <c r="A14281" s="8">
        <f>IF(IFERROR((MATCH(G14281,$G$1:$G$12712,0)),0),INDEX($A$1:$A$12712,MATCH(G14281,$G$1:$G$12712,0)),MAX($A$2:$A14280)+1)</f>
        <v>2146</v>
      </c>
      <c r="B14281" s="8">
        <f t="shared" si="250"/>
        <v>2146</v>
      </c>
      <c r="C14281" s="9" t="str">
        <f t="shared" si="249"/>
        <v>Varick</v>
      </c>
      <c r="D14281" s="8">
        <v>117</v>
      </c>
      <c r="E14281" s="8" t="s">
        <v>26839</v>
      </c>
      <c r="F14281" s="10" t="s">
        <v>27037</v>
      </c>
      <c r="G14281" s="8">
        <v>2621</v>
      </c>
      <c r="H14281" s="8" t="s">
        <v>16878</v>
      </c>
      <c r="I14281" s="8" t="s">
        <v>1764</v>
      </c>
      <c r="J14281" s="8">
        <v>5914</v>
      </c>
      <c r="K14281" s="8" t="s">
        <v>33821</v>
      </c>
    </row>
    <row r="14282" spans="1:11" x14ac:dyDescent="0.2">
      <c r="A14282" s="8">
        <f>IF(IFERROR((MATCH(G14282,$G$1:$G$12712,0)),0),INDEX($A$1:$A$12712,MATCH(G14282,$G$1:$G$12712,0)),MAX($A$2:$A14281)+1)</f>
        <v>2147</v>
      </c>
      <c r="B14282" s="8">
        <f t="shared" si="250"/>
        <v>2147</v>
      </c>
      <c r="C14282" s="9" t="str">
        <f t="shared" si="249"/>
        <v>Waterport</v>
      </c>
      <c r="D14282" s="8">
        <v>117</v>
      </c>
      <c r="E14282" s="8" t="s">
        <v>26839</v>
      </c>
      <c r="F14282" s="10" t="s">
        <v>27038</v>
      </c>
      <c r="G14282" s="8">
        <v>2623</v>
      </c>
      <c r="H14282" s="8" t="s">
        <v>16879</v>
      </c>
      <c r="I14282" s="8" t="s">
        <v>1764</v>
      </c>
      <c r="J14282" s="8">
        <v>5914</v>
      </c>
      <c r="K14282" s="8" t="s">
        <v>33821</v>
      </c>
    </row>
    <row r="14283" spans="1:11" x14ac:dyDescent="0.2">
      <c r="A14283" s="8">
        <f>IF(IFERROR((MATCH(G14283,$G$1:$G$12712,0)),0),INDEX($A$1:$A$12712,MATCH(G14283,$G$1:$G$12712,0)),MAX($A$2:$A14282)+1)</f>
        <v>2147</v>
      </c>
      <c r="B14283" s="8">
        <f t="shared" si="250"/>
        <v>2147</v>
      </c>
      <c r="C14283" s="9" t="str">
        <f t="shared" si="249"/>
        <v>Waterport</v>
      </c>
      <c r="D14283" s="8">
        <v>117</v>
      </c>
      <c r="E14283" s="8" t="s">
        <v>26839</v>
      </c>
      <c r="F14283" s="10" t="s">
        <v>27039</v>
      </c>
      <c r="G14283" s="8">
        <v>2623</v>
      </c>
      <c r="H14283" s="8" t="s">
        <v>16879</v>
      </c>
      <c r="I14283" s="8" t="s">
        <v>1764</v>
      </c>
      <c r="J14283" s="8">
        <v>5914</v>
      </c>
      <c r="K14283" s="8" t="s">
        <v>33821</v>
      </c>
    </row>
    <row r="14284" spans="1:11" x14ac:dyDescent="0.2">
      <c r="A14284" s="8">
        <f>IF(IFERROR((MATCH(G14284,$G$1:$G$12712,0)),0),INDEX($A$1:$A$12712,MATCH(G14284,$G$1:$G$12712,0)),MAX($A$2:$A14283)+1)</f>
        <v>2147</v>
      </c>
      <c r="B14284" s="8">
        <f t="shared" si="250"/>
        <v>2147</v>
      </c>
      <c r="C14284" s="9" t="str">
        <f t="shared" si="249"/>
        <v>Waterport</v>
      </c>
      <c r="D14284" s="8">
        <v>117</v>
      </c>
      <c r="E14284" s="8" t="s">
        <v>26839</v>
      </c>
      <c r="F14284" s="10" t="s">
        <v>27040</v>
      </c>
      <c r="G14284" s="8">
        <v>2623</v>
      </c>
      <c r="H14284" s="8" t="s">
        <v>16879</v>
      </c>
      <c r="I14284" s="8" t="s">
        <v>1764</v>
      </c>
      <c r="J14284" s="8">
        <v>5914</v>
      </c>
      <c r="K14284" s="8" t="s">
        <v>33821</v>
      </c>
    </row>
    <row r="14285" spans="1:11" x14ac:dyDescent="0.2">
      <c r="A14285" s="8">
        <f>IF(IFERROR((MATCH(G14285,$G$1:$G$12712,0)),0),INDEX($A$1:$A$12712,MATCH(G14285,$G$1:$G$12712,0)),MAX($A$2:$A14284)+1)</f>
        <v>2148</v>
      </c>
      <c r="B14285" s="8">
        <f t="shared" si="250"/>
        <v>2148</v>
      </c>
      <c r="C14285" s="9" t="str">
        <f t="shared" si="249"/>
        <v>Yaleville</v>
      </c>
      <c r="D14285" s="8">
        <v>117</v>
      </c>
      <c r="E14285" s="8" t="s">
        <v>26839</v>
      </c>
      <c r="F14285" s="10" t="s">
        <v>27041</v>
      </c>
      <c r="G14285" s="8">
        <v>2624</v>
      </c>
      <c r="H14285" s="8" t="s">
        <v>16880</v>
      </c>
      <c r="I14285" s="8" t="s">
        <v>1764</v>
      </c>
      <c r="J14285" s="8">
        <v>5914</v>
      </c>
      <c r="K14285" s="8" t="s">
        <v>33821</v>
      </c>
    </row>
    <row r="14286" spans="1:11" x14ac:dyDescent="0.2">
      <c r="A14286" s="8">
        <f>IF(IFERROR((MATCH(G14286,$G$1:$G$12712,0)),0),INDEX($A$1:$A$12712,MATCH(G14286,$G$1:$G$12712,0)),MAX($A$2:$A14285)+1)</f>
        <v>2148</v>
      </c>
      <c r="B14286" s="8">
        <f t="shared" si="250"/>
        <v>2148</v>
      </c>
      <c r="C14286" s="9" t="str">
        <f t="shared" si="249"/>
        <v>Yaleville</v>
      </c>
      <c r="D14286" s="8">
        <v>117</v>
      </c>
      <c r="E14286" s="8" t="s">
        <v>26839</v>
      </c>
      <c r="F14286" s="10" t="s">
        <v>27042</v>
      </c>
      <c r="G14286" s="8">
        <v>2624</v>
      </c>
      <c r="H14286" s="8" t="s">
        <v>16880</v>
      </c>
      <c r="I14286" s="8" t="s">
        <v>1764</v>
      </c>
      <c r="J14286" s="8">
        <v>5914</v>
      </c>
      <c r="K14286" s="8" t="s">
        <v>33821</v>
      </c>
    </row>
    <row r="14287" spans="1:11" x14ac:dyDescent="0.2">
      <c r="A14287" s="8">
        <f>IF(IFERROR((MATCH(G14287,$G$1:$G$12712,0)),0),INDEX($A$1:$A$12712,MATCH(G14287,$G$1:$G$12712,0)),MAX($A$2:$A14286)+1)</f>
        <v>2519</v>
      </c>
      <c r="B14287" s="8">
        <f t="shared" si="250"/>
        <v>2519</v>
      </c>
      <c r="C14287" s="9" t="str">
        <f t="shared" si="249"/>
        <v>Seabrook</v>
      </c>
      <c r="D14287" s="8">
        <v>118</v>
      </c>
      <c r="E14287" s="8" t="s">
        <v>27043</v>
      </c>
      <c r="F14287" s="10" t="s">
        <v>27044</v>
      </c>
      <c r="G14287" s="8">
        <v>6115</v>
      </c>
      <c r="H14287" s="8" t="s">
        <v>17249</v>
      </c>
      <c r="I14287" s="8" t="s">
        <v>2723</v>
      </c>
      <c r="J14287" s="8">
        <v>6854</v>
      </c>
      <c r="K14287" s="8" t="s">
        <v>33821</v>
      </c>
    </row>
    <row r="14288" spans="1:11" x14ac:dyDescent="0.2">
      <c r="A14288" s="8">
        <f>IF(IFERROR((MATCH(G14288,$G$1:$G$12712,0)),0),INDEX($A$1:$A$12712,MATCH(G14288,$G$1:$G$12712,0)),MAX($A$2:$A14287)+1)</f>
        <v>2519</v>
      </c>
      <c r="B14288" s="8">
        <f t="shared" si="250"/>
        <v>2519</v>
      </c>
      <c r="C14288" s="9" t="str">
        <f t="shared" si="249"/>
        <v>Seabrook</v>
      </c>
      <c r="D14288" s="8">
        <v>118</v>
      </c>
      <c r="E14288" s="8" t="s">
        <v>27043</v>
      </c>
      <c r="F14288" s="10" t="s">
        <v>27045</v>
      </c>
      <c r="G14288" s="8">
        <v>6115</v>
      </c>
      <c r="H14288" s="8" t="s">
        <v>17249</v>
      </c>
      <c r="I14288" s="8" t="s">
        <v>2723</v>
      </c>
      <c r="J14288" s="8">
        <v>6854</v>
      </c>
      <c r="K14288" s="8" t="s">
        <v>33821</v>
      </c>
    </row>
    <row r="14289" spans="1:11" x14ac:dyDescent="0.2">
      <c r="A14289" s="8">
        <f>IF(IFERROR((MATCH(G14289,$G$1:$G$12712,0)),0),INDEX($A$1:$A$12712,MATCH(G14289,$G$1:$G$12712,0)),MAX($A$2:$A14288)+1)</f>
        <v>160</v>
      </c>
      <c r="B14289" s="8">
        <f t="shared" si="250"/>
        <v>160</v>
      </c>
      <c r="C14289" s="9" t="str">
        <f t="shared" ref="C14289:C14352" si="251">IF(H14289="",F14289,H14289)</f>
        <v>Dean H Mitchell</v>
      </c>
      <c r="D14289" s="8">
        <v>119</v>
      </c>
      <c r="E14289" s="8" t="s">
        <v>27046</v>
      </c>
      <c r="F14289" s="10" t="s">
        <v>27047</v>
      </c>
      <c r="G14289" s="8">
        <v>996</v>
      </c>
      <c r="H14289" s="8" t="s">
        <v>15472</v>
      </c>
      <c r="I14289" s="8" t="s">
        <v>294</v>
      </c>
      <c r="J14289" s="8">
        <v>13756</v>
      </c>
      <c r="K14289" s="8" t="s">
        <v>33821</v>
      </c>
    </row>
    <row r="14290" spans="1:11" x14ac:dyDescent="0.2">
      <c r="A14290" s="8">
        <f>IF(IFERROR((MATCH(G14290,$G$1:$G$12712,0)),0),INDEX($A$1:$A$12712,MATCH(G14290,$G$1:$G$12712,0)),MAX($A$2:$A14289)+1)</f>
        <v>160</v>
      </c>
      <c r="B14290" s="8">
        <f t="shared" si="250"/>
        <v>160</v>
      </c>
      <c r="C14290" s="9" t="str">
        <f t="shared" si="251"/>
        <v>Dean H Mitchell</v>
      </c>
      <c r="D14290" s="8">
        <v>119</v>
      </c>
      <c r="E14290" s="8" t="s">
        <v>27046</v>
      </c>
      <c r="F14290" s="10" t="s">
        <v>27048</v>
      </c>
      <c r="G14290" s="8">
        <v>996</v>
      </c>
      <c r="H14290" s="8" t="s">
        <v>15472</v>
      </c>
      <c r="I14290" s="8" t="s">
        <v>294</v>
      </c>
      <c r="J14290" s="8">
        <v>13756</v>
      </c>
      <c r="K14290" s="8" t="s">
        <v>33821</v>
      </c>
    </row>
    <row r="14291" spans="1:11" x14ac:dyDescent="0.2">
      <c r="A14291" s="8">
        <f>IF(IFERROR((MATCH(G14291,$G$1:$G$12712,0)),0),INDEX($A$1:$A$12712,MATCH(G14291,$G$1:$G$12712,0)),MAX($A$2:$A14290)+1)</f>
        <v>502</v>
      </c>
      <c r="B14291" s="8">
        <f t="shared" si="250"/>
        <v>502</v>
      </c>
      <c r="C14291" s="9" t="str">
        <f t="shared" si="251"/>
        <v>R M Schahfer</v>
      </c>
      <c r="D14291" s="8">
        <v>119</v>
      </c>
      <c r="E14291" s="8" t="s">
        <v>27046</v>
      </c>
      <c r="F14291" s="10" t="s">
        <v>27049</v>
      </c>
      <c r="G14291" s="8">
        <v>6085</v>
      </c>
      <c r="H14291" s="8" t="s">
        <v>14254</v>
      </c>
      <c r="I14291" s="8" t="s">
        <v>294</v>
      </c>
      <c r="J14291" s="8">
        <v>13756</v>
      </c>
      <c r="K14291" s="8" t="s">
        <v>33821</v>
      </c>
    </row>
    <row r="14292" spans="1:11" x14ac:dyDescent="0.2">
      <c r="A14292" s="8">
        <f>IF(IFERROR((MATCH(G14292,$G$1:$G$12712,0)),0),INDEX($A$1:$A$12712,MATCH(G14292,$G$1:$G$12712,0)),MAX($A$2:$A14291)+1)</f>
        <v>11384</v>
      </c>
      <c r="B14292" s="8" t="e">
        <f t="shared" si="250"/>
        <v>#N/A</v>
      </c>
      <c r="C14292" s="9" t="str">
        <f t="shared" si="251"/>
        <v>disbursed generation</v>
      </c>
      <c r="D14292" s="8">
        <v>120</v>
      </c>
      <c r="E14292" s="8" t="s">
        <v>27051</v>
      </c>
      <c r="F14292" s="10" t="s">
        <v>27050</v>
      </c>
      <c r="G14292" s="8"/>
      <c r="H14292" s="8"/>
      <c r="I14292" s="8"/>
      <c r="J14292" s="8"/>
      <c r="K14292" s="8" t="s">
        <v>33821</v>
      </c>
    </row>
    <row r="14293" spans="1:11" x14ac:dyDescent="0.2">
      <c r="A14293" s="8">
        <f>A1831</f>
        <v>1168</v>
      </c>
      <c r="B14293" s="8" t="e">
        <f t="shared" si="250"/>
        <v>#N/A</v>
      </c>
      <c r="C14293" s="9" t="str">
        <f t="shared" si="251"/>
        <v>lower dam 1887-&gt;</v>
      </c>
      <c r="D14293" s="8">
        <v>120</v>
      </c>
      <c r="E14293" s="8" t="s">
        <v>27051</v>
      </c>
      <c r="F14293" s="10" t="s">
        <v>27052</v>
      </c>
      <c r="G14293" s="8"/>
      <c r="H14293" s="8"/>
      <c r="I14293" s="8"/>
      <c r="J14293" s="8"/>
      <c r="K14293" s="8" t="s">
        <v>33821</v>
      </c>
    </row>
    <row r="14294" spans="1:11" x14ac:dyDescent="0.2">
      <c r="A14294" s="8">
        <f>IF(IFERROR((MATCH(G14294,$G$1:$G$12712,0)),0),INDEX($A$1:$A$12712,MATCH(G14294,$G$1:$G$12712,0)),MAX($A$2:$A14293)+1)</f>
        <v>11385</v>
      </c>
      <c r="B14294" s="8" t="e">
        <f t="shared" si="250"/>
        <v>#N/A</v>
      </c>
      <c r="C14294" s="9" t="str">
        <f t="shared" si="251"/>
        <v>na</v>
      </c>
      <c r="D14294" s="8">
        <v>120</v>
      </c>
      <c r="E14294" s="8" t="s">
        <v>27051</v>
      </c>
      <c r="F14294" s="10" t="s">
        <v>26220</v>
      </c>
      <c r="G14294" s="8"/>
      <c r="H14294" s="8"/>
      <c r="I14294" s="8"/>
      <c r="J14294" s="8"/>
      <c r="K14294" s="8" t="s">
        <v>33821</v>
      </c>
    </row>
    <row r="14295" spans="1:11" x14ac:dyDescent="0.2">
      <c r="A14295" s="8">
        <f>IF(IFERROR((MATCH(G14295,$G$1:$G$12712,0)),0),INDEX($A$1:$A$12712,MATCH(G14295,$G$1:$G$12712,0)),MAX($A$2:$A14294)+1)</f>
        <v>11386</v>
      </c>
      <c r="B14295" s="8" t="e">
        <f t="shared" si="250"/>
        <v>#N/A</v>
      </c>
      <c r="C14295" s="9" t="str">
        <f t="shared" si="251"/>
        <v>pathfinder</v>
      </c>
      <c r="D14295" s="8">
        <v>120</v>
      </c>
      <c r="E14295" s="8" t="s">
        <v>27051</v>
      </c>
      <c r="F14295" s="10" t="s">
        <v>27053</v>
      </c>
      <c r="G14295" s="8"/>
      <c r="H14295" s="8"/>
      <c r="I14295" s="8"/>
      <c r="J14295" s="8"/>
      <c r="K14295" s="8" t="s">
        <v>33821</v>
      </c>
    </row>
    <row r="14296" spans="1:11" x14ac:dyDescent="0.2">
      <c r="A14296" s="8">
        <f>IF(IFERROR((MATCH(G14296,$G$1:$G$12712,0)),0),INDEX($A$1:$A$12712,MATCH(G14296,$G$1:$G$12712,0)),MAX($A$2:$A14295)+1)</f>
        <v>11387</v>
      </c>
      <c r="B14296" s="8" t="e">
        <f t="shared" si="250"/>
        <v>#N/A</v>
      </c>
      <c r="C14296" s="9" t="str">
        <f t="shared" si="251"/>
        <v>test</v>
      </c>
      <c r="D14296" s="8">
        <v>120</v>
      </c>
      <c r="E14296" s="8" t="s">
        <v>27051</v>
      </c>
      <c r="F14296" s="10" t="s">
        <v>27054</v>
      </c>
      <c r="G14296" s="8"/>
      <c r="H14296" s="8"/>
      <c r="I14296" s="8"/>
      <c r="J14296" s="8"/>
      <c r="K14296" s="8" t="s">
        <v>33821</v>
      </c>
    </row>
    <row r="14297" spans="1:11" x14ac:dyDescent="0.2">
      <c r="A14297" s="8">
        <f>IF(IFERROR((MATCH(G14297,$G$1:$G$12712,0)),0),INDEX($A$1:$A$12712,MATCH(G14297,$G$1:$G$12712,0)),MAX($A$2:$A14296)+1)</f>
        <v>11388</v>
      </c>
      <c r="B14297" s="8" t="e">
        <f t="shared" si="250"/>
        <v>#N/A</v>
      </c>
      <c r="C14297" s="9" t="str">
        <f t="shared" si="251"/>
        <v>wind turbine plant</v>
      </c>
      <c r="D14297" s="8">
        <v>120</v>
      </c>
      <c r="E14297" s="8" t="s">
        <v>27051</v>
      </c>
      <c r="F14297" s="10" t="s">
        <v>27055</v>
      </c>
      <c r="G14297" s="8"/>
      <c r="H14297" s="8"/>
      <c r="I14297" s="8"/>
      <c r="J14297" s="8"/>
      <c r="K14297" s="8" t="s">
        <v>33821</v>
      </c>
    </row>
    <row r="14298" spans="1:11" x14ac:dyDescent="0.2">
      <c r="A14298" s="8">
        <f>IF(IFERROR((MATCH(G14298,$G$1:$G$12712,0)),0),INDEX($A$1:$A$12712,MATCH(G14298,$G$1:$G$12712,0)),MAX($A$2:$A14297)+1)</f>
        <v>11389</v>
      </c>
      <c r="B14298" s="8" t="e">
        <f t="shared" si="250"/>
        <v>#N/A</v>
      </c>
      <c r="C14298" s="9" t="str">
        <f t="shared" si="251"/>
        <v>aberdeen g</v>
      </c>
      <c r="D14298" s="8">
        <v>122</v>
      </c>
      <c r="E14298" s="8" t="s">
        <v>27057</v>
      </c>
      <c r="F14298" s="10" t="s">
        <v>27056</v>
      </c>
      <c r="G14298" s="8"/>
      <c r="H14298" s="8"/>
      <c r="I14298" s="8"/>
      <c r="J14298" s="8"/>
      <c r="K14298" s="8" t="s">
        <v>33821</v>
      </c>
    </row>
    <row r="14299" spans="1:11" x14ac:dyDescent="0.2">
      <c r="A14299" s="8">
        <f>IF(IFERROR((MATCH(G14299,$G$1:$G$12712,0)),0),INDEX($A$1:$A$12712,MATCH(G14299,$G$1:$G$12712,0)),MAX($A$2:$A14298)+1)</f>
        <v>56</v>
      </c>
      <c r="B14299" s="8">
        <f t="shared" si="250"/>
        <v>56</v>
      </c>
      <c r="C14299" s="9" t="str">
        <f t="shared" si="251"/>
        <v>Big Stone</v>
      </c>
      <c r="D14299" s="8">
        <v>122</v>
      </c>
      <c r="E14299" s="8" t="s">
        <v>27057</v>
      </c>
      <c r="F14299" s="10" t="s">
        <v>27058</v>
      </c>
      <c r="G14299" s="8">
        <v>6098</v>
      </c>
      <c r="H14299" s="8" t="s">
        <v>13395</v>
      </c>
      <c r="I14299" s="8" t="s">
        <v>323</v>
      </c>
      <c r="J14299" s="8">
        <v>14232</v>
      </c>
      <c r="K14299" s="8" t="s">
        <v>33821</v>
      </c>
    </row>
    <row r="14300" spans="1:11" x14ac:dyDescent="0.2">
      <c r="A14300" s="8">
        <f>IF(IFERROR((MATCH(G14300,$G$1:$G$12712,0)),0),INDEX($A$1:$A$12712,MATCH(G14300,$G$1:$G$12712,0)),MAX($A$2:$A14299)+1)</f>
        <v>136</v>
      </c>
      <c r="B14300" s="8">
        <f t="shared" si="250"/>
        <v>136</v>
      </c>
      <c r="C14300" s="9" t="str">
        <f t="shared" si="251"/>
        <v>Coyote</v>
      </c>
      <c r="D14300" s="8">
        <v>122</v>
      </c>
      <c r="E14300" s="8" t="s">
        <v>27057</v>
      </c>
      <c r="F14300" s="10" t="s">
        <v>27059</v>
      </c>
      <c r="G14300" s="8">
        <v>8222</v>
      </c>
      <c r="H14300" s="8" t="s">
        <v>13545</v>
      </c>
      <c r="I14300" s="8" t="s">
        <v>323</v>
      </c>
      <c r="J14300" s="8">
        <v>14232</v>
      </c>
      <c r="K14300" s="8" t="s">
        <v>33821</v>
      </c>
    </row>
    <row r="14301" spans="1:11" x14ac:dyDescent="0.2">
      <c r="A14301" s="8">
        <f>IF(IFERROR((MATCH(G14301,$G$1:$G$12712,0)),0),INDEX($A$1:$A$12712,MATCH(G14301,$G$1:$G$12712,0)),MAX($A$2:$A14300)+1)</f>
        <v>282</v>
      </c>
      <c r="B14301" s="8">
        <f t="shared" si="250"/>
        <v>282</v>
      </c>
      <c r="C14301" s="9" t="str">
        <f t="shared" si="251"/>
        <v>Huron</v>
      </c>
      <c r="D14301" s="8">
        <v>122</v>
      </c>
      <c r="E14301" s="8" t="s">
        <v>27057</v>
      </c>
      <c r="F14301" s="10" t="s">
        <v>27060</v>
      </c>
      <c r="G14301" s="8">
        <v>3344</v>
      </c>
      <c r="H14301" s="8" t="s">
        <v>13841</v>
      </c>
      <c r="I14301" s="8" t="s">
        <v>9063</v>
      </c>
      <c r="J14301" s="8">
        <v>13809</v>
      </c>
      <c r="K14301" s="8" t="s">
        <v>33821</v>
      </c>
    </row>
    <row r="14302" spans="1:11" x14ac:dyDescent="0.2">
      <c r="A14302" s="8">
        <f>A10495</f>
        <v>9023</v>
      </c>
      <c r="B14302" s="8" t="e">
        <f t="shared" si="250"/>
        <v>#N/A</v>
      </c>
      <c r="C14302" s="9" t="str">
        <f t="shared" si="251"/>
        <v>milltown</v>
      </c>
      <c r="D14302" s="8">
        <v>122</v>
      </c>
      <c r="E14302" s="8" t="s">
        <v>27057</v>
      </c>
      <c r="F14302" s="10" t="s">
        <v>26667</v>
      </c>
      <c r="G14302" s="8"/>
      <c r="H14302" s="8"/>
      <c r="I14302" s="8"/>
      <c r="J14302" s="8"/>
      <c r="K14302" s="8" t="s">
        <v>33821</v>
      </c>
    </row>
    <row r="14303" spans="1:11" x14ac:dyDescent="0.2">
      <c r="A14303" s="8">
        <f>IF(IFERROR((MATCH(G14303,$G$1:$G$12712,0)),0),INDEX($A$1:$A$12712,MATCH(G14303,$G$1:$G$12712,0)),MAX($A$2:$A14302)+1)</f>
        <v>221</v>
      </c>
      <c r="B14303" s="8">
        <f t="shared" si="250"/>
        <v>221</v>
      </c>
      <c r="C14303" s="9" t="str">
        <f t="shared" si="251"/>
        <v>George Neal South</v>
      </c>
      <c r="D14303" s="8">
        <v>122</v>
      </c>
      <c r="E14303" s="8" t="s">
        <v>27057</v>
      </c>
      <c r="F14303" s="10" t="s">
        <v>27061</v>
      </c>
      <c r="G14303" s="8">
        <v>7343</v>
      </c>
      <c r="H14303" s="8" t="s">
        <v>13720</v>
      </c>
      <c r="I14303" s="8" t="s">
        <v>247</v>
      </c>
      <c r="J14303" s="8">
        <v>12341</v>
      </c>
      <c r="K14303" s="8" t="s">
        <v>33821</v>
      </c>
    </row>
    <row r="14304" spans="1:11" x14ac:dyDescent="0.2">
      <c r="A14304" s="8">
        <f>IF(IFERROR((MATCH(G14304,$G$1:$G$12712,0)),0),INDEX($A$1:$A$12712,MATCH(G14304,$G$1:$G$12712,0)),MAX($A$2:$A14303)+1)</f>
        <v>655</v>
      </c>
      <c r="B14304" s="8">
        <f t="shared" si="250"/>
        <v>655</v>
      </c>
      <c r="C14304" s="9" t="str">
        <f t="shared" si="251"/>
        <v>Yankton</v>
      </c>
      <c r="D14304" s="8">
        <v>122</v>
      </c>
      <c r="E14304" s="8" t="s">
        <v>27057</v>
      </c>
      <c r="F14304" s="10" t="s">
        <v>27062</v>
      </c>
      <c r="G14304" s="8">
        <v>8034</v>
      </c>
      <c r="H14304" s="8" t="s">
        <v>14578</v>
      </c>
      <c r="I14304" s="8" t="s">
        <v>9063</v>
      </c>
      <c r="J14304" s="8">
        <v>13809</v>
      </c>
      <c r="K14304" s="8" t="s">
        <v>33821</v>
      </c>
    </row>
    <row r="14305" spans="1:11" x14ac:dyDescent="0.2">
      <c r="A14305" s="8">
        <f>IF(IFERROR((MATCH(G14305,$G$1:$G$12712,0)),0),INDEX($A$1:$A$12712,MATCH(G14305,$G$1:$G$12712,0)),MAX($A$2:$A14304)+1)</f>
        <v>11390</v>
      </c>
      <c r="B14305" s="8" t="e">
        <f t="shared" si="250"/>
        <v>#N/A</v>
      </c>
      <c r="C14305" s="9" t="str">
        <f t="shared" si="251"/>
        <v>balsam lake</v>
      </c>
      <c r="D14305" s="8">
        <v>123</v>
      </c>
      <c r="E14305" s="8" t="s">
        <v>27064</v>
      </c>
      <c r="F14305" s="10" t="s">
        <v>27063</v>
      </c>
      <c r="G14305" s="8"/>
      <c r="H14305" s="8"/>
      <c r="I14305" s="8"/>
      <c r="J14305" s="8"/>
      <c r="K14305" s="8" t="s">
        <v>33821</v>
      </c>
    </row>
    <row r="14306" spans="1:11" x14ac:dyDescent="0.2">
      <c r="A14306" s="8">
        <f>IF(IFERROR((MATCH(G14306,$G$1:$G$12712,0)),0),INDEX($A$1:$A$12712,MATCH(G14306,$G$1:$G$12712,0)),MAX($A$2:$A14305)+1)</f>
        <v>11391</v>
      </c>
      <c r="B14306" s="8" t="e">
        <f t="shared" si="250"/>
        <v>#N/A</v>
      </c>
      <c r="C14306" s="9" t="str">
        <f t="shared" si="251"/>
        <v>black brook dam</v>
      </c>
      <c r="D14306" s="8">
        <v>123</v>
      </c>
      <c r="E14306" s="8" t="s">
        <v>27064</v>
      </c>
      <c r="F14306" s="10" t="s">
        <v>27065</v>
      </c>
      <c r="G14306" s="8"/>
      <c r="H14306" s="8"/>
      <c r="I14306" s="8"/>
      <c r="J14306" s="8"/>
      <c r="K14306" s="8" t="s">
        <v>33821</v>
      </c>
    </row>
    <row r="14307" spans="1:11" x14ac:dyDescent="0.2">
      <c r="A14307" s="8">
        <f>IF(IFERROR((MATCH(G14307,$G$1:$G$12712,0)),0),INDEX($A$1:$A$12712,MATCH(G14307,$G$1:$G$12712,0)),MAX($A$2:$A14306)+1)</f>
        <v>11392</v>
      </c>
      <c r="B14307" s="8" t="e">
        <f t="shared" si="250"/>
        <v>#N/A</v>
      </c>
      <c r="C14307" s="9" t="str">
        <f t="shared" si="251"/>
        <v>clam falls #1</v>
      </c>
      <c r="D14307" s="8">
        <v>123</v>
      </c>
      <c r="E14307" s="8" t="s">
        <v>27064</v>
      </c>
      <c r="F14307" s="10" t="s">
        <v>27066</v>
      </c>
      <c r="G14307" s="8"/>
      <c r="H14307" s="8"/>
      <c r="I14307" s="8"/>
      <c r="J14307" s="8"/>
      <c r="K14307" s="8" t="s">
        <v>33821</v>
      </c>
    </row>
    <row r="14308" spans="1:11" x14ac:dyDescent="0.2">
      <c r="A14308" s="8">
        <f>A3354</f>
        <v>2445</v>
      </c>
      <c r="B14308" s="8" t="e">
        <f t="shared" si="250"/>
        <v>#N/A</v>
      </c>
      <c r="C14308" s="9" t="str">
        <f t="shared" si="251"/>
        <v>clam river dam</v>
      </c>
      <c r="D14308" s="8">
        <v>123</v>
      </c>
      <c r="E14308" s="8" t="s">
        <v>27064</v>
      </c>
      <c r="F14308" s="10" t="s">
        <v>27067</v>
      </c>
      <c r="G14308" s="8"/>
      <c r="H14308" s="8"/>
      <c r="I14308" s="8"/>
      <c r="J14308" s="8"/>
      <c r="K14308" s="8" t="s">
        <v>33821</v>
      </c>
    </row>
    <row r="14309" spans="1:11" x14ac:dyDescent="0.2">
      <c r="A14309" s="8">
        <f>IF(IFERROR((MATCH(G14309,$G$1:$G$12712,0)),0),INDEX($A$1:$A$12712,MATCH(G14309,$G$1:$G$12712,0)),MAX($A$2:$A14308)+1)</f>
        <v>712</v>
      </c>
      <c r="B14309" s="8">
        <f t="shared" si="250"/>
        <v>712</v>
      </c>
      <c r="C14309" s="9" t="str">
        <f t="shared" si="251"/>
        <v>Danbury Diesel</v>
      </c>
      <c r="D14309" s="8">
        <v>123</v>
      </c>
      <c r="E14309" s="8" t="s">
        <v>27064</v>
      </c>
      <c r="F14309" s="10" t="s">
        <v>27068</v>
      </c>
      <c r="G14309" s="8">
        <v>55998</v>
      </c>
      <c r="H14309" s="8" t="s">
        <v>14686</v>
      </c>
      <c r="I14309" s="8" t="s">
        <v>303</v>
      </c>
      <c r="J14309" s="8">
        <v>13815</v>
      </c>
      <c r="K14309" s="8" t="s">
        <v>33821</v>
      </c>
    </row>
    <row r="14310" spans="1:11" x14ac:dyDescent="0.2">
      <c r="A14310" s="8">
        <f>IF(IFERROR((MATCH(G14310,$G$1:$G$12712,0)),0),INDEX($A$1:$A$12712,MATCH(G14310,$G$1:$G$12712,0)),MAX($A$2:$A14309)+1)</f>
        <v>712</v>
      </c>
      <c r="B14310" s="8">
        <f t="shared" si="250"/>
        <v>712</v>
      </c>
      <c r="C14310" s="9" t="str">
        <f t="shared" si="251"/>
        <v>Danbury Diesel</v>
      </c>
      <c r="D14310" s="8">
        <v>123</v>
      </c>
      <c r="E14310" s="8" t="s">
        <v>27064</v>
      </c>
      <c r="F14310" s="10" t="s">
        <v>27069</v>
      </c>
      <c r="G14310" s="8">
        <v>55998</v>
      </c>
      <c r="H14310" s="8" t="s">
        <v>14686</v>
      </c>
      <c r="I14310" s="8" t="s">
        <v>303</v>
      </c>
      <c r="J14310" s="8">
        <v>13815</v>
      </c>
      <c r="K14310" s="8" t="s">
        <v>33821</v>
      </c>
    </row>
    <row r="14311" spans="1:11" x14ac:dyDescent="0.2">
      <c r="A14311" s="8">
        <f>IF(IFERROR((MATCH(G14311,$G$1:$G$12712,0)),0),INDEX($A$1:$A$12712,MATCH(G14311,$G$1:$G$12712,0)),MAX($A$2:$A14310)+1)</f>
        <v>11393</v>
      </c>
      <c r="B14311" s="8" t="e">
        <f t="shared" si="250"/>
        <v>#N/A</v>
      </c>
      <c r="C14311" s="9" t="str">
        <f t="shared" si="251"/>
        <v>hydro</v>
      </c>
      <c r="D14311" s="8">
        <v>123</v>
      </c>
      <c r="E14311" s="8" t="s">
        <v>27064</v>
      </c>
      <c r="F14311" s="10" t="s">
        <v>25664</v>
      </c>
      <c r="G14311" s="8"/>
      <c r="H14311" s="8"/>
      <c r="I14311" s="8"/>
      <c r="J14311" s="8"/>
      <c r="K14311" s="8" t="s">
        <v>33821</v>
      </c>
    </row>
    <row r="14312" spans="1:11" x14ac:dyDescent="0.2">
      <c r="A14312" s="8">
        <f>IF(IFERROR((MATCH(G14312,$G$1:$G$12712,0)),0),INDEX($A$1:$A$12712,MATCH(G14312,$G$1:$G$12712,0)),MAX($A$2:$A14311)+1)</f>
        <v>11394</v>
      </c>
      <c r="B14312" s="8" t="e">
        <f t="shared" si="250"/>
        <v>#N/A</v>
      </c>
      <c r="C14312" s="9" t="str">
        <f t="shared" si="251"/>
        <v>hydroelectric</v>
      </c>
      <c r="D14312" s="8">
        <v>123</v>
      </c>
      <c r="E14312" s="8" t="s">
        <v>27064</v>
      </c>
      <c r="F14312" s="10" t="s">
        <v>27070</v>
      </c>
      <c r="G14312" s="8"/>
      <c r="H14312" s="8"/>
      <c r="I14312" s="8"/>
      <c r="J14312" s="8"/>
      <c r="K14312" s="8" t="s">
        <v>33821</v>
      </c>
    </row>
    <row r="14313" spans="1:11" x14ac:dyDescent="0.2">
      <c r="A14313" s="8">
        <f>IF(IFERROR((MATCH(G14313,$G$1:$G$12712,0)),0),INDEX($A$1:$A$12712,MATCH(G14313,$G$1:$G$12712,0)),MAX($A$2:$A14312)+1)</f>
        <v>11395</v>
      </c>
      <c r="B14313" s="8" t="e">
        <f t="shared" si="250"/>
        <v>#N/A</v>
      </c>
      <c r="C14313" s="9" t="str">
        <f t="shared" si="251"/>
        <v>n/a</v>
      </c>
      <c r="D14313" s="8">
        <v>123</v>
      </c>
      <c r="E14313" s="8" t="s">
        <v>27064</v>
      </c>
      <c r="F14313" s="10" t="s">
        <v>25468</v>
      </c>
      <c r="G14313" s="8"/>
      <c r="H14313" s="8"/>
      <c r="I14313" s="8"/>
      <c r="J14313" s="8"/>
      <c r="K14313" s="8" t="s">
        <v>33821</v>
      </c>
    </row>
    <row r="14314" spans="1:11" x14ac:dyDescent="0.2">
      <c r="A14314" s="8">
        <f>IF(IFERROR((MATCH(G14314,$G$1:$G$12712,0)),0),INDEX($A$1:$A$12712,MATCH(G14314,$G$1:$G$12712,0)),MAX($A$2:$A14313)+1)</f>
        <v>11396</v>
      </c>
      <c r="B14314" s="8" t="e">
        <f t="shared" si="250"/>
        <v>#N/A</v>
      </c>
      <c r="C14314" s="9" t="str">
        <f t="shared" si="251"/>
        <v>na</v>
      </c>
      <c r="D14314" s="8">
        <v>124</v>
      </c>
      <c r="E14314" s="8" t="s">
        <v>27071</v>
      </c>
      <c r="F14314" s="10" t="s">
        <v>26220</v>
      </c>
      <c r="G14314" s="8"/>
      <c r="H14314" s="8"/>
      <c r="I14314" s="8"/>
      <c r="J14314" s="8"/>
      <c r="K14314" s="8" t="s">
        <v>33821</v>
      </c>
    </row>
    <row r="14315" spans="1:11" x14ac:dyDescent="0.2">
      <c r="A14315" s="8">
        <f>IF(IFERROR((MATCH(G14315,$G$1:$G$12712,0)),0),INDEX($A$1:$A$12712,MATCH(G14315,$G$1:$G$12712,0)),MAX($A$2:$A14314)+1)</f>
        <v>1170</v>
      </c>
      <c r="B14315" s="8">
        <f t="shared" si="250"/>
        <v>1170</v>
      </c>
      <c r="C14315" s="9" t="str">
        <f t="shared" si="251"/>
        <v>FirstEnergy Bruce Mansfield</v>
      </c>
      <c r="D14315" s="8">
        <v>126</v>
      </c>
      <c r="E14315" s="8" t="s">
        <v>27072</v>
      </c>
      <c r="F14315" s="10" t="s">
        <v>27073</v>
      </c>
      <c r="G14315" s="8">
        <v>6094</v>
      </c>
      <c r="H14315" s="8" t="s">
        <v>15695</v>
      </c>
      <c r="I14315" s="8" t="s">
        <v>1842</v>
      </c>
      <c r="J14315" s="8">
        <v>6526</v>
      </c>
      <c r="K14315" s="8" t="s">
        <v>33821</v>
      </c>
    </row>
    <row r="14316" spans="1:11" x14ac:dyDescent="0.2">
      <c r="A14316" s="8">
        <f>IF(IFERROR((MATCH(G14316,$G$1:$G$12712,0)),0),INDEX($A$1:$A$12712,MATCH(G14316,$G$1:$G$12712,0)),MAX($A$2:$A14315)+1)</f>
        <v>1170</v>
      </c>
      <c r="B14316" s="8">
        <f t="shared" si="250"/>
        <v>1170</v>
      </c>
      <c r="C14316" s="9" t="str">
        <f t="shared" si="251"/>
        <v>FirstEnergy Bruce Mansfield</v>
      </c>
      <c r="D14316" s="8">
        <v>126</v>
      </c>
      <c r="E14316" s="8" t="s">
        <v>27072</v>
      </c>
      <c r="F14316" s="10" t="s">
        <v>27074</v>
      </c>
      <c r="G14316" s="8">
        <v>6094</v>
      </c>
      <c r="H14316" s="8" t="s">
        <v>15695</v>
      </c>
      <c r="I14316" s="8" t="s">
        <v>1842</v>
      </c>
      <c r="J14316" s="8">
        <v>6526</v>
      </c>
      <c r="K14316" s="8" t="s">
        <v>33821</v>
      </c>
    </row>
    <row r="14317" spans="1:11" x14ac:dyDescent="0.2">
      <c r="A14317" s="8">
        <f>A1487</f>
        <v>1070</v>
      </c>
      <c r="B14317" s="8" t="e">
        <f t="shared" si="250"/>
        <v>#N/A</v>
      </c>
      <c r="C14317" s="9" t="str">
        <f t="shared" si="251"/>
        <v>beaver val</v>
      </c>
      <c r="D14317" s="8">
        <v>126</v>
      </c>
      <c r="E14317" s="8" t="s">
        <v>27072</v>
      </c>
      <c r="F14317" s="10" t="s">
        <v>27075</v>
      </c>
      <c r="G14317" s="8"/>
      <c r="H14317" s="8"/>
      <c r="I14317" s="8"/>
      <c r="J14317" s="8"/>
      <c r="K14317" s="8" t="s">
        <v>33821</v>
      </c>
    </row>
    <row r="14318" spans="1:11" x14ac:dyDescent="0.2">
      <c r="A14318" s="8">
        <f>IF(IFERROR((MATCH(G14318,$G$1:$G$12712,0)),0),INDEX($A$1:$A$12712,MATCH(G14318,$G$1:$G$12712,0)),MAX($A$2:$A14317)+1)</f>
        <v>1170</v>
      </c>
      <c r="B14318" s="8">
        <f t="shared" si="250"/>
        <v>1170</v>
      </c>
      <c r="C14318" s="9" t="str">
        <f t="shared" si="251"/>
        <v>FirstEnergy Bruce Mansfield</v>
      </c>
      <c r="D14318" s="8">
        <v>126</v>
      </c>
      <c r="E14318" s="8" t="s">
        <v>27072</v>
      </c>
      <c r="F14318" s="10" t="s">
        <v>25901</v>
      </c>
      <c r="G14318" s="8">
        <v>6094</v>
      </c>
      <c r="H14318" s="8" t="s">
        <v>15695</v>
      </c>
      <c r="I14318" s="8" t="s">
        <v>1842</v>
      </c>
      <c r="J14318" s="8">
        <v>6526</v>
      </c>
      <c r="K14318" s="8" t="s">
        <v>33821</v>
      </c>
    </row>
    <row r="14319" spans="1:11" x14ac:dyDescent="0.2">
      <c r="A14319" s="8">
        <f>IF(IFERROR((MATCH(G14319,$G$1:$G$12712,0)),0),INDEX($A$1:$A$12712,MATCH(G14319,$G$1:$G$12712,0)),MAX($A$2:$A14318)+1)</f>
        <v>2190</v>
      </c>
      <c r="B14319" s="8">
        <f t="shared" si="250"/>
        <v>2190</v>
      </c>
      <c r="C14319" s="9" t="str">
        <f t="shared" si="251"/>
        <v>FirstEnergy R E Burger</v>
      </c>
      <c r="D14319" s="8">
        <v>126</v>
      </c>
      <c r="E14319" s="8" t="s">
        <v>27072</v>
      </c>
      <c r="F14319" s="10" t="s">
        <v>27076</v>
      </c>
      <c r="G14319" s="8">
        <v>2864</v>
      </c>
      <c r="H14319" s="8" t="s">
        <v>16923</v>
      </c>
      <c r="I14319" s="8" t="s">
        <v>1842</v>
      </c>
      <c r="J14319" s="8">
        <v>6526</v>
      </c>
      <c r="K14319" s="8" t="s">
        <v>33821</v>
      </c>
    </row>
    <row r="14320" spans="1:11" x14ac:dyDescent="0.2">
      <c r="A14320" s="8">
        <f>IF(IFERROR((MATCH(G14320,$G$1:$G$12712,0)),0),INDEX($A$1:$A$12712,MATCH(G14320,$G$1:$G$12712,0)),MAX($A$2:$A14319)+1)</f>
        <v>11397</v>
      </c>
      <c r="B14320" s="8" t="e">
        <f t="shared" si="250"/>
        <v>#N/A</v>
      </c>
      <c r="C14320" s="9" t="str">
        <f t="shared" si="251"/>
        <v>combustion turbine</v>
      </c>
      <c r="D14320" s="8">
        <v>126</v>
      </c>
      <c r="E14320" s="8" t="s">
        <v>27072</v>
      </c>
      <c r="F14320" s="10" t="s">
        <v>25902</v>
      </c>
      <c r="G14320" s="8"/>
      <c r="H14320" s="8"/>
      <c r="I14320" s="8"/>
      <c r="J14320" s="8"/>
      <c r="K14320" s="8" t="s">
        <v>33821</v>
      </c>
    </row>
    <row r="14321" spans="1:11" x14ac:dyDescent="0.2">
      <c r="A14321" s="8">
        <f>IF(IFERROR((MATCH(G14321,$G$1:$G$12712,0)),0),INDEX($A$1:$A$12712,MATCH(G14321,$G$1:$G$12712,0)),MAX($A$2:$A14320)+1)</f>
        <v>7863</v>
      </c>
      <c r="B14321" s="8">
        <f t="shared" si="250"/>
        <v>7863</v>
      </c>
      <c r="C14321" s="9" t="str">
        <f t="shared" si="251"/>
        <v>Edgewater</v>
      </c>
      <c r="D14321" s="8">
        <v>126</v>
      </c>
      <c r="E14321" s="8" t="s">
        <v>27072</v>
      </c>
      <c r="F14321" s="10" t="s">
        <v>27077</v>
      </c>
      <c r="G14321" s="8">
        <v>2857</v>
      </c>
      <c r="H14321" s="8" t="s">
        <v>13612</v>
      </c>
      <c r="I14321" s="8" t="s">
        <v>1842</v>
      </c>
      <c r="J14321" s="8">
        <v>6526</v>
      </c>
      <c r="K14321" s="8" t="s">
        <v>33821</v>
      </c>
    </row>
    <row r="14322" spans="1:11" x14ac:dyDescent="0.2">
      <c r="A14322" s="8">
        <f>IF(IFERROR((MATCH(G14322,$G$1:$G$12712,0)),0),INDEX($A$1:$A$12712,MATCH(G14322,$G$1:$G$12712,0)),MAX($A$2:$A14321)+1)</f>
        <v>7863</v>
      </c>
      <c r="B14322" s="8">
        <f t="shared" ref="B14322:B14385" si="252">IF(COUNTIF($G$1:$G$12712,G14322&gt;0),0,INDEX($A$1:$A$12712,MATCH(G14322,$G$1:$G$12712,0)))</f>
        <v>7863</v>
      </c>
      <c r="C14322" s="9" t="str">
        <f t="shared" si="251"/>
        <v>Edgewater</v>
      </c>
      <c r="D14322" s="8">
        <v>126</v>
      </c>
      <c r="E14322" s="8" t="s">
        <v>27072</v>
      </c>
      <c r="F14322" s="10" t="s">
        <v>27078</v>
      </c>
      <c r="G14322" s="8">
        <v>2857</v>
      </c>
      <c r="H14322" s="8" t="s">
        <v>13612</v>
      </c>
      <c r="I14322" s="8" t="s">
        <v>1842</v>
      </c>
      <c r="J14322" s="8">
        <v>6526</v>
      </c>
      <c r="K14322" s="8" t="s">
        <v>33821</v>
      </c>
    </row>
    <row r="14323" spans="1:11" x14ac:dyDescent="0.2">
      <c r="A14323" s="8">
        <f>IF(IFERROR((MATCH(G14323,$G$1:$G$12712,0)),0),INDEX($A$1:$A$12712,MATCH(G14323,$G$1:$G$12712,0)),MAX($A$2:$A14322)+1)</f>
        <v>11398</v>
      </c>
      <c r="B14323" s="8" t="e">
        <f t="shared" si="252"/>
        <v>#N/A</v>
      </c>
      <c r="C14323" s="9" t="str">
        <f t="shared" si="251"/>
        <v>internal combustion</v>
      </c>
      <c r="D14323" s="8">
        <v>126</v>
      </c>
      <c r="E14323" s="8" t="s">
        <v>27072</v>
      </c>
      <c r="F14323" s="10" t="s">
        <v>25599</v>
      </c>
      <c r="G14323" s="8"/>
      <c r="H14323" s="8"/>
      <c r="I14323" s="8"/>
      <c r="J14323" s="8"/>
      <c r="K14323" s="8" t="s">
        <v>33821</v>
      </c>
    </row>
    <row r="14324" spans="1:11" x14ac:dyDescent="0.2">
      <c r="A14324" s="8">
        <f>IF(IFERROR((MATCH(G14324,$G$1:$G$12712,0)),0),INDEX($A$1:$A$12712,MATCH(G14324,$G$1:$G$12712,0)),MAX($A$2:$A14323)+1)</f>
        <v>11399</v>
      </c>
      <c r="B14324" s="8" t="e">
        <f t="shared" si="252"/>
        <v>#N/A</v>
      </c>
      <c r="C14324" s="9" t="str">
        <f t="shared" si="251"/>
        <v>leased diesel generators</v>
      </c>
      <c r="D14324" s="8">
        <v>126</v>
      </c>
      <c r="E14324" s="8" t="s">
        <v>27072</v>
      </c>
      <c r="F14324" s="10" t="s">
        <v>25913</v>
      </c>
      <c r="G14324" s="8"/>
      <c r="H14324" s="8"/>
      <c r="I14324" s="8"/>
      <c r="J14324" s="8"/>
      <c r="K14324" s="8" t="s">
        <v>33821</v>
      </c>
    </row>
    <row r="14325" spans="1:11" x14ac:dyDescent="0.2">
      <c r="A14325" s="8">
        <f>IF(IFERROR((MATCH(G14325,$G$1:$G$12712,0)),0),INDEX($A$1:$A$12712,MATCH(G14325,$G$1:$G$12712,0)),MAX($A$2:$A14324)+1)</f>
        <v>7779</v>
      </c>
      <c r="B14325" s="8">
        <f t="shared" si="252"/>
        <v>7779</v>
      </c>
      <c r="C14325" s="9" t="str">
        <f t="shared" si="251"/>
        <v>Mad River</v>
      </c>
      <c r="D14325" s="8">
        <v>126</v>
      </c>
      <c r="E14325" s="8" t="s">
        <v>27072</v>
      </c>
      <c r="F14325" s="10" t="s">
        <v>27079</v>
      </c>
      <c r="G14325" s="8">
        <v>2860</v>
      </c>
      <c r="H14325" s="8" t="s">
        <v>22000</v>
      </c>
      <c r="I14325" s="8" t="s">
        <v>1842</v>
      </c>
      <c r="J14325" s="8">
        <v>6526</v>
      </c>
      <c r="K14325" s="8" t="s">
        <v>33821</v>
      </c>
    </row>
    <row r="14326" spans="1:11" x14ac:dyDescent="0.2">
      <c r="A14326" s="8">
        <f>IF(IFERROR((MATCH(G14326,$G$1:$G$12712,0)),0),INDEX($A$1:$A$12712,MATCH(G14326,$G$1:$G$12712,0)),MAX($A$2:$A14325)+1)</f>
        <v>7779</v>
      </c>
      <c r="B14326" s="8">
        <f t="shared" si="252"/>
        <v>7779</v>
      </c>
      <c r="C14326" s="9" t="str">
        <f t="shared" si="251"/>
        <v>Mad River</v>
      </c>
      <c r="D14326" s="8">
        <v>126</v>
      </c>
      <c r="E14326" s="8" t="s">
        <v>27072</v>
      </c>
      <c r="F14326" s="10" t="s">
        <v>27080</v>
      </c>
      <c r="G14326" s="8">
        <v>2860</v>
      </c>
      <c r="H14326" s="8" t="s">
        <v>22000</v>
      </c>
      <c r="I14326" s="8" t="s">
        <v>1842</v>
      </c>
      <c r="J14326" s="8">
        <v>6526</v>
      </c>
      <c r="K14326" s="8" t="s">
        <v>33821</v>
      </c>
    </row>
    <row r="14327" spans="1:11" x14ac:dyDescent="0.2">
      <c r="A14327" s="8">
        <f>IF(IFERROR((MATCH(G14327,$G$1:$G$12712,0)),0),INDEX($A$1:$A$12712,MATCH(G14327,$G$1:$G$12712,0)),MAX($A$2:$A14326)+1)</f>
        <v>2259</v>
      </c>
      <c r="B14327" s="8">
        <f t="shared" si="252"/>
        <v>2259</v>
      </c>
      <c r="C14327" s="9" t="str">
        <f t="shared" si="251"/>
        <v>New Castle Plant</v>
      </c>
      <c r="D14327" s="8">
        <v>126</v>
      </c>
      <c r="E14327" s="8" t="s">
        <v>27072</v>
      </c>
      <c r="F14327" s="10" t="s">
        <v>27081</v>
      </c>
      <c r="G14327" s="8">
        <v>3138</v>
      </c>
      <c r="H14327" s="8" t="s">
        <v>16991</v>
      </c>
      <c r="I14327" s="8" t="s">
        <v>2796</v>
      </c>
      <c r="J14327" s="8">
        <v>14165</v>
      </c>
      <c r="K14327" s="8" t="s">
        <v>33821</v>
      </c>
    </row>
    <row r="14328" spans="1:11" x14ac:dyDescent="0.2">
      <c r="A14328" s="8">
        <f>IF(IFERROR((MATCH(G14328,$G$1:$G$12712,0)),0),INDEX($A$1:$A$12712,MATCH(G14328,$G$1:$G$12712,0)),MAX($A$2:$A14327)+1)</f>
        <v>2189</v>
      </c>
      <c r="B14328" s="8">
        <f t="shared" si="252"/>
        <v>2189</v>
      </c>
      <c r="C14328" s="9" t="str">
        <f t="shared" si="251"/>
        <v>Niles Power Plant</v>
      </c>
      <c r="D14328" s="8">
        <v>126</v>
      </c>
      <c r="E14328" s="8" t="s">
        <v>27072</v>
      </c>
      <c r="F14328" s="10" t="s">
        <v>27082</v>
      </c>
      <c r="G14328" s="8">
        <v>2861</v>
      </c>
      <c r="H14328" s="8" t="s">
        <v>16922</v>
      </c>
      <c r="I14328" s="8" t="s">
        <v>2796</v>
      </c>
      <c r="J14328" s="8">
        <v>14165</v>
      </c>
      <c r="K14328" s="8" t="s">
        <v>33821</v>
      </c>
    </row>
    <row r="14329" spans="1:11" x14ac:dyDescent="0.2">
      <c r="A14329" s="8">
        <f>IF(IFERROR((MATCH(G14329,$G$1:$G$12712,0)),0),INDEX($A$1:$A$12712,MATCH(G14329,$G$1:$G$12712,0)),MAX($A$2:$A14328)+1)</f>
        <v>2189</v>
      </c>
      <c r="B14329" s="8">
        <f t="shared" si="252"/>
        <v>2189</v>
      </c>
      <c r="C14329" s="9" t="str">
        <f t="shared" si="251"/>
        <v>Niles Power Plant</v>
      </c>
      <c r="D14329" s="8">
        <v>126</v>
      </c>
      <c r="E14329" s="8" t="s">
        <v>27072</v>
      </c>
      <c r="F14329" s="10" t="s">
        <v>27083</v>
      </c>
      <c r="G14329" s="8">
        <v>2861</v>
      </c>
      <c r="H14329" s="8" t="s">
        <v>16922</v>
      </c>
      <c r="I14329" s="8" t="s">
        <v>2796</v>
      </c>
      <c r="J14329" s="8">
        <v>14165</v>
      </c>
      <c r="K14329" s="8" t="s">
        <v>33821</v>
      </c>
    </row>
    <row r="14330" spans="1:11" x14ac:dyDescent="0.2">
      <c r="A14330" s="8">
        <f>A14328</f>
        <v>2189</v>
      </c>
      <c r="B14330" s="8">
        <f t="shared" si="252"/>
        <v>2189</v>
      </c>
      <c r="C14330" s="9" t="str">
        <f t="shared" si="251"/>
        <v>Niles</v>
      </c>
      <c r="D14330" s="8">
        <v>126</v>
      </c>
      <c r="E14330" s="8" t="s">
        <v>27072</v>
      </c>
      <c r="F14330" s="10" t="s">
        <v>27082</v>
      </c>
      <c r="G14330" s="8">
        <v>7579</v>
      </c>
      <c r="H14330" s="8" t="s">
        <v>17577</v>
      </c>
      <c r="I14330" s="8" t="s">
        <v>605</v>
      </c>
      <c r="J14330" s="8">
        <v>40577</v>
      </c>
      <c r="K14330" s="8" t="s">
        <v>33821</v>
      </c>
    </row>
    <row r="14331" spans="1:11" x14ac:dyDescent="0.2">
      <c r="A14331" s="8">
        <f>A14328</f>
        <v>2189</v>
      </c>
      <c r="B14331" s="8">
        <f t="shared" si="252"/>
        <v>2189</v>
      </c>
      <c r="C14331" s="9" t="str">
        <f t="shared" si="251"/>
        <v>Niles</v>
      </c>
      <c r="D14331" s="8">
        <v>126</v>
      </c>
      <c r="E14331" s="8" t="s">
        <v>27072</v>
      </c>
      <c r="F14331" s="10" t="s">
        <v>27083</v>
      </c>
      <c r="G14331" s="8">
        <v>7579</v>
      </c>
      <c r="H14331" s="8" t="s">
        <v>17577</v>
      </c>
      <c r="I14331" s="8" t="s">
        <v>605</v>
      </c>
      <c r="J14331" s="8">
        <v>40577</v>
      </c>
      <c r="K14331" s="8" t="s">
        <v>33821</v>
      </c>
    </row>
    <row r="14332" spans="1:11" x14ac:dyDescent="0.2">
      <c r="A14332" s="8">
        <f>IF(IFERROR((MATCH(G14332,$G$1:$G$12712,0)),0),INDEX($A$1:$A$12712,MATCH(G14332,$G$1:$G$12712,0)),MAX($A$2:$A14331)+1)</f>
        <v>1203</v>
      </c>
      <c r="B14332" s="8">
        <f t="shared" si="252"/>
        <v>1203</v>
      </c>
      <c r="C14332" s="9" t="str">
        <f t="shared" si="251"/>
        <v>Perry</v>
      </c>
      <c r="D14332" s="8">
        <v>126</v>
      </c>
      <c r="E14332" s="8" t="s">
        <v>27072</v>
      </c>
      <c r="F14332" s="10" t="s">
        <v>25914</v>
      </c>
      <c r="G14332" s="8">
        <v>6020</v>
      </c>
      <c r="H14332" s="8" t="s">
        <v>15778</v>
      </c>
      <c r="I14332" s="8" t="s">
        <v>1843</v>
      </c>
      <c r="J14332" s="8">
        <v>50161</v>
      </c>
      <c r="K14332" s="8" t="s">
        <v>33821</v>
      </c>
    </row>
    <row r="14333" spans="1:11" x14ac:dyDescent="0.2">
      <c r="A14333" s="8">
        <f>IF(IFERROR((MATCH(G14333,$G$1:$G$12712,0)),0),INDEX($A$1:$A$12712,MATCH(G14333,$G$1:$G$12712,0)),MAX($A$2:$A14332)+1)</f>
        <v>2190</v>
      </c>
      <c r="B14333" s="8">
        <f t="shared" si="252"/>
        <v>2190</v>
      </c>
      <c r="C14333" s="9" t="str">
        <f t="shared" si="251"/>
        <v>FirstEnergy R E Burger</v>
      </c>
      <c r="D14333" s="8">
        <v>126</v>
      </c>
      <c r="E14333" s="8" t="s">
        <v>27072</v>
      </c>
      <c r="F14333" s="10" t="s">
        <v>27084</v>
      </c>
      <c r="G14333" s="8">
        <v>2864</v>
      </c>
      <c r="H14333" s="8" t="s">
        <v>16923</v>
      </c>
      <c r="I14333" s="8" t="s">
        <v>1842</v>
      </c>
      <c r="J14333" s="8">
        <v>6526</v>
      </c>
      <c r="K14333" s="8" t="s">
        <v>33821</v>
      </c>
    </row>
    <row r="14334" spans="1:11" x14ac:dyDescent="0.2">
      <c r="A14334" s="8">
        <f>IF(IFERROR((MATCH(G14334,$G$1:$G$12712,0)),0),INDEX($A$1:$A$12712,MATCH(G14334,$G$1:$G$12712,0)),MAX($A$2:$A14333)+1)</f>
        <v>2190</v>
      </c>
      <c r="B14334" s="8">
        <f t="shared" si="252"/>
        <v>2190</v>
      </c>
      <c r="C14334" s="9" t="str">
        <f t="shared" si="251"/>
        <v>FirstEnergy R E Burger</v>
      </c>
      <c r="D14334" s="8">
        <v>126</v>
      </c>
      <c r="E14334" s="8" t="s">
        <v>27072</v>
      </c>
      <c r="F14334" s="10" t="s">
        <v>27085</v>
      </c>
      <c r="G14334" s="8">
        <v>2864</v>
      </c>
      <c r="H14334" s="8" t="s">
        <v>16923</v>
      </c>
      <c r="I14334" s="8" t="s">
        <v>1842</v>
      </c>
      <c r="J14334" s="8">
        <v>6526</v>
      </c>
      <c r="K14334" s="8" t="s">
        <v>33821</v>
      </c>
    </row>
    <row r="14335" spans="1:11" x14ac:dyDescent="0.2">
      <c r="A14335" s="8">
        <f>IF(IFERROR((MATCH(G14335,$G$1:$G$12712,0)),0),INDEX($A$1:$A$12712,MATCH(G14335,$G$1:$G$12712,0)),MAX($A$2:$A14334)+1)</f>
        <v>2190</v>
      </c>
      <c r="B14335" s="8">
        <f t="shared" si="252"/>
        <v>2190</v>
      </c>
      <c r="C14335" s="9" t="str">
        <f t="shared" si="251"/>
        <v>FirstEnergy R E Burger</v>
      </c>
      <c r="D14335" s="8">
        <v>126</v>
      </c>
      <c r="E14335" s="8" t="s">
        <v>27072</v>
      </c>
      <c r="F14335" s="10" t="s">
        <v>27086</v>
      </c>
      <c r="G14335" s="8">
        <v>2864</v>
      </c>
      <c r="H14335" s="8" t="s">
        <v>16923</v>
      </c>
      <c r="I14335" s="8" t="s">
        <v>1842</v>
      </c>
      <c r="J14335" s="8">
        <v>6526</v>
      </c>
      <c r="K14335" s="8" t="s">
        <v>33821</v>
      </c>
    </row>
    <row r="14336" spans="1:11" x14ac:dyDescent="0.2">
      <c r="A14336" s="8">
        <f>IF(IFERROR((MATCH(G14336,$G$1:$G$12712,0)),0),INDEX($A$1:$A$12712,MATCH(G14336,$G$1:$G$12712,0)),MAX($A$2:$A14335)+1)</f>
        <v>2191</v>
      </c>
      <c r="B14336" s="8">
        <f t="shared" si="252"/>
        <v>2191</v>
      </c>
      <c r="C14336" s="9">
        <f t="shared" si="251"/>
        <v>2866</v>
      </c>
      <c r="D14336" s="8">
        <v>126</v>
      </c>
      <c r="E14336" s="8" t="s">
        <v>27072</v>
      </c>
      <c r="F14336" s="10" t="s">
        <v>27087</v>
      </c>
      <c r="G14336" s="8">
        <v>2866</v>
      </c>
      <c r="H14336" s="8">
        <v>2866</v>
      </c>
      <c r="I14336" s="8">
        <v>2866</v>
      </c>
      <c r="J14336" s="8">
        <v>2866</v>
      </c>
      <c r="K14336" s="8" t="s">
        <v>33821</v>
      </c>
    </row>
    <row r="14337" spans="1:11" x14ac:dyDescent="0.2">
      <c r="A14337" s="8">
        <f>IF(IFERROR((MATCH(G14337,$G$1:$G$12712,0)),0),INDEX($A$1:$A$12712,MATCH(G14337,$G$1:$G$12712,0)),MAX($A$2:$A14336)+1)</f>
        <v>2191</v>
      </c>
      <c r="B14337" s="8">
        <f t="shared" si="252"/>
        <v>2191</v>
      </c>
      <c r="C14337" s="9">
        <f t="shared" si="251"/>
        <v>2866</v>
      </c>
      <c r="D14337" s="8">
        <v>126</v>
      </c>
      <c r="E14337" s="8" t="s">
        <v>27072</v>
      </c>
      <c r="F14337" s="10" t="s">
        <v>27088</v>
      </c>
      <c r="G14337" s="8">
        <v>2866</v>
      </c>
      <c r="H14337" s="8">
        <v>2866</v>
      </c>
      <c r="I14337" s="8">
        <v>2866</v>
      </c>
      <c r="J14337" s="8">
        <v>2866</v>
      </c>
      <c r="K14337" s="8" t="s">
        <v>33821</v>
      </c>
    </row>
    <row r="14338" spans="1:11" x14ac:dyDescent="0.2">
      <c r="A14338" s="8">
        <f>IF(IFERROR((MATCH(G14338,$G$1:$G$12712,0)),0),INDEX($A$1:$A$12712,MATCH(G14338,$G$1:$G$12712,0)),MAX($A$2:$A14337)+1)</f>
        <v>2191</v>
      </c>
      <c r="B14338" s="8">
        <f t="shared" si="252"/>
        <v>2191</v>
      </c>
      <c r="C14338" s="9">
        <f t="shared" si="251"/>
        <v>2866</v>
      </c>
      <c r="D14338" s="8">
        <v>126</v>
      </c>
      <c r="E14338" s="8" t="s">
        <v>27072</v>
      </c>
      <c r="F14338" s="10" t="s">
        <v>27089</v>
      </c>
      <c r="G14338" s="8">
        <v>2866</v>
      </c>
      <c r="H14338" s="8">
        <v>2866</v>
      </c>
      <c r="I14338" s="8">
        <v>2866</v>
      </c>
      <c r="J14338" s="8">
        <v>2866</v>
      </c>
      <c r="K14338" s="8" t="s">
        <v>33821</v>
      </c>
    </row>
    <row r="14339" spans="1:11" x14ac:dyDescent="0.2">
      <c r="A14339" s="8">
        <f>IF(IFERROR((MATCH(G14339,$G$1:$G$12712,0)),0),INDEX($A$1:$A$12712,MATCH(G14339,$G$1:$G$12712,0)),MAX($A$2:$A14338)+1)</f>
        <v>2191</v>
      </c>
      <c r="B14339" s="8">
        <f t="shared" si="252"/>
        <v>2191</v>
      </c>
      <c r="C14339" s="9">
        <f t="shared" si="251"/>
        <v>2866</v>
      </c>
      <c r="D14339" s="8">
        <v>126</v>
      </c>
      <c r="E14339" s="8" t="s">
        <v>27072</v>
      </c>
      <c r="F14339" s="10" t="s">
        <v>27090</v>
      </c>
      <c r="G14339" s="8">
        <v>2866</v>
      </c>
      <c r="H14339" s="8">
        <v>2866</v>
      </c>
      <c r="I14339" s="8">
        <v>2866</v>
      </c>
      <c r="J14339" s="8">
        <v>2866</v>
      </c>
      <c r="K14339" s="8" t="s">
        <v>33821</v>
      </c>
    </row>
    <row r="14340" spans="1:11" x14ac:dyDescent="0.2">
      <c r="A14340" s="8">
        <f>IF(IFERROR((MATCH(G14340,$G$1:$G$12712,0)),0),INDEX($A$1:$A$12712,MATCH(G14340,$G$1:$G$12712,0)),MAX($A$2:$A14339)+1)</f>
        <v>2191</v>
      </c>
      <c r="B14340" s="8">
        <f t="shared" si="252"/>
        <v>2191</v>
      </c>
      <c r="C14340" s="9">
        <f t="shared" si="251"/>
        <v>2866</v>
      </c>
      <c r="D14340" s="8">
        <v>126</v>
      </c>
      <c r="E14340" s="8" t="s">
        <v>27072</v>
      </c>
      <c r="F14340" s="10" t="s">
        <v>27091</v>
      </c>
      <c r="G14340" s="8">
        <v>2866</v>
      </c>
      <c r="H14340" s="8">
        <v>2866</v>
      </c>
      <c r="I14340" s="8">
        <v>2866</v>
      </c>
      <c r="J14340" s="8">
        <v>2866</v>
      </c>
      <c r="K14340" s="8" t="s">
        <v>33821</v>
      </c>
    </row>
    <row r="14341" spans="1:11" x14ac:dyDescent="0.2">
      <c r="A14341" s="8">
        <f>IF(IFERROR((MATCH(G14341,$G$1:$G$12712,0)),0),INDEX($A$1:$A$12712,MATCH(G14341,$G$1:$G$12712,0)),MAX($A$2:$A14340)+1)</f>
        <v>2192</v>
      </c>
      <c r="B14341" s="8">
        <f t="shared" si="252"/>
        <v>2192</v>
      </c>
      <c r="C14341" s="9" t="str">
        <f t="shared" si="251"/>
        <v>FirstEnergy West Lorain</v>
      </c>
      <c r="D14341" s="8">
        <v>126</v>
      </c>
      <c r="E14341" s="8" t="s">
        <v>27072</v>
      </c>
      <c r="F14341" s="10" t="s">
        <v>27092</v>
      </c>
      <c r="G14341" s="8">
        <v>2869</v>
      </c>
      <c r="H14341" s="8" t="s">
        <v>16925</v>
      </c>
      <c r="I14341" s="8" t="s">
        <v>1842</v>
      </c>
      <c r="J14341" s="8">
        <v>6526</v>
      </c>
      <c r="K14341" s="8" t="s">
        <v>33821</v>
      </c>
    </row>
    <row r="14342" spans="1:11" x14ac:dyDescent="0.2">
      <c r="A14342" s="8">
        <f>IF(IFERROR((MATCH(G14342,$G$1:$G$12712,0)),0),INDEX($A$1:$A$12712,MATCH(G14342,$G$1:$G$12712,0)),MAX($A$2:$A14341)+1)</f>
        <v>2192</v>
      </c>
      <c r="B14342" s="8">
        <f t="shared" si="252"/>
        <v>2192</v>
      </c>
      <c r="C14342" s="9" t="str">
        <f t="shared" si="251"/>
        <v>FirstEnergy West Lorain</v>
      </c>
      <c r="D14342" s="8">
        <v>126</v>
      </c>
      <c r="E14342" s="8" t="s">
        <v>27072</v>
      </c>
      <c r="F14342" s="10" t="s">
        <v>27093</v>
      </c>
      <c r="G14342" s="8">
        <v>2869</v>
      </c>
      <c r="H14342" s="8" t="s">
        <v>16925</v>
      </c>
      <c r="I14342" s="8" t="s">
        <v>1842</v>
      </c>
      <c r="J14342" s="8">
        <v>6526</v>
      </c>
      <c r="K14342" s="8" t="s">
        <v>33821</v>
      </c>
    </row>
    <row r="14343" spans="1:11" x14ac:dyDescent="0.2">
      <c r="A14343" s="8">
        <f>IF(IFERROR((MATCH(G14343,$G$1:$G$12712,0)),0),INDEX($A$1:$A$12712,MATCH(G14343,$G$1:$G$12712,0)),MAX($A$2:$A14342)+1)</f>
        <v>2192</v>
      </c>
      <c r="B14343" s="8">
        <f t="shared" si="252"/>
        <v>2192</v>
      </c>
      <c r="C14343" s="9" t="str">
        <f t="shared" si="251"/>
        <v>FirstEnergy West Lorain</v>
      </c>
      <c r="D14343" s="8">
        <v>126</v>
      </c>
      <c r="E14343" s="8" t="s">
        <v>27072</v>
      </c>
      <c r="F14343" s="10" t="s">
        <v>27094</v>
      </c>
      <c r="G14343" s="8">
        <v>2869</v>
      </c>
      <c r="H14343" s="8" t="s">
        <v>16925</v>
      </c>
      <c r="I14343" s="8" t="s">
        <v>1842</v>
      </c>
      <c r="J14343" s="8">
        <v>6526</v>
      </c>
      <c r="K14343" s="8" t="s">
        <v>33821</v>
      </c>
    </row>
    <row r="14344" spans="1:11" x14ac:dyDescent="0.2">
      <c r="A14344" s="8">
        <f>IF(IFERROR((MATCH(G14344,$G$1:$G$12712,0)),0),INDEX($A$1:$A$12712,MATCH(G14344,$G$1:$G$12712,0)),MAX($A$2:$A14343)+1)</f>
        <v>16</v>
      </c>
      <c r="B14344" s="8">
        <f t="shared" si="252"/>
        <v>16</v>
      </c>
      <c r="C14344" s="9" t="str">
        <f t="shared" si="251"/>
        <v>John E Amos</v>
      </c>
      <c r="D14344" s="8">
        <v>127</v>
      </c>
      <c r="E14344" s="8" t="s">
        <v>27095</v>
      </c>
      <c r="F14344" s="10" t="s">
        <v>27096</v>
      </c>
      <c r="G14344" s="8">
        <v>3935</v>
      </c>
      <c r="H14344" s="8" t="s">
        <v>13329</v>
      </c>
      <c r="I14344" s="8" t="s">
        <v>38</v>
      </c>
      <c r="J14344" s="8">
        <v>733</v>
      </c>
      <c r="K14344" s="8" t="s">
        <v>33821</v>
      </c>
    </row>
    <row r="14345" spans="1:11" x14ac:dyDescent="0.2">
      <c r="A14345" s="8">
        <f>IF(IFERROR((MATCH(G14345,$G$1:$G$12712,0)),0),INDEX($A$1:$A$12712,MATCH(G14345,$G$1:$G$12712,0)),MAX($A$2:$A14344)+1)</f>
        <v>16</v>
      </c>
      <c r="B14345" s="8">
        <f t="shared" si="252"/>
        <v>16</v>
      </c>
      <c r="C14345" s="9" t="str">
        <f t="shared" si="251"/>
        <v>John E Amos</v>
      </c>
      <c r="D14345" s="8">
        <v>127</v>
      </c>
      <c r="E14345" s="8" t="s">
        <v>27095</v>
      </c>
      <c r="F14345" s="10" t="s">
        <v>27097</v>
      </c>
      <c r="G14345" s="8">
        <v>3935</v>
      </c>
      <c r="H14345" s="8" t="s">
        <v>13329</v>
      </c>
      <c r="I14345" s="8" t="s">
        <v>38</v>
      </c>
      <c r="J14345" s="8">
        <v>733</v>
      </c>
      <c r="K14345" s="8" t="s">
        <v>33821</v>
      </c>
    </row>
    <row r="14346" spans="1:11" x14ac:dyDescent="0.2">
      <c r="A14346" s="8">
        <f>IF(IFERROR((MATCH(G14346,$G$1:$G$12712,0)),0),INDEX($A$1:$A$12712,MATCH(G14346,$G$1:$G$12712,0)),MAX($A$2:$A14345)+1)</f>
        <v>16</v>
      </c>
      <c r="B14346" s="8">
        <f t="shared" si="252"/>
        <v>16</v>
      </c>
      <c r="C14346" s="9" t="str">
        <f t="shared" si="251"/>
        <v>John E Amos</v>
      </c>
      <c r="D14346" s="8">
        <v>127</v>
      </c>
      <c r="E14346" s="8" t="s">
        <v>27095</v>
      </c>
      <c r="F14346" s="10" t="s">
        <v>27098</v>
      </c>
      <c r="G14346" s="8">
        <v>3935</v>
      </c>
      <c r="H14346" s="8" t="s">
        <v>13329</v>
      </c>
      <c r="I14346" s="8" t="s">
        <v>38</v>
      </c>
      <c r="J14346" s="8">
        <v>733</v>
      </c>
      <c r="K14346" s="8" t="s">
        <v>33821</v>
      </c>
    </row>
    <row r="14347" spans="1:11" x14ac:dyDescent="0.2">
      <c r="A14347" s="8">
        <f>IF(IFERROR((MATCH(G14347,$G$1:$G$12712,0)),0),INDEX($A$1:$A$12712,MATCH(G14347,$G$1:$G$12712,0)),MAX($A$2:$A14346)+1)</f>
        <v>16</v>
      </c>
      <c r="B14347" s="8">
        <f t="shared" si="252"/>
        <v>16</v>
      </c>
      <c r="C14347" s="9" t="str">
        <f t="shared" si="251"/>
        <v>John E Amos</v>
      </c>
      <c r="D14347" s="8">
        <v>127</v>
      </c>
      <c r="E14347" s="8" t="s">
        <v>27095</v>
      </c>
      <c r="F14347" s="10" t="s">
        <v>27099</v>
      </c>
      <c r="G14347" s="8">
        <v>3935</v>
      </c>
      <c r="H14347" s="8" t="s">
        <v>13329</v>
      </c>
      <c r="I14347" s="8" t="s">
        <v>38</v>
      </c>
      <c r="J14347" s="8">
        <v>733</v>
      </c>
      <c r="K14347" s="8" t="s">
        <v>33821</v>
      </c>
    </row>
    <row r="14348" spans="1:11" x14ac:dyDescent="0.2">
      <c r="A14348" s="8">
        <f>IF(IFERROR((MATCH(G14348,$G$1:$G$12712,0)),0),INDEX($A$1:$A$12712,MATCH(G14348,$G$1:$G$12712,0)),MAX($A$2:$A14347)+1)</f>
        <v>16</v>
      </c>
      <c r="B14348" s="8">
        <f t="shared" si="252"/>
        <v>16</v>
      </c>
      <c r="C14348" s="9" t="str">
        <f t="shared" si="251"/>
        <v>John E Amos</v>
      </c>
      <c r="D14348" s="8">
        <v>127</v>
      </c>
      <c r="E14348" s="8" t="s">
        <v>27095</v>
      </c>
      <c r="F14348" s="10" t="s">
        <v>27100</v>
      </c>
      <c r="G14348" s="8">
        <v>3935</v>
      </c>
      <c r="H14348" s="8" t="s">
        <v>13329</v>
      </c>
      <c r="I14348" s="8" t="s">
        <v>38</v>
      </c>
      <c r="J14348" s="8">
        <v>733</v>
      </c>
      <c r="K14348" s="8" t="s">
        <v>33821</v>
      </c>
    </row>
    <row r="14349" spans="1:11" x14ac:dyDescent="0.2">
      <c r="A14349" s="8">
        <f>IF(IFERROR((MATCH(G14349,$G$1:$G$12712,0)),0),INDEX($A$1:$A$12712,MATCH(G14349,$G$1:$G$12712,0)),MAX($A$2:$A14348)+1)</f>
        <v>1083</v>
      </c>
      <c r="B14349" s="8">
        <f t="shared" si="252"/>
        <v>1083</v>
      </c>
      <c r="C14349" s="9" t="str">
        <f t="shared" si="251"/>
        <v>Cardinal</v>
      </c>
      <c r="D14349" s="8">
        <v>127</v>
      </c>
      <c r="E14349" s="8" t="s">
        <v>27095</v>
      </c>
      <c r="F14349" s="10" t="s">
        <v>27101</v>
      </c>
      <c r="G14349" s="8">
        <v>2828</v>
      </c>
      <c r="H14349" s="8" t="s">
        <v>15400</v>
      </c>
      <c r="I14349" s="8" t="s">
        <v>14</v>
      </c>
      <c r="J14349" s="8">
        <v>58620</v>
      </c>
      <c r="K14349" s="8" t="s">
        <v>33821</v>
      </c>
    </row>
    <row r="14350" spans="1:11" x14ac:dyDescent="0.2">
      <c r="A14350" s="8">
        <f>IF(IFERROR((MATCH(G14350,$G$1:$G$12712,0)),0),INDEX($A$1:$A$12712,MATCH(G14350,$G$1:$G$12712,0)),MAX($A$2:$A14349)+1)</f>
        <v>1083</v>
      </c>
      <c r="B14350" s="8">
        <f t="shared" si="252"/>
        <v>1083</v>
      </c>
      <c r="C14350" s="9" t="str">
        <f t="shared" si="251"/>
        <v>Cardinal</v>
      </c>
      <c r="D14350" s="8">
        <v>127</v>
      </c>
      <c r="E14350" s="8" t="s">
        <v>27095</v>
      </c>
      <c r="F14350" s="10" t="s">
        <v>27102</v>
      </c>
      <c r="G14350" s="8">
        <v>2828</v>
      </c>
      <c r="H14350" s="8" t="s">
        <v>15400</v>
      </c>
      <c r="I14350" s="8" t="s">
        <v>14</v>
      </c>
      <c r="J14350" s="8">
        <v>58620</v>
      </c>
      <c r="K14350" s="8" t="s">
        <v>33821</v>
      </c>
    </row>
    <row r="14351" spans="1:11" x14ac:dyDescent="0.2">
      <c r="A14351" s="8">
        <f>IF(IFERROR((MATCH(G14351,$G$1:$G$12712,0)),0),INDEX($A$1:$A$12712,MATCH(G14351,$G$1:$G$12712,0)),MAX($A$2:$A14350)+1)</f>
        <v>1083</v>
      </c>
      <c r="B14351" s="8">
        <f t="shared" si="252"/>
        <v>1083</v>
      </c>
      <c r="C14351" s="9" t="str">
        <f t="shared" si="251"/>
        <v>Cardinal</v>
      </c>
      <c r="D14351" s="8">
        <v>127</v>
      </c>
      <c r="E14351" s="8" t="s">
        <v>27095</v>
      </c>
      <c r="F14351" s="10" t="s">
        <v>27103</v>
      </c>
      <c r="G14351" s="8">
        <v>2828</v>
      </c>
      <c r="H14351" s="8" t="s">
        <v>15400</v>
      </c>
      <c r="I14351" s="8" t="s">
        <v>14</v>
      </c>
      <c r="J14351" s="8">
        <v>58620</v>
      </c>
      <c r="K14351" s="8" t="s">
        <v>33821</v>
      </c>
    </row>
    <row r="14352" spans="1:11" x14ac:dyDescent="0.2">
      <c r="A14352" s="8">
        <f>IF(IFERROR((MATCH(G14352,$G$1:$G$12712,0)),0),INDEX($A$1:$A$12712,MATCH(G14352,$G$1:$G$12712,0)),MAX($A$2:$A14351)+1)</f>
        <v>1187</v>
      </c>
      <c r="B14352" s="8">
        <f t="shared" si="252"/>
        <v>1187</v>
      </c>
      <c r="C14352" s="9" t="str">
        <f t="shared" si="251"/>
        <v>Muskingum River</v>
      </c>
      <c r="D14352" s="8">
        <v>127</v>
      </c>
      <c r="E14352" s="8" t="s">
        <v>27095</v>
      </c>
      <c r="F14352" s="10" t="s">
        <v>27104</v>
      </c>
      <c r="G14352" s="8">
        <v>2872</v>
      </c>
      <c r="H14352" s="8" t="s">
        <v>15739</v>
      </c>
      <c r="I14352" s="8" t="s">
        <v>14</v>
      </c>
      <c r="J14352" s="8">
        <v>58620</v>
      </c>
      <c r="K14352" s="8" t="s">
        <v>33821</v>
      </c>
    </row>
    <row r="14353" spans="1:11" x14ac:dyDescent="0.2">
      <c r="A14353" s="8">
        <f>IF(IFERROR((MATCH(G14353,$G$1:$G$12712,0)),0),INDEX($A$1:$A$12712,MATCH(G14353,$G$1:$G$12712,0)),MAX($A$2:$A14352)+1)</f>
        <v>447</v>
      </c>
      <c r="B14353" s="8">
        <f t="shared" si="252"/>
        <v>447</v>
      </c>
      <c r="C14353" s="9" t="str">
        <f t="shared" ref="C14353:C14416" si="253">IF(H14353="",F14353,H14353)</f>
        <v>Philip Sporn</v>
      </c>
      <c r="D14353" s="8">
        <v>127</v>
      </c>
      <c r="E14353" s="8" t="s">
        <v>27095</v>
      </c>
      <c r="F14353" s="10" t="s">
        <v>27105</v>
      </c>
      <c r="G14353" s="8">
        <v>3938</v>
      </c>
      <c r="H14353" s="8" t="s">
        <v>14153</v>
      </c>
      <c r="I14353" s="8" t="s">
        <v>38</v>
      </c>
      <c r="J14353" s="8">
        <v>733</v>
      </c>
      <c r="K14353" s="8" t="s">
        <v>33821</v>
      </c>
    </row>
    <row r="14354" spans="1:11" x14ac:dyDescent="0.2">
      <c r="A14354" s="8">
        <f>IF(IFERROR((MATCH(G14354,$G$1:$G$12712,0)),0),INDEX($A$1:$A$12712,MATCH(G14354,$G$1:$G$12712,0)),MAX($A$2:$A14353)+1)</f>
        <v>447</v>
      </c>
      <c r="B14354" s="8">
        <f t="shared" si="252"/>
        <v>447</v>
      </c>
      <c r="C14354" s="9" t="str">
        <f t="shared" si="253"/>
        <v>Philip Sporn</v>
      </c>
      <c r="D14354" s="8">
        <v>127</v>
      </c>
      <c r="E14354" s="8" t="s">
        <v>27095</v>
      </c>
      <c r="F14354" s="10" t="s">
        <v>27106</v>
      </c>
      <c r="G14354" s="8">
        <v>3938</v>
      </c>
      <c r="H14354" s="8" t="s">
        <v>14153</v>
      </c>
      <c r="I14354" s="8" t="s">
        <v>38</v>
      </c>
      <c r="J14354" s="8">
        <v>733</v>
      </c>
      <c r="K14354" s="8" t="s">
        <v>33821</v>
      </c>
    </row>
    <row r="14355" spans="1:11" x14ac:dyDescent="0.2">
      <c r="A14355" s="8">
        <f>IF(IFERROR((MATCH(G14355,$G$1:$G$12712,0)),0),INDEX($A$1:$A$12712,MATCH(G14355,$G$1:$G$12712,0)),MAX($A$2:$A14354)+1)</f>
        <v>447</v>
      </c>
      <c r="B14355" s="8">
        <f t="shared" si="252"/>
        <v>447</v>
      </c>
      <c r="C14355" s="9" t="str">
        <f t="shared" si="253"/>
        <v>Philip Sporn</v>
      </c>
      <c r="D14355" s="8">
        <v>127</v>
      </c>
      <c r="E14355" s="8" t="s">
        <v>27095</v>
      </c>
      <c r="F14355" s="10" t="s">
        <v>27107</v>
      </c>
      <c r="G14355" s="8">
        <v>3938</v>
      </c>
      <c r="H14355" s="8" t="s">
        <v>14153</v>
      </c>
      <c r="I14355" s="8" t="s">
        <v>38</v>
      </c>
      <c r="J14355" s="8">
        <v>733</v>
      </c>
      <c r="K14355" s="8" t="s">
        <v>33821</v>
      </c>
    </row>
    <row r="14356" spans="1:11" x14ac:dyDescent="0.2">
      <c r="A14356" s="8">
        <f>IF(IFERROR((MATCH(G14356,$G$1:$G$12712,0)),0),INDEX($A$1:$A$12712,MATCH(G14356,$G$1:$G$12712,0)),MAX($A$2:$A14355)+1)</f>
        <v>306</v>
      </c>
      <c r="B14356" s="8">
        <f t="shared" si="252"/>
        <v>306</v>
      </c>
      <c r="C14356" s="9" t="str">
        <f t="shared" si="253"/>
        <v>Kyger Creek</v>
      </c>
      <c r="D14356" s="8">
        <v>128</v>
      </c>
      <c r="E14356" s="8" t="s">
        <v>27108</v>
      </c>
      <c r="F14356" s="10" t="s">
        <v>27109</v>
      </c>
      <c r="G14356" s="8">
        <v>2876</v>
      </c>
      <c r="H14356" s="8" t="s">
        <v>13889</v>
      </c>
      <c r="I14356" s="8" t="s">
        <v>312</v>
      </c>
      <c r="J14356" s="8">
        <v>14015</v>
      </c>
      <c r="K14356" s="8" t="s">
        <v>33821</v>
      </c>
    </row>
    <row r="14357" spans="1:11" x14ac:dyDescent="0.2">
      <c r="A14357" s="8">
        <f>IF(IFERROR((MATCH(G14357,$G$1:$G$12712,0)),0),INDEX($A$1:$A$12712,MATCH(G14357,$G$1:$G$12712,0)),MAX($A$2:$A14356)+1)</f>
        <v>421</v>
      </c>
      <c r="B14357" s="8">
        <f t="shared" si="252"/>
        <v>421</v>
      </c>
      <c r="C14357" s="9" t="str">
        <f t="shared" si="253"/>
        <v>North Anna</v>
      </c>
      <c r="D14357" s="8">
        <v>129</v>
      </c>
      <c r="E14357" s="8" t="s">
        <v>27110</v>
      </c>
      <c r="F14357" s="10" t="s">
        <v>27111</v>
      </c>
      <c r="G14357" s="8">
        <v>6168</v>
      </c>
      <c r="H14357" s="8" t="s">
        <v>14101</v>
      </c>
      <c r="I14357" s="8" t="s">
        <v>459</v>
      </c>
      <c r="J14357" s="8">
        <v>19876</v>
      </c>
      <c r="K14357" s="8" t="s">
        <v>33821</v>
      </c>
    </row>
    <row r="14358" spans="1:11" x14ac:dyDescent="0.2">
      <c r="A14358" s="8">
        <f>IF(IFERROR((MATCH(G14358,$G$1:$G$12712,0)),0),INDEX($A$1:$A$12712,MATCH(G14358,$G$1:$G$12712,0)),MAX($A$2:$A14357)+1)</f>
        <v>11400</v>
      </c>
      <c r="B14358" s="8" t="e">
        <f t="shared" si="252"/>
        <v>#N/A</v>
      </c>
      <c r="C14358" s="9" t="str">
        <f t="shared" si="253"/>
        <v>(a) plant cost at 12/31/98 included the</v>
      </c>
      <c r="D14358" s="8">
        <v>131</v>
      </c>
      <c r="E14358" s="8" t="s">
        <v>27113</v>
      </c>
      <c r="F14358" s="10" t="s">
        <v>27112</v>
      </c>
      <c r="G14358" s="8"/>
      <c r="H14358" s="8"/>
      <c r="I14358" s="8"/>
      <c r="J14358" s="8"/>
      <c r="K14358" s="8" t="s">
        <v>33821</v>
      </c>
    </row>
    <row r="14359" spans="1:11" x14ac:dyDescent="0.2">
      <c r="A14359" s="8">
        <f>IF(IFERROR((MATCH(G14359,$G$1:$G$12712,0)),0),INDEX($A$1:$A$12712,MATCH(G14359,$G$1:$G$12712,0)),MAX($A$2:$A14358)+1)</f>
        <v>11401</v>
      </c>
      <c r="B14359" s="8" t="e">
        <f t="shared" si="252"/>
        <v>#N/A</v>
      </c>
      <c r="C14359" s="9" t="str">
        <f t="shared" si="253"/>
        <v>(b) included deferred fuel of $1,268</v>
      </c>
      <c r="D14359" s="8">
        <v>131</v>
      </c>
      <c r="E14359" s="8" t="s">
        <v>27113</v>
      </c>
      <c r="F14359" s="10" t="s">
        <v>27114</v>
      </c>
      <c r="G14359" s="8"/>
      <c r="H14359" s="8"/>
      <c r="I14359" s="8"/>
      <c r="J14359" s="8"/>
      <c r="K14359" s="8" t="s">
        <v>33821</v>
      </c>
    </row>
    <row r="14360" spans="1:11" x14ac:dyDescent="0.2">
      <c r="A14360" s="8">
        <f>IF(IFERROR((MATCH(G14360,$G$1:$G$12712,0)),0),INDEX($A$1:$A$12712,MATCH(G14360,$G$1:$G$12712,0)),MAX($A$2:$A14359)+1)</f>
        <v>11402</v>
      </c>
      <c r="B14360" s="8" t="e">
        <f t="shared" si="252"/>
        <v>#N/A</v>
      </c>
      <c r="C14360" s="9" t="str">
        <f t="shared" si="253"/>
        <v>(c) included deferred fuel of $26,532</v>
      </c>
      <c r="D14360" s="8">
        <v>131</v>
      </c>
      <c r="E14360" s="8" t="s">
        <v>27113</v>
      </c>
      <c r="F14360" s="10" t="s">
        <v>27115</v>
      </c>
      <c r="G14360" s="8"/>
      <c r="H14360" s="8"/>
      <c r="I14360" s="8"/>
      <c r="J14360" s="8"/>
      <c r="K14360" s="8" t="s">
        <v>33821</v>
      </c>
    </row>
    <row r="14361" spans="1:11" x14ac:dyDescent="0.2">
      <c r="A14361" s="8">
        <f>IF(IFERROR((MATCH(G14361,$G$1:$G$12712,0)),0),INDEX($A$1:$A$12712,MATCH(G14361,$G$1:$G$12712,0)),MAX($A$2:$A14360)+1)</f>
        <v>2149</v>
      </c>
      <c r="B14361" s="8">
        <f t="shared" si="252"/>
        <v>2149</v>
      </c>
      <c r="C14361" s="9" t="str">
        <f t="shared" si="253"/>
        <v>Bowline Point</v>
      </c>
      <c r="D14361" s="8">
        <v>131</v>
      </c>
      <c r="E14361" s="8" t="s">
        <v>27113</v>
      </c>
      <c r="F14361" s="10" t="s">
        <v>25972</v>
      </c>
      <c r="G14361" s="8">
        <v>2625</v>
      </c>
      <c r="H14361" s="8" t="s">
        <v>16881</v>
      </c>
      <c r="I14361" s="8" t="s">
        <v>2794</v>
      </c>
      <c r="J14361" s="8">
        <v>12792</v>
      </c>
      <c r="K14361" s="8" t="s">
        <v>33821</v>
      </c>
    </row>
    <row r="14362" spans="1:11" x14ac:dyDescent="0.2">
      <c r="A14362" s="8">
        <f>IF(IFERROR((MATCH(G14362,$G$1:$G$12712,0)),0),INDEX($A$1:$A$12712,MATCH(G14362,$G$1:$G$12712,0)),MAX($A$2:$A14361)+1)</f>
        <v>2149</v>
      </c>
      <c r="B14362" s="8">
        <f t="shared" si="252"/>
        <v>2149</v>
      </c>
      <c r="C14362" s="9" t="str">
        <f t="shared" si="253"/>
        <v>Bowline Point</v>
      </c>
      <c r="D14362" s="8">
        <v>131</v>
      </c>
      <c r="E14362" s="8" t="s">
        <v>27113</v>
      </c>
      <c r="F14362" s="10" t="s">
        <v>27116</v>
      </c>
      <c r="G14362" s="8">
        <v>2625</v>
      </c>
      <c r="H14362" s="8" t="s">
        <v>16881</v>
      </c>
      <c r="I14362" s="8" t="s">
        <v>2794</v>
      </c>
      <c r="J14362" s="8">
        <v>12792</v>
      </c>
      <c r="K14362" s="8" t="s">
        <v>33821</v>
      </c>
    </row>
    <row r="14363" spans="1:11" x14ac:dyDescent="0.2">
      <c r="A14363" s="8">
        <f>IF(IFERROR((MATCH(G14363,$G$1:$G$12712,0)),0),INDEX($A$1:$A$12712,MATCH(G14363,$G$1:$G$12712,0)),MAX($A$2:$A14362)+1)</f>
        <v>11403</v>
      </c>
      <c r="B14363" s="8" t="e">
        <f t="shared" si="252"/>
        <v>#N/A</v>
      </c>
      <c r="C14363" s="9" t="str">
        <f t="shared" si="253"/>
        <v>conformity with fasb no. 71 and</v>
      </c>
      <c r="D14363" s="8">
        <v>131</v>
      </c>
      <c r="E14363" s="8" t="s">
        <v>27113</v>
      </c>
      <c r="F14363" s="10" t="s">
        <v>27117</v>
      </c>
      <c r="G14363" s="8"/>
      <c r="H14363" s="8"/>
      <c r="I14363" s="8"/>
      <c r="J14363" s="8"/>
      <c r="K14363" s="8" t="s">
        <v>33821</v>
      </c>
    </row>
    <row r="14364" spans="1:11" x14ac:dyDescent="0.2">
      <c r="A14364" s="8">
        <f>IF(IFERROR((MATCH(G14364,$G$1:$G$12712,0)),0),INDEX($A$1:$A$12712,MATCH(G14364,$G$1:$G$12712,0)),MAX($A$2:$A14363)+1)</f>
        <v>11404</v>
      </c>
      <c r="B14364" s="8" t="e">
        <f t="shared" si="252"/>
        <v>#N/A</v>
      </c>
      <c r="C14364" s="9" t="str">
        <f t="shared" si="253"/>
        <v>ferc order no. 390.</v>
      </c>
      <c r="D14364" s="8">
        <v>131</v>
      </c>
      <c r="E14364" s="8" t="s">
        <v>27113</v>
      </c>
      <c r="F14364" s="10" t="s">
        <v>27118</v>
      </c>
      <c r="G14364" s="8"/>
      <c r="H14364" s="8"/>
      <c r="I14364" s="8"/>
      <c r="J14364" s="8"/>
      <c r="K14364" s="8" t="s">
        <v>33821</v>
      </c>
    </row>
    <row r="14365" spans="1:11" x14ac:dyDescent="0.2">
      <c r="A14365" s="8">
        <f>IF(IFERROR((MATCH(G14365,$G$1:$G$12712,0)),0),INDEX($A$1:$A$12712,MATCH(G14365,$G$1:$G$12712,0)),MAX($A$2:$A14364)+1)</f>
        <v>11405</v>
      </c>
      <c r="B14365" s="8" t="e">
        <f t="shared" si="252"/>
        <v>#N/A</v>
      </c>
      <c r="C14365" s="9" t="str">
        <f t="shared" si="253"/>
        <v>gas turbines</v>
      </c>
      <c r="D14365" s="8">
        <v>131</v>
      </c>
      <c r="E14365" s="8" t="s">
        <v>27113</v>
      </c>
      <c r="F14365" s="10" t="s">
        <v>27119</v>
      </c>
      <c r="G14365" s="8"/>
      <c r="H14365" s="8"/>
      <c r="I14365" s="8"/>
      <c r="J14365" s="8"/>
      <c r="K14365" s="8" t="s">
        <v>33821</v>
      </c>
    </row>
    <row r="14366" spans="1:11" x14ac:dyDescent="0.2">
      <c r="A14366" s="8">
        <f>IF(IFERROR((MATCH(G14366,$G$1:$G$12712,0)),0),INDEX($A$1:$A$12712,MATCH(G14366,$G$1:$G$12712,0)),MAX($A$2:$A14365)+1)</f>
        <v>11406</v>
      </c>
      <c r="B14366" s="8" t="e">
        <f t="shared" si="252"/>
        <v>#N/A</v>
      </c>
      <c r="C14366" s="9" t="str">
        <f t="shared" si="253"/>
        <v>generating units capitalized in</v>
      </c>
      <c r="D14366" s="8">
        <v>131</v>
      </c>
      <c r="E14366" s="8" t="s">
        <v>27113</v>
      </c>
      <c r="F14366" s="10" t="s">
        <v>27120</v>
      </c>
      <c r="G14366" s="8"/>
      <c r="H14366" s="8"/>
      <c r="I14366" s="8"/>
      <c r="J14366" s="8"/>
      <c r="K14366" s="8" t="s">
        <v>33821</v>
      </c>
    </row>
    <row r="14367" spans="1:11" x14ac:dyDescent="0.2">
      <c r="A14367" s="8">
        <f>IF(IFERROR((MATCH(G14367,$G$1:$G$12712,0)),0),INDEX($A$1:$A$12712,MATCH(G14367,$G$1:$G$12712,0)),MAX($A$2:$A14366)+1)</f>
        <v>2150</v>
      </c>
      <c r="B14367" s="8">
        <f t="shared" si="252"/>
        <v>2150</v>
      </c>
      <c r="C14367" s="9" t="str">
        <f t="shared" si="253"/>
        <v>Grahamsville</v>
      </c>
      <c r="D14367" s="8">
        <v>131</v>
      </c>
      <c r="E14367" s="8" t="s">
        <v>27113</v>
      </c>
      <c r="F14367" s="10" t="s">
        <v>27121</v>
      </c>
      <c r="G14367" s="8">
        <v>2627</v>
      </c>
      <c r="H14367" s="8" t="s">
        <v>16882</v>
      </c>
      <c r="I14367" s="8" t="s">
        <v>2696</v>
      </c>
      <c r="J14367" s="8">
        <v>15296</v>
      </c>
      <c r="K14367" s="8" t="s">
        <v>33821</v>
      </c>
    </row>
    <row r="14368" spans="1:11" x14ac:dyDescent="0.2">
      <c r="A14368" s="8">
        <f>IF(IFERROR((MATCH(G14368,$G$1:$G$12712,0)),0),INDEX($A$1:$A$12712,MATCH(G14368,$G$1:$G$12712,0)),MAX($A$2:$A14367)+1)</f>
        <v>2151</v>
      </c>
      <c r="B14368" s="8">
        <f t="shared" si="252"/>
        <v>2151</v>
      </c>
      <c r="C14368" s="9" t="str">
        <f t="shared" si="253"/>
        <v>Hillburn</v>
      </c>
      <c r="D14368" s="8">
        <v>131</v>
      </c>
      <c r="E14368" s="8" t="s">
        <v>27113</v>
      </c>
      <c r="F14368" s="10" t="s">
        <v>27122</v>
      </c>
      <c r="G14368" s="8">
        <v>2628</v>
      </c>
      <c r="H14368" s="8" t="s">
        <v>16883</v>
      </c>
      <c r="I14368" s="8" t="s">
        <v>572</v>
      </c>
      <c r="J14368" s="8">
        <v>56142</v>
      </c>
      <c r="K14368" s="8" t="s">
        <v>33821</v>
      </c>
    </row>
    <row r="14369" spans="1:11" x14ac:dyDescent="0.2">
      <c r="A14369" s="8">
        <f>IF(IFERROR((MATCH(G14369,$G$1:$G$12712,0)),0),INDEX($A$1:$A$12712,MATCH(G14369,$G$1:$G$12712,0)),MAX($A$2:$A14368)+1)</f>
        <v>7847</v>
      </c>
      <c r="B14369" s="8">
        <f t="shared" si="252"/>
        <v>7847</v>
      </c>
      <c r="C14369" s="9" t="str">
        <f t="shared" si="253"/>
        <v>Lovett</v>
      </c>
      <c r="D14369" s="8">
        <v>131</v>
      </c>
      <c r="E14369" s="8" t="s">
        <v>27113</v>
      </c>
      <c r="F14369" s="10" t="s">
        <v>27123</v>
      </c>
      <c r="G14369" s="8">
        <v>2629</v>
      </c>
      <c r="H14369" s="8" t="s">
        <v>22068</v>
      </c>
      <c r="I14369" s="8" t="s">
        <v>22069</v>
      </c>
      <c r="J14369" s="8">
        <v>12792</v>
      </c>
      <c r="K14369" s="8" t="s">
        <v>33821</v>
      </c>
    </row>
    <row r="14370" spans="1:11" x14ac:dyDescent="0.2">
      <c r="A14370" s="8">
        <f>IF(IFERROR((MATCH(G14370,$G$1:$G$12712,0)),0),INDEX($A$1:$A$12712,MATCH(G14370,$G$1:$G$12712,0)),MAX($A$2:$A14369)+1)</f>
        <v>2152</v>
      </c>
      <c r="B14370" s="8">
        <f t="shared" si="252"/>
        <v>2152</v>
      </c>
      <c r="C14370" s="9" t="str">
        <f t="shared" si="253"/>
        <v>Mongaup</v>
      </c>
      <c r="D14370" s="8">
        <v>131</v>
      </c>
      <c r="E14370" s="8" t="s">
        <v>27113</v>
      </c>
      <c r="F14370" s="10" t="s">
        <v>27124</v>
      </c>
      <c r="G14370" s="8">
        <v>2630</v>
      </c>
      <c r="H14370" s="8" t="s">
        <v>16884</v>
      </c>
      <c r="I14370" s="8" t="s">
        <v>1678</v>
      </c>
      <c r="J14370" s="8">
        <v>57280</v>
      </c>
      <c r="K14370" s="8" t="s">
        <v>33821</v>
      </c>
    </row>
    <row r="14371" spans="1:11" x14ac:dyDescent="0.2">
      <c r="A14371" s="8">
        <f>IF(IFERROR((MATCH(G14371,$G$1:$G$12712,0)),0),INDEX($A$1:$A$12712,MATCH(G14371,$G$1:$G$12712,0)),MAX($A$2:$A14370)+1)</f>
        <v>11407</v>
      </c>
      <c r="B14371" s="8" t="e">
        <f t="shared" si="252"/>
        <v>#N/A</v>
      </c>
      <c r="C14371" s="9" t="str">
        <f t="shared" si="253"/>
        <v>remaining value of two leased</v>
      </c>
      <c r="D14371" s="8">
        <v>131</v>
      </c>
      <c r="E14371" s="8" t="s">
        <v>27113</v>
      </c>
      <c r="F14371" s="10" t="s">
        <v>27125</v>
      </c>
      <c r="G14371" s="8"/>
      <c r="H14371" s="8"/>
      <c r="I14371" s="8"/>
      <c r="J14371" s="8"/>
      <c r="K14371" s="8" t="s">
        <v>33821</v>
      </c>
    </row>
    <row r="14372" spans="1:11" x14ac:dyDescent="0.2">
      <c r="A14372" s="8">
        <f>IF(IFERROR((MATCH(G14372,$G$1:$G$12712,0)),0),INDEX($A$1:$A$12712,MATCH(G14372,$G$1:$G$12712,0)),MAX($A$2:$A14371)+1)</f>
        <v>2153</v>
      </c>
      <c r="B14372" s="8">
        <f t="shared" si="252"/>
        <v>2153</v>
      </c>
      <c r="C14372" s="9" t="str">
        <f t="shared" si="253"/>
        <v>Rio</v>
      </c>
      <c r="D14372" s="8">
        <v>131</v>
      </c>
      <c r="E14372" s="8" t="s">
        <v>27113</v>
      </c>
      <c r="F14372" s="10" t="s">
        <v>27126</v>
      </c>
      <c r="G14372" s="8">
        <v>2631</v>
      </c>
      <c r="H14372" s="8" t="s">
        <v>16885</v>
      </c>
      <c r="I14372" s="8" t="s">
        <v>1678</v>
      </c>
      <c r="J14372" s="8">
        <v>57280</v>
      </c>
      <c r="K14372" s="8" t="s">
        <v>33821</v>
      </c>
    </row>
    <row r="14373" spans="1:11" x14ac:dyDescent="0.2">
      <c r="A14373" s="8">
        <f>IF(IFERROR((MATCH(G14373,$G$1:$G$12712,0)),0),INDEX($A$1:$A$12712,MATCH(G14373,$G$1:$G$12712,0)),MAX($A$2:$A14372)+1)</f>
        <v>2154</v>
      </c>
      <c r="B14373" s="8">
        <f t="shared" si="252"/>
        <v>2154</v>
      </c>
      <c r="C14373" s="9" t="str">
        <f t="shared" si="253"/>
        <v>Shoemaker</v>
      </c>
      <c r="D14373" s="8">
        <v>131</v>
      </c>
      <c r="E14373" s="8" t="s">
        <v>27113</v>
      </c>
      <c r="F14373" s="10" t="s">
        <v>27127</v>
      </c>
      <c r="G14373" s="8">
        <v>2632</v>
      </c>
      <c r="H14373" s="8" t="s">
        <v>16886</v>
      </c>
      <c r="I14373" s="8" t="s">
        <v>572</v>
      </c>
      <c r="J14373" s="8">
        <v>56142</v>
      </c>
      <c r="K14373" s="8" t="s">
        <v>33821</v>
      </c>
    </row>
    <row r="14374" spans="1:11" x14ac:dyDescent="0.2">
      <c r="A14374" s="8">
        <f>IF(IFERROR((MATCH(G14374,$G$1:$G$12712,0)),0),INDEX($A$1:$A$12712,MATCH(G14374,$G$1:$G$12712,0)),MAX($A$2:$A14373)+1)</f>
        <v>2155</v>
      </c>
      <c r="B14374" s="8">
        <f t="shared" si="252"/>
        <v>2155</v>
      </c>
      <c r="C14374" s="9" t="str">
        <f t="shared" si="253"/>
        <v>Swinging Bridge 2</v>
      </c>
      <c r="D14374" s="8">
        <v>131</v>
      </c>
      <c r="E14374" s="8" t="s">
        <v>27113</v>
      </c>
      <c r="F14374" s="10" t="s">
        <v>27128</v>
      </c>
      <c r="G14374" s="8">
        <v>2634</v>
      </c>
      <c r="H14374" s="8" t="s">
        <v>16887</v>
      </c>
      <c r="I14374" s="8" t="s">
        <v>1678</v>
      </c>
      <c r="J14374" s="8">
        <v>57280</v>
      </c>
      <c r="K14374" s="8" t="s">
        <v>33821</v>
      </c>
    </row>
    <row r="14375" spans="1:11" x14ac:dyDescent="0.2">
      <c r="A14375" s="8">
        <f>IF(IFERROR((MATCH(G14375,$G$1:$G$12712,0)),0),INDEX($A$1:$A$12712,MATCH(G14375,$G$1:$G$12712,0)),MAX($A$2:$A14374)+1)</f>
        <v>8297</v>
      </c>
      <c r="B14375" s="8">
        <f t="shared" si="252"/>
        <v>8297</v>
      </c>
      <c r="C14375" s="9" t="str">
        <f t="shared" si="253"/>
        <v>Swinging Bridge 1</v>
      </c>
      <c r="D14375" s="8">
        <v>131</v>
      </c>
      <c r="E14375" s="8" t="s">
        <v>27113</v>
      </c>
      <c r="F14375" s="10" t="s">
        <v>27128</v>
      </c>
      <c r="G14375" s="8">
        <v>2633</v>
      </c>
      <c r="H14375" s="8" t="s">
        <v>22494</v>
      </c>
      <c r="I14375" s="8" t="s">
        <v>22495</v>
      </c>
      <c r="J14375" s="8">
        <v>56142</v>
      </c>
      <c r="K14375" s="8" t="s">
        <v>33821</v>
      </c>
    </row>
    <row r="14376" spans="1:11" x14ac:dyDescent="0.2">
      <c r="A14376" s="8">
        <f>IF(IFERROR((MATCH(G14376,$G$1:$G$12712,0)),0),INDEX($A$1:$A$12712,MATCH(G14376,$G$1:$G$12712,0)),MAX($A$2:$A14375)+1)</f>
        <v>11408</v>
      </c>
      <c r="B14376" s="8" t="e">
        <f t="shared" si="252"/>
        <v>#N/A</v>
      </c>
      <c r="C14376" s="9" t="str">
        <f t="shared" si="253"/>
        <v>internal combustion</v>
      </c>
      <c r="D14376" s="8">
        <v>132</v>
      </c>
      <c r="E14376" s="8" t="s">
        <v>27129</v>
      </c>
      <c r="F14376" s="10" t="s">
        <v>25599</v>
      </c>
      <c r="G14376" s="8"/>
      <c r="H14376" s="8"/>
      <c r="I14376" s="8"/>
      <c r="J14376" s="8"/>
      <c r="K14376" s="8" t="s">
        <v>33821</v>
      </c>
    </row>
    <row r="14377" spans="1:11" x14ac:dyDescent="0.2">
      <c r="A14377" s="8">
        <f>IF(IFERROR((MATCH(G14377,$G$1:$G$12712,0)),0),INDEX($A$1:$A$12712,MATCH(G14377,$G$1:$G$12712,0)),MAX($A$2:$A14376)+1)</f>
        <v>290</v>
      </c>
      <c r="B14377" s="8">
        <f t="shared" si="252"/>
        <v>290</v>
      </c>
      <c r="C14377" s="9" t="str">
        <f t="shared" si="253"/>
        <v>Jamestown</v>
      </c>
      <c r="D14377" s="8">
        <v>132</v>
      </c>
      <c r="E14377" s="8" t="s">
        <v>27129</v>
      </c>
      <c r="F14377" s="10" t="s">
        <v>27130</v>
      </c>
      <c r="G14377" s="8">
        <v>2801</v>
      </c>
      <c r="H14377" s="8" t="s">
        <v>13856</v>
      </c>
      <c r="I14377" s="8" t="s">
        <v>323</v>
      </c>
      <c r="J14377" s="8">
        <v>14232</v>
      </c>
      <c r="K14377" s="8" t="s">
        <v>33821</v>
      </c>
    </row>
    <row r="14378" spans="1:11" x14ac:dyDescent="0.2">
      <c r="A14378" s="8">
        <f>IF(IFERROR((MATCH(G14378,$G$1:$G$12712,0)),0),INDEX($A$1:$A$12712,MATCH(G14378,$G$1:$G$12712,0)),MAX($A$2:$A14377)+1)</f>
        <v>290</v>
      </c>
      <c r="B14378" s="8">
        <f t="shared" si="252"/>
        <v>290</v>
      </c>
      <c r="C14378" s="9" t="str">
        <f t="shared" si="253"/>
        <v>Jamestown</v>
      </c>
      <c r="D14378" s="8">
        <v>132</v>
      </c>
      <c r="E14378" s="8" t="s">
        <v>27129</v>
      </c>
      <c r="F14378" s="10" t="s">
        <v>27131</v>
      </c>
      <c r="G14378" s="8">
        <v>2801</v>
      </c>
      <c r="H14378" s="8" t="s">
        <v>13856</v>
      </c>
      <c r="I14378" s="8" t="s">
        <v>323</v>
      </c>
      <c r="J14378" s="8">
        <v>14232</v>
      </c>
      <c r="K14378" s="8" t="s">
        <v>33821</v>
      </c>
    </row>
    <row r="14379" spans="1:11" x14ac:dyDescent="0.2">
      <c r="A14379" s="8">
        <f>IF(IFERROR((MATCH(G14379,$G$1:$G$12712,0)),0),INDEX($A$1:$A$12712,MATCH(G14379,$G$1:$G$12712,0)),MAX($A$2:$A14378)+1)</f>
        <v>314</v>
      </c>
      <c r="B14379" s="8">
        <f t="shared" si="252"/>
        <v>314</v>
      </c>
      <c r="C14379" s="9" t="str">
        <f t="shared" si="253"/>
        <v>Lake Preston</v>
      </c>
      <c r="D14379" s="8">
        <v>132</v>
      </c>
      <c r="E14379" s="8" t="s">
        <v>27129</v>
      </c>
      <c r="F14379" s="10" t="s">
        <v>27132</v>
      </c>
      <c r="G14379" s="8">
        <v>3352</v>
      </c>
      <c r="H14379" s="8" t="s">
        <v>13905</v>
      </c>
      <c r="I14379" s="8" t="s">
        <v>323</v>
      </c>
      <c r="J14379" s="8">
        <v>14232</v>
      </c>
      <c r="K14379" s="8" t="s">
        <v>33821</v>
      </c>
    </row>
    <row r="14380" spans="1:11" x14ac:dyDescent="0.2">
      <c r="A14380" s="8">
        <f>IF(IFERROR((MATCH(G14380,$G$1:$G$12712,0)),0),INDEX($A$1:$A$12712,MATCH(G14380,$G$1:$G$12712,0)),MAX($A$2:$A14379)+1)</f>
        <v>11409</v>
      </c>
      <c r="B14380" s="8" t="e">
        <f t="shared" si="252"/>
        <v>#N/A</v>
      </c>
      <c r="C14380" s="9" t="str">
        <f t="shared" si="253"/>
        <v>portable 148</v>
      </c>
      <c r="D14380" s="8">
        <v>132</v>
      </c>
      <c r="E14380" s="8" t="s">
        <v>27129</v>
      </c>
      <c r="F14380" s="10" t="s">
        <v>27133</v>
      </c>
      <c r="G14380" s="8"/>
      <c r="H14380" s="8"/>
      <c r="I14380" s="8"/>
      <c r="J14380" s="8"/>
      <c r="K14380" s="8" t="s">
        <v>33821</v>
      </c>
    </row>
    <row r="14381" spans="1:11" x14ac:dyDescent="0.2">
      <c r="A14381" s="8">
        <f>IF(IFERROR((MATCH(G14381,$G$1:$G$12712,0)),0),INDEX($A$1:$A$12712,MATCH(G14381,$G$1:$G$12712,0)),MAX($A$2:$A14380)+1)</f>
        <v>11410</v>
      </c>
      <c r="B14381" s="8" t="e">
        <f t="shared" si="252"/>
        <v>#N/A</v>
      </c>
      <c r="C14381" s="9" t="str">
        <f t="shared" si="253"/>
        <v>(a) mokelumne common</v>
      </c>
      <c r="D14381" s="8">
        <v>133</v>
      </c>
      <c r="E14381" s="8" t="s">
        <v>27135</v>
      </c>
      <c r="F14381" s="10" t="s">
        <v>27134</v>
      </c>
      <c r="G14381" s="8"/>
      <c r="H14381" s="8"/>
      <c r="I14381" s="8"/>
      <c r="J14381" s="8"/>
      <c r="K14381" s="8" t="s">
        <v>33821</v>
      </c>
    </row>
    <row r="14382" spans="1:11" x14ac:dyDescent="0.2">
      <c r="A14382" s="8">
        <f>IF(IFERROR((MATCH(G14382,$G$1:$G$12712,0)),0),INDEX($A$1:$A$12712,MATCH(G14382,$G$1:$G$12712,0)),MAX($A$2:$A14381)+1)</f>
        <v>967</v>
      </c>
      <c r="B14382" s="8">
        <f t="shared" si="252"/>
        <v>967</v>
      </c>
      <c r="C14382" s="9" t="str">
        <f t="shared" si="253"/>
        <v>Electra</v>
      </c>
      <c r="D14382" s="8">
        <v>133</v>
      </c>
      <c r="E14382" s="8" t="s">
        <v>27135</v>
      </c>
      <c r="F14382" s="10" t="s">
        <v>27136</v>
      </c>
      <c r="G14382" s="8">
        <v>239</v>
      </c>
      <c r="H14382" s="8" t="s">
        <v>15114</v>
      </c>
      <c r="I14382" s="8" t="s">
        <v>325</v>
      </c>
      <c r="J14382" s="8">
        <v>14328</v>
      </c>
      <c r="K14382" s="8" t="s">
        <v>33821</v>
      </c>
    </row>
    <row r="14383" spans="1:11" x14ac:dyDescent="0.2">
      <c r="A14383" s="8">
        <f>IF(IFERROR((MATCH(G14383,$G$1:$G$12712,0)),0),INDEX($A$1:$A$12712,MATCH(G14383,$G$1:$G$12712,0)),MAX($A$2:$A14382)+1)</f>
        <v>974</v>
      </c>
      <c r="B14383" s="8">
        <f t="shared" si="252"/>
        <v>974</v>
      </c>
      <c r="C14383" s="9" t="str">
        <f t="shared" si="253"/>
        <v>Salt Springs</v>
      </c>
      <c r="D14383" s="8">
        <v>133</v>
      </c>
      <c r="E14383" s="8" t="s">
        <v>27135</v>
      </c>
      <c r="F14383" s="10" t="s">
        <v>27137</v>
      </c>
      <c r="G14383" s="8">
        <v>279</v>
      </c>
      <c r="H14383" s="8" t="s">
        <v>15128</v>
      </c>
      <c r="I14383" s="8" t="s">
        <v>325</v>
      </c>
      <c r="J14383" s="8">
        <v>14328</v>
      </c>
      <c r="K14383" s="8" t="s">
        <v>33821</v>
      </c>
    </row>
    <row r="14384" spans="1:11" x14ac:dyDescent="0.2">
      <c r="A14384" s="8">
        <f>IF(IFERROR((MATCH(G14384,$G$1:$G$12712,0)),0),INDEX($A$1:$A$12712,MATCH(G14384,$G$1:$G$12712,0)),MAX($A$2:$A14383)+1)</f>
        <v>990</v>
      </c>
      <c r="B14384" s="8">
        <f t="shared" si="252"/>
        <v>990</v>
      </c>
      <c r="C14384" s="9" t="str">
        <f t="shared" si="253"/>
        <v>Tiger Creek</v>
      </c>
      <c r="D14384" s="8">
        <v>133</v>
      </c>
      <c r="E14384" s="8" t="s">
        <v>27135</v>
      </c>
      <c r="F14384" s="10" t="s">
        <v>27138</v>
      </c>
      <c r="G14384" s="8">
        <v>287</v>
      </c>
      <c r="H14384" s="8" t="s">
        <v>15164</v>
      </c>
      <c r="I14384" s="8" t="s">
        <v>325</v>
      </c>
      <c r="J14384" s="8">
        <v>14328</v>
      </c>
      <c r="K14384" s="8" t="s">
        <v>33821</v>
      </c>
    </row>
    <row r="14385" spans="1:11" x14ac:dyDescent="0.2">
      <c r="A14385" s="8">
        <f>IF(IFERROR((MATCH(G14385,$G$1:$G$12712,0)),0),INDEX($A$1:$A$12712,MATCH(G14385,$G$1:$G$12712,0)),MAX($A$2:$A14384)+1)</f>
        <v>977</v>
      </c>
      <c r="B14385" s="8">
        <f t="shared" si="252"/>
        <v>977</v>
      </c>
      <c r="C14385" s="9" t="str">
        <f t="shared" si="253"/>
        <v>West Point PH</v>
      </c>
      <c r="D14385" s="8">
        <v>133</v>
      </c>
      <c r="E14385" s="8" t="s">
        <v>27135</v>
      </c>
      <c r="F14385" s="10" t="s">
        <v>27139</v>
      </c>
      <c r="G14385" s="8">
        <v>291</v>
      </c>
      <c r="H14385" s="8" t="s">
        <v>15136</v>
      </c>
      <c r="I14385" s="8" t="s">
        <v>325</v>
      </c>
      <c r="J14385" s="8">
        <v>14328</v>
      </c>
      <c r="K14385" s="8" t="s">
        <v>33821</v>
      </c>
    </row>
    <row r="14386" spans="1:11" x14ac:dyDescent="0.2">
      <c r="A14386" s="8">
        <f>IF(IFERROR((MATCH(G14386,$G$1:$G$12712,0)),0),INDEX($A$1:$A$12712,MATCH(G14386,$G$1:$G$12712,0)),MAX($A$2:$A14385)+1)</f>
        <v>965</v>
      </c>
      <c r="B14386" s="8">
        <f t="shared" ref="B14386:B14449" si="254">IF(COUNTIF($G$1:$G$12712,G14386&gt;0),0,INDEX($A$1:$A$12712,MATCH(G14386,$G$1:$G$12712,0)))</f>
        <v>965</v>
      </c>
      <c r="C14386" s="9" t="str">
        <f t="shared" si="253"/>
        <v>Belden</v>
      </c>
      <c r="D14386" s="8">
        <v>133</v>
      </c>
      <c r="E14386" s="8" t="s">
        <v>27135</v>
      </c>
      <c r="F14386" s="10" t="s">
        <v>27140</v>
      </c>
      <c r="G14386" s="8">
        <v>219</v>
      </c>
      <c r="H14386" s="8" t="s">
        <v>15110</v>
      </c>
      <c r="I14386" s="8" t="s">
        <v>325</v>
      </c>
      <c r="J14386" s="8">
        <v>14328</v>
      </c>
      <c r="K14386" s="8" t="s">
        <v>33821</v>
      </c>
    </row>
    <row r="14387" spans="1:11" x14ac:dyDescent="0.2">
      <c r="A14387" s="8">
        <f>IF(IFERROR((MATCH(G14387,$G$1:$G$12712,0)),0),INDEX($A$1:$A$12712,MATCH(G14387,$G$1:$G$12712,0)),MAX($A$2:$A14386)+1)</f>
        <v>980</v>
      </c>
      <c r="B14387" s="8">
        <f t="shared" si="254"/>
        <v>980</v>
      </c>
      <c r="C14387" s="9" t="str">
        <f t="shared" si="253"/>
        <v>Butt Valley</v>
      </c>
      <c r="D14387" s="8">
        <v>133</v>
      </c>
      <c r="E14387" s="8" t="s">
        <v>27135</v>
      </c>
      <c r="F14387" s="10" t="s">
        <v>27141</v>
      </c>
      <c r="G14387" s="8">
        <v>221</v>
      </c>
      <c r="H14387" s="8" t="s">
        <v>15142</v>
      </c>
      <c r="I14387" s="8" t="s">
        <v>325</v>
      </c>
      <c r="J14387" s="8">
        <v>14328</v>
      </c>
      <c r="K14387" s="8" t="s">
        <v>33821</v>
      </c>
    </row>
    <row r="14388" spans="1:11" x14ac:dyDescent="0.2">
      <c r="A14388" s="8">
        <f>IF(IFERROR((MATCH(G14388,$G$1:$G$12712,0)),0),INDEX($A$1:$A$12712,MATCH(G14388,$G$1:$G$12712,0)),MAX($A$2:$A14387)+1)</f>
        <v>989</v>
      </c>
      <c r="B14388" s="8">
        <f t="shared" si="254"/>
        <v>989</v>
      </c>
      <c r="C14388" s="9" t="str">
        <f t="shared" si="253"/>
        <v>Caribou 1</v>
      </c>
      <c r="D14388" s="8">
        <v>133</v>
      </c>
      <c r="E14388" s="8" t="s">
        <v>27135</v>
      </c>
      <c r="F14388" s="10" t="s">
        <v>27142</v>
      </c>
      <c r="G14388" s="8">
        <v>222</v>
      </c>
      <c r="H14388" s="8" t="s">
        <v>15170</v>
      </c>
      <c r="I14388" s="8" t="s">
        <v>325</v>
      </c>
      <c r="J14388" s="8">
        <v>14328</v>
      </c>
      <c r="K14388" s="8" t="s">
        <v>33821</v>
      </c>
    </row>
    <row r="14389" spans="1:11" x14ac:dyDescent="0.2">
      <c r="A14389" s="8">
        <f>IF(IFERROR((MATCH(G14389,$G$1:$G$12712,0)),0),INDEX($A$1:$A$12712,MATCH(G14389,$G$1:$G$12712,0)),MAX($A$2:$A14388)+1)</f>
        <v>989</v>
      </c>
      <c r="B14389" s="8">
        <f t="shared" si="254"/>
        <v>989</v>
      </c>
      <c r="C14389" s="9" t="str">
        <f t="shared" si="253"/>
        <v>Caribou 2</v>
      </c>
      <c r="D14389" s="8">
        <v>133</v>
      </c>
      <c r="E14389" s="8" t="s">
        <v>27135</v>
      </c>
      <c r="F14389" s="10" t="s">
        <v>27143</v>
      </c>
      <c r="G14389" s="8">
        <v>223</v>
      </c>
      <c r="H14389" s="8" t="s">
        <v>15162</v>
      </c>
      <c r="I14389" s="8" t="s">
        <v>325</v>
      </c>
      <c r="J14389" s="8">
        <v>14328</v>
      </c>
      <c r="K14389" s="8" t="s">
        <v>33821</v>
      </c>
    </row>
    <row r="14390" spans="1:11" x14ac:dyDescent="0.2">
      <c r="A14390" s="8">
        <f>IF(IFERROR((MATCH(G14390,$G$1:$G$12712,0)),0),INDEX($A$1:$A$12712,MATCH(G14390,$G$1:$G$12712,0)),MAX($A$2:$A14389)+1)</f>
        <v>982</v>
      </c>
      <c r="B14390" s="8">
        <f t="shared" si="254"/>
        <v>982</v>
      </c>
      <c r="C14390" s="9" t="str">
        <f t="shared" si="253"/>
        <v>Cresta</v>
      </c>
      <c r="D14390" s="8">
        <v>133</v>
      </c>
      <c r="E14390" s="8" t="s">
        <v>27135</v>
      </c>
      <c r="F14390" s="10" t="s">
        <v>27144</v>
      </c>
      <c r="G14390" s="8">
        <v>231</v>
      </c>
      <c r="H14390" s="8" t="s">
        <v>15146</v>
      </c>
      <c r="I14390" s="8" t="s">
        <v>325</v>
      </c>
      <c r="J14390" s="8">
        <v>14328</v>
      </c>
      <c r="K14390" s="8" t="s">
        <v>33821</v>
      </c>
    </row>
    <row r="14391" spans="1:11" x14ac:dyDescent="0.2">
      <c r="A14391" s="8">
        <f>IF(IFERROR((MATCH(G14391,$G$1:$G$12712,0)),0),INDEX($A$1:$A$12712,MATCH(G14391,$G$1:$G$12712,0)),MAX($A$2:$A14390)+1)</f>
        <v>961</v>
      </c>
      <c r="B14391" s="8">
        <f t="shared" si="254"/>
        <v>961</v>
      </c>
      <c r="C14391" s="9" t="str">
        <f t="shared" si="253"/>
        <v>Poe</v>
      </c>
      <c r="D14391" s="8">
        <v>133</v>
      </c>
      <c r="E14391" s="8" t="s">
        <v>27135</v>
      </c>
      <c r="F14391" s="10" t="s">
        <v>27145</v>
      </c>
      <c r="G14391" s="8">
        <v>272</v>
      </c>
      <c r="H14391" s="8" t="s">
        <v>15102</v>
      </c>
      <c r="I14391" s="8" t="s">
        <v>325</v>
      </c>
      <c r="J14391" s="8">
        <v>14328</v>
      </c>
      <c r="K14391" s="8" t="s">
        <v>33821</v>
      </c>
    </row>
    <row r="14392" spans="1:11" x14ac:dyDescent="0.2">
      <c r="A14392" s="8">
        <f>IF(IFERROR((MATCH(G14392,$G$1:$G$12712,0)),0),INDEX($A$1:$A$12712,MATCH(G14392,$G$1:$G$12712,0)),MAX($A$2:$A14391)+1)</f>
        <v>992</v>
      </c>
      <c r="B14392" s="8">
        <f t="shared" si="254"/>
        <v>992</v>
      </c>
      <c r="C14392" s="9" t="str">
        <f t="shared" si="253"/>
        <v>Rock Creek</v>
      </c>
      <c r="D14392" s="8">
        <v>133</v>
      </c>
      <c r="E14392" s="8" t="s">
        <v>27135</v>
      </c>
      <c r="F14392" s="10" t="s">
        <v>27146</v>
      </c>
      <c r="G14392" s="8">
        <v>275</v>
      </c>
      <c r="H14392" s="8" t="s">
        <v>15168</v>
      </c>
      <c r="I14392" s="8" t="s">
        <v>325</v>
      </c>
      <c r="J14392" s="8">
        <v>14328</v>
      </c>
      <c r="K14392" s="8" t="s">
        <v>33821</v>
      </c>
    </row>
    <row r="14393" spans="1:11" x14ac:dyDescent="0.2">
      <c r="A14393" s="8">
        <f>IF(IFERROR((MATCH(G14393,$G$1:$G$12712,0)),0),INDEX($A$1:$A$12712,MATCH(G14393,$G$1:$G$12712,0)),MAX($A$2:$A14392)+1)</f>
        <v>987</v>
      </c>
      <c r="B14393" s="8">
        <f t="shared" si="254"/>
        <v>987</v>
      </c>
      <c r="C14393" s="9" t="str">
        <f t="shared" si="253"/>
        <v>Stanislaus</v>
      </c>
      <c r="D14393" s="8">
        <v>133</v>
      </c>
      <c r="E14393" s="8" t="s">
        <v>27135</v>
      </c>
      <c r="F14393" s="10" t="s">
        <v>27147</v>
      </c>
      <c r="G14393" s="8">
        <v>285</v>
      </c>
      <c r="H14393" s="8" t="s">
        <v>15158</v>
      </c>
      <c r="I14393" s="8" t="s">
        <v>325</v>
      </c>
      <c r="J14393" s="8">
        <v>14328</v>
      </c>
      <c r="K14393" s="8" t="s">
        <v>33821</v>
      </c>
    </row>
    <row r="14394" spans="1:11" x14ac:dyDescent="0.2">
      <c r="A14394" s="8">
        <f>IF(IFERROR((MATCH(G14394,$G$1:$G$12712,0)),0),INDEX($A$1:$A$12712,MATCH(G14394,$G$1:$G$12712,0)),MAX($A$2:$A14393)+1)</f>
        <v>4682</v>
      </c>
      <c r="B14394" s="8">
        <f t="shared" si="254"/>
        <v>4682</v>
      </c>
      <c r="C14394" s="9" t="str">
        <f t="shared" si="253"/>
        <v>Feather River Energy Center</v>
      </c>
      <c r="D14394" s="8">
        <v>133</v>
      </c>
      <c r="E14394" s="8" t="s">
        <v>27135</v>
      </c>
      <c r="F14394" s="10" t="s">
        <v>27148</v>
      </c>
      <c r="G14394" s="8">
        <v>55847</v>
      </c>
      <c r="H14394" s="8" t="s">
        <v>19272</v>
      </c>
      <c r="I14394" s="8" t="s">
        <v>881</v>
      </c>
      <c r="J14394" s="8">
        <v>2867</v>
      </c>
      <c r="K14394" s="8" t="s">
        <v>33821</v>
      </c>
    </row>
    <row r="14395" spans="1:11" x14ac:dyDescent="0.2">
      <c r="A14395" s="8">
        <f>IF(IFERROR((MATCH(G14395,$G$1:$G$12712,0)),0),INDEX($A$1:$A$12712,MATCH(G14395,$G$1:$G$12712,0)),MAX($A$2:$A14394)+1)</f>
        <v>11411</v>
      </c>
      <c r="B14395" s="8" t="e">
        <f t="shared" si="254"/>
        <v>#N/A</v>
      </c>
      <c r="C14395" s="9" t="str">
        <f t="shared" si="253"/>
        <v>(continued on page 410-1)</v>
      </c>
      <c r="D14395" s="8">
        <v>133</v>
      </c>
      <c r="E14395" s="8" t="s">
        <v>27135</v>
      </c>
      <c r="F14395" s="10" t="s">
        <v>27149</v>
      </c>
      <c r="G14395" s="8"/>
      <c r="H14395" s="8"/>
      <c r="I14395" s="8"/>
      <c r="J14395" s="8"/>
      <c r="K14395" s="8" t="s">
        <v>33821</v>
      </c>
    </row>
    <row r="14396" spans="1:11" x14ac:dyDescent="0.2">
      <c r="A14396" s="8">
        <f>IF(IFERROR((MATCH(G14396,$G$1:$G$12712,0)),0),INDEX($A$1:$A$12712,MATCH(G14396,$G$1:$G$12712,0)),MAX($A$2:$A14395)+1)</f>
        <v>971</v>
      </c>
      <c r="B14396" s="8">
        <f t="shared" si="254"/>
        <v>971</v>
      </c>
      <c r="C14396" s="9" t="str">
        <f t="shared" si="253"/>
        <v>Drum 1</v>
      </c>
      <c r="D14396" s="8">
        <v>133</v>
      </c>
      <c r="E14396" s="8" t="s">
        <v>27135</v>
      </c>
      <c r="F14396" s="10" t="s">
        <v>27150</v>
      </c>
      <c r="G14396" s="8">
        <v>235</v>
      </c>
      <c r="H14396" s="8" t="s">
        <v>15122</v>
      </c>
      <c r="I14396" s="8" t="s">
        <v>325</v>
      </c>
      <c r="J14396" s="8">
        <v>14328</v>
      </c>
      <c r="K14396" s="8" t="s">
        <v>33821</v>
      </c>
    </row>
    <row r="14397" spans="1:11" x14ac:dyDescent="0.2">
      <c r="A14397" s="8">
        <f>IF(IFERROR((MATCH(G14397,$G$1:$G$12712,0)),0),INDEX($A$1:$A$12712,MATCH(G14397,$G$1:$G$12712,0)),MAX($A$2:$A14396)+1)</f>
        <v>988</v>
      </c>
      <c r="B14397" s="8">
        <f t="shared" si="254"/>
        <v>988</v>
      </c>
      <c r="C14397" s="9" t="str">
        <f t="shared" si="253"/>
        <v>Drum 2</v>
      </c>
      <c r="D14397" s="8">
        <v>133</v>
      </c>
      <c r="E14397" s="8" t="s">
        <v>27135</v>
      </c>
      <c r="F14397" s="10" t="s">
        <v>27151</v>
      </c>
      <c r="G14397" s="8">
        <v>236</v>
      </c>
      <c r="H14397" s="8" t="s">
        <v>15160</v>
      </c>
      <c r="I14397" s="8" t="s">
        <v>325</v>
      </c>
      <c r="J14397" s="8">
        <v>14328</v>
      </c>
      <c r="K14397" s="8" t="s">
        <v>33821</v>
      </c>
    </row>
    <row r="14398" spans="1:11" x14ac:dyDescent="0.2">
      <c r="A14398" s="8">
        <f>IF(IFERROR((MATCH(G14398,$G$1:$G$12712,0)),0),INDEX($A$1:$A$12712,MATCH(G14398,$G$1:$G$12712,0)),MAX($A$2:$A14397)+1)</f>
        <v>978</v>
      </c>
      <c r="B14398" s="8">
        <f t="shared" si="254"/>
        <v>978</v>
      </c>
      <c r="C14398" s="9" t="str">
        <f t="shared" si="253"/>
        <v>Dutch Flat</v>
      </c>
      <c r="D14398" s="8">
        <v>133</v>
      </c>
      <c r="E14398" s="8" t="s">
        <v>27135</v>
      </c>
      <c r="F14398" s="10" t="s">
        <v>27152</v>
      </c>
      <c r="G14398" s="8">
        <v>237</v>
      </c>
      <c r="H14398" s="8" t="s">
        <v>15138</v>
      </c>
      <c r="I14398" s="8" t="s">
        <v>325</v>
      </c>
      <c r="J14398" s="8">
        <v>14328</v>
      </c>
      <c r="K14398" s="8" t="s">
        <v>33821</v>
      </c>
    </row>
    <row r="14399" spans="1:11" x14ac:dyDescent="0.2">
      <c r="A14399" s="8">
        <f>IF(IFERROR((MATCH(G14399,$G$1:$G$12712,0)),0),INDEX($A$1:$A$12712,MATCH(G14399,$G$1:$G$12712,0)),MAX($A$2:$A14398)+1)</f>
        <v>983</v>
      </c>
      <c r="B14399" s="8">
        <f t="shared" si="254"/>
        <v>983</v>
      </c>
      <c r="C14399" s="9" t="str">
        <f t="shared" si="253"/>
        <v>Halsey</v>
      </c>
      <c r="D14399" s="8">
        <v>133</v>
      </c>
      <c r="E14399" s="8" t="s">
        <v>27135</v>
      </c>
      <c r="F14399" s="10" t="s">
        <v>27153</v>
      </c>
      <c r="G14399" s="8">
        <v>241</v>
      </c>
      <c r="H14399" s="8" t="s">
        <v>15148</v>
      </c>
      <c r="I14399" s="8" t="s">
        <v>325</v>
      </c>
      <c r="J14399" s="8">
        <v>14328</v>
      </c>
      <c r="K14399" s="8" t="s">
        <v>33821</v>
      </c>
    </row>
    <row r="14400" spans="1:11" x14ac:dyDescent="0.2">
      <c r="A14400" s="8">
        <f>IF(IFERROR((MATCH(G14400,$G$1:$G$12712,0)),0),INDEX($A$1:$A$12712,MATCH(G14400,$G$1:$G$12712,0)),MAX($A$2:$A14399)+1)</f>
        <v>993</v>
      </c>
      <c r="B14400" s="8">
        <f t="shared" si="254"/>
        <v>993</v>
      </c>
      <c r="C14400" s="9" t="str">
        <f t="shared" si="253"/>
        <v>A G Wishon</v>
      </c>
      <c r="D14400" s="8">
        <v>133</v>
      </c>
      <c r="E14400" s="8" t="s">
        <v>27135</v>
      </c>
      <c r="F14400" s="10" t="s">
        <v>27154</v>
      </c>
      <c r="G14400" s="8">
        <v>293</v>
      </c>
      <c r="H14400" s="8" t="s">
        <v>15172</v>
      </c>
      <c r="I14400" s="8" t="s">
        <v>325</v>
      </c>
      <c r="J14400" s="8">
        <v>14328</v>
      </c>
      <c r="K14400" s="8" t="s">
        <v>33821</v>
      </c>
    </row>
    <row r="14401" spans="1:11" x14ac:dyDescent="0.2">
      <c r="A14401" s="8">
        <f>IF(IFERROR((MATCH(G14401,$G$1:$G$12712,0)),0),INDEX($A$1:$A$12712,MATCH(G14401,$G$1:$G$12712,0)),MAX($A$2:$A14400)+1)</f>
        <v>984</v>
      </c>
      <c r="B14401" s="8">
        <f t="shared" si="254"/>
        <v>984</v>
      </c>
      <c r="C14401" s="9" t="str">
        <f t="shared" si="253"/>
        <v>Kerckhoff 2</v>
      </c>
      <c r="D14401" s="8">
        <v>133</v>
      </c>
      <c r="E14401" s="8" t="s">
        <v>27135</v>
      </c>
      <c r="F14401" s="10" t="s">
        <v>27155</v>
      </c>
      <c r="G14401" s="8">
        <v>682</v>
      </c>
      <c r="H14401" s="8" t="s">
        <v>15152</v>
      </c>
      <c r="I14401" s="8" t="s">
        <v>325</v>
      </c>
      <c r="J14401" s="8">
        <v>14328</v>
      </c>
      <c r="K14401" s="8" t="s">
        <v>33821</v>
      </c>
    </row>
    <row r="14402" spans="1:11" x14ac:dyDescent="0.2">
      <c r="A14402" s="8">
        <f>IF(IFERROR((MATCH(G14402,$G$1:$G$12712,0)),0),INDEX($A$1:$A$12712,MATCH(G14402,$G$1:$G$12712,0)),MAX($A$2:$A14401)+1)</f>
        <v>986</v>
      </c>
      <c r="B14402" s="8">
        <f t="shared" si="254"/>
        <v>986</v>
      </c>
      <c r="C14402" s="9" t="str">
        <f t="shared" si="253"/>
        <v>Kerckhoff</v>
      </c>
      <c r="D14402" s="8">
        <v>133</v>
      </c>
      <c r="E14402" s="8" t="s">
        <v>27135</v>
      </c>
      <c r="F14402" s="10" t="s">
        <v>27156</v>
      </c>
      <c r="G14402" s="8">
        <v>250</v>
      </c>
      <c r="H14402" s="8" t="s">
        <v>15156</v>
      </c>
      <c r="I14402" s="8" t="s">
        <v>325</v>
      </c>
      <c r="J14402" s="8">
        <v>14328</v>
      </c>
      <c r="K14402" s="8" t="s">
        <v>33821</v>
      </c>
    </row>
    <row r="14403" spans="1:11" x14ac:dyDescent="0.2">
      <c r="A14403" s="8">
        <f>IF(IFERROR((MATCH(G14403,$G$1:$G$12712,0)),0),INDEX($A$1:$A$12712,MATCH(G14403,$G$1:$G$12712,0)),MAX($A$2:$A14402)+1)</f>
        <v>964</v>
      </c>
      <c r="B14403" s="8">
        <f t="shared" si="254"/>
        <v>964</v>
      </c>
      <c r="C14403" s="9" t="str">
        <f t="shared" si="253"/>
        <v>Balch 1</v>
      </c>
      <c r="D14403" s="8">
        <v>133</v>
      </c>
      <c r="E14403" s="8" t="s">
        <v>27135</v>
      </c>
      <c r="F14403" s="10" t="s">
        <v>27157</v>
      </c>
      <c r="G14403" s="8">
        <v>217</v>
      </c>
      <c r="H14403" s="8" t="s">
        <v>15108</v>
      </c>
      <c r="I14403" s="8" t="s">
        <v>325</v>
      </c>
      <c r="J14403" s="8">
        <v>14328</v>
      </c>
      <c r="K14403" s="8" t="s">
        <v>33821</v>
      </c>
    </row>
    <row r="14404" spans="1:11" x14ac:dyDescent="0.2">
      <c r="A14404" s="8">
        <f>IF(IFERROR((MATCH(G14404,$G$1:$G$12712,0)),0),INDEX($A$1:$A$12712,MATCH(G14404,$G$1:$G$12712,0)),MAX($A$2:$A14403)+1)</f>
        <v>991</v>
      </c>
      <c r="B14404" s="8">
        <f t="shared" si="254"/>
        <v>991</v>
      </c>
      <c r="C14404" s="9" t="str">
        <f t="shared" si="253"/>
        <v>Haas</v>
      </c>
      <c r="D14404" s="8">
        <v>133</v>
      </c>
      <c r="E14404" s="8" t="s">
        <v>27135</v>
      </c>
      <c r="F14404" s="10" t="s">
        <v>27158</v>
      </c>
      <c r="G14404" s="8">
        <v>240</v>
      </c>
      <c r="H14404" s="8" t="s">
        <v>15166</v>
      </c>
      <c r="I14404" s="8" t="s">
        <v>325</v>
      </c>
      <c r="J14404" s="8">
        <v>14328</v>
      </c>
      <c r="K14404" s="8" t="s">
        <v>33821</v>
      </c>
    </row>
    <row r="14405" spans="1:11" x14ac:dyDescent="0.2">
      <c r="A14405" s="8">
        <f>IF(IFERROR((MATCH(G14405,$G$1:$G$12712,0)),0),INDEX($A$1:$A$12712,MATCH(G14405,$G$1:$G$12712,0)),MAX($A$2:$A14404)+1)</f>
        <v>985</v>
      </c>
      <c r="B14405" s="8">
        <f t="shared" si="254"/>
        <v>985</v>
      </c>
      <c r="C14405" s="9" t="str">
        <f t="shared" si="253"/>
        <v>Kings River PH</v>
      </c>
      <c r="D14405" s="8">
        <v>133</v>
      </c>
      <c r="E14405" s="8" t="s">
        <v>27135</v>
      </c>
      <c r="F14405" s="10" t="s">
        <v>27159</v>
      </c>
      <c r="G14405" s="8">
        <v>254</v>
      </c>
      <c r="H14405" s="8" t="s">
        <v>15154</v>
      </c>
      <c r="I14405" s="8" t="s">
        <v>325</v>
      </c>
      <c r="J14405" s="8">
        <v>14328</v>
      </c>
      <c r="K14405" s="8" t="s">
        <v>33821</v>
      </c>
    </row>
    <row r="14406" spans="1:11" x14ac:dyDescent="0.2">
      <c r="A14406" s="8">
        <f>IF(IFERROR((MATCH(G14406,$G$1:$G$12712,0)),0),INDEX($A$1:$A$12712,MATCH(G14406,$G$1:$G$12712,0)),MAX($A$2:$A14405)+1)</f>
        <v>8298</v>
      </c>
      <c r="B14406" s="8">
        <f t="shared" si="254"/>
        <v>8298</v>
      </c>
      <c r="C14406" s="9" t="str">
        <f t="shared" si="253"/>
        <v>Contra Costa</v>
      </c>
      <c r="D14406" s="8">
        <v>133</v>
      </c>
      <c r="E14406" s="8" t="s">
        <v>27135</v>
      </c>
      <c r="F14406" s="10" t="s">
        <v>27160</v>
      </c>
      <c r="G14406" s="8">
        <v>228</v>
      </c>
      <c r="H14406" s="8" t="s">
        <v>22496</v>
      </c>
      <c r="I14406" s="8" t="s">
        <v>22497</v>
      </c>
      <c r="J14406" s="8">
        <v>12631</v>
      </c>
      <c r="K14406" s="8" t="s">
        <v>33821</v>
      </c>
    </row>
    <row r="14407" spans="1:11" x14ac:dyDescent="0.2">
      <c r="A14407" s="8">
        <f>IF(IFERROR((MATCH(G14407,$G$1:$G$12712,0)),0),INDEX($A$1:$A$12712,MATCH(G14407,$G$1:$G$12712,0)),MAX($A$2:$A14406)+1)</f>
        <v>1364</v>
      </c>
      <c r="B14407" s="8">
        <f t="shared" si="254"/>
        <v>1364</v>
      </c>
      <c r="C14407" s="9" t="str">
        <f t="shared" si="253"/>
        <v>Pittsburg Power</v>
      </c>
      <c r="D14407" s="8">
        <v>133</v>
      </c>
      <c r="E14407" s="8" t="s">
        <v>27135</v>
      </c>
      <c r="F14407" s="10" t="s">
        <v>27161</v>
      </c>
      <c r="G14407" s="8">
        <v>271</v>
      </c>
      <c r="H14407" s="8" t="s">
        <v>16104</v>
      </c>
      <c r="I14407" s="8" t="s">
        <v>2779</v>
      </c>
      <c r="J14407" s="8">
        <v>12631</v>
      </c>
      <c r="K14407" s="8" t="s">
        <v>33821</v>
      </c>
    </row>
    <row r="14408" spans="1:11" x14ac:dyDescent="0.2">
      <c r="A14408" s="8">
        <f>IF(IFERROR((MATCH(G14408,$G$1:$G$12712,0)),0),INDEX($A$1:$A$12712,MATCH(G14408,$G$1:$G$12712,0)),MAX($A$2:$A14407)+1)</f>
        <v>8200</v>
      </c>
      <c r="B14408" s="8">
        <f t="shared" si="254"/>
        <v>8200</v>
      </c>
      <c r="C14408" s="9" t="str">
        <f t="shared" si="253"/>
        <v>Pittsburg Power Plant</v>
      </c>
      <c r="D14408" s="8">
        <v>133</v>
      </c>
      <c r="E14408" s="8" t="s">
        <v>27135</v>
      </c>
      <c r="F14408" s="10" t="s">
        <v>27161</v>
      </c>
      <c r="G14408" s="8">
        <v>54001</v>
      </c>
      <c r="H14408" s="8" t="s">
        <v>22406</v>
      </c>
      <c r="I14408" s="8" t="s">
        <v>4327</v>
      </c>
      <c r="J14408" s="8">
        <v>56552</v>
      </c>
      <c r="K14408" s="8" t="s">
        <v>33821</v>
      </c>
    </row>
    <row r="14409" spans="1:11" x14ac:dyDescent="0.2">
      <c r="A14409" s="8">
        <f>IF(IFERROR((MATCH(G14409,$G$1:$G$12712,0)),0),INDEX($A$1:$A$12712,MATCH(G14409,$G$1:$G$12712,0)),MAX($A$2:$A14408)+1)</f>
        <v>8298</v>
      </c>
      <c r="B14409" s="8">
        <f t="shared" si="254"/>
        <v>8298</v>
      </c>
      <c r="C14409" s="9" t="str">
        <f t="shared" si="253"/>
        <v>Contra Costa</v>
      </c>
      <c r="D14409" s="8">
        <v>133</v>
      </c>
      <c r="E14409" s="8" t="s">
        <v>27135</v>
      </c>
      <c r="F14409" s="10" t="s">
        <v>27162</v>
      </c>
      <c r="G14409" s="8">
        <v>228</v>
      </c>
      <c r="H14409" s="8" t="s">
        <v>22496</v>
      </c>
      <c r="I14409" s="8" t="s">
        <v>22497</v>
      </c>
      <c r="J14409" s="8">
        <v>12631</v>
      </c>
      <c r="K14409" s="8" t="s">
        <v>33821</v>
      </c>
    </row>
    <row r="14410" spans="1:11" x14ac:dyDescent="0.2">
      <c r="A14410" s="8">
        <f>IF(IFERROR((MATCH(G14410,$G$1:$G$12712,0)),0),INDEX($A$1:$A$12712,MATCH(G14410,$G$1:$G$12712,0)),MAX($A$2:$A14409)+1)</f>
        <v>1362</v>
      </c>
      <c r="B14410" s="8">
        <f t="shared" si="254"/>
        <v>1362</v>
      </c>
      <c r="C14410" s="9" t="str">
        <f t="shared" si="253"/>
        <v>Dynegy Moss Landing Power Plant</v>
      </c>
      <c r="D14410" s="8">
        <v>133</v>
      </c>
      <c r="E14410" s="8" t="s">
        <v>27135</v>
      </c>
      <c r="F14410" s="10" t="s">
        <v>27163</v>
      </c>
      <c r="G14410" s="8">
        <v>260</v>
      </c>
      <c r="H14410" s="8" t="s">
        <v>16102</v>
      </c>
      <c r="I14410" s="8" t="s">
        <v>1660</v>
      </c>
      <c r="J14410" s="8">
        <v>54802</v>
      </c>
      <c r="K14410" s="8" t="s">
        <v>33821</v>
      </c>
    </row>
    <row r="14411" spans="1:11" x14ac:dyDescent="0.2">
      <c r="A14411" s="8">
        <f>IF(IFERROR((MATCH(G14411,$G$1:$G$12712,0)),0),INDEX($A$1:$A$12712,MATCH(G14411,$G$1:$G$12712,0)),MAX($A$2:$A14410)+1)</f>
        <v>11412</v>
      </c>
      <c r="B14411" s="8" t="e">
        <f t="shared" si="254"/>
        <v>#N/A</v>
      </c>
      <c r="C14411" s="9" t="str">
        <f t="shared" si="253"/>
        <v>(p) mobile unit 2</v>
      </c>
      <c r="D14411" s="8">
        <v>133</v>
      </c>
      <c r="E14411" s="8" t="s">
        <v>27135</v>
      </c>
      <c r="F14411" s="10" t="s">
        <v>27164</v>
      </c>
      <c r="G14411" s="8"/>
      <c r="H14411" s="8"/>
      <c r="I14411" s="8"/>
      <c r="J14411" s="8"/>
      <c r="K14411" s="8" t="s">
        <v>33821</v>
      </c>
    </row>
    <row r="14412" spans="1:11" x14ac:dyDescent="0.2">
      <c r="A14412" s="8">
        <f>IF(IFERROR((MATCH(G14412,$G$1:$G$12712,0)),0),INDEX($A$1:$A$12712,MATCH(G14412,$G$1:$G$12712,0)),MAX($A$2:$A14411)+1)</f>
        <v>11413</v>
      </c>
      <c r="B14412" s="8" t="e">
        <f t="shared" si="254"/>
        <v>#N/A</v>
      </c>
      <c r="C14412" s="9" t="str">
        <f t="shared" si="253"/>
        <v>(p) mobile unit 3</v>
      </c>
      <c r="D14412" s="8">
        <v>133</v>
      </c>
      <c r="E14412" s="8" t="s">
        <v>27135</v>
      </c>
      <c r="F14412" s="10" t="s">
        <v>27165</v>
      </c>
      <c r="G14412" s="8"/>
      <c r="H14412" s="8"/>
      <c r="I14412" s="8"/>
      <c r="J14412" s="8"/>
      <c r="K14412" s="8" t="s">
        <v>33821</v>
      </c>
    </row>
    <row r="14413" spans="1:11" x14ac:dyDescent="0.2">
      <c r="A14413" s="8">
        <f>IF(IFERROR((MATCH(G14413,$G$1:$G$12712,0)),0),INDEX($A$1:$A$12712,MATCH(G14413,$G$1:$G$12712,0)),MAX($A$2:$A14412)+1)</f>
        <v>11414</v>
      </c>
      <c r="B14413" s="8" t="e">
        <f t="shared" si="254"/>
        <v>#N/A</v>
      </c>
      <c r="C14413" s="9" t="str">
        <f t="shared" si="253"/>
        <v>(r) retired in 1989. these plants are included</v>
      </c>
      <c r="D14413" s="8">
        <v>133</v>
      </c>
      <c r="E14413" s="8" t="s">
        <v>27135</v>
      </c>
      <c r="F14413" s="10" t="s">
        <v>27166</v>
      </c>
      <c r="G14413" s="8"/>
      <c r="H14413" s="8"/>
      <c r="I14413" s="8"/>
      <c r="J14413" s="8"/>
      <c r="K14413" s="8" t="s">
        <v>33821</v>
      </c>
    </row>
    <row r="14414" spans="1:11" x14ac:dyDescent="0.2">
      <c r="A14414" s="8">
        <f>IF(IFERROR((MATCH(G14414,$G$1:$G$12712,0)),0),INDEX($A$1:$A$12712,MATCH(G14414,$G$1:$G$12712,0)),MAX($A$2:$A14413)+1)</f>
        <v>11415</v>
      </c>
      <c r="B14414" s="8" t="e">
        <f t="shared" si="254"/>
        <v>#N/A</v>
      </c>
      <c r="C14414" s="9" t="str">
        <f t="shared" si="253"/>
        <v>.</v>
      </c>
      <c r="D14414" s="8">
        <v>133</v>
      </c>
      <c r="E14414" s="8" t="s">
        <v>27135</v>
      </c>
      <c r="F14414" s="10" t="s">
        <v>27167</v>
      </c>
      <c r="G14414" s="8"/>
      <c r="H14414" s="8"/>
      <c r="I14414" s="8"/>
      <c r="J14414" s="8"/>
      <c r="K14414" s="8" t="s">
        <v>33821</v>
      </c>
    </row>
    <row r="14415" spans="1:11" x14ac:dyDescent="0.2">
      <c r="A14415" s="8">
        <f>IF(IFERROR((MATCH(G14415,$G$1:$G$12712,0)),0),INDEX($A$1:$A$12712,MATCH(G14415,$G$1:$G$12712,0)),MAX($A$2:$A14414)+1)</f>
        <v>993</v>
      </c>
      <c r="B14415" s="8">
        <f t="shared" si="254"/>
        <v>993</v>
      </c>
      <c r="C14415" s="9" t="str">
        <f t="shared" si="253"/>
        <v>A G Wishon</v>
      </c>
      <c r="D14415" s="8">
        <v>133</v>
      </c>
      <c r="E14415" s="8" t="s">
        <v>27135</v>
      </c>
      <c r="F14415" s="10" t="s">
        <v>27168</v>
      </c>
      <c r="G14415" s="8">
        <v>293</v>
      </c>
      <c r="H14415" s="8" t="s">
        <v>15172</v>
      </c>
      <c r="I14415" s="8" t="s">
        <v>325</v>
      </c>
      <c r="J14415" s="8">
        <v>14328</v>
      </c>
      <c r="K14415" s="8" t="s">
        <v>33821</v>
      </c>
    </row>
    <row r="14416" spans="1:11" x14ac:dyDescent="0.2">
      <c r="A14416" s="8">
        <f>IF(IFERROR((MATCH(G14416,$G$1:$G$12712,0)),0),INDEX($A$1:$A$12712,MATCH(G14416,$G$1:$G$12712,0)),MAX($A$2:$A14415)+1)</f>
        <v>993</v>
      </c>
      <c r="B14416" s="8">
        <f t="shared" si="254"/>
        <v>993</v>
      </c>
      <c r="C14416" s="9" t="str">
        <f t="shared" si="253"/>
        <v>A G Wishon</v>
      </c>
      <c r="D14416" s="8">
        <v>133</v>
      </c>
      <c r="E14416" s="8" t="s">
        <v>27135</v>
      </c>
      <c r="F14416" s="10" t="s">
        <v>27169</v>
      </c>
      <c r="G14416" s="8">
        <v>293</v>
      </c>
      <c r="H14416" s="8" t="s">
        <v>15172</v>
      </c>
      <c r="I14416" s="8" t="s">
        <v>325</v>
      </c>
      <c r="J14416" s="8">
        <v>14328</v>
      </c>
      <c r="K14416" s="8" t="s">
        <v>33821</v>
      </c>
    </row>
    <row r="14417" spans="1:11" x14ac:dyDescent="0.2">
      <c r="A14417" s="8">
        <f>IF(IFERROR((MATCH(G14417,$G$1:$G$12712,0)),0),INDEX($A$1:$A$12712,MATCH(G14417,$G$1:$G$12712,0)),MAX($A$2:$A14416)+1)</f>
        <v>1357</v>
      </c>
      <c r="B14417" s="8">
        <f t="shared" si="254"/>
        <v>1357</v>
      </c>
      <c r="C14417" s="9" t="str">
        <f t="shared" ref="C14417:C14480" si="255">IF(H14417="",F14417,H14417)</f>
        <v>Alta Powerhouse</v>
      </c>
      <c r="D14417" s="8">
        <v>133</v>
      </c>
      <c r="E14417" s="8" t="s">
        <v>27135</v>
      </c>
      <c r="F14417" s="10" t="s">
        <v>27170</v>
      </c>
      <c r="G14417" s="8">
        <v>214</v>
      </c>
      <c r="H14417" s="8" t="s">
        <v>16097</v>
      </c>
      <c r="I14417" s="8" t="s">
        <v>325</v>
      </c>
      <c r="J14417" s="8">
        <v>14328</v>
      </c>
      <c r="K14417" s="8" t="s">
        <v>33821</v>
      </c>
    </row>
    <row r="14418" spans="1:11" x14ac:dyDescent="0.2">
      <c r="A14418" s="8">
        <f>IF(IFERROR((MATCH(G14418,$G$1:$G$12712,0)),0),INDEX($A$1:$A$12712,MATCH(G14418,$G$1:$G$12712,0)),MAX($A$2:$A14417)+1)</f>
        <v>1357</v>
      </c>
      <c r="B14418" s="8">
        <f t="shared" si="254"/>
        <v>1357</v>
      </c>
      <c r="C14418" s="9" t="str">
        <f t="shared" si="255"/>
        <v>Alta Powerhouse</v>
      </c>
      <c r="D14418" s="8">
        <v>133</v>
      </c>
      <c r="E14418" s="8" t="s">
        <v>27135</v>
      </c>
      <c r="F14418" s="10" t="s">
        <v>27171</v>
      </c>
      <c r="G14418" s="8">
        <v>214</v>
      </c>
      <c r="H14418" s="8" t="s">
        <v>16097</v>
      </c>
      <c r="I14418" s="8" t="s">
        <v>325</v>
      </c>
      <c r="J14418" s="8">
        <v>14328</v>
      </c>
      <c r="K14418" s="8" t="s">
        <v>33821</v>
      </c>
    </row>
    <row r="14419" spans="1:11" x14ac:dyDescent="0.2">
      <c r="A14419" s="8">
        <f>IF(IFERROR((MATCH(G14419,$G$1:$G$12712,0)),0),INDEX($A$1:$A$12712,MATCH(G14419,$G$1:$G$12712,0)),MAX($A$2:$A14418)+1)</f>
        <v>1358</v>
      </c>
      <c r="B14419" s="8">
        <f t="shared" si="254"/>
        <v>1358</v>
      </c>
      <c r="C14419" s="9" t="str">
        <f t="shared" si="255"/>
        <v>Angels</v>
      </c>
      <c r="D14419" s="8">
        <v>133</v>
      </c>
      <c r="E14419" s="8" t="s">
        <v>27135</v>
      </c>
      <c r="F14419" s="10" t="s">
        <v>27172</v>
      </c>
      <c r="G14419" s="8">
        <v>215</v>
      </c>
      <c r="H14419" s="8" t="s">
        <v>16098</v>
      </c>
      <c r="I14419" s="8" t="s">
        <v>3736</v>
      </c>
      <c r="J14419" s="8">
        <v>19586</v>
      </c>
      <c r="K14419" s="8" t="s">
        <v>33821</v>
      </c>
    </row>
    <row r="14420" spans="1:11" x14ac:dyDescent="0.2">
      <c r="A14420" s="8">
        <f>IF(IFERROR((MATCH(G14420,$G$1:$G$12712,0)),0),INDEX($A$1:$A$12712,MATCH(G14420,$G$1:$G$12712,0)),MAX($A$2:$A14419)+1)</f>
        <v>1358</v>
      </c>
      <c r="B14420" s="8">
        <f t="shared" si="254"/>
        <v>1358</v>
      </c>
      <c r="C14420" s="9" t="str">
        <f t="shared" si="255"/>
        <v>Angels</v>
      </c>
      <c r="D14420" s="8">
        <v>133</v>
      </c>
      <c r="E14420" s="8" t="s">
        <v>27135</v>
      </c>
      <c r="F14420" s="10" t="s">
        <v>27173</v>
      </c>
      <c r="G14420" s="8">
        <v>215</v>
      </c>
      <c r="H14420" s="8" t="s">
        <v>16098</v>
      </c>
      <c r="I14420" s="8" t="s">
        <v>3736</v>
      </c>
      <c r="J14420" s="8">
        <v>19586</v>
      </c>
      <c r="K14420" s="8" t="s">
        <v>33821</v>
      </c>
    </row>
    <row r="14421" spans="1:11" x14ac:dyDescent="0.2">
      <c r="A14421" s="8">
        <f>IF(IFERROR((MATCH(G14421,$G$1:$G$12712,0)),0),INDEX($A$1:$A$12712,MATCH(G14421,$G$1:$G$12712,0)),MAX($A$2:$A14420)+1)</f>
        <v>1358</v>
      </c>
      <c r="B14421" s="8">
        <f t="shared" si="254"/>
        <v>1358</v>
      </c>
      <c r="C14421" s="9" t="str">
        <f t="shared" si="255"/>
        <v>Angels</v>
      </c>
      <c r="D14421" s="8">
        <v>133</v>
      </c>
      <c r="E14421" s="8" t="s">
        <v>27135</v>
      </c>
      <c r="F14421" s="10" t="s">
        <v>27174</v>
      </c>
      <c r="G14421" s="8">
        <v>215</v>
      </c>
      <c r="H14421" s="8" t="s">
        <v>16098</v>
      </c>
      <c r="I14421" s="8" t="s">
        <v>3736</v>
      </c>
      <c r="J14421" s="8">
        <v>19586</v>
      </c>
      <c r="K14421" s="8" t="s">
        <v>33821</v>
      </c>
    </row>
    <row r="14422" spans="1:11" x14ac:dyDescent="0.2">
      <c r="A14422" s="8">
        <f>IF(IFERROR((MATCH(G14422,$G$1:$G$12712,0)),0),INDEX($A$1:$A$12712,MATCH(G14422,$G$1:$G$12712,0)),MAX($A$2:$A14421)+1)</f>
        <v>11416</v>
      </c>
      <c r="B14422" s="8" t="e">
        <f t="shared" si="254"/>
        <v>#N/A</v>
      </c>
      <c r="C14422" s="9" t="str">
        <f t="shared" si="255"/>
        <v>avon (r)</v>
      </c>
      <c r="D14422" s="8">
        <v>133</v>
      </c>
      <c r="E14422" s="8" t="s">
        <v>27135</v>
      </c>
      <c r="F14422" s="10" t="s">
        <v>27175</v>
      </c>
      <c r="G14422" s="8"/>
      <c r="H14422" s="8"/>
      <c r="I14422" s="8"/>
      <c r="J14422" s="8"/>
      <c r="K14422" s="8" t="s">
        <v>33821</v>
      </c>
    </row>
    <row r="14423" spans="1:11" x14ac:dyDescent="0.2">
      <c r="A14423" s="8">
        <f>IF(IFERROR((MATCH(G14423,$G$1:$G$12712,0)),0),INDEX($A$1:$A$12712,MATCH(G14423,$G$1:$G$12712,0)),MAX($A$2:$A14422)+1)</f>
        <v>698</v>
      </c>
      <c r="B14423" s="8">
        <f t="shared" si="254"/>
        <v>698</v>
      </c>
      <c r="C14423" s="9" t="str">
        <f t="shared" si="255"/>
        <v>Centerville</v>
      </c>
      <c r="D14423" s="8">
        <v>133</v>
      </c>
      <c r="E14423" s="8" t="s">
        <v>27135</v>
      </c>
      <c r="F14423" s="10" t="s">
        <v>27176</v>
      </c>
      <c r="G14423" s="8">
        <v>224</v>
      </c>
      <c r="H14423" s="8" t="s">
        <v>13467</v>
      </c>
      <c r="I14423" s="8" t="s">
        <v>325</v>
      </c>
      <c r="J14423" s="8">
        <v>14328</v>
      </c>
      <c r="K14423" s="8" t="s">
        <v>33821</v>
      </c>
    </row>
    <row r="14424" spans="1:11" x14ac:dyDescent="0.2">
      <c r="A14424" s="8">
        <f>IF(IFERROR((MATCH(G14424,$G$1:$G$12712,0)),0),INDEX($A$1:$A$12712,MATCH(G14424,$G$1:$G$12712,0)),MAX($A$2:$A14423)+1)</f>
        <v>11417</v>
      </c>
      <c r="B14424" s="8" t="e">
        <f t="shared" si="254"/>
        <v>#N/A</v>
      </c>
      <c r="C14424" s="9" t="str">
        <f t="shared" si="255"/>
        <v>charged</v>
      </c>
      <c r="D14424" s="8">
        <v>133</v>
      </c>
      <c r="E14424" s="8" t="s">
        <v>27135</v>
      </c>
      <c r="F14424" s="10" t="s">
        <v>27177</v>
      </c>
      <c r="G14424" s="8"/>
      <c r="H14424" s="8"/>
      <c r="I14424" s="8"/>
      <c r="J14424" s="8"/>
      <c r="K14424" s="8" t="s">
        <v>33821</v>
      </c>
    </row>
    <row r="14425" spans="1:11" x14ac:dyDescent="0.2">
      <c r="A14425" s="8">
        <f>A14424</f>
        <v>11417</v>
      </c>
      <c r="B14425" s="8" t="e">
        <f t="shared" si="254"/>
        <v>#N/A</v>
      </c>
      <c r="C14425" s="9" t="str">
        <f t="shared" si="255"/>
        <v>charged.</v>
      </c>
      <c r="D14425" s="8">
        <v>133</v>
      </c>
      <c r="E14425" s="8" t="s">
        <v>27135</v>
      </c>
      <c r="F14425" s="10" t="s">
        <v>27178</v>
      </c>
      <c r="G14425" s="8"/>
      <c r="H14425" s="8"/>
      <c r="I14425" s="8"/>
      <c r="J14425" s="8"/>
      <c r="K14425" s="8" t="s">
        <v>33821</v>
      </c>
    </row>
    <row r="14426" spans="1:11" x14ac:dyDescent="0.2">
      <c r="A14426" s="8">
        <f>IF(IFERROR((MATCH(G14426,$G$1:$G$12712,0)),0),INDEX($A$1:$A$12712,MATCH(G14426,$G$1:$G$12712,0)),MAX($A$2:$A14425)+1)</f>
        <v>702</v>
      </c>
      <c r="B14426" s="8">
        <f t="shared" si="254"/>
        <v>702</v>
      </c>
      <c r="C14426" s="9" t="str">
        <f t="shared" si="255"/>
        <v>Chili Bar</v>
      </c>
      <c r="D14426" s="8">
        <v>133</v>
      </c>
      <c r="E14426" s="8" t="s">
        <v>27135</v>
      </c>
      <c r="F14426" s="10" t="s">
        <v>27179</v>
      </c>
      <c r="G14426" s="8">
        <v>225</v>
      </c>
      <c r="H14426" s="8" t="s">
        <v>14669</v>
      </c>
      <c r="I14426" s="8" t="s">
        <v>325</v>
      </c>
      <c r="J14426" s="8">
        <v>14328</v>
      </c>
      <c r="K14426" s="8" t="s">
        <v>33821</v>
      </c>
    </row>
    <row r="14427" spans="1:11" x14ac:dyDescent="0.2">
      <c r="A14427" s="8">
        <f>IF(IFERROR((MATCH(G14427,$G$1:$G$12712,0)),0),INDEX($A$1:$A$12712,MATCH(G14427,$G$1:$G$12712,0)),MAX($A$2:$A14426)+1)</f>
        <v>7873</v>
      </c>
      <c r="B14427" s="8">
        <f t="shared" si="254"/>
        <v>7873</v>
      </c>
      <c r="C14427" s="9" t="str">
        <f t="shared" si="255"/>
        <v>Coal Canyon</v>
      </c>
      <c r="D14427" s="8">
        <v>133</v>
      </c>
      <c r="E14427" s="8" t="s">
        <v>27135</v>
      </c>
      <c r="F14427" s="10" t="s">
        <v>27180</v>
      </c>
      <c r="G14427" s="8">
        <v>226</v>
      </c>
      <c r="H14427" s="8" t="s">
        <v>22093</v>
      </c>
      <c r="I14427" s="8" t="s">
        <v>325</v>
      </c>
      <c r="J14427" s="8">
        <v>14328</v>
      </c>
      <c r="K14427" s="8" t="s">
        <v>33821</v>
      </c>
    </row>
    <row r="14428" spans="1:11" x14ac:dyDescent="0.2">
      <c r="A14428" s="8">
        <f>IF(IFERROR((MATCH(G14428,$G$1:$G$12712,0)),0),INDEX($A$1:$A$12712,MATCH(G14428,$G$1:$G$12712,0)),MAX($A$2:$A14427)+1)</f>
        <v>7873</v>
      </c>
      <c r="B14428" s="8">
        <f t="shared" si="254"/>
        <v>7873</v>
      </c>
      <c r="C14428" s="9" t="str">
        <f t="shared" si="255"/>
        <v>Coal Canyon</v>
      </c>
      <c r="D14428" s="8">
        <v>133</v>
      </c>
      <c r="E14428" s="8" t="s">
        <v>27135</v>
      </c>
      <c r="F14428" s="10" t="s">
        <v>27181</v>
      </c>
      <c r="G14428" s="8">
        <v>226</v>
      </c>
      <c r="H14428" s="8" t="s">
        <v>22093</v>
      </c>
      <c r="I14428" s="8" t="s">
        <v>325</v>
      </c>
      <c r="J14428" s="8">
        <v>14328</v>
      </c>
      <c r="K14428" s="8" t="s">
        <v>33821</v>
      </c>
    </row>
    <row r="14429" spans="1:11" x14ac:dyDescent="0.2">
      <c r="A14429" s="8">
        <f>IF(IFERROR((MATCH(G14429,$G$1:$G$12712,0)),0),INDEX($A$1:$A$12712,MATCH(G14429,$G$1:$G$12712,0)),MAX($A$2:$A14428)+1)</f>
        <v>7873</v>
      </c>
      <c r="B14429" s="8">
        <f t="shared" si="254"/>
        <v>7873</v>
      </c>
      <c r="C14429" s="9" t="str">
        <f t="shared" si="255"/>
        <v>Coal Canyon</v>
      </c>
      <c r="D14429" s="8">
        <v>133</v>
      </c>
      <c r="E14429" s="8" t="s">
        <v>27135</v>
      </c>
      <c r="F14429" s="10" t="s">
        <v>27182</v>
      </c>
      <c r="G14429" s="8">
        <v>226</v>
      </c>
      <c r="H14429" s="8" t="s">
        <v>22093</v>
      </c>
      <c r="I14429" s="8" t="s">
        <v>325</v>
      </c>
      <c r="J14429" s="8">
        <v>14328</v>
      </c>
      <c r="K14429" s="8" t="s">
        <v>33821</v>
      </c>
    </row>
    <row r="14430" spans="1:11" x14ac:dyDescent="0.2">
      <c r="A14430" s="8">
        <f>IF(IFERROR((MATCH(G14430,$G$1:$G$12712,0)),0),INDEX($A$1:$A$12712,MATCH(G14430,$G$1:$G$12712,0)),MAX($A$2:$A14429)+1)</f>
        <v>8298</v>
      </c>
      <c r="B14430" s="8">
        <f t="shared" si="254"/>
        <v>8298</v>
      </c>
      <c r="C14430" s="9" t="str">
        <f t="shared" si="255"/>
        <v>Contra Costa</v>
      </c>
      <c r="D14430" s="8">
        <v>133</v>
      </c>
      <c r="E14430" s="8" t="s">
        <v>27135</v>
      </c>
      <c r="F14430" s="10" t="s">
        <v>27183</v>
      </c>
      <c r="G14430" s="8">
        <v>228</v>
      </c>
      <c r="H14430" s="8" t="s">
        <v>22496</v>
      </c>
      <c r="I14430" s="8" t="s">
        <v>22497</v>
      </c>
      <c r="J14430" s="8">
        <v>12631</v>
      </c>
      <c r="K14430" s="8" t="s">
        <v>33821</v>
      </c>
    </row>
    <row r="14431" spans="1:11" x14ac:dyDescent="0.2">
      <c r="A14431" s="8">
        <f>IF(IFERROR((MATCH(G14431,$G$1:$G$12712,0)),0),INDEX($A$1:$A$12712,MATCH(G14431,$G$1:$G$12712,0)),MAX($A$2:$A14430)+1)</f>
        <v>11418</v>
      </c>
      <c r="B14431" s="8" t="e">
        <f t="shared" si="254"/>
        <v>#N/A</v>
      </c>
      <c r="C14431" s="9" t="str">
        <f t="shared" si="255"/>
        <v>courtright dam&amp;res</v>
      </c>
      <c r="D14431" s="8">
        <v>133</v>
      </c>
      <c r="E14431" s="8" t="s">
        <v>27135</v>
      </c>
      <c r="F14431" s="10" t="s">
        <v>27184</v>
      </c>
      <c r="G14431" s="8"/>
      <c r="H14431" s="8"/>
      <c r="I14431" s="8"/>
      <c r="J14431" s="8"/>
      <c r="K14431" s="8" t="s">
        <v>33821</v>
      </c>
    </row>
    <row r="14432" spans="1:11" x14ac:dyDescent="0.2">
      <c r="A14432" s="8">
        <f>A14431</f>
        <v>11418</v>
      </c>
      <c r="B14432" s="8" t="e">
        <f t="shared" si="254"/>
        <v>#N/A</v>
      </c>
      <c r="C14432" s="9" t="str">
        <f t="shared" si="255"/>
        <v>courtright dam&amp;res.</v>
      </c>
      <c r="D14432" s="8">
        <v>133</v>
      </c>
      <c r="E14432" s="8" t="s">
        <v>27135</v>
      </c>
      <c r="F14432" s="10" t="s">
        <v>27185</v>
      </c>
      <c r="G14432" s="8"/>
      <c r="H14432" s="8"/>
      <c r="I14432" s="8"/>
      <c r="J14432" s="8"/>
      <c r="K14432" s="8" t="s">
        <v>33821</v>
      </c>
    </row>
    <row r="14433" spans="1:11" x14ac:dyDescent="0.2">
      <c r="A14433" s="8">
        <f>IF(IFERROR((MATCH(G14433,$G$1:$G$12712,0)),0),INDEX($A$1:$A$12712,MATCH(G14433,$G$1:$G$12712,0)),MAX($A$2:$A14432)+1)</f>
        <v>1359</v>
      </c>
      <c r="B14433" s="8">
        <f t="shared" si="254"/>
        <v>1359</v>
      </c>
      <c r="C14433" s="9" t="str">
        <f t="shared" si="255"/>
        <v>Cow Creek</v>
      </c>
      <c r="D14433" s="8">
        <v>133</v>
      </c>
      <c r="E14433" s="8" t="s">
        <v>27135</v>
      </c>
      <c r="F14433" s="10" t="s">
        <v>27186</v>
      </c>
      <c r="G14433" s="8">
        <v>229</v>
      </c>
      <c r="H14433" s="8" t="s">
        <v>16099</v>
      </c>
      <c r="I14433" s="8" t="s">
        <v>325</v>
      </c>
      <c r="J14433" s="8">
        <v>14328</v>
      </c>
      <c r="K14433" s="8" t="s">
        <v>33821</v>
      </c>
    </row>
    <row r="14434" spans="1:11" x14ac:dyDescent="0.2">
      <c r="A14434" s="8">
        <f>A9914</f>
        <v>8687</v>
      </c>
      <c r="B14434" s="8" t="e">
        <f t="shared" si="254"/>
        <v>#N/A</v>
      </c>
      <c r="C14434" s="9" t="str">
        <f t="shared" si="255"/>
        <v>crane valley (e) ferc no. 1354</v>
      </c>
      <c r="D14434" s="8">
        <v>133</v>
      </c>
      <c r="E14434" s="8" t="s">
        <v>27135</v>
      </c>
      <c r="F14434" s="10" t="s">
        <v>27187</v>
      </c>
      <c r="G14434" s="8"/>
      <c r="H14434" s="8"/>
      <c r="I14434" s="8"/>
      <c r="J14434" s="8"/>
      <c r="K14434" s="8" t="s">
        <v>33821</v>
      </c>
    </row>
    <row r="14435" spans="1:11" x14ac:dyDescent="0.2">
      <c r="A14435" s="8">
        <f>A14434</f>
        <v>8687</v>
      </c>
      <c r="B14435" s="8" t="e">
        <f t="shared" si="254"/>
        <v>#N/A</v>
      </c>
      <c r="C14435" s="9" t="str">
        <f t="shared" si="255"/>
        <v>crane valley ferc no. 1354</v>
      </c>
      <c r="D14435" s="8">
        <v>133</v>
      </c>
      <c r="E14435" s="8" t="s">
        <v>27135</v>
      </c>
      <c r="F14435" s="10" t="s">
        <v>27188</v>
      </c>
      <c r="G14435" s="8"/>
      <c r="H14435" s="8"/>
      <c r="I14435" s="8"/>
      <c r="J14435" s="8"/>
      <c r="K14435" s="8" t="s">
        <v>33821</v>
      </c>
    </row>
    <row r="14436" spans="1:11" x14ac:dyDescent="0.2">
      <c r="A14436" s="8">
        <f>IF(IFERROR((MATCH(G14436,$G$1:$G$12712,0)),0),INDEX($A$1:$A$12712,MATCH(G14436,$G$1:$G$12712,0)),MAX($A$2:$A14435)+1)</f>
        <v>972</v>
      </c>
      <c r="B14436" s="8">
        <f t="shared" si="254"/>
        <v>972</v>
      </c>
      <c r="C14436" s="9" t="str">
        <f t="shared" si="255"/>
        <v>De Sabla</v>
      </c>
      <c r="D14436" s="8">
        <v>133</v>
      </c>
      <c r="E14436" s="8" t="s">
        <v>27135</v>
      </c>
      <c r="F14436" s="10" t="s">
        <v>27189</v>
      </c>
      <c r="G14436" s="8">
        <v>232</v>
      </c>
      <c r="H14436" s="8" t="s">
        <v>15124</v>
      </c>
      <c r="I14436" s="8" t="s">
        <v>325</v>
      </c>
      <c r="J14436" s="8">
        <v>14328</v>
      </c>
      <c r="K14436" s="8" t="s">
        <v>33821</v>
      </c>
    </row>
    <row r="14437" spans="1:11" x14ac:dyDescent="0.2">
      <c r="A14437" s="8">
        <f>IF(IFERROR((MATCH(G14437,$G$1:$G$12712,0)),0),INDEX($A$1:$A$12712,MATCH(G14437,$G$1:$G$12712,0)),MAX($A$2:$A14436)+1)</f>
        <v>713</v>
      </c>
      <c r="B14437" s="8">
        <f t="shared" si="254"/>
        <v>713</v>
      </c>
      <c r="C14437" s="9" t="str">
        <f t="shared" si="255"/>
        <v>Deer Creek PH</v>
      </c>
      <c r="D14437" s="8">
        <v>133</v>
      </c>
      <c r="E14437" s="8" t="s">
        <v>27135</v>
      </c>
      <c r="F14437" s="10" t="s">
        <v>27190</v>
      </c>
      <c r="G14437" s="8">
        <v>233</v>
      </c>
      <c r="H14437" s="8" t="s">
        <v>14688</v>
      </c>
      <c r="I14437" s="8" t="s">
        <v>325</v>
      </c>
      <c r="J14437" s="8">
        <v>14328</v>
      </c>
      <c r="K14437" s="8" t="s">
        <v>33821</v>
      </c>
    </row>
    <row r="14438" spans="1:11" x14ac:dyDescent="0.2">
      <c r="A14438" s="8">
        <f>IF(IFERROR((MATCH(G14438,$G$1:$G$12712,0)),0),INDEX($A$1:$A$12712,MATCH(G14438,$G$1:$G$12712,0)),MAX($A$2:$A14437)+1)</f>
        <v>713</v>
      </c>
      <c r="B14438" s="8">
        <f t="shared" si="254"/>
        <v>713</v>
      </c>
      <c r="C14438" s="9" t="str">
        <f t="shared" si="255"/>
        <v>Deer Creek PH</v>
      </c>
      <c r="D14438" s="8">
        <v>133</v>
      </c>
      <c r="E14438" s="8" t="s">
        <v>27135</v>
      </c>
      <c r="F14438" s="10" t="s">
        <v>27191</v>
      </c>
      <c r="G14438" s="8">
        <v>233</v>
      </c>
      <c r="H14438" s="8" t="s">
        <v>14688</v>
      </c>
      <c r="I14438" s="8" t="s">
        <v>325</v>
      </c>
      <c r="J14438" s="8">
        <v>14328</v>
      </c>
      <c r="K14438" s="8" t="s">
        <v>33821</v>
      </c>
    </row>
    <row r="14439" spans="1:11" x14ac:dyDescent="0.2">
      <c r="A14439" s="8">
        <f>IF(IFERROR((MATCH(G14439,$G$1:$G$12712,0)),0),INDEX($A$1:$A$12712,MATCH(G14439,$G$1:$G$12712,0)),MAX($A$2:$A14438)+1)</f>
        <v>161</v>
      </c>
      <c r="B14439" s="8">
        <f t="shared" si="254"/>
        <v>161</v>
      </c>
      <c r="C14439" s="9" t="str">
        <f t="shared" si="255"/>
        <v>Diablo Canyon</v>
      </c>
      <c r="D14439" s="8">
        <v>133</v>
      </c>
      <c r="E14439" s="8" t="s">
        <v>27135</v>
      </c>
      <c r="F14439" s="10" t="s">
        <v>27192</v>
      </c>
      <c r="G14439" s="8">
        <v>6099</v>
      </c>
      <c r="H14439" s="8" t="s">
        <v>13592</v>
      </c>
      <c r="I14439" s="8" t="s">
        <v>325</v>
      </c>
      <c r="J14439" s="8">
        <v>14328</v>
      </c>
      <c r="K14439" s="8" t="s">
        <v>33821</v>
      </c>
    </row>
    <row r="14440" spans="1:11" x14ac:dyDescent="0.2">
      <c r="A14440" s="8">
        <f>IF(IFERROR((MATCH(G14440,$G$1:$G$12712,0)),0),INDEX($A$1:$A$12712,MATCH(G14440,$G$1:$G$12712,0)),MAX($A$2:$A14439)+1)</f>
        <v>161</v>
      </c>
      <c r="B14440" s="8">
        <f t="shared" si="254"/>
        <v>161</v>
      </c>
      <c r="C14440" s="9" t="str">
        <f t="shared" si="255"/>
        <v>Diablo Canyon</v>
      </c>
      <c r="D14440" s="8">
        <v>133</v>
      </c>
      <c r="E14440" s="8" t="s">
        <v>27135</v>
      </c>
      <c r="F14440" s="10" t="s">
        <v>27193</v>
      </c>
      <c r="G14440" s="8">
        <v>6099</v>
      </c>
      <c r="H14440" s="8" t="s">
        <v>13592</v>
      </c>
      <c r="I14440" s="8" t="s">
        <v>325</v>
      </c>
      <c r="J14440" s="8">
        <v>14328</v>
      </c>
      <c r="K14440" s="8" t="s">
        <v>33821</v>
      </c>
    </row>
    <row r="14441" spans="1:11" x14ac:dyDescent="0.2">
      <c r="A14441" s="8">
        <f>IF(IFERROR((MATCH(G14441,$G$1:$G$12712,0)),0),INDEX($A$1:$A$12712,MATCH(G14441,$G$1:$G$12712,0)),MAX($A$2:$A14440)+1)</f>
        <v>11419</v>
      </c>
      <c r="B14441" s="8" t="e">
        <f t="shared" si="254"/>
        <v>#N/A</v>
      </c>
      <c r="C14441" s="9" t="str">
        <f t="shared" si="255"/>
        <v>drum division mobile diesel generator</v>
      </c>
      <c r="D14441" s="8">
        <v>133</v>
      </c>
      <c r="E14441" s="8" t="s">
        <v>27135</v>
      </c>
      <c r="F14441" s="10" t="s">
        <v>27194</v>
      </c>
      <c r="G14441" s="8"/>
      <c r="H14441" s="8"/>
      <c r="I14441" s="8"/>
      <c r="J14441" s="8"/>
      <c r="K14441" s="8" t="s">
        <v>33821</v>
      </c>
    </row>
    <row r="14442" spans="1:11" x14ac:dyDescent="0.2">
      <c r="A14442" s="8">
        <f>IF(IFERROR((MATCH(G14442,$G$1:$G$12712,0)),0),INDEX($A$1:$A$12712,MATCH(G14442,$G$1:$G$12712,0)),MAX($A$2:$A14441)+1)</f>
        <v>811</v>
      </c>
      <c r="B14442" s="8">
        <f t="shared" si="254"/>
        <v>811</v>
      </c>
      <c r="C14442" s="9" t="str">
        <f t="shared" si="255"/>
        <v>Spaulding 1</v>
      </c>
      <c r="D14442" s="8">
        <v>133</v>
      </c>
      <c r="E14442" s="8" t="s">
        <v>27135</v>
      </c>
      <c r="F14442" s="10" t="s">
        <v>27195</v>
      </c>
      <c r="G14442" s="8">
        <v>281</v>
      </c>
      <c r="H14442" s="8" t="s">
        <v>14866</v>
      </c>
      <c r="I14442" s="8" t="s">
        <v>325</v>
      </c>
      <c r="J14442" s="8">
        <v>14328</v>
      </c>
      <c r="K14442" s="8" t="s">
        <v>33821</v>
      </c>
    </row>
    <row r="14443" spans="1:11" x14ac:dyDescent="0.2">
      <c r="A14443" s="8">
        <f>IF(IFERROR((MATCH(G14443,$G$1:$G$12712,0)),0),INDEX($A$1:$A$12712,MATCH(G14443,$G$1:$G$12712,0)),MAX($A$2:$A14442)+1)</f>
        <v>811</v>
      </c>
      <c r="B14443" s="8">
        <f t="shared" si="254"/>
        <v>811</v>
      </c>
      <c r="C14443" s="9" t="str">
        <f t="shared" si="255"/>
        <v>Spaulding 1</v>
      </c>
      <c r="D14443" s="8">
        <v>133</v>
      </c>
      <c r="E14443" s="8" t="s">
        <v>27135</v>
      </c>
      <c r="F14443" s="10" t="s">
        <v>27196</v>
      </c>
      <c r="G14443" s="8">
        <v>281</v>
      </c>
      <c r="H14443" s="8" t="s">
        <v>14866</v>
      </c>
      <c r="I14443" s="8" t="s">
        <v>325</v>
      </c>
      <c r="J14443" s="8">
        <v>14328</v>
      </c>
      <c r="K14443" s="8" t="s">
        <v>33821</v>
      </c>
    </row>
    <row r="14444" spans="1:11" x14ac:dyDescent="0.2">
      <c r="A14444" s="8">
        <f>IF(IFERROR((MATCH(G14444,$G$1:$G$12712,0)),0),INDEX($A$1:$A$12712,MATCH(G14444,$G$1:$G$12712,0)),MAX($A$2:$A14443)+1)</f>
        <v>811</v>
      </c>
      <c r="B14444" s="8">
        <f t="shared" si="254"/>
        <v>811</v>
      </c>
      <c r="C14444" s="9" t="str">
        <f t="shared" si="255"/>
        <v>Spaulding 2</v>
      </c>
      <c r="D14444" s="8">
        <v>133</v>
      </c>
      <c r="E14444" s="8" t="s">
        <v>27135</v>
      </c>
      <c r="F14444" s="10" t="s">
        <v>27195</v>
      </c>
      <c r="G14444" s="8">
        <v>282</v>
      </c>
      <c r="H14444" s="8" t="s">
        <v>17674</v>
      </c>
      <c r="I14444" s="8" t="s">
        <v>325</v>
      </c>
      <c r="J14444" s="8">
        <v>14328</v>
      </c>
      <c r="K14444" s="8" t="s">
        <v>33821</v>
      </c>
    </row>
    <row r="14445" spans="1:11" x14ac:dyDescent="0.2">
      <c r="A14445" s="8">
        <f>IF(IFERROR((MATCH(G14445,$G$1:$G$12712,0)),0),INDEX($A$1:$A$12712,MATCH(G14445,$G$1:$G$12712,0)),MAX($A$2:$A14444)+1)</f>
        <v>811</v>
      </c>
      <c r="B14445" s="8">
        <f t="shared" si="254"/>
        <v>811</v>
      </c>
      <c r="C14445" s="9" t="str">
        <f t="shared" si="255"/>
        <v>Spaulding 2</v>
      </c>
      <c r="D14445" s="8">
        <v>133</v>
      </c>
      <c r="E14445" s="8" t="s">
        <v>27135</v>
      </c>
      <c r="F14445" s="10" t="s">
        <v>27196</v>
      </c>
      <c r="G14445" s="8">
        <v>282</v>
      </c>
      <c r="H14445" s="8" t="s">
        <v>17674</v>
      </c>
      <c r="I14445" s="8" t="s">
        <v>325</v>
      </c>
      <c r="J14445" s="8">
        <v>14328</v>
      </c>
      <c r="K14445" s="8" t="s">
        <v>33821</v>
      </c>
    </row>
    <row r="14446" spans="1:11" x14ac:dyDescent="0.2">
      <c r="A14446" s="8">
        <f>IF(IFERROR((MATCH(G14446,$G$1:$G$12712,0)),0),INDEX($A$1:$A$12712,MATCH(G14446,$G$1:$G$12712,0)),MAX($A$2:$A14445)+1)</f>
        <v>811</v>
      </c>
      <c r="B14446" s="8">
        <f t="shared" si="254"/>
        <v>811</v>
      </c>
      <c r="C14446" s="9" t="str">
        <f t="shared" si="255"/>
        <v>Spaulding 3</v>
      </c>
      <c r="D14446" s="8">
        <v>133</v>
      </c>
      <c r="E14446" s="8" t="s">
        <v>27135</v>
      </c>
      <c r="F14446" s="10" t="s">
        <v>27195</v>
      </c>
      <c r="G14446" s="8">
        <v>283</v>
      </c>
      <c r="H14446" s="8" t="s">
        <v>14868</v>
      </c>
      <c r="I14446" s="8" t="s">
        <v>325</v>
      </c>
      <c r="J14446" s="8">
        <v>14328</v>
      </c>
      <c r="K14446" s="8" t="s">
        <v>33821</v>
      </c>
    </row>
    <row r="14447" spans="1:11" x14ac:dyDescent="0.2">
      <c r="A14447" s="8">
        <f>IF(IFERROR((MATCH(G14447,$G$1:$G$12712,0)),0),INDEX($A$1:$A$12712,MATCH(G14447,$G$1:$G$12712,0)),MAX($A$2:$A14446)+1)</f>
        <v>811</v>
      </c>
      <c r="B14447" s="8">
        <f t="shared" si="254"/>
        <v>811</v>
      </c>
      <c r="C14447" s="9" t="str">
        <f t="shared" si="255"/>
        <v>Spaulding 3</v>
      </c>
      <c r="D14447" s="8">
        <v>133</v>
      </c>
      <c r="E14447" s="8" t="s">
        <v>27135</v>
      </c>
      <c r="F14447" s="10" t="s">
        <v>27196</v>
      </c>
      <c r="G14447" s="8">
        <v>283</v>
      </c>
      <c r="H14447" s="8" t="s">
        <v>14868</v>
      </c>
      <c r="I14447" s="8" t="s">
        <v>325</v>
      </c>
      <c r="J14447" s="8">
        <v>14328</v>
      </c>
      <c r="K14447" s="8" t="s">
        <v>33821</v>
      </c>
    </row>
    <row r="14448" spans="1:11" x14ac:dyDescent="0.2">
      <c r="A14448" s="8">
        <f>A2263</f>
        <v>1361</v>
      </c>
      <c r="B14448" s="8" t="e">
        <f t="shared" si="254"/>
        <v>#N/A</v>
      </c>
      <c r="C14448" s="9" t="str">
        <f t="shared" si="255"/>
        <v>el dorado</v>
      </c>
      <c r="D14448" s="8">
        <v>133</v>
      </c>
      <c r="E14448" s="8" t="s">
        <v>27135</v>
      </c>
      <c r="F14448" s="10" t="s">
        <v>27197</v>
      </c>
      <c r="G14448" s="8"/>
      <c r="H14448" s="8"/>
      <c r="I14448" s="8"/>
      <c r="J14448" s="8"/>
      <c r="K14448" s="8" t="s">
        <v>33821</v>
      </c>
    </row>
    <row r="14449" spans="1:11" x14ac:dyDescent="0.2">
      <c r="A14449" s="8">
        <f>IF(IFERROR((MATCH(G14449,$G$1:$G$12712,0)),0),INDEX($A$1:$A$12712,MATCH(G14449,$G$1:$G$12712,0)),MAX($A$2:$A14448)+1)</f>
        <v>4682</v>
      </c>
      <c r="B14449" s="8">
        <f t="shared" si="254"/>
        <v>4682</v>
      </c>
      <c r="C14449" s="9" t="str">
        <f t="shared" si="255"/>
        <v>Feather River Energy Center</v>
      </c>
      <c r="D14449" s="8">
        <v>133</v>
      </c>
      <c r="E14449" s="8" t="s">
        <v>27135</v>
      </c>
      <c r="F14449" s="10" t="s">
        <v>27198</v>
      </c>
      <c r="G14449" s="8">
        <v>55847</v>
      </c>
      <c r="H14449" s="8" t="s">
        <v>19272</v>
      </c>
      <c r="I14449" s="8" t="s">
        <v>881</v>
      </c>
      <c r="J14449" s="8">
        <v>2867</v>
      </c>
      <c r="K14449" s="8" t="s">
        <v>33821</v>
      </c>
    </row>
    <row r="14450" spans="1:11" x14ac:dyDescent="0.2">
      <c r="A14450" s="8">
        <f>IF(IFERROR((MATCH(G14450,$G$1:$G$12712,0)),0),INDEX($A$1:$A$12712,MATCH(G14450,$G$1:$G$12712,0)),MAX($A$2:$A14449)+1)</f>
        <v>4682</v>
      </c>
      <c r="B14450" s="8">
        <f t="shared" ref="B14450:B14513" si="256">IF(COUNTIF($G$1:$G$12712,G14450&gt;0),0,INDEX($A$1:$A$12712,MATCH(G14450,$G$1:$G$12712,0)))</f>
        <v>4682</v>
      </c>
      <c r="C14450" s="9" t="str">
        <f t="shared" si="255"/>
        <v>Feather River Energy Center</v>
      </c>
      <c r="D14450" s="8">
        <v>133</v>
      </c>
      <c r="E14450" s="8" t="s">
        <v>27135</v>
      </c>
      <c r="F14450" s="10" t="s">
        <v>27199</v>
      </c>
      <c r="G14450" s="8">
        <v>55847</v>
      </c>
      <c r="H14450" s="8" t="s">
        <v>19272</v>
      </c>
      <c r="I14450" s="8" t="s">
        <v>881</v>
      </c>
      <c r="J14450" s="8">
        <v>2867</v>
      </c>
      <c r="K14450" s="8" t="s">
        <v>33821</v>
      </c>
    </row>
    <row r="14451" spans="1:11" x14ac:dyDescent="0.2">
      <c r="A14451" s="8">
        <f>IF(IFERROR((MATCH(G14451,$G$1:$G$12712,0)),0),INDEX($A$1:$A$12712,MATCH(G14451,$G$1:$G$12712,0)),MAX($A$2:$A14450)+1)</f>
        <v>11420</v>
      </c>
      <c r="B14451" s="8" t="e">
        <f t="shared" si="256"/>
        <v>#N/A</v>
      </c>
      <c r="C14451" s="9" t="str">
        <f t="shared" si="255"/>
        <v>generating plants</v>
      </c>
      <c r="D14451" s="8">
        <v>133</v>
      </c>
      <c r="E14451" s="8" t="s">
        <v>27135</v>
      </c>
      <c r="F14451" s="10" t="s">
        <v>27200</v>
      </c>
      <c r="G14451" s="8"/>
      <c r="H14451" s="8"/>
      <c r="I14451" s="8"/>
      <c r="J14451" s="8"/>
      <c r="K14451" s="8" t="s">
        <v>33821</v>
      </c>
    </row>
    <row r="14452" spans="1:11" x14ac:dyDescent="0.2">
      <c r="A14452" s="8">
        <f>IF(IFERROR((MATCH(G14452,$G$1:$G$12712,0)),0),INDEX($A$1:$A$12712,MATCH(G14452,$G$1:$G$12712,0)),MAX($A$2:$A14451)+1)</f>
        <v>1370</v>
      </c>
      <c r="B14452" s="8">
        <f t="shared" si="256"/>
        <v>1370</v>
      </c>
      <c r="C14452" s="9" t="str">
        <f t="shared" si="255"/>
        <v>Geysers Unit 5-20</v>
      </c>
      <c r="D14452" s="8">
        <v>133</v>
      </c>
      <c r="E14452" s="8" t="s">
        <v>27135</v>
      </c>
      <c r="F14452" s="10" t="s">
        <v>27201</v>
      </c>
      <c r="G14452" s="8">
        <v>286</v>
      </c>
      <c r="H14452" s="8" t="s">
        <v>16110</v>
      </c>
      <c r="I14452" s="8" t="s">
        <v>1998</v>
      </c>
      <c r="J14452" s="8">
        <v>7160</v>
      </c>
      <c r="K14452" s="8" t="s">
        <v>33821</v>
      </c>
    </row>
    <row r="14453" spans="1:11" x14ac:dyDescent="0.2">
      <c r="A14453" s="8">
        <f>IF(IFERROR((MATCH(G14453,$G$1:$G$12712,0)),0),INDEX($A$1:$A$12712,MATCH(G14453,$G$1:$G$12712,0)),MAX($A$2:$A14452)+1)</f>
        <v>745</v>
      </c>
      <c r="B14453" s="8">
        <f t="shared" si="256"/>
        <v>745</v>
      </c>
      <c r="C14453" s="9" t="str">
        <f t="shared" si="255"/>
        <v>Hamilton Branch</v>
      </c>
      <c r="D14453" s="8">
        <v>133</v>
      </c>
      <c r="E14453" s="8" t="s">
        <v>27135</v>
      </c>
      <c r="F14453" s="10" t="s">
        <v>27202</v>
      </c>
      <c r="G14453" s="8">
        <v>242</v>
      </c>
      <c r="H14453" s="8" t="s">
        <v>14750</v>
      </c>
      <c r="I14453" s="8" t="s">
        <v>325</v>
      </c>
      <c r="J14453" s="8">
        <v>14328</v>
      </c>
      <c r="K14453" s="8" t="s">
        <v>33821</v>
      </c>
    </row>
    <row r="14454" spans="1:11" x14ac:dyDescent="0.2">
      <c r="A14454" s="8">
        <f>IF(IFERROR((MATCH(G14454,$G$1:$G$12712,0)),0),INDEX($A$1:$A$12712,MATCH(G14454,$G$1:$G$12712,0)),MAX($A$2:$A14453)+1)</f>
        <v>969</v>
      </c>
      <c r="B14454" s="8">
        <f t="shared" si="256"/>
        <v>969</v>
      </c>
      <c r="C14454" s="9" t="str">
        <f t="shared" si="255"/>
        <v>Hat Creek 1</v>
      </c>
      <c r="D14454" s="8">
        <v>133</v>
      </c>
      <c r="E14454" s="8" t="s">
        <v>27135</v>
      </c>
      <c r="F14454" s="10" t="s">
        <v>27203</v>
      </c>
      <c r="G14454" s="8">
        <v>243</v>
      </c>
      <c r="H14454" s="8" t="s">
        <v>15118</v>
      </c>
      <c r="I14454" s="8" t="s">
        <v>325</v>
      </c>
      <c r="J14454" s="8">
        <v>14328</v>
      </c>
      <c r="K14454" s="8" t="s">
        <v>33821</v>
      </c>
    </row>
    <row r="14455" spans="1:11" x14ac:dyDescent="0.2">
      <c r="A14455" s="8">
        <f>IF(IFERROR((MATCH(G14455,$G$1:$G$12712,0)),0),INDEX($A$1:$A$12712,MATCH(G14455,$G$1:$G$12712,0)),MAX($A$2:$A14454)+1)</f>
        <v>276</v>
      </c>
      <c r="B14455" s="8">
        <f t="shared" si="256"/>
        <v>276</v>
      </c>
      <c r="C14455" s="9" t="str">
        <f t="shared" si="255"/>
        <v>Humboldt Bay</v>
      </c>
      <c r="D14455" s="8">
        <v>133</v>
      </c>
      <c r="E14455" s="8" t="s">
        <v>27135</v>
      </c>
      <c r="F14455" s="10" t="s">
        <v>27204</v>
      </c>
      <c r="G14455" s="8">
        <v>246</v>
      </c>
      <c r="H14455" s="8" t="s">
        <v>13825</v>
      </c>
      <c r="I14455" s="8" t="s">
        <v>325</v>
      </c>
      <c r="J14455" s="8">
        <v>14328</v>
      </c>
      <c r="K14455" s="8" t="s">
        <v>33821</v>
      </c>
    </row>
    <row r="14456" spans="1:11" x14ac:dyDescent="0.2">
      <c r="A14456" s="8">
        <f>IF(IFERROR((MATCH(G14456,$G$1:$G$12712,0)),0),INDEX($A$1:$A$12712,MATCH(G14456,$G$1:$G$12712,0)),MAX($A$2:$A14455)+1)</f>
        <v>276</v>
      </c>
      <c r="B14456" s="8">
        <f t="shared" si="256"/>
        <v>276</v>
      </c>
      <c r="C14456" s="9" t="str">
        <f t="shared" si="255"/>
        <v>Humboldt Bay</v>
      </c>
      <c r="D14456" s="8">
        <v>133</v>
      </c>
      <c r="E14456" s="8" t="s">
        <v>27135</v>
      </c>
      <c r="F14456" s="10" t="s">
        <v>27205</v>
      </c>
      <c r="G14456" s="8">
        <v>246</v>
      </c>
      <c r="H14456" s="8" t="s">
        <v>13825</v>
      </c>
      <c r="I14456" s="8" t="s">
        <v>325</v>
      </c>
      <c r="J14456" s="8">
        <v>14328</v>
      </c>
      <c r="K14456" s="8" t="s">
        <v>33821</v>
      </c>
    </row>
    <row r="14457" spans="1:11" x14ac:dyDescent="0.2">
      <c r="A14457" s="8">
        <f>IF(IFERROR((MATCH(G14457,$G$1:$G$12712,0)),0),INDEX($A$1:$A$12712,MATCH(G14457,$G$1:$G$12712,0)),MAX($A$2:$A14456)+1)</f>
        <v>1146</v>
      </c>
      <c r="B14457" s="8">
        <f t="shared" si="256"/>
        <v>1146</v>
      </c>
      <c r="C14457" s="9" t="str">
        <f t="shared" si="255"/>
        <v>Hunters Point</v>
      </c>
      <c r="D14457" s="8">
        <v>133</v>
      </c>
      <c r="E14457" s="8" t="s">
        <v>27135</v>
      </c>
      <c r="F14457" s="10" t="s">
        <v>27206</v>
      </c>
      <c r="G14457" s="8">
        <v>247</v>
      </c>
      <c r="H14457" s="8" t="s">
        <v>15617</v>
      </c>
      <c r="I14457" s="8" t="s">
        <v>325</v>
      </c>
      <c r="J14457" s="8">
        <v>14328</v>
      </c>
      <c r="K14457" s="8" t="s">
        <v>33821</v>
      </c>
    </row>
    <row r="14458" spans="1:11" x14ac:dyDescent="0.2">
      <c r="A14458" s="8">
        <f>IF(IFERROR((MATCH(G14458,$G$1:$G$12712,0)),0),INDEX($A$1:$A$12712,MATCH(G14458,$G$1:$G$12712,0)),MAX($A$2:$A14457)+1)</f>
        <v>1146</v>
      </c>
      <c r="B14458" s="8">
        <f t="shared" si="256"/>
        <v>1146</v>
      </c>
      <c r="C14458" s="9" t="str">
        <f t="shared" si="255"/>
        <v>Hunters Point</v>
      </c>
      <c r="D14458" s="8">
        <v>133</v>
      </c>
      <c r="E14458" s="8" t="s">
        <v>27135</v>
      </c>
      <c r="F14458" s="10" t="s">
        <v>27207</v>
      </c>
      <c r="G14458" s="8">
        <v>247</v>
      </c>
      <c r="H14458" s="8" t="s">
        <v>15617</v>
      </c>
      <c r="I14458" s="8" t="s">
        <v>325</v>
      </c>
      <c r="J14458" s="8">
        <v>14328</v>
      </c>
      <c r="K14458" s="8" t="s">
        <v>33821</v>
      </c>
    </row>
    <row r="14459" spans="1:11" x14ac:dyDescent="0.2">
      <c r="A14459" s="8">
        <f>IF(IFERROR((MATCH(G14459,$G$1:$G$12712,0)),0),INDEX($A$1:$A$12712,MATCH(G14459,$G$1:$G$12712,0)),MAX($A$2:$A14458)+1)</f>
        <v>1146</v>
      </c>
      <c r="B14459" s="8">
        <f t="shared" si="256"/>
        <v>1146</v>
      </c>
      <c r="C14459" s="9" t="str">
        <f t="shared" si="255"/>
        <v>Hunters Point</v>
      </c>
      <c r="D14459" s="8">
        <v>133</v>
      </c>
      <c r="E14459" s="8" t="s">
        <v>27135</v>
      </c>
      <c r="F14459" s="10" t="s">
        <v>27208</v>
      </c>
      <c r="G14459" s="8">
        <v>247</v>
      </c>
      <c r="H14459" s="8" t="s">
        <v>15617</v>
      </c>
      <c r="I14459" s="8" t="s">
        <v>325</v>
      </c>
      <c r="J14459" s="8">
        <v>14328</v>
      </c>
      <c r="K14459" s="8" t="s">
        <v>33821</v>
      </c>
    </row>
    <row r="14460" spans="1:11" x14ac:dyDescent="0.2">
      <c r="A14460" s="8">
        <f>IF(IFERROR((MATCH(G14460,$G$1:$G$12712,0)),0),INDEX($A$1:$A$12712,MATCH(G14460,$G$1:$G$12712,0)),MAX($A$2:$A14459)+1)</f>
        <v>1146</v>
      </c>
      <c r="B14460" s="8">
        <f t="shared" si="256"/>
        <v>1146</v>
      </c>
      <c r="C14460" s="9" t="str">
        <f t="shared" si="255"/>
        <v>Hunters Point</v>
      </c>
      <c r="D14460" s="8">
        <v>133</v>
      </c>
      <c r="E14460" s="8" t="s">
        <v>27135</v>
      </c>
      <c r="F14460" s="10" t="s">
        <v>27209</v>
      </c>
      <c r="G14460" s="8">
        <v>247</v>
      </c>
      <c r="H14460" s="8" t="s">
        <v>15617</v>
      </c>
      <c r="I14460" s="8" t="s">
        <v>325</v>
      </c>
      <c r="J14460" s="8">
        <v>14328</v>
      </c>
      <c r="K14460" s="8" t="s">
        <v>33821</v>
      </c>
    </row>
    <row r="14461" spans="1:11" x14ac:dyDescent="0.2">
      <c r="A14461" s="8">
        <f>IF(IFERROR((MATCH(G14461,$G$1:$G$12712,0)),0),INDEX($A$1:$A$12712,MATCH(G14461,$G$1:$G$12712,0)),MAX($A$2:$A14460)+1)</f>
        <v>11421</v>
      </c>
      <c r="B14461" s="8" t="e">
        <f t="shared" si="256"/>
        <v>#N/A</v>
      </c>
      <c r="C14461" s="9" t="str">
        <f t="shared" si="255"/>
        <v>hydroelectric</v>
      </c>
      <c r="D14461" s="8">
        <v>133</v>
      </c>
      <c r="E14461" s="8" t="s">
        <v>27135</v>
      </c>
      <c r="F14461" s="10" t="s">
        <v>27070</v>
      </c>
      <c r="G14461" s="8"/>
      <c r="H14461" s="8"/>
      <c r="I14461" s="8"/>
      <c r="J14461" s="8"/>
      <c r="K14461" s="8" t="s">
        <v>33821</v>
      </c>
    </row>
    <row r="14462" spans="1:11" x14ac:dyDescent="0.2">
      <c r="A14462" s="8">
        <f>IF(IFERROR((MATCH(G14462,$G$1:$G$12712,0)),0),INDEX($A$1:$A$12712,MATCH(G14462,$G$1:$G$12712,0)),MAX($A$2:$A14461)+1)</f>
        <v>11422</v>
      </c>
      <c r="B14462" s="8" t="e">
        <f t="shared" si="256"/>
        <v>#N/A</v>
      </c>
      <c r="C14462" s="9" t="str">
        <f t="shared" si="255"/>
        <v>hydroelectric generating plants</v>
      </c>
      <c r="D14462" s="8">
        <v>133</v>
      </c>
      <c r="E14462" s="8" t="s">
        <v>27135</v>
      </c>
      <c r="F14462" s="10" t="s">
        <v>27210</v>
      </c>
      <c r="G14462" s="8"/>
      <c r="H14462" s="8"/>
      <c r="I14462" s="8"/>
      <c r="J14462" s="8"/>
      <c r="K14462" s="8" t="s">
        <v>33821</v>
      </c>
    </row>
    <row r="14463" spans="1:11" x14ac:dyDescent="0.2">
      <c r="A14463" s="8">
        <f>IF(IFERROR((MATCH(G14463,$G$1:$G$12712,0)),0),INDEX($A$1:$A$12712,MATCH(G14463,$G$1:$G$12712,0)),MAX($A$2:$A14462)+1)</f>
        <v>11423</v>
      </c>
      <c r="B14463" s="8" t="e">
        <f t="shared" si="256"/>
        <v>#N/A</v>
      </c>
      <c r="C14463" s="9" t="str">
        <f t="shared" si="255"/>
        <v>hydroelectric generating plants :</v>
      </c>
      <c r="D14463" s="8">
        <v>133</v>
      </c>
      <c r="E14463" s="8" t="s">
        <v>27135</v>
      </c>
      <c r="F14463" s="10" t="s">
        <v>27211</v>
      </c>
      <c r="G14463" s="8"/>
      <c r="H14463" s="8"/>
      <c r="I14463" s="8"/>
      <c r="J14463" s="8"/>
      <c r="K14463" s="8" t="s">
        <v>33821</v>
      </c>
    </row>
    <row r="14464" spans="1:11" x14ac:dyDescent="0.2">
      <c r="A14464" s="8">
        <f>IF(IFERROR((MATCH(G14464,$G$1:$G$12712,0)),0),INDEX($A$1:$A$12712,MATCH(G14464,$G$1:$G$12712,0)),MAX($A$2:$A14463)+1)</f>
        <v>751</v>
      </c>
      <c r="B14464" s="8">
        <f t="shared" si="256"/>
        <v>751</v>
      </c>
      <c r="C14464" s="9" t="str">
        <f t="shared" si="255"/>
        <v>Inskip</v>
      </c>
      <c r="D14464" s="8">
        <v>133</v>
      </c>
      <c r="E14464" s="8" t="s">
        <v>27135</v>
      </c>
      <c r="F14464" s="10" t="s">
        <v>27212</v>
      </c>
      <c r="G14464" s="8">
        <v>248</v>
      </c>
      <c r="H14464" s="8" t="s">
        <v>14760</v>
      </c>
      <c r="I14464" s="8" t="s">
        <v>325</v>
      </c>
      <c r="J14464" s="8">
        <v>14328</v>
      </c>
      <c r="K14464" s="8" t="s">
        <v>33821</v>
      </c>
    </row>
    <row r="14465" spans="1:11" x14ac:dyDescent="0.2">
      <c r="A14465" s="8">
        <f>IF(IFERROR((MATCH(G14465,$G$1:$G$12712,0)),0),INDEX($A$1:$A$12712,MATCH(G14465,$G$1:$G$12712,0)),MAX($A$2:$A14464)+1)</f>
        <v>11424</v>
      </c>
      <c r="B14465" s="8" t="e">
        <f t="shared" si="256"/>
        <v>#N/A</v>
      </c>
      <c r="C14465" s="9" t="str">
        <f t="shared" si="255"/>
        <v>internal combustion :</v>
      </c>
      <c r="D14465" s="8">
        <v>133</v>
      </c>
      <c r="E14465" s="8" t="s">
        <v>27135</v>
      </c>
      <c r="F14465" s="10" t="s">
        <v>27213</v>
      </c>
      <c r="G14465" s="8"/>
      <c r="H14465" s="8"/>
      <c r="I14465" s="8"/>
      <c r="J14465" s="8"/>
      <c r="K14465" s="8" t="s">
        <v>33821</v>
      </c>
    </row>
    <row r="14466" spans="1:11" x14ac:dyDescent="0.2">
      <c r="A14466" s="8">
        <f>IF(IFERROR((MATCH(G14466,$G$1:$G$12712,0)),0),INDEX($A$1:$A$12712,MATCH(G14466,$G$1:$G$12712,0)),MAX($A$2:$A14465)+1)</f>
        <v>753</v>
      </c>
      <c r="B14466" s="8">
        <f t="shared" si="256"/>
        <v>753</v>
      </c>
      <c r="C14466" s="9" t="str">
        <f t="shared" si="255"/>
        <v>Kern Canyon</v>
      </c>
      <c r="D14466" s="8">
        <v>133</v>
      </c>
      <c r="E14466" s="8" t="s">
        <v>27135</v>
      </c>
      <c r="F14466" s="10" t="s">
        <v>27214</v>
      </c>
      <c r="G14466" s="8">
        <v>7911</v>
      </c>
      <c r="H14466" s="8" t="s">
        <v>14764</v>
      </c>
      <c r="I14466" s="8" t="s">
        <v>325</v>
      </c>
      <c r="J14466" s="8">
        <v>14328</v>
      </c>
      <c r="K14466" s="8" t="s">
        <v>33821</v>
      </c>
    </row>
    <row r="14467" spans="1:11" x14ac:dyDescent="0.2">
      <c r="A14467" s="8">
        <f>IF(IFERROR((MATCH(G14467,$G$1:$G$12712,0)),0),INDEX($A$1:$A$12712,MATCH(G14467,$G$1:$G$12712,0)),MAX($A$2:$A14466)+1)</f>
        <v>753</v>
      </c>
      <c r="B14467" s="8">
        <f t="shared" si="256"/>
        <v>753</v>
      </c>
      <c r="C14467" s="9" t="str">
        <f t="shared" si="255"/>
        <v>Kern Canyon</v>
      </c>
      <c r="D14467" s="8">
        <v>133</v>
      </c>
      <c r="E14467" s="8" t="s">
        <v>27135</v>
      </c>
      <c r="F14467" s="10" t="s">
        <v>27215</v>
      </c>
      <c r="G14467" s="8">
        <v>7911</v>
      </c>
      <c r="H14467" s="8" t="s">
        <v>14764</v>
      </c>
      <c r="I14467" s="8" t="s">
        <v>325</v>
      </c>
      <c r="J14467" s="8">
        <v>14328</v>
      </c>
      <c r="K14467" s="8" t="s">
        <v>33821</v>
      </c>
    </row>
    <row r="14468" spans="1:11" x14ac:dyDescent="0.2">
      <c r="A14468" s="8">
        <f>IF(IFERROR((MATCH(G14468,$G$1:$G$12712,0)),0),INDEX($A$1:$A$12712,MATCH(G14468,$G$1:$G$12712,0)),MAX($A$2:$A14467)+1)</f>
        <v>1365</v>
      </c>
      <c r="B14468" s="8">
        <f t="shared" si="256"/>
        <v>1365</v>
      </c>
      <c r="C14468" s="9" t="str">
        <f t="shared" si="255"/>
        <v>Kilarc</v>
      </c>
      <c r="D14468" s="8">
        <v>133</v>
      </c>
      <c r="E14468" s="8" t="s">
        <v>27135</v>
      </c>
      <c r="F14468" s="10" t="s">
        <v>27216</v>
      </c>
      <c r="G14468" s="8">
        <v>253</v>
      </c>
      <c r="H14468" s="8" t="s">
        <v>16105</v>
      </c>
      <c r="I14468" s="8" t="s">
        <v>325</v>
      </c>
      <c r="J14468" s="8">
        <v>14328</v>
      </c>
      <c r="K14468" s="8" t="s">
        <v>33821</v>
      </c>
    </row>
    <row r="14469" spans="1:11" x14ac:dyDescent="0.2">
      <c r="A14469" s="8">
        <f>IF(IFERROR((MATCH(G14469,$G$1:$G$12712,0)),0),INDEX($A$1:$A$12712,MATCH(G14469,$G$1:$G$12712,0)),MAX($A$2:$A14468)+1)</f>
        <v>11425</v>
      </c>
      <c r="B14469" s="8" t="e">
        <f t="shared" si="256"/>
        <v>#N/A</v>
      </c>
      <c r="C14469" s="9" t="str">
        <f t="shared" si="255"/>
        <v>king river</v>
      </c>
      <c r="D14469" s="8">
        <v>133</v>
      </c>
      <c r="E14469" s="8" t="s">
        <v>27135</v>
      </c>
      <c r="F14469" s="10" t="s">
        <v>27217</v>
      </c>
      <c r="G14469" s="8"/>
      <c r="H14469" s="8"/>
      <c r="I14469" s="8"/>
      <c r="J14469" s="8"/>
      <c r="K14469" s="8" t="s">
        <v>33821</v>
      </c>
    </row>
    <row r="14470" spans="1:11" x14ac:dyDescent="0.2">
      <c r="A14470" s="8">
        <f>IF(IFERROR((MATCH(G14470,$G$1:$G$12712,0)),0),INDEX($A$1:$A$12712,MATCH(G14470,$G$1:$G$12712,0)),MAX($A$2:$A14469)+1)</f>
        <v>1366</v>
      </c>
      <c r="B14470" s="8">
        <f t="shared" si="256"/>
        <v>1366</v>
      </c>
      <c r="C14470" s="9" t="str">
        <f t="shared" si="255"/>
        <v>Lime Saddle</v>
      </c>
      <c r="D14470" s="8">
        <v>133</v>
      </c>
      <c r="E14470" s="8" t="s">
        <v>27135</v>
      </c>
      <c r="F14470" s="10" t="s">
        <v>27218</v>
      </c>
      <c r="G14470" s="8">
        <v>255</v>
      </c>
      <c r="H14470" s="8" t="s">
        <v>16106</v>
      </c>
      <c r="I14470" s="8" t="s">
        <v>325</v>
      </c>
      <c r="J14470" s="8">
        <v>14328</v>
      </c>
      <c r="K14470" s="8" t="s">
        <v>33821</v>
      </c>
    </row>
    <row r="14471" spans="1:11" x14ac:dyDescent="0.2">
      <c r="A14471" s="8">
        <f>IF(IFERROR((MATCH(G14471,$G$1:$G$12712,0)),0),INDEX($A$1:$A$12712,MATCH(G14471,$G$1:$G$12712,0)),MAX($A$2:$A14470)+1)</f>
        <v>1366</v>
      </c>
      <c r="B14471" s="8">
        <f t="shared" si="256"/>
        <v>1366</v>
      </c>
      <c r="C14471" s="9" t="str">
        <f t="shared" si="255"/>
        <v>Lime Saddle</v>
      </c>
      <c r="D14471" s="8">
        <v>133</v>
      </c>
      <c r="E14471" s="8" t="s">
        <v>27135</v>
      </c>
      <c r="F14471" s="10" t="s">
        <v>27219</v>
      </c>
      <c r="G14471" s="8">
        <v>255</v>
      </c>
      <c r="H14471" s="8" t="s">
        <v>16106</v>
      </c>
      <c r="I14471" s="8" t="s">
        <v>325</v>
      </c>
      <c r="J14471" s="8">
        <v>14328</v>
      </c>
      <c r="K14471" s="8" t="s">
        <v>33821</v>
      </c>
    </row>
    <row r="14472" spans="1:11" x14ac:dyDescent="0.2">
      <c r="A14472" s="8">
        <f>IF(IFERROR((MATCH(G14472,$G$1:$G$12712,0)),0),INDEX($A$1:$A$12712,MATCH(G14472,$G$1:$G$12712,0)),MAX($A$2:$A14471)+1)</f>
        <v>1366</v>
      </c>
      <c r="B14472" s="8">
        <f t="shared" si="256"/>
        <v>1366</v>
      </c>
      <c r="C14472" s="9" t="str">
        <f t="shared" si="255"/>
        <v>Lime Saddle</v>
      </c>
      <c r="D14472" s="8">
        <v>133</v>
      </c>
      <c r="E14472" s="8" t="s">
        <v>27135</v>
      </c>
      <c r="F14472" s="10" t="s">
        <v>27220</v>
      </c>
      <c r="G14472" s="8">
        <v>255</v>
      </c>
      <c r="H14472" s="8" t="s">
        <v>16106</v>
      </c>
      <c r="I14472" s="8" t="s">
        <v>325</v>
      </c>
      <c r="J14472" s="8">
        <v>14328</v>
      </c>
      <c r="K14472" s="8" t="s">
        <v>33821</v>
      </c>
    </row>
    <row r="14473" spans="1:11" x14ac:dyDescent="0.2">
      <c r="A14473" s="8">
        <f>IF(IFERROR((MATCH(G14473,$G$1:$G$12712,0)),0),INDEX($A$1:$A$12712,MATCH(G14473,$G$1:$G$12712,0)),MAX($A$2:$A14472)+1)</f>
        <v>11426</v>
      </c>
      <c r="B14473" s="8" t="e">
        <f t="shared" si="256"/>
        <v>#N/A</v>
      </c>
      <c r="C14473" s="9" t="str">
        <f t="shared" si="255"/>
        <v>martinez (r)</v>
      </c>
      <c r="D14473" s="8">
        <v>133</v>
      </c>
      <c r="E14473" s="8" t="s">
        <v>27135</v>
      </c>
      <c r="F14473" s="10" t="s">
        <v>27221</v>
      </c>
      <c r="G14473" s="8"/>
      <c r="H14473" s="8"/>
      <c r="I14473" s="8"/>
      <c r="J14473" s="8"/>
      <c r="K14473" s="8" t="s">
        <v>33821</v>
      </c>
    </row>
    <row r="14474" spans="1:11" x14ac:dyDescent="0.2">
      <c r="A14474" s="8">
        <f>IF(IFERROR((MATCH(G14474,$G$1:$G$12712,0)),0),INDEX($A$1:$A$12712,MATCH(G14474,$G$1:$G$12712,0)),MAX($A$2:$A14473)+1)</f>
        <v>11427</v>
      </c>
      <c r="B14474" s="8" t="e">
        <f t="shared" si="256"/>
        <v>#N/A</v>
      </c>
      <c r="C14474" s="9" t="str">
        <f t="shared" si="255"/>
        <v>mble unit 1 at cc</v>
      </c>
      <c r="D14474" s="8">
        <v>133</v>
      </c>
      <c r="E14474" s="8" t="s">
        <v>27135</v>
      </c>
      <c r="F14474" s="10" t="s">
        <v>27222</v>
      </c>
      <c r="G14474" s="8"/>
      <c r="H14474" s="8"/>
      <c r="I14474" s="8"/>
      <c r="J14474" s="8"/>
      <c r="K14474" s="8" t="s">
        <v>33821</v>
      </c>
    </row>
    <row r="14475" spans="1:11" x14ac:dyDescent="0.2">
      <c r="A14475" s="8">
        <f>IF(IFERROR((MATCH(G14475,$G$1:$G$12712,0)),0),INDEX($A$1:$A$12712,MATCH(G14475,$G$1:$G$12712,0)),MAX($A$2:$A14474)+1)</f>
        <v>1367</v>
      </c>
      <c r="B14475" s="8">
        <f t="shared" si="256"/>
        <v>1367</v>
      </c>
      <c r="C14475" s="9" t="str">
        <f t="shared" si="255"/>
        <v>Merced Falls</v>
      </c>
      <c r="D14475" s="8">
        <v>133</v>
      </c>
      <c r="E14475" s="8" t="s">
        <v>27135</v>
      </c>
      <c r="F14475" s="10" t="s">
        <v>27223</v>
      </c>
      <c r="G14475" s="8">
        <v>258</v>
      </c>
      <c r="H14475" s="8" t="s">
        <v>16107</v>
      </c>
      <c r="I14475" s="8" t="s">
        <v>325</v>
      </c>
      <c r="J14475" s="8">
        <v>14328</v>
      </c>
      <c r="K14475" s="8" t="s">
        <v>33821</v>
      </c>
    </row>
    <row r="14476" spans="1:11" x14ac:dyDescent="0.2">
      <c r="A14476" s="8">
        <f>IF(IFERROR((MATCH(G14476,$G$1:$G$12712,0)),0),INDEX($A$1:$A$12712,MATCH(G14476,$G$1:$G$12712,0)),MAX($A$2:$A14475)+1)</f>
        <v>11428</v>
      </c>
      <c r="B14476" s="8" t="e">
        <f t="shared" si="256"/>
        <v>#N/A</v>
      </c>
      <c r="C14476" s="9" t="str">
        <f t="shared" si="255"/>
        <v>miscellaneous minor nl</v>
      </c>
      <c r="D14476" s="8">
        <v>133</v>
      </c>
      <c r="E14476" s="8" t="s">
        <v>27135</v>
      </c>
      <c r="F14476" s="10" t="s">
        <v>27224</v>
      </c>
      <c r="G14476" s="8"/>
      <c r="H14476" s="8"/>
      <c r="I14476" s="8"/>
      <c r="J14476" s="8"/>
      <c r="K14476" s="8" t="s">
        <v>33821</v>
      </c>
    </row>
    <row r="14477" spans="1:11" x14ac:dyDescent="0.2">
      <c r="A14477" s="8">
        <f>IF(IFERROR((MATCH(G14477,$G$1:$G$12712,0)),0),INDEX($A$1:$A$12712,MATCH(G14477,$G$1:$G$12712,0)),MAX($A$2:$A14476)+1)</f>
        <v>276</v>
      </c>
      <c r="B14477" s="8">
        <f t="shared" si="256"/>
        <v>276</v>
      </c>
      <c r="C14477" s="9" t="str">
        <f t="shared" si="255"/>
        <v>Humboldt Bay</v>
      </c>
      <c r="D14477" s="8">
        <v>133</v>
      </c>
      <c r="E14477" s="8" t="s">
        <v>27135</v>
      </c>
      <c r="F14477" s="10" t="s">
        <v>27225</v>
      </c>
      <c r="G14477" s="8">
        <v>246</v>
      </c>
      <c r="H14477" s="8" t="s">
        <v>13825</v>
      </c>
      <c r="I14477" s="8" t="s">
        <v>325</v>
      </c>
      <c r="J14477" s="8">
        <v>14328</v>
      </c>
      <c r="K14477" s="8" t="s">
        <v>33821</v>
      </c>
    </row>
    <row r="14478" spans="1:11" x14ac:dyDescent="0.2">
      <c r="A14478" s="8">
        <f>IF(IFERROR((MATCH(G14478,$G$1:$G$12712,0)),0),INDEX($A$1:$A$12712,MATCH(G14478,$G$1:$G$12712,0)),MAX($A$2:$A14477)+1)</f>
        <v>276</v>
      </c>
      <c r="B14478" s="8">
        <f t="shared" si="256"/>
        <v>276</v>
      </c>
      <c r="C14478" s="9" t="str">
        <f t="shared" si="255"/>
        <v>Humboldt Bay</v>
      </c>
      <c r="D14478" s="8">
        <v>133</v>
      </c>
      <c r="E14478" s="8" t="s">
        <v>27135</v>
      </c>
      <c r="F14478" s="10" t="s">
        <v>27226</v>
      </c>
      <c r="G14478" s="8">
        <v>246</v>
      </c>
      <c r="H14478" s="8" t="s">
        <v>13825</v>
      </c>
      <c r="I14478" s="8" t="s">
        <v>325</v>
      </c>
      <c r="J14478" s="8">
        <v>14328</v>
      </c>
      <c r="K14478" s="8" t="s">
        <v>33821</v>
      </c>
    </row>
    <row r="14479" spans="1:11" x14ac:dyDescent="0.2">
      <c r="A14479" s="8">
        <f>IF(IFERROR((MATCH(G14479,$G$1:$G$12712,0)),0),INDEX($A$1:$A$12712,MATCH(G14479,$G$1:$G$12712,0)),MAX($A$2:$A14478)+1)</f>
        <v>11429</v>
      </c>
      <c r="B14479" s="8" t="e">
        <f t="shared" si="256"/>
        <v>#N/A</v>
      </c>
      <c r="C14479" s="9" t="str">
        <f t="shared" si="255"/>
        <v>mokelumne common</v>
      </c>
      <c r="D14479" s="8">
        <v>133</v>
      </c>
      <c r="E14479" s="8" t="s">
        <v>27135</v>
      </c>
      <c r="F14479" s="10" t="s">
        <v>27227</v>
      </c>
      <c r="G14479" s="8"/>
      <c r="H14479" s="8"/>
      <c r="I14479" s="8"/>
      <c r="J14479" s="8"/>
      <c r="K14479" s="8" t="s">
        <v>33821</v>
      </c>
    </row>
    <row r="14480" spans="1:11" x14ac:dyDescent="0.2">
      <c r="A14480" s="8">
        <f>IF(IFERROR((MATCH(G14480,$G$1:$G$12712,0)),0),INDEX($A$1:$A$12712,MATCH(G14480,$G$1:$G$12712,0)),MAX($A$2:$A14479)+1)</f>
        <v>7603</v>
      </c>
      <c r="B14480" s="8">
        <f t="shared" si="256"/>
        <v>7603</v>
      </c>
      <c r="C14480" s="9" t="str">
        <f t="shared" si="255"/>
        <v>Dynegy Morro Bay LLC</v>
      </c>
      <c r="D14480" s="8">
        <v>133</v>
      </c>
      <c r="E14480" s="8" t="s">
        <v>27135</v>
      </c>
      <c r="F14480" s="10" t="s">
        <v>27228</v>
      </c>
      <c r="G14480" s="8">
        <v>259</v>
      </c>
      <c r="H14480" s="8" t="s">
        <v>4291</v>
      </c>
      <c r="I14480" s="8" t="s">
        <v>4291</v>
      </c>
      <c r="J14480" s="8">
        <v>55843</v>
      </c>
      <c r="K14480" s="8" t="s">
        <v>33821</v>
      </c>
    </row>
    <row r="14481" spans="1:11" x14ac:dyDescent="0.2">
      <c r="A14481" s="8">
        <f>IF(IFERROR((MATCH(G14481,$G$1:$G$12712,0)),0),INDEX($A$1:$A$12712,MATCH(G14481,$G$1:$G$12712,0)),MAX($A$2:$A14480)+1)</f>
        <v>1362</v>
      </c>
      <c r="B14481" s="8">
        <f t="shared" si="256"/>
        <v>1362</v>
      </c>
      <c r="C14481" s="9" t="str">
        <f t="shared" ref="C14481:C14544" si="257">IF(H14481="",F14481,H14481)</f>
        <v>Dynegy Moss Landing Power Plant</v>
      </c>
      <c r="D14481" s="8">
        <v>133</v>
      </c>
      <c r="E14481" s="8" t="s">
        <v>27135</v>
      </c>
      <c r="F14481" s="10" t="s">
        <v>27229</v>
      </c>
      <c r="G14481" s="8">
        <v>260</v>
      </c>
      <c r="H14481" s="8" t="s">
        <v>16102</v>
      </c>
      <c r="I14481" s="8" t="s">
        <v>1660</v>
      </c>
      <c r="J14481" s="8">
        <v>54802</v>
      </c>
      <c r="K14481" s="8" t="s">
        <v>33821</v>
      </c>
    </row>
    <row r="14482" spans="1:11" x14ac:dyDescent="0.2">
      <c r="A14482" s="8">
        <f>IF(IFERROR((MATCH(G14482,$G$1:$G$12712,0)),0),INDEX($A$1:$A$12712,MATCH(G14482,$G$1:$G$12712,0)),MAX($A$2:$A14481)+1)</f>
        <v>1363</v>
      </c>
      <c r="B14482" s="8">
        <f t="shared" si="256"/>
        <v>1363</v>
      </c>
      <c r="C14482" s="9" t="str">
        <f t="shared" si="257"/>
        <v>Murphys</v>
      </c>
      <c r="D14482" s="8">
        <v>133</v>
      </c>
      <c r="E14482" s="8" t="s">
        <v>27135</v>
      </c>
      <c r="F14482" s="10" t="s">
        <v>27230</v>
      </c>
      <c r="G14482" s="8">
        <v>261</v>
      </c>
      <c r="H14482" s="8" t="s">
        <v>16103</v>
      </c>
      <c r="I14482" s="8" t="s">
        <v>3736</v>
      </c>
      <c r="J14482" s="8">
        <v>19586</v>
      </c>
      <c r="K14482" s="8" t="s">
        <v>33821</v>
      </c>
    </row>
    <row r="14483" spans="1:11" x14ac:dyDescent="0.2">
      <c r="A14483" s="8">
        <f>IF(IFERROR((MATCH(G14483,$G$1:$G$12712,0)),0),INDEX($A$1:$A$12712,MATCH(G14483,$G$1:$G$12712,0)),MAX($A$2:$A14482)+1)</f>
        <v>1363</v>
      </c>
      <c r="B14483" s="8">
        <f t="shared" si="256"/>
        <v>1363</v>
      </c>
      <c r="C14483" s="9" t="str">
        <f t="shared" si="257"/>
        <v>Murphys</v>
      </c>
      <c r="D14483" s="8">
        <v>133</v>
      </c>
      <c r="E14483" s="8" t="s">
        <v>27135</v>
      </c>
      <c r="F14483" s="10" t="s">
        <v>27231</v>
      </c>
      <c r="G14483" s="8">
        <v>261</v>
      </c>
      <c r="H14483" s="8" t="s">
        <v>16103</v>
      </c>
      <c r="I14483" s="8" t="s">
        <v>3736</v>
      </c>
      <c r="J14483" s="8">
        <v>19586</v>
      </c>
      <c r="K14483" s="8" t="s">
        <v>33821</v>
      </c>
    </row>
    <row r="14484" spans="1:11" x14ac:dyDescent="0.2">
      <c r="A14484" s="8">
        <f>IF(IFERROR((MATCH(G14484,$G$1:$G$12712,0)),0),INDEX($A$1:$A$12712,MATCH(G14484,$G$1:$G$12712,0)),MAX($A$2:$A14483)+1)</f>
        <v>1363</v>
      </c>
      <c r="B14484" s="8">
        <f t="shared" si="256"/>
        <v>1363</v>
      </c>
      <c r="C14484" s="9" t="str">
        <f t="shared" si="257"/>
        <v>Murphys</v>
      </c>
      <c r="D14484" s="8">
        <v>133</v>
      </c>
      <c r="E14484" s="8" t="s">
        <v>27135</v>
      </c>
      <c r="F14484" s="10" t="s">
        <v>27232</v>
      </c>
      <c r="G14484" s="8">
        <v>261</v>
      </c>
      <c r="H14484" s="8" t="s">
        <v>16103</v>
      </c>
      <c r="I14484" s="8" t="s">
        <v>3736</v>
      </c>
      <c r="J14484" s="8">
        <v>19586</v>
      </c>
      <c r="K14484" s="8" t="s">
        <v>33821</v>
      </c>
    </row>
    <row r="14485" spans="1:11" x14ac:dyDescent="0.2">
      <c r="A14485" s="8">
        <f>IF(IFERROR((MATCH(G14485,$G$1:$G$12712,0)),0),INDEX($A$1:$A$12712,MATCH(G14485,$G$1:$G$12712,0)),MAX($A$2:$A14484)+1)</f>
        <v>976</v>
      </c>
      <c r="B14485" s="8">
        <f t="shared" si="256"/>
        <v>976</v>
      </c>
      <c r="C14485" s="9" t="str">
        <f t="shared" si="257"/>
        <v>Narrows PH</v>
      </c>
      <c r="D14485" s="8">
        <v>133</v>
      </c>
      <c r="E14485" s="8" t="s">
        <v>27135</v>
      </c>
      <c r="F14485" s="10" t="s">
        <v>27233</v>
      </c>
      <c r="G14485" s="8">
        <v>262</v>
      </c>
      <c r="H14485" s="8" t="s">
        <v>15132</v>
      </c>
      <c r="I14485" s="8" t="s">
        <v>325</v>
      </c>
      <c r="J14485" s="8">
        <v>14328</v>
      </c>
      <c r="K14485" s="8" t="s">
        <v>33821</v>
      </c>
    </row>
    <row r="14486" spans="1:11" x14ac:dyDescent="0.2">
      <c r="A14486" s="8">
        <f>IF(IFERROR((MATCH(G14486,$G$1:$G$12712,0)),0),INDEX($A$1:$A$12712,MATCH(G14486,$G$1:$G$12712,0)),MAX($A$2:$A14485)+1)</f>
        <v>11430</v>
      </c>
      <c r="B14486" s="8" t="e">
        <f t="shared" si="256"/>
        <v>#N/A</v>
      </c>
      <c r="C14486" s="9" t="str">
        <f t="shared" si="257"/>
        <v>nl = no federal license required</v>
      </c>
      <c r="D14486" s="8">
        <v>133</v>
      </c>
      <c r="E14486" s="8" t="s">
        <v>27135</v>
      </c>
      <c r="F14486" s="10" t="s">
        <v>27234</v>
      </c>
      <c r="G14486" s="8"/>
      <c r="H14486" s="8"/>
      <c r="I14486" s="8"/>
      <c r="J14486" s="8"/>
      <c r="K14486" s="8" t="s">
        <v>33821</v>
      </c>
    </row>
    <row r="14487" spans="1:11" x14ac:dyDescent="0.2">
      <c r="A14487" s="8">
        <f>IF(IFERROR((MATCH(G14487,$G$1:$G$12712,0)),0),INDEX($A$1:$A$12712,MATCH(G14487,$G$1:$G$12712,0)),MAX($A$2:$A14486)+1)</f>
        <v>11431</v>
      </c>
      <c r="B14487" s="8" t="e">
        <f t="shared" si="256"/>
        <v>#N/A</v>
      </c>
      <c r="C14487" s="9" t="str">
        <f t="shared" si="257"/>
        <v>nl no federal license required</v>
      </c>
      <c r="D14487" s="8">
        <v>133</v>
      </c>
      <c r="E14487" s="8" t="s">
        <v>27135</v>
      </c>
      <c r="F14487" s="10" t="s">
        <v>27235</v>
      </c>
      <c r="G14487" s="8"/>
      <c r="H14487" s="8"/>
      <c r="I14487" s="8"/>
      <c r="J14487" s="8"/>
      <c r="K14487" s="8" t="s">
        <v>33821</v>
      </c>
    </row>
    <row r="14488" spans="1:11" x14ac:dyDescent="0.2">
      <c r="A14488" s="8">
        <f>IF(IFERROR((MATCH(G14488,$G$1:$G$12712,0)),0),INDEX($A$1:$A$12712,MATCH(G14488,$G$1:$G$12712,0)),MAX($A$2:$A14487)+1)</f>
        <v>11432</v>
      </c>
      <c r="B14488" s="8" t="e">
        <f t="shared" si="256"/>
        <v>#N/A</v>
      </c>
      <c r="C14488" s="9" t="str">
        <f t="shared" si="257"/>
        <v>notes</v>
      </c>
      <c r="D14488" s="8">
        <v>133</v>
      </c>
      <c r="E14488" s="8" t="s">
        <v>27135</v>
      </c>
      <c r="F14488" s="10" t="s">
        <v>6</v>
      </c>
      <c r="G14488" s="8"/>
      <c r="H14488" s="8"/>
      <c r="I14488" s="8"/>
      <c r="J14488" s="8"/>
      <c r="K14488" s="8" t="s">
        <v>33821</v>
      </c>
    </row>
    <row r="14489" spans="1:11" x14ac:dyDescent="0.2">
      <c r="A14489" s="8">
        <f>IF(IFERROR((MATCH(G14489,$G$1:$G$12712,0)),0),INDEX($A$1:$A$12712,MATCH(G14489,$G$1:$G$12712,0)),MAX($A$2:$A14488)+1)</f>
        <v>1368</v>
      </c>
      <c r="B14489" s="8">
        <f t="shared" si="256"/>
        <v>1368</v>
      </c>
      <c r="C14489" s="9" t="str">
        <f t="shared" si="257"/>
        <v>Oak Flat</v>
      </c>
      <c r="D14489" s="8">
        <v>133</v>
      </c>
      <c r="E14489" s="8" t="s">
        <v>27135</v>
      </c>
      <c r="F14489" s="10" t="s">
        <v>27236</v>
      </c>
      <c r="G14489" s="8">
        <v>626</v>
      </c>
      <c r="H14489" s="8" t="s">
        <v>16108</v>
      </c>
      <c r="I14489" s="8" t="s">
        <v>325</v>
      </c>
      <c r="J14489" s="8">
        <v>14328</v>
      </c>
      <c r="K14489" s="8" t="s">
        <v>33821</v>
      </c>
    </row>
    <row r="14490" spans="1:11" x14ac:dyDescent="0.2">
      <c r="A14490" s="8">
        <f>IF(IFERROR((MATCH(G14490,$G$1:$G$12712,0)),0),INDEX($A$1:$A$12712,MATCH(G14490,$G$1:$G$12712,0)),MAX($A$2:$A14489)+1)</f>
        <v>1368</v>
      </c>
      <c r="B14490" s="8">
        <f t="shared" si="256"/>
        <v>1368</v>
      </c>
      <c r="C14490" s="9" t="str">
        <f t="shared" si="257"/>
        <v>Oak Flat</v>
      </c>
      <c r="D14490" s="8">
        <v>133</v>
      </c>
      <c r="E14490" s="8" t="s">
        <v>27135</v>
      </c>
      <c r="F14490" s="10" t="s">
        <v>27237</v>
      </c>
      <c r="G14490" s="8">
        <v>626</v>
      </c>
      <c r="H14490" s="8" t="s">
        <v>16108</v>
      </c>
      <c r="I14490" s="8" t="s">
        <v>325</v>
      </c>
      <c r="J14490" s="8">
        <v>14328</v>
      </c>
      <c r="K14490" s="8" t="s">
        <v>33821</v>
      </c>
    </row>
    <row r="14491" spans="1:11" x14ac:dyDescent="0.2">
      <c r="A14491" s="8">
        <f>IF(IFERROR((MATCH(G14491,$G$1:$G$12712,0)),0),INDEX($A$1:$A$12712,MATCH(G14491,$G$1:$G$12712,0)),MAX($A$2:$A14490)+1)</f>
        <v>2562</v>
      </c>
      <c r="B14491" s="8">
        <f t="shared" si="256"/>
        <v>2562</v>
      </c>
      <c r="C14491" s="9" t="str">
        <f t="shared" si="257"/>
        <v>Dynegy Oakland Power Plant</v>
      </c>
      <c r="D14491" s="8">
        <v>133</v>
      </c>
      <c r="E14491" s="8" t="s">
        <v>27135</v>
      </c>
      <c r="F14491" s="10" t="s">
        <v>27238</v>
      </c>
      <c r="G14491" s="8">
        <v>6211</v>
      </c>
      <c r="H14491" s="8" t="s">
        <v>17291</v>
      </c>
      <c r="I14491" s="8" t="s">
        <v>1669</v>
      </c>
      <c r="J14491" s="8">
        <v>54803</v>
      </c>
      <c r="K14491" s="8" t="s">
        <v>33821</v>
      </c>
    </row>
    <row r="14492" spans="1:11" x14ac:dyDescent="0.2">
      <c r="A14492" s="8">
        <f>IF(IFERROR((MATCH(G14492,$G$1:$G$12712,0)),0),INDEX($A$1:$A$12712,MATCH(G14492,$G$1:$G$12712,0)),MAX($A$2:$A14491)+1)</f>
        <v>11433</v>
      </c>
      <c r="B14492" s="8" t="e">
        <f t="shared" si="256"/>
        <v>#N/A</v>
      </c>
      <c r="C14492" s="9" t="str">
        <f t="shared" si="257"/>
        <v>oleum (r)</v>
      </c>
      <c r="D14492" s="8">
        <v>133</v>
      </c>
      <c r="E14492" s="8" t="s">
        <v>27135</v>
      </c>
      <c r="F14492" s="10" t="s">
        <v>27239</v>
      </c>
      <c r="G14492" s="8"/>
      <c r="H14492" s="8"/>
      <c r="I14492" s="8"/>
      <c r="J14492" s="8"/>
      <c r="K14492" s="8" t="s">
        <v>33821</v>
      </c>
    </row>
    <row r="14493" spans="1:11" x14ac:dyDescent="0.2">
      <c r="A14493" s="8">
        <f>IF(IFERROR((MATCH(G14493,$G$1:$G$12712,0)),0),INDEX($A$1:$A$12712,MATCH(G14493,$G$1:$G$12712,0)),MAX($A$2:$A14492)+1)</f>
        <v>11434</v>
      </c>
      <c r="B14493" s="8" t="e">
        <f t="shared" si="256"/>
        <v>#N/A</v>
      </c>
      <c r="C14493" s="9" t="str">
        <f t="shared" si="257"/>
        <v>on this report as o&amp;m costs are still being</v>
      </c>
      <c r="D14493" s="8">
        <v>133</v>
      </c>
      <c r="E14493" s="8" t="s">
        <v>27135</v>
      </c>
      <c r="F14493" s="10" t="s">
        <v>27240</v>
      </c>
      <c r="G14493" s="8"/>
      <c r="H14493" s="8"/>
      <c r="I14493" s="8"/>
      <c r="J14493" s="8"/>
      <c r="K14493" s="8" t="s">
        <v>33821</v>
      </c>
    </row>
    <row r="14494" spans="1:11" x14ac:dyDescent="0.2">
      <c r="A14494" s="8">
        <f>IF(IFERROR((MATCH(G14494,$G$1:$G$12712,0)),0),INDEX($A$1:$A$12712,MATCH(G14494,$G$1:$G$12712,0)),MAX($A$2:$A14493)+1)</f>
        <v>1369</v>
      </c>
      <c r="B14494" s="8">
        <f t="shared" si="256"/>
        <v>1369</v>
      </c>
      <c r="C14494" s="9" t="str">
        <f t="shared" si="257"/>
        <v>Phoenix</v>
      </c>
      <c r="D14494" s="8">
        <v>133</v>
      </c>
      <c r="E14494" s="8" t="s">
        <v>27135</v>
      </c>
      <c r="F14494" s="10" t="s">
        <v>27241</v>
      </c>
      <c r="G14494" s="8">
        <v>264</v>
      </c>
      <c r="H14494" s="8" t="s">
        <v>16109</v>
      </c>
      <c r="I14494" s="8" t="s">
        <v>325</v>
      </c>
      <c r="J14494" s="8">
        <v>14328</v>
      </c>
      <c r="K14494" s="8" t="s">
        <v>33821</v>
      </c>
    </row>
    <row r="14495" spans="1:11" x14ac:dyDescent="0.2">
      <c r="A14495" s="8">
        <f>IF(IFERROR((MATCH(G14495,$G$1:$G$12712,0)),0),INDEX($A$1:$A$12712,MATCH(G14495,$G$1:$G$12712,0)),MAX($A$2:$A14494)+1)</f>
        <v>1369</v>
      </c>
      <c r="B14495" s="8">
        <f t="shared" si="256"/>
        <v>1369</v>
      </c>
      <c r="C14495" s="9" t="str">
        <f t="shared" si="257"/>
        <v>Phoenix</v>
      </c>
      <c r="D14495" s="8">
        <v>133</v>
      </c>
      <c r="E14495" s="8" t="s">
        <v>27135</v>
      </c>
      <c r="F14495" s="10" t="s">
        <v>27242</v>
      </c>
      <c r="G14495" s="8">
        <v>264</v>
      </c>
      <c r="H14495" s="8" t="s">
        <v>16109</v>
      </c>
      <c r="I14495" s="8" t="s">
        <v>325</v>
      </c>
      <c r="J14495" s="8">
        <v>14328</v>
      </c>
      <c r="K14495" s="8" t="s">
        <v>33821</v>
      </c>
    </row>
    <row r="14496" spans="1:11" x14ac:dyDescent="0.2">
      <c r="A14496" s="8">
        <f>IF(IFERROR((MATCH(G14496,$G$1:$G$12712,0)),0),INDEX($A$1:$A$12712,MATCH(G14496,$G$1:$G$12712,0)),MAX($A$2:$A14495)+1)</f>
        <v>968</v>
      </c>
      <c r="B14496" s="8">
        <f t="shared" si="256"/>
        <v>968</v>
      </c>
      <c r="C14496" s="9" t="str">
        <f t="shared" si="257"/>
        <v>Pit 1</v>
      </c>
      <c r="D14496" s="8">
        <v>133</v>
      </c>
      <c r="E14496" s="8" t="s">
        <v>27135</v>
      </c>
      <c r="F14496" s="10" t="s">
        <v>27243</v>
      </c>
      <c r="G14496" s="8">
        <v>265</v>
      </c>
      <c r="H14496" s="8" t="s">
        <v>15116</v>
      </c>
      <c r="I14496" s="8" t="s">
        <v>325</v>
      </c>
      <c r="J14496" s="8">
        <v>14328</v>
      </c>
      <c r="K14496" s="8" t="s">
        <v>33821</v>
      </c>
    </row>
    <row r="14497" spans="1:11" x14ac:dyDescent="0.2">
      <c r="A14497" s="8">
        <f>IF(IFERROR((MATCH(G14497,$G$1:$G$12712,0)),0),INDEX($A$1:$A$12712,MATCH(G14497,$G$1:$G$12712,0)),MAX($A$2:$A14496)+1)</f>
        <v>11435</v>
      </c>
      <c r="B14497" s="8" t="e">
        <f t="shared" si="256"/>
        <v>#N/A</v>
      </c>
      <c r="C14497" s="9" t="str">
        <f t="shared" si="257"/>
        <v>pittsburg</v>
      </c>
      <c r="D14497" s="8">
        <v>133</v>
      </c>
      <c r="E14497" s="8" t="s">
        <v>27135</v>
      </c>
      <c r="F14497" s="10" t="s">
        <v>27244</v>
      </c>
      <c r="G14497" s="8"/>
      <c r="H14497" s="8"/>
      <c r="I14497" s="8"/>
      <c r="J14497" s="8"/>
      <c r="K14497" s="8" t="s">
        <v>33821</v>
      </c>
    </row>
    <row r="14498" spans="1:11" x14ac:dyDescent="0.2">
      <c r="A14498" s="8">
        <f>IF(IFERROR((MATCH(G14498,$G$1:$G$12712,0)),0),INDEX($A$1:$A$12712,MATCH(G14498,$G$1:$G$12712,0)),MAX($A$2:$A14497)+1)</f>
        <v>11436</v>
      </c>
      <c r="B14498" s="8" t="e">
        <f t="shared" si="256"/>
        <v>#N/A</v>
      </c>
      <c r="C14498" s="9" t="str">
        <f t="shared" si="257"/>
        <v>please see attach</v>
      </c>
      <c r="D14498" s="8">
        <v>133</v>
      </c>
      <c r="E14498" s="8" t="s">
        <v>27135</v>
      </c>
      <c r="F14498" s="10" t="s">
        <v>27245</v>
      </c>
      <c r="G14498" s="8"/>
      <c r="H14498" s="8"/>
      <c r="I14498" s="8"/>
      <c r="J14498" s="8"/>
      <c r="K14498" s="8" t="s">
        <v>33821</v>
      </c>
    </row>
    <row r="14499" spans="1:11" x14ac:dyDescent="0.2">
      <c r="A14499" s="8">
        <f>IF(IFERROR((MATCH(G14499,$G$1:$G$12712,0)),0),INDEX($A$1:$A$12712,MATCH(G14499,$G$1:$G$12712,0)),MAX($A$2:$A14498)+1)</f>
        <v>11437</v>
      </c>
      <c r="B14499" s="8" t="e">
        <f t="shared" si="256"/>
        <v>#N/A</v>
      </c>
      <c r="C14499" s="9" t="str">
        <f t="shared" si="257"/>
        <v>potrero unit 3</v>
      </c>
      <c r="D14499" s="8">
        <v>133</v>
      </c>
      <c r="E14499" s="8" t="s">
        <v>27135</v>
      </c>
      <c r="F14499" s="10" t="s">
        <v>27246</v>
      </c>
      <c r="G14499" s="8"/>
      <c r="H14499" s="8"/>
      <c r="I14499" s="8"/>
      <c r="J14499" s="8"/>
      <c r="K14499" s="8" t="s">
        <v>33821</v>
      </c>
    </row>
    <row r="14500" spans="1:11" x14ac:dyDescent="0.2">
      <c r="A14500" s="8">
        <f>A14499</f>
        <v>11437</v>
      </c>
      <c r="B14500" s="8" t="e">
        <f t="shared" si="256"/>
        <v>#N/A</v>
      </c>
      <c r="C14500" s="9" t="str">
        <f t="shared" si="257"/>
        <v>potrero units 4-5-6</v>
      </c>
      <c r="D14500" s="8">
        <v>133</v>
      </c>
      <c r="E14500" s="8" t="s">
        <v>27135</v>
      </c>
      <c r="F14500" s="10" t="s">
        <v>27247</v>
      </c>
      <c r="G14500" s="8"/>
      <c r="H14500" s="8"/>
      <c r="I14500" s="8"/>
      <c r="J14500" s="8"/>
      <c r="K14500" s="8" t="s">
        <v>33821</v>
      </c>
    </row>
    <row r="14501" spans="1:11" x14ac:dyDescent="0.2">
      <c r="A14501" s="8">
        <f>IF(IFERROR((MATCH(G14501,$G$1:$G$12712,0)),0),INDEX($A$1:$A$12712,MATCH(G14501,$G$1:$G$12712,0)),MAX($A$2:$A14500)+1)</f>
        <v>793</v>
      </c>
      <c r="B14501" s="8">
        <f t="shared" si="256"/>
        <v>793</v>
      </c>
      <c r="C14501" s="9" t="str">
        <f t="shared" si="257"/>
        <v>Potter Valley</v>
      </c>
      <c r="D14501" s="8">
        <v>133</v>
      </c>
      <c r="E14501" s="8" t="s">
        <v>27135</v>
      </c>
      <c r="F14501" s="10" t="s">
        <v>27248</v>
      </c>
      <c r="G14501" s="8">
        <v>274</v>
      </c>
      <c r="H14501" s="8" t="s">
        <v>14832</v>
      </c>
      <c r="I14501" s="8" t="s">
        <v>325</v>
      </c>
      <c r="J14501" s="8">
        <v>14328</v>
      </c>
      <c r="K14501" s="8" t="s">
        <v>33821</v>
      </c>
    </row>
    <row r="14502" spans="1:11" x14ac:dyDescent="0.2">
      <c r="A14502" s="8">
        <f>IF(IFERROR((MATCH(G14502,$G$1:$G$12712,0)),0),INDEX($A$1:$A$12712,MATCH(G14502,$G$1:$G$12712,0)),MAX($A$2:$A14501)+1)</f>
        <v>11438</v>
      </c>
      <c r="B14502" s="8" t="e">
        <f t="shared" si="256"/>
        <v>#N/A</v>
      </c>
      <c r="C14502" s="9" t="str">
        <f t="shared" si="257"/>
        <v>refineries:</v>
      </c>
      <c r="D14502" s="8">
        <v>133</v>
      </c>
      <c r="E14502" s="8" t="s">
        <v>27135</v>
      </c>
      <c r="F14502" s="10" t="s">
        <v>27249</v>
      </c>
      <c r="G14502" s="8"/>
      <c r="H14502" s="8"/>
      <c r="I14502" s="8"/>
      <c r="J14502" s="8"/>
      <c r="K14502" s="8" t="s">
        <v>33821</v>
      </c>
    </row>
    <row r="14503" spans="1:11" x14ac:dyDescent="0.2">
      <c r="A14503" s="8">
        <f>A9936</f>
        <v>1544</v>
      </c>
      <c r="B14503" s="8" t="e">
        <f t="shared" si="256"/>
        <v>#N/A</v>
      </c>
      <c r="C14503" s="9" t="str">
        <f t="shared" si="257"/>
        <v>san joaquin no. 1-a (e) ferc no. 1354</v>
      </c>
      <c r="D14503" s="8">
        <v>133</v>
      </c>
      <c r="E14503" s="8" t="s">
        <v>27135</v>
      </c>
      <c r="F14503" s="10" t="s">
        <v>27250</v>
      </c>
      <c r="G14503" s="8"/>
      <c r="H14503" s="8"/>
      <c r="I14503" s="8"/>
      <c r="J14503" s="8"/>
      <c r="K14503" s="8" t="s">
        <v>33821</v>
      </c>
    </row>
    <row r="14504" spans="1:11" x14ac:dyDescent="0.2">
      <c r="A14504" s="8">
        <f>A14503</f>
        <v>1544</v>
      </c>
      <c r="B14504" s="8" t="e">
        <f t="shared" si="256"/>
        <v>#N/A</v>
      </c>
      <c r="C14504" s="9" t="str">
        <f t="shared" si="257"/>
        <v>san joaquin no. 1-a ferc no. 1354</v>
      </c>
      <c r="D14504" s="8">
        <v>133</v>
      </c>
      <c r="E14504" s="8" t="s">
        <v>27135</v>
      </c>
      <c r="F14504" s="10" t="s">
        <v>27251</v>
      </c>
      <c r="G14504" s="8"/>
      <c r="H14504" s="8"/>
      <c r="I14504" s="8"/>
      <c r="J14504" s="8"/>
      <c r="K14504" s="8" t="s">
        <v>33821</v>
      </c>
    </row>
    <row r="14505" spans="1:11" x14ac:dyDescent="0.2">
      <c r="A14505" s="8">
        <f>A14503</f>
        <v>1544</v>
      </c>
      <c r="B14505" s="8" t="e">
        <f t="shared" si="256"/>
        <v>#N/A</v>
      </c>
      <c r="C14505" s="9" t="str">
        <f t="shared" si="257"/>
        <v>san joaquin no. 1-a(e) ferc no. 1354</v>
      </c>
      <c r="D14505" s="8">
        <v>133</v>
      </c>
      <c r="E14505" s="8" t="s">
        <v>27135</v>
      </c>
      <c r="F14505" s="10" t="s">
        <v>27252</v>
      </c>
      <c r="G14505" s="8"/>
      <c r="H14505" s="8"/>
      <c r="I14505" s="8"/>
      <c r="J14505" s="8"/>
      <c r="K14505" s="8" t="s">
        <v>33821</v>
      </c>
    </row>
    <row r="14506" spans="1:11" x14ac:dyDescent="0.2">
      <c r="A14506" s="8">
        <f>IF(IFERROR((MATCH(G14506,$G$1:$G$12712,0)),0),INDEX($A$1:$A$12712,MATCH(G14506,$G$1:$G$12712,0)),MAX($A$2:$A14505)+1)</f>
        <v>1544</v>
      </c>
      <c r="B14506" s="8">
        <f t="shared" si="256"/>
        <v>1544</v>
      </c>
      <c r="C14506" s="9" t="str">
        <f t="shared" si="257"/>
        <v>San Joaquin 2</v>
      </c>
      <c r="D14506" s="8">
        <v>133</v>
      </c>
      <c r="E14506" s="8" t="s">
        <v>27135</v>
      </c>
      <c r="F14506" s="10" t="s">
        <v>27253</v>
      </c>
      <c r="G14506" s="8">
        <v>276</v>
      </c>
      <c r="H14506" s="8" t="s">
        <v>16281</v>
      </c>
      <c r="I14506" s="8" t="s">
        <v>325</v>
      </c>
      <c r="J14506" s="8">
        <v>14328</v>
      </c>
      <c r="K14506" s="8" t="s">
        <v>33821</v>
      </c>
    </row>
    <row r="14507" spans="1:11" x14ac:dyDescent="0.2">
      <c r="A14507" s="8">
        <f>IF(IFERROR((MATCH(G14507,$G$1:$G$12712,0)),0),INDEX($A$1:$A$12712,MATCH(G14507,$G$1:$G$12712,0)),MAX($A$2:$A14506)+1)</f>
        <v>1544</v>
      </c>
      <c r="B14507" s="8">
        <f t="shared" si="256"/>
        <v>1544</v>
      </c>
      <c r="C14507" s="9" t="str">
        <f t="shared" si="257"/>
        <v>San Joaquin 2</v>
      </c>
      <c r="D14507" s="8">
        <v>133</v>
      </c>
      <c r="E14507" s="8" t="s">
        <v>27135</v>
      </c>
      <c r="F14507" s="10" t="s">
        <v>27254</v>
      </c>
      <c r="G14507" s="8">
        <v>276</v>
      </c>
      <c r="H14507" s="8" t="s">
        <v>16281</v>
      </c>
      <c r="I14507" s="8" t="s">
        <v>325</v>
      </c>
      <c r="J14507" s="8">
        <v>14328</v>
      </c>
      <c r="K14507" s="8" t="s">
        <v>33821</v>
      </c>
    </row>
    <row r="14508" spans="1:11" x14ac:dyDescent="0.2">
      <c r="A14508" s="8">
        <f>IF(IFERROR((MATCH(G14508,$G$1:$G$12712,0)),0),INDEX($A$1:$A$12712,MATCH(G14508,$G$1:$G$12712,0)),MAX($A$2:$A14507)+1)</f>
        <v>1544</v>
      </c>
      <c r="B14508" s="8">
        <f t="shared" si="256"/>
        <v>1544</v>
      </c>
      <c r="C14508" s="9" t="str">
        <f t="shared" si="257"/>
        <v>San Joaquin 3</v>
      </c>
      <c r="D14508" s="8">
        <v>133</v>
      </c>
      <c r="E14508" s="8" t="s">
        <v>27135</v>
      </c>
      <c r="F14508" s="10" t="s">
        <v>27255</v>
      </c>
      <c r="G14508" s="8">
        <v>277</v>
      </c>
      <c r="H14508" s="8" t="s">
        <v>16291</v>
      </c>
      <c r="I14508" s="8" t="s">
        <v>325</v>
      </c>
      <c r="J14508" s="8">
        <v>14328</v>
      </c>
      <c r="K14508" s="8" t="s">
        <v>33821</v>
      </c>
    </row>
    <row r="14509" spans="1:11" x14ac:dyDescent="0.2">
      <c r="A14509" s="8">
        <f>IF(IFERROR((MATCH(G14509,$G$1:$G$12712,0)),0),INDEX($A$1:$A$12712,MATCH(G14509,$G$1:$G$12712,0)),MAX($A$2:$A14508)+1)</f>
        <v>1544</v>
      </c>
      <c r="B14509" s="8">
        <f t="shared" si="256"/>
        <v>1544</v>
      </c>
      <c r="C14509" s="9" t="str">
        <f t="shared" si="257"/>
        <v>San Joaquin 3</v>
      </c>
      <c r="D14509" s="8">
        <v>133</v>
      </c>
      <c r="E14509" s="8" t="s">
        <v>27135</v>
      </c>
      <c r="F14509" s="10" t="s">
        <v>27256</v>
      </c>
      <c r="G14509" s="8">
        <v>277</v>
      </c>
      <c r="H14509" s="8" t="s">
        <v>16291</v>
      </c>
      <c r="I14509" s="8" t="s">
        <v>325</v>
      </c>
      <c r="J14509" s="8">
        <v>14328</v>
      </c>
      <c r="K14509" s="8" t="s">
        <v>33821</v>
      </c>
    </row>
    <row r="14510" spans="1:11" x14ac:dyDescent="0.2">
      <c r="A14510" s="8">
        <f>A14503</f>
        <v>1544</v>
      </c>
      <c r="B14510" s="8" t="e">
        <f t="shared" si="256"/>
        <v>#N/A</v>
      </c>
      <c r="C14510" s="9" t="str">
        <f t="shared" si="257"/>
        <v>san joaquin valley no. 1-a (e) ferc no. 1354</v>
      </c>
      <c r="D14510" s="8">
        <v>133</v>
      </c>
      <c r="E14510" s="8" t="s">
        <v>27135</v>
      </c>
      <c r="F14510" s="10" t="s">
        <v>27257</v>
      </c>
      <c r="G14510" s="8"/>
      <c r="H14510" s="8"/>
      <c r="I14510" s="8"/>
      <c r="J14510" s="8"/>
      <c r="K14510" s="8" t="s">
        <v>33821</v>
      </c>
    </row>
    <row r="14511" spans="1:11" x14ac:dyDescent="0.2">
      <c r="A14511" s="8">
        <f>IF(IFERROR((MATCH(G14511,$G$1:$G$12712,0)),0),INDEX($A$1:$A$12712,MATCH(G14511,$G$1:$G$12712,0)),MAX($A$2:$A14510)+1)</f>
        <v>1544</v>
      </c>
      <c r="B14511" s="8">
        <f t="shared" si="256"/>
        <v>1544</v>
      </c>
      <c r="C14511" s="9" t="str">
        <f t="shared" si="257"/>
        <v>San Joaquin 2</v>
      </c>
      <c r="D14511" s="8">
        <v>133</v>
      </c>
      <c r="E14511" s="8" t="s">
        <v>27135</v>
      </c>
      <c r="F14511" s="10" t="s">
        <v>27258</v>
      </c>
      <c r="G14511" s="8">
        <v>276</v>
      </c>
      <c r="H14511" s="8" t="s">
        <v>16281</v>
      </c>
      <c r="I14511" s="8" t="s">
        <v>325</v>
      </c>
      <c r="J14511" s="8">
        <v>14328</v>
      </c>
      <c r="K14511" s="8" t="s">
        <v>33821</v>
      </c>
    </row>
    <row r="14512" spans="1:11" x14ac:dyDescent="0.2">
      <c r="A14512" s="8">
        <f>IF(IFERROR((MATCH(G14512,$G$1:$G$12712,0)),0),INDEX($A$1:$A$12712,MATCH(G14512,$G$1:$G$12712,0)),MAX($A$2:$A14511)+1)</f>
        <v>1544</v>
      </c>
      <c r="B14512" s="8">
        <f t="shared" si="256"/>
        <v>1544</v>
      </c>
      <c r="C14512" s="9" t="str">
        <f t="shared" si="257"/>
        <v>San Joaquin 3</v>
      </c>
      <c r="D14512" s="8">
        <v>133</v>
      </c>
      <c r="E14512" s="8" t="s">
        <v>27135</v>
      </c>
      <c r="F14512" s="10" t="s">
        <v>27259</v>
      </c>
      <c r="G14512" s="8">
        <v>277</v>
      </c>
      <c r="H14512" s="8" t="s">
        <v>16291</v>
      </c>
      <c r="I14512" s="8" t="s">
        <v>325</v>
      </c>
      <c r="J14512" s="8">
        <v>14328</v>
      </c>
      <c r="K14512" s="8" t="s">
        <v>33821</v>
      </c>
    </row>
    <row r="14513" spans="1:11" x14ac:dyDescent="0.2">
      <c r="A14513" s="8">
        <f>IF(IFERROR((MATCH(G14513,$G$1:$G$12712,0)),0),INDEX($A$1:$A$12712,MATCH(G14513,$G$1:$G$12712,0)),MAX($A$2:$A14512)+1)</f>
        <v>11439</v>
      </c>
      <c r="B14513" s="8" t="e">
        <f t="shared" si="256"/>
        <v>#N/A</v>
      </c>
      <c r="C14513" s="9" t="str">
        <f t="shared" si="257"/>
        <v>see notes on page 411-2 thru 411-5.</v>
      </c>
      <c r="D14513" s="8">
        <v>133</v>
      </c>
      <c r="E14513" s="8" t="s">
        <v>27135</v>
      </c>
      <c r="F14513" s="10" t="s">
        <v>27260</v>
      </c>
      <c r="G14513" s="8"/>
      <c r="H14513" s="8"/>
      <c r="I14513" s="8"/>
      <c r="J14513" s="8"/>
      <c r="K14513" s="8" t="s">
        <v>33821</v>
      </c>
    </row>
    <row r="14514" spans="1:11" x14ac:dyDescent="0.2">
      <c r="A14514" s="8">
        <f>IF(IFERROR((MATCH(G14514,$G$1:$G$12712,0)),0),INDEX($A$1:$A$12712,MATCH(G14514,$G$1:$G$12712,0)),MAX($A$2:$A14513)+1)</f>
        <v>1460</v>
      </c>
      <c r="B14514" s="8">
        <f t="shared" ref="B14514:B14577" si="258">IF(COUNTIF($G$1:$G$12712,G14514&gt;0),0,INDEX($A$1:$A$12712,MATCH(G14514,$G$1:$G$12712,0)))</f>
        <v>1460</v>
      </c>
      <c r="C14514" s="9" t="str">
        <f t="shared" si="257"/>
        <v>Shasta</v>
      </c>
      <c r="D14514" s="8">
        <v>133</v>
      </c>
      <c r="E14514" s="8" t="s">
        <v>27135</v>
      </c>
      <c r="F14514" s="10" t="s">
        <v>27261</v>
      </c>
      <c r="G14514" s="8">
        <v>445</v>
      </c>
      <c r="H14514" s="8" t="s">
        <v>16198</v>
      </c>
      <c r="I14514" s="8" t="s">
        <v>3653</v>
      </c>
      <c r="J14514" s="8">
        <v>2518</v>
      </c>
      <c r="K14514" s="8" t="s">
        <v>33821</v>
      </c>
    </row>
    <row r="14515" spans="1:11" x14ac:dyDescent="0.2">
      <c r="A14515" s="8">
        <f>IF(IFERROR((MATCH(G14515,$G$1:$G$12712,0)),0),INDEX($A$1:$A$12712,MATCH(G14515,$G$1:$G$12712,0)),MAX($A$2:$A14514)+1)</f>
        <v>809</v>
      </c>
      <c r="B14515" s="8">
        <f t="shared" si="258"/>
        <v>809</v>
      </c>
      <c r="C14515" s="9" t="str">
        <f t="shared" si="257"/>
        <v>South</v>
      </c>
      <c r="D14515" s="8">
        <v>133</v>
      </c>
      <c r="E14515" s="8" t="s">
        <v>27135</v>
      </c>
      <c r="F14515" s="10" t="s">
        <v>27262</v>
      </c>
      <c r="G14515" s="8">
        <v>280</v>
      </c>
      <c r="H14515" s="8" t="s">
        <v>14862</v>
      </c>
      <c r="I14515" s="8" t="s">
        <v>325</v>
      </c>
      <c r="J14515" s="8">
        <v>14328</v>
      </c>
      <c r="K14515" s="8" t="s">
        <v>33821</v>
      </c>
    </row>
    <row r="14516" spans="1:11" x14ac:dyDescent="0.2">
      <c r="A14516" s="8">
        <f>IF(IFERROR((MATCH(G14516,$G$1:$G$12712,0)),0),INDEX($A$1:$A$12712,MATCH(G14516,$G$1:$G$12712,0)),MAX($A$2:$A14515)+1)</f>
        <v>811</v>
      </c>
      <c r="B14516" s="8">
        <f t="shared" si="258"/>
        <v>811</v>
      </c>
      <c r="C14516" s="9" t="str">
        <f t="shared" si="257"/>
        <v>Spaulding 1</v>
      </c>
      <c r="D14516" s="8">
        <v>133</v>
      </c>
      <c r="E14516" s="8" t="s">
        <v>27135</v>
      </c>
      <c r="F14516" s="10" t="s">
        <v>27263</v>
      </c>
      <c r="G14516" s="8">
        <v>281</v>
      </c>
      <c r="H14516" s="8" t="s">
        <v>14866</v>
      </c>
      <c r="I14516" s="8" t="s">
        <v>325</v>
      </c>
      <c r="J14516" s="8">
        <v>14328</v>
      </c>
      <c r="K14516" s="8" t="s">
        <v>33821</v>
      </c>
    </row>
    <row r="14517" spans="1:11" x14ac:dyDescent="0.2">
      <c r="A14517" s="8">
        <f>IF(IFERROR((MATCH(G14517,$G$1:$G$12712,0)),0),INDEX($A$1:$A$12712,MATCH(G14517,$G$1:$G$12712,0)),MAX($A$2:$A14516)+1)</f>
        <v>811</v>
      </c>
      <c r="B14517" s="8">
        <f t="shared" si="258"/>
        <v>811</v>
      </c>
      <c r="C14517" s="9" t="str">
        <f t="shared" si="257"/>
        <v>Spaulding 1</v>
      </c>
      <c r="D14517" s="8">
        <v>133</v>
      </c>
      <c r="E14517" s="8" t="s">
        <v>27135</v>
      </c>
      <c r="F14517" s="10" t="s">
        <v>27264</v>
      </c>
      <c r="G14517" s="8">
        <v>281</v>
      </c>
      <c r="H14517" s="8" t="s">
        <v>14866</v>
      </c>
      <c r="I14517" s="8" t="s">
        <v>325</v>
      </c>
      <c r="J14517" s="8">
        <v>14328</v>
      </c>
      <c r="K14517" s="8" t="s">
        <v>33821</v>
      </c>
    </row>
    <row r="14518" spans="1:11" x14ac:dyDescent="0.2">
      <c r="A14518" s="8">
        <f>IF(IFERROR((MATCH(G14518,$G$1:$G$12712,0)),0),INDEX($A$1:$A$12712,MATCH(G14518,$G$1:$G$12712,0)),MAX($A$2:$A14517)+1)</f>
        <v>811</v>
      </c>
      <c r="B14518" s="8">
        <f t="shared" si="258"/>
        <v>811</v>
      </c>
      <c r="C14518" s="9" t="str">
        <f t="shared" si="257"/>
        <v>Spaulding 2</v>
      </c>
      <c r="D14518" s="8">
        <v>133</v>
      </c>
      <c r="E14518" s="8" t="s">
        <v>27135</v>
      </c>
      <c r="F14518" s="10" t="s">
        <v>27265</v>
      </c>
      <c r="G14518" s="8">
        <v>282</v>
      </c>
      <c r="H14518" s="8" t="s">
        <v>17674</v>
      </c>
      <c r="I14518" s="8" t="s">
        <v>325</v>
      </c>
      <c r="J14518" s="8">
        <v>14328</v>
      </c>
      <c r="K14518" s="8" t="s">
        <v>33821</v>
      </c>
    </row>
    <row r="14519" spans="1:11" x14ac:dyDescent="0.2">
      <c r="A14519" s="8">
        <f>IF(IFERROR((MATCH(G14519,$G$1:$G$12712,0)),0),INDEX($A$1:$A$12712,MATCH(G14519,$G$1:$G$12712,0)),MAX($A$2:$A14518)+1)</f>
        <v>811</v>
      </c>
      <c r="B14519" s="8">
        <f t="shared" si="258"/>
        <v>811</v>
      </c>
      <c r="C14519" s="9" t="str">
        <f t="shared" si="257"/>
        <v>Spaulding 2</v>
      </c>
      <c r="D14519" s="8">
        <v>133</v>
      </c>
      <c r="E14519" s="8" t="s">
        <v>27135</v>
      </c>
      <c r="F14519" s="10" t="s">
        <v>27266</v>
      </c>
      <c r="G14519" s="8">
        <v>282</v>
      </c>
      <c r="H14519" s="8" t="s">
        <v>17674</v>
      </c>
      <c r="I14519" s="8" t="s">
        <v>325</v>
      </c>
      <c r="J14519" s="8">
        <v>14328</v>
      </c>
      <c r="K14519" s="8" t="s">
        <v>33821</v>
      </c>
    </row>
    <row r="14520" spans="1:11" x14ac:dyDescent="0.2">
      <c r="A14520" s="8">
        <f>IF(IFERROR((MATCH(G14520,$G$1:$G$12712,0)),0),INDEX($A$1:$A$12712,MATCH(G14520,$G$1:$G$12712,0)),MAX($A$2:$A14519)+1)</f>
        <v>811</v>
      </c>
      <c r="B14520" s="8">
        <f t="shared" si="258"/>
        <v>811</v>
      </c>
      <c r="C14520" s="9" t="str">
        <f t="shared" si="257"/>
        <v>Spaulding 3</v>
      </c>
      <c r="D14520" s="8">
        <v>133</v>
      </c>
      <c r="E14520" s="8" t="s">
        <v>27135</v>
      </c>
      <c r="F14520" s="10" t="s">
        <v>27267</v>
      </c>
      <c r="G14520" s="8">
        <v>283</v>
      </c>
      <c r="H14520" s="8" t="s">
        <v>14868</v>
      </c>
      <c r="I14520" s="8" t="s">
        <v>325</v>
      </c>
      <c r="J14520" s="8">
        <v>14328</v>
      </c>
      <c r="K14520" s="8" t="s">
        <v>33821</v>
      </c>
    </row>
    <row r="14521" spans="1:11" x14ac:dyDescent="0.2">
      <c r="A14521" s="8">
        <f>IF(IFERROR((MATCH(G14521,$G$1:$G$12712,0)),0),INDEX($A$1:$A$12712,MATCH(G14521,$G$1:$G$12712,0)),MAX($A$2:$A14520)+1)</f>
        <v>811</v>
      </c>
      <c r="B14521" s="8">
        <f t="shared" si="258"/>
        <v>811</v>
      </c>
      <c r="C14521" s="9" t="str">
        <f t="shared" si="257"/>
        <v>Spaulding 3</v>
      </c>
      <c r="D14521" s="8">
        <v>133</v>
      </c>
      <c r="E14521" s="8" t="s">
        <v>27135</v>
      </c>
      <c r="F14521" s="10" t="s">
        <v>27268</v>
      </c>
      <c r="G14521" s="8">
        <v>283</v>
      </c>
      <c r="H14521" s="8" t="s">
        <v>14868</v>
      </c>
      <c r="I14521" s="8" t="s">
        <v>325</v>
      </c>
      <c r="J14521" s="8">
        <v>14328</v>
      </c>
      <c r="K14521" s="8" t="s">
        <v>33821</v>
      </c>
    </row>
    <row r="14522" spans="1:11" x14ac:dyDescent="0.2">
      <c r="A14522" s="8">
        <f>IF(IFERROR((MATCH(G14522,$G$1:$G$12712,0)),0),INDEX($A$1:$A$12712,MATCH(G14522,$G$1:$G$12712,0)),MAX($A$2:$A14521)+1)</f>
        <v>813</v>
      </c>
      <c r="B14522" s="8">
        <f t="shared" si="258"/>
        <v>813</v>
      </c>
      <c r="C14522" s="9" t="str">
        <f t="shared" si="257"/>
        <v>Spring Gap</v>
      </c>
      <c r="D14522" s="8">
        <v>133</v>
      </c>
      <c r="E14522" s="8" t="s">
        <v>27135</v>
      </c>
      <c r="F14522" s="10" t="s">
        <v>27269</v>
      </c>
      <c r="G14522" s="8">
        <v>284</v>
      </c>
      <c r="H14522" s="8" t="s">
        <v>14872</v>
      </c>
      <c r="I14522" s="8" t="s">
        <v>325</v>
      </c>
      <c r="J14522" s="8">
        <v>14328</v>
      </c>
      <c r="K14522" s="8" t="s">
        <v>33821</v>
      </c>
    </row>
    <row r="14523" spans="1:11" x14ac:dyDescent="0.2">
      <c r="A14523" s="8">
        <f>IF(IFERROR((MATCH(G14523,$G$1:$G$12712,0)),0),INDEX($A$1:$A$12712,MATCH(G14523,$G$1:$G$12712,0)),MAX($A$2:$A14522)+1)</f>
        <v>813</v>
      </c>
      <c r="B14523" s="8">
        <f t="shared" si="258"/>
        <v>813</v>
      </c>
      <c r="C14523" s="9" t="str">
        <f t="shared" si="257"/>
        <v>Spring Gap</v>
      </c>
      <c r="D14523" s="8">
        <v>133</v>
      </c>
      <c r="E14523" s="8" t="s">
        <v>27135</v>
      </c>
      <c r="F14523" s="10" t="s">
        <v>27270</v>
      </c>
      <c r="G14523" s="8">
        <v>284</v>
      </c>
      <c r="H14523" s="8" t="s">
        <v>14872</v>
      </c>
      <c r="I14523" s="8" t="s">
        <v>325</v>
      </c>
      <c r="J14523" s="8">
        <v>14328</v>
      </c>
      <c r="K14523" s="8" t="s">
        <v>33821</v>
      </c>
    </row>
    <row r="14524" spans="1:11" x14ac:dyDescent="0.2">
      <c r="A14524" s="8">
        <f>IF(IFERROR((MATCH(G14524,$G$1:$G$12712,0)),0),INDEX($A$1:$A$12712,MATCH(G14524,$G$1:$G$12712,0)),MAX($A$2:$A14523)+1)</f>
        <v>987</v>
      </c>
      <c r="B14524" s="8">
        <f t="shared" si="258"/>
        <v>987</v>
      </c>
      <c r="C14524" s="9" t="str">
        <f t="shared" si="257"/>
        <v>Stanislaus</v>
      </c>
      <c r="D14524" s="8">
        <v>133</v>
      </c>
      <c r="E14524" s="8" t="s">
        <v>27135</v>
      </c>
      <c r="F14524" s="10" t="s">
        <v>27271</v>
      </c>
      <c r="G14524" s="8">
        <v>285</v>
      </c>
      <c r="H14524" s="8" t="s">
        <v>15158</v>
      </c>
      <c r="I14524" s="8" t="s">
        <v>325</v>
      </c>
      <c r="J14524" s="8">
        <v>14328</v>
      </c>
      <c r="K14524" s="8" t="s">
        <v>33821</v>
      </c>
    </row>
    <row r="14525" spans="1:11" x14ac:dyDescent="0.2">
      <c r="A14525" s="8">
        <f>IF(IFERROR((MATCH(G14525,$G$1:$G$12712,0)),0),INDEX($A$1:$A$12712,MATCH(G14525,$G$1:$G$12712,0)),MAX($A$2:$A14524)+1)</f>
        <v>987</v>
      </c>
      <c r="B14525" s="8">
        <f t="shared" si="258"/>
        <v>987</v>
      </c>
      <c r="C14525" s="9" t="str">
        <f t="shared" si="257"/>
        <v>Stanislaus</v>
      </c>
      <c r="D14525" s="8">
        <v>133</v>
      </c>
      <c r="E14525" s="8" t="s">
        <v>27135</v>
      </c>
      <c r="F14525" s="10" t="s">
        <v>27272</v>
      </c>
      <c r="G14525" s="8">
        <v>285</v>
      </c>
      <c r="H14525" s="8" t="s">
        <v>15158</v>
      </c>
      <c r="I14525" s="8" t="s">
        <v>325</v>
      </c>
      <c r="J14525" s="8">
        <v>14328</v>
      </c>
      <c r="K14525" s="8" t="s">
        <v>33821</v>
      </c>
    </row>
    <row r="14526" spans="1:11" x14ac:dyDescent="0.2">
      <c r="A14526" s="8">
        <f>IF(IFERROR((MATCH(G14526,$G$1:$G$12712,0)),0),INDEX($A$1:$A$12712,MATCH(G14526,$G$1:$G$12712,0)),MAX($A$2:$A14525)+1)</f>
        <v>8191</v>
      </c>
      <c r="B14526" s="8">
        <f t="shared" si="258"/>
        <v>8191</v>
      </c>
      <c r="C14526" s="9" t="str">
        <f t="shared" si="257"/>
        <v>Stockton Cogen</v>
      </c>
      <c r="D14526" s="8">
        <v>133</v>
      </c>
      <c r="E14526" s="8" t="s">
        <v>27135</v>
      </c>
      <c r="F14526" s="10" t="s">
        <v>27273</v>
      </c>
      <c r="G14526" s="8">
        <v>10640</v>
      </c>
      <c r="H14526" s="8" t="s">
        <v>22398</v>
      </c>
      <c r="I14526" s="8" t="s">
        <v>3947</v>
      </c>
      <c r="J14526" s="8">
        <v>353</v>
      </c>
      <c r="K14526" s="8" t="s">
        <v>33821</v>
      </c>
    </row>
    <row r="14527" spans="1:11" x14ac:dyDescent="0.2">
      <c r="A14527" s="8">
        <f>IF(IFERROR((MATCH(G14527,$G$1:$G$12712,0)),0),INDEX($A$1:$A$12712,MATCH(G14527,$G$1:$G$12712,0)),MAX($A$2:$A14526)+1)</f>
        <v>4008</v>
      </c>
      <c r="B14527" s="8">
        <f t="shared" si="258"/>
        <v>4008</v>
      </c>
      <c r="C14527" s="9" t="str">
        <f t="shared" si="257"/>
        <v>Stockton Biomass</v>
      </c>
      <c r="D14527" s="8">
        <v>133</v>
      </c>
      <c r="E14527" s="8" t="s">
        <v>27135</v>
      </c>
      <c r="F14527" s="10" t="s">
        <v>27273</v>
      </c>
      <c r="G14527" s="8">
        <v>54238</v>
      </c>
      <c r="H14527" s="8" t="s">
        <v>18659</v>
      </c>
      <c r="I14527" s="8" t="s">
        <v>1643</v>
      </c>
      <c r="J14527" s="8">
        <v>56652</v>
      </c>
      <c r="K14527" s="8" t="s">
        <v>33821</v>
      </c>
    </row>
    <row r="14528" spans="1:11" x14ac:dyDescent="0.2">
      <c r="A14528" s="8">
        <f>IF(IFERROR((MATCH(G14528,$G$1:$G$12712,0)),0),INDEX($A$1:$A$12712,MATCH(G14528,$G$1:$G$12712,0)),MAX($A$2:$A14527)+1)</f>
        <v>11440</v>
      </c>
      <c r="B14528" s="8" t="e">
        <f t="shared" si="258"/>
        <v>#N/A</v>
      </c>
      <c r="C14528" s="9" t="str">
        <f t="shared" si="257"/>
        <v>suisun wind power plant (r)</v>
      </c>
      <c r="D14528" s="8">
        <v>133</v>
      </c>
      <c r="E14528" s="8" t="s">
        <v>27135</v>
      </c>
      <c r="F14528" s="10" t="s">
        <v>27274</v>
      </c>
      <c r="G14528" s="8"/>
      <c r="H14528" s="8"/>
      <c r="I14528" s="8"/>
      <c r="J14528" s="8"/>
      <c r="K14528" s="8" t="s">
        <v>33821</v>
      </c>
    </row>
    <row r="14529" spans="1:11" x14ac:dyDescent="0.2">
      <c r="A14529" s="8">
        <f>IF(IFERROR((MATCH(G14529,$G$1:$G$12712,0)),0),INDEX($A$1:$A$12712,MATCH(G14529,$G$1:$G$12712,0)),MAX($A$2:$A14528)+1)</f>
        <v>1370</v>
      </c>
      <c r="B14529" s="8">
        <f t="shared" si="258"/>
        <v>1370</v>
      </c>
      <c r="C14529" s="9" t="str">
        <f t="shared" si="257"/>
        <v>Geysers Unit 5-20</v>
      </c>
      <c r="D14529" s="8">
        <v>133</v>
      </c>
      <c r="E14529" s="8" t="s">
        <v>27135</v>
      </c>
      <c r="F14529" s="10" t="s">
        <v>27275</v>
      </c>
      <c r="G14529" s="8">
        <v>286</v>
      </c>
      <c r="H14529" s="8" t="s">
        <v>16110</v>
      </c>
      <c r="I14529" s="8" t="s">
        <v>1998</v>
      </c>
      <c r="J14529" s="8">
        <v>7160</v>
      </c>
      <c r="K14529" s="8" t="s">
        <v>33821</v>
      </c>
    </row>
    <row r="14530" spans="1:11" x14ac:dyDescent="0.2">
      <c r="A14530" s="8">
        <f>IF(IFERROR((MATCH(G14530,$G$1:$G$12712,0)),0),INDEX($A$1:$A$12712,MATCH(G14530,$G$1:$G$12712,0)),MAX($A$2:$A14529)+1)</f>
        <v>5768</v>
      </c>
      <c r="B14530" s="8">
        <f t="shared" si="258"/>
        <v>5768</v>
      </c>
      <c r="C14530" s="9" t="str">
        <f t="shared" si="257"/>
        <v>Toadtown</v>
      </c>
      <c r="D14530" s="8">
        <v>133</v>
      </c>
      <c r="E14530" s="8" t="s">
        <v>27135</v>
      </c>
      <c r="F14530" s="10" t="s">
        <v>27276</v>
      </c>
      <c r="G14530" s="8">
        <v>714</v>
      </c>
      <c r="H14530" s="8" t="s">
        <v>20223</v>
      </c>
      <c r="I14530" s="8" t="s">
        <v>325</v>
      </c>
      <c r="J14530" s="8">
        <v>14328</v>
      </c>
      <c r="K14530" s="8" t="s">
        <v>33821</v>
      </c>
    </row>
    <row r="14531" spans="1:11" x14ac:dyDescent="0.2">
      <c r="A14531" s="8">
        <f>IF(IFERROR((MATCH(G14531,$G$1:$G$12712,0)),0),INDEX($A$1:$A$12712,MATCH(G14531,$G$1:$G$12712,0)),MAX($A$2:$A14530)+1)</f>
        <v>5769</v>
      </c>
      <c r="B14531" s="8">
        <f t="shared" si="258"/>
        <v>5769</v>
      </c>
      <c r="C14531" s="9" t="str">
        <f t="shared" si="257"/>
        <v>Tule River</v>
      </c>
      <c r="D14531" s="8">
        <v>133</v>
      </c>
      <c r="E14531" s="8" t="s">
        <v>27135</v>
      </c>
      <c r="F14531" s="10" t="s">
        <v>27277</v>
      </c>
      <c r="G14531" s="8">
        <v>289</v>
      </c>
      <c r="H14531" s="8" t="s">
        <v>20224</v>
      </c>
      <c r="I14531" s="8" t="s">
        <v>325</v>
      </c>
      <c r="J14531" s="8">
        <v>14328</v>
      </c>
      <c r="K14531" s="8" t="s">
        <v>33821</v>
      </c>
    </row>
    <row r="14532" spans="1:11" x14ac:dyDescent="0.2">
      <c r="A14532" s="8">
        <f>IF(IFERROR((MATCH(G14532,$G$1:$G$12712,0)),0),INDEX($A$1:$A$12712,MATCH(G14532,$G$1:$G$12712,0)),MAX($A$2:$A14531)+1)</f>
        <v>665</v>
      </c>
      <c r="B14532" s="8">
        <f t="shared" si="258"/>
        <v>665</v>
      </c>
      <c r="C14532" s="9" t="str">
        <f t="shared" si="257"/>
        <v>Volta 1</v>
      </c>
      <c r="D14532" s="8">
        <v>133</v>
      </c>
      <c r="E14532" s="8" t="s">
        <v>27135</v>
      </c>
      <c r="F14532" s="10" t="s">
        <v>27278</v>
      </c>
      <c r="G14532" s="8">
        <v>290</v>
      </c>
      <c r="H14532" s="8" t="s">
        <v>14603</v>
      </c>
      <c r="I14532" s="8" t="s">
        <v>325</v>
      </c>
      <c r="J14532" s="8">
        <v>14328</v>
      </c>
      <c r="K14532" s="8" t="s">
        <v>33821</v>
      </c>
    </row>
    <row r="14533" spans="1:11" x14ac:dyDescent="0.2">
      <c r="A14533" s="8">
        <f>A6726</f>
        <v>5784</v>
      </c>
      <c r="B14533" s="8">
        <f t="shared" si="258"/>
        <v>5784</v>
      </c>
      <c r="C14533" s="9" t="str">
        <f t="shared" si="257"/>
        <v>Volta 2</v>
      </c>
      <c r="D14533" s="8">
        <v>133</v>
      </c>
      <c r="E14533" s="8" t="s">
        <v>27135</v>
      </c>
      <c r="F14533" s="10" t="s">
        <v>27279</v>
      </c>
      <c r="G14533" s="8">
        <v>180</v>
      </c>
      <c r="H14533" s="8" t="s">
        <v>20236</v>
      </c>
      <c r="I14533" s="8" t="s">
        <v>325</v>
      </c>
      <c r="J14533" s="8">
        <v>14328</v>
      </c>
      <c r="K14533" s="8" t="s">
        <v>33821</v>
      </c>
    </row>
    <row r="14534" spans="1:11" x14ac:dyDescent="0.2">
      <c r="A14534" s="8">
        <f>IF(IFERROR((MATCH(G14534,$G$1:$G$12712,0)),0),INDEX($A$1:$A$12712,MATCH(G14534,$G$1:$G$12712,0)),MAX($A$2:$A14533)+1)</f>
        <v>11441</v>
      </c>
      <c r="B14534" s="8" t="e">
        <f t="shared" si="258"/>
        <v>#N/A</v>
      </c>
      <c r="C14534" s="9" t="str">
        <f t="shared" si="257"/>
        <v>wind turbine:</v>
      </c>
      <c r="D14534" s="8">
        <v>133</v>
      </c>
      <c r="E14534" s="8" t="s">
        <v>27135</v>
      </c>
      <c r="F14534" s="10" t="s">
        <v>27280</v>
      </c>
      <c r="G14534" s="8"/>
      <c r="H14534" s="8"/>
      <c r="I14534" s="8"/>
      <c r="J14534" s="8"/>
      <c r="K14534" s="8" t="s">
        <v>33821</v>
      </c>
    </row>
    <row r="14535" spans="1:11" x14ac:dyDescent="0.2">
      <c r="A14535" s="8">
        <f>IF(IFERROR((MATCH(G14535,$G$1:$G$12712,0)),0),INDEX($A$1:$A$12712,MATCH(G14535,$G$1:$G$12712,0)),MAX($A$2:$A14534)+1)</f>
        <v>979</v>
      </c>
      <c r="B14535" s="8">
        <f t="shared" si="258"/>
        <v>979</v>
      </c>
      <c r="C14535" s="9" t="str">
        <f t="shared" si="257"/>
        <v>Wise</v>
      </c>
      <c r="D14535" s="8">
        <v>133</v>
      </c>
      <c r="E14535" s="8" t="s">
        <v>27135</v>
      </c>
      <c r="F14535" s="10" t="s">
        <v>27281</v>
      </c>
      <c r="G14535" s="8">
        <v>292</v>
      </c>
      <c r="H14535" s="8" t="s">
        <v>15140</v>
      </c>
      <c r="I14535" s="8" t="s">
        <v>325</v>
      </c>
      <c r="J14535" s="8">
        <v>14328</v>
      </c>
      <c r="K14535" s="8" t="s">
        <v>33821</v>
      </c>
    </row>
    <row r="14536" spans="1:11" x14ac:dyDescent="0.2">
      <c r="A14536" s="8">
        <f>IF(IFERROR((MATCH(G14536,$G$1:$G$12712,0)),0),INDEX($A$1:$A$12712,MATCH(G14536,$G$1:$G$12712,0)),MAX($A$2:$A14535)+1)</f>
        <v>993</v>
      </c>
      <c r="B14536" s="8">
        <f t="shared" si="258"/>
        <v>993</v>
      </c>
      <c r="C14536" s="9" t="str">
        <f t="shared" si="257"/>
        <v>A G Wishon</v>
      </c>
      <c r="D14536" s="8">
        <v>133</v>
      </c>
      <c r="E14536" s="8" t="s">
        <v>27135</v>
      </c>
      <c r="F14536" s="10" t="s">
        <v>27282</v>
      </c>
      <c r="G14536" s="8">
        <v>293</v>
      </c>
      <c r="H14536" s="8" t="s">
        <v>15172</v>
      </c>
      <c r="I14536" s="8" t="s">
        <v>325</v>
      </c>
      <c r="J14536" s="8">
        <v>14328</v>
      </c>
      <c r="K14536" s="8" t="s">
        <v>33821</v>
      </c>
    </row>
    <row r="14537" spans="1:11" x14ac:dyDescent="0.2">
      <c r="A14537" s="8">
        <f>IF(IFERROR((MATCH(G14537,$G$1:$G$12712,0)),0),INDEX($A$1:$A$12712,MATCH(G14537,$G$1:$G$12712,0)),MAX($A$2:$A14536)+1)</f>
        <v>993</v>
      </c>
      <c r="B14537" s="8">
        <f t="shared" si="258"/>
        <v>993</v>
      </c>
      <c r="C14537" s="9" t="str">
        <f t="shared" si="257"/>
        <v>A G Wishon</v>
      </c>
      <c r="D14537" s="8">
        <v>133</v>
      </c>
      <c r="E14537" s="8" t="s">
        <v>27135</v>
      </c>
      <c r="F14537" s="10" t="s">
        <v>27283</v>
      </c>
      <c r="G14537" s="8">
        <v>293</v>
      </c>
      <c r="H14537" s="8" t="s">
        <v>15172</v>
      </c>
      <c r="I14537" s="8" t="s">
        <v>325</v>
      </c>
      <c r="J14537" s="8">
        <v>14328</v>
      </c>
      <c r="K14537" s="8" t="s">
        <v>33821</v>
      </c>
    </row>
    <row r="14538" spans="1:11" x14ac:dyDescent="0.2">
      <c r="A14538" s="8">
        <f>IF(IFERROR((MATCH(G14538,$G$1:$G$12712,0)),0),INDEX($A$1:$A$12712,MATCH(G14538,$G$1:$G$12712,0)),MAX($A$2:$A14537)+1)</f>
        <v>2378</v>
      </c>
      <c r="B14538" s="8">
        <f t="shared" si="258"/>
        <v>2378</v>
      </c>
      <c r="C14538" s="9" t="str">
        <f t="shared" si="257"/>
        <v>Upper Beaver</v>
      </c>
      <c r="D14538" s="8">
        <v>134</v>
      </c>
      <c r="E14538" s="8" t="s">
        <v>27284</v>
      </c>
      <c r="F14538" s="10" t="s">
        <v>27285</v>
      </c>
      <c r="G14538" s="8">
        <v>3643</v>
      </c>
      <c r="H14538" s="8" t="s">
        <v>17107</v>
      </c>
      <c r="I14538" s="8" t="s">
        <v>719</v>
      </c>
      <c r="J14538" s="8">
        <v>1434</v>
      </c>
      <c r="K14538" s="8" t="s">
        <v>33821</v>
      </c>
    </row>
    <row r="14539" spans="1:11" x14ac:dyDescent="0.2">
      <c r="A14539" s="8">
        <f>IF(IFERROR((MATCH(G14539,$G$1:$G$12712,0)),0),INDEX($A$1:$A$12712,MATCH(G14539,$G$1:$G$12712,0)),MAX($A$2:$A14538)+1)</f>
        <v>1372</v>
      </c>
      <c r="B14539" s="8">
        <f t="shared" si="258"/>
        <v>1372</v>
      </c>
      <c r="C14539" s="9" t="str">
        <f t="shared" si="257"/>
        <v>Big Fork</v>
      </c>
      <c r="D14539" s="8">
        <v>134</v>
      </c>
      <c r="E14539" s="8" t="s">
        <v>27284</v>
      </c>
      <c r="F14539" s="10" t="s">
        <v>27286</v>
      </c>
      <c r="G14539" s="8">
        <v>6459</v>
      </c>
      <c r="H14539" s="8" t="s">
        <v>16112</v>
      </c>
      <c r="I14539" s="8" t="s">
        <v>329</v>
      </c>
      <c r="J14539" s="8">
        <v>14354</v>
      </c>
      <c r="K14539" s="8" t="s">
        <v>33821</v>
      </c>
    </row>
    <row r="14540" spans="1:11" x14ac:dyDescent="0.2">
      <c r="A14540" s="8">
        <f>IF(IFERROR((MATCH(G14540,$G$1:$G$12712,0)),0),INDEX($A$1:$A$12712,MATCH(G14540,$G$1:$G$12712,0)),MAX($A$2:$A14539)+1)</f>
        <v>64</v>
      </c>
      <c r="B14540" s="8">
        <f t="shared" si="258"/>
        <v>64</v>
      </c>
      <c r="C14540" s="9" t="str">
        <f t="shared" si="257"/>
        <v>Blundell</v>
      </c>
      <c r="D14540" s="8">
        <v>134</v>
      </c>
      <c r="E14540" s="8" t="s">
        <v>27284</v>
      </c>
      <c r="F14540" s="10" t="s">
        <v>27287</v>
      </c>
      <c r="G14540" s="8">
        <v>299</v>
      </c>
      <c r="H14540" s="8" t="s">
        <v>13407</v>
      </c>
      <c r="I14540" s="8" t="s">
        <v>329</v>
      </c>
      <c r="J14540" s="8">
        <v>14354</v>
      </c>
      <c r="K14540" s="8" t="s">
        <v>33821</v>
      </c>
    </row>
    <row r="14541" spans="1:11" x14ac:dyDescent="0.2">
      <c r="A14541" s="8">
        <f>IF(IFERROR((MATCH(G14541,$G$1:$G$12712,0)),0),INDEX($A$1:$A$12712,MATCH(G14541,$G$1:$G$12712,0)),MAX($A$2:$A14540)+1)</f>
        <v>94</v>
      </c>
      <c r="B14541" s="8">
        <f t="shared" si="258"/>
        <v>94</v>
      </c>
      <c r="C14541" s="9" t="str">
        <f t="shared" si="257"/>
        <v>Carbon</v>
      </c>
      <c r="D14541" s="8">
        <v>134</v>
      </c>
      <c r="E14541" s="8" t="s">
        <v>27284</v>
      </c>
      <c r="F14541" s="10" t="s">
        <v>27288</v>
      </c>
      <c r="G14541" s="8">
        <v>3644</v>
      </c>
      <c r="H14541" s="8" t="s">
        <v>13456</v>
      </c>
      <c r="I14541" s="8" t="s">
        <v>329</v>
      </c>
      <c r="J14541" s="8">
        <v>14354</v>
      </c>
      <c r="K14541" s="8" t="s">
        <v>33821</v>
      </c>
    </row>
    <row r="14542" spans="1:11" x14ac:dyDescent="0.2">
      <c r="A14542" s="8">
        <f>IF(IFERROR((MATCH(G14542,$G$1:$G$12712,0)),0),INDEX($A$1:$A$12712,MATCH(G14542,$G$1:$G$12712,0)),MAX($A$2:$A14541)+1)</f>
        <v>2421</v>
      </c>
      <c r="B14542" s="8">
        <f t="shared" si="258"/>
        <v>2421</v>
      </c>
      <c r="C14542" s="9" t="str">
        <f t="shared" si="257"/>
        <v>Transalta Centralia Generation</v>
      </c>
      <c r="D14542" s="8">
        <v>134</v>
      </c>
      <c r="E14542" s="8" t="s">
        <v>27284</v>
      </c>
      <c r="F14542" s="10" t="s">
        <v>27289</v>
      </c>
      <c r="G14542" s="8">
        <v>3845</v>
      </c>
      <c r="H14542" s="8" t="s">
        <v>17150</v>
      </c>
      <c r="I14542" s="8" t="s">
        <v>3609</v>
      </c>
      <c r="J14542" s="8">
        <v>19099</v>
      </c>
      <c r="K14542" s="8" t="s">
        <v>33821</v>
      </c>
    </row>
    <row r="14543" spans="1:11" x14ac:dyDescent="0.2">
      <c r="A14543" s="8">
        <f>IF(IFERROR((MATCH(G14543,$G$1:$G$12712,0)),0),INDEX($A$1:$A$12712,MATCH(G14543,$G$1:$G$12712,0)),MAX($A$2:$A14542)+1)</f>
        <v>2421</v>
      </c>
      <c r="B14543" s="8">
        <f t="shared" si="258"/>
        <v>2421</v>
      </c>
      <c r="C14543" s="9" t="str">
        <f t="shared" si="257"/>
        <v>Transalta Centralia Generation</v>
      </c>
      <c r="D14543" s="8">
        <v>134</v>
      </c>
      <c r="E14543" s="8" t="s">
        <v>27284</v>
      </c>
      <c r="F14543" s="10" t="s">
        <v>27290</v>
      </c>
      <c r="G14543" s="8">
        <v>3845</v>
      </c>
      <c r="H14543" s="8" t="s">
        <v>17150</v>
      </c>
      <c r="I14543" s="8" t="s">
        <v>3609</v>
      </c>
      <c r="J14543" s="8">
        <v>19099</v>
      </c>
      <c r="K14543" s="8" t="s">
        <v>33821</v>
      </c>
    </row>
    <row r="14544" spans="1:11" x14ac:dyDescent="0.2">
      <c r="A14544" s="8">
        <f>IF(IFERROR((MATCH(G14544,$G$1:$G$12712,0)),0),INDEX($A$1:$A$12712,MATCH(G14544,$G$1:$G$12712,0)),MAX($A$2:$A14543)+1)</f>
        <v>110</v>
      </c>
      <c r="B14544" s="8">
        <f t="shared" si="258"/>
        <v>110</v>
      </c>
      <c r="C14544" s="9" t="str">
        <f t="shared" si="257"/>
        <v>Cholla</v>
      </c>
      <c r="D14544" s="8">
        <v>134</v>
      </c>
      <c r="E14544" s="8" t="s">
        <v>27284</v>
      </c>
      <c r="F14544" s="10" t="s">
        <v>27291</v>
      </c>
      <c r="G14544" s="8">
        <v>113</v>
      </c>
      <c r="H14544" s="8" t="s">
        <v>13485</v>
      </c>
      <c r="I14544" s="8" t="s">
        <v>41</v>
      </c>
      <c r="J14544" s="8">
        <v>803</v>
      </c>
      <c r="K14544" s="8" t="s">
        <v>33821</v>
      </c>
    </row>
    <row r="14545" spans="1:11" x14ac:dyDescent="0.2">
      <c r="A14545" s="8">
        <f>IF(IFERROR((MATCH(G14545,$G$1:$G$12712,0)),0),INDEX($A$1:$A$12712,MATCH(G14545,$G$1:$G$12712,0)),MAX($A$2:$A14544)+1)</f>
        <v>997</v>
      </c>
      <c r="B14545" s="8">
        <f t="shared" si="258"/>
        <v>997</v>
      </c>
      <c r="C14545" s="9" t="str">
        <f t="shared" ref="C14545:C14608" si="259">IF(H14545="",F14545,H14545)</f>
        <v>Clearwater 1</v>
      </c>
      <c r="D14545" s="8">
        <v>134</v>
      </c>
      <c r="E14545" s="8" t="s">
        <v>27284</v>
      </c>
      <c r="F14545" s="10" t="s">
        <v>27292</v>
      </c>
      <c r="G14545" s="8">
        <v>3020</v>
      </c>
      <c r="H14545" s="8" t="s">
        <v>15183</v>
      </c>
      <c r="I14545" s="8" t="s">
        <v>329</v>
      </c>
      <c r="J14545" s="8">
        <v>14354</v>
      </c>
      <c r="K14545" s="8" t="s">
        <v>33821</v>
      </c>
    </row>
    <row r="14546" spans="1:11" x14ac:dyDescent="0.2">
      <c r="A14546" s="8">
        <f>IF(IFERROR((MATCH(G14546,$G$1:$G$12712,0)),0),INDEX($A$1:$A$12712,MATCH(G14546,$G$1:$G$12712,0)),MAX($A$2:$A14545)+1)</f>
        <v>123</v>
      </c>
      <c r="B14546" s="8">
        <f t="shared" si="258"/>
        <v>123</v>
      </c>
      <c r="C14546" s="9" t="str">
        <f t="shared" si="259"/>
        <v>Colstrip</v>
      </c>
      <c r="D14546" s="8">
        <v>134</v>
      </c>
      <c r="E14546" s="8" t="s">
        <v>27284</v>
      </c>
      <c r="F14546" s="10" t="s">
        <v>27293</v>
      </c>
      <c r="G14546" s="8">
        <v>6076</v>
      </c>
      <c r="H14546" s="8" t="s">
        <v>13517</v>
      </c>
      <c r="I14546" s="8" t="s">
        <v>3501</v>
      </c>
      <c r="J14546" s="8">
        <v>15298</v>
      </c>
      <c r="K14546" s="8" t="s">
        <v>33821</v>
      </c>
    </row>
    <row r="14547" spans="1:11" x14ac:dyDescent="0.2">
      <c r="A14547" s="8">
        <f>IF(IFERROR((MATCH(G14547,$G$1:$G$12712,0)),0),INDEX($A$1:$A$12712,MATCH(G14547,$G$1:$G$12712,0)),MAX($A$2:$A14546)+1)</f>
        <v>140</v>
      </c>
      <c r="B14547" s="8">
        <f t="shared" si="258"/>
        <v>140</v>
      </c>
      <c r="C14547" s="9" t="str">
        <f t="shared" si="259"/>
        <v>Craig (CO)</v>
      </c>
      <c r="D14547" s="8">
        <v>134</v>
      </c>
      <c r="E14547" s="8" t="s">
        <v>27284</v>
      </c>
      <c r="F14547" s="10" t="s">
        <v>27294</v>
      </c>
      <c r="G14547" s="8">
        <v>6021</v>
      </c>
      <c r="H14547" s="8" t="s">
        <v>13557</v>
      </c>
      <c r="I14547" s="8" t="s">
        <v>3617</v>
      </c>
      <c r="J14547" s="8">
        <v>30151</v>
      </c>
      <c r="K14547" s="8" t="s">
        <v>33821</v>
      </c>
    </row>
    <row r="14548" spans="1:11" x14ac:dyDescent="0.2">
      <c r="A14548" s="8">
        <f>IF(IFERROR((MATCH(G14548,$G$1:$G$12712,0)),0),INDEX($A$1:$A$12712,MATCH(G14548,$G$1:$G$12712,0)),MAX($A$2:$A14547)+1)</f>
        <v>150</v>
      </c>
      <c r="B14548" s="8">
        <f t="shared" si="258"/>
        <v>150</v>
      </c>
      <c r="C14548" s="9" t="str">
        <f t="shared" si="259"/>
        <v>Dave Johnston</v>
      </c>
      <c r="D14548" s="8">
        <v>134</v>
      </c>
      <c r="E14548" s="8" t="s">
        <v>27284</v>
      </c>
      <c r="F14548" s="10" t="s">
        <v>27295</v>
      </c>
      <c r="G14548" s="8">
        <v>4158</v>
      </c>
      <c r="H14548" s="8" t="s">
        <v>13574</v>
      </c>
      <c r="I14548" s="8" t="s">
        <v>329</v>
      </c>
      <c r="J14548" s="8">
        <v>14354</v>
      </c>
      <c r="K14548" s="8" t="s">
        <v>33821</v>
      </c>
    </row>
    <row r="14549" spans="1:11" x14ac:dyDescent="0.2">
      <c r="A14549" s="8">
        <f>A9024</f>
        <v>8059</v>
      </c>
      <c r="B14549" s="8" t="e">
        <f t="shared" si="258"/>
        <v>#N/A</v>
      </c>
      <c r="C14549" s="9" t="str">
        <f t="shared" si="259"/>
        <v>drop</v>
      </c>
      <c r="D14549" s="8">
        <v>134</v>
      </c>
      <c r="E14549" s="8" t="s">
        <v>27284</v>
      </c>
      <c r="F14549" s="10" t="s">
        <v>27296</v>
      </c>
      <c r="G14549" s="8"/>
      <c r="H14549" s="8"/>
      <c r="I14549" s="8"/>
      <c r="J14549" s="8"/>
      <c r="K14549" s="8" t="s">
        <v>33821</v>
      </c>
    </row>
    <row r="14550" spans="1:11" x14ac:dyDescent="0.2">
      <c r="A14550" s="8">
        <f>A9024</f>
        <v>8059</v>
      </c>
      <c r="B14550" s="8" t="e">
        <f t="shared" si="258"/>
        <v>#N/A</v>
      </c>
      <c r="C14550" s="9" t="str">
        <f t="shared" si="259"/>
        <v>drop plant</v>
      </c>
      <c r="D14550" s="8">
        <v>134</v>
      </c>
      <c r="E14550" s="8" t="s">
        <v>27284</v>
      </c>
      <c r="F14550" s="10" t="s">
        <v>27297</v>
      </c>
      <c r="G14550" s="8"/>
      <c r="H14550" s="8"/>
      <c r="I14550" s="8"/>
      <c r="J14550" s="8"/>
      <c r="K14550" s="8" t="s">
        <v>33821</v>
      </c>
    </row>
    <row r="14551" spans="1:11" x14ac:dyDescent="0.2">
      <c r="A14551" s="8">
        <f>A9024</f>
        <v>8059</v>
      </c>
      <c r="B14551" s="8" t="e">
        <f t="shared" si="258"/>
        <v>#N/A</v>
      </c>
      <c r="C14551" s="9" t="str">
        <f t="shared" si="259"/>
        <v>drop plant (naches)</v>
      </c>
      <c r="D14551" s="8">
        <v>134</v>
      </c>
      <c r="E14551" s="8" t="s">
        <v>27284</v>
      </c>
      <c r="F14551" s="10" t="s">
        <v>27298</v>
      </c>
      <c r="G14551" s="8"/>
      <c r="H14551" s="8"/>
      <c r="I14551" s="8"/>
      <c r="J14551" s="8"/>
      <c r="K14551" s="8" t="s">
        <v>33821</v>
      </c>
    </row>
    <row r="14552" spans="1:11" x14ac:dyDescent="0.2">
      <c r="A14552" s="8">
        <f>IF(IFERROR((MATCH(G14552,$G$1:$G$12712,0)),0),INDEX($A$1:$A$12712,MATCH(G14552,$G$1:$G$12712,0)),MAX($A$2:$A14551)+1)</f>
        <v>2227</v>
      </c>
      <c r="B14552" s="8">
        <f t="shared" si="258"/>
        <v>2227</v>
      </c>
      <c r="C14552" s="9" t="str">
        <f t="shared" si="259"/>
        <v>Fall Creek</v>
      </c>
      <c r="D14552" s="8">
        <v>134</v>
      </c>
      <c r="E14552" s="8" t="s">
        <v>27284</v>
      </c>
      <c r="F14552" s="10" t="s">
        <v>27299</v>
      </c>
      <c r="G14552" s="8">
        <v>296</v>
      </c>
      <c r="H14552" s="8" t="s">
        <v>16960</v>
      </c>
      <c r="I14552" s="8" t="s">
        <v>329</v>
      </c>
      <c r="J14552" s="8">
        <v>14354</v>
      </c>
      <c r="K14552" s="8" t="s">
        <v>33821</v>
      </c>
    </row>
    <row r="14553" spans="1:11" x14ac:dyDescent="0.2">
      <c r="A14553" s="8">
        <f>A9965</f>
        <v>8704</v>
      </c>
      <c r="B14553" s="8" t="e">
        <f t="shared" si="258"/>
        <v>#N/A</v>
      </c>
      <c r="C14553" s="9" t="str">
        <f t="shared" si="259"/>
        <v>frountain green</v>
      </c>
      <c r="D14553" s="8">
        <v>134</v>
      </c>
      <c r="E14553" s="8" t="s">
        <v>27284</v>
      </c>
      <c r="F14553" s="10" t="s">
        <v>27300</v>
      </c>
      <c r="G14553" s="8"/>
      <c r="H14553" s="8"/>
      <c r="I14553" s="8"/>
      <c r="J14553" s="8"/>
      <c r="K14553" s="8" t="s">
        <v>33821</v>
      </c>
    </row>
    <row r="14554" spans="1:11" x14ac:dyDescent="0.2">
      <c r="A14554" s="8">
        <f>IF(IFERROR((MATCH(G14554,$G$1:$G$12712,0)),0),INDEX($A$1:$A$12712,MATCH(G14554,$G$1:$G$12712,0)),MAX($A$2:$A14553)+1)</f>
        <v>219</v>
      </c>
      <c r="B14554" s="8">
        <f t="shared" si="258"/>
        <v>219</v>
      </c>
      <c r="C14554" s="9" t="str">
        <f t="shared" si="259"/>
        <v>Gadsby</v>
      </c>
      <c r="D14554" s="8">
        <v>134</v>
      </c>
      <c r="E14554" s="8" t="s">
        <v>27284</v>
      </c>
      <c r="F14554" s="10" t="s">
        <v>27301</v>
      </c>
      <c r="G14554" s="8">
        <v>3648</v>
      </c>
      <c r="H14554" s="8" t="s">
        <v>13715</v>
      </c>
      <c r="I14554" s="8" t="s">
        <v>329</v>
      </c>
      <c r="J14554" s="8">
        <v>14354</v>
      </c>
      <c r="K14554" s="8" t="s">
        <v>33821</v>
      </c>
    </row>
    <row r="14555" spans="1:11" x14ac:dyDescent="0.2">
      <c r="A14555" s="8">
        <f>IF(IFERROR((MATCH(G14555,$G$1:$G$12712,0)),0),INDEX($A$1:$A$12712,MATCH(G14555,$G$1:$G$12712,0)),MAX($A$2:$A14554)+1)</f>
        <v>219</v>
      </c>
      <c r="B14555" s="8">
        <f t="shared" si="258"/>
        <v>219</v>
      </c>
      <c r="C14555" s="9" t="str">
        <f t="shared" si="259"/>
        <v>Gadsby</v>
      </c>
      <c r="D14555" s="8">
        <v>134</v>
      </c>
      <c r="E14555" s="8" t="s">
        <v>27284</v>
      </c>
      <c r="F14555" s="10" t="s">
        <v>27302</v>
      </c>
      <c r="G14555" s="8">
        <v>3648</v>
      </c>
      <c r="H14555" s="8" t="s">
        <v>13715</v>
      </c>
      <c r="I14555" s="8" t="s">
        <v>329</v>
      </c>
      <c r="J14555" s="8">
        <v>14354</v>
      </c>
      <c r="K14555" s="8" t="s">
        <v>33821</v>
      </c>
    </row>
    <row r="14556" spans="1:11" x14ac:dyDescent="0.2">
      <c r="A14556" s="8">
        <f>IF(IFERROR((MATCH(G14556,$G$1:$G$12712,0)),0),INDEX($A$1:$A$12712,MATCH(G14556,$G$1:$G$12712,0)),MAX($A$2:$A14555)+1)</f>
        <v>277</v>
      </c>
      <c r="B14556" s="8">
        <f t="shared" si="258"/>
        <v>277</v>
      </c>
      <c r="C14556" s="9" t="str">
        <f t="shared" si="259"/>
        <v>Hayden</v>
      </c>
      <c r="D14556" s="8">
        <v>134</v>
      </c>
      <c r="E14556" s="8" t="s">
        <v>27284</v>
      </c>
      <c r="F14556" s="10" t="s">
        <v>27303</v>
      </c>
      <c r="G14556" s="8">
        <v>525</v>
      </c>
      <c r="H14556" s="8" t="s">
        <v>13829</v>
      </c>
      <c r="I14556" s="8" t="s">
        <v>358</v>
      </c>
      <c r="J14556" s="8">
        <v>15466</v>
      </c>
      <c r="K14556" s="8" t="s">
        <v>33821</v>
      </c>
    </row>
    <row r="14557" spans="1:11" x14ac:dyDescent="0.2">
      <c r="A14557" s="8">
        <f>IF(IFERROR((MATCH(G14557,$G$1:$G$12712,0)),0),INDEX($A$1:$A$12712,MATCH(G14557,$G$1:$G$12712,0)),MAX($A$2:$A14556)+1)</f>
        <v>260</v>
      </c>
      <c r="B14557" s="8">
        <f t="shared" si="258"/>
        <v>260</v>
      </c>
      <c r="C14557" s="9" t="str">
        <f t="shared" si="259"/>
        <v>Hermiston Generating Plant</v>
      </c>
      <c r="D14557" s="8">
        <v>134</v>
      </c>
      <c r="E14557" s="8" t="s">
        <v>27284</v>
      </c>
      <c r="F14557" s="10" t="s">
        <v>27304</v>
      </c>
      <c r="G14557" s="8">
        <v>54761</v>
      </c>
      <c r="H14557" s="8" t="s">
        <v>13794</v>
      </c>
      <c r="I14557" s="8" t="s">
        <v>181</v>
      </c>
      <c r="J14557" s="8">
        <v>8503</v>
      </c>
      <c r="K14557" s="8" t="s">
        <v>33821</v>
      </c>
    </row>
    <row r="14558" spans="1:11" x14ac:dyDescent="0.2">
      <c r="A14558" s="8">
        <f>IF(IFERROR((MATCH(G14558,$G$1:$G$12712,0)),0),INDEX($A$1:$A$12712,MATCH(G14558,$G$1:$G$12712,0)),MAX($A$2:$A14557)+1)</f>
        <v>4496</v>
      </c>
      <c r="B14558" s="8">
        <f t="shared" si="258"/>
        <v>4496</v>
      </c>
      <c r="C14558" s="9" t="str">
        <f t="shared" si="259"/>
        <v>Hermiston Power Partnership</v>
      </c>
      <c r="D14558" s="8">
        <v>134</v>
      </c>
      <c r="E14558" s="8" t="s">
        <v>27284</v>
      </c>
      <c r="F14558" s="10" t="s">
        <v>27304</v>
      </c>
      <c r="G14558" s="8">
        <v>55328</v>
      </c>
      <c r="H14558" s="8" t="s">
        <v>2101</v>
      </c>
      <c r="I14558" s="8" t="s">
        <v>2101</v>
      </c>
      <c r="J14558" s="8">
        <v>7869</v>
      </c>
      <c r="K14558" s="8" t="s">
        <v>33821</v>
      </c>
    </row>
    <row r="14559" spans="1:11" x14ac:dyDescent="0.2">
      <c r="A14559" s="8">
        <f>IF(IFERROR((MATCH(G14559,$G$1:$G$12712,0)),0),INDEX($A$1:$A$12712,MATCH(G14559,$G$1:$G$12712,0)),MAX($A$2:$A14558)+1)</f>
        <v>281</v>
      </c>
      <c r="B14559" s="8">
        <f t="shared" si="258"/>
        <v>281</v>
      </c>
      <c r="C14559" s="9" t="str">
        <f t="shared" si="259"/>
        <v>Hunter</v>
      </c>
      <c r="D14559" s="8">
        <v>134</v>
      </c>
      <c r="E14559" s="8" t="s">
        <v>27284</v>
      </c>
      <c r="F14559" s="10" t="s">
        <v>27305</v>
      </c>
      <c r="G14559" s="8">
        <v>6165</v>
      </c>
      <c r="H14559" s="8" t="s">
        <v>13835</v>
      </c>
      <c r="I14559" s="8" t="s">
        <v>329</v>
      </c>
      <c r="J14559" s="8">
        <v>14354</v>
      </c>
      <c r="K14559" s="8" t="s">
        <v>33821</v>
      </c>
    </row>
    <row r="14560" spans="1:11" x14ac:dyDescent="0.2">
      <c r="A14560" s="8">
        <f>IF(IFERROR((MATCH(G14560,$G$1:$G$12712,0)),0),INDEX($A$1:$A$12712,MATCH(G14560,$G$1:$G$12712,0)),MAX($A$2:$A14559)+1)</f>
        <v>281</v>
      </c>
      <c r="B14560" s="8">
        <f t="shared" si="258"/>
        <v>281</v>
      </c>
      <c r="C14560" s="9" t="str">
        <f t="shared" si="259"/>
        <v>Hunter</v>
      </c>
      <c r="D14560" s="8">
        <v>134</v>
      </c>
      <c r="E14560" s="8" t="s">
        <v>27284</v>
      </c>
      <c r="F14560" s="10" t="s">
        <v>27306</v>
      </c>
      <c r="G14560" s="8">
        <v>6165</v>
      </c>
      <c r="H14560" s="8" t="s">
        <v>13835</v>
      </c>
      <c r="I14560" s="8" t="s">
        <v>329</v>
      </c>
      <c r="J14560" s="8">
        <v>14354</v>
      </c>
      <c r="K14560" s="8" t="s">
        <v>33821</v>
      </c>
    </row>
    <row r="14561" spans="1:11" x14ac:dyDescent="0.2">
      <c r="A14561" s="8">
        <f>IF(IFERROR((MATCH(G14561,$G$1:$G$12712,0)),0),INDEX($A$1:$A$12712,MATCH(G14561,$G$1:$G$12712,0)),MAX($A$2:$A14560)+1)</f>
        <v>281</v>
      </c>
      <c r="B14561" s="8">
        <f t="shared" si="258"/>
        <v>281</v>
      </c>
      <c r="C14561" s="9" t="str">
        <f t="shared" si="259"/>
        <v>Hunter</v>
      </c>
      <c r="D14561" s="8">
        <v>134</v>
      </c>
      <c r="E14561" s="8" t="s">
        <v>27284</v>
      </c>
      <c r="F14561" s="10" t="s">
        <v>27307</v>
      </c>
      <c r="G14561" s="8">
        <v>6165</v>
      </c>
      <c r="H14561" s="8" t="s">
        <v>13835</v>
      </c>
      <c r="I14561" s="8" t="s">
        <v>329</v>
      </c>
      <c r="J14561" s="8">
        <v>14354</v>
      </c>
      <c r="K14561" s="8" t="s">
        <v>33821</v>
      </c>
    </row>
    <row r="14562" spans="1:11" x14ac:dyDescent="0.2">
      <c r="A14562" s="8">
        <f>IF(IFERROR((MATCH(G14562,$G$1:$G$12712,0)),0),INDEX($A$1:$A$12712,MATCH(G14562,$G$1:$G$12712,0)),MAX($A$2:$A14561)+1)</f>
        <v>279</v>
      </c>
      <c r="B14562" s="8">
        <f t="shared" si="258"/>
        <v>279</v>
      </c>
      <c r="C14562" s="9" t="str">
        <f t="shared" si="259"/>
        <v>Huntington</v>
      </c>
      <c r="D14562" s="8">
        <v>134</v>
      </c>
      <c r="E14562" s="8" t="s">
        <v>27284</v>
      </c>
      <c r="F14562" s="10" t="s">
        <v>27308</v>
      </c>
      <c r="G14562" s="8">
        <v>8069</v>
      </c>
      <c r="H14562" s="8" t="s">
        <v>13832</v>
      </c>
      <c r="I14562" s="8" t="s">
        <v>329</v>
      </c>
      <c r="J14562" s="8">
        <v>14354</v>
      </c>
      <c r="K14562" s="8" t="s">
        <v>33821</v>
      </c>
    </row>
    <row r="14563" spans="1:11" x14ac:dyDescent="0.2">
      <c r="A14563" s="8">
        <f>IF(IFERROR((MATCH(G14563,$G$1:$G$12712,0)),0),INDEX($A$1:$A$12712,MATCH(G14563,$G$1:$G$12712,0)),MAX($A$2:$A14562)+1)</f>
        <v>11442</v>
      </c>
      <c r="B14563" s="8" t="e">
        <f t="shared" si="258"/>
        <v>#N/A</v>
      </c>
      <c r="C14563" s="9" t="str">
        <f t="shared" si="259"/>
        <v>hydro plants: licensed proj no.</v>
      </c>
      <c r="D14563" s="8">
        <v>134</v>
      </c>
      <c r="E14563" s="8" t="s">
        <v>27284</v>
      </c>
      <c r="F14563" s="10" t="s">
        <v>27309</v>
      </c>
      <c r="G14563" s="8"/>
      <c r="H14563" s="8"/>
      <c r="I14563" s="8"/>
      <c r="J14563" s="8"/>
      <c r="K14563" s="8" t="s">
        <v>33821</v>
      </c>
    </row>
    <row r="14564" spans="1:11" x14ac:dyDescent="0.2">
      <c r="A14564" s="8">
        <f>IF(IFERROR((MATCH(G14564,$G$1:$G$12712,0)),0),INDEX($A$1:$A$12712,MATCH(G14564,$G$1:$G$12712,0)),MAX($A$2:$A14563)+1)</f>
        <v>11443</v>
      </c>
      <c r="B14564" s="8" t="e">
        <f t="shared" si="258"/>
        <v>#N/A</v>
      </c>
      <c r="C14564" s="9" t="str">
        <f t="shared" si="259"/>
        <v>hydro plants: licensed proj. no.</v>
      </c>
      <c r="D14564" s="8">
        <v>134</v>
      </c>
      <c r="E14564" s="8" t="s">
        <v>27284</v>
      </c>
      <c r="F14564" s="10" t="s">
        <v>27310</v>
      </c>
      <c r="G14564" s="8"/>
      <c r="H14564" s="8"/>
      <c r="I14564" s="8"/>
      <c r="J14564" s="8"/>
      <c r="K14564" s="8" t="s">
        <v>33821</v>
      </c>
    </row>
    <row r="14565" spans="1:11" x14ac:dyDescent="0.2">
      <c r="A14565" s="8">
        <f>IF(IFERROR((MATCH(G14565,$G$1:$G$12712,0)),0),INDEX($A$1:$A$12712,MATCH(G14565,$G$1:$G$12712,0)),MAX($A$2:$A14564)+1)</f>
        <v>11444</v>
      </c>
      <c r="B14565" s="8" t="e">
        <f t="shared" si="258"/>
        <v>#N/A</v>
      </c>
      <c r="C14565" s="9" t="str">
        <f t="shared" si="259"/>
        <v>james river</v>
      </c>
      <c r="D14565" s="8">
        <v>134</v>
      </c>
      <c r="E14565" s="8" t="s">
        <v>27284</v>
      </c>
      <c r="F14565" s="10" t="s">
        <v>27311</v>
      </c>
      <c r="G14565" s="8"/>
      <c r="H14565" s="8"/>
      <c r="I14565" s="8"/>
      <c r="J14565" s="8"/>
      <c r="K14565" s="8" t="s">
        <v>33821</v>
      </c>
    </row>
    <row r="14566" spans="1:11" x14ac:dyDescent="0.2">
      <c r="A14566" s="8">
        <f>A14565</f>
        <v>11444</v>
      </c>
      <c r="B14566" s="8" t="e">
        <f t="shared" si="258"/>
        <v>#N/A</v>
      </c>
      <c r="C14566" s="9" t="str">
        <f t="shared" si="259"/>
        <v>james river plant</v>
      </c>
      <c r="D14566" s="8">
        <v>134</v>
      </c>
      <c r="E14566" s="8" t="s">
        <v>27284</v>
      </c>
      <c r="F14566" s="10" t="s">
        <v>27312</v>
      </c>
      <c r="G14566" s="8"/>
      <c r="H14566" s="8"/>
      <c r="I14566" s="8"/>
      <c r="J14566" s="8"/>
      <c r="K14566" s="8" t="s">
        <v>33821</v>
      </c>
    </row>
    <row r="14567" spans="1:11" x14ac:dyDescent="0.2">
      <c r="A14567" s="8">
        <f>IF(IFERROR((MATCH(G14567,$G$1:$G$12712,0)),0),INDEX($A$1:$A$12712,MATCH(G14567,$G$1:$G$12712,0)),MAX($A$2:$A14566)+1)</f>
        <v>294</v>
      </c>
      <c r="B14567" s="8">
        <f t="shared" si="258"/>
        <v>294</v>
      </c>
      <c r="C14567" s="9" t="str">
        <f t="shared" si="259"/>
        <v>Jim Bridger</v>
      </c>
      <c r="D14567" s="8">
        <v>134</v>
      </c>
      <c r="E14567" s="8" t="s">
        <v>27284</v>
      </c>
      <c r="F14567" s="10" t="s">
        <v>27313</v>
      </c>
      <c r="G14567" s="8">
        <v>8066</v>
      </c>
      <c r="H14567" s="8" t="s">
        <v>13863</v>
      </c>
      <c r="I14567" s="8" t="s">
        <v>329</v>
      </c>
      <c r="J14567" s="8">
        <v>14354</v>
      </c>
      <c r="K14567" s="8" t="s">
        <v>33821</v>
      </c>
    </row>
    <row r="14568" spans="1:11" x14ac:dyDescent="0.2">
      <c r="A14568" s="8">
        <f>IF(IFERROR((MATCH(G14568,$G$1:$G$12712,0)),0),INDEX($A$1:$A$12712,MATCH(G14568,$G$1:$G$12712,0)),MAX($A$2:$A14567)+1)</f>
        <v>1008</v>
      </c>
      <c r="B14568" s="8">
        <f t="shared" si="258"/>
        <v>1008</v>
      </c>
      <c r="C14568" s="9" t="str">
        <f t="shared" si="259"/>
        <v>John C Boyle</v>
      </c>
      <c r="D14568" s="8">
        <v>134</v>
      </c>
      <c r="E14568" s="8" t="s">
        <v>27284</v>
      </c>
      <c r="F14568" s="10" t="s">
        <v>27314</v>
      </c>
      <c r="G14568" s="8">
        <v>3028</v>
      </c>
      <c r="H14568" s="8" t="s">
        <v>15200</v>
      </c>
      <c r="I14568" s="8" t="s">
        <v>329</v>
      </c>
      <c r="J14568" s="8">
        <v>14354</v>
      </c>
      <c r="K14568" s="8" t="s">
        <v>33821</v>
      </c>
    </row>
    <row r="14569" spans="1:11" x14ac:dyDescent="0.2">
      <c r="A14569" s="8">
        <f>A9972</f>
        <v>8708</v>
      </c>
      <c r="B14569" s="8" t="e">
        <f t="shared" si="258"/>
        <v>#N/A</v>
      </c>
      <c r="C14569" s="9" t="str">
        <f t="shared" si="259"/>
        <v>keno regulating dam</v>
      </c>
      <c r="D14569" s="8">
        <v>134</v>
      </c>
      <c r="E14569" s="8" t="s">
        <v>27284</v>
      </c>
      <c r="F14569" s="10" t="s">
        <v>27315</v>
      </c>
      <c r="G14569" s="8"/>
      <c r="H14569" s="8"/>
      <c r="I14569" s="8"/>
      <c r="J14569" s="8"/>
      <c r="K14569" s="8" t="s">
        <v>33821</v>
      </c>
    </row>
    <row r="14570" spans="1:11" x14ac:dyDescent="0.2">
      <c r="A14570" s="8">
        <f>IF(IFERROR((MATCH(G14570,$G$1:$G$12712,0)),0),INDEX($A$1:$A$12712,MATCH(G14570,$G$1:$G$12712,0)),MAX($A$2:$A14569)+1)</f>
        <v>407</v>
      </c>
      <c r="B14570" s="8">
        <f t="shared" si="258"/>
        <v>407</v>
      </c>
      <c r="C14570" s="9" t="str">
        <f t="shared" si="259"/>
        <v>Naughton</v>
      </c>
      <c r="D14570" s="8">
        <v>134</v>
      </c>
      <c r="E14570" s="8" t="s">
        <v>27284</v>
      </c>
      <c r="F14570" s="10" t="s">
        <v>27316</v>
      </c>
      <c r="G14570" s="8">
        <v>4162</v>
      </c>
      <c r="H14570" s="8" t="s">
        <v>14072</v>
      </c>
      <c r="I14570" s="8" t="s">
        <v>329</v>
      </c>
      <c r="J14570" s="8">
        <v>14354</v>
      </c>
      <c r="K14570" s="8" t="s">
        <v>33821</v>
      </c>
    </row>
    <row r="14571" spans="1:11" x14ac:dyDescent="0.2">
      <c r="A14571" s="8">
        <f>A9977</f>
        <v>8710</v>
      </c>
      <c r="B14571" s="8" t="e">
        <f t="shared" si="258"/>
        <v>#N/A</v>
      </c>
      <c r="C14571" s="9" t="str">
        <f t="shared" si="259"/>
        <v>north umpqua</v>
      </c>
      <c r="D14571" s="8">
        <v>134</v>
      </c>
      <c r="E14571" s="8" t="s">
        <v>27284</v>
      </c>
      <c r="F14571" s="10" t="s">
        <v>27317</v>
      </c>
      <c r="G14571" s="8"/>
      <c r="H14571" s="8"/>
      <c r="I14571" s="8"/>
      <c r="J14571" s="8"/>
      <c r="K14571" s="8" t="s">
        <v>33821</v>
      </c>
    </row>
    <row r="14572" spans="1:11" x14ac:dyDescent="0.2">
      <c r="A14572" s="8">
        <f>IF(IFERROR((MATCH(G14572,$G$1:$G$12712,0)),0),INDEX($A$1:$A$12712,MATCH(G14572,$G$1:$G$12712,0)),MAX($A$2:$A14571)+1)</f>
        <v>1002</v>
      </c>
      <c r="B14572" s="8">
        <f t="shared" si="258"/>
        <v>1002</v>
      </c>
      <c r="C14572" s="9" t="str">
        <f t="shared" si="259"/>
        <v>Olmstead</v>
      </c>
      <c r="D14572" s="8">
        <v>134</v>
      </c>
      <c r="E14572" s="8" t="s">
        <v>27284</v>
      </c>
      <c r="F14572" s="10" t="s">
        <v>27318</v>
      </c>
      <c r="G14572" s="8">
        <v>3655</v>
      </c>
      <c r="H14572" s="8" t="s">
        <v>15191</v>
      </c>
      <c r="I14572" s="8" t="s">
        <v>329</v>
      </c>
      <c r="J14572" s="8">
        <v>14354</v>
      </c>
      <c r="K14572" s="8" t="s">
        <v>33821</v>
      </c>
    </row>
    <row r="14573" spans="1:11" x14ac:dyDescent="0.2">
      <c r="A14573" s="8">
        <f>IF(IFERROR((MATCH(G14573,$G$1:$G$12712,0)),0),INDEX($A$1:$A$12712,MATCH(G14573,$G$1:$G$12712,0)),MAX($A$2:$A14572)+1)</f>
        <v>3006</v>
      </c>
      <c r="B14573" s="8">
        <f t="shared" si="258"/>
        <v>3006</v>
      </c>
      <c r="C14573" s="9" t="str">
        <f t="shared" si="259"/>
        <v>Prospect 1</v>
      </c>
      <c r="D14573" s="8">
        <v>134</v>
      </c>
      <c r="E14573" s="8" t="s">
        <v>27284</v>
      </c>
      <c r="F14573" s="10" t="s">
        <v>27319</v>
      </c>
      <c r="G14573" s="8">
        <v>3032</v>
      </c>
      <c r="H14573" s="8" t="s">
        <v>17742</v>
      </c>
      <c r="I14573" s="8" t="s">
        <v>329</v>
      </c>
      <c r="J14573" s="8">
        <v>14354</v>
      </c>
      <c r="K14573" s="8" t="s">
        <v>33821</v>
      </c>
    </row>
    <row r="14574" spans="1:11" x14ac:dyDescent="0.2">
      <c r="A14574" s="8">
        <f>IF(IFERROR((MATCH(G14574,$G$1:$G$12712,0)),0),INDEX($A$1:$A$12712,MATCH(G14574,$G$1:$G$12712,0)),MAX($A$2:$A14573)+1)</f>
        <v>795</v>
      </c>
      <c r="B14574" s="8">
        <f t="shared" si="258"/>
        <v>795</v>
      </c>
      <c r="C14574" s="9" t="str">
        <f t="shared" si="259"/>
        <v>Prospect 3</v>
      </c>
      <c r="D14574" s="8">
        <v>134</v>
      </c>
      <c r="E14574" s="8" t="s">
        <v>27284</v>
      </c>
      <c r="F14574" s="10" t="s">
        <v>27320</v>
      </c>
      <c r="G14574" s="8">
        <v>3034</v>
      </c>
      <c r="H14574" s="8" t="s">
        <v>14836</v>
      </c>
      <c r="I14574" s="8" t="s">
        <v>329</v>
      </c>
      <c r="J14574" s="8">
        <v>14354</v>
      </c>
      <c r="K14574" s="8" t="s">
        <v>33821</v>
      </c>
    </row>
    <row r="14575" spans="1:11" x14ac:dyDescent="0.2">
      <c r="A14575" s="8">
        <f>IF(IFERROR((MATCH(G14575,$G$1:$G$12712,0)),0),INDEX($A$1:$A$12712,MATCH(G14575,$G$1:$G$12712,0)),MAX($A$2:$A14574)+1)</f>
        <v>4622</v>
      </c>
      <c r="B14575" s="8">
        <f t="shared" si="258"/>
        <v>4622</v>
      </c>
      <c r="C14575" s="9" t="str">
        <f t="shared" si="259"/>
        <v>Prospect 4</v>
      </c>
      <c r="D14575" s="8">
        <v>134</v>
      </c>
      <c r="E14575" s="8" t="s">
        <v>27284</v>
      </c>
      <c r="F14575" s="10" t="s">
        <v>27321</v>
      </c>
      <c r="G14575" s="8">
        <v>3035</v>
      </c>
      <c r="H14575" s="8" t="s">
        <v>19217</v>
      </c>
      <c r="I14575" s="8" t="s">
        <v>329</v>
      </c>
      <c r="J14575" s="8">
        <v>14354</v>
      </c>
      <c r="K14575" s="8" t="s">
        <v>33821</v>
      </c>
    </row>
    <row r="14576" spans="1:11" x14ac:dyDescent="0.2">
      <c r="A14576" s="8">
        <f>IF(IFERROR((MATCH(G14576,$G$1:$G$12712,0)),0),INDEX($A$1:$A$12712,MATCH(G14576,$G$1:$G$12712,0)),MAX($A$2:$A14575)+1)</f>
        <v>11445</v>
      </c>
      <c r="B14576" s="8" t="e">
        <f t="shared" si="258"/>
        <v>#N/A</v>
      </c>
      <c r="C14576" s="9" t="str">
        <f t="shared" si="259"/>
        <v>pumping plant</v>
      </c>
      <c r="D14576" s="8">
        <v>134</v>
      </c>
      <c r="E14576" s="8" t="s">
        <v>27284</v>
      </c>
      <c r="F14576" s="10" t="s">
        <v>27322</v>
      </c>
      <c r="G14576" s="8"/>
      <c r="H14576" s="8"/>
      <c r="I14576" s="8"/>
      <c r="J14576" s="8"/>
      <c r="K14576" s="8" t="s">
        <v>33821</v>
      </c>
    </row>
    <row r="14577" spans="1:11" x14ac:dyDescent="0.2">
      <c r="A14577" s="8">
        <f>IF(IFERROR((MATCH(G14577,$G$1:$G$12712,0)),0),INDEX($A$1:$A$12712,MATCH(G14577,$G$1:$G$12712,0)),MAX($A$2:$A14576)+1)</f>
        <v>11446</v>
      </c>
      <c r="B14577" s="8" t="e">
        <f t="shared" si="258"/>
        <v>#N/A</v>
      </c>
      <c r="C14577" s="9" t="str">
        <f t="shared" si="259"/>
        <v>pumping station:</v>
      </c>
      <c r="D14577" s="8">
        <v>134</v>
      </c>
      <c r="E14577" s="8" t="s">
        <v>27284</v>
      </c>
      <c r="F14577" s="10" t="s">
        <v>27323</v>
      </c>
      <c r="G14577" s="8"/>
      <c r="H14577" s="8"/>
      <c r="I14577" s="8"/>
      <c r="J14577" s="8"/>
      <c r="K14577" s="8" t="s">
        <v>33821</v>
      </c>
    </row>
    <row r="14578" spans="1:11" x14ac:dyDescent="0.2">
      <c r="A14578" s="8">
        <f>A9988</f>
        <v>8714</v>
      </c>
      <c r="B14578" s="8" t="e">
        <f t="shared" ref="B14578:B14641" si="260">IF(COUNTIF($G$1:$G$12712,G14578&gt;0),0,INDEX($A$1:$A$12712,MATCH(G14578,$G$1:$G$12712,0)))</f>
        <v>#N/A</v>
      </c>
      <c r="C14578" s="9" t="str">
        <f t="shared" si="259"/>
        <v>st anthony 2381</v>
      </c>
      <c r="D14578" s="8">
        <v>134</v>
      </c>
      <c r="E14578" s="8" t="s">
        <v>27284</v>
      </c>
      <c r="F14578" s="10" t="s">
        <v>27324</v>
      </c>
      <c r="G14578" s="8"/>
      <c r="H14578" s="8"/>
      <c r="I14578" s="8"/>
      <c r="J14578" s="8"/>
      <c r="K14578" s="8" t="s">
        <v>33821</v>
      </c>
    </row>
    <row r="14579" spans="1:11" x14ac:dyDescent="0.2">
      <c r="A14579" s="8">
        <f>IF(IFERROR((MATCH(G14579,$G$1:$G$12712,0)),0),INDEX($A$1:$A$12712,MATCH(G14579,$G$1:$G$12712,0)),MAX($A$2:$A14578)+1)</f>
        <v>1013</v>
      </c>
      <c r="B14579" s="8">
        <f t="shared" si="260"/>
        <v>1013</v>
      </c>
      <c r="C14579" s="9" t="str">
        <f t="shared" si="259"/>
        <v>Toketee Falls</v>
      </c>
      <c r="D14579" s="8">
        <v>134</v>
      </c>
      <c r="E14579" s="8" t="s">
        <v>27284</v>
      </c>
      <c r="F14579" s="10" t="s">
        <v>27325</v>
      </c>
      <c r="G14579" s="8">
        <v>3040</v>
      </c>
      <c r="H14579" s="8" t="s">
        <v>15211</v>
      </c>
      <c r="I14579" s="8" t="s">
        <v>329</v>
      </c>
      <c r="J14579" s="8">
        <v>14354</v>
      </c>
      <c r="K14579" s="8" t="s">
        <v>33821</v>
      </c>
    </row>
    <row r="14580" spans="1:11" x14ac:dyDescent="0.2">
      <c r="A14580" s="8">
        <f>A9991</f>
        <v>8715</v>
      </c>
      <c r="B14580" s="8" t="e">
        <f t="shared" si="260"/>
        <v>#N/A</v>
      </c>
      <c r="C14580" s="9" t="str">
        <f t="shared" si="259"/>
        <v>uper klamath lake</v>
      </c>
      <c r="D14580" s="8">
        <v>134</v>
      </c>
      <c r="E14580" s="8" t="s">
        <v>27284</v>
      </c>
      <c r="F14580" s="10" t="s">
        <v>27326</v>
      </c>
      <c r="G14580" s="8"/>
      <c r="H14580" s="8"/>
      <c r="I14580" s="8"/>
      <c r="J14580" s="8"/>
      <c r="K14580" s="8" t="s">
        <v>33821</v>
      </c>
    </row>
    <row r="14581" spans="1:11" x14ac:dyDescent="0.2">
      <c r="A14581" s="8">
        <f>A9991</f>
        <v>8715</v>
      </c>
      <c r="B14581" s="8" t="e">
        <f t="shared" si="260"/>
        <v>#N/A</v>
      </c>
      <c r="C14581" s="9" t="str">
        <f t="shared" si="259"/>
        <v>upper klamath lake</v>
      </c>
      <c r="D14581" s="8">
        <v>134</v>
      </c>
      <c r="E14581" s="8" t="s">
        <v>27284</v>
      </c>
      <c r="F14581" s="10" t="s">
        <v>27327</v>
      </c>
      <c r="G14581" s="8"/>
      <c r="H14581" s="8"/>
      <c r="I14581" s="8"/>
      <c r="J14581" s="8"/>
      <c r="K14581" s="8" t="s">
        <v>33821</v>
      </c>
    </row>
    <row r="14582" spans="1:11" x14ac:dyDescent="0.2">
      <c r="A14582" s="8">
        <f>IF(IFERROR((MATCH(G14582,$G$1:$G$12712,0)),0),INDEX($A$1:$A$12712,MATCH(G14582,$G$1:$G$12712,0)),MAX($A$2:$A14581)+1)</f>
        <v>653</v>
      </c>
      <c r="B14582" s="8">
        <f t="shared" si="260"/>
        <v>653</v>
      </c>
      <c r="C14582" s="9" t="str">
        <f t="shared" si="259"/>
        <v>Wyodak</v>
      </c>
      <c r="D14582" s="8">
        <v>134</v>
      </c>
      <c r="E14582" s="8" t="s">
        <v>27284</v>
      </c>
      <c r="F14582" s="10" t="s">
        <v>25685</v>
      </c>
      <c r="G14582" s="8">
        <v>6101</v>
      </c>
      <c r="H14582" s="8" t="s">
        <v>14574</v>
      </c>
      <c r="I14582" s="8" t="s">
        <v>329</v>
      </c>
      <c r="J14582" s="8">
        <v>14354</v>
      </c>
      <c r="K14582" s="8" t="s">
        <v>33821</v>
      </c>
    </row>
    <row r="14583" spans="1:11" x14ac:dyDescent="0.2">
      <c r="A14583" s="8">
        <f>IF(IFERROR((MATCH(G14583,$G$1:$G$12712,0)),0),INDEX($A$1:$A$12712,MATCH(G14583,$G$1:$G$12712,0)),MAX($A$2:$A14582)+1)</f>
        <v>11447</v>
      </c>
      <c r="B14583" s="8" t="e">
        <f t="shared" si="260"/>
        <v>#N/A</v>
      </c>
      <c r="C14583" s="9" t="str">
        <f t="shared" si="259"/>
        <v>chester</v>
      </c>
      <c r="D14583" s="8">
        <v>135</v>
      </c>
      <c r="E14583" s="8" t="s">
        <v>27329</v>
      </c>
      <c r="F14583" s="10" t="s">
        <v>27328</v>
      </c>
      <c r="G14583" s="8"/>
      <c r="H14583" s="8"/>
      <c r="I14583" s="8"/>
      <c r="J14583" s="8"/>
      <c r="K14583" s="8" t="s">
        <v>33821</v>
      </c>
    </row>
    <row r="14584" spans="1:11" x14ac:dyDescent="0.2">
      <c r="A14584" s="8">
        <f>IF(IFERROR((MATCH(G14584,$G$1:$G$12712,0)),0),INDEX($A$1:$A$12712,MATCH(G14584,$G$1:$G$12712,0)),MAX($A$2:$A14583)+1)</f>
        <v>11448</v>
      </c>
      <c r="B14584" s="8" t="e">
        <f t="shared" si="260"/>
        <v>#N/A</v>
      </c>
      <c r="C14584" s="9" t="str">
        <f t="shared" si="259"/>
        <v>chester (n</v>
      </c>
      <c r="D14584" s="8">
        <v>135</v>
      </c>
      <c r="E14584" s="8" t="s">
        <v>27329</v>
      </c>
      <c r="F14584" s="10" t="s">
        <v>27330</v>
      </c>
      <c r="G14584" s="8"/>
      <c r="H14584" s="8"/>
      <c r="I14584" s="8"/>
      <c r="J14584" s="8"/>
      <c r="K14584" s="8" t="s">
        <v>33821</v>
      </c>
    </row>
    <row r="14585" spans="1:11" x14ac:dyDescent="0.2">
      <c r="A14585" s="8">
        <f>IF(IFERROR((MATCH(G14585,$G$1:$G$12712,0)),0),INDEX($A$1:$A$12712,MATCH(G14585,$G$1:$G$12712,0)),MAX($A$2:$A14584)+1)</f>
        <v>1097</v>
      </c>
      <c r="B14585" s="8">
        <f t="shared" si="260"/>
        <v>1097</v>
      </c>
      <c r="C14585" s="9" t="str">
        <f t="shared" si="259"/>
        <v>Conemaugh</v>
      </c>
      <c r="D14585" s="8">
        <v>135</v>
      </c>
      <c r="E14585" s="8" t="s">
        <v>27329</v>
      </c>
      <c r="F14585" s="10" t="s">
        <v>25641</v>
      </c>
      <c r="G14585" s="8">
        <v>3118</v>
      </c>
      <c r="H14585" s="8" t="s">
        <v>15447</v>
      </c>
      <c r="I14585" s="8" t="s">
        <v>1981</v>
      </c>
      <c r="J14585" s="8">
        <v>15873</v>
      </c>
      <c r="K14585" s="8" t="s">
        <v>33821</v>
      </c>
    </row>
    <row r="14586" spans="1:11" x14ac:dyDescent="0.2">
      <c r="A14586" s="8">
        <f>IF(IFERROR((MATCH(G14586,$G$1:$G$12712,0)),0),INDEX($A$1:$A$12712,MATCH(G14586,$G$1:$G$12712,0)),MAX($A$2:$A14585)+1)</f>
        <v>1097</v>
      </c>
      <c r="B14586" s="8">
        <f t="shared" si="260"/>
        <v>1097</v>
      </c>
      <c r="C14586" s="9" t="str">
        <f t="shared" si="259"/>
        <v>Conemaugh</v>
      </c>
      <c r="D14586" s="8">
        <v>135</v>
      </c>
      <c r="E14586" s="8" t="s">
        <v>27329</v>
      </c>
      <c r="F14586" s="10" t="s">
        <v>27331</v>
      </c>
      <c r="G14586" s="8">
        <v>3118</v>
      </c>
      <c r="H14586" s="8" t="s">
        <v>15447</v>
      </c>
      <c r="I14586" s="8" t="s">
        <v>1981</v>
      </c>
      <c r="J14586" s="8">
        <v>15873</v>
      </c>
      <c r="K14586" s="8" t="s">
        <v>33821</v>
      </c>
    </row>
    <row r="14587" spans="1:11" x14ac:dyDescent="0.2">
      <c r="A14587" s="8">
        <f>IF(IFERROR((MATCH(G14587,$G$1:$G$12712,0)),0),INDEX($A$1:$A$12712,MATCH(G14587,$G$1:$G$12712,0)),MAX($A$2:$A14586)+1)</f>
        <v>8056</v>
      </c>
      <c r="B14587" s="8">
        <f t="shared" si="260"/>
        <v>8056</v>
      </c>
      <c r="C14587" s="9" t="str">
        <f t="shared" si="259"/>
        <v>Cromby Generating Station</v>
      </c>
      <c r="D14587" s="8">
        <v>135</v>
      </c>
      <c r="E14587" s="8" t="s">
        <v>27329</v>
      </c>
      <c r="F14587" s="10" t="s">
        <v>27332</v>
      </c>
      <c r="G14587" s="8">
        <v>3159</v>
      </c>
      <c r="H14587" s="8" t="s">
        <v>22265</v>
      </c>
      <c r="I14587" s="8" t="s">
        <v>1805</v>
      </c>
      <c r="J14587" s="8">
        <v>6035</v>
      </c>
      <c r="K14587" s="8" t="s">
        <v>33821</v>
      </c>
    </row>
    <row r="14588" spans="1:11" x14ac:dyDescent="0.2">
      <c r="A14588" s="8">
        <f>IF(IFERROR((MATCH(G14588,$G$1:$G$12712,0)),0),INDEX($A$1:$A$12712,MATCH(G14588,$G$1:$G$12712,0)),MAX($A$2:$A14587)+1)</f>
        <v>2994</v>
      </c>
      <c r="B14588" s="8">
        <f t="shared" si="260"/>
        <v>2994</v>
      </c>
      <c r="C14588" s="9" t="str">
        <f t="shared" si="259"/>
        <v>Croydon CT Generating Station</v>
      </c>
      <c r="D14588" s="8">
        <v>135</v>
      </c>
      <c r="E14588" s="8" t="s">
        <v>27329</v>
      </c>
      <c r="F14588" s="10" t="s">
        <v>27333</v>
      </c>
      <c r="G14588" s="8">
        <v>8012</v>
      </c>
      <c r="H14588" s="8" t="s">
        <v>17730</v>
      </c>
      <c r="I14588" s="8" t="s">
        <v>1805</v>
      </c>
      <c r="J14588" s="8">
        <v>6035</v>
      </c>
      <c r="K14588" s="8" t="s">
        <v>33821</v>
      </c>
    </row>
    <row r="14589" spans="1:11" x14ac:dyDescent="0.2">
      <c r="A14589" s="8">
        <f>IF(IFERROR((MATCH(G14589,$G$1:$G$12712,0)),0),INDEX($A$1:$A$12712,MATCH(G14589,$G$1:$G$12712,0)),MAX($A$2:$A14588)+1)</f>
        <v>2994</v>
      </c>
      <c r="B14589" s="8">
        <f t="shared" si="260"/>
        <v>2994</v>
      </c>
      <c r="C14589" s="9" t="str">
        <f t="shared" si="259"/>
        <v>Croydon CT Generating Station</v>
      </c>
      <c r="D14589" s="8">
        <v>135</v>
      </c>
      <c r="E14589" s="8" t="s">
        <v>27329</v>
      </c>
      <c r="F14589" s="10" t="s">
        <v>27334</v>
      </c>
      <c r="G14589" s="8">
        <v>8012</v>
      </c>
      <c r="H14589" s="8" t="s">
        <v>17730</v>
      </c>
      <c r="I14589" s="8" t="s">
        <v>1805</v>
      </c>
      <c r="J14589" s="8">
        <v>6035</v>
      </c>
      <c r="K14589" s="8" t="s">
        <v>33821</v>
      </c>
    </row>
    <row r="14590" spans="1:11" x14ac:dyDescent="0.2">
      <c r="A14590" s="8">
        <f>IF(IFERROR((MATCH(G14590,$G$1:$G$12712,0)),0),INDEX($A$1:$A$12712,MATCH(G14590,$G$1:$G$12712,0)),MAX($A$2:$A14589)+1)</f>
        <v>2275</v>
      </c>
      <c r="B14590" s="8">
        <f t="shared" si="260"/>
        <v>2275</v>
      </c>
      <c r="C14590" s="9" t="str">
        <f t="shared" si="259"/>
        <v>Delaware Generating Station</v>
      </c>
      <c r="D14590" s="8">
        <v>135</v>
      </c>
      <c r="E14590" s="8" t="s">
        <v>27329</v>
      </c>
      <c r="F14590" s="10" t="s">
        <v>27335</v>
      </c>
      <c r="G14590" s="8">
        <v>3160</v>
      </c>
      <c r="H14590" s="8" t="s">
        <v>17006</v>
      </c>
      <c r="I14590" s="8" t="s">
        <v>1805</v>
      </c>
      <c r="J14590" s="8">
        <v>6035</v>
      </c>
      <c r="K14590" s="8" t="s">
        <v>33821</v>
      </c>
    </row>
    <row r="14591" spans="1:11" x14ac:dyDescent="0.2">
      <c r="A14591" s="8">
        <f>IF(IFERROR((MATCH(G14591,$G$1:$G$12712,0)),0),INDEX($A$1:$A$12712,MATCH(G14591,$G$1:$G$12712,0)),MAX($A$2:$A14590)+1)</f>
        <v>2275</v>
      </c>
      <c r="B14591" s="8">
        <f t="shared" si="260"/>
        <v>2275</v>
      </c>
      <c r="C14591" s="9" t="str">
        <f t="shared" si="259"/>
        <v>Delaware Generating Station</v>
      </c>
      <c r="D14591" s="8">
        <v>135</v>
      </c>
      <c r="E14591" s="8" t="s">
        <v>27329</v>
      </c>
      <c r="F14591" s="10" t="s">
        <v>27336</v>
      </c>
      <c r="G14591" s="8">
        <v>3160</v>
      </c>
      <c r="H14591" s="8" t="s">
        <v>17006</v>
      </c>
      <c r="I14591" s="8" t="s">
        <v>1805</v>
      </c>
      <c r="J14591" s="8">
        <v>6035</v>
      </c>
      <c r="K14591" s="8" t="s">
        <v>33821</v>
      </c>
    </row>
    <row r="14592" spans="1:11" x14ac:dyDescent="0.2">
      <c r="A14592" s="8">
        <f>IF(IFERROR((MATCH(G14592,$G$1:$G$12712,0)),0),INDEX($A$1:$A$12712,MATCH(G14592,$G$1:$G$12712,0)),MAX($A$2:$A14591)+1)</f>
        <v>2276</v>
      </c>
      <c r="B14592" s="8">
        <f t="shared" si="260"/>
        <v>2276</v>
      </c>
      <c r="C14592" s="9" t="str">
        <f t="shared" si="259"/>
        <v>Eddystone Generating Station</v>
      </c>
      <c r="D14592" s="8">
        <v>135</v>
      </c>
      <c r="E14592" s="8" t="s">
        <v>27329</v>
      </c>
      <c r="F14592" s="10" t="s">
        <v>27337</v>
      </c>
      <c r="G14592" s="8">
        <v>3161</v>
      </c>
      <c r="H14592" s="8" t="s">
        <v>17007</v>
      </c>
      <c r="I14592" s="8" t="s">
        <v>1805</v>
      </c>
      <c r="J14592" s="8">
        <v>6035</v>
      </c>
      <c r="K14592" s="8" t="s">
        <v>33821</v>
      </c>
    </row>
    <row r="14593" spans="1:11" x14ac:dyDescent="0.2">
      <c r="A14593" s="8">
        <f>IF(IFERROR((MATCH(G14593,$G$1:$G$12712,0)),0),INDEX($A$1:$A$12712,MATCH(G14593,$G$1:$G$12712,0)),MAX($A$2:$A14592)+1)</f>
        <v>2276</v>
      </c>
      <c r="B14593" s="8">
        <f t="shared" si="260"/>
        <v>2276</v>
      </c>
      <c r="C14593" s="9" t="str">
        <f t="shared" si="259"/>
        <v>Eddystone Generating Station</v>
      </c>
      <c r="D14593" s="8">
        <v>135</v>
      </c>
      <c r="E14593" s="8" t="s">
        <v>27329</v>
      </c>
      <c r="F14593" s="10" t="s">
        <v>27338</v>
      </c>
      <c r="G14593" s="8">
        <v>3161</v>
      </c>
      <c r="H14593" s="8" t="s">
        <v>17007</v>
      </c>
      <c r="I14593" s="8" t="s">
        <v>1805</v>
      </c>
      <c r="J14593" s="8">
        <v>6035</v>
      </c>
      <c r="K14593" s="8" t="s">
        <v>33821</v>
      </c>
    </row>
    <row r="14594" spans="1:11" x14ac:dyDescent="0.2">
      <c r="A14594" s="8">
        <f>IF(IFERROR((MATCH(G14594,$G$1:$G$12712,0)),0),INDEX($A$1:$A$12712,MATCH(G14594,$G$1:$G$12712,0)),MAX($A$2:$A14593)+1)</f>
        <v>2277</v>
      </c>
      <c r="B14594" s="8">
        <f t="shared" si="260"/>
        <v>2277</v>
      </c>
      <c r="C14594" s="9" t="str">
        <f t="shared" si="259"/>
        <v>Falls</v>
      </c>
      <c r="D14594" s="8">
        <v>135</v>
      </c>
      <c r="E14594" s="8" t="s">
        <v>27329</v>
      </c>
      <c r="F14594" s="10" t="s">
        <v>27339</v>
      </c>
      <c r="G14594" s="8">
        <v>3162</v>
      </c>
      <c r="H14594" s="8" t="s">
        <v>17008</v>
      </c>
      <c r="I14594" s="8" t="s">
        <v>1805</v>
      </c>
      <c r="J14594" s="8">
        <v>6035</v>
      </c>
      <c r="K14594" s="8" t="s">
        <v>33821</v>
      </c>
    </row>
    <row r="14595" spans="1:11" x14ac:dyDescent="0.2">
      <c r="A14595" s="8">
        <f>IF(IFERROR((MATCH(G14595,$G$1:$G$12712,0)),0),INDEX($A$1:$A$12712,MATCH(G14595,$G$1:$G$12712,0)),MAX($A$2:$A14594)+1)</f>
        <v>2277</v>
      </c>
      <c r="B14595" s="8">
        <f t="shared" si="260"/>
        <v>2277</v>
      </c>
      <c r="C14595" s="9" t="str">
        <f t="shared" si="259"/>
        <v>Falls</v>
      </c>
      <c r="D14595" s="8">
        <v>135</v>
      </c>
      <c r="E14595" s="8" t="s">
        <v>27329</v>
      </c>
      <c r="F14595" s="10" t="s">
        <v>27340</v>
      </c>
      <c r="G14595" s="8">
        <v>3162</v>
      </c>
      <c r="H14595" s="8" t="s">
        <v>17008</v>
      </c>
      <c r="I14595" s="8" t="s">
        <v>1805</v>
      </c>
      <c r="J14595" s="8">
        <v>6035</v>
      </c>
      <c r="K14595" s="8" t="s">
        <v>33821</v>
      </c>
    </row>
    <row r="14596" spans="1:11" x14ac:dyDescent="0.2">
      <c r="A14596" s="8">
        <f>IF(IFERROR((MATCH(G14596,$G$1:$G$12712,0)),0),INDEX($A$1:$A$12712,MATCH(G14596,$G$1:$G$12712,0)),MAX($A$2:$A14595)+1)</f>
        <v>2277</v>
      </c>
      <c r="B14596" s="8">
        <f t="shared" si="260"/>
        <v>2277</v>
      </c>
      <c r="C14596" s="9" t="str">
        <f t="shared" si="259"/>
        <v>Falls</v>
      </c>
      <c r="D14596" s="8">
        <v>135</v>
      </c>
      <c r="E14596" s="8" t="s">
        <v>27329</v>
      </c>
      <c r="F14596" s="10" t="s">
        <v>26467</v>
      </c>
      <c r="G14596" s="8">
        <v>3162</v>
      </c>
      <c r="H14596" s="8" t="s">
        <v>17008</v>
      </c>
      <c r="I14596" s="8" t="s">
        <v>1805</v>
      </c>
      <c r="J14596" s="8">
        <v>6035</v>
      </c>
      <c r="K14596" s="8" t="s">
        <v>33821</v>
      </c>
    </row>
    <row r="14597" spans="1:11" x14ac:dyDescent="0.2">
      <c r="A14597" s="8">
        <f>IF(IFERROR((MATCH(G14597,$G$1:$G$12712,0)),0),INDEX($A$1:$A$12712,MATCH(G14597,$G$1:$G$12712,0)),MAX($A$2:$A14596)+1)</f>
        <v>2517</v>
      </c>
      <c r="B14597" s="8">
        <f t="shared" si="260"/>
        <v>2517</v>
      </c>
      <c r="C14597" s="9" t="str">
        <f t="shared" si="259"/>
        <v>Limerick</v>
      </c>
      <c r="D14597" s="8">
        <v>135</v>
      </c>
      <c r="E14597" s="8" t="s">
        <v>27329</v>
      </c>
      <c r="F14597" s="10" t="s">
        <v>27341</v>
      </c>
      <c r="G14597" s="8">
        <v>6105</v>
      </c>
      <c r="H14597" s="8" t="s">
        <v>17247</v>
      </c>
      <c r="I14597" s="8" t="s">
        <v>1804</v>
      </c>
      <c r="J14597" s="8">
        <v>55951</v>
      </c>
      <c r="K14597" s="8" t="s">
        <v>33821</v>
      </c>
    </row>
    <row r="14598" spans="1:11" x14ac:dyDescent="0.2">
      <c r="A14598" s="8">
        <f>IF(IFERROR((MATCH(G14598,$G$1:$G$12712,0)),0),INDEX($A$1:$A$12712,MATCH(G14598,$G$1:$G$12712,0)),MAX($A$2:$A14597)+1)</f>
        <v>2517</v>
      </c>
      <c r="B14598" s="8">
        <f t="shared" si="260"/>
        <v>2517</v>
      </c>
      <c r="C14598" s="9" t="str">
        <f t="shared" si="259"/>
        <v>Limerick</v>
      </c>
      <c r="D14598" s="8">
        <v>135</v>
      </c>
      <c r="E14598" s="8" t="s">
        <v>27329</v>
      </c>
      <c r="F14598" s="10" t="s">
        <v>27342</v>
      </c>
      <c r="G14598" s="8">
        <v>6105</v>
      </c>
      <c r="H14598" s="8" t="s">
        <v>17247</v>
      </c>
      <c r="I14598" s="8" t="s">
        <v>1804</v>
      </c>
      <c r="J14598" s="8">
        <v>55951</v>
      </c>
      <c r="K14598" s="8" t="s">
        <v>33821</v>
      </c>
    </row>
    <row r="14599" spans="1:11" x14ac:dyDescent="0.2">
      <c r="A14599" s="8">
        <f>IF(IFERROR((MATCH(G14599,$G$1:$G$12712,0)),0),INDEX($A$1:$A$12712,MATCH(G14599,$G$1:$G$12712,0)),MAX($A$2:$A14598)+1)</f>
        <v>2278</v>
      </c>
      <c r="B14599" s="8">
        <f t="shared" si="260"/>
        <v>2278</v>
      </c>
      <c r="C14599" s="9" t="str">
        <f t="shared" si="259"/>
        <v>Moser Generating Station</v>
      </c>
      <c r="D14599" s="8">
        <v>135</v>
      </c>
      <c r="E14599" s="8" t="s">
        <v>27329</v>
      </c>
      <c r="F14599" s="10" t="s">
        <v>27343</v>
      </c>
      <c r="G14599" s="8">
        <v>3163</v>
      </c>
      <c r="H14599" s="8" t="s">
        <v>17009</v>
      </c>
      <c r="I14599" s="8" t="s">
        <v>1805</v>
      </c>
      <c r="J14599" s="8">
        <v>6035</v>
      </c>
      <c r="K14599" s="8" t="s">
        <v>33821</v>
      </c>
    </row>
    <row r="14600" spans="1:11" x14ac:dyDescent="0.2">
      <c r="A14600" s="8">
        <f>IF(IFERROR((MATCH(G14600,$G$1:$G$12712,0)),0),INDEX($A$1:$A$12712,MATCH(G14600,$G$1:$G$12712,0)),MAX($A$2:$A14599)+1)</f>
        <v>2278</v>
      </c>
      <c r="B14600" s="8">
        <f t="shared" si="260"/>
        <v>2278</v>
      </c>
      <c r="C14600" s="9" t="str">
        <f t="shared" si="259"/>
        <v>Moser Generating Station</v>
      </c>
      <c r="D14600" s="8">
        <v>135</v>
      </c>
      <c r="E14600" s="8" t="s">
        <v>27329</v>
      </c>
      <c r="F14600" s="10" t="s">
        <v>27344</v>
      </c>
      <c r="G14600" s="8">
        <v>3163</v>
      </c>
      <c r="H14600" s="8" t="s">
        <v>17009</v>
      </c>
      <c r="I14600" s="8" t="s">
        <v>1805</v>
      </c>
      <c r="J14600" s="8">
        <v>6035</v>
      </c>
      <c r="K14600" s="8" t="s">
        <v>33821</v>
      </c>
    </row>
    <row r="14601" spans="1:11" x14ac:dyDescent="0.2">
      <c r="A14601" s="8">
        <f>IF(IFERROR((MATCH(G14601,$G$1:$G$12712,0)),0),INDEX($A$1:$A$12712,MATCH(G14601,$G$1:$G$12712,0)),MAX($A$2:$A14600)+1)</f>
        <v>2279</v>
      </c>
      <c r="B14601" s="8">
        <f t="shared" si="260"/>
        <v>2279</v>
      </c>
      <c r="C14601" s="9" t="str">
        <f t="shared" si="259"/>
        <v>Muddy Run</v>
      </c>
      <c r="D14601" s="8">
        <v>135</v>
      </c>
      <c r="E14601" s="8" t="s">
        <v>27329</v>
      </c>
      <c r="F14601" s="10" t="s">
        <v>27345</v>
      </c>
      <c r="G14601" s="8">
        <v>3164</v>
      </c>
      <c r="H14601" s="8" t="s">
        <v>17010</v>
      </c>
      <c r="I14601" s="8" t="s">
        <v>1805</v>
      </c>
      <c r="J14601" s="8">
        <v>6035</v>
      </c>
      <c r="K14601" s="8" t="s">
        <v>33821</v>
      </c>
    </row>
    <row r="14602" spans="1:11" x14ac:dyDescent="0.2">
      <c r="A14602" s="8">
        <f>IF(IFERROR((MATCH(G14602,$G$1:$G$12712,0)),0),INDEX($A$1:$A$12712,MATCH(G14602,$G$1:$G$12712,0)),MAX($A$2:$A14601)+1)</f>
        <v>1201</v>
      </c>
      <c r="B14602" s="8">
        <f t="shared" si="260"/>
        <v>1201</v>
      </c>
      <c r="C14602" s="9" t="str">
        <f t="shared" si="259"/>
        <v>Peach Bottom</v>
      </c>
      <c r="D14602" s="8">
        <v>135</v>
      </c>
      <c r="E14602" s="8" t="s">
        <v>27329</v>
      </c>
      <c r="F14602" s="10" t="s">
        <v>27346</v>
      </c>
      <c r="G14602" s="8">
        <v>3166</v>
      </c>
      <c r="H14602" s="8" t="s">
        <v>15774</v>
      </c>
      <c r="I14602" s="8" t="s">
        <v>1804</v>
      </c>
      <c r="J14602" s="8">
        <v>55951</v>
      </c>
      <c r="K14602" s="8" t="s">
        <v>33821</v>
      </c>
    </row>
    <row r="14603" spans="1:11" x14ac:dyDescent="0.2">
      <c r="A14603" s="8">
        <f>IF(IFERROR((MATCH(G14603,$G$1:$G$12712,0)),0),INDEX($A$1:$A$12712,MATCH(G14603,$G$1:$G$12712,0)),MAX($A$2:$A14602)+1)</f>
        <v>1201</v>
      </c>
      <c r="B14603" s="8">
        <f t="shared" si="260"/>
        <v>1201</v>
      </c>
      <c r="C14603" s="9" t="str">
        <f t="shared" si="259"/>
        <v>Peach Bottom</v>
      </c>
      <c r="D14603" s="8">
        <v>135</v>
      </c>
      <c r="E14603" s="8" t="s">
        <v>27329</v>
      </c>
      <c r="F14603" s="10" t="s">
        <v>27347</v>
      </c>
      <c r="G14603" s="8">
        <v>3166</v>
      </c>
      <c r="H14603" s="8" t="s">
        <v>15774</v>
      </c>
      <c r="I14603" s="8" t="s">
        <v>1804</v>
      </c>
      <c r="J14603" s="8">
        <v>55951</v>
      </c>
      <c r="K14603" s="8" t="s">
        <v>33821</v>
      </c>
    </row>
    <row r="14604" spans="1:11" x14ac:dyDescent="0.2">
      <c r="A14604" s="8">
        <f>IF(IFERROR((MATCH(G14604,$G$1:$G$12712,0)),0),INDEX($A$1:$A$12712,MATCH(G14604,$G$1:$G$12712,0)),MAX($A$2:$A14603)+1)</f>
        <v>1201</v>
      </c>
      <c r="B14604" s="8">
        <f t="shared" si="260"/>
        <v>1201</v>
      </c>
      <c r="C14604" s="9" t="str">
        <f t="shared" si="259"/>
        <v>Peach Bottom</v>
      </c>
      <c r="D14604" s="8">
        <v>135</v>
      </c>
      <c r="E14604" s="8" t="s">
        <v>27329</v>
      </c>
      <c r="F14604" s="10" t="s">
        <v>27348</v>
      </c>
      <c r="G14604" s="8">
        <v>3166</v>
      </c>
      <c r="H14604" s="8" t="s">
        <v>15774</v>
      </c>
      <c r="I14604" s="8" t="s">
        <v>1804</v>
      </c>
      <c r="J14604" s="8">
        <v>55951</v>
      </c>
      <c r="K14604" s="8" t="s">
        <v>33821</v>
      </c>
    </row>
    <row r="14605" spans="1:11" x14ac:dyDescent="0.2">
      <c r="A14605" s="8">
        <f>IF(IFERROR((MATCH(G14605,$G$1:$G$12712,0)),0),INDEX($A$1:$A$12712,MATCH(G14605,$G$1:$G$12712,0)),MAX($A$2:$A14604)+1)</f>
        <v>2856</v>
      </c>
      <c r="B14605" s="8">
        <f t="shared" si="260"/>
        <v>2856</v>
      </c>
      <c r="C14605" s="9" t="str">
        <f t="shared" si="259"/>
        <v>Pennsbury</v>
      </c>
      <c r="D14605" s="8">
        <v>135</v>
      </c>
      <c r="E14605" s="8" t="s">
        <v>27329</v>
      </c>
      <c r="F14605" s="10" t="s">
        <v>27349</v>
      </c>
      <c r="G14605" s="8">
        <v>7690</v>
      </c>
      <c r="H14605" s="8" t="s">
        <v>17589</v>
      </c>
      <c r="I14605" s="8" t="s">
        <v>1805</v>
      </c>
      <c r="J14605" s="8">
        <v>6035</v>
      </c>
      <c r="K14605" s="8" t="s">
        <v>33821</v>
      </c>
    </row>
    <row r="14606" spans="1:11" x14ac:dyDescent="0.2">
      <c r="A14606" s="8">
        <f>IF(IFERROR((MATCH(G14606,$G$1:$G$12712,0)),0),INDEX($A$1:$A$12712,MATCH(G14606,$G$1:$G$12712,0)),MAX($A$2:$A14605)+1)</f>
        <v>2856</v>
      </c>
      <c r="B14606" s="8">
        <f t="shared" si="260"/>
        <v>2856</v>
      </c>
      <c r="C14606" s="9" t="str">
        <f t="shared" si="259"/>
        <v>Pennsbury</v>
      </c>
      <c r="D14606" s="8">
        <v>135</v>
      </c>
      <c r="E14606" s="8" t="s">
        <v>27329</v>
      </c>
      <c r="F14606" s="10" t="s">
        <v>27350</v>
      </c>
      <c r="G14606" s="8">
        <v>7690</v>
      </c>
      <c r="H14606" s="8" t="s">
        <v>17589</v>
      </c>
      <c r="I14606" s="8" t="s">
        <v>1805</v>
      </c>
      <c r="J14606" s="8">
        <v>6035</v>
      </c>
      <c r="K14606" s="8" t="s">
        <v>33821</v>
      </c>
    </row>
    <row r="14607" spans="1:11" x14ac:dyDescent="0.2">
      <c r="A14607" s="8">
        <f>IF(IFERROR((MATCH(G14607,$G$1:$G$12712,0)),0),INDEX($A$1:$A$12712,MATCH(G14607,$G$1:$G$12712,0)),MAX($A$2:$A14606)+1)</f>
        <v>2280</v>
      </c>
      <c r="B14607" s="8">
        <f t="shared" si="260"/>
        <v>2280</v>
      </c>
      <c r="C14607" s="9" t="str">
        <f t="shared" si="259"/>
        <v>Richmond Generating Station</v>
      </c>
      <c r="D14607" s="8">
        <v>135</v>
      </c>
      <c r="E14607" s="8" t="s">
        <v>27329</v>
      </c>
      <c r="F14607" s="10" t="s">
        <v>27351</v>
      </c>
      <c r="G14607" s="8">
        <v>3168</v>
      </c>
      <c r="H14607" s="8" t="s">
        <v>17011</v>
      </c>
      <c r="I14607" s="8" t="s">
        <v>1805</v>
      </c>
      <c r="J14607" s="8">
        <v>6035</v>
      </c>
      <c r="K14607" s="8" t="s">
        <v>33821</v>
      </c>
    </row>
    <row r="14608" spans="1:11" x14ac:dyDescent="0.2">
      <c r="A14608" s="8">
        <f>IF(IFERROR((MATCH(G14608,$G$1:$G$12712,0)),0),INDEX($A$1:$A$12712,MATCH(G14608,$G$1:$G$12712,0)),MAX($A$2:$A14607)+1)</f>
        <v>2280</v>
      </c>
      <c r="B14608" s="8">
        <f t="shared" si="260"/>
        <v>2280</v>
      </c>
      <c r="C14608" s="9" t="str">
        <f t="shared" si="259"/>
        <v>Richmond Generating Station</v>
      </c>
      <c r="D14608" s="8">
        <v>135</v>
      </c>
      <c r="E14608" s="8" t="s">
        <v>27329</v>
      </c>
      <c r="F14608" s="10" t="s">
        <v>27352</v>
      </c>
      <c r="G14608" s="8">
        <v>3168</v>
      </c>
      <c r="H14608" s="8" t="s">
        <v>17011</v>
      </c>
      <c r="I14608" s="8" t="s">
        <v>1805</v>
      </c>
      <c r="J14608" s="8">
        <v>6035</v>
      </c>
      <c r="K14608" s="8" t="s">
        <v>33821</v>
      </c>
    </row>
    <row r="14609" spans="1:11" x14ac:dyDescent="0.2">
      <c r="A14609" s="8">
        <f>IF(IFERROR((MATCH(G14609,$G$1:$G$12712,0)),0),INDEX($A$1:$A$12712,MATCH(G14609,$G$1:$G$12712,0)),MAX($A$2:$A14608)+1)</f>
        <v>1222</v>
      </c>
      <c r="B14609" s="8">
        <f t="shared" si="260"/>
        <v>1222</v>
      </c>
      <c r="C14609" s="9" t="str">
        <f t="shared" ref="C14609:C14672" si="261">IF(H14609="",F14609,H14609)</f>
        <v>PSEG Salem Generating Station</v>
      </c>
      <c r="D14609" s="8">
        <v>135</v>
      </c>
      <c r="E14609" s="8" t="s">
        <v>27329</v>
      </c>
      <c r="F14609" s="10" t="s">
        <v>27353</v>
      </c>
      <c r="G14609" s="8">
        <v>2410</v>
      </c>
      <c r="H14609" s="8" t="s">
        <v>15858</v>
      </c>
      <c r="I14609" s="8" t="s">
        <v>353</v>
      </c>
      <c r="J14609" s="8">
        <v>15478</v>
      </c>
      <c r="K14609" s="8" t="s">
        <v>33821</v>
      </c>
    </row>
    <row r="14610" spans="1:11" x14ac:dyDescent="0.2">
      <c r="A14610" s="8">
        <f>IF(IFERROR((MATCH(G14610,$G$1:$G$12712,0)),0),INDEX($A$1:$A$12712,MATCH(G14610,$G$1:$G$12712,0)),MAX($A$2:$A14609)+1)</f>
        <v>1222</v>
      </c>
      <c r="B14610" s="8">
        <f t="shared" si="260"/>
        <v>1222</v>
      </c>
      <c r="C14610" s="9" t="str">
        <f t="shared" si="261"/>
        <v>PSEG Salem Generating Station</v>
      </c>
      <c r="D14610" s="8">
        <v>135</v>
      </c>
      <c r="E14610" s="8" t="s">
        <v>27329</v>
      </c>
      <c r="F14610" s="10" t="s">
        <v>27354</v>
      </c>
      <c r="G14610" s="8">
        <v>2410</v>
      </c>
      <c r="H14610" s="8" t="s">
        <v>15858</v>
      </c>
      <c r="I14610" s="8" t="s">
        <v>353</v>
      </c>
      <c r="J14610" s="8">
        <v>15478</v>
      </c>
      <c r="K14610" s="8" t="s">
        <v>33821</v>
      </c>
    </row>
    <row r="14611" spans="1:11" x14ac:dyDescent="0.2">
      <c r="A14611" s="8">
        <f>IF(IFERROR((MATCH(G14611,$G$1:$G$12712,0)),0),INDEX($A$1:$A$12712,MATCH(G14611,$G$1:$G$12712,0)),MAX($A$2:$A14610)+1)</f>
        <v>1222</v>
      </c>
      <c r="B14611" s="8">
        <f t="shared" si="260"/>
        <v>1222</v>
      </c>
      <c r="C14611" s="9" t="str">
        <f t="shared" si="261"/>
        <v>PSEG Salem Generating Station</v>
      </c>
      <c r="D14611" s="8">
        <v>135</v>
      </c>
      <c r="E14611" s="8" t="s">
        <v>27329</v>
      </c>
      <c r="F14611" s="10" t="s">
        <v>27355</v>
      </c>
      <c r="G14611" s="8">
        <v>2410</v>
      </c>
      <c r="H14611" s="8" t="s">
        <v>15858</v>
      </c>
      <c r="I14611" s="8" t="s">
        <v>353</v>
      </c>
      <c r="J14611" s="8">
        <v>15478</v>
      </c>
      <c r="K14611" s="8" t="s">
        <v>33821</v>
      </c>
    </row>
    <row r="14612" spans="1:11" x14ac:dyDescent="0.2">
      <c r="A14612" s="8">
        <f>IF(IFERROR((MATCH(G14612,$G$1:$G$12712,0)),0),INDEX($A$1:$A$12712,MATCH(G14612,$G$1:$G$12712,0)),MAX($A$2:$A14611)+1)</f>
        <v>2281</v>
      </c>
      <c r="B14612" s="8">
        <f t="shared" si="260"/>
        <v>2281</v>
      </c>
      <c r="C14612" s="9" t="str">
        <f t="shared" si="261"/>
        <v>Schuylkill Generating Station</v>
      </c>
      <c r="D14612" s="8">
        <v>135</v>
      </c>
      <c r="E14612" s="8" t="s">
        <v>27329</v>
      </c>
      <c r="F14612" s="10" t="s">
        <v>27356</v>
      </c>
      <c r="G14612" s="8">
        <v>3169</v>
      </c>
      <c r="H14612" s="8" t="s">
        <v>17012</v>
      </c>
      <c r="I14612" s="8" t="s">
        <v>1805</v>
      </c>
      <c r="J14612" s="8">
        <v>6035</v>
      </c>
      <c r="K14612" s="8" t="s">
        <v>33821</v>
      </c>
    </row>
    <row r="14613" spans="1:11" x14ac:dyDescent="0.2">
      <c r="A14613" s="8">
        <f>IF(IFERROR((MATCH(G14613,$G$1:$G$12712,0)),0),INDEX($A$1:$A$12712,MATCH(G14613,$G$1:$G$12712,0)),MAX($A$2:$A14612)+1)</f>
        <v>2281</v>
      </c>
      <c r="B14613" s="8">
        <f t="shared" si="260"/>
        <v>2281</v>
      </c>
      <c r="C14613" s="9" t="str">
        <f t="shared" si="261"/>
        <v>Schuylkill Generating Station</v>
      </c>
      <c r="D14613" s="8">
        <v>135</v>
      </c>
      <c r="E14613" s="8" t="s">
        <v>27329</v>
      </c>
      <c r="F14613" s="10" t="s">
        <v>27357</v>
      </c>
      <c r="G14613" s="8">
        <v>3169</v>
      </c>
      <c r="H14613" s="8" t="s">
        <v>17012</v>
      </c>
      <c r="I14613" s="8" t="s">
        <v>1805</v>
      </c>
      <c r="J14613" s="8">
        <v>6035</v>
      </c>
      <c r="K14613" s="8" t="s">
        <v>33821</v>
      </c>
    </row>
    <row r="14614" spans="1:11" x14ac:dyDescent="0.2">
      <c r="A14614" s="8">
        <f>IF(IFERROR((MATCH(G14614,$G$1:$G$12712,0)),0),INDEX($A$1:$A$12712,MATCH(G14614,$G$1:$G$12712,0)),MAX($A$2:$A14613)+1)</f>
        <v>2281</v>
      </c>
      <c r="B14614" s="8">
        <f t="shared" si="260"/>
        <v>2281</v>
      </c>
      <c r="C14614" s="9" t="str">
        <f t="shared" si="261"/>
        <v>Schuylkill Generating Station</v>
      </c>
      <c r="D14614" s="8">
        <v>135</v>
      </c>
      <c r="E14614" s="8" t="s">
        <v>27329</v>
      </c>
      <c r="F14614" s="10" t="s">
        <v>27358</v>
      </c>
      <c r="G14614" s="8">
        <v>3169</v>
      </c>
      <c r="H14614" s="8" t="s">
        <v>17012</v>
      </c>
      <c r="I14614" s="8" t="s">
        <v>1805</v>
      </c>
      <c r="J14614" s="8">
        <v>6035</v>
      </c>
      <c r="K14614" s="8" t="s">
        <v>33821</v>
      </c>
    </row>
    <row r="14615" spans="1:11" x14ac:dyDescent="0.2">
      <c r="A14615" s="8">
        <f>IF(IFERROR((MATCH(G14615,$G$1:$G$12712,0)),0),INDEX($A$1:$A$12712,MATCH(G14615,$G$1:$G$12712,0)),MAX($A$2:$A14614)+1)</f>
        <v>11449</v>
      </c>
      <c r="B14615" s="8" t="e">
        <f t="shared" si="260"/>
        <v>#N/A</v>
      </c>
      <c r="C14615" s="9" t="str">
        <f t="shared" si="261"/>
        <v>trigen energy - schuylkill</v>
      </c>
      <c r="D14615" s="8">
        <v>135</v>
      </c>
      <c r="E14615" s="8" t="s">
        <v>27329</v>
      </c>
      <c r="F14615" s="10"/>
      <c r="G14615" s="8">
        <v>50607</v>
      </c>
      <c r="H14615" s="8" t="s">
        <v>27359</v>
      </c>
      <c r="I14615" s="8"/>
      <c r="J14615" s="8"/>
      <c r="K14615" s="8"/>
    </row>
    <row r="14616" spans="1:11" x14ac:dyDescent="0.2">
      <c r="A14616" s="8">
        <f>IF(IFERROR((MATCH(G14616,$G$1:$G$12712,0)),0),INDEX($A$1:$A$12712,MATCH(G14616,$G$1:$G$12712,0)),MAX($A$2:$A14614)+1)</f>
        <v>2282</v>
      </c>
      <c r="B14616" s="8">
        <f t="shared" si="260"/>
        <v>2282</v>
      </c>
      <c r="C14616" s="9" t="str">
        <f t="shared" si="261"/>
        <v>Southwark</v>
      </c>
      <c r="D14616" s="8">
        <v>135</v>
      </c>
      <c r="E14616" s="8" t="s">
        <v>27329</v>
      </c>
      <c r="F14616" s="10" t="s">
        <v>27360</v>
      </c>
      <c r="G14616" s="8">
        <v>3170</v>
      </c>
      <c r="H14616" s="8" t="s">
        <v>17013</v>
      </c>
      <c r="I14616" s="8" t="s">
        <v>1805</v>
      </c>
      <c r="J14616" s="8">
        <v>6035</v>
      </c>
      <c r="K14616" s="8" t="s">
        <v>33821</v>
      </c>
    </row>
    <row r="14617" spans="1:11" x14ac:dyDescent="0.2">
      <c r="A14617" s="8">
        <f>IF(IFERROR((MATCH(G14617,$G$1:$G$12712,0)),0),INDEX($A$1:$A$12712,MATCH(G14617,$G$1:$G$12712,0)),MAX($A$2:$A14616)+1)</f>
        <v>11450</v>
      </c>
      <c r="B14617" s="8" t="e">
        <f t="shared" si="260"/>
        <v>#N/A</v>
      </c>
      <c r="C14617" s="9" t="str">
        <f t="shared" si="261"/>
        <v>benton</v>
      </c>
      <c r="D14617" s="8">
        <v>136</v>
      </c>
      <c r="E14617" s="8" t="s">
        <v>27362</v>
      </c>
      <c r="F14617" s="10" t="s">
        <v>27361</v>
      </c>
      <c r="G14617" s="8"/>
      <c r="H14617" s="8"/>
      <c r="I14617" s="8"/>
      <c r="J14617" s="8"/>
      <c r="K14617" s="8" t="s">
        <v>33821</v>
      </c>
    </row>
    <row r="14618" spans="1:11" x14ac:dyDescent="0.2">
      <c r="A14618" s="8">
        <f>A14617</f>
        <v>11450</v>
      </c>
      <c r="B14618" s="8" t="e">
        <f t="shared" si="260"/>
        <v>#N/A</v>
      </c>
      <c r="C14618" s="9" t="str">
        <f t="shared" si="261"/>
        <v>benton (retired in 1995)</v>
      </c>
      <c r="D14618" s="8">
        <v>136</v>
      </c>
      <c r="E14618" s="8" t="s">
        <v>27362</v>
      </c>
      <c r="F14618" s="10" t="s">
        <v>27363</v>
      </c>
      <c r="G14618" s="8"/>
      <c r="H14618" s="8"/>
      <c r="I14618" s="8"/>
      <c r="J14618" s="8"/>
      <c r="K14618" s="8" t="s">
        <v>33821</v>
      </c>
    </row>
    <row r="14619" spans="1:11" x14ac:dyDescent="0.2">
      <c r="A14619" s="8">
        <f>IF(IFERROR((MATCH(G14619,$G$1:$G$12712,0)),0),INDEX($A$1:$A$12712,MATCH(G14619,$G$1:$G$12712,0)),MAX($A$2:$A14618)+1)</f>
        <v>2253</v>
      </c>
      <c r="B14619" s="8">
        <f t="shared" si="260"/>
        <v>2253</v>
      </c>
      <c r="C14619" s="9" t="str">
        <f t="shared" si="261"/>
        <v>Blossburg</v>
      </c>
      <c r="D14619" s="8">
        <v>136</v>
      </c>
      <c r="E14619" s="8" t="s">
        <v>27362</v>
      </c>
      <c r="F14619" s="10" t="s">
        <v>27364</v>
      </c>
      <c r="G14619" s="8">
        <v>3120</v>
      </c>
      <c r="H14619" s="8" t="s">
        <v>16986</v>
      </c>
      <c r="I14619" s="8" t="s">
        <v>2797</v>
      </c>
      <c r="J14619" s="8">
        <v>17235</v>
      </c>
      <c r="K14619" s="8" t="s">
        <v>33821</v>
      </c>
    </row>
    <row r="14620" spans="1:11" x14ac:dyDescent="0.2">
      <c r="A14620" s="8">
        <f>IF(IFERROR((MATCH(G14620,$G$1:$G$12712,0)),0),INDEX($A$1:$A$12712,MATCH(G14620,$G$1:$G$12712,0)),MAX($A$2:$A14619)+1)</f>
        <v>11451</v>
      </c>
      <c r="B14620" s="8" t="e">
        <f t="shared" si="260"/>
        <v>#N/A</v>
      </c>
      <c r="C14620" s="9" t="str">
        <f t="shared" si="261"/>
        <v>common exp</v>
      </c>
      <c r="D14620" s="8">
        <v>136</v>
      </c>
      <c r="E14620" s="8" t="s">
        <v>27362</v>
      </c>
      <c r="F14620" s="10" t="s">
        <v>27365</v>
      </c>
      <c r="G14620" s="8"/>
      <c r="H14620" s="8"/>
      <c r="I14620" s="8"/>
      <c r="J14620" s="8"/>
      <c r="K14620" s="8" t="s">
        <v>33821</v>
      </c>
    </row>
    <row r="14621" spans="1:11" x14ac:dyDescent="0.2">
      <c r="A14621" s="8">
        <f>IF(IFERROR((MATCH(G14621,$G$1:$G$12712,0)),0),INDEX($A$1:$A$12712,MATCH(G14621,$G$1:$G$12712,0)),MAX($A$2:$A14620)+1)</f>
        <v>11452</v>
      </c>
      <c r="B14621" s="8" t="e">
        <f t="shared" si="260"/>
        <v>#N/A</v>
      </c>
      <c r="C14621" s="9" t="str">
        <f t="shared" si="261"/>
        <v>common exp.</v>
      </c>
      <c r="D14621" s="8">
        <v>136</v>
      </c>
      <c r="E14621" s="8" t="s">
        <v>27362</v>
      </c>
      <c r="F14621" s="10" t="s">
        <v>27366</v>
      </c>
      <c r="G14621" s="8"/>
      <c r="H14621" s="8"/>
      <c r="I14621" s="8"/>
      <c r="J14621" s="8"/>
      <c r="K14621" s="8" t="s">
        <v>33821</v>
      </c>
    </row>
    <row r="14622" spans="1:11" x14ac:dyDescent="0.2">
      <c r="A14622" s="8">
        <f>IF(IFERROR((MATCH(G14622,$G$1:$G$12712,0)),0),INDEX($A$1:$A$12712,MATCH(G14622,$G$1:$G$12712,0)),MAX($A$2:$A14621)+1)</f>
        <v>11453</v>
      </c>
      <c r="B14622" s="8" t="e">
        <f t="shared" si="260"/>
        <v>#N/A</v>
      </c>
      <c r="C14622" s="9" t="str">
        <f t="shared" si="261"/>
        <v>common expenses</v>
      </c>
      <c r="D14622" s="8">
        <v>136</v>
      </c>
      <c r="E14622" s="8" t="s">
        <v>27362</v>
      </c>
      <c r="F14622" s="10" t="s">
        <v>26460</v>
      </c>
      <c r="G14622" s="8"/>
      <c r="H14622" s="8"/>
      <c r="I14622" s="8"/>
      <c r="J14622" s="8"/>
      <c r="K14622" s="8" t="s">
        <v>33821</v>
      </c>
    </row>
    <row r="14623" spans="1:11" x14ac:dyDescent="0.2">
      <c r="A14623" s="8">
        <f>IF(IFERROR((MATCH(G14623,$G$1:$G$12712,0)),0),INDEX($A$1:$A$12712,MATCH(G14623,$G$1:$G$12712,0)),MAX($A$2:$A14622)+1)</f>
        <v>1826</v>
      </c>
      <c r="B14623" s="8">
        <f t="shared" si="260"/>
        <v>1826</v>
      </c>
      <c r="C14623" s="9" t="str">
        <f t="shared" si="261"/>
        <v>Deep Creek</v>
      </c>
      <c r="D14623" s="8">
        <v>136</v>
      </c>
      <c r="E14623" s="8" t="s">
        <v>27362</v>
      </c>
      <c r="F14623" s="10" t="s">
        <v>27367</v>
      </c>
      <c r="G14623" s="8">
        <v>1567</v>
      </c>
      <c r="H14623" s="8" t="s">
        <v>16560</v>
      </c>
      <c r="I14623" s="8" t="s">
        <v>805</v>
      </c>
      <c r="J14623" s="8">
        <v>54679</v>
      </c>
      <c r="K14623" s="8" t="s">
        <v>33821</v>
      </c>
    </row>
    <row r="14624" spans="1:11" x14ac:dyDescent="0.2">
      <c r="A14624" s="8">
        <f>IF(IFERROR((MATCH(G14624,$G$1:$G$12712,0)),0),INDEX($A$1:$A$12712,MATCH(G14624,$G$1:$G$12712,0)),MAX($A$2:$A14623)+1)</f>
        <v>2254</v>
      </c>
      <c r="B14624" s="8">
        <f t="shared" si="260"/>
        <v>2254</v>
      </c>
      <c r="C14624" s="9" t="str">
        <f t="shared" si="261"/>
        <v>Homer City Generating Station</v>
      </c>
      <c r="D14624" s="8">
        <v>136</v>
      </c>
      <c r="E14624" s="8" t="s">
        <v>27362</v>
      </c>
      <c r="F14624" s="10" t="s">
        <v>27368</v>
      </c>
      <c r="G14624" s="8">
        <v>3122</v>
      </c>
      <c r="H14624" s="8" t="s">
        <v>16987</v>
      </c>
      <c r="I14624" s="8" t="s">
        <v>2790</v>
      </c>
      <c r="J14624" s="8">
        <v>58615</v>
      </c>
      <c r="K14624" s="8" t="s">
        <v>33821</v>
      </c>
    </row>
    <row r="14625" spans="1:11" x14ac:dyDescent="0.2">
      <c r="A14625" s="8">
        <f>IF(IFERROR((MATCH(G14625,$G$1:$G$12712,0)),0),INDEX($A$1:$A$12712,MATCH(G14625,$G$1:$G$12712,0)),MAX($A$2:$A14624)+1)</f>
        <v>2254</v>
      </c>
      <c r="B14625" s="8">
        <f t="shared" si="260"/>
        <v>2254</v>
      </c>
      <c r="C14625" s="9" t="str">
        <f t="shared" si="261"/>
        <v>Homer City Generating Station</v>
      </c>
      <c r="D14625" s="8">
        <v>136</v>
      </c>
      <c r="E14625" s="8" t="s">
        <v>27362</v>
      </c>
      <c r="F14625" s="10" t="s">
        <v>27369</v>
      </c>
      <c r="G14625" s="8">
        <v>3122</v>
      </c>
      <c r="H14625" s="8" t="s">
        <v>16987</v>
      </c>
      <c r="I14625" s="8" t="s">
        <v>2790</v>
      </c>
      <c r="J14625" s="8">
        <v>58615</v>
      </c>
      <c r="K14625" s="8" t="s">
        <v>33821</v>
      </c>
    </row>
    <row r="14626" spans="1:11" x14ac:dyDescent="0.2">
      <c r="A14626" s="8">
        <f>IF(IFERROR((MATCH(G14626,$G$1:$G$12712,0)),0),INDEX($A$1:$A$12712,MATCH(G14626,$G$1:$G$12712,0)),MAX($A$2:$A14625)+1)</f>
        <v>2254</v>
      </c>
      <c r="B14626" s="8">
        <f t="shared" si="260"/>
        <v>2254</v>
      </c>
      <c r="C14626" s="9" t="str">
        <f t="shared" si="261"/>
        <v>Homer City Generating Station</v>
      </c>
      <c r="D14626" s="8">
        <v>136</v>
      </c>
      <c r="E14626" s="8" t="s">
        <v>27362</v>
      </c>
      <c r="F14626" s="10" t="s">
        <v>27370</v>
      </c>
      <c r="G14626" s="8">
        <v>3122</v>
      </c>
      <c r="H14626" s="8" t="s">
        <v>16987</v>
      </c>
      <c r="I14626" s="8" t="s">
        <v>2790</v>
      </c>
      <c r="J14626" s="8">
        <v>58615</v>
      </c>
      <c r="K14626" s="8" t="s">
        <v>33821</v>
      </c>
    </row>
    <row r="14627" spans="1:11" x14ac:dyDescent="0.2">
      <c r="A14627" s="8">
        <f>IF(IFERROR((MATCH(G14627,$G$1:$G$12712,0)),0),INDEX($A$1:$A$12712,MATCH(G14627,$G$1:$G$12712,0)),MAX($A$2:$A14626)+1)</f>
        <v>11454</v>
      </c>
      <c r="B14627" s="8" t="e">
        <f t="shared" si="260"/>
        <v>#N/A</v>
      </c>
      <c r="C14627" s="9" t="str">
        <f t="shared" si="261"/>
        <v>internal combustion</v>
      </c>
      <c r="D14627" s="8">
        <v>136</v>
      </c>
      <c r="E14627" s="8" t="s">
        <v>27362</v>
      </c>
      <c r="F14627" s="10" t="s">
        <v>25599</v>
      </c>
      <c r="G14627" s="8"/>
      <c r="H14627" s="8"/>
      <c r="I14627" s="8"/>
      <c r="J14627" s="8"/>
      <c r="K14627" s="8" t="s">
        <v>33821</v>
      </c>
    </row>
    <row r="14628" spans="1:11" x14ac:dyDescent="0.2">
      <c r="A14628" s="8">
        <f>IF(IFERROR((MATCH(G14628,$G$1:$G$12712,0)),0),INDEX($A$1:$A$12712,MATCH(G14628,$G$1:$G$12712,0)),MAX($A$2:$A14627)+1)</f>
        <v>11455</v>
      </c>
      <c r="B14628" s="8" t="e">
        <f t="shared" si="260"/>
        <v>#N/A</v>
      </c>
      <c r="C14628" s="9" t="str">
        <f t="shared" si="261"/>
        <v>n/a</v>
      </c>
      <c r="D14628" s="8">
        <v>136</v>
      </c>
      <c r="E14628" s="8" t="s">
        <v>27362</v>
      </c>
      <c r="F14628" s="10" t="s">
        <v>25468</v>
      </c>
      <c r="G14628" s="8"/>
      <c r="H14628" s="8"/>
      <c r="I14628" s="8"/>
      <c r="J14628" s="8"/>
      <c r="K14628" s="8" t="s">
        <v>33821</v>
      </c>
    </row>
    <row r="14629" spans="1:11" x14ac:dyDescent="0.2">
      <c r="A14629" s="8">
        <f>IF(IFERROR((MATCH(G14629,$G$1:$G$12712,0)),0),INDEX($A$1:$A$12712,MATCH(G14629,$G$1:$G$12712,0)),MAX($A$2:$A14628)+1)</f>
        <v>2255</v>
      </c>
      <c r="B14629" s="8">
        <f t="shared" si="260"/>
        <v>2255</v>
      </c>
      <c r="C14629" s="9" t="str">
        <f t="shared" si="261"/>
        <v>Piney</v>
      </c>
      <c r="D14629" s="8">
        <v>136</v>
      </c>
      <c r="E14629" s="8" t="s">
        <v>27362</v>
      </c>
      <c r="F14629" s="10" t="s">
        <v>27371</v>
      </c>
      <c r="G14629" s="8">
        <v>3124</v>
      </c>
      <c r="H14629" s="8" t="s">
        <v>16988</v>
      </c>
      <c r="I14629" s="8" t="s">
        <v>805</v>
      </c>
      <c r="J14629" s="8">
        <v>54679</v>
      </c>
      <c r="K14629" s="8" t="s">
        <v>33821</v>
      </c>
    </row>
    <row r="14630" spans="1:11" x14ac:dyDescent="0.2">
      <c r="A14630" s="8">
        <f>IF(IFERROR((MATCH(G14630,$G$1:$G$12712,0)),0),INDEX($A$1:$A$12712,MATCH(G14630,$G$1:$G$12712,0)),MAX($A$2:$A14629)+1)</f>
        <v>11456</v>
      </c>
      <c r="B14630" s="8" t="e">
        <f t="shared" si="260"/>
        <v>#N/A</v>
      </c>
      <c r="C14630" s="9" t="str">
        <f t="shared" si="261"/>
        <v>see note on page 450</v>
      </c>
      <c r="D14630" s="8">
        <v>136</v>
      </c>
      <c r="E14630" s="8" t="s">
        <v>27362</v>
      </c>
      <c r="F14630" s="10" t="s">
        <v>26600</v>
      </c>
      <c r="G14630" s="8"/>
      <c r="H14630" s="8"/>
      <c r="I14630" s="8"/>
      <c r="J14630" s="8"/>
      <c r="K14630" s="8" t="s">
        <v>33821</v>
      </c>
    </row>
    <row r="14631" spans="1:11" x14ac:dyDescent="0.2">
      <c r="A14631" s="8">
        <f>IF(IFERROR((MATCH(G14631,$G$1:$G$12712,0)),0),INDEX($A$1:$A$12712,MATCH(G14631,$G$1:$G$12712,0)),MAX($A$2:$A14630)+1)</f>
        <v>3015</v>
      </c>
      <c r="B14631" s="8">
        <f t="shared" si="260"/>
        <v>3015</v>
      </c>
      <c r="C14631" s="9" t="str">
        <f t="shared" si="261"/>
        <v>FirstEnergy Seneca</v>
      </c>
      <c r="D14631" s="8">
        <v>136</v>
      </c>
      <c r="E14631" s="8" t="s">
        <v>27362</v>
      </c>
      <c r="F14631" s="10" t="s">
        <v>25916</v>
      </c>
      <c r="G14631" s="8">
        <v>8225</v>
      </c>
      <c r="H14631" s="8" t="s">
        <v>17751</v>
      </c>
      <c r="I14631" s="8" t="s">
        <v>3226</v>
      </c>
      <c r="J14631" s="8">
        <v>59524</v>
      </c>
      <c r="K14631" s="8" t="s">
        <v>33821</v>
      </c>
    </row>
    <row r="14632" spans="1:11" x14ac:dyDescent="0.2">
      <c r="A14632" s="8">
        <f>IF(IFERROR((MATCH(G14632,$G$1:$G$12712,0)),0),INDEX($A$1:$A$12712,MATCH(G14632,$G$1:$G$12712,0)),MAX($A$2:$A14631)+1)</f>
        <v>3015</v>
      </c>
      <c r="B14632" s="8">
        <f t="shared" si="260"/>
        <v>3015</v>
      </c>
      <c r="C14632" s="9" t="str">
        <f t="shared" si="261"/>
        <v>FirstEnergy Seneca</v>
      </c>
      <c r="D14632" s="8">
        <v>136</v>
      </c>
      <c r="E14632" s="8" t="s">
        <v>27362</v>
      </c>
      <c r="F14632" s="10" t="s">
        <v>27372</v>
      </c>
      <c r="G14632" s="8">
        <v>8225</v>
      </c>
      <c r="H14632" s="8" t="s">
        <v>17751</v>
      </c>
      <c r="I14632" s="8" t="s">
        <v>3226</v>
      </c>
      <c r="J14632" s="8">
        <v>59524</v>
      </c>
      <c r="K14632" s="8" t="s">
        <v>33821</v>
      </c>
    </row>
    <row r="14633" spans="1:11" x14ac:dyDescent="0.2">
      <c r="A14633" s="8">
        <f>IF(IFERROR((MATCH(G14633,$G$1:$G$12712,0)),0),INDEX($A$1:$A$12712,MATCH(G14633,$G$1:$G$12712,0)),MAX($A$2:$A14632)+1)</f>
        <v>2256</v>
      </c>
      <c r="B14633" s="8">
        <f t="shared" si="260"/>
        <v>2256</v>
      </c>
      <c r="C14633" s="9" t="str">
        <f t="shared" si="261"/>
        <v>Seward (PA)</v>
      </c>
      <c r="D14633" s="8">
        <v>136</v>
      </c>
      <c r="E14633" s="8" t="s">
        <v>27362</v>
      </c>
      <c r="F14633" s="10" t="s">
        <v>27373</v>
      </c>
      <c r="G14633" s="8">
        <v>3130</v>
      </c>
      <c r="H14633" s="8" t="s">
        <v>16989</v>
      </c>
      <c r="I14633" s="8" t="s">
        <v>2811</v>
      </c>
      <c r="J14633" s="8">
        <v>54885</v>
      </c>
      <c r="K14633" s="8" t="s">
        <v>33821</v>
      </c>
    </row>
    <row r="14634" spans="1:11" x14ac:dyDescent="0.2">
      <c r="A14634" s="8">
        <f>IF(IFERROR((MATCH(G14634,$G$1:$G$12712,0)),0),INDEX($A$1:$A$12712,MATCH(G14634,$G$1:$G$12712,0)),MAX($A$2:$A14633)+1)</f>
        <v>7717</v>
      </c>
      <c r="B14634" s="8">
        <f t="shared" si="260"/>
        <v>7717</v>
      </c>
      <c r="C14634" s="9" t="str">
        <f t="shared" si="261"/>
        <v>Seward</v>
      </c>
      <c r="D14634" s="8">
        <v>136</v>
      </c>
      <c r="E14634" s="8" t="s">
        <v>27362</v>
      </c>
      <c r="F14634" s="10" t="s">
        <v>27373</v>
      </c>
      <c r="G14634" s="8">
        <v>55975</v>
      </c>
      <c r="H14634" s="8" t="s">
        <v>21938</v>
      </c>
      <c r="I14634" s="8" t="s">
        <v>4136</v>
      </c>
      <c r="J14634" s="8">
        <v>15998</v>
      </c>
      <c r="K14634" s="8" t="s">
        <v>33821</v>
      </c>
    </row>
    <row r="14635" spans="1:11" x14ac:dyDescent="0.2">
      <c r="A14635" s="8">
        <f>IF(IFERROR((MATCH(G14635,$G$1:$G$12712,0)),0),INDEX($A$1:$A$12712,MATCH(G14635,$G$1:$G$12712,0)),MAX($A$2:$A14634)+1)</f>
        <v>2257</v>
      </c>
      <c r="B14635" s="8">
        <f t="shared" si="260"/>
        <v>2257</v>
      </c>
      <c r="C14635" s="9" t="str">
        <f t="shared" si="261"/>
        <v>Shawville</v>
      </c>
      <c r="D14635" s="8">
        <v>136</v>
      </c>
      <c r="E14635" s="8" t="s">
        <v>27362</v>
      </c>
      <c r="F14635" s="10" t="s">
        <v>27374</v>
      </c>
      <c r="G14635" s="8">
        <v>3131</v>
      </c>
      <c r="H14635" s="8" t="s">
        <v>16990</v>
      </c>
      <c r="I14635" s="8" t="s">
        <v>2797</v>
      </c>
      <c r="J14635" s="8">
        <v>17235</v>
      </c>
      <c r="K14635" s="8" t="s">
        <v>33821</v>
      </c>
    </row>
    <row r="14636" spans="1:11" x14ac:dyDescent="0.2">
      <c r="A14636" s="8">
        <f>IF(IFERROR((MATCH(G14636,$G$1:$G$12712,0)),0),INDEX($A$1:$A$12712,MATCH(G14636,$G$1:$G$12712,0)),MAX($A$2:$A14635)+1)</f>
        <v>2257</v>
      </c>
      <c r="B14636" s="8">
        <f t="shared" si="260"/>
        <v>2257</v>
      </c>
      <c r="C14636" s="9" t="str">
        <f t="shared" si="261"/>
        <v>Shawville</v>
      </c>
      <c r="D14636" s="8">
        <v>136</v>
      </c>
      <c r="E14636" s="8" t="s">
        <v>27362</v>
      </c>
      <c r="F14636" s="10" t="s">
        <v>27375</v>
      </c>
      <c r="G14636" s="8">
        <v>3131</v>
      </c>
      <c r="H14636" s="8" t="s">
        <v>16990</v>
      </c>
      <c r="I14636" s="8" t="s">
        <v>2797</v>
      </c>
      <c r="J14636" s="8">
        <v>17235</v>
      </c>
      <c r="K14636" s="8" t="s">
        <v>33821</v>
      </c>
    </row>
    <row r="14637" spans="1:11" x14ac:dyDescent="0.2">
      <c r="A14637" s="8">
        <f>IF(IFERROR((MATCH(G14637,$G$1:$G$12712,0)),0),INDEX($A$1:$A$12712,MATCH(G14637,$G$1:$G$12712,0)),MAX($A$2:$A14636)+1)</f>
        <v>11457</v>
      </c>
      <c r="B14637" s="8" t="e">
        <f t="shared" si="260"/>
        <v>#N/A</v>
      </c>
      <c r="C14637" s="9" t="str">
        <f t="shared" si="261"/>
        <v>sold in 1999 - see page 402</v>
      </c>
      <c r="D14637" s="8">
        <v>136</v>
      </c>
      <c r="E14637" s="8" t="s">
        <v>27362</v>
      </c>
      <c r="F14637" s="10" t="s">
        <v>26602</v>
      </c>
      <c r="G14637" s="8"/>
      <c r="H14637" s="8"/>
      <c r="I14637" s="8"/>
      <c r="J14637" s="8"/>
      <c r="K14637" s="8" t="s">
        <v>33821</v>
      </c>
    </row>
    <row r="14638" spans="1:11" x14ac:dyDescent="0.2">
      <c r="A14638" s="8">
        <f>IF(IFERROR((MATCH(G14638,$G$1:$G$12712,0)),0),INDEX($A$1:$A$12712,MATCH(G14638,$G$1:$G$12712,0)),MAX($A$2:$A14637)+1)</f>
        <v>2993</v>
      </c>
      <c r="B14638" s="8">
        <f t="shared" si="260"/>
        <v>2993</v>
      </c>
      <c r="C14638" s="9" t="str">
        <f t="shared" si="261"/>
        <v>Three Mile Island</v>
      </c>
      <c r="D14638" s="8">
        <v>136</v>
      </c>
      <c r="E14638" s="8" t="s">
        <v>27362</v>
      </c>
      <c r="F14638" s="10" t="s">
        <v>27376</v>
      </c>
      <c r="G14638" s="8">
        <v>8011</v>
      </c>
      <c r="H14638" s="8" t="s">
        <v>17729</v>
      </c>
      <c r="I14638" s="8" t="s">
        <v>1804</v>
      </c>
      <c r="J14638" s="8">
        <v>55951</v>
      </c>
      <c r="K14638" s="8" t="s">
        <v>33821</v>
      </c>
    </row>
    <row r="14639" spans="1:11" x14ac:dyDescent="0.2">
      <c r="A14639" s="8">
        <f>IF(IFERROR((MATCH(G14639,$G$1:$G$12712,0)),0),INDEX($A$1:$A$12712,MATCH(G14639,$G$1:$G$12712,0)),MAX($A$2:$A14638)+1)</f>
        <v>2993</v>
      </c>
      <c r="B14639" s="8">
        <f t="shared" si="260"/>
        <v>2993</v>
      </c>
      <c r="C14639" s="9" t="str">
        <f t="shared" si="261"/>
        <v>Three Mile Island</v>
      </c>
      <c r="D14639" s="8">
        <v>136</v>
      </c>
      <c r="E14639" s="8" t="s">
        <v>27362</v>
      </c>
      <c r="F14639" s="10" t="s">
        <v>26605</v>
      </c>
      <c r="G14639" s="8">
        <v>8011</v>
      </c>
      <c r="H14639" s="8" t="s">
        <v>17729</v>
      </c>
      <c r="I14639" s="8" t="s">
        <v>1804</v>
      </c>
      <c r="J14639" s="8">
        <v>55951</v>
      </c>
      <c r="K14639" s="8" t="s">
        <v>33821</v>
      </c>
    </row>
    <row r="14640" spans="1:11" x14ac:dyDescent="0.2">
      <c r="A14640" s="8">
        <f>IF(IFERROR((MATCH(G14640,$G$1:$G$12712,0)),0),INDEX($A$1:$A$12712,MATCH(G14640,$G$1:$G$12712,0)),MAX($A$2:$A14639)+1)</f>
        <v>2258</v>
      </c>
      <c r="B14640" s="8">
        <f t="shared" si="260"/>
        <v>2258</v>
      </c>
      <c r="C14640" s="9" t="str">
        <f t="shared" si="261"/>
        <v>Warren</v>
      </c>
      <c r="D14640" s="8">
        <v>136</v>
      </c>
      <c r="E14640" s="8" t="s">
        <v>27362</v>
      </c>
      <c r="F14640" s="10" t="s">
        <v>27377</v>
      </c>
      <c r="G14640" s="8">
        <v>3132</v>
      </c>
      <c r="H14640" s="8" t="s">
        <v>14491</v>
      </c>
      <c r="I14640" s="8" t="s">
        <v>2797</v>
      </c>
      <c r="J14640" s="8">
        <v>17235</v>
      </c>
      <c r="K14640" s="8" t="s">
        <v>33821</v>
      </c>
    </row>
    <row r="14641" spans="1:11" x14ac:dyDescent="0.2">
      <c r="A14641" s="8">
        <f>IF(IFERROR((MATCH(G14641,$G$1:$G$12712,0)),0),INDEX($A$1:$A$12712,MATCH(G14641,$G$1:$G$12712,0)),MAX($A$2:$A14640)+1)</f>
        <v>7707</v>
      </c>
      <c r="B14641" s="8">
        <f t="shared" si="260"/>
        <v>7707</v>
      </c>
      <c r="C14641" s="9" t="str">
        <f t="shared" si="261"/>
        <v>Wayne</v>
      </c>
      <c r="D14641" s="8">
        <v>136</v>
      </c>
      <c r="E14641" s="8" t="s">
        <v>27362</v>
      </c>
      <c r="F14641" s="10" t="s">
        <v>27378</v>
      </c>
      <c r="G14641" s="8">
        <v>3134</v>
      </c>
      <c r="H14641" s="8" t="s">
        <v>15988</v>
      </c>
      <c r="I14641" s="8" t="s">
        <v>21928</v>
      </c>
      <c r="J14641" s="8">
        <v>17235</v>
      </c>
      <c r="K14641" s="8" t="s">
        <v>33821</v>
      </c>
    </row>
    <row r="14642" spans="1:11" x14ac:dyDescent="0.2">
      <c r="A14642" s="8">
        <f>IF(IFERROR((MATCH(G14642,$G$1:$G$12712,0)),0),INDEX($A$1:$A$12712,MATCH(G14642,$G$1:$G$12712,0)),MAX($A$2:$A14641)+1)</f>
        <v>1070</v>
      </c>
      <c r="B14642" s="8">
        <f t="shared" ref="B14642:B14705" si="262">IF(COUNTIF($G$1:$G$12712,G14642&gt;0),0,INDEX($A$1:$A$12712,MATCH(G14642,$G$1:$G$12712,0)))</f>
        <v>1070</v>
      </c>
      <c r="C14642" s="9" t="str">
        <f t="shared" si="261"/>
        <v>Beaver Valley</v>
      </c>
      <c r="D14642" s="8">
        <v>137</v>
      </c>
      <c r="E14642" s="8" t="s">
        <v>27379</v>
      </c>
      <c r="F14642" s="10" t="s">
        <v>26162</v>
      </c>
      <c r="G14642" s="8">
        <v>6040</v>
      </c>
      <c r="H14642" s="8" t="s">
        <v>15348</v>
      </c>
      <c r="I14642" s="8" t="s">
        <v>1843</v>
      </c>
      <c r="J14642" s="8">
        <v>50161</v>
      </c>
      <c r="K14642" s="8" t="s">
        <v>33821</v>
      </c>
    </row>
    <row r="14643" spans="1:11" x14ac:dyDescent="0.2">
      <c r="A14643" s="8">
        <f>IF(IFERROR((MATCH(G14643,$G$1:$G$12712,0)),0),INDEX($A$1:$A$12712,MATCH(G14643,$G$1:$G$12712,0)),MAX($A$2:$A14642)+1)</f>
        <v>1170</v>
      </c>
      <c r="B14643" s="8">
        <f t="shared" si="262"/>
        <v>1170</v>
      </c>
      <c r="C14643" s="9" t="str">
        <f t="shared" si="261"/>
        <v>FirstEnergy Bruce Mansfield</v>
      </c>
      <c r="D14643" s="8">
        <v>137</v>
      </c>
      <c r="E14643" s="8" t="s">
        <v>27379</v>
      </c>
      <c r="F14643" s="10" t="s">
        <v>27380</v>
      </c>
      <c r="G14643" s="8">
        <v>6094</v>
      </c>
      <c r="H14643" s="8" t="s">
        <v>15695</v>
      </c>
      <c r="I14643" s="8" t="s">
        <v>1842</v>
      </c>
      <c r="J14643" s="8">
        <v>6526</v>
      </c>
      <c r="K14643" s="8" t="s">
        <v>33821</v>
      </c>
    </row>
    <row r="14644" spans="1:11" x14ac:dyDescent="0.2">
      <c r="A14644" s="8">
        <f>IF(IFERROR((MATCH(G14644,$G$1:$G$12712,0)),0),INDEX($A$1:$A$12712,MATCH(G14644,$G$1:$G$12712,0)),MAX($A$2:$A14643)+1)</f>
        <v>1170</v>
      </c>
      <c r="B14644" s="8">
        <f t="shared" si="262"/>
        <v>1170</v>
      </c>
      <c r="C14644" s="9" t="str">
        <f t="shared" si="261"/>
        <v>FirstEnergy Bruce Mansfield</v>
      </c>
      <c r="D14644" s="8">
        <v>137</v>
      </c>
      <c r="E14644" s="8" t="s">
        <v>27379</v>
      </c>
      <c r="F14644" s="10" t="s">
        <v>25901</v>
      </c>
      <c r="G14644" s="8">
        <v>6094</v>
      </c>
      <c r="H14644" s="8" t="s">
        <v>15695</v>
      </c>
      <c r="I14644" s="8" t="s">
        <v>1842</v>
      </c>
      <c r="J14644" s="8">
        <v>6526</v>
      </c>
      <c r="K14644" s="8" t="s">
        <v>33821</v>
      </c>
    </row>
    <row r="14645" spans="1:11" x14ac:dyDescent="0.2">
      <c r="A14645" s="8">
        <f>IF(IFERROR((MATCH(G14645,$G$1:$G$12712,0)),0),INDEX($A$1:$A$12712,MATCH(G14645,$G$1:$G$12712,0)),MAX($A$2:$A14644)+1)</f>
        <v>11458</v>
      </c>
      <c r="B14645" s="8" t="e">
        <f t="shared" si="262"/>
        <v>#N/A</v>
      </c>
      <c r="C14645" s="9" t="str">
        <f t="shared" si="261"/>
        <v>combustine turbine</v>
      </c>
      <c r="D14645" s="8">
        <v>137</v>
      </c>
      <c r="E14645" s="8" t="s">
        <v>27379</v>
      </c>
      <c r="F14645" s="10" t="s">
        <v>27381</v>
      </c>
      <c r="G14645" s="8"/>
      <c r="H14645" s="8"/>
      <c r="I14645" s="8"/>
      <c r="J14645" s="8"/>
      <c r="K14645" s="8" t="s">
        <v>33821</v>
      </c>
    </row>
    <row r="14646" spans="1:11" x14ac:dyDescent="0.2">
      <c r="A14646" s="8">
        <f>A14645</f>
        <v>11458</v>
      </c>
      <c r="B14646" s="8" t="e">
        <f t="shared" si="262"/>
        <v>#N/A</v>
      </c>
      <c r="C14646" s="9" t="str">
        <f t="shared" si="261"/>
        <v>combustion turbine</v>
      </c>
      <c r="D14646" s="8">
        <v>137</v>
      </c>
      <c r="E14646" s="8" t="s">
        <v>27379</v>
      </c>
      <c r="F14646" s="10" t="s">
        <v>25902</v>
      </c>
      <c r="G14646" s="8"/>
      <c r="H14646" s="8"/>
      <c r="I14646" s="8"/>
      <c r="J14646" s="8"/>
      <c r="K14646" s="8" t="s">
        <v>33821</v>
      </c>
    </row>
    <row r="14647" spans="1:11" x14ac:dyDescent="0.2">
      <c r="A14647" s="8">
        <f>A8822</f>
        <v>7863</v>
      </c>
      <c r="B14647" s="8" t="e">
        <f t="shared" si="262"/>
        <v>#N/A</v>
      </c>
      <c r="C14647" s="9" t="str">
        <f t="shared" si="261"/>
        <v>edgewater</v>
      </c>
      <c r="D14647" s="8">
        <v>137</v>
      </c>
      <c r="E14647" s="8" t="s">
        <v>27379</v>
      </c>
      <c r="F14647" s="10" t="s">
        <v>27077</v>
      </c>
      <c r="G14647" s="8"/>
      <c r="H14647" s="8"/>
      <c r="I14647" s="8"/>
      <c r="J14647" s="8"/>
      <c r="K14647" s="8" t="s">
        <v>33821</v>
      </c>
    </row>
    <row r="14648" spans="1:11" x14ac:dyDescent="0.2">
      <c r="A14648" s="8">
        <f>IF(IFERROR((MATCH(G14648,$G$1:$G$12712,0)),0),INDEX($A$1:$A$12712,MATCH(G14648,$G$1:$G$12712,0)),MAX($A$2:$A14647)+1)</f>
        <v>11459</v>
      </c>
      <c r="B14648" s="8" t="e">
        <f t="shared" si="262"/>
        <v>#N/A</v>
      </c>
      <c r="C14648" s="9" t="str">
        <f t="shared" si="261"/>
        <v>gas turbine</v>
      </c>
      <c r="D14648" s="8">
        <v>137</v>
      </c>
      <c r="E14648" s="8" t="s">
        <v>27379</v>
      </c>
      <c r="F14648" s="10" t="s">
        <v>26412</v>
      </c>
      <c r="G14648" s="8"/>
      <c r="H14648" s="8"/>
      <c r="I14648" s="8"/>
      <c r="J14648" s="8"/>
      <c r="K14648" s="8" t="s">
        <v>33821</v>
      </c>
    </row>
    <row r="14649" spans="1:11" x14ac:dyDescent="0.2">
      <c r="A14649" s="8">
        <f>IF(IFERROR((MATCH(G14649,$G$1:$G$12712,0)),0),INDEX($A$1:$A$12712,MATCH(G14649,$G$1:$G$12712,0)),MAX($A$2:$A14648)+1)</f>
        <v>11460</v>
      </c>
      <c r="B14649" s="8" t="e">
        <f t="shared" si="262"/>
        <v>#N/A</v>
      </c>
      <c r="C14649" s="9" t="str">
        <f t="shared" si="261"/>
        <v>internal combustion</v>
      </c>
      <c r="D14649" s="8">
        <v>137</v>
      </c>
      <c r="E14649" s="8" t="s">
        <v>27379</v>
      </c>
      <c r="F14649" s="10" t="s">
        <v>25599</v>
      </c>
      <c r="G14649" s="8"/>
      <c r="H14649" s="8"/>
      <c r="I14649" s="8"/>
      <c r="J14649" s="8"/>
      <c r="K14649" s="8" t="s">
        <v>33821</v>
      </c>
    </row>
    <row r="14650" spans="1:11" x14ac:dyDescent="0.2">
      <c r="A14650" s="8">
        <f>IF(IFERROR((MATCH(G14650,$G$1:$G$12712,0)),0),INDEX($A$1:$A$12712,MATCH(G14650,$G$1:$G$12712,0)),MAX($A$2:$A14649)+1)</f>
        <v>7779</v>
      </c>
      <c r="B14650" s="8">
        <f t="shared" si="262"/>
        <v>7779</v>
      </c>
      <c r="C14650" s="9" t="str">
        <f t="shared" si="261"/>
        <v>Mad River</v>
      </c>
      <c r="D14650" s="8">
        <v>137</v>
      </c>
      <c r="E14650" s="8" t="s">
        <v>27379</v>
      </c>
      <c r="F14650" s="10" t="s">
        <v>27079</v>
      </c>
      <c r="G14650" s="8">
        <v>2860</v>
      </c>
      <c r="H14650" s="8" t="s">
        <v>22000</v>
      </c>
      <c r="I14650" s="8" t="s">
        <v>1842</v>
      </c>
      <c r="J14650" s="8">
        <v>6526</v>
      </c>
      <c r="K14650" s="8" t="s">
        <v>33821</v>
      </c>
    </row>
    <row r="14651" spans="1:11" x14ac:dyDescent="0.2">
      <c r="A14651" s="8">
        <f>IF(IFERROR((MATCH(G14651,$G$1:$G$12712,0)),0),INDEX($A$1:$A$12712,MATCH(G14651,$G$1:$G$12712,0)),MAX($A$2:$A14650)+1)</f>
        <v>2259</v>
      </c>
      <c r="B14651" s="8">
        <f t="shared" si="262"/>
        <v>2259</v>
      </c>
      <c r="C14651" s="9" t="str">
        <f t="shared" si="261"/>
        <v>New Castle Plant</v>
      </c>
      <c r="D14651" s="8">
        <v>137</v>
      </c>
      <c r="E14651" s="8" t="s">
        <v>27379</v>
      </c>
      <c r="F14651" s="10" t="s">
        <v>27081</v>
      </c>
      <c r="G14651" s="8">
        <v>3138</v>
      </c>
      <c r="H14651" s="8" t="s">
        <v>16991</v>
      </c>
      <c r="I14651" s="8" t="s">
        <v>2796</v>
      </c>
      <c r="J14651" s="8">
        <v>14165</v>
      </c>
      <c r="K14651" s="8" t="s">
        <v>33821</v>
      </c>
    </row>
    <row r="14652" spans="1:11" x14ac:dyDescent="0.2">
      <c r="A14652" s="8">
        <f>IF(IFERROR((MATCH(G14652,$G$1:$G$12712,0)),0),INDEX($A$1:$A$12712,MATCH(G14652,$G$1:$G$12712,0)),MAX($A$2:$A14651)+1)</f>
        <v>2189</v>
      </c>
      <c r="B14652" s="8">
        <f t="shared" si="262"/>
        <v>2189</v>
      </c>
      <c r="C14652" s="9" t="str">
        <f t="shared" si="261"/>
        <v>Niles Power Plant</v>
      </c>
      <c r="D14652" s="8">
        <v>137</v>
      </c>
      <c r="E14652" s="8" t="s">
        <v>27379</v>
      </c>
      <c r="F14652" s="10" t="s">
        <v>27082</v>
      </c>
      <c r="G14652" s="8">
        <v>2861</v>
      </c>
      <c r="H14652" s="8" t="s">
        <v>16922</v>
      </c>
      <c r="I14652" s="8" t="s">
        <v>2796</v>
      </c>
      <c r="J14652" s="8">
        <v>14165</v>
      </c>
      <c r="K14652" s="8" t="s">
        <v>33821</v>
      </c>
    </row>
    <row r="14653" spans="1:11" x14ac:dyDescent="0.2">
      <c r="A14653" s="8">
        <f>IF(IFERROR((MATCH(G14653,$G$1:$G$12712,0)),0),INDEX($A$1:$A$12712,MATCH(G14653,$G$1:$G$12712,0)),MAX($A$2:$A14652)+1)</f>
        <v>1203</v>
      </c>
      <c r="B14653" s="8">
        <f t="shared" si="262"/>
        <v>1203</v>
      </c>
      <c r="C14653" s="9" t="str">
        <f t="shared" si="261"/>
        <v>Perry</v>
      </c>
      <c r="D14653" s="8">
        <v>137</v>
      </c>
      <c r="E14653" s="8" t="s">
        <v>27379</v>
      </c>
      <c r="F14653" s="10" t="s">
        <v>25914</v>
      </c>
      <c r="G14653" s="8">
        <v>6020</v>
      </c>
      <c r="H14653" s="8" t="s">
        <v>15778</v>
      </c>
      <c r="I14653" s="8" t="s">
        <v>1843</v>
      </c>
      <c r="J14653" s="8">
        <v>50161</v>
      </c>
      <c r="K14653" s="8" t="s">
        <v>33821</v>
      </c>
    </row>
    <row r="14654" spans="1:11" x14ac:dyDescent="0.2">
      <c r="A14654" s="8">
        <f>IF(IFERROR((MATCH(G14654,$G$1:$G$12712,0)),0),INDEX($A$1:$A$12712,MATCH(G14654,$G$1:$G$12712,0)),MAX($A$2:$A14653)+1)</f>
        <v>2190</v>
      </c>
      <c r="B14654" s="8">
        <f t="shared" si="262"/>
        <v>2190</v>
      </c>
      <c r="C14654" s="9" t="str">
        <f t="shared" si="261"/>
        <v>FirstEnergy R E Burger</v>
      </c>
      <c r="D14654" s="8">
        <v>137</v>
      </c>
      <c r="E14654" s="8" t="s">
        <v>27379</v>
      </c>
      <c r="F14654" s="10" t="s">
        <v>27084</v>
      </c>
      <c r="G14654" s="8">
        <v>2864</v>
      </c>
      <c r="H14654" s="8" t="s">
        <v>16923</v>
      </c>
      <c r="I14654" s="8" t="s">
        <v>1842</v>
      </c>
      <c r="J14654" s="8">
        <v>6526</v>
      </c>
      <c r="K14654" s="8" t="s">
        <v>33821</v>
      </c>
    </row>
    <row r="14655" spans="1:11" x14ac:dyDescent="0.2">
      <c r="A14655" s="8">
        <f>IF(IFERROR((MATCH(G14655,$G$1:$G$12712,0)),0),INDEX($A$1:$A$12712,MATCH(G14655,$G$1:$G$12712,0)),MAX($A$2:$A14654)+1)</f>
        <v>2191</v>
      </c>
      <c r="B14655" s="8">
        <f t="shared" si="262"/>
        <v>2191</v>
      </c>
      <c r="C14655" s="9">
        <f t="shared" si="261"/>
        <v>2866</v>
      </c>
      <c r="D14655" s="8">
        <v>137</v>
      </c>
      <c r="E14655" s="8" t="s">
        <v>27379</v>
      </c>
      <c r="F14655" s="10" t="s">
        <v>27087</v>
      </c>
      <c r="G14655" s="8">
        <v>2866</v>
      </c>
      <c r="H14655" s="8">
        <v>2866</v>
      </c>
      <c r="I14655" s="8">
        <v>2866</v>
      </c>
      <c r="J14655" s="8">
        <v>2866</v>
      </c>
      <c r="K14655" s="8" t="s">
        <v>33821</v>
      </c>
    </row>
    <row r="14656" spans="1:11" x14ac:dyDescent="0.2">
      <c r="A14656" s="8">
        <f>IF(IFERROR((MATCH(G14656,$G$1:$G$12712,0)),0),INDEX($A$1:$A$12712,MATCH(G14656,$G$1:$G$12712,0)),MAX($A$2:$A14655)+1)</f>
        <v>2191</v>
      </c>
      <c r="B14656" s="8">
        <f t="shared" si="262"/>
        <v>2191</v>
      </c>
      <c r="C14656" s="9">
        <f t="shared" si="261"/>
        <v>2866</v>
      </c>
      <c r="D14656" s="8">
        <v>137</v>
      </c>
      <c r="E14656" s="8" t="s">
        <v>27379</v>
      </c>
      <c r="F14656" s="10" t="s">
        <v>25917</v>
      </c>
      <c r="G14656" s="8">
        <v>2866</v>
      </c>
      <c r="H14656" s="8">
        <v>2866</v>
      </c>
      <c r="I14656" s="8">
        <v>2866</v>
      </c>
      <c r="J14656" s="8">
        <v>2866</v>
      </c>
      <c r="K14656" s="8" t="s">
        <v>33821</v>
      </c>
    </row>
    <row r="14657" spans="1:11" x14ac:dyDescent="0.2">
      <c r="A14657" s="8">
        <f>IF(IFERROR((MATCH(G14657,$G$1:$G$12712,0)),0),INDEX($A$1:$A$12712,MATCH(G14657,$G$1:$G$12712,0)),MAX($A$2:$A14656)+1)</f>
        <v>11461</v>
      </c>
      <c r="B14657" s="8" t="e">
        <f t="shared" si="262"/>
        <v>#N/A</v>
      </c>
      <c r="C14657" s="9" t="str">
        <f t="shared" si="261"/>
        <v>(a) amounts shown represent respondent's 12.34%</v>
      </c>
      <c r="D14657" s="8">
        <v>138</v>
      </c>
      <c r="E14657" s="8" t="s">
        <v>27383</v>
      </c>
      <c r="F14657" s="10" t="s">
        <v>27382</v>
      </c>
      <c r="G14657" s="8"/>
      <c r="H14657" s="8"/>
      <c r="I14657" s="8"/>
      <c r="J14657" s="8"/>
      <c r="K14657" s="8" t="s">
        <v>33821</v>
      </c>
    </row>
    <row r="14658" spans="1:11" x14ac:dyDescent="0.2">
      <c r="A14658" s="8">
        <f>IF(IFERROR((MATCH(G14658,$G$1:$G$12712,0)),0),INDEX($A$1:$A$12712,MATCH(G14658,$G$1:$G$12712,0)),MAX($A$2:$A14657)+1)</f>
        <v>11462</v>
      </c>
      <c r="B14658" s="8" t="e">
        <f t="shared" si="262"/>
        <v>#N/A</v>
      </c>
      <c r="C14658" s="9" t="str">
        <f t="shared" si="261"/>
        <v>(b) amounts shown represent respondent's 11.39%</v>
      </c>
      <c r="D14658" s="8">
        <v>138</v>
      </c>
      <c r="E14658" s="8" t="s">
        <v>27383</v>
      </c>
      <c r="F14658" s="10" t="s">
        <v>27384</v>
      </c>
      <c r="G14658" s="8"/>
      <c r="H14658" s="8"/>
      <c r="I14658" s="8"/>
      <c r="J14658" s="8"/>
      <c r="K14658" s="8" t="s">
        <v>33821</v>
      </c>
    </row>
    <row r="14659" spans="1:11" x14ac:dyDescent="0.2">
      <c r="A14659" s="8">
        <f>IF(IFERROR((MATCH(G14659,$G$1:$G$12712,0)),0),INDEX($A$1:$A$12712,MATCH(G14659,$G$1:$G$12712,0)),MAX($A$2:$A14658)+1)</f>
        <v>11463</v>
      </c>
      <c r="B14659" s="8" t="e">
        <f t="shared" si="262"/>
        <v>#N/A</v>
      </c>
      <c r="C14659" s="9" t="str">
        <f t="shared" si="261"/>
        <v>all hydro</v>
      </c>
      <c r="D14659" s="8">
        <v>138</v>
      </c>
      <c r="E14659" s="8" t="s">
        <v>27383</v>
      </c>
      <c r="F14659" s="10" t="s">
        <v>27385</v>
      </c>
      <c r="G14659" s="8"/>
      <c r="H14659" s="8"/>
      <c r="I14659" s="8"/>
      <c r="J14659" s="8"/>
      <c r="K14659" s="8" t="s">
        <v>33821</v>
      </c>
    </row>
    <row r="14660" spans="1:11" x14ac:dyDescent="0.2">
      <c r="A14660" s="8">
        <f>IF(IFERROR((MATCH(G14660,$G$1:$G$12712,0)),0),INDEX($A$1:$A$12712,MATCH(G14660,$G$1:$G$12712,0)),MAX($A$2:$A14659)+1)</f>
        <v>2260</v>
      </c>
      <c r="B14660" s="8">
        <f t="shared" si="262"/>
        <v>2260</v>
      </c>
      <c r="C14660" s="9" t="str">
        <f t="shared" si="261"/>
        <v>TalenEnergy Martin Creek LLC Allentown</v>
      </c>
      <c r="D14660" s="8">
        <v>138</v>
      </c>
      <c r="E14660" s="8" t="s">
        <v>27383</v>
      </c>
      <c r="F14660" s="10" t="s">
        <v>27386</v>
      </c>
      <c r="G14660" s="8">
        <v>3139</v>
      </c>
      <c r="H14660" s="8" t="s">
        <v>16992</v>
      </c>
      <c r="I14660" s="8" t="s">
        <v>3504</v>
      </c>
      <c r="J14660" s="8">
        <v>15276</v>
      </c>
      <c r="K14660" s="8" t="s">
        <v>33821</v>
      </c>
    </row>
    <row r="14661" spans="1:11" x14ac:dyDescent="0.2">
      <c r="A14661" s="8">
        <f>IF(IFERROR((MATCH(G14661,$G$1:$G$12712,0)),0),INDEX($A$1:$A$12712,MATCH(G14661,$G$1:$G$12712,0)),MAX($A$2:$A14660)+1)</f>
        <v>2260</v>
      </c>
      <c r="B14661" s="8">
        <f t="shared" si="262"/>
        <v>2260</v>
      </c>
      <c r="C14661" s="9" t="str">
        <f t="shared" si="261"/>
        <v>TalenEnergy Martin Creek LLC Allentown</v>
      </c>
      <c r="D14661" s="8">
        <v>138</v>
      </c>
      <c r="E14661" s="8" t="s">
        <v>27383</v>
      </c>
      <c r="F14661" s="10" t="s">
        <v>27387</v>
      </c>
      <c r="G14661" s="8">
        <v>3139</v>
      </c>
      <c r="H14661" s="8" t="s">
        <v>16992</v>
      </c>
      <c r="I14661" s="8" t="s">
        <v>3504</v>
      </c>
      <c r="J14661" s="8">
        <v>15276</v>
      </c>
      <c r="K14661" s="8" t="s">
        <v>33821</v>
      </c>
    </row>
    <row r="14662" spans="1:11" x14ac:dyDescent="0.2">
      <c r="A14662" s="8">
        <f>IF(IFERROR((MATCH(G14662,$G$1:$G$12712,0)),0),INDEX($A$1:$A$12712,MATCH(G14662,$G$1:$G$12712,0)),MAX($A$2:$A14661)+1)</f>
        <v>2261</v>
      </c>
      <c r="B14662" s="8">
        <f t="shared" si="262"/>
        <v>2261</v>
      </c>
      <c r="C14662" s="9" t="str">
        <f t="shared" si="261"/>
        <v>Brunner Island</v>
      </c>
      <c r="D14662" s="8">
        <v>138</v>
      </c>
      <c r="E14662" s="8" t="s">
        <v>27383</v>
      </c>
      <c r="F14662" s="10" t="s">
        <v>27388</v>
      </c>
      <c r="G14662" s="8">
        <v>3140</v>
      </c>
      <c r="H14662" s="8" t="s">
        <v>16993</v>
      </c>
      <c r="I14662" s="8" t="s">
        <v>836</v>
      </c>
      <c r="J14662" s="8">
        <v>15537</v>
      </c>
      <c r="K14662" s="8" t="s">
        <v>33821</v>
      </c>
    </row>
    <row r="14663" spans="1:11" x14ac:dyDescent="0.2">
      <c r="A14663" s="8">
        <f>IF(IFERROR((MATCH(G14663,$G$1:$G$12712,0)),0),INDEX($A$1:$A$12712,MATCH(G14663,$G$1:$G$12712,0)),MAX($A$2:$A14662)+1)</f>
        <v>11464</v>
      </c>
      <c r="B14663" s="8" t="e">
        <f t="shared" si="262"/>
        <v>#N/A</v>
      </c>
      <c r="C14663" s="9" t="str">
        <f t="shared" si="261"/>
        <v>common exp.-hydro</v>
      </c>
      <c r="D14663" s="8">
        <v>138</v>
      </c>
      <c r="E14663" s="8" t="s">
        <v>27383</v>
      </c>
      <c r="F14663" s="10" t="s">
        <v>27389</v>
      </c>
      <c r="G14663" s="8"/>
      <c r="H14663" s="8"/>
      <c r="I14663" s="8"/>
      <c r="J14663" s="8"/>
      <c r="K14663" s="8" t="s">
        <v>33821</v>
      </c>
    </row>
    <row r="14664" spans="1:11" x14ac:dyDescent="0.2">
      <c r="A14664" s="8">
        <f>IF(IFERROR((MATCH(G14664,$G$1:$G$12712,0)),0),INDEX($A$1:$A$12712,MATCH(G14664,$G$1:$G$12712,0)),MAX($A$2:$A14663)+1)</f>
        <v>11465</v>
      </c>
      <c r="B14664" s="8" t="e">
        <f t="shared" si="262"/>
        <v>#N/A</v>
      </c>
      <c r="C14664" s="9" t="str">
        <f t="shared" si="261"/>
        <v>common plt. exps.</v>
      </c>
      <c r="D14664" s="8">
        <v>138</v>
      </c>
      <c r="E14664" s="8" t="s">
        <v>27383</v>
      </c>
      <c r="F14664" s="10" t="s">
        <v>27390</v>
      </c>
      <c r="G14664" s="8"/>
      <c r="H14664" s="8"/>
      <c r="I14664" s="8"/>
      <c r="J14664" s="8"/>
      <c r="K14664" s="8" t="s">
        <v>33821</v>
      </c>
    </row>
    <row r="14665" spans="1:11" x14ac:dyDescent="0.2">
      <c r="A14665" s="8">
        <f>IF(IFERROR((MATCH(G14665,$G$1:$G$12712,0)),0),INDEX($A$1:$A$12712,MATCH(G14665,$G$1:$G$12712,0)),MAX($A$2:$A14664)+1)</f>
        <v>1097</v>
      </c>
      <c r="B14665" s="8">
        <f t="shared" si="262"/>
        <v>1097</v>
      </c>
      <c r="C14665" s="9" t="str">
        <f t="shared" si="261"/>
        <v>Conemaugh</v>
      </c>
      <c r="D14665" s="8">
        <v>138</v>
      </c>
      <c r="E14665" s="8" t="s">
        <v>27383</v>
      </c>
      <c r="F14665" s="10" t="s">
        <v>25641</v>
      </c>
      <c r="G14665" s="8">
        <v>3118</v>
      </c>
      <c r="H14665" s="8" t="s">
        <v>15447</v>
      </c>
      <c r="I14665" s="8" t="s">
        <v>1981</v>
      </c>
      <c r="J14665" s="8">
        <v>15873</v>
      </c>
      <c r="K14665" s="8" t="s">
        <v>33821</v>
      </c>
    </row>
    <row r="14666" spans="1:11" x14ac:dyDescent="0.2">
      <c r="A14666" s="8">
        <f>IF(IFERROR((MATCH(G14666,$G$1:$G$12712,0)),0),INDEX($A$1:$A$12712,MATCH(G14666,$G$1:$G$12712,0)),MAX($A$2:$A14665)+1)</f>
        <v>1097</v>
      </c>
      <c r="B14666" s="8">
        <f t="shared" si="262"/>
        <v>1097</v>
      </c>
      <c r="C14666" s="9" t="str">
        <f t="shared" si="261"/>
        <v>Conemaugh</v>
      </c>
      <c r="D14666" s="8">
        <v>138</v>
      </c>
      <c r="E14666" s="8" t="s">
        <v>27383</v>
      </c>
      <c r="F14666" s="10" t="s">
        <v>27391</v>
      </c>
      <c r="G14666" s="8">
        <v>3118</v>
      </c>
      <c r="H14666" s="8" t="s">
        <v>15447</v>
      </c>
      <c r="I14666" s="8" t="s">
        <v>1981</v>
      </c>
      <c r="J14666" s="8">
        <v>15873</v>
      </c>
      <c r="K14666" s="8" t="s">
        <v>33821</v>
      </c>
    </row>
    <row r="14667" spans="1:11" x14ac:dyDescent="0.2">
      <c r="A14667" s="8">
        <f>IF(IFERROR((MATCH(G14667,$G$1:$G$12712,0)),0),INDEX($A$1:$A$12712,MATCH(G14667,$G$1:$G$12712,0)),MAX($A$2:$A14666)+1)</f>
        <v>1097</v>
      </c>
      <c r="B14667" s="8">
        <f t="shared" si="262"/>
        <v>1097</v>
      </c>
      <c r="C14667" s="9" t="str">
        <f t="shared" si="261"/>
        <v>Conemaugh</v>
      </c>
      <c r="D14667" s="8">
        <v>138</v>
      </c>
      <c r="E14667" s="8" t="s">
        <v>27383</v>
      </c>
      <c r="F14667" s="10" t="s">
        <v>27392</v>
      </c>
      <c r="G14667" s="8">
        <v>3118</v>
      </c>
      <c r="H14667" s="8" t="s">
        <v>15447</v>
      </c>
      <c r="I14667" s="8" t="s">
        <v>1981</v>
      </c>
      <c r="J14667" s="8">
        <v>15873</v>
      </c>
      <c r="K14667" s="8" t="s">
        <v>33821</v>
      </c>
    </row>
    <row r="14668" spans="1:11" x14ac:dyDescent="0.2">
      <c r="A14668" s="8">
        <f>IF(IFERROR((MATCH(G14668,$G$1:$G$12712,0)),0),INDEX($A$1:$A$12712,MATCH(G14668,$G$1:$G$12712,0)),MAX($A$2:$A14667)+1)</f>
        <v>1097</v>
      </c>
      <c r="B14668" s="8">
        <f t="shared" si="262"/>
        <v>1097</v>
      </c>
      <c r="C14668" s="9" t="str">
        <f t="shared" si="261"/>
        <v>Conemaugh</v>
      </c>
      <c r="D14668" s="8">
        <v>138</v>
      </c>
      <c r="E14668" s="8" t="s">
        <v>27383</v>
      </c>
      <c r="F14668" s="10" t="s">
        <v>27393</v>
      </c>
      <c r="G14668" s="8">
        <v>3118</v>
      </c>
      <c r="H14668" s="8" t="s">
        <v>15447</v>
      </c>
      <c r="I14668" s="8" t="s">
        <v>1981</v>
      </c>
      <c r="J14668" s="8">
        <v>15873</v>
      </c>
      <c r="K14668" s="8" t="s">
        <v>33821</v>
      </c>
    </row>
    <row r="14669" spans="1:11" x14ac:dyDescent="0.2">
      <c r="A14669" s="8">
        <f>IF(IFERROR((MATCH(G14669,$G$1:$G$12712,0)),0),INDEX($A$1:$A$12712,MATCH(G14669,$G$1:$G$12712,0)),MAX($A$2:$A14668)+1)</f>
        <v>11466</v>
      </c>
      <c r="B14669" s="8" t="e">
        <f t="shared" si="262"/>
        <v>#N/A</v>
      </c>
      <c r="C14669" s="9" t="str">
        <f t="shared" si="261"/>
        <v>confidential</v>
      </c>
      <c r="D14669" s="8">
        <v>138</v>
      </c>
      <c r="E14669" s="8" t="s">
        <v>27383</v>
      </c>
      <c r="F14669" s="10" t="s">
        <v>27394</v>
      </c>
      <c r="G14669" s="8"/>
      <c r="H14669" s="8"/>
      <c r="I14669" s="8"/>
      <c r="J14669" s="8"/>
      <c r="K14669" s="8" t="s">
        <v>33821</v>
      </c>
    </row>
    <row r="14670" spans="1:11" x14ac:dyDescent="0.2">
      <c r="A14670" s="8">
        <f>IF(IFERROR((MATCH(G14670,$G$1:$G$12712,0)),0),INDEX($A$1:$A$12712,MATCH(G14670,$G$1:$G$12712,0)),MAX($A$2:$A14669)+1)</f>
        <v>11467</v>
      </c>
      <c r="B14670" s="8" t="e">
        <f t="shared" si="262"/>
        <v>#N/A</v>
      </c>
      <c r="C14670" s="9" t="str">
        <f t="shared" si="261"/>
        <v>exp-all combustion</v>
      </c>
      <c r="D14670" s="8">
        <v>138</v>
      </c>
      <c r="E14670" s="8" t="s">
        <v>27383</v>
      </c>
      <c r="F14670" s="10" t="s">
        <v>27395</v>
      </c>
      <c r="G14670" s="8"/>
      <c r="H14670" s="8"/>
      <c r="I14670" s="8"/>
      <c r="J14670" s="8"/>
      <c r="K14670" s="8" t="s">
        <v>33821</v>
      </c>
    </row>
    <row r="14671" spans="1:11" x14ac:dyDescent="0.2">
      <c r="A14671" s="8">
        <f>IF(IFERROR((MATCH(G14671,$G$1:$G$12712,0)),0),INDEX($A$1:$A$12712,MATCH(G14671,$G$1:$G$12712,0)),MAX($A$2:$A14670)+1)</f>
        <v>11468</v>
      </c>
      <c r="B14671" s="8" t="e">
        <f t="shared" si="262"/>
        <v>#N/A</v>
      </c>
      <c r="C14671" s="9" t="str">
        <f t="shared" si="261"/>
        <v>exp-all fossil plts</v>
      </c>
      <c r="D14671" s="8">
        <v>138</v>
      </c>
      <c r="E14671" s="8" t="s">
        <v>27383</v>
      </c>
      <c r="F14671" s="10" t="s">
        <v>27396</v>
      </c>
      <c r="G14671" s="8"/>
      <c r="H14671" s="8"/>
      <c r="I14671" s="8"/>
      <c r="J14671" s="8"/>
      <c r="K14671" s="8" t="s">
        <v>33821</v>
      </c>
    </row>
    <row r="14672" spans="1:11" x14ac:dyDescent="0.2">
      <c r="A14672" s="8">
        <f>IF(IFERROR((MATCH(G14672,$G$1:$G$12712,0)),0),INDEX($A$1:$A$12712,MATCH(G14672,$G$1:$G$12712,0)),MAX($A$2:$A14671)+1)</f>
        <v>11469</v>
      </c>
      <c r="B14672" s="8" t="e">
        <f t="shared" si="262"/>
        <v>#N/A</v>
      </c>
      <c r="C14672" s="9" t="str">
        <f t="shared" si="261"/>
        <v>exp-allcts</v>
      </c>
      <c r="D14672" s="8">
        <v>138</v>
      </c>
      <c r="E14672" s="8" t="s">
        <v>27383</v>
      </c>
      <c r="F14672" s="10" t="s">
        <v>27397</v>
      </c>
      <c r="G14672" s="8"/>
      <c r="H14672" s="8"/>
      <c r="I14672" s="8"/>
      <c r="J14672" s="8"/>
      <c r="K14672" s="8" t="s">
        <v>33821</v>
      </c>
    </row>
    <row r="14673" spans="1:11" x14ac:dyDescent="0.2">
      <c r="A14673" s="8">
        <f>IF(IFERROR((MATCH(G14673,$G$1:$G$12712,0)),0),INDEX($A$1:$A$12712,MATCH(G14673,$G$1:$G$12712,0)),MAX($A$2:$A14672)+1)</f>
        <v>11470</v>
      </c>
      <c r="B14673" s="8" t="e">
        <f t="shared" si="262"/>
        <v>#N/A</v>
      </c>
      <c r="C14673" s="9" t="str">
        <f t="shared" ref="C14673:C14736" si="263">IF(H14673="",F14673,H14673)</f>
        <v>exps com-all hydro</v>
      </c>
      <c r="D14673" s="8">
        <v>138</v>
      </c>
      <c r="E14673" s="8" t="s">
        <v>27383</v>
      </c>
      <c r="F14673" s="10" t="s">
        <v>27398</v>
      </c>
      <c r="G14673" s="8"/>
      <c r="H14673" s="8"/>
      <c r="I14673" s="8"/>
      <c r="J14673" s="8"/>
      <c r="K14673" s="8" t="s">
        <v>33821</v>
      </c>
    </row>
    <row r="14674" spans="1:11" x14ac:dyDescent="0.2">
      <c r="A14674" s="8">
        <f>IF(IFERROR((MATCH(G14674,$G$1:$G$12712,0)),0),INDEX($A$1:$A$12712,MATCH(G14674,$G$1:$G$12712,0)),MAX($A$2:$A14673)+1)</f>
        <v>11471</v>
      </c>
      <c r="B14674" s="8" t="e">
        <f t="shared" si="262"/>
        <v>#N/A</v>
      </c>
      <c r="C14674" s="9" t="str">
        <f t="shared" si="263"/>
        <v>exps com.-all hydro</v>
      </c>
      <c r="D14674" s="8">
        <v>138</v>
      </c>
      <c r="E14674" s="8" t="s">
        <v>27383</v>
      </c>
      <c r="F14674" s="10" t="s">
        <v>27399</v>
      </c>
      <c r="G14674" s="8"/>
      <c r="H14674" s="8"/>
      <c r="I14674" s="8"/>
      <c r="J14674" s="8"/>
      <c r="K14674" s="8" t="s">
        <v>33821</v>
      </c>
    </row>
    <row r="14675" spans="1:11" x14ac:dyDescent="0.2">
      <c r="A14675" s="8">
        <f>IF(IFERROR((MATCH(G14675,$G$1:$G$12712,0)),0),INDEX($A$1:$A$12712,MATCH(G14675,$G$1:$G$12712,0)),MAX($A$2:$A14674)+1)</f>
        <v>11472</v>
      </c>
      <c r="B14675" s="8" t="e">
        <f t="shared" si="262"/>
        <v>#N/A</v>
      </c>
      <c r="C14675" s="9" t="str">
        <f t="shared" si="263"/>
        <v>exps common - all mc</v>
      </c>
      <c r="D14675" s="8">
        <v>138</v>
      </c>
      <c r="E14675" s="8" t="s">
        <v>27383</v>
      </c>
      <c r="F14675" s="10" t="s">
        <v>27400</v>
      </c>
      <c r="G14675" s="8"/>
      <c r="H14675" s="8"/>
      <c r="I14675" s="8"/>
      <c r="J14675" s="8"/>
      <c r="K14675" s="8" t="s">
        <v>33821</v>
      </c>
    </row>
    <row r="14676" spans="1:11" x14ac:dyDescent="0.2">
      <c r="A14676" s="8">
        <f>IF(IFERROR((MATCH(G14676,$G$1:$G$12712,0)),0),INDEX($A$1:$A$12712,MATCH(G14676,$G$1:$G$12712,0)),MAX($A$2:$A14675)+1)</f>
        <v>11473</v>
      </c>
      <c r="B14676" s="8" t="e">
        <f t="shared" si="262"/>
        <v>#N/A</v>
      </c>
      <c r="C14676" s="9" t="str">
        <f t="shared" si="263"/>
        <v>exps common all m.c.</v>
      </c>
      <c r="D14676" s="8">
        <v>138</v>
      </c>
      <c r="E14676" s="8" t="s">
        <v>27383</v>
      </c>
      <c r="F14676" s="10" t="s">
        <v>27401</v>
      </c>
      <c r="G14676" s="8"/>
      <c r="H14676" s="8"/>
      <c r="I14676" s="8"/>
      <c r="J14676" s="8"/>
      <c r="K14676" s="8" t="s">
        <v>33821</v>
      </c>
    </row>
    <row r="14677" spans="1:11" x14ac:dyDescent="0.2">
      <c r="A14677" s="8">
        <f>IF(IFERROR((MATCH(G14677,$G$1:$G$12712,0)),0),INDEX($A$1:$A$12712,MATCH(G14677,$G$1:$G$12712,0)),MAX($A$2:$A14676)+1)</f>
        <v>11474</v>
      </c>
      <c r="B14677" s="8" t="e">
        <f t="shared" si="262"/>
        <v>#N/A</v>
      </c>
      <c r="C14677" s="9" t="str">
        <f t="shared" si="263"/>
        <v>exps-all combustion</v>
      </c>
      <c r="D14677" s="8">
        <v>138</v>
      </c>
      <c r="E14677" s="8" t="s">
        <v>27383</v>
      </c>
      <c r="F14677" s="10" t="s">
        <v>27402</v>
      </c>
      <c r="G14677" s="8"/>
      <c r="H14677" s="8"/>
      <c r="I14677" s="8"/>
      <c r="J14677" s="8"/>
      <c r="K14677" s="8" t="s">
        <v>33821</v>
      </c>
    </row>
    <row r="14678" spans="1:11" x14ac:dyDescent="0.2">
      <c r="A14678" s="8">
        <f>IF(IFERROR((MATCH(G14678,$G$1:$G$12712,0)),0),INDEX($A$1:$A$12712,MATCH(G14678,$G$1:$G$12712,0)),MAX($A$2:$A14677)+1)</f>
        <v>11475</v>
      </c>
      <c r="B14678" s="8" t="e">
        <f t="shared" si="262"/>
        <v>#N/A</v>
      </c>
      <c r="C14678" s="9" t="str">
        <f t="shared" si="263"/>
        <v>exps-all fossil</v>
      </c>
      <c r="D14678" s="8">
        <v>138</v>
      </c>
      <c r="E14678" s="8" t="s">
        <v>27383</v>
      </c>
      <c r="F14678" s="10" t="s">
        <v>27403</v>
      </c>
      <c r="G14678" s="8"/>
      <c r="H14678" s="8"/>
      <c r="I14678" s="8"/>
      <c r="J14678" s="8"/>
      <c r="K14678" s="8" t="s">
        <v>33821</v>
      </c>
    </row>
    <row r="14679" spans="1:11" x14ac:dyDescent="0.2">
      <c r="A14679" s="8">
        <f>IF(IFERROR((MATCH(G14679,$G$1:$G$12712,0)),0),INDEX($A$1:$A$12712,MATCH(G14679,$G$1:$G$12712,0)),MAX($A$2:$A14678)+1)</f>
        <v>11476</v>
      </c>
      <c r="B14679" s="8" t="e">
        <f t="shared" si="262"/>
        <v>#N/A</v>
      </c>
      <c r="C14679" s="9" t="str">
        <f t="shared" si="263"/>
        <v>exps-all fossil plts</v>
      </c>
      <c r="D14679" s="8">
        <v>138</v>
      </c>
      <c r="E14679" s="8" t="s">
        <v>27383</v>
      </c>
      <c r="F14679" s="10" t="s">
        <v>27404</v>
      </c>
      <c r="G14679" s="8"/>
      <c r="H14679" s="8"/>
      <c r="I14679" s="8"/>
      <c r="J14679" s="8"/>
      <c r="K14679" s="8" t="s">
        <v>33821</v>
      </c>
    </row>
    <row r="14680" spans="1:11" x14ac:dyDescent="0.2">
      <c r="A14680" s="8">
        <f>IF(IFERROR((MATCH(G14680,$G$1:$G$12712,0)),0),INDEX($A$1:$A$12712,MATCH(G14680,$G$1:$G$12712,0)),MAX($A$2:$A14679)+1)</f>
        <v>11477</v>
      </c>
      <c r="B14680" s="8" t="e">
        <f t="shared" si="262"/>
        <v>#N/A</v>
      </c>
      <c r="C14680" s="9" t="str">
        <f t="shared" si="263"/>
        <v>exps.-all combustion</v>
      </c>
      <c r="D14680" s="8">
        <v>138</v>
      </c>
      <c r="E14680" s="8" t="s">
        <v>27383</v>
      </c>
      <c r="F14680" s="10" t="s">
        <v>27405</v>
      </c>
      <c r="G14680" s="8"/>
      <c r="H14680" s="8"/>
      <c r="I14680" s="8"/>
      <c r="J14680" s="8"/>
      <c r="K14680" s="8" t="s">
        <v>33821</v>
      </c>
    </row>
    <row r="14681" spans="1:11" x14ac:dyDescent="0.2">
      <c r="A14681" s="8">
        <f>IF(IFERROR((MATCH(G14681,$G$1:$G$12712,0)),0),INDEX($A$1:$A$12712,MATCH(G14681,$G$1:$G$12712,0)),MAX($A$2:$A14680)+1)</f>
        <v>11478</v>
      </c>
      <c r="B14681" s="8" t="e">
        <f t="shared" si="262"/>
        <v>#N/A</v>
      </c>
      <c r="C14681" s="9" t="str">
        <f t="shared" si="263"/>
        <v>exps.-all common</v>
      </c>
      <c r="D14681" s="8">
        <v>138</v>
      </c>
      <c r="E14681" s="8" t="s">
        <v>27383</v>
      </c>
      <c r="F14681" s="10" t="s">
        <v>27406</v>
      </c>
      <c r="G14681" s="8"/>
      <c r="H14681" s="8"/>
      <c r="I14681" s="8"/>
      <c r="J14681" s="8"/>
      <c r="K14681" s="8" t="s">
        <v>33821</v>
      </c>
    </row>
    <row r="14682" spans="1:11" x14ac:dyDescent="0.2">
      <c r="A14682" s="8">
        <f>IF(IFERROR((MATCH(G14682,$G$1:$G$12712,0)),0),INDEX($A$1:$A$12712,MATCH(G14682,$G$1:$G$12712,0)),MAX($A$2:$A14681)+1)</f>
        <v>2262</v>
      </c>
      <c r="B14682" s="8">
        <f t="shared" si="262"/>
        <v>2262</v>
      </c>
      <c r="C14682" s="9" t="str">
        <f t="shared" si="263"/>
        <v>TalenEnergy Martins Creek LLC Fishbach</v>
      </c>
      <c r="D14682" s="8">
        <v>138</v>
      </c>
      <c r="E14682" s="8" t="s">
        <v>27383</v>
      </c>
      <c r="F14682" s="10" t="s">
        <v>27407</v>
      </c>
      <c r="G14682" s="8">
        <v>3142</v>
      </c>
      <c r="H14682" s="8" t="s">
        <v>16994</v>
      </c>
      <c r="I14682" s="8" t="s">
        <v>3504</v>
      </c>
      <c r="J14682" s="8">
        <v>15276</v>
      </c>
      <c r="K14682" s="8" t="s">
        <v>33821</v>
      </c>
    </row>
    <row r="14683" spans="1:11" x14ac:dyDescent="0.2">
      <c r="A14683" s="8">
        <f>IF(IFERROR((MATCH(G14683,$G$1:$G$12712,0)),0),INDEX($A$1:$A$12712,MATCH(G14683,$G$1:$G$12712,0)),MAX($A$2:$A14682)+1)</f>
        <v>2263</v>
      </c>
      <c r="B14683" s="8">
        <f t="shared" si="262"/>
        <v>2263</v>
      </c>
      <c r="C14683" s="9" t="str">
        <f t="shared" si="263"/>
        <v>TalenEnergy Martins Creek LLC Harrisburg</v>
      </c>
      <c r="D14683" s="8">
        <v>138</v>
      </c>
      <c r="E14683" s="8" t="s">
        <v>27383</v>
      </c>
      <c r="F14683" s="10" t="s">
        <v>27408</v>
      </c>
      <c r="G14683" s="8">
        <v>3143</v>
      </c>
      <c r="H14683" s="8" t="s">
        <v>16995</v>
      </c>
      <c r="I14683" s="8" t="s">
        <v>3504</v>
      </c>
      <c r="J14683" s="8">
        <v>15276</v>
      </c>
      <c r="K14683" s="8" t="s">
        <v>33821</v>
      </c>
    </row>
    <row r="14684" spans="1:11" x14ac:dyDescent="0.2">
      <c r="A14684" s="8">
        <f>IF(IFERROR((MATCH(G14684,$G$1:$G$12712,0)),0),INDEX($A$1:$A$12712,MATCH(G14684,$G$1:$G$12712,0)),MAX($A$2:$A14683)+1)</f>
        <v>2264</v>
      </c>
      <c r="B14684" s="8">
        <f t="shared" si="262"/>
        <v>2264</v>
      </c>
      <c r="C14684" s="9" t="str">
        <f t="shared" si="263"/>
        <v>TalenEnergy Martins Creek LLC Harwood</v>
      </c>
      <c r="D14684" s="8">
        <v>138</v>
      </c>
      <c r="E14684" s="8" t="s">
        <v>27383</v>
      </c>
      <c r="F14684" s="10" t="s">
        <v>27409</v>
      </c>
      <c r="G14684" s="8">
        <v>3144</v>
      </c>
      <c r="H14684" s="8" t="s">
        <v>16996</v>
      </c>
      <c r="I14684" s="8" t="s">
        <v>3504</v>
      </c>
      <c r="J14684" s="8">
        <v>15276</v>
      </c>
      <c r="K14684" s="8" t="s">
        <v>33821</v>
      </c>
    </row>
    <row r="14685" spans="1:11" x14ac:dyDescent="0.2">
      <c r="A14685" s="8">
        <f>IF(IFERROR((MATCH(G14685,$G$1:$G$12712,0)),0),INDEX($A$1:$A$12712,MATCH(G14685,$G$1:$G$12712,0)),MAX($A$2:$A14684)+1)</f>
        <v>2265</v>
      </c>
      <c r="B14685" s="8">
        <f t="shared" si="262"/>
        <v>2265</v>
      </c>
      <c r="C14685" s="9" t="str">
        <f t="shared" si="263"/>
        <v>TalenEnergy Holtwood</v>
      </c>
      <c r="D14685" s="8">
        <v>138</v>
      </c>
      <c r="E14685" s="8" t="s">
        <v>27383</v>
      </c>
      <c r="F14685" s="10" t="s">
        <v>27410</v>
      </c>
      <c r="G14685" s="8">
        <v>3145</v>
      </c>
      <c r="H14685" s="8" t="s">
        <v>16997</v>
      </c>
      <c r="I14685" s="8" t="s">
        <v>3502</v>
      </c>
      <c r="J14685" s="8">
        <v>15458</v>
      </c>
      <c r="K14685" s="8" t="s">
        <v>33821</v>
      </c>
    </row>
    <row r="14686" spans="1:11" x14ac:dyDescent="0.2">
      <c r="A14686" s="8">
        <f>IF(IFERROR((MATCH(G14686,$G$1:$G$12712,0)),0),INDEX($A$1:$A$12712,MATCH(G14686,$G$1:$G$12712,0)),MAX($A$2:$A14685)+1)</f>
        <v>11479</v>
      </c>
      <c r="B14686" s="8" t="e">
        <f t="shared" si="262"/>
        <v>#N/A</v>
      </c>
      <c r="C14686" s="9" t="str">
        <f t="shared" si="263"/>
        <v>hydro gen plt expns</v>
      </c>
      <c r="D14686" s="8">
        <v>138</v>
      </c>
      <c r="E14686" s="8" t="s">
        <v>27383</v>
      </c>
      <c r="F14686" s="10" t="s">
        <v>27411</v>
      </c>
      <c r="G14686" s="8"/>
      <c r="H14686" s="8"/>
      <c r="I14686" s="8"/>
      <c r="J14686" s="8"/>
      <c r="K14686" s="8" t="s">
        <v>33821</v>
      </c>
    </row>
    <row r="14687" spans="1:11" x14ac:dyDescent="0.2">
      <c r="A14687" s="8">
        <f>IF(IFERROR((MATCH(G14687,$G$1:$G$12712,0)),0),INDEX($A$1:$A$12712,MATCH(G14687,$G$1:$G$12712,0)),MAX($A$2:$A14686)+1)</f>
        <v>11480</v>
      </c>
      <c r="B14687" s="8" t="e">
        <f t="shared" si="262"/>
        <v>#N/A</v>
      </c>
      <c r="C14687" s="9" t="str">
        <f t="shared" si="263"/>
        <v>internal combustion-diesel</v>
      </c>
      <c r="D14687" s="8">
        <v>138</v>
      </c>
      <c r="E14687" s="8" t="s">
        <v>27383</v>
      </c>
      <c r="F14687" s="10" t="s">
        <v>27412</v>
      </c>
      <c r="G14687" s="8"/>
      <c r="H14687" s="8"/>
      <c r="I14687" s="8"/>
      <c r="J14687" s="8"/>
      <c r="K14687" s="8" t="s">
        <v>33821</v>
      </c>
    </row>
    <row r="14688" spans="1:11" x14ac:dyDescent="0.2">
      <c r="A14688" s="8">
        <f>IF(IFERROR((MATCH(G14688,$G$1:$G$12712,0)),0),INDEX($A$1:$A$12712,MATCH(G14688,$G$1:$G$12712,0)),MAX($A$2:$A14687)+1)</f>
        <v>2266</v>
      </c>
      <c r="B14688" s="8">
        <f t="shared" si="262"/>
        <v>2266</v>
      </c>
      <c r="C14688" s="9" t="str">
        <f t="shared" si="263"/>
        <v>TalenEnergy Martins Creek LLC Jenkins</v>
      </c>
      <c r="D14688" s="8">
        <v>138</v>
      </c>
      <c r="E14688" s="8" t="s">
        <v>27383</v>
      </c>
      <c r="F14688" s="10" t="s">
        <v>27413</v>
      </c>
      <c r="G14688" s="8">
        <v>3146</v>
      </c>
      <c r="H14688" s="8" t="s">
        <v>16998</v>
      </c>
      <c r="I14688" s="8" t="s">
        <v>3504</v>
      </c>
      <c r="J14688" s="8">
        <v>15276</v>
      </c>
      <c r="K14688" s="8" t="s">
        <v>33821</v>
      </c>
    </row>
    <row r="14689" spans="1:11" x14ac:dyDescent="0.2">
      <c r="A14689" s="8">
        <f>IF(IFERROR((MATCH(G14689,$G$1:$G$12712,0)),0),INDEX($A$1:$A$12712,MATCH(G14689,$G$1:$G$12712,0)),MAX($A$2:$A14688)+1)</f>
        <v>1159</v>
      </c>
      <c r="B14689" s="8">
        <f t="shared" si="262"/>
        <v>1159</v>
      </c>
      <c r="C14689" s="9" t="str">
        <f t="shared" si="263"/>
        <v>Keystone</v>
      </c>
      <c r="D14689" s="8">
        <v>138</v>
      </c>
      <c r="E14689" s="8" t="s">
        <v>27383</v>
      </c>
      <c r="F14689" s="10" t="s">
        <v>26467</v>
      </c>
      <c r="G14689" s="8">
        <v>3136</v>
      </c>
      <c r="H14689" s="8" t="s">
        <v>15663</v>
      </c>
      <c r="I14689" s="8" t="s">
        <v>1981</v>
      </c>
      <c r="J14689" s="8">
        <v>15873</v>
      </c>
      <c r="K14689" s="8" t="s">
        <v>33821</v>
      </c>
    </row>
    <row r="14690" spans="1:11" x14ac:dyDescent="0.2">
      <c r="A14690" s="8">
        <f>IF(IFERROR((MATCH(G14690,$G$1:$G$12712,0)),0),INDEX($A$1:$A$12712,MATCH(G14690,$G$1:$G$12712,0)),MAX($A$2:$A14689)+1)</f>
        <v>1159</v>
      </c>
      <c r="B14690" s="8">
        <f t="shared" si="262"/>
        <v>1159</v>
      </c>
      <c r="C14690" s="9" t="str">
        <f t="shared" si="263"/>
        <v>Keystone</v>
      </c>
      <c r="D14690" s="8">
        <v>138</v>
      </c>
      <c r="E14690" s="8" t="s">
        <v>27383</v>
      </c>
      <c r="F14690" s="10" t="s">
        <v>27414</v>
      </c>
      <c r="G14690" s="8">
        <v>3136</v>
      </c>
      <c r="H14690" s="8" t="s">
        <v>15663</v>
      </c>
      <c r="I14690" s="8" t="s">
        <v>1981</v>
      </c>
      <c r="J14690" s="8">
        <v>15873</v>
      </c>
      <c r="K14690" s="8" t="s">
        <v>33821</v>
      </c>
    </row>
    <row r="14691" spans="1:11" x14ac:dyDescent="0.2">
      <c r="A14691" s="8">
        <f>IF(IFERROR((MATCH(G14691,$G$1:$G$12712,0)),0),INDEX($A$1:$A$12712,MATCH(G14691,$G$1:$G$12712,0)),MAX($A$2:$A14690)+1)</f>
        <v>1159</v>
      </c>
      <c r="B14691" s="8">
        <f t="shared" si="262"/>
        <v>1159</v>
      </c>
      <c r="C14691" s="9" t="str">
        <f t="shared" si="263"/>
        <v>Keystone</v>
      </c>
      <c r="D14691" s="8">
        <v>138</v>
      </c>
      <c r="E14691" s="8" t="s">
        <v>27383</v>
      </c>
      <c r="F14691" s="10" t="s">
        <v>27415</v>
      </c>
      <c r="G14691" s="8">
        <v>3136</v>
      </c>
      <c r="H14691" s="8" t="s">
        <v>15663</v>
      </c>
      <c r="I14691" s="8" t="s">
        <v>1981</v>
      </c>
      <c r="J14691" s="8">
        <v>15873</v>
      </c>
      <c r="K14691" s="8" t="s">
        <v>33821</v>
      </c>
    </row>
    <row r="14692" spans="1:11" x14ac:dyDescent="0.2">
      <c r="A14692" s="8">
        <f>IF(IFERROR((MATCH(G14692,$G$1:$G$12712,0)),0),INDEX($A$1:$A$12712,MATCH(G14692,$G$1:$G$12712,0)),MAX($A$2:$A14691)+1)</f>
        <v>2267</v>
      </c>
      <c r="B14692" s="8">
        <f t="shared" si="262"/>
        <v>2267</v>
      </c>
      <c r="C14692" s="9" t="str">
        <f t="shared" si="263"/>
        <v>TalenEnergy Martins Creek LLC Lock Haven</v>
      </c>
      <c r="D14692" s="8">
        <v>138</v>
      </c>
      <c r="E14692" s="8" t="s">
        <v>27383</v>
      </c>
      <c r="F14692" s="10" t="s">
        <v>27416</v>
      </c>
      <c r="G14692" s="8">
        <v>3147</v>
      </c>
      <c r="H14692" s="8" t="s">
        <v>16999</v>
      </c>
      <c r="I14692" s="8" t="s">
        <v>3504</v>
      </c>
      <c r="J14692" s="8">
        <v>15276</v>
      </c>
      <c r="K14692" s="8" t="s">
        <v>33821</v>
      </c>
    </row>
    <row r="14693" spans="1:11" x14ac:dyDescent="0.2">
      <c r="A14693" s="8">
        <f>A14692</f>
        <v>2267</v>
      </c>
      <c r="B14693" s="8" t="e">
        <f t="shared" si="262"/>
        <v>#N/A</v>
      </c>
      <c r="C14693" s="9" t="str">
        <f t="shared" si="263"/>
        <v>international paper-lock haven mill</v>
      </c>
      <c r="D14693" s="8">
        <v>138</v>
      </c>
      <c r="E14693" s="8" t="s">
        <v>27383</v>
      </c>
      <c r="F14693" s="10" t="s">
        <v>27416</v>
      </c>
      <c r="G14693" s="8">
        <v>54089</v>
      </c>
      <c r="H14693" s="8" t="s">
        <v>27417</v>
      </c>
      <c r="I14693" s="8"/>
      <c r="J14693" s="8"/>
      <c r="K14693" s="8"/>
    </row>
    <row r="14694" spans="1:11" x14ac:dyDescent="0.2">
      <c r="A14694" s="8">
        <f>IF(IFERROR((MATCH(G14694,$G$1:$G$12712,0)),0),INDEX($A$1:$A$12712,MATCH(G14694,$G$1:$G$12712,0)),MAX($A$2:$A14692)+1)</f>
        <v>2268</v>
      </c>
      <c r="B14694" s="8">
        <f t="shared" si="262"/>
        <v>2268</v>
      </c>
      <c r="C14694" s="9" t="str">
        <f t="shared" si="263"/>
        <v>TalenEnergy Martins Creek</v>
      </c>
      <c r="D14694" s="8">
        <v>138</v>
      </c>
      <c r="E14694" s="8" t="s">
        <v>27383</v>
      </c>
      <c r="F14694" s="10" t="s">
        <v>27418</v>
      </c>
      <c r="G14694" s="8">
        <v>3148</v>
      </c>
      <c r="H14694" s="8" t="s">
        <v>17000</v>
      </c>
      <c r="I14694" s="8" t="s">
        <v>3504</v>
      </c>
      <c r="J14694" s="8">
        <v>15276</v>
      </c>
      <c r="K14694" s="8" t="s">
        <v>33821</v>
      </c>
    </row>
    <row r="14695" spans="1:11" x14ac:dyDescent="0.2">
      <c r="A14695" s="8">
        <f>IF(IFERROR((MATCH(G14695,$G$1:$G$12712,0)),0),INDEX($A$1:$A$12712,MATCH(G14695,$G$1:$G$12712,0)),MAX($A$2:$A14694)+1)</f>
        <v>2268</v>
      </c>
      <c r="B14695" s="8">
        <f t="shared" si="262"/>
        <v>2268</v>
      </c>
      <c r="C14695" s="9" t="str">
        <f t="shared" si="263"/>
        <v>TalenEnergy Martins Creek</v>
      </c>
      <c r="D14695" s="8">
        <v>138</v>
      </c>
      <c r="E14695" s="8" t="s">
        <v>27383</v>
      </c>
      <c r="F14695" s="10" t="s">
        <v>27419</v>
      </c>
      <c r="G14695" s="8">
        <v>3148</v>
      </c>
      <c r="H14695" s="8" t="s">
        <v>17000</v>
      </c>
      <c r="I14695" s="8" t="s">
        <v>3504</v>
      </c>
      <c r="J14695" s="8">
        <v>15276</v>
      </c>
      <c r="K14695" s="8" t="s">
        <v>33821</v>
      </c>
    </row>
    <row r="14696" spans="1:11" x14ac:dyDescent="0.2">
      <c r="A14696" s="8">
        <f>IF(IFERROR((MATCH(G14696,$G$1:$G$12712,0)),0),INDEX($A$1:$A$12712,MATCH(G14696,$G$1:$G$12712,0)),MAX($A$2:$A14695)+1)</f>
        <v>2268</v>
      </c>
      <c r="B14696" s="8">
        <f t="shared" si="262"/>
        <v>2268</v>
      </c>
      <c r="C14696" s="9" t="str">
        <f t="shared" si="263"/>
        <v>TalenEnergy Martins Creek</v>
      </c>
      <c r="D14696" s="8">
        <v>138</v>
      </c>
      <c r="E14696" s="8" t="s">
        <v>27383</v>
      </c>
      <c r="F14696" s="10" t="s">
        <v>27420</v>
      </c>
      <c r="G14696" s="8">
        <v>3148</v>
      </c>
      <c r="H14696" s="8" t="s">
        <v>17000</v>
      </c>
      <c r="I14696" s="8" t="s">
        <v>3504</v>
      </c>
      <c r="J14696" s="8">
        <v>15276</v>
      </c>
      <c r="K14696" s="8" t="s">
        <v>33821</v>
      </c>
    </row>
    <row r="14697" spans="1:11" x14ac:dyDescent="0.2">
      <c r="A14697" s="8">
        <f>IF(IFERROR((MATCH(G14697,$G$1:$G$12712,0)),0),INDEX($A$1:$A$12712,MATCH(G14697,$G$1:$G$12712,0)),MAX($A$2:$A14696)+1)</f>
        <v>2268</v>
      </c>
      <c r="B14697" s="8">
        <f t="shared" si="262"/>
        <v>2268</v>
      </c>
      <c r="C14697" s="9" t="str">
        <f t="shared" si="263"/>
        <v>TalenEnergy Martins Creek</v>
      </c>
      <c r="D14697" s="8">
        <v>138</v>
      </c>
      <c r="E14697" s="8" t="s">
        <v>27383</v>
      </c>
      <c r="F14697" s="10" t="s">
        <v>27421</v>
      </c>
      <c r="G14697" s="8">
        <v>3148</v>
      </c>
      <c r="H14697" s="8" t="s">
        <v>17000</v>
      </c>
      <c r="I14697" s="8" t="s">
        <v>3504</v>
      </c>
      <c r="J14697" s="8">
        <v>15276</v>
      </c>
      <c r="K14697" s="8" t="s">
        <v>33821</v>
      </c>
    </row>
    <row r="14698" spans="1:11" x14ac:dyDescent="0.2">
      <c r="A14698" s="8">
        <f>IF(IFERROR((MATCH(G14698,$G$1:$G$12712,0)),0),INDEX($A$1:$A$12712,MATCH(G14698,$G$1:$G$12712,0)),MAX($A$2:$A14697)+1)</f>
        <v>2268</v>
      </c>
      <c r="B14698" s="8">
        <f t="shared" si="262"/>
        <v>2268</v>
      </c>
      <c r="C14698" s="9" t="str">
        <f t="shared" si="263"/>
        <v>TalenEnergy Martins Creek</v>
      </c>
      <c r="D14698" s="8">
        <v>138</v>
      </c>
      <c r="E14698" s="8" t="s">
        <v>27383</v>
      </c>
      <c r="F14698" s="10" t="s">
        <v>27422</v>
      </c>
      <c r="G14698" s="8">
        <v>3148</v>
      </c>
      <c r="H14698" s="8" t="s">
        <v>17000</v>
      </c>
      <c r="I14698" s="8" t="s">
        <v>3504</v>
      </c>
      <c r="J14698" s="8">
        <v>15276</v>
      </c>
      <c r="K14698" s="8" t="s">
        <v>33821</v>
      </c>
    </row>
    <row r="14699" spans="1:11" x14ac:dyDescent="0.2">
      <c r="A14699" s="8">
        <f>IF(IFERROR((MATCH(G14699,$G$1:$G$12712,0)),0),INDEX($A$1:$A$12712,MATCH(G14699,$G$1:$G$12712,0)),MAX($A$2:$A14698)+1)</f>
        <v>2268</v>
      </c>
      <c r="B14699" s="8">
        <f t="shared" si="262"/>
        <v>2268</v>
      </c>
      <c r="C14699" s="9" t="str">
        <f t="shared" si="263"/>
        <v>TalenEnergy Martins Creek</v>
      </c>
      <c r="D14699" s="8">
        <v>138</v>
      </c>
      <c r="E14699" s="8" t="s">
        <v>27383</v>
      </c>
      <c r="F14699" s="10" t="s">
        <v>27423</v>
      </c>
      <c r="G14699" s="8">
        <v>3148</v>
      </c>
      <c r="H14699" s="8" t="s">
        <v>17000</v>
      </c>
      <c r="I14699" s="8" t="s">
        <v>3504</v>
      </c>
      <c r="J14699" s="8">
        <v>15276</v>
      </c>
      <c r="K14699" s="8" t="s">
        <v>33821</v>
      </c>
    </row>
    <row r="14700" spans="1:11" x14ac:dyDescent="0.2">
      <c r="A14700" s="8">
        <f>IF(IFERROR((MATCH(G14700,$G$1:$G$12712,0)),0),INDEX($A$1:$A$12712,MATCH(G14700,$G$1:$G$12712,0)),MAX($A$2:$A14699)+1)</f>
        <v>2268</v>
      </c>
      <c r="B14700" s="8">
        <f t="shared" si="262"/>
        <v>2268</v>
      </c>
      <c r="C14700" s="9" t="str">
        <f t="shared" si="263"/>
        <v>TalenEnergy Martins Creek</v>
      </c>
      <c r="D14700" s="8">
        <v>138</v>
      </c>
      <c r="E14700" s="8" t="s">
        <v>27383</v>
      </c>
      <c r="F14700" s="10" t="s">
        <v>27424</v>
      </c>
      <c r="G14700" s="8">
        <v>3148</v>
      </c>
      <c r="H14700" s="8" t="s">
        <v>17000</v>
      </c>
      <c r="I14700" s="8" t="s">
        <v>3504</v>
      </c>
      <c r="J14700" s="8">
        <v>15276</v>
      </c>
      <c r="K14700" s="8" t="s">
        <v>33821</v>
      </c>
    </row>
    <row r="14701" spans="1:11" x14ac:dyDescent="0.2">
      <c r="A14701" s="8">
        <f>IF(IFERROR((MATCH(G14701,$G$1:$G$12712,0)),0),INDEX($A$1:$A$12712,MATCH(G14701,$G$1:$G$12712,0)),MAX($A$2:$A14700)+1)</f>
        <v>2268</v>
      </c>
      <c r="B14701" s="8">
        <f t="shared" si="262"/>
        <v>2268</v>
      </c>
      <c r="C14701" s="9" t="str">
        <f t="shared" si="263"/>
        <v>TalenEnergy Martins Creek</v>
      </c>
      <c r="D14701" s="8">
        <v>138</v>
      </c>
      <c r="E14701" s="8" t="s">
        <v>27383</v>
      </c>
      <c r="F14701" s="10" t="s">
        <v>27425</v>
      </c>
      <c r="G14701" s="8">
        <v>3148</v>
      </c>
      <c r="H14701" s="8" t="s">
        <v>17000</v>
      </c>
      <c r="I14701" s="8" t="s">
        <v>3504</v>
      </c>
      <c r="J14701" s="8">
        <v>15276</v>
      </c>
      <c r="K14701" s="8" t="s">
        <v>33821</v>
      </c>
    </row>
    <row r="14702" spans="1:11" x14ac:dyDescent="0.2">
      <c r="A14702" s="8">
        <f>IF(IFERROR((MATCH(G14702,$G$1:$G$12712,0)),0),INDEX($A$1:$A$12712,MATCH(G14702,$G$1:$G$12712,0)),MAX($A$2:$A14701)+1)</f>
        <v>2268</v>
      </c>
      <c r="B14702" s="8">
        <f t="shared" si="262"/>
        <v>2268</v>
      </c>
      <c r="C14702" s="9" t="str">
        <f t="shared" si="263"/>
        <v>TalenEnergy Martins Creek</v>
      </c>
      <c r="D14702" s="8">
        <v>138</v>
      </c>
      <c r="E14702" s="8" t="s">
        <v>27383</v>
      </c>
      <c r="F14702" s="10" t="s">
        <v>27426</v>
      </c>
      <c r="G14702" s="8">
        <v>3148</v>
      </c>
      <c r="H14702" s="8" t="s">
        <v>17000</v>
      </c>
      <c r="I14702" s="8" t="s">
        <v>3504</v>
      </c>
      <c r="J14702" s="8">
        <v>15276</v>
      </c>
      <c r="K14702" s="8" t="s">
        <v>33821</v>
      </c>
    </row>
    <row r="14703" spans="1:11" x14ac:dyDescent="0.2">
      <c r="A14703" s="8">
        <f>IF(IFERROR((MATCH(G14703,$G$1:$G$12712,0)),0),INDEX($A$1:$A$12712,MATCH(G14703,$G$1:$G$12712,0)),MAX($A$2:$A14702)+1)</f>
        <v>2269</v>
      </c>
      <c r="B14703" s="8">
        <f t="shared" si="262"/>
        <v>2269</v>
      </c>
      <c r="C14703" s="9" t="str">
        <f t="shared" si="263"/>
        <v>TalenEnergy Montour</v>
      </c>
      <c r="D14703" s="8">
        <v>138</v>
      </c>
      <c r="E14703" s="8" t="s">
        <v>27383</v>
      </c>
      <c r="F14703" s="10" t="s">
        <v>27427</v>
      </c>
      <c r="G14703" s="8">
        <v>3149</v>
      </c>
      <c r="H14703" s="8" t="s">
        <v>17001</v>
      </c>
      <c r="I14703" s="8" t="s">
        <v>3505</v>
      </c>
      <c r="J14703" s="8">
        <v>15534</v>
      </c>
      <c r="K14703" s="8" t="s">
        <v>33821</v>
      </c>
    </row>
    <row r="14704" spans="1:11" x14ac:dyDescent="0.2">
      <c r="A14704" s="8">
        <f>IF(IFERROR((MATCH(G14704,$G$1:$G$12712,0)),0),INDEX($A$1:$A$12712,MATCH(G14704,$G$1:$G$12712,0)),MAX($A$2:$A14703)+1)</f>
        <v>11481</v>
      </c>
      <c r="B14704" s="8" t="e">
        <f t="shared" si="262"/>
        <v>#N/A</v>
      </c>
      <c r="C14704" s="9" t="str">
        <f t="shared" si="263"/>
        <v>share of jointly-owned plant.</v>
      </c>
      <c r="D14704" s="8">
        <v>138</v>
      </c>
      <c r="E14704" s="8" t="s">
        <v>27383</v>
      </c>
      <c r="F14704" s="10" t="s">
        <v>27428</v>
      </c>
      <c r="G14704" s="8"/>
      <c r="H14704" s="8"/>
      <c r="I14704" s="8"/>
      <c r="J14704" s="8"/>
      <c r="K14704" s="8" t="s">
        <v>33821</v>
      </c>
    </row>
    <row r="14705" spans="1:11" x14ac:dyDescent="0.2">
      <c r="A14705" s="8">
        <f>IF(IFERROR((MATCH(G14705,$G$1:$G$12712,0)),0),INDEX($A$1:$A$12712,MATCH(G14705,$G$1:$G$12712,0)),MAX($A$2:$A14704)+1)</f>
        <v>2270</v>
      </c>
      <c r="B14705" s="8">
        <f t="shared" si="262"/>
        <v>2270</v>
      </c>
      <c r="C14705" s="9" t="str">
        <f t="shared" si="263"/>
        <v>Sunbury Generation LP</v>
      </c>
      <c r="D14705" s="8">
        <v>138</v>
      </c>
      <c r="E14705" s="8" t="s">
        <v>27383</v>
      </c>
      <c r="F14705" s="10" t="s">
        <v>27429</v>
      </c>
      <c r="G14705" s="8">
        <v>3152</v>
      </c>
      <c r="H14705" s="8" t="s">
        <v>3429</v>
      </c>
      <c r="I14705" s="8" t="s">
        <v>3429</v>
      </c>
      <c r="J14705" s="8">
        <v>22001</v>
      </c>
      <c r="K14705" s="8" t="s">
        <v>33821</v>
      </c>
    </row>
    <row r="14706" spans="1:11" x14ac:dyDescent="0.2">
      <c r="A14706" s="8">
        <f>IF(IFERROR((MATCH(G14706,$G$1:$G$12712,0)),0),INDEX($A$1:$A$12712,MATCH(G14706,$G$1:$G$12712,0)),MAX($A$2:$A14705)+1)</f>
        <v>2516</v>
      </c>
      <c r="B14706" s="8">
        <f t="shared" ref="B14706:B14769" si="264">IF(COUNTIF($G$1:$G$12712,G14706&gt;0),0,INDEX($A$1:$A$12712,MATCH(G14706,$G$1:$G$12712,0)))</f>
        <v>2516</v>
      </c>
      <c r="C14706" s="9" t="str">
        <f t="shared" si="263"/>
        <v>TalenEnergy Susquehanna</v>
      </c>
      <c r="D14706" s="8">
        <v>138</v>
      </c>
      <c r="E14706" s="8" t="s">
        <v>27383</v>
      </c>
      <c r="F14706" s="10" t="s">
        <v>27430</v>
      </c>
      <c r="G14706" s="8">
        <v>6103</v>
      </c>
      <c r="H14706" s="8" t="s">
        <v>17246</v>
      </c>
      <c r="I14706" s="8" t="s">
        <v>3506</v>
      </c>
      <c r="J14706" s="8">
        <v>14266</v>
      </c>
      <c r="K14706" s="8" t="s">
        <v>33821</v>
      </c>
    </row>
    <row r="14707" spans="1:11" x14ac:dyDescent="0.2">
      <c r="A14707" s="8">
        <f>IF(IFERROR((MATCH(G14707,$G$1:$G$12712,0)),0),INDEX($A$1:$A$12712,MATCH(G14707,$G$1:$G$12712,0)),MAX($A$2:$A14706)+1)</f>
        <v>2516</v>
      </c>
      <c r="B14707" s="8">
        <f t="shared" si="264"/>
        <v>2516</v>
      </c>
      <c r="C14707" s="9" t="str">
        <f t="shared" si="263"/>
        <v>TalenEnergy Susquehanna</v>
      </c>
      <c r="D14707" s="8">
        <v>138</v>
      </c>
      <c r="E14707" s="8" t="s">
        <v>27383</v>
      </c>
      <c r="F14707" s="10" t="s">
        <v>27431</v>
      </c>
      <c r="G14707" s="8">
        <v>6103</v>
      </c>
      <c r="H14707" s="8" t="s">
        <v>17246</v>
      </c>
      <c r="I14707" s="8" t="s">
        <v>3506</v>
      </c>
      <c r="J14707" s="8">
        <v>14266</v>
      </c>
      <c r="K14707" s="8" t="s">
        <v>33821</v>
      </c>
    </row>
    <row r="14708" spans="1:11" x14ac:dyDescent="0.2">
      <c r="A14708" s="8">
        <f>IF(IFERROR((MATCH(G14708,$G$1:$G$12712,0)),0),INDEX($A$1:$A$12712,MATCH(G14708,$G$1:$G$12712,0)),MAX($A$2:$A14707)+1)</f>
        <v>2268</v>
      </c>
      <c r="B14708" s="8">
        <f t="shared" si="264"/>
        <v>2268</v>
      </c>
      <c r="C14708" s="9" t="str">
        <f t="shared" si="263"/>
        <v>TalenEnergy Martins Creek</v>
      </c>
      <c r="D14708" s="8">
        <v>138</v>
      </c>
      <c r="E14708" s="8" t="s">
        <v>27383</v>
      </c>
      <c r="F14708" s="10" t="s">
        <v>27432</v>
      </c>
      <c r="G14708" s="8">
        <v>3148</v>
      </c>
      <c r="H14708" s="8" t="s">
        <v>17000</v>
      </c>
      <c r="I14708" s="8" t="s">
        <v>3504</v>
      </c>
      <c r="J14708" s="8">
        <v>15276</v>
      </c>
      <c r="K14708" s="8" t="s">
        <v>33821</v>
      </c>
    </row>
    <row r="14709" spans="1:11" x14ac:dyDescent="0.2">
      <c r="A14709" s="8">
        <f>IF(IFERROR((MATCH(G14709,$G$1:$G$12712,0)),0),INDEX($A$1:$A$12712,MATCH(G14709,$G$1:$G$12712,0)),MAX($A$2:$A14708)+1)</f>
        <v>2268</v>
      </c>
      <c r="B14709" s="8">
        <f t="shared" si="264"/>
        <v>2268</v>
      </c>
      <c r="C14709" s="9" t="str">
        <f t="shared" si="263"/>
        <v>TalenEnergy Martins Creek</v>
      </c>
      <c r="D14709" s="8">
        <v>138</v>
      </c>
      <c r="E14709" s="8" t="s">
        <v>27383</v>
      </c>
      <c r="F14709" s="10" t="s">
        <v>27433</v>
      </c>
      <c r="G14709" s="8">
        <v>3148</v>
      </c>
      <c r="H14709" s="8" t="s">
        <v>17000</v>
      </c>
      <c r="I14709" s="8" t="s">
        <v>3504</v>
      </c>
      <c r="J14709" s="8">
        <v>15276</v>
      </c>
      <c r="K14709" s="8" t="s">
        <v>33821</v>
      </c>
    </row>
    <row r="14710" spans="1:11" x14ac:dyDescent="0.2">
      <c r="A14710" s="8">
        <f>IF(IFERROR((MATCH(G14710,$G$1:$G$12712,0)),0),INDEX($A$1:$A$12712,MATCH(G14710,$G$1:$G$12712,0)),MAX($A$2:$A14709)+1)</f>
        <v>2271</v>
      </c>
      <c r="B14710" s="8">
        <f t="shared" si="264"/>
        <v>2271</v>
      </c>
      <c r="C14710" s="9" t="str">
        <f t="shared" si="263"/>
        <v>TalenEnergy HW Wallenpaupack</v>
      </c>
      <c r="D14710" s="8">
        <v>138</v>
      </c>
      <c r="E14710" s="8" t="s">
        <v>27383</v>
      </c>
      <c r="F14710" s="10" t="s">
        <v>27434</v>
      </c>
      <c r="G14710" s="8">
        <v>3153</v>
      </c>
      <c r="H14710" s="8" t="s">
        <v>17002</v>
      </c>
      <c r="I14710" s="8" t="s">
        <v>3502</v>
      </c>
      <c r="J14710" s="8">
        <v>15458</v>
      </c>
      <c r="K14710" s="8" t="s">
        <v>33821</v>
      </c>
    </row>
    <row r="14711" spans="1:11" x14ac:dyDescent="0.2">
      <c r="A14711" s="8">
        <f>IF(IFERROR((MATCH(G14711,$G$1:$G$12712,0)),0),INDEX($A$1:$A$12712,MATCH(G14711,$G$1:$G$12712,0)),MAX($A$2:$A14710)+1)</f>
        <v>2272</v>
      </c>
      <c r="B14711" s="8">
        <f t="shared" si="264"/>
        <v>2272</v>
      </c>
      <c r="C14711" s="9" t="str">
        <f t="shared" si="263"/>
        <v>TalenEnergy Martins Creek LLC West Shore</v>
      </c>
      <c r="D14711" s="8">
        <v>138</v>
      </c>
      <c r="E14711" s="8" t="s">
        <v>27383</v>
      </c>
      <c r="F14711" s="10" t="s">
        <v>27435</v>
      </c>
      <c r="G14711" s="8">
        <v>3154</v>
      </c>
      <c r="H14711" s="8" t="s">
        <v>17003</v>
      </c>
      <c r="I14711" s="8" t="s">
        <v>3504</v>
      </c>
      <c r="J14711" s="8">
        <v>15276</v>
      </c>
      <c r="K14711" s="8" t="s">
        <v>33821</v>
      </c>
    </row>
    <row r="14712" spans="1:11" x14ac:dyDescent="0.2">
      <c r="A14712" s="8">
        <f>IF(IFERROR((MATCH(G14712,$G$1:$G$12712,0)),0),INDEX($A$1:$A$12712,MATCH(G14712,$G$1:$G$12712,0)),MAX($A$2:$A14711)+1)</f>
        <v>2273</v>
      </c>
      <c r="B14712" s="8">
        <f t="shared" si="264"/>
        <v>2273</v>
      </c>
      <c r="C14712" s="9" t="str">
        <f t="shared" si="263"/>
        <v>TalenEnergy Martins Creek LLC Williamsport</v>
      </c>
      <c r="D14712" s="8">
        <v>138</v>
      </c>
      <c r="E14712" s="8" t="s">
        <v>27383</v>
      </c>
      <c r="F14712" s="10" t="s">
        <v>27436</v>
      </c>
      <c r="G14712" s="8">
        <v>3155</v>
      </c>
      <c r="H14712" s="8" t="s">
        <v>17004</v>
      </c>
      <c r="I14712" s="8" t="s">
        <v>3504</v>
      </c>
      <c r="J14712" s="8">
        <v>15276</v>
      </c>
      <c r="K14712" s="8" t="s">
        <v>33821</v>
      </c>
    </row>
    <row r="14713" spans="1:11" x14ac:dyDescent="0.2">
      <c r="A14713" s="8">
        <f>IF(IFERROR((MATCH(G14713,$G$1:$G$12712,0)),0),INDEX($A$1:$A$12712,MATCH(G14713,$G$1:$G$12712,0)),MAX($A$2:$A14712)+1)</f>
        <v>11482</v>
      </c>
      <c r="B14713" s="8" t="e">
        <f t="shared" si="264"/>
        <v>#N/A</v>
      </c>
      <c r="C14713" s="9" t="str">
        <f t="shared" si="263"/>
        <v>bethel</v>
      </c>
      <c r="D14713" s="8">
        <v>141</v>
      </c>
      <c r="E14713" s="8" t="s">
        <v>25465</v>
      </c>
      <c r="F14713" s="10" t="s">
        <v>27437</v>
      </c>
      <c r="G14713" s="8"/>
      <c r="H14713" s="8"/>
      <c r="I14713" s="8"/>
      <c r="J14713" s="8"/>
      <c r="K14713" s="8" t="s">
        <v>33821</v>
      </c>
    </row>
    <row r="14714" spans="1:11" x14ac:dyDescent="0.2">
      <c r="A14714" s="8">
        <f>IF(IFERROR((MATCH(G14714,$G$1:$G$12712,0)),0),INDEX($A$1:$A$12712,MATCH(G14714,$G$1:$G$12712,0)),MAX($A$2:$A14713)+1)</f>
        <v>2421</v>
      </c>
      <c r="B14714" s="8">
        <f t="shared" si="264"/>
        <v>2421</v>
      </c>
      <c r="C14714" s="9" t="str">
        <f t="shared" si="263"/>
        <v>Transalta Centralia Generation</v>
      </c>
      <c r="D14714" s="8">
        <v>141</v>
      </c>
      <c r="E14714" s="8" t="s">
        <v>25465</v>
      </c>
      <c r="F14714" s="10" t="s">
        <v>27438</v>
      </c>
      <c r="G14714" s="8">
        <v>3845</v>
      </c>
      <c r="H14714" s="8" t="s">
        <v>17150</v>
      </c>
      <c r="I14714" s="8" t="s">
        <v>3609</v>
      </c>
      <c r="J14714" s="8">
        <v>19099</v>
      </c>
      <c r="K14714" s="8" t="s">
        <v>33821</v>
      </c>
    </row>
    <row r="14715" spans="1:11" x14ac:dyDescent="0.2">
      <c r="A14715" s="8">
        <f>IF(IFERROR((MATCH(G14715,$G$1:$G$12712,0)),0),INDEX($A$1:$A$12712,MATCH(G14715,$G$1:$G$12712,0)),MAX($A$2:$A14714)+1)</f>
        <v>2421</v>
      </c>
      <c r="B14715" s="8">
        <f t="shared" si="264"/>
        <v>2421</v>
      </c>
      <c r="C14715" s="9" t="str">
        <f t="shared" si="263"/>
        <v>Transalta Centralia Generation</v>
      </c>
      <c r="D14715" s="8">
        <v>141</v>
      </c>
      <c r="E14715" s="8" t="s">
        <v>25465</v>
      </c>
      <c r="F14715" s="10" t="s">
        <v>27439</v>
      </c>
      <c r="G14715" s="8">
        <v>3845</v>
      </c>
      <c r="H14715" s="8" t="s">
        <v>17150</v>
      </c>
      <c r="I14715" s="8" t="s">
        <v>3609</v>
      </c>
      <c r="J14715" s="8">
        <v>19099</v>
      </c>
      <c r="K14715" s="8" t="s">
        <v>33821</v>
      </c>
    </row>
    <row r="14716" spans="1:11" x14ac:dyDescent="0.2">
      <c r="A14716" s="8">
        <f>IF(IFERROR((MATCH(G14716,$G$1:$G$12712,0)),0),INDEX($A$1:$A$12712,MATCH(G14716,$G$1:$G$12712,0)),MAX($A$2:$A14715)+1)</f>
        <v>11483</v>
      </c>
      <c r="B14716" s="8" t="e">
        <f t="shared" si="264"/>
        <v>#N/A</v>
      </c>
      <c r="C14716" s="9" t="str">
        <f t="shared" si="263"/>
        <v>hydro plant:</v>
      </c>
      <c r="D14716" s="8">
        <v>141</v>
      </c>
      <c r="E14716" s="8" t="s">
        <v>25465</v>
      </c>
      <c r="F14716" s="10" t="s">
        <v>27440</v>
      </c>
      <c r="G14716" s="8"/>
      <c r="H14716" s="8"/>
      <c r="I14716" s="8"/>
      <c r="J14716" s="8"/>
      <c r="K14716" s="8" t="s">
        <v>33821</v>
      </c>
    </row>
    <row r="14717" spans="1:11" x14ac:dyDescent="0.2">
      <c r="A14717" s="8">
        <f>A10026</f>
        <v>8744</v>
      </c>
      <c r="B14717" s="8" t="e">
        <f t="shared" si="264"/>
        <v>#N/A</v>
      </c>
      <c r="C14717" s="9" t="str">
        <f t="shared" si="263"/>
        <v>oregon military dept./a.f.r.c.</v>
      </c>
      <c r="D14717" s="8">
        <v>141</v>
      </c>
      <c r="E14717" s="8" t="s">
        <v>25465</v>
      </c>
      <c r="F14717" s="10" t="s">
        <v>27441</v>
      </c>
      <c r="G14717" s="8"/>
      <c r="H14717" s="8"/>
      <c r="I14717" s="8"/>
      <c r="J14717" s="8"/>
      <c r="K14717" s="8" t="s">
        <v>33821</v>
      </c>
    </row>
    <row r="14718" spans="1:11" x14ac:dyDescent="0.2">
      <c r="A14718" s="8">
        <f>IF(IFERROR((MATCH(G14718,$G$1:$G$12712,0)),0),INDEX($A$1:$A$12712,MATCH(G14718,$G$1:$G$12712,0)),MAX($A$2:$A14717)+1)</f>
        <v>11484</v>
      </c>
      <c r="B14718" s="8" t="e">
        <f t="shared" si="264"/>
        <v>#N/A</v>
      </c>
      <c r="C14718" s="9" t="str">
        <f t="shared" si="263"/>
        <v>summit</v>
      </c>
      <c r="D14718" s="8">
        <v>141</v>
      </c>
      <c r="E14718" s="8" t="s">
        <v>25465</v>
      </c>
      <c r="F14718" s="10" t="s">
        <v>27442</v>
      </c>
      <c r="G14718" s="8"/>
      <c r="H14718" s="8"/>
      <c r="I14718" s="8"/>
      <c r="J14718" s="8"/>
      <c r="K14718" s="8" t="s">
        <v>33821</v>
      </c>
    </row>
    <row r="14719" spans="1:11" x14ac:dyDescent="0.2">
      <c r="A14719" s="8">
        <f>A1180</f>
        <v>828</v>
      </c>
      <c r="B14719" s="8" t="e">
        <f t="shared" si="264"/>
        <v>#N/A</v>
      </c>
      <c r="C14719" s="9" t="str">
        <f t="shared" si="263"/>
        <v>us bancorp</v>
      </c>
      <c r="D14719" s="8">
        <v>141</v>
      </c>
      <c r="E14719" s="8" t="s">
        <v>25465</v>
      </c>
      <c r="F14719" s="10" t="s">
        <v>27443</v>
      </c>
      <c r="G14719" s="8"/>
      <c r="H14719" s="8"/>
      <c r="I14719" s="8"/>
      <c r="J14719" s="8"/>
      <c r="K14719" s="8" t="s">
        <v>33821</v>
      </c>
    </row>
    <row r="14720" spans="1:11" x14ac:dyDescent="0.2">
      <c r="A14720" s="8">
        <f>IF(IFERROR((MATCH(G14720,$G$1:$G$12712,0)),0),INDEX($A$1:$A$12712,MATCH(G14720,$G$1:$G$12712,0)),MAX($A$2:$A14719)+1)</f>
        <v>1064</v>
      </c>
      <c r="B14720" s="8">
        <f t="shared" si="264"/>
        <v>1064</v>
      </c>
      <c r="C14720" s="9" t="str">
        <f t="shared" si="263"/>
        <v>Albright</v>
      </c>
      <c r="D14720" s="8">
        <v>142</v>
      </c>
      <c r="E14720" s="8" t="s">
        <v>27444</v>
      </c>
      <c r="F14720" s="10" t="s">
        <v>27445</v>
      </c>
      <c r="G14720" s="8">
        <v>3942</v>
      </c>
      <c r="H14720" s="8" t="s">
        <v>15319</v>
      </c>
      <c r="I14720" s="8" t="s">
        <v>257</v>
      </c>
      <c r="J14720" s="8">
        <v>12796</v>
      </c>
      <c r="K14720" s="8" t="s">
        <v>33821</v>
      </c>
    </row>
    <row r="14721" spans="1:11" x14ac:dyDescent="0.2">
      <c r="A14721" s="8">
        <f>IF(IFERROR((MATCH(G14721,$G$1:$G$12712,0)),0),INDEX($A$1:$A$12712,MATCH(G14721,$G$1:$G$12712,0)),MAX($A$2:$A14720)+1)</f>
        <v>1207</v>
      </c>
      <c r="B14721" s="8">
        <f t="shared" si="264"/>
        <v>1207</v>
      </c>
      <c r="C14721" s="9" t="str">
        <f t="shared" si="263"/>
        <v>FirstEnergy Pleasants Power Station</v>
      </c>
      <c r="D14721" s="8">
        <v>142</v>
      </c>
      <c r="E14721" s="8" t="s">
        <v>27444</v>
      </c>
      <c r="F14721" s="10" t="s">
        <v>27446</v>
      </c>
      <c r="G14721" s="8">
        <v>6004</v>
      </c>
      <c r="H14721" s="8" t="s">
        <v>15785</v>
      </c>
      <c r="I14721" s="8" t="s">
        <v>569</v>
      </c>
      <c r="J14721" s="8">
        <v>23279</v>
      </c>
      <c r="K14721" s="8" t="s">
        <v>33821</v>
      </c>
    </row>
    <row r="14722" spans="1:11" x14ac:dyDescent="0.2">
      <c r="A14722" s="8">
        <f>IF(IFERROR((MATCH(G14722,$G$1:$G$12712,0)),0),INDEX($A$1:$A$12712,MATCH(G14722,$G$1:$G$12712,0)),MAX($A$2:$A14721)+1)</f>
        <v>1064</v>
      </c>
      <c r="B14722" s="8">
        <f t="shared" si="264"/>
        <v>1064</v>
      </c>
      <c r="C14722" s="9" t="str">
        <f t="shared" si="263"/>
        <v>Albright</v>
      </c>
      <c r="D14722" s="8">
        <v>142</v>
      </c>
      <c r="E14722" s="8" t="s">
        <v>27444</v>
      </c>
      <c r="F14722" s="10" t="s">
        <v>27447</v>
      </c>
      <c r="G14722" s="8">
        <v>3942</v>
      </c>
      <c r="H14722" s="8" t="s">
        <v>15319</v>
      </c>
      <c r="I14722" s="8" t="s">
        <v>257</v>
      </c>
      <c r="J14722" s="8">
        <v>12796</v>
      </c>
      <c r="K14722" s="8" t="s">
        <v>33821</v>
      </c>
    </row>
    <row r="14723" spans="1:11" x14ac:dyDescent="0.2">
      <c r="A14723" s="8">
        <f>IF(IFERROR((MATCH(G14723,$G$1:$G$12712,0)),0),INDEX($A$1:$A$12712,MATCH(G14723,$G$1:$G$12712,0)),MAX($A$2:$A14722)+1)</f>
        <v>2653</v>
      </c>
      <c r="B14723" s="8">
        <f t="shared" si="264"/>
        <v>2653</v>
      </c>
      <c r="C14723" s="9" t="str">
        <f t="shared" si="263"/>
        <v>Dam No. 4 Hydro Station</v>
      </c>
      <c r="D14723" s="8">
        <v>142</v>
      </c>
      <c r="E14723" s="8" t="s">
        <v>27444</v>
      </c>
      <c r="F14723" s="10" t="s">
        <v>27448</v>
      </c>
      <c r="G14723" s="8">
        <v>6543</v>
      </c>
      <c r="H14723" s="8" t="s">
        <v>17384</v>
      </c>
      <c r="I14723" s="8" t="s">
        <v>2921</v>
      </c>
      <c r="J14723" s="8">
        <v>59927</v>
      </c>
      <c r="K14723" s="8" t="s">
        <v>33821</v>
      </c>
    </row>
    <row r="14724" spans="1:11" x14ac:dyDescent="0.2">
      <c r="A14724" s="8">
        <f>IF(IFERROR((MATCH(G14724,$G$1:$G$12712,0)),0),INDEX($A$1:$A$12712,MATCH(G14724,$G$1:$G$12712,0)),MAX($A$2:$A14723)+1)</f>
        <v>2654</v>
      </c>
      <c r="B14724" s="8">
        <f t="shared" si="264"/>
        <v>2654</v>
      </c>
      <c r="C14724" s="9" t="str">
        <f t="shared" si="263"/>
        <v>Dam No. 5 Hydro Station</v>
      </c>
      <c r="D14724" s="8">
        <v>142</v>
      </c>
      <c r="E14724" s="8" t="s">
        <v>27444</v>
      </c>
      <c r="F14724" s="10" t="s">
        <v>27449</v>
      </c>
      <c r="G14724" s="8">
        <v>6544</v>
      </c>
      <c r="H14724" s="8" t="s">
        <v>17385</v>
      </c>
      <c r="I14724" s="8" t="s">
        <v>2921</v>
      </c>
      <c r="J14724" s="8">
        <v>59927</v>
      </c>
      <c r="K14724" s="8" t="s">
        <v>33821</v>
      </c>
    </row>
    <row r="14725" spans="1:11" x14ac:dyDescent="0.2">
      <c r="A14725" s="8">
        <f>IF(IFERROR((MATCH(G14725,$G$1:$G$12712,0)),0),INDEX($A$1:$A$12712,MATCH(G14725,$G$1:$G$12712,0)),MAX($A$2:$A14724)+1)</f>
        <v>204</v>
      </c>
      <c r="B14725" s="8">
        <f t="shared" si="264"/>
        <v>204</v>
      </c>
      <c r="C14725" s="9" t="str">
        <f t="shared" si="263"/>
        <v>FirstEnergy Fort Martin Power Station</v>
      </c>
      <c r="D14725" s="8">
        <v>142</v>
      </c>
      <c r="E14725" s="8" t="s">
        <v>27444</v>
      </c>
      <c r="F14725" s="10" t="s">
        <v>27450</v>
      </c>
      <c r="G14725" s="8">
        <v>3943</v>
      </c>
      <c r="H14725" s="8" t="s">
        <v>13688</v>
      </c>
      <c r="I14725" s="8" t="s">
        <v>257</v>
      </c>
      <c r="J14725" s="8">
        <v>12796</v>
      </c>
      <c r="K14725" s="8" t="s">
        <v>33821</v>
      </c>
    </row>
    <row r="14726" spans="1:11" x14ac:dyDescent="0.2">
      <c r="A14726" s="8">
        <f>IF(IFERROR((MATCH(G14726,$G$1:$G$12712,0)),0),INDEX($A$1:$A$12712,MATCH(G14726,$G$1:$G$12712,0)),MAX($A$2:$A14725)+1)</f>
        <v>204</v>
      </c>
      <c r="B14726" s="8">
        <f t="shared" si="264"/>
        <v>204</v>
      </c>
      <c r="C14726" s="9" t="str">
        <f t="shared" si="263"/>
        <v>FirstEnergy Fort Martin Power Station</v>
      </c>
      <c r="D14726" s="8">
        <v>142</v>
      </c>
      <c r="E14726" s="8" t="s">
        <v>27444</v>
      </c>
      <c r="F14726" s="10" t="s">
        <v>26167</v>
      </c>
      <c r="G14726" s="8">
        <v>3943</v>
      </c>
      <c r="H14726" s="8" t="s">
        <v>13688</v>
      </c>
      <c r="I14726" s="8" t="s">
        <v>257</v>
      </c>
      <c r="J14726" s="8">
        <v>12796</v>
      </c>
      <c r="K14726" s="8" t="s">
        <v>33821</v>
      </c>
    </row>
    <row r="14727" spans="1:11" x14ac:dyDescent="0.2">
      <c r="A14727" s="8">
        <f>IF(IFERROR((MATCH(G14727,$G$1:$G$12712,0)),0),INDEX($A$1:$A$12712,MATCH(G14727,$G$1:$G$12712,0)),MAX($A$2:$A14726)+1)</f>
        <v>11485</v>
      </c>
      <c r="B14727" s="8" t="e">
        <f t="shared" si="264"/>
        <v>#N/A</v>
      </c>
      <c r="C14727" s="9" t="str">
        <f t="shared" si="263"/>
        <v>harpers ferry</v>
      </c>
      <c r="D14727" s="8">
        <v>142</v>
      </c>
      <c r="E14727" s="8" t="s">
        <v>27444</v>
      </c>
      <c r="F14727" s="10" t="s">
        <v>27451</v>
      </c>
      <c r="G14727" s="8"/>
      <c r="H14727" s="8"/>
      <c r="I14727" s="8"/>
      <c r="J14727" s="8"/>
      <c r="K14727" s="8" t="s">
        <v>33821</v>
      </c>
    </row>
    <row r="14728" spans="1:11" x14ac:dyDescent="0.2">
      <c r="A14728" s="8">
        <f>IF(IFERROR((MATCH(G14728,$G$1:$G$12712,0)),0),INDEX($A$1:$A$12712,MATCH(G14728,$G$1:$G$12712,0)),MAX($A$2:$A14727)+1)</f>
        <v>253</v>
      </c>
      <c r="B14728" s="8">
        <f t="shared" si="264"/>
        <v>253</v>
      </c>
      <c r="C14728" s="9" t="str">
        <f t="shared" si="263"/>
        <v>FirstEnergy Harrison Power Station</v>
      </c>
      <c r="D14728" s="8">
        <v>142</v>
      </c>
      <c r="E14728" s="8" t="s">
        <v>27444</v>
      </c>
      <c r="F14728" s="10" t="s">
        <v>27452</v>
      </c>
      <c r="G14728" s="8">
        <v>3944</v>
      </c>
      <c r="H14728" s="8" t="s">
        <v>13776</v>
      </c>
      <c r="I14728" s="8" t="s">
        <v>569</v>
      </c>
      <c r="J14728" s="8">
        <v>23279</v>
      </c>
      <c r="K14728" s="8" t="s">
        <v>33821</v>
      </c>
    </row>
    <row r="14729" spans="1:11" x14ac:dyDescent="0.2">
      <c r="A14729" s="8">
        <f>IF(IFERROR((MATCH(G14729,$G$1:$G$12712,0)),0),INDEX($A$1:$A$12712,MATCH(G14729,$G$1:$G$12712,0)),MAX($A$2:$A14728)+1)</f>
        <v>1139</v>
      </c>
      <c r="B14729" s="8">
        <f t="shared" si="264"/>
        <v>1139</v>
      </c>
      <c r="C14729" s="9" t="str">
        <f t="shared" si="263"/>
        <v>Hatfields Ferry Power Station</v>
      </c>
      <c r="D14729" s="8">
        <v>142</v>
      </c>
      <c r="E14729" s="8" t="s">
        <v>27444</v>
      </c>
      <c r="F14729" s="10" t="s">
        <v>27453</v>
      </c>
      <c r="G14729" s="8">
        <v>3179</v>
      </c>
      <c r="H14729" s="8" t="s">
        <v>15590</v>
      </c>
      <c r="I14729" s="8" t="s">
        <v>569</v>
      </c>
      <c r="J14729" s="8">
        <v>23279</v>
      </c>
      <c r="K14729" s="8" t="s">
        <v>33821</v>
      </c>
    </row>
    <row r="14730" spans="1:11" x14ac:dyDescent="0.2">
      <c r="A14730" s="8">
        <f>IF(IFERROR((MATCH(G14730,$G$1:$G$12712,0)),0),INDEX($A$1:$A$12712,MATCH(G14730,$G$1:$G$12712,0)),MAX($A$2:$A14729)+1)</f>
        <v>1139</v>
      </c>
      <c r="B14730" s="8">
        <f t="shared" si="264"/>
        <v>1139</v>
      </c>
      <c r="C14730" s="9" t="str">
        <f t="shared" si="263"/>
        <v>Hatfields Ferry Power Station</v>
      </c>
      <c r="D14730" s="8">
        <v>142</v>
      </c>
      <c r="E14730" s="8" t="s">
        <v>27444</v>
      </c>
      <c r="F14730" s="10" t="s">
        <v>27454</v>
      </c>
      <c r="G14730" s="8">
        <v>3179</v>
      </c>
      <c r="H14730" s="8" t="s">
        <v>15590</v>
      </c>
      <c r="I14730" s="8" t="s">
        <v>569</v>
      </c>
      <c r="J14730" s="8">
        <v>23279</v>
      </c>
      <c r="K14730" s="8" t="s">
        <v>33821</v>
      </c>
    </row>
    <row r="14731" spans="1:11" x14ac:dyDescent="0.2">
      <c r="A14731" s="8">
        <f>IF(IFERROR((MATCH(G14731,$G$1:$G$12712,0)),0),INDEX($A$1:$A$12712,MATCH(G14731,$G$1:$G$12712,0)),MAX($A$2:$A14730)+1)</f>
        <v>11486</v>
      </c>
      <c r="B14731" s="8" t="e">
        <f t="shared" si="264"/>
        <v>#N/A</v>
      </c>
      <c r="C14731" s="9" t="str">
        <f t="shared" si="263"/>
        <v>hydro</v>
      </c>
      <c r="D14731" s="8">
        <v>142</v>
      </c>
      <c r="E14731" s="8" t="s">
        <v>27444</v>
      </c>
      <c r="F14731" s="10" t="s">
        <v>25664</v>
      </c>
      <c r="G14731" s="8"/>
      <c r="H14731" s="8"/>
      <c r="I14731" s="8"/>
      <c r="J14731" s="8"/>
      <c r="K14731" s="8" t="s">
        <v>33821</v>
      </c>
    </row>
    <row r="14732" spans="1:11" x14ac:dyDescent="0.2">
      <c r="A14732" s="8">
        <f>IF(IFERROR((MATCH(G14732,$G$1:$G$12712,0)),0),INDEX($A$1:$A$12712,MATCH(G14732,$G$1:$G$12712,0)),MAX($A$2:$A14731)+1)</f>
        <v>2413</v>
      </c>
      <c r="B14732" s="8">
        <f t="shared" si="264"/>
        <v>2413</v>
      </c>
      <c r="C14732" s="9" t="str">
        <f t="shared" si="263"/>
        <v>Luray Hydro Station</v>
      </c>
      <c r="D14732" s="8">
        <v>142</v>
      </c>
      <c r="E14732" s="8" t="s">
        <v>27444</v>
      </c>
      <c r="F14732" s="10" t="s">
        <v>27455</v>
      </c>
      <c r="G14732" s="8">
        <v>3789</v>
      </c>
      <c r="H14732" s="8" t="s">
        <v>17142</v>
      </c>
      <c r="I14732" s="8" t="s">
        <v>2921</v>
      </c>
      <c r="J14732" s="8">
        <v>59927</v>
      </c>
      <c r="K14732" s="8" t="s">
        <v>33821</v>
      </c>
    </row>
    <row r="14733" spans="1:11" x14ac:dyDescent="0.2">
      <c r="A14733" s="8">
        <f>IF(IFERROR((MATCH(G14733,$G$1:$G$12712,0)),0),INDEX($A$1:$A$12712,MATCH(G14733,$G$1:$G$12712,0)),MAX($A$2:$A14732)+1)</f>
        <v>2655</v>
      </c>
      <c r="B14733" s="8">
        <f t="shared" si="264"/>
        <v>2655</v>
      </c>
      <c r="C14733" s="9" t="str">
        <f t="shared" si="263"/>
        <v>Millville Hydro Station</v>
      </c>
      <c r="D14733" s="8">
        <v>142</v>
      </c>
      <c r="E14733" s="8" t="s">
        <v>27444</v>
      </c>
      <c r="F14733" s="10" t="s">
        <v>27456</v>
      </c>
      <c r="G14733" s="8">
        <v>6546</v>
      </c>
      <c r="H14733" s="8" t="s">
        <v>17386</v>
      </c>
      <c r="I14733" s="8" t="s">
        <v>2921</v>
      </c>
      <c r="J14733" s="8">
        <v>59927</v>
      </c>
      <c r="K14733" s="8" t="s">
        <v>33821</v>
      </c>
    </row>
    <row r="14734" spans="1:11" x14ac:dyDescent="0.2">
      <c r="A14734" s="8">
        <f>IF(IFERROR((MATCH(G14734,$G$1:$G$12712,0)),0),INDEX($A$1:$A$12712,MATCH(G14734,$G$1:$G$12712,0)),MAX($A$2:$A14733)+1)</f>
        <v>2414</v>
      </c>
      <c r="B14734" s="8">
        <f t="shared" si="264"/>
        <v>2414</v>
      </c>
      <c r="C14734" s="9" t="str">
        <f t="shared" si="263"/>
        <v>Newport Hydro Station</v>
      </c>
      <c r="D14734" s="8">
        <v>142</v>
      </c>
      <c r="E14734" s="8" t="s">
        <v>27444</v>
      </c>
      <c r="F14734" s="10" t="s">
        <v>27457</v>
      </c>
      <c r="G14734" s="8">
        <v>3790</v>
      </c>
      <c r="H14734" s="8" t="s">
        <v>17143</v>
      </c>
      <c r="I14734" s="8" t="s">
        <v>2921</v>
      </c>
      <c r="J14734" s="8">
        <v>59927</v>
      </c>
      <c r="K14734" s="8" t="s">
        <v>33821</v>
      </c>
    </row>
    <row r="14735" spans="1:11" x14ac:dyDescent="0.2">
      <c r="A14735" s="8">
        <f>IF(IFERROR((MATCH(G14735,$G$1:$G$12712,0)),0),INDEX($A$1:$A$12712,MATCH(G14735,$G$1:$G$12712,0)),MAX($A$2:$A14734)+1)</f>
        <v>1207</v>
      </c>
      <c r="B14735" s="8">
        <f t="shared" si="264"/>
        <v>1207</v>
      </c>
      <c r="C14735" s="9" t="str">
        <f t="shared" si="263"/>
        <v>FirstEnergy Pleasants Power Station</v>
      </c>
      <c r="D14735" s="8">
        <v>142</v>
      </c>
      <c r="E14735" s="8" t="s">
        <v>27444</v>
      </c>
      <c r="F14735" s="10" t="s">
        <v>27458</v>
      </c>
      <c r="G14735" s="8">
        <v>6004</v>
      </c>
      <c r="H14735" s="8" t="s">
        <v>15785</v>
      </c>
      <c r="I14735" s="8" t="s">
        <v>569</v>
      </c>
      <c r="J14735" s="8">
        <v>23279</v>
      </c>
      <c r="K14735" s="8" t="s">
        <v>33821</v>
      </c>
    </row>
    <row r="14736" spans="1:11" x14ac:dyDescent="0.2">
      <c r="A14736" s="8">
        <f>IF(IFERROR((MATCH(G14736,$G$1:$G$12712,0)),0),INDEX($A$1:$A$12712,MATCH(G14736,$G$1:$G$12712,0)),MAX($A$2:$A14735)+1)</f>
        <v>7635</v>
      </c>
      <c r="B14736" s="8">
        <f t="shared" si="264"/>
        <v>7635</v>
      </c>
      <c r="C14736" s="9" t="str">
        <f t="shared" si="263"/>
        <v>R Paul Smith Power Station</v>
      </c>
      <c r="D14736" s="8">
        <v>142</v>
      </c>
      <c r="E14736" s="8" t="s">
        <v>27444</v>
      </c>
      <c r="F14736" s="10" t="s">
        <v>27459</v>
      </c>
      <c r="G14736" s="8">
        <v>1570</v>
      </c>
      <c r="H14736" s="8" t="s">
        <v>21862</v>
      </c>
      <c r="I14736" s="8" t="s">
        <v>569</v>
      </c>
      <c r="J14736" s="8">
        <v>23279</v>
      </c>
      <c r="K14736" s="8" t="s">
        <v>33821</v>
      </c>
    </row>
    <row r="14737" spans="1:11" x14ac:dyDescent="0.2">
      <c r="A14737" s="8">
        <f>IF(IFERROR((MATCH(G14737,$G$1:$G$12712,0)),0),INDEX($A$1:$A$12712,MATCH(G14737,$G$1:$G$12712,0)),MAX($A$2:$A14736)+1)</f>
        <v>11487</v>
      </c>
      <c r="B14737" s="8" t="e">
        <f t="shared" si="264"/>
        <v>#N/A</v>
      </c>
      <c r="C14737" s="9" t="str">
        <f t="shared" ref="C14737:C14800" si="265">IF(H14737="",F14737,H14737)</f>
        <v>shenandoah</v>
      </c>
      <c r="D14737" s="8">
        <v>142</v>
      </c>
      <c r="E14737" s="8" t="s">
        <v>27444</v>
      </c>
      <c r="F14737" s="10" t="s">
        <v>27460</v>
      </c>
      <c r="G14737" s="8"/>
      <c r="H14737" s="8"/>
      <c r="I14737" s="8"/>
      <c r="J14737" s="8"/>
      <c r="K14737" s="8" t="s">
        <v>33821</v>
      </c>
    </row>
    <row r="14738" spans="1:11" x14ac:dyDescent="0.2">
      <c r="A14738" s="8">
        <f>IF(IFERROR((MATCH(G14738,$G$1:$G$12712,0)),0),INDEX($A$1:$A$12712,MATCH(G14738,$G$1:$G$12712,0)),MAX($A$2:$A14737)+1)</f>
        <v>7635</v>
      </c>
      <c r="B14738" s="8">
        <f t="shared" si="264"/>
        <v>7635</v>
      </c>
      <c r="C14738" s="9" t="str">
        <f t="shared" si="265"/>
        <v>R Paul Smith Power Station</v>
      </c>
      <c r="D14738" s="8">
        <v>142</v>
      </c>
      <c r="E14738" s="8" t="s">
        <v>27444</v>
      </c>
      <c r="F14738" s="10" t="s">
        <v>27461</v>
      </c>
      <c r="G14738" s="8">
        <v>1570</v>
      </c>
      <c r="H14738" s="8" t="s">
        <v>21862</v>
      </c>
      <c r="I14738" s="8" t="s">
        <v>569</v>
      </c>
      <c r="J14738" s="8">
        <v>23279</v>
      </c>
      <c r="K14738" s="8" t="s">
        <v>33821</v>
      </c>
    </row>
    <row r="14739" spans="1:11" x14ac:dyDescent="0.2">
      <c r="A14739" s="8">
        <f>IF(IFERROR((MATCH(G14739,$G$1:$G$12712,0)),0),INDEX($A$1:$A$12712,MATCH(G14739,$G$1:$G$12712,0)),MAX($A$2:$A14738)+1)</f>
        <v>11488</v>
      </c>
      <c r="B14739" s="8" t="e">
        <f t="shared" si="264"/>
        <v>#N/A</v>
      </c>
      <c r="C14739" s="9" t="str">
        <f t="shared" si="265"/>
        <v>total</v>
      </c>
      <c r="D14739" s="8">
        <v>142</v>
      </c>
      <c r="E14739" s="8" t="s">
        <v>27444</v>
      </c>
      <c r="F14739" s="10" t="s">
        <v>25654</v>
      </c>
      <c r="G14739" s="8"/>
      <c r="H14739" s="8"/>
      <c r="I14739" s="8"/>
      <c r="J14739" s="8"/>
      <c r="K14739" s="8" t="s">
        <v>33821</v>
      </c>
    </row>
    <row r="14740" spans="1:11" x14ac:dyDescent="0.2">
      <c r="A14740" s="8">
        <f>IF(IFERROR((MATCH(G14740,$G$1:$G$12712,0)),0),INDEX($A$1:$A$12712,MATCH(G14740,$G$1:$G$12712,0)),MAX($A$2:$A14739)+1)</f>
        <v>11489</v>
      </c>
      <c r="B14740" s="8" t="e">
        <f t="shared" si="264"/>
        <v>#N/A</v>
      </c>
      <c r="C14740" s="9" t="str">
        <f t="shared" si="265"/>
        <v>warren</v>
      </c>
      <c r="D14740" s="8">
        <v>142</v>
      </c>
      <c r="E14740" s="8" t="s">
        <v>27444</v>
      </c>
      <c r="F14740" s="10" t="s">
        <v>27377</v>
      </c>
      <c r="G14740" s="8"/>
      <c r="H14740" s="8"/>
      <c r="I14740" s="8"/>
      <c r="J14740" s="8"/>
      <c r="K14740" s="8" t="s">
        <v>33821</v>
      </c>
    </row>
    <row r="14741" spans="1:11" x14ac:dyDescent="0.2">
      <c r="A14741" s="8">
        <f>IF(IFERROR((MATCH(G14741,$G$1:$G$12712,0)),0),INDEX($A$1:$A$12712,MATCH(G14741,$G$1:$G$12712,0)),MAX($A$2:$A14740)+1)</f>
        <v>11490</v>
      </c>
      <c r="B14741" s="8" t="e">
        <f t="shared" si="264"/>
        <v>#N/A</v>
      </c>
      <c r="C14741" s="9" t="str">
        <f t="shared" si="265"/>
        <v>`</v>
      </c>
      <c r="D14741" s="8">
        <v>143</v>
      </c>
      <c r="E14741" s="8" t="s">
        <v>27463</v>
      </c>
      <c r="F14741" s="10" t="s">
        <v>27462</v>
      </c>
      <c r="G14741" s="8"/>
      <c r="H14741" s="8"/>
      <c r="I14741" s="8"/>
      <c r="J14741" s="8"/>
      <c r="K14741" s="8" t="s">
        <v>33821</v>
      </c>
    </row>
    <row r="14742" spans="1:11" x14ac:dyDescent="0.2">
      <c r="A14742" s="8">
        <f>IF(IFERROR((MATCH(G14742,$G$1:$G$12712,0)),0),INDEX($A$1:$A$12712,MATCH(G14742,$G$1:$G$12712,0)),MAX($A$2:$A14741)+1)</f>
        <v>7600</v>
      </c>
      <c r="B14742" s="8">
        <f t="shared" si="264"/>
        <v>7600</v>
      </c>
      <c r="C14742" s="9" t="str">
        <f t="shared" si="265"/>
        <v>Benning</v>
      </c>
      <c r="D14742" s="8">
        <v>143</v>
      </c>
      <c r="E14742" s="8" t="s">
        <v>27463</v>
      </c>
      <c r="F14742" s="10" t="s">
        <v>27464</v>
      </c>
      <c r="G14742" s="8">
        <v>603</v>
      </c>
      <c r="H14742" s="8" t="s">
        <v>21825</v>
      </c>
      <c r="I14742" s="8" t="s">
        <v>4124</v>
      </c>
      <c r="J14742" s="8">
        <v>15274</v>
      </c>
      <c r="K14742" s="8" t="s">
        <v>33821</v>
      </c>
    </row>
    <row r="14743" spans="1:11" x14ac:dyDescent="0.2">
      <c r="A14743" s="8">
        <f>IF(IFERROR((MATCH(G14743,$G$1:$G$12712,0)),0),INDEX($A$1:$A$12712,MATCH(G14743,$G$1:$G$12712,0)),MAX($A$2:$A14742)+1)</f>
        <v>7810</v>
      </c>
      <c r="B14743" s="8">
        <f t="shared" si="264"/>
        <v>7810</v>
      </c>
      <c r="C14743" s="9" t="str">
        <f t="shared" si="265"/>
        <v>Buzzard Point</v>
      </c>
      <c r="D14743" s="8">
        <v>143</v>
      </c>
      <c r="E14743" s="8" t="s">
        <v>27463</v>
      </c>
      <c r="F14743" s="10" t="s">
        <v>27465</v>
      </c>
      <c r="G14743" s="8">
        <v>604</v>
      </c>
      <c r="H14743" s="8" t="s">
        <v>22031</v>
      </c>
      <c r="I14743" s="8" t="s">
        <v>4124</v>
      </c>
      <c r="J14743" s="8">
        <v>15274</v>
      </c>
      <c r="K14743" s="8" t="s">
        <v>33821</v>
      </c>
    </row>
    <row r="14744" spans="1:11" x14ac:dyDescent="0.2">
      <c r="A14744" s="8">
        <f>IF(IFERROR((MATCH(G14744,$G$1:$G$12712,0)),0),INDEX($A$1:$A$12712,MATCH(G14744,$G$1:$G$12712,0)),MAX($A$2:$A14743)+1)</f>
        <v>7810</v>
      </c>
      <c r="B14744" s="8">
        <f t="shared" si="264"/>
        <v>7810</v>
      </c>
      <c r="C14744" s="9" t="str">
        <f t="shared" si="265"/>
        <v>Buzzard Point</v>
      </c>
      <c r="D14744" s="8">
        <v>143</v>
      </c>
      <c r="E14744" s="8" t="s">
        <v>27463</v>
      </c>
      <c r="F14744" s="10" t="s">
        <v>27466</v>
      </c>
      <c r="G14744" s="8">
        <v>604</v>
      </c>
      <c r="H14744" s="8" t="s">
        <v>22031</v>
      </c>
      <c r="I14744" s="8" t="s">
        <v>4124</v>
      </c>
      <c r="J14744" s="8">
        <v>15274</v>
      </c>
      <c r="K14744" s="8" t="s">
        <v>33821</v>
      </c>
    </row>
    <row r="14745" spans="1:11" x14ac:dyDescent="0.2">
      <c r="A14745" s="8">
        <f>IF(IFERROR((MATCH(G14745,$G$1:$G$12712,0)),0),INDEX($A$1:$A$12712,MATCH(G14745,$G$1:$G$12712,0)),MAX($A$2:$A14744)+1)</f>
        <v>1827</v>
      </c>
      <c r="B14745" s="8">
        <f t="shared" si="264"/>
        <v>1827</v>
      </c>
      <c r="C14745" s="9" t="str">
        <f t="shared" si="265"/>
        <v>Chalk Point LLC</v>
      </c>
      <c r="D14745" s="8">
        <v>143</v>
      </c>
      <c r="E14745" s="8" t="s">
        <v>27463</v>
      </c>
      <c r="F14745" s="10" t="s">
        <v>27467</v>
      </c>
      <c r="G14745" s="8">
        <v>1571</v>
      </c>
      <c r="H14745" s="8" t="s">
        <v>16561</v>
      </c>
      <c r="I14745" s="8" t="s">
        <v>2778</v>
      </c>
      <c r="J14745" s="8">
        <v>12628</v>
      </c>
      <c r="K14745" s="8" t="s">
        <v>33821</v>
      </c>
    </row>
    <row r="14746" spans="1:11" x14ac:dyDescent="0.2">
      <c r="A14746" s="8">
        <f>IF(IFERROR((MATCH(G14746,$G$1:$G$12712,0)),0),INDEX($A$1:$A$12712,MATCH(G14746,$G$1:$G$12712,0)),MAX($A$2:$A14745)+1)</f>
        <v>1827</v>
      </c>
      <c r="B14746" s="8">
        <f t="shared" si="264"/>
        <v>1827</v>
      </c>
      <c r="C14746" s="9" t="str">
        <f t="shared" si="265"/>
        <v>Chalk Point LLC</v>
      </c>
      <c r="D14746" s="8">
        <v>143</v>
      </c>
      <c r="E14746" s="8" t="s">
        <v>27463</v>
      </c>
      <c r="F14746" s="10" t="s">
        <v>27468</v>
      </c>
      <c r="G14746" s="8">
        <v>1571</v>
      </c>
      <c r="H14746" s="8" t="s">
        <v>16561</v>
      </c>
      <c r="I14746" s="8" t="s">
        <v>2778</v>
      </c>
      <c r="J14746" s="8">
        <v>12628</v>
      </c>
      <c r="K14746" s="8" t="s">
        <v>33821</v>
      </c>
    </row>
    <row r="14747" spans="1:11" x14ac:dyDescent="0.2">
      <c r="A14747" s="8">
        <f>IF(IFERROR((MATCH(G14747,$G$1:$G$12712,0)),0),INDEX($A$1:$A$12712,MATCH(G14747,$G$1:$G$12712,0)),MAX($A$2:$A14746)+1)</f>
        <v>1827</v>
      </c>
      <c r="B14747" s="8">
        <f t="shared" si="264"/>
        <v>1827</v>
      </c>
      <c r="C14747" s="9" t="str">
        <f t="shared" si="265"/>
        <v>Chalk Point LLC</v>
      </c>
      <c r="D14747" s="8">
        <v>143</v>
      </c>
      <c r="E14747" s="8" t="s">
        <v>27463</v>
      </c>
      <c r="F14747" s="10" t="s">
        <v>27469</v>
      </c>
      <c r="G14747" s="8">
        <v>1571</v>
      </c>
      <c r="H14747" s="8" t="s">
        <v>16561</v>
      </c>
      <c r="I14747" s="8" t="s">
        <v>2778</v>
      </c>
      <c r="J14747" s="8">
        <v>12628</v>
      </c>
      <c r="K14747" s="8" t="s">
        <v>33821</v>
      </c>
    </row>
    <row r="14748" spans="1:11" x14ac:dyDescent="0.2">
      <c r="A14748" s="8">
        <f>A2733</f>
        <v>1827</v>
      </c>
      <c r="B14748" s="8" t="e">
        <f t="shared" si="264"/>
        <v>#N/A</v>
      </c>
      <c r="C14748" s="9" t="str">
        <f t="shared" si="265"/>
        <v>nrg chalk point ct</v>
      </c>
      <c r="D14748" s="8">
        <v>143</v>
      </c>
      <c r="E14748" s="8" t="s">
        <v>27463</v>
      </c>
      <c r="F14748" s="10" t="s">
        <v>27467</v>
      </c>
      <c r="G14748" s="8">
        <v>61890</v>
      </c>
      <c r="H14748" s="8" t="s">
        <v>27470</v>
      </c>
      <c r="I14748" s="8">
        <v>0</v>
      </c>
      <c r="J14748" s="8">
        <v>0</v>
      </c>
      <c r="K14748" s="8" t="s">
        <v>33821</v>
      </c>
    </row>
    <row r="14749" spans="1:11" x14ac:dyDescent="0.2">
      <c r="A14749" s="8">
        <f>A2733</f>
        <v>1827</v>
      </c>
      <c r="B14749" s="8" t="e">
        <f t="shared" si="264"/>
        <v>#N/A</v>
      </c>
      <c r="C14749" s="9" t="str">
        <f t="shared" si="265"/>
        <v>nrg chalk point ct</v>
      </c>
      <c r="D14749" s="8">
        <v>143</v>
      </c>
      <c r="E14749" s="8" t="s">
        <v>27463</v>
      </c>
      <c r="F14749" s="10" t="s">
        <v>27468</v>
      </c>
      <c r="G14749" s="8">
        <v>61890</v>
      </c>
      <c r="H14749" s="8" t="s">
        <v>27470</v>
      </c>
      <c r="I14749" s="8">
        <v>0</v>
      </c>
      <c r="J14749" s="8">
        <v>0</v>
      </c>
      <c r="K14749" s="8" t="s">
        <v>33821</v>
      </c>
    </row>
    <row r="14750" spans="1:11" x14ac:dyDescent="0.2">
      <c r="A14750" s="8">
        <f>A2733</f>
        <v>1827</v>
      </c>
      <c r="B14750" s="8" t="e">
        <f t="shared" si="264"/>
        <v>#N/A</v>
      </c>
      <c r="C14750" s="9" t="str">
        <f t="shared" si="265"/>
        <v>nrg chalk point ct</v>
      </c>
      <c r="D14750" s="8">
        <v>143</v>
      </c>
      <c r="E14750" s="8" t="s">
        <v>27463</v>
      </c>
      <c r="F14750" s="10" t="s">
        <v>27469</v>
      </c>
      <c r="G14750" s="8">
        <v>61890</v>
      </c>
      <c r="H14750" s="8" t="s">
        <v>27470</v>
      </c>
      <c r="I14750" s="8">
        <v>0</v>
      </c>
      <c r="J14750" s="8">
        <v>0</v>
      </c>
      <c r="K14750" s="8" t="s">
        <v>33821</v>
      </c>
    </row>
    <row r="14751" spans="1:11" x14ac:dyDescent="0.2">
      <c r="A14751" s="8">
        <f>IF(IFERROR((MATCH(G14751,$G$1:$G$12712,0)),0),INDEX($A$1:$A$12712,MATCH(G14751,$G$1:$G$12712,0)),MAX($A$2:$A14750)+1)</f>
        <v>1097</v>
      </c>
      <c r="B14751" s="8">
        <f t="shared" si="264"/>
        <v>1097</v>
      </c>
      <c r="C14751" s="9" t="str">
        <f t="shared" si="265"/>
        <v>Conemaugh</v>
      </c>
      <c r="D14751" s="8">
        <v>143</v>
      </c>
      <c r="E14751" s="8" t="s">
        <v>27463</v>
      </c>
      <c r="F14751" s="10" t="s">
        <v>25641</v>
      </c>
      <c r="G14751" s="8">
        <v>3118</v>
      </c>
      <c r="H14751" s="8" t="s">
        <v>15447</v>
      </c>
      <c r="I14751" s="8" t="s">
        <v>1981</v>
      </c>
      <c r="J14751" s="8">
        <v>15873</v>
      </c>
      <c r="K14751" s="8" t="s">
        <v>33821</v>
      </c>
    </row>
    <row r="14752" spans="1:11" x14ac:dyDescent="0.2">
      <c r="A14752" s="8">
        <f>IF(IFERROR((MATCH(G14752,$G$1:$G$12712,0)),0),INDEX($A$1:$A$12712,MATCH(G14752,$G$1:$G$12712,0)),MAX($A$2:$A14751)+1)</f>
        <v>1097</v>
      </c>
      <c r="B14752" s="8">
        <f t="shared" si="264"/>
        <v>1097</v>
      </c>
      <c r="C14752" s="9" t="str">
        <f t="shared" si="265"/>
        <v>Conemaugh</v>
      </c>
      <c r="D14752" s="8">
        <v>143</v>
      </c>
      <c r="E14752" s="8" t="s">
        <v>27463</v>
      </c>
      <c r="F14752" s="10" t="s">
        <v>27471</v>
      </c>
      <c r="G14752" s="8">
        <v>3118</v>
      </c>
      <c r="H14752" s="8" t="s">
        <v>15447</v>
      </c>
      <c r="I14752" s="8" t="s">
        <v>1981</v>
      </c>
      <c r="J14752" s="8">
        <v>15873</v>
      </c>
      <c r="K14752" s="8" t="s">
        <v>33821</v>
      </c>
    </row>
    <row r="14753" spans="1:11" x14ac:dyDescent="0.2">
      <c r="A14753" s="8">
        <f>IF(IFERROR((MATCH(G14753,$G$1:$G$12712,0)),0),INDEX($A$1:$A$12712,MATCH(G14753,$G$1:$G$12712,0)),MAX($A$2:$A14752)+1)</f>
        <v>1828</v>
      </c>
      <c r="B14753" s="8">
        <f t="shared" si="264"/>
        <v>1828</v>
      </c>
      <c r="C14753" s="9" t="str">
        <f t="shared" si="265"/>
        <v>Dickerson</v>
      </c>
      <c r="D14753" s="8">
        <v>143</v>
      </c>
      <c r="E14753" s="8" t="s">
        <v>27463</v>
      </c>
      <c r="F14753" s="10" t="s">
        <v>27472</v>
      </c>
      <c r="G14753" s="8">
        <v>1572</v>
      </c>
      <c r="H14753" s="8" t="s">
        <v>16562</v>
      </c>
      <c r="I14753" s="8" t="s">
        <v>1980</v>
      </c>
      <c r="J14753" s="8">
        <v>12653</v>
      </c>
      <c r="K14753" s="8" t="s">
        <v>33821</v>
      </c>
    </row>
    <row r="14754" spans="1:11" x14ac:dyDescent="0.2">
      <c r="A14754" s="8">
        <f>IF(IFERROR((MATCH(G14754,$G$1:$G$12712,0)),0),INDEX($A$1:$A$12712,MATCH(G14754,$G$1:$G$12712,0)),MAX($A$2:$A14753)+1)</f>
        <v>1828</v>
      </c>
      <c r="B14754" s="8">
        <f t="shared" si="264"/>
        <v>1828</v>
      </c>
      <c r="C14754" s="9" t="str">
        <f t="shared" si="265"/>
        <v>Dickerson</v>
      </c>
      <c r="D14754" s="8">
        <v>143</v>
      </c>
      <c r="E14754" s="8" t="s">
        <v>27463</v>
      </c>
      <c r="F14754" s="10" t="s">
        <v>27473</v>
      </c>
      <c r="G14754" s="8">
        <v>1572</v>
      </c>
      <c r="H14754" s="8" t="s">
        <v>16562</v>
      </c>
      <c r="I14754" s="8" t="s">
        <v>1980</v>
      </c>
      <c r="J14754" s="8">
        <v>12653</v>
      </c>
      <c r="K14754" s="8" t="s">
        <v>33821</v>
      </c>
    </row>
    <row r="14755" spans="1:11" x14ac:dyDescent="0.2">
      <c r="A14755" s="8">
        <f>IF(IFERROR((MATCH(G14755,$G$1:$G$12712,0)),0),INDEX($A$1:$A$12712,MATCH(G14755,$G$1:$G$12712,0)),MAX($A$2:$A14754)+1)</f>
        <v>1829</v>
      </c>
      <c r="B14755" s="8">
        <f t="shared" si="264"/>
        <v>1829</v>
      </c>
      <c r="C14755" s="9" t="str">
        <f t="shared" si="265"/>
        <v>Morgantown Generating Plant</v>
      </c>
      <c r="D14755" s="8">
        <v>143</v>
      </c>
      <c r="E14755" s="8" t="s">
        <v>27463</v>
      </c>
      <c r="F14755" s="10" t="s">
        <v>27474</v>
      </c>
      <c r="G14755" s="8">
        <v>1573</v>
      </c>
      <c r="H14755" s="8" t="s">
        <v>16563</v>
      </c>
      <c r="I14755" s="8" t="s">
        <v>1980</v>
      </c>
      <c r="J14755" s="8">
        <v>12653</v>
      </c>
      <c r="K14755" s="8" t="s">
        <v>33821</v>
      </c>
    </row>
    <row r="14756" spans="1:11" x14ac:dyDescent="0.2">
      <c r="A14756" s="8">
        <f>IF(IFERROR((MATCH(G14756,$G$1:$G$12712,0)),0),INDEX($A$1:$A$12712,MATCH(G14756,$G$1:$G$12712,0)),MAX($A$2:$A14755)+1)</f>
        <v>1829</v>
      </c>
      <c r="B14756" s="8">
        <f t="shared" si="264"/>
        <v>1829</v>
      </c>
      <c r="C14756" s="9" t="str">
        <f t="shared" si="265"/>
        <v>Morgantown Generating Plant</v>
      </c>
      <c r="D14756" s="8">
        <v>143</v>
      </c>
      <c r="E14756" s="8" t="s">
        <v>27463</v>
      </c>
      <c r="F14756" s="10" t="s">
        <v>27475</v>
      </c>
      <c r="G14756" s="8">
        <v>1573</v>
      </c>
      <c r="H14756" s="8" t="s">
        <v>16563</v>
      </c>
      <c r="I14756" s="8" t="s">
        <v>1980</v>
      </c>
      <c r="J14756" s="8">
        <v>12653</v>
      </c>
      <c r="K14756" s="8" t="s">
        <v>33821</v>
      </c>
    </row>
    <row r="14757" spans="1:11" x14ac:dyDescent="0.2">
      <c r="A14757" s="8">
        <f>IF(IFERROR((MATCH(G14757,$G$1:$G$12712,0)),0),INDEX($A$1:$A$12712,MATCH(G14757,$G$1:$G$12712,0)),MAX($A$2:$A14756)+1)</f>
        <v>7947</v>
      </c>
      <c r="B14757" s="8">
        <f t="shared" si="264"/>
        <v>7947</v>
      </c>
      <c r="C14757" s="9" t="str">
        <f t="shared" si="265"/>
        <v>Potomac River</v>
      </c>
      <c r="D14757" s="8">
        <v>143</v>
      </c>
      <c r="E14757" s="8" t="s">
        <v>27463</v>
      </c>
      <c r="F14757" s="10" t="s">
        <v>27476</v>
      </c>
      <c r="G14757" s="8">
        <v>3788</v>
      </c>
      <c r="H14757" s="8" t="s">
        <v>22163</v>
      </c>
      <c r="I14757" s="8" t="s">
        <v>4079</v>
      </c>
      <c r="J14757" s="8">
        <v>12588</v>
      </c>
      <c r="K14757" s="8" t="s">
        <v>33821</v>
      </c>
    </row>
    <row r="14758" spans="1:11" x14ac:dyDescent="0.2">
      <c r="A14758" s="8">
        <f>IF(IFERROR((MATCH(G14758,$G$1:$G$12712,0)),0),INDEX($A$1:$A$12712,MATCH(G14758,$G$1:$G$12712,0)),MAX($A$2:$A14757)+1)</f>
        <v>97</v>
      </c>
      <c r="B14758" s="8">
        <f t="shared" si="264"/>
        <v>97</v>
      </c>
      <c r="C14758" s="9" t="str">
        <f t="shared" si="265"/>
        <v>Cayuga</v>
      </c>
      <c r="D14758" s="8">
        <v>144</v>
      </c>
      <c r="E14758" s="8" t="s">
        <v>6633</v>
      </c>
      <c r="F14758" s="10" t="s">
        <v>27477</v>
      </c>
      <c r="G14758" s="8">
        <v>1001</v>
      </c>
      <c r="H14758" s="8" t="s">
        <v>13460</v>
      </c>
      <c r="I14758" s="8" t="s">
        <v>118</v>
      </c>
      <c r="J14758" s="8">
        <v>15470</v>
      </c>
      <c r="K14758" s="8" t="s">
        <v>33821</v>
      </c>
    </row>
    <row r="14759" spans="1:11" x14ac:dyDescent="0.2">
      <c r="A14759" s="8">
        <f>IF(IFERROR((MATCH(G14759,$G$1:$G$12712,0)),0),INDEX($A$1:$A$12712,MATCH(G14759,$G$1:$G$12712,0)),MAX($A$2:$A14758)+1)</f>
        <v>130</v>
      </c>
      <c r="B14759" s="8">
        <f t="shared" si="264"/>
        <v>130</v>
      </c>
      <c r="C14759" s="9" t="str">
        <f t="shared" si="265"/>
        <v>Connersville</v>
      </c>
      <c r="D14759" s="8">
        <v>144</v>
      </c>
      <c r="E14759" s="8" t="s">
        <v>6633</v>
      </c>
      <c r="F14759" s="10" t="s">
        <v>27478</v>
      </c>
      <c r="G14759" s="8">
        <v>1002</v>
      </c>
      <c r="H14759" s="8" t="s">
        <v>13535</v>
      </c>
      <c r="I14759" s="8" t="s">
        <v>118</v>
      </c>
      <c r="J14759" s="8">
        <v>15470</v>
      </c>
      <c r="K14759" s="8" t="s">
        <v>33821</v>
      </c>
    </row>
    <row r="14760" spans="1:11" x14ac:dyDescent="0.2">
      <c r="A14760" s="8">
        <f>IF(IFERROR((MATCH(G14760,$G$1:$G$12712,0)),0),INDEX($A$1:$A$12712,MATCH(G14760,$G$1:$G$12712,0)),MAX($A$2:$A14759)+1)</f>
        <v>2559</v>
      </c>
      <c r="B14760" s="8">
        <f t="shared" si="264"/>
        <v>2559</v>
      </c>
      <c r="C14760" s="9" t="str">
        <f t="shared" si="265"/>
        <v>Ames Hydro</v>
      </c>
      <c r="D14760" s="8">
        <v>145</v>
      </c>
      <c r="E14760" s="8" t="s">
        <v>25428</v>
      </c>
      <c r="F14760" s="10" t="s">
        <v>26347</v>
      </c>
      <c r="G14760" s="8">
        <v>6207</v>
      </c>
      <c r="H14760" s="8" t="s">
        <v>17288</v>
      </c>
      <c r="I14760" s="8" t="s">
        <v>358</v>
      </c>
      <c r="J14760" s="8">
        <v>15466</v>
      </c>
      <c r="K14760" s="8" t="s">
        <v>33821</v>
      </c>
    </row>
    <row r="14761" spans="1:11" x14ac:dyDescent="0.2">
      <c r="A14761" s="8">
        <f>IF(IFERROR((MATCH(G14761,$G$1:$G$12712,0)),0),INDEX($A$1:$A$12712,MATCH(G14761,$G$1:$G$12712,0)),MAX($A$2:$A14760)+1)</f>
        <v>194</v>
      </c>
      <c r="B14761" s="8">
        <f t="shared" si="264"/>
        <v>194</v>
      </c>
      <c r="C14761" s="9" t="str">
        <f t="shared" si="265"/>
        <v>Fort Lupton</v>
      </c>
      <c r="D14761" s="8">
        <v>145</v>
      </c>
      <c r="E14761" s="8" t="s">
        <v>25428</v>
      </c>
      <c r="F14761" s="10" t="s">
        <v>27479</v>
      </c>
      <c r="G14761" s="8">
        <v>8067</v>
      </c>
      <c r="H14761" s="8" t="s">
        <v>13661</v>
      </c>
      <c r="I14761" s="8" t="s">
        <v>358</v>
      </c>
      <c r="J14761" s="8">
        <v>15466</v>
      </c>
      <c r="K14761" s="8" t="s">
        <v>33821</v>
      </c>
    </row>
    <row r="14762" spans="1:11" x14ac:dyDescent="0.2">
      <c r="A14762" s="8">
        <f>IF(IFERROR((MATCH(G14762,$G$1:$G$12712,0)),0),INDEX($A$1:$A$12712,MATCH(G14762,$G$1:$G$12712,0)),MAX($A$2:$A14761)+1)</f>
        <v>1470</v>
      </c>
      <c r="B14762" s="8">
        <f t="shared" si="264"/>
        <v>1470</v>
      </c>
      <c r="C14762" s="9" t="str">
        <f t="shared" si="265"/>
        <v>Georgetown Hydro</v>
      </c>
      <c r="D14762" s="8">
        <v>145</v>
      </c>
      <c r="E14762" s="8" t="s">
        <v>25428</v>
      </c>
      <c r="F14762" s="10" t="s">
        <v>27480</v>
      </c>
      <c r="G14762" s="8">
        <v>472</v>
      </c>
      <c r="H14762" s="8" t="s">
        <v>16207</v>
      </c>
      <c r="I14762" s="8" t="s">
        <v>358</v>
      </c>
      <c r="J14762" s="8">
        <v>15466</v>
      </c>
      <c r="K14762" s="8" t="s">
        <v>33821</v>
      </c>
    </row>
    <row r="14763" spans="1:11" x14ac:dyDescent="0.2">
      <c r="A14763" s="8">
        <f>A6032</f>
        <v>5095</v>
      </c>
      <c r="B14763" s="8" t="e">
        <f t="shared" si="264"/>
        <v>#N/A</v>
      </c>
      <c r="C14763" s="9" t="str">
        <f t="shared" si="265"/>
        <v>peetz windfarm</v>
      </c>
      <c r="D14763" s="8">
        <v>145</v>
      </c>
      <c r="E14763" s="8" t="s">
        <v>25428</v>
      </c>
      <c r="F14763" s="10" t="s">
        <v>27481</v>
      </c>
      <c r="G14763" s="8"/>
      <c r="H14763" s="8"/>
      <c r="I14763" s="8"/>
      <c r="J14763" s="8"/>
      <c r="K14763" s="8" t="s">
        <v>33821</v>
      </c>
    </row>
    <row r="14764" spans="1:11" x14ac:dyDescent="0.2">
      <c r="A14764" s="8">
        <f>IF(IFERROR((MATCH(G14764,$G$1:$G$12712,0)),0),INDEX($A$1:$A$12712,MATCH(G14764,$G$1:$G$12712,0)),MAX($A$2:$A14763)+1)</f>
        <v>1209</v>
      </c>
      <c r="B14764" s="8">
        <f t="shared" si="264"/>
        <v>1209</v>
      </c>
      <c r="C14764" s="9" t="str">
        <f t="shared" si="265"/>
        <v>Ponnequin</v>
      </c>
      <c r="D14764" s="8">
        <v>145</v>
      </c>
      <c r="E14764" s="8" t="s">
        <v>25428</v>
      </c>
      <c r="F14764" s="10" t="s">
        <v>27482</v>
      </c>
      <c r="G14764" s="8">
        <v>7937</v>
      </c>
      <c r="H14764" s="8" t="s">
        <v>15793</v>
      </c>
      <c r="I14764" s="8" t="s">
        <v>358</v>
      </c>
      <c r="J14764" s="8">
        <v>15466</v>
      </c>
      <c r="K14764" s="8" t="s">
        <v>33821</v>
      </c>
    </row>
    <row r="14765" spans="1:11" x14ac:dyDescent="0.2">
      <c r="A14765" s="8">
        <f>IF(IFERROR((MATCH(G14765,$G$1:$G$12712,0)),0),INDEX($A$1:$A$12712,MATCH(G14765,$G$1:$G$12712,0)),MAX($A$2:$A14764)+1)</f>
        <v>1209</v>
      </c>
      <c r="B14765" s="8">
        <f t="shared" si="264"/>
        <v>1209</v>
      </c>
      <c r="C14765" s="9" t="str">
        <f t="shared" si="265"/>
        <v>Ponnequin</v>
      </c>
      <c r="D14765" s="8">
        <v>145</v>
      </c>
      <c r="E14765" s="8" t="s">
        <v>25428</v>
      </c>
      <c r="F14765" s="10" t="s">
        <v>27483</v>
      </c>
      <c r="G14765" s="8">
        <v>7937</v>
      </c>
      <c r="H14765" s="8" t="s">
        <v>15793</v>
      </c>
      <c r="I14765" s="8" t="s">
        <v>358</v>
      </c>
      <c r="J14765" s="8">
        <v>15466</v>
      </c>
      <c r="K14765" s="8" t="s">
        <v>33821</v>
      </c>
    </row>
    <row r="14766" spans="1:11" x14ac:dyDescent="0.2">
      <c r="A14766" s="8">
        <f>IF(IFERROR((MATCH(G14766,$G$1:$G$12712,0)),0),INDEX($A$1:$A$12712,MATCH(G14766,$G$1:$G$12712,0)),MAX($A$2:$A14765)+1)</f>
        <v>1472</v>
      </c>
      <c r="B14766" s="8">
        <f t="shared" si="264"/>
        <v>1472</v>
      </c>
      <c r="C14766" s="9" t="str">
        <f t="shared" si="265"/>
        <v>Salida</v>
      </c>
      <c r="D14766" s="8">
        <v>145</v>
      </c>
      <c r="E14766" s="8" t="s">
        <v>25428</v>
      </c>
      <c r="F14766" s="10" t="s">
        <v>27484</v>
      </c>
      <c r="G14766" s="8">
        <v>474</v>
      </c>
      <c r="H14766" s="8" t="s">
        <v>16209</v>
      </c>
      <c r="I14766" s="8" t="s">
        <v>358</v>
      </c>
      <c r="J14766" s="8">
        <v>15466</v>
      </c>
      <c r="K14766" s="8" t="s">
        <v>33821</v>
      </c>
    </row>
    <row r="14767" spans="1:11" x14ac:dyDescent="0.2">
      <c r="A14767" s="8">
        <f>IF(IFERROR((MATCH(G14767,$G$1:$G$12712,0)),0),INDEX($A$1:$A$12712,MATCH(G14767,$G$1:$G$12712,0)),MAX($A$2:$A14766)+1)</f>
        <v>1240</v>
      </c>
      <c r="B14767" s="8">
        <f t="shared" si="264"/>
        <v>1240</v>
      </c>
      <c r="C14767" s="9" t="str">
        <f t="shared" si="265"/>
        <v>Tacoma</v>
      </c>
      <c r="D14767" s="8">
        <v>145</v>
      </c>
      <c r="E14767" s="8" t="s">
        <v>25428</v>
      </c>
      <c r="F14767" s="10" t="s">
        <v>27485</v>
      </c>
      <c r="G14767" s="8">
        <v>6206</v>
      </c>
      <c r="H14767" s="8" t="s">
        <v>15924</v>
      </c>
      <c r="I14767" s="8" t="s">
        <v>358</v>
      </c>
      <c r="J14767" s="8">
        <v>15466</v>
      </c>
      <c r="K14767" s="8" t="s">
        <v>33821</v>
      </c>
    </row>
    <row r="14768" spans="1:11" x14ac:dyDescent="0.2">
      <c r="A14768" s="8">
        <f>IF(IFERROR((MATCH(G14768,$G$1:$G$12712,0)),0),INDEX($A$1:$A$12712,MATCH(G14768,$G$1:$G$12712,0)),MAX($A$2:$A14767)+1)</f>
        <v>1209</v>
      </c>
      <c r="B14768" s="8">
        <f t="shared" si="264"/>
        <v>1209</v>
      </c>
      <c r="C14768" s="9" t="str">
        <f t="shared" si="265"/>
        <v>Ponnequin</v>
      </c>
      <c r="D14768" s="8">
        <v>145</v>
      </c>
      <c r="E14768" s="8" t="s">
        <v>25428</v>
      </c>
      <c r="F14768" s="10" t="s">
        <v>27486</v>
      </c>
      <c r="G14768" s="8">
        <v>7937</v>
      </c>
      <c r="H14768" s="8" t="s">
        <v>15793</v>
      </c>
      <c r="I14768" s="8" t="s">
        <v>358</v>
      </c>
      <c r="J14768" s="8">
        <v>15466</v>
      </c>
      <c r="K14768" s="8" t="s">
        <v>33821</v>
      </c>
    </row>
    <row r="14769" spans="1:11" x14ac:dyDescent="0.2">
      <c r="A14769" s="8">
        <f>IF(IFERROR((MATCH(G14769,$G$1:$G$12712,0)),0),INDEX($A$1:$A$12712,MATCH(G14769,$G$1:$G$12712,0)),MAX($A$2:$A14768)+1)</f>
        <v>11491</v>
      </c>
      <c r="B14769" s="8" t="e">
        <f t="shared" si="264"/>
        <v>#N/A</v>
      </c>
      <c r="C14769" s="9" t="str">
        <f t="shared" si="265"/>
        <v>total wind</v>
      </c>
      <c r="D14769" s="8">
        <v>145</v>
      </c>
      <c r="E14769" s="8" t="s">
        <v>25428</v>
      </c>
      <c r="F14769" s="10" t="s">
        <v>27487</v>
      </c>
      <c r="G14769" s="8"/>
      <c r="H14769" s="8"/>
      <c r="I14769" s="8"/>
      <c r="J14769" s="8"/>
      <c r="K14769" s="8" t="s">
        <v>33821</v>
      </c>
    </row>
    <row r="14770" spans="1:11" x14ac:dyDescent="0.2">
      <c r="A14770" s="8">
        <f>IF(IFERROR((MATCH(G14770,$G$1:$G$12712,0)),0),INDEX($A$1:$A$12712,MATCH(G14770,$G$1:$G$12712,0)),MAX($A$2:$A14769)+1)</f>
        <v>628</v>
      </c>
      <c r="B14770" s="8">
        <f t="shared" ref="B14770:B14833" si="266">IF(COUNTIF($G$1:$G$12712,G14770&gt;0),0,INDEX($A$1:$A$12712,MATCH(G14770,$G$1:$G$12712,0)))</f>
        <v>628</v>
      </c>
      <c r="C14770" s="9" t="str">
        <f t="shared" si="265"/>
        <v>Valmont</v>
      </c>
      <c r="D14770" s="8">
        <v>145</v>
      </c>
      <c r="E14770" s="8" t="s">
        <v>25428</v>
      </c>
      <c r="F14770" s="10" t="s">
        <v>27488</v>
      </c>
      <c r="G14770" s="8">
        <v>477</v>
      </c>
      <c r="H14770" s="8" t="s">
        <v>14519</v>
      </c>
      <c r="I14770" s="8" t="s">
        <v>358</v>
      </c>
      <c r="J14770" s="8">
        <v>15466</v>
      </c>
      <c r="K14770" s="8" t="s">
        <v>33821</v>
      </c>
    </row>
    <row r="14771" spans="1:11" x14ac:dyDescent="0.2">
      <c r="A14771" s="8">
        <f>IF(IFERROR((MATCH(G14771,$G$1:$G$12712,0)),0),INDEX($A$1:$A$12712,MATCH(G14771,$G$1:$G$12712,0)),MAX($A$2:$A14770)+1)</f>
        <v>775</v>
      </c>
      <c r="B14771" s="8">
        <f t="shared" si="266"/>
        <v>775</v>
      </c>
      <c r="C14771" s="9" t="str">
        <f t="shared" si="265"/>
        <v>Millstone</v>
      </c>
      <c r="D14771" s="8">
        <v>146</v>
      </c>
      <c r="E14771" s="8" t="s">
        <v>27489</v>
      </c>
      <c r="F14771" s="10" t="s">
        <v>25801</v>
      </c>
      <c r="G14771" s="8">
        <v>566</v>
      </c>
      <c r="H14771" s="8" t="s">
        <v>14802</v>
      </c>
      <c r="I14771" s="8" t="s">
        <v>1614</v>
      </c>
      <c r="J14771" s="8">
        <v>5221</v>
      </c>
      <c r="K14771" s="8" t="s">
        <v>33821</v>
      </c>
    </row>
    <row r="14772" spans="1:11" x14ac:dyDescent="0.2">
      <c r="A14772" s="8">
        <f>IF(IFERROR((MATCH(G14772,$G$1:$G$12712,0)),0),INDEX($A$1:$A$12712,MATCH(G14772,$G$1:$G$12712,0)),MAX($A$2:$A14771)+1)</f>
        <v>775</v>
      </c>
      <c r="B14772" s="8">
        <f t="shared" si="266"/>
        <v>775</v>
      </c>
      <c r="C14772" s="9" t="str">
        <f t="shared" si="265"/>
        <v>Millstone</v>
      </c>
      <c r="D14772" s="8">
        <v>146</v>
      </c>
      <c r="E14772" s="8" t="s">
        <v>27489</v>
      </c>
      <c r="F14772" s="10" t="s">
        <v>26017</v>
      </c>
      <c r="G14772" s="8">
        <v>566</v>
      </c>
      <c r="H14772" s="8" t="s">
        <v>14802</v>
      </c>
      <c r="I14772" s="8" t="s">
        <v>1614</v>
      </c>
      <c r="J14772" s="8">
        <v>5221</v>
      </c>
      <c r="K14772" s="8" t="s">
        <v>33821</v>
      </c>
    </row>
    <row r="14773" spans="1:11" x14ac:dyDescent="0.2">
      <c r="A14773" s="8">
        <f>A11188</f>
        <v>9623</v>
      </c>
      <c r="B14773" s="8" t="e">
        <f t="shared" si="266"/>
        <v>#N/A</v>
      </c>
      <c r="C14773" s="9" t="str">
        <f t="shared" si="265"/>
        <v>algodones (1)</v>
      </c>
      <c r="D14773" s="8">
        <v>147</v>
      </c>
      <c r="E14773" s="8" t="s">
        <v>27491</v>
      </c>
      <c r="F14773" s="10" t="s">
        <v>27490</v>
      </c>
      <c r="G14773" s="8"/>
      <c r="H14773" s="8"/>
      <c r="I14773" s="8"/>
      <c r="J14773" s="8"/>
      <c r="K14773" s="8" t="s">
        <v>33821</v>
      </c>
    </row>
    <row r="14774" spans="1:11" x14ac:dyDescent="0.2">
      <c r="A14774" s="8">
        <f>IF(IFERROR((MATCH(G14774,$G$1:$G$12712,0)),0),INDEX($A$1:$A$12712,MATCH(G14774,$G$1:$G$12712,0)),MAX($A$2:$A14773)+1)</f>
        <v>197</v>
      </c>
      <c r="B14774" s="8">
        <f t="shared" si="266"/>
        <v>197</v>
      </c>
      <c r="C14774" s="9" t="str">
        <f t="shared" si="265"/>
        <v>Four Corners</v>
      </c>
      <c r="D14774" s="8">
        <v>147</v>
      </c>
      <c r="E14774" s="8" t="s">
        <v>27491</v>
      </c>
      <c r="F14774" s="10" t="s">
        <v>27492</v>
      </c>
      <c r="G14774" s="8">
        <v>2442</v>
      </c>
      <c r="H14774" s="8" t="s">
        <v>13672</v>
      </c>
      <c r="I14774" s="8" t="s">
        <v>41</v>
      </c>
      <c r="J14774" s="8">
        <v>803</v>
      </c>
      <c r="K14774" s="8" t="s">
        <v>33821</v>
      </c>
    </row>
    <row r="14775" spans="1:11" x14ac:dyDescent="0.2">
      <c r="A14775" s="8">
        <f>IF(IFERROR((MATCH(G14775,$G$1:$G$12712,0)),0),INDEX($A$1:$A$12712,MATCH(G14775,$G$1:$G$12712,0)),MAX($A$2:$A14774)+1)</f>
        <v>11492</v>
      </c>
      <c r="B14775" s="8" t="e">
        <f t="shared" si="266"/>
        <v>#N/A</v>
      </c>
      <c r="C14775" s="9" t="str">
        <f t="shared" si="265"/>
        <v>non-operational for 2001</v>
      </c>
      <c r="D14775" s="8">
        <v>147</v>
      </c>
      <c r="E14775" s="8" t="s">
        <v>27491</v>
      </c>
      <c r="F14775" s="10" t="s">
        <v>27493</v>
      </c>
      <c r="G14775" s="8"/>
      <c r="H14775" s="8"/>
      <c r="I14775" s="8"/>
      <c r="J14775" s="8"/>
      <c r="K14775" s="8" t="s">
        <v>33821</v>
      </c>
    </row>
    <row r="14776" spans="1:11" x14ac:dyDescent="0.2">
      <c r="A14776" s="8">
        <f>IF(IFERROR((MATCH(G14776,$G$1:$G$12712,0)),0),INDEX($A$1:$A$12712,MATCH(G14776,$G$1:$G$12712,0)),MAX($A$2:$A14775)+1)</f>
        <v>437</v>
      </c>
      <c r="B14776" s="8">
        <f t="shared" si="266"/>
        <v>437</v>
      </c>
      <c r="C14776" s="9" t="str">
        <f t="shared" si="265"/>
        <v>Palo Verde</v>
      </c>
      <c r="D14776" s="8">
        <v>147</v>
      </c>
      <c r="E14776" s="8" t="s">
        <v>27491</v>
      </c>
      <c r="F14776" s="10" t="s">
        <v>27494</v>
      </c>
      <c r="G14776" s="8">
        <v>6008</v>
      </c>
      <c r="H14776" s="8" t="s">
        <v>14132</v>
      </c>
      <c r="I14776" s="8" t="s">
        <v>41</v>
      </c>
      <c r="J14776" s="8">
        <v>803</v>
      </c>
      <c r="K14776" s="8" t="s">
        <v>33821</v>
      </c>
    </row>
    <row r="14777" spans="1:11" x14ac:dyDescent="0.2">
      <c r="A14777" s="8">
        <f>IF(IFERROR((MATCH(G14777,$G$1:$G$12712,0)),0),INDEX($A$1:$A$12712,MATCH(G14777,$G$1:$G$12712,0)),MAX($A$2:$A14776)+1)</f>
        <v>11493</v>
      </c>
      <c r="B14777" s="8" t="e">
        <f t="shared" si="266"/>
        <v>#N/A</v>
      </c>
      <c r="C14777" s="9" t="str">
        <f t="shared" si="265"/>
        <v>*oklaunion</v>
      </c>
      <c r="D14777" s="8">
        <v>148</v>
      </c>
      <c r="E14777" s="8" t="s">
        <v>27495</v>
      </c>
      <c r="F14777" s="10" t="s">
        <v>25824</v>
      </c>
      <c r="G14777" s="8"/>
      <c r="H14777" s="8"/>
      <c r="I14777" s="8"/>
      <c r="J14777" s="8"/>
      <c r="K14777" s="8" t="s">
        <v>33821</v>
      </c>
    </row>
    <row r="14778" spans="1:11" x14ac:dyDescent="0.2">
      <c r="A14778" s="8">
        <f>IF(IFERROR((MATCH(G14778,$G$1:$G$12712,0)),0),INDEX($A$1:$A$12712,MATCH(G14778,$G$1:$G$12712,0)),MAX($A$2:$A14777)+1)</f>
        <v>11494</v>
      </c>
      <c r="B14778" s="8" t="e">
        <f t="shared" si="266"/>
        <v>#N/A</v>
      </c>
      <c r="C14778" s="9" t="str">
        <f t="shared" si="265"/>
        <v>available for specific diesel units.</v>
      </c>
      <c r="D14778" s="8">
        <v>148</v>
      </c>
      <c r="E14778" s="8" t="s">
        <v>27495</v>
      </c>
      <c r="F14778" s="10" t="s">
        <v>27496</v>
      </c>
      <c r="G14778" s="8"/>
      <c r="H14778" s="8"/>
      <c r="I14778" s="8"/>
      <c r="J14778" s="8"/>
      <c r="K14778" s="8" t="s">
        <v>33821</v>
      </c>
    </row>
    <row r="14779" spans="1:11" x14ac:dyDescent="0.2">
      <c r="A14779" s="8">
        <f>IF(IFERROR((MATCH(G14779,$G$1:$G$12712,0)),0),INDEX($A$1:$A$12712,MATCH(G14779,$G$1:$G$12712,0)),MAX($A$2:$A14778)+1)</f>
        <v>127</v>
      </c>
      <c r="B14779" s="8">
        <f t="shared" si="266"/>
        <v>127</v>
      </c>
      <c r="C14779" s="9" t="str">
        <f t="shared" si="265"/>
        <v>Comanche (OK)</v>
      </c>
      <c r="D14779" s="8">
        <v>148</v>
      </c>
      <c r="E14779" s="8" t="s">
        <v>27495</v>
      </c>
      <c r="F14779" s="10" t="s">
        <v>27497</v>
      </c>
      <c r="G14779" s="8">
        <v>8059</v>
      </c>
      <c r="H14779" s="8" t="s">
        <v>13529</v>
      </c>
      <c r="I14779" s="8" t="s">
        <v>364</v>
      </c>
      <c r="J14779" s="8">
        <v>15474</v>
      </c>
      <c r="K14779" s="8" t="s">
        <v>33821</v>
      </c>
    </row>
    <row r="14780" spans="1:11" x14ac:dyDescent="0.2">
      <c r="A14780" s="8">
        <f>IF(IFERROR((MATCH(G14780,$G$1:$G$12712,0)),0),INDEX($A$1:$A$12712,MATCH(G14780,$G$1:$G$12712,0)),MAX($A$2:$A14779)+1)</f>
        <v>11495</v>
      </c>
      <c r="B14780" s="8" t="e">
        <f t="shared" si="266"/>
        <v>#N/A</v>
      </c>
      <c r="C14780" s="9" t="str">
        <f t="shared" si="265"/>
        <v>immaterial in nature and are no longer</v>
      </c>
      <c r="D14780" s="8">
        <v>148</v>
      </c>
      <c r="E14780" s="8" t="s">
        <v>27495</v>
      </c>
      <c r="F14780" s="10" t="s">
        <v>27498</v>
      </c>
      <c r="G14780" s="8"/>
      <c r="H14780" s="8"/>
      <c r="I14780" s="8"/>
      <c r="J14780" s="8"/>
      <c r="K14780" s="8" t="s">
        <v>33821</v>
      </c>
    </row>
    <row r="14781" spans="1:11" x14ac:dyDescent="0.2">
      <c r="A14781" s="8">
        <f>IF(IFERROR((MATCH(G14781,$G$1:$G$12712,0)),0),INDEX($A$1:$A$12712,MATCH(G14781,$G$1:$G$12712,0)),MAX($A$2:$A14780)+1)</f>
        <v>11496</v>
      </c>
      <c r="B14781" s="8" t="e">
        <f t="shared" si="266"/>
        <v>#N/A</v>
      </c>
      <c r="C14781" s="9" t="str">
        <f t="shared" si="265"/>
        <v>internal combustion</v>
      </c>
      <c r="D14781" s="8">
        <v>148</v>
      </c>
      <c r="E14781" s="8" t="s">
        <v>27495</v>
      </c>
      <c r="F14781" s="10" t="s">
        <v>25599</v>
      </c>
      <c r="G14781" s="8"/>
      <c r="H14781" s="8"/>
      <c r="I14781" s="8"/>
      <c r="J14781" s="8"/>
      <c r="K14781" s="8" t="s">
        <v>33821</v>
      </c>
    </row>
    <row r="14782" spans="1:11" x14ac:dyDescent="0.2">
      <c r="A14782" s="8">
        <f>IF(IFERROR((MATCH(G14782,$G$1:$G$12712,0)),0),INDEX($A$1:$A$12712,MATCH(G14782,$G$1:$G$12712,0)),MAX($A$2:$A14781)+1)</f>
        <v>460</v>
      </c>
      <c r="B14782" s="8">
        <f t="shared" si="266"/>
        <v>460</v>
      </c>
      <c r="C14782" s="9" t="str">
        <f t="shared" si="265"/>
        <v>Northeastern</v>
      </c>
      <c r="D14782" s="8">
        <v>148</v>
      </c>
      <c r="E14782" s="8" t="s">
        <v>27495</v>
      </c>
      <c r="F14782" s="10" t="s">
        <v>27499</v>
      </c>
      <c r="G14782" s="8">
        <v>2963</v>
      </c>
      <c r="H14782" s="8" t="s">
        <v>14175</v>
      </c>
      <c r="I14782" s="8" t="s">
        <v>364</v>
      </c>
      <c r="J14782" s="8">
        <v>15474</v>
      </c>
      <c r="K14782" s="8" t="s">
        <v>33821</v>
      </c>
    </row>
    <row r="14783" spans="1:11" x14ac:dyDescent="0.2">
      <c r="A14783" s="8">
        <f>IF(IFERROR((MATCH(G14783,$G$1:$G$12712,0)),0),INDEX($A$1:$A$12712,MATCH(G14783,$G$1:$G$12712,0)),MAX($A$2:$A14782)+1)</f>
        <v>460</v>
      </c>
      <c r="B14783" s="8">
        <f t="shared" si="266"/>
        <v>460</v>
      </c>
      <c r="C14783" s="9" t="str">
        <f t="shared" si="265"/>
        <v>Northeastern</v>
      </c>
      <c r="D14783" s="8">
        <v>148</v>
      </c>
      <c r="E14783" s="8" t="s">
        <v>27495</v>
      </c>
      <c r="F14783" s="10" t="s">
        <v>27500</v>
      </c>
      <c r="G14783" s="8">
        <v>2963</v>
      </c>
      <c r="H14783" s="8" t="s">
        <v>14175</v>
      </c>
      <c r="I14783" s="8" t="s">
        <v>364</v>
      </c>
      <c r="J14783" s="8">
        <v>15474</v>
      </c>
      <c r="K14783" s="8" t="s">
        <v>33821</v>
      </c>
    </row>
    <row r="14784" spans="1:11" x14ac:dyDescent="0.2">
      <c r="A14784" s="8">
        <f>IF(IFERROR((MATCH(G14784,$G$1:$G$12712,0)),0),INDEX($A$1:$A$12712,MATCH(G14784,$G$1:$G$12712,0)),MAX($A$2:$A14783)+1)</f>
        <v>460</v>
      </c>
      <c r="B14784" s="8">
        <f t="shared" si="266"/>
        <v>460</v>
      </c>
      <c r="C14784" s="9" t="str">
        <f t="shared" si="265"/>
        <v>Northeastern</v>
      </c>
      <c r="D14784" s="8">
        <v>148</v>
      </c>
      <c r="E14784" s="8" t="s">
        <v>27495</v>
      </c>
      <c r="F14784" s="10" t="s">
        <v>27501</v>
      </c>
      <c r="G14784" s="8">
        <v>2963</v>
      </c>
      <c r="H14784" s="8" t="s">
        <v>14175</v>
      </c>
      <c r="I14784" s="8" t="s">
        <v>364</v>
      </c>
      <c r="J14784" s="8">
        <v>15474</v>
      </c>
      <c r="K14784" s="8" t="s">
        <v>33821</v>
      </c>
    </row>
    <row r="14785" spans="1:11" x14ac:dyDescent="0.2">
      <c r="A14785" s="8">
        <f>IF(IFERROR((MATCH(G14785,$G$1:$G$12712,0)),0),INDEX($A$1:$A$12712,MATCH(G14785,$G$1:$G$12712,0)),MAX($A$2:$A14784)+1)</f>
        <v>460</v>
      </c>
      <c r="B14785" s="8">
        <f t="shared" si="266"/>
        <v>460</v>
      </c>
      <c r="C14785" s="9" t="str">
        <f t="shared" si="265"/>
        <v>Northeastern</v>
      </c>
      <c r="D14785" s="8">
        <v>148</v>
      </c>
      <c r="E14785" s="8" t="s">
        <v>27495</v>
      </c>
      <c r="F14785" s="10" t="s">
        <v>27502</v>
      </c>
      <c r="G14785" s="8">
        <v>2963</v>
      </c>
      <c r="H14785" s="8" t="s">
        <v>14175</v>
      </c>
      <c r="I14785" s="8" t="s">
        <v>364</v>
      </c>
      <c r="J14785" s="8">
        <v>15474</v>
      </c>
      <c r="K14785" s="8" t="s">
        <v>33821</v>
      </c>
    </row>
    <row r="14786" spans="1:11" x14ac:dyDescent="0.2">
      <c r="A14786" s="8">
        <f>IF(IFERROR((MATCH(G14786,$G$1:$G$12712,0)),0),INDEX($A$1:$A$12712,MATCH(G14786,$G$1:$G$12712,0)),MAX($A$2:$A14785)+1)</f>
        <v>460</v>
      </c>
      <c r="B14786" s="8">
        <f t="shared" si="266"/>
        <v>460</v>
      </c>
      <c r="C14786" s="9" t="str">
        <f t="shared" si="265"/>
        <v>Northeastern</v>
      </c>
      <c r="D14786" s="8">
        <v>148</v>
      </c>
      <c r="E14786" s="8" t="s">
        <v>27495</v>
      </c>
      <c r="F14786" s="10" t="s">
        <v>27503</v>
      </c>
      <c r="G14786" s="8">
        <v>2963</v>
      </c>
      <c r="H14786" s="8" t="s">
        <v>14175</v>
      </c>
      <c r="I14786" s="8" t="s">
        <v>364</v>
      </c>
      <c r="J14786" s="8">
        <v>15474</v>
      </c>
      <c r="K14786" s="8" t="s">
        <v>33821</v>
      </c>
    </row>
    <row r="14787" spans="1:11" x14ac:dyDescent="0.2">
      <c r="A14787" s="8">
        <f>IF(IFERROR((MATCH(G14787,$G$1:$G$12712,0)),0),INDEX($A$1:$A$12712,MATCH(G14787,$G$1:$G$12712,0)),MAX($A$2:$A14786)+1)</f>
        <v>595</v>
      </c>
      <c r="B14787" s="8">
        <f t="shared" si="266"/>
        <v>595</v>
      </c>
      <c r="C14787" s="9" t="str">
        <f t="shared" si="265"/>
        <v>Southwestern</v>
      </c>
      <c r="D14787" s="8">
        <v>148</v>
      </c>
      <c r="E14787" s="8" t="s">
        <v>27495</v>
      </c>
      <c r="F14787" s="10" t="s">
        <v>27504</v>
      </c>
      <c r="G14787" s="8">
        <v>2964</v>
      </c>
      <c r="H14787" s="8" t="s">
        <v>14443</v>
      </c>
      <c r="I14787" s="8" t="s">
        <v>364</v>
      </c>
      <c r="J14787" s="8">
        <v>15474</v>
      </c>
      <c r="K14787" s="8" t="s">
        <v>33821</v>
      </c>
    </row>
    <row r="14788" spans="1:11" x14ac:dyDescent="0.2">
      <c r="A14788" s="8">
        <f>IF(IFERROR((MATCH(G14788,$G$1:$G$12712,0)),0),INDEX($A$1:$A$12712,MATCH(G14788,$G$1:$G$12712,0)),MAX($A$2:$A14787)+1)</f>
        <v>1072</v>
      </c>
      <c r="B14788" s="8">
        <f t="shared" si="266"/>
        <v>1072</v>
      </c>
      <c r="C14788" s="9" t="str">
        <f t="shared" si="265"/>
        <v>Bergen Generating Station</v>
      </c>
      <c r="D14788" s="8">
        <v>149</v>
      </c>
      <c r="E14788" s="8" t="s">
        <v>25471</v>
      </c>
      <c r="F14788" s="10" t="s">
        <v>27505</v>
      </c>
      <c r="G14788" s="8">
        <v>2398</v>
      </c>
      <c r="H14788" s="8" t="s">
        <v>15364</v>
      </c>
      <c r="I14788" s="8" t="s">
        <v>352</v>
      </c>
      <c r="J14788" s="8">
        <v>15147</v>
      </c>
      <c r="K14788" s="8" t="s">
        <v>33821</v>
      </c>
    </row>
    <row r="14789" spans="1:11" x14ac:dyDescent="0.2">
      <c r="A14789" s="8">
        <f>IF(IFERROR((MATCH(G14789,$G$1:$G$12712,0)),0),INDEX($A$1:$A$12712,MATCH(G14789,$G$1:$G$12712,0)),MAX($A$2:$A14788)+1)</f>
        <v>3670</v>
      </c>
      <c r="B14789" s="8">
        <f t="shared" si="266"/>
        <v>3670</v>
      </c>
      <c r="C14789" s="9" t="str">
        <f t="shared" si="265"/>
        <v>Bayonne Plant Holding LLC</v>
      </c>
      <c r="D14789" s="8">
        <v>149</v>
      </c>
      <c r="E14789" s="8" t="s">
        <v>25471</v>
      </c>
      <c r="F14789" s="10" t="s">
        <v>27506</v>
      </c>
      <c r="G14789" s="8">
        <v>50497</v>
      </c>
      <c r="H14789" s="8" t="s">
        <v>18351</v>
      </c>
      <c r="I14789" s="8" t="s">
        <v>2620</v>
      </c>
      <c r="J14789" s="8">
        <v>56516</v>
      </c>
      <c r="K14789" s="8" t="s">
        <v>33821</v>
      </c>
    </row>
    <row r="14790" spans="1:11" x14ac:dyDescent="0.2">
      <c r="A14790" s="8">
        <f>IF(IFERROR((MATCH(G14790,$G$1:$G$12712,0)),0),INDEX($A$1:$A$12712,MATCH(G14790,$G$1:$G$12712,0)),MAX($A$2:$A14789)+1)</f>
        <v>11497</v>
      </c>
      <c r="B14790" s="8" t="e">
        <f t="shared" si="266"/>
        <v>#N/A</v>
      </c>
      <c r="C14790" s="9">
        <f t="shared" si="265"/>
        <v>1</v>
      </c>
      <c r="D14790" s="8">
        <v>149</v>
      </c>
      <c r="E14790" s="8" t="s">
        <v>25471</v>
      </c>
      <c r="F14790" s="10">
        <v>1</v>
      </c>
      <c r="G14790" s="8"/>
      <c r="H14790" s="8"/>
      <c r="I14790" s="8"/>
      <c r="J14790" s="8"/>
      <c r="K14790" s="8" t="s">
        <v>33821</v>
      </c>
    </row>
    <row r="14791" spans="1:11" x14ac:dyDescent="0.2">
      <c r="A14791" s="8">
        <f>A10451</f>
        <v>8998</v>
      </c>
      <c r="B14791" s="8" t="e">
        <f t="shared" si="266"/>
        <v>#N/A</v>
      </c>
      <c r="C14791" s="9" t="str">
        <f t="shared" si="265"/>
        <v>albany (st)</v>
      </c>
      <c r="D14791" s="8">
        <v>149</v>
      </c>
      <c r="E14791" s="8" t="s">
        <v>25471</v>
      </c>
      <c r="F14791" s="10" t="s">
        <v>27507</v>
      </c>
      <c r="G14791" s="8"/>
      <c r="H14791" s="8"/>
      <c r="I14791" s="8"/>
      <c r="J14791" s="8"/>
      <c r="K14791" s="8" t="s">
        <v>33821</v>
      </c>
    </row>
    <row r="14792" spans="1:11" x14ac:dyDescent="0.2">
      <c r="A14792" s="8">
        <f>IF(IFERROR((MATCH(G14792,$G$1:$G$12712,0)),0),INDEX($A$1:$A$12712,MATCH(G14792,$G$1:$G$12712,0)),MAX($A$2:$A14791)+1)</f>
        <v>3670</v>
      </c>
      <c r="B14792" s="8">
        <f t="shared" si="266"/>
        <v>3670</v>
      </c>
      <c r="C14792" s="9" t="str">
        <f t="shared" si="265"/>
        <v>Bayonne Plant Holding LLC</v>
      </c>
      <c r="D14792" s="8">
        <v>149</v>
      </c>
      <c r="E14792" s="8" t="s">
        <v>25471</v>
      </c>
      <c r="F14792" s="10" t="s">
        <v>27508</v>
      </c>
      <c r="G14792" s="8">
        <v>50497</v>
      </c>
      <c r="H14792" s="8" t="s">
        <v>18351</v>
      </c>
      <c r="I14792" s="8" t="s">
        <v>2620</v>
      </c>
      <c r="J14792" s="8">
        <v>56516</v>
      </c>
      <c r="K14792" s="8" t="s">
        <v>33821</v>
      </c>
    </row>
    <row r="14793" spans="1:11" x14ac:dyDescent="0.2">
      <c r="A14793" s="8">
        <f>IF(IFERROR((MATCH(G14793,$G$1:$G$12712,0)),0),INDEX($A$1:$A$12712,MATCH(G14793,$G$1:$G$12712,0)),MAX($A$2:$A14792)+1)</f>
        <v>3670</v>
      </c>
      <c r="B14793" s="8">
        <f t="shared" si="266"/>
        <v>3670</v>
      </c>
      <c r="C14793" s="9" t="str">
        <f t="shared" si="265"/>
        <v>Bayonne Plant Holding LLC</v>
      </c>
      <c r="D14793" s="8">
        <v>149</v>
      </c>
      <c r="E14793" s="8" t="s">
        <v>25471</v>
      </c>
      <c r="F14793" s="10" t="s">
        <v>27509</v>
      </c>
      <c r="G14793" s="8">
        <v>50497</v>
      </c>
      <c r="H14793" s="8" t="s">
        <v>18351</v>
      </c>
      <c r="I14793" s="8" t="s">
        <v>2620</v>
      </c>
      <c r="J14793" s="8">
        <v>56516</v>
      </c>
      <c r="K14793" s="8" t="s">
        <v>33821</v>
      </c>
    </row>
    <row r="14794" spans="1:11" x14ac:dyDescent="0.2">
      <c r="A14794" s="8">
        <f>IF(IFERROR((MATCH(G14794,$G$1:$G$12712,0)),0),INDEX($A$1:$A$12712,MATCH(G14794,$G$1:$G$12712,0)),MAX($A$2:$A14793)+1)</f>
        <v>1072</v>
      </c>
      <c r="B14794" s="8">
        <f t="shared" si="266"/>
        <v>1072</v>
      </c>
      <c r="C14794" s="9" t="str">
        <f t="shared" si="265"/>
        <v>Bergen Generating Station</v>
      </c>
      <c r="D14794" s="8">
        <v>149</v>
      </c>
      <c r="E14794" s="8" t="s">
        <v>25471</v>
      </c>
      <c r="F14794" s="10" t="s">
        <v>27510</v>
      </c>
      <c r="G14794" s="8">
        <v>2398</v>
      </c>
      <c r="H14794" s="8" t="s">
        <v>15364</v>
      </c>
      <c r="I14794" s="8" t="s">
        <v>352</v>
      </c>
      <c r="J14794" s="8">
        <v>15147</v>
      </c>
      <c r="K14794" s="8" t="s">
        <v>33821</v>
      </c>
    </row>
    <row r="14795" spans="1:11" x14ac:dyDescent="0.2">
      <c r="A14795" s="8">
        <f>IF(IFERROR((MATCH(G14795,$G$1:$G$12712,0)),0),INDEX($A$1:$A$12712,MATCH(G14795,$G$1:$G$12712,0)),MAX($A$2:$A14794)+1)</f>
        <v>1072</v>
      </c>
      <c r="B14795" s="8">
        <f t="shared" si="266"/>
        <v>1072</v>
      </c>
      <c r="C14795" s="9" t="str">
        <f t="shared" si="265"/>
        <v>Bergen Generating Station</v>
      </c>
      <c r="D14795" s="8">
        <v>149</v>
      </c>
      <c r="E14795" s="8" t="s">
        <v>25471</v>
      </c>
      <c r="F14795" s="10" t="s">
        <v>27511</v>
      </c>
      <c r="G14795" s="8">
        <v>2398</v>
      </c>
      <c r="H14795" s="8" t="s">
        <v>15364</v>
      </c>
      <c r="I14795" s="8" t="s">
        <v>352</v>
      </c>
      <c r="J14795" s="8">
        <v>15147</v>
      </c>
      <c r="K14795" s="8" t="s">
        <v>33821</v>
      </c>
    </row>
    <row r="14796" spans="1:11" x14ac:dyDescent="0.2">
      <c r="A14796" s="8">
        <f>IF(IFERROR((MATCH(G14796,$G$1:$G$12712,0)),0),INDEX($A$1:$A$12712,MATCH(G14796,$G$1:$G$12712,0)),MAX($A$2:$A14795)+1)</f>
        <v>1078</v>
      </c>
      <c r="B14796" s="8">
        <f t="shared" si="266"/>
        <v>1078</v>
      </c>
      <c r="C14796" s="9" t="str">
        <f t="shared" si="265"/>
        <v>PSEG Burlington Generating Station</v>
      </c>
      <c r="D14796" s="8">
        <v>149</v>
      </c>
      <c r="E14796" s="8" t="s">
        <v>25471</v>
      </c>
      <c r="F14796" s="10" t="s">
        <v>26349</v>
      </c>
      <c r="G14796" s="8">
        <v>2399</v>
      </c>
      <c r="H14796" s="8" t="s">
        <v>15379</v>
      </c>
      <c r="I14796" s="8" t="s">
        <v>352</v>
      </c>
      <c r="J14796" s="8">
        <v>15147</v>
      </c>
      <c r="K14796" s="8" t="s">
        <v>33821</v>
      </c>
    </row>
    <row r="14797" spans="1:11" x14ac:dyDescent="0.2">
      <c r="A14797" s="8">
        <f>IF(IFERROR((MATCH(G14797,$G$1:$G$12712,0)),0),INDEX($A$1:$A$12712,MATCH(G14797,$G$1:$G$12712,0)),MAX($A$2:$A14796)+1)</f>
        <v>1078</v>
      </c>
      <c r="B14797" s="8">
        <f t="shared" si="266"/>
        <v>1078</v>
      </c>
      <c r="C14797" s="9" t="str">
        <f t="shared" si="265"/>
        <v>PSEG Burlington Generating Station</v>
      </c>
      <c r="D14797" s="8">
        <v>149</v>
      </c>
      <c r="E14797" s="8" t="s">
        <v>25471</v>
      </c>
      <c r="F14797" s="10" t="s">
        <v>27512</v>
      </c>
      <c r="G14797" s="8">
        <v>2399</v>
      </c>
      <c r="H14797" s="8" t="s">
        <v>15379</v>
      </c>
      <c r="I14797" s="8" t="s">
        <v>352</v>
      </c>
      <c r="J14797" s="8">
        <v>15147</v>
      </c>
      <c r="K14797" s="8" t="s">
        <v>33821</v>
      </c>
    </row>
    <row r="14798" spans="1:11" x14ac:dyDescent="0.2">
      <c r="A14798" s="8">
        <f>IF(IFERROR((MATCH(G14798,$G$1:$G$12712,0)),0),INDEX($A$1:$A$12712,MATCH(G14798,$G$1:$G$12712,0)),MAX($A$2:$A14797)+1)</f>
        <v>1078</v>
      </c>
      <c r="B14798" s="8">
        <f t="shared" si="266"/>
        <v>1078</v>
      </c>
      <c r="C14798" s="9" t="str">
        <f t="shared" si="265"/>
        <v>PSEG Burlington Generating Station</v>
      </c>
      <c r="D14798" s="8">
        <v>149</v>
      </c>
      <c r="E14798" s="8" t="s">
        <v>25471</v>
      </c>
      <c r="F14798" s="10" t="s">
        <v>27513</v>
      </c>
      <c r="G14798" s="8">
        <v>2399</v>
      </c>
      <c r="H14798" s="8" t="s">
        <v>15379</v>
      </c>
      <c r="I14798" s="8" t="s">
        <v>352</v>
      </c>
      <c r="J14798" s="8">
        <v>15147</v>
      </c>
      <c r="K14798" s="8" t="s">
        <v>33821</v>
      </c>
    </row>
    <row r="14799" spans="1:11" x14ac:dyDescent="0.2">
      <c r="A14799" s="8">
        <f>IF(IFERROR((MATCH(G14799,$G$1:$G$12712,0)),0),INDEX($A$1:$A$12712,MATCH(G14799,$G$1:$G$12712,0)),MAX($A$2:$A14798)+1)</f>
        <v>1097</v>
      </c>
      <c r="B14799" s="8">
        <f t="shared" si="266"/>
        <v>1097</v>
      </c>
      <c r="C14799" s="9" t="str">
        <f t="shared" si="265"/>
        <v>Conemaugh</v>
      </c>
      <c r="D14799" s="8">
        <v>149</v>
      </c>
      <c r="E14799" s="8" t="s">
        <v>25471</v>
      </c>
      <c r="F14799" s="10" t="s">
        <v>25641</v>
      </c>
      <c r="G14799" s="8">
        <v>3118</v>
      </c>
      <c r="H14799" s="8" t="s">
        <v>15447</v>
      </c>
      <c r="I14799" s="8" t="s">
        <v>1981</v>
      </c>
      <c r="J14799" s="8">
        <v>15873</v>
      </c>
      <c r="K14799" s="8" t="s">
        <v>33821</v>
      </c>
    </row>
    <row r="14800" spans="1:11" x14ac:dyDescent="0.2">
      <c r="A14800" s="8">
        <f>IF(IFERROR((MATCH(G14800,$G$1:$G$12712,0)),0),INDEX($A$1:$A$12712,MATCH(G14800,$G$1:$G$12712,0)),MAX($A$2:$A14799)+1)</f>
        <v>1097</v>
      </c>
      <c r="B14800" s="8">
        <f t="shared" si="266"/>
        <v>1097</v>
      </c>
      <c r="C14800" s="9" t="str">
        <f t="shared" si="265"/>
        <v>Conemaugh</v>
      </c>
      <c r="D14800" s="8">
        <v>149</v>
      </c>
      <c r="E14800" s="8" t="s">
        <v>25471</v>
      </c>
      <c r="F14800" s="10" t="s">
        <v>27514</v>
      </c>
      <c r="G14800" s="8">
        <v>3118</v>
      </c>
      <c r="H14800" s="8" t="s">
        <v>15447</v>
      </c>
      <c r="I14800" s="8" t="s">
        <v>1981</v>
      </c>
      <c r="J14800" s="8">
        <v>15873</v>
      </c>
      <c r="K14800" s="8" t="s">
        <v>33821</v>
      </c>
    </row>
    <row r="14801" spans="1:11" x14ac:dyDescent="0.2">
      <c r="A14801" s="8">
        <f>IF(IFERROR((MATCH(G14801,$G$1:$G$12712,0)),0),INDEX($A$1:$A$12712,MATCH(G14801,$G$1:$G$12712,0)),MAX($A$2:$A14800)+1)</f>
        <v>1097</v>
      </c>
      <c r="B14801" s="8">
        <f t="shared" si="266"/>
        <v>1097</v>
      </c>
      <c r="C14801" s="9" t="str">
        <f t="shared" ref="C14801:C14864" si="267">IF(H14801="",F14801,H14801)</f>
        <v>Conemaugh</v>
      </c>
      <c r="D14801" s="8">
        <v>149</v>
      </c>
      <c r="E14801" s="8" t="s">
        <v>25471</v>
      </c>
      <c r="F14801" s="10" t="s">
        <v>27515</v>
      </c>
      <c r="G14801" s="8">
        <v>3118</v>
      </c>
      <c r="H14801" s="8" t="s">
        <v>15447</v>
      </c>
      <c r="I14801" s="8" t="s">
        <v>1981</v>
      </c>
      <c r="J14801" s="8">
        <v>15873</v>
      </c>
      <c r="K14801" s="8" t="s">
        <v>33821</v>
      </c>
    </row>
    <row r="14802" spans="1:11" x14ac:dyDescent="0.2">
      <c r="A14802" s="8">
        <f>IF(IFERROR((MATCH(G14802,$G$1:$G$12712,0)),0),INDEX($A$1:$A$12712,MATCH(G14802,$G$1:$G$12712,0)),MAX($A$2:$A14801)+1)</f>
        <v>1111</v>
      </c>
      <c r="B14802" s="8">
        <f t="shared" si="266"/>
        <v>1111</v>
      </c>
      <c r="C14802" s="9" t="str">
        <f t="shared" si="267"/>
        <v>PSEG Edison Generating Station</v>
      </c>
      <c r="D14802" s="8">
        <v>149</v>
      </c>
      <c r="E14802" s="8" t="s">
        <v>25471</v>
      </c>
      <c r="F14802" s="10" t="s">
        <v>27516</v>
      </c>
      <c r="G14802" s="8">
        <v>2400</v>
      </c>
      <c r="H14802" s="8" t="s">
        <v>15503</v>
      </c>
      <c r="I14802" s="8" t="s">
        <v>352</v>
      </c>
      <c r="J14802" s="8">
        <v>15147</v>
      </c>
      <c r="K14802" s="8" t="s">
        <v>33821</v>
      </c>
    </row>
    <row r="14803" spans="1:11" x14ac:dyDescent="0.2">
      <c r="A14803" s="8">
        <f>IF(IFERROR((MATCH(G14803,$G$1:$G$12712,0)),0),INDEX($A$1:$A$12712,MATCH(G14803,$G$1:$G$12712,0)),MAX($A$2:$A14802)+1)</f>
        <v>1111</v>
      </c>
      <c r="B14803" s="8">
        <f t="shared" si="266"/>
        <v>1111</v>
      </c>
      <c r="C14803" s="9" t="str">
        <f t="shared" si="267"/>
        <v>PSEG Edison Generating Station</v>
      </c>
      <c r="D14803" s="8">
        <v>149</v>
      </c>
      <c r="E14803" s="8" t="s">
        <v>25471</v>
      </c>
      <c r="F14803" s="10" t="s">
        <v>27517</v>
      </c>
      <c r="G14803" s="8">
        <v>2400</v>
      </c>
      <c r="H14803" s="8" t="s">
        <v>15503</v>
      </c>
      <c r="I14803" s="8" t="s">
        <v>352</v>
      </c>
      <c r="J14803" s="8">
        <v>15147</v>
      </c>
      <c r="K14803" s="8" t="s">
        <v>33821</v>
      </c>
    </row>
    <row r="14804" spans="1:11" x14ac:dyDescent="0.2">
      <c r="A14804" s="8">
        <f>IF(IFERROR((MATCH(G14804,$G$1:$G$12712,0)),0),INDEX($A$1:$A$12712,MATCH(G14804,$G$1:$G$12712,0)),MAX($A$2:$A14803)+1)</f>
        <v>1118</v>
      </c>
      <c r="B14804" s="8">
        <f t="shared" si="266"/>
        <v>1118</v>
      </c>
      <c r="C14804" s="9" t="str">
        <f t="shared" si="267"/>
        <v>PSEG Essex Generating Station</v>
      </c>
      <c r="D14804" s="8">
        <v>149</v>
      </c>
      <c r="E14804" s="8" t="s">
        <v>25471</v>
      </c>
      <c r="F14804" s="10" t="s">
        <v>27518</v>
      </c>
      <c r="G14804" s="8">
        <v>2401</v>
      </c>
      <c r="H14804" s="8" t="s">
        <v>15518</v>
      </c>
      <c r="I14804" s="8" t="s">
        <v>352</v>
      </c>
      <c r="J14804" s="8">
        <v>15147</v>
      </c>
      <c r="K14804" s="8" t="s">
        <v>33821</v>
      </c>
    </row>
    <row r="14805" spans="1:11" x14ac:dyDescent="0.2">
      <c r="A14805" s="8">
        <f>IF(IFERROR((MATCH(G14805,$G$1:$G$12712,0)),0),INDEX($A$1:$A$12712,MATCH(G14805,$G$1:$G$12712,0)),MAX($A$2:$A14804)+1)</f>
        <v>1118</v>
      </c>
      <c r="B14805" s="8">
        <f t="shared" si="266"/>
        <v>1118</v>
      </c>
      <c r="C14805" s="9" t="str">
        <f t="shared" si="267"/>
        <v>PSEG Essex Generating Station</v>
      </c>
      <c r="D14805" s="8">
        <v>149</v>
      </c>
      <c r="E14805" s="8" t="s">
        <v>25471</v>
      </c>
      <c r="F14805" s="10" t="s">
        <v>27519</v>
      </c>
      <c r="G14805" s="8">
        <v>2401</v>
      </c>
      <c r="H14805" s="8" t="s">
        <v>15518</v>
      </c>
      <c r="I14805" s="8" t="s">
        <v>352</v>
      </c>
      <c r="J14805" s="8">
        <v>15147</v>
      </c>
      <c r="K14805" s="8" t="s">
        <v>33821</v>
      </c>
    </row>
    <row r="14806" spans="1:11" x14ac:dyDescent="0.2">
      <c r="A14806" s="8">
        <f>IF(IFERROR((MATCH(G14806,$G$1:$G$12712,0)),0),INDEX($A$1:$A$12712,MATCH(G14806,$G$1:$G$12712,0)),MAX($A$2:$A14805)+1)</f>
        <v>11498</v>
      </c>
      <c r="B14806" s="8" t="e">
        <f t="shared" si="266"/>
        <v>#N/A</v>
      </c>
      <c r="C14806" s="9" t="str">
        <f t="shared" si="267"/>
        <v>g t indirect chgs.</v>
      </c>
      <c r="D14806" s="8">
        <v>149</v>
      </c>
      <c r="E14806" s="8" t="s">
        <v>25471</v>
      </c>
      <c r="F14806" s="10" t="s">
        <v>27520</v>
      </c>
      <c r="G14806" s="8"/>
      <c r="H14806" s="8"/>
      <c r="I14806" s="8"/>
      <c r="J14806" s="8"/>
      <c r="K14806" s="8" t="s">
        <v>33821</v>
      </c>
    </row>
    <row r="14807" spans="1:11" x14ac:dyDescent="0.2">
      <c r="A14807" s="8">
        <f>IF(IFERROR((MATCH(G14807,$G$1:$G$12712,0)),0),INDEX($A$1:$A$12712,MATCH(G14807,$G$1:$G$12712,0)),MAX($A$2:$A14806)+1)</f>
        <v>11499</v>
      </c>
      <c r="B14807" s="8" t="e">
        <f t="shared" si="266"/>
        <v>#N/A</v>
      </c>
      <c r="C14807" s="9" t="str">
        <f t="shared" si="267"/>
        <v>g.t-indirect chgs.</v>
      </c>
      <c r="D14807" s="8">
        <v>149</v>
      </c>
      <c r="E14807" s="8" t="s">
        <v>25471</v>
      </c>
      <c r="F14807" s="10" t="s">
        <v>27521</v>
      </c>
      <c r="G14807" s="8"/>
      <c r="H14807" s="8"/>
      <c r="I14807" s="8"/>
      <c r="J14807" s="8"/>
      <c r="K14807" s="8" t="s">
        <v>33821</v>
      </c>
    </row>
    <row r="14808" spans="1:11" x14ac:dyDescent="0.2">
      <c r="A14808" s="8">
        <f>IF(IFERROR((MATCH(G14808,$G$1:$G$12712,0)),0),INDEX($A$1:$A$12712,MATCH(G14808,$G$1:$G$12712,0)),MAX($A$2:$A14807)+1)</f>
        <v>11500</v>
      </c>
      <c r="B14808" s="8" t="e">
        <f t="shared" si="266"/>
        <v>#N/A</v>
      </c>
      <c r="C14808" s="9" t="str">
        <f t="shared" si="267"/>
        <v>gt-indirect chgs.</v>
      </c>
      <c r="D14808" s="8">
        <v>149</v>
      </c>
      <c r="E14808" s="8" t="s">
        <v>25471</v>
      </c>
      <c r="F14808" s="10" t="s">
        <v>27522</v>
      </c>
      <c r="G14808" s="8"/>
      <c r="H14808" s="8"/>
      <c r="I14808" s="8"/>
      <c r="J14808" s="8"/>
      <c r="K14808" s="8" t="s">
        <v>33821</v>
      </c>
    </row>
    <row r="14809" spans="1:11" x14ac:dyDescent="0.2">
      <c r="A14809" s="8">
        <f>IF(IFERROR((MATCH(G14809,$G$1:$G$12712,0)),0),INDEX($A$1:$A$12712,MATCH(G14809,$G$1:$G$12712,0)),MAX($A$2:$A14808)+1)</f>
        <v>1142</v>
      </c>
      <c r="B14809" s="8">
        <f t="shared" si="266"/>
        <v>1142</v>
      </c>
      <c r="C14809" s="9" t="str">
        <f t="shared" si="267"/>
        <v>PSEG Hope Creek Generating Station</v>
      </c>
      <c r="D14809" s="8">
        <v>149</v>
      </c>
      <c r="E14809" s="8" t="s">
        <v>25471</v>
      </c>
      <c r="F14809" s="10" t="s">
        <v>27523</v>
      </c>
      <c r="G14809" s="8">
        <v>6118</v>
      </c>
      <c r="H14809" s="8" t="s">
        <v>15601</v>
      </c>
      <c r="I14809" s="8" t="s">
        <v>353</v>
      </c>
      <c r="J14809" s="8">
        <v>15478</v>
      </c>
      <c r="K14809" s="8" t="s">
        <v>33821</v>
      </c>
    </row>
    <row r="14810" spans="1:11" x14ac:dyDescent="0.2">
      <c r="A14810" s="8">
        <f>IF(IFERROR((MATCH(G14810,$G$1:$G$12712,0)),0),INDEX($A$1:$A$12712,MATCH(G14810,$G$1:$G$12712,0)),MAX($A$2:$A14809)+1)</f>
        <v>1142</v>
      </c>
      <c r="B14810" s="8">
        <f t="shared" si="266"/>
        <v>1142</v>
      </c>
      <c r="C14810" s="9" t="str">
        <f t="shared" si="267"/>
        <v>PSEG Hope Creek Generating Station</v>
      </c>
      <c r="D14810" s="8">
        <v>149</v>
      </c>
      <c r="E14810" s="8" t="s">
        <v>25471</v>
      </c>
      <c r="F14810" s="10" t="s">
        <v>27524</v>
      </c>
      <c r="G14810" s="8">
        <v>6118</v>
      </c>
      <c r="H14810" s="8" t="s">
        <v>15601</v>
      </c>
      <c r="I14810" s="8" t="s">
        <v>353</v>
      </c>
      <c r="J14810" s="8">
        <v>15478</v>
      </c>
      <c r="K14810" s="8" t="s">
        <v>33821</v>
      </c>
    </row>
    <row r="14811" spans="1:11" x14ac:dyDescent="0.2">
      <c r="A14811" s="8">
        <f>IF(IFERROR((MATCH(G14811,$G$1:$G$12712,0)),0),INDEX($A$1:$A$12712,MATCH(G14811,$G$1:$G$12712,0)),MAX($A$2:$A14810)+1)</f>
        <v>1144</v>
      </c>
      <c r="B14811" s="8">
        <f t="shared" si="266"/>
        <v>1144</v>
      </c>
      <c r="C14811" s="9" t="str">
        <f t="shared" si="267"/>
        <v>PSEG Hudson Generating Station</v>
      </c>
      <c r="D14811" s="8">
        <v>149</v>
      </c>
      <c r="E14811" s="8" t="s">
        <v>25471</v>
      </c>
      <c r="F14811" s="10" t="s">
        <v>27525</v>
      </c>
      <c r="G14811" s="8">
        <v>2403</v>
      </c>
      <c r="H14811" s="8" t="s">
        <v>15605</v>
      </c>
      <c r="I14811" s="8" t="s">
        <v>352</v>
      </c>
      <c r="J14811" s="8">
        <v>15147</v>
      </c>
      <c r="K14811" s="8" t="s">
        <v>33821</v>
      </c>
    </row>
    <row r="14812" spans="1:11" x14ac:dyDescent="0.2">
      <c r="A14812" s="8">
        <f>IF(IFERROR((MATCH(G14812,$G$1:$G$12712,0)),0),INDEX($A$1:$A$12712,MATCH(G14812,$G$1:$G$12712,0)),MAX($A$2:$A14811)+1)</f>
        <v>1144</v>
      </c>
      <c r="B14812" s="8">
        <f t="shared" si="266"/>
        <v>1144</v>
      </c>
      <c r="C14812" s="9" t="str">
        <f t="shared" si="267"/>
        <v>PSEG Hudson Generating Station</v>
      </c>
      <c r="D14812" s="8">
        <v>149</v>
      </c>
      <c r="E14812" s="8" t="s">
        <v>25471</v>
      </c>
      <c r="F14812" s="10" t="s">
        <v>27526</v>
      </c>
      <c r="G14812" s="8">
        <v>2403</v>
      </c>
      <c r="H14812" s="8" t="s">
        <v>15605</v>
      </c>
      <c r="I14812" s="8" t="s">
        <v>352</v>
      </c>
      <c r="J14812" s="8">
        <v>15147</v>
      </c>
      <c r="K14812" s="8" t="s">
        <v>33821</v>
      </c>
    </row>
    <row r="14813" spans="1:11" x14ac:dyDescent="0.2">
      <c r="A14813" s="8">
        <f>IF(IFERROR((MATCH(G14813,$G$1:$G$12712,0)),0),INDEX($A$1:$A$12712,MATCH(G14813,$G$1:$G$12712,0)),MAX($A$2:$A14812)+1)</f>
        <v>1144</v>
      </c>
      <c r="B14813" s="8">
        <f t="shared" si="266"/>
        <v>1144</v>
      </c>
      <c r="C14813" s="9" t="str">
        <f t="shared" si="267"/>
        <v>PSEG Hudson Generating Station</v>
      </c>
      <c r="D14813" s="8">
        <v>149</v>
      </c>
      <c r="E14813" s="8" t="s">
        <v>25471</v>
      </c>
      <c r="F14813" s="10" t="s">
        <v>27527</v>
      </c>
      <c r="G14813" s="8">
        <v>2403</v>
      </c>
      <c r="H14813" s="8" t="s">
        <v>15605</v>
      </c>
      <c r="I14813" s="8" t="s">
        <v>352</v>
      </c>
      <c r="J14813" s="8">
        <v>15147</v>
      </c>
      <c r="K14813" s="8" t="s">
        <v>33821</v>
      </c>
    </row>
    <row r="14814" spans="1:11" x14ac:dyDescent="0.2">
      <c r="A14814" s="8">
        <f>IF(IFERROR((MATCH(G14814,$G$1:$G$12712,0)),0),INDEX($A$1:$A$12712,MATCH(G14814,$G$1:$G$12712,0)),MAX($A$2:$A14813)+1)</f>
        <v>1157</v>
      </c>
      <c r="B14814" s="8">
        <f t="shared" si="266"/>
        <v>1157</v>
      </c>
      <c r="C14814" s="9" t="str">
        <f t="shared" si="267"/>
        <v>PSEG Kearny Generating Station</v>
      </c>
      <c r="D14814" s="8">
        <v>149</v>
      </c>
      <c r="E14814" s="8" t="s">
        <v>25471</v>
      </c>
      <c r="F14814" s="10" t="s">
        <v>27528</v>
      </c>
      <c r="G14814" s="8">
        <v>2404</v>
      </c>
      <c r="H14814" s="8" t="s">
        <v>15657</v>
      </c>
      <c r="I14814" s="8" t="s">
        <v>352</v>
      </c>
      <c r="J14814" s="8">
        <v>15147</v>
      </c>
      <c r="K14814" s="8" t="s">
        <v>33821</v>
      </c>
    </row>
    <row r="14815" spans="1:11" x14ac:dyDescent="0.2">
      <c r="A14815" s="8">
        <f>IF(IFERROR((MATCH(G14815,$G$1:$G$12712,0)),0),INDEX($A$1:$A$12712,MATCH(G14815,$G$1:$G$12712,0)),MAX($A$2:$A14814)+1)</f>
        <v>1157</v>
      </c>
      <c r="B14815" s="8">
        <f t="shared" si="266"/>
        <v>1157</v>
      </c>
      <c r="C14815" s="9" t="str">
        <f t="shared" si="267"/>
        <v>PSEG Kearny Generating Station</v>
      </c>
      <c r="D14815" s="8">
        <v>149</v>
      </c>
      <c r="E14815" s="8" t="s">
        <v>25471</v>
      </c>
      <c r="F14815" s="10" t="s">
        <v>27529</v>
      </c>
      <c r="G14815" s="8">
        <v>2404</v>
      </c>
      <c r="H14815" s="8" t="s">
        <v>15657</v>
      </c>
      <c r="I14815" s="8" t="s">
        <v>352</v>
      </c>
      <c r="J14815" s="8">
        <v>15147</v>
      </c>
      <c r="K14815" s="8" t="s">
        <v>33821</v>
      </c>
    </row>
    <row r="14816" spans="1:11" x14ac:dyDescent="0.2">
      <c r="A14816" s="8">
        <f>IF(IFERROR((MATCH(G14816,$G$1:$G$12712,0)),0),INDEX($A$1:$A$12712,MATCH(G14816,$G$1:$G$12712,0)),MAX($A$2:$A14815)+1)</f>
        <v>1157</v>
      </c>
      <c r="B14816" s="8">
        <f t="shared" si="266"/>
        <v>1157</v>
      </c>
      <c r="C14816" s="9" t="str">
        <f t="shared" si="267"/>
        <v>PSEG Kearny Generating Station</v>
      </c>
      <c r="D14816" s="8">
        <v>149</v>
      </c>
      <c r="E14816" s="8" t="s">
        <v>25471</v>
      </c>
      <c r="F14816" s="10" t="s">
        <v>27530</v>
      </c>
      <c r="G14816" s="8">
        <v>2404</v>
      </c>
      <c r="H14816" s="8" t="s">
        <v>15657</v>
      </c>
      <c r="I14816" s="8" t="s">
        <v>352</v>
      </c>
      <c r="J14816" s="8">
        <v>15147</v>
      </c>
      <c r="K14816" s="8" t="s">
        <v>33821</v>
      </c>
    </row>
    <row r="14817" spans="1:11" x14ac:dyDescent="0.2">
      <c r="A14817" s="8">
        <f>IF(IFERROR((MATCH(G14817,$G$1:$G$12712,0)),0),INDEX($A$1:$A$12712,MATCH(G14817,$G$1:$G$12712,0)),MAX($A$2:$A14816)+1)</f>
        <v>1159</v>
      </c>
      <c r="B14817" s="8">
        <f t="shared" si="266"/>
        <v>1159</v>
      </c>
      <c r="C14817" s="9" t="str">
        <f t="shared" si="267"/>
        <v>Keystone</v>
      </c>
      <c r="D14817" s="8">
        <v>149</v>
      </c>
      <c r="E14817" s="8" t="s">
        <v>25471</v>
      </c>
      <c r="F14817" s="10" t="s">
        <v>26467</v>
      </c>
      <c r="G14817" s="8">
        <v>3136</v>
      </c>
      <c r="H14817" s="8" t="s">
        <v>15663</v>
      </c>
      <c r="I14817" s="8" t="s">
        <v>1981</v>
      </c>
      <c r="J14817" s="8">
        <v>15873</v>
      </c>
      <c r="K14817" s="8" t="s">
        <v>33821</v>
      </c>
    </row>
    <row r="14818" spans="1:11" x14ac:dyDescent="0.2">
      <c r="A14818" s="8">
        <f>IF(IFERROR((MATCH(G14818,$G$1:$G$12712,0)),0),INDEX($A$1:$A$12712,MATCH(G14818,$G$1:$G$12712,0)),MAX($A$2:$A14817)+1)</f>
        <v>1159</v>
      </c>
      <c r="B14818" s="8">
        <f t="shared" si="266"/>
        <v>1159</v>
      </c>
      <c r="C14818" s="9" t="str">
        <f t="shared" si="267"/>
        <v>Keystone</v>
      </c>
      <c r="D14818" s="8">
        <v>149</v>
      </c>
      <c r="E14818" s="8" t="s">
        <v>25471</v>
      </c>
      <c r="F14818" s="10" t="s">
        <v>27531</v>
      </c>
      <c r="G14818" s="8">
        <v>3136</v>
      </c>
      <c r="H14818" s="8" t="s">
        <v>15663</v>
      </c>
      <c r="I14818" s="8" t="s">
        <v>1981</v>
      </c>
      <c r="J14818" s="8">
        <v>15873</v>
      </c>
      <c r="K14818" s="8" t="s">
        <v>33821</v>
      </c>
    </row>
    <row r="14819" spans="1:11" x14ac:dyDescent="0.2">
      <c r="A14819" s="8">
        <f>IF(IFERROR((MATCH(G14819,$G$1:$G$12712,0)),0),INDEX($A$1:$A$12712,MATCH(G14819,$G$1:$G$12712,0)),MAX($A$2:$A14818)+1)</f>
        <v>1159</v>
      </c>
      <c r="B14819" s="8">
        <f t="shared" si="266"/>
        <v>1159</v>
      </c>
      <c r="C14819" s="9" t="str">
        <f t="shared" si="267"/>
        <v>Keystone</v>
      </c>
      <c r="D14819" s="8">
        <v>149</v>
      </c>
      <c r="E14819" s="8" t="s">
        <v>25471</v>
      </c>
      <c r="F14819" s="10" t="s">
        <v>27532</v>
      </c>
      <c r="G14819" s="8">
        <v>3136</v>
      </c>
      <c r="H14819" s="8" t="s">
        <v>15663</v>
      </c>
      <c r="I14819" s="8" t="s">
        <v>1981</v>
      </c>
      <c r="J14819" s="8">
        <v>15873</v>
      </c>
      <c r="K14819" s="8" t="s">
        <v>33821</v>
      </c>
    </row>
    <row r="14820" spans="1:11" x14ac:dyDescent="0.2">
      <c r="A14820" s="8">
        <f>IF(IFERROR((MATCH(G14820,$G$1:$G$12712,0)),0),INDEX($A$1:$A$12712,MATCH(G14820,$G$1:$G$12712,0)),MAX($A$2:$A14819)+1)</f>
        <v>1165</v>
      </c>
      <c r="B14820" s="8">
        <f t="shared" si="266"/>
        <v>1165</v>
      </c>
      <c r="C14820" s="9" t="str">
        <f t="shared" si="267"/>
        <v>PSEG Linden Generating Station</v>
      </c>
      <c r="D14820" s="8">
        <v>149</v>
      </c>
      <c r="E14820" s="8" t="s">
        <v>25471</v>
      </c>
      <c r="F14820" s="10" t="s">
        <v>27533</v>
      </c>
      <c r="G14820" s="8">
        <v>2406</v>
      </c>
      <c r="H14820" s="8" t="s">
        <v>15681</v>
      </c>
      <c r="I14820" s="8" t="s">
        <v>352</v>
      </c>
      <c r="J14820" s="8">
        <v>15147</v>
      </c>
      <c r="K14820" s="8" t="s">
        <v>33821</v>
      </c>
    </row>
    <row r="14821" spans="1:11" x14ac:dyDescent="0.2">
      <c r="A14821" s="8">
        <f>IF(IFERROR((MATCH(G14821,$G$1:$G$12712,0)),0),INDEX($A$1:$A$12712,MATCH(G14821,$G$1:$G$12712,0)),MAX($A$2:$A14820)+1)</f>
        <v>1165</v>
      </c>
      <c r="B14821" s="8">
        <f t="shared" si="266"/>
        <v>1165</v>
      </c>
      <c r="C14821" s="9" t="str">
        <f t="shared" si="267"/>
        <v>PSEG Linden Generating Station</v>
      </c>
      <c r="D14821" s="8">
        <v>149</v>
      </c>
      <c r="E14821" s="8" t="s">
        <v>25471</v>
      </c>
      <c r="F14821" s="10" t="s">
        <v>27534</v>
      </c>
      <c r="G14821" s="8">
        <v>2406</v>
      </c>
      <c r="H14821" s="8" t="s">
        <v>15681</v>
      </c>
      <c r="I14821" s="8" t="s">
        <v>352</v>
      </c>
      <c r="J14821" s="8">
        <v>15147</v>
      </c>
      <c r="K14821" s="8" t="s">
        <v>33821</v>
      </c>
    </row>
    <row r="14822" spans="1:11" x14ac:dyDescent="0.2">
      <c r="A14822" s="8">
        <f>IF(IFERROR((MATCH(G14822,$G$1:$G$12712,0)),0),INDEX($A$1:$A$12712,MATCH(G14822,$G$1:$G$12712,0)),MAX($A$2:$A14821)+1)</f>
        <v>1165</v>
      </c>
      <c r="B14822" s="8">
        <f t="shared" si="266"/>
        <v>1165</v>
      </c>
      <c r="C14822" s="9" t="str">
        <f t="shared" si="267"/>
        <v>PSEG Linden Generating Station</v>
      </c>
      <c r="D14822" s="8">
        <v>149</v>
      </c>
      <c r="E14822" s="8" t="s">
        <v>25471</v>
      </c>
      <c r="F14822" s="10" t="s">
        <v>27535</v>
      </c>
      <c r="G14822" s="8">
        <v>2406</v>
      </c>
      <c r="H14822" s="8" t="s">
        <v>15681</v>
      </c>
      <c r="I14822" s="8" t="s">
        <v>352</v>
      </c>
      <c r="J14822" s="8">
        <v>15147</v>
      </c>
      <c r="K14822" s="8" t="s">
        <v>33821</v>
      </c>
    </row>
    <row r="14823" spans="1:11" x14ac:dyDescent="0.2">
      <c r="A14823" s="8">
        <f>IF(IFERROR((MATCH(G14823,$G$1:$G$12712,0)),0),INDEX($A$1:$A$12712,MATCH(G14823,$G$1:$G$12712,0)),MAX($A$2:$A14822)+1)</f>
        <v>1174</v>
      </c>
      <c r="B14823" s="8">
        <f t="shared" si="266"/>
        <v>1174</v>
      </c>
      <c r="C14823" s="9" t="str">
        <f t="shared" si="267"/>
        <v>PSEG Mercer Generating Station</v>
      </c>
      <c r="D14823" s="8">
        <v>149</v>
      </c>
      <c r="E14823" s="8" t="s">
        <v>25471</v>
      </c>
      <c r="F14823" s="10" t="s">
        <v>27536</v>
      </c>
      <c r="G14823" s="8">
        <v>2408</v>
      </c>
      <c r="H14823" s="8" t="s">
        <v>15704</v>
      </c>
      <c r="I14823" s="8" t="s">
        <v>352</v>
      </c>
      <c r="J14823" s="8">
        <v>15147</v>
      </c>
      <c r="K14823" s="8" t="s">
        <v>33821</v>
      </c>
    </row>
    <row r="14824" spans="1:11" x14ac:dyDescent="0.2">
      <c r="A14824" s="8">
        <f>IF(IFERROR((MATCH(G14824,$G$1:$G$12712,0)),0),INDEX($A$1:$A$12712,MATCH(G14824,$G$1:$G$12712,0)),MAX($A$2:$A14823)+1)</f>
        <v>1174</v>
      </c>
      <c r="B14824" s="8">
        <f t="shared" si="266"/>
        <v>1174</v>
      </c>
      <c r="C14824" s="9" t="str">
        <f t="shared" si="267"/>
        <v>PSEG Mercer Generating Station</v>
      </c>
      <c r="D14824" s="8">
        <v>149</v>
      </c>
      <c r="E14824" s="8" t="s">
        <v>25471</v>
      </c>
      <c r="F14824" s="10" t="s">
        <v>27537</v>
      </c>
      <c r="G14824" s="8">
        <v>2408</v>
      </c>
      <c r="H14824" s="8" t="s">
        <v>15704</v>
      </c>
      <c r="I14824" s="8" t="s">
        <v>352</v>
      </c>
      <c r="J14824" s="8">
        <v>15147</v>
      </c>
      <c r="K14824" s="8" t="s">
        <v>33821</v>
      </c>
    </row>
    <row r="14825" spans="1:11" x14ac:dyDescent="0.2">
      <c r="A14825" s="8">
        <f>IF(IFERROR((MATCH(G14825,$G$1:$G$12712,0)),0),INDEX($A$1:$A$12712,MATCH(G14825,$G$1:$G$12712,0)),MAX($A$2:$A14824)+1)</f>
        <v>1174</v>
      </c>
      <c r="B14825" s="8">
        <f t="shared" si="266"/>
        <v>1174</v>
      </c>
      <c r="C14825" s="9" t="str">
        <f t="shared" si="267"/>
        <v>PSEG Mercer Generating Station</v>
      </c>
      <c r="D14825" s="8">
        <v>149</v>
      </c>
      <c r="E14825" s="8" t="s">
        <v>25471</v>
      </c>
      <c r="F14825" s="10" t="s">
        <v>27538</v>
      </c>
      <c r="G14825" s="8">
        <v>2408</v>
      </c>
      <c r="H14825" s="8" t="s">
        <v>15704</v>
      </c>
      <c r="I14825" s="8" t="s">
        <v>352</v>
      </c>
      <c r="J14825" s="8">
        <v>15147</v>
      </c>
      <c r="K14825" s="8" t="s">
        <v>33821</v>
      </c>
    </row>
    <row r="14826" spans="1:11" x14ac:dyDescent="0.2">
      <c r="A14826" s="8">
        <f>IF(IFERROR((MATCH(G14826,$G$1:$G$12712,0)),0),INDEX($A$1:$A$12712,MATCH(G14826,$G$1:$G$12712,0)),MAX($A$2:$A14825)+1)</f>
        <v>1174</v>
      </c>
      <c r="B14826" s="8">
        <f t="shared" si="266"/>
        <v>1174</v>
      </c>
      <c r="C14826" s="9" t="str">
        <f t="shared" si="267"/>
        <v>PSEG Mercer Generating Station</v>
      </c>
      <c r="D14826" s="8">
        <v>149</v>
      </c>
      <c r="E14826" s="8" t="s">
        <v>25471</v>
      </c>
      <c r="F14826" s="10" t="s">
        <v>27539</v>
      </c>
      <c r="G14826" s="8">
        <v>2408</v>
      </c>
      <c r="H14826" s="8" t="s">
        <v>15704</v>
      </c>
      <c r="I14826" s="8" t="s">
        <v>352</v>
      </c>
      <c r="J14826" s="8">
        <v>15147</v>
      </c>
      <c r="K14826" s="8" t="s">
        <v>33821</v>
      </c>
    </row>
    <row r="14827" spans="1:11" x14ac:dyDescent="0.2">
      <c r="A14827" s="8">
        <f>IF(IFERROR((MATCH(G14827,$G$1:$G$12712,0)),0),INDEX($A$1:$A$12712,MATCH(G14827,$G$1:$G$12712,0)),MAX($A$2:$A14826)+1)</f>
        <v>2070</v>
      </c>
      <c r="B14827" s="8">
        <f t="shared" si="266"/>
        <v>2070</v>
      </c>
      <c r="C14827" s="9" t="str">
        <f t="shared" si="267"/>
        <v>PSEG National Park Generating Station</v>
      </c>
      <c r="D14827" s="8">
        <v>149</v>
      </c>
      <c r="E14827" s="8" t="s">
        <v>25471</v>
      </c>
      <c r="F14827" s="10" t="s">
        <v>27540</v>
      </c>
      <c r="G14827" s="8">
        <v>2409</v>
      </c>
      <c r="H14827" s="8" t="s">
        <v>16802</v>
      </c>
      <c r="I14827" s="8" t="s">
        <v>352</v>
      </c>
      <c r="J14827" s="8">
        <v>15147</v>
      </c>
      <c r="K14827" s="8" t="s">
        <v>33821</v>
      </c>
    </row>
    <row r="14828" spans="1:11" x14ac:dyDescent="0.2">
      <c r="A14828" s="8">
        <f>IF(IFERROR((MATCH(G14828,$G$1:$G$12712,0)),0),INDEX($A$1:$A$12712,MATCH(G14828,$G$1:$G$12712,0)),MAX($A$2:$A14827)+1)</f>
        <v>2070</v>
      </c>
      <c r="B14828" s="8">
        <f t="shared" si="266"/>
        <v>2070</v>
      </c>
      <c r="C14828" s="9" t="str">
        <f t="shared" si="267"/>
        <v>PSEG National Park Generating Station</v>
      </c>
      <c r="D14828" s="8">
        <v>149</v>
      </c>
      <c r="E14828" s="8" t="s">
        <v>25471</v>
      </c>
      <c r="F14828" s="10" t="s">
        <v>27541</v>
      </c>
      <c r="G14828" s="8">
        <v>2409</v>
      </c>
      <c r="H14828" s="8" t="s">
        <v>16802</v>
      </c>
      <c r="I14828" s="8" t="s">
        <v>352</v>
      </c>
      <c r="J14828" s="8">
        <v>15147</v>
      </c>
      <c r="K14828" s="8" t="s">
        <v>33821</v>
      </c>
    </row>
    <row r="14829" spans="1:11" x14ac:dyDescent="0.2">
      <c r="A14829" s="8">
        <f>IF(IFERROR((MATCH(G14829,$G$1:$G$12712,0)),0),INDEX($A$1:$A$12712,MATCH(G14829,$G$1:$G$12712,0)),MAX($A$2:$A14828)+1)</f>
        <v>11501</v>
      </c>
      <c r="B14829" s="8" t="e">
        <f t="shared" si="266"/>
        <v>#N/A</v>
      </c>
      <c r="C14829" s="9" t="str">
        <f t="shared" si="267"/>
        <v>notes (pg 402-403)</v>
      </c>
      <c r="D14829" s="8">
        <v>149</v>
      </c>
      <c r="E14829" s="8" t="s">
        <v>25471</v>
      </c>
      <c r="F14829" s="10" t="s">
        <v>27542</v>
      </c>
      <c r="G14829" s="8"/>
      <c r="H14829" s="8"/>
      <c r="I14829" s="8"/>
      <c r="J14829" s="8"/>
      <c r="K14829" s="8" t="s">
        <v>33821</v>
      </c>
    </row>
    <row r="14830" spans="1:11" x14ac:dyDescent="0.2">
      <c r="A14830" s="8">
        <f>IF(IFERROR((MATCH(G14830,$G$1:$G$12712,0)),0),INDEX($A$1:$A$12712,MATCH(G14830,$G$1:$G$12712,0)),MAX($A$2:$A14829)+1)</f>
        <v>11502</v>
      </c>
      <c r="B14830" s="8" t="e">
        <f t="shared" si="266"/>
        <v>#N/A</v>
      </c>
      <c r="C14830" s="9" t="str">
        <f t="shared" si="267"/>
        <v>notes: pages 402-403</v>
      </c>
      <c r="D14830" s="8">
        <v>149</v>
      </c>
      <c r="E14830" s="8" t="s">
        <v>25471</v>
      </c>
      <c r="F14830" s="10" t="s">
        <v>27543</v>
      </c>
      <c r="G14830" s="8"/>
      <c r="H14830" s="8"/>
      <c r="I14830" s="8"/>
      <c r="J14830" s="8"/>
      <c r="K14830" s="8" t="s">
        <v>33821</v>
      </c>
    </row>
    <row r="14831" spans="1:11" x14ac:dyDescent="0.2">
      <c r="A14831" s="8">
        <f>IF(IFERROR((MATCH(G14831,$G$1:$G$12712,0)),0),INDEX($A$1:$A$12712,MATCH(G14831,$G$1:$G$12712,0)),MAX($A$2:$A14830)+1)</f>
        <v>1201</v>
      </c>
      <c r="B14831" s="8">
        <f t="shared" si="266"/>
        <v>1201</v>
      </c>
      <c r="C14831" s="9" t="str">
        <f t="shared" si="267"/>
        <v>Peach Bottom</v>
      </c>
      <c r="D14831" s="8">
        <v>149</v>
      </c>
      <c r="E14831" s="8" t="s">
        <v>25471</v>
      </c>
      <c r="F14831" s="10" t="s">
        <v>27544</v>
      </c>
      <c r="G14831" s="8">
        <v>3166</v>
      </c>
      <c r="H14831" s="8" t="s">
        <v>15774</v>
      </c>
      <c r="I14831" s="8" t="s">
        <v>1804</v>
      </c>
      <c r="J14831" s="8">
        <v>55951</v>
      </c>
      <c r="K14831" s="8" t="s">
        <v>33821</v>
      </c>
    </row>
    <row r="14832" spans="1:11" x14ac:dyDescent="0.2">
      <c r="A14832" s="8">
        <f>IF(IFERROR((MATCH(G14832,$G$1:$G$12712,0)),0),INDEX($A$1:$A$12712,MATCH(G14832,$G$1:$G$12712,0)),MAX($A$2:$A14831)+1)</f>
        <v>1201</v>
      </c>
      <c r="B14832" s="8">
        <f t="shared" si="266"/>
        <v>1201</v>
      </c>
      <c r="C14832" s="9" t="str">
        <f t="shared" si="267"/>
        <v>Peach Bottom</v>
      </c>
      <c r="D14832" s="8">
        <v>149</v>
      </c>
      <c r="E14832" s="8" t="s">
        <v>25471</v>
      </c>
      <c r="F14832" s="10" t="s">
        <v>27545</v>
      </c>
      <c r="G14832" s="8">
        <v>3166</v>
      </c>
      <c r="H14832" s="8" t="s">
        <v>15774</v>
      </c>
      <c r="I14832" s="8" t="s">
        <v>1804</v>
      </c>
      <c r="J14832" s="8">
        <v>55951</v>
      </c>
      <c r="K14832" s="8" t="s">
        <v>33821</v>
      </c>
    </row>
    <row r="14833" spans="1:11" x14ac:dyDescent="0.2">
      <c r="A14833" s="8">
        <f>IF(IFERROR((MATCH(G14833,$G$1:$G$12712,0)),0),INDEX($A$1:$A$12712,MATCH(G14833,$G$1:$G$12712,0)),MAX($A$2:$A14832)+1)</f>
        <v>1222</v>
      </c>
      <c r="B14833" s="8">
        <f t="shared" si="266"/>
        <v>1222</v>
      </c>
      <c r="C14833" s="9" t="str">
        <f t="shared" si="267"/>
        <v>PSEG Salem Generating Station</v>
      </c>
      <c r="D14833" s="8">
        <v>149</v>
      </c>
      <c r="E14833" s="8" t="s">
        <v>25471</v>
      </c>
      <c r="F14833" s="10" t="s">
        <v>27353</v>
      </c>
      <c r="G14833" s="8">
        <v>2410</v>
      </c>
      <c r="H14833" s="8" t="s">
        <v>15858</v>
      </c>
      <c r="I14833" s="8" t="s">
        <v>353</v>
      </c>
      <c r="J14833" s="8">
        <v>15478</v>
      </c>
      <c r="K14833" s="8" t="s">
        <v>33821</v>
      </c>
    </row>
    <row r="14834" spans="1:11" x14ac:dyDescent="0.2">
      <c r="A14834" s="8">
        <f>IF(IFERROR((MATCH(G14834,$G$1:$G$12712,0)),0),INDEX($A$1:$A$12712,MATCH(G14834,$G$1:$G$12712,0)),MAX($A$2:$A14833)+1)</f>
        <v>1222</v>
      </c>
      <c r="B14834" s="8">
        <f t="shared" ref="B14834:B14897" si="268">IF(COUNTIF($G$1:$G$12712,G14834&gt;0),0,INDEX($A$1:$A$12712,MATCH(G14834,$G$1:$G$12712,0)))</f>
        <v>1222</v>
      </c>
      <c r="C14834" s="9" t="str">
        <f t="shared" si="267"/>
        <v>PSEG Salem Generating Station</v>
      </c>
      <c r="D14834" s="8">
        <v>149</v>
      </c>
      <c r="E14834" s="8" t="s">
        <v>25471</v>
      </c>
      <c r="F14834" s="10" t="s">
        <v>27546</v>
      </c>
      <c r="G14834" s="8">
        <v>2410</v>
      </c>
      <c r="H14834" s="8" t="s">
        <v>15858</v>
      </c>
      <c r="I14834" s="8" t="s">
        <v>353</v>
      </c>
      <c r="J14834" s="8">
        <v>15478</v>
      </c>
      <c r="K14834" s="8" t="s">
        <v>33821</v>
      </c>
    </row>
    <row r="14835" spans="1:11" x14ac:dyDescent="0.2">
      <c r="A14835" s="8">
        <f>IF(IFERROR((MATCH(G14835,$G$1:$G$12712,0)),0),INDEX($A$1:$A$12712,MATCH(G14835,$G$1:$G$12712,0)),MAX($A$2:$A14834)+1)</f>
        <v>1222</v>
      </c>
      <c r="B14835" s="8">
        <f t="shared" si="268"/>
        <v>1222</v>
      </c>
      <c r="C14835" s="9" t="str">
        <f t="shared" si="267"/>
        <v>PSEG Salem Generating Station</v>
      </c>
      <c r="D14835" s="8">
        <v>149</v>
      </c>
      <c r="E14835" s="8" t="s">
        <v>25471</v>
      </c>
      <c r="F14835" s="10" t="s">
        <v>27547</v>
      </c>
      <c r="G14835" s="8">
        <v>2410</v>
      </c>
      <c r="H14835" s="8" t="s">
        <v>15858</v>
      </c>
      <c r="I14835" s="8" t="s">
        <v>353</v>
      </c>
      <c r="J14835" s="8">
        <v>15478</v>
      </c>
      <c r="K14835" s="8" t="s">
        <v>33821</v>
      </c>
    </row>
    <row r="14836" spans="1:11" x14ac:dyDescent="0.2">
      <c r="A14836" s="8">
        <f>IF(IFERROR((MATCH(G14836,$G$1:$G$12712,0)),0),INDEX($A$1:$A$12712,MATCH(G14836,$G$1:$G$12712,0)),MAX($A$2:$A14835)+1)</f>
        <v>1225</v>
      </c>
      <c r="B14836" s="8">
        <f t="shared" si="268"/>
        <v>1225</v>
      </c>
      <c r="C14836" s="9" t="str">
        <f t="shared" si="267"/>
        <v>PSEG Sewaren Generating Station</v>
      </c>
      <c r="D14836" s="8">
        <v>149</v>
      </c>
      <c r="E14836" s="8" t="s">
        <v>25471</v>
      </c>
      <c r="F14836" s="10" t="s">
        <v>27548</v>
      </c>
      <c r="G14836" s="8">
        <v>2411</v>
      </c>
      <c r="H14836" s="8" t="s">
        <v>15871</v>
      </c>
      <c r="I14836" s="8" t="s">
        <v>352</v>
      </c>
      <c r="J14836" s="8">
        <v>15147</v>
      </c>
      <c r="K14836" s="8" t="s">
        <v>33821</v>
      </c>
    </row>
    <row r="14837" spans="1:11" x14ac:dyDescent="0.2">
      <c r="A14837" s="8">
        <f>IF(IFERROR((MATCH(G14837,$G$1:$G$12712,0)),0),INDEX($A$1:$A$12712,MATCH(G14837,$G$1:$G$12712,0)),MAX($A$2:$A14836)+1)</f>
        <v>1225</v>
      </c>
      <c r="B14837" s="8">
        <f t="shared" si="268"/>
        <v>1225</v>
      </c>
      <c r="C14837" s="9" t="str">
        <f t="shared" si="267"/>
        <v>PSEG Sewaren Generating Station</v>
      </c>
      <c r="D14837" s="8">
        <v>149</v>
      </c>
      <c r="E14837" s="8" t="s">
        <v>25471</v>
      </c>
      <c r="F14837" s="10" t="s">
        <v>27549</v>
      </c>
      <c r="G14837" s="8">
        <v>2411</v>
      </c>
      <c r="H14837" s="8" t="s">
        <v>15871</v>
      </c>
      <c r="I14837" s="8" t="s">
        <v>352</v>
      </c>
      <c r="J14837" s="8">
        <v>15147</v>
      </c>
      <c r="K14837" s="8" t="s">
        <v>33821</v>
      </c>
    </row>
    <row r="14838" spans="1:11" x14ac:dyDescent="0.2">
      <c r="A14838" s="8">
        <f>IF(IFERROR((MATCH(G14838,$G$1:$G$12712,0)),0),INDEX($A$1:$A$12712,MATCH(G14838,$G$1:$G$12712,0)),MAX($A$2:$A14837)+1)</f>
        <v>1225</v>
      </c>
      <c r="B14838" s="8">
        <f t="shared" si="268"/>
        <v>1225</v>
      </c>
      <c r="C14838" s="9" t="str">
        <f t="shared" si="267"/>
        <v>PSEG Sewaren Generating Station</v>
      </c>
      <c r="D14838" s="8">
        <v>149</v>
      </c>
      <c r="E14838" s="8" t="s">
        <v>25471</v>
      </c>
      <c r="F14838" s="10" t="s">
        <v>27550</v>
      </c>
      <c r="G14838" s="8">
        <v>2411</v>
      </c>
      <c r="H14838" s="8" t="s">
        <v>15871</v>
      </c>
      <c r="I14838" s="8" t="s">
        <v>352</v>
      </c>
      <c r="J14838" s="8">
        <v>15147</v>
      </c>
      <c r="K14838" s="8" t="s">
        <v>33821</v>
      </c>
    </row>
    <row r="14839" spans="1:11" x14ac:dyDescent="0.2">
      <c r="A14839" s="8">
        <f>IF(IFERROR((MATCH(G14839,$G$1:$G$12712,0)),0),INDEX($A$1:$A$12712,MATCH(G14839,$G$1:$G$12712,0)),MAX($A$2:$A14838)+1)</f>
        <v>1225</v>
      </c>
      <c r="B14839" s="8">
        <f t="shared" si="268"/>
        <v>1225</v>
      </c>
      <c r="C14839" s="9" t="str">
        <f t="shared" si="267"/>
        <v>PSEG Sewaren Generating Station</v>
      </c>
      <c r="D14839" s="8">
        <v>149</v>
      </c>
      <c r="E14839" s="8" t="s">
        <v>25471</v>
      </c>
      <c r="F14839" s="10" t="s">
        <v>27551</v>
      </c>
      <c r="G14839" s="8">
        <v>2411</v>
      </c>
      <c r="H14839" s="8" t="s">
        <v>15871</v>
      </c>
      <c r="I14839" s="8" t="s">
        <v>352</v>
      </c>
      <c r="J14839" s="8">
        <v>15147</v>
      </c>
      <c r="K14839" s="8" t="s">
        <v>33821</v>
      </c>
    </row>
    <row r="14840" spans="1:11" x14ac:dyDescent="0.2">
      <c r="A14840" s="8">
        <f>IF(IFERROR((MATCH(G14840,$G$1:$G$12712,0)),0),INDEX($A$1:$A$12712,MATCH(G14840,$G$1:$G$12712,0)),MAX($A$2:$A14839)+1)</f>
        <v>11503</v>
      </c>
      <c r="B14840" s="8" t="e">
        <f t="shared" si="268"/>
        <v>#N/A</v>
      </c>
      <c r="C14840" s="9" t="str">
        <f t="shared" si="267"/>
        <v>steam-indirect chgs.</v>
      </c>
      <c r="D14840" s="8">
        <v>149</v>
      </c>
      <c r="E14840" s="8" t="s">
        <v>25471</v>
      </c>
      <c r="F14840" s="10" t="s">
        <v>27552</v>
      </c>
      <c r="G14840" s="8"/>
      <c r="H14840" s="8"/>
      <c r="I14840" s="8"/>
      <c r="J14840" s="8"/>
      <c r="K14840" s="8" t="s">
        <v>33821</v>
      </c>
    </row>
    <row r="14841" spans="1:11" x14ac:dyDescent="0.2">
      <c r="A14841" s="8">
        <f>IF(IFERROR((MATCH(G14841,$G$1:$G$12712,0)),0),INDEX($A$1:$A$12712,MATCH(G14841,$G$1:$G$12712,0)),MAX($A$2:$A14840)+1)</f>
        <v>934</v>
      </c>
      <c r="B14841" s="8">
        <f t="shared" si="268"/>
        <v>934</v>
      </c>
      <c r="C14841" s="9" t="str">
        <f t="shared" si="267"/>
        <v>Yards Creek</v>
      </c>
      <c r="D14841" s="8">
        <v>149</v>
      </c>
      <c r="E14841" s="8" t="s">
        <v>25471</v>
      </c>
      <c r="F14841" s="10" t="s">
        <v>27553</v>
      </c>
      <c r="G14841" s="8">
        <v>6522</v>
      </c>
      <c r="H14841" s="8" t="s">
        <v>15068</v>
      </c>
      <c r="I14841" s="8" t="s">
        <v>207</v>
      </c>
      <c r="J14841" s="8">
        <v>9726</v>
      </c>
      <c r="K14841" s="8" t="s">
        <v>33821</v>
      </c>
    </row>
    <row r="14842" spans="1:11" x14ac:dyDescent="0.2">
      <c r="A14842" s="8">
        <f>IF(IFERROR((MATCH(G14842,$G$1:$G$12712,0)),0),INDEX($A$1:$A$12712,MATCH(G14842,$G$1:$G$12712,0)),MAX($A$2:$A14841)+1)</f>
        <v>934</v>
      </c>
      <c r="B14842" s="8">
        <f t="shared" si="268"/>
        <v>934</v>
      </c>
      <c r="C14842" s="9" t="str">
        <f t="shared" si="267"/>
        <v>Yards Creek</v>
      </c>
      <c r="D14842" s="8">
        <v>149</v>
      </c>
      <c r="E14842" s="8" t="s">
        <v>25471</v>
      </c>
      <c r="F14842" s="10" t="s">
        <v>27554</v>
      </c>
      <c r="G14842" s="8">
        <v>6522</v>
      </c>
      <c r="H14842" s="8" t="s">
        <v>15068</v>
      </c>
      <c r="I14842" s="8" t="s">
        <v>207</v>
      </c>
      <c r="J14842" s="8">
        <v>9726</v>
      </c>
      <c r="K14842" s="8" t="s">
        <v>33821</v>
      </c>
    </row>
    <row r="14843" spans="1:11" x14ac:dyDescent="0.2">
      <c r="A14843" s="8">
        <f>IF(IFERROR((MATCH(G14843,$G$1:$G$12712,0)),0),INDEX($A$1:$A$12712,MATCH(G14843,$G$1:$G$12712,0)),MAX($A$2:$A14842)+1)</f>
        <v>2421</v>
      </c>
      <c r="B14843" s="8">
        <f t="shared" si="268"/>
        <v>2421</v>
      </c>
      <c r="C14843" s="9" t="str">
        <f t="shared" si="267"/>
        <v>Transalta Centralia Generation</v>
      </c>
      <c r="D14843" s="8">
        <v>150</v>
      </c>
      <c r="E14843" s="8" t="s">
        <v>27555</v>
      </c>
      <c r="F14843" s="10" t="s">
        <v>27438</v>
      </c>
      <c r="G14843" s="8">
        <v>3845</v>
      </c>
      <c r="H14843" s="8" t="s">
        <v>17150</v>
      </c>
      <c r="I14843" s="8" t="s">
        <v>3609</v>
      </c>
      <c r="J14843" s="8">
        <v>19099</v>
      </c>
      <c r="K14843" s="8" t="s">
        <v>33821</v>
      </c>
    </row>
    <row r="14844" spans="1:11" x14ac:dyDescent="0.2">
      <c r="A14844" s="8">
        <f>IF(IFERROR((MATCH(G14844,$G$1:$G$12712,0)),0),INDEX($A$1:$A$12712,MATCH(G14844,$G$1:$G$12712,0)),MAX($A$2:$A14843)+1)</f>
        <v>123</v>
      </c>
      <c r="B14844" s="8">
        <f t="shared" si="268"/>
        <v>123</v>
      </c>
      <c r="C14844" s="9" t="str">
        <f t="shared" si="267"/>
        <v>Colstrip</v>
      </c>
      <c r="D14844" s="8">
        <v>150</v>
      </c>
      <c r="E14844" s="8" t="s">
        <v>27555</v>
      </c>
      <c r="F14844" s="10" t="s">
        <v>27556</v>
      </c>
      <c r="G14844" s="8">
        <v>6076</v>
      </c>
      <c r="H14844" s="8" t="s">
        <v>13517</v>
      </c>
      <c r="I14844" s="8" t="s">
        <v>3501</v>
      </c>
      <c r="J14844" s="8">
        <v>15298</v>
      </c>
      <c r="K14844" s="8" t="s">
        <v>33821</v>
      </c>
    </row>
    <row r="14845" spans="1:11" x14ac:dyDescent="0.2">
      <c r="A14845" s="8">
        <f>IF(IFERROR((MATCH(G14845,$G$1:$G$12712,0)),0),INDEX($A$1:$A$12712,MATCH(G14845,$G$1:$G$12712,0)),MAX($A$2:$A14844)+1)</f>
        <v>123</v>
      </c>
      <c r="B14845" s="8">
        <f t="shared" si="268"/>
        <v>123</v>
      </c>
      <c r="C14845" s="9" t="str">
        <f t="shared" si="267"/>
        <v>Colstrip</v>
      </c>
      <c r="D14845" s="8">
        <v>150</v>
      </c>
      <c r="E14845" s="8" t="s">
        <v>27555</v>
      </c>
      <c r="F14845" s="10" t="s">
        <v>27557</v>
      </c>
      <c r="G14845" s="8">
        <v>6076</v>
      </c>
      <c r="H14845" s="8" t="s">
        <v>13517</v>
      </c>
      <c r="I14845" s="8" t="s">
        <v>3501</v>
      </c>
      <c r="J14845" s="8">
        <v>15298</v>
      </c>
      <c r="K14845" s="8" t="s">
        <v>33821</v>
      </c>
    </row>
    <row r="14846" spans="1:11" x14ac:dyDescent="0.2">
      <c r="A14846" s="8">
        <f>IF(IFERROR((MATCH(G14846,$G$1:$G$12712,0)),0),INDEX($A$1:$A$12712,MATCH(G14846,$G$1:$G$12712,0)),MAX($A$2:$A14845)+1)</f>
        <v>206</v>
      </c>
      <c r="B14846" s="8">
        <f t="shared" si="268"/>
        <v>206</v>
      </c>
      <c r="C14846" s="9" t="str">
        <f t="shared" si="267"/>
        <v>Fredonia</v>
      </c>
      <c r="D14846" s="8">
        <v>150</v>
      </c>
      <c r="E14846" s="8" t="s">
        <v>27555</v>
      </c>
      <c r="F14846" s="10" t="s">
        <v>27558</v>
      </c>
      <c r="G14846" s="8">
        <v>607</v>
      </c>
      <c r="H14846" s="8" t="s">
        <v>13693</v>
      </c>
      <c r="I14846" s="8" t="s">
        <v>368</v>
      </c>
      <c r="J14846" s="8">
        <v>15500</v>
      </c>
      <c r="K14846" s="8" t="s">
        <v>33821</v>
      </c>
    </row>
    <row r="14847" spans="1:11" x14ac:dyDescent="0.2">
      <c r="A14847" s="8">
        <f>IF(IFERROR((MATCH(G14847,$G$1:$G$12712,0)),0),INDEX($A$1:$A$12712,MATCH(G14847,$G$1:$G$12712,0)),MAX($A$2:$A14846)+1)</f>
        <v>11504</v>
      </c>
      <c r="B14847" s="8" t="e">
        <f t="shared" si="268"/>
        <v>#N/A</v>
      </c>
      <c r="C14847" s="9" t="str">
        <f t="shared" si="267"/>
        <v>international combustion</v>
      </c>
      <c r="D14847" s="8">
        <v>150</v>
      </c>
      <c r="E14847" s="8" t="s">
        <v>27555</v>
      </c>
      <c r="F14847" s="10" t="s">
        <v>27559</v>
      </c>
      <c r="G14847" s="8"/>
      <c r="H14847" s="8"/>
      <c r="I14847" s="8"/>
      <c r="J14847" s="8"/>
      <c r="K14847" s="8" t="s">
        <v>33821</v>
      </c>
    </row>
    <row r="14848" spans="1:11" x14ac:dyDescent="0.2">
      <c r="A14848" s="8">
        <f>IF(IFERROR((MATCH(G14848,$G$1:$G$12712,0)),0),INDEX($A$1:$A$12712,MATCH(G14848,$G$1:$G$12712,0)),MAX($A$2:$A14847)+1)</f>
        <v>4115</v>
      </c>
      <c r="B14848" s="8">
        <f t="shared" si="268"/>
        <v>4115</v>
      </c>
      <c r="C14848" s="9" t="str">
        <f t="shared" si="267"/>
        <v>Nooksack Hydro</v>
      </c>
      <c r="D14848" s="8">
        <v>150</v>
      </c>
      <c r="E14848" s="8" t="s">
        <v>27555</v>
      </c>
      <c r="F14848" s="10" t="s">
        <v>27560</v>
      </c>
      <c r="G14848" s="8">
        <v>58696</v>
      </c>
      <c r="H14848" s="8" t="s">
        <v>18755</v>
      </c>
      <c r="I14848" s="8" t="s">
        <v>3035</v>
      </c>
      <c r="J14848" s="8">
        <v>58627</v>
      </c>
      <c r="K14848" s="8" t="s">
        <v>33821</v>
      </c>
    </row>
    <row r="14849" spans="1:11" x14ac:dyDescent="0.2">
      <c r="A14849" s="8">
        <f>IF(IFERROR((MATCH(G14849,$G$1:$G$12712,0)),0),INDEX($A$1:$A$12712,MATCH(G14849,$G$1:$G$12712,0)),MAX($A$2:$A14848)+1)</f>
        <v>11505</v>
      </c>
      <c r="B14849" s="8" t="e">
        <f t="shared" si="268"/>
        <v>#N/A</v>
      </c>
      <c r="C14849" s="9" t="str">
        <f t="shared" si="267"/>
        <v>shuffleton</v>
      </c>
      <c r="D14849" s="8">
        <v>150</v>
      </c>
      <c r="E14849" s="8" t="s">
        <v>27555</v>
      </c>
      <c r="F14849" s="10" t="s">
        <v>27561</v>
      </c>
      <c r="G14849" s="8"/>
      <c r="H14849" s="8"/>
      <c r="I14849" s="8"/>
      <c r="J14849" s="8"/>
      <c r="K14849" s="8" t="s">
        <v>33821</v>
      </c>
    </row>
    <row r="14850" spans="1:11" x14ac:dyDescent="0.2">
      <c r="A14850" s="8">
        <f>IF(IFERROR((MATCH(G14850,$G$1:$G$12712,0)),0),INDEX($A$1:$A$12712,MATCH(G14850,$G$1:$G$12712,0)),MAX($A$2:$A14849)+1)</f>
        <v>11506</v>
      </c>
      <c r="B14850" s="8" t="e">
        <f t="shared" si="268"/>
        <v>#N/A</v>
      </c>
      <c r="C14850" s="9" t="str">
        <f t="shared" si="267"/>
        <v>south whidbey</v>
      </c>
      <c r="D14850" s="8">
        <v>150</v>
      </c>
      <c r="E14850" s="8" t="s">
        <v>27555</v>
      </c>
      <c r="F14850" s="10" t="s">
        <v>27562</v>
      </c>
      <c r="G14850" s="8"/>
      <c r="H14850" s="8"/>
      <c r="I14850" s="8"/>
      <c r="J14850" s="8"/>
      <c r="K14850" s="8" t="s">
        <v>33821</v>
      </c>
    </row>
    <row r="14851" spans="1:11" x14ac:dyDescent="0.2">
      <c r="A14851" s="8">
        <f>IF(IFERROR((MATCH(G14851,$G$1:$G$12712,0)),0),INDEX($A$1:$A$12712,MATCH(G14851,$G$1:$G$12712,0)),MAX($A$2:$A14850)+1)</f>
        <v>637</v>
      </c>
      <c r="B14851" s="8">
        <f t="shared" si="268"/>
        <v>637</v>
      </c>
      <c r="C14851" s="9" t="str">
        <f t="shared" si="267"/>
        <v>Whitehorn</v>
      </c>
      <c r="D14851" s="8">
        <v>150</v>
      </c>
      <c r="E14851" s="8" t="s">
        <v>27555</v>
      </c>
      <c r="F14851" s="10" t="s">
        <v>27563</v>
      </c>
      <c r="G14851" s="8">
        <v>6120</v>
      </c>
      <c r="H14851" s="8" t="s">
        <v>14539</v>
      </c>
      <c r="I14851" s="8" t="s">
        <v>368</v>
      </c>
      <c r="J14851" s="8">
        <v>15500</v>
      </c>
      <c r="K14851" s="8" t="s">
        <v>33821</v>
      </c>
    </row>
    <row r="14852" spans="1:11" x14ac:dyDescent="0.2">
      <c r="A14852" s="8">
        <f>IF(IFERROR((MATCH(G14852,$G$1:$G$12712,0)),0),INDEX($A$1:$A$12712,MATCH(G14852,$G$1:$G$12712,0)),MAX($A$2:$A14851)+1)</f>
        <v>637</v>
      </c>
      <c r="B14852" s="8">
        <f t="shared" si="268"/>
        <v>637</v>
      </c>
      <c r="C14852" s="9" t="str">
        <f t="shared" si="267"/>
        <v>Whitehorn</v>
      </c>
      <c r="D14852" s="8">
        <v>150</v>
      </c>
      <c r="E14852" s="8" t="s">
        <v>27555</v>
      </c>
      <c r="F14852" s="10" t="s">
        <v>27564</v>
      </c>
      <c r="G14852" s="8">
        <v>6120</v>
      </c>
      <c r="H14852" s="8" t="s">
        <v>14539</v>
      </c>
      <c r="I14852" s="8" t="s">
        <v>368</v>
      </c>
      <c r="J14852" s="8">
        <v>15500</v>
      </c>
      <c r="K14852" s="8" t="s">
        <v>33821</v>
      </c>
    </row>
    <row r="14853" spans="1:11" x14ac:dyDescent="0.2">
      <c r="A14853" s="8">
        <f>IF(IFERROR((MATCH(G14853,$G$1:$G$12712,0)),0),INDEX($A$1:$A$12712,MATCH(G14853,$G$1:$G$12712,0)),MAX($A$2:$A14852)+1)</f>
        <v>637</v>
      </c>
      <c r="B14853" s="8">
        <f t="shared" si="268"/>
        <v>637</v>
      </c>
      <c r="C14853" s="9" t="str">
        <f t="shared" si="267"/>
        <v>Whitehorn</v>
      </c>
      <c r="D14853" s="8">
        <v>150</v>
      </c>
      <c r="E14853" s="8" t="s">
        <v>27555</v>
      </c>
      <c r="F14853" s="10" t="s">
        <v>27565</v>
      </c>
      <c r="G14853" s="8">
        <v>6120</v>
      </c>
      <c r="H14853" s="8" t="s">
        <v>14539</v>
      </c>
      <c r="I14853" s="8" t="s">
        <v>368</v>
      </c>
      <c r="J14853" s="8">
        <v>15500</v>
      </c>
      <c r="K14853" s="8" t="s">
        <v>33821</v>
      </c>
    </row>
    <row r="14854" spans="1:11" x14ac:dyDescent="0.2">
      <c r="A14854" s="8">
        <f>IF(IFERROR((MATCH(G14854,$G$1:$G$12712,0)),0),INDEX($A$1:$A$12712,MATCH(G14854,$G$1:$G$12712,0)),MAX($A$2:$A14853)+1)</f>
        <v>11507</v>
      </c>
      <c r="B14854" s="8" t="e">
        <f t="shared" si="268"/>
        <v>#N/A</v>
      </c>
      <c r="C14854" s="9" t="str">
        <f t="shared" si="267"/>
        <v>(1)sta98</v>
      </c>
      <c r="D14854" s="8">
        <v>151</v>
      </c>
      <c r="E14854" s="8" t="s">
        <v>27567</v>
      </c>
      <c r="F14854" s="10" t="s">
        <v>27566</v>
      </c>
      <c r="G14854" s="8"/>
      <c r="H14854" s="8"/>
      <c r="I14854" s="8"/>
      <c r="J14854" s="8"/>
      <c r="K14854" s="8" t="s">
        <v>33821</v>
      </c>
    </row>
    <row r="14855" spans="1:11" x14ac:dyDescent="0.2">
      <c r="A14855" s="8">
        <f>IF(IFERROR((MATCH(G14855,$G$1:$G$12712,0)),0),INDEX($A$1:$A$12712,MATCH(G14855,$G$1:$G$12712,0)),MAX($A$2:$A14854)+1)</f>
        <v>11508</v>
      </c>
      <c r="B14855" s="8" t="e">
        <f t="shared" si="268"/>
        <v>#N/A</v>
      </c>
      <c r="C14855" s="9" t="str">
        <f t="shared" si="267"/>
        <v>(2) scriba sta. 99</v>
      </c>
      <c r="D14855" s="8">
        <v>151</v>
      </c>
      <c r="E14855" s="8" t="s">
        <v>27567</v>
      </c>
      <c r="F14855" s="10" t="s">
        <v>27568</v>
      </c>
      <c r="G14855" s="8"/>
      <c r="H14855" s="8"/>
      <c r="I14855" s="8"/>
      <c r="J14855" s="8"/>
      <c r="K14855" s="8" t="s">
        <v>33821</v>
      </c>
    </row>
    <row r="14856" spans="1:11" x14ac:dyDescent="0.2">
      <c r="A14856" s="8">
        <f>IF(IFERROR((MATCH(G14856,$G$1:$G$12712,0)),0),INDEX($A$1:$A$12712,MATCH(G14856,$G$1:$G$12712,0)),MAX($A$2:$A14855)+1)</f>
        <v>11509</v>
      </c>
      <c r="B14856" s="8" t="e">
        <f t="shared" si="268"/>
        <v>#N/A</v>
      </c>
      <c r="C14856" s="9" t="str">
        <f t="shared" si="267"/>
        <v>*(1) ferc licensed project no. 2582</v>
      </c>
      <c r="D14856" s="8">
        <v>151</v>
      </c>
      <c r="E14856" s="8" t="s">
        <v>27567</v>
      </c>
      <c r="F14856" s="10" t="s">
        <v>27569</v>
      </c>
      <c r="G14856" s="8"/>
      <c r="H14856" s="8"/>
      <c r="I14856" s="8"/>
      <c r="J14856" s="8"/>
      <c r="K14856" s="8" t="s">
        <v>33821</v>
      </c>
    </row>
    <row r="14857" spans="1:11" x14ac:dyDescent="0.2">
      <c r="A14857" s="8">
        <f>IF(IFERROR((MATCH(G14857,$G$1:$G$12712,0)),0),INDEX($A$1:$A$12712,MATCH(G14857,$G$1:$G$12712,0)),MAX($A$2:$A14856)+1)</f>
        <v>11510</v>
      </c>
      <c r="B14857" s="8" t="e">
        <f t="shared" si="268"/>
        <v>#N/A</v>
      </c>
      <c r="C14857" s="9" t="str">
        <f t="shared" si="267"/>
        <v>*(2) ferc licensed project no. 2584</v>
      </c>
      <c r="D14857" s="8">
        <v>151</v>
      </c>
      <c r="E14857" s="8" t="s">
        <v>27567</v>
      </c>
      <c r="F14857" s="10" t="s">
        <v>27570</v>
      </c>
      <c r="G14857" s="8"/>
      <c r="H14857" s="8"/>
      <c r="I14857" s="8"/>
      <c r="J14857" s="8"/>
      <c r="K14857" s="8" t="s">
        <v>33821</v>
      </c>
    </row>
    <row r="14858" spans="1:11" x14ac:dyDescent="0.2">
      <c r="A14858" s="8">
        <f>IF(IFERROR((MATCH(G14858,$G$1:$G$12712,0)),0),INDEX($A$1:$A$12712,MATCH(G14858,$G$1:$G$12712,0)),MAX($A$2:$A14857)+1)</f>
        <v>11511</v>
      </c>
      <c r="B14858" s="8" t="e">
        <f t="shared" si="268"/>
        <v>#N/A</v>
      </c>
      <c r="C14858" s="9" t="str">
        <f t="shared" si="267"/>
        <v>*(3) ferc licensed project no. 2596</v>
      </c>
      <c r="D14858" s="8">
        <v>151</v>
      </c>
      <c r="E14858" s="8" t="s">
        <v>27567</v>
      </c>
      <c r="F14858" s="10" t="s">
        <v>27571</v>
      </c>
      <c r="G14858" s="8"/>
      <c r="H14858" s="8"/>
      <c r="I14858" s="8"/>
      <c r="J14858" s="8"/>
      <c r="K14858" s="8" t="s">
        <v>33821</v>
      </c>
    </row>
    <row r="14859" spans="1:11" x14ac:dyDescent="0.2">
      <c r="A14859" s="8">
        <f>IF(IFERROR((MATCH(G14859,$G$1:$G$12712,0)),0),INDEX($A$1:$A$12712,MATCH(G14859,$G$1:$G$12712,0)),MAX($A$2:$A14858)+1)</f>
        <v>11512</v>
      </c>
      <c r="B14859" s="8" t="e">
        <f t="shared" si="268"/>
        <v>#N/A</v>
      </c>
      <c r="C14859" s="9" t="str">
        <f t="shared" si="267"/>
        <v>*(4) water for power</v>
      </c>
      <c r="D14859" s="8">
        <v>151</v>
      </c>
      <c r="E14859" s="8" t="s">
        <v>27567</v>
      </c>
      <c r="F14859" s="10" t="s">
        <v>27572</v>
      </c>
      <c r="G14859" s="8"/>
      <c r="H14859" s="8"/>
      <c r="I14859" s="8"/>
      <c r="J14859" s="8"/>
      <c r="K14859" s="8" t="s">
        <v>33821</v>
      </c>
    </row>
    <row r="14860" spans="1:11" x14ac:dyDescent="0.2">
      <c r="A14860" s="8">
        <f>IF(IFERROR((MATCH(G14860,$G$1:$G$12712,0)),0),INDEX($A$1:$A$12712,MATCH(G14860,$G$1:$G$12712,0)),MAX($A$2:$A14859)+1)</f>
        <v>11513</v>
      </c>
      <c r="B14860" s="8" t="e">
        <f t="shared" si="268"/>
        <v>#N/A</v>
      </c>
      <c r="C14860" s="9" t="str">
        <f t="shared" si="267"/>
        <v>additional hydro plant</v>
      </c>
      <c r="D14860" s="8">
        <v>151</v>
      </c>
      <c r="E14860" s="8" t="s">
        <v>27567</v>
      </c>
      <c r="F14860" s="10" t="s">
        <v>27573</v>
      </c>
      <c r="G14860" s="8"/>
      <c r="H14860" s="8"/>
      <c r="I14860" s="8"/>
      <c r="J14860" s="8"/>
      <c r="K14860" s="8" t="s">
        <v>33821</v>
      </c>
    </row>
    <row r="14861" spans="1:11" x14ac:dyDescent="0.2">
      <c r="A14861" s="8">
        <f>A1461</f>
        <v>1065</v>
      </c>
      <c r="B14861" s="8" t="e">
        <f t="shared" si="268"/>
        <v>#N/A</v>
      </c>
      <c r="C14861" s="9" t="str">
        <f t="shared" si="267"/>
        <v>allegany station no. 133</v>
      </c>
      <c r="D14861" s="8">
        <v>151</v>
      </c>
      <c r="E14861" s="8" t="s">
        <v>27567</v>
      </c>
      <c r="F14861" s="10" t="s">
        <v>27575</v>
      </c>
      <c r="G14861" s="11">
        <v>10619</v>
      </c>
      <c r="H14861" s="8" t="s">
        <v>27574</v>
      </c>
      <c r="I14861" s="8"/>
      <c r="J14861" s="8"/>
      <c r="K14861" s="8" t="s">
        <v>33821</v>
      </c>
    </row>
    <row r="14862" spans="1:11" x14ac:dyDescent="0.2">
      <c r="A14862" s="8">
        <f>A1461</f>
        <v>1065</v>
      </c>
      <c r="B14862" s="8" t="e">
        <f t="shared" si="268"/>
        <v>#N/A</v>
      </c>
      <c r="C14862" s="9" t="str">
        <f t="shared" si="267"/>
        <v>allegany station no. 133</v>
      </c>
      <c r="D14862" s="8">
        <v>151</v>
      </c>
      <c r="E14862" s="8" t="s">
        <v>27567</v>
      </c>
      <c r="F14862" s="10" t="s">
        <v>27576</v>
      </c>
      <c r="G14862" s="11">
        <v>10619</v>
      </c>
      <c r="H14862" s="8" t="s">
        <v>27574</v>
      </c>
      <c r="I14862" s="8"/>
      <c r="J14862" s="8"/>
      <c r="K14862" s="8" t="s">
        <v>33821</v>
      </c>
    </row>
    <row r="14863" spans="1:11" x14ac:dyDescent="0.2">
      <c r="A14863" s="8">
        <f>A14861</f>
        <v>1065</v>
      </c>
      <c r="B14863" s="8" t="e">
        <f t="shared" si="268"/>
        <v>#N/A</v>
      </c>
      <c r="C14863" s="9" t="str">
        <f t="shared" si="267"/>
        <v>allegany station no. 133</v>
      </c>
      <c r="D14863" s="8">
        <v>151</v>
      </c>
      <c r="E14863" s="8" t="s">
        <v>27567</v>
      </c>
      <c r="F14863" s="10" t="s">
        <v>27577</v>
      </c>
      <c r="G14863" s="11">
        <v>10619</v>
      </c>
      <c r="H14863" s="8" t="s">
        <v>27574</v>
      </c>
      <c r="I14863" s="8"/>
      <c r="J14863" s="8"/>
      <c r="K14863" s="8" t="s">
        <v>33821</v>
      </c>
    </row>
    <row r="14864" spans="1:11" x14ac:dyDescent="0.2">
      <c r="A14864" s="8">
        <f>IF(IFERROR((MATCH(G14864,$G$1:$G$12712,0)),0),INDEX($A$1:$A$12712,MATCH(G14864,$G$1:$G$12712,0)),MAX($A$2:$A14863)+1)</f>
        <v>11514</v>
      </c>
      <c r="B14864" s="8" t="e">
        <f t="shared" si="268"/>
        <v>#N/A</v>
      </c>
      <c r="C14864" s="9" t="str">
        <f t="shared" si="267"/>
        <v>mills mills station #172</v>
      </c>
      <c r="D14864" s="8">
        <v>151</v>
      </c>
      <c r="E14864" s="8" t="s">
        <v>27567</v>
      </c>
      <c r="F14864" s="10" t="s">
        <v>27578</v>
      </c>
      <c r="G14864" s="8"/>
      <c r="H14864" s="8"/>
      <c r="I14864" s="8"/>
      <c r="J14864" s="8"/>
      <c r="K14864" s="8" t="s">
        <v>33821</v>
      </c>
    </row>
    <row r="14865" spans="1:11" x14ac:dyDescent="0.2">
      <c r="A14865" s="8">
        <f>A14864</f>
        <v>11514</v>
      </c>
      <c r="B14865" s="8" t="e">
        <f t="shared" si="268"/>
        <v>#N/A</v>
      </c>
      <c r="C14865" s="9" t="str">
        <f t="shared" ref="C14865:C14928" si="269">IF(H14865="",F14865,H14865)</f>
        <v>mills mills station 172</v>
      </c>
      <c r="D14865" s="8">
        <v>151</v>
      </c>
      <c r="E14865" s="8" t="s">
        <v>27567</v>
      </c>
      <c r="F14865" s="10" t="s">
        <v>27579</v>
      </c>
      <c r="G14865" s="8"/>
      <c r="H14865" s="8"/>
      <c r="I14865" s="8"/>
      <c r="J14865" s="8"/>
      <c r="K14865" s="8" t="s">
        <v>33821</v>
      </c>
    </row>
    <row r="14866" spans="1:11" x14ac:dyDescent="0.2">
      <c r="A14866" s="8">
        <f>A14864</f>
        <v>11514</v>
      </c>
      <c r="B14866" s="8" t="e">
        <f t="shared" si="268"/>
        <v>#N/A</v>
      </c>
      <c r="C14866" s="9" t="str">
        <f t="shared" si="269"/>
        <v>mills mills, sta. #172</v>
      </c>
      <c r="D14866" s="8">
        <v>151</v>
      </c>
      <c r="E14866" s="8" t="s">
        <v>27567</v>
      </c>
      <c r="F14866" s="10" t="s">
        <v>27580</v>
      </c>
      <c r="G14866" s="8"/>
      <c r="H14866" s="8"/>
      <c r="I14866" s="8"/>
      <c r="J14866" s="8"/>
      <c r="K14866" s="8" t="s">
        <v>33821</v>
      </c>
    </row>
    <row r="14867" spans="1:11" x14ac:dyDescent="0.2">
      <c r="A14867" s="8">
        <f>IF(IFERROR((MATCH(G14867,$G$1:$G$12712,0)),0),INDEX($A$1:$A$12712,MATCH(G14867,$G$1:$G$12712,0)),MAX($A$2:$A14866)+1)</f>
        <v>11515</v>
      </c>
      <c r="B14867" s="8" t="e">
        <f t="shared" si="268"/>
        <v>#N/A</v>
      </c>
      <c r="C14867" s="9" t="str">
        <f t="shared" si="269"/>
        <v>mt. morris station #160</v>
      </c>
      <c r="D14867" s="8">
        <v>151</v>
      </c>
      <c r="E14867" s="8" t="s">
        <v>27567</v>
      </c>
      <c r="F14867" s="10" t="s">
        <v>27581</v>
      </c>
      <c r="G14867" s="8"/>
      <c r="H14867" s="8"/>
      <c r="I14867" s="8"/>
      <c r="J14867" s="8"/>
      <c r="K14867" s="8" t="s">
        <v>33821</v>
      </c>
    </row>
    <row r="14868" spans="1:11" x14ac:dyDescent="0.2">
      <c r="A14868" s="8">
        <f>A14867</f>
        <v>11515</v>
      </c>
      <c r="B14868" s="8" t="e">
        <f t="shared" si="268"/>
        <v>#N/A</v>
      </c>
      <c r="C14868" s="9" t="str">
        <f t="shared" si="269"/>
        <v>mt. morris station #160 (3)</v>
      </c>
      <c r="D14868" s="8">
        <v>151</v>
      </c>
      <c r="E14868" s="8" t="s">
        <v>27567</v>
      </c>
      <c r="F14868" s="10" t="s">
        <v>27582</v>
      </c>
      <c r="G14868" s="8"/>
      <c r="H14868" s="8"/>
      <c r="I14868" s="8"/>
      <c r="J14868" s="8"/>
      <c r="K14868" s="8" t="s">
        <v>33821</v>
      </c>
    </row>
    <row r="14869" spans="1:11" x14ac:dyDescent="0.2">
      <c r="A14869" s="8">
        <f>A14867</f>
        <v>11515</v>
      </c>
      <c r="B14869" s="8" t="e">
        <f t="shared" si="268"/>
        <v>#N/A</v>
      </c>
      <c r="C14869" s="9" t="str">
        <f t="shared" si="269"/>
        <v>mt. morris station #160 *(3)</v>
      </c>
      <c r="D14869" s="8">
        <v>151</v>
      </c>
      <c r="E14869" s="8" t="s">
        <v>27567</v>
      </c>
      <c r="F14869" s="10" t="s">
        <v>27583</v>
      </c>
      <c r="G14869" s="8"/>
      <c r="H14869" s="8"/>
      <c r="I14869" s="8"/>
      <c r="J14869" s="8"/>
      <c r="K14869" s="8" t="s">
        <v>33821</v>
      </c>
    </row>
    <row r="14870" spans="1:11" x14ac:dyDescent="0.2">
      <c r="A14870" s="8">
        <f>A14867</f>
        <v>11515</v>
      </c>
      <c r="B14870" s="8" t="e">
        <f t="shared" si="268"/>
        <v>#N/A</v>
      </c>
      <c r="C14870" s="9" t="str">
        <f t="shared" si="269"/>
        <v>mt. morris station 160</v>
      </c>
      <c r="D14870" s="8">
        <v>151</v>
      </c>
      <c r="E14870" s="8" t="s">
        <v>27567</v>
      </c>
      <c r="F14870" s="10" t="s">
        <v>27584</v>
      </c>
      <c r="G14870" s="8"/>
      <c r="H14870" s="8"/>
      <c r="I14870" s="8"/>
      <c r="J14870" s="8"/>
      <c r="K14870" s="8" t="s">
        <v>33821</v>
      </c>
    </row>
    <row r="14871" spans="1:11" x14ac:dyDescent="0.2">
      <c r="A14871" s="8">
        <f>IF(IFERROR((MATCH(G14871,$G$1:$G$12712,0)),0),INDEX($A$1:$A$12712,MATCH(G14871,$G$1:$G$12712,0)),MAX($A$2:$A14870)+1)</f>
        <v>11516</v>
      </c>
      <c r="B14871" s="8" t="e">
        <f t="shared" si="268"/>
        <v>#N/A</v>
      </c>
      <c r="C14871" s="9" t="str">
        <f t="shared" si="269"/>
        <v>ontario sta. 13</v>
      </c>
      <c r="D14871" s="8">
        <v>151</v>
      </c>
      <c r="E14871" s="8" t="s">
        <v>27567</v>
      </c>
      <c r="F14871" s="10" t="s">
        <v>27585</v>
      </c>
      <c r="G14871" s="8"/>
      <c r="H14871" s="8"/>
      <c r="I14871" s="8"/>
      <c r="J14871" s="8"/>
      <c r="K14871" s="8" t="s">
        <v>33821</v>
      </c>
    </row>
    <row r="14872" spans="1:11" x14ac:dyDescent="0.2">
      <c r="A14872" s="8">
        <f>IF(IFERROR((MATCH(G14872,$G$1:$G$12712,0)),0),INDEX($A$1:$A$12712,MATCH(G14872,$G$1:$G$12712,0)),MAX($A$2:$A14871)+1)</f>
        <v>11517</v>
      </c>
      <c r="B14872" s="8" t="e">
        <f t="shared" si="268"/>
        <v>#N/A</v>
      </c>
      <c r="C14872" s="9" t="str">
        <f t="shared" si="269"/>
        <v>oswego sta. 98</v>
      </c>
      <c r="D14872" s="8">
        <v>151</v>
      </c>
      <c r="E14872" s="8" t="s">
        <v>27567</v>
      </c>
      <c r="F14872" s="10" t="s">
        <v>27586</v>
      </c>
      <c r="G14872" s="8"/>
      <c r="H14872" s="8"/>
      <c r="I14872" s="8"/>
      <c r="J14872" s="8"/>
      <c r="K14872" s="8" t="s">
        <v>33821</v>
      </c>
    </row>
    <row r="14873" spans="1:11" x14ac:dyDescent="0.2">
      <c r="A14873" s="8">
        <f>A14872</f>
        <v>11517</v>
      </c>
      <c r="B14873" s="8" t="e">
        <f t="shared" si="268"/>
        <v>#N/A</v>
      </c>
      <c r="C14873" s="9" t="str">
        <f t="shared" si="269"/>
        <v>oswego staion 98</v>
      </c>
      <c r="D14873" s="8">
        <v>151</v>
      </c>
      <c r="E14873" s="8" t="s">
        <v>27567</v>
      </c>
      <c r="F14873" s="10" t="s">
        <v>27587</v>
      </c>
      <c r="G14873" s="8"/>
      <c r="H14873" s="8"/>
      <c r="I14873" s="8"/>
      <c r="J14873" s="8"/>
      <c r="K14873" s="8" t="s">
        <v>33821</v>
      </c>
    </row>
    <row r="14874" spans="1:11" x14ac:dyDescent="0.2">
      <c r="A14874" s="8">
        <f>A14872</f>
        <v>11517</v>
      </c>
      <c r="B14874" s="8" t="e">
        <f t="shared" si="268"/>
        <v>#N/A</v>
      </c>
      <c r="C14874" s="9" t="str">
        <f t="shared" si="269"/>
        <v>oswego station 98</v>
      </c>
      <c r="D14874" s="8">
        <v>151</v>
      </c>
      <c r="E14874" s="8" t="s">
        <v>27567</v>
      </c>
      <c r="F14874" s="10" t="s">
        <v>27588</v>
      </c>
      <c r="G14874" s="8"/>
      <c r="H14874" s="8"/>
      <c r="I14874" s="8"/>
      <c r="J14874" s="8"/>
      <c r="K14874" s="8" t="s">
        <v>33821</v>
      </c>
    </row>
    <row r="14875" spans="1:11" x14ac:dyDescent="0.2">
      <c r="A14875" s="8">
        <f t="shared" ref="A14875:A14880" si="270">A10113</f>
        <v>8788</v>
      </c>
      <c r="B14875" s="8" t="e">
        <f t="shared" si="268"/>
        <v>#N/A</v>
      </c>
      <c r="C14875" s="9" t="str">
        <f t="shared" si="269"/>
        <v>property 23 - riverbed land</v>
      </c>
      <c r="D14875" s="8">
        <v>151</v>
      </c>
      <c r="E14875" s="8" t="s">
        <v>27567</v>
      </c>
      <c r="F14875" s="10" t="s">
        <v>27589</v>
      </c>
      <c r="G14875" s="8"/>
      <c r="H14875" s="8"/>
      <c r="I14875" s="8"/>
      <c r="J14875" s="8"/>
      <c r="K14875" s="8" t="s">
        <v>33821</v>
      </c>
    </row>
    <row r="14876" spans="1:11" x14ac:dyDescent="0.2">
      <c r="A14876" s="8">
        <f t="shared" si="270"/>
        <v>8789</v>
      </c>
      <c r="B14876" s="8" t="e">
        <f t="shared" si="268"/>
        <v>#N/A</v>
      </c>
      <c r="C14876" s="9" t="str">
        <f t="shared" si="269"/>
        <v>property 3 - riverbed land</v>
      </c>
      <c r="D14876" s="8">
        <v>151</v>
      </c>
      <c r="E14876" s="8" t="s">
        <v>27567</v>
      </c>
      <c r="F14876" s="10" t="s">
        <v>27590</v>
      </c>
      <c r="G14876" s="8"/>
      <c r="H14876" s="8"/>
      <c r="I14876" s="8"/>
      <c r="J14876" s="8"/>
      <c r="K14876" s="8" t="s">
        <v>33821</v>
      </c>
    </row>
    <row r="14877" spans="1:11" x14ac:dyDescent="0.2">
      <c r="A14877" s="8">
        <f t="shared" si="270"/>
        <v>8790</v>
      </c>
      <c r="B14877" s="8" t="e">
        <f t="shared" si="268"/>
        <v>#N/A</v>
      </c>
      <c r="C14877" s="9" t="str">
        <f t="shared" si="269"/>
        <v>property 30 - riverbed land</v>
      </c>
      <c r="D14877" s="8">
        <v>151</v>
      </c>
      <c r="E14877" s="8" t="s">
        <v>27567</v>
      </c>
      <c r="F14877" s="10" t="s">
        <v>27591</v>
      </c>
      <c r="G14877" s="8"/>
      <c r="H14877" s="8"/>
      <c r="I14877" s="8"/>
      <c r="J14877" s="8"/>
      <c r="K14877" s="8" t="s">
        <v>33821</v>
      </c>
    </row>
    <row r="14878" spans="1:11" x14ac:dyDescent="0.2">
      <c r="A14878" s="8">
        <f t="shared" si="270"/>
        <v>8791</v>
      </c>
      <c r="B14878" s="8" t="e">
        <f t="shared" si="268"/>
        <v>#N/A</v>
      </c>
      <c r="C14878" s="9" t="str">
        <f t="shared" si="269"/>
        <v>property 34 - riverbed land</v>
      </c>
      <c r="D14878" s="8">
        <v>151</v>
      </c>
      <c r="E14878" s="8" t="s">
        <v>27567</v>
      </c>
      <c r="F14878" s="10" t="s">
        <v>27592</v>
      </c>
      <c r="G14878" s="8"/>
      <c r="H14878" s="8"/>
      <c r="I14878" s="8"/>
      <c r="J14878" s="8"/>
      <c r="K14878" s="8" t="s">
        <v>33821</v>
      </c>
    </row>
    <row r="14879" spans="1:11" x14ac:dyDescent="0.2">
      <c r="A14879" s="8">
        <f t="shared" si="270"/>
        <v>8792</v>
      </c>
      <c r="B14879" s="8" t="e">
        <f t="shared" si="268"/>
        <v>#N/A</v>
      </c>
      <c r="C14879" s="9" t="str">
        <f t="shared" si="269"/>
        <v>property 4 - riverbed land</v>
      </c>
      <c r="D14879" s="8">
        <v>151</v>
      </c>
      <c r="E14879" s="8" t="s">
        <v>27567</v>
      </c>
      <c r="F14879" s="10" t="s">
        <v>27593</v>
      </c>
      <c r="G14879" s="8"/>
      <c r="H14879" s="8"/>
      <c r="I14879" s="8"/>
      <c r="J14879" s="8"/>
      <c r="K14879" s="8" t="s">
        <v>33821</v>
      </c>
    </row>
    <row r="14880" spans="1:11" x14ac:dyDescent="0.2">
      <c r="A14880" s="8">
        <f t="shared" si="270"/>
        <v>8793</v>
      </c>
      <c r="B14880" s="8" t="e">
        <f t="shared" si="268"/>
        <v>#N/A</v>
      </c>
      <c r="C14880" s="9" t="str">
        <f t="shared" si="269"/>
        <v>property 6 - riverbed land</v>
      </c>
      <c r="D14880" s="8">
        <v>151</v>
      </c>
      <c r="E14880" s="8" t="s">
        <v>27567</v>
      </c>
      <c r="F14880" s="10" t="s">
        <v>27594</v>
      </c>
      <c r="G14880" s="8"/>
      <c r="H14880" s="8"/>
      <c r="I14880" s="8"/>
      <c r="J14880" s="8"/>
      <c r="K14880" s="8" t="s">
        <v>33821</v>
      </c>
    </row>
    <row r="14881" spans="1:11" x14ac:dyDescent="0.2">
      <c r="A14881" s="8">
        <f>A1146</f>
        <v>519</v>
      </c>
      <c r="B14881" s="8" t="e">
        <f t="shared" si="268"/>
        <v>#N/A</v>
      </c>
      <c r="C14881" s="9" t="str">
        <f t="shared" si="269"/>
        <v>roch. sta 5</v>
      </c>
      <c r="D14881" s="8">
        <v>151</v>
      </c>
      <c r="E14881" s="8" t="s">
        <v>27567</v>
      </c>
      <c r="F14881" s="10" t="s">
        <v>27595</v>
      </c>
      <c r="G14881" s="8"/>
      <c r="H14881" s="8"/>
      <c r="I14881" s="8"/>
      <c r="J14881" s="8"/>
      <c r="K14881" s="8" t="s">
        <v>33821</v>
      </c>
    </row>
    <row r="14882" spans="1:11" x14ac:dyDescent="0.2">
      <c r="A14882" s="8">
        <f>A14881</f>
        <v>519</v>
      </c>
      <c r="B14882" s="8" t="e">
        <f t="shared" si="268"/>
        <v>#N/A</v>
      </c>
      <c r="C14882" s="9" t="str">
        <f t="shared" si="269"/>
        <v>roch. sta.5</v>
      </c>
      <c r="D14882" s="8">
        <v>151</v>
      </c>
      <c r="E14882" s="8" t="s">
        <v>27567</v>
      </c>
      <c r="F14882" s="10" t="s">
        <v>27596</v>
      </c>
      <c r="G14882" s="8"/>
      <c r="H14882" s="8"/>
      <c r="I14882" s="8"/>
      <c r="J14882" s="8"/>
      <c r="K14882" s="8" t="s">
        <v>33821</v>
      </c>
    </row>
    <row r="14883" spans="1:11" x14ac:dyDescent="0.2">
      <c r="A14883" s="8">
        <f>A1146</f>
        <v>519</v>
      </c>
      <c r="B14883" s="8" t="e">
        <f t="shared" si="268"/>
        <v>#N/A</v>
      </c>
      <c r="C14883" s="9" t="str">
        <f t="shared" si="269"/>
        <v>rochester sta. 3</v>
      </c>
      <c r="D14883" s="8">
        <v>151</v>
      </c>
      <c r="E14883" s="8" t="s">
        <v>27567</v>
      </c>
      <c r="F14883" s="10" t="s">
        <v>27597</v>
      </c>
      <c r="G14883" s="8"/>
      <c r="H14883" s="8"/>
      <c r="I14883" s="8"/>
      <c r="J14883" s="8"/>
      <c r="K14883" s="8" t="s">
        <v>33821</v>
      </c>
    </row>
    <row r="14884" spans="1:11" x14ac:dyDescent="0.2">
      <c r="A14884" s="8">
        <f>A1146</f>
        <v>519</v>
      </c>
      <c r="B14884" s="8" t="e">
        <f t="shared" si="268"/>
        <v>#N/A</v>
      </c>
      <c r="C14884" s="9" t="str">
        <f t="shared" si="269"/>
        <v>rochester sta. 7</v>
      </c>
      <c r="D14884" s="8">
        <v>151</v>
      </c>
      <c r="E14884" s="8" t="s">
        <v>27567</v>
      </c>
      <c r="F14884" s="10" t="s">
        <v>27598</v>
      </c>
      <c r="G14884" s="8"/>
      <c r="H14884" s="8"/>
      <c r="I14884" s="8"/>
      <c r="J14884" s="8"/>
      <c r="K14884" s="8" t="s">
        <v>33821</v>
      </c>
    </row>
    <row r="14885" spans="1:11" x14ac:dyDescent="0.2">
      <c r="A14885" s="8">
        <f>A1146</f>
        <v>519</v>
      </c>
      <c r="B14885" s="8" t="e">
        <f t="shared" si="268"/>
        <v>#N/A</v>
      </c>
      <c r="C14885" s="9" t="str">
        <f t="shared" si="269"/>
        <v>rochester sta. 9</v>
      </c>
      <c r="D14885" s="8">
        <v>151</v>
      </c>
      <c r="E14885" s="8" t="s">
        <v>27567</v>
      </c>
      <c r="F14885" s="10" t="s">
        <v>27599</v>
      </c>
      <c r="G14885" s="8"/>
      <c r="H14885" s="8"/>
      <c r="I14885" s="8"/>
      <c r="J14885" s="8"/>
      <c r="K14885" s="8" t="s">
        <v>33821</v>
      </c>
    </row>
    <row r="14886" spans="1:11" x14ac:dyDescent="0.2">
      <c r="A14886" s="8">
        <f>A1146</f>
        <v>519</v>
      </c>
      <c r="B14886" s="8" t="e">
        <f t="shared" si="268"/>
        <v>#N/A</v>
      </c>
      <c r="C14886" s="9" t="str">
        <f t="shared" si="269"/>
        <v>rochester statioin #170</v>
      </c>
      <c r="D14886" s="8">
        <v>151</v>
      </c>
      <c r="E14886" s="8" t="s">
        <v>27567</v>
      </c>
      <c r="F14886" s="10" t="s">
        <v>27600</v>
      </c>
      <c r="G14886" s="8"/>
      <c r="H14886" s="8"/>
      <c r="I14886" s="8"/>
      <c r="J14886" s="8"/>
      <c r="K14886" s="8" t="s">
        <v>33821</v>
      </c>
    </row>
    <row r="14887" spans="1:11" x14ac:dyDescent="0.2">
      <c r="A14887" s="8">
        <f>A1146</f>
        <v>519</v>
      </c>
      <c r="B14887" s="8" t="e">
        <f t="shared" si="268"/>
        <v>#N/A</v>
      </c>
      <c r="C14887" s="9" t="str">
        <f t="shared" si="269"/>
        <v>rochester station #2</v>
      </c>
      <c r="D14887" s="8">
        <v>151</v>
      </c>
      <c r="E14887" s="8" t="s">
        <v>27567</v>
      </c>
      <c r="F14887" s="10" t="s">
        <v>27601</v>
      </c>
      <c r="G14887" s="8"/>
      <c r="H14887" s="8"/>
      <c r="I14887" s="8"/>
      <c r="J14887" s="8"/>
      <c r="K14887" s="8" t="s">
        <v>33821</v>
      </c>
    </row>
    <row r="14888" spans="1:11" x14ac:dyDescent="0.2">
      <c r="A14888" s="8">
        <f>A1146</f>
        <v>519</v>
      </c>
      <c r="B14888" s="8" t="e">
        <f t="shared" si="268"/>
        <v>#N/A</v>
      </c>
      <c r="C14888" s="9" t="str">
        <f t="shared" si="269"/>
        <v>rochester station #26</v>
      </c>
      <c r="D14888" s="8">
        <v>151</v>
      </c>
      <c r="E14888" s="8" t="s">
        <v>27567</v>
      </c>
      <c r="F14888" s="10" t="s">
        <v>27602</v>
      </c>
      <c r="G14888" s="8"/>
      <c r="H14888" s="8"/>
      <c r="I14888" s="8"/>
      <c r="J14888" s="8"/>
      <c r="K14888" s="8" t="s">
        <v>33821</v>
      </c>
    </row>
    <row r="14889" spans="1:11" x14ac:dyDescent="0.2">
      <c r="A14889" s="8">
        <f>A14887</f>
        <v>519</v>
      </c>
      <c r="B14889" s="8" t="e">
        <f t="shared" si="268"/>
        <v>#N/A</v>
      </c>
      <c r="C14889" s="9" t="str">
        <f t="shared" si="269"/>
        <v>rochester station 2</v>
      </c>
      <c r="D14889" s="8">
        <v>151</v>
      </c>
      <c r="E14889" s="8" t="s">
        <v>27567</v>
      </c>
      <c r="F14889" s="10" t="s">
        <v>27603</v>
      </c>
      <c r="G14889" s="8"/>
      <c r="H14889" s="8"/>
      <c r="I14889" s="8"/>
      <c r="J14889" s="8"/>
      <c r="K14889" s="8" t="s">
        <v>33821</v>
      </c>
    </row>
    <row r="14890" spans="1:11" x14ac:dyDescent="0.2">
      <c r="A14890" s="8">
        <f>A1146</f>
        <v>519</v>
      </c>
      <c r="B14890" s="8" t="e">
        <f t="shared" si="268"/>
        <v>#N/A</v>
      </c>
      <c r="C14890" s="9" t="str">
        <f t="shared" si="269"/>
        <v>rochester station 26</v>
      </c>
      <c r="D14890" s="8">
        <v>151</v>
      </c>
      <c r="E14890" s="8" t="s">
        <v>27567</v>
      </c>
      <c r="F14890" s="10" t="s">
        <v>27604</v>
      </c>
      <c r="G14890" s="8"/>
      <c r="H14890" s="8"/>
      <c r="I14890" s="8"/>
      <c r="J14890" s="8"/>
      <c r="K14890" s="8" t="s">
        <v>33821</v>
      </c>
    </row>
    <row r="14891" spans="1:11" x14ac:dyDescent="0.2">
      <c r="A14891" s="8">
        <f>A1146</f>
        <v>519</v>
      </c>
      <c r="B14891" s="8" t="e">
        <f t="shared" si="268"/>
        <v>#N/A</v>
      </c>
      <c r="C14891" s="9" t="str">
        <f t="shared" si="269"/>
        <v>rochester, sta. #2 *(1)</v>
      </c>
      <c r="D14891" s="8">
        <v>151</v>
      </c>
      <c r="E14891" s="8" t="s">
        <v>27567</v>
      </c>
      <c r="F14891" s="10" t="s">
        <v>27605</v>
      </c>
      <c r="G14891" s="8"/>
      <c r="H14891" s="8"/>
      <c r="I14891" s="8"/>
      <c r="J14891" s="8"/>
      <c r="K14891" s="8" t="s">
        <v>33821</v>
      </c>
    </row>
    <row r="14892" spans="1:11" x14ac:dyDescent="0.2">
      <c r="A14892" s="8">
        <f>A1146</f>
        <v>519</v>
      </c>
      <c r="B14892" s="8" t="e">
        <f t="shared" si="268"/>
        <v>#N/A</v>
      </c>
      <c r="C14892" s="9" t="str">
        <f t="shared" si="269"/>
        <v>rochester, sta. #26 *(2)</v>
      </c>
      <c r="D14892" s="8">
        <v>151</v>
      </c>
      <c r="E14892" s="8" t="s">
        <v>27567</v>
      </c>
      <c r="F14892" s="10" t="s">
        <v>27606</v>
      </c>
      <c r="G14892" s="8"/>
      <c r="H14892" s="8"/>
      <c r="I14892" s="8"/>
      <c r="J14892" s="8"/>
      <c r="K14892" s="8" t="s">
        <v>33821</v>
      </c>
    </row>
    <row r="14893" spans="1:11" x14ac:dyDescent="0.2">
      <c r="A14893" s="8">
        <f>IF(IFERROR((MATCH(G14893,$G$1:$G$12712,0)),0),INDEX($A$1:$A$12712,MATCH(G14893,$G$1:$G$12712,0)),MAX($A$2:$A14892)+1)</f>
        <v>11518</v>
      </c>
      <c r="B14893" s="8" t="e">
        <f t="shared" si="268"/>
        <v>#N/A</v>
      </c>
      <c r="C14893" s="9" t="str">
        <f t="shared" si="269"/>
        <v>scriba sta. 99</v>
      </c>
      <c r="D14893" s="8">
        <v>151</v>
      </c>
      <c r="E14893" s="8" t="s">
        <v>27567</v>
      </c>
      <c r="F14893" s="10" t="s">
        <v>27607</v>
      </c>
      <c r="G14893" s="8"/>
      <c r="H14893" s="8"/>
      <c r="I14893" s="8"/>
      <c r="J14893" s="8"/>
      <c r="K14893" s="8" t="s">
        <v>33821</v>
      </c>
    </row>
    <row r="14894" spans="1:11" x14ac:dyDescent="0.2">
      <c r="A14894" s="8">
        <f>A14893</f>
        <v>11518</v>
      </c>
      <c r="B14894" s="8" t="e">
        <f t="shared" si="268"/>
        <v>#N/A</v>
      </c>
      <c r="C14894" s="9" t="str">
        <f t="shared" si="269"/>
        <v>scriba station 99</v>
      </c>
      <c r="D14894" s="8">
        <v>151</v>
      </c>
      <c r="E14894" s="8" t="s">
        <v>27567</v>
      </c>
      <c r="F14894" s="10" t="s">
        <v>27608</v>
      </c>
      <c r="G14894" s="8"/>
      <c r="H14894" s="8"/>
      <c r="I14894" s="8"/>
      <c r="J14894" s="8"/>
      <c r="K14894" s="8" t="s">
        <v>33821</v>
      </c>
    </row>
    <row r="14895" spans="1:11" x14ac:dyDescent="0.2">
      <c r="A14895" s="8">
        <f>IF(IFERROR((MATCH(G14895,$G$1:$G$12712,0)),0),INDEX($A$1:$A$12712,MATCH(G14895,$G$1:$G$12712,0)),MAX($A$2:$A14894)+1)</f>
        <v>11519</v>
      </c>
      <c r="B14895" s="8" t="e">
        <f t="shared" si="268"/>
        <v>#N/A</v>
      </c>
      <c r="C14895" s="9" t="str">
        <f t="shared" si="269"/>
        <v>station 13</v>
      </c>
      <c r="D14895" s="8">
        <v>151</v>
      </c>
      <c r="E14895" s="8" t="s">
        <v>27567</v>
      </c>
      <c r="F14895" s="10" t="s">
        <v>27609</v>
      </c>
      <c r="G14895" s="8"/>
      <c r="H14895" s="8"/>
      <c r="I14895" s="8"/>
      <c r="J14895" s="8"/>
      <c r="K14895" s="8" t="s">
        <v>33821</v>
      </c>
    </row>
    <row r="14896" spans="1:11" x14ac:dyDescent="0.2">
      <c r="A14896" s="8">
        <f>IF(IFERROR((MATCH(G14896,$G$1:$G$12712,0)),0),INDEX($A$1:$A$12712,MATCH(G14896,$G$1:$G$12712,0)),MAX($A$2:$A14895)+1)</f>
        <v>7678</v>
      </c>
      <c r="B14896" s="8">
        <f t="shared" si="268"/>
        <v>7678</v>
      </c>
      <c r="C14896" s="9" t="str">
        <f t="shared" si="269"/>
        <v>Wiscoy 170</v>
      </c>
      <c r="D14896" s="8">
        <v>151</v>
      </c>
      <c r="E14896" s="8" t="s">
        <v>27567</v>
      </c>
      <c r="F14896" s="10" t="s">
        <v>27610</v>
      </c>
      <c r="G14896" s="8">
        <v>2646</v>
      </c>
      <c r="H14896" s="8" t="s">
        <v>21901</v>
      </c>
      <c r="I14896" s="8" t="s">
        <v>372</v>
      </c>
      <c r="J14896" s="8">
        <v>16183</v>
      </c>
      <c r="K14896" s="8" t="s">
        <v>33821</v>
      </c>
    </row>
    <row r="14897" spans="1:11" x14ac:dyDescent="0.2">
      <c r="A14897" s="8">
        <f>IF(IFERROR((MATCH(G14897,$G$1:$G$12712,0)),0),INDEX($A$1:$A$12712,MATCH(G14897,$G$1:$G$12712,0)),MAX($A$2:$A14896)+1)</f>
        <v>7678</v>
      </c>
      <c r="B14897" s="8">
        <f t="shared" si="268"/>
        <v>7678</v>
      </c>
      <c r="C14897" s="9" t="str">
        <f t="shared" si="269"/>
        <v>Wiscoy 170</v>
      </c>
      <c r="D14897" s="8">
        <v>151</v>
      </c>
      <c r="E14897" s="8" t="s">
        <v>27567</v>
      </c>
      <c r="F14897" s="10" t="s">
        <v>27611</v>
      </c>
      <c r="G14897" s="8">
        <v>2646</v>
      </c>
      <c r="H14897" s="8" t="s">
        <v>21901</v>
      </c>
      <c r="I14897" s="8" t="s">
        <v>372</v>
      </c>
      <c r="J14897" s="8">
        <v>16183</v>
      </c>
      <c r="K14897" s="8" t="s">
        <v>33821</v>
      </c>
    </row>
    <row r="14898" spans="1:11" x14ac:dyDescent="0.2">
      <c r="A14898" s="8">
        <f>IF(IFERROR((MATCH(G14898,$G$1:$G$12712,0)),0),INDEX($A$1:$A$12712,MATCH(G14898,$G$1:$G$12712,0)),MAX($A$2:$A14897)+1)</f>
        <v>295</v>
      </c>
      <c r="B14898" s="8">
        <f t="shared" ref="B14898:B14961" si="271">IF(COUNTIF($G$1:$G$12712,G14898&gt;0),0,INDEX($A$1:$A$12712,MATCH(G14898,$G$1:$G$12712,0)))</f>
        <v>295</v>
      </c>
      <c r="C14898" s="9" t="str">
        <f t="shared" si="269"/>
        <v>Iatan</v>
      </c>
      <c r="D14898" s="8">
        <v>154</v>
      </c>
      <c r="E14898" s="8" t="s">
        <v>27612</v>
      </c>
      <c r="F14898" s="10" t="s">
        <v>27613</v>
      </c>
      <c r="G14898" s="8">
        <v>6065</v>
      </c>
      <c r="H14898" s="8" t="s">
        <v>13865</v>
      </c>
      <c r="I14898" s="8" t="s">
        <v>211</v>
      </c>
      <c r="J14898" s="8">
        <v>10000</v>
      </c>
      <c r="K14898" s="8" t="s">
        <v>33821</v>
      </c>
    </row>
    <row r="14899" spans="1:11" x14ac:dyDescent="0.2">
      <c r="A14899" s="8">
        <f>IF(IFERROR((MATCH(G14899,$G$1:$G$12712,0)),0),INDEX($A$1:$A$12712,MATCH(G14899,$G$1:$G$12712,0)),MAX($A$2:$A14898)+1)</f>
        <v>315</v>
      </c>
      <c r="B14899" s="8">
        <f t="shared" si="271"/>
        <v>315</v>
      </c>
      <c r="C14899" s="9" t="str">
        <f t="shared" si="269"/>
        <v>Lake Road (MO)</v>
      </c>
      <c r="D14899" s="8">
        <v>154</v>
      </c>
      <c r="E14899" s="8" t="s">
        <v>27612</v>
      </c>
      <c r="F14899" s="10" t="s">
        <v>27614</v>
      </c>
      <c r="G14899" s="8">
        <v>2098</v>
      </c>
      <c r="H14899" s="8" t="s">
        <v>13906</v>
      </c>
      <c r="I14899" s="8" t="s">
        <v>215</v>
      </c>
      <c r="J14899" s="8">
        <v>56211</v>
      </c>
      <c r="K14899" s="8" t="s">
        <v>33821</v>
      </c>
    </row>
    <row r="14900" spans="1:11" x14ac:dyDescent="0.2">
      <c r="A14900" s="8">
        <f>IF(IFERROR((MATCH(G14900,$G$1:$G$12712,0)),0),INDEX($A$1:$A$12712,MATCH(G14900,$G$1:$G$12712,0)),MAX($A$2:$A14899)+1)</f>
        <v>11520</v>
      </c>
      <c r="B14900" s="8" t="e">
        <f t="shared" si="271"/>
        <v>#N/A</v>
      </c>
      <c r="C14900" s="9" t="str">
        <f t="shared" si="269"/>
        <v>all others</v>
      </c>
      <c r="D14900" s="8">
        <v>155</v>
      </c>
      <c r="E14900" s="8" t="s">
        <v>27616</v>
      </c>
      <c r="F14900" s="10" t="s">
        <v>27615</v>
      </c>
      <c r="G14900" s="8"/>
      <c r="H14900" s="8"/>
      <c r="I14900" s="8"/>
      <c r="J14900" s="8"/>
      <c r="K14900" s="8" t="s">
        <v>33821</v>
      </c>
    </row>
    <row r="14901" spans="1:11" x14ac:dyDescent="0.2">
      <c r="A14901" s="8">
        <f>IF(IFERROR((MATCH(G14901,$G$1:$G$12712,0)),0),INDEX($A$1:$A$12712,MATCH(G14901,$G$1:$G$12712,0)),MAX($A$2:$A14900)+1)</f>
        <v>11521</v>
      </c>
      <c r="B14901" s="8" t="e">
        <f t="shared" si="271"/>
        <v>#N/A</v>
      </c>
      <c r="C14901" s="9" t="str">
        <f t="shared" si="269"/>
        <v>co-generater</v>
      </c>
      <c r="D14901" s="8">
        <v>155</v>
      </c>
      <c r="E14901" s="8" t="s">
        <v>27616</v>
      </c>
      <c r="F14901" s="10" t="s">
        <v>27617</v>
      </c>
      <c r="G14901" s="8"/>
      <c r="H14901" s="8"/>
      <c r="I14901" s="8"/>
      <c r="J14901" s="8"/>
      <c r="K14901" s="8" t="s">
        <v>33821</v>
      </c>
    </row>
    <row r="14902" spans="1:11" x14ac:dyDescent="0.2">
      <c r="A14902" s="8">
        <f>A11168</f>
        <v>9603</v>
      </c>
      <c r="B14902" s="8" t="e">
        <f t="shared" si="271"/>
        <v>#N/A</v>
      </c>
      <c r="C14902" s="9" t="str">
        <f t="shared" si="269"/>
        <v>division</v>
      </c>
      <c r="D14902" s="8">
        <v>155</v>
      </c>
      <c r="E14902" s="8" t="s">
        <v>27616</v>
      </c>
      <c r="F14902" s="10" t="s">
        <v>27618</v>
      </c>
      <c r="G14902" s="8"/>
      <c r="H14902" s="8"/>
      <c r="I14902" s="8"/>
      <c r="J14902" s="8"/>
      <c r="K14902" s="8" t="s">
        <v>33821</v>
      </c>
    </row>
    <row r="14903" spans="1:11" x14ac:dyDescent="0.2">
      <c r="A14903" s="8">
        <f>A11168</f>
        <v>9603</v>
      </c>
      <c r="B14903" s="8" t="e">
        <f t="shared" si="271"/>
        <v>#N/A</v>
      </c>
      <c r="C14903" s="9" t="str">
        <f t="shared" si="269"/>
        <v>division gt</v>
      </c>
      <c r="D14903" s="8">
        <v>155</v>
      </c>
      <c r="E14903" s="8" t="s">
        <v>27616</v>
      </c>
      <c r="F14903" s="10" t="s">
        <v>27619</v>
      </c>
      <c r="G14903" s="8"/>
      <c r="H14903" s="8"/>
      <c r="I14903" s="8"/>
      <c r="J14903" s="8"/>
      <c r="K14903" s="8" t="s">
        <v>33821</v>
      </c>
    </row>
    <row r="14904" spans="1:11" x14ac:dyDescent="0.2">
      <c r="A14904" s="8">
        <f>IF(IFERROR((MATCH(G14904,$G$1:$G$12712,0)),0),INDEX($A$1:$A$12712,MATCH(G14904,$G$1:$G$12712,0)),MAX($A$2:$A14903)+1)</f>
        <v>1375</v>
      </c>
      <c r="B14904" s="8">
        <f t="shared" si="271"/>
        <v>1375</v>
      </c>
      <c r="C14904" s="9" t="str">
        <f t="shared" si="269"/>
        <v>El Cajon</v>
      </c>
      <c r="D14904" s="8">
        <v>155</v>
      </c>
      <c r="E14904" s="8" t="s">
        <v>27616</v>
      </c>
      <c r="F14904" s="10" t="s">
        <v>27620</v>
      </c>
      <c r="G14904" s="8">
        <v>301</v>
      </c>
      <c r="H14904" s="8" t="s">
        <v>16115</v>
      </c>
      <c r="I14904" s="8" t="s">
        <v>2774</v>
      </c>
      <c r="J14904" s="8">
        <v>13960</v>
      </c>
      <c r="K14904" s="8" t="s">
        <v>33821</v>
      </c>
    </row>
    <row r="14905" spans="1:11" x14ac:dyDescent="0.2">
      <c r="A14905" s="8">
        <f>IF(IFERROR((MATCH(G14905,$G$1:$G$12712,0)),0),INDEX($A$1:$A$12712,MATCH(G14905,$G$1:$G$12712,0)),MAX($A$2:$A14904)+1)</f>
        <v>1375</v>
      </c>
      <c r="B14905" s="8">
        <f t="shared" si="271"/>
        <v>1375</v>
      </c>
      <c r="C14905" s="9" t="str">
        <f t="shared" si="269"/>
        <v>El Cajon</v>
      </c>
      <c r="D14905" s="8">
        <v>155</v>
      </c>
      <c r="E14905" s="8" t="s">
        <v>27616</v>
      </c>
      <c r="F14905" s="10" t="s">
        <v>27621</v>
      </c>
      <c r="G14905" s="8">
        <v>301</v>
      </c>
      <c r="H14905" s="8" t="s">
        <v>16115</v>
      </c>
      <c r="I14905" s="8" t="s">
        <v>2774</v>
      </c>
      <c r="J14905" s="8">
        <v>13960</v>
      </c>
      <c r="K14905" s="8" t="s">
        <v>33821</v>
      </c>
    </row>
    <row r="14906" spans="1:11" x14ac:dyDescent="0.2">
      <c r="A14906" s="8">
        <f>IF(IFERROR((MATCH(G14906,$G$1:$G$12712,0)),0),INDEX($A$1:$A$12712,MATCH(G14906,$G$1:$G$12712,0)),MAX($A$2:$A14905)+1)</f>
        <v>1376</v>
      </c>
      <c r="B14906" s="8">
        <f t="shared" si="271"/>
        <v>1376</v>
      </c>
      <c r="C14906" s="9" t="str">
        <f t="shared" si="269"/>
        <v>Encina</v>
      </c>
      <c r="D14906" s="8">
        <v>155</v>
      </c>
      <c r="E14906" s="8" t="s">
        <v>27616</v>
      </c>
      <c r="F14906" s="10" t="s">
        <v>27622</v>
      </c>
      <c r="G14906" s="8">
        <v>302</v>
      </c>
      <c r="H14906" s="8" t="s">
        <v>16116</v>
      </c>
      <c r="I14906" s="8" t="s">
        <v>2774</v>
      </c>
      <c r="J14906" s="8">
        <v>13960</v>
      </c>
      <c r="K14906" s="8" t="s">
        <v>33821</v>
      </c>
    </row>
    <row r="14907" spans="1:11" x14ac:dyDescent="0.2">
      <c r="A14907" s="8">
        <f>IF(IFERROR((MATCH(G14907,$G$1:$G$12712,0)),0),INDEX($A$1:$A$12712,MATCH(G14907,$G$1:$G$12712,0)),MAX($A$2:$A14906)+1)</f>
        <v>1376</v>
      </c>
      <c r="B14907" s="8">
        <f t="shared" si="271"/>
        <v>1376</v>
      </c>
      <c r="C14907" s="9" t="str">
        <f t="shared" si="269"/>
        <v>Encina</v>
      </c>
      <c r="D14907" s="8">
        <v>155</v>
      </c>
      <c r="E14907" s="8" t="s">
        <v>27616</v>
      </c>
      <c r="F14907" s="10" t="s">
        <v>27623</v>
      </c>
      <c r="G14907" s="8">
        <v>302</v>
      </c>
      <c r="H14907" s="8" t="s">
        <v>16116</v>
      </c>
      <c r="I14907" s="8" t="s">
        <v>2774</v>
      </c>
      <c r="J14907" s="8">
        <v>13960</v>
      </c>
      <c r="K14907" s="8" t="s">
        <v>33821</v>
      </c>
    </row>
    <row r="14908" spans="1:11" x14ac:dyDescent="0.2">
      <c r="A14908" s="8">
        <f>IF(IFERROR((MATCH(G14908,$G$1:$G$12712,0)),0),INDEX($A$1:$A$12712,MATCH(G14908,$G$1:$G$12712,0)),MAX($A$2:$A14907)+1)</f>
        <v>11522</v>
      </c>
      <c r="B14908" s="8" t="e">
        <f t="shared" si="271"/>
        <v>#N/A</v>
      </c>
      <c r="C14908" s="9" t="str">
        <f t="shared" si="269"/>
        <v>gas turbine:</v>
      </c>
      <c r="D14908" s="8">
        <v>155</v>
      </c>
      <c r="E14908" s="8" t="s">
        <v>27616</v>
      </c>
      <c r="F14908" s="10" t="s">
        <v>27624</v>
      </c>
      <c r="G14908" s="8"/>
      <c r="H14908" s="8"/>
      <c r="I14908" s="8"/>
      <c r="J14908" s="8"/>
      <c r="K14908" s="8" t="s">
        <v>33821</v>
      </c>
    </row>
    <row r="14909" spans="1:11" x14ac:dyDescent="0.2">
      <c r="A14909" s="8">
        <f>IF(IFERROR((MATCH(G14909,$G$1:$G$12712,0)),0),INDEX($A$1:$A$12712,MATCH(G14909,$G$1:$G$12712,0)),MAX($A$2:$A14908)+1)</f>
        <v>11523</v>
      </c>
      <c r="B14909" s="8" t="e">
        <f t="shared" si="271"/>
        <v>#N/A</v>
      </c>
      <c r="C14909" s="9" t="str">
        <f t="shared" si="269"/>
        <v>in conjunction with the sale</v>
      </c>
      <c r="D14909" s="8">
        <v>155</v>
      </c>
      <c r="E14909" s="8" t="s">
        <v>27616</v>
      </c>
      <c r="F14909" s="10" t="s">
        <v>27625</v>
      </c>
      <c r="G14909" s="8"/>
      <c r="H14909" s="8"/>
      <c r="I14909" s="8"/>
      <c r="J14909" s="8"/>
      <c r="K14909" s="8" t="s">
        <v>33821</v>
      </c>
    </row>
    <row r="14910" spans="1:11" x14ac:dyDescent="0.2">
      <c r="A14910" s="8">
        <f>IF(IFERROR((MATCH(G14910,$G$1:$G$12712,0)),0),INDEX($A$1:$A$12712,MATCH(G14910,$G$1:$G$12712,0)),MAX($A$2:$A14909)+1)</f>
        <v>1377</v>
      </c>
      <c r="B14910" s="8">
        <f t="shared" si="271"/>
        <v>1377</v>
      </c>
      <c r="C14910" s="9" t="str">
        <f t="shared" si="269"/>
        <v>Kearny</v>
      </c>
      <c r="D14910" s="8">
        <v>155</v>
      </c>
      <c r="E14910" s="8" t="s">
        <v>27616</v>
      </c>
      <c r="F14910" s="10" t="s">
        <v>27528</v>
      </c>
      <c r="G14910" s="8">
        <v>303</v>
      </c>
      <c r="H14910" s="8" t="s">
        <v>16117</v>
      </c>
      <c r="I14910" s="8" t="s">
        <v>2774</v>
      </c>
      <c r="J14910" s="8">
        <v>13960</v>
      </c>
      <c r="K14910" s="8" t="s">
        <v>33821</v>
      </c>
    </row>
    <row r="14911" spans="1:11" x14ac:dyDescent="0.2">
      <c r="A14911" s="8">
        <f>IF(IFERROR((MATCH(G14911,$G$1:$G$12712,0)),0),INDEX($A$1:$A$12712,MATCH(G14911,$G$1:$G$12712,0)),MAX($A$2:$A14910)+1)</f>
        <v>1377</v>
      </c>
      <c r="B14911" s="8">
        <f t="shared" si="271"/>
        <v>1377</v>
      </c>
      <c r="C14911" s="9" t="str">
        <f t="shared" si="269"/>
        <v>Kearny</v>
      </c>
      <c r="D14911" s="8">
        <v>155</v>
      </c>
      <c r="E14911" s="8" t="s">
        <v>27616</v>
      </c>
      <c r="F14911" s="10" t="s">
        <v>27626</v>
      </c>
      <c r="G14911" s="8">
        <v>303</v>
      </c>
      <c r="H14911" s="8" t="s">
        <v>16117</v>
      </c>
      <c r="I14911" s="8" t="s">
        <v>2774</v>
      </c>
      <c r="J14911" s="8">
        <v>13960</v>
      </c>
      <c r="K14911" s="8" t="s">
        <v>33821</v>
      </c>
    </row>
    <row r="14912" spans="1:11" x14ac:dyDescent="0.2">
      <c r="A14912" s="8">
        <f>IF(IFERROR((MATCH(G14912,$G$1:$G$12712,0)),0),INDEX($A$1:$A$12712,MATCH(G14912,$G$1:$G$12712,0)),MAX($A$2:$A14911)+1)</f>
        <v>1378</v>
      </c>
      <c r="B14912" s="8">
        <f t="shared" si="271"/>
        <v>1378</v>
      </c>
      <c r="C14912" s="9" t="str">
        <f t="shared" si="269"/>
        <v>Miramar</v>
      </c>
      <c r="D14912" s="8">
        <v>155</v>
      </c>
      <c r="E14912" s="8" t="s">
        <v>27616</v>
      </c>
      <c r="F14912" s="10" t="s">
        <v>27627</v>
      </c>
      <c r="G14912" s="8">
        <v>305</v>
      </c>
      <c r="H14912" s="8" t="s">
        <v>14025</v>
      </c>
      <c r="I14912" s="8" t="s">
        <v>2774</v>
      </c>
      <c r="J14912" s="8">
        <v>13960</v>
      </c>
      <c r="K14912" s="8" t="s">
        <v>33821</v>
      </c>
    </row>
    <row r="14913" spans="1:11" x14ac:dyDescent="0.2">
      <c r="A14913" s="8">
        <f>IF(IFERROR((MATCH(G14913,$G$1:$G$12712,0)),0),INDEX($A$1:$A$12712,MATCH(G14913,$G$1:$G$12712,0)),MAX($A$2:$A14912)+1)</f>
        <v>4369</v>
      </c>
      <c r="B14913" s="8">
        <f t="shared" si="271"/>
        <v>4369</v>
      </c>
      <c r="C14913" s="9" t="str">
        <f t="shared" si="269"/>
        <v>MM San Diego-Miramar</v>
      </c>
      <c r="D14913" s="8">
        <v>155</v>
      </c>
      <c r="E14913" s="8" t="s">
        <v>27616</v>
      </c>
      <c r="F14913" s="10" t="s">
        <v>27627</v>
      </c>
      <c r="G14913" s="8">
        <v>55094</v>
      </c>
      <c r="H14913" s="8" t="s">
        <v>18985</v>
      </c>
      <c r="I14913" s="8" t="s">
        <v>2587</v>
      </c>
      <c r="J14913" s="8">
        <v>57227</v>
      </c>
      <c r="K14913" s="8" t="s">
        <v>33821</v>
      </c>
    </row>
    <row r="14914" spans="1:11" x14ac:dyDescent="0.2">
      <c r="A14914" s="8">
        <f>IF(IFERROR((MATCH(G14914,$G$1:$G$12712,0)),0),INDEX($A$1:$A$12712,MATCH(G14914,$G$1:$G$12712,0)),MAX($A$2:$A14913)+1)</f>
        <v>380</v>
      </c>
      <c r="B14914" s="8">
        <f t="shared" si="271"/>
        <v>380</v>
      </c>
      <c r="C14914" s="9" t="str">
        <f t="shared" si="269"/>
        <v>Miramar Energy Facility</v>
      </c>
      <c r="D14914" s="8">
        <v>155</v>
      </c>
      <c r="E14914" s="8" t="s">
        <v>27616</v>
      </c>
      <c r="F14914" s="10" t="s">
        <v>27627</v>
      </c>
      <c r="G14914" s="8">
        <v>56232</v>
      </c>
      <c r="H14914" s="8" t="s">
        <v>14024</v>
      </c>
      <c r="I14914" s="8" t="s">
        <v>378</v>
      </c>
      <c r="J14914" s="8">
        <v>16609</v>
      </c>
      <c r="K14914" s="8" t="s">
        <v>33821</v>
      </c>
    </row>
    <row r="14915" spans="1:11" x14ac:dyDescent="0.2">
      <c r="A14915" s="8">
        <f>IF(IFERROR((MATCH(G14915,$G$1:$G$12712,0)),0),INDEX($A$1:$A$12712,MATCH(G14915,$G$1:$G$12712,0)),MAX($A$2:$A14914)+1)</f>
        <v>7032</v>
      </c>
      <c r="B14915" s="8">
        <f t="shared" si="271"/>
        <v>7032</v>
      </c>
      <c r="C14915" s="9" t="str">
        <f t="shared" si="269"/>
        <v>SDCCD - Miramar</v>
      </c>
      <c r="D14915" s="8">
        <v>155</v>
      </c>
      <c r="E14915" s="8" t="s">
        <v>27616</v>
      </c>
      <c r="F14915" s="10" t="s">
        <v>27627</v>
      </c>
      <c r="G14915" s="8">
        <v>59138</v>
      </c>
      <c r="H14915" s="8" t="s">
        <v>21334</v>
      </c>
      <c r="I14915" s="8" t="s">
        <v>794</v>
      </c>
      <c r="J14915" s="8">
        <v>57449</v>
      </c>
      <c r="K14915" s="8" t="s">
        <v>33821</v>
      </c>
    </row>
    <row r="14916" spans="1:11" x14ac:dyDescent="0.2">
      <c r="A14916" s="8">
        <f>IF(IFERROR((MATCH(G14916,$G$1:$G$12712,0)),0),INDEX($A$1:$A$12712,MATCH(G14916,$G$1:$G$12712,0)),MAX($A$2:$A14915)+1)</f>
        <v>11524</v>
      </c>
      <c r="B14916" s="8" t="e">
        <f t="shared" si="271"/>
        <v>#N/A</v>
      </c>
      <c r="C14916" s="9" t="str">
        <f t="shared" si="269"/>
        <v>mobile generator</v>
      </c>
      <c r="D14916" s="8">
        <v>155</v>
      </c>
      <c r="E14916" s="8" t="s">
        <v>27616</v>
      </c>
      <c r="F14916" s="10" t="s">
        <v>27628</v>
      </c>
      <c r="G14916" s="8"/>
      <c r="H14916" s="8"/>
      <c r="I14916" s="8"/>
      <c r="J14916" s="8"/>
      <c r="K14916" s="8" t="s">
        <v>33821</v>
      </c>
    </row>
    <row r="14917" spans="1:11" x14ac:dyDescent="0.2">
      <c r="A14917" s="8">
        <f>IF(IFERROR((MATCH(G14917,$G$1:$G$12712,0)),0),INDEX($A$1:$A$12712,MATCH(G14917,$G$1:$G$12712,0)),MAX($A$2:$A14916)+1)</f>
        <v>11525</v>
      </c>
      <c r="B14917" s="8" t="e">
        <f t="shared" si="271"/>
        <v>#N/A</v>
      </c>
      <c r="C14917" s="9" t="str">
        <f t="shared" si="269"/>
        <v>n. t. c.</v>
      </c>
      <c r="D14917" s="8">
        <v>155</v>
      </c>
      <c r="E14917" s="8" t="s">
        <v>27616</v>
      </c>
      <c r="F14917" s="10" t="s">
        <v>27629</v>
      </c>
      <c r="G14917" s="8"/>
      <c r="H14917" s="8"/>
      <c r="I14917" s="8"/>
      <c r="J14917" s="8"/>
      <c r="K14917" s="8" t="s">
        <v>33821</v>
      </c>
    </row>
    <row r="14918" spans="1:11" x14ac:dyDescent="0.2">
      <c r="A14918" s="8">
        <f>A14917</f>
        <v>11525</v>
      </c>
      <c r="B14918" s="8" t="e">
        <f t="shared" si="271"/>
        <v>#N/A</v>
      </c>
      <c r="C14918" s="9" t="str">
        <f t="shared" si="269"/>
        <v>n.t.c.</v>
      </c>
      <c r="D14918" s="8">
        <v>155</v>
      </c>
      <c r="E14918" s="8" t="s">
        <v>27616</v>
      </c>
      <c r="F14918" s="10" t="s">
        <v>27630</v>
      </c>
      <c r="G14918" s="8"/>
      <c r="H14918" s="8"/>
      <c r="I14918" s="8"/>
      <c r="J14918" s="8"/>
      <c r="K14918" s="8" t="s">
        <v>33821</v>
      </c>
    </row>
    <row r="14919" spans="1:11" x14ac:dyDescent="0.2">
      <c r="A14919" s="8">
        <f>IF(IFERROR((MATCH(G14919,$G$1:$G$12712,0)),0),INDEX($A$1:$A$12712,MATCH(G14919,$G$1:$G$12712,0)),MAX($A$2:$A14918)+1)</f>
        <v>11526</v>
      </c>
      <c r="B14919" s="8" t="e">
        <f t="shared" si="271"/>
        <v>#N/A</v>
      </c>
      <c r="C14919" s="9" t="str">
        <f t="shared" si="269"/>
        <v>n.t.c. gt</v>
      </c>
      <c r="D14919" s="8">
        <v>155</v>
      </c>
      <c r="E14919" s="8" t="s">
        <v>27616</v>
      </c>
      <c r="F14919" s="10" t="s">
        <v>27631</v>
      </c>
      <c r="G14919" s="8"/>
      <c r="H14919" s="8"/>
      <c r="I14919" s="8"/>
      <c r="J14919" s="8"/>
      <c r="K14919" s="8" t="s">
        <v>33821</v>
      </c>
    </row>
    <row r="14920" spans="1:11" x14ac:dyDescent="0.2">
      <c r="A14920" s="8">
        <f>IF(IFERROR((MATCH(G14920,$G$1:$G$12712,0)),0),INDEX($A$1:$A$12712,MATCH(G14920,$G$1:$G$12712,0)),MAX($A$2:$A14919)+1)</f>
        <v>3397</v>
      </c>
      <c r="B14920" s="8">
        <f t="shared" si="271"/>
        <v>3397</v>
      </c>
      <c r="C14920" s="9" t="str">
        <f t="shared" si="269"/>
        <v>Naval Station Energy Facility</v>
      </c>
      <c r="D14920" s="8">
        <v>155</v>
      </c>
      <c r="E14920" s="8" t="s">
        <v>27616</v>
      </c>
      <c r="F14920" s="10" t="s">
        <v>27632</v>
      </c>
      <c r="G14920" s="8">
        <v>10811</v>
      </c>
      <c r="H14920" s="8" t="s">
        <v>18104</v>
      </c>
      <c r="I14920" s="8" t="s">
        <v>633</v>
      </c>
      <c r="J14920" s="8">
        <v>745</v>
      </c>
      <c r="K14920" s="8" t="s">
        <v>33821</v>
      </c>
    </row>
    <row r="14921" spans="1:11" x14ac:dyDescent="0.2">
      <c r="A14921" s="8">
        <f>IF(IFERROR((MATCH(G14921,$G$1:$G$12712,0)),0),INDEX($A$1:$A$12712,MATCH(G14921,$G$1:$G$12712,0)),MAX($A$2:$A14920)+1)</f>
        <v>3397</v>
      </c>
      <c r="B14921" s="8">
        <f t="shared" si="271"/>
        <v>3397</v>
      </c>
      <c r="C14921" s="9" t="str">
        <f t="shared" si="269"/>
        <v>Naval Station Energy Facility</v>
      </c>
      <c r="D14921" s="8">
        <v>155</v>
      </c>
      <c r="E14921" s="8" t="s">
        <v>27616</v>
      </c>
      <c r="F14921" s="10" t="s">
        <v>27633</v>
      </c>
      <c r="G14921" s="8">
        <v>10811</v>
      </c>
      <c r="H14921" s="8" t="s">
        <v>18104</v>
      </c>
      <c r="I14921" s="8" t="s">
        <v>633</v>
      </c>
      <c r="J14921" s="8">
        <v>745</v>
      </c>
      <c r="K14921" s="8" t="s">
        <v>33821</v>
      </c>
    </row>
    <row r="14922" spans="1:11" x14ac:dyDescent="0.2">
      <c r="A14922" s="8">
        <f>IF(IFERROR((MATCH(G14922,$G$1:$G$12712,0)),0),INDEX($A$1:$A$12712,MATCH(G14922,$G$1:$G$12712,0)),MAX($A$2:$A14921)+1)</f>
        <v>3397</v>
      </c>
      <c r="B14922" s="8">
        <f t="shared" si="271"/>
        <v>3397</v>
      </c>
      <c r="C14922" s="9" t="str">
        <f t="shared" si="269"/>
        <v>Naval Station Energy Facility</v>
      </c>
      <c r="D14922" s="8">
        <v>155</v>
      </c>
      <c r="E14922" s="8" t="s">
        <v>27616</v>
      </c>
      <c r="F14922" s="10" t="s">
        <v>27634</v>
      </c>
      <c r="G14922" s="8">
        <v>10811</v>
      </c>
      <c r="H14922" s="8" t="s">
        <v>18104</v>
      </c>
      <c r="I14922" s="8" t="s">
        <v>633</v>
      </c>
      <c r="J14922" s="8">
        <v>745</v>
      </c>
      <c r="K14922" s="8" t="s">
        <v>33821</v>
      </c>
    </row>
    <row r="14923" spans="1:11" x14ac:dyDescent="0.2">
      <c r="A14923" s="8">
        <f>IF(IFERROR((MATCH(G14923,$G$1:$G$12712,0)),0),INDEX($A$1:$A$12712,MATCH(G14923,$G$1:$G$12712,0)),MAX($A$2:$A14922)+1)</f>
        <v>3398</v>
      </c>
      <c r="B14923" s="8">
        <f t="shared" si="271"/>
        <v>3398</v>
      </c>
      <c r="C14923" s="9" t="str">
        <f t="shared" si="269"/>
        <v>North Island Energy Facility</v>
      </c>
      <c r="D14923" s="8">
        <v>155</v>
      </c>
      <c r="E14923" s="8" t="s">
        <v>27616</v>
      </c>
      <c r="F14923" s="10" t="s">
        <v>27635</v>
      </c>
      <c r="G14923" s="8">
        <v>10812</v>
      </c>
      <c r="H14923" s="8" t="s">
        <v>18105</v>
      </c>
      <c r="I14923" s="8" t="s">
        <v>633</v>
      </c>
      <c r="J14923" s="8">
        <v>745</v>
      </c>
      <c r="K14923" s="8" t="s">
        <v>33821</v>
      </c>
    </row>
    <row r="14924" spans="1:11" x14ac:dyDescent="0.2">
      <c r="A14924" s="8">
        <f>IF(IFERROR((MATCH(G14924,$G$1:$G$12712,0)),0),INDEX($A$1:$A$12712,MATCH(G14924,$G$1:$G$12712,0)),MAX($A$2:$A14923)+1)</f>
        <v>3398</v>
      </c>
      <c r="B14924" s="8">
        <f t="shared" si="271"/>
        <v>3398</v>
      </c>
      <c r="C14924" s="9" t="str">
        <f t="shared" si="269"/>
        <v>North Island Energy Facility</v>
      </c>
      <c r="D14924" s="8">
        <v>155</v>
      </c>
      <c r="E14924" s="8" t="s">
        <v>27616</v>
      </c>
      <c r="F14924" s="10" t="s">
        <v>27636</v>
      </c>
      <c r="G14924" s="8">
        <v>10812</v>
      </c>
      <c r="H14924" s="8" t="s">
        <v>18105</v>
      </c>
      <c r="I14924" s="8" t="s">
        <v>633</v>
      </c>
      <c r="J14924" s="8">
        <v>745</v>
      </c>
      <c r="K14924" s="8" t="s">
        <v>33821</v>
      </c>
    </row>
    <row r="14925" spans="1:11" x14ac:dyDescent="0.2">
      <c r="A14925" s="8">
        <f>IF(IFERROR((MATCH(G14925,$G$1:$G$12712,0)),0),INDEX($A$1:$A$12712,MATCH(G14925,$G$1:$G$12712,0)),MAX($A$2:$A14924)+1)</f>
        <v>3398</v>
      </c>
      <c r="B14925" s="8">
        <f t="shared" si="271"/>
        <v>3398</v>
      </c>
      <c r="C14925" s="9" t="str">
        <f t="shared" si="269"/>
        <v>North Island Energy Facility</v>
      </c>
      <c r="D14925" s="8">
        <v>155</v>
      </c>
      <c r="E14925" s="8" t="s">
        <v>27616</v>
      </c>
      <c r="F14925" s="10" t="s">
        <v>27637</v>
      </c>
      <c r="G14925" s="8">
        <v>10812</v>
      </c>
      <c r="H14925" s="8" t="s">
        <v>18105</v>
      </c>
      <c r="I14925" s="8" t="s">
        <v>633</v>
      </c>
      <c r="J14925" s="8">
        <v>745</v>
      </c>
      <c r="K14925" s="8" t="s">
        <v>33821</v>
      </c>
    </row>
    <row r="14926" spans="1:11" x14ac:dyDescent="0.2">
      <c r="A14926" s="8">
        <f>IF(IFERROR((MATCH(G14926,$G$1:$G$12712,0)),0),INDEX($A$1:$A$12712,MATCH(G14926,$G$1:$G$12712,0)),MAX($A$2:$A14925)+1)</f>
        <v>11527</v>
      </c>
      <c r="B14926" s="8" t="e">
        <f t="shared" si="271"/>
        <v>#N/A</v>
      </c>
      <c r="C14926" s="9" t="str">
        <f t="shared" si="269"/>
        <v>of the south bay power plant.</v>
      </c>
      <c r="D14926" s="8">
        <v>155</v>
      </c>
      <c r="E14926" s="8" t="s">
        <v>27616</v>
      </c>
      <c r="F14926" s="10" t="s">
        <v>27638</v>
      </c>
      <c r="G14926" s="8"/>
      <c r="H14926" s="8"/>
      <c r="I14926" s="8"/>
      <c r="J14926" s="8"/>
      <c r="K14926" s="8" t="s">
        <v>33821</v>
      </c>
    </row>
    <row r="14927" spans="1:11" x14ac:dyDescent="0.2">
      <c r="A14927" s="8">
        <f>IF(IFERROR((MATCH(G14927,$G$1:$G$12712,0)),0),INDEX($A$1:$A$12712,MATCH(G14927,$G$1:$G$12712,0)),MAX($A$2:$A14926)+1)</f>
        <v>11528</v>
      </c>
      <c r="B14927" s="8" t="e">
        <f t="shared" si="271"/>
        <v>#N/A</v>
      </c>
      <c r="C14927" s="9" t="str">
        <f t="shared" si="269"/>
        <v>ramada inn</v>
      </c>
      <c r="D14927" s="8">
        <v>155</v>
      </c>
      <c r="E14927" s="8" t="s">
        <v>27616</v>
      </c>
      <c r="F14927" s="10" t="s">
        <v>27639</v>
      </c>
      <c r="G14927" s="8"/>
      <c r="H14927" s="8"/>
      <c r="I14927" s="8"/>
      <c r="J14927" s="8"/>
      <c r="K14927" s="8" t="s">
        <v>33821</v>
      </c>
    </row>
    <row r="14928" spans="1:11" x14ac:dyDescent="0.2">
      <c r="A14928" s="8">
        <f>A14927</f>
        <v>11528</v>
      </c>
      <c r="B14928" s="8" t="e">
        <f t="shared" si="271"/>
        <v>#N/A</v>
      </c>
      <c r="C14928" s="9" t="str">
        <f t="shared" si="269"/>
        <v>ramada inn cogen</v>
      </c>
      <c r="D14928" s="8">
        <v>155</v>
      </c>
      <c r="E14928" s="8" t="s">
        <v>27616</v>
      </c>
      <c r="F14928" s="10" t="s">
        <v>27640</v>
      </c>
      <c r="G14928" s="8"/>
      <c r="H14928" s="8"/>
      <c r="I14928" s="8"/>
      <c r="J14928" s="8"/>
      <c r="K14928" s="8" t="s">
        <v>33821</v>
      </c>
    </row>
    <row r="14929" spans="1:11" x14ac:dyDescent="0.2">
      <c r="A14929" s="8">
        <f>A14928</f>
        <v>11528</v>
      </c>
      <c r="B14929" s="8" t="e">
        <f t="shared" si="271"/>
        <v>#N/A</v>
      </c>
      <c r="C14929" s="9" t="str">
        <f t="shared" ref="C14929:C14992" si="272">IF(H14929="",F14929,H14929)</f>
        <v>ramada inn cogenerator</v>
      </c>
      <c r="D14929" s="8">
        <v>155</v>
      </c>
      <c r="E14929" s="8" t="s">
        <v>27616</v>
      </c>
      <c r="F14929" s="10" t="s">
        <v>27641</v>
      </c>
      <c r="G14929" s="8"/>
      <c r="H14929" s="8"/>
      <c r="I14929" s="8"/>
      <c r="J14929" s="8"/>
      <c r="K14929" s="8" t="s">
        <v>33821</v>
      </c>
    </row>
    <row r="14930" spans="1:11" x14ac:dyDescent="0.2">
      <c r="A14930" s="8">
        <f>IF(IFERROR((MATCH(G14930,$G$1:$G$12712,0)),0),INDEX($A$1:$A$12712,MATCH(G14930,$G$1:$G$12712,0)),MAX($A$2:$A14929)+1)</f>
        <v>11529</v>
      </c>
      <c r="B14930" s="8" t="e">
        <f t="shared" si="271"/>
        <v>#N/A</v>
      </c>
      <c r="C14930" s="9" t="str">
        <f t="shared" si="272"/>
        <v>reported was sold in april 1999</v>
      </c>
      <c r="D14930" s="8">
        <v>155</v>
      </c>
      <c r="E14930" s="8" t="s">
        <v>27616</v>
      </c>
      <c r="F14930" s="10" t="s">
        <v>27642</v>
      </c>
      <c r="G14930" s="8"/>
      <c r="H14930" s="8"/>
      <c r="I14930" s="8"/>
      <c r="J14930" s="8"/>
      <c r="K14930" s="8" t="s">
        <v>33821</v>
      </c>
    </row>
    <row r="14931" spans="1:11" x14ac:dyDescent="0.2">
      <c r="A14931" s="8">
        <f>IF(IFERROR((MATCH(G14931,$G$1:$G$12712,0)),0),INDEX($A$1:$A$12712,MATCH(G14931,$G$1:$G$12712,0)),MAX($A$2:$A14930)+1)</f>
        <v>1223</v>
      </c>
      <c r="B14931" s="8">
        <f t="shared" si="271"/>
        <v>1223</v>
      </c>
      <c r="C14931" s="9" t="str">
        <f t="shared" si="272"/>
        <v>San Onofre</v>
      </c>
      <c r="D14931" s="8">
        <v>155</v>
      </c>
      <c r="E14931" s="8" t="s">
        <v>27616</v>
      </c>
      <c r="F14931" s="10" t="s">
        <v>27643</v>
      </c>
      <c r="G14931" s="8">
        <v>360</v>
      </c>
      <c r="H14931" s="8" t="s">
        <v>15861</v>
      </c>
      <c r="I14931" s="8" t="s">
        <v>393</v>
      </c>
      <c r="J14931" s="8">
        <v>17609</v>
      </c>
      <c r="K14931" s="8" t="s">
        <v>33821</v>
      </c>
    </row>
    <row r="14932" spans="1:11" x14ac:dyDescent="0.2">
      <c r="A14932" s="8">
        <f>IF(IFERROR((MATCH(G14932,$G$1:$G$12712,0)),0),INDEX($A$1:$A$12712,MATCH(G14932,$G$1:$G$12712,0)),MAX($A$2:$A14931)+1)</f>
        <v>1223</v>
      </c>
      <c r="B14932" s="8">
        <f t="shared" si="271"/>
        <v>1223</v>
      </c>
      <c r="C14932" s="9" t="str">
        <f t="shared" si="272"/>
        <v>San Onofre</v>
      </c>
      <c r="D14932" s="8">
        <v>155</v>
      </c>
      <c r="E14932" s="8" t="s">
        <v>27616</v>
      </c>
      <c r="F14932" s="10" t="s">
        <v>27644</v>
      </c>
      <c r="G14932" s="8">
        <v>360</v>
      </c>
      <c r="H14932" s="8" t="s">
        <v>15861</v>
      </c>
      <c r="I14932" s="8" t="s">
        <v>393</v>
      </c>
      <c r="J14932" s="8">
        <v>17609</v>
      </c>
      <c r="K14932" s="8" t="s">
        <v>33821</v>
      </c>
    </row>
    <row r="14933" spans="1:11" x14ac:dyDescent="0.2">
      <c r="A14933" s="8">
        <f>IF(IFERROR((MATCH(G14933,$G$1:$G$12712,0)),0),INDEX($A$1:$A$12712,MATCH(G14933,$G$1:$G$12712,0)),MAX($A$2:$A14932)+1)</f>
        <v>7809</v>
      </c>
      <c r="B14933" s="8">
        <f t="shared" si="271"/>
        <v>7809</v>
      </c>
      <c r="C14933" s="9" t="str">
        <f t="shared" si="272"/>
        <v>Dynegy South Bay Power Plant</v>
      </c>
      <c r="D14933" s="8">
        <v>155</v>
      </c>
      <c r="E14933" s="8" t="s">
        <v>27616</v>
      </c>
      <c r="F14933" s="10" t="s">
        <v>27645</v>
      </c>
      <c r="G14933" s="8">
        <v>310</v>
      </c>
      <c r="H14933" s="8" t="s">
        <v>22030</v>
      </c>
      <c r="I14933" s="8" t="s">
        <v>4307</v>
      </c>
      <c r="J14933" s="8">
        <v>56151</v>
      </c>
      <c r="K14933" s="8" t="s">
        <v>33821</v>
      </c>
    </row>
    <row r="14934" spans="1:11" x14ac:dyDescent="0.2">
      <c r="A14934" s="8">
        <f>IF(IFERROR((MATCH(G14934,$G$1:$G$12712,0)),0),INDEX($A$1:$A$12712,MATCH(G14934,$G$1:$G$12712,0)),MAX($A$2:$A14933)+1)</f>
        <v>7809</v>
      </c>
      <c r="B14934" s="8">
        <f t="shared" si="271"/>
        <v>7809</v>
      </c>
      <c r="C14934" s="9" t="str">
        <f t="shared" si="272"/>
        <v>Dynegy South Bay Power Plant</v>
      </c>
      <c r="D14934" s="8">
        <v>155</v>
      </c>
      <c r="E14934" s="8" t="s">
        <v>27616</v>
      </c>
      <c r="F14934" s="10" t="s">
        <v>27646</v>
      </c>
      <c r="G14934" s="8">
        <v>310</v>
      </c>
      <c r="H14934" s="8" t="s">
        <v>22030</v>
      </c>
      <c r="I14934" s="8" t="s">
        <v>4307</v>
      </c>
      <c r="J14934" s="8">
        <v>56151</v>
      </c>
      <c r="K14934" s="8" t="s">
        <v>33821</v>
      </c>
    </row>
    <row r="14935" spans="1:11" x14ac:dyDescent="0.2">
      <c r="A14935" s="8">
        <f>IF(IFERROR((MATCH(G14935,$G$1:$G$12712,0)),0),INDEX($A$1:$A$12712,MATCH(G14935,$G$1:$G$12712,0)),MAX($A$2:$A14934)+1)</f>
        <v>7809</v>
      </c>
      <c r="B14935" s="8">
        <f t="shared" si="271"/>
        <v>7809</v>
      </c>
      <c r="C14935" s="9" t="str">
        <f t="shared" si="272"/>
        <v>Dynegy South Bay Power Plant</v>
      </c>
      <c r="D14935" s="8">
        <v>155</v>
      </c>
      <c r="E14935" s="8" t="s">
        <v>27616</v>
      </c>
      <c r="F14935" s="10" t="s">
        <v>27647</v>
      </c>
      <c r="G14935" s="8">
        <v>310</v>
      </c>
      <c r="H14935" s="8" t="s">
        <v>22030</v>
      </c>
      <c r="I14935" s="8" t="s">
        <v>4307</v>
      </c>
      <c r="J14935" s="8">
        <v>56151</v>
      </c>
      <c r="K14935" s="8" t="s">
        <v>33821</v>
      </c>
    </row>
    <row r="14936" spans="1:11" x14ac:dyDescent="0.2">
      <c r="A14936" s="8">
        <f>IF(IFERROR((MATCH(G14936,$G$1:$G$12712,0)),0),INDEX($A$1:$A$12712,MATCH(G14936,$G$1:$G$12712,0)),MAX($A$2:$A14935)+1)</f>
        <v>11530</v>
      </c>
      <c r="B14936" s="8" t="e">
        <f t="shared" si="271"/>
        <v>#N/A</v>
      </c>
      <c r="C14936" s="9" t="str">
        <f t="shared" si="272"/>
        <v>26' drop</v>
      </c>
      <c r="D14936" s="8">
        <v>157</v>
      </c>
      <c r="E14936" s="8" t="s">
        <v>27649</v>
      </c>
      <c r="F14936" s="10" t="s">
        <v>27648</v>
      </c>
      <c r="G14936" s="8"/>
      <c r="H14936" s="8"/>
      <c r="I14936" s="8"/>
      <c r="J14936" s="8"/>
      <c r="K14936" s="8" t="s">
        <v>33821</v>
      </c>
    </row>
    <row r="14937" spans="1:11" x14ac:dyDescent="0.2">
      <c r="A14937" s="8">
        <f>A14936</f>
        <v>11530</v>
      </c>
      <c r="B14937" s="8" t="e">
        <f t="shared" si="271"/>
        <v>#N/A</v>
      </c>
      <c r="C14937" s="9" t="str">
        <f t="shared" si="272"/>
        <v>26' drop (1)</v>
      </c>
      <c r="D14937" s="8">
        <v>157</v>
      </c>
      <c r="E14937" s="8" t="s">
        <v>27649</v>
      </c>
      <c r="F14937" s="10" t="s">
        <v>27650</v>
      </c>
      <c r="G14937" s="8"/>
      <c r="H14937" s="8"/>
      <c r="I14937" s="8"/>
      <c r="J14937" s="8"/>
      <c r="K14937" s="8" t="s">
        <v>33821</v>
      </c>
    </row>
    <row r="14938" spans="1:11" x14ac:dyDescent="0.2">
      <c r="A14938" s="8">
        <f>A162</f>
        <v>117</v>
      </c>
      <c r="B14938" s="8" t="e">
        <f t="shared" si="271"/>
        <v>#N/A</v>
      </c>
      <c r="C14938" s="9" t="str">
        <f t="shared" si="272"/>
        <v>clark mtn</v>
      </c>
      <c r="D14938" s="8">
        <v>157</v>
      </c>
      <c r="E14938" s="8" t="s">
        <v>27649</v>
      </c>
      <c r="F14938" s="10" t="s">
        <v>27651</v>
      </c>
      <c r="G14938" s="8"/>
      <c r="H14938" s="8"/>
      <c r="I14938" s="8"/>
      <c r="J14938" s="8"/>
      <c r="K14938" s="8" t="s">
        <v>33821</v>
      </c>
    </row>
    <row r="14939" spans="1:11" x14ac:dyDescent="0.2">
      <c r="A14939" s="8">
        <f>A14938</f>
        <v>117</v>
      </c>
      <c r="B14939" s="8" t="e">
        <f t="shared" si="271"/>
        <v>#N/A</v>
      </c>
      <c r="C14939" s="9" t="str">
        <f t="shared" si="272"/>
        <v>clark mtn.</v>
      </c>
      <c r="D14939" s="8">
        <v>157</v>
      </c>
      <c r="E14939" s="8" t="s">
        <v>27649</v>
      </c>
      <c r="F14939" s="10" t="s">
        <v>27652</v>
      </c>
      <c r="G14939" s="8"/>
      <c r="H14939" s="8"/>
      <c r="I14939" s="8"/>
      <c r="J14939" s="8"/>
      <c r="K14939" s="8" t="s">
        <v>33821</v>
      </c>
    </row>
    <row r="14940" spans="1:11" x14ac:dyDescent="0.2">
      <c r="A14940" s="8">
        <f>IF(IFERROR((MATCH(G14940,$G$1:$G$12712,0)),0),INDEX($A$1:$A$12712,MATCH(G14940,$G$1:$G$12712,0)),MAX($A$2:$A14939)+1)</f>
        <v>203</v>
      </c>
      <c r="B14940" s="8">
        <f t="shared" si="271"/>
        <v>203</v>
      </c>
      <c r="C14940" s="9" t="str">
        <f t="shared" si="272"/>
        <v>Fort Churchill</v>
      </c>
      <c r="D14940" s="8">
        <v>157</v>
      </c>
      <c r="E14940" s="8" t="s">
        <v>27649</v>
      </c>
      <c r="F14940" s="10" t="s">
        <v>27653</v>
      </c>
      <c r="G14940" s="8">
        <v>2330</v>
      </c>
      <c r="H14940" s="8" t="s">
        <v>13686</v>
      </c>
      <c r="I14940" s="8" t="s">
        <v>382</v>
      </c>
      <c r="J14940" s="8">
        <v>17166</v>
      </c>
      <c r="K14940" s="8" t="s">
        <v>33821</v>
      </c>
    </row>
    <row r="14941" spans="1:11" x14ac:dyDescent="0.2">
      <c r="A14941" s="8">
        <f>IF(IFERROR((MATCH(G14941,$G$1:$G$12712,0)),0),INDEX($A$1:$A$12712,MATCH(G14941,$G$1:$G$12712,0)),MAX($A$2:$A14940)+1)</f>
        <v>203</v>
      </c>
      <c r="B14941" s="8">
        <f t="shared" si="271"/>
        <v>203</v>
      </c>
      <c r="C14941" s="9" t="str">
        <f t="shared" si="272"/>
        <v>Fort Churchill</v>
      </c>
      <c r="D14941" s="8">
        <v>157</v>
      </c>
      <c r="E14941" s="8" t="s">
        <v>27649</v>
      </c>
      <c r="F14941" s="10" t="s">
        <v>27654</v>
      </c>
      <c r="G14941" s="8">
        <v>2330</v>
      </c>
      <c r="H14941" s="8" t="s">
        <v>13686</v>
      </c>
      <c r="I14941" s="8" t="s">
        <v>382</v>
      </c>
      <c r="J14941" s="8">
        <v>17166</v>
      </c>
      <c r="K14941" s="8" t="s">
        <v>33821</v>
      </c>
    </row>
    <row r="14942" spans="1:11" x14ac:dyDescent="0.2">
      <c r="A14942" s="8">
        <f>IF(IFERROR((MATCH(G14942,$G$1:$G$12712,0)),0),INDEX($A$1:$A$12712,MATCH(G14942,$G$1:$G$12712,0)),MAX($A$2:$A14941)+1)</f>
        <v>203</v>
      </c>
      <c r="B14942" s="8">
        <f t="shared" si="271"/>
        <v>203</v>
      </c>
      <c r="C14942" s="9" t="str">
        <f t="shared" si="272"/>
        <v>Fort Churchill</v>
      </c>
      <c r="D14942" s="8">
        <v>157</v>
      </c>
      <c r="E14942" s="8" t="s">
        <v>27649</v>
      </c>
      <c r="F14942" s="10" t="s">
        <v>27655</v>
      </c>
      <c r="G14942" s="8">
        <v>2330</v>
      </c>
      <c r="H14942" s="8" t="s">
        <v>13686</v>
      </c>
      <c r="I14942" s="8" t="s">
        <v>382</v>
      </c>
      <c r="J14942" s="8">
        <v>17166</v>
      </c>
      <c r="K14942" s="8" t="s">
        <v>33821</v>
      </c>
    </row>
    <row r="14943" spans="1:11" x14ac:dyDescent="0.2">
      <c r="A14943" s="8">
        <f>IF(IFERROR((MATCH(G14943,$G$1:$G$12712,0)),0),INDEX($A$1:$A$12712,MATCH(G14943,$G$1:$G$12712,0)),MAX($A$2:$A14942)+1)</f>
        <v>11531</v>
      </c>
      <c r="B14943" s="8" t="e">
        <f t="shared" si="271"/>
        <v>#N/A</v>
      </c>
      <c r="C14943" s="9" t="str">
        <f t="shared" si="272"/>
        <v>hydro</v>
      </c>
      <c r="D14943" s="8">
        <v>157</v>
      </c>
      <c r="E14943" s="8" t="s">
        <v>27649</v>
      </c>
      <c r="F14943" s="10" t="s">
        <v>25664</v>
      </c>
      <c r="G14943" s="8"/>
      <c r="H14943" s="8"/>
      <c r="I14943" s="8"/>
      <c r="J14943" s="8"/>
      <c r="K14943" s="8" t="s">
        <v>33821</v>
      </c>
    </row>
    <row r="14944" spans="1:11" x14ac:dyDescent="0.2">
      <c r="A14944" s="8">
        <f>IF(IFERROR((MATCH(G14944,$G$1:$G$12712,0)),0),INDEX($A$1:$A$12712,MATCH(G14944,$G$1:$G$12712,0)),MAX($A$2:$A14943)+1)</f>
        <v>11532</v>
      </c>
      <c r="B14944" s="8" t="e">
        <f t="shared" si="271"/>
        <v>#N/A</v>
      </c>
      <c r="C14944" s="9" t="str">
        <f t="shared" si="272"/>
        <v>internal combustion</v>
      </c>
      <c r="D14944" s="8">
        <v>157</v>
      </c>
      <c r="E14944" s="8" t="s">
        <v>27649</v>
      </c>
      <c r="F14944" s="10" t="s">
        <v>25599</v>
      </c>
      <c r="G14944" s="8"/>
      <c r="H14944" s="8"/>
      <c r="I14944" s="8"/>
      <c r="J14944" s="8"/>
      <c r="K14944" s="8" t="s">
        <v>33821</v>
      </c>
    </row>
    <row r="14945" spans="1:11" x14ac:dyDescent="0.2">
      <c r="A14945" s="8">
        <f>IF(IFERROR((MATCH(G14945,$G$1:$G$12712,0)),0),INDEX($A$1:$A$12712,MATCH(G14945,$G$1:$G$12712,0)),MAX($A$2:$A14944)+1)</f>
        <v>1161</v>
      </c>
      <c r="B14945" s="8">
        <f t="shared" si="271"/>
        <v>1161</v>
      </c>
      <c r="C14945" s="9" t="str">
        <f t="shared" si="272"/>
        <v>Kings Beach</v>
      </c>
      <c r="D14945" s="8">
        <v>157</v>
      </c>
      <c r="E14945" s="8" t="s">
        <v>27649</v>
      </c>
      <c r="F14945" s="10" t="s">
        <v>27656</v>
      </c>
      <c r="G14945" s="8">
        <v>6518</v>
      </c>
      <c r="H14945" s="8" t="s">
        <v>15669</v>
      </c>
      <c r="I14945" s="8" t="s">
        <v>2378</v>
      </c>
      <c r="J14945" s="8">
        <v>57222</v>
      </c>
      <c r="K14945" s="8" t="s">
        <v>33821</v>
      </c>
    </row>
    <row r="14946" spans="1:11" x14ac:dyDescent="0.2">
      <c r="A14946" s="8">
        <f>IF(IFERROR((MATCH(G14946,$G$1:$G$12712,0)),0),INDEX($A$1:$A$12712,MATCH(G14946,$G$1:$G$12712,0)),MAX($A$2:$A14945)+1)</f>
        <v>1161</v>
      </c>
      <c r="B14946" s="8">
        <f t="shared" si="271"/>
        <v>1161</v>
      </c>
      <c r="C14946" s="9" t="str">
        <f t="shared" si="272"/>
        <v>Kings Beach</v>
      </c>
      <c r="D14946" s="8">
        <v>157</v>
      </c>
      <c r="E14946" s="8" t="s">
        <v>27649</v>
      </c>
      <c r="F14946" s="10" t="s">
        <v>27657</v>
      </c>
      <c r="G14946" s="8">
        <v>6518</v>
      </c>
      <c r="H14946" s="8" t="s">
        <v>15669</v>
      </c>
      <c r="I14946" s="8" t="s">
        <v>2378</v>
      </c>
      <c r="J14946" s="8">
        <v>57222</v>
      </c>
      <c r="K14946" s="8" t="s">
        <v>33821</v>
      </c>
    </row>
    <row r="14947" spans="1:11" x14ac:dyDescent="0.2">
      <c r="A14947" s="8">
        <f>IF(IFERROR((MATCH(G14947,$G$1:$G$12712,0)),0),INDEX($A$1:$A$12712,MATCH(G14947,$G$1:$G$12712,0)),MAX($A$2:$A14946)+1)</f>
        <v>2647</v>
      </c>
      <c r="B14947" s="8">
        <f t="shared" si="271"/>
        <v>2647</v>
      </c>
      <c r="C14947" s="9" t="str">
        <f t="shared" si="272"/>
        <v>Lahontan</v>
      </c>
      <c r="D14947" s="8">
        <v>157</v>
      </c>
      <c r="E14947" s="8" t="s">
        <v>27649</v>
      </c>
      <c r="F14947" s="10" t="s">
        <v>27658</v>
      </c>
      <c r="G14947" s="8">
        <v>6521</v>
      </c>
      <c r="H14947" s="8" t="s">
        <v>17377</v>
      </c>
      <c r="I14947" s="8" t="s">
        <v>3627</v>
      </c>
      <c r="J14947" s="8">
        <v>40444</v>
      </c>
      <c r="K14947" s="8" t="s">
        <v>33821</v>
      </c>
    </row>
    <row r="14948" spans="1:11" x14ac:dyDescent="0.2">
      <c r="A14948" s="8">
        <f>IF(IFERROR((MATCH(G14948,$G$1:$G$12712,0)),0),INDEX($A$1:$A$12712,MATCH(G14948,$G$1:$G$12712,0)),MAX($A$2:$A14947)+1)</f>
        <v>2647</v>
      </c>
      <c r="B14948" s="8">
        <f t="shared" si="271"/>
        <v>2647</v>
      </c>
      <c r="C14948" s="9" t="str">
        <f t="shared" si="272"/>
        <v>Lahontan</v>
      </c>
      <c r="D14948" s="8">
        <v>157</v>
      </c>
      <c r="E14948" s="8" t="s">
        <v>27649</v>
      </c>
      <c r="F14948" s="10" t="s">
        <v>27659</v>
      </c>
      <c r="G14948" s="8">
        <v>6521</v>
      </c>
      <c r="H14948" s="8" t="s">
        <v>17377</v>
      </c>
      <c r="I14948" s="8" t="s">
        <v>3627</v>
      </c>
      <c r="J14948" s="8">
        <v>40444</v>
      </c>
      <c r="K14948" s="8" t="s">
        <v>33821</v>
      </c>
    </row>
    <row r="14949" spans="1:11" x14ac:dyDescent="0.2">
      <c r="A14949" s="8">
        <f>IF(IFERROR((MATCH(G14949,$G$1:$G$12712,0)),0),INDEX($A$1:$A$12712,MATCH(G14949,$G$1:$G$12712,0)),MAX($A$2:$A14948)+1)</f>
        <v>2647</v>
      </c>
      <c r="B14949" s="8">
        <f t="shared" si="271"/>
        <v>2647</v>
      </c>
      <c r="C14949" s="9" t="str">
        <f t="shared" si="272"/>
        <v>Lahontan</v>
      </c>
      <c r="D14949" s="8">
        <v>157</v>
      </c>
      <c r="E14949" s="8" t="s">
        <v>27649</v>
      </c>
      <c r="F14949" s="10" t="s">
        <v>27660</v>
      </c>
      <c r="G14949" s="8">
        <v>6521</v>
      </c>
      <c r="H14949" s="8" t="s">
        <v>17377</v>
      </c>
      <c r="I14949" s="8" t="s">
        <v>3627</v>
      </c>
      <c r="J14949" s="8">
        <v>40444</v>
      </c>
      <c r="K14949" s="8" t="s">
        <v>33821</v>
      </c>
    </row>
    <row r="14950" spans="1:11" x14ac:dyDescent="0.2">
      <c r="A14950" s="8">
        <f>IF(IFERROR((MATCH(G14950,$G$1:$G$12712,0)),0),INDEX($A$1:$A$12712,MATCH(G14950,$G$1:$G$12712,0)),MAX($A$2:$A14949)+1)</f>
        <v>611</v>
      </c>
      <c r="B14950" s="8">
        <f t="shared" si="271"/>
        <v>611</v>
      </c>
      <c r="C14950" s="9" t="str">
        <f t="shared" si="272"/>
        <v>Tracy</v>
      </c>
      <c r="D14950" s="8">
        <v>157</v>
      </c>
      <c r="E14950" s="8" t="s">
        <v>27649</v>
      </c>
      <c r="F14950" s="10" t="s">
        <v>27661</v>
      </c>
      <c r="G14950" s="8">
        <v>2336</v>
      </c>
      <c r="H14950" s="8" t="s">
        <v>14483</v>
      </c>
      <c r="I14950" s="8" t="s">
        <v>382</v>
      </c>
      <c r="J14950" s="8">
        <v>17166</v>
      </c>
      <c r="K14950" s="8" t="s">
        <v>33821</v>
      </c>
    </row>
    <row r="14951" spans="1:11" x14ac:dyDescent="0.2">
      <c r="A14951" s="8">
        <f>IF(IFERROR((MATCH(G14951,$G$1:$G$12712,0)),0),INDEX($A$1:$A$12712,MATCH(G14951,$G$1:$G$12712,0)),MAX($A$2:$A14950)+1)</f>
        <v>611</v>
      </c>
      <c r="B14951" s="8">
        <f t="shared" si="271"/>
        <v>611</v>
      </c>
      <c r="C14951" s="9" t="str">
        <f t="shared" si="272"/>
        <v>Tracy</v>
      </c>
      <c r="D14951" s="8">
        <v>157</v>
      </c>
      <c r="E14951" s="8" t="s">
        <v>27649</v>
      </c>
      <c r="F14951" s="10" t="s">
        <v>27662</v>
      </c>
      <c r="G14951" s="8">
        <v>2336</v>
      </c>
      <c r="H14951" s="8" t="s">
        <v>14483</v>
      </c>
      <c r="I14951" s="8" t="s">
        <v>382</v>
      </c>
      <c r="J14951" s="8">
        <v>17166</v>
      </c>
      <c r="K14951" s="8" t="s">
        <v>33821</v>
      </c>
    </row>
    <row r="14952" spans="1:11" x14ac:dyDescent="0.2">
      <c r="A14952" s="8">
        <f>IF(IFERROR((MATCH(G14952,$G$1:$G$12712,0)),0),INDEX($A$1:$A$12712,MATCH(G14952,$G$1:$G$12712,0)),MAX($A$2:$A14951)+1)</f>
        <v>611</v>
      </c>
      <c r="B14952" s="8">
        <f t="shared" si="271"/>
        <v>611</v>
      </c>
      <c r="C14952" s="9" t="str">
        <f t="shared" si="272"/>
        <v>Tracy</v>
      </c>
      <c r="D14952" s="8">
        <v>157</v>
      </c>
      <c r="E14952" s="8" t="s">
        <v>27649</v>
      </c>
      <c r="F14952" s="10" t="s">
        <v>27663</v>
      </c>
      <c r="G14952" s="8">
        <v>2336</v>
      </c>
      <c r="H14952" s="8" t="s">
        <v>14483</v>
      </c>
      <c r="I14952" s="8" t="s">
        <v>382</v>
      </c>
      <c r="J14952" s="8">
        <v>17166</v>
      </c>
      <c r="K14952" s="8" t="s">
        <v>33821</v>
      </c>
    </row>
    <row r="14953" spans="1:11" x14ac:dyDescent="0.2">
      <c r="A14953" s="8">
        <f>IF(IFERROR((MATCH(G14953,$G$1:$G$12712,0)),0),INDEX($A$1:$A$12712,MATCH(G14953,$G$1:$G$12712,0)),MAX($A$2:$A14952)+1)</f>
        <v>11533</v>
      </c>
      <c r="B14953" s="8" t="e">
        <f t="shared" si="271"/>
        <v>#N/A</v>
      </c>
      <c r="C14953" s="9" t="str">
        <f t="shared" si="272"/>
        <v>totall</v>
      </c>
      <c r="D14953" s="8">
        <v>157</v>
      </c>
      <c r="E14953" s="8" t="s">
        <v>27649</v>
      </c>
      <c r="F14953" s="10" t="s">
        <v>27664</v>
      </c>
      <c r="G14953" s="8"/>
      <c r="H14953" s="8"/>
      <c r="I14953" s="8"/>
      <c r="J14953" s="8"/>
      <c r="K14953" s="8" t="s">
        <v>33821</v>
      </c>
    </row>
    <row r="14954" spans="1:11" x14ac:dyDescent="0.2">
      <c r="A14954" s="8">
        <f>IF(IFERROR((MATCH(G14954,$G$1:$G$12712,0)),0),INDEX($A$1:$A$12712,MATCH(G14954,$G$1:$G$12712,0)),MAX($A$2:$A14953)+1)</f>
        <v>611</v>
      </c>
      <c r="B14954" s="8">
        <f t="shared" si="271"/>
        <v>611</v>
      </c>
      <c r="C14954" s="9" t="str">
        <f t="shared" si="272"/>
        <v>Tracy</v>
      </c>
      <c r="D14954" s="8">
        <v>157</v>
      </c>
      <c r="E14954" s="8" t="s">
        <v>27649</v>
      </c>
      <c r="F14954" s="10" t="s">
        <v>26041</v>
      </c>
      <c r="G14954" s="8">
        <v>2336</v>
      </c>
      <c r="H14954" s="8" t="s">
        <v>14483</v>
      </c>
      <c r="I14954" s="8" t="s">
        <v>382</v>
      </c>
      <c r="J14954" s="8">
        <v>17166</v>
      </c>
      <c r="K14954" s="8" t="s">
        <v>33821</v>
      </c>
    </row>
    <row r="14955" spans="1:11" x14ac:dyDescent="0.2">
      <c r="A14955" s="8">
        <f>IF(IFERROR((MATCH(G14955,$G$1:$G$12712,0)),0),INDEX($A$1:$A$12712,MATCH(G14955,$G$1:$G$12712,0)),MAX($A$2:$A14954)+1)</f>
        <v>611</v>
      </c>
      <c r="B14955" s="8">
        <f t="shared" si="271"/>
        <v>611</v>
      </c>
      <c r="C14955" s="9" t="str">
        <f t="shared" si="272"/>
        <v>Tracy</v>
      </c>
      <c r="D14955" s="8">
        <v>157</v>
      </c>
      <c r="E14955" s="8" t="s">
        <v>27649</v>
      </c>
      <c r="F14955" s="10" t="s">
        <v>27665</v>
      </c>
      <c r="G14955" s="8">
        <v>2336</v>
      </c>
      <c r="H14955" s="8" t="s">
        <v>14483</v>
      </c>
      <c r="I14955" s="8" t="s">
        <v>382</v>
      </c>
      <c r="J14955" s="8">
        <v>17166</v>
      </c>
      <c r="K14955" s="8" t="s">
        <v>33821</v>
      </c>
    </row>
    <row r="14956" spans="1:11" x14ac:dyDescent="0.2">
      <c r="A14956" s="8">
        <f>IF(IFERROR((MATCH(G14956,$G$1:$G$12712,0)),0),INDEX($A$1:$A$12712,MATCH(G14956,$G$1:$G$12712,0)),MAX($A$2:$A14955)+1)</f>
        <v>602</v>
      </c>
      <c r="B14956" s="8">
        <f t="shared" si="271"/>
        <v>602</v>
      </c>
      <c r="C14956" s="9" t="str">
        <f t="shared" si="272"/>
        <v>North Valmy</v>
      </c>
      <c r="D14956" s="8">
        <v>157</v>
      </c>
      <c r="E14956" s="8" t="s">
        <v>27649</v>
      </c>
      <c r="F14956" s="10" t="s">
        <v>27666</v>
      </c>
      <c r="G14956" s="8">
        <v>8224</v>
      </c>
      <c r="H14956" s="8" t="s">
        <v>14460</v>
      </c>
      <c r="I14956" s="8" t="s">
        <v>382</v>
      </c>
      <c r="J14956" s="8">
        <v>17166</v>
      </c>
      <c r="K14956" s="8" t="s">
        <v>33821</v>
      </c>
    </row>
    <row r="14957" spans="1:11" x14ac:dyDescent="0.2">
      <c r="A14957" s="8">
        <f>IF(IFERROR((MATCH(G14957,$G$1:$G$12712,0)),0),INDEX($A$1:$A$12712,MATCH(G14957,$G$1:$G$12712,0)),MAX($A$2:$A14956)+1)</f>
        <v>1286</v>
      </c>
      <c r="B14957" s="8">
        <f t="shared" si="271"/>
        <v>1286</v>
      </c>
      <c r="C14957" s="9" t="str">
        <f t="shared" si="272"/>
        <v>Winnemucca</v>
      </c>
      <c r="D14957" s="8">
        <v>157</v>
      </c>
      <c r="E14957" s="8" t="s">
        <v>27649</v>
      </c>
      <c r="F14957" s="10" t="s">
        <v>27667</v>
      </c>
      <c r="G14957" s="8">
        <v>6533</v>
      </c>
      <c r="H14957" s="8" t="s">
        <v>16011</v>
      </c>
      <c r="I14957" s="8" t="s">
        <v>382</v>
      </c>
      <c r="J14957" s="8">
        <v>17166</v>
      </c>
      <c r="K14957" s="8" t="s">
        <v>33821</v>
      </c>
    </row>
    <row r="14958" spans="1:11" x14ac:dyDescent="0.2">
      <c r="A14958" s="8">
        <f>IF(IFERROR((MATCH(G14958,$G$1:$G$12712,0)),0),INDEX($A$1:$A$12712,MATCH(G14958,$G$1:$G$12712,0)),MAX($A$2:$A14957)+1)</f>
        <v>1286</v>
      </c>
      <c r="B14958" s="8">
        <f t="shared" si="271"/>
        <v>1286</v>
      </c>
      <c r="C14958" s="9" t="str">
        <f t="shared" si="272"/>
        <v>Winnemucca</v>
      </c>
      <c r="D14958" s="8">
        <v>157</v>
      </c>
      <c r="E14958" s="8" t="s">
        <v>27649</v>
      </c>
      <c r="F14958" s="10" t="s">
        <v>27668</v>
      </c>
      <c r="G14958" s="8">
        <v>6533</v>
      </c>
      <c r="H14958" s="8" t="s">
        <v>16011</v>
      </c>
      <c r="I14958" s="8" t="s">
        <v>382</v>
      </c>
      <c r="J14958" s="8">
        <v>17166</v>
      </c>
      <c r="K14958" s="8" t="s">
        <v>33821</v>
      </c>
    </row>
    <row r="14959" spans="1:11" x14ac:dyDescent="0.2">
      <c r="A14959" s="8">
        <f>A2519</f>
        <v>1613</v>
      </c>
      <c r="B14959" s="8" t="e">
        <f t="shared" si="271"/>
        <v>#N/A</v>
      </c>
      <c r="C14959" s="9" t="str">
        <f t="shared" si="272"/>
        <v>license #2373</v>
      </c>
      <c r="D14959" s="8">
        <v>158</v>
      </c>
      <c r="E14959" s="8" t="s">
        <v>27670</v>
      </c>
      <c r="F14959" s="10" t="s">
        <v>27669</v>
      </c>
      <c r="G14959" s="8"/>
      <c r="H14959" s="8"/>
      <c r="I14959" s="8"/>
      <c r="J14959" s="8"/>
      <c r="K14959" s="8" t="s">
        <v>33821</v>
      </c>
    </row>
    <row r="14960" spans="1:11" x14ac:dyDescent="0.2">
      <c r="A14960" s="8">
        <f>IF(IFERROR((MATCH(G14960,$G$1:$G$12712,0)),0),INDEX($A$1:$A$12712,MATCH(G14960,$G$1:$G$12712,0)),MAX($A$2:$A14959)+1)</f>
        <v>11534</v>
      </c>
      <c r="B14960" s="8" t="e">
        <f t="shared" si="271"/>
        <v>#N/A</v>
      </c>
      <c r="C14960" s="9" t="str">
        <f t="shared" si="272"/>
        <v>n/a</v>
      </c>
      <c r="D14960" s="8">
        <v>158</v>
      </c>
      <c r="E14960" s="8" t="s">
        <v>27670</v>
      </c>
      <c r="F14960" s="10" t="s">
        <v>25468</v>
      </c>
      <c r="G14960" s="8"/>
      <c r="H14960" s="8"/>
      <c r="I14960" s="8"/>
      <c r="J14960" s="8"/>
      <c r="K14960" s="8" t="s">
        <v>33821</v>
      </c>
    </row>
    <row r="14961" spans="1:11" x14ac:dyDescent="0.2">
      <c r="A14961" s="8">
        <f>IF(IFERROR((MATCH(G14961,$G$1:$G$12712,0)),0),INDEX($A$1:$A$12712,MATCH(G14961,$G$1:$G$12712,0)),MAX($A$2:$A14960)+1)</f>
        <v>1613</v>
      </c>
      <c r="B14961" s="8">
        <f t="shared" si="271"/>
        <v>1613</v>
      </c>
      <c r="C14961" s="9" t="str">
        <f t="shared" si="272"/>
        <v>Rockton</v>
      </c>
      <c r="D14961" s="8">
        <v>158</v>
      </c>
      <c r="E14961" s="8" t="s">
        <v>27670</v>
      </c>
      <c r="F14961" s="10" t="s">
        <v>27671</v>
      </c>
      <c r="G14961" s="8">
        <v>903</v>
      </c>
      <c r="H14961" s="8" t="s">
        <v>16354</v>
      </c>
      <c r="I14961" s="8" t="s">
        <v>2556</v>
      </c>
      <c r="J14961" s="8">
        <v>21581</v>
      </c>
      <c r="K14961" s="8" t="s">
        <v>33821</v>
      </c>
    </row>
    <row r="14962" spans="1:11" x14ac:dyDescent="0.2">
      <c r="A14962" s="8">
        <f>IF(IFERROR((MATCH(G14962,$G$1:$G$12712,0)),0),INDEX($A$1:$A$12712,MATCH(G14962,$G$1:$G$12712,0)),MAX($A$2:$A14961)+1)</f>
        <v>1613</v>
      </c>
      <c r="B14962" s="8">
        <f t="shared" ref="B14962:B15027" si="273">IF(COUNTIF($G$1:$G$12712,G14962&gt;0),0,INDEX($A$1:$A$12712,MATCH(G14962,$G$1:$G$12712,0)))</f>
        <v>1613</v>
      </c>
      <c r="C14962" s="9" t="str">
        <f t="shared" si="272"/>
        <v>Rockton</v>
      </c>
      <c r="D14962" s="8">
        <v>158</v>
      </c>
      <c r="E14962" s="8" t="s">
        <v>27670</v>
      </c>
      <c r="F14962" s="10" t="s">
        <v>27672</v>
      </c>
      <c r="G14962" s="8">
        <v>903</v>
      </c>
      <c r="H14962" s="8" t="s">
        <v>16354</v>
      </c>
      <c r="I14962" s="8" t="s">
        <v>2556</v>
      </c>
      <c r="J14962" s="8">
        <v>21581</v>
      </c>
      <c r="K14962" s="8" t="s">
        <v>33821</v>
      </c>
    </row>
    <row r="14963" spans="1:11" x14ac:dyDescent="0.2">
      <c r="A14963" s="8">
        <f>IF(IFERROR((MATCH(G14963,$G$1:$G$12712,0)),0),INDEX($A$1:$A$12712,MATCH(G14963,$G$1:$G$12712,0)),MAX($A$2:$A14962)+1)</f>
        <v>11535</v>
      </c>
      <c r="B14963" s="8" t="e">
        <f t="shared" si="273"/>
        <v>#N/A</v>
      </c>
      <c r="C14963" s="9" t="str">
        <f t="shared" si="272"/>
        <v>see note 3, page 109.</v>
      </c>
      <c r="D14963" s="8">
        <v>158</v>
      </c>
      <c r="E14963" s="8" t="s">
        <v>27670</v>
      </c>
      <c r="F14963" s="10" t="s">
        <v>27673</v>
      </c>
      <c r="G14963" s="8"/>
      <c r="H14963" s="8"/>
      <c r="I14963" s="8"/>
      <c r="J14963" s="8"/>
      <c r="K14963" s="8" t="s">
        <v>33821</v>
      </c>
    </row>
    <row r="14964" spans="1:11" x14ac:dyDescent="0.2">
      <c r="A14964" s="8">
        <f>A10169</f>
        <v>8813</v>
      </c>
      <c r="B14964" s="8" t="e">
        <f t="shared" si="273"/>
        <v>#N/A</v>
      </c>
      <c r="C14964" s="9" t="str">
        <f t="shared" si="272"/>
        <v>a - hydro license project no. 2315.</v>
      </c>
      <c r="D14964" s="8">
        <v>159</v>
      </c>
      <c r="E14964" s="8" t="s">
        <v>27675</v>
      </c>
      <c r="F14964" s="10" t="s">
        <v>27674</v>
      </c>
      <c r="G14964" s="8"/>
      <c r="H14964" s="8"/>
      <c r="I14964" s="8"/>
      <c r="J14964" s="8"/>
      <c r="K14964" s="8" t="s">
        <v>33821</v>
      </c>
    </row>
    <row r="14965" spans="1:11" x14ac:dyDescent="0.2">
      <c r="A14965" s="8">
        <f>A10169</f>
        <v>8813</v>
      </c>
      <c r="B14965" s="8" t="e">
        <f t="shared" si="273"/>
        <v>#N/A</v>
      </c>
      <c r="C14965" s="9" t="str">
        <f t="shared" si="272"/>
        <v>a-hydro license project no. 2315</v>
      </c>
      <c r="D14965" s="8">
        <v>159</v>
      </c>
      <c r="E14965" s="8" t="s">
        <v>27675</v>
      </c>
      <c r="F14965" s="10" t="s">
        <v>27676</v>
      </c>
      <c r="G14965" s="8"/>
      <c r="H14965" s="8"/>
      <c r="I14965" s="8"/>
      <c r="J14965" s="8"/>
      <c r="K14965" s="8" t="s">
        <v>33821</v>
      </c>
    </row>
    <row r="14966" spans="1:11" x14ac:dyDescent="0.2">
      <c r="A14966" s="8">
        <f>IF(IFERROR((MATCH(G14966,$G$1:$G$12712,0)),0),INDEX($A$1:$A$12712,MATCH(G14966,$G$1:$G$12712,0)),MAX($A$2:$A14965)+1)</f>
        <v>1079</v>
      </c>
      <c r="B14966" s="8">
        <f t="shared" si="273"/>
        <v>1079</v>
      </c>
      <c r="C14966" s="9" t="str">
        <f t="shared" si="272"/>
        <v>Burton</v>
      </c>
      <c r="D14966" s="8">
        <v>159</v>
      </c>
      <c r="E14966" s="8" t="s">
        <v>27675</v>
      </c>
      <c r="F14966" s="10" t="s">
        <v>27677</v>
      </c>
      <c r="G14966" s="8">
        <v>3277</v>
      </c>
      <c r="H14966" s="8" t="s">
        <v>15381</v>
      </c>
      <c r="I14966" s="8" t="s">
        <v>15383</v>
      </c>
      <c r="J14966" s="8">
        <v>17539</v>
      </c>
      <c r="K14966" s="8" t="s">
        <v>33821</v>
      </c>
    </row>
    <row r="14967" spans="1:11" x14ac:dyDescent="0.2">
      <c r="A14967" s="8">
        <f>IF(IFERROR((MATCH(G14967,$G$1:$G$12712,0)),0),INDEX($A$1:$A$12712,MATCH(G14967,$G$1:$G$12712,0)),MAX($A$2:$A14966)+1)</f>
        <v>1079</v>
      </c>
      <c r="B14967" s="8">
        <f t="shared" si="273"/>
        <v>1079</v>
      </c>
      <c r="C14967" s="9" t="str">
        <f t="shared" si="272"/>
        <v>Burton</v>
      </c>
      <c r="D14967" s="8">
        <v>159</v>
      </c>
      <c r="E14967" s="8" t="s">
        <v>27675</v>
      </c>
      <c r="F14967" s="10" t="s">
        <v>27678</v>
      </c>
      <c r="G14967" s="8">
        <v>3277</v>
      </c>
      <c r="H14967" s="8" t="s">
        <v>15381</v>
      </c>
      <c r="I14967" s="8" t="s">
        <v>15383</v>
      </c>
      <c r="J14967" s="8">
        <v>17539</v>
      </c>
      <c r="K14967" s="8" t="s">
        <v>33821</v>
      </c>
    </row>
    <row r="14968" spans="1:11" x14ac:dyDescent="0.2">
      <c r="A14968" s="8">
        <f>IF(IFERROR((MATCH(G14968,$G$1:$G$12712,0)),0),INDEX($A$1:$A$12712,MATCH(G14968,$G$1:$G$12712,0)),MAX($A$2:$A14967)+1)</f>
        <v>1079</v>
      </c>
      <c r="B14968" s="8">
        <f t="shared" si="273"/>
        <v>1079</v>
      </c>
      <c r="C14968" s="9" t="str">
        <f t="shared" si="272"/>
        <v>Burton</v>
      </c>
      <c r="D14968" s="8">
        <v>159</v>
      </c>
      <c r="E14968" s="8" t="s">
        <v>27675</v>
      </c>
      <c r="F14968" s="10" t="s">
        <v>27679</v>
      </c>
      <c r="G14968" s="8">
        <v>3277</v>
      </c>
      <c r="H14968" s="8" t="s">
        <v>15381</v>
      </c>
      <c r="I14968" s="8" t="s">
        <v>15383</v>
      </c>
      <c r="J14968" s="8">
        <v>17539</v>
      </c>
      <c r="K14968" s="8" t="s">
        <v>33821</v>
      </c>
    </row>
    <row r="14969" spans="1:11" x14ac:dyDescent="0.2">
      <c r="A14969" s="8">
        <f>IF(IFERROR((MATCH(G14969,$G$1:$G$12712,0)),0),INDEX($A$1:$A$12712,MATCH(G14969,$G$1:$G$12712,0)),MAX($A$2:$A14968)+1)</f>
        <v>1079</v>
      </c>
      <c r="B14969" s="8">
        <f t="shared" si="273"/>
        <v>1079</v>
      </c>
      <c r="C14969" s="9" t="str">
        <f t="shared" si="272"/>
        <v>Burton</v>
      </c>
      <c r="D14969" s="8">
        <v>159</v>
      </c>
      <c r="E14969" s="8" t="s">
        <v>27675</v>
      </c>
      <c r="F14969" s="10" t="s">
        <v>27680</v>
      </c>
      <c r="G14969" s="8">
        <v>3277</v>
      </c>
      <c r="H14969" s="8" t="s">
        <v>15381</v>
      </c>
      <c r="I14969" s="8" t="s">
        <v>15383</v>
      </c>
      <c r="J14969" s="8">
        <v>17539</v>
      </c>
      <c r="K14969" s="8" t="s">
        <v>33821</v>
      </c>
    </row>
    <row r="14970" spans="1:11" x14ac:dyDescent="0.2">
      <c r="A14970" s="8">
        <f>IF(IFERROR((MATCH(G14970,$G$1:$G$12712,0)),0),INDEX($A$1:$A$12712,MATCH(G14970,$G$1:$G$12712,0)),MAX($A$2:$A14969)+1)</f>
        <v>1082</v>
      </c>
      <c r="B14970" s="8">
        <f t="shared" si="273"/>
        <v>1082</v>
      </c>
      <c r="C14970" s="9" t="str">
        <f t="shared" si="272"/>
        <v>Canadys Steam</v>
      </c>
      <c r="D14970" s="8">
        <v>159</v>
      </c>
      <c r="E14970" s="8" t="s">
        <v>27675</v>
      </c>
      <c r="F14970" s="10" t="s">
        <v>27681</v>
      </c>
      <c r="G14970" s="8">
        <v>3280</v>
      </c>
      <c r="H14970" s="8" t="s">
        <v>15396</v>
      </c>
      <c r="I14970" s="8" t="s">
        <v>15383</v>
      </c>
      <c r="J14970" s="8">
        <v>17539</v>
      </c>
      <c r="K14970" s="8" t="s">
        <v>33821</v>
      </c>
    </row>
    <row r="14971" spans="1:11" x14ac:dyDescent="0.2">
      <c r="A14971" s="8">
        <f>IF(IFERROR((MATCH(G14971,$G$1:$G$12712,0)),0),INDEX($A$1:$A$12712,MATCH(G14971,$G$1:$G$12712,0)),MAX($A$2:$A14970)+1)</f>
        <v>122</v>
      </c>
      <c r="B14971" s="8">
        <f t="shared" si="273"/>
        <v>122</v>
      </c>
      <c r="C14971" s="9" t="str">
        <f t="shared" si="272"/>
        <v>Coit GT</v>
      </c>
      <c r="D14971" s="8">
        <v>159</v>
      </c>
      <c r="E14971" s="8" t="s">
        <v>27675</v>
      </c>
      <c r="F14971" s="10" t="s">
        <v>27682</v>
      </c>
      <c r="G14971" s="8">
        <v>3281</v>
      </c>
      <c r="H14971" s="8" t="s">
        <v>13513</v>
      </c>
      <c r="I14971" s="8" t="s">
        <v>388</v>
      </c>
      <c r="J14971" s="8">
        <v>17539</v>
      </c>
      <c r="K14971" s="8" t="s">
        <v>33821</v>
      </c>
    </row>
    <row r="14972" spans="1:11" x14ac:dyDescent="0.2">
      <c r="A14972" s="8">
        <f>IF(IFERROR((MATCH(G14972,$G$1:$G$12712,0)),0),INDEX($A$1:$A$12712,MATCH(G14972,$G$1:$G$12712,0)),MAX($A$2:$A14971)+1)</f>
        <v>122</v>
      </c>
      <c r="B14972" s="8">
        <f t="shared" si="273"/>
        <v>122</v>
      </c>
      <c r="C14972" s="9" t="str">
        <f t="shared" si="272"/>
        <v>Coit GT</v>
      </c>
      <c r="D14972" s="8">
        <v>159</v>
      </c>
      <c r="E14972" s="8" t="s">
        <v>27675</v>
      </c>
      <c r="F14972" s="10" t="s">
        <v>27683</v>
      </c>
      <c r="G14972" s="8">
        <v>3281</v>
      </c>
      <c r="H14972" s="8" t="s">
        <v>13513</v>
      </c>
      <c r="I14972" s="8" t="s">
        <v>388</v>
      </c>
      <c r="J14972" s="8">
        <v>17539</v>
      </c>
      <c r="K14972" s="8" t="s">
        <v>33821</v>
      </c>
    </row>
    <row r="14973" spans="1:11" x14ac:dyDescent="0.2">
      <c r="A14973" s="8">
        <f>IF(IFERROR((MATCH(G14973,$G$1:$G$12712,0)),0),INDEX($A$1:$A$12712,MATCH(G14973,$G$1:$G$12712,0)),MAX($A$2:$A14972)+1)</f>
        <v>4521</v>
      </c>
      <c r="B14973" s="8">
        <f t="shared" si="273"/>
        <v>4521</v>
      </c>
      <c r="C14973" s="9" t="str">
        <f t="shared" si="272"/>
        <v>Columbia Energy Center (SC)</v>
      </c>
      <c r="D14973" s="8">
        <v>159</v>
      </c>
      <c r="E14973" s="8" t="s">
        <v>27675</v>
      </c>
      <c r="F14973" s="10" t="s">
        <v>27684</v>
      </c>
      <c r="G14973" s="8">
        <v>55386</v>
      </c>
      <c r="H14973" s="8" t="s">
        <v>19120</v>
      </c>
      <c r="I14973" s="8" t="s">
        <v>1424</v>
      </c>
      <c r="J14973" s="8">
        <v>4028</v>
      </c>
      <c r="K14973" s="8" t="s">
        <v>33821</v>
      </c>
    </row>
    <row r="14974" spans="1:11" x14ac:dyDescent="0.2">
      <c r="A14974" s="8">
        <f>IF(IFERROR((MATCH(G14974,$G$1:$G$12712,0)),0),INDEX($A$1:$A$12712,MATCH(G14974,$G$1:$G$12712,0)),MAX($A$2:$A14973)+1)</f>
        <v>1119</v>
      </c>
      <c r="B14974" s="8">
        <f t="shared" si="273"/>
        <v>1119</v>
      </c>
      <c r="C14974" s="9" t="str">
        <f t="shared" si="272"/>
        <v>Faber Place</v>
      </c>
      <c r="D14974" s="8">
        <v>159</v>
      </c>
      <c r="E14974" s="8" t="s">
        <v>27675</v>
      </c>
      <c r="F14974" s="10" t="s">
        <v>27685</v>
      </c>
      <c r="G14974" s="8">
        <v>3284</v>
      </c>
      <c r="H14974" s="8" t="s">
        <v>15523</v>
      </c>
      <c r="I14974" s="8" t="s">
        <v>15383</v>
      </c>
      <c r="J14974" s="8">
        <v>17539</v>
      </c>
      <c r="K14974" s="8" t="s">
        <v>33821</v>
      </c>
    </row>
    <row r="14975" spans="1:11" x14ac:dyDescent="0.2">
      <c r="A14975" s="8">
        <f>IF(IFERROR((MATCH(G14975,$G$1:$G$12712,0)),0),INDEX($A$1:$A$12712,MATCH(G14975,$G$1:$G$12712,0)),MAX($A$2:$A14974)+1)</f>
        <v>11536</v>
      </c>
      <c r="B14975" s="8" t="e">
        <f t="shared" si="273"/>
        <v>#N/A</v>
      </c>
      <c r="C14975" s="9" t="str">
        <f t="shared" si="272"/>
        <v>hardeville peaking</v>
      </c>
      <c r="D14975" s="8">
        <v>159</v>
      </c>
      <c r="E14975" s="8" t="s">
        <v>27675</v>
      </c>
      <c r="F14975" s="10" t="s">
        <v>27686</v>
      </c>
      <c r="G14975" s="8"/>
      <c r="H14975" s="8"/>
      <c r="I14975" s="8"/>
      <c r="J14975" s="8"/>
      <c r="K14975" s="8" t="s">
        <v>33821</v>
      </c>
    </row>
    <row r="14976" spans="1:11" x14ac:dyDescent="0.2">
      <c r="A14976" s="8">
        <f>IF(IFERROR((MATCH(G14976,$G$1:$G$12712,0)),0),INDEX($A$1:$A$12712,MATCH(G14976,$G$1:$G$12712,0)),MAX($A$2:$A14975)+1)</f>
        <v>11537</v>
      </c>
      <c r="B14976" s="8" t="e">
        <f t="shared" si="273"/>
        <v>#N/A</v>
      </c>
      <c r="C14976" s="9" t="str">
        <f t="shared" si="272"/>
        <v>hydro</v>
      </c>
      <c r="D14976" s="8">
        <v>159</v>
      </c>
      <c r="E14976" s="8" t="s">
        <v>27675</v>
      </c>
      <c r="F14976" s="10" t="s">
        <v>25664</v>
      </c>
      <c r="G14976" s="8"/>
      <c r="H14976" s="8"/>
      <c r="I14976" s="8"/>
      <c r="J14976" s="8"/>
      <c r="K14976" s="8" t="s">
        <v>33821</v>
      </c>
    </row>
    <row r="14977" spans="1:11" x14ac:dyDescent="0.2">
      <c r="A14977" s="8">
        <f>IF(IFERROR((MATCH(G14977,$G$1:$G$12712,0)),0),INDEX($A$1:$A$12712,MATCH(G14977,$G$1:$G$12712,0)),MAX($A$2:$A14976)+1)</f>
        <v>2524</v>
      </c>
      <c r="B14977" s="8">
        <f t="shared" si="273"/>
        <v>2524</v>
      </c>
      <c r="C14977" s="9" t="str">
        <f t="shared" si="272"/>
        <v>Neal Shoals</v>
      </c>
      <c r="D14977" s="8">
        <v>159</v>
      </c>
      <c r="E14977" s="8" t="s">
        <v>27675</v>
      </c>
      <c r="F14977" s="10" t="s">
        <v>27687</v>
      </c>
      <c r="G14977" s="8">
        <v>3289</v>
      </c>
      <c r="H14977" s="8" t="s">
        <v>17254</v>
      </c>
      <c r="I14977" s="8" t="s">
        <v>388</v>
      </c>
      <c r="J14977" s="8">
        <v>17539</v>
      </c>
      <c r="K14977" s="8" t="s">
        <v>33821</v>
      </c>
    </row>
    <row r="14978" spans="1:11" x14ac:dyDescent="0.2">
      <c r="A14978" s="8">
        <f>IF(IFERROR((MATCH(G14978,$G$1:$G$12712,0)),0),INDEX($A$1:$A$12712,MATCH(G14978,$G$1:$G$12712,0)),MAX($A$2:$A14977)+1)</f>
        <v>2524</v>
      </c>
      <c r="B14978" s="8">
        <f t="shared" si="273"/>
        <v>2524</v>
      </c>
      <c r="C14978" s="9" t="str">
        <f t="shared" si="272"/>
        <v>Neal Shoals</v>
      </c>
      <c r="D14978" s="8">
        <v>159</v>
      </c>
      <c r="E14978" s="8" t="s">
        <v>27675</v>
      </c>
      <c r="F14978" s="10" t="s">
        <v>27688</v>
      </c>
      <c r="G14978" s="8">
        <v>3289</v>
      </c>
      <c r="H14978" s="8" t="s">
        <v>17254</v>
      </c>
      <c r="I14978" s="8" t="s">
        <v>388</v>
      </c>
      <c r="J14978" s="8">
        <v>17539</v>
      </c>
      <c r="K14978" s="8" t="s">
        <v>33821</v>
      </c>
    </row>
    <row r="14979" spans="1:11" x14ac:dyDescent="0.2">
      <c r="A14979" s="8">
        <f>IF(IFERROR((MATCH(G14979,$G$1:$G$12712,0)),0),INDEX($A$1:$A$12712,MATCH(G14979,$G$1:$G$12712,0)),MAX($A$2:$A14978)+1)</f>
        <v>2524</v>
      </c>
      <c r="B14979" s="8">
        <f t="shared" si="273"/>
        <v>2524</v>
      </c>
      <c r="C14979" s="9" t="str">
        <f t="shared" si="272"/>
        <v>Neal Shoals</v>
      </c>
      <c r="D14979" s="8">
        <v>159</v>
      </c>
      <c r="E14979" s="8" t="s">
        <v>27675</v>
      </c>
      <c r="F14979" s="10" t="s">
        <v>27689</v>
      </c>
      <c r="G14979" s="8">
        <v>3289</v>
      </c>
      <c r="H14979" s="8" t="s">
        <v>17254</v>
      </c>
      <c r="I14979" s="8" t="s">
        <v>388</v>
      </c>
      <c r="J14979" s="8">
        <v>17539</v>
      </c>
      <c r="K14979" s="8" t="s">
        <v>33821</v>
      </c>
    </row>
    <row r="14980" spans="1:11" x14ac:dyDescent="0.2">
      <c r="A14980" s="8">
        <f>IF(IFERROR((MATCH(G14980,$G$1:$G$12712,0)),0),INDEX($A$1:$A$12712,MATCH(G14980,$G$1:$G$12712,0)),MAX($A$2:$A14979)+1)</f>
        <v>468</v>
      </c>
      <c r="B14980" s="8">
        <f t="shared" si="273"/>
        <v>468</v>
      </c>
      <c r="C14980" s="9" t="str">
        <f t="shared" si="272"/>
        <v>Parr GT</v>
      </c>
      <c r="D14980" s="8">
        <v>159</v>
      </c>
      <c r="E14980" s="8" t="s">
        <v>27675</v>
      </c>
      <c r="F14980" s="10" t="s">
        <v>27690</v>
      </c>
      <c r="G14980" s="8">
        <v>3291</v>
      </c>
      <c r="H14980" s="8" t="s">
        <v>14195</v>
      </c>
      <c r="I14980" s="8" t="s">
        <v>388</v>
      </c>
      <c r="J14980" s="8">
        <v>17539</v>
      </c>
      <c r="K14980" s="8" t="s">
        <v>33821</v>
      </c>
    </row>
    <row r="14981" spans="1:11" x14ac:dyDescent="0.2">
      <c r="A14981" s="8">
        <f>IF(IFERROR((MATCH(G14981,$G$1:$G$12712,0)),0),INDEX($A$1:$A$12712,MATCH(G14981,$G$1:$G$12712,0)),MAX($A$2:$A14980)+1)</f>
        <v>468</v>
      </c>
      <c r="B14981" s="8">
        <f t="shared" si="273"/>
        <v>468</v>
      </c>
      <c r="C14981" s="9" t="str">
        <f t="shared" si="272"/>
        <v>Parr GT</v>
      </c>
      <c r="D14981" s="8">
        <v>159</v>
      </c>
      <c r="E14981" s="8" t="s">
        <v>27675</v>
      </c>
      <c r="F14981" s="10" t="s">
        <v>27691</v>
      </c>
      <c r="G14981" s="8">
        <v>3291</v>
      </c>
      <c r="H14981" s="8" t="s">
        <v>14195</v>
      </c>
      <c r="I14981" s="8" t="s">
        <v>388</v>
      </c>
      <c r="J14981" s="8">
        <v>17539</v>
      </c>
      <c r="K14981" s="8" t="s">
        <v>33821</v>
      </c>
    </row>
    <row r="14982" spans="1:11" x14ac:dyDescent="0.2">
      <c r="A14982" s="8">
        <f>IF(IFERROR((MATCH(G14982,$G$1:$G$12712,0)),0),INDEX($A$1:$A$12712,MATCH(G14982,$G$1:$G$12712,0)),MAX($A$2:$A14981)+1)</f>
        <v>468</v>
      </c>
      <c r="B14982" s="8">
        <f t="shared" si="273"/>
        <v>468</v>
      </c>
      <c r="C14982" s="9" t="str">
        <f t="shared" si="272"/>
        <v>Parr GT</v>
      </c>
      <c r="D14982" s="8">
        <v>159</v>
      </c>
      <c r="E14982" s="8" t="s">
        <v>27675</v>
      </c>
      <c r="F14982" s="10" t="s">
        <v>27692</v>
      </c>
      <c r="G14982" s="8">
        <v>3291</v>
      </c>
      <c r="H14982" s="8" t="s">
        <v>14195</v>
      </c>
      <c r="I14982" s="8" t="s">
        <v>388</v>
      </c>
      <c r="J14982" s="8">
        <v>17539</v>
      </c>
      <c r="K14982" s="8" t="s">
        <v>33821</v>
      </c>
    </row>
    <row r="14983" spans="1:11" x14ac:dyDescent="0.2">
      <c r="A14983" s="8">
        <f>IF(IFERROR((MATCH(G14983,$G$1:$G$12712,0)),0),INDEX($A$1:$A$12712,MATCH(G14983,$G$1:$G$12712,0)),MAX($A$2:$A14982)+1)</f>
        <v>468</v>
      </c>
      <c r="B14983" s="8">
        <f t="shared" si="273"/>
        <v>468</v>
      </c>
      <c r="C14983" s="9" t="str">
        <f t="shared" si="272"/>
        <v>Parr GT</v>
      </c>
      <c r="D14983" s="8">
        <v>159</v>
      </c>
      <c r="E14983" s="8" t="s">
        <v>27675</v>
      </c>
      <c r="F14983" s="10" t="s">
        <v>27693</v>
      </c>
      <c r="G14983" s="8">
        <v>3291</v>
      </c>
      <c r="H14983" s="8" t="s">
        <v>14195</v>
      </c>
      <c r="I14983" s="8" t="s">
        <v>388</v>
      </c>
      <c r="J14983" s="8">
        <v>17539</v>
      </c>
      <c r="K14983" s="8" t="s">
        <v>33821</v>
      </c>
    </row>
    <row r="14984" spans="1:11" x14ac:dyDescent="0.2">
      <c r="A14984" s="8">
        <f>IF(IFERROR((MATCH(G14984,$G$1:$G$12712,0)),0),INDEX($A$1:$A$12712,MATCH(G14984,$G$1:$G$12712,0)),MAX($A$2:$A14983)+1)</f>
        <v>468</v>
      </c>
      <c r="B14984" s="8">
        <f t="shared" si="273"/>
        <v>468</v>
      </c>
      <c r="C14984" s="9" t="str">
        <f t="shared" si="272"/>
        <v>Parr GT</v>
      </c>
      <c r="D14984" s="8">
        <v>159</v>
      </c>
      <c r="E14984" s="8" t="s">
        <v>27675</v>
      </c>
      <c r="F14984" s="10" t="s">
        <v>27694</v>
      </c>
      <c r="G14984" s="8">
        <v>3291</v>
      </c>
      <c r="H14984" s="8" t="s">
        <v>14195</v>
      </c>
      <c r="I14984" s="8" t="s">
        <v>388</v>
      </c>
      <c r="J14984" s="8">
        <v>17539</v>
      </c>
      <c r="K14984" s="8" t="s">
        <v>33821</v>
      </c>
    </row>
    <row r="14985" spans="1:11" x14ac:dyDescent="0.2">
      <c r="A14985" s="8">
        <f>IF(IFERROR((MATCH(G14985,$G$1:$G$12712,0)),0),INDEX($A$1:$A$12712,MATCH(G14985,$G$1:$G$12712,0)),MAX($A$2:$A14984)+1)</f>
        <v>468</v>
      </c>
      <c r="B14985" s="8">
        <f t="shared" si="273"/>
        <v>468</v>
      </c>
      <c r="C14985" s="9" t="str">
        <f t="shared" si="272"/>
        <v>Parr GT</v>
      </c>
      <c r="D14985" s="8">
        <v>159</v>
      </c>
      <c r="E14985" s="8" t="s">
        <v>27675</v>
      </c>
      <c r="F14985" s="10" t="s">
        <v>27695</v>
      </c>
      <c r="G14985" s="8">
        <v>3291</v>
      </c>
      <c r="H14985" s="8" t="s">
        <v>14195</v>
      </c>
      <c r="I14985" s="8" t="s">
        <v>388</v>
      </c>
      <c r="J14985" s="8">
        <v>17539</v>
      </c>
      <c r="K14985" s="8" t="s">
        <v>33821</v>
      </c>
    </row>
    <row r="14986" spans="1:11" x14ac:dyDescent="0.2">
      <c r="A14986" s="8">
        <f>IF(IFERROR((MATCH(G14986,$G$1:$G$12712,0)),0),INDEX($A$1:$A$12712,MATCH(G14986,$G$1:$G$12712,0)),MAX($A$2:$A14985)+1)</f>
        <v>468</v>
      </c>
      <c r="B14986" s="8">
        <f t="shared" si="273"/>
        <v>468</v>
      </c>
      <c r="C14986" s="9" t="str">
        <f t="shared" si="272"/>
        <v>Parr GT</v>
      </c>
      <c r="D14986" s="8">
        <v>159</v>
      </c>
      <c r="E14986" s="8" t="s">
        <v>27675</v>
      </c>
      <c r="F14986" s="10" t="s">
        <v>27696</v>
      </c>
      <c r="G14986" s="8">
        <v>3291</v>
      </c>
      <c r="H14986" s="8" t="s">
        <v>14195</v>
      </c>
      <c r="I14986" s="8" t="s">
        <v>388</v>
      </c>
      <c r="J14986" s="8">
        <v>17539</v>
      </c>
      <c r="K14986" s="8" t="s">
        <v>33821</v>
      </c>
    </row>
    <row r="14987" spans="1:11" x14ac:dyDescent="0.2">
      <c r="A14987" s="8">
        <f>IF(IFERROR((MATCH(G14987,$G$1:$G$12712,0)),0),INDEX($A$1:$A$12712,MATCH(G14987,$G$1:$G$12712,0)),MAX($A$2:$A14986)+1)</f>
        <v>468</v>
      </c>
      <c r="B14987" s="8">
        <f t="shared" si="273"/>
        <v>468</v>
      </c>
      <c r="C14987" s="9" t="str">
        <f t="shared" si="272"/>
        <v>Parr GT</v>
      </c>
      <c r="D14987" s="8">
        <v>159</v>
      </c>
      <c r="E14987" s="8" t="s">
        <v>27675</v>
      </c>
      <c r="F14987" s="10" t="s">
        <v>27697</v>
      </c>
      <c r="G14987" s="8">
        <v>3291</v>
      </c>
      <c r="H14987" s="8" t="s">
        <v>14195</v>
      </c>
      <c r="I14987" s="8" t="s">
        <v>388</v>
      </c>
      <c r="J14987" s="8">
        <v>17539</v>
      </c>
      <c r="K14987" s="8" t="s">
        <v>33821</v>
      </c>
    </row>
    <row r="14988" spans="1:11" x14ac:dyDescent="0.2">
      <c r="A14988" s="8">
        <f>IF(IFERROR((MATCH(G14988,$G$1:$G$12712,0)),0),INDEX($A$1:$A$12712,MATCH(G14988,$G$1:$G$12712,0)),MAX($A$2:$A14987)+1)</f>
        <v>620</v>
      </c>
      <c r="B14988" s="8">
        <f t="shared" si="273"/>
        <v>620</v>
      </c>
      <c r="C14988" s="9" t="str">
        <f t="shared" si="272"/>
        <v>Urquhart</v>
      </c>
      <c r="D14988" s="8">
        <v>159</v>
      </c>
      <c r="E14988" s="8" t="s">
        <v>27675</v>
      </c>
      <c r="F14988" s="10" t="s">
        <v>27698</v>
      </c>
      <c r="G14988" s="8">
        <v>3295</v>
      </c>
      <c r="H14988" s="8" t="s">
        <v>14501</v>
      </c>
      <c r="I14988" s="8" t="s">
        <v>388</v>
      </c>
      <c r="J14988" s="8">
        <v>17539</v>
      </c>
      <c r="K14988" s="8" t="s">
        <v>33821</v>
      </c>
    </row>
    <row r="14989" spans="1:11" x14ac:dyDescent="0.2">
      <c r="A14989" s="8">
        <f>IF(IFERROR((MATCH(G14989,$G$1:$G$12712,0)),0),INDEX($A$1:$A$12712,MATCH(G14989,$G$1:$G$12712,0)),MAX($A$2:$A14988)+1)</f>
        <v>620</v>
      </c>
      <c r="B14989" s="8">
        <f t="shared" si="273"/>
        <v>620</v>
      </c>
      <c r="C14989" s="9" t="str">
        <f t="shared" si="272"/>
        <v>Urquhart</v>
      </c>
      <c r="D14989" s="8">
        <v>159</v>
      </c>
      <c r="E14989" s="8" t="s">
        <v>27675</v>
      </c>
      <c r="F14989" s="10" t="s">
        <v>27699</v>
      </c>
      <c r="G14989" s="8">
        <v>3295</v>
      </c>
      <c r="H14989" s="8" t="s">
        <v>14501</v>
      </c>
      <c r="I14989" s="8" t="s">
        <v>388</v>
      </c>
      <c r="J14989" s="8">
        <v>17539</v>
      </c>
      <c r="K14989" s="8" t="s">
        <v>33821</v>
      </c>
    </row>
    <row r="14990" spans="1:11" x14ac:dyDescent="0.2">
      <c r="A14990" s="8">
        <f>IF(IFERROR((MATCH(G14990,$G$1:$G$12712,0)),0),INDEX($A$1:$A$12712,MATCH(G14990,$G$1:$G$12712,0)),MAX($A$2:$A14989)+1)</f>
        <v>620</v>
      </c>
      <c r="B14990" s="8">
        <f t="shared" si="273"/>
        <v>620</v>
      </c>
      <c r="C14990" s="9" t="str">
        <f t="shared" si="272"/>
        <v>Urquhart</v>
      </c>
      <c r="D14990" s="8">
        <v>159</v>
      </c>
      <c r="E14990" s="8" t="s">
        <v>27675</v>
      </c>
      <c r="F14990" s="10" t="s">
        <v>27700</v>
      </c>
      <c r="G14990" s="8">
        <v>3295</v>
      </c>
      <c r="H14990" s="8" t="s">
        <v>14501</v>
      </c>
      <c r="I14990" s="8" t="s">
        <v>388</v>
      </c>
      <c r="J14990" s="8">
        <v>17539</v>
      </c>
      <c r="K14990" s="8" t="s">
        <v>33821</v>
      </c>
    </row>
    <row r="14991" spans="1:11" x14ac:dyDescent="0.2">
      <c r="A14991" s="8">
        <f>IF(IFERROR((MATCH(G14991,$G$1:$G$12712,0)),0),INDEX($A$1:$A$12712,MATCH(G14991,$G$1:$G$12712,0)),MAX($A$2:$A14990)+1)</f>
        <v>620</v>
      </c>
      <c r="B14991" s="8">
        <f t="shared" si="273"/>
        <v>620</v>
      </c>
      <c r="C14991" s="9" t="str">
        <f t="shared" si="272"/>
        <v>Urquhart</v>
      </c>
      <c r="D14991" s="8">
        <v>159</v>
      </c>
      <c r="E14991" s="8" t="s">
        <v>27675</v>
      </c>
      <c r="F14991" s="10" t="s">
        <v>27701</v>
      </c>
      <c r="G14991" s="8">
        <v>3295</v>
      </c>
      <c r="H14991" s="8" t="s">
        <v>14501</v>
      </c>
      <c r="I14991" s="8" t="s">
        <v>388</v>
      </c>
      <c r="J14991" s="8">
        <v>17539</v>
      </c>
      <c r="K14991" s="8" t="s">
        <v>33821</v>
      </c>
    </row>
    <row r="14992" spans="1:11" x14ac:dyDescent="0.2">
      <c r="A14992" s="8">
        <f>IF(IFERROR((MATCH(G14992,$G$1:$G$12712,0)),0),INDEX($A$1:$A$12712,MATCH(G14992,$G$1:$G$12712,0)),MAX($A$2:$A14991)+1)</f>
        <v>598</v>
      </c>
      <c r="B14992" s="8">
        <f t="shared" si="273"/>
        <v>598</v>
      </c>
      <c r="C14992" s="9" t="str">
        <f t="shared" si="272"/>
        <v>V C Summer</v>
      </c>
      <c r="D14992" s="8">
        <v>159</v>
      </c>
      <c r="E14992" s="8" t="s">
        <v>27675</v>
      </c>
      <c r="F14992" s="10" t="s">
        <v>27702</v>
      </c>
      <c r="G14992" s="8">
        <v>6127</v>
      </c>
      <c r="H14992" s="8" t="s">
        <v>14452</v>
      </c>
      <c r="I14992" s="8" t="s">
        <v>388</v>
      </c>
      <c r="J14992" s="8">
        <v>17539</v>
      </c>
      <c r="K14992" s="8" t="s">
        <v>33821</v>
      </c>
    </row>
    <row r="14993" spans="1:11" x14ac:dyDescent="0.2">
      <c r="A14993" s="8">
        <f>IF(IFERROR((MATCH(G14993,$G$1:$G$12712,0)),0),INDEX($A$1:$A$12712,MATCH(G14993,$G$1:$G$12712,0)),MAX($A$2:$A14992)+1)</f>
        <v>641</v>
      </c>
      <c r="B14993" s="8">
        <f t="shared" si="273"/>
        <v>641</v>
      </c>
      <c r="C14993" s="9" t="str">
        <f t="shared" ref="C14993:C15056" si="274">IF(H14993="",F14993,H14993)</f>
        <v>Williams</v>
      </c>
      <c r="D14993" s="8">
        <v>159</v>
      </c>
      <c r="E14993" s="8" t="s">
        <v>27675</v>
      </c>
      <c r="F14993" s="10" t="s">
        <v>27703</v>
      </c>
      <c r="G14993" s="8">
        <v>3298</v>
      </c>
      <c r="H14993" s="8" t="s">
        <v>14546</v>
      </c>
      <c r="I14993" s="8" t="s">
        <v>390</v>
      </c>
      <c r="J14993" s="8">
        <v>17554</v>
      </c>
      <c r="K14993" s="8" t="s">
        <v>33821</v>
      </c>
    </row>
    <row r="14994" spans="1:11" x14ac:dyDescent="0.2">
      <c r="A14994" s="8">
        <f>IF(IFERROR((MATCH(G14994,$G$1:$G$12712,0)),0),INDEX($A$1:$A$12712,MATCH(G14994,$G$1:$G$12712,0)),MAX($A$2:$A14993)+1)</f>
        <v>641</v>
      </c>
      <c r="B14994" s="8">
        <f t="shared" si="273"/>
        <v>641</v>
      </c>
      <c r="C14994" s="9" t="str">
        <f t="shared" si="274"/>
        <v>Williams</v>
      </c>
      <c r="D14994" s="8">
        <v>159</v>
      </c>
      <c r="E14994" s="8" t="s">
        <v>27675</v>
      </c>
      <c r="F14994" s="10" t="s">
        <v>27704</v>
      </c>
      <c r="G14994" s="8">
        <v>3298</v>
      </c>
      <c r="H14994" s="8" t="s">
        <v>14546</v>
      </c>
      <c r="I14994" s="8" t="s">
        <v>390</v>
      </c>
      <c r="J14994" s="8">
        <v>17554</v>
      </c>
      <c r="K14994" s="8" t="s">
        <v>33821</v>
      </c>
    </row>
    <row r="14995" spans="1:11" x14ac:dyDescent="0.2">
      <c r="A14995" s="8">
        <f>IF(IFERROR((MATCH(G14995,$G$1:$G$12712,0)),0),INDEX($A$1:$A$12712,MATCH(G14995,$G$1:$G$12712,0)),MAX($A$2:$A14994)+1)</f>
        <v>11538</v>
      </c>
      <c r="B14995" s="8" t="e">
        <f t="shared" si="273"/>
        <v>#N/A</v>
      </c>
      <c r="C14995" s="9" t="str">
        <f t="shared" si="274"/>
        <v>na</v>
      </c>
      <c r="D14995" s="8">
        <v>160</v>
      </c>
      <c r="E14995" s="8" t="s">
        <v>27705</v>
      </c>
      <c r="F14995" s="10" t="s">
        <v>26220</v>
      </c>
      <c r="G14995" s="8"/>
      <c r="H14995" s="8"/>
      <c r="I14995" s="8"/>
      <c r="J14995" s="8"/>
      <c r="K14995" s="8" t="s">
        <v>33821</v>
      </c>
    </row>
    <row r="14996" spans="1:11" x14ac:dyDescent="0.2">
      <c r="A14996" s="8">
        <f>IF(IFERROR((MATCH(G14996,$G$1:$G$12712,0)),0),INDEX($A$1:$A$12712,MATCH(G14996,$G$1:$G$12712,0)),MAX($A$2:$A14995)+1)</f>
        <v>1039</v>
      </c>
      <c r="B14996" s="8">
        <f t="shared" si="273"/>
        <v>1039</v>
      </c>
      <c r="C14996" s="9" t="str">
        <f t="shared" si="274"/>
        <v>Big Creek 4</v>
      </c>
      <c r="D14996" s="8">
        <v>161</v>
      </c>
      <c r="E14996" s="8" t="s">
        <v>25477</v>
      </c>
      <c r="F14996" s="10" t="s">
        <v>27706</v>
      </c>
      <c r="G14996" s="8">
        <v>320</v>
      </c>
      <c r="H14996" s="8" t="s">
        <v>15263</v>
      </c>
      <c r="I14996" s="8" t="s">
        <v>393</v>
      </c>
      <c r="J14996" s="8">
        <v>17609</v>
      </c>
      <c r="K14996" s="8" t="s">
        <v>33821</v>
      </c>
    </row>
    <row r="14997" spans="1:11" x14ac:dyDescent="0.2">
      <c r="A14997" s="8">
        <f>IF(IFERROR((MATCH(G14997,$G$1:$G$12712,0)),0),INDEX($A$1:$A$12712,MATCH(G14997,$G$1:$G$12712,0)),MAX($A$2:$A14996)+1)</f>
        <v>680</v>
      </c>
      <c r="B14997" s="8">
        <f t="shared" si="273"/>
        <v>680</v>
      </c>
      <c r="C14997" s="9" t="str">
        <f t="shared" si="274"/>
        <v>Bishop Creek 2</v>
      </c>
      <c r="D14997" s="8">
        <v>161</v>
      </c>
      <c r="E14997" s="8" t="s">
        <v>25477</v>
      </c>
      <c r="F14997" s="10" t="s">
        <v>27707</v>
      </c>
      <c r="G14997" s="8">
        <v>323</v>
      </c>
      <c r="H14997" s="8" t="s">
        <v>14629</v>
      </c>
      <c r="I14997" s="8" t="s">
        <v>393</v>
      </c>
      <c r="J14997" s="8">
        <v>17609</v>
      </c>
      <c r="K14997" s="8" t="s">
        <v>33821</v>
      </c>
    </row>
    <row r="14998" spans="1:11" x14ac:dyDescent="0.2">
      <c r="A14998" s="8">
        <f>IF(IFERROR((MATCH(G14998,$G$1:$G$12712,0)),0),INDEX($A$1:$A$12712,MATCH(G14998,$G$1:$G$12712,0)),MAX($A$2:$A14997)+1)</f>
        <v>681</v>
      </c>
      <c r="B14998" s="8">
        <f t="shared" si="273"/>
        <v>681</v>
      </c>
      <c r="C14998" s="9" t="str">
        <f t="shared" si="274"/>
        <v>Bishop Creek 3</v>
      </c>
      <c r="D14998" s="8">
        <v>161</v>
      </c>
      <c r="E14998" s="8" t="s">
        <v>25477</v>
      </c>
      <c r="F14998" s="10" t="s">
        <v>27708</v>
      </c>
      <c r="G14998" s="8">
        <v>324</v>
      </c>
      <c r="H14998" s="8" t="s">
        <v>14631</v>
      </c>
      <c r="I14998" s="8" t="s">
        <v>393</v>
      </c>
      <c r="J14998" s="8">
        <v>17609</v>
      </c>
      <c r="K14998" s="8" t="s">
        <v>33821</v>
      </c>
    </row>
    <row r="14999" spans="1:11" x14ac:dyDescent="0.2">
      <c r="A14999" s="8">
        <f>IF(IFERROR((MATCH(G14999,$G$1:$G$12712,0)),0),INDEX($A$1:$A$12712,MATCH(G14999,$G$1:$G$12712,0)),MAX($A$2:$A14998)+1)</f>
        <v>682</v>
      </c>
      <c r="B14999" s="8">
        <f t="shared" si="273"/>
        <v>682</v>
      </c>
      <c r="C14999" s="9" t="str">
        <f t="shared" si="274"/>
        <v>Bishop Creek 4</v>
      </c>
      <c r="D14999" s="8">
        <v>161</v>
      </c>
      <c r="E14999" s="8" t="s">
        <v>25477</v>
      </c>
      <c r="F14999" s="10" t="s">
        <v>27709</v>
      </c>
      <c r="G14999" s="8">
        <v>325</v>
      </c>
      <c r="H14999" s="8" t="s">
        <v>14633</v>
      </c>
      <c r="I14999" s="8" t="s">
        <v>393</v>
      </c>
      <c r="J14999" s="8">
        <v>17609</v>
      </c>
      <c r="K14999" s="8" t="s">
        <v>33821</v>
      </c>
    </row>
    <row r="15000" spans="1:11" x14ac:dyDescent="0.2">
      <c r="A15000" s="8">
        <f>IF(IFERROR((MATCH(G15000,$G$1:$G$12712,0)),0),INDEX($A$1:$A$12712,MATCH(G15000,$G$1:$G$12712,0)),MAX($A$2:$A14999)+1)</f>
        <v>1383</v>
      </c>
      <c r="B15000" s="8">
        <f t="shared" si="273"/>
        <v>1383</v>
      </c>
      <c r="C15000" s="9" t="str">
        <f t="shared" si="274"/>
        <v>Bishop Creek 5</v>
      </c>
      <c r="D15000" s="8">
        <v>161</v>
      </c>
      <c r="E15000" s="8" t="s">
        <v>25477</v>
      </c>
      <c r="F15000" s="10" t="s">
        <v>27710</v>
      </c>
      <c r="G15000" s="8">
        <v>326</v>
      </c>
      <c r="H15000" s="8" t="s">
        <v>16121</v>
      </c>
      <c r="I15000" s="8" t="s">
        <v>393</v>
      </c>
      <c r="J15000" s="8">
        <v>17609</v>
      </c>
      <c r="K15000" s="8" t="s">
        <v>33821</v>
      </c>
    </row>
    <row r="15001" spans="1:11" x14ac:dyDescent="0.2">
      <c r="A15001" s="8">
        <f>IF(IFERROR((MATCH(G15001,$G$1:$G$12712,0)),0),INDEX($A$1:$A$12712,MATCH(G15001,$G$1:$G$12712,0)),MAX($A$2:$A15000)+1)</f>
        <v>1395</v>
      </c>
      <c r="B15001" s="8">
        <f t="shared" si="273"/>
        <v>1395</v>
      </c>
      <c r="C15001" s="9" t="str">
        <f t="shared" si="274"/>
        <v>Lower Tule River</v>
      </c>
      <c r="D15001" s="8">
        <v>161</v>
      </c>
      <c r="E15001" s="8" t="s">
        <v>25477</v>
      </c>
      <c r="F15001" s="10" t="s">
        <v>27711</v>
      </c>
      <c r="G15001" s="8">
        <v>365</v>
      </c>
      <c r="H15001" s="8" t="s">
        <v>16133</v>
      </c>
      <c r="I15001" s="8" t="s">
        <v>393</v>
      </c>
      <c r="J15001" s="8">
        <v>17609</v>
      </c>
      <c r="K15001" s="8" t="s">
        <v>33821</v>
      </c>
    </row>
    <row r="15002" spans="1:11" x14ac:dyDescent="0.2">
      <c r="A15002" s="8">
        <f>IF(IFERROR((MATCH(G15002,$G$1:$G$12712,0)),0),INDEX($A$1:$A$12712,MATCH(G15002,$G$1:$G$12712,0)),MAX($A$2:$A15001)+1)</f>
        <v>1396</v>
      </c>
      <c r="B15002" s="8">
        <f t="shared" si="273"/>
        <v>1396</v>
      </c>
      <c r="C15002" s="9" t="str">
        <f t="shared" si="274"/>
        <v>Lundy</v>
      </c>
      <c r="D15002" s="8">
        <v>161</v>
      </c>
      <c r="E15002" s="8" t="s">
        <v>25477</v>
      </c>
      <c r="F15002" s="10" t="s">
        <v>27712</v>
      </c>
      <c r="G15002" s="8">
        <v>342</v>
      </c>
      <c r="H15002" s="8" t="s">
        <v>16134</v>
      </c>
      <c r="I15002" s="8" t="s">
        <v>393</v>
      </c>
      <c r="J15002" s="8">
        <v>17609</v>
      </c>
      <c r="K15002" s="8" t="s">
        <v>33821</v>
      </c>
    </row>
    <row r="15003" spans="1:11" x14ac:dyDescent="0.2">
      <c r="A15003" s="8">
        <f>A10195</f>
        <v>8827</v>
      </c>
      <c r="B15003" s="8" t="e">
        <f t="shared" si="273"/>
        <v>#N/A</v>
      </c>
      <c r="C15003" s="9" t="str">
        <f t="shared" si="274"/>
        <v>* lytle creek</v>
      </c>
      <c r="D15003" s="8">
        <v>161</v>
      </c>
      <c r="E15003" s="8" t="s">
        <v>25477</v>
      </c>
      <c r="F15003" s="10" t="s">
        <v>27713</v>
      </c>
      <c r="G15003" s="8"/>
      <c r="H15003" s="8"/>
      <c r="I15003" s="8"/>
      <c r="J15003" s="8"/>
      <c r="K15003" s="8" t="s">
        <v>33821</v>
      </c>
    </row>
    <row r="15004" spans="1:11" x14ac:dyDescent="0.2">
      <c r="A15004" s="8">
        <f>IF(IFERROR((MATCH(G15004,$G$1:$G$12712,0)),0),INDEX($A$1:$A$12712,MATCH(G15004,$G$1:$G$12712,0)),MAX($A$2:$A15003)+1)</f>
        <v>1038</v>
      </c>
      <c r="B15004" s="8">
        <f t="shared" si="273"/>
        <v>1038</v>
      </c>
      <c r="C15004" s="9" t="str">
        <f t="shared" si="274"/>
        <v>Mammoth Pool</v>
      </c>
      <c r="D15004" s="8">
        <v>161</v>
      </c>
      <c r="E15004" s="8" t="s">
        <v>25477</v>
      </c>
      <c r="F15004" s="10" t="s">
        <v>27714</v>
      </c>
      <c r="G15004" s="8">
        <v>344</v>
      </c>
      <c r="H15004" s="8" t="s">
        <v>15262</v>
      </c>
      <c r="I15004" s="8" t="s">
        <v>393</v>
      </c>
      <c r="J15004" s="8">
        <v>17609</v>
      </c>
      <c r="K15004" s="8" t="s">
        <v>33821</v>
      </c>
    </row>
    <row r="15005" spans="1:11" x14ac:dyDescent="0.2">
      <c r="A15005" s="8">
        <f>IF(IFERROR((MATCH(G15005,$G$1:$G$12712,0)),0),INDEX($A$1:$A$12712,MATCH(G15005,$G$1:$G$12712,0)),MAX($A$2:$A15004)+1)</f>
        <v>1397</v>
      </c>
      <c r="B15005" s="8">
        <f t="shared" si="273"/>
        <v>1397</v>
      </c>
      <c r="C15005" s="9" t="str">
        <f t="shared" si="274"/>
        <v>Mill Creek 3</v>
      </c>
      <c r="D15005" s="8">
        <v>161</v>
      </c>
      <c r="E15005" s="8" t="s">
        <v>25477</v>
      </c>
      <c r="F15005" s="10" t="s">
        <v>27715</v>
      </c>
      <c r="G15005" s="8">
        <v>7147</v>
      </c>
      <c r="H15005" s="8" t="s">
        <v>16135</v>
      </c>
      <c r="I15005" s="8" t="s">
        <v>393</v>
      </c>
      <c r="J15005" s="8">
        <v>17609</v>
      </c>
      <c r="K15005" s="8" t="s">
        <v>33821</v>
      </c>
    </row>
    <row r="15006" spans="1:11" x14ac:dyDescent="0.2">
      <c r="A15006" s="8">
        <f>IF(IFERROR((MATCH(G15006,$G$1:$G$12712,0)),0),INDEX($A$1:$A$12712,MATCH(G15006,$G$1:$G$12712,0)),MAX($A$2:$A15005)+1)</f>
        <v>802</v>
      </c>
      <c r="B15006" s="8">
        <f t="shared" si="273"/>
        <v>802</v>
      </c>
      <c r="C15006" s="9" t="str">
        <f t="shared" si="274"/>
        <v>Rush Creek</v>
      </c>
      <c r="D15006" s="8">
        <v>161</v>
      </c>
      <c r="E15006" s="8" t="s">
        <v>25477</v>
      </c>
      <c r="F15006" s="10" t="s">
        <v>27716</v>
      </c>
      <c r="G15006" s="8">
        <v>357</v>
      </c>
      <c r="H15006" s="8" t="s">
        <v>14849</v>
      </c>
      <c r="I15006" s="8" t="s">
        <v>393</v>
      </c>
      <c r="J15006" s="8">
        <v>17609</v>
      </c>
      <c r="K15006" s="8" t="s">
        <v>33821</v>
      </c>
    </row>
    <row r="15007" spans="1:11" x14ac:dyDescent="0.2">
      <c r="A15007" s="8">
        <f>IF(IFERROR((MATCH(G15007,$G$1:$G$12712,0)),0),INDEX($A$1:$A$12712,MATCH(G15007,$G$1:$G$12712,0)),MAX($A$2:$A15006)+1)</f>
        <v>7835</v>
      </c>
      <c r="B15007" s="8">
        <f t="shared" si="273"/>
        <v>7835</v>
      </c>
      <c r="C15007" s="9" t="str">
        <f t="shared" si="274"/>
        <v>San Gorgonio 1</v>
      </c>
      <c r="D15007" s="8">
        <v>161</v>
      </c>
      <c r="E15007" s="8" t="s">
        <v>25477</v>
      </c>
      <c r="F15007" s="10" t="s">
        <v>27717</v>
      </c>
      <c r="G15007" s="8">
        <v>7148</v>
      </c>
      <c r="H15007" s="8" t="s">
        <v>22056</v>
      </c>
      <c r="I15007" s="8" t="s">
        <v>393</v>
      </c>
      <c r="J15007" s="8">
        <v>17609</v>
      </c>
      <c r="K15007" s="8" t="s">
        <v>33821</v>
      </c>
    </row>
    <row r="15008" spans="1:11" x14ac:dyDescent="0.2">
      <c r="A15008" s="8">
        <f>IF(IFERROR((MATCH(G15008,$G$1:$G$12712,0)),0),INDEX($A$1:$A$12712,MATCH(G15008,$G$1:$G$12712,0)),MAX($A$2:$A15007)+1)</f>
        <v>5023</v>
      </c>
      <c r="B15008" s="8">
        <f t="shared" si="273"/>
        <v>5023</v>
      </c>
      <c r="C15008" s="9" t="str">
        <f t="shared" si="274"/>
        <v>Santa Ana 1</v>
      </c>
      <c r="D15008" s="8">
        <v>161</v>
      </c>
      <c r="E15008" s="8" t="s">
        <v>25477</v>
      </c>
      <c r="F15008" s="10" t="s">
        <v>27718</v>
      </c>
      <c r="G15008" s="8">
        <v>361</v>
      </c>
      <c r="H15008" s="8" t="s">
        <v>19589</v>
      </c>
      <c r="I15008" s="8" t="s">
        <v>393</v>
      </c>
      <c r="J15008" s="8">
        <v>17609</v>
      </c>
      <c r="K15008" s="8" t="s">
        <v>33821</v>
      </c>
    </row>
    <row r="15009" spans="1:11" x14ac:dyDescent="0.2">
      <c r="A15009" s="8">
        <f>A5960</f>
        <v>5023</v>
      </c>
      <c r="B15009" s="8" t="e">
        <f t="shared" si="273"/>
        <v>#N/A</v>
      </c>
      <c r="C15009" s="9" t="str">
        <f t="shared" si="274"/>
        <v>* santa ana no.2</v>
      </c>
      <c r="D15009" s="8">
        <v>161</v>
      </c>
      <c r="E15009" s="8" t="s">
        <v>25477</v>
      </c>
      <c r="F15009" s="10" t="s">
        <v>27719</v>
      </c>
      <c r="G15009" s="8"/>
      <c r="H15009" s="8"/>
      <c r="I15009" s="8"/>
      <c r="J15009" s="8"/>
      <c r="K15009" s="8" t="s">
        <v>33821</v>
      </c>
    </row>
    <row r="15010" spans="1:11" x14ac:dyDescent="0.2">
      <c r="A15010" s="8">
        <f>A5960</f>
        <v>5023</v>
      </c>
      <c r="B15010" s="8">
        <f t="shared" si="273"/>
        <v>5387</v>
      </c>
      <c r="C15010" s="9" t="str">
        <f t="shared" si="274"/>
        <v>Santa Ana 3</v>
      </c>
      <c r="D15010" s="8">
        <v>161</v>
      </c>
      <c r="E15010" s="8" t="s">
        <v>25477</v>
      </c>
      <c r="F15010" s="10" t="s">
        <v>27720</v>
      </c>
      <c r="G15010" s="8">
        <v>363</v>
      </c>
      <c r="H15010" s="8" t="s">
        <v>19898</v>
      </c>
      <c r="I15010" s="8" t="s">
        <v>393</v>
      </c>
      <c r="J15010" s="8">
        <v>17609</v>
      </c>
      <c r="K15010" s="8" t="s">
        <v>33821</v>
      </c>
    </row>
    <row r="15011" spans="1:11" x14ac:dyDescent="0.2">
      <c r="A15011" s="8">
        <f>IF(IFERROR((MATCH(G15011,$G$1:$G$12712,0)),0),INDEX($A$1:$A$12712,MATCH(G15011,$G$1:$G$12712,0)),MAX($A$2:$A15010)+1)</f>
        <v>1381</v>
      </c>
      <c r="B15011" s="8">
        <f t="shared" si="273"/>
        <v>1381</v>
      </c>
      <c r="C15011" s="9" t="str">
        <f t="shared" si="274"/>
        <v>AES Alamitos LLC</v>
      </c>
      <c r="D15011" s="8">
        <v>161</v>
      </c>
      <c r="E15011" s="8" t="s">
        <v>25477</v>
      </c>
      <c r="F15011" s="10" t="s">
        <v>27721</v>
      </c>
      <c r="G15011" s="8">
        <v>315</v>
      </c>
      <c r="H15011" s="8" t="s">
        <v>526</v>
      </c>
      <c r="I15011" s="8" t="s">
        <v>526</v>
      </c>
      <c r="J15011" s="8">
        <v>22148</v>
      </c>
      <c r="K15011" s="8" t="s">
        <v>33821</v>
      </c>
    </row>
    <row r="15012" spans="1:11" x14ac:dyDescent="0.2">
      <c r="A15012" s="8">
        <f>IF(IFERROR((MATCH(G15012,$G$1:$G$12712,0)),0),INDEX($A$1:$A$12712,MATCH(G15012,$G$1:$G$12712,0)),MAX($A$2:$A15011)+1)</f>
        <v>11539</v>
      </c>
      <c r="B15012" s="8" t="e">
        <f t="shared" si="273"/>
        <v>#N/A</v>
      </c>
      <c r="C15012" s="9" t="str">
        <f t="shared" si="274"/>
        <v>bg crk wtr clct fac</v>
      </c>
      <c r="D15012" s="8">
        <v>161</v>
      </c>
      <c r="E15012" s="8" t="s">
        <v>25477</v>
      </c>
      <c r="F15012" s="10" t="s">
        <v>27722</v>
      </c>
      <c r="G15012" s="8"/>
      <c r="H15012" s="8"/>
      <c r="I15012" s="8"/>
      <c r="J15012" s="8"/>
      <c r="K15012" s="8" t="s">
        <v>33821</v>
      </c>
    </row>
    <row r="15013" spans="1:11" x14ac:dyDescent="0.2">
      <c r="A15013" s="8">
        <f>IF(IFERROR((MATCH(G15013,$G$1:$G$12712,0)),0),INDEX($A$1:$A$12712,MATCH(G15013,$G$1:$G$12712,0)),MAX($A$2:$A15012)+1)</f>
        <v>1035</v>
      </c>
      <c r="B15013" s="8">
        <f t="shared" si="273"/>
        <v>1035</v>
      </c>
      <c r="C15013" s="9" t="str">
        <f t="shared" si="274"/>
        <v>Big Creek 2A</v>
      </c>
      <c r="D15013" s="8">
        <v>161</v>
      </c>
      <c r="E15013" s="8" t="s">
        <v>25477</v>
      </c>
      <c r="F15013" s="10" t="s">
        <v>27723</v>
      </c>
      <c r="G15013" s="8">
        <v>322</v>
      </c>
      <c r="H15013" s="8" t="s">
        <v>15254</v>
      </c>
      <c r="I15013" s="8" t="s">
        <v>393</v>
      </c>
      <c r="J15013" s="8">
        <v>17609</v>
      </c>
      <c r="K15013" s="8" t="s">
        <v>33821</v>
      </c>
    </row>
    <row r="15014" spans="1:11" x14ac:dyDescent="0.2">
      <c r="A15014" s="8">
        <f>IF(IFERROR((MATCH(G15014,$G$1:$G$12712,0)),0),INDEX($A$1:$A$12712,MATCH(G15014,$G$1:$G$12712,0)),MAX($A$2:$A15013)+1)</f>
        <v>1041</v>
      </c>
      <c r="B15014" s="8">
        <f t="shared" si="273"/>
        <v>1041</v>
      </c>
      <c r="C15014" s="9" t="str">
        <f t="shared" si="274"/>
        <v>Big Creek 3</v>
      </c>
      <c r="D15014" s="8">
        <v>161</v>
      </c>
      <c r="E15014" s="8" t="s">
        <v>25477</v>
      </c>
      <c r="F15014" s="10" t="s">
        <v>27724</v>
      </c>
      <c r="G15014" s="8">
        <v>319</v>
      </c>
      <c r="H15014" s="8" t="s">
        <v>15266</v>
      </c>
      <c r="I15014" s="8" t="s">
        <v>393</v>
      </c>
      <c r="J15014" s="8">
        <v>17609</v>
      </c>
      <c r="K15014" s="8" t="s">
        <v>33821</v>
      </c>
    </row>
    <row r="15015" spans="1:11" x14ac:dyDescent="0.2">
      <c r="A15015" s="8">
        <f>IF(IFERROR((MATCH(G15015,$G$1:$G$12712,0)),0),INDEX($A$1:$A$12712,MATCH(G15015,$G$1:$G$12712,0)),MAX($A$2:$A15014)+1)</f>
        <v>1039</v>
      </c>
      <c r="B15015" s="8">
        <f t="shared" si="273"/>
        <v>1039</v>
      </c>
      <c r="C15015" s="9" t="str">
        <f t="shared" si="274"/>
        <v>Big Creek 4</v>
      </c>
      <c r="D15015" s="8">
        <v>161</v>
      </c>
      <c r="E15015" s="8" t="s">
        <v>25477</v>
      </c>
      <c r="F15015" s="10" t="s">
        <v>27725</v>
      </c>
      <c r="G15015" s="8">
        <v>320</v>
      </c>
      <c r="H15015" s="8" t="s">
        <v>15263</v>
      </c>
      <c r="I15015" s="8" t="s">
        <v>393</v>
      </c>
      <c r="J15015" s="8">
        <v>17609</v>
      </c>
      <c r="K15015" s="8" t="s">
        <v>33821</v>
      </c>
    </row>
    <row r="15016" spans="1:11" x14ac:dyDescent="0.2">
      <c r="A15016" s="8">
        <f>IF(IFERROR((MATCH(G15016,$G$1:$G$12712,0)),0),INDEX($A$1:$A$12712,MATCH(G15016,$G$1:$G$12712,0)),MAX($A$2:$A15015)+1)</f>
        <v>1039</v>
      </c>
      <c r="B15016" s="8">
        <f t="shared" si="273"/>
        <v>1039</v>
      </c>
      <c r="C15016" s="9" t="str">
        <f t="shared" si="274"/>
        <v>Big Creek 4</v>
      </c>
      <c r="D15016" s="8">
        <v>161</v>
      </c>
      <c r="E15016" s="8" t="s">
        <v>25477</v>
      </c>
      <c r="F15016" s="10" t="s">
        <v>27726</v>
      </c>
      <c r="G15016" s="8">
        <v>320</v>
      </c>
      <c r="H15016" s="8" t="s">
        <v>15263</v>
      </c>
      <c r="I15016" s="8" t="s">
        <v>393</v>
      </c>
      <c r="J15016" s="8">
        <v>17609</v>
      </c>
      <c r="K15016" s="8" t="s">
        <v>33821</v>
      </c>
    </row>
    <row r="15017" spans="1:11" x14ac:dyDescent="0.2">
      <c r="A15017" s="8">
        <f>IF(IFERROR((MATCH(G15017,$G$1:$G$12712,0)),0),INDEX($A$1:$A$12712,MATCH(G15017,$G$1:$G$12712,0)),MAX($A$2:$A15016)+1)</f>
        <v>1037</v>
      </c>
      <c r="B15017" s="8">
        <f t="shared" si="273"/>
        <v>1037</v>
      </c>
      <c r="C15017" s="9" t="str">
        <f t="shared" si="274"/>
        <v>Big Creek 1</v>
      </c>
      <c r="D15017" s="8">
        <v>161</v>
      </c>
      <c r="E15017" s="8" t="s">
        <v>25477</v>
      </c>
      <c r="F15017" s="10" t="s">
        <v>27727</v>
      </c>
      <c r="G15017" s="8">
        <v>317</v>
      </c>
      <c r="H15017" s="8" t="s">
        <v>15258</v>
      </c>
      <c r="I15017" s="8" t="s">
        <v>393</v>
      </c>
      <c r="J15017" s="8">
        <v>17609</v>
      </c>
      <c r="K15017" s="8" t="s">
        <v>33821</v>
      </c>
    </row>
    <row r="15018" spans="1:11" x14ac:dyDescent="0.2">
      <c r="A15018" s="8">
        <f>IF(IFERROR((MATCH(G15018,$G$1:$G$12712,0)),0),INDEX($A$1:$A$12712,MATCH(G15018,$G$1:$G$12712,0)),MAX($A$2:$A15017)+1)</f>
        <v>1036</v>
      </c>
      <c r="B15018" s="8">
        <f t="shared" si="273"/>
        <v>1036</v>
      </c>
      <c r="C15018" s="9" t="str">
        <f t="shared" si="274"/>
        <v>Big Creek 2</v>
      </c>
      <c r="D15018" s="8">
        <v>161</v>
      </c>
      <c r="E15018" s="8" t="s">
        <v>25477</v>
      </c>
      <c r="F15018" s="10" t="s">
        <v>27728</v>
      </c>
      <c r="G15018" s="8">
        <v>318</v>
      </c>
      <c r="H15018" s="8" t="s">
        <v>15256</v>
      </c>
      <c r="I15018" s="8" t="s">
        <v>393</v>
      </c>
      <c r="J15018" s="8">
        <v>17609</v>
      </c>
      <c r="K15018" s="8" t="s">
        <v>33821</v>
      </c>
    </row>
    <row r="15019" spans="1:11" x14ac:dyDescent="0.2">
      <c r="A15019" s="8">
        <f>IF(IFERROR((MATCH(G15019,$G$1:$G$12712,0)),0),INDEX($A$1:$A$12712,MATCH(G15019,$G$1:$G$12712,0)),MAX($A$2:$A15018)+1)</f>
        <v>1031</v>
      </c>
      <c r="B15019" s="8">
        <f t="shared" si="273"/>
        <v>1031</v>
      </c>
      <c r="C15019" s="9" t="str">
        <f t="shared" si="274"/>
        <v>Big Creek 8</v>
      </c>
      <c r="D15019" s="8">
        <v>161</v>
      </c>
      <c r="E15019" s="8" t="s">
        <v>25477</v>
      </c>
      <c r="F15019" s="10" t="s">
        <v>27729</v>
      </c>
      <c r="G15019" s="8">
        <v>321</v>
      </c>
      <c r="H15019" s="8" t="s">
        <v>15246</v>
      </c>
      <c r="I15019" s="8" t="s">
        <v>393</v>
      </c>
      <c r="J15019" s="8">
        <v>17609</v>
      </c>
      <c r="K15019" s="8" t="s">
        <v>33821</v>
      </c>
    </row>
    <row r="15020" spans="1:11" x14ac:dyDescent="0.2">
      <c r="A15020" s="8">
        <f>IF(IFERROR((MATCH(G15020,$G$1:$G$12712,0)),0),INDEX($A$1:$A$12712,MATCH(G15020,$G$1:$G$12712,0)),MAX($A$2:$A15019)+1)</f>
        <v>11540</v>
      </c>
      <c r="B15020" s="8" t="e">
        <f t="shared" si="273"/>
        <v>#N/A</v>
      </c>
      <c r="C15020" s="9" t="str">
        <f t="shared" si="274"/>
        <v>bishop</v>
      </c>
      <c r="D15020" s="8">
        <v>161</v>
      </c>
      <c r="E15020" s="8" t="s">
        <v>25477</v>
      </c>
      <c r="F15020" s="10" t="s">
        <v>27730</v>
      </c>
      <c r="G15020" s="8"/>
      <c r="H15020" s="8"/>
      <c r="I15020" s="8"/>
      <c r="J15020" s="8"/>
      <c r="K15020" s="8" t="s">
        <v>33821</v>
      </c>
    </row>
    <row r="15021" spans="1:11" x14ac:dyDescent="0.2">
      <c r="A15021" s="8">
        <f>IF(IFERROR((MATCH(G15021,$G$1:$G$12712,0)),0),INDEX($A$1:$A$12712,MATCH(G15021,$G$1:$G$12712,0)),MAX($A$2:$A15020)+1)</f>
        <v>11541</v>
      </c>
      <c r="B15021" s="8" t="e">
        <f t="shared" si="273"/>
        <v>#N/A</v>
      </c>
      <c r="C15021" s="9" t="str">
        <f t="shared" si="274"/>
        <v>cool water</v>
      </c>
      <c r="D15021" s="8">
        <v>161</v>
      </c>
      <c r="E15021" s="8" t="s">
        <v>25477</v>
      </c>
      <c r="F15021" s="10" t="s">
        <v>27731</v>
      </c>
      <c r="G15021" s="8"/>
      <c r="H15021" s="8"/>
      <c r="I15021" s="8"/>
      <c r="J15021" s="8"/>
      <c r="K15021" s="8" t="s">
        <v>33821</v>
      </c>
    </row>
    <row r="15022" spans="1:11" x14ac:dyDescent="0.2">
      <c r="A15022" s="8">
        <f>A2287</f>
        <v>1385</v>
      </c>
      <c r="B15022" s="8">
        <f t="shared" si="273"/>
        <v>1385</v>
      </c>
      <c r="C15022" s="9" t="str">
        <f t="shared" si="274"/>
        <v>El Segundo Energy Center LLC</v>
      </c>
      <c r="D15022" s="8">
        <v>161</v>
      </c>
      <c r="E15022" s="8" t="s">
        <v>25477</v>
      </c>
      <c r="F15022" s="10" t="s">
        <v>27732</v>
      </c>
      <c r="G15022" s="8">
        <v>57901</v>
      </c>
      <c r="H15022" s="8" t="s">
        <v>20494</v>
      </c>
      <c r="I15022" s="8" t="s">
        <v>2780</v>
      </c>
      <c r="J15022" s="8">
        <v>13584</v>
      </c>
      <c r="K15022" s="8" t="s">
        <v>33821</v>
      </c>
    </row>
    <row r="15023" spans="1:11" x14ac:dyDescent="0.2">
      <c r="A15023" s="8">
        <f>IF(IFERROR((MATCH(G15023,$G$1:$G$12712,0)),0),INDEX($A$1:$A$12712,MATCH(G15023,$G$1:$G$12712,0)),MAX($A$2:$A15022)+1)</f>
        <v>1385</v>
      </c>
      <c r="B15023" s="8">
        <f t="shared" si="273"/>
        <v>1385</v>
      </c>
      <c r="C15023" s="9" t="str">
        <f t="shared" si="274"/>
        <v>El Segundo Power</v>
      </c>
      <c r="D15023" s="8">
        <v>161</v>
      </c>
      <c r="E15023" s="8" t="s">
        <v>25477</v>
      </c>
      <c r="F15023" s="10" t="s">
        <v>27732</v>
      </c>
      <c r="G15023" s="8">
        <v>330</v>
      </c>
      <c r="H15023" s="8" t="s">
        <v>16123</v>
      </c>
      <c r="I15023" s="8" t="s">
        <v>2780</v>
      </c>
      <c r="J15023" s="8">
        <v>13584</v>
      </c>
      <c r="K15023" s="8" t="s">
        <v>33821</v>
      </c>
    </row>
    <row r="15024" spans="1:11" x14ac:dyDescent="0.2">
      <c r="A15024" s="8">
        <f>IF(IFERROR((MATCH(G15024,$G$1:$G$12712,0)),0),INDEX($A$1:$A$12712,MATCH(G15024,$G$1:$G$12712,0)),MAX($A$2:$A15023)+1)</f>
        <v>3008</v>
      </c>
      <c r="B15024" s="8">
        <f t="shared" si="273"/>
        <v>3008</v>
      </c>
      <c r="C15024" s="9" t="str">
        <f t="shared" si="274"/>
        <v>Ellwood</v>
      </c>
      <c r="D15024" s="8">
        <v>161</v>
      </c>
      <c r="E15024" s="8" t="s">
        <v>25477</v>
      </c>
      <c r="F15024" s="10" t="s">
        <v>27733</v>
      </c>
      <c r="G15024" s="8">
        <v>8076</v>
      </c>
      <c r="H15024" s="8" t="s">
        <v>17744</v>
      </c>
      <c r="I15024" s="8" t="s">
        <v>2775</v>
      </c>
      <c r="J15024" s="8">
        <v>15908</v>
      </c>
      <c r="K15024" s="8" t="s">
        <v>33821</v>
      </c>
    </row>
    <row r="15025" spans="1:11" x14ac:dyDescent="0.2">
      <c r="A15025" s="8">
        <f>IF(IFERROR((MATCH(G15025,$G$1:$G$12712,0)),0),INDEX($A$1:$A$12712,MATCH(G15025,$G$1:$G$12712,0)),MAX($A$2:$A15024)+1)</f>
        <v>11542</v>
      </c>
      <c r="B15025" s="8" t="e">
        <f t="shared" si="273"/>
        <v>#N/A</v>
      </c>
      <c r="C15025" s="9" t="str">
        <f t="shared" si="274"/>
        <v>high grove</v>
      </c>
      <c r="D15025" s="8">
        <v>161</v>
      </c>
      <c r="E15025" s="8" t="s">
        <v>25477</v>
      </c>
      <c r="F15025" s="10" t="s">
        <v>27734</v>
      </c>
      <c r="G15025" s="8"/>
      <c r="H15025" s="8"/>
      <c r="I15025" s="8"/>
      <c r="J15025" s="8"/>
      <c r="K15025" s="8" t="s">
        <v>33821</v>
      </c>
    </row>
    <row r="15026" spans="1:11" x14ac:dyDescent="0.2">
      <c r="A15026" s="8">
        <f>A15025</f>
        <v>11542</v>
      </c>
      <c r="B15026" s="8" t="e">
        <f t="shared" si="273"/>
        <v>#N/A</v>
      </c>
      <c r="C15026" s="9" t="str">
        <f t="shared" si="274"/>
        <v>highgrove</v>
      </c>
      <c r="D15026" s="8">
        <v>161</v>
      </c>
      <c r="E15026" s="8" t="s">
        <v>25477</v>
      </c>
      <c r="F15026" s="10" t="s">
        <v>27735</v>
      </c>
      <c r="G15026" s="8"/>
      <c r="H15026" s="8"/>
      <c r="I15026" s="8"/>
      <c r="J15026" s="8"/>
      <c r="K15026" s="8" t="s">
        <v>33821</v>
      </c>
    </row>
    <row r="15027" spans="1:11" x14ac:dyDescent="0.2">
      <c r="A15027" s="8">
        <f>IF(IFERROR((MATCH(G15027,$G$1:$G$12712,0)),0),INDEX($A$1:$A$12712,MATCH(G15027,$G$1:$G$12712,0)),MAX($A$2:$A15026)+1)</f>
        <v>1388</v>
      </c>
      <c r="B15027" s="8">
        <f t="shared" si="273"/>
        <v>1388</v>
      </c>
      <c r="C15027" s="9" t="str">
        <f t="shared" si="274"/>
        <v>AES Huntington Beach LLC</v>
      </c>
      <c r="D15027" s="8">
        <v>161</v>
      </c>
      <c r="E15027" s="8" t="s">
        <v>25477</v>
      </c>
      <c r="F15027" s="10" t="s">
        <v>27736</v>
      </c>
      <c r="G15027" s="8">
        <v>335</v>
      </c>
      <c r="H15027" s="8" t="s">
        <v>529</v>
      </c>
      <c r="I15027" s="8" t="s">
        <v>529</v>
      </c>
      <c r="J15027" s="8">
        <v>23693</v>
      </c>
      <c r="K15027" s="8" t="s">
        <v>33821</v>
      </c>
    </row>
    <row r="15028" spans="1:11" x14ac:dyDescent="0.2">
      <c r="A15028" s="8">
        <f>A15027</f>
        <v>1388</v>
      </c>
      <c r="B15028" s="8"/>
      <c r="C15028" s="9" t="str">
        <f t="shared" si="274"/>
        <v>aes huntington beach energy project</v>
      </c>
      <c r="D15028" s="8">
        <v>161</v>
      </c>
      <c r="E15028" s="8" t="s">
        <v>25477</v>
      </c>
      <c r="F15028" s="10" t="s">
        <v>27736</v>
      </c>
      <c r="G15028" s="8">
        <v>62116</v>
      </c>
      <c r="H15028" s="8" t="s">
        <v>27737</v>
      </c>
      <c r="I15028" s="8"/>
      <c r="J15028" s="8"/>
      <c r="K15028" s="8" t="s">
        <v>33821</v>
      </c>
    </row>
    <row r="15029" spans="1:11" x14ac:dyDescent="0.2">
      <c r="A15029" s="8">
        <f>A2292</f>
        <v>1390</v>
      </c>
      <c r="B15029" s="8">
        <f t="shared" ref="B15029:B15092" si="275">IF(COUNTIF($G$1:$G$12712,G15029&gt;0),0,INDEX($A$1:$A$12712,MATCH(G15029,$G$1:$G$12712,0)))</f>
        <v>1390</v>
      </c>
      <c r="C15029" s="9" t="str">
        <f t="shared" si="274"/>
        <v>Kaweah 1</v>
      </c>
      <c r="D15029" s="8">
        <v>161</v>
      </c>
      <c r="E15029" s="8" t="s">
        <v>25477</v>
      </c>
      <c r="F15029" s="10" t="s">
        <v>27738</v>
      </c>
      <c r="G15029" s="8">
        <v>337</v>
      </c>
      <c r="H15029" s="8" t="s">
        <v>16127</v>
      </c>
      <c r="I15029" s="8" t="s">
        <v>393</v>
      </c>
      <c r="J15029" s="8">
        <v>17609</v>
      </c>
      <c r="K15029" s="8" t="s">
        <v>33821</v>
      </c>
    </row>
    <row r="15030" spans="1:11" x14ac:dyDescent="0.2">
      <c r="A15030" s="8">
        <f>A2292</f>
        <v>1390</v>
      </c>
      <c r="B15030" s="8">
        <f t="shared" si="275"/>
        <v>1390</v>
      </c>
      <c r="C15030" s="9" t="str">
        <f t="shared" si="274"/>
        <v>Kaweah 2</v>
      </c>
      <c r="D15030" s="8">
        <v>161</v>
      </c>
      <c r="E15030" s="8" t="s">
        <v>25477</v>
      </c>
      <c r="F15030" s="10" t="s">
        <v>27739</v>
      </c>
      <c r="G15030" s="8">
        <v>336</v>
      </c>
      <c r="H15030" s="8" t="s">
        <v>16129</v>
      </c>
      <c r="I15030" s="8" t="s">
        <v>393</v>
      </c>
      <c r="J15030" s="8">
        <v>17609</v>
      </c>
      <c r="K15030" s="8" t="s">
        <v>33821</v>
      </c>
    </row>
    <row r="15031" spans="1:11" x14ac:dyDescent="0.2">
      <c r="A15031" s="8">
        <f>A2292</f>
        <v>1390</v>
      </c>
      <c r="B15031" s="8">
        <f t="shared" si="275"/>
        <v>1390</v>
      </c>
      <c r="C15031" s="9" t="str">
        <f t="shared" si="274"/>
        <v>Kaweah 3</v>
      </c>
      <c r="D15031" s="8">
        <v>161</v>
      </c>
      <c r="E15031" s="8" t="s">
        <v>25477</v>
      </c>
      <c r="F15031" s="10" t="s">
        <v>27740</v>
      </c>
      <c r="G15031" s="8">
        <v>338</v>
      </c>
      <c r="H15031" s="8" t="s">
        <v>16130</v>
      </c>
      <c r="I15031" s="8" t="s">
        <v>393</v>
      </c>
      <c r="J15031" s="8">
        <v>17609</v>
      </c>
      <c r="K15031" s="8" t="s">
        <v>33821</v>
      </c>
    </row>
    <row r="15032" spans="1:11" x14ac:dyDescent="0.2">
      <c r="A15032" s="8">
        <f>IF(IFERROR((MATCH(G15032,$G$1:$G$12712,0)),0),INDEX($A$1:$A$12712,MATCH(G15032,$G$1:$G$12712,0)),MAX($A$2:$A15031)+1)</f>
        <v>1034</v>
      </c>
      <c r="B15032" s="8">
        <f t="shared" si="275"/>
        <v>1034</v>
      </c>
      <c r="C15032" s="9" t="str">
        <f t="shared" si="274"/>
        <v>Kern River 1</v>
      </c>
      <c r="D15032" s="8">
        <v>161</v>
      </c>
      <c r="E15032" s="8" t="s">
        <v>25477</v>
      </c>
      <c r="F15032" s="10" t="s">
        <v>27741</v>
      </c>
      <c r="G15032" s="8">
        <v>340</v>
      </c>
      <c r="H15032" s="8" t="s">
        <v>15260</v>
      </c>
      <c r="I15032" s="8" t="s">
        <v>393</v>
      </c>
      <c r="J15032" s="8">
        <v>17609</v>
      </c>
      <c r="K15032" s="8" t="s">
        <v>33821</v>
      </c>
    </row>
    <row r="15033" spans="1:11" x14ac:dyDescent="0.2">
      <c r="A15033" s="8">
        <f>IF(IFERROR((MATCH(G15033,$G$1:$G$12712,0)),0),INDEX($A$1:$A$12712,MATCH(G15033,$G$1:$G$12712,0)),MAX($A$2:$A15032)+1)</f>
        <v>1034</v>
      </c>
      <c r="B15033" s="8">
        <f t="shared" si="275"/>
        <v>1034</v>
      </c>
      <c r="C15033" s="9" t="str">
        <f t="shared" si="274"/>
        <v>Kern River 3</v>
      </c>
      <c r="D15033" s="8">
        <v>161</v>
      </c>
      <c r="E15033" s="8" t="s">
        <v>25477</v>
      </c>
      <c r="F15033" s="10" t="s">
        <v>27742</v>
      </c>
      <c r="G15033" s="8">
        <v>339</v>
      </c>
      <c r="H15033" s="8" t="s">
        <v>15252</v>
      </c>
      <c r="I15033" s="8" t="s">
        <v>393</v>
      </c>
      <c r="J15033" s="8">
        <v>17609</v>
      </c>
      <c r="K15033" s="8" t="s">
        <v>33821</v>
      </c>
    </row>
    <row r="15034" spans="1:11" x14ac:dyDescent="0.2">
      <c r="A15034" s="8">
        <f>IF(IFERROR((MATCH(G15034,$G$1:$G$12712,0)),0),INDEX($A$1:$A$12712,MATCH(G15034,$G$1:$G$12712,0)),MAX($A$2:$A15033)+1)</f>
        <v>1391</v>
      </c>
      <c r="B15034" s="8">
        <f t="shared" si="275"/>
        <v>1391</v>
      </c>
      <c r="C15034" s="9" t="str">
        <f t="shared" si="274"/>
        <v>Long Beach Generation LLC</v>
      </c>
      <c r="D15034" s="8">
        <v>161</v>
      </c>
      <c r="E15034" s="8" t="s">
        <v>25477</v>
      </c>
      <c r="F15034" s="10" t="s">
        <v>27743</v>
      </c>
      <c r="G15034" s="8">
        <v>341</v>
      </c>
      <c r="H15034" s="8" t="s">
        <v>16128</v>
      </c>
      <c r="I15034" s="8" t="s">
        <v>2780</v>
      </c>
      <c r="J15034" s="8">
        <v>13584</v>
      </c>
      <c r="K15034" s="8" t="s">
        <v>33821</v>
      </c>
    </row>
    <row r="15035" spans="1:11" x14ac:dyDescent="0.2">
      <c r="A15035" s="8">
        <f>IF(IFERROR((MATCH(G15035,$G$1:$G$12712,0)),0),INDEX($A$1:$A$12712,MATCH(G15035,$G$1:$G$12712,0)),MAX($A$2:$A15034)+1)</f>
        <v>1392</v>
      </c>
      <c r="B15035" s="8">
        <f t="shared" si="275"/>
        <v>1392</v>
      </c>
      <c r="C15035" s="9" t="str">
        <f t="shared" si="274"/>
        <v>Mandalay</v>
      </c>
      <c r="D15035" s="8">
        <v>161</v>
      </c>
      <c r="E15035" s="8" t="s">
        <v>25477</v>
      </c>
      <c r="F15035" s="10" t="s">
        <v>27744</v>
      </c>
      <c r="G15035" s="8">
        <v>345</v>
      </c>
      <c r="H15035" s="8" t="s">
        <v>16131</v>
      </c>
      <c r="I15035" s="8" t="s">
        <v>2775</v>
      </c>
      <c r="J15035" s="8">
        <v>15908</v>
      </c>
      <c r="K15035" s="8" t="s">
        <v>33821</v>
      </c>
    </row>
    <row r="15036" spans="1:11" x14ac:dyDescent="0.2">
      <c r="A15036" s="8">
        <f>A2301</f>
        <v>1397</v>
      </c>
      <c r="B15036" s="8" t="e">
        <f t="shared" si="275"/>
        <v>#N/A</v>
      </c>
      <c r="C15036" s="9" t="str">
        <f t="shared" si="274"/>
        <v>mill creek no. 1</v>
      </c>
      <c r="D15036" s="8">
        <v>161</v>
      </c>
      <c r="E15036" s="8" t="s">
        <v>25477</v>
      </c>
      <c r="F15036" s="10" t="s">
        <v>27745</v>
      </c>
      <c r="G15036" s="8"/>
      <c r="H15036" s="8"/>
      <c r="I15036" s="8"/>
      <c r="J15036" s="8"/>
      <c r="K15036" s="8" t="s">
        <v>33821</v>
      </c>
    </row>
    <row r="15037" spans="1:11" x14ac:dyDescent="0.2">
      <c r="A15037" s="8">
        <f>A10205</f>
        <v>8833</v>
      </c>
      <c r="B15037" s="8" t="e">
        <f t="shared" si="275"/>
        <v>#N/A</v>
      </c>
      <c r="C15037" s="9" t="str">
        <f t="shared" si="274"/>
        <v>ontario no. 1</v>
      </c>
      <c r="D15037" s="8">
        <v>161</v>
      </c>
      <c r="E15037" s="8" t="s">
        <v>25477</v>
      </c>
      <c r="F15037" s="10" t="s">
        <v>27746</v>
      </c>
      <c r="G15037" s="8"/>
      <c r="H15037" s="8"/>
      <c r="I15037" s="8"/>
      <c r="J15037" s="8"/>
      <c r="K15037" s="8" t="s">
        <v>33821</v>
      </c>
    </row>
    <row r="15038" spans="1:11" x14ac:dyDescent="0.2">
      <c r="A15038" s="8">
        <f>A10206</f>
        <v>8834</v>
      </c>
      <c r="B15038" s="8" t="e">
        <f t="shared" si="275"/>
        <v>#N/A</v>
      </c>
      <c r="C15038" s="9" t="str">
        <f t="shared" si="274"/>
        <v>ontario no. 2</v>
      </c>
      <c r="D15038" s="8">
        <v>161</v>
      </c>
      <c r="E15038" s="8" t="s">
        <v>25477</v>
      </c>
      <c r="F15038" s="10" t="s">
        <v>27747</v>
      </c>
      <c r="G15038" s="8"/>
      <c r="H15038" s="8"/>
      <c r="I15038" s="8"/>
      <c r="J15038" s="8"/>
      <c r="K15038" s="8" t="s">
        <v>33821</v>
      </c>
    </row>
    <row r="15039" spans="1:11" x14ac:dyDescent="0.2">
      <c r="A15039" s="8">
        <f>IF(IFERROR((MATCH(G15039,$G$1:$G$12712,0)),0),INDEX($A$1:$A$12712,MATCH(G15039,$G$1:$G$12712,0)),MAX($A$2:$A15038)+1)</f>
        <v>1393</v>
      </c>
      <c r="B15039" s="8">
        <f t="shared" si="275"/>
        <v>1393</v>
      </c>
      <c r="C15039" s="9" t="str">
        <f t="shared" si="274"/>
        <v>Ormond Beach</v>
      </c>
      <c r="D15039" s="8">
        <v>161</v>
      </c>
      <c r="E15039" s="8" t="s">
        <v>25477</v>
      </c>
      <c r="F15039" s="10" t="s">
        <v>27748</v>
      </c>
      <c r="G15039" s="8">
        <v>350</v>
      </c>
      <c r="H15039" s="8" t="s">
        <v>16132</v>
      </c>
      <c r="I15039" s="8" t="s">
        <v>2775</v>
      </c>
      <c r="J15039" s="8">
        <v>15908</v>
      </c>
      <c r="K15039" s="8" t="s">
        <v>33821</v>
      </c>
    </row>
    <row r="15040" spans="1:11" x14ac:dyDescent="0.2">
      <c r="A15040" s="8">
        <f>IF(IFERROR((MATCH(G15040,$G$1:$G$12712,0)),0),INDEX($A$1:$A$12712,MATCH(G15040,$G$1:$G$12712,0)),MAX($A$2:$A15039)+1)</f>
        <v>1032</v>
      </c>
      <c r="B15040" s="8">
        <f t="shared" si="275"/>
        <v>1032</v>
      </c>
      <c r="C15040" s="9" t="str">
        <f t="shared" si="274"/>
        <v>Poole</v>
      </c>
      <c r="D15040" s="8">
        <v>161</v>
      </c>
      <c r="E15040" s="8" t="s">
        <v>25477</v>
      </c>
      <c r="F15040" s="10" t="s">
        <v>27749</v>
      </c>
      <c r="G15040" s="8">
        <v>353</v>
      </c>
      <c r="H15040" s="8" t="s">
        <v>15248</v>
      </c>
      <c r="I15040" s="8" t="s">
        <v>393</v>
      </c>
      <c r="J15040" s="8">
        <v>17609</v>
      </c>
      <c r="K15040" s="8" t="s">
        <v>33821</v>
      </c>
    </row>
    <row r="15041" spans="1:11" x14ac:dyDescent="0.2">
      <c r="A15041" s="8">
        <f>IF(IFERROR((MATCH(G15041,$G$1:$G$12712,0)),0),INDEX($A$1:$A$12712,MATCH(G15041,$G$1:$G$12712,0)),MAX($A$2:$A15040)+1)</f>
        <v>11543</v>
      </c>
      <c r="B15041" s="8" t="e">
        <f t="shared" si="275"/>
        <v>#N/A</v>
      </c>
      <c r="C15041" s="9" t="str">
        <f t="shared" si="274"/>
        <v>portal power pt</v>
      </c>
      <c r="D15041" s="8">
        <v>161</v>
      </c>
      <c r="E15041" s="8" t="s">
        <v>25477</v>
      </c>
      <c r="F15041" s="10" t="s">
        <v>27750</v>
      </c>
      <c r="G15041" s="8"/>
      <c r="H15041" s="8"/>
      <c r="I15041" s="8"/>
      <c r="J15041" s="8"/>
      <c r="K15041" s="8" t="s">
        <v>33821</v>
      </c>
    </row>
    <row r="15042" spans="1:11" x14ac:dyDescent="0.2">
      <c r="A15042" s="8">
        <f>IF(IFERROR((MATCH(G15042,$G$1:$G$12712,0)),0),INDEX($A$1:$A$12712,MATCH(G15042,$G$1:$G$12712,0)),MAX($A$2:$A15041)+1)</f>
        <v>1394</v>
      </c>
      <c r="B15042" s="8">
        <f t="shared" si="275"/>
        <v>1394</v>
      </c>
      <c r="C15042" s="9" t="str">
        <f t="shared" si="274"/>
        <v>AES Redondo Beach LLC</v>
      </c>
      <c r="D15042" s="8">
        <v>161</v>
      </c>
      <c r="E15042" s="8" t="s">
        <v>25477</v>
      </c>
      <c r="F15042" s="10" t="s">
        <v>27751</v>
      </c>
      <c r="G15042" s="8">
        <v>356</v>
      </c>
      <c r="H15042" s="8" t="s">
        <v>531</v>
      </c>
      <c r="I15042" s="8" t="s">
        <v>531</v>
      </c>
      <c r="J15042" s="8">
        <v>22484</v>
      </c>
      <c r="K15042" s="8" t="s">
        <v>33821</v>
      </c>
    </row>
    <row r="15043" spans="1:11" x14ac:dyDescent="0.2">
      <c r="A15043" s="8">
        <f>IF(IFERROR((MATCH(G15043,$G$1:$G$12712,0)),0),INDEX($A$1:$A$12712,MATCH(G15043,$G$1:$G$12712,0)),MAX($A$2:$A15042)+1)</f>
        <v>1387</v>
      </c>
      <c r="B15043" s="8">
        <f t="shared" si="275"/>
        <v>1387</v>
      </c>
      <c r="C15043" s="9" t="str">
        <f t="shared" si="274"/>
        <v>Cal State Univ San Bernardino FC01</v>
      </c>
      <c r="D15043" s="8">
        <v>161</v>
      </c>
      <c r="E15043" s="8" t="s">
        <v>25477</v>
      </c>
      <c r="F15043" s="10" t="s">
        <v>27752</v>
      </c>
      <c r="G15043" s="8">
        <v>57544</v>
      </c>
      <c r="H15043" s="8" t="s">
        <v>16125</v>
      </c>
      <c r="I15043" s="8" t="s">
        <v>393</v>
      </c>
      <c r="J15043" s="8">
        <v>17609</v>
      </c>
      <c r="K15043" s="8" t="s">
        <v>33821</v>
      </c>
    </row>
    <row r="15044" spans="1:11" x14ac:dyDescent="0.2">
      <c r="A15044" s="8">
        <f>IF(IFERROR((MATCH(G15044,$G$1:$G$12712,0)),0),INDEX($A$1:$A$12712,MATCH(G15044,$G$1:$G$12712,0)),MAX($A$2:$A15043)+1)</f>
        <v>1223</v>
      </c>
      <c r="B15044" s="8">
        <f t="shared" si="275"/>
        <v>1223</v>
      </c>
      <c r="C15044" s="9" t="str">
        <f t="shared" si="274"/>
        <v>San Onofre</v>
      </c>
      <c r="D15044" s="8">
        <v>161</v>
      </c>
      <c r="E15044" s="8" t="s">
        <v>25477</v>
      </c>
      <c r="F15044" s="10" t="s">
        <v>27753</v>
      </c>
      <c r="G15044" s="8">
        <v>360</v>
      </c>
      <c r="H15044" s="8" t="s">
        <v>15861</v>
      </c>
      <c r="I15044" s="8" t="s">
        <v>393</v>
      </c>
      <c r="J15044" s="8">
        <v>17609</v>
      </c>
      <c r="K15044" s="8" t="s">
        <v>33821</v>
      </c>
    </row>
    <row r="15045" spans="1:11" x14ac:dyDescent="0.2">
      <c r="A15045" s="8">
        <f>IF(IFERROR((MATCH(G15045,$G$1:$G$12712,0)),0),INDEX($A$1:$A$12712,MATCH(G15045,$G$1:$G$12712,0)),MAX($A$2:$A15044)+1)</f>
        <v>1223</v>
      </c>
      <c r="B15045" s="8">
        <f t="shared" si="275"/>
        <v>1223</v>
      </c>
      <c r="C15045" s="9" t="str">
        <f t="shared" si="274"/>
        <v>San Onofre</v>
      </c>
      <c r="D15045" s="8">
        <v>161</v>
      </c>
      <c r="E15045" s="8" t="s">
        <v>25477</v>
      </c>
      <c r="F15045" s="10" t="s">
        <v>27754</v>
      </c>
      <c r="G15045" s="8">
        <v>360</v>
      </c>
      <c r="H15045" s="8" t="s">
        <v>15861</v>
      </c>
      <c r="I15045" s="8" t="s">
        <v>393</v>
      </c>
      <c r="J15045" s="8">
        <v>17609</v>
      </c>
      <c r="K15045" s="8" t="s">
        <v>33821</v>
      </c>
    </row>
    <row r="15046" spans="1:11" x14ac:dyDescent="0.2">
      <c r="A15046" s="8">
        <f>IF(IFERROR((MATCH(G15046,$G$1:$G$12712,0)),0),INDEX($A$1:$A$12712,MATCH(G15046,$G$1:$G$12712,0)),MAX($A$2:$A15045)+1)</f>
        <v>1223</v>
      </c>
      <c r="B15046" s="8">
        <f t="shared" si="275"/>
        <v>1223</v>
      </c>
      <c r="C15046" s="9" t="str">
        <f t="shared" si="274"/>
        <v>San Onofre</v>
      </c>
      <c r="D15046" s="8">
        <v>161</v>
      </c>
      <c r="E15046" s="8" t="s">
        <v>25477</v>
      </c>
      <c r="F15046" s="10" t="s">
        <v>27755</v>
      </c>
      <c r="G15046" s="8">
        <v>360</v>
      </c>
      <c r="H15046" s="8" t="s">
        <v>15861</v>
      </c>
      <c r="I15046" s="8" t="s">
        <v>393</v>
      </c>
      <c r="J15046" s="8">
        <v>17609</v>
      </c>
      <c r="K15046" s="8" t="s">
        <v>33821</v>
      </c>
    </row>
    <row r="15047" spans="1:11" x14ac:dyDescent="0.2">
      <c r="A15047" s="8">
        <f>IF(IFERROR((MATCH(G15047,$G$1:$G$12712,0)),0),INDEX($A$1:$A$12712,MATCH(G15047,$G$1:$G$12712,0)),MAX($A$2:$A15046)+1)</f>
        <v>1223</v>
      </c>
      <c r="B15047" s="8">
        <f t="shared" si="275"/>
        <v>1223</v>
      </c>
      <c r="C15047" s="9" t="str">
        <f t="shared" si="274"/>
        <v>San Onofre</v>
      </c>
      <c r="D15047" s="8">
        <v>161</v>
      </c>
      <c r="E15047" s="8" t="s">
        <v>25477</v>
      </c>
      <c r="F15047" s="10" t="s">
        <v>27756</v>
      </c>
      <c r="G15047" s="8">
        <v>360</v>
      </c>
      <c r="H15047" s="8" t="s">
        <v>15861</v>
      </c>
      <c r="I15047" s="8" t="s">
        <v>393</v>
      </c>
      <c r="J15047" s="8">
        <v>17609</v>
      </c>
      <c r="K15047" s="8" t="s">
        <v>33821</v>
      </c>
    </row>
    <row r="15048" spans="1:11" x14ac:dyDescent="0.2">
      <c r="A15048" s="8">
        <f>IF(IFERROR((MATCH(G15048,$G$1:$G$12712,0)),0),INDEX($A$1:$A$12712,MATCH(G15048,$G$1:$G$12712,0)),MAX($A$2:$A15047)+1)</f>
        <v>1223</v>
      </c>
      <c r="B15048" s="8">
        <f t="shared" si="275"/>
        <v>1223</v>
      </c>
      <c r="C15048" s="9" t="str">
        <f t="shared" si="274"/>
        <v>San Onofre</v>
      </c>
      <c r="D15048" s="8">
        <v>161</v>
      </c>
      <c r="E15048" s="8" t="s">
        <v>25477</v>
      </c>
      <c r="F15048" s="10" t="s">
        <v>27757</v>
      </c>
      <c r="G15048" s="8">
        <v>360</v>
      </c>
      <c r="H15048" s="8" t="s">
        <v>15861</v>
      </c>
      <c r="I15048" s="8" t="s">
        <v>393</v>
      </c>
      <c r="J15048" s="8">
        <v>17609</v>
      </c>
      <c r="K15048" s="8" t="s">
        <v>33821</v>
      </c>
    </row>
    <row r="15049" spans="1:11" x14ac:dyDescent="0.2">
      <c r="A15049" s="8">
        <f>IF(IFERROR((MATCH(G15049,$G$1:$G$12712,0)),0),INDEX($A$1:$A$12712,MATCH(G15049,$G$1:$G$12712,0)),MAX($A$2:$A15048)+1)</f>
        <v>5023</v>
      </c>
      <c r="B15049" s="8">
        <f t="shared" si="275"/>
        <v>5023</v>
      </c>
      <c r="C15049" s="9" t="str">
        <f t="shared" si="274"/>
        <v>Santa Ana 1</v>
      </c>
      <c r="D15049" s="8">
        <v>161</v>
      </c>
      <c r="E15049" s="8" t="s">
        <v>25477</v>
      </c>
      <c r="F15049" s="10" t="s">
        <v>27758</v>
      </c>
      <c r="G15049" s="8">
        <v>361</v>
      </c>
      <c r="H15049" s="8" t="s">
        <v>19589</v>
      </c>
      <c r="I15049" s="8" t="s">
        <v>393</v>
      </c>
      <c r="J15049" s="8">
        <v>17609</v>
      </c>
      <c r="K15049" s="8" t="s">
        <v>33821</v>
      </c>
    </row>
    <row r="15050" spans="1:11" x14ac:dyDescent="0.2">
      <c r="A15050" s="8">
        <f>A15009</f>
        <v>5023</v>
      </c>
      <c r="B15050" s="8" t="e">
        <f t="shared" si="275"/>
        <v>#N/A</v>
      </c>
      <c r="C15050" s="9" t="str">
        <f t="shared" si="274"/>
        <v>santa ana no. 2</v>
      </c>
      <c r="D15050" s="8">
        <v>161</v>
      </c>
      <c r="E15050" s="8" t="s">
        <v>25477</v>
      </c>
      <c r="F15050" s="10" t="s">
        <v>27759</v>
      </c>
      <c r="G15050" s="8"/>
      <c r="H15050" s="8"/>
      <c r="I15050" s="8"/>
      <c r="J15050" s="8"/>
      <c r="K15050" s="8" t="s">
        <v>33821</v>
      </c>
    </row>
    <row r="15051" spans="1:11" x14ac:dyDescent="0.2">
      <c r="A15051" s="8">
        <f>A5960</f>
        <v>5023</v>
      </c>
      <c r="B15051" s="8">
        <f t="shared" si="275"/>
        <v>5387</v>
      </c>
      <c r="C15051" s="9" t="str">
        <f t="shared" si="274"/>
        <v>Santa Ana 3</v>
      </c>
      <c r="D15051" s="8">
        <v>161</v>
      </c>
      <c r="E15051" s="8" t="s">
        <v>25477</v>
      </c>
      <c r="F15051" s="10" t="s">
        <v>27760</v>
      </c>
      <c r="G15051" s="8">
        <v>363</v>
      </c>
      <c r="H15051" s="8" t="s">
        <v>19898</v>
      </c>
      <c r="I15051" s="8" t="s">
        <v>393</v>
      </c>
      <c r="J15051" s="8">
        <v>17609</v>
      </c>
      <c r="K15051" s="8" t="s">
        <v>33821</v>
      </c>
    </row>
    <row r="15052" spans="1:11" x14ac:dyDescent="0.2">
      <c r="A15052" s="8">
        <f>A15009</f>
        <v>5023</v>
      </c>
      <c r="B15052" s="8" t="e">
        <f t="shared" si="275"/>
        <v>#N/A</v>
      </c>
      <c r="C15052" s="9" t="str">
        <f t="shared" si="274"/>
        <v>santa ana no.2</v>
      </c>
      <c r="D15052" s="8">
        <v>161</v>
      </c>
      <c r="E15052" s="8" t="s">
        <v>25477</v>
      </c>
      <c r="F15052" s="10" t="s">
        <v>27761</v>
      </c>
      <c r="G15052" s="8"/>
      <c r="H15052" s="8"/>
      <c r="I15052" s="8"/>
      <c r="J15052" s="8"/>
      <c r="K15052" s="8" t="s">
        <v>33821</v>
      </c>
    </row>
    <row r="15053" spans="1:11" x14ac:dyDescent="0.2">
      <c r="A15053" s="8">
        <f>IF(IFERROR((MATCH(G15053,$G$1:$G$12712,0)),0),INDEX($A$1:$A$12712,MATCH(G15053,$G$1:$G$12712,0)),MAX($A$2:$A15052)+1)</f>
        <v>11544</v>
      </c>
      <c r="B15053" s="8" t="e">
        <f t="shared" si="275"/>
        <v>#N/A</v>
      </c>
      <c r="C15053" s="9" t="str">
        <f t="shared" si="274"/>
        <v>unit 11 diesel</v>
      </c>
      <c r="D15053" s="8">
        <v>161</v>
      </c>
      <c r="E15053" s="8" t="s">
        <v>25477</v>
      </c>
      <c r="F15053" s="10" t="s">
        <v>27762</v>
      </c>
      <c r="G15053" s="8"/>
      <c r="H15053" s="8"/>
      <c r="I15053" s="8"/>
      <c r="J15053" s="8"/>
      <c r="K15053" s="8" t="s">
        <v>33821</v>
      </c>
    </row>
    <row r="15054" spans="1:11" x14ac:dyDescent="0.2">
      <c r="A15054" s="8">
        <f>IF(IFERROR((MATCH(G15054,$G$1:$G$12712,0)),0),INDEX($A$1:$A$12712,MATCH(G15054,$G$1:$G$12712,0)),MAX($A$2:$A15053)+1)</f>
        <v>179</v>
      </c>
      <c r="B15054" s="8">
        <f t="shared" si="275"/>
        <v>179</v>
      </c>
      <c r="C15054" s="9" t="str">
        <f t="shared" si="274"/>
        <v>E C Gaston</v>
      </c>
      <c r="D15054" s="8">
        <v>162</v>
      </c>
      <c r="E15054" s="8" t="s">
        <v>27763</v>
      </c>
      <c r="F15054" s="10" t="s">
        <v>27764</v>
      </c>
      <c r="G15054" s="8">
        <v>26</v>
      </c>
      <c r="H15054" s="8" t="s">
        <v>13626</v>
      </c>
      <c r="I15054" s="8" t="s">
        <v>25</v>
      </c>
      <c r="J15054" s="8">
        <v>195</v>
      </c>
      <c r="K15054" s="8" t="s">
        <v>33821</v>
      </c>
    </row>
    <row r="15055" spans="1:11" x14ac:dyDescent="0.2">
      <c r="A15055" s="8">
        <f>IF(IFERROR((MATCH(G15055,$G$1:$G$12712,0)),0),INDEX($A$1:$A$12712,MATCH(G15055,$G$1:$G$12712,0)),MAX($A$2:$A15054)+1)</f>
        <v>8</v>
      </c>
      <c r="B15055" s="8">
        <f t="shared" si="275"/>
        <v>8</v>
      </c>
      <c r="C15055" s="9" t="str">
        <f t="shared" si="274"/>
        <v>A B Brown</v>
      </c>
      <c r="D15055" s="8">
        <v>163</v>
      </c>
      <c r="E15055" s="8" t="s">
        <v>27765</v>
      </c>
      <c r="F15055" s="10" t="s">
        <v>27766</v>
      </c>
      <c r="G15055" s="8">
        <v>6137</v>
      </c>
      <c r="H15055" s="8" t="s">
        <v>13311</v>
      </c>
      <c r="I15055" s="8" t="s">
        <v>397</v>
      </c>
      <c r="J15055" s="8">
        <v>17633</v>
      </c>
      <c r="K15055" s="8" t="s">
        <v>33821</v>
      </c>
    </row>
    <row r="15056" spans="1:11" x14ac:dyDescent="0.2">
      <c r="A15056" s="8">
        <f>IF(IFERROR((MATCH(G15056,$G$1:$G$12712,0)),0),INDEX($A$1:$A$12712,MATCH(G15056,$G$1:$G$12712,0)),MAX($A$2:$A15055)+1)</f>
        <v>8</v>
      </c>
      <c r="B15056" s="8">
        <f t="shared" si="275"/>
        <v>8</v>
      </c>
      <c r="C15056" s="9" t="str">
        <f t="shared" si="274"/>
        <v>A B Brown</v>
      </c>
      <c r="D15056" s="8">
        <v>163</v>
      </c>
      <c r="E15056" s="8" t="s">
        <v>27765</v>
      </c>
      <c r="F15056" s="10" t="s">
        <v>27767</v>
      </c>
      <c r="G15056" s="8">
        <v>6137</v>
      </c>
      <c r="H15056" s="8" t="s">
        <v>13311</v>
      </c>
      <c r="I15056" s="8" t="s">
        <v>397</v>
      </c>
      <c r="J15056" s="8">
        <v>17633</v>
      </c>
      <c r="K15056" s="8" t="s">
        <v>33821</v>
      </c>
    </row>
    <row r="15057" spans="1:11" x14ac:dyDescent="0.2">
      <c r="A15057" s="8">
        <f>IF(IFERROR((MATCH(G15057,$G$1:$G$12712,0)),0),INDEX($A$1:$A$12712,MATCH(G15057,$G$1:$G$12712,0)),MAX($A$2:$A15056)+1)</f>
        <v>186</v>
      </c>
      <c r="B15057" s="8">
        <f t="shared" si="275"/>
        <v>186</v>
      </c>
      <c r="C15057" s="9" t="str">
        <f t="shared" ref="C15057:C15120" si="276">IF(H15057="",F15057,H15057)</f>
        <v>F B Culley</v>
      </c>
      <c r="D15057" s="8">
        <v>163</v>
      </c>
      <c r="E15057" s="8" t="s">
        <v>27765</v>
      </c>
      <c r="F15057" s="10" t="s">
        <v>27768</v>
      </c>
      <c r="G15057" s="8">
        <v>1012</v>
      </c>
      <c r="H15057" s="8" t="s">
        <v>13645</v>
      </c>
      <c r="I15057" s="8" t="s">
        <v>397</v>
      </c>
      <c r="J15057" s="8">
        <v>17633</v>
      </c>
      <c r="K15057" s="8" t="s">
        <v>33821</v>
      </c>
    </row>
    <row r="15058" spans="1:11" x14ac:dyDescent="0.2">
      <c r="A15058" s="8">
        <f>IF(IFERROR((MATCH(G15058,$G$1:$G$12712,0)),0),INDEX($A$1:$A$12712,MATCH(G15058,$G$1:$G$12712,0)),MAX($A$2:$A15057)+1)</f>
        <v>11545</v>
      </c>
      <c r="B15058" s="8" t="e">
        <f t="shared" si="275"/>
        <v>#N/A</v>
      </c>
      <c r="C15058" s="9" t="str">
        <f t="shared" si="276"/>
        <v>norheast turbines</v>
      </c>
      <c r="D15058" s="8">
        <v>163</v>
      </c>
      <c r="E15058" s="8" t="s">
        <v>27765</v>
      </c>
      <c r="F15058" s="10" t="s">
        <v>27769</v>
      </c>
      <c r="G15058" s="8"/>
      <c r="H15058" s="8"/>
      <c r="I15058" s="8"/>
      <c r="J15058" s="8"/>
      <c r="K15058" s="8" t="s">
        <v>33821</v>
      </c>
    </row>
    <row r="15059" spans="1:11" x14ac:dyDescent="0.2">
      <c r="A15059" s="8">
        <f>IF(IFERROR((MATCH(G15059,$G$1:$G$12712,0)),0),INDEX($A$1:$A$12712,MATCH(G15059,$G$1:$G$12712,0)),MAX($A$2:$A15058)+1)</f>
        <v>11546</v>
      </c>
      <c r="B15059" s="8" t="e">
        <f t="shared" si="275"/>
        <v>#N/A</v>
      </c>
      <c r="C15059" s="9" t="str">
        <f t="shared" si="276"/>
        <v>northeast</v>
      </c>
      <c r="D15059" s="8">
        <v>163</v>
      </c>
      <c r="E15059" s="8" t="s">
        <v>27765</v>
      </c>
      <c r="F15059" s="10" t="s">
        <v>27770</v>
      </c>
      <c r="G15059" s="8"/>
      <c r="H15059" s="8"/>
      <c r="I15059" s="8"/>
      <c r="J15059" s="8"/>
      <c r="K15059" s="8" t="s">
        <v>33821</v>
      </c>
    </row>
    <row r="15060" spans="1:11" x14ac:dyDescent="0.2">
      <c r="A15060" s="8">
        <f>IF(IFERROR((MATCH(G15060,$G$1:$G$12712,0)),0),INDEX($A$1:$A$12712,MATCH(G15060,$G$1:$G$12712,0)),MAX($A$2:$A15059)+1)</f>
        <v>615</v>
      </c>
      <c r="B15060" s="8">
        <f t="shared" si="275"/>
        <v>615</v>
      </c>
      <c r="C15060" s="9" t="str">
        <f t="shared" si="276"/>
        <v>Warrick</v>
      </c>
      <c r="D15060" s="8">
        <v>163</v>
      </c>
      <c r="E15060" s="8" t="s">
        <v>27765</v>
      </c>
      <c r="F15060" s="10" t="s">
        <v>27771</v>
      </c>
      <c r="G15060" s="8">
        <v>6705</v>
      </c>
      <c r="H15060" s="8" t="s">
        <v>14492</v>
      </c>
      <c r="I15060" s="8" t="s">
        <v>537</v>
      </c>
      <c r="J15060" s="8">
        <v>261</v>
      </c>
      <c r="K15060" s="8" t="s">
        <v>33821</v>
      </c>
    </row>
    <row r="15061" spans="1:11" x14ac:dyDescent="0.2">
      <c r="A15061" s="8">
        <f>IF(IFERROR((MATCH(G15061,$G$1:$G$12712,0)),0),INDEX($A$1:$A$12712,MATCH(G15061,$G$1:$G$12712,0)),MAX($A$2:$A15060)+1)</f>
        <v>615</v>
      </c>
      <c r="B15061" s="8">
        <f t="shared" si="275"/>
        <v>615</v>
      </c>
      <c r="C15061" s="9" t="str">
        <f t="shared" si="276"/>
        <v>Warrick</v>
      </c>
      <c r="D15061" s="8">
        <v>163</v>
      </c>
      <c r="E15061" s="8" t="s">
        <v>27765</v>
      </c>
      <c r="F15061" s="10" t="s">
        <v>27772</v>
      </c>
      <c r="G15061" s="8">
        <v>6705</v>
      </c>
      <c r="H15061" s="8" t="s">
        <v>14492</v>
      </c>
      <c r="I15061" s="8" t="s">
        <v>537</v>
      </c>
      <c r="J15061" s="8">
        <v>261</v>
      </c>
      <c r="K15061" s="8" t="s">
        <v>33821</v>
      </c>
    </row>
    <row r="15062" spans="1:11" x14ac:dyDescent="0.2">
      <c r="A15062" s="8">
        <f>IF(IFERROR((MATCH(G15062,$G$1:$G$12712,0)),0),INDEX($A$1:$A$12712,MATCH(G15062,$G$1:$G$12712,0)),MAX($A$2:$A15061)+1)</f>
        <v>22</v>
      </c>
      <c r="B15062" s="8">
        <f t="shared" si="275"/>
        <v>22</v>
      </c>
      <c r="C15062" s="9" t="str">
        <f t="shared" si="276"/>
        <v>Arsenal Hill</v>
      </c>
      <c r="D15062" s="8">
        <v>164</v>
      </c>
      <c r="E15062" s="8" t="s">
        <v>27773</v>
      </c>
      <c r="F15062" s="10" t="s">
        <v>27774</v>
      </c>
      <c r="G15062" s="8">
        <v>1416</v>
      </c>
      <c r="H15062" s="8" t="s">
        <v>13336</v>
      </c>
      <c r="I15062" s="8" t="s">
        <v>401</v>
      </c>
      <c r="J15062" s="8">
        <v>17698</v>
      </c>
      <c r="K15062" s="8" t="s">
        <v>33821</v>
      </c>
    </row>
    <row r="15063" spans="1:11" x14ac:dyDescent="0.2">
      <c r="A15063" s="8">
        <f>IF(IFERROR((MATCH(G15063,$G$1:$G$12712,0)),0),INDEX($A$1:$A$12712,MATCH(G15063,$G$1:$G$12712,0)),MAX($A$2:$A15062)+1)</f>
        <v>1</v>
      </c>
      <c r="B15063" s="8">
        <f t="shared" si="275"/>
        <v>1</v>
      </c>
      <c r="C15063" s="9" t="str">
        <f t="shared" si="276"/>
        <v>Dolet Hills</v>
      </c>
      <c r="D15063" s="8">
        <v>164</v>
      </c>
      <c r="E15063" s="8" t="s">
        <v>27773</v>
      </c>
      <c r="F15063" s="10" t="s">
        <v>27775</v>
      </c>
      <c r="G15063" s="8">
        <v>51</v>
      </c>
      <c r="H15063" s="8" t="s">
        <v>13296</v>
      </c>
      <c r="I15063" s="8" t="s">
        <v>90</v>
      </c>
      <c r="J15063" s="8">
        <v>3265</v>
      </c>
      <c r="K15063" s="8" t="s">
        <v>33821</v>
      </c>
    </row>
    <row r="15064" spans="1:11" x14ac:dyDescent="0.2">
      <c r="A15064" s="8">
        <f>IF(IFERROR((MATCH(G15064,$G$1:$G$12712,0)),0),INDEX($A$1:$A$12712,MATCH(G15064,$G$1:$G$12712,0)),MAX($A$2:$A15063)+1)</f>
        <v>1</v>
      </c>
      <c r="B15064" s="8">
        <f t="shared" si="275"/>
        <v>1</v>
      </c>
      <c r="C15064" s="9" t="str">
        <f t="shared" si="276"/>
        <v>Dolet Hills</v>
      </c>
      <c r="D15064" s="8">
        <v>164</v>
      </c>
      <c r="E15064" s="8" t="s">
        <v>27773</v>
      </c>
      <c r="F15064" s="10" t="s">
        <v>27776</v>
      </c>
      <c r="G15064" s="8">
        <v>51</v>
      </c>
      <c r="H15064" s="8" t="s">
        <v>13296</v>
      </c>
      <c r="I15064" s="8" t="s">
        <v>90</v>
      </c>
      <c r="J15064" s="8">
        <v>3265</v>
      </c>
      <c r="K15064" s="8" t="s">
        <v>33821</v>
      </c>
    </row>
    <row r="15065" spans="1:11" x14ac:dyDescent="0.2">
      <c r="A15065" s="8">
        <f>IF(IFERROR((MATCH(G15065,$G$1:$G$12712,0)),0),INDEX($A$1:$A$12712,MATCH(G15065,$G$1:$G$12712,0)),MAX($A$2:$A15064)+1)</f>
        <v>11547</v>
      </c>
      <c r="B15065" s="8" t="e">
        <f t="shared" si="275"/>
        <v>#N/A</v>
      </c>
      <c r="C15065" s="9" t="str">
        <f t="shared" si="276"/>
        <v>flint creek (1)</v>
      </c>
      <c r="D15065" s="8">
        <v>164</v>
      </c>
      <c r="E15065" s="8" t="s">
        <v>27773</v>
      </c>
      <c r="F15065" s="10" t="s">
        <v>27777</v>
      </c>
      <c r="G15065" s="8"/>
      <c r="H15065" s="8"/>
      <c r="I15065" s="8"/>
      <c r="J15065" s="8"/>
      <c r="K15065" s="8" t="s">
        <v>33821</v>
      </c>
    </row>
    <row r="15066" spans="1:11" x14ac:dyDescent="0.2">
      <c r="A15066" s="8">
        <f>IF(IFERROR((MATCH(G15066,$G$1:$G$12712,0)),0),INDEX($A$1:$A$12712,MATCH(G15066,$G$1:$G$12712,0)),MAX($A$2:$A15065)+1)</f>
        <v>11548</v>
      </c>
      <c r="B15066" s="8" t="e">
        <f t="shared" si="275"/>
        <v>#N/A</v>
      </c>
      <c r="C15066" s="9" t="str">
        <f t="shared" si="276"/>
        <v>flint creek 0007</v>
      </c>
      <c r="D15066" s="8">
        <v>164</v>
      </c>
      <c r="E15066" s="8" t="s">
        <v>27773</v>
      </c>
      <c r="F15066" s="10" t="s">
        <v>27778</v>
      </c>
      <c r="G15066" s="8"/>
      <c r="H15066" s="8"/>
      <c r="I15066" s="8"/>
      <c r="J15066" s="8"/>
      <c r="K15066" s="8" t="s">
        <v>33821</v>
      </c>
    </row>
    <row r="15067" spans="1:11" x14ac:dyDescent="0.2">
      <c r="A15067" s="8">
        <f>IF(IFERROR((MATCH(G15067,$G$1:$G$12712,0)),0),INDEX($A$1:$A$12712,MATCH(G15067,$G$1:$G$12712,0)),MAX($A$2:$A15066)+1)</f>
        <v>304</v>
      </c>
      <c r="B15067" s="8">
        <f t="shared" si="275"/>
        <v>304</v>
      </c>
      <c r="C15067" s="9" t="str">
        <f t="shared" si="276"/>
        <v>Knox Lee</v>
      </c>
      <c r="D15067" s="8">
        <v>164</v>
      </c>
      <c r="E15067" s="8" t="s">
        <v>27773</v>
      </c>
      <c r="F15067" s="10" t="s">
        <v>27779</v>
      </c>
      <c r="G15067" s="8">
        <v>3476</v>
      </c>
      <c r="H15067" s="8" t="s">
        <v>13886</v>
      </c>
      <c r="I15067" s="8" t="s">
        <v>401</v>
      </c>
      <c r="J15067" s="8">
        <v>17698</v>
      </c>
      <c r="K15067" s="8" t="s">
        <v>33821</v>
      </c>
    </row>
    <row r="15068" spans="1:11" x14ac:dyDescent="0.2">
      <c r="A15068" s="8">
        <f>IF(IFERROR((MATCH(G15068,$G$1:$G$12712,0)),0),INDEX($A$1:$A$12712,MATCH(G15068,$G$1:$G$12712,0)),MAX($A$2:$A15067)+1)</f>
        <v>304</v>
      </c>
      <c r="B15068" s="8">
        <f t="shared" si="275"/>
        <v>304</v>
      </c>
      <c r="C15068" s="9" t="str">
        <f t="shared" si="276"/>
        <v>Knox Lee</v>
      </c>
      <c r="D15068" s="8">
        <v>164</v>
      </c>
      <c r="E15068" s="8" t="s">
        <v>27773</v>
      </c>
      <c r="F15068" s="10" t="s">
        <v>27780</v>
      </c>
      <c r="G15068" s="8">
        <v>3476</v>
      </c>
      <c r="H15068" s="8" t="s">
        <v>13886</v>
      </c>
      <c r="I15068" s="8" t="s">
        <v>401</v>
      </c>
      <c r="J15068" s="8">
        <v>17698</v>
      </c>
      <c r="K15068" s="8" t="s">
        <v>33821</v>
      </c>
    </row>
    <row r="15069" spans="1:11" x14ac:dyDescent="0.2">
      <c r="A15069" s="8">
        <f>IF(IFERROR((MATCH(G15069,$G$1:$G$12712,0)),0),INDEX($A$1:$A$12712,MATCH(G15069,$G$1:$G$12712,0)),MAX($A$2:$A15068)+1)</f>
        <v>328</v>
      </c>
      <c r="B15069" s="8">
        <f t="shared" si="275"/>
        <v>328</v>
      </c>
      <c r="C15069" s="9" t="str">
        <f t="shared" si="276"/>
        <v>Lieberman</v>
      </c>
      <c r="D15069" s="8">
        <v>164</v>
      </c>
      <c r="E15069" s="8" t="s">
        <v>27773</v>
      </c>
      <c r="F15069" s="10" t="s">
        <v>27781</v>
      </c>
      <c r="G15069" s="8">
        <v>1417</v>
      </c>
      <c r="H15069" s="8" t="s">
        <v>13932</v>
      </c>
      <c r="I15069" s="8" t="s">
        <v>401</v>
      </c>
      <c r="J15069" s="8">
        <v>17698</v>
      </c>
      <c r="K15069" s="8" t="s">
        <v>33821</v>
      </c>
    </row>
    <row r="15070" spans="1:11" x14ac:dyDescent="0.2">
      <c r="A15070" s="8">
        <f>IF(IFERROR((MATCH(G15070,$G$1:$G$12712,0)),0),INDEX($A$1:$A$12712,MATCH(G15070,$G$1:$G$12712,0)),MAX($A$2:$A15069)+1)</f>
        <v>333</v>
      </c>
      <c r="B15070" s="8">
        <f t="shared" si="275"/>
        <v>333</v>
      </c>
      <c r="C15070" s="9" t="str">
        <f t="shared" si="276"/>
        <v>Lone Star</v>
      </c>
      <c r="D15070" s="8">
        <v>164</v>
      </c>
      <c r="E15070" s="8" t="s">
        <v>27773</v>
      </c>
      <c r="F15070" s="10" t="s">
        <v>27782</v>
      </c>
      <c r="G15070" s="8">
        <v>3477</v>
      </c>
      <c r="H15070" s="8" t="s">
        <v>13940</v>
      </c>
      <c r="I15070" s="8" t="s">
        <v>401</v>
      </c>
      <c r="J15070" s="8">
        <v>17698</v>
      </c>
      <c r="K15070" s="8" t="s">
        <v>33821</v>
      </c>
    </row>
    <row r="15071" spans="1:11" x14ac:dyDescent="0.2">
      <c r="A15071" s="8">
        <f>IF(IFERROR((MATCH(G15071,$G$1:$G$12712,0)),0),INDEX($A$1:$A$12712,MATCH(G15071,$G$1:$G$12712,0)),MAX($A$2:$A15070)+1)</f>
        <v>3</v>
      </c>
      <c r="B15071" s="8">
        <f t="shared" si="275"/>
        <v>3</v>
      </c>
      <c r="C15071" s="9" t="str">
        <f t="shared" si="276"/>
        <v>Pirkey</v>
      </c>
      <c r="D15071" s="8">
        <v>164</v>
      </c>
      <c r="E15071" s="8" t="s">
        <v>27773</v>
      </c>
      <c r="F15071" s="10" t="s">
        <v>27783</v>
      </c>
      <c r="G15071" s="8">
        <v>7902</v>
      </c>
      <c r="H15071" s="8" t="s">
        <v>13300</v>
      </c>
      <c r="I15071" s="8" t="s">
        <v>401</v>
      </c>
      <c r="J15071" s="8">
        <v>17698</v>
      </c>
      <c r="K15071" s="8" t="s">
        <v>33821</v>
      </c>
    </row>
    <row r="15072" spans="1:11" x14ac:dyDescent="0.2">
      <c r="A15072" s="8">
        <f>IF(IFERROR((MATCH(G15072,$G$1:$G$12712,0)),0),INDEX($A$1:$A$12712,MATCH(G15072,$G$1:$G$12712,0)),MAX($A$2:$A15071)+1)</f>
        <v>3</v>
      </c>
      <c r="B15072" s="8">
        <f t="shared" si="275"/>
        <v>3</v>
      </c>
      <c r="C15072" s="9" t="str">
        <f t="shared" si="276"/>
        <v>Pirkey</v>
      </c>
      <c r="D15072" s="8">
        <v>164</v>
      </c>
      <c r="E15072" s="8" t="s">
        <v>27773</v>
      </c>
      <c r="F15072" s="10" t="s">
        <v>27784</v>
      </c>
      <c r="G15072" s="8">
        <v>7902</v>
      </c>
      <c r="H15072" s="8" t="s">
        <v>13300</v>
      </c>
      <c r="I15072" s="8" t="s">
        <v>401</v>
      </c>
      <c r="J15072" s="8">
        <v>17698</v>
      </c>
      <c r="K15072" s="8" t="s">
        <v>33821</v>
      </c>
    </row>
    <row r="15073" spans="1:11" x14ac:dyDescent="0.2">
      <c r="A15073" s="8">
        <f>IF(IFERROR((MATCH(G15073,$G$1:$G$12712,0)),0),INDEX($A$1:$A$12712,MATCH(G15073,$G$1:$G$12712,0)),MAX($A$2:$A15072)+1)</f>
        <v>3</v>
      </c>
      <c r="B15073" s="8">
        <f t="shared" si="275"/>
        <v>3</v>
      </c>
      <c r="C15073" s="9" t="str">
        <f t="shared" si="276"/>
        <v>Pirkey</v>
      </c>
      <c r="D15073" s="8">
        <v>164</v>
      </c>
      <c r="E15073" s="8" t="s">
        <v>27773</v>
      </c>
      <c r="F15073" s="10" t="s">
        <v>27785</v>
      </c>
      <c r="G15073" s="8">
        <v>7902</v>
      </c>
      <c r="H15073" s="8" t="s">
        <v>13300</v>
      </c>
      <c r="I15073" s="8" t="s">
        <v>401</v>
      </c>
      <c r="J15073" s="8">
        <v>17698</v>
      </c>
      <c r="K15073" s="8" t="s">
        <v>33821</v>
      </c>
    </row>
    <row r="15074" spans="1:11" x14ac:dyDescent="0.2">
      <c r="A15074" s="8">
        <f>IF(IFERROR((MATCH(G15074,$G$1:$G$12712,0)),0),INDEX($A$1:$A$12712,MATCH(G15074,$G$1:$G$12712,0)),MAX($A$2:$A15073)+1)</f>
        <v>623</v>
      </c>
      <c r="B15074" s="8">
        <f t="shared" si="275"/>
        <v>623</v>
      </c>
      <c r="C15074" s="9" t="str">
        <f t="shared" si="276"/>
        <v>Welsh</v>
      </c>
      <c r="D15074" s="8">
        <v>164</v>
      </c>
      <c r="E15074" s="8" t="s">
        <v>27773</v>
      </c>
      <c r="F15074" s="10" t="s">
        <v>27786</v>
      </c>
      <c r="G15074" s="8">
        <v>6139</v>
      </c>
      <c r="H15074" s="8" t="s">
        <v>14508</v>
      </c>
      <c r="I15074" s="8" t="s">
        <v>401</v>
      </c>
      <c r="J15074" s="8">
        <v>17698</v>
      </c>
      <c r="K15074" s="8" t="s">
        <v>33821</v>
      </c>
    </row>
    <row r="15075" spans="1:11" x14ac:dyDescent="0.2">
      <c r="A15075" s="8">
        <f>IF(IFERROR((MATCH(G15075,$G$1:$G$12712,0)),0),INDEX($A$1:$A$12712,MATCH(G15075,$G$1:$G$12712,0)),MAX($A$2:$A15074)+1)</f>
        <v>640</v>
      </c>
      <c r="B15075" s="8">
        <f t="shared" si="275"/>
        <v>640</v>
      </c>
      <c r="C15075" s="9" t="str">
        <f t="shared" si="276"/>
        <v>Wilkes</v>
      </c>
      <c r="D15075" s="8">
        <v>164</v>
      </c>
      <c r="E15075" s="8" t="s">
        <v>27773</v>
      </c>
      <c r="F15075" s="10" t="s">
        <v>27787</v>
      </c>
      <c r="G15075" s="8">
        <v>3478</v>
      </c>
      <c r="H15075" s="8" t="s">
        <v>14545</v>
      </c>
      <c r="I15075" s="8" t="s">
        <v>401</v>
      </c>
      <c r="J15075" s="8">
        <v>17698</v>
      </c>
      <c r="K15075" s="8" t="s">
        <v>33821</v>
      </c>
    </row>
    <row r="15076" spans="1:11" x14ac:dyDescent="0.2">
      <c r="A15076" s="8">
        <f>IF(IFERROR((MATCH(G15076,$G$1:$G$12712,0)),0),INDEX($A$1:$A$12712,MATCH(G15076,$G$1:$G$12712,0)),MAX($A$2:$A15075)+1)</f>
        <v>95</v>
      </c>
      <c r="B15076" s="8">
        <f t="shared" si="275"/>
        <v>95</v>
      </c>
      <c r="C15076" s="9" t="str">
        <f t="shared" si="276"/>
        <v>Carlsbad</v>
      </c>
      <c r="D15076" s="8">
        <v>166</v>
      </c>
      <c r="E15076" s="8" t="s">
        <v>27788</v>
      </c>
      <c r="F15076" s="10" t="s">
        <v>27789</v>
      </c>
      <c r="G15076" s="8">
        <v>2453</v>
      </c>
      <c r="H15076" s="8" t="s">
        <v>13457</v>
      </c>
      <c r="I15076" s="8" t="s">
        <v>403</v>
      </c>
      <c r="J15076" s="8">
        <v>17718</v>
      </c>
      <c r="K15076" s="8" t="s">
        <v>33821</v>
      </c>
    </row>
    <row r="15077" spans="1:11" x14ac:dyDescent="0.2">
      <c r="A15077" s="8">
        <f>IF(IFERROR((MATCH(G15077,$G$1:$G$12712,0)),0),INDEX($A$1:$A$12712,MATCH(G15077,$G$1:$G$12712,0)),MAX($A$2:$A15076)+1)</f>
        <v>166</v>
      </c>
      <c r="B15077" s="8">
        <f t="shared" si="275"/>
        <v>166</v>
      </c>
      <c r="C15077" s="9" t="str">
        <f t="shared" si="276"/>
        <v>Cunningham</v>
      </c>
      <c r="D15077" s="8">
        <v>166</v>
      </c>
      <c r="E15077" s="8" t="s">
        <v>27788</v>
      </c>
      <c r="F15077" s="10" t="s">
        <v>27790</v>
      </c>
      <c r="G15077" s="8">
        <v>2454</v>
      </c>
      <c r="H15077" s="8" t="s">
        <v>13602</v>
      </c>
      <c r="I15077" s="8" t="s">
        <v>403</v>
      </c>
      <c r="J15077" s="8">
        <v>17718</v>
      </c>
      <c r="K15077" s="8" t="s">
        <v>33821</v>
      </c>
    </row>
    <row r="15078" spans="1:11" x14ac:dyDescent="0.2">
      <c r="A15078" s="8">
        <f>IF(IFERROR((MATCH(G15078,$G$1:$G$12712,0)),0),INDEX($A$1:$A$12712,MATCH(G15078,$G$1:$G$12712,0)),MAX($A$2:$A15077)+1)</f>
        <v>251</v>
      </c>
      <c r="B15078" s="8">
        <f t="shared" si="275"/>
        <v>251</v>
      </c>
      <c r="C15078" s="9" t="str">
        <f t="shared" si="276"/>
        <v>Harrington</v>
      </c>
      <c r="D15078" s="8">
        <v>166</v>
      </c>
      <c r="E15078" s="8" t="s">
        <v>27788</v>
      </c>
      <c r="F15078" s="10" t="s">
        <v>27791</v>
      </c>
      <c r="G15078" s="8">
        <v>6193</v>
      </c>
      <c r="H15078" s="8" t="s">
        <v>13773</v>
      </c>
      <c r="I15078" s="8" t="s">
        <v>403</v>
      </c>
      <c r="J15078" s="8">
        <v>17718</v>
      </c>
      <c r="K15078" s="8" t="s">
        <v>33821</v>
      </c>
    </row>
    <row r="15079" spans="1:11" x14ac:dyDescent="0.2">
      <c r="A15079" s="8">
        <f>IF(IFERROR((MATCH(G15079,$G$1:$G$12712,0)),0),INDEX($A$1:$A$12712,MATCH(G15079,$G$1:$G$12712,0)),MAX($A$2:$A15078)+1)</f>
        <v>310</v>
      </c>
      <c r="B15079" s="8">
        <f t="shared" si="275"/>
        <v>310</v>
      </c>
      <c r="C15079" s="9" t="str">
        <f t="shared" si="276"/>
        <v>Jones</v>
      </c>
      <c r="D15079" s="8">
        <v>166</v>
      </c>
      <c r="E15079" s="8" t="s">
        <v>27788</v>
      </c>
      <c r="F15079" s="10" t="s">
        <v>27792</v>
      </c>
      <c r="G15079" s="8">
        <v>3482</v>
      </c>
      <c r="H15079" s="8" t="s">
        <v>13898</v>
      </c>
      <c r="I15079" s="8" t="s">
        <v>403</v>
      </c>
      <c r="J15079" s="8">
        <v>17718</v>
      </c>
      <c r="K15079" s="8" t="s">
        <v>33821</v>
      </c>
    </row>
    <row r="15080" spans="1:11" x14ac:dyDescent="0.2">
      <c r="A15080" s="8">
        <f>IF(IFERROR((MATCH(G15080,$G$1:$G$12712,0)),0),INDEX($A$1:$A$12712,MATCH(G15080,$G$1:$G$12712,0)),MAX($A$2:$A15079)+1)</f>
        <v>365</v>
      </c>
      <c r="B15080" s="8">
        <f t="shared" si="275"/>
        <v>365</v>
      </c>
      <c r="C15080" s="9" t="str">
        <f t="shared" si="276"/>
        <v>Maddox</v>
      </c>
      <c r="D15080" s="8">
        <v>166</v>
      </c>
      <c r="E15080" s="8" t="s">
        <v>27788</v>
      </c>
      <c r="F15080" s="10" t="s">
        <v>27793</v>
      </c>
      <c r="G15080" s="8">
        <v>2446</v>
      </c>
      <c r="H15080" s="8" t="s">
        <v>13995</v>
      </c>
      <c r="I15080" s="8" t="s">
        <v>403</v>
      </c>
      <c r="J15080" s="8">
        <v>17718</v>
      </c>
      <c r="K15080" s="8" t="s">
        <v>33821</v>
      </c>
    </row>
    <row r="15081" spans="1:11" x14ac:dyDescent="0.2">
      <c r="A15081" s="8">
        <f>IF(IFERROR((MATCH(G15081,$G$1:$G$12712,0)),0),INDEX($A$1:$A$12712,MATCH(G15081,$G$1:$G$12712,0)),MAX($A$2:$A15080)+1)</f>
        <v>365</v>
      </c>
      <c r="B15081" s="8">
        <f t="shared" si="275"/>
        <v>365</v>
      </c>
      <c r="C15081" s="9" t="str">
        <f t="shared" si="276"/>
        <v>Maddox</v>
      </c>
      <c r="D15081" s="8">
        <v>166</v>
      </c>
      <c r="E15081" s="8" t="s">
        <v>27788</v>
      </c>
      <c r="F15081" s="10" t="s">
        <v>27794</v>
      </c>
      <c r="G15081" s="8">
        <v>2446</v>
      </c>
      <c r="H15081" s="8" t="s">
        <v>13995</v>
      </c>
      <c r="I15081" s="8" t="s">
        <v>403</v>
      </c>
      <c r="J15081" s="8">
        <v>17718</v>
      </c>
      <c r="K15081" s="8" t="s">
        <v>33821</v>
      </c>
    </row>
    <row r="15082" spans="1:11" x14ac:dyDescent="0.2">
      <c r="A15082" s="8">
        <f>IF(IFERROR((MATCH(G15082,$G$1:$G$12712,0)),0),INDEX($A$1:$A$12712,MATCH(G15082,$G$1:$G$12712,0)),MAX($A$2:$A15081)+1)</f>
        <v>417</v>
      </c>
      <c r="B15082" s="8">
        <f t="shared" si="275"/>
        <v>417</v>
      </c>
      <c r="C15082" s="9" t="str">
        <f t="shared" si="276"/>
        <v>Nichols</v>
      </c>
      <c r="D15082" s="8">
        <v>166</v>
      </c>
      <c r="E15082" s="8" t="s">
        <v>27788</v>
      </c>
      <c r="F15082" s="10" t="s">
        <v>27795</v>
      </c>
      <c r="G15082" s="8">
        <v>3484</v>
      </c>
      <c r="H15082" s="8" t="s">
        <v>14092</v>
      </c>
      <c r="I15082" s="8" t="s">
        <v>403</v>
      </c>
      <c r="J15082" s="8">
        <v>17718</v>
      </c>
      <c r="K15082" s="8" t="s">
        <v>33821</v>
      </c>
    </row>
    <row r="15083" spans="1:11" x14ac:dyDescent="0.2">
      <c r="A15083" s="8">
        <f>IF(IFERROR((MATCH(G15083,$G$1:$G$12712,0)),0),INDEX($A$1:$A$12712,MATCH(G15083,$G$1:$G$12712,0)),MAX($A$2:$A15082)+1)</f>
        <v>583</v>
      </c>
      <c r="B15083" s="8">
        <f t="shared" si="275"/>
        <v>583</v>
      </c>
      <c r="C15083" s="9" t="str">
        <f t="shared" si="276"/>
        <v>Tolk</v>
      </c>
      <c r="D15083" s="8">
        <v>166</v>
      </c>
      <c r="E15083" s="8" t="s">
        <v>27788</v>
      </c>
      <c r="F15083" s="10" t="s">
        <v>27796</v>
      </c>
      <c r="G15083" s="8">
        <v>6194</v>
      </c>
      <c r="H15083" s="8" t="s">
        <v>14413</v>
      </c>
      <c r="I15083" s="8" t="s">
        <v>403</v>
      </c>
      <c r="J15083" s="8">
        <v>17718</v>
      </c>
      <c r="K15083" s="8" t="s">
        <v>33821</v>
      </c>
    </row>
    <row r="15084" spans="1:11" x14ac:dyDescent="0.2">
      <c r="A15084" s="8">
        <f>IF(IFERROR((MATCH(G15084,$G$1:$G$12712,0)),0),INDEX($A$1:$A$12712,MATCH(G15084,$G$1:$G$12712,0)),MAX($A$2:$A15083)+1)</f>
        <v>11549</v>
      </c>
      <c r="B15084" s="8" t="e">
        <f t="shared" si="275"/>
        <v>#N/A</v>
      </c>
      <c r="C15084" s="9" t="e">
        <f t="shared" si="276"/>
        <v>#NAME?</v>
      </c>
      <c r="D15084" s="8">
        <v>167</v>
      </c>
      <c r="E15084" s="8" t="s">
        <v>27797</v>
      </c>
      <c r="F15084" s="10" t="e">
        <f>#NAME?</f>
        <v>#NAME?</v>
      </c>
      <c r="G15084" s="8"/>
      <c r="H15084" s="8"/>
      <c r="I15084" s="8"/>
      <c r="J15084" s="8"/>
      <c r="K15084" s="8" t="s">
        <v>33821</v>
      </c>
    </row>
    <row r="15085" spans="1:11" x14ac:dyDescent="0.2">
      <c r="A15085" s="8">
        <f>A15084</f>
        <v>11549</v>
      </c>
      <c r="B15085" s="8" t="e">
        <f t="shared" si="275"/>
        <v>#N/A</v>
      </c>
      <c r="C15085" s="9" t="str">
        <f t="shared" si="276"/>
        <v>winslow</v>
      </c>
      <c r="D15085" s="8">
        <v>167</v>
      </c>
      <c r="E15085" s="8" t="s">
        <v>27797</v>
      </c>
      <c r="F15085" s="10" t="s">
        <v>27798</v>
      </c>
      <c r="G15085" s="8"/>
      <c r="H15085" s="8"/>
      <c r="I15085" s="8"/>
      <c r="J15085" s="8"/>
      <c r="K15085" s="8" t="s">
        <v>33821</v>
      </c>
    </row>
    <row r="15086" spans="1:11" x14ac:dyDescent="0.2">
      <c r="A15086" s="8">
        <f>IF(IFERROR((MATCH(G15086,$G$1:$G$12712,0)),0),INDEX($A$1:$A$12712,MATCH(G15086,$G$1:$G$12712,0)),MAX($A$2:$A15085)+1)</f>
        <v>11550</v>
      </c>
      <c r="B15086" s="8" t="e">
        <f t="shared" si="275"/>
        <v>#N/A</v>
      </c>
      <c r="C15086" s="9" t="e">
        <f t="shared" si="276"/>
        <v>#NAME?</v>
      </c>
      <c r="D15086" s="8">
        <v>170</v>
      </c>
      <c r="E15086" s="8" t="s">
        <v>25431</v>
      </c>
      <c r="F15086" s="10" t="e">
        <f>#NAME?</f>
        <v>#NAME?</v>
      </c>
      <c r="G15086" s="8"/>
      <c r="H15086" s="8"/>
      <c r="I15086" s="8"/>
      <c r="J15086" s="8"/>
      <c r="K15086" s="8" t="s">
        <v>33821</v>
      </c>
    </row>
    <row r="15087" spans="1:11" x14ac:dyDescent="0.2">
      <c r="A15087" s="8">
        <f>IF(IFERROR((MATCH(G15087,$G$1:$G$12712,0)),0),INDEX($A$1:$A$12712,MATCH(G15087,$G$1:$G$12712,0)),MAX($A$2:$A15086)+1)</f>
        <v>39</v>
      </c>
      <c r="B15087" s="8">
        <f t="shared" si="275"/>
        <v>39</v>
      </c>
      <c r="C15087" s="9" t="str">
        <f t="shared" si="276"/>
        <v>H L Culbreath Bayside Power Station</v>
      </c>
      <c r="D15087" s="8">
        <v>170</v>
      </c>
      <c r="E15087" s="8" t="s">
        <v>25431</v>
      </c>
      <c r="F15087" s="10" t="s">
        <v>27799</v>
      </c>
      <c r="G15087" s="8">
        <v>7873</v>
      </c>
      <c r="H15087" s="8" t="s">
        <v>13359</v>
      </c>
      <c r="I15087" s="8" t="s">
        <v>416</v>
      </c>
      <c r="J15087" s="8">
        <v>18454</v>
      </c>
      <c r="K15087" s="8" t="s">
        <v>33821</v>
      </c>
    </row>
    <row r="15088" spans="1:11" x14ac:dyDescent="0.2">
      <c r="A15088" s="8">
        <f>A11178</f>
        <v>9613</v>
      </c>
      <c r="B15088" s="8" t="e">
        <f t="shared" si="275"/>
        <v>#N/A</v>
      </c>
      <c r="C15088" s="9" t="str">
        <f t="shared" si="276"/>
        <v>dinner lake - sebring</v>
      </c>
      <c r="D15088" s="8">
        <v>170</v>
      </c>
      <c r="E15088" s="8" t="s">
        <v>25431</v>
      </c>
      <c r="F15088" s="10" t="s">
        <v>27800</v>
      </c>
      <c r="G15088" s="8"/>
      <c r="H15088" s="8"/>
      <c r="I15088" s="8"/>
      <c r="J15088" s="8"/>
      <c r="K15088" s="8" t="s">
        <v>33821</v>
      </c>
    </row>
    <row r="15089" spans="1:11" x14ac:dyDescent="0.2">
      <c r="A15089" s="8">
        <f>A11178</f>
        <v>9613</v>
      </c>
      <c r="B15089" s="8" t="e">
        <f t="shared" si="275"/>
        <v>#N/A</v>
      </c>
      <c r="C15089" s="9" t="str">
        <f t="shared" si="276"/>
        <v>dinner lake gas</v>
      </c>
      <c r="D15089" s="8">
        <v>170</v>
      </c>
      <c r="E15089" s="8" t="s">
        <v>25431</v>
      </c>
      <c r="F15089" s="10" t="s">
        <v>27801</v>
      </c>
      <c r="G15089" s="8"/>
      <c r="H15089" s="8"/>
      <c r="I15089" s="8"/>
      <c r="J15089" s="8"/>
      <c r="K15089" s="8" t="s">
        <v>33821</v>
      </c>
    </row>
    <row r="15090" spans="1:11" x14ac:dyDescent="0.2">
      <c r="A15090" s="8">
        <f>IF(IFERROR((MATCH(G15090,$G$1:$G$12712,0)),0),INDEX($A$1:$A$12712,MATCH(G15090,$G$1:$G$12712,0)),MAX($A$2:$A15089)+1)</f>
        <v>8250</v>
      </c>
      <c r="B15090" s="8">
        <f t="shared" si="275"/>
        <v>8250</v>
      </c>
      <c r="C15090" s="9" t="str">
        <f t="shared" si="276"/>
        <v>F J Gannon</v>
      </c>
      <c r="D15090" s="8">
        <v>170</v>
      </c>
      <c r="E15090" s="8" t="s">
        <v>25431</v>
      </c>
      <c r="F15090" s="10" t="s">
        <v>27802</v>
      </c>
      <c r="G15090" s="8">
        <v>646</v>
      </c>
      <c r="H15090" s="8" t="s">
        <v>22450</v>
      </c>
      <c r="I15090" s="8" t="s">
        <v>416</v>
      </c>
      <c r="J15090" s="8">
        <v>18454</v>
      </c>
      <c r="K15090" s="8" t="s">
        <v>33821</v>
      </c>
    </row>
    <row r="15091" spans="1:11" x14ac:dyDescent="0.2">
      <c r="A15091" s="8">
        <f>IF(IFERROR((MATCH(G15091,$G$1:$G$12712,0)),0),INDEX($A$1:$A$12712,MATCH(G15091,$G$1:$G$12712,0)),MAX($A$2:$A15090)+1)</f>
        <v>11551</v>
      </c>
      <c r="B15091" s="8" t="e">
        <f t="shared" si="275"/>
        <v>#N/A</v>
      </c>
      <c r="C15091" s="9" t="str">
        <f t="shared" si="276"/>
        <v>hookers point</v>
      </c>
      <c r="D15091" s="8">
        <v>170</v>
      </c>
      <c r="E15091" s="8" t="s">
        <v>25431</v>
      </c>
      <c r="F15091" s="10" t="s">
        <v>27803</v>
      </c>
      <c r="G15091" s="8"/>
      <c r="H15091" s="8"/>
      <c r="I15091" s="8"/>
      <c r="J15091" s="8"/>
      <c r="K15091" s="8" t="s">
        <v>33821</v>
      </c>
    </row>
    <row r="15092" spans="1:11" x14ac:dyDescent="0.2">
      <c r="A15092" s="8">
        <f>IF(IFERROR((MATCH(G15092,$G$1:$G$12712,0)),0),INDEX($A$1:$A$12712,MATCH(G15092,$G$1:$G$12712,0)),MAX($A$2:$A15091)+1)</f>
        <v>11552</v>
      </c>
      <c r="B15092" s="8" t="e">
        <f t="shared" si="275"/>
        <v>#N/A</v>
      </c>
      <c r="C15092" s="9" t="str">
        <f t="shared" si="276"/>
        <v>oil</v>
      </c>
      <c r="D15092" s="8">
        <v>170</v>
      </c>
      <c r="E15092" s="8" t="s">
        <v>25431</v>
      </c>
      <c r="F15092" s="10" t="s">
        <v>27804</v>
      </c>
      <c r="G15092" s="8"/>
      <c r="H15092" s="8"/>
      <c r="I15092" s="8"/>
      <c r="J15092" s="8"/>
      <c r="K15092" s="8" t="s">
        <v>33821</v>
      </c>
    </row>
    <row r="15093" spans="1:11" x14ac:dyDescent="0.2">
      <c r="A15093" s="8">
        <f>IF(IFERROR((MATCH(G15093,$G$1:$G$12712,0)),0),INDEX($A$1:$A$12712,MATCH(G15093,$G$1:$G$12712,0)),MAX($A$2:$A15092)+1)</f>
        <v>471</v>
      </c>
      <c r="B15093" s="8">
        <f t="shared" ref="B15093:B15156" si="277">IF(COUNTIF($G$1:$G$12712,G15093&gt;0),0,INDEX($A$1:$A$12712,MATCH(G15093,$G$1:$G$12712,0)))</f>
        <v>471</v>
      </c>
      <c r="C15093" s="9" t="str">
        <f t="shared" si="276"/>
        <v>Polk</v>
      </c>
      <c r="D15093" s="8">
        <v>170</v>
      </c>
      <c r="E15093" s="8" t="s">
        <v>25431</v>
      </c>
      <c r="F15093" s="10" t="s">
        <v>27805</v>
      </c>
      <c r="G15093" s="8">
        <v>7242</v>
      </c>
      <c r="H15093" s="8" t="s">
        <v>14202</v>
      </c>
      <c r="I15093" s="8" t="s">
        <v>416</v>
      </c>
      <c r="J15093" s="8">
        <v>18454</v>
      </c>
      <c r="K15093" s="8" t="s">
        <v>33821</v>
      </c>
    </row>
    <row r="15094" spans="1:11" x14ac:dyDescent="0.2">
      <c r="A15094" s="8">
        <f>IF(IFERROR((MATCH(G15094,$G$1:$G$12712,0)),0),INDEX($A$1:$A$12712,MATCH(G15094,$G$1:$G$12712,0)),MAX($A$2:$A15093)+1)</f>
        <v>471</v>
      </c>
      <c r="B15094" s="8">
        <f t="shared" si="277"/>
        <v>471</v>
      </c>
      <c r="C15094" s="9" t="str">
        <f t="shared" si="276"/>
        <v>Polk</v>
      </c>
      <c r="D15094" s="8">
        <v>170</v>
      </c>
      <c r="E15094" s="8" t="s">
        <v>25431</v>
      </c>
      <c r="F15094" s="10" t="s">
        <v>27806</v>
      </c>
      <c r="G15094" s="8">
        <v>7242</v>
      </c>
      <c r="H15094" s="8" t="s">
        <v>14202</v>
      </c>
      <c r="I15094" s="8" t="s">
        <v>416</v>
      </c>
      <c r="J15094" s="8">
        <v>18454</v>
      </c>
      <c r="K15094" s="8" t="s">
        <v>33821</v>
      </c>
    </row>
    <row r="15095" spans="1:11" x14ac:dyDescent="0.2">
      <c r="A15095" s="8">
        <f>IF(IFERROR((MATCH(G15095,$G$1:$G$12712,0)),0),INDEX($A$1:$A$12712,MATCH(G15095,$G$1:$G$12712,0)),MAX($A$2:$A15094)+1)</f>
        <v>11553</v>
      </c>
      <c r="B15095" s="8" t="e">
        <f t="shared" si="277"/>
        <v>#N/A</v>
      </c>
      <c r="C15095" s="9" t="str">
        <f t="shared" si="276"/>
        <v>polk-unit 1</v>
      </c>
      <c r="D15095" s="8">
        <v>170</v>
      </c>
      <c r="E15095" s="8" t="s">
        <v>25431</v>
      </c>
      <c r="F15095" s="10" t="s">
        <v>27807</v>
      </c>
      <c r="G15095" s="8"/>
      <c r="H15095" s="8"/>
      <c r="I15095" s="8"/>
      <c r="J15095" s="8"/>
      <c r="K15095" s="8" t="s">
        <v>33821</v>
      </c>
    </row>
    <row r="15096" spans="1:11" x14ac:dyDescent="0.2">
      <c r="A15096" s="8">
        <f>IF(IFERROR((MATCH(G15096,$G$1:$G$12712,0)),0),INDEX($A$1:$A$12712,MATCH(G15096,$G$1:$G$12712,0)),MAX($A$2:$A15095)+1)</f>
        <v>11554</v>
      </c>
      <c r="B15096" s="8" t="e">
        <f t="shared" si="277"/>
        <v>#N/A</v>
      </c>
      <c r="C15096" s="9" t="str">
        <f t="shared" si="276"/>
        <v>reserve standby march 1, 1994.</v>
      </c>
      <c r="D15096" s="8">
        <v>170</v>
      </c>
      <c r="E15096" s="8" t="s">
        <v>25431</v>
      </c>
      <c r="F15096" s="10" t="s">
        <v>27808</v>
      </c>
      <c r="G15096" s="8"/>
      <c r="H15096" s="8"/>
      <c r="I15096" s="8"/>
      <c r="J15096" s="8"/>
      <c r="K15096" s="8" t="s">
        <v>33821</v>
      </c>
    </row>
    <row r="15097" spans="1:11" x14ac:dyDescent="0.2">
      <c r="A15097" s="8">
        <f>IF(IFERROR((MATCH(G15097,$G$1:$G$12712,0)),0),INDEX($A$1:$A$12712,MATCH(G15097,$G$1:$G$12712,0)),MAX($A$2:$A15096)+1)</f>
        <v>11555</v>
      </c>
      <c r="B15097" s="8" t="e">
        <f t="shared" si="277"/>
        <v>#N/A</v>
      </c>
      <c r="C15097" s="9" t="str">
        <f t="shared" si="276"/>
        <v>total</v>
      </c>
      <c r="D15097" s="8">
        <v>170</v>
      </c>
      <c r="E15097" s="8" t="s">
        <v>25431</v>
      </c>
      <c r="F15097" s="10" t="s">
        <v>25654</v>
      </c>
      <c r="G15097" s="8"/>
      <c r="H15097" s="8"/>
      <c r="I15097" s="8"/>
      <c r="J15097" s="8"/>
      <c r="K15097" s="8" t="s">
        <v>33821</v>
      </c>
    </row>
    <row r="15098" spans="1:11" x14ac:dyDescent="0.2">
      <c r="A15098" s="8">
        <f>IF(IFERROR((MATCH(G15098,$G$1:$G$12712,0)),0),INDEX($A$1:$A$12712,MATCH(G15098,$G$1:$G$12712,0)),MAX($A$2:$A15097)+1)</f>
        <v>1080</v>
      </c>
      <c r="B15098" s="8">
        <f t="shared" si="277"/>
        <v>1080</v>
      </c>
      <c r="C15098" s="9" t="str">
        <f t="shared" si="276"/>
        <v>Calderwood</v>
      </c>
      <c r="D15098" s="8">
        <v>171</v>
      </c>
      <c r="E15098" s="8" t="s">
        <v>13247</v>
      </c>
      <c r="F15098" s="10" t="s">
        <v>27809</v>
      </c>
      <c r="G15098" s="8">
        <v>54900</v>
      </c>
      <c r="H15098" s="8" t="s">
        <v>15390</v>
      </c>
      <c r="I15098" s="8" t="s">
        <v>828</v>
      </c>
      <c r="J15098" s="8">
        <v>306</v>
      </c>
      <c r="K15098" s="8" t="s">
        <v>33821</v>
      </c>
    </row>
    <row r="15099" spans="1:11" x14ac:dyDescent="0.2">
      <c r="A15099" s="8">
        <f>IF(IFERROR((MATCH(G15099,$G$1:$G$12712,0)),0),INDEX($A$1:$A$12712,MATCH(G15099,$G$1:$G$12712,0)),MAX($A$2:$A15098)+1)</f>
        <v>1085</v>
      </c>
      <c r="B15099" s="8">
        <f t="shared" si="277"/>
        <v>1085</v>
      </c>
      <c r="C15099" s="9" t="str">
        <f t="shared" si="276"/>
        <v>Cheoah</v>
      </c>
      <c r="D15099" s="8">
        <v>171</v>
      </c>
      <c r="E15099" s="8" t="s">
        <v>13247</v>
      </c>
      <c r="F15099" s="10" t="s">
        <v>27810</v>
      </c>
      <c r="G15099" s="8">
        <v>54899</v>
      </c>
      <c r="H15099" s="8" t="s">
        <v>15415</v>
      </c>
      <c r="I15099" s="8" t="s">
        <v>828</v>
      </c>
      <c r="J15099" s="8">
        <v>306</v>
      </c>
      <c r="K15099" s="8" t="s">
        <v>33821</v>
      </c>
    </row>
    <row r="15100" spans="1:11" x14ac:dyDescent="0.2">
      <c r="A15100" s="8">
        <f>IF(IFERROR((MATCH(G15100,$G$1:$G$12712,0)),0),INDEX($A$1:$A$12712,MATCH(G15100,$G$1:$G$12712,0)),MAX($A$2:$A15099)+1)</f>
        <v>1086</v>
      </c>
      <c r="B15100" s="8">
        <f t="shared" si="277"/>
        <v>1086</v>
      </c>
      <c r="C15100" s="9" t="str">
        <f t="shared" si="276"/>
        <v>Chilhowee</v>
      </c>
      <c r="D15100" s="8">
        <v>171</v>
      </c>
      <c r="E15100" s="8" t="s">
        <v>13247</v>
      </c>
      <c r="F15100" s="10" t="s">
        <v>27811</v>
      </c>
      <c r="G15100" s="8">
        <v>54901</v>
      </c>
      <c r="H15100" s="8" t="s">
        <v>15417</v>
      </c>
      <c r="I15100" s="8" t="s">
        <v>828</v>
      </c>
      <c r="J15100" s="8">
        <v>306</v>
      </c>
      <c r="K15100" s="8" t="s">
        <v>33821</v>
      </c>
    </row>
    <row r="15101" spans="1:11" x14ac:dyDescent="0.2">
      <c r="A15101" s="8">
        <f>A2027</f>
        <v>1224</v>
      </c>
      <c r="B15101" s="8" t="e">
        <f t="shared" si="277"/>
        <v>#N/A</v>
      </c>
      <c r="C15101" s="9" t="str">
        <f t="shared" si="276"/>
        <v>santeelah</v>
      </c>
      <c r="D15101" s="8">
        <v>171</v>
      </c>
      <c r="E15101" s="8" t="s">
        <v>13247</v>
      </c>
      <c r="F15101" s="10" t="s">
        <v>27812</v>
      </c>
      <c r="G15101" s="8"/>
      <c r="H15101" s="8"/>
      <c r="I15101" s="8"/>
      <c r="J15101" s="8"/>
      <c r="K15101" s="8" t="s">
        <v>33821</v>
      </c>
    </row>
    <row r="15102" spans="1:11" x14ac:dyDescent="0.2">
      <c r="A15102" s="8">
        <f>A15101</f>
        <v>1224</v>
      </c>
      <c r="B15102" s="8" t="e">
        <f t="shared" si="277"/>
        <v>#N/A</v>
      </c>
      <c r="C15102" s="9" t="str">
        <f t="shared" si="276"/>
        <v>santeetlah</v>
      </c>
      <c r="D15102" s="8">
        <v>171</v>
      </c>
      <c r="E15102" s="8" t="s">
        <v>13247</v>
      </c>
      <c r="F15102" s="10" t="s">
        <v>27813</v>
      </c>
      <c r="G15102" s="8"/>
      <c r="H15102" s="8"/>
      <c r="I15102" s="8"/>
      <c r="J15102" s="8"/>
      <c r="K15102" s="8" t="s">
        <v>33821</v>
      </c>
    </row>
    <row r="15103" spans="1:11" x14ac:dyDescent="0.2">
      <c r="A15103" s="8">
        <f>A874</f>
        <v>593</v>
      </c>
      <c r="B15103" s="8" t="e">
        <f t="shared" si="277"/>
        <v>#N/A</v>
      </c>
      <c r="C15103" s="9" t="str">
        <f t="shared" si="276"/>
        <v>unit 4 agc div</v>
      </c>
      <c r="D15103" s="8">
        <v>171</v>
      </c>
      <c r="E15103" s="8" t="s">
        <v>13247</v>
      </c>
      <c r="F15103" s="10" t="s">
        <v>27814</v>
      </c>
      <c r="G15103" s="8"/>
      <c r="H15103" s="8"/>
      <c r="I15103" s="8"/>
      <c r="J15103" s="8"/>
      <c r="K15103" s="8" t="s">
        <v>33821</v>
      </c>
    </row>
    <row r="15104" spans="1:11" x14ac:dyDescent="0.2">
      <c r="A15104" s="8">
        <f>A874</f>
        <v>593</v>
      </c>
      <c r="B15104" s="8" t="e">
        <f t="shared" si="277"/>
        <v>#N/A</v>
      </c>
      <c r="C15104" s="9" t="str">
        <f t="shared" si="276"/>
        <v>units 1 - 3 agc div</v>
      </c>
      <c r="D15104" s="8">
        <v>171</v>
      </c>
      <c r="E15104" s="8" t="s">
        <v>13247</v>
      </c>
      <c r="F15104" s="10" t="s">
        <v>27815</v>
      </c>
      <c r="G15104" s="8"/>
      <c r="H15104" s="8"/>
      <c r="I15104" s="8"/>
      <c r="J15104" s="8"/>
      <c r="K15104" s="8" t="s">
        <v>33821</v>
      </c>
    </row>
    <row r="15105" spans="1:11" x14ac:dyDescent="0.2">
      <c r="A15105" s="8">
        <f>IF(IFERROR((MATCH(G15105,$G$1:$G$12712,0)),0),INDEX($A$1:$A$12712,MATCH(G15105,$G$1:$G$12712,0)),MAX($A$2:$A15104)+1)</f>
        <v>3005</v>
      </c>
      <c r="B15105" s="8">
        <f t="shared" si="277"/>
        <v>3005</v>
      </c>
      <c r="C15105" s="9" t="str">
        <f t="shared" si="276"/>
        <v>DeCordova Steam Electric Station</v>
      </c>
      <c r="D15105" s="8">
        <v>173</v>
      </c>
      <c r="E15105" s="8" t="s">
        <v>27816</v>
      </c>
      <c r="F15105" s="10" t="s">
        <v>27817</v>
      </c>
      <c r="G15105" s="8">
        <v>8063</v>
      </c>
      <c r="H15105" s="8" t="s">
        <v>17741</v>
      </c>
      <c r="I15105" s="8" t="s">
        <v>2437</v>
      </c>
      <c r="J15105" s="8">
        <v>55983</v>
      </c>
      <c r="K15105" s="8" t="s">
        <v>33821</v>
      </c>
    </row>
    <row r="15106" spans="1:11" x14ac:dyDescent="0.2">
      <c r="A15106" s="8">
        <f>IF(IFERROR((MATCH(G15106,$G$1:$G$12712,0)),0),INDEX($A$1:$A$12712,MATCH(G15106,$G$1:$G$12712,0)),MAX($A$2:$A15105)+1)</f>
        <v>2347</v>
      </c>
      <c r="B15106" s="8">
        <f t="shared" si="277"/>
        <v>2347</v>
      </c>
      <c r="C15106" s="9" t="str">
        <f t="shared" si="276"/>
        <v>Morgan Creek</v>
      </c>
      <c r="D15106" s="8">
        <v>173</v>
      </c>
      <c r="E15106" s="8" t="s">
        <v>27816</v>
      </c>
      <c r="F15106" s="10" t="s">
        <v>27818</v>
      </c>
      <c r="G15106" s="8">
        <v>3492</v>
      </c>
      <c r="H15106" s="8" t="s">
        <v>17076</v>
      </c>
      <c r="I15106" s="8" t="s">
        <v>2437</v>
      </c>
      <c r="J15106" s="8">
        <v>55983</v>
      </c>
      <c r="K15106" s="8" t="s">
        <v>33821</v>
      </c>
    </row>
    <row r="15107" spans="1:11" x14ac:dyDescent="0.2">
      <c r="A15107" s="8">
        <f>IF(IFERROR((MATCH(G15107,$G$1:$G$12712,0)),0),INDEX($A$1:$A$12712,MATCH(G15107,$G$1:$G$12712,0)),MAX($A$2:$A15106)+1)</f>
        <v>2348</v>
      </c>
      <c r="B15107" s="8">
        <f t="shared" si="277"/>
        <v>2348</v>
      </c>
      <c r="C15107" s="9" t="str">
        <f t="shared" si="276"/>
        <v>Permian Basin</v>
      </c>
      <c r="D15107" s="8">
        <v>173</v>
      </c>
      <c r="E15107" s="8" t="s">
        <v>27816</v>
      </c>
      <c r="F15107" s="10" t="s">
        <v>27819</v>
      </c>
      <c r="G15107" s="8">
        <v>3494</v>
      </c>
      <c r="H15107" s="8" t="s">
        <v>17077</v>
      </c>
      <c r="I15107" s="8" t="s">
        <v>2437</v>
      </c>
      <c r="J15107" s="8">
        <v>55983</v>
      </c>
      <c r="K15107" s="8" t="s">
        <v>33821</v>
      </c>
    </row>
    <row r="15108" spans="1:11" x14ac:dyDescent="0.2">
      <c r="A15108" s="8">
        <f>IF(IFERROR((MATCH(G15108,$G$1:$G$12712,0)),0),INDEX($A$1:$A$12712,MATCH(G15108,$G$1:$G$12712,0)),MAX($A$2:$A15107)+1)</f>
        <v>2349</v>
      </c>
      <c r="B15108" s="8">
        <f t="shared" si="277"/>
        <v>2349</v>
      </c>
      <c r="C15108" s="9" t="str">
        <f t="shared" si="276"/>
        <v>Big Brown</v>
      </c>
      <c r="D15108" s="8">
        <v>173</v>
      </c>
      <c r="E15108" s="8" t="s">
        <v>27816</v>
      </c>
      <c r="F15108" s="10" t="s">
        <v>27820</v>
      </c>
      <c r="G15108" s="8">
        <v>3497</v>
      </c>
      <c r="H15108" s="8" t="s">
        <v>17078</v>
      </c>
      <c r="I15108" s="8" t="s">
        <v>744</v>
      </c>
      <c r="J15108" s="8">
        <v>56884</v>
      </c>
      <c r="K15108" s="8" t="s">
        <v>33821</v>
      </c>
    </row>
    <row r="15109" spans="1:11" x14ac:dyDescent="0.2">
      <c r="A15109" s="8">
        <f>IF(IFERROR((MATCH(G15109,$G$1:$G$12712,0)),0),INDEX($A$1:$A$12712,MATCH(G15109,$G$1:$G$12712,0)),MAX($A$2:$A15108)+1)</f>
        <v>8076</v>
      </c>
      <c r="B15109" s="8">
        <f t="shared" si="277"/>
        <v>8076</v>
      </c>
      <c r="C15109" s="9" t="str">
        <f t="shared" si="276"/>
        <v>Collin</v>
      </c>
      <c r="D15109" s="8">
        <v>173</v>
      </c>
      <c r="E15109" s="8" t="s">
        <v>27816</v>
      </c>
      <c r="F15109" s="10" t="s">
        <v>27821</v>
      </c>
      <c r="G15109" s="8">
        <v>3500</v>
      </c>
      <c r="H15109" s="8" t="s">
        <v>22286</v>
      </c>
      <c r="I15109" s="8" t="s">
        <v>4182</v>
      </c>
      <c r="J15109" s="8">
        <v>19323</v>
      </c>
      <c r="K15109" s="8" t="s">
        <v>33821</v>
      </c>
    </row>
    <row r="15110" spans="1:11" x14ac:dyDescent="0.2">
      <c r="A15110" s="8">
        <f>IF(IFERROR((MATCH(G15110,$G$1:$G$12712,0)),0),INDEX($A$1:$A$12712,MATCH(G15110,$G$1:$G$12712,0)),MAX($A$2:$A15109)+1)</f>
        <v>2534</v>
      </c>
      <c r="B15110" s="8">
        <f t="shared" si="277"/>
        <v>2534</v>
      </c>
      <c r="C15110" s="9" t="str">
        <f t="shared" si="276"/>
        <v>Comanche Peak</v>
      </c>
      <c r="D15110" s="8">
        <v>173</v>
      </c>
      <c r="E15110" s="8" t="s">
        <v>27816</v>
      </c>
      <c r="F15110" s="10" t="s">
        <v>27822</v>
      </c>
      <c r="G15110" s="8">
        <v>6145</v>
      </c>
      <c r="H15110" s="8" t="s">
        <v>17264</v>
      </c>
      <c r="I15110" s="8" t="s">
        <v>2437</v>
      </c>
      <c r="J15110" s="8">
        <v>55983</v>
      </c>
      <c r="K15110" s="8" t="s">
        <v>33821</v>
      </c>
    </row>
    <row r="15111" spans="1:11" x14ac:dyDescent="0.2">
      <c r="A15111" s="8">
        <f>IF(IFERROR((MATCH(G15111,$G$1:$G$12712,0)),0),INDEX($A$1:$A$12712,MATCH(G15111,$G$1:$G$12712,0)),MAX($A$2:$A15110)+1)</f>
        <v>11556</v>
      </c>
      <c r="B15111" s="8" t="e">
        <f t="shared" si="277"/>
        <v>#N/A</v>
      </c>
      <c r="C15111" s="9" t="str">
        <f t="shared" si="276"/>
        <v>dallas</v>
      </c>
      <c r="D15111" s="8">
        <v>173</v>
      </c>
      <c r="E15111" s="8" t="s">
        <v>27816</v>
      </c>
      <c r="F15111" s="10" t="s">
        <v>27823</v>
      </c>
      <c r="G15111" s="8">
        <v>3451</v>
      </c>
      <c r="H15111" s="8" t="s">
        <v>27823</v>
      </c>
      <c r="I15111" s="8"/>
      <c r="J15111" s="8"/>
      <c r="K15111" s="8" t="s">
        <v>33821</v>
      </c>
    </row>
    <row r="15112" spans="1:11" x14ac:dyDescent="0.2">
      <c r="A15112" s="8">
        <f>IF(IFERROR((MATCH(G15112,$G$1:$G$12712,0)),0),INDEX($A$1:$A$12712,MATCH(G15112,$G$1:$G$12712,0)),MAX($A$2:$A15111)+1)</f>
        <v>3005</v>
      </c>
      <c r="B15112" s="8">
        <f t="shared" si="277"/>
        <v>3005</v>
      </c>
      <c r="C15112" s="9" t="str">
        <f t="shared" si="276"/>
        <v>DeCordova Steam Electric Station</v>
      </c>
      <c r="D15112" s="8">
        <v>173</v>
      </c>
      <c r="E15112" s="8" t="s">
        <v>27816</v>
      </c>
      <c r="F15112" s="10" t="s">
        <v>27824</v>
      </c>
      <c r="G15112" s="8">
        <v>8063</v>
      </c>
      <c r="H15112" s="8" t="s">
        <v>17741</v>
      </c>
      <c r="I15112" s="8" t="s">
        <v>2437</v>
      </c>
      <c r="J15112" s="8">
        <v>55983</v>
      </c>
      <c r="K15112" s="8" t="s">
        <v>33821</v>
      </c>
    </row>
    <row r="15113" spans="1:11" x14ac:dyDescent="0.2">
      <c r="A15113" s="8">
        <f>IF(IFERROR((MATCH(G15113,$G$1:$G$12712,0)),0),INDEX($A$1:$A$12712,MATCH(G15113,$G$1:$G$12712,0)),MAX($A$2:$A15112)+1)</f>
        <v>3005</v>
      </c>
      <c r="B15113" s="8">
        <f t="shared" si="277"/>
        <v>3005</v>
      </c>
      <c r="C15113" s="9" t="str">
        <f t="shared" si="276"/>
        <v>DeCordova Steam Electric Station</v>
      </c>
      <c r="D15113" s="8">
        <v>173</v>
      </c>
      <c r="E15113" s="8" t="s">
        <v>27816</v>
      </c>
      <c r="F15113" s="10" t="s">
        <v>27825</v>
      </c>
      <c r="G15113" s="8">
        <v>8063</v>
      </c>
      <c r="H15113" s="8" t="s">
        <v>17741</v>
      </c>
      <c r="I15113" s="8" t="s">
        <v>2437</v>
      </c>
      <c r="J15113" s="8">
        <v>55983</v>
      </c>
      <c r="K15113" s="8" t="s">
        <v>33821</v>
      </c>
    </row>
    <row r="15114" spans="1:11" x14ac:dyDescent="0.2">
      <c r="A15114" s="8">
        <f>IF(IFERROR((MATCH(G15114,$G$1:$G$12712,0)),0),INDEX($A$1:$A$12712,MATCH(G15114,$G$1:$G$12712,0)),MAX($A$2:$A15113)+1)</f>
        <v>3005</v>
      </c>
      <c r="B15114" s="8">
        <f t="shared" si="277"/>
        <v>3005</v>
      </c>
      <c r="C15114" s="9" t="str">
        <f t="shared" si="276"/>
        <v>DeCordova Steam Electric Station</v>
      </c>
      <c r="D15114" s="8">
        <v>173</v>
      </c>
      <c r="E15114" s="8" t="s">
        <v>27816</v>
      </c>
      <c r="F15114" s="10" t="s">
        <v>27826</v>
      </c>
      <c r="G15114" s="8">
        <v>8063</v>
      </c>
      <c r="H15114" s="8" t="s">
        <v>17741</v>
      </c>
      <c r="I15114" s="8" t="s">
        <v>2437</v>
      </c>
      <c r="J15114" s="8">
        <v>55983</v>
      </c>
      <c r="K15114" s="8" t="s">
        <v>33821</v>
      </c>
    </row>
    <row r="15115" spans="1:11" x14ac:dyDescent="0.2">
      <c r="A15115" s="8">
        <f>IF(IFERROR((MATCH(G15115,$G$1:$G$12712,0)),0),INDEX($A$1:$A$12712,MATCH(G15115,$G$1:$G$12712,0)),MAX($A$2:$A15114)+1)</f>
        <v>7655</v>
      </c>
      <c r="B15115" s="8">
        <f t="shared" si="277"/>
        <v>7655</v>
      </c>
      <c r="C15115" s="9" t="str">
        <f t="shared" si="276"/>
        <v>Eagle Mountain</v>
      </c>
      <c r="D15115" s="8">
        <v>173</v>
      </c>
      <c r="E15115" s="8" t="s">
        <v>27816</v>
      </c>
      <c r="F15115" s="10" t="s">
        <v>27827</v>
      </c>
      <c r="G15115" s="8">
        <v>3489</v>
      </c>
      <c r="H15115" s="8" t="s">
        <v>21882</v>
      </c>
      <c r="I15115" s="8" t="s">
        <v>4182</v>
      </c>
      <c r="J15115" s="8">
        <v>19323</v>
      </c>
      <c r="K15115" s="8" t="s">
        <v>33821</v>
      </c>
    </row>
    <row r="15116" spans="1:11" x14ac:dyDescent="0.2">
      <c r="A15116" s="8">
        <f>IF(IFERROR((MATCH(G15116,$G$1:$G$12712,0)),0),INDEX($A$1:$A$12712,MATCH(G15116,$G$1:$G$12712,0)),MAX($A$2:$A15115)+1)</f>
        <v>2345</v>
      </c>
      <c r="B15116" s="8">
        <f t="shared" si="277"/>
        <v>2345</v>
      </c>
      <c r="C15116" s="9" t="str">
        <f t="shared" si="276"/>
        <v>Graham</v>
      </c>
      <c r="D15116" s="8">
        <v>173</v>
      </c>
      <c r="E15116" s="8" t="s">
        <v>27816</v>
      </c>
      <c r="F15116" s="10" t="s">
        <v>27828</v>
      </c>
      <c r="G15116" s="8">
        <v>3490</v>
      </c>
      <c r="H15116" s="8" t="s">
        <v>17074</v>
      </c>
      <c r="I15116" s="8" t="s">
        <v>2437</v>
      </c>
      <c r="J15116" s="8">
        <v>55983</v>
      </c>
      <c r="K15116" s="8" t="s">
        <v>33821</v>
      </c>
    </row>
    <row r="15117" spans="1:11" x14ac:dyDescent="0.2">
      <c r="A15117" s="8">
        <f>IF(IFERROR((MATCH(G15117,$G$1:$G$12712,0)),0),INDEX($A$1:$A$12712,MATCH(G15117,$G$1:$G$12712,0)),MAX($A$2:$A15116)+1)</f>
        <v>2346</v>
      </c>
      <c r="B15117" s="8">
        <f t="shared" si="277"/>
        <v>2346</v>
      </c>
      <c r="C15117" s="9" t="str">
        <f t="shared" si="276"/>
        <v>Handley</v>
      </c>
      <c r="D15117" s="8">
        <v>173</v>
      </c>
      <c r="E15117" s="8" t="s">
        <v>27816</v>
      </c>
      <c r="F15117" s="10" t="s">
        <v>27829</v>
      </c>
      <c r="G15117" s="8">
        <v>3491</v>
      </c>
      <c r="H15117" s="8" t="s">
        <v>17075</v>
      </c>
      <c r="I15117" s="8" t="s">
        <v>1805</v>
      </c>
      <c r="J15117" s="8">
        <v>6035</v>
      </c>
      <c r="K15117" s="8" t="s">
        <v>33821</v>
      </c>
    </row>
    <row r="15118" spans="1:11" x14ac:dyDescent="0.2">
      <c r="A15118" s="8">
        <f>IF(IFERROR((MATCH(G15118,$G$1:$G$12712,0)),0),INDEX($A$1:$A$12712,MATCH(G15118,$G$1:$G$12712,0)),MAX($A$2:$A15117)+1)</f>
        <v>7786</v>
      </c>
      <c r="B15118" s="8">
        <f t="shared" si="277"/>
        <v>7786</v>
      </c>
      <c r="C15118" s="9" t="str">
        <f t="shared" si="276"/>
        <v>Lake Creek</v>
      </c>
      <c r="D15118" s="8">
        <v>173</v>
      </c>
      <c r="E15118" s="8" t="s">
        <v>27816</v>
      </c>
      <c r="F15118" s="10" t="s">
        <v>27830</v>
      </c>
      <c r="G15118" s="8">
        <v>3502</v>
      </c>
      <c r="H15118" s="8" t="s">
        <v>22006</v>
      </c>
      <c r="I15118" s="8" t="s">
        <v>2437</v>
      </c>
      <c r="J15118" s="8">
        <v>55983</v>
      </c>
      <c r="K15118" s="8" t="s">
        <v>33821</v>
      </c>
    </row>
    <row r="15119" spans="1:11" x14ac:dyDescent="0.2">
      <c r="A15119" s="8">
        <f>IF(IFERROR((MATCH(G15119,$G$1:$G$12712,0)),0),INDEX($A$1:$A$12712,MATCH(G15119,$G$1:$G$12712,0)),MAX($A$2:$A15118)+1)</f>
        <v>2338</v>
      </c>
      <c r="B15119" s="8">
        <f t="shared" si="277"/>
        <v>2338</v>
      </c>
      <c r="C15119" s="9" t="str">
        <f t="shared" si="276"/>
        <v>Lake Hubbard</v>
      </c>
      <c r="D15119" s="8">
        <v>173</v>
      </c>
      <c r="E15119" s="8" t="s">
        <v>27816</v>
      </c>
      <c r="F15119" s="10" t="s">
        <v>27831</v>
      </c>
      <c r="G15119" s="8">
        <v>3452</v>
      </c>
      <c r="H15119" s="8" t="s">
        <v>17067</v>
      </c>
      <c r="I15119" s="8" t="s">
        <v>2437</v>
      </c>
      <c r="J15119" s="8">
        <v>55983</v>
      </c>
      <c r="K15119" s="8" t="s">
        <v>33821</v>
      </c>
    </row>
    <row r="15120" spans="1:11" x14ac:dyDescent="0.2">
      <c r="A15120" s="8">
        <f>IF(IFERROR((MATCH(G15120,$G$1:$G$12712,0)),0),INDEX($A$1:$A$12712,MATCH(G15120,$G$1:$G$12712,0)),MAX($A$2:$A15119)+1)</f>
        <v>2535</v>
      </c>
      <c r="B15120" s="8">
        <f t="shared" si="277"/>
        <v>2535</v>
      </c>
      <c r="C15120" s="9" t="str">
        <f t="shared" si="276"/>
        <v>Martin Lake</v>
      </c>
      <c r="D15120" s="8">
        <v>173</v>
      </c>
      <c r="E15120" s="8" t="s">
        <v>27816</v>
      </c>
      <c r="F15120" s="10" t="s">
        <v>27832</v>
      </c>
      <c r="G15120" s="8">
        <v>6146</v>
      </c>
      <c r="H15120" s="8" t="s">
        <v>17265</v>
      </c>
      <c r="I15120" s="8" t="s">
        <v>2437</v>
      </c>
      <c r="J15120" s="8">
        <v>55983</v>
      </c>
      <c r="K15120" s="8" t="s">
        <v>33821</v>
      </c>
    </row>
    <row r="15121" spans="1:11" x14ac:dyDescent="0.2">
      <c r="A15121" s="8">
        <f>IF(IFERROR((MATCH(G15121,$G$1:$G$12712,0)),0),INDEX($A$1:$A$12712,MATCH(G15121,$G$1:$G$12712,0)),MAX($A$2:$A15120)+1)</f>
        <v>2535</v>
      </c>
      <c r="B15121" s="8">
        <f t="shared" si="277"/>
        <v>2535</v>
      </c>
      <c r="C15121" s="9" t="str">
        <f t="shared" ref="C15121:C15184" si="278">IF(H15121="",F15121,H15121)</f>
        <v>Martin Lake</v>
      </c>
      <c r="D15121" s="8">
        <v>173</v>
      </c>
      <c r="E15121" s="8" t="s">
        <v>27816</v>
      </c>
      <c r="F15121" s="10" t="s">
        <v>27833</v>
      </c>
      <c r="G15121" s="8">
        <v>6146</v>
      </c>
      <c r="H15121" s="8" t="s">
        <v>17265</v>
      </c>
      <c r="I15121" s="8" t="s">
        <v>2437</v>
      </c>
      <c r="J15121" s="8">
        <v>55983</v>
      </c>
      <c r="K15121" s="8" t="s">
        <v>33821</v>
      </c>
    </row>
    <row r="15122" spans="1:11" x14ac:dyDescent="0.2">
      <c r="A15122" s="8">
        <f>IF(IFERROR((MATCH(G15122,$G$1:$G$12712,0)),0),INDEX($A$1:$A$12712,MATCH(G15122,$G$1:$G$12712,0)),MAX($A$2:$A15121)+1)</f>
        <v>2536</v>
      </c>
      <c r="B15122" s="8">
        <f t="shared" si="277"/>
        <v>2536</v>
      </c>
      <c r="C15122" s="9" t="str">
        <f t="shared" si="278"/>
        <v>Monticello</v>
      </c>
      <c r="D15122" s="8">
        <v>173</v>
      </c>
      <c r="E15122" s="8" t="s">
        <v>27816</v>
      </c>
      <c r="F15122" s="10" t="s">
        <v>27834</v>
      </c>
      <c r="G15122" s="8">
        <v>6147</v>
      </c>
      <c r="H15122" s="8" t="s">
        <v>14046</v>
      </c>
      <c r="I15122" s="8" t="s">
        <v>2437</v>
      </c>
      <c r="J15122" s="8">
        <v>55983</v>
      </c>
      <c r="K15122" s="8" t="s">
        <v>33821</v>
      </c>
    </row>
    <row r="15123" spans="1:11" x14ac:dyDescent="0.2">
      <c r="A15123" s="8">
        <f>IF(IFERROR((MATCH(G15123,$G$1:$G$12712,0)),0),INDEX($A$1:$A$12712,MATCH(G15123,$G$1:$G$12712,0)),MAX($A$2:$A15122)+1)</f>
        <v>2347</v>
      </c>
      <c r="B15123" s="8">
        <f t="shared" si="277"/>
        <v>2347</v>
      </c>
      <c r="C15123" s="9" t="str">
        <f t="shared" si="278"/>
        <v>Morgan Creek</v>
      </c>
      <c r="D15123" s="8">
        <v>173</v>
      </c>
      <c r="E15123" s="8" t="s">
        <v>27816</v>
      </c>
      <c r="F15123" s="10" t="s">
        <v>27835</v>
      </c>
      <c r="G15123" s="8">
        <v>3492</v>
      </c>
      <c r="H15123" s="8" t="s">
        <v>17076</v>
      </c>
      <c r="I15123" s="8" t="s">
        <v>2437</v>
      </c>
      <c r="J15123" s="8">
        <v>55983</v>
      </c>
      <c r="K15123" s="8" t="s">
        <v>33821</v>
      </c>
    </row>
    <row r="15124" spans="1:11" x14ac:dyDescent="0.2">
      <c r="A15124" s="8">
        <f>IF(IFERROR((MATCH(G15124,$G$1:$G$12712,0)),0),INDEX($A$1:$A$12712,MATCH(G15124,$G$1:$G$12712,0)),MAX($A$2:$A15123)+1)</f>
        <v>2347</v>
      </c>
      <c r="B15124" s="8">
        <f t="shared" si="277"/>
        <v>2347</v>
      </c>
      <c r="C15124" s="9" t="str">
        <f t="shared" si="278"/>
        <v>Morgan Creek</v>
      </c>
      <c r="D15124" s="8">
        <v>173</v>
      </c>
      <c r="E15124" s="8" t="s">
        <v>27816</v>
      </c>
      <c r="F15124" s="10" t="s">
        <v>27836</v>
      </c>
      <c r="G15124" s="8">
        <v>3492</v>
      </c>
      <c r="H15124" s="8" t="s">
        <v>17076</v>
      </c>
      <c r="I15124" s="8" t="s">
        <v>2437</v>
      </c>
      <c r="J15124" s="8">
        <v>55983</v>
      </c>
      <c r="K15124" s="8" t="s">
        <v>33821</v>
      </c>
    </row>
    <row r="15125" spans="1:11" x14ac:dyDescent="0.2">
      <c r="A15125" s="8">
        <f>IF(IFERROR((MATCH(G15125,$G$1:$G$12712,0)),0),INDEX($A$1:$A$12712,MATCH(G15125,$G$1:$G$12712,0)),MAX($A$2:$A15124)+1)</f>
        <v>2347</v>
      </c>
      <c r="B15125" s="8">
        <f t="shared" si="277"/>
        <v>2347</v>
      </c>
      <c r="C15125" s="9" t="str">
        <f t="shared" si="278"/>
        <v>Morgan Creek</v>
      </c>
      <c r="D15125" s="8">
        <v>173</v>
      </c>
      <c r="E15125" s="8" t="s">
        <v>27816</v>
      </c>
      <c r="F15125" s="10" t="s">
        <v>27837</v>
      </c>
      <c r="G15125" s="8">
        <v>3492</v>
      </c>
      <c r="H15125" s="8" t="s">
        <v>17076</v>
      </c>
      <c r="I15125" s="8" t="s">
        <v>2437</v>
      </c>
      <c r="J15125" s="8">
        <v>55983</v>
      </c>
      <c r="K15125" s="8" t="s">
        <v>33821</v>
      </c>
    </row>
    <row r="15126" spans="1:11" x14ac:dyDescent="0.2">
      <c r="A15126" s="8">
        <f>IF(IFERROR((MATCH(G15126,$G$1:$G$12712,0)),0),INDEX($A$1:$A$12712,MATCH(G15126,$G$1:$G$12712,0)),MAX($A$2:$A15125)+1)</f>
        <v>2339</v>
      </c>
      <c r="B15126" s="8">
        <f t="shared" si="277"/>
        <v>2339</v>
      </c>
      <c r="C15126" s="9" t="str">
        <f t="shared" si="278"/>
        <v>Mountain Creek</v>
      </c>
      <c r="D15126" s="8">
        <v>173</v>
      </c>
      <c r="E15126" s="8" t="s">
        <v>27816</v>
      </c>
      <c r="F15126" s="10" t="s">
        <v>27838</v>
      </c>
      <c r="G15126" s="8">
        <v>3453</v>
      </c>
      <c r="H15126" s="8" t="s">
        <v>17068</v>
      </c>
      <c r="I15126" s="8" t="s">
        <v>1805</v>
      </c>
      <c r="J15126" s="8">
        <v>6035</v>
      </c>
      <c r="K15126" s="8" t="s">
        <v>33821</v>
      </c>
    </row>
    <row r="15127" spans="1:11" x14ac:dyDescent="0.2">
      <c r="A15127" s="8">
        <f>IF(IFERROR((MATCH(G15127,$G$1:$G$12712,0)),0),INDEX($A$1:$A$12712,MATCH(G15127,$G$1:$G$12712,0)),MAX($A$2:$A15126)+1)</f>
        <v>11557</v>
      </c>
      <c r="B15127" s="8" t="e">
        <f t="shared" si="277"/>
        <v>#N/A</v>
      </c>
      <c r="C15127" s="9" t="str">
        <f t="shared" si="278"/>
        <v>n/a</v>
      </c>
      <c r="D15127" s="8">
        <v>173</v>
      </c>
      <c r="E15127" s="8" t="s">
        <v>27816</v>
      </c>
      <c r="F15127" s="10" t="s">
        <v>25468</v>
      </c>
      <c r="G15127" s="8"/>
      <c r="H15127" s="8"/>
      <c r="I15127" s="8"/>
      <c r="J15127" s="8"/>
      <c r="K15127" s="8" t="s">
        <v>33821</v>
      </c>
    </row>
    <row r="15128" spans="1:11" x14ac:dyDescent="0.2">
      <c r="A15128" s="8">
        <f>IF(IFERROR((MATCH(G15128,$G$1:$G$12712,0)),0),INDEX($A$1:$A$12712,MATCH(G15128,$G$1:$G$12712,0)),MAX($A$2:$A15127)+1)</f>
        <v>7898</v>
      </c>
      <c r="B15128" s="8">
        <f t="shared" si="277"/>
        <v>7898</v>
      </c>
      <c r="C15128" s="9" t="str">
        <f t="shared" si="278"/>
        <v>North Lake</v>
      </c>
      <c r="D15128" s="8">
        <v>173</v>
      </c>
      <c r="E15128" s="8" t="s">
        <v>27816</v>
      </c>
      <c r="F15128" s="10" t="s">
        <v>27839</v>
      </c>
      <c r="G15128" s="8">
        <v>3454</v>
      </c>
      <c r="H15128" s="8" t="s">
        <v>22116</v>
      </c>
      <c r="I15128" s="8" t="s">
        <v>4182</v>
      </c>
      <c r="J15128" s="8">
        <v>19323</v>
      </c>
      <c r="K15128" s="8" t="s">
        <v>33821</v>
      </c>
    </row>
    <row r="15129" spans="1:11" x14ac:dyDescent="0.2">
      <c r="A15129" s="8">
        <f>IF(IFERROR((MATCH(G15129,$G$1:$G$12712,0)),0),INDEX($A$1:$A$12712,MATCH(G15129,$G$1:$G$12712,0)),MAX($A$2:$A15128)+1)</f>
        <v>7765</v>
      </c>
      <c r="B15129" s="8">
        <f t="shared" si="277"/>
        <v>7765</v>
      </c>
      <c r="C15129" s="9" t="str">
        <f t="shared" si="278"/>
        <v>North Main</v>
      </c>
      <c r="D15129" s="8">
        <v>173</v>
      </c>
      <c r="E15129" s="8" t="s">
        <v>27816</v>
      </c>
      <c r="F15129" s="10" t="s">
        <v>27840</v>
      </c>
      <c r="G15129" s="8">
        <v>3493</v>
      </c>
      <c r="H15129" s="8" t="s">
        <v>21988</v>
      </c>
      <c r="I15129" s="8" t="s">
        <v>4182</v>
      </c>
      <c r="J15129" s="8">
        <v>19323</v>
      </c>
      <c r="K15129" s="8" t="s">
        <v>33821</v>
      </c>
    </row>
    <row r="15130" spans="1:11" x14ac:dyDescent="0.2">
      <c r="A15130" s="8">
        <f>IF(IFERROR((MATCH(G15130,$G$1:$G$12712,0)),0),INDEX($A$1:$A$12712,MATCH(G15130,$G$1:$G$12712,0)),MAX($A$2:$A15129)+1)</f>
        <v>8105</v>
      </c>
      <c r="B15130" s="8">
        <f t="shared" si="277"/>
        <v>8105</v>
      </c>
      <c r="C15130" s="9" t="str">
        <f t="shared" si="278"/>
        <v>Parkdale</v>
      </c>
      <c r="D15130" s="8">
        <v>173</v>
      </c>
      <c r="E15130" s="8" t="s">
        <v>27816</v>
      </c>
      <c r="F15130" s="10" t="s">
        <v>27841</v>
      </c>
      <c r="G15130" s="8">
        <v>3455</v>
      </c>
      <c r="H15130" s="8" t="s">
        <v>22318</v>
      </c>
      <c r="I15130" s="8" t="s">
        <v>4182</v>
      </c>
      <c r="J15130" s="8">
        <v>19323</v>
      </c>
      <c r="K15130" s="8" t="s">
        <v>33821</v>
      </c>
    </row>
    <row r="15131" spans="1:11" x14ac:dyDescent="0.2">
      <c r="A15131" s="8">
        <f>IF(IFERROR((MATCH(G15131,$G$1:$G$12712,0)),0),INDEX($A$1:$A$12712,MATCH(G15131,$G$1:$G$12712,0)),MAX($A$2:$A15130)+1)</f>
        <v>2348</v>
      </c>
      <c r="B15131" s="8">
        <f t="shared" si="277"/>
        <v>2348</v>
      </c>
      <c r="C15131" s="9" t="str">
        <f t="shared" si="278"/>
        <v>Permian Basin</v>
      </c>
      <c r="D15131" s="8">
        <v>173</v>
      </c>
      <c r="E15131" s="8" t="s">
        <v>27816</v>
      </c>
      <c r="F15131" s="10" t="s">
        <v>27842</v>
      </c>
      <c r="G15131" s="8">
        <v>3494</v>
      </c>
      <c r="H15131" s="8" t="s">
        <v>17077</v>
      </c>
      <c r="I15131" s="8" t="s">
        <v>2437</v>
      </c>
      <c r="J15131" s="8">
        <v>55983</v>
      </c>
      <c r="K15131" s="8" t="s">
        <v>33821</v>
      </c>
    </row>
    <row r="15132" spans="1:11" x14ac:dyDescent="0.2">
      <c r="A15132" s="8">
        <f>IF(IFERROR((MATCH(G15132,$G$1:$G$12712,0)),0),INDEX($A$1:$A$12712,MATCH(G15132,$G$1:$G$12712,0)),MAX($A$2:$A15131)+1)</f>
        <v>2348</v>
      </c>
      <c r="B15132" s="8">
        <f t="shared" si="277"/>
        <v>2348</v>
      </c>
      <c r="C15132" s="9" t="str">
        <f t="shared" si="278"/>
        <v>Permian Basin</v>
      </c>
      <c r="D15132" s="8">
        <v>173</v>
      </c>
      <c r="E15132" s="8" t="s">
        <v>27816</v>
      </c>
      <c r="F15132" s="10" t="s">
        <v>27843</v>
      </c>
      <c r="G15132" s="8">
        <v>3494</v>
      </c>
      <c r="H15132" s="8" t="s">
        <v>17077</v>
      </c>
      <c r="I15132" s="8" t="s">
        <v>2437</v>
      </c>
      <c r="J15132" s="8">
        <v>55983</v>
      </c>
      <c r="K15132" s="8" t="s">
        <v>33821</v>
      </c>
    </row>
    <row r="15133" spans="1:11" x14ac:dyDescent="0.2">
      <c r="A15133" s="8">
        <f>IF(IFERROR((MATCH(G15133,$G$1:$G$12712,0)),0),INDEX($A$1:$A$12712,MATCH(G15133,$G$1:$G$12712,0)),MAX($A$2:$A15132)+1)</f>
        <v>7963</v>
      </c>
      <c r="B15133" s="8">
        <f t="shared" si="277"/>
        <v>7963</v>
      </c>
      <c r="C15133" s="9" t="str">
        <f t="shared" si="278"/>
        <v>River Crest</v>
      </c>
      <c r="D15133" s="8">
        <v>173</v>
      </c>
      <c r="E15133" s="8" t="s">
        <v>27816</v>
      </c>
      <c r="F15133" s="10" t="s">
        <v>27844</v>
      </c>
      <c r="G15133" s="8">
        <v>3503</v>
      </c>
      <c r="H15133" s="8" t="s">
        <v>22177</v>
      </c>
      <c r="I15133" s="8" t="s">
        <v>4182</v>
      </c>
      <c r="J15133" s="8">
        <v>19323</v>
      </c>
      <c r="K15133" s="8" t="s">
        <v>33821</v>
      </c>
    </row>
    <row r="15134" spans="1:11" x14ac:dyDescent="0.2">
      <c r="A15134" s="8">
        <f>IF(IFERROR((MATCH(G15134,$G$1:$G$12712,0)),0),INDEX($A$1:$A$12712,MATCH(G15134,$G$1:$G$12712,0)),MAX($A$2:$A15133)+1)</f>
        <v>7963</v>
      </c>
      <c r="B15134" s="8">
        <f t="shared" si="277"/>
        <v>7963</v>
      </c>
      <c r="C15134" s="9" t="str">
        <f t="shared" si="278"/>
        <v>River Crest</v>
      </c>
      <c r="D15134" s="8">
        <v>173</v>
      </c>
      <c r="E15134" s="8" t="s">
        <v>27816</v>
      </c>
      <c r="F15134" s="10" t="s">
        <v>27845</v>
      </c>
      <c r="G15134" s="8">
        <v>3503</v>
      </c>
      <c r="H15134" s="8" t="s">
        <v>22177</v>
      </c>
      <c r="I15134" s="8" t="s">
        <v>4182</v>
      </c>
      <c r="J15134" s="8">
        <v>19323</v>
      </c>
      <c r="K15134" s="8" t="s">
        <v>33821</v>
      </c>
    </row>
    <row r="15135" spans="1:11" x14ac:dyDescent="0.2">
      <c r="A15135" s="8">
        <f>IF(IFERROR((MATCH(G15135,$G$1:$G$12712,0)),0),INDEX($A$1:$A$12712,MATCH(G15135,$G$1:$G$12712,0)),MAX($A$2:$A15134)+1)</f>
        <v>2684</v>
      </c>
      <c r="B15135" s="8">
        <f t="shared" si="277"/>
        <v>2684</v>
      </c>
      <c r="C15135" s="9" t="str">
        <f t="shared" si="278"/>
        <v>Sandow No 4</v>
      </c>
      <c r="D15135" s="8">
        <v>173</v>
      </c>
      <c r="E15135" s="8" t="s">
        <v>27816</v>
      </c>
      <c r="F15135" s="10" t="s">
        <v>27846</v>
      </c>
      <c r="G15135" s="8">
        <v>6648</v>
      </c>
      <c r="H15135" s="8" t="s">
        <v>17415</v>
      </c>
      <c r="I15135" s="8" t="s">
        <v>2437</v>
      </c>
      <c r="J15135" s="8">
        <v>55983</v>
      </c>
      <c r="K15135" s="8" t="s">
        <v>33821</v>
      </c>
    </row>
    <row r="15136" spans="1:11" x14ac:dyDescent="0.2">
      <c r="A15136" s="8">
        <f>IF(IFERROR((MATCH(G15136,$G$1:$G$12712,0)),0),INDEX($A$1:$A$12712,MATCH(G15136,$G$1:$G$12712,0)),MAX($A$2:$A15135)+1)</f>
        <v>2684</v>
      </c>
      <c r="B15136" s="8">
        <f t="shared" si="277"/>
        <v>2684</v>
      </c>
      <c r="C15136" s="9" t="str">
        <f t="shared" si="278"/>
        <v>Sandow No 4</v>
      </c>
      <c r="D15136" s="8">
        <v>173</v>
      </c>
      <c r="E15136" s="8" t="s">
        <v>27816</v>
      </c>
      <c r="F15136" s="10" t="s">
        <v>27847</v>
      </c>
      <c r="G15136" s="8">
        <v>6648</v>
      </c>
      <c r="H15136" s="8" t="s">
        <v>17415</v>
      </c>
      <c r="I15136" s="8" t="s">
        <v>2437</v>
      </c>
      <c r="J15136" s="8">
        <v>55983</v>
      </c>
      <c r="K15136" s="8" t="s">
        <v>33821</v>
      </c>
    </row>
    <row r="15137" spans="1:11" x14ac:dyDescent="0.2">
      <c r="A15137" s="8">
        <f>IF(IFERROR((MATCH(G15137,$G$1:$G$12712,0)),0),INDEX($A$1:$A$12712,MATCH(G15137,$G$1:$G$12712,0)),MAX($A$2:$A15136)+1)</f>
        <v>2350</v>
      </c>
      <c r="B15137" s="8">
        <f t="shared" si="277"/>
        <v>2350</v>
      </c>
      <c r="C15137" s="9" t="str">
        <f t="shared" si="278"/>
        <v>Stryker Creek</v>
      </c>
      <c r="D15137" s="8">
        <v>173</v>
      </c>
      <c r="E15137" s="8" t="s">
        <v>27816</v>
      </c>
      <c r="F15137" s="10" t="s">
        <v>27848</v>
      </c>
      <c r="G15137" s="8">
        <v>3504</v>
      </c>
      <c r="H15137" s="8" t="s">
        <v>17079</v>
      </c>
      <c r="I15137" s="8" t="s">
        <v>2437</v>
      </c>
      <c r="J15137" s="8">
        <v>55983</v>
      </c>
      <c r="K15137" s="8" t="s">
        <v>33821</v>
      </c>
    </row>
    <row r="15138" spans="1:11" x14ac:dyDescent="0.2">
      <c r="A15138" s="8">
        <f>IF(IFERROR((MATCH(G15138,$G$1:$G$12712,0)),0),INDEX($A$1:$A$12712,MATCH(G15138,$G$1:$G$12712,0)),MAX($A$2:$A15137)+1)</f>
        <v>8202</v>
      </c>
      <c r="B15138" s="8">
        <f t="shared" si="277"/>
        <v>8202</v>
      </c>
      <c r="C15138" s="9" t="str">
        <f t="shared" si="278"/>
        <v>Tradinghouse</v>
      </c>
      <c r="D15138" s="8">
        <v>173</v>
      </c>
      <c r="E15138" s="8" t="s">
        <v>27816</v>
      </c>
      <c r="F15138" s="10" t="s">
        <v>27849</v>
      </c>
      <c r="G15138" s="8">
        <v>3506</v>
      </c>
      <c r="H15138" s="8" t="s">
        <v>22408</v>
      </c>
      <c r="I15138" s="8" t="s">
        <v>2437</v>
      </c>
      <c r="J15138" s="8">
        <v>55983</v>
      </c>
      <c r="K15138" s="8" t="s">
        <v>33821</v>
      </c>
    </row>
    <row r="15139" spans="1:11" x14ac:dyDescent="0.2">
      <c r="A15139" s="8">
        <f>IF(IFERROR((MATCH(G15139,$G$1:$G$12712,0)),0),INDEX($A$1:$A$12712,MATCH(G15139,$G$1:$G$12712,0)),MAX($A$2:$A15138)+1)</f>
        <v>8202</v>
      </c>
      <c r="B15139" s="8">
        <f t="shared" si="277"/>
        <v>8202</v>
      </c>
      <c r="C15139" s="9" t="str">
        <f t="shared" si="278"/>
        <v>Tradinghouse</v>
      </c>
      <c r="D15139" s="8">
        <v>173</v>
      </c>
      <c r="E15139" s="8" t="s">
        <v>27816</v>
      </c>
      <c r="F15139" s="10" t="s">
        <v>27850</v>
      </c>
      <c r="G15139" s="8">
        <v>3506</v>
      </c>
      <c r="H15139" s="8" t="s">
        <v>22408</v>
      </c>
      <c r="I15139" s="8" t="s">
        <v>2437</v>
      </c>
      <c r="J15139" s="8">
        <v>55983</v>
      </c>
      <c r="K15139" s="8" t="s">
        <v>33821</v>
      </c>
    </row>
    <row r="15140" spans="1:11" x14ac:dyDescent="0.2">
      <c r="A15140" s="8">
        <f>IF(IFERROR((MATCH(G15140,$G$1:$G$12712,0)),0),INDEX($A$1:$A$12712,MATCH(G15140,$G$1:$G$12712,0)),MAX($A$2:$A15139)+1)</f>
        <v>2351</v>
      </c>
      <c r="B15140" s="8">
        <f t="shared" si="277"/>
        <v>2351</v>
      </c>
      <c r="C15140" s="9" t="str">
        <f t="shared" si="278"/>
        <v>Trinidad (TX)</v>
      </c>
      <c r="D15140" s="8">
        <v>173</v>
      </c>
      <c r="E15140" s="8" t="s">
        <v>27816</v>
      </c>
      <c r="F15140" s="10" t="s">
        <v>27851</v>
      </c>
      <c r="G15140" s="8">
        <v>3507</v>
      </c>
      <c r="H15140" s="8" t="s">
        <v>17080</v>
      </c>
      <c r="I15140" s="8" t="s">
        <v>2437</v>
      </c>
      <c r="J15140" s="8">
        <v>55983</v>
      </c>
      <c r="K15140" s="8" t="s">
        <v>33821</v>
      </c>
    </row>
    <row r="15141" spans="1:11" x14ac:dyDescent="0.2">
      <c r="A15141" s="8">
        <f>IF(IFERROR((MATCH(G15141,$G$1:$G$12712,0)),0),INDEX($A$1:$A$12712,MATCH(G15141,$G$1:$G$12712,0)),MAX($A$2:$A15140)+1)</f>
        <v>7882</v>
      </c>
      <c r="B15141" s="8">
        <f t="shared" si="277"/>
        <v>7882</v>
      </c>
      <c r="C15141" s="9" t="str">
        <f t="shared" si="278"/>
        <v>Valley</v>
      </c>
      <c r="D15141" s="8">
        <v>173</v>
      </c>
      <c r="E15141" s="8" t="s">
        <v>27816</v>
      </c>
      <c r="F15141" s="10" t="s">
        <v>27852</v>
      </c>
      <c r="G15141" s="8">
        <v>3508</v>
      </c>
      <c r="H15141" s="8" t="s">
        <v>22101</v>
      </c>
      <c r="I15141" s="8" t="s">
        <v>2437</v>
      </c>
      <c r="J15141" s="8">
        <v>55983</v>
      </c>
      <c r="K15141" s="8" t="s">
        <v>33821</v>
      </c>
    </row>
    <row r="15142" spans="1:11" x14ac:dyDescent="0.2">
      <c r="A15142" s="8">
        <f>IF(IFERROR((MATCH(G15142,$G$1:$G$12712,0)),0),INDEX($A$1:$A$12712,MATCH(G15142,$G$1:$G$12712,0)),MAX($A$2:$A15141)+1)</f>
        <v>11558</v>
      </c>
      <c r="B15142" s="8" t="e">
        <f t="shared" si="277"/>
        <v>#N/A</v>
      </c>
      <c r="C15142" s="9" t="str">
        <f t="shared" si="278"/>
        <v>tnp one - unit 1</v>
      </c>
      <c r="D15142" s="8">
        <v>174</v>
      </c>
      <c r="E15142" s="8" t="s">
        <v>27854</v>
      </c>
      <c r="F15142" s="10" t="s">
        <v>27853</v>
      </c>
      <c r="G15142" s="8"/>
      <c r="H15142" s="8"/>
      <c r="I15142" s="8"/>
      <c r="J15142" s="8"/>
      <c r="K15142" s="8" t="s">
        <v>33821</v>
      </c>
    </row>
    <row r="15143" spans="1:11" x14ac:dyDescent="0.2">
      <c r="A15143" s="8">
        <f>A15142</f>
        <v>11558</v>
      </c>
      <c r="B15143" s="8" t="e">
        <f t="shared" si="277"/>
        <v>#N/A</v>
      </c>
      <c r="C15143" s="9" t="str">
        <f t="shared" si="278"/>
        <v>tnp one - unit 2</v>
      </c>
      <c r="D15143" s="8">
        <v>174</v>
      </c>
      <c r="E15143" s="8" t="s">
        <v>27854</v>
      </c>
      <c r="F15143" s="10" t="s">
        <v>27855</v>
      </c>
      <c r="G15143" s="8"/>
      <c r="H15143" s="8"/>
      <c r="I15143" s="8"/>
      <c r="J15143" s="8"/>
      <c r="K15143" s="8" t="s">
        <v>33821</v>
      </c>
    </row>
    <row r="15144" spans="1:11" x14ac:dyDescent="0.2">
      <c r="A15144" s="8">
        <f>A15142</f>
        <v>11558</v>
      </c>
      <c r="B15144" s="8" t="e">
        <f t="shared" si="277"/>
        <v>#N/A</v>
      </c>
      <c r="C15144" s="9" t="str">
        <f t="shared" si="278"/>
        <v>tnp one unit 1</v>
      </c>
      <c r="D15144" s="8">
        <v>174</v>
      </c>
      <c r="E15144" s="8" t="s">
        <v>27854</v>
      </c>
      <c r="F15144" s="10" t="s">
        <v>27856</v>
      </c>
      <c r="G15144" s="8"/>
      <c r="H15144" s="8"/>
      <c r="I15144" s="8"/>
      <c r="J15144" s="8"/>
      <c r="K15144" s="8" t="s">
        <v>33821</v>
      </c>
    </row>
    <row r="15145" spans="1:11" x14ac:dyDescent="0.2">
      <c r="A15145" s="8">
        <f>A15143</f>
        <v>11558</v>
      </c>
      <c r="B15145" s="8" t="e">
        <f t="shared" si="277"/>
        <v>#N/A</v>
      </c>
      <c r="C15145" s="9" t="str">
        <f t="shared" si="278"/>
        <v>tnp one unit 2</v>
      </c>
      <c r="D15145" s="8">
        <v>174</v>
      </c>
      <c r="E15145" s="8" t="s">
        <v>27854</v>
      </c>
      <c r="F15145" s="10" t="s">
        <v>27857</v>
      </c>
      <c r="G15145" s="8"/>
      <c r="H15145" s="8"/>
      <c r="I15145" s="8"/>
      <c r="J15145" s="8"/>
      <c r="K15145" s="8" t="s">
        <v>33821</v>
      </c>
    </row>
    <row r="15146" spans="1:11" x14ac:dyDescent="0.2">
      <c r="A15146" s="8">
        <f>A15142</f>
        <v>11558</v>
      </c>
      <c r="B15146" s="8" t="e">
        <f t="shared" si="277"/>
        <v>#N/A</v>
      </c>
      <c r="C15146" s="9" t="str">
        <f t="shared" si="278"/>
        <v>tnp one, unit 1</v>
      </c>
      <c r="D15146" s="8">
        <v>174</v>
      </c>
      <c r="E15146" s="8" t="s">
        <v>27854</v>
      </c>
      <c r="F15146" s="10" t="s">
        <v>27858</v>
      </c>
      <c r="G15146" s="8"/>
      <c r="H15146" s="8"/>
      <c r="I15146" s="8"/>
      <c r="J15146" s="8"/>
      <c r="K15146" s="8" t="s">
        <v>33821</v>
      </c>
    </row>
    <row r="15147" spans="1:11" x14ac:dyDescent="0.2">
      <c r="A15147" s="8">
        <f>A15143</f>
        <v>11558</v>
      </c>
      <c r="B15147" s="8" t="e">
        <f t="shared" si="277"/>
        <v>#N/A</v>
      </c>
      <c r="C15147" s="9" t="str">
        <f t="shared" si="278"/>
        <v>tnp one, unit 2</v>
      </c>
      <c r="D15147" s="8">
        <v>174</v>
      </c>
      <c r="E15147" s="8" t="s">
        <v>27854</v>
      </c>
      <c r="F15147" s="10" t="s">
        <v>27859</v>
      </c>
      <c r="G15147" s="8"/>
      <c r="H15147" s="8"/>
      <c r="I15147" s="8"/>
      <c r="J15147" s="8"/>
      <c r="K15147" s="8" t="s">
        <v>33821</v>
      </c>
    </row>
    <row r="15148" spans="1:11" x14ac:dyDescent="0.2">
      <c r="A15148" s="8">
        <f>IF(IFERROR((MATCH(G15148,$G$1:$G$12712,0)),0),INDEX($A$1:$A$12712,MATCH(G15148,$G$1:$G$12712,0)),MAX($A$2:$A15147)+1)</f>
        <v>11559</v>
      </c>
      <c r="B15148" s="8" t="e">
        <f t="shared" si="277"/>
        <v>#N/A</v>
      </c>
      <c r="C15148" s="9" t="str">
        <f t="shared" si="278"/>
        <v>acme</v>
      </c>
      <c r="D15148" s="8">
        <v>175</v>
      </c>
      <c r="E15148" s="8" t="s">
        <v>27861</v>
      </c>
      <c r="F15148" s="10" t="s">
        <v>27860</v>
      </c>
      <c r="G15148" s="8"/>
      <c r="H15148" s="8"/>
      <c r="I15148" s="8"/>
      <c r="J15148" s="8"/>
      <c r="K15148" s="8" t="s">
        <v>33821</v>
      </c>
    </row>
    <row r="15149" spans="1:11" x14ac:dyDescent="0.2">
      <c r="A15149" s="8">
        <f>IF(IFERROR((MATCH(G15149,$G$1:$G$12712,0)),0),INDEX($A$1:$A$12712,MATCH(G15149,$G$1:$G$12712,0)),MAX($A$2:$A15148)+1)</f>
        <v>2193</v>
      </c>
      <c r="B15149" s="8">
        <f t="shared" si="277"/>
        <v>2193</v>
      </c>
      <c r="C15149" s="9" t="str">
        <f t="shared" si="278"/>
        <v>FirstEnergy Bay Shore</v>
      </c>
      <c r="D15149" s="8">
        <v>175</v>
      </c>
      <c r="E15149" s="8" t="s">
        <v>27861</v>
      </c>
      <c r="F15149" s="10" t="s">
        <v>27862</v>
      </c>
      <c r="G15149" s="8">
        <v>2878</v>
      </c>
      <c r="H15149" s="8" t="s">
        <v>16926</v>
      </c>
      <c r="I15149" s="8" t="s">
        <v>1842</v>
      </c>
      <c r="J15149" s="8">
        <v>6526</v>
      </c>
      <c r="K15149" s="8" t="s">
        <v>33821</v>
      </c>
    </row>
    <row r="15150" spans="1:11" x14ac:dyDescent="0.2">
      <c r="A15150" s="8">
        <f>IF(IFERROR((MATCH(G15150,$G$1:$G$12712,0)),0),INDEX($A$1:$A$12712,MATCH(G15150,$G$1:$G$12712,0)),MAX($A$2:$A15149)+1)</f>
        <v>2193</v>
      </c>
      <c r="B15150" s="8">
        <f t="shared" si="277"/>
        <v>2193</v>
      </c>
      <c r="C15150" s="9" t="str">
        <f t="shared" si="278"/>
        <v>FirstEnergy Bay Shore</v>
      </c>
      <c r="D15150" s="8">
        <v>175</v>
      </c>
      <c r="E15150" s="8" t="s">
        <v>27861</v>
      </c>
      <c r="F15150" s="10" t="s">
        <v>27863</v>
      </c>
      <c r="G15150" s="8">
        <v>2878</v>
      </c>
      <c r="H15150" s="8" t="s">
        <v>16926</v>
      </c>
      <c r="I15150" s="8" t="s">
        <v>1842</v>
      </c>
      <c r="J15150" s="8">
        <v>6526</v>
      </c>
      <c r="K15150" s="8" t="s">
        <v>33821</v>
      </c>
    </row>
    <row r="15151" spans="1:11" x14ac:dyDescent="0.2">
      <c r="A15151" s="8">
        <f>IF(IFERROR((MATCH(G15151,$G$1:$G$12712,0)),0),INDEX($A$1:$A$12712,MATCH(G15151,$G$1:$G$12712,0)),MAX($A$2:$A15150)+1)</f>
        <v>1070</v>
      </c>
      <c r="B15151" s="8">
        <f t="shared" si="277"/>
        <v>1070</v>
      </c>
      <c r="C15151" s="9" t="str">
        <f t="shared" si="278"/>
        <v>Beaver Valley</v>
      </c>
      <c r="D15151" s="8">
        <v>175</v>
      </c>
      <c r="E15151" s="8" t="s">
        <v>27861</v>
      </c>
      <c r="F15151" s="10" t="s">
        <v>25898</v>
      </c>
      <c r="G15151" s="8">
        <v>6040</v>
      </c>
      <c r="H15151" s="8" t="s">
        <v>15348</v>
      </c>
      <c r="I15151" s="8" t="s">
        <v>1843</v>
      </c>
      <c r="J15151" s="8">
        <v>50161</v>
      </c>
      <c r="K15151" s="8" t="s">
        <v>33821</v>
      </c>
    </row>
    <row r="15152" spans="1:11" x14ac:dyDescent="0.2">
      <c r="A15152" s="8">
        <f>IF(IFERROR((MATCH(G15152,$G$1:$G$12712,0)),0),INDEX($A$1:$A$12712,MATCH(G15152,$G$1:$G$12712,0)),MAX($A$2:$A15151)+1)</f>
        <v>1070</v>
      </c>
      <c r="B15152" s="8">
        <f t="shared" si="277"/>
        <v>1070</v>
      </c>
      <c r="C15152" s="9" t="str">
        <f t="shared" si="278"/>
        <v>Beaver Valley</v>
      </c>
      <c r="D15152" s="8">
        <v>175</v>
      </c>
      <c r="E15152" s="8" t="s">
        <v>27861</v>
      </c>
      <c r="F15152" s="10" t="s">
        <v>25899</v>
      </c>
      <c r="G15152" s="8">
        <v>6040</v>
      </c>
      <c r="H15152" s="8" t="s">
        <v>15348</v>
      </c>
      <c r="I15152" s="8" t="s">
        <v>1843</v>
      </c>
      <c r="J15152" s="8">
        <v>50161</v>
      </c>
      <c r="K15152" s="8" t="s">
        <v>33821</v>
      </c>
    </row>
    <row r="15153" spans="1:11" x14ac:dyDescent="0.2">
      <c r="A15153" s="8">
        <f>IF(IFERROR((MATCH(G15153,$G$1:$G$12712,0)),0),INDEX($A$1:$A$12712,MATCH(G15153,$G$1:$G$12712,0)),MAX($A$2:$A15152)+1)</f>
        <v>1070</v>
      </c>
      <c r="B15153" s="8">
        <f t="shared" si="277"/>
        <v>1070</v>
      </c>
      <c r="C15153" s="9" t="str">
        <f t="shared" si="278"/>
        <v>Beaver Valley</v>
      </c>
      <c r="D15153" s="8">
        <v>175</v>
      </c>
      <c r="E15153" s="8" t="s">
        <v>27861</v>
      </c>
      <c r="F15153" s="10" t="s">
        <v>25900</v>
      </c>
      <c r="G15153" s="8">
        <v>6040</v>
      </c>
      <c r="H15153" s="8" t="s">
        <v>15348</v>
      </c>
      <c r="I15153" s="8" t="s">
        <v>1843</v>
      </c>
      <c r="J15153" s="8">
        <v>50161</v>
      </c>
      <c r="K15153" s="8" t="s">
        <v>33821</v>
      </c>
    </row>
    <row r="15154" spans="1:11" x14ac:dyDescent="0.2">
      <c r="A15154" s="8">
        <f>IF(IFERROR((MATCH(G15154,$G$1:$G$12712,0)),0),INDEX($A$1:$A$12712,MATCH(G15154,$G$1:$G$12712,0)),MAX($A$2:$A15153)+1)</f>
        <v>1170</v>
      </c>
      <c r="B15154" s="8">
        <f t="shared" si="277"/>
        <v>1170</v>
      </c>
      <c r="C15154" s="9" t="str">
        <f t="shared" si="278"/>
        <v>FirstEnergy Bruce Mansfield</v>
      </c>
      <c r="D15154" s="8">
        <v>175</v>
      </c>
      <c r="E15154" s="8" t="s">
        <v>27861</v>
      </c>
      <c r="F15154" s="10" t="s">
        <v>27864</v>
      </c>
      <c r="G15154" s="8">
        <v>6094</v>
      </c>
      <c r="H15154" s="8" t="s">
        <v>15695</v>
      </c>
      <c r="I15154" s="8" t="s">
        <v>1842</v>
      </c>
      <c r="J15154" s="8">
        <v>6526</v>
      </c>
      <c r="K15154" s="8" t="s">
        <v>33821</v>
      </c>
    </row>
    <row r="15155" spans="1:11" x14ac:dyDescent="0.2">
      <c r="A15155" s="8">
        <f>IF(IFERROR((MATCH(G15155,$G$1:$G$12712,0)),0),INDEX($A$1:$A$12712,MATCH(G15155,$G$1:$G$12712,0)),MAX($A$2:$A15154)+1)</f>
        <v>1170</v>
      </c>
      <c r="B15155" s="8">
        <f t="shared" si="277"/>
        <v>1170</v>
      </c>
      <c r="C15155" s="9" t="str">
        <f t="shared" si="278"/>
        <v>FirstEnergy Bruce Mansfield</v>
      </c>
      <c r="D15155" s="8">
        <v>175</v>
      </c>
      <c r="E15155" s="8" t="s">
        <v>27861</v>
      </c>
      <c r="F15155" s="10" t="s">
        <v>25901</v>
      </c>
      <c r="G15155" s="8">
        <v>6094</v>
      </c>
      <c r="H15155" s="8" t="s">
        <v>15695</v>
      </c>
      <c r="I15155" s="8" t="s">
        <v>1842</v>
      </c>
      <c r="J15155" s="8">
        <v>6526</v>
      </c>
      <c r="K15155" s="8" t="s">
        <v>33821</v>
      </c>
    </row>
    <row r="15156" spans="1:11" x14ac:dyDescent="0.2">
      <c r="A15156" s="8">
        <f>IF(IFERROR((MATCH(G15156,$G$1:$G$12712,0)),0),INDEX($A$1:$A$12712,MATCH(G15156,$G$1:$G$12712,0)),MAX($A$2:$A15155)+1)</f>
        <v>1170</v>
      </c>
      <c r="B15156" s="8">
        <f t="shared" si="277"/>
        <v>1170</v>
      </c>
      <c r="C15156" s="9" t="str">
        <f t="shared" si="278"/>
        <v>FirstEnergy Bruce Mansfield</v>
      </c>
      <c r="D15156" s="8">
        <v>175</v>
      </c>
      <c r="E15156" s="8" t="s">
        <v>27861</v>
      </c>
      <c r="F15156" s="10" t="s">
        <v>27865</v>
      </c>
      <c r="G15156" s="8">
        <v>6094</v>
      </c>
      <c r="H15156" s="8" t="s">
        <v>15695</v>
      </c>
      <c r="I15156" s="8" t="s">
        <v>1842</v>
      </c>
      <c r="J15156" s="8">
        <v>6526</v>
      </c>
      <c r="K15156" s="8" t="s">
        <v>33821</v>
      </c>
    </row>
    <row r="15157" spans="1:11" x14ac:dyDescent="0.2">
      <c r="A15157" s="8">
        <f>IF(IFERROR((MATCH(G15157,$G$1:$G$12712,0)),0),INDEX($A$1:$A$12712,MATCH(G15157,$G$1:$G$12712,0)),MAX($A$2:$A15156)+1)</f>
        <v>1107</v>
      </c>
      <c r="B15157" s="8">
        <f t="shared" ref="B15157:B15220" si="279">IF(COUNTIF($G$1:$G$12712,G15157&gt;0),0,INDEX($A$1:$A$12712,MATCH(G15157,$G$1:$G$12712,0)))</f>
        <v>1107</v>
      </c>
      <c r="C15157" s="9" t="str">
        <f t="shared" si="278"/>
        <v>Davis Besse</v>
      </c>
      <c r="D15157" s="8">
        <v>175</v>
      </c>
      <c r="E15157" s="8" t="s">
        <v>27861</v>
      </c>
      <c r="F15157" s="10" t="s">
        <v>25904</v>
      </c>
      <c r="G15157" s="8">
        <v>6149</v>
      </c>
      <c r="H15157" s="8" t="s">
        <v>15478</v>
      </c>
      <c r="I15157" s="8" t="s">
        <v>1843</v>
      </c>
      <c r="J15157" s="8">
        <v>50161</v>
      </c>
      <c r="K15157" s="8" t="s">
        <v>33821</v>
      </c>
    </row>
    <row r="15158" spans="1:11" x14ac:dyDescent="0.2">
      <c r="A15158" s="8">
        <f>IF(IFERROR((MATCH(G15158,$G$1:$G$12712,0)),0),INDEX($A$1:$A$12712,MATCH(G15158,$G$1:$G$12712,0)),MAX($A$2:$A15157)+1)</f>
        <v>1203</v>
      </c>
      <c r="B15158" s="8">
        <f t="shared" si="279"/>
        <v>1203</v>
      </c>
      <c r="C15158" s="9" t="str">
        <f t="shared" si="278"/>
        <v>Perry</v>
      </c>
      <c r="D15158" s="8">
        <v>175</v>
      </c>
      <c r="E15158" s="8" t="s">
        <v>27861</v>
      </c>
      <c r="F15158" s="10" t="s">
        <v>25914</v>
      </c>
      <c r="G15158" s="8">
        <v>6020</v>
      </c>
      <c r="H15158" s="8" t="s">
        <v>15778</v>
      </c>
      <c r="I15158" s="8" t="s">
        <v>1843</v>
      </c>
      <c r="J15158" s="8">
        <v>50161</v>
      </c>
      <c r="K15158" s="8" t="s">
        <v>33821</v>
      </c>
    </row>
    <row r="15159" spans="1:11" x14ac:dyDescent="0.2">
      <c r="A15159" s="8">
        <f>IF(IFERROR((MATCH(G15159,$G$1:$G$12712,0)),0),INDEX($A$1:$A$12712,MATCH(G15159,$G$1:$G$12712,0)),MAX($A$2:$A15158)+1)</f>
        <v>2194</v>
      </c>
      <c r="B15159" s="8">
        <f t="shared" si="279"/>
        <v>2194</v>
      </c>
      <c r="C15159" s="9" t="str">
        <f t="shared" si="278"/>
        <v>Richland</v>
      </c>
      <c r="D15159" s="8">
        <v>175</v>
      </c>
      <c r="E15159" s="8" t="s">
        <v>27861</v>
      </c>
      <c r="F15159" s="10" t="s">
        <v>27866</v>
      </c>
      <c r="G15159" s="8">
        <v>2880</v>
      </c>
      <c r="H15159" s="8" t="s">
        <v>16927</v>
      </c>
      <c r="I15159" s="8" t="s">
        <v>3103</v>
      </c>
      <c r="J15159" s="8">
        <v>57359</v>
      </c>
      <c r="K15159" s="8" t="s">
        <v>33821</v>
      </c>
    </row>
    <row r="15160" spans="1:11" x14ac:dyDescent="0.2">
      <c r="A15160" s="8">
        <f>IF(IFERROR((MATCH(G15160,$G$1:$G$12712,0)),0),INDEX($A$1:$A$12712,MATCH(G15160,$G$1:$G$12712,0)),MAX($A$2:$A15159)+1)</f>
        <v>2194</v>
      </c>
      <c r="B15160" s="8">
        <f t="shared" si="279"/>
        <v>2194</v>
      </c>
      <c r="C15160" s="9" t="str">
        <f t="shared" si="278"/>
        <v>Richland</v>
      </c>
      <c r="D15160" s="8">
        <v>175</v>
      </c>
      <c r="E15160" s="8" t="s">
        <v>27861</v>
      </c>
      <c r="F15160" s="10" t="s">
        <v>27867</v>
      </c>
      <c r="G15160" s="8">
        <v>2880</v>
      </c>
      <c r="H15160" s="8" t="s">
        <v>16927</v>
      </c>
      <c r="I15160" s="8" t="s">
        <v>3103</v>
      </c>
      <c r="J15160" s="8">
        <v>57359</v>
      </c>
      <c r="K15160" s="8" t="s">
        <v>33821</v>
      </c>
    </row>
    <row r="15161" spans="1:11" x14ac:dyDescent="0.2">
      <c r="A15161" s="8">
        <f>IF(IFERROR((MATCH(G15161,$G$1:$G$12712,0)),0),INDEX($A$1:$A$12712,MATCH(G15161,$G$1:$G$12712,0)),MAX($A$2:$A15160)+1)</f>
        <v>2195</v>
      </c>
      <c r="B15161" s="8">
        <f t="shared" si="279"/>
        <v>2195</v>
      </c>
      <c r="C15161" s="9" t="str">
        <f t="shared" si="278"/>
        <v>Stryker</v>
      </c>
      <c r="D15161" s="8">
        <v>175</v>
      </c>
      <c r="E15161" s="8" t="s">
        <v>27861</v>
      </c>
      <c r="F15161" s="10" t="s">
        <v>27868</v>
      </c>
      <c r="G15161" s="8">
        <v>2881</v>
      </c>
      <c r="H15161" s="8" t="s">
        <v>16928</v>
      </c>
      <c r="I15161" s="8" t="s">
        <v>3103</v>
      </c>
      <c r="J15161" s="8">
        <v>57359</v>
      </c>
      <c r="K15161" s="8" t="s">
        <v>33821</v>
      </c>
    </row>
    <row r="15162" spans="1:11" x14ac:dyDescent="0.2">
      <c r="A15162" s="8">
        <f>IF(IFERROR((MATCH(G15162,$G$1:$G$12712,0)),0),INDEX($A$1:$A$12712,MATCH(G15162,$G$1:$G$12712,0)),MAX($A$2:$A15161)+1)</f>
        <v>2195</v>
      </c>
      <c r="B15162" s="8">
        <f t="shared" si="279"/>
        <v>2195</v>
      </c>
      <c r="C15162" s="9" t="str">
        <f t="shared" si="278"/>
        <v>Stryker</v>
      </c>
      <c r="D15162" s="8">
        <v>175</v>
      </c>
      <c r="E15162" s="8" t="s">
        <v>27861</v>
      </c>
      <c r="F15162" s="10" t="s">
        <v>27869</v>
      </c>
      <c r="G15162" s="8">
        <v>2881</v>
      </c>
      <c r="H15162" s="8" t="s">
        <v>16928</v>
      </c>
      <c r="I15162" s="8" t="s">
        <v>3103</v>
      </c>
      <c r="J15162" s="8">
        <v>57359</v>
      </c>
      <c r="K15162" s="8" t="s">
        <v>33821</v>
      </c>
    </row>
    <row r="15163" spans="1:11" x14ac:dyDescent="0.2">
      <c r="A15163" s="8">
        <f>IF(IFERROR((MATCH(G15163,$G$1:$G$12712,0)),0),INDEX($A$1:$A$12712,MATCH(G15163,$G$1:$G$12712,0)),MAX($A$2:$A15162)+1)</f>
        <v>197</v>
      </c>
      <c r="B15163" s="8">
        <f t="shared" si="279"/>
        <v>197</v>
      </c>
      <c r="C15163" s="9" t="str">
        <f t="shared" si="278"/>
        <v>Four Corners</v>
      </c>
      <c r="D15163" s="8">
        <v>176</v>
      </c>
      <c r="E15163" s="8" t="s">
        <v>25480</v>
      </c>
      <c r="F15163" s="10" t="s">
        <v>27870</v>
      </c>
      <c r="G15163" s="8">
        <v>2442</v>
      </c>
      <c r="H15163" s="8" t="s">
        <v>13672</v>
      </c>
      <c r="I15163" s="8" t="s">
        <v>41</v>
      </c>
      <c r="J15163" s="8">
        <v>803</v>
      </c>
      <c r="K15163" s="8" t="s">
        <v>33821</v>
      </c>
    </row>
    <row r="15164" spans="1:11" x14ac:dyDescent="0.2">
      <c r="A15164" s="8">
        <f>IF(IFERROR((MATCH(G15164,$G$1:$G$12712,0)),0),INDEX($A$1:$A$12712,MATCH(G15164,$G$1:$G$12712,0)),MAX($A$2:$A15163)+1)</f>
        <v>155</v>
      </c>
      <c r="B15164" s="8">
        <f t="shared" si="279"/>
        <v>155</v>
      </c>
      <c r="C15164" s="9" t="str">
        <f t="shared" si="278"/>
        <v>Demoss Petrie</v>
      </c>
      <c r="D15164" s="8">
        <v>176</v>
      </c>
      <c r="E15164" s="8" t="s">
        <v>25480</v>
      </c>
      <c r="F15164" s="10" t="s">
        <v>27871</v>
      </c>
      <c r="G15164" s="8">
        <v>124</v>
      </c>
      <c r="H15164" s="8" t="s">
        <v>13582</v>
      </c>
      <c r="I15164" s="8" t="s">
        <v>438</v>
      </c>
      <c r="J15164" s="8">
        <v>24211</v>
      </c>
      <c r="K15164" s="8" t="s">
        <v>33821</v>
      </c>
    </row>
    <row r="15165" spans="1:11" x14ac:dyDescent="0.2">
      <c r="A15165" s="8">
        <f>IF(IFERROR((MATCH(G15165,$G$1:$G$12712,0)),0),INDEX($A$1:$A$12712,MATCH(G15165,$G$1:$G$12712,0)),MAX($A$2:$A15164)+1)</f>
        <v>11560</v>
      </c>
      <c r="B15165" s="8" t="e">
        <f t="shared" si="279"/>
        <v>#N/A</v>
      </c>
      <c r="C15165" s="9" t="str">
        <f t="shared" si="278"/>
        <v>irvington</v>
      </c>
      <c r="D15165" s="8">
        <v>176</v>
      </c>
      <c r="E15165" s="8" t="s">
        <v>25480</v>
      </c>
      <c r="F15165" s="10" t="s">
        <v>27872</v>
      </c>
      <c r="G15165" s="8"/>
      <c r="H15165" s="8"/>
      <c r="I15165" s="8"/>
      <c r="J15165" s="8"/>
      <c r="K15165" s="8" t="s">
        <v>33821</v>
      </c>
    </row>
    <row r="15166" spans="1:11" x14ac:dyDescent="0.2">
      <c r="A15166" s="8">
        <f>IF(IFERROR((MATCH(G15166,$G$1:$G$12712,0)),0),INDEX($A$1:$A$12712,MATCH(G15166,$G$1:$G$12712,0)),MAX($A$2:$A15165)+1)</f>
        <v>422</v>
      </c>
      <c r="B15166" s="8">
        <f t="shared" si="279"/>
        <v>422</v>
      </c>
      <c r="C15166" s="9" t="str">
        <f t="shared" si="278"/>
        <v>North Loop</v>
      </c>
      <c r="D15166" s="8">
        <v>176</v>
      </c>
      <c r="E15166" s="8" t="s">
        <v>25480</v>
      </c>
      <c r="F15166" s="10" t="s">
        <v>27873</v>
      </c>
      <c r="G15166" s="8">
        <v>6088</v>
      </c>
      <c r="H15166" s="8" t="s">
        <v>14102</v>
      </c>
      <c r="I15166" s="8" t="s">
        <v>438</v>
      </c>
      <c r="J15166" s="8">
        <v>24211</v>
      </c>
      <c r="K15166" s="8" t="s">
        <v>33821</v>
      </c>
    </row>
    <row r="15167" spans="1:11" x14ac:dyDescent="0.2">
      <c r="A15167" s="8">
        <f>IF(IFERROR((MATCH(G15167,$G$1:$G$12712,0)),0),INDEX($A$1:$A$12712,MATCH(G15167,$G$1:$G$12712,0)),MAX($A$2:$A15166)+1)</f>
        <v>11561</v>
      </c>
      <c r="B15167" s="8" t="e">
        <f t="shared" si="279"/>
        <v>#N/A</v>
      </c>
      <c r="C15167" s="9" t="str">
        <f t="shared" si="278"/>
        <v>canton</v>
      </c>
      <c r="D15167" s="8">
        <v>177</v>
      </c>
      <c r="E15167" s="8" t="s">
        <v>27875</v>
      </c>
      <c r="F15167" s="10" t="s">
        <v>27874</v>
      </c>
      <c r="G15167" s="8"/>
      <c r="H15167" s="8"/>
      <c r="I15167" s="8"/>
      <c r="J15167" s="8"/>
      <c r="K15167" s="8" t="s">
        <v>33821</v>
      </c>
    </row>
    <row r="15168" spans="1:11" x14ac:dyDescent="0.2">
      <c r="A15168" s="8">
        <f>A15167</f>
        <v>11561</v>
      </c>
      <c r="B15168" s="8" t="e">
        <f t="shared" si="279"/>
        <v>#N/A</v>
      </c>
      <c r="C15168" s="9" t="str">
        <f t="shared" si="278"/>
        <v>canton * retired 10/96</v>
      </c>
      <c r="D15168" s="8">
        <v>177</v>
      </c>
      <c r="E15168" s="8" t="s">
        <v>27875</v>
      </c>
      <c r="F15168" s="10" t="s">
        <v>27876</v>
      </c>
      <c r="G15168" s="8"/>
      <c r="H15168" s="8"/>
      <c r="I15168" s="8"/>
      <c r="J15168" s="8"/>
      <c r="K15168" s="8" t="s">
        <v>33821</v>
      </c>
    </row>
    <row r="15169" spans="1:11" x14ac:dyDescent="0.2">
      <c r="A15169" s="8">
        <f>IF(IFERROR((MATCH(G15169,$G$1:$G$12712,0)),0),INDEX($A$1:$A$12712,MATCH(G15169,$G$1:$G$12712,0)),MAX($A$2:$A15168)+1)</f>
        <v>187</v>
      </c>
      <c r="B15169" s="8">
        <f t="shared" si="279"/>
        <v>187</v>
      </c>
      <c r="C15169" s="9" t="str">
        <f t="shared" si="278"/>
        <v>Fairgrounds</v>
      </c>
      <c r="D15169" s="8">
        <v>177</v>
      </c>
      <c r="E15169" s="8" t="s">
        <v>27875</v>
      </c>
      <c r="F15169" s="10" t="s">
        <v>27877</v>
      </c>
      <c r="G15169" s="8">
        <v>2082</v>
      </c>
      <c r="H15169" s="8" t="s">
        <v>13647</v>
      </c>
      <c r="I15169" s="8" t="s">
        <v>443</v>
      </c>
      <c r="J15169" s="8">
        <v>19436</v>
      </c>
      <c r="K15169" s="8" t="s">
        <v>33821</v>
      </c>
    </row>
    <row r="15170" spans="1:11" x14ac:dyDescent="0.2">
      <c r="A15170" s="8">
        <f>IF(IFERROR((MATCH(G15170,$G$1:$G$12712,0)),0),INDEX($A$1:$A$12712,MATCH(G15170,$G$1:$G$12712,0)),MAX($A$2:$A15169)+1)</f>
        <v>187</v>
      </c>
      <c r="B15170" s="8">
        <f t="shared" si="279"/>
        <v>187</v>
      </c>
      <c r="C15170" s="9" t="str">
        <f t="shared" si="278"/>
        <v>Fairgrounds</v>
      </c>
      <c r="D15170" s="8">
        <v>177</v>
      </c>
      <c r="E15170" s="8" t="s">
        <v>27875</v>
      </c>
      <c r="F15170" s="10" t="s">
        <v>27878</v>
      </c>
      <c r="G15170" s="8">
        <v>2082</v>
      </c>
      <c r="H15170" s="8" t="s">
        <v>13647</v>
      </c>
      <c r="I15170" s="8" t="s">
        <v>443</v>
      </c>
      <c r="J15170" s="8">
        <v>19436</v>
      </c>
      <c r="K15170" s="8" t="s">
        <v>33821</v>
      </c>
    </row>
    <row r="15171" spans="1:11" x14ac:dyDescent="0.2">
      <c r="A15171" s="8">
        <f>IF(IFERROR((MATCH(G15171,$G$1:$G$12712,0)),0),INDEX($A$1:$A$12712,MATCH(G15171,$G$1:$G$12712,0)),MAX($A$2:$A15170)+1)</f>
        <v>274</v>
      </c>
      <c r="B15171" s="8">
        <f t="shared" si="279"/>
        <v>274</v>
      </c>
      <c r="C15171" s="9" t="str">
        <f t="shared" si="278"/>
        <v>Howard Bend</v>
      </c>
      <c r="D15171" s="8">
        <v>177</v>
      </c>
      <c r="E15171" s="8" t="s">
        <v>27875</v>
      </c>
      <c r="F15171" s="10" t="s">
        <v>27879</v>
      </c>
      <c r="G15171" s="8">
        <v>2102</v>
      </c>
      <c r="H15171" s="8" t="s">
        <v>13821</v>
      </c>
      <c r="I15171" s="8" t="s">
        <v>443</v>
      </c>
      <c r="J15171" s="8">
        <v>19436</v>
      </c>
      <c r="K15171" s="8" t="s">
        <v>33821</v>
      </c>
    </row>
    <row r="15172" spans="1:11" x14ac:dyDescent="0.2">
      <c r="A15172" s="8">
        <f>IF(IFERROR((MATCH(G15172,$G$1:$G$12712,0)),0),INDEX($A$1:$A$12712,MATCH(G15172,$G$1:$G$12712,0)),MAX($A$2:$A15171)+1)</f>
        <v>303</v>
      </c>
      <c r="B15172" s="8">
        <f t="shared" si="279"/>
        <v>303</v>
      </c>
      <c r="C15172" s="9" t="str">
        <f t="shared" si="278"/>
        <v>Kirksville</v>
      </c>
      <c r="D15172" s="8">
        <v>177</v>
      </c>
      <c r="E15172" s="8" t="s">
        <v>27875</v>
      </c>
      <c r="F15172" s="10" t="s">
        <v>27880</v>
      </c>
      <c r="G15172" s="8">
        <v>2083</v>
      </c>
      <c r="H15172" s="8" t="s">
        <v>13884</v>
      </c>
      <c r="I15172" s="8" t="s">
        <v>443</v>
      </c>
      <c r="J15172" s="8">
        <v>19436</v>
      </c>
      <c r="K15172" s="8" t="s">
        <v>33821</v>
      </c>
    </row>
    <row r="15173" spans="1:11" x14ac:dyDescent="0.2">
      <c r="A15173" s="8">
        <f>IF(IFERROR((MATCH(G15173,$G$1:$G$12712,0)),0),INDEX($A$1:$A$12712,MATCH(G15173,$G$1:$G$12712,0)),MAX($A$2:$A15172)+1)</f>
        <v>368</v>
      </c>
      <c r="B15173" s="8">
        <f t="shared" si="279"/>
        <v>368</v>
      </c>
      <c r="C15173" s="9" t="str">
        <f t="shared" si="278"/>
        <v>Mexico</v>
      </c>
      <c r="D15173" s="8">
        <v>177</v>
      </c>
      <c r="E15173" s="8" t="s">
        <v>27875</v>
      </c>
      <c r="F15173" s="10" t="s">
        <v>27881</v>
      </c>
      <c r="G15173" s="8">
        <v>6650</v>
      </c>
      <c r="H15173" s="8" t="s">
        <v>14002</v>
      </c>
      <c r="I15173" s="8" t="s">
        <v>443</v>
      </c>
      <c r="J15173" s="8">
        <v>19436</v>
      </c>
      <c r="K15173" s="8" t="s">
        <v>33821</v>
      </c>
    </row>
    <row r="15174" spans="1:11" x14ac:dyDescent="0.2">
      <c r="A15174" s="8">
        <f>IF(IFERROR((MATCH(G15174,$G$1:$G$12712,0)),0),INDEX($A$1:$A$12712,MATCH(G15174,$G$1:$G$12712,0)),MAX($A$2:$A15173)+1)</f>
        <v>384</v>
      </c>
      <c r="B15174" s="8">
        <f t="shared" si="279"/>
        <v>384</v>
      </c>
      <c r="C15174" s="9" t="str">
        <f t="shared" si="278"/>
        <v>Moberly</v>
      </c>
      <c r="D15174" s="8">
        <v>177</v>
      </c>
      <c r="E15174" s="8" t="s">
        <v>27875</v>
      </c>
      <c r="F15174" s="10" t="s">
        <v>27882</v>
      </c>
      <c r="G15174" s="8">
        <v>6651</v>
      </c>
      <c r="H15174" s="8" t="s">
        <v>14035</v>
      </c>
      <c r="I15174" s="8" t="s">
        <v>443</v>
      </c>
      <c r="J15174" s="8">
        <v>19436</v>
      </c>
      <c r="K15174" s="8" t="s">
        <v>33821</v>
      </c>
    </row>
    <row r="15175" spans="1:11" x14ac:dyDescent="0.2">
      <c r="A15175" s="8">
        <f>IF(IFERROR((MATCH(G15175,$G$1:$G$12712,0)),0),INDEX($A$1:$A$12712,MATCH(G15175,$G$1:$G$12712,0)),MAX($A$2:$A15174)+1)</f>
        <v>11562</v>
      </c>
      <c r="B15175" s="8" t="e">
        <f t="shared" si="279"/>
        <v>#N/A</v>
      </c>
      <c r="C15175" s="9" t="str">
        <f t="shared" si="278"/>
        <v>mobile trailer</v>
      </c>
      <c r="D15175" s="8">
        <v>177</v>
      </c>
      <c r="E15175" s="8" t="s">
        <v>27875</v>
      </c>
      <c r="F15175" s="10" t="s">
        <v>27883</v>
      </c>
      <c r="G15175" s="8"/>
      <c r="H15175" s="8"/>
      <c r="I15175" s="8"/>
      <c r="J15175" s="8"/>
      <c r="K15175" s="8" t="s">
        <v>33821</v>
      </c>
    </row>
    <row r="15176" spans="1:11" x14ac:dyDescent="0.2">
      <c r="A15176" s="8">
        <f>A15175</f>
        <v>11562</v>
      </c>
      <c r="B15176" s="8" t="e">
        <f t="shared" si="279"/>
        <v>#N/A</v>
      </c>
      <c r="C15176" s="9" t="str">
        <f t="shared" si="278"/>
        <v>mobile trailer * retired 9/96</v>
      </c>
      <c r="D15176" s="8">
        <v>177</v>
      </c>
      <c r="E15176" s="8" t="s">
        <v>27875</v>
      </c>
      <c r="F15176" s="10" t="s">
        <v>27884</v>
      </c>
      <c r="G15176" s="8"/>
      <c r="H15176" s="8"/>
      <c r="I15176" s="8"/>
      <c r="J15176" s="8"/>
      <c r="K15176" s="8" t="s">
        <v>33821</v>
      </c>
    </row>
    <row r="15177" spans="1:11" x14ac:dyDescent="0.2">
      <c r="A15177" s="8">
        <f>IF(IFERROR((MATCH(G15177,$G$1:$G$12712,0)),0),INDEX($A$1:$A$12712,MATCH(G15177,$G$1:$G$12712,0)),MAX($A$2:$A15176)+1)</f>
        <v>394</v>
      </c>
      <c r="B15177" s="8">
        <f t="shared" si="279"/>
        <v>394</v>
      </c>
      <c r="C15177" s="9" t="str">
        <f t="shared" si="278"/>
        <v>Moreau</v>
      </c>
      <c r="D15177" s="8">
        <v>177</v>
      </c>
      <c r="E15177" s="8" t="s">
        <v>27875</v>
      </c>
      <c r="F15177" s="10" t="s">
        <v>27885</v>
      </c>
      <c r="G15177" s="8">
        <v>6652</v>
      </c>
      <c r="H15177" s="8" t="s">
        <v>14050</v>
      </c>
      <c r="I15177" s="8" t="s">
        <v>443</v>
      </c>
      <c r="J15177" s="8">
        <v>19436</v>
      </c>
      <c r="K15177" s="8" t="s">
        <v>33821</v>
      </c>
    </row>
    <row r="15178" spans="1:11" x14ac:dyDescent="0.2">
      <c r="A15178" s="8">
        <f>IF(IFERROR((MATCH(G15178,$G$1:$G$12712,0)),0),INDEX($A$1:$A$12712,MATCH(G15178,$G$1:$G$12712,0)),MAX($A$2:$A15177)+1)</f>
        <v>629</v>
      </c>
      <c r="B15178" s="8">
        <f t="shared" si="279"/>
        <v>629</v>
      </c>
      <c r="C15178" s="9" t="str">
        <f t="shared" si="278"/>
        <v>Venice</v>
      </c>
      <c r="D15178" s="8">
        <v>177</v>
      </c>
      <c r="E15178" s="8" t="s">
        <v>27875</v>
      </c>
      <c r="F15178" s="10" t="s">
        <v>27886</v>
      </c>
      <c r="G15178" s="8">
        <v>913</v>
      </c>
      <c r="H15178" s="8" t="s">
        <v>14522</v>
      </c>
      <c r="I15178" s="8" t="s">
        <v>443</v>
      </c>
      <c r="J15178" s="8">
        <v>19436</v>
      </c>
      <c r="K15178" s="8" t="s">
        <v>33821</v>
      </c>
    </row>
    <row r="15179" spans="1:11" x14ac:dyDescent="0.2">
      <c r="A15179" s="8">
        <f>IF(IFERROR((MATCH(G15179,$G$1:$G$12712,0)),0),INDEX($A$1:$A$12712,MATCH(G15179,$G$1:$G$12712,0)),MAX($A$2:$A15178)+1)</f>
        <v>1264</v>
      </c>
      <c r="B15179" s="8">
        <f t="shared" si="279"/>
        <v>1264</v>
      </c>
      <c r="C15179" s="9" t="str">
        <f t="shared" si="278"/>
        <v>Viaduct</v>
      </c>
      <c r="D15179" s="8">
        <v>177</v>
      </c>
      <c r="E15179" s="8" t="s">
        <v>27875</v>
      </c>
      <c r="F15179" s="10" t="s">
        <v>27887</v>
      </c>
      <c r="G15179" s="8">
        <v>2096</v>
      </c>
      <c r="H15179" s="8" t="s">
        <v>15958</v>
      </c>
      <c r="I15179" s="8" t="s">
        <v>15960</v>
      </c>
      <c r="J15179" s="8">
        <v>19436</v>
      </c>
      <c r="K15179" s="8" t="s">
        <v>33821</v>
      </c>
    </row>
    <row r="15180" spans="1:11" x14ac:dyDescent="0.2">
      <c r="A15180" s="8">
        <f>IF(IFERROR((MATCH(G15180,$G$1:$G$12712,0)),0),INDEX($A$1:$A$12712,MATCH(G15180,$G$1:$G$12712,0)),MAX($A$2:$A15179)+1)</f>
        <v>11563</v>
      </c>
      <c r="B15180" s="8" t="e">
        <f t="shared" si="279"/>
        <v>#N/A</v>
      </c>
      <c r="C15180" s="9" t="str">
        <f t="shared" si="278"/>
        <v>*bridgeport harbor</v>
      </c>
      <c r="D15180" s="8">
        <v>179</v>
      </c>
      <c r="E15180" s="8" t="s">
        <v>27889</v>
      </c>
      <c r="F15180" s="10" t="s">
        <v>27888</v>
      </c>
      <c r="G15180" s="8"/>
      <c r="H15180" s="8"/>
      <c r="I15180" s="8"/>
      <c r="J15180" s="8"/>
      <c r="K15180" s="8" t="s">
        <v>33821</v>
      </c>
    </row>
    <row r="15181" spans="1:11" x14ac:dyDescent="0.2">
      <c r="A15181" s="8">
        <f>IF(IFERROR((MATCH(G15181,$G$1:$G$12712,0)),0),INDEX($A$1:$A$12712,MATCH(G15181,$G$1:$G$12712,0)),MAX($A$2:$A15180)+1)</f>
        <v>2519</v>
      </c>
      <c r="B15181" s="8">
        <f t="shared" si="279"/>
        <v>2519</v>
      </c>
      <c r="C15181" s="9" t="str">
        <f t="shared" si="278"/>
        <v>Seabrook</v>
      </c>
      <c r="D15181" s="8">
        <v>179</v>
      </c>
      <c r="E15181" s="8" t="s">
        <v>27889</v>
      </c>
      <c r="F15181" s="10" t="s">
        <v>27890</v>
      </c>
      <c r="G15181" s="8">
        <v>6115</v>
      </c>
      <c r="H15181" s="8" t="s">
        <v>17249</v>
      </c>
      <c r="I15181" s="8" t="s">
        <v>2723</v>
      </c>
      <c r="J15181" s="8">
        <v>6854</v>
      </c>
      <c r="K15181" s="8" t="s">
        <v>33821</v>
      </c>
    </row>
    <row r="15182" spans="1:11" x14ac:dyDescent="0.2">
      <c r="A15182" s="8">
        <f>IF(IFERROR((MATCH(G15182,$G$1:$G$12712,0)),0),INDEX($A$1:$A$12712,MATCH(G15182,$G$1:$G$12712,0)),MAX($A$2:$A15181)+1)</f>
        <v>1529</v>
      </c>
      <c r="B15182" s="8">
        <f t="shared" si="279"/>
        <v>1529</v>
      </c>
      <c r="C15182" s="9" t="str">
        <f t="shared" si="278"/>
        <v>Bridgeport Station</v>
      </c>
      <c r="D15182" s="8">
        <v>179</v>
      </c>
      <c r="E15182" s="8" t="s">
        <v>27889</v>
      </c>
      <c r="F15182" s="10" t="s">
        <v>27891</v>
      </c>
      <c r="G15182" s="8">
        <v>568</v>
      </c>
      <c r="H15182" s="8" t="s">
        <v>16266</v>
      </c>
      <c r="I15182" s="8" t="s">
        <v>354</v>
      </c>
      <c r="J15182" s="8">
        <v>15452</v>
      </c>
      <c r="K15182" s="8" t="s">
        <v>33821</v>
      </c>
    </row>
    <row r="15183" spans="1:11" x14ac:dyDescent="0.2">
      <c r="A15183" s="8">
        <f>IF(IFERROR((MATCH(G15183,$G$1:$G$12712,0)),0),INDEX($A$1:$A$12712,MATCH(G15183,$G$1:$G$12712,0)),MAX($A$2:$A15182)+1)</f>
        <v>1529</v>
      </c>
      <c r="B15183" s="8">
        <f t="shared" si="279"/>
        <v>1529</v>
      </c>
      <c r="C15183" s="9" t="str">
        <f t="shared" si="278"/>
        <v>Bridgeport Station</v>
      </c>
      <c r="D15183" s="8">
        <v>179</v>
      </c>
      <c r="E15183" s="8" t="s">
        <v>27889</v>
      </c>
      <c r="F15183" s="10" t="s">
        <v>27892</v>
      </c>
      <c r="G15183" s="8">
        <v>568</v>
      </c>
      <c r="H15183" s="8" t="s">
        <v>16266</v>
      </c>
      <c r="I15183" s="8" t="s">
        <v>354</v>
      </c>
      <c r="J15183" s="8">
        <v>15452</v>
      </c>
      <c r="K15183" s="8" t="s">
        <v>33821</v>
      </c>
    </row>
    <row r="15184" spans="1:11" x14ac:dyDescent="0.2">
      <c r="A15184" s="8">
        <f>A15180</f>
        <v>11563</v>
      </c>
      <c r="B15184" s="8" t="e">
        <f t="shared" si="279"/>
        <v>#N/A</v>
      </c>
      <c r="C15184" s="9" t="str">
        <f t="shared" si="278"/>
        <v>bpt harbor station</v>
      </c>
      <c r="D15184" s="8">
        <v>179</v>
      </c>
      <c r="E15184" s="8" t="s">
        <v>27889</v>
      </c>
      <c r="F15184" s="10" t="s">
        <v>27893</v>
      </c>
      <c r="G15184" s="8"/>
      <c r="H15184" s="8"/>
      <c r="I15184" s="8"/>
      <c r="J15184" s="8"/>
      <c r="K15184" s="8" t="s">
        <v>33821</v>
      </c>
    </row>
    <row r="15185" spans="1:11" x14ac:dyDescent="0.2">
      <c r="A15185" s="8">
        <f>IF(IFERROR((MATCH(G15185,$G$1:$G$12712,0)),0),INDEX($A$1:$A$12712,MATCH(G15185,$G$1:$G$12712,0)),MAX($A$2:$A15184)+1)</f>
        <v>1529</v>
      </c>
      <c r="B15185" s="8">
        <f t="shared" si="279"/>
        <v>1529</v>
      </c>
      <c r="C15185" s="9" t="str">
        <f t="shared" ref="C15185:C15248" si="280">IF(H15185="",F15185,H15185)</f>
        <v>Bridgeport Station</v>
      </c>
      <c r="D15185" s="8">
        <v>179</v>
      </c>
      <c r="E15185" s="8" t="s">
        <v>27889</v>
      </c>
      <c r="F15185" s="10" t="s">
        <v>27894</v>
      </c>
      <c r="G15185" s="8">
        <v>568</v>
      </c>
      <c r="H15185" s="8" t="s">
        <v>16266</v>
      </c>
      <c r="I15185" s="8" t="s">
        <v>354</v>
      </c>
      <c r="J15185" s="8">
        <v>15452</v>
      </c>
      <c r="K15185" s="8" t="s">
        <v>33821</v>
      </c>
    </row>
    <row r="15186" spans="1:11" x14ac:dyDescent="0.2">
      <c r="A15186" s="8">
        <f>IF(IFERROR((MATCH(G15186,$G$1:$G$12712,0)),0),INDEX($A$1:$A$12712,MATCH(G15186,$G$1:$G$12712,0)),MAX($A$2:$A15185)+1)</f>
        <v>775</v>
      </c>
      <c r="B15186" s="8">
        <f t="shared" si="279"/>
        <v>775</v>
      </c>
      <c r="C15186" s="9" t="str">
        <f t="shared" si="280"/>
        <v>Millstone</v>
      </c>
      <c r="D15186" s="8">
        <v>179</v>
      </c>
      <c r="E15186" s="8" t="s">
        <v>27889</v>
      </c>
      <c r="F15186" s="10" t="s">
        <v>27895</v>
      </c>
      <c r="G15186" s="8">
        <v>566</v>
      </c>
      <c r="H15186" s="8" t="s">
        <v>14802</v>
      </c>
      <c r="I15186" s="8" t="s">
        <v>1614</v>
      </c>
      <c r="J15186" s="8">
        <v>5221</v>
      </c>
      <c r="K15186" s="8" t="s">
        <v>33821</v>
      </c>
    </row>
    <row r="15187" spans="1:11" x14ac:dyDescent="0.2">
      <c r="A15187" s="8">
        <f>IF(IFERROR((MATCH(G15187,$G$1:$G$12712,0)),0),INDEX($A$1:$A$12712,MATCH(G15187,$G$1:$G$12712,0)),MAX($A$2:$A15186)+1)</f>
        <v>775</v>
      </c>
      <c r="B15187" s="8">
        <f t="shared" si="279"/>
        <v>775</v>
      </c>
      <c r="C15187" s="9" t="str">
        <f t="shared" si="280"/>
        <v>Millstone</v>
      </c>
      <c r="D15187" s="8">
        <v>179</v>
      </c>
      <c r="E15187" s="8" t="s">
        <v>27889</v>
      </c>
      <c r="F15187" s="10" t="s">
        <v>27896</v>
      </c>
      <c r="G15187" s="8">
        <v>566</v>
      </c>
      <c r="H15187" s="8" t="s">
        <v>14802</v>
      </c>
      <c r="I15187" s="8" t="s">
        <v>1614</v>
      </c>
      <c r="J15187" s="8">
        <v>5221</v>
      </c>
      <c r="K15187" s="8" t="s">
        <v>33821</v>
      </c>
    </row>
    <row r="15188" spans="1:11" x14ac:dyDescent="0.2">
      <c r="A15188" s="8">
        <f>IF(IFERROR((MATCH(G15188,$G$1:$G$12712,0)),0),INDEX($A$1:$A$12712,MATCH(G15188,$G$1:$G$12712,0)),MAX($A$2:$A15187)+1)</f>
        <v>775</v>
      </c>
      <c r="B15188" s="8">
        <f t="shared" si="279"/>
        <v>775</v>
      </c>
      <c r="C15188" s="9" t="str">
        <f t="shared" si="280"/>
        <v>Millstone</v>
      </c>
      <c r="D15188" s="8">
        <v>179</v>
      </c>
      <c r="E15188" s="8" t="s">
        <v>27889</v>
      </c>
      <c r="F15188" s="10" t="s">
        <v>27897</v>
      </c>
      <c r="G15188" s="8">
        <v>566</v>
      </c>
      <c r="H15188" s="8" t="s">
        <v>14802</v>
      </c>
      <c r="I15188" s="8" t="s">
        <v>1614</v>
      </c>
      <c r="J15188" s="8">
        <v>5221</v>
      </c>
      <c r="K15188" s="8" t="s">
        <v>33821</v>
      </c>
    </row>
    <row r="15189" spans="1:11" x14ac:dyDescent="0.2">
      <c r="A15189" s="8">
        <f>IF(IFERROR((MATCH(G15189,$G$1:$G$12712,0)),0),INDEX($A$1:$A$12712,MATCH(G15189,$G$1:$G$12712,0)),MAX($A$2:$A15188)+1)</f>
        <v>2539</v>
      </c>
      <c r="B15189" s="8">
        <f t="shared" si="279"/>
        <v>2539</v>
      </c>
      <c r="C15189" s="9" t="str">
        <f t="shared" si="280"/>
        <v>New Haven Harbor</v>
      </c>
      <c r="D15189" s="8">
        <v>179</v>
      </c>
      <c r="E15189" s="8" t="s">
        <v>27889</v>
      </c>
      <c r="F15189" s="10" t="s">
        <v>26185</v>
      </c>
      <c r="G15189" s="8">
        <v>6156</v>
      </c>
      <c r="H15189" s="8" t="s">
        <v>17268</v>
      </c>
      <c r="I15189" s="8" t="s">
        <v>354</v>
      </c>
      <c r="J15189" s="8">
        <v>15452</v>
      </c>
      <c r="K15189" s="8" t="s">
        <v>33821</v>
      </c>
    </row>
    <row r="15190" spans="1:11" x14ac:dyDescent="0.2">
      <c r="A15190" s="8">
        <f>IF(IFERROR((MATCH(G15190,$G$1:$G$12712,0)),0),INDEX($A$1:$A$12712,MATCH(G15190,$G$1:$G$12712,0)),MAX($A$2:$A15189)+1)</f>
        <v>2539</v>
      </c>
      <c r="B15190" s="8">
        <f t="shared" si="279"/>
        <v>2539</v>
      </c>
      <c r="C15190" s="9" t="str">
        <f t="shared" si="280"/>
        <v>New Haven Harbor</v>
      </c>
      <c r="D15190" s="8">
        <v>179</v>
      </c>
      <c r="E15190" s="8" t="s">
        <v>27889</v>
      </c>
      <c r="F15190" s="10" t="s">
        <v>27898</v>
      </c>
      <c r="G15190" s="8">
        <v>6156</v>
      </c>
      <c r="H15190" s="8" t="s">
        <v>17268</v>
      </c>
      <c r="I15190" s="8" t="s">
        <v>354</v>
      </c>
      <c r="J15190" s="8">
        <v>15452</v>
      </c>
      <c r="K15190" s="8" t="s">
        <v>33821</v>
      </c>
    </row>
    <row r="15191" spans="1:11" x14ac:dyDescent="0.2">
      <c r="A15191" s="8">
        <f>IF(IFERROR((MATCH(G15191,$G$1:$G$12712,0)),0),INDEX($A$1:$A$12712,MATCH(G15191,$G$1:$G$12712,0)),MAX($A$2:$A15190)+1)</f>
        <v>2519</v>
      </c>
      <c r="B15191" s="8">
        <f t="shared" si="279"/>
        <v>2519</v>
      </c>
      <c r="C15191" s="9" t="str">
        <f t="shared" si="280"/>
        <v>Seabrook</v>
      </c>
      <c r="D15191" s="8">
        <v>179</v>
      </c>
      <c r="E15191" s="8" t="s">
        <v>27889</v>
      </c>
      <c r="F15191" s="10" t="s">
        <v>27045</v>
      </c>
      <c r="G15191" s="8">
        <v>6115</v>
      </c>
      <c r="H15191" s="8" t="s">
        <v>17249</v>
      </c>
      <c r="I15191" s="8" t="s">
        <v>2723</v>
      </c>
      <c r="J15191" s="8">
        <v>6854</v>
      </c>
      <c r="K15191" s="8" t="s">
        <v>33821</v>
      </c>
    </row>
    <row r="15192" spans="1:11" x14ac:dyDescent="0.2">
      <c r="A15192" s="8">
        <f>IF(IFERROR((MATCH(G15192,$G$1:$G$12712,0)),0),INDEX($A$1:$A$12712,MATCH(G15192,$G$1:$G$12712,0)),MAX($A$2:$A15191)+1)</f>
        <v>11564</v>
      </c>
      <c r="B15192" s="8" t="e">
        <f t="shared" si="279"/>
        <v>#N/A</v>
      </c>
      <c r="C15192" s="9" t="str">
        <f t="shared" si="280"/>
        <v>n/a</v>
      </c>
      <c r="D15192" s="8">
        <v>180</v>
      </c>
      <c r="E15192" s="8" t="s">
        <v>27899</v>
      </c>
      <c r="F15192" s="10" t="s">
        <v>25468</v>
      </c>
      <c r="G15192" s="8"/>
      <c r="H15192" s="8"/>
      <c r="I15192" s="8"/>
      <c r="J15192" s="8"/>
      <c r="K15192" s="8" t="s">
        <v>33821</v>
      </c>
    </row>
    <row r="15193" spans="1:11" x14ac:dyDescent="0.2">
      <c r="A15193" s="8">
        <f>IF(IFERROR((MATCH(G15193,$G$1:$G$12712,0)),0),INDEX($A$1:$A$12712,MATCH(G15193,$G$1:$G$12712,0)),MAX($A$2:$A15192)+1)</f>
        <v>11565</v>
      </c>
      <c r="B15193" s="8" t="e">
        <f t="shared" si="279"/>
        <v>#N/A</v>
      </c>
      <c r="C15193" s="9" t="str">
        <f t="shared" si="280"/>
        <v>*inc's silver lk</v>
      </c>
      <c r="D15193" s="8">
        <v>181</v>
      </c>
      <c r="E15193" s="8" t="s">
        <v>27901</v>
      </c>
      <c r="F15193" s="10" t="s">
        <v>27900</v>
      </c>
      <c r="G15193" s="8"/>
      <c r="H15193" s="8"/>
      <c r="I15193" s="8"/>
      <c r="J15193" s="8"/>
      <c r="K15193" s="8" t="s">
        <v>33821</v>
      </c>
    </row>
    <row r="15194" spans="1:11" x14ac:dyDescent="0.2">
      <c r="A15194" s="8">
        <f>IF(IFERROR((MATCH(G15194,$G$1:$G$12712,0)),0),INDEX($A$1:$A$12712,MATCH(G15194,$G$1:$G$12712,0)),MAX($A$2:$A15193)+1)</f>
        <v>11566</v>
      </c>
      <c r="B15194" s="8" t="e">
        <f t="shared" si="279"/>
        <v>#N/A</v>
      </c>
      <c r="C15194" s="9" t="str">
        <f t="shared" si="280"/>
        <v>*includes silver</v>
      </c>
      <c r="D15194" s="8">
        <v>181</v>
      </c>
      <c r="E15194" s="8" t="s">
        <v>27901</v>
      </c>
      <c r="F15194" s="10" t="s">
        <v>27902</v>
      </c>
      <c r="G15194" s="8"/>
      <c r="H15194" s="8"/>
      <c r="I15194" s="8"/>
      <c r="J15194" s="8"/>
      <c r="K15194" s="8" t="s">
        <v>33821</v>
      </c>
    </row>
    <row r="15195" spans="1:11" x14ac:dyDescent="0.2">
      <c r="A15195" s="8">
        <f>IF(IFERROR((MATCH(G15195,$G$1:$G$12712,0)),0),INDEX($A$1:$A$12712,MATCH(G15195,$G$1:$G$12712,0)),MAX($A$2:$A15194)+1)</f>
        <v>11567</v>
      </c>
      <c r="B15195" s="8" t="e">
        <f t="shared" si="279"/>
        <v>#N/A</v>
      </c>
      <c r="C15195" s="9" t="str">
        <f t="shared" si="280"/>
        <v>*includes silver lake</v>
      </c>
      <c r="D15195" s="8">
        <v>181</v>
      </c>
      <c r="E15195" s="8" t="s">
        <v>27901</v>
      </c>
      <c r="F15195" s="10" t="s">
        <v>27903</v>
      </c>
      <c r="G15195" s="8"/>
      <c r="H15195" s="8"/>
      <c r="I15195" s="8"/>
      <c r="J15195" s="8"/>
      <c r="K15195" s="8" t="s">
        <v>33821</v>
      </c>
    </row>
    <row r="15196" spans="1:11" x14ac:dyDescent="0.2">
      <c r="A15196" s="8">
        <f>A3631</f>
        <v>2718</v>
      </c>
      <c r="B15196" s="8">
        <f t="shared" si="279"/>
        <v>2718</v>
      </c>
      <c r="C15196" s="9" t="str">
        <f t="shared" si="280"/>
        <v>Cataract (MI)</v>
      </c>
      <c r="D15196" s="8">
        <v>181</v>
      </c>
      <c r="E15196" s="8" t="s">
        <v>27901</v>
      </c>
      <c r="F15196" s="10" t="s">
        <v>27904</v>
      </c>
      <c r="G15196" s="8">
        <v>7118</v>
      </c>
      <c r="H15196" s="8" t="s">
        <v>17449</v>
      </c>
      <c r="I15196" s="8" t="s">
        <v>3092</v>
      </c>
      <c r="J15196" s="8">
        <v>58149</v>
      </c>
      <c r="K15196" s="8" t="s">
        <v>33821</v>
      </c>
    </row>
    <row r="15197" spans="1:11" x14ac:dyDescent="0.2">
      <c r="A15197" s="8">
        <f>IF(IFERROR((MATCH(G15197,$G$1:$G$12712,0)),0),INDEX($A$1:$A$12712,MATCH(G15197,$G$1:$G$12712,0)),MAX($A$2:$A15196)+1)</f>
        <v>11568</v>
      </c>
      <c r="B15197" s="8" t="e">
        <f t="shared" si="279"/>
        <v>#N/A</v>
      </c>
      <c r="C15197" s="9" t="str">
        <f t="shared" si="280"/>
        <v>hydro</v>
      </c>
      <c r="D15197" s="8">
        <v>181</v>
      </c>
      <c r="E15197" s="8" t="s">
        <v>27901</v>
      </c>
      <c r="F15197" s="10" t="s">
        <v>25664</v>
      </c>
      <c r="G15197" s="8"/>
      <c r="H15197" s="8"/>
      <c r="I15197" s="8"/>
      <c r="J15197" s="8"/>
      <c r="K15197" s="8" t="s">
        <v>33821</v>
      </c>
    </row>
    <row r="15198" spans="1:11" x14ac:dyDescent="0.2">
      <c r="A15198" s="8">
        <f>IF(IFERROR((MATCH(G15198,$G$1:$G$12712,0)),0),INDEX($A$1:$A$12712,MATCH(G15198,$G$1:$G$12712,0)),MAX($A$2:$A15197)+1)</f>
        <v>1267</v>
      </c>
      <c r="B15198" s="8">
        <f t="shared" si="279"/>
        <v>1267</v>
      </c>
      <c r="C15198" s="9" t="str">
        <f t="shared" si="280"/>
        <v>John H Warden</v>
      </c>
      <c r="D15198" s="8">
        <v>181</v>
      </c>
      <c r="E15198" s="8" t="s">
        <v>27901</v>
      </c>
      <c r="F15198" s="10" t="s">
        <v>27905</v>
      </c>
      <c r="G15198" s="8">
        <v>1772</v>
      </c>
      <c r="H15198" s="8" t="s">
        <v>15973</v>
      </c>
      <c r="I15198" s="8" t="s">
        <v>2338</v>
      </c>
      <c r="J15198" s="8">
        <v>56133</v>
      </c>
      <c r="K15198" s="8" t="s">
        <v>33821</v>
      </c>
    </row>
    <row r="15199" spans="1:11" x14ac:dyDescent="0.2">
      <c r="A15199" s="8">
        <f>IF(IFERROR((MATCH(G15199,$G$1:$G$12712,0)),0),INDEX($A$1:$A$12712,MATCH(G15199,$G$1:$G$12712,0)),MAX($A$2:$A15198)+1)</f>
        <v>11569</v>
      </c>
      <c r="B15199" s="8" t="e">
        <f t="shared" si="279"/>
        <v>#N/A</v>
      </c>
      <c r="C15199" s="9" t="str">
        <f t="shared" si="280"/>
        <v>lake</v>
      </c>
      <c r="D15199" s="8">
        <v>181</v>
      </c>
      <c r="E15199" s="8" t="s">
        <v>27901</v>
      </c>
      <c r="F15199" s="10" t="s">
        <v>26664</v>
      </c>
      <c r="G15199" s="8"/>
      <c r="H15199" s="8"/>
      <c r="I15199" s="8"/>
      <c r="J15199" s="8"/>
      <c r="K15199" s="8" t="s">
        <v>33821</v>
      </c>
    </row>
    <row r="15200" spans="1:11" x14ac:dyDescent="0.2">
      <c r="A15200" s="8">
        <f>IF(IFERROR((MATCH(G15200,$G$1:$G$12712,0)),0),INDEX($A$1:$A$12712,MATCH(G15200,$G$1:$G$12712,0)),MAX($A$2:$A15199)+1)</f>
        <v>1267</v>
      </c>
      <c r="B15200" s="8">
        <f t="shared" si="279"/>
        <v>1267</v>
      </c>
      <c r="C15200" s="9" t="str">
        <f t="shared" si="280"/>
        <v>John H Warden</v>
      </c>
      <c r="D15200" s="8">
        <v>181</v>
      </c>
      <c r="E15200" s="8" t="s">
        <v>27901</v>
      </c>
      <c r="F15200" s="10" t="s">
        <v>27906</v>
      </c>
      <c r="G15200" s="8">
        <v>1772</v>
      </c>
      <c r="H15200" s="8" t="s">
        <v>15973</v>
      </c>
      <c r="I15200" s="8" t="s">
        <v>2338</v>
      </c>
      <c r="J15200" s="8">
        <v>56133</v>
      </c>
      <c r="K15200" s="8" t="s">
        <v>33821</v>
      </c>
    </row>
    <row r="15201" spans="1:11" x14ac:dyDescent="0.2">
      <c r="A15201" s="8">
        <f>IF(IFERROR((MATCH(G15201,$G$1:$G$12712,0)),0),INDEX($A$1:$A$12712,MATCH(G15201,$G$1:$G$12712,0)),MAX($A$2:$A15200)+1)</f>
        <v>1087</v>
      </c>
      <c r="B15201" s="8">
        <f t="shared" si="279"/>
        <v>1087</v>
      </c>
      <c r="C15201" s="9" t="str">
        <f t="shared" si="280"/>
        <v>Cimarron River</v>
      </c>
      <c r="D15201" s="8">
        <v>182</v>
      </c>
      <c r="E15201" s="8" t="s">
        <v>27907</v>
      </c>
      <c r="F15201" s="10" t="s">
        <v>27908</v>
      </c>
      <c r="G15201" s="8">
        <v>1230</v>
      </c>
      <c r="H15201" s="8" t="s">
        <v>15420</v>
      </c>
      <c r="I15201" s="8" t="s">
        <v>3468</v>
      </c>
      <c r="J15201" s="8">
        <v>18315</v>
      </c>
      <c r="K15201" s="8" t="s">
        <v>33821</v>
      </c>
    </row>
    <row r="15202" spans="1:11" x14ac:dyDescent="0.2">
      <c r="A15202" s="8">
        <f>IF(IFERROR((MATCH(G15202,$G$1:$G$12712,0)),0),INDEX($A$1:$A$12712,MATCH(G15202,$G$1:$G$12712,0)),MAX($A$2:$A15201)+1)</f>
        <v>11570</v>
      </c>
      <c r="B15202" s="8" t="e">
        <f t="shared" si="279"/>
        <v>#N/A</v>
      </c>
      <c r="C15202" s="9" t="str">
        <f t="shared" si="280"/>
        <v>generation expenses</v>
      </c>
      <c r="D15202" s="8">
        <v>182</v>
      </c>
      <c r="E15202" s="8" t="s">
        <v>27907</v>
      </c>
      <c r="F15202" s="10" t="s">
        <v>27909</v>
      </c>
      <c r="G15202" s="8"/>
      <c r="H15202" s="8"/>
      <c r="I15202" s="8"/>
      <c r="J15202" s="8"/>
      <c r="K15202" s="8" t="s">
        <v>33821</v>
      </c>
    </row>
    <row r="15203" spans="1:11" x14ac:dyDescent="0.2">
      <c r="A15203" s="8">
        <f>IF(IFERROR((MATCH(G15203,$G$1:$G$12712,0)),0),INDEX($A$1:$A$12712,MATCH(G15203,$G$1:$G$12712,0)),MAX($A$2:$A15202)+1)</f>
        <v>307</v>
      </c>
      <c r="B15203" s="8">
        <f t="shared" si="279"/>
        <v>307</v>
      </c>
      <c r="C15203" s="9" t="str">
        <f t="shared" si="280"/>
        <v>Jeffrey Energy Center</v>
      </c>
      <c r="D15203" s="8">
        <v>182</v>
      </c>
      <c r="E15203" s="8" t="s">
        <v>27907</v>
      </c>
      <c r="F15203" s="10" t="s">
        <v>27910</v>
      </c>
      <c r="G15203" s="8">
        <v>6068</v>
      </c>
      <c r="H15203" s="8" t="s">
        <v>13891</v>
      </c>
      <c r="I15203" s="8" t="s">
        <v>472</v>
      </c>
      <c r="J15203" s="8">
        <v>22500</v>
      </c>
      <c r="K15203" s="8" t="s">
        <v>33821</v>
      </c>
    </row>
    <row r="15204" spans="1:11" x14ac:dyDescent="0.2">
      <c r="A15204" s="8">
        <f>IF(IFERROR((MATCH(G15204,$G$1:$G$12712,0)),0),INDEX($A$1:$A$12712,MATCH(G15204,$G$1:$G$12712,0)),MAX($A$2:$A15203)+1)</f>
        <v>307</v>
      </c>
      <c r="B15204" s="8">
        <f t="shared" si="279"/>
        <v>307</v>
      </c>
      <c r="C15204" s="9" t="str">
        <f t="shared" si="280"/>
        <v>Jeffrey Energy Center</v>
      </c>
      <c r="D15204" s="8">
        <v>182</v>
      </c>
      <c r="E15204" s="8" t="s">
        <v>27907</v>
      </c>
      <c r="F15204" s="10" t="s">
        <v>27911</v>
      </c>
      <c r="G15204" s="8">
        <v>6068</v>
      </c>
      <c r="H15204" s="8" t="s">
        <v>13891</v>
      </c>
      <c r="I15204" s="8" t="s">
        <v>472</v>
      </c>
      <c r="J15204" s="8">
        <v>22500</v>
      </c>
      <c r="K15204" s="8" t="s">
        <v>33821</v>
      </c>
    </row>
    <row r="15205" spans="1:11" x14ac:dyDescent="0.2">
      <c r="A15205" s="8">
        <f>IF(IFERROR((MATCH(G15205,$G$1:$G$12712,0)),0),INDEX($A$1:$A$12712,MATCH(G15205,$G$1:$G$12712,0)),MAX($A$2:$A15204)+1)</f>
        <v>307</v>
      </c>
      <c r="B15205" s="8">
        <f t="shared" si="279"/>
        <v>307</v>
      </c>
      <c r="C15205" s="9" t="str">
        <f t="shared" si="280"/>
        <v>Jeffrey Energy Center</v>
      </c>
      <c r="D15205" s="8">
        <v>182</v>
      </c>
      <c r="E15205" s="8" t="s">
        <v>27907</v>
      </c>
      <c r="F15205" s="10" t="s">
        <v>27912</v>
      </c>
      <c r="G15205" s="8">
        <v>6068</v>
      </c>
      <c r="H15205" s="8" t="s">
        <v>13891</v>
      </c>
      <c r="I15205" s="8" t="s">
        <v>472</v>
      </c>
      <c r="J15205" s="8">
        <v>22500</v>
      </c>
      <c r="K15205" s="8" t="s">
        <v>33821</v>
      </c>
    </row>
    <row r="15206" spans="1:11" x14ac:dyDescent="0.2">
      <c r="A15206" s="8">
        <f>IF(IFERROR((MATCH(G15206,$G$1:$G$12712,0)),0),INDEX($A$1:$A$12712,MATCH(G15206,$G$1:$G$12712,0)),MAX($A$2:$A15205)+1)</f>
        <v>307</v>
      </c>
      <c r="B15206" s="8">
        <f t="shared" si="279"/>
        <v>307</v>
      </c>
      <c r="C15206" s="9" t="str">
        <f t="shared" si="280"/>
        <v>Jeffrey Energy Center</v>
      </c>
      <c r="D15206" s="8">
        <v>182</v>
      </c>
      <c r="E15206" s="8" t="s">
        <v>27907</v>
      </c>
      <c r="F15206" s="10" t="s">
        <v>27913</v>
      </c>
      <c r="G15206" s="8">
        <v>6068</v>
      </c>
      <c r="H15206" s="8" t="s">
        <v>13891</v>
      </c>
      <c r="I15206" s="8" t="s">
        <v>472</v>
      </c>
      <c r="J15206" s="8">
        <v>22500</v>
      </c>
      <c r="K15206" s="8" t="s">
        <v>33821</v>
      </c>
    </row>
    <row r="15207" spans="1:11" x14ac:dyDescent="0.2">
      <c r="A15207" s="8">
        <f>IF(IFERROR((MATCH(G15207,$G$1:$G$12712,0)),0),INDEX($A$1:$A$12712,MATCH(G15207,$G$1:$G$12712,0)),MAX($A$2:$A15206)+1)</f>
        <v>11571</v>
      </c>
      <c r="B15207" s="8" t="e">
        <f t="shared" si="279"/>
        <v>#N/A</v>
      </c>
      <c r="C15207" s="9" t="str">
        <f t="shared" si="280"/>
        <v>miscellaneous other power generation expense</v>
      </c>
      <c r="D15207" s="8">
        <v>182</v>
      </c>
      <c r="E15207" s="8" t="s">
        <v>27907</v>
      </c>
      <c r="F15207" s="10" t="s">
        <v>27914</v>
      </c>
      <c r="G15207" s="8"/>
      <c r="H15207" s="8"/>
      <c r="I15207" s="8"/>
      <c r="J15207" s="8"/>
      <c r="K15207" s="8" t="s">
        <v>33821</v>
      </c>
    </row>
    <row r="15208" spans="1:11" x14ac:dyDescent="0.2">
      <c r="A15208" s="8">
        <f>IF(IFERROR((MATCH(G15208,$G$1:$G$12712,0)),0),INDEX($A$1:$A$12712,MATCH(G15208,$G$1:$G$12712,0)),MAX($A$2:$A15207)+1)</f>
        <v>11572</v>
      </c>
      <c r="B15208" s="8" t="e">
        <f t="shared" si="279"/>
        <v>#N/A</v>
      </c>
      <c r="C15208" s="9" t="str">
        <f t="shared" si="280"/>
        <v>mullergren</v>
      </c>
      <c r="D15208" s="8">
        <v>182</v>
      </c>
      <c r="E15208" s="8" t="s">
        <v>27907</v>
      </c>
      <c r="F15208" s="10" t="s">
        <v>27915</v>
      </c>
      <c r="G15208" s="8"/>
      <c r="H15208" s="8"/>
      <c r="I15208" s="8"/>
      <c r="J15208" s="8"/>
      <c r="K15208" s="8" t="s">
        <v>33821</v>
      </c>
    </row>
    <row r="15209" spans="1:11" x14ac:dyDescent="0.2">
      <c r="A15209" s="8">
        <f>IF(IFERROR((MATCH(G15209,$G$1:$G$12712,0)),0),INDEX($A$1:$A$12712,MATCH(G15209,$G$1:$G$12712,0)),MAX($A$2:$A15208)+1)</f>
        <v>11573</v>
      </c>
      <c r="B15209" s="8" t="e">
        <f t="shared" si="279"/>
        <v>#N/A</v>
      </c>
      <c r="C15209" s="9" t="str">
        <f t="shared" si="280"/>
        <v>operation supervision &amp; engineering</v>
      </c>
      <c r="D15209" s="8">
        <v>182</v>
      </c>
      <c r="E15209" s="8" t="s">
        <v>27907</v>
      </c>
      <c r="F15209" s="10" t="s">
        <v>27916</v>
      </c>
      <c r="G15209" s="8"/>
      <c r="H15209" s="8"/>
      <c r="I15209" s="8"/>
      <c r="J15209" s="8"/>
      <c r="K15209" s="8" t="s">
        <v>33821</v>
      </c>
    </row>
    <row r="15210" spans="1:11" x14ac:dyDescent="0.2">
      <c r="A15210" s="8">
        <f>IF(IFERROR((MATCH(G15210,$G$1:$G$12712,0)),0),INDEX($A$1:$A$12712,MATCH(G15210,$G$1:$G$12712,0)),MAX($A$2:$A15209)+1)</f>
        <v>11574</v>
      </c>
      <c r="B15210" s="8" t="e">
        <f t="shared" si="279"/>
        <v>#N/A</v>
      </c>
      <c r="C15210" s="9" t="str">
        <f t="shared" si="280"/>
        <v>other general maint. supervision &amp; engineering</v>
      </c>
      <c r="D15210" s="8">
        <v>182</v>
      </c>
      <c r="E15210" s="8" t="s">
        <v>27907</v>
      </c>
      <c r="F15210" s="10" t="s">
        <v>27917</v>
      </c>
      <c r="G15210" s="8"/>
      <c r="H15210" s="8"/>
      <c r="I15210" s="8"/>
      <c r="J15210" s="8"/>
      <c r="K15210" s="8" t="s">
        <v>33821</v>
      </c>
    </row>
    <row r="15211" spans="1:11" x14ac:dyDescent="0.2">
      <c r="A15211" s="8">
        <f>IF(IFERROR((MATCH(G15211,$G$1:$G$12712,0)),0),INDEX($A$1:$A$12712,MATCH(G15211,$G$1:$G$12712,0)),MAX($A$2:$A15210)+1)</f>
        <v>11575</v>
      </c>
      <c r="B15211" s="8" t="e">
        <f t="shared" si="279"/>
        <v>#N/A</v>
      </c>
      <c r="C15211" s="9" t="str">
        <f t="shared" si="280"/>
        <v>other general maintenance of generation plant</v>
      </c>
      <c r="D15211" s="8">
        <v>182</v>
      </c>
      <c r="E15211" s="8" t="s">
        <v>27907</v>
      </c>
      <c r="F15211" s="10" t="s">
        <v>27918</v>
      </c>
      <c r="G15211" s="8"/>
      <c r="H15211" s="8"/>
      <c r="I15211" s="8"/>
      <c r="J15211" s="8"/>
      <c r="K15211" s="8" t="s">
        <v>33821</v>
      </c>
    </row>
    <row r="15212" spans="1:11" x14ac:dyDescent="0.2">
      <c r="A15212" s="8">
        <f>IF(IFERROR((MATCH(G15212,$G$1:$G$12712,0)),0),INDEX($A$1:$A$12712,MATCH(G15212,$G$1:$G$12712,0)),MAX($A$2:$A15211)+1)</f>
        <v>11576</v>
      </c>
      <c r="B15212" s="8" t="e">
        <f t="shared" si="279"/>
        <v>#N/A</v>
      </c>
      <c r="C15212" s="9" t="str">
        <f t="shared" si="280"/>
        <v>other general maintenance of structures</v>
      </c>
      <c r="D15212" s="8">
        <v>182</v>
      </c>
      <c r="E15212" s="8" t="s">
        <v>27907</v>
      </c>
      <c r="F15212" s="10" t="s">
        <v>27919</v>
      </c>
      <c r="G15212" s="8"/>
      <c r="H15212" s="8"/>
      <c r="I15212" s="8"/>
      <c r="J15212" s="8"/>
      <c r="K15212" s="8" t="s">
        <v>33821</v>
      </c>
    </row>
    <row r="15213" spans="1:11" x14ac:dyDescent="0.2">
      <c r="A15213" s="8">
        <f>IF(IFERROR((MATCH(G15213,$G$1:$G$12712,0)),0),INDEX($A$1:$A$12712,MATCH(G15213,$G$1:$G$12712,0)),MAX($A$2:$A15212)+1)</f>
        <v>499</v>
      </c>
      <c r="B15213" s="8">
        <f t="shared" si="279"/>
        <v>499</v>
      </c>
      <c r="C15213" s="9" t="str">
        <f t="shared" si="280"/>
        <v>Pueblo</v>
      </c>
      <c r="D15213" s="8">
        <v>182</v>
      </c>
      <c r="E15213" s="8" t="s">
        <v>27907</v>
      </c>
      <c r="F15213" s="10" t="s">
        <v>27920</v>
      </c>
      <c r="G15213" s="8">
        <v>460</v>
      </c>
      <c r="H15213" s="8" t="s">
        <v>14246</v>
      </c>
      <c r="I15213" s="8" t="s">
        <v>59</v>
      </c>
      <c r="J15213" s="8">
        <v>56146</v>
      </c>
      <c r="K15213" s="8" t="s">
        <v>33821</v>
      </c>
    </row>
    <row r="15214" spans="1:11" x14ac:dyDescent="0.2">
      <c r="A15214" s="8">
        <f>IF(IFERROR((MATCH(G15214,$G$1:$G$12712,0)),0),INDEX($A$1:$A$12712,MATCH(G15214,$G$1:$G$12712,0)),MAX($A$2:$A15213)+1)</f>
        <v>11577</v>
      </c>
      <c r="B15214" s="8" t="e">
        <f t="shared" si="279"/>
        <v>#N/A</v>
      </c>
      <c r="C15214" s="9" t="str">
        <f t="shared" si="280"/>
        <v>rents</v>
      </c>
      <c r="D15214" s="8">
        <v>182</v>
      </c>
      <c r="E15214" s="8" t="s">
        <v>27907</v>
      </c>
      <c r="F15214" s="10" t="s">
        <v>27921</v>
      </c>
      <c r="G15214" s="8"/>
      <c r="H15214" s="8"/>
      <c r="I15214" s="8"/>
      <c r="J15214" s="8"/>
      <c r="K15214" s="8" t="s">
        <v>33821</v>
      </c>
    </row>
    <row r="15215" spans="1:11" x14ac:dyDescent="0.2">
      <c r="A15215" s="8">
        <f>IF(IFERROR((MATCH(G15215,$G$1:$G$12712,0)),0),INDEX($A$1:$A$12712,MATCH(G15215,$G$1:$G$12712,0)),MAX($A$2:$A15214)+1)</f>
        <v>8090</v>
      </c>
      <c r="B15215" s="8">
        <f t="shared" si="279"/>
        <v>8090</v>
      </c>
      <c r="C15215" s="9" t="str">
        <f t="shared" si="280"/>
        <v>W N Clark</v>
      </c>
      <c r="D15215" s="8">
        <v>182</v>
      </c>
      <c r="E15215" s="8" t="s">
        <v>27907</v>
      </c>
      <c r="F15215" s="10" t="s">
        <v>27922</v>
      </c>
      <c r="G15215" s="8">
        <v>462</v>
      </c>
      <c r="H15215" s="8" t="s">
        <v>22302</v>
      </c>
      <c r="I15215" s="8" t="s">
        <v>22303</v>
      </c>
      <c r="J15215" s="8">
        <v>56146</v>
      </c>
      <c r="K15215" s="8" t="s">
        <v>33821</v>
      </c>
    </row>
    <row r="15216" spans="1:11" x14ac:dyDescent="0.2">
      <c r="A15216" s="8">
        <f>IF(IFERROR((MATCH(G15216,$G$1:$G$12712,0)),0),INDEX($A$1:$A$12712,MATCH(G15216,$G$1:$G$12712,0)),MAX($A$2:$A15215)+1)</f>
        <v>11578</v>
      </c>
      <c r="B15216" s="8" t="e">
        <f t="shared" si="279"/>
        <v>#N/A</v>
      </c>
      <c r="C15216" s="9" t="str">
        <f t="shared" si="280"/>
        <v>n/a</v>
      </c>
      <c r="D15216" s="8">
        <v>185</v>
      </c>
      <c r="E15216" s="8" t="s">
        <v>27923</v>
      </c>
      <c r="F15216" s="10" t="s">
        <v>25468</v>
      </c>
      <c r="G15216" s="8"/>
      <c r="H15216" s="8"/>
      <c r="I15216" s="8"/>
      <c r="J15216" s="8"/>
      <c r="K15216" s="8" t="s">
        <v>33821</v>
      </c>
    </row>
    <row r="15217" spans="1:11" x14ac:dyDescent="0.2">
      <c r="A15217" s="8">
        <f>IF(IFERROR((MATCH(G15217,$G$1:$G$12712,0)),0),INDEX($A$1:$A$12712,MATCH(G15217,$G$1:$G$12712,0)),MAX($A$2:$A15216)+1)</f>
        <v>8062</v>
      </c>
      <c r="B15217" s="8">
        <f t="shared" si="279"/>
        <v>8062</v>
      </c>
      <c r="C15217" s="9" t="str">
        <f t="shared" si="280"/>
        <v>Vermont Yankee</v>
      </c>
      <c r="D15217" s="8">
        <v>185</v>
      </c>
      <c r="E15217" s="8" t="s">
        <v>27923</v>
      </c>
      <c r="F15217" s="10" t="s">
        <v>27924</v>
      </c>
      <c r="G15217" s="8">
        <v>3751</v>
      </c>
      <c r="H15217" s="8" t="s">
        <v>22271</v>
      </c>
      <c r="I15217" s="8" t="s">
        <v>4014</v>
      </c>
      <c r="J15217" s="8">
        <v>5956</v>
      </c>
      <c r="K15217" s="8" t="s">
        <v>33821</v>
      </c>
    </row>
    <row r="15218" spans="1:11" x14ac:dyDescent="0.2">
      <c r="A15218" s="8">
        <f>IF(IFERROR((MATCH(G15218,$G$1:$G$12712,0)),0),INDEX($A$1:$A$12712,MATCH(G15218,$G$1:$G$12712,0)),MAX($A$2:$A15217)+1)</f>
        <v>45</v>
      </c>
      <c r="B15218" s="8">
        <f t="shared" si="279"/>
        <v>45</v>
      </c>
      <c r="C15218" s="9" t="str">
        <f t="shared" si="280"/>
        <v>Bellmeade Power Station</v>
      </c>
      <c r="D15218" s="8">
        <v>186</v>
      </c>
      <c r="E15218" s="8" t="s">
        <v>25435</v>
      </c>
      <c r="F15218" s="10" t="s">
        <v>27925</v>
      </c>
      <c r="G15218" s="8">
        <v>50966</v>
      </c>
      <c r="H15218" s="8" t="s">
        <v>13373</v>
      </c>
      <c r="I15218" s="8" t="s">
        <v>459</v>
      </c>
      <c r="J15218" s="8">
        <v>19876</v>
      </c>
      <c r="K15218" s="8" t="s">
        <v>33821</v>
      </c>
    </row>
    <row r="15219" spans="1:11" x14ac:dyDescent="0.2">
      <c r="A15219" s="8">
        <f>IF(IFERROR((MATCH(G15219,$G$1:$G$12712,0)),0),INDEX($A$1:$A$12712,MATCH(G15219,$G$1:$G$12712,0)),MAX($A$2:$A15218)+1)</f>
        <v>74</v>
      </c>
      <c r="B15219" s="8">
        <f t="shared" si="279"/>
        <v>74</v>
      </c>
      <c r="C15219" s="9" t="str">
        <f t="shared" si="280"/>
        <v>Bremo Bluff</v>
      </c>
      <c r="D15219" s="8">
        <v>186</v>
      </c>
      <c r="E15219" s="8" t="s">
        <v>25435</v>
      </c>
      <c r="F15219" s="10" t="s">
        <v>27926</v>
      </c>
      <c r="G15219" s="8">
        <v>3796</v>
      </c>
      <c r="H15219" s="8" t="s">
        <v>13421</v>
      </c>
      <c r="I15219" s="8" t="s">
        <v>459</v>
      </c>
      <c r="J15219" s="8">
        <v>19876</v>
      </c>
      <c r="K15219" s="8" t="s">
        <v>33821</v>
      </c>
    </row>
    <row r="15220" spans="1:11" x14ac:dyDescent="0.2">
      <c r="A15220" s="8">
        <f>IF(IFERROR((MATCH(G15220,$G$1:$G$12712,0)),0),INDEX($A$1:$A$12712,MATCH(G15220,$G$1:$G$12712,0)),MAX($A$2:$A15219)+1)</f>
        <v>11579</v>
      </c>
      <c r="B15220" s="8" t="e">
        <f t="shared" si="279"/>
        <v>#N/A</v>
      </c>
      <c r="C15220" s="9" t="str">
        <f t="shared" si="280"/>
        <v>combined cycle plant:</v>
      </c>
      <c r="D15220" s="8">
        <v>186</v>
      </c>
      <c r="E15220" s="8" t="s">
        <v>25435</v>
      </c>
      <c r="F15220" s="10" t="s">
        <v>27927</v>
      </c>
      <c r="G15220" s="8"/>
      <c r="H15220" s="8"/>
      <c r="I15220" s="8"/>
      <c r="J15220" s="8"/>
      <c r="K15220" s="8" t="s">
        <v>33821</v>
      </c>
    </row>
    <row r="15221" spans="1:11" x14ac:dyDescent="0.2">
      <c r="A15221" s="8">
        <f>IF(IFERROR((MATCH(G15221,$G$1:$G$12712,0)),0),INDEX($A$1:$A$12712,MATCH(G15221,$G$1:$G$12712,0)),MAX($A$2:$A15220)+1)</f>
        <v>230</v>
      </c>
      <c r="B15221" s="8">
        <f t="shared" ref="B15221:B15284" si="281">IF(COUNTIF($G$1:$G$12712,G15221&gt;0),0,INDEX($A$1:$A$12712,MATCH(G15221,$G$1:$G$12712,0)))</f>
        <v>230</v>
      </c>
      <c r="C15221" s="9" t="str">
        <f t="shared" si="280"/>
        <v>Gordonsville Energy LP</v>
      </c>
      <c r="D15221" s="8">
        <v>186</v>
      </c>
      <c r="E15221" s="8" t="s">
        <v>25435</v>
      </c>
      <c r="F15221" s="10" t="s">
        <v>27928</v>
      </c>
      <c r="G15221" s="8">
        <v>54844</v>
      </c>
      <c r="H15221" s="8" t="s">
        <v>7114</v>
      </c>
      <c r="I15221" s="8" t="s">
        <v>459</v>
      </c>
      <c r="J15221" s="8">
        <v>19876</v>
      </c>
      <c r="K15221" s="8" t="s">
        <v>33821</v>
      </c>
    </row>
    <row r="15222" spans="1:11" x14ac:dyDescent="0.2">
      <c r="A15222" s="8">
        <f>IF(IFERROR((MATCH(G15222,$G$1:$G$12712,0)),0),INDEX($A$1:$A$12712,MATCH(G15222,$G$1:$G$12712,0)),MAX($A$2:$A15221)+1)</f>
        <v>1162</v>
      </c>
      <c r="B15222" s="8">
        <f t="shared" si="281"/>
        <v>1162</v>
      </c>
      <c r="C15222" s="9" t="str">
        <f t="shared" si="280"/>
        <v>Kitty Hawk</v>
      </c>
      <c r="D15222" s="8">
        <v>186</v>
      </c>
      <c r="E15222" s="8" t="s">
        <v>25435</v>
      </c>
      <c r="F15222" s="10" t="s">
        <v>27929</v>
      </c>
      <c r="G15222" s="8">
        <v>2757</v>
      </c>
      <c r="H15222" s="8" t="s">
        <v>15670</v>
      </c>
      <c r="I15222" s="8" t="s">
        <v>459</v>
      </c>
      <c r="J15222" s="8">
        <v>19876</v>
      </c>
      <c r="K15222" s="8" t="s">
        <v>33821</v>
      </c>
    </row>
    <row r="15223" spans="1:11" x14ac:dyDescent="0.2">
      <c r="A15223" s="8">
        <f>IF(IFERROR((MATCH(G15223,$G$1:$G$12712,0)),0),INDEX($A$1:$A$12712,MATCH(G15223,$G$1:$G$12712,0)),MAX($A$2:$A15222)+1)</f>
        <v>426</v>
      </c>
      <c r="B15223" s="8">
        <f t="shared" si="281"/>
        <v>426</v>
      </c>
      <c r="C15223" s="9" t="str">
        <f t="shared" si="280"/>
        <v>Mt Storm</v>
      </c>
      <c r="D15223" s="8">
        <v>186</v>
      </c>
      <c r="E15223" s="8" t="s">
        <v>25435</v>
      </c>
      <c r="F15223" s="10" t="s">
        <v>27930</v>
      </c>
      <c r="G15223" s="8">
        <v>3954</v>
      </c>
      <c r="H15223" s="8" t="s">
        <v>14110</v>
      </c>
      <c r="I15223" s="8" t="s">
        <v>459</v>
      </c>
      <c r="J15223" s="8">
        <v>19876</v>
      </c>
      <c r="K15223" s="8" t="s">
        <v>33821</v>
      </c>
    </row>
    <row r="15224" spans="1:11" x14ac:dyDescent="0.2">
      <c r="A15224" s="8">
        <f>IF(IFERROR((MATCH(G15224,$G$1:$G$12712,0)),0),INDEX($A$1:$A$12712,MATCH(G15224,$G$1:$G$12712,0)),MAX($A$2:$A15223)+1)</f>
        <v>1194</v>
      </c>
      <c r="B15224" s="8">
        <f t="shared" si="281"/>
        <v>1194</v>
      </c>
      <c r="C15224" s="9" t="str">
        <f t="shared" si="280"/>
        <v>North Branch</v>
      </c>
      <c r="D15224" s="8">
        <v>186</v>
      </c>
      <c r="E15224" s="8" t="s">
        <v>25435</v>
      </c>
      <c r="F15224" s="10" t="s">
        <v>27931</v>
      </c>
      <c r="G15224" s="8">
        <v>7537</v>
      </c>
      <c r="H15224" s="8" t="s">
        <v>15761</v>
      </c>
      <c r="I15224" s="8" t="s">
        <v>459</v>
      </c>
      <c r="J15224" s="8">
        <v>19876</v>
      </c>
      <c r="K15224" s="8" t="s">
        <v>33821</v>
      </c>
    </row>
    <row r="15225" spans="1:11" x14ac:dyDescent="0.2">
      <c r="A15225" s="8">
        <f>IF(IFERROR((MATCH(G15225,$G$1:$G$12712,0)),0),INDEX($A$1:$A$12712,MATCH(G15225,$G$1:$G$12712,0)),MAX($A$2:$A15224)+1)</f>
        <v>421</v>
      </c>
      <c r="B15225" s="8">
        <f t="shared" si="281"/>
        <v>421</v>
      </c>
      <c r="C15225" s="9" t="str">
        <f t="shared" si="280"/>
        <v>North Anna</v>
      </c>
      <c r="D15225" s="8">
        <v>186</v>
      </c>
      <c r="E15225" s="8" t="s">
        <v>25435</v>
      </c>
      <c r="F15225" s="10" t="s">
        <v>27932</v>
      </c>
      <c r="G15225" s="8">
        <v>6168</v>
      </c>
      <c r="H15225" s="8" t="s">
        <v>14101</v>
      </c>
      <c r="I15225" s="8" t="s">
        <v>459</v>
      </c>
      <c r="J15225" s="8">
        <v>19876</v>
      </c>
      <c r="K15225" s="8" t="s">
        <v>33821</v>
      </c>
    </row>
    <row r="15226" spans="1:11" x14ac:dyDescent="0.2">
      <c r="A15226" s="8">
        <f>IF(IFERROR((MATCH(G15226,$G$1:$G$12712,0)),0),INDEX($A$1:$A$12712,MATCH(G15226,$G$1:$G$12712,0)),MAX($A$2:$A15225)+1)</f>
        <v>11580</v>
      </c>
      <c r="B15226" s="8" t="e">
        <f t="shared" si="281"/>
        <v>#N/A</v>
      </c>
      <c r="C15226" s="9" t="str">
        <f t="shared" si="280"/>
        <v>other production:</v>
      </c>
      <c r="D15226" s="8">
        <v>186</v>
      </c>
      <c r="E15226" s="8" t="s">
        <v>25435</v>
      </c>
      <c r="F15226" s="10" t="s">
        <v>27933</v>
      </c>
      <c r="G15226" s="8"/>
      <c r="H15226" s="8"/>
      <c r="I15226" s="8"/>
      <c r="J15226" s="8"/>
      <c r="K15226" s="8" t="s">
        <v>33821</v>
      </c>
    </row>
    <row r="15227" spans="1:11" x14ac:dyDescent="0.2">
      <c r="A15227" s="8">
        <f>IF(IFERROR((MATCH(G15227,$G$1:$G$12712,0)),0),INDEX($A$1:$A$12712,MATCH(G15227,$G$1:$G$12712,0)),MAX($A$2:$A15226)+1)</f>
        <v>490</v>
      </c>
      <c r="B15227" s="8">
        <f t="shared" si="281"/>
        <v>490</v>
      </c>
      <c r="C15227" s="9" t="str">
        <f t="shared" si="280"/>
        <v>Possum Point</v>
      </c>
      <c r="D15227" s="8">
        <v>186</v>
      </c>
      <c r="E15227" s="8" t="s">
        <v>25435</v>
      </c>
      <c r="F15227" s="10" t="s">
        <v>27934</v>
      </c>
      <c r="G15227" s="8">
        <v>3804</v>
      </c>
      <c r="H15227" s="8" t="s">
        <v>14233</v>
      </c>
      <c r="I15227" s="8" t="s">
        <v>459</v>
      </c>
      <c r="J15227" s="8">
        <v>19876</v>
      </c>
      <c r="K15227" s="8" t="s">
        <v>33821</v>
      </c>
    </row>
    <row r="15228" spans="1:11" x14ac:dyDescent="0.2">
      <c r="A15228" s="8">
        <f>IF(IFERROR((MATCH(G15228,$G$1:$G$12712,0)),0),INDEX($A$1:$A$12712,MATCH(G15228,$G$1:$G$12712,0)),MAX($A$2:$A15227)+1)</f>
        <v>2421</v>
      </c>
      <c r="B15228" s="8">
        <f t="shared" si="281"/>
        <v>2421</v>
      </c>
      <c r="C15228" s="9" t="str">
        <f t="shared" si="280"/>
        <v>Transalta Centralia Generation</v>
      </c>
      <c r="D15228" s="8">
        <v>187</v>
      </c>
      <c r="E15228" s="8" t="s">
        <v>27935</v>
      </c>
      <c r="F15228" s="10" t="s">
        <v>27438</v>
      </c>
      <c r="G15228" s="8">
        <v>3845</v>
      </c>
      <c r="H15228" s="8" t="s">
        <v>17150</v>
      </c>
      <c r="I15228" s="8" t="s">
        <v>3609</v>
      </c>
      <c r="J15228" s="8">
        <v>19099</v>
      </c>
      <c r="K15228" s="8" t="s">
        <v>33821</v>
      </c>
    </row>
    <row r="15229" spans="1:11" x14ac:dyDescent="0.2">
      <c r="A15229" s="8">
        <f>IF(IFERROR((MATCH(G15229,$G$1:$G$12712,0)),0),INDEX($A$1:$A$12712,MATCH(G15229,$G$1:$G$12712,0)),MAX($A$2:$A15228)+1)</f>
        <v>11581</v>
      </c>
      <c r="B15229" s="8" t="e">
        <f t="shared" si="281"/>
        <v>#N/A</v>
      </c>
      <c r="C15229" s="9" t="str">
        <f t="shared" si="280"/>
        <v>hydro</v>
      </c>
      <c r="D15229" s="8">
        <v>187</v>
      </c>
      <c r="E15229" s="8" t="s">
        <v>27935</v>
      </c>
      <c r="F15229" s="10" t="s">
        <v>25664</v>
      </c>
      <c r="G15229" s="8"/>
      <c r="H15229" s="8"/>
      <c r="I15229" s="8"/>
      <c r="J15229" s="8"/>
      <c r="K15229" s="8" t="s">
        <v>33821</v>
      </c>
    </row>
    <row r="15230" spans="1:11" x14ac:dyDescent="0.2">
      <c r="A15230" s="8">
        <f>IF(IFERROR((MATCH(G15230,$G$1:$G$12712,0)),0),INDEX($A$1:$A$12712,MATCH(G15230,$G$1:$G$12712,0)),MAX($A$2:$A15229)+1)</f>
        <v>300</v>
      </c>
      <c r="B15230" s="8">
        <f t="shared" si="281"/>
        <v>300</v>
      </c>
      <c r="C15230" s="9" t="str">
        <f t="shared" si="280"/>
        <v>Kettle Falls Generating Station</v>
      </c>
      <c r="D15230" s="8">
        <v>187</v>
      </c>
      <c r="E15230" s="8" t="s">
        <v>27935</v>
      </c>
      <c r="F15230" s="10" t="s">
        <v>27936</v>
      </c>
      <c r="G15230" s="8">
        <v>550</v>
      </c>
      <c r="H15230" s="8" t="s">
        <v>13877</v>
      </c>
      <c r="I15230" s="8" t="s">
        <v>46</v>
      </c>
      <c r="J15230" s="8">
        <v>20169</v>
      </c>
      <c r="K15230" s="8" t="s">
        <v>33821</v>
      </c>
    </row>
    <row r="15231" spans="1:11" x14ac:dyDescent="0.2">
      <c r="A15231" s="8">
        <f>IF(IFERROR((MATCH(G15231,$G$1:$G$12712,0)),0),INDEX($A$1:$A$12712,MATCH(G15231,$G$1:$G$12712,0)),MAX($A$2:$A15230)+1)</f>
        <v>300</v>
      </c>
      <c r="B15231" s="8">
        <f t="shared" si="281"/>
        <v>300</v>
      </c>
      <c r="C15231" s="9" t="str">
        <f t="shared" si="280"/>
        <v>Kettle Falls Generating Station</v>
      </c>
      <c r="D15231" s="8">
        <v>187</v>
      </c>
      <c r="E15231" s="8" t="s">
        <v>27935</v>
      </c>
      <c r="F15231" s="10" t="s">
        <v>27937</v>
      </c>
      <c r="G15231" s="8">
        <v>550</v>
      </c>
      <c r="H15231" s="8" t="s">
        <v>13877</v>
      </c>
      <c r="I15231" s="8" t="s">
        <v>46</v>
      </c>
      <c r="J15231" s="8">
        <v>20169</v>
      </c>
      <c r="K15231" s="8" t="s">
        <v>33821</v>
      </c>
    </row>
    <row r="15232" spans="1:11" x14ac:dyDescent="0.2">
      <c r="A15232" s="8">
        <f>IF(IFERROR((MATCH(G15232,$G$1:$G$12712,0)),0),INDEX($A$1:$A$12712,MATCH(G15232,$G$1:$G$12712,0)),MAX($A$2:$A15231)+1)</f>
        <v>2422</v>
      </c>
      <c r="B15232" s="8">
        <f t="shared" si="281"/>
        <v>2422</v>
      </c>
      <c r="C15232" s="9" t="str">
        <f t="shared" si="280"/>
        <v>Meyers Falls</v>
      </c>
      <c r="D15232" s="8">
        <v>187</v>
      </c>
      <c r="E15232" s="8" t="s">
        <v>27935</v>
      </c>
      <c r="F15232" s="10" t="s">
        <v>27938</v>
      </c>
      <c r="G15232" s="8">
        <v>3868</v>
      </c>
      <c r="H15232" s="8" t="s">
        <v>17151</v>
      </c>
      <c r="I15232" s="8" t="s">
        <v>2165</v>
      </c>
      <c r="J15232" s="8">
        <v>9143</v>
      </c>
      <c r="K15232" s="8" t="s">
        <v>33821</v>
      </c>
    </row>
    <row r="15233" spans="1:11" x14ac:dyDescent="0.2">
      <c r="A15233" s="8">
        <f>IF(IFERROR((MATCH(G15233,$G$1:$G$12712,0)),0),INDEX($A$1:$A$12712,MATCH(G15233,$G$1:$G$12712,0)),MAX($A$2:$A15232)+1)</f>
        <v>874</v>
      </c>
      <c r="B15233" s="8">
        <f t="shared" si="281"/>
        <v>874</v>
      </c>
      <c r="C15233" s="9" t="str">
        <f t="shared" si="280"/>
        <v>Nine Mile</v>
      </c>
      <c r="D15233" s="8">
        <v>187</v>
      </c>
      <c r="E15233" s="8" t="s">
        <v>27935</v>
      </c>
      <c r="F15233" s="10" t="s">
        <v>26533</v>
      </c>
      <c r="G15233" s="8">
        <v>3869</v>
      </c>
      <c r="H15233" s="8" t="s">
        <v>14972</v>
      </c>
      <c r="I15233" s="8" t="s">
        <v>46</v>
      </c>
      <c r="J15233" s="8">
        <v>20169</v>
      </c>
      <c r="K15233" s="8" t="s">
        <v>33821</v>
      </c>
    </row>
    <row r="15234" spans="1:11" x14ac:dyDescent="0.2">
      <c r="A15234" s="8">
        <f>IF(IFERROR((MATCH(G15234,$G$1:$G$12712,0)),0),INDEX($A$1:$A$12712,MATCH(G15234,$G$1:$G$12712,0)),MAX($A$2:$A15233)+1)</f>
        <v>11582</v>
      </c>
      <c r="B15234" s="8" t="e">
        <f t="shared" si="281"/>
        <v>#N/A</v>
      </c>
      <c r="C15234" s="9" t="str">
        <f t="shared" si="280"/>
        <v>spokane ne</v>
      </c>
      <c r="D15234" s="8">
        <v>187</v>
      </c>
      <c r="E15234" s="8" t="s">
        <v>27935</v>
      </c>
      <c r="F15234" s="10" t="s">
        <v>27939</v>
      </c>
      <c r="G15234" s="8"/>
      <c r="H15234" s="8"/>
      <c r="I15234" s="8"/>
      <c r="J15234" s="8"/>
      <c r="K15234" s="8" t="s">
        <v>33821</v>
      </c>
    </row>
    <row r="15235" spans="1:11" x14ac:dyDescent="0.2">
      <c r="A15235" s="8">
        <f>IF(IFERROR((MATCH(G15235,$G$1:$G$12712,0)),0),INDEX($A$1:$A$12712,MATCH(G15235,$G$1:$G$12712,0)),MAX($A$2:$A15234)+1)</f>
        <v>253</v>
      </c>
      <c r="B15235" s="8">
        <f t="shared" si="281"/>
        <v>253</v>
      </c>
      <c r="C15235" s="9" t="str">
        <f t="shared" si="280"/>
        <v>FirstEnergy Harrison Power Station</v>
      </c>
      <c r="D15235" s="8">
        <v>188</v>
      </c>
      <c r="E15235" s="8" t="s">
        <v>27940</v>
      </c>
      <c r="F15235" s="10" t="s">
        <v>27941</v>
      </c>
      <c r="G15235" s="8">
        <v>3944</v>
      </c>
      <c r="H15235" s="8" t="s">
        <v>13776</v>
      </c>
      <c r="I15235" s="8" t="s">
        <v>569</v>
      </c>
      <c r="J15235" s="8">
        <v>23279</v>
      </c>
      <c r="K15235" s="8" t="s">
        <v>33821</v>
      </c>
    </row>
    <row r="15236" spans="1:11" x14ac:dyDescent="0.2">
      <c r="A15236" s="8">
        <f>IF(IFERROR((MATCH(G15236,$G$1:$G$12712,0)),0),INDEX($A$1:$A$12712,MATCH(G15236,$G$1:$G$12712,0)),MAX($A$2:$A15235)+1)</f>
        <v>1207</v>
      </c>
      <c r="B15236" s="8">
        <f t="shared" si="281"/>
        <v>1207</v>
      </c>
      <c r="C15236" s="9" t="str">
        <f t="shared" si="280"/>
        <v>FirstEnergy Pleasants Power Station</v>
      </c>
      <c r="D15236" s="8">
        <v>188</v>
      </c>
      <c r="E15236" s="8" t="s">
        <v>27940</v>
      </c>
      <c r="F15236" s="10" t="s">
        <v>27942</v>
      </c>
      <c r="G15236" s="8">
        <v>6004</v>
      </c>
      <c r="H15236" s="8" t="s">
        <v>15785</v>
      </c>
      <c r="I15236" s="8" t="s">
        <v>569</v>
      </c>
      <c r="J15236" s="8">
        <v>23279</v>
      </c>
      <c r="K15236" s="8" t="s">
        <v>33821</v>
      </c>
    </row>
    <row r="15237" spans="1:11" x14ac:dyDescent="0.2">
      <c r="A15237" s="8">
        <f>IF(IFERROR((MATCH(G15237,$G$1:$G$12712,0)),0),INDEX($A$1:$A$12712,MATCH(G15237,$G$1:$G$12712,0)),MAX($A$2:$A15236)+1)</f>
        <v>253</v>
      </c>
      <c r="B15237" s="8">
        <f t="shared" si="281"/>
        <v>253</v>
      </c>
      <c r="C15237" s="9" t="str">
        <f t="shared" si="280"/>
        <v>FirstEnergy Harrison Power Station</v>
      </c>
      <c r="D15237" s="8">
        <v>188</v>
      </c>
      <c r="E15237" s="8" t="s">
        <v>27940</v>
      </c>
      <c r="F15237" s="10" t="s">
        <v>27943</v>
      </c>
      <c r="G15237" s="8">
        <v>3944</v>
      </c>
      <c r="H15237" s="8" t="s">
        <v>13776</v>
      </c>
      <c r="I15237" s="8" t="s">
        <v>569</v>
      </c>
      <c r="J15237" s="8">
        <v>23279</v>
      </c>
      <c r="K15237" s="8" t="s">
        <v>33821</v>
      </c>
    </row>
    <row r="15238" spans="1:11" x14ac:dyDescent="0.2">
      <c r="A15238" s="8">
        <f>IF(IFERROR((MATCH(G15238,$G$1:$G$12712,0)),0),INDEX($A$1:$A$12712,MATCH(G15238,$G$1:$G$12712,0)),MAX($A$2:$A15237)+1)</f>
        <v>1139</v>
      </c>
      <c r="B15238" s="8">
        <f t="shared" si="281"/>
        <v>1139</v>
      </c>
      <c r="C15238" s="9" t="str">
        <f t="shared" si="280"/>
        <v>Hatfields Ferry Power Station</v>
      </c>
      <c r="D15238" s="8">
        <v>188</v>
      </c>
      <c r="E15238" s="8" t="s">
        <v>27940</v>
      </c>
      <c r="F15238" s="10" t="s">
        <v>27944</v>
      </c>
      <c r="G15238" s="8">
        <v>3179</v>
      </c>
      <c r="H15238" s="8" t="s">
        <v>15590</v>
      </c>
      <c r="I15238" s="8" t="s">
        <v>569</v>
      </c>
      <c r="J15238" s="8">
        <v>23279</v>
      </c>
      <c r="K15238" s="8" t="s">
        <v>33821</v>
      </c>
    </row>
    <row r="15239" spans="1:11" x14ac:dyDescent="0.2">
      <c r="A15239" s="8">
        <f>IF(IFERROR((MATCH(G15239,$G$1:$G$12712,0)),0),INDEX($A$1:$A$12712,MATCH(G15239,$G$1:$G$12712,0)),MAX($A$2:$A15238)+1)</f>
        <v>1207</v>
      </c>
      <c r="B15239" s="8">
        <f t="shared" si="281"/>
        <v>1207</v>
      </c>
      <c r="C15239" s="9" t="str">
        <f t="shared" si="280"/>
        <v>FirstEnergy Pleasants Power Station</v>
      </c>
      <c r="D15239" s="8">
        <v>188</v>
      </c>
      <c r="E15239" s="8" t="s">
        <v>27940</v>
      </c>
      <c r="F15239" s="10" t="s">
        <v>27945</v>
      </c>
      <c r="G15239" s="8">
        <v>6004</v>
      </c>
      <c r="H15239" s="8" t="s">
        <v>15785</v>
      </c>
      <c r="I15239" s="8" t="s">
        <v>569</v>
      </c>
      <c r="J15239" s="8">
        <v>23279</v>
      </c>
      <c r="K15239" s="8" t="s">
        <v>33821</v>
      </c>
    </row>
    <row r="15240" spans="1:11" x14ac:dyDescent="0.2">
      <c r="A15240" s="8">
        <f>IF(IFERROR((MATCH(G15240,$G$1:$G$12712,0)),0),INDEX($A$1:$A$12712,MATCH(G15240,$G$1:$G$12712,0)),MAX($A$2:$A15239)+1)</f>
        <v>4426</v>
      </c>
      <c r="B15240" s="8">
        <f t="shared" si="281"/>
        <v>4426</v>
      </c>
      <c r="C15240" s="9" t="str">
        <f t="shared" si="280"/>
        <v>FirstEnergy Springdale 1 &amp; 2</v>
      </c>
      <c r="D15240" s="8">
        <v>188</v>
      </c>
      <c r="E15240" s="8" t="s">
        <v>27940</v>
      </c>
      <c r="F15240" s="10" t="s">
        <v>27946</v>
      </c>
      <c r="G15240" s="8">
        <v>55196</v>
      </c>
      <c r="H15240" s="8" t="s">
        <v>19036</v>
      </c>
      <c r="I15240" s="8" t="s">
        <v>569</v>
      </c>
      <c r="J15240" s="8">
        <v>23279</v>
      </c>
      <c r="K15240" s="8" t="s">
        <v>33821</v>
      </c>
    </row>
    <row r="15241" spans="1:11" x14ac:dyDescent="0.2">
      <c r="A15241" s="8">
        <f>IF(IFERROR((MATCH(G15241,$G$1:$G$12712,0)),0),INDEX($A$1:$A$12712,MATCH(G15241,$G$1:$G$12712,0)),MAX($A$2:$A15240)+1)</f>
        <v>7995</v>
      </c>
      <c r="B15241" s="8">
        <f t="shared" si="281"/>
        <v>7995</v>
      </c>
      <c r="C15241" s="9" t="str">
        <f t="shared" si="280"/>
        <v>Springdale Power Station</v>
      </c>
      <c r="D15241" s="8">
        <v>188</v>
      </c>
      <c r="E15241" s="8" t="s">
        <v>27940</v>
      </c>
      <c r="F15241" s="10" t="s">
        <v>27946</v>
      </c>
      <c r="G15241" s="8">
        <v>3182</v>
      </c>
      <c r="H15241" s="8" t="s">
        <v>22208</v>
      </c>
      <c r="I15241" s="8" t="s">
        <v>569</v>
      </c>
      <c r="J15241" s="8">
        <v>23279</v>
      </c>
      <c r="K15241" s="8" t="s">
        <v>33821</v>
      </c>
    </row>
    <row r="15242" spans="1:11" x14ac:dyDescent="0.2">
      <c r="A15242" s="8">
        <f>IF(IFERROR((MATCH(G15242,$G$1:$G$12712,0)),0),INDEX($A$1:$A$12712,MATCH(G15242,$G$1:$G$12712,0)),MAX($A$2:$A15241)+1)</f>
        <v>4503</v>
      </c>
      <c r="B15242" s="8">
        <f t="shared" si="281"/>
        <v>4503</v>
      </c>
      <c r="C15242" s="9" t="str">
        <f t="shared" si="280"/>
        <v>Armstrong</v>
      </c>
      <c r="D15242" s="8">
        <v>188</v>
      </c>
      <c r="E15242" s="8" t="s">
        <v>27940</v>
      </c>
      <c r="F15242" s="10" t="s">
        <v>27947</v>
      </c>
      <c r="G15242" s="8">
        <v>55347</v>
      </c>
      <c r="H15242" s="8" t="s">
        <v>19105</v>
      </c>
      <c r="I15242" s="8" t="s">
        <v>2244</v>
      </c>
      <c r="J15242" s="8">
        <v>56412</v>
      </c>
      <c r="K15242" s="8" t="s">
        <v>33821</v>
      </c>
    </row>
    <row r="15243" spans="1:11" x14ac:dyDescent="0.2">
      <c r="A15243" s="8">
        <f>IF(IFERROR((MATCH(G15243,$G$1:$G$12712,0)),0),INDEX($A$1:$A$12712,MATCH(G15243,$G$1:$G$12712,0)),MAX($A$2:$A15242)+1)</f>
        <v>7908</v>
      </c>
      <c r="B15243" s="8">
        <f t="shared" si="281"/>
        <v>7908</v>
      </c>
      <c r="C15243" s="9" t="str">
        <f t="shared" si="280"/>
        <v>Armstrong Power Station</v>
      </c>
      <c r="D15243" s="8">
        <v>188</v>
      </c>
      <c r="E15243" s="8" t="s">
        <v>27940</v>
      </c>
      <c r="F15243" s="10" t="s">
        <v>27947</v>
      </c>
      <c r="G15243" s="8">
        <v>3178</v>
      </c>
      <c r="H15243" s="8" t="s">
        <v>22128</v>
      </c>
      <c r="I15243" s="8" t="s">
        <v>569</v>
      </c>
      <c r="J15243" s="8">
        <v>23279</v>
      </c>
      <c r="K15243" s="8" t="s">
        <v>33821</v>
      </c>
    </row>
    <row r="15244" spans="1:11" x14ac:dyDescent="0.2">
      <c r="A15244" s="8">
        <f>IF(IFERROR((MATCH(G15244,$G$1:$G$12712,0)),0),INDEX($A$1:$A$12712,MATCH(G15244,$G$1:$G$12712,0)),MAX($A$2:$A15243)+1)</f>
        <v>204</v>
      </c>
      <c r="B15244" s="8">
        <f t="shared" si="281"/>
        <v>204</v>
      </c>
      <c r="C15244" s="9" t="str">
        <f t="shared" si="280"/>
        <v>FirstEnergy Fort Martin Power Station</v>
      </c>
      <c r="D15244" s="8">
        <v>188</v>
      </c>
      <c r="E15244" s="8" t="s">
        <v>27940</v>
      </c>
      <c r="F15244" s="10" t="s">
        <v>27450</v>
      </c>
      <c r="G15244" s="8">
        <v>3943</v>
      </c>
      <c r="H15244" s="8" t="s">
        <v>13688</v>
      </c>
      <c r="I15244" s="8" t="s">
        <v>257</v>
      </c>
      <c r="J15244" s="8">
        <v>12796</v>
      </c>
      <c r="K15244" s="8" t="s">
        <v>33821</v>
      </c>
    </row>
    <row r="15245" spans="1:11" x14ac:dyDescent="0.2">
      <c r="A15245" s="8">
        <f>IF(IFERROR((MATCH(G15245,$G$1:$G$12712,0)),0),INDEX($A$1:$A$12712,MATCH(G15245,$G$1:$G$12712,0)),MAX($A$2:$A15244)+1)</f>
        <v>204</v>
      </c>
      <c r="B15245" s="8">
        <f t="shared" si="281"/>
        <v>204</v>
      </c>
      <c r="C15245" s="9" t="str">
        <f t="shared" si="280"/>
        <v>FirstEnergy Fort Martin Power Station</v>
      </c>
      <c r="D15245" s="8">
        <v>188</v>
      </c>
      <c r="E15245" s="8" t="s">
        <v>27940</v>
      </c>
      <c r="F15245" s="10" t="s">
        <v>27948</v>
      </c>
      <c r="G15245" s="8">
        <v>3943</v>
      </c>
      <c r="H15245" s="8" t="s">
        <v>13688</v>
      </c>
      <c r="I15245" s="8" t="s">
        <v>257</v>
      </c>
      <c r="J15245" s="8">
        <v>12796</v>
      </c>
      <c r="K15245" s="8" t="s">
        <v>33821</v>
      </c>
    </row>
    <row r="15246" spans="1:11" x14ac:dyDescent="0.2">
      <c r="A15246" s="8">
        <f>IF(IFERROR((MATCH(G15246,$G$1:$G$12712,0)),0),INDEX($A$1:$A$12712,MATCH(G15246,$G$1:$G$12712,0)),MAX($A$2:$A15245)+1)</f>
        <v>204</v>
      </c>
      <c r="B15246" s="8">
        <f t="shared" si="281"/>
        <v>204</v>
      </c>
      <c r="C15246" s="9" t="str">
        <f t="shared" si="280"/>
        <v>FirstEnergy Fort Martin Power Station</v>
      </c>
      <c r="D15246" s="8">
        <v>188</v>
      </c>
      <c r="E15246" s="8" t="s">
        <v>27940</v>
      </c>
      <c r="F15246" s="10" t="s">
        <v>27949</v>
      </c>
      <c r="G15246" s="8">
        <v>3943</v>
      </c>
      <c r="H15246" s="8" t="s">
        <v>13688</v>
      </c>
      <c r="I15246" s="8" t="s">
        <v>257</v>
      </c>
      <c r="J15246" s="8">
        <v>12796</v>
      </c>
      <c r="K15246" s="8" t="s">
        <v>33821</v>
      </c>
    </row>
    <row r="15247" spans="1:11" x14ac:dyDescent="0.2">
      <c r="A15247" s="8">
        <f>IF(IFERROR((MATCH(G15247,$G$1:$G$12712,0)),0),INDEX($A$1:$A$12712,MATCH(G15247,$G$1:$G$12712,0)),MAX($A$2:$A15246)+1)</f>
        <v>204</v>
      </c>
      <c r="B15247" s="8">
        <f t="shared" si="281"/>
        <v>204</v>
      </c>
      <c r="C15247" s="9" t="str">
        <f t="shared" si="280"/>
        <v>FirstEnergy Fort Martin Power Station</v>
      </c>
      <c r="D15247" s="8">
        <v>188</v>
      </c>
      <c r="E15247" s="8" t="s">
        <v>27940</v>
      </c>
      <c r="F15247" s="10" t="s">
        <v>27950</v>
      </c>
      <c r="G15247" s="8">
        <v>3943</v>
      </c>
      <c r="H15247" s="8" t="s">
        <v>13688</v>
      </c>
      <c r="I15247" s="8" t="s">
        <v>257</v>
      </c>
      <c r="J15247" s="8">
        <v>12796</v>
      </c>
      <c r="K15247" s="8" t="s">
        <v>33821</v>
      </c>
    </row>
    <row r="15248" spans="1:11" x14ac:dyDescent="0.2">
      <c r="A15248" s="8">
        <f>IF(IFERROR((MATCH(G15248,$G$1:$G$12712,0)),0),INDEX($A$1:$A$12712,MATCH(G15248,$G$1:$G$12712,0)),MAX($A$2:$A15247)+1)</f>
        <v>253</v>
      </c>
      <c r="B15248" s="8">
        <f t="shared" si="281"/>
        <v>253</v>
      </c>
      <c r="C15248" s="9" t="str">
        <f t="shared" si="280"/>
        <v>FirstEnergy Harrison Power Station</v>
      </c>
      <c r="D15248" s="8">
        <v>188</v>
      </c>
      <c r="E15248" s="8" t="s">
        <v>27940</v>
      </c>
      <c r="F15248" s="10" t="s">
        <v>27452</v>
      </c>
      <c r="G15248" s="8">
        <v>3944</v>
      </c>
      <c r="H15248" s="8" t="s">
        <v>13776</v>
      </c>
      <c r="I15248" s="8" t="s">
        <v>569</v>
      </c>
      <c r="J15248" s="8">
        <v>23279</v>
      </c>
      <c r="K15248" s="8" t="s">
        <v>33821</v>
      </c>
    </row>
    <row r="15249" spans="1:11" x14ac:dyDescent="0.2">
      <c r="A15249" s="8">
        <f>IF(IFERROR((MATCH(G15249,$G$1:$G$12712,0)),0),INDEX($A$1:$A$12712,MATCH(G15249,$G$1:$G$12712,0)),MAX($A$2:$A15248)+1)</f>
        <v>1139</v>
      </c>
      <c r="B15249" s="8">
        <f t="shared" si="281"/>
        <v>1139</v>
      </c>
      <c r="C15249" s="9" t="str">
        <f t="shared" ref="C15249:C15312" si="282">IF(H15249="",F15249,H15249)</f>
        <v>Hatfields Ferry Power Station</v>
      </c>
      <c r="D15249" s="8">
        <v>188</v>
      </c>
      <c r="E15249" s="8" t="s">
        <v>27940</v>
      </c>
      <c r="F15249" s="10" t="s">
        <v>27951</v>
      </c>
      <c r="G15249" s="8">
        <v>3179</v>
      </c>
      <c r="H15249" s="8" t="s">
        <v>15590</v>
      </c>
      <c r="I15249" s="8" t="s">
        <v>569</v>
      </c>
      <c r="J15249" s="8">
        <v>23279</v>
      </c>
      <c r="K15249" s="8" t="s">
        <v>33821</v>
      </c>
    </row>
    <row r="15250" spans="1:11" x14ac:dyDescent="0.2">
      <c r="A15250" s="8">
        <f>IF(IFERROR((MATCH(G15250,$G$1:$G$12712,0)),0),INDEX($A$1:$A$12712,MATCH(G15250,$G$1:$G$12712,0)),MAX($A$2:$A15249)+1)</f>
        <v>1139</v>
      </c>
      <c r="B15250" s="8">
        <f t="shared" si="281"/>
        <v>1139</v>
      </c>
      <c r="C15250" s="9" t="str">
        <f t="shared" si="282"/>
        <v>Hatfields Ferry Power Station</v>
      </c>
      <c r="D15250" s="8">
        <v>188</v>
      </c>
      <c r="E15250" s="8" t="s">
        <v>27940</v>
      </c>
      <c r="F15250" s="10" t="s">
        <v>27454</v>
      </c>
      <c r="G15250" s="8">
        <v>3179</v>
      </c>
      <c r="H15250" s="8" t="s">
        <v>15590</v>
      </c>
      <c r="I15250" s="8" t="s">
        <v>569</v>
      </c>
      <c r="J15250" s="8">
        <v>23279</v>
      </c>
      <c r="K15250" s="8" t="s">
        <v>33821</v>
      </c>
    </row>
    <row r="15251" spans="1:11" x14ac:dyDescent="0.2">
      <c r="A15251" s="8">
        <f>IF(IFERROR((MATCH(G15251,$G$1:$G$12712,0)),0),INDEX($A$1:$A$12712,MATCH(G15251,$G$1:$G$12712,0)),MAX($A$2:$A15250)+1)</f>
        <v>2676</v>
      </c>
      <c r="B15251" s="8">
        <f t="shared" si="281"/>
        <v>2676</v>
      </c>
      <c r="C15251" s="9" t="str">
        <f t="shared" si="282"/>
        <v>Lake Lynn Hydro Station</v>
      </c>
      <c r="D15251" s="8">
        <v>188</v>
      </c>
      <c r="E15251" s="8" t="s">
        <v>27940</v>
      </c>
      <c r="F15251" s="10" t="s">
        <v>27952</v>
      </c>
      <c r="G15251" s="8">
        <v>6636</v>
      </c>
      <c r="H15251" s="8" t="s">
        <v>17407</v>
      </c>
      <c r="I15251" s="8" t="s">
        <v>2350</v>
      </c>
      <c r="J15251" s="8">
        <v>59926</v>
      </c>
      <c r="K15251" s="8" t="s">
        <v>33821</v>
      </c>
    </row>
    <row r="15252" spans="1:11" x14ac:dyDescent="0.2">
      <c r="A15252" s="8">
        <f>IF(IFERROR((MATCH(G15252,$G$1:$G$12712,0)),0),INDEX($A$1:$A$12712,MATCH(G15252,$G$1:$G$12712,0)),MAX($A$2:$A15251)+1)</f>
        <v>382</v>
      </c>
      <c r="B15252" s="8">
        <f t="shared" si="281"/>
        <v>382</v>
      </c>
      <c r="C15252" s="9" t="str">
        <f t="shared" si="282"/>
        <v>Mitchell Power Station</v>
      </c>
      <c r="D15252" s="8">
        <v>188</v>
      </c>
      <c r="E15252" s="8" t="s">
        <v>27940</v>
      </c>
      <c r="F15252" s="10" t="s">
        <v>27953</v>
      </c>
      <c r="G15252" s="8">
        <v>3181</v>
      </c>
      <c r="H15252" s="8" t="s">
        <v>22035</v>
      </c>
      <c r="I15252" s="8" t="s">
        <v>569</v>
      </c>
      <c r="J15252" s="8">
        <v>23279</v>
      </c>
      <c r="K15252" s="8" t="s">
        <v>33821</v>
      </c>
    </row>
    <row r="15253" spans="1:11" x14ac:dyDescent="0.2">
      <c r="A15253" s="8">
        <f>IF(IFERROR((MATCH(G15253,$G$1:$G$12712,0)),0),INDEX($A$1:$A$12712,MATCH(G15253,$G$1:$G$12712,0)),MAX($A$2:$A15252)+1)</f>
        <v>382</v>
      </c>
      <c r="B15253" s="8">
        <f t="shared" si="281"/>
        <v>382</v>
      </c>
      <c r="C15253" s="9" t="str">
        <f t="shared" si="282"/>
        <v>Mitchell Power Station</v>
      </c>
      <c r="D15253" s="8">
        <v>188</v>
      </c>
      <c r="E15253" s="8" t="s">
        <v>27940</v>
      </c>
      <c r="F15253" s="10" t="s">
        <v>27954</v>
      </c>
      <c r="G15253" s="8">
        <v>3181</v>
      </c>
      <c r="H15253" s="8" t="s">
        <v>22035</v>
      </c>
      <c r="I15253" s="8" t="s">
        <v>569</v>
      </c>
      <c r="J15253" s="8">
        <v>23279</v>
      </c>
      <c r="K15253" s="8" t="s">
        <v>33821</v>
      </c>
    </row>
    <row r="15254" spans="1:11" x14ac:dyDescent="0.2">
      <c r="A15254" s="8">
        <f>IF(IFERROR((MATCH(G15254,$G$1:$G$12712,0)),0),INDEX($A$1:$A$12712,MATCH(G15254,$G$1:$G$12712,0)),MAX($A$2:$A15253)+1)</f>
        <v>1207</v>
      </c>
      <c r="B15254" s="8">
        <f t="shared" si="281"/>
        <v>1207</v>
      </c>
      <c r="C15254" s="9" t="str">
        <f t="shared" si="282"/>
        <v>FirstEnergy Pleasants Power Station</v>
      </c>
      <c r="D15254" s="8">
        <v>188</v>
      </c>
      <c r="E15254" s="8" t="s">
        <v>27940</v>
      </c>
      <c r="F15254" s="10" t="s">
        <v>27458</v>
      </c>
      <c r="G15254" s="8">
        <v>6004</v>
      </c>
      <c r="H15254" s="8" t="s">
        <v>15785</v>
      </c>
      <c r="I15254" s="8" t="s">
        <v>569</v>
      </c>
      <c r="J15254" s="8">
        <v>23279</v>
      </c>
      <c r="K15254" s="8" t="s">
        <v>33821</v>
      </c>
    </row>
    <row r="15255" spans="1:11" x14ac:dyDescent="0.2">
      <c r="A15255" s="8">
        <f>IF(IFERROR((MATCH(G15255,$G$1:$G$12712,0)),0),INDEX($A$1:$A$12712,MATCH(G15255,$G$1:$G$12712,0)),MAX($A$2:$A15254)+1)</f>
        <v>4426</v>
      </c>
      <c r="B15255" s="8">
        <f t="shared" si="281"/>
        <v>4426</v>
      </c>
      <c r="C15255" s="9" t="str">
        <f t="shared" si="282"/>
        <v>FirstEnergy Springdale 1 &amp; 2</v>
      </c>
      <c r="D15255" s="8">
        <v>188</v>
      </c>
      <c r="E15255" s="8" t="s">
        <v>27940</v>
      </c>
      <c r="F15255" s="10" t="s">
        <v>27955</v>
      </c>
      <c r="G15255" s="8">
        <v>55196</v>
      </c>
      <c r="H15255" s="8" t="s">
        <v>19036</v>
      </c>
      <c r="I15255" s="8" t="s">
        <v>569</v>
      </c>
      <c r="J15255" s="8">
        <v>23279</v>
      </c>
      <c r="K15255" s="8" t="s">
        <v>33821</v>
      </c>
    </row>
    <row r="15256" spans="1:11" x14ac:dyDescent="0.2">
      <c r="A15256" s="8">
        <f>IF(IFERROR((MATCH(G15256,$G$1:$G$12712,0)),0),INDEX($A$1:$A$12712,MATCH(G15256,$G$1:$G$12712,0)),MAX($A$2:$A15255)+1)</f>
        <v>4426</v>
      </c>
      <c r="B15256" s="8">
        <f t="shared" si="281"/>
        <v>4426</v>
      </c>
      <c r="C15256" s="9" t="str">
        <f t="shared" si="282"/>
        <v>FirstEnergy Springdale 1 &amp; 2</v>
      </c>
      <c r="D15256" s="8">
        <v>188</v>
      </c>
      <c r="E15256" s="8" t="s">
        <v>27940</v>
      </c>
      <c r="F15256" s="10" t="s">
        <v>27956</v>
      </c>
      <c r="G15256" s="8">
        <v>55196</v>
      </c>
      <c r="H15256" s="8" t="s">
        <v>19036</v>
      </c>
      <c r="I15256" s="8" t="s">
        <v>569</v>
      </c>
      <c r="J15256" s="8">
        <v>23279</v>
      </c>
      <c r="K15256" s="8" t="s">
        <v>33821</v>
      </c>
    </row>
    <row r="15257" spans="1:11" x14ac:dyDescent="0.2">
      <c r="A15257" s="8">
        <f>IF(IFERROR((MATCH(G15257,$G$1:$G$12712,0)),0),INDEX($A$1:$A$12712,MATCH(G15257,$G$1:$G$12712,0)),MAX($A$2:$A15256)+1)</f>
        <v>7995</v>
      </c>
      <c r="B15257" s="8">
        <f t="shared" si="281"/>
        <v>7995</v>
      </c>
      <c r="C15257" s="9" t="str">
        <f t="shared" si="282"/>
        <v>Springdale Power Station</v>
      </c>
      <c r="D15257" s="8">
        <v>188</v>
      </c>
      <c r="E15257" s="8" t="s">
        <v>27940</v>
      </c>
      <c r="F15257" s="10" t="s">
        <v>27955</v>
      </c>
      <c r="G15257" s="8">
        <v>3182</v>
      </c>
      <c r="H15257" s="8" t="s">
        <v>22208</v>
      </c>
      <c r="I15257" s="8" t="s">
        <v>569</v>
      </c>
      <c r="J15257" s="8">
        <v>23279</v>
      </c>
      <c r="K15257" s="8" t="s">
        <v>33821</v>
      </c>
    </row>
    <row r="15258" spans="1:11" x14ac:dyDescent="0.2">
      <c r="A15258" s="8">
        <f>IF(IFERROR((MATCH(G15258,$G$1:$G$12712,0)),0),INDEX($A$1:$A$12712,MATCH(G15258,$G$1:$G$12712,0)),MAX($A$2:$A15257)+1)</f>
        <v>7995</v>
      </c>
      <c r="B15258" s="8">
        <f t="shared" si="281"/>
        <v>7995</v>
      </c>
      <c r="C15258" s="9" t="str">
        <f t="shared" si="282"/>
        <v>Springdale Power Station</v>
      </c>
      <c r="D15258" s="8">
        <v>188</v>
      </c>
      <c r="E15258" s="8" t="s">
        <v>27940</v>
      </c>
      <c r="F15258" s="10" t="s">
        <v>27956</v>
      </c>
      <c r="G15258" s="8">
        <v>3182</v>
      </c>
      <c r="H15258" s="8" t="s">
        <v>22208</v>
      </c>
      <c r="I15258" s="8" t="s">
        <v>569</v>
      </c>
      <c r="J15258" s="8">
        <v>23279</v>
      </c>
      <c r="K15258" s="8" t="s">
        <v>33821</v>
      </c>
    </row>
    <row r="15259" spans="1:11" x14ac:dyDescent="0.2">
      <c r="A15259" s="8">
        <f>IF(IFERROR((MATCH(G15259,$G$1:$G$12712,0)),0),INDEX($A$1:$A$12712,MATCH(G15259,$G$1:$G$12712,0)),MAX($A$2:$A15258)+1)</f>
        <v>11583</v>
      </c>
      <c r="B15259" s="8" t="e">
        <f t="shared" si="281"/>
        <v>#N/A</v>
      </c>
      <c r="C15259" s="9" t="str">
        <f t="shared" si="282"/>
        <v>* fuel oil inventory adjustment</v>
      </c>
      <c r="D15259" s="8">
        <v>189</v>
      </c>
      <c r="E15259" s="8" t="s">
        <v>27958</v>
      </c>
      <c r="F15259" s="10" t="s">
        <v>27957</v>
      </c>
      <c r="G15259" s="8"/>
      <c r="H15259" s="8"/>
      <c r="I15259" s="8"/>
      <c r="J15259" s="8"/>
      <c r="K15259" s="8" t="s">
        <v>33821</v>
      </c>
    </row>
    <row r="15260" spans="1:11" x14ac:dyDescent="0.2">
      <c r="A15260" s="8">
        <f>IF(IFERROR((MATCH(G15260,$G$1:$G$12712,0)),0),INDEX($A$1:$A$12712,MATCH(G15260,$G$1:$G$12712,0)),MAX($A$2:$A15259)+1)</f>
        <v>11584</v>
      </c>
      <c r="B15260" s="8" t="e">
        <f t="shared" si="281"/>
        <v>#N/A</v>
      </c>
      <c r="C15260" s="9" t="str">
        <f t="shared" si="282"/>
        <v>* plants were inactivated and any remaining</v>
      </c>
      <c r="D15260" s="8">
        <v>189</v>
      </c>
      <c r="E15260" s="8" t="s">
        <v>27958</v>
      </c>
      <c r="F15260" s="10" t="s">
        <v>27959</v>
      </c>
      <c r="G15260" s="8"/>
      <c r="H15260" s="8"/>
      <c r="I15260" s="8"/>
      <c r="J15260" s="8"/>
      <c r="K15260" s="8" t="s">
        <v>33821</v>
      </c>
    </row>
    <row r="15261" spans="1:11" x14ac:dyDescent="0.2">
      <c r="A15261" s="8">
        <f>IF(IFERROR((MATCH(G15261,$G$1:$G$12712,0)),0),INDEX($A$1:$A$12712,MATCH(G15261,$G$1:$G$12712,0)),MAX($A$2:$A15260)+1)</f>
        <v>11585</v>
      </c>
      <c r="B15261" s="8" t="e">
        <f t="shared" si="281"/>
        <v>#N/A</v>
      </c>
      <c r="C15261" s="9" t="str">
        <f t="shared" si="282"/>
        <v>121, nonutility property.</v>
      </c>
      <c r="D15261" s="8">
        <v>189</v>
      </c>
      <c r="E15261" s="8" t="s">
        <v>27958</v>
      </c>
      <c r="F15261" s="10" t="s">
        <v>27960</v>
      </c>
      <c r="G15261" s="8"/>
      <c r="H15261" s="8"/>
      <c r="I15261" s="8"/>
      <c r="J15261" s="8"/>
      <c r="K15261" s="8" t="s">
        <v>33821</v>
      </c>
    </row>
    <row r="15262" spans="1:11" x14ac:dyDescent="0.2">
      <c r="A15262" s="8">
        <f>IF(IFERROR((MATCH(G15262,$G$1:$G$12712,0)),0),INDEX($A$1:$A$12712,MATCH(G15262,$G$1:$G$12712,0)),MAX($A$2:$A15261)+1)</f>
        <v>1061</v>
      </c>
      <c r="B15262" s="8">
        <f t="shared" si="281"/>
        <v>1061</v>
      </c>
      <c r="C15262" s="9" t="str">
        <f t="shared" si="282"/>
        <v>Abilene Energy Center Combustion Turbine</v>
      </c>
      <c r="D15262" s="8">
        <v>189</v>
      </c>
      <c r="E15262" s="8" t="s">
        <v>27958</v>
      </c>
      <c r="F15262" s="10" t="s">
        <v>27961</v>
      </c>
      <c r="G15262" s="8">
        <v>1251</v>
      </c>
      <c r="H15262" s="8" t="s">
        <v>15311</v>
      </c>
      <c r="I15262" s="8" t="s">
        <v>472</v>
      </c>
      <c r="J15262" s="8">
        <v>22500</v>
      </c>
      <c r="K15262" s="8" t="s">
        <v>33821</v>
      </c>
    </row>
    <row r="15263" spans="1:11" x14ac:dyDescent="0.2">
      <c r="A15263" s="8">
        <f>A1673</f>
        <v>1124</v>
      </c>
      <c r="B15263" s="8" t="e">
        <f t="shared" si="281"/>
        <v>#N/A</v>
      </c>
      <c r="C15263" s="9" t="str">
        <f t="shared" si="282"/>
        <v>fort stockton</v>
      </c>
      <c r="D15263" s="8">
        <v>189</v>
      </c>
      <c r="E15263" s="8" t="s">
        <v>27958</v>
      </c>
      <c r="F15263" s="10" t="s">
        <v>27962</v>
      </c>
      <c r="G15263" s="8"/>
      <c r="H15263" s="8"/>
      <c r="I15263" s="8"/>
      <c r="J15263" s="8"/>
      <c r="K15263" s="8" t="s">
        <v>33821</v>
      </c>
    </row>
    <row r="15264" spans="1:11" x14ac:dyDescent="0.2">
      <c r="A15264" s="8">
        <f>IF(IFERROR((MATCH(G15264,$G$1:$G$12712,0)),0),INDEX($A$1:$A$12712,MATCH(G15264,$G$1:$G$12712,0)),MAX($A$2:$A15263)+1)</f>
        <v>11586</v>
      </c>
      <c r="B15264" s="8" t="e">
        <f t="shared" si="281"/>
        <v>#N/A</v>
      </c>
      <c r="C15264" s="9" t="str">
        <f t="shared" si="282"/>
        <v>investment was transferred to account</v>
      </c>
      <c r="D15264" s="8">
        <v>189</v>
      </c>
      <c r="E15264" s="8" t="s">
        <v>27958</v>
      </c>
      <c r="F15264" s="10" t="s">
        <v>27963</v>
      </c>
      <c r="G15264" s="8"/>
      <c r="H15264" s="8"/>
      <c r="I15264" s="8"/>
      <c r="J15264" s="8"/>
      <c r="K15264" s="8" t="s">
        <v>33821</v>
      </c>
    </row>
    <row r="15265" spans="1:11" x14ac:dyDescent="0.2">
      <c r="A15265" s="8">
        <f>IF(IFERROR((MATCH(G15265,$G$1:$G$12712,0)),0),INDEX($A$1:$A$12712,MATCH(G15265,$G$1:$G$12712,0)),MAX($A$2:$A15264)+1)</f>
        <v>11587</v>
      </c>
      <c r="B15265" s="8" t="e">
        <f t="shared" si="281"/>
        <v>#N/A</v>
      </c>
      <c r="C15265" s="9" t="str">
        <f t="shared" si="282"/>
        <v>net book value of non-depreciable land</v>
      </c>
      <c r="D15265" s="8">
        <v>189</v>
      </c>
      <c r="E15265" s="8" t="s">
        <v>27958</v>
      </c>
      <c r="F15265" s="10" t="s">
        <v>27964</v>
      </c>
      <c r="G15265" s="8"/>
      <c r="H15265" s="8"/>
      <c r="I15265" s="8"/>
      <c r="J15265" s="8"/>
      <c r="K15265" s="8" t="s">
        <v>33821</v>
      </c>
    </row>
    <row r="15266" spans="1:11" x14ac:dyDescent="0.2">
      <c r="A15266" s="8">
        <f>IF(IFERROR((MATCH(G15266,$G$1:$G$12712,0)),0),INDEX($A$1:$A$12712,MATCH(G15266,$G$1:$G$12712,0)),MAX($A$2:$A15265)+1)</f>
        <v>7725</v>
      </c>
      <c r="B15266" s="8">
        <f t="shared" si="281"/>
        <v>7725</v>
      </c>
      <c r="C15266" s="9" t="str">
        <f t="shared" si="282"/>
        <v>Presidio</v>
      </c>
      <c r="D15266" s="8">
        <v>189</v>
      </c>
      <c r="E15266" s="8" t="s">
        <v>27958</v>
      </c>
      <c r="F15266" s="10" t="s">
        <v>27965</v>
      </c>
      <c r="G15266" s="8">
        <v>3525</v>
      </c>
      <c r="H15266" s="8" t="s">
        <v>21948</v>
      </c>
      <c r="I15266" s="8" t="s">
        <v>22</v>
      </c>
      <c r="J15266" s="8">
        <v>20404</v>
      </c>
      <c r="K15266" s="8" t="s">
        <v>33821</v>
      </c>
    </row>
    <row r="15267" spans="1:11" x14ac:dyDescent="0.2">
      <c r="A15267" s="8">
        <f>IF(IFERROR((MATCH(G15267,$G$1:$G$12712,0)),0),INDEX($A$1:$A$12712,MATCH(G15267,$G$1:$G$12712,0)),MAX($A$2:$A15266)+1)</f>
        <v>7922</v>
      </c>
      <c r="B15267" s="8">
        <f t="shared" si="281"/>
        <v>7922</v>
      </c>
      <c r="C15267" s="9" t="str">
        <f t="shared" si="282"/>
        <v>Vernon</v>
      </c>
      <c r="D15267" s="8">
        <v>189</v>
      </c>
      <c r="E15267" s="8" t="s">
        <v>27958</v>
      </c>
      <c r="F15267" s="10" t="s">
        <v>26781</v>
      </c>
      <c r="G15267" s="8">
        <v>3623</v>
      </c>
      <c r="H15267" s="8" t="s">
        <v>15957</v>
      </c>
      <c r="I15267" s="8" t="s">
        <v>22</v>
      </c>
      <c r="J15267" s="8">
        <v>20404</v>
      </c>
      <c r="K15267" s="8" t="s">
        <v>33821</v>
      </c>
    </row>
    <row r="15268" spans="1:11" x14ac:dyDescent="0.2">
      <c r="A15268" s="8">
        <f>IF(IFERROR((MATCH(G15268,$G$1:$G$12712,0)),0),INDEX($A$1:$A$12712,MATCH(G15268,$G$1:$G$12712,0)),MAX($A$2:$A15267)+1)</f>
        <v>1844</v>
      </c>
      <c r="B15268" s="8">
        <f t="shared" si="281"/>
        <v>1844</v>
      </c>
      <c r="C15268" s="9" t="str">
        <f t="shared" si="282"/>
        <v>Cabot</v>
      </c>
      <c r="D15268" s="8">
        <v>190</v>
      </c>
      <c r="E15268" s="8" t="s">
        <v>27966</v>
      </c>
      <c r="F15268" s="10" t="s">
        <v>27967</v>
      </c>
      <c r="G15268" s="8">
        <v>1629</v>
      </c>
      <c r="H15268" s="8" t="s">
        <v>16578</v>
      </c>
      <c r="I15268" s="8" t="s">
        <v>1845</v>
      </c>
      <c r="J15268" s="8">
        <v>58185</v>
      </c>
      <c r="K15268" s="8" t="s">
        <v>33821</v>
      </c>
    </row>
    <row r="15269" spans="1:11" x14ac:dyDescent="0.2">
      <c r="A15269" s="8">
        <f>IF(IFERROR((MATCH(G15269,$G$1:$G$12712,0)),0),INDEX($A$1:$A$12712,MATCH(G15269,$G$1:$G$12712,0)),MAX($A$2:$A15268)+1)</f>
        <v>3052</v>
      </c>
      <c r="B15269" s="8">
        <f t="shared" si="281"/>
        <v>3052</v>
      </c>
      <c r="C15269" s="9" t="str">
        <f t="shared" si="282"/>
        <v>Cabot Holyoke</v>
      </c>
      <c r="D15269" s="8">
        <v>190</v>
      </c>
      <c r="E15269" s="8" t="s">
        <v>27966</v>
      </c>
      <c r="F15269" s="10" t="s">
        <v>27967</v>
      </c>
      <c r="G15269" s="8">
        <v>9864</v>
      </c>
      <c r="H15269" s="8" t="s">
        <v>17787</v>
      </c>
      <c r="I15269" s="8" t="s">
        <v>1150</v>
      </c>
      <c r="J15269" s="8">
        <v>8776</v>
      </c>
      <c r="K15269" s="8" t="s">
        <v>33821</v>
      </c>
    </row>
    <row r="15270" spans="1:11" x14ac:dyDescent="0.2">
      <c r="A15270" s="8">
        <f>IF(IFERROR((MATCH(G15270,$G$1:$G$12712,0)),0),INDEX($A$1:$A$12712,MATCH(G15270,$G$1:$G$12712,0)),MAX($A$2:$A15269)+1)</f>
        <v>1845</v>
      </c>
      <c r="B15270" s="8">
        <f t="shared" si="281"/>
        <v>1845</v>
      </c>
      <c r="C15270" s="9" t="str">
        <f t="shared" si="282"/>
        <v>Cobble Mountain</v>
      </c>
      <c r="D15270" s="8">
        <v>190</v>
      </c>
      <c r="E15270" s="8" t="s">
        <v>27966</v>
      </c>
      <c r="F15270" s="10" t="s">
        <v>27968</v>
      </c>
      <c r="G15270" s="8">
        <v>1630</v>
      </c>
      <c r="H15270" s="8" t="s">
        <v>16579</v>
      </c>
      <c r="I15270" s="8" t="s">
        <v>1150</v>
      </c>
      <c r="J15270" s="8">
        <v>8776</v>
      </c>
      <c r="K15270" s="8" t="s">
        <v>33821</v>
      </c>
    </row>
    <row r="15271" spans="1:11" x14ac:dyDescent="0.2">
      <c r="A15271" s="8">
        <f>IF(IFERROR((MATCH(G15271,$G$1:$G$12712,0)),0),INDEX($A$1:$A$12712,MATCH(G15271,$G$1:$G$12712,0)),MAX($A$2:$A15270)+1)</f>
        <v>1846</v>
      </c>
      <c r="B15271" s="8">
        <f t="shared" si="281"/>
        <v>1846</v>
      </c>
      <c r="C15271" s="9" t="str">
        <f t="shared" si="282"/>
        <v>Doreen</v>
      </c>
      <c r="D15271" s="8">
        <v>190</v>
      </c>
      <c r="E15271" s="8" t="s">
        <v>27966</v>
      </c>
      <c r="F15271" s="10" t="s">
        <v>27969</v>
      </c>
      <c r="G15271" s="8">
        <v>1631</v>
      </c>
      <c r="H15271" s="8" t="s">
        <v>16580</v>
      </c>
      <c r="I15271" s="8" t="s">
        <v>2648</v>
      </c>
      <c r="J15271" s="8">
        <v>56401</v>
      </c>
      <c r="K15271" s="8" t="s">
        <v>33821</v>
      </c>
    </row>
    <row r="15272" spans="1:11" x14ac:dyDescent="0.2">
      <c r="A15272" s="8">
        <f>IF(IFERROR((MATCH(G15272,$G$1:$G$12712,0)),0),INDEX($A$1:$A$12712,MATCH(G15272,$G$1:$G$12712,0)),MAX($A$2:$A15271)+1)</f>
        <v>2598</v>
      </c>
      <c r="B15272" s="8">
        <f t="shared" si="281"/>
        <v>2598</v>
      </c>
      <c r="C15272" s="9" t="str">
        <f t="shared" si="282"/>
        <v>Dwight</v>
      </c>
      <c r="D15272" s="8">
        <v>190</v>
      </c>
      <c r="E15272" s="8" t="s">
        <v>27966</v>
      </c>
      <c r="F15272" s="10" t="s">
        <v>27970</v>
      </c>
      <c r="G15272" s="8">
        <v>6378</v>
      </c>
      <c r="H15272" s="8" t="s">
        <v>17327</v>
      </c>
      <c r="I15272" s="8" t="s">
        <v>2648</v>
      </c>
      <c r="J15272" s="8">
        <v>56401</v>
      </c>
      <c r="K15272" s="8" t="s">
        <v>33821</v>
      </c>
    </row>
    <row r="15273" spans="1:11" x14ac:dyDescent="0.2">
      <c r="A15273" s="8">
        <f>IF(IFERROR((MATCH(G15273,$G$1:$G$12712,0)),0),INDEX($A$1:$A$12712,MATCH(G15273,$G$1:$G$12712,0)),MAX($A$2:$A15272)+1)</f>
        <v>11588</v>
      </c>
      <c r="B15273" s="8" t="e">
        <f t="shared" si="281"/>
        <v>#N/A</v>
      </c>
      <c r="C15273" s="9" t="str">
        <f t="shared" si="282"/>
        <v>est springfield</v>
      </c>
      <c r="D15273" s="8">
        <v>190</v>
      </c>
      <c r="E15273" s="8" t="s">
        <v>27966</v>
      </c>
      <c r="F15273" s="10" t="s">
        <v>27971</v>
      </c>
      <c r="G15273" s="8"/>
      <c r="H15273" s="8"/>
      <c r="I15273" s="8"/>
      <c r="J15273" s="8"/>
      <c r="K15273" s="8" t="s">
        <v>33821</v>
      </c>
    </row>
    <row r="15274" spans="1:11" x14ac:dyDescent="0.2">
      <c r="A15274" s="8">
        <f>IF(IFERROR((MATCH(G15274,$G$1:$G$12712,0)),0),INDEX($A$1:$A$12712,MATCH(G15274,$G$1:$G$12712,0)),MAX($A$2:$A15273)+1)</f>
        <v>1847</v>
      </c>
      <c r="B15274" s="8">
        <f t="shared" si="281"/>
        <v>1847</v>
      </c>
      <c r="C15274" s="9" t="str">
        <f t="shared" si="282"/>
        <v>Gardners Falls</v>
      </c>
      <c r="D15274" s="8">
        <v>190</v>
      </c>
      <c r="E15274" s="8" t="s">
        <v>27966</v>
      </c>
      <c r="F15274" s="10" t="s">
        <v>27972</v>
      </c>
      <c r="G15274" s="8">
        <v>1634</v>
      </c>
      <c r="H15274" s="8" t="s">
        <v>16581</v>
      </c>
      <c r="I15274" s="8" t="s">
        <v>2648</v>
      </c>
      <c r="J15274" s="8">
        <v>56401</v>
      </c>
      <c r="K15274" s="8" t="s">
        <v>33821</v>
      </c>
    </row>
    <row r="15275" spans="1:11" x14ac:dyDescent="0.2">
      <c r="A15275" s="8">
        <f>IF(IFERROR((MATCH(G15275,$G$1:$G$12712,0)),0),INDEX($A$1:$A$12712,MATCH(G15275,$G$1:$G$12712,0)),MAX($A$2:$A15274)+1)</f>
        <v>11589</v>
      </c>
      <c r="B15275" s="8" t="e">
        <f t="shared" si="281"/>
        <v>#N/A</v>
      </c>
      <c r="C15275" s="9" t="str">
        <f t="shared" si="282"/>
        <v>hydro</v>
      </c>
      <c r="D15275" s="8">
        <v>190</v>
      </c>
      <c r="E15275" s="8" t="s">
        <v>27966</v>
      </c>
      <c r="F15275" s="10" t="s">
        <v>25664</v>
      </c>
      <c r="G15275" s="8"/>
      <c r="H15275" s="8"/>
      <c r="I15275" s="8"/>
      <c r="J15275" s="8"/>
      <c r="K15275" s="8" t="s">
        <v>33821</v>
      </c>
    </row>
    <row r="15276" spans="1:11" x14ac:dyDescent="0.2">
      <c r="A15276" s="8">
        <f>IF(IFERROR((MATCH(G15276,$G$1:$G$12712,0)),0),INDEX($A$1:$A$12712,MATCH(G15276,$G$1:$G$12712,0)),MAX($A$2:$A15275)+1)</f>
        <v>2599</v>
      </c>
      <c r="B15276" s="8">
        <f t="shared" si="281"/>
        <v>2599</v>
      </c>
      <c r="C15276" s="9" t="str">
        <f t="shared" si="282"/>
        <v>Indian Orchard</v>
      </c>
      <c r="D15276" s="8">
        <v>190</v>
      </c>
      <c r="E15276" s="8" t="s">
        <v>27966</v>
      </c>
      <c r="F15276" s="10" t="s">
        <v>27973</v>
      </c>
      <c r="G15276" s="8">
        <v>6379</v>
      </c>
      <c r="H15276" s="8" t="s">
        <v>17328</v>
      </c>
      <c r="I15276" s="8" t="s">
        <v>2648</v>
      </c>
      <c r="J15276" s="8">
        <v>56401</v>
      </c>
      <c r="K15276" s="8" t="s">
        <v>33821</v>
      </c>
    </row>
    <row r="15277" spans="1:11" x14ac:dyDescent="0.2">
      <c r="A15277" s="8">
        <f>IF(IFERROR((MATCH(G15277,$G$1:$G$12712,0)),0),INDEX($A$1:$A$12712,MATCH(G15277,$G$1:$G$12712,0)),MAX($A$2:$A15276)+1)</f>
        <v>3221</v>
      </c>
      <c r="B15277" s="8">
        <f t="shared" si="281"/>
        <v>3221</v>
      </c>
      <c r="C15277" s="9" t="str">
        <f t="shared" si="282"/>
        <v>Indian Orchard Plant 1</v>
      </c>
      <c r="D15277" s="8">
        <v>190</v>
      </c>
      <c r="E15277" s="8" t="s">
        <v>27966</v>
      </c>
      <c r="F15277" s="10" t="s">
        <v>27973</v>
      </c>
      <c r="G15277" s="8">
        <v>10417</v>
      </c>
      <c r="H15277" s="8" t="s">
        <v>17945</v>
      </c>
      <c r="I15277" s="8" t="s">
        <v>3331</v>
      </c>
      <c r="J15277" s="8">
        <v>39878</v>
      </c>
      <c r="K15277" s="8" t="s">
        <v>33821</v>
      </c>
    </row>
    <row r="15278" spans="1:11" x14ac:dyDescent="0.2">
      <c r="A15278" s="8">
        <f>IF(IFERROR((MATCH(G15278,$G$1:$G$12712,0)),0),INDEX($A$1:$A$12712,MATCH(G15278,$G$1:$G$12712,0)),MAX($A$2:$A15277)+1)</f>
        <v>775</v>
      </c>
      <c r="B15278" s="8">
        <f t="shared" si="281"/>
        <v>775</v>
      </c>
      <c r="C15278" s="9" t="str">
        <f t="shared" si="282"/>
        <v>Millstone</v>
      </c>
      <c r="D15278" s="8">
        <v>190</v>
      </c>
      <c r="E15278" s="8" t="s">
        <v>27966</v>
      </c>
      <c r="F15278" s="10" t="s">
        <v>27974</v>
      </c>
      <c r="G15278" s="8">
        <v>566</v>
      </c>
      <c r="H15278" s="8" t="s">
        <v>14802</v>
      </c>
      <c r="I15278" s="8" t="s">
        <v>1614</v>
      </c>
      <c r="J15278" s="8">
        <v>5221</v>
      </c>
      <c r="K15278" s="8" t="s">
        <v>33821</v>
      </c>
    </row>
    <row r="15279" spans="1:11" x14ac:dyDescent="0.2">
      <c r="A15279" s="8">
        <f>IF(IFERROR((MATCH(G15279,$G$1:$G$12712,0)),0),INDEX($A$1:$A$12712,MATCH(G15279,$G$1:$G$12712,0)),MAX($A$2:$A15278)+1)</f>
        <v>775</v>
      </c>
      <c r="B15279" s="8">
        <f t="shared" si="281"/>
        <v>775</v>
      </c>
      <c r="C15279" s="9" t="str">
        <f t="shared" si="282"/>
        <v>Millstone</v>
      </c>
      <c r="D15279" s="8">
        <v>190</v>
      </c>
      <c r="E15279" s="8" t="s">
        <v>27966</v>
      </c>
      <c r="F15279" s="10" t="s">
        <v>27975</v>
      </c>
      <c r="G15279" s="8">
        <v>566</v>
      </c>
      <c r="H15279" s="8" t="s">
        <v>14802</v>
      </c>
      <c r="I15279" s="8" t="s">
        <v>1614</v>
      </c>
      <c r="J15279" s="8">
        <v>5221</v>
      </c>
      <c r="K15279" s="8" t="s">
        <v>33821</v>
      </c>
    </row>
    <row r="15280" spans="1:11" x14ac:dyDescent="0.2">
      <c r="A15280" s="8">
        <f>IF(IFERROR((MATCH(G15280,$G$1:$G$12712,0)),0),INDEX($A$1:$A$12712,MATCH(G15280,$G$1:$G$12712,0)),MAX($A$2:$A15279)+1)</f>
        <v>775</v>
      </c>
      <c r="B15280" s="8">
        <f t="shared" si="281"/>
        <v>775</v>
      </c>
      <c r="C15280" s="9" t="str">
        <f t="shared" si="282"/>
        <v>Millstone</v>
      </c>
      <c r="D15280" s="8">
        <v>190</v>
      </c>
      <c r="E15280" s="8" t="s">
        <v>27966</v>
      </c>
      <c r="F15280" s="10" t="s">
        <v>25802</v>
      </c>
      <c r="G15280" s="8">
        <v>566</v>
      </c>
      <c r="H15280" s="8" t="s">
        <v>14802</v>
      </c>
      <c r="I15280" s="8" t="s">
        <v>1614</v>
      </c>
      <c r="J15280" s="8">
        <v>5221</v>
      </c>
      <c r="K15280" s="8" t="s">
        <v>33821</v>
      </c>
    </row>
    <row r="15281" spans="1:11" x14ac:dyDescent="0.2">
      <c r="A15281" s="8">
        <f>IF(IFERROR((MATCH(G15281,$G$1:$G$12712,0)),0),INDEX($A$1:$A$12712,MATCH(G15281,$G$1:$G$12712,0)),MAX($A$2:$A15280)+1)</f>
        <v>775</v>
      </c>
      <c r="B15281" s="8">
        <f t="shared" si="281"/>
        <v>775</v>
      </c>
      <c r="C15281" s="9" t="str">
        <f t="shared" si="282"/>
        <v>Millstone</v>
      </c>
      <c r="D15281" s="8">
        <v>190</v>
      </c>
      <c r="E15281" s="8" t="s">
        <v>27966</v>
      </c>
      <c r="F15281" s="10" t="s">
        <v>26014</v>
      </c>
      <c r="G15281" s="8">
        <v>566</v>
      </c>
      <c r="H15281" s="8" t="s">
        <v>14802</v>
      </c>
      <c r="I15281" s="8" t="s">
        <v>1614</v>
      </c>
      <c r="J15281" s="8">
        <v>5221</v>
      </c>
      <c r="K15281" s="8" t="s">
        <v>33821</v>
      </c>
    </row>
    <row r="15282" spans="1:11" x14ac:dyDescent="0.2">
      <c r="A15282" s="8">
        <f>IF(IFERROR((MATCH(G15282,$G$1:$G$12712,0)),0),INDEX($A$1:$A$12712,MATCH(G15282,$G$1:$G$12712,0)),MAX($A$2:$A15281)+1)</f>
        <v>775</v>
      </c>
      <c r="B15282" s="8">
        <f t="shared" si="281"/>
        <v>775</v>
      </c>
      <c r="C15282" s="9" t="str">
        <f t="shared" si="282"/>
        <v>Millstone</v>
      </c>
      <c r="D15282" s="8">
        <v>190</v>
      </c>
      <c r="E15282" s="8" t="s">
        <v>27966</v>
      </c>
      <c r="F15282" s="10" t="s">
        <v>26015</v>
      </c>
      <c r="G15282" s="8">
        <v>566</v>
      </c>
      <c r="H15282" s="8" t="s">
        <v>14802</v>
      </c>
      <c r="I15282" s="8" t="s">
        <v>1614</v>
      </c>
      <c r="J15282" s="8">
        <v>5221</v>
      </c>
      <c r="K15282" s="8" t="s">
        <v>33821</v>
      </c>
    </row>
    <row r="15283" spans="1:11" x14ac:dyDescent="0.2">
      <c r="A15283" s="8">
        <f>IF(IFERROR((MATCH(G15283,$G$1:$G$12712,0)),0),INDEX($A$1:$A$12712,MATCH(G15283,$G$1:$G$12712,0)),MAX($A$2:$A15282)+1)</f>
        <v>775</v>
      </c>
      <c r="B15283" s="8">
        <f t="shared" si="281"/>
        <v>775</v>
      </c>
      <c r="C15283" s="9" t="str">
        <f t="shared" si="282"/>
        <v>Millstone</v>
      </c>
      <c r="D15283" s="8">
        <v>190</v>
      </c>
      <c r="E15283" s="8" t="s">
        <v>27966</v>
      </c>
      <c r="F15283" s="10" t="s">
        <v>26016</v>
      </c>
      <c r="G15283" s="8">
        <v>566</v>
      </c>
      <c r="H15283" s="8" t="s">
        <v>14802</v>
      </c>
      <c r="I15283" s="8" t="s">
        <v>1614</v>
      </c>
      <c r="J15283" s="8">
        <v>5221</v>
      </c>
      <c r="K15283" s="8" t="s">
        <v>33821</v>
      </c>
    </row>
    <row r="15284" spans="1:11" x14ac:dyDescent="0.2">
      <c r="A15284" s="8">
        <f>IF(IFERROR((MATCH(G15284,$G$1:$G$12712,0)),0),INDEX($A$1:$A$12712,MATCH(G15284,$G$1:$G$12712,0)),MAX($A$2:$A15283)+1)</f>
        <v>775</v>
      </c>
      <c r="B15284" s="8">
        <f t="shared" si="281"/>
        <v>775</v>
      </c>
      <c r="C15284" s="9" t="str">
        <f t="shared" si="282"/>
        <v>Millstone</v>
      </c>
      <c r="D15284" s="8">
        <v>190</v>
      </c>
      <c r="E15284" s="8" t="s">
        <v>27966</v>
      </c>
      <c r="F15284" s="10" t="s">
        <v>26017</v>
      </c>
      <c r="G15284" s="8">
        <v>566</v>
      </c>
      <c r="H15284" s="8" t="s">
        <v>14802</v>
      </c>
      <c r="I15284" s="8" t="s">
        <v>1614</v>
      </c>
      <c r="J15284" s="8">
        <v>5221</v>
      </c>
      <c r="K15284" s="8" t="s">
        <v>33821</v>
      </c>
    </row>
    <row r="15285" spans="1:11" x14ac:dyDescent="0.2">
      <c r="A15285" s="8">
        <f>IF(IFERROR((MATCH(G15285,$G$1:$G$12712,0)),0),INDEX($A$1:$A$12712,MATCH(G15285,$G$1:$G$12712,0)),MAX($A$2:$A15284)+1)</f>
        <v>1516</v>
      </c>
      <c r="B15285" s="8">
        <f t="shared" ref="B15285:B15348" si="283">IF(COUNTIF($G$1:$G$12712,G15285&gt;0),0,INDEX($A$1:$A$12712,MATCH(G15285,$G$1:$G$12712,0)))</f>
        <v>1516</v>
      </c>
      <c r="C15285" s="9" t="str">
        <f t="shared" si="282"/>
        <v>Northfield Mountain</v>
      </c>
      <c r="D15285" s="8">
        <v>190</v>
      </c>
      <c r="E15285" s="8" t="s">
        <v>27966</v>
      </c>
      <c r="F15285" s="10" t="s">
        <v>26021</v>
      </c>
      <c r="G15285" s="8">
        <v>547</v>
      </c>
      <c r="H15285" s="8" t="s">
        <v>16253</v>
      </c>
      <c r="I15285" s="8" t="s">
        <v>1845</v>
      </c>
      <c r="J15285" s="8">
        <v>58185</v>
      </c>
      <c r="K15285" s="8" t="s">
        <v>33821</v>
      </c>
    </row>
    <row r="15286" spans="1:11" x14ac:dyDescent="0.2">
      <c r="A15286" s="8">
        <f>IF(IFERROR((MATCH(G15286,$G$1:$G$12712,0)),0),INDEX($A$1:$A$12712,MATCH(G15286,$G$1:$G$12712,0)),MAX($A$2:$A15285)+1)</f>
        <v>1848</v>
      </c>
      <c r="B15286" s="8">
        <f t="shared" si="283"/>
        <v>1848</v>
      </c>
      <c r="C15286" s="9" t="str">
        <f t="shared" si="282"/>
        <v>Putts Bridge</v>
      </c>
      <c r="D15286" s="8">
        <v>190</v>
      </c>
      <c r="E15286" s="8" t="s">
        <v>27966</v>
      </c>
      <c r="F15286" s="10" t="s">
        <v>27976</v>
      </c>
      <c r="G15286" s="8">
        <v>1637</v>
      </c>
      <c r="H15286" s="8" t="s">
        <v>16582</v>
      </c>
      <c r="I15286" s="8" t="s">
        <v>2648</v>
      </c>
      <c r="J15286" s="8">
        <v>56401</v>
      </c>
      <c r="K15286" s="8" t="s">
        <v>33821</v>
      </c>
    </row>
    <row r="15287" spans="1:11" x14ac:dyDescent="0.2">
      <c r="A15287" s="8">
        <f>IF(IFERROR((MATCH(G15287,$G$1:$G$12712,0)),0),INDEX($A$1:$A$12712,MATCH(G15287,$G$1:$G$12712,0)),MAX($A$2:$A15286)+1)</f>
        <v>11590</v>
      </c>
      <c r="B15287" s="8" t="e">
        <f t="shared" si="283"/>
        <v>#N/A</v>
      </c>
      <c r="C15287" s="9" t="str">
        <f t="shared" si="282"/>
        <v>red bridge</v>
      </c>
      <c r="D15287" s="8">
        <v>190</v>
      </c>
      <c r="E15287" s="8" t="s">
        <v>27966</v>
      </c>
      <c r="F15287" s="10" t="s">
        <v>27977</v>
      </c>
      <c r="G15287" s="8"/>
      <c r="H15287" s="8"/>
      <c r="I15287" s="8"/>
      <c r="J15287" s="8"/>
      <c r="K15287" s="8" t="s">
        <v>33821</v>
      </c>
    </row>
    <row r="15288" spans="1:11" x14ac:dyDescent="0.2">
      <c r="A15288" s="8">
        <f>IF(IFERROR((MATCH(G15288,$G$1:$G$12712,0)),0),INDEX($A$1:$A$12712,MATCH(G15288,$G$1:$G$12712,0)),MAX($A$2:$A15287)+1)</f>
        <v>11591</v>
      </c>
      <c r="B15288" s="8" t="e">
        <f t="shared" si="283"/>
        <v>#N/A</v>
      </c>
      <c r="C15288" s="9" t="str">
        <f t="shared" si="282"/>
        <v>smith</v>
      </c>
      <c r="D15288" s="8">
        <v>190</v>
      </c>
      <c r="E15288" s="8" t="s">
        <v>27966</v>
      </c>
      <c r="F15288" s="10" t="s">
        <v>27461</v>
      </c>
      <c r="G15288" s="8"/>
      <c r="H15288" s="8"/>
      <c r="I15288" s="8"/>
      <c r="J15288" s="8"/>
      <c r="K15288" s="8" t="s">
        <v>33821</v>
      </c>
    </row>
    <row r="15289" spans="1:11" x14ac:dyDescent="0.2">
      <c r="A15289" s="8">
        <f>IF(IFERROR((MATCH(G15289,$G$1:$G$12712,0)),0),INDEX($A$1:$A$12712,MATCH(G15289,$G$1:$G$12712,0)),MAX($A$2:$A15288)+1)</f>
        <v>2600</v>
      </c>
      <c r="B15289" s="8">
        <f t="shared" si="283"/>
        <v>2600</v>
      </c>
      <c r="C15289" s="9" t="str">
        <f t="shared" si="282"/>
        <v>Turners Falls</v>
      </c>
      <c r="D15289" s="8">
        <v>190</v>
      </c>
      <c r="E15289" s="8" t="s">
        <v>27966</v>
      </c>
      <c r="F15289" s="10" t="s">
        <v>27978</v>
      </c>
      <c r="G15289" s="8">
        <v>6388</v>
      </c>
      <c r="H15289" s="8" t="s">
        <v>17329</v>
      </c>
      <c r="I15289" s="8" t="s">
        <v>1845</v>
      </c>
      <c r="J15289" s="8">
        <v>58185</v>
      </c>
      <c r="K15289" s="8" t="s">
        <v>33821</v>
      </c>
    </row>
    <row r="15290" spans="1:11" x14ac:dyDescent="0.2">
      <c r="A15290" s="8">
        <f>A15273</f>
        <v>11588</v>
      </c>
      <c r="B15290" s="8" t="e">
        <f t="shared" si="283"/>
        <v>#N/A</v>
      </c>
      <c r="C15290" s="9" t="str">
        <f t="shared" si="282"/>
        <v>west springfield</v>
      </c>
      <c r="D15290" s="8">
        <v>190</v>
      </c>
      <c r="E15290" s="8" t="s">
        <v>27966</v>
      </c>
      <c r="F15290" s="10" t="s">
        <v>27979</v>
      </c>
      <c r="G15290" s="8"/>
      <c r="H15290" s="8"/>
      <c r="I15290" s="8"/>
      <c r="J15290" s="8"/>
      <c r="K15290" s="8" t="s">
        <v>33821</v>
      </c>
    </row>
    <row r="15291" spans="1:11" x14ac:dyDescent="0.2">
      <c r="A15291" s="8">
        <f>IF(IFERROR((MATCH(G15291,$G$1:$G$12712,0)),0),INDEX($A$1:$A$12712,MATCH(G15291,$G$1:$G$12712,0)),MAX($A$2:$A15290)+1)</f>
        <v>1851</v>
      </c>
      <c r="B15291" s="8">
        <f t="shared" si="283"/>
        <v>1851</v>
      </c>
      <c r="C15291" s="9" t="str">
        <f t="shared" si="282"/>
        <v>Woodland Road</v>
      </c>
      <c r="D15291" s="8">
        <v>190</v>
      </c>
      <c r="E15291" s="8" t="s">
        <v>27966</v>
      </c>
      <c r="F15291" s="10" t="s">
        <v>27980</v>
      </c>
      <c r="G15291" s="8">
        <v>1643</v>
      </c>
      <c r="H15291" s="8" t="s">
        <v>16585</v>
      </c>
      <c r="I15291" s="8" t="s">
        <v>2648</v>
      </c>
      <c r="J15291" s="8">
        <v>56401</v>
      </c>
      <c r="K15291" s="8" t="s">
        <v>33821</v>
      </c>
    </row>
    <row r="15292" spans="1:11" x14ac:dyDescent="0.2">
      <c r="A15292" s="8">
        <f>IF(IFERROR((MATCH(G15292,$G$1:$G$12712,0)),0),INDEX($A$1:$A$12712,MATCH(G15292,$G$1:$G$12712,0)),MAX($A$2:$A15291)+1)</f>
        <v>307</v>
      </c>
      <c r="B15292" s="8">
        <f t="shared" si="283"/>
        <v>307</v>
      </c>
      <c r="C15292" s="9" t="str">
        <f t="shared" si="282"/>
        <v>Jeffrey Energy Center</v>
      </c>
      <c r="D15292" s="8">
        <v>191</v>
      </c>
      <c r="E15292" s="8" t="s">
        <v>25485</v>
      </c>
      <c r="F15292" s="10" t="s">
        <v>26488</v>
      </c>
      <c r="G15292" s="8">
        <v>6068</v>
      </c>
      <c r="H15292" s="8" t="s">
        <v>13891</v>
      </c>
      <c r="I15292" s="8" t="s">
        <v>472</v>
      </c>
      <c r="J15292" s="8">
        <v>22500</v>
      </c>
      <c r="K15292" s="8" t="s">
        <v>33821</v>
      </c>
    </row>
    <row r="15293" spans="1:11" x14ac:dyDescent="0.2">
      <c r="A15293" s="8">
        <f>IF(IFERROR((MATCH(G15293,$G$1:$G$12712,0)),0),INDEX($A$1:$A$12712,MATCH(G15293,$G$1:$G$12712,0)),MAX($A$2:$A15292)+1)</f>
        <v>307</v>
      </c>
      <c r="B15293" s="8">
        <f t="shared" si="283"/>
        <v>307</v>
      </c>
      <c r="C15293" s="9" t="str">
        <f t="shared" si="282"/>
        <v>Jeffrey Energy Center</v>
      </c>
      <c r="D15293" s="8">
        <v>191</v>
      </c>
      <c r="E15293" s="8" t="s">
        <v>25485</v>
      </c>
      <c r="F15293" s="10" t="s">
        <v>27981</v>
      </c>
      <c r="G15293" s="8">
        <v>6068</v>
      </c>
      <c r="H15293" s="8" t="s">
        <v>13891</v>
      </c>
      <c r="I15293" s="8" t="s">
        <v>472</v>
      </c>
      <c r="J15293" s="8">
        <v>22500</v>
      </c>
      <c r="K15293" s="8" t="s">
        <v>33821</v>
      </c>
    </row>
    <row r="15294" spans="1:11" x14ac:dyDescent="0.2">
      <c r="A15294" s="8">
        <f>IF(IFERROR((MATCH(G15294,$G$1:$G$12712,0)),0),INDEX($A$1:$A$12712,MATCH(G15294,$G$1:$G$12712,0)),MAX($A$2:$A15293)+1)</f>
        <v>11592</v>
      </c>
      <c r="B15294" s="8" t="e">
        <f t="shared" si="283"/>
        <v>#N/A</v>
      </c>
      <c r="C15294" s="9" t="str">
        <f t="shared" si="282"/>
        <v>(1) directly connected to plant auxiliary load.</v>
      </c>
      <c r="D15294" s="8">
        <v>193</v>
      </c>
      <c r="E15294" s="8" t="s">
        <v>25487</v>
      </c>
      <c r="F15294" s="10" t="s">
        <v>27982</v>
      </c>
      <c r="G15294" s="8"/>
      <c r="H15294" s="8"/>
      <c r="I15294" s="8"/>
      <c r="J15294" s="8"/>
      <c r="K15294" s="8" t="s">
        <v>33821</v>
      </c>
    </row>
    <row r="15295" spans="1:11" x14ac:dyDescent="0.2">
      <c r="A15295" s="8">
        <f>IF(IFERROR((MATCH(G15295,$G$1:$G$12712,0)),0),INDEX($A$1:$A$12712,MATCH(G15295,$G$1:$G$12712,0)),MAX($A$2:$A15294)+1)</f>
        <v>11593</v>
      </c>
      <c r="B15295" s="8" t="e">
        <f t="shared" si="283"/>
        <v>#N/A</v>
      </c>
      <c r="C15295" s="9" t="str">
        <f t="shared" si="282"/>
        <v>(2) a used 1929 model unit was purchassed and</v>
      </c>
      <c r="D15295" s="8">
        <v>193</v>
      </c>
      <c r="E15295" s="8" t="s">
        <v>25487</v>
      </c>
      <c r="F15295" s="10" t="s">
        <v>27983</v>
      </c>
      <c r="G15295" s="8"/>
      <c r="H15295" s="8"/>
      <c r="I15295" s="8"/>
      <c r="J15295" s="8"/>
      <c r="K15295" s="8" t="s">
        <v>33821</v>
      </c>
    </row>
    <row r="15296" spans="1:11" x14ac:dyDescent="0.2">
      <c r="A15296" s="8">
        <f>IF(IFERROR((MATCH(G15296,$G$1:$G$12712,0)),0),INDEX($A$1:$A$12712,MATCH(G15296,$G$1:$G$12712,0)),MAX($A$2:$A15295)+1)</f>
        <v>11594</v>
      </c>
      <c r="B15296" s="8" t="e">
        <f t="shared" si="283"/>
        <v>#N/A</v>
      </c>
      <c r="C15296" s="9" t="str">
        <f t="shared" si="282"/>
        <v>(4) f.e.r.c. licensed project number.</v>
      </c>
      <c r="D15296" s="8">
        <v>193</v>
      </c>
      <c r="E15296" s="8" t="s">
        <v>25487</v>
      </c>
      <c r="F15296" s="10" t="s">
        <v>27984</v>
      </c>
      <c r="G15296" s="8"/>
      <c r="H15296" s="8"/>
      <c r="I15296" s="8"/>
      <c r="J15296" s="8"/>
      <c r="K15296" s="8" t="s">
        <v>33821</v>
      </c>
    </row>
    <row r="15297" spans="1:11" x14ac:dyDescent="0.2">
      <c r="A15297" s="8">
        <f>IF(IFERROR((MATCH(G15297,$G$1:$G$12712,0)),0),INDEX($A$1:$A$12712,MATCH(G15297,$G$1:$G$12712,0)),MAX($A$2:$A15296)+1)</f>
        <v>11595</v>
      </c>
      <c r="B15297" s="8" t="e">
        <f t="shared" si="283"/>
        <v>#N/A</v>
      </c>
      <c r="C15297" s="9" t="str">
        <f t="shared" si="282"/>
        <v>(6) excludes portion allocated to other water</v>
      </c>
      <c r="D15297" s="8">
        <v>193</v>
      </c>
      <c r="E15297" s="8" t="s">
        <v>25487</v>
      </c>
      <c r="F15297" s="10" t="s">
        <v>27985</v>
      </c>
      <c r="G15297" s="8"/>
      <c r="H15297" s="8"/>
      <c r="I15297" s="8"/>
      <c r="J15297" s="8"/>
      <c r="K15297" s="8" t="s">
        <v>33821</v>
      </c>
    </row>
    <row r="15298" spans="1:11" x14ac:dyDescent="0.2">
      <c r="A15298" s="8">
        <f>IF(IFERROR((MATCH(G15298,$G$1:$G$12712,0)),0),INDEX($A$1:$A$12712,MATCH(G15298,$G$1:$G$12712,0)),MAX($A$2:$A15297)+1)</f>
        <v>11596</v>
      </c>
      <c r="B15298" s="8" t="e">
        <f t="shared" si="283"/>
        <v>#N/A</v>
      </c>
      <c r="C15298" s="9" t="str">
        <f t="shared" si="282"/>
        <v>(6) plant sold in september 1997.</v>
      </c>
      <c r="D15298" s="8">
        <v>193</v>
      </c>
      <c r="E15298" s="8" t="s">
        <v>25487</v>
      </c>
      <c r="F15298" s="10" t="s">
        <v>27986</v>
      </c>
      <c r="G15298" s="8"/>
      <c r="H15298" s="8"/>
      <c r="I15298" s="8"/>
      <c r="J15298" s="8"/>
      <c r="K15298" s="8" t="s">
        <v>33821</v>
      </c>
    </row>
    <row r="15299" spans="1:11" x14ac:dyDescent="0.2">
      <c r="A15299" s="8">
        <f>IF(IFERROR((MATCH(G15299,$G$1:$G$12712,0)),0),INDEX($A$1:$A$12712,MATCH(G15299,$G$1:$G$12712,0)),MAX($A$2:$A15298)+1)</f>
        <v>11597</v>
      </c>
      <c r="B15299" s="8" t="e">
        <f t="shared" si="283"/>
        <v>#N/A</v>
      </c>
      <c r="C15299" s="9" t="str">
        <f t="shared" si="282"/>
        <v>(7) oconto falls sold in 2000.</v>
      </c>
      <c r="D15299" s="8">
        <v>193</v>
      </c>
      <c r="E15299" s="8" t="s">
        <v>25487</v>
      </c>
      <c r="F15299" s="10" t="s">
        <v>27987</v>
      </c>
      <c r="G15299" s="8"/>
      <c r="H15299" s="8"/>
      <c r="I15299" s="8"/>
      <c r="J15299" s="8"/>
      <c r="K15299" s="8" t="s">
        <v>33821</v>
      </c>
    </row>
    <row r="15300" spans="1:11" x14ac:dyDescent="0.2">
      <c r="A15300" s="8">
        <f>IF(IFERROR((MATCH(G15300,$G$1:$G$12712,0)),0),INDEX($A$1:$A$12712,MATCH(G15300,$G$1:$G$12712,0)),MAX($A$2:$A15299)+1)</f>
        <v>2447</v>
      </c>
      <c r="B15300" s="8">
        <f t="shared" si="283"/>
        <v>2447</v>
      </c>
      <c r="C15300" s="9" t="str">
        <f t="shared" si="282"/>
        <v>Appleton</v>
      </c>
      <c r="D15300" s="8">
        <v>193</v>
      </c>
      <c r="E15300" s="8" t="s">
        <v>25487</v>
      </c>
      <c r="F15300" s="10" t="s">
        <v>27988</v>
      </c>
      <c r="G15300" s="8">
        <v>4043</v>
      </c>
      <c r="H15300" s="8" t="s">
        <v>17177</v>
      </c>
      <c r="I15300" s="8" t="s">
        <v>478</v>
      </c>
      <c r="J15300" s="8">
        <v>20847</v>
      </c>
      <c r="K15300" s="8" t="s">
        <v>33821</v>
      </c>
    </row>
    <row r="15301" spans="1:11" x14ac:dyDescent="0.2">
      <c r="A15301" s="8">
        <f>IF(IFERROR((MATCH(G15301,$G$1:$G$12712,0)),0),INDEX($A$1:$A$12712,MATCH(G15301,$G$1:$G$12712,0)),MAX($A$2:$A15300)+1)</f>
        <v>686</v>
      </c>
      <c r="B15301" s="8">
        <f t="shared" si="283"/>
        <v>686</v>
      </c>
      <c r="C15301" s="9" t="str">
        <f t="shared" si="282"/>
        <v>Brule</v>
      </c>
      <c r="D15301" s="8">
        <v>193</v>
      </c>
      <c r="E15301" s="8" t="s">
        <v>25487</v>
      </c>
      <c r="F15301" s="10" t="s">
        <v>27989</v>
      </c>
      <c r="G15301" s="8">
        <v>1775</v>
      </c>
      <c r="H15301" s="8" t="s">
        <v>14641</v>
      </c>
      <c r="I15301" s="8" t="s">
        <v>478</v>
      </c>
      <c r="J15301" s="8">
        <v>20847</v>
      </c>
      <c r="K15301" s="8" t="s">
        <v>33821</v>
      </c>
    </row>
    <row r="15302" spans="1:11" x14ac:dyDescent="0.2">
      <c r="A15302" s="8">
        <f>IF(IFERROR((MATCH(G15302,$G$1:$G$12712,0)),0),INDEX($A$1:$A$12712,MATCH(G15302,$G$1:$G$12712,0)),MAX($A$2:$A15301)+1)</f>
        <v>11598</v>
      </c>
      <c r="B15302" s="8" t="e">
        <f t="shared" si="283"/>
        <v>#N/A</v>
      </c>
      <c r="C15302" s="9" t="str">
        <f t="shared" si="282"/>
        <v>cc-unit 4</v>
      </c>
      <c r="D15302" s="8">
        <v>193</v>
      </c>
      <c r="E15302" s="8" t="s">
        <v>25487</v>
      </c>
      <c r="F15302" s="10" t="s">
        <v>27990</v>
      </c>
      <c r="G15302" s="8"/>
      <c r="H15302" s="8"/>
      <c r="I15302" s="8"/>
      <c r="J15302" s="8"/>
      <c r="K15302" s="8" t="s">
        <v>33821</v>
      </c>
    </row>
    <row r="15303" spans="1:11" x14ac:dyDescent="0.2">
      <c r="A15303" s="8">
        <f>IF(IFERROR((MATCH(G15303,$G$1:$G$12712,0)),0),INDEX($A$1:$A$12712,MATCH(G15303,$G$1:$G$12712,0)),MAX($A$2:$A15302)+1)</f>
        <v>700</v>
      </c>
      <c r="B15303" s="8">
        <f t="shared" si="283"/>
        <v>700</v>
      </c>
      <c r="C15303" s="9" t="str">
        <f t="shared" si="282"/>
        <v>Chalk Hill</v>
      </c>
      <c r="D15303" s="8">
        <v>193</v>
      </c>
      <c r="E15303" s="8" t="s">
        <v>25487</v>
      </c>
      <c r="F15303" s="10" t="s">
        <v>27991</v>
      </c>
      <c r="G15303" s="8">
        <v>1776</v>
      </c>
      <c r="H15303" s="8" t="s">
        <v>14665</v>
      </c>
      <c r="I15303" s="8" t="s">
        <v>478</v>
      </c>
      <c r="J15303" s="8">
        <v>20847</v>
      </c>
      <c r="K15303" s="8" t="s">
        <v>33821</v>
      </c>
    </row>
    <row r="15304" spans="1:11" x14ac:dyDescent="0.2">
      <c r="A15304" s="8">
        <f>IF(IFERROR((MATCH(G15304,$G$1:$G$12712,0)),0),INDEX($A$1:$A$12712,MATCH(G15304,$G$1:$G$12712,0)),MAX($A$2:$A15303)+1)</f>
        <v>128</v>
      </c>
      <c r="B15304" s="8">
        <f t="shared" si="283"/>
        <v>128</v>
      </c>
      <c r="C15304" s="9" t="str">
        <f t="shared" si="282"/>
        <v>Concord</v>
      </c>
      <c r="D15304" s="8">
        <v>193</v>
      </c>
      <c r="E15304" s="8" t="s">
        <v>25487</v>
      </c>
      <c r="F15304" s="10" t="s">
        <v>27992</v>
      </c>
      <c r="G15304" s="8">
        <v>7159</v>
      </c>
      <c r="H15304" s="8" t="s">
        <v>13531</v>
      </c>
      <c r="I15304" s="8" t="s">
        <v>478</v>
      </c>
      <c r="J15304" s="8">
        <v>20847</v>
      </c>
      <c r="K15304" s="8" t="s">
        <v>33821</v>
      </c>
    </row>
    <row r="15305" spans="1:11" x14ac:dyDescent="0.2">
      <c r="A15305" s="8">
        <f>IF(IFERROR((MATCH(G15305,$G$1:$G$12712,0)),0),INDEX($A$1:$A$12712,MATCH(G15305,$G$1:$G$12712,0)),MAX($A$2:$A15304)+1)</f>
        <v>128</v>
      </c>
      <c r="B15305" s="8">
        <f t="shared" si="283"/>
        <v>128</v>
      </c>
      <c r="C15305" s="9" t="str">
        <f t="shared" si="282"/>
        <v>Concord</v>
      </c>
      <c r="D15305" s="8">
        <v>193</v>
      </c>
      <c r="E15305" s="8" t="s">
        <v>25487</v>
      </c>
      <c r="F15305" s="10" t="s">
        <v>27993</v>
      </c>
      <c r="G15305" s="8">
        <v>7159</v>
      </c>
      <c r="H15305" s="8" t="s">
        <v>13531</v>
      </c>
      <c r="I15305" s="8" t="s">
        <v>478</v>
      </c>
      <c r="J15305" s="8">
        <v>20847</v>
      </c>
      <c r="K15305" s="8" t="s">
        <v>33821</v>
      </c>
    </row>
    <row r="15306" spans="1:11" x14ac:dyDescent="0.2">
      <c r="A15306" s="8">
        <f>IF(IFERROR((MATCH(G15306,$G$1:$G$12712,0)),0),INDEX($A$1:$A$12712,MATCH(G15306,$G$1:$G$12712,0)),MAX($A$2:$A15305)+1)</f>
        <v>128</v>
      </c>
      <c r="B15306" s="8">
        <f t="shared" si="283"/>
        <v>128</v>
      </c>
      <c r="C15306" s="9" t="str">
        <f t="shared" si="282"/>
        <v>Concord</v>
      </c>
      <c r="D15306" s="8">
        <v>193</v>
      </c>
      <c r="E15306" s="8" t="s">
        <v>25487</v>
      </c>
      <c r="F15306" s="10" t="s">
        <v>27994</v>
      </c>
      <c r="G15306" s="8">
        <v>7159</v>
      </c>
      <c r="H15306" s="8" t="s">
        <v>13531</v>
      </c>
      <c r="I15306" s="8" t="s">
        <v>478</v>
      </c>
      <c r="J15306" s="8">
        <v>20847</v>
      </c>
      <c r="K15306" s="8" t="s">
        <v>33821</v>
      </c>
    </row>
    <row r="15307" spans="1:11" x14ac:dyDescent="0.2">
      <c r="A15307" s="8">
        <f>IF(IFERROR((MATCH(G15307,$G$1:$G$12712,0)),0),INDEX($A$1:$A$12712,MATCH(G15307,$G$1:$G$12712,0)),MAX($A$2:$A15306)+1)</f>
        <v>128</v>
      </c>
      <c r="B15307" s="8">
        <f t="shared" si="283"/>
        <v>128</v>
      </c>
      <c r="C15307" s="9" t="str">
        <f t="shared" si="282"/>
        <v>Concord</v>
      </c>
      <c r="D15307" s="8">
        <v>193</v>
      </c>
      <c r="E15307" s="8" t="s">
        <v>25487</v>
      </c>
      <c r="F15307" s="10" t="s">
        <v>27995</v>
      </c>
      <c r="G15307" s="8">
        <v>7159</v>
      </c>
      <c r="H15307" s="8" t="s">
        <v>13531</v>
      </c>
      <c r="I15307" s="8" t="s">
        <v>478</v>
      </c>
      <c r="J15307" s="8">
        <v>20847</v>
      </c>
      <c r="K15307" s="8" t="s">
        <v>33821</v>
      </c>
    </row>
    <row r="15308" spans="1:11" x14ac:dyDescent="0.2">
      <c r="A15308" s="8">
        <f>IF(IFERROR((MATCH(G15308,$G$1:$G$12712,0)),0),INDEX($A$1:$A$12712,MATCH(G15308,$G$1:$G$12712,0)),MAX($A$2:$A15307)+1)</f>
        <v>11599</v>
      </c>
      <c r="B15308" s="8" t="e">
        <f t="shared" si="283"/>
        <v>#N/A</v>
      </c>
      <c r="C15308" s="9" t="str">
        <f t="shared" si="282"/>
        <v>ferc licensed project number</v>
      </c>
      <c r="D15308" s="8">
        <v>193</v>
      </c>
      <c r="E15308" s="8" t="s">
        <v>25487</v>
      </c>
      <c r="F15308" s="10" t="s">
        <v>27996</v>
      </c>
      <c r="G15308" s="8"/>
      <c r="H15308" s="8"/>
      <c r="I15308" s="8"/>
      <c r="J15308" s="8"/>
      <c r="K15308" s="8" t="s">
        <v>33821</v>
      </c>
    </row>
    <row r="15309" spans="1:11" x14ac:dyDescent="0.2">
      <c r="A15309" s="8">
        <f>IF(IFERROR((MATCH(G15309,$G$1:$G$12712,0)),0),INDEX($A$1:$A$12712,MATCH(G15309,$G$1:$G$12712,0)),MAX($A$2:$A15308)+1)</f>
        <v>217</v>
      </c>
      <c r="B15309" s="8">
        <f t="shared" si="283"/>
        <v>217</v>
      </c>
      <c r="C15309" s="9" t="str">
        <f t="shared" si="282"/>
        <v>Germantown</v>
      </c>
      <c r="D15309" s="8">
        <v>193</v>
      </c>
      <c r="E15309" s="8" t="s">
        <v>25487</v>
      </c>
      <c r="F15309" s="10" t="s">
        <v>27997</v>
      </c>
      <c r="G15309" s="8">
        <v>6253</v>
      </c>
      <c r="H15309" s="8" t="s">
        <v>13711</v>
      </c>
      <c r="I15309" s="8" t="s">
        <v>478</v>
      </c>
      <c r="J15309" s="8">
        <v>20847</v>
      </c>
      <c r="K15309" s="8" t="s">
        <v>33821</v>
      </c>
    </row>
    <row r="15310" spans="1:11" x14ac:dyDescent="0.2">
      <c r="A15310" s="8">
        <f>IF(IFERROR((MATCH(G15310,$G$1:$G$12712,0)),0),INDEX($A$1:$A$12712,MATCH(G15310,$G$1:$G$12712,0)),MAX($A$2:$A15309)+1)</f>
        <v>217</v>
      </c>
      <c r="B15310" s="8">
        <f t="shared" si="283"/>
        <v>217</v>
      </c>
      <c r="C15310" s="9" t="str">
        <f t="shared" si="282"/>
        <v>Germantown</v>
      </c>
      <c r="D15310" s="8">
        <v>193</v>
      </c>
      <c r="E15310" s="8" t="s">
        <v>25487</v>
      </c>
      <c r="F15310" s="10" t="s">
        <v>27998</v>
      </c>
      <c r="G15310" s="8">
        <v>6253</v>
      </c>
      <c r="H15310" s="8" t="s">
        <v>13711</v>
      </c>
      <c r="I15310" s="8" t="s">
        <v>478</v>
      </c>
      <c r="J15310" s="8">
        <v>20847</v>
      </c>
      <c r="K15310" s="8" t="s">
        <v>33821</v>
      </c>
    </row>
    <row r="15311" spans="1:11" x14ac:dyDescent="0.2">
      <c r="A15311" s="8">
        <f>IF(IFERROR((MATCH(G15311,$G$1:$G$12712,0)),0),INDEX($A$1:$A$12712,MATCH(G15311,$G$1:$G$12712,0)),MAX($A$2:$A15310)+1)</f>
        <v>217</v>
      </c>
      <c r="B15311" s="8">
        <f t="shared" si="283"/>
        <v>217</v>
      </c>
      <c r="C15311" s="9" t="str">
        <f t="shared" si="282"/>
        <v>Germantown</v>
      </c>
      <c r="D15311" s="8">
        <v>193</v>
      </c>
      <c r="E15311" s="8" t="s">
        <v>25487</v>
      </c>
      <c r="F15311" s="10" t="s">
        <v>27999</v>
      </c>
      <c r="G15311" s="8">
        <v>6253</v>
      </c>
      <c r="H15311" s="8" t="s">
        <v>13711</v>
      </c>
      <c r="I15311" s="8" t="s">
        <v>478</v>
      </c>
      <c r="J15311" s="8">
        <v>20847</v>
      </c>
      <c r="K15311" s="8" t="s">
        <v>33821</v>
      </c>
    </row>
    <row r="15312" spans="1:11" x14ac:dyDescent="0.2">
      <c r="A15312" s="8">
        <f>IF(IFERROR((MATCH(G15312,$G$1:$G$12712,0)),0),INDEX($A$1:$A$12712,MATCH(G15312,$G$1:$G$12712,0)),MAX($A$2:$A15311)+1)</f>
        <v>217</v>
      </c>
      <c r="B15312" s="8">
        <f t="shared" si="283"/>
        <v>217</v>
      </c>
      <c r="C15312" s="9" t="str">
        <f t="shared" si="282"/>
        <v>Germantown</v>
      </c>
      <c r="D15312" s="8">
        <v>193</v>
      </c>
      <c r="E15312" s="8" t="s">
        <v>25487</v>
      </c>
      <c r="F15312" s="10" t="s">
        <v>28000</v>
      </c>
      <c r="G15312" s="8">
        <v>6253</v>
      </c>
      <c r="H15312" s="8" t="s">
        <v>13711</v>
      </c>
      <c r="I15312" s="8" t="s">
        <v>478</v>
      </c>
      <c r="J15312" s="8">
        <v>20847</v>
      </c>
      <c r="K15312" s="8" t="s">
        <v>33821</v>
      </c>
    </row>
    <row r="15313" spans="1:11" x14ac:dyDescent="0.2">
      <c r="A15313" s="8">
        <f>IF(IFERROR((MATCH(G15313,$G$1:$G$12712,0)),0),INDEX($A$1:$A$12712,MATCH(G15313,$G$1:$G$12712,0)),MAX($A$2:$A15312)+1)</f>
        <v>217</v>
      </c>
      <c r="B15313" s="8">
        <f t="shared" si="283"/>
        <v>217</v>
      </c>
      <c r="C15313" s="9" t="str">
        <f t="shared" ref="C15313:C15376" si="284">IF(H15313="",F15313,H15313)</f>
        <v>Germantown</v>
      </c>
      <c r="D15313" s="8">
        <v>193</v>
      </c>
      <c r="E15313" s="8" t="s">
        <v>25487</v>
      </c>
      <c r="F15313" s="10" t="s">
        <v>28001</v>
      </c>
      <c r="G15313" s="8">
        <v>6253</v>
      </c>
      <c r="H15313" s="8" t="s">
        <v>13711</v>
      </c>
      <c r="I15313" s="8" t="s">
        <v>478</v>
      </c>
      <c r="J15313" s="8">
        <v>20847</v>
      </c>
      <c r="K15313" s="8" t="s">
        <v>33821</v>
      </c>
    </row>
    <row r="15314" spans="1:11" x14ac:dyDescent="0.2">
      <c r="A15314" s="8">
        <f>IF(IFERROR((MATCH(G15314,$G$1:$G$12712,0)),0),INDEX($A$1:$A$12712,MATCH(G15314,$G$1:$G$12712,0)),MAX($A$2:$A15313)+1)</f>
        <v>1867</v>
      </c>
      <c r="B15314" s="8">
        <f t="shared" si="283"/>
        <v>1867</v>
      </c>
      <c r="C15314" s="9" t="str">
        <f t="shared" si="284"/>
        <v>Hemlock Falls</v>
      </c>
      <c r="D15314" s="8">
        <v>193</v>
      </c>
      <c r="E15314" s="8" t="s">
        <v>25487</v>
      </c>
      <c r="F15314" s="10" t="s">
        <v>28002</v>
      </c>
      <c r="G15314" s="8">
        <v>1777</v>
      </c>
      <c r="H15314" s="8" t="s">
        <v>16601</v>
      </c>
      <c r="I15314" s="8" t="s">
        <v>478</v>
      </c>
      <c r="J15314" s="8">
        <v>20847</v>
      </c>
      <c r="K15314" s="8" t="s">
        <v>33821</v>
      </c>
    </row>
    <row r="15315" spans="1:11" x14ac:dyDescent="0.2">
      <c r="A15315" s="8">
        <f>IF(IFERROR((MATCH(G15315,$G$1:$G$12712,0)),0),INDEX($A$1:$A$12712,MATCH(G15315,$G$1:$G$12712,0)),MAX($A$2:$A15314)+1)</f>
        <v>754</v>
      </c>
      <c r="B15315" s="8">
        <f t="shared" si="283"/>
        <v>754</v>
      </c>
      <c r="C15315" s="9" t="str">
        <f t="shared" si="284"/>
        <v>Kingsford</v>
      </c>
      <c r="D15315" s="8">
        <v>193</v>
      </c>
      <c r="E15315" s="8" t="s">
        <v>25487</v>
      </c>
      <c r="F15315" s="10" t="s">
        <v>28003</v>
      </c>
      <c r="G15315" s="8">
        <v>1778</v>
      </c>
      <c r="H15315" s="8" t="s">
        <v>14767</v>
      </c>
      <c r="I15315" s="8" t="s">
        <v>478</v>
      </c>
      <c r="J15315" s="8">
        <v>20847</v>
      </c>
      <c r="K15315" s="8" t="s">
        <v>33821</v>
      </c>
    </row>
    <row r="15316" spans="1:11" x14ac:dyDescent="0.2">
      <c r="A15316" s="8">
        <f>A10348</f>
        <v>8936</v>
      </c>
      <c r="B15316" s="8" t="e">
        <f t="shared" si="283"/>
        <v>#N/A</v>
      </c>
      <c r="C15316" s="9" t="str">
        <f t="shared" si="284"/>
        <v>lower paint - 2072</v>
      </c>
      <c r="D15316" s="8">
        <v>193</v>
      </c>
      <c r="E15316" s="8" t="s">
        <v>25487</v>
      </c>
      <c r="F15316" s="10" t="s">
        <v>28004</v>
      </c>
      <c r="G15316" s="8"/>
      <c r="H15316" s="8"/>
      <c r="I15316" s="8"/>
      <c r="J15316" s="8"/>
      <c r="K15316" s="8" t="s">
        <v>33821</v>
      </c>
    </row>
    <row r="15317" spans="1:11" x14ac:dyDescent="0.2">
      <c r="A15317" s="8">
        <f>A10348</f>
        <v>8936</v>
      </c>
      <c r="B15317" s="8" t="e">
        <f t="shared" si="283"/>
        <v>#N/A</v>
      </c>
      <c r="C15317" s="9" t="str">
        <f t="shared" si="284"/>
        <v>lower paint - 2072 (4)</v>
      </c>
      <c r="D15317" s="8">
        <v>193</v>
      </c>
      <c r="E15317" s="8" t="s">
        <v>25487</v>
      </c>
      <c r="F15317" s="10" t="s">
        <v>28005</v>
      </c>
      <c r="G15317" s="8"/>
      <c r="H15317" s="8"/>
      <c r="I15317" s="8"/>
      <c r="J15317" s="8"/>
      <c r="K15317" s="8" t="s">
        <v>33821</v>
      </c>
    </row>
    <row r="15318" spans="1:11" x14ac:dyDescent="0.2">
      <c r="A15318" s="8">
        <f>A10348</f>
        <v>8936</v>
      </c>
      <c r="B15318" s="8" t="e">
        <f t="shared" si="283"/>
        <v>#N/A</v>
      </c>
      <c r="C15318" s="9" t="str">
        <f t="shared" si="284"/>
        <v>lower paint diversion (3), (4)</v>
      </c>
      <c r="D15318" s="8">
        <v>193</v>
      </c>
      <c r="E15318" s="8" t="s">
        <v>25487</v>
      </c>
      <c r="F15318" s="10" t="s">
        <v>28006</v>
      </c>
      <c r="G15318" s="8"/>
      <c r="H15318" s="8"/>
      <c r="I15318" s="8"/>
      <c r="J15318" s="8"/>
      <c r="K15318" s="8" t="s">
        <v>33821</v>
      </c>
    </row>
    <row r="15319" spans="1:11" x14ac:dyDescent="0.2">
      <c r="A15319" s="8">
        <f>A10348</f>
        <v>8936</v>
      </c>
      <c r="B15319" s="8" t="e">
        <f t="shared" si="283"/>
        <v>#N/A</v>
      </c>
      <c r="C15319" s="9" t="str">
        <f t="shared" si="284"/>
        <v>lower paint diversion canal - 2072</v>
      </c>
      <c r="D15319" s="8">
        <v>193</v>
      </c>
      <c r="E15319" s="8" t="s">
        <v>25487</v>
      </c>
      <c r="F15319" s="10" t="s">
        <v>28007</v>
      </c>
      <c r="G15319" s="8"/>
      <c r="H15319" s="8"/>
      <c r="I15319" s="8"/>
      <c r="J15319" s="8"/>
      <c r="K15319" s="8" t="s">
        <v>33821</v>
      </c>
    </row>
    <row r="15320" spans="1:11" x14ac:dyDescent="0.2">
      <c r="A15320" s="8">
        <f>A10348</f>
        <v>8936</v>
      </c>
      <c r="B15320" s="8" t="e">
        <f t="shared" si="283"/>
        <v>#N/A</v>
      </c>
      <c r="C15320" s="9" t="str">
        <f t="shared" si="284"/>
        <v>lower paint diversion canal - 2072 (4)</v>
      </c>
      <c r="D15320" s="8">
        <v>193</v>
      </c>
      <c r="E15320" s="8" t="s">
        <v>25487</v>
      </c>
      <c r="F15320" s="10" t="s">
        <v>28008</v>
      </c>
      <c r="G15320" s="8"/>
      <c r="H15320" s="8"/>
      <c r="I15320" s="8"/>
      <c r="J15320" s="8"/>
      <c r="K15320" s="8" t="s">
        <v>33821</v>
      </c>
    </row>
    <row r="15321" spans="1:11" x14ac:dyDescent="0.2">
      <c r="A15321" s="8">
        <f>IF(IFERROR((MATCH(G15321,$G$1:$G$12712,0)),0),INDEX($A$1:$A$12712,MATCH(G15321,$G$1:$G$12712,0)),MAX($A$2:$A15320)+1)</f>
        <v>773</v>
      </c>
      <c r="B15321" s="8">
        <f t="shared" si="283"/>
        <v>773</v>
      </c>
      <c r="C15321" s="9" t="str">
        <f t="shared" si="284"/>
        <v>Michigamme Falls</v>
      </c>
      <c r="D15321" s="8">
        <v>193</v>
      </c>
      <c r="E15321" s="8" t="s">
        <v>25487</v>
      </c>
      <c r="F15321" s="10" t="s">
        <v>28009</v>
      </c>
      <c r="G15321" s="8">
        <v>1780</v>
      </c>
      <c r="H15321" s="8" t="s">
        <v>14798</v>
      </c>
      <c r="I15321" s="8" t="s">
        <v>478</v>
      </c>
      <c r="J15321" s="8">
        <v>20847</v>
      </c>
      <c r="K15321" s="8" t="s">
        <v>33821</v>
      </c>
    </row>
    <row r="15322" spans="1:11" x14ac:dyDescent="0.2">
      <c r="A15322" s="8">
        <f>IF(IFERROR((MATCH(G15322,$G$1:$G$12712,0)),0),INDEX($A$1:$A$12712,MATCH(G15322,$G$1:$G$12712,0)),MAX($A$2:$A15321)+1)</f>
        <v>773</v>
      </c>
      <c r="B15322" s="8">
        <f t="shared" si="283"/>
        <v>773</v>
      </c>
      <c r="C15322" s="9" t="str">
        <f t="shared" si="284"/>
        <v>Michigamme Falls</v>
      </c>
      <c r="D15322" s="8">
        <v>193</v>
      </c>
      <c r="E15322" s="8" t="s">
        <v>25487</v>
      </c>
      <c r="F15322" s="10" t="s">
        <v>28010</v>
      </c>
      <c r="G15322" s="8">
        <v>1780</v>
      </c>
      <c r="H15322" s="8" t="s">
        <v>14798</v>
      </c>
      <c r="I15322" s="8" t="s">
        <v>478</v>
      </c>
      <c r="J15322" s="8">
        <v>20847</v>
      </c>
      <c r="K15322" s="8" t="s">
        <v>33821</v>
      </c>
    </row>
    <row r="15323" spans="1:11" x14ac:dyDescent="0.2">
      <c r="A15323" s="8">
        <f>IF(IFERROR((MATCH(G15323,$G$1:$G$12712,0)),0),INDEX($A$1:$A$12712,MATCH(G15323,$G$1:$G$12712,0)),MAX($A$2:$A15322)+1)</f>
        <v>773</v>
      </c>
      <c r="B15323" s="8">
        <f t="shared" si="283"/>
        <v>773</v>
      </c>
      <c r="C15323" s="9" t="str">
        <f t="shared" si="284"/>
        <v>Michigamme Falls</v>
      </c>
      <c r="D15323" s="8">
        <v>193</v>
      </c>
      <c r="E15323" s="8" t="s">
        <v>25487</v>
      </c>
      <c r="F15323" s="10" t="s">
        <v>28011</v>
      </c>
      <c r="G15323" s="8">
        <v>1780</v>
      </c>
      <c r="H15323" s="8" t="s">
        <v>14798</v>
      </c>
      <c r="I15323" s="8" t="s">
        <v>478</v>
      </c>
      <c r="J15323" s="8">
        <v>20847</v>
      </c>
      <c r="K15323" s="8" t="s">
        <v>33821</v>
      </c>
    </row>
    <row r="15324" spans="1:11" x14ac:dyDescent="0.2">
      <c r="A15324" s="8">
        <f>IF(IFERROR((MATCH(G15324,$G$1:$G$12712,0)),0),INDEX($A$1:$A$12712,MATCH(G15324,$G$1:$G$12712,0)),MAX($A$2:$A15323)+1)</f>
        <v>773</v>
      </c>
      <c r="B15324" s="8">
        <f t="shared" si="283"/>
        <v>773</v>
      </c>
      <c r="C15324" s="9" t="str">
        <f t="shared" si="284"/>
        <v>Michigamme Falls</v>
      </c>
      <c r="D15324" s="8">
        <v>193</v>
      </c>
      <c r="E15324" s="8" t="s">
        <v>25487</v>
      </c>
      <c r="F15324" s="10" t="s">
        <v>28012</v>
      </c>
      <c r="G15324" s="8">
        <v>1780</v>
      </c>
      <c r="H15324" s="8" t="s">
        <v>14798</v>
      </c>
      <c r="I15324" s="8" t="s">
        <v>478</v>
      </c>
      <c r="J15324" s="8">
        <v>20847</v>
      </c>
      <c r="K15324" s="8" t="s">
        <v>33821</v>
      </c>
    </row>
    <row r="15325" spans="1:11" x14ac:dyDescent="0.2">
      <c r="A15325" s="8">
        <f>IF(IFERROR((MATCH(G15325,$G$1:$G$12712,0)),0),INDEX($A$1:$A$12712,MATCH(G15325,$G$1:$G$12712,0)),MAX($A$2:$A15324)+1)</f>
        <v>773</v>
      </c>
      <c r="B15325" s="8">
        <f t="shared" si="283"/>
        <v>773</v>
      </c>
      <c r="C15325" s="9" t="str">
        <f t="shared" si="284"/>
        <v>Michigamme Falls</v>
      </c>
      <c r="D15325" s="8">
        <v>193</v>
      </c>
      <c r="E15325" s="8" t="s">
        <v>25487</v>
      </c>
      <c r="F15325" s="10" t="s">
        <v>28013</v>
      </c>
      <c r="G15325" s="8">
        <v>1780</v>
      </c>
      <c r="H15325" s="8" t="s">
        <v>14798</v>
      </c>
      <c r="I15325" s="8" t="s">
        <v>478</v>
      </c>
      <c r="J15325" s="8">
        <v>20847</v>
      </c>
      <c r="K15325" s="8" t="s">
        <v>33821</v>
      </c>
    </row>
    <row r="15326" spans="1:11" x14ac:dyDescent="0.2">
      <c r="A15326" s="8">
        <f>IF(IFERROR((MATCH(G15326,$G$1:$G$12712,0)),0),INDEX($A$1:$A$12712,MATCH(G15326,$G$1:$G$12712,0)),MAX($A$2:$A15325)+1)</f>
        <v>773</v>
      </c>
      <c r="B15326" s="8">
        <f t="shared" si="283"/>
        <v>773</v>
      </c>
      <c r="C15326" s="9" t="str">
        <f t="shared" si="284"/>
        <v>Michigamme Falls</v>
      </c>
      <c r="D15326" s="8">
        <v>193</v>
      </c>
      <c r="E15326" s="8" t="s">
        <v>25487</v>
      </c>
      <c r="F15326" s="10" t="s">
        <v>28014</v>
      </c>
      <c r="G15326" s="8">
        <v>1780</v>
      </c>
      <c r="H15326" s="8" t="s">
        <v>14798</v>
      </c>
      <c r="I15326" s="8" t="s">
        <v>478</v>
      </c>
      <c r="J15326" s="8">
        <v>20847</v>
      </c>
      <c r="K15326" s="8" t="s">
        <v>33821</v>
      </c>
    </row>
    <row r="15327" spans="1:11" x14ac:dyDescent="0.2">
      <c r="A15327" s="8">
        <f>IF(IFERROR((MATCH(G15327,$G$1:$G$12712,0)),0),INDEX($A$1:$A$12712,MATCH(G15327,$G$1:$G$12712,0)),MAX($A$2:$A15326)+1)</f>
        <v>777</v>
      </c>
      <c r="B15327" s="8">
        <f t="shared" si="283"/>
        <v>777</v>
      </c>
      <c r="C15327" s="9" t="str">
        <f t="shared" si="284"/>
        <v>Milwaukee County</v>
      </c>
      <c r="D15327" s="8">
        <v>193</v>
      </c>
      <c r="E15327" s="8" t="s">
        <v>25487</v>
      </c>
      <c r="F15327" s="10" t="s">
        <v>28015</v>
      </c>
      <c r="G15327" s="8">
        <v>7549</v>
      </c>
      <c r="H15327" s="8" t="s">
        <v>14806</v>
      </c>
      <c r="I15327" s="8" t="s">
        <v>478</v>
      </c>
      <c r="J15327" s="8">
        <v>20847</v>
      </c>
      <c r="K15327" s="8" t="s">
        <v>33821</v>
      </c>
    </row>
    <row r="15328" spans="1:11" x14ac:dyDescent="0.2">
      <c r="A15328" s="8">
        <f>IF(IFERROR((MATCH(G15328,$G$1:$G$12712,0)),0),INDEX($A$1:$A$12712,MATCH(G15328,$G$1:$G$12712,0)),MAX($A$2:$A15327)+1)</f>
        <v>777</v>
      </c>
      <c r="B15328" s="8">
        <f t="shared" si="283"/>
        <v>777</v>
      </c>
      <c r="C15328" s="9" t="str">
        <f t="shared" si="284"/>
        <v>Milwaukee County</v>
      </c>
      <c r="D15328" s="8">
        <v>193</v>
      </c>
      <c r="E15328" s="8" t="s">
        <v>25487</v>
      </c>
      <c r="F15328" s="10" t="s">
        <v>28016</v>
      </c>
      <c r="G15328" s="8">
        <v>7549</v>
      </c>
      <c r="H15328" s="8" t="s">
        <v>14806</v>
      </c>
      <c r="I15328" s="8" t="s">
        <v>478</v>
      </c>
      <c r="J15328" s="8">
        <v>20847</v>
      </c>
      <c r="K15328" s="8" t="s">
        <v>33821</v>
      </c>
    </row>
    <row r="15329" spans="1:11" x14ac:dyDescent="0.2">
      <c r="A15329" s="8">
        <f>IF(IFERROR((MATCH(G15329,$G$1:$G$12712,0)),0),INDEX($A$1:$A$12712,MATCH(G15329,$G$1:$G$12712,0)),MAX($A$2:$A15328)+1)</f>
        <v>11600</v>
      </c>
      <c r="B15329" s="8" t="e">
        <f t="shared" si="283"/>
        <v>#N/A</v>
      </c>
      <c r="C15329" s="9" t="str">
        <f t="shared" si="284"/>
        <v>oc-1 unit</v>
      </c>
      <c r="D15329" s="8">
        <v>193</v>
      </c>
      <c r="E15329" s="8" t="s">
        <v>25487</v>
      </c>
      <c r="F15329" s="10" t="s">
        <v>28017</v>
      </c>
      <c r="G15329" s="8"/>
      <c r="H15329" s="8"/>
      <c r="I15329" s="8"/>
      <c r="J15329" s="8"/>
      <c r="K15329" s="8" t="s">
        <v>33821</v>
      </c>
    </row>
    <row r="15330" spans="1:11" x14ac:dyDescent="0.2">
      <c r="A15330" s="8">
        <f>A15329</f>
        <v>11600</v>
      </c>
      <c r="B15330" s="8" t="e">
        <f t="shared" si="283"/>
        <v>#N/A</v>
      </c>
      <c r="C15330" s="9" t="str">
        <f t="shared" si="284"/>
        <v>oconto falls - 2253 (4)</v>
      </c>
      <c r="D15330" s="8">
        <v>193</v>
      </c>
      <c r="E15330" s="8" t="s">
        <v>25487</v>
      </c>
      <c r="F15330" s="10" t="s">
        <v>28018</v>
      </c>
      <c r="G15330" s="8"/>
      <c r="H15330" s="8"/>
      <c r="I15330" s="8"/>
      <c r="J15330" s="8"/>
      <c r="K15330" s="8" t="s">
        <v>33821</v>
      </c>
    </row>
    <row r="15331" spans="1:11" x14ac:dyDescent="0.2">
      <c r="A15331" s="8">
        <f>A15329</f>
        <v>11600</v>
      </c>
      <c r="B15331" s="8" t="e">
        <f t="shared" si="283"/>
        <v>#N/A</v>
      </c>
      <c r="C15331" s="9" t="str">
        <f t="shared" si="284"/>
        <v>oconto falls - 2523</v>
      </c>
      <c r="D15331" s="8">
        <v>193</v>
      </c>
      <c r="E15331" s="8" t="s">
        <v>25487</v>
      </c>
      <c r="F15331" s="10" t="s">
        <v>28019</v>
      </c>
      <c r="G15331" s="8"/>
      <c r="H15331" s="8"/>
      <c r="I15331" s="8"/>
      <c r="J15331" s="8"/>
      <c r="K15331" s="8" t="s">
        <v>33821</v>
      </c>
    </row>
    <row r="15332" spans="1:11" x14ac:dyDescent="0.2">
      <c r="A15332" s="8">
        <f>A15329</f>
        <v>11600</v>
      </c>
      <c r="B15332" s="8" t="e">
        <f t="shared" si="283"/>
        <v>#N/A</v>
      </c>
      <c r="C15332" s="9" t="str">
        <f t="shared" si="284"/>
        <v>oconto falls - 2523 (4)</v>
      </c>
      <c r="D15332" s="8">
        <v>193</v>
      </c>
      <c r="E15332" s="8" t="s">
        <v>25487</v>
      </c>
      <c r="F15332" s="10" t="s">
        <v>28020</v>
      </c>
      <c r="G15332" s="8"/>
      <c r="H15332" s="8"/>
      <c r="I15332" s="8"/>
      <c r="J15332" s="8"/>
      <c r="K15332" s="8" t="s">
        <v>33821</v>
      </c>
    </row>
    <row r="15333" spans="1:11" x14ac:dyDescent="0.2">
      <c r="A15333" s="8">
        <f>A15329</f>
        <v>11600</v>
      </c>
      <c r="B15333" s="8" t="e">
        <f t="shared" si="283"/>
        <v>#N/A</v>
      </c>
      <c r="C15333" s="9" t="str">
        <f t="shared" si="284"/>
        <v>oconto falls - 2523 (4) (7)</v>
      </c>
      <c r="D15333" s="8">
        <v>193</v>
      </c>
      <c r="E15333" s="8" t="s">
        <v>25487</v>
      </c>
      <c r="F15333" s="10" t="s">
        <v>28021</v>
      </c>
      <c r="G15333" s="8"/>
      <c r="H15333" s="8"/>
      <c r="I15333" s="8"/>
      <c r="J15333" s="8"/>
      <c r="K15333" s="8" t="s">
        <v>33821</v>
      </c>
    </row>
    <row r="15334" spans="1:11" x14ac:dyDescent="0.2">
      <c r="A15334" s="8">
        <f>IF(IFERROR((MATCH(G15334,$G$1:$G$12712,0)),0),INDEX($A$1:$A$12712,MATCH(G15334,$G$1:$G$12712,0)),MAX($A$2:$A15333)+1)</f>
        <v>440</v>
      </c>
      <c r="B15334" s="8">
        <f t="shared" si="283"/>
        <v>440</v>
      </c>
      <c r="C15334" s="9" t="str">
        <f t="shared" si="284"/>
        <v>Paris (WI)</v>
      </c>
      <c r="D15334" s="8">
        <v>193</v>
      </c>
      <c r="E15334" s="8" t="s">
        <v>25487</v>
      </c>
      <c r="F15334" s="10" t="s">
        <v>28022</v>
      </c>
      <c r="G15334" s="8">
        <v>7270</v>
      </c>
      <c r="H15334" s="8" t="s">
        <v>14139</v>
      </c>
      <c r="I15334" s="8" t="s">
        <v>478</v>
      </c>
      <c r="J15334" s="8">
        <v>20847</v>
      </c>
      <c r="K15334" s="8" t="s">
        <v>33821</v>
      </c>
    </row>
    <row r="15335" spans="1:11" x14ac:dyDescent="0.2">
      <c r="A15335" s="8">
        <f>IF(IFERROR((MATCH(G15335,$G$1:$G$12712,0)),0),INDEX($A$1:$A$12712,MATCH(G15335,$G$1:$G$12712,0)),MAX($A$2:$A15334)+1)</f>
        <v>440</v>
      </c>
      <c r="B15335" s="8">
        <f t="shared" si="283"/>
        <v>440</v>
      </c>
      <c r="C15335" s="9" t="str">
        <f t="shared" si="284"/>
        <v>Paris (WI)</v>
      </c>
      <c r="D15335" s="8">
        <v>193</v>
      </c>
      <c r="E15335" s="8" t="s">
        <v>25487</v>
      </c>
      <c r="F15335" s="10" t="s">
        <v>28023</v>
      </c>
      <c r="G15335" s="8">
        <v>7270</v>
      </c>
      <c r="H15335" s="8" t="s">
        <v>14139</v>
      </c>
      <c r="I15335" s="8" t="s">
        <v>478</v>
      </c>
      <c r="J15335" s="8">
        <v>20847</v>
      </c>
      <c r="K15335" s="8" t="s">
        <v>33821</v>
      </c>
    </row>
    <row r="15336" spans="1:11" x14ac:dyDescent="0.2">
      <c r="A15336" s="8">
        <f>IF(IFERROR((MATCH(G15336,$G$1:$G$12712,0)),0),INDEX($A$1:$A$12712,MATCH(G15336,$G$1:$G$12712,0)),MAX($A$2:$A15335)+1)</f>
        <v>440</v>
      </c>
      <c r="B15336" s="8">
        <f t="shared" si="283"/>
        <v>440</v>
      </c>
      <c r="C15336" s="9" t="str">
        <f t="shared" si="284"/>
        <v>Paris (WI)</v>
      </c>
      <c r="D15336" s="8">
        <v>193</v>
      </c>
      <c r="E15336" s="8" t="s">
        <v>25487</v>
      </c>
      <c r="F15336" s="10" t="s">
        <v>28024</v>
      </c>
      <c r="G15336" s="8">
        <v>7270</v>
      </c>
      <c r="H15336" s="8" t="s">
        <v>14139</v>
      </c>
      <c r="I15336" s="8" t="s">
        <v>478</v>
      </c>
      <c r="J15336" s="8">
        <v>20847</v>
      </c>
      <c r="K15336" s="8" t="s">
        <v>33821</v>
      </c>
    </row>
    <row r="15337" spans="1:11" x14ac:dyDescent="0.2">
      <c r="A15337" s="8">
        <f>IF(IFERROR((MATCH(G15337,$G$1:$G$12712,0)),0),INDEX($A$1:$A$12712,MATCH(G15337,$G$1:$G$12712,0)),MAX($A$2:$A15336)+1)</f>
        <v>440</v>
      </c>
      <c r="B15337" s="8">
        <f t="shared" si="283"/>
        <v>440</v>
      </c>
      <c r="C15337" s="9" t="str">
        <f t="shared" si="284"/>
        <v>Paris (WI)</v>
      </c>
      <c r="D15337" s="8">
        <v>193</v>
      </c>
      <c r="E15337" s="8" t="s">
        <v>25487</v>
      </c>
      <c r="F15337" s="10" t="s">
        <v>28025</v>
      </c>
      <c r="G15337" s="8">
        <v>7270</v>
      </c>
      <c r="H15337" s="8" t="s">
        <v>14139</v>
      </c>
      <c r="I15337" s="8" t="s">
        <v>478</v>
      </c>
      <c r="J15337" s="8">
        <v>20847</v>
      </c>
      <c r="K15337" s="8" t="s">
        <v>33821</v>
      </c>
    </row>
    <row r="15338" spans="1:11" x14ac:dyDescent="0.2">
      <c r="A15338" s="8">
        <f>IF(IFERROR((MATCH(G15338,$G$1:$G$12712,0)),0),INDEX($A$1:$A$12712,MATCH(G15338,$G$1:$G$12712,0)),MAX($A$2:$A15337)+1)</f>
        <v>466</v>
      </c>
      <c r="B15338" s="8">
        <f t="shared" si="283"/>
        <v>466</v>
      </c>
      <c r="C15338" s="9" t="str">
        <f t="shared" si="284"/>
        <v>Presque Isle</v>
      </c>
      <c r="D15338" s="8">
        <v>193</v>
      </c>
      <c r="E15338" s="8" t="s">
        <v>25487</v>
      </c>
      <c r="F15338" s="10" t="s">
        <v>28026</v>
      </c>
      <c r="G15338" s="8">
        <v>1769</v>
      </c>
      <c r="H15338" s="8" t="s">
        <v>14190</v>
      </c>
      <c r="I15338" s="8" t="s">
        <v>478</v>
      </c>
      <c r="J15338" s="8">
        <v>20847</v>
      </c>
      <c r="K15338" s="8" t="s">
        <v>33821</v>
      </c>
    </row>
    <row r="15339" spans="1:11" x14ac:dyDescent="0.2">
      <c r="A15339" s="8">
        <f>IF(IFERROR((MATCH(G15339,$G$1:$G$12712,0)),0),INDEX($A$1:$A$12712,MATCH(G15339,$G$1:$G$12712,0)),MAX($A$2:$A15338)+1)</f>
        <v>466</v>
      </c>
      <c r="B15339" s="8">
        <f t="shared" si="283"/>
        <v>466</v>
      </c>
      <c r="C15339" s="9" t="str">
        <f t="shared" si="284"/>
        <v>Presque Isle</v>
      </c>
      <c r="D15339" s="8">
        <v>193</v>
      </c>
      <c r="E15339" s="8" t="s">
        <v>25487</v>
      </c>
      <c r="F15339" s="10" t="s">
        <v>28027</v>
      </c>
      <c r="G15339" s="8">
        <v>1769</v>
      </c>
      <c r="H15339" s="8" t="s">
        <v>14190</v>
      </c>
      <c r="I15339" s="8" t="s">
        <v>478</v>
      </c>
      <c r="J15339" s="8">
        <v>20847</v>
      </c>
      <c r="K15339" s="8" t="s">
        <v>33821</v>
      </c>
    </row>
    <row r="15340" spans="1:11" x14ac:dyDescent="0.2">
      <c r="A15340" s="8">
        <f>IF(IFERROR((MATCH(G15340,$G$1:$G$12712,0)),0),INDEX($A$1:$A$12712,MATCH(G15340,$G$1:$G$12712,0)),MAX($A$2:$A15339)+1)</f>
        <v>2449</v>
      </c>
      <c r="B15340" s="8">
        <f t="shared" si="283"/>
        <v>2449</v>
      </c>
      <c r="C15340" s="9" t="str">
        <f t="shared" si="284"/>
        <v>Pine</v>
      </c>
      <c r="D15340" s="8">
        <v>193</v>
      </c>
      <c r="E15340" s="8" t="s">
        <v>25487</v>
      </c>
      <c r="F15340" s="10" t="s">
        <v>28028</v>
      </c>
      <c r="G15340" s="8">
        <v>4045</v>
      </c>
      <c r="H15340" s="8" t="s">
        <v>17179</v>
      </c>
      <c r="I15340" s="8" t="s">
        <v>478</v>
      </c>
      <c r="J15340" s="8">
        <v>20847</v>
      </c>
      <c r="K15340" s="8" t="s">
        <v>33821</v>
      </c>
    </row>
    <row r="15341" spans="1:11" x14ac:dyDescent="0.2">
      <c r="A15341" s="8">
        <f>IF(IFERROR((MATCH(G15341,$G$1:$G$12712,0)),0),INDEX($A$1:$A$12712,MATCH(G15341,$G$1:$G$12712,0)),MAX($A$2:$A15340)+1)</f>
        <v>2449</v>
      </c>
      <c r="B15341" s="8">
        <f t="shared" si="283"/>
        <v>2449</v>
      </c>
      <c r="C15341" s="9" t="str">
        <f t="shared" si="284"/>
        <v>Pine</v>
      </c>
      <c r="D15341" s="8">
        <v>193</v>
      </c>
      <c r="E15341" s="8" t="s">
        <v>25487</v>
      </c>
      <c r="F15341" s="10" t="s">
        <v>28029</v>
      </c>
      <c r="G15341" s="8">
        <v>4045</v>
      </c>
      <c r="H15341" s="8" t="s">
        <v>17179</v>
      </c>
      <c r="I15341" s="8" t="s">
        <v>478</v>
      </c>
      <c r="J15341" s="8">
        <v>20847</v>
      </c>
      <c r="K15341" s="8" t="s">
        <v>33821</v>
      </c>
    </row>
    <row r="15342" spans="1:11" x14ac:dyDescent="0.2">
      <c r="A15342" s="8">
        <f>IF(IFERROR((MATCH(G15342,$G$1:$G$12712,0)),0),INDEX($A$1:$A$12712,MATCH(G15342,$G$1:$G$12712,0)),MAX($A$2:$A15341)+1)</f>
        <v>455</v>
      </c>
      <c r="B15342" s="8">
        <f t="shared" si="283"/>
        <v>455</v>
      </c>
      <c r="C15342" s="9" t="str">
        <f t="shared" si="284"/>
        <v>Pleasant Prairie</v>
      </c>
      <c r="D15342" s="8">
        <v>193</v>
      </c>
      <c r="E15342" s="8" t="s">
        <v>25487</v>
      </c>
      <c r="F15342" s="10" t="s">
        <v>28030</v>
      </c>
      <c r="G15342" s="8">
        <v>6170</v>
      </c>
      <c r="H15342" s="8" t="s">
        <v>14167</v>
      </c>
      <c r="I15342" s="8" t="s">
        <v>478</v>
      </c>
      <c r="J15342" s="8">
        <v>20847</v>
      </c>
      <c r="K15342" s="8" t="s">
        <v>33821</v>
      </c>
    </row>
    <row r="15343" spans="1:11" x14ac:dyDescent="0.2">
      <c r="A15343" s="8">
        <f>IF(IFERROR((MATCH(G15343,$G$1:$G$12712,0)),0),INDEX($A$1:$A$12712,MATCH(G15343,$G$1:$G$12712,0)),MAX($A$2:$A15342)+1)</f>
        <v>455</v>
      </c>
      <c r="B15343" s="8">
        <f t="shared" si="283"/>
        <v>455</v>
      </c>
      <c r="C15343" s="9" t="str">
        <f t="shared" si="284"/>
        <v>Pleasant Prairie</v>
      </c>
      <c r="D15343" s="8">
        <v>193</v>
      </c>
      <c r="E15343" s="8" t="s">
        <v>25487</v>
      </c>
      <c r="F15343" s="10" t="s">
        <v>28031</v>
      </c>
      <c r="G15343" s="8">
        <v>6170</v>
      </c>
      <c r="H15343" s="8" t="s">
        <v>14167</v>
      </c>
      <c r="I15343" s="8" t="s">
        <v>478</v>
      </c>
      <c r="J15343" s="8">
        <v>20847</v>
      </c>
      <c r="K15343" s="8" t="s">
        <v>33821</v>
      </c>
    </row>
    <row r="15344" spans="1:11" x14ac:dyDescent="0.2">
      <c r="A15344" s="8">
        <f>IF(IFERROR((MATCH(G15344,$G$1:$G$12712,0)),0),INDEX($A$1:$A$12712,MATCH(G15344,$G$1:$G$12712,0)),MAX($A$2:$A15343)+1)</f>
        <v>455</v>
      </c>
      <c r="B15344" s="8">
        <f t="shared" si="283"/>
        <v>455</v>
      </c>
      <c r="C15344" s="9" t="str">
        <f t="shared" si="284"/>
        <v>Pleasant Prairie</v>
      </c>
      <c r="D15344" s="8">
        <v>193</v>
      </c>
      <c r="E15344" s="8" t="s">
        <v>25487</v>
      </c>
      <c r="F15344" s="10" t="s">
        <v>28032</v>
      </c>
      <c r="G15344" s="8">
        <v>6170</v>
      </c>
      <c r="H15344" s="8" t="s">
        <v>14167</v>
      </c>
      <c r="I15344" s="8" t="s">
        <v>478</v>
      </c>
      <c r="J15344" s="8">
        <v>20847</v>
      </c>
      <c r="K15344" s="8" t="s">
        <v>33821</v>
      </c>
    </row>
    <row r="15345" spans="1:11" x14ac:dyDescent="0.2">
      <c r="A15345" s="8">
        <f>IF(IFERROR((MATCH(G15345,$G$1:$G$12712,0)),0),INDEX($A$1:$A$12712,MATCH(G15345,$G$1:$G$12712,0)),MAX($A$2:$A15344)+1)</f>
        <v>455</v>
      </c>
      <c r="B15345" s="8">
        <f t="shared" si="283"/>
        <v>455</v>
      </c>
      <c r="C15345" s="9" t="str">
        <f t="shared" si="284"/>
        <v>Pleasant Prairie</v>
      </c>
      <c r="D15345" s="8">
        <v>193</v>
      </c>
      <c r="E15345" s="8" t="s">
        <v>25487</v>
      </c>
      <c r="F15345" s="10" t="s">
        <v>28033</v>
      </c>
      <c r="G15345" s="8">
        <v>6170</v>
      </c>
      <c r="H15345" s="8" t="s">
        <v>14167</v>
      </c>
      <c r="I15345" s="8" t="s">
        <v>478</v>
      </c>
      <c r="J15345" s="8">
        <v>20847</v>
      </c>
      <c r="K15345" s="8" t="s">
        <v>33821</v>
      </c>
    </row>
    <row r="15346" spans="1:11" x14ac:dyDescent="0.2">
      <c r="A15346" s="8">
        <f>IF(IFERROR((MATCH(G15346,$G$1:$G$12712,0)),0),INDEX($A$1:$A$12712,MATCH(G15346,$G$1:$G$12712,0)),MAX($A$2:$A15345)+1)</f>
        <v>455</v>
      </c>
      <c r="B15346" s="8">
        <f t="shared" si="283"/>
        <v>455</v>
      </c>
      <c r="C15346" s="9" t="str">
        <f t="shared" si="284"/>
        <v>Pleasant Prairie</v>
      </c>
      <c r="D15346" s="8">
        <v>193</v>
      </c>
      <c r="E15346" s="8" t="s">
        <v>25487</v>
      </c>
      <c r="F15346" s="10" t="s">
        <v>28034</v>
      </c>
      <c r="G15346" s="8">
        <v>6170</v>
      </c>
      <c r="H15346" s="8" t="s">
        <v>14167</v>
      </c>
      <c r="I15346" s="8" t="s">
        <v>478</v>
      </c>
      <c r="J15346" s="8">
        <v>20847</v>
      </c>
      <c r="K15346" s="8" t="s">
        <v>33821</v>
      </c>
    </row>
    <row r="15347" spans="1:11" x14ac:dyDescent="0.2">
      <c r="A15347" s="8">
        <f>IF(IFERROR((MATCH(G15347,$G$1:$G$12712,0)),0),INDEX($A$1:$A$12712,MATCH(G15347,$G$1:$G$12712,0)),MAX($A$2:$A15346)+1)</f>
        <v>1208</v>
      </c>
      <c r="B15347" s="8">
        <f t="shared" si="283"/>
        <v>1208</v>
      </c>
      <c r="C15347" s="9" t="str">
        <f t="shared" si="284"/>
        <v>Point Beach Nuclear Plant</v>
      </c>
      <c r="D15347" s="8">
        <v>193</v>
      </c>
      <c r="E15347" s="8" t="s">
        <v>25487</v>
      </c>
      <c r="F15347" s="10" t="s">
        <v>28035</v>
      </c>
      <c r="G15347" s="8">
        <v>4046</v>
      </c>
      <c r="H15347" s="8" t="s">
        <v>15787</v>
      </c>
      <c r="I15347" s="8" t="s">
        <v>2719</v>
      </c>
      <c r="J15347" s="8">
        <v>55906</v>
      </c>
      <c r="K15347" s="8" t="s">
        <v>33821</v>
      </c>
    </row>
    <row r="15348" spans="1:11" x14ac:dyDescent="0.2">
      <c r="A15348" s="8">
        <f>IF(IFERROR((MATCH(G15348,$G$1:$G$12712,0)),0),INDEX($A$1:$A$12712,MATCH(G15348,$G$1:$G$12712,0)),MAX($A$2:$A15347)+1)</f>
        <v>1208</v>
      </c>
      <c r="B15348" s="8">
        <f t="shared" si="283"/>
        <v>1208</v>
      </c>
      <c r="C15348" s="9" t="str">
        <f t="shared" si="284"/>
        <v>Point Beach Nuclear Plant</v>
      </c>
      <c r="D15348" s="8">
        <v>193</v>
      </c>
      <c r="E15348" s="8" t="s">
        <v>25487</v>
      </c>
      <c r="F15348" s="10" t="s">
        <v>28036</v>
      </c>
      <c r="G15348" s="8">
        <v>4046</v>
      </c>
      <c r="H15348" s="8" t="s">
        <v>15787</v>
      </c>
      <c r="I15348" s="8" t="s">
        <v>2719</v>
      </c>
      <c r="J15348" s="8">
        <v>55906</v>
      </c>
      <c r="K15348" s="8" t="s">
        <v>33821</v>
      </c>
    </row>
    <row r="15349" spans="1:11" x14ac:dyDescent="0.2">
      <c r="A15349" s="8">
        <f>IF(IFERROR((MATCH(G15349,$G$1:$G$12712,0)),0),INDEX($A$1:$A$12712,MATCH(G15349,$G$1:$G$12712,0)),MAX($A$2:$A15348)+1)</f>
        <v>455</v>
      </c>
      <c r="B15349" s="8">
        <f t="shared" ref="B15349:B15412" si="285">IF(COUNTIF($G$1:$G$12712,G15349&gt;0),0,INDEX($A$1:$A$12712,MATCH(G15349,$G$1:$G$12712,0)))</f>
        <v>455</v>
      </c>
      <c r="C15349" s="9" t="str">
        <f t="shared" si="284"/>
        <v>Pleasant Prairie</v>
      </c>
      <c r="D15349" s="8">
        <v>193</v>
      </c>
      <c r="E15349" s="8" t="s">
        <v>25487</v>
      </c>
      <c r="F15349" s="10" t="s">
        <v>28037</v>
      </c>
      <c r="G15349" s="8">
        <v>6170</v>
      </c>
      <c r="H15349" s="8" t="s">
        <v>14167</v>
      </c>
      <c r="I15349" s="8" t="s">
        <v>478</v>
      </c>
      <c r="J15349" s="8">
        <v>20847</v>
      </c>
      <c r="K15349" s="8" t="s">
        <v>33821</v>
      </c>
    </row>
    <row r="15350" spans="1:11" x14ac:dyDescent="0.2">
      <c r="A15350" s="8">
        <f>IF(IFERROR((MATCH(G15350,$G$1:$G$12712,0)),0),INDEX($A$1:$A$12712,MATCH(G15350,$G$1:$G$12712,0)),MAX($A$2:$A15349)+1)</f>
        <v>466</v>
      </c>
      <c r="B15350" s="8">
        <f t="shared" si="285"/>
        <v>466</v>
      </c>
      <c r="C15350" s="9" t="str">
        <f t="shared" si="284"/>
        <v>Presque Isle</v>
      </c>
      <c r="D15350" s="8">
        <v>193</v>
      </c>
      <c r="E15350" s="8" t="s">
        <v>25487</v>
      </c>
      <c r="F15350" s="10" t="s">
        <v>28038</v>
      </c>
      <c r="G15350" s="8">
        <v>1769</v>
      </c>
      <c r="H15350" s="8" t="s">
        <v>14190</v>
      </c>
      <c r="I15350" s="8" t="s">
        <v>478</v>
      </c>
      <c r="J15350" s="8">
        <v>20847</v>
      </c>
      <c r="K15350" s="8" t="s">
        <v>33821</v>
      </c>
    </row>
    <row r="15351" spans="1:11" x14ac:dyDescent="0.2">
      <c r="A15351" s="8">
        <f>IF(IFERROR((MATCH(G15351,$G$1:$G$12712,0)),0),INDEX($A$1:$A$12712,MATCH(G15351,$G$1:$G$12712,0)),MAX($A$2:$A15350)+1)</f>
        <v>466</v>
      </c>
      <c r="B15351" s="8">
        <f t="shared" si="285"/>
        <v>466</v>
      </c>
      <c r="C15351" s="9" t="str">
        <f t="shared" si="284"/>
        <v>Presque Isle</v>
      </c>
      <c r="D15351" s="8">
        <v>193</v>
      </c>
      <c r="E15351" s="8" t="s">
        <v>25487</v>
      </c>
      <c r="F15351" s="10" t="s">
        <v>28039</v>
      </c>
      <c r="G15351" s="8">
        <v>1769</v>
      </c>
      <c r="H15351" s="8" t="s">
        <v>14190</v>
      </c>
      <c r="I15351" s="8" t="s">
        <v>478</v>
      </c>
      <c r="J15351" s="8">
        <v>20847</v>
      </c>
      <c r="K15351" s="8" t="s">
        <v>33821</v>
      </c>
    </row>
    <row r="15352" spans="1:11" x14ac:dyDescent="0.2">
      <c r="A15352" s="8">
        <f>IF(IFERROR((MATCH(G15352,$G$1:$G$12712,0)),0),INDEX($A$1:$A$12712,MATCH(G15352,$G$1:$G$12712,0)),MAX($A$2:$A15351)+1)</f>
        <v>466</v>
      </c>
      <c r="B15352" s="8">
        <f t="shared" si="285"/>
        <v>466</v>
      </c>
      <c r="C15352" s="9" t="str">
        <f t="shared" si="284"/>
        <v>Presque Isle</v>
      </c>
      <c r="D15352" s="8">
        <v>193</v>
      </c>
      <c r="E15352" s="8" t="s">
        <v>25487</v>
      </c>
      <c r="F15352" s="10" t="s">
        <v>28040</v>
      </c>
      <c r="G15352" s="8">
        <v>1769</v>
      </c>
      <c r="H15352" s="8" t="s">
        <v>14190</v>
      </c>
      <c r="I15352" s="8" t="s">
        <v>478</v>
      </c>
      <c r="J15352" s="8">
        <v>20847</v>
      </c>
      <c r="K15352" s="8" t="s">
        <v>33821</v>
      </c>
    </row>
    <row r="15353" spans="1:11" x14ac:dyDescent="0.2">
      <c r="A15353" s="8">
        <f>IF(IFERROR((MATCH(G15353,$G$1:$G$12712,0)),0),INDEX($A$1:$A$12712,MATCH(G15353,$G$1:$G$12712,0)),MAX($A$2:$A15352)+1)</f>
        <v>466</v>
      </c>
      <c r="B15353" s="8">
        <f t="shared" si="285"/>
        <v>466</v>
      </c>
      <c r="C15353" s="9" t="str">
        <f t="shared" si="284"/>
        <v>Presque Isle</v>
      </c>
      <c r="D15353" s="8">
        <v>193</v>
      </c>
      <c r="E15353" s="8" t="s">
        <v>25487</v>
      </c>
      <c r="F15353" s="10" t="s">
        <v>28041</v>
      </c>
      <c r="G15353" s="8">
        <v>1769</v>
      </c>
      <c r="H15353" s="8" t="s">
        <v>14190</v>
      </c>
      <c r="I15353" s="8" t="s">
        <v>478</v>
      </c>
      <c r="J15353" s="8">
        <v>20847</v>
      </c>
      <c r="K15353" s="8" t="s">
        <v>33821</v>
      </c>
    </row>
    <row r="15354" spans="1:11" x14ac:dyDescent="0.2">
      <c r="A15354" s="8">
        <f>IF(IFERROR((MATCH(G15354,$G$1:$G$12712,0)),0),INDEX($A$1:$A$12712,MATCH(G15354,$G$1:$G$12712,0)),MAX($A$2:$A15353)+1)</f>
        <v>466</v>
      </c>
      <c r="B15354" s="8">
        <f t="shared" si="285"/>
        <v>466</v>
      </c>
      <c r="C15354" s="9" t="str">
        <f t="shared" si="284"/>
        <v>Presque Isle</v>
      </c>
      <c r="D15354" s="8">
        <v>193</v>
      </c>
      <c r="E15354" s="8" t="s">
        <v>25487</v>
      </c>
      <c r="F15354" s="10" t="s">
        <v>28042</v>
      </c>
      <c r="G15354" s="8">
        <v>1769</v>
      </c>
      <c r="H15354" s="8" t="s">
        <v>14190</v>
      </c>
      <c r="I15354" s="8" t="s">
        <v>478</v>
      </c>
      <c r="J15354" s="8">
        <v>20847</v>
      </c>
      <c r="K15354" s="8" t="s">
        <v>33821</v>
      </c>
    </row>
    <row r="15355" spans="1:11" x14ac:dyDescent="0.2">
      <c r="A15355" s="8">
        <f>IF(IFERROR((MATCH(G15355,$G$1:$G$12712,0)),0),INDEX($A$1:$A$12712,MATCH(G15355,$G$1:$G$12712,0)),MAX($A$2:$A15354)+1)</f>
        <v>466</v>
      </c>
      <c r="B15355" s="8">
        <f t="shared" si="285"/>
        <v>466</v>
      </c>
      <c r="C15355" s="9" t="str">
        <f t="shared" si="284"/>
        <v>Presque Isle</v>
      </c>
      <c r="D15355" s="8">
        <v>193</v>
      </c>
      <c r="E15355" s="8" t="s">
        <v>25487</v>
      </c>
      <c r="F15355" s="10" t="s">
        <v>28043</v>
      </c>
      <c r="G15355" s="8">
        <v>1769</v>
      </c>
      <c r="H15355" s="8" t="s">
        <v>14190</v>
      </c>
      <c r="I15355" s="8" t="s">
        <v>478</v>
      </c>
      <c r="J15355" s="8">
        <v>20847</v>
      </c>
      <c r="K15355" s="8" t="s">
        <v>33821</v>
      </c>
    </row>
    <row r="15356" spans="1:11" x14ac:dyDescent="0.2">
      <c r="A15356" s="8">
        <f>IF(IFERROR((MATCH(G15356,$G$1:$G$12712,0)),0),INDEX($A$1:$A$12712,MATCH(G15356,$G$1:$G$12712,0)),MAX($A$2:$A15355)+1)</f>
        <v>466</v>
      </c>
      <c r="B15356" s="8">
        <f t="shared" si="285"/>
        <v>466</v>
      </c>
      <c r="C15356" s="9" t="str">
        <f t="shared" si="284"/>
        <v>Presque Isle</v>
      </c>
      <c r="D15356" s="8">
        <v>193</v>
      </c>
      <c r="E15356" s="8" t="s">
        <v>25487</v>
      </c>
      <c r="F15356" s="10" t="s">
        <v>28044</v>
      </c>
      <c r="G15356" s="8">
        <v>1769</v>
      </c>
      <c r="H15356" s="8" t="s">
        <v>14190</v>
      </c>
      <c r="I15356" s="8" t="s">
        <v>478</v>
      </c>
      <c r="J15356" s="8">
        <v>20847</v>
      </c>
      <c r="K15356" s="8" t="s">
        <v>33821</v>
      </c>
    </row>
    <row r="15357" spans="1:11" x14ac:dyDescent="0.2">
      <c r="A15357" s="8">
        <f>IF(IFERROR((MATCH(G15357,$G$1:$G$12712,0)),0),INDEX($A$1:$A$12712,MATCH(G15357,$G$1:$G$12712,0)),MAX($A$2:$A15356)+1)</f>
        <v>466</v>
      </c>
      <c r="B15357" s="8">
        <f t="shared" si="285"/>
        <v>466</v>
      </c>
      <c r="C15357" s="9" t="str">
        <f t="shared" si="284"/>
        <v>Presque Isle</v>
      </c>
      <c r="D15357" s="8">
        <v>193</v>
      </c>
      <c r="E15357" s="8" t="s">
        <v>25487</v>
      </c>
      <c r="F15357" s="10" t="s">
        <v>28045</v>
      </c>
      <c r="G15357" s="8">
        <v>1769</v>
      </c>
      <c r="H15357" s="8" t="s">
        <v>14190</v>
      </c>
      <c r="I15357" s="8" t="s">
        <v>478</v>
      </c>
      <c r="J15357" s="8">
        <v>20847</v>
      </c>
      <c r="K15357" s="8" t="s">
        <v>33821</v>
      </c>
    </row>
    <row r="15358" spans="1:11" x14ac:dyDescent="0.2">
      <c r="A15358" s="8">
        <f>IF(IFERROR((MATCH(G15358,$G$1:$G$12712,0)),0),INDEX($A$1:$A$12712,MATCH(G15358,$G$1:$G$12712,0)),MAX($A$2:$A15357)+1)</f>
        <v>466</v>
      </c>
      <c r="B15358" s="8">
        <f t="shared" si="285"/>
        <v>466</v>
      </c>
      <c r="C15358" s="9" t="str">
        <f t="shared" si="284"/>
        <v>Presque Isle</v>
      </c>
      <c r="D15358" s="8">
        <v>193</v>
      </c>
      <c r="E15358" s="8" t="s">
        <v>25487</v>
      </c>
      <c r="F15358" s="10" t="s">
        <v>28046</v>
      </c>
      <c r="G15358" s="8">
        <v>1769</v>
      </c>
      <c r="H15358" s="8" t="s">
        <v>14190</v>
      </c>
      <c r="I15358" s="8" t="s">
        <v>478</v>
      </c>
      <c r="J15358" s="8">
        <v>20847</v>
      </c>
      <c r="K15358" s="8" t="s">
        <v>33821</v>
      </c>
    </row>
    <row r="15359" spans="1:11" x14ac:dyDescent="0.2">
      <c r="A15359" s="8">
        <f>IF(IFERROR((MATCH(G15359,$G$1:$G$12712,0)),0),INDEX($A$1:$A$12712,MATCH(G15359,$G$1:$G$12712,0)),MAX($A$2:$A15358)+1)</f>
        <v>1208</v>
      </c>
      <c r="B15359" s="8">
        <f t="shared" si="285"/>
        <v>1208</v>
      </c>
      <c r="C15359" s="9" t="str">
        <f t="shared" si="284"/>
        <v>Point Beach Nuclear Plant</v>
      </c>
      <c r="D15359" s="8">
        <v>193</v>
      </c>
      <c r="E15359" s="8" t="s">
        <v>25487</v>
      </c>
      <c r="F15359" s="10" t="s">
        <v>28047</v>
      </c>
      <c r="G15359" s="8">
        <v>4046</v>
      </c>
      <c r="H15359" s="8" t="s">
        <v>15787</v>
      </c>
      <c r="I15359" s="8" t="s">
        <v>2719</v>
      </c>
      <c r="J15359" s="8">
        <v>55906</v>
      </c>
      <c r="K15359" s="8" t="s">
        <v>33821</v>
      </c>
    </row>
    <row r="15360" spans="1:11" x14ac:dyDescent="0.2">
      <c r="A15360" s="8">
        <f>IF(IFERROR((MATCH(G15360,$G$1:$G$12712,0)),0),INDEX($A$1:$A$12712,MATCH(G15360,$G$1:$G$12712,0)),MAX($A$2:$A15359)+1)</f>
        <v>467</v>
      </c>
      <c r="B15360" s="8">
        <f t="shared" si="285"/>
        <v>467</v>
      </c>
      <c r="C15360" s="9" t="str">
        <f t="shared" si="284"/>
        <v>Port Washington Generating Station</v>
      </c>
      <c r="D15360" s="8">
        <v>193</v>
      </c>
      <c r="E15360" s="8" t="s">
        <v>25487</v>
      </c>
      <c r="F15360" s="10" t="s">
        <v>28048</v>
      </c>
      <c r="G15360" s="8">
        <v>4040</v>
      </c>
      <c r="H15360" s="8" t="s">
        <v>14192</v>
      </c>
      <c r="I15360" s="8" t="s">
        <v>478</v>
      </c>
      <c r="J15360" s="8">
        <v>20847</v>
      </c>
      <c r="K15360" s="8" t="s">
        <v>33821</v>
      </c>
    </row>
    <row r="15361" spans="1:11" x14ac:dyDescent="0.2">
      <c r="A15361" s="8">
        <f>IF(IFERROR((MATCH(G15361,$G$1:$G$12712,0)),0),INDEX($A$1:$A$12712,MATCH(G15361,$G$1:$G$12712,0)),MAX($A$2:$A15360)+1)</f>
        <v>467</v>
      </c>
      <c r="B15361" s="8">
        <f t="shared" si="285"/>
        <v>467</v>
      </c>
      <c r="C15361" s="9" t="str">
        <f t="shared" si="284"/>
        <v>Port Washington Generating Station</v>
      </c>
      <c r="D15361" s="8">
        <v>193</v>
      </c>
      <c r="E15361" s="8" t="s">
        <v>25487</v>
      </c>
      <c r="F15361" s="10" t="s">
        <v>28049</v>
      </c>
      <c r="G15361" s="8">
        <v>4040</v>
      </c>
      <c r="H15361" s="8" t="s">
        <v>14192</v>
      </c>
      <c r="I15361" s="8" t="s">
        <v>478</v>
      </c>
      <c r="J15361" s="8">
        <v>20847</v>
      </c>
      <c r="K15361" s="8" t="s">
        <v>33821</v>
      </c>
    </row>
    <row r="15362" spans="1:11" x14ac:dyDescent="0.2">
      <c r="A15362" s="8">
        <f>IF(IFERROR((MATCH(G15362,$G$1:$G$12712,0)),0),INDEX($A$1:$A$12712,MATCH(G15362,$G$1:$G$12712,0)),MAX($A$2:$A15361)+1)</f>
        <v>1208</v>
      </c>
      <c r="B15362" s="8">
        <f t="shared" si="285"/>
        <v>1208</v>
      </c>
      <c r="C15362" s="9" t="str">
        <f t="shared" si="284"/>
        <v>Point Beach Nuclear Plant</v>
      </c>
      <c r="D15362" s="8">
        <v>193</v>
      </c>
      <c r="E15362" s="8" t="s">
        <v>25487</v>
      </c>
      <c r="F15362" s="10" t="s">
        <v>28050</v>
      </c>
      <c r="G15362" s="8">
        <v>4046</v>
      </c>
      <c r="H15362" s="8" t="s">
        <v>15787</v>
      </c>
      <c r="I15362" s="8" t="s">
        <v>2719</v>
      </c>
      <c r="J15362" s="8">
        <v>55906</v>
      </c>
      <c r="K15362" s="8" t="s">
        <v>33821</v>
      </c>
    </row>
    <row r="15363" spans="1:11" x14ac:dyDescent="0.2">
      <c r="A15363" s="8">
        <f>IF(IFERROR((MATCH(G15363,$G$1:$G$12712,0)),0),INDEX($A$1:$A$12712,MATCH(G15363,$G$1:$G$12712,0)),MAX($A$2:$A15362)+1)</f>
        <v>1208</v>
      </c>
      <c r="B15363" s="8">
        <f t="shared" si="285"/>
        <v>1208</v>
      </c>
      <c r="C15363" s="9" t="str">
        <f t="shared" si="284"/>
        <v>Point Beach Nuclear Plant</v>
      </c>
      <c r="D15363" s="8">
        <v>193</v>
      </c>
      <c r="E15363" s="8" t="s">
        <v>25487</v>
      </c>
      <c r="F15363" s="10" t="s">
        <v>28051</v>
      </c>
      <c r="G15363" s="8">
        <v>4046</v>
      </c>
      <c r="H15363" s="8" t="s">
        <v>15787</v>
      </c>
      <c r="I15363" s="8" t="s">
        <v>2719</v>
      </c>
      <c r="J15363" s="8">
        <v>55906</v>
      </c>
      <c r="K15363" s="8" t="s">
        <v>33821</v>
      </c>
    </row>
    <row r="15364" spans="1:11" x14ac:dyDescent="0.2">
      <c r="A15364" s="8">
        <f>IF(IFERROR((MATCH(G15364,$G$1:$G$12712,0)),0),INDEX($A$1:$A$12712,MATCH(G15364,$G$1:$G$12712,0)),MAX($A$2:$A15363)+1)</f>
        <v>1208</v>
      </c>
      <c r="B15364" s="8">
        <f t="shared" si="285"/>
        <v>1208</v>
      </c>
      <c r="C15364" s="9" t="str">
        <f t="shared" si="284"/>
        <v>Point Beach Nuclear Plant</v>
      </c>
      <c r="D15364" s="8">
        <v>193</v>
      </c>
      <c r="E15364" s="8" t="s">
        <v>25487</v>
      </c>
      <c r="F15364" s="10" t="s">
        <v>28052</v>
      </c>
      <c r="G15364" s="8">
        <v>4046</v>
      </c>
      <c r="H15364" s="8" t="s">
        <v>15787</v>
      </c>
      <c r="I15364" s="8" t="s">
        <v>2719</v>
      </c>
      <c r="J15364" s="8">
        <v>55906</v>
      </c>
      <c r="K15364" s="8" t="s">
        <v>33821</v>
      </c>
    </row>
    <row r="15365" spans="1:11" x14ac:dyDescent="0.2">
      <c r="A15365" s="8">
        <f>IF(IFERROR((MATCH(G15365,$G$1:$G$12712,0)),0),INDEX($A$1:$A$12712,MATCH(G15365,$G$1:$G$12712,0)),MAX($A$2:$A15364)+1)</f>
        <v>467</v>
      </c>
      <c r="B15365" s="8">
        <f t="shared" si="285"/>
        <v>467</v>
      </c>
      <c r="C15365" s="9" t="str">
        <f t="shared" si="284"/>
        <v>Port Washington Generating Station</v>
      </c>
      <c r="D15365" s="8">
        <v>193</v>
      </c>
      <c r="E15365" s="8" t="s">
        <v>25487</v>
      </c>
      <c r="F15365" s="10" t="s">
        <v>28053</v>
      </c>
      <c r="G15365" s="8">
        <v>4040</v>
      </c>
      <c r="H15365" s="8" t="s">
        <v>14192</v>
      </c>
      <c r="I15365" s="8" t="s">
        <v>478</v>
      </c>
      <c r="J15365" s="8">
        <v>20847</v>
      </c>
      <c r="K15365" s="8" t="s">
        <v>33821</v>
      </c>
    </row>
    <row r="15366" spans="1:11" x14ac:dyDescent="0.2">
      <c r="A15366" s="8">
        <f>IF(IFERROR((MATCH(G15366,$G$1:$G$12712,0)),0),INDEX($A$1:$A$12712,MATCH(G15366,$G$1:$G$12712,0)),MAX($A$2:$A15365)+1)</f>
        <v>467</v>
      </c>
      <c r="B15366" s="8">
        <f t="shared" si="285"/>
        <v>467</v>
      </c>
      <c r="C15366" s="9" t="str">
        <f t="shared" si="284"/>
        <v>Port Washington Generating Station</v>
      </c>
      <c r="D15366" s="8">
        <v>193</v>
      </c>
      <c r="E15366" s="8" t="s">
        <v>25487</v>
      </c>
      <c r="F15366" s="10" t="s">
        <v>28054</v>
      </c>
      <c r="G15366" s="8">
        <v>4040</v>
      </c>
      <c r="H15366" s="8" t="s">
        <v>14192</v>
      </c>
      <c r="I15366" s="8" t="s">
        <v>478</v>
      </c>
      <c r="J15366" s="8">
        <v>20847</v>
      </c>
      <c r="K15366" s="8" t="s">
        <v>33821</v>
      </c>
    </row>
    <row r="15367" spans="1:11" x14ac:dyDescent="0.2">
      <c r="A15367" s="8">
        <f>IF(IFERROR((MATCH(G15367,$G$1:$G$12712,0)),0),INDEX($A$1:$A$12712,MATCH(G15367,$G$1:$G$12712,0)),MAX($A$2:$A15366)+1)</f>
        <v>467</v>
      </c>
      <c r="B15367" s="8">
        <f t="shared" si="285"/>
        <v>467</v>
      </c>
      <c r="C15367" s="9" t="str">
        <f t="shared" si="284"/>
        <v>Port Washington Generating Station</v>
      </c>
      <c r="D15367" s="8">
        <v>193</v>
      </c>
      <c r="E15367" s="8" t="s">
        <v>25487</v>
      </c>
      <c r="F15367" s="10" t="s">
        <v>28055</v>
      </c>
      <c r="G15367" s="8">
        <v>4040</v>
      </c>
      <c r="H15367" s="8" t="s">
        <v>14192</v>
      </c>
      <c r="I15367" s="8" t="s">
        <v>478</v>
      </c>
      <c r="J15367" s="8">
        <v>20847</v>
      </c>
      <c r="K15367" s="8" t="s">
        <v>33821</v>
      </c>
    </row>
    <row r="15368" spans="1:11" x14ac:dyDescent="0.2">
      <c r="A15368" s="8">
        <f>IF(IFERROR((MATCH(G15368,$G$1:$G$12712,0)),0),INDEX($A$1:$A$12712,MATCH(G15368,$G$1:$G$12712,0)),MAX($A$2:$A15367)+1)</f>
        <v>467</v>
      </c>
      <c r="B15368" s="8">
        <f t="shared" si="285"/>
        <v>467</v>
      </c>
      <c r="C15368" s="9" t="str">
        <f t="shared" si="284"/>
        <v>Port Washington Generating Station</v>
      </c>
      <c r="D15368" s="8">
        <v>193</v>
      </c>
      <c r="E15368" s="8" t="s">
        <v>25487</v>
      </c>
      <c r="F15368" s="10" t="s">
        <v>28056</v>
      </c>
      <c r="G15368" s="8">
        <v>4040</v>
      </c>
      <c r="H15368" s="8" t="s">
        <v>14192</v>
      </c>
      <c r="I15368" s="8" t="s">
        <v>478</v>
      </c>
      <c r="J15368" s="8">
        <v>20847</v>
      </c>
      <c r="K15368" s="8" t="s">
        <v>33821</v>
      </c>
    </row>
    <row r="15369" spans="1:11" x14ac:dyDescent="0.2">
      <c r="A15369" s="8">
        <f>IF(IFERROR((MATCH(G15369,$G$1:$G$12712,0)),0),INDEX($A$1:$A$12712,MATCH(G15369,$G$1:$G$12712,0)),MAX($A$2:$A15368)+1)</f>
        <v>467</v>
      </c>
      <c r="B15369" s="8">
        <f t="shared" si="285"/>
        <v>467</v>
      </c>
      <c r="C15369" s="9" t="str">
        <f t="shared" si="284"/>
        <v>Port Washington Generating Station</v>
      </c>
      <c r="D15369" s="8">
        <v>193</v>
      </c>
      <c r="E15369" s="8" t="s">
        <v>25487</v>
      </c>
      <c r="F15369" s="10" t="s">
        <v>28057</v>
      </c>
      <c r="G15369" s="8">
        <v>4040</v>
      </c>
      <c r="H15369" s="8" t="s">
        <v>14192</v>
      </c>
      <c r="I15369" s="8" t="s">
        <v>478</v>
      </c>
      <c r="J15369" s="8">
        <v>20847</v>
      </c>
      <c r="K15369" s="8" t="s">
        <v>33821</v>
      </c>
    </row>
    <row r="15370" spans="1:11" x14ac:dyDescent="0.2">
      <c r="A15370" s="8">
        <f>IF(IFERROR((MATCH(G15370,$G$1:$G$12712,0)),0),INDEX($A$1:$A$12712,MATCH(G15370,$G$1:$G$12712,0)),MAX($A$2:$A15369)+1)</f>
        <v>467</v>
      </c>
      <c r="B15370" s="8">
        <f t="shared" si="285"/>
        <v>467</v>
      </c>
      <c r="C15370" s="9" t="str">
        <f t="shared" si="284"/>
        <v>Port Washington Generating Station</v>
      </c>
      <c r="D15370" s="8">
        <v>193</v>
      </c>
      <c r="E15370" s="8" t="s">
        <v>25487</v>
      </c>
      <c r="F15370" s="10" t="s">
        <v>28058</v>
      </c>
      <c r="G15370" s="8">
        <v>4040</v>
      </c>
      <c r="H15370" s="8" t="s">
        <v>14192</v>
      </c>
      <c r="I15370" s="8" t="s">
        <v>478</v>
      </c>
      <c r="J15370" s="8">
        <v>20847</v>
      </c>
      <c r="K15370" s="8" t="s">
        <v>33821</v>
      </c>
    </row>
    <row r="15371" spans="1:11" x14ac:dyDescent="0.2">
      <c r="A15371" s="8">
        <f>IF(IFERROR((MATCH(G15371,$G$1:$G$12712,0)),0),INDEX($A$1:$A$12712,MATCH(G15371,$G$1:$G$12712,0)),MAX($A$2:$A15370)+1)</f>
        <v>467</v>
      </c>
      <c r="B15371" s="8">
        <f t="shared" si="285"/>
        <v>467</v>
      </c>
      <c r="C15371" s="9" t="str">
        <f t="shared" si="284"/>
        <v>Port Washington Generating Station</v>
      </c>
      <c r="D15371" s="8">
        <v>193</v>
      </c>
      <c r="E15371" s="8" t="s">
        <v>25487</v>
      </c>
      <c r="F15371" s="10" t="s">
        <v>28059</v>
      </c>
      <c r="G15371" s="8">
        <v>4040</v>
      </c>
      <c r="H15371" s="8" t="s">
        <v>14192</v>
      </c>
      <c r="I15371" s="8" t="s">
        <v>478</v>
      </c>
      <c r="J15371" s="8">
        <v>20847</v>
      </c>
      <c r="K15371" s="8" t="s">
        <v>33821</v>
      </c>
    </row>
    <row r="15372" spans="1:11" x14ac:dyDescent="0.2">
      <c r="A15372" s="8">
        <f>IF(IFERROR((MATCH(G15372,$G$1:$G$12712,0)),0),INDEX($A$1:$A$12712,MATCH(G15372,$G$1:$G$12712,0)),MAX($A$2:$A15371)+1)</f>
        <v>467</v>
      </c>
      <c r="B15372" s="8">
        <f t="shared" si="285"/>
        <v>467</v>
      </c>
      <c r="C15372" s="9" t="str">
        <f t="shared" si="284"/>
        <v>Port Washington Generating Station</v>
      </c>
      <c r="D15372" s="8">
        <v>193</v>
      </c>
      <c r="E15372" s="8" t="s">
        <v>25487</v>
      </c>
      <c r="F15372" s="10" t="s">
        <v>28060</v>
      </c>
      <c r="G15372" s="8">
        <v>4040</v>
      </c>
      <c r="H15372" s="8" t="s">
        <v>14192</v>
      </c>
      <c r="I15372" s="8" t="s">
        <v>478</v>
      </c>
      <c r="J15372" s="8">
        <v>20847</v>
      </c>
      <c r="K15372" s="8" t="s">
        <v>33821</v>
      </c>
    </row>
    <row r="15373" spans="1:11" x14ac:dyDescent="0.2">
      <c r="A15373" s="8">
        <f>IF(IFERROR((MATCH(G15373,$G$1:$G$12712,0)),0),INDEX($A$1:$A$12712,MATCH(G15373,$G$1:$G$12712,0)),MAX($A$2:$A15372)+1)</f>
        <v>467</v>
      </c>
      <c r="B15373" s="8">
        <f t="shared" si="285"/>
        <v>467</v>
      </c>
      <c r="C15373" s="9" t="str">
        <f t="shared" si="284"/>
        <v>Port Washington Generating Station</v>
      </c>
      <c r="D15373" s="8">
        <v>193</v>
      </c>
      <c r="E15373" s="8" t="s">
        <v>25487</v>
      </c>
      <c r="F15373" s="10" t="s">
        <v>28061</v>
      </c>
      <c r="G15373" s="8">
        <v>4040</v>
      </c>
      <c r="H15373" s="8" t="s">
        <v>14192</v>
      </c>
      <c r="I15373" s="8" t="s">
        <v>478</v>
      </c>
      <c r="J15373" s="8">
        <v>20847</v>
      </c>
      <c r="K15373" s="8" t="s">
        <v>33821</v>
      </c>
    </row>
    <row r="15374" spans="1:11" x14ac:dyDescent="0.2">
      <c r="A15374" s="8">
        <f>IF(IFERROR((MATCH(G15374,$G$1:$G$12712,0)),0),INDEX($A$1:$A$12712,MATCH(G15374,$G$1:$G$12712,0)),MAX($A$2:$A15373)+1)</f>
        <v>467</v>
      </c>
      <c r="B15374" s="8">
        <f t="shared" si="285"/>
        <v>467</v>
      </c>
      <c r="C15374" s="9" t="str">
        <f t="shared" si="284"/>
        <v>Port Washington Generating Station</v>
      </c>
      <c r="D15374" s="8">
        <v>193</v>
      </c>
      <c r="E15374" s="8" t="s">
        <v>25487</v>
      </c>
      <c r="F15374" s="10" t="s">
        <v>28062</v>
      </c>
      <c r="G15374" s="8">
        <v>4040</v>
      </c>
      <c r="H15374" s="8" t="s">
        <v>14192</v>
      </c>
      <c r="I15374" s="8" t="s">
        <v>478</v>
      </c>
      <c r="J15374" s="8">
        <v>20847</v>
      </c>
      <c r="K15374" s="8" t="s">
        <v>33821</v>
      </c>
    </row>
    <row r="15375" spans="1:11" x14ac:dyDescent="0.2">
      <c r="A15375" s="8">
        <f>IF(IFERROR((MATCH(G15375,$G$1:$G$12712,0)),0),INDEX($A$1:$A$12712,MATCH(G15375,$G$1:$G$12712,0)),MAX($A$2:$A15374)+1)</f>
        <v>467</v>
      </c>
      <c r="B15375" s="8">
        <f t="shared" si="285"/>
        <v>467</v>
      </c>
      <c r="C15375" s="9" t="str">
        <f t="shared" si="284"/>
        <v>Port Washington Generating Station</v>
      </c>
      <c r="D15375" s="8">
        <v>193</v>
      </c>
      <c r="E15375" s="8" t="s">
        <v>25487</v>
      </c>
      <c r="F15375" s="10" t="s">
        <v>28063</v>
      </c>
      <c r="G15375" s="8">
        <v>4040</v>
      </c>
      <c r="H15375" s="8" t="s">
        <v>14192</v>
      </c>
      <c r="I15375" s="8" t="s">
        <v>478</v>
      </c>
      <c r="J15375" s="8">
        <v>20847</v>
      </c>
      <c r="K15375" s="8" t="s">
        <v>33821</v>
      </c>
    </row>
    <row r="15376" spans="1:11" x14ac:dyDescent="0.2">
      <c r="A15376" s="8">
        <f>IF(IFERROR((MATCH(G15376,$G$1:$G$12712,0)),0),INDEX($A$1:$A$12712,MATCH(G15376,$G$1:$G$12712,0)),MAX($A$2:$A15375)+1)</f>
        <v>467</v>
      </c>
      <c r="B15376" s="8">
        <f t="shared" si="285"/>
        <v>467</v>
      </c>
      <c r="C15376" s="9" t="str">
        <f t="shared" si="284"/>
        <v>Port Washington Generating Station</v>
      </c>
      <c r="D15376" s="8">
        <v>193</v>
      </c>
      <c r="E15376" s="8" t="s">
        <v>25487</v>
      </c>
      <c r="F15376" s="10" t="s">
        <v>28064</v>
      </c>
      <c r="G15376" s="8">
        <v>4040</v>
      </c>
      <c r="H15376" s="8" t="s">
        <v>14192</v>
      </c>
      <c r="I15376" s="8" t="s">
        <v>478</v>
      </c>
      <c r="J15376" s="8">
        <v>20847</v>
      </c>
      <c r="K15376" s="8" t="s">
        <v>33821</v>
      </c>
    </row>
    <row r="15377" spans="1:11" x14ac:dyDescent="0.2">
      <c r="A15377" s="8">
        <f>IF(IFERROR((MATCH(G15377,$G$1:$G$12712,0)),0),INDEX($A$1:$A$12712,MATCH(G15377,$G$1:$G$12712,0)),MAX($A$2:$A15376)+1)</f>
        <v>467</v>
      </c>
      <c r="B15377" s="8">
        <f t="shared" si="285"/>
        <v>467</v>
      </c>
      <c r="C15377" s="9" t="str">
        <f t="shared" ref="C15377:C15440" si="286">IF(H15377="",F15377,H15377)</f>
        <v>Port Washington Generating Station</v>
      </c>
      <c r="D15377" s="8">
        <v>193</v>
      </c>
      <c r="E15377" s="8" t="s">
        <v>25487</v>
      </c>
      <c r="F15377" s="10" t="s">
        <v>28065</v>
      </c>
      <c r="G15377" s="8">
        <v>4040</v>
      </c>
      <c r="H15377" s="8" t="s">
        <v>14192</v>
      </c>
      <c r="I15377" s="8" t="s">
        <v>478</v>
      </c>
      <c r="J15377" s="8">
        <v>20847</v>
      </c>
      <c r="K15377" s="8" t="s">
        <v>33821</v>
      </c>
    </row>
    <row r="15378" spans="1:11" x14ac:dyDescent="0.2">
      <c r="A15378" s="8">
        <f>IF(IFERROR((MATCH(G15378,$G$1:$G$12712,0)),0),INDEX($A$1:$A$12712,MATCH(G15378,$G$1:$G$12712,0)),MAX($A$2:$A15377)+1)</f>
        <v>11601</v>
      </c>
      <c r="B15378" s="8" t="e">
        <f t="shared" si="285"/>
        <v>#N/A</v>
      </c>
      <c r="C15378" s="9" t="str">
        <f t="shared" si="286"/>
        <v>rebuilt. rating recaculated from 21' head to</v>
      </c>
      <c r="D15378" s="8">
        <v>193</v>
      </c>
      <c r="E15378" s="8" t="s">
        <v>25487</v>
      </c>
      <c r="F15378" s="10" t="s">
        <v>28066</v>
      </c>
      <c r="G15378" s="8"/>
      <c r="H15378" s="8"/>
      <c r="I15378" s="8"/>
      <c r="J15378" s="8"/>
      <c r="K15378" s="8" t="s">
        <v>33821</v>
      </c>
    </row>
    <row r="15379" spans="1:11" x14ac:dyDescent="0.2">
      <c r="A15379" s="8">
        <f>IF(IFERROR((MATCH(G15379,$G$1:$G$12712,0)),0),INDEX($A$1:$A$12712,MATCH(G15379,$G$1:$G$12712,0)),MAX($A$2:$A15378)+1)</f>
        <v>11602</v>
      </c>
      <c r="B15379" s="8" t="e">
        <f t="shared" si="285"/>
        <v>#N/A</v>
      </c>
      <c r="C15379" s="9" t="str">
        <f t="shared" si="286"/>
        <v>rebuilt. rating recalculated from 21' head t</v>
      </c>
      <c r="D15379" s="8">
        <v>193</v>
      </c>
      <c r="E15379" s="8" t="s">
        <v>25487</v>
      </c>
      <c r="F15379" s="10" t="s">
        <v>28067</v>
      </c>
      <c r="G15379" s="8"/>
      <c r="H15379" s="8"/>
      <c r="I15379" s="8"/>
      <c r="J15379" s="8"/>
      <c r="K15379" s="8" t="s">
        <v>33821</v>
      </c>
    </row>
    <row r="15380" spans="1:11" x14ac:dyDescent="0.2">
      <c r="A15380" s="8">
        <f>IF(IFERROR((MATCH(G15380,$G$1:$G$12712,0)),0),INDEX($A$1:$A$12712,MATCH(G15380,$G$1:$G$12712,0)),MAX($A$2:$A15379)+1)</f>
        <v>539</v>
      </c>
      <c r="B15380" s="8">
        <f t="shared" si="285"/>
        <v>539</v>
      </c>
      <c r="C15380" s="9" t="str">
        <f t="shared" si="286"/>
        <v>South Oak Creek</v>
      </c>
      <c r="D15380" s="8">
        <v>193</v>
      </c>
      <c r="E15380" s="8" t="s">
        <v>25487</v>
      </c>
      <c r="F15380" s="10" t="s">
        <v>28068</v>
      </c>
      <c r="G15380" s="8">
        <v>4041</v>
      </c>
      <c r="H15380" s="8" t="s">
        <v>14333</v>
      </c>
      <c r="I15380" s="8" t="s">
        <v>478</v>
      </c>
      <c r="J15380" s="8">
        <v>20847</v>
      </c>
      <c r="K15380" s="8" t="s">
        <v>33821</v>
      </c>
    </row>
    <row r="15381" spans="1:11" x14ac:dyDescent="0.2">
      <c r="A15381" s="8">
        <f>IF(IFERROR((MATCH(G15381,$G$1:$G$12712,0)),0),INDEX($A$1:$A$12712,MATCH(G15381,$G$1:$G$12712,0)),MAX($A$2:$A15380)+1)</f>
        <v>539</v>
      </c>
      <c r="B15381" s="8">
        <f t="shared" si="285"/>
        <v>539</v>
      </c>
      <c r="C15381" s="9" t="str">
        <f t="shared" si="286"/>
        <v>South Oak Creek</v>
      </c>
      <c r="D15381" s="8">
        <v>193</v>
      </c>
      <c r="E15381" s="8" t="s">
        <v>25487</v>
      </c>
      <c r="F15381" s="10" t="s">
        <v>28069</v>
      </c>
      <c r="G15381" s="8">
        <v>4041</v>
      </c>
      <c r="H15381" s="8" t="s">
        <v>14333</v>
      </c>
      <c r="I15381" s="8" t="s">
        <v>478</v>
      </c>
      <c r="J15381" s="8">
        <v>20847</v>
      </c>
      <c r="K15381" s="8" t="s">
        <v>33821</v>
      </c>
    </row>
    <row r="15382" spans="1:11" x14ac:dyDescent="0.2">
      <c r="A15382" s="8">
        <f>IF(IFERROR((MATCH(G15382,$G$1:$G$12712,0)),0),INDEX($A$1:$A$12712,MATCH(G15382,$G$1:$G$12712,0)),MAX($A$2:$A15381)+1)</f>
        <v>539</v>
      </c>
      <c r="B15382" s="8">
        <f t="shared" si="285"/>
        <v>539</v>
      </c>
      <c r="C15382" s="9" t="str">
        <f t="shared" si="286"/>
        <v>South Oak Creek</v>
      </c>
      <c r="D15382" s="8">
        <v>193</v>
      </c>
      <c r="E15382" s="8" t="s">
        <v>25487</v>
      </c>
      <c r="F15382" s="10" t="s">
        <v>28070</v>
      </c>
      <c r="G15382" s="8">
        <v>4041</v>
      </c>
      <c r="H15382" s="8" t="s">
        <v>14333</v>
      </c>
      <c r="I15382" s="8" t="s">
        <v>478</v>
      </c>
      <c r="J15382" s="8">
        <v>20847</v>
      </c>
      <c r="K15382" s="8" t="s">
        <v>33821</v>
      </c>
    </row>
    <row r="15383" spans="1:11" x14ac:dyDescent="0.2">
      <c r="A15383" s="8">
        <f>IF(IFERROR((MATCH(G15383,$G$1:$G$12712,0)),0),INDEX($A$1:$A$12712,MATCH(G15383,$G$1:$G$12712,0)),MAX($A$2:$A15382)+1)</f>
        <v>539</v>
      </c>
      <c r="B15383" s="8">
        <f t="shared" si="285"/>
        <v>539</v>
      </c>
      <c r="C15383" s="9" t="str">
        <f t="shared" si="286"/>
        <v>South Oak Creek</v>
      </c>
      <c r="D15383" s="8">
        <v>193</v>
      </c>
      <c r="E15383" s="8" t="s">
        <v>25487</v>
      </c>
      <c r="F15383" s="10" t="s">
        <v>28071</v>
      </c>
      <c r="G15383" s="8">
        <v>4041</v>
      </c>
      <c r="H15383" s="8" t="s">
        <v>14333</v>
      </c>
      <c r="I15383" s="8" t="s">
        <v>478</v>
      </c>
      <c r="J15383" s="8">
        <v>20847</v>
      </c>
      <c r="K15383" s="8" t="s">
        <v>33821</v>
      </c>
    </row>
    <row r="15384" spans="1:11" x14ac:dyDescent="0.2">
      <c r="A15384" s="8">
        <f>IF(IFERROR((MATCH(G15384,$G$1:$G$12712,0)),0),INDEX($A$1:$A$12712,MATCH(G15384,$G$1:$G$12712,0)),MAX($A$2:$A15383)+1)</f>
        <v>539</v>
      </c>
      <c r="B15384" s="8">
        <f t="shared" si="285"/>
        <v>539</v>
      </c>
      <c r="C15384" s="9" t="str">
        <f t="shared" si="286"/>
        <v>South Oak Creek</v>
      </c>
      <c r="D15384" s="8">
        <v>193</v>
      </c>
      <c r="E15384" s="8" t="s">
        <v>25487</v>
      </c>
      <c r="F15384" s="10" t="s">
        <v>28072</v>
      </c>
      <c r="G15384" s="8">
        <v>4041</v>
      </c>
      <c r="H15384" s="8" t="s">
        <v>14333</v>
      </c>
      <c r="I15384" s="8" t="s">
        <v>478</v>
      </c>
      <c r="J15384" s="8">
        <v>20847</v>
      </c>
      <c r="K15384" s="8" t="s">
        <v>33821</v>
      </c>
    </row>
    <row r="15385" spans="1:11" x14ac:dyDescent="0.2">
      <c r="A15385" s="8">
        <f>IF(IFERROR((MATCH(G15385,$G$1:$G$12712,0)),0),INDEX($A$1:$A$12712,MATCH(G15385,$G$1:$G$12712,0)),MAX($A$2:$A15384)+1)</f>
        <v>539</v>
      </c>
      <c r="B15385" s="8">
        <f t="shared" si="285"/>
        <v>539</v>
      </c>
      <c r="C15385" s="9" t="str">
        <f t="shared" si="286"/>
        <v>South Oak Creek</v>
      </c>
      <c r="D15385" s="8">
        <v>193</v>
      </c>
      <c r="E15385" s="8" t="s">
        <v>25487</v>
      </c>
      <c r="F15385" s="10" t="s">
        <v>28073</v>
      </c>
      <c r="G15385" s="8">
        <v>4041</v>
      </c>
      <c r="H15385" s="8" t="s">
        <v>14333</v>
      </c>
      <c r="I15385" s="8" t="s">
        <v>478</v>
      </c>
      <c r="J15385" s="8">
        <v>20847</v>
      </c>
      <c r="K15385" s="8" t="s">
        <v>33821</v>
      </c>
    </row>
    <row r="15386" spans="1:11" x14ac:dyDescent="0.2">
      <c r="A15386" s="8">
        <f>IF(IFERROR((MATCH(G15386,$G$1:$G$12712,0)),0),INDEX($A$1:$A$12712,MATCH(G15386,$G$1:$G$12712,0)),MAX($A$2:$A15385)+1)</f>
        <v>1237</v>
      </c>
      <c r="B15386" s="8">
        <f t="shared" si="285"/>
        <v>1237</v>
      </c>
      <c r="C15386" s="9" t="str">
        <f t="shared" si="286"/>
        <v>Sturgeon</v>
      </c>
      <c r="D15386" s="8">
        <v>193</v>
      </c>
      <c r="E15386" s="8" t="s">
        <v>25487</v>
      </c>
      <c r="F15386" s="10" t="s">
        <v>28074</v>
      </c>
      <c r="G15386" s="8">
        <v>2486</v>
      </c>
      <c r="H15386" s="8" t="s">
        <v>15912</v>
      </c>
      <c r="I15386" s="8" t="s">
        <v>74</v>
      </c>
      <c r="J15386" s="8">
        <v>3249</v>
      </c>
      <c r="K15386" s="8" t="s">
        <v>33821</v>
      </c>
    </row>
    <row r="15387" spans="1:11" x14ac:dyDescent="0.2">
      <c r="A15387" s="8">
        <f>IF(IFERROR((MATCH(G15387,$G$1:$G$12712,0)),0),INDEX($A$1:$A$12712,MATCH(G15387,$G$1:$G$12712,0)),MAX($A$2:$A15386)+1)</f>
        <v>1237</v>
      </c>
      <c r="B15387" s="8">
        <f t="shared" si="285"/>
        <v>1237</v>
      </c>
      <c r="C15387" s="9" t="str">
        <f t="shared" si="286"/>
        <v>Sturgeon</v>
      </c>
      <c r="D15387" s="8">
        <v>193</v>
      </c>
      <c r="E15387" s="8" t="s">
        <v>25487</v>
      </c>
      <c r="F15387" s="10" t="s">
        <v>28075</v>
      </c>
      <c r="G15387" s="8">
        <v>2486</v>
      </c>
      <c r="H15387" s="8" t="s">
        <v>15912</v>
      </c>
      <c r="I15387" s="8" t="s">
        <v>74</v>
      </c>
      <c r="J15387" s="8">
        <v>3249</v>
      </c>
      <c r="K15387" s="8" t="s">
        <v>33821</v>
      </c>
    </row>
    <row r="15388" spans="1:11" x14ac:dyDescent="0.2">
      <c r="A15388" s="8">
        <f>IF(IFERROR((MATCH(G15388,$G$1:$G$12712,0)),0),INDEX($A$1:$A$12712,MATCH(G15388,$G$1:$G$12712,0)),MAX($A$2:$A15387)+1)</f>
        <v>9374</v>
      </c>
      <c r="B15388" s="8">
        <f t="shared" si="285"/>
        <v>9374</v>
      </c>
      <c r="C15388" s="9" t="str">
        <f t="shared" si="286"/>
        <v>Twin Falls (WI)</v>
      </c>
      <c r="D15388" s="8">
        <v>193</v>
      </c>
      <c r="E15388" s="8" t="s">
        <v>25487</v>
      </c>
      <c r="F15388" s="10" t="s">
        <v>28076</v>
      </c>
      <c r="G15388" s="8">
        <v>59836</v>
      </c>
      <c r="H15388" s="8" t="s">
        <v>23791</v>
      </c>
      <c r="I15388" s="8">
        <v>0</v>
      </c>
      <c r="J15388" s="8">
        <v>0</v>
      </c>
      <c r="K15388" s="8" t="s">
        <v>33821</v>
      </c>
    </row>
    <row r="15389" spans="1:11" x14ac:dyDescent="0.2">
      <c r="A15389" s="8">
        <f>IF(IFERROR((MATCH(G15389,$G$1:$G$12712,0)),0),INDEX($A$1:$A$12712,MATCH(G15389,$G$1:$G$12712,0)),MAX($A$2:$A15388)+1)</f>
        <v>9374</v>
      </c>
      <c r="B15389" s="8">
        <f t="shared" si="285"/>
        <v>9374</v>
      </c>
      <c r="C15389" s="9" t="str">
        <f t="shared" si="286"/>
        <v>Twin Falls (WI)</v>
      </c>
      <c r="D15389" s="8">
        <v>193</v>
      </c>
      <c r="E15389" s="8" t="s">
        <v>25487</v>
      </c>
      <c r="F15389" s="10" t="s">
        <v>28077</v>
      </c>
      <c r="G15389" s="8">
        <v>59836</v>
      </c>
      <c r="H15389" s="8" t="s">
        <v>23791</v>
      </c>
      <c r="I15389" s="8">
        <v>0</v>
      </c>
      <c r="J15389" s="8">
        <v>0</v>
      </c>
      <c r="K15389" s="8" t="s">
        <v>33821</v>
      </c>
    </row>
    <row r="15390" spans="1:11" x14ac:dyDescent="0.2">
      <c r="A15390" s="8">
        <f>IF(IFERROR((MATCH(G15390,$G$1:$G$12712,0)),0),INDEX($A$1:$A$12712,MATCH(G15390,$G$1:$G$12712,0)),MAX($A$2:$A15389)+1)</f>
        <v>11603</v>
      </c>
      <c r="B15390" s="8" t="e">
        <f t="shared" si="285"/>
        <v>#N/A</v>
      </c>
      <c r="C15390" s="9" t="str">
        <f t="shared" si="286"/>
        <v>users benefitting from this project.</v>
      </c>
      <c r="D15390" s="8">
        <v>193</v>
      </c>
      <c r="E15390" s="8" t="s">
        <v>25487</v>
      </c>
      <c r="F15390" s="10" t="s">
        <v>28078</v>
      </c>
      <c r="G15390" s="8"/>
      <c r="H15390" s="8"/>
      <c r="I15390" s="8"/>
      <c r="J15390" s="8"/>
      <c r="K15390" s="8" t="s">
        <v>33821</v>
      </c>
    </row>
    <row r="15391" spans="1:11" x14ac:dyDescent="0.2">
      <c r="A15391" s="8">
        <f>IF(IFERROR((MATCH(G15391,$G$1:$G$12712,0)),0),INDEX($A$1:$A$12712,MATCH(G15391,$G$1:$G$12712,0)),MAX($A$2:$A15390)+1)</f>
        <v>600</v>
      </c>
      <c r="B15391" s="8">
        <f t="shared" si="285"/>
        <v>600</v>
      </c>
      <c r="C15391" s="9" t="str">
        <f t="shared" si="286"/>
        <v>Valley (WI)</v>
      </c>
      <c r="D15391" s="8">
        <v>193</v>
      </c>
      <c r="E15391" s="8" t="s">
        <v>25487</v>
      </c>
      <c r="F15391" s="10" t="s">
        <v>28079</v>
      </c>
      <c r="G15391" s="8">
        <v>4042</v>
      </c>
      <c r="H15391" s="8" t="s">
        <v>14455</v>
      </c>
      <c r="I15391" s="8" t="s">
        <v>478</v>
      </c>
      <c r="J15391" s="8">
        <v>20847</v>
      </c>
      <c r="K15391" s="8" t="s">
        <v>33821</v>
      </c>
    </row>
    <row r="15392" spans="1:11" x14ac:dyDescent="0.2">
      <c r="A15392" s="8">
        <f>IF(IFERROR((MATCH(G15392,$G$1:$G$12712,0)),0),INDEX($A$1:$A$12712,MATCH(G15392,$G$1:$G$12712,0)),MAX($A$2:$A15391)+1)</f>
        <v>600</v>
      </c>
      <c r="B15392" s="8">
        <f t="shared" si="285"/>
        <v>600</v>
      </c>
      <c r="C15392" s="9" t="str">
        <f t="shared" si="286"/>
        <v>Valley (WI)</v>
      </c>
      <c r="D15392" s="8">
        <v>193</v>
      </c>
      <c r="E15392" s="8" t="s">
        <v>25487</v>
      </c>
      <c r="F15392" s="10" t="s">
        <v>28080</v>
      </c>
      <c r="G15392" s="8">
        <v>4042</v>
      </c>
      <c r="H15392" s="8" t="s">
        <v>14455</v>
      </c>
      <c r="I15392" s="8" t="s">
        <v>478</v>
      </c>
      <c r="J15392" s="8">
        <v>20847</v>
      </c>
      <c r="K15392" s="8" t="s">
        <v>33821</v>
      </c>
    </row>
    <row r="15393" spans="1:11" x14ac:dyDescent="0.2">
      <c r="A15393" s="8">
        <f>IF(IFERROR((MATCH(G15393,$G$1:$G$12712,0)),0),INDEX($A$1:$A$12712,MATCH(G15393,$G$1:$G$12712,0)),MAX($A$2:$A15392)+1)</f>
        <v>600</v>
      </c>
      <c r="B15393" s="8">
        <f t="shared" si="285"/>
        <v>600</v>
      </c>
      <c r="C15393" s="9" t="str">
        <f t="shared" si="286"/>
        <v>Valley (WI)</v>
      </c>
      <c r="D15393" s="8">
        <v>193</v>
      </c>
      <c r="E15393" s="8" t="s">
        <v>25487</v>
      </c>
      <c r="F15393" s="10" t="s">
        <v>28081</v>
      </c>
      <c r="G15393" s="8">
        <v>4042</v>
      </c>
      <c r="H15393" s="8" t="s">
        <v>14455</v>
      </c>
      <c r="I15393" s="8" t="s">
        <v>478</v>
      </c>
      <c r="J15393" s="8">
        <v>20847</v>
      </c>
      <c r="K15393" s="8" t="s">
        <v>33821</v>
      </c>
    </row>
    <row r="15394" spans="1:11" x14ac:dyDescent="0.2">
      <c r="A15394" s="8">
        <f>IF(IFERROR((MATCH(G15394,$G$1:$G$12712,0)),0),INDEX($A$1:$A$12712,MATCH(G15394,$G$1:$G$12712,0)),MAX($A$2:$A15393)+1)</f>
        <v>600</v>
      </c>
      <c r="B15394" s="8">
        <f t="shared" si="285"/>
        <v>600</v>
      </c>
      <c r="C15394" s="9" t="str">
        <f t="shared" si="286"/>
        <v>Valley (WI)</v>
      </c>
      <c r="D15394" s="8">
        <v>193</v>
      </c>
      <c r="E15394" s="8" t="s">
        <v>25487</v>
      </c>
      <c r="F15394" s="10" t="s">
        <v>28082</v>
      </c>
      <c r="G15394" s="8">
        <v>4042</v>
      </c>
      <c r="H15394" s="8" t="s">
        <v>14455</v>
      </c>
      <c r="I15394" s="8" t="s">
        <v>478</v>
      </c>
      <c r="J15394" s="8">
        <v>20847</v>
      </c>
      <c r="K15394" s="8" t="s">
        <v>33821</v>
      </c>
    </row>
    <row r="15395" spans="1:11" x14ac:dyDescent="0.2">
      <c r="A15395" s="8">
        <f>IF(IFERROR((MATCH(G15395,$G$1:$G$12712,0)),0),INDEX($A$1:$A$12712,MATCH(G15395,$G$1:$G$12712,0)),MAX($A$2:$A15394)+1)</f>
        <v>600</v>
      </c>
      <c r="B15395" s="8">
        <f t="shared" si="285"/>
        <v>600</v>
      </c>
      <c r="C15395" s="9" t="str">
        <f t="shared" si="286"/>
        <v>Valley (WI)</v>
      </c>
      <c r="D15395" s="8">
        <v>193</v>
      </c>
      <c r="E15395" s="8" t="s">
        <v>25487</v>
      </c>
      <c r="F15395" s="10" t="s">
        <v>28083</v>
      </c>
      <c r="G15395" s="8">
        <v>4042</v>
      </c>
      <c r="H15395" s="8" t="s">
        <v>14455</v>
      </c>
      <c r="I15395" s="8" t="s">
        <v>478</v>
      </c>
      <c r="J15395" s="8">
        <v>20847</v>
      </c>
      <c r="K15395" s="8" t="s">
        <v>33821</v>
      </c>
    </row>
    <row r="15396" spans="1:11" x14ac:dyDescent="0.2">
      <c r="A15396" s="8">
        <f>IF(IFERROR((MATCH(G15396,$G$1:$G$12712,0)),0),INDEX($A$1:$A$12712,MATCH(G15396,$G$1:$G$12712,0)),MAX($A$2:$A15395)+1)</f>
        <v>600</v>
      </c>
      <c r="B15396" s="8">
        <f t="shared" si="285"/>
        <v>600</v>
      </c>
      <c r="C15396" s="9" t="str">
        <f t="shared" si="286"/>
        <v>Valley (WI)</v>
      </c>
      <c r="D15396" s="8">
        <v>193</v>
      </c>
      <c r="E15396" s="8" t="s">
        <v>25487</v>
      </c>
      <c r="F15396" s="10" t="s">
        <v>28084</v>
      </c>
      <c r="G15396" s="8">
        <v>4042</v>
      </c>
      <c r="H15396" s="8" t="s">
        <v>14455</v>
      </c>
      <c r="I15396" s="8" t="s">
        <v>478</v>
      </c>
      <c r="J15396" s="8">
        <v>20847</v>
      </c>
      <c r="K15396" s="8" t="s">
        <v>33821</v>
      </c>
    </row>
    <row r="15397" spans="1:11" x14ac:dyDescent="0.2">
      <c r="A15397" s="8">
        <f>IF(IFERROR((MATCH(G15397,$G$1:$G$12712,0)),0),INDEX($A$1:$A$12712,MATCH(G15397,$G$1:$G$12712,0)),MAX($A$2:$A15396)+1)</f>
        <v>1868</v>
      </c>
      <c r="B15397" s="8">
        <f t="shared" si="285"/>
        <v>1868</v>
      </c>
      <c r="C15397" s="9" t="str">
        <f t="shared" si="286"/>
        <v>Way Dam</v>
      </c>
      <c r="D15397" s="8">
        <v>193</v>
      </c>
      <c r="E15397" s="8" t="s">
        <v>25487</v>
      </c>
      <c r="F15397" s="10" t="s">
        <v>28085</v>
      </c>
      <c r="G15397" s="8">
        <v>1785</v>
      </c>
      <c r="H15397" s="8" t="s">
        <v>16602</v>
      </c>
      <c r="I15397" s="8" t="s">
        <v>478</v>
      </c>
      <c r="J15397" s="8">
        <v>20847</v>
      </c>
      <c r="K15397" s="8" t="s">
        <v>33821</v>
      </c>
    </row>
    <row r="15398" spans="1:11" x14ac:dyDescent="0.2">
      <c r="A15398" s="8">
        <f>IF(IFERROR((MATCH(G15398,$G$1:$G$12712,0)),0),INDEX($A$1:$A$12712,MATCH(G15398,$G$1:$G$12712,0)),MAX($A$2:$A15397)+1)</f>
        <v>11604</v>
      </c>
      <c r="B15398" s="8" t="e">
        <f t="shared" si="285"/>
        <v>#N/A</v>
      </c>
      <c r="C15398" s="9" t="str">
        <f t="shared" si="286"/>
        <v>weyauwega - 1550 (4), (6)</v>
      </c>
      <c r="D15398" s="8">
        <v>193</v>
      </c>
      <c r="E15398" s="8" t="s">
        <v>25487</v>
      </c>
      <c r="F15398" s="10" t="s">
        <v>28086</v>
      </c>
      <c r="G15398" s="8"/>
      <c r="H15398" s="8"/>
      <c r="I15398" s="8"/>
      <c r="J15398" s="8"/>
      <c r="K15398" s="8" t="s">
        <v>33821</v>
      </c>
    </row>
    <row r="15399" spans="1:11" x14ac:dyDescent="0.2">
      <c r="A15399" s="8">
        <f>A15398</f>
        <v>11604</v>
      </c>
      <c r="B15399" s="8" t="e">
        <f t="shared" si="285"/>
        <v>#N/A</v>
      </c>
      <c r="C15399" s="9" t="str">
        <f t="shared" si="286"/>
        <v>weyauwega - 225- (4)</v>
      </c>
      <c r="D15399" s="8">
        <v>193</v>
      </c>
      <c r="E15399" s="8" t="s">
        <v>25487</v>
      </c>
      <c r="F15399" s="10" t="s">
        <v>28087</v>
      </c>
      <c r="G15399" s="8"/>
      <c r="H15399" s="8"/>
      <c r="I15399" s="8"/>
      <c r="J15399" s="8"/>
      <c r="K15399" s="8" t="s">
        <v>33821</v>
      </c>
    </row>
    <row r="15400" spans="1:11" x14ac:dyDescent="0.2">
      <c r="A15400" s="8">
        <f>A15398</f>
        <v>11604</v>
      </c>
      <c r="B15400" s="8" t="e">
        <f t="shared" si="285"/>
        <v>#N/A</v>
      </c>
      <c r="C15400" s="9" t="str">
        <f t="shared" si="286"/>
        <v>weyauwega - 2550</v>
      </c>
      <c r="D15400" s="8">
        <v>193</v>
      </c>
      <c r="E15400" s="8" t="s">
        <v>25487</v>
      </c>
      <c r="F15400" s="10" t="s">
        <v>28088</v>
      </c>
      <c r="G15400" s="8"/>
      <c r="H15400" s="8"/>
      <c r="I15400" s="8"/>
      <c r="J15400" s="8"/>
      <c r="K15400" s="8" t="s">
        <v>33821</v>
      </c>
    </row>
    <row r="15401" spans="1:11" x14ac:dyDescent="0.2">
      <c r="A15401" s="8">
        <f>A15398</f>
        <v>11604</v>
      </c>
      <c r="B15401" s="8" t="e">
        <f t="shared" si="285"/>
        <v>#N/A</v>
      </c>
      <c r="C15401" s="9" t="str">
        <f t="shared" si="286"/>
        <v>weyauwega - 2550 (4)</v>
      </c>
      <c r="D15401" s="8">
        <v>193</v>
      </c>
      <c r="E15401" s="8" t="s">
        <v>25487</v>
      </c>
      <c r="F15401" s="10" t="s">
        <v>28089</v>
      </c>
      <c r="G15401" s="8"/>
      <c r="H15401" s="8"/>
      <c r="I15401" s="8"/>
      <c r="J15401" s="8"/>
      <c r="K15401" s="8" t="s">
        <v>33821</v>
      </c>
    </row>
    <row r="15402" spans="1:11" x14ac:dyDescent="0.2">
      <c r="A15402" s="8">
        <f>IF(IFERROR((MATCH(G15402,$G$1:$G$12712,0)),0),INDEX($A$1:$A$12712,MATCH(G15402,$G$1:$G$12712,0)),MAX($A$2:$A15401)+1)</f>
        <v>837</v>
      </c>
      <c r="B15402" s="8">
        <f t="shared" si="285"/>
        <v>837</v>
      </c>
      <c r="C15402" s="9" t="str">
        <f t="shared" si="286"/>
        <v>White Rapids</v>
      </c>
      <c r="D15402" s="8">
        <v>193</v>
      </c>
      <c r="E15402" s="8" t="s">
        <v>25487</v>
      </c>
      <c r="F15402" s="10" t="s">
        <v>28090</v>
      </c>
      <c r="G15402" s="8">
        <v>1786</v>
      </c>
      <c r="H15402" s="8" t="s">
        <v>14910</v>
      </c>
      <c r="I15402" s="8" t="s">
        <v>478</v>
      </c>
      <c r="J15402" s="8">
        <v>20847</v>
      </c>
      <c r="K15402" s="8" t="s">
        <v>33821</v>
      </c>
    </row>
    <row r="15403" spans="1:11" x14ac:dyDescent="0.2">
      <c r="A15403" s="8">
        <f>IF(IFERROR((MATCH(G15403,$G$1:$G$12712,0)),0),INDEX($A$1:$A$12712,MATCH(G15403,$G$1:$G$12712,0)),MAX($A$2:$A15402)+1)</f>
        <v>1076</v>
      </c>
      <c r="B15403" s="8">
        <f t="shared" si="285"/>
        <v>1076</v>
      </c>
      <c r="C15403" s="9" t="str">
        <f t="shared" si="286"/>
        <v>Blackhawk</v>
      </c>
      <c r="D15403" s="8">
        <v>194</v>
      </c>
      <c r="E15403" s="8" t="s">
        <v>28091</v>
      </c>
      <c r="F15403" s="10" t="s">
        <v>28092</v>
      </c>
      <c r="G15403" s="8">
        <v>4048</v>
      </c>
      <c r="H15403" s="8" t="s">
        <v>15374</v>
      </c>
      <c r="I15403" s="8" t="s">
        <v>480</v>
      </c>
      <c r="J15403" s="8">
        <v>20856</v>
      </c>
      <c r="K15403" s="8" t="s">
        <v>33821</v>
      </c>
    </row>
    <row r="15404" spans="1:11" x14ac:dyDescent="0.2">
      <c r="A15404" s="8">
        <f>IF(IFERROR((MATCH(G15404,$G$1:$G$12712,0)),0),INDEX($A$1:$A$12712,MATCH(G15404,$G$1:$G$12712,0)),MAX($A$2:$A15403)+1)</f>
        <v>1076</v>
      </c>
      <c r="B15404" s="8">
        <f t="shared" si="285"/>
        <v>1076</v>
      </c>
      <c r="C15404" s="9" t="str">
        <f t="shared" si="286"/>
        <v>Blackhawk</v>
      </c>
      <c r="D15404" s="8">
        <v>194</v>
      </c>
      <c r="E15404" s="8" t="s">
        <v>28091</v>
      </c>
      <c r="F15404" s="10" t="s">
        <v>28093</v>
      </c>
      <c r="G15404" s="8">
        <v>4048</v>
      </c>
      <c r="H15404" s="8" t="s">
        <v>15374</v>
      </c>
      <c r="I15404" s="8" t="s">
        <v>480</v>
      </c>
      <c r="J15404" s="8">
        <v>20856</v>
      </c>
      <c r="K15404" s="8" t="s">
        <v>33821</v>
      </c>
    </row>
    <row r="15405" spans="1:11" x14ac:dyDescent="0.2">
      <c r="A15405" s="8">
        <f>IF(IFERROR((MATCH(G15405,$G$1:$G$12712,0)),0),INDEX($A$1:$A$12712,MATCH(G15405,$G$1:$G$12712,0)),MAX($A$2:$A15404)+1)</f>
        <v>124</v>
      </c>
      <c r="B15405" s="8">
        <f t="shared" si="285"/>
        <v>124</v>
      </c>
      <c r="C15405" s="9" t="str">
        <f t="shared" si="286"/>
        <v>Columbia (WI)</v>
      </c>
      <c r="D15405" s="8">
        <v>194</v>
      </c>
      <c r="E15405" s="8" t="s">
        <v>28091</v>
      </c>
      <c r="F15405" s="10" t="s">
        <v>28094</v>
      </c>
      <c r="G15405" s="8">
        <v>8023</v>
      </c>
      <c r="H15405" s="8" t="s">
        <v>13521</v>
      </c>
      <c r="I15405" s="8" t="s">
        <v>480</v>
      </c>
      <c r="J15405" s="8">
        <v>20856</v>
      </c>
      <c r="K15405" s="8" t="s">
        <v>33821</v>
      </c>
    </row>
    <row r="15406" spans="1:11" x14ac:dyDescent="0.2">
      <c r="A15406" s="8">
        <f>IF(IFERROR((MATCH(G15406,$G$1:$G$12712,0)),0),INDEX($A$1:$A$12712,MATCH(G15406,$G$1:$G$12712,0)),MAX($A$2:$A15405)+1)</f>
        <v>124</v>
      </c>
      <c r="B15406" s="8">
        <f t="shared" si="285"/>
        <v>124</v>
      </c>
      <c r="C15406" s="9" t="str">
        <f t="shared" si="286"/>
        <v>Columbia (WI)</v>
      </c>
      <c r="D15406" s="8">
        <v>194</v>
      </c>
      <c r="E15406" s="8" t="s">
        <v>28091</v>
      </c>
      <c r="F15406" s="10" t="s">
        <v>28095</v>
      </c>
      <c r="G15406" s="8">
        <v>8023</v>
      </c>
      <c r="H15406" s="8" t="s">
        <v>13521</v>
      </c>
      <c r="I15406" s="8" t="s">
        <v>480</v>
      </c>
      <c r="J15406" s="8">
        <v>20856</v>
      </c>
      <c r="K15406" s="8" t="s">
        <v>33821</v>
      </c>
    </row>
    <row r="15407" spans="1:11" x14ac:dyDescent="0.2">
      <c r="A15407" s="8">
        <f>IF(IFERROR((MATCH(G15407,$G$1:$G$12712,0)),0),INDEX($A$1:$A$12712,MATCH(G15407,$G$1:$G$12712,0)),MAX($A$2:$A15406)+1)</f>
        <v>124</v>
      </c>
      <c r="B15407" s="8">
        <f t="shared" si="285"/>
        <v>124</v>
      </c>
      <c r="C15407" s="9" t="str">
        <f t="shared" si="286"/>
        <v>Columbia (WI)</v>
      </c>
      <c r="D15407" s="8">
        <v>194</v>
      </c>
      <c r="E15407" s="8" t="s">
        <v>28091</v>
      </c>
      <c r="F15407" s="10" t="s">
        <v>28096</v>
      </c>
      <c r="G15407" s="8">
        <v>8023</v>
      </c>
      <c r="H15407" s="8" t="s">
        <v>13521</v>
      </c>
      <c r="I15407" s="8" t="s">
        <v>480</v>
      </c>
      <c r="J15407" s="8">
        <v>20856</v>
      </c>
      <c r="K15407" s="8" t="s">
        <v>33821</v>
      </c>
    </row>
    <row r="15408" spans="1:11" x14ac:dyDescent="0.2">
      <c r="A15408" s="8">
        <f>IF(IFERROR((MATCH(G15408,$G$1:$G$12712,0)),0),INDEX($A$1:$A$12712,MATCH(G15408,$G$1:$G$12712,0)),MAX($A$2:$A15407)+1)</f>
        <v>124</v>
      </c>
      <c r="B15408" s="8">
        <f t="shared" si="285"/>
        <v>124</v>
      </c>
      <c r="C15408" s="9" t="str">
        <f t="shared" si="286"/>
        <v>Columbia (WI)</v>
      </c>
      <c r="D15408" s="8">
        <v>194</v>
      </c>
      <c r="E15408" s="8" t="s">
        <v>28091</v>
      </c>
      <c r="F15408" s="10" t="s">
        <v>28097</v>
      </c>
      <c r="G15408" s="8">
        <v>8023</v>
      </c>
      <c r="H15408" s="8" t="s">
        <v>13521</v>
      </c>
      <c r="I15408" s="8" t="s">
        <v>480</v>
      </c>
      <c r="J15408" s="8">
        <v>20856</v>
      </c>
      <c r="K15408" s="8" t="s">
        <v>33821</v>
      </c>
    </row>
    <row r="15409" spans="1:11" x14ac:dyDescent="0.2">
      <c r="A15409" s="8">
        <f>IF(IFERROR((MATCH(G15409,$G$1:$G$12712,0)),0),INDEX($A$1:$A$12712,MATCH(G15409,$G$1:$G$12712,0)),MAX($A$2:$A15408)+1)</f>
        <v>124</v>
      </c>
      <c r="B15409" s="8">
        <f t="shared" si="285"/>
        <v>124</v>
      </c>
      <c r="C15409" s="9" t="str">
        <f t="shared" si="286"/>
        <v>Columbia (WI)</v>
      </c>
      <c r="D15409" s="8">
        <v>194</v>
      </c>
      <c r="E15409" s="8" t="s">
        <v>28091</v>
      </c>
      <c r="F15409" s="10" t="s">
        <v>28098</v>
      </c>
      <c r="G15409" s="8">
        <v>8023</v>
      </c>
      <c r="H15409" s="8" t="s">
        <v>13521</v>
      </c>
      <c r="I15409" s="8" t="s">
        <v>480</v>
      </c>
      <c r="J15409" s="8">
        <v>20856</v>
      </c>
      <c r="K15409" s="8" t="s">
        <v>33821</v>
      </c>
    </row>
    <row r="15410" spans="1:11" x14ac:dyDescent="0.2">
      <c r="A15410" s="8">
        <f>IF(IFERROR((MATCH(G15410,$G$1:$G$12712,0)),0),INDEX($A$1:$A$12712,MATCH(G15410,$G$1:$G$12712,0)),MAX($A$2:$A15409)+1)</f>
        <v>124</v>
      </c>
      <c r="B15410" s="8">
        <f t="shared" si="285"/>
        <v>124</v>
      </c>
      <c r="C15410" s="9" t="str">
        <f t="shared" si="286"/>
        <v>Columbia (WI)</v>
      </c>
      <c r="D15410" s="8">
        <v>194</v>
      </c>
      <c r="E15410" s="8" t="s">
        <v>28091</v>
      </c>
      <c r="F15410" s="10" t="s">
        <v>28099</v>
      </c>
      <c r="G15410" s="8">
        <v>8023</v>
      </c>
      <c r="H15410" s="8" t="s">
        <v>13521</v>
      </c>
      <c r="I15410" s="8" t="s">
        <v>480</v>
      </c>
      <c r="J15410" s="8">
        <v>20856</v>
      </c>
      <c r="K15410" s="8" t="s">
        <v>33821</v>
      </c>
    </row>
    <row r="15411" spans="1:11" x14ac:dyDescent="0.2">
      <c r="A15411" s="8">
        <f>IF(IFERROR((MATCH(G15411,$G$1:$G$12712,0)),0),INDEX($A$1:$A$12712,MATCH(G15411,$G$1:$G$12712,0)),MAX($A$2:$A15410)+1)</f>
        <v>124</v>
      </c>
      <c r="B15411" s="8">
        <f t="shared" si="285"/>
        <v>124</v>
      </c>
      <c r="C15411" s="9" t="str">
        <f t="shared" si="286"/>
        <v>Columbia (WI)</v>
      </c>
      <c r="D15411" s="8">
        <v>194</v>
      </c>
      <c r="E15411" s="8" t="s">
        <v>28091</v>
      </c>
      <c r="F15411" s="10" t="s">
        <v>28100</v>
      </c>
      <c r="G15411" s="8">
        <v>8023</v>
      </c>
      <c r="H15411" s="8" t="s">
        <v>13521</v>
      </c>
      <c r="I15411" s="8" t="s">
        <v>480</v>
      </c>
      <c r="J15411" s="8">
        <v>20856</v>
      </c>
      <c r="K15411" s="8" t="s">
        <v>33821</v>
      </c>
    </row>
    <row r="15412" spans="1:11" x14ac:dyDescent="0.2">
      <c r="A15412" s="8">
        <f>IF(IFERROR((MATCH(G15412,$G$1:$G$12712,0)),0),INDEX($A$1:$A$12712,MATCH(G15412,$G$1:$G$12712,0)),MAX($A$2:$A15411)+1)</f>
        <v>124</v>
      </c>
      <c r="B15412" s="8">
        <f t="shared" si="285"/>
        <v>124</v>
      </c>
      <c r="C15412" s="9" t="str">
        <f t="shared" si="286"/>
        <v>Columbia (WI)</v>
      </c>
      <c r="D15412" s="8">
        <v>194</v>
      </c>
      <c r="E15412" s="8" t="s">
        <v>28091</v>
      </c>
      <c r="F15412" s="10" t="s">
        <v>28101</v>
      </c>
      <c r="G15412" s="8">
        <v>8023</v>
      </c>
      <c r="H15412" s="8" t="s">
        <v>13521</v>
      </c>
      <c r="I15412" s="8" t="s">
        <v>480</v>
      </c>
      <c r="J15412" s="8">
        <v>20856</v>
      </c>
      <c r="K15412" s="8" t="s">
        <v>33821</v>
      </c>
    </row>
    <row r="15413" spans="1:11" x14ac:dyDescent="0.2">
      <c r="A15413" s="8">
        <f>IF(IFERROR((MATCH(G15413,$G$1:$G$12712,0)),0),INDEX($A$1:$A$12712,MATCH(G15413,$G$1:$G$12712,0)),MAX($A$2:$A15412)+1)</f>
        <v>124</v>
      </c>
      <c r="B15413" s="8">
        <f t="shared" ref="B15413:B15476" si="287">IF(COUNTIF($G$1:$G$12712,G15413&gt;0),0,INDEX($A$1:$A$12712,MATCH(G15413,$G$1:$G$12712,0)))</f>
        <v>124</v>
      </c>
      <c r="C15413" s="9" t="str">
        <f t="shared" si="286"/>
        <v>Columbia (WI)</v>
      </c>
      <c r="D15413" s="8">
        <v>194</v>
      </c>
      <c r="E15413" s="8" t="s">
        <v>28091</v>
      </c>
      <c r="F15413" s="10" t="s">
        <v>27684</v>
      </c>
      <c r="G15413" s="8">
        <v>8023</v>
      </c>
      <c r="H15413" s="8" t="s">
        <v>13521</v>
      </c>
      <c r="I15413" s="8" t="s">
        <v>480</v>
      </c>
      <c r="J15413" s="8">
        <v>20856</v>
      </c>
      <c r="K15413" s="8" t="s">
        <v>33821</v>
      </c>
    </row>
    <row r="15414" spans="1:11" x14ac:dyDescent="0.2">
      <c r="A15414" s="8">
        <f>IF(IFERROR((MATCH(G15414,$G$1:$G$12712,0)),0),INDEX($A$1:$A$12712,MATCH(G15414,$G$1:$G$12712,0)),MAX($A$2:$A15413)+1)</f>
        <v>124</v>
      </c>
      <c r="B15414" s="8">
        <f t="shared" si="287"/>
        <v>124</v>
      </c>
      <c r="C15414" s="9" t="str">
        <f t="shared" si="286"/>
        <v>Columbia (WI)</v>
      </c>
      <c r="D15414" s="8">
        <v>194</v>
      </c>
      <c r="E15414" s="8" t="s">
        <v>28091</v>
      </c>
      <c r="F15414" s="10" t="s">
        <v>28102</v>
      </c>
      <c r="G15414" s="8">
        <v>8023</v>
      </c>
      <c r="H15414" s="8" t="s">
        <v>13521</v>
      </c>
      <c r="I15414" s="8" t="s">
        <v>480</v>
      </c>
      <c r="J15414" s="8">
        <v>20856</v>
      </c>
      <c r="K15414" s="8" t="s">
        <v>33821</v>
      </c>
    </row>
    <row r="15415" spans="1:11" x14ac:dyDescent="0.2">
      <c r="A15415" s="8">
        <f>IF(IFERROR((MATCH(G15415,$G$1:$G$12712,0)),0),INDEX($A$1:$A$12712,MATCH(G15415,$G$1:$G$12712,0)),MAX($A$2:$A15414)+1)</f>
        <v>124</v>
      </c>
      <c r="B15415" s="8">
        <f t="shared" si="287"/>
        <v>124</v>
      </c>
      <c r="C15415" s="9" t="str">
        <f t="shared" si="286"/>
        <v>Columbia (WI)</v>
      </c>
      <c r="D15415" s="8">
        <v>194</v>
      </c>
      <c r="E15415" s="8" t="s">
        <v>28091</v>
      </c>
      <c r="F15415" s="10" t="s">
        <v>28103</v>
      </c>
      <c r="G15415" s="8">
        <v>8023</v>
      </c>
      <c r="H15415" s="8" t="s">
        <v>13521</v>
      </c>
      <c r="I15415" s="8" t="s">
        <v>480</v>
      </c>
      <c r="J15415" s="8">
        <v>20856</v>
      </c>
      <c r="K15415" s="8" t="s">
        <v>33821</v>
      </c>
    </row>
    <row r="15416" spans="1:11" x14ac:dyDescent="0.2">
      <c r="A15416" s="8">
        <f>IF(IFERROR((MATCH(G15416,$G$1:$G$12712,0)),0),INDEX($A$1:$A$12712,MATCH(G15416,$G$1:$G$12712,0)),MAX($A$2:$A15415)+1)</f>
        <v>124</v>
      </c>
      <c r="B15416" s="8">
        <f t="shared" si="287"/>
        <v>124</v>
      </c>
      <c r="C15416" s="9" t="str">
        <f t="shared" si="286"/>
        <v>Columbia (WI)</v>
      </c>
      <c r="D15416" s="8">
        <v>194</v>
      </c>
      <c r="E15416" s="8" t="s">
        <v>28091</v>
      </c>
      <c r="F15416" s="10" t="s">
        <v>28104</v>
      </c>
      <c r="G15416" s="8">
        <v>8023</v>
      </c>
      <c r="H15416" s="8" t="s">
        <v>13521</v>
      </c>
      <c r="I15416" s="8" t="s">
        <v>480</v>
      </c>
      <c r="J15416" s="8">
        <v>20856</v>
      </c>
      <c r="K15416" s="8" t="s">
        <v>33821</v>
      </c>
    </row>
    <row r="15417" spans="1:11" x14ac:dyDescent="0.2">
      <c r="A15417" s="8">
        <f>IF(IFERROR((MATCH(G15417,$G$1:$G$12712,0)),0),INDEX($A$1:$A$12712,MATCH(G15417,$G$1:$G$12712,0)),MAX($A$2:$A15416)+1)</f>
        <v>124</v>
      </c>
      <c r="B15417" s="8">
        <f t="shared" si="287"/>
        <v>124</v>
      </c>
      <c r="C15417" s="9" t="str">
        <f t="shared" si="286"/>
        <v>Columbia (WI)</v>
      </c>
      <c r="D15417" s="8">
        <v>194</v>
      </c>
      <c r="E15417" s="8" t="s">
        <v>28091</v>
      </c>
      <c r="F15417" s="10" t="s">
        <v>28105</v>
      </c>
      <c r="G15417" s="8">
        <v>8023</v>
      </c>
      <c r="H15417" s="8" t="s">
        <v>13521</v>
      </c>
      <c r="I15417" s="8" t="s">
        <v>480</v>
      </c>
      <c r="J15417" s="8">
        <v>20856</v>
      </c>
      <c r="K15417" s="8" t="s">
        <v>33821</v>
      </c>
    </row>
    <row r="15418" spans="1:11" x14ac:dyDescent="0.2">
      <c r="A15418" s="8">
        <f>IF(IFERROR((MATCH(G15418,$G$1:$G$12712,0)),0),INDEX($A$1:$A$12712,MATCH(G15418,$G$1:$G$12712,0)),MAX($A$2:$A15417)+1)</f>
        <v>124</v>
      </c>
      <c r="B15418" s="8">
        <f t="shared" si="287"/>
        <v>124</v>
      </c>
      <c r="C15418" s="9" t="str">
        <f t="shared" si="286"/>
        <v>Columbia (WI)</v>
      </c>
      <c r="D15418" s="8">
        <v>194</v>
      </c>
      <c r="E15418" s="8" t="s">
        <v>28091</v>
      </c>
      <c r="F15418" s="10" t="s">
        <v>28106</v>
      </c>
      <c r="G15418" s="8">
        <v>8023</v>
      </c>
      <c r="H15418" s="8" t="s">
        <v>13521</v>
      </c>
      <c r="I15418" s="8" t="s">
        <v>480</v>
      </c>
      <c r="J15418" s="8">
        <v>20856</v>
      </c>
      <c r="K15418" s="8" t="s">
        <v>33821</v>
      </c>
    </row>
    <row r="15419" spans="1:11" x14ac:dyDescent="0.2">
      <c r="A15419" s="8">
        <f>IF(IFERROR((MATCH(G15419,$G$1:$G$12712,0)),0),INDEX($A$1:$A$12712,MATCH(G15419,$G$1:$G$12712,0)),MAX($A$2:$A15418)+1)</f>
        <v>124</v>
      </c>
      <c r="B15419" s="8">
        <f t="shared" si="287"/>
        <v>124</v>
      </c>
      <c r="C15419" s="9" t="str">
        <f t="shared" si="286"/>
        <v>Columbia (WI)</v>
      </c>
      <c r="D15419" s="8">
        <v>194</v>
      </c>
      <c r="E15419" s="8" t="s">
        <v>28091</v>
      </c>
      <c r="F15419" s="10" t="s">
        <v>28107</v>
      </c>
      <c r="G15419" s="8">
        <v>8023</v>
      </c>
      <c r="H15419" s="8" t="s">
        <v>13521</v>
      </c>
      <c r="I15419" s="8" t="s">
        <v>480</v>
      </c>
      <c r="J15419" s="8">
        <v>20856</v>
      </c>
      <c r="K15419" s="8" t="s">
        <v>33821</v>
      </c>
    </row>
    <row r="15420" spans="1:11" x14ac:dyDescent="0.2">
      <c r="A15420" s="8">
        <f>IF(IFERROR((MATCH(G15420,$G$1:$G$12712,0)),0),INDEX($A$1:$A$12712,MATCH(G15420,$G$1:$G$12712,0)),MAX($A$2:$A15419)+1)</f>
        <v>124</v>
      </c>
      <c r="B15420" s="8">
        <f t="shared" si="287"/>
        <v>124</v>
      </c>
      <c r="C15420" s="9" t="str">
        <f t="shared" si="286"/>
        <v>Columbia (WI)</v>
      </c>
      <c r="D15420" s="8">
        <v>194</v>
      </c>
      <c r="E15420" s="8" t="s">
        <v>28091</v>
      </c>
      <c r="F15420" s="10" t="s">
        <v>28108</v>
      </c>
      <c r="G15420" s="8">
        <v>8023</v>
      </c>
      <c r="H15420" s="8" t="s">
        <v>13521</v>
      </c>
      <c r="I15420" s="8" t="s">
        <v>480</v>
      </c>
      <c r="J15420" s="8">
        <v>20856</v>
      </c>
      <c r="K15420" s="8" t="s">
        <v>33821</v>
      </c>
    </row>
    <row r="15421" spans="1:11" x14ac:dyDescent="0.2">
      <c r="A15421" s="8">
        <f>IF(IFERROR((MATCH(G15421,$G$1:$G$12712,0)),0),INDEX($A$1:$A$12712,MATCH(G15421,$G$1:$G$12712,0)),MAX($A$2:$A15420)+1)</f>
        <v>124</v>
      </c>
      <c r="B15421" s="8">
        <f t="shared" si="287"/>
        <v>124</v>
      </c>
      <c r="C15421" s="9" t="str">
        <f t="shared" si="286"/>
        <v>Columbia (WI)</v>
      </c>
      <c r="D15421" s="8">
        <v>194</v>
      </c>
      <c r="E15421" s="8" t="s">
        <v>28091</v>
      </c>
      <c r="F15421" s="10" t="s">
        <v>28109</v>
      </c>
      <c r="G15421" s="8">
        <v>8023</v>
      </c>
      <c r="H15421" s="8" t="s">
        <v>13521</v>
      </c>
      <c r="I15421" s="8" t="s">
        <v>480</v>
      </c>
      <c r="J15421" s="8">
        <v>20856</v>
      </c>
      <c r="K15421" s="8" t="s">
        <v>33821</v>
      </c>
    </row>
    <row r="15422" spans="1:11" x14ac:dyDescent="0.2">
      <c r="A15422" s="8">
        <f>IF(IFERROR((MATCH(G15422,$G$1:$G$12712,0)),0),INDEX($A$1:$A$12712,MATCH(G15422,$G$1:$G$12712,0)),MAX($A$2:$A15421)+1)</f>
        <v>124</v>
      </c>
      <c r="B15422" s="8">
        <f t="shared" si="287"/>
        <v>124</v>
      </c>
      <c r="C15422" s="9" t="str">
        <f t="shared" si="286"/>
        <v>Columbia (WI)</v>
      </c>
      <c r="D15422" s="8">
        <v>194</v>
      </c>
      <c r="E15422" s="8" t="s">
        <v>28091</v>
      </c>
      <c r="F15422" s="10" t="s">
        <v>28110</v>
      </c>
      <c r="G15422" s="8">
        <v>8023</v>
      </c>
      <c r="H15422" s="8" t="s">
        <v>13521</v>
      </c>
      <c r="I15422" s="8" t="s">
        <v>480</v>
      </c>
      <c r="J15422" s="8">
        <v>20856</v>
      </c>
      <c r="K15422" s="8" t="s">
        <v>33821</v>
      </c>
    </row>
    <row r="15423" spans="1:11" x14ac:dyDescent="0.2">
      <c r="A15423" s="8">
        <f>IF(IFERROR((MATCH(G15423,$G$1:$G$12712,0)),0),INDEX($A$1:$A$12712,MATCH(G15423,$G$1:$G$12712,0)),MAX($A$2:$A15422)+1)</f>
        <v>124</v>
      </c>
      <c r="B15423" s="8">
        <f t="shared" si="287"/>
        <v>124</v>
      </c>
      <c r="C15423" s="9" t="str">
        <f t="shared" si="286"/>
        <v>Columbia (WI)</v>
      </c>
      <c r="D15423" s="8">
        <v>194</v>
      </c>
      <c r="E15423" s="8" t="s">
        <v>28091</v>
      </c>
      <c r="F15423" s="10" t="s">
        <v>28111</v>
      </c>
      <c r="G15423" s="8">
        <v>8023</v>
      </c>
      <c r="H15423" s="8" t="s">
        <v>13521</v>
      </c>
      <c r="I15423" s="8" t="s">
        <v>480</v>
      </c>
      <c r="J15423" s="8">
        <v>20856</v>
      </c>
      <c r="K15423" s="8" t="s">
        <v>33821</v>
      </c>
    </row>
    <row r="15424" spans="1:11" x14ac:dyDescent="0.2">
      <c r="A15424" s="8">
        <f>IF(IFERROR((MATCH(G15424,$G$1:$G$12712,0)),0),INDEX($A$1:$A$12712,MATCH(G15424,$G$1:$G$12712,0)),MAX($A$2:$A15423)+1)</f>
        <v>124</v>
      </c>
      <c r="B15424" s="8">
        <f t="shared" si="287"/>
        <v>124</v>
      </c>
      <c r="C15424" s="9" t="str">
        <f t="shared" si="286"/>
        <v>Columbia (WI)</v>
      </c>
      <c r="D15424" s="8">
        <v>194</v>
      </c>
      <c r="E15424" s="8" t="s">
        <v>28091</v>
      </c>
      <c r="F15424" s="10" t="s">
        <v>28112</v>
      </c>
      <c r="G15424" s="8">
        <v>8023</v>
      </c>
      <c r="H15424" s="8" t="s">
        <v>13521</v>
      </c>
      <c r="I15424" s="8" t="s">
        <v>480</v>
      </c>
      <c r="J15424" s="8">
        <v>20856</v>
      </c>
      <c r="K15424" s="8" t="s">
        <v>33821</v>
      </c>
    </row>
    <row r="15425" spans="1:11" x14ac:dyDescent="0.2">
      <c r="A15425" s="8">
        <f>IF(IFERROR((MATCH(G15425,$G$1:$G$12712,0)),0),INDEX($A$1:$A$12712,MATCH(G15425,$G$1:$G$12712,0)),MAX($A$2:$A15424)+1)</f>
        <v>124</v>
      </c>
      <c r="B15425" s="8">
        <f t="shared" si="287"/>
        <v>124</v>
      </c>
      <c r="C15425" s="9" t="str">
        <f t="shared" si="286"/>
        <v>Columbia (WI)</v>
      </c>
      <c r="D15425" s="8">
        <v>194</v>
      </c>
      <c r="E15425" s="8" t="s">
        <v>28091</v>
      </c>
      <c r="F15425" s="10" t="s">
        <v>28113</v>
      </c>
      <c r="G15425" s="8">
        <v>8023</v>
      </c>
      <c r="H15425" s="8" t="s">
        <v>13521</v>
      </c>
      <c r="I15425" s="8" t="s">
        <v>480</v>
      </c>
      <c r="J15425" s="8">
        <v>20856</v>
      </c>
      <c r="K15425" s="8" t="s">
        <v>33821</v>
      </c>
    </row>
    <row r="15426" spans="1:11" x14ac:dyDescent="0.2">
      <c r="A15426" s="8">
        <f>IF(IFERROR((MATCH(G15426,$G$1:$G$12712,0)),0),INDEX($A$1:$A$12712,MATCH(G15426,$G$1:$G$12712,0)),MAX($A$2:$A15425)+1)</f>
        <v>124</v>
      </c>
      <c r="B15426" s="8">
        <f t="shared" si="287"/>
        <v>124</v>
      </c>
      <c r="C15426" s="9" t="str">
        <f t="shared" si="286"/>
        <v>Columbia (WI)</v>
      </c>
      <c r="D15426" s="8">
        <v>194</v>
      </c>
      <c r="E15426" s="8" t="s">
        <v>28091</v>
      </c>
      <c r="F15426" s="10" t="s">
        <v>28114</v>
      </c>
      <c r="G15426" s="8">
        <v>8023</v>
      </c>
      <c r="H15426" s="8" t="s">
        <v>13521</v>
      </c>
      <c r="I15426" s="8" t="s">
        <v>480</v>
      </c>
      <c r="J15426" s="8">
        <v>20856</v>
      </c>
      <c r="K15426" s="8" t="s">
        <v>33821</v>
      </c>
    </row>
    <row r="15427" spans="1:11" x14ac:dyDescent="0.2">
      <c r="A15427" s="8">
        <f>IF(IFERROR((MATCH(G15427,$G$1:$G$12712,0)),0),INDEX($A$1:$A$12712,MATCH(G15427,$G$1:$G$12712,0)),MAX($A$2:$A15426)+1)</f>
        <v>172</v>
      </c>
      <c r="B15427" s="8">
        <f t="shared" si="287"/>
        <v>172</v>
      </c>
      <c r="C15427" s="9" t="str">
        <f t="shared" si="286"/>
        <v>Edgewater</v>
      </c>
      <c r="D15427" s="8">
        <v>194</v>
      </c>
      <c r="E15427" s="8" t="s">
        <v>28091</v>
      </c>
      <c r="F15427" s="10" t="s">
        <v>28115</v>
      </c>
      <c r="G15427" s="8">
        <v>4050</v>
      </c>
      <c r="H15427" s="8" t="s">
        <v>13612</v>
      </c>
      <c r="I15427" s="8" t="s">
        <v>480</v>
      </c>
      <c r="J15427" s="8">
        <v>20856</v>
      </c>
      <c r="K15427" s="8" t="s">
        <v>33821</v>
      </c>
    </row>
    <row r="15428" spans="1:11" x14ac:dyDescent="0.2">
      <c r="A15428" s="8">
        <f>IF(IFERROR((MATCH(G15428,$G$1:$G$12712,0)),0),INDEX($A$1:$A$12712,MATCH(G15428,$G$1:$G$12712,0)),MAX($A$2:$A15427)+1)</f>
        <v>172</v>
      </c>
      <c r="B15428" s="8">
        <f t="shared" si="287"/>
        <v>172</v>
      </c>
      <c r="C15428" s="9" t="str">
        <f t="shared" si="286"/>
        <v>Edgewater</v>
      </c>
      <c r="D15428" s="8">
        <v>194</v>
      </c>
      <c r="E15428" s="8" t="s">
        <v>28091</v>
      </c>
      <c r="F15428" s="10" t="s">
        <v>28116</v>
      </c>
      <c r="G15428" s="8">
        <v>4050</v>
      </c>
      <c r="H15428" s="8" t="s">
        <v>13612</v>
      </c>
      <c r="I15428" s="8" t="s">
        <v>480</v>
      </c>
      <c r="J15428" s="8">
        <v>20856</v>
      </c>
      <c r="K15428" s="8" t="s">
        <v>33821</v>
      </c>
    </row>
    <row r="15429" spans="1:11" x14ac:dyDescent="0.2">
      <c r="A15429" s="8">
        <f>IF(IFERROR((MATCH(G15429,$G$1:$G$12712,0)),0),INDEX($A$1:$A$12712,MATCH(G15429,$G$1:$G$12712,0)),MAX($A$2:$A15428)+1)</f>
        <v>172</v>
      </c>
      <c r="B15429" s="8">
        <f t="shared" si="287"/>
        <v>172</v>
      </c>
      <c r="C15429" s="9" t="str">
        <f t="shared" si="286"/>
        <v>Edgewater</v>
      </c>
      <c r="D15429" s="8">
        <v>194</v>
      </c>
      <c r="E15429" s="8" t="s">
        <v>28091</v>
      </c>
      <c r="F15429" s="10" t="s">
        <v>28117</v>
      </c>
      <c r="G15429" s="8">
        <v>4050</v>
      </c>
      <c r="H15429" s="8" t="s">
        <v>13612</v>
      </c>
      <c r="I15429" s="8" t="s">
        <v>480</v>
      </c>
      <c r="J15429" s="8">
        <v>20856</v>
      </c>
      <c r="K15429" s="8" t="s">
        <v>33821</v>
      </c>
    </row>
    <row r="15430" spans="1:11" x14ac:dyDescent="0.2">
      <c r="A15430" s="8">
        <f>IF(IFERROR((MATCH(G15430,$G$1:$G$12712,0)),0),INDEX($A$1:$A$12712,MATCH(G15430,$G$1:$G$12712,0)),MAX($A$2:$A15429)+1)</f>
        <v>172</v>
      </c>
      <c r="B15430" s="8">
        <f t="shared" si="287"/>
        <v>172</v>
      </c>
      <c r="C15430" s="9" t="str">
        <f t="shared" si="286"/>
        <v>Edgewater</v>
      </c>
      <c r="D15430" s="8">
        <v>194</v>
      </c>
      <c r="E15430" s="8" t="s">
        <v>28091</v>
      </c>
      <c r="F15430" s="10" t="s">
        <v>28118</v>
      </c>
      <c r="G15430" s="8">
        <v>4050</v>
      </c>
      <c r="H15430" s="8" t="s">
        <v>13612</v>
      </c>
      <c r="I15430" s="8" t="s">
        <v>480</v>
      </c>
      <c r="J15430" s="8">
        <v>20856</v>
      </c>
      <c r="K15430" s="8" t="s">
        <v>33821</v>
      </c>
    </row>
    <row r="15431" spans="1:11" x14ac:dyDescent="0.2">
      <c r="A15431" s="8">
        <f>IF(IFERROR((MATCH(G15431,$G$1:$G$12712,0)),0),INDEX($A$1:$A$12712,MATCH(G15431,$G$1:$G$12712,0)),MAX($A$2:$A15430)+1)</f>
        <v>172</v>
      </c>
      <c r="B15431" s="8">
        <f t="shared" si="287"/>
        <v>172</v>
      </c>
      <c r="C15431" s="9" t="str">
        <f t="shared" si="286"/>
        <v>Edgewater</v>
      </c>
      <c r="D15431" s="8">
        <v>194</v>
      </c>
      <c r="E15431" s="8" t="s">
        <v>28091</v>
      </c>
      <c r="F15431" s="10" t="s">
        <v>28119</v>
      </c>
      <c r="G15431" s="8">
        <v>4050</v>
      </c>
      <c r="H15431" s="8" t="s">
        <v>13612</v>
      </c>
      <c r="I15431" s="8" t="s">
        <v>480</v>
      </c>
      <c r="J15431" s="8">
        <v>20856</v>
      </c>
      <c r="K15431" s="8" t="s">
        <v>33821</v>
      </c>
    </row>
    <row r="15432" spans="1:11" x14ac:dyDescent="0.2">
      <c r="A15432" s="8">
        <f>IF(IFERROR((MATCH(G15432,$G$1:$G$12712,0)),0),INDEX($A$1:$A$12712,MATCH(G15432,$G$1:$G$12712,0)),MAX($A$2:$A15431)+1)</f>
        <v>172</v>
      </c>
      <c r="B15432" s="8">
        <f t="shared" si="287"/>
        <v>172</v>
      </c>
      <c r="C15432" s="9" t="str">
        <f t="shared" si="286"/>
        <v>Edgewater</v>
      </c>
      <c r="D15432" s="8">
        <v>194</v>
      </c>
      <c r="E15432" s="8" t="s">
        <v>28091</v>
      </c>
      <c r="F15432" s="10" t="s">
        <v>28120</v>
      </c>
      <c r="G15432" s="8">
        <v>4050</v>
      </c>
      <c r="H15432" s="8" t="s">
        <v>13612</v>
      </c>
      <c r="I15432" s="8" t="s">
        <v>480</v>
      </c>
      <c r="J15432" s="8">
        <v>20856</v>
      </c>
      <c r="K15432" s="8" t="s">
        <v>33821</v>
      </c>
    </row>
    <row r="15433" spans="1:11" x14ac:dyDescent="0.2">
      <c r="A15433" s="8">
        <f>IF(IFERROR((MATCH(G15433,$G$1:$G$12712,0)),0),INDEX($A$1:$A$12712,MATCH(G15433,$G$1:$G$12712,0)),MAX($A$2:$A15432)+1)</f>
        <v>172</v>
      </c>
      <c r="B15433" s="8">
        <f t="shared" si="287"/>
        <v>172</v>
      </c>
      <c r="C15433" s="9" t="str">
        <f t="shared" si="286"/>
        <v>Edgewater</v>
      </c>
      <c r="D15433" s="8">
        <v>194</v>
      </c>
      <c r="E15433" s="8" t="s">
        <v>28091</v>
      </c>
      <c r="F15433" s="10" t="s">
        <v>28121</v>
      </c>
      <c r="G15433" s="8">
        <v>4050</v>
      </c>
      <c r="H15433" s="8" t="s">
        <v>13612</v>
      </c>
      <c r="I15433" s="8" t="s">
        <v>480</v>
      </c>
      <c r="J15433" s="8">
        <v>20856</v>
      </c>
      <c r="K15433" s="8" t="s">
        <v>33821</v>
      </c>
    </row>
    <row r="15434" spans="1:11" x14ac:dyDescent="0.2">
      <c r="A15434" s="8">
        <f>IF(IFERROR((MATCH(G15434,$G$1:$G$12712,0)),0),INDEX($A$1:$A$12712,MATCH(G15434,$G$1:$G$12712,0)),MAX($A$2:$A15433)+1)</f>
        <v>172</v>
      </c>
      <c r="B15434" s="8">
        <f t="shared" si="287"/>
        <v>172</v>
      </c>
      <c r="C15434" s="9" t="str">
        <f t="shared" si="286"/>
        <v>Edgewater</v>
      </c>
      <c r="D15434" s="8">
        <v>194</v>
      </c>
      <c r="E15434" s="8" t="s">
        <v>28091</v>
      </c>
      <c r="F15434" s="10" t="s">
        <v>28122</v>
      </c>
      <c r="G15434" s="8">
        <v>4050</v>
      </c>
      <c r="H15434" s="8" t="s">
        <v>13612</v>
      </c>
      <c r="I15434" s="8" t="s">
        <v>480</v>
      </c>
      <c r="J15434" s="8">
        <v>20856</v>
      </c>
      <c r="K15434" s="8" t="s">
        <v>33821</v>
      </c>
    </row>
    <row r="15435" spans="1:11" x14ac:dyDescent="0.2">
      <c r="A15435" s="8">
        <f>IF(IFERROR((MATCH(G15435,$G$1:$G$12712,0)),0),INDEX($A$1:$A$12712,MATCH(G15435,$G$1:$G$12712,0)),MAX($A$2:$A15434)+1)</f>
        <v>172</v>
      </c>
      <c r="B15435" s="8">
        <f t="shared" si="287"/>
        <v>172</v>
      </c>
      <c r="C15435" s="9" t="str">
        <f t="shared" si="286"/>
        <v>Edgewater</v>
      </c>
      <c r="D15435" s="8">
        <v>194</v>
      </c>
      <c r="E15435" s="8" t="s">
        <v>28091</v>
      </c>
      <c r="F15435" s="10" t="s">
        <v>28123</v>
      </c>
      <c r="G15435" s="8">
        <v>4050</v>
      </c>
      <c r="H15435" s="8" t="s">
        <v>13612</v>
      </c>
      <c r="I15435" s="8" t="s">
        <v>480</v>
      </c>
      <c r="J15435" s="8">
        <v>20856</v>
      </c>
      <c r="K15435" s="8" t="s">
        <v>33821</v>
      </c>
    </row>
    <row r="15436" spans="1:11" x14ac:dyDescent="0.2">
      <c r="A15436" s="8">
        <f>IF(IFERROR((MATCH(G15436,$G$1:$G$12712,0)),0),INDEX($A$1:$A$12712,MATCH(G15436,$G$1:$G$12712,0)),MAX($A$2:$A15435)+1)</f>
        <v>172</v>
      </c>
      <c r="B15436" s="8">
        <f t="shared" si="287"/>
        <v>172</v>
      </c>
      <c r="C15436" s="9" t="str">
        <f t="shared" si="286"/>
        <v>Edgewater</v>
      </c>
      <c r="D15436" s="8">
        <v>194</v>
      </c>
      <c r="E15436" s="8" t="s">
        <v>28091</v>
      </c>
      <c r="F15436" s="10" t="s">
        <v>28124</v>
      </c>
      <c r="G15436" s="8">
        <v>4050</v>
      </c>
      <c r="H15436" s="8" t="s">
        <v>13612</v>
      </c>
      <c r="I15436" s="8" t="s">
        <v>480</v>
      </c>
      <c r="J15436" s="8">
        <v>20856</v>
      </c>
      <c r="K15436" s="8" t="s">
        <v>33821</v>
      </c>
    </row>
    <row r="15437" spans="1:11" x14ac:dyDescent="0.2">
      <c r="A15437" s="8">
        <f>IF(IFERROR((MATCH(G15437,$G$1:$G$12712,0)),0),INDEX($A$1:$A$12712,MATCH(G15437,$G$1:$G$12712,0)),MAX($A$2:$A15436)+1)</f>
        <v>172</v>
      </c>
      <c r="B15437" s="8">
        <f t="shared" si="287"/>
        <v>172</v>
      </c>
      <c r="C15437" s="9" t="str">
        <f t="shared" si="286"/>
        <v>Edgewater</v>
      </c>
      <c r="D15437" s="8">
        <v>194</v>
      </c>
      <c r="E15437" s="8" t="s">
        <v>28091</v>
      </c>
      <c r="F15437" s="10" t="s">
        <v>28125</v>
      </c>
      <c r="G15437" s="8">
        <v>4050</v>
      </c>
      <c r="H15437" s="8" t="s">
        <v>13612</v>
      </c>
      <c r="I15437" s="8" t="s">
        <v>480</v>
      </c>
      <c r="J15437" s="8">
        <v>20856</v>
      </c>
      <c r="K15437" s="8" t="s">
        <v>33821</v>
      </c>
    </row>
    <row r="15438" spans="1:11" x14ac:dyDescent="0.2">
      <c r="A15438" s="8">
        <f>IF(IFERROR((MATCH(G15438,$G$1:$G$12712,0)),0),INDEX($A$1:$A$12712,MATCH(G15438,$G$1:$G$12712,0)),MAX($A$2:$A15437)+1)</f>
        <v>172</v>
      </c>
      <c r="B15438" s="8">
        <f t="shared" si="287"/>
        <v>172</v>
      </c>
      <c r="C15438" s="9" t="str">
        <f t="shared" si="286"/>
        <v>Edgewater</v>
      </c>
      <c r="D15438" s="8">
        <v>194</v>
      </c>
      <c r="E15438" s="8" t="s">
        <v>28091</v>
      </c>
      <c r="F15438" s="10" t="s">
        <v>27077</v>
      </c>
      <c r="G15438" s="8">
        <v>4050</v>
      </c>
      <c r="H15438" s="8" t="s">
        <v>13612</v>
      </c>
      <c r="I15438" s="8" t="s">
        <v>480</v>
      </c>
      <c r="J15438" s="8">
        <v>20856</v>
      </c>
      <c r="K15438" s="8" t="s">
        <v>33821</v>
      </c>
    </row>
    <row r="15439" spans="1:11" x14ac:dyDescent="0.2">
      <c r="A15439" s="8">
        <f>IF(IFERROR((MATCH(G15439,$G$1:$G$12712,0)),0),INDEX($A$1:$A$12712,MATCH(G15439,$G$1:$G$12712,0)),MAX($A$2:$A15438)+1)</f>
        <v>172</v>
      </c>
      <c r="B15439" s="8">
        <f t="shared" si="287"/>
        <v>172</v>
      </c>
      <c r="C15439" s="9" t="str">
        <f t="shared" si="286"/>
        <v>Edgewater</v>
      </c>
      <c r="D15439" s="8">
        <v>194</v>
      </c>
      <c r="E15439" s="8" t="s">
        <v>28091</v>
      </c>
      <c r="F15439" s="10" t="s">
        <v>28126</v>
      </c>
      <c r="G15439" s="8">
        <v>4050</v>
      </c>
      <c r="H15439" s="8" t="s">
        <v>13612</v>
      </c>
      <c r="I15439" s="8" t="s">
        <v>480</v>
      </c>
      <c r="J15439" s="8">
        <v>20856</v>
      </c>
      <c r="K15439" s="8" t="s">
        <v>33821</v>
      </c>
    </row>
    <row r="15440" spans="1:11" x14ac:dyDescent="0.2">
      <c r="A15440" s="8">
        <f>IF(IFERROR((MATCH(G15440,$G$1:$G$12712,0)),0),INDEX($A$1:$A$12712,MATCH(G15440,$G$1:$G$12712,0)),MAX($A$2:$A15439)+1)</f>
        <v>172</v>
      </c>
      <c r="B15440" s="8">
        <f t="shared" si="287"/>
        <v>172</v>
      </c>
      <c r="C15440" s="9" t="str">
        <f t="shared" si="286"/>
        <v>Edgewater</v>
      </c>
      <c r="D15440" s="8">
        <v>194</v>
      </c>
      <c r="E15440" s="8" t="s">
        <v>28091</v>
      </c>
      <c r="F15440" s="10" t="s">
        <v>28127</v>
      </c>
      <c r="G15440" s="8">
        <v>4050</v>
      </c>
      <c r="H15440" s="8" t="s">
        <v>13612</v>
      </c>
      <c r="I15440" s="8" t="s">
        <v>480</v>
      </c>
      <c r="J15440" s="8">
        <v>20856</v>
      </c>
      <c r="K15440" s="8" t="s">
        <v>33821</v>
      </c>
    </row>
    <row r="15441" spans="1:11" x14ac:dyDescent="0.2">
      <c r="A15441" s="8">
        <f>IF(IFERROR((MATCH(G15441,$G$1:$G$12712,0)),0),INDEX($A$1:$A$12712,MATCH(G15441,$G$1:$G$12712,0)),MAX($A$2:$A15440)+1)</f>
        <v>172</v>
      </c>
      <c r="B15441" s="8">
        <f t="shared" si="287"/>
        <v>172</v>
      </c>
      <c r="C15441" s="9" t="str">
        <f t="shared" ref="C15441:C15504" si="288">IF(H15441="",F15441,H15441)</f>
        <v>Edgewater</v>
      </c>
      <c r="D15441" s="8">
        <v>194</v>
      </c>
      <c r="E15441" s="8" t="s">
        <v>28091</v>
      </c>
      <c r="F15441" s="10" t="s">
        <v>28128</v>
      </c>
      <c r="G15441" s="8">
        <v>4050</v>
      </c>
      <c r="H15441" s="8" t="s">
        <v>13612</v>
      </c>
      <c r="I15441" s="8" t="s">
        <v>480</v>
      </c>
      <c r="J15441" s="8">
        <v>20856</v>
      </c>
      <c r="K15441" s="8" t="s">
        <v>33821</v>
      </c>
    </row>
    <row r="15442" spans="1:11" x14ac:dyDescent="0.2">
      <c r="A15442" s="8">
        <f>IF(IFERROR((MATCH(G15442,$G$1:$G$12712,0)),0),INDEX($A$1:$A$12712,MATCH(G15442,$G$1:$G$12712,0)),MAX($A$2:$A15441)+1)</f>
        <v>11605</v>
      </c>
      <c r="B15442" s="8" t="e">
        <f t="shared" si="287"/>
        <v>#N/A</v>
      </c>
      <c r="C15442" s="9" t="str">
        <f t="shared" si="288"/>
        <v>hydro plants</v>
      </c>
      <c r="D15442" s="8">
        <v>194</v>
      </c>
      <c r="E15442" s="8" t="s">
        <v>28091</v>
      </c>
      <c r="F15442" s="10" t="s">
        <v>26044</v>
      </c>
      <c r="G15442" s="8"/>
      <c r="H15442" s="8"/>
      <c r="I15442" s="8"/>
      <c r="J15442" s="8"/>
      <c r="K15442" s="8" t="s">
        <v>33821</v>
      </c>
    </row>
    <row r="15443" spans="1:11" x14ac:dyDescent="0.2">
      <c r="A15443" s="8">
        <f>IF(IFERROR((MATCH(G15443,$G$1:$G$12712,0)),0),INDEX($A$1:$A$12712,MATCH(G15443,$G$1:$G$12712,0)),MAX($A$2:$A15442)+1)</f>
        <v>11606</v>
      </c>
      <c r="B15443" s="8" t="e">
        <f t="shared" si="287"/>
        <v>#N/A</v>
      </c>
      <c r="C15443" s="9" t="str">
        <f t="shared" si="288"/>
        <v>hydro plants:</v>
      </c>
      <c r="D15443" s="8">
        <v>194</v>
      </c>
      <c r="E15443" s="8" t="s">
        <v>28091</v>
      </c>
      <c r="F15443" s="10" t="s">
        <v>26359</v>
      </c>
      <c r="G15443" s="8"/>
      <c r="H15443" s="8"/>
      <c r="I15443" s="8"/>
      <c r="J15443" s="8"/>
      <c r="K15443" s="8" t="s">
        <v>33821</v>
      </c>
    </row>
    <row r="15444" spans="1:11" x14ac:dyDescent="0.2">
      <c r="A15444" s="8">
        <f>IF(IFERROR((MATCH(G15444,$G$1:$G$12712,0)),0),INDEX($A$1:$A$12712,MATCH(G15444,$G$1:$G$12712,0)),MAX($A$2:$A15443)+1)</f>
        <v>11607</v>
      </c>
      <c r="B15444" s="8" t="e">
        <f t="shared" si="287"/>
        <v>#N/A</v>
      </c>
      <c r="C15444" s="9" t="str">
        <f t="shared" si="288"/>
        <v>internal combustion</v>
      </c>
      <c r="D15444" s="8">
        <v>194</v>
      </c>
      <c r="E15444" s="8" t="s">
        <v>28091</v>
      </c>
      <c r="F15444" s="10" t="s">
        <v>25599</v>
      </c>
      <c r="G15444" s="8"/>
      <c r="H15444" s="8"/>
      <c r="I15444" s="8"/>
      <c r="J15444" s="8"/>
      <c r="K15444" s="8" t="s">
        <v>33821</v>
      </c>
    </row>
    <row r="15445" spans="1:11" x14ac:dyDescent="0.2">
      <c r="A15445" s="8">
        <f>IF(IFERROR((MATCH(G15445,$G$1:$G$12712,0)),0),INDEX($A$1:$A$12712,MATCH(G15445,$G$1:$G$12712,0)),MAX($A$2:$A15444)+1)</f>
        <v>4989</v>
      </c>
      <c r="B15445" s="8">
        <f t="shared" si="287"/>
        <v>4989</v>
      </c>
      <c r="C15445" s="9" t="str">
        <f t="shared" si="288"/>
        <v>Ameresco Janesville</v>
      </c>
      <c r="D15445" s="8">
        <v>194</v>
      </c>
      <c r="E15445" s="8" t="s">
        <v>28091</v>
      </c>
      <c r="F15445" s="10" t="s">
        <v>28129</v>
      </c>
      <c r="G15445" s="8">
        <v>56427</v>
      </c>
      <c r="H15445" s="8" t="s">
        <v>19555</v>
      </c>
      <c r="I15445" s="8" t="s">
        <v>590</v>
      </c>
      <c r="J15445" s="8">
        <v>54813</v>
      </c>
      <c r="K15445" s="8" t="s">
        <v>33821</v>
      </c>
    </row>
    <row r="15446" spans="1:11" x14ac:dyDescent="0.2">
      <c r="A15446" s="8">
        <f>IF(IFERROR((MATCH(G15446,$G$1:$G$12712,0)),0),INDEX($A$1:$A$12712,MATCH(G15446,$G$1:$G$12712,0)),MAX($A$2:$A15445)+1)</f>
        <v>4989</v>
      </c>
      <c r="B15446" s="8">
        <f t="shared" si="287"/>
        <v>4989</v>
      </c>
      <c r="C15446" s="9" t="str">
        <f t="shared" si="288"/>
        <v>Ameresco Janesville</v>
      </c>
      <c r="D15446" s="8">
        <v>194</v>
      </c>
      <c r="E15446" s="8" t="s">
        <v>28091</v>
      </c>
      <c r="F15446" s="10" t="s">
        <v>28130</v>
      </c>
      <c r="G15446" s="8">
        <v>56427</v>
      </c>
      <c r="H15446" s="8" t="s">
        <v>19555</v>
      </c>
      <c r="I15446" s="8" t="s">
        <v>590</v>
      </c>
      <c r="J15446" s="8">
        <v>54813</v>
      </c>
      <c r="K15446" s="8" t="s">
        <v>33821</v>
      </c>
    </row>
    <row r="15447" spans="1:11" x14ac:dyDescent="0.2">
      <c r="A15447" s="8">
        <f>IF(IFERROR((MATCH(G15447,$G$1:$G$12712,0)),0),INDEX($A$1:$A$12712,MATCH(G15447,$G$1:$G$12712,0)),MAX($A$2:$A15446)+1)</f>
        <v>1158</v>
      </c>
      <c r="B15447" s="8">
        <f t="shared" si="287"/>
        <v>1158</v>
      </c>
      <c r="C15447" s="9" t="str">
        <f t="shared" si="288"/>
        <v>Kewaunee</v>
      </c>
      <c r="D15447" s="8">
        <v>194</v>
      </c>
      <c r="E15447" s="8" t="s">
        <v>28091</v>
      </c>
      <c r="F15447" s="10" t="s">
        <v>28131</v>
      </c>
      <c r="G15447" s="8">
        <v>8024</v>
      </c>
      <c r="H15447" s="8" t="s">
        <v>15660</v>
      </c>
      <c r="I15447" s="8" t="s">
        <v>4271</v>
      </c>
      <c r="J15447" s="8">
        <v>54718</v>
      </c>
      <c r="K15447" s="8" t="s">
        <v>33821</v>
      </c>
    </row>
    <row r="15448" spans="1:11" x14ac:dyDescent="0.2">
      <c r="A15448" s="8">
        <f>IF(IFERROR((MATCH(G15448,$G$1:$G$12712,0)),0),INDEX($A$1:$A$12712,MATCH(G15448,$G$1:$G$12712,0)),MAX($A$2:$A15447)+1)</f>
        <v>1158</v>
      </c>
      <c r="B15448" s="8">
        <f t="shared" si="287"/>
        <v>1158</v>
      </c>
      <c r="C15448" s="9" t="str">
        <f t="shared" si="288"/>
        <v>Kewaunee</v>
      </c>
      <c r="D15448" s="8">
        <v>194</v>
      </c>
      <c r="E15448" s="8" t="s">
        <v>28091</v>
      </c>
      <c r="F15448" s="10" t="s">
        <v>28132</v>
      </c>
      <c r="G15448" s="8">
        <v>8024</v>
      </c>
      <c r="H15448" s="8" t="s">
        <v>15660</v>
      </c>
      <c r="I15448" s="8" t="s">
        <v>4271</v>
      </c>
      <c r="J15448" s="8">
        <v>54718</v>
      </c>
      <c r="K15448" s="8" t="s">
        <v>33821</v>
      </c>
    </row>
    <row r="15449" spans="1:11" x14ac:dyDescent="0.2">
      <c r="A15449" s="8">
        <f>IF(IFERROR((MATCH(G15449,$G$1:$G$12712,0)),0),INDEX($A$1:$A$12712,MATCH(G15449,$G$1:$G$12712,0)),MAX($A$2:$A15448)+1)</f>
        <v>441</v>
      </c>
      <c r="B15449" s="8">
        <f t="shared" si="287"/>
        <v>441</v>
      </c>
      <c r="C15449" s="9" t="str">
        <f t="shared" si="288"/>
        <v>Nelson Dewey Generating Station</v>
      </c>
      <c r="D15449" s="8">
        <v>194</v>
      </c>
      <c r="E15449" s="8" t="s">
        <v>28091</v>
      </c>
      <c r="F15449" s="10" t="s">
        <v>28133</v>
      </c>
      <c r="G15449" s="8">
        <v>4054</v>
      </c>
      <c r="H15449" s="8" t="s">
        <v>14142</v>
      </c>
      <c r="I15449" s="8" t="s">
        <v>480</v>
      </c>
      <c r="J15449" s="8">
        <v>20856</v>
      </c>
      <c r="K15449" s="8" t="s">
        <v>33821</v>
      </c>
    </row>
    <row r="15450" spans="1:11" x14ac:dyDescent="0.2">
      <c r="A15450" s="8">
        <f>IF(IFERROR((MATCH(G15450,$G$1:$G$12712,0)),0),INDEX($A$1:$A$12712,MATCH(G15450,$G$1:$G$12712,0)),MAX($A$2:$A15449)+1)</f>
        <v>441</v>
      </c>
      <c r="B15450" s="8">
        <f t="shared" si="287"/>
        <v>441</v>
      </c>
      <c r="C15450" s="9" t="str">
        <f t="shared" si="288"/>
        <v>Nelson Dewey Generating Station</v>
      </c>
      <c r="D15450" s="8">
        <v>194</v>
      </c>
      <c r="E15450" s="8" t="s">
        <v>28091</v>
      </c>
      <c r="F15450" s="10" t="s">
        <v>28134</v>
      </c>
      <c r="G15450" s="8">
        <v>4054</v>
      </c>
      <c r="H15450" s="8" t="s">
        <v>14142</v>
      </c>
      <c r="I15450" s="8" t="s">
        <v>480</v>
      </c>
      <c r="J15450" s="8">
        <v>20856</v>
      </c>
      <c r="K15450" s="8" t="s">
        <v>33821</v>
      </c>
    </row>
    <row r="15451" spans="1:11" x14ac:dyDescent="0.2">
      <c r="A15451" s="8">
        <f>IF(IFERROR((MATCH(G15451,$G$1:$G$12712,0)),0),INDEX($A$1:$A$12712,MATCH(G15451,$G$1:$G$12712,0)),MAX($A$2:$A15450)+1)</f>
        <v>441</v>
      </c>
      <c r="B15451" s="8">
        <f t="shared" si="287"/>
        <v>441</v>
      </c>
      <c r="C15451" s="9" t="str">
        <f t="shared" si="288"/>
        <v>Nelson Dewey Generating Station</v>
      </c>
      <c r="D15451" s="8">
        <v>194</v>
      </c>
      <c r="E15451" s="8" t="s">
        <v>28091</v>
      </c>
      <c r="F15451" s="10" t="s">
        <v>28135</v>
      </c>
      <c r="G15451" s="8">
        <v>4054</v>
      </c>
      <c r="H15451" s="8" t="s">
        <v>14142</v>
      </c>
      <c r="I15451" s="8" t="s">
        <v>480</v>
      </c>
      <c r="J15451" s="8">
        <v>20856</v>
      </c>
      <c r="K15451" s="8" t="s">
        <v>33821</v>
      </c>
    </row>
    <row r="15452" spans="1:11" x14ac:dyDescent="0.2">
      <c r="A15452" s="8">
        <f>IF(IFERROR((MATCH(G15452,$G$1:$G$12712,0)),0),INDEX($A$1:$A$12712,MATCH(G15452,$G$1:$G$12712,0)),MAX($A$2:$A15451)+1)</f>
        <v>441</v>
      </c>
      <c r="B15452" s="8">
        <f t="shared" si="287"/>
        <v>441</v>
      </c>
      <c r="C15452" s="9" t="str">
        <f t="shared" si="288"/>
        <v>Nelson Dewey Generating Station</v>
      </c>
      <c r="D15452" s="8">
        <v>194</v>
      </c>
      <c r="E15452" s="8" t="s">
        <v>28091</v>
      </c>
      <c r="F15452" s="10" t="s">
        <v>28136</v>
      </c>
      <c r="G15452" s="8">
        <v>4054</v>
      </c>
      <c r="H15452" s="8" t="s">
        <v>14142</v>
      </c>
      <c r="I15452" s="8" t="s">
        <v>480</v>
      </c>
      <c r="J15452" s="8">
        <v>20856</v>
      </c>
      <c r="K15452" s="8" t="s">
        <v>33821</v>
      </c>
    </row>
    <row r="15453" spans="1:11" x14ac:dyDescent="0.2">
      <c r="A15453" s="8">
        <f>IF(IFERROR((MATCH(G15453,$G$1:$G$12712,0)),0),INDEX($A$1:$A$12712,MATCH(G15453,$G$1:$G$12712,0)),MAX($A$2:$A15452)+1)</f>
        <v>11608</v>
      </c>
      <c r="B15453" s="8" t="e">
        <f t="shared" si="287"/>
        <v>#N/A</v>
      </c>
      <c r="C15453" s="9" t="str">
        <f t="shared" si="288"/>
        <v>portable generation:</v>
      </c>
      <c r="D15453" s="8">
        <v>194</v>
      </c>
      <c r="E15453" s="8" t="s">
        <v>28091</v>
      </c>
      <c r="F15453" s="10" t="s">
        <v>28137</v>
      </c>
      <c r="G15453" s="8"/>
      <c r="H15453" s="8"/>
      <c r="I15453" s="8"/>
      <c r="J15453" s="8"/>
      <c r="K15453" s="8" t="s">
        <v>33821</v>
      </c>
    </row>
    <row r="15454" spans="1:11" x14ac:dyDescent="0.2">
      <c r="A15454" s="8">
        <f>A15453</f>
        <v>11608</v>
      </c>
      <c r="B15454" s="8" t="e">
        <f t="shared" si="287"/>
        <v>#N/A</v>
      </c>
      <c r="C15454" s="9" t="str">
        <f t="shared" si="288"/>
        <v>portable generator</v>
      </c>
      <c r="D15454" s="8">
        <v>194</v>
      </c>
      <c r="E15454" s="8" t="s">
        <v>28091</v>
      </c>
      <c r="F15454" s="10" t="s">
        <v>28138</v>
      </c>
      <c r="G15454" s="8"/>
      <c r="H15454" s="8"/>
      <c r="I15454" s="8"/>
      <c r="J15454" s="8"/>
      <c r="K15454" s="8" t="s">
        <v>33821</v>
      </c>
    </row>
    <row r="15455" spans="1:11" x14ac:dyDescent="0.2">
      <c r="A15455" s="8">
        <f>IF(IFERROR((MATCH(G15455,$G$1:$G$12712,0)),0),INDEX($A$1:$A$12712,MATCH(G15455,$G$1:$G$12712,0)),MAX($A$2:$A15454)+1)</f>
        <v>522</v>
      </c>
      <c r="B15455" s="8">
        <f t="shared" si="287"/>
        <v>522</v>
      </c>
      <c r="C15455" s="9" t="str">
        <f t="shared" si="288"/>
        <v>Rock River</v>
      </c>
      <c r="D15455" s="8">
        <v>194</v>
      </c>
      <c r="E15455" s="8" t="s">
        <v>28091</v>
      </c>
      <c r="F15455" s="10" t="s">
        <v>28139</v>
      </c>
      <c r="G15455" s="8">
        <v>4057</v>
      </c>
      <c r="H15455" s="8" t="s">
        <v>14299</v>
      </c>
      <c r="I15455" s="8" t="s">
        <v>480</v>
      </c>
      <c r="J15455" s="8">
        <v>20856</v>
      </c>
      <c r="K15455" s="8" t="s">
        <v>33821</v>
      </c>
    </row>
    <row r="15456" spans="1:11" x14ac:dyDescent="0.2">
      <c r="A15456" s="8">
        <f>IF(IFERROR((MATCH(G15456,$G$1:$G$12712,0)),0),INDEX($A$1:$A$12712,MATCH(G15456,$G$1:$G$12712,0)),MAX($A$2:$A15455)+1)</f>
        <v>522</v>
      </c>
      <c r="B15456" s="8">
        <f t="shared" si="287"/>
        <v>522</v>
      </c>
      <c r="C15456" s="9" t="str">
        <f t="shared" si="288"/>
        <v>Rock River</v>
      </c>
      <c r="D15456" s="8">
        <v>194</v>
      </c>
      <c r="E15456" s="8" t="s">
        <v>28091</v>
      </c>
      <c r="F15456" s="10" t="s">
        <v>28140</v>
      </c>
      <c r="G15456" s="8">
        <v>4057</v>
      </c>
      <c r="H15456" s="8" t="s">
        <v>14299</v>
      </c>
      <c r="I15456" s="8" t="s">
        <v>480</v>
      </c>
      <c r="J15456" s="8">
        <v>20856</v>
      </c>
      <c r="K15456" s="8" t="s">
        <v>33821</v>
      </c>
    </row>
    <row r="15457" spans="1:11" x14ac:dyDescent="0.2">
      <c r="A15457" s="8">
        <f>IF(IFERROR((MATCH(G15457,$G$1:$G$12712,0)),0),INDEX($A$1:$A$12712,MATCH(G15457,$G$1:$G$12712,0)),MAX($A$2:$A15456)+1)</f>
        <v>522</v>
      </c>
      <c r="B15457" s="8">
        <f t="shared" si="287"/>
        <v>522</v>
      </c>
      <c r="C15457" s="9" t="str">
        <f t="shared" si="288"/>
        <v>Rock River</v>
      </c>
      <c r="D15457" s="8">
        <v>194</v>
      </c>
      <c r="E15457" s="8" t="s">
        <v>28091</v>
      </c>
      <c r="F15457" s="10" t="s">
        <v>28141</v>
      </c>
      <c r="G15457" s="8">
        <v>4057</v>
      </c>
      <c r="H15457" s="8" t="s">
        <v>14299</v>
      </c>
      <c r="I15457" s="8" t="s">
        <v>480</v>
      </c>
      <c r="J15457" s="8">
        <v>20856</v>
      </c>
      <c r="K15457" s="8" t="s">
        <v>33821</v>
      </c>
    </row>
    <row r="15458" spans="1:11" x14ac:dyDescent="0.2">
      <c r="A15458" s="8">
        <f>IF(IFERROR((MATCH(G15458,$G$1:$G$12712,0)),0),INDEX($A$1:$A$12712,MATCH(G15458,$G$1:$G$12712,0)),MAX($A$2:$A15457)+1)</f>
        <v>553</v>
      </c>
      <c r="B15458" s="8">
        <f t="shared" si="287"/>
        <v>553</v>
      </c>
      <c r="C15458" s="9" t="str">
        <f t="shared" si="288"/>
        <v>South Fond Du Lac</v>
      </c>
      <c r="D15458" s="8">
        <v>194</v>
      </c>
      <c r="E15458" s="8" t="s">
        <v>28091</v>
      </c>
      <c r="F15458" s="10" t="s">
        <v>28142</v>
      </c>
      <c r="G15458" s="8">
        <v>7203</v>
      </c>
      <c r="H15458" s="8" t="s">
        <v>14356</v>
      </c>
      <c r="I15458" s="8" t="s">
        <v>480</v>
      </c>
      <c r="J15458" s="8">
        <v>20856</v>
      </c>
      <c r="K15458" s="8" t="s">
        <v>33821</v>
      </c>
    </row>
    <row r="15459" spans="1:11" x14ac:dyDescent="0.2">
      <c r="A15459" s="8">
        <f>IF(IFERROR((MATCH(G15459,$G$1:$G$12712,0)),0),INDEX($A$1:$A$12712,MATCH(G15459,$G$1:$G$12712,0)),MAX($A$2:$A15458)+1)</f>
        <v>553</v>
      </c>
      <c r="B15459" s="8">
        <f t="shared" si="287"/>
        <v>553</v>
      </c>
      <c r="C15459" s="9" t="str">
        <f t="shared" si="288"/>
        <v>South Fond Du Lac</v>
      </c>
      <c r="D15459" s="8">
        <v>194</v>
      </c>
      <c r="E15459" s="8" t="s">
        <v>28091</v>
      </c>
      <c r="F15459" s="10" t="s">
        <v>28143</v>
      </c>
      <c r="G15459" s="8">
        <v>7203</v>
      </c>
      <c r="H15459" s="8" t="s">
        <v>14356</v>
      </c>
      <c r="I15459" s="8" t="s">
        <v>480</v>
      </c>
      <c r="J15459" s="8">
        <v>20856</v>
      </c>
      <c r="K15459" s="8" t="s">
        <v>33821</v>
      </c>
    </row>
    <row r="15460" spans="1:11" x14ac:dyDescent="0.2">
      <c r="A15460" s="8">
        <f>IF(IFERROR((MATCH(G15460,$G$1:$G$12712,0)),0),INDEX($A$1:$A$12712,MATCH(G15460,$G$1:$G$12712,0)),MAX($A$2:$A15459)+1)</f>
        <v>553</v>
      </c>
      <c r="B15460" s="8">
        <f t="shared" si="287"/>
        <v>553</v>
      </c>
      <c r="C15460" s="9" t="str">
        <f t="shared" si="288"/>
        <v>South Fond Du Lac</v>
      </c>
      <c r="D15460" s="8">
        <v>194</v>
      </c>
      <c r="E15460" s="8" t="s">
        <v>28091</v>
      </c>
      <c r="F15460" s="10" t="s">
        <v>28144</v>
      </c>
      <c r="G15460" s="8">
        <v>7203</v>
      </c>
      <c r="H15460" s="8" t="s">
        <v>14356</v>
      </c>
      <c r="I15460" s="8" t="s">
        <v>480</v>
      </c>
      <c r="J15460" s="8">
        <v>20856</v>
      </c>
      <c r="K15460" s="8" t="s">
        <v>33821</v>
      </c>
    </row>
    <row r="15461" spans="1:11" x14ac:dyDescent="0.2">
      <c r="A15461" s="8">
        <f>IF(IFERROR((MATCH(G15461,$G$1:$G$12712,0)),0),INDEX($A$1:$A$12712,MATCH(G15461,$G$1:$G$12712,0)),MAX($A$2:$A15460)+1)</f>
        <v>553</v>
      </c>
      <c r="B15461" s="8">
        <f t="shared" si="287"/>
        <v>553</v>
      </c>
      <c r="C15461" s="9" t="str">
        <f t="shared" si="288"/>
        <v>South Fond Du Lac</v>
      </c>
      <c r="D15461" s="8">
        <v>194</v>
      </c>
      <c r="E15461" s="8" t="s">
        <v>28091</v>
      </c>
      <c r="F15461" s="10" t="s">
        <v>28145</v>
      </c>
      <c r="G15461" s="8">
        <v>7203</v>
      </c>
      <c r="H15461" s="8" t="s">
        <v>14356</v>
      </c>
      <c r="I15461" s="8" t="s">
        <v>480</v>
      </c>
      <c r="J15461" s="8">
        <v>20856</v>
      </c>
      <c r="K15461" s="8" t="s">
        <v>33821</v>
      </c>
    </row>
    <row r="15462" spans="1:11" x14ac:dyDescent="0.2">
      <c r="A15462" s="8">
        <f>IF(IFERROR((MATCH(G15462,$G$1:$G$12712,0)),0),INDEX($A$1:$A$12712,MATCH(G15462,$G$1:$G$12712,0)),MAX($A$2:$A15461)+1)</f>
        <v>553</v>
      </c>
      <c r="B15462" s="8">
        <f t="shared" si="287"/>
        <v>553</v>
      </c>
      <c r="C15462" s="9" t="str">
        <f t="shared" si="288"/>
        <v>South Fond Du Lac</v>
      </c>
      <c r="D15462" s="8">
        <v>194</v>
      </c>
      <c r="E15462" s="8" t="s">
        <v>28091</v>
      </c>
      <c r="F15462" s="10" t="s">
        <v>28146</v>
      </c>
      <c r="G15462" s="8">
        <v>7203</v>
      </c>
      <c r="H15462" s="8" t="s">
        <v>14356</v>
      </c>
      <c r="I15462" s="8" t="s">
        <v>480</v>
      </c>
      <c r="J15462" s="8">
        <v>20856</v>
      </c>
      <c r="K15462" s="8" t="s">
        <v>33821</v>
      </c>
    </row>
    <row r="15463" spans="1:11" x14ac:dyDescent="0.2">
      <c r="A15463" s="8">
        <f>IF(IFERROR((MATCH(G15463,$G$1:$G$12712,0)),0),INDEX($A$1:$A$12712,MATCH(G15463,$G$1:$G$12712,0)),MAX($A$2:$A15462)+1)</f>
        <v>553</v>
      </c>
      <c r="B15463" s="8">
        <f t="shared" si="287"/>
        <v>553</v>
      </c>
      <c r="C15463" s="9" t="str">
        <f t="shared" si="288"/>
        <v>South Fond Du Lac</v>
      </c>
      <c r="D15463" s="8">
        <v>194</v>
      </c>
      <c r="E15463" s="8" t="s">
        <v>28091</v>
      </c>
      <c r="F15463" s="10" t="s">
        <v>28147</v>
      </c>
      <c r="G15463" s="8">
        <v>7203</v>
      </c>
      <c r="H15463" s="8" t="s">
        <v>14356</v>
      </c>
      <c r="I15463" s="8" t="s">
        <v>480</v>
      </c>
      <c r="J15463" s="8">
        <v>20856</v>
      </c>
      <c r="K15463" s="8" t="s">
        <v>33821</v>
      </c>
    </row>
    <row r="15464" spans="1:11" x14ac:dyDescent="0.2">
      <c r="A15464" s="8">
        <f>IF(IFERROR((MATCH(G15464,$G$1:$G$12712,0)),0),INDEX($A$1:$A$12712,MATCH(G15464,$G$1:$G$12712,0)),MAX($A$2:$A15463)+1)</f>
        <v>553</v>
      </c>
      <c r="B15464" s="8">
        <f t="shared" si="287"/>
        <v>553</v>
      </c>
      <c r="C15464" s="9" t="str">
        <f t="shared" si="288"/>
        <v>South Fond Du Lac</v>
      </c>
      <c r="D15464" s="8">
        <v>194</v>
      </c>
      <c r="E15464" s="8" t="s">
        <v>28091</v>
      </c>
      <c r="F15464" s="10" t="s">
        <v>28148</v>
      </c>
      <c r="G15464" s="8">
        <v>7203</v>
      </c>
      <c r="H15464" s="8" t="s">
        <v>14356</v>
      </c>
      <c r="I15464" s="8" t="s">
        <v>480</v>
      </c>
      <c r="J15464" s="8">
        <v>20856</v>
      </c>
      <c r="K15464" s="8" t="s">
        <v>33821</v>
      </c>
    </row>
    <row r="15465" spans="1:11" x14ac:dyDescent="0.2">
      <c r="A15465" s="8">
        <f>IF(IFERROR((MATCH(G15465,$G$1:$G$12712,0)),0),INDEX($A$1:$A$12712,MATCH(G15465,$G$1:$G$12712,0)),MAX($A$2:$A15464)+1)</f>
        <v>553</v>
      </c>
      <c r="B15465" s="8">
        <f t="shared" si="287"/>
        <v>553</v>
      </c>
      <c r="C15465" s="9" t="str">
        <f t="shared" si="288"/>
        <v>South Fond Du Lac</v>
      </c>
      <c r="D15465" s="8">
        <v>194</v>
      </c>
      <c r="E15465" s="8" t="s">
        <v>28091</v>
      </c>
      <c r="F15465" s="10" t="s">
        <v>28149</v>
      </c>
      <c r="G15465" s="8">
        <v>7203</v>
      </c>
      <c r="H15465" s="8" t="s">
        <v>14356</v>
      </c>
      <c r="I15465" s="8" t="s">
        <v>480</v>
      </c>
      <c r="J15465" s="8">
        <v>20856</v>
      </c>
      <c r="K15465" s="8" t="s">
        <v>33821</v>
      </c>
    </row>
    <row r="15466" spans="1:11" x14ac:dyDescent="0.2">
      <c r="A15466" s="8">
        <f>IF(IFERROR((MATCH(G15466,$G$1:$G$12712,0)),0),INDEX($A$1:$A$12712,MATCH(G15466,$G$1:$G$12712,0)),MAX($A$2:$A15465)+1)</f>
        <v>553</v>
      </c>
      <c r="B15466" s="8">
        <f t="shared" si="287"/>
        <v>553</v>
      </c>
      <c r="C15466" s="9" t="str">
        <f t="shared" si="288"/>
        <v>South Fond Du Lac</v>
      </c>
      <c r="D15466" s="8">
        <v>194</v>
      </c>
      <c r="E15466" s="8" t="s">
        <v>28091</v>
      </c>
      <c r="F15466" s="10" t="s">
        <v>28150</v>
      </c>
      <c r="G15466" s="8">
        <v>7203</v>
      </c>
      <c r="H15466" s="8" t="s">
        <v>14356</v>
      </c>
      <c r="I15466" s="8" t="s">
        <v>480</v>
      </c>
      <c r="J15466" s="8">
        <v>20856</v>
      </c>
      <c r="K15466" s="8" t="s">
        <v>33821</v>
      </c>
    </row>
    <row r="15467" spans="1:11" x14ac:dyDescent="0.2">
      <c r="A15467" s="8">
        <f>IF(IFERROR((MATCH(G15467,$G$1:$G$12712,0)),0),INDEX($A$1:$A$12712,MATCH(G15467,$G$1:$G$12712,0)),MAX($A$2:$A15466)+1)</f>
        <v>553</v>
      </c>
      <c r="B15467" s="8">
        <f t="shared" si="287"/>
        <v>553</v>
      </c>
      <c r="C15467" s="9" t="str">
        <f t="shared" si="288"/>
        <v>South Fond Du Lac</v>
      </c>
      <c r="D15467" s="8">
        <v>194</v>
      </c>
      <c r="E15467" s="8" t="s">
        <v>28091</v>
      </c>
      <c r="F15467" s="10" t="s">
        <v>28151</v>
      </c>
      <c r="G15467" s="8">
        <v>7203</v>
      </c>
      <c r="H15467" s="8" t="s">
        <v>14356</v>
      </c>
      <c r="I15467" s="8" t="s">
        <v>480</v>
      </c>
      <c r="J15467" s="8">
        <v>20856</v>
      </c>
      <c r="K15467" s="8" t="s">
        <v>33821</v>
      </c>
    </row>
    <row r="15468" spans="1:11" x14ac:dyDescent="0.2">
      <c r="A15468" s="8">
        <f>IF(IFERROR((MATCH(G15468,$G$1:$G$12712,0)),0),INDEX($A$1:$A$12712,MATCH(G15468,$G$1:$G$12712,0)),MAX($A$2:$A15467)+1)</f>
        <v>553</v>
      </c>
      <c r="B15468" s="8">
        <f t="shared" si="287"/>
        <v>553</v>
      </c>
      <c r="C15468" s="9" t="str">
        <f t="shared" si="288"/>
        <v>South Fond Du Lac</v>
      </c>
      <c r="D15468" s="8">
        <v>194</v>
      </c>
      <c r="E15468" s="8" t="s">
        <v>28091</v>
      </c>
      <c r="F15468" s="10" t="s">
        <v>28152</v>
      </c>
      <c r="G15468" s="8">
        <v>7203</v>
      </c>
      <c r="H15468" s="8" t="s">
        <v>14356</v>
      </c>
      <c r="I15468" s="8" t="s">
        <v>480</v>
      </c>
      <c r="J15468" s="8">
        <v>20856</v>
      </c>
      <c r="K15468" s="8" t="s">
        <v>33821</v>
      </c>
    </row>
    <row r="15469" spans="1:11" x14ac:dyDescent="0.2">
      <c r="A15469" s="8">
        <f>IF(IFERROR((MATCH(G15469,$G$1:$G$12712,0)),0),INDEX($A$1:$A$12712,MATCH(G15469,$G$1:$G$12712,0)),MAX($A$2:$A15468)+1)</f>
        <v>553</v>
      </c>
      <c r="B15469" s="8">
        <f t="shared" si="287"/>
        <v>553</v>
      </c>
      <c r="C15469" s="9" t="str">
        <f t="shared" si="288"/>
        <v>South Fond Du Lac</v>
      </c>
      <c r="D15469" s="8">
        <v>194</v>
      </c>
      <c r="E15469" s="8" t="s">
        <v>28091</v>
      </c>
      <c r="F15469" s="10" t="s">
        <v>28153</v>
      </c>
      <c r="G15469" s="8">
        <v>7203</v>
      </c>
      <c r="H15469" s="8" t="s">
        <v>14356</v>
      </c>
      <c r="I15469" s="8" t="s">
        <v>480</v>
      </c>
      <c r="J15469" s="8">
        <v>20856</v>
      </c>
      <c r="K15469" s="8" t="s">
        <v>33821</v>
      </c>
    </row>
    <row r="15470" spans="1:11" x14ac:dyDescent="0.2">
      <c r="A15470" s="8">
        <f>IF(IFERROR((MATCH(G15470,$G$1:$G$12712,0)),0),INDEX($A$1:$A$12712,MATCH(G15470,$G$1:$G$12712,0)),MAX($A$2:$A15469)+1)</f>
        <v>553</v>
      </c>
      <c r="B15470" s="8">
        <f t="shared" si="287"/>
        <v>553</v>
      </c>
      <c r="C15470" s="9" t="str">
        <f t="shared" si="288"/>
        <v>South Fond Du Lac</v>
      </c>
      <c r="D15470" s="8">
        <v>194</v>
      </c>
      <c r="E15470" s="8" t="s">
        <v>28091</v>
      </c>
      <c r="F15470" s="10" t="s">
        <v>28154</v>
      </c>
      <c r="G15470" s="8">
        <v>7203</v>
      </c>
      <c r="H15470" s="8" t="s">
        <v>14356</v>
      </c>
      <c r="I15470" s="8" t="s">
        <v>480</v>
      </c>
      <c r="J15470" s="8">
        <v>20856</v>
      </c>
      <c r="K15470" s="8" t="s">
        <v>33821</v>
      </c>
    </row>
    <row r="15471" spans="1:11" x14ac:dyDescent="0.2">
      <c r="A15471" s="8">
        <f>IF(IFERROR((MATCH(G15471,$G$1:$G$12712,0)),0),INDEX($A$1:$A$12712,MATCH(G15471,$G$1:$G$12712,0)),MAX($A$2:$A15470)+1)</f>
        <v>11609</v>
      </c>
      <c r="B15471" s="8" t="e">
        <f t="shared" si="287"/>
        <v>#N/A</v>
      </c>
      <c r="C15471" s="9" t="str">
        <f t="shared" si="288"/>
        <v>shawano</v>
      </c>
      <c r="D15471" s="8">
        <v>194</v>
      </c>
      <c r="E15471" s="8" t="s">
        <v>28091</v>
      </c>
      <c r="F15471" s="10" t="s">
        <v>28155</v>
      </c>
      <c r="G15471" s="8"/>
      <c r="H15471" s="8"/>
      <c r="I15471" s="8"/>
      <c r="J15471" s="8"/>
      <c r="K15471" s="8" t="s">
        <v>33821</v>
      </c>
    </row>
    <row r="15472" spans="1:11" x14ac:dyDescent="0.2">
      <c r="A15472" s="8">
        <f>IF(IFERROR((MATCH(G15472,$G$1:$G$12712,0)),0),INDEX($A$1:$A$12712,MATCH(G15472,$G$1:$G$12712,0)),MAX($A$2:$A15471)+1)</f>
        <v>11610</v>
      </c>
      <c r="B15472" s="8" t="e">
        <f t="shared" si="287"/>
        <v>#N/A</v>
      </c>
      <c r="C15472" s="9" t="str">
        <f t="shared" si="288"/>
        <v>sold during the year; see note 3, page 109</v>
      </c>
      <c r="D15472" s="8">
        <v>194</v>
      </c>
      <c r="E15472" s="8" t="s">
        <v>28091</v>
      </c>
      <c r="F15472" s="10" t="s">
        <v>28156</v>
      </c>
      <c r="G15472" s="8"/>
      <c r="H15472" s="8"/>
      <c r="I15472" s="8"/>
      <c r="J15472" s="8"/>
      <c r="K15472" s="8" t="s">
        <v>33821</v>
      </c>
    </row>
    <row r="15473" spans="1:11" x14ac:dyDescent="0.2">
      <c r="A15473" s="8">
        <f>IF(IFERROR((MATCH(G15473,$G$1:$G$12712,0)),0),INDEX($A$1:$A$12712,MATCH(G15473,$G$1:$G$12712,0)),MAX($A$2:$A15472)+1)</f>
        <v>11611</v>
      </c>
      <c r="B15473" s="8" t="e">
        <f t="shared" si="287"/>
        <v>#N/A</v>
      </c>
      <c r="C15473" s="9" t="str">
        <f t="shared" si="288"/>
        <v>9mw low wind speed plan</v>
      </c>
      <c r="D15473" s="8">
        <v>195</v>
      </c>
      <c r="E15473" s="8" t="s">
        <v>25436</v>
      </c>
      <c r="F15473" s="10" t="s">
        <v>28157</v>
      </c>
      <c r="G15473" s="8"/>
      <c r="H15473" s="8"/>
      <c r="I15473" s="8"/>
      <c r="J15473" s="8"/>
      <c r="K15473" s="8" t="s">
        <v>33821</v>
      </c>
    </row>
    <row r="15474" spans="1:11" x14ac:dyDescent="0.2">
      <c r="A15474" s="8">
        <f>A15473</f>
        <v>11611</v>
      </c>
      <c r="B15474" s="8" t="e">
        <f t="shared" si="287"/>
        <v>#N/A</v>
      </c>
      <c r="C15474" s="9" t="str">
        <f t="shared" si="288"/>
        <v>amw low wind speed plan</v>
      </c>
      <c r="D15474" s="8">
        <v>195</v>
      </c>
      <c r="E15474" s="8" t="s">
        <v>25436</v>
      </c>
      <c r="F15474" s="10" t="s">
        <v>28158</v>
      </c>
      <c r="G15474" s="8"/>
      <c r="H15474" s="8"/>
      <c r="I15474" s="8"/>
      <c r="J15474" s="8"/>
      <c r="K15474" s="8" t="s">
        <v>33821</v>
      </c>
    </row>
    <row r="15475" spans="1:11" x14ac:dyDescent="0.2">
      <c r="A15475" s="8">
        <f>IF(IFERROR((MATCH(G15475,$G$1:$G$12712,0)),0),INDEX($A$1:$A$12712,MATCH(G15475,$G$1:$G$12712,0)),MAX($A$2:$A15474)+1)</f>
        <v>124</v>
      </c>
      <c r="B15475" s="8">
        <f t="shared" si="287"/>
        <v>124</v>
      </c>
      <c r="C15475" s="9" t="str">
        <f t="shared" si="288"/>
        <v>Columbia (WI)</v>
      </c>
      <c r="D15475" s="8">
        <v>195</v>
      </c>
      <c r="E15475" s="8" t="s">
        <v>25436</v>
      </c>
      <c r="F15475" s="10" t="s">
        <v>28159</v>
      </c>
      <c r="G15475" s="8">
        <v>8023</v>
      </c>
      <c r="H15475" s="8" t="s">
        <v>13521</v>
      </c>
      <c r="I15475" s="8" t="s">
        <v>480</v>
      </c>
      <c r="J15475" s="8">
        <v>20856</v>
      </c>
      <c r="K15475" s="8" t="s">
        <v>33821</v>
      </c>
    </row>
    <row r="15476" spans="1:11" x14ac:dyDescent="0.2">
      <c r="A15476" s="8">
        <f>IF(IFERROR((MATCH(G15476,$G$1:$G$12712,0)),0),INDEX($A$1:$A$12712,MATCH(G15476,$G$1:$G$12712,0)),MAX($A$2:$A15475)+1)</f>
        <v>124</v>
      </c>
      <c r="B15476" s="8">
        <f t="shared" si="287"/>
        <v>124</v>
      </c>
      <c r="C15476" s="9" t="str">
        <f t="shared" si="288"/>
        <v>Columbia (WI)</v>
      </c>
      <c r="D15476" s="8">
        <v>195</v>
      </c>
      <c r="E15476" s="8" t="s">
        <v>25436</v>
      </c>
      <c r="F15476" s="10" t="s">
        <v>28160</v>
      </c>
      <c r="G15476" s="8">
        <v>8023</v>
      </c>
      <c r="H15476" s="8" t="s">
        <v>13521</v>
      </c>
      <c r="I15476" s="8" t="s">
        <v>480</v>
      </c>
      <c r="J15476" s="8">
        <v>20856</v>
      </c>
      <c r="K15476" s="8" t="s">
        <v>33821</v>
      </c>
    </row>
    <row r="15477" spans="1:11" x14ac:dyDescent="0.2">
      <c r="A15477" s="8">
        <f>IF(IFERROR((MATCH(G15477,$G$1:$G$12712,0)),0),INDEX($A$1:$A$12712,MATCH(G15477,$G$1:$G$12712,0)),MAX($A$2:$A15476)+1)</f>
        <v>124</v>
      </c>
      <c r="B15477" s="8">
        <f t="shared" ref="B15477:B15540" si="289">IF(COUNTIF($G$1:$G$12712,G15477&gt;0),0,INDEX($A$1:$A$12712,MATCH(G15477,$G$1:$G$12712,0)))</f>
        <v>124</v>
      </c>
      <c r="C15477" s="9" t="str">
        <f t="shared" si="288"/>
        <v>Columbia (WI)</v>
      </c>
      <c r="D15477" s="8">
        <v>195</v>
      </c>
      <c r="E15477" s="8" t="s">
        <v>25436</v>
      </c>
      <c r="F15477" s="10" t="s">
        <v>28161</v>
      </c>
      <c r="G15477" s="8">
        <v>8023</v>
      </c>
      <c r="H15477" s="8" t="s">
        <v>13521</v>
      </c>
      <c r="I15477" s="8" t="s">
        <v>480</v>
      </c>
      <c r="J15477" s="8">
        <v>20856</v>
      </c>
      <c r="K15477" s="8" t="s">
        <v>33821</v>
      </c>
    </row>
    <row r="15478" spans="1:11" x14ac:dyDescent="0.2">
      <c r="A15478" s="8">
        <f>IF(IFERROR((MATCH(G15478,$G$1:$G$12712,0)),0),INDEX($A$1:$A$12712,MATCH(G15478,$G$1:$G$12712,0)),MAX($A$2:$A15477)+1)</f>
        <v>124</v>
      </c>
      <c r="B15478" s="8">
        <f t="shared" si="289"/>
        <v>124</v>
      </c>
      <c r="C15478" s="9" t="str">
        <f t="shared" si="288"/>
        <v>Columbia (WI)</v>
      </c>
      <c r="D15478" s="8">
        <v>195</v>
      </c>
      <c r="E15478" s="8" t="s">
        <v>25436</v>
      </c>
      <c r="F15478" s="10" t="s">
        <v>28162</v>
      </c>
      <c r="G15478" s="8">
        <v>8023</v>
      </c>
      <c r="H15478" s="8" t="s">
        <v>13521</v>
      </c>
      <c r="I15478" s="8" t="s">
        <v>480</v>
      </c>
      <c r="J15478" s="8">
        <v>20856</v>
      </c>
      <c r="K15478" s="8" t="s">
        <v>33821</v>
      </c>
    </row>
    <row r="15479" spans="1:11" x14ac:dyDescent="0.2">
      <c r="A15479" s="8">
        <f>IF(IFERROR((MATCH(G15479,$G$1:$G$12712,0)),0),INDEX($A$1:$A$12712,MATCH(G15479,$G$1:$G$12712,0)),MAX($A$2:$A15478)+1)</f>
        <v>156</v>
      </c>
      <c r="B15479" s="8">
        <f t="shared" si="289"/>
        <v>156</v>
      </c>
      <c r="C15479" s="9" t="str">
        <f t="shared" si="288"/>
        <v>De Pere Energy Center</v>
      </c>
      <c r="D15479" s="8">
        <v>195</v>
      </c>
      <c r="E15479" s="8" t="s">
        <v>25436</v>
      </c>
      <c r="F15479" s="10" t="s">
        <v>28163</v>
      </c>
      <c r="G15479" s="8">
        <v>55029</v>
      </c>
      <c r="H15479" s="8" t="s">
        <v>13583</v>
      </c>
      <c r="I15479" s="8" t="s">
        <v>482</v>
      </c>
      <c r="J15479" s="8">
        <v>20860</v>
      </c>
      <c r="K15479" s="8" t="s">
        <v>33821</v>
      </c>
    </row>
    <row r="15480" spans="1:11" x14ac:dyDescent="0.2">
      <c r="A15480" s="8">
        <f>IF(IFERROR((MATCH(G15480,$G$1:$G$12712,0)),0),INDEX($A$1:$A$12712,MATCH(G15480,$G$1:$G$12712,0)),MAX($A$2:$A15479)+1)</f>
        <v>172</v>
      </c>
      <c r="B15480" s="8">
        <f t="shared" si="289"/>
        <v>172</v>
      </c>
      <c r="C15480" s="9" t="str">
        <f t="shared" si="288"/>
        <v>Edgewater</v>
      </c>
      <c r="D15480" s="8">
        <v>195</v>
      </c>
      <c r="E15480" s="8" t="s">
        <v>25436</v>
      </c>
      <c r="F15480" s="10" t="s">
        <v>28164</v>
      </c>
      <c r="G15480" s="8">
        <v>4050</v>
      </c>
      <c r="H15480" s="8" t="s">
        <v>13612</v>
      </c>
      <c r="I15480" s="8" t="s">
        <v>480</v>
      </c>
      <c r="J15480" s="8">
        <v>20856</v>
      </c>
      <c r="K15480" s="8" t="s">
        <v>33821</v>
      </c>
    </row>
    <row r="15481" spans="1:11" x14ac:dyDescent="0.2">
      <c r="A15481" s="8">
        <f>A9236</f>
        <v>8263</v>
      </c>
      <c r="B15481" s="8" t="e">
        <f t="shared" si="289"/>
        <v>#N/A</v>
      </c>
      <c r="C15481" s="9" t="str">
        <f t="shared" si="288"/>
        <v>glenmore wind turbines</v>
      </c>
      <c r="D15481" s="8">
        <v>195</v>
      </c>
      <c r="E15481" s="8" t="s">
        <v>25436</v>
      </c>
      <c r="F15481" s="10" t="s">
        <v>28165</v>
      </c>
      <c r="G15481" s="8"/>
      <c r="H15481" s="8"/>
      <c r="I15481" s="8"/>
      <c r="J15481" s="8"/>
      <c r="K15481" s="8" t="s">
        <v>33821</v>
      </c>
    </row>
    <row r="15482" spans="1:11" x14ac:dyDescent="0.2">
      <c r="A15482" s="8">
        <f>A3360</f>
        <v>2451</v>
      </c>
      <c r="B15482" s="8" t="e">
        <f t="shared" si="289"/>
        <v>#N/A</v>
      </c>
      <c r="C15482" s="9" t="str">
        <f t="shared" si="288"/>
        <v>hat rapids **</v>
      </c>
      <c r="D15482" s="8">
        <v>195</v>
      </c>
      <c r="E15482" s="8" t="s">
        <v>25436</v>
      </c>
      <c r="F15482" s="10" t="s">
        <v>28166</v>
      </c>
      <c r="G15482" s="8"/>
      <c r="H15482" s="8"/>
      <c r="I15482" s="8"/>
      <c r="J15482" s="8"/>
      <c r="K15482" s="8" t="s">
        <v>33821</v>
      </c>
    </row>
    <row r="15483" spans="1:11" x14ac:dyDescent="0.2">
      <c r="A15483" s="8">
        <f>IF(IFERROR((MATCH(G15483,$G$1:$G$12712,0)),0),INDEX($A$1:$A$12712,MATCH(G15483,$G$1:$G$12712,0)),MAX($A$2:$A15482)+1)</f>
        <v>11612</v>
      </c>
      <c r="B15483" s="8" t="e">
        <f t="shared" si="289"/>
        <v>#N/A</v>
      </c>
      <c r="C15483" s="9" t="str">
        <f t="shared" si="288"/>
        <v>hydro lic. project no.</v>
      </c>
      <c r="D15483" s="8">
        <v>195</v>
      </c>
      <c r="E15483" s="8" t="s">
        <v>25436</v>
      </c>
      <c r="F15483" s="10" t="s">
        <v>28167</v>
      </c>
      <c r="G15483" s="8"/>
      <c r="H15483" s="8"/>
      <c r="I15483" s="8"/>
      <c r="J15483" s="8"/>
      <c r="K15483" s="8" t="s">
        <v>33821</v>
      </c>
    </row>
    <row r="15484" spans="1:11" x14ac:dyDescent="0.2">
      <c r="A15484" s="8">
        <f>IF(IFERROR((MATCH(G15484,$G$1:$G$12712,0)),0),INDEX($A$1:$A$12712,MATCH(G15484,$G$1:$G$12712,0)),MAX($A$2:$A15483)+1)</f>
        <v>1158</v>
      </c>
      <c r="B15484" s="8">
        <f t="shared" si="289"/>
        <v>1158</v>
      </c>
      <c r="C15484" s="9" t="str">
        <f t="shared" si="288"/>
        <v>Kewaunee</v>
      </c>
      <c r="D15484" s="8">
        <v>195</v>
      </c>
      <c r="E15484" s="8" t="s">
        <v>25436</v>
      </c>
      <c r="F15484" s="10" t="s">
        <v>28168</v>
      </c>
      <c r="G15484" s="8">
        <v>8024</v>
      </c>
      <c r="H15484" s="8" t="s">
        <v>15660</v>
      </c>
      <c r="I15484" s="8" t="s">
        <v>4271</v>
      </c>
      <c r="J15484" s="8">
        <v>54718</v>
      </c>
      <c r="K15484" s="8" t="s">
        <v>33821</v>
      </c>
    </row>
    <row r="15485" spans="1:11" x14ac:dyDescent="0.2">
      <c r="A15485" s="8">
        <f>IF(IFERROR((MATCH(G15485,$G$1:$G$12712,0)),0),INDEX($A$1:$A$12712,MATCH(G15485,$G$1:$G$12712,0)),MAX($A$2:$A15484)+1)</f>
        <v>1158</v>
      </c>
      <c r="B15485" s="8">
        <f t="shared" si="289"/>
        <v>1158</v>
      </c>
      <c r="C15485" s="9" t="str">
        <f t="shared" si="288"/>
        <v>Kewaunee</v>
      </c>
      <c r="D15485" s="8">
        <v>195</v>
      </c>
      <c r="E15485" s="8" t="s">
        <v>25436</v>
      </c>
      <c r="F15485" s="10" t="s">
        <v>28169</v>
      </c>
      <c r="G15485" s="8">
        <v>8024</v>
      </c>
      <c r="H15485" s="8" t="s">
        <v>15660</v>
      </c>
      <c r="I15485" s="8" t="s">
        <v>4271</v>
      </c>
      <c r="J15485" s="8">
        <v>54718</v>
      </c>
      <c r="K15485" s="8" t="s">
        <v>33821</v>
      </c>
    </row>
    <row r="15486" spans="1:11" x14ac:dyDescent="0.2">
      <c r="A15486" s="8">
        <f>IF(IFERROR((MATCH(G15486,$G$1:$G$12712,0)),0),INDEX($A$1:$A$12712,MATCH(G15486,$G$1:$G$12712,0)),MAX($A$2:$A15485)+1)</f>
        <v>1158</v>
      </c>
      <c r="B15486" s="8">
        <f t="shared" si="289"/>
        <v>1158</v>
      </c>
      <c r="C15486" s="9" t="str">
        <f t="shared" si="288"/>
        <v>Kewaunee</v>
      </c>
      <c r="D15486" s="8">
        <v>195</v>
      </c>
      <c r="E15486" s="8" t="s">
        <v>25436</v>
      </c>
      <c r="F15486" s="10" t="s">
        <v>28170</v>
      </c>
      <c r="G15486" s="8">
        <v>8024</v>
      </c>
      <c r="H15486" s="8" t="s">
        <v>15660</v>
      </c>
      <c r="I15486" s="8" t="s">
        <v>4271</v>
      </c>
      <c r="J15486" s="8">
        <v>54718</v>
      </c>
      <c r="K15486" s="8" t="s">
        <v>33821</v>
      </c>
    </row>
    <row r="15487" spans="1:11" x14ac:dyDescent="0.2">
      <c r="A15487" s="8">
        <f>IF(IFERROR((MATCH(G15487,$G$1:$G$12712,0)),0),INDEX($A$1:$A$12712,MATCH(G15487,$G$1:$G$12712,0)),MAX($A$2:$A15486)+1)</f>
        <v>1158</v>
      </c>
      <c r="B15487" s="8">
        <f t="shared" si="289"/>
        <v>1158</v>
      </c>
      <c r="C15487" s="9" t="str">
        <f t="shared" si="288"/>
        <v>Kewaunee</v>
      </c>
      <c r="D15487" s="8">
        <v>195</v>
      </c>
      <c r="E15487" s="8" t="s">
        <v>25436</v>
      </c>
      <c r="F15487" s="10" t="s">
        <v>28171</v>
      </c>
      <c r="G15487" s="8">
        <v>8024</v>
      </c>
      <c r="H15487" s="8" t="s">
        <v>15660</v>
      </c>
      <c r="I15487" s="8" t="s">
        <v>4271</v>
      </c>
      <c r="J15487" s="8">
        <v>54718</v>
      </c>
      <c r="K15487" s="8" t="s">
        <v>33821</v>
      </c>
    </row>
    <row r="15488" spans="1:11" x14ac:dyDescent="0.2">
      <c r="A15488" s="8">
        <f>IF(IFERROR((MATCH(G15488,$G$1:$G$12712,0)),0),INDEX($A$1:$A$12712,MATCH(G15488,$G$1:$G$12712,0)),MAX($A$2:$A15487)+1)</f>
        <v>2453</v>
      </c>
      <c r="B15488" s="8">
        <f t="shared" si="289"/>
        <v>2453</v>
      </c>
      <c r="C15488" s="9" t="str">
        <f t="shared" si="288"/>
        <v>Merrill</v>
      </c>
      <c r="D15488" s="8">
        <v>195</v>
      </c>
      <c r="E15488" s="8" t="s">
        <v>25436</v>
      </c>
      <c r="F15488" s="10" t="s">
        <v>28172</v>
      </c>
      <c r="G15488" s="8">
        <v>4068</v>
      </c>
      <c r="H15488" s="8" t="s">
        <v>17183</v>
      </c>
      <c r="I15488" s="8" t="s">
        <v>482</v>
      </c>
      <c r="J15488" s="8">
        <v>20860</v>
      </c>
      <c r="K15488" s="8" t="s">
        <v>33821</v>
      </c>
    </row>
    <row r="15489" spans="1:11" x14ac:dyDescent="0.2">
      <c r="A15489" s="8">
        <f>IF(IFERROR((MATCH(G15489,$G$1:$G$12712,0)),0),INDEX($A$1:$A$12712,MATCH(G15489,$G$1:$G$12712,0)),MAX($A$2:$A15488)+1)</f>
        <v>11613</v>
      </c>
      <c r="B15489" s="8" t="e">
        <f t="shared" si="289"/>
        <v>#N/A</v>
      </c>
      <c r="C15489" s="9" t="str">
        <f t="shared" si="288"/>
        <v>na = not available</v>
      </c>
      <c r="D15489" s="8">
        <v>195</v>
      </c>
      <c r="E15489" s="8" t="s">
        <v>25436</v>
      </c>
      <c r="F15489" s="10" t="s">
        <v>28173</v>
      </c>
      <c r="G15489" s="8"/>
      <c r="H15489" s="8"/>
      <c r="I15489" s="8"/>
      <c r="J15489" s="8"/>
      <c r="K15489" s="8" t="s">
        <v>33821</v>
      </c>
    </row>
    <row r="15490" spans="1:11" x14ac:dyDescent="0.2">
      <c r="A15490" s="8">
        <f>IF(IFERROR((MATCH(G15490,$G$1:$G$12712,0)),0),INDEX($A$1:$A$12712,MATCH(G15490,$G$1:$G$12712,0)),MAX($A$2:$A15489)+1)</f>
        <v>500</v>
      </c>
      <c r="B15490" s="8">
        <f t="shared" si="289"/>
        <v>500</v>
      </c>
      <c r="C15490" s="9" t="str">
        <f t="shared" si="288"/>
        <v>Pulliam</v>
      </c>
      <c r="D15490" s="8">
        <v>195</v>
      </c>
      <c r="E15490" s="8" t="s">
        <v>25436</v>
      </c>
      <c r="F15490" s="10" t="s">
        <v>28174</v>
      </c>
      <c r="G15490" s="8">
        <v>4072</v>
      </c>
      <c r="H15490" s="8" t="s">
        <v>14249</v>
      </c>
      <c r="I15490" s="8" t="s">
        <v>482</v>
      </c>
      <c r="J15490" s="8">
        <v>20860</v>
      </c>
      <c r="K15490" s="8" t="s">
        <v>33821</v>
      </c>
    </row>
    <row r="15491" spans="1:11" x14ac:dyDescent="0.2">
      <c r="A15491" s="8">
        <f>IF(IFERROR((MATCH(G15491,$G$1:$G$12712,0)),0),INDEX($A$1:$A$12712,MATCH(G15491,$G$1:$G$12712,0)),MAX($A$2:$A15490)+1)</f>
        <v>11614</v>
      </c>
      <c r="B15491" s="8" t="e">
        <f t="shared" si="289"/>
        <v>#N/A</v>
      </c>
      <c r="C15491" s="9" t="str">
        <f t="shared" si="288"/>
        <v>rosiere wind turbines</v>
      </c>
      <c r="D15491" s="8">
        <v>195</v>
      </c>
      <c r="E15491" s="8" t="s">
        <v>25436</v>
      </c>
      <c r="F15491" s="10" t="s">
        <v>28175</v>
      </c>
      <c r="G15491" s="8"/>
      <c r="H15491" s="8"/>
      <c r="I15491" s="8"/>
      <c r="J15491" s="8"/>
      <c r="K15491" s="8" t="s">
        <v>33821</v>
      </c>
    </row>
    <row r="15492" spans="1:11" x14ac:dyDescent="0.2">
      <c r="A15492" s="8">
        <f>IF(IFERROR((MATCH(G15492,$G$1:$G$12712,0)),0),INDEX($A$1:$A$12712,MATCH(G15492,$G$1:$G$12712,0)),MAX($A$2:$A15491)+1)</f>
        <v>11615</v>
      </c>
      <c r="B15492" s="8" t="e">
        <f t="shared" si="289"/>
        <v>#N/A</v>
      </c>
      <c r="C15492" s="9" t="str">
        <f t="shared" si="288"/>
        <v>total</v>
      </c>
      <c r="D15492" s="8">
        <v>195</v>
      </c>
      <c r="E15492" s="8" t="s">
        <v>25436</v>
      </c>
      <c r="F15492" s="10" t="s">
        <v>25654</v>
      </c>
      <c r="G15492" s="8"/>
      <c r="H15492" s="8"/>
      <c r="I15492" s="8"/>
      <c r="J15492" s="8"/>
      <c r="K15492" s="8" t="s">
        <v>33821</v>
      </c>
    </row>
    <row r="15493" spans="1:11" x14ac:dyDescent="0.2">
      <c r="A15493" s="8">
        <f>IF(IFERROR((MATCH(G15493,$G$1:$G$12712,0)),0),INDEX($A$1:$A$12712,MATCH(G15493,$G$1:$G$12712,0)),MAX($A$2:$A15492)+1)</f>
        <v>343</v>
      </c>
      <c r="B15493" s="8">
        <f t="shared" si="289"/>
        <v>343</v>
      </c>
      <c r="C15493" s="9" t="str">
        <f t="shared" si="288"/>
        <v>West Marinette</v>
      </c>
      <c r="D15493" s="8">
        <v>195</v>
      </c>
      <c r="E15493" s="8" t="s">
        <v>25436</v>
      </c>
      <c r="F15493" s="10" t="s">
        <v>28176</v>
      </c>
      <c r="G15493" s="8">
        <v>4076</v>
      </c>
      <c r="H15493" s="8" t="s">
        <v>14524</v>
      </c>
      <c r="I15493" s="8" t="s">
        <v>482</v>
      </c>
      <c r="J15493" s="8">
        <v>20860</v>
      </c>
      <c r="K15493" s="8" t="s">
        <v>33821</v>
      </c>
    </row>
    <row r="15494" spans="1:11" x14ac:dyDescent="0.2">
      <c r="A15494" s="8">
        <f>IF(IFERROR((MATCH(G15494,$G$1:$G$12712,0)),0),INDEX($A$1:$A$12712,MATCH(G15494,$G$1:$G$12712,0)),MAX($A$2:$A15493)+1)</f>
        <v>343</v>
      </c>
      <c r="B15494" s="8">
        <f t="shared" si="289"/>
        <v>343</v>
      </c>
      <c r="C15494" s="9" t="str">
        <f t="shared" si="288"/>
        <v>West Marinette</v>
      </c>
      <c r="D15494" s="8">
        <v>195</v>
      </c>
      <c r="E15494" s="8" t="s">
        <v>25436</v>
      </c>
      <c r="F15494" s="10" t="s">
        <v>28177</v>
      </c>
      <c r="G15494" s="8">
        <v>4076</v>
      </c>
      <c r="H15494" s="8" t="s">
        <v>14524</v>
      </c>
      <c r="I15494" s="8" t="s">
        <v>482</v>
      </c>
      <c r="J15494" s="8">
        <v>20860</v>
      </c>
      <c r="K15494" s="8" t="s">
        <v>33821</v>
      </c>
    </row>
    <row r="15495" spans="1:11" x14ac:dyDescent="0.2">
      <c r="A15495" s="8">
        <f>IF(IFERROR((MATCH(G15495,$G$1:$G$12712,0)),0),INDEX($A$1:$A$12712,MATCH(G15495,$G$1:$G$12712,0)),MAX($A$2:$A15494)+1)</f>
        <v>343</v>
      </c>
      <c r="B15495" s="8">
        <f t="shared" si="289"/>
        <v>343</v>
      </c>
      <c r="C15495" s="9" t="str">
        <f t="shared" si="288"/>
        <v>West Marinette</v>
      </c>
      <c r="D15495" s="8">
        <v>195</v>
      </c>
      <c r="E15495" s="8" t="s">
        <v>25436</v>
      </c>
      <c r="F15495" s="10" t="s">
        <v>28178</v>
      </c>
      <c r="G15495" s="8">
        <v>4076</v>
      </c>
      <c r="H15495" s="8" t="s">
        <v>14524</v>
      </c>
      <c r="I15495" s="8" t="s">
        <v>482</v>
      </c>
      <c r="J15495" s="8">
        <v>20860</v>
      </c>
      <c r="K15495" s="8" t="s">
        <v>33821</v>
      </c>
    </row>
    <row r="15496" spans="1:11" x14ac:dyDescent="0.2">
      <c r="A15496" s="8">
        <f>IF(IFERROR((MATCH(G15496,$G$1:$G$12712,0)),0),INDEX($A$1:$A$12712,MATCH(G15496,$G$1:$G$12712,0)),MAX($A$2:$A15495)+1)</f>
        <v>470</v>
      </c>
      <c r="B15496" s="8">
        <f t="shared" si="289"/>
        <v>470</v>
      </c>
      <c r="C15496" s="9" t="str">
        <f t="shared" si="288"/>
        <v>Weston</v>
      </c>
      <c r="D15496" s="8">
        <v>195</v>
      </c>
      <c r="E15496" s="8" t="s">
        <v>25436</v>
      </c>
      <c r="F15496" s="10" t="s">
        <v>25821</v>
      </c>
      <c r="G15496" s="8">
        <v>4078</v>
      </c>
      <c r="H15496" s="8" t="s">
        <v>14200</v>
      </c>
      <c r="I15496" s="8" t="s">
        <v>482</v>
      </c>
      <c r="J15496" s="8">
        <v>20860</v>
      </c>
      <c r="K15496" s="8" t="s">
        <v>33821</v>
      </c>
    </row>
    <row r="15497" spans="1:11" x14ac:dyDescent="0.2">
      <c r="A15497" s="8">
        <f>IF(IFERROR((MATCH(G15497,$G$1:$G$12712,0)),0),INDEX($A$1:$A$12712,MATCH(G15497,$G$1:$G$12712,0)),MAX($A$2:$A15496)+1)</f>
        <v>470</v>
      </c>
      <c r="B15497" s="8">
        <f t="shared" si="289"/>
        <v>470</v>
      </c>
      <c r="C15497" s="9" t="str">
        <f t="shared" si="288"/>
        <v>Weston</v>
      </c>
      <c r="D15497" s="8">
        <v>195</v>
      </c>
      <c r="E15497" s="8" t="s">
        <v>25436</v>
      </c>
      <c r="F15497" s="10" t="s">
        <v>28179</v>
      </c>
      <c r="G15497" s="8">
        <v>4078</v>
      </c>
      <c r="H15497" s="8" t="s">
        <v>14200</v>
      </c>
      <c r="I15497" s="8" t="s">
        <v>482</v>
      </c>
      <c r="J15497" s="8">
        <v>20860</v>
      </c>
      <c r="K15497" s="8" t="s">
        <v>33821</v>
      </c>
    </row>
    <row r="15498" spans="1:11" x14ac:dyDescent="0.2">
      <c r="A15498" s="8">
        <f>IF(IFERROR((MATCH(G15498,$G$1:$G$12712,0)),0),INDEX($A$1:$A$12712,MATCH(G15498,$G$1:$G$12712,0)),MAX($A$2:$A15497)+1)</f>
        <v>11616</v>
      </c>
      <c r="B15498" s="8" t="e">
        <f t="shared" si="289"/>
        <v>#N/A</v>
      </c>
      <c r="C15498" s="9" t="str">
        <f t="shared" si="288"/>
        <v>wind turbine</v>
      </c>
      <c r="D15498" s="8">
        <v>195</v>
      </c>
      <c r="E15498" s="8" t="s">
        <v>25436</v>
      </c>
      <c r="F15498" s="10" t="s">
        <v>28180</v>
      </c>
      <c r="G15498" s="8"/>
      <c r="H15498" s="8"/>
      <c r="I15498" s="8"/>
      <c r="J15498" s="8"/>
      <c r="K15498" s="8" t="s">
        <v>33821</v>
      </c>
    </row>
    <row r="15499" spans="1:11" x14ac:dyDescent="0.2">
      <c r="A15499" s="8">
        <f>IF(IFERROR((MATCH(G15499,$G$1:$G$12712,0)),0),INDEX($A$1:$A$12712,MATCH(G15499,$G$1:$G$12712,0)),MAX($A$2:$A15498)+1)</f>
        <v>297</v>
      </c>
      <c r="B15499" s="8">
        <f t="shared" si="289"/>
        <v>297</v>
      </c>
      <c r="C15499" s="9" t="str">
        <f t="shared" si="288"/>
        <v>Juneau</v>
      </c>
      <c r="D15499" s="8">
        <v>196</v>
      </c>
      <c r="E15499" s="8" t="s">
        <v>28181</v>
      </c>
      <c r="F15499" s="10" t="s">
        <v>28182</v>
      </c>
      <c r="G15499" s="8">
        <v>8050</v>
      </c>
      <c r="H15499" s="8" t="s">
        <v>13870</v>
      </c>
      <c r="I15499" s="8" t="s">
        <v>484</v>
      </c>
      <c r="J15499" s="8">
        <v>20863</v>
      </c>
      <c r="K15499" s="8" t="s">
        <v>33821</v>
      </c>
    </row>
    <row r="15500" spans="1:11" x14ac:dyDescent="0.2">
      <c r="A15500" s="8">
        <f>IF(IFERROR((MATCH(G15500,$G$1:$G$12712,0)),0),INDEX($A$1:$A$12712,MATCH(G15500,$G$1:$G$12712,0)),MAX($A$2:$A15499)+1)</f>
        <v>857</v>
      </c>
      <c r="B15500" s="8">
        <f t="shared" si="289"/>
        <v>857</v>
      </c>
      <c r="C15500" s="9" t="str">
        <f t="shared" si="288"/>
        <v>Falls Hydro</v>
      </c>
      <c r="D15500" s="8">
        <v>197</v>
      </c>
      <c r="E15500" s="8" t="s">
        <v>28183</v>
      </c>
      <c r="F15500" s="10" t="s">
        <v>27339</v>
      </c>
      <c r="G15500" s="8">
        <v>54895</v>
      </c>
      <c r="H15500" s="8" t="s">
        <v>14945</v>
      </c>
      <c r="I15500" s="8" t="s">
        <v>30</v>
      </c>
      <c r="J15500" s="8">
        <v>317</v>
      </c>
      <c r="K15500" s="8" t="s">
        <v>33821</v>
      </c>
    </row>
    <row r="15501" spans="1:11" x14ac:dyDescent="0.2">
      <c r="A15501" s="8">
        <f>IF(IFERROR((MATCH(G15501,$G$1:$G$12712,0)),0),INDEX($A$1:$A$12712,MATCH(G15501,$G$1:$G$12712,0)),MAX($A$2:$A15500)+1)</f>
        <v>858</v>
      </c>
      <c r="B15501" s="8">
        <f t="shared" si="289"/>
        <v>858</v>
      </c>
      <c r="C15501" s="9" t="str">
        <f t="shared" si="288"/>
        <v>High Rock Hydro</v>
      </c>
      <c r="D15501" s="8">
        <v>197</v>
      </c>
      <c r="E15501" s="8" t="s">
        <v>28183</v>
      </c>
      <c r="F15501" s="10" t="s">
        <v>28184</v>
      </c>
      <c r="G15501" s="8">
        <v>54896</v>
      </c>
      <c r="H15501" s="8" t="s">
        <v>14947</v>
      </c>
      <c r="I15501" s="8" t="s">
        <v>30</v>
      </c>
      <c r="J15501" s="8">
        <v>317</v>
      </c>
      <c r="K15501" s="8" t="s">
        <v>33821</v>
      </c>
    </row>
    <row r="15502" spans="1:11" x14ac:dyDescent="0.2">
      <c r="A15502" s="8">
        <f>IF(IFERROR((MATCH(G15502,$G$1:$G$12712,0)),0),INDEX($A$1:$A$12712,MATCH(G15502,$G$1:$G$12712,0)),MAX($A$2:$A15501)+1)</f>
        <v>11617</v>
      </c>
      <c r="B15502" s="8" t="e">
        <f t="shared" si="289"/>
        <v>#N/A</v>
      </c>
      <c r="C15502" s="9" t="str">
        <f t="shared" si="288"/>
        <v>n/a</v>
      </c>
      <c r="D15502" s="8">
        <v>197</v>
      </c>
      <c r="E15502" s="8" t="s">
        <v>28183</v>
      </c>
      <c r="F15502" s="10" t="s">
        <v>25468</v>
      </c>
      <c r="G15502" s="8"/>
      <c r="H15502" s="8"/>
      <c r="I15502" s="8"/>
      <c r="J15502" s="8"/>
      <c r="K15502" s="8" t="s">
        <v>33821</v>
      </c>
    </row>
    <row r="15503" spans="1:11" x14ac:dyDescent="0.2">
      <c r="A15503" s="8">
        <f>IF(IFERROR((MATCH(G15503,$G$1:$G$12712,0)),0),INDEX($A$1:$A$12712,MATCH(G15503,$G$1:$G$12712,0)),MAX($A$2:$A15502)+1)</f>
        <v>855</v>
      </c>
      <c r="B15503" s="8">
        <f t="shared" si="289"/>
        <v>855</v>
      </c>
      <c r="C15503" s="9" t="str">
        <f t="shared" si="288"/>
        <v>Narrows (NC)</v>
      </c>
      <c r="D15503" s="8">
        <v>197</v>
      </c>
      <c r="E15503" s="8" t="s">
        <v>28183</v>
      </c>
      <c r="F15503" s="10" t="s">
        <v>25990</v>
      </c>
      <c r="G15503" s="8">
        <v>54894</v>
      </c>
      <c r="H15503" s="8" t="s">
        <v>14941</v>
      </c>
      <c r="I15503" s="8" t="s">
        <v>30</v>
      </c>
      <c r="J15503" s="8">
        <v>317</v>
      </c>
      <c r="K15503" s="8" t="s">
        <v>33821</v>
      </c>
    </row>
    <row r="15504" spans="1:11" x14ac:dyDescent="0.2">
      <c r="A15504" s="8">
        <f>IF(IFERROR((MATCH(G15504,$G$1:$G$12712,0)),0),INDEX($A$1:$A$12712,MATCH(G15504,$G$1:$G$12712,0)),MAX($A$2:$A15503)+1)</f>
        <v>856</v>
      </c>
      <c r="B15504" s="8">
        <f t="shared" si="289"/>
        <v>856</v>
      </c>
      <c r="C15504" s="9" t="str">
        <f t="shared" si="288"/>
        <v>Tuckertown Hydro</v>
      </c>
      <c r="D15504" s="8">
        <v>197</v>
      </c>
      <c r="E15504" s="8" t="s">
        <v>28183</v>
      </c>
      <c r="F15504" s="10" t="s">
        <v>28185</v>
      </c>
      <c r="G15504" s="8">
        <v>54897</v>
      </c>
      <c r="H15504" s="8" t="s">
        <v>14943</v>
      </c>
      <c r="I15504" s="8" t="s">
        <v>30</v>
      </c>
      <c r="J15504" s="8">
        <v>317</v>
      </c>
      <c r="K15504" s="8" t="s">
        <v>33821</v>
      </c>
    </row>
    <row r="15505" spans="1:11" x14ac:dyDescent="0.2">
      <c r="A15505" s="8">
        <f>IF(IFERROR((MATCH(G15505,$G$1:$G$12712,0)),0),INDEX($A$1:$A$12712,MATCH(G15505,$G$1:$G$12712,0)),MAX($A$2:$A15504)+1)</f>
        <v>11618</v>
      </c>
      <c r="B15505" s="8" t="e">
        <f t="shared" si="289"/>
        <v>#N/A</v>
      </c>
      <c r="C15505" s="9" t="str">
        <f t="shared" ref="C15505:C15568" si="290">IF(H15505="",F15505,H15505)</f>
        <v>n/a</v>
      </c>
      <c r="D15505" s="8">
        <v>199</v>
      </c>
      <c r="E15505" s="8" t="s">
        <v>28186</v>
      </c>
      <c r="F15505" s="10" t="s">
        <v>25468</v>
      </c>
      <c r="G15505" s="8"/>
      <c r="H15505" s="8"/>
      <c r="I15505" s="8"/>
      <c r="J15505" s="8"/>
      <c r="K15505" s="8" t="s">
        <v>33821</v>
      </c>
    </row>
    <row r="15506" spans="1:11" x14ac:dyDescent="0.2">
      <c r="A15506" s="8">
        <f>IF(IFERROR((MATCH(G15506,$G$1:$G$12712,0)),0),INDEX($A$1:$A$12712,MATCH(G15506,$G$1:$G$12712,0)),MAX($A$2:$A15505)+1)</f>
        <v>1288</v>
      </c>
      <c r="B15506" s="8">
        <f t="shared" si="289"/>
        <v>1288</v>
      </c>
      <c r="C15506" s="9" t="str">
        <f t="shared" si="290"/>
        <v>York Haven</v>
      </c>
      <c r="D15506" s="8">
        <v>199</v>
      </c>
      <c r="E15506" s="8" t="s">
        <v>28186</v>
      </c>
      <c r="F15506" s="10" t="s">
        <v>28187</v>
      </c>
      <c r="G15506" s="8">
        <v>3117</v>
      </c>
      <c r="H15506" s="8" t="s">
        <v>16023</v>
      </c>
      <c r="I15506" s="8" t="s">
        <v>491</v>
      </c>
      <c r="J15506" s="8">
        <v>56065</v>
      </c>
      <c r="K15506" s="8" t="s">
        <v>33821</v>
      </c>
    </row>
    <row r="15507" spans="1:11" x14ac:dyDescent="0.2">
      <c r="A15507" s="8">
        <f>IF(IFERROR((MATCH(G15507,$G$1:$G$12712,0)),0),INDEX($A$1:$A$12712,MATCH(G15507,$G$1:$G$12712,0)),MAX($A$2:$A15506)+1)</f>
        <v>11619</v>
      </c>
      <c r="B15507" s="8" t="e">
        <f t="shared" si="289"/>
        <v>#N/A</v>
      </c>
      <c r="C15507" s="9" t="str">
        <f t="shared" si="290"/>
        <v>aroostook valley</v>
      </c>
      <c r="D15507" s="8">
        <v>200</v>
      </c>
      <c r="E15507" s="8" t="s">
        <v>28189</v>
      </c>
      <c r="F15507" s="10" t="s">
        <v>28188</v>
      </c>
      <c r="G15507" s="8"/>
      <c r="H15507" s="8"/>
      <c r="I15507" s="8"/>
      <c r="J15507" s="8"/>
      <c r="K15507" s="8" t="s">
        <v>33821</v>
      </c>
    </row>
    <row r="15508" spans="1:11" x14ac:dyDescent="0.2">
      <c r="A15508" s="8">
        <f>IF(IFERROR((MATCH(G15508,$G$1:$G$12712,0)),0),INDEX($A$1:$A$12712,MATCH(G15508,$G$1:$G$12712,0)),MAX($A$2:$A15507)+1)</f>
        <v>1779</v>
      </c>
      <c r="B15508" s="8">
        <f t="shared" si="289"/>
        <v>1779</v>
      </c>
      <c r="C15508" s="9" t="str">
        <f t="shared" si="290"/>
        <v>Kenneth C Coleman</v>
      </c>
      <c r="D15508" s="8">
        <v>201</v>
      </c>
      <c r="E15508" s="8" t="s">
        <v>28190</v>
      </c>
      <c r="F15508" s="10" t="s">
        <v>28191</v>
      </c>
      <c r="G15508" s="8">
        <v>1381</v>
      </c>
      <c r="H15508" s="8" t="s">
        <v>16514</v>
      </c>
      <c r="I15508" s="8" t="s">
        <v>53</v>
      </c>
      <c r="J15508" s="8">
        <v>1692</v>
      </c>
      <c r="K15508" s="8" t="s">
        <v>33821</v>
      </c>
    </row>
    <row r="15509" spans="1:11" x14ac:dyDescent="0.2">
      <c r="A15509" s="8">
        <f>IF(IFERROR((MATCH(G15509,$G$1:$G$12712,0)),0),INDEX($A$1:$A$12712,MATCH(G15509,$G$1:$G$12712,0)),MAX($A$2:$A15508)+1)</f>
        <v>2678</v>
      </c>
      <c r="B15509" s="8">
        <f t="shared" si="289"/>
        <v>2678</v>
      </c>
      <c r="C15509" s="9" t="str">
        <f t="shared" si="290"/>
        <v>R D Green</v>
      </c>
      <c r="D15509" s="8">
        <v>201</v>
      </c>
      <c r="E15509" s="8" t="s">
        <v>28190</v>
      </c>
      <c r="F15509" s="10" t="s">
        <v>28192</v>
      </c>
      <c r="G15509" s="8">
        <v>6639</v>
      </c>
      <c r="H15509" s="8" t="s">
        <v>17409</v>
      </c>
      <c r="I15509" s="8" t="s">
        <v>53</v>
      </c>
      <c r="J15509" s="8">
        <v>1692</v>
      </c>
      <c r="K15509" s="8" t="s">
        <v>33821</v>
      </c>
    </row>
    <row r="15510" spans="1:11" x14ac:dyDescent="0.2">
      <c r="A15510" s="8">
        <f>IF(IFERROR((MATCH(G15510,$G$1:$G$12712,0)),0),INDEX($A$1:$A$12712,MATCH(G15510,$G$1:$G$12712,0)),MAX($A$2:$A15509)+1)</f>
        <v>1780</v>
      </c>
      <c r="B15510" s="8">
        <f t="shared" si="289"/>
        <v>1780</v>
      </c>
      <c r="C15510" s="9" t="str">
        <f t="shared" si="290"/>
        <v>HMP&amp;L Station Two Henderson</v>
      </c>
      <c r="D15510" s="8">
        <v>201</v>
      </c>
      <c r="E15510" s="8" t="s">
        <v>28190</v>
      </c>
      <c r="F15510" s="10" t="s">
        <v>28193</v>
      </c>
      <c r="G15510" s="8">
        <v>1382</v>
      </c>
      <c r="H15510" s="8" t="s">
        <v>16515</v>
      </c>
      <c r="I15510" s="8" t="s">
        <v>53</v>
      </c>
      <c r="J15510" s="8">
        <v>1692</v>
      </c>
      <c r="K15510" s="8" t="s">
        <v>33821</v>
      </c>
    </row>
    <row r="15511" spans="1:11" x14ac:dyDescent="0.2">
      <c r="A15511" s="8">
        <f>IF(IFERROR((MATCH(G15511,$G$1:$G$12712,0)),0),INDEX($A$1:$A$12712,MATCH(G15511,$G$1:$G$12712,0)),MAX($A$2:$A15510)+1)</f>
        <v>1780</v>
      </c>
      <c r="B15511" s="8">
        <f t="shared" si="289"/>
        <v>1780</v>
      </c>
      <c r="C15511" s="9" t="str">
        <f t="shared" si="290"/>
        <v>HMP&amp;L Station Two Henderson</v>
      </c>
      <c r="D15511" s="8">
        <v>201</v>
      </c>
      <c r="E15511" s="8" t="s">
        <v>28190</v>
      </c>
      <c r="F15511" s="10" t="s">
        <v>28194</v>
      </c>
      <c r="G15511" s="8">
        <v>1382</v>
      </c>
      <c r="H15511" s="8" t="s">
        <v>16515</v>
      </c>
      <c r="I15511" s="8" t="s">
        <v>53</v>
      </c>
      <c r="J15511" s="8">
        <v>1692</v>
      </c>
      <c r="K15511" s="8" t="s">
        <v>33821</v>
      </c>
    </row>
    <row r="15512" spans="1:11" x14ac:dyDescent="0.2">
      <c r="A15512" s="8">
        <f>IF(IFERROR((MATCH(G15512,$G$1:$G$12712,0)),0),INDEX($A$1:$A$12712,MATCH(G15512,$G$1:$G$12712,0)),MAX($A$2:$A15511)+1)</f>
        <v>1780</v>
      </c>
      <c r="B15512" s="8">
        <f t="shared" si="289"/>
        <v>1780</v>
      </c>
      <c r="C15512" s="9" t="str">
        <f t="shared" si="290"/>
        <v>HMP&amp;L Station Two Henderson</v>
      </c>
      <c r="D15512" s="8">
        <v>201</v>
      </c>
      <c r="E15512" s="8" t="s">
        <v>28190</v>
      </c>
      <c r="F15512" s="10" t="s">
        <v>28195</v>
      </c>
      <c r="G15512" s="8">
        <v>1382</v>
      </c>
      <c r="H15512" s="8" t="s">
        <v>16515</v>
      </c>
      <c r="I15512" s="8" t="s">
        <v>53</v>
      </c>
      <c r="J15512" s="8">
        <v>1692</v>
      </c>
      <c r="K15512" s="8" t="s">
        <v>33821</v>
      </c>
    </row>
    <row r="15513" spans="1:11" x14ac:dyDescent="0.2">
      <c r="A15513" s="8">
        <f>IF(IFERROR((MATCH(G15513,$G$1:$G$12712,0)),0),INDEX($A$1:$A$12712,MATCH(G15513,$G$1:$G$12712,0)),MAX($A$2:$A15512)+1)</f>
        <v>1780</v>
      </c>
      <c r="B15513" s="8">
        <f t="shared" si="289"/>
        <v>1780</v>
      </c>
      <c r="C15513" s="9" t="str">
        <f t="shared" si="290"/>
        <v>HMP&amp;L Station Two Henderson</v>
      </c>
      <c r="D15513" s="8">
        <v>201</v>
      </c>
      <c r="E15513" s="8" t="s">
        <v>28190</v>
      </c>
      <c r="F15513" s="10" t="s">
        <v>28196</v>
      </c>
      <c r="G15513" s="8">
        <v>1382</v>
      </c>
      <c r="H15513" s="8" t="s">
        <v>16515</v>
      </c>
      <c r="I15513" s="8" t="s">
        <v>53</v>
      </c>
      <c r="J15513" s="8">
        <v>1692</v>
      </c>
      <c r="K15513" s="8" t="s">
        <v>33821</v>
      </c>
    </row>
    <row r="15514" spans="1:11" x14ac:dyDescent="0.2">
      <c r="A15514" s="8">
        <f>IF(IFERROR((MATCH(G15514,$G$1:$G$12712,0)),0),INDEX($A$1:$A$12712,MATCH(G15514,$G$1:$G$12712,0)),MAX($A$2:$A15513)+1)</f>
        <v>1780</v>
      </c>
      <c r="B15514" s="8">
        <f t="shared" si="289"/>
        <v>1780</v>
      </c>
      <c r="C15514" s="9" t="str">
        <f t="shared" si="290"/>
        <v>HMP&amp;L Station Two Henderson</v>
      </c>
      <c r="D15514" s="8">
        <v>201</v>
      </c>
      <c r="E15514" s="8" t="s">
        <v>28190</v>
      </c>
      <c r="F15514" s="10" t="s">
        <v>28197</v>
      </c>
      <c r="G15514" s="8">
        <v>1382</v>
      </c>
      <c r="H15514" s="8" t="s">
        <v>16515</v>
      </c>
      <c r="I15514" s="8" t="s">
        <v>53</v>
      </c>
      <c r="J15514" s="8">
        <v>1692</v>
      </c>
      <c r="K15514" s="8" t="s">
        <v>33821</v>
      </c>
    </row>
    <row r="15515" spans="1:11" x14ac:dyDescent="0.2">
      <c r="A15515" s="8">
        <f>IF(IFERROR((MATCH(G15515,$G$1:$G$12712,0)),0),INDEX($A$1:$A$12712,MATCH(G15515,$G$1:$G$12712,0)),MAX($A$2:$A15514)+1)</f>
        <v>11620</v>
      </c>
      <c r="B15515" s="8" t="e">
        <f t="shared" si="289"/>
        <v>#N/A</v>
      </c>
      <c r="C15515" s="9" t="str">
        <f t="shared" si="290"/>
        <v>n/a</v>
      </c>
      <c r="D15515" s="8">
        <v>201</v>
      </c>
      <c r="E15515" s="8" t="s">
        <v>28190</v>
      </c>
      <c r="F15515" s="10" t="s">
        <v>25468</v>
      </c>
      <c r="G15515" s="8"/>
      <c r="H15515" s="8"/>
      <c r="I15515" s="8"/>
      <c r="J15515" s="8"/>
      <c r="K15515" s="8" t="s">
        <v>33821</v>
      </c>
    </row>
    <row r="15516" spans="1:11" x14ac:dyDescent="0.2">
      <c r="A15516" s="8">
        <f>IF(IFERROR((MATCH(G15516,$G$1:$G$12712,0)),0),INDEX($A$1:$A$12712,MATCH(G15516,$G$1:$G$12712,0)),MAX($A$2:$A15515)+1)</f>
        <v>1781</v>
      </c>
      <c r="B15516" s="8">
        <f t="shared" si="289"/>
        <v>1781</v>
      </c>
      <c r="C15516" s="9" t="str">
        <f t="shared" si="290"/>
        <v>Robert A Reid</v>
      </c>
      <c r="D15516" s="8">
        <v>201</v>
      </c>
      <c r="E15516" s="8" t="s">
        <v>28190</v>
      </c>
      <c r="F15516" s="10" t="s">
        <v>28198</v>
      </c>
      <c r="G15516" s="8">
        <v>1383</v>
      </c>
      <c r="H15516" s="8" t="s">
        <v>16516</v>
      </c>
      <c r="I15516" s="8" t="s">
        <v>53</v>
      </c>
      <c r="J15516" s="8">
        <v>1692</v>
      </c>
      <c r="K15516" s="8" t="s">
        <v>33821</v>
      </c>
    </row>
    <row r="15517" spans="1:11" x14ac:dyDescent="0.2">
      <c r="A15517" s="8">
        <f>IF(IFERROR((MATCH(G15517,$G$1:$G$12712,0)),0),INDEX($A$1:$A$12712,MATCH(G15517,$G$1:$G$12712,0)),MAX($A$2:$A15516)+1)</f>
        <v>2694</v>
      </c>
      <c r="B15517" s="8">
        <f t="shared" si="289"/>
        <v>2694</v>
      </c>
      <c r="C15517" s="9" t="str">
        <f t="shared" si="290"/>
        <v>D B Wilson</v>
      </c>
      <c r="D15517" s="8">
        <v>201</v>
      </c>
      <c r="E15517" s="8" t="s">
        <v>28190</v>
      </c>
      <c r="F15517" s="10" t="s">
        <v>28199</v>
      </c>
      <c r="G15517" s="8">
        <v>6823</v>
      </c>
      <c r="H15517" s="8" t="s">
        <v>17425</v>
      </c>
      <c r="I15517" s="8" t="s">
        <v>53</v>
      </c>
      <c r="J15517" s="8">
        <v>1692</v>
      </c>
      <c r="K15517" s="8" t="s">
        <v>33821</v>
      </c>
    </row>
    <row r="15518" spans="1:11" x14ac:dyDescent="0.2">
      <c r="A15518" s="8">
        <f>IF(IFERROR((MATCH(G15518,$G$1:$G$12712,0)),0),INDEX($A$1:$A$12712,MATCH(G15518,$G$1:$G$12712,0)),MAX($A$2:$A15517)+1)</f>
        <v>11621</v>
      </c>
      <c r="B15518" s="8" t="e">
        <f t="shared" si="289"/>
        <v>#N/A</v>
      </c>
      <c r="C15518" s="9" t="str">
        <f t="shared" si="290"/>
        <v>fuel cell</v>
      </c>
      <c r="D15518" s="8">
        <v>202</v>
      </c>
      <c r="E15518" s="8" t="s">
        <v>28201</v>
      </c>
      <c r="F15518" s="10" t="s">
        <v>28200</v>
      </c>
      <c r="G15518" s="8"/>
      <c r="H15518" s="8"/>
      <c r="I15518" s="8"/>
      <c r="J15518" s="8"/>
      <c r="K15518" s="8" t="s">
        <v>33821</v>
      </c>
    </row>
    <row r="15519" spans="1:11" x14ac:dyDescent="0.2">
      <c r="A15519" s="8">
        <f>IF(IFERROR((MATCH(G15519,$G$1:$G$12712,0)),0),INDEX($A$1:$A$12712,MATCH(G15519,$G$1:$G$12712,0)),MAX($A$2:$A15518)+1)</f>
        <v>11622</v>
      </c>
      <c r="B15519" s="8" t="e">
        <f t="shared" si="289"/>
        <v>#N/A</v>
      </c>
      <c r="C15519" s="9" t="str">
        <f t="shared" si="290"/>
        <v>internatinal</v>
      </c>
      <c r="D15519" s="8">
        <v>202</v>
      </c>
      <c r="E15519" s="8" t="s">
        <v>28201</v>
      </c>
      <c r="F15519" s="10" t="s">
        <v>28202</v>
      </c>
      <c r="G15519" s="8"/>
      <c r="H15519" s="8"/>
      <c r="I15519" s="8"/>
      <c r="J15519" s="8"/>
      <c r="K15519" s="8" t="s">
        <v>33821</v>
      </c>
    </row>
    <row r="15520" spans="1:11" x14ac:dyDescent="0.2">
      <c r="A15520" s="8">
        <f>IF(IFERROR((MATCH(G15520,$G$1:$G$12712,0)),0),INDEX($A$1:$A$12712,MATCH(G15520,$G$1:$G$12712,0)),MAX($A$2:$A15519)+1)</f>
        <v>11623</v>
      </c>
      <c r="B15520" s="8" t="e">
        <f t="shared" si="289"/>
        <v>#N/A</v>
      </c>
      <c r="C15520" s="9" t="str">
        <f t="shared" si="290"/>
        <v>n/a</v>
      </c>
      <c r="D15520" s="8">
        <v>202</v>
      </c>
      <c r="E15520" s="8" t="s">
        <v>28201</v>
      </c>
      <c r="F15520" s="10" t="s">
        <v>25468</v>
      </c>
      <c r="G15520" s="8"/>
      <c r="H15520" s="8"/>
      <c r="I15520" s="8"/>
      <c r="J15520" s="8"/>
      <c r="K15520" s="8" t="s">
        <v>33821</v>
      </c>
    </row>
    <row r="15521" spans="1:11" x14ac:dyDescent="0.2">
      <c r="A15521" s="8">
        <f>IF(IFERROR((MATCH(G15521,$G$1:$G$12712,0)),0),INDEX($A$1:$A$12712,MATCH(G15521,$G$1:$G$12712,0)),MAX($A$2:$A15520)+1)</f>
        <v>283</v>
      </c>
      <c r="B15521" s="8">
        <f t="shared" si="289"/>
        <v>283</v>
      </c>
      <c r="C15521" s="9" t="str">
        <f t="shared" si="290"/>
        <v>Independence Steam Electric Station</v>
      </c>
      <c r="D15521" s="8">
        <v>203</v>
      </c>
      <c r="E15521" s="8" t="s">
        <v>28203</v>
      </c>
      <c r="F15521" s="10" t="s">
        <v>28204</v>
      </c>
      <c r="G15521" s="8">
        <v>6641</v>
      </c>
      <c r="H15521" s="8" t="s">
        <v>13844</v>
      </c>
      <c r="I15521" s="8" t="s">
        <v>139</v>
      </c>
      <c r="J15521" s="8">
        <v>814</v>
      </c>
      <c r="K15521" s="8" t="s">
        <v>33821</v>
      </c>
    </row>
    <row r="15522" spans="1:11" x14ac:dyDescent="0.2">
      <c r="A15522" s="8">
        <f>IF(IFERROR((MATCH(G15522,$G$1:$G$12712,0)),0),INDEX($A$1:$A$12712,MATCH(G15522,$G$1:$G$12712,0)),MAX($A$2:$A15521)+1)</f>
        <v>11624</v>
      </c>
      <c r="B15522" s="8" t="e">
        <f t="shared" si="289"/>
        <v>#N/A</v>
      </c>
      <c r="C15522" s="9" t="str">
        <f t="shared" si="290"/>
        <v>not applic</v>
      </c>
      <c r="D15522" s="8">
        <v>203</v>
      </c>
      <c r="E15522" s="8" t="s">
        <v>28203</v>
      </c>
      <c r="F15522" s="10" t="s">
        <v>28205</v>
      </c>
      <c r="G15522" s="8"/>
      <c r="H15522" s="8"/>
      <c r="I15522" s="8"/>
      <c r="J15522" s="8"/>
      <c r="K15522" s="8" t="s">
        <v>33821</v>
      </c>
    </row>
    <row r="15523" spans="1:11" x14ac:dyDescent="0.2">
      <c r="A15523" s="8">
        <f>IF(IFERROR((MATCH(G15523,$G$1:$G$12712,0)),0),INDEX($A$1:$A$12712,MATCH(G15523,$G$1:$G$12712,0)),MAX($A$2:$A15522)+1)</f>
        <v>2519</v>
      </c>
      <c r="B15523" s="8">
        <f t="shared" si="289"/>
        <v>2519</v>
      </c>
      <c r="C15523" s="9" t="str">
        <f t="shared" si="290"/>
        <v>Seabrook</v>
      </c>
      <c r="D15523" s="8">
        <v>204</v>
      </c>
      <c r="E15523" s="8" t="s">
        <v>28206</v>
      </c>
      <c r="F15523" s="10" t="s">
        <v>27045</v>
      </c>
      <c r="G15523" s="8">
        <v>6115</v>
      </c>
      <c r="H15523" s="8" t="s">
        <v>17249</v>
      </c>
      <c r="I15523" s="8" t="s">
        <v>2723</v>
      </c>
      <c r="J15523" s="8">
        <v>6854</v>
      </c>
      <c r="K15523" s="8" t="s">
        <v>33821</v>
      </c>
    </row>
    <row r="15524" spans="1:11" x14ac:dyDescent="0.2">
      <c r="A15524" s="8">
        <f>IF(IFERROR((MATCH(G15524,$G$1:$G$12712,0)),0),INDEX($A$1:$A$12712,MATCH(G15524,$G$1:$G$12712,0)),MAX($A$2:$A15523)+1)</f>
        <v>2474</v>
      </c>
      <c r="B15524" s="8">
        <f t="shared" si="289"/>
        <v>2474</v>
      </c>
      <c r="C15524" s="9" t="str">
        <f t="shared" si="290"/>
        <v>Stiles</v>
      </c>
      <c r="D15524" s="8">
        <v>205</v>
      </c>
      <c r="E15524" s="8" t="s">
        <v>28207</v>
      </c>
      <c r="F15524" s="10" t="s">
        <v>28208</v>
      </c>
      <c r="G15524" s="8">
        <v>4147</v>
      </c>
      <c r="H15524" s="8" t="s">
        <v>17204</v>
      </c>
      <c r="I15524" s="8" t="s">
        <v>309</v>
      </c>
      <c r="J15524" s="8">
        <v>13964</v>
      </c>
      <c r="K15524" s="8" t="s">
        <v>33821</v>
      </c>
    </row>
    <row r="15525" spans="1:11" x14ac:dyDescent="0.2">
      <c r="A15525" s="8">
        <f>IF(IFERROR((MATCH(G15525,$G$1:$G$12712,0)),0),INDEX($A$1:$A$12712,MATCH(G15525,$G$1:$G$12712,0)),MAX($A$2:$A15524)+1)</f>
        <v>11625</v>
      </c>
      <c r="B15525" s="8" t="e">
        <f t="shared" si="289"/>
        <v>#N/A</v>
      </c>
      <c r="C15525" s="9" t="str">
        <f t="shared" si="290"/>
        <v>androscoggin lower</v>
      </c>
      <c r="D15525" s="8">
        <v>208</v>
      </c>
      <c r="E15525" s="8" t="s">
        <v>28210</v>
      </c>
      <c r="F15525" s="10" t="s">
        <v>28209</v>
      </c>
      <c r="G15525" s="8"/>
      <c r="H15525" s="8"/>
      <c r="I15525" s="8"/>
      <c r="J15525" s="8"/>
      <c r="K15525" s="8" t="s">
        <v>33821</v>
      </c>
    </row>
    <row r="15526" spans="1:11" x14ac:dyDescent="0.2">
      <c r="A15526" s="8">
        <f>IF(IFERROR((MATCH(G15526,$G$1:$G$12712,0)),0),INDEX($A$1:$A$12712,MATCH(G15526,$G$1:$G$12712,0)),MAX($A$2:$A15525)+1)</f>
        <v>1794</v>
      </c>
      <c r="B15526" s="8">
        <f t="shared" si="289"/>
        <v>1794</v>
      </c>
      <c r="C15526" s="9" t="str">
        <f t="shared" si="290"/>
        <v>Androscoggin 3</v>
      </c>
      <c r="D15526" s="8">
        <v>208</v>
      </c>
      <c r="E15526" s="8" t="s">
        <v>28210</v>
      </c>
      <c r="F15526" s="10" t="s">
        <v>25766</v>
      </c>
      <c r="G15526" s="8">
        <v>1480</v>
      </c>
      <c r="H15526" s="8" t="s">
        <v>16529</v>
      </c>
      <c r="I15526" s="8" t="s">
        <v>829</v>
      </c>
      <c r="J15526" s="8">
        <v>39006</v>
      </c>
      <c r="K15526" s="8" t="s">
        <v>33821</v>
      </c>
    </row>
    <row r="15527" spans="1:11" x14ac:dyDescent="0.2">
      <c r="A15527" s="8">
        <f>IF(IFERROR((MATCH(G15527,$G$1:$G$12712,0)),0),INDEX($A$1:$A$12712,MATCH(G15527,$G$1:$G$12712,0)),MAX($A$2:$A15526)+1)</f>
        <v>1795</v>
      </c>
      <c r="B15527" s="8">
        <f t="shared" si="289"/>
        <v>1795</v>
      </c>
      <c r="C15527" s="9" t="str">
        <f t="shared" si="290"/>
        <v>Bar Mills</v>
      </c>
      <c r="D15527" s="8">
        <v>208</v>
      </c>
      <c r="E15527" s="8" t="s">
        <v>28210</v>
      </c>
      <c r="F15527" s="10" t="s">
        <v>25767</v>
      </c>
      <c r="G15527" s="8">
        <v>1481</v>
      </c>
      <c r="H15527" s="8" t="s">
        <v>16530</v>
      </c>
      <c r="I15527" s="8" t="s">
        <v>829</v>
      </c>
      <c r="J15527" s="8">
        <v>39006</v>
      </c>
      <c r="K15527" s="8" t="s">
        <v>33821</v>
      </c>
    </row>
    <row r="15528" spans="1:11" x14ac:dyDescent="0.2">
      <c r="A15528" s="8">
        <f>A12960</f>
        <v>11137</v>
      </c>
      <c r="B15528" s="8" t="e">
        <f t="shared" si="289"/>
        <v>#N/A</v>
      </c>
      <c r="C15528" s="9" t="str">
        <f t="shared" si="290"/>
        <v>bates lower</v>
      </c>
      <c r="D15528" s="8">
        <v>208</v>
      </c>
      <c r="E15528" s="8" t="s">
        <v>28210</v>
      </c>
      <c r="F15528" s="10" t="s">
        <v>28211</v>
      </c>
      <c r="G15528" s="8"/>
      <c r="H15528" s="8"/>
      <c r="I15528" s="8"/>
      <c r="J15528" s="8"/>
      <c r="K15528" s="8" t="s">
        <v>33821</v>
      </c>
    </row>
    <row r="15529" spans="1:11" x14ac:dyDescent="0.2">
      <c r="A15529" s="8">
        <f>IF(IFERROR((MATCH(G15529,$G$1:$G$12712,0)),0),INDEX($A$1:$A$12712,MATCH(G15529,$G$1:$G$12712,0)),MAX($A$2:$A15528)+1)</f>
        <v>8120</v>
      </c>
      <c r="B15529" s="8">
        <f t="shared" si="289"/>
        <v>8120</v>
      </c>
      <c r="C15529" s="9" t="str">
        <f t="shared" si="290"/>
        <v>Bates Mill Upper</v>
      </c>
      <c r="D15529" s="8">
        <v>208</v>
      </c>
      <c r="E15529" s="8" t="s">
        <v>28210</v>
      </c>
      <c r="F15529" s="10" t="s">
        <v>28212</v>
      </c>
      <c r="G15529" s="8">
        <v>7044</v>
      </c>
      <c r="H15529" s="8" t="s">
        <v>22332</v>
      </c>
      <c r="I15529" s="8" t="s">
        <v>22061</v>
      </c>
      <c r="J15529" s="8">
        <v>39006</v>
      </c>
      <c r="K15529" s="8" t="s">
        <v>33821</v>
      </c>
    </row>
    <row r="15530" spans="1:11" x14ac:dyDescent="0.2">
      <c r="A15530" s="8">
        <f>IF(IFERROR((MATCH(G15530,$G$1:$G$12712,0)),0),INDEX($A$1:$A$12712,MATCH(G15530,$G$1:$G$12712,0)),MAX($A$2:$A15529)+1)</f>
        <v>1796</v>
      </c>
      <c r="B15530" s="8">
        <f t="shared" si="289"/>
        <v>1796</v>
      </c>
      <c r="C15530" s="9" t="str">
        <f t="shared" si="290"/>
        <v>Bonny Eagle</v>
      </c>
      <c r="D15530" s="8">
        <v>208</v>
      </c>
      <c r="E15530" s="8" t="s">
        <v>28210</v>
      </c>
      <c r="F15530" s="10" t="s">
        <v>25771</v>
      </c>
      <c r="G15530" s="8">
        <v>1482</v>
      </c>
      <c r="H15530" s="8" t="s">
        <v>16531</v>
      </c>
      <c r="I15530" s="8" t="s">
        <v>829</v>
      </c>
      <c r="J15530" s="8">
        <v>39006</v>
      </c>
      <c r="K15530" s="8" t="s">
        <v>33821</v>
      </c>
    </row>
    <row r="15531" spans="1:11" x14ac:dyDescent="0.2">
      <c r="A15531" s="8">
        <f>IF(IFERROR((MATCH(G15531,$G$1:$G$12712,0)),0),INDEX($A$1:$A$12712,MATCH(G15531,$G$1:$G$12712,0)),MAX($A$2:$A15530)+1)</f>
        <v>1797</v>
      </c>
      <c r="B15531" s="8">
        <f t="shared" si="289"/>
        <v>1797</v>
      </c>
      <c r="C15531" s="9" t="str">
        <f t="shared" si="290"/>
        <v>Brunswick Hydro</v>
      </c>
      <c r="D15531" s="8">
        <v>208</v>
      </c>
      <c r="E15531" s="8" t="s">
        <v>28210</v>
      </c>
      <c r="F15531" s="10" t="s">
        <v>25772</v>
      </c>
      <c r="G15531" s="8">
        <v>1483</v>
      </c>
      <c r="H15531" s="8" t="s">
        <v>16532</v>
      </c>
      <c r="I15531" s="8" t="s">
        <v>829</v>
      </c>
      <c r="J15531" s="8">
        <v>39006</v>
      </c>
      <c r="K15531" s="8" t="s">
        <v>33821</v>
      </c>
    </row>
    <row r="15532" spans="1:11" x14ac:dyDescent="0.2">
      <c r="A15532" s="8">
        <f>IF(IFERROR((MATCH(G15532,$G$1:$G$12712,0)),0),INDEX($A$1:$A$12712,MATCH(G15532,$G$1:$G$12712,0)),MAX($A$2:$A15531)+1)</f>
        <v>1799</v>
      </c>
      <c r="B15532" s="8">
        <f t="shared" si="289"/>
        <v>1799</v>
      </c>
      <c r="C15532" s="9" t="str">
        <f t="shared" si="290"/>
        <v>Cataract Hydro</v>
      </c>
      <c r="D15532" s="8">
        <v>208</v>
      </c>
      <c r="E15532" s="8" t="s">
        <v>28210</v>
      </c>
      <c r="F15532" s="10" t="s">
        <v>25774</v>
      </c>
      <c r="G15532" s="8">
        <v>1486</v>
      </c>
      <c r="H15532" s="8" t="s">
        <v>16534</v>
      </c>
      <c r="I15532" s="8" t="s">
        <v>829</v>
      </c>
      <c r="J15532" s="8">
        <v>39006</v>
      </c>
      <c r="K15532" s="8" t="s">
        <v>33821</v>
      </c>
    </row>
    <row r="15533" spans="1:11" x14ac:dyDescent="0.2">
      <c r="A15533" s="8">
        <f>IF(IFERROR((MATCH(G15533,$G$1:$G$12712,0)),0),INDEX($A$1:$A$12712,MATCH(G15533,$G$1:$G$12712,0)),MAX($A$2:$A15532)+1)</f>
        <v>1799</v>
      </c>
      <c r="B15533" s="8">
        <f t="shared" si="289"/>
        <v>1799</v>
      </c>
      <c r="C15533" s="9" t="str">
        <f t="shared" si="290"/>
        <v>Cataract Hydro</v>
      </c>
      <c r="D15533" s="8">
        <v>208</v>
      </c>
      <c r="E15533" s="8" t="s">
        <v>28210</v>
      </c>
      <c r="F15533" s="10" t="s">
        <v>25776</v>
      </c>
      <c r="G15533" s="8">
        <v>1486</v>
      </c>
      <c r="H15533" s="8" t="s">
        <v>16534</v>
      </c>
      <c r="I15533" s="8" t="s">
        <v>829</v>
      </c>
      <c r="J15533" s="8">
        <v>39006</v>
      </c>
      <c r="K15533" s="8" t="s">
        <v>33821</v>
      </c>
    </row>
    <row r="15534" spans="1:11" x14ac:dyDescent="0.2">
      <c r="A15534" s="8">
        <f>IF(IFERROR((MATCH(G15534,$G$1:$G$12712,0)),0),INDEX($A$1:$A$12712,MATCH(G15534,$G$1:$G$12712,0)),MAX($A$2:$A15533)+1)</f>
        <v>7928</v>
      </c>
      <c r="B15534" s="8">
        <f t="shared" si="289"/>
        <v>7928</v>
      </c>
      <c r="C15534" s="9" t="str">
        <f t="shared" si="290"/>
        <v>Continental Mills</v>
      </c>
      <c r="D15534" s="8">
        <v>208</v>
      </c>
      <c r="E15534" s="8" t="s">
        <v>28210</v>
      </c>
      <c r="F15534" s="10" t="s">
        <v>25777</v>
      </c>
      <c r="G15534" s="8">
        <v>1487</v>
      </c>
      <c r="H15534" s="8" t="s">
        <v>22144</v>
      </c>
      <c r="I15534" s="8" t="s">
        <v>22061</v>
      </c>
      <c r="J15534" s="8">
        <v>39006</v>
      </c>
      <c r="K15534" s="8" t="s">
        <v>33821</v>
      </c>
    </row>
    <row r="15535" spans="1:11" x14ac:dyDescent="0.2">
      <c r="A15535" s="8">
        <f>IF(IFERROR((MATCH(G15535,$G$1:$G$12712,0)),0),INDEX($A$1:$A$12712,MATCH(G15535,$G$1:$G$12712,0)),MAX($A$2:$A15534)+1)</f>
        <v>1800</v>
      </c>
      <c r="B15535" s="8">
        <f t="shared" si="289"/>
        <v>1800</v>
      </c>
      <c r="C15535" s="9" t="str">
        <f t="shared" si="290"/>
        <v>Deer Rips</v>
      </c>
      <c r="D15535" s="8">
        <v>208</v>
      </c>
      <c r="E15535" s="8" t="s">
        <v>28210</v>
      </c>
      <c r="F15535" s="10" t="s">
        <v>25778</v>
      </c>
      <c r="G15535" s="8">
        <v>1488</v>
      </c>
      <c r="H15535" s="8" t="s">
        <v>16535</v>
      </c>
      <c r="I15535" s="8" t="s">
        <v>829</v>
      </c>
      <c r="J15535" s="8">
        <v>39006</v>
      </c>
      <c r="K15535" s="8" t="s">
        <v>33821</v>
      </c>
    </row>
    <row r="15536" spans="1:11" x14ac:dyDescent="0.2">
      <c r="A15536" s="8">
        <f>IF(IFERROR((MATCH(G15536,$G$1:$G$12712,0)),0),INDEX($A$1:$A$12712,MATCH(G15536,$G$1:$G$12712,0)),MAX($A$2:$A15535)+1)</f>
        <v>1801</v>
      </c>
      <c r="B15536" s="8">
        <f t="shared" si="289"/>
        <v>1801</v>
      </c>
      <c r="C15536" s="9" t="str">
        <f t="shared" si="290"/>
        <v>Gulf Island</v>
      </c>
      <c r="D15536" s="8">
        <v>208</v>
      </c>
      <c r="E15536" s="8" t="s">
        <v>28210</v>
      </c>
      <c r="F15536" s="10" t="s">
        <v>25779</v>
      </c>
      <c r="G15536" s="8">
        <v>1491</v>
      </c>
      <c r="H15536" s="8" t="s">
        <v>16536</v>
      </c>
      <c r="I15536" s="8" t="s">
        <v>829</v>
      </c>
      <c r="J15536" s="8">
        <v>39006</v>
      </c>
      <c r="K15536" s="8" t="s">
        <v>33821</v>
      </c>
    </row>
    <row r="15537" spans="1:11" x14ac:dyDescent="0.2">
      <c r="A15537" s="8">
        <f>IF(IFERROR((MATCH(G15537,$G$1:$G$12712,0)),0),INDEX($A$1:$A$12712,MATCH(G15537,$G$1:$G$12712,0)),MAX($A$2:$A15536)+1)</f>
        <v>1802</v>
      </c>
      <c r="B15537" s="8">
        <f t="shared" si="289"/>
        <v>1802</v>
      </c>
      <c r="C15537" s="9" t="str">
        <f t="shared" si="290"/>
        <v>Harris Hydro</v>
      </c>
      <c r="D15537" s="8">
        <v>208</v>
      </c>
      <c r="E15537" s="8" t="s">
        <v>28210</v>
      </c>
      <c r="F15537" s="10" t="s">
        <v>25780</v>
      </c>
      <c r="G15537" s="8">
        <v>1492</v>
      </c>
      <c r="H15537" s="8" t="s">
        <v>16537</v>
      </c>
      <c r="I15537" s="8" t="s">
        <v>829</v>
      </c>
      <c r="J15537" s="8">
        <v>39006</v>
      </c>
      <c r="K15537" s="8" t="s">
        <v>33821</v>
      </c>
    </row>
    <row r="15538" spans="1:11" x14ac:dyDescent="0.2">
      <c r="A15538" s="8">
        <f>IF(IFERROR((MATCH(G15538,$G$1:$G$12712,0)),0),INDEX($A$1:$A$12712,MATCH(G15538,$G$1:$G$12712,0)),MAX($A$2:$A15537)+1)</f>
        <v>7839</v>
      </c>
      <c r="B15538" s="8">
        <f t="shared" si="289"/>
        <v>7839</v>
      </c>
      <c r="C15538" s="9" t="str">
        <f t="shared" si="290"/>
        <v>Hill Mill</v>
      </c>
      <c r="D15538" s="8">
        <v>208</v>
      </c>
      <c r="E15538" s="8" t="s">
        <v>28210</v>
      </c>
      <c r="F15538" s="10" t="s">
        <v>25781</v>
      </c>
      <c r="G15538" s="8">
        <v>7048</v>
      </c>
      <c r="H15538" s="8" t="s">
        <v>22060</v>
      </c>
      <c r="I15538" s="8" t="s">
        <v>22061</v>
      </c>
      <c r="J15538" s="8">
        <v>39006</v>
      </c>
      <c r="K15538" s="8" t="s">
        <v>33821</v>
      </c>
    </row>
    <row r="15539" spans="1:11" x14ac:dyDescent="0.2">
      <c r="A15539" s="8">
        <f>IF(IFERROR((MATCH(G15539,$G$1:$G$12712,0)),0),INDEX($A$1:$A$12712,MATCH(G15539,$G$1:$G$12712,0)),MAX($A$2:$A15538)+1)</f>
        <v>1803</v>
      </c>
      <c r="B15539" s="8">
        <f t="shared" si="289"/>
        <v>1803</v>
      </c>
      <c r="C15539" s="9" t="str">
        <f t="shared" si="290"/>
        <v>Hiram</v>
      </c>
      <c r="D15539" s="8">
        <v>208</v>
      </c>
      <c r="E15539" s="8" t="s">
        <v>28210</v>
      </c>
      <c r="F15539" s="10" t="s">
        <v>25782</v>
      </c>
      <c r="G15539" s="8">
        <v>1493</v>
      </c>
      <c r="H15539" s="8" t="s">
        <v>16538</v>
      </c>
      <c r="I15539" s="8" t="s">
        <v>829</v>
      </c>
      <c r="J15539" s="8">
        <v>39006</v>
      </c>
      <c r="K15539" s="8" t="s">
        <v>33821</v>
      </c>
    </row>
    <row r="15540" spans="1:11" x14ac:dyDescent="0.2">
      <c r="A15540" s="8">
        <f>A12975</f>
        <v>11138</v>
      </c>
      <c r="B15540" s="8" t="e">
        <f t="shared" si="289"/>
        <v>#N/A</v>
      </c>
      <c r="C15540" s="9" t="str">
        <f t="shared" si="290"/>
        <v>islesboro</v>
      </c>
      <c r="D15540" s="8">
        <v>208</v>
      </c>
      <c r="E15540" s="8" t="s">
        <v>28210</v>
      </c>
      <c r="F15540" s="10" t="s">
        <v>25783</v>
      </c>
      <c r="G15540" s="8"/>
      <c r="H15540" s="8"/>
      <c r="I15540" s="8"/>
      <c r="J15540" s="8"/>
      <c r="K15540" s="8" t="s">
        <v>33821</v>
      </c>
    </row>
    <row r="15541" spans="1:11" x14ac:dyDescent="0.2">
      <c r="A15541" s="8">
        <f>A12979</f>
        <v>11142</v>
      </c>
      <c r="B15541" s="8" t="e">
        <f t="shared" ref="B15541:B15604" si="291">IF(COUNTIF($G$1:$G$12712,G15541&gt;0),0,INDEX($A$1:$A$12712,MATCH(G15541,$G$1:$G$12712,0)))</f>
        <v>#N/A</v>
      </c>
      <c r="C15541" s="9" t="str">
        <f t="shared" si="290"/>
        <v>lewiston canal facilities:</v>
      </c>
      <c r="D15541" s="8">
        <v>208</v>
      </c>
      <c r="E15541" s="8" t="s">
        <v>28210</v>
      </c>
      <c r="F15541" s="10" t="s">
        <v>25787</v>
      </c>
      <c r="G15541" s="8"/>
      <c r="H15541" s="8"/>
      <c r="I15541" s="8"/>
      <c r="J15541" s="8"/>
      <c r="K15541" s="8" t="s">
        <v>33821</v>
      </c>
    </row>
    <row r="15542" spans="1:11" x14ac:dyDescent="0.2">
      <c r="A15542" s="8">
        <f>IF(IFERROR((MATCH(G15542,$G$1:$G$12712,0)),0),INDEX($A$1:$A$12712,MATCH(G15542,$G$1:$G$12712,0)),MAX($A$2:$A15541)+1)</f>
        <v>1804</v>
      </c>
      <c r="B15542" s="8">
        <f t="shared" si="291"/>
        <v>1804</v>
      </c>
      <c r="C15542" s="9" t="str">
        <f t="shared" si="290"/>
        <v>Messalonskee 2 (Oakland)</v>
      </c>
      <c r="D15542" s="8">
        <v>208</v>
      </c>
      <c r="E15542" s="8" t="s">
        <v>28210</v>
      </c>
      <c r="F15542" s="10" t="s">
        <v>25793</v>
      </c>
      <c r="G15542" s="8">
        <v>1497</v>
      </c>
      <c r="H15542" s="8" t="s">
        <v>16539</v>
      </c>
      <c r="I15542" s="8" t="s">
        <v>2527</v>
      </c>
      <c r="J15542" s="8">
        <v>56854</v>
      </c>
      <c r="K15542" s="8" t="s">
        <v>33821</v>
      </c>
    </row>
    <row r="15543" spans="1:11" x14ac:dyDescent="0.2">
      <c r="A15543" s="8">
        <f>IF(IFERROR((MATCH(G15543,$G$1:$G$12712,0)),0),INDEX($A$1:$A$12712,MATCH(G15543,$G$1:$G$12712,0)),MAX($A$2:$A15542)+1)</f>
        <v>1805</v>
      </c>
      <c r="B15543" s="8">
        <f t="shared" si="291"/>
        <v>1805</v>
      </c>
      <c r="C15543" s="9" t="str">
        <f t="shared" si="290"/>
        <v>Messalonskee 3</v>
      </c>
      <c r="D15543" s="8">
        <v>208</v>
      </c>
      <c r="E15543" s="8" t="s">
        <v>28210</v>
      </c>
      <c r="F15543" s="10" t="s">
        <v>25794</v>
      </c>
      <c r="G15543" s="8">
        <v>1498</v>
      </c>
      <c r="H15543" s="8" t="s">
        <v>16540</v>
      </c>
      <c r="I15543" s="8" t="s">
        <v>2527</v>
      </c>
      <c r="J15543" s="8">
        <v>56854</v>
      </c>
      <c r="K15543" s="8" t="s">
        <v>33821</v>
      </c>
    </row>
    <row r="15544" spans="1:11" x14ac:dyDescent="0.2">
      <c r="A15544" s="8">
        <f>A12983</f>
        <v>11143</v>
      </c>
      <c r="B15544" s="8" t="e">
        <f t="shared" si="291"/>
        <v>#N/A</v>
      </c>
      <c r="C15544" s="9" t="str">
        <f t="shared" si="290"/>
        <v>mess. no. 4 - automatic</v>
      </c>
      <c r="D15544" s="8">
        <v>208</v>
      </c>
      <c r="E15544" s="8" t="s">
        <v>28210</v>
      </c>
      <c r="F15544" s="10" t="s">
        <v>25795</v>
      </c>
      <c r="G15544" s="8"/>
      <c r="H15544" s="8"/>
      <c r="I15544" s="8"/>
      <c r="J15544" s="8"/>
      <c r="K15544" s="8" t="s">
        <v>33821</v>
      </c>
    </row>
    <row r="15545" spans="1:11" x14ac:dyDescent="0.2">
      <c r="A15545" s="8">
        <f>IF(IFERROR((MATCH(G15545,$G$1:$G$12712,0)),0),INDEX($A$1:$A$12712,MATCH(G15545,$G$1:$G$12712,0)),MAX($A$2:$A15544)+1)</f>
        <v>1806</v>
      </c>
      <c r="B15545" s="8">
        <f t="shared" si="291"/>
        <v>1806</v>
      </c>
      <c r="C15545" s="9" t="str">
        <f t="shared" si="290"/>
        <v>Messalonskee 5</v>
      </c>
      <c r="D15545" s="8">
        <v>208</v>
      </c>
      <c r="E15545" s="8" t="s">
        <v>28210</v>
      </c>
      <c r="F15545" s="10" t="s">
        <v>25796</v>
      </c>
      <c r="G15545" s="8">
        <v>1500</v>
      </c>
      <c r="H15545" s="8" t="s">
        <v>16541</v>
      </c>
      <c r="I15545" s="8" t="s">
        <v>2527</v>
      </c>
      <c r="J15545" s="8">
        <v>56854</v>
      </c>
      <c r="K15545" s="8" t="s">
        <v>33821</v>
      </c>
    </row>
    <row r="15546" spans="1:11" x14ac:dyDescent="0.2">
      <c r="A15546" s="8">
        <f>IF(IFERROR((MATCH(G15546,$G$1:$G$12712,0)),0),INDEX($A$1:$A$12712,MATCH(G15546,$G$1:$G$12712,0)),MAX($A$2:$A15545)+1)</f>
        <v>1587</v>
      </c>
      <c r="B15546" s="8">
        <f t="shared" si="291"/>
        <v>1587</v>
      </c>
      <c r="C15546" s="9" t="str">
        <f t="shared" si="290"/>
        <v>Charles E Monty</v>
      </c>
      <c r="D15546" s="8">
        <v>208</v>
      </c>
      <c r="E15546" s="8" t="s">
        <v>28210</v>
      </c>
      <c r="F15546" s="10" t="s">
        <v>25806</v>
      </c>
      <c r="G15546" s="8">
        <v>805</v>
      </c>
      <c r="H15546" s="8" t="s">
        <v>16328</v>
      </c>
      <c r="I15546" s="8" t="s">
        <v>829</v>
      </c>
      <c r="J15546" s="8">
        <v>39006</v>
      </c>
      <c r="K15546" s="8" t="s">
        <v>33821</v>
      </c>
    </row>
    <row r="15547" spans="1:11" x14ac:dyDescent="0.2">
      <c r="A15547" s="8">
        <f>IF(IFERROR((MATCH(G15547,$G$1:$G$12712,0)),0),INDEX($A$1:$A$12712,MATCH(G15547,$G$1:$G$12712,0)),MAX($A$2:$A15546)+1)</f>
        <v>1807</v>
      </c>
      <c r="B15547" s="8">
        <f t="shared" si="291"/>
        <v>1807</v>
      </c>
      <c r="C15547" s="9" t="str">
        <f t="shared" si="290"/>
        <v>North Gorham</v>
      </c>
      <c r="D15547" s="8">
        <v>208</v>
      </c>
      <c r="E15547" s="8" t="s">
        <v>28210</v>
      </c>
      <c r="F15547" s="10" t="s">
        <v>25807</v>
      </c>
      <c r="G15547" s="8">
        <v>1501</v>
      </c>
      <c r="H15547" s="8" t="s">
        <v>16542</v>
      </c>
      <c r="I15547" s="8" t="s">
        <v>829</v>
      </c>
      <c r="J15547" s="8">
        <v>39006</v>
      </c>
      <c r="K15547" s="8" t="s">
        <v>33821</v>
      </c>
    </row>
    <row r="15548" spans="1:11" x14ac:dyDescent="0.2">
      <c r="A15548" s="8">
        <f>A13000</f>
        <v>11144</v>
      </c>
      <c r="B15548" s="8" t="e">
        <f t="shared" si="291"/>
        <v>#N/A</v>
      </c>
      <c r="C15548" s="9" t="str">
        <f t="shared" si="290"/>
        <v>peaks island</v>
      </c>
      <c r="D15548" s="8">
        <v>208</v>
      </c>
      <c r="E15548" s="8" t="s">
        <v>28210</v>
      </c>
      <c r="F15548" s="10" t="s">
        <v>25808</v>
      </c>
      <c r="G15548" s="8"/>
      <c r="H15548" s="8"/>
      <c r="I15548" s="8"/>
      <c r="J15548" s="8"/>
      <c r="K15548" s="8" t="s">
        <v>33821</v>
      </c>
    </row>
    <row r="15549" spans="1:11" x14ac:dyDescent="0.2">
      <c r="A15549" s="8">
        <f>A13001</f>
        <v>11145</v>
      </c>
      <c r="B15549" s="8" t="e">
        <f t="shared" si="291"/>
        <v>#N/A</v>
      </c>
      <c r="C15549" s="9" t="str">
        <f t="shared" si="290"/>
        <v>seb. no. 4 - ft. halifax</v>
      </c>
      <c r="D15549" s="8">
        <v>208</v>
      </c>
      <c r="E15549" s="8" t="s">
        <v>28210</v>
      </c>
      <c r="F15549" s="10" t="s">
        <v>25810</v>
      </c>
      <c r="G15549" s="8"/>
      <c r="H15549" s="8"/>
      <c r="I15549" s="8"/>
      <c r="J15549" s="8"/>
      <c r="K15549" s="8" t="s">
        <v>33821</v>
      </c>
    </row>
    <row r="15550" spans="1:11" x14ac:dyDescent="0.2">
      <c r="A15550" s="8">
        <f>IF(IFERROR((MATCH(G15550,$G$1:$G$12712,0)),0),INDEX($A$1:$A$12712,MATCH(G15550,$G$1:$G$12712,0)),MAX($A$2:$A15549)+1)</f>
        <v>1808</v>
      </c>
      <c r="B15550" s="8">
        <f t="shared" si="291"/>
        <v>1808</v>
      </c>
      <c r="C15550" s="9" t="str">
        <f t="shared" si="290"/>
        <v>Shawmut</v>
      </c>
      <c r="D15550" s="8">
        <v>208</v>
      </c>
      <c r="E15550" s="8" t="s">
        <v>28210</v>
      </c>
      <c r="F15550" s="10" t="s">
        <v>25812</v>
      </c>
      <c r="G15550" s="8">
        <v>1504</v>
      </c>
      <c r="H15550" s="8" t="s">
        <v>16543</v>
      </c>
      <c r="I15550" s="8" t="s">
        <v>829</v>
      </c>
      <c r="J15550" s="8">
        <v>39006</v>
      </c>
      <c r="K15550" s="8" t="s">
        <v>33821</v>
      </c>
    </row>
    <row r="15551" spans="1:11" x14ac:dyDescent="0.2">
      <c r="A15551" s="8">
        <f>IF(IFERROR((MATCH(G15551,$G$1:$G$12712,0)),0),INDEX($A$1:$A$12712,MATCH(G15551,$G$1:$G$12712,0)),MAX($A$2:$A15550)+1)</f>
        <v>1809</v>
      </c>
      <c r="B15551" s="8">
        <f t="shared" si="291"/>
        <v>1809</v>
      </c>
      <c r="C15551" s="9" t="str">
        <f t="shared" si="290"/>
        <v>Skelton</v>
      </c>
      <c r="D15551" s="8">
        <v>208</v>
      </c>
      <c r="E15551" s="8" t="s">
        <v>28210</v>
      </c>
      <c r="F15551" s="10" t="s">
        <v>25813</v>
      </c>
      <c r="G15551" s="8">
        <v>1505</v>
      </c>
      <c r="H15551" s="8" t="s">
        <v>16544</v>
      </c>
      <c r="I15551" s="8" t="s">
        <v>829</v>
      </c>
      <c r="J15551" s="8">
        <v>39006</v>
      </c>
      <c r="K15551" s="8" t="s">
        <v>33821</v>
      </c>
    </row>
    <row r="15552" spans="1:11" x14ac:dyDescent="0.2">
      <c r="A15552" s="8">
        <f>A13006</f>
        <v>11146</v>
      </c>
      <c r="B15552" s="8" t="e">
        <f t="shared" si="291"/>
        <v>#N/A</v>
      </c>
      <c r="C15552" s="9" t="str">
        <f t="shared" si="290"/>
        <v>smelt hill</v>
      </c>
      <c r="D15552" s="8">
        <v>208</v>
      </c>
      <c r="E15552" s="8" t="s">
        <v>28210</v>
      </c>
      <c r="F15552" s="10" t="s">
        <v>25814</v>
      </c>
      <c r="G15552" s="8"/>
      <c r="H15552" s="8"/>
      <c r="I15552" s="8"/>
      <c r="J15552" s="8"/>
      <c r="K15552" s="8" t="s">
        <v>33821</v>
      </c>
    </row>
    <row r="15553" spans="1:11" x14ac:dyDescent="0.2">
      <c r="A15553" s="8">
        <f>IF(IFERROR((MATCH(G15553,$G$1:$G$12712,0)),0),INDEX($A$1:$A$12712,MATCH(G15553,$G$1:$G$12712,0)),MAX($A$2:$A15552)+1)</f>
        <v>652</v>
      </c>
      <c r="B15553" s="8">
        <f t="shared" si="291"/>
        <v>652</v>
      </c>
      <c r="C15553" s="9" t="str">
        <f t="shared" si="290"/>
        <v>William F Wyman</v>
      </c>
      <c r="D15553" s="8">
        <v>208</v>
      </c>
      <c r="E15553" s="8" t="s">
        <v>28210</v>
      </c>
      <c r="F15553" s="10" t="s">
        <v>26837</v>
      </c>
      <c r="G15553" s="8">
        <v>1507</v>
      </c>
      <c r="H15553" s="8" t="s">
        <v>14571</v>
      </c>
      <c r="I15553" s="8" t="s">
        <v>1912</v>
      </c>
      <c r="J15553" s="8">
        <v>31719</v>
      </c>
      <c r="K15553" s="8" t="s">
        <v>33821</v>
      </c>
    </row>
    <row r="15554" spans="1:11" x14ac:dyDescent="0.2">
      <c r="A15554" s="8">
        <f>IF(IFERROR((MATCH(G15554,$G$1:$G$12712,0)),0),INDEX($A$1:$A$12712,MATCH(G15554,$G$1:$G$12712,0)),MAX($A$2:$A15553)+1)</f>
        <v>652</v>
      </c>
      <c r="B15554" s="8">
        <f t="shared" si="291"/>
        <v>652</v>
      </c>
      <c r="C15554" s="9" t="str">
        <f t="shared" si="290"/>
        <v>William F Wyman</v>
      </c>
      <c r="D15554" s="8">
        <v>208</v>
      </c>
      <c r="E15554" s="8" t="s">
        <v>28210</v>
      </c>
      <c r="F15554" s="10" t="s">
        <v>26189</v>
      </c>
      <c r="G15554" s="8">
        <v>1507</v>
      </c>
      <c r="H15554" s="8" t="s">
        <v>14571</v>
      </c>
      <c r="I15554" s="8" t="s">
        <v>1912</v>
      </c>
      <c r="J15554" s="8">
        <v>31719</v>
      </c>
      <c r="K15554" s="8" t="s">
        <v>33821</v>
      </c>
    </row>
    <row r="15555" spans="1:11" x14ac:dyDescent="0.2">
      <c r="A15555" s="8">
        <f>IF(IFERROR((MATCH(G15555,$G$1:$G$12712,0)),0),INDEX($A$1:$A$12712,MATCH(G15555,$G$1:$G$12712,0)),MAX($A$2:$A15554)+1)</f>
        <v>1810</v>
      </c>
      <c r="B15555" s="8">
        <f t="shared" si="291"/>
        <v>1810</v>
      </c>
      <c r="C15555" s="9" t="str">
        <f t="shared" si="290"/>
        <v>West Buxton</v>
      </c>
      <c r="D15555" s="8">
        <v>208</v>
      </c>
      <c r="E15555" s="8" t="s">
        <v>28210</v>
      </c>
      <c r="F15555" s="10" t="s">
        <v>25820</v>
      </c>
      <c r="G15555" s="8">
        <v>1508</v>
      </c>
      <c r="H15555" s="8" t="s">
        <v>16545</v>
      </c>
      <c r="I15555" s="8" t="s">
        <v>829</v>
      </c>
      <c r="J15555" s="8">
        <v>39006</v>
      </c>
      <c r="K15555" s="8" t="s">
        <v>33821</v>
      </c>
    </row>
    <row r="15556" spans="1:11" x14ac:dyDescent="0.2">
      <c r="A15556" s="8">
        <f>IF(IFERROR((MATCH(G15556,$G$1:$G$12712,0)),0),INDEX($A$1:$A$12712,MATCH(G15556,$G$1:$G$12712,0)),MAX($A$2:$A15555)+1)</f>
        <v>1811</v>
      </c>
      <c r="B15556" s="8">
        <f t="shared" si="291"/>
        <v>1811</v>
      </c>
      <c r="C15556" s="9" t="str">
        <f t="shared" si="290"/>
        <v>Weston Hydro</v>
      </c>
      <c r="D15556" s="8">
        <v>208</v>
      </c>
      <c r="E15556" s="8" t="s">
        <v>28210</v>
      </c>
      <c r="F15556" s="10" t="s">
        <v>25821</v>
      </c>
      <c r="G15556" s="8">
        <v>1509</v>
      </c>
      <c r="H15556" s="8" t="s">
        <v>16546</v>
      </c>
      <c r="I15556" s="8" t="s">
        <v>829</v>
      </c>
      <c r="J15556" s="8">
        <v>39006</v>
      </c>
      <c r="K15556" s="8" t="s">
        <v>33821</v>
      </c>
    </row>
    <row r="15557" spans="1:11" x14ac:dyDescent="0.2">
      <c r="A15557" s="8">
        <f>IF(IFERROR((MATCH(G15557,$G$1:$G$12712,0)),0),INDEX($A$1:$A$12712,MATCH(G15557,$G$1:$G$12712,0)),MAX($A$2:$A15556)+1)</f>
        <v>1812</v>
      </c>
      <c r="B15557" s="8">
        <f t="shared" si="291"/>
        <v>1812</v>
      </c>
      <c r="C15557" s="9" t="str">
        <f t="shared" si="290"/>
        <v>Williams Hydro</v>
      </c>
      <c r="D15557" s="8">
        <v>208</v>
      </c>
      <c r="E15557" s="8" t="s">
        <v>28210</v>
      </c>
      <c r="F15557" s="10" t="s">
        <v>25822</v>
      </c>
      <c r="G15557" s="8">
        <v>1510</v>
      </c>
      <c r="H15557" s="8" t="s">
        <v>16547</v>
      </c>
      <c r="I15557" s="8" t="s">
        <v>829</v>
      </c>
      <c r="J15557" s="8">
        <v>39006</v>
      </c>
      <c r="K15557" s="8" t="s">
        <v>33821</v>
      </c>
    </row>
    <row r="15558" spans="1:11" x14ac:dyDescent="0.2">
      <c r="A15558" s="8">
        <f>IF(IFERROR((MATCH(G15558,$G$1:$G$12712,0)),0),INDEX($A$1:$A$12712,MATCH(G15558,$G$1:$G$12712,0)),MAX($A$2:$A15557)+1)</f>
        <v>652</v>
      </c>
      <c r="B15558" s="8">
        <f t="shared" si="291"/>
        <v>652</v>
      </c>
      <c r="C15558" s="9" t="str">
        <f t="shared" si="290"/>
        <v>William F Wyman</v>
      </c>
      <c r="D15558" s="8">
        <v>208</v>
      </c>
      <c r="E15558" s="8" t="s">
        <v>28210</v>
      </c>
      <c r="F15558" s="10" t="s">
        <v>25823</v>
      </c>
      <c r="G15558" s="8">
        <v>1507</v>
      </c>
      <c r="H15558" s="8" t="s">
        <v>14571</v>
      </c>
      <c r="I15558" s="8" t="s">
        <v>1912</v>
      </c>
      <c r="J15558" s="8">
        <v>31719</v>
      </c>
      <c r="K15558" s="8" t="s">
        <v>33821</v>
      </c>
    </row>
    <row r="15559" spans="1:11" x14ac:dyDescent="0.2">
      <c r="A15559" s="8">
        <f>IF(IFERROR((MATCH(G15559,$G$1:$G$12712,0)),0),INDEX($A$1:$A$12712,MATCH(G15559,$G$1:$G$12712,0)),MAX($A$2:$A15558)+1)</f>
        <v>236</v>
      </c>
      <c r="B15559" s="8">
        <f t="shared" si="291"/>
        <v>236</v>
      </c>
      <c r="C15559" s="9" t="str">
        <f t="shared" si="290"/>
        <v>Greater Des Moines</v>
      </c>
      <c r="D15559" s="8">
        <v>210</v>
      </c>
      <c r="E15559" s="8" t="s">
        <v>25439</v>
      </c>
      <c r="F15559" s="10" t="s">
        <v>28213</v>
      </c>
      <c r="G15559" s="8">
        <v>7985</v>
      </c>
      <c r="H15559" s="8" t="s">
        <v>13742</v>
      </c>
      <c r="I15559" s="8" t="s">
        <v>247</v>
      </c>
      <c r="J15559" s="8">
        <v>12341</v>
      </c>
      <c r="K15559" s="8" t="s">
        <v>33821</v>
      </c>
    </row>
    <row r="15560" spans="1:11" x14ac:dyDescent="0.2">
      <c r="A15560" s="8">
        <f>IF(IFERROR((MATCH(G15560,$G$1:$G$12712,0)),0),INDEX($A$1:$A$12712,MATCH(G15560,$G$1:$G$12712,0)),MAX($A$2:$A15559)+1)</f>
        <v>386</v>
      </c>
      <c r="B15560" s="8">
        <f t="shared" si="291"/>
        <v>386</v>
      </c>
      <c r="C15560" s="9" t="str">
        <f t="shared" si="290"/>
        <v>Moline</v>
      </c>
      <c r="D15560" s="8">
        <v>210</v>
      </c>
      <c r="E15560" s="8" t="s">
        <v>25439</v>
      </c>
      <c r="F15560" s="10" t="s">
        <v>26454</v>
      </c>
      <c r="G15560" s="8">
        <v>899</v>
      </c>
      <c r="H15560" s="8" t="s">
        <v>14038</v>
      </c>
      <c r="I15560" s="8" t="s">
        <v>247</v>
      </c>
      <c r="J15560" s="8">
        <v>12341</v>
      </c>
      <c r="K15560" s="8" t="s">
        <v>33821</v>
      </c>
    </row>
    <row r="15561" spans="1:11" x14ac:dyDescent="0.2">
      <c r="A15561" s="8">
        <f>IF(IFERROR((MATCH(G15561,$G$1:$G$12712,0)),0),INDEX($A$1:$A$12712,MATCH(G15561,$G$1:$G$12712,0)),MAX($A$2:$A15560)+1)</f>
        <v>473</v>
      </c>
      <c r="B15561" s="8">
        <f t="shared" si="291"/>
        <v>473</v>
      </c>
      <c r="C15561" s="9" t="str">
        <f t="shared" si="290"/>
        <v>Quad Cities Generating Station</v>
      </c>
      <c r="D15561" s="8">
        <v>210</v>
      </c>
      <c r="E15561" s="8" t="s">
        <v>25439</v>
      </c>
      <c r="F15561" s="10" t="s">
        <v>25953</v>
      </c>
      <c r="G15561" s="8">
        <v>880</v>
      </c>
      <c r="H15561" s="8" t="s">
        <v>14206</v>
      </c>
      <c r="I15561" s="8" t="s">
        <v>1804</v>
      </c>
      <c r="J15561" s="8">
        <v>55951</v>
      </c>
      <c r="K15561" s="8" t="s">
        <v>33821</v>
      </c>
    </row>
    <row r="15562" spans="1:11" x14ac:dyDescent="0.2">
      <c r="A15562" s="8">
        <f>IF(IFERROR((MATCH(G15562,$G$1:$G$12712,0)),0),INDEX($A$1:$A$12712,MATCH(G15562,$G$1:$G$12712,0)),MAX($A$2:$A15561)+1)</f>
        <v>11626</v>
      </c>
      <c r="B15562" s="8" t="e">
        <f t="shared" si="291"/>
        <v>#N/A</v>
      </c>
      <c r="C15562" s="9" t="str">
        <f t="shared" si="290"/>
        <v>(1) ferc project # 6221</v>
      </c>
      <c r="D15562" s="8">
        <v>211</v>
      </c>
      <c r="E15562" s="8" t="s">
        <v>28215</v>
      </c>
      <c r="F15562" s="10" t="s">
        <v>28214</v>
      </c>
      <c r="G15562" s="8"/>
      <c r="H15562" s="8"/>
      <c r="I15562" s="8"/>
      <c r="J15562" s="8"/>
      <c r="K15562" s="8" t="s">
        <v>33821</v>
      </c>
    </row>
    <row r="15563" spans="1:11" x14ac:dyDescent="0.2">
      <c r="A15563" s="8">
        <f>A15562</f>
        <v>11626</v>
      </c>
      <c r="B15563" s="8" t="e">
        <f t="shared" si="291"/>
        <v>#N/A</v>
      </c>
      <c r="C15563" s="9" t="str">
        <f t="shared" si="290"/>
        <v>(1) ferc project #6221</v>
      </c>
      <c r="D15563" s="8">
        <v>211</v>
      </c>
      <c r="E15563" s="8" t="s">
        <v>28215</v>
      </c>
      <c r="F15563" s="10" t="s">
        <v>28216</v>
      </c>
      <c r="G15563" s="8"/>
      <c r="H15563" s="8"/>
      <c r="I15563" s="8"/>
      <c r="J15563" s="8"/>
      <c r="K15563" s="8" t="s">
        <v>33821</v>
      </c>
    </row>
    <row r="15564" spans="1:11" x14ac:dyDescent="0.2">
      <c r="A15564" s="8">
        <f>IF(IFERROR((MATCH(G15564,$G$1:$G$12712,0)),0),INDEX($A$1:$A$12712,MATCH(G15564,$G$1:$G$12712,0)),MAX($A$2:$A15563)+1)</f>
        <v>4266</v>
      </c>
      <c r="B15564" s="8">
        <f t="shared" si="291"/>
        <v>4266</v>
      </c>
      <c r="C15564" s="9" t="str">
        <f t="shared" si="290"/>
        <v>Black Creek</v>
      </c>
      <c r="D15564" s="8">
        <v>211</v>
      </c>
      <c r="E15564" s="8" t="s">
        <v>28215</v>
      </c>
      <c r="F15564" s="10" t="s">
        <v>28217</v>
      </c>
      <c r="G15564" s="8">
        <v>54860</v>
      </c>
      <c r="H15564" s="8" t="s">
        <v>18889</v>
      </c>
      <c r="I15564" s="8" t="s">
        <v>55</v>
      </c>
      <c r="J15564" s="8">
        <v>1784</v>
      </c>
      <c r="K15564" s="8" t="s">
        <v>33821</v>
      </c>
    </row>
    <row r="15565" spans="1:11" x14ac:dyDescent="0.2">
      <c r="A15565" s="8">
        <f>A14089</f>
        <v>11360</v>
      </c>
      <c r="B15565" s="8" t="e">
        <f t="shared" si="291"/>
        <v>#N/A</v>
      </c>
      <c r="C15565" s="9" t="str">
        <f t="shared" si="290"/>
        <v>Beebee Island Hydro Plant</v>
      </c>
      <c r="D15565" s="8">
        <v>212</v>
      </c>
      <c r="E15565" s="8" t="s">
        <v>9269</v>
      </c>
      <c r="F15565" s="10" t="s">
        <v>26858</v>
      </c>
      <c r="G15565" s="8">
        <v>10531</v>
      </c>
      <c r="H15565" s="8" t="s">
        <v>26856</v>
      </c>
      <c r="I15565" s="8" t="s">
        <v>1764</v>
      </c>
      <c r="J15565" s="8">
        <v>5914</v>
      </c>
      <c r="K15565" s="8" t="s">
        <v>33821</v>
      </c>
    </row>
    <row r="15566" spans="1:11" x14ac:dyDescent="0.2">
      <c r="A15566" s="8">
        <f>IF(IFERROR((MATCH(G15566,$G$1:$G$12712,0)),0),INDEX($A$1:$A$12712,MATCH(G15566,$G$1:$G$12712,0)),MAX($A$2:$A15565)+1)</f>
        <v>1092</v>
      </c>
      <c r="B15566" s="8">
        <f t="shared" si="291"/>
        <v>1092</v>
      </c>
      <c r="C15566" s="9" t="str">
        <f t="shared" si="290"/>
        <v>Colby</v>
      </c>
      <c r="D15566" s="8">
        <v>213</v>
      </c>
      <c r="E15566" s="8" t="s">
        <v>28218</v>
      </c>
      <c r="F15566" s="10" t="s">
        <v>28219</v>
      </c>
      <c r="G15566" s="8">
        <v>1225</v>
      </c>
      <c r="H15566" s="8" t="s">
        <v>15437</v>
      </c>
      <c r="I15566" s="8" t="s">
        <v>252</v>
      </c>
      <c r="J15566" s="8">
        <v>12524</v>
      </c>
      <c r="K15566" s="8" t="s">
        <v>33821</v>
      </c>
    </row>
    <row r="15567" spans="1:11" x14ac:dyDescent="0.2">
      <c r="A15567" s="8">
        <f>IF(IFERROR((MATCH(G15567,$G$1:$G$12712,0)),0),INDEX($A$1:$A$12712,MATCH(G15567,$G$1:$G$12712,0)),MAX($A$2:$A15566)+1)</f>
        <v>4398</v>
      </c>
      <c r="B15567" s="8">
        <f t="shared" si="291"/>
        <v>4398</v>
      </c>
      <c r="C15567" s="9" t="str">
        <f t="shared" si="290"/>
        <v>Hays Energy Project</v>
      </c>
      <c r="D15567" s="8">
        <v>213</v>
      </c>
      <c r="E15567" s="8" t="s">
        <v>28218</v>
      </c>
      <c r="F15567" s="10" t="s">
        <v>28220</v>
      </c>
      <c r="G15567" s="8">
        <v>55144</v>
      </c>
      <c r="H15567" s="8" t="s">
        <v>19011</v>
      </c>
      <c r="I15567" s="8" t="s">
        <v>2087</v>
      </c>
      <c r="J15567" s="8">
        <v>1074</v>
      </c>
      <c r="K15567" s="8" t="s">
        <v>33821</v>
      </c>
    </row>
    <row r="15568" spans="1:11" x14ac:dyDescent="0.2">
      <c r="A15568" s="8">
        <f>IF(IFERROR((MATCH(G15568,$G$1:$G$12712,0)),0),INDEX($A$1:$A$12712,MATCH(G15568,$G$1:$G$12712,0)),MAX($A$2:$A15567)+1)</f>
        <v>11627</v>
      </c>
      <c r="B15568" s="8" t="e">
        <f t="shared" si="291"/>
        <v>#N/A</v>
      </c>
      <c r="C15568" s="9" t="str">
        <f t="shared" si="290"/>
        <v>hoxie</v>
      </c>
      <c r="D15568" s="8">
        <v>213</v>
      </c>
      <c r="E15568" s="8" t="s">
        <v>28218</v>
      </c>
      <c r="F15568" s="10" t="s">
        <v>28221</v>
      </c>
      <c r="G15568" s="8"/>
      <c r="H15568" s="8"/>
      <c r="I15568" s="8"/>
      <c r="J15568" s="8"/>
      <c r="K15568" s="8" t="s">
        <v>33821</v>
      </c>
    </row>
    <row r="15569" spans="1:11" x14ac:dyDescent="0.2">
      <c r="A15569" s="8">
        <f>IF(IFERROR((MATCH(G15569,$G$1:$G$12712,0)),0),INDEX($A$1:$A$12712,MATCH(G15569,$G$1:$G$12712,0)),MAX($A$2:$A15568)+1)</f>
        <v>11628</v>
      </c>
      <c r="B15569" s="8" t="e">
        <f t="shared" si="291"/>
        <v>#N/A</v>
      </c>
      <c r="C15569" s="9" t="str">
        <f t="shared" ref="C15569:C15632" si="292">IF(H15569="",F15569,H15569)</f>
        <v>ross beach</v>
      </c>
      <c r="D15569" s="8">
        <v>213</v>
      </c>
      <c r="E15569" s="8" t="s">
        <v>28218</v>
      </c>
      <c r="F15569" s="10" t="s">
        <v>28222</v>
      </c>
      <c r="G15569" s="8"/>
      <c r="H15569" s="8"/>
      <c r="I15569" s="8"/>
      <c r="J15569" s="8"/>
      <c r="K15569" s="8" t="s">
        <v>33821</v>
      </c>
    </row>
    <row r="15570" spans="1:11" x14ac:dyDescent="0.2">
      <c r="A15570" s="8">
        <f>IF(IFERROR((MATCH(G15570,$G$1:$G$12712,0)),0),INDEX($A$1:$A$12712,MATCH(G15570,$G$1:$G$12712,0)),MAX($A$2:$A15569)+1)</f>
        <v>11629</v>
      </c>
      <c r="B15570" s="8" t="e">
        <f t="shared" si="291"/>
        <v>#N/A</v>
      </c>
      <c r="C15570" s="9" t="str">
        <f t="shared" si="292"/>
        <v>wakeeney</v>
      </c>
      <c r="D15570" s="8">
        <v>213</v>
      </c>
      <c r="E15570" s="8" t="s">
        <v>28218</v>
      </c>
      <c r="F15570" s="10" t="s">
        <v>28223</v>
      </c>
      <c r="G15570" s="8"/>
      <c r="H15570" s="8"/>
      <c r="I15570" s="8"/>
      <c r="J15570" s="8"/>
      <c r="K15570" s="8" t="s">
        <v>33821</v>
      </c>
    </row>
    <row r="15571" spans="1:11" x14ac:dyDescent="0.2">
      <c r="A15571" s="8">
        <f>A4197</f>
        <v>3276</v>
      </c>
      <c r="B15571" s="8" t="e">
        <f t="shared" si="291"/>
        <v>#N/A</v>
      </c>
      <c r="C15571" s="9" t="str">
        <f t="shared" si="292"/>
        <v>feeder dam (project no. 2554)</v>
      </c>
      <c r="D15571" s="8">
        <v>214</v>
      </c>
      <c r="E15571" s="8" t="s">
        <v>28224</v>
      </c>
      <c r="F15571" s="10" t="s">
        <v>26892</v>
      </c>
      <c r="G15571" s="8"/>
      <c r="H15571" s="8"/>
      <c r="I15571" s="8"/>
      <c r="J15571" s="8"/>
      <c r="K15571" s="8" t="s">
        <v>33821</v>
      </c>
    </row>
    <row r="15572" spans="1:11" x14ac:dyDescent="0.2">
      <c r="A15572" s="8">
        <f>IF(IFERROR((MATCH(G15572,$G$1:$G$12712,0)),0),INDEX($A$1:$A$12712,MATCH(G15572,$G$1:$G$12712,0)),MAX($A$2:$A15571)+1)</f>
        <v>1066</v>
      </c>
      <c r="B15572" s="8">
        <f t="shared" si="291"/>
        <v>1066</v>
      </c>
      <c r="C15572" s="9" t="str">
        <f t="shared" si="292"/>
        <v>Alsey</v>
      </c>
      <c r="D15572" s="8">
        <v>221</v>
      </c>
      <c r="E15572" s="8" t="s">
        <v>28225</v>
      </c>
      <c r="F15572" s="10" t="s">
        <v>28226</v>
      </c>
      <c r="G15572" s="8">
        <v>7818</v>
      </c>
      <c r="H15572" s="8" t="s">
        <v>15322</v>
      </c>
      <c r="I15572" s="8" t="s">
        <v>3006</v>
      </c>
      <c r="J15572" s="8">
        <v>40307</v>
      </c>
      <c r="K15572" s="8" t="s">
        <v>33821</v>
      </c>
    </row>
    <row r="15573" spans="1:11" x14ac:dyDescent="0.2">
      <c r="A15573" s="8">
        <f>IF(IFERROR((MATCH(G15573,$G$1:$G$12712,0)),0),INDEX($A$1:$A$12712,MATCH(G15573,$G$1:$G$12712,0)),MAX($A$2:$A15572)+1)</f>
        <v>1066</v>
      </c>
      <c r="B15573" s="8">
        <f t="shared" si="291"/>
        <v>1066</v>
      </c>
      <c r="C15573" s="9" t="str">
        <f t="shared" si="292"/>
        <v>Alsey</v>
      </c>
      <c r="D15573" s="8">
        <v>221</v>
      </c>
      <c r="E15573" s="8" t="s">
        <v>28225</v>
      </c>
      <c r="F15573" s="10" t="s">
        <v>28227</v>
      </c>
      <c r="G15573" s="8">
        <v>7818</v>
      </c>
      <c r="H15573" s="8" t="s">
        <v>15322</v>
      </c>
      <c r="I15573" s="8" t="s">
        <v>3006</v>
      </c>
      <c r="J15573" s="8">
        <v>40307</v>
      </c>
      <c r="K15573" s="8" t="s">
        <v>33821</v>
      </c>
    </row>
    <row r="15574" spans="1:11" x14ac:dyDescent="0.2">
      <c r="A15574" s="8">
        <f>IF(IFERROR((MATCH(G15574,$G$1:$G$12712,0)),0),INDEX($A$1:$A$12712,MATCH(G15574,$G$1:$G$12712,0)),MAX($A$2:$A15573)+1)</f>
        <v>1066</v>
      </c>
      <c r="B15574" s="8">
        <f t="shared" si="291"/>
        <v>1066</v>
      </c>
      <c r="C15574" s="9" t="str">
        <f t="shared" si="292"/>
        <v>Alsey</v>
      </c>
      <c r="D15574" s="8">
        <v>221</v>
      </c>
      <c r="E15574" s="8" t="s">
        <v>28225</v>
      </c>
      <c r="F15574" s="10" t="s">
        <v>28228</v>
      </c>
      <c r="G15574" s="8">
        <v>7818</v>
      </c>
      <c r="H15574" s="8" t="s">
        <v>15322</v>
      </c>
      <c r="I15574" s="8" t="s">
        <v>3006</v>
      </c>
      <c r="J15574" s="8">
        <v>40307</v>
      </c>
      <c r="K15574" s="8" t="s">
        <v>33821</v>
      </c>
    </row>
    <row r="15575" spans="1:11" x14ac:dyDescent="0.2">
      <c r="A15575" s="8">
        <f>IF(IFERROR((MATCH(G15575,$G$1:$G$12712,0)),0),INDEX($A$1:$A$12712,MATCH(G15575,$G$1:$G$12712,0)),MAX($A$2:$A15574)+1)</f>
        <v>1066</v>
      </c>
      <c r="B15575" s="8">
        <f t="shared" si="291"/>
        <v>1066</v>
      </c>
      <c r="C15575" s="9" t="str">
        <f t="shared" si="292"/>
        <v>Alsey</v>
      </c>
      <c r="D15575" s="8">
        <v>221</v>
      </c>
      <c r="E15575" s="8" t="s">
        <v>28225</v>
      </c>
      <c r="F15575" s="10" t="s">
        <v>28229</v>
      </c>
      <c r="G15575" s="8">
        <v>7818</v>
      </c>
      <c r="H15575" s="8" t="s">
        <v>15322</v>
      </c>
      <c r="I15575" s="8" t="s">
        <v>3006</v>
      </c>
      <c r="J15575" s="8">
        <v>40307</v>
      </c>
      <c r="K15575" s="8" t="s">
        <v>33821</v>
      </c>
    </row>
    <row r="15576" spans="1:11" x14ac:dyDescent="0.2">
      <c r="A15576" s="8">
        <f>IF(IFERROR((MATCH(G15576,$G$1:$G$12712,0)),0),INDEX($A$1:$A$12712,MATCH(G15576,$G$1:$G$12712,0)),MAX($A$2:$A15575)+1)</f>
        <v>1066</v>
      </c>
      <c r="B15576" s="8">
        <f t="shared" si="291"/>
        <v>1066</v>
      </c>
      <c r="C15576" s="9" t="str">
        <f t="shared" si="292"/>
        <v>Alsey</v>
      </c>
      <c r="D15576" s="8">
        <v>221</v>
      </c>
      <c r="E15576" s="8" t="s">
        <v>28225</v>
      </c>
      <c r="F15576" s="10" t="s">
        <v>28230</v>
      </c>
      <c r="G15576" s="8">
        <v>7818</v>
      </c>
      <c r="H15576" s="8" t="s">
        <v>15322</v>
      </c>
      <c r="I15576" s="8" t="s">
        <v>3006</v>
      </c>
      <c r="J15576" s="8">
        <v>40307</v>
      </c>
      <c r="K15576" s="8" t="s">
        <v>33821</v>
      </c>
    </row>
    <row r="15577" spans="1:11" x14ac:dyDescent="0.2">
      <c r="A15577" s="8">
        <f>IF(IFERROR((MATCH(G15577,$G$1:$G$12712,0)),0),INDEX($A$1:$A$12712,MATCH(G15577,$G$1:$G$12712,0)),MAX($A$2:$A15576)+1)</f>
        <v>1356</v>
      </c>
      <c r="B15577" s="8">
        <f t="shared" si="291"/>
        <v>1356</v>
      </c>
      <c r="C15577" s="9" t="str">
        <f t="shared" si="292"/>
        <v>Clinton Power Station</v>
      </c>
      <c r="D15577" s="8">
        <v>221</v>
      </c>
      <c r="E15577" s="8" t="s">
        <v>28225</v>
      </c>
      <c r="F15577" s="10" t="s">
        <v>26383</v>
      </c>
      <c r="G15577" s="8">
        <v>204</v>
      </c>
      <c r="H15577" s="8" t="s">
        <v>16096</v>
      </c>
      <c r="I15577" s="8" t="s">
        <v>1804</v>
      </c>
      <c r="J15577" s="8">
        <v>55951</v>
      </c>
      <c r="K15577" s="8" t="s">
        <v>33821</v>
      </c>
    </row>
    <row r="15578" spans="1:11" x14ac:dyDescent="0.2">
      <c r="A15578" s="8">
        <f>IF(IFERROR((MATCH(G15578,$G$1:$G$12712,0)),0),INDEX($A$1:$A$12712,MATCH(G15578,$G$1:$G$12712,0)),MAX($A$2:$A15577)+1)</f>
        <v>11630</v>
      </c>
      <c r="B15578" s="8" t="e">
        <f t="shared" si="291"/>
        <v>#N/A</v>
      </c>
      <c r="C15578" s="9" t="str">
        <f t="shared" si="292"/>
        <v>winchester diesel gen</v>
      </c>
      <c r="D15578" s="8">
        <v>221</v>
      </c>
      <c r="E15578" s="8" t="s">
        <v>28225</v>
      </c>
      <c r="F15578" s="10" t="s">
        <v>28231</v>
      </c>
      <c r="G15578" s="8"/>
      <c r="H15578" s="8"/>
      <c r="I15578" s="8"/>
      <c r="J15578" s="8"/>
      <c r="K15578" s="8" t="s">
        <v>33821</v>
      </c>
    </row>
    <row r="15579" spans="1:11" x14ac:dyDescent="0.2">
      <c r="A15579" s="8">
        <f>IF(IFERROR((MATCH(G15579,$G$1:$G$12712,0)),0),INDEX($A$1:$A$12712,MATCH(G15579,$G$1:$G$12712,0)),MAX($A$2:$A15578)+1)</f>
        <v>11631</v>
      </c>
      <c r="B15579" s="8" t="e">
        <f t="shared" si="291"/>
        <v>#N/A</v>
      </c>
      <c r="C15579" s="9" t="str">
        <f t="shared" si="292"/>
        <v>as the generation</v>
      </c>
      <c r="D15579" s="8">
        <v>224</v>
      </c>
      <c r="E15579" s="8" t="s">
        <v>28233</v>
      </c>
      <c r="F15579" s="10" t="s">
        <v>28232</v>
      </c>
      <c r="G15579" s="8"/>
      <c r="H15579" s="8"/>
      <c r="I15579" s="8"/>
      <c r="J15579" s="8"/>
      <c r="K15579" s="8" t="s">
        <v>33821</v>
      </c>
    </row>
    <row r="15580" spans="1:11" x14ac:dyDescent="0.2">
      <c r="A15580" s="8">
        <f>IF(IFERROR((MATCH(G15580,$G$1:$G$12712,0)),0),INDEX($A$1:$A$12712,MATCH(G15580,$G$1:$G$12712,0)),MAX($A$2:$A15579)+1)</f>
        <v>11632</v>
      </c>
      <c r="B15580" s="8" t="e">
        <f t="shared" si="291"/>
        <v>#N/A</v>
      </c>
      <c r="C15580" s="9" t="str">
        <f t="shared" si="292"/>
        <v>associated</v>
      </c>
      <c r="D15580" s="8">
        <v>224</v>
      </c>
      <c r="E15580" s="8" t="s">
        <v>28233</v>
      </c>
      <c r="F15580" s="10" t="s">
        <v>28234</v>
      </c>
      <c r="G15580" s="8"/>
      <c r="H15580" s="8"/>
      <c r="I15580" s="8"/>
      <c r="J15580" s="8"/>
      <c r="K15580" s="8" t="s">
        <v>33821</v>
      </c>
    </row>
    <row r="15581" spans="1:11" x14ac:dyDescent="0.2">
      <c r="A15581" s="8">
        <f>IF(IFERROR((MATCH(G15581,$G$1:$G$12712,0)),0),INDEX($A$1:$A$12712,MATCH(G15581,$G$1:$G$12712,0)),MAX($A$2:$A15580)+1)</f>
        <v>2409</v>
      </c>
      <c r="B15581" s="8">
        <f t="shared" si="291"/>
        <v>2409</v>
      </c>
      <c r="C15581" s="9" t="str">
        <f t="shared" si="292"/>
        <v>Cadys Falls</v>
      </c>
      <c r="D15581" s="8">
        <v>224</v>
      </c>
      <c r="E15581" s="8" t="s">
        <v>28233</v>
      </c>
      <c r="F15581" s="10" t="s">
        <v>28235</v>
      </c>
      <c r="G15581" s="8">
        <v>3765</v>
      </c>
      <c r="H15581" s="8" t="s">
        <v>17138</v>
      </c>
      <c r="I15581" s="8" t="s">
        <v>457</v>
      </c>
      <c r="J15581" s="8">
        <v>12989</v>
      </c>
      <c r="K15581" s="8" t="s">
        <v>33821</v>
      </c>
    </row>
    <row r="15582" spans="1:11" x14ac:dyDescent="0.2">
      <c r="A15582" s="8">
        <f>IF(IFERROR((MATCH(G15582,$G$1:$G$12712,0)),0),INDEX($A$1:$A$12712,MATCH(G15582,$G$1:$G$12712,0)),MAX($A$2:$A15581)+1)</f>
        <v>2409</v>
      </c>
      <c r="B15582" s="8">
        <f t="shared" si="291"/>
        <v>2409</v>
      </c>
      <c r="C15582" s="9" t="str">
        <f t="shared" si="292"/>
        <v>Cadys Falls</v>
      </c>
      <c r="D15582" s="8">
        <v>224</v>
      </c>
      <c r="E15582" s="8" t="s">
        <v>28233</v>
      </c>
      <c r="F15582" s="10" t="s">
        <v>28236</v>
      </c>
      <c r="G15582" s="8">
        <v>3765</v>
      </c>
      <c r="H15582" s="8" t="s">
        <v>17138</v>
      </c>
      <c r="I15582" s="8" t="s">
        <v>457</v>
      </c>
      <c r="J15582" s="8">
        <v>12989</v>
      </c>
      <c r="K15582" s="8" t="s">
        <v>33821</v>
      </c>
    </row>
    <row r="15583" spans="1:11" x14ac:dyDescent="0.2">
      <c r="A15583" s="8">
        <f>IF(IFERROR((MATCH(G15583,$G$1:$G$12712,0)),0),INDEX($A$1:$A$12712,MATCH(G15583,$G$1:$G$12712,0)),MAX($A$2:$A15582)+1)</f>
        <v>11633</v>
      </c>
      <c r="B15583" s="8" t="e">
        <f t="shared" si="291"/>
        <v>#N/A</v>
      </c>
      <c r="C15583" s="9" t="str">
        <f t="shared" si="292"/>
        <v>elmore</v>
      </c>
      <c r="D15583" s="8">
        <v>224</v>
      </c>
      <c r="E15583" s="8" t="s">
        <v>28233</v>
      </c>
      <c r="F15583" s="10" t="s">
        <v>28237</v>
      </c>
      <c r="G15583" s="8"/>
      <c r="H15583" s="8"/>
      <c r="I15583" s="8"/>
      <c r="J15583" s="8"/>
      <c r="K15583" s="8" t="s">
        <v>33821</v>
      </c>
    </row>
    <row r="15584" spans="1:11" x14ac:dyDescent="0.2">
      <c r="A15584" s="8">
        <f>IF(IFERROR((MATCH(G15584,$G$1:$G$12712,0)),0),INDEX($A$1:$A$12712,MATCH(G15584,$G$1:$G$12712,0)),MAX($A$2:$A15583)+1)</f>
        <v>11634</v>
      </c>
      <c r="B15584" s="8" t="e">
        <f t="shared" si="291"/>
        <v>#N/A</v>
      </c>
      <c r="C15584" s="9" t="str">
        <f t="shared" si="292"/>
        <v>elmore (dam only-</v>
      </c>
      <c r="D15584" s="8">
        <v>224</v>
      </c>
      <c r="E15584" s="8" t="s">
        <v>28233</v>
      </c>
      <c r="F15584" s="10" t="s">
        <v>28238</v>
      </c>
      <c r="G15584" s="8"/>
      <c r="H15584" s="8"/>
      <c r="I15584" s="8"/>
      <c r="J15584" s="8"/>
      <c r="K15584" s="8" t="s">
        <v>33821</v>
      </c>
    </row>
    <row r="15585" spans="1:11" x14ac:dyDescent="0.2">
      <c r="A15585" s="8">
        <f>IF(IFERROR((MATCH(G15585,$G$1:$G$12712,0)),0),INDEX($A$1:$A$12712,MATCH(G15585,$G$1:$G$12712,0)),MAX($A$2:$A15584)+1)</f>
        <v>11635</v>
      </c>
      <c r="B15585" s="8" t="e">
        <f t="shared" si="291"/>
        <v>#N/A</v>
      </c>
      <c r="C15585" s="9" t="str">
        <f t="shared" si="292"/>
        <v>expenses also</v>
      </c>
      <c r="D15585" s="8">
        <v>224</v>
      </c>
      <c r="E15585" s="8" t="s">
        <v>28233</v>
      </c>
      <c r="F15585" s="10" t="s">
        <v>28239</v>
      </c>
      <c r="G15585" s="8"/>
      <c r="H15585" s="8"/>
      <c r="I15585" s="8"/>
      <c r="J15585" s="8"/>
      <c r="K15585" s="8" t="s">
        <v>33821</v>
      </c>
    </row>
    <row r="15586" spans="1:11" x14ac:dyDescent="0.2">
      <c r="A15586" s="8">
        <f>IF(IFERROR((MATCH(G15586,$G$1:$G$12712,0)),0),INDEX($A$1:$A$12712,MATCH(G15586,$G$1:$G$12712,0)),MAX($A$2:$A15585)+1)</f>
        <v>11636</v>
      </c>
      <c r="B15586" s="8" t="e">
        <f t="shared" si="291"/>
        <v>#N/A</v>
      </c>
      <c r="C15586" s="9" t="str">
        <f t="shared" si="292"/>
        <v>include dams and</v>
      </c>
      <c r="D15586" s="8">
        <v>224</v>
      </c>
      <c r="E15586" s="8" t="s">
        <v>28233</v>
      </c>
      <c r="F15586" s="10" t="s">
        <v>28240</v>
      </c>
      <c r="G15586" s="8"/>
      <c r="H15586" s="8"/>
      <c r="I15586" s="8"/>
      <c r="J15586" s="8"/>
      <c r="K15586" s="8" t="s">
        <v>33821</v>
      </c>
    </row>
    <row r="15587" spans="1:11" x14ac:dyDescent="0.2">
      <c r="A15587" s="8">
        <f>IF(IFERROR((MATCH(G15587,$G$1:$G$12712,0)),0),INDEX($A$1:$A$12712,MATCH(G15587,$G$1:$G$12712,0)),MAX($A$2:$A15586)+1)</f>
        <v>2408</v>
      </c>
      <c r="B15587" s="8">
        <f t="shared" si="291"/>
        <v>2408</v>
      </c>
      <c r="C15587" s="9" t="str">
        <f t="shared" si="292"/>
        <v>Morrisville</v>
      </c>
      <c r="D15587" s="8">
        <v>224</v>
      </c>
      <c r="E15587" s="8" t="s">
        <v>28233</v>
      </c>
      <c r="F15587" s="10" t="s">
        <v>28241</v>
      </c>
      <c r="G15587" s="8">
        <v>3764</v>
      </c>
      <c r="H15587" s="8" t="s">
        <v>17137</v>
      </c>
      <c r="I15587" s="8" t="s">
        <v>457</v>
      </c>
      <c r="J15587" s="8">
        <v>12989</v>
      </c>
      <c r="K15587" s="8" t="s">
        <v>33821</v>
      </c>
    </row>
    <row r="15588" spans="1:11" x14ac:dyDescent="0.2">
      <c r="A15588" s="8">
        <f>IF(IFERROR((MATCH(G15588,$G$1:$G$12712,0)),0),INDEX($A$1:$A$12712,MATCH(G15588,$G$1:$G$12712,0)),MAX($A$2:$A15587)+1)</f>
        <v>2408</v>
      </c>
      <c r="B15588" s="8">
        <f t="shared" si="291"/>
        <v>2408</v>
      </c>
      <c r="C15588" s="9" t="str">
        <f t="shared" si="292"/>
        <v>Morrisville</v>
      </c>
      <c r="D15588" s="8">
        <v>224</v>
      </c>
      <c r="E15588" s="8" t="s">
        <v>28233</v>
      </c>
      <c r="F15588" s="10" t="s">
        <v>28242</v>
      </c>
      <c r="G15588" s="8">
        <v>3764</v>
      </c>
      <c r="H15588" s="8" t="s">
        <v>17137</v>
      </c>
      <c r="I15588" s="8" t="s">
        <v>457</v>
      </c>
      <c r="J15588" s="8">
        <v>12989</v>
      </c>
      <c r="K15588" s="8" t="s">
        <v>33821</v>
      </c>
    </row>
    <row r="15589" spans="1:11" x14ac:dyDescent="0.2">
      <c r="A15589" s="8">
        <f>IF(IFERROR((MATCH(G15589,$G$1:$G$12712,0)),0),INDEX($A$1:$A$12712,MATCH(G15589,$G$1:$G$12712,0)),MAX($A$2:$A15588)+1)</f>
        <v>11637</v>
      </c>
      <c r="B15589" s="8" t="e">
        <f t="shared" si="291"/>
        <v>#N/A</v>
      </c>
      <c r="C15589" s="9" t="str">
        <f t="shared" si="292"/>
        <v>n/a</v>
      </c>
      <c r="D15589" s="8">
        <v>224</v>
      </c>
      <c r="E15589" s="8" t="s">
        <v>28233</v>
      </c>
      <c r="F15589" s="10" t="s">
        <v>25468</v>
      </c>
      <c r="G15589" s="8"/>
      <c r="H15589" s="8"/>
      <c r="I15589" s="8"/>
      <c r="J15589" s="8"/>
      <c r="K15589" s="8" t="s">
        <v>33821</v>
      </c>
    </row>
    <row r="15590" spans="1:11" x14ac:dyDescent="0.2">
      <c r="A15590" s="8">
        <f>IF(IFERROR((MATCH(G15590,$G$1:$G$12712,0)),0),INDEX($A$1:$A$12712,MATCH(G15590,$G$1:$G$12712,0)),MAX($A$2:$A15589)+1)</f>
        <v>11638</v>
      </c>
      <c r="B15590" s="8" t="e">
        <f t="shared" si="291"/>
        <v>#N/A</v>
      </c>
      <c r="C15590" s="9" t="str">
        <f t="shared" si="292"/>
        <v>no generation)</v>
      </c>
      <c r="D15590" s="8">
        <v>224</v>
      </c>
      <c r="E15590" s="8" t="s">
        <v>28233</v>
      </c>
      <c r="F15590" s="10" t="s">
        <v>28243</v>
      </c>
      <c r="G15590" s="8"/>
      <c r="H15590" s="8"/>
      <c r="I15590" s="8"/>
      <c r="J15590" s="8"/>
      <c r="K15590" s="8" t="s">
        <v>33821</v>
      </c>
    </row>
    <row r="15591" spans="1:11" x14ac:dyDescent="0.2">
      <c r="A15591" s="8">
        <f>IF(IFERROR((MATCH(G15591,$G$1:$G$12712,0)),0),INDEX($A$1:$A$12712,MATCH(G15591,$G$1:$G$12712,0)),MAX($A$2:$A15590)+1)</f>
        <v>11639</v>
      </c>
      <c r="B15591" s="8" t="e">
        <f t="shared" si="291"/>
        <v>#N/A</v>
      </c>
      <c r="C15591" s="9" t="str">
        <f t="shared" si="292"/>
        <v>plant themselves.</v>
      </c>
      <c r="D15591" s="8">
        <v>224</v>
      </c>
      <c r="E15591" s="8" t="s">
        <v>28233</v>
      </c>
      <c r="F15591" s="10" t="s">
        <v>28244</v>
      </c>
      <c r="G15591" s="8"/>
      <c r="H15591" s="8"/>
      <c r="I15591" s="8"/>
      <c r="J15591" s="8"/>
      <c r="K15591" s="8" t="s">
        <v>33821</v>
      </c>
    </row>
    <row r="15592" spans="1:11" x14ac:dyDescent="0.2">
      <c r="A15592" s="8">
        <f>IF(IFERROR((MATCH(G15592,$G$1:$G$12712,0)),0),INDEX($A$1:$A$12712,MATCH(G15592,$G$1:$G$12712,0)),MAX($A$2:$A15591)+1)</f>
        <v>11640</v>
      </c>
      <c r="B15592" s="8" t="e">
        <f t="shared" si="291"/>
        <v>#N/A</v>
      </c>
      <c r="C15592" s="9" t="str">
        <f t="shared" si="292"/>
        <v>river)</v>
      </c>
      <c r="D15592" s="8">
        <v>224</v>
      </c>
      <c r="E15592" s="8" t="s">
        <v>28233</v>
      </c>
      <c r="F15592" s="10" t="s">
        <v>28245</v>
      </c>
      <c r="G15592" s="8"/>
      <c r="H15592" s="8"/>
      <c r="I15592" s="8"/>
      <c r="J15592" s="8"/>
      <c r="K15592" s="8" t="s">
        <v>33821</v>
      </c>
    </row>
    <row r="15593" spans="1:11" x14ac:dyDescent="0.2">
      <c r="A15593" s="8">
        <f>IF(IFERROR((MATCH(G15593,$G$1:$G$12712,0)),0),INDEX($A$1:$A$12712,MATCH(G15593,$G$1:$G$12712,0)),MAX($A$2:$A15592)+1)</f>
        <v>1553</v>
      </c>
      <c r="B15593" s="8">
        <f t="shared" si="291"/>
        <v>1553</v>
      </c>
      <c r="C15593" s="9" t="str">
        <f t="shared" si="292"/>
        <v>W K Sanders</v>
      </c>
      <c r="D15593" s="8">
        <v>224</v>
      </c>
      <c r="E15593" s="8" t="s">
        <v>28233</v>
      </c>
      <c r="F15593" s="10" t="s">
        <v>28246</v>
      </c>
      <c r="G15593" s="8">
        <v>678</v>
      </c>
      <c r="H15593" s="8" t="s">
        <v>16290</v>
      </c>
      <c r="I15593" s="8" t="s">
        <v>457</v>
      </c>
      <c r="J15593" s="8">
        <v>12989</v>
      </c>
      <c r="K15593" s="8" t="s">
        <v>33821</v>
      </c>
    </row>
    <row r="15594" spans="1:11" x14ac:dyDescent="0.2">
      <c r="A15594" s="8">
        <f>IF(IFERROR((MATCH(G15594,$G$1:$G$12712,0)),0),INDEX($A$1:$A$12712,MATCH(G15594,$G$1:$G$12712,0)),MAX($A$2:$A15593)+1)</f>
        <v>1553</v>
      </c>
      <c r="B15594" s="8">
        <f t="shared" si="291"/>
        <v>1553</v>
      </c>
      <c r="C15594" s="9" t="str">
        <f t="shared" si="292"/>
        <v>W K Sanders</v>
      </c>
      <c r="D15594" s="8">
        <v>224</v>
      </c>
      <c r="E15594" s="8" t="s">
        <v>28233</v>
      </c>
      <c r="F15594" s="10" t="s">
        <v>28247</v>
      </c>
      <c r="G15594" s="8">
        <v>678</v>
      </c>
      <c r="H15594" s="8" t="s">
        <v>16290</v>
      </c>
      <c r="I15594" s="8" t="s">
        <v>457</v>
      </c>
      <c r="J15594" s="8">
        <v>12989</v>
      </c>
      <c r="K15594" s="8" t="s">
        <v>33821</v>
      </c>
    </row>
    <row r="15595" spans="1:11" x14ac:dyDescent="0.2">
      <c r="A15595" s="8">
        <f>IF(IFERROR((MATCH(G15595,$G$1:$G$12712,0)),0),INDEX($A$1:$A$12712,MATCH(G15595,$G$1:$G$12712,0)),MAX($A$2:$A15594)+1)</f>
        <v>11641</v>
      </c>
      <c r="B15595" s="8" t="e">
        <f t="shared" si="291"/>
        <v>#N/A</v>
      </c>
      <c r="C15595" s="9" t="str">
        <f t="shared" si="292"/>
        <v>structures as well</v>
      </c>
      <c r="D15595" s="8">
        <v>224</v>
      </c>
      <c r="E15595" s="8" t="s">
        <v>28233</v>
      </c>
      <c r="F15595" s="10" t="s">
        <v>28248</v>
      </c>
      <c r="G15595" s="8"/>
      <c r="H15595" s="8"/>
      <c r="I15595" s="8"/>
      <c r="J15595" s="8"/>
      <c r="K15595" s="8" t="s">
        <v>33821</v>
      </c>
    </row>
    <row r="15596" spans="1:11" x14ac:dyDescent="0.2">
      <c r="A15596" s="8">
        <f>IF(IFERROR((MATCH(G15596,$G$1:$G$12712,0)),0),INDEX($A$1:$A$12712,MATCH(G15596,$G$1:$G$12712,0)),MAX($A$2:$A15595)+1)</f>
        <v>2904</v>
      </c>
      <c r="B15596" s="8">
        <f t="shared" si="291"/>
        <v>2904</v>
      </c>
      <c r="C15596" s="9" t="str">
        <f t="shared" si="292"/>
        <v>Beaver Island</v>
      </c>
      <c r="D15596" s="8">
        <v>227</v>
      </c>
      <c r="E15596" s="8" t="s">
        <v>28249</v>
      </c>
      <c r="F15596" s="10" t="s">
        <v>28250</v>
      </c>
      <c r="G15596" s="8">
        <v>7831</v>
      </c>
      <c r="H15596" s="8" t="s">
        <v>17637</v>
      </c>
      <c r="I15596" s="8" t="s">
        <v>2034</v>
      </c>
      <c r="J15596" s="8">
        <v>38084</v>
      </c>
      <c r="K15596" s="8" t="s">
        <v>33821</v>
      </c>
    </row>
    <row r="15597" spans="1:11" x14ac:dyDescent="0.2">
      <c r="A15597" s="8">
        <f>IF(IFERROR((MATCH(G15597,$G$1:$G$12712,0)),0),INDEX($A$1:$A$12712,MATCH(G15597,$G$1:$G$12712,0)),MAX($A$2:$A15596)+1)</f>
        <v>1893</v>
      </c>
      <c r="B15597" s="8">
        <f t="shared" si="291"/>
        <v>1893</v>
      </c>
      <c r="C15597" s="9" t="str">
        <f t="shared" si="292"/>
        <v>Kleber</v>
      </c>
      <c r="D15597" s="8">
        <v>227</v>
      </c>
      <c r="E15597" s="8" t="s">
        <v>28249</v>
      </c>
      <c r="F15597" s="10" t="s">
        <v>28251</v>
      </c>
      <c r="G15597" s="8">
        <v>1871</v>
      </c>
      <c r="H15597" s="8" t="s">
        <v>16626</v>
      </c>
      <c r="I15597" s="8" t="s">
        <v>3590</v>
      </c>
      <c r="J15597" s="8">
        <v>19037</v>
      </c>
      <c r="K15597" s="8" t="s">
        <v>33821</v>
      </c>
    </row>
    <row r="15598" spans="1:11" x14ac:dyDescent="0.2">
      <c r="A15598" s="8">
        <f>A11186</f>
        <v>9621</v>
      </c>
      <c r="B15598" s="8" t="e">
        <f t="shared" si="291"/>
        <v>#N/A</v>
      </c>
      <c r="C15598" s="9" t="str">
        <f t="shared" si="292"/>
        <v>scottville</v>
      </c>
      <c r="D15598" s="8">
        <v>227</v>
      </c>
      <c r="E15598" s="8" t="s">
        <v>28249</v>
      </c>
      <c r="F15598" s="10" t="s">
        <v>28252</v>
      </c>
      <c r="G15598" s="8"/>
      <c r="H15598" s="8"/>
      <c r="I15598" s="8"/>
      <c r="J15598" s="8"/>
      <c r="K15598" s="8" t="s">
        <v>33821</v>
      </c>
    </row>
    <row r="15599" spans="1:11" x14ac:dyDescent="0.2">
      <c r="A15599" s="8">
        <f>IF(IFERROR((MATCH(G15599,$G$1:$G$12712,0)),0),INDEX($A$1:$A$12712,MATCH(G15599,$G$1:$G$12712,0)),MAX($A$2:$A15598)+1)</f>
        <v>11642</v>
      </c>
      <c r="B15599" s="8" t="e">
        <f t="shared" si="291"/>
        <v>#N/A</v>
      </c>
      <c r="C15599" s="9" t="str">
        <f t="shared" si="292"/>
        <v>tower hydro</v>
      </c>
      <c r="D15599" s="8">
        <v>227</v>
      </c>
      <c r="E15599" s="8" t="s">
        <v>28249</v>
      </c>
      <c r="F15599" s="10" t="s">
        <v>28253</v>
      </c>
      <c r="G15599" s="8"/>
      <c r="H15599" s="8"/>
      <c r="I15599" s="8"/>
      <c r="J15599" s="8"/>
      <c r="K15599" s="8" t="s">
        <v>33821</v>
      </c>
    </row>
    <row r="15600" spans="1:11" x14ac:dyDescent="0.2">
      <c r="A15600" s="8">
        <f>IF(IFERROR((MATCH(G15600,$G$1:$G$12712,0)),0),INDEX($A$1:$A$12712,MATCH(G15600,$G$1:$G$12712,0)),MAX($A$2:$A15599)+1)</f>
        <v>11643</v>
      </c>
      <c r="B15600" s="8" t="e">
        <f t="shared" si="291"/>
        <v>#N/A</v>
      </c>
      <c r="C15600" s="9" t="str">
        <f t="shared" si="292"/>
        <v>n/a</v>
      </c>
      <c r="D15600" s="8">
        <v>231</v>
      </c>
      <c r="E15600" s="8" t="s">
        <v>28254</v>
      </c>
      <c r="F15600" s="10" t="s">
        <v>25468</v>
      </c>
      <c r="G15600" s="8"/>
      <c r="H15600" s="8"/>
      <c r="I15600" s="8"/>
      <c r="J15600" s="8"/>
      <c r="K15600" s="8" t="s">
        <v>33821</v>
      </c>
    </row>
    <row r="15601" spans="1:11" x14ac:dyDescent="0.2">
      <c r="A15601" s="8">
        <f>IF(IFERROR((MATCH(G15601,$G$1:$G$12712,0)),0),INDEX($A$1:$A$12712,MATCH(G15601,$G$1:$G$12712,0)),MAX($A$2:$A15600)+1)</f>
        <v>11644</v>
      </c>
      <c r="B15601" s="8" t="e">
        <f t="shared" si="291"/>
        <v>#N/A</v>
      </c>
      <c r="C15601" s="9" t="str">
        <f t="shared" si="292"/>
        <v>n/a</v>
      </c>
      <c r="D15601" s="8">
        <v>232</v>
      </c>
      <c r="E15601" s="8" t="s">
        <v>28255</v>
      </c>
      <c r="F15601" s="10" t="s">
        <v>25468</v>
      </c>
      <c r="G15601" s="8"/>
      <c r="H15601" s="8"/>
      <c r="I15601" s="8"/>
      <c r="J15601" s="8"/>
      <c r="K15601" s="8" t="s">
        <v>33821</v>
      </c>
    </row>
    <row r="15602" spans="1:11" x14ac:dyDescent="0.2">
      <c r="A15602" s="8">
        <f>IF(IFERROR((MATCH(G15602,$G$1:$G$12712,0)),0),INDEX($A$1:$A$12712,MATCH(G15602,$G$1:$G$12712,0)),MAX($A$2:$A15601)+1)</f>
        <v>175</v>
      </c>
      <c r="B15602" s="8">
        <f t="shared" si="291"/>
        <v>175</v>
      </c>
      <c r="C15602" s="9" t="str">
        <f t="shared" si="292"/>
        <v>E F Barrett</v>
      </c>
      <c r="D15602" s="8">
        <v>239</v>
      </c>
      <c r="E15602" s="8" t="s">
        <v>28256</v>
      </c>
      <c r="F15602" s="10" t="s">
        <v>26527</v>
      </c>
      <c r="G15602" s="8">
        <v>2511</v>
      </c>
      <c r="H15602" s="8" t="s">
        <v>13620</v>
      </c>
      <c r="I15602" s="8" t="s">
        <v>272</v>
      </c>
      <c r="J15602" s="8">
        <v>56505</v>
      </c>
      <c r="K15602" s="8" t="s">
        <v>33821</v>
      </c>
    </row>
    <row r="15603" spans="1:11" x14ac:dyDescent="0.2">
      <c r="A15603" s="8">
        <f>IF(IFERROR((MATCH(G15603,$G$1:$G$12712,0)),0),INDEX($A$1:$A$12712,MATCH(G15603,$G$1:$G$12712,0)),MAX($A$2:$A15602)+1)</f>
        <v>169</v>
      </c>
      <c r="B15603" s="8">
        <f t="shared" si="291"/>
        <v>169</v>
      </c>
      <c r="C15603" s="9" t="str">
        <f t="shared" si="292"/>
        <v>East Hampton</v>
      </c>
      <c r="D15603" s="8">
        <v>239</v>
      </c>
      <c r="E15603" s="8" t="s">
        <v>28256</v>
      </c>
      <c r="F15603" s="10" t="s">
        <v>28257</v>
      </c>
      <c r="G15603" s="8">
        <v>2512</v>
      </c>
      <c r="H15603" s="8" t="s">
        <v>13608</v>
      </c>
      <c r="I15603" s="8" t="s">
        <v>272</v>
      </c>
      <c r="J15603" s="8">
        <v>56505</v>
      </c>
      <c r="K15603" s="8" t="s">
        <v>33821</v>
      </c>
    </row>
    <row r="15604" spans="1:11" x14ac:dyDescent="0.2">
      <c r="A15604" s="8">
        <f>IF(IFERROR((MATCH(G15604,$G$1:$G$12712,0)),0),INDEX($A$1:$A$12712,MATCH(G15604,$G$1:$G$12712,0)),MAX($A$2:$A15603)+1)</f>
        <v>1120</v>
      </c>
      <c r="B15604" s="8">
        <f t="shared" si="291"/>
        <v>1120</v>
      </c>
      <c r="C15604" s="9" t="str">
        <f t="shared" si="292"/>
        <v>Far Rockaway</v>
      </c>
      <c r="D15604" s="8">
        <v>239</v>
      </c>
      <c r="E15604" s="8" t="s">
        <v>28256</v>
      </c>
      <c r="F15604" s="10" t="s">
        <v>28258</v>
      </c>
      <c r="G15604" s="8">
        <v>2513</v>
      </c>
      <c r="H15604" s="8" t="s">
        <v>13649</v>
      </c>
      <c r="I15604" s="8" t="s">
        <v>272</v>
      </c>
      <c r="J15604" s="8">
        <v>56505</v>
      </c>
      <c r="K15604" s="8" t="s">
        <v>33821</v>
      </c>
    </row>
    <row r="15605" spans="1:11" x14ac:dyDescent="0.2">
      <c r="A15605" s="8">
        <f>IF(IFERROR((MATCH(G15605,$G$1:$G$12712,0)),0),INDEX($A$1:$A$12712,MATCH(G15605,$G$1:$G$12712,0)),MAX($A$2:$A15604)+1)</f>
        <v>11645</v>
      </c>
      <c r="B15605" s="8" t="e">
        <f t="shared" ref="B15605:B15668" si="293">IF(COUNTIF($G$1:$G$12712,G15605&gt;0),0,INDEX($A$1:$A$12712,MATCH(G15605,$G$1:$G$12712,0)))</f>
        <v>#N/A</v>
      </c>
      <c r="C15605" s="9" t="str">
        <f t="shared" si="292"/>
        <v>for columns (i) and (l) fuel costs incurred</v>
      </c>
      <c r="D15605" s="8">
        <v>239</v>
      </c>
      <c r="E15605" s="8" t="s">
        <v>28256</v>
      </c>
      <c r="F15605" s="10" t="s">
        <v>28259</v>
      </c>
      <c r="G15605" s="8"/>
      <c r="H15605" s="8"/>
      <c r="I15605" s="8"/>
      <c r="J15605" s="8"/>
      <c r="K15605" s="8" t="s">
        <v>33821</v>
      </c>
    </row>
    <row r="15606" spans="1:11" x14ac:dyDescent="0.2">
      <c r="A15606" s="8">
        <f>IF(IFERROR((MATCH(G15606,$G$1:$G$12712,0)),0),INDEX($A$1:$A$12712,MATCH(G15606,$G$1:$G$12712,0)),MAX($A$2:$A15605)+1)</f>
        <v>226</v>
      </c>
      <c r="B15606" s="8">
        <f t="shared" si="293"/>
        <v>226</v>
      </c>
      <c r="C15606" s="9" t="str">
        <f t="shared" si="292"/>
        <v>Glenwood</v>
      </c>
      <c r="D15606" s="8">
        <v>239</v>
      </c>
      <c r="E15606" s="8" t="s">
        <v>28256</v>
      </c>
      <c r="F15606" s="10" t="s">
        <v>28260</v>
      </c>
      <c r="G15606" s="8">
        <v>2514</v>
      </c>
      <c r="H15606" s="8" t="s">
        <v>13728</v>
      </c>
      <c r="I15606" s="8" t="s">
        <v>272</v>
      </c>
      <c r="J15606" s="8">
        <v>56505</v>
      </c>
      <c r="K15606" s="8" t="s">
        <v>33821</v>
      </c>
    </row>
    <row r="15607" spans="1:11" x14ac:dyDescent="0.2">
      <c r="A15607" s="8">
        <f>IF(IFERROR((MATCH(G15607,$G$1:$G$12712,0)),0),INDEX($A$1:$A$12712,MATCH(G15607,$G$1:$G$12712,0)),MAX($A$2:$A15606)+1)</f>
        <v>11646</v>
      </c>
      <c r="B15607" s="8" t="e">
        <f t="shared" si="293"/>
        <v>#N/A</v>
      </c>
      <c r="C15607" s="9" t="str">
        <f t="shared" si="292"/>
        <v>include only fuel handling costs.</v>
      </c>
      <c r="D15607" s="8">
        <v>239</v>
      </c>
      <c r="E15607" s="8" t="s">
        <v>28256</v>
      </c>
      <c r="F15607" s="10" t="s">
        <v>28261</v>
      </c>
      <c r="G15607" s="8"/>
      <c r="H15607" s="8"/>
      <c r="I15607" s="8"/>
      <c r="J15607" s="8"/>
      <c r="K15607" s="8" t="s">
        <v>33821</v>
      </c>
    </row>
    <row r="15608" spans="1:11" x14ac:dyDescent="0.2">
      <c r="A15608" s="8">
        <f>IF(IFERROR((MATCH(G15608,$G$1:$G$12712,0)),0),INDEX($A$1:$A$12712,MATCH(G15608,$G$1:$G$12712,0)),MAX($A$2:$A15607)+1)</f>
        <v>11647</v>
      </c>
      <c r="B15608" s="8" t="e">
        <f t="shared" si="293"/>
        <v>#N/A</v>
      </c>
      <c r="C15608" s="9" t="str">
        <f t="shared" si="292"/>
        <v>information for columns (h) - (l) is combined</v>
      </c>
      <c r="D15608" s="8">
        <v>239</v>
      </c>
      <c r="E15608" s="8" t="s">
        <v>28256</v>
      </c>
      <c r="F15608" s="10" t="s">
        <v>28262</v>
      </c>
      <c r="G15608" s="8"/>
      <c r="H15608" s="8"/>
      <c r="I15608" s="8"/>
      <c r="J15608" s="8"/>
      <c r="K15608" s="8" t="s">
        <v>33821</v>
      </c>
    </row>
    <row r="15609" spans="1:11" x14ac:dyDescent="0.2">
      <c r="A15609" s="8">
        <f>IF(IFERROR((MATCH(G15609,$G$1:$G$12712,0)),0),INDEX($A$1:$A$12712,MATCH(G15609,$G$1:$G$12712,0)),MAX($A$2:$A15608)+1)</f>
        <v>1182</v>
      </c>
      <c r="B15609" s="8">
        <f t="shared" si="293"/>
        <v>1182</v>
      </c>
      <c r="C15609" s="9" t="str">
        <f t="shared" si="292"/>
        <v>Montauk</v>
      </c>
      <c r="D15609" s="8">
        <v>239</v>
      </c>
      <c r="E15609" s="8" t="s">
        <v>28256</v>
      </c>
      <c r="F15609" s="10" t="s">
        <v>28263</v>
      </c>
      <c r="G15609" s="8">
        <v>2515</v>
      </c>
      <c r="H15609" s="8" t="s">
        <v>15732</v>
      </c>
      <c r="I15609" s="8" t="s">
        <v>272</v>
      </c>
      <c r="J15609" s="8">
        <v>56505</v>
      </c>
      <c r="K15609" s="8" t="s">
        <v>33821</v>
      </c>
    </row>
    <row r="15610" spans="1:11" x14ac:dyDescent="0.2">
      <c r="A15610" s="8">
        <f>IF(IFERROR((MATCH(G15610,$G$1:$G$12712,0)),0),INDEX($A$1:$A$12712,MATCH(G15610,$G$1:$G$12712,0)),MAX($A$2:$A15609)+1)</f>
        <v>428</v>
      </c>
      <c r="B15610" s="8">
        <f t="shared" si="293"/>
        <v>428</v>
      </c>
      <c r="C15610" s="9" t="str">
        <f t="shared" si="292"/>
        <v>Northport</v>
      </c>
      <c r="D15610" s="8">
        <v>239</v>
      </c>
      <c r="E15610" s="8" t="s">
        <v>28256</v>
      </c>
      <c r="F15610" s="10" t="s">
        <v>28264</v>
      </c>
      <c r="G15610" s="8">
        <v>2516</v>
      </c>
      <c r="H15610" s="8" t="s">
        <v>14113</v>
      </c>
      <c r="I15610" s="8" t="s">
        <v>272</v>
      </c>
      <c r="J15610" s="8">
        <v>56505</v>
      </c>
      <c r="K15610" s="8" t="s">
        <v>33821</v>
      </c>
    </row>
    <row r="15611" spans="1:11" x14ac:dyDescent="0.2">
      <c r="A15611" s="8">
        <f>IF(IFERROR((MATCH(G15611,$G$1:$G$12712,0)),0),INDEX($A$1:$A$12712,MATCH(G15611,$G$1:$G$12712,0)),MAX($A$2:$A15610)+1)</f>
        <v>459</v>
      </c>
      <c r="B15611" s="8">
        <f t="shared" si="293"/>
        <v>459</v>
      </c>
      <c r="C15611" s="9" t="str">
        <f t="shared" si="292"/>
        <v>Port Jefferson</v>
      </c>
      <c r="D15611" s="8">
        <v>239</v>
      </c>
      <c r="E15611" s="8" t="s">
        <v>28256</v>
      </c>
      <c r="F15611" s="10" t="s">
        <v>28265</v>
      </c>
      <c r="G15611" s="8">
        <v>2517</v>
      </c>
      <c r="H15611" s="8" t="s">
        <v>14174</v>
      </c>
      <c r="I15611" s="8" t="s">
        <v>272</v>
      </c>
      <c r="J15611" s="8">
        <v>56505</v>
      </c>
      <c r="K15611" s="8" t="s">
        <v>33821</v>
      </c>
    </row>
    <row r="15612" spans="1:11" x14ac:dyDescent="0.2">
      <c r="A15612" s="8">
        <f>IF(IFERROR((MATCH(G15612,$G$1:$G$12712,0)),0),INDEX($A$1:$A$12712,MATCH(G15612,$G$1:$G$12712,0)),MAX($A$2:$A15611)+1)</f>
        <v>11648</v>
      </c>
      <c r="B15612" s="8" t="e">
        <f t="shared" si="293"/>
        <v>#N/A</v>
      </c>
      <c r="C15612" s="9" t="str">
        <f t="shared" si="292"/>
        <v>with east hampton gas turbine on pg 403-b</v>
      </c>
      <c r="D15612" s="8">
        <v>239</v>
      </c>
      <c r="E15612" s="8" t="s">
        <v>28256</v>
      </c>
      <c r="F15612" s="10" t="s">
        <v>28266</v>
      </c>
      <c r="G15612" s="8"/>
      <c r="H15612" s="8"/>
      <c r="I15612" s="8"/>
      <c r="J15612" s="8"/>
      <c r="K15612" s="8" t="s">
        <v>33821</v>
      </c>
    </row>
    <row r="15613" spans="1:11" x14ac:dyDescent="0.2">
      <c r="A15613" s="8">
        <f>IF(IFERROR((MATCH(G15613,$G$1:$G$12712,0)),0),INDEX($A$1:$A$12712,MATCH(G15613,$G$1:$G$12712,0)),MAX($A$2:$A15612)+1)</f>
        <v>11649</v>
      </c>
      <c r="B15613" s="8" t="e">
        <f t="shared" si="293"/>
        <v>#N/A</v>
      </c>
      <c r="C15613" s="9" t="str">
        <f t="shared" si="292"/>
        <v>n/a</v>
      </c>
      <c r="D15613" s="8">
        <v>256</v>
      </c>
      <c r="E15613" s="8" t="s">
        <v>28267</v>
      </c>
      <c r="F15613" s="10" t="s">
        <v>25468</v>
      </c>
      <c r="G15613" s="8"/>
      <c r="H15613" s="8"/>
      <c r="I15613" s="8"/>
      <c r="J15613" s="8"/>
      <c r="K15613" s="8" t="s">
        <v>33821</v>
      </c>
    </row>
    <row r="15614" spans="1:11" x14ac:dyDescent="0.2">
      <c r="A15614" s="8">
        <f>IF(IFERROR((MATCH(G15614,$G$1:$G$12712,0)),0),INDEX($A$1:$A$12712,MATCH(G15614,$G$1:$G$12712,0)),MAX($A$2:$A15613)+1)</f>
        <v>11650</v>
      </c>
      <c r="B15614" s="8" t="e">
        <f t="shared" si="293"/>
        <v>#N/A</v>
      </c>
      <c r="C15614" s="9" t="str">
        <f t="shared" si="292"/>
        <v>trout river hydro</v>
      </c>
      <c r="D15614" s="8">
        <v>264</v>
      </c>
      <c r="E15614" s="8" t="s">
        <v>28269</v>
      </c>
      <c r="F15614" s="10" t="s">
        <v>28268</v>
      </c>
      <c r="G15614" s="8"/>
      <c r="H15614" s="8"/>
      <c r="I15614" s="8"/>
      <c r="J15614" s="8"/>
      <c r="K15614" s="8" t="s">
        <v>33821</v>
      </c>
    </row>
    <row r="15615" spans="1:11" x14ac:dyDescent="0.2">
      <c r="A15615" s="8">
        <f>A1852</f>
        <v>1176</v>
      </c>
      <c r="B15615" s="8" t="e">
        <f t="shared" si="293"/>
        <v>#N/A</v>
      </c>
      <c r="C15615" s="9" t="str">
        <f t="shared" si="292"/>
        <v>merdosia</v>
      </c>
      <c r="D15615" s="8">
        <v>266</v>
      </c>
      <c r="E15615" s="8" t="s">
        <v>28271</v>
      </c>
      <c r="F15615" s="10" t="s">
        <v>28270</v>
      </c>
      <c r="G15615" s="8"/>
      <c r="H15615" s="8"/>
      <c r="I15615" s="8"/>
      <c r="J15615" s="8"/>
      <c r="K15615" s="8" t="s">
        <v>33821</v>
      </c>
    </row>
    <row r="15616" spans="1:11" x14ac:dyDescent="0.2">
      <c r="A15616" s="8">
        <f>IF(IFERROR((MATCH(G15616,$G$1:$G$12712,0)),0),INDEX($A$1:$A$12712,MATCH(G15616,$G$1:$G$12712,0)),MAX($A$2:$A15615)+1)</f>
        <v>11651</v>
      </c>
      <c r="B15616" s="8" t="e">
        <f t="shared" si="293"/>
        <v>#N/A</v>
      </c>
      <c r="C15616" s="9" t="str">
        <f t="shared" si="292"/>
        <v>na</v>
      </c>
      <c r="D15616" s="8">
        <v>269</v>
      </c>
      <c r="E15616" s="8" t="s">
        <v>28272</v>
      </c>
      <c r="F15616" s="10" t="s">
        <v>26220</v>
      </c>
      <c r="G15616" s="8"/>
      <c r="H15616" s="8"/>
      <c r="I15616" s="8"/>
      <c r="J15616" s="8"/>
      <c r="K15616" s="8" t="s">
        <v>33821</v>
      </c>
    </row>
    <row r="15617" spans="1:11" x14ac:dyDescent="0.2">
      <c r="A15617" s="8">
        <f>IF(IFERROR((MATCH(G15617,$G$1:$G$12712,0)),0),INDEX($A$1:$A$12712,MATCH(G15617,$G$1:$G$12712,0)),MAX($A$2:$A15616)+1)</f>
        <v>1097</v>
      </c>
      <c r="B15617" s="8">
        <f t="shared" si="293"/>
        <v>1097</v>
      </c>
      <c r="C15617" s="9" t="str">
        <f t="shared" si="292"/>
        <v>Conemaugh</v>
      </c>
      <c r="D15617" s="8">
        <v>270</v>
      </c>
      <c r="E15617" s="8" t="s">
        <v>12862</v>
      </c>
      <c r="F15617" s="10" t="s">
        <v>27514</v>
      </c>
      <c r="G15617" s="8">
        <v>3118</v>
      </c>
      <c r="H15617" s="8" t="s">
        <v>15447</v>
      </c>
      <c r="I15617" s="8" t="s">
        <v>1981</v>
      </c>
      <c r="J15617" s="8">
        <v>15873</v>
      </c>
      <c r="K15617" s="8" t="s">
        <v>33821</v>
      </c>
    </row>
    <row r="15618" spans="1:11" x14ac:dyDescent="0.2">
      <c r="A15618" s="8">
        <f>IF(IFERROR((MATCH(G15618,$G$1:$G$12712,0)),0),INDEX($A$1:$A$12712,MATCH(G15618,$G$1:$G$12712,0)),MAX($A$2:$A15617)+1)</f>
        <v>11652</v>
      </c>
      <c r="B15618" s="8" t="e">
        <f t="shared" si="293"/>
        <v>#N/A</v>
      </c>
      <c r="C15618" s="9" t="str">
        <f t="shared" si="292"/>
        <v>gt-indirect chgs.</v>
      </c>
      <c r="D15618" s="8">
        <v>270</v>
      </c>
      <c r="E15618" s="8" t="s">
        <v>12862</v>
      </c>
      <c r="F15618" s="10" t="s">
        <v>27522</v>
      </c>
      <c r="G15618" s="8"/>
      <c r="H15618" s="8"/>
      <c r="I15618" s="8"/>
      <c r="J15618" s="8"/>
      <c r="K15618" s="8" t="s">
        <v>33821</v>
      </c>
    </row>
    <row r="15619" spans="1:11" x14ac:dyDescent="0.2">
      <c r="A15619" s="8">
        <f>IF(IFERROR((MATCH(G15619,$G$1:$G$12712,0)),0),INDEX($A$1:$A$12712,MATCH(G15619,$G$1:$G$12712,0)),MAX($A$2:$A15618)+1)</f>
        <v>1159</v>
      </c>
      <c r="B15619" s="8">
        <f t="shared" si="293"/>
        <v>1159</v>
      </c>
      <c r="C15619" s="9" t="str">
        <f t="shared" si="292"/>
        <v>Keystone</v>
      </c>
      <c r="D15619" s="8">
        <v>270</v>
      </c>
      <c r="E15619" s="8" t="s">
        <v>12862</v>
      </c>
      <c r="F15619" s="10" t="s">
        <v>28273</v>
      </c>
      <c r="G15619" s="8">
        <v>3136</v>
      </c>
      <c r="H15619" s="8" t="s">
        <v>15663</v>
      </c>
      <c r="I15619" s="8" t="s">
        <v>1981</v>
      </c>
      <c r="J15619" s="8">
        <v>15873</v>
      </c>
      <c r="K15619" s="8" t="s">
        <v>33821</v>
      </c>
    </row>
    <row r="15620" spans="1:11" x14ac:dyDescent="0.2">
      <c r="A15620" s="8">
        <f>IF(IFERROR((MATCH(G15620,$G$1:$G$12712,0)),0),INDEX($A$1:$A$12712,MATCH(G15620,$G$1:$G$12712,0)),MAX($A$2:$A15619)+1)</f>
        <v>2070</v>
      </c>
      <c r="B15620" s="8">
        <f t="shared" si="293"/>
        <v>2070</v>
      </c>
      <c r="C15620" s="9" t="str">
        <f t="shared" si="292"/>
        <v>PSEG National Park Generating Station</v>
      </c>
      <c r="D15620" s="8">
        <v>270</v>
      </c>
      <c r="E15620" s="8" t="s">
        <v>12862</v>
      </c>
      <c r="F15620" s="10" t="s">
        <v>28274</v>
      </c>
      <c r="G15620" s="8">
        <v>2409</v>
      </c>
      <c r="H15620" s="8" t="s">
        <v>16802</v>
      </c>
      <c r="I15620" s="8" t="s">
        <v>352</v>
      </c>
      <c r="J15620" s="8">
        <v>15147</v>
      </c>
      <c r="K15620" s="8" t="s">
        <v>33821</v>
      </c>
    </row>
    <row r="15621" spans="1:11" x14ac:dyDescent="0.2">
      <c r="A15621" s="8">
        <f>IF(IFERROR((MATCH(G15621,$G$1:$G$12712,0)),0),INDEX($A$1:$A$12712,MATCH(G15621,$G$1:$G$12712,0)),MAX($A$2:$A15620)+1)</f>
        <v>1225</v>
      </c>
      <c r="B15621" s="8">
        <f t="shared" si="293"/>
        <v>1225</v>
      </c>
      <c r="C15621" s="9" t="str">
        <f t="shared" si="292"/>
        <v>PSEG Sewaren Generating Station</v>
      </c>
      <c r="D15621" s="8">
        <v>270</v>
      </c>
      <c r="E15621" s="8" t="s">
        <v>12862</v>
      </c>
      <c r="F15621" s="10" t="s">
        <v>28275</v>
      </c>
      <c r="G15621" s="8">
        <v>2411</v>
      </c>
      <c r="H15621" s="8" t="s">
        <v>15871</v>
      </c>
      <c r="I15621" s="8" t="s">
        <v>352</v>
      </c>
      <c r="J15621" s="8">
        <v>15147</v>
      </c>
      <c r="K15621" s="8" t="s">
        <v>33821</v>
      </c>
    </row>
    <row r="15622" spans="1:11" x14ac:dyDescent="0.2">
      <c r="A15622" s="8">
        <f>IF(IFERROR((MATCH(G15622,$G$1:$G$12712,0)),0),INDEX($A$1:$A$12712,MATCH(G15622,$G$1:$G$12712,0)),MAX($A$2:$A15621)+1)</f>
        <v>1225</v>
      </c>
      <c r="B15622" s="8">
        <f t="shared" si="293"/>
        <v>1225</v>
      </c>
      <c r="C15622" s="9" t="str">
        <f t="shared" si="292"/>
        <v>PSEG Sewaren Generating Station</v>
      </c>
      <c r="D15622" s="8">
        <v>270</v>
      </c>
      <c r="E15622" s="8" t="s">
        <v>12862</v>
      </c>
      <c r="F15622" s="10" t="s">
        <v>28276</v>
      </c>
      <c r="G15622" s="8">
        <v>2411</v>
      </c>
      <c r="H15622" s="8" t="s">
        <v>15871</v>
      </c>
      <c r="I15622" s="8" t="s">
        <v>352</v>
      </c>
      <c r="J15622" s="8">
        <v>15147</v>
      </c>
      <c r="K15622" s="8" t="s">
        <v>33821</v>
      </c>
    </row>
    <row r="15623" spans="1:11" x14ac:dyDescent="0.2">
      <c r="A15623" s="8">
        <f>IF(IFERROR((MATCH(G15623,$G$1:$G$12712,0)),0),INDEX($A$1:$A$12712,MATCH(G15623,$G$1:$G$12712,0)),MAX($A$2:$A15622)+1)</f>
        <v>1142</v>
      </c>
      <c r="B15623" s="8">
        <f t="shared" si="293"/>
        <v>1142</v>
      </c>
      <c r="C15623" s="9" t="str">
        <f t="shared" si="292"/>
        <v>PSEG Hope Creek Generating Station</v>
      </c>
      <c r="D15623" s="8">
        <v>271</v>
      </c>
      <c r="E15623" s="8" t="s">
        <v>28277</v>
      </c>
      <c r="F15623" s="10" t="s">
        <v>27524</v>
      </c>
      <c r="G15623" s="8">
        <v>6118</v>
      </c>
      <c r="H15623" s="8" t="s">
        <v>15601</v>
      </c>
      <c r="I15623" s="8" t="s">
        <v>353</v>
      </c>
      <c r="J15623" s="8">
        <v>15478</v>
      </c>
      <c r="K15623" s="8" t="s">
        <v>33821</v>
      </c>
    </row>
    <row r="15624" spans="1:11" x14ac:dyDescent="0.2">
      <c r="A15624" s="8">
        <f>IF(IFERROR((MATCH(G15624,$G$1:$G$12712,0)),0),INDEX($A$1:$A$12712,MATCH(G15624,$G$1:$G$12712,0)),MAX($A$2:$A15623)+1)</f>
        <v>1201</v>
      </c>
      <c r="B15624" s="8">
        <f t="shared" si="293"/>
        <v>1201</v>
      </c>
      <c r="C15624" s="9" t="str">
        <f t="shared" si="292"/>
        <v>Peach Bottom</v>
      </c>
      <c r="D15624" s="8">
        <v>271</v>
      </c>
      <c r="E15624" s="8" t="s">
        <v>28277</v>
      </c>
      <c r="F15624" s="10" t="s">
        <v>27545</v>
      </c>
      <c r="G15624" s="8">
        <v>3166</v>
      </c>
      <c r="H15624" s="8" t="s">
        <v>15774</v>
      </c>
      <c r="I15624" s="8" t="s">
        <v>1804</v>
      </c>
      <c r="J15624" s="8">
        <v>55951</v>
      </c>
      <c r="K15624" s="8" t="s">
        <v>33821</v>
      </c>
    </row>
    <row r="15625" spans="1:11" x14ac:dyDescent="0.2">
      <c r="A15625" s="8">
        <f>IF(IFERROR((MATCH(G15625,$G$1:$G$12712,0)),0),INDEX($A$1:$A$12712,MATCH(G15625,$G$1:$G$12712,0)),MAX($A$2:$A15624)+1)</f>
        <v>1222</v>
      </c>
      <c r="B15625" s="8">
        <f t="shared" si="293"/>
        <v>1222</v>
      </c>
      <c r="C15625" s="9" t="str">
        <f t="shared" si="292"/>
        <v>PSEG Salem Generating Station</v>
      </c>
      <c r="D15625" s="8">
        <v>271</v>
      </c>
      <c r="E15625" s="8" t="s">
        <v>28277</v>
      </c>
      <c r="F15625" s="10" t="s">
        <v>28278</v>
      </c>
      <c r="G15625" s="8">
        <v>2410</v>
      </c>
      <c r="H15625" s="8" t="s">
        <v>15858</v>
      </c>
      <c r="I15625" s="8" t="s">
        <v>353</v>
      </c>
      <c r="J15625" s="8">
        <v>15478</v>
      </c>
      <c r="K15625" s="8" t="s">
        <v>33821</v>
      </c>
    </row>
    <row r="15626" spans="1:11" x14ac:dyDescent="0.2">
      <c r="A15626" s="8">
        <f>IF(IFERROR((MATCH(G15626,$G$1:$G$12712,0)),0),INDEX($A$1:$A$12712,MATCH(G15626,$G$1:$G$12712,0)),MAX($A$2:$A15625)+1)</f>
        <v>1222</v>
      </c>
      <c r="B15626" s="8">
        <f t="shared" si="293"/>
        <v>1222</v>
      </c>
      <c r="C15626" s="9" t="str">
        <f t="shared" si="292"/>
        <v>PSEG Salem Generating Station</v>
      </c>
      <c r="D15626" s="8">
        <v>271</v>
      </c>
      <c r="E15626" s="8" t="s">
        <v>28277</v>
      </c>
      <c r="F15626" s="10" t="s">
        <v>27547</v>
      </c>
      <c r="G15626" s="8">
        <v>2410</v>
      </c>
      <c r="H15626" s="8" t="s">
        <v>15858</v>
      </c>
      <c r="I15626" s="8" t="s">
        <v>353</v>
      </c>
      <c r="J15626" s="8">
        <v>15478</v>
      </c>
      <c r="K15626" s="8" t="s">
        <v>33821</v>
      </c>
    </row>
    <row r="15627" spans="1:11" x14ac:dyDescent="0.2">
      <c r="A15627" s="8">
        <f>IF(IFERROR((MATCH(G15627,$G$1:$G$12712,0)),0),INDEX($A$1:$A$12712,MATCH(G15627,$G$1:$G$12712,0)),MAX($A$2:$A15626)+1)</f>
        <v>3670</v>
      </c>
      <c r="B15627" s="8">
        <f t="shared" si="293"/>
        <v>3670</v>
      </c>
      <c r="C15627" s="9" t="str">
        <f t="shared" si="292"/>
        <v>Bayonne Plant Holding LLC</v>
      </c>
      <c r="D15627" s="8">
        <v>272</v>
      </c>
      <c r="E15627" s="8" t="s">
        <v>28279</v>
      </c>
      <c r="F15627" s="10" t="s">
        <v>27509</v>
      </c>
      <c r="G15627" s="8">
        <v>50497</v>
      </c>
      <c r="H15627" s="8" t="s">
        <v>18351</v>
      </c>
      <c r="I15627" s="8" t="s">
        <v>2620</v>
      </c>
      <c r="J15627" s="8">
        <v>56516</v>
      </c>
      <c r="K15627" s="8" t="s">
        <v>33821</v>
      </c>
    </row>
    <row r="15628" spans="1:11" x14ac:dyDescent="0.2">
      <c r="A15628" s="8">
        <f>IF(IFERROR((MATCH(G15628,$G$1:$G$12712,0)),0),INDEX($A$1:$A$12712,MATCH(G15628,$G$1:$G$12712,0)),MAX($A$2:$A15627)+1)</f>
        <v>3670</v>
      </c>
      <c r="B15628" s="8">
        <f t="shared" si="293"/>
        <v>3670</v>
      </c>
      <c r="C15628" s="9" t="str">
        <f t="shared" si="292"/>
        <v>Bayonne Energy Center</v>
      </c>
      <c r="D15628" s="8">
        <v>272</v>
      </c>
      <c r="E15628" s="8" t="s">
        <v>28279</v>
      </c>
      <c r="F15628" s="10" t="s">
        <v>27509</v>
      </c>
      <c r="G15628" s="8">
        <v>56964</v>
      </c>
      <c r="H15628" s="8" t="s">
        <v>19883</v>
      </c>
      <c r="I15628" s="8" t="s">
        <v>710</v>
      </c>
      <c r="J15628" s="8">
        <v>56267</v>
      </c>
      <c r="K15628" s="8" t="s">
        <v>33821</v>
      </c>
    </row>
    <row r="15629" spans="1:11" x14ac:dyDescent="0.2">
      <c r="A15629" s="8">
        <f>IF(IFERROR((MATCH(G15629,$G$1:$G$12712,0)),0),INDEX($A$1:$A$12712,MATCH(G15629,$G$1:$G$12712,0)),MAX($A$2:$A15628)+1)</f>
        <v>1068</v>
      </c>
      <c r="B15629" s="8">
        <f t="shared" si="293"/>
        <v>1068</v>
      </c>
      <c r="C15629" s="9" t="str">
        <f t="shared" si="292"/>
        <v>PSEG Bayonne Generating Station</v>
      </c>
      <c r="D15629" s="8">
        <v>272</v>
      </c>
      <c r="E15629" s="8" t="s">
        <v>28279</v>
      </c>
      <c r="F15629" s="10" t="s">
        <v>27509</v>
      </c>
      <c r="G15629" s="8">
        <v>2397</v>
      </c>
      <c r="H15629" s="8" t="s">
        <v>15343</v>
      </c>
      <c r="I15629" s="8" t="s">
        <v>352</v>
      </c>
      <c r="J15629" s="8">
        <v>15147</v>
      </c>
      <c r="K15629" s="8" t="s">
        <v>33821</v>
      </c>
    </row>
    <row r="15630" spans="1:11" x14ac:dyDescent="0.2">
      <c r="A15630" s="8">
        <f>IF(IFERROR((MATCH(G15630,$G$1:$G$12712,0)),0),INDEX($A$1:$A$12712,MATCH(G15630,$G$1:$G$12712,0)),MAX($A$2:$A15629)+1)</f>
        <v>1159</v>
      </c>
      <c r="B15630" s="8">
        <f t="shared" si="293"/>
        <v>1159</v>
      </c>
      <c r="C15630" s="9" t="str">
        <f t="shared" si="292"/>
        <v>Keystone</v>
      </c>
      <c r="D15630" s="8">
        <v>272</v>
      </c>
      <c r="E15630" s="8" t="s">
        <v>28279</v>
      </c>
      <c r="F15630" s="10" t="s">
        <v>28280</v>
      </c>
      <c r="G15630" s="8">
        <v>3136</v>
      </c>
      <c r="H15630" s="8" t="s">
        <v>15663</v>
      </c>
      <c r="I15630" s="8" t="s">
        <v>1981</v>
      </c>
      <c r="J15630" s="8">
        <v>15873</v>
      </c>
      <c r="K15630" s="8" t="s">
        <v>33821</v>
      </c>
    </row>
    <row r="15631" spans="1:11" x14ac:dyDescent="0.2">
      <c r="A15631" s="8">
        <f>IF(IFERROR((MATCH(G15631,$G$1:$G$12712,0)),0),INDEX($A$1:$A$12712,MATCH(G15631,$G$1:$G$12712,0)),MAX($A$2:$A15630)+1)</f>
        <v>11653</v>
      </c>
      <c r="B15631" s="8" t="e">
        <f t="shared" si="293"/>
        <v>#N/A</v>
      </c>
      <c r="C15631" s="9" t="str">
        <f t="shared" si="292"/>
        <v>na</v>
      </c>
      <c r="D15631" s="8">
        <v>277</v>
      </c>
      <c r="E15631" s="8" t="s">
        <v>28281</v>
      </c>
      <c r="F15631" s="10" t="s">
        <v>26220</v>
      </c>
      <c r="G15631" s="8"/>
      <c r="H15631" s="8"/>
      <c r="I15631" s="8"/>
      <c r="J15631" s="8"/>
      <c r="K15631" s="8" t="s">
        <v>33821</v>
      </c>
    </row>
    <row r="15632" spans="1:11" x14ac:dyDescent="0.2">
      <c r="A15632" s="8">
        <f>IF(IFERROR((MATCH(G15632,$G$1:$G$12712,0)),0),INDEX($A$1:$A$12712,MATCH(G15632,$G$1:$G$12712,0)),MAX($A$2:$A15631)+1)</f>
        <v>1229</v>
      </c>
      <c r="B15632" s="8">
        <f t="shared" si="293"/>
        <v>1229</v>
      </c>
      <c r="C15632" s="9" t="str">
        <f t="shared" si="292"/>
        <v>Sixth Street</v>
      </c>
      <c r="D15632" s="8">
        <v>281</v>
      </c>
      <c r="E15632" s="8" t="s">
        <v>20460</v>
      </c>
      <c r="F15632" s="10" t="s">
        <v>26370</v>
      </c>
      <c r="G15632" s="8">
        <v>1058</v>
      </c>
      <c r="H15632" s="8" t="s">
        <v>15880</v>
      </c>
      <c r="I15632" s="8" t="s">
        <v>200</v>
      </c>
      <c r="J15632" s="8">
        <v>9417</v>
      </c>
      <c r="K15632" s="8" t="s">
        <v>33821</v>
      </c>
    </row>
    <row r="15633" spans="1:11" x14ac:dyDescent="0.2">
      <c r="A15633" s="8">
        <f>IF(IFERROR((MATCH(G15633,$G$1:$G$12712,0)),0),INDEX($A$1:$A$12712,MATCH(G15633,$G$1:$G$12712,0)),MAX($A$2:$A15632)+1)</f>
        <v>2945</v>
      </c>
      <c r="B15633" s="8">
        <f t="shared" si="293"/>
        <v>2945</v>
      </c>
      <c r="C15633" s="9" t="str">
        <f t="shared" ref="C15633:C15696" si="294">IF(H15633="",F15633,H15633)</f>
        <v>Talbot County Energy</v>
      </c>
      <c r="D15633" s="8">
        <v>283</v>
      </c>
      <c r="E15633" s="8" t="s">
        <v>28282</v>
      </c>
      <c r="F15633" s="10" t="s">
        <v>28283</v>
      </c>
      <c r="G15633" s="8">
        <v>7916</v>
      </c>
      <c r="H15633" s="8" t="s">
        <v>17679</v>
      </c>
      <c r="I15633" s="8" t="s">
        <v>2833</v>
      </c>
      <c r="J15633" s="8">
        <v>13994</v>
      </c>
      <c r="K15633" s="8" t="s">
        <v>33821</v>
      </c>
    </row>
    <row r="15634" spans="1:11" x14ac:dyDescent="0.2">
      <c r="A15634" s="8">
        <f>IF(IFERROR((MATCH(G15634,$G$1:$G$12712,0)),0),INDEX($A$1:$A$12712,MATCH(G15634,$G$1:$G$12712,0)),MAX($A$2:$A15633)+1)</f>
        <v>123</v>
      </c>
      <c r="B15634" s="8">
        <f t="shared" si="293"/>
        <v>123</v>
      </c>
      <c r="C15634" s="9" t="str">
        <f t="shared" si="294"/>
        <v>Colstrip</v>
      </c>
      <c r="D15634" s="8">
        <v>285</v>
      </c>
      <c r="E15634" s="8" t="s">
        <v>28284</v>
      </c>
      <c r="F15634" s="10" t="s">
        <v>26654</v>
      </c>
      <c r="G15634" s="8">
        <v>6076</v>
      </c>
      <c r="H15634" s="8" t="s">
        <v>13517</v>
      </c>
      <c r="I15634" s="8" t="s">
        <v>3501</v>
      </c>
      <c r="J15634" s="8">
        <v>15298</v>
      </c>
      <c r="K15634" s="8" t="s">
        <v>33821</v>
      </c>
    </row>
    <row r="15635" spans="1:11" x14ac:dyDescent="0.2">
      <c r="A15635" s="8">
        <f>A9868</f>
        <v>8659</v>
      </c>
      <c r="B15635" s="8" t="e">
        <f t="shared" si="293"/>
        <v>#N/A</v>
      </c>
      <c r="C15635" s="9" t="str">
        <f t="shared" si="294"/>
        <v>grant village</v>
      </c>
      <c r="D15635" s="8">
        <v>285</v>
      </c>
      <c r="E15635" s="8" t="s">
        <v>28284</v>
      </c>
      <c r="F15635" s="10" t="s">
        <v>26657</v>
      </c>
      <c r="G15635" s="8"/>
      <c r="H15635" s="8"/>
      <c r="I15635" s="8"/>
      <c r="J15635" s="8"/>
      <c r="K15635" s="8" t="s">
        <v>33821</v>
      </c>
    </row>
    <row r="15636" spans="1:11" x14ac:dyDescent="0.2">
      <c r="A15636" s="8">
        <f>IF(IFERROR((MATCH(G15636,$G$1:$G$12712,0)),0),INDEX($A$1:$A$12712,MATCH(G15636,$G$1:$G$12712,0)),MAX($A$2:$A15635)+1)</f>
        <v>1995</v>
      </c>
      <c r="B15636" s="8">
        <f t="shared" si="293"/>
        <v>1995</v>
      </c>
      <c r="C15636" s="9" t="str">
        <f t="shared" si="294"/>
        <v>Lake (WY)</v>
      </c>
      <c r="D15636" s="8">
        <v>285</v>
      </c>
      <c r="E15636" s="8" t="s">
        <v>28284</v>
      </c>
      <c r="F15636" s="10" t="s">
        <v>26664</v>
      </c>
      <c r="G15636" s="8">
        <v>7039</v>
      </c>
      <c r="H15636" s="8" t="s">
        <v>16728</v>
      </c>
      <c r="I15636" s="8" t="s">
        <v>300</v>
      </c>
      <c r="J15636" s="8">
        <v>13902</v>
      </c>
      <c r="K15636" s="8" t="s">
        <v>33821</v>
      </c>
    </row>
    <row r="15637" spans="1:11" x14ac:dyDescent="0.2">
      <c r="A15637" s="8">
        <f>IF(IFERROR((MATCH(G15637,$G$1:$G$12712,0)),0),INDEX($A$1:$A$12712,MATCH(G15637,$G$1:$G$12712,0)),MAX($A$2:$A15636)+1)</f>
        <v>1996</v>
      </c>
      <c r="B15637" s="8">
        <f t="shared" si="293"/>
        <v>1996</v>
      </c>
      <c r="C15637" s="9" t="str">
        <f t="shared" si="294"/>
        <v>Old Faithful</v>
      </c>
      <c r="D15637" s="8">
        <v>285</v>
      </c>
      <c r="E15637" s="8" t="s">
        <v>28284</v>
      </c>
      <c r="F15637" s="10" t="s">
        <v>26670</v>
      </c>
      <c r="G15637" s="8">
        <v>2196</v>
      </c>
      <c r="H15637" s="8" t="s">
        <v>16729</v>
      </c>
      <c r="I15637" s="8" t="s">
        <v>300</v>
      </c>
      <c r="J15637" s="8">
        <v>13902</v>
      </c>
      <c r="K15637" s="8" t="s">
        <v>33821</v>
      </c>
    </row>
    <row r="15638" spans="1:11" x14ac:dyDescent="0.2">
      <c r="A15638" s="8">
        <f>A9887</f>
        <v>8675</v>
      </c>
      <c r="B15638" s="8" t="e">
        <f t="shared" si="293"/>
        <v>#N/A</v>
      </c>
      <c r="C15638" s="9" t="str">
        <f t="shared" si="294"/>
        <v>tower falls</v>
      </c>
      <c r="D15638" s="8">
        <v>285</v>
      </c>
      <c r="E15638" s="8" t="s">
        <v>28284</v>
      </c>
      <c r="F15638" s="10" t="s">
        <v>26676</v>
      </c>
      <c r="G15638" s="8"/>
      <c r="H15638" s="8"/>
      <c r="I15638" s="8"/>
      <c r="J15638" s="8"/>
      <c r="K15638" s="8" t="s">
        <v>33821</v>
      </c>
    </row>
    <row r="15639" spans="1:11" x14ac:dyDescent="0.2">
      <c r="A15639" s="8">
        <f>A9886</f>
        <v>8674</v>
      </c>
      <c r="B15639" s="8" t="e">
        <f t="shared" si="293"/>
        <v>#N/A</v>
      </c>
      <c r="C15639" s="9" t="str">
        <f t="shared" si="294"/>
        <v>yellowstone park</v>
      </c>
      <c r="D15639" s="8">
        <v>285</v>
      </c>
      <c r="E15639" s="8" t="s">
        <v>28284</v>
      </c>
      <c r="F15639" s="10" t="s">
        <v>28285</v>
      </c>
      <c r="G15639" s="8"/>
      <c r="H15639" s="8"/>
      <c r="I15639" s="8"/>
      <c r="J15639" s="8"/>
      <c r="K15639" s="8" t="s">
        <v>33821</v>
      </c>
    </row>
    <row r="15640" spans="1:11" x14ac:dyDescent="0.2">
      <c r="A15640" s="8">
        <f>IF(IFERROR((MATCH(G15640,$G$1:$G$12712,0)),0),INDEX($A$1:$A$12712,MATCH(G15640,$G$1:$G$12712,0)),MAX($A$2:$A15639)+1)</f>
        <v>2946</v>
      </c>
      <c r="B15640" s="8">
        <f t="shared" si="293"/>
        <v>2946</v>
      </c>
      <c r="C15640" s="9" t="str">
        <f t="shared" si="294"/>
        <v>Chattahoochee Energy Facility</v>
      </c>
      <c r="D15640" s="8">
        <v>287</v>
      </c>
      <c r="E15640" s="8" t="s">
        <v>28286</v>
      </c>
      <c r="F15640" s="10" t="s">
        <v>9558</v>
      </c>
      <c r="G15640" s="8">
        <v>7917</v>
      </c>
      <c r="H15640" s="8" t="s">
        <v>17680</v>
      </c>
      <c r="I15640" s="8" t="s">
        <v>2833</v>
      </c>
      <c r="J15640" s="8">
        <v>13994</v>
      </c>
      <c r="K15640" s="8" t="s">
        <v>33821</v>
      </c>
    </row>
    <row r="15641" spans="1:11" x14ac:dyDescent="0.2">
      <c r="A15641" s="8">
        <f>IF(IFERROR((MATCH(G15641,$G$1:$G$12712,0)),0),INDEX($A$1:$A$12712,MATCH(G15641,$G$1:$G$12712,0)),MAX($A$2:$A15640)+1)</f>
        <v>11654</v>
      </c>
      <c r="B15641" s="8" t="e">
        <f t="shared" si="293"/>
        <v>#N/A</v>
      </c>
      <c r="C15641" s="9" t="str">
        <f t="shared" si="294"/>
        <v>subtotal</v>
      </c>
      <c r="D15641" s="8">
        <v>11</v>
      </c>
      <c r="E15641" s="8" t="s">
        <v>25659</v>
      </c>
      <c r="F15641" s="10" t="s">
        <v>28287</v>
      </c>
      <c r="G15641" s="8"/>
      <c r="H15641" s="8"/>
      <c r="I15641" s="8"/>
      <c r="J15641" s="8"/>
      <c r="K15641" s="8" t="s">
        <v>33822</v>
      </c>
    </row>
    <row r="15642" spans="1:11" x14ac:dyDescent="0.2">
      <c r="A15642" s="8">
        <f>IF(IFERROR((MATCH(G15642,$G$1:$G$12712,0)),0),INDEX($A$1:$A$12712,MATCH(G15642,$G$1:$G$12712,0)),MAX($A$2:$A15641)+1)</f>
        <v>11655</v>
      </c>
      <c r="B15642" s="8" t="e">
        <f t="shared" si="293"/>
        <v>#N/A</v>
      </c>
      <c r="C15642" s="9" t="str">
        <f t="shared" si="294"/>
        <v>youngs corner</v>
      </c>
      <c r="D15642" s="8">
        <v>11</v>
      </c>
      <c r="E15642" s="8" t="s">
        <v>25659</v>
      </c>
      <c r="F15642" s="10" t="s">
        <v>28288</v>
      </c>
      <c r="G15642" s="8"/>
      <c r="H15642" s="8"/>
      <c r="I15642" s="8"/>
      <c r="J15642" s="8"/>
      <c r="K15642" s="8" t="s">
        <v>33822</v>
      </c>
    </row>
    <row r="15643" spans="1:11" x14ac:dyDescent="0.2">
      <c r="A15643" s="8">
        <f>IF(IFERROR((MATCH(G15643,$G$1:$G$12712,0)),0),INDEX($A$1:$A$12712,MATCH(G15643,$G$1:$G$12712,0)),MAX($A$2:$A15642)+1)</f>
        <v>11656</v>
      </c>
      <c r="B15643" s="8" t="e">
        <f t="shared" si="293"/>
        <v>#N/A</v>
      </c>
      <c r="C15643" s="9" t="str">
        <f t="shared" si="294"/>
        <v>n/a</v>
      </c>
      <c r="D15643" s="8">
        <v>12</v>
      </c>
      <c r="E15643" s="8" t="s">
        <v>25412</v>
      </c>
      <c r="F15643" s="10" t="s">
        <v>25468</v>
      </c>
      <c r="G15643" s="8"/>
      <c r="H15643" s="8"/>
      <c r="I15643" s="8"/>
      <c r="J15643" s="8"/>
      <c r="K15643" s="8" t="s">
        <v>33822</v>
      </c>
    </row>
    <row r="15644" spans="1:11" x14ac:dyDescent="0.2">
      <c r="A15644" s="8">
        <f>IF(IFERROR((MATCH(G15644,$G$1:$G$12712,0)),0),INDEX($A$1:$A$12712,MATCH(G15644,$G$1:$G$12712,0)),MAX($A$2:$A15643)+1)</f>
        <v>651</v>
      </c>
      <c r="B15644" s="8">
        <f t="shared" si="293"/>
        <v>651</v>
      </c>
      <c r="C15644" s="9" t="str">
        <f t="shared" si="294"/>
        <v>Wygen III</v>
      </c>
      <c r="D15644" s="8">
        <v>12</v>
      </c>
      <c r="E15644" s="8" t="s">
        <v>25412</v>
      </c>
      <c r="F15644" s="10" t="s">
        <v>28289</v>
      </c>
      <c r="G15644" s="8">
        <v>56596</v>
      </c>
      <c r="H15644" s="8" t="s">
        <v>14566</v>
      </c>
      <c r="I15644" s="8" t="s">
        <v>57</v>
      </c>
      <c r="J15644" s="8">
        <v>19545</v>
      </c>
      <c r="K15644" s="8" t="s">
        <v>33822</v>
      </c>
    </row>
    <row r="15645" spans="1:11" x14ac:dyDescent="0.2">
      <c r="A15645" s="8">
        <f>IF(IFERROR((MATCH(G15645,$G$1:$G$12712,0)),0),INDEX($A$1:$A$12712,MATCH(G15645,$G$1:$G$12712,0)),MAX($A$2:$A15644)+1)</f>
        <v>653</v>
      </c>
      <c r="B15645" s="8">
        <f t="shared" si="293"/>
        <v>653</v>
      </c>
      <c r="C15645" s="9" t="str">
        <f t="shared" si="294"/>
        <v>Wyodak</v>
      </c>
      <c r="D15645" s="8">
        <v>12</v>
      </c>
      <c r="E15645" s="8" t="s">
        <v>25412</v>
      </c>
      <c r="F15645" s="10" t="s">
        <v>28290</v>
      </c>
      <c r="G15645" s="8">
        <v>6101</v>
      </c>
      <c r="H15645" s="8" t="s">
        <v>14574</v>
      </c>
      <c r="I15645" s="8" t="s">
        <v>329</v>
      </c>
      <c r="J15645" s="8">
        <v>14354</v>
      </c>
      <c r="K15645" s="8" t="s">
        <v>33822</v>
      </c>
    </row>
    <row r="15646" spans="1:11" x14ac:dyDescent="0.2">
      <c r="A15646" s="8">
        <f>IF(IFERROR((MATCH(G15646,$G$1:$G$12712,0)),0),INDEX($A$1:$A$12712,MATCH(G15646,$G$1:$G$12712,0)),MAX($A$2:$A15645)+1)</f>
        <v>11657</v>
      </c>
      <c r="B15646" s="8" t="e">
        <f t="shared" si="293"/>
        <v>#N/A</v>
      </c>
      <c r="C15646" s="9" t="str">
        <f t="shared" si="294"/>
        <v>circuit west solar</v>
      </c>
      <c r="D15646" s="8">
        <v>41</v>
      </c>
      <c r="E15646" s="8" t="s">
        <v>26047</v>
      </c>
      <c r="F15646" s="10" t="s">
        <v>28291</v>
      </c>
      <c r="G15646" s="8"/>
      <c r="H15646" s="8"/>
      <c r="I15646" s="8"/>
      <c r="J15646" s="8"/>
      <c r="K15646" s="8" t="s">
        <v>33822</v>
      </c>
    </row>
    <row r="15647" spans="1:11" x14ac:dyDescent="0.2">
      <c r="A15647" s="8">
        <f>IF(IFERROR((MATCH(G15647,$G$1:$G$12712,0)),0),INDEX($A$1:$A$12712,MATCH(G15647,$G$1:$G$12712,0)),MAX($A$2:$A15646)+1)</f>
        <v>324</v>
      </c>
      <c r="B15647" s="8">
        <f t="shared" si="293"/>
        <v>324</v>
      </c>
      <c r="C15647" s="9" t="str">
        <f t="shared" si="294"/>
        <v>W S Lee</v>
      </c>
      <c r="D15647" s="8">
        <v>45</v>
      </c>
      <c r="E15647" s="8" t="s">
        <v>26133</v>
      </c>
      <c r="F15647" s="10" t="s">
        <v>28292</v>
      </c>
      <c r="G15647" s="8">
        <v>3264</v>
      </c>
      <c r="H15647" s="8" t="s">
        <v>13924</v>
      </c>
      <c r="I15647" s="8" t="s">
        <v>115</v>
      </c>
      <c r="J15647" s="8">
        <v>5416</v>
      </c>
      <c r="K15647" s="8" t="s">
        <v>33822</v>
      </c>
    </row>
    <row r="15648" spans="1:11" x14ac:dyDescent="0.2">
      <c r="A15648" s="8">
        <f>A11675</f>
        <v>10104</v>
      </c>
      <c r="B15648" s="8" t="e">
        <f t="shared" si="293"/>
        <v>#N/A</v>
      </c>
      <c r="C15648" s="9" t="str">
        <f t="shared" si="294"/>
        <v>holloman air force base (hafb)</v>
      </c>
      <c r="D15648" s="8">
        <v>49</v>
      </c>
      <c r="E15648" s="8" t="s">
        <v>25419</v>
      </c>
      <c r="F15648" s="10" t="s">
        <v>28293</v>
      </c>
      <c r="G15648" s="8"/>
      <c r="H15648" s="8"/>
      <c r="I15648" s="8"/>
      <c r="J15648" s="8"/>
      <c r="K15648" s="8" t="s">
        <v>33822</v>
      </c>
    </row>
    <row r="15649" spans="1:11" x14ac:dyDescent="0.2">
      <c r="A15649" s="8">
        <f>IF(IFERROR((MATCH(G15649,$G$1:$G$12712,0)),0),INDEX($A$1:$A$12712,MATCH(G15649,$G$1:$G$12712,0)),MAX($A$2:$A15648)+1)</f>
        <v>29</v>
      </c>
      <c r="B15649" s="8">
        <f t="shared" si="293"/>
        <v>29</v>
      </c>
      <c r="C15649" s="9" t="str">
        <f t="shared" si="294"/>
        <v>Avon Park</v>
      </c>
      <c r="D15649" s="8">
        <v>55</v>
      </c>
      <c r="E15649" s="8" t="s">
        <v>6631</v>
      </c>
      <c r="F15649" s="10" t="s">
        <v>28294</v>
      </c>
      <c r="G15649" s="8">
        <v>624</v>
      </c>
      <c r="H15649" s="8" t="s">
        <v>13345</v>
      </c>
      <c r="I15649" s="8" t="s">
        <v>116</v>
      </c>
      <c r="J15649" s="8">
        <v>6455</v>
      </c>
      <c r="K15649" s="8" t="s">
        <v>33822</v>
      </c>
    </row>
    <row r="15650" spans="1:11" x14ac:dyDescent="0.2">
      <c r="A15650" s="8">
        <f>IF(IFERROR((MATCH(G15650,$G$1:$G$12712,0)),0),INDEX($A$1:$A$12712,MATCH(G15650,$G$1:$G$12712,0)),MAX($A$2:$A15649)+1)</f>
        <v>35</v>
      </c>
      <c r="B15650" s="8">
        <f t="shared" si="293"/>
        <v>35</v>
      </c>
      <c r="C15650" s="9" t="str">
        <f t="shared" si="294"/>
        <v>Bayboro</v>
      </c>
      <c r="D15650" s="8">
        <v>55</v>
      </c>
      <c r="E15650" s="8" t="s">
        <v>6631</v>
      </c>
      <c r="F15650" s="10" t="s">
        <v>28295</v>
      </c>
      <c r="G15650" s="8">
        <v>627</v>
      </c>
      <c r="H15650" s="8" t="s">
        <v>13353</v>
      </c>
      <c r="I15650" s="8" t="s">
        <v>116</v>
      </c>
      <c r="J15650" s="8">
        <v>6455</v>
      </c>
      <c r="K15650" s="8" t="s">
        <v>33822</v>
      </c>
    </row>
    <row r="15651" spans="1:11" x14ac:dyDescent="0.2">
      <c r="A15651" s="8">
        <f>A11555</f>
        <v>9984</v>
      </c>
      <c r="B15651" s="8" t="e">
        <f t="shared" si="293"/>
        <v>#N/A</v>
      </c>
      <c r="C15651" s="9" t="str">
        <f t="shared" si="294"/>
        <v>citrus county cc</v>
      </c>
      <c r="D15651" s="8">
        <v>55</v>
      </c>
      <c r="E15651" s="8" t="s">
        <v>6631</v>
      </c>
      <c r="F15651" s="10" t="s">
        <v>28296</v>
      </c>
      <c r="G15651" s="8"/>
      <c r="H15651" s="8"/>
      <c r="I15651" s="8"/>
      <c r="J15651" s="8"/>
      <c r="K15651" s="8" t="s">
        <v>33822</v>
      </c>
    </row>
    <row r="15652" spans="1:11" x14ac:dyDescent="0.2">
      <c r="A15652" s="8">
        <f>IF(IFERROR((MATCH(G15652,$G$1:$G$12712,0)),0),INDEX($A$1:$A$12712,MATCH(G15652,$G$1:$G$12712,0)),MAX($A$2:$A15651)+1)</f>
        <v>152</v>
      </c>
      <c r="B15652" s="8">
        <f t="shared" si="293"/>
        <v>152</v>
      </c>
      <c r="C15652" s="9" t="str">
        <f t="shared" si="294"/>
        <v>DeBary</v>
      </c>
      <c r="D15652" s="8">
        <v>55</v>
      </c>
      <c r="E15652" s="8" t="s">
        <v>6631</v>
      </c>
      <c r="F15652" s="10" t="s">
        <v>28297</v>
      </c>
      <c r="G15652" s="8">
        <v>6046</v>
      </c>
      <c r="H15652" s="8" t="s">
        <v>13577</v>
      </c>
      <c r="I15652" s="8" t="s">
        <v>116</v>
      </c>
      <c r="J15652" s="8">
        <v>6455</v>
      </c>
      <c r="K15652" s="8" t="s">
        <v>33822</v>
      </c>
    </row>
    <row r="15653" spans="1:11" x14ac:dyDescent="0.2">
      <c r="A15653" s="8">
        <f>IF(IFERROR((MATCH(G15653,$G$1:$G$12712,0)),0),INDEX($A$1:$A$12712,MATCH(G15653,$G$1:$G$12712,0)),MAX($A$2:$A15652)+1)</f>
        <v>280</v>
      </c>
      <c r="B15653" s="8">
        <f t="shared" si="293"/>
        <v>280</v>
      </c>
      <c r="C15653" s="9" t="str">
        <f t="shared" si="294"/>
        <v>Higgins</v>
      </c>
      <c r="D15653" s="8">
        <v>55</v>
      </c>
      <c r="E15653" s="8" t="s">
        <v>6631</v>
      </c>
      <c r="F15653" s="10" t="s">
        <v>28298</v>
      </c>
      <c r="G15653" s="8">
        <v>630</v>
      </c>
      <c r="H15653" s="8" t="s">
        <v>13833</v>
      </c>
      <c r="I15653" s="8" t="s">
        <v>116</v>
      </c>
      <c r="J15653" s="8">
        <v>6455</v>
      </c>
      <c r="K15653" s="8" t="s">
        <v>33822</v>
      </c>
    </row>
    <row r="15654" spans="1:11" x14ac:dyDescent="0.2">
      <c r="A15654" s="8">
        <f>IF(IFERROR((MATCH(G15654,$G$1:$G$12712,0)),0),INDEX($A$1:$A$12712,MATCH(G15654,$G$1:$G$12712,0)),MAX($A$2:$A15653)+1)</f>
        <v>267</v>
      </c>
      <c r="B15654" s="8">
        <f t="shared" si="293"/>
        <v>267</v>
      </c>
      <c r="C15654" s="9" t="str">
        <f t="shared" si="294"/>
        <v>Hines Energy Complex</v>
      </c>
      <c r="D15654" s="8">
        <v>55</v>
      </c>
      <c r="E15654" s="8" t="s">
        <v>6631</v>
      </c>
      <c r="F15654" s="10" t="s">
        <v>28299</v>
      </c>
      <c r="G15654" s="8">
        <v>7302</v>
      </c>
      <c r="H15654" s="8" t="s">
        <v>13810</v>
      </c>
      <c r="I15654" s="8" t="s">
        <v>116</v>
      </c>
      <c r="J15654" s="8">
        <v>6455</v>
      </c>
      <c r="K15654" s="8" t="s">
        <v>33822</v>
      </c>
    </row>
    <row r="15655" spans="1:11" x14ac:dyDescent="0.2">
      <c r="A15655" s="8">
        <f>IF(IFERROR((MATCH(G15655,$G$1:$G$12712,0)),0),INDEX($A$1:$A$12712,MATCH(G15655,$G$1:$G$12712,0)),MAX($A$2:$A15654)+1)</f>
        <v>284</v>
      </c>
      <c r="B15655" s="8">
        <f t="shared" si="293"/>
        <v>284</v>
      </c>
      <c r="C15655" s="9" t="str">
        <f t="shared" si="294"/>
        <v>Intercession City</v>
      </c>
      <c r="D15655" s="8">
        <v>55</v>
      </c>
      <c r="E15655" s="8" t="s">
        <v>6631</v>
      </c>
      <c r="F15655" s="10" t="s">
        <v>28300</v>
      </c>
      <c r="G15655" s="8">
        <v>8049</v>
      </c>
      <c r="H15655" s="8" t="s">
        <v>13846</v>
      </c>
      <c r="I15655" s="8" t="s">
        <v>116</v>
      </c>
      <c r="J15655" s="8">
        <v>6455</v>
      </c>
      <c r="K15655" s="8" t="s">
        <v>33822</v>
      </c>
    </row>
    <row r="15656" spans="1:11" x14ac:dyDescent="0.2">
      <c r="A15656" s="8">
        <f>IF(IFERROR((MATCH(G15656,$G$1:$G$12712,0)),0),INDEX($A$1:$A$12712,MATCH(G15656,$G$1:$G$12712,0)),MAX($A$2:$A15655)+1)</f>
        <v>594</v>
      </c>
      <c r="B15656" s="8">
        <f t="shared" si="293"/>
        <v>594</v>
      </c>
      <c r="C15656" s="9" t="str">
        <f t="shared" si="294"/>
        <v>University of Florida</v>
      </c>
      <c r="D15656" s="8">
        <v>55</v>
      </c>
      <c r="E15656" s="8" t="s">
        <v>6631</v>
      </c>
      <c r="F15656" s="10" t="s">
        <v>28301</v>
      </c>
      <c r="G15656" s="8">
        <v>7345</v>
      </c>
      <c r="H15656" s="8" t="s">
        <v>14440</v>
      </c>
      <c r="I15656" s="8" t="s">
        <v>116</v>
      </c>
      <c r="J15656" s="8">
        <v>6455</v>
      </c>
      <c r="K15656" s="8" t="s">
        <v>33822</v>
      </c>
    </row>
    <row r="15657" spans="1:11" x14ac:dyDescent="0.2">
      <c r="A15657" s="8">
        <f>IF(IFERROR((MATCH(G15657,$G$1:$G$12712,0)),0),INDEX($A$1:$A$12712,MATCH(G15657,$G$1:$G$12712,0)),MAX($A$2:$A15656)+1)</f>
        <v>9532</v>
      </c>
      <c r="B15657" s="8">
        <f t="shared" si="293"/>
        <v>9532</v>
      </c>
      <c r="C15657" s="9" t="str">
        <f t="shared" si="294"/>
        <v>Babcock Solar Energy Center</v>
      </c>
      <c r="D15657" s="8">
        <v>56</v>
      </c>
      <c r="E15657" s="8" t="s">
        <v>22195</v>
      </c>
      <c r="F15657" s="10" t="s">
        <v>28302</v>
      </c>
      <c r="G15657" s="8">
        <v>59993</v>
      </c>
      <c r="H15657" s="8" t="s">
        <v>23951</v>
      </c>
      <c r="I15657" s="8" t="s">
        <v>160</v>
      </c>
      <c r="J15657" s="8">
        <v>6452</v>
      </c>
      <c r="K15657" s="8" t="s">
        <v>33822</v>
      </c>
    </row>
    <row r="15658" spans="1:11" x14ac:dyDescent="0.2">
      <c r="A15658" s="8">
        <f>IF(IFERROR((MATCH(G15658,$G$1:$G$12712,0)),0),INDEX($A$1:$A$12712,MATCH(G15658,$G$1:$G$12712,0)),MAX($A$2:$A15657)+1)</f>
        <v>9532</v>
      </c>
      <c r="B15658" s="8">
        <f t="shared" si="293"/>
        <v>9532</v>
      </c>
      <c r="C15658" s="9" t="str">
        <f t="shared" si="294"/>
        <v>babcock preserve</v>
      </c>
      <c r="D15658" s="8">
        <v>56</v>
      </c>
      <c r="E15658" s="8" t="s">
        <v>22195</v>
      </c>
      <c r="F15658" s="10" t="s">
        <v>28302</v>
      </c>
      <c r="G15658" s="8">
        <v>62634</v>
      </c>
      <c r="H15658" s="8" t="s">
        <v>23953</v>
      </c>
      <c r="I15658" s="8" t="s">
        <v>23954</v>
      </c>
      <c r="J15658" s="8">
        <v>6452</v>
      </c>
      <c r="K15658" s="8" t="s">
        <v>33822</v>
      </c>
    </row>
    <row r="15659" spans="1:11" x14ac:dyDescent="0.2">
      <c r="A15659" s="8">
        <f>A12286</f>
        <v>10711</v>
      </c>
      <c r="B15659" s="8">
        <f t="shared" si="293"/>
        <v>10711</v>
      </c>
      <c r="C15659" s="9" t="str">
        <f t="shared" si="294"/>
        <v>Barefoot Bay Solar Energy Center</v>
      </c>
      <c r="D15659" s="8">
        <v>56</v>
      </c>
      <c r="E15659" s="8" t="s">
        <v>22195</v>
      </c>
      <c r="F15659" s="10" t="s">
        <v>28303</v>
      </c>
      <c r="G15659" s="8">
        <v>61051</v>
      </c>
      <c r="H15659" s="8" t="s">
        <v>25083</v>
      </c>
      <c r="I15659" s="8" t="s">
        <v>160</v>
      </c>
      <c r="J15659" s="8">
        <v>6452</v>
      </c>
      <c r="K15659" s="8" t="s">
        <v>33822</v>
      </c>
    </row>
    <row r="15660" spans="1:11" x14ac:dyDescent="0.2">
      <c r="A15660" s="8">
        <f>A12266</f>
        <v>10691</v>
      </c>
      <c r="B15660" s="8">
        <f t="shared" si="293"/>
        <v>10691</v>
      </c>
      <c r="C15660" s="9" t="str">
        <f t="shared" si="294"/>
        <v>Blue Cypress Solar Energy Center</v>
      </c>
      <c r="D15660" s="8">
        <v>56</v>
      </c>
      <c r="E15660" s="8" t="s">
        <v>22195</v>
      </c>
      <c r="F15660" s="10" t="s">
        <v>28304</v>
      </c>
      <c r="G15660" s="8">
        <v>61029</v>
      </c>
      <c r="H15660" s="8" t="s">
        <v>25062</v>
      </c>
      <c r="I15660" s="8" t="s">
        <v>160</v>
      </c>
      <c r="J15660" s="8">
        <v>6452</v>
      </c>
      <c r="K15660" s="8" t="s">
        <v>33822</v>
      </c>
    </row>
    <row r="15661" spans="1:11" x14ac:dyDescent="0.2">
      <c r="A15661" s="8">
        <f>A11061</f>
        <v>9533</v>
      </c>
      <c r="B15661" s="8">
        <f t="shared" si="293"/>
        <v>9533</v>
      </c>
      <c r="C15661" s="9" t="str">
        <f t="shared" si="294"/>
        <v>Citrus Solar Energy Center</v>
      </c>
      <c r="D15661" s="8">
        <v>56</v>
      </c>
      <c r="E15661" s="8" t="s">
        <v>22195</v>
      </c>
      <c r="F15661" s="10" t="s">
        <v>28305</v>
      </c>
      <c r="G15661" s="8">
        <v>60061</v>
      </c>
      <c r="H15661" s="8" t="s">
        <v>23955</v>
      </c>
      <c r="I15661" s="8" t="s">
        <v>160</v>
      </c>
      <c r="J15661" s="8">
        <v>6452</v>
      </c>
      <c r="K15661" s="8" t="s">
        <v>33822</v>
      </c>
    </row>
    <row r="15662" spans="1:11" x14ac:dyDescent="0.2">
      <c r="A15662" s="8">
        <f>A12259</f>
        <v>10684</v>
      </c>
      <c r="B15662" s="8">
        <f t="shared" si="293"/>
        <v>10684</v>
      </c>
      <c r="C15662" s="9" t="str">
        <f t="shared" si="294"/>
        <v>Coral Farms Solar Energy Center</v>
      </c>
      <c r="D15662" s="8">
        <v>56</v>
      </c>
      <c r="E15662" s="8" t="s">
        <v>22195</v>
      </c>
      <c r="F15662" s="10" t="s">
        <v>28306</v>
      </c>
      <c r="G15662" s="8">
        <v>61022</v>
      </c>
      <c r="H15662" s="8" t="s">
        <v>25055</v>
      </c>
      <c r="I15662" s="8" t="s">
        <v>160</v>
      </c>
      <c r="J15662" s="8">
        <v>6452</v>
      </c>
      <c r="K15662" s="8" t="s">
        <v>33822</v>
      </c>
    </row>
    <row r="15663" spans="1:11" x14ac:dyDescent="0.2">
      <c r="A15663" s="8">
        <f>IF(IFERROR((MATCH(G15663,$G$1:$G$12712,0)),0),INDEX($A$1:$A$12712,MATCH(G15663,$G$1:$G$12712,0)),MAX($A$2:$A15662)+1)</f>
        <v>205</v>
      </c>
      <c r="B15663" s="8">
        <f t="shared" si="293"/>
        <v>205</v>
      </c>
      <c r="C15663" s="9" t="str">
        <f t="shared" si="294"/>
        <v>Fort Myers</v>
      </c>
      <c r="D15663" s="8">
        <v>56</v>
      </c>
      <c r="E15663" s="8" t="s">
        <v>22195</v>
      </c>
      <c r="F15663" s="10" t="s">
        <v>26197</v>
      </c>
      <c r="G15663" s="8">
        <v>612</v>
      </c>
      <c r="H15663" s="8" t="s">
        <v>13690</v>
      </c>
      <c r="I15663" s="8" t="s">
        <v>160</v>
      </c>
      <c r="J15663" s="8">
        <v>6452</v>
      </c>
      <c r="K15663" s="8" t="s">
        <v>33822</v>
      </c>
    </row>
    <row r="15664" spans="1:11" x14ac:dyDescent="0.2">
      <c r="A15664" s="8">
        <f>A12261</f>
        <v>10686</v>
      </c>
      <c r="B15664" s="8">
        <f t="shared" si="293"/>
        <v>10686</v>
      </c>
      <c r="C15664" s="9" t="str">
        <f t="shared" si="294"/>
        <v>Hammock Solar</v>
      </c>
      <c r="D15664" s="8">
        <v>56</v>
      </c>
      <c r="E15664" s="8" t="s">
        <v>22195</v>
      </c>
      <c r="F15664" s="10" t="s">
        <v>28307</v>
      </c>
      <c r="G15664" s="8">
        <v>61024</v>
      </c>
      <c r="H15664" s="8" t="s">
        <v>25057</v>
      </c>
      <c r="I15664" s="8" t="s">
        <v>160</v>
      </c>
      <c r="J15664" s="8">
        <v>6452</v>
      </c>
      <c r="K15664" s="8" t="s">
        <v>33822</v>
      </c>
    </row>
    <row r="15665" spans="1:11" x14ac:dyDescent="0.2">
      <c r="A15665" s="8">
        <f>A12258</f>
        <v>10683</v>
      </c>
      <c r="B15665" s="8">
        <f t="shared" si="293"/>
        <v>10683</v>
      </c>
      <c r="C15665" s="9" t="str">
        <f t="shared" si="294"/>
        <v>Horizon Solar Energy Center</v>
      </c>
      <c r="D15665" s="8">
        <v>56</v>
      </c>
      <c r="E15665" s="8" t="s">
        <v>22195</v>
      </c>
      <c r="F15665" s="10" t="s">
        <v>28308</v>
      </c>
      <c r="G15665" s="8">
        <v>61021</v>
      </c>
      <c r="H15665" s="8" t="s">
        <v>25054</v>
      </c>
      <c r="I15665" s="8" t="s">
        <v>160</v>
      </c>
      <c r="J15665" s="8">
        <v>6452</v>
      </c>
      <c r="K15665" s="8" t="s">
        <v>33822</v>
      </c>
    </row>
    <row r="15666" spans="1:11" x14ac:dyDescent="0.2">
      <c r="A15666" s="8">
        <f>IF(IFERROR((MATCH(G15666,$G$1:$G$12712,0)),0),INDEX($A$1:$A$12712,MATCH(G15666,$G$1:$G$12712,0)),MAX($A$2:$A15665)+1)</f>
        <v>10682</v>
      </c>
      <c r="B15666" s="8">
        <f t="shared" si="293"/>
        <v>10682</v>
      </c>
      <c r="C15666" s="9" t="str">
        <f t="shared" si="294"/>
        <v>Indian River Solar Center</v>
      </c>
      <c r="D15666" s="8">
        <v>56</v>
      </c>
      <c r="E15666" s="8" t="s">
        <v>22195</v>
      </c>
      <c r="F15666" s="10" t="s">
        <v>28309</v>
      </c>
      <c r="G15666" s="8">
        <v>61020</v>
      </c>
      <c r="H15666" s="8" t="s">
        <v>25053</v>
      </c>
      <c r="I15666" s="8" t="s">
        <v>160</v>
      </c>
      <c r="J15666" s="8">
        <v>6452</v>
      </c>
      <c r="K15666" s="8" t="s">
        <v>33822</v>
      </c>
    </row>
    <row r="15667" spans="1:11" x14ac:dyDescent="0.2">
      <c r="A15667" s="8">
        <f>IF(IFERROR((MATCH(G15667,$G$1:$G$12712,0)),0),INDEX($A$1:$A$12712,MATCH(G15667,$G$1:$G$12712,0)),MAX($A$2:$A15666)+1)</f>
        <v>10712</v>
      </c>
      <c r="B15667" s="8">
        <f t="shared" si="293"/>
        <v>10712</v>
      </c>
      <c r="C15667" s="9" t="str">
        <f t="shared" si="294"/>
        <v>Loggerhead Solar Energy Center</v>
      </c>
      <c r="D15667" s="8">
        <v>56</v>
      </c>
      <c r="E15667" s="8" t="s">
        <v>22195</v>
      </c>
      <c r="F15667" s="10" t="s">
        <v>28310</v>
      </c>
      <c r="G15667" s="8">
        <v>61052</v>
      </c>
      <c r="H15667" s="8" t="s">
        <v>25084</v>
      </c>
      <c r="I15667" s="8" t="s">
        <v>160</v>
      </c>
      <c r="J15667" s="8">
        <v>6452</v>
      </c>
      <c r="K15667" s="8" t="s">
        <v>33822</v>
      </c>
    </row>
    <row r="15668" spans="1:11" x14ac:dyDescent="0.2">
      <c r="A15668" s="8">
        <f>IF(IFERROR((MATCH(G15668,$G$1:$G$12712,0)),0),INDEX($A$1:$A$12712,MATCH(G15668,$G$1:$G$12712,0)),MAX($A$2:$A15667)+1)</f>
        <v>371</v>
      </c>
      <c r="B15668" s="8">
        <f t="shared" si="293"/>
        <v>371</v>
      </c>
      <c r="C15668" s="9" t="str">
        <f t="shared" si="294"/>
        <v>Martin</v>
      </c>
      <c r="D15668" s="8">
        <v>56</v>
      </c>
      <c r="E15668" s="8" t="s">
        <v>22195</v>
      </c>
      <c r="F15668" s="10" t="s">
        <v>28311</v>
      </c>
      <c r="G15668" s="8">
        <v>6043</v>
      </c>
      <c r="H15668" s="8" t="s">
        <v>14010</v>
      </c>
      <c r="I15668" s="8" t="s">
        <v>160</v>
      </c>
      <c r="J15668" s="8">
        <v>6452</v>
      </c>
      <c r="K15668" s="8" t="s">
        <v>33822</v>
      </c>
    </row>
    <row r="15669" spans="1:11" x14ac:dyDescent="0.2">
      <c r="A15669" s="8">
        <f>IF(IFERROR((MATCH(G15669,$G$1:$G$12712,0)),0),INDEX($A$1:$A$12712,MATCH(G15669,$G$1:$G$12712,0)),MAX($A$2:$A15668)+1)</f>
        <v>11658</v>
      </c>
      <c r="B15669" s="8" t="e">
        <f t="shared" ref="B15669:B15732" si="295">IF(COUNTIF($G$1:$G$12712,G15669&gt;0),0,INDEX($A$1:$A$12712,MATCH(G15669,$G$1:$G$12712,0)))</f>
        <v>#N/A</v>
      </c>
      <c r="C15669" s="9" t="str">
        <f t="shared" si="294"/>
        <v>martin solar energy</v>
      </c>
      <c r="D15669" s="8">
        <v>56</v>
      </c>
      <c r="E15669" s="8" t="s">
        <v>22195</v>
      </c>
      <c r="F15669" s="10" t="s">
        <v>28312</v>
      </c>
      <c r="G15669" s="8"/>
      <c r="H15669" s="8"/>
      <c r="I15669" s="8"/>
      <c r="J15669" s="8"/>
      <c r="K15669" s="8" t="s">
        <v>33822</v>
      </c>
    </row>
    <row r="15670" spans="1:11" x14ac:dyDescent="0.2">
      <c r="A15670" s="8">
        <f>IF(IFERROR((MATCH(G15670,$G$1:$G$12712,0)),0),INDEX($A$1:$A$12712,MATCH(G15670,$G$1:$G$12712,0)),MAX($A$2:$A15669)+1)</f>
        <v>556</v>
      </c>
      <c r="B15670" s="8">
        <f t="shared" si="295"/>
        <v>556</v>
      </c>
      <c r="C15670" s="9" t="str">
        <f t="shared" si="294"/>
        <v>St Lucie</v>
      </c>
      <c r="D15670" s="8">
        <v>56</v>
      </c>
      <c r="E15670" s="8" t="s">
        <v>22195</v>
      </c>
      <c r="F15670" s="10" t="s">
        <v>28313</v>
      </c>
      <c r="G15670" s="8">
        <v>6045</v>
      </c>
      <c r="H15670" s="8" t="s">
        <v>14364</v>
      </c>
      <c r="I15670" s="8" t="s">
        <v>160</v>
      </c>
      <c r="J15670" s="8">
        <v>6452</v>
      </c>
      <c r="K15670" s="8" t="s">
        <v>33822</v>
      </c>
    </row>
    <row r="15671" spans="1:11" x14ac:dyDescent="0.2">
      <c r="A15671" s="8">
        <f>IF(IFERROR((MATCH(G15671,$G$1:$G$12712,0)),0),INDEX($A$1:$A$12712,MATCH(G15671,$G$1:$G$12712,0)),MAX($A$2:$A15670)+1)</f>
        <v>10710</v>
      </c>
      <c r="B15671" s="8">
        <f t="shared" si="295"/>
        <v>10710</v>
      </c>
      <c r="C15671" s="9" t="str">
        <f t="shared" si="294"/>
        <v>Wildflower Solar Energy Center</v>
      </c>
      <c r="D15671" s="8">
        <v>56</v>
      </c>
      <c r="E15671" s="8" t="s">
        <v>22195</v>
      </c>
      <c r="F15671" s="10" t="s">
        <v>28314</v>
      </c>
      <c r="G15671" s="8">
        <v>61050</v>
      </c>
      <c r="H15671" s="8" t="s">
        <v>25082</v>
      </c>
      <c r="I15671" s="8" t="s">
        <v>160</v>
      </c>
      <c r="J15671" s="8">
        <v>6452</v>
      </c>
      <c r="K15671" s="8" t="s">
        <v>33822</v>
      </c>
    </row>
    <row r="15672" spans="1:11" x14ac:dyDescent="0.2">
      <c r="A15672" s="8">
        <f>IF(IFERROR((MATCH(G15672,$G$1:$G$12712,0)),0),INDEX($A$1:$A$12712,MATCH(G15672,$G$1:$G$12712,0)),MAX($A$2:$A15671)+1)</f>
        <v>11659</v>
      </c>
      <c r="B15672" s="8" t="e">
        <f t="shared" si="295"/>
        <v>#N/A</v>
      </c>
      <c r="C15672" s="9" t="str">
        <f t="shared" si="294"/>
        <v>mclb</v>
      </c>
      <c r="D15672" s="8">
        <v>57</v>
      </c>
      <c r="E15672" s="8" t="s">
        <v>26202</v>
      </c>
      <c r="F15672" s="10" t="s">
        <v>28315</v>
      </c>
      <c r="G15672" s="8"/>
      <c r="H15672" s="8"/>
      <c r="I15672" s="8"/>
      <c r="J15672" s="8"/>
      <c r="K15672" s="8" t="s">
        <v>33822</v>
      </c>
    </row>
    <row r="15673" spans="1:11" x14ac:dyDescent="0.2">
      <c r="A15673" s="8">
        <f>IF(IFERROR((MATCH(G15673,$G$1:$G$12712,0)),0),INDEX($A$1:$A$12712,MATCH(G15673,$G$1:$G$12712,0)),MAX($A$2:$A15672)+1)</f>
        <v>11660</v>
      </c>
      <c r="B15673" s="8" t="e">
        <f t="shared" si="295"/>
        <v>#N/A</v>
      </c>
      <c r="C15673" s="9" t="str">
        <f t="shared" si="294"/>
        <v>panton battery #119</v>
      </c>
      <c r="D15673" s="8">
        <v>61</v>
      </c>
      <c r="E15673" s="8" t="s">
        <v>26224</v>
      </c>
      <c r="F15673" s="10" t="s">
        <v>28316</v>
      </c>
      <c r="G15673" s="8"/>
      <c r="H15673" s="8"/>
      <c r="I15673" s="8"/>
      <c r="J15673" s="8"/>
      <c r="K15673" s="8" t="s">
        <v>33822</v>
      </c>
    </row>
    <row r="15674" spans="1:11" x14ac:dyDescent="0.2">
      <c r="A15674" s="8">
        <f>IF(IFERROR((MATCH(G15674,$G$1:$G$12712,0)),0),INDEX($A$1:$A$12712,MATCH(G15674,$G$1:$G$12712,0)),MAX($A$2:$A15673)+1)</f>
        <v>167</v>
      </c>
      <c r="B15674" s="8">
        <f t="shared" si="295"/>
        <v>167</v>
      </c>
      <c r="C15674" s="9" t="str">
        <f t="shared" si="294"/>
        <v>Eagle Valley (IN)</v>
      </c>
      <c r="D15674" s="8">
        <v>74</v>
      </c>
      <c r="E15674" s="8" t="s">
        <v>22026</v>
      </c>
      <c r="F15674" s="10" t="s">
        <v>28317</v>
      </c>
      <c r="G15674" s="8">
        <v>991</v>
      </c>
      <c r="H15674" s="8" t="s">
        <v>13604</v>
      </c>
      <c r="I15674" s="8" t="s">
        <v>196</v>
      </c>
      <c r="J15674" s="8">
        <v>9273</v>
      </c>
      <c r="K15674" s="8" t="s">
        <v>33822</v>
      </c>
    </row>
    <row r="15675" spans="1:11" x14ac:dyDescent="0.2">
      <c r="A15675" s="8">
        <f>IF(IFERROR((MATCH(G15675,$G$1:$G$12712,0)),0),INDEX($A$1:$A$12712,MATCH(G15675,$G$1:$G$12712,0)),MAX($A$2:$A15674)+1)</f>
        <v>11661</v>
      </c>
      <c r="B15675" s="8" t="e">
        <f t="shared" si="295"/>
        <v>#N/A</v>
      </c>
      <c r="C15675" s="9" t="str">
        <f t="shared" si="294"/>
        <v>business solar - archdiocese of louisville</v>
      </c>
      <c r="D15675" s="8">
        <v>88</v>
      </c>
      <c r="E15675" s="8" t="s">
        <v>26553</v>
      </c>
      <c r="F15675" s="10" t="s">
        <v>28318</v>
      </c>
      <c r="G15675" s="8"/>
      <c r="H15675" s="8"/>
      <c r="I15675" s="8"/>
      <c r="J15675" s="8"/>
      <c r="K15675" s="8" t="s">
        <v>33822</v>
      </c>
    </row>
    <row r="15676" spans="1:11" x14ac:dyDescent="0.2">
      <c r="A15676" s="8">
        <f>IF(IFERROR((MATCH(G15676,$G$1:$G$12712,0)),0),INDEX($A$1:$A$12712,MATCH(G15676,$G$1:$G$12712,0)),MAX($A$2:$A15675)+1)</f>
        <v>204</v>
      </c>
      <c r="B15676" s="8">
        <f t="shared" si="295"/>
        <v>204</v>
      </c>
      <c r="C15676" s="9" t="str">
        <f t="shared" si="294"/>
        <v>FirstEnergy Fort Martin Power Station</v>
      </c>
      <c r="D15676" s="8">
        <v>101</v>
      </c>
      <c r="E15676" s="8" t="s">
        <v>26640</v>
      </c>
      <c r="F15676" s="10" t="s">
        <v>28319</v>
      </c>
      <c r="G15676" s="8">
        <v>3943</v>
      </c>
      <c r="H15676" s="8" t="s">
        <v>13688</v>
      </c>
      <c r="I15676" s="8" t="s">
        <v>257</v>
      </c>
      <c r="J15676" s="8">
        <v>12796</v>
      </c>
      <c r="K15676" s="8" t="s">
        <v>33822</v>
      </c>
    </row>
    <row r="15677" spans="1:11" x14ac:dyDescent="0.2">
      <c r="A15677" s="8">
        <f>IF(IFERROR((MATCH(G15677,$G$1:$G$12712,0)),0),INDEX($A$1:$A$12712,MATCH(G15677,$G$1:$G$12712,0)),MAX($A$2:$A15676)+1)</f>
        <v>1910</v>
      </c>
      <c r="B15677" s="8">
        <f t="shared" si="295"/>
        <v>1910</v>
      </c>
      <c r="C15677" s="9" t="str">
        <f t="shared" si="294"/>
        <v>Benson City of</v>
      </c>
      <c r="D15677" s="8">
        <v>120</v>
      </c>
      <c r="E15677" s="8" t="s">
        <v>27051</v>
      </c>
      <c r="F15677" s="10" t="s">
        <v>28320</v>
      </c>
      <c r="G15677" s="8">
        <v>1964</v>
      </c>
      <c r="H15677" s="8" t="s">
        <v>16643</v>
      </c>
      <c r="I15677" s="8" t="s">
        <v>1040</v>
      </c>
      <c r="J15677" s="8">
        <v>1573</v>
      </c>
      <c r="K15677" s="8" t="s">
        <v>33822</v>
      </c>
    </row>
    <row r="15678" spans="1:11" x14ac:dyDescent="0.2">
      <c r="A15678" s="8">
        <f>IF(IFERROR((MATCH(G15678,$G$1:$G$12712,0)),0),INDEX($A$1:$A$12712,MATCH(G15678,$G$1:$G$12712,0)),MAX($A$2:$A15677)+1)</f>
        <v>75</v>
      </c>
      <c r="B15678" s="8">
        <f t="shared" si="295"/>
        <v>75</v>
      </c>
      <c r="C15678" s="9" t="str">
        <f t="shared" si="294"/>
        <v>Black Dog</v>
      </c>
      <c r="D15678" s="8">
        <v>120</v>
      </c>
      <c r="E15678" s="8" t="s">
        <v>27051</v>
      </c>
      <c r="F15678" s="10" t="s">
        <v>28321</v>
      </c>
      <c r="G15678" s="8">
        <v>1904</v>
      </c>
      <c r="H15678" s="8" t="s">
        <v>13422</v>
      </c>
      <c r="I15678" s="8" t="s">
        <v>297</v>
      </c>
      <c r="J15678" s="8">
        <v>13781</v>
      </c>
      <c r="K15678" s="8" t="s">
        <v>33822</v>
      </c>
    </row>
    <row r="15679" spans="1:11" x14ac:dyDescent="0.2">
      <c r="A15679" s="8">
        <f>IF(IFERROR((MATCH(G15679,$G$1:$G$12712,0)),0),INDEX($A$1:$A$12712,MATCH(G15679,$G$1:$G$12712,0)),MAX($A$2:$A15678)+1)</f>
        <v>789</v>
      </c>
      <c r="B15679" s="8">
        <f t="shared" si="295"/>
        <v>789</v>
      </c>
      <c r="C15679" s="9" t="str">
        <f t="shared" si="294"/>
        <v>Pleasant Valley Wind Farm</v>
      </c>
      <c r="D15679" s="8">
        <v>120</v>
      </c>
      <c r="E15679" s="8" t="s">
        <v>27051</v>
      </c>
      <c r="F15679" s="10" t="s">
        <v>28322</v>
      </c>
      <c r="G15679" s="8">
        <v>59201</v>
      </c>
      <c r="H15679" s="8" t="s">
        <v>14827</v>
      </c>
      <c r="I15679" s="8" t="s">
        <v>297</v>
      </c>
      <c r="J15679" s="8">
        <v>13781</v>
      </c>
      <c r="K15679" s="8" t="s">
        <v>33822</v>
      </c>
    </row>
    <row r="15680" spans="1:11" x14ac:dyDescent="0.2">
      <c r="A15680" s="8">
        <f>IF(IFERROR((MATCH(G15680,$G$1:$G$12712,0)),0),INDEX($A$1:$A$12712,MATCH(G15680,$G$1:$G$12712,0)),MAX($A$2:$A15679)+1)</f>
        <v>11662</v>
      </c>
      <c r="B15680" s="8" t="e">
        <f t="shared" si="295"/>
        <v>#N/A</v>
      </c>
      <c r="C15680" s="9" t="str">
        <f t="shared" si="294"/>
        <v>wind turbine</v>
      </c>
      <c r="D15680" s="8">
        <v>120</v>
      </c>
      <c r="E15680" s="8" t="s">
        <v>27051</v>
      </c>
      <c r="F15680" s="10" t="s">
        <v>28180</v>
      </c>
      <c r="G15680" s="8"/>
      <c r="H15680" s="8"/>
      <c r="I15680" s="8"/>
      <c r="J15680" s="8"/>
      <c r="K15680" s="8" t="s">
        <v>33822</v>
      </c>
    </row>
    <row r="15681" spans="1:11" x14ac:dyDescent="0.2">
      <c r="A15681" s="8">
        <f>A9887</f>
        <v>8675</v>
      </c>
      <c r="B15681" s="8" t="e">
        <f t="shared" si="295"/>
        <v>#N/A</v>
      </c>
      <c r="C15681" s="9" t="str">
        <f t="shared" si="294"/>
        <v>roosevelt (tower falls)</v>
      </c>
      <c r="D15681" s="8">
        <v>122</v>
      </c>
      <c r="E15681" s="8" t="s">
        <v>27057</v>
      </c>
      <c r="F15681" s="10" t="s">
        <v>28323</v>
      </c>
      <c r="G15681" s="8"/>
      <c r="H15681" s="8"/>
      <c r="I15681" s="8"/>
      <c r="J15681" s="8"/>
      <c r="K15681" s="8" t="s">
        <v>33822</v>
      </c>
    </row>
    <row r="15682" spans="1:11" x14ac:dyDescent="0.2">
      <c r="A15682" s="8">
        <f>IF(IFERROR((MATCH(G15682,$G$1:$G$12712,0)),0),INDEX($A$1:$A$12712,MATCH(G15682,$G$1:$G$12712,0)),MAX($A$2:$A15681)+1)</f>
        <v>6937</v>
      </c>
      <c r="B15682" s="8">
        <f t="shared" si="295"/>
        <v>6937</v>
      </c>
      <c r="C15682" s="9" t="str">
        <f t="shared" si="294"/>
        <v>Two Dot Wind Farm</v>
      </c>
      <c r="D15682" s="8">
        <v>122</v>
      </c>
      <c r="E15682" s="8" t="s">
        <v>27057</v>
      </c>
      <c r="F15682" s="10" t="s">
        <v>28324</v>
      </c>
      <c r="G15682" s="8">
        <v>59003</v>
      </c>
      <c r="H15682" s="8" t="s">
        <v>21256</v>
      </c>
      <c r="I15682" s="8" t="s">
        <v>2734</v>
      </c>
      <c r="J15682" s="8">
        <v>56990</v>
      </c>
      <c r="K15682" s="8" t="s">
        <v>33822</v>
      </c>
    </row>
    <row r="15683" spans="1:11" x14ac:dyDescent="0.2">
      <c r="A15683" s="8">
        <f>IF(IFERROR((MATCH(G15683,$G$1:$G$12712,0)),0),INDEX($A$1:$A$12712,MATCH(G15683,$G$1:$G$12712,0)),MAX($A$2:$A15682)+1)</f>
        <v>11663</v>
      </c>
      <c r="B15683" s="8" t="e">
        <f t="shared" si="295"/>
        <v>#N/A</v>
      </c>
      <c r="C15683" s="9" t="str">
        <f t="shared" si="294"/>
        <v>wildcat point</v>
      </c>
      <c r="D15683" s="8">
        <v>129</v>
      </c>
      <c r="E15683" s="8" t="s">
        <v>27110</v>
      </c>
      <c r="F15683" s="10" t="s">
        <v>28325</v>
      </c>
      <c r="G15683" s="8"/>
      <c r="H15683" s="8"/>
      <c r="I15683" s="8"/>
      <c r="J15683" s="8"/>
      <c r="K15683" s="8" t="s">
        <v>33822</v>
      </c>
    </row>
    <row r="15684" spans="1:11" x14ac:dyDescent="0.2">
      <c r="A15684" s="8">
        <f>IF(IFERROR((MATCH(G15684,$G$1:$G$12712,0)),0),INDEX($A$1:$A$12712,MATCH(G15684,$G$1:$G$12712,0)),MAX($A$2:$A15683)+1)</f>
        <v>11664</v>
      </c>
      <c r="B15684" s="8" t="e">
        <f t="shared" si="295"/>
        <v>#N/A</v>
      </c>
      <c r="C15684" s="9" t="str">
        <f t="shared" si="294"/>
        <v>tinker</v>
      </c>
      <c r="D15684" s="8">
        <v>130</v>
      </c>
      <c r="E15684" s="8" t="s">
        <v>25426</v>
      </c>
      <c r="F15684" s="10" t="s">
        <v>28326</v>
      </c>
      <c r="G15684" s="8">
        <v>63628</v>
      </c>
      <c r="H15684" s="8" t="s">
        <v>28326</v>
      </c>
      <c r="I15684" s="8" t="s">
        <v>28327</v>
      </c>
      <c r="J15684" s="8">
        <v>14063</v>
      </c>
      <c r="K15684" s="8" t="s">
        <v>33822</v>
      </c>
    </row>
    <row r="15685" spans="1:11" x14ac:dyDescent="0.2">
      <c r="A15685" s="8">
        <f>IF(IFERROR((MATCH(G15685,$G$1:$G$12712,0)),0),INDEX($A$1:$A$12712,MATCH(G15685,$G$1:$G$12712,0)),MAX($A$2:$A15684)+1)</f>
        <v>161</v>
      </c>
      <c r="B15685" s="8">
        <f t="shared" si="295"/>
        <v>161</v>
      </c>
      <c r="C15685" s="9" t="str">
        <f t="shared" si="294"/>
        <v>Diablo Canyon</v>
      </c>
      <c r="D15685" s="8">
        <v>133</v>
      </c>
      <c r="E15685" s="8" t="s">
        <v>27135</v>
      </c>
      <c r="F15685" s="10" t="s">
        <v>28328</v>
      </c>
      <c r="G15685" s="8">
        <v>6099</v>
      </c>
      <c r="H15685" s="8" t="s">
        <v>13592</v>
      </c>
      <c r="I15685" s="8" t="s">
        <v>325</v>
      </c>
      <c r="J15685" s="8">
        <v>14328</v>
      </c>
      <c r="K15685" s="8" t="s">
        <v>33822</v>
      </c>
    </row>
    <row r="15686" spans="1:11" x14ac:dyDescent="0.2">
      <c r="A15686" s="8">
        <f>A12682</f>
        <v>11076</v>
      </c>
      <c r="B15686" s="8" t="e">
        <f t="shared" si="295"/>
        <v>#N/A</v>
      </c>
      <c r="C15686" s="9" t="str">
        <f t="shared" si="294"/>
        <v>ohsu</v>
      </c>
      <c r="D15686" s="8">
        <v>141</v>
      </c>
      <c r="E15686" s="8" t="s">
        <v>25465</v>
      </c>
      <c r="F15686" s="10" t="s">
        <v>28329</v>
      </c>
      <c r="G15686" s="8"/>
      <c r="H15686" s="8"/>
      <c r="I15686" s="8"/>
      <c r="J15686" s="8"/>
      <c r="K15686" s="8" t="s">
        <v>33822</v>
      </c>
    </row>
    <row r="15687" spans="1:11" x14ac:dyDescent="0.2">
      <c r="A15687" s="8">
        <f>IF(IFERROR((MATCH(G15687,$G$1:$G$12712,0)),0),INDEX($A$1:$A$12712,MATCH(G15687,$G$1:$G$12712,0)),MAX($A$2:$A15686)+1)</f>
        <v>469</v>
      </c>
      <c r="B15687" s="8">
        <f t="shared" si="295"/>
        <v>469</v>
      </c>
      <c r="C15687" s="9" t="str">
        <f t="shared" si="294"/>
        <v>Pelton</v>
      </c>
      <c r="D15687" s="8">
        <v>141</v>
      </c>
      <c r="E15687" s="8" t="s">
        <v>25465</v>
      </c>
      <c r="F15687" s="10" t="s">
        <v>28330</v>
      </c>
      <c r="G15687" s="8">
        <v>3048</v>
      </c>
      <c r="H15687" s="8" t="s">
        <v>14199</v>
      </c>
      <c r="I15687" s="8" t="s">
        <v>346</v>
      </c>
      <c r="J15687" s="8">
        <v>15248</v>
      </c>
      <c r="K15687" s="8" t="s">
        <v>33822</v>
      </c>
    </row>
    <row r="15688" spans="1:11" x14ac:dyDescent="0.2">
      <c r="A15688" s="8">
        <f>IF(IFERROR((MATCH(G15688,$G$1:$G$12712,0)),0),INDEX($A$1:$A$12712,MATCH(G15688,$G$1:$G$12712,0)),MAX($A$2:$A15687)+1)</f>
        <v>469</v>
      </c>
      <c r="B15688" s="8">
        <f t="shared" si="295"/>
        <v>469</v>
      </c>
      <c r="C15688" s="9" t="str">
        <f t="shared" si="294"/>
        <v>Pelton</v>
      </c>
      <c r="D15688" s="8">
        <v>141</v>
      </c>
      <c r="E15688" s="8" t="s">
        <v>25465</v>
      </c>
      <c r="F15688" s="10" t="s">
        <v>28331</v>
      </c>
      <c r="G15688" s="8">
        <v>3048</v>
      </c>
      <c r="H15688" s="8" t="s">
        <v>14199</v>
      </c>
      <c r="I15688" s="8" t="s">
        <v>346</v>
      </c>
      <c r="J15688" s="8">
        <v>15248</v>
      </c>
      <c r="K15688" s="8" t="s">
        <v>33822</v>
      </c>
    </row>
    <row r="15689" spans="1:11" x14ac:dyDescent="0.2">
      <c r="A15689" s="8">
        <f>IF(IFERROR((MATCH(G15689,$G$1:$G$12712,0)),0),INDEX($A$1:$A$12712,MATCH(G15689,$G$1:$G$12712,0)),MAX($A$2:$A15688)+1)</f>
        <v>1017</v>
      </c>
      <c r="B15689" s="8">
        <f t="shared" si="295"/>
        <v>1017</v>
      </c>
      <c r="C15689" s="9" t="str">
        <f t="shared" si="294"/>
        <v>Round Butte</v>
      </c>
      <c r="D15689" s="8">
        <v>141</v>
      </c>
      <c r="E15689" s="8" t="s">
        <v>25465</v>
      </c>
      <c r="F15689" s="10" t="s">
        <v>28332</v>
      </c>
      <c r="G15689" s="8">
        <v>3050</v>
      </c>
      <c r="H15689" s="8" t="s">
        <v>15217</v>
      </c>
      <c r="I15689" s="8" t="s">
        <v>346</v>
      </c>
      <c r="J15689" s="8">
        <v>15248</v>
      </c>
      <c r="K15689" s="8" t="s">
        <v>33822</v>
      </c>
    </row>
    <row r="15690" spans="1:11" x14ac:dyDescent="0.2">
      <c r="A15690" s="8">
        <f>IF(IFERROR((MATCH(G15690,$G$1:$G$12712,0)),0),INDEX($A$1:$A$12712,MATCH(G15690,$G$1:$G$12712,0)),MAX($A$2:$A15689)+1)</f>
        <v>1017</v>
      </c>
      <c r="B15690" s="8">
        <f t="shared" si="295"/>
        <v>1017</v>
      </c>
      <c r="C15690" s="9" t="str">
        <f t="shared" si="294"/>
        <v>Round Butte</v>
      </c>
      <c r="D15690" s="8">
        <v>141</v>
      </c>
      <c r="E15690" s="8" t="s">
        <v>25465</v>
      </c>
      <c r="F15690" s="10" t="s">
        <v>28333</v>
      </c>
      <c r="G15690" s="8">
        <v>3050</v>
      </c>
      <c r="H15690" s="8" t="s">
        <v>15217</v>
      </c>
      <c r="I15690" s="8" t="s">
        <v>346</v>
      </c>
      <c r="J15690" s="8">
        <v>15248</v>
      </c>
      <c r="K15690" s="8" t="s">
        <v>33822</v>
      </c>
    </row>
    <row r="15691" spans="1:11" x14ac:dyDescent="0.2">
      <c r="A15691" s="8">
        <f>IF(IFERROR((MATCH(G15691,$G$1:$G$12712,0)),0),INDEX($A$1:$A$12712,MATCH(G15691,$G$1:$G$12712,0)),MAX($A$2:$A15690)+1)</f>
        <v>10446</v>
      </c>
      <c r="B15691" s="8">
        <f t="shared" si="295"/>
        <v>10446</v>
      </c>
      <c r="C15691" s="9" t="str">
        <f t="shared" si="294"/>
        <v>Rush Creek Wind</v>
      </c>
      <c r="D15691" s="8">
        <v>145</v>
      </c>
      <c r="E15691" s="8" t="s">
        <v>25428</v>
      </c>
      <c r="F15691" s="10" t="s">
        <v>28334</v>
      </c>
      <c r="G15691" s="8">
        <v>60619</v>
      </c>
      <c r="H15691" s="8" t="s">
        <v>24846</v>
      </c>
      <c r="I15691" s="8" t="s">
        <v>358</v>
      </c>
      <c r="J15691" s="8">
        <v>15466</v>
      </c>
      <c r="K15691" s="8" t="s">
        <v>33822</v>
      </c>
    </row>
    <row r="15692" spans="1:11" x14ac:dyDescent="0.2">
      <c r="A15692" s="8">
        <f>IF(IFERROR((MATCH(G15692,$G$1:$G$12712,0)),0),INDEX($A$1:$A$12712,MATCH(G15692,$G$1:$G$12712,0)),MAX($A$2:$A15691)+1)</f>
        <v>11665</v>
      </c>
      <c r="B15692" s="8" t="e">
        <f t="shared" si="295"/>
        <v>#N/A</v>
      </c>
      <c r="C15692" s="9" t="str">
        <f t="shared" si="294"/>
        <v>wind turbine plants</v>
      </c>
      <c r="D15692" s="8">
        <v>145</v>
      </c>
      <c r="E15692" s="8" t="s">
        <v>25428</v>
      </c>
      <c r="F15692" s="10" t="s">
        <v>25463</v>
      </c>
      <c r="G15692" s="8"/>
      <c r="H15692" s="8"/>
      <c r="I15692" s="8"/>
      <c r="J15692" s="8"/>
      <c r="K15692" s="8" t="s">
        <v>33822</v>
      </c>
    </row>
    <row r="15693" spans="1:11" x14ac:dyDescent="0.2">
      <c r="A15693" s="8">
        <f>IF(IFERROR((MATCH(G15693,$G$1:$G$12712,0)),0),INDEX($A$1:$A$12712,MATCH(G15693,$G$1:$G$12712,0)),MAX($A$2:$A15692)+1)</f>
        <v>460</v>
      </c>
      <c r="B15693" s="8">
        <f t="shared" si="295"/>
        <v>460</v>
      </c>
      <c r="C15693" s="9" t="str">
        <f t="shared" si="294"/>
        <v>Northeastern</v>
      </c>
      <c r="D15693" s="8">
        <v>148</v>
      </c>
      <c r="E15693" s="8" t="s">
        <v>27495</v>
      </c>
      <c r="F15693" s="10" t="s">
        <v>28335</v>
      </c>
      <c r="G15693" s="8">
        <v>2963</v>
      </c>
      <c r="H15693" s="8" t="s">
        <v>14175</v>
      </c>
      <c r="I15693" s="8" t="s">
        <v>364</v>
      </c>
      <c r="J15693" s="8">
        <v>15474</v>
      </c>
      <c r="K15693" s="8" t="s">
        <v>33822</v>
      </c>
    </row>
    <row r="15694" spans="1:11" x14ac:dyDescent="0.2">
      <c r="A15694" s="8">
        <f>IF(IFERROR((MATCH(G15694,$G$1:$G$12712,0)),0),INDEX($A$1:$A$12712,MATCH(G15694,$G$1:$G$12712,0)),MAX($A$2:$A15693)+1)</f>
        <v>11666</v>
      </c>
      <c r="B15694" s="8" t="e">
        <f t="shared" si="295"/>
        <v>#N/A</v>
      </c>
      <c r="C15694" s="9" t="e">
        <f t="shared" si="294"/>
        <v>#NAME?</v>
      </c>
      <c r="D15694" s="8">
        <v>149</v>
      </c>
      <c r="E15694" s="8" t="s">
        <v>25471</v>
      </c>
      <c r="F15694" s="10" t="e">
        <f>#NAME?</f>
        <v>#NAME?</v>
      </c>
      <c r="G15694" s="8"/>
      <c r="H15694" s="8"/>
      <c r="I15694" s="8"/>
      <c r="J15694" s="8"/>
      <c r="K15694" s="8" t="s">
        <v>33822</v>
      </c>
    </row>
    <row r="15695" spans="1:11" x14ac:dyDescent="0.2">
      <c r="A15695" s="8">
        <f>IF(IFERROR((MATCH(G15695,$G$1:$G$12712,0)),0),INDEX($A$1:$A$12712,MATCH(G15695,$G$1:$G$12712,0)),MAX($A$2:$A15694)+1)</f>
        <v>4521</v>
      </c>
      <c r="B15695" s="8">
        <f t="shared" si="295"/>
        <v>4521</v>
      </c>
      <c r="C15695" s="9" t="str">
        <f t="shared" si="294"/>
        <v>Columbia Energy Center (SC)</v>
      </c>
      <c r="D15695" s="8">
        <v>159</v>
      </c>
      <c r="E15695" s="8" t="s">
        <v>27675</v>
      </c>
      <c r="F15695" s="10" t="s">
        <v>28336</v>
      </c>
      <c r="G15695" s="8">
        <v>55386</v>
      </c>
      <c r="H15695" s="8" t="s">
        <v>19120</v>
      </c>
      <c r="I15695" s="8" t="s">
        <v>1424</v>
      </c>
      <c r="J15695" s="8">
        <v>4028</v>
      </c>
      <c r="K15695" s="8" t="s">
        <v>33822</v>
      </c>
    </row>
    <row r="15696" spans="1:11" x14ac:dyDescent="0.2">
      <c r="A15696" s="8">
        <f>A10241</f>
        <v>8862</v>
      </c>
      <c r="B15696" s="8" t="e">
        <f t="shared" si="295"/>
        <v>#N/A</v>
      </c>
      <c r="C15696" s="9" t="str">
        <f t="shared" si="294"/>
        <v>sc-redlnd13-so</v>
      </c>
      <c r="D15696" s="8">
        <v>161</v>
      </c>
      <c r="E15696" s="8" t="s">
        <v>25477</v>
      </c>
      <c r="F15696" s="10" t="s">
        <v>28337</v>
      </c>
      <c r="G15696" s="8"/>
      <c r="H15696" s="8"/>
      <c r="I15696" s="8"/>
      <c r="J15696" s="8"/>
      <c r="K15696" s="8" t="s">
        <v>33822</v>
      </c>
    </row>
    <row r="15697" spans="1:11" x14ac:dyDescent="0.2">
      <c r="A15697" s="8">
        <f>A10242</f>
        <v>8863</v>
      </c>
      <c r="B15697" s="8" t="e">
        <f t="shared" si="295"/>
        <v>#N/A</v>
      </c>
      <c r="C15697" s="9" t="str">
        <f t="shared" ref="C15697:C15760" si="296">IF(H15697="",F15697,H15697)</f>
        <v>sc-redlnd16-so</v>
      </c>
      <c r="D15697" s="8">
        <v>161</v>
      </c>
      <c r="E15697" s="8" t="s">
        <v>25477</v>
      </c>
      <c r="F15697" s="10" t="s">
        <v>28338</v>
      </c>
      <c r="G15697" s="8"/>
      <c r="H15697" s="8"/>
      <c r="I15697" s="8"/>
      <c r="J15697" s="8"/>
      <c r="K15697" s="8" t="s">
        <v>33822</v>
      </c>
    </row>
    <row r="15698" spans="1:11" x14ac:dyDescent="0.2">
      <c r="A15698" s="8">
        <f>IF(IFERROR((MATCH(G15698,$G$1:$G$12712,0)),0),INDEX($A$1:$A$12712,MATCH(G15698,$G$1:$G$12712,0)),MAX($A$2:$A15697)+1)</f>
        <v>10950</v>
      </c>
      <c r="B15698" s="8">
        <f t="shared" si="295"/>
        <v>10950</v>
      </c>
      <c r="C15698" s="9" t="str">
        <f t="shared" si="296"/>
        <v>Oak Hill Solar Array</v>
      </c>
      <c r="D15698" s="8">
        <v>163</v>
      </c>
      <c r="E15698" s="8" t="s">
        <v>27765</v>
      </c>
      <c r="F15698" s="10" t="s">
        <v>28339</v>
      </c>
      <c r="G15698" s="8">
        <v>61333</v>
      </c>
      <c r="H15698" s="8" t="s">
        <v>25295</v>
      </c>
      <c r="I15698" s="8" t="s">
        <v>397</v>
      </c>
      <c r="J15698" s="8">
        <v>17633</v>
      </c>
      <c r="K15698" s="8" t="s">
        <v>33822</v>
      </c>
    </row>
    <row r="15699" spans="1:11" x14ac:dyDescent="0.2">
      <c r="A15699" s="8">
        <f>IF(IFERROR((MATCH(G15699,$G$1:$G$12712,0)),0),INDEX($A$1:$A$12712,MATCH(G15699,$G$1:$G$12712,0)),MAX($A$2:$A15698)+1)</f>
        <v>10951</v>
      </c>
      <c r="B15699" s="8">
        <f t="shared" si="295"/>
        <v>10951</v>
      </c>
      <c r="C15699" s="9" t="str">
        <f t="shared" si="296"/>
        <v>Volkman Road Solar Array</v>
      </c>
      <c r="D15699" s="8">
        <v>163</v>
      </c>
      <c r="E15699" s="8" t="s">
        <v>27765</v>
      </c>
      <c r="F15699" s="10" t="s">
        <v>28340</v>
      </c>
      <c r="G15699" s="8">
        <v>61334</v>
      </c>
      <c r="H15699" s="8" t="s">
        <v>25296</v>
      </c>
      <c r="I15699" s="8" t="s">
        <v>397</v>
      </c>
      <c r="J15699" s="8">
        <v>17633</v>
      </c>
      <c r="K15699" s="8" t="s">
        <v>33822</v>
      </c>
    </row>
    <row r="15700" spans="1:11" x14ac:dyDescent="0.2">
      <c r="A15700" s="8">
        <f>IF(IFERROR((MATCH(G15700,$G$1:$G$12712,0)),0),INDEX($A$1:$A$12712,MATCH(G15700,$G$1:$G$12712,0)),MAX($A$2:$A15699)+1)</f>
        <v>11667</v>
      </c>
      <c r="B15700" s="8" t="e">
        <f t="shared" si="295"/>
        <v>#N/A</v>
      </c>
      <c r="C15700" s="9" t="str">
        <f t="shared" si="296"/>
        <v>balm solar</v>
      </c>
      <c r="D15700" s="8">
        <v>170</v>
      </c>
      <c r="E15700" s="8" t="s">
        <v>25431</v>
      </c>
      <c r="F15700" s="10" t="s">
        <v>28341</v>
      </c>
      <c r="G15700" s="8">
        <v>61654</v>
      </c>
      <c r="H15700" s="8" t="s">
        <v>28341</v>
      </c>
      <c r="I15700" s="8" t="s">
        <v>28342</v>
      </c>
      <c r="J15700" s="8">
        <v>18454</v>
      </c>
      <c r="K15700" s="8" t="s">
        <v>33822</v>
      </c>
    </row>
    <row r="15701" spans="1:11" x14ac:dyDescent="0.2">
      <c r="A15701" s="8">
        <f>IF(IFERROR((MATCH(G15701,$G$1:$G$12712,0)),0),INDEX($A$1:$A$12712,MATCH(G15701,$G$1:$G$12712,0)),MAX($A$2:$A15700)+1)</f>
        <v>11668</v>
      </c>
      <c r="B15701" s="8" t="e">
        <f t="shared" si="295"/>
        <v>#N/A</v>
      </c>
      <c r="C15701" s="9" t="str">
        <f t="shared" si="296"/>
        <v>na</v>
      </c>
      <c r="D15701" s="8">
        <v>170</v>
      </c>
      <c r="E15701" s="8" t="s">
        <v>25431</v>
      </c>
      <c r="F15701" s="10" t="s">
        <v>26220</v>
      </c>
      <c r="G15701" s="8"/>
      <c r="H15701" s="8"/>
      <c r="I15701" s="8"/>
      <c r="J15701" s="8"/>
      <c r="K15701" s="8" t="s">
        <v>33822</v>
      </c>
    </row>
    <row r="15702" spans="1:11" x14ac:dyDescent="0.2">
      <c r="A15702" s="8">
        <f>IF(IFERROR((MATCH(G15702,$G$1:$G$12712,0)),0),INDEX($A$1:$A$12712,MATCH(G15702,$G$1:$G$12712,0)),MAX($A$2:$A15701)+1)</f>
        <v>11669</v>
      </c>
      <c r="B15702" s="8" t="e">
        <f t="shared" si="295"/>
        <v>#N/A</v>
      </c>
      <c r="C15702" s="9" t="str">
        <f t="shared" si="296"/>
        <v>payne creek solar</v>
      </c>
      <c r="D15702" s="8">
        <v>170</v>
      </c>
      <c r="E15702" s="8" t="s">
        <v>25431</v>
      </c>
      <c r="F15702" s="10" t="s">
        <v>28343</v>
      </c>
      <c r="G15702" s="8">
        <v>61665</v>
      </c>
      <c r="H15702" s="8" t="s">
        <v>28343</v>
      </c>
      <c r="I15702" s="8" t="s">
        <v>28342</v>
      </c>
      <c r="J15702" s="8">
        <v>18454</v>
      </c>
      <c r="K15702" s="8" t="s">
        <v>33822</v>
      </c>
    </row>
    <row r="15703" spans="1:11" x14ac:dyDescent="0.2">
      <c r="A15703" s="8">
        <f>IF(IFERROR((MATCH(G15703,$G$1:$G$12712,0)),0),INDEX($A$1:$A$12712,MATCH(G15703,$G$1:$G$12712,0)),MAX($A$2:$A15702)+1)</f>
        <v>11670</v>
      </c>
      <c r="B15703" s="8" t="e">
        <f t="shared" si="295"/>
        <v>#N/A</v>
      </c>
      <c r="C15703" s="18" t="str">
        <f t="shared" si="296"/>
        <v>units 1-3</v>
      </c>
      <c r="D15703" s="8">
        <v>171</v>
      </c>
      <c r="E15703" s="8" t="s">
        <v>13247</v>
      </c>
      <c r="F15703" s="10" t="s">
        <v>25563</v>
      </c>
      <c r="G15703" s="8"/>
      <c r="H15703" s="8"/>
      <c r="I15703" s="8"/>
      <c r="J15703" s="8"/>
      <c r="K15703" s="8" t="s">
        <v>33822</v>
      </c>
    </row>
    <row r="15704" spans="1:11" x14ac:dyDescent="0.2">
      <c r="A15704" s="8">
        <f>IF(IFERROR((MATCH(G15704,$G$1:$G$12712,0)),0),INDEX($A$1:$A$12712,MATCH(G15704,$G$1:$G$12712,0)),MAX($A$2:$A15703)+1)</f>
        <v>11671</v>
      </c>
      <c r="B15704" s="8" t="e">
        <f t="shared" si="295"/>
        <v>#N/A</v>
      </c>
      <c r="C15704" s="9" t="str">
        <f t="shared" si="296"/>
        <v>residential solar</v>
      </c>
      <c r="D15704" s="8">
        <v>176</v>
      </c>
      <c r="E15704" s="8" t="s">
        <v>25480</v>
      </c>
      <c r="F15704" s="10" t="s">
        <v>28344</v>
      </c>
      <c r="G15704" s="8"/>
      <c r="H15704" s="8"/>
      <c r="I15704" s="8"/>
      <c r="J15704" s="8"/>
      <c r="K15704" s="8" t="s">
        <v>33822</v>
      </c>
    </row>
    <row r="15705" spans="1:11" x14ac:dyDescent="0.2">
      <c r="A15705" s="8">
        <f>A11082</f>
        <v>9547</v>
      </c>
      <c r="B15705" s="8" t="e">
        <f t="shared" si="295"/>
        <v>#N/A</v>
      </c>
      <c r="C15705" s="9" t="str">
        <f t="shared" si="296"/>
        <v>solon prairie fire</v>
      </c>
      <c r="D15705" s="8">
        <v>176</v>
      </c>
      <c r="E15705" s="8" t="s">
        <v>25480</v>
      </c>
      <c r="F15705" s="10" t="s">
        <v>28345</v>
      </c>
      <c r="G15705" s="8"/>
      <c r="H15705" s="8"/>
      <c r="I15705" s="8"/>
      <c r="J15705" s="8"/>
      <c r="K15705" s="8" t="s">
        <v>33822</v>
      </c>
    </row>
    <row r="15706" spans="1:11" x14ac:dyDescent="0.2">
      <c r="A15706" s="8">
        <f>IF(IFERROR((MATCH(G15706,$G$1:$G$12712,0)),0),INDEX($A$1:$A$12712,MATCH(G15706,$G$1:$G$12712,0)),MAX($A$2:$A15705)+1)</f>
        <v>11672</v>
      </c>
      <c r="B15706" s="8" t="e">
        <f t="shared" si="295"/>
        <v>#N/A</v>
      </c>
      <c r="C15706" s="9" t="str">
        <f t="shared" si="296"/>
        <v>sundt areva solar thermal</v>
      </c>
      <c r="D15706" s="8">
        <v>176</v>
      </c>
      <c r="E15706" s="8" t="s">
        <v>25480</v>
      </c>
      <c r="F15706" s="10" t="s">
        <v>28346</v>
      </c>
      <c r="G15706" s="8"/>
      <c r="H15706" s="8"/>
      <c r="I15706" s="8"/>
      <c r="J15706" s="8"/>
      <c r="K15706" s="8" t="s">
        <v>33822</v>
      </c>
    </row>
    <row r="15707" spans="1:11" x14ac:dyDescent="0.2">
      <c r="A15707" s="8">
        <f>IF(IFERROR((MATCH(G15707,$G$1:$G$12712,0)),0),INDEX($A$1:$A$12712,MATCH(G15707,$G$1:$G$12712,0)),MAX($A$2:$A15706)+1)</f>
        <v>11673</v>
      </c>
      <c r="B15707" s="8" t="e">
        <f t="shared" si="295"/>
        <v>#N/A</v>
      </c>
      <c r="C15707" s="9" t="str">
        <f t="shared" si="296"/>
        <v>total solar operation/maintenance</v>
      </c>
      <c r="D15707" s="8">
        <v>176</v>
      </c>
      <c r="E15707" s="8" t="s">
        <v>25480</v>
      </c>
      <c r="F15707" s="10" t="s">
        <v>28347</v>
      </c>
      <c r="G15707" s="8"/>
      <c r="H15707" s="8"/>
      <c r="I15707" s="8"/>
      <c r="J15707" s="8"/>
      <c r="K15707" s="8" t="s">
        <v>33822</v>
      </c>
    </row>
    <row r="15708" spans="1:11" x14ac:dyDescent="0.2">
      <c r="A15708" s="8">
        <f>IF(IFERROR((MATCH(G15708,$G$1:$G$12712,0)),0),INDEX($A$1:$A$12712,MATCH(G15708,$G$1:$G$12712,0)),MAX($A$2:$A15707)+1)</f>
        <v>11674</v>
      </c>
      <c r="B15708" s="8" t="e">
        <f t="shared" si="295"/>
        <v>#N/A</v>
      </c>
      <c r="C15708" s="9" t="str">
        <f t="shared" si="296"/>
        <v>community solar 40</v>
      </c>
      <c r="D15708" s="8">
        <v>186</v>
      </c>
      <c r="E15708" s="8" t="s">
        <v>25435</v>
      </c>
      <c r="F15708" s="10" t="s">
        <v>28348</v>
      </c>
      <c r="G15708" s="8"/>
      <c r="H15708" s="8"/>
      <c r="I15708" s="8"/>
      <c r="J15708" s="8"/>
      <c r="K15708" s="8" t="s">
        <v>33822</v>
      </c>
    </row>
    <row r="15709" spans="1:11" x14ac:dyDescent="0.2">
      <c r="A15709" s="8">
        <f>A11644</f>
        <v>10073</v>
      </c>
      <c r="B15709" s="8" t="e">
        <f t="shared" si="295"/>
        <v>#N/A</v>
      </c>
      <c r="C15709" s="9" t="str">
        <f t="shared" si="296"/>
        <v>greensville</v>
      </c>
      <c r="D15709" s="8">
        <v>186</v>
      </c>
      <c r="E15709" s="8" t="s">
        <v>25435</v>
      </c>
      <c r="F15709" s="10" t="s">
        <v>28349</v>
      </c>
      <c r="G15709" s="8"/>
      <c r="H15709" s="8"/>
      <c r="I15709" s="8"/>
      <c r="J15709" s="8"/>
      <c r="K15709" s="8" t="s">
        <v>33822</v>
      </c>
    </row>
    <row r="15710" spans="1:11" x14ac:dyDescent="0.2">
      <c r="A15710" s="8">
        <f>IF(IFERROR((MATCH(G15710,$G$1:$G$12712,0)),0),INDEX($A$1:$A$12712,MATCH(G15710,$G$1:$G$12712,0)),MAX($A$2:$A15709)+1)</f>
        <v>10685</v>
      </c>
      <c r="B15710" s="8">
        <f t="shared" si="295"/>
        <v>10685</v>
      </c>
      <c r="C15710" s="9" t="str">
        <f t="shared" si="296"/>
        <v>Hollyfield</v>
      </c>
      <c r="D15710" s="8">
        <v>186</v>
      </c>
      <c r="E15710" s="8" t="s">
        <v>25435</v>
      </c>
      <c r="F15710" s="10" t="s">
        <v>28350</v>
      </c>
      <c r="G15710" s="8">
        <v>61023</v>
      </c>
      <c r="H15710" s="8" t="s">
        <v>25056</v>
      </c>
      <c r="I15710" s="8" t="s">
        <v>459</v>
      </c>
      <c r="J15710" s="8">
        <v>19876</v>
      </c>
      <c r="K15710" s="8" t="s">
        <v>33822</v>
      </c>
    </row>
    <row r="15711" spans="1:11" x14ac:dyDescent="0.2">
      <c r="A15711" s="8">
        <f>IF(IFERROR((MATCH(G15711,$G$1:$G$12712,0)),0),INDEX($A$1:$A$12712,MATCH(G15711,$G$1:$G$12712,0)),MAX($A$2:$A15710)+1)</f>
        <v>11675</v>
      </c>
      <c r="B15711" s="8" t="e">
        <f t="shared" si="295"/>
        <v>#N/A</v>
      </c>
      <c r="C15711" s="9" t="str">
        <f t="shared" si="296"/>
        <v>montross solar</v>
      </c>
      <c r="D15711" s="8">
        <v>186</v>
      </c>
      <c r="E15711" s="8" t="s">
        <v>25435</v>
      </c>
      <c r="F15711" s="10" t="s">
        <v>28351</v>
      </c>
      <c r="G15711" s="8"/>
      <c r="H15711" s="8"/>
      <c r="I15711" s="8"/>
      <c r="J15711" s="8"/>
      <c r="K15711" s="8" t="s">
        <v>33822</v>
      </c>
    </row>
    <row r="15712" spans="1:11" x14ac:dyDescent="0.2">
      <c r="A15712" s="8">
        <f>A11825</f>
        <v>10253</v>
      </c>
      <c r="B15712" s="8" t="e">
        <f t="shared" si="295"/>
        <v>#N/A</v>
      </c>
      <c r="C15712" s="9" t="str">
        <f t="shared" si="296"/>
        <v>pecan solar</v>
      </c>
      <c r="D15712" s="8">
        <v>186</v>
      </c>
      <c r="E15712" s="8" t="s">
        <v>25435</v>
      </c>
      <c r="F15712" s="10" t="s">
        <v>28352</v>
      </c>
      <c r="G15712" s="8"/>
      <c r="H15712" s="8"/>
      <c r="I15712" s="8"/>
      <c r="J15712" s="8"/>
      <c r="K15712" s="8" t="s">
        <v>33822</v>
      </c>
    </row>
    <row r="15713" spans="1:11" x14ac:dyDescent="0.2">
      <c r="A15713" s="8">
        <f>IF(IFERROR((MATCH(G15713,$G$1:$G$12712,0)),0),INDEX($A$1:$A$12712,MATCH(G15713,$G$1:$G$12712,0)),MAX($A$2:$A15712)+1)</f>
        <v>11676</v>
      </c>
      <c r="B15713" s="8" t="e">
        <f t="shared" si="295"/>
        <v>#N/A</v>
      </c>
      <c r="C15713" s="9" t="str">
        <f t="shared" si="296"/>
        <v>puller solar</v>
      </c>
      <c r="D15713" s="8">
        <v>186</v>
      </c>
      <c r="E15713" s="8" t="s">
        <v>25435</v>
      </c>
      <c r="F15713" s="10" t="s">
        <v>28353</v>
      </c>
      <c r="G15713" s="8">
        <v>62140</v>
      </c>
      <c r="H15713" s="8" t="s">
        <v>28353</v>
      </c>
      <c r="I15713" s="8" t="s">
        <v>28354</v>
      </c>
      <c r="J15713" s="8">
        <v>58468</v>
      </c>
      <c r="K15713" s="8" t="s">
        <v>33822</v>
      </c>
    </row>
    <row r="15714" spans="1:11" x14ac:dyDescent="0.2">
      <c r="A15714" s="8">
        <f>IF(IFERROR((MATCH(G15714,$G$1:$G$12712,0)),0),INDEX($A$1:$A$12712,MATCH(G15714,$G$1:$G$12712,0)),MAX($A$2:$A15713)+1)</f>
        <v>5344</v>
      </c>
      <c r="B15714" s="8">
        <f t="shared" si="295"/>
        <v>5344</v>
      </c>
      <c r="C15714" s="9" t="str">
        <f t="shared" si="296"/>
        <v>Forward Wind Energy Center</v>
      </c>
      <c r="D15714" s="8">
        <v>194</v>
      </c>
      <c r="E15714" s="8" t="s">
        <v>28091</v>
      </c>
      <c r="F15714" s="10" t="s">
        <v>28355</v>
      </c>
      <c r="G15714" s="8">
        <v>56942</v>
      </c>
      <c r="H15714" s="8" t="s">
        <v>19865</v>
      </c>
      <c r="I15714" s="8" t="s">
        <v>2238</v>
      </c>
      <c r="J15714" s="8">
        <v>49893</v>
      </c>
      <c r="K15714" s="8" t="s">
        <v>33822</v>
      </c>
    </row>
    <row r="15715" spans="1:11" x14ac:dyDescent="0.2">
      <c r="A15715" s="8">
        <f>IF(IFERROR((MATCH(G15715,$G$1:$G$12712,0)),0),INDEX($A$1:$A$12712,MATCH(G15715,$G$1:$G$12712,0)),MAX($A$2:$A15714)+1)</f>
        <v>5344</v>
      </c>
      <c r="B15715" s="8">
        <f t="shared" si="295"/>
        <v>5344</v>
      </c>
      <c r="C15715" s="9" t="str">
        <f t="shared" si="296"/>
        <v>Forward Wind Energy Center</v>
      </c>
      <c r="D15715" s="8">
        <v>195</v>
      </c>
      <c r="E15715" s="8" t="s">
        <v>25436</v>
      </c>
      <c r="F15715" s="10" t="s">
        <v>28356</v>
      </c>
      <c r="G15715" s="8">
        <v>56942</v>
      </c>
      <c r="H15715" s="8" t="s">
        <v>19865</v>
      </c>
      <c r="I15715" s="8" t="s">
        <v>2238</v>
      </c>
      <c r="J15715" s="8">
        <v>49893</v>
      </c>
      <c r="K15715" s="8" t="s">
        <v>33822</v>
      </c>
    </row>
    <row r="15716" spans="1:11" x14ac:dyDescent="0.2">
      <c r="A15716" s="8">
        <f>IF(IFERROR((MATCH(G15716,$G$1:$G$12712,0)),0),INDEX($A$1:$A$12712,MATCH(G15716,$G$1:$G$12712,0)),MAX($A$2:$A15715)+1)</f>
        <v>343</v>
      </c>
      <c r="B15716" s="8">
        <f t="shared" si="295"/>
        <v>343</v>
      </c>
      <c r="C15716" s="9" t="str">
        <f t="shared" si="296"/>
        <v>West Marinette</v>
      </c>
      <c r="D15716" s="8">
        <v>195</v>
      </c>
      <c r="E15716" s="8" t="s">
        <v>25436</v>
      </c>
      <c r="F15716" s="10" t="s">
        <v>28357</v>
      </c>
      <c r="G15716" s="8">
        <v>4076</v>
      </c>
      <c r="H15716" s="8" t="s">
        <v>14524</v>
      </c>
      <c r="I15716" s="8" t="s">
        <v>482</v>
      </c>
      <c r="J15716" s="8">
        <v>20860</v>
      </c>
      <c r="K15716" s="8" t="s">
        <v>33822</v>
      </c>
    </row>
    <row r="15717" spans="1:11" x14ac:dyDescent="0.2">
      <c r="A15717" s="8">
        <f>IF(IFERROR((MATCH(G15717,$G$1:$G$12712,0)),0),INDEX($A$1:$A$12712,MATCH(G15717,$G$1:$G$12712,0)),MAX($A$2:$A15716)+1)</f>
        <v>11677</v>
      </c>
      <c r="B15717" s="8" t="e">
        <f t="shared" si="295"/>
        <v>#N/A</v>
      </c>
      <c r="C15717" s="9" t="str">
        <f t="shared" si="296"/>
        <v>wrpc total</v>
      </c>
      <c r="D15717" s="8">
        <v>195</v>
      </c>
      <c r="E15717" s="8" t="s">
        <v>25436</v>
      </c>
      <c r="F15717" s="10" t="s">
        <v>28358</v>
      </c>
      <c r="G15717" s="8"/>
      <c r="H15717" s="8"/>
      <c r="I15717" s="8"/>
      <c r="J15717" s="8"/>
      <c r="K15717" s="8" t="s">
        <v>33822</v>
      </c>
    </row>
    <row r="15718" spans="1:11" x14ac:dyDescent="0.2">
      <c r="A15718" s="8">
        <f>IF(IFERROR((MATCH(G15718,$G$1:$G$12712,0)),0),INDEX($A$1:$A$12712,MATCH(G15718,$G$1:$G$12712,0)),MAX($A$2:$A15717)+1)</f>
        <v>11678</v>
      </c>
      <c r="B15718" s="8" t="e">
        <f t="shared" si="295"/>
        <v>#N/A</v>
      </c>
      <c r="C15718" s="9" t="str">
        <f t="shared" si="296"/>
        <v>(100 units @ 2.0 mw each)</v>
      </c>
      <c r="D15718" s="8">
        <v>210</v>
      </c>
      <c r="E15718" s="8" t="s">
        <v>25439</v>
      </c>
      <c r="F15718" s="10" t="s">
        <v>28359</v>
      </c>
      <c r="G15718" s="8"/>
      <c r="H15718" s="8"/>
      <c r="I15718" s="8"/>
      <c r="J15718" s="8"/>
      <c r="K15718" s="8" t="s">
        <v>33822</v>
      </c>
    </row>
    <row r="15719" spans="1:11" x14ac:dyDescent="0.2">
      <c r="A15719" s="8">
        <f>IF(IFERROR((MATCH(G15719,$G$1:$G$12712,0)),0),INDEX($A$1:$A$12712,MATCH(G15719,$G$1:$G$12712,0)),MAX($A$2:$A15718)+1)</f>
        <v>11679</v>
      </c>
      <c r="B15719" s="8" t="e">
        <f t="shared" si="295"/>
        <v>#N/A</v>
      </c>
      <c r="C15719" s="9" t="str">
        <f t="shared" si="296"/>
        <v>(170 units @ 2.0 mw each)</v>
      </c>
      <c r="D15719" s="8">
        <v>210</v>
      </c>
      <c r="E15719" s="8" t="s">
        <v>25439</v>
      </c>
      <c r="F15719" s="10" t="s">
        <v>28360</v>
      </c>
      <c r="G15719" s="8"/>
      <c r="H15719" s="8"/>
      <c r="I15719" s="8"/>
      <c r="J15719" s="8"/>
      <c r="K15719" s="8" t="s">
        <v>33822</v>
      </c>
    </row>
    <row r="15720" spans="1:11" x14ac:dyDescent="0.2">
      <c r="A15720" s="8">
        <f>IF(IFERROR((MATCH(G15720,$G$1:$G$12712,0)),0),INDEX($A$1:$A$12712,MATCH(G15720,$G$1:$G$12712,0)),MAX($A$2:$A15719)+1)</f>
        <v>11680</v>
      </c>
      <c r="B15720" s="8" t="e">
        <f t="shared" si="295"/>
        <v>#N/A</v>
      </c>
      <c r="C15720" s="9" t="str">
        <f t="shared" si="296"/>
        <v>(amounts are for the total of all 104 units)</v>
      </c>
      <c r="D15720" s="8">
        <v>210</v>
      </c>
      <c r="E15720" s="8" t="s">
        <v>25439</v>
      </c>
      <c r="F15720" s="10" t="s">
        <v>28361</v>
      </c>
      <c r="G15720" s="8"/>
      <c r="H15720" s="8"/>
      <c r="I15720" s="8"/>
      <c r="J15720" s="8"/>
      <c r="K15720" s="8" t="s">
        <v>33822</v>
      </c>
    </row>
    <row r="15721" spans="1:11" x14ac:dyDescent="0.2">
      <c r="A15721" s="8">
        <f>IF(IFERROR((MATCH(G15721,$G$1:$G$12712,0)),0),INDEX($A$1:$A$12712,MATCH(G15721,$G$1:$G$12712,0)),MAX($A$2:$A15720)+1)</f>
        <v>11681</v>
      </c>
      <c r="B15721" s="8" t="e">
        <f t="shared" si="295"/>
        <v>#N/A</v>
      </c>
      <c r="C15721" s="9" t="str">
        <f t="shared" si="296"/>
        <v>(amounts are for the total of all 125 units)</v>
      </c>
      <c r="D15721" s="8">
        <v>210</v>
      </c>
      <c r="E15721" s="8" t="s">
        <v>25439</v>
      </c>
      <c r="F15721" s="10" t="s">
        <v>28362</v>
      </c>
      <c r="G15721" s="8"/>
      <c r="H15721" s="8"/>
      <c r="I15721" s="8"/>
      <c r="J15721" s="8"/>
      <c r="K15721" s="8" t="s">
        <v>33822</v>
      </c>
    </row>
    <row r="15722" spans="1:11" x14ac:dyDescent="0.2">
      <c r="A15722" s="8">
        <f>IF(IFERROR((MATCH(G15722,$G$1:$G$12712,0)),0),INDEX($A$1:$A$12712,MATCH(G15722,$G$1:$G$12712,0)),MAX($A$2:$A15721)+1)</f>
        <v>11682</v>
      </c>
      <c r="B15722" s="8" t="e">
        <f t="shared" si="295"/>
        <v>#N/A</v>
      </c>
      <c r="C15722" s="9" t="str">
        <f t="shared" si="296"/>
        <v>(amounts are for the total of all 134 units)</v>
      </c>
      <c r="D15722" s="8">
        <v>210</v>
      </c>
      <c r="E15722" s="8" t="s">
        <v>25439</v>
      </c>
      <c r="F15722" s="10" t="s">
        <v>28363</v>
      </c>
      <c r="G15722" s="8"/>
      <c r="H15722" s="8"/>
      <c r="I15722" s="8"/>
      <c r="J15722" s="8"/>
      <c r="K15722" s="8" t="s">
        <v>33822</v>
      </c>
    </row>
    <row r="15723" spans="1:11" x14ac:dyDescent="0.2">
      <c r="A15723" s="8">
        <f>IF(IFERROR((MATCH(G15723,$G$1:$G$12712,0)),0),INDEX($A$1:$A$12712,MATCH(G15723,$G$1:$G$12712,0)),MAX($A$2:$A15722)+1)</f>
        <v>11683</v>
      </c>
      <c r="B15723" s="8" t="e">
        <f t="shared" si="295"/>
        <v>#N/A</v>
      </c>
      <c r="C15723" s="9" t="str">
        <f t="shared" si="296"/>
        <v>(amounts are for the total of all 170 units)</v>
      </c>
      <c r="D15723" s="8">
        <v>210</v>
      </c>
      <c r="E15723" s="8" t="s">
        <v>25439</v>
      </c>
      <c r="F15723" s="10" t="s">
        <v>28364</v>
      </c>
      <c r="G15723" s="8"/>
      <c r="H15723" s="8"/>
      <c r="I15723" s="8"/>
      <c r="J15723" s="8"/>
      <c r="K15723" s="8" t="s">
        <v>33822</v>
      </c>
    </row>
    <row r="15724" spans="1:11" x14ac:dyDescent="0.2">
      <c r="A15724" s="8">
        <f>IF(IFERROR((MATCH(G15724,$G$1:$G$12712,0)),0),INDEX($A$1:$A$12712,MATCH(G15724,$G$1:$G$12712,0)),MAX($A$2:$A15723)+1)</f>
        <v>11684</v>
      </c>
      <c r="B15724" s="8" t="e">
        <f t="shared" si="295"/>
        <v>#N/A</v>
      </c>
      <c r="C15724" s="9" t="str">
        <f t="shared" si="296"/>
        <v>(amounts are for the total of all 35 units)</v>
      </c>
      <c r="D15724" s="8">
        <v>210</v>
      </c>
      <c r="E15724" s="8" t="s">
        <v>25439</v>
      </c>
      <c r="F15724" s="10" t="s">
        <v>28365</v>
      </c>
      <c r="G15724" s="8"/>
      <c r="H15724" s="8"/>
      <c r="I15724" s="8"/>
      <c r="J15724" s="8"/>
      <c r="K15724" s="8" t="s">
        <v>33822</v>
      </c>
    </row>
    <row r="15725" spans="1:11" x14ac:dyDescent="0.2">
      <c r="A15725" s="8">
        <f>IF(IFERROR((MATCH(G15725,$G$1:$G$12712,0)),0),INDEX($A$1:$A$12712,MATCH(G15725,$G$1:$G$12712,0)),MAX($A$2:$A15724)+1)</f>
        <v>11685</v>
      </c>
      <c r="B15725" s="8" t="e">
        <f t="shared" si="295"/>
        <v>#N/A</v>
      </c>
      <c r="C15725" s="9" t="str">
        <f t="shared" si="296"/>
        <v>(amounts are for the total of all 84 units)</v>
      </c>
      <c r="D15725" s="8">
        <v>210</v>
      </c>
      <c r="E15725" s="8" t="s">
        <v>25439</v>
      </c>
      <c r="F15725" s="10" t="s">
        <v>28366</v>
      </c>
      <c r="G15725" s="8"/>
      <c r="H15725" s="8"/>
      <c r="I15725" s="8"/>
      <c r="J15725" s="8"/>
      <c r="K15725" s="8" t="s">
        <v>33822</v>
      </c>
    </row>
    <row r="15726" spans="1:11" x14ac:dyDescent="0.2">
      <c r="A15726" s="8">
        <f>IF(IFERROR((MATCH(G15726,$G$1:$G$12712,0)),0),INDEX($A$1:$A$12712,MATCH(G15726,$G$1:$G$12712,0)),MAX($A$2:$A15725)+1)</f>
        <v>11686</v>
      </c>
      <c r="B15726" s="8" t="e">
        <f t="shared" si="295"/>
        <v>#N/A</v>
      </c>
      <c r="C15726" s="9" t="str">
        <f t="shared" si="296"/>
        <v>10 units @ 1.62 mw each &amp; 35 units @ 1 mw each)</v>
      </c>
      <c r="D15726" s="8">
        <v>210</v>
      </c>
      <c r="E15726" s="8" t="s">
        <v>25439</v>
      </c>
      <c r="F15726" s="10" t="s">
        <v>28367</v>
      </c>
      <c r="G15726" s="8"/>
      <c r="H15726" s="8"/>
      <c r="I15726" s="8"/>
      <c r="J15726" s="8"/>
      <c r="K15726" s="8" t="s">
        <v>33822</v>
      </c>
    </row>
    <row r="15727" spans="1:11" x14ac:dyDescent="0.2">
      <c r="A15727" s="8">
        <f>IF(IFERROR((MATCH(G15727,$G$1:$G$12712,0)),0),INDEX($A$1:$A$12712,MATCH(G15727,$G$1:$G$12712,0)),MAX($A$2:$A15726)+1)</f>
        <v>11687</v>
      </c>
      <c r="B15727" s="8" t="e">
        <f t="shared" si="295"/>
        <v>#N/A</v>
      </c>
      <c r="C15727" s="9" t="str">
        <f t="shared" si="296"/>
        <v>34 units @ 1.62 mw &amp; 13 units @ 2.3 mw each)</v>
      </c>
      <c r="D15727" s="8">
        <v>210</v>
      </c>
      <c r="E15727" s="8" t="s">
        <v>25439</v>
      </c>
      <c r="F15727" s="10" t="s">
        <v>28368</v>
      </c>
      <c r="G15727" s="8"/>
      <c r="H15727" s="8"/>
      <c r="I15727" s="8"/>
      <c r="J15727" s="8"/>
      <c r="K15727" s="8" t="s">
        <v>33822</v>
      </c>
    </row>
    <row r="15728" spans="1:11" x14ac:dyDescent="0.2">
      <c r="A15728" s="8">
        <f>IF(IFERROR((MATCH(G15728,$G$1:$G$12712,0)),0),INDEX($A$1:$A$12712,MATCH(G15728,$G$1:$G$12712,0)),MAX($A$2:$A15727)+1)</f>
        <v>11688</v>
      </c>
      <c r="B15728" s="8" t="e">
        <f t="shared" si="295"/>
        <v>#N/A</v>
      </c>
      <c r="C15728" s="9" t="str">
        <f t="shared" si="296"/>
        <v>42 units @ 1.62 mw each)</v>
      </c>
      <c r="D15728" s="8">
        <v>210</v>
      </c>
      <c r="E15728" s="8" t="s">
        <v>25439</v>
      </c>
      <c r="F15728" s="10" t="s">
        <v>28369</v>
      </c>
      <c r="G15728" s="8"/>
      <c r="H15728" s="8"/>
      <c r="I15728" s="8"/>
      <c r="J15728" s="8"/>
      <c r="K15728" s="8" t="s">
        <v>33822</v>
      </c>
    </row>
    <row r="15729" spans="1:11" x14ac:dyDescent="0.2">
      <c r="A15729" s="8">
        <f>IF(IFERROR((MATCH(G15729,$G$1:$G$12712,0)),0),INDEX($A$1:$A$12712,MATCH(G15729,$G$1:$G$12712,0)),MAX($A$2:$A15728)+1)</f>
        <v>11689</v>
      </c>
      <c r="B15729" s="8" t="e">
        <f t="shared" si="295"/>
        <v>#N/A</v>
      </c>
      <c r="C15729" s="9" t="str">
        <f t="shared" si="296"/>
        <v>5 units @ 2.415 mw each)</v>
      </c>
      <c r="D15729" s="8">
        <v>210</v>
      </c>
      <c r="E15729" s="8" t="s">
        <v>25439</v>
      </c>
      <c r="F15729" s="10" t="s">
        <v>28370</v>
      </c>
      <c r="G15729" s="8"/>
      <c r="H15729" s="8"/>
      <c r="I15729" s="8"/>
      <c r="J15729" s="8"/>
      <c r="K15729" s="8" t="s">
        <v>33822</v>
      </c>
    </row>
    <row r="15730" spans="1:11" x14ac:dyDescent="0.2">
      <c r="A15730" s="8">
        <f>IF(IFERROR((MATCH(G15730,$G$1:$G$12712,0)),0),INDEX($A$1:$A$12712,MATCH(G15730,$G$1:$G$12712,0)),MAX($A$2:$A15729)+1)</f>
        <v>11690</v>
      </c>
      <c r="B15730" s="8" t="e">
        <f t="shared" si="295"/>
        <v>#N/A</v>
      </c>
      <c r="C15730" s="9" t="str">
        <f t="shared" si="296"/>
        <v>and 50 units @ 1.62 mw each)</v>
      </c>
      <c r="D15730" s="8">
        <v>210</v>
      </c>
      <c r="E15730" s="8" t="s">
        <v>25439</v>
      </c>
      <c r="F15730" s="10" t="s">
        <v>28371</v>
      </c>
      <c r="G15730" s="8"/>
      <c r="H15730" s="8"/>
      <c r="I15730" s="8"/>
      <c r="J15730" s="8"/>
      <c r="K15730" s="8" t="s">
        <v>33822</v>
      </c>
    </row>
    <row r="15731" spans="1:11" x14ac:dyDescent="0.2">
      <c r="A15731" s="8">
        <f>IF(IFERROR((MATCH(G15731,$G$1:$G$12712,0)),0),INDEX($A$1:$A$12712,MATCH(G15731,$G$1:$G$12712,0)),MAX($A$2:$A15730)+1)</f>
        <v>11691</v>
      </c>
      <c r="B15731" s="8" t="e">
        <f t="shared" si="295"/>
        <v>#N/A</v>
      </c>
      <c r="C15731" s="9" t="str">
        <f t="shared" si="296"/>
        <v>arbor hill wind farm</v>
      </c>
      <c r="D15731" s="8">
        <v>210</v>
      </c>
      <c r="E15731" s="8" t="s">
        <v>25439</v>
      </c>
      <c r="F15731" s="10" t="s">
        <v>28373</v>
      </c>
      <c r="G15731" s="8">
        <v>62132</v>
      </c>
      <c r="H15731" s="8" t="s">
        <v>28372</v>
      </c>
      <c r="I15731" s="8" t="s">
        <v>28374</v>
      </c>
      <c r="J15731" s="8">
        <v>12341</v>
      </c>
      <c r="K15731" s="8" t="s">
        <v>33822</v>
      </c>
    </row>
    <row r="15732" spans="1:11" x14ac:dyDescent="0.2">
      <c r="A15732" s="8">
        <f>IF(IFERROR((MATCH(G15732,$G$1:$G$12712,0)),0),INDEX($A$1:$A$12712,MATCH(G15732,$G$1:$G$12712,0)),MAX($A$2:$A15731)+1)</f>
        <v>10735</v>
      </c>
      <c r="B15732" s="8">
        <f t="shared" si="295"/>
        <v>10735</v>
      </c>
      <c r="C15732" s="9" t="str">
        <f t="shared" si="296"/>
        <v>Beaver Creek Wind</v>
      </c>
      <c r="D15732" s="8">
        <v>210</v>
      </c>
      <c r="E15732" s="8" t="s">
        <v>25439</v>
      </c>
      <c r="F15732" s="10" t="s">
        <v>28375</v>
      </c>
      <c r="G15732" s="8">
        <v>61079</v>
      </c>
      <c r="H15732" s="8" t="s">
        <v>25107</v>
      </c>
      <c r="I15732" s="8" t="s">
        <v>247</v>
      </c>
      <c r="J15732" s="8">
        <v>12341</v>
      </c>
      <c r="K15732" s="8" t="s">
        <v>33822</v>
      </c>
    </row>
    <row r="15733" spans="1:11" x14ac:dyDescent="0.2">
      <c r="A15733" s="8">
        <f>IF(IFERROR((MATCH(G15733,$G$1:$G$12712,0)),0),INDEX($A$1:$A$12712,MATCH(G15733,$G$1:$G$12712,0)),MAX($A$2:$A15732)+1)</f>
        <v>701</v>
      </c>
      <c r="B15733" s="8">
        <f t="shared" ref="B15733:B15770" si="297">IF(COUNTIF($G$1:$G$12712,G15733&gt;0),0,INDEX($A$1:$A$12712,MATCH(G15733,$G$1:$G$12712,0)))</f>
        <v>701</v>
      </c>
      <c r="C15733" s="9" t="str">
        <f t="shared" si="296"/>
        <v>Charles City Wind Farm</v>
      </c>
      <c r="D15733" s="8">
        <v>210</v>
      </c>
      <c r="E15733" s="8" t="s">
        <v>25439</v>
      </c>
      <c r="F15733" s="10" t="s">
        <v>28376</v>
      </c>
      <c r="G15733" s="8">
        <v>56677</v>
      </c>
      <c r="H15733" s="8" t="s">
        <v>14667</v>
      </c>
      <c r="I15733" s="8" t="s">
        <v>247</v>
      </c>
      <c r="J15733" s="8">
        <v>12341</v>
      </c>
      <c r="K15733" s="8" t="s">
        <v>33822</v>
      </c>
    </row>
    <row r="15734" spans="1:11" x14ac:dyDescent="0.2">
      <c r="A15734" s="8">
        <f>IF(IFERROR((MATCH(G15734,$G$1:$G$12712,0)),0),INDEX($A$1:$A$12712,MATCH(G15734,$G$1:$G$12712,0)),MAX($A$2:$A15733)+1)</f>
        <v>11692</v>
      </c>
      <c r="B15734" s="8" t="e">
        <f t="shared" si="297"/>
        <v>#N/A</v>
      </c>
      <c r="C15734" s="9" t="str">
        <f t="shared" si="296"/>
        <v>ivester wind farm</v>
      </c>
      <c r="D15734" s="8">
        <v>210</v>
      </c>
      <c r="E15734" s="8" t="s">
        <v>25439</v>
      </c>
      <c r="F15734" s="10" t="s">
        <v>28378</v>
      </c>
      <c r="G15734" s="8">
        <v>61911</v>
      </c>
      <c r="H15734" s="8" t="s">
        <v>28377</v>
      </c>
      <c r="I15734" s="8" t="s">
        <v>28374</v>
      </c>
      <c r="J15734" s="8">
        <v>12341</v>
      </c>
      <c r="K15734" s="8" t="s">
        <v>33822</v>
      </c>
    </row>
    <row r="15735" spans="1:11" x14ac:dyDescent="0.2">
      <c r="A15735" s="8">
        <f>IF(IFERROR((MATCH(G15735,$G$1:$G$12712,0)),0),INDEX($A$1:$A$12712,MATCH(G15735,$G$1:$G$12712,0)),MAX($A$2:$A15734)+1)</f>
        <v>11693</v>
      </c>
      <c r="B15735" s="8" t="e">
        <f t="shared" si="297"/>
        <v>#N/A</v>
      </c>
      <c r="C15735" s="9" t="str">
        <f t="shared" si="296"/>
        <v>north english</v>
      </c>
      <c r="D15735" s="8">
        <v>210</v>
      </c>
      <c r="E15735" s="8" t="s">
        <v>25439</v>
      </c>
      <c r="F15735" s="10" t="s">
        <v>28380</v>
      </c>
      <c r="G15735" s="8">
        <v>62133</v>
      </c>
      <c r="H15735" s="8" t="s">
        <v>28379</v>
      </c>
      <c r="I15735" s="8" t="s">
        <v>28374</v>
      </c>
      <c r="J15735" s="8">
        <v>12341</v>
      </c>
      <c r="K15735" s="8" t="s">
        <v>33822</v>
      </c>
    </row>
    <row r="15736" spans="1:11" x14ac:dyDescent="0.2">
      <c r="A15736" s="8">
        <f>IF(IFERROR((MATCH(G15736,$G$1:$G$12712,0)),0),INDEX($A$1:$A$12712,MATCH(G15736,$G$1:$G$12712,0)),MAX($A$2:$A15735)+1)</f>
        <v>10733</v>
      </c>
      <c r="B15736" s="8">
        <f t="shared" si="297"/>
        <v>10733</v>
      </c>
      <c r="C15736" s="9" t="str">
        <f t="shared" si="296"/>
        <v>Orient Wind Farm</v>
      </c>
      <c r="D15736" s="8">
        <v>210</v>
      </c>
      <c r="E15736" s="8" t="s">
        <v>25439</v>
      </c>
      <c r="F15736" s="10" t="s">
        <v>28381</v>
      </c>
      <c r="G15736" s="8">
        <v>61077</v>
      </c>
      <c r="H15736" s="8" t="s">
        <v>25105</v>
      </c>
      <c r="I15736" s="8" t="s">
        <v>247</v>
      </c>
      <c r="J15736" s="8">
        <v>12341</v>
      </c>
      <c r="K15736" s="8" t="s">
        <v>33822</v>
      </c>
    </row>
    <row r="15737" spans="1:11" x14ac:dyDescent="0.2">
      <c r="A15737" s="8">
        <f>IF(IFERROR((MATCH(G15737,$G$1:$G$12712,0)),0),INDEX($A$1:$A$12712,MATCH(G15737,$G$1:$G$12712,0)),MAX($A$2:$A15736)+1)</f>
        <v>790</v>
      </c>
      <c r="B15737" s="8">
        <f t="shared" si="297"/>
        <v>790</v>
      </c>
      <c r="C15737" s="9" t="str">
        <f t="shared" si="296"/>
        <v>Pomeroy Wind Farm</v>
      </c>
      <c r="D15737" s="8">
        <v>210</v>
      </c>
      <c r="E15737" s="8" t="s">
        <v>25439</v>
      </c>
      <c r="F15737" s="10" t="s">
        <v>28382</v>
      </c>
      <c r="G15737" s="8">
        <v>56501</v>
      </c>
      <c r="H15737" s="8" t="s">
        <v>14829</v>
      </c>
      <c r="I15737" s="8" t="s">
        <v>247</v>
      </c>
      <c r="J15737" s="8">
        <v>12341</v>
      </c>
      <c r="K15737" s="8" t="s">
        <v>33822</v>
      </c>
    </row>
    <row r="15738" spans="1:11" x14ac:dyDescent="0.2">
      <c r="A15738" s="8">
        <f>IF(IFERROR((MATCH(G15738,$G$1:$G$12712,0)),0),INDEX($A$1:$A$12712,MATCH(G15738,$G$1:$G$12712,0)),MAX($A$2:$A15737)+1)</f>
        <v>10563</v>
      </c>
      <c r="B15738" s="8">
        <f t="shared" si="297"/>
        <v>10563</v>
      </c>
      <c r="C15738" s="9" t="str">
        <f t="shared" si="296"/>
        <v>Prairie Wind Farm</v>
      </c>
      <c r="D15738" s="8">
        <v>210</v>
      </c>
      <c r="E15738" s="8" t="s">
        <v>25439</v>
      </c>
      <c r="F15738" s="10" t="s">
        <v>28383</v>
      </c>
      <c r="G15738" s="8">
        <v>60873</v>
      </c>
      <c r="H15738" s="8" t="s">
        <v>24948</v>
      </c>
      <c r="I15738" s="8" t="s">
        <v>247</v>
      </c>
      <c r="J15738" s="8">
        <v>12341</v>
      </c>
      <c r="K15738" s="8" t="s">
        <v>33822</v>
      </c>
    </row>
    <row r="15739" spans="1:11" x14ac:dyDescent="0.2">
      <c r="A15739" s="8">
        <f>IF(IFERROR((MATCH(G15739,$G$1:$G$12712,0)),0),INDEX($A$1:$A$12712,MATCH(G15739,$G$1:$G$12712,0)),MAX($A$2:$A15738)+1)</f>
        <v>834</v>
      </c>
      <c r="B15739" s="8">
        <f t="shared" si="297"/>
        <v>834</v>
      </c>
      <c r="C15739" s="9" t="str">
        <f t="shared" si="296"/>
        <v>Wellsburg Wind Project</v>
      </c>
      <c r="D15739" s="8">
        <v>210</v>
      </c>
      <c r="E15739" s="8" t="s">
        <v>25439</v>
      </c>
      <c r="F15739" s="10" t="s">
        <v>28384</v>
      </c>
      <c r="G15739" s="8">
        <v>58886</v>
      </c>
      <c r="H15739" s="8" t="s">
        <v>14905</v>
      </c>
      <c r="I15739" s="8" t="s">
        <v>247</v>
      </c>
      <c r="J15739" s="8">
        <v>12341</v>
      </c>
      <c r="K15739" s="8" t="s">
        <v>33822</v>
      </c>
    </row>
    <row r="15740" spans="1:11" x14ac:dyDescent="0.2">
      <c r="A15740" s="8">
        <f>IF(IFERROR((MATCH(G15740,$G$1:$G$12712,0)),0),INDEX($A$1:$A$12712,MATCH(G15740,$G$1:$G$12712,0)),MAX($A$2:$A15739)+1)</f>
        <v>180</v>
      </c>
      <c r="B15740" s="8">
        <f t="shared" si="297"/>
        <v>180</v>
      </c>
      <c r="C15740" s="9" t="str">
        <f t="shared" si="296"/>
        <v>Emery Station</v>
      </c>
      <c r="D15740" s="8">
        <v>281</v>
      </c>
      <c r="E15740" s="8" t="s">
        <v>20460</v>
      </c>
      <c r="F15740" s="10" t="s">
        <v>28385</v>
      </c>
      <c r="G15740" s="8">
        <v>8031</v>
      </c>
      <c r="H15740" s="8" t="s">
        <v>13631</v>
      </c>
      <c r="I15740" s="8" t="s">
        <v>200</v>
      </c>
      <c r="J15740" s="8">
        <v>9417</v>
      </c>
      <c r="K15740" s="8" t="s">
        <v>33822</v>
      </c>
    </row>
    <row r="15741" spans="1:11" x14ac:dyDescent="0.2">
      <c r="A15741" s="8">
        <f>IF(IFERROR((MATCH(G15741,$G$1:$G$12712,0)),0),INDEX($A$1:$A$12712,MATCH(G15741,$G$1:$G$12712,0)),MAX($A$2:$A15740)+1)</f>
        <v>11694</v>
      </c>
      <c r="B15741" s="8" t="e">
        <f t="shared" si="297"/>
        <v>#N/A</v>
      </c>
      <c r="C15741" s="9" t="str">
        <f t="shared" si="296"/>
        <v>total solar operation/maintenance</v>
      </c>
      <c r="D15741" s="8">
        <v>288</v>
      </c>
      <c r="E15741" s="8" t="s">
        <v>25498</v>
      </c>
      <c r="F15741" s="10" t="s">
        <v>28347</v>
      </c>
      <c r="G15741" s="8"/>
      <c r="H15741" s="8"/>
      <c r="I15741" s="8"/>
      <c r="J15741" s="8"/>
      <c r="K15741" s="8" t="s">
        <v>33822</v>
      </c>
    </row>
    <row r="15742" spans="1:11" x14ac:dyDescent="0.2">
      <c r="A15742" s="8">
        <f>IF(IFERROR((MATCH(G15742,$G$1:$G$12712,0)),0),INDEX($A$1:$A$12712,MATCH(G15742,$G$1:$G$12712,0)),MAX($A$2:$A15741)+1)</f>
        <v>11695</v>
      </c>
      <c r="B15742" s="8" t="e">
        <f t="shared" si="297"/>
        <v>#N/A</v>
      </c>
      <c r="C15742" s="9" t="str">
        <f t="shared" si="296"/>
        <v>amherst rd, sunderland ma</v>
      </c>
      <c r="D15742" s="8">
        <v>309</v>
      </c>
      <c r="E15742" s="8" t="s">
        <v>28387</v>
      </c>
      <c r="F15742" s="10" t="s">
        <v>28386</v>
      </c>
      <c r="G15742" s="8"/>
      <c r="H15742" s="8"/>
      <c r="I15742" s="8"/>
      <c r="J15742" s="8"/>
      <c r="K15742" s="8" t="s">
        <v>33822</v>
      </c>
    </row>
    <row r="15743" spans="1:11" x14ac:dyDescent="0.2">
      <c r="A15743" s="8">
        <f>IF(IFERROR((MATCH(G15743,$G$1:$G$12712,0)),0),INDEX($A$1:$A$12712,MATCH(G15743,$G$1:$G$12712,0)),MAX($A$2:$A15742)+1)</f>
        <v>11696</v>
      </c>
      <c r="B15743" s="8" t="e">
        <f t="shared" si="297"/>
        <v>#N/A</v>
      </c>
      <c r="C15743" s="9" t="str">
        <f t="shared" si="296"/>
        <v>cadwell dr, east springfield ma</v>
      </c>
      <c r="D15743" s="8">
        <v>309</v>
      </c>
      <c r="E15743" s="8" t="s">
        <v>28387</v>
      </c>
      <c r="F15743" s="10" t="s">
        <v>28388</v>
      </c>
      <c r="G15743" s="8"/>
      <c r="H15743" s="8"/>
      <c r="I15743" s="8"/>
      <c r="J15743" s="8"/>
      <c r="K15743" s="8" t="s">
        <v>33822</v>
      </c>
    </row>
    <row r="15744" spans="1:11" x14ac:dyDescent="0.2">
      <c r="A15744" s="8">
        <f>IF(IFERROR((MATCH(G15744,$G$1:$G$12712,0)),0),INDEX($A$1:$A$12712,MATCH(G15744,$G$1:$G$12712,0)),MAX($A$2:$A15743)+1)</f>
        <v>11697</v>
      </c>
      <c r="B15744" s="8" t="e">
        <f t="shared" si="297"/>
        <v>#N/A</v>
      </c>
      <c r="C15744" s="9" t="str">
        <f t="shared" si="296"/>
        <v>chapin street, ludlow</v>
      </c>
      <c r="D15744" s="8">
        <v>309</v>
      </c>
      <c r="E15744" s="8" t="s">
        <v>28387</v>
      </c>
      <c r="F15744" s="10" t="s">
        <v>28389</v>
      </c>
      <c r="G15744" s="8"/>
      <c r="H15744" s="8"/>
      <c r="I15744" s="8"/>
      <c r="J15744" s="8"/>
      <c r="K15744" s="8" t="s">
        <v>33822</v>
      </c>
    </row>
    <row r="15745" spans="1:11" x14ac:dyDescent="0.2">
      <c r="A15745" s="8">
        <f>IF(IFERROR((MATCH(G15745,$G$1:$G$12712,0)),0),INDEX($A$1:$A$12712,MATCH(G15745,$G$1:$G$12712,0)),MAX($A$2:$A15744)+1)</f>
        <v>6639</v>
      </c>
      <c r="B15745" s="8">
        <f t="shared" si="297"/>
        <v>6639</v>
      </c>
      <c r="C15745" s="9" t="str">
        <f t="shared" si="296"/>
        <v>Cottage Street Solar Facility</v>
      </c>
      <c r="D15745" s="8">
        <v>309</v>
      </c>
      <c r="E15745" s="8" t="s">
        <v>28387</v>
      </c>
      <c r="F15745" s="10" t="s">
        <v>28390</v>
      </c>
      <c r="G15745" s="8">
        <v>58568</v>
      </c>
      <c r="H15745" s="8" t="s">
        <v>20989</v>
      </c>
      <c r="I15745" s="8" t="s">
        <v>475</v>
      </c>
      <c r="J15745" s="8">
        <v>56999</v>
      </c>
      <c r="K15745" s="8" t="s">
        <v>33822</v>
      </c>
    </row>
    <row r="15746" spans="1:11" x14ac:dyDescent="0.2">
      <c r="A15746" s="8">
        <f>IF(IFERROR((MATCH(G15746,$G$1:$G$12712,0)),0),INDEX($A$1:$A$12712,MATCH(G15746,$G$1:$G$12712,0)),MAX($A$2:$A15745)+1)</f>
        <v>11698</v>
      </c>
      <c r="B15746" s="8" t="e">
        <f t="shared" si="297"/>
        <v>#N/A</v>
      </c>
      <c r="C15746" s="9" t="str">
        <f t="shared" si="296"/>
        <v>denslow rd, longmeadow ma</v>
      </c>
      <c r="D15746" s="8">
        <v>309</v>
      </c>
      <c r="E15746" s="8" t="s">
        <v>28387</v>
      </c>
      <c r="F15746" s="10" t="s">
        <v>28391</v>
      </c>
      <c r="G15746" s="8"/>
      <c r="H15746" s="8"/>
      <c r="I15746" s="8"/>
      <c r="J15746" s="8"/>
      <c r="K15746" s="8" t="s">
        <v>33822</v>
      </c>
    </row>
    <row r="15747" spans="1:11" x14ac:dyDescent="0.2">
      <c r="A15747" s="8">
        <f>IF(IFERROR((MATCH(G15747,$G$1:$G$12712,0)),0),INDEX($A$1:$A$12712,MATCH(G15747,$G$1:$G$12712,0)),MAX($A$2:$A15746)+1)</f>
        <v>11699</v>
      </c>
      <c r="B15747" s="8" t="e">
        <f t="shared" si="297"/>
        <v>#N/A</v>
      </c>
      <c r="C15747" s="9" t="str">
        <f t="shared" si="296"/>
        <v>duchaine blvd, bedford ma</v>
      </c>
      <c r="D15747" s="8">
        <v>309</v>
      </c>
      <c r="E15747" s="8" t="s">
        <v>28387</v>
      </c>
      <c r="F15747" s="10" t="s">
        <v>28392</v>
      </c>
      <c r="G15747" s="8"/>
      <c r="H15747" s="8"/>
      <c r="I15747" s="8"/>
      <c r="J15747" s="8"/>
      <c r="K15747" s="8" t="s">
        <v>33822</v>
      </c>
    </row>
    <row r="15748" spans="1:11" x14ac:dyDescent="0.2">
      <c r="A15748" s="8">
        <f>IF(IFERROR((MATCH(G15748,$G$1:$G$12712,0)),0),INDEX($A$1:$A$12712,MATCH(G15748,$G$1:$G$12712,0)),MAX($A$2:$A15747)+1)</f>
        <v>11700</v>
      </c>
      <c r="B15748" s="8" t="e">
        <f t="shared" si="297"/>
        <v>#N/A</v>
      </c>
      <c r="C15748" s="9" t="str">
        <f t="shared" si="296"/>
        <v>feeding hills rd, southwick ma</v>
      </c>
      <c r="D15748" s="8">
        <v>309</v>
      </c>
      <c r="E15748" s="8" t="s">
        <v>28387</v>
      </c>
      <c r="F15748" s="10" t="s">
        <v>28393</v>
      </c>
      <c r="G15748" s="8"/>
      <c r="H15748" s="8"/>
      <c r="I15748" s="8"/>
      <c r="J15748" s="8"/>
      <c r="K15748" s="8" t="s">
        <v>33822</v>
      </c>
    </row>
    <row r="15749" spans="1:11" x14ac:dyDescent="0.2">
      <c r="A15749" s="8">
        <f>A10314</f>
        <v>2599</v>
      </c>
      <c r="B15749" s="8" t="e">
        <f t="shared" si="297"/>
        <v>#N/A</v>
      </c>
      <c r="C15749" s="9" t="str">
        <f t="shared" si="296"/>
        <v>goodwin street (indian orchard), springfield ma</v>
      </c>
      <c r="D15749" s="8">
        <v>309</v>
      </c>
      <c r="E15749" s="8" t="s">
        <v>28387</v>
      </c>
      <c r="F15749" s="10" t="s">
        <v>28394</v>
      </c>
      <c r="G15749" s="8"/>
      <c r="H15749" s="8"/>
      <c r="I15749" s="8"/>
      <c r="J15749" s="8"/>
      <c r="K15749" s="8" t="s">
        <v>33822</v>
      </c>
    </row>
    <row r="15750" spans="1:11" x14ac:dyDescent="0.2">
      <c r="A15750" s="8">
        <f>IF(IFERROR((MATCH(G15750,$G$1:$G$12712,0)),0),INDEX($A$1:$A$12712,MATCH(G15750,$G$1:$G$12712,0)),MAX($A$2:$A15749)+1)</f>
        <v>11701</v>
      </c>
      <c r="B15750" s="8" t="e">
        <f t="shared" si="297"/>
        <v>#N/A</v>
      </c>
      <c r="C15750" s="9" t="str">
        <f t="shared" si="296"/>
        <v>log plain rd, greenfield ma</v>
      </c>
      <c r="D15750" s="8">
        <v>309</v>
      </c>
      <c r="E15750" s="8" t="s">
        <v>28387</v>
      </c>
      <c r="F15750" s="10" t="s">
        <v>28395</v>
      </c>
      <c r="G15750" s="8"/>
      <c r="H15750" s="8"/>
      <c r="I15750" s="8"/>
      <c r="J15750" s="8"/>
      <c r="K15750" s="8" t="s">
        <v>33822</v>
      </c>
    </row>
    <row r="15751" spans="1:11" x14ac:dyDescent="0.2">
      <c r="A15751" s="8">
        <f>IF(IFERROR((MATCH(G15751,$G$1:$G$12712,0)),0),INDEX($A$1:$A$12712,MATCH(G15751,$G$1:$G$12712,0)),MAX($A$2:$A15750)+1)</f>
        <v>11702</v>
      </c>
      <c r="B15751" s="8" t="e">
        <f t="shared" si="297"/>
        <v>#N/A</v>
      </c>
      <c r="C15751" s="9" t="str">
        <f t="shared" si="296"/>
        <v>millers falls rd, montague, ma</v>
      </c>
      <c r="D15751" s="8">
        <v>309</v>
      </c>
      <c r="E15751" s="8" t="s">
        <v>28387</v>
      </c>
      <c r="F15751" s="10" t="s">
        <v>28396</v>
      </c>
      <c r="G15751" s="8"/>
      <c r="H15751" s="8"/>
      <c r="I15751" s="8"/>
      <c r="J15751" s="8"/>
      <c r="K15751" s="8" t="s">
        <v>33822</v>
      </c>
    </row>
    <row r="15752" spans="1:11" x14ac:dyDescent="0.2">
      <c r="A15752" s="8">
        <f>IF(IFERROR((MATCH(G15752,$G$1:$G$12712,0)),0),INDEX($A$1:$A$12712,MATCH(G15752,$G$1:$G$12712,0)),MAX($A$2:$A15751)+1)</f>
        <v>11703</v>
      </c>
      <c r="B15752" s="8" t="e">
        <f t="shared" si="297"/>
        <v>#N/A</v>
      </c>
      <c r="C15752" s="9" t="str">
        <f t="shared" si="296"/>
        <v>new windsor rd, hinsdale ma</v>
      </c>
      <c r="D15752" s="8">
        <v>309</v>
      </c>
      <c r="E15752" s="8" t="s">
        <v>28387</v>
      </c>
      <c r="F15752" s="10" t="s">
        <v>28397</v>
      </c>
      <c r="G15752" s="8"/>
      <c r="H15752" s="8"/>
      <c r="I15752" s="8"/>
      <c r="J15752" s="8"/>
      <c r="K15752" s="8" t="s">
        <v>33822</v>
      </c>
    </row>
    <row r="15753" spans="1:11" x14ac:dyDescent="0.2">
      <c r="A15753" s="8">
        <f>IF(IFERROR((MATCH(G15753,$G$1:$G$12712,0)),0),INDEX($A$1:$A$12712,MATCH(G15753,$G$1:$G$12712,0)),MAX($A$2:$A15752)+1)</f>
        <v>11704</v>
      </c>
      <c r="B15753" s="8" t="e">
        <f t="shared" si="297"/>
        <v>#N/A</v>
      </c>
      <c r="C15753" s="9" t="str">
        <f t="shared" si="296"/>
        <v>partridge rd, pittsfield ma</v>
      </c>
      <c r="D15753" s="8">
        <v>309</v>
      </c>
      <c r="E15753" s="8" t="s">
        <v>28387</v>
      </c>
      <c r="F15753" s="10" t="s">
        <v>28398</v>
      </c>
      <c r="G15753" s="8"/>
      <c r="H15753" s="8"/>
      <c r="I15753" s="8"/>
      <c r="J15753" s="8"/>
      <c r="K15753" s="8" t="s">
        <v>33822</v>
      </c>
    </row>
    <row r="15754" spans="1:11" x14ac:dyDescent="0.2">
      <c r="A15754" s="8">
        <f>IF(IFERROR((MATCH(G15754,$G$1:$G$12712,0)),0),INDEX($A$1:$A$12712,MATCH(G15754,$G$1:$G$12712,0)),MAX($A$2:$A15753)+1)</f>
        <v>11705</v>
      </c>
      <c r="B15754" s="8" t="e">
        <f t="shared" si="297"/>
        <v>#N/A</v>
      </c>
      <c r="C15754" s="9" t="str">
        <f t="shared" si="296"/>
        <v>plain rd, hatfield ma</v>
      </c>
      <c r="D15754" s="8">
        <v>309</v>
      </c>
      <c r="E15754" s="8" t="s">
        <v>28387</v>
      </c>
      <c r="F15754" s="10" t="s">
        <v>28399</v>
      </c>
      <c r="G15754" s="8"/>
      <c r="H15754" s="8"/>
      <c r="I15754" s="8"/>
      <c r="J15754" s="8"/>
      <c r="K15754" s="8" t="s">
        <v>33822</v>
      </c>
    </row>
    <row r="15755" spans="1:11" x14ac:dyDescent="0.2">
      <c r="A15755" s="8">
        <f>IF(IFERROR((MATCH(G15755,$G$1:$G$12712,0)),0),INDEX($A$1:$A$12712,MATCH(G15755,$G$1:$G$12712,0)),MAX($A$2:$A15754)+1)</f>
        <v>11706</v>
      </c>
      <c r="B15755" s="8" t="e">
        <f t="shared" si="297"/>
        <v>#N/A</v>
      </c>
      <c r="C15755" s="9" t="str">
        <f t="shared" si="296"/>
        <v>roosevelt ave, springfield ma</v>
      </c>
      <c r="D15755" s="8">
        <v>309</v>
      </c>
      <c r="E15755" s="8" t="s">
        <v>28387</v>
      </c>
      <c r="F15755" s="10" t="s">
        <v>28400</v>
      </c>
      <c r="G15755" s="8"/>
      <c r="H15755" s="8"/>
      <c r="I15755" s="8"/>
      <c r="J15755" s="8"/>
      <c r="K15755" s="8" t="s">
        <v>33822</v>
      </c>
    </row>
    <row r="15756" spans="1:11" x14ac:dyDescent="0.2">
      <c r="A15756" s="8">
        <f>A6832</f>
        <v>5889</v>
      </c>
      <c r="B15756" s="8" t="e">
        <f t="shared" si="297"/>
        <v>#N/A</v>
      </c>
      <c r="C15756" s="9" t="str">
        <f t="shared" si="296"/>
        <v>silver lake, pittsfield ma</v>
      </c>
      <c r="D15756" s="8">
        <v>309</v>
      </c>
      <c r="E15756" s="8" t="s">
        <v>28387</v>
      </c>
      <c r="F15756" s="10" t="s">
        <v>28401</v>
      </c>
      <c r="G15756" s="8"/>
      <c r="H15756" s="8"/>
      <c r="I15756" s="8"/>
      <c r="J15756" s="8"/>
      <c r="K15756" s="8" t="s">
        <v>33822</v>
      </c>
    </row>
    <row r="15757" spans="1:11" x14ac:dyDescent="0.2">
      <c r="A15757" s="8">
        <f>IF(IFERROR((MATCH(G15757,$G$1:$G$12712,0)),0),INDEX($A$1:$A$12712,MATCH(G15757,$G$1:$G$12712,0)),MAX($A$2:$A15756)+1)</f>
        <v>11707</v>
      </c>
      <c r="B15757" s="8" t="e">
        <f t="shared" si="297"/>
        <v>#N/A</v>
      </c>
      <c r="C15757" s="9" t="str">
        <f t="shared" si="296"/>
        <v>station drive, westwood ma</v>
      </c>
      <c r="D15757" s="8">
        <v>309</v>
      </c>
      <c r="E15757" s="8" t="s">
        <v>28387</v>
      </c>
      <c r="F15757" s="10" t="s">
        <v>28402</v>
      </c>
      <c r="G15757" s="8"/>
      <c r="H15757" s="8"/>
      <c r="I15757" s="8"/>
      <c r="J15757" s="8"/>
      <c r="K15757" s="8" t="s">
        <v>33822</v>
      </c>
    </row>
    <row r="15758" spans="1:11" x14ac:dyDescent="0.2">
      <c r="A15758" s="8">
        <f>IF(IFERROR((MATCH(G15758,$G$1:$G$12712,0)),0),INDEX($A$1:$A$12712,MATCH(G15758,$G$1:$G$12712,0)),MAX($A$2:$A15757)+1)</f>
        <v>11708</v>
      </c>
      <c r="B15758" s="8" t="e">
        <f t="shared" si="297"/>
        <v>#N/A</v>
      </c>
      <c r="C15758" s="9" t="str">
        <f t="shared" si="296"/>
        <v>summer street, plymouth ma</v>
      </c>
      <c r="D15758" s="8">
        <v>309</v>
      </c>
      <c r="E15758" s="8" t="s">
        <v>28387</v>
      </c>
      <c r="F15758" s="10" t="s">
        <v>28403</v>
      </c>
      <c r="G15758" s="8"/>
      <c r="H15758" s="8"/>
      <c r="I15758" s="8"/>
      <c r="J15758" s="8"/>
      <c r="K15758" s="8" t="s">
        <v>33822</v>
      </c>
    </row>
    <row r="15759" spans="1:11" x14ac:dyDescent="0.2">
      <c r="A15759" s="8">
        <f>IF(IFERROR((MATCH(G15759,$G$1:$G$12712,0)),0),INDEX($A$1:$A$12712,MATCH(G15759,$G$1:$G$12712,0)),MAX($A$2:$A15758)+1)</f>
        <v>11709</v>
      </c>
      <c r="B15759" s="8" t="e">
        <f t="shared" si="297"/>
        <v>#N/A</v>
      </c>
      <c r="C15759" s="9" t="str">
        <f t="shared" si="296"/>
        <v>tobey rd, wareham ma</v>
      </c>
      <c r="D15759" s="8">
        <v>309</v>
      </c>
      <c r="E15759" s="8" t="s">
        <v>28387</v>
      </c>
      <c r="F15759" s="10" t="s">
        <v>28404</v>
      </c>
      <c r="G15759" s="8"/>
      <c r="H15759" s="8"/>
      <c r="I15759" s="8"/>
      <c r="J15759" s="8"/>
      <c r="K15759" s="8" t="s">
        <v>33822</v>
      </c>
    </row>
    <row r="15760" spans="1:11" x14ac:dyDescent="0.2">
      <c r="A15760" s="8">
        <f>IF(IFERROR((MATCH(G15760,$G$1:$G$12712,0)),0),INDEX($A$1:$A$12712,MATCH(G15760,$G$1:$G$12712,0)),MAX($A$2:$A15759)+1)</f>
        <v>11710</v>
      </c>
      <c r="B15760" s="8" t="e">
        <f t="shared" si="297"/>
        <v>#N/A</v>
      </c>
      <c r="C15760" s="9" t="str">
        <f t="shared" si="296"/>
        <v>valley rd, southhampton ma</v>
      </c>
      <c r="D15760" s="8">
        <v>309</v>
      </c>
      <c r="E15760" s="8" t="s">
        <v>28387</v>
      </c>
      <c r="F15760" s="10" t="s">
        <v>28405</v>
      </c>
      <c r="G15760" s="8"/>
      <c r="H15760" s="8"/>
      <c r="I15760" s="8"/>
      <c r="J15760" s="8"/>
      <c r="K15760" s="8" t="s">
        <v>33822</v>
      </c>
    </row>
    <row r="15761" spans="1:11" x14ac:dyDescent="0.2">
      <c r="A15761" s="8">
        <f>IF(IFERROR((MATCH(G15761,$G$1:$G$12712,0)),0),INDEX($A$1:$A$12712,MATCH(G15761,$G$1:$G$12712,0)),MAX($A$2:$A15760)+1)</f>
        <v>11711</v>
      </c>
      <c r="B15761" s="8" t="e">
        <f t="shared" si="297"/>
        <v>#N/A</v>
      </c>
      <c r="C15761" s="9" t="str">
        <f t="shared" ref="C15761:C15824" si="298">IF(H15761="",F15761,H15761)</f>
        <v>water street, lee ma</v>
      </c>
      <c r="D15761" s="8">
        <v>309</v>
      </c>
      <c r="E15761" s="8" t="s">
        <v>28387</v>
      </c>
      <c r="F15761" s="10" t="s">
        <v>28406</v>
      </c>
      <c r="G15761" s="8"/>
      <c r="H15761" s="8"/>
      <c r="I15761" s="8"/>
      <c r="J15761" s="8"/>
      <c r="K15761" s="8" t="s">
        <v>33822</v>
      </c>
    </row>
    <row r="15762" spans="1:11" x14ac:dyDescent="0.2">
      <c r="A15762" s="8">
        <f>IF(IFERROR((MATCH(G15762,$G$1:$G$12712,0)),0),INDEX($A$1:$A$12712,MATCH(G15762,$G$1:$G$12712,0)),MAX($A$2:$A15761)+1)</f>
        <v>11712</v>
      </c>
      <c r="B15762" s="8" t="e">
        <f t="shared" si="297"/>
        <v>#N/A</v>
      </c>
      <c r="C15762" s="9" t="str">
        <f t="shared" si="298"/>
        <v>windsor rd, savoy ma</v>
      </c>
      <c r="D15762" s="8">
        <v>309</v>
      </c>
      <c r="E15762" s="8" t="s">
        <v>28387</v>
      </c>
      <c r="F15762" s="10" t="s">
        <v>28407</v>
      </c>
      <c r="G15762" s="8"/>
      <c r="H15762" s="8"/>
      <c r="I15762" s="8"/>
      <c r="J15762" s="8"/>
      <c r="K15762" s="8" t="s">
        <v>33822</v>
      </c>
    </row>
    <row r="15763" spans="1:11" x14ac:dyDescent="0.2">
      <c r="A15763" s="8">
        <f>IF(IFERROR((MATCH(G15763,$G$1:$G$12712,0)),0),INDEX($A$1:$A$12712,MATCH(G15763,$G$1:$G$12712,0)),MAX($A$2:$A15762)+1)</f>
        <v>5911</v>
      </c>
      <c r="B15763" s="8">
        <f t="shared" si="297"/>
        <v>5911</v>
      </c>
      <c r="C15763" s="9" t="str">
        <f t="shared" si="298"/>
        <v>Airport Industrial</v>
      </c>
      <c r="D15763" s="8">
        <v>432</v>
      </c>
      <c r="E15763" s="8" t="s">
        <v>28408</v>
      </c>
      <c r="F15763" s="10" t="s">
        <v>28409</v>
      </c>
      <c r="G15763" s="8">
        <v>7995</v>
      </c>
      <c r="H15763" s="8" t="s">
        <v>20349</v>
      </c>
      <c r="I15763" s="8" t="s">
        <v>59</v>
      </c>
      <c r="J15763" s="8">
        <v>56146</v>
      </c>
      <c r="K15763" s="8" t="s">
        <v>33822</v>
      </c>
    </row>
    <row r="15764" spans="1:11" x14ac:dyDescent="0.2">
      <c r="A15764" s="8">
        <f>IF(IFERROR((MATCH(G15764,$G$1:$G$12712,0)),0),INDEX($A$1:$A$12712,MATCH(G15764,$G$1:$G$12712,0)),MAX($A$2:$A15763)+1)</f>
        <v>5911</v>
      </c>
      <c r="B15764" s="8">
        <f t="shared" si="297"/>
        <v>5911</v>
      </c>
      <c r="C15764" s="9" t="str">
        <f t="shared" si="298"/>
        <v>Airport Industrial</v>
      </c>
      <c r="D15764" s="8">
        <v>432</v>
      </c>
      <c r="E15764" s="8" t="s">
        <v>28408</v>
      </c>
      <c r="F15764" s="10" t="s">
        <v>28410</v>
      </c>
      <c r="G15764" s="8">
        <v>7995</v>
      </c>
      <c r="H15764" s="8" t="s">
        <v>20349</v>
      </c>
      <c r="I15764" s="8" t="s">
        <v>59</v>
      </c>
      <c r="J15764" s="8">
        <v>56146</v>
      </c>
      <c r="K15764" s="8" t="s">
        <v>33822</v>
      </c>
    </row>
    <row r="15765" spans="1:11" x14ac:dyDescent="0.2">
      <c r="A15765" s="8">
        <f>IF(IFERROR((MATCH(G15765,$G$1:$G$12712,0)),0),INDEX($A$1:$A$12712,MATCH(G15765,$G$1:$G$12712,0)),MAX($A$2:$A15764)+1)</f>
        <v>499</v>
      </c>
      <c r="B15765" s="8">
        <f t="shared" si="297"/>
        <v>499</v>
      </c>
      <c r="C15765" s="9" t="str">
        <f t="shared" si="298"/>
        <v>Pueblo</v>
      </c>
      <c r="D15765" s="8">
        <v>432</v>
      </c>
      <c r="E15765" s="8" t="s">
        <v>28408</v>
      </c>
      <c r="F15765" s="10" t="s">
        <v>28411</v>
      </c>
      <c r="G15765" s="8">
        <v>460</v>
      </c>
      <c r="H15765" s="8" t="s">
        <v>14246</v>
      </c>
      <c r="I15765" s="8" t="s">
        <v>59</v>
      </c>
      <c r="J15765" s="8">
        <v>56146</v>
      </c>
      <c r="K15765" s="8" t="s">
        <v>33822</v>
      </c>
    </row>
    <row r="15766" spans="1:11" x14ac:dyDescent="0.2">
      <c r="A15766" s="8">
        <f>IF(IFERROR((MATCH(G15766,$G$1:$G$12712,0)),0),INDEX($A$1:$A$12712,MATCH(G15766,$G$1:$G$12712,0)),MAX($A$2:$A15765)+1)</f>
        <v>510</v>
      </c>
      <c r="B15766" s="8">
        <f t="shared" si="297"/>
        <v>510</v>
      </c>
      <c r="C15766" s="9" t="str">
        <f t="shared" si="298"/>
        <v>Rocky Ford</v>
      </c>
      <c r="D15766" s="8">
        <v>432</v>
      </c>
      <c r="E15766" s="8" t="s">
        <v>28408</v>
      </c>
      <c r="F15766" s="10" t="s">
        <v>28412</v>
      </c>
      <c r="G15766" s="8">
        <v>6516</v>
      </c>
      <c r="H15766" s="8" t="s">
        <v>14274</v>
      </c>
      <c r="I15766" s="8" t="s">
        <v>59</v>
      </c>
      <c r="J15766" s="8">
        <v>56146</v>
      </c>
      <c r="K15766" s="8" t="s">
        <v>33822</v>
      </c>
    </row>
    <row r="15767" spans="1:11" x14ac:dyDescent="0.2">
      <c r="A15767" s="8">
        <f>IF(IFERROR((MATCH(G15767,$G$1:$G$12712,0)),0),INDEX($A$1:$A$12712,MATCH(G15767,$G$1:$G$12712,0)),MAX($A$2:$A15766)+1)</f>
        <v>345</v>
      </c>
      <c r="B15767" s="8">
        <f t="shared" si="297"/>
        <v>345</v>
      </c>
      <c r="C15767" s="9" t="str">
        <f t="shared" si="298"/>
        <v>Little Gypsy</v>
      </c>
      <c r="D15767" s="8">
        <v>454</v>
      </c>
      <c r="E15767" s="8" t="s">
        <v>25446</v>
      </c>
      <c r="F15767" s="10" t="s">
        <v>28413</v>
      </c>
      <c r="G15767" s="8">
        <v>1402</v>
      </c>
      <c r="H15767" s="8" t="s">
        <v>13967</v>
      </c>
      <c r="I15767" s="8" t="s">
        <v>141</v>
      </c>
      <c r="J15767" s="8">
        <v>11241</v>
      </c>
      <c r="K15767" s="8" t="s">
        <v>33822</v>
      </c>
    </row>
    <row r="15768" spans="1:11" x14ac:dyDescent="0.2">
      <c r="A15768" s="8">
        <f>A662</f>
        <v>452</v>
      </c>
      <c r="B15768" s="8">
        <f t="shared" si="297"/>
        <v>452</v>
      </c>
      <c r="C15768" s="9" t="str">
        <f t="shared" si="298"/>
        <v>Nine Mile Point</v>
      </c>
      <c r="D15768" s="8">
        <v>454</v>
      </c>
      <c r="E15768" s="8" t="s">
        <v>25446</v>
      </c>
      <c r="F15768" s="10" t="s">
        <v>28414</v>
      </c>
      <c r="G15768" s="8">
        <v>1403</v>
      </c>
      <c r="H15768" s="8" t="s">
        <v>14163</v>
      </c>
      <c r="I15768" s="8" t="s">
        <v>141</v>
      </c>
      <c r="J15768" s="8">
        <v>55951</v>
      </c>
      <c r="K15768" s="8" t="s">
        <v>33822</v>
      </c>
    </row>
    <row r="15769" spans="1:11" x14ac:dyDescent="0.2">
      <c r="A15769" s="8">
        <f>IF(IFERROR((MATCH(G15769,$G$1:$G$12712,0)),0),INDEX($A$1:$A$12712,MATCH(G15769,$G$1:$G$12712,0)),MAX($A$2:$A15768)+1)</f>
        <v>560</v>
      </c>
      <c r="B15769" s="8">
        <f t="shared" si="297"/>
        <v>560</v>
      </c>
      <c r="C15769" s="9" t="str">
        <f t="shared" si="298"/>
        <v>Sterlington</v>
      </c>
      <c r="D15769" s="8">
        <v>454</v>
      </c>
      <c r="E15769" s="8" t="s">
        <v>25446</v>
      </c>
      <c r="F15769" s="10" t="s">
        <v>28415</v>
      </c>
      <c r="G15769" s="8">
        <v>1404</v>
      </c>
      <c r="H15769" s="8" t="s">
        <v>14370</v>
      </c>
      <c r="I15769" s="8" t="s">
        <v>141</v>
      </c>
      <c r="J15769" s="8">
        <v>11241</v>
      </c>
      <c r="K15769" s="8" t="s">
        <v>33822</v>
      </c>
    </row>
    <row r="15770" spans="1:11" x14ac:dyDescent="0.2">
      <c r="A15770" s="8">
        <f>IF(IFERROR((MATCH(G15770,$G$1:$G$12712,0)),0),INDEX($A$1:$A$12712,MATCH(G15770,$G$1:$G$12712,0)),MAX($A$2:$A15769)+1)</f>
        <v>11713</v>
      </c>
      <c r="B15770" s="8" t="e">
        <f t="shared" si="297"/>
        <v>#N/A</v>
      </c>
      <c r="C15770" s="9" t="str">
        <f t="shared" si="298"/>
        <v>Unmappable Plant</v>
      </c>
      <c r="D15770" s="8">
        <v>149</v>
      </c>
      <c r="E15770" s="8" t="s">
        <v>25471</v>
      </c>
      <c r="F15770" s="10" t="e">
        <f>#VALUE!</f>
        <v>#VALUE!</v>
      </c>
      <c r="G15770" s="8"/>
      <c r="H15770" s="8" t="s">
        <v>28416</v>
      </c>
      <c r="I15770" s="8"/>
      <c r="J15770" s="8"/>
      <c r="K15770" s="8" t="s">
        <v>33823</v>
      </c>
    </row>
    <row r="15771" spans="1:11" x14ac:dyDescent="0.2">
      <c r="A15771" s="8">
        <f>A903</f>
        <v>611</v>
      </c>
      <c r="B15771" s="8"/>
      <c r="C15771" s="9" t="str">
        <f t="shared" si="298"/>
        <v>Tracy</v>
      </c>
      <c r="D15771" s="8">
        <v>157</v>
      </c>
      <c r="E15771" s="8" t="s">
        <v>27649</v>
      </c>
      <c r="F15771" s="10" t="s">
        <v>27661</v>
      </c>
      <c r="G15771" s="8">
        <v>2336</v>
      </c>
      <c r="H15771" s="8" t="s">
        <v>14483</v>
      </c>
      <c r="I15771" s="8" t="s">
        <v>382</v>
      </c>
      <c r="J15771" s="8">
        <v>17166</v>
      </c>
      <c r="K15771" s="8" t="s">
        <v>33823</v>
      </c>
    </row>
    <row r="15772" spans="1:11" x14ac:dyDescent="0.2">
      <c r="A15772" s="8">
        <f>A903</f>
        <v>611</v>
      </c>
      <c r="B15772" s="8"/>
      <c r="C15772" s="9" t="str">
        <f t="shared" si="298"/>
        <v>Tracy</v>
      </c>
      <c r="D15772" s="8">
        <v>157</v>
      </c>
      <c r="E15772" s="8" t="s">
        <v>27649</v>
      </c>
      <c r="F15772" s="10" t="s">
        <v>27662</v>
      </c>
      <c r="G15772" s="8">
        <v>2336</v>
      </c>
      <c r="H15772" s="8" t="s">
        <v>14483</v>
      </c>
      <c r="I15772" s="8" t="s">
        <v>382</v>
      </c>
      <c r="J15772" s="8">
        <v>17166</v>
      </c>
      <c r="K15772" s="8" t="s">
        <v>33823</v>
      </c>
    </row>
    <row r="15773" spans="1:11" x14ac:dyDescent="0.2">
      <c r="A15773" s="8">
        <f>A903</f>
        <v>611</v>
      </c>
      <c r="B15773" s="8"/>
      <c r="C15773" s="9" t="str">
        <f t="shared" si="298"/>
        <v>Tracy</v>
      </c>
      <c r="D15773" s="8">
        <v>157</v>
      </c>
      <c r="E15773" s="8" t="s">
        <v>27649</v>
      </c>
      <c r="F15773" s="10" t="s">
        <v>27663</v>
      </c>
      <c r="G15773" s="8">
        <v>2336</v>
      </c>
      <c r="H15773" s="8" t="s">
        <v>14483</v>
      </c>
      <c r="I15773" s="8" t="s">
        <v>382</v>
      </c>
      <c r="J15773" s="8">
        <v>17166</v>
      </c>
      <c r="K15773" s="8" t="s">
        <v>33823</v>
      </c>
    </row>
    <row r="15774" spans="1:11" x14ac:dyDescent="0.2">
      <c r="A15774" s="8">
        <f>A15085</f>
        <v>11549</v>
      </c>
      <c r="B15774" s="8"/>
      <c r="C15774" s="9" t="str">
        <f t="shared" si="298"/>
        <v>winslow</v>
      </c>
      <c r="D15774" s="8">
        <v>167</v>
      </c>
      <c r="E15774" s="8" t="s">
        <v>27797</v>
      </c>
      <c r="F15774" s="10" t="e">
        <f>#NAME?</f>
        <v>#NAME?</v>
      </c>
      <c r="G15774" s="8"/>
      <c r="H15774" s="8" t="s">
        <v>27798</v>
      </c>
      <c r="I15774" s="8"/>
      <c r="J15774" s="8"/>
      <c r="K15774" s="8" t="s">
        <v>33823</v>
      </c>
    </row>
    <row r="15775" spans="1:11" x14ac:dyDescent="0.2">
      <c r="A15775" s="8">
        <f>IF(IFERROR((MATCH(G15775,$G$1:$G$12712,0)),0),INDEX($A$1:$A$12712,MATCH(G15775,$G$1:$G$12712,0)),MAX($A$2:$A15774)+1)</f>
        <v>11714</v>
      </c>
      <c r="B15775" s="8" t="e">
        <f>IF(COUNTIF($G$1:$G$12712,G15775&gt;0),0,INDEX($A$1:$A$12712,MATCH(G15775,$G$1:$G$12712,0)))</f>
        <v>#N/A</v>
      </c>
      <c r="C15775" s="9" t="str">
        <f t="shared" si="298"/>
        <v>Unmappable Plant</v>
      </c>
      <c r="D15775" s="8">
        <v>170</v>
      </c>
      <c r="E15775" s="8" t="s">
        <v>25431</v>
      </c>
      <c r="F15775" s="10" t="e">
        <f>#NAME?</f>
        <v>#NAME?</v>
      </c>
      <c r="G15775" s="8"/>
      <c r="H15775" s="8" t="s">
        <v>28416</v>
      </c>
      <c r="I15775" s="8"/>
      <c r="J15775" s="8"/>
      <c r="K15775" s="8" t="s">
        <v>33823</v>
      </c>
    </row>
    <row r="15776" spans="1:11" x14ac:dyDescent="0.2">
      <c r="A15776" s="8">
        <f>A628</f>
        <v>431</v>
      </c>
      <c r="B15776" s="8"/>
      <c r="C15776" s="9" t="str">
        <f t="shared" si="298"/>
        <v>Oklaunion</v>
      </c>
      <c r="D15776" s="8">
        <v>514</v>
      </c>
      <c r="E15776" s="8" t="s">
        <v>28417</v>
      </c>
      <c r="F15776" s="10" t="s">
        <v>28418</v>
      </c>
      <c r="G15776" s="8">
        <v>127</v>
      </c>
      <c r="H15776" s="8" t="s">
        <v>14120</v>
      </c>
      <c r="I15776" s="8" t="s">
        <v>364</v>
      </c>
      <c r="J15776" s="8">
        <v>15474</v>
      </c>
      <c r="K15776" s="8" t="s">
        <v>33823</v>
      </c>
    </row>
    <row r="15777" spans="1:11" x14ac:dyDescent="0.2">
      <c r="A15777" s="8">
        <f>IF(IFERROR((MATCH(G15777,$G$1:$G$12712,0)),0),INDEX($A$1:$A$12712,MATCH(G15777,$G$1:$G$12712,0)),MAX($A$2:$A15776)+1)</f>
        <v>11715</v>
      </c>
      <c r="B15777" s="8"/>
      <c r="C15777" s="9" t="str">
        <f t="shared" si="298"/>
        <v>Unmappable Plant</v>
      </c>
      <c r="D15777" s="8">
        <v>519</v>
      </c>
      <c r="E15777" s="8" t="s">
        <v>28419</v>
      </c>
      <c r="F15777" s="10"/>
      <c r="G15777" s="8"/>
      <c r="H15777" s="8" t="s">
        <v>28416</v>
      </c>
      <c r="I15777" s="8"/>
      <c r="J15777" s="8"/>
      <c r="K15777" s="8" t="s">
        <v>33823</v>
      </c>
    </row>
    <row r="15778" spans="1:11" x14ac:dyDescent="0.2">
      <c r="A15778" s="8">
        <f>A12313</f>
        <v>10738</v>
      </c>
      <c r="B15778" s="8"/>
      <c r="C15778" s="9" t="str">
        <f t="shared" si="298"/>
        <v>Luning Energy</v>
      </c>
      <c r="D15778" s="8">
        <v>522</v>
      </c>
      <c r="E15778" s="8" t="s">
        <v>28420</v>
      </c>
      <c r="F15778" s="10" t="s">
        <v>28421</v>
      </c>
      <c r="G15778" s="8">
        <v>61084</v>
      </c>
      <c r="H15778" s="8" t="s">
        <v>25110</v>
      </c>
      <c r="I15778" s="8" t="s">
        <v>562</v>
      </c>
      <c r="J15778" s="8">
        <v>59050</v>
      </c>
      <c r="K15778" s="8" t="s">
        <v>33823</v>
      </c>
    </row>
    <row r="15779" spans="1:11" x14ac:dyDescent="0.2">
      <c r="A15779" s="8">
        <f>A906</f>
        <v>612</v>
      </c>
      <c r="B15779" s="8"/>
      <c r="C15779" s="9" t="str">
        <f t="shared" si="298"/>
        <v>trimble</v>
      </c>
      <c r="D15779" s="8">
        <v>88</v>
      </c>
      <c r="E15779" s="8" t="s">
        <v>26553</v>
      </c>
      <c r="F15779" s="10" t="s">
        <v>26555</v>
      </c>
      <c r="G15779" s="8">
        <v>55746</v>
      </c>
      <c r="H15779" s="8" t="s">
        <v>26555</v>
      </c>
      <c r="I15779" s="8"/>
      <c r="J15779" s="8"/>
      <c r="K15779" s="8" t="s">
        <v>33824</v>
      </c>
    </row>
    <row r="15780" spans="1:11" x14ac:dyDescent="0.2">
      <c r="A15780" s="8">
        <f>A906</f>
        <v>612</v>
      </c>
      <c r="B15780" s="8"/>
      <c r="C15780" s="9" t="str">
        <f t="shared" si="298"/>
        <v>trimble</v>
      </c>
      <c r="D15780" s="8">
        <v>88</v>
      </c>
      <c r="E15780" s="8" t="s">
        <v>26553</v>
      </c>
      <c r="F15780" s="10" t="s">
        <v>26556</v>
      </c>
      <c r="G15780" s="8">
        <v>55746</v>
      </c>
      <c r="H15780" s="8" t="s">
        <v>26555</v>
      </c>
      <c r="I15780" s="8"/>
      <c r="J15780" s="8"/>
      <c r="K15780" s="8" t="s">
        <v>33824</v>
      </c>
    </row>
    <row r="15781" spans="1:11" x14ac:dyDescent="0.2">
      <c r="A15781" s="8">
        <f>IF(IFERROR((MATCH(G15781,$G$1:$G$12712,0)),0),INDEX($A$1:$A$12712,MATCH(G15781,$G$1:$G$12712,0)),MAX($A$2:$A15780)+1)</f>
        <v>11716</v>
      </c>
      <c r="B15781" s="8"/>
      <c r="C15781" s="9" t="str">
        <f t="shared" si="298"/>
        <v>rowan generating facility</v>
      </c>
      <c r="D15781" s="8">
        <v>17</v>
      </c>
      <c r="E15781" s="8" t="s">
        <v>6630</v>
      </c>
      <c r="F15781" s="10" t="s">
        <v>28423</v>
      </c>
      <c r="G15781" s="8">
        <v>55530</v>
      </c>
      <c r="H15781" s="8" t="s">
        <v>28422</v>
      </c>
      <c r="I15781" s="8"/>
      <c r="J15781" s="8"/>
      <c r="K15781" s="8" t="s">
        <v>33824</v>
      </c>
    </row>
    <row r="15782" spans="1:11" x14ac:dyDescent="0.2">
      <c r="A15782" s="8">
        <f>A901</f>
        <v>610</v>
      </c>
      <c r="B15782" s="8"/>
      <c r="C15782" s="9" t="str">
        <f t="shared" si="298"/>
        <v>wabash river energy</v>
      </c>
      <c r="D15782" s="8">
        <v>144</v>
      </c>
      <c r="E15782" s="8" t="s">
        <v>15388</v>
      </c>
      <c r="F15782" s="10" t="s">
        <v>15968</v>
      </c>
      <c r="G15782" s="8">
        <v>56235</v>
      </c>
      <c r="H15782" s="8" t="s">
        <v>28424</v>
      </c>
      <c r="I15782" s="8"/>
      <c r="J15782" s="8"/>
      <c r="K15782" s="8" t="s">
        <v>33824</v>
      </c>
    </row>
    <row r="15783" spans="1:11" x14ac:dyDescent="0.2">
      <c r="A15783" s="8">
        <f>A101</f>
        <v>77</v>
      </c>
      <c r="B15783" s="8"/>
      <c r="C15783" s="9" t="str">
        <f t="shared" si="298"/>
        <v>brunswick generating station</v>
      </c>
      <c r="D15783" s="8">
        <v>17</v>
      </c>
      <c r="E15783" s="8" t="s">
        <v>6630</v>
      </c>
      <c r="F15783" s="10" t="s">
        <v>25717</v>
      </c>
      <c r="G15783" s="8">
        <v>55696</v>
      </c>
      <c r="H15783" s="8" t="s">
        <v>28425</v>
      </c>
      <c r="I15783" s="8"/>
      <c r="J15783" s="8"/>
      <c r="K15783" s="8" t="s">
        <v>33824</v>
      </c>
    </row>
    <row r="15784" spans="1:11" x14ac:dyDescent="0.2">
      <c r="A15784" s="8">
        <f>A565</f>
        <v>388</v>
      </c>
      <c r="B15784" s="8"/>
      <c r="C15784" s="9" t="str">
        <f t="shared" si="298"/>
        <v>genpower mcintosh llc</v>
      </c>
      <c r="D15784" s="8">
        <v>156</v>
      </c>
      <c r="E15784" s="8" t="s">
        <v>380</v>
      </c>
      <c r="F15784" s="10" t="s">
        <v>15703</v>
      </c>
      <c r="G15784" s="8">
        <v>55632</v>
      </c>
      <c r="H15784" s="8" t="s">
        <v>28426</v>
      </c>
      <c r="I15784" s="8"/>
      <c r="J15784" s="8"/>
      <c r="K15784" s="8" t="s">
        <v>33824</v>
      </c>
    </row>
    <row r="15785" spans="1:11" x14ac:dyDescent="0.2">
      <c r="A15785" s="8">
        <f>A2511</f>
        <v>1605</v>
      </c>
      <c r="B15785" s="8"/>
      <c r="C15785" s="9" t="str">
        <f t="shared" si="298"/>
        <v>waukegan energy facility</v>
      </c>
      <c r="D15785" s="8">
        <v>32</v>
      </c>
      <c r="E15785" s="8" t="s">
        <v>25932</v>
      </c>
      <c r="F15785" s="10" t="s">
        <v>25956</v>
      </c>
      <c r="G15785" s="8">
        <v>55695</v>
      </c>
      <c r="H15785" s="8" t="s">
        <v>28427</v>
      </c>
      <c r="I15785" s="8"/>
      <c r="J15785" s="8"/>
      <c r="K15785" s="8" t="s">
        <v>33824</v>
      </c>
    </row>
    <row r="15786" spans="1:11" x14ac:dyDescent="0.2">
      <c r="A15786" s="8">
        <f>A6975</f>
        <v>6032</v>
      </c>
      <c r="B15786" s="8"/>
      <c r="C15786" s="9" t="str">
        <f t="shared" si="298"/>
        <v>franklin county generating station</v>
      </c>
      <c r="D15786" s="8">
        <v>281</v>
      </c>
      <c r="E15786" s="8" t="s">
        <v>20460</v>
      </c>
      <c r="F15786" s="10" t="s">
        <v>20461</v>
      </c>
      <c r="G15786" s="8">
        <v>55489</v>
      </c>
      <c r="H15786" s="8" t="s">
        <v>28428</v>
      </c>
      <c r="I15786" s="8"/>
      <c r="J15786" s="8"/>
      <c r="K15786" s="8" t="s">
        <v>33824</v>
      </c>
    </row>
    <row r="15787" spans="1:11" x14ac:dyDescent="0.2">
      <c r="A15787" s="8">
        <f>A745</f>
        <v>506</v>
      </c>
      <c r="B15787" s="8"/>
      <c r="C15787" s="9" t="str">
        <f t="shared" si="298"/>
        <v>redhawk unit 3</v>
      </c>
      <c r="D15787" s="8">
        <v>7</v>
      </c>
      <c r="E15787" s="8" t="s">
        <v>42</v>
      </c>
      <c r="F15787" s="10" t="s">
        <v>15818</v>
      </c>
      <c r="G15787" s="8">
        <v>55956</v>
      </c>
      <c r="H15787" s="8" t="s">
        <v>28429</v>
      </c>
      <c r="I15787" s="8"/>
      <c r="J15787" s="8"/>
      <c r="K15787" s="8" t="s">
        <v>33824</v>
      </c>
    </row>
    <row r="15788" spans="1:11" x14ac:dyDescent="0.2">
      <c r="A15788" s="8">
        <f>A745</f>
        <v>506</v>
      </c>
      <c r="B15788" s="8"/>
      <c r="C15788" s="9" t="str">
        <f t="shared" si="298"/>
        <v>redhawk unit 4</v>
      </c>
      <c r="D15788" s="8">
        <v>7</v>
      </c>
      <c r="E15788" s="8" t="s">
        <v>42</v>
      </c>
      <c r="F15788" s="10" t="s">
        <v>15818</v>
      </c>
      <c r="G15788" s="8">
        <v>55957</v>
      </c>
      <c r="H15788" s="8" t="s">
        <v>28430</v>
      </c>
      <c r="I15788" s="8"/>
      <c r="J15788" s="8"/>
      <c r="K15788" s="8" t="s">
        <v>33824</v>
      </c>
    </row>
    <row r="15789" spans="1:11" x14ac:dyDescent="0.2">
      <c r="A15789" s="8">
        <f>A5137</f>
        <v>4211</v>
      </c>
      <c r="B15789" s="8"/>
      <c r="C15789" s="9" t="str">
        <f t="shared" si="298"/>
        <v>neches</v>
      </c>
      <c r="D15789" s="8">
        <v>63</v>
      </c>
      <c r="E15789" s="8" t="s">
        <v>26265</v>
      </c>
      <c r="F15789" s="10" t="s">
        <v>26269</v>
      </c>
      <c r="G15789" s="8">
        <v>3458</v>
      </c>
      <c r="H15789" s="8" t="s">
        <v>28431</v>
      </c>
      <c r="I15789" s="8"/>
      <c r="J15789" s="8"/>
      <c r="K15789" s="8" t="s">
        <v>33824</v>
      </c>
    </row>
    <row r="15790" spans="1:11" x14ac:dyDescent="0.2">
      <c r="A15790" s="8">
        <f>A619</f>
        <v>426</v>
      </c>
      <c r="B15790" s="8"/>
      <c r="C15790" s="9" t="str">
        <f t="shared" si="298"/>
        <v>mount storm</v>
      </c>
      <c r="D15790" s="8">
        <v>186</v>
      </c>
      <c r="E15790" s="8" t="s">
        <v>25435</v>
      </c>
      <c r="F15790" s="10" t="s">
        <v>27930</v>
      </c>
      <c r="G15790" s="8">
        <v>56384</v>
      </c>
      <c r="H15790" s="8" t="s">
        <v>28432</v>
      </c>
      <c r="I15790" s="8"/>
      <c r="J15790" s="8"/>
      <c r="K15790" s="8" t="s">
        <v>33824</v>
      </c>
    </row>
    <row r="15791" spans="1:11" x14ac:dyDescent="0.2">
      <c r="A15791" s="8">
        <f>A1438</f>
        <v>1057</v>
      </c>
      <c r="B15791" s="8"/>
      <c r="C15791" s="9" t="str">
        <f t="shared" si="298"/>
        <v>beacon heating</v>
      </c>
      <c r="D15791" s="8">
        <v>44</v>
      </c>
      <c r="E15791" s="8" t="s">
        <v>15291</v>
      </c>
      <c r="F15791" s="10" t="s">
        <v>15290</v>
      </c>
      <c r="G15791" s="8">
        <v>1724</v>
      </c>
      <c r="H15791" s="8" t="s">
        <v>28433</v>
      </c>
      <c r="I15791" s="8"/>
      <c r="J15791" s="8"/>
      <c r="K15791" s="8" t="s">
        <v>33824</v>
      </c>
    </row>
    <row r="15792" spans="1:11" x14ac:dyDescent="0.2">
      <c r="A15792" s="8">
        <f>A1438</f>
        <v>1057</v>
      </c>
      <c r="B15792" s="8"/>
      <c r="C15792" s="9" t="str">
        <f t="shared" si="298"/>
        <v>beacon heating</v>
      </c>
      <c r="D15792" s="8">
        <v>44</v>
      </c>
      <c r="E15792" s="8" t="s">
        <v>26119</v>
      </c>
      <c r="F15792" s="10" t="s">
        <v>26118</v>
      </c>
      <c r="G15792" s="8">
        <v>1724</v>
      </c>
      <c r="H15792" s="8" t="s">
        <v>28433</v>
      </c>
      <c r="I15792" s="8"/>
      <c r="J15792" s="8"/>
      <c r="K15792" s="8" t="s">
        <v>33824</v>
      </c>
    </row>
    <row r="15793" spans="1:11" x14ac:dyDescent="0.2">
      <c r="A15793" s="8">
        <f>A3001</f>
        <v>2094</v>
      </c>
      <c r="B15793" s="8"/>
      <c r="C15793" s="9" t="str">
        <f t="shared" si="298"/>
        <v>deferiet new york</v>
      </c>
      <c r="D15793" s="8">
        <v>117</v>
      </c>
      <c r="E15793" s="8" t="s">
        <v>26839</v>
      </c>
      <c r="F15793" s="10" t="s">
        <v>26873</v>
      </c>
      <c r="G15793" s="8">
        <v>50246</v>
      </c>
      <c r="H15793" s="8" t="s">
        <v>28434</v>
      </c>
      <c r="I15793" s="8"/>
      <c r="J15793" s="8"/>
      <c r="K15793" s="8" t="s">
        <v>33824</v>
      </c>
    </row>
    <row r="15794" spans="1:11" x14ac:dyDescent="0.2">
      <c r="A15794" s="8">
        <f>IF(IFERROR((MATCH(G15794,$G$1:$G$12712,0)),0),INDEX($A$1:$A$12712,MATCH(G15794,$G$1:$G$12712,0)),MAX($A$2:$A15793)+1)</f>
        <v>11717</v>
      </c>
      <c r="B15794" s="8"/>
      <c r="C15794" s="9" t="str">
        <f t="shared" si="298"/>
        <v>rushford power plant</v>
      </c>
      <c r="D15794" s="8">
        <v>75</v>
      </c>
      <c r="E15794" s="8" t="s">
        <v>26432</v>
      </c>
      <c r="F15794" s="10" t="s">
        <v>28436</v>
      </c>
      <c r="G15794" s="8">
        <v>56103</v>
      </c>
      <c r="H15794" s="8" t="s">
        <v>28435</v>
      </c>
      <c r="I15794" s="8"/>
      <c r="J15794" s="8"/>
      <c r="K15794" s="8" t="s">
        <v>33824</v>
      </c>
    </row>
    <row r="15795" spans="1:11" x14ac:dyDescent="0.2">
      <c r="A15795" s="8">
        <f>A14187</f>
        <v>11370</v>
      </c>
      <c r="B15795" s="8"/>
      <c r="C15795" s="9" t="str">
        <f t="shared" si="298"/>
        <v>mechanicville</v>
      </c>
      <c r="D15795" s="8">
        <v>117</v>
      </c>
      <c r="E15795" s="8" t="s">
        <v>26839</v>
      </c>
      <c r="F15795" s="10" t="s">
        <v>26951</v>
      </c>
      <c r="G15795" s="8">
        <v>2584</v>
      </c>
      <c r="H15795" s="8" t="s">
        <v>28437</v>
      </c>
      <c r="I15795" s="8"/>
      <c r="J15795" s="8"/>
      <c r="K15795" s="8" t="s">
        <v>33824</v>
      </c>
    </row>
    <row r="15796" spans="1:11" x14ac:dyDescent="0.2">
      <c r="A15796" s="8">
        <f>A1673</f>
        <v>1124</v>
      </c>
      <c r="B15796" s="8"/>
      <c r="C15796" s="9" t="str">
        <f t="shared" si="298"/>
        <v>fort stockton</v>
      </c>
      <c r="D15796" s="8">
        <v>189</v>
      </c>
      <c r="E15796" s="8" t="s">
        <v>22</v>
      </c>
      <c r="F15796" s="10" t="s">
        <v>15535</v>
      </c>
      <c r="G15796" s="8">
        <v>3520</v>
      </c>
      <c r="H15796" s="8" t="s">
        <v>27962</v>
      </c>
      <c r="I15796" s="8"/>
      <c r="J15796" s="8"/>
      <c r="K15796" s="8" t="s">
        <v>33824</v>
      </c>
    </row>
    <row r="15797" spans="1:11" x14ac:dyDescent="0.2">
      <c r="A15797" s="8">
        <f>A1673</f>
        <v>1124</v>
      </c>
      <c r="B15797" s="8"/>
      <c r="C15797" s="9" t="str">
        <f t="shared" si="298"/>
        <v>fort stockton</v>
      </c>
      <c r="D15797" s="8">
        <v>189</v>
      </c>
      <c r="E15797" s="8" t="s">
        <v>27958</v>
      </c>
      <c r="F15797" s="10" t="s">
        <v>27962</v>
      </c>
      <c r="G15797" s="8">
        <v>3520</v>
      </c>
      <c r="H15797" s="8" t="s">
        <v>27962</v>
      </c>
      <c r="I15797" s="8"/>
      <c r="J15797" s="8"/>
      <c r="K15797" s="8" t="s">
        <v>33824</v>
      </c>
    </row>
    <row r="15798" spans="1:11" x14ac:dyDescent="0.2">
      <c r="A15798" s="8">
        <f>IF(IFERROR((MATCH(G15798,$G$1:$G$12712,0)),0),INDEX($A$1:$A$12712,MATCH(G15798,$G$1:$G$12712,0)),MAX($A$2:$A15797)+1)</f>
        <v>11718</v>
      </c>
      <c r="B15798" s="8"/>
      <c r="C15798" s="9" t="str">
        <f t="shared" si="298"/>
        <v>riverside canal power company</v>
      </c>
      <c r="D15798" s="8"/>
      <c r="E15798" s="8"/>
      <c r="F15798" s="10"/>
      <c r="G15798" s="8">
        <v>334</v>
      </c>
      <c r="H15798" s="8" t="s">
        <v>28438</v>
      </c>
      <c r="I15798" s="8"/>
      <c r="J15798" s="8"/>
      <c r="K15798" s="8"/>
    </row>
    <row r="15799" spans="1:11" x14ac:dyDescent="0.2">
      <c r="A15799" s="8">
        <f>IF(IFERROR((MATCH(G15799,$G$1:$G$12712,0)),0),INDEX($A$1:$A$12712,MATCH(G15799,$G$1:$G$12712,0)),MAX($A$2:$A15798)+1)</f>
        <v>11719</v>
      </c>
      <c r="B15799" s="8"/>
      <c r="C15799" s="9" t="str">
        <f t="shared" si="298"/>
        <v>english station</v>
      </c>
      <c r="D15799" s="8"/>
      <c r="E15799" s="8"/>
      <c r="F15799" s="10"/>
      <c r="G15799" s="8">
        <v>569</v>
      </c>
      <c r="H15799" s="8" t="s">
        <v>28439</v>
      </c>
      <c r="I15799" s="8"/>
      <c r="J15799" s="8"/>
      <c r="K15799" s="8"/>
    </row>
    <row r="15800" spans="1:11" x14ac:dyDescent="0.2">
      <c r="A15800" s="8">
        <f>IF(IFERROR((MATCH(G15800,$G$1:$G$12712,0)),0),INDEX($A$1:$A$12712,MATCH(G15800,$G$1:$G$12712,0)),MAX($A$2:$A15799)+1)</f>
        <v>11720</v>
      </c>
      <c r="B15800" s="8"/>
      <c r="C15800" s="9" t="str">
        <f t="shared" si="298"/>
        <v>abibow us inc. - catawba operations</v>
      </c>
      <c r="D15800" s="8"/>
      <c r="E15800" s="8"/>
      <c r="F15800" s="10"/>
      <c r="G15800" s="8">
        <v>2440</v>
      </c>
      <c r="H15800" s="8" t="s">
        <v>28440</v>
      </c>
      <c r="I15800" s="8"/>
      <c r="J15800" s="8"/>
      <c r="K15800" s="8"/>
    </row>
    <row r="15801" spans="1:11" x14ac:dyDescent="0.2">
      <c r="A15801" s="8">
        <f>IF(IFERROR((MATCH(G15801,$G$1:$G$12712,0)),0),INDEX($A$1:$A$12712,MATCH(G15801,$G$1:$G$12712,0)),MAX($A$2:$A15800)+1)</f>
        <v>11721</v>
      </c>
      <c r="B15801" s="8"/>
      <c r="C15801" s="9" t="str">
        <f t="shared" si="298"/>
        <v>north lovington</v>
      </c>
      <c r="D15801" s="8"/>
      <c r="E15801" s="8"/>
      <c r="F15801" s="10"/>
      <c r="G15801" s="8">
        <v>2473</v>
      </c>
      <c r="H15801" s="8" t="s">
        <v>28441</v>
      </c>
      <c r="I15801" s="8"/>
      <c r="J15801" s="8"/>
      <c r="K15801" s="8"/>
    </row>
    <row r="15802" spans="1:11" x14ac:dyDescent="0.2">
      <c r="A15802" s="8">
        <f>IF(IFERROR((MATCH(G15802,$G$1:$G$12712,0)),0),INDEX($A$1:$A$12712,MATCH(G15802,$G$1:$G$12712,0)),MAX($A$2:$A15801)+1)</f>
        <v>11722</v>
      </c>
      <c r="B15802" s="8"/>
      <c r="C15802" s="9" t="str">
        <f t="shared" si="298"/>
        <v>gorge</v>
      </c>
      <c r="D15802" s="8"/>
      <c r="E15802" s="8"/>
      <c r="F15802" s="10"/>
      <c r="G15802" s="8">
        <v>2858</v>
      </c>
      <c r="H15802" s="8" t="s">
        <v>28442</v>
      </c>
      <c r="I15802" s="8"/>
      <c r="J15802" s="8"/>
      <c r="K15802" s="8"/>
    </row>
    <row r="15803" spans="1:11" x14ac:dyDescent="0.2">
      <c r="A15803" s="8">
        <f>IF(IFERROR((MATCH(G15803,$G$1:$G$12712,0)),0),INDEX($A$1:$A$12712,MATCH(G15803,$G$1:$G$12712,0)),MAX($A$2:$A15802)+1)</f>
        <v>11723</v>
      </c>
      <c r="B15803" s="8"/>
      <c r="C15803" s="9" t="str">
        <f t="shared" si="298"/>
        <v>denver city</v>
      </c>
      <c r="D15803" s="8"/>
      <c r="E15803" s="8"/>
      <c r="F15803" s="10"/>
      <c r="G15803" s="8">
        <v>3480</v>
      </c>
      <c r="H15803" s="8" t="s">
        <v>28443</v>
      </c>
      <c r="I15803" s="8"/>
      <c r="J15803" s="8"/>
      <c r="K15803" s="8"/>
    </row>
    <row r="15804" spans="1:11" x14ac:dyDescent="0.2">
      <c r="A15804" s="8">
        <f>IF(IFERROR((MATCH(G15804,$G$1:$G$12712,0)),0),INDEX($A$1:$A$12712,MATCH(G15804,$G$1:$G$12712,0)),MAX($A$2:$A15803)+1)</f>
        <v>11724</v>
      </c>
      <c r="B15804" s="8"/>
      <c r="C15804" s="9" t="str">
        <f t="shared" si="298"/>
        <v>oak creek power station</v>
      </c>
      <c r="D15804" s="8"/>
      <c r="E15804" s="8"/>
      <c r="F15804" s="10"/>
      <c r="G15804" s="8">
        <v>3523</v>
      </c>
      <c r="H15804" s="8" t="s">
        <v>28444</v>
      </c>
      <c r="I15804" s="8"/>
      <c r="J15804" s="8"/>
      <c r="K15804" s="8"/>
    </row>
    <row r="15805" spans="1:11" x14ac:dyDescent="0.2">
      <c r="A15805" s="8">
        <f>IF(IFERROR((MATCH(G15805,$G$1:$G$12712,0)),0),INDEX($A$1:$A$12712,MATCH(G15805,$G$1:$G$12712,0)),MAX($A$2:$A15804)+1)</f>
        <v>11725</v>
      </c>
      <c r="B15805" s="8"/>
      <c r="C15805" s="9" t="str">
        <f t="shared" si="298"/>
        <v>commerce</v>
      </c>
      <c r="D15805" s="8"/>
      <c r="E15805" s="8"/>
      <c r="F15805" s="10"/>
      <c r="G15805" s="8">
        <v>4036</v>
      </c>
      <c r="H15805" s="8" t="s">
        <v>28445</v>
      </c>
      <c r="I15805" s="8"/>
      <c r="J15805" s="8"/>
      <c r="K15805" s="8"/>
    </row>
    <row r="15806" spans="1:11" x14ac:dyDescent="0.2">
      <c r="A15806" s="8">
        <f>IF(IFERROR((MATCH(G15806,$G$1:$G$12712,0)),0),INDEX($A$1:$A$12712,MATCH(G15806,$G$1:$G$12712,0)),MAX($A$2:$A15805)+1)</f>
        <v>11726</v>
      </c>
      <c r="B15806" s="8"/>
      <c r="C15806" s="9" t="str">
        <f t="shared" si="298"/>
        <v>reedy creek</v>
      </c>
      <c r="D15806" s="8"/>
      <c r="E15806" s="8"/>
      <c r="F15806" s="10"/>
      <c r="G15806" s="8">
        <v>7254</v>
      </c>
      <c r="H15806" s="8" t="s">
        <v>28446</v>
      </c>
      <c r="I15806" s="8"/>
      <c r="J15806" s="8"/>
      <c r="K15806" s="8"/>
    </row>
    <row r="15807" spans="1:11" x14ac:dyDescent="0.2">
      <c r="A15807" s="8">
        <f>IF(IFERROR((MATCH(G15807,$G$1:$G$12712,0)),0),INDEX($A$1:$A$12712,MATCH(G15807,$G$1:$G$12712,0)),MAX($A$2:$A15806)+1)</f>
        <v>11727</v>
      </c>
      <c r="B15807" s="8"/>
      <c r="C15807" s="9" t="str">
        <f t="shared" si="298"/>
        <v>48th street peaking station</v>
      </c>
      <c r="D15807" s="8"/>
      <c r="E15807" s="8"/>
      <c r="F15807" s="10"/>
      <c r="G15807" s="8">
        <v>7258</v>
      </c>
      <c r="H15807" s="8" t="s">
        <v>28447</v>
      </c>
      <c r="I15807" s="8"/>
      <c r="J15807" s="8"/>
      <c r="K15807" s="8"/>
    </row>
    <row r="15808" spans="1:11" x14ac:dyDescent="0.2">
      <c r="A15808" s="8">
        <f>IF(IFERROR((MATCH(G15808,$G$1:$G$12712,0)),0),INDEX($A$1:$A$12712,MATCH(G15808,$G$1:$G$12712,0)),MAX($A$2:$A15807)+1)</f>
        <v>11728</v>
      </c>
      <c r="B15808" s="8"/>
      <c r="C15808" s="9" t="str">
        <f t="shared" si="298"/>
        <v>calpine hidalgo energy center</v>
      </c>
      <c r="D15808" s="8"/>
      <c r="E15808" s="8"/>
      <c r="F15808" s="10"/>
      <c r="G15808" s="8">
        <v>7762</v>
      </c>
      <c r="H15808" s="8" t="s">
        <v>28448</v>
      </c>
      <c r="I15808" s="8"/>
      <c r="J15808" s="8"/>
      <c r="K15808" s="8"/>
    </row>
    <row r="15809" spans="1:11" x14ac:dyDescent="0.2">
      <c r="A15809" s="8">
        <f>IF(IFERROR((MATCH(G15809,$G$1:$G$12712,0)),0),INDEX($A$1:$A$12712,MATCH(G15809,$G$1:$G$12712,0)),MAX($A$2:$A15808)+1)</f>
        <v>11729</v>
      </c>
      <c r="B15809" s="8"/>
      <c r="C15809" s="9" t="str">
        <f t="shared" si="298"/>
        <v>jasper county generating facility</v>
      </c>
      <c r="D15809" s="8"/>
      <c r="E15809" s="8"/>
      <c r="F15809" s="10"/>
      <c r="G15809" s="8">
        <v>7996</v>
      </c>
      <c r="H15809" s="8" t="s">
        <v>28449</v>
      </c>
      <c r="I15809" s="8"/>
      <c r="J15809" s="8"/>
      <c r="K15809" s="8"/>
    </row>
    <row r="15810" spans="1:11" x14ac:dyDescent="0.2">
      <c r="A15810" s="8">
        <f>IF(IFERROR((MATCH(G15810,$G$1:$G$12712,0)),0),INDEX($A$1:$A$12712,MATCH(G15810,$G$1:$G$12712,0)),MAX($A$2:$A15809)+1)</f>
        <v>11730</v>
      </c>
      <c r="B15810" s="8"/>
      <c r="C15810" s="9" t="str">
        <f t="shared" si="298"/>
        <v>donald von raesfeld</v>
      </c>
      <c r="D15810" s="8"/>
      <c r="E15810" s="8"/>
      <c r="F15810" s="10"/>
      <c r="G15810" s="8">
        <v>8058</v>
      </c>
      <c r="H15810" s="8" t="s">
        <v>28450</v>
      </c>
      <c r="I15810" s="8"/>
      <c r="J15810" s="8"/>
      <c r="K15810" s="8"/>
    </row>
    <row r="15811" spans="1:11" x14ac:dyDescent="0.2">
      <c r="A15811" s="8">
        <f>IF(IFERROR((MATCH(G15811,$G$1:$G$12712,0)),0),INDEX($A$1:$A$12712,MATCH(G15811,$G$1:$G$12712,0)),MAX($A$2:$A15810)+1)</f>
        <v>11731</v>
      </c>
      <c r="B15811" s="8"/>
      <c r="C15811" s="9" t="str">
        <f t="shared" si="298"/>
        <v>international paper, erie mill</v>
      </c>
      <c r="D15811" s="8"/>
      <c r="E15811" s="8"/>
      <c r="F15811" s="10"/>
      <c r="G15811" s="8">
        <v>10628</v>
      </c>
      <c r="H15811" s="8" t="s">
        <v>28451</v>
      </c>
      <c r="I15811" s="8"/>
      <c r="J15811" s="8"/>
      <c r="K15811" s="8"/>
    </row>
    <row r="15812" spans="1:11" x14ac:dyDescent="0.2">
      <c r="A15812" s="8">
        <f>IF(IFERROR((MATCH(G15812,$G$1:$G$12712,0)),0),INDEX($A$1:$A$12712,MATCH(G15812,$G$1:$G$12712,0)),MAX($A$2:$A15811)+1)</f>
        <v>11732</v>
      </c>
      <c r="B15812" s="8"/>
      <c r="C15812" s="9" t="str">
        <f t="shared" si="298"/>
        <v>btec new albany llc</v>
      </c>
      <c r="D15812" s="8"/>
      <c r="E15812" s="8"/>
      <c r="F15812" s="10"/>
      <c r="G15812" s="8">
        <v>13213</v>
      </c>
      <c r="H15812" s="8" t="s">
        <v>28452</v>
      </c>
      <c r="I15812" s="8"/>
      <c r="J15812" s="8"/>
      <c r="K15812" s="8"/>
    </row>
    <row r="15813" spans="1:11" x14ac:dyDescent="0.2">
      <c r="A15813" s="8">
        <f>IF(IFERROR((MATCH(G15813,$G$1:$G$12712,0)),0),INDEX($A$1:$A$12712,MATCH(G15813,$G$1:$G$12712,0)),MAX($A$2:$A15812)+1)</f>
        <v>11733</v>
      </c>
      <c r="B15813" s="8"/>
      <c r="C15813" s="9" t="str">
        <f t="shared" si="298"/>
        <v>the ohio state university</v>
      </c>
      <c r="D15813" s="8"/>
      <c r="E15813" s="8"/>
      <c r="F15813" s="10"/>
      <c r="G15813" s="8">
        <v>14013</v>
      </c>
      <c r="H15813" s="8" t="s">
        <v>28453</v>
      </c>
      <c r="I15813" s="8"/>
      <c r="J15813" s="8"/>
      <c r="K15813" s="8"/>
    </row>
    <row r="15814" spans="1:11" x14ac:dyDescent="0.2">
      <c r="A15814" s="8">
        <f>IF(IFERROR((MATCH(G15814,$G$1:$G$12712,0)),0),INDEX($A$1:$A$12712,MATCH(G15814,$G$1:$G$12712,0)),MAX($A$2:$A15813)+1)</f>
        <v>11734</v>
      </c>
      <c r="B15814" s="8"/>
      <c r="C15814" s="9" t="str">
        <f t="shared" si="298"/>
        <v>nelson industrial steam company</v>
      </c>
      <c r="D15814" s="8"/>
      <c r="E15814" s="8"/>
      <c r="F15814" s="10"/>
      <c r="G15814" s="8">
        <v>50030</v>
      </c>
      <c r="H15814" s="8" t="s">
        <v>28454</v>
      </c>
      <c r="I15814" s="8"/>
      <c r="J15814" s="8"/>
      <c r="K15814" s="8"/>
    </row>
    <row r="15815" spans="1:11" x14ac:dyDescent="0.2">
      <c r="A15815" s="8">
        <f>IF(IFERROR((MATCH(G15815,$G$1:$G$12712,0)),0),INDEX($A$1:$A$12712,MATCH(G15815,$G$1:$G$12712,0)),MAX($A$2:$A15814)+1)</f>
        <v>11735</v>
      </c>
      <c r="B15815" s="8"/>
      <c r="C15815" s="9" t="str">
        <f t="shared" si="298"/>
        <v>international paper-hudson river</v>
      </c>
      <c r="D15815" s="8"/>
      <c r="E15815" s="8"/>
      <c r="F15815" s="10"/>
      <c r="G15815" s="8">
        <v>54088</v>
      </c>
      <c r="H15815" s="8" t="s">
        <v>28455</v>
      </c>
      <c r="I15815" s="8"/>
      <c r="J15815" s="8"/>
      <c r="K15815" s="8"/>
    </row>
    <row r="15816" spans="1:11" x14ac:dyDescent="0.2">
      <c r="A15816" s="8">
        <f>IF(IFERROR((MATCH(G15816,$G$1:$G$12712,0)),0),INDEX($A$1:$A$12712,MATCH(G15816,$G$1:$G$12712,0)),MAX($A$2:$A15815)+1)</f>
        <v>11736</v>
      </c>
      <c r="B15816" s="8"/>
      <c r="C15816" s="9" t="str">
        <f t="shared" si="298"/>
        <v>indeck niles energy center</v>
      </c>
      <c r="D15816" s="8"/>
      <c r="E15816" s="8"/>
      <c r="F15816" s="10"/>
      <c r="G15816" s="8">
        <v>55460</v>
      </c>
      <c r="H15816" s="8" t="s">
        <v>28456</v>
      </c>
      <c r="I15816" s="8"/>
      <c r="J15816" s="8"/>
      <c r="K15816" s="8"/>
    </row>
    <row r="15817" spans="1:11" x14ac:dyDescent="0.2">
      <c r="A15817" s="8">
        <f>IF(IFERROR((MATCH(G15817,$G$1:$G$12712,0)),0),INDEX($A$1:$A$12712,MATCH(G15817,$G$1:$G$12712,0)),MAX($A$2:$A15816)+1)</f>
        <v>11737</v>
      </c>
      <c r="B15817" s="8"/>
      <c r="C15817" s="9" t="str">
        <f t="shared" si="298"/>
        <v>boardman power holdings llc</v>
      </c>
      <c r="D15817" s="8"/>
      <c r="E15817" s="8"/>
      <c r="F15817" s="10"/>
      <c r="G15817" s="8">
        <v>55683</v>
      </c>
      <c r="H15817" s="8" t="s">
        <v>28457</v>
      </c>
      <c r="I15817" s="8"/>
      <c r="J15817" s="8"/>
      <c r="K15817" s="8"/>
    </row>
    <row r="15818" spans="1:11" x14ac:dyDescent="0.2">
      <c r="A15818" s="8">
        <f>IF(IFERROR((MATCH(G15818,$G$1:$G$12712,0)),0),INDEX($A$1:$A$12712,MATCH(G15818,$G$1:$G$12712,0)),MAX($A$2:$A15817)+1)</f>
        <v>11738</v>
      </c>
      <c r="B15818" s="8"/>
      <c r="C15818" s="9" t="str">
        <f t="shared" si="298"/>
        <v>rattlesnake creek wind project</v>
      </c>
      <c r="D15818" s="8"/>
      <c r="E15818" s="8"/>
      <c r="F15818" s="10"/>
      <c r="G15818" s="8">
        <v>59292</v>
      </c>
      <c r="H15818" s="8" t="s">
        <v>28458</v>
      </c>
      <c r="I15818" s="8"/>
      <c r="J15818" s="8"/>
      <c r="K15818" s="8"/>
    </row>
    <row r="15819" spans="1:11" x14ac:dyDescent="0.2">
      <c r="A15819" s="8">
        <f>IF(IFERROR((MATCH(G15819,$G$1:$G$12712,0)),0),INDEX($A$1:$A$12712,MATCH(G15819,$G$1:$G$12712,0)),MAX($A$2:$A15818)+1)</f>
        <v>11739</v>
      </c>
      <c r="B15819" s="8"/>
      <c r="C15819" s="9" t="str">
        <f t="shared" si="298"/>
        <v>farmington solar farm</v>
      </c>
      <c r="D15819" s="8"/>
      <c r="E15819" s="8"/>
      <c r="F15819" s="10"/>
      <c r="G15819" s="8">
        <v>61450</v>
      </c>
      <c r="H15819" s="8" t="s">
        <v>28459</v>
      </c>
      <c r="I15819" s="8" t="s">
        <v>28460</v>
      </c>
      <c r="J15819" s="8">
        <v>58822</v>
      </c>
      <c r="K15819" s="8"/>
    </row>
    <row r="15820" spans="1:11" x14ac:dyDescent="0.2">
      <c r="A15820" s="8">
        <f>IF(IFERROR((MATCH(G15820,$G$1:$G$12712,0)),0),INDEX($A$1:$A$12712,MATCH(G15820,$G$1:$G$12712,0)),MAX($A$2:$A15819)+1)</f>
        <v>11740</v>
      </c>
      <c r="B15820" s="8"/>
      <c r="C15820" s="9" t="str">
        <f t="shared" si="298"/>
        <v>northfield holdco csg</v>
      </c>
      <c r="D15820" s="8"/>
      <c r="E15820" s="8"/>
      <c r="F15820" s="10"/>
      <c r="G15820" s="8">
        <v>61451</v>
      </c>
      <c r="H15820" s="8" t="s">
        <v>28461</v>
      </c>
      <c r="I15820" s="8"/>
      <c r="J15820" s="8"/>
      <c r="K15820" s="8"/>
    </row>
    <row r="15821" spans="1:11" x14ac:dyDescent="0.2">
      <c r="A15821" s="8">
        <f>IF(IFERROR((MATCH(G15821,$G$1:$G$12712,0)),0),INDEX($A$1:$A$12712,MATCH(G15821,$G$1:$G$12712,0)),MAX($A$2:$A15820)+1)</f>
        <v>11741</v>
      </c>
      <c r="B15821" s="8"/>
      <c r="C15821" s="9" t="str">
        <f t="shared" si="298"/>
        <v>waterford holdco csg</v>
      </c>
      <c r="D15821" s="8"/>
      <c r="E15821" s="8"/>
      <c r="F15821" s="10"/>
      <c r="G15821" s="8">
        <v>61452</v>
      </c>
      <c r="H15821" s="8" t="s">
        <v>28462</v>
      </c>
      <c r="I15821" s="8"/>
      <c r="J15821" s="8"/>
      <c r="K15821" s="8"/>
    </row>
    <row r="15822" spans="1:11" x14ac:dyDescent="0.2">
      <c r="A15822" s="8">
        <f>IF(IFERROR((MATCH(G15822,$G$1:$G$12712,0)),0),INDEX($A$1:$A$12712,MATCH(G15822,$G$1:$G$12712,0)),MAX($A$2:$A15821)+1)</f>
        <v>11742</v>
      </c>
      <c r="B15822" s="8"/>
      <c r="C15822" s="9" t="str">
        <f t="shared" si="298"/>
        <v>b.r. corcoran csg</v>
      </c>
      <c r="D15822" s="8"/>
      <c r="E15822" s="8"/>
      <c r="F15822" s="10"/>
      <c r="G15822" s="8">
        <v>61453</v>
      </c>
      <c r="H15822" s="8" t="s">
        <v>28463</v>
      </c>
      <c r="I15822" s="8"/>
      <c r="J15822" s="8"/>
      <c r="K15822" s="8"/>
    </row>
    <row r="15823" spans="1:11" x14ac:dyDescent="0.2">
      <c r="A15823" s="8">
        <f>IF(IFERROR((MATCH(G15823,$G$1:$G$12712,0)),0),INDEX($A$1:$A$12712,MATCH(G15823,$G$1:$G$12712,0)),MAX($A$2:$A15822)+1)</f>
        <v>11743</v>
      </c>
      <c r="B15823" s="8"/>
      <c r="C15823" s="9" t="str">
        <f t="shared" si="298"/>
        <v>b.r. sartell csg</v>
      </c>
      <c r="D15823" s="8"/>
      <c r="E15823" s="8"/>
      <c r="F15823" s="10"/>
      <c r="G15823" s="8">
        <v>61454</v>
      </c>
      <c r="H15823" s="8" t="s">
        <v>28464</v>
      </c>
      <c r="I15823" s="8"/>
      <c r="J15823" s="8"/>
      <c r="K15823" s="8"/>
    </row>
    <row r="15824" spans="1:11" x14ac:dyDescent="0.2">
      <c r="A15824" s="8">
        <f>IF(IFERROR((MATCH(G15824,$G$1:$G$12712,0)),0),INDEX($A$1:$A$12712,MATCH(G15824,$G$1:$G$12712,0)),MAX($A$2:$A15823)+1)</f>
        <v>11744</v>
      </c>
      <c r="B15824" s="8"/>
      <c r="C15824" s="9" t="str">
        <f t="shared" si="298"/>
        <v>b.r. sauk rapids csg</v>
      </c>
      <c r="D15824" s="8"/>
      <c r="E15824" s="8"/>
      <c r="F15824" s="10"/>
      <c r="G15824" s="8">
        <v>61455</v>
      </c>
      <c r="H15824" s="8" t="s">
        <v>28465</v>
      </c>
      <c r="I15824" s="8"/>
      <c r="J15824" s="8"/>
      <c r="K15824" s="8"/>
    </row>
    <row r="15825" spans="1:11" x14ac:dyDescent="0.2">
      <c r="A15825" s="8">
        <f>IF(IFERROR((MATCH(G15825,$G$1:$G$12712,0)),0),INDEX($A$1:$A$12712,MATCH(G15825,$G$1:$G$12712,0)),MAX($A$2:$A15824)+1)</f>
        <v>11745</v>
      </c>
      <c r="B15825" s="8"/>
      <c r="C15825" s="9" t="str">
        <f t="shared" ref="C15825:C15888" si="299">IF(H15825="",F15825,H15825)</f>
        <v>montgomery winsted csg</v>
      </c>
      <c r="D15825" s="8"/>
      <c r="E15825" s="8"/>
      <c r="F15825" s="10"/>
      <c r="G15825" s="8">
        <v>61456</v>
      </c>
      <c r="H15825" s="8" t="s">
        <v>28466</v>
      </c>
      <c r="I15825" s="8"/>
      <c r="J15825" s="8"/>
      <c r="K15825" s="8"/>
    </row>
    <row r="15826" spans="1:11" x14ac:dyDescent="0.2">
      <c r="A15826" s="8">
        <f>IF(IFERROR((MATCH(G15826,$G$1:$G$12712,0)),0),INDEX($A$1:$A$12712,MATCH(G15826,$G$1:$G$12712,0)),MAX($A$2:$A15825)+1)</f>
        <v>11746</v>
      </c>
      <c r="B15826" s="8"/>
      <c r="C15826" s="9" t="str">
        <f t="shared" si="299"/>
        <v>palmer solar center</v>
      </c>
      <c r="D15826" s="8"/>
      <c r="E15826" s="8"/>
      <c r="F15826" s="10"/>
      <c r="G15826" s="8">
        <v>61457</v>
      </c>
      <c r="H15826" s="8" t="s">
        <v>28467</v>
      </c>
      <c r="I15826" s="8"/>
      <c r="J15826" s="8"/>
      <c r="K15826" s="8"/>
    </row>
    <row r="15827" spans="1:11" x14ac:dyDescent="0.2">
      <c r="A15827" s="8">
        <f>IF(IFERROR((MATCH(G15827,$G$1:$G$12712,0)),0),INDEX($A$1:$A$12712,MATCH(G15827,$G$1:$G$12712,0)),MAX($A$2:$A15826)+1)</f>
        <v>11747</v>
      </c>
      <c r="B15827" s="8"/>
      <c r="C15827" s="9" t="str">
        <f t="shared" si="299"/>
        <v>martin solar center</v>
      </c>
      <c r="D15827" s="8"/>
      <c r="E15827" s="8"/>
      <c r="F15827" s="10"/>
      <c r="G15827" s="8">
        <v>61458</v>
      </c>
      <c r="H15827" s="8" t="s">
        <v>28468</v>
      </c>
      <c r="I15827" s="8"/>
      <c r="J15827" s="8"/>
      <c r="K15827" s="8"/>
    </row>
    <row r="15828" spans="1:11" x14ac:dyDescent="0.2">
      <c r="A15828" s="8">
        <f>IF(IFERROR((MATCH(G15828,$G$1:$G$12712,0)),0),INDEX($A$1:$A$12712,MATCH(G15828,$G$1:$G$12712,0)),MAX($A$2:$A15827)+1)</f>
        <v>11748</v>
      </c>
      <c r="B15828" s="8"/>
      <c r="C15828" s="9" t="str">
        <f t="shared" si="299"/>
        <v>georgia power at swainsboro</v>
      </c>
      <c r="D15828" s="8"/>
      <c r="E15828" s="8"/>
      <c r="F15828" s="10"/>
      <c r="G15828" s="8">
        <v>61459</v>
      </c>
      <c r="H15828" s="8" t="s">
        <v>28469</v>
      </c>
      <c r="I15828" s="8"/>
      <c r="J15828" s="8"/>
      <c r="K15828" s="8"/>
    </row>
    <row r="15829" spans="1:11" x14ac:dyDescent="0.2">
      <c r="A15829" s="8">
        <f>IF(IFERROR((MATCH(G15829,$G$1:$G$12712,0)),0),INDEX($A$1:$A$12712,MATCH(G15829,$G$1:$G$12712,0)),MAX($A$2:$A15828)+1)</f>
        <v>11749</v>
      </c>
      <c r="B15829" s="8"/>
      <c r="C15829" s="9" t="str">
        <f t="shared" si="299"/>
        <v>ios - mew phase 1</v>
      </c>
      <c r="D15829" s="8"/>
      <c r="E15829" s="8"/>
      <c r="F15829" s="10"/>
      <c r="G15829" s="8">
        <v>61460</v>
      </c>
      <c r="H15829" s="8" t="s">
        <v>28470</v>
      </c>
      <c r="I15829" s="8"/>
      <c r="J15829" s="8"/>
      <c r="K15829" s="8"/>
    </row>
    <row r="15830" spans="1:11" x14ac:dyDescent="0.2">
      <c r="A15830" s="8">
        <f>IF(IFERROR((MATCH(G15830,$G$1:$G$12712,0)),0),INDEX($A$1:$A$12712,MATCH(G15830,$G$1:$G$12712,0)),MAX($A$2:$A15829)+1)</f>
        <v>11750</v>
      </c>
      <c r="B15830" s="8"/>
      <c r="C15830" s="9" t="str">
        <f t="shared" si="299"/>
        <v>north smithfield solar power 1</v>
      </c>
      <c r="D15830" s="8"/>
      <c r="E15830" s="8"/>
      <c r="F15830" s="10"/>
      <c r="G15830" s="8">
        <v>61461</v>
      </c>
      <c r="H15830" s="8" t="s">
        <v>28471</v>
      </c>
      <c r="I15830" s="8"/>
      <c r="J15830" s="8"/>
      <c r="K15830" s="8"/>
    </row>
    <row r="15831" spans="1:11" x14ac:dyDescent="0.2">
      <c r="A15831" s="8">
        <f>IF(IFERROR((MATCH(G15831,$G$1:$G$12712,0)),0),INDEX($A$1:$A$12712,MATCH(G15831,$G$1:$G$12712,0)),MAX($A$2:$A15830)+1)</f>
        <v>11751</v>
      </c>
      <c r="B15831" s="8"/>
      <c r="C15831" s="9" t="str">
        <f t="shared" si="299"/>
        <v>sr platte solar farm</v>
      </c>
      <c r="D15831" s="8"/>
      <c r="E15831" s="8"/>
      <c r="F15831" s="10"/>
      <c r="G15831" s="8">
        <v>61462</v>
      </c>
      <c r="H15831" s="8" t="s">
        <v>28472</v>
      </c>
      <c r="I15831" s="8"/>
      <c r="J15831" s="8"/>
      <c r="K15831" s="8"/>
    </row>
    <row r="15832" spans="1:11" x14ac:dyDescent="0.2">
      <c r="A15832" s="8">
        <f>IF(IFERROR((MATCH(G15832,$G$1:$G$12712,0)),0),INDEX($A$1:$A$12712,MATCH(G15832,$G$1:$G$12712,0)),MAX($A$2:$A15831)+1)</f>
        <v>11752</v>
      </c>
      <c r="B15832" s="8"/>
      <c r="C15832" s="9" t="str">
        <f t="shared" si="299"/>
        <v>vandenberg solar project</v>
      </c>
      <c r="D15832" s="8"/>
      <c r="E15832" s="8"/>
      <c r="F15832" s="10"/>
      <c r="G15832" s="8">
        <v>61463</v>
      </c>
      <c r="H15832" s="8" t="s">
        <v>28473</v>
      </c>
      <c r="I15832" s="8"/>
      <c r="J15832" s="8"/>
      <c r="K15832" s="8"/>
    </row>
    <row r="15833" spans="1:11" x14ac:dyDescent="0.2">
      <c r="A15833" s="8">
        <f>IF(IFERROR((MATCH(G15833,$G$1:$G$12712,0)),0),INDEX($A$1:$A$12712,MATCH(G15833,$G$1:$G$12712,0)),MAX($A$2:$A15832)+1)</f>
        <v>11753</v>
      </c>
      <c r="B15833" s="8"/>
      <c r="C15833" s="9" t="str">
        <f t="shared" si="299"/>
        <v>coresite real estate 2972 stender, l.p.</v>
      </c>
      <c r="D15833" s="8"/>
      <c r="E15833" s="8"/>
      <c r="F15833" s="10"/>
      <c r="G15833" s="8">
        <v>61464</v>
      </c>
      <c r="H15833" s="8" t="s">
        <v>28474</v>
      </c>
      <c r="I15833" s="8"/>
      <c r="J15833" s="8"/>
      <c r="K15833" s="8"/>
    </row>
    <row r="15834" spans="1:11" x14ac:dyDescent="0.2">
      <c r="A15834" s="8">
        <f>IF(IFERROR((MATCH(G15834,$G$1:$G$12712,0)),0),INDEX($A$1:$A$12712,MATCH(G15834,$G$1:$G$12712,0)),MAX($A$2:$A15833)+1)</f>
        <v>11754</v>
      </c>
      <c r="B15834" s="8"/>
      <c r="C15834" s="9" t="str">
        <f t="shared" si="299"/>
        <v>igs solar i - bwi2</v>
      </c>
      <c r="D15834" s="8"/>
      <c r="E15834" s="8"/>
      <c r="F15834" s="10"/>
      <c r="G15834" s="8">
        <v>61465</v>
      </c>
      <c r="H15834" s="8" t="s">
        <v>28475</v>
      </c>
      <c r="I15834" s="8"/>
      <c r="J15834" s="8"/>
      <c r="K15834" s="8"/>
    </row>
    <row r="15835" spans="1:11" x14ac:dyDescent="0.2">
      <c r="A15835" s="8">
        <f>IF(IFERROR((MATCH(G15835,$G$1:$G$12712,0)),0),INDEX($A$1:$A$12712,MATCH(G15835,$G$1:$G$12712,0)),MAX($A$2:$A15834)+1)</f>
        <v>11755</v>
      </c>
      <c r="B15835" s="8"/>
      <c r="C15835" s="9" t="str">
        <f t="shared" si="299"/>
        <v>ios - erw9</v>
      </c>
      <c r="D15835" s="8"/>
      <c r="E15835" s="8"/>
      <c r="F15835" s="10"/>
      <c r="G15835" s="8">
        <v>61466</v>
      </c>
      <c r="H15835" s="8" t="s">
        <v>28476</v>
      </c>
      <c r="I15835" s="8"/>
      <c r="J15835" s="8"/>
      <c r="K15835" s="8"/>
    </row>
    <row r="15836" spans="1:11" x14ac:dyDescent="0.2">
      <c r="A15836" s="8">
        <f>IF(IFERROR((MATCH(G15836,$G$1:$G$12712,0)),0),INDEX($A$1:$A$12712,MATCH(G15836,$G$1:$G$12712,0)),MAX($A$2:$A15835)+1)</f>
        <v>11756</v>
      </c>
      <c r="B15836" s="8"/>
      <c r="C15836" s="9" t="str">
        <f t="shared" si="299"/>
        <v>city of lexington</v>
      </c>
      <c r="D15836" s="8"/>
      <c r="E15836" s="8"/>
      <c r="F15836" s="10"/>
      <c r="G15836" s="8">
        <v>61467</v>
      </c>
      <c r="H15836" s="8" t="s">
        <v>28477</v>
      </c>
      <c r="I15836" s="8"/>
      <c r="J15836" s="8"/>
      <c r="K15836" s="8"/>
    </row>
    <row r="15837" spans="1:11" x14ac:dyDescent="0.2">
      <c r="A15837" s="8">
        <f>IF(IFERROR((MATCH(G15837,$G$1:$G$12712,0)),0),INDEX($A$1:$A$12712,MATCH(G15837,$G$1:$G$12712,0)),MAX($A$2:$A15836)+1)</f>
        <v>11757</v>
      </c>
      <c r="B15837" s="8"/>
      <c r="C15837" s="9" t="str">
        <f t="shared" si="299"/>
        <v>valdosta prison</v>
      </c>
      <c r="D15837" s="8"/>
      <c r="E15837" s="8"/>
      <c r="F15837" s="10"/>
      <c r="G15837" s="8">
        <v>61468</v>
      </c>
      <c r="H15837" s="8" t="s">
        <v>28478</v>
      </c>
      <c r="I15837" s="8"/>
      <c r="J15837" s="8"/>
      <c r="K15837" s="8"/>
    </row>
    <row r="15838" spans="1:11" x14ac:dyDescent="0.2">
      <c r="A15838" s="8">
        <f>IF(IFERROR((MATCH(G15838,$G$1:$G$12712,0)),0),INDEX($A$1:$A$12712,MATCH(G15838,$G$1:$G$12712,0)),MAX($A$2:$A15837)+1)</f>
        <v>11758</v>
      </c>
      <c r="B15838" s="8"/>
      <c r="C15838" s="9" t="str">
        <f t="shared" si="299"/>
        <v>lichtenthal</v>
      </c>
      <c r="D15838" s="8"/>
      <c r="E15838" s="8"/>
      <c r="F15838" s="10"/>
      <c r="G15838" s="8">
        <v>61469</v>
      </c>
      <c r="H15838" s="8" t="s">
        <v>28479</v>
      </c>
      <c r="I15838" s="8"/>
      <c r="J15838" s="8"/>
      <c r="K15838" s="8"/>
    </row>
    <row r="15839" spans="1:11" x14ac:dyDescent="0.2">
      <c r="A15839" s="8">
        <f>IF(IFERROR((MATCH(G15839,$G$1:$G$12712,0)),0),INDEX($A$1:$A$12712,MATCH(G15839,$G$1:$G$12712,0)),MAX($A$2:$A15838)+1)</f>
        <v>11759</v>
      </c>
      <c r="B15839" s="8"/>
      <c r="C15839" s="9" t="str">
        <f t="shared" si="299"/>
        <v>call farms 1</v>
      </c>
      <c r="D15839" s="8"/>
      <c r="E15839" s="8"/>
      <c r="F15839" s="10"/>
      <c r="G15839" s="8">
        <v>61470</v>
      </c>
      <c r="H15839" s="8" t="s">
        <v>28480</v>
      </c>
      <c r="I15839" s="8"/>
      <c r="J15839" s="8"/>
      <c r="K15839" s="8"/>
    </row>
    <row r="15840" spans="1:11" x14ac:dyDescent="0.2">
      <c r="A15840" s="8">
        <f>IF(IFERROR((MATCH(G15840,$G$1:$G$12712,0)),0),INDEX($A$1:$A$12712,MATCH(G15840,$G$1:$G$12712,0)),MAX($A$2:$A15839)+1)</f>
        <v>11760</v>
      </c>
      <c r="B15840" s="8"/>
      <c r="C15840" s="9" t="str">
        <f t="shared" si="299"/>
        <v>call farms 3</v>
      </c>
      <c r="D15840" s="8"/>
      <c r="E15840" s="8"/>
      <c r="F15840" s="10"/>
      <c r="G15840" s="8">
        <v>61471</v>
      </c>
      <c r="H15840" s="8" t="s">
        <v>28481</v>
      </c>
      <c r="I15840" s="8"/>
      <c r="J15840" s="8"/>
      <c r="K15840" s="8"/>
    </row>
    <row r="15841" spans="1:11" x14ac:dyDescent="0.2">
      <c r="A15841" s="8">
        <f>IF(IFERROR((MATCH(G15841,$G$1:$G$12712,0)),0),INDEX($A$1:$A$12712,MATCH(G15841,$G$1:$G$12712,0)),MAX($A$2:$A15840)+1)</f>
        <v>11761</v>
      </c>
      <c r="B15841" s="8"/>
      <c r="C15841" s="9" t="str">
        <f t="shared" si="299"/>
        <v>san luis solar garden</v>
      </c>
      <c r="D15841" s="8"/>
      <c r="E15841" s="8"/>
      <c r="F15841" s="10"/>
      <c r="G15841" s="8">
        <v>61472</v>
      </c>
      <c r="H15841" s="8" t="s">
        <v>28482</v>
      </c>
      <c r="I15841" s="8"/>
      <c r="J15841" s="8"/>
      <c r="K15841" s="8"/>
    </row>
    <row r="15842" spans="1:11" x14ac:dyDescent="0.2">
      <c r="A15842" s="8">
        <f>IF(IFERROR((MATCH(G15842,$G$1:$G$12712,0)),0),INDEX($A$1:$A$12712,MATCH(G15842,$G$1:$G$12712,0)),MAX($A$2:$A15841)+1)</f>
        <v>11762</v>
      </c>
      <c r="B15842" s="8"/>
      <c r="C15842" s="9" t="str">
        <f t="shared" si="299"/>
        <v>hopewell valley high school</v>
      </c>
      <c r="D15842" s="8"/>
      <c r="E15842" s="8"/>
      <c r="F15842" s="10"/>
      <c r="G15842" s="8">
        <v>61473</v>
      </c>
      <c r="H15842" s="8" t="s">
        <v>28483</v>
      </c>
      <c r="I15842" s="8"/>
      <c r="J15842" s="8"/>
      <c r="K15842" s="8"/>
    </row>
    <row r="15843" spans="1:11" x14ac:dyDescent="0.2">
      <c r="A15843" s="8">
        <f>IF(IFERROR((MATCH(G15843,$G$1:$G$12712,0)),0),INDEX($A$1:$A$12712,MATCH(G15843,$G$1:$G$12712,0)),MAX($A$2:$A15842)+1)</f>
        <v>11763</v>
      </c>
      <c r="B15843" s="8"/>
      <c r="C15843" s="9" t="str">
        <f t="shared" si="299"/>
        <v>coresite real estate 55 s. market street</v>
      </c>
      <c r="D15843" s="8"/>
      <c r="E15843" s="8"/>
      <c r="F15843" s="10"/>
      <c r="G15843" s="8">
        <v>61474</v>
      </c>
      <c r="H15843" s="8" t="s">
        <v>28484</v>
      </c>
      <c r="I15843" s="8"/>
      <c r="J15843" s="8"/>
      <c r="K15843" s="8"/>
    </row>
    <row r="15844" spans="1:11" x14ac:dyDescent="0.2">
      <c r="A15844" s="8">
        <f>IF(IFERROR((MATCH(G15844,$G$1:$G$12712,0)),0),INDEX($A$1:$A$12712,MATCH(G15844,$G$1:$G$12712,0)),MAX($A$2:$A15843)+1)</f>
        <v>11764</v>
      </c>
      <c r="B15844" s="8"/>
      <c r="C15844" s="9" t="str">
        <f t="shared" si="299"/>
        <v>coresite real estate 1656 mccarthy, l.p.</v>
      </c>
      <c r="D15844" s="8"/>
      <c r="E15844" s="8"/>
      <c r="F15844" s="10"/>
      <c r="G15844" s="8">
        <v>61475</v>
      </c>
      <c r="H15844" s="8" t="s">
        <v>28485</v>
      </c>
      <c r="I15844" s="8"/>
      <c r="J15844" s="8"/>
      <c r="K15844" s="8"/>
    </row>
    <row r="15845" spans="1:11" x14ac:dyDescent="0.2">
      <c r="A15845" s="8">
        <f>IF(IFERROR((MATCH(G15845,$G$1:$G$12712,0)),0),INDEX($A$1:$A$12712,MATCH(G15845,$G$1:$G$12712,0)),MAX($A$2:$A15844)+1)</f>
        <v>11765</v>
      </c>
      <c r="B15845" s="8"/>
      <c r="C15845" s="9" t="str">
        <f t="shared" si="299"/>
        <v>coresite real estate 2901 coronado, l.p.</v>
      </c>
      <c r="D15845" s="8"/>
      <c r="E15845" s="8"/>
      <c r="F15845" s="10"/>
      <c r="G15845" s="8">
        <v>61476</v>
      </c>
      <c r="H15845" s="8" t="s">
        <v>28486</v>
      </c>
      <c r="I15845" s="8"/>
      <c r="J15845" s="8"/>
      <c r="K15845" s="8"/>
    </row>
    <row r="15846" spans="1:11" x14ac:dyDescent="0.2">
      <c r="A15846" s="8">
        <f>IF(IFERROR((MATCH(G15846,$G$1:$G$12712,0)),0),INDEX($A$1:$A$12712,MATCH(G15846,$G$1:$G$12712,0)),MAX($A$2:$A15845)+1)</f>
        <v>11766</v>
      </c>
      <c r="B15846" s="8"/>
      <c r="C15846" s="9" t="str">
        <f t="shared" si="299"/>
        <v>sune feely 1 csg, llc</v>
      </c>
      <c r="D15846" s="8"/>
      <c r="E15846" s="8"/>
      <c r="F15846" s="10"/>
      <c r="G15846" s="8">
        <v>61478</v>
      </c>
      <c r="H15846" s="8" t="s">
        <v>28487</v>
      </c>
      <c r="I15846" s="8" t="s">
        <v>28488</v>
      </c>
      <c r="J15846" s="8">
        <v>58970</v>
      </c>
      <c r="K15846" s="8"/>
    </row>
    <row r="15847" spans="1:11" x14ac:dyDescent="0.2">
      <c r="A15847" s="8">
        <f>IF(IFERROR((MATCH(G15847,$G$1:$G$12712,0)),0),INDEX($A$1:$A$12712,MATCH(G15847,$G$1:$G$12712,0)),MAX($A$2:$A15846)+1)</f>
        <v>11767</v>
      </c>
      <c r="B15847" s="8"/>
      <c r="C15847" s="9" t="str">
        <f t="shared" si="299"/>
        <v>coresite real estate 3032 coronado, l.p.</v>
      </c>
      <c r="D15847" s="8"/>
      <c r="E15847" s="8"/>
      <c r="F15847" s="10"/>
      <c r="G15847" s="8">
        <v>61482</v>
      </c>
      <c r="H15847" s="8" t="s">
        <v>28489</v>
      </c>
      <c r="I15847" s="8"/>
      <c r="J15847" s="8"/>
      <c r="K15847" s="8"/>
    </row>
    <row r="15848" spans="1:11" x14ac:dyDescent="0.2">
      <c r="A15848" s="8">
        <f>IF(IFERROR((MATCH(G15848,$G$1:$G$12712,0)),0),INDEX($A$1:$A$12712,MATCH(G15848,$G$1:$G$12712,0)),MAX($A$2:$A15847)+1)</f>
        <v>11768</v>
      </c>
      <c r="B15848" s="8"/>
      <c r="C15848" s="9" t="str">
        <f t="shared" si="299"/>
        <v>cottage grove csg, llc</v>
      </c>
      <c r="D15848" s="8"/>
      <c r="E15848" s="8"/>
      <c r="F15848" s="10"/>
      <c r="G15848" s="8">
        <v>61483</v>
      </c>
      <c r="H15848" s="8" t="s">
        <v>28490</v>
      </c>
      <c r="I15848" s="8" t="s">
        <v>28488</v>
      </c>
      <c r="J15848" s="8">
        <v>58970</v>
      </c>
      <c r="K15848" s="8"/>
    </row>
    <row r="15849" spans="1:11" x14ac:dyDescent="0.2">
      <c r="A15849" s="8">
        <f>IF(IFERROR((MATCH(G15849,$G$1:$G$12712,0)),0),INDEX($A$1:$A$12712,MATCH(G15849,$G$1:$G$12712,0)),MAX($A$2:$A15848)+1)</f>
        <v>11769</v>
      </c>
      <c r="B15849" s="8"/>
      <c r="C15849" s="9" t="str">
        <f t="shared" si="299"/>
        <v>fox csg, llc</v>
      </c>
      <c r="D15849" s="8"/>
      <c r="E15849" s="8"/>
      <c r="F15849" s="10"/>
      <c r="G15849" s="8">
        <v>61484</v>
      </c>
      <c r="H15849" s="8" t="s">
        <v>28491</v>
      </c>
      <c r="I15849" s="8" t="s">
        <v>28488</v>
      </c>
      <c r="J15849" s="8">
        <v>58970</v>
      </c>
      <c r="K15849" s="8"/>
    </row>
    <row r="15850" spans="1:11" x14ac:dyDescent="0.2">
      <c r="A15850" s="8">
        <f>IF(IFERROR((MATCH(G15850,$G$1:$G$12712,0)),0),INDEX($A$1:$A$12712,MATCH(G15850,$G$1:$G$12712,0)),MAX($A$2:$A15849)+1)</f>
        <v>11770</v>
      </c>
      <c r="B15850" s="8"/>
      <c r="C15850" s="9" t="str">
        <f t="shared" si="299"/>
        <v>sune stolee csg, llc</v>
      </c>
      <c r="D15850" s="8"/>
      <c r="E15850" s="8"/>
      <c r="F15850" s="10"/>
      <c r="G15850" s="8">
        <v>61485</v>
      </c>
      <c r="H15850" s="8" t="s">
        <v>28492</v>
      </c>
      <c r="I15850" s="8" t="s">
        <v>28488</v>
      </c>
      <c r="J15850" s="8">
        <v>58970</v>
      </c>
      <c r="K15850" s="8"/>
    </row>
    <row r="15851" spans="1:11" x14ac:dyDescent="0.2">
      <c r="A15851" s="8">
        <f>IF(IFERROR((MATCH(G15851,$G$1:$G$12712,0)),0),INDEX($A$1:$A$12712,MATCH(G15851,$G$1:$G$12712,0)),MAX($A$2:$A15850)+1)</f>
        <v>11771</v>
      </c>
      <c r="B15851" s="8"/>
      <c r="C15851" s="9" t="str">
        <f t="shared" si="299"/>
        <v>wyoming 2 csg, llc</v>
      </c>
      <c r="D15851" s="8"/>
      <c r="E15851" s="8"/>
      <c r="F15851" s="10"/>
      <c r="G15851" s="8">
        <v>61486</v>
      </c>
      <c r="H15851" s="8" t="s">
        <v>28493</v>
      </c>
      <c r="I15851" s="8" t="s">
        <v>28488</v>
      </c>
      <c r="J15851" s="8">
        <v>58970</v>
      </c>
      <c r="K15851" s="8"/>
    </row>
    <row r="15852" spans="1:11" x14ac:dyDescent="0.2">
      <c r="A15852" s="8">
        <f>IF(IFERROR((MATCH(G15852,$G$1:$G$12712,0)),0),INDEX($A$1:$A$12712,MATCH(G15852,$G$1:$G$12712,0)),MAX($A$2:$A15851)+1)</f>
        <v>11772</v>
      </c>
      <c r="B15852" s="8"/>
      <c r="C15852" s="9" t="str">
        <f t="shared" si="299"/>
        <v>sl babylon</v>
      </c>
      <c r="D15852" s="8"/>
      <c r="E15852" s="8"/>
      <c r="F15852" s="10"/>
      <c r="G15852" s="8">
        <v>61487</v>
      </c>
      <c r="H15852" s="8" t="s">
        <v>28494</v>
      </c>
      <c r="I15852" s="8"/>
      <c r="J15852" s="8"/>
      <c r="K15852" s="8"/>
    </row>
    <row r="15853" spans="1:11" x14ac:dyDescent="0.2">
      <c r="A15853" s="8">
        <f>IF(IFERROR((MATCH(G15853,$G$1:$G$12712,0)),0),INDEX($A$1:$A$12712,MATCH(G15853,$G$1:$G$12712,0)),MAX($A$2:$A15852)+1)</f>
        <v>11773</v>
      </c>
      <c r="B15853" s="8"/>
      <c r="C15853" s="9" t="str">
        <f t="shared" si="299"/>
        <v>nyu langone health</v>
      </c>
      <c r="D15853" s="8"/>
      <c r="E15853" s="8"/>
      <c r="F15853" s="10"/>
      <c r="G15853" s="8">
        <v>61488</v>
      </c>
      <c r="H15853" s="8" t="s">
        <v>28495</v>
      </c>
      <c r="I15853" s="8"/>
      <c r="J15853" s="8"/>
      <c r="K15853" s="8"/>
    </row>
    <row r="15854" spans="1:11" x14ac:dyDescent="0.2">
      <c r="A15854" s="8">
        <f>IF(IFERROR((MATCH(G15854,$G$1:$G$12712,0)),0),INDEX($A$1:$A$12712,MATCH(G15854,$G$1:$G$12712,0)),MAX($A$2:$A15853)+1)</f>
        <v>11774</v>
      </c>
      <c r="B15854" s="8"/>
      <c r="C15854" s="9" t="str">
        <f t="shared" si="299"/>
        <v>cameron solar</v>
      </c>
      <c r="D15854" s="8"/>
      <c r="E15854" s="8"/>
      <c r="F15854" s="10"/>
      <c r="G15854" s="8">
        <v>61489</v>
      </c>
      <c r="H15854" s="8" t="s">
        <v>28496</v>
      </c>
      <c r="I15854" s="8"/>
      <c r="J15854" s="8"/>
      <c r="K15854" s="8"/>
    </row>
    <row r="15855" spans="1:11" x14ac:dyDescent="0.2">
      <c r="A15855" s="8">
        <f>IF(IFERROR((MATCH(G15855,$G$1:$G$12712,0)),0),INDEX($A$1:$A$12712,MATCH(G15855,$G$1:$G$12712,0)),MAX($A$2:$A15854)+1)</f>
        <v>11775</v>
      </c>
      <c r="B15855" s="8"/>
      <c r="C15855" s="9" t="str">
        <f t="shared" si="299"/>
        <v>estill solar</v>
      </c>
      <c r="D15855" s="8"/>
      <c r="E15855" s="8"/>
      <c r="F15855" s="10"/>
      <c r="G15855" s="8">
        <v>61490</v>
      </c>
      <c r="H15855" s="8" t="s">
        <v>28497</v>
      </c>
      <c r="I15855" s="8"/>
      <c r="J15855" s="8"/>
      <c r="K15855" s="8"/>
    </row>
    <row r="15856" spans="1:11" x14ac:dyDescent="0.2">
      <c r="A15856" s="8">
        <f>IF(IFERROR((MATCH(G15856,$G$1:$G$12712,0)),0),INDEX($A$1:$A$12712,MATCH(G15856,$G$1:$G$12712,0)),MAX($A$2:$A15855)+1)</f>
        <v>11776</v>
      </c>
      <c r="B15856" s="8"/>
      <c r="C15856" s="9" t="str">
        <f t="shared" si="299"/>
        <v>first citizens bank</v>
      </c>
      <c r="D15856" s="8"/>
      <c r="E15856" s="8"/>
      <c r="F15856" s="10"/>
      <c r="G15856" s="8">
        <v>61491</v>
      </c>
      <c r="H15856" s="8" t="s">
        <v>28498</v>
      </c>
      <c r="I15856" s="8"/>
      <c r="J15856" s="8"/>
      <c r="K15856" s="8"/>
    </row>
    <row r="15857" spans="1:11" x14ac:dyDescent="0.2">
      <c r="A15857" s="8">
        <f>IF(IFERROR((MATCH(G15857,$G$1:$G$12712,0)),0),INDEX($A$1:$A$12712,MATCH(G15857,$G$1:$G$12712,0)),MAX($A$2:$A15856)+1)</f>
        <v>11777</v>
      </c>
      <c r="B15857" s="8"/>
      <c r="C15857" s="9" t="str">
        <f t="shared" si="299"/>
        <v>harvest moon renewable energy company</v>
      </c>
      <c r="D15857" s="8"/>
      <c r="E15857" s="8"/>
      <c r="F15857" s="10"/>
      <c r="G15857" s="8">
        <v>61493</v>
      </c>
      <c r="H15857" s="8" t="s">
        <v>28499</v>
      </c>
      <c r="I15857" s="8"/>
      <c r="J15857" s="8"/>
      <c r="K15857" s="8"/>
    </row>
    <row r="15858" spans="1:11" x14ac:dyDescent="0.2">
      <c r="A15858" s="8">
        <f>IF(IFERROR((MATCH(G15858,$G$1:$G$12712,0)),0),INDEX($A$1:$A$12712,MATCH(G15858,$G$1:$G$12712,0)),MAX($A$2:$A15857)+1)</f>
        <v>11778</v>
      </c>
      <c r="B15858" s="8"/>
      <c r="C15858" s="9" t="str">
        <f t="shared" si="299"/>
        <v>none</v>
      </c>
      <c r="D15858" s="8"/>
      <c r="E15858" s="8"/>
      <c r="F15858" s="10"/>
      <c r="G15858" s="8">
        <v>61494</v>
      </c>
      <c r="H15858" s="8" t="s">
        <v>28500</v>
      </c>
      <c r="I15858" s="8"/>
      <c r="J15858" s="8"/>
      <c r="K15858" s="8"/>
    </row>
    <row r="15859" spans="1:11" x14ac:dyDescent="0.2">
      <c r="A15859" s="8">
        <f>IF(IFERROR((MATCH(G15859,$G$1:$G$12712,0)),0),INDEX($A$1:$A$12712,MATCH(G15859,$G$1:$G$12712,0)),MAX($A$2:$A15858)+1)</f>
        <v>11779</v>
      </c>
      <c r="B15859" s="8"/>
      <c r="C15859" s="9" t="str">
        <f t="shared" si="299"/>
        <v>carver gladden csg</v>
      </c>
      <c r="D15859" s="8"/>
      <c r="E15859" s="8"/>
      <c r="F15859" s="10"/>
      <c r="G15859" s="8">
        <v>61495</v>
      </c>
      <c r="H15859" s="8" t="s">
        <v>28501</v>
      </c>
      <c r="I15859" s="8"/>
      <c r="J15859" s="8"/>
      <c r="K15859" s="8"/>
    </row>
    <row r="15860" spans="1:11" x14ac:dyDescent="0.2">
      <c r="A15860" s="8">
        <f>IF(IFERROR((MATCH(G15860,$G$1:$G$12712,0)),0),INDEX($A$1:$A$12712,MATCH(G15860,$G$1:$G$12712,0)),MAX($A$2:$A15859)+1)</f>
        <v>11780</v>
      </c>
      <c r="B15860" s="8"/>
      <c r="C15860" s="9" t="str">
        <f t="shared" si="299"/>
        <v>adams solar center</v>
      </c>
      <c r="D15860" s="8"/>
      <c r="E15860" s="8"/>
      <c r="F15860" s="10"/>
      <c r="G15860" s="8">
        <v>61496</v>
      </c>
      <c r="H15860" s="8" t="s">
        <v>28502</v>
      </c>
      <c r="I15860" s="8"/>
      <c r="J15860" s="8"/>
      <c r="K15860" s="8"/>
    </row>
    <row r="15861" spans="1:11" x14ac:dyDescent="0.2">
      <c r="A15861" s="8">
        <f>IF(IFERROR((MATCH(G15861,$G$1:$G$12712,0)),0),INDEX($A$1:$A$12712,MATCH(G15861,$G$1:$G$12712,0)),MAX($A$2:$A15860)+1)</f>
        <v>11781</v>
      </c>
      <c r="B15861" s="8"/>
      <c r="C15861" s="9" t="str">
        <f t="shared" si="299"/>
        <v>elbe solar center</v>
      </c>
      <c r="D15861" s="8"/>
      <c r="E15861" s="8"/>
      <c r="F15861" s="10"/>
      <c r="G15861" s="8">
        <v>61497</v>
      </c>
      <c r="H15861" s="8" t="s">
        <v>28503</v>
      </c>
      <c r="I15861" s="8"/>
      <c r="J15861" s="8"/>
      <c r="K15861" s="8"/>
    </row>
    <row r="15862" spans="1:11" x14ac:dyDescent="0.2">
      <c r="A15862" s="8">
        <f>IF(IFERROR((MATCH(G15862,$G$1:$G$12712,0)),0),INDEX($A$1:$A$12712,MATCH(G15862,$G$1:$G$12712,0)),MAX($A$2:$A15861)+1)</f>
        <v>11782</v>
      </c>
      <c r="B15862" s="8"/>
      <c r="C15862" s="9" t="str">
        <f t="shared" si="299"/>
        <v>hampton solar 2</v>
      </c>
      <c r="D15862" s="8"/>
      <c r="E15862" s="8"/>
      <c r="F15862" s="10"/>
      <c r="G15862" s="8">
        <v>61498</v>
      </c>
      <c r="H15862" s="8" t="s">
        <v>28504</v>
      </c>
      <c r="I15862" s="8"/>
      <c r="J15862" s="8"/>
      <c r="K15862" s="8"/>
    </row>
    <row r="15863" spans="1:11" x14ac:dyDescent="0.2">
      <c r="A15863" s="8">
        <f>IF(IFERROR((MATCH(G15863,$G$1:$G$12712,0)),0),INDEX($A$1:$A$12712,MATCH(G15863,$G$1:$G$12712,0)),MAX($A$2:$A15862)+1)</f>
        <v>11783</v>
      </c>
      <c r="B15863" s="8"/>
      <c r="C15863" s="9" t="str">
        <f t="shared" si="299"/>
        <v>ced foster</v>
      </c>
      <c r="D15863" s="8"/>
      <c r="E15863" s="8"/>
      <c r="F15863" s="10"/>
      <c r="G15863" s="8">
        <v>61499</v>
      </c>
      <c r="H15863" s="8" t="s">
        <v>28505</v>
      </c>
      <c r="I15863" s="8" t="s">
        <v>28506</v>
      </c>
      <c r="J15863" s="8">
        <v>56769</v>
      </c>
      <c r="K15863" s="8"/>
    </row>
    <row r="15864" spans="1:11" x14ac:dyDescent="0.2">
      <c r="A15864" s="8">
        <f>IF(IFERROR((MATCH(G15864,$G$1:$G$12712,0)),0),INDEX($A$1:$A$12712,MATCH(G15864,$G$1:$G$12712,0)),MAX($A$2:$A15863)+1)</f>
        <v>11784</v>
      </c>
      <c r="B15864" s="8"/>
      <c r="C15864" s="9" t="str">
        <f t="shared" si="299"/>
        <v>porter way community solar garden</v>
      </c>
      <c r="D15864" s="8"/>
      <c r="E15864" s="8"/>
      <c r="F15864" s="10"/>
      <c r="G15864" s="8">
        <v>61500</v>
      </c>
      <c r="H15864" s="8" t="s">
        <v>28507</v>
      </c>
      <c r="I15864" s="8"/>
      <c r="J15864" s="8"/>
      <c r="K15864" s="8"/>
    </row>
    <row r="15865" spans="1:11" x14ac:dyDescent="0.2">
      <c r="A15865" s="8">
        <f>IF(IFERROR((MATCH(G15865,$G$1:$G$12712,0)),0),INDEX($A$1:$A$12712,MATCH(G15865,$G$1:$G$12712,0)),MAX($A$2:$A15864)+1)</f>
        <v>11785</v>
      </c>
      <c r="B15865" s="8"/>
      <c r="C15865" s="9" t="str">
        <f t="shared" si="299"/>
        <v>abec #2 dba west-star dairy</v>
      </c>
      <c r="D15865" s="8"/>
      <c r="E15865" s="8"/>
      <c r="F15865" s="10"/>
      <c r="G15865" s="8">
        <v>61501</v>
      </c>
      <c r="H15865" s="8" t="s">
        <v>28508</v>
      </c>
      <c r="I15865" s="8"/>
      <c r="J15865" s="8"/>
      <c r="K15865" s="8"/>
    </row>
    <row r="15866" spans="1:11" x14ac:dyDescent="0.2">
      <c r="A15866" s="8">
        <f>IF(IFERROR((MATCH(G15866,$G$1:$G$12712,0)),0),INDEX($A$1:$A$12712,MATCH(G15866,$G$1:$G$12712,0)),MAX($A$2:$A15865)+1)</f>
        <v>11786</v>
      </c>
      <c r="B15866" s="8"/>
      <c r="C15866" s="9" t="str">
        <f t="shared" si="299"/>
        <v>abec #3 dba lakeview dairy</v>
      </c>
      <c r="D15866" s="8"/>
      <c r="E15866" s="8"/>
      <c r="F15866" s="10"/>
      <c r="G15866" s="8">
        <v>61502</v>
      </c>
      <c r="H15866" s="8" t="s">
        <v>28509</v>
      </c>
      <c r="I15866" s="8"/>
      <c r="J15866" s="8"/>
      <c r="K15866" s="8"/>
    </row>
    <row r="15867" spans="1:11" x14ac:dyDescent="0.2">
      <c r="A15867" s="8">
        <f>IF(IFERROR((MATCH(G15867,$G$1:$G$12712,0)),0),INDEX($A$1:$A$12712,MATCH(G15867,$G$1:$G$12712,0)),MAX($A$2:$A15866)+1)</f>
        <v>11787</v>
      </c>
      <c r="B15867" s="8"/>
      <c r="C15867" s="9" t="str">
        <f t="shared" si="299"/>
        <v>abec #4 dba ce&amp;s dairy</v>
      </c>
      <c r="D15867" s="8"/>
      <c r="E15867" s="8"/>
      <c r="F15867" s="10"/>
      <c r="G15867" s="8">
        <v>61503</v>
      </c>
      <c r="H15867" s="8" t="s">
        <v>28510</v>
      </c>
      <c r="I15867" s="8"/>
      <c r="J15867" s="8"/>
      <c r="K15867" s="8"/>
    </row>
    <row r="15868" spans="1:11" x14ac:dyDescent="0.2">
      <c r="A15868" s="8">
        <f>IF(IFERROR((MATCH(G15868,$G$1:$G$12712,0)),0),INDEX($A$1:$A$12712,MATCH(G15868,$G$1:$G$12712,0)),MAX($A$2:$A15867)+1)</f>
        <v>11788</v>
      </c>
      <c r="B15868" s="8"/>
      <c r="C15868" s="9" t="str">
        <f t="shared" si="299"/>
        <v>rjc i csg</v>
      </c>
      <c r="D15868" s="8"/>
      <c r="E15868" s="8"/>
      <c r="F15868" s="10"/>
      <c r="G15868" s="8">
        <v>61504</v>
      </c>
      <c r="H15868" s="8" t="s">
        <v>28511</v>
      </c>
      <c r="I15868" s="8"/>
      <c r="J15868" s="8"/>
      <c r="K15868" s="8"/>
    </row>
    <row r="15869" spans="1:11" x14ac:dyDescent="0.2">
      <c r="A15869" s="8">
        <f>IF(IFERROR((MATCH(G15869,$G$1:$G$12712,0)),0),INDEX($A$1:$A$12712,MATCH(G15869,$G$1:$G$12712,0)),MAX($A$2:$A15868)+1)</f>
        <v>11789</v>
      </c>
      <c r="B15869" s="8"/>
      <c r="C15869" s="9" t="str">
        <f t="shared" si="299"/>
        <v>huneke i csg</v>
      </c>
      <c r="D15869" s="8"/>
      <c r="E15869" s="8"/>
      <c r="F15869" s="10"/>
      <c r="G15869" s="8">
        <v>61505</v>
      </c>
      <c r="H15869" s="8" t="s">
        <v>28512</v>
      </c>
      <c r="I15869" s="8"/>
      <c r="J15869" s="8"/>
      <c r="K15869" s="8"/>
    </row>
    <row r="15870" spans="1:11" x14ac:dyDescent="0.2">
      <c r="A15870" s="8">
        <f>IF(IFERROR((MATCH(G15870,$G$1:$G$12712,0)),0),INDEX($A$1:$A$12712,MATCH(G15870,$G$1:$G$12712,0)),MAX($A$2:$A15869)+1)</f>
        <v>11790</v>
      </c>
      <c r="B15870" s="8"/>
      <c r="C15870" s="9" t="str">
        <f t="shared" si="299"/>
        <v>krause csg</v>
      </c>
      <c r="D15870" s="8"/>
      <c r="E15870" s="8"/>
      <c r="F15870" s="10"/>
      <c r="G15870" s="8">
        <v>61506</v>
      </c>
      <c r="H15870" s="8" t="s">
        <v>28513</v>
      </c>
      <c r="I15870" s="8"/>
      <c r="J15870" s="8"/>
      <c r="K15870" s="8"/>
    </row>
    <row r="15871" spans="1:11" x14ac:dyDescent="0.2">
      <c r="A15871" s="8">
        <f>IF(IFERROR((MATCH(G15871,$G$1:$G$12712,0)),0),INDEX($A$1:$A$12712,MATCH(G15871,$G$1:$G$12712,0)),MAX($A$2:$A15870)+1)</f>
        <v>11791</v>
      </c>
      <c r="B15871" s="8"/>
      <c r="C15871" s="9" t="str">
        <f t="shared" si="299"/>
        <v>dg new jersey solar rls logistics</v>
      </c>
      <c r="D15871" s="8"/>
      <c r="E15871" s="8"/>
      <c r="F15871" s="10"/>
      <c r="G15871" s="8">
        <v>61507</v>
      </c>
      <c r="H15871" s="8" t="s">
        <v>28514</v>
      </c>
      <c r="I15871" s="8"/>
      <c r="J15871" s="8"/>
      <c r="K15871" s="8"/>
    </row>
    <row r="15872" spans="1:11" x14ac:dyDescent="0.2">
      <c r="A15872" s="8">
        <f>IF(IFERROR((MATCH(G15872,$G$1:$G$12712,0)),0),INDEX($A$1:$A$12712,MATCH(G15872,$G$1:$G$12712,0)),MAX($A$2:$A15871)+1)</f>
        <v>11792</v>
      </c>
      <c r="B15872" s="8"/>
      <c r="C15872" s="9" t="str">
        <f t="shared" si="299"/>
        <v>provo power plant</v>
      </c>
      <c r="D15872" s="8"/>
      <c r="E15872" s="8"/>
      <c r="F15872" s="10"/>
      <c r="G15872" s="8">
        <v>61508</v>
      </c>
      <c r="H15872" s="8" t="s">
        <v>28515</v>
      </c>
      <c r="I15872" s="8"/>
      <c r="J15872" s="8"/>
      <c r="K15872" s="8"/>
    </row>
    <row r="15873" spans="1:11" x14ac:dyDescent="0.2">
      <c r="A15873" s="8">
        <f>IF(IFERROR((MATCH(G15873,$G$1:$G$12712,0)),0),INDEX($A$1:$A$12712,MATCH(G15873,$G$1:$G$12712,0)),MAX($A$2:$A15872)+1)</f>
        <v>11793</v>
      </c>
      <c r="B15873" s="8"/>
      <c r="C15873" s="9" t="str">
        <f t="shared" si="299"/>
        <v>monroe county sites a &amp; b</v>
      </c>
      <c r="D15873" s="8"/>
      <c r="E15873" s="8"/>
      <c r="F15873" s="10"/>
      <c r="G15873" s="8">
        <v>61509</v>
      </c>
      <c r="H15873" s="8" t="s">
        <v>28516</v>
      </c>
      <c r="I15873" s="8"/>
      <c r="J15873" s="8"/>
      <c r="K15873" s="8"/>
    </row>
    <row r="15874" spans="1:11" x14ac:dyDescent="0.2">
      <c r="A15874" s="8">
        <f>IF(IFERROR((MATCH(G15874,$G$1:$G$12712,0)),0),INDEX($A$1:$A$12712,MATCH(G15874,$G$1:$G$12712,0)),MAX($A$2:$A15873)+1)</f>
        <v>11794</v>
      </c>
      <c r="B15874" s="8"/>
      <c r="C15874" s="9" t="str">
        <f t="shared" si="299"/>
        <v>monroe county sites c, d, &amp; e</v>
      </c>
      <c r="D15874" s="8"/>
      <c r="E15874" s="8"/>
      <c r="F15874" s="10"/>
      <c r="G15874" s="8">
        <v>61510</v>
      </c>
      <c r="H15874" s="8" t="s">
        <v>28517</v>
      </c>
      <c r="I15874" s="8"/>
      <c r="J15874" s="8"/>
      <c r="K15874" s="8"/>
    </row>
    <row r="15875" spans="1:11" x14ac:dyDescent="0.2">
      <c r="A15875" s="8">
        <f>IF(IFERROR((MATCH(G15875,$G$1:$G$12712,0)),0),INDEX($A$1:$A$12712,MATCH(G15875,$G$1:$G$12712,0)),MAX($A$2:$A15874)+1)</f>
        <v>11795</v>
      </c>
      <c r="B15875" s="8"/>
      <c r="C15875" s="9" t="str">
        <f t="shared" si="299"/>
        <v>burt county wind</v>
      </c>
      <c r="D15875" s="8"/>
      <c r="E15875" s="8"/>
      <c r="F15875" s="10"/>
      <c r="G15875" s="8">
        <v>61511</v>
      </c>
      <c r="H15875" s="8" t="s">
        <v>28518</v>
      </c>
      <c r="I15875" s="8" t="s">
        <v>28506</v>
      </c>
      <c r="J15875" s="8">
        <v>56769</v>
      </c>
      <c r="K15875" s="8"/>
    </row>
    <row r="15876" spans="1:11" x14ac:dyDescent="0.2">
      <c r="A15876" s="8">
        <f>IF(IFERROR((MATCH(G15876,$G$1:$G$12712,0)),0),INDEX($A$1:$A$12712,MATCH(G15876,$G$1:$G$12712,0)),MAX($A$2:$A15875)+1)</f>
        <v>11796</v>
      </c>
      <c r="B15876" s="8"/>
      <c r="C15876" s="9" t="str">
        <f t="shared" si="299"/>
        <v>bullock solar, llc</v>
      </c>
      <c r="D15876" s="8"/>
      <c r="E15876" s="8"/>
      <c r="F15876" s="10"/>
      <c r="G15876" s="8">
        <v>61512</v>
      </c>
      <c r="H15876" s="8" t="s">
        <v>28519</v>
      </c>
      <c r="I15876" s="8"/>
      <c r="J15876" s="8"/>
      <c r="K15876" s="8"/>
    </row>
    <row r="15877" spans="1:11" x14ac:dyDescent="0.2">
      <c r="A15877" s="8">
        <f>IF(IFERROR((MATCH(G15877,$G$1:$G$12712,0)),0),INDEX($A$1:$A$12712,MATCH(G15877,$G$1:$G$12712,0)),MAX($A$2:$A15876)+1)</f>
        <v>11797</v>
      </c>
      <c r="B15877" s="8"/>
      <c r="C15877" s="9" t="str">
        <f t="shared" si="299"/>
        <v>marlin solar</v>
      </c>
      <c r="D15877" s="8"/>
      <c r="E15877" s="8"/>
      <c r="F15877" s="10"/>
      <c r="G15877" s="8">
        <v>61513</v>
      </c>
      <c r="H15877" s="8" t="s">
        <v>28520</v>
      </c>
      <c r="I15877" s="8"/>
      <c r="J15877" s="8"/>
      <c r="K15877" s="8"/>
    </row>
    <row r="15878" spans="1:11" x14ac:dyDescent="0.2">
      <c r="A15878" s="8">
        <f>IF(IFERROR((MATCH(G15878,$G$1:$G$12712,0)),0),INDEX($A$1:$A$12712,MATCH(G15878,$G$1:$G$12712,0)),MAX($A$2:$A15877)+1)</f>
        <v>11798</v>
      </c>
      <c r="B15878" s="8"/>
      <c r="C15878" s="9" t="str">
        <f t="shared" si="299"/>
        <v>north gainesville solar</v>
      </c>
      <c r="D15878" s="8"/>
      <c r="E15878" s="8"/>
      <c r="F15878" s="10"/>
      <c r="G15878" s="8">
        <v>61514</v>
      </c>
      <c r="H15878" s="8" t="s">
        <v>28521</v>
      </c>
      <c r="I15878" s="8"/>
      <c r="J15878" s="8"/>
      <c r="K15878" s="8"/>
    </row>
    <row r="15879" spans="1:11" x14ac:dyDescent="0.2">
      <c r="A15879" s="8">
        <f>IF(IFERROR((MATCH(G15879,$G$1:$G$12712,0)),0),INDEX($A$1:$A$12712,MATCH(G15879,$G$1:$G$12712,0)),MAX($A$2:$A15878)+1)</f>
        <v>11799</v>
      </c>
      <c r="B15879" s="8"/>
      <c r="C15879" s="9" t="str">
        <f t="shared" si="299"/>
        <v>dg camden llc holtec</v>
      </c>
      <c r="D15879" s="8"/>
      <c r="E15879" s="8"/>
      <c r="F15879" s="10"/>
      <c r="G15879" s="8">
        <v>61515</v>
      </c>
      <c r="H15879" s="8" t="s">
        <v>28522</v>
      </c>
      <c r="I15879" s="8"/>
      <c r="J15879" s="8"/>
      <c r="K15879" s="8"/>
    </row>
    <row r="15880" spans="1:11" x14ac:dyDescent="0.2">
      <c r="A15880" s="8">
        <f>IF(IFERROR((MATCH(G15880,$G$1:$G$12712,0)),0),INDEX($A$1:$A$12712,MATCH(G15880,$G$1:$G$12712,0)),MAX($A$2:$A15879)+1)</f>
        <v>11800</v>
      </c>
      <c r="B15880" s="8"/>
      <c r="C15880" s="9" t="str">
        <f t="shared" si="299"/>
        <v>school sisters csg</v>
      </c>
      <c r="D15880" s="8"/>
      <c r="E15880" s="8"/>
      <c r="F15880" s="10"/>
      <c r="G15880" s="8">
        <v>61516</v>
      </c>
      <c r="H15880" s="8" t="s">
        <v>28523</v>
      </c>
      <c r="I15880" s="8"/>
      <c r="J15880" s="8"/>
      <c r="K15880" s="8"/>
    </row>
    <row r="15881" spans="1:11" x14ac:dyDescent="0.2">
      <c r="A15881" s="8">
        <f>IF(IFERROR((MATCH(G15881,$G$1:$G$12712,0)),0),INDEX($A$1:$A$12712,MATCH(G15881,$G$1:$G$12712,0)),MAX($A$2:$A15880)+1)</f>
        <v>11801</v>
      </c>
      <c r="B15881" s="8"/>
      <c r="C15881" s="9" t="str">
        <f t="shared" si="299"/>
        <v>candlewood solar</v>
      </c>
      <c r="D15881" s="8"/>
      <c r="E15881" s="8"/>
      <c r="F15881" s="10"/>
      <c r="G15881" s="8">
        <v>61517</v>
      </c>
      <c r="H15881" s="8" t="s">
        <v>28524</v>
      </c>
      <c r="I15881" s="8"/>
      <c r="J15881" s="8"/>
      <c r="K15881" s="8"/>
    </row>
    <row r="15882" spans="1:11" x14ac:dyDescent="0.2">
      <c r="A15882" s="8">
        <f>IF(IFERROR((MATCH(G15882,$G$1:$G$12712,0)),0),INDEX($A$1:$A$12712,MATCH(G15882,$G$1:$G$12712,0)),MAX($A$2:$A15881)+1)</f>
        <v>11802</v>
      </c>
      <c r="B15882" s="8"/>
      <c r="C15882" s="9" t="str">
        <f t="shared" si="299"/>
        <v>301 chestnut solar ng</v>
      </c>
      <c r="D15882" s="8"/>
      <c r="E15882" s="8"/>
      <c r="F15882" s="10"/>
      <c r="G15882" s="8">
        <v>61518</v>
      </c>
      <c r="H15882" s="8" t="s">
        <v>28525</v>
      </c>
      <c r="I15882" s="8"/>
      <c r="J15882" s="8"/>
      <c r="K15882" s="8"/>
    </row>
    <row r="15883" spans="1:11" x14ac:dyDescent="0.2">
      <c r="A15883" s="8">
        <f>IF(IFERROR((MATCH(G15883,$G$1:$G$12712,0)),0),INDEX($A$1:$A$12712,MATCH(G15883,$G$1:$G$12712,0)),MAX($A$2:$A15882)+1)</f>
        <v>11803</v>
      </c>
      <c r="B15883" s="8"/>
      <c r="C15883" s="9" t="str">
        <f t="shared" si="299"/>
        <v>baker point</v>
      </c>
      <c r="D15883" s="8"/>
      <c r="E15883" s="8"/>
      <c r="F15883" s="10"/>
      <c r="G15883" s="8">
        <v>61519</v>
      </c>
      <c r="H15883" s="8" t="s">
        <v>28526</v>
      </c>
      <c r="I15883" s="8"/>
      <c r="J15883" s="8"/>
      <c r="K15883" s="8"/>
    </row>
    <row r="15884" spans="1:11" x14ac:dyDescent="0.2">
      <c r="A15884" s="8">
        <f>IF(IFERROR((MATCH(G15884,$G$1:$G$12712,0)),0),INDEX($A$1:$A$12712,MATCH(G15884,$G$1:$G$12712,0)),MAX($A$2:$A15883)+1)</f>
        <v>11804</v>
      </c>
      <c r="B15884" s="8"/>
      <c r="C15884" s="9" t="str">
        <f t="shared" si="299"/>
        <v>rosewood solar</v>
      </c>
      <c r="D15884" s="8"/>
      <c r="E15884" s="8"/>
      <c r="F15884" s="10"/>
      <c r="G15884" s="8">
        <v>61520</v>
      </c>
      <c r="H15884" s="8" t="s">
        <v>28527</v>
      </c>
      <c r="I15884" s="8"/>
      <c r="J15884" s="8"/>
      <c r="K15884" s="8"/>
    </row>
    <row r="15885" spans="1:11" x14ac:dyDescent="0.2">
      <c r="A15885" s="8">
        <f>IF(IFERROR((MATCH(G15885,$G$1:$G$12712,0)),0),INDEX($A$1:$A$12712,MATCH(G15885,$G$1:$G$12712,0)),MAX($A$2:$A15884)+1)</f>
        <v>11805</v>
      </c>
      <c r="B15885" s="8"/>
      <c r="C15885" s="9" t="str">
        <f t="shared" si="299"/>
        <v>swamp fox solar</v>
      </c>
      <c r="D15885" s="8"/>
      <c r="E15885" s="8"/>
      <c r="F15885" s="10"/>
      <c r="G15885" s="8">
        <v>61521</v>
      </c>
      <c r="H15885" s="8" t="s">
        <v>28528</v>
      </c>
      <c r="I15885" s="8"/>
      <c r="J15885" s="8"/>
      <c r="K15885" s="8"/>
    </row>
    <row r="15886" spans="1:11" x14ac:dyDescent="0.2">
      <c r="A15886" s="8">
        <f>IF(IFERROR((MATCH(G15886,$G$1:$G$12712,0)),0),INDEX($A$1:$A$12712,MATCH(G15886,$G$1:$G$12712,0)),MAX($A$2:$A15885)+1)</f>
        <v>11806</v>
      </c>
      <c r="B15886" s="8"/>
      <c r="C15886" s="9" t="str">
        <f t="shared" si="299"/>
        <v>champion solar</v>
      </c>
      <c r="D15886" s="8"/>
      <c r="E15886" s="8"/>
      <c r="F15886" s="10"/>
      <c r="G15886" s="8">
        <v>61522</v>
      </c>
      <c r="H15886" s="8" t="s">
        <v>28529</v>
      </c>
      <c r="I15886" s="8"/>
      <c r="J15886" s="8"/>
      <c r="K15886" s="8"/>
    </row>
    <row r="15887" spans="1:11" x14ac:dyDescent="0.2">
      <c r="A15887" s="8">
        <f>IF(IFERROR((MATCH(G15887,$G$1:$G$12712,0)),0),INDEX($A$1:$A$12712,MATCH(G15887,$G$1:$G$12712,0)),MAX($A$2:$A15886)+1)</f>
        <v>11807</v>
      </c>
      <c r="B15887" s="8"/>
      <c r="C15887" s="9" t="str">
        <f t="shared" si="299"/>
        <v>haley solar</v>
      </c>
      <c r="D15887" s="8"/>
      <c r="E15887" s="8"/>
      <c r="F15887" s="10"/>
      <c r="G15887" s="8">
        <v>61523</v>
      </c>
      <c r="H15887" s="8" t="s">
        <v>28530</v>
      </c>
      <c r="I15887" s="8"/>
      <c r="J15887" s="8"/>
      <c r="K15887" s="8"/>
    </row>
    <row r="15888" spans="1:11" x14ac:dyDescent="0.2">
      <c r="A15888" s="8">
        <f>IF(IFERROR((MATCH(G15888,$G$1:$G$12712,0)),0),INDEX($A$1:$A$12712,MATCH(G15888,$G$1:$G$12712,0)),MAX($A$2:$A15887)+1)</f>
        <v>11808</v>
      </c>
      <c r="B15888" s="8"/>
      <c r="C15888" s="9" t="str">
        <f t="shared" si="299"/>
        <v>whitewright solar</v>
      </c>
      <c r="D15888" s="8"/>
      <c r="E15888" s="8"/>
      <c r="F15888" s="10"/>
      <c r="G15888" s="8">
        <v>61524</v>
      </c>
      <c r="H15888" s="8" t="s">
        <v>28531</v>
      </c>
      <c r="I15888" s="8"/>
      <c r="J15888" s="8"/>
      <c r="K15888" s="8"/>
    </row>
    <row r="15889" spans="1:11" x14ac:dyDescent="0.2">
      <c r="A15889" s="8">
        <f>IF(IFERROR((MATCH(G15889,$G$1:$G$12712,0)),0),INDEX($A$1:$A$12712,MATCH(G15889,$G$1:$G$12712,0)),MAX($A$2:$A15888)+1)</f>
        <v>11809</v>
      </c>
      <c r="B15889" s="8"/>
      <c r="C15889" s="9" t="str">
        <f t="shared" ref="C15889:C15952" si="300">IF(H15889="",F15889,H15889)</f>
        <v>abd farms</v>
      </c>
      <c r="D15889" s="8"/>
      <c r="E15889" s="8"/>
      <c r="F15889" s="10"/>
      <c r="G15889" s="8">
        <v>61525</v>
      </c>
      <c r="H15889" s="8" t="s">
        <v>28532</v>
      </c>
      <c r="I15889" s="8"/>
      <c r="J15889" s="8"/>
      <c r="K15889" s="8"/>
    </row>
    <row r="15890" spans="1:11" x14ac:dyDescent="0.2">
      <c r="A15890" s="8">
        <f>IF(IFERROR((MATCH(G15890,$G$1:$G$12712,0)),0),INDEX($A$1:$A$12712,MATCH(G15890,$G$1:$G$12712,0)),MAX($A$2:$A15889)+1)</f>
        <v>11810</v>
      </c>
      <c r="B15890" s="8"/>
      <c r="C15890" s="9" t="str">
        <f t="shared" si="300"/>
        <v>antanavica solar</v>
      </c>
      <c r="D15890" s="8"/>
      <c r="E15890" s="8"/>
      <c r="F15890" s="10"/>
      <c r="G15890" s="8">
        <v>61526</v>
      </c>
      <c r="H15890" s="8" t="s">
        <v>28533</v>
      </c>
      <c r="I15890" s="8"/>
      <c r="J15890" s="8"/>
      <c r="K15890" s="8"/>
    </row>
    <row r="15891" spans="1:11" x14ac:dyDescent="0.2">
      <c r="A15891" s="8">
        <f>IF(IFERROR((MATCH(G15891,$G$1:$G$12712,0)),0),INDEX($A$1:$A$12712,MATCH(G15891,$G$1:$G$12712,0)),MAX($A$2:$A15890)+1)</f>
        <v>11811</v>
      </c>
      <c r="B15891" s="8"/>
      <c r="C15891" s="9" t="str">
        <f t="shared" si="300"/>
        <v>bakatsias solar</v>
      </c>
      <c r="D15891" s="8"/>
      <c r="E15891" s="8"/>
      <c r="F15891" s="10"/>
      <c r="G15891" s="8">
        <v>61527</v>
      </c>
      <c r="H15891" s="8" t="s">
        <v>28534</v>
      </c>
      <c r="I15891" s="8"/>
      <c r="J15891" s="8"/>
      <c r="K15891" s="8"/>
    </row>
    <row r="15892" spans="1:11" x14ac:dyDescent="0.2">
      <c r="A15892" s="8">
        <f>IF(IFERROR((MATCH(G15892,$G$1:$G$12712,0)),0),INDEX($A$1:$A$12712,MATCH(G15892,$G$1:$G$12712,0)),MAX($A$2:$A15891)+1)</f>
        <v>11812</v>
      </c>
      <c r="B15892" s="8"/>
      <c r="C15892" s="9" t="str">
        <f t="shared" si="300"/>
        <v>bayboro solar farm</v>
      </c>
      <c r="D15892" s="8"/>
      <c r="E15892" s="8"/>
      <c r="F15892" s="10"/>
      <c r="G15892" s="8">
        <v>61528</v>
      </c>
      <c r="H15892" s="8" t="s">
        <v>28535</v>
      </c>
      <c r="I15892" s="8"/>
      <c r="J15892" s="8"/>
      <c r="K15892" s="8"/>
    </row>
    <row r="15893" spans="1:11" x14ac:dyDescent="0.2">
      <c r="A15893" s="8">
        <f>IF(IFERROR((MATCH(G15893,$G$1:$G$12712,0)),0),INDEX($A$1:$A$12712,MATCH(G15893,$G$1:$G$12712,0)),MAX($A$2:$A15892)+1)</f>
        <v>11813</v>
      </c>
      <c r="B15893" s="8"/>
      <c r="C15893" s="9" t="str">
        <f t="shared" si="300"/>
        <v>estill solar ii</v>
      </c>
      <c r="D15893" s="8"/>
      <c r="E15893" s="8"/>
      <c r="F15893" s="10"/>
      <c r="G15893" s="8">
        <v>61529</v>
      </c>
      <c r="H15893" s="8" t="s">
        <v>28536</v>
      </c>
      <c r="I15893" s="8"/>
      <c r="J15893" s="8"/>
      <c r="K15893" s="8"/>
    </row>
    <row r="15894" spans="1:11" x14ac:dyDescent="0.2">
      <c r="A15894" s="8">
        <f>IF(IFERROR((MATCH(G15894,$G$1:$G$12712,0)),0),INDEX($A$1:$A$12712,MATCH(G15894,$G$1:$G$12712,0)),MAX($A$2:$A15893)+1)</f>
        <v>11814</v>
      </c>
      <c r="B15894" s="8"/>
      <c r="C15894" s="9" t="str">
        <f t="shared" si="300"/>
        <v>gaston solar i - sc</v>
      </c>
      <c r="D15894" s="8"/>
      <c r="E15894" s="8"/>
      <c r="F15894" s="10"/>
      <c r="G15894" s="8">
        <v>61530</v>
      </c>
      <c r="H15894" s="8" t="s">
        <v>28537</v>
      </c>
      <c r="I15894" s="8"/>
      <c r="J15894" s="8"/>
      <c r="K15894" s="8"/>
    </row>
    <row r="15895" spans="1:11" x14ac:dyDescent="0.2">
      <c r="A15895" s="8">
        <f>IF(IFERROR((MATCH(G15895,$G$1:$G$12712,0)),0),INDEX($A$1:$A$12712,MATCH(G15895,$G$1:$G$12712,0)),MAX($A$2:$A15894)+1)</f>
        <v>11815</v>
      </c>
      <c r="B15895" s="8"/>
      <c r="C15895" s="9" t="str">
        <f t="shared" si="300"/>
        <v>island grove solar</v>
      </c>
      <c r="D15895" s="8"/>
      <c r="E15895" s="8"/>
      <c r="F15895" s="10"/>
      <c r="G15895" s="8">
        <v>61531</v>
      </c>
      <c r="H15895" s="8" t="s">
        <v>28538</v>
      </c>
      <c r="I15895" s="8"/>
      <c r="J15895" s="8"/>
      <c r="K15895" s="8"/>
    </row>
    <row r="15896" spans="1:11" x14ac:dyDescent="0.2">
      <c r="A15896" s="8">
        <f>IF(IFERROR((MATCH(G15896,$G$1:$G$12712,0)),0),INDEX($A$1:$A$12712,MATCH(G15896,$G$1:$G$12712,0)),MAX($A$2:$A15895)+1)</f>
        <v>11816</v>
      </c>
      <c r="B15896" s="8"/>
      <c r="C15896" s="9" t="str">
        <f t="shared" si="300"/>
        <v>leon solar</v>
      </c>
      <c r="D15896" s="8"/>
      <c r="E15896" s="8"/>
      <c r="F15896" s="10"/>
      <c r="G15896" s="8">
        <v>61532</v>
      </c>
      <c r="H15896" s="8" t="s">
        <v>28539</v>
      </c>
      <c r="I15896" s="8"/>
      <c r="J15896" s="8"/>
      <c r="K15896" s="8"/>
    </row>
    <row r="15897" spans="1:11" x14ac:dyDescent="0.2">
      <c r="A15897" s="8">
        <f>IF(IFERROR((MATCH(G15897,$G$1:$G$12712,0)),0),INDEX($A$1:$A$12712,MATCH(G15897,$G$1:$G$12712,0)),MAX($A$2:$A15896)+1)</f>
        <v>11817</v>
      </c>
      <c r="B15897" s="8"/>
      <c r="C15897" s="9" t="str">
        <f t="shared" si="300"/>
        <v>mustang solar</v>
      </c>
      <c r="D15897" s="8"/>
      <c r="E15897" s="8"/>
      <c r="F15897" s="10"/>
      <c r="G15897" s="8">
        <v>61533</v>
      </c>
      <c r="H15897" s="8" t="s">
        <v>28540</v>
      </c>
      <c r="I15897" s="8"/>
      <c r="J15897" s="8"/>
      <c r="K15897" s="8"/>
    </row>
    <row r="15898" spans="1:11" x14ac:dyDescent="0.2">
      <c r="A15898" s="8">
        <f>IF(IFERROR((MATCH(G15898,$G$1:$G$12712,0)),0),INDEX($A$1:$A$12712,MATCH(G15898,$G$1:$G$12712,0)),MAX($A$2:$A15897)+1)</f>
        <v>11818</v>
      </c>
      <c r="B15898" s="8"/>
      <c r="C15898" s="9" t="str">
        <f t="shared" si="300"/>
        <v>old caroleen solar farm</v>
      </c>
      <c r="D15898" s="8"/>
      <c r="E15898" s="8"/>
      <c r="F15898" s="10"/>
      <c r="G15898" s="8">
        <v>61534</v>
      </c>
      <c r="H15898" s="8" t="s">
        <v>28541</v>
      </c>
      <c r="I15898" s="8"/>
      <c r="J15898" s="8"/>
      <c r="K15898" s="8"/>
    </row>
    <row r="15899" spans="1:11" x14ac:dyDescent="0.2">
      <c r="A15899" s="8">
        <f>IF(IFERROR((MATCH(G15899,$G$1:$G$12712,0)),0),INDEX($A$1:$A$12712,MATCH(G15899,$G$1:$G$12712,0)),MAX($A$2:$A15898)+1)</f>
        <v>11819</v>
      </c>
      <c r="B15899" s="8"/>
      <c r="C15899" s="9" t="str">
        <f t="shared" si="300"/>
        <v>statesville solar</v>
      </c>
      <c r="D15899" s="8"/>
      <c r="E15899" s="8"/>
      <c r="F15899" s="10"/>
      <c r="G15899" s="8">
        <v>61535</v>
      </c>
      <c r="H15899" s="8" t="s">
        <v>28542</v>
      </c>
      <c r="I15899" s="8"/>
      <c r="J15899" s="8"/>
      <c r="K15899" s="8"/>
    </row>
    <row r="15900" spans="1:11" x14ac:dyDescent="0.2">
      <c r="A15900" s="8">
        <f>IF(IFERROR((MATCH(G15900,$G$1:$G$12712,0)),0),INDEX($A$1:$A$12712,MATCH(G15900,$G$1:$G$12712,0)),MAX($A$2:$A15899)+1)</f>
        <v>11820</v>
      </c>
      <c r="B15900" s="8"/>
      <c r="C15900" s="9" t="str">
        <f t="shared" si="300"/>
        <v>wakefield solar</v>
      </c>
      <c r="D15900" s="8"/>
      <c r="E15900" s="8"/>
      <c r="F15900" s="10"/>
      <c r="G15900" s="8">
        <v>61536</v>
      </c>
      <c r="H15900" s="8" t="s">
        <v>28543</v>
      </c>
      <c r="I15900" s="8"/>
      <c r="J15900" s="8"/>
      <c r="K15900" s="8"/>
    </row>
    <row r="15901" spans="1:11" x14ac:dyDescent="0.2">
      <c r="A15901" s="8">
        <f>IF(IFERROR((MATCH(G15901,$G$1:$G$12712,0)),0),INDEX($A$1:$A$12712,MATCH(G15901,$G$1:$G$12712,0)),MAX($A$2:$A15900)+1)</f>
        <v>11821</v>
      </c>
      <c r="B15901" s="8"/>
      <c r="C15901" s="9" t="str">
        <f t="shared" si="300"/>
        <v>weston landfill solar</v>
      </c>
      <c r="D15901" s="8"/>
      <c r="E15901" s="8"/>
      <c r="F15901" s="10"/>
      <c r="G15901" s="8">
        <v>61537</v>
      </c>
      <c r="H15901" s="8" t="s">
        <v>28544</v>
      </c>
      <c r="I15901" s="8"/>
      <c r="J15901" s="8"/>
      <c r="K15901" s="8"/>
    </row>
    <row r="15902" spans="1:11" x14ac:dyDescent="0.2">
      <c r="A15902" s="8">
        <f>IF(IFERROR((MATCH(G15902,$G$1:$G$12712,0)),0),INDEX($A$1:$A$12712,MATCH(G15902,$G$1:$G$12712,0)),MAX($A$2:$A15901)+1)</f>
        <v>11822</v>
      </c>
      <c r="B15902" s="8"/>
      <c r="C15902" s="9" t="str">
        <f t="shared" si="300"/>
        <v>braintree landfill solar</v>
      </c>
      <c r="D15902" s="8"/>
      <c r="E15902" s="8"/>
      <c r="F15902" s="10"/>
      <c r="G15902" s="8">
        <v>61538</v>
      </c>
      <c r="H15902" s="8" t="s">
        <v>28545</v>
      </c>
      <c r="I15902" s="8"/>
      <c r="J15902" s="8"/>
      <c r="K15902" s="8"/>
    </row>
    <row r="15903" spans="1:11" x14ac:dyDescent="0.2">
      <c r="A15903" s="8">
        <f>IF(IFERROR((MATCH(G15903,$G$1:$G$12712,0)),0),INDEX($A$1:$A$12712,MATCH(G15903,$G$1:$G$12712,0)),MAX($A$2:$A15902)+1)</f>
        <v>11823</v>
      </c>
      <c r="B15903" s="8"/>
      <c r="C15903" s="9" t="str">
        <f t="shared" si="300"/>
        <v>geld solar farm</v>
      </c>
      <c r="D15903" s="8"/>
      <c r="E15903" s="8"/>
      <c r="F15903" s="10"/>
      <c r="G15903" s="8">
        <v>61539</v>
      </c>
      <c r="H15903" s="8" t="s">
        <v>28546</v>
      </c>
      <c r="I15903" s="8"/>
      <c r="J15903" s="8"/>
      <c r="K15903" s="8"/>
    </row>
    <row r="15904" spans="1:11" x14ac:dyDescent="0.2">
      <c r="A15904" s="8">
        <f>IF(IFERROR((MATCH(G15904,$G$1:$G$12712,0)),0),INDEX($A$1:$A$12712,MATCH(G15904,$G$1:$G$12712,0)),MAX($A$2:$A15903)+1)</f>
        <v>11824</v>
      </c>
      <c r="B15904" s="8"/>
      <c r="C15904" s="9" t="str">
        <f t="shared" si="300"/>
        <v>fort hays state university wind farm</v>
      </c>
      <c r="D15904" s="8"/>
      <c r="E15904" s="8"/>
      <c r="F15904" s="10"/>
      <c r="G15904" s="8">
        <v>61540</v>
      </c>
      <c r="H15904" s="8" t="s">
        <v>28547</v>
      </c>
      <c r="I15904" s="8"/>
      <c r="J15904" s="8"/>
      <c r="K15904" s="8"/>
    </row>
    <row r="15905" spans="1:11" x14ac:dyDescent="0.2">
      <c r="A15905" s="8">
        <f>IF(IFERROR((MATCH(G15905,$G$1:$G$12712,0)),0),INDEX($A$1:$A$12712,MATCH(G15905,$G$1:$G$12712,0)),MAX($A$2:$A15904)+1)</f>
        <v>11825</v>
      </c>
      <c r="B15905" s="8"/>
      <c r="C15905" s="9" t="str">
        <f t="shared" si="300"/>
        <v>town of rocky hill</v>
      </c>
      <c r="D15905" s="8"/>
      <c r="E15905" s="8"/>
      <c r="F15905" s="10"/>
      <c r="G15905" s="8">
        <v>61541</v>
      </c>
      <c r="H15905" s="8" t="s">
        <v>28548</v>
      </c>
      <c r="I15905" s="8"/>
      <c r="J15905" s="8"/>
      <c r="K15905" s="8"/>
    </row>
    <row r="15906" spans="1:11" x14ac:dyDescent="0.2">
      <c r="A15906" s="8">
        <f>IF(IFERROR((MATCH(G15906,$G$1:$G$12712,0)),0),INDEX($A$1:$A$12712,MATCH(G15906,$G$1:$G$12712,0)),MAX($A$2:$A15905)+1)</f>
        <v>11826</v>
      </c>
      <c r="B15906" s="8"/>
      <c r="C15906" s="9" t="str">
        <f t="shared" si="300"/>
        <v>popesun csg, llc</v>
      </c>
      <c r="D15906" s="8"/>
      <c r="E15906" s="8"/>
      <c r="F15906" s="10"/>
      <c r="G15906" s="8">
        <v>61542</v>
      </c>
      <c r="H15906" s="8" t="s">
        <v>28549</v>
      </c>
      <c r="I15906" s="8"/>
      <c r="J15906" s="8"/>
      <c r="K15906" s="8"/>
    </row>
    <row r="15907" spans="1:11" x14ac:dyDescent="0.2">
      <c r="A15907" s="8">
        <f>IF(IFERROR((MATCH(G15907,$G$1:$G$12712,0)),0),INDEX($A$1:$A$12712,MATCH(G15907,$G$1:$G$12712,0)),MAX($A$2:$A15906)+1)</f>
        <v>11827</v>
      </c>
      <c r="B15907" s="8"/>
      <c r="C15907" s="9" t="str">
        <f t="shared" si="300"/>
        <v>cf novel solar csg gardens five, llc</v>
      </c>
      <c r="D15907" s="8"/>
      <c r="E15907" s="8"/>
      <c r="F15907" s="10"/>
      <c r="G15907" s="8">
        <v>61543</v>
      </c>
      <c r="H15907" s="8" t="s">
        <v>28550</v>
      </c>
      <c r="I15907" s="8"/>
      <c r="J15907" s="8"/>
      <c r="K15907" s="8"/>
    </row>
    <row r="15908" spans="1:11" x14ac:dyDescent="0.2">
      <c r="A15908" s="8">
        <f>IF(IFERROR((MATCH(G15908,$G$1:$G$12712,0)),0),INDEX($A$1:$A$12712,MATCH(G15908,$G$1:$G$12712,0)),MAX($A$2:$A15907)+1)</f>
        <v>11828</v>
      </c>
      <c r="B15908" s="8"/>
      <c r="C15908" s="9" t="str">
        <f t="shared" si="300"/>
        <v>lesun csg, llc</v>
      </c>
      <c r="D15908" s="8"/>
      <c r="E15908" s="8"/>
      <c r="F15908" s="10"/>
      <c r="G15908" s="8">
        <v>61544</v>
      </c>
      <c r="H15908" s="8" t="s">
        <v>28551</v>
      </c>
      <c r="I15908" s="8"/>
      <c r="J15908" s="8"/>
      <c r="K15908" s="8"/>
    </row>
    <row r="15909" spans="1:11" x14ac:dyDescent="0.2">
      <c r="A15909" s="8">
        <f>IF(IFERROR((MATCH(G15909,$G$1:$G$12712,0)),0),INDEX($A$1:$A$12712,MATCH(G15909,$G$1:$G$12712,0)),MAX($A$2:$A15908)+1)</f>
        <v>11829</v>
      </c>
      <c r="B15909" s="8"/>
      <c r="C15909" s="9" t="str">
        <f t="shared" si="300"/>
        <v>none</v>
      </c>
      <c r="D15909" s="8"/>
      <c r="E15909" s="8"/>
      <c r="F15909" s="10"/>
      <c r="G15909" s="8">
        <v>61545</v>
      </c>
      <c r="H15909" s="8" t="s">
        <v>28500</v>
      </c>
      <c r="I15909" s="8"/>
      <c r="J15909" s="8"/>
      <c r="K15909" s="8"/>
    </row>
    <row r="15910" spans="1:11" x14ac:dyDescent="0.2">
      <c r="A15910" s="8">
        <f>IF(IFERROR((MATCH(G15910,$G$1:$G$12712,0)),0),INDEX($A$1:$A$12712,MATCH(G15910,$G$1:$G$12712,0)),MAX($A$2:$A15909)+1)</f>
        <v>11830</v>
      </c>
      <c r="B15910" s="8"/>
      <c r="C15910" s="9" t="str">
        <f t="shared" si="300"/>
        <v>wrightsun csg, llc</v>
      </c>
      <c r="D15910" s="8"/>
      <c r="E15910" s="8"/>
      <c r="F15910" s="10"/>
      <c r="G15910" s="8">
        <v>61547</v>
      </c>
      <c r="H15910" s="8" t="s">
        <v>28552</v>
      </c>
      <c r="I15910" s="8"/>
      <c r="J15910" s="8"/>
      <c r="K15910" s="8"/>
    </row>
    <row r="15911" spans="1:11" x14ac:dyDescent="0.2">
      <c r="A15911" s="8">
        <f>IF(IFERROR((MATCH(G15911,$G$1:$G$12712,0)),0),INDEX($A$1:$A$12712,MATCH(G15911,$G$1:$G$12712,0)),MAX($A$2:$A15910)+1)</f>
        <v>11831</v>
      </c>
      <c r="B15911" s="8"/>
      <c r="C15911" s="9" t="str">
        <f t="shared" si="300"/>
        <v>cf novel solar csg gardens seven, llc</v>
      </c>
      <c r="D15911" s="8"/>
      <c r="E15911" s="8"/>
      <c r="F15911" s="10"/>
      <c r="G15911" s="8">
        <v>61548</v>
      </c>
      <c r="H15911" s="8" t="s">
        <v>28553</v>
      </c>
      <c r="I15911" s="8"/>
      <c r="J15911" s="8"/>
      <c r="K15911" s="8"/>
    </row>
    <row r="15912" spans="1:11" x14ac:dyDescent="0.2">
      <c r="A15912" s="8">
        <f>IF(IFERROR((MATCH(G15912,$G$1:$G$12712,0)),0),INDEX($A$1:$A$12712,MATCH(G15912,$G$1:$G$12712,0)),MAX($A$2:$A15911)+1)</f>
        <v>11832</v>
      </c>
      <c r="B15912" s="8"/>
      <c r="C15912" s="9" t="str">
        <f t="shared" si="300"/>
        <v>none</v>
      </c>
      <c r="D15912" s="8"/>
      <c r="E15912" s="8"/>
      <c r="F15912" s="10"/>
      <c r="G15912" s="8">
        <v>61550</v>
      </c>
      <c r="H15912" s="8" t="s">
        <v>28500</v>
      </c>
      <c r="I15912" s="8"/>
      <c r="J15912" s="8"/>
      <c r="K15912" s="8"/>
    </row>
    <row r="15913" spans="1:11" x14ac:dyDescent="0.2">
      <c r="A15913" s="8">
        <f>IF(IFERROR((MATCH(G15913,$G$1:$G$12712,0)),0),INDEX($A$1:$A$12712,MATCH(G15913,$G$1:$G$12712,0)),MAX($A$2:$A15912)+1)</f>
        <v>11833</v>
      </c>
      <c r="B15913" s="8"/>
      <c r="C15913" s="9" t="str">
        <f t="shared" si="300"/>
        <v>good samaritan hospital</v>
      </c>
      <c r="D15913" s="8"/>
      <c r="E15913" s="8"/>
      <c r="F15913" s="10"/>
      <c r="G15913" s="8">
        <v>61551</v>
      </c>
      <c r="H15913" s="8" t="s">
        <v>28554</v>
      </c>
      <c r="I15913" s="8"/>
      <c r="J15913" s="8"/>
      <c r="K15913" s="8"/>
    </row>
    <row r="15914" spans="1:11" x14ac:dyDescent="0.2">
      <c r="A15914" s="8">
        <f>IF(IFERROR((MATCH(G15914,$G$1:$G$12712,0)),0),INDEX($A$1:$A$12712,MATCH(G15914,$G$1:$G$12712,0)),MAX($A$2:$A15913)+1)</f>
        <v>11834</v>
      </c>
      <c r="B15914" s="8"/>
      <c r="C15914" s="9" t="str">
        <f t="shared" si="300"/>
        <v>fort detrick solar pv</v>
      </c>
      <c r="D15914" s="8"/>
      <c r="E15914" s="8"/>
      <c r="F15914" s="10"/>
      <c r="G15914" s="8">
        <v>61552</v>
      </c>
      <c r="H15914" s="8" t="s">
        <v>28555</v>
      </c>
      <c r="I15914" s="8"/>
      <c r="J15914" s="8"/>
      <c r="K15914" s="8"/>
    </row>
    <row r="15915" spans="1:11" x14ac:dyDescent="0.2">
      <c r="A15915" s="8">
        <f>IF(IFERROR((MATCH(G15915,$G$1:$G$12712,0)),0),INDEX($A$1:$A$12712,MATCH(G15915,$G$1:$G$12712,0)),MAX($A$2:$A15914)+1)</f>
        <v>11835</v>
      </c>
      <c r="B15915" s="8"/>
      <c r="C15915" s="9" t="str">
        <f t="shared" si="300"/>
        <v>none</v>
      </c>
      <c r="D15915" s="8"/>
      <c r="E15915" s="8"/>
      <c r="F15915" s="10"/>
      <c r="G15915" s="8">
        <v>61553</v>
      </c>
      <c r="H15915" s="8" t="s">
        <v>28500</v>
      </c>
      <c r="I15915" s="8"/>
      <c r="J15915" s="8"/>
      <c r="K15915" s="8"/>
    </row>
    <row r="15916" spans="1:11" x14ac:dyDescent="0.2">
      <c r="A15916" s="8">
        <f>IF(IFERROR((MATCH(G15916,$G$1:$G$12712,0)),0),INDEX($A$1:$A$12712,MATCH(G15916,$G$1:$G$12712,0)),MAX($A$2:$A15915)+1)</f>
        <v>11836</v>
      </c>
      <c r="B15916" s="8"/>
      <c r="C15916" s="9" t="str">
        <f t="shared" si="300"/>
        <v>comer solar</v>
      </c>
      <c r="D15916" s="8"/>
      <c r="E15916" s="8"/>
      <c r="F15916" s="10"/>
      <c r="G15916" s="8">
        <v>61554</v>
      </c>
      <c r="H15916" s="8" t="s">
        <v>28556</v>
      </c>
      <c r="I15916" s="8" t="s">
        <v>28557</v>
      </c>
      <c r="J15916" s="8">
        <v>7140</v>
      </c>
      <c r="K15916" s="8"/>
    </row>
    <row r="15917" spans="1:11" x14ac:dyDescent="0.2">
      <c r="A15917" s="8">
        <f>IF(IFERROR((MATCH(G15917,$G$1:$G$12712,0)),0),INDEX($A$1:$A$12712,MATCH(G15917,$G$1:$G$12712,0)),MAX($A$2:$A15916)+1)</f>
        <v>11837</v>
      </c>
      <c r="B15917" s="8"/>
      <c r="C15917" s="9" t="str">
        <f t="shared" si="300"/>
        <v>none</v>
      </c>
      <c r="D15917" s="8"/>
      <c r="E15917" s="8"/>
      <c r="F15917" s="10"/>
      <c r="G15917" s="8">
        <v>61555</v>
      </c>
      <c r="H15917" s="8" t="s">
        <v>28500</v>
      </c>
      <c r="I15917" s="8"/>
      <c r="J15917" s="8"/>
      <c r="K15917" s="8"/>
    </row>
    <row r="15918" spans="1:11" x14ac:dyDescent="0.2">
      <c r="A15918" s="8">
        <f>IF(IFERROR((MATCH(G15918,$G$1:$G$12712,0)),0),INDEX($A$1:$A$12712,MATCH(G15918,$G$1:$G$12712,0)),MAX($A$2:$A15917)+1)</f>
        <v>11838</v>
      </c>
      <c r="B15918" s="8"/>
      <c r="C15918" s="9" t="str">
        <f t="shared" si="300"/>
        <v>facebook 1 solar energy center</v>
      </c>
      <c r="D15918" s="8"/>
      <c r="E15918" s="8"/>
      <c r="F15918" s="10"/>
      <c r="G15918" s="8">
        <v>61556</v>
      </c>
      <c r="H15918" s="8" t="s">
        <v>28558</v>
      </c>
      <c r="I15918" s="8"/>
      <c r="J15918" s="8"/>
      <c r="K15918" s="8"/>
    </row>
    <row r="15919" spans="1:11" x14ac:dyDescent="0.2">
      <c r="A15919" s="8">
        <f>IF(IFERROR((MATCH(G15919,$G$1:$G$12712,0)),0),INDEX($A$1:$A$12712,MATCH(G15919,$G$1:$G$12712,0)),MAX($A$2:$A15918)+1)</f>
        <v>11839</v>
      </c>
      <c r="B15919" s="8"/>
      <c r="C15919" s="9" t="str">
        <f t="shared" si="300"/>
        <v>facebook 2 solar energy center</v>
      </c>
      <c r="D15919" s="8"/>
      <c r="E15919" s="8"/>
      <c r="F15919" s="10"/>
      <c r="G15919" s="8">
        <v>61557</v>
      </c>
      <c r="H15919" s="8" t="s">
        <v>28559</v>
      </c>
      <c r="I15919" s="8"/>
      <c r="J15919" s="8"/>
      <c r="K15919" s="8"/>
    </row>
    <row r="15920" spans="1:11" x14ac:dyDescent="0.2">
      <c r="A15920" s="8">
        <f>IF(IFERROR((MATCH(G15920,$G$1:$G$12712,0)),0),INDEX($A$1:$A$12712,MATCH(G15920,$G$1:$G$12712,0)),MAX($A$2:$A15919)+1)</f>
        <v>11840</v>
      </c>
      <c r="B15920" s="8"/>
      <c r="C15920" s="9" t="str">
        <f t="shared" si="300"/>
        <v>facebook 3 solar energy center</v>
      </c>
      <c r="D15920" s="8"/>
      <c r="E15920" s="8"/>
      <c r="F15920" s="10"/>
      <c r="G15920" s="8">
        <v>61558</v>
      </c>
      <c r="H15920" s="8" t="s">
        <v>28560</v>
      </c>
      <c r="I15920" s="8"/>
      <c r="J15920" s="8"/>
      <c r="K15920" s="8"/>
    </row>
    <row r="15921" spans="1:11" x14ac:dyDescent="0.2">
      <c r="A15921" s="8">
        <f>IF(IFERROR((MATCH(G15921,$G$1:$G$12712,0)),0),INDEX($A$1:$A$12712,MATCH(G15921,$G$1:$G$12712,0)),MAX($A$2:$A15920)+1)</f>
        <v>11841</v>
      </c>
      <c r="B15921" s="8"/>
      <c r="C15921" s="9" t="str">
        <f t="shared" si="300"/>
        <v>woodline solar</v>
      </c>
      <c r="D15921" s="8"/>
      <c r="E15921" s="8"/>
      <c r="F15921" s="10"/>
      <c r="G15921" s="8">
        <v>61559</v>
      </c>
      <c r="H15921" s="8" t="s">
        <v>28561</v>
      </c>
      <c r="I15921" s="8"/>
      <c r="J15921" s="8"/>
      <c r="K15921" s="8"/>
    </row>
    <row r="15922" spans="1:11" x14ac:dyDescent="0.2">
      <c r="A15922" s="8">
        <f>IF(IFERROR((MATCH(G15922,$G$1:$G$12712,0)),0),INDEX($A$1:$A$12712,MATCH(G15922,$G$1:$G$12712,0)),MAX($A$2:$A15921)+1)</f>
        <v>11842</v>
      </c>
      <c r="B15922" s="8"/>
      <c r="C15922" s="9" t="str">
        <f t="shared" si="300"/>
        <v>eagle point solar</v>
      </c>
      <c r="D15922" s="8"/>
      <c r="E15922" s="8"/>
      <c r="F15922" s="10"/>
      <c r="G15922" s="8">
        <v>61560</v>
      </c>
      <c r="H15922" s="8" t="s">
        <v>28562</v>
      </c>
      <c r="I15922" s="8"/>
      <c r="J15922" s="8"/>
      <c r="K15922" s="8"/>
    </row>
    <row r="15923" spans="1:11" x14ac:dyDescent="0.2">
      <c r="A15923" s="8">
        <f>IF(IFERROR((MATCH(G15923,$G$1:$G$12712,0)),0),INDEX($A$1:$A$12712,MATCH(G15923,$G$1:$G$12712,0)),MAX($A$2:$A15922)+1)</f>
        <v>11843</v>
      </c>
      <c r="B15923" s="8"/>
      <c r="C15923" s="9" t="str">
        <f t="shared" si="300"/>
        <v>bladen solar</v>
      </c>
      <c r="D15923" s="8"/>
      <c r="E15923" s="8"/>
      <c r="F15923" s="10"/>
      <c r="G15923" s="8">
        <v>61561</v>
      </c>
      <c r="H15923" s="8" t="s">
        <v>28563</v>
      </c>
      <c r="I15923" s="8"/>
      <c r="J15923" s="8"/>
      <c r="K15923" s="8"/>
    </row>
    <row r="15924" spans="1:11" x14ac:dyDescent="0.2">
      <c r="A15924" s="8">
        <f>IF(IFERROR((MATCH(G15924,$G$1:$G$12712,0)),0),INDEX($A$1:$A$12712,MATCH(G15924,$G$1:$G$12712,0)),MAX($A$2:$A15923)+1)</f>
        <v>11844</v>
      </c>
      <c r="B15924" s="8"/>
      <c r="C15924" s="9" t="str">
        <f t="shared" si="300"/>
        <v>falmouth landfill solar</v>
      </c>
      <c r="D15924" s="8"/>
      <c r="E15924" s="8"/>
      <c r="F15924" s="10"/>
      <c r="G15924" s="8">
        <v>61562</v>
      </c>
      <c r="H15924" s="8" t="s">
        <v>28564</v>
      </c>
      <c r="I15924" s="8" t="s">
        <v>28565</v>
      </c>
      <c r="J15924" s="8">
        <v>58871</v>
      </c>
      <c r="K15924" s="8"/>
    </row>
    <row r="15925" spans="1:11" x14ac:dyDescent="0.2">
      <c r="A15925" s="8">
        <f>IF(IFERROR((MATCH(G15925,$G$1:$G$12712,0)),0),INDEX($A$1:$A$12712,MATCH(G15925,$G$1:$G$12712,0)),MAX($A$2:$A15924)+1)</f>
        <v>11845</v>
      </c>
      <c r="B15925" s="8"/>
      <c r="C15925" s="9" t="str">
        <f t="shared" si="300"/>
        <v>denver metro solar</v>
      </c>
      <c r="D15925" s="8"/>
      <c r="E15925" s="8"/>
      <c r="F15925" s="10"/>
      <c r="G15925" s="8">
        <v>61563</v>
      </c>
      <c r="H15925" s="8" t="s">
        <v>28566</v>
      </c>
      <c r="I15925" s="8"/>
      <c r="J15925" s="8"/>
      <c r="K15925" s="8"/>
    </row>
    <row r="15926" spans="1:11" x14ac:dyDescent="0.2">
      <c r="A15926" s="8">
        <f>IF(IFERROR((MATCH(G15926,$G$1:$G$12712,0)),0),INDEX($A$1:$A$12712,MATCH(G15926,$G$1:$G$12712,0)),MAX($A$2:$A15925)+1)</f>
        <v>11846</v>
      </c>
      <c r="B15926" s="8"/>
      <c r="C15926" s="9" t="str">
        <f t="shared" si="300"/>
        <v>upland prairie</v>
      </c>
      <c r="D15926" s="8"/>
      <c r="E15926" s="8"/>
      <c r="F15926" s="10"/>
      <c r="G15926" s="8">
        <v>61564</v>
      </c>
      <c r="H15926" s="8" t="s">
        <v>28567</v>
      </c>
      <c r="I15926" s="8" t="s">
        <v>28568</v>
      </c>
      <c r="J15926" s="8">
        <v>9417</v>
      </c>
      <c r="K15926" s="8"/>
    </row>
    <row r="15927" spans="1:11" x14ac:dyDescent="0.2">
      <c r="A15927" s="8">
        <f>IF(IFERROR((MATCH(G15927,$G$1:$G$12712,0)),0),INDEX($A$1:$A$12712,MATCH(G15927,$G$1:$G$12712,0)),MAX($A$2:$A15926)+1)</f>
        <v>11847</v>
      </c>
      <c r="B15927" s="8"/>
      <c r="C15927" s="9" t="str">
        <f t="shared" si="300"/>
        <v>english farms</v>
      </c>
      <c r="D15927" s="8"/>
      <c r="E15927" s="8"/>
      <c r="F15927" s="10"/>
      <c r="G15927" s="8">
        <v>61565</v>
      </c>
      <c r="H15927" s="8" t="s">
        <v>28569</v>
      </c>
      <c r="I15927" s="8" t="s">
        <v>28568</v>
      </c>
      <c r="J15927" s="8">
        <v>9417</v>
      </c>
      <c r="K15927" s="8"/>
    </row>
    <row r="15928" spans="1:11" x14ac:dyDescent="0.2">
      <c r="A15928" s="8">
        <f>IF(IFERROR((MATCH(G15928,$G$1:$G$12712,0)),0),INDEX($A$1:$A$12712,MATCH(G15928,$G$1:$G$12712,0)),MAX($A$2:$A15927)+1)</f>
        <v>11848</v>
      </c>
      <c r="B15928" s="8"/>
      <c r="C15928" s="9" t="str">
        <f t="shared" si="300"/>
        <v>el dorado springs solar farm</v>
      </c>
      <c r="D15928" s="8"/>
      <c r="E15928" s="8"/>
      <c r="F15928" s="10"/>
      <c r="G15928" s="8">
        <v>61566</v>
      </c>
      <c r="H15928" s="8" t="s">
        <v>28570</v>
      </c>
      <c r="I15928" s="8" t="s">
        <v>28460</v>
      </c>
      <c r="J15928" s="8">
        <v>58822</v>
      </c>
      <c r="K15928" s="8"/>
    </row>
    <row r="15929" spans="1:11" x14ac:dyDescent="0.2">
      <c r="A15929" s="8">
        <f>IF(IFERROR((MATCH(G15929,$G$1:$G$12712,0)),0),INDEX($A$1:$A$12712,MATCH(G15929,$G$1:$G$12712,0)),MAX($A$2:$A15928)+1)</f>
        <v>11849</v>
      </c>
      <c r="B15929" s="8"/>
      <c r="C15929" s="9" t="str">
        <f t="shared" si="300"/>
        <v>woodhull hospital</v>
      </c>
      <c r="D15929" s="8"/>
      <c r="E15929" s="8"/>
      <c r="F15929" s="10"/>
      <c r="G15929" s="8">
        <v>61567</v>
      </c>
      <c r="H15929" s="8" t="s">
        <v>28571</v>
      </c>
      <c r="I15929" s="8"/>
      <c r="J15929" s="8"/>
      <c r="K15929" s="8"/>
    </row>
    <row r="15930" spans="1:11" x14ac:dyDescent="0.2">
      <c r="A15930" s="8">
        <f>IF(IFERROR((MATCH(G15930,$G$1:$G$12712,0)),0),INDEX($A$1:$A$12712,MATCH(G15930,$G$1:$G$12712,0)),MAX($A$2:$A15929)+1)</f>
        <v>11850</v>
      </c>
      <c r="B15930" s="8"/>
      <c r="C15930" s="9" t="str">
        <f t="shared" si="300"/>
        <v>the allen hospital</v>
      </c>
      <c r="D15930" s="8"/>
      <c r="E15930" s="8"/>
      <c r="F15930" s="10"/>
      <c r="G15930" s="8">
        <v>61568</v>
      </c>
      <c r="H15930" s="8" t="s">
        <v>28572</v>
      </c>
      <c r="I15930" s="8"/>
      <c r="J15930" s="8"/>
      <c r="K15930" s="8"/>
    </row>
    <row r="15931" spans="1:11" x14ac:dyDescent="0.2">
      <c r="A15931" s="8">
        <f>IF(IFERROR((MATCH(G15931,$G$1:$G$12712,0)),0),INDEX($A$1:$A$12712,MATCH(G15931,$G$1:$G$12712,0)),MAX($A$2:$A15930)+1)</f>
        <v>11851</v>
      </c>
      <c r="B15931" s="8"/>
      <c r="C15931" s="9" t="str">
        <f t="shared" si="300"/>
        <v>mount sinai beth israel</v>
      </c>
      <c r="D15931" s="8"/>
      <c r="E15931" s="8"/>
      <c r="F15931" s="10"/>
      <c r="G15931" s="8">
        <v>61569</v>
      </c>
      <c r="H15931" s="8" t="s">
        <v>28573</v>
      </c>
      <c r="I15931" s="8"/>
      <c r="J15931" s="8"/>
      <c r="K15931" s="8"/>
    </row>
    <row r="15932" spans="1:11" x14ac:dyDescent="0.2">
      <c r="A15932" s="8">
        <f>IF(IFERROR((MATCH(G15932,$G$1:$G$12712,0)),0),INDEX($A$1:$A$12712,MATCH(G15932,$G$1:$G$12712,0)),MAX($A$2:$A15931)+1)</f>
        <v>11852</v>
      </c>
      <c r="B15932" s="8"/>
      <c r="C15932" s="9" t="str">
        <f t="shared" si="300"/>
        <v>veseli community solar garden</v>
      </c>
      <c r="D15932" s="8"/>
      <c r="E15932" s="8"/>
      <c r="F15932" s="10"/>
      <c r="G15932" s="8">
        <v>61570</v>
      </c>
      <c r="H15932" s="8" t="s">
        <v>28574</v>
      </c>
      <c r="I15932" s="8"/>
      <c r="J15932" s="8"/>
      <c r="K15932" s="8"/>
    </row>
    <row r="15933" spans="1:11" x14ac:dyDescent="0.2">
      <c r="A15933" s="8">
        <f>IF(IFERROR((MATCH(G15933,$G$1:$G$12712,0)),0),INDEX($A$1:$A$12712,MATCH(G15933,$G$1:$G$12712,0)),MAX($A$2:$A15932)+1)</f>
        <v>11853</v>
      </c>
      <c r="B15933" s="8"/>
      <c r="C15933" s="9" t="str">
        <f t="shared" si="300"/>
        <v>new germany community solar garden</v>
      </c>
      <c r="D15933" s="8"/>
      <c r="E15933" s="8"/>
      <c r="F15933" s="10"/>
      <c r="G15933" s="8">
        <v>61571</v>
      </c>
      <c r="H15933" s="8" t="s">
        <v>28575</v>
      </c>
      <c r="I15933" s="8"/>
      <c r="J15933" s="8"/>
      <c r="K15933" s="8"/>
    </row>
    <row r="15934" spans="1:11" x14ac:dyDescent="0.2">
      <c r="A15934" s="8">
        <f>IF(IFERROR((MATCH(G15934,$G$1:$G$12712,0)),0),INDEX($A$1:$A$12712,MATCH(G15934,$G$1:$G$12712,0)),MAX($A$2:$A15933)+1)</f>
        <v>11854</v>
      </c>
      <c r="B15934" s="8"/>
      <c r="C15934" s="9" t="str">
        <f t="shared" si="300"/>
        <v>lake waconia community solar garden</v>
      </c>
      <c r="D15934" s="8"/>
      <c r="E15934" s="8"/>
      <c r="F15934" s="10"/>
      <c r="G15934" s="8">
        <v>61572</v>
      </c>
      <c r="H15934" s="8" t="s">
        <v>28576</v>
      </c>
      <c r="I15934" s="8"/>
      <c r="J15934" s="8"/>
      <c r="K15934" s="8"/>
    </row>
    <row r="15935" spans="1:11" x14ac:dyDescent="0.2">
      <c r="A15935" s="8">
        <f>IF(IFERROR((MATCH(G15935,$G$1:$G$12712,0)),0),INDEX($A$1:$A$12712,MATCH(G15935,$G$1:$G$12712,0)),MAX($A$2:$A15934)+1)</f>
        <v>11855</v>
      </c>
      <c r="B15935" s="8"/>
      <c r="C15935" s="9" t="str">
        <f t="shared" si="300"/>
        <v>lake waconia iv community solar garden</v>
      </c>
      <c r="D15935" s="8"/>
      <c r="E15935" s="8"/>
      <c r="F15935" s="10"/>
      <c r="G15935" s="8">
        <v>61573</v>
      </c>
      <c r="H15935" s="8" t="s">
        <v>28577</v>
      </c>
      <c r="I15935" s="8"/>
      <c r="J15935" s="8"/>
      <c r="K15935" s="8"/>
    </row>
    <row r="15936" spans="1:11" x14ac:dyDescent="0.2">
      <c r="A15936" s="8">
        <f>IF(IFERROR((MATCH(G15936,$G$1:$G$12712,0)),0),INDEX($A$1:$A$12712,MATCH(G15936,$G$1:$G$12712,0)),MAX($A$2:$A15935)+1)</f>
        <v>11856</v>
      </c>
      <c r="B15936" s="8"/>
      <c r="C15936" s="9" t="str">
        <f t="shared" si="300"/>
        <v>zumbro community solar garden</v>
      </c>
      <c r="D15936" s="8"/>
      <c r="E15936" s="8"/>
      <c r="F15936" s="10"/>
      <c r="G15936" s="8">
        <v>61574</v>
      </c>
      <c r="H15936" s="8" t="s">
        <v>28578</v>
      </c>
      <c r="I15936" s="8"/>
      <c r="J15936" s="8"/>
      <c r="K15936" s="8"/>
    </row>
    <row r="15937" spans="1:11" x14ac:dyDescent="0.2">
      <c r="A15937" s="8">
        <f>IF(IFERROR((MATCH(G15937,$G$1:$G$12712,0)),0),INDEX($A$1:$A$12712,MATCH(G15937,$G$1:$G$12712,0)),MAX($A$2:$A15936)+1)</f>
        <v>11857</v>
      </c>
      <c r="B15937" s="8"/>
      <c r="C15937" s="9" t="str">
        <f t="shared" si="300"/>
        <v>anheuser-busch baldwinsville</v>
      </c>
      <c r="D15937" s="8"/>
      <c r="E15937" s="8"/>
      <c r="F15937" s="10"/>
      <c r="G15937" s="8">
        <v>61575</v>
      </c>
      <c r="H15937" s="8" t="s">
        <v>28579</v>
      </c>
      <c r="I15937" s="8"/>
      <c r="J15937" s="8"/>
      <c r="K15937" s="8"/>
    </row>
    <row r="15938" spans="1:11" x14ac:dyDescent="0.2">
      <c r="A15938" s="8">
        <f>IF(IFERROR((MATCH(G15938,$G$1:$G$12712,0)),0),INDEX($A$1:$A$12712,MATCH(G15938,$G$1:$G$12712,0)),MAX($A$2:$A15937)+1)</f>
        <v>11858</v>
      </c>
      <c r="B15938" s="8"/>
      <c r="C15938" s="9" t="str">
        <f t="shared" si="300"/>
        <v>columbia university - johnson farms</v>
      </c>
      <c r="D15938" s="8"/>
      <c r="E15938" s="8"/>
      <c r="F15938" s="10"/>
      <c r="G15938" s="8">
        <v>61576</v>
      </c>
      <c r="H15938" s="8" t="s">
        <v>28580</v>
      </c>
      <c r="I15938" s="8"/>
      <c r="J15938" s="8"/>
      <c r="K15938" s="8"/>
    </row>
    <row r="15939" spans="1:11" x14ac:dyDescent="0.2">
      <c r="A15939" s="8">
        <f>IF(IFERROR((MATCH(G15939,$G$1:$G$12712,0)),0),INDEX($A$1:$A$12712,MATCH(G15939,$G$1:$G$12712,0)),MAX($A$2:$A15938)+1)</f>
        <v>11859</v>
      </c>
      <c r="B15939" s="8"/>
      <c r="C15939" s="9" t="str">
        <f t="shared" si="300"/>
        <v>time warner cable enterprises - martino</v>
      </c>
      <c r="D15939" s="8"/>
      <c r="E15939" s="8"/>
      <c r="F15939" s="10"/>
      <c r="G15939" s="8">
        <v>61577</v>
      </c>
      <c r="H15939" s="8" t="s">
        <v>28581</v>
      </c>
      <c r="I15939" s="8"/>
      <c r="J15939" s="8"/>
      <c r="K15939" s="8"/>
    </row>
    <row r="15940" spans="1:11" x14ac:dyDescent="0.2">
      <c r="A15940" s="8">
        <f>IF(IFERROR((MATCH(G15940,$G$1:$G$12712,0)),0),INDEX($A$1:$A$12712,MATCH(G15940,$G$1:$G$12712,0)),MAX($A$2:$A15939)+1)</f>
        <v>11860</v>
      </c>
      <c r="B15940" s="8"/>
      <c r="C15940" s="9" t="str">
        <f t="shared" si="300"/>
        <v>columbia university - minisink</v>
      </c>
      <c r="D15940" s="8"/>
      <c r="E15940" s="8"/>
      <c r="F15940" s="10"/>
      <c r="G15940" s="8">
        <v>61578</v>
      </c>
      <c r="H15940" s="8" t="s">
        <v>28582</v>
      </c>
      <c r="I15940" s="8"/>
      <c r="J15940" s="8"/>
      <c r="K15940" s="8"/>
    </row>
    <row r="15941" spans="1:11" x14ac:dyDescent="0.2">
      <c r="A15941" s="8">
        <f>IF(IFERROR((MATCH(G15941,$G$1:$G$12712,0)),0),INDEX($A$1:$A$12712,MATCH(G15941,$G$1:$G$12712,0)),MAX($A$2:$A15940)+1)</f>
        <v>11861</v>
      </c>
      <c r="B15941" s="8"/>
      <c r="C15941" s="9" t="str">
        <f t="shared" si="300"/>
        <v>st. lawerence university - sutton</v>
      </c>
      <c r="D15941" s="8"/>
      <c r="E15941" s="8"/>
      <c r="F15941" s="10"/>
      <c r="G15941" s="8">
        <v>61579</v>
      </c>
      <c r="H15941" s="8" t="s">
        <v>28583</v>
      </c>
      <c r="I15941" s="8"/>
      <c r="J15941" s="8"/>
      <c r="K15941" s="8"/>
    </row>
    <row r="15942" spans="1:11" x14ac:dyDescent="0.2">
      <c r="A15942" s="8">
        <f>IF(IFERROR((MATCH(G15942,$G$1:$G$12712,0)),0),INDEX($A$1:$A$12712,MATCH(G15942,$G$1:$G$12712,0)),MAX($A$2:$A15941)+1)</f>
        <v>11862</v>
      </c>
      <c r="B15942" s="8"/>
      <c r="C15942" s="9" t="str">
        <f t="shared" si="300"/>
        <v>tumbleweed solar, llc</v>
      </c>
      <c r="D15942" s="8"/>
      <c r="E15942" s="8"/>
      <c r="F15942" s="10"/>
      <c r="G15942" s="8">
        <v>61580</v>
      </c>
      <c r="H15942" s="8" t="s">
        <v>28584</v>
      </c>
      <c r="I15942" s="8" t="s">
        <v>28585</v>
      </c>
      <c r="J15942" s="8">
        <v>59462</v>
      </c>
      <c r="K15942" s="8"/>
    </row>
    <row r="15943" spans="1:11" x14ac:dyDescent="0.2">
      <c r="A15943" s="8">
        <f>IF(IFERROR((MATCH(G15943,$G$1:$G$12712,0)),0),INDEX($A$1:$A$12712,MATCH(G15943,$G$1:$G$12712,0)),MAX($A$2:$A15942)+1)</f>
        <v>11863</v>
      </c>
      <c r="B15943" s="8"/>
      <c r="C15943" s="9" t="str">
        <f t="shared" si="300"/>
        <v>davis lane solar, llc</v>
      </c>
      <c r="D15943" s="8"/>
      <c r="E15943" s="8"/>
      <c r="F15943" s="10"/>
      <c r="G15943" s="8">
        <v>61581</v>
      </c>
      <c r="H15943" s="8" t="s">
        <v>28586</v>
      </c>
      <c r="I15943" s="8" t="s">
        <v>28585</v>
      </c>
      <c r="J15943" s="8">
        <v>59462</v>
      </c>
      <c r="K15943" s="8"/>
    </row>
    <row r="15944" spans="1:11" x14ac:dyDescent="0.2">
      <c r="A15944" s="8">
        <f>IF(IFERROR((MATCH(G15944,$G$1:$G$12712,0)),0),INDEX($A$1:$A$12712,MATCH(G15944,$G$1:$G$12712,0)),MAX($A$2:$A15943)+1)</f>
        <v>11864</v>
      </c>
      <c r="B15944" s="8"/>
      <c r="C15944" s="9" t="str">
        <f t="shared" si="300"/>
        <v>voyager wind ii</v>
      </c>
      <c r="D15944" s="8"/>
      <c r="E15944" s="8"/>
      <c r="F15944" s="10"/>
      <c r="G15944" s="8">
        <v>61582</v>
      </c>
      <c r="H15944" s="8" t="s">
        <v>28587</v>
      </c>
      <c r="I15944" s="8" t="s">
        <v>28588</v>
      </c>
      <c r="J15944" s="8">
        <v>2770</v>
      </c>
      <c r="K15944" s="8"/>
    </row>
    <row r="15945" spans="1:11" x14ac:dyDescent="0.2">
      <c r="A15945" s="8">
        <f>IF(IFERROR((MATCH(G15945,$G$1:$G$12712,0)),0),INDEX($A$1:$A$12712,MATCH(G15945,$G$1:$G$12712,0)),MAX($A$2:$A15944)+1)</f>
        <v>11865</v>
      </c>
      <c r="B15945" s="8"/>
      <c r="C15945" s="9" t="str">
        <f t="shared" si="300"/>
        <v>voyager wind iii</v>
      </c>
      <c r="D15945" s="8"/>
      <c r="E15945" s="8"/>
      <c r="F15945" s="10"/>
      <c r="G15945" s="8">
        <v>61583</v>
      </c>
      <c r="H15945" s="8" t="s">
        <v>28589</v>
      </c>
      <c r="I15945" s="8" t="s">
        <v>28588</v>
      </c>
      <c r="J15945" s="8">
        <v>2770</v>
      </c>
      <c r="K15945" s="8"/>
    </row>
    <row r="15946" spans="1:11" x14ac:dyDescent="0.2">
      <c r="A15946" s="8">
        <f>IF(IFERROR((MATCH(G15946,$G$1:$G$12712,0)),0),INDEX($A$1:$A$12712,MATCH(G15946,$G$1:$G$12712,0)),MAX($A$2:$A15945)+1)</f>
        <v>11866</v>
      </c>
      <c r="B15946" s="8"/>
      <c r="C15946" s="9" t="str">
        <f t="shared" si="300"/>
        <v>voyager wind iv</v>
      </c>
      <c r="D15946" s="8"/>
      <c r="E15946" s="8"/>
      <c r="F15946" s="10"/>
      <c r="G15946" s="8">
        <v>61584</v>
      </c>
      <c r="H15946" s="8" t="s">
        <v>28590</v>
      </c>
      <c r="I15946" s="8" t="s">
        <v>28588</v>
      </c>
      <c r="J15946" s="8">
        <v>2770</v>
      </c>
      <c r="K15946" s="8"/>
    </row>
    <row r="15947" spans="1:11" x14ac:dyDescent="0.2">
      <c r="A15947" s="8">
        <f>IF(IFERROR((MATCH(G15947,$G$1:$G$12712,0)),0),INDEX($A$1:$A$12712,MATCH(G15947,$G$1:$G$12712,0)),MAX($A$2:$A15946)+1)</f>
        <v>11867</v>
      </c>
      <c r="B15947" s="8"/>
      <c r="C15947" s="9" t="str">
        <f t="shared" si="300"/>
        <v>scandia csg</v>
      </c>
      <c r="D15947" s="8"/>
      <c r="E15947" s="8"/>
      <c r="F15947" s="10"/>
      <c r="G15947" s="8">
        <v>61585</v>
      </c>
      <c r="H15947" s="8" t="s">
        <v>28591</v>
      </c>
      <c r="I15947" s="8"/>
      <c r="J15947" s="8"/>
      <c r="K15947" s="8"/>
    </row>
    <row r="15948" spans="1:11" x14ac:dyDescent="0.2">
      <c r="A15948" s="8">
        <f>IF(IFERROR((MATCH(G15948,$G$1:$G$12712,0)),0),INDEX($A$1:$A$12712,MATCH(G15948,$G$1:$G$12712,0)),MAX($A$2:$A15947)+1)</f>
        <v>11868</v>
      </c>
      <c r="B15948" s="8"/>
      <c r="C15948" s="9" t="str">
        <f t="shared" si="300"/>
        <v>none</v>
      </c>
      <c r="D15948" s="8"/>
      <c r="E15948" s="8"/>
      <c r="F15948" s="10"/>
      <c r="G15948" s="8">
        <v>61586</v>
      </c>
      <c r="H15948" s="8" t="s">
        <v>28500</v>
      </c>
      <c r="I15948" s="8"/>
      <c r="J15948" s="8"/>
      <c r="K15948" s="8"/>
    </row>
    <row r="15949" spans="1:11" x14ac:dyDescent="0.2">
      <c r="A15949" s="8">
        <f>IF(IFERROR((MATCH(G15949,$G$1:$G$12712,0)),0),INDEX($A$1:$A$12712,MATCH(G15949,$G$1:$G$12712,0)),MAX($A$2:$A15948)+1)</f>
        <v>11869</v>
      </c>
      <c r="B15949" s="8"/>
      <c r="C15949" s="9" t="str">
        <f t="shared" si="300"/>
        <v>none</v>
      </c>
      <c r="D15949" s="8"/>
      <c r="E15949" s="8"/>
      <c r="F15949" s="10"/>
      <c r="G15949" s="8">
        <v>61587</v>
      </c>
      <c r="H15949" s="8" t="s">
        <v>28500</v>
      </c>
      <c r="I15949" s="8"/>
      <c r="J15949" s="8"/>
      <c r="K15949" s="8"/>
    </row>
    <row r="15950" spans="1:11" x14ac:dyDescent="0.2">
      <c r="A15950" s="8">
        <f>IF(IFERROR((MATCH(G15950,$G$1:$G$12712,0)),0),INDEX($A$1:$A$12712,MATCH(G15950,$G$1:$G$12712,0)),MAX($A$2:$A15949)+1)</f>
        <v>11870</v>
      </c>
      <c r="B15950" s="8"/>
      <c r="C15950" s="9" t="str">
        <f t="shared" si="300"/>
        <v>independence ii solar farm</v>
      </c>
      <c r="D15950" s="8"/>
      <c r="E15950" s="8"/>
      <c r="F15950" s="10"/>
      <c r="G15950" s="8">
        <v>61588</v>
      </c>
      <c r="H15950" s="8" t="s">
        <v>28592</v>
      </c>
      <c r="I15950" s="8" t="s">
        <v>28460</v>
      </c>
      <c r="J15950" s="8">
        <v>58822</v>
      </c>
      <c r="K15950" s="8"/>
    </row>
    <row r="15951" spans="1:11" x14ac:dyDescent="0.2">
      <c r="A15951" s="8">
        <f>IF(IFERROR((MATCH(G15951,$G$1:$G$12712,0)),0),INDEX($A$1:$A$12712,MATCH(G15951,$G$1:$G$12712,0)),MAX($A$2:$A15950)+1)</f>
        <v>11871</v>
      </c>
      <c r="B15951" s="8"/>
      <c r="C15951" s="9" t="str">
        <f t="shared" si="300"/>
        <v>ul advanced wind turbine test facility</v>
      </c>
      <c r="D15951" s="8"/>
      <c r="E15951" s="8"/>
      <c r="F15951" s="10"/>
      <c r="G15951" s="8">
        <v>61589</v>
      </c>
      <c r="H15951" s="8" t="s">
        <v>28593</v>
      </c>
      <c r="I15951" s="8"/>
      <c r="J15951" s="8"/>
      <c r="K15951" s="8"/>
    </row>
    <row r="15952" spans="1:11" x14ac:dyDescent="0.2">
      <c r="A15952" s="8">
        <f>IF(IFERROR((MATCH(G15952,$G$1:$G$12712,0)),0),INDEX($A$1:$A$12712,MATCH(G15952,$G$1:$G$12712,0)),MAX($A$2:$A15951)+1)</f>
        <v>11872</v>
      </c>
      <c r="B15952" s="8"/>
      <c r="C15952" s="9" t="str">
        <f t="shared" si="300"/>
        <v>nrg dg foxborough elm csg</v>
      </c>
      <c r="D15952" s="8"/>
      <c r="E15952" s="8"/>
      <c r="F15952" s="10"/>
      <c r="G15952" s="8">
        <v>61590</v>
      </c>
      <c r="H15952" s="8" t="s">
        <v>28594</v>
      </c>
      <c r="I15952" s="8"/>
      <c r="J15952" s="8"/>
      <c r="K15952" s="8"/>
    </row>
    <row r="15953" spans="1:11" x14ac:dyDescent="0.2">
      <c r="A15953" s="8">
        <f>IF(IFERROR((MATCH(G15953,$G$1:$G$12712,0)),0),INDEX($A$1:$A$12712,MATCH(G15953,$G$1:$G$12712,0)),MAX($A$2:$A15952)+1)</f>
        <v>11873</v>
      </c>
      <c r="B15953" s="8"/>
      <c r="C15953" s="9" t="str">
        <f t="shared" ref="C15953:C16016" si="301">IF(H15953="",F15953,H15953)</f>
        <v>town of foxborough - landfill (srec ii) csg</v>
      </c>
      <c r="D15953" s="8"/>
      <c r="E15953" s="8"/>
      <c r="F15953" s="10"/>
      <c r="G15953" s="8">
        <v>61591</v>
      </c>
      <c r="H15953" s="8" t="s">
        <v>28595</v>
      </c>
      <c r="I15953" s="8"/>
      <c r="J15953" s="8"/>
      <c r="K15953" s="8"/>
    </row>
    <row r="15954" spans="1:11" x14ac:dyDescent="0.2">
      <c r="A15954" s="8">
        <f>IF(IFERROR((MATCH(G15954,$G$1:$G$12712,0)),0),INDEX($A$1:$A$12712,MATCH(G15954,$G$1:$G$12712,0)),MAX($A$2:$A15953)+1)</f>
        <v>11874</v>
      </c>
      <c r="B15954" s="8"/>
      <c r="C15954" s="9" t="str">
        <f t="shared" si="301"/>
        <v>cody road wind farm</v>
      </c>
      <c r="D15954" s="8"/>
      <c r="E15954" s="8"/>
      <c r="F15954" s="10"/>
      <c r="G15954" s="8">
        <v>61592</v>
      </c>
      <c r="H15954" s="8" t="s">
        <v>28596</v>
      </c>
      <c r="I15954" s="8"/>
      <c r="J15954" s="8"/>
      <c r="K15954" s="8"/>
    </row>
    <row r="15955" spans="1:11" x14ac:dyDescent="0.2">
      <c r="A15955" s="8">
        <f>IF(IFERROR((MATCH(G15955,$G$1:$G$12712,0)),0),INDEX($A$1:$A$12712,MATCH(G15955,$G$1:$G$12712,0)),MAX($A$2:$A15954)+1)</f>
        <v>11875</v>
      </c>
      <c r="B15955" s="8"/>
      <c r="C15955" s="9" t="str">
        <f t="shared" si="301"/>
        <v>westmont 301</v>
      </c>
      <c r="D15955" s="8"/>
      <c r="E15955" s="8"/>
      <c r="F15955" s="10"/>
      <c r="G15955" s="8">
        <v>61593</v>
      </c>
      <c r="H15955" s="8" t="s">
        <v>28597</v>
      </c>
      <c r="I15955" s="8"/>
      <c r="J15955" s="8"/>
      <c r="K15955" s="8"/>
    </row>
    <row r="15956" spans="1:11" x14ac:dyDescent="0.2">
      <c r="A15956" s="8">
        <f>IF(IFERROR((MATCH(G15956,$G$1:$G$12712,0)),0),INDEX($A$1:$A$12712,MATCH(G15956,$G$1:$G$12712,0)),MAX($A$2:$A15955)+1)</f>
        <v>11876</v>
      </c>
      <c r="B15956" s="8"/>
      <c r="C15956" s="9" t="str">
        <f t="shared" si="301"/>
        <v>westmont 401</v>
      </c>
      <c r="D15956" s="8"/>
      <c r="E15956" s="8"/>
      <c r="F15956" s="10"/>
      <c r="G15956" s="8">
        <v>61594</v>
      </c>
      <c r="H15956" s="8" t="s">
        <v>28598</v>
      </c>
      <c r="I15956" s="8"/>
      <c r="J15956" s="8"/>
      <c r="K15956" s="8"/>
    </row>
    <row r="15957" spans="1:11" x14ac:dyDescent="0.2">
      <c r="A15957" s="8">
        <f>IF(IFERROR((MATCH(G15957,$G$1:$G$12712,0)),0),INDEX($A$1:$A$12712,MATCH(G15957,$G$1:$G$12712,0)),MAX($A$2:$A15956)+1)</f>
        <v>11877</v>
      </c>
      <c r="B15957" s="8"/>
      <c r="C15957" s="9" t="str">
        <f t="shared" si="301"/>
        <v>flambeau solar partners</v>
      </c>
      <c r="D15957" s="8"/>
      <c r="E15957" s="8"/>
      <c r="F15957" s="10"/>
      <c r="G15957" s="8">
        <v>61595</v>
      </c>
      <c r="H15957" s="8" t="s">
        <v>28599</v>
      </c>
      <c r="I15957" s="8"/>
      <c r="J15957" s="8"/>
      <c r="K15957" s="8"/>
    </row>
    <row r="15958" spans="1:11" x14ac:dyDescent="0.2">
      <c r="A15958" s="8">
        <f>IF(IFERROR((MATCH(G15958,$G$1:$G$12712,0)),0),INDEX($A$1:$A$12712,MATCH(G15958,$G$1:$G$12712,0)),MAX($A$2:$A15957)+1)</f>
        <v>11878</v>
      </c>
      <c r="B15958" s="8"/>
      <c r="C15958" s="9" t="str">
        <f t="shared" si="301"/>
        <v>citizens agawam landfill solar</v>
      </c>
      <c r="D15958" s="8"/>
      <c r="E15958" s="8"/>
      <c r="F15958" s="10"/>
      <c r="G15958" s="8">
        <v>61596</v>
      </c>
      <c r="H15958" s="8" t="s">
        <v>28600</v>
      </c>
      <c r="I15958" s="8" t="s">
        <v>28565</v>
      </c>
      <c r="J15958" s="8">
        <v>58871</v>
      </c>
      <c r="K15958" s="8"/>
    </row>
    <row r="15959" spans="1:11" x14ac:dyDescent="0.2">
      <c r="A15959" s="8">
        <f>IF(IFERROR((MATCH(G15959,$G$1:$G$12712,0)),0),INDEX($A$1:$A$12712,MATCH(G15959,$G$1:$G$12712,0)),MAX($A$2:$A15958)+1)</f>
        <v>11879</v>
      </c>
      <c r="B15959" s="8"/>
      <c r="C15959" s="9" t="str">
        <f t="shared" si="301"/>
        <v>norton landfill solar</v>
      </c>
      <c r="D15959" s="8"/>
      <c r="E15959" s="8"/>
      <c r="F15959" s="10"/>
      <c r="G15959" s="8">
        <v>61597</v>
      </c>
      <c r="H15959" s="8" t="s">
        <v>28601</v>
      </c>
      <c r="I15959" s="8" t="s">
        <v>28565</v>
      </c>
      <c r="J15959" s="8">
        <v>58871</v>
      </c>
      <c r="K15959" s="8"/>
    </row>
    <row r="15960" spans="1:11" x14ac:dyDescent="0.2">
      <c r="A15960" s="8">
        <f>IF(IFERROR((MATCH(G15960,$G$1:$G$12712,0)),0),INDEX($A$1:$A$12712,MATCH(G15960,$G$1:$G$12712,0)),MAX($A$2:$A15959)+1)</f>
        <v>11880</v>
      </c>
      <c r="B15960" s="8"/>
      <c r="C15960" s="9" t="str">
        <f t="shared" si="301"/>
        <v>tyngsborough solar</v>
      </c>
      <c r="D15960" s="8"/>
      <c r="E15960" s="8"/>
      <c r="F15960" s="10"/>
      <c r="G15960" s="8">
        <v>61598</v>
      </c>
      <c r="H15960" s="8" t="s">
        <v>28602</v>
      </c>
      <c r="I15960" s="8" t="s">
        <v>28565</v>
      </c>
      <c r="J15960" s="8">
        <v>58871</v>
      </c>
      <c r="K15960" s="8"/>
    </row>
    <row r="15961" spans="1:11" x14ac:dyDescent="0.2">
      <c r="A15961" s="8">
        <f>IF(IFERROR((MATCH(G15961,$G$1:$G$12712,0)),0),INDEX($A$1:$A$12712,MATCH(G15961,$G$1:$G$12712,0)),MAX($A$2:$A15960)+1)</f>
        <v>11881</v>
      </c>
      <c r="B15961" s="8"/>
      <c r="C15961" s="9" t="str">
        <f t="shared" si="301"/>
        <v>new road solar, llc</v>
      </c>
      <c r="D15961" s="8"/>
      <c r="E15961" s="8"/>
      <c r="F15961" s="10"/>
      <c r="G15961" s="8">
        <v>61599</v>
      </c>
      <c r="H15961" s="8" t="s">
        <v>28603</v>
      </c>
      <c r="I15961" s="8" t="s">
        <v>28604</v>
      </c>
      <c r="J15961" s="8">
        <v>56990</v>
      </c>
      <c r="K15961" s="8"/>
    </row>
    <row r="15962" spans="1:11" x14ac:dyDescent="0.2">
      <c r="A15962" s="8">
        <f>IF(IFERROR((MATCH(G15962,$G$1:$G$12712,0)),0),INDEX($A$1:$A$12712,MATCH(G15962,$G$1:$G$12712,0)),MAX($A$2:$A15961)+1)</f>
        <v>11882</v>
      </c>
      <c r="B15962" s="8"/>
      <c r="C15962" s="9" t="str">
        <f t="shared" si="301"/>
        <v>old bridge solar farm</v>
      </c>
      <c r="D15962" s="8"/>
      <c r="E15962" s="8"/>
      <c r="F15962" s="10"/>
      <c r="G15962" s="8">
        <v>61600</v>
      </c>
      <c r="H15962" s="8" t="s">
        <v>28605</v>
      </c>
      <c r="I15962" s="8" t="s">
        <v>28604</v>
      </c>
      <c r="J15962" s="8">
        <v>56990</v>
      </c>
      <c r="K15962" s="8"/>
    </row>
    <row r="15963" spans="1:11" x14ac:dyDescent="0.2">
      <c r="A15963" s="8">
        <f>IF(IFERROR((MATCH(G15963,$G$1:$G$12712,0)),0),INDEX($A$1:$A$12712,MATCH(G15963,$G$1:$G$12712,0)),MAX($A$2:$A15962)+1)</f>
        <v>11883</v>
      </c>
      <c r="B15963" s="8"/>
      <c r="C15963" s="9" t="str">
        <f t="shared" si="301"/>
        <v>raritan solar - 53 highway</v>
      </c>
      <c r="D15963" s="8"/>
      <c r="E15963" s="8"/>
      <c r="F15963" s="10"/>
      <c r="G15963" s="8">
        <v>61601</v>
      </c>
      <c r="H15963" s="8" t="s">
        <v>28606</v>
      </c>
      <c r="I15963" s="8" t="s">
        <v>28604</v>
      </c>
      <c r="J15963" s="8">
        <v>56990</v>
      </c>
      <c r="K15963" s="8"/>
    </row>
    <row r="15964" spans="1:11" x14ac:dyDescent="0.2">
      <c r="A15964" s="8">
        <f>IF(IFERROR((MATCH(G15964,$G$1:$G$12712,0)),0),INDEX($A$1:$A$12712,MATCH(G15964,$G$1:$G$12712,0)),MAX($A$2:$A15963)+1)</f>
        <v>11884</v>
      </c>
      <c r="B15964" s="8"/>
      <c r="C15964" s="9" t="str">
        <f t="shared" si="301"/>
        <v>ced chicopee solar</v>
      </c>
      <c r="D15964" s="8"/>
      <c r="E15964" s="8"/>
      <c r="F15964" s="10"/>
      <c r="G15964" s="8">
        <v>61602</v>
      </c>
      <c r="H15964" s="8" t="s">
        <v>28607</v>
      </c>
      <c r="I15964" s="8" t="s">
        <v>28506</v>
      </c>
      <c r="J15964" s="8">
        <v>56769</v>
      </c>
      <c r="K15964" s="8"/>
    </row>
    <row r="15965" spans="1:11" x14ac:dyDescent="0.2">
      <c r="A15965" s="8">
        <f>IF(IFERROR((MATCH(G15965,$G$1:$G$12712,0)),0),INDEX($A$1:$A$12712,MATCH(G15965,$G$1:$G$12712,0)),MAX($A$2:$A15964)+1)</f>
        <v>11885</v>
      </c>
      <c r="B15965" s="8"/>
      <c r="C15965" s="9" t="str">
        <f t="shared" si="301"/>
        <v>umass</v>
      </c>
      <c r="D15965" s="8"/>
      <c r="E15965" s="8"/>
      <c r="F15965" s="10"/>
      <c r="G15965" s="8">
        <v>61603</v>
      </c>
      <c r="H15965" s="8" t="s">
        <v>28608</v>
      </c>
      <c r="I15965" s="8" t="s">
        <v>28506</v>
      </c>
      <c r="J15965" s="8">
        <v>56769</v>
      </c>
      <c r="K15965" s="8"/>
    </row>
    <row r="15966" spans="1:11" x14ac:dyDescent="0.2">
      <c r="A15966" s="8">
        <f>IF(IFERROR((MATCH(G15966,$G$1:$G$12712,0)),0),INDEX($A$1:$A$12712,MATCH(G15966,$G$1:$G$12712,0)),MAX($A$2:$A15965)+1)</f>
        <v>11886</v>
      </c>
      <c r="B15966" s="8"/>
      <c r="C15966" s="9" t="str">
        <f t="shared" si="301"/>
        <v>camden csd solar array</v>
      </c>
      <c r="D15966" s="8"/>
      <c r="E15966" s="8"/>
      <c r="F15966" s="10"/>
      <c r="G15966" s="8">
        <v>61604</v>
      </c>
      <c r="H15966" s="8" t="s">
        <v>28609</v>
      </c>
      <c r="I15966" s="8"/>
      <c r="J15966" s="8"/>
      <c r="K15966" s="8"/>
    </row>
    <row r="15967" spans="1:11" x14ac:dyDescent="0.2">
      <c r="A15967" s="8">
        <f>IF(IFERROR((MATCH(G15967,$G$1:$G$12712,0)),0),INDEX($A$1:$A$12712,MATCH(G15967,$G$1:$G$12712,0)),MAX($A$2:$A15966)+1)</f>
        <v>11887</v>
      </c>
      <c r="B15967" s="8"/>
      <c r="C15967" s="9" t="str">
        <f t="shared" si="301"/>
        <v>san luis valley solar array</v>
      </c>
      <c r="D15967" s="8"/>
      <c r="E15967" s="8"/>
      <c r="F15967" s="10"/>
      <c r="G15967" s="8">
        <v>61605</v>
      </c>
      <c r="H15967" s="8" t="s">
        <v>28610</v>
      </c>
      <c r="I15967" s="8"/>
      <c r="J15967" s="8"/>
      <c r="K15967" s="8"/>
    </row>
    <row r="15968" spans="1:11" x14ac:dyDescent="0.2">
      <c r="A15968" s="8">
        <f>IF(IFERROR((MATCH(G15968,$G$1:$G$12712,0)),0),INDEX($A$1:$A$12712,MATCH(G15968,$G$1:$G$12712,0)),MAX($A$2:$A15967)+1)</f>
        <v>11888</v>
      </c>
      <c r="B15968" s="8"/>
      <c r="C15968" s="9" t="str">
        <f t="shared" si="301"/>
        <v>vilas solar array</v>
      </c>
      <c r="D15968" s="8"/>
      <c r="E15968" s="8"/>
      <c r="F15968" s="10"/>
      <c r="G15968" s="8">
        <v>61606</v>
      </c>
      <c r="H15968" s="8" t="s">
        <v>28611</v>
      </c>
      <c r="I15968" s="8"/>
      <c r="J15968" s="8"/>
      <c r="K15968" s="8"/>
    </row>
    <row r="15969" spans="1:11" x14ac:dyDescent="0.2">
      <c r="A15969" s="8">
        <f>IF(IFERROR((MATCH(G15969,$G$1:$G$12712,0)),0),INDEX($A$1:$A$12712,MATCH(G15969,$G$1:$G$12712,0)),MAX($A$2:$A15968)+1)</f>
        <v>11889</v>
      </c>
      <c r="B15969" s="8"/>
      <c r="C15969" s="9" t="str">
        <f t="shared" si="301"/>
        <v>stenner creek solar</v>
      </c>
      <c r="D15969" s="8"/>
      <c r="E15969" s="8"/>
      <c r="F15969" s="10"/>
      <c r="G15969" s="8">
        <v>61607</v>
      </c>
      <c r="H15969" s="8" t="s">
        <v>28612</v>
      </c>
      <c r="I15969" s="8"/>
      <c r="J15969" s="8"/>
      <c r="K15969" s="8"/>
    </row>
    <row r="15970" spans="1:11" x14ac:dyDescent="0.2">
      <c r="A15970" s="8">
        <f>IF(IFERROR((MATCH(G15970,$G$1:$G$12712,0)),0),INDEX($A$1:$A$12712,MATCH(G15970,$G$1:$G$12712,0)),MAX($A$2:$A15969)+1)</f>
        <v>11890</v>
      </c>
      <c r="B15970" s="8"/>
      <c r="C15970" s="9" t="str">
        <f t="shared" si="301"/>
        <v>montgomery county solar</v>
      </c>
      <c r="D15970" s="8"/>
      <c r="E15970" s="8"/>
      <c r="F15970" s="10"/>
      <c r="G15970" s="8">
        <v>61608</v>
      </c>
      <c r="H15970" s="8" t="s">
        <v>28613</v>
      </c>
      <c r="I15970" s="8"/>
      <c r="J15970" s="8"/>
      <c r="K15970" s="8"/>
    </row>
    <row r="15971" spans="1:11" x14ac:dyDescent="0.2">
      <c r="A15971" s="8">
        <f>IF(IFERROR((MATCH(G15971,$G$1:$G$12712,0)),0),INDEX($A$1:$A$12712,MATCH(G15971,$G$1:$G$12712,0)),MAX($A$2:$A15970)+1)</f>
        <v>11891</v>
      </c>
      <c r="B15971" s="8"/>
      <c r="C15971" s="9" t="str">
        <f t="shared" si="301"/>
        <v>heartland divide wind project, llc</v>
      </c>
      <c r="D15971" s="8"/>
      <c r="E15971" s="8"/>
      <c r="F15971" s="10"/>
      <c r="G15971" s="8">
        <v>61609</v>
      </c>
      <c r="H15971" s="8" t="s">
        <v>28614</v>
      </c>
      <c r="I15971" s="8"/>
      <c r="J15971" s="8"/>
      <c r="K15971" s="8"/>
    </row>
    <row r="15972" spans="1:11" x14ac:dyDescent="0.2">
      <c r="A15972" s="8">
        <f>IF(IFERROR((MATCH(G15972,$G$1:$G$12712,0)),0),INDEX($A$1:$A$12712,MATCH(G15972,$G$1:$G$12712,0)),MAX($A$2:$A15971)+1)</f>
        <v>11892</v>
      </c>
      <c r="B15972" s="8"/>
      <c r="C15972" s="9" t="str">
        <f t="shared" si="301"/>
        <v>nc 102 project llc</v>
      </c>
      <c r="D15972" s="8"/>
      <c r="E15972" s="8"/>
      <c r="F15972" s="10"/>
      <c r="G15972" s="8">
        <v>61610</v>
      </c>
      <c r="H15972" s="8" t="s">
        <v>28615</v>
      </c>
      <c r="I15972" s="8"/>
      <c r="J15972" s="8"/>
      <c r="K15972" s="8"/>
    </row>
    <row r="15973" spans="1:11" x14ac:dyDescent="0.2">
      <c r="A15973" s="8">
        <f>IF(IFERROR((MATCH(G15973,$G$1:$G$12712,0)),0),INDEX($A$1:$A$12712,MATCH(G15973,$G$1:$G$12712,0)),MAX($A$2:$A15972)+1)</f>
        <v>11893</v>
      </c>
      <c r="B15973" s="8"/>
      <c r="C15973" s="9" t="str">
        <f t="shared" si="301"/>
        <v>techren</v>
      </c>
      <c r="D15973" s="8"/>
      <c r="E15973" s="8"/>
      <c r="F15973" s="10"/>
      <c r="G15973" s="8">
        <v>61611</v>
      </c>
      <c r="H15973" s="8" t="s">
        <v>28616</v>
      </c>
      <c r="I15973" s="8"/>
      <c r="J15973" s="8"/>
      <c r="K15973" s="8"/>
    </row>
    <row r="15974" spans="1:11" x14ac:dyDescent="0.2">
      <c r="A15974" s="8">
        <f>IF(IFERROR((MATCH(G15974,$G$1:$G$12712,0)),0),INDEX($A$1:$A$12712,MATCH(G15974,$G$1:$G$12712,0)),MAX($A$2:$A15973)+1)</f>
        <v>11894</v>
      </c>
      <c r="B15974" s="8"/>
      <c r="C15974" s="9" t="str">
        <f t="shared" si="301"/>
        <v>wed kingstown solar i, llc - west</v>
      </c>
      <c r="D15974" s="8"/>
      <c r="E15974" s="8"/>
      <c r="F15974" s="10"/>
      <c r="G15974" s="8">
        <v>61612</v>
      </c>
      <c r="H15974" s="8" t="s">
        <v>28617</v>
      </c>
      <c r="I15974" s="8"/>
      <c r="J15974" s="8"/>
      <c r="K15974" s="8"/>
    </row>
    <row r="15975" spans="1:11" x14ac:dyDescent="0.2">
      <c r="A15975" s="8">
        <f>IF(IFERROR((MATCH(G15975,$G$1:$G$12712,0)),0),INDEX($A$1:$A$12712,MATCH(G15975,$G$1:$G$12712,0)),MAX($A$2:$A15974)+1)</f>
        <v>11895</v>
      </c>
      <c r="B15975" s="8"/>
      <c r="C15975" s="9" t="str">
        <f t="shared" si="301"/>
        <v>wed stilson solar</v>
      </c>
      <c r="D15975" s="8"/>
      <c r="E15975" s="8"/>
      <c r="F15975" s="10"/>
      <c r="G15975" s="8">
        <v>61613</v>
      </c>
      <c r="H15975" s="8" t="s">
        <v>28618</v>
      </c>
      <c r="I15975" s="8"/>
      <c r="J15975" s="8"/>
      <c r="K15975" s="8"/>
    </row>
    <row r="15976" spans="1:11" x14ac:dyDescent="0.2">
      <c r="A15976" s="8">
        <f>IF(IFERROR((MATCH(G15976,$G$1:$G$12712,0)),0),INDEX($A$1:$A$12712,MATCH(G15976,$G$1:$G$12712,0)),MAX($A$2:$A15975)+1)</f>
        <v>11896</v>
      </c>
      <c r="B15976" s="8"/>
      <c r="C15976" s="9" t="str">
        <f t="shared" si="301"/>
        <v>cyril</v>
      </c>
      <c r="D15976" s="8"/>
      <c r="E15976" s="8"/>
      <c r="F15976" s="10"/>
      <c r="G15976" s="8">
        <v>61614</v>
      </c>
      <c r="H15976" s="8" t="s">
        <v>28619</v>
      </c>
      <c r="I15976" s="8" t="s">
        <v>28620</v>
      </c>
      <c r="J15976" s="8">
        <v>20447</v>
      </c>
      <c r="K15976" s="8"/>
    </row>
    <row r="15977" spans="1:11" x14ac:dyDescent="0.2">
      <c r="A15977" s="8">
        <f>IF(IFERROR((MATCH(G15977,$G$1:$G$12712,0)),0),INDEX($A$1:$A$12712,MATCH(G15977,$G$1:$G$12712,0)),MAX($A$2:$A15976)+1)</f>
        <v>11897</v>
      </c>
      <c r="B15977" s="8"/>
      <c r="C15977" s="9" t="str">
        <f t="shared" si="301"/>
        <v>hinton</v>
      </c>
      <c r="D15977" s="8"/>
      <c r="E15977" s="8"/>
      <c r="F15977" s="10"/>
      <c r="G15977" s="8">
        <v>61615</v>
      </c>
      <c r="H15977" s="8" t="s">
        <v>28621</v>
      </c>
      <c r="I15977" s="8" t="s">
        <v>28620</v>
      </c>
      <c r="J15977" s="8">
        <v>20447</v>
      </c>
      <c r="K15977" s="8"/>
    </row>
    <row r="15978" spans="1:11" x14ac:dyDescent="0.2">
      <c r="A15978" s="8">
        <f>IF(IFERROR((MATCH(G15978,$G$1:$G$12712,0)),0),INDEX($A$1:$A$12712,MATCH(G15978,$G$1:$G$12712,0)),MAX($A$2:$A15977)+1)</f>
        <v>11898</v>
      </c>
      <c r="B15978" s="8"/>
      <c r="C15978" s="9" t="str">
        <f t="shared" si="301"/>
        <v>marietta</v>
      </c>
      <c r="D15978" s="8"/>
      <c r="E15978" s="8"/>
      <c r="F15978" s="10"/>
      <c r="G15978" s="8">
        <v>61616</v>
      </c>
      <c r="H15978" s="8" t="s">
        <v>28622</v>
      </c>
      <c r="I15978" s="8" t="s">
        <v>28620</v>
      </c>
      <c r="J15978" s="8">
        <v>20447</v>
      </c>
      <c r="K15978" s="8"/>
    </row>
    <row r="15979" spans="1:11" x14ac:dyDescent="0.2">
      <c r="A15979" s="8">
        <f>IF(IFERROR((MATCH(G15979,$G$1:$G$12712,0)),0),INDEX($A$1:$A$12712,MATCH(G15979,$G$1:$G$12712,0)),MAX($A$2:$A15978)+1)</f>
        <v>11899</v>
      </c>
      <c r="B15979" s="8"/>
      <c r="C15979" s="9" t="str">
        <f t="shared" si="301"/>
        <v>pine ridge</v>
      </c>
      <c r="D15979" s="8"/>
      <c r="E15979" s="8"/>
      <c r="F15979" s="10"/>
      <c r="G15979" s="8">
        <v>61617</v>
      </c>
      <c r="H15979" s="8" t="s">
        <v>28623</v>
      </c>
      <c r="I15979" s="8" t="s">
        <v>28620</v>
      </c>
      <c r="J15979" s="8">
        <v>20447</v>
      </c>
      <c r="K15979" s="8"/>
    </row>
    <row r="15980" spans="1:11" x14ac:dyDescent="0.2">
      <c r="A15980" s="8">
        <f>IF(IFERROR((MATCH(G15980,$G$1:$G$12712,0)),0),INDEX($A$1:$A$12712,MATCH(G15980,$G$1:$G$12712,0)),MAX($A$2:$A15979)+1)</f>
        <v>11900</v>
      </c>
      <c r="B15980" s="8"/>
      <c r="C15980" s="9" t="str">
        <f t="shared" si="301"/>
        <v>tuttle</v>
      </c>
      <c r="D15980" s="8"/>
      <c r="E15980" s="8"/>
      <c r="F15980" s="10"/>
      <c r="G15980" s="8">
        <v>61618</v>
      </c>
      <c r="H15980" s="8" t="s">
        <v>28624</v>
      </c>
      <c r="I15980" s="8" t="s">
        <v>28620</v>
      </c>
      <c r="J15980" s="8">
        <v>20447</v>
      </c>
      <c r="K15980" s="8"/>
    </row>
    <row r="15981" spans="1:11" x14ac:dyDescent="0.2">
      <c r="A15981" s="8">
        <f>IF(IFERROR((MATCH(G15981,$G$1:$G$12712,0)),0),INDEX($A$1:$A$12712,MATCH(G15981,$G$1:$G$12712,0)),MAX($A$2:$A15980)+1)</f>
        <v>11901</v>
      </c>
      <c r="B15981" s="8"/>
      <c r="C15981" s="9" t="str">
        <f t="shared" si="301"/>
        <v>cdcr (ca) - solano state prison</v>
      </c>
      <c r="D15981" s="8"/>
      <c r="E15981" s="8"/>
      <c r="F15981" s="10"/>
      <c r="G15981" s="8">
        <v>61619</v>
      </c>
      <c r="H15981" s="8" t="s">
        <v>28625</v>
      </c>
      <c r="I15981" s="8"/>
      <c r="J15981" s="8"/>
      <c r="K15981" s="8"/>
    </row>
    <row r="15982" spans="1:11" x14ac:dyDescent="0.2">
      <c r="A15982" s="8">
        <f>IF(IFERROR((MATCH(G15982,$G$1:$G$12712,0)),0),INDEX($A$1:$A$12712,MATCH(G15982,$G$1:$G$12712,0)),MAX($A$2:$A15981)+1)</f>
        <v>11902</v>
      </c>
      <c r="B15982" s="8"/>
      <c r="C15982" s="9" t="str">
        <f t="shared" si="301"/>
        <v>cdcr (ca) - corcoran state prison</v>
      </c>
      <c r="D15982" s="8"/>
      <c r="E15982" s="8"/>
      <c r="F15982" s="10"/>
      <c r="G15982" s="8">
        <v>61620</v>
      </c>
      <c r="H15982" s="8" t="s">
        <v>28626</v>
      </c>
      <c r="I15982" s="8"/>
      <c r="J15982" s="8"/>
      <c r="K15982" s="8"/>
    </row>
    <row r="15983" spans="1:11" x14ac:dyDescent="0.2">
      <c r="A15983" s="8">
        <f>IF(IFERROR((MATCH(G15983,$G$1:$G$12712,0)),0),INDEX($A$1:$A$12712,MATCH(G15983,$G$1:$G$12712,0)),MAX($A$2:$A15982)+1)</f>
        <v>11903</v>
      </c>
      <c r="B15983" s="8"/>
      <c r="C15983" s="9" t="str">
        <f t="shared" si="301"/>
        <v>cdcr (ca) - wasco state prison</v>
      </c>
      <c r="D15983" s="8"/>
      <c r="E15983" s="8"/>
      <c r="F15983" s="10"/>
      <c r="G15983" s="8">
        <v>61621</v>
      </c>
      <c r="H15983" s="8" t="s">
        <v>28627</v>
      </c>
      <c r="I15983" s="8"/>
      <c r="J15983" s="8"/>
      <c r="K15983" s="8"/>
    </row>
    <row r="15984" spans="1:11" x14ac:dyDescent="0.2">
      <c r="A15984" s="8">
        <f>IF(IFERROR((MATCH(G15984,$G$1:$G$12712,0)),0),INDEX($A$1:$A$12712,MATCH(G15984,$G$1:$G$12712,0)),MAX($A$2:$A15983)+1)</f>
        <v>11904</v>
      </c>
      <c r="B15984" s="8"/>
      <c r="C15984" s="9" t="str">
        <f t="shared" si="301"/>
        <v>wed kingstown solar i - east array</v>
      </c>
      <c r="D15984" s="8"/>
      <c r="E15984" s="8"/>
      <c r="F15984" s="10"/>
      <c r="G15984" s="8">
        <v>61622</v>
      </c>
      <c r="H15984" s="8" t="s">
        <v>28628</v>
      </c>
      <c r="I15984" s="8"/>
      <c r="J15984" s="8"/>
      <c r="K15984" s="8"/>
    </row>
    <row r="15985" spans="1:11" x14ac:dyDescent="0.2">
      <c r="A15985" s="8">
        <f>IF(IFERROR((MATCH(G15985,$G$1:$G$12712,0)),0),INDEX($A$1:$A$12712,MATCH(G15985,$G$1:$G$12712,0)),MAX($A$2:$A15984)+1)</f>
        <v>11905</v>
      </c>
      <c r="B15985" s="8"/>
      <c r="C15985" s="9" t="str">
        <f t="shared" si="301"/>
        <v>west moore solar</v>
      </c>
      <c r="D15985" s="8"/>
      <c r="E15985" s="8"/>
      <c r="F15985" s="10"/>
      <c r="G15985" s="8">
        <v>61624</v>
      </c>
      <c r="H15985" s="8" t="s">
        <v>28629</v>
      </c>
      <c r="I15985" s="8"/>
      <c r="J15985" s="8"/>
      <c r="K15985" s="8"/>
    </row>
    <row r="15986" spans="1:11" x14ac:dyDescent="0.2">
      <c r="A15986" s="8">
        <f>IF(IFERROR((MATCH(G15986,$G$1:$G$12712,0)),0),INDEX($A$1:$A$12712,MATCH(G15986,$G$1:$G$12712,0)),MAX($A$2:$A15985)+1)</f>
        <v>11906</v>
      </c>
      <c r="B15986" s="8"/>
      <c r="C15986" s="9" t="str">
        <f t="shared" si="301"/>
        <v>west moore solar ii</v>
      </c>
      <c r="D15986" s="8"/>
      <c r="E15986" s="8"/>
      <c r="F15986" s="10"/>
      <c r="G15986" s="8">
        <v>61625</v>
      </c>
      <c r="H15986" s="8" t="s">
        <v>28630</v>
      </c>
      <c r="I15986" s="8"/>
      <c r="J15986" s="8"/>
      <c r="K15986" s="8"/>
    </row>
    <row r="15987" spans="1:11" x14ac:dyDescent="0.2">
      <c r="A15987" s="8">
        <f>IF(IFERROR((MATCH(G15987,$G$1:$G$12712,0)),0),INDEX($A$1:$A$12712,MATCH(G15987,$G$1:$G$12712,0)),MAX($A$2:$A15986)+1)</f>
        <v>11907</v>
      </c>
      <c r="B15987" s="8"/>
      <c r="C15987" s="9" t="str">
        <f t="shared" si="301"/>
        <v>dundas solar holdings llc csg</v>
      </c>
      <c r="D15987" s="8"/>
      <c r="E15987" s="8"/>
      <c r="F15987" s="10"/>
      <c r="G15987" s="8">
        <v>61626</v>
      </c>
      <c r="H15987" s="8" t="s">
        <v>28631</v>
      </c>
      <c r="I15987" s="8"/>
      <c r="J15987" s="8"/>
      <c r="K15987" s="8"/>
    </row>
    <row r="15988" spans="1:11" x14ac:dyDescent="0.2">
      <c r="A15988" s="8">
        <f>IF(IFERROR((MATCH(G15988,$G$1:$G$12712,0)),0),INDEX($A$1:$A$12712,MATCH(G15988,$G$1:$G$12712,0)),MAX($A$2:$A15987)+1)</f>
        <v>11908</v>
      </c>
      <c r="B15988" s="8"/>
      <c r="C15988" s="9" t="str">
        <f t="shared" si="301"/>
        <v>waterville solar holdings llc</v>
      </c>
      <c r="D15988" s="8"/>
      <c r="E15988" s="8"/>
      <c r="F15988" s="10"/>
      <c r="G15988" s="8">
        <v>61627</v>
      </c>
      <c r="H15988" s="8" t="s">
        <v>28632</v>
      </c>
      <c r="I15988" s="8"/>
      <c r="J15988" s="8"/>
      <c r="K15988" s="8"/>
    </row>
    <row r="15989" spans="1:11" x14ac:dyDescent="0.2">
      <c r="A15989" s="8">
        <f>IF(IFERROR((MATCH(G15989,$G$1:$G$12712,0)),0),INDEX($A$1:$A$12712,MATCH(G15989,$G$1:$G$12712,0)),MAX($A$2:$A15988)+1)</f>
        <v>11909</v>
      </c>
      <c r="B15989" s="8"/>
      <c r="C15989" s="9" t="str">
        <f t="shared" si="301"/>
        <v>kilroy solar</v>
      </c>
      <c r="D15989" s="8"/>
      <c r="E15989" s="8"/>
      <c r="F15989" s="10"/>
      <c r="G15989" s="8">
        <v>61628</v>
      </c>
      <c r="H15989" s="8" t="s">
        <v>28633</v>
      </c>
      <c r="I15989" s="8"/>
      <c r="J15989" s="8"/>
      <c r="K15989" s="8"/>
    </row>
    <row r="15990" spans="1:11" x14ac:dyDescent="0.2">
      <c r="A15990" s="8">
        <f>IF(IFERROR((MATCH(G15990,$G$1:$G$12712,0)),0),INDEX($A$1:$A$12712,MATCH(G15990,$G$1:$G$12712,0)),MAX($A$2:$A15989)+1)</f>
        <v>11910</v>
      </c>
      <c r="B15990" s="8"/>
      <c r="C15990" s="9" t="str">
        <f t="shared" si="301"/>
        <v>none</v>
      </c>
      <c r="D15990" s="8"/>
      <c r="E15990" s="8"/>
      <c r="F15990" s="10"/>
      <c r="G15990" s="8">
        <v>61629</v>
      </c>
      <c r="H15990" s="8" t="s">
        <v>28500</v>
      </c>
      <c r="I15990" s="8"/>
      <c r="J15990" s="8"/>
      <c r="K15990" s="8"/>
    </row>
    <row r="15991" spans="1:11" x14ac:dyDescent="0.2">
      <c r="A15991" s="8">
        <f>IF(IFERROR((MATCH(G15991,$G$1:$G$12712,0)),0),INDEX($A$1:$A$12712,MATCH(G15991,$G$1:$G$12712,0)),MAX($A$2:$A15990)+1)</f>
        <v>11911</v>
      </c>
      <c r="B15991" s="8"/>
      <c r="C15991" s="9" t="str">
        <f t="shared" si="301"/>
        <v>william g mennen sports solar</v>
      </c>
      <c r="D15991" s="8"/>
      <c r="E15991" s="8"/>
      <c r="F15991" s="10"/>
      <c r="G15991" s="8">
        <v>61630</v>
      </c>
      <c r="H15991" s="8" t="s">
        <v>28634</v>
      </c>
      <c r="I15991" s="8"/>
      <c r="J15991" s="8"/>
      <c r="K15991" s="8"/>
    </row>
    <row r="15992" spans="1:11" x14ac:dyDescent="0.2">
      <c r="A15992" s="8">
        <f>IF(IFERROR((MATCH(G15992,$G$1:$G$12712,0)),0),INDEX($A$1:$A$12712,MATCH(G15992,$G$1:$G$12712,0)),MAX($A$2:$A15991)+1)</f>
        <v>11912</v>
      </c>
      <c r="B15992" s="8"/>
      <c r="C15992" s="9" t="str">
        <f t="shared" si="301"/>
        <v>chiloquin solar, llc</v>
      </c>
      <c r="D15992" s="8"/>
      <c r="E15992" s="8"/>
      <c r="F15992" s="10"/>
      <c r="G15992" s="8">
        <v>61631</v>
      </c>
      <c r="H15992" s="8" t="s">
        <v>28635</v>
      </c>
      <c r="I15992" s="8" t="s">
        <v>28585</v>
      </c>
      <c r="J15992" s="8">
        <v>59462</v>
      </c>
      <c r="K15992" s="8"/>
    </row>
    <row r="15993" spans="1:11" x14ac:dyDescent="0.2">
      <c r="A15993" s="8">
        <f>IF(IFERROR((MATCH(G15993,$G$1:$G$12712,0)),0),INDEX($A$1:$A$12712,MATCH(G15993,$G$1:$G$12712,0)),MAX($A$2:$A15992)+1)</f>
        <v>11913</v>
      </c>
      <c r="B15993" s="8"/>
      <c r="C15993" s="9" t="str">
        <f t="shared" si="301"/>
        <v>golden renewable energy, llc</v>
      </c>
      <c r="D15993" s="8"/>
      <c r="E15993" s="8"/>
      <c r="F15993" s="10"/>
      <c r="G15993" s="8">
        <v>61632</v>
      </c>
      <c r="H15993" s="8" t="s">
        <v>28636</v>
      </c>
      <c r="I15993" s="8"/>
      <c r="J15993" s="8"/>
      <c r="K15993" s="8"/>
    </row>
    <row r="15994" spans="1:11" x14ac:dyDescent="0.2">
      <c r="A15994" s="8">
        <f>IF(IFERROR((MATCH(G15994,$G$1:$G$12712,0)),0),INDEX($A$1:$A$12712,MATCH(G15994,$G$1:$G$12712,0)),MAX($A$2:$A15993)+1)</f>
        <v>11914</v>
      </c>
      <c r="B15994" s="8"/>
      <c r="C15994" s="9" t="str">
        <f t="shared" si="301"/>
        <v>none</v>
      </c>
      <c r="D15994" s="8"/>
      <c r="E15994" s="8"/>
      <c r="F15994" s="10"/>
      <c r="G15994" s="8">
        <v>61633</v>
      </c>
      <c r="H15994" s="8" t="s">
        <v>28500</v>
      </c>
      <c r="I15994" s="8"/>
      <c r="J15994" s="8"/>
      <c r="K15994" s="8"/>
    </row>
    <row r="15995" spans="1:11" x14ac:dyDescent="0.2">
      <c r="A15995" s="8">
        <f>IF(IFERROR((MATCH(G15995,$G$1:$G$12712,0)),0),INDEX($A$1:$A$12712,MATCH(G15995,$G$1:$G$12712,0)),MAX($A$2:$A15994)+1)</f>
        <v>11915</v>
      </c>
      <c r="B15995" s="8"/>
      <c r="C15995" s="9" t="str">
        <f t="shared" si="301"/>
        <v>none</v>
      </c>
      <c r="D15995" s="8"/>
      <c r="E15995" s="8"/>
      <c r="F15995" s="10"/>
      <c r="G15995" s="8">
        <v>61634</v>
      </c>
      <c r="H15995" s="8" t="s">
        <v>28500</v>
      </c>
      <c r="I15995" s="8"/>
      <c r="J15995" s="8"/>
      <c r="K15995" s="8"/>
    </row>
    <row r="15996" spans="1:11" x14ac:dyDescent="0.2">
      <c r="A15996" s="8">
        <f>IF(IFERROR((MATCH(G15996,$G$1:$G$12712,0)),0),INDEX($A$1:$A$12712,MATCH(G15996,$G$1:$G$12712,0)),MAX($A$2:$A15995)+1)</f>
        <v>11916</v>
      </c>
      <c r="B15996" s="8"/>
      <c r="C15996" s="9" t="str">
        <f t="shared" si="301"/>
        <v>none</v>
      </c>
      <c r="D15996" s="8"/>
      <c r="E15996" s="8"/>
      <c r="F15996" s="10"/>
      <c r="G15996" s="8">
        <v>61635</v>
      </c>
      <c r="H15996" s="8" t="s">
        <v>28500</v>
      </c>
      <c r="I15996" s="8"/>
      <c r="J15996" s="8"/>
      <c r="K15996" s="8"/>
    </row>
    <row r="15997" spans="1:11" x14ac:dyDescent="0.2">
      <c r="A15997" s="8">
        <f>IF(IFERROR((MATCH(G15997,$G$1:$G$12712,0)),0),INDEX($A$1:$A$12712,MATCH(G15997,$G$1:$G$12712,0)),MAX($A$2:$A15996)+1)</f>
        <v>11917</v>
      </c>
      <c r="B15997" s="8"/>
      <c r="C15997" s="9" t="str">
        <f t="shared" si="301"/>
        <v>none</v>
      </c>
      <c r="D15997" s="8"/>
      <c r="E15997" s="8"/>
      <c r="F15997" s="10"/>
      <c r="G15997" s="8">
        <v>61636</v>
      </c>
      <c r="H15997" s="8" t="s">
        <v>28500</v>
      </c>
      <c r="I15997" s="8"/>
      <c r="J15997" s="8"/>
      <c r="K15997" s="8"/>
    </row>
    <row r="15998" spans="1:11" x14ac:dyDescent="0.2">
      <c r="A15998" s="8">
        <f>IF(IFERROR((MATCH(G15998,$G$1:$G$12712,0)),0),INDEX($A$1:$A$12712,MATCH(G15998,$G$1:$G$12712,0)),MAX($A$2:$A15997)+1)</f>
        <v>11918</v>
      </c>
      <c r="B15998" s="8"/>
      <c r="C15998" s="9" t="str">
        <f t="shared" si="301"/>
        <v>denison solar array</v>
      </c>
      <c r="D15998" s="8"/>
      <c r="E15998" s="8"/>
      <c r="F15998" s="10"/>
      <c r="G15998" s="8">
        <v>61637</v>
      </c>
      <c r="H15998" s="8" t="s">
        <v>28637</v>
      </c>
      <c r="I15998" s="8"/>
      <c r="J15998" s="8"/>
      <c r="K15998" s="8"/>
    </row>
    <row r="15999" spans="1:11" x14ac:dyDescent="0.2">
      <c r="A15999" s="8">
        <f>IF(IFERROR((MATCH(G15999,$G$1:$G$12712,0)),0),INDEX($A$1:$A$12712,MATCH(G15999,$G$1:$G$12712,0)),MAX($A$2:$A15998)+1)</f>
        <v>11919</v>
      </c>
      <c r="B15999" s="8"/>
      <c r="C15999" s="9" t="str">
        <f t="shared" si="301"/>
        <v>turtle creek wind farm llc</v>
      </c>
      <c r="D15999" s="8"/>
      <c r="E15999" s="8"/>
      <c r="F15999" s="10"/>
      <c r="G15999" s="8">
        <v>61638</v>
      </c>
      <c r="H15999" s="8" t="s">
        <v>28638</v>
      </c>
      <c r="I15999" s="8"/>
      <c r="J15999" s="8"/>
      <c r="K15999" s="8"/>
    </row>
    <row r="16000" spans="1:11" x14ac:dyDescent="0.2">
      <c r="A16000" s="8">
        <f>IF(IFERROR((MATCH(G16000,$G$1:$G$12712,0)),0),INDEX($A$1:$A$12712,MATCH(G16000,$G$1:$G$12712,0)),MAX($A$2:$A15999)+1)</f>
        <v>11920</v>
      </c>
      <c r="B16000" s="8"/>
      <c r="C16000" s="9" t="str">
        <f t="shared" si="301"/>
        <v>texon hydroelectric project</v>
      </c>
      <c r="D16000" s="8"/>
      <c r="E16000" s="8"/>
      <c r="F16000" s="10"/>
      <c r="G16000" s="8">
        <v>61640</v>
      </c>
      <c r="H16000" s="8" t="s">
        <v>28639</v>
      </c>
      <c r="I16000" s="8"/>
      <c r="J16000" s="8"/>
      <c r="K16000" s="8"/>
    </row>
    <row r="16001" spans="1:11" x14ac:dyDescent="0.2">
      <c r="A16001" s="8">
        <f>IF(IFERROR((MATCH(G16001,$G$1:$G$12712,0)),0),INDEX($A$1:$A$12712,MATCH(G16001,$G$1:$G$12712,0)),MAX($A$2:$A16000)+1)</f>
        <v>11921</v>
      </c>
      <c r="B16001" s="8"/>
      <c r="C16001" s="9" t="str">
        <f t="shared" si="301"/>
        <v>denton energy center</v>
      </c>
      <c r="D16001" s="8"/>
      <c r="E16001" s="8"/>
      <c r="F16001" s="10"/>
      <c r="G16001" s="8">
        <v>61643</v>
      </c>
      <c r="H16001" s="8" t="s">
        <v>28640</v>
      </c>
      <c r="I16001" s="8" t="s">
        <v>28641</v>
      </c>
      <c r="J16001" s="8">
        <v>5063</v>
      </c>
      <c r="K16001" s="8"/>
    </row>
    <row r="16002" spans="1:11" x14ac:dyDescent="0.2">
      <c r="A16002" s="8">
        <f>IF(IFERROR((MATCH(G16002,$G$1:$G$12712,0)),0),INDEX($A$1:$A$12712,MATCH(G16002,$G$1:$G$12712,0)),MAX($A$2:$A16001)+1)</f>
        <v>11922</v>
      </c>
      <c r="B16002" s="8"/>
      <c r="C16002" s="9" t="str">
        <f t="shared" si="301"/>
        <v>august wind farm</v>
      </c>
      <c r="D16002" s="8"/>
      <c r="E16002" s="8"/>
      <c r="F16002" s="10"/>
      <c r="G16002" s="8">
        <v>61644</v>
      </c>
      <c r="H16002" s="8" t="s">
        <v>28642</v>
      </c>
      <c r="I16002" s="8"/>
      <c r="J16002" s="8"/>
      <c r="K16002" s="8"/>
    </row>
    <row r="16003" spans="1:11" x14ac:dyDescent="0.2">
      <c r="A16003" s="8">
        <f>IF(IFERROR((MATCH(G16003,$G$1:$G$12712,0)),0),INDEX($A$1:$A$12712,MATCH(G16003,$G$1:$G$12712,0)),MAX($A$2:$A16002)+1)</f>
        <v>11923</v>
      </c>
      <c r="B16003" s="8"/>
      <c r="C16003" s="9" t="str">
        <f t="shared" si="301"/>
        <v>altair community solar garden</v>
      </c>
      <c r="D16003" s="8"/>
      <c r="E16003" s="8"/>
      <c r="F16003" s="10"/>
      <c r="G16003" s="8">
        <v>61645</v>
      </c>
      <c r="H16003" s="8" t="s">
        <v>28643</v>
      </c>
      <c r="I16003" s="8"/>
      <c r="J16003" s="8"/>
      <c r="K16003" s="8"/>
    </row>
    <row r="16004" spans="1:11" x14ac:dyDescent="0.2">
      <c r="A16004" s="8">
        <f>IF(IFERROR((MATCH(G16004,$G$1:$G$12712,0)),0),INDEX($A$1:$A$12712,MATCH(G16004,$G$1:$G$12712,0)),MAX($A$2:$A16003)+1)</f>
        <v>11924</v>
      </c>
      <c r="B16004" s="8"/>
      <c r="C16004" s="9" t="str">
        <f t="shared" si="301"/>
        <v>la3 west baton rouge solar facility</v>
      </c>
      <c r="D16004" s="8"/>
      <c r="E16004" s="8"/>
      <c r="F16004" s="10"/>
      <c r="G16004" s="8">
        <v>61646</v>
      </c>
      <c r="H16004" s="8" t="s">
        <v>28644</v>
      </c>
      <c r="I16004" s="8"/>
      <c r="J16004" s="8"/>
      <c r="K16004" s="8"/>
    </row>
    <row r="16005" spans="1:11" x14ac:dyDescent="0.2">
      <c r="A16005" s="8">
        <f>IF(IFERROR((MATCH(G16005,$G$1:$G$12712,0)),0),INDEX($A$1:$A$12712,MATCH(G16005,$G$1:$G$12712,0)),MAX($A$2:$A16004)+1)</f>
        <v>11925</v>
      </c>
      <c r="B16005" s="8"/>
      <c r="C16005" s="9" t="str">
        <f t="shared" si="301"/>
        <v>new orleans solar power plant</v>
      </c>
      <c r="D16005" s="8"/>
      <c r="E16005" s="8"/>
      <c r="F16005" s="10"/>
      <c r="G16005" s="8">
        <v>61647</v>
      </c>
      <c r="H16005" s="8" t="s">
        <v>28645</v>
      </c>
      <c r="I16005" s="8" t="s">
        <v>28646</v>
      </c>
      <c r="J16005" s="8">
        <v>13478</v>
      </c>
      <c r="K16005" s="8"/>
    </row>
    <row r="16006" spans="1:11" x14ac:dyDescent="0.2">
      <c r="A16006" s="8">
        <f>IF(IFERROR((MATCH(G16006,$G$1:$G$12712,0)),0),INDEX($A$1:$A$12712,MATCH(G16006,$G$1:$G$12712,0)),MAX($A$2:$A16005)+1)</f>
        <v>11926</v>
      </c>
      <c r="B16006" s="8"/>
      <c r="C16006" s="9" t="str">
        <f t="shared" si="301"/>
        <v>robins air force base solar</v>
      </c>
      <c r="D16006" s="8"/>
      <c r="E16006" s="8"/>
      <c r="F16006" s="10"/>
      <c r="G16006" s="8">
        <v>61648</v>
      </c>
      <c r="H16006" s="8" t="s">
        <v>28647</v>
      </c>
      <c r="I16006" s="8" t="s">
        <v>28557</v>
      </c>
      <c r="J16006" s="8">
        <v>7140</v>
      </c>
      <c r="K16006" s="8"/>
    </row>
    <row r="16007" spans="1:11" x14ac:dyDescent="0.2">
      <c r="A16007" s="8">
        <f>IF(IFERROR((MATCH(G16007,$G$1:$G$12712,0)),0),INDEX($A$1:$A$12712,MATCH(G16007,$G$1:$G$12712,0)),MAX($A$2:$A16006)+1)</f>
        <v>11927</v>
      </c>
      <c r="B16007" s="8"/>
      <c r="C16007" s="9" t="str">
        <f t="shared" si="301"/>
        <v>blazing star 2 wind farm</v>
      </c>
      <c r="D16007" s="8"/>
      <c r="E16007" s="8"/>
      <c r="F16007" s="10"/>
      <c r="G16007" s="8">
        <v>61650</v>
      </c>
      <c r="H16007" s="8" t="s">
        <v>28648</v>
      </c>
      <c r="I16007" s="8"/>
      <c r="J16007" s="8"/>
      <c r="K16007" s="8"/>
    </row>
    <row r="16008" spans="1:11" x14ac:dyDescent="0.2">
      <c r="A16008" s="8">
        <f>IF(IFERROR((MATCH(G16008,$G$1:$G$12712,0)),0),INDEX($A$1:$A$12712,MATCH(G16008,$G$1:$G$12712,0)),MAX($A$2:$A16007)+1)</f>
        <v>11928</v>
      </c>
      <c r="B16008" s="8"/>
      <c r="C16008" s="9" t="str">
        <f t="shared" si="301"/>
        <v>capricornus community solar garden</v>
      </c>
      <c r="D16008" s="8"/>
      <c r="E16008" s="8"/>
      <c r="F16008" s="10"/>
      <c r="G16008" s="8">
        <v>61651</v>
      </c>
      <c r="H16008" s="8" t="s">
        <v>28649</v>
      </c>
      <c r="I16008" s="8"/>
      <c r="J16008" s="8"/>
      <c r="K16008" s="8"/>
    </row>
    <row r="16009" spans="1:11" x14ac:dyDescent="0.2">
      <c r="A16009" s="8">
        <f>IF(IFERROR((MATCH(G16009,$G$1:$G$12712,0)),0),INDEX($A$1:$A$12712,MATCH(G16009,$G$1:$G$12712,0)),MAX($A$2:$A16008)+1)</f>
        <v>11929</v>
      </c>
      <c r="B16009" s="8"/>
      <c r="C16009" s="9" t="str">
        <f t="shared" si="301"/>
        <v>fiber recovery, inc.</v>
      </c>
      <c r="D16009" s="8"/>
      <c r="E16009" s="8"/>
      <c r="F16009" s="10"/>
      <c r="G16009" s="8">
        <v>61652</v>
      </c>
      <c r="H16009" s="8" t="s">
        <v>28650</v>
      </c>
      <c r="I16009" s="8"/>
      <c r="J16009" s="8"/>
      <c r="K16009" s="8"/>
    </row>
    <row r="16010" spans="1:11" x14ac:dyDescent="0.2">
      <c r="A16010" s="8">
        <f>IF(IFERROR((MATCH(G16010,$G$1:$G$12712,0)),0),INDEX($A$1:$A$12712,MATCH(G16010,$G$1:$G$12712,0)),MAX($A$2:$A16009)+1)</f>
        <v>11930</v>
      </c>
      <c r="B16010" s="8"/>
      <c r="C16010" s="9" t="str">
        <f t="shared" si="301"/>
        <v>alafia solar</v>
      </c>
      <c r="D16010" s="8"/>
      <c r="E16010" s="8"/>
      <c r="F16010" s="10"/>
      <c r="G16010" s="8">
        <v>61653</v>
      </c>
      <c r="H16010" s="8" t="s">
        <v>28651</v>
      </c>
      <c r="I16010" s="8" t="s">
        <v>28342</v>
      </c>
      <c r="J16010" s="8">
        <v>18454</v>
      </c>
      <c r="K16010" s="8"/>
    </row>
    <row r="16011" spans="1:11" x14ac:dyDescent="0.2">
      <c r="A16011" s="8">
        <f>IF(IFERROR((MATCH(G16011,$G$1:$G$12712,0)),0),INDEX($A$1:$A$12712,MATCH(G16011,$G$1:$G$12712,0)),MAX($A$2:$A16010)+1)</f>
        <v>11931</v>
      </c>
      <c r="B16011" s="8"/>
      <c r="C16011" s="9" t="str">
        <f t="shared" si="301"/>
        <v>bonnie mine solar</v>
      </c>
      <c r="D16011" s="8"/>
      <c r="E16011" s="8"/>
      <c r="F16011" s="10"/>
      <c r="G16011" s="8">
        <v>61655</v>
      </c>
      <c r="H16011" s="8" t="s">
        <v>28652</v>
      </c>
      <c r="I16011" s="8" t="s">
        <v>28342</v>
      </c>
      <c r="J16011" s="8">
        <v>18454</v>
      </c>
      <c r="K16011" s="8"/>
    </row>
    <row r="16012" spans="1:11" x14ac:dyDescent="0.2">
      <c r="A16012" s="8">
        <f>IF(IFERROR((MATCH(G16012,$G$1:$G$12712,0)),0),INDEX($A$1:$A$12712,MATCH(G16012,$G$1:$G$12712,0)),MAX($A$2:$A16011)+1)</f>
        <v>11932</v>
      </c>
      <c r="B16012" s="8"/>
      <c r="C16012" s="9" t="str">
        <f t="shared" si="301"/>
        <v>grange hall solar</v>
      </c>
      <c r="D16012" s="8"/>
      <c r="E16012" s="8"/>
      <c r="F16012" s="10"/>
      <c r="G16012" s="8">
        <v>61656</v>
      </c>
      <c r="H16012" s="8" t="s">
        <v>28653</v>
      </c>
      <c r="I16012" s="8" t="s">
        <v>28342</v>
      </c>
      <c r="J16012" s="8">
        <v>18454</v>
      </c>
      <c r="K16012" s="8"/>
    </row>
    <row r="16013" spans="1:11" x14ac:dyDescent="0.2">
      <c r="A16013" s="8">
        <f>IF(IFERROR((MATCH(G16013,$G$1:$G$12712,0)),0),INDEX($A$1:$A$12712,MATCH(G16013,$G$1:$G$12712,0)),MAX($A$2:$A16012)+1)</f>
        <v>11933</v>
      </c>
      <c r="B16013" s="8"/>
      <c r="C16013" s="9" t="str">
        <f t="shared" si="301"/>
        <v>lake hancock solar</v>
      </c>
      <c r="D16013" s="8"/>
      <c r="E16013" s="8"/>
      <c r="F16013" s="10"/>
      <c r="G16013" s="8">
        <v>61657</v>
      </c>
      <c r="H16013" s="8" t="s">
        <v>28654</v>
      </c>
      <c r="I16013" s="8" t="s">
        <v>28342</v>
      </c>
      <c r="J16013" s="8">
        <v>18454</v>
      </c>
      <c r="K16013" s="8"/>
    </row>
    <row r="16014" spans="1:11" x14ac:dyDescent="0.2">
      <c r="A16014" s="8">
        <f>IF(IFERROR((MATCH(G16014,$G$1:$G$12712,0)),0),INDEX($A$1:$A$12712,MATCH(G16014,$G$1:$G$12712,0)),MAX($A$2:$A16013)+1)</f>
        <v>11934</v>
      </c>
      <c r="B16014" s="8"/>
      <c r="C16014" s="9" t="str">
        <f t="shared" si="301"/>
        <v>cougar solar, llc</v>
      </c>
      <c r="D16014" s="8"/>
      <c r="E16014" s="8"/>
      <c r="F16014" s="10"/>
      <c r="G16014" s="8">
        <v>61658</v>
      </c>
      <c r="H16014" s="8" t="s">
        <v>28655</v>
      </c>
      <c r="I16014" s="8"/>
      <c r="J16014" s="8"/>
      <c r="K16014" s="8"/>
    </row>
    <row r="16015" spans="1:11" x14ac:dyDescent="0.2">
      <c r="A16015" s="8">
        <f>IF(IFERROR((MATCH(G16015,$G$1:$G$12712,0)),0),INDEX($A$1:$A$12712,MATCH(G16015,$G$1:$G$12712,0)),MAX($A$2:$A16014)+1)</f>
        <v>11935</v>
      </c>
      <c r="B16015" s="8"/>
      <c r="C16015" s="9" t="str">
        <f t="shared" si="301"/>
        <v>whirlpool corp-greenville wind farm</v>
      </c>
      <c r="D16015" s="8"/>
      <c r="E16015" s="8"/>
      <c r="F16015" s="10"/>
      <c r="G16015" s="8">
        <v>61660</v>
      </c>
      <c r="H16015" s="8" t="s">
        <v>28656</v>
      </c>
      <c r="I16015" s="8"/>
      <c r="J16015" s="8"/>
      <c r="K16015" s="8"/>
    </row>
    <row r="16016" spans="1:11" x14ac:dyDescent="0.2">
      <c r="A16016" s="8">
        <f>IF(IFERROR((MATCH(G16016,$G$1:$G$12712,0)),0),INDEX($A$1:$A$12712,MATCH(G16016,$G$1:$G$12712,0)),MAX($A$2:$A16015)+1)</f>
        <v>11936</v>
      </c>
      <c r="B16016" s="8"/>
      <c r="C16016" s="9" t="str">
        <f t="shared" si="301"/>
        <v>vista energy storage system</v>
      </c>
      <c r="D16016" s="8"/>
      <c r="E16016" s="8"/>
      <c r="F16016" s="10"/>
      <c r="G16016" s="8">
        <v>61661</v>
      </c>
      <c r="H16016" s="8" t="s">
        <v>28657</v>
      </c>
      <c r="I16016" s="8"/>
      <c r="J16016" s="8"/>
      <c r="K16016" s="8"/>
    </row>
    <row r="16017" spans="1:11" x14ac:dyDescent="0.2">
      <c r="A16017" s="8">
        <f>IF(IFERROR((MATCH(G16017,$G$1:$G$12712,0)),0),INDEX($A$1:$A$12712,MATCH(G16017,$G$1:$G$12712,0)),MAX($A$2:$A16016)+1)</f>
        <v>11937</v>
      </c>
      <c r="B16017" s="8"/>
      <c r="C16017" s="9" t="str">
        <f t="shared" ref="C16017:C16080" si="302">IF(H16017="",F16017,H16017)</f>
        <v>carrizozo solar</v>
      </c>
      <c r="D16017" s="8"/>
      <c r="E16017" s="8"/>
      <c r="F16017" s="10"/>
      <c r="G16017" s="8">
        <v>61662</v>
      </c>
      <c r="H16017" s="8" t="s">
        <v>28658</v>
      </c>
      <c r="I16017" s="8"/>
      <c r="J16017" s="8"/>
      <c r="K16017" s="8"/>
    </row>
    <row r="16018" spans="1:11" x14ac:dyDescent="0.2">
      <c r="A16018" s="8">
        <f>IF(IFERROR((MATCH(G16018,$G$1:$G$12712,0)),0),INDEX($A$1:$A$12712,MATCH(G16018,$G$1:$G$12712,0)),MAX($A$2:$A16017)+1)</f>
        <v>11938</v>
      </c>
      <c r="B16018" s="8"/>
      <c r="C16018" s="9" t="str">
        <f t="shared" si="302"/>
        <v>lithia solar</v>
      </c>
      <c r="D16018" s="8"/>
      <c r="E16018" s="8"/>
      <c r="F16018" s="10"/>
      <c r="G16018" s="8">
        <v>61663</v>
      </c>
      <c r="H16018" s="8" t="s">
        <v>28659</v>
      </c>
      <c r="I16018" s="8" t="s">
        <v>28342</v>
      </c>
      <c r="J16018" s="8">
        <v>18454</v>
      </c>
      <c r="K16018" s="8"/>
    </row>
    <row r="16019" spans="1:11" x14ac:dyDescent="0.2">
      <c r="A16019" s="8">
        <f>IF(IFERROR((MATCH(G16019,$G$1:$G$12712,0)),0),INDEX($A$1:$A$12712,MATCH(G16019,$G$1:$G$12712,0)),MAX($A$2:$A16018)+1)</f>
        <v>11939</v>
      </c>
      <c r="B16019" s="8"/>
      <c r="C16019" s="9" t="str">
        <f t="shared" si="302"/>
        <v>mountain view solar (fl)</v>
      </c>
      <c r="D16019" s="8"/>
      <c r="E16019" s="8"/>
      <c r="F16019" s="10"/>
      <c r="G16019" s="8">
        <v>61664</v>
      </c>
      <c r="H16019" s="8" t="s">
        <v>28660</v>
      </c>
      <c r="I16019" s="8" t="s">
        <v>28342</v>
      </c>
      <c r="J16019" s="8">
        <v>18454</v>
      </c>
      <c r="K16019" s="8"/>
    </row>
    <row r="16020" spans="1:11" x14ac:dyDescent="0.2">
      <c r="A16020" s="8">
        <f>IF(IFERROR((MATCH(G16020,$G$1:$G$12712,0)),0),INDEX($A$1:$A$12712,MATCH(G16020,$G$1:$G$12712,0)),MAX($A$2:$A16019)+1)</f>
        <v>11940</v>
      </c>
      <c r="B16020" s="8"/>
      <c r="C16020" s="9" t="str">
        <f t="shared" si="302"/>
        <v>peace creek solar</v>
      </c>
      <c r="D16020" s="8"/>
      <c r="E16020" s="8"/>
      <c r="F16020" s="10"/>
      <c r="G16020" s="8">
        <v>61666</v>
      </c>
      <c r="H16020" s="8" t="s">
        <v>28661</v>
      </c>
      <c r="I16020" s="8" t="s">
        <v>28342</v>
      </c>
      <c r="J16020" s="8">
        <v>18454</v>
      </c>
      <c r="K16020" s="8"/>
    </row>
    <row r="16021" spans="1:11" x14ac:dyDescent="0.2">
      <c r="A16021" s="8">
        <f>IF(IFERROR((MATCH(G16021,$G$1:$G$12712,0)),0),INDEX($A$1:$A$12712,MATCH(G16021,$G$1:$G$12712,0)),MAX($A$2:$A16020)+1)</f>
        <v>11941</v>
      </c>
      <c r="B16021" s="8"/>
      <c r="C16021" s="9" t="str">
        <f t="shared" si="302"/>
        <v>wimauma solar</v>
      </c>
      <c r="D16021" s="8"/>
      <c r="E16021" s="8"/>
      <c r="F16021" s="10"/>
      <c r="G16021" s="8">
        <v>61667</v>
      </c>
      <c r="H16021" s="8" t="s">
        <v>28662</v>
      </c>
      <c r="I16021" s="8" t="s">
        <v>28342</v>
      </c>
      <c r="J16021" s="8">
        <v>18454</v>
      </c>
      <c r="K16021" s="8"/>
    </row>
    <row r="16022" spans="1:11" x14ac:dyDescent="0.2">
      <c r="A16022" s="8">
        <f>IF(IFERROR((MATCH(G16022,$G$1:$G$12712,0)),0),INDEX($A$1:$A$12712,MATCH(G16022,$G$1:$G$12712,0)),MAX($A$2:$A16021)+1)</f>
        <v>11942</v>
      </c>
      <c r="B16022" s="8"/>
      <c r="C16022" s="9" t="str">
        <f t="shared" si="302"/>
        <v>creston ridge ii, llc</v>
      </c>
      <c r="D16022" s="8"/>
      <c r="E16022" s="8"/>
      <c r="F16022" s="10"/>
      <c r="G16022" s="8">
        <v>61668</v>
      </c>
      <c r="H16022" s="8" t="s">
        <v>28663</v>
      </c>
      <c r="I16022" s="8"/>
      <c r="J16022" s="8"/>
      <c r="K16022" s="8"/>
    </row>
    <row r="16023" spans="1:11" x14ac:dyDescent="0.2">
      <c r="A16023" s="8">
        <f>IF(IFERROR((MATCH(G16023,$G$1:$G$12712,0)),0),INDEX($A$1:$A$12712,MATCH(G16023,$G$1:$G$12712,0)),MAX($A$2:$A16022)+1)</f>
        <v>11943</v>
      </c>
      <c r="B16023" s="8"/>
      <c r="C16023" s="9" t="str">
        <f t="shared" si="302"/>
        <v>scandia community solar garden</v>
      </c>
      <c r="D16023" s="8"/>
      <c r="E16023" s="8"/>
      <c r="F16023" s="10"/>
      <c r="G16023" s="8">
        <v>61669</v>
      </c>
      <c r="H16023" s="8" t="s">
        <v>28664</v>
      </c>
      <c r="I16023" s="8"/>
      <c r="J16023" s="8"/>
      <c r="K16023" s="8"/>
    </row>
    <row r="16024" spans="1:11" x14ac:dyDescent="0.2">
      <c r="A16024" s="8">
        <f>IF(IFERROR((MATCH(G16024,$G$1:$G$12712,0)),0),INDEX($A$1:$A$12712,MATCH(G16024,$G$1:$G$12712,0)),MAX($A$2:$A16023)+1)</f>
        <v>11944</v>
      </c>
      <c r="B16024" s="8"/>
      <c r="C16024" s="9" t="str">
        <f t="shared" si="302"/>
        <v>rjc ii community solar garden</v>
      </c>
      <c r="D16024" s="8"/>
      <c r="E16024" s="8"/>
      <c r="F16024" s="10"/>
      <c r="G16024" s="8">
        <v>61670</v>
      </c>
      <c r="H16024" s="8" t="s">
        <v>28665</v>
      </c>
      <c r="I16024" s="8"/>
      <c r="J16024" s="8"/>
      <c r="K16024" s="8"/>
    </row>
    <row r="16025" spans="1:11" x14ac:dyDescent="0.2">
      <c r="A16025" s="8">
        <f>IF(IFERROR((MATCH(G16025,$G$1:$G$12712,0)),0),INDEX($A$1:$A$12712,MATCH(G16025,$G$1:$G$12712,0)),MAX($A$2:$A16024)+1)</f>
        <v>11945</v>
      </c>
      <c r="B16025" s="8"/>
      <c r="C16025" s="9" t="str">
        <f t="shared" si="302"/>
        <v>betcher community solar garden</v>
      </c>
      <c r="D16025" s="8"/>
      <c r="E16025" s="8"/>
      <c r="F16025" s="10"/>
      <c r="G16025" s="8">
        <v>61671</v>
      </c>
      <c r="H16025" s="8" t="s">
        <v>28666</v>
      </c>
      <c r="I16025" s="8"/>
      <c r="J16025" s="8"/>
      <c r="K16025" s="8"/>
    </row>
    <row r="16026" spans="1:11" x14ac:dyDescent="0.2">
      <c r="A16026" s="8">
        <f>IF(IFERROR((MATCH(G16026,$G$1:$G$12712,0)),0),INDEX($A$1:$A$12712,MATCH(G16026,$G$1:$G$12712,0)),MAX($A$2:$A16025)+1)</f>
        <v>11946</v>
      </c>
      <c r="B16026" s="8"/>
      <c r="C16026" s="9" t="str">
        <f t="shared" si="302"/>
        <v>sherburne community solar</v>
      </c>
      <c r="D16026" s="8"/>
      <c r="E16026" s="8"/>
      <c r="F16026" s="10"/>
      <c r="G16026" s="8">
        <v>61672</v>
      </c>
      <c r="H16026" s="8" t="s">
        <v>28667</v>
      </c>
      <c r="I16026" s="8"/>
      <c r="J16026" s="8"/>
      <c r="K16026" s="8"/>
    </row>
    <row r="16027" spans="1:11" x14ac:dyDescent="0.2">
      <c r="A16027" s="8">
        <f>IF(IFERROR((MATCH(G16027,$G$1:$G$12712,0)),0),INDEX($A$1:$A$12712,MATCH(G16027,$G$1:$G$12712,0)),MAX($A$2:$A16026)+1)</f>
        <v>11947</v>
      </c>
      <c r="B16027" s="8"/>
      <c r="C16027" s="9" t="str">
        <f t="shared" si="302"/>
        <v>arkwright summit wind farm llc</v>
      </c>
      <c r="D16027" s="8"/>
      <c r="E16027" s="8"/>
      <c r="F16027" s="10"/>
      <c r="G16027" s="8">
        <v>61673</v>
      </c>
      <c r="H16027" s="8" t="s">
        <v>28668</v>
      </c>
      <c r="I16027" s="8"/>
      <c r="J16027" s="8"/>
      <c r="K16027" s="8"/>
    </row>
    <row r="16028" spans="1:11" x14ac:dyDescent="0.2">
      <c r="A16028" s="8">
        <f>IF(IFERROR((MATCH(G16028,$G$1:$G$12712,0)),0),INDEX($A$1:$A$12712,MATCH(G16028,$G$1:$G$12712,0)),MAX($A$2:$A16027)+1)</f>
        <v>11948</v>
      </c>
      <c r="B16028" s="8"/>
      <c r="C16028" s="9" t="str">
        <f t="shared" si="302"/>
        <v>wildcat ranch wind project</v>
      </c>
      <c r="D16028" s="8"/>
      <c r="E16028" s="8"/>
      <c r="F16028" s="10"/>
      <c r="G16028" s="8">
        <v>61674</v>
      </c>
      <c r="H16028" s="8" t="s">
        <v>28669</v>
      </c>
      <c r="I16028" s="8"/>
      <c r="J16028" s="8"/>
      <c r="K16028" s="8"/>
    </row>
    <row r="16029" spans="1:11" x14ac:dyDescent="0.2">
      <c r="A16029" s="8">
        <f>IF(IFERROR((MATCH(G16029,$G$1:$G$12712,0)),0),INDEX($A$1:$A$12712,MATCH(G16029,$G$1:$G$12712,0)),MAX($A$2:$A16028)+1)</f>
        <v>11949</v>
      </c>
      <c r="B16029" s="8"/>
      <c r="C16029" s="9" t="str">
        <f t="shared" si="302"/>
        <v>ncsu ccup cogeneration plant</v>
      </c>
      <c r="D16029" s="8"/>
      <c r="E16029" s="8"/>
      <c r="F16029" s="10"/>
      <c r="G16029" s="8">
        <v>61675</v>
      </c>
      <c r="H16029" s="8" t="s">
        <v>28670</v>
      </c>
      <c r="I16029" s="8"/>
      <c r="J16029" s="8"/>
      <c r="K16029" s="8"/>
    </row>
    <row r="16030" spans="1:11" x14ac:dyDescent="0.2">
      <c r="A16030" s="8">
        <f>IF(IFERROR((MATCH(G16030,$G$1:$G$12712,0)),0),INDEX($A$1:$A$12712,MATCH(G16030,$G$1:$G$12712,0)),MAX($A$2:$A16029)+1)</f>
        <v>11950</v>
      </c>
      <c r="B16030" s="8"/>
      <c r="C16030" s="9" t="str">
        <f t="shared" si="302"/>
        <v>ncsu cates cogeneration plant</v>
      </c>
      <c r="D16030" s="8"/>
      <c r="E16030" s="8"/>
      <c r="F16030" s="10"/>
      <c r="G16030" s="8">
        <v>61676</v>
      </c>
      <c r="H16030" s="8" t="s">
        <v>28671</v>
      </c>
      <c r="I16030" s="8"/>
      <c r="J16030" s="8"/>
      <c r="K16030" s="8"/>
    </row>
    <row r="16031" spans="1:11" x14ac:dyDescent="0.2">
      <c r="A16031" s="8">
        <f>IF(IFERROR((MATCH(G16031,$G$1:$G$12712,0)),0),INDEX($A$1:$A$12712,MATCH(G16031,$G$1:$G$12712,0)),MAX($A$2:$A16030)+1)</f>
        <v>11951</v>
      </c>
      <c r="B16031" s="8"/>
      <c r="C16031" s="9" t="str">
        <f t="shared" si="302"/>
        <v>perennial windfarm</v>
      </c>
      <c r="D16031" s="8"/>
      <c r="E16031" s="8"/>
      <c r="F16031" s="10"/>
      <c r="G16031" s="8">
        <v>61677</v>
      </c>
      <c r="H16031" s="8" t="s">
        <v>28672</v>
      </c>
      <c r="I16031" s="8"/>
      <c r="J16031" s="8"/>
      <c r="K16031" s="8"/>
    </row>
    <row r="16032" spans="1:11" x14ac:dyDescent="0.2">
      <c r="A16032" s="8">
        <f>IF(IFERROR((MATCH(G16032,$G$1:$G$12712,0)),0),INDEX($A$1:$A$12712,MATCH(G16032,$G$1:$G$12712,0)),MAX($A$2:$A16031)+1)</f>
        <v>11952</v>
      </c>
      <c r="B16032" s="8"/>
      <c r="C16032" s="9" t="str">
        <f t="shared" si="302"/>
        <v>pinal central energy center</v>
      </c>
      <c r="D16032" s="8"/>
      <c r="E16032" s="8"/>
      <c r="F16032" s="10"/>
      <c r="G16032" s="8">
        <v>61678</v>
      </c>
      <c r="H16032" s="8" t="s">
        <v>28673</v>
      </c>
      <c r="I16032" s="8"/>
      <c r="J16032" s="8"/>
      <c r="K16032" s="8"/>
    </row>
    <row r="16033" spans="1:11" x14ac:dyDescent="0.2">
      <c r="A16033" s="8">
        <f>IF(IFERROR((MATCH(G16033,$G$1:$G$12712,0)),0),INDEX($A$1:$A$12712,MATCH(G16033,$G$1:$G$12712,0)),MAX($A$2:$A16032)+1)</f>
        <v>11953</v>
      </c>
      <c r="B16033" s="8"/>
      <c r="C16033" s="9" t="str">
        <f t="shared" si="302"/>
        <v>cox battery energy storage</v>
      </c>
      <c r="D16033" s="8"/>
      <c r="E16033" s="8"/>
      <c r="F16033" s="10"/>
      <c r="G16033" s="8">
        <v>61679</v>
      </c>
      <c r="H16033" s="8" t="s">
        <v>28674</v>
      </c>
      <c r="I16033" s="8" t="s">
        <v>28675</v>
      </c>
      <c r="J16033" s="8">
        <v>17833</v>
      </c>
      <c r="K16033" s="8"/>
    </row>
    <row r="16034" spans="1:11" x14ac:dyDescent="0.2">
      <c r="A16034" s="8">
        <f>IF(IFERROR((MATCH(G16034,$G$1:$G$12712,0)),0),INDEX($A$1:$A$12712,MATCH(G16034,$G$1:$G$12712,0)),MAX($A$2:$A16033)+1)</f>
        <v>11954</v>
      </c>
      <c r="B16034" s="8"/>
      <c r="C16034" s="9" t="str">
        <f t="shared" si="302"/>
        <v>tatanka wi</v>
      </c>
      <c r="D16034" s="8"/>
      <c r="E16034" s="8"/>
      <c r="F16034" s="10"/>
      <c r="G16034" s="8">
        <v>61680</v>
      </c>
      <c r="H16034" s="8" t="s">
        <v>28676</v>
      </c>
      <c r="I16034" s="8"/>
      <c r="J16034" s="8"/>
      <c r="K16034" s="8"/>
    </row>
    <row r="16035" spans="1:11" x14ac:dyDescent="0.2">
      <c r="A16035" s="8">
        <f>IF(IFERROR((MATCH(G16035,$G$1:$G$12712,0)),0),INDEX($A$1:$A$12712,MATCH(G16035,$G$1:$G$12712,0)),MAX($A$2:$A16034)+1)</f>
        <v>11955</v>
      </c>
      <c r="B16035" s="8"/>
      <c r="C16035" s="9" t="str">
        <f t="shared" si="302"/>
        <v>middle daisy</v>
      </c>
      <c r="D16035" s="8"/>
      <c r="E16035" s="8"/>
      <c r="F16035" s="10"/>
      <c r="G16035" s="8">
        <v>61681</v>
      </c>
      <c r="H16035" s="8" t="s">
        <v>28677</v>
      </c>
      <c r="I16035" s="8"/>
      <c r="J16035" s="8"/>
      <c r="K16035" s="8"/>
    </row>
    <row r="16036" spans="1:11" x14ac:dyDescent="0.2">
      <c r="A16036" s="8">
        <f>IF(IFERROR((MATCH(G16036,$G$1:$G$12712,0)),0),INDEX($A$1:$A$12712,MATCH(G16036,$G$1:$G$12712,0)),MAX($A$2:$A16035)+1)</f>
        <v>11956</v>
      </c>
      <c r="B16036" s="8"/>
      <c r="C16036" s="9" t="str">
        <f t="shared" si="302"/>
        <v>usg 1</v>
      </c>
      <c r="D16036" s="8"/>
      <c r="E16036" s="8"/>
      <c r="F16036" s="10"/>
      <c r="G16036" s="8">
        <v>61682</v>
      </c>
      <c r="H16036" s="8" t="s">
        <v>28678</v>
      </c>
      <c r="I16036" s="8" t="s">
        <v>28679</v>
      </c>
      <c r="J16036" s="8">
        <v>60059</v>
      </c>
      <c r="K16036" s="8"/>
    </row>
    <row r="16037" spans="1:11" x14ac:dyDescent="0.2">
      <c r="A16037" s="8">
        <f>IF(IFERROR((MATCH(G16037,$G$1:$G$12712,0)),0),INDEX($A$1:$A$12712,MATCH(G16037,$G$1:$G$12712,0)),MAX($A$2:$A16036)+1)</f>
        <v>11957</v>
      </c>
      <c r="B16037" s="8"/>
      <c r="C16037" s="9" t="str">
        <f t="shared" si="302"/>
        <v>usg 2</v>
      </c>
      <c r="D16037" s="8"/>
      <c r="E16037" s="8"/>
      <c r="F16037" s="10"/>
      <c r="G16037" s="8">
        <v>61683</v>
      </c>
      <c r="H16037" s="8" t="s">
        <v>28680</v>
      </c>
      <c r="I16037" s="8" t="s">
        <v>28679</v>
      </c>
      <c r="J16037" s="8">
        <v>60059</v>
      </c>
      <c r="K16037" s="8"/>
    </row>
    <row r="16038" spans="1:11" x14ac:dyDescent="0.2">
      <c r="A16038" s="8">
        <f>IF(IFERROR((MATCH(G16038,$G$1:$G$12712,0)),0),INDEX($A$1:$A$12712,MATCH(G16038,$G$1:$G$12712,0)),MAX($A$2:$A16037)+1)</f>
        <v>11958</v>
      </c>
      <c r="B16038" s="8"/>
      <c r="C16038" s="9" t="str">
        <f t="shared" si="302"/>
        <v>klawock power generation station</v>
      </c>
      <c r="D16038" s="8"/>
      <c r="E16038" s="8"/>
      <c r="F16038" s="10"/>
      <c r="G16038" s="8">
        <v>61684</v>
      </c>
      <c r="H16038" s="8" t="s">
        <v>28681</v>
      </c>
      <c r="I16038" s="8" t="s">
        <v>28682</v>
      </c>
      <c r="J16038" s="8">
        <v>219</v>
      </c>
      <c r="K16038" s="8"/>
    </row>
    <row r="16039" spans="1:11" x14ac:dyDescent="0.2">
      <c r="A16039" s="8">
        <f>IF(IFERROR((MATCH(G16039,$G$1:$G$12712,0)),0),INDEX($A$1:$A$12712,MATCH(G16039,$G$1:$G$12712,0)),MAX($A$2:$A16038)+1)</f>
        <v>11959</v>
      </c>
      <c r="B16039" s="8"/>
      <c r="C16039" s="9" t="str">
        <f t="shared" si="302"/>
        <v>slana generating station</v>
      </c>
      <c r="D16039" s="8"/>
      <c r="E16039" s="8"/>
      <c r="F16039" s="10"/>
      <c r="G16039" s="8">
        <v>61685</v>
      </c>
      <c r="H16039" s="8" t="s">
        <v>28683</v>
      </c>
      <c r="I16039" s="8" t="s">
        <v>28682</v>
      </c>
      <c r="J16039" s="8">
        <v>219</v>
      </c>
      <c r="K16039" s="8"/>
    </row>
    <row r="16040" spans="1:11" x14ac:dyDescent="0.2">
      <c r="A16040" s="8">
        <f>IF(IFERROR((MATCH(G16040,$G$1:$G$12712,0)),0),INDEX($A$1:$A$12712,MATCH(G16040,$G$1:$G$12712,0)),MAX($A$2:$A16039)+1)</f>
        <v>11960</v>
      </c>
      <c r="B16040" s="8"/>
      <c r="C16040" s="9" t="str">
        <f t="shared" si="302"/>
        <v>johnson 1 community solar</v>
      </c>
      <c r="D16040" s="8"/>
      <c r="E16040" s="8"/>
      <c r="F16040" s="10"/>
      <c r="G16040" s="8">
        <v>61686</v>
      </c>
      <c r="H16040" s="8" t="s">
        <v>28684</v>
      </c>
      <c r="I16040" s="8"/>
      <c r="J16040" s="8"/>
      <c r="K16040" s="8"/>
    </row>
    <row r="16041" spans="1:11" x14ac:dyDescent="0.2">
      <c r="A16041" s="8">
        <f>IF(IFERROR((MATCH(G16041,$G$1:$G$12712,0)),0),INDEX($A$1:$A$12712,MATCH(G16041,$G$1:$G$12712,0)),MAX($A$2:$A16040)+1)</f>
        <v>11961</v>
      </c>
      <c r="B16041" s="8"/>
      <c r="C16041" s="9" t="str">
        <f t="shared" si="302"/>
        <v>plum creek</v>
      </c>
      <c r="D16041" s="8"/>
      <c r="E16041" s="8"/>
      <c r="F16041" s="10"/>
      <c r="G16041" s="8">
        <v>61687</v>
      </c>
      <c r="H16041" s="8" t="s">
        <v>28685</v>
      </c>
      <c r="I16041" s="8"/>
      <c r="J16041" s="8"/>
      <c r="K16041" s="8"/>
    </row>
    <row r="16042" spans="1:11" x14ac:dyDescent="0.2">
      <c r="A16042" s="8">
        <f>IF(IFERROR((MATCH(G16042,$G$1:$G$12712,0)),0),INDEX($A$1:$A$12712,MATCH(G16042,$G$1:$G$12712,0)),MAX($A$2:$A16041)+1)</f>
        <v>11962</v>
      </c>
      <c r="B16042" s="8"/>
      <c r="C16042" s="9" t="str">
        <f t="shared" si="302"/>
        <v>north gooding main hydro</v>
      </c>
      <c r="D16042" s="8"/>
      <c r="E16042" s="8"/>
      <c r="F16042" s="10"/>
      <c r="G16042" s="8">
        <v>61688</v>
      </c>
      <c r="H16042" s="8" t="s">
        <v>28686</v>
      </c>
      <c r="I16042" s="8"/>
      <c r="J16042" s="8"/>
      <c r="K16042" s="8"/>
    </row>
    <row r="16043" spans="1:11" x14ac:dyDescent="0.2">
      <c r="A16043" s="8">
        <f>IF(IFERROR((MATCH(G16043,$G$1:$G$12712,0)),0),INDEX($A$1:$A$12712,MATCH(G16043,$G$1:$G$12712,0)),MAX($A$2:$A16042)+1)</f>
        <v>11963</v>
      </c>
      <c r="B16043" s="8"/>
      <c r="C16043" s="9" t="str">
        <f t="shared" si="302"/>
        <v>grimm community solar</v>
      </c>
      <c r="D16043" s="8"/>
      <c r="E16043" s="8"/>
      <c r="F16043" s="10"/>
      <c r="G16043" s="8">
        <v>61689</v>
      </c>
      <c r="H16043" s="8" t="s">
        <v>28687</v>
      </c>
      <c r="I16043" s="8"/>
      <c r="J16043" s="8"/>
      <c r="K16043" s="8"/>
    </row>
    <row r="16044" spans="1:11" x14ac:dyDescent="0.2">
      <c r="A16044" s="8">
        <f>IF(IFERROR((MATCH(G16044,$G$1:$G$12712,0)),0),INDEX($A$1:$A$12712,MATCH(G16044,$G$1:$G$12712,0)),MAX($A$2:$A16043)+1)</f>
        <v>11964</v>
      </c>
      <c r="B16044" s="8"/>
      <c r="C16044" s="9" t="str">
        <f t="shared" si="302"/>
        <v>foreman's hill community solar</v>
      </c>
      <c r="D16044" s="8"/>
      <c r="E16044" s="8"/>
      <c r="F16044" s="10"/>
      <c r="G16044" s="8">
        <v>61690</v>
      </c>
      <c r="H16044" s="8" t="s">
        <v>28688</v>
      </c>
      <c r="I16044" s="8"/>
      <c r="J16044" s="8"/>
      <c r="K16044" s="8"/>
    </row>
    <row r="16045" spans="1:11" x14ac:dyDescent="0.2">
      <c r="A16045" s="8">
        <f>IF(IFERROR((MATCH(G16045,$G$1:$G$12712,0)),0),INDEX($A$1:$A$12712,MATCH(G16045,$G$1:$G$12712,0)),MAX($A$2:$A16044)+1)</f>
        <v>11965</v>
      </c>
      <c r="B16045" s="8"/>
      <c r="C16045" s="9" t="str">
        <f t="shared" si="302"/>
        <v>depot solar center, llc</v>
      </c>
      <c r="D16045" s="8"/>
      <c r="E16045" s="8"/>
      <c r="F16045" s="10"/>
      <c r="G16045" s="8">
        <v>61691</v>
      </c>
      <c r="H16045" s="8" t="s">
        <v>28689</v>
      </c>
      <c r="I16045" s="8"/>
      <c r="J16045" s="8"/>
      <c r="K16045" s="8"/>
    </row>
    <row r="16046" spans="1:11" x14ac:dyDescent="0.2">
      <c r="A16046" s="8">
        <f>IF(IFERROR((MATCH(G16046,$G$1:$G$12712,0)),0),INDEX($A$1:$A$12712,MATCH(G16046,$G$1:$G$12712,0)),MAX($A$2:$A16045)+1)</f>
        <v>11966</v>
      </c>
      <c r="B16046" s="8"/>
      <c r="C16046" s="9" t="str">
        <f t="shared" si="302"/>
        <v>ivc solar</v>
      </c>
      <c r="D16046" s="8"/>
      <c r="E16046" s="8"/>
      <c r="F16046" s="10"/>
      <c r="G16046" s="8">
        <v>61692</v>
      </c>
      <c r="H16046" s="8" t="s">
        <v>28690</v>
      </c>
      <c r="I16046" s="8" t="s">
        <v>28679</v>
      </c>
      <c r="J16046" s="8">
        <v>60059</v>
      </c>
      <c r="K16046" s="8"/>
    </row>
    <row r="16047" spans="1:11" x14ac:dyDescent="0.2">
      <c r="A16047" s="8">
        <f>IF(IFERROR((MATCH(G16047,$G$1:$G$12712,0)),0),INDEX($A$1:$A$12712,MATCH(G16047,$G$1:$G$12712,0)),MAX($A$2:$A16046)+1)</f>
        <v>11967</v>
      </c>
      <c r="B16047" s="8"/>
      <c r="C16047" s="9" t="str">
        <f t="shared" si="302"/>
        <v>buckleberry solar</v>
      </c>
      <c r="D16047" s="8"/>
      <c r="E16047" s="8"/>
      <c r="F16047" s="10"/>
      <c r="G16047" s="8">
        <v>61693</v>
      </c>
      <c r="H16047" s="8" t="s">
        <v>28691</v>
      </c>
      <c r="I16047" s="8"/>
      <c r="J16047" s="8"/>
      <c r="K16047" s="8"/>
    </row>
    <row r="16048" spans="1:11" x14ac:dyDescent="0.2">
      <c r="A16048" s="8">
        <f>IF(IFERROR((MATCH(G16048,$G$1:$G$12712,0)),0),INDEX($A$1:$A$12712,MATCH(G16048,$G$1:$G$12712,0)),MAX($A$2:$A16047)+1)</f>
        <v>11968</v>
      </c>
      <c r="B16048" s="8"/>
      <c r="C16048" s="9" t="str">
        <f t="shared" si="302"/>
        <v>lockheed martin solar</v>
      </c>
      <c r="D16048" s="8"/>
      <c r="E16048" s="8"/>
      <c r="F16048" s="10"/>
      <c r="G16048" s="8">
        <v>61694</v>
      </c>
      <c r="H16048" s="8" t="s">
        <v>28692</v>
      </c>
      <c r="I16048" s="8"/>
      <c r="J16048" s="8"/>
      <c r="K16048" s="8"/>
    </row>
    <row r="16049" spans="1:11" x14ac:dyDescent="0.2">
      <c r="A16049" s="8">
        <f>IF(IFERROR((MATCH(G16049,$G$1:$G$12712,0)),0),INDEX($A$1:$A$12712,MATCH(G16049,$G$1:$G$12712,0)),MAX($A$2:$A16048)+1)</f>
        <v>11969</v>
      </c>
      <c r="B16049" s="8"/>
      <c r="C16049" s="9" t="str">
        <f t="shared" si="302"/>
        <v>johnson ii community solar</v>
      </c>
      <c r="D16049" s="8"/>
      <c r="E16049" s="8"/>
      <c r="F16049" s="10"/>
      <c r="G16049" s="8">
        <v>61695</v>
      </c>
      <c r="H16049" s="8" t="s">
        <v>28693</v>
      </c>
      <c r="I16049" s="8"/>
      <c r="J16049" s="8"/>
      <c r="K16049" s="8"/>
    </row>
    <row r="16050" spans="1:11" x14ac:dyDescent="0.2">
      <c r="A16050" s="8">
        <f>IF(IFERROR((MATCH(G16050,$G$1:$G$12712,0)),0),INDEX($A$1:$A$12712,MATCH(G16050,$G$1:$G$12712,0)),MAX($A$2:$A16049)+1)</f>
        <v>11970</v>
      </c>
      <c r="B16050" s="8"/>
      <c r="C16050" s="9" t="str">
        <f t="shared" si="302"/>
        <v>twiggs solar</v>
      </c>
      <c r="D16050" s="8"/>
      <c r="E16050" s="8"/>
      <c r="F16050" s="10"/>
      <c r="G16050" s="8">
        <v>61696</v>
      </c>
      <c r="H16050" s="8" t="s">
        <v>28694</v>
      </c>
      <c r="I16050" s="8" t="s">
        <v>28695</v>
      </c>
      <c r="J16050" s="8">
        <v>59745</v>
      </c>
      <c r="K16050" s="8"/>
    </row>
    <row r="16051" spans="1:11" x14ac:dyDescent="0.2">
      <c r="A16051" s="8">
        <f>IF(IFERROR((MATCH(G16051,$G$1:$G$12712,0)),0),INDEX($A$1:$A$12712,MATCH(G16051,$G$1:$G$12712,0)),MAX($A$2:$A16050)+1)</f>
        <v>11971</v>
      </c>
      <c r="B16051" s="8"/>
      <c r="C16051" s="9" t="str">
        <f t="shared" si="302"/>
        <v>ivory solar</v>
      </c>
      <c r="D16051" s="8"/>
      <c r="E16051" s="8"/>
      <c r="F16051" s="10"/>
      <c r="G16051" s="8">
        <v>61697</v>
      </c>
      <c r="H16051" s="8" t="s">
        <v>28696</v>
      </c>
      <c r="I16051" s="8" t="s">
        <v>28697</v>
      </c>
      <c r="J16051" s="8">
        <v>58489</v>
      </c>
      <c r="K16051" s="8"/>
    </row>
    <row r="16052" spans="1:11" x14ac:dyDescent="0.2">
      <c r="A16052" s="8">
        <f>IF(IFERROR((MATCH(G16052,$G$1:$G$12712,0)),0),INDEX($A$1:$A$12712,MATCH(G16052,$G$1:$G$12712,0)),MAX($A$2:$A16051)+1)</f>
        <v>11972</v>
      </c>
      <c r="B16052" s="8"/>
      <c r="C16052" s="9" t="str">
        <f t="shared" si="302"/>
        <v>folsom sp and csp sacramento</v>
      </c>
      <c r="D16052" s="8"/>
      <c r="E16052" s="8"/>
      <c r="F16052" s="10"/>
      <c r="G16052" s="8">
        <v>61698</v>
      </c>
      <c r="H16052" s="8" t="s">
        <v>28698</v>
      </c>
      <c r="I16052" s="8" t="s">
        <v>28488</v>
      </c>
      <c r="J16052" s="8">
        <v>58970</v>
      </c>
      <c r="K16052" s="8"/>
    </row>
    <row r="16053" spans="1:11" x14ac:dyDescent="0.2">
      <c r="A16053" s="8">
        <f>IF(IFERROR((MATCH(G16053,$G$1:$G$12712,0)),0),INDEX($A$1:$A$12712,MATCH(G16053,$G$1:$G$12712,0)),MAX($A$2:$A16052)+1)</f>
        <v>11973</v>
      </c>
      <c r="B16053" s="8"/>
      <c r="C16053" s="9" t="str">
        <f t="shared" si="302"/>
        <v>otarre solar park</v>
      </c>
      <c r="D16053" s="8"/>
      <c r="E16053" s="8"/>
      <c r="F16053" s="10"/>
      <c r="G16053" s="8">
        <v>61699</v>
      </c>
      <c r="H16053" s="8" t="s">
        <v>28699</v>
      </c>
      <c r="I16053" s="8"/>
      <c r="J16053" s="8"/>
      <c r="K16053" s="8"/>
    </row>
    <row r="16054" spans="1:11" x14ac:dyDescent="0.2">
      <c r="A16054" s="8">
        <f>IF(IFERROR((MATCH(G16054,$G$1:$G$12712,0)),0),INDEX($A$1:$A$12712,MATCH(G16054,$G$1:$G$12712,0)),MAX($A$2:$A16053)+1)</f>
        <v>11974</v>
      </c>
      <c r="B16054" s="8"/>
      <c r="C16054" s="9" t="str">
        <f t="shared" si="302"/>
        <v>powerfin kingsbery</v>
      </c>
      <c r="D16054" s="8"/>
      <c r="E16054" s="8"/>
      <c r="F16054" s="10"/>
      <c r="G16054" s="8">
        <v>61700</v>
      </c>
      <c r="H16054" s="8" t="s">
        <v>28700</v>
      </c>
      <c r="I16054" s="8"/>
      <c r="J16054" s="8"/>
      <c r="K16054" s="8"/>
    </row>
    <row r="16055" spans="1:11" x14ac:dyDescent="0.2">
      <c r="A16055" s="8">
        <f>IF(IFERROR((MATCH(G16055,$G$1:$G$12712,0)),0),INDEX($A$1:$A$12712,MATCH(G16055,$G$1:$G$12712,0)),MAX($A$2:$A16054)+1)</f>
        <v>11975</v>
      </c>
      <c r="B16055" s="8"/>
      <c r="C16055" s="9" t="str">
        <f t="shared" si="302"/>
        <v>greater new bedford lfg utiliz. facility</v>
      </c>
      <c r="D16055" s="8"/>
      <c r="E16055" s="8"/>
      <c r="F16055" s="10"/>
      <c r="G16055" s="8">
        <v>61702</v>
      </c>
      <c r="H16055" s="8" t="s">
        <v>28701</v>
      </c>
      <c r="I16055" s="8"/>
      <c r="J16055" s="8"/>
      <c r="K16055" s="8"/>
    </row>
    <row r="16056" spans="1:11" x14ac:dyDescent="0.2">
      <c r="A16056" s="8">
        <f>IF(IFERROR((MATCH(G16056,$G$1:$G$12712,0)),0),INDEX($A$1:$A$12712,MATCH(G16056,$G$1:$G$12712,0)),MAX($A$2:$A16055)+1)</f>
        <v>11976</v>
      </c>
      <c r="B16056" s="8"/>
      <c r="C16056" s="9" t="str">
        <f t="shared" si="302"/>
        <v>sikorsky aircraft chp</v>
      </c>
      <c r="D16056" s="8"/>
      <c r="E16056" s="8"/>
      <c r="F16056" s="10"/>
      <c r="G16056" s="8">
        <v>61703</v>
      </c>
      <c r="H16056" s="8" t="s">
        <v>28702</v>
      </c>
      <c r="I16056" s="8"/>
      <c r="J16056" s="8"/>
      <c r="K16056" s="8"/>
    </row>
    <row r="16057" spans="1:11" x14ac:dyDescent="0.2">
      <c r="A16057" s="8">
        <f>IF(IFERROR((MATCH(G16057,$G$1:$G$12712,0)),0),INDEX($A$1:$A$12712,MATCH(G16057,$G$1:$G$12712,0)),MAX($A$2:$A16056)+1)</f>
        <v>11977</v>
      </c>
      <c r="B16057" s="8"/>
      <c r="C16057" s="9" t="str">
        <f t="shared" si="302"/>
        <v>aquila community solar</v>
      </c>
      <c r="D16057" s="8"/>
      <c r="E16057" s="8"/>
      <c r="F16057" s="10"/>
      <c r="G16057" s="8">
        <v>61704</v>
      </c>
      <c r="H16057" s="8" t="s">
        <v>28703</v>
      </c>
      <c r="I16057" s="8"/>
      <c r="J16057" s="8"/>
      <c r="K16057" s="8"/>
    </row>
    <row r="16058" spans="1:11" x14ac:dyDescent="0.2">
      <c r="A16058" s="8">
        <f>IF(IFERROR((MATCH(G16058,$G$1:$G$12712,0)),0),INDEX($A$1:$A$12712,MATCH(G16058,$G$1:$G$12712,0)),MAX($A$2:$A16057)+1)</f>
        <v>11978</v>
      </c>
      <c r="B16058" s="8"/>
      <c r="C16058" s="9" t="str">
        <f t="shared" si="302"/>
        <v>arcturus community solar</v>
      </c>
      <c r="D16058" s="8"/>
      <c r="E16058" s="8"/>
      <c r="F16058" s="10"/>
      <c r="G16058" s="8">
        <v>61705</v>
      </c>
      <c r="H16058" s="8" t="s">
        <v>28704</v>
      </c>
      <c r="I16058" s="8"/>
      <c r="J16058" s="8"/>
      <c r="K16058" s="8"/>
    </row>
    <row r="16059" spans="1:11" x14ac:dyDescent="0.2">
      <c r="A16059" s="8">
        <f>IF(IFERROR((MATCH(G16059,$G$1:$G$12712,0)),0),INDEX($A$1:$A$12712,MATCH(G16059,$G$1:$G$12712,0)),MAX($A$2:$A16058)+1)</f>
        <v>11979</v>
      </c>
      <c r="B16059" s="8"/>
      <c r="C16059" s="9" t="str">
        <f t="shared" si="302"/>
        <v>auriga community solar</v>
      </c>
      <c r="D16059" s="8"/>
      <c r="E16059" s="8"/>
      <c r="F16059" s="10"/>
      <c r="G16059" s="8">
        <v>61706</v>
      </c>
      <c r="H16059" s="8" t="s">
        <v>28705</v>
      </c>
      <c r="I16059" s="8"/>
      <c r="J16059" s="8"/>
      <c r="K16059" s="8"/>
    </row>
    <row r="16060" spans="1:11" x14ac:dyDescent="0.2">
      <c r="A16060" s="8">
        <f>IF(IFERROR((MATCH(G16060,$G$1:$G$12712,0)),0),INDEX($A$1:$A$12712,MATCH(G16060,$G$1:$G$12712,0)),MAX($A$2:$A16059)+1)</f>
        <v>11980</v>
      </c>
      <c r="B16060" s="8"/>
      <c r="C16060" s="9" t="str">
        <f t="shared" si="302"/>
        <v>canopus community solar</v>
      </c>
      <c r="D16060" s="8"/>
      <c r="E16060" s="8"/>
      <c r="F16060" s="10"/>
      <c r="G16060" s="8">
        <v>61707</v>
      </c>
      <c r="H16060" s="8" t="s">
        <v>28706</v>
      </c>
      <c r="I16060" s="8"/>
      <c r="J16060" s="8"/>
      <c r="K16060" s="8"/>
    </row>
    <row r="16061" spans="1:11" x14ac:dyDescent="0.2">
      <c r="A16061" s="8">
        <f>IF(IFERROR((MATCH(G16061,$G$1:$G$12712,0)),0),INDEX($A$1:$A$12712,MATCH(G16061,$G$1:$G$12712,0)),MAX($A$2:$A16060)+1)</f>
        <v>11981</v>
      </c>
      <c r="B16061" s="8"/>
      <c r="C16061" s="9" t="str">
        <f t="shared" si="302"/>
        <v>sagitta community solar</v>
      </c>
      <c r="D16061" s="8"/>
      <c r="E16061" s="8"/>
      <c r="F16061" s="10"/>
      <c r="G16061" s="8">
        <v>61708</v>
      </c>
      <c r="H16061" s="8" t="s">
        <v>28707</v>
      </c>
      <c r="I16061" s="8"/>
      <c r="J16061" s="8"/>
      <c r="K16061" s="8"/>
    </row>
    <row r="16062" spans="1:11" x14ac:dyDescent="0.2">
      <c r="A16062" s="8">
        <f>IF(IFERROR((MATCH(G16062,$G$1:$G$12712,0)),0),INDEX($A$1:$A$12712,MATCH(G16062,$G$1:$G$12712,0)),MAX($A$2:$A16061)+1)</f>
        <v>11982</v>
      </c>
      <c r="B16062" s="8"/>
      <c r="C16062" s="9" t="str">
        <f t="shared" si="302"/>
        <v>libra community solar</v>
      </c>
      <c r="D16062" s="8"/>
      <c r="E16062" s="8"/>
      <c r="F16062" s="10"/>
      <c r="G16062" s="8">
        <v>61709</v>
      </c>
      <c r="H16062" s="8" t="s">
        <v>28708</v>
      </c>
      <c r="I16062" s="8"/>
      <c r="J16062" s="8"/>
      <c r="K16062" s="8"/>
    </row>
    <row r="16063" spans="1:11" x14ac:dyDescent="0.2">
      <c r="A16063" s="8">
        <f>IF(IFERROR((MATCH(G16063,$G$1:$G$12712,0)),0),INDEX($A$1:$A$12712,MATCH(G16063,$G$1:$G$12712,0)),MAX($A$2:$A16062)+1)</f>
        <v>11983</v>
      </c>
      <c r="B16063" s="8"/>
      <c r="C16063" s="9" t="str">
        <f t="shared" si="302"/>
        <v>aquarius community solar</v>
      </c>
      <c r="D16063" s="8"/>
      <c r="E16063" s="8"/>
      <c r="F16063" s="10"/>
      <c r="G16063" s="8">
        <v>61710</v>
      </c>
      <c r="H16063" s="8" t="s">
        <v>28709</v>
      </c>
      <c r="I16063" s="8"/>
      <c r="J16063" s="8"/>
      <c r="K16063" s="8"/>
    </row>
    <row r="16064" spans="1:11" x14ac:dyDescent="0.2">
      <c r="A16064" s="8">
        <f>IF(IFERROR((MATCH(G16064,$G$1:$G$12712,0)),0),INDEX($A$1:$A$12712,MATCH(G16064,$G$1:$G$12712,0)),MAX($A$2:$A16063)+1)</f>
        <v>11984</v>
      </c>
      <c r="B16064" s="8"/>
      <c r="C16064" s="9" t="str">
        <f t="shared" si="302"/>
        <v>cassiopeia community solar</v>
      </c>
      <c r="D16064" s="8"/>
      <c r="E16064" s="8"/>
      <c r="F16064" s="10"/>
      <c r="G16064" s="8">
        <v>61711</v>
      </c>
      <c r="H16064" s="8" t="s">
        <v>28710</v>
      </c>
      <c r="I16064" s="8"/>
      <c r="J16064" s="8"/>
      <c r="K16064" s="8"/>
    </row>
    <row r="16065" spans="1:11" x14ac:dyDescent="0.2">
      <c r="A16065" s="8">
        <f>IF(IFERROR((MATCH(G16065,$G$1:$G$12712,0)),0),INDEX($A$1:$A$12712,MATCH(G16065,$G$1:$G$12712,0)),MAX($A$2:$A16064)+1)</f>
        <v>11985</v>
      </c>
      <c r="B16065" s="8"/>
      <c r="C16065" s="9" t="str">
        <f t="shared" si="302"/>
        <v>crux community solar</v>
      </c>
      <c r="D16065" s="8"/>
      <c r="E16065" s="8"/>
      <c r="F16065" s="10"/>
      <c r="G16065" s="8">
        <v>61712</v>
      </c>
      <c r="H16065" s="8" t="s">
        <v>28711</v>
      </c>
      <c r="I16065" s="8"/>
      <c r="J16065" s="8"/>
      <c r="K16065" s="8"/>
    </row>
    <row r="16066" spans="1:11" x14ac:dyDescent="0.2">
      <c r="A16066" s="8">
        <f>IF(IFERROR((MATCH(G16066,$G$1:$G$12712,0)),0),INDEX($A$1:$A$12712,MATCH(G16066,$G$1:$G$12712,0)),MAX($A$2:$A16065)+1)</f>
        <v>11986</v>
      </c>
      <c r="B16066" s="8"/>
      <c r="C16066" s="9" t="str">
        <f t="shared" si="302"/>
        <v>leo community solar</v>
      </c>
      <c r="D16066" s="8"/>
      <c r="E16066" s="8"/>
      <c r="F16066" s="10"/>
      <c r="G16066" s="8">
        <v>61713</v>
      </c>
      <c r="H16066" s="8" t="s">
        <v>28712</v>
      </c>
      <c r="I16066" s="8"/>
      <c r="J16066" s="8"/>
      <c r="K16066" s="8"/>
    </row>
    <row r="16067" spans="1:11" x14ac:dyDescent="0.2">
      <c r="A16067" s="8">
        <f>IF(IFERROR((MATCH(G16067,$G$1:$G$12712,0)),0),INDEX($A$1:$A$12712,MATCH(G16067,$G$1:$G$12712,0)),MAX($A$2:$A16066)+1)</f>
        <v>11987</v>
      </c>
      <c r="B16067" s="8"/>
      <c r="C16067" s="9" t="str">
        <f t="shared" si="302"/>
        <v>hydra community solar</v>
      </c>
      <c r="D16067" s="8"/>
      <c r="E16067" s="8"/>
      <c r="F16067" s="10"/>
      <c r="G16067" s="8">
        <v>61714</v>
      </c>
      <c r="H16067" s="8" t="s">
        <v>28713</v>
      </c>
      <c r="I16067" s="8"/>
      <c r="J16067" s="8"/>
      <c r="K16067" s="8"/>
    </row>
    <row r="16068" spans="1:11" x14ac:dyDescent="0.2">
      <c r="A16068" s="8">
        <f>IF(IFERROR((MATCH(G16068,$G$1:$G$12712,0)),0),INDEX($A$1:$A$12712,MATCH(G16068,$G$1:$G$12712,0)),MAX($A$2:$A16067)+1)</f>
        <v>11988</v>
      </c>
      <c r="B16068" s="8"/>
      <c r="C16068" s="9" t="str">
        <f t="shared" si="302"/>
        <v>deneb community solar</v>
      </c>
      <c r="D16068" s="8"/>
      <c r="E16068" s="8"/>
      <c r="F16068" s="10"/>
      <c r="G16068" s="8">
        <v>61715</v>
      </c>
      <c r="H16068" s="8" t="s">
        <v>28714</v>
      </c>
      <c r="I16068" s="8"/>
      <c r="J16068" s="8"/>
      <c r="K16068" s="8"/>
    </row>
    <row r="16069" spans="1:11" x14ac:dyDescent="0.2">
      <c r="A16069" s="8">
        <f>IF(IFERROR((MATCH(G16069,$G$1:$G$12712,0)),0),INDEX($A$1:$A$12712,MATCH(G16069,$G$1:$G$12712,0)),MAX($A$2:$A16068)+1)</f>
        <v>11989</v>
      </c>
      <c r="B16069" s="8"/>
      <c r="C16069" s="9" t="str">
        <f t="shared" si="302"/>
        <v>kaus community solar</v>
      </c>
      <c r="D16069" s="8"/>
      <c r="E16069" s="8"/>
      <c r="F16069" s="10"/>
      <c r="G16069" s="8">
        <v>61716</v>
      </c>
      <c r="H16069" s="8" t="s">
        <v>28715</v>
      </c>
      <c r="I16069" s="8"/>
      <c r="J16069" s="8"/>
      <c r="K16069" s="8"/>
    </row>
    <row r="16070" spans="1:11" x14ac:dyDescent="0.2">
      <c r="A16070" s="8">
        <f>IF(IFERROR((MATCH(G16070,$G$1:$G$12712,0)),0),INDEX($A$1:$A$12712,MATCH(G16070,$G$1:$G$12712,0)),MAX($A$2:$A16069)+1)</f>
        <v>11990</v>
      </c>
      <c r="B16070" s="8"/>
      <c r="C16070" s="9" t="str">
        <f t="shared" si="302"/>
        <v>ire solar i, llc</v>
      </c>
      <c r="D16070" s="8"/>
      <c r="E16070" s="8"/>
      <c r="F16070" s="10"/>
      <c r="G16070" s="8">
        <v>61717</v>
      </c>
      <c r="H16070" s="8" t="s">
        <v>28716</v>
      </c>
      <c r="I16070" s="8"/>
      <c r="J16070" s="8"/>
      <c r="K16070" s="8"/>
    </row>
    <row r="16071" spans="1:11" x14ac:dyDescent="0.2">
      <c r="A16071" s="8">
        <f>IF(IFERROR((MATCH(G16071,$G$1:$G$12712,0)),0),INDEX($A$1:$A$12712,MATCH(G16071,$G$1:$G$12712,0)),MAX($A$2:$A16070)+1)</f>
        <v>11991</v>
      </c>
      <c r="B16071" s="8"/>
      <c r="C16071" s="9" t="str">
        <f t="shared" si="302"/>
        <v>aerolease</v>
      </c>
      <c r="D16071" s="8"/>
      <c r="E16071" s="8"/>
      <c r="F16071" s="10"/>
      <c r="G16071" s="8">
        <v>61718</v>
      </c>
      <c r="H16071" s="8" t="s">
        <v>28717</v>
      </c>
      <c r="I16071" s="8"/>
      <c r="J16071" s="8"/>
      <c r="K16071" s="8"/>
    </row>
    <row r="16072" spans="1:11" x14ac:dyDescent="0.2">
      <c r="A16072" s="8">
        <f>IF(IFERROR((MATCH(G16072,$G$1:$G$12712,0)),0),INDEX($A$1:$A$12712,MATCH(G16072,$G$1:$G$12712,0)),MAX($A$2:$A16071)+1)</f>
        <v>11992</v>
      </c>
      <c r="B16072" s="8"/>
      <c r="C16072" s="9" t="str">
        <f t="shared" si="302"/>
        <v>none</v>
      </c>
      <c r="D16072" s="8"/>
      <c r="E16072" s="8"/>
      <c r="F16072" s="10"/>
      <c r="G16072" s="8">
        <v>61719</v>
      </c>
      <c r="H16072" s="8" t="s">
        <v>28500</v>
      </c>
      <c r="I16072" s="8"/>
      <c r="J16072" s="8"/>
      <c r="K16072" s="8"/>
    </row>
    <row r="16073" spans="1:11" x14ac:dyDescent="0.2">
      <c r="A16073" s="8">
        <f>IF(IFERROR((MATCH(G16073,$G$1:$G$12712,0)),0),INDEX($A$1:$A$12712,MATCH(G16073,$G$1:$G$12712,0)),MAX($A$2:$A16072)+1)</f>
        <v>11993</v>
      </c>
      <c r="B16073" s="8"/>
      <c r="C16073" s="9" t="str">
        <f t="shared" si="302"/>
        <v>none</v>
      </c>
      <c r="D16073" s="8"/>
      <c r="E16073" s="8"/>
      <c r="F16073" s="10"/>
      <c r="G16073" s="8">
        <v>61720</v>
      </c>
      <c r="H16073" s="8" t="s">
        <v>28500</v>
      </c>
      <c r="I16073" s="8"/>
      <c r="J16073" s="8"/>
      <c r="K16073" s="8"/>
    </row>
    <row r="16074" spans="1:11" x14ac:dyDescent="0.2">
      <c r="A16074" s="8">
        <f>IF(IFERROR((MATCH(G16074,$G$1:$G$12712,0)),0),INDEX($A$1:$A$12712,MATCH(G16074,$G$1:$G$12712,0)),MAX($A$2:$A16073)+1)</f>
        <v>11994</v>
      </c>
      <c r="B16074" s="8"/>
      <c r="C16074" s="9" t="str">
        <f t="shared" si="302"/>
        <v>hebt wla 1</v>
      </c>
      <c r="D16074" s="8"/>
      <c r="E16074" s="8"/>
      <c r="F16074" s="10"/>
      <c r="G16074" s="8">
        <v>61721</v>
      </c>
      <c r="H16074" s="8" t="s">
        <v>28718</v>
      </c>
      <c r="I16074" s="8"/>
      <c r="J16074" s="8"/>
      <c r="K16074" s="8"/>
    </row>
    <row r="16075" spans="1:11" x14ac:dyDescent="0.2">
      <c r="A16075" s="8">
        <f>IF(IFERROR((MATCH(G16075,$G$1:$G$12712,0)),0),INDEX($A$1:$A$12712,MATCH(G16075,$G$1:$G$12712,0)),MAX($A$2:$A16074)+1)</f>
        <v>11995</v>
      </c>
      <c r="B16075" s="8"/>
      <c r="C16075" s="9" t="str">
        <f t="shared" si="302"/>
        <v>hebt irvine 1</v>
      </c>
      <c r="D16075" s="8"/>
      <c r="E16075" s="8"/>
      <c r="F16075" s="10"/>
      <c r="G16075" s="8">
        <v>61722</v>
      </c>
      <c r="H16075" s="8" t="s">
        <v>28719</v>
      </c>
      <c r="I16075" s="8"/>
      <c r="J16075" s="8"/>
      <c r="K16075" s="8"/>
    </row>
    <row r="16076" spans="1:11" x14ac:dyDescent="0.2">
      <c r="A16076" s="8">
        <f>IF(IFERROR((MATCH(G16076,$G$1:$G$12712,0)),0),INDEX($A$1:$A$12712,MATCH(G16076,$G$1:$G$12712,0)),MAX($A$2:$A16075)+1)</f>
        <v>11996</v>
      </c>
      <c r="B16076" s="8"/>
      <c r="C16076" s="9" t="str">
        <f t="shared" si="302"/>
        <v>hebt irvine 2</v>
      </c>
      <c r="D16076" s="8"/>
      <c r="E16076" s="8"/>
      <c r="F16076" s="10"/>
      <c r="G16076" s="8">
        <v>61723</v>
      </c>
      <c r="H16076" s="8" t="s">
        <v>28720</v>
      </c>
      <c r="I16076" s="8"/>
      <c r="J16076" s="8"/>
      <c r="K16076" s="8"/>
    </row>
    <row r="16077" spans="1:11" x14ac:dyDescent="0.2">
      <c r="A16077" s="8">
        <f>IF(IFERROR((MATCH(G16077,$G$1:$G$12712,0)),0),INDEX($A$1:$A$12712,MATCH(G16077,$G$1:$G$12712,0)),MAX($A$2:$A16076)+1)</f>
        <v>11997</v>
      </c>
      <c r="B16077" s="8"/>
      <c r="C16077" s="9" t="str">
        <f t="shared" si="302"/>
        <v>none</v>
      </c>
      <c r="D16077" s="8"/>
      <c r="E16077" s="8"/>
      <c r="F16077" s="10"/>
      <c r="G16077" s="8">
        <v>61724</v>
      </c>
      <c r="H16077" s="8" t="s">
        <v>28500</v>
      </c>
      <c r="I16077" s="8"/>
      <c r="J16077" s="8"/>
      <c r="K16077" s="8"/>
    </row>
    <row r="16078" spans="1:11" x14ac:dyDescent="0.2">
      <c r="A16078" s="8">
        <f>IF(IFERROR((MATCH(G16078,$G$1:$G$12712,0)),0),INDEX($A$1:$A$12712,MATCH(G16078,$G$1:$G$12712,0)),MAX($A$2:$A16077)+1)</f>
        <v>11998</v>
      </c>
      <c r="B16078" s="8"/>
      <c r="C16078" s="9" t="str">
        <f t="shared" si="302"/>
        <v>madison county</v>
      </c>
      <c r="D16078" s="8"/>
      <c r="E16078" s="8"/>
      <c r="F16078" s="10"/>
      <c r="G16078" s="8">
        <v>61725</v>
      </c>
      <c r="H16078" s="8" t="s">
        <v>28721</v>
      </c>
      <c r="I16078" s="8"/>
      <c r="J16078" s="8"/>
      <c r="K16078" s="8"/>
    </row>
    <row r="16079" spans="1:11" x14ac:dyDescent="0.2">
      <c r="A16079" s="8">
        <f>IF(IFERROR((MATCH(G16079,$G$1:$G$12712,0)),0),INDEX($A$1:$A$12712,MATCH(G16079,$G$1:$G$12712,0)),MAX($A$2:$A16078)+1)</f>
        <v>11999</v>
      </c>
      <c r="B16079" s="8"/>
      <c r="C16079" s="9" t="str">
        <f t="shared" si="302"/>
        <v>onyx - pembroke landfill solar</v>
      </c>
      <c r="D16079" s="8"/>
      <c r="E16079" s="8"/>
      <c r="F16079" s="10"/>
      <c r="G16079" s="8">
        <v>61726</v>
      </c>
      <c r="H16079" s="8" t="s">
        <v>28722</v>
      </c>
      <c r="I16079" s="8"/>
      <c r="J16079" s="8"/>
      <c r="K16079" s="8"/>
    </row>
    <row r="16080" spans="1:11" x14ac:dyDescent="0.2">
      <c r="A16080" s="8">
        <f>IF(IFERROR((MATCH(G16080,$G$1:$G$12712,0)),0),INDEX($A$1:$A$12712,MATCH(G16080,$G$1:$G$12712,0)),MAX($A$2:$A16079)+1)</f>
        <v>12000</v>
      </c>
      <c r="B16080" s="8"/>
      <c r="C16080" s="9" t="str">
        <f t="shared" si="302"/>
        <v>none</v>
      </c>
      <c r="D16080" s="8"/>
      <c r="E16080" s="8"/>
      <c r="F16080" s="10"/>
      <c r="G16080" s="8">
        <v>61727</v>
      </c>
      <c r="H16080" s="8" t="s">
        <v>28500</v>
      </c>
      <c r="I16080" s="8"/>
      <c r="J16080" s="8"/>
      <c r="K16080" s="8"/>
    </row>
    <row r="16081" spans="1:11" x14ac:dyDescent="0.2">
      <c r="A16081" s="8">
        <f>IF(IFERROR((MATCH(G16081,$G$1:$G$12712,0)),0),INDEX($A$1:$A$12712,MATCH(G16081,$G$1:$G$12712,0)),MAX($A$2:$A16080)+1)</f>
        <v>12001</v>
      </c>
      <c r="B16081" s="8"/>
      <c r="C16081" s="9" t="str">
        <f t="shared" ref="C16081:C16144" si="303">IF(H16081="",F16081,H16081)</f>
        <v>barrett farm solar - phase i</v>
      </c>
      <c r="D16081" s="8"/>
      <c r="E16081" s="8"/>
      <c r="F16081" s="10"/>
      <c r="G16081" s="8">
        <v>61728</v>
      </c>
      <c r="H16081" s="8" t="s">
        <v>28723</v>
      </c>
      <c r="I16081" s="8"/>
      <c r="J16081" s="8"/>
      <c r="K16081" s="8"/>
    </row>
    <row r="16082" spans="1:11" x14ac:dyDescent="0.2">
      <c r="A16082" s="8">
        <f>IF(IFERROR((MATCH(G16082,$G$1:$G$12712,0)),0),INDEX($A$1:$A$12712,MATCH(G16082,$G$1:$G$12712,0)),MAX($A$2:$A16081)+1)</f>
        <v>12002</v>
      </c>
      <c r="B16082" s="8"/>
      <c r="C16082" s="9" t="str">
        <f t="shared" si="303"/>
        <v>richmond solar site 2</v>
      </c>
      <c r="D16082" s="8"/>
      <c r="E16082" s="8"/>
      <c r="F16082" s="10"/>
      <c r="G16082" s="8">
        <v>61729</v>
      </c>
      <c r="H16082" s="8" t="s">
        <v>28724</v>
      </c>
      <c r="I16082" s="8" t="s">
        <v>28725</v>
      </c>
      <c r="J16082" s="8">
        <v>9234</v>
      </c>
      <c r="K16082" s="8"/>
    </row>
    <row r="16083" spans="1:11" x14ac:dyDescent="0.2">
      <c r="A16083" s="8">
        <f>IF(IFERROR((MATCH(G16083,$G$1:$G$12712,0)),0),INDEX($A$1:$A$12712,MATCH(G16083,$G$1:$G$12712,0)),MAX($A$2:$A16082)+1)</f>
        <v>12003</v>
      </c>
      <c r="B16083" s="8"/>
      <c r="C16083" s="9" t="str">
        <f t="shared" si="303"/>
        <v>ma solar storage 1</v>
      </c>
      <c r="D16083" s="8"/>
      <c r="E16083" s="8"/>
      <c r="F16083" s="10"/>
      <c r="G16083" s="8">
        <v>61730</v>
      </c>
      <c r="H16083" s="8" t="s">
        <v>28726</v>
      </c>
      <c r="I16083" s="8" t="s">
        <v>28727</v>
      </c>
      <c r="J16083" s="8">
        <v>58764</v>
      </c>
      <c r="K16083" s="8"/>
    </row>
    <row r="16084" spans="1:11" x14ac:dyDescent="0.2">
      <c r="A16084" s="8">
        <f>IF(IFERROR((MATCH(G16084,$G$1:$G$12712,0)),0),INDEX($A$1:$A$12712,MATCH(G16084,$G$1:$G$12712,0)),MAX($A$2:$A16083)+1)</f>
        <v>12004</v>
      </c>
      <c r="B16084" s="8"/>
      <c r="C16084" s="9" t="str">
        <f t="shared" si="303"/>
        <v>solten plainville 6000, llc</v>
      </c>
      <c r="D16084" s="8"/>
      <c r="E16084" s="8"/>
      <c r="F16084" s="10"/>
      <c r="G16084" s="8">
        <v>61731</v>
      </c>
      <c r="H16084" s="8" t="s">
        <v>28728</v>
      </c>
      <c r="I16084" s="8"/>
      <c r="J16084" s="8"/>
      <c r="K16084" s="8"/>
    </row>
    <row r="16085" spans="1:11" x14ac:dyDescent="0.2">
      <c r="A16085" s="8">
        <f>IF(IFERROR((MATCH(G16085,$G$1:$G$12712,0)),0),INDEX($A$1:$A$12712,MATCH(G16085,$G$1:$G$12712,0)),MAX($A$2:$A16084)+1)</f>
        <v>12005</v>
      </c>
      <c r="B16085" s="8"/>
      <c r="C16085" s="9" t="str">
        <f t="shared" si="303"/>
        <v>randolph</v>
      </c>
      <c r="D16085" s="8"/>
      <c r="E16085" s="8"/>
      <c r="F16085" s="10"/>
      <c r="G16085" s="8">
        <v>61732</v>
      </c>
      <c r="H16085" s="8" t="s">
        <v>28729</v>
      </c>
      <c r="I16085" s="8"/>
      <c r="J16085" s="8"/>
      <c r="K16085" s="8"/>
    </row>
    <row r="16086" spans="1:11" x14ac:dyDescent="0.2">
      <c r="A16086" s="8">
        <f>IF(IFERROR((MATCH(G16086,$G$1:$G$12712,0)),0),INDEX($A$1:$A$12712,MATCH(G16086,$G$1:$G$12712,0)),MAX($A$2:$A16085)+1)</f>
        <v>12006</v>
      </c>
      <c r="B16086" s="8"/>
      <c r="C16086" s="9" t="str">
        <f t="shared" si="303"/>
        <v>haywood solar</v>
      </c>
      <c r="D16086" s="8"/>
      <c r="E16086" s="8"/>
      <c r="F16086" s="10"/>
      <c r="G16086" s="8">
        <v>61733</v>
      </c>
      <c r="H16086" s="8" t="s">
        <v>28730</v>
      </c>
      <c r="I16086" s="8"/>
      <c r="J16086" s="8"/>
      <c r="K16086" s="8"/>
    </row>
    <row r="16087" spans="1:11" x14ac:dyDescent="0.2">
      <c r="A16087" s="8">
        <f>IF(IFERROR((MATCH(G16087,$G$1:$G$12712,0)),0),INDEX($A$1:$A$12712,MATCH(G16087,$G$1:$G$12712,0)),MAX($A$2:$A16086)+1)</f>
        <v>12007</v>
      </c>
      <c r="B16087" s="8"/>
      <c r="C16087" s="9" t="str">
        <f t="shared" si="303"/>
        <v>seneca nation cattaraugus wind turbine</v>
      </c>
      <c r="D16087" s="8"/>
      <c r="E16087" s="8"/>
      <c r="F16087" s="10"/>
      <c r="G16087" s="8">
        <v>61734</v>
      </c>
      <c r="H16087" s="8" t="s">
        <v>28731</v>
      </c>
      <c r="I16087" s="8"/>
      <c r="J16087" s="8"/>
      <c r="K16087" s="8"/>
    </row>
    <row r="16088" spans="1:11" x14ac:dyDescent="0.2">
      <c r="A16088" s="8">
        <f>IF(IFERROR((MATCH(G16088,$G$1:$G$12712,0)),0),INDEX($A$1:$A$12712,MATCH(G16088,$G$1:$G$12712,0)),MAX($A$2:$A16087)+1)</f>
        <v>12008</v>
      </c>
      <c r="B16088" s="8"/>
      <c r="C16088" s="9" t="str">
        <f t="shared" si="303"/>
        <v>hilltopper wind project</v>
      </c>
      <c r="D16088" s="8"/>
      <c r="E16088" s="8"/>
      <c r="F16088" s="10"/>
      <c r="G16088" s="8">
        <v>61735</v>
      </c>
      <c r="H16088" s="8" t="s">
        <v>28732</v>
      </c>
      <c r="I16088" s="8"/>
      <c r="J16088" s="8"/>
      <c r="K16088" s="8"/>
    </row>
    <row r="16089" spans="1:11" x14ac:dyDescent="0.2">
      <c r="A16089" s="8">
        <f>IF(IFERROR((MATCH(G16089,$G$1:$G$12712,0)),0),INDEX($A$1:$A$12712,MATCH(G16089,$G$1:$G$12712,0)),MAX($A$2:$A16088)+1)</f>
        <v>12009</v>
      </c>
      <c r="B16089" s="8"/>
      <c r="C16089" s="9" t="str">
        <f t="shared" si="303"/>
        <v>woods hill solar</v>
      </c>
      <c r="D16089" s="8"/>
      <c r="E16089" s="8"/>
      <c r="F16089" s="10"/>
      <c r="G16089" s="8">
        <v>61736</v>
      </c>
      <c r="H16089" s="8" t="s">
        <v>28733</v>
      </c>
      <c r="I16089" s="8"/>
      <c r="J16089" s="8"/>
      <c r="K16089" s="8"/>
    </row>
    <row r="16090" spans="1:11" x14ac:dyDescent="0.2">
      <c r="A16090" s="8">
        <f>IF(IFERROR((MATCH(G16090,$G$1:$G$12712,0)),0),INDEX($A$1:$A$12712,MATCH(G16090,$G$1:$G$12712,0)),MAX($A$2:$A16089)+1)</f>
        <v>12010</v>
      </c>
      <c r="B16090" s="8"/>
      <c r="C16090" s="9" t="str">
        <f t="shared" si="303"/>
        <v>navy yard peaker station</v>
      </c>
      <c r="D16090" s="8"/>
      <c r="E16090" s="8"/>
      <c r="F16090" s="10"/>
      <c r="G16090" s="8">
        <v>61737</v>
      </c>
      <c r="H16090" s="8" t="s">
        <v>28734</v>
      </c>
      <c r="I16090" s="8"/>
      <c r="J16090" s="8"/>
      <c r="K16090" s="8"/>
    </row>
    <row r="16091" spans="1:11" x14ac:dyDescent="0.2">
      <c r="A16091" s="8">
        <f>IF(IFERROR((MATCH(G16091,$G$1:$G$12712,0)),0),INDEX($A$1:$A$12712,MATCH(G16091,$G$1:$G$12712,0)),MAX($A$2:$A16090)+1)</f>
        <v>12011</v>
      </c>
      <c r="B16091" s="8"/>
      <c r="C16091" s="9" t="str">
        <f t="shared" si="303"/>
        <v>gwcc pv solar farm</v>
      </c>
      <c r="D16091" s="8"/>
      <c r="E16091" s="8"/>
      <c r="F16091" s="10"/>
      <c r="G16091" s="8">
        <v>61738</v>
      </c>
      <c r="H16091" s="8" t="s">
        <v>28735</v>
      </c>
      <c r="I16091" s="8"/>
      <c r="J16091" s="8"/>
      <c r="K16091" s="8"/>
    </row>
    <row r="16092" spans="1:11" x14ac:dyDescent="0.2">
      <c r="A16092" s="8">
        <f>IF(IFERROR((MATCH(G16092,$G$1:$G$12712,0)),0),INDEX($A$1:$A$12712,MATCH(G16092,$G$1:$G$12712,0)),MAX($A$2:$A16091)+1)</f>
        <v>12012</v>
      </c>
      <c r="B16092" s="8"/>
      <c r="C16092" s="9" t="str">
        <f t="shared" si="303"/>
        <v>lockheed martin rms syracuse</v>
      </c>
      <c r="D16092" s="8"/>
      <c r="E16092" s="8"/>
      <c r="F16092" s="10"/>
      <c r="G16092" s="8">
        <v>61739</v>
      </c>
      <c r="H16092" s="8" t="s">
        <v>28736</v>
      </c>
      <c r="I16092" s="8"/>
      <c r="J16092" s="8"/>
      <c r="K16092" s="8"/>
    </row>
    <row r="16093" spans="1:11" x14ac:dyDescent="0.2">
      <c r="A16093" s="8">
        <f>IF(IFERROR((MATCH(G16093,$G$1:$G$12712,0)),0),INDEX($A$1:$A$12712,MATCH(G16093,$G$1:$G$12712,0)),MAX($A$2:$A16092)+1)</f>
        <v>12013</v>
      </c>
      <c r="B16093" s="8"/>
      <c r="C16093" s="9" t="str">
        <f t="shared" si="303"/>
        <v>gratis road solar facility</v>
      </c>
      <c r="D16093" s="8"/>
      <c r="E16093" s="8"/>
      <c r="F16093" s="10"/>
      <c r="G16093" s="8">
        <v>61740</v>
      </c>
      <c r="H16093" s="8" t="s">
        <v>28737</v>
      </c>
      <c r="I16093" s="8"/>
      <c r="J16093" s="8"/>
      <c r="K16093" s="8"/>
    </row>
    <row r="16094" spans="1:11" x14ac:dyDescent="0.2">
      <c r="A16094" s="8">
        <f>IF(IFERROR((MATCH(G16094,$G$1:$G$12712,0)),0),INDEX($A$1:$A$12712,MATCH(G16094,$G$1:$G$12712,0)),MAX($A$2:$A16093)+1)</f>
        <v>12014</v>
      </c>
      <c r="B16094" s="8"/>
      <c r="C16094" s="9" t="str">
        <f t="shared" si="303"/>
        <v>kingsberry energy storage system</v>
      </c>
      <c r="D16094" s="8"/>
      <c r="E16094" s="8"/>
      <c r="F16094" s="10"/>
      <c r="G16094" s="8">
        <v>61741</v>
      </c>
      <c r="H16094" s="8" t="s">
        <v>28738</v>
      </c>
      <c r="I16094" s="8" t="s">
        <v>28739</v>
      </c>
      <c r="J16094" s="8">
        <v>1015</v>
      </c>
      <c r="K16094" s="8"/>
    </row>
    <row r="16095" spans="1:11" x14ac:dyDescent="0.2">
      <c r="A16095" s="8">
        <f>IF(IFERROR((MATCH(G16095,$G$1:$G$12712,0)),0),INDEX($A$1:$A$12712,MATCH(G16095,$G$1:$G$12712,0)),MAX($A$2:$A16094)+1)</f>
        <v>12015</v>
      </c>
      <c r="B16095" s="8"/>
      <c r="C16095" s="9" t="str">
        <f t="shared" si="303"/>
        <v>system control center</v>
      </c>
      <c r="D16095" s="8"/>
      <c r="E16095" s="8"/>
      <c r="F16095" s="10"/>
      <c r="G16095" s="8">
        <v>61742</v>
      </c>
      <c r="H16095" s="8" t="s">
        <v>28740</v>
      </c>
      <c r="I16095" s="8" t="s">
        <v>28739</v>
      </c>
      <c r="J16095" s="8">
        <v>1015</v>
      </c>
      <c r="K16095" s="8"/>
    </row>
    <row r="16096" spans="1:11" x14ac:dyDescent="0.2">
      <c r="A16096" s="8">
        <f>IF(IFERROR((MATCH(G16096,$G$1:$G$12712,0)),0),INDEX($A$1:$A$12712,MATCH(G16096,$G$1:$G$12712,0)),MAX($A$2:$A16095)+1)</f>
        <v>12016</v>
      </c>
      <c r="B16096" s="8"/>
      <c r="C16096" s="9" t="str">
        <f t="shared" si="303"/>
        <v>naval sub base new london fuel cell</v>
      </c>
      <c r="D16096" s="8"/>
      <c r="E16096" s="8"/>
      <c r="F16096" s="10"/>
      <c r="G16096" s="8">
        <v>61743</v>
      </c>
      <c r="H16096" s="8" t="s">
        <v>28741</v>
      </c>
      <c r="I16096" s="8" t="s">
        <v>28742</v>
      </c>
      <c r="J16096" s="8">
        <v>60195</v>
      </c>
      <c r="K16096" s="8"/>
    </row>
    <row r="16097" spans="1:11" x14ac:dyDescent="0.2">
      <c r="A16097" s="8">
        <f>IF(IFERROR((MATCH(G16097,$G$1:$G$12712,0)),0),INDEX($A$1:$A$12712,MATCH(G16097,$G$1:$G$12712,0)),MAX($A$2:$A16096)+1)</f>
        <v>12017</v>
      </c>
      <c r="B16097" s="8"/>
      <c r="C16097" s="9" t="str">
        <f t="shared" si="303"/>
        <v>l'oreal solar - florence</v>
      </c>
      <c r="D16097" s="8"/>
      <c r="E16097" s="8"/>
      <c r="F16097" s="10"/>
      <c r="G16097" s="8">
        <v>61744</v>
      </c>
      <c r="H16097" s="8" t="s">
        <v>28743</v>
      </c>
      <c r="I16097" s="8" t="s">
        <v>28744</v>
      </c>
      <c r="J16097" s="8">
        <v>57210</v>
      </c>
      <c r="K16097" s="8"/>
    </row>
    <row r="16098" spans="1:11" x14ac:dyDescent="0.2">
      <c r="A16098" s="8">
        <f>IF(IFERROR((MATCH(G16098,$G$1:$G$12712,0)),0),INDEX($A$1:$A$12712,MATCH(G16098,$G$1:$G$12712,0)),MAX($A$2:$A16097)+1)</f>
        <v>12018</v>
      </c>
      <c r="B16098" s="8"/>
      <c r="C16098" s="9" t="str">
        <f t="shared" si="303"/>
        <v>aurora county wind</v>
      </c>
      <c r="D16098" s="8"/>
      <c r="E16098" s="8"/>
      <c r="F16098" s="10"/>
      <c r="G16098" s="8">
        <v>61745</v>
      </c>
      <c r="H16098" s="8" t="s">
        <v>28745</v>
      </c>
      <c r="I16098" s="8" t="s">
        <v>28506</v>
      </c>
      <c r="J16098" s="8">
        <v>56769</v>
      </c>
      <c r="K16098" s="8"/>
    </row>
    <row r="16099" spans="1:11" x14ac:dyDescent="0.2">
      <c r="A16099" s="8">
        <f>IF(IFERROR((MATCH(G16099,$G$1:$G$12712,0)),0),INDEX($A$1:$A$12712,MATCH(G16099,$G$1:$G$12712,0)),MAX($A$2:$A16098)+1)</f>
        <v>12019</v>
      </c>
      <c r="B16099" s="8"/>
      <c r="C16099" s="9" t="str">
        <f t="shared" si="303"/>
        <v>brule county wind</v>
      </c>
      <c r="D16099" s="8"/>
      <c r="E16099" s="8"/>
      <c r="F16099" s="10"/>
      <c r="G16099" s="8">
        <v>61746</v>
      </c>
      <c r="H16099" s="8" t="s">
        <v>28746</v>
      </c>
      <c r="I16099" s="8" t="s">
        <v>28506</v>
      </c>
      <c r="J16099" s="8">
        <v>56769</v>
      </c>
      <c r="K16099" s="8"/>
    </row>
    <row r="16100" spans="1:11" x14ac:dyDescent="0.2">
      <c r="A16100" s="8">
        <f>IF(IFERROR((MATCH(G16100,$G$1:$G$12712,0)),0),INDEX($A$1:$A$12712,MATCH(G16100,$G$1:$G$12712,0)),MAX($A$2:$A16099)+1)</f>
        <v>12020</v>
      </c>
      <c r="B16100" s="8"/>
      <c r="C16100" s="9" t="str">
        <f t="shared" si="303"/>
        <v>foxtail wind, llc</v>
      </c>
      <c r="D16100" s="8"/>
      <c r="E16100" s="8"/>
      <c r="F16100" s="10"/>
      <c r="G16100" s="8">
        <v>61747</v>
      </c>
      <c r="H16100" s="8" t="s">
        <v>28747</v>
      </c>
      <c r="I16100" s="8"/>
      <c r="J16100" s="8"/>
      <c r="K16100" s="8"/>
    </row>
    <row r="16101" spans="1:11" x14ac:dyDescent="0.2">
      <c r="A16101" s="8">
        <f>IF(IFERROR((MATCH(G16101,$G$1:$G$12712,0)),0),INDEX($A$1:$A$12712,MATCH(G16101,$G$1:$G$12712,0)),MAX($A$2:$A16100)+1)</f>
        <v>12021</v>
      </c>
      <c r="B16101" s="8"/>
      <c r="C16101" s="9" t="str">
        <f t="shared" si="303"/>
        <v>southern current one, llc</v>
      </c>
      <c r="D16101" s="8"/>
      <c r="E16101" s="8"/>
      <c r="F16101" s="10"/>
      <c r="G16101" s="8">
        <v>61748</v>
      </c>
      <c r="H16101" s="8" t="s">
        <v>28748</v>
      </c>
      <c r="I16101" s="8"/>
      <c r="J16101" s="8"/>
      <c r="K16101" s="8"/>
    </row>
    <row r="16102" spans="1:11" x14ac:dyDescent="0.2">
      <c r="A16102" s="8">
        <f>IF(IFERROR((MATCH(G16102,$G$1:$G$12712,0)),0),INDEX($A$1:$A$12712,MATCH(G16102,$G$1:$G$12712,0)),MAX($A$2:$A16101)+1)</f>
        <v>12022</v>
      </c>
      <c r="B16102" s="8"/>
      <c r="C16102" s="9" t="str">
        <f t="shared" si="303"/>
        <v>tom bevill lock and dam hydroelectric</v>
      </c>
      <c r="D16102" s="8"/>
      <c r="E16102" s="8"/>
      <c r="F16102" s="10"/>
      <c r="G16102" s="8">
        <v>61749</v>
      </c>
      <c r="H16102" s="8" t="s">
        <v>28749</v>
      </c>
      <c r="I16102" s="8"/>
      <c r="J16102" s="8"/>
      <c r="K16102" s="8"/>
    </row>
    <row r="16103" spans="1:11" x14ac:dyDescent="0.2">
      <c r="A16103" s="8">
        <f>IF(IFERROR((MATCH(G16103,$G$1:$G$12712,0)),0),INDEX($A$1:$A$12712,MATCH(G16103,$G$1:$G$12712,0)),MAX($A$2:$A16102)+1)</f>
        <v>12023</v>
      </c>
      <c r="B16103" s="8"/>
      <c r="C16103" s="9" t="str">
        <f t="shared" si="303"/>
        <v>wistaria ranch solar</v>
      </c>
      <c r="D16103" s="8"/>
      <c r="E16103" s="8"/>
      <c r="F16103" s="10"/>
      <c r="G16103" s="8">
        <v>61750</v>
      </c>
      <c r="H16103" s="8" t="s">
        <v>28750</v>
      </c>
      <c r="I16103" s="8" t="s">
        <v>28506</v>
      </c>
      <c r="J16103" s="8">
        <v>56769</v>
      </c>
      <c r="K16103" s="8"/>
    </row>
    <row r="16104" spans="1:11" x14ac:dyDescent="0.2">
      <c r="A16104" s="8">
        <f>IF(IFERROR((MATCH(G16104,$G$1:$G$12712,0)),0),INDEX($A$1:$A$12712,MATCH(G16104,$G$1:$G$12712,0)),MAX($A$2:$A16103)+1)</f>
        <v>12024</v>
      </c>
      <c r="B16104" s="8"/>
      <c r="C16104" s="9" t="str">
        <f t="shared" si="303"/>
        <v>rotor clip</v>
      </c>
      <c r="D16104" s="8"/>
      <c r="E16104" s="8"/>
      <c r="F16104" s="10"/>
      <c r="G16104" s="8">
        <v>61751</v>
      </c>
      <c r="H16104" s="8" t="s">
        <v>28751</v>
      </c>
      <c r="I16104" s="8"/>
      <c r="J16104" s="8"/>
      <c r="K16104" s="8"/>
    </row>
    <row r="16105" spans="1:11" x14ac:dyDescent="0.2">
      <c r="A16105" s="8">
        <f>IF(IFERROR((MATCH(G16105,$G$1:$G$12712,0)),0),INDEX($A$1:$A$12712,MATCH(G16105,$G$1:$G$12712,0)),MAX($A$2:$A16104)+1)</f>
        <v>12025</v>
      </c>
      <c r="B16105" s="8"/>
      <c r="C16105" s="9" t="str">
        <f t="shared" si="303"/>
        <v>quincy ii solar garden</v>
      </c>
      <c r="D16105" s="8"/>
      <c r="E16105" s="8"/>
      <c r="F16105" s="10"/>
      <c r="G16105" s="8">
        <v>61752</v>
      </c>
      <c r="H16105" s="8" t="s">
        <v>28752</v>
      </c>
      <c r="I16105" s="8"/>
      <c r="J16105" s="8"/>
      <c r="K16105" s="8"/>
    </row>
    <row r="16106" spans="1:11" x14ac:dyDescent="0.2">
      <c r="A16106" s="8">
        <f>IF(IFERROR((MATCH(G16106,$G$1:$G$12712,0)),0),INDEX($A$1:$A$12712,MATCH(G16106,$G$1:$G$12712,0)),MAX($A$2:$A16105)+1)</f>
        <v>12026</v>
      </c>
      <c r="B16106" s="8"/>
      <c r="C16106" s="9" t="str">
        <f t="shared" si="303"/>
        <v>imboden solar garden</v>
      </c>
      <c r="D16106" s="8"/>
      <c r="E16106" s="8"/>
      <c r="F16106" s="10"/>
      <c r="G16106" s="8">
        <v>61753</v>
      </c>
      <c r="H16106" s="8" t="s">
        <v>28753</v>
      </c>
      <c r="I16106" s="8"/>
      <c r="J16106" s="8"/>
      <c r="K16106" s="8"/>
    </row>
    <row r="16107" spans="1:11" x14ac:dyDescent="0.2">
      <c r="A16107" s="8">
        <f>IF(IFERROR((MATCH(G16107,$G$1:$G$12712,0)),0),INDEX($A$1:$A$12712,MATCH(G16107,$G$1:$G$12712,0)),MAX($A$2:$A16106)+1)</f>
        <v>12027</v>
      </c>
      <c r="B16107" s="8"/>
      <c r="C16107" s="9" t="str">
        <f t="shared" si="303"/>
        <v>sunselect1</v>
      </c>
      <c r="D16107" s="8"/>
      <c r="E16107" s="8"/>
      <c r="F16107" s="10"/>
      <c r="G16107" s="8">
        <v>61754</v>
      </c>
      <c r="H16107" s="8" t="s">
        <v>28754</v>
      </c>
      <c r="I16107" s="8"/>
      <c r="J16107" s="8"/>
      <c r="K16107" s="8"/>
    </row>
    <row r="16108" spans="1:11" x14ac:dyDescent="0.2">
      <c r="A16108" s="8">
        <f>IF(IFERROR((MATCH(G16108,$G$1:$G$12712,0)),0),INDEX($A$1:$A$12712,MATCH(G16108,$G$1:$G$12712,0)),MAX($A$2:$A16107)+1)</f>
        <v>12028</v>
      </c>
      <c r="B16108" s="8"/>
      <c r="C16108" s="9" t="str">
        <f t="shared" si="303"/>
        <v>east acres solar ng, llc</v>
      </c>
      <c r="D16108" s="8"/>
      <c r="E16108" s="8"/>
      <c r="F16108" s="10"/>
      <c r="G16108" s="8">
        <v>61755</v>
      </c>
      <c r="H16108" s="8" t="s">
        <v>28755</v>
      </c>
      <c r="I16108" s="8" t="s">
        <v>28756</v>
      </c>
      <c r="J16108" s="8">
        <v>59254</v>
      </c>
      <c r="K16108" s="8"/>
    </row>
    <row r="16109" spans="1:11" x14ac:dyDescent="0.2">
      <c r="A16109" s="8">
        <f>IF(IFERROR((MATCH(G16109,$G$1:$G$12712,0)),0),INDEX($A$1:$A$12712,MATCH(G16109,$G$1:$G$12712,0)),MAX($A$2:$A16108)+1)</f>
        <v>12029</v>
      </c>
      <c r="B16109" s="8"/>
      <c r="C16109" s="9" t="str">
        <f t="shared" si="303"/>
        <v>meadow lake wind farm vi llc</v>
      </c>
      <c r="D16109" s="8"/>
      <c r="E16109" s="8"/>
      <c r="F16109" s="10"/>
      <c r="G16109" s="8">
        <v>61756</v>
      </c>
      <c r="H16109" s="8" t="s">
        <v>28757</v>
      </c>
      <c r="I16109" s="8"/>
      <c r="J16109" s="8"/>
      <c r="K16109" s="8"/>
    </row>
    <row r="16110" spans="1:11" x14ac:dyDescent="0.2">
      <c r="A16110" s="8">
        <f>IF(IFERROR((MATCH(G16110,$G$1:$G$12712,0)),0),INDEX($A$1:$A$12712,MATCH(G16110,$G$1:$G$12712,0)),MAX($A$2:$A16109)+1)</f>
        <v>12030</v>
      </c>
      <c r="B16110" s="8"/>
      <c r="C16110" s="9" t="str">
        <f t="shared" si="303"/>
        <v>gaston county renewable energy center</v>
      </c>
      <c r="D16110" s="8"/>
      <c r="E16110" s="8"/>
      <c r="F16110" s="10"/>
      <c r="G16110" s="8">
        <v>61758</v>
      </c>
      <c r="H16110" s="8" t="s">
        <v>28758</v>
      </c>
      <c r="I16110" s="8"/>
      <c r="J16110" s="8"/>
      <c r="K16110" s="8"/>
    </row>
    <row r="16111" spans="1:11" x14ac:dyDescent="0.2">
      <c r="A16111" s="8">
        <f>IF(IFERROR((MATCH(G16111,$G$1:$G$12712,0)),0),INDEX($A$1:$A$12712,MATCH(G16111,$G$1:$G$12712,0)),MAX($A$2:$A16110)+1)</f>
        <v>12031</v>
      </c>
      <c r="B16111" s="8"/>
      <c r="C16111" s="9" t="str">
        <f t="shared" si="303"/>
        <v>covington solar farm</v>
      </c>
      <c r="D16111" s="8"/>
      <c r="E16111" s="8"/>
      <c r="F16111" s="10"/>
      <c r="G16111" s="8">
        <v>61759</v>
      </c>
      <c r="H16111" s="8" t="s">
        <v>28759</v>
      </c>
      <c r="I16111" s="8" t="s">
        <v>28327</v>
      </c>
      <c r="J16111" s="8">
        <v>14063</v>
      </c>
      <c r="K16111" s="8"/>
    </row>
    <row r="16112" spans="1:11" x14ac:dyDescent="0.2">
      <c r="A16112" s="8">
        <f>IF(IFERROR((MATCH(G16112,$G$1:$G$12712,0)),0),INDEX($A$1:$A$12712,MATCH(G16112,$G$1:$G$12712,0)),MAX($A$2:$A16111)+1)</f>
        <v>12032</v>
      </c>
      <c r="B16112" s="8"/>
      <c r="C16112" s="9" t="str">
        <f t="shared" si="303"/>
        <v>c4gt</v>
      </c>
      <c r="D16112" s="8"/>
      <c r="E16112" s="8"/>
      <c r="F16112" s="10"/>
      <c r="G16112" s="8">
        <v>61760</v>
      </c>
      <c r="H16112" s="8" t="s">
        <v>28760</v>
      </c>
      <c r="I16112" s="8"/>
      <c r="J16112" s="8"/>
      <c r="K16112" s="8"/>
    </row>
    <row r="16113" spans="1:11" x14ac:dyDescent="0.2">
      <c r="A16113" s="8">
        <f>IF(IFERROR((MATCH(G16113,$G$1:$G$12712,0)),0),INDEX($A$1:$A$12712,MATCH(G16113,$G$1:$G$12712,0)),MAX($A$2:$A16112)+1)</f>
        <v>12033</v>
      </c>
      <c r="B16113" s="8"/>
      <c r="C16113" s="9" t="str">
        <f t="shared" si="303"/>
        <v>douglas county forest products</v>
      </c>
      <c r="D16113" s="8"/>
      <c r="E16113" s="8"/>
      <c r="F16113" s="10"/>
      <c r="G16113" s="8">
        <v>61761</v>
      </c>
      <c r="H16113" s="8" t="s">
        <v>28761</v>
      </c>
      <c r="I16113" s="8"/>
      <c r="J16113" s="8"/>
      <c r="K16113" s="8"/>
    </row>
    <row r="16114" spans="1:11" x14ac:dyDescent="0.2">
      <c r="A16114" s="8">
        <f>IF(IFERROR((MATCH(G16114,$G$1:$G$12712,0)),0),INDEX($A$1:$A$12712,MATCH(G16114,$G$1:$G$12712,0)),MAX($A$2:$A16113)+1)</f>
        <v>12034</v>
      </c>
      <c r="B16114" s="8"/>
      <c r="C16114" s="9" t="str">
        <f t="shared" si="303"/>
        <v>none</v>
      </c>
      <c r="D16114" s="8"/>
      <c r="E16114" s="8"/>
      <c r="F16114" s="10"/>
      <c r="G16114" s="8">
        <v>61762</v>
      </c>
      <c r="H16114" s="8" t="s">
        <v>28500</v>
      </c>
      <c r="I16114" s="8"/>
      <c r="J16114" s="8"/>
      <c r="K16114" s="8"/>
    </row>
    <row r="16115" spans="1:11" x14ac:dyDescent="0.2">
      <c r="A16115" s="8">
        <f>IF(IFERROR((MATCH(G16115,$G$1:$G$12712,0)),0),INDEX($A$1:$A$12712,MATCH(G16115,$G$1:$G$12712,0)),MAX($A$2:$A16114)+1)</f>
        <v>12035</v>
      </c>
      <c r="B16115" s="8"/>
      <c r="C16115" s="9" t="str">
        <f t="shared" si="303"/>
        <v>sunshine gateway solar energy center</v>
      </c>
      <c r="D16115" s="8"/>
      <c r="E16115" s="8"/>
      <c r="F16115" s="10"/>
      <c r="G16115" s="8">
        <v>61763</v>
      </c>
      <c r="H16115" s="8" t="s">
        <v>28762</v>
      </c>
      <c r="I16115" s="8" t="s">
        <v>23954</v>
      </c>
      <c r="J16115" s="8">
        <v>6452</v>
      </c>
      <c r="K16115" s="8"/>
    </row>
    <row r="16116" spans="1:11" x14ac:dyDescent="0.2">
      <c r="A16116" s="8">
        <f>IF(IFERROR((MATCH(G16116,$G$1:$G$12712,0)),0),INDEX($A$1:$A$12712,MATCH(G16116,$G$1:$G$12712,0)),MAX($A$2:$A16115)+1)</f>
        <v>12036</v>
      </c>
      <c r="B16116" s="8"/>
      <c r="C16116" s="9" t="str">
        <f t="shared" si="303"/>
        <v>gore mountain solar ii</v>
      </c>
      <c r="D16116" s="8"/>
      <c r="E16116" s="8"/>
      <c r="F16116" s="10"/>
      <c r="G16116" s="8">
        <v>61764</v>
      </c>
      <c r="H16116" s="8" t="s">
        <v>28763</v>
      </c>
      <c r="I16116" s="8"/>
      <c r="J16116" s="8"/>
      <c r="K16116" s="8"/>
    </row>
    <row r="16117" spans="1:11" x14ac:dyDescent="0.2">
      <c r="A16117" s="8">
        <f>IF(IFERROR((MATCH(G16117,$G$1:$G$12712,0)),0),INDEX($A$1:$A$12712,MATCH(G16117,$G$1:$G$12712,0)),MAX($A$2:$A16116)+1)</f>
        <v>12037</v>
      </c>
      <c r="B16117" s="8"/>
      <c r="C16117" s="9" t="str">
        <f t="shared" si="303"/>
        <v>hgs solar i</v>
      </c>
      <c r="D16117" s="8"/>
      <c r="E16117" s="8"/>
      <c r="F16117" s="10"/>
      <c r="G16117" s="8">
        <v>61765</v>
      </c>
      <c r="H16117" s="8" t="s">
        <v>28764</v>
      </c>
      <c r="I16117" s="8"/>
      <c r="J16117" s="8"/>
      <c r="K16117" s="8"/>
    </row>
    <row r="16118" spans="1:11" x14ac:dyDescent="0.2">
      <c r="A16118" s="8">
        <f>IF(IFERROR((MATCH(G16118,$G$1:$G$12712,0)),0),INDEX($A$1:$A$12712,MATCH(G16118,$G$1:$G$12712,0)),MAX($A$2:$A16117)+1)</f>
        <v>12038</v>
      </c>
      <c r="B16118" s="8"/>
      <c r="C16118" s="9" t="str">
        <f t="shared" si="303"/>
        <v>miami dade solar energy center</v>
      </c>
      <c r="D16118" s="8"/>
      <c r="E16118" s="8"/>
      <c r="F16118" s="10"/>
      <c r="G16118" s="8">
        <v>61766</v>
      </c>
      <c r="H16118" s="8" t="s">
        <v>28765</v>
      </c>
      <c r="I16118" s="8" t="s">
        <v>23954</v>
      </c>
      <c r="J16118" s="8">
        <v>6452</v>
      </c>
      <c r="K16118" s="8"/>
    </row>
    <row r="16119" spans="1:11" x14ac:dyDescent="0.2">
      <c r="A16119" s="8">
        <f>IF(IFERROR((MATCH(G16119,$G$1:$G$12712,0)),0),INDEX($A$1:$A$12712,MATCH(G16119,$G$1:$G$12712,0)),MAX($A$2:$A16118)+1)</f>
        <v>12039</v>
      </c>
      <c r="B16119" s="8"/>
      <c r="C16119" s="9" t="str">
        <f t="shared" si="303"/>
        <v>pioneer trail solar energy center</v>
      </c>
      <c r="D16119" s="8"/>
      <c r="E16119" s="8"/>
      <c r="F16119" s="10"/>
      <c r="G16119" s="8">
        <v>61767</v>
      </c>
      <c r="H16119" s="8" t="s">
        <v>28766</v>
      </c>
      <c r="I16119" s="8" t="s">
        <v>23954</v>
      </c>
      <c r="J16119" s="8">
        <v>6452</v>
      </c>
      <c r="K16119" s="8"/>
    </row>
    <row r="16120" spans="1:11" x14ac:dyDescent="0.2">
      <c r="A16120" s="8">
        <f>IF(IFERROR((MATCH(G16120,$G$1:$G$12712,0)),0),INDEX($A$1:$A$12712,MATCH(G16120,$G$1:$G$12712,0)),MAX($A$2:$A16119)+1)</f>
        <v>12040</v>
      </c>
      <c r="B16120" s="8"/>
      <c r="C16120" s="9" t="str">
        <f t="shared" si="303"/>
        <v>interstate solar energy center</v>
      </c>
      <c r="D16120" s="8"/>
      <c r="E16120" s="8"/>
      <c r="F16120" s="10"/>
      <c r="G16120" s="8">
        <v>61768</v>
      </c>
      <c r="H16120" s="8" t="s">
        <v>28767</v>
      </c>
      <c r="I16120" s="8" t="s">
        <v>23954</v>
      </c>
      <c r="J16120" s="8">
        <v>6452</v>
      </c>
      <c r="K16120" s="8"/>
    </row>
    <row r="16121" spans="1:11" x14ac:dyDescent="0.2">
      <c r="A16121" s="8">
        <f>IF(IFERROR((MATCH(G16121,$G$1:$G$12712,0)),0),INDEX($A$1:$A$12712,MATCH(G16121,$G$1:$G$12712,0)),MAX($A$2:$A16120)+1)</f>
        <v>12041</v>
      </c>
      <c r="B16121" s="8"/>
      <c r="C16121" s="9" t="str">
        <f t="shared" si="303"/>
        <v>syncarpha hancock i csg</v>
      </c>
      <c r="D16121" s="8"/>
      <c r="E16121" s="8"/>
      <c r="F16121" s="10"/>
      <c r="G16121" s="8">
        <v>61769</v>
      </c>
      <c r="H16121" s="8" t="s">
        <v>28768</v>
      </c>
      <c r="I16121" s="8"/>
      <c r="J16121" s="8"/>
      <c r="K16121" s="8"/>
    </row>
    <row r="16122" spans="1:11" x14ac:dyDescent="0.2">
      <c r="A16122" s="8">
        <f>IF(IFERROR((MATCH(G16122,$G$1:$G$12712,0)),0),INDEX($A$1:$A$12712,MATCH(G16122,$G$1:$G$12712,0)),MAX($A$2:$A16121)+1)</f>
        <v>12042</v>
      </c>
      <c r="B16122" s="8"/>
      <c r="C16122" s="9" t="str">
        <f t="shared" si="303"/>
        <v>syncarpha hancock ii csg</v>
      </c>
      <c r="D16122" s="8"/>
      <c r="E16122" s="8"/>
      <c r="F16122" s="10"/>
      <c r="G16122" s="8">
        <v>61770</v>
      </c>
      <c r="H16122" s="8" t="s">
        <v>28769</v>
      </c>
      <c r="I16122" s="8"/>
      <c r="J16122" s="8"/>
      <c r="K16122" s="8"/>
    </row>
    <row r="16123" spans="1:11" x14ac:dyDescent="0.2">
      <c r="A16123" s="8">
        <f>IF(IFERROR((MATCH(G16123,$G$1:$G$12712,0)),0),INDEX($A$1:$A$12712,MATCH(G16123,$G$1:$G$12712,0)),MAX($A$2:$A16122)+1)</f>
        <v>12043</v>
      </c>
      <c r="B16123" s="8"/>
      <c r="C16123" s="9" t="str">
        <f t="shared" si="303"/>
        <v>syncarpha hancock iii csg</v>
      </c>
      <c r="D16123" s="8"/>
      <c r="E16123" s="8"/>
      <c r="F16123" s="10"/>
      <c r="G16123" s="8">
        <v>61771</v>
      </c>
      <c r="H16123" s="8" t="s">
        <v>28770</v>
      </c>
      <c r="I16123" s="8"/>
      <c r="J16123" s="8"/>
      <c r="K16123" s="8"/>
    </row>
    <row r="16124" spans="1:11" x14ac:dyDescent="0.2">
      <c r="A16124" s="8">
        <f>IF(IFERROR((MATCH(G16124,$G$1:$G$12712,0)),0),INDEX($A$1:$A$12712,MATCH(G16124,$G$1:$G$12712,0)),MAX($A$2:$A16123)+1)</f>
        <v>12044</v>
      </c>
      <c r="B16124" s="8"/>
      <c r="C16124" s="9" t="str">
        <f t="shared" si="303"/>
        <v>palmas wind, llc</v>
      </c>
      <c r="D16124" s="8"/>
      <c r="E16124" s="8"/>
      <c r="F16124" s="10"/>
      <c r="G16124" s="8">
        <v>61773</v>
      </c>
      <c r="H16124" s="8" t="s">
        <v>28771</v>
      </c>
      <c r="I16124" s="8" t="s">
        <v>28772</v>
      </c>
      <c r="J16124" s="8">
        <v>55918</v>
      </c>
      <c r="K16124" s="8"/>
    </row>
    <row r="16125" spans="1:11" x14ac:dyDescent="0.2">
      <c r="A16125" s="8">
        <f>IF(IFERROR((MATCH(G16125,$G$1:$G$12712,0)),0),INDEX($A$1:$A$12712,MATCH(G16125,$G$1:$G$12712,0)),MAX($A$2:$A16124)+1)</f>
        <v>12045</v>
      </c>
      <c r="B16125" s="8"/>
      <c r="C16125" s="9" t="str">
        <f t="shared" si="303"/>
        <v>none</v>
      </c>
      <c r="D16125" s="8"/>
      <c r="E16125" s="8"/>
      <c r="F16125" s="10"/>
      <c r="G16125" s="8">
        <v>61774</v>
      </c>
      <c r="H16125" s="8" t="s">
        <v>28500</v>
      </c>
      <c r="I16125" s="8"/>
      <c r="J16125" s="8"/>
      <c r="K16125" s="8"/>
    </row>
    <row r="16126" spans="1:11" x14ac:dyDescent="0.2">
      <c r="A16126" s="8">
        <f>IF(IFERROR((MATCH(G16126,$G$1:$G$12712,0)),0),INDEX($A$1:$A$12712,MATCH(G16126,$G$1:$G$12712,0)),MAX($A$2:$A16125)+1)</f>
        <v>12046</v>
      </c>
      <c r="B16126" s="8"/>
      <c r="C16126" s="9" t="str">
        <f t="shared" si="303"/>
        <v>town of otis wind energy project</v>
      </c>
      <c r="D16126" s="8"/>
      <c r="E16126" s="8"/>
      <c r="F16126" s="10"/>
      <c r="G16126" s="8">
        <v>61775</v>
      </c>
      <c r="H16126" s="8" t="s">
        <v>28773</v>
      </c>
      <c r="I16126" s="8"/>
      <c r="J16126" s="8"/>
      <c r="K16126" s="8"/>
    </row>
    <row r="16127" spans="1:11" x14ac:dyDescent="0.2">
      <c r="A16127" s="8">
        <f>IF(IFERROR((MATCH(G16127,$G$1:$G$12712,0)),0),INDEX($A$1:$A$12712,MATCH(G16127,$G$1:$G$12712,0)),MAX($A$2:$A16126)+1)</f>
        <v>12047</v>
      </c>
      <c r="B16127" s="8"/>
      <c r="C16127" s="9" t="str">
        <f t="shared" si="303"/>
        <v>midway wind, llc</v>
      </c>
      <c r="D16127" s="8"/>
      <c r="E16127" s="8"/>
      <c r="F16127" s="10"/>
      <c r="G16127" s="8">
        <v>61776</v>
      </c>
      <c r="H16127" s="8" t="s">
        <v>28774</v>
      </c>
      <c r="I16127" s="8"/>
      <c r="J16127" s="8"/>
      <c r="K16127" s="8"/>
    </row>
    <row r="16128" spans="1:11" x14ac:dyDescent="0.2">
      <c r="A16128" s="8">
        <f>IF(IFERROR((MATCH(G16128,$G$1:$G$12712,0)),0),INDEX($A$1:$A$12712,MATCH(G16128,$G$1:$G$12712,0)),MAX($A$2:$A16127)+1)</f>
        <v>12048</v>
      </c>
      <c r="B16128" s="8"/>
      <c r="C16128" s="9" t="str">
        <f t="shared" si="303"/>
        <v>brevard</v>
      </c>
      <c r="D16128" s="8"/>
      <c r="E16128" s="8"/>
      <c r="F16128" s="10"/>
      <c r="G16128" s="8">
        <v>61777</v>
      </c>
      <c r="H16128" s="8" t="s">
        <v>28775</v>
      </c>
      <c r="I16128" s="8"/>
      <c r="J16128" s="8"/>
      <c r="K16128" s="8"/>
    </row>
    <row r="16129" spans="1:11" x14ac:dyDescent="0.2">
      <c r="A16129" s="8">
        <f>IF(IFERROR((MATCH(G16129,$G$1:$G$12712,0)),0),INDEX($A$1:$A$12712,MATCH(G16129,$G$1:$G$12712,0)),MAX($A$2:$A16128)+1)</f>
        <v>12049</v>
      </c>
      <c r="B16129" s="8"/>
      <c r="C16129" s="9" t="str">
        <f t="shared" si="303"/>
        <v>north 301 solar</v>
      </c>
      <c r="D16129" s="8"/>
      <c r="E16129" s="8"/>
      <c r="F16129" s="10"/>
      <c r="G16129" s="8">
        <v>61778</v>
      </c>
      <c r="H16129" s="8" t="s">
        <v>28776</v>
      </c>
      <c r="I16129" s="8"/>
      <c r="J16129" s="8"/>
      <c r="K16129" s="8"/>
    </row>
    <row r="16130" spans="1:11" x14ac:dyDescent="0.2">
      <c r="A16130" s="8">
        <f>IF(IFERROR((MATCH(G16130,$G$1:$G$12712,0)),0),INDEX($A$1:$A$12712,MATCH(G16130,$G$1:$G$12712,0)),MAX($A$2:$A16129)+1)</f>
        <v>12050</v>
      </c>
      <c r="B16130" s="8"/>
      <c r="C16130" s="9" t="str">
        <f t="shared" si="303"/>
        <v>hernando</v>
      </c>
      <c r="D16130" s="8"/>
      <c r="E16130" s="8"/>
      <c r="F16130" s="10"/>
      <c r="G16130" s="8">
        <v>61779</v>
      </c>
      <c r="H16130" s="8" t="s">
        <v>28777</v>
      </c>
      <c r="I16130" s="8"/>
      <c r="J16130" s="8"/>
      <c r="K16130" s="8"/>
    </row>
    <row r="16131" spans="1:11" x14ac:dyDescent="0.2">
      <c r="A16131" s="8">
        <f>IF(IFERROR((MATCH(G16131,$G$1:$G$12712,0)),0),INDEX($A$1:$A$12712,MATCH(G16131,$G$1:$G$12712,0)),MAX($A$2:$A16130)+1)</f>
        <v>12051</v>
      </c>
      <c r="B16131" s="8"/>
      <c r="C16131" s="9" t="str">
        <f t="shared" si="303"/>
        <v>seminole energy</v>
      </c>
      <c r="D16131" s="8"/>
      <c r="E16131" s="8"/>
      <c r="F16131" s="10"/>
      <c r="G16131" s="8">
        <v>61780</v>
      </c>
      <c r="H16131" s="8" t="s">
        <v>28778</v>
      </c>
      <c r="I16131" s="8"/>
      <c r="J16131" s="8"/>
      <c r="K16131" s="8"/>
    </row>
    <row r="16132" spans="1:11" x14ac:dyDescent="0.2">
      <c r="A16132" s="8">
        <f>IF(IFERROR((MATCH(G16132,$G$1:$G$12712,0)),0),INDEX($A$1:$A$12712,MATCH(G16132,$G$1:$G$12712,0)),MAX($A$2:$A16131)+1)</f>
        <v>12052</v>
      </c>
      <c r="B16132" s="8"/>
      <c r="C16132" s="9" t="str">
        <f t="shared" si="303"/>
        <v>edenton solar</v>
      </c>
      <c r="D16132" s="8"/>
      <c r="E16132" s="8"/>
      <c r="F16132" s="10"/>
      <c r="G16132" s="8">
        <v>61781</v>
      </c>
      <c r="H16132" s="8" t="s">
        <v>28779</v>
      </c>
      <c r="I16132" s="8"/>
      <c r="J16132" s="8"/>
      <c r="K16132" s="8"/>
    </row>
    <row r="16133" spans="1:11" x14ac:dyDescent="0.2">
      <c r="A16133" s="8">
        <f>IF(IFERROR((MATCH(G16133,$G$1:$G$12712,0)),0),INDEX($A$1:$A$12712,MATCH(G16133,$G$1:$G$12712,0)),MAX($A$2:$A16132)+1)</f>
        <v>12053</v>
      </c>
      <c r="B16133" s="8"/>
      <c r="C16133" s="9" t="str">
        <f t="shared" si="303"/>
        <v>live oak wind project</v>
      </c>
      <c r="D16133" s="8"/>
      <c r="E16133" s="8"/>
      <c r="F16133" s="10"/>
      <c r="G16133" s="8">
        <v>61782</v>
      </c>
      <c r="H16133" s="8" t="s">
        <v>28780</v>
      </c>
      <c r="I16133" s="8" t="s">
        <v>28781</v>
      </c>
      <c r="J16133" s="8">
        <v>56201</v>
      </c>
      <c r="K16133" s="8"/>
    </row>
    <row r="16134" spans="1:11" x14ac:dyDescent="0.2">
      <c r="A16134" s="8">
        <f>IF(IFERROR((MATCH(G16134,$G$1:$G$12712,0)),0),INDEX($A$1:$A$12712,MATCH(G16134,$G$1:$G$12712,0)),MAX($A$2:$A16133)+1)</f>
        <v>12054</v>
      </c>
      <c r="B16134" s="8"/>
      <c r="C16134" s="9" t="str">
        <f t="shared" si="303"/>
        <v>new mexico community solar facility</v>
      </c>
      <c r="D16134" s="8"/>
      <c r="E16134" s="8"/>
      <c r="F16134" s="10"/>
      <c r="G16134" s="8">
        <v>61783</v>
      </c>
      <c r="H16134" s="8" t="s">
        <v>28782</v>
      </c>
      <c r="I16134" s="8" t="s">
        <v>28783</v>
      </c>
      <c r="J16134" s="8">
        <v>5701</v>
      </c>
      <c r="K16134" s="8"/>
    </row>
    <row r="16135" spans="1:11" x14ac:dyDescent="0.2">
      <c r="A16135" s="8">
        <f>IF(IFERROR((MATCH(G16135,$G$1:$G$12712,0)),0),INDEX($A$1:$A$12712,MATCH(G16135,$G$1:$G$12712,0)),MAX($A$2:$A16134)+1)</f>
        <v>12055</v>
      </c>
      <c r="B16135" s="8"/>
      <c r="C16135" s="9" t="str">
        <f t="shared" si="303"/>
        <v>upstream wind energy llc</v>
      </c>
      <c r="D16135" s="8"/>
      <c r="E16135" s="8"/>
      <c r="F16135" s="10"/>
      <c r="G16135" s="8">
        <v>61784</v>
      </c>
      <c r="H16135" s="8" t="s">
        <v>28784</v>
      </c>
      <c r="I16135" s="8" t="s">
        <v>21192</v>
      </c>
      <c r="J16135" s="8">
        <v>49893</v>
      </c>
      <c r="K16135" s="8"/>
    </row>
    <row r="16136" spans="1:11" x14ac:dyDescent="0.2">
      <c r="A16136" s="8">
        <f>IF(IFERROR((MATCH(G16136,$G$1:$G$12712,0)),0),INDEX($A$1:$A$12712,MATCH(G16136,$G$1:$G$12712,0)),MAX($A$2:$A16135)+1)</f>
        <v>12056</v>
      </c>
      <c r="B16136" s="8"/>
      <c r="C16136" s="9" t="str">
        <f t="shared" si="303"/>
        <v>trinity college fuel cell</v>
      </c>
      <c r="D16136" s="8"/>
      <c r="E16136" s="8"/>
      <c r="F16136" s="10"/>
      <c r="G16136" s="8">
        <v>61786</v>
      </c>
      <c r="H16136" s="8" t="s">
        <v>28785</v>
      </c>
      <c r="I16136" s="8"/>
      <c r="J16136" s="8"/>
      <c r="K16136" s="8"/>
    </row>
    <row r="16137" spans="1:11" x14ac:dyDescent="0.2">
      <c r="A16137" s="8">
        <f>IF(IFERROR((MATCH(G16137,$G$1:$G$12712,0)),0),INDEX($A$1:$A$12712,MATCH(G16137,$G$1:$G$12712,0)),MAX($A$2:$A16136)+1)</f>
        <v>12057</v>
      </c>
      <c r="B16137" s="8"/>
      <c r="C16137" s="9" t="str">
        <f t="shared" si="303"/>
        <v>bishop hill iii</v>
      </c>
      <c r="D16137" s="8"/>
      <c r="E16137" s="8"/>
      <c r="F16137" s="10"/>
      <c r="G16137" s="8">
        <v>61787</v>
      </c>
      <c r="H16137" s="8" t="s">
        <v>28786</v>
      </c>
      <c r="I16137" s="8" t="s">
        <v>21192</v>
      </c>
      <c r="J16137" s="8">
        <v>49893</v>
      </c>
      <c r="K16137" s="8"/>
    </row>
    <row r="16138" spans="1:11" x14ac:dyDescent="0.2">
      <c r="A16138" s="8">
        <f>IF(IFERROR((MATCH(G16138,$G$1:$G$12712,0)),0),INDEX($A$1:$A$12712,MATCH(G16138,$G$1:$G$12712,0)),MAX($A$2:$A16137)+1)</f>
        <v>12058</v>
      </c>
      <c r="B16138" s="8"/>
      <c r="C16138" s="9" t="str">
        <f t="shared" si="303"/>
        <v>hilltop power</v>
      </c>
      <c r="D16138" s="8"/>
      <c r="E16138" s="8"/>
      <c r="F16138" s="10"/>
      <c r="G16138" s="8">
        <v>61788</v>
      </c>
      <c r="H16138" s="8" t="s">
        <v>28787</v>
      </c>
      <c r="I16138" s="8"/>
      <c r="J16138" s="8"/>
      <c r="K16138" s="8"/>
    </row>
    <row r="16139" spans="1:11" x14ac:dyDescent="0.2">
      <c r="A16139" s="8">
        <f>IF(IFERROR((MATCH(G16139,$G$1:$G$12712,0)),0),INDEX($A$1:$A$12712,MATCH(G16139,$G$1:$G$12712,0)),MAX($A$2:$A16138)+1)</f>
        <v>12059</v>
      </c>
      <c r="B16139" s="8"/>
      <c r="C16139" s="9" t="str">
        <f t="shared" si="303"/>
        <v>diamond vista wind project, llc</v>
      </c>
      <c r="D16139" s="8"/>
      <c r="E16139" s="8"/>
      <c r="F16139" s="10"/>
      <c r="G16139" s="8">
        <v>61789</v>
      </c>
      <c r="H16139" s="8" t="s">
        <v>28788</v>
      </c>
      <c r="I16139" s="8"/>
      <c r="J16139" s="8"/>
      <c r="K16139" s="8"/>
    </row>
    <row r="16140" spans="1:11" x14ac:dyDescent="0.2">
      <c r="A16140" s="8">
        <f>IF(IFERROR((MATCH(G16140,$G$1:$G$12712,0)),0),INDEX($A$1:$A$12712,MATCH(G16140,$G$1:$G$12712,0)),MAX($A$2:$A16139)+1)</f>
        <v>12060</v>
      </c>
      <c r="B16140" s="8"/>
      <c r="C16140" s="9" t="str">
        <f t="shared" si="303"/>
        <v>shaw creek solar, llc</v>
      </c>
      <c r="D16140" s="8"/>
      <c r="E16140" s="8"/>
      <c r="F16140" s="10"/>
      <c r="G16140" s="8">
        <v>61790</v>
      </c>
      <c r="H16140" s="8" t="s">
        <v>28789</v>
      </c>
      <c r="I16140" s="8" t="s">
        <v>28790</v>
      </c>
      <c r="J16140" s="8">
        <v>56622</v>
      </c>
      <c r="K16140" s="8"/>
    </row>
    <row r="16141" spans="1:11" x14ac:dyDescent="0.2">
      <c r="A16141" s="8">
        <f>IF(IFERROR((MATCH(G16141,$G$1:$G$12712,0)),0),INDEX($A$1:$A$12712,MATCH(G16141,$G$1:$G$12712,0)),MAX($A$2:$A16140)+1)</f>
        <v>12061</v>
      </c>
      <c r="B16141" s="8"/>
      <c r="C16141" s="9" t="str">
        <f t="shared" si="303"/>
        <v>stage gulch solar</v>
      </c>
      <c r="D16141" s="8"/>
      <c r="E16141" s="8"/>
      <c r="F16141" s="10"/>
      <c r="G16141" s="8">
        <v>61791</v>
      </c>
      <c r="H16141" s="8" t="s">
        <v>28791</v>
      </c>
      <c r="I16141" s="8"/>
      <c r="J16141" s="8"/>
      <c r="K16141" s="8"/>
    </row>
    <row r="16142" spans="1:11" x14ac:dyDescent="0.2">
      <c r="A16142" s="8">
        <f>IF(IFERROR((MATCH(G16142,$G$1:$G$12712,0)),0),INDEX($A$1:$A$12712,MATCH(G16142,$G$1:$G$12712,0)),MAX($A$2:$A16141)+1)</f>
        <v>12062</v>
      </c>
      <c r="B16142" s="8"/>
      <c r="C16142" s="9" t="str">
        <f t="shared" si="303"/>
        <v>lavio solar</v>
      </c>
      <c r="D16142" s="8"/>
      <c r="E16142" s="8"/>
      <c r="F16142" s="10"/>
      <c r="G16142" s="8">
        <v>61792</v>
      </c>
      <c r="H16142" s="8" t="s">
        <v>28792</v>
      </c>
      <c r="I16142" s="8"/>
      <c r="J16142" s="8"/>
      <c r="K16142" s="8"/>
    </row>
    <row r="16143" spans="1:11" x14ac:dyDescent="0.2">
      <c r="A16143" s="8">
        <f>IF(IFERROR((MATCH(G16143,$G$1:$G$12712,0)),0),INDEX($A$1:$A$12712,MATCH(G16143,$G$1:$G$12712,0)),MAX($A$2:$A16142)+1)</f>
        <v>12063</v>
      </c>
      <c r="B16143" s="8"/>
      <c r="C16143" s="9" t="str">
        <f t="shared" si="303"/>
        <v>heyer csg</v>
      </c>
      <c r="D16143" s="8"/>
      <c r="E16143" s="8"/>
      <c r="F16143" s="10"/>
      <c r="G16143" s="8">
        <v>61793</v>
      </c>
      <c r="H16143" s="8" t="s">
        <v>28793</v>
      </c>
      <c r="I16143" s="8"/>
      <c r="J16143" s="8"/>
      <c r="K16143" s="8"/>
    </row>
    <row r="16144" spans="1:11" x14ac:dyDescent="0.2">
      <c r="A16144" s="8">
        <f>IF(IFERROR((MATCH(G16144,$G$1:$G$12712,0)),0),INDEX($A$1:$A$12712,MATCH(G16144,$G$1:$G$12712,0)),MAX($A$2:$A16143)+1)</f>
        <v>12064</v>
      </c>
      <c r="B16144" s="8"/>
      <c r="C16144" s="9" t="str">
        <f t="shared" si="303"/>
        <v>gateway solar</v>
      </c>
      <c r="D16144" s="8"/>
      <c r="E16144" s="8"/>
      <c r="F16144" s="10"/>
      <c r="G16144" s="8">
        <v>61794</v>
      </c>
      <c r="H16144" s="8" t="s">
        <v>28794</v>
      </c>
      <c r="I16144" s="8"/>
      <c r="J16144" s="8"/>
      <c r="K16144" s="8"/>
    </row>
    <row r="16145" spans="1:11" x14ac:dyDescent="0.2">
      <c r="A16145" s="8">
        <f>IF(IFERROR((MATCH(G16145,$G$1:$G$12712,0)),0),INDEX($A$1:$A$12712,MATCH(G16145,$G$1:$G$12712,0)),MAX($A$2:$A16144)+1)</f>
        <v>12065</v>
      </c>
      <c r="B16145" s="8"/>
      <c r="C16145" s="9" t="str">
        <f t="shared" ref="C16145:C16208" si="304">IF(H16145="",F16145,H16145)</f>
        <v>pacific union college bess</v>
      </c>
      <c r="D16145" s="8"/>
      <c r="E16145" s="8"/>
      <c r="F16145" s="10"/>
      <c r="G16145" s="8">
        <v>61795</v>
      </c>
      <c r="H16145" s="8" t="s">
        <v>28795</v>
      </c>
      <c r="I16145" s="8"/>
      <c r="J16145" s="8"/>
      <c r="K16145" s="8"/>
    </row>
    <row r="16146" spans="1:11" x14ac:dyDescent="0.2">
      <c r="A16146" s="8">
        <f>IF(IFERROR((MATCH(G16146,$G$1:$G$12712,0)),0),INDEX($A$1:$A$12712,MATCH(G16146,$G$1:$G$12712,0)),MAX($A$2:$A16145)+1)</f>
        <v>12066</v>
      </c>
      <c r="B16146" s="8"/>
      <c r="C16146" s="9" t="str">
        <f t="shared" si="304"/>
        <v>legore bridge solar center</v>
      </c>
      <c r="D16146" s="8"/>
      <c r="E16146" s="8"/>
      <c r="F16146" s="10"/>
      <c r="G16146" s="8">
        <v>61796</v>
      </c>
      <c r="H16146" s="8" t="s">
        <v>28796</v>
      </c>
      <c r="I16146" s="8"/>
      <c r="J16146" s="8"/>
      <c r="K16146" s="8"/>
    </row>
    <row r="16147" spans="1:11" x14ac:dyDescent="0.2">
      <c r="A16147" s="8">
        <f>IF(IFERROR((MATCH(G16147,$G$1:$G$12712,0)),0),INDEX($A$1:$A$12712,MATCH(G16147,$G$1:$G$12712,0)),MAX($A$2:$A16146)+1)</f>
        <v>12067</v>
      </c>
      <c r="B16147" s="8"/>
      <c r="C16147" s="9" t="str">
        <f t="shared" si="304"/>
        <v>mason dixon solar center</v>
      </c>
      <c r="D16147" s="8"/>
      <c r="E16147" s="8"/>
      <c r="F16147" s="10"/>
      <c r="G16147" s="8">
        <v>61797</v>
      </c>
      <c r="H16147" s="8" t="s">
        <v>28797</v>
      </c>
      <c r="I16147" s="8"/>
      <c r="J16147" s="8"/>
      <c r="K16147" s="8"/>
    </row>
    <row r="16148" spans="1:11" x14ac:dyDescent="0.2">
      <c r="A16148" s="8">
        <f>IF(IFERROR((MATCH(G16148,$G$1:$G$12712,0)),0),INDEX($A$1:$A$12712,MATCH(G16148,$G$1:$G$12712,0)),MAX($A$2:$A16147)+1)</f>
        <v>12068</v>
      </c>
      <c r="B16148" s="8"/>
      <c r="C16148" s="9" t="str">
        <f t="shared" si="304"/>
        <v>prairie sky solar farm</v>
      </c>
      <c r="D16148" s="8"/>
      <c r="E16148" s="8"/>
      <c r="F16148" s="10"/>
      <c r="G16148" s="8">
        <v>61798</v>
      </c>
      <c r="H16148" s="8" t="s">
        <v>28798</v>
      </c>
      <c r="I16148" s="8" t="s">
        <v>28799</v>
      </c>
      <c r="J16148" s="8">
        <v>9961</v>
      </c>
      <c r="K16148" s="8"/>
    </row>
    <row r="16149" spans="1:11" x14ac:dyDescent="0.2">
      <c r="A16149" s="8">
        <f>IF(IFERROR((MATCH(G16149,$G$1:$G$12712,0)),0),INDEX($A$1:$A$12712,MATCH(G16149,$G$1:$G$12712,0)),MAX($A$2:$A16148)+1)</f>
        <v>12069</v>
      </c>
      <c r="B16149" s="8"/>
      <c r="C16149" s="9" t="str">
        <f t="shared" si="304"/>
        <v>rensselaer solar site 2</v>
      </c>
      <c r="D16149" s="8"/>
      <c r="E16149" s="8"/>
      <c r="F16149" s="10"/>
      <c r="G16149" s="8">
        <v>61799</v>
      </c>
      <c r="H16149" s="8" t="s">
        <v>28800</v>
      </c>
      <c r="I16149" s="8" t="s">
        <v>28725</v>
      </c>
      <c r="J16149" s="8">
        <v>9234</v>
      </c>
      <c r="K16149" s="8"/>
    </row>
    <row r="16150" spans="1:11" x14ac:dyDescent="0.2">
      <c r="A16150" s="8">
        <f>IF(IFERROR((MATCH(G16150,$G$1:$G$12712,0)),0),INDEX($A$1:$A$12712,MATCH(G16150,$G$1:$G$12712,0)),MAX($A$2:$A16149)+1)</f>
        <v>12070</v>
      </c>
      <c r="B16150" s="8"/>
      <c r="C16150" s="9" t="str">
        <f t="shared" si="304"/>
        <v>dg amp solar smyrna</v>
      </c>
      <c r="D16150" s="8"/>
      <c r="E16150" s="8"/>
      <c r="F16150" s="10"/>
      <c r="G16150" s="8">
        <v>61800</v>
      </c>
      <c r="H16150" s="8" t="s">
        <v>28801</v>
      </c>
      <c r="I16150" s="8"/>
      <c r="J16150" s="8"/>
      <c r="K16150" s="8"/>
    </row>
    <row r="16151" spans="1:11" x14ac:dyDescent="0.2">
      <c r="A16151" s="8">
        <f>IF(IFERROR((MATCH(G16151,$G$1:$G$12712,0)),0),INDEX($A$1:$A$12712,MATCH(G16151,$G$1:$G$12712,0)),MAX($A$2:$A16150)+1)</f>
        <v>12071</v>
      </c>
      <c r="B16151" s="8"/>
      <c r="C16151" s="9" t="str">
        <f t="shared" si="304"/>
        <v>cascade energy storage, llc</v>
      </c>
      <c r="D16151" s="8"/>
      <c r="E16151" s="8"/>
      <c r="F16151" s="10"/>
      <c r="G16151" s="8">
        <v>61801</v>
      </c>
      <c r="H16151" s="8" t="s">
        <v>28802</v>
      </c>
      <c r="I16151" s="8" t="s">
        <v>28803</v>
      </c>
      <c r="J16151" s="8">
        <v>59380</v>
      </c>
      <c r="K16151" s="8"/>
    </row>
    <row r="16152" spans="1:11" x14ac:dyDescent="0.2">
      <c r="A16152" s="8">
        <f>IF(IFERROR((MATCH(G16152,$G$1:$G$12712,0)),0),INDEX($A$1:$A$12712,MATCH(G16152,$G$1:$G$12712,0)),MAX($A$2:$A16151)+1)</f>
        <v>12072</v>
      </c>
      <c r="B16152" s="8"/>
      <c r="C16152" s="9" t="str">
        <f t="shared" si="304"/>
        <v>kingston energy storage, llc</v>
      </c>
      <c r="D16152" s="8"/>
      <c r="E16152" s="8"/>
      <c r="F16152" s="10"/>
      <c r="G16152" s="8">
        <v>61802</v>
      </c>
      <c r="H16152" s="8" t="s">
        <v>28804</v>
      </c>
      <c r="I16152" s="8" t="s">
        <v>28803</v>
      </c>
      <c r="J16152" s="8">
        <v>59380</v>
      </c>
      <c r="K16152" s="8"/>
    </row>
    <row r="16153" spans="1:11" x14ac:dyDescent="0.2">
      <c r="A16153" s="8">
        <f>IF(IFERROR((MATCH(G16153,$G$1:$G$12712,0)),0),INDEX($A$1:$A$12712,MATCH(G16153,$G$1:$G$12712,0)),MAX($A$2:$A16152)+1)</f>
        <v>12073</v>
      </c>
      <c r="B16153" s="8"/>
      <c r="C16153" s="9" t="str">
        <f t="shared" si="304"/>
        <v>sierra energy storage, llc</v>
      </c>
      <c r="D16153" s="8"/>
      <c r="E16153" s="8"/>
      <c r="F16153" s="10"/>
      <c r="G16153" s="8">
        <v>61803</v>
      </c>
      <c r="H16153" s="8" t="s">
        <v>28805</v>
      </c>
      <c r="I16153" s="8" t="s">
        <v>28803</v>
      </c>
      <c r="J16153" s="8">
        <v>59380</v>
      </c>
      <c r="K16153" s="8"/>
    </row>
    <row r="16154" spans="1:11" x14ac:dyDescent="0.2">
      <c r="A16154" s="8">
        <f>IF(IFERROR((MATCH(G16154,$G$1:$G$12712,0)),0),INDEX($A$1:$A$12712,MATCH(G16154,$G$1:$G$12712,0)),MAX($A$2:$A16153)+1)</f>
        <v>12074</v>
      </c>
      <c r="B16154" s="8"/>
      <c r="C16154" s="9" t="str">
        <f t="shared" si="304"/>
        <v>city of rochester solar</v>
      </c>
      <c r="D16154" s="8"/>
      <c r="E16154" s="8"/>
      <c r="F16154" s="10"/>
      <c r="G16154" s="8">
        <v>61804</v>
      </c>
      <c r="H16154" s="8" t="s">
        <v>28806</v>
      </c>
      <c r="I16154" s="8"/>
      <c r="J16154" s="8"/>
      <c r="K16154" s="8"/>
    </row>
    <row r="16155" spans="1:11" x14ac:dyDescent="0.2">
      <c r="A16155" s="8">
        <f>IF(IFERROR((MATCH(G16155,$G$1:$G$12712,0)),0),INDEX($A$1:$A$12712,MATCH(G16155,$G$1:$G$12712,0)),MAX($A$2:$A16154)+1)</f>
        <v>12075</v>
      </c>
      <c r="B16155" s="8"/>
      <c r="C16155" s="9" t="str">
        <f t="shared" si="304"/>
        <v>dg amp solar piqua staunton</v>
      </c>
      <c r="D16155" s="8"/>
      <c r="E16155" s="8"/>
      <c r="F16155" s="10"/>
      <c r="G16155" s="8">
        <v>61805</v>
      </c>
      <c r="H16155" s="8" t="s">
        <v>28807</v>
      </c>
      <c r="I16155" s="8"/>
      <c r="J16155" s="8"/>
      <c r="K16155" s="8"/>
    </row>
    <row r="16156" spans="1:11" x14ac:dyDescent="0.2">
      <c r="A16156" s="8">
        <f>IF(IFERROR((MATCH(G16156,$G$1:$G$12712,0)),0),INDEX($A$1:$A$12712,MATCH(G16156,$G$1:$G$12712,0)),MAX($A$2:$A16155)+1)</f>
        <v>12076</v>
      </c>
      <c r="B16156" s="8"/>
      <c r="C16156" s="9" t="str">
        <f t="shared" si="304"/>
        <v>hamilton solar power plant</v>
      </c>
      <c r="D16156" s="8"/>
      <c r="E16156" s="8"/>
      <c r="F16156" s="10"/>
      <c r="G16156" s="8">
        <v>61807</v>
      </c>
      <c r="H16156" s="8" t="s">
        <v>28808</v>
      </c>
      <c r="I16156" s="8" t="s">
        <v>28809</v>
      </c>
      <c r="J16156" s="8">
        <v>6455</v>
      </c>
      <c r="K16156" s="8"/>
    </row>
    <row r="16157" spans="1:11" x14ac:dyDescent="0.2">
      <c r="A16157" s="8">
        <f>IF(IFERROR((MATCH(G16157,$G$1:$G$12712,0)),0),INDEX($A$1:$A$12712,MATCH(G16157,$G$1:$G$12712,0)),MAX($A$2:$A16156)+1)</f>
        <v>12077</v>
      </c>
      <c r="B16157" s="8"/>
      <c r="C16157" s="9" t="str">
        <f t="shared" si="304"/>
        <v>egp stillwater solar pv ii, llc</v>
      </c>
      <c r="D16157" s="8"/>
      <c r="E16157" s="8"/>
      <c r="F16157" s="10"/>
      <c r="G16157" s="8">
        <v>61809</v>
      </c>
      <c r="H16157" s="8" t="s">
        <v>28810</v>
      </c>
      <c r="I16157" s="8"/>
      <c r="J16157" s="8"/>
      <c r="K16157" s="8"/>
    </row>
    <row r="16158" spans="1:11" x14ac:dyDescent="0.2">
      <c r="A16158" s="8">
        <f>IF(IFERROR((MATCH(G16158,$G$1:$G$12712,0)),0),INDEX($A$1:$A$12712,MATCH(G16158,$G$1:$G$12712,0)),MAX($A$2:$A16157)+1)</f>
        <v>12078</v>
      </c>
      <c r="B16158" s="8"/>
      <c r="C16158" s="9" t="str">
        <f t="shared" si="304"/>
        <v>chisum</v>
      </c>
      <c r="D16158" s="8"/>
      <c r="E16158" s="8"/>
      <c r="F16158" s="10"/>
      <c r="G16158" s="8">
        <v>61810</v>
      </c>
      <c r="H16158" s="8" t="s">
        <v>28811</v>
      </c>
      <c r="I16158" s="8"/>
      <c r="J16158" s="8"/>
      <c r="K16158" s="8"/>
    </row>
    <row r="16159" spans="1:11" x14ac:dyDescent="0.2">
      <c r="A16159" s="8">
        <f>IF(IFERROR((MATCH(G16159,$G$1:$G$12712,0)),0),INDEX($A$1:$A$12712,MATCH(G16159,$G$1:$G$12712,0)),MAX($A$2:$A16158)+1)</f>
        <v>12079</v>
      </c>
      <c r="B16159" s="8"/>
      <c r="C16159" s="9" t="str">
        <f t="shared" si="304"/>
        <v>titan solar</v>
      </c>
      <c r="D16159" s="8"/>
      <c r="E16159" s="8"/>
      <c r="F16159" s="10"/>
      <c r="G16159" s="8">
        <v>61811</v>
      </c>
      <c r="H16159" s="8" t="s">
        <v>28812</v>
      </c>
      <c r="I16159" s="8"/>
      <c r="J16159" s="8"/>
      <c r="K16159" s="8"/>
    </row>
    <row r="16160" spans="1:11" x14ac:dyDescent="0.2">
      <c r="A16160" s="8">
        <f>IF(IFERROR((MATCH(G16160,$G$1:$G$12712,0)),0),INDEX($A$1:$A$12712,MATCH(G16160,$G$1:$G$12712,0)),MAX($A$2:$A16159)+1)</f>
        <v>12080</v>
      </c>
      <c r="B16160" s="8"/>
      <c r="C16160" s="9" t="str">
        <f t="shared" si="304"/>
        <v>summit lake wind energy project</v>
      </c>
      <c r="D16160" s="8"/>
      <c r="E16160" s="8"/>
      <c r="F16160" s="10"/>
      <c r="G16160" s="8">
        <v>61812</v>
      </c>
      <c r="H16160" s="8" t="s">
        <v>28813</v>
      </c>
      <c r="I16160" s="8"/>
      <c r="J16160" s="8"/>
      <c r="K16160" s="8"/>
    </row>
    <row r="16161" spans="1:11" x14ac:dyDescent="0.2">
      <c r="A16161" s="8">
        <f>IF(IFERROR((MATCH(G16161,$G$1:$G$12712,0)),0),INDEX($A$1:$A$12712,MATCH(G16161,$G$1:$G$12712,0)),MAX($A$2:$A16160)+1)</f>
        <v>12081</v>
      </c>
      <c r="B16161" s="8"/>
      <c r="C16161" s="9" t="str">
        <f t="shared" si="304"/>
        <v>ranchland solar, llc</v>
      </c>
      <c r="D16161" s="8"/>
      <c r="E16161" s="8"/>
      <c r="F16161" s="10"/>
      <c r="G16161" s="8">
        <v>61813</v>
      </c>
      <c r="H16161" s="8" t="s">
        <v>28814</v>
      </c>
      <c r="I16161" s="8"/>
      <c r="J16161" s="8"/>
      <c r="K16161" s="8"/>
    </row>
    <row r="16162" spans="1:11" x14ac:dyDescent="0.2">
      <c r="A16162" s="8">
        <f>IF(IFERROR((MATCH(G16162,$G$1:$G$12712,0)),0),INDEX($A$1:$A$12712,MATCH(G16162,$G$1:$G$12712,0)),MAX($A$2:$A16161)+1)</f>
        <v>12082</v>
      </c>
      <c r="B16162" s="8"/>
      <c r="C16162" s="9" t="str">
        <f t="shared" si="304"/>
        <v>kearsarge concord ii</v>
      </c>
      <c r="D16162" s="8"/>
      <c r="E16162" s="8"/>
      <c r="F16162" s="10"/>
      <c r="G16162" s="8">
        <v>61814</v>
      </c>
      <c r="H16162" s="8" t="s">
        <v>28815</v>
      </c>
      <c r="I16162" s="8"/>
      <c r="J16162" s="8"/>
      <c r="K16162" s="8"/>
    </row>
    <row r="16163" spans="1:11" x14ac:dyDescent="0.2">
      <c r="A16163" s="8">
        <f>IF(IFERROR((MATCH(G16163,$G$1:$G$12712,0)),0),INDEX($A$1:$A$12712,MATCH(G16163,$G$1:$G$12712,0)),MAX($A$2:$A16162)+1)</f>
        <v>12083</v>
      </c>
      <c r="B16163" s="8"/>
      <c r="C16163" s="9" t="str">
        <f t="shared" si="304"/>
        <v>kearsarge granby</v>
      </c>
      <c r="D16163" s="8"/>
      <c r="E16163" s="8"/>
      <c r="F16163" s="10"/>
      <c r="G16163" s="8">
        <v>61815</v>
      </c>
      <c r="H16163" s="8" t="s">
        <v>28816</v>
      </c>
      <c r="I16163" s="8"/>
      <c r="J16163" s="8"/>
      <c r="K16163" s="8"/>
    </row>
    <row r="16164" spans="1:11" x14ac:dyDescent="0.2">
      <c r="A16164" s="8">
        <f>IF(IFERROR((MATCH(G16164,$G$1:$G$12712,0)),0),INDEX($A$1:$A$12712,MATCH(G16164,$G$1:$G$12712,0)),MAX($A$2:$A16163)+1)</f>
        <v>12084</v>
      </c>
      <c r="B16164" s="8"/>
      <c r="C16164" s="9" t="str">
        <f t="shared" si="304"/>
        <v>ikea oak creek rooftop pv system</v>
      </c>
      <c r="D16164" s="8"/>
      <c r="E16164" s="8"/>
      <c r="F16164" s="10"/>
      <c r="G16164" s="8">
        <v>61816</v>
      </c>
      <c r="H16164" s="8" t="s">
        <v>28817</v>
      </c>
      <c r="I16164" s="8" t="s">
        <v>28818</v>
      </c>
      <c r="J16164" s="8">
        <v>57389</v>
      </c>
      <c r="K16164" s="8"/>
    </row>
    <row r="16165" spans="1:11" x14ac:dyDescent="0.2">
      <c r="A16165" s="8">
        <f>IF(IFERROR((MATCH(G16165,$G$1:$G$12712,0)),0),INDEX($A$1:$A$12712,MATCH(G16165,$G$1:$G$12712,0)),MAX($A$2:$A16164)+1)</f>
        <v>12085</v>
      </c>
      <c r="B16165" s="8"/>
      <c r="C16165" s="9" t="str">
        <f t="shared" si="304"/>
        <v>none</v>
      </c>
      <c r="D16165" s="8"/>
      <c r="E16165" s="8"/>
      <c r="F16165" s="10"/>
      <c r="G16165" s="8">
        <v>61817</v>
      </c>
      <c r="H16165" s="8" t="s">
        <v>28500</v>
      </c>
      <c r="I16165" s="8"/>
      <c r="J16165" s="8"/>
      <c r="K16165" s="8"/>
    </row>
    <row r="16166" spans="1:11" x14ac:dyDescent="0.2">
      <c r="A16166" s="8">
        <f>IF(IFERROR((MATCH(G16166,$G$1:$G$12712,0)),0),INDEX($A$1:$A$12712,MATCH(G16166,$G$1:$G$12712,0)),MAX($A$2:$A16165)+1)</f>
        <v>12086</v>
      </c>
      <c r="B16166" s="8"/>
      <c r="C16166" s="9" t="str">
        <f t="shared" si="304"/>
        <v>dg amp solar brewster</v>
      </c>
      <c r="D16166" s="8"/>
      <c r="E16166" s="8"/>
      <c r="F16166" s="10"/>
      <c r="G16166" s="8">
        <v>61818</v>
      </c>
      <c r="H16166" s="8" t="s">
        <v>28819</v>
      </c>
      <c r="I16166" s="8"/>
      <c r="J16166" s="8"/>
      <c r="K16166" s="8"/>
    </row>
    <row r="16167" spans="1:11" x14ac:dyDescent="0.2">
      <c r="A16167" s="8">
        <f>IF(IFERROR((MATCH(G16167,$G$1:$G$12712,0)),0),INDEX($A$1:$A$12712,MATCH(G16167,$G$1:$G$12712,0)),MAX($A$2:$A16166)+1)</f>
        <v>12087</v>
      </c>
      <c r="B16167" s="8"/>
      <c r="C16167" s="9" t="str">
        <f t="shared" si="304"/>
        <v>ikea conshohocken rooftop pv system</v>
      </c>
      <c r="D16167" s="8"/>
      <c r="E16167" s="8"/>
      <c r="F16167" s="10"/>
      <c r="G16167" s="8">
        <v>61819</v>
      </c>
      <c r="H16167" s="8" t="s">
        <v>28820</v>
      </c>
      <c r="I16167" s="8" t="s">
        <v>28818</v>
      </c>
      <c r="J16167" s="8">
        <v>57389</v>
      </c>
      <c r="K16167" s="8"/>
    </row>
    <row r="16168" spans="1:11" x14ac:dyDescent="0.2">
      <c r="A16168" s="8">
        <f>IF(IFERROR((MATCH(G16168,$G$1:$G$12712,0)),0),INDEX($A$1:$A$12712,MATCH(G16168,$G$1:$G$12712,0)),MAX($A$2:$A16167)+1)</f>
        <v>12088</v>
      </c>
      <c r="B16168" s="8"/>
      <c r="C16168" s="9" t="str">
        <f t="shared" si="304"/>
        <v>ikea new haven rooftop pv &amp; fuel cell</v>
      </c>
      <c r="D16168" s="8"/>
      <c r="E16168" s="8"/>
      <c r="F16168" s="10"/>
      <c r="G16168" s="8">
        <v>61820</v>
      </c>
      <c r="H16168" s="8" t="s">
        <v>28821</v>
      </c>
      <c r="I16168" s="8" t="s">
        <v>28818</v>
      </c>
      <c r="J16168" s="8">
        <v>57389</v>
      </c>
      <c r="K16168" s="8"/>
    </row>
    <row r="16169" spans="1:11" x14ac:dyDescent="0.2">
      <c r="A16169" s="8">
        <f>IF(IFERROR((MATCH(G16169,$G$1:$G$12712,0)),0),INDEX($A$1:$A$12712,MATCH(G16169,$G$1:$G$12712,0)),MAX($A$2:$A16168)+1)</f>
        <v>12089</v>
      </c>
      <c r="B16169" s="8"/>
      <c r="C16169" s="9" t="str">
        <f t="shared" si="304"/>
        <v>ikea jacksonville rooftop pv system</v>
      </c>
      <c r="D16169" s="8"/>
      <c r="E16169" s="8"/>
      <c r="F16169" s="10"/>
      <c r="G16169" s="8">
        <v>61821</v>
      </c>
      <c r="H16169" s="8" t="s">
        <v>28822</v>
      </c>
      <c r="I16169" s="8" t="s">
        <v>28818</v>
      </c>
      <c r="J16169" s="8">
        <v>57389</v>
      </c>
      <c r="K16169" s="8"/>
    </row>
    <row r="16170" spans="1:11" x14ac:dyDescent="0.2">
      <c r="A16170" s="8">
        <f>IF(IFERROR((MATCH(G16170,$G$1:$G$12712,0)),0),INDEX($A$1:$A$12712,MATCH(G16170,$G$1:$G$12712,0)),MAX($A$2:$A16169)+1)</f>
        <v>12090</v>
      </c>
      <c r="B16170" s="8"/>
      <c r="C16170" s="9" t="str">
        <f t="shared" si="304"/>
        <v>princeton energy center, llc</v>
      </c>
      <c r="D16170" s="8"/>
      <c r="E16170" s="8"/>
      <c r="F16170" s="10"/>
      <c r="G16170" s="8">
        <v>61822</v>
      </c>
      <c r="H16170" s="8" t="s">
        <v>28823</v>
      </c>
      <c r="I16170" s="8"/>
      <c r="J16170" s="8"/>
      <c r="K16170" s="8"/>
    </row>
    <row r="16171" spans="1:11" x14ac:dyDescent="0.2">
      <c r="A16171" s="8">
        <f>IF(IFERROR((MATCH(G16171,$G$1:$G$12712,0)),0),INDEX($A$1:$A$12712,MATCH(G16171,$G$1:$G$12712,0)),MAX($A$2:$A16170)+1)</f>
        <v>12091</v>
      </c>
      <c r="B16171" s="8"/>
      <c r="C16171" s="9" t="str">
        <f t="shared" si="304"/>
        <v>harvest wind energy project</v>
      </c>
      <c r="D16171" s="8"/>
      <c r="E16171" s="8"/>
      <c r="F16171" s="10"/>
      <c r="G16171" s="8">
        <v>61823</v>
      </c>
      <c r="H16171" s="8" t="s">
        <v>28824</v>
      </c>
      <c r="I16171" s="8"/>
      <c r="J16171" s="8"/>
      <c r="K16171" s="8"/>
    </row>
    <row r="16172" spans="1:11" x14ac:dyDescent="0.2">
      <c r="A16172" s="8">
        <f>IF(IFERROR((MATCH(G16172,$G$1:$G$12712,0)),0),INDEX($A$1:$A$12712,MATCH(G16172,$G$1:$G$12712,0)),MAX($A$2:$A16171)+1)</f>
        <v>12092</v>
      </c>
      <c r="B16172" s="8"/>
      <c r="C16172" s="9" t="str">
        <f t="shared" si="304"/>
        <v>none</v>
      </c>
      <c r="D16172" s="8"/>
      <c r="E16172" s="8"/>
      <c r="F16172" s="10"/>
      <c r="G16172" s="8">
        <v>61824</v>
      </c>
      <c r="H16172" s="8" t="s">
        <v>28500</v>
      </c>
      <c r="I16172" s="8"/>
      <c r="J16172" s="8"/>
      <c r="K16172" s="8"/>
    </row>
    <row r="16173" spans="1:11" x14ac:dyDescent="0.2">
      <c r="A16173" s="8">
        <f>IF(IFERROR((MATCH(G16173,$G$1:$G$12712,0)),0),INDEX($A$1:$A$12712,MATCH(G16173,$G$1:$G$12712,0)),MAX($A$2:$A16172)+1)</f>
        <v>12093</v>
      </c>
      <c r="B16173" s="8"/>
      <c r="C16173" s="9" t="str">
        <f t="shared" si="304"/>
        <v>dignity - siena campus</v>
      </c>
      <c r="D16173" s="8"/>
      <c r="E16173" s="8"/>
      <c r="F16173" s="10"/>
      <c r="G16173" s="8">
        <v>61825</v>
      </c>
      <c r="H16173" s="8" t="s">
        <v>28825</v>
      </c>
      <c r="I16173" s="8"/>
      <c r="J16173" s="8"/>
      <c r="K16173" s="8"/>
    </row>
    <row r="16174" spans="1:11" x14ac:dyDescent="0.2">
      <c r="A16174" s="8">
        <f>A10274</f>
        <v>8888</v>
      </c>
      <c r="B16174" s="8"/>
      <c r="C16174" s="9" t="str">
        <f t="shared" si="304"/>
        <v>o'fallon renewable energy center</v>
      </c>
      <c r="D16174" s="8"/>
      <c r="E16174" s="8"/>
      <c r="F16174" s="10"/>
      <c r="G16174" s="8">
        <v>61826</v>
      </c>
      <c r="H16174" s="8" t="s">
        <v>28826</v>
      </c>
      <c r="I16174" s="8"/>
      <c r="J16174" s="8"/>
      <c r="K16174" s="8"/>
    </row>
    <row r="16175" spans="1:11" x14ac:dyDescent="0.2">
      <c r="A16175" s="8">
        <f>IF(IFERROR((MATCH(G16175,$G$1:$G$12712,0)),0),INDEX($A$1:$A$12712,MATCH(G16175,$G$1:$G$12712,0)),MAX($A$2:$A16174)+1)</f>
        <v>12094</v>
      </c>
      <c r="B16175" s="8"/>
      <c r="C16175" s="9" t="str">
        <f t="shared" si="304"/>
        <v>dayton cutoff solar</v>
      </c>
      <c r="D16175" s="8"/>
      <c r="E16175" s="8"/>
      <c r="F16175" s="10"/>
      <c r="G16175" s="8">
        <v>61827</v>
      </c>
      <c r="H16175" s="8" t="s">
        <v>28827</v>
      </c>
      <c r="I16175" s="8"/>
      <c r="J16175" s="8"/>
      <c r="K16175" s="8"/>
    </row>
    <row r="16176" spans="1:11" x14ac:dyDescent="0.2">
      <c r="A16176" s="8">
        <f>IF(IFERROR((MATCH(G16176,$G$1:$G$12712,0)),0),INDEX($A$1:$A$12712,MATCH(G16176,$G$1:$G$12712,0)),MAX($A$2:$A16175)+1)</f>
        <v>12095</v>
      </c>
      <c r="B16176" s="8"/>
      <c r="C16176" s="9" t="str">
        <f t="shared" si="304"/>
        <v>valley creek solar</v>
      </c>
      <c r="D16176" s="8"/>
      <c r="E16176" s="8"/>
      <c r="F16176" s="10"/>
      <c r="G16176" s="8">
        <v>61828</v>
      </c>
      <c r="H16176" s="8" t="s">
        <v>28828</v>
      </c>
      <c r="I16176" s="8"/>
      <c r="J16176" s="8"/>
      <c r="K16176" s="8"/>
    </row>
    <row r="16177" spans="1:11" x14ac:dyDescent="0.2">
      <c r="A16177" s="8">
        <f>IF(IFERROR((MATCH(G16177,$G$1:$G$12712,0)),0),INDEX($A$1:$A$12712,MATCH(G16177,$G$1:$G$12712,0)),MAX($A$2:$A16176)+1)</f>
        <v>12096</v>
      </c>
      <c r="B16177" s="8"/>
      <c r="C16177" s="9" t="str">
        <f t="shared" si="304"/>
        <v>silverton solar</v>
      </c>
      <c r="D16177" s="8"/>
      <c r="E16177" s="8"/>
      <c r="F16177" s="10"/>
      <c r="G16177" s="8">
        <v>61829</v>
      </c>
      <c r="H16177" s="8" t="s">
        <v>28829</v>
      </c>
      <c r="I16177" s="8"/>
      <c r="J16177" s="8"/>
      <c r="K16177" s="8"/>
    </row>
    <row r="16178" spans="1:11" x14ac:dyDescent="0.2">
      <c r="A16178" s="8">
        <f>IF(IFERROR((MATCH(G16178,$G$1:$G$12712,0)),0),INDEX($A$1:$A$12712,MATCH(G16178,$G$1:$G$12712,0)),MAX($A$2:$A16177)+1)</f>
        <v>12097</v>
      </c>
      <c r="B16178" s="8"/>
      <c r="C16178" s="9" t="str">
        <f t="shared" si="304"/>
        <v>sheep solar</v>
      </c>
      <c r="D16178" s="8"/>
      <c r="E16178" s="8"/>
      <c r="F16178" s="10"/>
      <c r="G16178" s="8">
        <v>61830</v>
      </c>
      <c r="H16178" s="8" t="s">
        <v>28830</v>
      </c>
      <c r="I16178" s="8"/>
      <c r="J16178" s="8"/>
      <c r="K16178" s="8"/>
    </row>
    <row r="16179" spans="1:11" x14ac:dyDescent="0.2">
      <c r="A16179" s="8">
        <f>IF(IFERROR((MATCH(G16179,$G$1:$G$12712,0)),0),INDEX($A$1:$A$12712,MATCH(G16179,$G$1:$G$12712,0)),MAX($A$2:$A16178)+1)</f>
        <v>12098</v>
      </c>
      <c r="B16179" s="8"/>
      <c r="C16179" s="9" t="str">
        <f t="shared" si="304"/>
        <v>colton solar</v>
      </c>
      <c r="D16179" s="8"/>
      <c r="E16179" s="8"/>
      <c r="F16179" s="10"/>
      <c r="G16179" s="8">
        <v>61831</v>
      </c>
      <c r="H16179" s="8" t="s">
        <v>28831</v>
      </c>
      <c r="I16179" s="8"/>
      <c r="J16179" s="8"/>
      <c r="K16179" s="8"/>
    </row>
    <row r="16180" spans="1:11" x14ac:dyDescent="0.2">
      <c r="A16180" s="8">
        <f>IF(IFERROR((MATCH(G16180,$G$1:$G$12712,0)),0),INDEX($A$1:$A$12712,MATCH(G16180,$G$1:$G$12712,0)),MAX($A$2:$A16179)+1)</f>
        <v>12099</v>
      </c>
      <c r="B16180" s="8"/>
      <c r="C16180" s="9" t="str">
        <f t="shared" si="304"/>
        <v>interstate solar</v>
      </c>
      <c r="D16180" s="8"/>
      <c r="E16180" s="8"/>
      <c r="F16180" s="10"/>
      <c r="G16180" s="8">
        <v>61832</v>
      </c>
      <c r="H16180" s="8" t="s">
        <v>28832</v>
      </c>
      <c r="I16180" s="8"/>
      <c r="J16180" s="8"/>
      <c r="K16180" s="8"/>
    </row>
    <row r="16181" spans="1:11" x14ac:dyDescent="0.2">
      <c r="A16181" s="8">
        <f>IF(IFERROR((MATCH(G16181,$G$1:$G$12712,0)),0),INDEX($A$1:$A$12712,MATCH(G16181,$G$1:$G$12712,0)),MAX($A$2:$A16180)+1)</f>
        <v>12100</v>
      </c>
      <c r="B16181" s="8"/>
      <c r="C16181" s="9" t="str">
        <f t="shared" si="304"/>
        <v>freedom solar</v>
      </c>
      <c r="D16181" s="8"/>
      <c r="E16181" s="8"/>
      <c r="F16181" s="10"/>
      <c r="G16181" s="8">
        <v>61833</v>
      </c>
      <c r="H16181" s="8" t="s">
        <v>28833</v>
      </c>
      <c r="I16181" s="8"/>
      <c r="J16181" s="8"/>
      <c r="K16181" s="8"/>
    </row>
    <row r="16182" spans="1:11" x14ac:dyDescent="0.2">
      <c r="A16182" s="8">
        <f>IF(IFERROR((MATCH(G16182,$G$1:$G$12712,0)),0),INDEX($A$1:$A$12712,MATCH(G16182,$G$1:$G$12712,0)),MAX($A$2:$A16181)+1)</f>
        <v>12101</v>
      </c>
      <c r="B16182" s="8"/>
      <c r="C16182" s="9" t="str">
        <f t="shared" si="304"/>
        <v>soboba community solar project</v>
      </c>
      <c r="D16182" s="8"/>
      <c r="E16182" s="8"/>
      <c r="F16182" s="10"/>
      <c r="G16182" s="8">
        <v>61834</v>
      </c>
      <c r="H16182" s="8" t="s">
        <v>28834</v>
      </c>
      <c r="I16182" s="8"/>
      <c r="J16182" s="8"/>
      <c r="K16182" s="8"/>
    </row>
    <row r="16183" spans="1:11" x14ac:dyDescent="0.2">
      <c r="A16183" s="8">
        <f>IF(IFERROR((MATCH(G16183,$G$1:$G$12712,0)),0),INDEX($A$1:$A$12712,MATCH(G16183,$G$1:$G$12712,0)),MAX($A$2:$A16182)+1)</f>
        <v>12102</v>
      </c>
      <c r="B16183" s="8"/>
      <c r="C16183" s="9" t="str">
        <f t="shared" si="304"/>
        <v>grand ronde solar</v>
      </c>
      <c r="D16183" s="8"/>
      <c r="E16183" s="8"/>
      <c r="F16183" s="10"/>
      <c r="G16183" s="8">
        <v>61835</v>
      </c>
      <c r="H16183" s="8" t="s">
        <v>28835</v>
      </c>
      <c r="I16183" s="8"/>
      <c r="J16183" s="8"/>
      <c r="K16183" s="8"/>
    </row>
    <row r="16184" spans="1:11" x14ac:dyDescent="0.2">
      <c r="A16184" s="8">
        <f>IF(IFERROR((MATCH(G16184,$G$1:$G$12712,0)),0),INDEX($A$1:$A$12712,MATCH(G16184,$G$1:$G$12712,0)),MAX($A$2:$A16183)+1)</f>
        <v>12103</v>
      </c>
      <c r="B16184" s="8"/>
      <c r="C16184" s="9" t="str">
        <f t="shared" si="304"/>
        <v>minco wind iv, llc</v>
      </c>
      <c r="D16184" s="8"/>
      <c r="E16184" s="8"/>
      <c r="F16184" s="10"/>
      <c r="G16184" s="8">
        <v>61836</v>
      </c>
      <c r="H16184" s="8" t="s">
        <v>28836</v>
      </c>
      <c r="I16184" s="8"/>
      <c r="J16184" s="8"/>
      <c r="K16184" s="8"/>
    </row>
    <row r="16185" spans="1:11" x14ac:dyDescent="0.2">
      <c r="A16185" s="8">
        <f>IF(IFERROR((MATCH(G16185,$G$1:$G$12712,0)),0),INDEX($A$1:$A$12712,MATCH(G16185,$G$1:$G$12712,0)),MAX($A$2:$A16184)+1)</f>
        <v>12104</v>
      </c>
      <c r="B16185" s="8"/>
      <c r="C16185" s="9" t="str">
        <f t="shared" si="304"/>
        <v>minco wind v, llc</v>
      </c>
      <c r="D16185" s="8"/>
      <c r="E16185" s="8"/>
      <c r="F16185" s="10"/>
      <c r="G16185" s="8">
        <v>61837</v>
      </c>
      <c r="H16185" s="8" t="s">
        <v>28837</v>
      </c>
      <c r="I16185" s="8"/>
      <c r="J16185" s="8"/>
      <c r="K16185" s="8"/>
    </row>
    <row r="16186" spans="1:11" x14ac:dyDescent="0.2">
      <c r="A16186" s="8">
        <f>IF(IFERROR((MATCH(G16186,$G$1:$G$12712,0)),0),INDEX($A$1:$A$12712,MATCH(G16186,$G$1:$G$12712,0)),MAX($A$2:$A16185)+1)</f>
        <v>12105</v>
      </c>
      <c r="B16186" s="8"/>
      <c r="C16186" s="9" t="str">
        <f t="shared" si="304"/>
        <v>cleveland thermal</v>
      </c>
      <c r="D16186" s="8"/>
      <c r="E16186" s="8"/>
      <c r="F16186" s="10"/>
      <c r="G16186" s="8">
        <v>61838</v>
      </c>
      <c r="H16186" s="8" t="s">
        <v>28838</v>
      </c>
      <c r="I16186" s="8"/>
      <c r="J16186" s="8"/>
      <c r="K16186" s="8"/>
    </row>
    <row r="16187" spans="1:11" x14ac:dyDescent="0.2">
      <c r="A16187" s="8">
        <f>IF(IFERROR((MATCH(G16187,$G$1:$G$12712,0)),0),INDEX($A$1:$A$12712,MATCH(G16187,$G$1:$G$12712,0)),MAX($A$2:$A16186)+1)</f>
        <v>12106</v>
      </c>
      <c r="B16187" s="8"/>
      <c r="C16187" s="9" t="str">
        <f t="shared" si="304"/>
        <v>fecc solar benton</v>
      </c>
      <c r="D16187" s="8"/>
      <c r="E16187" s="8"/>
      <c r="F16187" s="10"/>
      <c r="G16187" s="8">
        <v>61839</v>
      </c>
      <c r="H16187" s="8" t="s">
        <v>28839</v>
      </c>
      <c r="I16187" s="8"/>
      <c r="J16187" s="8"/>
      <c r="K16187" s="8"/>
    </row>
    <row r="16188" spans="1:11" x14ac:dyDescent="0.2">
      <c r="A16188" s="8">
        <f>IF(IFERROR((MATCH(G16188,$G$1:$G$12712,0)),0),INDEX($A$1:$A$12712,MATCH(G16188,$G$1:$G$12712,0)),MAX($A$2:$A16187)+1)</f>
        <v>12107</v>
      </c>
      <c r="B16188" s="8"/>
      <c r="C16188" s="9" t="str">
        <f t="shared" si="304"/>
        <v>hope farm solar, llc</v>
      </c>
      <c r="D16188" s="8"/>
      <c r="E16188" s="8"/>
      <c r="F16188" s="10"/>
      <c r="G16188" s="8">
        <v>61840</v>
      </c>
      <c r="H16188" s="8" t="s">
        <v>28840</v>
      </c>
      <c r="I16188" s="8"/>
      <c r="J16188" s="8"/>
      <c r="K16188" s="8"/>
    </row>
    <row r="16189" spans="1:11" x14ac:dyDescent="0.2">
      <c r="A16189" s="8">
        <f>IF(IFERROR((MATCH(G16189,$G$1:$G$12712,0)),0),INDEX($A$1:$A$12712,MATCH(G16189,$G$1:$G$12712,0)),MAX($A$2:$A16188)+1)</f>
        <v>12108</v>
      </c>
      <c r="B16189" s="8"/>
      <c r="C16189" s="9" t="str">
        <f t="shared" si="304"/>
        <v>scituate ri solar, llc</v>
      </c>
      <c r="D16189" s="8"/>
      <c r="E16189" s="8"/>
      <c r="F16189" s="10"/>
      <c r="G16189" s="8">
        <v>61841</v>
      </c>
      <c r="H16189" s="8" t="s">
        <v>28841</v>
      </c>
      <c r="I16189" s="8"/>
      <c r="J16189" s="8"/>
      <c r="K16189" s="8"/>
    </row>
    <row r="16190" spans="1:11" x14ac:dyDescent="0.2">
      <c r="A16190" s="8">
        <f>IF(IFERROR((MATCH(G16190,$G$1:$G$12712,0)),0),INDEX($A$1:$A$12712,MATCH(G16190,$G$1:$G$12712,0)),MAX($A$2:$A16189)+1)</f>
        <v>12109</v>
      </c>
      <c r="B16190" s="8"/>
      <c r="C16190" s="9" t="str">
        <f t="shared" si="304"/>
        <v>sun farm vi, llc</v>
      </c>
      <c r="D16190" s="8"/>
      <c r="E16190" s="8"/>
      <c r="F16190" s="10"/>
      <c r="G16190" s="8">
        <v>61842</v>
      </c>
      <c r="H16190" s="8" t="s">
        <v>28842</v>
      </c>
      <c r="I16190" s="8" t="s">
        <v>28843</v>
      </c>
      <c r="J16190" s="8">
        <v>60025</v>
      </c>
      <c r="K16190" s="8"/>
    </row>
    <row r="16191" spans="1:11" x14ac:dyDescent="0.2">
      <c r="A16191" s="8">
        <f>IF(IFERROR((MATCH(G16191,$G$1:$G$12712,0)),0),INDEX($A$1:$A$12712,MATCH(G16191,$G$1:$G$12712,0)),MAX($A$2:$A16190)+1)</f>
        <v>12110</v>
      </c>
      <c r="B16191" s="8"/>
      <c r="C16191" s="9" t="str">
        <f t="shared" si="304"/>
        <v>seaworld aquatica</v>
      </c>
      <c r="D16191" s="8"/>
      <c r="E16191" s="8"/>
      <c r="F16191" s="10"/>
      <c r="G16191" s="8">
        <v>61843</v>
      </c>
      <c r="H16191" s="8" t="s">
        <v>28844</v>
      </c>
      <c r="I16191" s="8"/>
      <c r="J16191" s="8"/>
      <c r="K16191" s="8"/>
    </row>
    <row r="16192" spans="1:11" x14ac:dyDescent="0.2">
      <c r="A16192" s="8">
        <f>IF(IFERROR((MATCH(G16192,$G$1:$G$12712,0)),0),INDEX($A$1:$A$12712,MATCH(G16192,$G$1:$G$12712,0)),MAX($A$2:$A16191)+1)</f>
        <v>12111</v>
      </c>
      <c r="B16192" s="8"/>
      <c r="C16192" s="9" t="str">
        <f t="shared" si="304"/>
        <v>brush solar center</v>
      </c>
      <c r="D16192" s="8"/>
      <c r="E16192" s="8"/>
      <c r="F16192" s="10"/>
      <c r="G16192" s="8">
        <v>61844</v>
      </c>
      <c r="H16192" s="8" t="s">
        <v>28845</v>
      </c>
      <c r="I16192" s="8"/>
      <c r="J16192" s="8"/>
      <c r="K16192" s="8"/>
    </row>
    <row r="16193" spans="1:11" x14ac:dyDescent="0.2">
      <c r="A16193" s="8">
        <f>IF(IFERROR((MATCH(G16193,$G$1:$G$12712,0)),0),INDEX($A$1:$A$12712,MATCH(G16193,$G$1:$G$12712,0)),MAX($A$2:$A16192)+1)</f>
        <v>12112</v>
      </c>
      <c r="B16193" s="8"/>
      <c r="C16193" s="9" t="str">
        <f t="shared" si="304"/>
        <v>bolthouse farms fuel cell</v>
      </c>
      <c r="D16193" s="8"/>
      <c r="E16193" s="8"/>
      <c r="F16193" s="10"/>
      <c r="G16193" s="8">
        <v>61845</v>
      </c>
      <c r="H16193" s="8" t="s">
        <v>28846</v>
      </c>
      <c r="I16193" s="8"/>
      <c r="J16193" s="8"/>
      <c r="K16193" s="8"/>
    </row>
    <row r="16194" spans="1:11" x14ac:dyDescent="0.2">
      <c r="A16194" s="8">
        <f>IF(IFERROR((MATCH(G16194,$G$1:$G$12712,0)),0),INDEX($A$1:$A$12712,MATCH(G16194,$G$1:$G$12712,0)),MAX($A$2:$A16193)+1)</f>
        <v>12113</v>
      </c>
      <c r="B16194" s="8"/>
      <c r="C16194" s="9" t="str">
        <f t="shared" si="304"/>
        <v>tulare wwtp biomat fuel cell</v>
      </c>
      <c r="D16194" s="8"/>
      <c r="E16194" s="8"/>
      <c r="F16194" s="10"/>
      <c r="G16194" s="8">
        <v>61846</v>
      </c>
      <c r="H16194" s="8" t="s">
        <v>28847</v>
      </c>
      <c r="I16194" s="8"/>
      <c r="J16194" s="8"/>
      <c r="K16194" s="8"/>
    </row>
    <row r="16195" spans="1:11" x14ac:dyDescent="0.2">
      <c r="A16195" s="8">
        <f>IF(IFERROR((MATCH(G16195,$G$1:$G$12712,0)),0),INDEX($A$1:$A$12712,MATCH(G16195,$G$1:$G$12712,0)),MAX($A$2:$A16194)+1)</f>
        <v>12114</v>
      </c>
      <c r="B16195" s="8"/>
      <c r="C16195" s="9" t="str">
        <f t="shared" si="304"/>
        <v>broadalbin</v>
      </c>
      <c r="D16195" s="8"/>
      <c r="E16195" s="8"/>
      <c r="F16195" s="10"/>
      <c r="G16195" s="8">
        <v>61847</v>
      </c>
      <c r="H16195" s="8" t="s">
        <v>28848</v>
      </c>
      <c r="I16195" s="8"/>
      <c r="J16195" s="8"/>
      <c r="K16195" s="8"/>
    </row>
    <row r="16196" spans="1:11" x14ac:dyDescent="0.2">
      <c r="A16196" s="8">
        <f>IF(IFERROR((MATCH(G16196,$G$1:$G$12712,0)),0),INDEX($A$1:$A$12712,MATCH(G16196,$G$1:$G$12712,0)),MAX($A$2:$A16195)+1)</f>
        <v>12115</v>
      </c>
      <c r="B16196" s="8"/>
      <c r="C16196" s="9" t="str">
        <f t="shared" si="304"/>
        <v>pyco industries, inc. wind farm</v>
      </c>
      <c r="D16196" s="8"/>
      <c r="E16196" s="8"/>
      <c r="F16196" s="10"/>
      <c r="G16196" s="8">
        <v>61848</v>
      </c>
      <c r="H16196" s="8" t="s">
        <v>28849</v>
      </c>
      <c r="I16196" s="8"/>
      <c r="J16196" s="8"/>
      <c r="K16196" s="8"/>
    </row>
    <row r="16197" spans="1:11" x14ac:dyDescent="0.2">
      <c r="A16197" s="8">
        <f>IF(IFERROR((MATCH(G16197,$G$1:$G$12712,0)),0),INDEX($A$1:$A$12712,MATCH(G16197,$G$1:$G$12712,0)),MAX($A$2:$A16196)+1)</f>
        <v>12116</v>
      </c>
      <c r="B16197" s="8"/>
      <c r="C16197" s="9" t="str">
        <f t="shared" si="304"/>
        <v>danville</v>
      </c>
      <c r="D16197" s="8"/>
      <c r="E16197" s="8"/>
      <c r="F16197" s="10"/>
      <c r="G16197" s="8">
        <v>61849</v>
      </c>
      <c r="H16197" s="8" t="s">
        <v>28850</v>
      </c>
      <c r="I16197" s="8" t="s">
        <v>28851</v>
      </c>
      <c r="J16197" s="8">
        <v>57081</v>
      </c>
      <c r="K16197" s="8"/>
    </row>
    <row r="16198" spans="1:11" x14ac:dyDescent="0.2">
      <c r="A16198" s="8">
        <f>IF(IFERROR((MATCH(G16198,$G$1:$G$12712,0)),0),INDEX($A$1:$A$12712,MATCH(G16198,$G$1:$G$12712,0)),MAX($A$2:$A16197)+1)</f>
        <v>12117</v>
      </c>
      <c r="B16198" s="8"/>
      <c r="C16198" s="9" t="str">
        <f t="shared" si="304"/>
        <v>amana society service company</v>
      </c>
      <c r="D16198" s="8"/>
      <c r="E16198" s="8"/>
      <c r="F16198" s="10"/>
      <c r="G16198" s="8">
        <v>61850</v>
      </c>
      <c r="H16198" s="8" t="s">
        <v>28852</v>
      </c>
      <c r="I16198" s="8"/>
      <c r="J16198" s="8"/>
      <c r="K16198" s="8"/>
    </row>
    <row r="16199" spans="1:11" x14ac:dyDescent="0.2">
      <c r="A16199" s="8">
        <f>IF(IFERROR((MATCH(G16199,$G$1:$G$12712,0)),0),INDEX($A$1:$A$12712,MATCH(G16199,$G$1:$G$12712,0)),MAX($A$2:$A16198)+1)</f>
        <v>12118</v>
      </c>
      <c r="B16199" s="8"/>
      <c r="C16199" s="9" t="str">
        <f t="shared" si="304"/>
        <v>campbell industrial park bess</v>
      </c>
      <c r="D16199" s="8"/>
      <c r="E16199" s="8"/>
      <c r="F16199" s="10"/>
      <c r="G16199" s="8">
        <v>61851</v>
      </c>
      <c r="H16199" s="8" t="s">
        <v>28853</v>
      </c>
      <c r="I16199" s="8" t="s">
        <v>28854</v>
      </c>
      <c r="J16199" s="8">
        <v>19547</v>
      </c>
      <c r="K16199" s="8"/>
    </row>
    <row r="16200" spans="1:11" x14ac:dyDescent="0.2">
      <c r="A16200" s="8">
        <f>IF(IFERROR((MATCH(G16200,$G$1:$G$12712,0)),0),INDEX($A$1:$A$12712,MATCH(G16200,$G$1:$G$12712,0)),MAX($A$2:$A16199)+1)</f>
        <v>12119</v>
      </c>
      <c r="B16200" s="8"/>
      <c r="C16200" s="9" t="str">
        <f t="shared" si="304"/>
        <v>eagle shadow mountain solar farm</v>
      </c>
      <c r="D16200" s="8"/>
      <c r="E16200" s="8"/>
      <c r="F16200" s="10"/>
      <c r="G16200" s="8">
        <v>61852</v>
      </c>
      <c r="H16200" s="8" t="s">
        <v>28855</v>
      </c>
      <c r="I16200" s="8"/>
      <c r="J16200" s="8"/>
      <c r="K16200" s="8"/>
    </row>
    <row r="16201" spans="1:11" x14ac:dyDescent="0.2">
      <c r="A16201" s="8">
        <f>IF(IFERROR((MATCH(G16201,$G$1:$G$12712,0)),0),INDEX($A$1:$A$12712,MATCH(G16201,$G$1:$G$12712,0)),MAX($A$2:$A16200)+1)</f>
        <v>12120</v>
      </c>
      <c r="B16201" s="8"/>
      <c r="C16201" s="9" t="str">
        <f t="shared" si="304"/>
        <v>jordanelle dam hydroelectric project</v>
      </c>
      <c r="D16201" s="8"/>
      <c r="E16201" s="8"/>
      <c r="F16201" s="10"/>
      <c r="G16201" s="8">
        <v>61853</v>
      </c>
      <c r="H16201" s="8" t="s">
        <v>28856</v>
      </c>
      <c r="I16201" s="8"/>
      <c r="J16201" s="8"/>
      <c r="K16201" s="8"/>
    </row>
    <row r="16202" spans="1:11" x14ac:dyDescent="0.2">
      <c r="A16202" s="8">
        <f>IF(IFERROR((MATCH(G16202,$G$1:$G$12712,0)),0),INDEX($A$1:$A$12712,MATCH(G16202,$G$1:$G$12712,0)),MAX($A$2:$A16201)+1)</f>
        <v>12121</v>
      </c>
      <c r="B16202" s="8"/>
      <c r="C16202" s="9" t="str">
        <f t="shared" si="304"/>
        <v>baker city solar</v>
      </c>
      <c r="D16202" s="8"/>
      <c r="E16202" s="8"/>
      <c r="F16202" s="10"/>
      <c r="G16202" s="8">
        <v>61854</v>
      </c>
      <c r="H16202" s="8" t="s">
        <v>28857</v>
      </c>
      <c r="I16202" s="8"/>
      <c r="J16202" s="8"/>
      <c r="K16202" s="8"/>
    </row>
    <row r="16203" spans="1:11" x14ac:dyDescent="0.2">
      <c r="A16203" s="8">
        <f>IF(IFERROR((MATCH(G16203,$G$1:$G$12712,0)),0),INDEX($A$1:$A$12712,MATCH(G16203,$G$1:$G$12712,0)),MAX($A$2:$A16202)+1)</f>
        <v>12122</v>
      </c>
      <c r="B16203" s="8"/>
      <c r="C16203" s="9" t="str">
        <f t="shared" si="304"/>
        <v>morgan solar center</v>
      </c>
      <c r="D16203" s="8"/>
      <c r="E16203" s="8"/>
      <c r="F16203" s="10"/>
      <c r="G16203" s="8">
        <v>61855</v>
      </c>
      <c r="H16203" s="8" t="s">
        <v>28858</v>
      </c>
      <c r="I16203" s="8"/>
      <c r="J16203" s="8"/>
      <c r="K16203" s="8"/>
    </row>
    <row r="16204" spans="1:11" x14ac:dyDescent="0.2">
      <c r="A16204" s="8">
        <f>IF(IFERROR((MATCH(G16204,$G$1:$G$12712,0)),0),INDEX($A$1:$A$12712,MATCH(G16204,$G$1:$G$12712,0)),MAX($A$2:$A16203)+1)</f>
        <v>12123</v>
      </c>
      <c r="B16204" s="8"/>
      <c r="C16204" s="9" t="str">
        <f t="shared" si="304"/>
        <v>vale solar center</v>
      </c>
      <c r="D16204" s="8"/>
      <c r="E16204" s="8"/>
      <c r="F16204" s="10"/>
      <c r="G16204" s="8">
        <v>61856</v>
      </c>
      <c r="H16204" s="8" t="s">
        <v>28859</v>
      </c>
      <c r="I16204" s="8"/>
      <c r="J16204" s="8"/>
      <c r="K16204" s="8"/>
    </row>
    <row r="16205" spans="1:11" x14ac:dyDescent="0.2">
      <c r="A16205" s="8">
        <f>IF(IFERROR((MATCH(G16205,$G$1:$G$12712,0)),0),INDEX($A$1:$A$12712,MATCH(G16205,$G$1:$G$12712,0)),MAX($A$2:$A16204)+1)</f>
        <v>12124</v>
      </c>
      <c r="B16205" s="8"/>
      <c r="C16205" s="9" t="str">
        <f t="shared" si="304"/>
        <v>toray plastic america's chp plant</v>
      </c>
      <c r="D16205" s="8"/>
      <c r="E16205" s="8"/>
      <c r="F16205" s="10"/>
      <c r="G16205" s="8">
        <v>61857</v>
      </c>
      <c r="H16205" s="8" t="s">
        <v>28860</v>
      </c>
      <c r="I16205" s="8"/>
      <c r="J16205" s="8"/>
      <c r="K16205" s="8"/>
    </row>
    <row r="16206" spans="1:11" x14ac:dyDescent="0.2">
      <c r="A16206" s="8">
        <f>IF(IFERROR((MATCH(G16206,$G$1:$G$12712,0)),0),INDEX($A$1:$A$12712,MATCH(G16206,$G$1:$G$12712,0)),MAX($A$2:$A16205)+1)</f>
        <v>12125</v>
      </c>
      <c r="B16206" s="8"/>
      <c r="C16206" s="9" t="str">
        <f t="shared" si="304"/>
        <v>stillwater wind, llc</v>
      </c>
      <c r="D16206" s="8"/>
      <c r="E16206" s="8"/>
      <c r="F16206" s="10"/>
      <c r="G16206" s="8">
        <v>61858</v>
      </c>
      <c r="H16206" s="8" t="s">
        <v>28861</v>
      </c>
      <c r="I16206" s="8" t="s">
        <v>28862</v>
      </c>
      <c r="J16206" s="8">
        <v>56545</v>
      </c>
      <c r="K16206" s="8"/>
    </row>
    <row r="16207" spans="1:11" x14ac:dyDescent="0.2">
      <c r="A16207" s="8">
        <f>IF(IFERROR((MATCH(G16207,$G$1:$G$12712,0)),0),INDEX($A$1:$A$12712,MATCH(G16207,$G$1:$G$12712,0)),MAX($A$2:$A16206)+1)</f>
        <v>12126</v>
      </c>
      <c r="B16207" s="8"/>
      <c r="C16207" s="9" t="str">
        <f t="shared" si="304"/>
        <v>crazy mountain wind llc</v>
      </c>
      <c r="D16207" s="8"/>
      <c r="E16207" s="8"/>
      <c r="F16207" s="10"/>
      <c r="G16207" s="8">
        <v>61859</v>
      </c>
      <c r="H16207" s="8" t="s">
        <v>28863</v>
      </c>
      <c r="I16207" s="8" t="s">
        <v>28862</v>
      </c>
      <c r="J16207" s="8">
        <v>56545</v>
      </c>
      <c r="K16207" s="8"/>
    </row>
    <row r="16208" spans="1:11" x14ac:dyDescent="0.2">
      <c r="A16208" s="8">
        <f>IF(IFERROR((MATCH(G16208,$G$1:$G$12712,0)),0),INDEX($A$1:$A$12712,MATCH(G16208,$G$1:$G$12712,0)),MAX($A$2:$A16207)+1)</f>
        <v>12127</v>
      </c>
      <c r="B16208" s="8"/>
      <c r="C16208" s="9" t="str">
        <f t="shared" si="304"/>
        <v>ontario solar center</v>
      </c>
      <c r="D16208" s="8"/>
      <c r="E16208" s="8"/>
      <c r="F16208" s="10"/>
      <c r="G16208" s="8">
        <v>61860</v>
      </c>
      <c r="H16208" s="8" t="s">
        <v>28864</v>
      </c>
      <c r="I16208" s="8"/>
      <c r="J16208" s="8"/>
      <c r="K16208" s="8"/>
    </row>
    <row r="16209" spans="1:11" x14ac:dyDescent="0.2">
      <c r="A16209" s="8">
        <f>IF(IFERROR((MATCH(G16209,$G$1:$G$12712,0)),0),INDEX($A$1:$A$12712,MATCH(G16209,$G$1:$G$12712,0)),MAX($A$2:$A16208)+1)</f>
        <v>12128</v>
      </c>
      <c r="B16209" s="8"/>
      <c r="C16209" s="9" t="str">
        <f t="shared" ref="C16209:C16272" si="305">IF(H16209="",F16209,H16209)</f>
        <v>aes es gilbert</v>
      </c>
      <c r="D16209" s="8"/>
      <c r="E16209" s="8"/>
      <c r="F16209" s="10"/>
      <c r="G16209" s="8">
        <v>61861</v>
      </c>
      <c r="H16209" s="8" t="s">
        <v>28865</v>
      </c>
      <c r="I16209" s="8"/>
      <c r="J16209" s="8"/>
      <c r="K16209" s="8"/>
    </row>
    <row r="16210" spans="1:11" x14ac:dyDescent="0.2">
      <c r="A16210" s="8">
        <f>IF(IFERROR((MATCH(G16210,$G$1:$G$12712,0)),0),INDEX($A$1:$A$12712,MATCH(G16210,$G$1:$G$12712,0)),MAX($A$2:$A16209)+1)</f>
        <v>12129</v>
      </c>
      <c r="B16210" s="8"/>
      <c r="C16210" s="9" t="str">
        <f t="shared" si="305"/>
        <v>dignity - san martin</v>
      </c>
      <c r="D16210" s="8"/>
      <c r="E16210" s="8"/>
      <c r="F16210" s="10"/>
      <c r="G16210" s="8">
        <v>61862</v>
      </c>
      <c r="H16210" s="8" t="s">
        <v>28866</v>
      </c>
      <c r="I16210" s="8"/>
      <c r="J16210" s="8"/>
      <c r="K16210" s="8"/>
    </row>
    <row r="16211" spans="1:11" x14ac:dyDescent="0.2">
      <c r="A16211" s="8">
        <f>IF(IFERROR((MATCH(G16211,$G$1:$G$12712,0)),0),INDEX($A$1:$A$12712,MATCH(G16211,$G$1:$G$12712,0)),MAX($A$2:$A16210)+1)</f>
        <v>12130</v>
      </c>
      <c r="B16211" s="8"/>
      <c r="C16211" s="9" t="str">
        <f t="shared" si="305"/>
        <v>duanesburg</v>
      </c>
      <c r="D16211" s="8"/>
      <c r="E16211" s="8"/>
      <c r="F16211" s="10"/>
      <c r="G16211" s="8">
        <v>61863</v>
      </c>
      <c r="H16211" s="8" t="s">
        <v>28867</v>
      </c>
      <c r="I16211" s="8"/>
      <c r="J16211" s="8"/>
      <c r="K16211" s="8"/>
    </row>
    <row r="16212" spans="1:11" x14ac:dyDescent="0.2">
      <c r="A16212" s="8">
        <f>IF(IFERROR((MATCH(G16212,$G$1:$G$12712,0)),0),INDEX($A$1:$A$12712,MATCH(G16212,$G$1:$G$12712,0)),MAX($A$2:$A16211)+1)</f>
        <v>12131</v>
      </c>
      <c r="B16212" s="8"/>
      <c r="C16212" s="9" t="str">
        <f t="shared" si="305"/>
        <v>dix solar, l.l.c</v>
      </c>
      <c r="D16212" s="8"/>
      <c r="E16212" s="8"/>
      <c r="F16212" s="10"/>
      <c r="G16212" s="8">
        <v>61864</v>
      </c>
      <c r="H16212" s="8" t="s">
        <v>28868</v>
      </c>
      <c r="I16212" s="8"/>
      <c r="J16212" s="8"/>
      <c r="K16212" s="8"/>
    </row>
    <row r="16213" spans="1:11" x14ac:dyDescent="0.2">
      <c r="A16213" s="8">
        <f>IF(IFERROR((MATCH(G16213,$G$1:$G$12712,0)),0),INDEX($A$1:$A$12712,MATCH(G16213,$G$1:$G$12712,0)),MAX($A$2:$A16212)+1)</f>
        <v>12132</v>
      </c>
      <c r="B16213" s="8"/>
      <c r="C16213" s="9" t="str">
        <f t="shared" si="305"/>
        <v>rio bravo windpower, llc</v>
      </c>
      <c r="D16213" s="8"/>
      <c r="E16213" s="8"/>
      <c r="F16213" s="10"/>
      <c r="G16213" s="8">
        <v>61865</v>
      </c>
      <c r="H16213" s="8" t="s">
        <v>28869</v>
      </c>
      <c r="I16213" s="8"/>
      <c r="J16213" s="8"/>
      <c r="K16213" s="8"/>
    </row>
    <row r="16214" spans="1:11" x14ac:dyDescent="0.2">
      <c r="A16214" s="8">
        <f>IF(IFERROR((MATCH(G16214,$G$1:$G$12712,0)),0),INDEX($A$1:$A$12712,MATCH(G16214,$G$1:$G$12712,0)),MAX($A$2:$A16213)+1)</f>
        <v>12133</v>
      </c>
      <c r="B16214" s="8"/>
      <c r="C16214" s="9" t="str">
        <f t="shared" si="305"/>
        <v>wildhorse mountain wind facility</v>
      </c>
      <c r="D16214" s="8"/>
      <c r="E16214" s="8"/>
      <c r="F16214" s="10"/>
      <c r="G16214" s="8">
        <v>61866</v>
      </c>
      <c r="H16214" s="8" t="s">
        <v>28870</v>
      </c>
      <c r="I16214" s="8" t="s">
        <v>28871</v>
      </c>
      <c r="J16214" s="8">
        <v>17650</v>
      </c>
      <c r="K16214" s="8"/>
    </row>
    <row r="16215" spans="1:11" x14ac:dyDescent="0.2">
      <c r="A16215" s="8">
        <f>IF(IFERROR((MATCH(G16215,$G$1:$G$12712,0)),0),INDEX($A$1:$A$12712,MATCH(G16215,$G$1:$G$12712,0)),MAX($A$2:$A16214)+1)</f>
        <v>12134</v>
      </c>
      <c r="B16215" s="8"/>
      <c r="C16215" s="9" t="str">
        <f t="shared" si="305"/>
        <v>bovine</v>
      </c>
      <c r="D16215" s="8"/>
      <c r="E16215" s="8"/>
      <c r="F16215" s="10"/>
      <c r="G16215" s="8">
        <v>61867</v>
      </c>
      <c r="H16215" s="8" t="s">
        <v>28872</v>
      </c>
      <c r="I16215" s="8"/>
      <c r="J16215" s="8"/>
      <c r="K16215" s="8"/>
    </row>
    <row r="16216" spans="1:11" x14ac:dyDescent="0.2">
      <c r="A16216" s="8">
        <f>IF(IFERROR((MATCH(G16216,$G$1:$G$12712,0)),0),INDEX($A$1:$A$12712,MATCH(G16216,$G$1:$G$12712,0)),MAX($A$2:$A16215)+1)</f>
        <v>12135</v>
      </c>
      <c r="B16216" s="8"/>
      <c r="C16216" s="9" t="str">
        <f t="shared" si="305"/>
        <v>bronson</v>
      </c>
      <c r="D16216" s="8"/>
      <c r="E16216" s="8"/>
      <c r="F16216" s="10"/>
      <c r="G16216" s="8">
        <v>61868</v>
      </c>
      <c r="H16216" s="8" t="s">
        <v>28873</v>
      </c>
      <c r="I16216" s="8"/>
      <c r="J16216" s="8"/>
      <c r="K16216" s="8"/>
    </row>
    <row r="16217" spans="1:11" x14ac:dyDescent="0.2">
      <c r="A16217" s="8">
        <f>IF(IFERROR((MATCH(G16217,$G$1:$G$12712,0)),0),INDEX($A$1:$A$12712,MATCH(G16217,$G$1:$G$12712,0)),MAX($A$2:$A16216)+1)</f>
        <v>12136</v>
      </c>
      <c r="B16217" s="8"/>
      <c r="C16217" s="9" t="str">
        <f t="shared" si="305"/>
        <v>scenic hill solar iii</v>
      </c>
      <c r="D16217" s="8"/>
      <c r="E16217" s="8"/>
      <c r="F16217" s="10"/>
      <c r="G16217" s="8">
        <v>61869</v>
      </c>
      <c r="H16217" s="8" t="s">
        <v>28874</v>
      </c>
      <c r="I16217" s="8"/>
      <c r="J16217" s="8"/>
      <c r="K16217" s="8"/>
    </row>
    <row r="16218" spans="1:11" x14ac:dyDescent="0.2">
      <c r="A16218" s="8">
        <f>IF(IFERROR((MATCH(G16218,$G$1:$G$12712,0)),0),INDEX($A$1:$A$12712,MATCH(G16218,$G$1:$G$12712,0)),MAX($A$2:$A16217)+1)</f>
        <v>12137</v>
      </c>
      <c r="B16218" s="8"/>
      <c r="C16218" s="9" t="str">
        <f t="shared" si="305"/>
        <v>none</v>
      </c>
      <c r="D16218" s="8"/>
      <c r="E16218" s="8"/>
      <c r="F16218" s="10"/>
      <c r="G16218" s="8">
        <v>61870</v>
      </c>
      <c r="H16218" s="8" t="s">
        <v>28500</v>
      </c>
      <c r="I16218" s="8"/>
      <c r="J16218" s="8"/>
      <c r="K16218" s="8"/>
    </row>
    <row r="16219" spans="1:11" x14ac:dyDescent="0.2">
      <c r="A16219" s="8">
        <f>IF(IFERROR((MATCH(G16219,$G$1:$G$12712,0)),0),INDEX($A$1:$A$12712,MATCH(G16219,$G$1:$G$12712,0)),MAX($A$2:$A16218)+1)</f>
        <v>12138</v>
      </c>
      <c r="B16219" s="8"/>
      <c r="C16219" s="9" t="str">
        <f t="shared" si="305"/>
        <v>sterling solar (tx)</v>
      </c>
      <c r="D16219" s="8"/>
      <c r="E16219" s="8"/>
      <c r="F16219" s="10"/>
      <c r="G16219" s="8">
        <v>61871</v>
      </c>
      <c r="H16219" s="8" t="s">
        <v>28875</v>
      </c>
      <c r="I16219" s="8"/>
      <c r="J16219" s="8"/>
      <c r="K16219" s="8"/>
    </row>
    <row r="16220" spans="1:11" x14ac:dyDescent="0.2">
      <c r="A16220" s="8">
        <f>IF(IFERROR((MATCH(G16220,$G$1:$G$12712,0)),0),INDEX($A$1:$A$12712,MATCH(G16220,$G$1:$G$12712,0)),MAX($A$2:$A16219)+1)</f>
        <v>12139</v>
      </c>
      <c r="B16220" s="8"/>
      <c r="C16220" s="9" t="str">
        <f t="shared" si="305"/>
        <v>lampwick</v>
      </c>
      <c r="D16220" s="8"/>
      <c r="E16220" s="8"/>
      <c r="F16220" s="10"/>
      <c r="G16220" s="8">
        <v>61872</v>
      </c>
      <c r="H16220" s="8" t="s">
        <v>28876</v>
      </c>
      <c r="I16220" s="8"/>
      <c r="J16220" s="8"/>
      <c r="K16220" s="8"/>
    </row>
    <row r="16221" spans="1:11" x14ac:dyDescent="0.2">
      <c r="A16221" s="8">
        <f>IF(IFERROR((MATCH(G16221,$G$1:$G$12712,0)),0),INDEX($A$1:$A$12712,MATCH(G16221,$G$1:$G$12712,0)),MAX($A$2:$A16220)+1)</f>
        <v>12140</v>
      </c>
      <c r="B16221" s="8"/>
      <c r="C16221" s="9" t="str">
        <f t="shared" si="305"/>
        <v>yellow jacket</v>
      </c>
      <c r="D16221" s="8"/>
      <c r="E16221" s="8"/>
      <c r="F16221" s="10"/>
      <c r="G16221" s="8">
        <v>61873</v>
      </c>
      <c r="H16221" s="8" t="s">
        <v>28877</v>
      </c>
      <c r="I16221" s="8"/>
      <c r="J16221" s="8"/>
      <c r="K16221" s="8"/>
    </row>
    <row r="16222" spans="1:11" x14ac:dyDescent="0.2">
      <c r="A16222" s="8">
        <f>IF(IFERROR((MATCH(G16222,$G$1:$G$12712,0)),0),INDEX($A$1:$A$12712,MATCH(G16222,$G$1:$G$12712,0)),MAX($A$2:$A16221)+1)</f>
        <v>12141</v>
      </c>
      <c r="B16222" s="8"/>
      <c r="C16222" s="9" t="str">
        <f t="shared" si="305"/>
        <v>eddy ii</v>
      </c>
      <c r="D16222" s="8"/>
      <c r="E16222" s="8"/>
      <c r="F16222" s="10"/>
      <c r="G16222" s="8">
        <v>61874</v>
      </c>
      <c r="H16222" s="8" t="s">
        <v>28878</v>
      </c>
      <c r="I16222" s="8"/>
      <c r="J16222" s="8"/>
      <c r="K16222" s="8"/>
    </row>
    <row r="16223" spans="1:11" x14ac:dyDescent="0.2">
      <c r="A16223" s="8">
        <f>IF(IFERROR((MATCH(G16223,$G$1:$G$12712,0)),0),INDEX($A$1:$A$12712,MATCH(G16223,$G$1:$G$12712,0)),MAX($A$2:$A16222)+1)</f>
        <v>12142</v>
      </c>
      <c r="B16223" s="8"/>
      <c r="C16223" s="9" t="str">
        <f t="shared" si="305"/>
        <v>cascade solar (tx)</v>
      </c>
      <c r="D16223" s="8"/>
      <c r="E16223" s="8"/>
      <c r="F16223" s="10"/>
      <c r="G16223" s="8">
        <v>61875</v>
      </c>
      <c r="H16223" s="8" t="s">
        <v>28879</v>
      </c>
      <c r="I16223" s="8"/>
      <c r="J16223" s="8"/>
      <c r="K16223" s="8"/>
    </row>
    <row r="16224" spans="1:11" x14ac:dyDescent="0.2">
      <c r="A16224" s="8">
        <f>IF(IFERROR((MATCH(G16224,$G$1:$G$12712,0)),0),INDEX($A$1:$A$12712,MATCH(G16224,$G$1:$G$12712,0)),MAX($A$2:$A16223)+1)</f>
        <v>12143</v>
      </c>
      <c r="B16224" s="8"/>
      <c r="C16224" s="9" t="str">
        <f t="shared" si="305"/>
        <v>persimmon creek wind farm 1, llc</v>
      </c>
      <c r="D16224" s="8"/>
      <c r="E16224" s="8"/>
      <c r="F16224" s="10"/>
      <c r="G16224" s="8">
        <v>61876</v>
      </c>
      <c r="H16224" s="8" t="s">
        <v>28880</v>
      </c>
      <c r="I16224" s="8"/>
      <c r="J16224" s="8"/>
      <c r="K16224" s="8"/>
    </row>
    <row r="16225" spans="1:11" x14ac:dyDescent="0.2">
      <c r="A16225" s="8">
        <f>IF(IFERROR((MATCH(G16225,$G$1:$G$12712,0)),0),INDEX($A$1:$A$12712,MATCH(G16225,$G$1:$G$12712,0)),MAX($A$2:$A16224)+1)</f>
        <v>12144</v>
      </c>
      <c r="B16225" s="8"/>
      <c r="C16225" s="9" t="str">
        <f t="shared" si="305"/>
        <v>hanover solar, llc</v>
      </c>
      <c r="D16225" s="8"/>
      <c r="E16225" s="8"/>
      <c r="F16225" s="10"/>
      <c r="G16225" s="8">
        <v>61877</v>
      </c>
      <c r="H16225" s="8" t="s">
        <v>28881</v>
      </c>
      <c r="I16225" s="8"/>
      <c r="J16225" s="8"/>
      <c r="K16225" s="8"/>
    </row>
    <row r="16226" spans="1:11" x14ac:dyDescent="0.2">
      <c r="A16226" s="8">
        <f>IF(IFERROR((MATCH(G16226,$G$1:$G$12712,0)),0),INDEX($A$1:$A$12712,MATCH(G16226,$G$1:$G$12712,0)),MAX($A$2:$A16225)+1)</f>
        <v>12145</v>
      </c>
      <c r="B16226" s="8"/>
      <c r="C16226" s="9" t="str">
        <f t="shared" si="305"/>
        <v>john a logan college solar</v>
      </c>
      <c r="D16226" s="8"/>
      <c r="E16226" s="8"/>
      <c r="F16226" s="10"/>
      <c r="G16226" s="8">
        <v>61878</v>
      </c>
      <c r="H16226" s="8" t="s">
        <v>28882</v>
      </c>
      <c r="I16226" s="8"/>
      <c r="J16226" s="8"/>
      <c r="K16226" s="8"/>
    </row>
    <row r="16227" spans="1:11" x14ac:dyDescent="0.2">
      <c r="A16227" s="8">
        <f>IF(IFERROR((MATCH(G16227,$G$1:$G$12712,0)),0),INDEX($A$1:$A$12712,MATCH(G16227,$G$1:$G$12712,0)),MAX($A$2:$A16226)+1)</f>
        <v>12146</v>
      </c>
      <c r="B16227" s="8"/>
      <c r="C16227" s="9" t="str">
        <f t="shared" si="305"/>
        <v>bartow solar energy llc</v>
      </c>
      <c r="D16227" s="8"/>
      <c r="E16227" s="8"/>
      <c r="F16227" s="10"/>
      <c r="G16227" s="8">
        <v>61879</v>
      </c>
      <c r="H16227" s="8" t="s">
        <v>28883</v>
      </c>
      <c r="I16227" s="8"/>
      <c r="J16227" s="8"/>
      <c r="K16227" s="8"/>
    </row>
    <row r="16228" spans="1:11" x14ac:dyDescent="0.2">
      <c r="A16228" s="8">
        <f>IF(IFERROR((MATCH(G16228,$G$1:$G$12712,0)),0),INDEX($A$1:$A$12712,MATCH(G16228,$G$1:$G$12712,0)),MAX($A$2:$A16227)+1)</f>
        <v>12147</v>
      </c>
      <c r="B16228" s="8"/>
      <c r="C16228" s="9" t="str">
        <f t="shared" si="305"/>
        <v>morning view</v>
      </c>
      <c r="D16228" s="8"/>
      <c r="E16228" s="8"/>
      <c r="F16228" s="10"/>
      <c r="G16228" s="8">
        <v>61881</v>
      </c>
      <c r="H16228" s="8" t="s">
        <v>28884</v>
      </c>
      <c r="I16228" s="8"/>
      <c r="J16228" s="8"/>
      <c r="K16228" s="8"/>
    </row>
    <row r="16229" spans="1:11" x14ac:dyDescent="0.2">
      <c r="A16229" s="8">
        <f>IF(IFERROR((MATCH(G16229,$G$1:$G$12712,0)),0),INDEX($A$1:$A$12712,MATCH(G16229,$G$1:$G$12712,0)),MAX($A$2:$A16228)+1)</f>
        <v>12148</v>
      </c>
      <c r="B16229" s="8"/>
      <c r="C16229" s="9" t="str">
        <f t="shared" si="305"/>
        <v>copperfield</v>
      </c>
      <c r="D16229" s="8"/>
      <c r="E16229" s="8"/>
      <c r="F16229" s="10"/>
      <c r="G16229" s="8">
        <v>61882</v>
      </c>
      <c r="H16229" s="8" t="s">
        <v>28885</v>
      </c>
      <c r="I16229" s="8"/>
      <c r="J16229" s="8"/>
      <c r="K16229" s="8"/>
    </row>
    <row r="16230" spans="1:11" x14ac:dyDescent="0.2">
      <c r="A16230" s="8">
        <f>IF(IFERROR((MATCH(G16230,$G$1:$G$12712,0)),0),INDEX($A$1:$A$12712,MATCH(G16230,$G$1:$G$12712,0)),MAX($A$2:$A16229)+1)</f>
        <v>12149</v>
      </c>
      <c r="B16230" s="8"/>
      <c r="C16230" s="9" t="str">
        <f t="shared" si="305"/>
        <v>hopewell friends</v>
      </c>
      <c r="D16230" s="8"/>
      <c r="E16230" s="8"/>
      <c r="F16230" s="10"/>
      <c r="G16230" s="8">
        <v>61883</v>
      </c>
      <c r="H16230" s="8" t="s">
        <v>28886</v>
      </c>
      <c r="I16230" s="8"/>
      <c r="J16230" s="8"/>
      <c r="K16230" s="8"/>
    </row>
    <row r="16231" spans="1:11" x14ac:dyDescent="0.2">
      <c r="A16231" s="8">
        <f>IF(IFERROR((MATCH(G16231,$G$1:$G$12712,0)),0),INDEX($A$1:$A$12712,MATCH(G16231,$G$1:$G$12712,0)),MAX($A$2:$A16230)+1)</f>
        <v>12150</v>
      </c>
      <c r="B16231" s="8"/>
      <c r="C16231" s="9" t="str">
        <f t="shared" si="305"/>
        <v>kearney nppd solar project</v>
      </c>
      <c r="D16231" s="8"/>
      <c r="E16231" s="8"/>
      <c r="F16231" s="10"/>
      <c r="G16231" s="8">
        <v>61884</v>
      </c>
      <c r="H16231" s="8" t="s">
        <v>28887</v>
      </c>
      <c r="I16231" s="8"/>
      <c r="J16231" s="8"/>
      <c r="K16231" s="8"/>
    </row>
    <row r="16232" spans="1:11" x14ac:dyDescent="0.2">
      <c r="A16232" s="8">
        <f>IF(IFERROR((MATCH(G16232,$G$1:$G$12712,0)),0),INDEX($A$1:$A$12712,MATCH(G16232,$G$1:$G$12712,0)),MAX($A$2:$A16231)+1)</f>
        <v>12151</v>
      </c>
      <c r="B16232" s="8"/>
      <c r="C16232" s="9" t="str">
        <f t="shared" si="305"/>
        <v>staunton</v>
      </c>
      <c r="D16232" s="8"/>
      <c r="E16232" s="8"/>
      <c r="F16232" s="10"/>
      <c r="G16232" s="8">
        <v>61885</v>
      </c>
      <c r="H16232" s="8" t="s">
        <v>28888</v>
      </c>
      <c r="I16232" s="8"/>
      <c r="J16232" s="8"/>
      <c r="K16232" s="8"/>
    </row>
    <row r="16233" spans="1:11" x14ac:dyDescent="0.2">
      <c r="A16233" s="8">
        <f>IF(IFERROR((MATCH(G16233,$G$1:$G$12712,0)),0),INDEX($A$1:$A$12712,MATCH(G16233,$G$1:$G$12712,0)),MAX($A$2:$A16232)+1)</f>
        <v>12152</v>
      </c>
      <c r="B16233" s="8"/>
      <c r="C16233" s="9" t="str">
        <f t="shared" si="305"/>
        <v>bar d</v>
      </c>
      <c r="D16233" s="8"/>
      <c r="E16233" s="8"/>
      <c r="F16233" s="10"/>
      <c r="G16233" s="8">
        <v>61886</v>
      </c>
      <c r="H16233" s="8" t="s">
        <v>28889</v>
      </c>
      <c r="I16233" s="8"/>
      <c r="J16233" s="8"/>
      <c r="K16233" s="8"/>
    </row>
    <row r="16234" spans="1:11" x14ac:dyDescent="0.2">
      <c r="A16234" s="8">
        <f>IF(IFERROR((MATCH(G16234,$G$1:$G$12712,0)),0),INDEX($A$1:$A$12712,MATCH(G16234,$G$1:$G$12712,0)),MAX($A$2:$A16233)+1)</f>
        <v>12153</v>
      </c>
      <c r="B16234" s="8"/>
      <c r="C16234" s="9" t="str">
        <f t="shared" si="305"/>
        <v>fort bliss (dea epic)</v>
      </c>
      <c r="D16234" s="8"/>
      <c r="E16234" s="8"/>
      <c r="F16234" s="10"/>
      <c r="G16234" s="8">
        <v>61887</v>
      </c>
      <c r="H16234" s="8" t="s">
        <v>28890</v>
      </c>
      <c r="I16234" s="8" t="s">
        <v>28891</v>
      </c>
      <c r="J16234" s="8">
        <v>60146</v>
      </c>
      <c r="K16234" s="8"/>
    </row>
    <row r="16235" spans="1:11" x14ac:dyDescent="0.2">
      <c r="A16235" s="8">
        <f>IF(IFERROR((MATCH(G16235,$G$1:$G$12712,0)),0),INDEX($A$1:$A$12712,MATCH(G16235,$G$1:$G$12712,0)),MAX($A$2:$A16234)+1)</f>
        <v>12154</v>
      </c>
      <c r="B16235" s="8"/>
      <c r="C16235" s="9" t="str">
        <f t="shared" si="305"/>
        <v>johnstown</v>
      </c>
      <c r="D16235" s="8"/>
      <c r="E16235" s="8"/>
      <c r="F16235" s="10"/>
      <c r="G16235" s="8">
        <v>61888</v>
      </c>
      <c r="H16235" s="8" t="s">
        <v>28892</v>
      </c>
      <c r="I16235" s="8"/>
      <c r="J16235" s="8"/>
      <c r="K16235" s="8"/>
    </row>
    <row r="16236" spans="1:11" x14ac:dyDescent="0.2">
      <c r="A16236" s="8">
        <f>IF(IFERROR((MATCH(G16236,$G$1:$G$12712,0)),0),INDEX($A$1:$A$12712,MATCH(G16236,$G$1:$G$12712,0)),MAX($A$2:$A16235)+1)</f>
        <v>12155</v>
      </c>
      <c r="B16236" s="8"/>
      <c r="C16236" s="9" t="str">
        <f t="shared" si="305"/>
        <v>sholes wind energy center</v>
      </c>
      <c r="D16236" s="8"/>
      <c r="E16236" s="8"/>
      <c r="F16236" s="10"/>
      <c r="G16236" s="8">
        <v>61889</v>
      </c>
      <c r="H16236" s="8" t="s">
        <v>28893</v>
      </c>
      <c r="I16236" s="8"/>
      <c r="J16236" s="8"/>
      <c r="K16236" s="8"/>
    </row>
    <row r="16237" spans="1:11" x14ac:dyDescent="0.2">
      <c r="A16237" s="8">
        <f>IF(IFERROR((MATCH(G16237,$G$1:$G$12712,0)),0),INDEX($A$1:$A$12712,MATCH(G16237,$G$1:$G$12712,0)),MAX($A$2:$A16236)+1)</f>
        <v>12156</v>
      </c>
      <c r="B16237" s="8"/>
      <c r="C16237" s="9" t="str">
        <f t="shared" si="305"/>
        <v>stryker 22, l.l.c.</v>
      </c>
      <c r="D16237" s="8"/>
      <c r="E16237" s="8"/>
      <c r="F16237" s="10"/>
      <c r="G16237" s="8">
        <v>61891</v>
      </c>
      <c r="H16237" s="8" t="s">
        <v>28894</v>
      </c>
      <c r="I16237" s="8"/>
      <c r="J16237" s="8"/>
      <c r="K16237" s="8"/>
    </row>
    <row r="16238" spans="1:11" x14ac:dyDescent="0.2">
      <c r="A16238" s="8">
        <f>IF(IFERROR((MATCH(G16238,$G$1:$G$12712,0)),0),INDEX($A$1:$A$12712,MATCH(G16238,$G$1:$G$12712,0)),MAX($A$2:$A16237)+1)</f>
        <v>12157</v>
      </c>
      <c r="B16238" s="8"/>
      <c r="C16238" s="9" t="str">
        <f t="shared" si="305"/>
        <v>plumsted 537 llc</v>
      </c>
      <c r="D16238" s="8"/>
      <c r="E16238" s="8"/>
      <c r="F16238" s="10"/>
      <c r="G16238" s="8">
        <v>61892</v>
      </c>
      <c r="H16238" s="8" t="s">
        <v>28895</v>
      </c>
      <c r="I16238" s="8"/>
      <c r="J16238" s="8"/>
      <c r="K16238" s="8"/>
    </row>
    <row r="16239" spans="1:11" x14ac:dyDescent="0.2">
      <c r="A16239" s="8">
        <f>IF(IFERROR((MATCH(G16239,$G$1:$G$12712,0)),0),INDEX($A$1:$A$12712,MATCH(G16239,$G$1:$G$12712,0)),MAX($A$2:$A16238)+1)</f>
        <v>12158</v>
      </c>
      <c r="B16239" s="8"/>
      <c r="C16239" s="9" t="str">
        <f t="shared" si="305"/>
        <v>bnb camden solar</v>
      </c>
      <c r="D16239" s="8"/>
      <c r="E16239" s="8"/>
      <c r="F16239" s="10"/>
      <c r="G16239" s="8">
        <v>61893</v>
      </c>
      <c r="H16239" s="8" t="s">
        <v>28896</v>
      </c>
      <c r="I16239" s="8"/>
      <c r="J16239" s="8"/>
      <c r="K16239" s="8"/>
    </row>
    <row r="16240" spans="1:11" x14ac:dyDescent="0.2">
      <c r="A16240" s="8">
        <f>IF(IFERROR((MATCH(G16240,$G$1:$G$12712,0)),0),INDEX($A$1:$A$12712,MATCH(G16240,$G$1:$G$12712,0)),MAX($A$2:$A16239)+1)</f>
        <v>12159</v>
      </c>
      <c r="B16240" s="8"/>
      <c r="C16240" s="9" t="str">
        <f t="shared" si="305"/>
        <v>national raisin</v>
      </c>
      <c r="D16240" s="8"/>
      <c r="E16240" s="8"/>
      <c r="F16240" s="10"/>
      <c r="G16240" s="8">
        <v>61894</v>
      </c>
      <c r="H16240" s="8" t="s">
        <v>28897</v>
      </c>
      <c r="I16240" s="8"/>
      <c r="J16240" s="8"/>
      <c r="K16240" s="8"/>
    </row>
    <row r="16241" spans="1:11" x14ac:dyDescent="0.2">
      <c r="A16241" s="8">
        <f>IF(IFERROR((MATCH(G16241,$G$1:$G$12712,0)),0),INDEX($A$1:$A$12712,MATCH(G16241,$G$1:$G$12712,0)),MAX($A$2:$A16240)+1)</f>
        <v>12160</v>
      </c>
      <c r="B16241" s="8"/>
      <c r="C16241" s="9" t="str">
        <f t="shared" si="305"/>
        <v>toyota hq plan</v>
      </c>
      <c r="D16241" s="8"/>
      <c r="E16241" s="8"/>
      <c r="F16241" s="10"/>
      <c r="G16241" s="8">
        <v>61895</v>
      </c>
      <c r="H16241" s="8" t="s">
        <v>28898</v>
      </c>
      <c r="I16241" s="8"/>
      <c r="J16241" s="8"/>
      <c r="K16241" s="8"/>
    </row>
    <row r="16242" spans="1:11" x14ac:dyDescent="0.2">
      <c r="A16242" s="8">
        <f>IF(IFERROR((MATCH(G16242,$G$1:$G$12712,0)),0),INDEX($A$1:$A$12712,MATCH(G16242,$G$1:$G$12712,0)),MAX($A$2:$A16241)+1)</f>
        <v>12161</v>
      </c>
      <c r="B16242" s="8"/>
      <c r="C16242" s="9" t="str">
        <f t="shared" si="305"/>
        <v>solean solar project</v>
      </c>
      <c r="D16242" s="8"/>
      <c r="E16242" s="8"/>
      <c r="F16242" s="10"/>
      <c r="G16242" s="8">
        <v>61898</v>
      </c>
      <c r="H16242" s="8" t="s">
        <v>28899</v>
      </c>
      <c r="I16242" s="8" t="s">
        <v>28900</v>
      </c>
      <c r="J16242" s="8">
        <v>59474</v>
      </c>
      <c r="K16242" s="8"/>
    </row>
    <row r="16243" spans="1:11" x14ac:dyDescent="0.2">
      <c r="A16243" s="8">
        <f>IF(IFERROR((MATCH(G16243,$G$1:$G$12712,0)),0),INDEX($A$1:$A$12712,MATCH(G16243,$G$1:$G$12712,0)),MAX($A$2:$A16242)+1)</f>
        <v>12162</v>
      </c>
      <c r="B16243" s="8"/>
      <c r="C16243" s="9" t="str">
        <f t="shared" si="305"/>
        <v>lincoln ave solar project</v>
      </c>
      <c r="D16243" s="8"/>
      <c r="E16243" s="8"/>
      <c r="F16243" s="10"/>
      <c r="G16243" s="8">
        <v>61899</v>
      </c>
      <c r="H16243" s="8" t="s">
        <v>28901</v>
      </c>
      <c r="I16243" s="8"/>
      <c r="J16243" s="8"/>
      <c r="K16243" s="8"/>
    </row>
    <row r="16244" spans="1:11" x14ac:dyDescent="0.2">
      <c r="A16244" s="8">
        <f>IF(IFERROR((MATCH(G16244,$G$1:$G$12712,0)),0),INDEX($A$1:$A$12712,MATCH(G16244,$G$1:$G$12712,0)),MAX($A$2:$A16243)+1)</f>
        <v>12163</v>
      </c>
      <c r="B16244" s="8"/>
      <c r="C16244" s="9" t="str">
        <f t="shared" si="305"/>
        <v>blydenburgh solar project</v>
      </c>
      <c r="D16244" s="8"/>
      <c r="E16244" s="8"/>
      <c r="F16244" s="10"/>
      <c r="G16244" s="8">
        <v>61900</v>
      </c>
      <c r="H16244" s="8" t="s">
        <v>28902</v>
      </c>
      <c r="I16244" s="8"/>
      <c r="J16244" s="8"/>
      <c r="K16244" s="8"/>
    </row>
    <row r="16245" spans="1:11" x14ac:dyDescent="0.2">
      <c r="A16245" s="8">
        <f>IF(IFERROR((MATCH(G16245,$G$1:$G$12712,0)),0),INDEX($A$1:$A$12712,MATCH(G16245,$G$1:$G$12712,0)),MAX($A$2:$A16244)+1)</f>
        <v>12164</v>
      </c>
      <c r="B16245" s="8"/>
      <c r="C16245" s="9" t="str">
        <f t="shared" si="305"/>
        <v>redstone arsenal</v>
      </c>
      <c r="D16245" s="8"/>
      <c r="E16245" s="8"/>
      <c r="F16245" s="10"/>
      <c r="G16245" s="8">
        <v>61901</v>
      </c>
      <c r="H16245" s="8" t="s">
        <v>28903</v>
      </c>
      <c r="I16245" s="8"/>
      <c r="J16245" s="8"/>
      <c r="K16245" s="8"/>
    </row>
    <row r="16246" spans="1:11" x14ac:dyDescent="0.2">
      <c r="A16246" s="8">
        <f>IF(IFERROR((MATCH(G16246,$G$1:$G$12712,0)),0),INDEX($A$1:$A$12712,MATCH(G16246,$G$1:$G$12712,0)),MAX($A$2:$A16245)+1)</f>
        <v>12165</v>
      </c>
      <c r="B16246" s="8"/>
      <c r="C16246" s="9" t="str">
        <f t="shared" si="305"/>
        <v>holtsville solar project</v>
      </c>
      <c r="D16246" s="8"/>
      <c r="E16246" s="8"/>
      <c r="F16246" s="10"/>
      <c r="G16246" s="8">
        <v>61902</v>
      </c>
      <c r="H16246" s="8" t="s">
        <v>28904</v>
      </c>
      <c r="I16246" s="8"/>
      <c r="J16246" s="8"/>
      <c r="K16246" s="8"/>
    </row>
    <row r="16247" spans="1:11" x14ac:dyDescent="0.2">
      <c r="A16247" s="8">
        <f>IF(IFERROR((MATCH(G16247,$G$1:$G$12712,0)),0),INDEX($A$1:$A$12712,MATCH(G16247,$G$1:$G$12712,0)),MAX($A$2:$A16246)+1)</f>
        <v>12166</v>
      </c>
      <c r="B16247" s="8"/>
      <c r="C16247" s="9" t="str">
        <f t="shared" si="305"/>
        <v>sharon springs</v>
      </c>
      <c r="D16247" s="8"/>
      <c r="E16247" s="8"/>
      <c r="F16247" s="10"/>
      <c r="G16247" s="8">
        <v>61903</v>
      </c>
      <c r="H16247" s="8" t="s">
        <v>28905</v>
      </c>
      <c r="I16247" s="8"/>
      <c r="J16247" s="8"/>
      <c r="K16247" s="8"/>
    </row>
    <row r="16248" spans="1:11" x14ac:dyDescent="0.2">
      <c r="A16248" s="8">
        <f>IF(IFERROR((MATCH(G16248,$G$1:$G$12712,0)),0),INDEX($A$1:$A$12712,MATCH(G16248,$G$1:$G$12712,0)),MAX($A$2:$A16247)+1)</f>
        <v>12167</v>
      </c>
      <c r="B16248" s="8"/>
      <c r="C16248" s="9" t="str">
        <f t="shared" si="305"/>
        <v>amsterdam north</v>
      </c>
      <c r="D16248" s="8"/>
      <c r="E16248" s="8"/>
      <c r="F16248" s="10"/>
      <c r="G16248" s="8">
        <v>61904</v>
      </c>
      <c r="H16248" s="8" t="s">
        <v>28906</v>
      </c>
      <c r="I16248" s="8"/>
      <c r="J16248" s="8"/>
      <c r="K16248" s="8"/>
    </row>
    <row r="16249" spans="1:11" x14ac:dyDescent="0.2">
      <c r="A16249" s="8">
        <f>IF(IFERROR((MATCH(G16249,$G$1:$G$12712,0)),0),INDEX($A$1:$A$12712,MATCH(G16249,$G$1:$G$12712,0)),MAX($A$2:$A16248)+1)</f>
        <v>12168</v>
      </c>
      <c r="B16249" s="8"/>
      <c r="C16249" s="9" t="str">
        <f t="shared" si="305"/>
        <v>amsterdam south</v>
      </c>
      <c r="D16249" s="8"/>
      <c r="E16249" s="8"/>
      <c r="F16249" s="10"/>
      <c r="G16249" s="8">
        <v>61905</v>
      </c>
      <c r="H16249" s="8" t="s">
        <v>28907</v>
      </c>
      <c r="I16249" s="8"/>
      <c r="J16249" s="8"/>
      <c r="K16249" s="8"/>
    </row>
    <row r="16250" spans="1:11" x14ac:dyDescent="0.2">
      <c r="A16250" s="8">
        <f>IF(IFERROR((MATCH(G16250,$G$1:$G$12712,0)),0),INDEX($A$1:$A$12712,MATCH(G16250,$G$1:$G$12712,0)),MAX($A$2:$A16249)+1)</f>
        <v>12169</v>
      </c>
      <c r="B16250" s="8"/>
      <c r="C16250" s="9" t="str">
        <f t="shared" si="305"/>
        <v>phoebe solar</v>
      </c>
      <c r="D16250" s="8"/>
      <c r="E16250" s="8"/>
      <c r="F16250" s="10"/>
      <c r="G16250" s="8">
        <v>61906</v>
      </c>
      <c r="H16250" s="8" t="s">
        <v>28908</v>
      </c>
      <c r="I16250" s="8"/>
      <c r="J16250" s="8"/>
      <c r="K16250" s="8"/>
    </row>
    <row r="16251" spans="1:11" x14ac:dyDescent="0.2">
      <c r="A16251" s="8">
        <f>IF(IFERROR((MATCH(G16251,$G$1:$G$12712,0)),0),INDEX($A$1:$A$12712,MATCH(G16251,$G$1:$G$12712,0)),MAX($A$2:$A16250)+1)</f>
        <v>12170</v>
      </c>
      <c r="B16251" s="8"/>
      <c r="C16251" s="9" t="str">
        <f t="shared" si="305"/>
        <v>springfield solar project</v>
      </c>
      <c r="D16251" s="8"/>
      <c r="E16251" s="8"/>
      <c r="F16251" s="10"/>
      <c r="G16251" s="8">
        <v>61907</v>
      </c>
      <c r="H16251" s="8" t="s">
        <v>28909</v>
      </c>
      <c r="I16251" s="8" t="s">
        <v>28604</v>
      </c>
      <c r="J16251" s="8">
        <v>56990</v>
      </c>
      <c r="K16251" s="8"/>
    </row>
    <row r="16252" spans="1:11" x14ac:dyDescent="0.2">
      <c r="A16252" s="8">
        <f>IF(IFERROR((MATCH(G16252,$G$1:$G$12712,0)),0),INDEX($A$1:$A$12712,MATCH(G16252,$G$1:$G$12712,0)),MAX($A$2:$A16251)+1)</f>
        <v>12171</v>
      </c>
      <c r="B16252" s="8"/>
      <c r="C16252" s="9" t="str">
        <f t="shared" si="305"/>
        <v>stratford solar center, llc</v>
      </c>
      <c r="D16252" s="8"/>
      <c r="E16252" s="8"/>
      <c r="F16252" s="10"/>
      <c r="G16252" s="8">
        <v>61908</v>
      </c>
      <c r="H16252" s="8" t="s">
        <v>28910</v>
      </c>
      <c r="I16252" s="8"/>
      <c r="J16252" s="8"/>
      <c r="K16252" s="8"/>
    </row>
    <row r="16253" spans="1:11" x14ac:dyDescent="0.2">
      <c r="A16253" s="8">
        <f>IF(IFERROR((MATCH(G16253,$G$1:$G$12712,0)),0),INDEX($A$1:$A$12712,MATCH(G16253,$G$1:$G$12712,0)),MAX($A$2:$A16252)+1)</f>
        <v>12172</v>
      </c>
      <c r="B16253" s="8"/>
      <c r="C16253" s="9" t="str">
        <f t="shared" si="305"/>
        <v>parkview battery</v>
      </c>
      <c r="D16253" s="8"/>
      <c r="E16253" s="8"/>
      <c r="F16253" s="10"/>
      <c r="G16253" s="8">
        <v>61909</v>
      </c>
      <c r="H16253" s="8" t="s">
        <v>28911</v>
      </c>
      <c r="I16253" s="8" t="s">
        <v>28912</v>
      </c>
      <c r="J16253" s="8">
        <v>4254</v>
      </c>
      <c r="K16253" s="8"/>
    </row>
    <row r="16254" spans="1:11" x14ac:dyDescent="0.2">
      <c r="A16254" s="8">
        <f>IF(IFERROR((MATCH(G16254,$G$1:$G$12712,0)),0),INDEX($A$1:$A$12712,MATCH(G16254,$G$1:$G$12712,0)),MAX($A$2:$A16253)+1)</f>
        <v>12173</v>
      </c>
      <c r="B16254" s="8"/>
      <c r="C16254" s="9" t="str">
        <f t="shared" si="305"/>
        <v>yeoman creek</v>
      </c>
      <c r="D16254" s="8"/>
      <c r="E16254" s="8"/>
      <c r="F16254" s="10"/>
      <c r="G16254" s="8">
        <v>61910</v>
      </c>
      <c r="H16254" s="8" t="s">
        <v>28913</v>
      </c>
      <c r="I16254" s="8" t="s">
        <v>28900</v>
      </c>
      <c r="J16254" s="8">
        <v>59474</v>
      </c>
      <c r="K16254" s="8"/>
    </row>
    <row r="16255" spans="1:11" x14ac:dyDescent="0.2">
      <c r="A16255" s="8">
        <f>IF(IFERROR((MATCH(G16255,$G$1:$G$12712,0)),0),INDEX($A$1:$A$12712,MATCH(G16255,$G$1:$G$12712,0)),MAX($A$2:$A16254)+1)</f>
        <v>12174</v>
      </c>
      <c r="B16255" s="8"/>
      <c r="C16255" s="9" t="str">
        <f t="shared" si="305"/>
        <v>mcginness hills 3</v>
      </c>
      <c r="D16255" s="8"/>
      <c r="E16255" s="8"/>
      <c r="F16255" s="10"/>
      <c r="G16255" s="8">
        <v>61912</v>
      </c>
      <c r="H16255" s="8" t="s">
        <v>28914</v>
      </c>
      <c r="I16255" s="8" t="s">
        <v>28915</v>
      </c>
      <c r="J16255" s="8">
        <v>34691</v>
      </c>
      <c r="K16255" s="8"/>
    </row>
    <row r="16256" spans="1:11" x14ac:dyDescent="0.2">
      <c r="A16256" s="8">
        <f>IF(IFERROR((MATCH(G16256,$G$1:$G$12712,0)),0),INDEX($A$1:$A$12712,MATCH(G16256,$G$1:$G$12712,0)),MAX($A$2:$A16255)+1)</f>
        <v>12175</v>
      </c>
      <c r="B16256" s="8"/>
      <c r="C16256" s="9" t="str">
        <f t="shared" si="305"/>
        <v>punkin center battery storage</v>
      </c>
      <c r="D16256" s="8"/>
      <c r="E16256" s="8"/>
      <c r="F16256" s="10"/>
      <c r="G16256" s="8">
        <v>61913</v>
      </c>
      <c r="H16256" s="8" t="s">
        <v>28916</v>
      </c>
      <c r="I16256" s="8" t="s">
        <v>28917</v>
      </c>
      <c r="J16256" s="8">
        <v>803</v>
      </c>
      <c r="K16256" s="8"/>
    </row>
    <row r="16257" spans="1:11" x14ac:dyDescent="0.2">
      <c r="A16257" s="8">
        <f>IF(IFERROR((MATCH(G16257,$G$1:$G$12712,0)),0),INDEX($A$1:$A$12712,MATCH(G16257,$G$1:$G$12712,0)),MAX($A$2:$A16256)+1)</f>
        <v>12176</v>
      </c>
      <c r="B16257" s="8"/>
      <c r="C16257" s="9" t="str">
        <f t="shared" si="305"/>
        <v>susquehanna university solar</v>
      </c>
      <c r="D16257" s="8"/>
      <c r="E16257" s="8"/>
      <c r="F16257" s="10"/>
      <c r="G16257" s="8">
        <v>61914</v>
      </c>
      <c r="H16257" s="8" t="s">
        <v>28918</v>
      </c>
      <c r="I16257" s="8" t="s">
        <v>28851</v>
      </c>
      <c r="J16257" s="8">
        <v>57081</v>
      </c>
      <c r="K16257" s="8"/>
    </row>
    <row r="16258" spans="1:11" x14ac:dyDescent="0.2">
      <c r="A16258" s="8">
        <f>IF(IFERROR((MATCH(G16258,$G$1:$G$12712,0)),0),INDEX($A$1:$A$12712,MATCH(G16258,$G$1:$G$12712,0)),MAX($A$2:$A16257)+1)</f>
        <v>12177</v>
      </c>
      <c r="B16258" s="8"/>
      <c r="C16258" s="9" t="str">
        <f t="shared" si="305"/>
        <v>bowie state solar</v>
      </c>
      <c r="D16258" s="8"/>
      <c r="E16258" s="8"/>
      <c r="F16258" s="10"/>
      <c r="G16258" s="8">
        <v>61915</v>
      </c>
      <c r="H16258" s="8" t="s">
        <v>28919</v>
      </c>
      <c r="I16258" s="8" t="s">
        <v>28851</v>
      </c>
      <c r="J16258" s="8">
        <v>57081</v>
      </c>
      <c r="K16258" s="8"/>
    </row>
    <row r="16259" spans="1:11" x14ac:dyDescent="0.2">
      <c r="A16259" s="8">
        <f>IF(IFERROR((MATCH(G16259,$G$1:$G$12712,0)),0),INDEX($A$1:$A$12712,MATCH(G16259,$G$1:$G$12712,0)),MAX($A$2:$A16258)+1)</f>
        <v>12178</v>
      </c>
      <c r="B16259" s="8"/>
      <c r="C16259" s="9" t="str">
        <f t="shared" si="305"/>
        <v>pegasus wind</v>
      </c>
      <c r="D16259" s="8"/>
      <c r="E16259" s="8"/>
      <c r="F16259" s="10"/>
      <c r="G16259" s="8">
        <v>61916</v>
      </c>
      <c r="H16259" s="8" t="s">
        <v>28920</v>
      </c>
      <c r="I16259" s="8"/>
      <c r="J16259" s="8"/>
      <c r="K16259" s="8"/>
    </row>
    <row r="16260" spans="1:11" x14ac:dyDescent="0.2">
      <c r="A16260" s="8">
        <f>IF(IFERROR((MATCH(G16260,$G$1:$G$12712,0)),0),INDEX($A$1:$A$12712,MATCH(G16260,$G$1:$G$12712,0)),MAX($A$2:$A16259)+1)</f>
        <v>12179</v>
      </c>
      <c r="B16260" s="8"/>
      <c r="C16260" s="9" t="str">
        <f t="shared" si="305"/>
        <v>none</v>
      </c>
      <c r="D16260" s="8"/>
      <c r="E16260" s="8"/>
      <c r="F16260" s="10"/>
      <c r="G16260" s="8">
        <v>61917</v>
      </c>
      <c r="H16260" s="8" t="s">
        <v>28500</v>
      </c>
      <c r="I16260" s="8"/>
      <c r="J16260" s="8"/>
      <c r="K16260" s="8"/>
    </row>
    <row r="16261" spans="1:11" x14ac:dyDescent="0.2">
      <c r="A16261" s="8">
        <f>IF(IFERROR((MATCH(G16261,$G$1:$G$12712,0)),0),INDEX($A$1:$A$12712,MATCH(G16261,$G$1:$G$12712,0)),MAX($A$2:$A16260)+1)</f>
        <v>12180</v>
      </c>
      <c r="B16261" s="8"/>
      <c r="C16261" s="9" t="str">
        <f t="shared" si="305"/>
        <v>blackville solar farm, llc</v>
      </c>
      <c r="D16261" s="8"/>
      <c r="E16261" s="8"/>
      <c r="F16261" s="10"/>
      <c r="G16261" s="8">
        <v>61918</v>
      </c>
      <c r="H16261" s="8" t="s">
        <v>28921</v>
      </c>
      <c r="I16261" s="8"/>
      <c r="J16261" s="8"/>
      <c r="K16261" s="8"/>
    </row>
    <row r="16262" spans="1:11" x14ac:dyDescent="0.2">
      <c r="A16262" s="8">
        <f>IF(IFERROR((MATCH(G16262,$G$1:$G$12712,0)),0),INDEX($A$1:$A$12712,MATCH(G16262,$G$1:$G$12712,0)),MAX($A$2:$A16261)+1)</f>
        <v>12181</v>
      </c>
      <c r="B16262" s="8"/>
      <c r="C16262" s="9" t="str">
        <f t="shared" si="305"/>
        <v>none</v>
      </c>
      <c r="D16262" s="8"/>
      <c r="E16262" s="8"/>
      <c r="F16262" s="10"/>
      <c r="G16262" s="8">
        <v>61919</v>
      </c>
      <c r="H16262" s="8" t="s">
        <v>28500</v>
      </c>
      <c r="I16262" s="8"/>
      <c r="J16262" s="8"/>
      <c r="K16262" s="8"/>
    </row>
    <row r="16263" spans="1:11" x14ac:dyDescent="0.2">
      <c r="A16263" s="8">
        <f>IF(IFERROR((MATCH(G16263,$G$1:$G$12712,0)),0),INDEX($A$1:$A$12712,MATCH(G16263,$G$1:$G$12712,0)),MAX($A$2:$A16262)+1)</f>
        <v>12182</v>
      </c>
      <c r="B16263" s="8"/>
      <c r="C16263" s="9" t="str">
        <f t="shared" si="305"/>
        <v>galloway solar farm</v>
      </c>
      <c r="D16263" s="8"/>
      <c r="E16263" s="8"/>
      <c r="F16263" s="10"/>
      <c r="G16263" s="8">
        <v>61920</v>
      </c>
      <c r="H16263" s="8" t="s">
        <v>28922</v>
      </c>
      <c r="I16263" s="8"/>
      <c r="J16263" s="8"/>
      <c r="K16263" s="8"/>
    </row>
    <row r="16264" spans="1:11" x14ac:dyDescent="0.2">
      <c r="A16264" s="8">
        <f>IF(IFERROR((MATCH(G16264,$G$1:$G$12712,0)),0),INDEX($A$1:$A$12712,MATCH(G16264,$G$1:$G$12712,0)),MAX($A$2:$A16263)+1)</f>
        <v>12183</v>
      </c>
      <c r="B16264" s="8"/>
      <c r="C16264" s="9" t="str">
        <f t="shared" si="305"/>
        <v>tahoka wind</v>
      </c>
      <c r="D16264" s="8"/>
      <c r="E16264" s="8"/>
      <c r="F16264" s="10"/>
      <c r="G16264" s="8">
        <v>61921</v>
      </c>
      <c r="H16264" s="8" t="s">
        <v>28923</v>
      </c>
      <c r="I16264" s="8"/>
      <c r="J16264" s="8"/>
      <c r="K16264" s="8"/>
    </row>
    <row r="16265" spans="1:11" x14ac:dyDescent="0.2">
      <c r="A16265" s="8">
        <f>IF(IFERROR((MATCH(G16265,$G$1:$G$12712,0)),0),INDEX($A$1:$A$12712,MATCH(G16265,$G$1:$G$12712,0)),MAX($A$2:$A16264)+1)</f>
        <v>12184</v>
      </c>
      <c r="B16265" s="8"/>
      <c r="C16265" s="9" t="str">
        <f t="shared" si="305"/>
        <v>sunlight beacon</v>
      </c>
      <c r="D16265" s="8"/>
      <c r="E16265" s="8"/>
      <c r="F16265" s="10"/>
      <c r="G16265" s="8">
        <v>61922</v>
      </c>
      <c r="H16265" s="8" t="s">
        <v>28924</v>
      </c>
      <c r="I16265" s="8" t="s">
        <v>28900</v>
      </c>
      <c r="J16265" s="8">
        <v>59474</v>
      </c>
      <c r="K16265" s="8"/>
    </row>
    <row r="16266" spans="1:11" x14ac:dyDescent="0.2">
      <c r="A16266" s="8">
        <f>IF(IFERROR((MATCH(G16266,$G$1:$G$12712,0)),0),INDEX($A$1:$A$12712,MATCH(G16266,$G$1:$G$12712,0)),MAX($A$2:$A16265)+1)</f>
        <v>12185</v>
      </c>
      <c r="B16266" s="8"/>
      <c r="C16266" s="9" t="str">
        <f t="shared" si="305"/>
        <v>viridity energy solutions acua</v>
      </c>
      <c r="D16266" s="8"/>
      <c r="E16266" s="8"/>
      <c r="F16266" s="10"/>
      <c r="G16266" s="8">
        <v>61923</v>
      </c>
      <c r="H16266" s="8" t="s">
        <v>28925</v>
      </c>
      <c r="I16266" s="8"/>
      <c r="J16266" s="8"/>
      <c r="K16266" s="8"/>
    </row>
    <row r="16267" spans="1:11" x14ac:dyDescent="0.2">
      <c r="A16267" s="8">
        <f>IF(IFERROR((MATCH(G16267,$G$1:$G$12712,0)),0),INDEX($A$1:$A$12712,MATCH(G16267,$G$1:$G$12712,0)),MAX($A$2:$A16266)+1)</f>
        <v>12186</v>
      </c>
      <c r="B16267" s="8"/>
      <c r="C16267" s="9" t="str">
        <f t="shared" si="305"/>
        <v>cumblerland land holdings, llc</v>
      </c>
      <c r="D16267" s="8"/>
      <c r="E16267" s="8"/>
      <c r="F16267" s="10"/>
      <c r="G16267" s="8">
        <v>61924</v>
      </c>
      <c r="H16267" s="8" t="s">
        <v>28926</v>
      </c>
      <c r="I16267" s="8"/>
      <c r="J16267" s="8"/>
      <c r="K16267" s="8"/>
    </row>
    <row r="16268" spans="1:11" x14ac:dyDescent="0.2">
      <c r="A16268" s="8">
        <f>IF(IFERROR((MATCH(G16268,$G$1:$G$12712,0)),0),INDEX($A$1:$A$12712,MATCH(G16268,$G$1:$G$12712,0)),MAX($A$2:$A16267)+1)</f>
        <v>12187</v>
      </c>
      <c r="B16268" s="8"/>
      <c r="C16268" s="9" t="str">
        <f t="shared" si="305"/>
        <v>casa mesa wind energy center</v>
      </c>
      <c r="D16268" s="8"/>
      <c r="E16268" s="8"/>
      <c r="F16268" s="10"/>
      <c r="G16268" s="8">
        <v>61925</v>
      </c>
      <c r="H16268" s="8" t="s">
        <v>28927</v>
      </c>
      <c r="I16268" s="8"/>
      <c r="J16268" s="8"/>
      <c r="K16268" s="8"/>
    </row>
    <row r="16269" spans="1:11" x14ac:dyDescent="0.2">
      <c r="A16269" s="8">
        <f>IF(IFERROR((MATCH(G16269,$G$1:$G$12712,0)),0),INDEX($A$1:$A$12712,MATCH(G16269,$G$1:$G$12712,0)),MAX($A$2:$A16268)+1)</f>
        <v>12188</v>
      </c>
      <c r="B16269" s="8"/>
      <c r="C16269" s="9" t="str">
        <f t="shared" si="305"/>
        <v>armadillo flats wind project, llc</v>
      </c>
      <c r="D16269" s="8"/>
      <c r="E16269" s="8"/>
      <c r="F16269" s="10"/>
      <c r="G16269" s="8">
        <v>61926</v>
      </c>
      <c r="H16269" s="8" t="s">
        <v>28928</v>
      </c>
      <c r="I16269" s="8"/>
      <c r="J16269" s="8"/>
      <c r="K16269" s="8"/>
    </row>
    <row r="16270" spans="1:11" x14ac:dyDescent="0.2">
      <c r="A16270" s="8">
        <f>IF(IFERROR((MATCH(G16270,$G$1:$G$12712,0)),0),INDEX($A$1:$A$12712,MATCH(G16270,$G$1:$G$12712,0)),MAX($A$2:$A16269)+1)</f>
        <v>12189</v>
      </c>
      <c r="B16270" s="8"/>
      <c r="C16270" s="9" t="str">
        <f t="shared" si="305"/>
        <v>georgia-pacific taylorsville plywood</v>
      </c>
      <c r="D16270" s="8"/>
      <c r="E16270" s="8"/>
      <c r="F16270" s="10"/>
      <c r="G16270" s="8">
        <v>61927</v>
      </c>
      <c r="H16270" s="8" t="s">
        <v>28929</v>
      </c>
      <c r="I16270" s="8"/>
      <c r="J16270" s="8"/>
      <c r="K16270" s="8"/>
    </row>
    <row r="16271" spans="1:11" x14ac:dyDescent="0.2">
      <c r="A16271" s="8">
        <f>IF(IFERROR((MATCH(G16271,$G$1:$G$12712,0)),0),INDEX($A$1:$A$12712,MATCH(G16271,$G$1:$G$12712,0)),MAX($A$2:$A16270)+1)</f>
        <v>12190</v>
      </c>
      <c r="B16271" s="8"/>
      <c r="C16271" s="9" t="str">
        <f t="shared" si="305"/>
        <v>saint albans solar</v>
      </c>
      <c r="D16271" s="8"/>
      <c r="E16271" s="8"/>
      <c r="F16271" s="10"/>
      <c r="G16271" s="8">
        <v>61928</v>
      </c>
      <c r="H16271" s="8" t="s">
        <v>28930</v>
      </c>
      <c r="I16271" s="8"/>
      <c r="J16271" s="8"/>
      <c r="K16271" s="8"/>
    </row>
    <row r="16272" spans="1:11" x14ac:dyDescent="0.2">
      <c r="A16272" s="8">
        <f>IF(IFERROR((MATCH(G16272,$G$1:$G$12712,0)),0),INDEX($A$1:$A$12712,MATCH(G16272,$G$1:$G$12712,0)),MAX($A$2:$A16271)+1)</f>
        <v>12191</v>
      </c>
      <c r="B16272" s="8"/>
      <c r="C16272" s="9" t="str">
        <f t="shared" si="305"/>
        <v>techren solar ii llc</v>
      </c>
      <c r="D16272" s="8"/>
      <c r="E16272" s="8"/>
      <c r="F16272" s="10"/>
      <c r="G16272" s="8">
        <v>61930</v>
      </c>
      <c r="H16272" s="8" t="s">
        <v>28931</v>
      </c>
      <c r="I16272" s="8"/>
      <c r="J16272" s="8"/>
      <c r="K16272" s="8"/>
    </row>
    <row r="16273" spans="1:11" x14ac:dyDescent="0.2">
      <c r="A16273" s="8">
        <f>IF(IFERROR((MATCH(G16273,$G$1:$G$12712,0)),0),INDEX($A$1:$A$12712,MATCH(G16273,$G$1:$G$12712,0)),MAX($A$2:$A16272)+1)</f>
        <v>12192</v>
      </c>
      <c r="B16273" s="8"/>
      <c r="C16273" s="9" t="str">
        <f t="shared" ref="C16273:C16336" si="306">IF(H16273="",F16273,H16273)</f>
        <v>techren solar iii llc</v>
      </c>
      <c r="D16273" s="8"/>
      <c r="E16273" s="8"/>
      <c r="F16273" s="10"/>
      <c r="G16273" s="8">
        <v>61931</v>
      </c>
      <c r="H16273" s="8" t="s">
        <v>28932</v>
      </c>
      <c r="I16273" s="8"/>
      <c r="J16273" s="8"/>
      <c r="K16273" s="8"/>
    </row>
    <row r="16274" spans="1:11" x14ac:dyDescent="0.2">
      <c r="A16274" s="8">
        <f>IF(IFERROR((MATCH(G16274,$G$1:$G$12712,0)),0),INDEX($A$1:$A$12712,MATCH(G16274,$G$1:$G$12712,0)),MAX($A$2:$A16273)+1)</f>
        <v>12193</v>
      </c>
      <c r="B16274" s="8"/>
      <c r="C16274" s="9" t="str">
        <f t="shared" si="306"/>
        <v>techren solar iv llc</v>
      </c>
      <c r="D16274" s="8"/>
      <c r="E16274" s="8"/>
      <c r="F16274" s="10"/>
      <c r="G16274" s="8">
        <v>61932</v>
      </c>
      <c r="H16274" s="8" t="s">
        <v>28933</v>
      </c>
      <c r="I16274" s="8"/>
      <c r="J16274" s="8"/>
      <c r="K16274" s="8"/>
    </row>
    <row r="16275" spans="1:11" x14ac:dyDescent="0.2">
      <c r="A16275" s="8">
        <f>IF(IFERROR((MATCH(G16275,$G$1:$G$12712,0)),0),INDEX($A$1:$A$12712,MATCH(G16275,$G$1:$G$12712,0)),MAX($A$2:$A16274)+1)</f>
        <v>12194</v>
      </c>
      <c r="B16275" s="8"/>
      <c r="C16275" s="9" t="str">
        <f t="shared" si="306"/>
        <v>adams nielson solar</v>
      </c>
      <c r="D16275" s="8"/>
      <c r="E16275" s="8"/>
      <c r="F16275" s="10"/>
      <c r="G16275" s="8">
        <v>61933</v>
      </c>
      <c r="H16275" s="8" t="s">
        <v>28934</v>
      </c>
      <c r="I16275" s="8"/>
      <c r="J16275" s="8"/>
      <c r="K16275" s="8"/>
    </row>
    <row r="16276" spans="1:11" x14ac:dyDescent="0.2">
      <c r="A16276" s="8">
        <f>IF(IFERROR((MATCH(G16276,$G$1:$G$12712,0)),0),INDEX($A$1:$A$12712,MATCH(G16276,$G$1:$G$12712,0)),MAX($A$2:$A16275)+1)</f>
        <v>12195</v>
      </c>
      <c r="B16276" s="8"/>
      <c r="C16276" s="9" t="str">
        <f t="shared" si="306"/>
        <v>wha southbridge solar park</v>
      </c>
      <c r="D16276" s="8"/>
      <c r="E16276" s="8"/>
      <c r="F16276" s="10"/>
      <c r="G16276" s="8">
        <v>61934</v>
      </c>
      <c r="H16276" s="8" t="s">
        <v>28935</v>
      </c>
      <c r="I16276" s="8"/>
      <c r="J16276" s="8"/>
      <c r="K16276" s="8"/>
    </row>
    <row r="16277" spans="1:11" x14ac:dyDescent="0.2">
      <c r="A16277" s="8">
        <f>IF(IFERROR((MATCH(G16277,$G$1:$G$12712,0)),0),INDEX($A$1:$A$12712,MATCH(G16277,$G$1:$G$12712,0)),MAX($A$2:$A16276)+1)</f>
        <v>12196</v>
      </c>
      <c r="B16277" s="8"/>
      <c r="C16277" s="9" t="str">
        <f t="shared" si="306"/>
        <v>1634 solar</v>
      </c>
      <c r="D16277" s="8"/>
      <c r="E16277" s="8"/>
      <c r="F16277" s="10"/>
      <c r="G16277" s="8">
        <v>61935</v>
      </c>
      <c r="H16277" s="8" t="s">
        <v>28936</v>
      </c>
      <c r="I16277" s="8"/>
      <c r="J16277" s="8"/>
      <c r="K16277" s="8"/>
    </row>
    <row r="16278" spans="1:11" x14ac:dyDescent="0.2">
      <c r="A16278" s="8">
        <f>IF(IFERROR((MATCH(G16278,$G$1:$G$12712,0)),0),INDEX($A$1:$A$12712,MATCH(G16278,$G$1:$G$12712,0)),MAX($A$2:$A16277)+1)</f>
        <v>12197</v>
      </c>
      <c r="B16278" s="8"/>
      <c r="C16278" s="9" t="str">
        <f t="shared" si="306"/>
        <v>abbot solar</v>
      </c>
      <c r="D16278" s="8"/>
      <c r="E16278" s="8"/>
      <c r="F16278" s="10"/>
      <c r="G16278" s="8">
        <v>61936</v>
      </c>
      <c r="H16278" s="8" t="s">
        <v>28937</v>
      </c>
      <c r="I16278" s="8"/>
      <c r="J16278" s="8"/>
      <c r="K16278" s="8"/>
    </row>
    <row r="16279" spans="1:11" x14ac:dyDescent="0.2">
      <c r="A16279" s="8">
        <f>IF(IFERROR((MATCH(G16279,$G$1:$G$12712,0)),0),INDEX($A$1:$A$12712,MATCH(G16279,$G$1:$G$12712,0)),MAX($A$2:$A16278)+1)</f>
        <v>12198</v>
      </c>
      <c r="B16279" s="8"/>
      <c r="C16279" s="9" t="str">
        <f t="shared" si="306"/>
        <v>ace solar</v>
      </c>
      <c r="D16279" s="8"/>
      <c r="E16279" s="8"/>
      <c r="F16279" s="10"/>
      <c r="G16279" s="8">
        <v>61937</v>
      </c>
      <c r="H16279" s="8" t="s">
        <v>28938</v>
      </c>
      <c r="I16279" s="8" t="s">
        <v>28939</v>
      </c>
      <c r="J16279" s="8">
        <v>60163</v>
      </c>
      <c r="K16279" s="8"/>
    </row>
    <row r="16280" spans="1:11" x14ac:dyDescent="0.2">
      <c r="A16280" s="8">
        <f>IF(IFERROR((MATCH(G16280,$G$1:$G$12712,0)),0),INDEX($A$1:$A$12712,MATCH(G16280,$G$1:$G$12712,0)),MAX($A$2:$A16279)+1)</f>
        <v>12199</v>
      </c>
      <c r="B16280" s="8"/>
      <c r="C16280" s="9" t="str">
        <f t="shared" si="306"/>
        <v>bani solar</v>
      </c>
      <c r="D16280" s="8"/>
      <c r="E16280" s="8"/>
      <c r="F16280" s="10"/>
      <c r="G16280" s="8">
        <v>61938</v>
      </c>
      <c r="H16280" s="8" t="s">
        <v>28940</v>
      </c>
      <c r="I16280" s="8"/>
      <c r="J16280" s="8"/>
      <c r="K16280" s="8"/>
    </row>
    <row r="16281" spans="1:11" x14ac:dyDescent="0.2">
      <c r="A16281" s="8">
        <f>IF(IFERROR((MATCH(G16281,$G$1:$G$12712,0)),0),INDEX($A$1:$A$12712,MATCH(G16281,$G$1:$G$12712,0)),MAX($A$2:$A16280)+1)</f>
        <v>12200</v>
      </c>
      <c r="B16281" s="8"/>
      <c r="C16281" s="9" t="str">
        <f t="shared" si="306"/>
        <v>blacktip solar</v>
      </c>
      <c r="D16281" s="8"/>
      <c r="E16281" s="8"/>
      <c r="F16281" s="10"/>
      <c r="G16281" s="8">
        <v>61939</v>
      </c>
      <c r="H16281" s="8" t="s">
        <v>28941</v>
      </c>
      <c r="I16281" s="8"/>
      <c r="J16281" s="8"/>
      <c r="K16281" s="8"/>
    </row>
    <row r="16282" spans="1:11" x14ac:dyDescent="0.2">
      <c r="A16282" s="8">
        <f>IF(IFERROR((MATCH(G16282,$G$1:$G$12712,0)),0),INDEX($A$1:$A$12712,MATCH(G16282,$G$1:$G$12712,0)),MAX($A$2:$A16281)+1)</f>
        <v>12201</v>
      </c>
      <c r="B16282" s="8"/>
      <c r="C16282" s="9" t="str">
        <f t="shared" si="306"/>
        <v>bloom solar</v>
      </c>
      <c r="D16282" s="8"/>
      <c r="E16282" s="8"/>
      <c r="F16282" s="10"/>
      <c r="G16282" s="8">
        <v>61940</v>
      </c>
      <c r="H16282" s="8" t="s">
        <v>28942</v>
      </c>
      <c r="I16282" s="8"/>
      <c r="J16282" s="8"/>
      <c r="K16282" s="8"/>
    </row>
    <row r="16283" spans="1:11" x14ac:dyDescent="0.2">
      <c r="A16283" s="8">
        <f>IF(IFERROR((MATCH(G16283,$G$1:$G$12712,0)),0),INDEX($A$1:$A$12712,MATCH(G16283,$G$1:$G$12712,0)),MAX($A$2:$A16282)+1)</f>
        <v>12202</v>
      </c>
      <c r="B16283" s="8"/>
      <c r="C16283" s="9" t="str">
        <f t="shared" si="306"/>
        <v>bond solar</v>
      </c>
      <c r="D16283" s="8"/>
      <c r="E16283" s="8"/>
      <c r="F16283" s="10"/>
      <c r="G16283" s="8">
        <v>61941</v>
      </c>
      <c r="H16283" s="8" t="s">
        <v>28943</v>
      </c>
      <c r="I16283" s="8"/>
      <c r="J16283" s="8"/>
      <c r="K16283" s="8"/>
    </row>
    <row r="16284" spans="1:11" x14ac:dyDescent="0.2">
      <c r="A16284" s="8">
        <f>IF(IFERROR((MATCH(G16284,$G$1:$G$12712,0)),0),INDEX($A$1:$A$12712,MATCH(G16284,$G$1:$G$12712,0)),MAX($A$2:$A16283)+1)</f>
        <v>12203</v>
      </c>
      <c r="B16284" s="8"/>
      <c r="C16284" s="9" t="str">
        <f t="shared" si="306"/>
        <v>gary solar</v>
      </c>
      <c r="D16284" s="8"/>
      <c r="E16284" s="8"/>
      <c r="F16284" s="10"/>
      <c r="G16284" s="8">
        <v>61942</v>
      </c>
      <c r="H16284" s="8" t="s">
        <v>28944</v>
      </c>
      <c r="I16284" s="8"/>
      <c r="J16284" s="8"/>
      <c r="K16284" s="8"/>
    </row>
    <row r="16285" spans="1:11" x14ac:dyDescent="0.2">
      <c r="A16285" s="8">
        <f>IF(IFERROR((MATCH(G16285,$G$1:$G$12712,0)),0),INDEX($A$1:$A$12712,MATCH(G16285,$G$1:$G$12712,0)),MAX($A$2:$A16284)+1)</f>
        <v>12204</v>
      </c>
      <c r="B16285" s="8"/>
      <c r="C16285" s="9" t="str">
        <f t="shared" si="306"/>
        <v>goldenrod solar</v>
      </c>
      <c r="D16285" s="8"/>
      <c r="E16285" s="8"/>
      <c r="F16285" s="10"/>
      <c r="G16285" s="8">
        <v>61943</v>
      </c>
      <c r="H16285" s="8" t="s">
        <v>28945</v>
      </c>
      <c r="I16285" s="8"/>
      <c r="J16285" s="8"/>
      <c r="K16285" s="8"/>
    </row>
    <row r="16286" spans="1:11" x14ac:dyDescent="0.2">
      <c r="A16286" s="8">
        <f>IF(IFERROR((MATCH(G16286,$G$1:$G$12712,0)),0),INDEX($A$1:$A$12712,MATCH(G16286,$G$1:$G$12712,0)),MAX($A$2:$A16285)+1)</f>
        <v>12205</v>
      </c>
      <c r="B16286" s="8"/>
      <c r="C16286" s="9" t="str">
        <f t="shared" si="306"/>
        <v>jessamine solar</v>
      </c>
      <c r="D16286" s="8"/>
      <c r="E16286" s="8"/>
      <c r="F16286" s="10"/>
      <c r="G16286" s="8">
        <v>61944</v>
      </c>
      <c r="H16286" s="8" t="s">
        <v>28946</v>
      </c>
      <c r="I16286" s="8"/>
      <c r="J16286" s="8"/>
      <c r="K16286" s="8"/>
    </row>
    <row r="16287" spans="1:11" x14ac:dyDescent="0.2">
      <c r="A16287" s="8">
        <f>IF(IFERROR((MATCH(G16287,$G$1:$G$12712,0)),0),INDEX($A$1:$A$12712,MATCH(G16287,$G$1:$G$12712,0)),MAX($A$2:$A16286)+1)</f>
        <v>12206</v>
      </c>
      <c r="B16287" s="8"/>
      <c r="C16287" s="9" t="str">
        <f t="shared" si="306"/>
        <v>pelzer solar i</v>
      </c>
      <c r="D16287" s="8"/>
      <c r="E16287" s="8"/>
      <c r="F16287" s="10"/>
      <c r="G16287" s="8">
        <v>61945</v>
      </c>
      <c r="H16287" s="8" t="s">
        <v>28947</v>
      </c>
      <c r="I16287" s="8"/>
      <c r="J16287" s="8"/>
      <c r="K16287" s="8"/>
    </row>
    <row r="16288" spans="1:11" x14ac:dyDescent="0.2">
      <c r="A16288" s="8">
        <f>IF(IFERROR((MATCH(G16288,$G$1:$G$12712,0)),0),INDEX($A$1:$A$12712,MATCH(G16288,$G$1:$G$12712,0)),MAX($A$2:$A16287)+1)</f>
        <v>12207</v>
      </c>
      <c r="B16288" s="8"/>
      <c r="C16288" s="9" t="str">
        <f t="shared" si="306"/>
        <v>redwing solar</v>
      </c>
      <c r="D16288" s="8"/>
      <c r="E16288" s="8"/>
      <c r="F16288" s="10"/>
      <c r="G16288" s="8">
        <v>61946</v>
      </c>
      <c r="H16288" s="8" t="s">
        <v>28948</v>
      </c>
      <c r="I16288" s="8" t="s">
        <v>28939</v>
      </c>
      <c r="J16288" s="8">
        <v>60163</v>
      </c>
      <c r="K16288" s="8"/>
    </row>
    <row r="16289" spans="1:11" x14ac:dyDescent="0.2">
      <c r="A16289" s="8">
        <f>IF(IFERROR((MATCH(G16289,$G$1:$G$12712,0)),0),INDEX($A$1:$A$12712,MATCH(G16289,$G$1:$G$12712,0)),MAX($A$2:$A16288)+1)</f>
        <v>12208</v>
      </c>
      <c r="B16289" s="8"/>
      <c r="C16289" s="9" t="str">
        <f t="shared" si="306"/>
        <v>river solar</v>
      </c>
      <c r="D16289" s="8"/>
      <c r="E16289" s="8"/>
      <c r="F16289" s="10"/>
      <c r="G16289" s="8">
        <v>61947</v>
      </c>
      <c r="H16289" s="8" t="s">
        <v>28949</v>
      </c>
      <c r="I16289" s="8"/>
      <c r="J16289" s="8"/>
      <c r="K16289" s="8"/>
    </row>
    <row r="16290" spans="1:11" x14ac:dyDescent="0.2">
      <c r="A16290" s="8">
        <f>IF(IFERROR((MATCH(G16290,$G$1:$G$12712,0)),0),INDEX($A$1:$A$12712,MATCH(G16290,$G$1:$G$12712,0)),MAX($A$2:$A16289)+1)</f>
        <v>12209</v>
      </c>
      <c r="B16290" s="8"/>
      <c r="C16290" s="9" t="str">
        <f t="shared" si="306"/>
        <v>sapphire solar</v>
      </c>
      <c r="D16290" s="8"/>
      <c r="E16290" s="8"/>
      <c r="F16290" s="10"/>
      <c r="G16290" s="8">
        <v>61948</v>
      </c>
      <c r="H16290" s="8" t="s">
        <v>28950</v>
      </c>
      <c r="I16290" s="8"/>
      <c r="J16290" s="8"/>
      <c r="K16290" s="8"/>
    </row>
    <row r="16291" spans="1:11" x14ac:dyDescent="0.2">
      <c r="A16291" s="8">
        <f>IF(IFERROR((MATCH(G16291,$G$1:$G$12712,0)),0),INDEX($A$1:$A$12712,MATCH(G16291,$G$1:$G$12712,0)),MAX($A$2:$A16290)+1)</f>
        <v>12210</v>
      </c>
      <c r="B16291" s="8"/>
      <c r="C16291" s="9" t="str">
        <f t="shared" si="306"/>
        <v>south solar</v>
      </c>
      <c r="D16291" s="8"/>
      <c r="E16291" s="8"/>
      <c r="F16291" s="10"/>
      <c r="G16291" s="8">
        <v>61949</v>
      </c>
      <c r="H16291" s="8" t="s">
        <v>28951</v>
      </c>
      <c r="I16291" s="8"/>
      <c r="J16291" s="8"/>
      <c r="K16291" s="8"/>
    </row>
    <row r="16292" spans="1:11" x14ac:dyDescent="0.2">
      <c r="A16292" s="8">
        <f>IF(IFERROR((MATCH(G16292,$G$1:$G$12712,0)),0),INDEX($A$1:$A$12712,MATCH(G16292,$G$1:$G$12712,0)),MAX($A$2:$A16291)+1)</f>
        <v>12211</v>
      </c>
      <c r="B16292" s="8"/>
      <c r="C16292" s="9" t="str">
        <f t="shared" si="306"/>
        <v>vincent solar</v>
      </c>
      <c r="D16292" s="8"/>
      <c r="E16292" s="8"/>
      <c r="F16292" s="10"/>
      <c r="G16292" s="8">
        <v>61950</v>
      </c>
      <c r="H16292" s="8" t="s">
        <v>28952</v>
      </c>
      <c r="I16292" s="8"/>
      <c r="J16292" s="8"/>
      <c r="K16292" s="8"/>
    </row>
    <row r="16293" spans="1:11" x14ac:dyDescent="0.2">
      <c r="A16293" s="8">
        <f>IF(IFERROR((MATCH(G16293,$G$1:$G$12712,0)),0),INDEX($A$1:$A$12712,MATCH(G16293,$G$1:$G$12712,0)),MAX($A$2:$A16292)+1)</f>
        <v>12212</v>
      </c>
      <c r="B16293" s="8"/>
      <c r="C16293" s="9" t="str">
        <f t="shared" si="306"/>
        <v>watauga solar</v>
      </c>
      <c r="D16293" s="8"/>
      <c r="E16293" s="8"/>
      <c r="F16293" s="10"/>
      <c r="G16293" s="8">
        <v>61951</v>
      </c>
      <c r="H16293" s="8" t="s">
        <v>28953</v>
      </c>
      <c r="I16293" s="8"/>
      <c r="J16293" s="8"/>
      <c r="K16293" s="8"/>
    </row>
    <row r="16294" spans="1:11" x14ac:dyDescent="0.2">
      <c r="A16294" s="8">
        <f>IF(IFERROR((MATCH(G16294,$G$1:$G$12712,0)),0),INDEX($A$1:$A$12712,MATCH(G16294,$G$1:$G$12712,0)),MAX($A$2:$A16293)+1)</f>
        <v>12213</v>
      </c>
      <c r="B16294" s="8"/>
      <c r="C16294" s="9" t="str">
        <f t="shared" si="306"/>
        <v>whitt solar</v>
      </c>
      <c r="D16294" s="8"/>
      <c r="E16294" s="8"/>
      <c r="F16294" s="10"/>
      <c r="G16294" s="8">
        <v>61952</v>
      </c>
      <c r="H16294" s="8" t="s">
        <v>28954</v>
      </c>
      <c r="I16294" s="8"/>
      <c r="J16294" s="8"/>
      <c r="K16294" s="8"/>
    </row>
    <row r="16295" spans="1:11" x14ac:dyDescent="0.2">
      <c r="A16295" s="8">
        <f>IF(IFERROR((MATCH(G16295,$G$1:$G$12712,0)),0),INDEX($A$1:$A$12712,MATCH(G16295,$G$1:$G$12712,0)),MAX($A$2:$A16294)+1)</f>
        <v>12214</v>
      </c>
      <c r="B16295" s="8"/>
      <c r="C16295" s="9" t="str">
        <f t="shared" si="306"/>
        <v>willis solar</v>
      </c>
      <c r="D16295" s="8"/>
      <c r="E16295" s="8"/>
      <c r="F16295" s="10"/>
      <c r="G16295" s="8">
        <v>61953</v>
      </c>
      <c r="H16295" s="8" t="s">
        <v>28955</v>
      </c>
      <c r="I16295" s="8"/>
      <c r="J16295" s="8"/>
      <c r="K16295" s="8"/>
    </row>
    <row r="16296" spans="1:11" x14ac:dyDescent="0.2">
      <c r="A16296" s="8">
        <f>IF(IFERROR((MATCH(G16296,$G$1:$G$12712,0)),0),INDEX($A$1:$A$12712,MATCH(G16296,$G$1:$G$12712,0)),MAX($A$2:$A16295)+1)</f>
        <v>12215</v>
      </c>
      <c r="B16296" s="8"/>
      <c r="C16296" s="9" t="str">
        <f t="shared" si="306"/>
        <v>delta solar power i</v>
      </c>
      <c r="D16296" s="8"/>
      <c r="E16296" s="8"/>
      <c r="F16296" s="10"/>
      <c r="G16296" s="8">
        <v>61954</v>
      </c>
      <c r="H16296" s="8" t="s">
        <v>28956</v>
      </c>
      <c r="I16296" s="8"/>
      <c r="J16296" s="8"/>
      <c r="K16296" s="8"/>
    </row>
    <row r="16297" spans="1:11" x14ac:dyDescent="0.2">
      <c r="A16297" s="8">
        <f>IF(IFERROR((MATCH(G16297,$G$1:$G$12712,0)),0),INDEX($A$1:$A$12712,MATCH(G16297,$G$1:$G$12712,0)),MAX($A$2:$A16296)+1)</f>
        <v>12216</v>
      </c>
      <c r="B16297" s="8"/>
      <c r="C16297" s="9" t="str">
        <f t="shared" si="306"/>
        <v>delta solar power ii</v>
      </c>
      <c r="D16297" s="8"/>
      <c r="E16297" s="8"/>
      <c r="F16297" s="10"/>
      <c r="G16297" s="8">
        <v>61955</v>
      </c>
      <c r="H16297" s="8" t="s">
        <v>28957</v>
      </c>
      <c r="I16297" s="8"/>
      <c r="J16297" s="8"/>
      <c r="K16297" s="8"/>
    </row>
    <row r="16298" spans="1:11" x14ac:dyDescent="0.2">
      <c r="A16298" s="8">
        <f>IF(IFERROR((MATCH(G16298,$G$1:$G$12712,0)),0),INDEX($A$1:$A$12712,MATCH(G16298,$G$1:$G$12712,0)),MAX($A$2:$A16297)+1)</f>
        <v>12217</v>
      </c>
      <c r="B16298" s="8"/>
      <c r="C16298" s="9" t="str">
        <f t="shared" si="306"/>
        <v>mcrd parris island pv</v>
      </c>
      <c r="D16298" s="8"/>
      <c r="E16298" s="8"/>
      <c r="F16298" s="10"/>
      <c r="G16298" s="8">
        <v>61956</v>
      </c>
      <c r="H16298" s="8" t="s">
        <v>28958</v>
      </c>
      <c r="I16298" s="8" t="s">
        <v>28891</v>
      </c>
      <c r="J16298" s="8">
        <v>60146</v>
      </c>
      <c r="K16298" s="8"/>
    </row>
    <row r="16299" spans="1:11" x14ac:dyDescent="0.2">
      <c r="A16299" s="8">
        <f>IF(IFERROR((MATCH(G16299,$G$1:$G$12712,0)),0),INDEX($A$1:$A$12712,MATCH(G16299,$G$1:$G$12712,0)),MAX($A$2:$A16298)+1)</f>
        <v>12218</v>
      </c>
      <c r="B16299" s="8"/>
      <c r="C16299" s="9" t="str">
        <f t="shared" si="306"/>
        <v>pratt wind, llc</v>
      </c>
      <c r="D16299" s="8"/>
      <c r="E16299" s="8"/>
      <c r="F16299" s="10"/>
      <c r="G16299" s="8">
        <v>61957</v>
      </c>
      <c r="H16299" s="8" t="s">
        <v>28959</v>
      </c>
      <c r="I16299" s="8"/>
      <c r="J16299" s="8"/>
      <c r="K16299" s="8"/>
    </row>
    <row r="16300" spans="1:11" x14ac:dyDescent="0.2">
      <c r="A16300" s="8">
        <f>IF(IFERROR((MATCH(G16300,$G$1:$G$12712,0)),0),INDEX($A$1:$A$12712,MATCH(G16300,$G$1:$G$12712,0)),MAX($A$2:$A16299)+1)</f>
        <v>12219</v>
      </c>
      <c r="B16300" s="8"/>
      <c r="C16300" s="9" t="str">
        <f t="shared" si="306"/>
        <v>broadalbin-perth solar</v>
      </c>
      <c r="D16300" s="8"/>
      <c r="E16300" s="8"/>
      <c r="F16300" s="10"/>
      <c r="G16300" s="8">
        <v>61958</v>
      </c>
      <c r="H16300" s="8" t="s">
        <v>28960</v>
      </c>
      <c r="I16300" s="8"/>
      <c r="J16300" s="8"/>
      <c r="K16300" s="8"/>
    </row>
    <row r="16301" spans="1:11" x14ac:dyDescent="0.2">
      <c r="A16301" s="8">
        <f>IF(IFERROR((MATCH(G16301,$G$1:$G$12712,0)),0),INDEX($A$1:$A$12712,MATCH(G16301,$G$1:$G$12712,0)),MAX($A$2:$A16300)+1)</f>
        <v>12220</v>
      </c>
      <c r="B16301" s="8"/>
      <c r="C16301" s="9" t="str">
        <f t="shared" si="306"/>
        <v>none</v>
      </c>
      <c r="D16301" s="8"/>
      <c r="E16301" s="8"/>
      <c r="F16301" s="10"/>
      <c r="G16301" s="8">
        <v>61959</v>
      </c>
      <c r="H16301" s="8" t="s">
        <v>28500</v>
      </c>
      <c r="I16301" s="8"/>
      <c r="J16301" s="8"/>
      <c r="K16301" s="8"/>
    </row>
    <row r="16302" spans="1:11" x14ac:dyDescent="0.2">
      <c r="A16302" s="8">
        <f>IF(IFERROR((MATCH(G16302,$G$1:$G$12712,0)),0),INDEX($A$1:$A$12712,MATCH(G16302,$G$1:$G$12712,0)),MAX($A$2:$A16301)+1)</f>
        <v>12221</v>
      </c>
      <c r="B16302" s="8"/>
      <c r="C16302" s="9" t="str">
        <f t="shared" si="306"/>
        <v>atood ii</v>
      </c>
      <c r="D16302" s="8"/>
      <c r="E16302" s="8"/>
      <c r="F16302" s="10"/>
      <c r="G16302" s="8">
        <v>61960</v>
      </c>
      <c r="H16302" s="8" t="s">
        <v>28961</v>
      </c>
      <c r="I16302" s="8"/>
      <c r="J16302" s="8"/>
      <c r="K16302" s="8"/>
    </row>
    <row r="16303" spans="1:11" x14ac:dyDescent="0.2">
      <c r="A16303" s="8">
        <f>IF(IFERROR((MATCH(G16303,$G$1:$G$12712,0)),0),INDEX($A$1:$A$12712,MATCH(G16303,$G$1:$G$12712,0)),MAX($A$2:$A16302)+1)</f>
        <v>12222</v>
      </c>
      <c r="B16303" s="8"/>
      <c r="C16303" s="9" t="str">
        <f t="shared" si="306"/>
        <v>gaston ii</v>
      </c>
      <c r="D16303" s="8"/>
      <c r="E16303" s="8"/>
      <c r="F16303" s="10"/>
      <c r="G16303" s="8">
        <v>61961</v>
      </c>
      <c r="H16303" s="8" t="s">
        <v>28962</v>
      </c>
      <c r="I16303" s="8"/>
      <c r="J16303" s="8"/>
      <c r="K16303" s="8"/>
    </row>
    <row r="16304" spans="1:11" x14ac:dyDescent="0.2">
      <c r="A16304" s="8">
        <f>IF(IFERROR((MATCH(G16304,$G$1:$G$12712,0)),0),INDEX($A$1:$A$12712,MATCH(G16304,$G$1:$G$12712,0)),MAX($A$2:$A16303)+1)</f>
        <v>12223</v>
      </c>
      <c r="B16304" s="8"/>
      <c r="C16304" s="9" t="str">
        <f t="shared" si="306"/>
        <v>holstein 1 solar farm</v>
      </c>
      <c r="D16304" s="8"/>
      <c r="E16304" s="8"/>
      <c r="F16304" s="10"/>
      <c r="G16304" s="8">
        <v>61962</v>
      </c>
      <c r="H16304" s="8" t="s">
        <v>28963</v>
      </c>
      <c r="I16304" s="8"/>
      <c r="J16304" s="8"/>
      <c r="K16304" s="8"/>
    </row>
    <row r="16305" spans="1:11" x14ac:dyDescent="0.2">
      <c r="A16305" s="8">
        <f>IF(IFERROR((MATCH(G16305,$G$1:$G$12712,0)),0),INDEX($A$1:$A$12712,MATCH(G16305,$G$1:$G$12712,0)),MAX($A$2:$A16304)+1)</f>
        <v>12224</v>
      </c>
      <c r="B16305" s="8"/>
      <c r="C16305" s="9" t="str">
        <f t="shared" si="306"/>
        <v>quakertown solar farm, llc</v>
      </c>
      <c r="D16305" s="8"/>
      <c r="E16305" s="8"/>
      <c r="F16305" s="10"/>
      <c r="G16305" s="8">
        <v>61965</v>
      </c>
      <c r="H16305" s="8" t="s">
        <v>28964</v>
      </c>
      <c r="I16305" s="8" t="s">
        <v>28604</v>
      </c>
      <c r="J16305" s="8">
        <v>56990</v>
      </c>
      <c r="K16305" s="8"/>
    </row>
    <row r="16306" spans="1:11" x14ac:dyDescent="0.2">
      <c r="A16306" s="8">
        <f>IF(IFERROR((MATCH(G16306,$G$1:$G$12712,0)),0),INDEX($A$1:$A$12712,MATCH(G16306,$G$1:$G$12712,0)),MAX($A$2:$A16305)+1)</f>
        <v>12225</v>
      </c>
      <c r="B16306" s="8"/>
      <c r="C16306" s="9" t="str">
        <f t="shared" si="306"/>
        <v>victoria port power ii llc</v>
      </c>
      <c r="D16306" s="8"/>
      <c r="E16306" s="8"/>
      <c r="F16306" s="10"/>
      <c r="G16306" s="8">
        <v>61966</v>
      </c>
      <c r="H16306" s="8" t="s">
        <v>28965</v>
      </c>
      <c r="I16306" s="8"/>
      <c r="J16306" s="8"/>
      <c r="K16306" s="8"/>
    </row>
    <row r="16307" spans="1:11" x14ac:dyDescent="0.2">
      <c r="A16307" s="8">
        <f>IF(IFERROR((MATCH(G16307,$G$1:$G$12712,0)),0),INDEX($A$1:$A$12712,MATCH(G16307,$G$1:$G$12712,0)),MAX($A$2:$A16306)+1)</f>
        <v>12226</v>
      </c>
      <c r="B16307" s="8"/>
      <c r="C16307" s="9" t="str">
        <f t="shared" si="306"/>
        <v>norton solar farm</v>
      </c>
      <c r="D16307" s="8"/>
      <c r="E16307" s="8"/>
      <c r="F16307" s="10"/>
      <c r="G16307" s="8">
        <v>61967</v>
      </c>
      <c r="H16307" s="8" t="s">
        <v>28966</v>
      </c>
      <c r="I16307" s="8"/>
      <c r="J16307" s="8"/>
      <c r="K16307" s="8"/>
    </row>
    <row r="16308" spans="1:11" x14ac:dyDescent="0.2">
      <c r="A16308" s="8">
        <f>IF(IFERROR((MATCH(G16308,$G$1:$G$12712,0)),0),INDEX($A$1:$A$12712,MATCH(G16308,$G$1:$G$12712,0)),MAX($A$2:$A16307)+1)</f>
        <v>12227</v>
      </c>
      <c r="B16308" s="8"/>
      <c r="C16308" s="9" t="str">
        <f t="shared" si="306"/>
        <v>chisago holdco llc, csg</v>
      </c>
      <c r="D16308" s="8"/>
      <c r="E16308" s="8"/>
      <c r="F16308" s="10"/>
      <c r="G16308" s="8">
        <v>61968</v>
      </c>
      <c r="H16308" s="8" t="s">
        <v>28967</v>
      </c>
      <c r="I16308" s="8"/>
      <c r="J16308" s="8"/>
      <c r="K16308" s="8"/>
    </row>
    <row r="16309" spans="1:11" x14ac:dyDescent="0.2">
      <c r="A16309" s="8">
        <f>IF(IFERROR((MATCH(G16309,$G$1:$G$12712,0)),0),INDEX($A$1:$A$12712,MATCH(G16309,$G$1:$G$12712,0)),MAX($A$2:$A16308)+1)</f>
        <v>12228</v>
      </c>
      <c r="B16309" s="8"/>
      <c r="C16309" s="9" t="str">
        <f t="shared" si="306"/>
        <v>torrecillas wind energy, llc</v>
      </c>
      <c r="D16309" s="8"/>
      <c r="E16309" s="8"/>
      <c r="F16309" s="10"/>
      <c r="G16309" s="8">
        <v>61969</v>
      </c>
      <c r="H16309" s="8" t="s">
        <v>28968</v>
      </c>
      <c r="I16309" s="8"/>
      <c r="J16309" s="8"/>
      <c r="K16309" s="8"/>
    </row>
    <row r="16310" spans="1:11" x14ac:dyDescent="0.2">
      <c r="A16310" s="8">
        <f>IF(IFERROR((MATCH(G16310,$G$1:$G$12712,0)),0),INDEX($A$1:$A$12712,MATCH(G16310,$G$1:$G$12712,0)),MAX($A$2:$A16309)+1)</f>
        <v>12229</v>
      </c>
      <c r="B16310" s="8"/>
      <c r="C16310" s="9" t="str">
        <f t="shared" si="306"/>
        <v>blue summit ii wind, llc</v>
      </c>
      <c r="D16310" s="8"/>
      <c r="E16310" s="8"/>
      <c r="F16310" s="10"/>
      <c r="G16310" s="8">
        <v>61970</v>
      </c>
      <c r="H16310" s="8" t="s">
        <v>28969</v>
      </c>
      <c r="I16310" s="8"/>
      <c r="J16310" s="8"/>
      <c r="K16310" s="8"/>
    </row>
    <row r="16311" spans="1:11" x14ac:dyDescent="0.2">
      <c r="A16311" s="8">
        <f>IF(IFERROR((MATCH(G16311,$G$1:$G$12712,0)),0),INDEX($A$1:$A$12712,MATCH(G16311,$G$1:$G$12712,0)),MAX($A$2:$A16310)+1)</f>
        <v>12230</v>
      </c>
      <c r="B16311" s="8"/>
      <c r="C16311" s="9" t="str">
        <f t="shared" si="306"/>
        <v>corcoran csg</v>
      </c>
      <c r="D16311" s="8"/>
      <c r="E16311" s="8"/>
      <c r="F16311" s="10"/>
      <c r="G16311" s="8">
        <v>61971</v>
      </c>
      <c r="H16311" s="8" t="s">
        <v>28970</v>
      </c>
      <c r="I16311" s="8" t="s">
        <v>28971</v>
      </c>
      <c r="J16311" s="8">
        <v>60281</v>
      </c>
      <c r="K16311" s="8"/>
    </row>
    <row r="16312" spans="1:11" x14ac:dyDescent="0.2">
      <c r="A16312" s="8">
        <f>IF(IFERROR((MATCH(G16312,$G$1:$G$12712,0)),0),INDEX($A$1:$A$12712,MATCH(G16312,$G$1:$G$12712,0)),MAX($A$2:$A16311)+1)</f>
        <v>12231</v>
      </c>
      <c r="B16312" s="8"/>
      <c r="C16312" s="9" t="str">
        <f t="shared" si="306"/>
        <v>richardson solar ii</v>
      </c>
      <c r="D16312" s="8"/>
      <c r="E16312" s="8"/>
      <c r="F16312" s="10"/>
      <c r="G16312" s="8">
        <v>61972</v>
      </c>
      <c r="H16312" s="8" t="s">
        <v>28972</v>
      </c>
      <c r="I16312" s="8"/>
      <c r="J16312" s="8"/>
      <c r="K16312" s="8"/>
    </row>
    <row r="16313" spans="1:11" x14ac:dyDescent="0.2">
      <c r="A16313" s="8">
        <f>IF(IFERROR((MATCH(G16313,$G$1:$G$12712,0)),0),INDEX($A$1:$A$12712,MATCH(G16313,$G$1:$G$12712,0)),MAX($A$2:$A16312)+1)</f>
        <v>12232</v>
      </c>
      <c r="B16313" s="8"/>
      <c r="C16313" s="9" t="str">
        <f t="shared" si="306"/>
        <v>blackville solar ii</v>
      </c>
      <c r="D16313" s="8"/>
      <c r="E16313" s="8"/>
      <c r="F16313" s="10"/>
      <c r="G16313" s="8">
        <v>61973</v>
      </c>
      <c r="H16313" s="8" t="s">
        <v>28973</v>
      </c>
      <c r="I16313" s="8"/>
      <c r="J16313" s="8"/>
      <c r="K16313" s="8"/>
    </row>
    <row r="16314" spans="1:11" x14ac:dyDescent="0.2">
      <c r="A16314" s="8">
        <f>IF(IFERROR((MATCH(G16314,$G$1:$G$12712,0)),0),INDEX($A$1:$A$12712,MATCH(G16314,$G$1:$G$12712,0)),MAX($A$2:$A16313)+1)</f>
        <v>12233</v>
      </c>
      <c r="B16314" s="8"/>
      <c r="C16314" s="9" t="str">
        <f t="shared" si="306"/>
        <v>diamond solar ii</v>
      </c>
      <c r="D16314" s="8"/>
      <c r="E16314" s="8"/>
      <c r="F16314" s="10"/>
      <c r="G16314" s="8">
        <v>61974</v>
      </c>
      <c r="H16314" s="8" t="s">
        <v>28974</v>
      </c>
      <c r="I16314" s="8"/>
      <c r="J16314" s="8"/>
      <c r="K16314" s="8"/>
    </row>
    <row r="16315" spans="1:11" x14ac:dyDescent="0.2">
      <c r="A16315" s="8">
        <f>IF(IFERROR((MATCH(G16315,$G$1:$G$12712,0)),0),INDEX($A$1:$A$12712,MATCH(G16315,$G$1:$G$12712,0)),MAX($A$2:$A16314)+1)</f>
        <v>12234</v>
      </c>
      <c r="B16315" s="8"/>
      <c r="C16315" s="9" t="str">
        <f t="shared" si="306"/>
        <v>edison solar ii</v>
      </c>
      <c r="D16315" s="8"/>
      <c r="E16315" s="8"/>
      <c r="F16315" s="10"/>
      <c r="G16315" s="8">
        <v>61975</v>
      </c>
      <c r="H16315" s="8" t="s">
        <v>28975</v>
      </c>
      <c r="I16315" s="8"/>
      <c r="J16315" s="8"/>
      <c r="K16315" s="8"/>
    </row>
    <row r="16316" spans="1:11" x14ac:dyDescent="0.2">
      <c r="A16316" s="8">
        <f>IF(IFERROR((MATCH(G16316,$G$1:$G$12712,0)),0),INDEX($A$1:$A$12712,MATCH(G16316,$G$1:$G$12712,0)),MAX($A$2:$A16315)+1)</f>
        <v>12235</v>
      </c>
      <c r="B16316" s="8"/>
      <c r="C16316" s="9" t="str">
        <f t="shared" si="306"/>
        <v>peony solar</v>
      </c>
      <c r="D16316" s="8"/>
      <c r="E16316" s="8"/>
      <c r="F16316" s="10"/>
      <c r="G16316" s="8">
        <v>61976</v>
      </c>
      <c r="H16316" s="8" t="s">
        <v>28976</v>
      </c>
      <c r="I16316" s="8"/>
      <c r="J16316" s="8"/>
      <c r="K16316" s="8"/>
    </row>
    <row r="16317" spans="1:11" x14ac:dyDescent="0.2">
      <c r="A16317" s="8">
        <f>IF(IFERROR((MATCH(G16317,$G$1:$G$12712,0)),0),INDEX($A$1:$A$12712,MATCH(G16317,$G$1:$G$12712,0)),MAX($A$2:$A16316)+1)</f>
        <v>12236</v>
      </c>
      <c r="B16317" s="8"/>
      <c r="C16317" s="9" t="str">
        <f t="shared" si="306"/>
        <v>cornillie</v>
      </c>
      <c r="D16317" s="8"/>
      <c r="E16317" s="8"/>
      <c r="F16317" s="10"/>
      <c r="G16317" s="8">
        <v>61977</v>
      </c>
      <c r="H16317" s="8" t="s">
        <v>28977</v>
      </c>
      <c r="I16317" s="8" t="s">
        <v>28851</v>
      </c>
      <c r="J16317" s="8">
        <v>57081</v>
      </c>
      <c r="K16317" s="8"/>
    </row>
    <row r="16318" spans="1:11" x14ac:dyDescent="0.2">
      <c r="A16318" s="8">
        <f>IF(IFERROR((MATCH(G16318,$G$1:$G$12712,0)),0),INDEX($A$1:$A$12712,MATCH(G16318,$G$1:$G$12712,0)),MAX($A$2:$A16317)+1)</f>
        <v>12237</v>
      </c>
      <c r="B16318" s="8"/>
      <c r="C16318" s="9" t="str">
        <f t="shared" si="306"/>
        <v>pinesage</v>
      </c>
      <c r="D16318" s="8"/>
      <c r="E16318" s="8"/>
      <c r="F16318" s="10"/>
      <c r="G16318" s="8">
        <v>61978</v>
      </c>
      <c r="H16318" s="8" t="s">
        <v>28978</v>
      </c>
      <c r="I16318" s="8"/>
      <c r="J16318" s="8"/>
      <c r="K16318" s="8"/>
    </row>
    <row r="16319" spans="1:11" x14ac:dyDescent="0.2">
      <c r="A16319" s="8">
        <f>IF(IFERROR((MATCH(G16319,$G$1:$G$12712,0)),0),INDEX($A$1:$A$12712,MATCH(G16319,$G$1:$G$12712,0)),MAX($A$2:$A16318)+1)</f>
        <v>12238</v>
      </c>
      <c r="B16319" s="8"/>
      <c r="C16319" s="9" t="str">
        <f t="shared" si="306"/>
        <v>syncarpha prinsburg csg (ledeboer)</v>
      </c>
      <c r="D16319" s="8"/>
      <c r="E16319" s="8"/>
      <c r="F16319" s="10"/>
      <c r="G16319" s="8">
        <v>61979</v>
      </c>
      <c r="H16319" s="8" t="s">
        <v>28979</v>
      </c>
      <c r="I16319" s="8"/>
      <c r="J16319" s="8"/>
      <c r="K16319" s="8"/>
    </row>
    <row r="16320" spans="1:11" x14ac:dyDescent="0.2">
      <c r="A16320" s="8">
        <f>IF(IFERROR((MATCH(G16320,$G$1:$G$12712,0)),0),INDEX($A$1:$A$12712,MATCH(G16320,$G$1:$G$12712,0)),MAX($A$2:$A16319)+1)</f>
        <v>12239</v>
      </c>
      <c r="B16320" s="8"/>
      <c r="C16320" s="9" t="str">
        <f t="shared" si="306"/>
        <v>syncarpha clara city csg i (stamer)</v>
      </c>
      <c r="D16320" s="8"/>
      <c r="E16320" s="8"/>
      <c r="F16320" s="10"/>
      <c r="G16320" s="8">
        <v>61980</v>
      </c>
      <c r="H16320" s="8" t="s">
        <v>28980</v>
      </c>
      <c r="I16320" s="8"/>
      <c r="J16320" s="8"/>
      <c r="K16320" s="8"/>
    </row>
    <row r="16321" spans="1:11" x14ac:dyDescent="0.2">
      <c r="A16321" s="8">
        <f>IF(IFERROR((MATCH(G16321,$G$1:$G$12712,0)),0),INDEX($A$1:$A$12712,MATCH(G16321,$G$1:$G$12712,0)),MAX($A$2:$A16320)+1)</f>
        <v>12240</v>
      </c>
      <c r="B16321" s="8"/>
      <c r="C16321" s="9" t="str">
        <f t="shared" si="306"/>
        <v>columbia solar power plant</v>
      </c>
      <c r="D16321" s="8"/>
      <c r="E16321" s="8"/>
      <c r="F16321" s="10"/>
      <c r="G16321" s="8">
        <v>61982</v>
      </c>
      <c r="H16321" s="8" t="s">
        <v>28981</v>
      </c>
      <c r="I16321" s="8" t="s">
        <v>28809</v>
      </c>
      <c r="J16321" s="8">
        <v>6455</v>
      </c>
      <c r="K16321" s="8"/>
    </row>
    <row r="16322" spans="1:11" x14ac:dyDescent="0.2">
      <c r="A16322" s="8">
        <f>IF(IFERROR((MATCH(G16322,$G$1:$G$12712,0)),0),INDEX($A$1:$A$12712,MATCH(G16322,$G$1:$G$12712,0)),MAX($A$2:$A16321)+1)</f>
        <v>12241</v>
      </c>
      <c r="B16322" s="8"/>
      <c r="C16322" s="9" t="str">
        <f t="shared" si="306"/>
        <v>cottage grove project csg</v>
      </c>
      <c r="D16322" s="8"/>
      <c r="E16322" s="8"/>
      <c r="F16322" s="10"/>
      <c r="G16322" s="8">
        <v>61983</v>
      </c>
      <c r="H16322" s="8" t="s">
        <v>28982</v>
      </c>
      <c r="I16322" s="8"/>
      <c r="J16322" s="8"/>
      <c r="K16322" s="8"/>
    </row>
    <row r="16323" spans="1:11" x14ac:dyDescent="0.2">
      <c r="A16323" s="8">
        <f>IF(IFERROR((MATCH(G16323,$G$1:$G$12712,0)),0),INDEX($A$1:$A$12712,MATCH(G16323,$G$1:$G$12712,0)),MAX($A$2:$A16322)+1)</f>
        <v>12242</v>
      </c>
      <c r="B16323" s="8"/>
      <c r="C16323" s="9" t="str">
        <f t="shared" si="306"/>
        <v>solomon forks wind project, llc</v>
      </c>
      <c r="D16323" s="8"/>
      <c r="E16323" s="8"/>
      <c r="F16323" s="10"/>
      <c r="G16323" s="8">
        <v>61984</v>
      </c>
      <c r="H16323" s="8" t="s">
        <v>28983</v>
      </c>
      <c r="I16323" s="8" t="s">
        <v>28781</v>
      </c>
      <c r="J16323" s="8">
        <v>56201</v>
      </c>
      <c r="K16323" s="8"/>
    </row>
    <row r="16324" spans="1:11" x14ac:dyDescent="0.2">
      <c r="A16324" s="8">
        <f>IF(IFERROR((MATCH(G16324,$G$1:$G$12712,0)),0),INDEX($A$1:$A$12712,MATCH(G16324,$G$1:$G$12712,0)),MAX($A$2:$A16323)+1)</f>
        <v>12243</v>
      </c>
      <c r="B16324" s="8"/>
      <c r="C16324" s="9" t="str">
        <f t="shared" si="306"/>
        <v>colonial trail west</v>
      </c>
      <c r="D16324" s="8"/>
      <c r="E16324" s="8"/>
      <c r="F16324" s="10"/>
      <c r="G16324" s="8">
        <v>61985</v>
      </c>
      <c r="H16324" s="8" t="s">
        <v>28984</v>
      </c>
      <c r="I16324" s="8" t="s">
        <v>28354</v>
      </c>
      <c r="J16324" s="8">
        <v>58468</v>
      </c>
      <c r="K16324" s="8"/>
    </row>
    <row r="16325" spans="1:11" x14ac:dyDescent="0.2">
      <c r="A16325" s="8">
        <f>IF(IFERROR((MATCH(G16325,$G$1:$G$12712,0)),0),INDEX($A$1:$A$12712,MATCH(G16325,$G$1:$G$12712,0)),MAX($A$2:$A16324)+1)</f>
        <v>12244</v>
      </c>
      <c r="B16325" s="8"/>
      <c r="C16325" s="9" t="str">
        <f t="shared" si="306"/>
        <v>spring grove i</v>
      </c>
      <c r="D16325" s="8"/>
      <c r="E16325" s="8"/>
      <c r="F16325" s="10"/>
      <c r="G16325" s="8">
        <v>61986</v>
      </c>
      <c r="H16325" s="8" t="s">
        <v>28985</v>
      </c>
      <c r="I16325" s="8" t="s">
        <v>28354</v>
      </c>
      <c r="J16325" s="8">
        <v>58468</v>
      </c>
      <c r="K16325" s="8"/>
    </row>
    <row r="16326" spans="1:11" x14ac:dyDescent="0.2">
      <c r="A16326" s="8">
        <f>IF(IFERROR((MATCH(G16326,$G$1:$G$12712,0)),0),INDEX($A$1:$A$12712,MATCH(G16326,$G$1:$G$12712,0)),MAX($A$2:$A16325)+1)</f>
        <v>12245</v>
      </c>
      <c r="B16326" s="8"/>
      <c r="C16326" s="9" t="str">
        <f t="shared" si="306"/>
        <v>west loch solar one</v>
      </c>
      <c r="D16326" s="8"/>
      <c r="E16326" s="8"/>
      <c r="F16326" s="10"/>
      <c r="G16326" s="8">
        <v>61987</v>
      </c>
      <c r="H16326" s="8" t="s">
        <v>28986</v>
      </c>
      <c r="I16326" s="8" t="s">
        <v>28854</v>
      </c>
      <c r="J16326" s="8">
        <v>19547</v>
      </c>
      <c r="K16326" s="8"/>
    </row>
    <row r="16327" spans="1:11" x14ac:dyDescent="0.2">
      <c r="A16327" s="8">
        <f>IF(IFERROR((MATCH(G16327,$G$1:$G$12712,0)),0),INDEX($A$1:$A$12712,MATCH(G16327,$G$1:$G$12712,0)),MAX($A$2:$A16326)+1)</f>
        <v>12246</v>
      </c>
      <c r="B16327" s="8"/>
      <c r="C16327" s="9" t="str">
        <f t="shared" si="306"/>
        <v>citrus ridge solar</v>
      </c>
      <c r="D16327" s="8"/>
      <c r="E16327" s="8"/>
      <c r="F16327" s="10"/>
      <c r="G16327" s="8">
        <v>61988</v>
      </c>
      <c r="H16327" s="8" t="s">
        <v>28987</v>
      </c>
      <c r="I16327" s="8"/>
      <c r="J16327" s="8"/>
      <c r="K16327" s="8"/>
    </row>
    <row r="16328" spans="1:11" x14ac:dyDescent="0.2">
      <c r="A16328" s="8">
        <f>IF(IFERROR((MATCH(G16328,$G$1:$G$12712,0)),0),INDEX($A$1:$A$12712,MATCH(G16328,$G$1:$G$12712,0)),MAX($A$2:$A16327)+1)</f>
        <v>12247</v>
      </c>
      <c r="B16328" s="8"/>
      <c r="C16328" s="9" t="str">
        <f t="shared" si="306"/>
        <v>pacific ethanol madera solar array</v>
      </c>
      <c r="D16328" s="8"/>
      <c r="E16328" s="8"/>
      <c r="F16328" s="10"/>
      <c r="G16328" s="8">
        <v>61989</v>
      </c>
      <c r="H16328" s="8" t="s">
        <v>28988</v>
      </c>
      <c r="I16328" s="8"/>
      <c r="J16328" s="8"/>
      <c r="K16328" s="8"/>
    </row>
    <row r="16329" spans="1:11" x14ac:dyDescent="0.2">
      <c r="A16329" s="8">
        <f>IF(IFERROR((MATCH(G16329,$G$1:$G$12712,0)),0),INDEX($A$1:$A$12712,MATCH(G16329,$G$1:$G$12712,0)),MAX($A$2:$A16328)+1)</f>
        <v>12248</v>
      </c>
      <c r="B16329" s="8"/>
      <c r="C16329" s="9" t="str">
        <f t="shared" si="306"/>
        <v>tac-distributed energy resource int.</v>
      </c>
      <c r="D16329" s="8"/>
      <c r="E16329" s="8"/>
      <c r="F16329" s="10"/>
      <c r="G16329" s="8">
        <v>61990</v>
      </c>
      <c r="H16329" s="8" t="s">
        <v>28989</v>
      </c>
      <c r="I16329" s="8"/>
      <c r="J16329" s="8"/>
      <c r="K16329" s="8"/>
    </row>
    <row r="16330" spans="1:11" x14ac:dyDescent="0.2">
      <c r="A16330" s="8">
        <f>IF(IFERROR((MATCH(G16330,$G$1:$G$12712,0)),0),INDEX($A$1:$A$12712,MATCH(G16330,$G$1:$G$12712,0)),MAX($A$2:$A16329)+1)</f>
        <v>12249</v>
      </c>
      <c r="B16330" s="8"/>
      <c r="C16330" s="9" t="str">
        <f t="shared" si="306"/>
        <v>pioneer solar (co), llc</v>
      </c>
      <c r="D16330" s="8"/>
      <c r="E16330" s="8"/>
      <c r="F16330" s="10"/>
      <c r="G16330" s="8">
        <v>61991</v>
      </c>
      <c r="H16330" s="8" t="s">
        <v>28990</v>
      </c>
      <c r="I16330" s="8"/>
      <c r="J16330" s="8"/>
      <c r="K16330" s="8"/>
    </row>
    <row r="16331" spans="1:11" x14ac:dyDescent="0.2">
      <c r="A16331" s="8">
        <f>IF(IFERROR((MATCH(G16331,$G$1:$G$12712,0)),0),INDEX($A$1:$A$12712,MATCH(G16331,$G$1:$G$12712,0)),MAX($A$2:$A16330)+1)</f>
        <v>12250</v>
      </c>
      <c r="B16331" s="8"/>
      <c r="C16331" s="9" t="str">
        <f t="shared" si="306"/>
        <v>pisces community solar garden</v>
      </c>
      <c r="D16331" s="8"/>
      <c r="E16331" s="8"/>
      <c r="F16331" s="10"/>
      <c r="G16331" s="8">
        <v>61992</v>
      </c>
      <c r="H16331" s="8" t="s">
        <v>28991</v>
      </c>
      <c r="I16331" s="8"/>
      <c r="J16331" s="8"/>
      <c r="K16331" s="8"/>
    </row>
    <row r="16332" spans="1:11" x14ac:dyDescent="0.2">
      <c r="A16332" s="8">
        <f>IF(IFERROR((MATCH(G16332,$G$1:$G$12712,0)),0),INDEX($A$1:$A$12712,MATCH(G16332,$G$1:$G$12712,0)),MAX($A$2:$A16331)+1)</f>
        <v>12251</v>
      </c>
      <c r="B16332" s="8"/>
      <c r="C16332" s="9" t="str">
        <f t="shared" si="306"/>
        <v>gavilan district college solar project</v>
      </c>
      <c r="D16332" s="8"/>
      <c r="E16332" s="8"/>
      <c r="F16332" s="10"/>
      <c r="G16332" s="8">
        <v>61993</v>
      </c>
      <c r="H16332" s="8" t="s">
        <v>28992</v>
      </c>
      <c r="I16332" s="8"/>
      <c r="J16332" s="8"/>
      <c r="K16332" s="8"/>
    </row>
    <row r="16333" spans="1:11" x14ac:dyDescent="0.2">
      <c r="A16333" s="8">
        <f>IF(IFERROR((MATCH(G16333,$G$1:$G$12712,0)),0),INDEX($A$1:$A$12712,MATCH(G16333,$G$1:$G$12712,0)),MAX($A$2:$A16332)+1)</f>
        <v>12252</v>
      </c>
      <c r="B16333" s="8"/>
      <c r="C16333" s="9" t="str">
        <f t="shared" si="306"/>
        <v>sagittarius community solar gardens llc</v>
      </c>
      <c r="D16333" s="8"/>
      <c r="E16333" s="8"/>
      <c r="F16333" s="10"/>
      <c r="G16333" s="8">
        <v>61994</v>
      </c>
      <c r="H16333" s="8" t="s">
        <v>28993</v>
      </c>
      <c r="I16333" s="8"/>
      <c r="J16333" s="8"/>
      <c r="K16333" s="8"/>
    </row>
    <row r="16334" spans="1:11" x14ac:dyDescent="0.2">
      <c r="A16334" s="8">
        <f>IF(IFERROR((MATCH(G16334,$G$1:$G$12712,0)),0),INDEX($A$1:$A$12712,MATCH(G16334,$G$1:$G$12712,0)),MAX($A$2:$A16333)+1)</f>
        <v>12253</v>
      </c>
      <c r="B16334" s="8"/>
      <c r="C16334" s="9" t="str">
        <f t="shared" si="306"/>
        <v>uc merced solar</v>
      </c>
      <c r="D16334" s="8"/>
      <c r="E16334" s="8"/>
      <c r="F16334" s="10"/>
      <c r="G16334" s="8">
        <v>61995</v>
      </c>
      <c r="H16334" s="8" t="s">
        <v>28994</v>
      </c>
      <c r="I16334" s="8"/>
      <c r="J16334" s="8"/>
      <c r="K16334" s="8"/>
    </row>
    <row r="16335" spans="1:11" x14ac:dyDescent="0.2">
      <c r="A16335" s="8">
        <f>IF(IFERROR((MATCH(G16335,$G$1:$G$12712,0)),0),INDEX($A$1:$A$12712,MATCH(G16335,$G$1:$G$12712,0)),MAX($A$2:$A16334)+1)</f>
        <v>12254</v>
      </c>
      <c r="B16335" s="8"/>
      <c r="C16335" s="9" t="str">
        <f t="shared" si="306"/>
        <v>rankin solar center, llc</v>
      </c>
      <c r="D16335" s="8"/>
      <c r="E16335" s="8"/>
      <c r="F16335" s="10"/>
      <c r="G16335" s="8">
        <v>61996</v>
      </c>
      <c r="H16335" s="8" t="s">
        <v>28995</v>
      </c>
      <c r="I16335" s="8"/>
      <c r="J16335" s="8"/>
      <c r="K16335" s="8"/>
    </row>
    <row r="16336" spans="1:11" x14ac:dyDescent="0.2">
      <c r="A16336" s="8">
        <f>IF(IFERROR((MATCH(G16336,$G$1:$G$12712,0)),0),INDEX($A$1:$A$12712,MATCH(G16336,$G$1:$G$12712,0)),MAX($A$2:$A16335)+1)</f>
        <v>12255</v>
      </c>
      <c r="B16336" s="8"/>
      <c r="C16336" s="9" t="str">
        <f t="shared" si="306"/>
        <v>uss big lake 1 solar csg</v>
      </c>
      <c r="D16336" s="8"/>
      <c r="E16336" s="8"/>
      <c r="F16336" s="10"/>
      <c r="G16336" s="8">
        <v>61997</v>
      </c>
      <c r="H16336" s="8" t="s">
        <v>28996</v>
      </c>
      <c r="I16336" s="8"/>
      <c r="J16336" s="8"/>
      <c r="K16336" s="8"/>
    </row>
    <row r="16337" spans="1:11" x14ac:dyDescent="0.2">
      <c r="A16337" s="8">
        <f>IF(IFERROR((MATCH(G16337,$G$1:$G$12712,0)),0),INDEX($A$1:$A$12712,MATCH(G16337,$G$1:$G$12712,0)),MAX($A$2:$A16336)+1)</f>
        <v>12256</v>
      </c>
      <c r="B16337" s="8"/>
      <c r="C16337" s="9" t="str">
        <f t="shared" ref="C16337:C16400" si="307">IF(H16337="",F16337,H16337)</f>
        <v>uss good solar csg</v>
      </c>
      <c r="D16337" s="8"/>
      <c r="E16337" s="8"/>
      <c r="F16337" s="10"/>
      <c r="G16337" s="8">
        <v>61998</v>
      </c>
      <c r="H16337" s="8" t="s">
        <v>28997</v>
      </c>
      <c r="I16337" s="8"/>
      <c r="J16337" s="8"/>
      <c r="K16337" s="8"/>
    </row>
    <row r="16338" spans="1:11" x14ac:dyDescent="0.2">
      <c r="A16338" s="8">
        <f>IF(IFERROR((MATCH(G16338,$G$1:$G$12712,0)),0),INDEX($A$1:$A$12712,MATCH(G16338,$G$1:$G$12712,0)),MAX($A$2:$A16337)+1)</f>
        <v>12257</v>
      </c>
      <c r="B16338" s="8"/>
      <c r="C16338" s="9" t="str">
        <f t="shared" si="307"/>
        <v>uss kasch solar csg</v>
      </c>
      <c r="D16338" s="8"/>
      <c r="E16338" s="8"/>
      <c r="F16338" s="10"/>
      <c r="G16338" s="8">
        <v>61999</v>
      </c>
      <c r="H16338" s="8" t="s">
        <v>28998</v>
      </c>
      <c r="I16338" s="8"/>
      <c r="J16338" s="8"/>
      <c r="K16338" s="8"/>
    </row>
    <row r="16339" spans="1:11" x14ac:dyDescent="0.2">
      <c r="A16339" s="8">
        <f>IF(IFERROR((MATCH(G16339,$G$1:$G$12712,0)),0),INDEX($A$1:$A$12712,MATCH(G16339,$G$1:$G$12712,0)),MAX($A$2:$A16338)+1)</f>
        <v>12258</v>
      </c>
      <c r="B16339" s="8"/>
      <c r="C16339" s="9" t="str">
        <f t="shared" si="307"/>
        <v>uss rockpoint solar csg</v>
      </c>
      <c r="D16339" s="8"/>
      <c r="E16339" s="8"/>
      <c r="F16339" s="10"/>
      <c r="G16339" s="8">
        <v>62000</v>
      </c>
      <c r="H16339" s="8" t="s">
        <v>28999</v>
      </c>
      <c r="I16339" s="8"/>
      <c r="J16339" s="8"/>
      <c r="K16339" s="8"/>
    </row>
    <row r="16340" spans="1:11" x14ac:dyDescent="0.2">
      <c r="A16340" s="8">
        <f>IF(IFERROR((MATCH(G16340,$G$1:$G$12712,0)),0),INDEX($A$1:$A$12712,MATCH(G16340,$G$1:$G$12712,0)),MAX($A$2:$A16339)+1)</f>
        <v>12259</v>
      </c>
      <c r="B16340" s="8"/>
      <c r="C16340" s="9" t="str">
        <f t="shared" si="307"/>
        <v>the bank of new york</v>
      </c>
      <c r="D16340" s="8"/>
      <c r="E16340" s="8"/>
      <c r="F16340" s="10"/>
      <c r="G16340" s="8">
        <v>62001</v>
      </c>
      <c r="H16340" s="8" t="s">
        <v>29000</v>
      </c>
      <c r="I16340" s="8"/>
      <c r="J16340" s="8"/>
      <c r="K16340" s="8"/>
    </row>
    <row r="16341" spans="1:11" x14ac:dyDescent="0.2">
      <c r="A16341" s="8">
        <f>IF(IFERROR((MATCH(G16341,$G$1:$G$12712,0)),0),INDEX($A$1:$A$12712,MATCH(G16341,$G$1:$G$12712,0)),MAX($A$2:$A16340)+1)</f>
        <v>12260</v>
      </c>
      <c r="B16341" s="8"/>
      <c r="C16341" s="9" t="str">
        <f t="shared" si="307"/>
        <v>brooklyn hospital center</v>
      </c>
      <c r="D16341" s="8"/>
      <c r="E16341" s="8"/>
      <c r="F16341" s="10"/>
      <c r="G16341" s="8">
        <v>62002</v>
      </c>
      <c r="H16341" s="8" t="s">
        <v>29001</v>
      </c>
      <c r="I16341" s="8"/>
      <c r="J16341" s="8"/>
      <c r="K16341" s="8"/>
    </row>
    <row r="16342" spans="1:11" x14ac:dyDescent="0.2">
      <c r="A16342" s="8">
        <f>IF(IFERROR((MATCH(G16342,$G$1:$G$12712,0)),0),INDEX($A$1:$A$12712,MATCH(G16342,$G$1:$G$12712,0)),MAX($A$2:$A16341)+1)</f>
        <v>12261</v>
      </c>
      <c r="B16342" s="8"/>
      <c r="C16342" s="9" t="str">
        <f t="shared" si="307"/>
        <v>saint catherine of siena medical center</v>
      </c>
      <c r="D16342" s="8"/>
      <c r="E16342" s="8"/>
      <c r="F16342" s="10"/>
      <c r="G16342" s="8">
        <v>62003</v>
      </c>
      <c r="H16342" s="8" t="s">
        <v>29002</v>
      </c>
      <c r="I16342" s="8"/>
      <c r="J16342" s="8"/>
      <c r="K16342" s="8"/>
    </row>
    <row r="16343" spans="1:11" x14ac:dyDescent="0.2">
      <c r="A16343" s="8">
        <f>IF(IFERROR((MATCH(G16343,$G$1:$G$12712,0)),0),INDEX($A$1:$A$12712,MATCH(G16343,$G$1:$G$12712,0)),MAX($A$2:$A16342)+1)</f>
        <v>12262</v>
      </c>
      <c r="B16343" s="8"/>
      <c r="C16343" s="9" t="str">
        <f t="shared" si="307"/>
        <v>san pablo raceway</v>
      </c>
      <c r="D16343" s="8"/>
      <c r="E16343" s="8"/>
      <c r="F16343" s="10"/>
      <c r="G16343" s="8">
        <v>62004</v>
      </c>
      <c r="H16343" s="8" t="s">
        <v>29003</v>
      </c>
      <c r="I16343" s="8"/>
      <c r="J16343" s="8"/>
      <c r="K16343" s="8"/>
    </row>
    <row r="16344" spans="1:11" x14ac:dyDescent="0.2">
      <c r="A16344" s="8">
        <f>IF(IFERROR((MATCH(G16344,$G$1:$G$12712,0)),0),INDEX($A$1:$A$12712,MATCH(G16344,$G$1:$G$12712,0)),MAX($A$2:$A16343)+1)</f>
        <v>12263</v>
      </c>
      <c r="B16344" s="8"/>
      <c r="C16344" s="9" t="str">
        <f t="shared" si="307"/>
        <v>gibbon solar</v>
      </c>
      <c r="D16344" s="8"/>
      <c r="E16344" s="8"/>
      <c r="F16344" s="10"/>
      <c r="G16344" s="8">
        <v>62010</v>
      </c>
      <c r="H16344" s="8" t="s">
        <v>29004</v>
      </c>
      <c r="I16344" s="8"/>
      <c r="J16344" s="8"/>
      <c r="K16344" s="8"/>
    </row>
    <row r="16345" spans="1:11" x14ac:dyDescent="0.2">
      <c r="A16345" s="8">
        <f>IF(IFERROR((MATCH(G16345,$G$1:$G$12712,0)),0),INDEX($A$1:$A$12712,MATCH(G16345,$G$1:$G$12712,0)),MAX($A$2:$A16344)+1)</f>
        <v>12264</v>
      </c>
      <c r="B16345" s="8"/>
      <c r="C16345" s="9" t="str">
        <f t="shared" si="307"/>
        <v>richmond spider solar</v>
      </c>
      <c r="D16345" s="8"/>
      <c r="E16345" s="8"/>
      <c r="F16345" s="10"/>
      <c r="G16345" s="8">
        <v>62011</v>
      </c>
      <c r="H16345" s="8" t="s">
        <v>29005</v>
      </c>
      <c r="I16345" s="8"/>
      <c r="J16345" s="8"/>
      <c r="K16345" s="8"/>
    </row>
    <row r="16346" spans="1:11" x14ac:dyDescent="0.2">
      <c r="A16346" s="8">
        <f>IF(IFERROR((MATCH(G16346,$G$1:$G$12712,0)),0),INDEX($A$1:$A$12712,MATCH(G16346,$G$1:$G$12712,0)),MAX($A$2:$A16345)+1)</f>
        <v>12265</v>
      </c>
      <c r="B16346" s="8"/>
      <c r="C16346" s="9" t="str">
        <f t="shared" si="307"/>
        <v>pleinmont solar 1</v>
      </c>
      <c r="D16346" s="8"/>
      <c r="E16346" s="8"/>
      <c r="F16346" s="10"/>
      <c r="G16346" s="8">
        <v>62012</v>
      </c>
      <c r="H16346" s="8" t="s">
        <v>29006</v>
      </c>
      <c r="I16346" s="8"/>
      <c r="J16346" s="8"/>
      <c r="K16346" s="8"/>
    </row>
    <row r="16347" spans="1:11" x14ac:dyDescent="0.2">
      <c r="A16347" s="8">
        <f>IF(IFERROR((MATCH(G16347,$G$1:$G$12712,0)),0),INDEX($A$1:$A$12712,MATCH(G16347,$G$1:$G$12712,0)),MAX($A$2:$A16346)+1)</f>
        <v>12266</v>
      </c>
      <c r="B16347" s="8"/>
      <c r="C16347" s="9" t="str">
        <f t="shared" si="307"/>
        <v>pleinmont solar 2</v>
      </c>
      <c r="D16347" s="8"/>
      <c r="E16347" s="8"/>
      <c r="F16347" s="10"/>
      <c r="G16347" s="8">
        <v>62013</v>
      </c>
      <c r="H16347" s="8" t="s">
        <v>29007</v>
      </c>
      <c r="I16347" s="8"/>
      <c r="J16347" s="8"/>
      <c r="K16347" s="8"/>
    </row>
    <row r="16348" spans="1:11" x14ac:dyDescent="0.2">
      <c r="A16348" s="8">
        <f>IF(IFERROR((MATCH(G16348,$G$1:$G$12712,0)),0),INDEX($A$1:$A$12712,MATCH(G16348,$G$1:$G$12712,0)),MAX($A$2:$A16347)+1)</f>
        <v>12267</v>
      </c>
      <c r="B16348" s="8"/>
      <c r="C16348" s="9" t="str">
        <f t="shared" si="307"/>
        <v>highlander solar station 1</v>
      </c>
      <c r="D16348" s="8"/>
      <c r="E16348" s="8"/>
      <c r="F16348" s="10"/>
      <c r="G16348" s="8">
        <v>62014</v>
      </c>
      <c r="H16348" s="8" t="s">
        <v>29008</v>
      </c>
      <c r="I16348" s="8"/>
      <c r="J16348" s="8"/>
      <c r="K16348" s="8"/>
    </row>
    <row r="16349" spans="1:11" x14ac:dyDescent="0.2">
      <c r="A16349" s="8">
        <f>IF(IFERROR((MATCH(G16349,$G$1:$G$12712,0)),0),INDEX($A$1:$A$12712,MATCH(G16349,$G$1:$G$12712,0)),MAX($A$2:$A16348)+1)</f>
        <v>12268</v>
      </c>
      <c r="B16349" s="8"/>
      <c r="C16349" s="9" t="str">
        <f t="shared" si="307"/>
        <v>mustang two</v>
      </c>
      <c r="D16349" s="8"/>
      <c r="E16349" s="8"/>
      <c r="F16349" s="10"/>
      <c r="G16349" s="8">
        <v>62015</v>
      </c>
      <c r="H16349" s="8" t="s">
        <v>29009</v>
      </c>
      <c r="I16349" s="8"/>
      <c r="J16349" s="8"/>
      <c r="K16349" s="8"/>
    </row>
    <row r="16350" spans="1:11" x14ac:dyDescent="0.2">
      <c r="A16350" s="8">
        <f>IF(IFERROR((MATCH(G16350,$G$1:$G$12712,0)),0),INDEX($A$1:$A$12712,MATCH(G16350,$G$1:$G$12712,0)),MAX($A$2:$A16349)+1)</f>
        <v>12269</v>
      </c>
      <c r="B16350" s="8"/>
      <c r="C16350" s="9" t="str">
        <f t="shared" si="307"/>
        <v>uc riverside lots 30 &amp; 32</v>
      </c>
      <c r="D16350" s="8"/>
      <c r="E16350" s="8"/>
      <c r="F16350" s="10"/>
      <c r="G16350" s="8">
        <v>62016</v>
      </c>
      <c r="H16350" s="8" t="s">
        <v>29010</v>
      </c>
      <c r="I16350" s="8"/>
      <c r="J16350" s="8"/>
      <c r="K16350" s="8"/>
    </row>
    <row r="16351" spans="1:11" x14ac:dyDescent="0.2">
      <c r="A16351" s="8">
        <f>IF(IFERROR((MATCH(G16351,$G$1:$G$12712,0)),0),INDEX($A$1:$A$12712,MATCH(G16351,$G$1:$G$12712,0)),MAX($A$2:$A16350)+1)</f>
        <v>12270</v>
      </c>
      <c r="B16351" s="8"/>
      <c r="C16351" s="9" t="str">
        <f t="shared" si="307"/>
        <v>riverhead solar farm</v>
      </c>
      <c r="D16351" s="8"/>
      <c r="E16351" s="8"/>
      <c r="F16351" s="10"/>
      <c r="G16351" s="8">
        <v>62017</v>
      </c>
      <c r="H16351" s="8" t="s">
        <v>29011</v>
      </c>
      <c r="I16351" s="8"/>
      <c r="J16351" s="8"/>
      <c r="K16351" s="8"/>
    </row>
    <row r="16352" spans="1:11" x14ac:dyDescent="0.2">
      <c r="A16352" s="8">
        <f>IF(IFERROR((MATCH(G16352,$G$1:$G$12712,0)),0),INDEX($A$1:$A$12712,MATCH(G16352,$G$1:$G$12712,0)),MAX($A$2:$A16351)+1)</f>
        <v>12271</v>
      </c>
      <c r="B16352" s="8"/>
      <c r="C16352" s="9" t="str">
        <f t="shared" si="307"/>
        <v>page solar</v>
      </c>
      <c r="D16352" s="8"/>
      <c r="E16352" s="8"/>
      <c r="F16352" s="10"/>
      <c r="G16352" s="8">
        <v>62018</v>
      </c>
      <c r="H16352" s="8" t="s">
        <v>29012</v>
      </c>
      <c r="I16352" s="8"/>
      <c r="J16352" s="8"/>
      <c r="K16352" s="8"/>
    </row>
    <row r="16353" spans="1:11" x14ac:dyDescent="0.2">
      <c r="A16353" s="8">
        <f>IF(IFERROR((MATCH(G16353,$G$1:$G$12712,0)),0),INDEX($A$1:$A$12712,MATCH(G16353,$G$1:$G$12712,0)),MAX($A$2:$A16352)+1)</f>
        <v>12272</v>
      </c>
      <c r="B16353" s="8"/>
      <c r="C16353" s="9" t="str">
        <f t="shared" si="307"/>
        <v>holsum irish dairy</v>
      </c>
      <c r="D16353" s="8"/>
      <c r="E16353" s="8"/>
      <c r="F16353" s="10"/>
      <c r="G16353" s="8">
        <v>62019</v>
      </c>
      <c r="H16353" s="8" t="s">
        <v>29013</v>
      </c>
      <c r="I16353" s="8"/>
      <c r="J16353" s="8"/>
      <c r="K16353" s="8"/>
    </row>
    <row r="16354" spans="1:11" x14ac:dyDescent="0.2">
      <c r="A16354" s="8">
        <f>IF(IFERROR((MATCH(G16354,$G$1:$G$12712,0)),0),INDEX($A$1:$A$12712,MATCH(G16354,$G$1:$G$12712,0)),MAX($A$2:$A16353)+1)</f>
        <v>12273</v>
      </c>
      <c r="B16354" s="8"/>
      <c r="C16354" s="9" t="str">
        <f t="shared" si="307"/>
        <v>stanford campus solar</v>
      </c>
      <c r="D16354" s="8"/>
      <c r="E16354" s="8"/>
      <c r="F16354" s="10"/>
      <c r="G16354" s="8">
        <v>62020</v>
      </c>
      <c r="H16354" s="8" t="s">
        <v>29014</v>
      </c>
      <c r="I16354" s="8"/>
      <c r="J16354" s="8"/>
      <c r="K16354" s="8"/>
    </row>
    <row r="16355" spans="1:11" x14ac:dyDescent="0.2">
      <c r="A16355" s="8">
        <f>IF(IFERROR((MATCH(G16355,$G$1:$G$12712,0)),0),INDEX($A$1:$A$12712,MATCH(G16355,$G$1:$G$12712,0)),MAX($A$2:$A16354)+1)</f>
        <v>12274</v>
      </c>
      <c r="B16355" s="8"/>
      <c r="C16355" s="9" t="str">
        <f t="shared" si="307"/>
        <v>franklin solar</v>
      </c>
      <c r="D16355" s="8"/>
      <c r="E16355" s="8"/>
      <c r="F16355" s="10"/>
      <c r="G16355" s="8">
        <v>62021</v>
      </c>
      <c r="H16355" s="8" t="s">
        <v>29015</v>
      </c>
      <c r="I16355" s="8" t="s">
        <v>29016</v>
      </c>
      <c r="J16355" s="8">
        <v>58135</v>
      </c>
      <c r="K16355" s="8"/>
    </row>
    <row r="16356" spans="1:11" x14ac:dyDescent="0.2">
      <c r="A16356" s="8">
        <f>IF(IFERROR((MATCH(G16356,$G$1:$G$12712,0)),0),INDEX($A$1:$A$12712,MATCH(G16356,$G$1:$G$12712,0)),MAX($A$2:$A16355)+1)</f>
        <v>12275</v>
      </c>
      <c r="B16356" s="8"/>
      <c r="C16356" s="9" t="str">
        <f t="shared" si="307"/>
        <v>lincoln land energy center</v>
      </c>
      <c r="D16356" s="8"/>
      <c r="E16356" s="8"/>
      <c r="F16356" s="10"/>
      <c r="G16356" s="8">
        <v>62022</v>
      </c>
      <c r="H16356" s="8" t="s">
        <v>29017</v>
      </c>
      <c r="I16356" s="8"/>
      <c r="J16356" s="8"/>
      <c r="K16356" s="8"/>
    </row>
    <row r="16357" spans="1:11" x14ac:dyDescent="0.2">
      <c r="A16357" s="8">
        <f>IF(IFERROR((MATCH(G16357,$G$1:$G$12712,0)),0),INDEX($A$1:$A$12712,MATCH(G16357,$G$1:$G$12712,0)),MAX($A$2:$A16356)+1)</f>
        <v>12276</v>
      </c>
      <c r="B16357" s="8"/>
      <c r="C16357" s="9" t="str">
        <f t="shared" si="307"/>
        <v>wilson solar</v>
      </c>
      <c r="D16357" s="8"/>
      <c r="E16357" s="8"/>
      <c r="F16357" s="10"/>
      <c r="G16357" s="8">
        <v>62023</v>
      </c>
      <c r="H16357" s="8" t="s">
        <v>29018</v>
      </c>
      <c r="I16357" s="8" t="s">
        <v>29016</v>
      </c>
      <c r="J16357" s="8">
        <v>58135</v>
      </c>
      <c r="K16357" s="8"/>
    </row>
    <row r="16358" spans="1:11" x14ac:dyDescent="0.2">
      <c r="A16358" s="8">
        <f>IF(IFERROR((MATCH(G16358,$G$1:$G$12712,0)),0),INDEX($A$1:$A$12712,MATCH(G16358,$G$1:$G$12712,0)),MAX($A$2:$A16357)+1)</f>
        <v>12277</v>
      </c>
      <c r="B16358" s="8"/>
      <c r="C16358" s="9" t="str">
        <f t="shared" si="307"/>
        <v>jefferson solar</v>
      </c>
      <c r="D16358" s="8"/>
      <c r="E16358" s="8"/>
      <c r="F16358" s="10"/>
      <c r="G16358" s="8">
        <v>62024</v>
      </c>
      <c r="H16358" s="8" t="s">
        <v>29019</v>
      </c>
      <c r="I16358" s="8" t="s">
        <v>29016</v>
      </c>
      <c r="J16358" s="8">
        <v>58135</v>
      </c>
      <c r="K16358" s="8"/>
    </row>
    <row r="16359" spans="1:11" x14ac:dyDescent="0.2">
      <c r="A16359" s="8">
        <f>IF(IFERROR((MATCH(G16359,$G$1:$G$12712,0)),0),INDEX($A$1:$A$12712,MATCH(G16359,$G$1:$G$12712,0)),MAX($A$2:$A16358)+1)</f>
        <v>12278</v>
      </c>
      <c r="B16359" s="8"/>
      <c r="C16359" s="9" t="str">
        <f t="shared" si="307"/>
        <v>hamilton solar</v>
      </c>
      <c r="D16359" s="8"/>
      <c r="E16359" s="8"/>
      <c r="F16359" s="10"/>
      <c r="G16359" s="8">
        <v>62025</v>
      </c>
      <c r="H16359" s="8" t="s">
        <v>29020</v>
      </c>
      <c r="I16359" s="8" t="s">
        <v>29016</v>
      </c>
      <c r="J16359" s="8">
        <v>58135</v>
      </c>
      <c r="K16359" s="8"/>
    </row>
    <row r="16360" spans="1:11" x14ac:dyDescent="0.2">
      <c r="A16360" s="8">
        <f>IF(IFERROR((MATCH(G16360,$G$1:$G$12712,0)),0),INDEX($A$1:$A$12712,MATCH(G16360,$G$1:$G$12712,0)),MAX($A$2:$A16359)+1)</f>
        <v>12279</v>
      </c>
      <c r="B16360" s="8"/>
      <c r="C16360" s="9" t="str">
        <f t="shared" si="307"/>
        <v>adams solar</v>
      </c>
      <c r="D16360" s="8"/>
      <c r="E16360" s="8"/>
      <c r="F16360" s="10"/>
      <c r="G16360" s="8">
        <v>62026</v>
      </c>
      <c r="H16360" s="8" t="s">
        <v>29021</v>
      </c>
      <c r="I16360" s="8" t="s">
        <v>29016</v>
      </c>
      <c r="J16360" s="8">
        <v>58135</v>
      </c>
      <c r="K16360" s="8"/>
    </row>
    <row r="16361" spans="1:11" x14ac:dyDescent="0.2">
      <c r="A16361" s="8">
        <f>IF(IFERROR((MATCH(G16361,$G$1:$G$12712,0)),0),INDEX($A$1:$A$12712,MATCH(G16361,$G$1:$G$12712,0)),MAX($A$2:$A16360)+1)</f>
        <v>12280</v>
      </c>
      <c r="B16361" s="8"/>
      <c r="C16361" s="9" t="str">
        <f t="shared" si="307"/>
        <v>caldwell wastewater treatment plant</v>
      </c>
      <c r="D16361" s="8"/>
      <c r="E16361" s="8"/>
      <c r="F16361" s="10"/>
      <c r="G16361" s="8">
        <v>62027</v>
      </c>
      <c r="H16361" s="8" t="s">
        <v>29022</v>
      </c>
      <c r="I16361" s="8"/>
      <c r="J16361" s="8"/>
      <c r="K16361" s="8"/>
    </row>
    <row r="16362" spans="1:11" x14ac:dyDescent="0.2">
      <c r="A16362" s="8">
        <f>IF(IFERROR((MATCH(G16362,$G$1:$G$12712,0)),0),INDEX($A$1:$A$12712,MATCH(G16362,$G$1:$G$12712,0)),MAX($A$2:$A16361)+1)</f>
        <v>12281</v>
      </c>
      <c r="B16362" s="8"/>
      <c r="C16362" s="9" t="str">
        <f t="shared" si="307"/>
        <v>csu long beach lots 7 &amp; 14</v>
      </c>
      <c r="D16362" s="8"/>
      <c r="E16362" s="8"/>
      <c r="F16362" s="10"/>
      <c r="G16362" s="8">
        <v>62028</v>
      </c>
      <c r="H16362" s="8" t="s">
        <v>29023</v>
      </c>
      <c r="I16362" s="8"/>
      <c r="J16362" s="8"/>
      <c r="K16362" s="8"/>
    </row>
    <row r="16363" spans="1:11" x14ac:dyDescent="0.2">
      <c r="A16363" s="8">
        <f>IF(IFERROR((MATCH(G16363,$G$1:$G$12712,0)),0),INDEX($A$1:$A$12712,MATCH(G16363,$G$1:$G$12712,0)),MAX($A$2:$A16362)+1)</f>
        <v>12282</v>
      </c>
      <c r="B16363" s="8"/>
      <c r="C16363" s="9" t="str">
        <f t="shared" si="307"/>
        <v>enfield community solar</v>
      </c>
      <c r="D16363" s="8"/>
      <c r="E16363" s="8"/>
      <c r="F16363" s="10"/>
      <c r="G16363" s="8">
        <v>62029</v>
      </c>
      <c r="H16363" s="8" t="s">
        <v>29024</v>
      </c>
      <c r="I16363" s="8"/>
      <c r="J16363" s="8"/>
      <c r="K16363" s="8"/>
    </row>
    <row r="16364" spans="1:11" x14ac:dyDescent="0.2">
      <c r="A16364" s="8">
        <f>IF(IFERROR((MATCH(G16364,$G$1:$G$12712,0)),0),INDEX($A$1:$A$12712,MATCH(G16364,$G$1:$G$12712,0)),MAX($A$2:$A16363)+1)</f>
        <v>12283</v>
      </c>
      <c r="B16364" s="8"/>
      <c r="C16364" s="9" t="str">
        <f t="shared" si="307"/>
        <v>nautilus lindstrom solar csg</v>
      </c>
      <c r="D16364" s="8"/>
      <c r="E16364" s="8"/>
      <c r="F16364" s="10"/>
      <c r="G16364" s="8">
        <v>62030</v>
      </c>
      <c r="H16364" s="8" t="s">
        <v>29025</v>
      </c>
      <c r="I16364" s="8"/>
      <c r="J16364" s="8"/>
      <c r="K16364" s="8"/>
    </row>
    <row r="16365" spans="1:11" x14ac:dyDescent="0.2">
      <c r="A16365" s="8">
        <f>IF(IFERROR((MATCH(G16365,$G$1:$G$12712,0)),0),INDEX($A$1:$A$12712,MATCH(G16365,$G$1:$G$12712,0)),MAX($A$2:$A16364)+1)</f>
        <v>12284</v>
      </c>
      <c r="B16365" s="8"/>
      <c r="C16365" s="9" t="str">
        <f t="shared" si="307"/>
        <v>nautilus saint cloud solar csg</v>
      </c>
      <c r="D16365" s="8"/>
      <c r="E16365" s="8"/>
      <c r="F16365" s="10"/>
      <c r="G16365" s="8">
        <v>62031</v>
      </c>
      <c r="H16365" s="8" t="s">
        <v>29026</v>
      </c>
      <c r="I16365" s="8"/>
      <c r="J16365" s="8"/>
      <c r="K16365" s="8"/>
    </row>
    <row r="16366" spans="1:11" x14ac:dyDescent="0.2">
      <c r="A16366" s="8">
        <f>IF(IFERROR((MATCH(G16366,$G$1:$G$12712,0)),0),INDEX($A$1:$A$12712,MATCH(G16366,$G$1:$G$12712,0)),MAX($A$2:$A16365)+1)</f>
        <v>12285</v>
      </c>
      <c r="B16366" s="8"/>
      <c r="C16366" s="9" t="str">
        <f t="shared" si="307"/>
        <v>nautilus winsted solar csg</v>
      </c>
      <c r="D16366" s="8"/>
      <c r="E16366" s="8"/>
      <c r="F16366" s="10"/>
      <c r="G16366" s="8">
        <v>62032</v>
      </c>
      <c r="H16366" s="8" t="s">
        <v>29027</v>
      </c>
      <c r="I16366" s="8"/>
      <c r="J16366" s="8"/>
      <c r="K16366" s="8"/>
    </row>
    <row r="16367" spans="1:11" x14ac:dyDescent="0.2">
      <c r="A16367" s="8">
        <f>IF(IFERROR((MATCH(G16367,$G$1:$G$12712,0)),0),INDEX($A$1:$A$12712,MATCH(G16367,$G$1:$G$12712,0)),MAX($A$2:$A16366)+1)</f>
        <v>12286</v>
      </c>
      <c r="B16367" s="8"/>
      <c r="C16367" s="9" t="str">
        <f t="shared" si="307"/>
        <v>baer road csg</v>
      </c>
      <c r="D16367" s="8"/>
      <c r="E16367" s="8"/>
      <c r="F16367" s="10"/>
      <c r="G16367" s="8">
        <v>62034</v>
      </c>
      <c r="H16367" s="8" t="s">
        <v>29028</v>
      </c>
      <c r="I16367" s="8"/>
      <c r="J16367" s="8"/>
      <c r="K16367" s="8"/>
    </row>
    <row r="16368" spans="1:11" x14ac:dyDescent="0.2">
      <c r="A16368" s="8">
        <f>IF(IFERROR((MATCH(G16368,$G$1:$G$12712,0)),0),INDEX($A$1:$A$12712,MATCH(G16368,$G$1:$G$12712,0)),MAX($A$2:$A16367)+1)</f>
        <v>12287</v>
      </c>
      <c r="B16368" s="8"/>
      <c r="C16368" s="9" t="str">
        <f t="shared" si="307"/>
        <v>glaciers edge wind project</v>
      </c>
      <c r="D16368" s="8"/>
      <c r="E16368" s="8"/>
      <c r="F16368" s="10"/>
      <c r="G16368" s="8">
        <v>62035</v>
      </c>
      <c r="H16368" s="8" t="s">
        <v>29029</v>
      </c>
      <c r="I16368" s="8"/>
      <c r="J16368" s="8"/>
      <c r="K16368" s="8"/>
    </row>
    <row r="16369" spans="1:11" x14ac:dyDescent="0.2">
      <c r="A16369" s="8">
        <f>IF(IFERROR((MATCH(G16369,$G$1:$G$12712,0)),0),INDEX($A$1:$A$12712,MATCH(G16369,$G$1:$G$12712,0)),MAX($A$2:$A16368)+1)</f>
        <v>12288</v>
      </c>
      <c r="B16369" s="8"/>
      <c r="C16369" s="9" t="str">
        <f t="shared" si="307"/>
        <v>sartell holdco csg</v>
      </c>
      <c r="D16369" s="8"/>
      <c r="E16369" s="8"/>
      <c r="F16369" s="10"/>
      <c r="G16369" s="8">
        <v>62036</v>
      </c>
      <c r="H16369" s="8" t="s">
        <v>29030</v>
      </c>
      <c r="I16369" s="8"/>
      <c r="J16369" s="8"/>
      <c r="K16369" s="8"/>
    </row>
    <row r="16370" spans="1:11" x14ac:dyDescent="0.2">
      <c r="A16370" s="8">
        <f>IF(IFERROR((MATCH(G16370,$G$1:$G$12712,0)),0),INDEX($A$1:$A$12712,MATCH(G16370,$G$1:$G$12712,0)),MAX($A$2:$A16369)+1)</f>
        <v>12289</v>
      </c>
      <c r="B16370" s="8"/>
      <c r="C16370" s="9" t="str">
        <f t="shared" si="307"/>
        <v>rollingstone holdco csg</v>
      </c>
      <c r="D16370" s="8"/>
      <c r="E16370" s="8"/>
      <c r="F16370" s="10"/>
      <c r="G16370" s="8">
        <v>62037</v>
      </c>
      <c r="H16370" s="8" t="s">
        <v>29031</v>
      </c>
      <c r="I16370" s="8"/>
      <c r="J16370" s="8"/>
      <c r="K16370" s="8"/>
    </row>
    <row r="16371" spans="1:11" x14ac:dyDescent="0.2">
      <c r="A16371" s="8">
        <f>IF(IFERROR((MATCH(G16371,$G$1:$G$12712,0)),0),INDEX($A$1:$A$12712,MATCH(G16371,$G$1:$G$12712,0)),MAX($A$2:$A16370)+1)</f>
        <v>12290</v>
      </c>
      <c r="B16371" s="8"/>
      <c r="C16371" s="9" t="str">
        <f t="shared" si="307"/>
        <v>santa rita east</v>
      </c>
      <c r="D16371" s="8"/>
      <c r="E16371" s="8"/>
      <c r="F16371" s="10"/>
      <c r="G16371" s="8">
        <v>62038</v>
      </c>
      <c r="H16371" s="8" t="s">
        <v>29032</v>
      </c>
      <c r="I16371" s="8" t="s">
        <v>21192</v>
      </c>
      <c r="J16371" s="8">
        <v>49893</v>
      </c>
      <c r="K16371" s="8"/>
    </row>
    <row r="16372" spans="1:11" x14ac:dyDescent="0.2">
      <c r="A16372" s="8">
        <f>IF(IFERROR((MATCH(G16372,$G$1:$G$12712,0)),0),INDEX($A$1:$A$12712,MATCH(G16372,$G$1:$G$12712,0)),MAX($A$2:$A16371)+1)</f>
        <v>12291</v>
      </c>
      <c r="B16372" s="8"/>
      <c r="C16372" s="9" t="str">
        <f t="shared" si="307"/>
        <v>santa rosa junior college petaluma solar</v>
      </c>
      <c r="D16372" s="8"/>
      <c r="E16372" s="8"/>
      <c r="F16372" s="10"/>
      <c r="G16372" s="8">
        <v>62039</v>
      </c>
      <c r="H16372" s="8" t="s">
        <v>29033</v>
      </c>
      <c r="I16372" s="8"/>
      <c r="J16372" s="8"/>
      <c r="K16372" s="8"/>
    </row>
    <row r="16373" spans="1:11" x14ac:dyDescent="0.2">
      <c r="A16373" s="8">
        <f>IF(IFERROR((MATCH(G16373,$G$1:$G$12712,0)),0),INDEX($A$1:$A$12712,MATCH(G16373,$G$1:$G$12712,0)),MAX($A$2:$A16372)+1)</f>
        <v>12292</v>
      </c>
      <c r="B16373" s="8"/>
      <c r="C16373" s="9" t="str">
        <f t="shared" si="307"/>
        <v>becker solar csg</v>
      </c>
      <c r="D16373" s="8"/>
      <c r="E16373" s="8"/>
      <c r="F16373" s="10"/>
      <c r="G16373" s="8">
        <v>62040</v>
      </c>
      <c r="H16373" s="8" t="s">
        <v>29034</v>
      </c>
      <c r="I16373" s="8" t="s">
        <v>29035</v>
      </c>
      <c r="J16373" s="8">
        <v>60117</v>
      </c>
      <c r="K16373" s="8"/>
    </row>
    <row r="16374" spans="1:11" x14ac:dyDescent="0.2">
      <c r="A16374" s="8">
        <f>IF(IFERROR((MATCH(G16374,$G$1:$G$12712,0)),0),INDEX($A$1:$A$12712,MATCH(G16374,$G$1:$G$12712,0)),MAX($A$2:$A16373)+1)</f>
        <v>12293</v>
      </c>
      <c r="B16374" s="8"/>
      <c r="C16374" s="9" t="str">
        <f t="shared" si="307"/>
        <v>cuyahoga county landfill</v>
      </c>
      <c r="D16374" s="8"/>
      <c r="E16374" s="8"/>
      <c r="F16374" s="10"/>
      <c r="G16374" s="8">
        <v>62041</v>
      </c>
      <c r="H16374" s="8" t="s">
        <v>29036</v>
      </c>
      <c r="I16374" s="8"/>
      <c r="J16374" s="8"/>
      <c r="K16374" s="8"/>
    </row>
    <row r="16375" spans="1:11" x14ac:dyDescent="0.2">
      <c r="A16375" s="8">
        <f>IF(IFERROR((MATCH(G16375,$G$1:$G$12712,0)),0),INDEX($A$1:$A$12712,MATCH(G16375,$G$1:$G$12712,0)),MAX($A$2:$A16374)+1)</f>
        <v>12294</v>
      </c>
      <c r="B16375" s="8"/>
      <c r="C16375" s="9" t="str">
        <f t="shared" si="307"/>
        <v>uss solar rapids csg</v>
      </c>
      <c r="D16375" s="8"/>
      <c r="E16375" s="8"/>
      <c r="F16375" s="10"/>
      <c r="G16375" s="8">
        <v>62042</v>
      </c>
      <c r="H16375" s="8" t="s">
        <v>29037</v>
      </c>
      <c r="I16375" s="8"/>
      <c r="J16375" s="8"/>
      <c r="K16375" s="8"/>
    </row>
    <row r="16376" spans="1:11" x14ac:dyDescent="0.2">
      <c r="A16376" s="8">
        <f>IF(IFERROR((MATCH(G16376,$G$1:$G$12712,0)),0),INDEX($A$1:$A$12712,MATCH(G16376,$G$1:$G$12712,0)),MAX($A$2:$A16375)+1)</f>
        <v>12295</v>
      </c>
      <c r="B16376" s="8"/>
      <c r="C16376" s="9" t="str">
        <f t="shared" si="307"/>
        <v>first baptist church of glenarden</v>
      </c>
      <c r="D16376" s="8"/>
      <c r="E16376" s="8"/>
      <c r="F16376" s="10"/>
      <c r="G16376" s="8">
        <v>62043</v>
      </c>
      <c r="H16376" s="8" t="s">
        <v>29038</v>
      </c>
      <c r="I16376" s="8"/>
      <c r="J16376" s="8"/>
      <c r="K16376" s="8"/>
    </row>
    <row r="16377" spans="1:11" x14ac:dyDescent="0.2">
      <c r="A16377" s="8">
        <f>IF(IFERROR((MATCH(G16377,$G$1:$G$12712,0)),0),INDEX($A$1:$A$12712,MATCH(G16377,$G$1:$G$12712,0)),MAX($A$2:$A16376)+1)</f>
        <v>12296</v>
      </c>
      <c r="B16377" s="8"/>
      <c r="C16377" s="9" t="str">
        <f t="shared" si="307"/>
        <v>uss solar dawn csg</v>
      </c>
      <c r="D16377" s="8"/>
      <c r="E16377" s="8"/>
      <c r="F16377" s="10"/>
      <c r="G16377" s="8">
        <v>62044</v>
      </c>
      <c r="H16377" s="8" t="s">
        <v>29039</v>
      </c>
      <c r="I16377" s="8"/>
      <c r="J16377" s="8"/>
      <c r="K16377" s="8"/>
    </row>
    <row r="16378" spans="1:11" x14ac:dyDescent="0.2">
      <c r="A16378" s="8">
        <f>IF(IFERROR((MATCH(G16378,$G$1:$G$12712,0)),0),INDEX($A$1:$A$12712,MATCH(G16378,$G$1:$G$12712,0)),MAX($A$2:$A16377)+1)</f>
        <v>12297</v>
      </c>
      <c r="B16378" s="8"/>
      <c r="C16378" s="9" t="str">
        <f t="shared" si="307"/>
        <v>uss norelius solar csg</v>
      </c>
      <c r="D16378" s="8"/>
      <c r="E16378" s="8"/>
      <c r="F16378" s="10"/>
      <c r="G16378" s="8">
        <v>62045</v>
      </c>
      <c r="H16378" s="8" t="s">
        <v>29040</v>
      </c>
      <c r="I16378" s="8"/>
      <c r="J16378" s="8"/>
      <c r="K16378" s="8"/>
    </row>
    <row r="16379" spans="1:11" x14ac:dyDescent="0.2">
      <c r="A16379" s="8">
        <f>IF(IFERROR((MATCH(G16379,$G$1:$G$12712,0)),0),INDEX($A$1:$A$12712,MATCH(G16379,$G$1:$G$12712,0)),MAX($A$2:$A16378)+1)</f>
        <v>12298</v>
      </c>
      <c r="B16379" s="8"/>
      <c r="C16379" s="9" t="str">
        <f t="shared" si="307"/>
        <v>uss nillie corn solar csg</v>
      </c>
      <c r="D16379" s="8"/>
      <c r="E16379" s="8"/>
      <c r="F16379" s="10"/>
      <c r="G16379" s="8">
        <v>62046</v>
      </c>
      <c r="H16379" s="8" t="s">
        <v>29041</v>
      </c>
      <c r="I16379" s="8"/>
      <c r="J16379" s="8"/>
      <c r="K16379" s="8"/>
    </row>
    <row r="16380" spans="1:11" x14ac:dyDescent="0.2">
      <c r="A16380" s="8">
        <f>IF(IFERROR((MATCH(G16380,$G$1:$G$12712,0)),0),INDEX($A$1:$A$12712,MATCH(G16380,$G$1:$G$12712,0)),MAX($A$2:$A16379)+1)</f>
        <v>12299</v>
      </c>
      <c r="B16380" s="8"/>
      <c r="C16380" s="9" t="str">
        <f t="shared" si="307"/>
        <v>uss jj solar csg</v>
      </c>
      <c r="D16380" s="8"/>
      <c r="E16380" s="8"/>
      <c r="F16380" s="10"/>
      <c r="G16380" s="8">
        <v>62047</v>
      </c>
      <c r="H16380" s="8" t="s">
        <v>29042</v>
      </c>
      <c r="I16380" s="8"/>
      <c r="J16380" s="8"/>
      <c r="K16380" s="8"/>
    </row>
    <row r="16381" spans="1:11" x14ac:dyDescent="0.2">
      <c r="A16381" s="8">
        <f>IF(IFERROR((MATCH(G16381,$G$1:$G$12712,0)),0),INDEX($A$1:$A$12712,MATCH(G16381,$G$1:$G$12712,0)),MAX($A$2:$A16380)+1)</f>
        <v>12300</v>
      </c>
      <c r="B16381" s="8"/>
      <c r="C16381" s="9" t="str">
        <f t="shared" si="307"/>
        <v>uss dubhe solar csg</v>
      </c>
      <c r="D16381" s="8"/>
      <c r="E16381" s="8"/>
      <c r="F16381" s="10"/>
      <c r="G16381" s="8">
        <v>62048</v>
      </c>
      <c r="H16381" s="8" t="s">
        <v>29043</v>
      </c>
      <c r="I16381" s="8"/>
      <c r="J16381" s="8"/>
      <c r="K16381" s="8"/>
    </row>
    <row r="16382" spans="1:11" x14ac:dyDescent="0.2">
      <c r="A16382" s="8">
        <f>IF(IFERROR((MATCH(G16382,$G$1:$G$12712,0)),0),INDEX($A$1:$A$12712,MATCH(G16382,$G$1:$G$12712,0)),MAX($A$2:$A16381)+1)</f>
        <v>12301</v>
      </c>
      <c r="B16382" s="8"/>
      <c r="C16382" s="9" t="str">
        <f t="shared" si="307"/>
        <v>uss brockway solar csg</v>
      </c>
      <c r="D16382" s="8"/>
      <c r="E16382" s="8"/>
      <c r="F16382" s="10"/>
      <c r="G16382" s="8">
        <v>62049</v>
      </c>
      <c r="H16382" s="8" t="s">
        <v>29044</v>
      </c>
      <c r="I16382" s="8"/>
      <c r="J16382" s="8"/>
      <c r="K16382" s="8"/>
    </row>
    <row r="16383" spans="1:11" x14ac:dyDescent="0.2">
      <c r="A16383" s="8">
        <f>IF(IFERROR((MATCH(G16383,$G$1:$G$12712,0)),0),INDEX($A$1:$A$12712,MATCH(G16383,$G$1:$G$12712,0)),MAX($A$2:$A16382)+1)</f>
        <v>12302</v>
      </c>
      <c r="B16383" s="8"/>
      <c r="C16383" s="9" t="str">
        <f t="shared" si="307"/>
        <v>kingsbrook jewish medical center</v>
      </c>
      <c r="D16383" s="8"/>
      <c r="E16383" s="8"/>
      <c r="F16383" s="10"/>
      <c r="G16383" s="8">
        <v>62050</v>
      </c>
      <c r="H16383" s="8" t="s">
        <v>29045</v>
      </c>
      <c r="I16383" s="8"/>
      <c r="J16383" s="8"/>
      <c r="K16383" s="8"/>
    </row>
    <row r="16384" spans="1:11" x14ac:dyDescent="0.2">
      <c r="A16384" s="8">
        <f>IF(IFERROR((MATCH(G16384,$G$1:$G$12712,0)),0),INDEX($A$1:$A$12712,MATCH(G16384,$G$1:$G$12712,0)),MAX($A$2:$A16383)+1)</f>
        <v>12303</v>
      </c>
      <c r="B16384" s="8"/>
      <c r="C16384" s="9" t="str">
        <f t="shared" si="307"/>
        <v>st johns riverside hospital</v>
      </c>
      <c r="D16384" s="8"/>
      <c r="E16384" s="8"/>
      <c r="F16384" s="10"/>
      <c r="G16384" s="8">
        <v>62051</v>
      </c>
      <c r="H16384" s="8" t="s">
        <v>29046</v>
      </c>
      <c r="I16384" s="8"/>
      <c r="J16384" s="8"/>
      <c r="K16384" s="8"/>
    </row>
    <row r="16385" spans="1:11" x14ac:dyDescent="0.2">
      <c r="A16385" s="8">
        <f>IF(IFERROR((MATCH(G16385,$G$1:$G$12712,0)),0),INDEX($A$1:$A$12712,MATCH(G16385,$G$1:$G$12712,0)),MAX($A$2:$A16384)+1)</f>
        <v>12304</v>
      </c>
      <c r="B16385" s="8"/>
      <c r="C16385" s="9" t="str">
        <f t="shared" si="307"/>
        <v>citizens imperial solar</v>
      </c>
      <c r="D16385" s="8"/>
      <c r="E16385" s="8"/>
      <c r="F16385" s="10"/>
      <c r="G16385" s="8">
        <v>62052</v>
      </c>
      <c r="H16385" s="8" t="s">
        <v>29047</v>
      </c>
      <c r="I16385" s="8" t="s">
        <v>28565</v>
      </c>
      <c r="J16385" s="8">
        <v>58871</v>
      </c>
      <c r="K16385" s="8"/>
    </row>
    <row r="16386" spans="1:11" x14ac:dyDescent="0.2">
      <c r="A16386" s="8">
        <f>IF(IFERROR((MATCH(G16386,$G$1:$G$12712,0)),0),INDEX($A$1:$A$12712,MATCH(G16386,$G$1:$G$12712,0)),MAX($A$2:$A16385)+1)</f>
        <v>12305</v>
      </c>
      <c r="B16386" s="8"/>
      <c r="C16386" s="9" t="str">
        <f t="shared" si="307"/>
        <v>syncarpha dodge 1 csg</v>
      </c>
      <c r="D16386" s="8"/>
      <c r="E16386" s="8"/>
      <c r="F16386" s="10"/>
      <c r="G16386" s="8">
        <v>62053</v>
      </c>
      <c r="H16386" s="8" t="s">
        <v>29048</v>
      </c>
      <c r="I16386" s="8"/>
      <c r="J16386" s="8"/>
      <c r="K16386" s="8"/>
    </row>
    <row r="16387" spans="1:11" x14ac:dyDescent="0.2">
      <c r="A16387" s="8">
        <f>IF(IFERROR((MATCH(G16387,$G$1:$G$12712,0)),0),INDEX($A$1:$A$12712,MATCH(G16387,$G$1:$G$12712,0)),MAX($A$2:$A16386)+1)</f>
        <v>12306</v>
      </c>
      <c r="B16387" s="8"/>
      <c r="C16387" s="9" t="str">
        <f t="shared" si="307"/>
        <v>alpha value solar</v>
      </c>
      <c r="D16387" s="8"/>
      <c r="E16387" s="8"/>
      <c r="F16387" s="10"/>
      <c r="G16387" s="8">
        <v>62054</v>
      </c>
      <c r="H16387" s="8" t="s">
        <v>29049</v>
      </c>
      <c r="I16387" s="8"/>
      <c r="J16387" s="8"/>
      <c r="K16387" s="8"/>
    </row>
    <row r="16388" spans="1:11" x14ac:dyDescent="0.2">
      <c r="A16388" s="8">
        <f>IF(IFERROR((MATCH(G16388,$G$1:$G$12712,0)),0),INDEX($A$1:$A$12712,MATCH(G16388,$G$1:$G$12712,0)),MAX($A$2:$A16387)+1)</f>
        <v>12307</v>
      </c>
      <c r="B16388" s="8"/>
      <c r="C16388" s="9" t="str">
        <f t="shared" si="307"/>
        <v>wareham solar pv</v>
      </c>
      <c r="D16388" s="8"/>
      <c r="E16388" s="8"/>
      <c r="F16388" s="10"/>
      <c r="G16388" s="8">
        <v>62055</v>
      </c>
      <c r="H16388" s="8" t="s">
        <v>29050</v>
      </c>
      <c r="I16388" s="8"/>
      <c r="J16388" s="8"/>
      <c r="K16388" s="8"/>
    </row>
    <row r="16389" spans="1:11" x14ac:dyDescent="0.2">
      <c r="A16389" s="8">
        <f>IF(IFERROR((MATCH(G16389,$G$1:$G$12712,0)),0),INDEX($A$1:$A$12712,MATCH(G16389,$G$1:$G$12712,0)),MAX($A$2:$A16388)+1)</f>
        <v>12308</v>
      </c>
      <c r="B16389" s="8"/>
      <c r="C16389" s="9" t="str">
        <f t="shared" si="307"/>
        <v>lancaster</v>
      </c>
      <c r="D16389" s="8"/>
      <c r="E16389" s="8"/>
      <c r="F16389" s="10"/>
      <c r="G16389" s="8">
        <v>62056</v>
      </c>
      <c r="H16389" s="8" t="s">
        <v>29051</v>
      </c>
      <c r="I16389" s="8"/>
      <c r="J16389" s="8"/>
      <c r="K16389" s="8"/>
    </row>
    <row r="16390" spans="1:11" x14ac:dyDescent="0.2">
      <c r="A16390" s="8">
        <f>IF(IFERROR((MATCH(G16390,$G$1:$G$12712,0)),0),INDEX($A$1:$A$12712,MATCH(G16390,$G$1:$G$12712,0)),MAX($A$2:$A16389)+1)</f>
        <v>12309</v>
      </c>
      <c r="B16390" s="8"/>
      <c r="C16390" s="9" t="str">
        <f t="shared" si="307"/>
        <v>hazlehurst iii</v>
      </c>
      <c r="D16390" s="8"/>
      <c r="E16390" s="8"/>
      <c r="F16390" s="10"/>
      <c r="G16390" s="8">
        <v>62057</v>
      </c>
      <c r="H16390" s="8" t="s">
        <v>29052</v>
      </c>
      <c r="I16390" s="8"/>
      <c r="J16390" s="8"/>
      <c r="K16390" s="8"/>
    </row>
    <row r="16391" spans="1:11" x14ac:dyDescent="0.2">
      <c r="A16391" s="8">
        <f>IF(IFERROR((MATCH(G16391,$G$1:$G$12712,0)),0),INDEX($A$1:$A$12712,MATCH(G16391,$G$1:$G$12712,0)),MAX($A$2:$A16390)+1)</f>
        <v>12310</v>
      </c>
      <c r="B16391" s="8"/>
      <c r="C16391" s="9" t="str">
        <f t="shared" si="307"/>
        <v>sr terrell</v>
      </c>
      <c r="D16391" s="8"/>
      <c r="E16391" s="8"/>
      <c r="F16391" s="10"/>
      <c r="G16391" s="8">
        <v>62058</v>
      </c>
      <c r="H16391" s="8" t="s">
        <v>29053</v>
      </c>
      <c r="I16391" s="8"/>
      <c r="J16391" s="8"/>
      <c r="K16391" s="8"/>
    </row>
    <row r="16392" spans="1:11" x14ac:dyDescent="0.2">
      <c r="A16392" s="8">
        <f>IF(IFERROR((MATCH(G16392,$G$1:$G$12712,0)),0),INDEX($A$1:$A$12712,MATCH(G16392,$G$1:$G$12712,0)),MAX($A$2:$A16391)+1)</f>
        <v>12311</v>
      </c>
      <c r="B16392" s="8"/>
      <c r="C16392" s="9" t="str">
        <f t="shared" si="307"/>
        <v>east longmeadow solar pv</v>
      </c>
      <c r="D16392" s="8"/>
      <c r="E16392" s="8"/>
      <c r="F16392" s="10"/>
      <c r="G16392" s="8">
        <v>62059</v>
      </c>
      <c r="H16392" s="8" t="s">
        <v>29054</v>
      </c>
      <c r="I16392" s="8"/>
      <c r="J16392" s="8"/>
      <c r="K16392" s="8"/>
    </row>
    <row r="16393" spans="1:11" x14ac:dyDescent="0.2">
      <c r="A16393" s="8">
        <f>IF(IFERROR((MATCH(G16393,$G$1:$G$12712,0)),0),INDEX($A$1:$A$12712,MATCH(G16393,$G$1:$G$12712,0)),MAX($A$2:$A16392)+1)</f>
        <v>12312</v>
      </c>
      <c r="B16393" s="8"/>
      <c r="C16393" s="9" t="str">
        <f t="shared" si="307"/>
        <v>hampton mn gre</v>
      </c>
      <c r="D16393" s="8"/>
      <c r="E16393" s="8"/>
      <c r="F16393" s="10"/>
      <c r="G16393" s="8">
        <v>62060</v>
      </c>
      <c r="H16393" s="8" t="s">
        <v>29055</v>
      </c>
      <c r="I16393" s="8"/>
      <c r="J16393" s="8"/>
      <c r="K16393" s="8"/>
    </row>
    <row r="16394" spans="1:11" x14ac:dyDescent="0.2">
      <c r="A16394" s="8">
        <f>IF(IFERROR((MATCH(G16394,$G$1:$G$12712,0)),0),INDEX($A$1:$A$12712,MATCH(G16394,$G$1:$G$12712,0)),MAX($A$2:$A16393)+1)</f>
        <v>12313</v>
      </c>
      <c r="B16394" s="8"/>
      <c r="C16394" s="9" t="str">
        <f t="shared" si="307"/>
        <v>anoka county mn conx</v>
      </c>
      <c r="D16394" s="8"/>
      <c r="E16394" s="8"/>
      <c r="F16394" s="10"/>
      <c r="G16394" s="8">
        <v>62061</v>
      </c>
      <c r="H16394" s="8" t="s">
        <v>29056</v>
      </c>
      <c r="I16394" s="8"/>
      <c r="J16394" s="8"/>
      <c r="K16394" s="8"/>
    </row>
    <row r="16395" spans="1:11" x14ac:dyDescent="0.2">
      <c r="A16395" s="8">
        <f>IF(IFERROR((MATCH(G16395,$G$1:$G$12712,0)),0),INDEX($A$1:$A$12712,MATCH(G16395,$G$1:$G$12712,0)),MAX($A$2:$A16394)+1)</f>
        <v>12314</v>
      </c>
      <c r="B16395" s="8"/>
      <c r="C16395" s="9" t="str">
        <f t="shared" si="307"/>
        <v>athens mn conx</v>
      </c>
      <c r="D16395" s="8"/>
      <c r="E16395" s="8"/>
      <c r="F16395" s="10"/>
      <c r="G16395" s="8">
        <v>62062</v>
      </c>
      <c r="H16395" s="8" t="s">
        <v>29057</v>
      </c>
      <c r="I16395" s="8"/>
      <c r="J16395" s="8"/>
      <c r="K16395" s="8"/>
    </row>
    <row r="16396" spans="1:11" x14ac:dyDescent="0.2">
      <c r="A16396" s="8">
        <f>IF(IFERROR((MATCH(G16396,$G$1:$G$12712,0)),0),INDEX($A$1:$A$12712,MATCH(G16396,$G$1:$G$12712,0)),MAX($A$2:$A16395)+1)</f>
        <v>12315</v>
      </c>
      <c r="B16396" s="8"/>
      <c r="C16396" s="9" t="str">
        <f t="shared" si="307"/>
        <v>greenfield solar pv</v>
      </c>
      <c r="D16396" s="8"/>
      <c r="E16396" s="8"/>
      <c r="F16396" s="10"/>
      <c r="G16396" s="8">
        <v>62063</v>
      </c>
      <c r="H16396" s="8" t="s">
        <v>29058</v>
      </c>
      <c r="I16396" s="8"/>
      <c r="J16396" s="8"/>
      <c r="K16396" s="8"/>
    </row>
    <row r="16397" spans="1:11" x14ac:dyDescent="0.2">
      <c r="A16397" s="8">
        <f>IF(IFERROR((MATCH(G16397,$G$1:$G$12712,0)),0),INDEX($A$1:$A$12712,MATCH(G16397,$G$1:$G$12712,0)),MAX($A$2:$A16396)+1)</f>
        <v>12316</v>
      </c>
      <c r="B16397" s="8"/>
      <c r="C16397" s="9" t="str">
        <f t="shared" si="307"/>
        <v>hinsdale solar pv</v>
      </c>
      <c r="D16397" s="8"/>
      <c r="E16397" s="8"/>
      <c r="F16397" s="10"/>
      <c r="G16397" s="8">
        <v>62064</v>
      </c>
      <c r="H16397" s="8" t="s">
        <v>29059</v>
      </c>
      <c r="I16397" s="8"/>
      <c r="J16397" s="8"/>
      <c r="K16397" s="8"/>
    </row>
    <row r="16398" spans="1:11" x14ac:dyDescent="0.2">
      <c r="A16398" s="8">
        <f>IF(IFERROR((MATCH(G16398,$G$1:$G$12712,0)),0),INDEX($A$1:$A$12712,MATCH(G16398,$G$1:$G$12712,0)),MAX($A$2:$A16397)+1)</f>
        <v>12317</v>
      </c>
      <c r="B16398" s="8"/>
      <c r="C16398" s="9" t="str">
        <f t="shared" si="307"/>
        <v>savoy solar pv</v>
      </c>
      <c r="D16398" s="8"/>
      <c r="E16398" s="8"/>
      <c r="F16398" s="10"/>
      <c r="G16398" s="8">
        <v>62065</v>
      </c>
      <c r="H16398" s="8" t="s">
        <v>29060</v>
      </c>
      <c r="I16398" s="8"/>
      <c r="J16398" s="8"/>
      <c r="K16398" s="8"/>
    </row>
    <row r="16399" spans="1:11" x14ac:dyDescent="0.2">
      <c r="A16399" s="8">
        <f>IF(IFERROR((MATCH(G16399,$G$1:$G$12712,0)),0),INDEX($A$1:$A$12712,MATCH(G16399,$G$1:$G$12712,0)),MAX($A$2:$A16398)+1)</f>
        <v>12318</v>
      </c>
      <c r="B16399" s="8"/>
      <c r="C16399" s="9" t="str">
        <f t="shared" si="307"/>
        <v>southampton solar pv</v>
      </c>
      <c r="D16399" s="8"/>
      <c r="E16399" s="8"/>
      <c r="F16399" s="10"/>
      <c r="G16399" s="8">
        <v>62066</v>
      </c>
      <c r="H16399" s="8" t="s">
        <v>29061</v>
      </c>
      <c r="I16399" s="8"/>
      <c r="J16399" s="8"/>
      <c r="K16399" s="8"/>
    </row>
    <row r="16400" spans="1:11" x14ac:dyDescent="0.2">
      <c r="A16400" s="8">
        <f>IF(IFERROR((MATCH(G16400,$G$1:$G$12712,0)),0),INDEX($A$1:$A$12712,MATCH(G16400,$G$1:$G$12712,0)),MAX($A$2:$A16399)+1)</f>
        <v>12319</v>
      </c>
      <c r="B16400" s="8"/>
      <c r="C16400" s="9" t="str">
        <f t="shared" si="307"/>
        <v>urtica solar project</v>
      </c>
      <c r="D16400" s="8"/>
      <c r="E16400" s="8"/>
      <c r="F16400" s="10"/>
      <c r="G16400" s="8">
        <v>62067</v>
      </c>
      <c r="H16400" s="8" t="s">
        <v>29062</v>
      </c>
      <c r="I16400" s="8"/>
      <c r="J16400" s="8"/>
      <c r="K16400" s="8"/>
    </row>
    <row r="16401" spans="1:11" x14ac:dyDescent="0.2">
      <c r="A16401" s="8">
        <f>IF(IFERROR((MATCH(G16401,$G$1:$G$12712,0)),0),INDEX($A$1:$A$12712,MATCH(G16401,$G$1:$G$12712,0)),MAX($A$2:$A16400)+1)</f>
        <v>12320</v>
      </c>
      <c r="B16401" s="8"/>
      <c r="C16401" s="9" t="str">
        <f t="shared" ref="C16401:C16464" si="308">IF(H16401="",F16401,H16401)</f>
        <v>typha solar project</v>
      </c>
      <c r="D16401" s="8"/>
      <c r="E16401" s="8"/>
      <c r="F16401" s="10"/>
      <c r="G16401" s="8">
        <v>62068</v>
      </c>
      <c r="H16401" s="8" t="s">
        <v>29063</v>
      </c>
      <c r="I16401" s="8"/>
      <c r="J16401" s="8"/>
      <c r="K16401" s="8"/>
    </row>
    <row r="16402" spans="1:11" x14ac:dyDescent="0.2">
      <c r="A16402" s="8">
        <f>IF(IFERROR((MATCH(G16402,$G$1:$G$12712,0)),0),INDEX($A$1:$A$12712,MATCH(G16402,$G$1:$G$12712,0)),MAX($A$2:$A16401)+1)</f>
        <v>12321</v>
      </c>
      <c r="B16402" s="8"/>
      <c r="C16402" s="9" t="str">
        <f t="shared" si="308"/>
        <v>penstemon solar project</v>
      </c>
      <c r="D16402" s="8"/>
      <c r="E16402" s="8"/>
      <c r="F16402" s="10"/>
      <c r="G16402" s="8">
        <v>62069</v>
      </c>
      <c r="H16402" s="8" t="s">
        <v>29064</v>
      </c>
      <c r="I16402" s="8"/>
      <c r="J16402" s="8"/>
      <c r="K16402" s="8"/>
    </row>
    <row r="16403" spans="1:11" x14ac:dyDescent="0.2">
      <c r="A16403" s="8">
        <f>IF(IFERROR((MATCH(G16403,$G$1:$G$12712,0)),0),INDEX($A$1:$A$12712,MATCH(G16403,$G$1:$G$12712,0)),MAX($A$2:$A16402)+1)</f>
        <v>12322</v>
      </c>
      <c r="B16403" s="8"/>
      <c r="C16403" s="9" t="str">
        <f t="shared" si="308"/>
        <v>fumaria solar project</v>
      </c>
      <c r="D16403" s="8"/>
      <c r="E16403" s="8"/>
      <c r="F16403" s="10"/>
      <c r="G16403" s="8">
        <v>62070</v>
      </c>
      <c r="H16403" s="8" t="s">
        <v>29065</v>
      </c>
      <c r="I16403" s="8"/>
      <c r="J16403" s="8"/>
      <c r="K16403" s="8"/>
    </row>
    <row r="16404" spans="1:11" x14ac:dyDescent="0.2">
      <c r="A16404" s="8">
        <f>IF(IFERROR((MATCH(G16404,$G$1:$G$12712,0)),0),INDEX($A$1:$A$12712,MATCH(G16404,$G$1:$G$12712,0)),MAX($A$2:$A16403)+1)</f>
        <v>12323</v>
      </c>
      <c r="B16404" s="8"/>
      <c r="C16404" s="9" t="str">
        <f t="shared" si="308"/>
        <v>camas solar project</v>
      </c>
      <c r="D16404" s="8"/>
      <c r="E16404" s="8"/>
      <c r="F16404" s="10"/>
      <c r="G16404" s="8">
        <v>62071</v>
      </c>
      <c r="H16404" s="8" t="s">
        <v>29066</v>
      </c>
      <c r="I16404" s="8"/>
      <c r="J16404" s="8"/>
      <c r="K16404" s="8"/>
    </row>
    <row r="16405" spans="1:11" x14ac:dyDescent="0.2">
      <c r="A16405" s="8">
        <f>IF(IFERROR((MATCH(G16405,$G$1:$G$12712,0)),0),INDEX($A$1:$A$12712,MATCH(G16405,$G$1:$G$12712,0)),MAX($A$2:$A16404)+1)</f>
        <v>12324</v>
      </c>
      <c r="B16405" s="8"/>
      <c r="C16405" s="9" t="str">
        <f t="shared" si="308"/>
        <v>springfield solar pv</v>
      </c>
      <c r="D16405" s="8"/>
      <c r="E16405" s="8"/>
      <c r="F16405" s="10"/>
      <c r="G16405" s="8">
        <v>62072</v>
      </c>
      <c r="H16405" s="8" t="s">
        <v>29067</v>
      </c>
      <c r="I16405" s="8"/>
      <c r="J16405" s="8"/>
      <c r="K16405" s="8"/>
    </row>
    <row r="16406" spans="1:11" x14ac:dyDescent="0.2">
      <c r="A16406" s="8">
        <f>IF(IFERROR((MATCH(G16406,$G$1:$G$12712,0)),0),INDEX($A$1:$A$12712,MATCH(G16406,$G$1:$G$12712,0)),MAX($A$2:$A16405)+1)</f>
        <v>12325</v>
      </c>
      <c r="B16406" s="8"/>
      <c r="C16406" s="9" t="str">
        <f t="shared" si="308"/>
        <v>hampden solar pv</v>
      </c>
      <c r="D16406" s="8"/>
      <c r="E16406" s="8"/>
      <c r="F16406" s="10"/>
      <c r="G16406" s="8">
        <v>62073</v>
      </c>
      <c r="H16406" s="8" t="s">
        <v>29068</v>
      </c>
      <c r="I16406" s="8"/>
      <c r="J16406" s="8"/>
      <c r="K16406" s="8"/>
    </row>
    <row r="16407" spans="1:11" x14ac:dyDescent="0.2">
      <c r="A16407" s="8">
        <f>IF(IFERROR((MATCH(G16407,$G$1:$G$12712,0)),0),INDEX($A$1:$A$12712,MATCH(G16407,$G$1:$G$12712,0)),MAX($A$2:$A16406)+1)</f>
        <v>12326</v>
      </c>
      <c r="B16407" s="8"/>
      <c r="C16407" s="9" t="str">
        <f t="shared" si="308"/>
        <v>bd of educ of queen anne's cnty, cnty hs</v>
      </c>
      <c r="D16407" s="8"/>
      <c r="E16407" s="8"/>
      <c r="F16407" s="10"/>
      <c r="G16407" s="8">
        <v>62074</v>
      </c>
      <c r="H16407" s="8" t="s">
        <v>29069</v>
      </c>
      <c r="I16407" s="8"/>
      <c r="J16407" s="8"/>
      <c r="K16407" s="8"/>
    </row>
    <row r="16408" spans="1:11" x14ac:dyDescent="0.2">
      <c r="A16408" s="8">
        <f>IF(IFERROR((MATCH(G16408,$G$1:$G$12712,0)),0),INDEX($A$1:$A$12712,MATCH(G16408,$G$1:$G$12712,0)),MAX($A$2:$A16407)+1)</f>
        <v>12327</v>
      </c>
      <c r="B16408" s="8"/>
      <c r="C16408" s="9" t="str">
        <f t="shared" si="308"/>
        <v>pima community college</v>
      </c>
      <c r="D16408" s="8"/>
      <c r="E16408" s="8"/>
      <c r="F16408" s="10"/>
      <c r="G16408" s="8">
        <v>62075</v>
      </c>
      <c r="H16408" s="8" t="s">
        <v>29070</v>
      </c>
      <c r="I16408" s="8"/>
      <c r="J16408" s="8"/>
      <c r="K16408" s="8"/>
    </row>
    <row r="16409" spans="1:11" x14ac:dyDescent="0.2">
      <c r="A16409" s="8">
        <f>IF(IFERROR((MATCH(G16409,$G$1:$G$12712,0)),0),INDEX($A$1:$A$12712,MATCH(G16409,$G$1:$G$12712,0)),MAX($A$2:$A16408)+1)</f>
        <v>12328</v>
      </c>
      <c r="B16409" s="8"/>
      <c r="C16409" s="9" t="str">
        <f t="shared" si="308"/>
        <v>town of branford</v>
      </c>
      <c r="D16409" s="8"/>
      <c r="E16409" s="8"/>
      <c r="F16409" s="10"/>
      <c r="G16409" s="8">
        <v>62076</v>
      </c>
      <c r="H16409" s="8" t="s">
        <v>29071</v>
      </c>
      <c r="I16409" s="8"/>
      <c r="J16409" s="8"/>
      <c r="K16409" s="8"/>
    </row>
    <row r="16410" spans="1:11" x14ac:dyDescent="0.2">
      <c r="A16410" s="8">
        <f>IF(IFERROR((MATCH(G16410,$G$1:$G$12712,0)),0),INDEX($A$1:$A$12712,MATCH(G16410,$G$1:$G$12712,0)),MAX($A$2:$A16409)+1)</f>
        <v>12329</v>
      </c>
      <c r="B16410" s="8"/>
      <c r="C16410" s="9" t="str">
        <f t="shared" si="308"/>
        <v>blue shld of cal- el dorado hlls mtr b</v>
      </c>
      <c r="D16410" s="8"/>
      <c r="E16410" s="8"/>
      <c r="F16410" s="10"/>
      <c r="G16410" s="8">
        <v>62077</v>
      </c>
      <c r="H16410" s="8" t="s">
        <v>29072</v>
      </c>
      <c r="I16410" s="8"/>
      <c r="J16410" s="8"/>
      <c r="K16410" s="8"/>
    </row>
    <row r="16411" spans="1:11" x14ac:dyDescent="0.2">
      <c r="A16411" s="8">
        <f>IF(IFERROR((MATCH(G16411,$G$1:$G$12712,0)),0),INDEX($A$1:$A$12712,MATCH(G16411,$G$1:$G$12712,0)),MAX($A$2:$A16410)+1)</f>
        <v>12330</v>
      </c>
      <c r="B16411" s="8"/>
      <c r="C16411" s="9" t="str">
        <f t="shared" si="308"/>
        <v>whispering willow north</v>
      </c>
      <c r="D16411" s="8"/>
      <c r="E16411" s="8"/>
      <c r="F16411" s="10"/>
      <c r="G16411" s="8">
        <v>62079</v>
      </c>
      <c r="H16411" s="8" t="s">
        <v>29073</v>
      </c>
      <c r="I16411" s="8" t="s">
        <v>28568</v>
      </c>
      <c r="J16411" s="8">
        <v>9417</v>
      </c>
      <c r="K16411" s="8"/>
    </row>
    <row r="16412" spans="1:11" x14ac:dyDescent="0.2">
      <c r="A16412" s="8">
        <f>IF(IFERROR((MATCH(G16412,$G$1:$G$12712,0)),0),INDEX($A$1:$A$12712,MATCH(G16412,$G$1:$G$12712,0)),MAX($A$2:$A16411)+1)</f>
        <v>12331</v>
      </c>
      <c r="B16412" s="8"/>
      <c r="C16412" s="9" t="str">
        <f t="shared" si="308"/>
        <v>richland</v>
      </c>
      <c r="D16412" s="8"/>
      <c r="E16412" s="8"/>
      <c r="F16412" s="10"/>
      <c r="G16412" s="8">
        <v>62080</v>
      </c>
      <c r="H16412" s="8" t="s">
        <v>27866</v>
      </c>
      <c r="I16412" s="8" t="s">
        <v>28568</v>
      </c>
      <c r="J16412" s="8">
        <v>9417</v>
      </c>
      <c r="K16412" s="8"/>
    </row>
    <row r="16413" spans="1:11" x14ac:dyDescent="0.2">
      <c r="A16413" s="8">
        <f>IF(IFERROR((MATCH(G16413,$G$1:$G$12712,0)),0),INDEX($A$1:$A$12712,MATCH(G16413,$G$1:$G$12712,0)),MAX($A$2:$A16412)+1)</f>
        <v>12332</v>
      </c>
      <c r="B16413" s="8"/>
      <c r="C16413" s="9" t="str">
        <f t="shared" si="308"/>
        <v>golden plains</v>
      </c>
      <c r="D16413" s="8"/>
      <c r="E16413" s="8"/>
      <c r="F16413" s="10"/>
      <c r="G16413" s="8">
        <v>62081</v>
      </c>
      <c r="H16413" s="8" t="s">
        <v>29074</v>
      </c>
      <c r="I16413" s="8" t="s">
        <v>28568</v>
      </c>
      <c r="J16413" s="8">
        <v>9417</v>
      </c>
      <c r="K16413" s="8"/>
    </row>
    <row r="16414" spans="1:11" x14ac:dyDescent="0.2">
      <c r="A16414" s="8">
        <f>IF(IFERROR((MATCH(G16414,$G$1:$G$12712,0)),0),INDEX($A$1:$A$12712,MATCH(G16414,$G$1:$G$12712,0)),MAX($A$2:$A16413)+1)</f>
        <v>12333</v>
      </c>
      <c r="B16414" s="8"/>
      <c r="C16414" s="9" t="str">
        <f t="shared" si="308"/>
        <v>southwick solar pv</v>
      </c>
      <c r="D16414" s="8"/>
      <c r="E16414" s="8"/>
      <c r="F16414" s="10"/>
      <c r="G16414" s="8">
        <v>62082</v>
      </c>
      <c r="H16414" s="8" t="s">
        <v>29075</v>
      </c>
      <c r="I16414" s="8"/>
      <c r="J16414" s="8"/>
      <c r="K16414" s="8"/>
    </row>
    <row r="16415" spans="1:11" x14ac:dyDescent="0.2">
      <c r="A16415" s="8">
        <f>IF(IFERROR((MATCH(G16415,$G$1:$G$12712,0)),0),INDEX($A$1:$A$12712,MATCH(G16415,$G$1:$G$12712,0)),MAX($A$2:$A16414)+1)</f>
        <v>12334</v>
      </c>
      <c r="B16415" s="8"/>
      <c r="C16415" s="9" t="str">
        <f t="shared" si="308"/>
        <v>becker solar 2 csg</v>
      </c>
      <c r="D16415" s="8"/>
      <c r="E16415" s="8"/>
      <c r="F16415" s="10"/>
      <c r="G16415" s="8">
        <v>62084</v>
      </c>
      <c r="H16415" s="8" t="s">
        <v>29076</v>
      </c>
      <c r="I16415" s="8" t="s">
        <v>29035</v>
      </c>
      <c r="J16415" s="8">
        <v>60117</v>
      </c>
      <c r="K16415" s="8"/>
    </row>
    <row r="16416" spans="1:11" x14ac:dyDescent="0.2">
      <c r="A16416" s="8">
        <f>IF(IFERROR((MATCH(G16416,$G$1:$G$12712,0)),0),INDEX($A$1:$A$12712,MATCH(G16416,$G$1:$G$12712,0)),MAX($A$2:$A16415)+1)</f>
        <v>12335</v>
      </c>
      <c r="B16416" s="8"/>
      <c r="C16416" s="9" t="str">
        <f t="shared" si="308"/>
        <v>becker solar 3 csg</v>
      </c>
      <c r="D16416" s="8"/>
      <c r="E16416" s="8"/>
      <c r="F16416" s="10"/>
      <c r="G16416" s="8">
        <v>62085</v>
      </c>
      <c r="H16416" s="8" t="s">
        <v>29077</v>
      </c>
      <c r="I16416" s="8" t="s">
        <v>29035</v>
      </c>
      <c r="J16416" s="8">
        <v>60117</v>
      </c>
      <c r="K16416" s="8"/>
    </row>
    <row r="16417" spans="1:11" x14ac:dyDescent="0.2">
      <c r="A16417" s="8">
        <f>IF(IFERROR((MATCH(G16417,$G$1:$G$12712,0)),0),INDEX($A$1:$A$12712,MATCH(G16417,$G$1:$G$12712,0)),MAX($A$2:$A16416)+1)</f>
        <v>12336</v>
      </c>
      <c r="B16417" s="8"/>
      <c r="C16417" s="9" t="str">
        <f t="shared" si="308"/>
        <v>becker solar 4 csg</v>
      </c>
      <c r="D16417" s="8"/>
      <c r="E16417" s="8"/>
      <c r="F16417" s="10"/>
      <c r="G16417" s="8">
        <v>62086</v>
      </c>
      <c r="H16417" s="8" t="s">
        <v>29078</v>
      </c>
      <c r="I16417" s="8" t="s">
        <v>29035</v>
      </c>
      <c r="J16417" s="8">
        <v>60117</v>
      </c>
      <c r="K16417" s="8"/>
    </row>
    <row r="16418" spans="1:11" x14ac:dyDescent="0.2">
      <c r="A16418" s="8">
        <f>IF(IFERROR((MATCH(G16418,$G$1:$G$12712,0)),0),INDEX($A$1:$A$12712,MATCH(G16418,$G$1:$G$12712,0)),MAX($A$2:$A16417)+1)</f>
        <v>12337</v>
      </c>
      <c r="B16418" s="8"/>
      <c r="C16418" s="9" t="str">
        <f t="shared" si="308"/>
        <v>becker solar 5 csg</v>
      </c>
      <c r="D16418" s="8"/>
      <c r="E16418" s="8"/>
      <c r="F16418" s="10"/>
      <c r="G16418" s="8">
        <v>62087</v>
      </c>
      <c r="H16418" s="8" t="s">
        <v>29079</v>
      </c>
      <c r="I16418" s="8" t="s">
        <v>29035</v>
      </c>
      <c r="J16418" s="8">
        <v>60117</v>
      </c>
      <c r="K16418" s="8"/>
    </row>
    <row r="16419" spans="1:11" x14ac:dyDescent="0.2">
      <c r="A16419" s="8">
        <f>IF(IFERROR((MATCH(G16419,$G$1:$G$12712,0)),0),INDEX($A$1:$A$12712,MATCH(G16419,$G$1:$G$12712,0)),MAX($A$2:$A16418)+1)</f>
        <v>12338</v>
      </c>
      <c r="B16419" s="8"/>
      <c r="C16419" s="9" t="str">
        <f t="shared" si="308"/>
        <v>schultz csg</v>
      </c>
      <c r="D16419" s="8"/>
      <c r="E16419" s="8"/>
      <c r="F16419" s="10"/>
      <c r="G16419" s="8">
        <v>62088</v>
      </c>
      <c r="H16419" s="8" t="s">
        <v>29080</v>
      </c>
      <c r="I16419" s="8"/>
      <c r="J16419" s="8"/>
      <c r="K16419" s="8"/>
    </row>
    <row r="16420" spans="1:11" x14ac:dyDescent="0.2">
      <c r="A16420" s="8">
        <f>IF(IFERROR((MATCH(G16420,$G$1:$G$12712,0)),0),INDEX($A$1:$A$12712,MATCH(G16420,$G$1:$G$12712,0)),MAX($A$2:$A16419)+1)</f>
        <v>12339</v>
      </c>
      <c r="B16420" s="8"/>
      <c r="C16420" s="9" t="str">
        <f t="shared" si="308"/>
        <v>panda solar nc 1, llc</v>
      </c>
      <c r="D16420" s="8"/>
      <c r="E16420" s="8"/>
      <c r="F16420" s="10"/>
      <c r="G16420" s="8">
        <v>62089</v>
      </c>
      <c r="H16420" s="8" t="s">
        <v>29081</v>
      </c>
      <c r="I16420" s="8"/>
      <c r="J16420" s="8"/>
      <c r="K16420" s="8"/>
    </row>
    <row r="16421" spans="1:11" x14ac:dyDescent="0.2">
      <c r="A16421" s="8">
        <f>IF(IFERROR((MATCH(G16421,$G$1:$G$12712,0)),0),INDEX($A$1:$A$12712,MATCH(G16421,$G$1:$G$12712,0)),MAX($A$2:$A16420)+1)</f>
        <v>12340</v>
      </c>
      <c r="B16421" s="8"/>
      <c r="C16421" s="9" t="str">
        <f t="shared" si="308"/>
        <v>sunderland solar pv</v>
      </c>
      <c r="D16421" s="8"/>
      <c r="E16421" s="8"/>
      <c r="F16421" s="10"/>
      <c r="G16421" s="8">
        <v>62090</v>
      </c>
      <c r="H16421" s="8" t="s">
        <v>29082</v>
      </c>
      <c r="I16421" s="8"/>
      <c r="J16421" s="8"/>
      <c r="K16421" s="8"/>
    </row>
    <row r="16422" spans="1:11" x14ac:dyDescent="0.2">
      <c r="A16422" s="8">
        <f>IF(IFERROR((MATCH(G16422,$G$1:$G$12712,0)),0),INDEX($A$1:$A$12712,MATCH(G16422,$G$1:$G$12712,0)),MAX($A$2:$A16421)+1)</f>
        <v>12341</v>
      </c>
      <c r="B16422" s="8"/>
      <c r="C16422" s="9" t="str">
        <f t="shared" si="308"/>
        <v>hatfield solar pv</v>
      </c>
      <c r="D16422" s="8"/>
      <c r="E16422" s="8"/>
      <c r="F16422" s="10"/>
      <c r="G16422" s="8">
        <v>62091</v>
      </c>
      <c r="H16422" s="8" t="s">
        <v>29083</v>
      </c>
      <c r="I16422" s="8"/>
      <c r="J16422" s="8"/>
      <c r="K16422" s="8"/>
    </row>
    <row r="16423" spans="1:11" x14ac:dyDescent="0.2">
      <c r="A16423" s="8">
        <f>IF(IFERROR((MATCH(G16423,$G$1:$G$12712,0)),0),INDEX($A$1:$A$12712,MATCH(G16423,$G$1:$G$12712,0)),MAX($A$2:$A16422)+1)</f>
        <v>12342</v>
      </c>
      <c r="B16423" s="8"/>
      <c r="C16423" s="9" t="str">
        <f t="shared" si="308"/>
        <v>montague site 36-grosolar</v>
      </c>
      <c r="D16423" s="8"/>
      <c r="E16423" s="8"/>
      <c r="F16423" s="10"/>
      <c r="G16423" s="8">
        <v>62092</v>
      </c>
      <c r="H16423" s="8" t="s">
        <v>29084</v>
      </c>
      <c r="I16423" s="8"/>
      <c r="J16423" s="8"/>
      <c r="K16423" s="8"/>
    </row>
    <row r="16424" spans="1:11" x14ac:dyDescent="0.2">
      <c r="A16424" s="8">
        <f>IF(IFERROR((MATCH(G16424,$G$1:$G$12712,0)),0),INDEX($A$1:$A$12712,MATCH(G16424,$G$1:$G$12712,0)),MAX($A$2:$A16423)+1)</f>
        <v>12343</v>
      </c>
      <c r="B16424" s="8"/>
      <c r="C16424" s="9" t="str">
        <f t="shared" si="308"/>
        <v>east springfield solar pv</v>
      </c>
      <c r="D16424" s="8"/>
      <c r="E16424" s="8"/>
      <c r="F16424" s="10"/>
      <c r="G16424" s="8">
        <v>62093</v>
      </c>
      <c r="H16424" s="8" t="s">
        <v>29085</v>
      </c>
      <c r="I16424" s="8"/>
      <c r="J16424" s="8"/>
      <c r="K16424" s="8"/>
    </row>
    <row r="16425" spans="1:11" x14ac:dyDescent="0.2">
      <c r="A16425" s="8">
        <f>IF(IFERROR((MATCH(G16425,$G$1:$G$12712,0)),0),INDEX($A$1:$A$12712,MATCH(G16425,$G$1:$G$12712,0)),MAX($A$2:$A16424)+1)</f>
        <v>12344</v>
      </c>
      <c r="B16425" s="8"/>
      <c r="C16425" s="9" t="str">
        <f t="shared" si="308"/>
        <v>quarter horse solar</v>
      </c>
      <c r="D16425" s="8"/>
      <c r="E16425" s="8"/>
      <c r="F16425" s="10"/>
      <c r="G16425" s="8">
        <v>62095</v>
      </c>
      <c r="H16425" s="8" t="s">
        <v>29086</v>
      </c>
      <c r="I16425" s="8"/>
      <c r="J16425" s="8"/>
      <c r="K16425" s="8"/>
    </row>
    <row r="16426" spans="1:11" x14ac:dyDescent="0.2">
      <c r="A16426" s="8">
        <f>IF(IFERROR((MATCH(G16426,$G$1:$G$12712,0)),0),INDEX($A$1:$A$12712,MATCH(G16426,$G$1:$G$12712,0)),MAX($A$2:$A16425)+1)</f>
        <v>12345</v>
      </c>
      <c r="B16426" s="8"/>
      <c r="C16426" s="9" t="str">
        <f t="shared" si="308"/>
        <v>atkinson solar ii</v>
      </c>
      <c r="D16426" s="8"/>
      <c r="E16426" s="8"/>
      <c r="F16426" s="10"/>
      <c r="G16426" s="8">
        <v>62096</v>
      </c>
      <c r="H16426" s="8" t="s">
        <v>29087</v>
      </c>
      <c r="I16426" s="8"/>
      <c r="J16426" s="8"/>
      <c r="K16426" s="8"/>
    </row>
    <row r="16427" spans="1:11" x14ac:dyDescent="0.2">
      <c r="A16427" s="8">
        <f>IF(IFERROR((MATCH(G16427,$G$1:$G$12712,0)),0),INDEX($A$1:$A$12712,MATCH(G16427,$G$1:$G$12712,0)),MAX($A$2:$A16426)+1)</f>
        <v>12346</v>
      </c>
      <c r="B16427" s="8"/>
      <c r="C16427" s="9" t="str">
        <f t="shared" si="308"/>
        <v>ludlow site 72 - conti</v>
      </c>
      <c r="D16427" s="8"/>
      <c r="E16427" s="8"/>
      <c r="F16427" s="10"/>
      <c r="G16427" s="8">
        <v>62097</v>
      </c>
      <c r="H16427" s="8" t="s">
        <v>29088</v>
      </c>
      <c r="I16427" s="8"/>
      <c r="J16427" s="8"/>
      <c r="K16427" s="8"/>
    </row>
    <row r="16428" spans="1:11" x14ac:dyDescent="0.2">
      <c r="A16428" s="8">
        <f>IF(IFERROR((MATCH(G16428,$G$1:$G$12712,0)),0),INDEX($A$1:$A$12712,MATCH(G16428,$G$1:$G$12712,0)),MAX($A$2:$A16427)+1)</f>
        <v>12347</v>
      </c>
      <c r="B16428" s="8"/>
      <c r="C16428" s="9" t="str">
        <f t="shared" si="308"/>
        <v>tiller csg</v>
      </c>
      <c r="D16428" s="8"/>
      <c r="E16428" s="8"/>
      <c r="F16428" s="10"/>
      <c r="G16428" s="8">
        <v>62098</v>
      </c>
      <c r="H16428" s="8" t="s">
        <v>29089</v>
      </c>
      <c r="I16428" s="8"/>
      <c r="J16428" s="8"/>
      <c r="K16428" s="8"/>
    </row>
    <row r="16429" spans="1:11" x14ac:dyDescent="0.2">
      <c r="A16429" s="8">
        <f>IF(IFERROR((MATCH(G16429,$G$1:$G$12712,0)),0),INDEX($A$1:$A$12712,MATCH(G16429,$G$1:$G$12712,0)),MAX($A$2:$A16428)+1)</f>
        <v>12348</v>
      </c>
      <c r="B16429" s="8"/>
      <c r="C16429" s="9" t="str">
        <f t="shared" si="308"/>
        <v>hammer csg</v>
      </c>
      <c r="D16429" s="8"/>
      <c r="E16429" s="8"/>
      <c r="F16429" s="10"/>
      <c r="G16429" s="8">
        <v>62099</v>
      </c>
      <c r="H16429" s="8" t="s">
        <v>29090</v>
      </c>
      <c r="I16429" s="8"/>
      <c r="J16429" s="8"/>
      <c r="K16429" s="8"/>
    </row>
    <row r="16430" spans="1:11" x14ac:dyDescent="0.2">
      <c r="A16430" s="8">
        <f>IF(IFERROR((MATCH(G16430,$G$1:$G$12712,0)),0),INDEX($A$1:$A$12712,MATCH(G16430,$G$1:$G$12712,0)),MAX($A$2:$A16429)+1)</f>
        <v>12349</v>
      </c>
      <c r="B16430" s="8"/>
      <c r="C16430" s="9" t="str">
        <f t="shared" si="308"/>
        <v>warrenton i solar</v>
      </c>
      <c r="D16430" s="8"/>
      <c r="E16430" s="8"/>
      <c r="F16430" s="10"/>
      <c r="G16430" s="8">
        <v>62100</v>
      </c>
      <c r="H16430" s="8" t="s">
        <v>29091</v>
      </c>
      <c r="I16430" s="8"/>
      <c r="J16430" s="8"/>
      <c r="K16430" s="8"/>
    </row>
    <row r="16431" spans="1:11" x14ac:dyDescent="0.2">
      <c r="A16431" s="8">
        <f>IF(IFERROR((MATCH(G16431,$G$1:$G$12712,0)),0),INDEX($A$1:$A$12712,MATCH(G16431,$G$1:$G$12712,0)),MAX($A$2:$A16430)+1)</f>
        <v>12350</v>
      </c>
      <c r="B16431" s="8"/>
      <c r="C16431" s="9" t="str">
        <f t="shared" si="308"/>
        <v>bladenboro solar 2</v>
      </c>
      <c r="D16431" s="8"/>
      <c r="E16431" s="8"/>
      <c r="F16431" s="10"/>
      <c r="G16431" s="8">
        <v>62101</v>
      </c>
      <c r="H16431" s="8" t="s">
        <v>29092</v>
      </c>
      <c r="I16431" s="8"/>
      <c r="J16431" s="8"/>
      <c r="K16431" s="8"/>
    </row>
    <row r="16432" spans="1:11" x14ac:dyDescent="0.2">
      <c r="A16432" s="8">
        <f>IF(IFERROR((MATCH(G16432,$G$1:$G$12712,0)),0),INDEX($A$1:$A$12712,MATCH(G16432,$G$1:$G$12712,0)),MAX($A$2:$A16431)+1)</f>
        <v>12351</v>
      </c>
      <c r="B16432" s="8"/>
      <c r="C16432" s="9" t="str">
        <f t="shared" si="308"/>
        <v>sadiebrook nc solar</v>
      </c>
      <c r="D16432" s="8"/>
      <c r="E16432" s="8"/>
      <c r="F16432" s="10"/>
      <c r="G16432" s="8">
        <v>62102</v>
      </c>
      <c r="H16432" s="8" t="s">
        <v>29093</v>
      </c>
      <c r="I16432" s="8"/>
      <c r="J16432" s="8"/>
      <c r="K16432" s="8"/>
    </row>
    <row r="16433" spans="1:11" x14ac:dyDescent="0.2">
      <c r="A16433" s="8">
        <f>IF(IFERROR((MATCH(G16433,$G$1:$G$12712,0)),0),INDEX($A$1:$A$12712,MATCH(G16433,$G$1:$G$12712,0)),MAX($A$2:$A16432)+1)</f>
        <v>12352</v>
      </c>
      <c r="B16433" s="8"/>
      <c r="C16433" s="9" t="str">
        <f t="shared" si="308"/>
        <v>kossuth</v>
      </c>
      <c r="D16433" s="8"/>
      <c r="E16433" s="8"/>
      <c r="F16433" s="10"/>
      <c r="G16433" s="8">
        <v>62103</v>
      </c>
      <c r="H16433" s="8" t="s">
        <v>29094</v>
      </c>
      <c r="I16433" s="8" t="s">
        <v>29095</v>
      </c>
      <c r="J16433" s="8">
        <v>20856</v>
      </c>
      <c r="K16433" s="8"/>
    </row>
    <row r="16434" spans="1:11" x14ac:dyDescent="0.2">
      <c r="A16434" s="8">
        <f>IF(IFERROR((MATCH(G16434,$G$1:$G$12712,0)),0),INDEX($A$1:$A$12712,MATCH(G16434,$G$1:$G$12712,0)),MAX($A$2:$A16433)+1)</f>
        <v>12353</v>
      </c>
      <c r="B16434" s="8"/>
      <c r="C16434" s="9" t="str">
        <f t="shared" si="308"/>
        <v>lane solar</v>
      </c>
      <c r="D16434" s="8"/>
      <c r="E16434" s="8"/>
      <c r="F16434" s="10"/>
      <c r="G16434" s="8">
        <v>62104</v>
      </c>
      <c r="H16434" s="8" t="s">
        <v>29096</v>
      </c>
      <c r="I16434" s="8"/>
      <c r="J16434" s="8"/>
      <c r="K16434" s="8"/>
    </row>
    <row r="16435" spans="1:11" x14ac:dyDescent="0.2">
      <c r="A16435" s="8">
        <f>IF(IFERROR((MATCH(G16435,$G$1:$G$12712,0)),0),INDEX($A$1:$A$12712,MATCH(G16435,$G$1:$G$12712,0)),MAX($A$2:$A16434)+1)</f>
        <v>12354</v>
      </c>
      <c r="B16435" s="8"/>
      <c r="C16435" s="9" t="str">
        <f t="shared" si="308"/>
        <v>monticello project csg</v>
      </c>
      <c r="D16435" s="8"/>
      <c r="E16435" s="8"/>
      <c r="F16435" s="10"/>
      <c r="G16435" s="8">
        <v>62105</v>
      </c>
      <c r="H16435" s="8" t="s">
        <v>29097</v>
      </c>
      <c r="I16435" s="8"/>
      <c r="J16435" s="8"/>
      <c r="K16435" s="8"/>
    </row>
    <row r="16436" spans="1:11" x14ac:dyDescent="0.2">
      <c r="A16436" s="8">
        <f>IF(IFERROR((MATCH(G16436,$G$1:$G$12712,0)),0),INDEX($A$1:$A$12712,MATCH(G16436,$G$1:$G$12712,0)),MAX($A$2:$A16435)+1)</f>
        <v>12355</v>
      </c>
      <c r="B16436" s="8"/>
      <c r="C16436" s="9" t="str">
        <f t="shared" si="308"/>
        <v>wed green hill, llc</v>
      </c>
      <c r="D16436" s="8"/>
      <c r="E16436" s="8"/>
      <c r="F16436" s="10"/>
      <c r="G16436" s="8">
        <v>62106</v>
      </c>
      <c r="H16436" s="8" t="s">
        <v>29098</v>
      </c>
      <c r="I16436" s="8"/>
      <c r="J16436" s="8"/>
      <c r="K16436" s="8"/>
    </row>
    <row r="16437" spans="1:11" x14ac:dyDescent="0.2">
      <c r="A16437" s="8">
        <f>IF(IFERROR((MATCH(G16437,$G$1:$G$12712,0)),0),INDEX($A$1:$A$12712,MATCH(G16437,$G$1:$G$12712,0)),MAX($A$2:$A16436)+1)</f>
        <v>12356</v>
      </c>
      <c r="B16437" s="8"/>
      <c r="C16437" s="9" t="str">
        <f t="shared" si="308"/>
        <v>wed plainfield ii, llc</v>
      </c>
      <c r="D16437" s="8"/>
      <c r="E16437" s="8"/>
      <c r="F16437" s="10"/>
      <c r="G16437" s="8">
        <v>62107</v>
      </c>
      <c r="H16437" s="8" t="s">
        <v>29099</v>
      </c>
      <c r="I16437" s="8"/>
      <c r="J16437" s="8"/>
      <c r="K16437" s="8"/>
    </row>
    <row r="16438" spans="1:11" x14ac:dyDescent="0.2">
      <c r="A16438" s="8">
        <f>IF(IFERROR((MATCH(G16438,$G$1:$G$12712,0)),0),INDEX($A$1:$A$12712,MATCH(G16438,$G$1:$G$12712,0)),MAX($A$2:$A16437)+1)</f>
        <v>12357</v>
      </c>
      <c r="B16438" s="8"/>
      <c r="C16438" s="9" t="str">
        <f t="shared" si="308"/>
        <v>wed plainfield iii, llc</v>
      </c>
      <c r="D16438" s="8"/>
      <c r="E16438" s="8"/>
      <c r="F16438" s="10"/>
      <c r="G16438" s="8">
        <v>62108</v>
      </c>
      <c r="H16438" s="8" t="s">
        <v>29100</v>
      </c>
      <c r="I16438" s="8"/>
      <c r="J16438" s="8"/>
      <c r="K16438" s="8"/>
    </row>
    <row r="16439" spans="1:11" x14ac:dyDescent="0.2">
      <c r="A16439" s="8">
        <f>IF(IFERROR((MATCH(G16439,$G$1:$G$12712,0)),0),INDEX($A$1:$A$12712,MATCH(G16439,$G$1:$G$12712,0)),MAX($A$2:$A16438)+1)</f>
        <v>12358</v>
      </c>
      <c r="B16439" s="8"/>
      <c r="C16439" s="9" t="str">
        <f t="shared" si="308"/>
        <v>wed plainfield, llc</v>
      </c>
      <c r="D16439" s="8"/>
      <c r="E16439" s="8"/>
      <c r="F16439" s="10"/>
      <c r="G16439" s="8">
        <v>62109</v>
      </c>
      <c r="H16439" s="8" t="s">
        <v>29101</v>
      </c>
      <c r="I16439" s="8"/>
      <c r="J16439" s="8"/>
      <c r="K16439" s="8"/>
    </row>
    <row r="16440" spans="1:11" x14ac:dyDescent="0.2">
      <c r="A16440" s="8">
        <f>IF(IFERROR((MATCH(G16440,$G$1:$G$12712,0)),0),INDEX($A$1:$A$12712,MATCH(G16440,$G$1:$G$12712,0)),MAX($A$2:$A16439)+1)</f>
        <v>12359</v>
      </c>
      <c r="B16440" s="8"/>
      <c r="C16440" s="9" t="str">
        <f t="shared" si="308"/>
        <v>wed shun i, llc</v>
      </c>
      <c r="D16440" s="8"/>
      <c r="E16440" s="8"/>
      <c r="F16440" s="10"/>
      <c r="G16440" s="8">
        <v>62110</v>
      </c>
      <c r="H16440" s="8" t="s">
        <v>29102</v>
      </c>
      <c r="I16440" s="8"/>
      <c r="J16440" s="8"/>
      <c r="K16440" s="8"/>
    </row>
    <row r="16441" spans="1:11" x14ac:dyDescent="0.2">
      <c r="A16441" s="8">
        <f>IF(IFERROR((MATCH(G16441,$G$1:$G$12712,0)),0),INDEX($A$1:$A$12712,MATCH(G16441,$G$1:$G$12712,0)),MAX($A$2:$A16440)+1)</f>
        <v>12360</v>
      </c>
      <c r="B16441" s="8"/>
      <c r="C16441" s="9" t="str">
        <f t="shared" si="308"/>
        <v>wed shun ii, llc</v>
      </c>
      <c r="D16441" s="8"/>
      <c r="E16441" s="8"/>
      <c r="F16441" s="10"/>
      <c r="G16441" s="8">
        <v>62111</v>
      </c>
      <c r="H16441" s="8" t="s">
        <v>29103</v>
      </c>
      <c r="I16441" s="8"/>
      <c r="J16441" s="8"/>
      <c r="K16441" s="8"/>
    </row>
    <row r="16442" spans="1:11" x14ac:dyDescent="0.2">
      <c r="A16442" s="8">
        <f>IF(IFERROR((MATCH(G16442,$G$1:$G$12712,0)),0),INDEX($A$1:$A$12712,MATCH(G16442,$G$1:$G$12712,0)),MAX($A$2:$A16441)+1)</f>
        <v>12361</v>
      </c>
      <c r="B16442" s="8"/>
      <c r="C16442" s="9" t="str">
        <f t="shared" si="308"/>
        <v>wed shun iii, llc</v>
      </c>
      <c r="D16442" s="8"/>
      <c r="E16442" s="8"/>
      <c r="F16442" s="10"/>
      <c r="G16442" s="8">
        <v>62112</v>
      </c>
      <c r="H16442" s="8" t="s">
        <v>29104</v>
      </c>
      <c r="I16442" s="8"/>
      <c r="J16442" s="8"/>
      <c r="K16442" s="8"/>
    </row>
    <row r="16443" spans="1:11" x14ac:dyDescent="0.2">
      <c r="A16443" s="8">
        <f>IF(IFERROR((MATCH(G16443,$G$1:$G$12712,0)),0),INDEX($A$1:$A$12712,MATCH(G16443,$G$1:$G$12712,0)),MAX($A$2:$A16442)+1)</f>
        <v>12362</v>
      </c>
      <c r="B16443" s="8"/>
      <c r="C16443" s="9" t="str">
        <f t="shared" si="308"/>
        <v>strauss wind farm</v>
      </c>
      <c r="D16443" s="8"/>
      <c r="E16443" s="8"/>
      <c r="F16443" s="10"/>
      <c r="G16443" s="8">
        <v>62113</v>
      </c>
      <c r="H16443" s="8" t="s">
        <v>29105</v>
      </c>
      <c r="I16443" s="8"/>
      <c r="J16443" s="8"/>
      <c r="K16443" s="8"/>
    </row>
    <row r="16444" spans="1:11" x14ac:dyDescent="0.2">
      <c r="A16444" s="8">
        <f>IF(IFERROR((MATCH(G16444,$G$1:$G$12712,0)),0),INDEX($A$1:$A$12712,MATCH(G16444,$G$1:$G$12712,0)),MAX($A$2:$A16443)+1)</f>
        <v>12363</v>
      </c>
      <c r="B16444" s="8"/>
      <c r="C16444" s="9" t="str">
        <f t="shared" si="308"/>
        <v>roseville solar</v>
      </c>
      <c r="D16444" s="8"/>
      <c r="E16444" s="8"/>
      <c r="F16444" s="10"/>
      <c r="G16444" s="8">
        <v>62114</v>
      </c>
      <c r="H16444" s="8" t="s">
        <v>29106</v>
      </c>
      <c r="I16444" s="8"/>
      <c r="J16444" s="8"/>
      <c r="K16444" s="8"/>
    </row>
    <row r="16445" spans="1:11" x14ac:dyDescent="0.2">
      <c r="A16445" s="8">
        <f>IF(IFERROR((MATCH(G16445,$G$1:$G$12712,0)),0),INDEX($A$1:$A$12712,MATCH(G16445,$G$1:$G$12712,0)),MAX($A$2:$A16444)+1)</f>
        <v>12364</v>
      </c>
      <c r="B16445" s="8"/>
      <c r="C16445" s="9" t="str">
        <f t="shared" si="308"/>
        <v>aes alamitos energy center</v>
      </c>
      <c r="D16445" s="8"/>
      <c r="E16445" s="8"/>
      <c r="F16445" s="10"/>
      <c r="G16445" s="8">
        <v>62115</v>
      </c>
      <c r="H16445" s="8" t="s">
        <v>29107</v>
      </c>
      <c r="I16445" s="8"/>
      <c r="J16445" s="8"/>
      <c r="K16445" s="8"/>
    </row>
    <row r="16446" spans="1:11" x14ac:dyDescent="0.2">
      <c r="A16446" s="8">
        <f>IF(IFERROR((MATCH(G16446,$G$1:$G$12712,0)),0),INDEX($A$1:$A$12712,MATCH(G16446,$G$1:$G$12712,0)),MAX($A$2:$A16445)+1)</f>
        <v>12365</v>
      </c>
      <c r="B16446" s="8"/>
      <c r="C16446" s="9" t="str">
        <f t="shared" si="308"/>
        <v>beloit memorial hospital power plant</v>
      </c>
      <c r="D16446" s="8"/>
      <c r="E16446" s="8"/>
      <c r="F16446" s="10"/>
      <c r="G16446" s="8">
        <v>62117</v>
      </c>
      <c r="H16446" s="8" t="s">
        <v>29108</v>
      </c>
      <c r="I16446" s="8"/>
      <c r="J16446" s="8"/>
      <c r="K16446" s="8"/>
    </row>
    <row r="16447" spans="1:11" x14ac:dyDescent="0.2">
      <c r="A16447" s="8">
        <f>IF(IFERROR((MATCH(G16447,$G$1:$G$12712,0)),0),INDEX($A$1:$A$12712,MATCH(G16447,$G$1:$G$12712,0)),MAX($A$2:$A16446)+1)</f>
        <v>12366</v>
      </c>
      <c r="B16447" s="8"/>
      <c r="C16447" s="9" t="str">
        <f t="shared" si="308"/>
        <v>wed gw solar, llc</v>
      </c>
      <c r="D16447" s="8"/>
      <c r="E16447" s="8"/>
      <c r="F16447" s="10"/>
      <c r="G16447" s="8">
        <v>62118</v>
      </c>
      <c r="H16447" s="8" t="s">
        <v>29109</v>
      </c>
      <c r="I16447" s="8"/>
      <c r="J16447" s="8"/>
      <c r="K16447" s="8"/>
    </row>
    <row r="16448" spans="1:11" x14ac:dyDescent="0.2">
      <c r="A16448" s="8">
        <f>IF(IFERROR((MATCH(G16448,$G$1:$G$12712,0)),0),INDEX($A$1:$A$12712,MATCH(G16448,$G$1:$G$12712,0)),MAX($A$2:$A16447)+1)</f>
        <v>12367</v>
      </c>
      <c r="B16448" s="8"/>
      <c r="C16448" s="9" t="str">
        <f t="shared" si="308"/>
        <v>university park solar</v>
      </c>
      <c r="D16448" s="8"/>
      <c r="E16448" s="8"/>
      <c r="F16448" s="10"/>
      <c r="G16448" s="8">
        <v>62119</v>
      </c>
      <c r="H16448" s="8" t="s">
        <v>29110</v>
      </c>
      <c r="I16448" s="8"/>
      <c r="J16448" s="8"/>
      <c r="K16448" s="8"/>
    </row>
    <row r="16449" spans="1:11" x14ac:dyDescent="0.2">
      <c r="A16449" s="8">
        <f>IF(IFERROR((MATCH(G16449,$G$1:$G$12712,0)),0),INDEX($A$1:$A$12712,MATCH(G16449,$G$1:$G$12712,0)),MAX($A$2:$A16448)+1)</f>
        <v>12368</v>
      </c>
      <c r="B16449" s="8"/>
      <c r="C16449" s="9" t="str">
        <f t="shared" si="308"/>
        <v>panda solar nc 2, llc</v>
      </c>
      <c r="D16449" s="8"/>
      <c r="E16449" s="8"/>
      <c r="F16449" s="10"/>
      <c r="G16449" s="8">
        <v>62120</v>
      </c>
      <c r="H16449" s="8" t="s">
        <v>29111</v>
      </c>
      <c r="I16449" s="8"/>
      <c r="J16449" s="8"/>
      <c r="K16449" s="8"/>
    </row>
    <row r="16450" spans="1:11" x14ac:dyDescent="0.2">
      <c r="A16450" s="8">
        <f>IF(IFERROR((MATCH(G16450,$G$1:$G$12712,0)),0),INDEX($A$1:$A$12712,MATCH(G16450,$G$1:$G$12712,0)),MAX($A$2:$A16449)+1)</f>
        <v>12369</v>
      </c>
      <c r="B16450" s="8"/>
      <c r="C16450" s="9" t="str">
        <f t="shared" si="308"/>
        <v>panda solar nc 3, llc</v>
      </c>
      <c r="D16450" s="8"/>
      <c r="E16450" s="8"/>
      <c r="F16450" s="10"/>
      <c r="G16450" s="8">
        <v>62121</v>
      </c>
      <c r="H16450" s="8" t="s">
        <v>29112</v>
      </c>
      <c r="I16450" s="8"/>
      <c r="J16450" s="8"/>
      <c r="K16450" s="8"/>
    </row>
    <row r="16451" spans="1:11" x14ac:dyDescent="0.2">
      <c r="A16451" s="8">
        <f>IF(IFERROR((MATCH(G16451,$G$1:$G$12712,0)),0),INDEX($A$1:$A$12712,MATCH(G16451,$G$1:$G$12712,0)),MAX($A$2:$A16450)+1)</f>
        <v>12370</v>
      </c>
      <c r="B16451" s="8"/>
      <c r="C16451" s="9" t="str">
        <f t="shared" si="308"/>
        <v>panda solar nc 4, llc</v>
      </c>
      <c r="D16451" s="8"/>
      <c r="E16451" s="8"/>
      <c r="F16451" s="10"/>
      <c r="G16451" s="8">
        <v>62122</v>
      </c>
      <c r="H16451" s="8" t="s">
        <v>29113</v>
      </c>
      <c r="I16451" s="8"/>
      <c r="J16451" s="8"/>
      <c r="K16451" s="8"/>
    </row>
    <row r="16452" spans="1:11" x14ac:dyDescent="0.2">
      <c r="A16452" s="8">
        <f>IF(IFERROR((MATCH(G16452,$G$1:$G$12712,0)),0),INDEX($A$1:$A$12712,MATCH(G16452,$G$1:$G$12712,0)),MAX($A$2:$A16451)+1)</f>
        <v>12371</v>
      </c>
      <c r="B16452" s="8"/>
      <c r="C16452" s="9" t="str">
        <f t="shared" si="308"/>
        <v>panda solar nc 5, llc</v>
      </c>
      <c r="D16452" s="8"/>
      <c r="E16452" s="8"/>
      <c r="F16452" s="10"/>
      <c r="G16452" s="8">
        <v>62123</v>
      </c>
      <c r="H16452" s="8" t="s">
        <v>29114</v>
      </c>
      <c r="I16452" s="8"/>
      <c r="J16452" s="8"/>
      <c r="K16452" s="8"/>
    </row>
    <row r="16453" spans="1:11" x14ac:dyDescent="0.2">
      <c r="A16453" s="8">
        <f>IF(IFERROR((MATCH(G16453,$G$1:$G$12712,0)),0),INDEX($A$1:$A$12712,MATCH(G16453,$G$1:$G$12712,0)),MAX($A$2:$A16452)+1)</f>
        <v>12372</v>
      </c>
      <c r="B16453" s="8"/>
      <c r="C16453" s="9" t="str">
        <f t="shared" si="308"/>
        <v>panda solar nc 6, llc</v>
      </c>
      <c r="D16453" s="8"/>
      <c r="E16453" s="8"/>
      <c r="F16453" s="10"/>
      <c r="G16453" s="8">
        <v>62124</v>
      </c>
      <c r="H16453" s="8" t="s">
        <v>29115</v>
      </c>
      <c r="I16453" s="8"/>
      <c r="J16453" s="8"/>
      <c r="K16453" s="8"/>
    </row>
    <row r="16454" spans="1:11" x14ac:dyDescent="0.2">
      <c r="A16454" s="8">
        <f>IF(IFERROR((MATCH(G16454,$G$1:$G$12712,0)),0),INDEX($A$1:$A$12712,MATCH(G16454,$G$1:$G$12712,0)),MAX($A$2:$A16453)+1)</f>
        <v>12373</v>
      </c>
      <c r="B16454" s="8"/>
      <c r="C16454" s="9" t="str">
        <f t="shared" si="308"/>
        <v>panda solar nc 7, llc</v>
      </c>
      <c r="D16454" s="8"/>
      <c r="E16454" s="8"/>
      <c r="F16454" s="10"/>
      <c r="G16454" s="8">
        <v>62125</v>
      </c>
      <c r="H16454" s="8" t="s">
        <v>29116</v>
      </c>
      <c r="I16454" s="8"/>
      <c r="J16454" s="8"/>
      <c r="K16454" s="8"/>
    </row>
    <row r="16455" spans="1:11" x14ac:dyDescent="0.2">
      <c r="A16455" s="8">
        <f>IF(IFERROR((MATCH(G16455,$G$1:$G$12712,0)),0),INDEX($A$1:$A$12712,MATCH(G16455,$G$1:$G$12712,0)),MAX($A$2:$A16454)+1)</f>
        <v>12374</v>
      </c>
      <c r="B16455" s="8"/>
      <c r="C16455" s="9" t="str">
        <f t="shared" si="308"/>
        <v>panda solar nc 8, llc</v>
      </c>
      <c r="D16455" s="8"/>
      <c r="E16455" s="8"/>
      <c r="F16455" s="10"/>
      <c r="G16455" s="8">
        <v>62126</v>
      </c>
      <c r="H16455" s="8" t="s">
        <v>29117</v>
      </c>
      <c r="I16455" s="8"/>
      <c r="J16455" s="8"/>
      <c r="K16455" s="8"/>
    </row>
    <row r="16456" spans="1:11" x14ac:dyDescent="0.2">
      <c r="A16456" s="8">
        <f>IF(IFERROR((MATCH(G16456,$G$1:$G$12712,0)),0),INDEX($A$1:$A$12712,MATCH(G16456,$G$1:$G$12712,0)),MAX($A$2:$A16455)+1)</f>
        <v>12375</v>
      </c>
      <c r="B16456" s="8"/>
      <c r="C16456" s="9" t="str">
        <f t="shared" si="308"/>
        <v>panda solar nc 9, llc</v>
      </c>
      <c r="D16456" s="8"/>
      <c r="E16456" s="8"/>
      <c r="F16456" s="10"/>
      <c r="G16456" s="8">
        <v>62127</v>
      </c>
      <c r="H16456" s="8" t="s">
        <v>29118</v>
      </c>
      <c r="I16456" s="8"/>
      <c r="J16456" s="8"/>
      <c r="K16456" s="8"/>
    </row>
    <row r="16457" spans="1:11" x14ac:dyDescent="0.2">
      <c r="A16457" s="8">
        <f>IF(IFERROR((MATCH(G16457,$G$1:$G$12712,0)),0),INDEX($A$1:$A$12712,MATCH(G16457,$G$1:$G$12712,0)),MAX($A$2:$A16456)+1)</f>
        <v>12376</v>
      </c>
      <c r="B16457" s="8"/>
      <c r="C16457" s="9" t="str">
        <f t="shared" si="308"/>
        <v>panda solar nc 10, llc</v>
      </c>
      <c r="D16457" s="8"/>
      <c r="E16457" s="8"/>
      <c r="F16457" s="10"/>
      <c r="G16457" s="8">
        <v>62128</v>
      </c>
      <c r="H16457" s="8" t="s">
        <v>29119</v>
      </c>
      <c r="I16457" s="8"/>
      <c r="J16457" s="8"/>
      <c r="K16457" s="8"/>
    </row>
    <row r="16458" spans="1:11" x14ac:dyDescent="0.2">
      <c r="A16458" s="8">
        <f>IF(IFERROR((MATCH(G16458,$G$1:$G$12712,0)),0),INDEX($A$1:$A$12712,MATCH(G16458,$G$1:$G$12712,0)),MAX($A$2:$A16457)+1)</f>
        <v>12377</v>
      </c>
      <c r="B16458" s="8"/>
      <c r="C16458" s="9" t="str">
        <f t="shared" si="308"/>
        <v>panda solar nc 11, llc</v>
      </c>
      <c r="D16458" s="8"/>
      <c r="E16458" s="8"/>
      <c r="F16458" s="10"/>
      <c r="G16458" s="8">
        <v>62129</v>
      </c>
      <c r="H16458" s="8" t="s">
        <v>29120</v>
      </c>
      <c r="I16458" s="8"/>
      <c r="J16458" s="8"/>
      <c r="K16458" s="8"/>
    </row>
    <row r="16459" spans="1:11" x14ac:dyDescent="0.2">
      <c r="A16459" s="8">
        <f>IF(IFERROR((MATCH(G16459,$G$1:$G$12712,0)),0),INDEX($A$1:$A$12712,MATCH(G16459,$G$1:$G$12712,0)),MAX($A$2:$A16458)+1)</f>
        <v>12378</v>
      </c>
      <c r="B16459" s="8"/>
      <c r="C16459" s="9" t="str">
        <f t="shared" si="308"/>
        <v>roseman</v>
      </c>
      <c r="D16459" s="8"/>
      <c r="E16459" s="8"/>
      <c r="F16459" s="10"/>
      <c r="G16459" s="8">
        <v>62130</v>
      </c>
      <c r="H16459" s="8" t="s">
        <v>29121</v>
      </c>
      <c r="I16459" s="8"/>
      <c r="J16459" s="8"/>
      <c r="K16459" s="8"/>
    </row>
    <row r="16460" spans="1:11" x14ac:dyDescent="0.2">
      <c r="A16460" s="8">
        <f>IF(IFERROR((MATCH(G16460,$G$1:$G$12712,0)),0),INDEX($A$1:$A$12712,MATCH(G16460,$G$1:$G$12712,0)),MAX($A$2:$A16459)+1)</f>
        <v>12379</v>
      </c>
      <c r="B16460" s="8"/>
      <c r="C16460" s="9" t="str">
        <f t="shared" si="308"/>
        <v>red toad 4451 buffalo road, llc</v>
      </c>
      <c r="D16460" s="8"/>
      <c r="E16460" s="8"/>
      <c r="F16460" s="10"/>
      <c r="G16460" s="8">
        <v>62131</v>
      </c>
      <c r="H16460" s="8" t="s">
        <v>29122</v>
      </c>
      <c r="I16460" s="8"/>
      <c r="J16460" s="8"/>
      <c r="K16460" s="8"/>
    </row>
    <row r="16461" spans="1:11" x14ac:dyDescent="0.2">
      <c r="A16461" s="8">
        <f>IF(IFERROR((MATCH(G16461,$G$1:$G$12712,0)),0),INDEX($A$1:$A$12712,MATCH(G16461,$G$1:$G$12712,0)),MAX($A$2:$A16460)+1)</f>
        <v>12380</v>
      </c>
      <c r="B16461" s="8"/>
      <c r="C16461" s="9" t="str">
        <f t="shared" si="308"/>
        <v>beaver creek ii wind</v>
      </c>
      <c r="D16461" s="8"/>
      <c r="E16461" s="8"/>
      <c r="F16461" s="10"/>
      <c r="G16461" s="8">
        <v>62134</v>
      </c>
      <c r="H16461" s="8" t="s">
        <v>29123</v>
      </c>
      <c r="I16461" s="8" t="s">
        <v>28374</v>
      </c>
      <c r="J16461" s="8">
        <v>12341</v>
      </c>
      <c r="K16461" s="8"/>
    </row>
    <row r="16462" spans="1:11" x14ac:dyDescent="0.2">
      <c r="A16462" s="8">
        <f>IF(IFERROR((MATCH(G16462,$G$1:$G$12712,0)),0),INDEX($A$1:$A$12712,MATCH(G16462,$G$1:$G$12712,0)),MAX($A$2:$A16461)+1)</f>
        <v>12381</v>
      </c>
      <c r="B16462" s="8"/>
      <c r="C16462" s="9" t="str">
        <f t="shared" si="308"/>
        <v>palmer</v>
      </c>
      <c r="D16462" s="8"/>
      <c r="E16462" s="8"/>
      <c r="F16462" s="10"/>
      <c r="G16462" s="8">
        <v>62135</v>
      </c>
      <c r="H16462" s="8" t="s">
        <v>29124</v>
      </c>
      <c r="I16462" s="8"/>
      <c r="J16462" s="8"/>
      <c r="K16462" s="8"/>
    </row>
    <row r="16463" spans="1:11" x14ac:dyDescent="0.2">
      <c r="A16463" s="8">
        <f>IF(IFERROR((MATCH(G16463,$G$1:$G$12712,0)),0),INDEX($A$1:$A$12712,MATCH(G16463,$G$1:$G$12712,0)),MAX($A$2:$A16462)+1)</f>
        <v>12382</v>
      </c>
      <c r="B16463" s="8"/>
      <c r="C16463" s="9" t="str">
        <f t="shared" si="308"/>
        <v>arthur solar, llc</v>
      </c>
      <c r="D16463" s="8"/>
      <c r="E16463" s="8"/>
      <c r="F16463" s="10"/>
      <c r="G16463" s="8">
        <v>62136</v>
      </c>
      <c r="H16463" s="8" t="s">
        <v>29125</v>
      </c>
      <c r="I16463" s="8"/>
      <c r="J16463" s="8"/>
      <c r="K16463" s="8"/>
    </row>
    <row r="16464" spans="1:11" x14ac:dyDescent="0.2">
      <c r="A16464" s="8">
        <f>IF(IFERROR((MATCH(G16464,$G$1:$G$12712,0)),0),INDEX($A$1:$A$12712,MATCH(G16464,$G$1:$G$12712,0)),MAX($A$2:$A16463)+1)</f>
        <v>12383</v>
      </c>
      <c r="B16464" s="8"/>
      <c r="C16464" s="9" t="str">
        <f t="shared" si="308"/>
        <v>eichtens ii csg</v>
      </c>
      <c r="D16464" s="8"/>
      <c r="E16464" s="8"/>
      <c r="F16464" s="10"/>
      <c r="G16464" s="8">
        <v>62137</v>
      </c>
      <c r="H16464" s="8" t="s">
        <v>29126</v>
      </c>
      <c r="I16464" s="8" t="s">
        <v>28851</v>
      </c>
      <c r="J16464" s="8">
        <v>57081</v>
      </c>
      <c r="K16464" s="8"/>
    </row>
    <row r="16465" spans="1:11" x14ac:dyDescent="0.2">
      <c r="A16465" s="8">
        <f>IF(IFERROR((MATCH(G16465,$G$1:$G$12712,0)),0),INDEX($A$1:$A$12712,MATCH(G16465,$G$1:$G$12712,0)),MAX($A$2:$A16464)+1)</f>
        <v>12384</v>
      </c>
      <c r="B16465" s="8"/>
      <c r="C16465" s="9" t="str">
        <f t="shared" ref="C16465:C16528" si="309">IF(H16465="",F16465,H16465)</f>
        <v>barone csg</v>
      </c>
      <c r="D16465" s="8"/>
      <c r="E16465" s="8"/>
      <c r="F16465" s="10"/>
      <c r="G16465" s="8">
        <v>62138</v>
      </c>
      <c r="H16465" s="8" t="s">
        <v>29127</v>
      </c>
      <c r="I16465" s="8" t="s">
        <v>28851</v>
      </c>
      <c r="J16465" s="8">
        <v>57081</v>
      </c>
      <c r="K16465" s="8"/>
    </row>
    <row r="16466" spans="1:11" x14ac:dyDescent="0.2">
      <c r="A16466" s="8">
        <f>IF(IFERROR((MATCH(G16466,$G$1:$G$12712,0)),0),INDEX($A$1:$A$12712,MATCH(G16466,$G$1:$G$12712,0)),MAX($A$2:$A16465)+1)</f>
        <v>12385</v>
      </c>
      <c r="B16466" s="8"/>
      <c r="C16466" s="9" t="str">
        <f t="shared" si="309"/>
        <v>huneke ii csg</v>
      </c>
      <c r="D16466" s="8"/>
      <c r="E16466" s="8"/>
      <c r="F16466" s="10"/>
      <c r="G16466" s="8">
        <v>62139</v>
      </c>
      <c r="H16466" s="8" t="s">
        <v>29128</v>
      </c>
      <c r="I16466" s="8" t="s">
        <v>28851</v>
      </c>
      <c r="J16466" s="8">
        <v>57081</v>
      </c>
      <c r="K16466" s="8"/>
    </row>
    <row r="16467" spans="1:11" x14ac:dyDescent="0.2">
      <c r="A16467" s="8">
        <f>IF(IFERROR((MATCH(G16467,$G$1:$G$12712,0)),0),INDEX($A$1:$A$12712,MATCH(G16467,$G$1:$G$12712,0)),MAX($A$2:$A16466)+1)</f>
        <v>12386</v>
      </c>
      <c r="B16467" s="8"/>
      <c r="C16467" s="9" t="str">
        <f t="shared" si="309"/>
        <v>rambler</v>
      </c>
      <c r="D16467" s="8"/>
      <c r="E16467" s="8"/>
      <c r="F16467" s="10"/>
      <c r="G16467" s="8">
        <v>62141</v>
      </c>
      <c r="H16467" s="8" t="s">
        <v>29129</v>
      </c>
      <c r="I16467" s="8"/>
      <c r="J16467" s="8"/>
      <c r="K16467" s="8"/>
    </row>
    <row r="16468" spans="1:11" x14ac:dyDescent="0.2">
      <c r="A16468" s="8">
        <f>IF(IFERROR((MATCH(G16468,$G$1:$G$12712,0)),0),INDEX($A$1:$A$12712,MATCH(G16468,$G$1:$G$12712,0)),MAX($A$2:$A16467)+1)</f>
        <v>12387</v>
      </c>
      <c r="B16468" s="8"/>
      <c r="C16468" s="9" t="str">
        <f t="shared" si="309"/>
        <v>amadeus wind farm</v>
      </c>
      <c r="D16468" s="8"/>
      <c r="E16468" s="8"/>
      <c r="F16468" s="10"/>
      <c r="G16468" s="8">
        <v>62142</v>
      </c>
      <c r="H16468" s="8" t="s">
        <v>29130</v>
      </c>
      <c r="I16468" s="8"/>
      <c r="J16468" s="8"/>
      <c r="K16468" s="8"/>
    </row>
    <row r="16469" spans="1:11" x14ac:dyDescent="0.2">
      <c r="A16469" s="8">
        <f>IF(IFERROR((MATCH(G16469,$G$1:$G$12712,0)),0),INDEX($A$1:$A$12712,MATCH(G16469,$G$1:$G$12712,0)),MAX($A$2:$A16468)+1)</f>
        <v>12388</v>
      </c>
      <c r="B16469" s="8"/>
      <c r="C16469" s="9" t="str">
        <f t="shared" si="309"/>
        <v>msc-greycloud01 community solar</v>
      </c>
      <c r="D16469" s="8"/>
      <c r="E16469" s="8"/>
      <c r="F16469" s="10"/>
      <c r="G16469" s="8">
        <v>62143</v>
      </c>
      <c r="H16469" s="8" t="s">
        <v>29131</v>
      </c>
      <c r="I16469" s="8"/>
      <c r="J16469" s="8"/>
      <c r="K16469" s="8"/>
    </row>
    <row r="16470" spans="1:11" x14ac:dyDescent="0.2">
      <c r="A16470" s="8">
        <f>IF(IFERROR((MATCH(G16470,$G$1:$G$12712,0)),0),INDEX($A$1:$A$12712,MATCH(G16470,$G$1:$G$12712,0)),MAX($A$2:$A16469)+1)</f>
        <v>12389</v>
      </c>
      <c r="B16470" s="8"/>
      <c r="C16470" s="9" t="str">
        <f t="shared" si="309"/>
        <v>msc-scandia01 csg</v>
      </c>
      <c r="D16470" s="8"/>
      <c r="E16470" s="8"/>
      <c r="F16470" s="10"/>
      <c r="G16470" s="8">
        <v>62144</v>
      </c>
      <c r="H16470" s="8" t="s">
        <v>29132</v>
      </c>
      <c r="I16470" s="8"/>
      <c r="J16470" s="8"/>
      <c r="K16470" s="8"/>
    </row>
    <row r="16471" spans="1:11" x14ac:dyDescent="0.2">
      <c r="A16471" s="8">
        <f>IF(IFERROR((MATCH(G16471,$G$1:$G$12712,0)),0),INDEX($A$1:$A$12712,MATCH(G16471,$G$1:$G$12712,0)),MAX($A$2:$A16470)+1)</f>
        <v>12390</v>
      </c>
      <c r="B16471" s="8"/>
      <c r="C16471" s="9" t="str">
        <f t="shared" si="309"/>
        <v>minisink solar 1 llc</v>
      </c>
      <c r="D16471" s="8"/>
      <c r="E16471" s="8"/>
      <c r="F16471" s="10"/>
      <c r="G16471" s="8">
        <v>62145</v>
      </c>
      <c r="H16471" s="8" t="s">
        <v>29133</v>
      </c>
      <c r="I16471" s="8"/>
      <c r="J16471" s="8"/>
      <c r="K16471" s="8"/>
    </row>
    <row r="16472" spans="1:11" x14ac:dyDescent="0.2">
      <c r="A16472" s="8">
        <f>IF(IFERROR((MATCH(G16472,$G$1:$G$12712,0)),0),INDEX($A$1:$A$12712,MATCH(G16472,$G$1:$G$12712,0)),MAX($A$2:$A16471)+1)</f>
        <v>12391</v>
      </c>
      <c r="B16472" s="8"/>
      <c r="C16472" s="9" t="str">
        <f t="shared" si="309"/>
        <v>minisink community solar 2 llc</v>
      </c>
      <c r="D16472" s="8"/>
      <c r="E16472" s="8"/>
      <c r="F16472" s="10"/>
      <c r="G16472" s="8">
        <v>62146</v>
      </c>
      <c r="H16472" s="8" t="s">
        <v>29134</v>
      </c>
      <c r="I16472" s="8"/>
      <c r="J16472" s="8"/>
      <c r="K16472" s="8"/>
    </row>
    <row r="16473" spans="1:11" x14ac:dyDescent="0.2">
      <c r="A16473" s="8">
        <f>IF(IFERROR((MATCH(G16473,$G$1:$G$12712,0)),0),INDEX($A$1:$A$12712,MATCH(G16473,$G$1:$G$12712,0)),MAX($A$2:$A16472)+1)</f>
        <v>12392</v>
      </c>
      <c r="B16473" s="8"/>
      <c r="C16473" s="9" t="str">
        <f t="shared" si="309"/>
        <v>kce ny 1</v>
      </c>
      <c r="D16473" s="8"/>
      <c r="E16473" s="8"/>
      <c r="F16473" s="10"/>
      <c r="G16473" s="8">
        <v>62147</v>
      </c>
      <c r="H16473" s="8" t="s">
        <v>29135</v>
      </c>
      <c r="I16473" s="8"/>
      <c r="J16473" s="8"/>
      <c r="K16473" s="8"/>
    </row>
    <row r="16474" spans="1:11" x14ac:dyDescent="0.2">
      <c r="A16474" s="8">
        <f>IF(IFERROR((MATCH(G16474,$G$1:$G$12712,0)),0),INDEX($A$1:$A$12712,MATCH(G16474,$G$1:$G$12712,0)),MAX($A$2:$A16473)+1)</f>
        <v>12393</v>
      </c>
      <c r="B16474" s="8"/>
      <c r="C16474" s="9" t="str">
        <f t="shared" si="309"/>
        <v>goose lake mn dpc-gm</v>
      </c>
      <c r="D16474" s="8"/>
      <c r="E16474" s="8"/>
      <c r="F16474" s="10"/>
      <c r="G16474" s="8">
        <v>62148</v>
      </c>
      <c r="H16474" s="8" t="s">
        <v>29136</v>
      </c>
      <c r="I16474" s="8"/>
      <c r="J16474" s="8"/>
      <c r="K16474" s="8"/>
    </row>
    <row r="16475" spans="1:11" x14ac:dyDescent="0.2">
      <c r="A16475" s="8">
        <f>IF(IFERROR((MATCH(G16475,$G$1:$G$12712,0)),0),INDEX($A$1:$A$12712,MATCH(G16475,$G$1:$G$12712,0)),MAX($A$2:$A16474)+1)</f>
        <v>12394</v>
      </c>
      <c r="B16475" s="8"/>
      <c r="C16475" s="9" t="str">
        <f t="shared" si="309"/>
        <v>syncarpha eagle nest</v>
      </c>
      <c r="D16475" s="8"/>
      <c r="E16475" s="8"/>
      <c r="F16475" s="10"/>
      <c r="G16475" s="8">
        <v>62149</v>
      </c>
      <c r="H16475" s="8" t="s">
        <v>29137</v>
      </c>
      <c r="I16475" s="8"/>
      <c r="J16475" s="8"/>
      <c r="K16475" s="8"/>
    </row>
    <row r="16476" spans="1:11" x14ac:dyDescent="0.2">
      <c r="A16476" s="8">
        <f>IF(IFERROR((MATCH(G16476,$G$1:$G$12712,0)),0),INDEX($A$1:$A$12712,MATCH(G16476,$G$1:$G$12712,0)),MAX($A$2:$A16475)+1)</f>
        <v>12395</v>
      </c>
      <c r="B16476" s="8"/>
      <c r="C16476" s="9" t="str">
        <f t="shared" si="309"/>
        <v>chaffey college rancho cucamonga campus</v>
      </c>
      <c r="D16476" s="8"/>
      <c r="E16476" s="8"/>
      <c r="F16476" s="10"/>
      <c r="G16476" s="8">
        <v>62150</v>
      </c>
      <c r="H16476" s="8" t="s">
        <v>29138</v>
      </c>
      <c r="I16476" s="8"/>
      <c r="J16476" s="8"/>
      <c r="K16476" s="8"/>
    </row>
    <row r="16477" spans="1:11" x14ac:dyDescent="0.2">
      <c r="A16477" s="8">
        <f>IF(IFERROR((MATCH(G16477,$G$1:$G$12712,0)),0),INDEX($A$1:$A$12712,MATCH(G16477,$G$1:$G$12712,0)),MAX($A$2:$A16476)+1)</f>
        <v>12396</v>
      </c>
      <c r="B16477" s="8"/>
      <c r="C16477" s="9" t="str">
        <f t="shared" si="309"/>
        <v>clif bar bakery of twin falls</v>
      </c>
      <c r="D16477" s="8"/>
      <c r="E16477" s="8"/>
      <c r="F16477" s="10"/>
      <c r="G16477" s="8">
        <v>62151</v>
      </c>
      <c r="H16477" s="8" t="s">
        <v>29139</v>
      </c>
      <c r="I16477" s="8" t="s">
        <v>29140</v>
      </c>
      <c r="J16477" s="8">
        <v>57449</v>
      </c>
      <c r="K16477" s="8"/>
    </row>
    <row r="16478" spans="1:11" x14ac:dyDescent="0.2">
      <c r="A16478" s="8">
        <f>IF(IFERROR((MATCH(G16478,$G$1:$G$12712,0)),0),INDEX($A$1:$A$12712,MATCH(G16478,$G$1:$G$12712,0)),MAX($A$2:$A16477)+1)</f>
        <v>12397</v>
      </c>
      <c r="B16478" s="8"/>
      <c r="C16478" s="9" t="str">
        <f t="shared" si="309"/>
        <v>ikea live oak rooftop pv system</v>
      </c>
      <c r="D16478" s="8"/>
      <c r="E16478" s="8"/>
      <c r="F16478" s="10"/>
      <c r="G16478" s="8">
        <v>62152</v>
      </c>
      <c r="H16478" s="8" t="s">
        <v>29141</v>
      </c>
      <c r="I16478" s="8" t="s">
        <v>28818</v>
      </c>
      <c r="J16478" s="8">
        <v>57389</v>
      </c>
      <c r="K16478" s="8"/>
    </row>
    <row r="16479" spans="1:11" x14ac:dyDescent="0.2">
      <c r="A16479" s="8">
        <f>IF(IFERROR((MATCH(G16479,$G$1:$G$12712,0)),0),INDEX($A$1:$A$12712,MATCH(G16479,$G$1:$G$12712,0)),MAX($A$2:$A16478)+1)</f>
        <v>12398</v>
      </c>
      <c r="B16479" s="8"/>
      <c r="C16479" s="9" t="str">
        <f t="shared" si="309"/>
        <v>kelly bridge road community solar farm</v>
      </c>
      <c r="D16479" s="8"/>
      <c r="E16479" s="8"/>
      <c r="F16479" s="10"/>
      <c r="G16479" s="8">
        <v>62154</v>
      </c>
      <c r="H16479" s="8" t="s">
        <v>29142</v>
      </c>
      <c r="I16479" s="8"/>
      <c r="J16479" s="8"/>
      <c r="K16479" s="8"/>
    </row>
    <row r="16480" spans="1:11" x14ac:dyDescent="0.2">
      <c r="A16480" s="8">
        <f>IF(IFERROR((MATCH(G16480,$G$1:$G$12712,0)),0),INDEX($A$1:$A$12712,MATCH(G16480,$G$1:$G$12712,0)),MAX($A$2:$A16479)+1)</f>
        <v>12399</v>
      </c>
      <c r="B16480" s="8"/>
      <c r="C16480" s="9" t="str">
        <f t="shared" si="309"/>
        <v>hospital rd community solar farm</v>
      </c>
      <c r="D16480" s="8"/>
      <c r="E16480" s="8"/>
      <c r="F16480" s="10"/>
      <c r="G16480" s="8">
        <v>62155</v>
      </c>
      <c r="H16480" s="8" t="s">
        <v>29143</v>
      </c>
      <c r="I16480" s="8"/>
      <c r="J16480" s="8"/>
      <c r="K16480" s="8"/>
    </row>
    <row r="16481" spans="1:11" x14ac:dyDescent="0.2">
      <c r="A16481" s="8">
        <f>IF(IFERROR((MATCH(G16481,$G$1:$G$12712,0)),0),INDEX($A$1:$A$12712,MATCH(G16481,$G$1:$G$12712,0)),MAX($A$2:$A16480)+1)</f>
        <v>12400</v>
      </c>
      <c r="B16481" s="8"/>
      <c r="C16481" s="9" t="str">
        <f t="shared" si="309"/>
        <v>pool brook rd community solar farm</v>
      </c>
      <c r="D16481" s="8"/>
      <c r="E16481" s="8"/>
      <c r="F16481" s="10"/>
      <c r="G16481" s="8">
        <v>62156</v>
      </c>
      <c r="H16481" s="8" t="s">
        <v>29144</v>
      </c>
      <c r="I16481" s="8"/>
      <c r="J16481" s="8"/>
      <c r="K16481" s="8"/>
    </row>
    <row r="16482" spans="1:11" x14ac:dyDescent="0.2">
      <c r="A16482" s="8">
        <f>IF(IFERROR((MATCH(G16482,$G$1:$G$12712,0)),0),INDEX($A$1:$A$12712,MATCH(G16482,$G$1:$G$12712,0)),MAX($A$2:$A16481)+1)</f>
        <v>12401</v>
      </c>
      <c r="B16482" s="8"/>
      <c r="C16482" s="9" t="str">
        <f t="shared" si="309"/>
        <v>breesport road community solar farm</v>
      </c>
      <c r="D16482" s="8"/>
      <c r="E16482" s="8"/>
      <c r="F16482" s="10"/>
      <c r="G16482" s="8">
        <v>62157</v>
      </c>
      <c r="H16482" s="8" t="s">
        <v>29145</v>
      </c>
      <c r="I16482" s="8"/>
      <c r="J16482" s="8"/>
      <c r="K16482" s="8"/>
    </row>
    <row r="16483" spans="1:11" x14ac:dyDescent="0.2">
      <c r="A16483" s="8">
        <f>IF(IFERROR((MATCH(G16483,$G$1:$G$12712,0)),0),INDEX($A$1:$A$12712,MATCH(G16483,$G$1:$G$12712,0)),MAX($A$2:$A16482)+1)</f>
        <v>12402</v>
      </c>
      <c r="B16483" s="8"/>
      <c r="C16483" s="9" t="str">
        <f t="shared" si="309"/>
        <v>sacket lake rd #1 community solar farm</v>
      </c>
      <c r="D16483" s="8"/>
      <c r="E16483" s="8"/>
      <c r="F16483" s="10"/>
      <c r="G16483" s="8">
        <v>62158</v>
      </c>
      <c r="H16483" s="8" t="s">
        <v>29146</v>
      </c>
      <c r="I16483" s="8"/>
      <c r="J16483" s="8"/>
      <c r="K16483" s="8"/>
    </row>
    <row r="16484" spans="1:11" x14ac:dyDescent="0.2">
      <c r="A16484" s="8">
        <f>IF(IFERROR((MATCH(G16484,$G$1:$G$12712,0)),0),INDEX($A$1:$A$12712,MATCH(G16484,$G$1:$G$12712,0)),MAX($A$2:$A16483)+1)</f>
        <v>12403</v>
      </c>
      <c r="B16484" s="8"/>
      <c r="C16484" s="9" t="str">
        <f t="shared" si="309"/>
        <v>sacket lake rd #2 community solar farm</v>
      </c>
      <c r="D16484" s="8"/>
      <c r="E16484" s="8"/>
      <c r="F16484" s="10"/>
      <c r="G16484" s="8">
        <v>62159</v>
      </c>
      <c r="H16484" s="8" t="s">
        <v>29147</v>
      </c>
      <c r="I16484" s="8"/>
      <c r="J16484" s="8"/>
      <c r="K16484" s="8"/>
    </row>
    <row r="16485" spans="1:11" x14ac:dyDescent="0.2">
      <c r="A16485" s="8">
        <f>IF(IFERROR((MATCH(G16485,$G$1:$G$12712,0)),0),INDEX($A$1:$A$12712,MATCH(G16485,$G$1:$G$12712,0)),MAX($A$2:$A16484)+1)</f>
        <v>12404</v>
      </c>
      <c r="B16485" s="8"/>
      <c r="C16485" s="9" t="str">
        <f t="shared" si="309"/>
        <v>turner rd community solar project</v>
      </c>
      <c r="D16485" s="8"/>
      <c r="E16485" s="8"/>
      <c r="F16485" s="10"/>
      <c r="G16485" s="8">
        <v>62160</v>
      </c>
      <c r="H16485" s="8" t="s">
        <v>29148</v>
      </c>
      <c r="I16485" s="8"/>
      <c r="J16485" s="8"/>
      <c r="K16485" s="8"/>
    </row>
    <row r="16486" spans="1:11" x14ac:dyDescent="0.2">
      <c r="A16486" s="8">
        <f>IF(IFERROR((MATCH(G16486,$G$1:$G$12712,0)),0),INDEX($A$1:$A$12712,MATCH(G16486,$G$1:$G$12712,0)),MAX($A$2:$A16485)+1)</f>
        <v>12405</v>
      </c>
      <c r="B16486" s="8"/>
      <c r="C16486" s="9" t="str">
        <f t="shared" si="309"/>
        <v>galactic wind</v>
      </c>
      <c r="D16486" s="8"/>
      <c r="E16486" s="8"/>
      <c r="F16486" s="10"/>
      <c r="G16486" s="8">
        <v>62161</v>
      </c>
      <c r="H16486" s="8" t="s">
        <v>29149</v>
      </c>
      <c r="I16486" s="8"/>
      <c r="J16486" s="8"/>
      <c r="K16486" s="8"/>
    </row>
    <row r="16487" spans="1:11" x14ac:dyDescent="0.2">
      <c r="A16487" s="8">
        <f>IF(IFERROR((MATCH(G16487,$G$1:$G$12712,0)),0),INDEX($A$1:$A$12712,MATCH(G16487,$G$1:$G$12712,0)),MAX($A$2:$A16486)+1)</f>
        <v>12406</v>
      </c>
      <c r="B16487" s="8"/>
      <c r="C16487" s="9" t="str">
        <f t="shared" si="309"/>
        <v>4710 hosting</v>
      </c>
      <c r="D16487" s="8"/>
      <c r="E16487" s="8"/>
      <c r="F16487" s="10"/>
      <c r="G16487" s="8">
        <v>62162</v>
      </c>
      <c r="H16487" s="8" t="s">
        <v>29150</v>
      </c>
      <c r="I16487" s="8"/>
      <c r="J16487" s="8"/>
      <c r="K16487" s="8"/>
    </row>
    <row r="16488" spans="1:11" x14ac:dyDescent="0.2">
      <c r="A16488" s="8">
        <f>IF(IFERROR((MATCH(G16488,$G$1:$G$12712,0)),0),INDEX($A$1:$A$12712,MATCH(G16488,$G$1:$G$12712,0)),MAX($A$2:$A16487)+1)</f>
        <v>12407</v>
      </c>
      <c r="B16488" s="8"/>
      <c r="C16488" s="9" t="str">
        <f t="shared" si="309"/>
        <v>meridian iii</v>
      </c>
      <c r="D16488" s="8"/>
      <c r="E16488" s="8"/>
      <c r="F16488" s="10"/>
      <c r="G16488" s="8">
        <v>62163</v>
      </c>
      <c r="H16488" s="8" t="s">
        <v>29151</v>
      </c>
      <c r="I16488" s="8"/>
      <c r="J16488" s="8"/>
      <c r="K16488" s="8"/>
    </row>
    <row r="16489" spans="1:11" x14ac:dyDescent="0.2">
      <c r="A16489" s="8">
        <f>IF(IFERROR((MATCH(G16489,$G$1:$G$12712,0)),0),INDEX($A$1:$A$12712,MATCH(G16489,$G$1:$G$12712,0)),MAX($A$2:$A16488)+1)</f>
        <v>12408</v>
      </c>
      <c r="B16489" s="8"/>
      <c r="C16489" s="9" t="str">
        <f t="shared" si="309"/>
        <v>meridian ii</v>
      </c>
      <c r="D16489" s="8"/>
      <c r="E16489" s="8"/>
      <c r="F16489" s="10"/>
      <c r="G16489" s="8">
        <v>62164</v>
      </c>
      <c r="H16489" s="8" t="s">
        <v>29152</v>
      </c>
      <c r="I16489" s="8"/>
      <c r="J16489" s="8"/>
      <c r="K16489" s="8"/>
    </row>
    <row r="16490" spans="1:11" x14ac:dyDescent="0.2">
      <c r="A16490" s="8">
        <f>IF(IFERROR((MATCH(G16490,$G$1:$G$12712,0)),0),INDEX($A$1:$A$12712,MATCH(G16490,$G$1:$G$12712,0)),MAX($A$2:$A16489)+1)</f>
        <v>12409</v>
      </c>
      <c r="B16490" s="8"/>
      <c r="C16490" s="9" t="str">
        <f t="shared" si="309"/>
        <v>snipesville</v>
      </c>
      <c r="D16490" s="8"/>
      <c r="E16490" s="8"/>
      <c r="F16490" s="10"/>
      <c r="G16490" s="8">
        <v>62165</v>
      </c>
      <c r="H16490" s="8" t="s">
        <v>29153</v>
      </c>
      <c r="I16490" s="8"/>
      <c r="J16490" s="8"/>
      <c r="K16490" s="8"/>
    </row>
    <row r="16491" spans="1:11" x14ac:dyDescent="0.2">
      <c r="A16491" s="8">
        <f>IF(IFERROR((MATCH(G16491,$G$1:$G$12712,0)),0),INDEX($A$1:$A$12712,MATCH(G16491,$G$1:$G$12712,0)),MAX($A$2:$A16490)+1)</f>
        <v>12410</v>
      </c>
      <c r="B16491" s="8"/>
      <c r="C16491" s="9" t="str">
        <f t="shared" si="309"/>
        <v>county home solar llc</v>
      </c>
      <c r="D16491" s="8"/>
      <c r="E16491" s="8"/>
      <c r="F16491" s="10"/>
      <c r="G16491" s="8">
        <v>62167</v>
      </c>
      <c r="H16491" s="8" t="s">
        <v>29154</v>
      </c>
      <c r="I16491" s="8"/>
      <c r="J16491" s="8"/>
      <c r="K16491" s="8"/>
    </row>
    <row r="16492" spans="1:11" x14ac:dyDescent="0.2">
      <c r="A16492" s="8">
        <f>IF(IFERROR((MATCH(G16492,$G$1:$G$12712,0)),0),INDEX($A$1:$A$12712,MATCH(G16492,$G$1:$G$12712,0)),MAX($A$2:$A16491)+1)</f>
        <v>12411</v>
      </c>
      <c r="B16492" s="8"/>
      <c r="C16492" s="9" t="str">
        <f t="shared" si="309"/>
        <v>church road solar llc</v>
      </c>
      <c r="D16492" s="8"/>
      <c r="E16492" s="8"/>
      <c r="F16492" s="10"/>
      <c r="G16492" s="8">
        <v>62168</v>
      </c>
      <c r="H16492" s="8" t="s">
        <v>29155</v>
      </c>
      <c r="I16492" s="8"/>
      <c r="J16492" s="8"/>
      <c r="K16492" s="8"/>
    </row>
    <row r="16493" spans="1:11" x14ac:dyDescent="0.2">
      <c r="A16493" s="8">
        <f>IF(IFERROR((MATCH(G16493,$G$1:$G$12712,0)),0),INDEX($A$1:$A$12712,MATCH(G16493,$G$1:$G$12712,0)),MAX($A$2:$A16492)+1)</f>
        <v>12412</v>
      </c>
      <c r="B16493" s="8"/>
      <c r="C16493" s="9" t="str">
        <f t="shared" si="309"/>
        <v>boring solar llc</v>
      </c>
      <c r="D16493" s="8"/>
      <c r="E16493" s="8"/>
      <c r="F16493" s="10"/>
      <c r="G16493" s="8">
        <v>62169</v>
      </c>
      <c r="H16493" s="8" t="s">
        <v>29156</v>
      </c>
      <c r="I16493" s="8"/>
      <c r="J16493" s="8"/>
      <c r="K16493" s="8"/>
    </row>
    <row r="16494" spans="1:11" x14ac:dyDescent="0.2">
      <c r="A16494" s="8">
        <f>IF(IFERROR((MATCH(G16494,$G$1:$G$12712,0)),0),INDEX($A$1:$A$12712,MATCH(G16494,$G$1:$G$12712,0)),MAX($A$2:$A16493)+1)</f>
        <v>12413</v>
      </c>
      <c r="B16494" s="8"/>
      <c r="C16494" s="9" t="str">
        <f t="shared" si="309"/>
        <v>ballston solar llc</v>
      </c>
      <c r="D16494" s="8"/>
      <c r="E16494" s="8"/>
      <c r="F16494" s="10"/>
      <c r="G16494" s="8">
        <v>62170</v>
      </c>
      <c r="H16494" s="8" t="s">
        <v>29157</v>
      </c>
      <c r="I16494" s="8"/>
      <c r="J16494" s="8"/>
      <c r="K16494" s="8"/>
    </row>
    <row r="16495" spans="1:11" x14ac:dyDescent="0.2">
      <c r="A16495" s="8">
        <f>IF(IFERROR((MATCH(G16495,$G$1:$G$12712,0)),0),INDEX($A$1:$A$12712,MATCH(G16495,$G$1:$G$12712,0)),MAX($A$2:$A16494)+1)</f>
        <v>12414</v>
      </c>
      <c r="B16495" s="8"/>
      <c r="C16495" s="9" t="str">
        <f t="shared" si="309"/>
        <v>labish solar llc</v>
      </c>
      <c r="D16495" s="8"/>
      <c r="E16495" s="8"/>
      <c r="F16495" s="10"/>
      <c r="G16495" s="8">
        <v>62171</v>
      </c>
      <c r="H16495" s="8" t="s">
        <v>29158</v>
      </c>
      <c r="I16495" s="8"/>
      <c r="J16495" s="8"/>
      <c r="K16495" s="8"/>
    </row>
    <row r="16496" spans="1:11" x14ac:dyDescent="0.2">
      <c r="A16496" s="8">
        <f>IF(IFERROR((MATCH(G16496,$G$1:$G$12712,0)),0),INDEX($A$1:$A$12712,MATCH(G16496,$G$1:$G$12712,0)),MAX($A$2:$A16495)+1)</f>
        <v>12415</v>
      </c>
      <c r="B16496" s="8"/>
      <c r="C16496" s="9" t="str">
        <f t="shared" si="309"/>
        <v>birch</v>
      </c>
      <c r="D16496" s="8"/>
      <c r="E16496" s="8"/>
      <c r="F16496" s="10"/>
      <c r="G16496" s="8">
        <v>62172</v>
      </c>
      <c r="H16496" s="8" t="s">
        <v>29159</v>
      </c>
      <c r="I16496" s="8"/>
      <c r="J16496" s="8"/>
      <c r="K16496" s="8"/>
    </row>
    <row r="16497" spans="1:11" x14ac:dyDescent="0.2">
      <c r="A16497" s="8">
        <f>IF(IFERROR((MATCH(G16497,$G$1:$G$12712,0)),0),INDEX($A$1:$A$12712,MATCH(G16497,$G$1:$G$12712,0)),MAX($A$2:$A16496)+1)</f>
        <v>12416</v>
      </c>
      <c r="B16497" s="8"/>
      <c r="C16497" s="9" t="str">
        <f t="shared" si="309"/>
        <v>sr jonesborough</v>
      </c>
      <c r="D16497" s="8"/>
      <c r="E16497" s="8"/>
      <c r="F16497" s="10"/>
      <c r="G16497" s="8">
        <v>62173</v>
      </c>
      <c r="H16497" s="8" t="s">
        <v>29160</v>
      </c>
      <c r="I16497" s="8"/>
      <c r="J16497" s="8"/>
      <c r="K16497" s="8"/>
    </row>
    <row r="16498" spans="1:11" x14ac:dyDescent="0.2">
      <c r="A16498" s="8">
        <f>IF(IFERROR((MATCH(G16498,$G$1:$G$12712,0)),0),INDEX($A$1:$A$12712,MATCH(G16498,$G$1:$G$12712,0)),MAX($A$2:$A16497)+1)</f>
        <v>12417</v>
      </c>
      <c r="B16498" s="8"/>
      <c r="C16498" s="9" t="str">
        <f t="shared" si="309"/>
        <v>maimonides medical center</v>
      </c>
      <c r="D16498" s="8"/>
      <c r="E16498" s="8"/>
      <c r="F16498" s="10"/>
      <c r="G16498" s="8">
        <v>62174</v>
      </c>
      <c r="H16498" s="8" t="s">
        <v>29161</v>
      </c>
      <c r="I16498" s="8"/>
      <c r="J16498" s="8"/>
      <c r="K16498" s="8"/>
    </row>
    <row r="16499" spans="1:11" x14ac:dyDescent="0.2">
      <c r="A16499" s="8">
        <f>IF(IFERROR((MATCH(G16499,$G$1:$G$12712,0)),0),INDEX($A$1:$A$12712,MATCH(G16499,$G$1:$G$12712,0)),MAX($A$2:$A16498)+1)</f>
        <v>12418</v>
      </c>
      <c r="B16499" s="8"/>
      <c r="C16499" s="9" t="str">
        <f t="shared" si="309"/>
        <v>diablo energy storage</v>
      </c>
      <c r="D16499" s="8"/>
      <c r="E16499" s="8"/>
      <c r="F16499" s="10"/>
      <c r="G16499" s="8">
        <v>62175</v>
      </c>
      <c r="H16499" s="8" t="s">
        <v>29162</v>
      </c>
      <c r="I16499" s="8"/>
      <c r="J16499" s="8"/>
      <c r="K16499" s="8"/>
    </row>
    <row r="16500" spans="1:11" x14ac:dyDescent="0.2">
      <c r="A16500" s="8">
        <f>IF(IFERROR((MATCH(G16500,$G$1:$G$12712,0)),0),INDEX($A$1:$A$12712,MATCH(G16500,$G$1:$G$12712,0)),MAX($A$2:$A16499)+1)</f>
        <v>12419</v>
      </c>
      <c r="B16500" s="8"/>
      <c r="C16500" s="9" t="str">
        <f t="shared" si="309"/>
        <v>berry nmw cogens</v>
      </c>
      <c r="D16500" s="8"/>
      <c r="E16500" s="8"/>
      <c r="F16500" s="10"/>
      <c r="G16500" s="8">
        <v>62176</v>
      </c>
      <c r="H16500" s="8" t="s">
        <v>29163</v>
      </c>
      <c r="I16500" s="8" t="s">
        <v>29164</v>
      </c>
      <c r="J16500" s="8">
        <v>1569</v>
      </c>
      <c r="K16500" s="8"/>
    </row>
    <row r="16501" spans="1:11" x14ac:dyDescent="0.2">
      <c r="A16501" s="8">
        <f>IF(IFERROR((MATCH(G16501,$G$1:$G$12712,0)),0),INDEX($A$1:$A$12712,MATCH(G16501,$G$1:$G$12712,0)),MAX($A$2:$A16500)+1)</f>
        <v>12420</v>
      </c>
      <c r="B16501" s="8"/>
      <c r="C16501" s="9" t="str">
        <f t="shared" si="309"/>
        <v>desert harvest, llc</v>
      </c>
      <c r="D16501" s="8"/>
      <c r="E16501" s="8"/>
      <c r="F16501" s="10"/>
      <c r="G16501" s="8">
        <v>62177</v>
      </c>
      <c r="H16501" s="8" t="s">
        <v>29165</v>
      </c>
      <c r="I16501" s="8"/>
      <c r="J16501" s="8"/>
      <c r="K16501" s="8"/>
    </row>
    <row r="16502" spans="1:11" x14ac:dyDescent="0.2">
      <c r="A16502" s="8">
        <f>IF(IFERROR((MATCH(G16502,$G$1:$G$12712,0)),0),INDEX($A$1:$A$12712,MATCH(G16502,$G$1:$G$12712,0)),MAX($A$2:$A16501)+1)</f>
        <v>12421</v>
      </c>
      <c r="B16502" s="8"/>
      <c r="C16502" s="9" t="str">
        <f t="shared" si="309"/>
        <v>ashley solar (sc)</v>
      </c>
      <c r="D16502" s="8"/>
      <c r="E16502" s="8"/>
      <c r="F16502" s="10"/>
      <c r="G16502" s="8">
        <v>62179</v>
      </c>
      <c r="H16502" s="8" t="s">
        <v>29166</v>
      </c>
      <c r="I16502" s="8"/>
      <c r="J16502" s="8"/>
      <c r="K16502" s="8"/>
    </row>
    <row r="16503" spans="1:11" x14ac:dyDescent="0.2">
      <c r="A16503" s="8">
        <f>IF(IFERROR((MATCH(G16503,$G$1:$G$12712,0)),0),INDEX($A$1:$A$12712,MATCH(G16503,$G$1:$G$12712,0)),MAX($A$2:$A16502)+1)</f>
        <v>12422</v>
      </c>
      <c r="B16503" s="8"/>
      <c r="C16503" s="9" t="str">
        <f t="shared" si="309"/>
        <v>atlantic solar</v>
      </c>
      <c r="D16503" s="8"/>
      <c r="E16503" s="8"/>
      <c r="F16503" s="10"/>
      <c r="G16503" s="8">
        <v>62180</v>
      </c>
      <c r="H16503" s="8" t="s">
        <v>29167</v>
      </c>
      <c r="I16503" s="8"/>
      <c r="J16503" s="8"/>
      <c r="K16503" s="8"/>
    </row>
    <row r="16504" spans="1:11" x14ac:dyDescent="0.2">
      <c r="A16504" s="8">
        <f>IF(IFERROR((MATCH(G16504,$G$1:$G$12712,0)),0),INDEX($A$1:$A$12712,MATCH(G16504,$G$1:$G$12712,0)),MAX($A$2:$A16503)+1)</f>
        <v>12423</v>
      </c>
      <c r="B16504" s="8"/>
      <c r="C16504" s="9" t="str">
        <f t="shared" si="309"/>
        <v>b &amp; k solar</v>
      </c>
      <c r="D16504" s="8"/>
      <c r="E16504" s="8"/>
      <c r="F16504" s="10"/>
      <c r="G16504" s="8">
        <v>62181</v>
      </c>
      <c r="H16504" s="8" t="s">
        <v>29168</v>
      </c>
      <c r="I16504" s="8"/>
      <c r="J16504" s="8"/>
      <c r="K16504" s="8"/>
    </row>
    <row r="16505" spans="1:11" x14ac:dyDescent="0.2">
      <c r="A16505" s="8">
        <f>IF(IFERROR((MATCH(G16505,$G$1:$G$12712,0)),0),INDEX($A$1:$A$12712,MATCH(G16505,$G$1:$G$12712,0)),MAX($A$2:$A16504)+1)</f>
        <v>12424</v>
      </c>
      <c r="B16505" s="8"/>
      <c r="C16505" s="9" t="str">
        <f t="shared" si="309"/>
        <v>battle solar</v>
      </c>
      <c r="D16505" s="8"/>
      <c r="E16505" s="8"/>
      <c r="F16505" s="10"/>
      <c r="G16505" s="8">
        <v>62182</v>
      </c>
      <c r="H16505" s="8" t="s">
        <v>29169</v>
      </c>
      <c r="I16505" s="8"/>
      <c r="J16505" s="8"/>
      <c r="K16505" s="8"/>
    </row>
    <row r="16506" spans="1:11" x14ac:dyDescent="0.2">
      <c r="A16506" s="8">
        <f>IF(IFERROR((MATCH(G16506,$G$1:$G$12712,0)),0),INDEX($A$1:$A$12712,MATCH(G16506,$G$1:$G$12712,0)),MAX($A$2:$A16505)+1)</f>
        <v>12425</v>
      </c>
      <c r="B16506" s="8"/>
      <c r="C16506" s="9" t="str">
        <f t="shared" si="309"/>
        <v>bell solar</v>
      </c>
      <c r="D16506" s="8"/>
      <c r="E16506" s="8"/>
      <c r="F16506" s="10"/>
      <c r="G16506" s="8">
        <v>62183</v>
      </c>
      <c r="H16506" s="8" t="s">
        <v>29170</v>
      </c>
      <c r="I16506" s="8"/>
      <c r="J16506" s="8"/>
      <c r="K16506" s="8"/>
    </row>
    <row r="16507" spans="1:11" x14ac:dyDescent="0.2">
      <c r="A16507" s="8">
        <f>IF(IFERROR((MATCH(G16507,$G$1:$G$12712,0)),0),INDEX($A$1:$A$12712,MATCH(G16507,$G$1:$G$12712,0)),MAX($A$2:$A16506)+1)</f>
        <v>12426</v>
      </c>
      <c r="B16507" s="8"/>
      <c r="C16507" s="9" t="str">
        <f t="shared" si="309"/>
        <v>big fork solar</v>
      </c>
      <c r="D16507" s="8"/>
      <c r="E16507" s="8"/>
      <c r="F16507" s="10"/>
      <c r="G16507" s="8">
        <v>62184</v>
      </c>
      <c r="H16507" s="8" t="s">
        <v>29171</v>
      </c>
      <c r="I16507" s="8"/>
      <c r="J16507" s="8"/>
      <c r="K16507" s="8"/>
    </row>
    <row r="16508" spans="1:11" x14ac:dyDescent="0.2">
      <c r="A16508" s="8">
        <f>IF(IFERROR((MATCH(G16508,$G$1:$G$12712,0)),0),INDEX($A$1:$A$12712,MATCH(G16508,$G$1:$G$12712,0)),MAX($A$2:$A16507)+1)</f>
        <v>12427</v>
      </c>
      <c r="B16508" s="8"/>
      <c r="C16508" s="9" t="str">
        <f t="shared" si="309"/>
        <v>birch solar</v>
      </c>
      <c r="D16508" s="8"/>
      <c r="E16508" s="8"/>
      <c r="F16508" s="10"/>
      <c r="G16508" s="8">
        <v>62185</v>
      </c>
      <c r="H16508" s="8" t="s">
        <v>29172</v>
      </c>
      <c r="I16508" s="8"/>
      <c r="J16508" s="8"/>
      <c r="K16508" s="8"/>
    </row>
    <row r="16509" spans="1:11" x14ac:dyDescent="0.2">
      <c r="A16509" s="8">
        <f>IF(IFERROR((MATCH(G16509,$G$1:$G$12712,0)),0),INDEX($A$1:$A$12712,MATCH(G16509,$G$1:$G$12712,0)),MAX($A$2:$A16508)+1)</f>
        <v>12428</v>
      </c>
      <c r="B16509" s="8"/>
      <c r="C16509" s="9" t="str">
        <f t="shared" si="309"/>
        <v>chapman solar</v>
      </c>
      <c r="D16509" s="8"/>
      <c r="E16509" s="8"/>
      <c r="F16509" s="10"/>
      <c r="G16509" s="8">
        <v>62186</v>
      </c>
      <c r="H16509" s="8" t="s">
        <v>29173</v>
      </c>
      <c r="I16509" s="8"/>
      <c r="J16509" s="8"/>
      <c r="K16509" s="8"/>
    </row>
    <row r="16510" spans="1:11" x14ac:dyDescent="0.2">
      <c r="A16510" s="8">
        <f>IF(IFERROR((MATCH(G16510,$G$1:$G$12712,0)),0),INDEX($A$1:$A$12712,MATCH(G16510,$G$1:$G$12712,0)),MAX($A$2:$A16509)+1)</f>
        <v>12429</v>
      </c>
      <c r="B16510" s="8"/>
      <c r="C16510" s="9" t="str">
        <f t="shared" si="309"/>
        <v>clark solar</v>
      </c>
      <c r="D16510" s="8"/>
      <c r="E16510" s="8"/>
      <c r="F16510" s="10"/>
      <c r="G16510" s="8">
        <v>62187</v>
      </c>
      <c r="H16510" s="8" t="s">
        <v>29174</v>
      </c>
      <c r="I16510" s="8"/>
      <c r="J16510" s="8"/>
      <c r="K16510" s="8"/>
    </row>
    <row r="16511" spans="1:11" x14ac:dyDescent="0.2">
      <c r="A16511" s="8">
        <f>IF(IFERROR((MATCH(G16511,$G$1:$G$12712,0)),0),INDEX($A$1:$A$12712,MATCH(G16511,$G$1:$G$12712,0)),MAX($A$2:$A16510)+1)</f>
        <v>12430</v>
      </c>
      <c r="B16511" s="8"/>
      <c r="C16511" s="9" t="str">
        <f t="shared" si="309"/>
        <v>colleton solar</v>
      </c>
      <c r="D16511" s="8"/>
      <c r="E16511" s="8"/>
      <c r="F16511" s="10"/>
      <c r="G16511" s="8">
        <v>62188</v>
      </c>
      <c r="H16511" s="8" t="s">
        <v>29175</v>
      </c>
      <c r="I16511" s="8"/>
      <c r="J16511" s="8"/>
      <c r="K16511" s="8"/>
    </row>
    <row r="16512" spans="1:11" x14ac:dyDescent="0.2">
      <c r="A16512" s="8">
        <f>IF(IFERROR((MATCH(G16512,$G$1:$G$12712,0)),0),INDEX($A$1:$A$12712,MATCH(G16512,$G$1:$G$12712,0)),MAX($A$2:$A16511)+1)</f>
        <v>12431</v>
      </c>
      <c r="B16512" s="8"/>
      <c r="C16512" s="9" t="str">
        <f t="shared" si="309"/>
        <v>collins farm solar</v>
      </c>
      <c r="D16512" s="8"/>
      <c r="E16512" s="8"/>
      <c r="F16512" s="10"/>
      <c r="G16512" s="8">
        <v>62189</v>
      </c>
      <c r="H16512" s="8" t="s">
        <v>29176</v>
      </c>
      <c r="I16512" s="8"/>
      <c r="J16512" s="8"/>
      <c r="K16512" s="8"/>
    </row>
    <row r="16513" spans="1:11" x14ac:dyDescent="0.2">
      <c r="A16513" s="8">
        <f>IF(IFERROR((MATCH(G16513,$G$1:$G$12712,0)),0),INDEX($A$1:$A$12712,MATCH(G16513,$G$1:$G$12712,0)),MAX($A$2:$A16512)+1)</f>
        <v>12432</v>
      </c>
      <c r="B16513" s="8"/>
      <c r="C16513" s="9" t="str">
        <f t="shared" si="309"/>
        <v>crossroads solar</v>
      </c>
      <c r="D16513" s="8"/>
      <c r="E16513" s="8"/>
      <c r="F16513" s="10"/>
      <c r="G16513" s="8">
        <v>62190</v>
      </c>
      <c r="H16513" s="8" t="s">
        <v>29177</v>
      </c>
      <c r="I16513" s="8"/>
      <c r="J16513" s="8"/>
      <c r="K16513" s="8"/>
    </row>
    <row r="16514" spans="1:11" x14ac:dyDescent="0.2">
      <c r="A16514" s="8">
        <f>IF(IFERROR((MATCH(G16514,$G$1:$G$12712,0)),0),INDEX($A$1:$A$12712,MATCH(G16514,$G$1:$G$12712,0)),MAX($A$2:$A16513)+1)</f>
        <v>12433</v>
      </c>
      <c r="B16514" s="8"/>
      <c r="C16514" s="9" t="str">
        <f t="shared" si="309"/>
        <v>cnmec solar energy center</v>
      </c>
      <c r="D16514" s="8"/>
      <c r="E16514" s="8"/>
      <c r="F16514" s="10"/>
      <c r="G16514" s="8">
        <v>62191</v>
      </c>
      <c r="H16514" s="8" t="s">
        <v>29178</v>
      </c>
      <c r="I16514" s="8"/>
      <c r="J16514" s="8"/>
      <c r="K16514" s="8"/>
    </row>
    <row r="16515" spans="1:11" x14ac:dyDescent="0.2">
      <c r="A16515" s="8">
        <f>IF(IFERROR((MATCH(G16515,$G$1:$G$12712,0)),0),INDEX($A$1:$A$12712,MATCH(G16515,$G$1:$G$12712,0)),MAX($A$2:$A16514)+1)</f>
        <v>12434</v>
      </c>
      <c r="B16515" s="8"/>
      <c r="C16515" s="9" t="str">
        <f t="shared" si="309"/>
        <v>blue water energy center</v>
      </c>
      <c r="D16515" s="8"/>
      <c r="E16515" s="8"/>
      <c r="F16515" s="10"/>
      <c r="G16515" s="8">
        <v>62192</v>
      </c>
      <c r="H16515" s="8" t="s">
        <v>29179</v>
      </c>
      <c r="I16515" s="8" t="s">
        <v>26119</v>
      </c>
      <c r="J16515" s="8">
        <v>5109</v>
      </c>
      <c r="K16515" s="8"/>
    </row>
    <row r="16516" spans="1:11" x14ac:dyDescent="0.2">
      <c r="A16516" s="8">
        <f>IF(IFERROR((MATCH(G16516,$G$1:$G$12712,0)),0),INDEX($A$1:$A$12712,MATCH(G16516,$G$1:$G$12712,0)),MAX($A$2:$A16515)+1)</f>
        <v>12435</v>
      </c>
      <c r="B16516" s="8"/>
      <c r="C16516" s="9" t="str">
        <f t="shared" si="309"/>
        <v>winegar csg</v>
      </c>
      <c r="D16516" s="8"/>
      <c r="E16516" s="8"/>
      <c r="F16516" s="10"/>
      <c r="G16516" s="8">
        <v>62193</v>
      </c>
      <c r="H16516" s="8" t="s">
        <v>29180</v>
      </c>
      <c r="I16516" s="8" t="s">
        <v>28851</v>
      </c>
      <c r="J16516" s="8">
        <v>57081</v>
      </c>
      <c r="K16516" s="8"/>
    </row>
    <row r="16517" spans="1:11" x14ac:dyDescent="0.2">
      <c r="A16517" s="8">
        <f>IF(IFERROR((MATCH(G16517,$G$1:$G$12712,0)),0),INDEX($A$1:$A$12712,MATCH(G16517,$G$1:$G$12712,0)),MAX($A$2:$A16516)+1)</f>
        <v>12436</v>
      </c>
      <c r="B16517" s="8"/>
      <c r="C16517" s="9" t="str">
        <f t="shared" si="309"/>
        <v>bolduan csg</v>
      </c>
      <c r="D16517" s="8"/>
      <c r="E16517" s="8"/>
      <c r="F16517" s="10"/>
      <c r="G16517" s="8">
        <v>62194</v>
      </c>
      <c r="H16517" s="8" t="s">
        <v>29181</v>
      </c>
      <c r="I16517" s="8" t="s">
        <v>28851</v>
      </c>
      <c r="J16517" s="8">
        <v>57081</v>
      </c>
      <c r="K16517" s="8"/>
    </row>
    <row r="16518" spans="1:11" x14ac:dyDescent="0.2">
      <c r="A16518" s="8">
        <f>IF(IFERROR((MATCH(G16518,$G$1:$G$12712,0)),0),INDEX($A$1:$A$12712,MATCH(G16518,$G$1:$G$12712,0)),MAX($A$2:$A16517)+1)</f>
        <v>12437</v>
      </c>
      <c r="B16518" s="8"/>
      <c r="C16518" s="9" t="str">
        <f t="shared" si="309"/>
        <v>guse csg</v>
      </c>
      <c r="D16518" s="8"/>
      <c r="E16518" s="8"/>
      <c r="F16518" s="10"/>
      <c r="G16518" s="8">
        <v>62195</v>
      </c>
      <c r="H16518" s="8" t="s">
        <v>29182</v>
      </c>
      <c r="I16518" s="8" t="s">
        <v>28851</v>
      </c>
      <c r="J16518" s="8">
        <v>57081</v>
      </c>
      <c r="K16518" s="8"/>
    </row>
    <row r="16519" spans="1:11" x14ac:dyDescent="0.2">
      <c r="A16519" s="8">
        <f>IF(IFERROR((MATCH(G16519,$G$1:$G$12712,0)),0),INDEX($A$1:$A$12712,MATCH(G16519,$G$1:$G$12712,0)),MAX($A$2:$A16518)+1)</f>
        <v>12438</v>
      </c>
      <c r="B16519" s="8"/>
      <c r="C16519" s="9" t="str">
        <f t="shared" si="309"/>
        <v>hadley 2 solar, llc</v>
      </c>
      <c r="D16519" s="8"/>
      <c r="E16519" s="8"/>
      <c r="F16519" s="10"/>
      <c r="G16519" s="8">
        <v>62196</v>
      </c>
      <c r="H16519" s="8" t="s">
        <v>29183</v>
      </c>
      <c r="I16519" s="8"/>
      <c r="J16519" s="8"/>
      <c r="K16519" s="8"/>
    </row>
    <row r="16520" spans="1:11" x14ac:dyDescent="0.2">
      <c r="A16520" s="8">
        <f>IF(IFERROR((MATCH(G16520,$G$1:$G$12712,0)),0),INDEX($A$1:$A$12712,MATCH(G16520,$G$1:$G$12712,0)),MAX($A$2:$A16519)+1)</f>
        <v>12439</v>
      </c>
      <c r="B16520" s="8"/>
      <c r="C16520" s="9" t="str">
        <f t="shared" si="309"/>
        <v>east bridgewater solar</v>
      </c>
      <c r="D16520" s="8"/>
      <c r="E16520" s="8"/>
      <c r="F16520" s="10"/>
      <c r="G16520" s="8">
        <v>62197</v>
      </c>
      <c r="H16520" s="8" t="s">
        <v>29184</v>
      </c>
      <c r="I16520" s="8"/>
      <c r="J16520" s="8"/>
      <c r="K16520" s="8"/>
    </row>
    <row r="16521" spans="1:11" x14ac:dyDescent="0.2">
      <c r="A16521" s="8">
        <f>IF(IFERROR((MATCH(G16521,$G$1:$G$12712,0)),0),INDEX($A$1:$A$12712,MATCH(G16521,$G$1:$G$12712,0)),MAX($A$2:$A16520)+1)</f>
        <v>12440</v>
      </c>
      <c r="B16521" s="8"/>
      <c r="C16521" s="9" t="str">
        <f t="shared" si="309"/>
        <v>griffin road solar, llc</v>
      </c>
      <c r="D16521" s="8"/>
      <c r="E16521" s="8"/>
      <c r="F16521" s="10"/>
      <c r="G16521" s="8">
        <v>62198</v>
      </c>
      <c r="H16521" s="8" t="s">
        <v>29185</v>
      </c>
      <c r="I16521" s="8"/>
      <c r="J16521" s="8"/>
      <c r="K16521" s="8"/>
    </row>
    <row r="16522" spans="1:11" x14ac:dyDescent="0.2">
      <c r="A16522" s="8">
        <f>IF(IFERROR((MATCH(G16522,$G$1:$G$12712,0)),0),INDEX($A$1:$A$12712,MATCH(G16522,$G$1:$G$12712,0)),MAX($A$2:$A16521)+1)</f>
        <v>12441</v>
      </c>
      <c r="B16522" s="8"/>
      <c r="C16522" s="9" t="str">
        <f t="shared" si="309"/>
        <v>ashby solar, llc</v>
      </c>
      <c r="D16522" s="8"/>
      <c r="E16522" s="8"/>
      <c r="F16522" s="10"/>
      <c r="G16522" s="8">
        <v>62199</v>
      </c>
      <c r="H16522" s="8" t="s">
        <v>29186</v>
      </c>
      <c r="I16522" s="8"/>
      <c r="J16522" s="8"/>
      <c r="K16522" s="8"/>
    </row>
    <row r="16523" spans="1:11" x14ac:dyDescent="0.2">
      <c r="A16523" s="8">
        <f>IF(IFERROR((MATCH(G16523,$G$1:$G$12712,0)),0),INDEX($A$1:$A$12712,MATCH(G16523,$G$1:$G$12712,0)),MAX($A$2:$A16522)+1)</f>
        <v>12442</v>
      </c>
      <c r="B16523" s="8"/>
      <c r="C16523" s="9" t="str">
        <f t="shared" si="309"/>
        <v>hillcrest solar</v>
      </c>
      <c r="D16523" s="8"/>
      <c r="E16523" s="8"/>
      <c r="F16523" s="10"/>
      <c r="G16523" s="8">
        <v>62200</v>
      </c>
      <c r="H16523" s="8" t="s">
        <v>29187</v>
      </c>
      <c r="I16523" s="8"/>
      <c r="J16523" s="8"/>
      <c r="K16523" s="8"/>
    </row>
    <row r="16524" spans="1:11" x14ac:dyDescent="0.2">
      <c r="A16524" s="8">
        <f>IF(IFERROR((MATCH(G16524,$G$1:$G$12712,0)),0),INDEX($A$1:$A$12712,MATCH(G16524,$G$1:$G$12712,0)),MAX($A$2:$A16523)+1)</f>
        <v>12443</v>
      </c>
      <c r="B16524" s="8"/>
      <c r="C16524" s="9" t="str">
        <f t="shared" si="309"/>
        <v>dudley solar</v>
      </c>
      <c r="D16524" s="8"/>
      <c r="E16524" s="8"/>
      <c r="F16524" s="10"/>
      <c r="G16524" s="8">
        <v>62201</v>
      </c>
      <c r="H16524" s="8" t="s">
        <v>29188</v>
      </c>
      <c r="I16524" s="8"/>
      <c r="J16524" s="8"/>
      <c r="K16524" s="8"/>
    </row>
    <row r="16525" spans="1:11" x14ac:dyDescent="0.2">
      <c r="A16525" s="8">
        <f>IF(IFERROR((MATCH(G16525,$G$1:$G$12712,0)),0),INDEX($A$1:$A$12712,MATCH(G16525,$G$1:$G$12712,0)),MAX($A$2:$A16524)+1)</f>
        <v>12444</v>
      </c>
      <c r="B16525" s="8"/>
      <c r="C16525" s="9" t="str">
        <f t="shared" si="309"/>
        <v>williamsburg</v>
      </c>
      <c r="D16525" s="8"/>
      <c r="E16525" s="8"/>
      <c r="F16525" s="10"/>
      <c r="G16525" s="8">
        <v>62202</v>
      </c>
      <c r="H16525" s="8" t="s">
        <v>29189</v>
      </c>
      <c r="I16525" s="8"/>
      <c r="J16525" s="8"/>
      <c r="K16525" s="8"/>
    </row>
    <row r="16526" spans="1:11" x14ac:dyDescent="0.2">
      <c r="A16526" s="8">
        <f>IF(IFERROR((MATCH(G16526,$G$1:$G$12712,0)),0),INDEX($A$1:$A$12712,MATCH(G16526,$G$1:$G$12712,0)),MAX($A$2:$A16525)+1)</f>
        <v>12445</v>
      </c>
      <c r="B16526" s="8"/>
      <c r="C16526" s="9" t="str">
        <f t="shared" si="309"/>
        <v>monson solar, llc</v>
      </c>
      <c r="D16526" s="8"/>
      <c r="E16526" s="8"/>
      <c r="F16526" s="10"/>
      <c r="G16526" s="8">
        <v>62203</v>
      </c>
      <c r="H16526" s="8" t="s">
        <v>29190</v>
      </c>
      <c r="I16526" s="8"/>
      <c r="J16526" s="8"/>
      <c r="K16526" s="8"/>
    </row>
    <row r="16527" spans="1:11" x14ac:dyDescent="0.2">
      <c r="A16527" s="8">
        <f>IF(IFERROR((MATCH(G16527,$G$1:$G$12712,0)),0),INDEX($A$1:$A$12712,MATCH(G16527,$G$1:$G$12712,0)),MAX($A$2:$A16526)+1)</f>
        <v>12446</v>
      </c>
      <c r="B16527" s="8"/>
      <c r="C16527" s="9" t="str">
        <f t="shared" si="309"/>
        <v>red toad 5840 buffalo road, llc</v>
      </c>
      <c r="D16527" s="8"/>
      <c r="E16527" s="8"/>
      <c r="F16527" s="10"/>
      <c r="G16527" s="8">
        <v>62204</v>
      </c>
      <c r="H16527" s="8" t="s">
        <v>29191</v>
      </c>
      <c r="I16527" s="8"/>
      <c r="J16527" s="8"/>
      <c r="K16527" s="8"/>
    </row>
    <row r="16528" spans="1:11" x14ac:dyDescent="0.2">
      <c r="A16528" s="8">
        <f>IF(IFERROR((MATCH(G16528,$G$1:$G$12712,0)),0),INDEX($A$1:$A$12712,MATCH(G16528,$G$1:$G$12712,0)),MAX($A$2:$A16527)+1)</f>
        <v>12447</v>
      </c>
      <c r="B16528" s="8"/>
      <c r="C16528" s="9" t="str">
        <f t="shared" si="309"/>
        <v>nickelson solar, llc</v>
      </c>
      <c r="D16528" s="8"/>
      <c r="E16528" s="8"/>
      <c r="F16528" s="10"/>
      <c r="G16528" s="8">
        <v>62205</v>
      </c>
      <c r="H16528" s="8" t="s">
        <v>29192</v>
      </c>
      <c r="I16528" s="8"/>
      <c r="J16528" s="8"/>
      <c r="K16528" s="8"/>
    </row>
    <row r="16529" spans="1:11" x14ac:dyDescent="0.2">
      <c r="A16529" s="8">
        <f>IF(IFERROR((MATCH(G16529,$G$1:$G$12712,0)),0),INDEX($A$1:$A$12712,MATCH(G16529,$G$1:$G$12712,0)),MAX($A$2:$A16528)+1)</f>
        <v>12448</v>
      </c>
      <c r="B16529" s="8"/>
      <c r="C16529" s="9" t="str">
        <f t="shared" ref="C16529:C16592" si="310">IF(H16529="",F16529,H16529)</f>
        <v>hibiscus solar energy center</v>
      </c>
      <c r="D16529" s="8"/>
      <c r="E16529" s="8"/>
      <c r="F16529" s="10"/>
      <c r="G16529" s="8">
        <v>62206</v>
      </c>
      <c r="H16529" s="8" t="s">
        <v>29193</v>
      </c>
      <c r="I16529" s="8" t="s">
        <v>23954</v>
      </c>
      <c r="J16529" s="8">
        <v>6452</v>
      </c>
      <c r="K16529" s="8"/>
    </row>
    <row r="16530" spans="1:11" x14ac:dyDescent="0.2">
      <c r="A16530" s="8">
        <f>IF(IFERROR((MATCH(G16530,$G$1:$G$12712,0)),0),INDEX($A$1:$A$12712,MATCH(G16530,$G$1:$G$12712,0)),MAX($A$2:$A16529)+1)</f>
        <v>12449</v>
      </c>
      <c r="B16530" s="8"/>
      <c r="C16530" s="9" t="str">
        <f t="shared" si="310"/>
        <v>reloj del sol wind farm</v>
      </c>
      <c r="D16530" s="8"/>
      <c r="E16530" s="8"/>
      <c r="F16530" s="10"/>
      <c r="G16530" s="8">
        <v>62207</v>
      </c>
      <c r="H16530" s="8" t="s">
        <v>29194</v>
      </c>
      <c r="I16530" s="8"/>
      <c r="J16530" s="8"/>
      <c r="K16530" s="8"/>
    </row>
    <row r="16531" spans="1:11" x14ac:dyDescent="0.2">
      <c r="A16531" s="8">
        <f>IF(IFERROR((MATCH(G16531,$G$1:$G$12712,0)),0),INDEX($A$1:$A$12712,MATCH(G16531,$G$1:$G$12712,0)),MAX($A$2:$A16530)+1)</f>
        <v>12450</v>
      </c>
      <c r="B16531" s="8"/>
      <c r="C16531" s="9" t="str">
        <f t="shared" si="310"/>
        <v>nist solar</v>
      </c>
      <c r="D16531" s="8"/>
      <c r="E16531" s="8"/>
      <c r="F16531" s="10"/>
      <c r="G16531" s="8">
        <v>62208</v>
      </c>
      <c r="H16531" s="8" t="s">
        <v>29195</v>
      </c>
      <c r="I16531" s="8"/>
      <c r="J16531" s="8"/>
      <c r="K16531" s="8"/>
    </row>
    <row r="16532" spans="1:11" x14ac:dyDescent="0.2">
      <c r="A16532" s="8">
        <f>IF(IFERROR((MATCH(G16532,$G$1:$G$12712,0)),0),INDEX($A$1:$A$12712,MATCH(G16532,$G$1:$G$12712,0)),MAX($A$2:$A16531)+1)</f>
        <v>12451</v>
      </c>
      <c r="B16532" s="8"/>
      <c r="C16532" s="9" t="str">
        <f t="shared" si="310"/>
        <v>randolph csg pv1-5</v>
      </c>
      <c r="D16532" s="8"/>
      <c r="E16532" s="8"/>
      <c r="F16532" s="10"/>
      <c r="G16532" s="8">
        <v>62209</v>
      </c>
      <c r="H16532" s="8" t="s">
        <v>29196</v>
      </c>
      <c r="I16532" s="8" t="s">
        <v>28488</v>
      </c>
      <c r="J16532" s="8">
        <v>58970</v>
      </c>
      <c r="K16532" s="8"/>
    </row>
    <row r="16533" spans="1:11" x14ac:dyDescent="0.2">
      <c r="A16533" s="8">
        <f>IF(IFERROR((MATCH(G16533,$G$1:$G$12712,0)),0),INDEX($A$1:$A$12712,MATCH(G16533,$G$1:$G$12712,0)),MAX($A$2:$A16532)+1)</f>
        <v>12452</v>
      </c>
      <c r="B16533" s="8"/>
      <c r="C16533" s="9" t="str">
        <f t="shared" si="310"/>
        <v>felton csg pv1-5</v>
      </c>
      <c r="D16533" s="8"/>
      <c r="E16533" s="8"/>
      <c r="F16533" s="10"/>
      <c r="G16533" s="8">
        <v>62210</v>
      </c>
      <c r="H16533" s="8" t="s">
        <v>29197</v>
      </c>
      <c r="I16533" s="8" t="s">
        <v>28488</v>
      </c>
      <c r="J16533" s="8">
        <v>58970</v>
      </c>
      <c r="K16533" s="8"/>
    </row>
    <row r="16534" spans="1:11" x14ac:dyDescent="0.2">
      <c r="A16534" s="8">
        <f>IF(IFERROR((MATCH(G16534,$G$1:$G$12712,0)),0),INDEX($A$1:$A$12712,MATCH(G16534,$G$1:$G$12712,0)),MAX($A$2:$A16533)+1)</f>
        <v>12453</v>
      </c>
      <c r="B16534" s="8"/>
      <c r="C16534" s="9" t="str">
        <f t="shared" si="310"/>
        <v>denmark solar</v>
      </c>
      <c r="D16534" s="8"/>
      <c r="E16534" s="8"/>
      <c r="F16534" s="10"/>
      <c r="G16534" s="8">
        <v>62211</v>
      </c>
      <c r="H16534" s="8" t="s">
        <v>29198</v>
      </c>
      <c r="I16534" s="8"/>
      <c r="J16534" s="8"/>
      <c r="K16534" s="8"/>
    </row>
    <row r="16535" spans="1:11" x14ac:dyDescent="0.2">
      <c r="A16535" s="8">
        <f>IF(IFERROR((MATCH(G16535,$G$1:$G$12712,0)),0),INDEX($A$1:$A$12712,MATCH(G16535,$G$1:$G$12712,0)),MAX($A$2:$A16534)+1)</f>
        <v>12454</v>
      </c>
      <c r="B16535" s="8"/>
      <c r="C16535" s="9" t="str">
        <f t="shared" si="310"/>
        <v>fairfield solar</v>
      </c>
      <c r="D16535" s="8"/>
      <c r="E16535" s="8"/>
      <c r="F16535" s="10"/>
      <c r="G16535" s="8">
        <v>62212</v>
      </c>
      <c r="H16535" s="8" t="s">
        <v>29199</v>
      </c>
      <c r="I16535" s="8"/>
      <c r="J16535" s="8"/>
      <c r="K16535" s="8"/>
    </row>
    <row r="16536" spans="1:11" x14ac:dyDescent="0.2">
      <c r="A16536" s="8">
        <f>IF(IFERROR((MATCH(G16536,$G$1:$G$12712,0)),0),INDEX($A$1:$A$12712,MATCH(G16536,$G$1:$G$12712,0)),MAX($A$2:$A16535)+1)</f>
        <v>12455</v>
      </c>
      <c r="B16536" s="8"/>
      <c r="C16536" s="9" t="str">
        <f t="shared" si="310"/>
        <v>fishwater solar</v>
      </c>
      <c r="D16536" s="8"/>
      <c r="E16536" s="8"/>
      <c r="F16536" s="10"/>
      <c r="G16536" s="8">
        <v>62213</v>
      </c>
      <c r="H16536" s="8" t="s">
        <v>29200</v>
      </c>
      <c r="I16536" s="8"/>
      <c r="J16536" s="8"/>
      <c r="K16536" s="8"/>
    </row>
    <row r="16537" spans="1:11" x14ac:dyDescent="0.2">
      <c r="A16537" s="8">
        <f>IF(IFERROR((MATCH(G16537,$G$1:$G$12712,0)),0),INDEX($A$1:$A$12712,MATCH(G16537,$G$1:$G$12712,0)),MAX($A$2:$A16536)+1)</f>
        <v>12456</v>
      </c>
      <c r="B16537" s="8"/>
      <c r="C16537" s="9" t="str">
        <f t="shared" si="310"/>
        <v>flip solar</v>
      </c>
      <c r="D16537" s="8"/>
      <c r="E16537" s="8"/>
      <c r="F16537" s="10"/>
      <c r="G16537" s="8">
        <v>62214</v>
      </c>
      <c r="H16537" s="8" t="s">
        <v>29201</v>
      </c>
      <c r="I16537" s="8"/>
      <c r="J16537" s="8"/>
      <c r="K16537" s="8"/>
    </row>
    <row r="16538" spans="1:11" x14ac:dyDescent="0.2">
      <c r="A16538" s="8">
        <f>IF(IFERROR((MATCH(G16538,$G$1:$G$12712,0)),0),INDEX($A$1:$A$12712,MATCH(G16538,$G$1:$G$12712,0)),MAX($A$2:$A16537)+1)</f>
        <v>12457</v>
      </c>
      <c r="B16538" s="8"/>
      <c r="C16538" s="9" t="str">
        <f t="shared" si="310"/>
        <v>foreman solar</v>
      </c>
      <c r="D16538" s="8"/>
      <c r="E16538" s="8"/>
      <c r="F16538" s="10"/>
      <c r="G16538" s="8">
        <v>62215</v>
      </c>
      <c r="H16538" s="8" t="s">
        <v>29202</v>
      </c>
      <c r="I16538" s="8"/>
      <c r="J16538" s="8"/>
      <c r="K16538" s="8"/>
    </row>
    <row r="16539" spans="1:11" x14ac:dyDescent="0.2">
      <c r="A16539" s="8">
        <f>IF(IFERROR((MATCH(G16539,$G$1:$G$12712,0)),0),INDEX($A$1:$A$12712,MATCH(G16539,$G$1:$G$12712,0)),MAX($A$2:$A16538)+1)</f>
        <v>12458</v>
      </c>
      <c r="B16539" s="8"/>
      <c r="C16539" s="9" t="str">
        <f t="shared" si="310"/>
        <v>gaines solar</v>
      </c>
      <c r="D16539" s="8"/>
      <c r="E16539" s="8"/>
      <c r="F16539" s="10"/>
      <c r="G16539" s="8">
        <v>62216</v>
      </c>
      <c r="H16539" s="8" t="s">
        <v>29203</v>
      </c>
      <c r="I16539" s="8"/>
      <c r="J16539" s="8"/>
      <c r="K16539" s="8"/>
    </row>
    <row r="16540" spans="1:11" x14ac:dyDescent="0.2">
      <c r="A16540" s="8">
        <f>IF(IFERROR((MATCH(G16540,$G$1:$G$12712,0)),0),INDEX($A$1:$A$12712,MATCH(G16540,$G$1:$G$12712,0)),MAX($A$2:$A16539)+1)</f>
        <v>12459</v>
      </c>
      <c r="B16540" s="8"/>
      <c r="C16540" s="9" t="str">
        <f t="shared" si="310"/>
        <v>geb solar</v>
      </c>
      <c r="D16540" s="8"/>
      <c r="E16540" s="8"/>
      <c r="F16540" s="10"/>
      <c r="G16540" s="8">
        <v>62217</v>
      </c>
      <c r="H16540" s="8" t="s">
        <v>29204</v>
      </c>
      <c r="I16540" s="8"/>
      <c r="J16540" s="8"/>
      <c r="K16540" s="8"/>
    </row>
    <row r="16541" spans="1:11" x14ac:dyDescent="0.2">
      <c r="A16541" s="8">
        <f>IF(IFERROR((MATCH(G16541,$G$1:$G$12712,0)),0),INDEX($A$1:$A$12712,MATCH(G16541,$G$1:$G$12712,0)),MAX($A$2:$A16540)+1)</f>
        <v>12460</v>
      </c>
      <c r="B16541" s="8"/>
      <c r="C16541" s="9" t="str">
        <f t="shared" si="310"/>
        <v>gedosch solar ii</v>
      </c>
      <c r="D16541" s="8"/>
      <c r="E16541" s="8"/>
      <c r="F16541" s="10"/>
      <c r="G16541" s="8">
        <v>62218</v>
      </c>
      <c r="H16541" s="8" t="s">
        <v>29205</v>
      </c>
      <c r="I16541" s="8"/>
      <c r="J16541" s="8"/>
      <c r="K16541" s="8"/>
    </row>
    <row r="16542" spans="1:11" x14ac:dyDescent="0.2">
      <c r="A16542" s="8">
        <f>IF(IFERROR((MATCH(G16542,$G$1:$G$12712,0)),0),INDEX($A$1:$A$12712,MATCH(G16542,$G$1:$G$12712,0)),MAX($A$2:$A16541)+1)</f>
        <v>12461</v>
      </c>
      <c r="B16542" s="8"/>
      <c r="C16542" s="9" t="str">
        <f t="shared" si="310"/>
        <v>ashburnham energy storage project</v>
      </c>
      <c r="D16542" s="8"/>
      <c r="E16542" s="8"/>
      <c r="F16542" s="10"/>
      <c r="G16542" s="8">
        <v>62219</v>
      </c>
      <c r="H16542" s="8" t="s">
        <v>29206</v>
      </c>
      <c r="I16542" s="8" t="s">
        <v>29207</v>
      </c>
      <c r="J16542" s="8">
        <v>11806</v>
      </c>
      <c r="K16542" s="8"/>
    </row>
    <row r="16543" spans="1:11" x14ac:dyDescent="0.2">
      <c r="A16543" s="8">
        <f>IF(IFERROR((MATCH(G16543,$G$1:$G$12712,0)),0),INDEX($A$1:$A$12712,MATCH(G16543,$G$1:$G$12712,0)),MAX($A$2:$A16542)+1)</f>
        <v>12462</v>
      </c>
      <c r="B16543" s="8"/>
      <c r="C16543" s="9" t="str">
        <f t="shared" si="310"/>
        <v>east fork wind project, llc</v>
      </c>
      <c r="D16543" s="8"/>
      <c r="E16543" s="8"/>
      <c r="F16543" s="10"/>
      <c r="G16543" s="8">
        <v>62220</v>
      </c>
      <c r="H16543" s="8" t="s">
        <v>29208</v>
      </c>
      <c r="I16543" s="8" t="s">
        <v>28781</v>
      </c>
      <c r="J16543" s="8">
        <v>56201</v>
      </c>
      <c r="K16543" s="8"/>
    </row>
    <row r="16544" spans="1:11" x14ac:dyDescent="0.2">
      <c r="A16544" s="8">
        <f>IF(IFERROR((MATCH(G16544,$G$1:$G$12712,0)),0),INDEX($A$1:$A$12712,MATCH(G16544,$G$1:$G$12712,0)),MAX($A$2:$A16543)+1)</f>
        <v>12463</v>
      </c>
      <c r="B16544" s="8"/>
      <c r="C16544" s="9" t="str">
        <f t="shared" si="310"/>
        <v>culpepper solar</v>
      </c>
      <c r="D16544" s="8"/>
      <c r="E16544" s="8"/>
      <c r="F16544" s="10"/>
      <c r="G16544" s="8">
        <v>62221</v>
      </c>
      <c r="H16544" s="8" t="s">
        <v>29209</v>
      </c>
      <c r="I16544" s="8"/>
      <c r="J16544" s="8"/>
      <c r="K16544" s="8"/>
    </row>
    <row r="16545" spans="1:11" x14ac:dyDescent="0.2">
      <c r="A16545" s="8">
        <f>IF(IFERROR((MATCH(G16545,$G$1:$G$12712,0)),0),INDEX($A$1:$A$12712,MATCH(G16545,$G$1:$G$12712,0)),MAX($A$2:$A16544)+1)</f>
        <v>12464</v>
      </c>
      <c r="B16545" s="8"/>
      <c r="C16545" s="9" t="str">
        <f t="shared" si="310"/>
        <v>dadswell solar</v>
      </c>
      <c r="D16545" s="8"/>
      <c r="E16545" s="8"/>
      <c r="F16545" s="10"/>
      <c r="G16545" s="8">
        <v>62222</v>
      </c>
      <c r="H16545" s="8" t="s">
        <v>29210</v>
      </c>
      <c r="I16545" s="8"/>
      <c r="J16545" s="8"/>
      <c r="K16545" s="8"/>
    </row>
    <row r="16546" spans="1:11" x14ac:dyDescent="0.2">
      <c r="A16546" s="8">
        <f>IF(IFERROR((MATCH(G16546,$G$1:$G$12712,0)),0),INDEX($A$1:$A$12712,MATCH(G16546,$G$1:$G$12712,0)),MAX($A$2:$A16545)+1)</f>
        <v>12465</v>
      </c>
      <c r="B16546" s="8"/>
      <c r="C16546" s="9" t="str">
        <f t="shared" si="310"/>
        <v>warren solar farm llc</v>
      </c>
      <c r="D16546" s="8"/>
      <c r="E16546" s="8"/>
      <c r="F16546" s="10"/>
      <c r="G16546" s="8">
        <v>62223</v>
      </c>
      <c r="H16546" s="8" t="s">
        <v>29211</v>
      </c>
      <c r="I16546" s="8"/>
      <c r="J16546" s="8"/>
      <c r="K16546" s="8"/>
    </row>
    <row r="16547" spans="1:11" x14ac:dyDescent="0.2">
      <c r="A16547" s="8">
        <f>IF(IFERROR((MATCH(G16547,$G$1:$G$12712,0)),0),INDEX($A$1:$A$12712,MATCH(G16547,$G$1:$G$12712,0)),MAX($A$2:$A16546)+1)</f>
        <v>12466</v>
      </c>
      <c r="B16547" s="8"/>
      <c r="C16547" s="9" t="str">
        <f t="shared" si="310"/>
        <v>oak leaf solar xxvii llc</v>
      </c>
      <c r="D16547" s="8"/>
      <c r="E16547" s="8"/>
      <c r="F16547" s="10"/>
      <c r="G16547" s="8">
        <v>62224</v>
      </c>
      <c r="H16547" s="8" t="s">
        <v>29212</v>
      </c>
      <c r="I16547" s="8" t="s">
        <v>28843</v>
      </c>
      <c r="J16547" s="8">
        <v>60025</v>
      </c>
      <c r="K16547" s="8"/>
    </row>
    <row r="16548" spans="1:11" x14ac:dyDescent="0.2">
      <c r="A16548" s="8">
        <f>IF(IFERROR((MATCH(G16548,$G$1:$G$12712,0)),0),INDEX($A$1:$A$12712,MATCH(G16548,$G$1:$G$12712,0)),MAX($A$2:$A16547)+1)</f>
        <v>12467</v>
      </c>
      <c r="B16548" s="8"/>
      <c r="C16548" s="9" t="str">
        <f t="shared" si="310"/>
        <v>hunterdon health system solar project</v>
      </c>
      <c r="D16548" s="8"/>
      <c r="E16548" s="8"/>
      <c r="F16548" s="10"/>
      <c r="G16548" s="8">
        <v>62225</v>
      </c>
      <c r="H16548" s="8" t="s">
        <v>29213</v>
      </c>
      <c r="I16548" s="8"/>
      <c r="J16548" s="8"/>
      <c r="K16548" s="8"/>
    </row>
    <row r="16549" spans="1:11" x14ac:dyDescent="0.2">
      <c r="A16549" s="8">
        <f>IF(IFERROR((MATCH(G16549,$G$1:$G$12712,0)),0),INDEX($A$1:$A$12712,MATCH(G16549,$G$1:$G$12712,0)),MAX($A$2:$A16548)+1)</f>
        <v>12468</v>
      </c>
      <c r="B16549" s="8"/>
      <c r="C16549" s="9" t="str">
        <f t="shared" si="310"/>
        <v>westminster renewables, llc</v>
      </c>
      <c r="D16549" s="8"/>
      <c r="E16549" s="8"/>
      <c r="F16549" s="10"/>
      <c r="G16549" s="8">
        <v>62226</v>
      </c>
      <c r="H16549" s="8" t="s">
        <v>29214</v>
      </c>
      <c r="I16549" s="8"/>
      <c r="J16549" s="8"/>
      <c r="K16549" s="8"/>
    </row>
    <row r="16550" spans="1:11" x14ac:dyDescent="0.2">
      <c r="A16550" s="8">
        <f>IF(IFERROR((MATCH(G16550,$G$1:$G$12712,0)),0),INDEX($A$1:$A$12712,MATCH(G16550,$G$1:$G$12712,0)),MAX($A$2:$A16549)+1)</f>
        <v>12469</v>
      </c>
      <c r="B16550" s="8"/>
      <c r="C16550" s="9" t="str">
        <f t="shared" si="310"/>
        <v>seymour hills wind project, llc</v>
      </c>
      <c r="D16550" s="8"/>
      <c r="E16550" s="8"/>
      <c r="F16550" s="10"/>
      <c r="G16550" s="8">
        <v>62227</v>
      </c>
      <c r="H16550" s="8" t="s">
        <v>29215</v>
      </c>
      <c r="I16550" s="8" t="s">
        <v>28781</v>
      </c>
      <c r="J16550" s="8">
        <v>56201</v>
      </c>
      <c r="K16550" s="8"/>
    </row>
    <row r="16551" spans="1:11" x14ac:dyDescent="0.2">
      <c r="A16551" s="8">
        <f>IF(IFERROR((MATCH(G16551,$G$1:$G$12712,0)),0),INDEX($A$1:$A$12712,MATCH(G16551,$G$1:$G$12712,0)),MAX($A$2:$A16550)+1)</f>
        <v>12470</v>
      </c>
      <c r="B16551" s="8"/>
      <c r="C16551" s="9" t="str">
        <f t="shared" si="310"/>
        <v>otis elevator company solar</v>
      </c>
      <c r="D16551" s="8"/>
      <c r="E16551" s="8"/>
      <c r="F16551" s="10"/>
      <c r="G16551" s="8">
        <v>62228</v>
      </c>
      <c r="H16551" s="8" t="s">
        <v>29216</v>
      </c>
      <c r="I16551" s="8"/>
      <c r="J16551" s="8"/>
      <c r="K16551" s="8"/>
    </row>
    <row r="16552" spans="1:11" x14ac:dyDescent="0.2">
      <c r="A16552" s="8">
        <f>IF(IFERROR((MATCH(G16552,$G$1:$G$12712,0)),0),INDEX($A$1:$A$12712,MATCH(G16552,$G$1:$G$12712,0)),MAX($A$2:$A16551)+1)</f>
        <v>12471</v>
      </c>
      <c r="B16552" s="8"/>
      <c r="C16552" s="9" t="str">
        <f t="shared" si="310"/>
        <v>holliday solar i</v>
      </c>
      <c r="D16552" s="8"/>
      <c r="E16552" s="8"/>
      <c r="F16552" s="10"/>
      <c r="G16552" s="8">
        <v>62229</v>
      </c>
      <c r="H16552" s="8" t="s">
        <v>29217</v>
      </c>
      <c r="I16552" s="8"/>
      <c r="J16552" s="8"/>
      <c r="K16552" s="8"/>
    </row>
    <row r="16553" spans="1:11" x14ac:dyDescent="0.2">
      <c r="A16553" s="8">
        <f>IF(IFERROR((MATCH(G16553,$G$1:$G$12712,0)),0),INDEX($A$1:$A$12712,MATCH(G16553,$G$1:$G$12712,0)),MAX($A$2:$A16552)+1)</f>
        <v>12472</v>
      </c>
      <c r="B16553" s="8"/>
      <c r="C16553" s="9" t="str">
        <f t="shared" si="310"/>
        <v>indigo solar</v>
      </c>
      <c r="D16553" s="8"/>
      <c r="E16553" s="8"/>
      <c r="F16553" s="10"/>
      <c r="G16553" s="8">
        <v>62230</v>
      </c>
      <c r="H16553" s="8" t="s">
        <v>29218</v>
      </c>
      <c r="I16553" s="8"/>
      <c r="J16553" s="8"/>
      <c r="K16553" s="8"/>
    </row>
    <row r="16554" spans="1:11" x14ac:dyDescent="0.2">
      <c r="A16554" s="8">
        <f>IF(IFERROR((MATCH(G16554,$G$1:$G$12712,0)),0),INDEX($A$1:$A$12712,MATCH(G16554,$G$1:$G$12712,0)),MAX($A$2:$A16553)+1)</f>
        <v>12473</v>
      </c>
      <c r="B16554" s="8"/>
      <c r="C16554" s="9" t="str">
        <f t="shared" si="310"/>
        <v>ion solar</v>
      </c>
      <c r="D16554" s="8"/>
      <c r="E16554" s="8"/>
      <c r="F16554" s="10"/>
      <c r="G16554" s="8">
        <v>62231</v>
      </c>
      <c r="H16554" s="8" t="s">
        <v>29219</v>
      </c>
      <c r="I16554" s="8"/>
      <c r="J16554" s="8"/>
      <c r="K16554" s="8"/>
    </row>
    <row r="16555" spans="1:11" x14ac:dyDescent="0.2">
      <c r="A16555" s="8">
        <f>IF(IFERROR((MATCH(G16555,$G$1:$G$12712,0)),0),INDEX($A$1:$A$12712,MATCH(G16555,$G$1:$G$12712,0)),MAX($A$2:$A16554)+1)</f>
        <v>12474</v>
      </c>
      <c r="B16555" s="8"/>
      <c r="C16555" s="9" t="str">
        <f t="shared" si="310"/>
        <v>jackson solar</v>
      </c>
      <c r="D16555" s="8"/>
      <c r="E16555" s="8"/>
      <c r="F16555" s="10"/>
      <c r="G16555" s="8">
        <v>62232</v>
      </c>
      <c r="H16555" s="8" t="s">
        <v>29220</v>
      </c>
      <c r="I16555" s="8"/>
      <c r="J16555" s="8"/>
      <c r="K16555" s="8"/>
    </row>
    <row r="16556" spans="1:11" x14ac:dyDescent="0.2">
      <c r="A16556" s="8">
        <f>IF(IFERROR((MATCH(G16556,$G$1:$G$12712,0)),0),INDEX($A$1:$A$12712,MATCH(G16556,$G$1:$G$12712,0)),MAX($A$2:$A16555)+1)</f>
        <v>12475</v>
      </c>
      <c r="B16556" s="8"/>
      <c r="C16556" s="9" t="str">
        <f t="shared" si="310"/>
        <v>jefferson solar</v>
      </c>
      <c r="D16556" s="8"/>
      <c r="E16556" s="8"/>
      <c r="F16556" s="10"/>
      <c r="G16556" s="8">
        <v>62233</v>
      </c>
      <c r="H16556" s="8" t="s">
        <v>29019</v>
      </c>
      <c r="I16556" s="8"/>
      <c r="J16556" s="8"/>
      <c r="K16556" s="8"/>
    </row>
    <row r="16557" spans="1:11" x14ac:dyDescent="0.2">
      <c r="A16557" s="8">
        <f>IF(IFERROR((MATCH(G16557,$G$1:$G$12712,0)),0),INDEX($A$1:$A$12712,MATCH(G16557,$G$1:$G$12712,0)),MAX($A$2:$A16556)+1)</f>
        <v>12476</v>
      </c>
      <c r="B16557" s="8"/>
      <c r="C16557" s="9" t="str">
        <f t="shared" si="310"/>
        <v>juniper solar</v>
      </c>
      <c r="D16557" s="8"/>
      <c r="E16557" s="8"/>
      <c r="F16557" s="10"/>
      <c r="G16557" s="8">
        <v>62234</v>
      </c>
      <c r="H16557" s="8" t="s">
        <v>29221</v>
      </c>
      <c r="I16557" s="8"/>
      <c r="J16557" s="8"/>
      <c r="K16557" s="8"/>
    </row>
    <row r="16558" spans="1:11" x14ac:dyDescent="0.2">
      <c r="A16558" s="8">
        <f>IF(IFERROR((MATCH(G16558,$G$1:$G$12712,0)),0),INDEX($A$1:$A$12712,MATCH(G16558,$G$1:$G$12712,0)),MAX($A$2:$A16557)+1)</f>
        <v>12477</v>
      </c>
      <c r="B16558" s="8"/>
      <c r="C16558" s="9" t="str">
        <f t="shared" si="310"/>
        <v>lone star solar</v>
      </c>
      <c r="D16558" s="8"/>
      <c r="E16558" s="8"/>
      <c r="F16558" s="10"/>
      <c r="G16558" s="8">
        <v>62235</v>
      </c>
      <c r="H16558" s="8" t="s">
        <v>29222</v>
      </c>
      <c r="I16558" s="8"/>
      <c r="J16558" s="8"/>
      <c r="K16558" s="8"/>
    </row>
    <row r="16559" spans="1:11" x14ac:dyDescent="0.2">
      <c r="A16559" s="8">
        <f>IF(IFERROR((MATCH(G16559,$G$1:$G$12712,0)),0),INDEX($A$1:$A$12712,MATCH(G16559,$G$1:$G$12712,0)),MAX($A$2:$A16558)+1)</f>
        <v>12478</v>
      </c>
      <c r="B16559" s="8"/>
      <c r="C16559" s="9" t="str">
        <f t="shared" si="310"/>
        <v>luz solar</v>
      </c>
      <c r="D16559" s="8"/>
      <c r="E16559" s="8"/>
      <c r="F16559" s="10"/>
      <c r="G16559" s="8">
        <v>62236</v>
      </c>
      <c r="H16559" s="8" t="s">
        <v>29223</v>
      </c>
      <c r="I16559" s="8"/>
      <c r="J16559" s="8"/>
      <c r="K16559" s="8"/>
    </row>
    <row r="16560" spans="1:11" x14ac:dyDescent="0.2">
      <c r="A16560" s="8">
        <f>IF(IFERROR((MATCH(G16560,$G$1:$G$12712,0)),0),INDEX($A$1:$A$12712,MATCH(G16560,$G$1:$G$12712,0)),MAX($A$2:$A16559)+1)</f>
        <v>12479</v>
      </c>
      <c r="B16560" s="8"/>
      <c r="C16560" s="9" t="str">
        <f t="shared" si="310"/>
        <v>madison solar</v>
      </c>
      <c r="D16560" s="8"/>
      <c r="E16560" s="8"/>
      <c r="F16560" s="10"/>
      <c r="G16560" s="8">
        <v>62237</v>
      </c>
      <c r="H16560" s="8" t="s">
        <v>29224</v>
      </c>
      <c r="I16560" s="8"/>
      <c r="J16560" s="8"/>
      <c r="K16560" s="8"/>
    </row>
    <row r="16561" spans="1:11" x14ac:dyDescent="0.2">
      <c r="A16561" s="8">
        <f>IF(IFERROR((MATCH(G16561,$G$1:$G$12712,0)),0),INDEX($A$1:$A$12712,MATCH(G16561,$G$1:$G$12712,0)),MAX($A$2:$A16560)+1)</f>
        <v>12480</v>
      </c>
      <c r="B16561" s="8"/>
      <c r="C16561" s="9" t="str">
        <f t="shared" si="310"/>
        <v>marshall solar</v>
      </c>
      <c r="D16561" s="8"/>
      <c r="E16561" s="8"/>
      <c r="F16561" s="10"/>
      <c r="G16561" s="8">
        <v>62238</v>
      </c>
      <c r="H16561" s="8" t="s">
        <v>29225</v>
      </c>
      <c r="I16561" s="8"/>
      <c r="J16561" s="8"/>
      <c r="K16561" s="8"/>
    </row>
    <row r="16562" spans="1:11" x14ac:dyDescent="0.2">
      <c r="A16562" s="8">
        <f>IF(IFERROR((MATCH(G16562,$G$1:$G$12712,0)),0),INDEX($A$1:$A$12712,MATCH(G16562,$G$1:$G$12712,0)),MAX($A$2:$A16561)+1)</f>
        <v>12481</v>
      </c>
      <c r="B16562" s="8"/>
      <c r="C16562" s="9" t="str">
        <f t="shared" si="310"/>
        <v>oak leaf solar xxx llc (csg)</v>
      </c>
      <c r="D16562" s="8"/>
      <c r="E16562" s="8"/>
      <c r="F16562" s="10"/>
      <c r="G16562" s="8">
        <v>62239</v>
      </c>
      <c r="H16562" s="8" t="s">
        <v>29226</v>
      </c>
      <c r="I16562" s="8" t="s">
        <v>28843</v>
      </c>
      <c r="J16562" s="8">
        <v>60025</v>
      </c>
      <c r="K16562" s="8"/>
    </row>
    <row r="16563" spans="1:11" x14ac:dyDescent="0.2">
      <c r="A16563" s="8">
        <f>IF(IFERROR((MATCH(G16563,$G$1:$G$12712,0)),0),INDEX($A$1:$A$12712,MATCH(G16563,$G$1:$G$12712,0)),MAX($A$2:$A16562)+1)</f>
        <v>12482</v>
      </c>
      <c r="B16563" s="8"/>
      <c r="C16563" s="9" t="str">
        <f t="shared" si="310"/>
        <v>burgaw solar, llc</v>
      </c>
      <c r="D16563" s="8"/>
      <c r="E16563" s="8"/>
      <c r="F16563" s="10"/>
      <c r="G16563" s="8">
        <v>62240</v>
      </c>
      <c r="H16563" s="8" t="s">
        <v>29227</v>
      </c>
      <c r="I16563" s="8"/>
      <c r="J16563" s="8"/>
      <c r="K16563" s="8"/>
    </row>
    <row r="16564" spans="1:11" x14ac:dyDescent="0.2">
      <c r="A16564" s="8">
        <f>IF(IFERROR((MATCH(G16564,$G$1:$G$12712,0)),0),INDEX($A$1:$A$12712,MATCH(G16564,$G$1:$G$12712,0)),MAX($A$2:$A16563)+1)</f>
        <v>12483</v>
      </c>
      <c r="B16564" s="8"/>
      <c r="C16564" s="9" t="str">
        <f t="shared" si="310"/>
        <v>norwest energy 9 llc</v>
      </c>
      <c r="D16564" s="8"/>
      <c r="E16564" s="8"/>
      <c r="F16564" s="10"/>
      <c r="G16564" s="8">
        <v>62241</v>
      </c>
      <c r="H16564" s="8" t="s">
        <v>29228</v>
      </c>
      <c r="I16564" s="8"/>
      <c r="J16564" s="8"/>
      <c r="K16564" s="8"/>
    </row>
    <row r="16565" spans="1:11" x14ac:dyDescent="0.2">
      <c r="A16565" s="8">
        <f>IF(IFERROR((MATCH(G16565,$G$1:$G$12712,0)),0),INDEX($A$1:$A$12712,MATCH(G16565,$G$1:$G$12712,0)),MAX($A$2:$A16564)+1)</f>
        <v>12484</v>
      </c>
      <c r="B16565" s="8"/>
      <c r="C16565" s="9" t="str">
        <f t="shared" si="310"/>
        <v>county of san diego sbrc</v>
      </c>
      <c r="D16565" s="8"/>
      <c r="E16565" s="8"/>
      <c r="F16565" s="10"/>
      <c r="G16565" s="8">
        <v>62242</v>
      </c>
      <c r="H16565" s="8" t="s">
        <v>29229</v>
      </c>
      <c r="I16565" s="8"/>
      <c r="J16565" s="8"/>
      <c r="K16565" s="8"/>
    </row>
    <row r="16566" spans="1:11" x14ac:dyDescent="0.2">
      <c r="A16566" s="8">
        <f>IF(IFERROR((MATCH(G16566,$G$1:$G$12712,0)),0),INDEX($A$1:$A$12712,MATCH(G16566,$G$1:$G$12712,0)),MAX($A$2:$A16565)+1)</f>
        <v>12485</v>
      </c>
      <c r="B16566" s="8"/>
      <c r="C16566" s="9" t="str">
        <f t="shared" si="310"/>
        <v>oak leaf solar xxi (csg)</v>
      </c>
      <c r="D16566" s="8"/>
      <c r="E16566" s="8"/>
      <c r="F16566" s="10"/>
      <c r="G16566" s="8">
        <v>62243</v>
      </c>
      <c r="H16566" s="8" t="s">
        <v>29230</v>
      </c>
      <c r="I16566" s="8" t="s">
        <v>28843</v>
      </c>
      <c r="J16566" s="8">
        <v>60025</v>
      </c>
      <c r="K16566" s="8"/>
    </row>
    <row r="16567" spans="1:11" x14ac:dyDescent="0.2">
      <c r="A16567" s="8">
        <f>IF(IFERROR((MATCH(G16567,$G$1:$G$12712,0)),0),INDEX($A$1:$A$12712,MATCH(G16567,$G$1:$G$12712,0)),MAX($A$2:$A16566)+1)</f>
        <v>12486</v>
      </c>
      <c r="B16567" s="8"/>
      <c r="C16567" s="9" t="str">
        <f t="shared" si="310"/>
        <v>oak leaf solar xxxi llc (csg)</v>
      </c>
      <c r="D16567" s="8"/>
      <c r="E16567" s="8"/>
      <c r="F16567" s="10"/>
      <c r="G16567" s="8">
        <v>62244</v>
      </c>
      <c r="H16567" s="8" t="s">
        <v>29231</v>
      </c>
      <c r="I16567" s="8" t="s">
        <v>28843</v>
      </c>
      <c r="J16567" s="8">
        <v>60025</v>
      </c>
      <c r="K16567" s="8"/>
    </row>
    <row r="16568" spans="1:11" x14ac:dyDescent="0.2">
      <c r="A16568" s="8">
        <f>IF(IFERROR((MATCH(G16568,$G$1:$G$12712,0)),0),INDEX($A$1:$A$12712,MATCH(G16568,$G$1:$G$12712,0)),MAX($A$2:$A16567)+1)</f>
        <v>12487</v>
      </c>
      <c r="B16568" s="8"/>
      <c r="C16568" s="9" t="str">
        <f t="shared" si="310"/>
        <v>oak leaf solar xxv llc (csg)</v>
      </c>
      <c r="D16568" s="8"/>
      <c r="E16568" s="8"/>
      <c r="F16568" s="10"/>
      <c r="G16568" s="8">
        <v>62245</v>
      </c>
      <c r="H16568" s="8" t="s">
        <v>29232</v>
      </c>
      <c r="I16568" s="8" t="s">
        <v>28843</v>
      </c>
      <c r="J16568" s="8">
        <v>60025</v>
      </c>
      <c r="K16568" s="8"/>
    </row>
    <row r="16569" spans="1:11" x14ac:dyDescent="0.2">
      <c r="A16569" s="8">
        <f>IF(IFERROR((MATCH(G16569,$G$1:$G$12712,0)),0),INDEX($A$1:$A$12712,MATCH(G16569,$G$1:$G$12712,0)),MAX($A$2:$A16568)+1)</f>
        <v>12488</v>
      </c>
      <c r="B16569" s="8"/>
      <c r="C16569" s="9" t="str">
        <f t="shared" si="310"/>
        <v>target woodland solar project</v>
      </c>
      <c r="D16569" s="8"/>
      <c r="E16569" s="8"/>
      <c r="F16569" s="10"/>
      <c r="G16569" s="8">
        <v>62246</v>
      </c>
      <c r="H16569" s="8" t="s">
        <v>29233</v>
      </c>
      <c r="I16569" s="8"/>
      <c r="J16569" s="8"/>
      <c r="K16569" s="8"/>
    </row>
    <row r="16570" spans="1:11" x14ac:dyDescent="0.2">
      <c r="A16570" s="8">
        <f>IF(IFERROR((MATCH(G16570,$G$1:$G$12712,0)),0),INDEX($A$1:$A$12712,MATCH(G16570,$G$1:$G$12712,0)),MAX($A$2:$A16569)+1)</f>
        <v>12489</v>
      </c>
      <c r="B16570" s="8"/>
      <c r="C16570" s="9" t="str">
        <f t="shared" si="310"/>
        <v>prevailing wind park</v>
      </c>
      <c r="D16570" s="8"/>
      <c r="E16570" s="8"/>
      <c r="F16570" s="10"/>
      <c r="G16570" s="8">
        <v>62247</v>
      </c>
      <c r="H16570" s="8" t="s">
        <v>29234</v>
      </c>
      <c r="I16570" s="8"/>
      <c r="J16570" s="8"/>
      <c r="K16570" s="8"/>
    </row>
    <row r="16571" spans="1:11" x14ac:dyDescent="0.2">
      <c r="A16571" s="8">
        <f>IF(IFERROR((MATCH(G16571,$G$1:$G$12712,0)),0),INDEX($A$1:$A$12712,MATCH(G16571,$G$1:$G$12712,0)),MAX($A$2:$A16570)+1)</f>
        <v>12490</v>
      </c>
      <c r="B16571" s="8"/>
      <c r="C16571" s="9" t="str">
        <f t="shared" si="310"/>
        <v>arrow canyon solar</v>
      </c>
      <c r="D16571" s="8"/>
      <c r="E16571" s="8"/>
      <c r="F16571" s="10"/>
      <c r="G16571" s="8">
        <v>62248</v>
      </c>
      <c r="H16571" s="8" t="s">
        <v>29235</v>
      </c>
      <c r="I16571" s="8"/>
      <c r="J16571" s="8"/>
      <c r="K16571" s="8"/>
    </row>
    <row r="16572" spans="1:11" x14ac:dyDescent="0.2">
      <c r="A16572" s="8">
        <f>IF(IFERROR((MATCH(G16572,$G$1:$G$12712,0)),0),INDEX($A$1:$A$12712,MATCH(G16572,$G$1:$G$12712,0)),MAX($A$2:$A16571)+1)</f>
        <v>12491</v>
      </c>
      <c r="B16572" s="8"/>
      <c r="C16572" s="9" t="str">
        <f t="shared" si="310"/>
        <v>misae solar</v>
      </c>
      <c r="D16572" s="8"/>
      <c r="E16572" s="8"/>
      <c r="F16572" s="10"/>
      <c r="G16572" s="8">
        <v>62249</v>
      </c>
      <c r="H16572" s="8" t="s">
        <v>29236</v>
      </c>
      <c r="I16572" s="8"/>
      <c r="J16572" s="8"/>
      <c r="K16572" s="8"/>
    </row>
    <row r="16573" spans="1:11" x14ac:dyDescent="0.2">
      <c r="A16573" s="8">
        <f>IF(IFERROR((MATCH(G16573,$G$1:$G$12712,0)),0),INDEX($A$1:$A$12712,MATCH(G16573,$G$1:$G$12712,0)),MAX($A$2:$A16572)+1)</f>
        <v>12492</v>
      </c>
      <c r="B16573" s="8"/>
      <c r="C16573" s="9" t="str">
        <f t="shared" si="310"/>
        <v>nyc-hh-new bellevue hospital</v>
      </c>
      <c r="D16573" s="8"/>
      <c r="E16573" s="8"/>
      <c r="F16573" s="10"/>
      <c r="G16573" s="8">
        <v>62250</v>
      </c>
      <c r="H16573" s="8" t="s">
        <v>29237</v>
      </c>
      <c r="I16573" s="8"/>
      <c r="J16573" s="8"/>
      <c r="K16573" s="8"/>
    </row>
    <row r="16574" spans="1:11" x14ac:dyDescent="0.2">
      <c r="A16574" s="8">
        <f>IF(IFERROR((MATCH(G16574,$G$1:$G$12712,0)),0),INDEX($A$1:$A$12712,MATCH(G16574,$G$1:$G$12712,0)),MAX($A$2:$A16573)+1)</f>
        <v>12493</v>
      </c>
      <c r="B16574" s="8"/>
      <c r="C16574" s="9" t="str">
        <f t="shared" si="310"/>
        <v>oak leaf solar xxxii (csg)</v>
      </c>
      <c r="D16574" s="8"/>
      <c r="E16574" s="8"/>
      <c r="F16574" s="10"/>
      <c r="G16574" s="8">
        <v>62251</v>
      </c>
      <c r="H16574" s="8" t="s">
        <v>29238</v>
      </c>
      <c r="I16574" s="8" t="s">
        <v>28843</v>
      </c>
      <c r="J16574" s="8">
        <v>60025</v>
      </c>
      <c r="K16574" s="8"/>
    </row>
    <row r="16575" spans="1:11" x14ac:dyDescent="0.2">
      <c r="A16575" s="8">
        <f>IF(IFERROR((MATCH(G16575,$G$1:$G$12712,0)),0),INDEX($A$1:$A$12712,MATCH(G16575,$G$1:$G$12712,0)),MAX($A$2:$A16574)+1)</f>
        <v>12494</v>
      </c>
      <c r="B16575" s="8"/>
      <c r="C16575" s="9" t="str">
        <f t="shared" si="310"/>
        <v>oak leaf solar xxii llc (csg)</v>
      </c>
      <c r="D16575" s="8"/>
      <c r="E16575" s="8"/>
      <c r="F16575" s="10"/>
      <c r="G16575" s="8">
        <v>62252</v>
      </c>
      <c r="H16575" s="8" t="s">
        <v>29239</v>
      </c>
      <c r="I16575" s="8" t="s">
        <v>28843</v>
      </c>
      <c r="J16575" s="8">
        <v>60025</v>
      </c>
      <c r="K16575" s="8"/>
    </row>
    <row r="16576" spans="1:11" x14ac:dyDescent="0.2">
      <c r="A16576" s="8">
        <f>IF(IFERROR((MATCH(G16576,$G$1:$G$12712,0)),0),INDEX($A$1:$A$12712,MATCH(G16576,$G$1:$G$12712,0)),MAX($A$2:$A16575)+1)</f>
        <v>12495</v>
      </c>
      <c r="B16576" s="8"/>
      <c r="C16576" s="9" t="str">
        <f t="shared" si="310"/>
        <v>oak leaf solar xxiv llc (csg)</v>
      </c>
      <c r="D16576" s="8"/>
      <c r="E16576" s="8"/>
      <c r="F16576" s="10"/>
      <c r="G16576" s="8">
        <v>62253</v>
      </c>
      <c r="H16576" s="8" t="s">
        <v>29240</v>
      </c>
      <c r="I16576" s="8" t="s">
        <v>28843</v>
      </c>
      <c r="J16576" s="8">
        <v>60025</v>
      </c>
      <c r="K16576" s="8"/>
    </row>
    <row r="16577" spans="1:11" x14ac:dyDescent="0.2">
      <c r="A16577" s="8">
        <f>IF(IFERROR((MATCH(G16577,$G$1:$G$12712,0)),0),INDEX($A$1:$A$12712,MATCH(G16577,$G$1:$G$12712,0)),MAX($A$2:$A16576)+1)</f>
        <v>12496</v>
      </c>
      <c r="B16577" s="8"/>
      <c r="C16577" s="9" t="str">
        <f t="shared" si="310"/>
        <v>oak leaf solar xxvi llc</v>
      </c>
      <c r="D16577" s="8"/>
      <c r="E16577" s="8"/>
      <c r="F16577" s="10"/>
      <c r="G16577" s="8">
        <v>62254</v>
      </c>
      <c r="H16577" s="8" t="s">
        <v>29241</v>
      </c>
      <c r="I16577" s="8" t="s">
        <v>28843</v>
      </c>
      <c r="J16577" s="8">
        <v>60025</v>
      </c>
      <c r="K16577" s="8"/>
    </row>
    <row r="16578" spans="1:11" x14ac:dyDescent="0.2">
      <c r="A16578" s="8">
        <f>IF(IFERROR((MATCH(G16578,$G$1:$G$12712,0)),0),INDEX($A$1:$A$12712,MATCH(G16578,$G$1:$G$12712,0)),MAX($A$2:$A16577)+1)</f>
        <v>12497</v>
      </c>
      <c r="B16578" s="8"/>
      <c r="C16578" s="9" t="str">
        <f t="shared" si="310"/>
        <v>oak leaf solar xxviii llc (csg)</v>
      </c>
      <c r="D16578" s="8"/>
      <c r="E16578" s="8"/>
      <c r="F16578" s="10"/>
      <c r="G16578" s="8">
        <v>62255</v>
      </c>
      <c r="H16578" s="8" t="s">
        <v>29242</v>
      </c>
      <c r="I16578" s="8" t="s">
        <v>28843</v>
      </c>
      <c r="J16578" s="8">
        <v>60025</v>
      </c>
      <c r="K16578" s="8"/>
    </row>
    <row r="16579" spans="1:11" x14ac:dyDescent="0.2">
      <c r="A16579" s="8">
        <f>IF(IFERROR((MATCH(G16579,$G$1:$G$12712,0)),0),INDEX($A$1:$A$12712,MATCH(G16579,$G$1:$G$12712,0)),MAX($A$2:$A16578)+1)</f>
        <v>12498</v>
      </c>
      <c r="B16579" s="8"/>
      <c r="C16579" s="9" t="str">
        <f t="shared" si="310"/>
        <v>oak leaf solar xxiii llc (csg)</v>
      </c>
      <c r="D16579" s="8"/>
      <c r="E16579" s="8"/>
      <c r="F16579" s="10"/>
      <c r="G16579" s="8">
        <v>62256</v>
      </c>
      <c r="H16579" s="8" t="s">
        <v>29243</v>
      </c>
      <c r="I16579" s="8" t="s">
        <v>28843</v>
      </c>
      <c r="J16579" s="8">
        <v>60025</v>
      </c>
      <c r="K16579" s="8"/>
    </row>
    <row r="16580" spans="1:11" x14ac:dyDescent="0.2">
      <c r="A16580" s="8">
        <f>IF(IFERROR((MATCH(G16580,$G$1:$G$12712,0)),0),INDEX($A$1:$A$12712,MATCH(G16580,$G$1:$G$12712,0)),MAX($A$2:$A16579)+1)</f>
        <v>12499</v>
      </c>
      <c r="B16580" s="8"/>
      <c r="C16580" s="9" t="str">
        <f t="shared" si="310"/>
        <v>station 9 energy storage system</v>
      </c>
      <c r="D16580" s="8"/>
      <c r="E16580" s="8"/>
      <c r="F16580" s="10"/>
      <c r="G16580" s="8">
        <v>62257</v>
      </c>
      <c r="H16580" s="8" t="s">
        <v>29244</v>
      </c>
      <c r="I16580" s="8" t="s">
        <v>29245</v>
      </c>
      <c r="J16580" s="8">
        <v>2144</v>
      </c>
      <c r="K16580" s="8"/>
    </row>
    <row r="16581" spans="1:11" x14ac:dyDescent="0.2">
      <c r="A16581" s="8">
        <f>IF(IFERROR((MATCH(G16581,$G$1:$G$12712,0)),0),INDEX($A$1:$A$12712,MATCH(G16581,$G$1:$G$12712,0)),MAX($A$2:$A16580)+1)</f>
        <v>12500</v>
      </c>
      <c r="B16581" s="8"/>
      <c r="C16581" s="9" t="str">
        <f t="shared" si="310"/>
        <v>mesteno</v>
      </c>
      <c r="D16581" s="8"/>
      <c r="E16581" s="8"/>
      <c r="F16581" s="10"/>
      <c r="G16581" s="8">
        <v>62258</v>
      </c>
      <c r="H16581" s="8" t="s">
        <v>29246</v>
      </c>
      <c r="I16581" s="8"/>
      <c r="J16581" s="8"/>
      <c r="K16581" s="8"/>
    </row>
    <row r="16582" spans="1:11" x14ac:dyDescent="0.2">
      <c r="A16582" s="8">
        <f>IF(IFERROR((MATCH(G16582,$G$1:$G$12712,0)),0),INDEX($A$1:$A$12712,MATCH(G16582,$G$1:$G$12712,0)),MAX($A$2:$A16581)+1)</f>
        <v>12501</v>
      </c>
      <c r="B16582" s="8"/>
      <c r="C16582" s="9" t="str">
        <f t="shared" si="310"/>
        <v>ranchero wind farm llc</v>
      </c>
      <c r="D16582" s="8"/>
      <c r="E16582" s="8"/>
      <c r="F16582" s="10"/>
      <c r="G16582" s="8">
        <v>62259</v>
      </c>
      <c r="H16582" s="8" t="s">
        <v>29247</v>
      </c>
      <c r="I16582" s="8"/>
      <c r="J16582" s="8"/>
      <c r="K16582" s="8"/>
    </row>
    <row r="16583" spans="1:11" x14ac:dyDescent="0.2">
      <c r="A16583" s="8">
        <f>IF(IFERROR((MATCH(G16583,$G$1:$G$12712,0)),0),INDEX($A$1:$A$12712,MATCH(G16583,$G$1:$G$12712,0)),MAX($A$2:$A16582)+1)</f>
        <v>12502</v>
      </c>
      <c r="B16583" s="8"/>
      <c r="C16583" s="9" t="str">
        <f t="shared" si="310"/>
        <v>trout creek solar</v>
      </c>
      <c r="D16583" s="8"/>
      <c r="E16583" s="8"/>
      <c r="F16583" s="10"/>
      <c r="G16583" s="8">
        <v>62260</v>
      </c>
      <c r="H16583" s="8" t="s">
        <v>29248</v>
      </c>
      <c r="I16583" s="8"/>
      <c r="J16583" s="8"/>
      <c r="K16583" s="8"/>
    </row>
    <row r="16584" spans="1:11" x14ac:dyDescent="0.2">
      <c r="A16584" s="8">
        <f>IF(IFERROR((MATCH(G16584,$G$1:$G$12712,0)),0),INDEX($A$1:$A$12712,MATCH(G16584,$G$1:$G$12712,0)),MAX($A$2:$A16583)+1)</f>
        <v>12503</v>
      </c>
      <c r="B16584" s="8"/>
      <c r="C16584" s="9" t="str">
        <f t="shared" si="310"/>
        <v>alabama ledge wind farm llc</v>
      </c>
      <c r="D16584" s="8"/>
      <c r="E16584" s="8"/>
      <c r="F16584" s="10"/>
      <c r="G16584" s="8">
        <v>62261</v>
      </c>
      <c r="H16584" s="8" t="s">
        <v>29249</v>
      </c>
      <c r="I16584" s="8"/>
      <c r="J16584" s="8"/>
      <c r="K16584" s="8"/>
    </row>
    <row r="16585" spans="1:11" x14ac:dyDescent="0.2">
      <c r="A16585" s="8">
        <f>IF(IFERROR((MATCH(G16585,$G$1:$G$12712,0)),0),INDEX($A$1:$A$12712,MATCH(G16585,$G$1:$G$12712,0)),MAX($A$2:$A16584)+1)</f>
        <v>12504</v>
      </c>
      <c r="B16585" s="8"/>
      <c r="C16585" s="9" t="str">
        <f t="shared" si="310"/>
        <v>rolling upland wind farm llc</v>
      </c>
      <c r="D16585" s="8"/>
      <c r="E16585" s="8"/>
      <c r="F16585" s="10"/>
      <c r="G16585" s="8">
        <v>62262</v>
      </c>
      <c r="H16585" s="8" t="s">
        <v>29250</v>
      </c>
      <c r="I16585" s="8"/>
      <c r="J16585" s="8"/>
      <c r="K16585" s="8"/>
    </row>
    <row r="16586" spans="1:11" x14ac:dyDescent="0.2">
      <c r="A16586" s="8">
        <f>IF(IFERROR((MATCH(G16586,$G$1:$G$12712,0)),0),INDEX($A$1:$A$12712,MATCH(G16586,$G$1:$G$12712,0)),MAX($A$2:$A16585)+1)</f>
        <v>12505</v>
      </c>
      <c r="B16586" s="8"/>
      <c r="C16586" s="9" t="str">
        <f t="shared" si="310"/>
        <v>saddle mountain east wind farm</v>
      </c>
      <c r="D16586" s="8"/>
      <c r="E16586" s="8"/>
      <c r="F16586" s="10"/>
      <c r="G16586" s="8">
        <v>62263</v>
      </c>
      <c r="H16586" s="8" t="s">
        <v>29251</v>
      </c>
      <c r="I16586" s="8"/>
      <c r="J16586" s="8"/>
      <c r="K16586" s="8"/>
    </row>
    <row r="16587" spans="1:11" x14ac:dyDescent="0.2">
      <c r="A16587" s="8">
        <f>IF(IFERROR((MATCH(G16587,$G$1:$G$12712,0)),0),INDEX($A$1:$A$12712,MATCH(G16587,$G$1:$G$12712,0)),MAX($A$2:$A16586)+1)</f>
        <v>12506</v>
      </c>
      <c r="B16587" s="8"/>
      <c r="C16587" s="9" t="str">
        <f t="shared" si="310"/>
        <v>pittsfield 44 - m&amp;w pv</v>
      </c>
      <c r="D16587" s="8"/>
      <c r="E16587" s="8"/>
      <c r="F16587" s="10"/>
      <c r="G16587" s="8">
        <v>62264</v>
      </c>
      <c r="H16587" s="8" t="s">
        <v>29252</v>
      </c>
      <c r="I16587" s="8"/>
      <c r="J16587" s="8"/>
      <c r="K16587" s="8"/>
    </row>
    <row r="16588" spans="1:11" x14ac:dyDescent="0.2">
      <c r="A16588" s="8">
        <f>IF(IFERROR((MATCH(G16588,$G$1:$G$12712,0)),0),INDEX($A$1:$A$12712,MATCH(G16588,$G$1:$G$12712,0)),MAX($A$2:$A16587)+1)</f>
        <v>12507</v>
      </c>
      <c r="B16588" s="8"/>
      <c r="C16588" s="9" t="str">
        <f t="shared" si="310"/>
        <v>lee site 31 solar</v>
      </c>
      <c r="D16588" s="8"/>
      <c r="E16588" s="8"/>
      <c r="F16588" s="10"/>
      <c r="G16588" s="8">
        <v>62265</v>
      </c>
      <c r="H16588" s="8" t="s">
        <v>29253</v>
      </c>
      <c r="I16588" s="8"/>
      <c r="J16588" s="8"/>
      <c r="K16588" s="8"/>
    </row>
    <row r="16589" spans="1:11" x14ac:dyDescent="0.2">
      <c r="A16589" s="8">
        <f>IF(IFERROR((MATCH(G16589,$G$1:$G$12712,0)),0),INDEX($A$1:$A$12712,MATCH(G16589,$G$1:$G$12712,0)),MAX($A$2:$A16588)+1)</f>
        <v>12508</v>
      </c>
      <c r="B16589" s="8"/>
      <c r="C16589" s="9" t="str">
        <f t="shared" si="310"/>
        <v>plymouth solar</v>
      </c>
      <c r="D16589" s="8"/>
      <c r="E16589" s="8"/>
      <c r="F16589" s="10"/>
      <c r="G16589" s="8">
        <v>62266</v>
      </c>
      <c r="H16589" s="8" t="s">
        <v>29254</v>
      </c>
      <c r="I16589" s="8"/>
      <c r="J16589" s="8"/>
      <c r="K16589" s="8"/>
    </row>
    <row r="16590" spans="1:11" x14ac:dyDescent="0.2">
      <c r="A16590" s="8">
        <f>IF(IFERROR((MATCH(G16590,$G$1:$G$12712,0)),0),INDEX($A$1:$A$12712,MATCH(G16590,$G$1:$G$12712,0)),MAX($A$2:$A16589)+1)</f>
        <v>12509</v>
      </c>
      <c r="B16590" s="8"/>
      <c r="C16590" s="9" t="str">
        <f t="shared" si="310"/>
        <v>held solar project</v>
      </c>
      <c r="D16590" s="8"/>
      <c r="E16590" s="8"/>
      <c r="F16590" s="10"/>
      <c r="G16590" s="8">
        <v>62267</v>
      </c>
      <c r="H16590" s="8" t="s">
        <v>29255</v>
      </c>
      <c r="I16590" s="8"/>
      <c r="J16590" s="8"/>
      <c r="K16590" s="8"/>
    </row>
    <row r="16591" spans="1:11" x14ac:dyDescent="0.2">
      <c r="A16591" s="8">
        <f>IF(IFERROR((MATCH(G16591,$G$1:$G$12712,0)),0),INDEX($A$1:$A$12712,MATCH(G16591,$G$1:$G$12712,0)),MAX($A$2:$A16590)+1)</f>
        <v>12510</v>
      </c>
      <c r="B16591" s="8"/>
      <c r="C16591" s="9" t="str">
        <f t="shared" si="310"/>
        <v>norwest energy 4, llc</v>
      </c>
      <c r="D16591" s="8"/>
      <c r="E16591" s="8"/>
      <c r="F16591" s="10"/>
      <c r="G16591" s="8">
        <v>62268</v>
      </c>
      <c r="H16591" s="8" t="s">
        <v>29256</v>
      </c>
      <c r="I16591" s="8"/>
      <c r="J16591" s="8"/>
      <c r="K16591" s="8"/>
    </row>
    <row r="16592" spans="1:11" x14ac:dyDescent="0.2">
      <c r="A16592" s="8">
        <f>IF(IFERROR((MATCH(G16592,$G$1:$G$12712,0)),0),INDEX($A$1:$A$12712,MATCH(G16592,$G$1:$G$12712,0)),MAX($A$2:$A16591)+1)</f>
        <v>12511</v>
      </c>
      <c r="B16592" s="8"/>
      <c r="C16592" s="9" t="str">
        <f t="shared" si="310"/>
        <v>stoneray power partners, llc</v>
      </c>
      <c r="D16592" s="8"/>
      <c r="E16592" s="8"/>
      <c r="F16592" s="10"/>
      <c r="G16592" s="8">
        <v>62269</v>
      </c>
      <c r="H16592" s="8" t="s">
        <v>29257</v>
      </c>
      <c r="I16592" s="8" t="s">
        <v>29258</v>
      </c>
      <c r="J16592" s="8">
        <v>57170</v>
      </c>
      <c r="K16592" s="8"/>
    </row>
    <row r="16593" spans="1:11" x14ac:dyDescent="0.2">
      <c r="A16593" s="8">
        <f>IF(IFERROR((MATCH(G16593,$G$1:$G$12712,0)),0),INDEX($A$1:$A$12712,MATCH(G16593,$G$1:$G$12712,0)),MAX($A$2:$A16592)+1)</f>
        <v>12512</v>
      </c>
      <c r="B16593" s="8"/>
      <c r="C16593" s="9" t="str">
        <f t="shared" ref="C16593:C16656" si="311">IF(H16593="",F16593,H16593)</f>
        <v>westchester county medical center</v>
      </c>
      <c r="D16593" s="8"/>
      <c r="E16593" s="8"/>
      <c r="F16593" s="10"/>
      <c r="G16593" s="8">
        <v>62270</v>
      </c>
      <c r="H16593" s="8" t="s">
        <v>29259</v>
      </c>
      <c r="I16593" s="8"/>
      <c r="J16593" s="8"/>
      <c r="K16593" s="8"/>
    </row>
    <row r="16594" spans="1:11" x14ac:dyDescent="0.2">
      <c r="A16594" s="8">
        <f>IF(IFERROR((MATCH(G16594,$G$1:$G$12712,0)),0),INDEX($A$1:$A$12712,MATCH(G16594,$G$1:$G$12712,0)),MAX($A$2:$A16593)+1)</f>
        <v>12513</v>
      </c>
      <c r="B16594" s="8"/>
      <c r="C16594" s="9" t="str">
        <f t="shared" si="311"/>
        <v>nyph-queens</v>
      </c>
      <c r="D16594" s="8"/>
      <c r="E16594" s="8"/>
      <c r="F16594" s="10"/>
      <c r="G16594" s="8">
        <v>62271</v>
      </c>
      <c r="H16594" s="8" t="s">
        <v>29260</v>
      </c>
      <c r="I16594" s="8"/>
      <c r="J16594" s="8"/>
      <c r="K16594" s="8"/>
    </row>
    <row r="16595" spans="1:11" x14ac:dyDescent="0.2">
      <c r="A16595" s="8">
        <f>IF(IFERROR((MATCH(G16595,$G$1:$G$12712,0)),0),INDEX($A$1:$A$12712,MATCH(G16595,$G$1:$G$12712,0)),MAX($A$2:$A16594)+1)</f>
        <v>12514</v>
      </c>
      <c r="B16595" s="8"/>
      <c r="C16595" s="9" t="str">
        <f t="shared" si="311"/>
        <v>bly solar center</v>
      </c>
      <c r="D16595" s="8"/>
      <c r="E16595" s="8"/>
      <c r="F16595" s="10"/>
      <c r="G16595" s="8">
        <v>62272</v>
      </c>
      <c r="H16595" s="8" t="s">
        <v>29261</v>
      </c>
      <c r="I16595" s="8"/>
      <c r="J16595" s="8"/>
      <c r="K16595" s="8"/>
    </row>
    <row r="16596" spans="1:11" x14ac:dyDescent="0.2">
      <c r="A16596" s="8">
        <f>IF(IFERROR((MATCH(G16596,$G$1:$G$12712,0)),0),INDEX($A$1:$A$12712,MATCH(G16596,$G$1:$G$12712,0)),MAX($A$2:$A16595)+1)</f>
        <v>12515</v>
      </c>
      <c r="B16596" s="8"/>
      <c r="C16596" s="9" t="str">
        <f t="shared" si="311"/>
        <v>hecate energy columbia county solar</v>
      </c>
      <c r="D16596" s="8"/>
      <c r="E16596" s="8"/>
      <c r="F16596" s="10"/>
      <c r="G16596" s="8">
        <v>62273</v>
      </c>
      <c r="H16596" s="8" t="s">
        <v>29262</v>
      </c>
      <c r="I16596" s="8"/>
      <c r="J16596" s="8"/>
      <c r="K16596" s="8"/>
    </row>
    <row r="16597" spans="1:11" x14ac:dyDescent="0.2">
      <c r="A16597" s="8">
        <f>IF(IFERROR((MATCH(G16597,$G$1:$G$12712,0)),0),INDEX($A$1:$A$12712,MATCH(G16597,$G$1:$G$12712,0)),MAX($A$2:$A16596)+1)</f>
        <v>12516</v>
      </c>
      <c r="B16597" s="8"/>
      <c r="C16597" s="9" t="str">
        <f t="shared" si="311"/>
        <v>liberty hs solar project</v>
      </c>
      <c r="D16597" s="8"/>
      <c r="E16597" s="8"/>
      <c r="F16597" s="10"/>
      <c r="G16597" s="8">
        <v>62274</v>
      </c>
      <c r="H16597" s="8" t="s">
        <v>29263</v>
      </c>
      <c r="I16597" s="8"/>
      <c r="J16597" s="8"/>
      <c r="K16597" s="8"/>
    </row>
    <row r="16598" spans="1:11" x14ac:dyDescent="0.2">
      <c r="A16598" s="8">
        <f>IF(IFERROR((MATCH(G16598,$G$1:$G$12712,0)),0),INDEX($A$1:$A$12712,MATCH(G16598,$G$1:$G$12712,0)),MAX($A$2:$A16597)+1)</f>
        <v>12517</v>
      </c>
      <c r="B16598" s="8"/>
      <c r="C16598" s="9" t="str">
        <f t="shared" si="311"/>
        <v>frontier hs solar project</v>
      </c>
      <c r="D16598" s="8"/>
      <c r="E16598" s="8"/>
      <c r="F16598" s="10"/>
      <c r="G16598" s="8">
        <v>62275</v>
      </c>
      <c r="H16598" s="8" t="s">
        <v>29264</v>
      </c>
      <c r="I16598" s="8"/>
      <c r="J16598" s="8"/>
      <c r="K16598" s="8"/>
    </row>
    <row r="16599" spans="1:11" x14ac:dyDescent="0.2">
      <c r="A16599" s="8">
        <f>IF(IFERROR((MATCH(G16599,$G$1:$G$12712,0)),0),INDEX($A$1:$A$12712,MATCH(G16599,$G$1:$G$12712,0)),MAX($A$2:$A16598)+1)</f>
        <v>12518</v>
      </c>
      <c r="B16599" s="8"/>
      <c r="C16599" s="9" t="str">
        <f t="shared" si="311"/>
        <v>martin east solar</v>
      </c>
      <c r="D16599" s="8"/>
      <c r="E16599" s="8"/>
      <c r="F16599" s="10"/>
      <c r="G16599" s="8">
        <v>62276</v>
      </c>
      <c r="H16599" s="8" t="s">
        <v>29265</v>
      </c>
      <c r="I16599" s="8"/>
      <c r="J16599" s="8"/>
      <c r="K16599" s="8"/>
    </row>
    <row r="16600" spans="1:11" x14ac:dyDescent="0.2">
      <c r="A16600" s="8">
        <f>IF(IFERROR((MATCH(G16600,$G$1:$G$12712,0)),0),INDEX($A$1:$A$12712,MATCH(G16600,$G$1:$G$12712,0)),MAX($A$2:$A16599)+1)</f>
        <v>12519</v>
      </c>
      <c r="B16600" s="8"/>
      <c r="C16600" s="9" t="str">
        <f t="shared" si="311"/>
        <v>martin west solar</v>
      </c>
      <c r="D16600" s="8"/>
      <c r="E16600" s="8"/>
      <c r="F16600" s="10"/>
      <c r="G16600" s="8">
        <v>62277</v>
      </c>
      <c r="H16600" s="8" t="s">
        <v>29266</v>
      </c>
      <c r="I16600" s="8"/>
      <c r="J16600" s="8"/>
      <c r="K16600" s="8"/>
    </row>
    <row r="16601" spans="1:11" x14ac:dyDescent="0.2">
      <c r="A16601" s="8">
        <f>IF(IFERROR((MATCH(G16601,$G$1:$G$12712,0)),0),INDEX($A$1:$A$12712,MATCH(G16601,$G$1:$G$12712,0)),MAX($A$2:$A16600)+1)</f>
        <v>12520</v>
      </c>
      <c r="B16601" s="8"/>
      <c r="C16601" s="9" t="str">
        <f t="shared" si="311"/>
        <v>mcclain solar</v>
      </c>
      <c r="D16601" s="8"/>
      <c r="E16601" s="8"/>
      <c r="F16601" s="10"/>
      <c r="G16601" s="8">
        <v>62278</v>
      </c>
      <c r="H16601" s="8" t="s">
        <v>29267</v>
      </c>
      <c r="I16601" s="8"/>
      <c r="J16601" s="8"/>
      <c r="K16601" s="8"/>
    </row>
    <row r="16602" spans="1:11" x14ac:dyDescent="0.2">
      <c r="A16602" s="8">
        <f>IF(IFERROR((MATCH(G16602,$G$1:$G$12712,0)),0),INDEX($A$1:$A$12712,MATCH(G16602,$G$1:$G$12712,0)),MAX($A$2:$A16601)+1)</f>
        <v>12521</v>
      </c>
      <c r="B16602" s="8"/>
      <c r="C16602" s="9" t="str">
        <f t="shared" si="311"/>
        <v>mccormick solar</v>
      </c>
      <c r="D16602" s="8"/>
      <c r="E16602" s="8"/>
      <c r="F16602" s="10"/>
      <c r="G16602" s="8">
        <v>62279</v>
      </c>
      <c r="H16602" s="8" t="s">
        <v>29268</v>
      </c>
      <c r="I16602" s="8"/>
      <c r="J16602" s="8"/>
      <c r="K16602" s="8"/>
    </row>
    <row r="16603" spans="1:11" x14ac:dyDescent="0.2">
      <c r="A16603" s="8">
        <f>IF(IFERROR((MATCH(G16603,$G$1:$G$12712,0)),0),INDEX($A$1:$A$12712,MATCH(G16603,$G$1:$G$12712,0)),MAX($A$2:$A16602)+1)</f>
        <v>12522</v>
      </c>
      <c r="B16603" s="8"/>
      <c r="C16603" s="9" t="str">
        <f t="shared" si="311"/>
        <v>melsam solar</v>
      </c>
      <c r="D16603" s="8"/>
      <c r="E16603" s="8"/>
      <c r="F16603" s="10"/>
      <c r="G16603" s="8">
        <v>62280</v>
      </c>
      <c r="H16603" s="8" t="s">
        <v>29269</v>
      </c>
      <c r="I16603" s="8"/>
      <c r="J16603" s="8"/>
      <c r="K16603" s="8"/>
    </row>
    <row r="16604" spans="1:11" x14ac:dyDescent="0.2">
      <c r="A16604" s="8">
        <f>IF(IFERROR((MATCH(G16604,$G$1:$G$12712,0)),0),INDEX($A$1:$A$12712,MATCH(G16604,$G$1:$G$12712,0)),MAX($A$2:$A16603)+1)</f>
        <v>12523</v>
      </c>
      <c r="B16604" s="8"/>
      <c r="C16604" s="9" t="str">
        <f t="shared" si="311"/>
        <v>middleton solar</v>
      </c>
      <c r="D16604" s="8"/>
      <c r="E16604" s="8"/>
      <c r="F16604" s="10"/>
      <c r="G16604" s="8">
        <v>62281</v>
      </c>
      <c r="H16604" s="8" t="s">
        <v>29270</v>
      </c>
      <c r="I16604" s="8"/>
      <c r="J16604" s="8"/>
      <c r="K16604" s="8"/>
    </row>
    <row r="16605" spans="1:11" x14ac:dyDescent="0.2">
      <c r="A16605" s="8">
        <f>IF(IFERROR((MATCH(G16605,$G$1:$G$12712,0)),0),INDEX($A$1:$A$12712,MATCH(G16605,$G$1:$G$12712,0)),MAX($A$2:$A16604)+1)</f>
        <v>12524</v>
      </c>
      <c r="B16605" s="8"/>
      <c r="C16605" s="9" t="str">
        <f t="shared" si="311"/>
        <v>pee dee solar i</v>
      </c>
      <c r="D16605" s="8"/>
      <c r="E16605" s="8"/>
      <c r="F16605" s="10"/>
      <c r="G16605" s="8">
        <v>62282</v>
      </c>
      <c r="H16605" s="8" t="s">
        <v>29271</v>
      </c>
      <c r="I16605" s="8"/>
      <c r="J16605" s="8"/>
      <c r="K16605" s="8"/>
    </row>
    <row r="16606" spans="1:11" x14ac:dyDescent="0.2">
      <c r="A16606" s="8">
        <f>IF(IFERROR((MATCH(G16606,$G$1:$G$12712,0)),0),INDEX($A$1:$A$12712,MATCH(G16606,$G$1:$G$12712,0)),MAX($A$2:$A16605)+1)</f>
        <v>12525</v>
      </c>
      <c r="B16606" s="8"/>
      <c r="C16606" s="9" t="str">
        <f t="shared" si="311"/>
        <v>pee dee solar ii</v>
      </c>
      <c r="D16606" s="8"/>
      <c r="E16606" s="8"/>
      <c r="F16606" s="10"/>
      <c r="G16606" s="8">
        <v>62283</v>
      </c>
      <c r="H16606" s="8" t="s">
        <v>29272</v>
      </c>
      <c r="I16606" s="8"/>
      <c r="J16606" s="8"/>
      <c r="K16606" s="8"/>
    </row>
    <row r="16607" spans="1:11" x14ac:dyDescent="0.2">
      <c r="A16607" s="8">
        <f>IF(IFERROR((MATCH(G16607,$G$1:$G$12712,0)),0),INDEX($A$1:$A$12712,MATCH(G16607,$G$1:$G$12712,0)),MAX($A$2:$A16606)+1)</f>
        <v>12526</v>
      </c>
      <c r="B16607" s="8"/>
      <c r="C16607" s="9" t="str">
        <f t="shared" si="311"/>
        <v>power solar</v>
      </c>
      <c r="D16607" s="8"/>
      <c r="E16607" s="8"/>
      <c r="F16607" s="10"/>
      <c r="G16607" s="8">
        <v>62284</v>
      </c>
      <c r="H16607" s="8" t="s">
        <v>29273</v>
      </c>
      <c r="I16607" s="8"/>
      <c r="J16607" s="8"/>
      <c r="K16607" s="8"/>
    </row>
    <row r="16608" spans="1:11" x14ac:dyDescent="0.2">
      <c r="A16608" s="8">
        <f>IF(IFERROR((MATCH(G16608,$G$1:$G$12712,0)),0),INDEX($A$1:$A$12712,MATCH(G16608,$G$1:$G$12712,0)),MAX($A$2:$A16607)+1)</f>
        <v>12527</v>
      </c>
      <c r="B16608" s="8"/>
      <c r="C16608" s="9" t="str">
        <f t="shared" si="311"/>
        <v>martin central solar</v>
      </c>
      <c r="D16608" s="8"/>
      <c r="E16608" s="8"/>
      <c r="F16608" s="10"/>
      <c r="G16608" s="8">
        <v>62285</v>
      </c>
      <c r="H16608" s="8" t="s">
        <v>29274</v>
      </c>
      <c r="I16608" s="8"/>
      <c r="J16608" s="8"/>
      <c r="K16608" s="8"/>
    </row>
    <row r="16609" spans="1:11" x14ac:dyDescent="0.2">
      <c r="A16609" s="8">
        <f>IF(IFERROR((MATCH(G16609,$G$1:$G$12712,0)),0),INDEX($A$1:$A$12712,MATCH(G16609,$G$1:$G$12712,0)),MAX($A$2:$A16608)+1)</f>
        <v>12528</v>
      </c>
      <c r="B16609" s="8"/>
      <c r="C16609" s="9" t="str">
        <f t="shared" si="311"/>
        <v>xebec 1</v>
      </c>
      <c r="D16609" s="8"/>
      <c r="E16609" s="8"/>
      <c r="F16609" s="10"/>
      <c r="G16609" s="8">
        <v>62286</v>
      </c>
      <c r="H16609" s="8" t="s">
        <v>29275</v>
      </c>
      <c r="I16609" s="8"/>
      <c r="J16609" s="8"/>
      <c r="K16609" s="8"/>
    </row>
    <row r="16610" spans="1:11" x14ac:dyDescent="0.2">
      <c r="A16610" s="8">
        <f>IF(IFERROR((MATCH(G16610,$G$1:$G$12712,0)),0),INDEX($A$1:$A$12712,MATCH(G16610,$G$1:$G$12712,0)),MAX($A$2:$A16609)+1)</f>
        <v>12529</v>
      </c>
      <c r="B16610" s="8"/>
      <c r="C16610" s="9" t="str">
        <f t="shared" si="311"/>
        <v>francisco st. solar</v>
      </c>
      <c r="D16610" s="8"/>
      <c r="E16610" s="8"/>
      <c r="F16610" s="10"/>
      <c r="G16610" s="8">
        <v>62287</v>
      </c>
      <c r="H16610" s="8" t="s">
        <v>29276</v>
      </c>
      <c r="I16610" s="8"/>
      <c r="J16610" s="8"/>
      <c r="K16610" s="8"/>
    </row>
    <row r="16611" spans="1:11" x14ac:dyDescent="0.2">
      <c r="A16611" s="8">
        <f>IF(IFERROR((MATCH(G16611,$G$1:$G$12712,0)),0),INDEX($A$1:$A$12712,MATCH(G16611,$G$1:$G$12712,0)),MAX($A$2:$A16610)+1)</f>
        <v>12530</v>
      </c>
      <c r="B16611" s="8"/>
      <c r="C16611" s="9" t="str">
        <f t="shared" si="311"/>
        <v>valentine solar, llc</v>
      </c>
      <c r="D16611" s="8"/>
      <c r="E16611" s="8"/>
      <c r="F16611" s="10"/>
      <c r="G16611" s="8">
        <v>62288</v>
      </c>
      <c r="H16611" s="8" t="s">
        <v>29277</v>
      </c>
      <c r="I16611" s="8" t="s">
        <v>29258</v>
      </c>
      <c r="J16611" s="8">
        <v>57170</v>
      </c>
      <c r="K16611" s="8"/>
    </row>
    <row r="16612" spans="1:11" x14ac:dyDescent="0.2">
      <c r="A16612" s="8">
        <f>IF(IFERROR((MATCH(G16612,$G$1:$G$12712,0)),0),INDEX($A$1:$A$12712,MATCH(G16612,$G$1:$G$12712,0)),MAX($A$2:$A16611)+1)</f>
        <v>12531</v>
      </c>
      <c r="B16612" s="8"/>
      <c r="C16612" s="9" t="str">
        <f t="shared" si="311"/>
        <v>dearborn energy center</v>
      </c>
      <c r="D16612" s="8"/>
      <c r="E16612" s="8"/>
      <c r="F16612" s="10"/>
      <c r="G16612" s="8">
        <v>62289</v>
      </c>
      <c r="H16612" s="8" t="s">
        <v>29278</v>
      </c>
      <c r="I16612" s="8" t="s">
        <v>26119</v>
      </c>
      <c r="J16612" s="8">
        <v>5109</v>
      </c>
      <c r="K16612" s="8"/>
    </row>
    <row r="16613" spans="1:11" x14ac:dyDescent="0.2">
      <c r="A16613" s="8">
        <f>IF(IFERROR((MATCH(G16613,$G$1:$G$12712,0)),0),INDEX($A$1:$A$12712,MATCH(G16613,$G$1:$G$12712,0)),MAX($A$2:$A16612)+1)</f>
        <v>12532</v>
      </c>
      <c r="B16613" s="8"/>
      <c r="C16613" s="9" t="str">
        <f t="shared" si="311"/>
        <v>polaris wind park</v>
      </c>
      <c r="D16613" s="8"/>
      <c r="E16613" s="8"/>
      <c r="F16613" s="10"/>
      <c r="G16613" s="8">
        <v>62290</v>
      </c>
      <c r="H16613" s="8" t="s">
        <v>29279</v>
      </c>
      <c r="I16613" s="8" t="s">
        <v>26119</v>
      </c>
      <c r="J16613" s="8">
        <v>5109</v>
      </c>
      <c r="K16613" s="8"/>
    </row>
    <row r="16614" spans="1:11" x14ac:dyDescent="0.2">
      <c r="A16614" s="8">
        <f>IF(IFERROR((MATCH(G16614,$G$1:$G$12712,0)),0),INDEX($A$1:$A$12712,MATCH(G16614,$G$1:$G$12712,0)),MAX($A$2:$A16613)+1)</f>
        <v>12533</v>
      </c>
      <c r="B16614" s="8"/>
      <c r="C16614" s="9" t="str">
        <f t="shared" si="311"/>
        <v>palmer's creek wind farm, llc</v>
      </c>
      <c r="D16614" s="8"/>
      <c r="E16614" s="8"/>
      <c r="F16614" s="10"/>
      <c r="G16614" s="8">
        <v>62291</v>
      </c>
      <c r="H16614" s="8" t="s">
        <v>29280</v>
      </c>
      <c r="I16614" s="8"/>
      <c r="J16614" s="8"/>
      <c r="K16614" s="8"/>
    </row>
    <row r="16615" spans="1:11" x14ac:dyDescent="0.2">
      <c r="A16615" s="8">
        <f>IF(IFERROR((MATCH(G16615,$G$1:$G$12712,0)),0),INDEX($A$1:$A$12712,MATCH(G16615,$G$1:$G$12712,0)),MAX($A$2:$A16614)+1)</f>
        <v>12534</v>
      </c>
      <c r="B16615" s="8"/>
      <c r="C16615" s="9" t="str">
        <f t="shared" si="311"/>
        <v>pruger solar i</v>
      </c>
      <c r="D16615" s="8"/>
      <c r="E16615" s="8"/>
      <c r="F16615" s="10"/>
      <c r="G16615" s="8">
        <v>62292</v>
      </c>
      <c r="H16615" s="8" t="s">
        <v>29281</v>
      </c>
      <c r="I16615" s="8"/>
      <c r="J16615" s="8"/>
      <c r="K16615" s="8"/>
    </row>
    <row r="16616" spans="1:11" x14ac:dyDescent="0.2">
      <c r="A16616" s="8">
        <f>IF(IFERROR((MATCH(G16616,$G$1:$G$12712,0)),0),INDEX($A$1:$A$12712,MATCH(G16616,$G$1:$G$12712,0)),MAX($A$2:$A16615)+1)</f>
        <v>12535</v>
      </c>
      <c r="B16616" s="8"/>
      <c r="C16616" s="9" t="str">
        <f t="shared" si="311"/>
        <v>pruger solar ii</v>
      </c>
      <c r="D16616" s="8"/>
      <c r="E16616" s="8"/>
      <c r="F16616" s="10"/>
      <c r="G16616" s="8">
        <v>62293</v>
      </c>
      <c r="H16616" s="8" t="s">
        <v>29282</v>
      </c>
      <c r="I16616" s="8"/>
      <c r="J16616" s="8"/>
      <c r="K16616" s="8"/>
    </row>
    <row r="16617" spans="1:11" x14ac:dyDescent="0.2">
      <c r="A16617" s="8">
        <f>IF(IFERROR((MATCH(G16617,$G$1:$G$12712,0)),0),INDEX($A$1:$A$12712,MATCH(G16617,$G$1:$G$12712,0)),MAX($A$2:$A16616)+1)</f>
        <v>12536</v>
      </c>
      <c r="B16617" s="8"/>
      <c r="C16617" s="9" t="str">
        <f t="shared" si="311"/>
        <v>pruger solar iii</v>
      </c>
      <c r="D16617" s="8"/>
      <c r="E16617" s="8"/>
      <c r="F16617" s="10"/>
      <c r="G16617" s="8">
        <v>62294</v>
      </c>
      <c r="H16617" s="8" t="s">
        <v>29283</v>
      </c>
      <c r="I16617" s="8"/>
      <c r="J16617" s="8"/>
      <c r="K16617" s="8"/>
    </row>
    <row r="16618" spans="1:11" x14ac:dyDescent="0.2">
      <c r="A16618" s="8">
        <f>IF(IFERROR((MATCH(G16618,$G$1:$G$12712,0)),0),INDEX($A$1:$A$12712,MATCH(G16618,$G$1:$G$12712,0)),MAX($A$2:$A16617)+1)</f>
        <v>12537</v>
      </c>
      <c r="B16618" s="8"/>
      <c r="C16618" s="9" t="str">
        <f t="shared" si="311"/>
        <v>rollins solar</v>
      </c>
      <c r="D16618" s="8"/>
      <c r="E16618" s="8"/>
      <c r="F16618" s="10"/>
      <c r="G16618" s="8">
        <v>62295</v>
      </c>
      <c r="H16618" s="8" t="s">
        <v>29284</v>
      </c>
      <c r="I16618" s="8"/>
      <c r="J16618" s="8"/>
      <c r="K16618" s="8"/>
    </row>
    <row r="16619" spans="1:11" x14ac:dyDescent="0.2">
      <c r="A16619" s="8">
        <f>IF(IFERROR((MATCH(G16619,$G$1:$G$12712,0)),0),INDEX($A$1:$A$12712,MATCH(G16619,$G$1:$G$12712,0)),MAX($A$2:$A16618)+1)</f>
        <v>12538</v>
      </c>
      <c r="B16619" s="8"/>
      <c r="C16619" s="9" t="str">
        <f t="shared" si="311"/>
        <v>ross solar</v>
      </c>
      <c r="D16619" s="8"/>
      <c r="E16619" s="8"/>
      <c r="F16619" s="10"/>
      <c r="G16619" s="8">
        <v>62296</v>
      </c>
      <c r="H16619" s="8" t="s">
        <v>29285</v>
      </c>
      <c r="I16619" s="8"/>
      <c r="J16619" s="8"/>
      <c r="K16619" s="8"/>
    </row>
    <row r="16620" spans="1:11" x14ac:dyDescent="0.2">
      <c r="A16620" s="8">
        <f>IF(IFERROR((MATCH(G16620,$G$1:$G$12712,0)),0),INDEX($A$1:$A$12712,MATCH(G16620,$G$1:$G$12712,0)),MAX($A$2:$A16619)+1)</f>
        <v>12539</v>
      </c>
      <c r="B16620" s="8"/>
      <c r="C16620" s="9" t="str">
        <f t="shared" si="311"/>
        <v>rutledge solar</v>
      </c>
      <c r="D16620" s="8"/>
      <c r="E16620" s="8"/>
      <c r="F16620" s="10"/>
      <c r="G16620" s="8">
        <v>62297</v>
      </c>
      <c r="H16620" s="8" t="s">
        <v>29286</v>
      </c>
      <c r="I16620" s="8"/>
      <c r="J16620" s="8"/>
      <c r="K16620" s="8"/>
    </row>
    <row r="16621" spans="1:11" x14ac:dyDescent="0.2">
      <c r="A16621" s="8">
        <f>IF(IFERROR((MATCH(G16621,$G$1:$G$12712,0)),0),INDEX($A$1:$A$12712,MATCH(G16621,$G$1:$G$12712,0)),MAX($A$2:$A16620)+1)</f>
        <v>12540</v>
      </c>
      <c r="B16621" s="8"/>
      <c r="C16621" s="9" t="str">
        <f t="shared" si="311"/>
        <v>sandifer solar</v>
      </c>
      <c r="D16621" s="8"/>
      <c r="E16621" s="8"/>
      <c r="F16621" s="10"/>
      <c r="G16621" s="8">
        <v>62298</v>
      </c>
      <c r="H16621" s="8" t="s">
        <v>29287</v>
      </c>
      <c r="I16621" s="8"/>
      <c r="J16621" s="8"/>
      <c r="K16621" s="8"/>
    </row>
    <row r="16622" spans="1:11" x14ac:dyDescent="0.2">
      <c r="A16622" s="8">
        <f>IF(IFERROR((MATCH(G16622,$G$1:$G$12712,0)),0),INDEX($A$1:$A$12712,MATCH(G16622,$G$1:$G$12712,0)),MAX($A$2:$A16621)+1)</f>
        <v>12541</v>
      </c>
      <c r="B16622" s="8"/>
      <c r="C16622" s="9" t="str">
        <f t="shared" si="311"/>
        <v>quest solar</v>
      </c>
      <c r="D16622" s="8"/>
      <c r="E16622" s="8"/>
      <c r="F16622" s="10"/>
      <c r="G16622" s="8">
        <v>62299</v>
      </c>
      <c r="H16622" s="8" t="s">
        <v>29288</v>
      </c>
      <c r="I16622" s="8"/>
      <c r="J16622" s="8"/>
      <c r="K16622" s="8"/>
    </row>
    <row r="16623" spans="1:11" x14ac:dyDescent="0.2">
      <c r="A16623" s="8">
        <f>IF(IFERROR((MATCH(G16623,$G$1:$G$12712,0)),0),INDEX($A$1:$A$12712,MATCH(G16623,$G$1:$G$12712,0)),MAX($A$2:$A16622)+1)</f>
        <v>12542</v>
      </c>
      <c r="B16623" s="8"/>
      <c r="C16623" s="9" t="str">
        <f t="shared" si="311"/>
        <v>richmond nmca</v>
      </c>
      <c r="D16623" s="8"/>
      <c r="E16623" s="8"/>
      <c r="F16623" s="10"/>
      <c r="G16623" s="8">
        <v>62301</v>
      </c>
      <c r="H16623" s="8" t="s">
        <v>29289</v>
      </c>
      <c r="I16623" s="8"/>
      <c r="J16623" s="8"/>
      <c r="K16623" s="8"/>
    </row>
    <row r="16624" spans="1:11" x14ac:dyDescent="0.2">
      <c r="A16624" s="8">
        <f>IF(IFERROR((MATCH(G16624,$G$1:$G$12712,0)),0),INDEX($A$1:$A$12712,MATCH(G16624,$G$1:$G$12712,0)),MAX($A$2:$A16623)+1)</f>
        <v>12543</v>
      </c>
      <c r="B16624" s="8"/>
      <c r="C16624" s="9" t="str">
        <f t="shared" si="311"/>
        <v>founders homestead farms solar</v>
      </c>
      <c r="D16624" s="8"/>
      <c r="E16624" s="8"/>
      <c r="F16624" s="10"/>
      <c r="G16624" s="8">
        <v>62302</v>
      </c>
      <c r="H16624" s="8" t="s">
        <v>29290</v>
      </c>
      <c r="I16624" s="8"/>
      <c r="J16624" s="8"/>
      <c r="K16624" s="8"/>
    </row>
    <row r="16625" spans="1:11" x14ac:dyDescent="0.2">
      <c r="A16625" s="8">
        <f>IF(IFERROR((MATCH(G16625,$G$1:$G$12712,0)),0),INDEX($A$1:$A$12712,MATCH(G16625,$G$1:$G$12712,0)),MAX($A$2:$A16624)+1)</f>
        <v>12544</v>
      </c>
      <c r="B16625" s="8"/>
      <c r="C16625" s="9" t="str">
        <f t="shared" si="311"/>
        <v>mattas farms</v>
      </c>
      <c r="D16625" s="8"/>
      <c r="E16625" s="8"/>
      <c r="F16625" s="10"/>
      <c r="G16625" s="8">
        <v>62303</v>
      </c>
      <c r="H16625" s="8" t="s">
        <v>29291</v>
      </c>
      <c r="I16625" s="8"/>
      <c r="J16625" s="8"/>
      <c r="K16625" s="8"/>
    </row>
    <row r="16626" spans="1:11" x14ac:dyDescent="0.2">
      <c r="A16626" s="8">
        <f>IF(IFERROR((MATCH(G16626,$G$1:$G$12712,0)),0),INDEX($A$1:$A$12712,MATCH(G16626,$G$1:$G$12712,0)),MAX($A$2:$A16625)+1)</f>
        <v>12545</v>
      </c>
      <c r="B16626" s="8"/>
      <c r="C16626" s="9" t="str">
        <f t="shared" si="311"/>
        <v>woodleaf solar facility</v>
      </c>
      <c r="D16626" s="8"/>
      <c r="E16626" s="8"/>
      <c r="F16626" s="10"/>
      <c r="G16626" s="8">
        <v>62304</v>
      </c>
      <c r="H16626" s="8" t="s">
        <v>29292</v>
      </c>
      <c r="I16626" s="8" t="s">
        <v>26133</v>
      </c>
      <c r="J16626" s="8">
        <v>5416</v>
      </c>
      <c r="K16626" s="8"/>
    </row>
    <row r="16627" spans="1:11" x14ac:dyDescent="0.2">
      <c r="A16627" s="8">
        <f>IF(IFERROR((MATCH(G16627,$G$1:$G$12712,0)),0),INDEX($A$1:$A$12712,MATCH(G16627,$G$1:$G$12712,0)),MAX($A$2:$A16626)+1)</f>
        <v>12546</v>
      </c>
      <c r="B16627" s="8"/>
      <c r="C16627" s="9" t="str">
        <f t="shared" si="311"/>
        <v>tipton solar park</v>
      </c>
      <c r="D16627" s="8"/>
      <c r="E16627" s="8"/>
      <c r="F16627" s="10"/>
      <c r="G16627" s="8">
        <v>62305</v>
      </c>
      <c r="H16627" s="8" t="s">
        <v>29293</v>
      </c>
      <c r="I16627" s="8" t="s">
        <v>28725</v>
      </c>
      <c r="J16627" s="8">
        <v>9234</v>
      </c>
      <c r="K16627" s="8"/>
    </row>
    <row r="16628" spans="1:11" x14ac:dyDescent="0.2">
      <c r="A16628" s="8">
        <f>IF(IFERROR((MATCH(G16628,$G$1:$G$12712,0)),0),INDEX($A$1:$A$12712,MATCH(G16628,$G$1:$G$12712,0)),MAX($A$2:$A16627)+1)</f>
        <v>12547</v>
      </c>
      <c r="B16628" s="8"/>
      <c r="C16628" s="9" t="str">
        <f t="shared" si="311"/>
        <v>iff union beach project</v>
      </c>
      <c r="D16628" s="8"/>
      <c r="E16628" s="8"/>
      <c r="F16628" s="10"/>
      <c r="G16628" s="8">
        <v>62306</v>
      </c>
      <c r="H16628" s="8" t="s">
        <v>29294</v>
      </c>
      <c r="I16628" s="8" t="s">
        <v>28604</v>
      </c>
      <c r="J16628" s="8">
        <v>56990</v>
      </c>
      <c r="K16628" s="8"/>
    </row>
    <row r="16629" spans="1:11" x14ac:dyDescent="0.2">
      <c r="A16629" s="8">
        <f>IF(IFERROR((MATCH(G16629,$G$1:$G$12712,0)),0),INDEX($A$1:$A$12712,MATCH(G16629,$G$1:$G$12712,0)),MAX($A$2:$A16628)+1)</f>
        <v>12548</v>
      </c>
      <c r="B16629" s="8"/>
      <c r="C16629" s="9" t="str">
        <f t="shared" si="311"/>
        <v>scarlet solar</v>
      </c>
      <c r="D16629" s="8"/>
      <c r="E16629" s="8"/>
      <c r="F16629" s="10"/>
      <c r="G16629" s="8">
        <v>62307</v>
      </c>
      <c r="H16629" s="8" t="s">
        <v>29295</v>
      </c>
      <c r="I16629" s="8"/>
      <c r="J16629" s="8"/>
      <c r="K16629" s="8"/>
    </row>
    <row r="16630" spans="1:11" x14ac:dyDescent="0.2">
      <c r="A16630" s="8">
        <f>IF(IFERROR((MATCH(G16630,$G$1:$G$12712,0)),0),INDEX($A$1:$A$12712,MATCH(G16630,$G$1:$G$12712,0)),MAX($A$2:$A16629)+1)</f>
        <v>12549</v>
      </c>
      <c r="B16630" s="8"/>
      <c r="C16630" s="9" t="str">
        <f t="shared" si="311"/>
        <v>shem solar</v>
      </c>
      <c r="D16630" s="8"/>
      <c r="E16630" s="8"/>
      <c r="F16630" s="10"/>
      <c r="G16630" s="8">
        <v>62308</v>
      </c>
      <c r="H16630" s="8" t="s">
        <v>29296</v>
      </c>
      <c r="I16630" s="8"/>
      <c r="J16630" s="8"/>
      <c r="K16630" s="8"/>
    </row>
    <row r="16631" spans="1:11" x14ac:dyDescent="0.2">
      <c r="A16631" s="8">
        <f>IF(IFERROR((MATCH(G16631,$G$1:$G$12712,0)),0),INDEX($A$1:$A$12712,MATCH(G16631,$G$1:$G$12712,0)),MAX($A$2:$A16630)+1)</f>
        <v>12550</v>
      </c>
      <c r="B16631" s="8"/>
      <c r="C16631" s="9" t="str">
        <f t="shared" si="311"/>
        <v>shining sun solar</v>
      </c>
      <c r="D16631" s="8"/>
      <c r="E16631" s="8"/>
      <c r="F16631" s="10"/>
      <c r="G16631" s="8">
        <v>62309</v>
      </c>
      <c r="H16631" s="8" t="s">
        <v>29297</v>
      </c>
      <c r="I16631" s="8"/>
      <c r="J16631" s="8"/>
      <c r="K16631" s="8"/>
    </row>
    <row r="16632" spans="1:11" x14ac:dyDescent="0.2">
      <c r="A16632" s="8">
        <f>IF(IFERROR((MATCH(G16632,$G$1:$G$12712,0)),0),INDEX($A$1:$A$12712,MATCH(G16632,$G$1:$G$12712,0)),MAX($A$2:$A16631)+1)</f>
        <v>12551</v>
      </c>
      <c r="B16632" s="8"/>
      <c r="C16632" s="9" t="str">
        <f t="shared" si="311"/>
        <v>shorthorn solar</v>
      </c>
      <c r="D16632" s="8"/>
      <c r="E16632" s="8"/>
      <c r="F16632" s="10"/>
      <c r="G16632" s="8">
        <v>62310</v>
      </c>
      <c r="H16632" s="8" t="s">
        <v>29298</v>
      </c>
      <c r="I16632" s="8"/>
      <c r="J16632" s="8"/>
      <c r="K16632" s="8"/>
    </row>
    <row r="16633" spans="1:11" x14ac:dyDescent="0.2">
      <c r="A16633" s="8">
        <f>IF(IFERROR((MATCH(G16633,$G$1:$G$12712,0)),0),INDEX($A$1:$A$12712,MATCH(G16633,$G$1:$G$12712,0)),MAX($A$2:$A16632)+1)</f>
        <v>12552</v>
      </c>
      <c r="B16633" s="8"/>
      <c r="C16633" s="9" t="str">
        <f t="shared" si="311"/>
        <v>snoopy solar</v>
      </c>
      <c r="D16633" s="8"/>
      <c r="E16633" s="8"/>
      <c r="F16633" s="10"/>
      <c r="G16633" s="8">
        <v>62311</v>
      </c>
      <c r="H16633" s="8" t="s">
        <v>29299</v>
      </c>
      <c r="I16633" s="8"/>
      <c r="J16633" s="8"/>
      <c r="K16633" s="8"/>
    </row>
    <row r="16634" spans="1:11" x14ac:dyDescent="0.2">
      <c r="A16634" s="8">
        <f>IF(IFERROR((MATCH(G16634,$G$1:$G$12712,0)),0),INDEX($A$1:$A$12712,MATCH(G16634,$G$1:$G$12712,0)),MAX($A$2:$A16633)+1)</f>
        <v>12553</v>
      </c>
      <c r="B16634" s="8"/>
      <c r="C16634" s="9" t="str">
        <f t="shared" si="311"/>
        <v>southard solar</v>
      </c>
      <c r="D16634" s="8"/>
      <c r="E16634" s="8"/>
      <c r="F16634" s="10"/>
      <c r="G16634" s="8">
        <v>62312</v>
      </c>
      <c r="H16634" s="8" t="s">
        <v>29300</v>
      </c>
      <c r="I16634" s="8"/>
      <c r="J16634" s="8"/>
      <c r="K16634" s="8"/>
    </row>
    <row r="16635" spans="1:11" x14ac:dyDescent="0.2">
      <c r="A16635" s="8">
        <f>IF(IFERROR((MATCH(G16635,$G$1:$G$12712,0)),0),INDEX($A$1:$A$12712,MATCH(G16635,$G$1:$G$12712,0)),MAX($A$2:$A16634)+1)</f>
        <v>12554</v>
      </c>
      <c r="B16635" s="8"/>
      <c r="C16635" s="9" t="str">
        <f t="shared" si="311"/>
        <v>stamey solar</v>
      </c>
      <c r="D16635" s="8"/>
      <c r="E16635" s="8"/>
      <c r="F16635" s="10"/>
      <c r="G16635" s="8">
        <v>62313</v>
      </c>
      <c r="H16635" s="8" t="s">
        <v>29301</v>
      </c>
      <c r="I16635" s="8"/>
      <c r="J16635" s="8"/>
      <c r="K16635" s="8"/>
    </row>
    <row r="16636" spans="1:11" x14ac:dyDescent="0.2">
      <c r="A16636" s="8">
        <f>IF(IFERROR((MATCH(G16636,$G$1:$G$12712,0)),0),INDEX($A$1:$A$12712,MATCH(G16636,$G$1:$G$12712,0)),MAX($A$2:$A16635)+1)</f>
        <v>12555</v>
      </c>
      <c r="B16636" s="8"/>
      <c r="C16636" s="9" t="str">
        <f t="shared" si="311"/>
        <v>tarpon solar i</v>
      </c>
      <c r="D16636" s="8"/>
      <c r="E16636" s="8"/>
      <c r="F16636" s="10"/>
      <c r="G16636" s="8">
        <v>62314</v>
      </c>
      <c r="H16636" s="8" t="s">
        <v>29302</v>
      </c>
      <c r="I16636" s="8"/>
      <c r="J16636" s="8"/>
      <c r="K16636" s="8"/>
    </row>
    <row r="16637" spans="1:11" x14ac:dyDescent="0.2">
      <c r="A16637" s="8">
        <f>IF(IFERROR((MATCH(G16637,$G$1:$G$12712,0)),0),INDEX($A$1:$A$12712,MATCH(G16637,$G$1:$G$12712,0)),MAX($A$2:$A16636)+1)</f>
        <v>12556</v>
      </c>
      <c r="B16637" s="8"/>
      <c r="C16637" s="9" t="str">
        <f t="shared" si="311"/>
        <v>tedder solar</v>
      </c>
      <c r="D16637" s="8"/>
      <c r="E16637" s="8"/>
      <c r="F16637" s="10"/>
      <c r="G16637" s="8">
        <v>62315</v>
      </c>
      <c r="H16637" s="8" t="s">
        <v>29303</v>
      </c>
      <c r="I16637" s="8"/>
      <c r="J16637" s="8"/>
      <c r="K16637" s="8"/>
    </row>
    <row r="16638" spans="1:11" x14ac:dyDescent="0.2">
      <c r="A16638" s="8">
        <f>IF(IFERROR((MATCH(G16638,$G$1:$G$12712,0)),0),INDEX($A$1:$A$12712,MATCH(G16638,$G$1:$G$12712,0)),MAX($A$2:$A16637)+1)</f>
        <v>12557</v>
      </c>
      <c r="B16638" s="8"/>
      <c r="C16638" s="9" t="str">
        <f t="shared" si="311"/>
        <v>ten governors solar</v>
      </c>
      <c r="D16638" s="8"/>
      <c r="E16638" s="8"/>
      <c r="F16638" s="10"/>
      <c r="G16638" s="8">
        <v>62316</v>
      </c>
      <c r="H16638" s="8" t="s">
        <v>29304</v>
      </c>
      <c r="I16638" s="8"/>
      <c r="J16638" s="8"/>
      <c r="K16638" s="8"/>
    </row>
    <row r="16639" spans="1:11" x14ac:dyDescent="0.2">
      <c r="A16639" s="8">
        <f>IF(IFERROR((MATCH(G16639,$G$1:$G$12712,0)),0),INDEX($A$1:$A$12712,MATCH(G16639,$G$1:$G$12712,0)),MAX($A$2:$A16638)+1)</f>
        <v>12558</v>
      </c>
      <c r="B16639" s="8"/>
      <c r="C16639" s="9" t="str">
        <f t="shared" si="311"/>
        <v>collard holdings solar</v>
      </c>
      <c r="D16639" s="8"/>
      <c r="E16639" s="8"/>
      <c r="F16639" s="10"/>
      <c r="G16639" s="8">
        <v>62317</v>
      </c>
      <c r="H16639" s="8" t="s">
        <v>29305</v>
      </c>
      <c r="I16639" s="8"/>
      <c r="J16639" s="8"/>
      <c r="K16639" s="8"/>
    </row>
    <row r="16640" spans="1:11" x14ac:dyDescent="0.2">
      <c r="A16640" s="8">
        <f>IF(IFERROR((MATCH(G16640,$G$1:$G$12712,0)),0),INDEX($A$1:$A$12712,MATCH(G16640,$G$1:$G$12712,0)),MAX($A$2:$A16639)+1)</f>
        <v>12559</v>
      </c>
      <c r="B16640" s="8"/>
      <c r="C16640" s="9" t="str">
        <f t="shared" si="311"/>
        <v>pawcatuck solar center, llc</v>
      </c>
      <c r="D16640" s="8"/>
      <c r="E16640" s="8"/>
      <c r="F16640" s="10"/>
      <c r="G16640" s="8">
        <v>62318</v>
      </c>
      <c r="H16640" s="8" t="s">
        <v>29306</v>
      </c>
      <c r="I16640" s="8"/>
      <c r="J16640" s="8"/>
      <c r="K16640" s="8"/>
    </row>
    <row r="16641" spans="1:11" x14ac:dyDescent="0.2">
      <c r="A16641" s="8">
        <f>IF(IFERROR((MATCH(G16641,$G$1:$G$12712,0)),0),INDEX($A$1:$A$12712,MATCH(G16641,$G$1:$G$12712,0)),MAX($A$2:$A16640)+1)</f>
        <v>12560</v>
      </c>
      <c r="B16641" s="8"/>
      <c r="C16641" s="9" t="str">
        <f t="shared" si="311"/>
        <v>western sugar cooperative - billings</v>
      </c>
      <c r="D16641" s="8"/>
      <c r="E16641" s="8"/>
      <c r="F16641" s="10"/>
      <c r="G16641" s="8">
        <v>62319</v>
      </c>
      <c r="H16641" s="8" t="s">
        <v>29307</v>
      </c>
      <c r="I16641" s="8"/>
      <c r="J16641" s="8"/>
      <c r="K16641" s="8"/>
    </row>
    <row r="16642" spans="1:11" x14ac:dyDescent="0.2">
      <c r="A16642" s="8">
        <f>IF(IFERROR((MATCH(G16642,$G$1:$G$12712,0)),0),INDEX($A$1:$A$12712,MATCH(G16642,$G$1:$G$12712,0)),MAX($A$2:$A16641)+1)</f>
        <v>12561</v>
      </c>
      <c r="B16642" s="8"/>
      <c r="C16642" s="9" t="str">
        <f t="shared" si="311"/>
        <v>antelope expansion 1b</v>
      </c>
      <c r="D16642" s="8"/>
      <c r="E16642" s="8"/>
      <c r="F16642" s="10"/>
      <c r="G16642" s="8">
        <v>62320</v>
      </c>
      <c r="H16642" s="8" t="s">
        <v>29308</v>
      </c>
      <c r="I16642" s="8"/>
      <c r="J16642" s="8"/>
      <c r="K16642" s="8"/>
    </row>
    <row r="16643" spans="1:11" x14ac:dyDescent="0.2">
      <c r="A16643" s="8">
        <f>IF(IFERROR((MATCH(G16643,$G$1:$G$12712,0)),0),INDEX($A$1:$A$12712,MATCH(G16643,$G$1:$G$12712,0)),MAX($A$2:$A16642)+1)</f>
        <v>12562</v>
      </c>
      <c r="B16643" s="8"/>
      <c r="C16643" s="9" t="str">
        <f t="shared" si="311"/>
        <v>cedar falls solar farm</v>
      </c>
      <c r="D16643" s="8"/>
      <c r="E16643" s="8"/>
      <c r="F16643" s="10"/>
      <c r="G16643" s="8">
        <v>62321</v>
      </c>
      <c r="H16643" s="8" t="s">
        <v>29309</v>
      </c>
      <c r="I16643" s="8"/>
      <c r="J16643" s="8"/>
      <c r="K16643" s="8"/>
    </row>
    <row r="16644" spans="1:11" x14ac:dyDescent="0.2">
      <c r="A16644" s="8">
        <f>IF(IFERROR((MATCH(G16644,$G$1:$G$12712,0)),0),INDEX($A$1:$A$12712,MATCH(G16644,$G$1:$G$12712,0)),MAX($A$2:$A16643)+1)</f>
        <v>12563</v>
      </c>
      <c r="B16644" s="8"/>
      <c r="C16644" s="9" t="str">
        <f t="shared" si="311"/>
        <v>macy's md joppa solar project</v>
      </c>
      <c r="D16644" s="8"/>
      <c r="E16644" s="8"/>
      <c r="F16644" s="10"/>
      <c r="G16644" s="8">
        <v>62323</v>
      </c>
      <c r="H16644" s="8" t="s">
        <v>29310</v>
      </c>
      <c r="I16644" s="8"/>
      <c r="J16644" s="8"/>
      <c r="K16644" s="8"/>
    </row>
    <row r="16645" spans="1:11" x14ac:dyDescent="0.2">
      <c r="A16645" s="8">
        <f>IF(IFERROR((MATCH(G16645,$G$1:$G$12712,0)),0),INDEX($A$1:$A$12712,MATCH(G16645,$G$1:$G$12712,0)),MAX($A$2:$A16644)+1)</f>
        <v>12564</v>
      </c>
      <c r="B16645" s="8"/>
      <c r="C16645" s="9" t="str">
        <f t="shared" si="311"/>
        <v>dynamic - walpole</v>
      </c>
      <c r="D16645" s="8"/>
      <c r="E16645" s="8"/>
      <c r="F16645" s="10"/>
      <c r="G16645" s="8">
        <v>62324</v>
      </c>
      <c r="H16645" s="8" t="s">
        <v>29311</v>
      </c>
      <c r="I16645" s="8"/>
      <c r="J16645" s="8"/>
      <c r="K16645" s="8"/>
    </row>
    <row r="16646" spans="1:11" x14ac:dyDescent="0.2">
      <c r="A16646" s="8">
        <f>IF(IFERROR((MATCH(G16646,$G$1:$G$12712,0)),0),INDEX($A$1:$A$12712,MATCH(G16646,$G$1:$G$12712,0)),MAX($A$2:$A16645)+1)</f>
        <v>12565</v>
      </c>
      <c r="B16646" s="8"/>
      <c r="C16646" s="9" t="str">
        <f t="shared" si="311"/>
        <v>46 meadowlands parkway</v>
      </c>
      <c r="D16646" s="8"/>
      <c r="E16646" s="8"/>
      <c r="F16646" s="10"/>
      <c r="G16646" s="8">
        <v>62325</v>
      </c>
      <c r="H16646" s="8" t="s">
        <v>29312</v>
      </c>
      <c r="I16646" s="8" t="s">
        <v>29313</v>
      </c>
      <c r="J16646" s="8">
        <v>60268</v>
      </c>
      <c r="K16646" s="8"/>
    </row>
    <row r="16647" spans="1:11" x14ac:dyDescent="0.2">
      <c r="A16647" s="8">
        <f>IF(IFERROR((MATCH(G16647,$G$1:$G$12712,0)),0),INDEX($A$1:$A$12712,MATCH(G16647,$G$1:$G$12712,0)),MAX($A$2:$A16646)+1)</f>
        <v>12566</v>
      </c>
      <c r="B16647" s="8"/>
      <c r="C16647" s="9" t="str">
        <f t="shared" si="311"/>
        <v>77 metro way</v>
      </c>
      <c r="D16647" s="8"/>
      <c r="E16647" s="8"/>
      <c r="F16647" s="10"/>
      <c r="G16647" s="8">
        <v>62326</v>
      </c>
      <c r="H16647" s="8" t="s">
        <v>29314</v>
      </c>
      <c r="I16647" s="8" t="s">
        <v>29313</v>
      </c>
      <c r="J16647" s="8">
        <v>60268</v>
      </c>
      <c r="K16647" s="8"/>
    </row>
    <row r="16648" spans="1:11" x14ac:dyDescent="0.2">
      <c r="A16648" s="8">
        <f>IF(IFERROR((MATCH(G16648,$G$1:$G$12712,0)),0),INDEX($A$1:$A$12712,MATCH(G16648,$G$1:$G$12712,0)),MAX($A$2:$A16647)+1)</f>
        <v>12567</v>
      </c>
      <c r="B16648" s="8"/>
      <c r="C16648" s="9" t="str">
        <f t="shared" si="311"/>
        <v>synergen panorama, llc csg</v>
      </c>
      <c r="D16648" s="8"/>
      <c r="E16648" s="8"/>
      <c r="F16648" s="10"/>
      <c r="G16648" s="8">
        <v>62327</v>
      </c>
      <c r="H16648" s="8" t="s">
        <v>29315</v>
      </c>
      <c r="I16648" s="8"/>
      <c r="J16648" s="8"/>
      <c r="K16648" s="8"/>
    </row>
    <row r="16649" spans="1:11" x14ac:dyDescent="0.2">
      <c r="A16649" s="8">
        <f>IF(IFERROR((MATCH(G16649,$G$1:$G$12712,0)),0),INDEX($A$1:$A$12712,MATCH(G16649,$G$1:$G$12712,0)),MAX($A$2:$A16648)+1)</f>
        <v>12568</v>
      </c>
      <c r="B16649" s="8"/>
      <c r="C16649" s="9" t="str">
        <f t="shared" si="311"/>
        <v>mill pond solar, llc</v>
      </c>
      <c r="D16649" s="8"/>
      <c r="E16649" s="8"/>
      <c r="F16649" s="10"/>
      <c r="G16649" s="8">
        <v>62328</v>
      </c>
      <c r="H16649" s="8" t="s">
        <v>29316</v>
      </c>
      <c r="I16649" s="8" t="s">
        <v>28843</v>
      </c>
      <c r="J16649" s="8">
        <v>60025</v>
      </c>
      <c r="K16649" s="8"/>
    </row>
    <row r="16650" spans="1:11" x14ac:dyDescent="0.2">
      <c r="A16650" s="8">
        <f>IF(IFERROR((MATCH(G16650,$G$1:$G$12712,0)),0),INDEX($A$1:$A$12712,MATCH(G16650,$G$1:$G$12712,0)),MAX($A$2:$A16649)+1)</f>
        <v>12569</v>
      </c>
      <c r="B16650" s="8"/>
      <c r="C16650" s="9" t="str">
        <f t="shared" si="311"/>
        <v>jamesville road solar, llc</v>
      </c>
      <c r="D16650" s="8"/>
      <c r="E16650" s="8"/>
      <c r="F16650" s="10"/>
      <c r="G16650" s="8">
        <v>62329</v>
      </c>
      <c r="H16650" s="8" t="s">
        <v>29317</v>
      </c>
      <c r="I16650" s="8" t="s">
        <v>28843</v>
      </c>
      <c r="J16650" s="8">
        <v>60025</v>
      </c>
      <c r="K16650" s="8"/>
    </row>
    <row r="16651" spans="1:11" x14ac:dyDescent="0.2">
      <c r="A16651" s="8">
        <f>IF(IFERROR((MATCH(G16651,$G$1:$G$12712,0)),0),INDEX($A$1:$A$12712,MATCH(G16651,$G$1:$G$12712,0)),MAX($A$2:$A16650)+1)</f>
        <v>12570</v>
      </c>
      <c r="B16651" s="8"/>
      <c r="C16651" s="9" t="str">
        <f t="shared" si="311"/>
        <v>camden dam solar, llc</v>
      </c>
      <c r="D16651" s="8"/>
      <c r="E16651" s="8"/>
      <c r="F16651" s="10"/>
      <c r="G16651" s="8">
        <v>62330</v>
      </c>
      <c r="H16651" s="8" t="s">
        <v>29318</v>
      </c>
      <c r="I16651" s="8" t="s">
        <v>28843</v>
      </c>
      <c r="J16651" s="8">
        <v>60025</v>
      </c>
      <c r="K16651" s="8"/>
    </row>
    <row r="16652" spans="1:11" x14ac:dyDescent="0.2">
      <c r="A16652" s="8">
        <f>IF(IFERROR((MATCH(G16652,$G$1:$G$12712,0)),0),INDEX($A$1:$A$12712,MATCH(G16652,$G$1:$G$12712,0)),MAX($A$2:$A16651)+1)</f>
        <v>12571</v>
      </c>
      <c r="B16652" s="8"/>
      <c r="C16652" s="9" t="str">
        <f t="shared" si="311"/>
        <v>sol phoenix</v>
      </c>
      <c r="D16652" s="8"/>
      <c r="E16652" s="8"/>
      <c r="F16652" s="10"/>
      <c r="G16652" s="8">
        <v>62331</v>
      </c>
      <c r="H16652" s="8" t="s">
        <v>29319</v>
      </c>
      <c r="I16652" s="8" t="s">
        <v>28843</v>
      </c>
      <c r="J16652" s="8">
        <v>60025</v>
      </c>
      <c r="K16652" s="8"/>
    </row>
    <row r="16653" spans="1:11" x14ac:dyDescent="0.2">
      <c r="A16653" s="8">
        <f>IF(IFERROR((MATCH(G16653,$G$1:$G$12712,0)),0),INDEX($A$1:$A$12712,MATCH(G16653,$G$1:$G$12712,0)),MAX($A$2:$A16652)+1)</f>
        <v>12572</v>
      </c>
      <c r="B16653" s="8"/>
      <c r="C16653" s="9" t="str">
        <f t="shared" si="311"/>
        <v>blue star</v>
      </c>
      <c r="D16653" s="8"/>
      <c r="E16653" s="8"/>
      <c r="F16653" s="10"/>
      <c r="G16653" s="8">
        <v>62332</v>
      </c>
      <c r="H16653" s="8" t="s">
        <v>29320</v>
      </c>
      <c r="I16653" s="8" t="s">
        <v>28843</v>
      </c>
      <c r="J16653" s="8">
        <v>60025</v>
      </c>
      <c r="K16653" s="8"/>
    </row>
    <row r="16654" spans="1:11" x14ac:dyDescent="0.2">
      <c r="A16654" s="8">
        <f>IF(IFERROR((MATCH(G16654,$G$1:$G$12712,0)),0),INDEX($A$1:$A$12712,MATCH(G16654,$G$1:$G$12712,0)),MAX($A$2:$A16653)+1)</f>
        <v>12573</v>
      </c>
      <c r="B16654" s="8"/>
      <c r="C16654" s="9" t="str">
        <f t="shared" si="311"/>
        <v>polk county renewables, llc</v>
      </c>
      <c r="D16654" s="8"/>
      <c r="E16654" s="8"/>
      <c r="F16654" s="10"/>
      <c r="G16654" s="8">
        <v>62333</v>
      </c>
      <c r="H16654" s="8" t="s">
        <v>29321</v>
      </c>
      <c r="I16654" s="8"/>
      <c r="J16654" s="8"/>
      <c r="K16654" s="8"/>
    </row>
    <row r="16655" spans="1:11" x14ac:dyDescent="0.2">
      <c r="A16655" s="8">
        <f>IF(IFERROR((MATCH(G16655,$G$1:$G$12712,0)),0),INDEX($A$1:$A$12712,MATCH(G16655,$G$1:$G$12712,0)),MAX($A$2:$A16654)+1)</f>
        <v>12574</v>
      </c>
      <c r="B16655" s="8"/>
      <c r="C16655" s="9" t="str">
        <f t="shared" si="311"/>
        <v>uss hockey pad solar csg</v>
      </c>
      <c r="D16655" s="8"/>
      <c r="E16655" s="8"/>
      <c r="F16655" s="10"/>
      <c r="G16655" s="8">
        <v>62334</v>
      </c>
      <c r="H16655" s="8" t="s">
        <v>29322</v>
      </c>
      <c r="I16655" s="8"/>
      <c r="J16655" s="8"/>
      <c r="K16655" s="8"/>
    </row>
    <row r="16656" spans="1:11" x14ac:dyDescent="0.2">
      <c r="A16656" s="8">
        <f>IF(IFERROR((MATCH(G16656,$G$1:$G$12712,0)),0),INDEX($A$1:$A$12712,MATCH(G16656,$G$1:$G$12712,0)),MAX($A$2:$A16655)+1)</f>
        <v>12575</v>
      </c>
      <c r="B16656" s="8"/>
      <c r="C16656" s="9" t="str">
        <f t="shared" si="311"/>
        <v>uss centerfield solar csg</v>
      </c>
      <c r="D16656" s="8"/>
      <c r="E16656" s="8"/>
      <c r="F16656" s="10"/>
      <c r="G16656" s="8">
        <v>62335</v>
      </c>
      <c r="H16656" s="8" t="s">
        <v>29323</v>
      </c>
      <c r="I16656" s="8"/>
      <c r="J16656" s="8"/>
      <c r="K16656" s="8"/>
    </row>
    <row r="16657" spans="1:11" x14ac:dyDescent="0.2">
      <c r="A16657" s="8">
        <f>IF(IFERROR((MATCH(G16657,$G$1:$G$12712,0)),0),INDEX($A$1:$A$12712,MATCH(G16657,$G$1:$G$12712,0)),MAX($A$2:$A16656)+1)</f>
        <v>12576</v>
      </c>
      <c r="B16657" s="8"/>
      <c r="C16657" s="9" t="str">
        <f t="shared" ref="C16657:C16720" si="312">IF(H16657="",F16657,H16657)</f>
        <v>uss webster solar csg</v>
      </c>
      <c r="D16657" s="8"/>
      <c r="E16657" s="8"/>
      <c r="F16657" s="10"/>
      <c r="G16657" s="8">
        <v>62336</v>
      </c>
      <c r="H16657" s="8" t="s">
        <v>29324</v>
      </c>
      <c r="I16657" s="8"/>
      <c r="J16657" s="8"/>
      <c r="K16657" s="8"/>
    </row>
    <row r="16658" spans="1:11" x14ac:dyDescent="0.2">
      <c r="A16658" s="8">
        <f>IF(IFERROR((MATCH(G16658,$G$1:$G$12712,0)),0),INDEX($A$1:$A$12712,MATCH(G16658,$G$1:$G$12712,0)),MAX($A$2:$A16657)+1)</f>
        <v>12577</v>
      </c>
      <c r="B16658" s="8"/>
      <c r="C16658" s="9" t="str">
        <f t="shared" si="312"/>
        <v>uss lake patterson solar csg</v>
      </c>
      <c r="D16658" s="8"/>
      <c r="E16658" s="8"/>
      <c r="F16658" s="10"/>
      <c r="G16658" s="8">
        <v>62337</v>
      </c>
      <c r="H16658" s="8" t="s">
        <v>29325</v>
      </c>
      <c r="I16658" s="8"/>
      <c r="J16658" s="8"/>
      <c r="K16658" s="8"/>
    </row>
    <row r="16659" spans="1:11" x14ac:dyDescent="0.2">
      <c r="A16659" s="8">
        <f>IF(IFERROR((MATCH(G16659,$G$1:$G$12712,0)),0),INDEX($A$1:$A$12712,MATCH(G16659,$G$1:$G$12712,0)),MAX($A$2:$A16658)+1)</f>
        <v>12578</v>
      </c>
      <c r="B16659" s="8"/>
      <c r="C16659" s="9" t="str">
        <f t="shared" si="312"/>
        <v>uss rapidan solar csg</v>
      </c>
      <c r="D16659" s="8"/>
      <c r="E16659" s="8"/>
      <c r="F16659" s="10"/>
      <c r="G16659" s="8">
        <v>62338</v>
      </c>
      <c r="H16659" s="8" t="s">
        <v>29326</v>
      </c>
      <c r="I16659" s="8"/>
      <c r="J16659" s="8"/>
      <c r="K16659" s="8"/>
    </row>
    <row r="16660" spans="1:11" x14ac:dyDescent="0.2">
      <c r="A16660" s="8">
        <f>IF(IFERROR((MATCH(G16660,$G$1:$G$12712,0)),0),INDEX($A$1:$A$12712,MATCH(G16660,$G$1:$G$12712,0)),MAX($A$2:$A16659)+1)</f>
        <v>12579</v>
      </c>
      <c r="B16660" s="8"/>
      <c r="C16660" s="9" t="str">
        <f t="shared" si="312"/>
        <v>uss kost trail solar csg</v>
      </c>
      <c r="D16660" s="8"/>
      <c r="E16660" s="8"/>
      <c r="F16660" s="10"/>
      <c r="G16660" s="8">
        <v>62339</v>
      </c>
      <c r="H16660" s="8" t="s">
        <v>29327</v>
      </c>
      <c r="I16660" s="8"/>
      <c r="J16660" s="8"/>
      <c r="K16660" s="8"/>
    </row>
    <row r="16661" spans="1:11" x14ac:dyDescent="0.2">
      <c r="A16661" s="8">
        <f>IF(IFERROR((MATCH(G16661,$G$1:$G$12712,0)),0),INDEX($A$1:$A$12712,MATCH(G16661,$G$1:$G$12712,0)),MAX($A$2:$A16660)+1)</f>
        <v>12580</v>
      </c>
      <c r="B16661" s="8"/>
      <c r="C16661" s="9" t="str">
        <f t="shared" si="312"/>
        <v>turkey hill solar i</v>
      </c>
      <c r="D16661" s="8"/>
      <c r="E16661" s="8"/>
      <c r="F16661" s="10"/>
      <c r="G16661" s="8">
        <v>62341</v>
      </c>
      <c r="H16661" s="8" t="s">
        <v>29328</v>
      </c>
      <c r="I16661" s="8"/>
      <c r="J16661" s="8"/>
      <c r="K16661" s="8"/>
    </row>
    <row r="16662" spans="1:11" x14ac:dyDescent="0.2">
      <c r="A16662" s="8">
        <f>IF(IFERROR((MATCH(G16662,$G$1:$G$12712,0)),0),INDEX($A$1:$A$12712,MATCH(G16662,$G$1:$G$12712,0)),MAX($A$2:$A16661)+1)</f>
        <v>12581</v>
      </c>
      <c r="B16662" s="8"/>
      <c r="C16662" s="9" t="str">
        <f t="shared" si="312"/>
        <v>washington solar (sc)</v>
      </c>
      <c r="D16662" s="8"/>
      <c r="E16662" s="8"/>
      <c r="F16662" s="10"/>
      <c r="G16662" s="8">
        <v>62342</v>
      </c>
      <c r="H16662" s="8" t="s">
        <v>29329</v>
      </c>
      <c r="I16662" s="8"/>
      <c r="J16662" s="8"/>
      <c r="K16662" s="8"/>
    </row>
    <row r="16663" spans="1:11" x14ac:dyDescent="0.2">
      <c r="A16663" s="8">
        <f>IF(IFERROR((MATCH(G16663,$G$1:$G$12712,0)),0),INDEX($A$1:$A$12712,MATCH(G16663,$G$1:$G$12712,0)),MAX($A$2:$A16662)+1)</f>
        <v>12582</v>
      </c>
      <c r="B16663" s="8"/>
      <c r="C16663" s="9" t="str">
        <f t="shared" si="312"/>
        <v>ulmer solar</v>
      </c>
      <c r="D16663" s="8"/>
      <c r="E16663" s="8"/>
      <c r="F16663" s="10"/>
      <c r="G16663" s="8">
        <v>62343</v>
      </c>
      <c r="H16663" s="8" t="s">
        <v>29330</v>
      </c>
      <c r="I16663" s="8"/>
      <c r="J16663" s="8"/>
      <c r="K16663" s="8"/>
    </row>
    <row r="16664" spans="1:11" x14ac:dyDescent="0.2">
      <c r="A16664" s="8">
        <f>IF(IFERROR((MATCH(G16664,$G$1:$G$12712,0)),0),INDEX($A$1:$A$12712,MATCH(G16664,$G$1:$G$12712,0)),MAX($A$2:$A16663)+1)</f>
        <v>12583</v>
      </c>
      <c r="B16664" s="8"/>
      <c r="C16664" s="9" t="str">
        <f t="shared" si="312"/>
        <v>washington solar ii (sc)</v>
      </c>
      <c r="D16664" s="8"/>
      <c r="E16664" s="8"/>
      <c r="F16664" s="10"/>
      <c r="G16664" s="8">
        <v>62344</v>
      </c>
      <c r="H16664" s="8" t="s">
        <v>29331</v>
      </c>
      <c r="I16664" s="8"/>
      <c r="J16664" s="8"/>
      <c r="K16664" s="8"/>
    </row>
    <row r="16665" spans="1:11" x14ac:dyDescent="0.2">
      <c r="A16665" s="8">
        <f>IF(IFERROR((MATCH(G16665,$G$1:$G$12712,0)),0),INDEX($A$1:$A$12712,MATCH(G16665,$G$1:$G$12712,0)),MAX($A$2:$A16664)+1)</f>
        <v>12584</v>
      </c>
      <c r="B16665" s="8"/>
      <c r="C16665" s="9" t="str">
        <f t="shared" si="312"/>
        <v>wayfair solar</v>
      </c>
      <c r="D16665" s="8"/>
      <c r="E16665" s="8"/>
      <c r="F16665" s="10"/>
      <c r="G16665" s="8">
        <v>62345</v>
      </c>
      <c r="H16665" s="8" t="s">
        <v>29332</v>
      </c>
      <c r="I16665" s="8"/>
      <c r="J16665" s="8"/>
      <c r="K16665" s="8"/>
    </row>
    <row r="16666" spans="1:11" x14ac:dyDescent="0.2">
      <c r="A16666" s="8">
        <f>IF(IFERROR((MATCH(G16666,$G$1:$G$12712,0)),0),INDEX($A$1:$A$12712,MATCH(G16666,$G$1:$G$12712,0)),MAX($A$2:$A16665)+1)</f>
        <v>12585</v>
      </c>
      <c r="B16666" s="8"/>
      <c r="C16666" s="9" t="str">
        <f t="shared" si="312"/>
        <v>trask east solar</v>
      </c>
      <c r="D16666" s="8"/>
      <c r="E16666" s="8"/>
      <c r="F16666" s="10"/>
      <c r="G16666" s="8">
        <v>62346</v>
      </c>
      <c r="H16666" s="8" t="s">
        <v>29333</v>
      </c>
      <c r="I16666" s="8"/>
      <c r="J16666" s="8"/>
      <c r="K16666" s="8"/>
    </row>
    <row r="16667" spans="1:11" x14ac:dyDescent="0.2">
      <c r="A16667" s="8">
        <f>IF(IFERROR((MATCH(G16667,$G$1:$G$12712,0)),0),INDEX($A$1:$A$12712,MATCH(G16667,$G$1:$G$12712,0)),MAX($A$2:$A16666)+1)</f>
        <v>12586</v>
      </c>
      <c r="B16667" s="8"/>
      <c r="C16667" s="9" t="str">
        <f t="shared" si="312"/>
        <v>weaver solar</v>
      </c>
      <c r="D16667" s="8"/>
      <c r="E16667" s="8"/>
      <c r="F16667" s="10"/>
      <c r="G16667" s="8">
        <v>62347</v>
      </c>
      <c r="H16667" s="8" t="s">
        <v>29334</v>
      </c>
      <c r="I16667" s="8"/>
      <c r="J16667" s="8"/>
      <c r="K16667" s="8"/>
    </row>
    <row r="16668" spans="1:11" x14ac:dyDescent="0.2">
      <c r="A16668" s="8">
        <f>IF(IFERROR((MATCH(G16668,$G$1:$G$12712,0)),0),INDEX($A$1:$A$12712,MATCH(G16668,$G$1:$G$12712,0)),MAX($A$2:$A16667)+1)</f>
        <v>12587</v>
      </c>
      <c r="B16668" s="8"/>
      <c r="C16668" s="9" t="str">
        <f t="shared" si="312"/>
        <v>webster solar</v>
      </c>
      <c r="D16668" s="8"/>
      <c r="E16668" s="8"/>
      <c r="F16668" s="10"/>
      <c r="G16668" s="8">
        <v>62348</v>
      </c>
      <c r="H16668" s="8" t="s">
        <v>29335</v>
      </c>
      <c r="I16668" s="8"/>
      <c r="J16668" s="8"/>
      <c r="K16668" s="8"/>
    </row>
    <row r="16669" spans="1:11" x14ac:dyDescent="0.2">
      <c r="A16669" s="8">
        <f>IF(IFERROR((MATCH(G16669,$G$1:$G$12712,0)),0),INDEX($A$1:$A$12712,MATCH(G16669,$G$1:$G$12712,0)),MAX($A$2:$A16668)+1)</f>
        <v>12588</v>
      </c>
      <c r="B16669" s="8"/>
      <c r="C16669" s="9" t="str">
        <f t="shared" si="312"/>
        <v>topaz solar (sc)</v>
      </c>
      <c r="D16669" s="8"/>
      <c r="E16669" s="8"/>
      <c r="F16669" s="10"/>
      <c r="G16669" s="8">
        <v>62349</v>
      </c>
      <c r="H16669" s="8" t="s">
        <v>29336</v>
      </c>
      <c r="I16669" s="8"/>
      <c r="J16669" s="8"/>
      <c r="K16669" s="8"/>
    </row>
    <row r="16670" spans="1:11" x14ac:dyDescent="0.2">
      <c r="A16670" s="8">
        <f>IF(IFERROR((MATCH(G16670,$G$1:$G$12712,0)),0),INDEX($A$1:$A$12712,MATCH(G16670,$G$1:$G$12712,0)),MAX($A$2:$A16669)+1)</f>
        <v>12589</v>
      </c>
      <c r="B16670" s="8"/>
      <c r="C16670" s="9" t="str">
        <f t="shared" si="312"/>
        <v>wsw solar</v>
      </c>
      <c r="D16670" s="8"/>
      <c r="E16670" s="8"/>
      <c r="F16670" s="10"/>
      <c r="G16670" s="8">
        <v>62350</v>
      </c>
      <c r="H16670" s="8" t="s">
        <v>29337</v>
      </c>
      <c r="I16670" s="8"/>
      <c r="J16670" s="8"/>
      <c r="K16670" s="8"/>
    </row>
    <row r="16671" spans="1:11" x14ac:dyDescent="0.2">
      <c r="A16671" s="8">
        <f>IF(IFERROR((MATCH(G16671,$G$1:$G$12712,0)),0),INDEX($A$1:$A$12712,MATCH(G16671,$G$1:$G$12712,0)),MAX($A$2:$A16670)+1)</f>
        <v>12590</v>
      </c>
      <c r="B16671" s="8"/>
      <c r="C16671" s="9" t="str">
        <f t="shared" si="312"/>
        <v>wysong solar</v>
      </c>
      <c r="D16671" s="8"/>
      <c r="E16671" s="8"/>
      <c r="F16671" s="10"/>
      <c r="G16671" s="8">
        <v>62351</v>
      </c>
      <c r="H16671" s="8" t="s">
        <v>29338</v>
      </c>
      <c r="I16671" s="8"/>
      <c r="J16671" s="8"/>
      <c r="K16671" s="8"/>
    </row>
    <row r="16672" spans="1:11" x14ac:dyDescent="0.2">
      <c r="A16672" s="8">
        <f>IF(IFERROR((MATCH(G16672,$G$1:$G$12712,0)),0),INDEX($A$1:$A$12712,MATCH(G16672,$G$1:$G$12712,0)),MAX($A$2:$A16671)+1)</f>
        <v>12591</v>
      </c>
      <c r="B16672" s="8"/>
      <c r="C16672" s="9" t="str">
        <f t="shared" si="312"/>
        <v>thomas solar</v>
      </c>
      <c r="D16672" s="8"/>
      <c r="E16672" s="8"/>
      <c r="F16672" s="10"/>
      <c r="G16672" s="8">
        <v>62352</v>
      </c>
      <c r="H16672" s="8" t="s">
        <v>29339</v>
      </c>
      <c r="I16672" s="8"/>
      <c r="J16672" s="8"/>
      <c r="K16672" s="8"/>
    </row>
    <row r="16673" spans="1:11" x14ac:dyDescent="0.2">
      <c r="A16673" s="8">
        <f>IF(IFERROR((MATCH(G16673,$G$1:$G$12712,0)),0),INDEX($A$1:$A$12712,MATCH(G16673,$G$1:$G$12712,0)),MAX($A$2:$A16672)+1)</f>
        <v>12592</v>
      </c>
      <c r="B16673" s="8"/>
      <c r="C16673" s="9" t="str">
        <f t="shared" si="312"/>
        <v>yemassee solar</v>
      </c>
      <c r="D16673" s="8"/>
      <c r="E16673" s="8"/>
      <c r="F16673" s="10"/>
      <c r="G16673" s="8">
        <v>62353</v>
      </c>
      <c r="H16673" s="8" t="s">
        <v>29340</v>
      </c>
      <c r="I16673" s="8"/>
      <c r="J16673" s="8"/>
      <c r="K16673" s="8"/>
    </row>
    <row r="16674" spans="1:11" x14ac:dyDescent="0.2">
      <c r="A16674" s="8">
        <f>IF(IFERROR((MATCH(G16674,$G$1:$G$12712,0)),0),INDEX($A$1:$A$12712,MATCH(G16674,$G$1:$G$12712,0)),MAX($A$2:$A16673)+1)</f>
        <v>12593</v>
      </c>
      <c r="B16674" s="8"/>
      <c r="C16674" s="9" t="str">
        <f t="shared" si="312"/>
        <v>york solar</v>
      </c>
      <c r="D16674" s="8"/>
      <c r="E16674" s="8"/>
      <c r="F16674" s="10"/>
      <c r="G16674" s="8">
        <v>62354</v>
      </c>
      <c r="H16674" s="8" t="s">
        <v>29341</v>
      </c>
      <c r="I16674" s="8"/>
      <c r="J16674" s="8"/>
      <c r="K16674" s="8"/>
    </row>
    <row r="16675" spans="1:11" x14ac:dyDescent="0.2">
      <c r="A16675" s="8">
        <f>IF(IFERROR((MATCH(G16675,$G$1:$G$12712,0)),0),INDEX($A$1:$A$12712,MATCH(G16675,$G$1:$G$12712,0)),MAX($A$2:$A16674)+1)</f>
        <v>12594</v>
      </c>
      <c r="B16675" s="8"/>
      <c r="C16675" s="9" t="str">
        <f t="shared" si="312"/>
        <v>ikea norfolk rooftop pv system</v>
      </c>
      <c r="D16675" s="8"/>
      <c r="E16675" s="8"/>
      <c r="F16675" s="10"/>
      <c r="G16675" s="8">
        <v>62355</v>
      </c>
      <c r="H16675" s="8" t="s">
        <v>29342</v>
      </c>
      <c r="I16675" s="8" t="s">
        <v>28818</v>
      </c>
      <c r="J16675" s="8">
        <v>57389</v>
      </c>
      <c r="K16675" s="8"/>
    </row>
    <row r="16676" spans="1:11" x14ac:dyDescent="0.2">
      <c r="A16676" s="8">
        <f>IF(IFERROR((MATCH(G16676,$G$1:$G$12712,0)),0),INDEX($A$1:$A$12712,MATCH(G16676,$G$1:$G$12712,0)),MAX($A$2:$A16675)+1)</f>
        <v>12595</v>
      </c>
      <c r="B16676" s="8"/>
      <c r="C16676" s="9" t="str">
        <f t="shared" si="312"/>
        <v>lockett windfarm</v>
      </c>
      <c r="D16676" s="8"/>
      <c r="E16676" s="8"/>
      <c r="F16676" s="10"/>
      <c r="G16676" s="8">
        <v>62356</v>
      </c>
      <c r="H16676" s="8" t="s">
        <v>29343</v>
      </c>
      <c r="I16676" s="8"/>
      <c r="J16676" s="8"/>
      <c r="K16676" s="8"/>
    </row>
    <row r="16677" spans="1:11" x14ac:dyDescent="0.2">
      <c r="A16677" s="8">
        <f>IF(IFERROR((MATCH(G16677,$G$1:$G$12712,0)),0),INDEX($A$1:$A$12712,MATCH(G16677,$G$1:$G$12712,0)),MAX($A$2:$A16676)+1)</f>
        <v>12596</v>
      </c>
      <c r="B16677" s="8"/>
      <c r="C16677" s="9" t="str">
        <f t="shared" si="312"/>
        <v>gloversville landfill solar</v>
      </c>
      <c r="D16677" s="8"/>
      <c r="E16677" s="8"/>
      <c r="F16677" s="10"/>
      <c r="G16677" s="8">
        <v>62357</v>
      </c>
      <c r="H16677" s="8" t="s">
        <v>29344</v>
      </c>
      <c r="I16677" s="8"/>
      <c r="J16677" s="8"/>
      <c r="K16677" s="8"/>
    </row>
    <row r="16678" spans="1:11" x14ac:dyDescent="0.2">
      <c r="A16678" s="8">
        <f>IF(IFERROR((MATCH(G16678,$G$1:$G$12712,0)),0),INDEX($A$1:$A$12712,MATCH(G16678,$G$1:$G$12712,0)),MAX($A$2:$A16677)+1)</f>
        <v>12597</v>
      </c>
      <c r="B16678" s="8"/>
      <c r="C16678" s="9" t="str">
        <f t="shared" si="312"/>
        <v>uss king 2 csg</v>
      </c>
      <c r="D16678" s="8"/>
      <c r="E16678" s="8"/>
      <c r="F16678" s="10"/>
      <c r="G16678" s="8">
        <v>62358</v>
      </c>
      <c r="H16678" s="8" t="s">
        <v>29345</v>
      </c>
      <c r="I16678" s="8"/>
      <c r="J16678" s="8"/>
      <c r="K16678" s="8"/>
    </row>
    <row r="16679" spans="1:11" x14ac:dyDescent="0.2">
      <c r="A16679" s="8">
        <f>IF(IFERROR((MATCH(G16679,$G$1:$G$12712,0)),0),INDEX($A$1:$A$12712,MATCH(G16679,$G$1:$G$12712,0)),MAX($A$2:$A16678)+1)</f>
        <v>12598</v>
      </c>
      <c r="B16679" s="8"/>
      <c r="C16679" s="9" t="str">
        <f t="shared" si="312"/>
        <v>uss eggo solar csg</v>
      </c>
      <c r="D16679" s="8"/>
      <c r="E16679" s="8"/>
      <c r="F16679" s="10"/>
      <c r="G16679" s="8">
        <v>62359</v>
      </c>
      <c r="H16679" s="8" t="s">
        <v>29346</v>
      </c>
      <c r="I16679" s="8"/>
      <c r="J16679" s="8"/>
      <c r="K16679" s="8"/>
    </row>
    <row r="16680" spans="1:11" x14ac:dyDescent="0.2">
      <c r="A16680" s="8">
        <f>IF(IFERROR((MATCH(G16680,$G$1:$G$12712,0)),0),INDEX($A$1:$A$12712,MATCH(G16680,$G$1:$G$12712,0)),MAX($A$2:$A16679)+1)</f>
        <v>12599</v>
      </c>
      <c r="B16680" s="8"/>
      <c r="C16680" s="9" t="str">
        <f t="shared" si="312"/>
        <v>uss dvl solar csg</v>
      </c>
      <c r="D16680" s="8"/>
      <c r="E16680" s="8"/>
      <c r="F16680" s="10"/>
      <c r="G16680" s="8">
        <v>62360</v>
      </c>
      <c r="H16680" s="8" t="s">
        <v>29347</v>
      </c>
      <c r="I16680" s="8"/>
      <c r="J16680" s="8"/>
      <c r="K16680" s="8"/>
    </row>
    <row r="16681" spans="1:11" x14ac:dyDescent="0.2">
      <c r="A16681" s="8">
        <f>IF(IFERROR((MATCH(G16681,$G$1:$G$12712,0)),0),INDEX($A$1:$A$12712,MATCH(G16681,$G$1:$G$12712,0)),MAX($A$2:$A16680)+1)</f>
        <v>12600</v>
      </c>
      <c r="B16681" s="8"/>
      <c r="C16681" s="9" t="str">
        <f t="shared" si="312"/>
        <v>uss brude solar csg</v>
      </c>
      <c r="D16681" s="8"/>
      <c r="E16681" s="8"/>
      <c r="F16681" s="10"/>
      <c r="G16681" s="8">
        <v>62361</v>
      </c>
      <c r="H16681" s="8" t="s">
        <v>29348</v>
      </c>
      <c r="I16681" s="8"/>
      <c r="J16681" s="8"/>
      <c r="K16681" s="8"/>
    </row>
    <row r="16682" spans="1:11" x14ac:dyDescent="0.2">
      <c r="A16682" s="8">
        <f>IF(IFERROR((MATCH(G16682,$G$1:$G$12712,0)),0),INDEX($A$1:$A$12712,MATCH(G16682,$G$1:$G$12712,0)),MAX($A$2:$A16681)+1)</f>
        <v>12601</v>
      </c>
      <c r="B16682" s="8"/>
      <c r="C16682" s="9" t="str">
        <f t="shared" si="312"/>
        <v>uss east hauer watt csg</v>
      </c>
      <c r="D16682" s="8"/>
      <c r="E16682" s="8"/>
      <c r="F16682" s="10"/>
      <c r="G16682" s="8">
        <v>62362</v>
      </c>
      <c r="H16682" s="8" t="s">
        <v>29349</v>
      </c>
      <c r="I16682" s="8"/>
      <c r="J16682" s="8"/>
      <c r="K16682" s="8"/>
    </row>
    <row r="16683" spans="1:11" x14ac:dyDescent="0.2">
      <c r="A16683" s="8">
        <f>IF(IFERROR((MATCH(G16683,$G$1:$G$12712,0)),0),INDEX($A$1:$A$12712,MATCH(G16683,$G$1:$G$12712,0)),MAX($A$2:$A16682)+1)</f>
        <v>12602</v>
      </c>
      <c r="B16683" s="8"/>
      <c r="C16683" s="9" t="str">
        <f t="shared" si="312"/>
        <v>barre solar iii llc</v>
      </c>
      <c r="D16683" s="8"/>
      <c r="E16683" s="8"/>
      <c r="F16683" s="10"/>
      <c r="G16683" s="8">
        <v>62363</v>
      </c>
      <c r="H16683" s="8" t="s">
        <v>29350</v>
      </c>
      <c r="I16683" s="8"/>
      <c r="J16683" s="8"/>
      <c r="K16683" s="8"/>
    </row>
    <row r="16684" spans="1:11" x14ac:dyDescent="0.2">
      <c r="A16684" s="8">
        <f>IF(IFERROR((MATCH(G16684,$G$1:$G$12712,0)),0),INDEX($A$1:$A$12712,MATCH(G16684,$G$1:$G$12712,0)),MAX($A$2:$A16683)+1)</f>
        <v>12603</v>
      </c>
      <c r="B16684" s="8"/>
      <c r="C16684" s="9" t="str">
        <f t="shared" si="312"/>
        <v>nobles 2 wind project</v>
      </c>
      <c r="D16684" s="8"/>
      <c r="E16684" s="8"/>
      <c r="F16684" s="10"/>
      <c r="G16684" s="8">
        <v>62364</v>
      </c>
      <c r="H16684" s="8" t="s">
        <v>29351</v>
      </c>
      <c r="I16684" s="8"/>
      <c r="J16684" s="8"/>
      <c r="K16684" s="8"/>
    </row>
    <row r="16685" spans="1:11" x14ac:dyDescent="0.2">
      <c r="A16685" s="8">
        <f>IF(IFERROR((MATCH(G16685,$G$1:$G$12712,0)),0),INDEX($A$1:$A$12712,MATCH(G16685,$G$1:$G$12712,0)),MAX($A$2:$A16684)+1)</f>
        <v>12604</v>
      </c>
      <c r="B16685" s="8"/>
      <c r="C16685" s="9" t="str">
        <f t="shared" si="312"/>
        <v>wright kirby 1-5 csg</v>
      </c>
      <c r="D16685" s="8"/>
      <c r="E16685" s="8"/>
      <c r="F16685" s="10"/>
      <c r="G16685" s="8">
        <v>62365</v>
      </c>
      <c r="H16685" s="8" t="s">
        <v>29352</v>
      </c>
      <c r="I16685" s="8"/>
      <c r="J16685" s="8"/>
      <c r="K16685" s="8"/>
    </row>
    <row r="16686" spans="1:11" x14ac:dyDescent="0.2">
      <c r="A16686" s="8">
        <f>IF(IFERROR((MATCH(G16686,$G$1:$G$12712,0)),0),INDEX($A$1:$A$12712,MATCH(G16686,$G$1:$G$12712,0)),MAX($A$2:$A16685)+1)</f>
        <v>12605</v>
      </c>
      <c r="B16686" s="8"/>
      <c r="C16686" s="9" t="str">
        <f t="shared" si="312"/>
        <v>nyp-lower manhattan hospital</v>
      </c>
      <c r="D16686" s="8"/>
      <c r="E16686" s="8"/>
      <c r="F16686" s="10"/>
      <c r="G16686" s="8">
        <v>62366</v>
      </c>
      <c r="H16686" s="8" t="s">
        <v>29353</v>
      </c>
      <c r="I16686" s="8"/>
      <c r="J16686" s="8"/>
      <c r="K16686" s="8"/>
    </row>
    <row r="16687" spans="1:11" x14ac:dyDescent="0.2">
      <c r="A16687" s="8">
        <f>IF(IFERROR((MATCH(G16687,$G$1:$G$12712,0)),0),INDEX($A$1:$A$12712,MATCH(G16687,$G$1:$G$12712,0)),MAX($A$2:$A16686)+1)</f>
        <v>12606</v>
      </c>
      <c r="B16687" s="8"/>
      <c r="C16687" s="9" t="str">
        <f t="shared" si="312"/>
        <v>sr arlington ii</v>
      </c>
      <c r="D16687" s="8"/>
      <c r="E16687" s="8"/>
      <c r="F16687" s="10"/>
      <c r="G16687" s="8">
        <v>62367</v>
      </c>
      <c r="H16687" s="8" t="s">
        <v>29354</v>
      </c>
      <c r="I16687" s="8"/>
      <c r="J16687" s="8"/>
      <c r="K16687" s="8"/>
    </row>
    <row r="16688" spans="1:11" x14ac:dyDescent="0.2">
      <c r="A16688" s="8">
        <f>IF(IFERROR((MATCH(G16688,$G$1:$G$12712,0)),0),INDEX($A$1:$A$12712,MATCH(G16688,$G$1:$G$12712,0)),MAX($A$2:$A16687)+1)</f>
        <v>12607</v>
      </c>
      <c r="B16688" s="8"/>
      <c r="C16688" s="9" t="str">
        <f t="shared" si="312"/>
        <v>bwc origination 18</v>
      </c>
      <c r="D16688" s="8"/>
      <c r="E16688" s="8"/>
      <c r="F16688" s="10"/>
      <c r="G16688" s="8">
        <v>62368</v>
      </c>
      <c r="H16688" s="8" t="s">
        <v>29355</v>
      </c>
      <c r="I16688" s="8"/>
      <c r="J16688" s="8"/>
      <c r="K16688" s="8"/>
    </row>
    <row r="16689" spans="1:11" x14ac:dyDescent="0.2">
      <c r="A16689" s="8">
        <f>IF(IFERROR((MATCH(G16689,$G$1:$G$12712,0)),0),INDEX($A$1:$A$12712,MATCH(G16689,$G$1:$G$12712,0)),MAX($A$2:$A16688)+1)</f>
        <v>12608</v>
      </c>
      <c r="B16689" s="8"/>
      <c r="C16689" s="9" t="str">
        <f t="shared" si="312"/>
        <v>bwc gibbs brook</v>
      </c>
      <c r="D16689" s="8"/>
      <c r="E16689" s="8"/>
      <c r="F16689" s="10"/>
      <c r="G16689" s="8">
        <v>62369</v>
      </c>
      <c r="H16689" s="8" t="s">
        <v>29356</v>
      </c>
      <c r="I16689" s="8"/>
      <c r="J16689" s="8"/>
      <c r="K16689" s="8"/>
    </row>
    <row r="16690" spans="1:11" x14ac:dyDescent="0.2">
      <c r="A16690" s="8">
        <f>IF(IFERROR((MATCH(G16690,$G$1:$G$12712,0)),0),INDEX($A$1:$A$12712,MATCH(G16690,$G$1:$G$12712,0)),MAX($A$2:$A16689)+1)</f>
        <v>12609</v>
      </c>
      <c r="B16690" s="8"/>
      <c r="C16690" s="9" t="str">
        <f t="shared" si="312"/>
        <v>bwc wareham river</v>
      </c>
      <c r="D16690" s="8"/>
      <c r="E16690" s="8"/>
      <c r="F16690" s="10"/>
      <c r="G16690" s="8">
        <v>62370</v>
      </c>
      <c r="H16690" s="8" t="s">
        <v>29357</v>
      </c>
      <c r="I16690" s="8"/>
      <c r="J16690" s="8"/>
      <c r="K16690" s="8"/>
    </row>
    <row r="16691" spans="1:11" x14ac:dyDescent="0.2">
      <c r="A16691" s="8">
        <f>IF(IFERROR((MATCH(G16691,$G$1:$G$12712,0)),0),INDEX($A$1:$A$12712,MATCH(G16691,$G$1:$G$12712,0)),MAX($A$2:$A16690)+1)</f>
        <v>12610</v>
      </c>
      <c r="B16691" s="8"/>
      <c r="C16691" s="9" t="str">
        <f t="shared" si="312"/>
        <v>bwc harlow brook</v>
      </c>
      <c r="D16691" s="8"/>
      <c r="E16691" s="8"/>
      <c r="F16691" s="10"/>
      <c r="G16691" s="8">
        <v>62371</v>
      </c>
      <c r="H16691" s="8" t="s">
        <v>29358</v>
      </c>
      <c r="I16691" s="8"/>
      <c r="J16691" s="8"/>
      <c r="K16691" s="8"/>
    </row>
    <row r="16692" spans="1:11" x14ac:dyDescent="0.2">
      <c r="A16692" s="8">
        <f>IF(IFERROR((MATCH(G16692,$G$1:$G$12712,0)),0),INDEX($A$1:$A$12712,MATCH(G16692,$G$1:$G$12712,0)),MAX($A$2:$A16691)+1)</f>
        <v>12611</v>
      </c>
      <c r="B16692" s="8"/>
      <c r="C16692" s="9" t="str">
        <f t="shared" si="312"/>
        <v>bwc pocasset river</v>
      </c>
      <c r="D16692" s="8"/>
      <c r="E16692" s="8"/>
      <c r="F16692" s="10"/>
      <c r="G16692" s="8">
        <v>62372</v>
      </c>
      <c r="H16692" s="8" t="s">
        <v>29359</v>
      </c>
      <c r="I16692" s="8"/>
      <c r="J16692" s="8"/>
      <c r="K16692" s="8"/>
    </row>
    <row r="16693" spans="1:11" x14ac:dyDescent="0.2">
      <c r="A16693" s="8">
        <f>IF(IFERROR((MATCH(G16693,$G$1:$G$12712,0)),0),INDEX($A$1:$A$12712,MATCH(G16693,$G$1:$G$12712,0)),MAX($A$2:$A16692)+1)</f>
        <v>12612</v>
      </c>
      <c r="B16693" s="8"/>
      <c r="C16693" s="9" t="str">
        <f t="shared" si="312"/>
        <v>i25 battery storage</v>
      </c>
      <c r="D16693" s="8"/>
      <c r="E16693" s="8"/>
      <c r="F16693" s="10"/>
      <c r="G16693" s="8">
        <v>62373</v>
      </c>
      <c r="H16693" s="8" t="s">
        <v>29360</v>
      </c>
      <c r="I16693" s="8"/>
      <c r="J16693" s="8"/>
      <c r="K16693" s="8"/>
    </row>
    <row r="16694" spans="1:11" x14ac:dyDescent="0.2">
      <c r="A16694" s="8">
        <f>IF(IFERROR((MATCH(G16694,$G$1:$G$12712,0)),0),INDEX($A$1:$A$12712,MATCH(G16694,$G$1:$G$12712,0)),MAX($A$2:$A16693)+1)</f>
        <v>12613</v>
      </c>
      <c r="B16694" s="8"/>
      <c r="C16694" s="9" t="str">
        <f t="shared" si="312"/>
        <v>jbab - washington dc</v>
      </c>
      <c r="D16694" s="8"/>
      <c r="E16694" s="8"/>
      <c r="F16694" s="10"/>
      <c r="G16694" s="8">
        <v>62374</v>
      </c>
      <c r="H16694" s="8" t="s">
        <v>29361</v>
      </c>
      <c r="I16694" s="8"/>
      <c r="J16694" s="8"/>
      <c r="K16694" s="8"/>
    </row>
    <row r="16695" spans="1:11" x14ac:dyDescent="0.2">
      <c r="A16695" s="8">
        <f>IF(IFERROR((MATCH(G16695,$G$1:$G$12712,0)),0),INDEX($A$1:$A$12712,MATCH(G16695,$G$1:$G$12712,0)),MAX($A$2:$A16694)+1)</f>
        <v>12614</v>
      </c>
      <c r="B16695" s="8"/>
      <c r="C16695" s="9" t="str">
        <f t="shared" si="312"/>
        <v>dougherty county solar, llc</v>
      </c>
      <c r="D16695" s="8"/>
      <c r="E16695" s="8"/>
      <c r="F16695" s="10"/>
      <c r="G16695" s="8">
        <v>62375</v>
      </c>
      <c r="H16695" s="8" t="s">
        <v>29362</v>
      </c>
      <c r="I16695" s="8"/>
      <c r="J16695" s="8"/>
      <c r="K16695" s="8"/>
    </row>
    <row r="16696" spans="1:11" x14ac:dyDescent="0.2">
      <c r="A16696" s="8">
        <f>IF(IFERROR((MATCH(G16696,$G$1:$G$12712,0)),0),INDEX($A$1:$A$12712,MATCH(G16696,$G$1:$G$12712,0)),MAX($A$2:$A16695)+1)</f>
        <v>12615</v>
      </c>
      <c r="B16696" s="8"/>
      <c r="C16696" s="9" t="str">
        <f t="shared" si="312"/>
        <v>grazing yak solar</v>
      </c>
      <c r="D16696" s="8"/>
      <c r="E16696" s="8"/>
      <c r="F16696" s="10"/>
      <c r="G16696" s="8">
        <v>62376</v>
      </c>
      <c r="H16696" s="8" t="s">
        <v>29363</v>
      </c>
      <c r="I16696" s="8"/>
      <c r="J16696" s="8"/>
      <c r="K16696" s="8"/>
    </row>
    <row r="16697" spans="1:11" x14ac:dyDescent="0.2">
      <c r="A16697" s="8">
        <f>IF(IFERROR((MATCH(G16697,$G$1:$G$12712,0)),0),INDEX($A$1:$A$12712,MATCH(G16697,$G$1:$G$12712,0)),MAX($A$2:$A16696)+1)</f>
        <v>12616</v>
      </c>
      <c r="B16697" s="8"/>
      <c r="C16697" s="9" t="str">
        <f t="shared" si="312"/>
        <v>moody air force base solar</v>
      </c>
      <c r="D16697" s="8"/>
      <c r="E16697" s="8"/>
      <c r="F16697" s="10"/>
      <c r="G16697" s="8">
        <v>62377</v>
      </c>
      <c r="H16697" s="8" t="s">
        <v>29364</v>
      </c>
      <c r="I16697" s="8" t="s">
        <v>28557</v>
      </c>
      <c r="J16697" s="8">
        <v>7140</v>
      </c>
      <c r="K16697" s="8"/>
    </row>
    <row r="16698" spans="1:11" x14ac:dyDescent="0.2">
      <c r="A16698" s="8">
        <f>IF(IFERROR((MATCH(G16698,$G$1:$G$12712,0)),0),INDEX($A$1:$A$12712,MATCH(G16698,$G$1:$G$12712,0)),MAX($A$2:$A16697)+1)</f>
        <v>12617</v>
      </c>
      <c r="B16698" s="8"/>
      <c r="C16698" s="9" t="str">
        <f t="shared" si="312"/>
        <v>cfw solar x llc - vaughn</v>
      </c>
      <c r="D16698" s="8"/>
      <c r="E16698" s="8"/>
      <c r="F16698" s="10"/>
      <c r="G16698" s="8">
        <v>62378</v>
      </c>
      <c r="H16698" s="8" t="s">
        <v>29365</v>
      </c>
      <c r="I16698" s="8"/>
      <c r="J16698" s="8"/>
      <c r="K16698" s="8"/>
    </row>
    <row r="16699" spans="1:11" x14ac:dyDescent="0.2">
      <c r="A16699" s="8">
        <f>IF(IFERROR((MATCH(G16699,$G$1:$G$12712,0)),0),INDEX($A$1:$A$12712,MATCH(G16699,$G$1:$G$12712,0)),MAX($A$2:$A16698)+1)</f>
        <v>12618</v>
      </c>
      <c r="B16699" s="8"/>
      <c r="C16699" s="9" t="str">
        <f t="shared" si="312"/>
        <v>spanish peaks solar</v>
      </c>
      <c r="D16699" s="8"/>
      <c r="E16699" s="8"/>
      <c r="F16699" s="10"/>
      <c r="G16699" s="8">
        <v>62379</v>
      </c>
      <c r="H16699" s="8" t="s">
        <v>29366</v>
      </c>
      <c r="I16699" s="8"/>
      <c r="J16699" s="8"/>
      <c r="K16699" s="8"/>
    </row>
    <row r="16700" spans="1:11" x14ac:dyDescent="0.2">
      <c r="A16700" s="8">
        <f>IF(IFERROR((MATCH(G16700,$G$1:$G$12712,0)),0),INDEX($A$1:$A$12712,MATCH(G16700,$G$1:$G$12712,0)),MAX($A$2:$A16699)+1)</f>
        <v>12619</v>
      </c>
      <c r="B16700" s="8"/>
      <c r="C16700" s="9" t="str">
        <f t="shared" si="312"/>
        <v>emmons-logan wind, llc</v>
      </c>
      <c r="D16700" s="8"/>
      <c r="E16700" s="8"/>
      <c r="F16700" s="10"/>
      <c r="G16700" s="8">
        <v>62380</v>
      </c>
      <c r="H16700" s="8" t="s">
        <v>29367</v>
      </c>
      <c r="I16700" s="8"/>
      <c r="J16700" s="8"/>
      <c r="K16700" s="8"/>
    </row>
    <row r="16701" spans="1:11" x14ac:dyDescent="0.2">
      <c r="A16701" s="8">
        <f>IF(IFERROR((MATCH(G16701,$G$1:$G$12712,0)),0),INDEX($A$1:$A$12712,MATCH(G16701,$G$1:$G$12712,0)),MAX($A$2:$A16700)+1)</f>
        <v>12620</v>
      </c>
      <c r="B16701" s="8"/>
      <c r="C16701" s="9" t="str">
        <f t="shared" si="312"/>
        <v>gmp solar/storage-milton</v>
      </c>
      <c r="D16701" s="8"/>
      <c r="E16701" s="8"/>
      <c r="F16701" s="10"/>
      <c r="G16701" s="8">
        <v>62381</v>
      </c>
      <c r="H16701" s="8" t="s">
        <v>29368</v>
      </c>
      <c r="I16701" s="8" t="s">
        <v>26224</v>
      </c>
      <c r="J16701" s="8">
        <v>7601</v>
      </c>
      <c r="K16701" s="8"/>
    </row>
    <row r="16702" spans="1:11" x14ac:dyDescent="0.2">
      <c r="A16702" s="8">
        <f>IF(IFERROR((MATCH(G16702,$G$1:$G$12712,0)),0),INDEX($A$1:$A$12712,MATCH(G16702,$G$1:$G$12712,0)),MAX($A$2:$A16701)+1)</f>
        <v>12621</v>
      </c>
      <c r="B16702" s="8"/>
      <c r="C16702" s="9" t="str">
        <f t="shared" si="312"/>
        <v>gmp solar/storage-ferrisburgh</v>
      </c>
      <c r="D16702" s="8"/>
      <c r="E16702" s="8"/>
      <c r="F16702" s="10"/>
      <c r="G16702" s="8">
        <v>62382</v>
      </c>
      <c r="H16702" s="8" t="s">
        <v>29369</v>
      </c>
      <c r="I16702" s="8" t="s">
        <v>26224</v>
      </c>
      <c r="J16702" s="8">
        <v>7601</v>
      </c>
      <c r="K16702" s="8"/>
    </row>
    <row r="16703" spans="1:11" x14ac:dyDescent="0.2">
      <c r="A16703" s="8">
        <f>IF(IFERROR((MATCH(G16703,$G$1:$G$12712,0)),0),INDEX($A$1:$A$12712,MATCH(G16703,$G$1:$G$12712,0)),MAX($A$2:$A16702)+1)</f>
        <v>12622</v>
      </c>
      <c r="B16703" s="8"/>
      <c r="C16703" s="9" t="str">
        <f t="shared" si="312"/>
        <v>gmp solar/storage-essex</v>
      </c>
      <c r="D16703" s="8"/>
      <c r="E16703" s="8"/>
      <c r="F16703" s="10"/>
      <c r="G16703" s="8">
        <v>62383</v>
      </c>
      <c r="H16703" s="8" t="s">
        <v>29370</v>
      </c>
      <c r="I16703" s="8" t="s">
        <v>26224</v>
      </c>
      <c r="J16703" s="8">
        <v>7601</v>
      </c>
      <c r="K16703" s="8"/>
    </row>
    <row r="16704" spans="1:11" x14ac:dyDescent="0.2">
      <c r="A16704" s="8">
        <f>IF(IFERROR((MATCH(G16704,$G$1:$G$12712,0)),0),INDEX($A$1:$A$12712,MATCH(G16704,$G$1:$G$12712,0)),MAX($A$2:$A16703)+1)</f>
        <v>12623</v>
      </c>
      <c r="B16704" s="8"/>
      <c r="C16704" s="9" t="str">
        <f t="shared" si="312"/>
        <v>point marion l&amp;d hydroelectric project</v>
      </c>
      <c r="D16704" s="8"/>
      <c r="E16704" s="8"/>
      <c r="F16704" s="10"/>
      <c r="G16704" s="8">
        <v>62384</v>
      </c>
      <c r="H16704" s="8" t="s">
        <v>29371</v>
      </c>
      <c r="I16704" s="8"/>
      <c r="J16704" s="8"/>
      <c r="K16704" s="8"/>
    </row>
    <row r="16705" spans="1:11" x14ac:dyDescent="0.2">
      <c r="A16705" s="8">
        <f>IF(IFERROR((MATCH(G16705,$G$1:$G$12712,0)),0),INDEX($A$1:$A$12712,MATCH(G16705,$G$1:$G$12712,0)),MAX($A$2:$A16704)+1)</f>
        <v>12624</v>
      </c>
      <c r="B16705" s="8"/>
      <c r="C16705" s="9" t="str">
        <f t="shared" si="312"/>
        <v>maxwell l&amp;d hydroelectric project</v>
      </c>
      <c r="D16705" s="8"/>
      <c r="E16705" s="8"/>
      <c r="F16705" s="10"/>
      <c r="G16705" s="8">
        <v>62385</v>
      </c>
      <c r="H16705" s="8" t="s">
        <v>29372</v>
      </c>
      <c r="I16705" s="8"/>
      <c r="J16705" s="8"/>
      <c r="K16705" s="8"/>
    </row>
    <row r="16706" spans="1:11" x14ac:dyDescent="0.2">
      <c r="A16706" s="8">
        <f>IF(IFERROR((MATCH(G16706,$G$1:$G$12712,0)),0),INDEX($A$1:$A$12712,MATCH(G16706,$G$1:$G$12712,0)),MAX($A$2:$A16705)+1)</f>
        <v>12625</v>
      </c>
      <c r="B16706" s="8"/>
      <c r="C16706" s="9" t="str">
        <f t="shared" si="312"/>
        <v>opekiska l&amp;d hydroelectric project</v>
      </c>
      <c r="D16706" s="8"/>
      <c r="E16706" s="8"/>
      <c r="F16706" s="10"/>
      <c r="G16706" s="8">
        <v>62386</v>
      </c>
      <c r="H16706" s="8" t="s">
        <v>29373</v>
      </c>
      <c r="I16706" s="8"/>
      <c r="J16706" s="8"/>
      <c r="K16706" s="8"/>
    </row>
    <row r="16707" spans="1:11" x14ac:dyDescent="0.2">
      <c r="A16707" s="8">
        <f>IF(IFERROR((MATCH(G16707,$G$1:$G$12712,0)),0),INDEX($A$1:$A$12712,MATCH(G16707,$G$1:$G$12712,0)),MAX($A$2:$A16706)+1)</f>
        <v>12626</v>
      </c>
      <c r="B16707" s="8"/>
      <c r="C16707" s="9" t="str">
        <f t="shared" si="312"/>
        <v>morgantown l&amp;d hydroelectric project</v>
      </c>
      <c r="D16707" s="8"/>
      <c r="E16707" s="8"/>
      <c r="F16707" s="10"/>
      <c r="G16707" s="8">
        <v>62387</v>
      </c>
      <c r="H16707" s="8" t="s">
        <v>29374</v>
      </c>
      <c r="I16707" s="8"/>
      <c r="J16707" s="8"/>
      <c r="K16707" s="8"/>
    </row>
    <row r="16708" spans="1:11" x14ac:dyDescent="0.2">
      <c r="A16708" s="8">
        <f>IF(IFERROR((MATCH(G16708,$G$1:$G$12712,0)),0),INDEX($A$1:$A$12712,MATCH(G16708,$G$1:$G$12712,0)),MAX($A$2:$A16707)+1)</f>
        <v>12627</v>
      </c>
      <c r="B16708" s="8"/>
      <c r="C16708" s="9" t="str">
        <f t="shared" si="312"/>
        <v>grays landing l&amp;d hydroelectric project</v>
      </c>
      <c r="D16708" s="8"/>
      <c r="E16708" s="8"/>
      <c r="F16708" s="10"/>
      <c r="G16708" s="8">
        <v>62388</v>
      </c>
      <c r="H16708" s="8" t="s">
        <v>29375</v>
      </c>
      <c r="I16708" s="8"/>
      <c r="J16708" s="8"/>
      <c r="K16708" s="8"/>
    </row>
    <row r="16709" spans="1:11" x14ac:dyDescent="0.2">
      <c r="A16709" s="8">
        <f>IF(IFERROR((MATCH(G16709,$G$1:$G$12712,0)),0),INDEX($A$1:$A$12712,MATCH(G16709,$G$1:$G$12712,0)),MAX($A$2:$A16708)+1)</f>
        <v>12628</v>
      </c>
      <c r="B16709" s="8"/>
      <c r="C16709" s="9" t="str">
        <f t="shared" si="312"/>
        <v>pasto solar</v>
      </c>
      <c r="D16709" s="8"/>
      <c r="E16709" s="8"/>
      <c r="F16709" s="10"/>
      <c r="G16709" s="8">
        <v>62389</v>
      </c>
      <c r="H16709" s="8" t="s">
        <v>29376</v>
      </c>
      <c r="I16709" s="8"/>
      <c r="J16709" s="8"/>
      <c r="K16709" s="8"/>
    </row>
    <row r="16710" spans="1:11" x14ac:dyDescent="0.2">
      <c r="A16710" s="8">
        <f>IF(IFERROR((MATCH(G16710,$G$1:$G$12712,0)),0),INDEX($A$1:$A$12712,MATCH(G16710,$G$1:$G$12712,0)),MAX($A$2:$A16709)+1)</f>
        <v>12629</v>
      </c>
      <c r="B16710" s="8"/>
      <c r="C16710" s="9" t="str">
        <f t="shared" si="312"/>
        <v>ky no. 11 l&amp;d hydroelectric project</v>
      </c>
      <c r="D16710" s="8"/>
      <c r="E16710" s="8"/>
      <c r="F16710" s="10"/>
      <c r="G16710" s="8">
        <v>62390</v>
      </c>
      <c r="H16710" s="8" t="s">
        <v>29377</v>
      </c>
      <c r="I16710" s="8"/>
      <c r="J16710" s="8"/>
      <c r="K16710" s="8"/>
    </row>
    <row r="16711" spans="1:11" x14ac:dyDescent="0.2">
      <c r="A16711" s="8">
        <f>IF(IFERROR((MATCH(G16711,$G$1:$G$12712,0)),0),INDEX($A$1:$A$12712,MATCH(G16711,$G$1:$G$12712,0)),MAX($A$2:$A16710)+1)</f>
        <v>12630</v>
      </c>
      <c r="B16711" s="8"/>
      <c r="C16711" s="9" t="str">
        <f t="shared" si="312"/>
        <v>overton hydroelectric project</v>
      </c>
      <c r="D16711" s="8"/>
      <c r="E16711" s="8"/>
      <c r="F16711" s="10"/>
      <c r="G16711" s="8">
        <v>62391</v>
      </c>
      <c r="H16711" s="8" t="s">
        <v>29378</v>
      </c>
      <c r="I16711" s="8"/>
      <c r="J16711" s="8"/>
      <c r="K16711" s="8"/>
    </row>
    <row r="16712" spans="1:11" x14ac:dyDescent="0.2">
      <c r="A16712" s="8">
        <f>IF(IFERROR((MATCH(G16712,$G$1:$G$12712,0)),0),INDEX($A$1:$A$12712,MATCH(G16712,$G$1:$G$12712,0)),MAX($A$2:$A16711)+1)</f>
        <v>12631</v>
      </c>
      <c r="B16712" s="8"/>
      <c r="C16712" s="9" t="str">
        <f t="shared" si="312"/>
        <v>guyton community solar</v>
      </c>
      <c r="D16712" s="8"/>
      <c r="E16712" s="8"/>
      <c r="F16712" s="10"/>
      <c r="G16712" s="8">
        <v>62392</v>
      </c>
      <c r="H16712" s="8" t="s">
        <v>29379</v>
      </c>
      <c r="I16712" s="8" t="s">
        <v>28557</v>
      </c>
      <c r="J16712" s="8">
        <v>7140</v>
      </c>
      <c r="K16712" s="8"/>
    </row>
    <row r="16713" spans="1:11" x14ac:dyDescent="0.2">
      <c r="A16713" s="8">
        <f>IF(IFERROR((MATCH(G16713,$G$1:$G$12712,0)),0),INDEX($A$1:$A$12712,MATCH(G16713,$G$1:$G$12712,0)),MAX($A$2:$A16712)+1)</f>
        <v>12632</v>
      </c>
      <c r="B16713" s="8"/>
      <c r="C16713" s="9" t="str">
        <f t="shared" si="312"/>
        <v>atlanta falcons solar</v>
      </c>
      <c r="D16713" s="8"/>
      <c r="E16713" s="8"/>
      <c r="F16713" s="10"/>
      <c r="G16713" s="8">
        <v>62393</v>
      </c>
      <c r="H16713" s="8" t="s">
        <v>29380</v>
      </c>
      <c r="I16713" s="8" t="s">
        <v>28557</v>
      </c>
      <c r="J16713" s="8">
        <v>7140</v>
      </c>
      <c r="K16713" s="8"/>
    </row>
    <row r="16714" spans="1:11" x14ac:dyDescent="0.2">
      <c r="A16714" s="8">
        <f>IF(IFERROR((MATCH(G16714,$G$1:$G$12712,0)),0),INDEX($A$1:$A$12712,MATCH(G16714,$G$1:$G$12712,0)),MAX($A$2:$A16713)+1)</f>
        <v>12633</v>
      </c>
      <c r="B16714" s="8"/>
      <c r="C16714" s="9" t="str">
        <f t="shared" si="312"/>
        <v>sweetbay solar center</v>
      </c>
      <c r="D16714" s="8"/>
      <c r="E16714" s="8"/>
      <c r="F16714" s="10"/>
      <c r="G16714" s="8">
        <v>62394</v>
      </c>
      <c r="H16714" s="8" t="s">
        <v>29381</v>
      </c>
      <c r="I16714" s="8" t="s">
        <v>23954</v>
      </c>
      <c r="J16714" s="8">
        <v>6452</v>
      </c>
      <c r="K16714" s="8"/>
    </row>
    <row r="16715" spans="1:11" x14ac:dyDescent="0.2">
      <c r="A16715" s="8">
        <f>IF(IFERROR((MATCH(G16715,$G$1:$G$12712,0)),0),INDEX($A$1:$A$12712,MATCH(G16715,$G$1:$G$12712,0)),MAX($A$2:$A16714)+1)</f>
        <v>12634</v>
      </c>
      <c r="B16715" s="8"/>
      <c r="C16715" s="9" t="str">
        <f t="shared" si="312"/>
        <v>bell bay solar farm</v>
      </c>
      <c r="D16715" s="8"/>
      <c r="E16715" s="8"/>
      <c r="F16715" s="10"/>
      <c r="G16715" s="8">
        <v>62395</v>
      </c>
      <c r="H16715" s="8" t="s">
        <v>29382</v>
      </c>
      <c r="I16715" s="8"/>
      <c r="J16715" s="8"/>
      <c r="K16715" s="8"/>
    </row>
    <row r="16716" spans="1:11" x14ac:dyDescent="0.2">
      <c r="A16716" s="8">
        <f>IF(IFERROR((MATCH(G16716,$G$1:$G$12712,0)),0),INDEX($A$1:$A$12712,MATCH(G16716,$G$1:$G$12712,0)),MAX($A$2:$A16715)+1)</f>
        <v>12635</v>
      </c>
      <c r="B16716" s="8"/>
      <c r="C16716" s="9" t="str">
        <f t="shared" si="312"/>
        <v>jamison solar farm</v>
      </c>
      <c r="D16716" s="8"/>
      <c r="E16716" s="8"/>
      <c r="F16716" s="10"/>
      <c r="G16716" s="8">
        <v>62396</v>
      </c>
      <c r="H16716" s="8" t="s">
        <v>29383</v>
      </c>
      <c r="I16716" s="8"/>
      <c r="J16716" s="8"/>
      <c r="K16716" s="8"/>
    </row>
    <row r="16717" spans="1:11" x14ac:dyDescent="0.2">
      <c r="A16717" s="8">
        <f>IF(IFERROR((MATCH(G16717,$G$1:$G$12712,0)),0),INDEX($A$1:$A$12712,MATCH(G16717,$G$1:$G$12712,0)),MAX($A$2:$A16716)+1)</f>
        <v>12636</v>
      </c>
      <c r="B16717" s="8"/>
      <c r="C16717" s="9" t="str">
        <f t="shared" si="312"/>
        <v>runway solar farm</v>
      </c>
      <c r="D16717" s="8"/>
      <c r="E16717" s="8"/>
      <c r="F16717" s="10"/>
      <c r="G16717" s="8">
        <v>62397</v>
      </c>
      <c r="H16717" s="8" t="s">
        <v>29384</v>
      </c>
      <c r="I16717" s="8"/>
      <c r="J16717" s="8"/>
      <c r="K16717" s="8"/>
    </row>
    <row r="16718" spans="1:11" x14ac:dyDescent="0.2">
      <c r="A16718" s="8">
        <f>IF(IFERROR((MATCH(G16718,$G$1:$G$12712,0)),0),INDEX($A$1:$A$12712,MATCH(G16718,$G$1:$G$12712,0)),MAX($A$2:$A16717)+1)</f>
        <v>12637</v>
      </c>
      <c r="B16718" s="8"/>
      <c r="C16718" s="9" t="str">
        <f t="shared" si="312"/>
        <v>albert einstein college of medicine</v>
      </c>
      <c r="D16718" s="8"/>
      <c r="E16718" s="8"/>
      <c r="F16718" s="10"/>
      <c r="G16718" s="8">
        <v>62398</v>
      </c>
      <c r="H16718" s="8" t="s">
        <v>29385</v>
      </c>
      <c r="I16718" s="8"/>
      <c r="J16718" s="8"/>
      <c r="K16718" s="8"/>
    </row>
    <row r="16719" spans="1:11" x14ac:dyDescent="0.2">
      <c r="A16719" s="8">
        <f>IF(IFERROR((MATCH(G16719,$G$1:$G$12712,0)),0),INDEX($A$1:$A$12712,MATCH(G16719,$G$1:$G$12712,0)),MAX($A$2:$A16718)+1)</f>
        <v>12638</v>
      </c>
      <c r="B16719" s="8"/>
      <c r="C16719" s="9" t="str">
        <f t="shared" si="312"/>
        <v>sage solar i-iii</v>
      </c>
      <c r="D16719" s="8"/>
      <c r="E16719" s="8"/>
      <c r="F16719" s="10"/>
      <c r="G16719" s="8">
        <v>62399</v>
      </c>
      <c r="H16719" s="8" t="s">
        <v>29386</v>
      </c>
      <c r="I16719" s="8"/>
      <c r="J16719" s="8"/>
      <c r="K16719" s="8"/>
    </row>
    <row r="16720" spans="1:11" x14ac:dyDescent="0.2">
      <c r="A16720" s="8">
        <f>IF(IFERROR((MATCH(G16720,$G$1:$G$12712,0)),0),INDEX($A$1:$A$12712,MATCH(G16720,$G$1:$G$12712,0)),MAX($A$2:$A16719)+1)</f>
        <v>12639</v>
      </c>
      <c r="B16720" s="8"/>
      <c r="C16720" s="9" t="str">
        <f t="shared" si="312"/>
        <v>montgomery l&amp;d hydroelectric project</v>
      </c>
      <c r="D16720" s="8"/>
      <c r="E16720" s="8"/>
      <c r="F16720" s="10"/>
      <c r="G16720" s="8">
        <v>62400</v>
      </c>
      <c r="H16720" s="8" t="s">
        <v>29387</v>
      </c>
      <c r="I16720" s="8"/>
      <c r="J16720" s="8"/>
      <c r="K16720" s="8"/>
    </row>
    <row r="16721" spans="1:11" x14ac:dyDescent="0.2">
      <c r="A16721" s="8">
        <f>IF(IFERROR((MATCH(G16721,$G$1:$G$12712,0)),0),INDEX($A$1:$A$12712,MATCH(G16721,$G$1:$G$12712,0)),MAX($A$2:$A16720)+1)</f>
        <v>12640</v>
      </c>
      <c r="B16721" s="8"/>
      <c r="C16721" s="9" t="str">
        <f t="shared" ref="C16721:C16784" si="313">IF(H16721="",F16721,H16721)</f>
        <v>allegheny l&amp;d2 hydroelectric project</v>
      </c>
      <c r="D16721" s="8"/>
      <c r="E16721" s="8"/>
      <c r="F16721" s="10"/>
      <c r="G16721" s="8">
        <v>62401</v>
      </c>
      <c r="H16721" s="8" t="s">
        <v>29388</v>
      </c>
      <c r="I16721" s="8"/>
      <c r="J16721" s="8"/>
      <c r="K16721" s="8"/>
    </row>
    <row r="16722" spans="1:11" x14ac:dyDescent="0.2">
      <c r="A16722" s="8">
        <f>IF(IFERROR((MATCH(G16722,$G$1:$G$12712,0)),0),INDEX($A$1:$A$12712,MATCH(G16722,$G$1:$G$12712,0)),MAX($A$2:$A16721)+1)</f>
        <v>12641</v>
      </c>
      <c r="B16722" s="8"/>
      <c r="C16722" s="9" t="str">
        <f t="shared" si="313"/>
        <v>arkabutla lake hydroelectric project</v>
      </c>
      <c r="D16722" s="8"/>
      <c r="E16722" s="8"/>
      <c r="F16722" s="10"/>
      <c r="G16722" s="8">
        <v>62402</v>
      </c>
      <c r="H16722" s="8" t="s">
        <v>29389</v>
      </c>
      <c r="I16722" s="8"/>
      <c r="J16722" s="8"/>
      <c r="K16722" s="8"/>
    </row>
    <row r="16723" spans="1:11" x14ac:dyDescent="0.2">
      <c r="A16723" s="8">
        <f>IF(IFERROR((MATCH(G16723,$G$1:$G$12712,0)),0),INDEX($A$1:$A$12712,MATCH(G16723,$G$1:$G$12712,0)),MAX($A$2:$A16722)+1)</f>
        <v>12642</v>
      </c>
      <c r="B16723" s="8"/>
      <c r="C16723" s="9" t="str">
        <f t="shared" si="313"/>
        <v>beverly l&amp;d hydroelectric project</v>
      </c>
      <c r="D16723" s="8"/>
      <c r="E16723" s="8"/>
      <c r="F16723" s="10"/>
      <c r="G16723" s="8">
        <v>62403</v>
      </c>
      <c r="H16723" s="8" t="s">
        <v>29390</v>
      </c>
      <c r="I16723" s="8"/>
      <c r="J16723" s="8"/>
      <c r="K16723" s="8"/>
    </row>
    <row r="16724" spans="1:11" x14ac:dyDescent="0.2">
      <c r="A16724" s="8">
        <f>IF(IFERROR((MATCH(G16724,$G$1:$G$12712,0)),0),INDEX($A$1:$A$12712,MATCH(G16724,$G$1:$G$12712,0)),MAX($A$2:$A16723)+1)</f>
        <v>12643</v>
      </c>
      <c r="B16724" s="8"/>
      <c r="C16724" s="9" t="str">
        <f t="shared" si="313"/>
        <v>monongahela l&amp;d4 hydroelectric project</v>
      </c>
      <c r="D16724" s="8"/>
      <c r="E16724" s="8"/>
      <c r="F16724" s="10"/>
      <c r="G16724" s="8">
        <v>62404</v>
      </c>
      <c r="H16724" s="8" t="s">
        <v>29391</v>
      </c>
      <c r="I16724" s="8"/>
      <c r="J16724" s="8"/>
      <c r="K16724" s="8"/>
    </row>
    <row r="16725" spans="1:11" x14ac:dyDescent="0.2">
      <c r="A16725" s="8">
        <f>IF(IFERROR((MATCH(G16725,$G$1:$G$12712,0)),0),INDEX($A$1:$A$12712,MATCH(G16725,$G$1:$G$12712,0)),MAX($A$2:$A16724)+1)</f>
        <v>12644</v>
      </c>
      <c r="B16725" s="8"/>
      <c r="C16725" s="9" t="str">
        <f t="shared" si="313"/>
        <v>umces ground mount</v>
      </c>
      <c r="D16725" s="8"/>
      <c r="E16725" s="8"/>
      <c r="F16725" s="10"/>
      <c r="G16725" s="8">
        <v>62405</v>
      </c>
      <c r="H16725" s="8" t="s">
        <v>29392</v>
      </c>
      <c r="I16725" s="8"/>
      <c r="J16725" s="8"/>
      <c r="K16725" s="8"/>
    </row>
    <row r="16726" spans="1:11" x14ac:dyDescent="0.2">
      <c r="A16726" s="8">
        <f>IF(IFERROR((MATCH(G16726,$G$1:$G$12712,0)),0),INDEX($A$1:$A$12712,MATCH(G16726,$G$1:$G$12712,0)),MAX($A$2:$A16725)+1)</f>
        <v>12645</v>
      </c>
      <c r="B16726" s="8"/>
      <c r="C16726" s="9" t="str">
        <f t="shared" si="313"/>
        <v>city of gallup solar</v>
      </c>
      <c r="D16726" s="8"/>
      <c r="E16726" s="8"/>
      <c r="F16726" s="10"/>
      <c r="G16726" s="8">
        <v>62406</v>
      </c>
      <c r="H16726" s="8" t="s">
        <v>29393</v>
      </c>
      <c r="I16726" s="8"/>
      <c r="J16726" s="8"/>
      <c r="K16726" s="8"/>
    </row>
    <row r="16727" spans="1:11" x14ac:dyDescent="0.2">
      <c r="A16727" s="8">
        <f>IF(IFERROR((MATCH(G16727,$G$1:$G$12712,0)),0),INDEX($A$1:$A$12712,MATCH(G16727,$G$1:$G$12712,0)),MAX($A$2:$A16726)+1)</f>
        <v>12646</v>
      </c>
      <c r="B16727" s="8"/>
      <c r="C16727" s="9" t="str">
        <f t="shared" si="313"/>
        <v>anne arundel county public schools</v>
      </c>
      <c r="D16727" s="8"/>
      <c r="E16727" s="8"/>
      <c r="F16727" s="10"/>
      <c r="G16727" s="8">
        <v>62407</v>
      </c>
      <c r="H16727" s="8" t="s">
        <v>29394</v>
      </c>
      <c r="I16727" s="8"/>
      <c r="J16727" s="8"/>
      <c r="K16727" s="8"/>
    </row>
    <row r="16728" spans="1:11" x14ac:dyDescent="0.2">
      <c r="A16728" s="8">
        <f>IF(IFERROR((MATCH(G16728,$G$1:$G$12712,0)),0),INDEX($A$1:$A$12712,MATCH(G16728,$G$1:$G$12712,0)),MAX($A$2:$A16727)+1)</f>
        <v>12647</v>
      </c>
      <c r="B16728" s="8"/>
      <c r="C16728" s="9" t="str">
        <f t="shared" si="313"/>
        <v>fort indiantown gap</v>
      </c>
      <c r="D16728" s="8"/>
      <c r="E16728" s="8"/>
      <c r="F16728" s="10"/>
      <c r="G16728" s="8">
        <v>62408</v>
      </c>
      <c r="H16728" s="8" t="s">
        <v>29395</v>
      </c>
      <c r="I16728" s="8"/>
      <c r="J16728" s="8"/>
      <c r="K16728" s="8"/>
    </row>
    <row r="16729" spans="1:11" x14ac:dyDescent="0.2">
      <c r="A16729" s="8">
        <f>IF(IFERROR((MATCH(G16729,$G$1:$G$12712,0)),0),INDEX($A$1:$A$12712,MATCH(G16729,$G$1:$G$12712,0)),MAX($A$2:$A16728)+1)</f>
        <v>12648</v>
      </c>
      <c r="B16729" s="8"/>
      <c r="C16729" s="9" t="str">
        <f t="shared" si="313"/>
        <v>waynesboro community solar</v>
      </c>
      <c r="D16729" s="8"/>
      <c r="E16729" s="8"/>
      <c r="F16729" s="10"/>
      <c r="G16729" s="8">
        <v>62409</v>
      </c>
      <c r="H16729" s="8" t="s">
        <v>29396</v>
      </c>
      <c r="I16729" s="8" t="s">
        <v>28557</v>
      </c>
      <c r="J16729" s="8">
        <v>7140</v>
      </c>
      <c r="K16729" s="8"/>
    </row>
    <row r="16730" spans="1:11" x14ac:dyDescent="0.2">
      <c r="A16730" s="8">
        <f>IF(IFERROR((MATCH(G16730,$G$1:$G$12712,0)),0),INDEX($A$1:$A$12712,MATCH(G16730,$G$1:$G$12712,0)),MAX($A$2:$A16729)+1)</f>
        <v>12649</v>
      </c>
      <c r="B16730" s="8"/>
      <c r="C16730" s="9" t="str">
        <f t="shared" si="313"/>
        <v>griffin trail wind</v>
      </c>
      <c r="D16730" s="8"/>
      <c r="E16730" s="8"/>
      <c r="F16730" s="10"/>
      <c r="G16730" s="8">
        <v>62411</v>
      </c>
      <c r="H16730" s="8" t="s">
        <v>29397</v>
      </c>
      <c r="I16730" s="8"/>
      <c r="J16730" s="8"/>
      <c r="K16730" s="8"/>
    </row>
    <row r="16731" spans="1:11" x14ac:dyDescent="0.2">
      <c r="A16731" s="8">
        <f>IF(IFERROR((MATCH(G16731,$G$1:$G$12712,0)),0),INDEX($A$1:$A$12712,MATCH(G16731,$G$1:$G$12712,0)),MAX($A$2:$A16730)+1)</f>
        <v>12650</v>
      </c>
      <c r="B16731" s="8"/>
      <c r="C16731" s="9" t="str">
        <f t="shared" si="313"/>
        <v>daum solar</v>
      </c>
      <c r="D16731" s="8"/>
      <c r="E16731" s="8"/>
      <c r="F16731" s="10"/>
      <c r="G16731" s="8">
        <v>62412</v>
      </c>
      <c r="H16731" s="8" t="s">
        <v>29398</v>
      </c>
      <c r="I16731" s="8"/>
      <c r="J16731" s="8"/>
      <c r="K16731" s="8"/>
    </row>
    <row r="16732" spans="1:11" x14ac:dyDescent="0.2">
      <c r="A16732" s="8">
        <f>IF(IFERROR((MATCH(G16732,$G$1:$G$12712,0)),0),INDEX($A$1:$A$12712,MATCH(G16732,$G$1:$G$12712,0)),MAX($A$2:$A16731)+1)</f>
        <v>12651</v>
      </c>
      <c r="B16732" s="8"/>
      <c r="C16732" s="9" t="str">
        <f t="shared" si="313"/>
        <v>ellis solar</v>
      </c>
      <c r="D16732" s="8"/>
      <c r="E16732" s="8"/>
      <c r="F16732" s="10"/>
      <c r="G16732" s="8">
        <v>62413</v>
      </c>
      <c r="H16732" s="8" t="s">
        <v>29399</v>
      </c>
      <c r="I16732" s="8"/>
      <c r="J16732" s="8"/>
      <c r="K16732" s="8"/>
    </row>
    <row r="16733" spans="1:11" x14ac:dyDescent="0.2">
      <c r="A16733" s="8">
        <f>IF(IFERROR((MATCH(G16733,$G$1:$G$12712,0)),0),INDEX($A$1:$A$12712,MATCH(G16733,$G$1:$G$12712,0)),MAX($A$2:$A16732)+1)</f>
        <v>12652</v>
      </c>
      <c r="B16733" s="8"/>
      <c r="C16733" s="9" t="str">
        <f t="shared" si="313"/>
        <v>lady slipper solar array</v>
      </c>
      <c r="D16733" s="8"/>
      <c r="E16733" s="8"/>
      <c r="F16733" s="10"/>
      <c r="G16733" s="8">
        <v>62414</v>
      </c>
      <c r="H16733" s="8" t="s">
        <v>29400</v>
      </c>
      <c r="I16733" s="8"/>
      <c r="J16733" s="8"/>
      <c r="K16733" s="8"/>
    </row>
    <row r="16734" spans="1:11" x14ac:dyDescent="0.2">
      <c r="A16734" s="8">
        <f>IF(IFERROR((MATCH(G16734,$G$1:$G$12712,0)),0),INDEX($A$1:$A$12712,MATCH(G16734,$G$1:$G$12712,0)),MAX($A$2:$A16733)+1)</f>
        <v>12653</v>
      </c>
      <c r="B16734" s="8"/>
      <c r="C16734" s="9" t="str">
        <f t="shared" si="313"/>
        <v>west of the pecos solar</v>
      </c>
      <c r="D16734" s="8"/>
      <c r="E16734" s="8"/>
      <c r="F16734" s="10"/>
      <c r="G16734" s="8">
        <v>62415</v>
      </c>
      <c r="H16734" s="8" t="s">
        <v>29401</v>
      </c>
      <c r="I16734" s="8" t="s">
        <v>29402</v>
      </c>
      <c r="J16734" s="8">
        <v>56215</v>
      </c>
      <c r="K16734" s="8"/>
    </row>
    <row r="16735" spans="1:11" x14ac:dyDescent="0.2">
      <c r="A16735" s="8">
        <f>IF(IFERROR((MATCH(G16735,$G$1:$G$12712,0)),0),INDEX($A$1:$A$12712,MATCH(G16735,$G$1:$G$12712,0)),MAX($A$2:$A16734)+1)</f>
        <v>12654</v>
      </c>
      <c r="B16735" s="8"/>
      <c r="C16735" s="9" t="str">
        <f t="shared" si="313"/>
        <v>cranell wind farm llc</v>
      </c>
      <c r="D16735" s="8"/>
      <c r="E16735" s="8"/>
      <c r="F16735" s="10"/>
      <c r="G16735" s="8">
        <v>62416</v>
      </c>
      <c r="H16735" s="8" t="s">
        <v>29403</v>
      </c>
      <c r="I16735" s="8" t="s">
        <v>29402</v>
      </c>
      <c r="J16735" s="8">
        <v>56215</v>
      </c>
      <c r="K16735" s="8"/>
    </row>
    <row r="16736" spans="1:11" x14ac:dyDescent="0.2">
      <c r="A16736" s="8">
        <f>IF(IFERROR((MATCH(G16736,$G$1:$G$12712,0)),0),INDEX($A$1:$A$12712,MATCH(G16736,$G$1:$G$12712,0)),MAX($A$2:$A16735)+1)</f>
        <v>12655</v>
      </c>
      <c r="B16736" s="8"/>
      <c r="C16736" s="9" t="str">
        <f t="shared" si="313"/>
        <v>peyton creek wind farm llc</v>
      </c>
      <c r="D16736" s="8"/>
      <c r="E16736" s="8"/>
      <c r="F16736" s="10"/>
      <c r="G16736" s="8">
        <v>62417</v>
      </c>
      <c r="H16736" s="8" t="s">
        <v>29404</v>
      </c>
      <c r="I16736" s="8" t="s">
        <v>29402</v>
      </c>
      <c r="J16736" s="8">
        <v>56215</v>
      </c>
      <c r="K16736" s="8"/>
    </row>
    <row r="16737" spans="1:11" x14ac:dyDescent="0.2">
      <c r="A16737" s="8">
        <f>IF(IFERROR((MATCH(G16737,$G$1:$G$12712,0)),0),INDEX($A$1:$A$12712,MATCH(G16737,$G$1:$G$12712,0)),MAX($A$2:$A16736)+1)</f>
        <v>12656</v>
      </c>
      <c r="B16737" s="8"/>
      <c r="C16737" s="9" t="str">
        <f t="shared" si="313"/>
        <v>verwey-hanford dairy digester #2</v>
      </c>
      <c r="D16737" s="8"/>
      <c r="E16737" s="8"/>
      <c r="F16737" s="10"/>
      <c r="G16737" s="8">
        <v>62418</v>
      </c>
      <c r="H16737" s="8" t="s">
        <v>29405</v>
      </c>
      <c r="I16737" s="8"/>
      <c r="J16737" s="8"/>
      <c r="K16737" s="8"/>
    </row>
    <row r="16738" spans="1:11" x14ac:dyDescent="0.2">
      <c r="A16738" s="8">
        <f>IF(IFERROR((MATCH(G16738,$G$1:$G$12712,0)),0),INDEX($A$1:$A$12712,MATCH(G16738,$G$1:$G$12712,0)),MAX($A$2:$A16737)+1)</f>
        <v>12657</v>
      </c>
      <c r="B16738" s="8"/>
      <c r="C16738" s="9" t="str">
        <f t="shared" si="313"/>
        <v>verwey-hanford dairy digester #3</v>
      </c>
      <c r="D16738" s="8"/>
      <c r="E16738" s="8"/>
      <c r="F16738" s="10"/>
      <c r="G16738" s="8">
        <v>62419</v>
      </c>
      <c r="H16738" s="8" t="s">
        <v>29406</v>
      </c>
      <c r="I16738" s="8"/>
      <c r="J16738" s="8"/>
      <c r="K16738" s="8"/>
    </row>
    <row r="16739" spans="1:11" x14ac:dyDescent="0.2">
      <c r="A16739" s="8">
        <f>IF(IFERROR((MATCH(G16739,$G$1:$G$12712,0)),0),INDEX($A$1:$A$12712,MATCH(G16739,$G$1:$G$12712,0)),MAX($A$2:$A16738)+1)</f>
        <v>12658</v>
      </c>
      <c r="B16739" s="8"/>
      <c r="C16739" s="9" t="str">
        <f t="shared" si="313"/>
        <v>prairie state solar project</v>
      </c>
      <c r="D16739" s="8"/>
      <c r="E16739" s="8"/>
      <c r="F16739" s="10"/>
      <c r="G16739" s="8">
        <v>62420</v>
      </c>
      <c r="H16739" s="8" t="s">
        <v>29407</v>
      </c>
      <c r="I16739" s="8"/>
      <c r="J16739" s="8"/>
      <c r="K16739" s="8"/>
    </row>
    <row r="16740" spans="1:11" x14ac:dyDescent="0.2">
      <c r="A16740" s="8">
        <f>IF(IFERROR((MATCH(G16740,$G$1:$G$12712,0)),0),INDEX($A$1:$A$12712,MATCH(G16740,$G$1:$G$12712,0)),MAX($A$2:$A16739)+1)</f>
        <v>12659</v>
      </c>
      <c r="B16740" s="8"/>
      <c r="C16740" s="9" t="str">
        <f t="shared" si="313"/>
        <v>nyp-hudson valley hospital center</v>
      </c>
      <c r="D16740" s="8"/>
      <c r="E16740" s="8"/>
      <c r="F16740" s="10"/>
      <c r="G16740" s="8">
        <v>62421</v>
      </c>
      <c r="H16740" s="8" t="s">
        <v>29408</v>
      </c>
      <c r="I16740" s="8"/>
      <c r="J16740" s="8"/>
      <c r="K16740" s="8"/>
    </row>
    <row r="16741" spans="1:11" x14ac:dyDescent="0.2">
      <c r="A16741" s="8">
        <f>IF(IFERROR((MATCH(G16741,$G$1:$G$12712,0)),0),INDEX($A$1:$A$12712,MATCH(G16741,$G$1:$G$12712,0)),MAX($A$2:$A16740)+1)</f>
        <v>12660</v>
      </c>
      <c r="B16741" s="8"/>
      <c r="C16741" s="9" t="str">
        <f t="shared" si="313"/>
        <v>assembly solar project</v>
      </c>
      <c r="D16741" s="8"/>
      <c r="E16741" s="8"/>
      <c r="F16741" s="10"/>
      <c r="G16741" s="8">
        <v>62422</v>
      </c>
      <c r="H16741" s="8" t="s">
        <v>29409</v>
      </c>
      <c r="I16741" s="8"/>
      <c r="J16741" s="8"/>
      <c r="K16741" s="8"/>
    </row>
    <row r="16742" spans="1:11" x14ac:dyDescent="0.2">
      <c r="A16742" s="8">
        <f>IF(IFERROR((MATCH(G16742,$G$1:$G$12712,0)),0),INDEX($A$1:$A$12712,MATCH(G16742,$G$1:$G$12712,0)),MAX($A$2:$A16741)+1)</f>
        <v>12661</v>
      </c>
      <c r="B16742" s="8"/>
      <c r="C16742" s="9" t="str">
        <f t="shared" si="313"/>
        <v>regeneron pharmaceuticals inc.</v>
      </c>
      <c r="D16742" s="8"/>
      <c r="E16742" s="8"/>
      <c r="F16742" s="10"/>
      <c r="G16742" s="8">
        <v>62423</v>
      </c>
      <c r="H16742" s="8" t="s">
        <v>29410</v>
      </c>
      <c r="I16742" s="8"/>
      <c r="J16742" s="8"/>
      <c r="K16742" s="8"/>
    </row>
    <row r="16743" spans="1:11" x14ac:dyDescent="0.2">
      <c r="A16743" s="8">
        <f>IF(IFERROR((MATCH(G16743,$G$1:$G$12712,0)),0),INDEX($A$1:$A$12712,MATCH(G16743,$G$1:$G$12712,0)),MAX($A$2:$A16742)+1)</f>
        <v>12662</v>
      </c>
      <c r="B16743" s="8"/>
      <c r="C16743" s="9" t="str">
        <f t="shared" si="313"/>
        <v>iola powerhouse &amp; cogeneration facility</v>
      </c>
      <c r="D16743" s="8"/>
      <c r="E16743" s="8"/>
      <c r="F16743" s="10"/>
      <c r="G16743" s="8">
        <v>62424</v>
      </c>
      <c r="H16743" s="8" t="s">
        <v>29411</v>
      </c>
      <c r="I16743" s="8"/>
      <c r="J16743" s="8"/>
      <c r="K16743" s="8"/>
    </row>
    <row r="16744" spans="1:11" x14ac:dyDescent="0.2">
      <c r="A16744" s="8">
        <f>IF(IFERROR((MATCH(G16744,$G$1:$G$12712,0)),0),INDEX($A$1:$A$12712,MATCH(G16744,$G$1:$G$12712,0)),MAX($A$2:$A16743)+1)</f>
        <v>12663</v>
      </c>
      <c r="B16744" s="8"/>
      <c r="C16744" s="9" t="str">
        <f t="shared" si="313"/>
        <v>sardis lake hydroelectric project</v>
      </c>
      <c r="D16744" s="8"/>
      <c r="E16744" s="8"/>
      <c r="F16744" s="10"/>
      <c r="G16744" s="8">
        <v>62425</v>
      </c>
      <c r="H16744" s="8" t="s">
        <v>29412</v>
      </c>
      <c r="I16744" s="8"/>
      <c r="J16744" s="8"/>
      <c r="K16744" s="8"/>
    </row>
    <row r="16745" spans="1:11" x14ac:dyDescent="0.2">
      <c r="A16745" s="8">
        <f>IF(IFERROR((MATCH(G16745,$G$1:$G$12712,0)),0),INDEX($A$1:$A$12712,MATCH(G16745,$G$1:$G$12712,0)),MAX($A$2:$A16744)+1)</f>
        <v>12664</v>
      </c>
      <c r="B16745" s="8"/>
      <c r="C16745" s="9" t="str">
        <f t="shared" si="313"/>
        <v>rokeby l&amp;d hydroelectric project</v>
      </c>
      <c r="D16745" s="8"/>
      <c r="E16745" s="8"/>
      <c r="F16745" s="10"/>
      <c r="G16745" s="8">
        <v>62426</v>
      </c>
      <c r="H16745" s="8" t="s">
        <v>29413</v>
      </c>
      <c r="I16745" s="8"/>
      <c r="J16745" s="8"/>
      <c r="K16745" s="8"/>
    </row>
    <row r="16746" spans="1:11" x14ac:dyDescent="0.2">
      <c r="A16746" s="8">
        <f>IF(IFERROR((MATCH(G16746,$G$1:$G$12712,0)),0),INDEX($A$1:$A$12712,MATCH(G16746,$G$1:$G$12712,0)),MAX($A$2:$A16745)+1)</f>
        <v>12665</v>
      </c>
      <c r="B16746" s="8"/>
      <c r="C16746" s="9" t="str">
        <f t="shared" si="313"/>
        <v>philo l&amp;d hydroelectric project</v>
      </c>
      <c r="D16746" s="8"/>
      <c r="E16746" s="8"/>
      <c r="F16746" s="10"/>
      <c r="G16746" s="8">
        <v>62427</v>
      </c>
      <c r="H16746" s="8" t="s">
        <v>29414</v>
      </c>
      <c r="I16746" s="8"/>
      <c r="J16746" s="8"/>
      <c r="K16746" s="8"/>
    </row>
    <row r="16747" spans="1:11" x14ac:dyDescent="0.2">
      <c r="A16747" s="8">
        <f>IF(IFERROR((MATCH(G16747,$G$1:$G$12712,0)),0),INDEX($A$1:$A$12712,MATCH(G16747,$G$1:$G$12712,0)),MAX($A$2:$A16746)+1)</f>
        <v>12666</v>
      </c>
      <c r="B16747" s="8"/>
      <c r="C16747" s="9" t="str">
        <f t="shared" si="313"/>
        <v>malta l&amp;d hydroelectric project</v>
      </c>
      <c r="D16747" s="8"/>
      <c r="E16747" s="8"/>
      <c r="F16747" s="10"/>
      <c r="G16747" s="8">
        <v>62428</v>
      </c>
      <c r="H16747" s="8" t="s">
        <v>29415</v>
      </c>
      <c r="I16747" s="8"/>
      <c r="J16747" s="8"/>
      <c r="K16747" s="8"/>
    </row>
    <row r="16748" spans="1:11" x14ac:dyDescent="0.2">
      <c r="A16748" s="8">
        <f>IF(IFERROR((MATCH(G16748,$G$1:$G$12712,0)),0),INDEX($A$1:$A$12712,MATCH(G16748,$G$1:$G$12712,0)),MAX($A$2:$A16747)+1)</f>
        <v>12667</v>
      </c>
      <c r="B16748" s="8"/>
      <c r="C16748" s="9" t="str">
        <f t="shared" si="313"/>
        <v>lowell l&amp;d hydroelectric project</v>
      </c>
      <c r="D16748" s="8"/>
      <c r="E16748" s="8"/>
      <c r="F16748" s="10"/>
      <c r="G16748" s="8">
        <v>62429</v>
      </c>
      <c r="H16748" s="8" t="s">
        <v>29416</v>
      </c>
      <c r="I16748" s="8"/>
      <c r="J16748" s="8"/>
      <c r="K16748" s="8"/>
    </row>
    <row r="16749" spans="1:11" x14ac:dyDescent="0.2">
      <c r="A16749" s="8">
        <f>IF(IFERROR((MATCH(G16749,$G$1:$G$12712,0)),0),INDEX($A$1:$A$12712,MATCH(G16749,$G$1:$G$12712,0)),MAX($A$2:$A16748)+1)</f>
        <v>12668</v>
      </c>
      <c r="B16749" s="8"/>
      <c r="C16749" s="9" t="str">
        <f t="shared" si="313"/>
        <v>grenada lake hydroelectric project</v>
      </c>
      <c r="D16749" s="8"/>
      <c r="E16749" s="8"/>
      <c r="F16749" s="10"/>
      <c r="G16749" s="8">
        <v>62430</v>
      </c>
      <c r="H16749" s="8" t="s">
        <v>29417</v>
      </c>
      <c r="I16749" s="8"/>
      <c r="J16749" s="8"/>
      <c r="K16749" s="8"/>
    </row>
    <row r="16750" spans="1:11" x14ac:dyDescent="0.2">
      <c r="A16750" s="8">
        <f>IF(IFERROR((MATCH(G16750,$G$1:$G$12712,0)),0),INDEX($A$1:$A$12712,MATCH(G16750,$G$1:$G$12712,0)),MAX($A$2:$A16749)+1)</f>
        <v>12669</v>
      </c>
      <c r="B16750" s="8"/>
      <c r="C16750" s="9" t="str">
        <f t="shared" si="313"/>
        <v>willow creek wind power llc</v>
      </c>
      <c r="D16750" s="8"/>
      <c r="E16750" s="8"/>
      <c r="F16750" s="10"/>
      <c r="G16750" s="8">
        <v>62431</v>
      </c>
      <c r="H16750" s="8" t="s">
        <v>29418</v>
      </c>
      <c r="I16750" s="8" t="s">
        <v>28862</v>
      </c>
      <c r="J16750" s="8">
        <v>56545</v>
      </c>
      <c r="K16750" s="8"/>
    </row>
    <row r="16751" spans="1:11" x14ac:dyDescent="0.2">
      <c r="A16751" s="8">
        <f>IF(IFERROR((MATCH(G16751,$G$1:$G$12712,0)),0),INDEX($A$1:$A$12712,MATCH(G16751,$G$1:$G$12712,0)),MAX($A$2:$A16750)+1)</f>
        <v>12670</v>
      </c>
      <c r="B16751" s="8"/>
      <c r="C16751" s="9" t="str">
        <f t="shared" si="313"/>
        <v>enid lake hydroelectric project</v>
      </c>
      <c r="D16751" s="8"/>
      <c r="E16751" s="8"/>
      <c r="F16751" s="10"/>
      <c r="G16751" s="8">
        <v>62432</v>
      </c>
      <c r="H16751" s="8" t="s">
        <v>29419</v>
      </c>
      <c r="I16751" s="8"/>
      <c r="J16751" s="8"/>
      <c r="K16751" s="8"/>
    </row>
    <row r="16752" spans="1:11" x14ac:dyDescent="0.2">
      <c r="A16752" s="8">
        <f>IF(IFERROR((MATCH(G16752,$G$1:$G$12712,0)),0),INDEX($A$1:$A$12712,MATCH(G16752,$G$1:$G$12712,0)),MAX($A$2:$A16751)+1)</f>
        <v>12671</v>
      </c>
      <c r="B16752" s="8"/>
      <c r="C16752" s="9" t="str">
        <f t="shared" si="313"/>
        <v>emsworth l&amp;d hydroelectric project</v>
      </c>
      <c r="D16752" s="8"/>
      <c r="E16752" s="8"/>
      <c r="F16752" s="10"/>
      <c r="G16752" s="8">
        <v>62433</v>
      </c>
      <c r="H16752" s="8" t="s">
        <v>29420</v>
      </c>
      <c r="I16752" s="8"/>
      <c r="J16752" s="8"/>
      <c r="K16752" s="8"/>
    </row>
    <row r="16753" spans="1:11" x14ac:dyDescent="0.2">
      <c r="A16753" s="8">
        <f>IF(IFERROR((MATCH(G16753,$G$1:$G$12712,0)),0),INDEX($A$1:$A$12712,MATCH(G16753,$G$1:$G$12712,0)),MAX($A$2:$A16752)+1)</f>
        <v>12672</v>
      </c>
      <c r="B16753" s="8"/>
      <c r="C16753" s="9" t="str">
        <f t="shared" si="313"/>
        <v>emsworth bc hydroelectric project</v>
      </c>
      <c r="D16753" s="8"/>
      <c r="E16753" s="8"/>
      <c r="F16753" s="10"/>
      <c r="G16753" s="8">
        <v>62434</v>
      </c>
      <c r="H16753" s="8" t="s">
        <v>29421</v>
      </c>
      <c r="I16753" s="8"/>
      <c r="J16753" s="8"/>
      <c r="K16753" s="8"/>
    </row>
    <row r="16754" spans="1:11" x14ac:dyDescent="0.2">
      <c r="A16754" s="8">
        <f>IF(IFERROR((MATCH(G16754,$G$1:$G$12712,0)),0),INDEX($A$1:$A$12712,MATCH(G16754,$G$1:$G$12712,0)),MAX($A$2:$A16753)+1)</f>
        <v>12673</v>
      </c>
      <c r="B16754" s="8"/>
      <c r="C16754" s="9" t="str">
        <f t="shared" si="313"/>
        <v>devola l&amp;d hydroelectric project</v>
      </c>
      <c r="D16754" s="8"/>
      <c r="E16754" s="8"/>
      <c r="F16754" s="10"/>
      <c r="G16754" s="8">
        <v>62435</v>
      </c>
      <c r="H16754" s="8" t="s">
        <v>29422</v>
      </c>
      <c r="I16754" s="8"/>
      <c r="J16754" s="8"/>
      <c r="K16754" s="8"/>
    </row>
    <row r="16755" spans="1:11" x14ac:dyDescent="0.2">
      <c r="A16755" s="8">
        <f>IF(IFERROR((MATCH(G16755,$G$1:$G$12712,0)),0),INDEX($A$1:$A$12712,MATCH(G16755,$G$1:$G$12712,0)),MAX($A$2:$A16754)+1)</f>
        <v>12674</v>
      </c>
      <c r="B16755" s="8"/>
      <c r="C16755" s="9" t="str">
        <f t="shared" si="313"/>
        <v>sr arlington i</v>
      </c>
      <c r="D16755" s="8"/>
      <c r="E16755" s="8"/>
      <c r="F16755" s="10"/>
      <c r="G16755" s="8">
        <v>62436</v>
      </c>
      <c r="H16755" s="8" t="s">
        <v>29423</v>
      </c>
      <c r="I16755" s="8"/>
      <c r="J16755" s="8"/>
      <c r="K16755" s="8"/>
    </row>
    <row r="16756" spans="1:11" x14ac:dyDescent="0.2">
      <c r="A16756" s="8">
        <f>IF(IFERROR((MATCH(G16756,$G$1:$G$12712,0)),0),INDEX($A$1:$A$12712,MATCH(G16756,$G$1:$G$12712,0)),MAX($A$2:$A16755)+1)</f>
        <v>12675</v>
      </c>
      <c r="B16756" s="8"/>
      <c r="C16756" s="9" t="str">
        <f t="shared" si="313"/>
        <v>dodge county wind</v>
      </c>
      <c r="D16756" s="8"/>
      <c r="E16756" s="8"/>
      <c r="F16756" s="10"/>
      <c r="G16756" s="8">
        <v>62437</v>
      </c>
      <c r="H16756" s="8" t="s">
        <v>29424</v>
      </c>
      <c r="I16756" s="8"/>
      <c r="J16756" s="8"/>
      <c r="K16756" s="8"/>
    </row>
    <row r="16757" spans="1:11" x14ac:dyDescent="0.2">
      <c r="A16757" s="8">
        <f>IF(IFERROR((MATCH(G16757,$G$1:$G$12712,0)),0),INDEX($A$1:$A$12712,MATCH(G16757,$G$1:$G$12712,0)),MAX($A$2:$A16756)+1)</f>
        <v>12676</v>
      </c>
      <c r="B16757" s="8"/>
      <c r="C16757" s="9" t="str">
        <f t="shared" si="313"/>
        <v>heller 400m</v>
      </c>
      <c r="D16757" s="8"/>
      <c r="E16757" s="8"/>
      <c r="F16757" s="10"/>
      <c r="G16757" s="8">
        <v>62438</v>
      </c>
      <c r="H16757" s="8" t="s">
        <v>29425</v>
      </c>
      <c r="I16757" s="8" t="s">
        <v>29426</v>
      </c>
      <c r="J16757" s="8">
        <v>56997</v>
      </c>
      <c r="K16757" s="8"/>
    </row>
    <row r="16758" spans="1:11" x14ac:dyDescent="0.2">
      <c r="A16758" s="8">
        <f>IF(IFERROR((MATCH(G16758,$G$1:$G$12712,0)),0),INDEX($A$1:$A$12712,MATCH(G16758,$G$1:$G$12712,0)),MAX($A$2:$A16757)+1)</f>
        <v>12677</v>
      </c>
      <c r="B16758" s="8"/>
      <c r="C16758" s="9" t="str">
        <f t="shared" si="313"/>
        <v>owens corning</v>
      </c>
      <c r="D16758" s="8"/>
      <c r="E16758" s="8"/>
      <c r="F16758" s="10"/>
      <c r="G16758" s="8">
        <v>62439</v>
      </c>
      <c r="H16758" s="8" t="s">
        <v>29427</v>
      </c>
      <c r="I16758" s="8" t="s">
        <v>29426</v>
      </c>
      <c r="J16758" s="8">
        <v>56997</v>
      </c>
      <c r="K16758" s="8"/>
    </row>
    <row r="16759" spans="1:11" x14ac:dyDescent="0.2">
      <c r="A16759" s="8">
        <f>IF(IFERROR((MATCH(G16759,$G$1:$G$12712,0)),0),INDEX($A$1:$A$12712,MATCH(G16759,$G$1:$G$12712,0)),MAX($A$2:$A16758)+1)</f>
        <v>12678</v>
      </c>
      <c r="B16759" s="8"/>
      <c r="C16759" s="9" t="str">
        <f t="shared" si="313"/>
        <v>techren solar v</v>
      </c>
      <c r="D16759" s="8"/>
      <c r="E16759" s="8"/>
      <c r="F16759" s="10"/>
      <c r="G16759" s="8">
        <v>62440</v>
      </c>
      <c r="H16759" s="8" t="s">
        <v>29428</v>
      </c>
      <c r="I16759" s="8"/>
      <c r="J16759" s="8"/>
      <c r="K16759" s="8"/>
    </row>
    <row r="16760" spans="1:11" x14ac:dyDescent="0.2">
      <c r="A16760" s="8">
        <f>IF(IFERROR((MATCH(G16760,$G$1:$G$12712,0)),0),INDEX($A$1:$A$12712,MATCH(G16760,$G$1:$G$12712,0)),MAX($A$2:$A16759)+1)</f>
        <v>12679</v>
      </c>
      <c r="B16760" s="8"/>
      <c r="C16760" s="9" t="str">
        <f t="shared" si="313"/>
        <v>kearny mesa storage llc</v>
      </c>
      <c r="D16760" s="8"/>
      <c r="E16760" s="8"/>
      <c r="F16760" s="10"/>
      <c r="G16760" s="8">
        <v>62441</v>
      </c>
      <c r="H16760" s="8" t="s">
        <v>29429</v>
      </c>
      <c r="I16760" s="8"/>
      <c r="J16760" s="8"/>
      <c r="K16760" s="8"/>
    </row>
    <row r="16761" spans="1:11" x14ac:dyDescent="0.2">
      <c r="A16761" s="8">
        <f>IF(IFERROR((MATCH(G16761,$G$1:$G$12712,0)),0),INDEX($A$1:$A$12712,MATCH(G16761,$G$1:$G$12712,0)),MAX($A$2:$A16760)+1)</f>
        <v>12680</v>
      </c>
      <c r="B16761" s="8"/>
      <c r="C16761" s="9" t="str">
        <f t="shared" si="313"/>
        <v>lake region community hybrid, llc</v>
      </c>
      <c r="D16761" s="8"/>
      <c r="E16761" s="8"/>
      <c r="F16761" s="10"/>
      <c r="G16761" s="8">
        <v>62442</v>
      </c>
      <c r="H16761" s="8" t="s">
        <v>29430</v>
      </c>
      <c r="I16761" s="8"/>
      <c r="J16761" s="8"/>
      <c r="K16761" s="8"/>
    </row>
    <row r="16762" spans="1:11" x14ac:dyDescent="0.2">
      <c r="A16762" s="8">
        <f>IF(IFERROR((MATCH(G16762,$G$1:$G$12712,0)),0),INDEX($A$1:$A$12712,MATCH(G16762,$G$1:$G$12712,0)),MAX($A$2:$A16761)+1)</f>
        <v>12681</v>
      </c>
      <c r="B16762" s="8"/>
      <c r="C16762" s="9" t="str">
        <f t="shared" si="313"/>
        <v>westminster</v>
      </c>
      <c r="D16762" s="8"/>
      <c r="E16762" s="8"/>
      <c r="F16762" s="10"/>
      <c r="G16762" s="8">
        <v>62443</v>
      </c>
      <c r="H16762" s="8" t="s">
        <v>29431</v>
      </c>
      <c r="I16762" s="8"/>
      <c r="J16762" s="8"/>
      <c r="K16762" s="8"/>
    </row>
    <row r="16763" spans="1:11" x14ac:dyDescent="0.2">
      <c r="A16763" s="8">
        <f>IF(IFERROR((MATCH(G16763,$G$1:$G$12712,0)),0),INDEX($A$1:$A$12712,MATCH(G16763,$G$1:$G$12712,0)),MAX($A$2:$A16762)+1)</f>
        <v>12682</v>
      </c>
      <c r="B16763" s="8"/>
      <c r="C16763" s="9" t="str">
        <f t="shared" si="313"/>
        <v>meyersdale windpower battery</v>
      </c>
      <c r="D16763" s="8"/>
      <c r="E16763" s="8"/>
      <c r="F16763" s="10"/>
      <c r="G16763" s="8">
        <v>62444</v>
      </c>
      <c r="H16763" s="8" t="s">
        <v>29432</v>
      </c>
      <c r="I16763" s="8" t="s">
        <v>29433</v>
      </c>
      <c r="J16763" s="8">
        <v>6865</v>
      </c>
      <c r="K16763" s="8"/>
    </row>
    <row r="16764" spans="1:11" x14ac:dyDescent="0.2">
      <c r="A16764" s="8">
        <f>IF(IFERROR((MATCH(G16764,$G$1:$G$12712,0)),0),INDEX($A$1:$A$12712,MATCH(G16764,$G$1:$G$12712,0)),MAX($A$2:$A16763)+1)</f>
        <v>12683</v>
      </c>
      <c r="B16764" s="8"/>
      <c r="C16764" s="9" t="str">
        <f t="shared" si="313"/>
        <v>busch ranch ii wind farm</v>
      </c>
      <c r="D16764" s="8"/>
      <c r="E16764" s="8"/>
      <c r="F16764" s="10"/>
      <c r="G16764" s="8">
        <v>62445</v>
      </c>
      <c r="H16764" s="8" t="s">
        <v>29434</v>
      </c>
      <c r="I16764" s="8"/>
      <c r="J16764" s="8"/>
      <c r="K16764" s="8"/>
    </row>
    <row r="16765" spans="1:11" x14ac:dyDescent="0.2">
      <c r="A16765" s="8">
        <f>IF(IFERROR((MATCH(G16765,$G$1:$G$12712,0)),0),INDEX($A$1:$A$12712,MATCH(G16765,$G$1:$G$12712,0)),MAX($A$2:$A16764)+1)</f>
        <v>12684</v>
      </c>
      <c r="B16765" s="8"/>
      <c r="C16765" s="9" t="str">
        <f t="shared" si="313"/>
        <v>jll-one rockwood road</v>
      </c>
      <c r="D16765" s="8"/>
      <c r="E16765" s="8"/>
      <c r="F16765" s="10"/>
      <c r="G16765" s="8">
        <v>62446</v>
      </c>
      <c r="H16765" s="8" t="s">
        <v>29435</v>
      </c>
      <c r="I16765" s="8"/>
      <c r="J16765" s="8"/>
      <c r="K16765" s="8"/>
    </row>
    <row r="16766" spans="1:11" x14ac:dyDescent="0.2">
      <c r="A16766" s="8">
        <f>IF(IFERROR((MATCH(G16766,$G$1:$G$12712,0)),0),INDEX($A$1:$A$12712,MATCH(G16766,$G$1:$G$12712,0)),MAX($A$2:$A16765)+1)</f>
        <v>12685</v>
      </c>
      <c r="B16766" s="8"/>
      <c r="C16766" s="9" t="str">
        <f t="shared" si="313"/>
        <v>south nassau communities hospital</v>
      </c>
      <c r="D16766" s="8"/>
      <c r="E16766" s="8"/>
      <c r="F16766" s="10"/>
      <c r="G16766" s="8">
        <v>62447</v>
      </c>
      <c r="H16766" s="8" t="s">
        <v>29436</v>
      </c>
      <c r="I16766" s="8"/>
      <c r="J16766" s="8"/>
      <c r="K16766" s="8"/>
    </row>
    <row r="16767" spans="1:11" x14ac:dyDescent="0.2">
      <c r="A16767" s="8">
        <f>IF(IFERROR((MATCH(G16767,$G$1:$G$12712,0)),0),INDEX($A$1:$A$12712,MATCH(G16767,$G$1:$G$12712,0)),MAX($A$2:$A16766)+1)</f>
        <v>12686</v>
      </c>
      <c r="B16767" s="8"/>
      <c r="C16767" s="9" t="str">
        <f t="shared" si="313"/>
        <v>lapetus</v>
      </c>
      <c r="D16767" s="8"/>
      <c r="E16767" s="8"/>
      <c r="F16767" s="10"/>
      <c r="G16767" s="8">
        <v>62448</v>
      </c>
      <c r="H16767" s="8" t="s">
        <v>29437</v>
      </c>
      <c r="I16767" s="8"/>
      <c r="J16767" s="8"/>
      <c r="K16767" s="8"/>
    </row>
    <row r="16768" spans="1:11" x14ac:dyDescent="0.2">
      <c r="A16768" s="8">
        <f>IF(IFERROR((MATCH(G16768,$G$1:$G$12712,0)),0),INDEX($A$1:$A$12712,MATCH(G16768,$G$1:$G$12712,0)),MAX($A$2:$A16767)+1)</f>
        <v>12687</v>
      </c>
      <c r="B16768" s="8"/>
      <c r="C16768" s="9" t="str">
        <f t="shared" si="313"/>
        <v>kimberly clark mobile - chp plant</v>
      </c>
      <c r="D16768" s="8"/>
      <c r="E16768" s="8"/>
      <c r="F16768" s="10"/>
      <c r="G16768" s="8">
        <v>62449</v>
      </c>
      <c r="H16768" s="8" t="s">
        <v>29438</v>
      </c>
      <c r="I16768" s="8"/>
      <c r="J16768" s="8"/>
      <c r="K16768" s="8"/>
    </row>
    <row r="16769" spans="1:11" x14ac:dyDescent="0.2">
      <c r="A16769" s="8">
        <f>IF(IFERROR((MATCH(G16769,$G$1:$G$12712,0)),0),INDEX($A$1:$A$12712,MATCH(G16769,$G$1:$G$12712,0)),MAX($A$2:$A16768)+1)</f>
        <v>12688</v>
      </c>
      <c r="B16769" s="8"/>
      <c r="C16769" s="9" t="str">
        <f t="shared" si="313"/>
        <v>st. johns episcopal hospital</v>
      </c>
      <c r="D16769" s="8"/>
      <c r="E16769" s="8"/>
      <c r="F16769" s="10"/>
      <c r="G16769" s="8">
        <v>62450</v>
      </c>
      <c r="H16769" s="8" t="s">
        <v>29439</v>
      </c>
      <c r="I16769" s="8"/>
      <c r="J16769" s="8"/>
      <c r="K16769" s="8"/>
    </row>
    <row r="16770" spans="1:11" x14ac:dyDescent="0.2">
      <c r="A16770" s="8">
        <f>IF(IFERROR((MATCH(G16770,$G$1:$G$12712,0)),0),INDEX($A$1:$A$12712,MATCH(G16770,$G$1:$G$12712,0)),MAX($A$2:$A16769)+1)</f>
        <v>12689</v>
      </c>
      <c r="B16770" s="8"/>
      <c r="C16770" s="9" t="str">
        <f t="shared" si="313"/>
        <v>rantoul solar</v>
      </c>
      <c r="D16770" s="8"/>
      <c r="E16770" s="8"/>
      <c r="F16770" s="10"/>
      <c r="G16770" s="8">
        <v>62451</v>
      </c>
      <c r="H16770" s="8" t="s">
        <v>29440</v>
      </c>
      <c r="I16770" s="8"/>
      <c r="J16770" s="8"/>
      <c r="K16770" s="8"/>
    </row>
    <row r="16771" spans="1:11" x14ac:dyDescent="0.2">
      <c r="A16771" s="8">
        <f>IF(IFERROR((MATCH(G16771,$G$1:$G$12712,0)),0),INDEX($A$1:$A$12712,MATCH(G16771,$G$1:$G$12712,0)),MAX($A$2:$A16770)+1)</f>
        <v>12690</v>
      </c>
      <c r="B16771" s="8"/>
      <c r="C16771" s="9" t="str">
        <f t="shared" si="313"/>
        <v>st. joseph hospital</v>
      </c>
      <c r="D16771" s="8"/>
      <c r="E16771" s="8"/>
      <c r="F16771" s="10"/>
      <c r="G16771" s="8">
        <v>62452</v>
      </c>
      <c r="H16771" s="8" t="s">
        <v>29441</v>
      </c>
      <c r="I16771" s="8"/>
      <c r="J16771" s="8"/>
      <c r="K16771" s="8"/>
    </row>
    <row r="16772" spans="1:11" x14ac:dyDescent="0.2">
      <c r="A16772" s="8">
        <f>IF(IFERROR((MATCH(G16772,$G$1:$G$12712,0)),0),INDEX($A$1:$A$12712,MATCH(G16772,$G$1:$G$12712,0)),MAX($A$2:$A16771)+1)</f>
        <v>12691</v>
      </c>
      <c r="B16772" s="8"/>
      <c r="C16772" s="9" t="str">
        <f t="shared" si="313"/>
        <v>mt.sinai-st.lukes roosevelt hosp. center</v>
      </c>
      <c r="D16772" s="8"/>
      <c r="E16772" s="8"/>
      <c r="F16772" s="10"/>
      <c r="G16772" s="8">
        <v>62453</v>
      </c>
      <c r="H16772" s="8" t="s">
        <v>29442</v>
      </c>
      <c r="I16772" s="8"/>
      <c r="J16772" s="8"/>
      <c r="K16772" s="8"/>
    </row>
    <row r="16773" spans="1:11" x14ac:dyDescent="0.2">
      <c r="A16773" s="8">
        <f>IF(IFERROR((MATCH(G16773,$G$1:$G$12712,0)),0),INDEX($A$1:$A$12712,MATCH(G16773,$G$1:$G$12712,0)),MAX($A$2:$A16772)+1)</f>
        <v>12692</v>
      </c>
      <c r="B16773" s="8"/>
      <c r="C16773" s="9" t="str">
        <f t="shared" si="313"/>
        <v>lakewood cheddar school</v>
      </c>
      <c r="D16773" s="8"/>
      <c r="E16773" s="8"/>
      <c r="F16773" s="10"/>
      <c r="G16773" s="8">
        <v>62454</v>
      </c>
      <c r="H16773" s="8" t="s">
        <v>29443</v>
      </c>
      <c r="I16773" s="8"/>
      <c r="J16773" s="8"/>
      <c r="K16773" s="8"/>
    </row>
    <row r="16774" spans="1:11" x14ac:dyDescent="0.2">
      <c r="A16774" s="8">
        <f>IF(IFERROR((MATCH(G16774,$G$1:$G$12712,0)),0),INDEX($A$1:$A$12712,MATCH(G16774,$G$1:$G$12712,0)),MAX($A$2:$A16773)+1)</f>
        <v>12693</v>
      </c>
      <c r="B16774" s="8"/>
      <c r="C16774" s="9" t="str">
        <f t="shared" si="313"/>
        <v>digital fairfield</v>
      </c>
      <c r="D16774" s="8"/>
      <c r="E16774" s="8"/>
      <c r="F16774" s="10"/>
      <c r="G16774" s="8">
        <v>62455</v>
      </c>
      <c r="H16774" s="8" t="s">
        <v>29444</v>
      </c>
      <c r="I16774" s="8" t="s">
        <v>29445</v>
      </c>
      <c r="J16774" s="8">
        <v>57128</v>
      </c>
      <c r="K16774" s="8"/>
    </row>
    <row r="16775" spans="1:11" x14ac:dyDescent="0.2">
      <c r="A16775" s="8">
        <f>IF(IFERROR((MATCH(G16775,$G$1:$G$12712,0)),0),INDEX($A$1:$A$12712,MATCH(G16775,$G$1:$G$12712,0)),MAX($A$2:$A16774)+1)</f>
        <v>12694</v>
      </c>
      <c r="B16775" s="8"/>
      <c r="C16775" s="9" t="str">
        <f t="shared" si="313"/>
        <v>regeneron tarrytown</v>
      </c>
      <c r="D16775" s="8"/>
      <c r="E16775" s="8"/>
      <c r="F16775" s="10"/>
      <c r="G16775" s="8">
        <v>62456</v>
      </c>
      <c r="H16775" s="8" t="s">
        <v>29446</v>
      </c>
      <c r="I16775" s="8" t="s">
        <v>29445</v>
      </c>
      <c r="J16775" s="8">
        <v>57128</v>
      </c>
      <c r="K16775" s="8"/>
    </row>
    <row r="16776" spans="1:11" x14ac:dyDescent="0.2">
      <c r="A16776" s="8">
        <f>IF(IFERROR((MATCH(G16776,$G$1:$G$12712,0)),0),INDEX($A$1:$A$12712,MATCH(G16776,$G$1:$G$12712,0)),MAX($A$2:$A16775)+1)</f>
        <v>12695</v>
      </c>
      <c r="B16776" s="8"/>
      <c r="C16776" s="9" t="str">
        <f t="shared" si="313"/>
        <v>ratkovich alhambra</v>
      </c>
      <c r="D16776" s="8"/>
      <c r="E16776" s="8"/>
      <c r="F16776" s="10"/>
      <c r="G16776" s="8">
        <v>62458</v>
      </c>
      <c r="H16776" s="8" t="s">
        <v>29447</v>
      </c>
      <c r="I16776" s="8" t="s">
        <v>29445</v>
      </c>
      <c r="J16776" s="8">
        <v>57128</v>
      </c>
      <c r="K16776" s="8"/>
    </row>
    <row r="16777" spans="1:11" x14ac:dyDescent="0.2">
      <c r="A16777" s="8">
        <f>IF(IFERROR((MATCH(G16777,$G$1:$G$12712,0)),0),INDEX($A$1:$A$12712,MATCH(G16777,$G$1:$G$12712,0)),MAX($A$2:$A16776)+1)</f>
        <v>12696</v>
      </c>
      <c r="B16777" s="8"/>
      <c r="C16777" s="9" t="str">
        <f t="shared" si="313"/>
        <v>micro santa clara</v>
      </c>
      <c r="D16777" s="8"/>
      <c r="E16777" s="8"/>
      <c r="F16777" s="10"/>
      <c r="G16777" s="8">
        <v>62459</v>
      </c>
      <c r="H16777" s="8" t="s">
        <v>29448</v>
      </c>
      <c r="I16777" s="8" t="s">
        <v>29445</v>
      </c>
      <c r="J16777" s="8">
        <v>57128</v>
      </c>
      <c r="K16777" s="8"/>
    </row>
    <row r="16778" spans="1:11" x14ac:dyDescent="0.2">
      <c r="A16778" s="8">
        <f>IF(IFERROR((MATCH(G16778,$G$1:$G$12712,0)),0),INDEX($A$1:$A$12712,MATCH(G16778,$G$1:$G$12712,0)),MAX($A$2:$A16777)+1)</f>
        <v>12697</v>
      </c>
      <c r="B16778" s="8"/>
      <c r="C16778" s="9" t="str">
        <f t="shared" si="313"/>
        <v>desi-2 battery storage facility</v>
      </c>
      <c r="D16778" s="8"/>
      <c r="E16778" s="8"/>
      <c r="F16778" s="10"/>
      <c r="G16778" s="8">
        <v>62460</v>
      </c>
      <c r="H16778" s="8" t="s">
        <v>29449</v>
      </c>
      <c r="I16778" s="8" t="s">
        <v>29450</v>
      </c>
      <c r="J16778" s="8">
        <v>17609</v>
      </c>
      <c r="K16778" s="8"/>
    </row>
    <row r="16779" spans="1:11" x14ac:dyDescent="0.2">
      <c r="A16779" s="8">
        <f>IF(IFERROR((MATCH(G16779,$G$1:$G$12712,0)),0),INDEX($A$1:$A$12712,MATCH(G16779,$G$1:$G$12712,0)),MAX($A$2:$A16778)+1)</f>
        <v>12698</v>
      </c>
      <c r="B16779" s="8"/>
      <c r="C16779" s="9" t="str">
        <f t="shared" si="313"/>
        <v>farmers electric cooperative - kalona</v>
      </c>
      <c r="D16779" s="8"/>
      <c r="E16779" s="8"/>
      <c r="F16779" s="10"/>
      <c r="G16779" s="8">
        <v>62461</v>
      </c>
      <c r="H16779" s="8" t="s">
        <v>29451</v>
      </c>
      <c r="I16779" s="8"/>
      <c r="J16779" s="8"/>
      <c r="K16779" s="8"/>
    </row>
    <row r="16780" spans="1:11" x14ac:dyDescent="0.2">
      <c r="A16780" s="8">
        <f>IF(IFERROR((MATCH(G16780,$G$1:$G$12712,0)),0),INDEX($A$1:$A$12712,MATCH(G16780,$G$1:$G$12712,0)),MAX($A$2:$A16779)+1)</f>
        <v>12699</v>
      </c>
      <c r="B16780" s="8"/>
      <c r="C16780" s="9" t="str">
        <f t="shared" si="313"/>
        <v>muscle shoals</v>
      </c>
      <c r="D16780" s="8"/>
      <c r="E16780" s="8"/>
      <c r="F16780" s="10"/>
      <c r="G16780" s="8">
        <v>62462</v>
      </c>
      <c r="H16780" s="8" t="s">
        <v>29452</v>
      </c>
      <c r="I16780" s="8" t="s">
        <v>29453</v>
      </c>
      <c r="J16780" s="8">
        <v>56615</v>
      </c>
      <c r="K16780" s="8"/>
    </row>
    <row r="16781" spans="1:11" x14ac:dyDescent="0.2">
      <c r="A16781" s="8">
        <f>IF(IFERROR((MATCH(G16781,$G$1:$G$12712,0)),0),INDEX($A$1:$A$12712,MATCH(G16781,$G$1:$G$12712,0)),MAX($A$2:$A16780)+1)</f>
        <v>12700</v>
      </c>
      <c r="B16781" s="8"/>
      <c r="C16781" s="9" t="str">
        <f t="shared" si="313"/>
        <v>little bear 3</v>
      </c>
      <c r="D16781" s="8"/>
      <c r="E16781" s="8"/>
      <c r="F16781" s="10"/>
      <c r="G16781" s="8">
        <v>62463</v>
      </c>
      <c r="H16781" s="8" t="s">
        <v>29454</v>
      </c>
      <c r="I16781" s="8" t="s">
        <v>29453</v>
      </c>
      <c r="J16781" s="8">
        <v>56615</v>
      </c>
      <c r="K16781" s="8"/>
    </row>
    <row r="16782" spans="1:11" x14ac:dyDescent="0.2">
      <c r="A16782" s="8">
        <f>IF(IFERROR((MATCH(G16782,$G$1:$G$12712,0)),0),INDEX($A$1:$A$12712,MATCH(G16782,$G$1:$G$12712,0)),MAX($A$2:$A16781)+1)</f>
        <v>12701</v>
      </c>
      <c r="B16782" s="8"/>
      <c r="C16782" s="9" t="str">
        <f t="shared" si="313"/>
        <v>little bear 4</v>
      </c>
      <c r="D16782" s="8"/>
      <c r="E16782" s="8"/>
      <c r="F16782" s="10"/>
      <c r="G16782" s="8">
        <v>62464</v>
      </c>
      <c r="H16782" s="8" t="s">
        <v>29455</v>
      </c>
      <c r="I16782" s="8" t="s">
        <v>29453</v>
      </c>
      <c r="J16782" s="8">
        <v>56615</v>
      </c>
      <c r="K16782" s="8"/>
    </row>
    <row r="16783" spans="1:11" x14ac:dyDescent="0.2">
      <c r="A16783" s="8">
        <f>IF(IFERROR((MATCH(G16783,$G$1:$G$12712,0)),0),INDEX($A$1:$A$12712,MATCH(G16783,$G$1:$G$12712,0)),MAX($A$2:$A16782)+1)</f>
        <v>12702</v>
      </c>
      <c r="B16783" s="8"/>
      <c r="C16783" s="9" t="str">
        <f t="shared" si="313"/>
        <v>little bear 5</v>
      </c>
      <c r="D16783" s="8"/>
      <c r="E16783" s="8"/>
      <c r="F16783" s="10"/>
      <c r="G16783" s="8">
        <v>62465</v>
      </c>
      <c r="H16783" s="8" t="s">
        <v>29456</v>
      </c>
      <c r="I16783" s="8" t="s">
        <v>29453</v>
      </c>
      <c r="J16783" s="8">
        <v>56615</v>
      </c>
      <c r="K16783" s="8"/>
    </row>
    <row r="16784" spans="1:11" x14ac:dyDescent="0.2">
      <c r="A16784" s="8">
        <f>IF(IFERROR((MATCH(G16784,$G$1:$G$12712,0)),0),INDEX($A$1:$A$12712,MATCH(G16784,$G$1:$G$12712,0)),MAX($A$2:$A16783)+1)</f>
        <v>12703</v>
      </c>
      <c r="B16784" s="8"/>
      <c r="C16784" s="9" t="str">
        <f t="shared" si="313"/>
        <v>vista solar energy center</v>
      </c>
      <c r="D16784" s="8"/>
      <c r="E16784" s="8"/>
      <c r="F16784" s="10"/>
      <c r="G16784" s="8">
        <v>62467</v>
      </c>
      <c r="H16784" s="8" t="s">
        <v>29457</v>
      </c>
      <c r="I16784" s="8" t="s">
        <v>29458</v>
      </c>
      <c r="J16784" s="8">
        <v>59300</v>
      </c>
      <c r="K16784" s="8"/>
    </row>
    <row r="16785" spans="1:11" x14ac:dyDescent="0.2">
      <c r="A16785" s="8">
        <f>IF(IFERROR((MATCH(G16785,$G$1:$G$12712,0)),0),INDEX($A$1:$A$12712,MATCH(G16785,$G$1:$G$12712,0)),MAX($A$2:$A16784)+1)</f>
        <v>12704</v>
      </c>
      <c r="B16785" s="8"/>
      <c r="C16785" s="9" t="str">
        <f t="shared" ref="C16785:C16848" si="314">IF(H16785="",F16785,H16785)</f>
        <v>music city community solar</v>
      </c>
      <c r="D16785" s="8"/>
      <c r="E16785" s="8"/>
      <c r="F16785" s="10"/>
      <c r="G16785" s="8">
        <v>62468</v>
      </c>
      <c r="H16785" s="8" t="s">
        <v>29459</v>
      </c>
      <c r="I16785" s="8"/>
      <c r="J16785" s="8"/>
      <c r="K16785" s="8"/>
    </row>
    <row r="16786" spans="1:11" x14ac:dyDescent="0.2">
      <c r="A16786" s="8">
        <f>IF(IFERROR((MATCH(G16786,$G$1:$G$12712,0)),0),INDEX($A$1:$A$12712,MATCH(G16786,$G$1:$G$12712,0)),MAX($A$2:$A16785)+1)</f>
        <v>12705</v>
      </c>
      <c r="B16786" s="8"/>
      <c r="C16786" s="9" t="str">
        <f t="shared" si="314"/>
        <v>cove mountain solar</v>
      </c>
      <c r="D16786" s="8"/>
      <c r="E16786" s="8"/>
      <c r="F16786" s="10"/>
      <c r="G16786" s="8">
        <v>62469</v>
      </c>
      <c r="H16786" s="8" t="s">
        <v>29460</v>
      </c>
      <c r="I16786" s="8" t="s">
        <v>29453</v>
      </c>
      <c r="J16786" s="8">
        <v>56615</v>
      </c>
      <c r="K16786" s="8"/>
    </row>
    <row r="16787" spans="1:11" x14ac:dyDescent="0.2">
      <c r="A16787" s="8">
        <f>IF(IFERROR((MATCH(G16787,$G$1:$G$12712,0)),0),INDEX($A$1:$A$12712,MATCH(G16787,$G$1:$G$12712,0)),MAX($A$2:$A16786)+1)</f>
        <v>12706</v>
      </c>
      <c r="B16787" s="8"/>
      <c r="C16787" s="9" t="str">
        <f t="shared" si="314"/>
        <v>cove mountain solar 2</v>
      </c>
      <c r="D16787" s="8"/>
      <c r="E16787" s="8"/>
      <c r="F16787" s="10"/>
      <c r="G16787" s="8">
        <v>62470</v>
      </c>
      <c r="H16787" s="8" t="s">
        <v>29461</v>
      </c>
      <c r="I16787" s="8" t="s">
        <v>29453</v>
      </c>
      <c r="J16787" s="8">
        <v>56615</v>
      </c>
      <c r="K16787" s="8"/>
    </row>
    <row r="16788" spans="1:11" x14ac:dyDescent="0.2">
      <c r="A16788" s="8">
        <f>IF(IFERROR((MATCH(G16788,$G$1:$G$12712,0)),0),INDEX($A$1:$A$12712,MATCH(G16788,$G$1:$G$12712,0)),MAX($A$2:$A16787)+1)</f>
        <v>12707</v>
      </c>
      <c r="B16788" s="8"/>
      <c r="C16788" s="9" t="str">
        <f t="shared" si="314"/>
        <v>washington st community solar farm #4</v>
      </c>
      <c r="D16788" s="8"/>
      <c r="E16788" s="8"/>
      <c r="F16788" s="10"/>
      <c r="G16788" s="8">
        <v>62471</v>
      </c>
      <c r="H16788" s="8" t="s">
        <v>29462</v>
      </c>
      <c r="I16788" s="8"/>
      <c r="J16788" s="8"/>
      <c r="K16788" s="8"/>
    </row>
    <row r="16789" spans="1:11" x14ac:dyDescent="0.2">
      <c r="A16789" s="8">
        <f>IF(IFERROR((MATCH(G16789,$G$1:$G$12712,0)),0),INDEX($A$1:$A$12712,MATCH(G16789,$G$1:$G$12712,0)),MAX($A$2:$A16788)+1)</f>
        <v>12708</v>
      </c>
      <c r="B16789" s="8"/>
      <c r="C16789" s="9" t="str">
        <f t="shared" si="314"/>
        <v>washington st community solar farm #1</v>
      </c>
      <c r="D16789" s="8"/>
      <c r="E16789" s="8"/>
      <c r="F16789" s="10"/>
      <c r="G16789" s="8">
        <v>62472</v>
      </c>
      <c r="H16789" s="8" t="s">
        <v>29463</v>
      </c>
      <c r="I16789" s="8"/>
      <c r="J16789" s="8"/>
      <c r="K16789" s="8"/>
    </row>
    <row r="16790" spans="1:11" x14ac:dyDescent="0.2">
      <c r="A16790" s="8">
        <f>IF(IFERROR((MATCH(G16790,$G$1:$G$12712,0)),0),INDEX($A$1:$A$12712,MATCH(G16790,$G$1:$G$12712,0)),MAX($A$2:$A16789)+1)</f>
        <v>12709</v>
      </c>
      <c r="B16790" s="8"/>
      <c r="C16790" s="9" t="str">
        <f t="shared" si="314"/>
        <v>washington st community solar farm #3</v>
      </c>
      <c r="D16790" s="8"/>
      <c r="E16790" s="8"/>
      <c r="F16790" s="10"/>
      <c r="G16790" s="8">
        <v>62473</v>
      </c>
      <c r="H16790" s="8" t="s">
        <v>29464</v>
      </c>
      <c r="I16790" s="8"/>
      <c r="J16790" s="8"/>
      <c r="K16790" s="8"/>
    </row>
    <row r="16791" spans="1:11" x14ac:dyDescent="0.2">
      <c r="A16791" s="8">
        <f>IF(IFERROR((MATCH(G16791,$G$1:$G$12712,0)),0),INDEX($A$1:$A$12712,MATCH(G16791,$G$1:$G$12712,0)),MAX($A$2:$A16790)+1)</f>
        <v>12710</v>
      </c>
      <c r="B16791" s="8"/>
      <c r="C16791" s="9" t="str">
        <f t="shared" si="314"/>
        <v>gaskill rd community solar farm</v>
      </c>
      <c r="D16791" s="8"/>
      <c r="E16791" s="8"/>
      <c r="F16791" s="10"/>
      <c r="G16791" s="8">
        <v>62474</v>
      </c>
      <c r="H16791" s="8" t="s">
        <v>29465</v>
      </c>
      <c r="I16791" s="8"/>
      <c r="J16791" s="8"/>
      <c r="K16791" s="8"/>
    </row>
    <row r="16792" spans="1:11" x14ac:dyDescent="0.2">
      <c r="A16792" s="8">
        <f>IF(IFERROR((MATCH(G16792,$G$1:$G$12712,0)),0),INDEX($A$1:$A$12712,MATCH(G16792,$G$1:$G$12712,0)),MAX($A$2:$A16791)+1)</f>
        <v>12711</v>
      </c>
      <c r="B16792" s="8"/>
      <c r="C16792" s="9" t="str">
        <f t="shared" si="314"/>
        <v>kings point wind energy center</v>
      </c>
      <c r="D16792" s="8"/>
      <c r="E16792" s="8"/>
      <c r="F16792" s="10"/>
      <c r="G16792" s="8">
        <v>62475</v>
      </c>
      <c r="H16792" s="8" t="s">
        <v>29466</v>
      </c>
      <c r="I16792" s="8" t="s">
        <v>29467</v>
      </c>
      <c r="J16792" s="8">
        <v>5860</v>
      </c>
      <c r="K16792" s="8"/>
    </row>
    <row r="16793" spans="1:11" x14ac:dyDescent="0.2">
      <c r="A16793" s="8">
        <f>IF(IFERROR((MATCH(G16793,$G$1:$G$12712,0)),0),INDEX($A$1:$A$12712,MATCH(G16793,$G$1:$G$12712,0)),MAX($A$2:$A16792)+1)</f>
        <v>12712</v>
      </c>
      <c r="B16793" s="8"/>
      <c r="C16793" s="9" t="str">
        <f t="shared" si="314"/>
        <v>big tree community solar farm</v>
      </c>
      <c r="D16793" s="8"/>
      <c r="E16793" s="8"/>
      <c r="F16793" s="10"/>
      <c r="G16793" s="8">
        <v>62476</v>
      </c>
      <c r="H16793" s="8" t="s">
        <v>29468</v>
      </c>
      <c r="I16793" s="8"/>
      <c r="J16793" s="8"/>
      <c r="K16793" s="8"/>
    </row>
    <row r="16794" spans="1:11" x14ac:dyDescent="0.2">
      <c r="A16794" s="8">
        <f>IF(IFERROR((MATCH(G16794,$G$1:$G$12712,0)),0),INDEX($A$1:$A$12712,MATCH(G16794,$G$1:$G$12712,0)),MAX($A$2:$A16793)+1)</f>
        <v>12713</v>
      </c>
      <c r="B16794" s="8"/>
      <c r="C16794" s="9" t="str">
        <f t="shared" si="314"/>
        <v>dryden rd #2 community solar farm</v>
      </c>
      <c r="D16794" s="8"/>
      <c r="E16794" s="8"/>
      <c r="F16794" s="10"/>
      <c r="G16794" s="8">
        <v>62477</v>
      </c>
      <c r="H16794" s="8" t="s">
        <v>29469</v>
      </c>
      <c r="I16794" s="8"/>
      <c r="J16794" s="8"/>
      <c r="K16794" s="8"/>
    </row>
    <row r="16795" spans="1:11" x14ac:dyDescent="0.2">
      <c r="A16795" s="8">
        <f>IF(IFERROR((MATCH(G16795,$G$1:$G$12712,0)),0),INDEX($A$1:$A$12712,MATCH(G16795,$G$1:$G$12712,0)),MAX($A$2:$A16794)+1)</f>
        <v>12714</v>
      </c>
      <c r="B16795" s="8"/>
      <c r="C16795" s="9" t="str">
        <f t="shared" si="314"/>
        <v>north fork ridge wind energy center</v>
      </c>
      <c r="D16795" s="8"/>
      <c r="E16795" s="8"/>
      <c r="F16795" s="10"/>
      <c r="G16795" s="8">
        <v>62478</v>
      </c>
      <c r="H16795" s="8" t="s">
        <v>29470</v>
      </c>
      <c r="I16795" s="8" t="s">
        <v>29467</v>
      </c>
      <c r="J16795" s="8">
        <v>5860</v>
      </c>
      <c r="K16795" s="8"/>
    </row>
    <row r="16796" spans="1:11" x14ac:dyDescent="0.2">
      <c r="A16796" s="8">
        <f>IF(IFERROR((MATCH(G16796,$G$1:$G$12712,0)),0),INDEX($A$1:$A$12712,MATCH(G16796,$G$1:$G$12712,0)),MAX($A$2:$A16795)+1)</f>
        <v>12715</v>
      </c>
      <c r="B16796" s="8"/>
      <c r="C16796" s="9" t="str">
        <f t="shared" si="314"/>
        <v>woodoak drive community solar farm</v>
      </c>
      <c r="D16796" s="8"/>
      <c r="E16796" s="8"/>
      <c r="F16796" s="10"/>
      <c r="G16796" s="8">
        <v>62479</v>
      </c>
      <c r="H16796" s="8" t="s">
        <v>29471</v>
      </c>
      <c r="I16796" s="8"/>
      <c r="J16796" s="8"/>
      <c r="K16796" s="8"/>
    </row>
    <row r="16797" spans="1:11" x14ac:dyDescent="0.2">
      <c r="A16797" s="8">
        <f>IF(IFERROR((MATCH(G16797,$G$1:$G$12712,0)),0),INDEX($A$1:$A$12712,MATCH(G16797,$G$1:$G$12712,0)),MAX($A$2:$A16796)+1)</f>
        <v>12716</v>
      </c>
      <c r="B16797" s="8"/>
      <c r="C16797" s="9" t="str">
        <f t="shared" si="314"/>
        <v>burritt rd community solar farm</v>
      </c>
      <c r="D16797" s="8"/>
      <c r="E16797" s="8"/>
      <c r="F16797" s="10"/>
      <c r="G16797" s="8">
        <v>62480</v>
      </c>
      <c r="H16797" s="8" t="s">
        <v>29472</v>
      </c>
      <c r="I16797" s="8"/>
      <c r="J16797" s="8"/>
      <c r="K16797" s="8"/>
    </row>
    <row r="16798" spans="1:11" x14ac:dyDescent="0.2">
      <c r="A16798" s="8">
        <f>IF(IFERROR((MATCH(G16798,$G$1:$G$12712,0)),0),INDEX($A$1:$A$12712,MATCH(G16798,$G$1:$G$12712,0)),MAX($A$2:$A16797)+1)</f>
        <v>12717</v>
      </c>
      <c r="B16798" s="8"/>
      <c r="C16798" s="9" t="str">
        <f t="shared" si="314"/>
        <v>neosho ridge wind energy center</v>
      </c>
      <c r="D16798" s="8"/>
      <c r="E16798" s="8"/>
      <c r="F16798" s="10"/>
      <c r="G16798" s="8">
        <v>62481</v>
      </c>
      <c r="H16798" s="8" t="s">
        <v>29473</v>
      </c>
      <c r="I16798" s="8" t="s">
        <v>29467</v>
      </c>
      <c r="J16798" s="8">
        <v>5860</v>
      </c>
      <c r="K16798" s="8"/>
    </row>
    <row r="16799" spans="1:11" x14ac:dyDescent="0.2">
      <c r="A16799" s="8">
        <f>IF(IFERROR((MATCH(G16799,$G$1:$G$12712,0)),0),INDEX($A$1:$A$12712,MATCH(G16799,$G$1:$G$12712,0)),MAX($A$2:$A16798)+1)</f>
        <v>12718</v>
      </c>
      <c r="B16799" s="8"/>
      <c r="C16799" s="9" t="str">
        <f t="shared" si="314"/>
        <v>beech ridge ii wind energy center</v>
      </c>
      <c r="D16799" s="8"/>
      <c r="E16799" s="8"/>
      <c r="F16799" s="10"/>
      <c r="G16799" s="8">
        <v>62482</v>
      </c>
      <c r="H16799" s="8" t="s">
        <v>29474</v>
      </c>
      <c r="I16799" s="8"/>
      <c r="J16799" s="8"/>
      <c r="K16799" s="8"/>
    </row>
    <row r="16800" spans="1:11" x14ac:dyDescent="0.2">
      <c r="A16800" s="8">
        <f>IF(IFERROR((MATCH(G16800,$G$1:$G$12712,0)),0),INDEX($A$1:$A$12712,MATCH(G16800,$G$1:$G$12712,0)),MAX($A$2:$A16799)+1)</f>
        <v>12719</v>
      </c>
      <c r="B16800" s="8"/>
      <c r="C16800" s="9" t="str">
        <f t="shared" si="314"/>
        <v>taygete energy project llc</v>
      </c>
      <c r="D16800" s="8"/>
      <c r="E16800" s="8"/>
      <c r="F16800" s="10"/>
      <c r="G16800" s="8">
        <v>62483</v>
      </c>
      <c r="H16800" s="8" t="s">
        <v>29475</v>
      </c>
      <c r="I16800" s="8"/>
      <c r="J16800" s="8"/>
      <c r="K16800" s="8"/>
    </row>
    <row r="16801" spans="1:11" x14ac:dyDescent="0.2">
      <c r="A16801" s="8">
        <f>IF(IFERROR((MATCH(G16801,$G$1:$G$12712,0)),0),INDEX($A$1:$A$12712,MATCH(G16801,$G$1:$G$12712,0)),MAX($A$2:$A16800)+1)</f>
        <v>12720</v>
      </c>
      <c r="B16801" s="8"/>
      <c r="C16801" s="9" t="str">
        <f t="shared" si="314"/>
        <v>crawfordsville 2 solar park</v>
      </c>
      <c r="D16801" s="8"/>
      <c r="E16801" s="8"/>
      <c r="F16801" s="10"/>
      <c r="G16801" s="8">
        <v>62484</v>
      </c>
      <c r="H16801" s="8" t="s">
        <v>29476</v>
      </c>
      <c r="I16801" s="8" t="s">
        <v>28725</v>
      </c>
      <c r="J16801" s="8">
        <v>9234</v>
      </c>
      <c r="K16801" s="8"/>
    </row>
    <row r="16802" spans="1:11" x14ac:dyDescent="0.2">
      <c r="A16802" s="8">
        <f>IF(IFERROR((MATCH(G16802,$G$1:$G$12712,0)),0),INDEX($A$1:$A$12712,MATCH(G16802,$G$1:$G$12712,0)),MAX($A$2:$A16801)+1)</f>
        <v>12721</v>
      </c>
      <c r="B16802" s="8"/>
      <c r="C16802" s="9" t="str">
        <f t="shared" si="314"/>
        <v>crawfordsville 3 solar park</v>
      </c>
      <c r="D16802" s="8"/>
      <c r="E16802" s="8"/>
      <c r="F16802" s="10"/>
      <c r="G16802" s="8">
        <v>62485</v>
      </c>
      <c r="H16802" s="8" t="s">
        <v>29477</v>
      </c>
      <c r="I16802" s="8" t="s">
        <v>28725</v>
      </c>
      <c r="J16802" s="8">
        <v>9234</v>
      </c>
      <c r="K16802" s="8"/>
    </row>
    <row r="16803" spans="1:11" x14ac:dyDescent="0.2">
      <c r="A16803" s="8">
        <f>IF(IFERROR((MATCH(G16803,$G$1:$G$12712,0)),0),INDEX($A$1:$A$12712,MATCH(G16803,$G$1:$G$12712,0)),MAX($A$2:$A16802)+1)</f>
        <v>12722</v>
      </c>
      <c r="B16803" s="8"/>
      <c r="C16803" s="9" t="str">
        <f t="shared" si="314"/>
        <v>cmr solar llc</v>
      </c>
      <c r="D16803" s="8"/>
      <c r="E16803" s="8"/>
      <c r="F16803" s="10"/>
      <c r="G16803" s="8">
        <v>62486</v>
      </c>
      <c r="H16803" s="8" t="s">
        <v>29478</v>
      </c>
      <c r="I16803" s="8"/>
      <c r="J16803" s="8"/>
      <c r="K16803" s="8"/>
    </row>
    <row r="16804" spans="1:11" x14ac:dyDescent="0.2">
      <c r="A16804" s="8">
        <f>IF(IFERROR((MATCH(G16804,$G$1:$G$12712,0)),0),INDEX($A$1:$A$12712,MATCH(G16804,$G$1:$G$12712,0)),MAX($A$2:$A16803)+1)</f>
        <v>12723</v>
      </c>
      <c r="B16804" s="8"/>
      <c r="C16804" s="9" t="str">
        <f t="shared" si="314"/>
        <v>flowers solar llc</v>
      </c>
      <c r="D16804" s="8"/>
      <c r="E16804" s="8"/>
      <c r="F16804" s="10"/>
      <c r="G16804" s="8">
        <v>62487</v>
      </c>
      <c r="H16804" s="8" t="s">
        <v>29479</v>
      </c>
      <c r="I16804" s="8"/>
      <c r="J16804" s="8"/>
      <c r="K16804" s="8"/>
    </row>
    <row r="16805" spans="1:11" x14ac:dyDescent="0.2">
      <c r="A16805" s="8">
        <f>IF(IFERROR((MATCH(G16805,$G$1:$G$12712,0)),0),INDEX($A$1:$A$12712,MATCH(G16805,$G$1:$G$12712,0)),MAX($A$2:$A16804)+1)</f>
        <v>12724</v>
      </c>
      <c r="B16805" s="8"/>
      <c r="C16805" s="9" t="str">
        <f t="shared" si="314"/>
        <v>prairie queen wind farm</v>
      </c>
      <c r="D16805" s="8"/>
      <c r="E16805" s="8"/>
      <c r="F16805" s="10"/>
      <c r="G16805" s="8">
        <v>62488</v>
      </c>
      <c r="H16805" s="8" t="s">
        <v>29480</v>
      </c>
      <c r="I16805" s="8"/>
      <c r="J16805" s="8"/>
      <c r="K16805" s="8"/>
    </row>
    <row r="16806" spans="1:11" x14ac:dyDescent="0.2">
      <c r="A16806" s="8">
        <f>IF(IFERROR((MATCH(G16806,$G$1:$G$12712,0)),0),INDEX($A$1:$A$12712,MATCH(G16806,$G$1:$G$12712,0)),MAX($A$2:$A16805)+1)</f>
        <v>12725</v>
      </c>
      <c r="B16806" s="8"/>
      <c r="C16806" s="9" t="str">
        <f t="shared" si="314"/>
        <v>crossing trails wind farm</v>
      </c>
      <c r="D16806" s="8"/>
      <c r="E16806" s="8"/>
      <c r="F16806" s="10"/>
      <c r="G16806" s="8">
        <v>62489</v>
      </c>
      <c r="H16806" s="8" t="s">
        <v>29481</v>
      </c>
      <c r="I16806" s="8"/>
      <c r="J16806" s="8"/>
      <c r="K16806" s="8"/>
    </row>
    <row r="16807" spans="1:11" x14ac:dyDescent="0.2">
      <c r="A16807" s="8">
        <f>IF(IFERROR((MATCH(G16807,$G$1:$G$12712,0)),0),INDEX($A$1:$A$12712,MATCH(G16807,$G$1:$G$12712,0)),MAX($A$2:$A16806)+1)</f>
        <v>12726</v>
      </c>
      <c r="B16807" s="8"/>
      <c r="C16807" s="9" t="str">
        <f t="shared" si="314"/>
        <v>echo river solar</v>
      </c>
      <c r="D16807" s="8"/>
      <c r="E16807" s="8"/>
      <c r="F16807" s="10"/>
      <c r="G16807" s="8">
        <v>62490</v>
      </c>
      <c r="H16807" s="8" t="s">
        <v>29482</v>
      </c>
      <c r="I16807" s="8" t="s">
        <v>23954</v>
      </c>
      <c r="J16807" s="8">
        <v>6452</v>
      </c>
      <c r="K16807" s="8"/>
    </row>
    <row r="16808" spans="1:11" x14ac:dyDescent="0.2">
      <c r="A16808" s="8">
        <f>IF(IFERROR((MATCH(G16808,$G$1:$G$12712,0)),0),INDEX($A$1:$A$12712,MATCH(G16808,$G$1:$G$12712,0)),MAX($A$2:$A16807)+1)</f>
        <v>12727</v>
      </c>
      <c r="B16808" s="8"/>
      <c r="C16808" s="9" t="str">
        <f t="shared" si="314"/>
        <v>okeechobee solar</v>
      </c>
      <c r="D16808" s="8"/>
      <c r="E16808" s="8"/>
      <c r="F16808" s="10"/>
      <c r="G16808" s="8">
        <v>62491</v>
      </c>
      <c r="H16808" s="8" t="s">
        <v>29483</v>
      </c>
      <c r="I16808" s="8" t="s">
        <v>23954</v>
      </c>
      <c r="J16808" s="8">
        <v>6452</v>
      </c>
      <c r="K16808" s="8"/>
    </row>
    <row r="16809" spans="1:11" x14ac:dyDescent="0.2">
      <c r="A16809" s="8">
        <f>IF(IFERROR((MATCH(G16809,$G$1:$G$12712,0)),0),INDEX($A$1:$A$12712,MATCH(G16809,$G$1:$G$12712,0)),MAX($A$2:$A16808)+1)</f>
        <v>12728</v>
      </c>
      <c r="B16809" s="8"/>
      <c r="C16809" s="9" t="str">
        <f t="shared" si="314"/>
        <v>acb energy parntners llc - mtf cogen</v>
      </c>
      <c r="D16809" s="8"/>
      <c r="E16809" s="8"/>
      <c r="F16809" s="10"/>
      <c r="G16809" s="8">
        <v>62492</v>
      </c>
      <c r="H16809" s="8" t="s">
        <v>29484</v>
      </c>
      <c r="I16809" s="8"/>
      <c r="J16809" s="8"/>
      <c r="K16809" s="8"/>
    </row>
    <row r="16810" spans="1:11" x14ac:dyDescent="0.2">
      <c r="A16810" s="8">
        <f>IF(IFERROR((MATCH(G16810,$G$1:$G$12712,0)),0),INDEX($A$1:$A$12712,MATCH(G16810,$G$1:$G$12712,0)),MAX($A$2:$A16809)+1)</f>
        <v>12729</v>
      </c>
      <c r="B16810" s="8"/>
      <c r="C16810" s="9" t="str">
        <f t="shared" si="314"/>
        <v>southfork solar</v>
      </c>
      <c r="D16810" s="8"/>
      <c r="E16810" s="8"/>
      <c r="F16810" s="10"/>
      <c r="G16810" s="8">
        <v>62493</v>
      </c>
      <c r="H16810" s="8" t="s">
        <v>29485</v>
      </c>
      <c r="I16810" s="8" t="s">
        <v>23954</v>
      </c>
      <c r="J16810" s="8">
        <v>6452</v>
      </c>
      <c r="K16810" s="8"/>
    </row>
    <row r="16811" spans="1:11" x14ac:dyDescent="0.2">
      <c r="A16811" s="8">
        <f>IF(IFERROR((MATCH(G16811,$G$1:$G$12712,0)),0),INDEX($A$1:$A$12712,MATCH(G16811,$G$1:$G$12712,0)),MAX($A$2:$A16810)+1)</f>
        <v>12730</v>
      </c>
      <c r="B16811" s="8"/>
      <c r="C16811" s="9" t="str">
        <f t="shared" si="314"/>
        <v>skeleton creek energy center</v>
      </c>
      <c r="D16811" s="8"/>
      <c r="E16811" s="8"/>
      <c r="F16811" s="10"/>
      <c r="G16811" s="8">
        <v>62494</v>
      </c>
      <c r="H16811" s="8" t="s">
        <v>29486</v>
      </c>
      <c r="I16811" s="8"/>
      <c r="J16811" s="8"/>
      <c r="K16811" s="8"/>
    </row>
    <row r="16812" spans="1:11" x14ac:dyDescent="0.2">
      <c r="A16812" s="8">
        <f>IF(IFERROR((MATCH(G16812,$G$1:$G$12712,0)),0),INDEX($A$1:$A$12712,MATCH(G16812,$G$1:$G$12712,0)),MAX($A$2:$A16811)+1)</f>
        <v>12731</v>
      </c>
      <c r="B16812" s="8"/>
      <c r="C16812" s="9" t="str">
        <f t="shared" si="314"/>
        <v>palmer solar</v>
      </c>
      <c r="D16812" s="8"/>
      <c r="E16812" s="8"/>
      <c r="F16812" s="10"/>
      <c r="G16812" s="8">
        <v>62495</v>
      </c>
      <c r="H16812" s="8" t="s">
        <v>29487</v>
      </c>
      <c r="I16812" s="8"/>
      <c r="J16812" s="8"/>
      <c r="K16812" s="8"/>
    </row>
    <row r="16813" spans="1:11" x14ac:dyDescent="0.2">
      <c r="A16813" s="8">
        <f>IF(IFERROR((MATCH(G16813,$G$1:$G$12712,0)),0),INDEX($A$1:$A$12712,MATCH(G16813,$G$1:$G$12712,0)),MAX($A$2:$A16812)+1)</f>
        <v>12732</v>
      </c>
      <c r="B16813" s="8"/>
      <c r="C16813" s="9" t="str">
        <f t="shared" si="314"/>
        <v>telegraph rd #1 community solar farm</v>
      </c>
      <c r="D16813" s="8"/>
      <c r="E16813" s="8"/>
      <c r="F16813" s="10"/>
      <c r="G16813" s="8">
        <v>62496</v>
      </c>
      <c r="H16813" s="8" t="s">
        <v>29488</v>
      </c>
      <c r="I16813" s="8"/>
      <c r="J16813" s="8"/>
      <c r="K16813" s="8"/>
    </row>
    <row r="16814" spans="1:11" x14ac:dyDescent="0.2">
      <c r="A16814" s="8">
        <f>IF(IFERROR((MATCH(G16814,$G$1:$G$12712,0)),0),INDEX($A$1:$A$12712,MATCH(G16814,$G$1:$G$12712,0)),MAX($A$2:$A16813)+1)</f>
        <v>12733</v>
      </c>
      <c r="B16814" s="8"/>
      <c r="C16814" s="9" t="str">
        <f t="shared" si="314"/>
        <v>orange county energy storage 2</v>
      </c>
      <c r="D16814" s="8"/>
      <c r="E16814" s="8"/>
      <c r="F16814" s="10"/>
      <c r="G16814" s="8">
        <v>62497</v>
      </c>
      <c r="H16814" s="8" t="s">
        <v>29489</v>
      </c>
      <c r="I16814" s="8"/>
      <c r="J16814" s="8"/>
      <c r="K16814" s="8"/>
    </row>
    <row r="16815" spans="1:11" x14ac:dyDescent="0.2">
      <c r="A16815" s="8">
        <f>IF(IFERROR((MATCH(G16815,$G$1:$G$12712,0)),0),INDEX($A$1:$A$12712,MATCH(G16815,$G$1:$G$12712,0)),MAX($A$2:$A16814)+1)</f>
        <v>12734</v>
      </c>
      <c r="B16815" s="8"/>
      <c r="C16815" s="9" t="str">
        <f t="shared" si="314"/>
        <v>telegraph rd #2 community solar farm</v>
      </c>
      <c r="D16815" s="8"/>
      <c r="E16815" s="8"/>
      <c r="F16815" s="10"/>
      <c r="G16815" s="8">
        <v>62498</v>
      </c>
      <c r="H16815" s="8" t="s">
        <v>29490</v>
      </c>
      <c r="I16815" s="8"/>
      <c r="J16815" s="8"/>
      <c r="K16815" s="8"/>
    </row>
    <row r="16816" spans="1:11" x14ac:dyDescent="0.2">
      <c r="A16816" s="8">
        <f>IF(IFERROR((MATCH(G16816,$G$1:$G$12712,0)),0),INDEX($A$1:$A$12712,MATCH(G16816,$G$1:$G$12712,0)),MAX($A$2:$A16815)+1)</f>
        <v>12735</v>
      </c>
      <c r="B16816" s="8"/>
      <c r="C16816" s="9" t="str">
        <f t="shared" si="314"/>
        <v>orange county energy storage 3</v>
      </c>
      <c r="D16816" s="8"/>
      <c r="E16816" s="8"/>
      <c r="F16816" s="10"/>
      <c r="G16816" s="8">
        <v>62499</v>
      </c>
      <c r="H16816" s="8" t="s">
        <v>29491</v>
      </c>
      <c r="I16816" s="8"/>
      <c r="J16816" s="8"/>
      <c r="K16816" s="8"/>
    </row>
    <row r="16817" spans="1:11" x14ac:dyDescent="0.2">
      <c r="A16817" s="8">
        <f>IF(IFERROR((MATCH(G16817,$G$1:$G$12712,0)),0),INDEX($A$1:$A$12712,MATCH(G16817,$G$1:$G$12712,0)),MAX($A$2:$A16816)+1)</f>
        <v>12736</v>
      </c>
      <c r="B16817" s="8"/>
      <c r="C16817" s="9" t="str">
        <f t="shared" si="314"/>
        <v>route 19 #1 community solar farm</v>
      </c>
      <c r="D16817" s="8"/>
      <c r="E16817" s="8"/>
      <c r="F16817" s="10"/>
      <c r="G16817" s="8">
        <v>62500</v>
      </c>
      <c r="H16817" s="8" t="s">
        <v>29492</v>
      </c>
      <c r="I16817" s="8"/>
      <c r="J16817" s="8"/>
      <c r="K16817" s="8"/>
    </row>
    <row r="16818" spans="1:11" x14ac:dyDescent="0.2">
      <c r="A16818" s="8">
        <f>IF(IFERROR((MATCH(G16818,$G$1:$G$12712,0)),0),INDEX($A$1:$A$12712,MATCH(G16818,$G$1:$G$12712,0)),MAX($A$2:$A16817)+1)</f>
        <v>12737</v>
      </c>
      <c r="B16818" s="8"/>
      <c r="C16818" s="9" t="str">
        <f t="shared" si="314"/>
        <v>old jackson solar llc</v>
      </c>
      <c r="D16818" s="8"/>
      <c r="E16818" s="8"/>
      <c r="F16818" s="10"/>
      <c r="G16818" s="8">
        <v>62501</v>
      </c>
      <c r="H16818" s="8" t="s">
        <v>29493</v>
      </c>
      <c r="I16818" s="8" t="s">
        <v>28862</v>
      </c>
      <c r="J16818" s="8">
        <v>56545</v>
      </c>
      <c r="K16818" s="8"/>
    </row>
    <row r="16819" spans="1:11" x14ac:dyDescent="0.2">
      <c r="A16819" s="8">
        <f>IF(IFERROR((MATCH(G16819,$G$1:$G$12712,0)),0),INDEX($A$1:$A$12712,MATCH(G16819,$G$1:$G$12712,0)),MAX($A$2:$A16818)+1)</f>
        <v>12738</v>
      </c>
      <c r="B16819" s="8"/>
      <c r="C16819" s="9" t="str">
        <f t="shared" si="314"/>
        <v>route 19 #2 community solar farm</v>
      </c>
      <c r="D16819" s="8"/>
      <c r="E16819" s="8"/>
      <c r="F16819" s="10"/>
      <c r="G16819" s="8">
        <v>62502</v>
      </c>
      <c r="H16819" s="8" t="s">
        <v>29494</v>
      </c>
      <c r="I16819" s="8"/>
      <c r="J16819" s="8"/>
      <c r="K16819" s="8"/>
    </row>
    <row r="16820" spans="1:11" x14ac:dyDescent="0.2">
      <c r="A16820" s="8">
        <f>IF(IFERROR((MATCH(G16820,$G$1:$G$12712,0)),0),INDEX($A$1:$A$12712,MATCH(G16820,$G$1:$G$12712,0)),MAX($A$2:$A16819)+1)</f>
        <v>12739</v>
      </c>
      <c r="B16820" s="8"/>
      <c r="C16820" s="9" t="str">
        <f t="shared" si="314"/>
        <v>winchendon landfill solar</v>
      </c>
      <c r="D16820" s="8"/>
      <c r="E16820" s="8"/>
      <c r="F16820" s="10"/>
      <c r="G16820" s="8">
        <v>62503</v>
      </c>
      <c r="H16820" s="8" t="s">
        <v>29495</v>
      </c>
      <c r="I16820" s="8"/>
      <c r="J16820" s="8"/>
      <c r="K16820" s="8"/>
    </row>
    <row r="16821" spans="1:11" x14ac:dyDescent="0.2">
      <c r="A16821" s="8">
        <f>IF(IFERROR((MATCH(G16821,$G$1:$G$12712,0)),0),INDEX($A$1:$A$12712,MATCH(G16821,$G$1:$G$12712,0)),MAX($A$2:$A16820)+1)</f>
        <v>12740</v>
      </c>
      <c r="B16821" s="8"/>
      <c r="C16821" s="9" t="str">
        <f t="shared" si="314"/>
        <v>frey rd #1 community solar farm</v>
      </c>
      <c r="D16821" s="8"/>
      <c r="E16821" s="8"/>
      <c r="F16821" s="10"/>
      <c r="G16821" s="8">
        <v>62504</v>
      </c>
      <c r="H16821" s="8" t="s">
        <v>29496</v>
      </c>
      <c r="I16821" s="8"/>
      <c r="J16821" s="8"/>
      <c r="K16821" s="8"/>
    </row>
    <row r="16822" spans="1:11" x14ac:dyDescent="0.2">
      <c r="A16822" s="8">
        <f>IF(IFERROR((MATCH(G16822,$G$1:$G$12712,0)),0),INDEX($A$1:$A$12712,MATCH(G16822,$G$1:$G$12712,0)),MAX($A$2:$A16821)+1)</f>
        <v>12741</v>
      </c>
      <c r="B16822" s="8"/>
      <c r="C16822" s="9" t="str">
        <f t="shared" si="314"/>
        <v>g.s.e. one llc</v>
      </c>
      <c r="D16822" s="8"/>
      <c r="E16822" s="8"/>
      <c r="F16822" s="10"/>
      <c r="G16822" s="8">
        <v>62505</v>
      </c>
      <c r="H16822" s="8" t="s">
        <v>29497</v>
      </c>
      <c r="I16822" s="8" t="s">
        <v>28862</v>
      </c>
      <c r="J16822" s="8">
        <v>56545</v>
      </c>
      <c r="K16822" s="8"/>
    </row>
    <row r="16823" spans="1:11" x14ac:dyDescent="0.2">
      <c r="A16823" s="8">
        <f>IF(IFERROR((MATCH(G16823,$G$1:$G$12712,0)),0),INDEX($A$1:$A$12712,MATCH(G16823,$G$1:$G$12712,0)),MAX($A$2:$A16822)+1)</f>
        <v>12742</v>
      </c>
      <c r="B16823" s="8"/>
      <c r="C16823" s="9" t="str">
        <f t="shared" si="314"/>
        <v>county route 11 community solar farm</v>
      </c>
      <c r="D16823" s="8"/>
      <c r="E16823" s="8"/>
      <c r="F16823" s="10"/>
      <c r="G16823" s="8">
        <v>62507</v>
      </c>
      <c r="H16823" s="8" t="s">
        <v>29498</v>
      </c>
      <c r="I16823" s="8"/>
      <c r="J16823" s="8"/>
      <c r="K16823" s="8"/>
    </row>
    <row r="16824" spans="1:11" x14ac:dyDescent="0.2">
      <c r="A16824" s="8">
        <f>IF(IFERROR((MATCH(G16824,$G$1:$G$12712,0)),0),INDEX($A$1:$A$12712,MATCH(G16824,$G$1:$G$12712,0)),MAX($A$2:$A16823)+1)</f>
        <v>12743</v>
      </c>
      <c r="B16824" s="8"/>
      <c r="C16824" s="9" t="str">
        <f t="shared" si="314"/>
        <v>furnace rd community solar farm</v>
      </c>
      <c r="D16824" s="8"/>
      <c r="E16824" s="8"/>
      <c r="F16824" s="10"/>
      <c r="G16824" s="8">
        <v>62508</v>
      </c>
      <c r="H16824" s="8" t="s">
        <v>29499</v>
      </c>
      <c r="I16824" s="8"/>
      <c r="J16824" s="8"/>
      <c r="K16824" s="8"/>
    </row>
    <row r="16825" spans="1:11" x14ac:dyDescent="0.2">
      <c r="A16825" s="8">
        <f>IF(IFERROR((MATCH(G16825,$G$1:$G$12712,0)),0),INDEX($A$1:$A$12712,MATCH(G16825,$G$1:$G$12712,0)),MAX($A$2:$A16824)+1)</f>
        <v>12744</v>
      </c>
      <c r="B16825" s="8"/>
      <c r="C16825" s="9" t="str">
        <f t="shared" si="314"/>
        <v>hybrid holdings 1 capistrano</v>
      </c>
      <c r="D16825" s="8"/>
      <c r="E16825" s="8"/>
      <c r="F16825" s="10"/>
      <c r="G16825" s="8">
        <v>62515</v>
      </c>
      <c r="H16825" s="8" t="s">
        <v>29500</v>
      </c>
      <c r="I16825" s="8"/>
      <c r="J16825" s="8"/>
      <c r="K16825" s="8"/>
    </row>
    <row r="16826" spans="1:11" x14ac:dyDescent="0.2">
      <c r="A16826" s="8">
        <f>IF(IFERROR((MATCH(G16826,$G$1:$G$12712,0)),0),INDEX($A$1:$A$12712,MATCH(G16826,$G$1:$G$12712,0)),MAX($A$2:$A16825)+1)</f>
        <v>12745</v>
      </c>
      <c r="B16826" s="8"/>
      <c r="C16826" s="9" t="str">
        <f t="shared" si="314"/>
        <v>tb flats</v>
      </c>
      <c r="D16826" s="8"/>
      <c r="E16826" s="8"/>
      <c r="F16826" s="10"/>
      <c r="G16826" s="8">
        <v>62516</v>
      </c>
      <c r="H16826" s="8" t="s">
        <v>29501</v>
      </c>
      <c r="I16826" s="8" t="s">
        <v>27284</v>
      </c>
      <c r="J16826" s="8">
        <v>14354</v>
      </c>
      <c r="K16826" s="8"/>
    </row>
    <row r="16827" spans="1:11" x14ac:dyDescent="0.2">
      <c r="A16827" s="8">
        <f>IF(IFERROR((MATCH(G16827,$G$1:$G$12712,0)),0),INDEX($A$1:$A$12712,MATCH(G16827,$G$1:$G$12712,0)),MAX($A$2:$A16826)+1)</f>
        <v>12746</v>
      </c>
      <c r="B16827" s="8"/>
      <c r="C16827" s="9" t="str">
        <f t="shared" si="314"/>
        <v>yellow mills rd #1 community solar farm</v>
      </c>
      <c r="D16827" s="8"/>
      <c r="E16827" s="8"/>
      <c r="F16827" s="10"/>
      <c r="G16827" s="8">
        <v>62517</v>
      </c>
      <c r="H16827" s="8" t="s">
        <v>29502</v>
      </c>
      <c r="I16827" s="8"/>
      <c r="J16827" s="8"/>
      <c r="K16827" s="8"/>
    </row>
    <row r="16828" spans="1:11" x14ac:dyDescent="0.2">
      <c r="A16828" s="8">
        <f>IF(IFERROR((MATCH(G16828,$G$1:$G$12712,0)),0),INDEX($A$1:$A$12712,MATCH(G16828,$G$1:$G$12712,0)),MAX($A$2:$A16827)+1)</f>
        <v>12747</v>
      </c>
      <c r="B16828" s="8"/>
      <c r="C16828" s="9" t="str">
        <f t="shared" si="314"/>
        <v>yellow mills rd #2 community solar farm</v>
      </c>
      <c r="D16828" s="8"/>
      <c r="E16828" s="8"/>
      <c r="F16828" s="10"/>
      <c r="G16828" s="8">
        <v>62518</v>
      </c>
      <c r="H16828" s="8" t="s">
        <v>29503</v>
      </c>
      <c r="I16828" s="8"/>
      <c r="J16828" s="8"/>
      <c r="K16828" s="8"/>
    </row>
    <row r="16829" spans="1:11" x14ac:dyDescent="0.2">
      <c r="A16829" s="8">
        <f>IF(IFERROR((MATCH(G16829,$G$1:$G$12712,0)),0),INDEX($A$1:$A$12712,MATCH(G16829,$G$1:$G$12712,0)),MAX($A$2:$A16828)+1)</f>
        <v>12748</v>
      </c>
      <c r="B16829" s="8"/>
      <c r="C16829" s="9" t="str">
        <f t="shared" si="314"/>
        <v>yellow mills rd #3 community solar farm</v>
      </c>
      <c r="D16829" s="8"/>
      <c r="E16829" s="8"/>
      <c r="F16829" s="10"/>
      <c r="G16829" s="8">
        <v>62519</v>
      </c>
      <c r="H16829" s="8" t="s">
        <v>29504</v>
      </c>
      <c r="I16829" s="8"/>
      <c r="J16829" s="8"/>
      <c r="K16829" s="8"/>
    </row>
    <row r="16830" spans="1:11" x14ac:dyDescent="0.2">
      <c r="A16830" s="8">
        <f>IF(IFERROR((MATCH(G16830,$G$1:$G$12712,0)),0),INDEX($A$1:$A$12712,MATCH(G16830,$G$1:$G$12712,0)),MAX($A$2:$A16829)+1)</f>
        <v>12749</v>
      </c>
      <c r="B16830" s="8"/>
      <c r="C16830" s="9" t="str">
        <f t="shared" si="314"/>
        <v>state route 64n community solar farm</v>
      </c>
      <c r="D16830" s="8"/>
      <c r="E16830" s="8"/>
      <c r="F16830" s="10"/>
      <c r="G16830" s="8">
        <v>62520</v>
      </c>
      <c r="H16830" s="8" t="s">
        <v>29505</v>
      </c>
      <c r="I16830" s="8"/>
      <c r="J16830" s="8"/>
      <c r="K16830" s="8"/>
    </row>
    <row r="16831" spans="1:11" x14ac:dyDescent="0.2">
      <c r="A16831" s="8">
        <f>IF(IFERROR((MATCH(G16831,$G$1:$G$12712,0)),0),INDEX($A$1:$A$12712,MATCH(G16831,$G$1:$G$12712,0)),MAX($A$2:$A16830)+1)</f>
        <v>12750</v>
      </c>
      <c r="B16831" s="8"/>
      <c r="C16831" s="9" t="str">
        <f t="shared" si="314"/>
        <v>frey rd #2 community solar farm</v>
      </c>
      <c r="D16831" s="8"/>
      <c r="E16831" s="8"/>
      <c r="F16831" s="10"/>
      <c r="G16831" s="8">
        <v>62521</v>
      </c>
      <c r="H16831" s="8" t="s">
        <v>29506</v>
      </c>
      <c r="I16831" s="8"/>
      <c r="J16831" s="8"/>
      <c r="K16831" s="8"/>
    </row>
    <row r="16832" spans="1:11" x14ac:dyDescent="0.2">
      <c r="A16832" s="8">
        <f>IF(IFERROR((MATCH(G16832,$G$1:$G$12712,0)),0),INDEX($A$1:$A$12712,MATCH(G16832,$G$1:$G$12712,0)),MAX($A$2:$A16831)+1)</f>
        <v>12751</v>
      </c>
      <c r="B16832" s="8"/>
      <c r="C16832" s="9" t="str">
        <f t="shared" si="314"/>
        <v>solemio llc</v>
      </c>
      <c r="D16832" s="8"/>
      <c r="E16832" s="8"/>
      <c r="F16832" s="10"/>
      <c r="G16832" s="8">
        <v>62522</v>
      </c>
      <c r="H16832" s="8" t="s">
        <v>29507</v>
      </c>
      <c r="I16832" s="8" t="s">
        <v>28862</v>
      </c>
      <c r="J16832" s="8">
        <v>56545</v>
      </c>
      <c r="K16832" s="8"/>
    </row>
    <row r="16833" spans="1:11" x14ac:dyDescent="0.2">
      <c r="A16833" s="8">
        <f>IF(IFERROR((MATCH(G16833,$G$1:$G$12712,0)),0),INDEX($A$1:$A$12712,MATCH(G16833,$G$1:$G$12712,0)),MAX($A$2:$A16832)+1)</f>
        <v>12752</v>
      </c>
      <c r="B16833" s="8"/>
      <c r="C16833" s="9" t="str">
        <f t="shared" si="314"/>
        <v>route 5 &amp; 20 community solar farm</v>
      </c>
      <c r="D16833" s="8"/>
      <c r="E16833" s="8"/>
      <c r="F16833" s="10"/>
      <c r="G16833" s="8">
        <v>62523</v>
      </c>
      <c r="H16833" s="8" t="s">
        <v>29508</v>
      </c>
      <c r="I16833" s="8"/>
      <c r="J16833" s="8"/>
      <c r="K16833" s="8"/>
    </row>
    <row r="16834" spans="1:11" x14ac:dyDescent="0.2">
      <c r="A16834" s="8">
        <f>IF(IFERROR((MATCH(G16834,$G$1:$G$12712,0)),0),INDEX($A$1:$A$12712,MATCH(G16834,$G$1:$G$12712,0)),MAX($A$2:$A16833)+1)</f>
        <v>12753</v>
      </c>
      <c r="B16834" s="8"/>
      <c r="C16834" s="9" t="str">
        <f t="shared" si="314"/>
        <v>route 22 community solar farm</v>
      </c>
      <c r="D16834" s="8"/>
      <c r="E16834" s="8"/>
      <c r="F16834" s="10"/>
      <c r="G16834" s="8">
        <v>62524</v>
      </c>
      <c r="H16834" s="8" t="s">
        <v>29509</v>
      </c>
      <c r="I16834" s="8"/>
      <c r="J16834" s="8"/>
      <c r="K16834" s="8"/>
    </row>
    <row r="16835" spans="1:11" x14ac:dyDescent="0.2">
      <c r="A16835" s="8">
        <f>IF(IFERROR((MATCH(G16835,$G$1:$G$12712,0)),0),INDEX($A$1:$A$12712,MATCH(G16835,$G$1:$G$12712,0)),MAX($A$2:$A16834)+1)</f>
        <v>12754</v>
      </c>
      <c r="B16835" s="8"/>
      <c r="C16835" s="9" t="str">
        <f t="shared" si="314"/>
        <v>villa roma rd #1</v>
      </c>
      <c r="D16835" s="8"/>
      <c r="E16835" s="8"/>
      <c r="F16835" s="10"/>
      <c r="G16835" s="8">
        <v>62525</v>
      </c>
      <c r="H16835" s="8" t="s">
        <v>29510</v>
      </c>
      <c r="I16835" s="8"/>
      <c r="J16835" s="8"/>
      <c r="K16835" s="8"/>
    </row>
    <row r="16836" spans="1:11" x14ac:dyDescent="0.2">
      <c r="A16836" s="8">
        <f>IF(IFERROR((MATCH(G16836,$G$1:$G$12712,0)),0),INDEX($A$1:$A$12712,MATCH(G16836,$G$1:$G$12712,0)),MAX($A$2:$A16835)+1)</f>
        <v>12755</v>
      </c>
      <c r="B16836" s="8"/>
      <c r="C16836" s="9" t="str">
        <f t="shared" si="314"/>
        <v>villa roma rd #2</v>
      </c>
      <c r="D16836" s="8"/>
      <c r="E16836" s="8"/>
      <c r="F16836" s="10"/>
      <c r="G16836" s="8">
        <v>62526</v>
      </c>
      <c r="H16836" s="8" t="s">
        <v>29511</v>
      </c>
      <c r="I16836" s="8"/>
      <c r="J16836" s="8"/>
      <c r="K16836" s="8"/>
    </row>
    <row r="16837" spans="1:11" x14ac:dyDescent="0.2">
      <c r="A16837" s="8">
        <f>IF(IFERROR((MATCH(G16837,$G$1:$G$12712,0)),0),INDEX($A$1:$A$12712,MATCH(G16837,$G$1:$G$12712,0)),MAX($A$2:$A16836)+1)</f>
        <v>12756</v>
      </c>
      <c r="B16837" s="8"/>
      <c r="C16837" s="9" t="str">
        <f t="shared" si="314"/>
        <v>villa roma rd #3</v>
      </c>
      <c r="D16837" s="8"/>
      <c r="E16837" s="8"/>
      <c r="F16837" s="10"/>
      <c r="G16837" s="8">
        <v>62527</v>
      </c>
      <c r="H16837" s="8" t="s">
        <v>29512</v>
      </c>
      <c r="I16837" s="8"/>
      <c r="J16837" s="8"/>
      <c r="K16837" s="8"/>
    </row>
    <row r="16838" spans="1:11" x14ac:dyDescent="0.2">
      <c r="A16838" s="8">
        <f>IF(IFERROR((MATCH(G16838,$G$1:$G$12712,0)),0),INDEX($A$1:$A$12712,MATCH(G16838,$G$1:$G$12712,0)),MAX($A$2:$A16837)+1)</f>
        <v>12757</v>
      </c>
      <c r="B16838" s="8"/>
      <c r="C16838" s="9" t="str">
        <f t="shared" si="314"/>
        <v>villa roma rd #4</v>
      </c>
      <c r="D16838" s="8"/>
      <c r="E16838" s="8"/>
      <c r="F16838" s="10"/>
      <c r="G16838" s="8">
        <v>62528</v>
      </c>
      <c r="H16838" s="8" t="s">
        <v>29513</v>
      </c>
      <c r="I16838" s="8"/>
      <c r="J16838" s="8"/>
      <c r="K16838" s="8"/>
    </row>
    <row r="16839" spans="1:11" x14ac:dyDescent="0.2">
      <c r="A16839" s="8">
        <f>IF(IFERROR((MATCH(G16839,$G$1:$G$12712,0)),0),INDEX($A$1:$A$12712,MATCH(G16839,$G$1:$G$12712,0)),MAX($A$2:$A16838)+1)</f>
        <v>12758</v>
      </c>
      <c r="B16839" s="8"/>
      <c r="C16839" s="9" t="str">
        <f t="shared" si="314"/>
        <v>hale kuawehi solar</v>
      </c>
      <c r="D16839" s="8"/>
      <c r="E16839" s="8"/>
      <c r="F16839" s="10"/>
      <c r="G16839" s="8">
        <v>62529</v>
      </c>
      <c r="H16839" s="8" t="s">
        <v>29514</v>
      </c>
      <c r="I16839" s="8"/>
      <c r="J16839" s="8"/>
      <c r="K16839" s="8"/>
    </row>
    <row r="16840" spans="1:11" x14ac:dyDescent="0.2">
      <c r="A16840" s="8">
        <f>IF(IFERROR((MATCH(G16840,$G$1:$G$12712,0)),0),INDEX($A$1:$A$12712,MATCH(G16840,$G$1:$G$12712,0)),MAX($A$2:$A16839)+1)</f>
        <v>12759</v>
      </c>
      <c r="B16840" s="8"/>
      <c r="C16840" s="9" t="str">
        <f t="shared" si="314"/>
        <v>boas rd #1 community solar farm</v>
      </c>
      <c r="D16840" s="8"/>
      <c r="E16840" s="8"/>
      <c r="F16840" s="10"/>
      <c r="G16840" s="8">
        <v>62530</v>
      </c>
      <c r="H16840" s="8" t="s">
        <v>29515</v>
      </c>
      <c r="I16840" s="8"/>
      <c r="J16840" s="8"/>
      <c r="K16840" s="8"/>
    </row>
    <row r="16841" spans="1:11" x14ac:dyDescent="0.2">
      <c r="A16841" s="8">
        <f>IF(IFERROR((MATCH(G16841,$G$1:$G$12712,0)),0),INDEX($A$1:$A$12712,MATCH(G16841,$G$1:$G$12712,0)),MAX($A$2:$A16840)+1)</f>
        <v>12760</v>
      </c>
      <c r="B16841" s="8"/>
      <c r="C16841" s="9" t="str">
        <f t="shared" si="314"/>
        <v>boas rd #2 community solar farm</v>
      </c>
      <c r="D16841" s="8"/>
      <c r="E16841" s="8"/>
      <c r="F16841" s="10"/>
      <c r="G16841" s="8">
        <v>62531</v>
      </c>
      <c r="H16841" s="8" t="s">
        <v>29516</v>
      </c>
      <c r="I16841" s="8"/>
      <c r="J16841" s="8"/>
      <c r="K16841" s="8"/>
    </row>
    <row r="16842" spans="1:11" x14ac:dyDescent="0.2">
      <c r="A16842" s="8">
        <f>IF(IFERROR((MATCH(G16842,$G$1:$G$12712,0)),0),INDEX($A$1:$A$12712,MATCH(G16842,$G$1:$G$12712,0)),MAX($A$2:$A16841)+1)</f>
        <v>12761</v>
      </c>
      <c r="B16842" s="8"/>
      <c r="C16842" s="9" t="str">
        <f t="shared" si="314"/>
        <v>boas rd #3 community solar farm</v>
      </c>
      <c r="D16842" s="8"/>
      <c r="E16842" s="8"/>
      <c r="F16842" s="10"/>
      <c r="G16842" s="8">
        <v>62532</v>
      </c>
      <c r="H16842" s="8" t="s">
        <v>29517</v>
      </c>
      <c r="I16842" s="8"/>
      <c r="J16842" s="8"/>
      <c r="K16842" s="8"/>
    </row>
    <row r="16843" spans="1:11" x14ac:dyDescent="0.2">
      <c r="A16843" s="8">
        <f>IF(IFERROR((MATCH(G16843,$G$1:$G$12712,0)),0),INDEX($A$1:$A$12712,MATCH(G16843,$G$1:$G$12712,0)),MAX($A$2:$A16842)+1)</f>
        <v>12762</v>
      </c>
      <c r="B16843" s="8"/>
      <c r="C16843" s="9" t="str">
        <f t="shared" si="314"/>
        <v>boas rd #4 community solar farm</v>
      </c>
      <c r="D16843" s="8"/>
      <c r="E16843" s="8"/>
      <c r="F16843" s="10"/>
      <c r="G16843" s="8">
        <v>62533</v>
      </c>
      <c r="H16843" s="8" t="s">
        <v>29518</v>
      </c>
      <c r="I16843" s="8"/>
      <c r="J16843" s="8"/>
      <c r="K16843" s="8"/>
    </row>
    <row r="16844" spans="1:11" x14ac:dyDescent="0.2">
      <c r="A16844" s="8">
        <f>IF(IFERROR((MATCH(G16844,$G$1:$G$12712,0)),0),INDEX($A$1:$A$12712,MATCH(G16844,$G$1:$G$12712,0)),MAX($A$2:$A16843)+1)</f>
        <v>12763</v>
      </c>
      <c r="B16844" s="8"/>
      <c r="C16844" s="9" t="str">
        <f t="shared" si="314"/>
        <v>paeahu solar</v>
      </c>
      <c r="D16844" s="8"/>
      <c r="E16844" s="8"/>
      <c r="F16844" s="10"/>
      <c r="G16844" s="8">
        <v>62534</v>
      </c>
      <c r="H16844" s="8" t="s">
        <v>29519</v>
      </c>
      <c r="I16844" s="8"/>
      <c r="J16844" s="8"/>
      <c r="K16844" s="8"/>
    </row>
    <row r="16845" spans="1:11" x14ac:dyDescent="0.2">
      <c r="A16845" s="8">
        <f>IF(IFERROR((MATCH(G16845,$G$1:$G$12712,0)),0),INDEX($A$1:$A$12712,MATCH(G16845,$G$1:$G$12712,0)),MAX($A$2:$A16844)+1)</f>
        <v>12764</v>
      </c>
      <c r="B16845" s="8"/>
      <c r="C16845" s="9" t="str">
        <f t="shared" si="314"/>
        <v>msc-scott01 llc</v>
      </c>
      <c r="D16845" s="8"/>
      <c r="E16845" s="8"/>
      <c r="F16845" s="10"/>
      <c r="G16845" s="8">
        <v>62535</v>
      </c>
      <c r="H16845" s="8" t="s">
        <v>29520</v>
      </c>
      <c r="I16845" s="8"/>
      <c r="J16845" s="8"/>
      <c r="K16845" s="8"/>
    </row>
    <row r="16846" spans="1:11" x14ac:dyDescent="0.2">
      <c r="A16846" s="8">
        <f>IF(IFERROR((MATCH(G16846,$G$1:$G$12712,0)),0),INDEX($A$1:$A$12712,MATCH(G16846,$G$1:$G$12712,0)),MAX($A$2:$A16845)+1)</f>
        <v>12765</v>
      </c>
      <c r="B16846" s="8"/>
      <c r="C16846" s="9" t="str">
        <f t="shared" si="314"/>
        <v>msc-chisago01 llc csg</v>
      </c>
      <c r="D16846" s="8"/>
      <c r="E16846" s="8"/>
      <c r="F16846" s="10"/>
      <c r="G16846" s="8">
        <v>62536</v>
      </c>
      <c r="H16846" s="8" t="s">
        <v>29521</v>
      </c>
      <c r="I16846" s="8"/>
      <c r="J16846" s="8"/>
      <c r="K16846" s="8"/>
    </row>
    <row r="16847" spans="1:11" x14ac:dyDescent="0.2">
      <c r="A16847" s="8">
        <f>IF(IFERROR((MATCH(G16847,$G$1:$G$12712,0)),0),INDEX($A$1:$A$12712,MATCH(G16847,$G$1:$G$12712,0)),MAX($A$2:$A16846)+1)</f>
        <v>12766</v>
      </c>
      <c r="B16847" s="8"/>
      <c r="C16847" s="9" t="str">
        <f t="shared" si="314"/>
        <v>msc-rice01 llc csg</v>
      </c>
      <c r="D16847" s="8"/>
      <c r="E16847" s="8"/>
      <c r="F16847" s="10"/>
      <c r="G16847" s="8">
        <v>62537</v>
      </c>
      <c r="H16847" s="8" t="s">
        <v>29522</v>
      </c>
      <c r="I16847" s="8"/>
      <c r="J16847" s="8"/>
      <c r="K16847" s="8"/>
    </row>
    <row r="16848" spans="1:11" x14ac:dyDescent="0.2">
      <c r="A16848" s="8">
        <f>IF(IFERROR((MATCH(G16848,$G$1:$G$12712,0)),0),INDEX($A$1:$A$12712,MATCH(G16848,$G$1:$G$12712,0)),MAX($A$2:$A16847)+1)</f>
        <v>12767</v>
      </c>
      <c r="B16848" s="8"/>
      <c r="C16848" s="9" t="str">
        <f t="shared" si="314"/>
        <v>msc-chisago02 llc</v>
      </c>
      <c r="D16848" s="8"/>
      <c r="E16848" s="8"/>
      <c r="F16848" s="10"/>
      <c r="G16848" s="8">
        <v>62538</v>
      </c>
      <c r="H16848" s="8" t="s">
        <v>29523</v>
      </c>
      <c r="I16848" s="8"/>
      <c r="J16848" s="8"/>
      <c r="K16848" s="8"/>
    </row>
    <row r="16849" spans="1:11" x14ac:dyDescent="0.2">
      <c r="A16849" s="8">
        <f>IF(IFERROR((MATCH(G16849,$G$1:$G$12712,0)),0),INDEX($A$1:$A$12712,MATCH(G16849,$G$1:$G$12712,0)),MAX($A$2:$A16848)+1)</f>
        <v>12768</v>
      </c>
      <c r="B16849" s="8"/>
      <c r="C16849" s="9" t="str">
        <f t="shared" ref="C16849:C16912" si="315">IF(H16849="",F16849,H16849)</f>
        <v>hce moore i</v>
      </c>
      <c r="D16849" s="8"/>
      <c r="E16849" s="8"/>
      <c r="F16849" s="10"/>
      <c r="G16849" s="8">
        <v>62539</v>
      </c>
      <c r="H16849" s="8" t="s">
        <v>29524</v>
      </c>
      <c r="I16849" s="8"/>
      <c r="J16849" s="8"/>
      <c r="K16849" s="8"/>
    </row>
    <row r="16850" spans="1:11" x14ac:dyDescent="0.2">
      <c r="A16850" s="8">
        <f>IF(IFERROR((MATCH(G16850,$G$1:$G$12712,0)),0),INDEX($A$1:$A$12712,MATCH(G16850,$G$1:$G$12712,0)),MAX($A$2:$A16849)+1)</f>
        <v>12769</v>
      </c>
      <c r="B16850" s="8"/>
      <c r="C16850" s="9" t="str">
        <f t="shared" si="315"/>
        <v>three bridge</v>
      </c>
      <c r="D16850" s="8"/>
      <c r="E16850" s="8"/>
      <c r="F16850" s="10"/>
      <c r="G16850" s="8">
        <v>62540</v>
      </c>
      <c r="H16850" s="8" t="s">
        <v>29525</v>
      </c>
      <c r="I16850" s="8"/>
      <c r="J16850" s="8"/>
      <c r="K16850" s="8"/>
    </row>
    <row r="16851" spans="1:11" x14ac:dyDescent="0.2">
      <c r="A16851" s="8">
        <f>IF(IFERROR((MATCH(G16851,$G$1:$G$12712,0)),0),INDEX($A$1:$A$12712,MATCH(G16851,$G$1:$G$12712,0)),MAX($A$2:$A16850)+1)</f>
        <v>12770</v>
      </c>
      <c r="B16851" s="8"/>
      <c r="C16851" s="9" t="str">
        <f t="shared" si="315"/>
        <v>lake placid solar power plant</v>
      </c>
      <c r="D16851" s="8"/>
      <c r="E16851" s="8"/>
      <c r="F16851" s="10"/>
      <c r="G16851" s="8">
        <v>62541</v>
      </c>
      <c r="H16851" s="8" t="s">
        <v>29526</v>
      </c>
      <c r="I16851" s="8" t="s">
        <v>28809</v>
      </c>
      <c r="J16851" s="8">
        <v>6455</v>
      </c>
      <c r="K16851" s="8"/>
    </row>
    <row r="16852" spans="1:11" x14ac:dyDescent="0.2">
      <c r="A16852" s="8">
        <f>IF(IFERROR((MATCH(G16852,$G$1:$G$12712,0)),0),INDEX($A$1:$A$12712,MATCH(G16852,$G$1:$G$12712,0)),MAX($A$2:$A16851)+1)</f>
        <v>12771</v>
      </c>
      <c r="B16852" s="8"/>
      <c r="C16852" s="9" t="str">
        <f t="shared" si="315"/>
        <v>debary solar power plant</v>
      </c>
      <c r="D16852" s="8"/>
      <c r="E16852" s="8"/>
      <c r="F16852" s="10"/>
      <c r="G16852" s="8">
        <v>62542</v>
      </c>
      <c r="H16852" s="8" t="s">
        <v>29527</v>
      </c>
      <c r="I16852" s="8" t="s">
        <v>28809</v>
      </c>
      <c r="J16852" s="8">
        <v>6455</v>
      </c>
      <c r="K16852" s="8"/>
    </row>
    <row r="16853" spans="1:11" x14ac:dyDescent="0.2">
      <c r="A16853" s="8">
        <f>IF(IFERROR((MATCH(G16853,$G$1:$G$12712,0)),0),INDEX($A$1:$A$12712,MATCH(G16853,$G$1:$G$12712,0)),MAX($A$2:$A16852)+1)</f>
        <v>12772</v>
      </c>
      <c r="B16853" s="8"/>
      <c r="C16853" s="9" t="str">
        <f t="shared" si="315"/>
        <v>trenton solar power plant</v>
      </c>
      <c r="D16853" s="8"/>
      <c r="E16853" s="8"/>
      <c r="F16853" s="10"/>
      <c r="G16853" s="8">
        <v>62543</v>
      </c>
      <c r="H16853" s="8" t="s">
        <v>29528</v>
      </c>
      <c r="I16853" s="8" t="s">
        <v>28809</v>
      </c>
      <c r="J16853" s="8">
        <v>6455</v>
      </c>
      <c r="K16853" s="8"/>
    </row>
    <row r="16854" spans="1:11" x14ac:dyDescent="0.2">
      <c r="A16854" s="8">
        <f>IF(IFERROR((MATCH(G16854,$G$1:$G$12712,0)),0),INDEX($A$1:$A$12712,MATCH(G16854,$G$1:$G$12712,0)),MAX($A$2:$A16853)+1)</f>
        <v>12773</v>
      </c>
      <c r="B16854" s="8"/>
      <c r="C16854" s="9" t="str">
        <f t="shared" si="315"/>
        <v>wilkinson solar llc</v>
      </c>
      <c r="D16854" s="8"/>
      <c r="E16854" s="8"/>
      <c r="F16854" s="10"/>
      <c r="G16854" s="8">
        <v>62544</v>
      </c>
      <c r="H16854" s="8" t="s">
        <v>29529</v>
      </c>
      <c r="I16854" s="8" t="s">
        <v>21192</v>
      </c>
      <c r="J16854" s="8">
        <v>49893</v>
      </c>
      <c r="K16854" s="8"/>
    </row>
    <row r="16855" spans="1:11" x14ac:dyDescent="0.2">
      <c r="A16855" s="8">
        <f>IF(IFERROR((MATCH(G16855,$G$1:$G$12712,0)),0),INDEX($A$1:$A$12712,MATCH(G16855,$G$1:$G$12712,0)),MAX($A$2:$A16854)+1)</f>
        <v>12774</v>
      </c>
      <c r="B16855" s="8"/>
      <c r="C16855" s="9" t="str">
        <f t="shared" si="315"/>
        <v>renew solar abc sacramento llc</v>
      </c>
      <c r="D16855" s="8"/>
      <c r="E16855" s="8"/>
      <c r="F16855" s="10"/>
      <c r="G16855" s="8">
        <v>62545</v>
      </c>
      <c r="H16855" s="8" t="s">
        <v>29530</v>
      </c>
      <c r="I16855" s="8"/>
      <c r="J16855" s="8"/>
      <c r="K16855" s="8"/>
    </row>
    <row r="16856" spans="1:11" x14ac:dyDescent="0.2">
      <c r="A16856" s="8">
        <f>IF(IFERROR((MATCH(G16856,$G$1:$G$12712,0)),0),INDEX($A$1:$A$12712,MATCH(G16856,$G$1:$G$12712,0)),MAX($A$2:$A16855)+1)</f>
        <v>12775</v>
      </c>
      <c r="B16856" s="8"/>
      <c r="C16856" s="9" t="str">
        <f t="shared" si="315"/>
        <v>almond</v>
      </c>
      <c r="D16856" s="8"/>
      <c r="E16856" s="8"/>
      <c r="F16856" s="10"/>
      <c r="G16856" s="8">
        <v>62546</v>
      </c>
      <c r="H16856" s="8" t="s">
        <v>29531</v>
      </c>
      <c r="I16856" s="8"/>
      <c r="J16856" s="8"/>
      <c r="K16856" s="8"/>
    </row>
    <row r="16857" spans="1:11" x14ac:dyDescent="0.2">
      <c r="A16857" s="8">
        <f>IF(IFERROR((MATCH(G16857,$G$1:$G$12712,0)),0),INDEX($A$1:$A$12712,MATCH(G16857,$G$1:$G$12712,0)),MAX($A$2:$A16856)+1)</f>
        <v>12776</v>
      </c>
      <c r="B16857" s="8"/>
      <c r="C16857" s="9" t="str">
        <f t="shared" si="315"/>
        <v>aquamarine</v>
      </c>
      <c r="D16857" s="8"/>
      <c r="E16857" s="8"/>
      <c r="F16857" s="10"/>
      <c r="G16857" s="8">
        <v>62547</v>
      </c>
      <c r="H16857" s="8" t="s">
        <v>29532</v>
      </c>
      <c r="I16857" s="8"/>
      <c r="J16857" s="8"/>
      <c r="K16857" s="8"/>
    </row>
    <row r="16858" spans="1:11" x14ac:dyDescent="0.2">
      <c r="A16858" s="8">
        <f>IF(IFERROR((MATCH(G16858,$G$1:$G$12712,0)),0),INDEX($A$1:$A$12712,MATCH(G16858,$G$1:$G$12712,0)),MAX($A$2:$A16857)+1)</f>
        <v>12777</v>
      </c>
      <c r="B16858" s="8"/>
      <c r="C16858" s="9" t="str">
        <f t="shared" si="315"/>
        <v>sjrr power llc</v>
      </c>
      <c r="D16858" s="8"/>
      <c r="E16858" s="8"/>
      <c r="F16858" s="10"/>
      <c r="G16858" s="8">
        <v>62548</v>
      </c>
      <c r="H16858" s="8" t="s">
        <v>29533</v>
      </c>
      <c r="I16858" s="8"/>
      <c r="J16858" s="8"/>
      <c r="K16858" s="8"/>
    </row>
    <row r="16859" spans="1:11" x14ac:dyDescent="0.2">
      <c r="A16859" s="8">
        <f>IF(IFERROR((MATCH(G16859,$G$1:$G$12712,0)),0),INDEX($A$1:$A$12712,MATCH(G16859,$G$1:$G$12712,0)),MAX($A$2:$A16858)+1)</f>
        <v>12778</v>
      </c>
      <c r="B16859" s="8"/>
      <c r="C16859" s="9" t="str">
        <f t="shared" si="315"/>
        <v>kearsarge johnstown 1</v>
      </c>
      <c r="D16859" s="8"/>
      <c r="E16859" s="8"/>
      <c r="F16859" s="10"/>
      <c r="G16859" s="8">
        <v>62549</v>
      </c>
      <c r="H16859" s="8" t="s">
        <v>29534</v>
      </c>
      <c r="I16859" s="8"/>
      <c r="J16859" s="8"/>
      <c r="K16859" s="8"/>
    </row>
    <row r="16860" spans="1:11" x14ac:dyDescent="0.2">
      <c r="A16860" s="8">
        <f>IF(IFERROR((MATCH(G16860,$G$1:$G$12712,0)),0),INDEX($A$1:$A$12712,MATCH(G16860,$G$1:$G$12712,0)),MAX($A$2:$A16859)+1)</f>
        <v>12779</v>
      </c>
      <c r="B16860" s="8"/>
      <c r="C16860" s="9" t="str">
        <f t="shared" si="315"/>
        <v>kearsarge gb</v>
      </c>
      <c r="D16860" s="8"/>
      <c r="E16860" s="8"/>
      <c r="F16860" s="10"/>
      <c r="G16860" s="8">
        <v>62550</v>
      </c>
      <c r="H16860" s="8" t="s">
        <v>29535</v>
      </c>
      <c r="I16860" s="8"/>
      <c r="J16860" s="8"/>
      <c r="K16860" s="8"/>
    </row>
    <row r="16861" spans="1:11" x14ac:dyDescent="0.2">
      <c r="A16861" s="8">
        <f>IF(IFERROR((MATCH(G16861,$G$1:$G$12712,0)),0),INDEX($A$1:$A$12712,MATCH(G16861,$G$1:$G$12712,0)),MAX($A$2:$A16860)+1)</f>
        <v>12780</v>
      </c>
      <c r="B16861" s="8"/>
      <c r="C16861" s="9" t="str">
        <f t="shared" si="315"/>
        <v>kearsarge sksc1 llc</v>
      </c>
      <c r="D16861" s="8"/>
      <c r="E16861" s="8"/>
      <c r="F16861" s="10"/>
      <c r="G16861" s="8">
        <v>62551</v>
      </c>
      <c r="H16861" s="8" t="s">
        <v>29536</v>
      </c>
      <c r="I16861" s="8"/>
      <c r="J16861" s="8"/>
      <c r="K16861" s="8"/>
    </row>
    <row r="16862" spans="1:11" x14ac:dyDescent="0.2">
      <c r="A16862" s="8">
        <f>IF(IFERROR((MATCH(G16862,$G$1:$G$12712,0)),0),INDEX($A$1:$A$12712,MATCH(G16862,$G$1:$G$12712,0)),MAX($A$2:$A16861)+1)</f>
        <v>12781</v>
      </c>
      <c r="B16862" s="8"/>
      <c r="C16862" s="9" t="str">
        <f t="shared" si="315"/>
        <v>kearsarge uxbridge</v>
      </c>
      <c r="D16862" s="8"/>
      <c r="E16862" s="8"/>
      <c r="F16862" s="10"/>
      <c r="G16862" s="8">
        <v>62552</v>
      </c>
      <c r="H16862" s="8" t="s">
        <v>29537</v>
      </c>
      <c r="I16862" s="8"/>
      <c r="J16862" s="8"/>
      <c r="K16862" s="8"/>
    </row>
    <row r="16863" spans="1:11" x14ac:dyDescent="0.2">
      <c r="A16863" s="8">
        <f>IF(IFERROR((MATCH(G16863,$G$1:$G$12712,0)),0),INDEX($A$1:$A$12712,MATCH(G16863,$G$1:$G$12712,0)),MAX($A$2:$A16862)+1)</f>
        <v>12782</v>
      </c>
      <c r="B16863" s="8"/>
      <c r="C16863" s="9" t="str">
        <f t="shared" si="315"/>
        <v>kearsarge johnstown 2</v>
      </c>
      <c r="D16863" s="8"/>
      <c r="E16863" s="8"/>
      <c r="F16863" s="10"/>
      <c r="G16863" s="8">
        <v>62556</v>
      </c>
      <c r="H16863" s="8" t="s">
        <v>29538</v>
      </c>
      <c r="I16863" s="8"/>
      <c r="J16863" s="8"/>
      <c r="K16863" s="8"/>
    </row>
    <row r="16864" spans="1:11" x14ac:dyDescent="0.2">
      <c r="A16864" s="8">
        <f>IF(IFERROR((MATCH(G16864,$G$1:$G$12712,0)),0),INDEX($A$1:$A$12712,MATCH(G16864,$G$1:$G$12712,0)),MAX($A$2:$A16863)+1)</f>
        <v>12783</v>
      </c>
      <c r="B16864" s="8"/>
      <c r="C16864" s="9" t="str">
        <f t="shared" si="315"/>
        <v>kearsarge montague</v>
      </c>
      <c r="D16864" s="8"/>
      <c r="E16864" s="8"/>
      <c r="F16864" s="10"/>
      <c r="G16864" s="8">
        <v>62557</v>
      </c>
      <c r="H16864" s="8" t="s">
        <v>29539</v>
      </c>
      <c r="I16864" s="8"/>
      <c r="J16864" s="8"/>
      <c r="K16864" s="8"/>
    </row>
    <row r="16865" spans="1:11" x14ac:dyDescent="0.2">
      <c r="A16865" s="8">
        <f>IF(IFERROR((MATCH(G16865,$G$1:$G$12712,0)),0),INDEX($A$1:$A$12712,MATCH(G16865,$G$1:$G$12712,0)),MAX($A$2:$A16864)+1)</f>
        <v>12784</v>
      </c>
      <c r="B16865" s="8"/>
      <c r="C16865" s="9" t="str">
        <f t="shared" si="315"/>
        <v>kearsarge sksc2 llc</v>
      </c>
      <c r="D16865" s="8"/>
      <c r="E16865" s="8"/>
      <c r="F16865" s="10"/>
      <c r="G16865" s="8">
        <v>62558</v>
      </c>
      <c r="H16865" s="8" t="s">
        <v>29540</v>
      </c>
      <c r="I16865" s="8"/>
      <c r="J16865" s="8"/>
      <c r="K16865" s="8"/>
    </row>
    <row r="16866" spans="1:11" x14ac:dyDescent="0.2">
      <c r="A16866" s="8">
        <f>IF(IFERROR((MATCH(G16866,$G$1:$G$12712,0)),0),INDEX($A$1:$A$12712,MATCH(G16866,$G$1:$G$12712,0)),MAX($A$2:$A16865)+1)</f>
        <v>12785</v>
      </c>
      <c r="B16866" s="8"/>
      <c r="C16866" s="9" t="str">
        <f t="shared" si="315"/>
        <v>kearsarge wilmington</v>
      </c>
      <c r="D16866" s="8"/>
      <c r="E16866" s="8"/>
      <c r="F16866" s="10"/>
      <c r="G16866" s="8">
        <v>62559</v>
      </c>
      <c r="H16866" s="8" t="s">
        <v>29541</v>
      </c>
      <c r="I16866" s="8"/>
      <c r="J16866" s="8"/>
      <c r="K16866" s="8"/>
    </row>
    <row r="16867" spans="1:11" x14ac:dyDescent="0.2">
      <c r="A16867" s="8">
        <f>IF(IFERROR((MATCH(G16867,$G$1:$G$12712,0)),0),INDEX($A$1:$A$12712,MATCH(G16867,$G$1:$G$12712,0)),MAX($A$2:$A16866)+1)</f>
        <v>12786</v>
      </c>
      <c r="B16867" s="8"/>
      <c r="C16867" s="9" t="str">
        <f t="shared" si="315"/>
        <v>airport solar</v>
      </c>
      <c r="D16867" s="8"/>
      <c r="E16867" s="8"/>
      <c r="F16867" s="10"/>
      <c r="G16867" s="8">
        <v>62560</v>
      </c>
      <c r="H16867" s="8" t="s">
        <v>29542</v>
      </c>
      <c r="I16867" s="8"/>
      <c r="J16867" s="8"/>
      <c r="K16867" s="8"/>
    </row>
    <row r="16868" spans="1:11" x14ac:dyDescent="0.2">
      <c r="A16868" s="8">
        <f>IF(IFERROR((MATCH(G16868,$G$1:$G$12712,0)),0),INDEX($A$1:$A$12712,MATCH(G16868,$G$1:$G$12712,0)),MAX($A$2:$A16867)+1)</f>
        <v>12787</v>
      </c>
      <c r="B16868" s="8"/>
      <c r="C16868" s="9" t="str">
        <f t="shared" si="315"/>
        <v>roadrunner, llc</v>
      </c>
      <c r="D16868" s="8"/>
      <c r="E16868" s="8"/>
      <c r="F16868" s="10"/>
      <c r="G16868" s="8">
        <v>62561</v>
      </c>
      <c r="H16868" s="8" t="s">
        <v>29543</v>
      </c>
      <c r="I16868" s="8"/>
      <c r="J16868" s="8"/>
      <c r="K16868" s="8"/>
    </row>
    <row r="16869" spans="1:11" x14ac:dyDescent="0.2">
      <c r="A16869" s="8">
        <f>IF(IFERROR((MATCH(G16869,$G$1:$G$12712,0)),0),INDEX($A$1:$A$12712,MATCH(G16869,$G$1:$G$12712,0)),MAX($A$2:$A16868)+1)</f>
        <v>12788</v>
      </c>
      <c r="B16869" s="8"/>
      <c r="C16869" s="9" t="str">
        <f t="shared" si="315"/>
        <v>high lonesome wind power, llc</v>
      </c>
      <c r="D16869" s="8"/>
      <c r="E16869" s="8"/>
      <c r="F16869" s="10"/>
      <c r="G16869" s="8">
        <v>62562</v>
      </c>
      <c r="H16869" s="8" t="s">
        <v>29544</v>
      </c>
      <c r="I16869" s="8"/>
      <c r="J16869" s="8"/>
      <c r="K16869" s="8"/>
    </row>
    <row r="16870" spans="1:11" x14ac:dyDescent="0.2">
      <c r="A16870" s="8">
        <f>IF(IFERROR((MATCH(G16870,$G$1:$G$12712,0)),0),INDEX($A$1:$A$12712,MATCH(G16870,$G$1:$G$12712,0)),MAX($A$2:$A16869)+1)</f>
        <v>12789</v>
      </c>
      <c r="B16870" s="8"/>
      <c r="C16870" s="9" t="str">
        <f t="shared" si="315"/>
        <v>high prairie wind farm</v>
      </c>
      <c r="D16870" s="8"/>
      <c r="E16870" s="8"/>
      <c r="F16870" s="10"/>
      <c r="G16870" s="8">
        <v>62563</v>
      </c>
      <c r="H16870" s="8" t="s">
        <v>29545</v>
      </c>
      <c r="I16870" s="8"/>
      <c r="J16870" s="8"/>
      <c r="K16870" s="8"/>
    </row>
    <row r="16871" spans="1:11" x14ac:dyDescent="0.2">
      <c r="A16871" s="8">
        <f>IF(IFERROR((MATCH(G16871,$G$1:$G$12712,0)),0),INDEX($A$1:$A$12712,MATCH(G16871,$G$1:$G$12712,0)),MAX($A$2:$A16870)+1)</f>
        <v>12790</v>
      </c>
      <c r="B16871" s="8"/>
      <c r="C16871" s="9" t="str">
        <f t="shared" si="315"/>
        <v>elkhorn battery energy storage system</v>
      </c>
      <c r="D16871" s="8"/>
      <c r="E16871" s="8"/>
      <c r="F16871" s="10"/>
      <c r="G16871" s="8">
        <v>62564</v>
      </c>
      <c r="H16871" s="8" t="s">
        <v>29546</v>
      </c>
      <c r="I16871" s="8" t="s">
        <v>29547</v>
      </c>
      <c r="J16871" s="8">
        <v>14328</v>
      </c>
      <c r="K16871" s="8"/>
    </row>
    <row r="16872" spans="1:11" x14ac:dyDescent="0.2">
      <c r="A16872" s="8">
        <f>IF(IFERROR((MATCH(G16872,$G$1:$G$12712,0)),0),INDEX($A$1:$A$12712,MATCH(G16872,$G$1:$G$12712,0)),MAX($A$2:$A16871)+1)</f>
        <v>12791</v>
      </c>
      <c r="B16872" s="8"/>
      <c r="C16872" s="9" t="str">
        <f t="shared" si="315"/>
        <v>hill top energy center, llc</v>
      </c>
      <c r="D16872" s="8"/>
      <c r="E16872" s="8"/>
      <c r="F16872" s="10"/>
      <c r="G16872" s="8">
        <v>62565</v>
      </c>
      <c r="H16872" s="8" t="s">
        <v>29548</v>
      </c>
      <c r="I16872" s="8"/>
      <c r="J16872" s="8"/>
      <c r="K16872" s="8"/>
    </row>
    <row r="16873" spans="1:11" x14ac:dyDescent="0.2">
      <c r="A16873" s="8">
        <f>IF(IFERROR((MATCH(G16873,$G$1:$G$12712,0)),0),INDEX($A$1:$A$12712,MATCH(G16873,$G$1:$G$12712,0)),MAX($A$2:$A16872)+1)</f>
        <v>12792</v>
      </c>
      <c r="B16873" s="8"/>
      <c r="C16873" s="9" t="str">
        <f t="shared" si="315"/>
        <v>blue summit iii wind</v>
      </c>
      <c r="D16873" s="8"/>
      <c r="E16873" s="8"/>
      <c r="F16873" s="10"/>
      <c r="G16873" s="8">
        <v>62566</v>
      </c>
      <c r="H16873" s="8" t="s">
        <v>29549</v>
      </c>
      <c r="I16873" s="8"/>
      <c r="J16873" s="8"/>
      <c r="K16873" s="8"/>
    </row>
    <row r="16874" spans="1:11" x14ac:dyDescent="0.2">
      <c r="A16874" s="8">
        <f>IF(IFERROR((MATCH(G16874,$G$1:$G$12712,0)),0),INDEX($A$1:$A$12712,MATCH(G16874,$G$1:$G$12712,0)),MAX($A$2:$A16873)+1)</f>
        <v>12793</v>
      </c>
      <c r="B16874" s="8"/>
      <c r="C16874" s="9" t="str">
        <f t="shared" si="315"/>
        <v>gd richmond buttonwoods i, llc</v>
      </c>
      <c r="D16874" s="8"/>
      <c r="E16874" s="8"/>
      <c r="F16874" s="10"/>
      <c r="G16874" s="8">
        <v>62567</v>
      </c>
      <c r="H16874" s="8" t="s">
        <v>29550</v>
      </c>
      <c r="I16874" s="8"/>
      <c r="J16874" s="8"/>
      <c r="K16874" s="8"/>
    </row>
    <row r="16875" spans="1:11" x14ac:dyDescent="0.2">
      <c r="A16875" s="8">
        <f>IF(IFERROR((MATCH(G16875,$G$1:$G$12712,0)),0),INDEX($A$1:$A$12712,MATCH(G16875,$G$1:$G$12712,0)),MAX($A$2:$A16874)+1)</f>
        <v>12794</v>
      </c>
      <c r="B16875" s="8"/>
      <c r="C16875" s="9" t="str">
        <f t="shared" si="315"/>
        <v>gd west greenwich victory i, llc</v>
      </c>
      <c r="D16875" s="8"/>
      <c r="E16875" s="8"/>
      <c r="F16875" s="10"/>
      <c r="G16875" s="8">
        <v>62568</v>
      </c>
      <c r="H16875" s="8" t="s">
        <v>29551</v>
      </c>
      <c r="I16875" s="8"/>
      <c r="J16875" s="8"/>
      <c r="K16875" s="8"/>
    </row>
    <row r="16876" spans="1:11" x14ac:dyDescent="0.2">
      <c r="A16876" s="8">
        <f>IF(IFERROR((MATCH(G16876,$G$1:$G$12712,0)),0),INDEX($A$1:$A$12712,MATCH(G16876,$G$1:$G$12712,0)),MAX($A$2:$A16875)+1)</f>
        <v>12795</v>
      </c>
      <c r="B16876" s="8"/>
      <c r="C16876" s="9" t="str">
        <f t="shared" si="315"/>
        <v>knoxville battery energy storage</v>
      </c>
      <c r="D16876" s="8"/>
      <c r="E16876" s="8"/>
      <c r="F16876" s="10"/>
      <c r="G16876" s="8">
        <v>62569</v>
      </c>
      <c r="H16876" s="8" t="s">
        <v>29552</v>
      </c>
      <c r="I16876" s="8" t="s">
        <v>28374</v>
      </c>
      <c r="J16876" s="8">
        <v>12341</v>
      </c>
      <c r="K16876" s="8"/>
    </row>
    <row r="16877" spans="1:11" x14ac:dyDescent="0.2">
      <c r="A16877" s="8">
        <f>IF(IFERROR((MATCH(G16877,$G$1:$G$12712,0)),0),INDEX($A$1:$A$12712,MATCH(G16877,$G$1:$G$12712,0)),MAX($A$2:$A16876)+1)</f>
        <v>12796</v>
      </c>
      <c r="B16877" s="8"/>
      <c r="C16877" s="9" t="str">
        <f t="shared" si="315"/>
        <v>jiminy peak wind qf</v>
      </c>
      <c r="D16877" s="8"/>
      <c r="E16877" s="8"/>
      <c r="F16877" s="10"/>
      <c r="G16877" s="8">
        <v>62570</v>
      </c>
      <c r="H16877" s="8" t="s">
        <v>29553</v>
      </c>
      <c r="I16877" s="8"/>
      <c r="J16877" s="8"/>
      <c r="K16877" s="8"/>
    </row>
    <row r="16878" spans="1:11" x14ac:dyDescent="0.2">
      <c r="A16878" s="8">
        <f>IF(IFERROR((MATCH(G16878,$G$1:$G$12712,0)),0),INDEX($A$1:$A$12712,MATCH(G16878,$G$1:$G$12712,0)),MAX($A$2:$A16877)+1)</f>
        <v>12797</v>
      </c>
      <c r="B16878" s="8"/>
      <c r="C16878" s="9" t="str">
        <f t="shared" si="315"/>
        <v>disney prospect</v>
      </c>
      <c r="D16878" s="8"/>
      <c r="E16878" s="8"/>
      <c r="F16878" s="10"/>
      <c r="G16878" s="8">
        <v>62571</v>
      </c>
      <c r="H16878" s="8" t="s">
        <v>29554</v>
      </c>
      <c r="I16878" s="8" t="s">
        <v>29445</v>
      </c>
      <c r="J16878" s="8">
        <v>57128</v>
      </c>
      <c r="K16878" s="8"/>
    </row>
    <row r="16879" spans="1:11" x14ac:dyDescent="0.2">
      <c r="A16879" s="8">
        <f>IF(IFERROR((MATCH(G16879,$G$1:$G$12712,0)),0),INDEX($A$1:$A$12712,MATCH(G16879,$G$1:$G$12712,0)),MAX($A$2:$A16878)+1)</f>
        <v>12798</v>
      </c>
      <c r="B16879" s="8"/>
      <c r="C16879" s="9" t="str">
        <f t="shared" si="315"/>
        <v>att jericho</v>
      </c>
      <c r="D16879" s="8"/>
      <c r="E16879" s="8"/>
      <c r="F16879" s="10"/>
      <c r="G16879" s="8">
        <v>62572</v>
      </c>
      <c r="H16879" s="8" t="s">
        <v>29555</v>
      </c>
      <c r="I16879" s="8" t="s">
        <v>29445</v>
      </c>
      <c r="J16879" s="8">
        <v>57128</v>
      </c>
      <c r="K16879" s="8"/>
    </row>
    <row r="16880" spans="1:11" x14ac:dyDescent="0.2">
      <c r="A16880" s="8">
        <f>IF(IFERROR((MATCH(G16880,$G$1:$G$12712,0)),0),INDEX($A$1:$A$12712,MATCH(G16880,$G$1:$G$12712,0)),MAX($A$2:$A16879)+1)</f>
        <v>12799</v>
      </c>
      <c r="B16880" s="8"/>
      <c r="C16880" s="9" t="str">
        <f t="shared" si="315"/>
        <v>att kelvin</v>
      </c>
      <c r="D16880" s="8"/>
      <c r="E16880" s="8"/>
      <c r="F16880" s="10"/>
      <c r="G16880" s="8">
        <v>62573</v>
      </c>
      <c r="H16880" s="8" t="s">
        <v>29556</v>
      </c>
      <c r="I16880" s="8" t="s">
        <v>29445</v>
      </c>
      <c r="J16880" s="8">
        <v>57128</v>
      </c>
      <c r="K16880" s="8"/>
    </row>
    <row r="16881" spans="1:11" x14ac:dyDescent="0.2">
      <c r="A16881" s="8">
        <f>IF(IFERROR((MATCH(G16881,$G$1:$G$12712,0)),0),INDEX($A$1:$A$12712,MATCH(G16881,$G$1:$G$12712,0)),MAX($A$2:$A16880)+1)</f>
        <v>12800</v>
      </c>
      <c r="B16881" s="8"/>
      <c r="C16881" s="9" t="str">
        <f t="shared" si="315"/>
        <v>att van nyus</v>
      </c>
      <c r="D16881" s="8"/>
      <c r="E16881" s="8"/>
      <c r="F16881" s="10"/>
      <c r="G16881" s="8">
        <v>62574</v>
      </c>
      <c r="H16881" s="8" t="s">
        <v>29557</v>
      </c>
      <c r="I16881" s="8" t="s">
        <v>29445</v>
      </c>
      <c r="J16881" s="8">
        <v>57128</v>
      </c>
      <c r="K16881" s="8"/>
    </row>
    <row r="16882" spans="1:11" x14ac:dyDescent="0.2">
      <c r="A16882" s="8">
        <f>IF(IFERROR((MATCH(G16882,$G$1:$G$12712,0)),0),INDEX($A$1:$A$12712,MATCH(G16882,$G$1:$G$12712,0)),MAX($A$2:$A16881)+1)</f>
        <v>12801</v>
      </c>
      <c r="B16882" s="8"/>
      <c r="C16882" s="9" t="str">
        <f t="shared" si="315"/>
        <v>flex gibraltar</v>
      </c>
      <c r="D16882" s="8"/>
      <c r="E16882" s="8"/>
      <c r="F16882" s="10"/>
      <c r="G16882" s="8">
        <v>62575</v>
      </c>
      <c r="H16882" s="8" t="s">
        <v>29558</v>
      </c>
      <c r="I16882" s="8" t="s">
        <v>29445</v>
      </c>
      <c r="J16882" s="8">
        <v>57128</v>
      </c>
      <c r="K16882" s="8"/>
    </row>
    <row r="16883" spans="1:11" x14ac:dyDescent="0.2">
      <c r="A16883" s="8">
        <f>IF(IFERROR((MATCH(G16883,$G$1:$G$12712,0)),0),INDEX($A$1:$A$12712,MATCH(G16883,$G$1:$G$12712,0)),MAX($A$2:$A16882)+1)</f>
        <v>12802</v>
      </c>
      <c r="B16883" s="8"/>
      <c r="C16883" s="9" t="str">
        <f t="shared" si="315"/>
        <v>mer queens</v>
      </c>
      <c r="D16883" s="8"/>
      <c r="E16883" s="8"/>
      <c r="F16883" s="10"/>
      <c r="G16883" s="8">
        <v>62576</v>
      </c>
      <c r="H16883" s="8" t="s">
        <v>29559</v>
      </c>
      <c r="I16883" s="8" t="s">
        <v>29445</v>
      </c>
      <c r="J16883" s="8">
        <v>57128</v>
      </c>
      <c r="K16883" s="8"/>
    </row>
    <row r="16884" spans="1:11" x14ac:dyDescent="0.2">
      <c r="A16884" s="8">
        <f>IF(IFERROR((MATCH(G16884,$G$1:$G$12712,0)),0),INDEX($A$1:$A$12712,MATCH(G16884,$G$1:$G$12712,0)),MAX($A$2:$A16883)+1)</f>
        <v>12803</v>
      </c>
      <c r="B16884" s="8"/>
      <c r="C16884" s="9" t="str">
        <f t="shared" si="315"/>
        <v>app prune a-d</v>
      </c>
      <c r="D16884" s="8"/>
      <c r="E16884" s="8"/>
      <c r="F16884" s="10"/>
      <c r="G16884" s="8">
        <v>62577</v>
      </c>
      <c r="H16884" s="8" t="s">
        <v>29560</v>
      </c>
      <c r="I16884" s="8" t="s">
        <v>29445</v>
      </c>
      <c r="J16884" s="8">
        <v>57128</v>
      </c>
      <c r="K16884" s="8"/>
    </row>
    <row r="16885" spans="1:11" x14ac:dyDescent="0.2">
      <c r="A16885" s="8">
        <f>IF(IFERROR((MATCH(G16885,$G$1:$G$12712,0)),0),INDEX($A$1:$A$12712,MATCH(G16885,$G$1:$G$12712,0)),MAX($A$2:$A16884)+1)</f>
        <v>12804</v>
      </c>
      <c r="B16885" s="8"/>
      <c r="C16885" s="9" t="str">
        <f t="shared" si="315"/>
        <v>preferred freezer san leandro</v>
      </c>
      <c r="D16885" s="8"/>
      <c r="E16885" s="8"/>
      <c r="F16885" s="10"/>
      <c r="G16885" s="8">
        <v>62578</v>
      </c>
      <c r="H16885" s="8" t="s">
        <v>29561</v>
      </c>
      <c r="I16885" s="8"/>
      <c r="J16885" s="8"/>
      <c r="K16885" s="8"/>
    </row>
    <row r="16886" spans="1:11" x14ac:dyDescent="0.2">
      <c r="A16886" s="8">
        <f>IF(IFERROR((MATCH(G16886,$G$1:$G$12712,0)),0),INDEX($A$1:$A$12712,MATCH(G16886,$G$1:$G$12712,0)),MAX($A$2:$A16885)+1)</f>
        <v>12805</v>
      </c>
      <c r="B16886" s="8"/>
      <c r="C16886" s="9" t="str">
        <f t="shared" si="315"/>
        <v>plainfield community solar llc</v>
      </c>
      <c r="D16886" s="8"/>
      <c r="E16886" s="8"/>
      <c r="F16886" s="10"/>
      <c r="G16886" s="8">
        <v>62579</v>
      </c>
      <c r="H16886" s="8" t="s">
        <v>29562</v>
      </c>
      <c r="I16886" s="8"/>
      <c r="J16886" s="8"/>
      <c r="K16886" s="8"/>
    </row>
    <row r="16887" spans="1:11" x14ac:dyDescent="0.2">
      <c r="A16887" s="8">
        <f>IF(IFERROR((MATCH(G16887,$G$1:$G$12712,0)),0),INDEX($A$1:$A$12712,MATCH(G16887,$G$1:$G$12712,0)),MAX($A$2:$A16886)+1)</f>
        <v>12806</v>
      </c>
      <c r="B16887" s="8"/>
      <c r="C16887" s="9" t="str">
        <f t="shared" si="315"/>
        <v>route 14a cdg solar north and south llc</v>
      </c>
      <c r="D16887" s="8"/>
      <c r="E16887" s="8"/>
      <c r="F16887" s="10"/>
      <c r="G16887" s="8">
        <v>62580</v>
      </c>
      <c r="H16887" s="8" t="s">
        <v>29563</v>
      </c>
      <c r="I16887" s="8"/>
      <c r="J16887" s="8"/>
      <c r="K16887" s="8"/>
    </row>
    <row r="16888" spans="1:11" x14ac:dyDescent="0.2">
      <c r="A16888" s="8">
        <f>IF(IFERROR((MATCH(G16888,$G$1:$G$12712,0)),0),INDEX($A$1:$A$12712,MATCH(G16888,$G$1:$G$12712,0)),MAX($A$2:$A16887)+1)</f>
        <v>12807</v>
      </c>
      <c r="B16888" s="8"/>
      <c r="C16888" s="9" t="str">
        <f t="shared" si="315"/>
        <v>tolland solar ng llc</v>
      </c>
      <c r="D16888" s="8"/>
      <c r="E16888" s="8"/>
      <c r="F16888" s="10"/>
      <c r="G16888" s="8">
        <v>62581</v>
      </c>
      <c r="H16888" s="8" t="s">
        <v>29564</v>
      </c>
      <c r="I16888" s="8"/>
      <c r="J16888" s="8"/>
      <c r="K16888" s="8"/>
    </row>
    <row r="16889" spans="1:11" x14ac:dyDescent="0.2">
      <c r="A16889" s="8">
        <f>IF(IFERROR((MATCH(G16889,$G$1:$G$12712,0)),0),INDEX($A$1:$A$12712,MATCH(G16889,$G$1:$G$12712,0)),MAX($A$2:$A16888)+1)</f>
        <v>12808</v>
      </c>
      <c r="B16889" s="8"/>
      <c r="C16889" s="9" t="str">
        <f t="shared" si="315"/>
        <v>newfield community solar llc</v>
      </c>
      <c r="D16889" s="8"/>
      <c r="E16889" s="8"/>
      <c r="F16889" s="10"/>
      <c r="G16889" s="8">
        <v>62582</v>
      </c>
      <c r="H16889" s="8" t="s">
        <v>29565</v>
      </c>
      <c r="I16889" s="8"/>
      <c r="J16889" s="8"/>
      <c r="K16889" s="8"/>
    </row>
    <row r="16890" spans="1:11" x14ac:dyDescent="0.2">
      <c r="A16890" s="8">
        <f>IF(IFERROR((MATCH(G16890,$G$1:$G$12712,0)),0),INDEX($A$1:$A$12712,MATCH(G16890,$G$1:$G$12712,0)),MAX($A$2:$A16889)+1)</f>
        <v>12809</v>
      </c>
      <c r="B16890" s="8"/>
      <c r="C16890" s="9" t="str">
        <f t="shared" si="315"/>
        <v>tanglewood circle solar 1 llc</v>
      </c>
      <c r="D16890" s="8"/>
      <c r="E16890" s="8"/>
      <c r="F16890" s="10"/>
      <c r="G16890" s="8">
        <v>62583</v>
      </c>
      <c r="H16890" s="8" t="s">
        <v>29566</v>
      </c>
      <c r="I16890" s="8"/>
      <c r="J16890" s="8"/>
      <c r="K16890" s="8"/>
    </row>
    <row r="16891" spans="1:11" x14ac:dyDescent="0.2">
      <c r="A16891" s="8">
        <f>IF(IFERROR((MATCH(G16891,$G$1:$G$12712,0)),0),INDEX($A$1:$A$12712,MATCH(G16891,$G$1:$G$12712,0)),MAX($A$2:$A16890)+1)</f>
        <v>12810</v>
      </c>
      <c r="B16891" s="8"/>
      <c r="C16891" s="9" t="str">
        <f t="shared" si="315"/>
        <v>quitman solar</v>
      </c>
      <c r="D16891" s="8"/>
      <c r="E16891" s="8"/>
      <c r="F16891" s="10"/>
      <c r="G16891" s="8">
        <v>62584</v>
      </c>
      <c r="H16891" s="8" t="s">
        <v>29567</v>
      </c>
      <c r="I16891" s="8"/>
      <c r="J16891" s="8"/>
      <c r="K16891" s="8"/>
    </row>
    <row r="16892" spans="1:11" x14ac:dyDescent="0.2">
      <c r="A16892" s="8">
        <f>IF(IFERROR((MATCH(G16892,$G$1:$G$12712,0)),0),INDEX($A$1:$A$12712,MATCH(G16892,$G$1:$G$12712,0)),MAX($A$2:$A16891)+1)</f>
        <v>12811</v>
      </c>
      <c r="B16892" s="8"/>
      <c r="C16892" s="9" t="str">
        <f t="shared" si="315"/>
        <v>beebe substation battery storage</v>
      </c>
      <c r="D16892" s="8"/>
      <c r="E16892" s="8"/>
      <c r="F16892" s="10"/>
      <c r="G16892" s="8">
        <v>62585</v>
      </c>
      <c r="H16892" s="8" t="s">
        <v>29568</v>
      </c>
      <c r="I16892" s="8" t="s">
        <v>29207</v>
      </c>
      <c r="J16892" s="8">
        <v>11806</v>
      </c>
      <c r="K16892" s="8"/>
    </row>
    <row r="16893" spans="1:11" x14ac:dyDescent="0.2">
      <c r="A16893" s="8">
        <f>IF(IFERROR((MATCH(G16893,$G$1:$G$12712,0)),0),INDEX($A$1:$A$12712,MATCH(G16893,$G$1:$G$12712,0)),MAX($A$2:$A16892)+1)</f>
        <v>12812</v>
      </c>
      <c r="B16893" s="8"/>
      <c r="C16893" s="9" t="str">
        <f t="shared" si="315"/>
        <v>dg florham park solar llc</v>
      </c>
      <c r="D16893" s="8"/>
      <c r="E16893" s="8"/>
      <c r="F16893" s="10"/>
      <c r="G16893" s="8">
        <v>62586</v>
      </c>
      <c r="H16893" s="8" t="s">
        <v>29569</v>
      </c>
      <c r="I16893" s="8"/>
      <c r="J16893" s="8"/>
      <c r="K16893" s="8"/>
    </row>
    <row r="16894" spans="1:11" x14ac:dyDescent="0.2">
      <c r="A16894" s="8">
        <f>IF(IFERROR((MATCH(G16894,$G$1:$G$12712,0)),0),INDEX($A$1:$A$12712,MATCH(G16894,$G$1:$G$12712,0)),MAX($A$2:$A16893)+1)</f>
        <v>12813</v>
      </c>
      <c r="B16894" s="8"/>
      <c r="C16894" s="9" t="str">
        <f t="shared" si="315"/>
        <v>mesquite star</v>
      </c>
      <c r="D16894" s="8"/>
      <c r="E16894" s="8"/>
      <c r="F16894" s="10"/>
      <c r="G16894" s="8">
        <v>62587</v>
      </c>
      <c r="H16894" s="8" t="s">
        <v>29570</v>
      </c>
      <c r="I16894" s="8"/>
      <c r="J16894" s="8"/>
      <c r="K16894" s="8"/>
    </row>
    <row r="16895" spans="1:11" x14ac:dyDescent="0.2">
      <c r="A16895" s="8">
        <f>IF(IFERROR((MATCH(G16895,$G$1:$G$12712,0)),0),INDEX($A$1:$A$12712,MATCH(G16895,$G$1:$G$12712,0)),MAX($A$2:$A16894)+1)</f>
        <v>12814</v>
      </c>
      <c r="B16895" s="8"/>
      <c r="C16895" s="9" t="str">
        <f t="shared" si="315"/>
        <v>derby fuel cell</v>
      </c>
      <c r="D16895" s="8"/>
      <c r="E16895" s="8"/>
      <c r="F16895" s="10"/>
      <c r="G16895" s="8">
        <v>62588</v>
      </c>
      <c r="H16895" s="8" t="s">
        <v>29571</v>
      </c>
      <c r="I16895" s="8"/>
      <c r="J16895" s="8"/>
      <c r="K16895" s="8"/>
    </row>
    <row r="16896" spans="1:11" x14ac:dyDescent="0.2">
      <c r="A16896" s="8">
        <f>IF(IFERROR((MATCH(G16896,$G$1:$G$12712,0)),0),INDEX($A$1:$A$12712,MATCH(G16896,$G$1:$G$12712,0)),MAX($A$2:$A16895)+1)</f>
        <v>12815</v>
      </c>
      <c r="B16896" s="8"/>
      <c r="C16896" s="9" t="str">
        <f t="shared" si="315"/>
        <v>montefiore mount vernon hospital</v>
      </c>
      <c r="D16896" s="8"/>
      <c r="E16896" s="8"/>
      <c r="F16896" s="10"/>
      <c r="G16896" s="8">
        <v>62589</v>
      </c>
      <c r="H16896" s="8" t="s">
        <v>29572</v>
      </c>
      <c r="I16896" s="8"/>
      <c r="J16896" s="8"/>
      <c r="K16896" s="8"/>
    </row>
    <row r="16897" spans="1:11" x14ac:dyDescent="0.2">
      <c r="A16897" s="8">
        <f>IF(IFERROR((MATCH(G16897,$G$1:$G$12712,0)),0),INDEX($A$1:$A$12712,MATCH(G16897,$G$1:$G$12712,0)),MAX($A$2:$A16896)+1)</f>
        <v>12816</v>
      </c>
      <c r="B16897" s="8"/>
      <c r="C16897" s="9" t="str">
        <f t="shared" si="315"/>
        <v>wolf creek generator</v>
      </c>
      <c r="D16897" s="8"/>
      <c r="E16897" s="8"/>
      <c r="F16897" s="10"/>
      <c r="G16897" s="8">
        <v>62590</v>
      </c>
      <c r="H16897" s="8" t="s">
        <v>29573</v>
      </c>
      <c r="I16897" s="8"/>
      <c r="J16897" s="8"/>
      <c r="K16897" s="8"/>
    </row>
    <row r="16898" spans="1:11" x14ac:dyDescent="0.2">
      <c r="A16898" s="8">
        <f>IF(IFERROR((MATCH(G16898,$G$1:$G$12712,0)),0),INDEX($A$1:$A$12712,MATCH(G16898,$G$1:$G$12712,0)),MAX($A$2:$A16897)+1)</f>
        <v>12817</v>
      </c>
      <c r="B16898" s="8"/>
      <c r="C16898" s="9" t="str">
        <f t="shared" si="315"/>
        <v>ekola flats</v>
      </c>
      <c r="D16898" s="8"/>
      <c r="E16898" s="8"/>
      <c r="F16898" s="10"/>
      <c r="G16898" s="8">
        <v>62591</v>
      </c>
      <c r="H16898" s="8" t="s">
        <v>29574</v>
      </c>
      <c r="I16898" s="8" t="s">
        <v>27284</v>
      </c>
      <c r="J16898" s="8">
        <v>14354</v>
      </c>
      <c r="K16898" s="8"/>
    </row>
    <row r="16899" spans="1:11" x14ac:dyDescent="0.2">
      <c r="A16899" s="8">
        <f>IF(IFERROR((MATCH(G16899,$G$1:$G$12712,0)),0),INDEX($A$1:$A$12712,MATCH(G16899,$G$1:$G$12712,0)),MAX($A$2:$A16898)+1)</f>
        <v>12818</v>
      </c>
      <c r="B16899" s="8"/>
      <c r="C16899" s="9" t="str">
        <f t="shared" si="315"/>
        <v>headwaters wind farm ii llc</v>
      </c>
      <c r="D16899" s="8"/>
      <c r="E16899" s="8"/>
      <c r="F16899" s="10"/>
      <c r="G16899" s="8">
        <v>62592</v>
      </c>
      <c r="H16899" s="8" t="s">
        <v>29575</v>
      </c>
      <c r="I16899" s="8"/>
      <c r="J16899" s="8"/>
      <c r="K16899" s="8"/>
    </row>
    <row r="16900" spans="1:11" x14ac:dyDescent="0.2">
      <c r="A16900" s="8">
        <f>IF(IFERROR((MATCH(G16900,$G$1:$G$12712,0)),0),INDEX($A$1:$A$12712,MATCH(G16900,$G$1:$G$12712,0)),MAX($A$2:$A16899)+1)</f>
        <v>12819</v>
      </c>
      <c r="B16900" s="8"/>
      <c r="C16900" s="9" t="str">
        <f t="shared" si="315"/>
        <v>bradley farm (dudley)</v>
      </c>
      <c r="D16900" s="8"/>
      <c r="E16900" s="8"/>
      <c r="F16900" s="10"/>
      <c r="G16900" s="8">
        <v>62593</v>
      </c>
      <c r="H16900" s="8" t="s">
        <v>29576</v>
      </c>
      <c r="I16900" s="8" t="s">
        <v>29577</v>
      </c>
      <c r="J16900" s="8">
        <v>59315</v>
      </c>
      <c r="K16900" s="8"/>
    </row>
    <row r="16901" spans="1:11" x14ac:dyDescent="0.2">
      <c r="A16901" s="8">
        <f>IF(IFERROR((MATCH(G16901,$G$1:$G$12712,0)),0),INDEX($A$1:$A$12712,MATCH(G16901,$G$1:$G$12712,0)),MAX($A$2:$A16900)+1)</f>
        <v>12820</v>
      </c>
      <c r="B16901" s="8"/>
      <c r="C16901" s="9" t="str">
        <f t="shared" si="315"/>
        <v>ruff solar llc</v>
      </c>
      <c r="D16901" s="8"/>
      <c r="E16901" s="8"/>
      <c r="F16901" s="10"/>
      <c r="G16901" s="8">
        <v>62594</v>
      </c>
      <c r="H16901" s="8" t="s">
        <v>29578</v>
      </c>
      <c r="I16901" s="8"/>
      <c r="J16901" s="8"/>
      <c r="K16901" s="8"/>
    </row>
    <row r="16902" spans="1:11" x14ac:dyDescent="0.2">
      <c r="A16902" s="8">
        <f>IF(IFERROR((MATCH(G16902,$G$1:$G$12712,0)),0),INDEX($A$1:$A$12712,MATCH(G16902,$G$1:$G$12712,0)),MAX($A$2:$A16901)+1)</f>
        <v>12821</v>
      </c>
      <c r="B16902" s="8"/>
      <c r="C16902" s="9" t="str">
        <f t="shared" si="315"/>
        <v>wendell solar farm llc</v>
      </c>
      <c r="D16902" s="8"/>
      <c r="E16902" s="8"/>
      <c r="F16902" s="10"/>
      <c r="G16902" s="8">
        <v>62595</v>
      </c>
      <c r="H16902" s="8" t="s">
        <v>29579</v>
      </c>
      <c r="I16902" s="8"/>
      <c r="J16902" s="8"/>
      <c r="K16902" s="8"/>
    </row>
    <row r="16903" spans="1:11" x14ac:dyDescent="0.2">
      <c r="A16903" s="8">
        <f>IF(IFERROR((MATCH(G16903,$G$1:$G$12712,0)),0),INDEX($A$1:$A$12712,MATCH(G16903,$G$1:$G$12712,0)),MAX($A$2:$A16902)+1)</f>
        <v>12822</v>
      </c>
      <c r="B16903" s="8"/>
      <c r="C16903" s="9" t="str">
        <f t="shared" si="315"/>
        <v>sabattus solar llc</v>
      </c>
      <c r="D16903" s="8"/>
      <c r="E16903" s="8"/>
      <c r="F16903" s="10"/>
      <c r="G16903" s="8">
        <v>62596</v>
      </c>
      <c r="H16903" s="8" t="s">
        <v>29580</v>
      </c>
      <c r="I16903" s="8"/>
      <c r="J16903" s="8"/>
      <c r="K16903" s="8"/>
    </row>
    <row r="16904" spans="1:11" x14ac:dyDescent="0.2">
      <c r="A16904" s="8">
        <f>IF(IFERROR((MATCH(G16904,$G$1:$G$12712,0)),0),INDEX($A$1:$A$12712,MATCH(G16904,$G$1:$G$12712,0)),MAX($A$2:$A16903)+1)</f>
        <v>12823</v>
      </c>
      <c r="B16904" s="8"/>
      <c r="C16904" s="9" t="str">
        <f t="shared" si="315"/>
        <v>rio de oro solar energy center</v>
      </c>
      <c r="D16904" s="8"/>
      <c r="E16904" s="8"/>
      <c r="F16904" s="10"/>
      <c r="G16904" s="8">
        <v>62597</v>
      </c>
      <c r="H16904" s="8" t="s">
        <v>29581</v>
      </c>
      <c r="I16904" s="8" t="s">
        <v>29458</v>
      </c>
      <c r="J16904" s="8">
        <v>59300</v>
      </c>
      <c r="K16904" s="8"/>
    </row>
    <row r="16905" spans="1:11" x14ac:dyDescent="0.2">
      <c r="A16905" s="8">
        <f>IF(IFERROR((MATCH(G16905,$G$1:$G$12712,0)),0),INDEX($A$1:$A$12712,MATCH(G16905,$G$1:$G$12712,0)),MAX($A$2:$A16904)+1)</f>
        <v>12824</v>
      </c>
      <c r="B16905" s="8"/>
      <c r="C16905" s="9" t="str">
        <f t="shared" si="315"/>
        <v>connell east llc</v>
      </c>
      <c r="D16905" s="8"/>
      <c r="E16905" s="8"/>
      <c r="F16905" s="10"/>
      <c r="G16905" s="8">
        <v>62598</v>
      </c>
      <c r="H16905" s="8" t="s">
        <v>29582</v>
      </c>
      <c r="I16905" s="8"/>
      <c r="J16905" s="8"/>
      <c r="K16905" s="8"/>
    </row>
    <row r="16906" spans="1:11" x14ac:dyDescent="0.2">
      <c r="A16906" s="8">
        <f>IF(IFERROR((MATCH(G16906,$G$1:$G$12712,0)),0),INDEX($A$1:$A$12712,MATCH(G16906,$G$1:$G$12712,0)),MAX($A$2:$A16905)+1)</f>
        <v>12825</v>
      </c>
      <c r="B16906" s="8"/>
      <c r="C16906" s="9" t="str">
        <f t="shared" si="315"/>
        <v>cookstown</v>
      </c>
      <c r="D16906" s="8"/>
      <c r="E16906" s="8"/>
      <c r="F16906" s="10"/>
      <c r="G16906" s="8">
        <v>62600</v>
      </c>
      <c r="H16906" s="8" t="s">
        <v>29583</v>
      </c>
      <c r="I16906" s="8"/>
      <c r="J16906" s="8"/>
      <c r="K16906" s="8"/>
    </row>
    <row r="16907" spans="1:11" x14ac:dyDescent="0.2">
      <c r="A16907" s="8">
        <f>IF(IFERROR((MATCH(G16907,$G$1:$G$12712,0)),0),INDEX($A$1:$A$12712,MATCH(G16907,$G$1:$G$12712,0)),MAX($A$2:$A16906)+1)</f>
        <v>12826</v>
      </c>
      <c r="B16907" s="8"/>
      <c r="C16907" s="9" t="str">
        <f t="shared" si="315"/>
        <v>changeup</v>
      </c>
      <c r="D16907" s="8"/>
      <c r="E16907" s="8"/>
      <c r="F16907" s="10"/>
      <c r="G16907" s="8">
        <v>62601</v>
      </c>
      <c r="H16907" s="8" t="s">
        <v>29584</v>
      </c>
      <c r="I16907" s="8"/>
      <c r="J16907" s="8"/>
      <c r="K16907" s="8"/>
    </row>
    <row r="16908" spans="1:11" x14ac:dyDescent="0.2">
      <c r="A16908" s="8">
        <f>IF(IFERROR((MATCH(G16908,$G$1:$G$12712,0)),0),INDEX($A$1:$A$12712,MATCH(G16908,$G$1:$G$12712,0)),MAX($A$2:$A16907)+1)</f>
        <v>12827</v>
      </c>
      <c r="B16908" s="8"/>
      <c r="C16908" s="9" t="str">
        <f t="shared" si="315"/>
        <v>starr</v>
      </c>
      <c r="D16908" s="8"/>
      <c r="E16908" s="8"/>
      <c r="F16908" s="10"/>
      <c r="G16908" s="8">
        <v>62602</v>
      </c>
      <c r="H16908" s="8" t="s">
        <v>29585</v>
      </c>
      <c r="I16908" s="8"/>
      <c r="J16908" s="8"/>
      <c r="K16908" s="8"/>
    </row>
    <row r="16909" spans="1:11" x14ac:dyDescent="0.2">
      <c r="A16909" s="8">
        <f>IF(IFERROR((MATCH(G16909,$G$1:$G$12712,0)),0),INDEX($A$1:$A$12712,MATCH(G16909,$G$1:$G$12712,0)),MAX($A$2:$A16908)+1)</f>
        <v>12828</v>
      </c>
      <c r="B16909" s="8"/>
      <c r="C16909" s="9" t="str">
        <f t="shared" si="315"/>
        <v>badger</v>
      </c>
      <c r="D16909" s="8"/>
      <c r="E16909" s="8"/>
      <c r="F16909" s="10"/>
      <c r="G16909" s="8">
        <v>62603</v>
      </c>
      <c r="H16909" s="8" t="s">
        <v>29586</v>
      </c>
      <c r="I16909" s="8"/>
      <c r="J16909" s="8"/>
      <c r="K16909" s="8"/>
    </row>
    <row r="16910" spans="1:11" x14ac:dyDescent="0.2">
      <c r="A16910" s="8">
        <f>IF(IFERROR((MATCH(G16910,$G$1:$G$12712,0)),0),INDEX($A$1:$A$12712,MATCH(G16910,$G$1:$G$12712,0)),MAX($A$2:$A16909)+1)</f>
        <v>12829</v>
      </c>
      <c r="B16910" s="8"/>
      <c r="C16910" s="9" t="str">
        <f t="shared" si="315"/>
        <v>outer cape community battery</v>
      </c>
      <c r="D16910" s="8"/>
      <c r="E16910" s="8"/>
      <c r="F16910" s="10"/>
      <c r="G16910" s="8">
        <v>62604</v>
      </c>
      <c r="H16910" s="8" t="s">
        <v>29587</v>
      </c>
      <c r="I16910" s="8"/>
      <c r="J16910" s="8"/>
      <c r="K16910" s="8"/>
    </row>
    <row r="16911" spans="1:11" x14ac:dyDescent="0.2">
      <c r="A16911" s="8">
        <f>IF(IFERROR((MATCH(G16911,$G$1:$G$12712,0)),0),INDEX($A$1:$A$12712,MATCH(G16911,$G$1:$G$12712,0)),MAX($A$2:$A16910)+1)</f>
        <v>12830</v>
      </c>
      <c r="B16911" s="8"/>
      <c r="C16911" s="9" t="str">
        <f t="shared" si="315"/>
        <v>martha's vineyard community battery</v>
      </c>
      <c r="D16911" s="8"/>
      <c r="E16911" s="8"/>
      <c r="F16911" s="10"/>
      <c r="G16911" s="8">
        <v>62605</v>
      </c>
      <c r="H16911" s="8" t="s">
        <v>29588</v>
      </c>
      <c r="I16911" s="8"/>
      <c r="J16911" s="8"/>
      <c r="K16911" s="8"/>
    </row>
    <row r="16912" spans="1:11" x14ac:dyDescent="0.2">
      <c r="A16912" s="8">
        <f>IF(IFERROR((MATCH(G16912,$G$1:$G$12712,0)),0),INDEX($A$1:$A$12712,MATCH(G16912,$G$1:$G$12712,0)),MAX($A$2:$A16911)+1)</f>
        <v>12831</v>
      </c>
      <c r="B16912" s="8"/>
      <c r="C16912" s="9" t="str">
        <f t="shared" si="315"/>
        <v>whitney hill wind power llc</v>
      </c>
      <c r="D16912" s="8"/>
      <c r="E16912" s="8"/>
      <c r="F16912" s="10"/>
      <c r="G16912" s="8">
        <v>62606</v>
      </c>
      <c r="H16912" s="8" t="s">
        <v>29589</v>
      </c>
      <c r="I16912" s="8"/>
      <c r="J16912" s="8"/>
      <c r="K16912" s="8"/>
    </row>
    <row r="16913" spans="1:11" x14ac:dyDescent="0.2">
      <c r="A16913" s="8">
        <f>IF(IFERROR((MATCH(G16913,$G$1:$G$12712,0)),0),INDEX($A$1:$A$12712,MATCH(G16913,$G$1:$G$12712,0)),MAX($A$2:$A16912)+1)</f>
        <v>12832</v>
      </c>
      <c r="B16913" s="8"/>
      <c r="C16913" s="9" t="str">
        <f t="shared" ref="C16913:C16976" si="316">IF(H16913="",F16913,H16913)</f>
        <v>bloomfield municipal utilities solar</v>
      </c>
      <c r="D16913" s="8"/>
      <c r="E16913" s="8"/>
      <c r="F16913" s="10"/>
      <c r="G16913" s="8">
        <v>62607</v>
      </c>
      <c r="H16913" s="8" t="s">
        <v>29590</v>
      </c>
      <c r="I16913" s="8"/>
      <c r="J16913" s="8"/>
      <c r="K16913" s="8"/>
    </row>
    <row r="16914" spans="1:11" x14ac:dyDescent="0.2">
      <c r="A16914" s="8">
        <f>IF(IFERROR((MATCH(G16914,$G$1:$G$12712,0)),0),INDEX($A$1:$A$12712,MATCH(G16914,$G$1:$G$12712,0)),MAX($A$2:$A16913)+1)</f>
        <v>12833</v>
      </c>
      <c r="B16914" s="8"/>
      <c r="C16914" s="9" t="str">
        <f t="shared" si="316"/>
        <v>north english ii</v>
      </c>
      <c r="D16914" s="8"/>
      <c r="E16914" s="8"/>
      <c r="F16914" s="10"/>
      <c r="G16914" s="8">
        <v>62608</v>
      </c>
      <c r="H16914" s="8" t="s">
        <v>29591</v>
      </c>
      <c r="I16914" s="8" t="s">
        <v>28374</v>
      </c>
      <c r="J16914" s="8">
        <v>12341</v>
      </c>
      <c r="K16914" s="8"/>
    </row>
    <row r="16915" spans="1:11" x14ac:dyDescent="0.2">
      <c r="A16915" s="8">
        <f>IF(IFERROR((MATCH(G16915,$G$1:$G$12712,0)),0),INDEX($A$1:$A$12712,MATCH(G16915,$G$1:$G$12712,0)),MAX($A$2:$A16914)+1)</f>
        <v>12834</v>
      </c>
      <c r="B16915" s="8"/>
      <c r="C16915" s="9" t="str">
        <f t="shared" si="316"/>
        <v>commerce ess</v>
      </c>
      <c r="D16915" s="8"/>
      <c r="E16915" s="8"/>
      <c r="F16915" s="10"/>
      <c r="G16915" s="8">
        <v>62609</v>
      </c>
      <c r="H16915" s="8" t="s">
        <v>29592</v>
      </c>
      <c r="I16915" s="8" t="s">
        <v>29593</v>
      </c>
      <c r="J16915" s="8">
        <v>16604</v>
      </c>
      <c r="K16915" s="8"/>
    </row>
    <row r="16916" spans="1:11" x14ac:dyDescent="0.2">
      <c r="A16916" s="8">
        <f>IF(IFERROR((MATCH(G16916,$G$1:$G$12712,0)),0),INDEX($A$1:$A$12712,MATCH(G16916,$G$1:$G$12712,0)),MAX($A$2:$A16915)+1)</f>
        <v>12835</v>
      </c>
      <c r="B16916" s="8"/>
      <c r="C16916" s="9" t="str">
        <f t="shared" si="316"/>
        <v>commerce solar</v>
      </c>
      <c r="D16916" s="8"/>
      <c r="E16916" s="8"/>
      <c r="F16916" s="10"/>
      <c r="G16916" s="8">
        <v>62610</v>
      </c>
      <c r="H16916" s="8" t="s">
        <v>29594</v>
      </c>
      <c r="I16916" s="8" t="s">
        <v>29593</v>
      </c>
      <c r="J16916" s="8">
        <v>16604</v>
      </c>
      <c r="K16916" s="8"/>
    </row>
    <row r="16917" spans="1:11" x14ac:dyDescent="0.2">
      <c r="A16917" s="8">
        <f>IF(IFERROR((MATCH(G16917,$G$1:$G$12712,0)),0),INDEX($A$1:$A$12712,MATCH(G16917,$G$1:$G$12712,0)),MAX($A$2:$A16916)+1)</f>
        <v>12836</v>
      </c>
      <c r="B16917" s="8"/>
      <c r="C16917" s="9" t="str">
        <f t="shared" si="316"/>
        <v>pfmg solar grossmont helix llc</v>
      </c>
      <c r="D16917" s="8"/>
      <c r="E16917" s="8"/>
      <c r="F16917" s="10"/>
      <c r="G16917" s="8">
        <v>62611</v>
      </c>
      <c r="H16917" s="8" t="s">
        <v>29595</v>
      </c>
      <c r="I16917" s="8"/>
      <c r="J16917" s="8"/>
      <c r="K16917" s="8"/>
    </row>
    <row r="16918" spans="1:11" x14ac:dyDescent="0.2">
      <c r="A16918" s="8">
        <f>IF(IFERROR((MATCH(G16918,$G$1:$G$12712,0)),0),INDEX($A$1:$A$12712,MATCH(G16918,$G$1:$G$12712,0)),MAX($A$2:$A16917)+1)</f>
        <v>12837</v>
      </c>
      <c r="B16918" s="8"/>
      <c r="C16918" s="9" t="str">
        <f t="shared" si="316"/>
        <v>usaa black bear energy</v>
      </c>
      <c r="D16918" s="8"/>
      <c r="E16918" s="8"/>
      <c r="F16918" s="10"/>
      <c r="G16918" s="8">
        <v>62612</v>
      </c>
      <c r="H16918" s="8" t="s">
        <v>29596</v>
      </c>
      <c r="I16918" s="8"/>
      <c r="J16918" s="8"/>
      <c r="K16918" s="8"/>
    </row>
    <row r="16919" spans="1:11" x14ac:dyDescent="0.2">
      <c r="A16919" s="8">
        <f>IF(IFERROR((MATCH(G16919,$G$1:$G$12712,0)),0),INDEX($A$1:$A$12712,MATCH(G16919,$G$1:$G$12712,0)),MAX($A$2:$A16918)+1)</f>
        <v>12838</v>
      </c>
      <c r="B16919" s="8"/>
      <c r="C16919" s="9" t="str">
        <f t="shared" si="316"/>
        <v>cbp solar</v>
      </c>
      <c r="D16919" s="8"/>
      <c r="E16919" s="8"/>
      <c r="F16919" s="10"/>
      <c r="G16919" s="8">
        <v>62613</v>
      </c>
      <c r="H16919" s="8" t="s">
        <v>29597</v>
      </c>
      <c r="I16919" s="8"/>
      <c r="J16919" s="8"/>
      <c r="K16919" s="8"/>
    </row>
    <row r="16920" spans="1:11" x14ac:dyDescent="0.2">
      <c r="A16920" s="8">
        <f>IF(IFERROR((MATCH(G16920,$G$1:$G$12712,0)),0),INDEX($A$1:$A$12712,MATCH(G16920,$G$1:$G$12712,0)),MAX($A$2:$A16919)+1)</f>
        <v>12839</v>
      </c>
      <c r="B16920" s="8"/>
      <c r="C16920" s="9" t="str">
        <f t="shared" si="316"/>
        <v>kinder morgan fordham</v>
      </c>
      <c r="D16920" s="8"/>
      <c r="E16920" s="8"/>
      <c r="F16920" s="10"/>
      <c r="G16920" s="8">
        <v>62614</v>
      </c>
      <c r="H16920" s="8" t="s">
        <v>29598</v>
      </c>
      <c r="I16920" s="8"/>
      <c r="J16920" s="8"/>
      <c r="K16920" s="8"/>
    </row>
    <row r="16921" spans="1:11" x14ac:dyDescent="0.2">
      <c r="A16921" s="8">
        <f>IF(IFERROR((MATCH(G16921,$G$1:$G$12712,0)),0),INDEX($A$1:$A$12712,MATCH(G16921,$G$1:$G$12712,0)),MAX($A$2:$A16920)+1)</f>
        <v>12840</v>
      </c>
      <c r="B16921" s="8"/>
      <c r="C16921" s="9" t="str">
        <f t="shared" si="316"/>
        <v>aldi dc 2</v>
      </c>
      <c r="D16921" s="8"/>
      <c r="E16921" s="8"/>
      <c r="F16921" s="10"/>
      <c r="G16921" s="8">
        <v>62615</v>
      </c>
      <c r="H16921" s="8" t="s">
        <v>29599</v>
      </c>
      <c r="I16921" s="8"/>
      <c r="J16921" s="8"/>
      <c r="K16921" s="8"/>
    </row>
    <row r="16922" spans="1:11" x14ac:dyDescent="0.2">
      <c r="A16922" s="8">
        <f>IF(IFERROR((MATCH(G16922,$G$1:$G$12712,0)),0),INDEX($A$1:$A$12712,MATCH(G16922,$G$1:$G$12712,0)),MAX($A$2:$A16921)+1)</f>
        <v>12841</v>
      </c>
      <c r="B16922" s="8"/>
      <c r="C16922" s="9" t="str">
        <f t="shared" si="316"/>
        <v>ccg marketing</v>
      </c>
      <c r="D16922" s="8"/>
      <c r="E16922" s="8"/>
      <c r="F16922" s="10"/>
      <c r="G16922" s="8">
        <v>62616</v>
      </c>
      <c r="H16922" s="8" t="s">
        <v>29600</v>
      </c>
      <c r="I16922" s="8"/>
      <c r="J16922" s="8"/>
      <c r="K16922" s="8"/>
    </row>
    <row r="16923" spans="1:11" x14ac:dyDescent="0.2">
      <c r="A16923" s="8">
        <f>IF(IFERROR((MATCH(G16923,$G$1:$G$12712,0)),0),INDEX($A$1:$A$12712,MATCH(G16923,$G$1:$G$12712,0)),MAX($A$2:$A16922)+1)</f>
        <v>12842</v>
      </c>
      <c r="B16923" s="8"/>
      <c r="C16923" s="9" t="str">
        <f t="shared" si="316"/>
        <v>searcy solar</v>
      </c>
      <c r="D16923" s="8"/>
      <c r="E16923" s="8"/>
      <c r="F16923" s="10"/>
      <c r="G16923" s="8">
        <v>62617</v>
      </c>
      <c r="H16923" s="8" t="s">
        <v>29601</v>
      </c>
      <c r="I16923" s="8"/>
      <c r="J16923" s="8"/>
      <c r="K16923" s="8"/>
    </row>
    <row r="16924" spans="1:11" x14ac:dyDescent="0.2">
      <c r="A16924" s="8">
        <f>IF(IFERROR((MATCH(G16924,$G$1:$G$12712,0)),0),INDEX($A$1:$A$12712,MATCH(G16924,$G$1:$G$12712,0)),MAX($A$2:$A16923)+1)</f>
        <v>12843</v>
      </c>
      <c r="B16924" s="8"/>
      <c r="C16924" s="9" t="str">
        <f t="shared" si="316"/>
        <v>hidalgo wind farm ii</v>
      </c>
      <c r="D16924" s="8"/>
      <c r="E16924" s="8"/>
      <c r="F16924" s="10"/>
      <c r="G16924" s="8">
        <v>62618</v>
      </c>
      <c r="H16924" s="8" t="s">
        <v>29602</v>
      </c>
      <c r="I16924" s="8"/>
      <c r="J16924" s="8"/>
      <c r="K16924" s="8"/>
    </row>
    <row r="16925" spans="1:11" x14ac:dyDescent="0.2">
      <c r="A16925" s="8">
        <f>IF(IFERROR((MATCH(G16925,$G$1:$G$12712,0)),0),INDEX($A$1:$A$12712,MATCH(G16925,$G$1:$G$12712,0)),MAX($A$2:$A16924)+1)</f>
        <v>12844</v>
      </c>
      <c r="B16925" s="8"/>
      <c r="C16925" s="9" t="str">
        <f t="shared" si="316"/>
        <v>rockland bakery inc.</v>
      </c>
      <c r="D16925" s="8"/>
      <c r="E16925" s="8"/>
      <c r="F16925" s="10"/>
      <c r="G16925" s="8">
        <v>62619</v>
      </c>
      <c r="H16925" s="8" t="s">
        <v>29603</v>
      </c>
      <c r="I16925" s="8"/>
      <c r="J16925" s="8"/>
      <c r="K16925" s="8"/>
    </row>
    <row r="16926" spans="1:11" x14ac:dyDescent="0.2">
      <c r="A16926" s="8">
        <f>IF(IFERROR((MATCH(G16926,$G$1:$G$12712,0)),0),INDEX($A$1:$A$12712,MATCH(G16926,$G$1:$G$12712,0)),MAX($A$2:$A16925)+1)</f>
        <v>12845</v>
      </c>
      <c r="B16926" s="8"/>
      <c r="C16926" s="9" t="str">
        <f t="shared" si="316"/>
        <v>sage draw wind</v>
      </c>
      <c r="D16926" s="8"/>
      <c r="E16926" s="8"/>
      <c r="F16926" s="10"/>
      <c r="G16926" s="8">
        <v>62620</v>
      </c>
      <c r="H16926" s="8" t="s">
        <v>29604</v>
      </c>
      <c r="I16926" s="8"/>
      <c r="J16926" s="8"/>
      <c r="K16926" s="8"/>
    </row>
    <row r="16927" spans="1:11" x14ac:dyDescent="0.2">
      <c r="A16927" s="8">
        <f>IF(IFERROR((MATCH(G16927,$G$1:$G$12712,0)),0),INDEX($A$1:$A$12712,MATCH(G16927,$G$1:$G$12712,0)),MAX($A$2:$A16926)+1)</f>
        <v>12846</v>
      </c>
      <c r="B16927" s="8"/>
      <c r="C16927" s="9" t="str">
        <f t="shared" si="316"/>
        <v>achilles solar</v>
      </c>
      <c r="D16927" s="8"/>
      <c r="E16927" s="8"/>
      <c r="F16927" s="10"/>
      <c r="G16927" s="8">
        <v>62621</v>
      </c>
      <c r="H16927" s="8" t="s">
        <v>29605</v>
      </c>
      <c r="I16927" s="8"/>
      <c r="J16927" s="8"/>
      <c r="K16927" s="8"/>
    </row>
    <row r="16928" spans="1:11" x14ac:dyDescent="0.2">
      <c r="A16928" s="8">
        <f>IF(IFERROR((MATCH(G16928,$G$1:$G$12712,0)),0),INDEX($A$1:$A$12712,MATCH(G16928,$G$1:$G$12712,0)),MAX($A$2:$A16927)+1)</f>
        <v>12847</v>
      </c>
      <c r="B16928" s="8"/>
      <c r="C16928" s="9" t="str">
        <f t="shared" si="316"/>
        <v>overlook medical center</v>
      </c>
      <c r="D16928" s="8"/>
      <c r="E16928" s="8"/>
      <c r="F16928" s="10"/>
      <c r="G16928" s="8">
        <v>62622</v>
      </c>
      <c r="H16928" s="8" t="s">
        <v>29606</v>
      </c>
      <c r="I16928" s="8"/>
      <c r="J16928" s="8"/>
      <c r="K16928" s="8"/>
    </row>
    <row r="16929" spans="1:11" x14ac:dyDescent="0.2">
      <c r="A16929" s="8">
        <f>IF(IFERROR((MATCH(G16929,$G$1:$G$12712,0)),0),INDEX($A$1:$A$12712,MATCH(G16929,$G$1:$G$12712,0)),MAX($A$2:$A16928)+1)</f>
        <v>12848</v>
      </c>
      <c r="B16929" s="8"/>
      <c r="C16929" s="9" t="str">
        <f t="shared" si="316"/>
        <v>arborgate solar</v>
      </c>
      <c r="D16929" s="8"/>
      <c r="E16929" s="8"/>
      <c r="F16929" s="10"/>
      <c r="G16929" s="8">
        <v>62623</v>
      </c>
      <c r="H16929" s="8" t="s">
        <v>29607</v>
      </c>
      <c r="I16929" s="8"/>
      <c r="J16929" s="8"/>
      <c r="K16929" s="8"/>
    </row>
    <row r="16930" spans="1:11" x14ac:dyDescent="0.2">
      <c r="A16930" s="8">
        <f>IF(IFERROR((MATCH(G16930,$G$1:$G$12712,0)),0),INDEX($A$1:$A$12712,MATCH(G16930,$G$1:$G$12712,0)),MAX($A$2:$A16929)+1)</f>
        <v>12849</v>
      </c>
      <c r="B16930" s="8"/>
      <c r="C16930" s="9" t="str">
        <f t="shared" si="316"/>
        <v>white cloud wind project, llc</v>
      </c>
      <c r="D16930" s="8"/>
      <c r="E16930" s="8"/>
      <c r="F16930" s="10"/>
      <c r="G16930" s="8">
        <v>62624</v>
      </c>
      <c r="H16930" s="8" t="s">
        <v>29608</v>
      </c>
      <c r="I16930" s="8"/>
      <c r="J16930" s="8"/>
      <c r="K16930" s="8"/>
    </row>
    <row r="16931" spans="1:11" x14ac:dyDescent="0.2">
      <c r="A16931" s="8">
        <f>IF(IFERROR((MATCH(G16931,$G$1:$G$12712,0)),0),INDEX($A$1:$A$12712,MATCH(G16931,$G$1:$G$12712,0)),MAX($A$2:$A16930)+1)</f>
        <v>12850</v>
      </c>
      <c r="B16931" s="8"/>
      <c r="C16931" s="9" t="str">
        <f t="shared" si="316"/>
        <v>west water street</v>
      </c>
      <c r="D16931" s="8"/>
      <c r="E16931" s="8"/>
      <c r="F16931" s="10"/>
      <c r="G16931" s="8">
        <v>62625</v>
      </c>
      <c r="H16931" s="8" t="s">
        <v>29609</v>
      </c>
      <c r="I16931" s="8" t="s">
        <v>29610</v>
      </c>
      <c r="J16931" s="8">
        <v>18488</v>
      </c>
      <c r="K16931" s="8"/>
    </row>
    <row r="16932" spans="1:11" x14ac:dyDescent="0.2">
      <c r="A16932" s="8">
        <f>IF(IFERROR((MATCH(G16932,$G$1:$G$12712,0)),0),INDEX($A$1:$A$12712,MATCH(G16932,$G$1:$G$12712,0)),MAX($A$2:$A16931)+1)</f>
        <v>12851</v>
      </c>
      <c r="B16932" s="8"/>
      <c r="C16932" s="9" t="str">
        <f t="shared" si="316"/>
        <v>wadesboro 4</v>
      </c>
      <c r="D16932" s="8"/>
      <c r="E16932" s="8"/>
      <c r="F16932" s="10"/>
      <c r="G16932" s="8">
        <v>62627</v>
      </c>
      <c r="H16932" s="8" t="s">
        <v>29611</v>
      </c>
      <c r="I16932" s="8"/>
      <c r="J16932" s="8"/>
      <c r="K16932" s="8"/>
    </row>
    <row r="16933" spans="1:11" x14ac:dyDescent="0.2">
      <c r="A16933" s="8">
        <f>IF(IFERROR((MATCH(G16933,$G$1:$G$12712,0)),0),INDEX($A$1:$A$12712,MATCH(G16933,$G$1:$G$12712,0)),MAX($A$2:$A16932)+1)</f>
        <v>12852</v>
      </c>
      <c r="B16933" s="8"/>
      <c r="C16933" s="9" t="str">
        <f t="shared" si="316"/>
        <v>apg old bayside</v>
      </c>
      <c r="D16933" s="8"/>
      <c r="E16933" s="8"/>
      <c r="F16933" s="10"/>
      <c r="G16933" s="8">
        <v>62628</v>
      </c>
      <c r="H16933" s="8" t="s">
        <v>29612</v>
      </c>
      <c r="I16933" s="8"/>
      <c r="J16933" s="8"/>
      <c r="K16933" s="8"/>
    </row>
    <row r="16934" spans="1:11" x14ac:dyDescent="0.2">
      <c r="A16934" s="8">
        <f>IF(IFERROR((MATCH(G16934,$G$1:$G$12712,0)),0),INDEX($A$1:$A$12712,MATCH(G16934,$G$1:$G$12712,0)),MAX($A$2:$A16933)+1)</f>
        <v>12853</v>
      </c>
      <c r="B16934" s="8"/>
      <c r="C16934" s="9" t="str">
        <f t="shared" si="316"/>
        <v>apg new chesapeake</v>
      </c>
      <c r="D16934" s="8"/>
      <c r="E16934" s="8"/>
      <c r="F16934" s="10"/>
      <c r="G16934" s="8">
        <v>62629</v>
      </c>
      <c r="H16934" s="8" t="s">
        <v>29613</v>
      </c>
      <c r="I16934" s="8"/>
      <c r="J16934" s="8"/>
      <c r="K16934" s="8"/>
    </row>
    <row r="16935" spans="1:11" x14ac:dyDescent="0.2">
      <c r="A16935" s="8">
        <f>IF(IFERROR((MATCH(G16935,$G$1:$G$12712,0)),0),INDEX($A$1:$A$12712,MATCH(G16935,$G$1:$G$12712,0)),MAX($A$2:$A16934)+1)</f>
        <v>12854</v>
      </c>
      <c r="B16935" s="8"/>
      <c r="C16935" s="9" t="str">
        <f t="shared" si="316"/>
        <v>jumbo hill wind project</v>
      </c>
      <c r="D16935" s="8"/>
      <c r="E16935" s="8"/>
      <c r="F16935" s="10"/>
      <c r="G16935" s="8">
        <v>62630</v>
      </c>
      <c r="H16935" s="8" t="s">
        <v>29614</v>
      </c>
      <c r="I16935" s="8" t="s">
        <v>28781</v>
      </c>
      <c r="J16935" s="8">
        <v>56201</v>
      </c>
      <c r="K16935" s="8"/>
    </row>
    <row r="16936" spans="1:11" x14ac:dyDescent="0.2">
      <c r="A16936" s="8">
        <f>IF(IFERROR((MATCH(G16936,$G$1:$G$12712,0)),0),INDEX($A$1:$A$12712,MATCH(G16936,$G$1:$G$12712,0)),MAX($A$2:$A16935)+1)</f>
        <v>12855</v>
      </c>
      <c r="B16936" s="8"/>
      <c r="C16936" s="9" t="str">
        <f t="shared" si="316"/>
        <v>blue heron solar</v>
      </c>
      <c r="D16936" s="8"/>
      <c r="E16936" s="8"/>
      <c r="F16936" s="10"/>
      <c r="G16936" s="8">
        <v>62631</v>
      </c>
      <c r="H16936" s="8" t="s">
        <v>29615</v>
      </c>
      <c r="I16936" s="8" t="s">
        <v>23954</v>
      </c>
      <c r="J16936" s="8">
        <v>6452</v>
      </c>
      <c r="K16936" s="8"/>
    </row>
    <row r="16937" spans="1:11" x14ac:dyDescent="0.2">
      <c r="A16937" s="8">
        <f>IF(IFERROR((MATCH(G16937,$G$1:$G$12712,0)),0),INDEX($A$1:$A$12712,MATCH(G16937,$G$1:$G$12712,0)),MAX($A$2:$A16936)+1)</f>
        <v>12856</v>
      </c>
      <c r="B16937" s="8"/>
      <c r="C16937" s="9" t="str">
        <f t="shared" si="316"/>
        <v>cattle ranch</v>
      </c>
      <c r="D16937" s="8"/>
      <c r="E16937" s="8"/>
      <c r="F16937" s="10"/>
      <c r="G16937" s="8">
        <v>62632</v>
      </c>
      <c r="H16937" s="8" t="s">
        <v>29616</v>
      </c>
      <c r="I16937" s="8" t="s">
        <v>23954</v>
      </c>
      <c r="J16937" s="8">
        <v>6452</v>
      </c>
      <c r="K16937" s="8"/>
    </row>
    <row r="16938" spans="1:11" x14ac:dyDescent="0.2">
      <c r="A16938" s="8">
        <f>IF(IFERROR((MATCH(G16938,$G$1:$G$12712,0)),0),INDEX($A$1:$A$12712,MATCH(G16938,$G$1:$G$12712,0)),MAX($A$2:$A16937)+1)</f>
        <v>12857</v>
      </c>
      <c r="B16938" s="8"/>
      <c r="C16938" s="9" t="str">
        <f t="shared" si="316"/>
        <v>twin lakes</v>
      </c>
      <c r="D16938" s="8"/>
      <c r="E16938" s="8"/>
      <c r="F16938" s="10"/>
      <c r="G16938" s="8">
        <v>62633</v>
      </c>
      <c r="H16938" s="8" t="s">
        <v>29617</v>
      </c>
      <c r="I16938" s="8" t="s">
        <v>23954</v>
      </c>
      <c r="J16938" s="8">
        <v>6452</v>
      </c>
      <c r="K16938" s="8"/>
    </row>
    <row r="16939" spans="1:11" x14ac:dyDescent="0.2">
      <c r="A16939" s="8">
        <f>IF(IFERROR((MATCH(G16939,$G$1:$G$12712,0)),0),INDEX($A$1:$A$12712,MATCH(G16939,$G$1:$G$12712,0)),MAX($A$2:$A16938)+1)</f>
        <v>12858</v>
      </c>
      <c r="B16939" s="8"/>
      <c r="C16939" s="9" t="str">
        <f t="shared" si="316"/>
        <v>nvss-ii</v>
      </c>
      <c r="D16939" s="8"/>
      <c r="E16939" s="8"/>
      <c r="F16939" s="10"/>
      <c r="G16939" s="8">
        <v>62636</v>
      </c>
      <c r="H16939" s="8" t="s">
        <v>29618</v>
      </c>
      <c r="I16939" s="8"/>
      <c r="J16939" s="8"/>
      <c r="K16939" s="8"/>
    </row>
    <row r="16940" spans="1:11" x14ac:dyDescent="0.2">
      <c r="A16940" s="8">
        <f>IF(IFERROR((MATCH(G16940,$G$1:$G$12712,0)),0),INDEX($A$1:$A$12712,MATCH(G16940,$G$1:$G$12712,0)),MAX($A$2:$A16939)+1)</f>
        <v>12859</v>
      </c>
      <c r="B16940" s="8"/>
      <c r="C16940" s="9" t="str">
        <f t="shared" si="316"/>
        <v>milford solar farm (nj) llc</v>
      </c>
      <c r="D16940" s="8"/>
      <c r="E16940" s="8"/>
      <c r="F16940" s="10"/>
      <c r="G16940" s="8">
        <v>62637</v>
      </c>
      <c r="H16940" s="8" t="s">
        <v>29619</v>
      </c>
      <c r="I16940" s="8" t="s">
        <v>28604</v>
      </c>
      <c r="J16940" s="8">
        <v>56990</v>
      </c>
      <c r="K16940" s="8"/>
    </row>
    <row r="16941" spans="1:11" x14ac:dyDescent="0.2">
      <c r="A16941" s="8">
        <f>IF(IFERROR((MATCH(G16941,$G$1:$G$12712,0)),0),INDEX($A$1:$A$12712,MATCH(G16941,$G$1:$G$12712,0)),MAX($A$2:$A16940)+1)</f>
        <v>12860</v>
      </c>
      <c r="B16941" s="8"/>
      <c r="C16941" s="9" t="str">
        <f t="shared" si="316"/>
        <v>mccullough road solar farm</v>
      </c>
      <c r="D16941" s="8"/>
      <c r="E16941" s="8"/>
      <c r="F16941" s="10"/>
      <c r="G16941" s="8">
        <v>62638</v>
      </c>
      <c r="H16941" s="8" t="s">
        <v>29620</v>
      </c>
      <c r="I16941" s="8" t="s">
        <v>28604</v>
      </c>
      <c r="J16941" s="8">
        <v>56990</v>
      </c>
      <c r="K16941" s="8"/>
    </row>
    <row r="16942" spans="1:11" x14ac:dyDescent="0.2">
      <c r="A16942" s="8">
        <f>IF(IFERROR((MATCH(G16942,$G$1:$G$12712,0)),0),INDEX($A$1:$A$12712,MATCH(G16942,$G$1:$G$12712,0)),MAX($A$2:$A16941)+1)</f>
        <v>12861</v>
      </c>
      <c r="B16942" s="8"/>
      <c r="C16942" s="9" t="str">
        <f t="shared" si="316"/>
        <v>manchester community college east</v>
      </c>
      <c r="D16942" s="8"/>
      <c r="E16942" s="8"/>
      <c r="F16942" s="10"/>
      <c r="G16942" s="8">
        <v>62639</v>
      </c>
      <c r="H16942" s="8" t="s">
        <v>29621</v>
      </c>
      <c r="I16942" s="8"/>
      <c r="J16942" s="8"/>
      <c r="K16942" s="8"/>
    </row>
    <row r="16943" spans="1:11" x14ac:dyDescent="0.2">
      <c r="A16943" s="8">
        <f>IF(IFERROR((MATCH(G16943,$G$1:$G$12712,0)),0),INDEX($A$1:$A$12712,MATCH(G16943,$G$1:$G$12712,0)),MAX($A$2:$A16942)+1)</f>
        <v>12862</v>
      </c>
      <c r="B16943" s="8"/>
      <c r="C16943" s="9" t="str">
        <f t="shared" si="316"/>
        <v>manchester community college north</v>
      </c>
      <c r="D16943" s="8"/>
      <c r="E16943" s="8"/>
      <c r="F16943" s="10"/>
      <c r="G16943" s="8">
        <v>62640</v>
      </c>
      <c r="H16943" s="8" t="s">
        <v>29622</v>
      </c>
      <c r="I16943" s="8"/>
      <c r="J16943" s="8"/>
      <c r="K16943" s="8"/>
    </row>
    <row r="16944" spans="1:11" x14ac:dyDescent="0.2">
      <c r="A16944" s="8">
        <f>IF(IFERROR((MATCH(G16944,$G$1:$G$12712,0)),0),INDEX($A$1:$A$12712,MATCH(G16944,$G$1:$G$12712,0)),MAX($A$2:$A16943)+1)</f>
        <v>12863</v>
      </c>
      <c r="B16944" s="8"/>
      <c r="C16944" s="9" t="str">
        <f t="shared" si="316"/>
        <v>morehead generating facility</v>
      </c>
      <c r="D16944" s="8"/>
      <c r="E16944" s="8"/>
      <c r="F16944" s="10"/>
      <c r="G16944" s="8">
        <v>62641</v>
      </c>
      <c r="H16944" s="8" t="s">
        <v>29623</v>
      </c>
      <c r="I16944" s="8" t="s">
        <v>29624</v>
      </c>
      <c r="J16944" s="8">
        <v>59170</v>
      </c>
      <c r="K16944" s="8"/>
    </row>
    <row r="16945" spans="1:11" x14ac:dyDescent="0.2">
      <c r="A16945" s="8">
        <f>IF(IFERROR((MATCH(G16945,$G$1:$G$12712,0)),0),INDEX($A$1:$A$12712,MATCH(G16945,$G$1:$G$12712,0)),MAX($A$2:$A16944)+1)</f>
        <v>12864</v>
      </c>
      <c r="B16945" s="8"/>
      <c r="C16945" s="9" t="str">
        <f t="shared" si="316"/>
        <v>ge-lubbock</v>
      </c>
      <c r="D16945" s="8"/>
      <c r="E16945" s="8"/>
      <c r="F16945" s="10"/>
      <c r="G16945" s="8">
        <v>62642</v>
      </c>
      <c r="H16945" s="8" t="s">
        <v>29625</v>
      </c>
      <c r="I16945" s="8" t="s">
        <v>29626</v>
      </c>
      <c r="J16945" s="8">
        <v>58270</v>
      </c>
      <c r="K16945" s="8"/>
    </row>
    <row r="16946" spans="1:11" x14ac:dyDescent="0.2">
      <c r="A16946" s="8">
        <f>IF(IFERROR((MATCH(G16946,$G$1:$G$12712,0)),0),INDEX($A$1:$A$12712,MATCH(G16946,$G$1:$G$12712,0)),MAX($A$2:$A16945)+1)</f>
        <v>12865</v>
      </c>
      <c r="B16946" s="8"/>
      <c r="C16946" s="9" t="str">
        <f t="shared" si="316"/>
        <v>az state university - tempe campus solar</v>
      </c>
      <c r="D16946" s="8"/>
      <c r="E16946" s="8"/>
      <c r="F16946" s="10"/>
      <c r="G16946" s="8">
        <v>62643</v>
      </c>
      <c r="H16946" s="8" t="s">
        <v>29627</v>
      </c>
      <c r="I16946" s="8"/>
      <c r="J16946" s="8"/>
      <c r="K16946" s="8"/>
    </row>
    <row r="16947" spans="1:11" x14ac:dyDescent="0.2">
      <c r="A16947" s="8">
        <f>IF(IFERROR((MATCH(G16947,$G$1:$G$12712,0)),0),INDEX($A$1:$A$12712,MATCH(G16947,$G$1:$G$12712,0)),MAX($A$2:$A16946)+1)</f>
        <v>12866</v>
      </c>
      <c r="B16947" s="8"/>
      <c r="C16947" s="9" t="str">
        <f t="shared" si="316"/>
        <v>minuteman energy storage</v>
      </c>
      <c r="D16947" s="8"/>
      <c r="E16947" s="8"/>
      <c r="F16947" s="10"/>
      <c r="G16947" s="8">
        <v>62644</v>
      </c>
      <c r="H16947" s="8" t="s">
        <v>29628</v>
      </c>
      <c r="I16947" s="8"/>
      <c r="J16947" s="8"/>
      <c r="K16947" s="8"/>
    </row>
    <row r="16948" spans="1:11" x14ac:dyDescent="0.2">
      <c r="A16948" s="8">
        <f>IF(IFERROR((MATCH(G16948,$G$1:$G$12712,0)),0),INDEX($A$1:$A$12712,MATCH(G16948,$G$1:$G$12712,0)),MAX($A$2:$A16947)+1)</f>
        <v>12867</v>
      </c>
      <c r="B16948" s="8"/>
      <c r="C16948" s="9" t="str">
        <f t="shared" si="316"/>
        <v>northern preserve solar</v>
      </c>
      <c r="D16948" s="8"/>
      <c r="E16948" s="8"/>
      <c r="F16948" s="10"/>
      <c r="G16948" s="8">
        <v>62645</v>
      </c>
      <c r="H16948" s="8" t="s">
        <v>29629</v>
      </c>
      <c r="I16948" s="8" t="s">
        <v>23954</v>
      </c>
      <c r="J16948" s="8">
        <v>6452</v>
      </c>
      <c r="K16948" s="8"/>
    </row>
    <row r="16949" spans="1:11" x14ac:dyDescent="0.2">
      <c r="A16949" s="8">
        <f>IF(IFERROR((MATCH(G16949,$G$1:$G$12712,0)),0),INDEX($A$1:$A$12712,MATCH(G16949,$G$1:$G$12712,0)),MAX($A$2:$A16948)+1)</f>
        <v>12868</v>
      </c>
      <c r="B16949" s="8"/>
      <c r="C16949" s="9" t="str">
        <f t="shared" si="316"/>
        <v>washburn road solar</v>
      </c>
      <c r="D16949" s="8"/>
      <c r="E16949" s="8"/>
      <c r="F16949" s="10"/>
      <c r="G16949" s="8">
        <v>62646</v>
      </c>
      <c r="H16949" s="8" t="s">
        <v>29630</v>
      </c>
      <c r="I16949" s="8"/>
      <c r="J16949" s="8"/>
      <c r="K16949" s="8"/>
    </row>
    <row r="16950" spans="1:11" x14ac:dyDescent="0.2">
      <c r="A16950" s="8">
        <f>IF(IFERROR((MATCH(G16950,$G$1:$G$12712,0)),0),INDEX($A$1:$A$12712,MATCH(G16950,$G$1:$G$12712,0)),MAX($A$2:$A16949)+1)</f>
        <v>12869</v>
      </c>
      <c r="B16950" s="8"/>
      <c r="C16950" s="9" t="str">
        <f t="shared" si="316"/>
        <v>mbs texbook exchange</v>
      </c>
      <c r="D16950" s="8"/>
      <c r="E16950" s="8"/>
      <c r="F16950" s="10"/>
      <c r="G16950" s="8">
        <v>62647</v>
      </c>
      <c r="H16950" s="8" t="s">
        <v>29631</v>
      </c>
      <c r="I16950" s="8"/>
      <c r="J16950" s="8"/>
      <c r="K16950" s="8"/>
    </row>
    <row r="16951" spans="1:11" x14ac:dyDescent="0.2">
      <c r="A16951" s="8">
        <f>IF(IFERROR((MATCH(G16951,$G$1:$G$12712,0)),0),INDEX($A$1:$A$12712,MATCH(G16951,$G$1:$G$12712,0)),MAX($A$2:$A16950)+1)</f>
        <v>12870</v>
      </c>
      <c r="B16951" s="8"/>
      <c r="C16951" s="9" t="str">
        <f t="shared" si="316"/>
        <v>sfdk solar</v>
      </c>
      <c r="D16951" s="8"/>
      <c r="E16951" s="8"/>
      <c r="F16951" s="10"/>
      <c r="G16951" s="8">
        <v>62649</v>
      </c>
      <c r="H16951" s="8" t="s">
        <v>29632</v>
      </c>
      <c r="I16951" s="8"/>
      <c r="J16951" s="8"/>
      <c r="K16951" s="8"/>
    </row>
    <row r="16952" spans="1:11" x14ac:dyDescent="0.2">
      <c r="A16952" s="8">
        <f>IF(IFERROR((MATCH(G16952,$G$1:$G$12712,0)),0),INDEX($A$1:$A$12712,MATCH(G16952,$G$1:$G$12712,0)),MAX($A$2:$A16951)+1)</f>
        <v>12871</v>
      </c>
      <c r="B16952" s="8"/>
      <c r="C16952" s="9" t="str">
        <f t="shared" si="316"/>
        <v>new york presbyterian-the allen hospital</v>
      </c>
      <c r="D16952" s="8"/>
      <c r="E16952" s="8"/>
      <c r="F16952" s="10"/>
      <c r="G16952" s="8">
        <v>62650</v>
      </c>
      <c r="H16952" s="8" t="s">
        <v>29633</v>
      </c>
      <c r="I16952" s="8"/>
      <c r="J16952" s="8"/>
      <c r="K16952" s="8"/>
    </row>
    <row r="16953" spans="1:11" x14ac:dyDescent="0.2">
      <c r="A16953" s="8">
        <f>IF(IFERROR((MATCH(G16953,$G$1:$G$12712,0)),0),INDEX($A$1:$A$12712,MATCH(G16953,$G$1:$G$12712,0)),MAX($A$2:$A16952)+1)</f>
        <v>12872</v>
      </c>
      <c r="B16953" s="8"/>
      <c r="C16953" s="9" t="str">
        <f t="shared" si="316"/>
        <v>haven solar project csg</v>
      </c>
      <c r="D16953" s="8"/>
      <c r="E16953" s="8"/>
      <c r="F16953" s="10"/>
      <c r="G16953" s="8">
        <v>62651</v>
      </c>
      <c r="H16953" s="8" t="s">
        <v>29634</v>
      </c>
      <c r="I16953" s="8"/>
      <c r="J16953" s="8"/>
      <c r="K16953" s="8"/>
    </row>
    <row r="16954" spans="1:11" x14ac:dyDescent="0.2">
      <c r="A16954" s="8">
        <f>IF(IFERROR((MATCH(G16954,$G$1:$G$12712,0)),0),INDEX($A$1:$A$12712,MATCH(G16954,$G$1:$G$12712,0)),MAX($A$2:$A16953)+1)</f>
        <v>12873</v>
      </c>
      <c r="B16954" s="8"/>
      <c r="C16954" s="9" t="str">
        <f t="shared" si="316"/>
        <v>happy hollow csg</v>
      </c>
      <c r="D16954" s="8"/>
      <c r="E16954" s="8"/>
      <c r="F16954" s="10"/>
      <c r="G16954" s="8">
        <v>62652</v>
      </c>
      <c r="H16954" s="8" t="s">
        <v>29635</v>
      </c>
      <c r="I16954" s="8"/>
      <c r="J16954" s="8"/>
      <c r="K16954" s="8"/>
    </row>
    <row r="16955" spans="1:11" x14ac:dyDescent="0.2">
      <c r="A16955" s="8">
        <f>IF(IFERROR((MATCH(G16955,$G$1:$G$12712,0)),0),INDEX($A$1:$A$12712,MATCH(G16955,$G$1:$G$12712,0)),MAX($A$2:$A16954)+1)</f>
        <v>12874</v>
      </c>
      <c r="B16955" s="8"/>
      <c r="C16955" s="9" t="str">
        <f t="shared" si="316"/>
        <v>zephyr wind project - 2.0</v>
      </c>
      <c r="D16955" s="8"/>
      <c r="E16955" s="8"/>
      <c r="F16955" s="10"/>
      <c r="G16955" s="8">
        <v>62653</v>
      </c>
      <c r="H16955" s="8" t="s">
        <v>29636</v>
      </c>
      <c r="I16955" s="8"/>
      <c r="J16955" s="8"/>
      <c r="K16955" s="8"/>
    </row>
    <row r="16956" spans="1:11" x14ac:dyDescent="0.2">
      <c r="A16956" s="8">
        <f>IF(IFERROR((MATCH(G16956,$G$1:$G$12712,0)),0),INDEX($A$1:$A$12712,MATCH(G16956,$G$1:$G$12712,0)),MAX($A$2:$A16955)+1)</f>
        <v>12875</v>
      </c>
      <c r="B16956" s="8"/>
      <c r="C16956" s="9" t="str">
        <f t="shared" si="316"/>
        <v>foundation dole fresh vegetables</v>
      </c>
      <c r="D16956" s="8"/>
      <c r="E16956" s="8"/>
      <c r="F16956" s="10"/>
      <c r="G16956" s="8">
        <v>62654</v>
      </c>
      <c r="H16956" s="8" t="s">
        <v>29637</v>
      </c>
      <c r="I16956" s="8"/>
      <c r="J16956" s="8"/>
      <c r="K16956" s="8"/>
    </row>
    <row r="16957" spans="1:11" x14ac:dyDescent="0.2">
      <c r="A16957" s="8">
        <f>IF(IFERROR((MATCH(G16957,$G$1:$G$12712,0)),0),INDEX($A$1:$A$12712,MATCH(G16957,$G$1:$G$12712,0)),MAX($A$2:$A16956)+1)</f>
        <v>12876</v>
      </c>
      <c r="B16957" s="8"/>
      <c r="C16957" s="9" t="str">
        <f t="shared" si="316"/>
        <v>hl solar</v>
      </c>
      <c r="D16957" s="8"/>
      <c r="E16957" s="8"/>
      <c r="F16957" s="10"/>
      <c r="G16957" s="8">
        <v>62655</v>
      </c>
      <c r="H16957" s="8" t="s">
        <v>29638</v>
      </c>
      <c r="I16957" s="8"/>
      <c r="J16957" s="8"/>
      <c r="K16957" s="8"/>
    </row>
    <row r="16958" spans="1:11" x14ac:dyDescent="0.2">
      <c r="A16958" s="8">
        <f>IF(IFERROR((MATCH(G16958,$G$1:$G$12712,0)),0),INDEX($A$1:$A$12712,MATCH(G16958,$G$1:$G$12712,0)),MAX($A$2:$A16957)+1)</f>
        <v>12877</v>
      </c>
      <c r="B16958" s="8"/>
      <c r="C16958" s="9" t="str">
        <f t="shared" si="316"/>
        <v>hunter solar llc</v>
      </c>
      <c r="D16958" s="8"/>
      <c r="E16958" s="8"/>
      <c r="F16958" s="10"/>
      <c r="G16958" s="8">
        <v>62656</v>
      </c>
      <c r="H16958" s="8" t="s">
        <v>29639</v>
      </c>
      <c r="I16958" s="8"/>
      <c r="J16958" s="8"/>
      <c r="K16958" s="8"/>
    </row>
    <row r="16959" spans="1:11" x14ac:dyDescent="0.2">
      <c r="A16959" s="8">
        <f>IF(IFERROR((MATCH(G16959,$G$1:$G$12712,0)),0),INDEX($A$1:$A$12712,MATCH(G16959,$G$1:$G$12712,0)),MAX($A$2:$A16958)+1)</f>
        <v>12878</v>
      </c>
      <c r="B16959" s="8"/>
      <c r="C16959" s="9" t="str">
        <f t="shared" si="316"/>
        <v>dww solar ll</v>
      </c>
      <c r="D16959" s="8"/>
      <c r="E16959" s="8"/>
      <c r="F16959" s="10"/>
      <c r="G16959" s="8">
        <v>62657</v>
      </c>
      <c r="H16959" s="8" t="s">
        <v>29640</v>
      </c>
      <c r="I16959" s="8"/>
      <c r="J16959" s="8"/>
      <c r="K16959" s="8"/>
    </row>
    <row r="16960" spans="1:11" x14ac:dyDescent="0.2">
      <c r="A16960" s="8">
        <f>IF(IFERROR((MATCH(G16960,$G$1:$G$12712,0)),0),INDEX($A$1:$A$12712,MATCH(G16960,$G$1:$G$12712,0)),MAX($A$2:$A16959)+1)</f>
        <v>12879</v>
      </c>
      <c r="B16960" s="8"/>
      <c r="C16960" s="9" t="str">
        <f t="shared" si="316"/>
        <v>cuyahoga falls 1</v>
      </c>
      <c r="D16960" s="8"/>
      <c r="E16960" s="8"/>
      <c r="F16960" s="10"/>
      <c r="G16960" s="8">
        <v>62658</v>
      </c>
      <c r="H16960" s="8" t="s">
        <v>29641</v>
      </c>
      <c r="I16960" s="8"/>
      <c r="J16960" s="8"/>
      <c r="K16960" s="8"/>
    </row>
    <row r="16961" spans="1:11" x14ac:dyDescent="0.2">
      <c r="A16961" s="8">
        <f>IF(IFERROR((MATCH(G16961,$G$1:$G$12712,0)),0),INDEX($A$1:$A$12712,MATCH(G16961,$G$1:$G$12712,0)),MAX($A$2:$A16960)+1)</f>
        <v>12880</v>
      </c>
      <c r="B16961" s="8"/>
      <c r="C16961" s="9" t="str">
        <f t="shared" si="316"/>
        <v>pecan grove solar, llc</v>
      </c>
      <c r="D16961" s="8"/>
      <c r="E16961" s="8"/>
      <c r="F16961" s="10"/>
      <c r="G16961" s="8">
        <v>62659</v>
      </c>
      <c r="H16961" s="8" t="s">
        <v>29642</v>
      </c>
      <c r="I16961" s="8"/>
      <c r="J16961" s="8"/>
      <c r="K16961" s="8"/>
    </row>
    <row r="16962" spans="1:11" x14ac:dyDescent="0.2">
      <c r="A16962" s="8">
        <f>IF(IFERROR((MATCH(G16962,$G$1:$G$12712,0)),0),INDEX($A$1:$A$12712,MATCH(G16962,$G$1:$G$12712,0)),MAX($A$2:$A16961)+1)</f>
        <v>12881</v>
      </c>
      <c r="B16962" s="8"/>
      <c r="C16962" s="9" t="str">
        <f t="shared" si="316"/>
        <v>1025 traveller solar, llc</v>
      </c>
      <c r="D16962" s="8"/>
      <c r="E16962" s="8"/>
      <c r="F16962" s="10"/>
      <c r="G16962" s="8">
        <v>62660</v>
      </c>
      <c r="H16962" s="8" t="s">
        <v>29643</v>
      </c>
      <c r="I16962" s="8"/>
      <c r="J16962" s="8"/>
      <c r="K16962" s="8"/>
    </row>
    <row r="16963" spans="1:11" x14ac:dyDescent="0.2">
      <c r="A16963" s="8">
        <f>IF(IFERROR((MATCH(G16963,$G$1:$G$12712,0)),0),INDEX($A$1:$A$12712,MATCH(G16963,$G$1:$G$12712,0)),MAX($A$2:$A16962)+1)</f>
        <v>12882</v>
      </c>
      <c r="B16963" s="8"/>
      <c r="C16963" s="9" t="str">
        <f t="shared" si="316"/>
        <v>1047 little mountain solar, llc</v>
      </c>
      <c r="D16963" s="8"/>
      <c r="E16963" s="8"/>
      <c r="F16963" s="10"/>
      <c r="G16963" s="8">
        <v>62661</v>
      </c>
      <c r="H16963" s="8" t="s">
        <v>29644</v>
      </c>
      <c r="I16963" s="8"/>
      <c r="J16963" s="8"/>
      <c r="K16963" s="8"/>
    </row>
    <row r="16964" spans="1:11" x14ac:dyDescent="0.2">
      <c r="A16964" s="8">
        <f>IF(IFERROR((MATCH(G16964,$G$1:$G$12712,0)),0),INDEX($A$1:$A$12712,MATCH(G16964,$G$1:$G$12712,0)),MAX($A$2:$A16963)+1)</f>
        <v>12883</v>
      </c>
      <c r="B16964" s="8"/>
      <c r="C16964" s="9" t="str">
        <f t="shared" si="316"/>
        <v>ennis solar, llc</v>
      </c>
      <c r="D16964" s="8"/>
      <c r="E16964" s="8"/>
      <c r="F16964" s="10"/>
      <c r="G16964" s="8">
        <v>62662</v>
      </c>
      <c r="H16964" s="8" t="s">
        <v>29645</v>
      </c>
      <c r="I16964" s="8"/>
      <c r="J16964" s="8"/>
      <c r="K16964" s="8"/>
    </row>
    <row r="16965" spans="1:11" x14ac:dyDescent="0.2">
      <c r="A16965" s="8">
        <f>IF(IFERROR((MATCH(G16965,$G$1:$G$12712,0)),0),INDEX($A$1:$A$12712,MATCH(G16965,$G$1:$G$12712,0)),MAX($A$2:$A16964)+1)</f>
        <v>12884</v>
      </c>
      <c r="B16965" s="8"/>
      <c r="C16965" s="9" t="str">
        <f t="shared" si="316"/>
        <v>gilcrest solar</v>
      </c>
      <c r="D16965" s="8"/>
      <c r="E16965" s="8"/>
      <c r="F16965" s="10"/>
      <c r="G16965" s="8">
        <v>62663</v>
      </c>
      <c r="H16965" s="8" t="s">
        <v>29646</v>
      </c>
      <c r="I16965" s="8" t="s">
        <v>28851</v>
      </c>
      <c r="J16965" s="8">
        <v>57081</v>
      </c>
      <c r="K16965" s="8"/>
    </row>
    <row r="16966" spans="1:11" x14ac:dyDescent="0.2">
      <c r="A16966" s="8">
        <f>IF(IFERROR((MATCH(G16966,$G$1:$G$12712,0)),0),INDEX($A$1:$A$12712,MATCH(G16966,$G$1:$G$12712,0)),MAX($A$2:$A16965)+1)</f>
        <v>12885</v>
      </c>
      <c r="B16966" s="8"/>
      <c r="C16966" s="9" t="str">
        <f t="shared" si="316"/>
        <v>quincy solar</v>
      </c>
      <c r="D16966" s="8"/>
      <c r="E16966" s="8"/>
      <c r="F16966" s="10"/>
      <c r="G16966" s="8">
        <v>62664</v>
      </c>
      <c r="H16966" s="8" t="s">
        <v>29647</v>
      </c>
      <c r="I16966" s="8" t="s">
        <v>28851</v>
      </c>
      <c r="J16966" s="8">
        <v>57081</v>
      </c>
      <c r="K16966" s="8"/>
    </row>
    <row r="16967" spans="1:11" x14ac:dyDescent="0.2">
      <c r="A16967" s="8">
        <f>IF(IFERROR((MATCH(G16967,$G$1:$G$12712,0)),0),INDEX($A$1:$A$12712,MATCH(G16967,$G$1:$G$12712,0)),MAX($A$2:$A16966)+1)</f>
        <v>12886</v>
      </c>
      <c r="B16967" s="8"/>
      <c r="C16967" s="9" t="str">
        <f t="shared" si="316"/>
        <v>novel solar one csg llc</v>
      </c>
      <c r="D16967" s="8"/>
      <c r="E16967" s="8"/>
      <c r="F16967" s="10"/>
      <c r="G16967" s="8">
        <v>62665</v>
      </c>
      <c r="H16967" s="8" t="s">
        <v>29648</v>
      </c>
      <c r="I16967" s="8"/>
      <c r="J16967" s="8"/>
      <c r="K16967" s="8"/>
    </row>
    <row r="16968" spans="1:11" x14ac:dyDescent="0.2">
      <c r="A16968" s="8">
        <f>IF(IFERROR((MATCH(G16968,$G$1:$G$12712,0)),0),INDEX($A$1:$A$12712,MATCH(G16968,$G$1:$G$12712,0)),MAX($A$2:$A16967)+1)</f>
        <v>12887</v>
      </c>
      <c r="B16968" s="8"/>
      <c r="C16968" s="9" t="str">
        <f t="shared" si="316"/>
        <v>sigurd solar llc</v>
      </c>
      <c r="D16968" s="8"/>
      <c r="E16968" s="8"/>
      <c r="F16968" s="10"/>
      <c r="G16968" s="8">
        <v>62666</v>
      </c>
      <c r="H16968" s="8" t="s">
        <v>29649</v>
      </c>
      <c r="I16968" s="8"/>
      <c r="J16968" s="8"/>
      <c r="K16968" s="8"/>
    </row>
    <row r="16969" spans="1:11" x14ac:dyDescent="0.2">
      <c r="A16969" s="8">
        <f>IF(IFERROR((MATCH(G16969,$G$1:$G$12712,0)),0),INDEX($A$1:$A$12712,MATCH(G16969,$G$1:$G$12712,0)),MAX($A$2:$A16968)+1)</f>
        <v>12888</v>
      </c>
      <c r="B16969" s="8"/>
      <c r="C16969" s="9" t="str">
        <f t="shared" si="316"/>
        <v>lafayette horizon solar csg llc</v>
      </c>
      <c r="D16969" s="8"/>
      <c r="E16969" s="8"/>
      <c r="F16969" s="10"/>
      <c r="G16969" s="8">
        <v>62667</v>
      </c>
      <c r="H16969" s="8" t="s">
        <v>29650</v>
      </c>
      <c r="I16969" s="8"/>
      <c r="J16969" s="8"/>
      <c r="K16969" s="8"/>
    </row>
    <row r="16970" spans="1:11" x14ac:dyDescent="0.2">
      <c r="A16970" s="8">
        <f>IF(IFERROR((MATCH(G16970,$G$1:$G$12712,0)),0),INDEX($A$1:$A$12712,MATCH(G16970,$G$1:$G$12712,0)),MAX($A$2:$A16969)+1)</f>
        <v>12889</v>
      </c>
      <c r="B16970" s="8"/>
      <c r="C16970" s="9" t="str">
        <f t="shared" si="316"/>
        <v>maiden creek solar power plant</v>
      </c>
      <c r="D16970" s="8"/>
      <c r="E16970" s="8"/>
      <c r="F16970" s="10"/>
      <c r="G16970" s="8">
        <v>62668</v>
      </c>
      <c r="H16970" s="8" t="s">
        <v>29651</v>
      </c>
      <c r="I16970" s="8" t="s">
        <v>26133</v>
      </c>
      <c r="J16970" s="8">
        <v>5416</v>
      </c>
      <c r="K16970" s="8"/>
    </row>
    <row r="16971" spans="1:11" x14ac:dyDescent="0.2">
      <c r="A16971" s="8">
        <f>IF(IFERROR((MATCH(G16971,$G$1:$G$12712,0)),0),INDEX($A$1:$A$12712,MATCH(G16971,$G$1:$G$12712,0)),MAX($A$2:$A16970)+1)</f>
        <v>12890</v>
      </c>
      <c r="B16971" s="8"/>
      <c r="C16971" s="9" t="str">
        <f t="shared" si="316"/>
        <v>gaston solar power plant</v>
      </c>
      <c r="D16971" s="8"/>
      <c r="E16971" s="8"/>
      <c r="F16971" s="10"/>
      <c r="G16971" s="8">
        <v>62669</v>
      </c>
      <c r="H16971" s="8" t="s">
        <v>29652</v>
      </c>
      <c r="I16971" s="8" t="s">
        <v>26133</v>
      </c>
      <c r="J16971" s="8">
        <v>5416</v>
      </c>
      <c r="K16971" s="8"/>
    </row>
    <row r="16972" spans="1:11" x14ac:dyDescent="0.2">
      <c r="A16972" s="8">
        <f>IF(IFERROR((MATCH(G16972,$G$1:$G$12712,0)),0),INDEX($A$1:$A$12712,MATCH(G16972,$G$1:$G$12712,0)),MAX($A$2:$A16971)+1)</f>
        <v>12891</v>
      </c>
      <c r="B16972" s="8"/>
      <c r="C16972" s="9" t="str">
        <f t="shared" si="316"/>
        <v>hecate energy highland llc</v>
      </c>
      <c r="D16972" s="8"/>
      <c r="E16972" s="8"/>
      <c r="F16972" s="10"/>
      <c r="G16972" s="8">
        <v>62670</v>
      </c>
      <c r="H16972" s="8" t="s">
        <v>29653</v>
      </c>
      <c r="I16972" s="8"/>
      <c r="J16972" s="8"/>
      <c r="K16972" s="8"/>
    </row>
    <row r="16973" spans="1:11" x14ac:dyDescent="0.2">
      <c r="A16973" s="8">
        <f>IF(IFERROR((MATCH(G16973,$G$1:$G$12712,0)),0),INDEX($A$1:$A$12712,MATCH(G16973,$G$1:$G$12712,0)),MAX($A$2:$A16972)+1)</f>
        <v>12892</v>
      </c>
      <c r="B16973" s="8"/>
      <c r="C16973" s="9" t="str">
        <f t="shared" si="316"/>
        <v>equinix caspian dr. fuel cell</v>
      </c>
      <c r="D16973" s="8"/>
      <c r="E16973" s="8"/>
      <c r="F16973" s="10"/>
      <c r="G16973" s="8">
        <v>62671</v>
      </c>
      <c r="H16973" s="8" t="s">
        <v>29654</v>
      </c>
      <c r="I16973" s="8"/>
      <c r="J16973" s="8"/>
      <c r="K16973" s="8"/>
    </row>
    <row r="16974" spans="1:11" x14ac:dyDescent="0.2">
      <c r="A16974" s="8">
        <f>IF(IFERROR((MATCH(G16974,$G$1:$G$12712,0)),0),INDEX($A$1:$A$12712,MATCH(G16974,$G$1:$G$12712,0)),MAX($A$2:$A16973)+1)</f>
        <v>12893</v>
      </c>
      <c r="B16974" s="8"/>
      <c r="C16974" s="9" t="str">
        <f t="shared" si="316"/>
        <v>nautilus goat island solar csg llc</v>
      </c>
      <c r="D16974" s="8"/>
      <c r="E16974" s="8"/>
      <c r="F16974" s="10"/>
      <c r="G16974" s="8">
        <v>62672</v>
      </c>
      <c r="H16974" s="8" t="s">
        <v>29655</v>
      </c>
      <c r="I16974" s="8"/>
      <c r="J16974" s="8"/>
      <c r="K16974" s="8"/>
    </row>
    <row r="16975" spans="1:11" x14ac:dyDescent="0.2">
      <c r="A16975" s="8">
        <f>IF(IFERROR((MATCH(G16975,$G$1:$G$12712,0)),0),INDEX($A$1:$A$12712,MATCH(G16975,$G$1:$G$12712,0)),MAX($A$2:$A16974)+1)</f>
        <v>12894</v>
      </c>
      <c r="B16975" s="8"/>
      <c r="C16975" s="9" t="str">
        <f t="shared" si="316"/>
        <v>antelope expansion 3a</v>
      </c>
      <c r="D16975" s="8"/>
      <c r="E16975" s="8"/>
      <c r="F16975" s="10"/>
      <c r="G16975" s="8">
        <v>62673</v>
      </c>
      <c r="H16975" s="8" t="s">
        <v>29656</v>
      </c>
      <c r="I16975" s="8"/>
      <c r="J16975" s="8"/>
      <c r="K16975" s="8"/>
    </row>
    <row r="16976" spans="1:11" x14ac:dyDescent="0.2">
      <c r="A16976" s="8">
        <f>IF(IFERROR((MATCH(G16976,$G$1:$G$12712,0)),0),INDEX($A$1:$A$12712,MATCH(G16976,$G$1:$G$12712,0)),MAX($A$2:$A16975)+1)</f>
        <v>12895</v>
      </c>
      <c r="B16976" s="8"/>
      <c r="C16976" s="9" t="str">
        <f t="shared" si="316"/>
        <v>antelope expansion 3b</v>
      </c>
      <c r="D16976" s="8"/>
      <c r="E16976" s="8"/>
      <c r="F16976" s="10"/>
      <c r="G16976" s="8">
        <v>62674</v>
      </c>
      <c r="H16976" s="8" t="s">
        <v>29657</v>
      </c>
      <c r="I16976" s="8"/>
      <c r="J16976" s="8"/>
      <c r="K16976" s="8"/>
    </row>
    <row r="16977" spans="1:11" x14ac:dyDescent="0.2">
      <c r="A16977" s="8">
        <f>IF(IFERROR((MATCH(G16977,$G$1:$G$12712,0)),0),INDEX($A$1:$A$12712,MATCH(G16977,$G$1:$G$12712,0)),MAX($A$2:$A16976)+1)</f>
        <v>12896</v>
      </c>
      <c r="B16977" s="8"/>
      <c r="C16977" s="9" t="str">
        <f t="shared" ref="C16977:C17040" si="317">IF(H16977="",F16977,H16977)</f>
        <v>skipjack solar center</v>
      </c>
      <c r="D16977" s="8"/>
      <c r="E16977" s="8"/>
      <c r="F16977" s="10"/>
      <c r="G16977" s="8">
        <v>62675</v>
      </c>
      <c r="H16977" s="8" t="s">
        <v>29658</v>
      </c>
      <c r="I16977" s="8"/>
      <c r="J16977" s="8"/>
      <c r="K16977" s="8"/>
    </row>
    <row r="16978" spans="1:11" x14ac:dyDescent="0.2">
      <c r="A16978" s="8">
        <f>IF(IFERROR((MATCH(G16978,$G$1:$G$12712,0)),0),INDEX($A$1:$A$12712,MATCH(G16978,$G$1:$G$12712,0)),MAX($A$2:$A16977)+1)</f>
        <v>12897</v>
      </c>
      <c r="B16978" s="8"/>
      <c r="C16978" s="9" t="str">
        <f t="shared" si="317"/>
        <v>epic verona</v>
      </c>
      <c r="D16978" s="8"/>
      <c r="E16978" s="8"/>
      <c r="F16978" s="10"/>
      <c r="G16978" s="8">
        <v>62676</v>
      </c>
      <c r="H16978" s="8" t="s">
        <v>29659</v>
      </c>
      <c r="I16978" s="8"/>
      <c r="J16978" s="8"/>
      <c r="K16978" s="8"/>
    </row>
    <row r="16979" spans="1:11" x14ac:dyDescent="0.2">
      <c r="A16979" s="8">
        <f>IF(IFERROR((MATCH(G16979,$G$1:$G$12712,0)),0),INDEX($A$1:$A$12712,MATCH(G16979,$G$1:$G$12712,0)),MAX($A$2:$A16978)+1)</f>
        <v>12898</v>
      </c>
      <c r="B16979" s="8"/>
      <c r="C16979" s="9" t="str">
        <f t="shared" si="317"/>
        <v>ikea canton rooftop pv system</v>
      </c>
      <c r="D16979" s="8"/>
      <c r="E16979" s="8"/>
      <c r="F16979" s="10"/>
      <c r="G16979" s="8">
        <v>62677</v>
      </c>
      <c r="H16979" s="8" t="s">
        <v>29660</v>
      </c>
      <c r="I16979" s="8" t="s">
        <v>28818</v>
      </c>
      <c r="J16979" s="8">
        <v>57389</v>
      </c>
      <c r="K16979" s="8"/>
    </row>
    <row r="16980" spans="1:11" x14ac:dyDescent="0.2">
      <c r="A16980" s="8">
        <f>IF(IFERROR((MATCH(G16980,$G$1:$G$12712,0)),0),INDEX($A$1:$A$12712,MATCH(G16980,$G$1:$G$12712,0)),MAX($A$2:$A16979)+1)</f>
        <v>12899</v>
      </c>
      <c r="B16980" s="8"/>
      <c r="C16980" s="9" t="str">
        <f t="shared" si="317"/>
        <v>crooked run</v>
      </c>
      <c r="D16980" s="8"/>
      <c r="E16980" s="8"/>
      <c r="F16980" s="10"/>
      <c r="G16980" s="8">
        <v>62678</v>
      </c>
      <c r="H16980" s="8" t="s">
        <v>29661</v>
      </c>
      <c r="I16980" s="8"/>
      <c r="J16980" s="8"/>
      <c r="K16980" s="8"/>
    </row>
    <row r="16981" spans="1:11" x14ac:dyDescent="0.2">
      <c r="A16981" s="8">
        <f>IF(IFERROR((MATCH(G16981,$G$1:$G$12712,0)),0),INDEX($A$1:$A$12712,MATCH(G16981,$G$1:$G$12712,0)),MAX($A$2:$A16980)+1)</f>
        <v>12900</v>
      </c>
      <c r="B16981" s="8"/>
      <c r="C16981" s="9" t="str">
        <f t="shared" si="317"/>
        <v>palmetto plains</v>
      </c>
      <c r="D16981" s="8"/>
      <c r="E16981" s="8"/>
      <c r="F16981" s="10"/>
      <c r="G16981" s="8">
        <v>62679</v>
      </c>
      <c r="H16981" s="8" t="s">
        <v>29662</v>
      </c>
      <c r="I16981" s="8"/>
      <c r="J16981" s="8"/>
      <c r="K16981" s="8"/>
    </row>
    <row r="16982" spans="1:11" x14ac:dyDescent="0.2">
      <c r="A16982" s="8">
        <f>IF(IFERROR((MATCH(G16982,$G$1:$G$12712,0)),0),INDEX($A$1:$A$12712,MATCH(G16982,$G$1:$G$12712,0)),MAX($A$2:$A16981)+1)</f>
        <v>12901</v>
      </c>
      <c r="B16982" s="8"/>
      <c r="C16982" s="9" t="str">
        <f t="shared" si="317"/>
        <v>garfield solar</v>
      </c>
      <c r="D16982" s="8"/>
      <c r="E16982" s="8"/>
      <c r="F16982" s="10"/>
      <c r="G16982" s="8">
        <v>62680</v>
      </c>
      <c r="H16982" s="8" t="s">
        <v>29663</v>
      </c>
      <c r="I16982" s="8" t="s">
        <v>28604</v>
      </c>
      <c r="J16982" s="8">
        <v>56990</v>
      </c>
      <c r="K16982" s="8"/>
    </row>
    <row r="16983" spans="1:11" x14ac:dyDescent="0.2">
      <c r="A16983" s="8">
        <f>IF(IFERROR((MATCH(G16983,$G$1:$G$12712,0)),0),INDEX($A$1:$A$12712,MATCH(G16983,$G$1:$G$12712,0)),MAX($A$2:$A16982)+1)</f>
        <v>12902</v>
      </c>
      <c r="B16983" s="8"/>
      <c r="C16983" s="9" t="str">
        <f t="shared" si="317"/>
        <v>ced champaign solar llc</v>
      </c>
      <c r="D16983" s="8"/>
      <c r="E16983" s="8"/>
      <c r="F16983" s="10"/>
      <c r="G16983" s="8">
        <v>62681</v>
      </c>
      <c r="H16983" s="8" t="s">
        <v>29664</v>
      </c>
      <c r="I16983" s="8" t="s">
        <v>28506</v>
      </c>
      <c r="J16983" s="8">
        <v>56769</v>
      </c>
      <c r="K16983" s="8"/>
    </row>
    <row r="16984" spans="1:11" x14ac:dyDescent="0.2">
      <c r="A16984" s="8">
        <f>IF(IFERROR((MATCH(G16984,$G$1:$G$12712,0)),0),INDEX($A$1:$A$12712,MATCH(G16984,$G$1:$G$12712,0)),MAX($A$2:$A16983)+1)</f>
        <v>12903</v>
      </c>
      <c r="B16984" s="8"/>
      <c r="C16984" s="9" t="str">
        <f t="shared" si="317"/>
        <v>noland wastewater treatment plant</v>
      </c>
      <c r="D16984" s="8"/>
      <c r="E16984" s="8"/>
      <c r="F16984" s="10"/>
      <c r="G16984" s="8">
        <v>62682</v>
      </c>
      <c r="H16984" s="8" t="s">
        <v>29665</v>
      </c>
      <c r="I16984" s="8"/>
      <c r="J16984" s="8"/>
      <c r="K16984" s="8"/>
    </row>
    <row r="16985" spans="1:11" x14ac:dyDescent="0.2">
      <c r="A16985" s="8">
        <f>IF(IFERROR((MATCH(G16985,$G$1:$G$12712,0)),0),INDEX($A$1:$A$12712,MATCH(G16985,$G$1:$G$12712,0)),MAX($A$2:$A16984)+1)</f>
        <v>12904</v>
      </c>
      <c r="B16985" s="8"/>
      <c r="C16985" s="9" t="str">
        <f t="shared" si="317"/>
        <v>westside wastewater treatment plant</v>
      </c>
      <c r="D16985" s="8"/>
      <c r="E16985" s="8"/>
      <c r="F16985" s="10"/>
      <c r="G16985" s="8">
        <v>62683</v>
      </c>
      <c r="H16985" s="8" t="s">
        <v>29666</v>
      </c>
      <c r="I16985" s="8"/>
      <c r="J16985" s="8"/>
      <c r="K16985" s="8"/>
    </row>
    <row r="16986" spans="1:11" x14ac:dyDescent="0.2">
      <c r="A16986" s="8">
        <f>IF(IFERROR((MATCH(G16986,$G$1:$G$12712,0)),0),INDEX($A$1:$A$12712,MATCH(G16986,$G$1:$G$12712,0)),MAX($A$2:$A16985)+1)</f>
        <v>12905</v>
      </c>
      <c r="B16986" s="8"/>
      <c r="C16986" s="9" t="str">
        <f t="shared" si="317"/>
        <v>palestine power peaking facility</v>
      </c>
      <c r="D16986" s="8"/>
      <c r="E16986" s="8"/>
      <c r="F16986" s="10"/>
      <c r="G16986" s="8">
        <v>62684</v>
      </c>
      <c r="H16986" s="8" t="s">
        <v>29667</v>
      </c>
      <c r="I16986" s="8"/>
      <c r="J16986" s="8"/>
      <c r="K16986" s="8"/>
    </row>
    <row r="16987" spans="1:11" x14ac:dyDescent="0.2">
      <c r="A16987" s="8">
        <f>IF(IFERROR((MATCH(G16987,$G$1:$G$12712,0)),0),INDEX($A$1:$A$12712,MATCH(G16987,$G$1:$G$12712,0)),MAX($A$2:$A16986)+1)</f>
        <v>12906</v>
      </c>
      <c r="B16987" s="8"/>
      <c r="C16987" s="9" t="str">
        <f t="shared" si="317"/>
        <v>sealy power peaking facility</v>
      </c>
      <c r="D16987" s="8"/>
      <c r="E16987" s="8"/>
      <c r="F16987" s="10"/>
      <c r="G16987" s="8">
        <v>62685</v>
      </c>
      <c r="H16987" s="8" t="s">
        <v>29668</v>
      </c>
      <c r="I16987" s="8"/>
      <c r="J16987" s="8"/>
      <c r="K16987" s="8"/>
    </row>
    <row r="16988" spans="1:11" x14ac:dyDescent="0.2">
      <c r="A16988" s="8">
        <f>IF(IFERROR((MATCH(G16988,$G$1:$G$12712,0)),0),INDEX($A$1:$A$12712,MATCH(G16988,$G$1:$G$12712,0)),MAX($A$2:$A16987)+1)</f>
        <v>12907</v>
      </c>
      <c r="B16988" s="8"/>
      <c r="C16988" s="9" t="str">
        <f t="shared" si="317"/>
        <v>tpe pennsylvania solar 1, llc</v>
      </c>
      <c r="D16988" s="8"/>
      <c r="E16988" s="8"/>
      <c r="F16988" s="10"/>
      <c r="G16988" s="8">
        <v>62686</v>
      </c>
      <c r="H16988" s="8" t="s">
        <v>29669</v>
      </c>
      <c r="I16988" s="8"/>
      <c r="J16988" s="8"/>
      <c r="K16988" s="8"/>
    </row>
    <row r="16989" spans="1:11" x14ac:dyDescent="0.2">
      <c r="A16989" s="8">
        <f>IF(IFERROR((MATCH(G16989,$G$1:$G$12712,0)),0),INDEX($A$1:$A$12712,MATCH(G16989,$G$1:$G$12712,0)),MAX($A$2:$A16988)+1)</f>
        <v>12908</v>
      </c>
      <c r="B16989" s="8"/>
      <c r="C16989" s="9" t="str">
        <f t="shared" si="317"/>
        <v>american canyon solar</v>
      </c>
      <c r="D16989" s="8"/>
      <c r="E16989" s="8"/>
      <c r="F16989" s="10"/>
      <c r="G16989" s="8">
        <v>62687</v>
      </c>
      <c r="H16989" s="8" t="s">
        <v>29670</v>
      </c>
      <c r="I16989" s="8"/>
      <c r="J16989" s="8"/>
      <c r="K16989" s="8"/>
    </row>
    <row r="16990" spans="1:11" x14ac:dyDescent="0.2">
      <c r="A16990" s="8">
        <f>IF(IFERROR((MATCH(G16990,$G$1:$G$12712,0)),0),INDEX($A$1:$A$12712,MATCH(G16990,$G$1:$G$12712,0)),MAX($A$2:$A16989)+1)</f>
        <v>12909</v>
      </c>
      <c r="B16990" s="8"/>
      <c r="C16990" s="9" t="str">
        <f t="shared" si="317"/>
        <v>malech solar farm</v>
      </c>
      <c r="D16990" s="8"/>
      <c r="E16990" s="8"/>
      <c r="F16990" s="10"/>
      <c r="G16990" s="8">
        <v>62688</v>
      </c>
      <c r="H16990" s="8" t="s">
        <v>29671</v>
      </c>
      <c r="I16990" s="8"/>
      <c r="J16990" s="8"/>
      <c r="K16990" s="8"/>
    </row>
    <row r="16991" spans="1:11" x14ac:dyDescent="0.2">
      <c r="A16991" s="8">
        <f>IF(IFERROR((MATCH(G16991,$G$1:$G$12712,0)),0),INDEX($A$1:$A$12712,MATCH(G16991,$G$1:$G$12712,0)),MAX($A$2:$A16990)+1)</f>
        <v>12910</v>
      </c>
      <c r="B16991" s="8"/>
      <c r="C16991" s="9" t="str">
        <f t="shared" si="317"/>
        <v>hellyer solar farm</v>
      </c>
      <c r="D16991" s="8"/>
      <c r="E16991" s="8"/>
      <c r="F16991" s="10"/>
      <c r="G16991" s="8">
        <v>62689</v>
      </c>
      <c r="H16991" s="8" t="s">
        <v>29672</v>
      </c>
      <c r="I16991" s="8"/>
      <c r="J16991" s="8"/>
      <c r="K16991" s="8"/>
    </row>
    <row r="16992" spans="1:11" x14ac:dyDescent="0.2">
      <c r="A16992" s="8">
        <f>IF(IFERROR((MATCH(G16992,$G$1:$G$12712,0)),0),INDEX($A$1:$A$12712,MATCH(G16992,$G$1:$G$12712,0)),MAX($A$2:$A16991)+1)</f>
        <v>12911</v>
      </c>
      <c r="B16992" s="8"/>
      <c r="C16992" s="9" t="str">
        <f t="shared" si="317"/>
        <v>guadalupe solar farm</v>
      </c>
      <c r="D16992" s="8"/>
      <c r="E16992" s="8"/>
      <c r="F16992" s="10"/>
      <c r="G16992" s="8">
        <v>62690</v>
      </c>
      <c r="H16992" s="8" t="s">
        <v>29673</v>
      </c>
      <c r="I16992" s="8"/>
      <c r="J16992" s="8"/>
      <c r="K16992" s="8"/>
    </row>
    <row r="16993" spans="1:11" x14ac:dyDescent="0.2">
      <c r="A16993" s="8">
        <f>IF(IFERROR((MATCH(G16993,$G$1:$G$12712,0)),0),INDEX($A$1:$A$12712,MATCH(G16993,$G$1:$G$12712,0)),MAX($A$2:$A16992)+1)</f>
        <v>12912</v>
      </c>
      <c r="B16993" s="8"/>
      <c r="C16993" s="9" t="str">
        <f t="shared" si="317"/>
        <v>shiloh hwy solar</v>
      </c>
      <c r="D16993" s="8"/>
      <c r="E16993" s="8"/>
      <c r="F16993" s="10"/>
      <c r="G16993" s="8">
        <v>62691</v>
      </c>
      <c r="H16993" s="8" t="s">
        <v>29674</v>
      </c>
      <c r="I16993" s="8"/>
      <c r="J16993" s="8"/>
      <c r="K16993" s="8"/>
    </row>
    <row r="16994" spans="1:11" x14ac:dyDescent="0.2">
      <c r="A16994" s="8">
        <f>IF(IFERROR((MATCH(G16994,$G$1:$G$12712,0)),0),INDEX($A$1:$A$12712,MATCH(G16994,$G$1:$G$12712,0)),MAX($A$2:$A16993)+1)</f>
        <v>12913</v>
      </c>
      <c r="B16994" s="8"/>
      <c r="C16994" s="9" t="str">
        <f t="shared" si="317"/>
        <v>sandy solar</v>
      </c>
      <c r="D16994" s="8"/>
      <c r="E16994" s="8"/>
      <c r="F16994" s="10"/>
      <c r="G16994" s="8">
        <v>62692</v>
      </c>
      <c r="H16994" s="8" t="s">
        <v>29675</v>
      </c>
      <c r="I16994" s="8"/>
      <c r="J16994" s="8"/>
      <c r="K16994" s="8"/>
    </row>
    <row r="16995" spans="1:11" x14ac:dyDescent="0.2">
      <c r="A16995" s="8">
        <f>IF(IFERROR((MATCH(G16995,$G$1:$G$12712,0)),0),INDEX($A$1:$A$12712,MATCH(G16995,$G$1:$G$12712,0)),MAX($A$2:$A16994)+1)</f>
        <v>12914</v>
      </c>
      <c r="B16995" s="8"/>
      <c r="C16995" s="9" t="str">
        <f t="shared" si="317"/>
        <v>chowan jehu solar</v>
      </c>
      <c r="D16995" s="8"/>
      <c r="E16995" s="8"/>
      <c r="F16995" s="10"/>
      <c r="G16995" s="8">
        <v>62693</v>
      </c>
      <c r="H16995" s="8" t="s">
        <v>29676</v>
      </c>
      <c r="I16995" s="8"/>
      <c r="J16995" s="8"/>
      <c r="K16995" s="8"/>
    </row>
    <row r="16996" spans="1:11" x14ac:dyDescent="0.2">
      <c r="A16996" s="8">
        <f>IF(IFERROR((MATCH(G16996,$G$1:$G$12712,0)),0),INDEX($A$1:$A$12712,MATCH(G16996,$G$1:$G$12712,0)),MAX($A$2:$A16995)+1)</f>
        <v>12915</v>
      </c>
      <c r="B16996" s="8"/>
      <c r="C16996" s="9" t="str">
        <f t="shared" si="317"/>
        <v>ced northampton solar llc</v>
      </c>
      <c r="D16996" s="8"/>
      <c r="E16996" s="8"/>
      <c r="F16996" s="10"/>
      <c r="G16996" s="8">
        <v>62695</v>
      </c>
      <c r="H16996" s="8" t="s">
        <v>29677</v>
      </c>
      <c r="I16996" s="8" t="s">
        <v>28506</v>
      </c>
      <c r="J16996" s="8">
        <v>56769</v>
      </c>
      <c r="K16996" s="8"/>
    </row>
    <row r="16997" spans="1:11" x14ac:dyDescent="0.2">
      <c r="A16997" s="8">
        <f>IF(IFERROR((MATCH(G16997,$G$1:$G$12712,0)),0),INDEX($A$1:$A$12712,MATCH(G16997,$G$1:$G$12712,0)),MAX($A$2:$A16996)+1)</f>
        <v>12916</v>
      </c>
      <c r="B16997" s="8"/>
      <c r="C16997" s="9" t="str">
        <f t="shared" si="317"/>
        <v>fastsun 2</v>
      </c>
      <c r="D16997" s="8"/>
      <c r="E16997" s="8"/>
      <c r="F16997" s="10"/>
      <c r="G16997" s="8">
        <v>62696</v>
      </c>
      <c r="H16997" s="8" t="s">
        <v>29678</v>
      </c>
      <c r="I16997" s="8" t="s">
        <v>28971</v>
      </c>
      <c r="J16997" s="8">
        <v>60281</v>
      </c>
      <c r="K16997" s="8"/>
    </row>
    <row r="16998" spans="1:11" x14ac:dyDescent="0.2">
      <c r="A16998" s="8">
        <f>IF(IFERROR((MATCH(G16998,$G$1:$G$12712,0)),0),INDEX($A$1:$A$12712,MATCH(G16998,$G$1:$G$12712,0)),MAX($A$2:$A16997)+1)</f>
        <v>12917</v>
      </c>
      <c r="B16998" s="8"/>
      <c r="C16998" s="9" t="str">
        <f t="shared" si="317"/>
        <v>mission college blvd. fuel cell</v>
      </c>
      <c r="D16998" s="8"/>
      <c r="E16998" s="8"/>
      <c r="F16998" s="10"/>
      <c r="G16998" s="8">
        <v>62697</v>
      </c>
      <c r="H16998" s="8" t="s">
        <v>29679</v>
      </c>
      <c r="I16998" s="8"/>
      <c r="J16998" s="8"/>
      <c r="K16998" s="8"/>
    </row>
    <row r="16999" spans="1:11" x14ac:dyDescent="0.2">
      <c r="A16999" s="8">
        <f>IF(IFERROR((MATCH(G16999,$G$1:$G$12712,0)),0),INDEX($A$1:$A$12712,MATCH(G16999,$G$1:$G$12712,0)),MAX($A$2:$A16998)+1)</f>
        <v>12918</v>
      </c>
      <c r="B16999" s="8"/>
      <c r="C16999" s="9" t="str">
        <f t="shared" si="317"/>
        <v>kaiser east la palma ave. fuel cell</v>
      </c>
      <c r="D16999" s="8"/>
      <c r="E16999" s="8"/>
      <c r="F16999" s="10"/>
      <c r="G16999" s="8">
        <v>62698</v>
      </c>
      <c r="H16999" s="8" t="s">
        <v>29680</v>
      </c>
      <c r="I16999" s="8"/>
      <c r="J16999" s="8"/>
      <c r="K16999" s="8"/>
    </row>
    <row r="17000" spans="1:11" x14ac:dyDescent="0.2">
      <c r="A17000" s="8">
        <f>IF(IFERROR((MATCH(G17000,$G$1:$G$12712,0)),0),INDEX($A$1:$A$12712,MATCH(G17000,$G$1:$G$12712,0)),MAX($A$2:$A16999)+1)</f>
        <v>12919</v>
      </c>
      <c r="B17000" s="8"/>
      <c r="C17000" s="9" t="str">
        <f t="shared" si="317"/>
        <v>kaiser deer valley rd. fuel cell</v>
      </c>
      <c r="D17000" s="8"/>
      <c r="E17000" s="8"/>
      <c r="F17000" s="10"/>
      <c r="G17000" s="8">
        <v>62699</v>
      </c>
      <c r="H17000" s="8" t="s">
        <v>29681</v>
      </c>
      <c r="I17000" s="8"/>
      <c r="J17000" s="8"/>
      <c r="K17000" s="8"/>
    </row>
    <row r="17001" spans="1:11" x14ac:dyDescent="0.2">
      <c r="A17001" s="8">
        <f>IF(IFERROR((MATCH(G17001,$G$1:$G$12712,0)),0),INDEX($A$1:$A$12712,MATCH(G17001,$G$1:$G$12712,0)),MAX($A$2:$A17000)+1)</f>
        <v>12920</v>
      </c>
      <c r="B17001" s="8"/>
      <c r="C17001" s="9" t="str">
        <f t="shared" si="317"/>
        <v>kaiser owens dr. fuel cell</v>
      </c>
      <c r="D17001" s="8"/>
      <c r="E17001" s="8"/>
      <c r="F17001" s="10"/>
      <c r="G17001" s="8">
        <v>62700</v>
      </c>
      <c r="H17001" s="8" t="s">
        <v>29682</v>
      </c>
      <c r="I17001" s="8"/>
      <c r="J17001" s="8"/>
      <c r="K17001" s="8"/>
    </row>
    <row r="17002" spans="1:11" x14ac:dyDescent="0.2">
      <c r="A17002" s="8">
        <f>IF(IFERROR((MATCH(G17002,$G$1:$G$12712,0)),0),INDEX($A$1:$A$12712,MATCH(G17002,$G$1:$G$12712,0)),MAX($A$2:$A17001)+1)</f>
        <v>12921</v>
      </c>
      <c r="B17002" s="8"/>
      <c r="C17002" s="9" t="str">
        <f t="shared" si="317"/>
        <v>kaiser napa valley corporate dr fuel cell</v>
      </c>
      <c r="D17002" s="8"/>
      <c r="E17002" s="8"/>
      <c r="F17002" s="10"/>
      <c r="G17002" s="8">
        <v>62701</v>
      </c>
      <c r="H17002" s="8" t="s">
        <v>29683</v>
      </c>
      <c r="I17002" s="8"/>
      <c r="J17002" s="8"/>
      <c r="K17002" s="8"/>
    </row>
    <row r="17003" spans="1:11" x14ac:dyDescent="0.2">
      <c r="A17003" s="8">
        <f>IF(IFERROR((MATCH(G17003,$G$1:$G$12712,0)),0),INDEX($A$1:$A$12712,MATCH(G17003,$G$1:$G$12712,0)),MAX($A$2:$A17002)+1)</f>
        <v>12922</v>
      </c>
      <c r="B17003" s="8"/>
      <c r="C17003" s="9" t="str">
        <f t="shared" si="317"/>
        <v>equinix great oaks blvd. fuel cell</v>
      </c>
      <c r="D17003" s="8"/>
      <c r="E17003" s="8"/>
      <c r="F17003" s="10"/>
      <c r="G17003" s="8">
        <v>62702</v>
      </c>
      <c r="H17003" s="8" t="s">
        <v>29684</v>
      </c>
      <c r="I17003" s="8"/>
      <c r="J17003" s="8"/>
      <c r="K17003" s="8"/>
    </row>
    <row r="17004" spans="1:11" x14ac:dyDescent="0.2">
      <c r="A17004" s="8">
        <f>IF(IFERROR((MATCH(G17004,$G$1:$G$12712,0)),0),INDEX($A$1:$A$12712,MATCH(G17004,$G$1:$G$12712,0)),MAX($A$2:$A17003)+1)</f>
        <v>12923</v>
      </c>
      <c r="B17004" s="8"/>
      <c r="C17004" s="9" t="str">
        <f t="shared" si="317"/>
        <v>equinix lundy ave. fuel cell</v>
      </c>
      <c r="D17004" s="8"/>
      <c r="E17004" s="8"/>
      <c r="F17004" s="10"/>
      <c r="G17004" s="8">
        <v>62703</v>
      </c>
      <c r="H17004" s="8" t="s">
        <v>29685</v>
      </c>
      <c r="I17004" s="8"/>
      <c r="J17004" s="8"/>
      <c r="K17004" s="8"/>
    </row>
    <row r="17005" spans="1:11" x14ac:dyDescent="0.2">
      <c r="A17005" s="8">
        <f>IF(IFERROR((MATCH(G17005,$G$1:$G$12712,0)),0),INDEX($A$1:$A$12712,MATCH(G17005,$G$1:$G$12712,0)),MAX($A$2:$A17004)+1)</f>
        <v>12924</v>
      </c>
      <c r="B17005" s="8"/>
      <c r="C17005" s="9" t="str">
        <f t="shared" si="317"/>
        <v>equinix douglas st. fuel cell</v>
      </c>
      <c r="D17005" s="8"/>
      <c r="E17005" s="8"/>
      <c r="F17005" s="10"/>
      <c r="G17005" s="8">
        <v>62704</v>
      </c>
      <c r="H17005" s="8" t="s">
        <v>29686</v>
      </c>
      <c r="I17005" s="8"/>
      <c r="J17005" s="8"/>
      <c r="K17005" s="8"/>
    </row>
    <row r="17006" spans="1:11" x14ac:dyDescent="0.2">
      <c r="A17006" s="8">
        <f>IF(IFERROR((MATCH(G17006,$G$1:$G$12712,0)),0),INDEX($A$1:$A$12712,MATCH(G17006,$G$1:$G$12712,0)),MAX($A$2:$A17005)+1)</f>
        <v>12925</v>
      </c>
      <c r="B17006" s="8"/>
      <c r="C17006" s="9" t="str">
        <f t="shared" si="317"/>
        <v>equinix maple ave. fuel cell</v>
      </c>
      <c r="D17006" s="8"/>
      <c r="E17006" s="8"/>
      <c r="F17006" s="10"/>
      <c r="G17006" s="8">
        <v>62705</v>
      </c>
      <c r="H17006" s="8" t="s">
        <v>29687</v>
      </c>
      <c r="I17006" s="8"/>
      <c r="J17006" s="8"/>
      <c r="K17006" s="8"/>
    </row>
    <row r="17007" spans="1:11" x14ac:dyDescent="0.2">
      <c r="A17007" s="8">
        <f>IF(IFERROR((MATCH(G17007,$G$1:$G$12712,0)),0),INDEX($A$1:$A$12712,MATCH(G17007,$G$1:$G$12712,0)),MAX($A$2:$A17006)+1)</f>
        <v>12926</v>
      </c>
      <c r="B17007" s="8"/>
      <c r="C17007" s="9" t="str">
        <f t="shared" si="317"/>
        <v>helen solar csg</v>
      </c>
      <c r="D17007" s="8"/>
      <c r="E17007" s="8"/>
      <c r="F17007" s="10"/>
      <c r="G17007" s="8">
        <v>62706</v>
      </c>
      <c r="H17007" s="8" t="s">
        <v>29688</v>
      </c>
      <c r="I17007" s="8"/>
      <c r="J17007" s="8"/>
      <c r="K17007" s="8"/>
    </row>
    <row r="17008" spans="1:11" x14ac:dyDescent="0.2">
      <c r="A17008" s="8">
        <f>IF(IFERROR((MATCH(G17008,$G$1:$G$12712,0)),0),INDEX($A$1:$A$12712,MATCH(G17008,$G$1:$G$12712,0)),MAX($A$2:$A17007)+1)</f>
        <v>12927</v>
      </c>
      <c r="B17008" s="8"/>
      <c r="C17008" s="9" t="str">
        <f t="shared" si="317"/>
        <v>walcott solar csg</v>
      </c>
      <c r="D17008" s="8"/>
      <c r="E17008" s="8"/>
      <c r="F17008" s="10"/>
      <c r="G17008" s="8">
        <v>62707</v>
      </c>
      <c r="H17008" s="8" t="s">
        <v>29689</v>
      </c>
      <c r="I17008" s="8"/>
      <c r="J17008" s="8"/>
      <c r="K17008" s="8"/>
    </row>
    <row r="17009" spans="1:11" x14ac:dyDescent="0.2">
      <c r="A17009" s="8">
        <f>IF(IFERROR((MATCH(G17009,$G$1:$G$12712,0)),0),INDEX($A$1:$A$12712,MATCH(G17009,$G$1:$G$12712,0)),MAX($A$2:$A17008)+1)</f>
        <v>12928</v>
      </c>
      <c r="B17009" s="8"/>
      <c r="C17009" s="9" t="str">
        <f t="shared" si="317"/>
        <v>northfield solar csg</v>
      </c>
      <c r="D17009" s="8"/>
      <c r="E17009" s="8"/>
      <c r="F17009" s="10"/>
      <c r="G17009" s="8">
        <v>62708</v>
      </c>
      <c r="H17009" s="8" t="s">
        <v>29690</v>
      </c>
      <c r="I17009" s="8"/>
      <c r="J17009" s="8"/>
      <c r="K17009" s="8"/>
    </row>
    <row r="17010" spans="1:11" x14ac:dyDescent="0.2">
      <c r="A17010" s="8">
        <f>IF(IFERROR((MATCH(G17010,$G$1:$G$12712,0)),0),INDEX($A$1:$A$12712,MATCH(G17010,$G$1:$G$12712,0)),MAX($A$2:$A17009)+1)</f>
        <v>12929</v>
      </c>
      <c r="B17010" s="8"/>
      <c r="C17010" s="9" t="str">
        <f t="shared" si="317"/>
        <v>warsaw solar csg</v>
      </c>
      <c r="D17010" s="8"/>
      <c r="E17010" s="8"/>
      <c r="F17010" s="10"/>
      <c r="G17010" s="8">
        <v>62709</v>
      </c>
      <c r="H17010" s="8" t="s">
        <v>29691</v>
      </c>
      <c r="I17010" s="8"/>
      <c r="J17010" s="8"/>
      <c r="K17010" s="8"/>
    </row>
    <row r="17011" spans="1:11" x14ac:dyDescent="0.2">
      <c r="A17011" s="8">
        <f>IF(IFERROR((MATCH(G17011,$G$1:$G$12712,0)),0),INDEX($A$1:$A$12712,MATCH(G17011,$G$1:$G$12712,0)),MAX($A$2:$A17010)+1)</f>
        <v>12930</v>
      </c>
      <c r="B17011" s="8"/>
      <c r="C17011" s="9" t="str">
        <f t="shared" si="317"/>
        <v>nationals</v>
      </c>
      <c r="D17011" s="8"/>
      <c r="E17011" s="8"/>
      <c r="F17011" s="10"/>
      <c r="G17011" s="8">
        <v>62710</v>
      </c>
      <c r="H17011" s="8" t="s">
        <v>29692</v>
      </c>
      <c r="I17011" s="8" t="s">
        <v>28851</v>
      </c>
      <c r="J17011" s="8">
        <v>57081</v>
      </c>
      <c r="K17011" s="8"/>
    </row>
    <row r="17012" spans="1:11" x14ac:dyDescent="0.2">
      <c r="A17012" s="8">
        <f>IF(IFERROR((MATCH(G17012,$G$1:$G$12712,0)),0),INDEX($A$1:$A$12712,MATCH(G17012,$G$1:$G$12712,0)),MAX($A$2:$A17011)+1)</f>
        <v>12931</v>
      </c>
      <c r="B17012" s="8"/>
      <c r="C17012" s="9" t="str">
        <f t="shared" si="317"/>
        <v>plum creek wind project (ne)</v>
      </c>
      <c r="D17012" s="8"/>
      <c r="E17012" s="8"/>
      <c r="F17012" s="10"/>
      <c r="G17012" s="8">
        <v>62711</v>
      </c>
      <c r="H17012" s="8" t="s">
        <v>29693</v>
      </c>
      <c r="I17012" s="8"/>
      <c r="J17012" s="8"/>
      <c r="K17012" s="8"/>
    </row>
    <row r="17013" spans="1:11" x14ac:dyDescent="0.2">
      <c r="A17013" s="8">
        <f>IF(IFERROR((MATCH(G17013,$G$1:$G$12712,0)),0),INDEX($A$1:$A$12712,MATCH(G17013,$G$1:$G$12712,0)),MAX($A$2:$A17012)+1)</f>
        <v>12932</v>
      </c>
      <c r="B17013" s="8"/>
      <c r="C17013" s="9" t="str">
        <f t="shared" si="317"/>
        <v>burlington coat factory solar</v>
      </c>
      <c r="D17013" s="8"/>
      <c r="E17013" s="8"/>
      <c r="F17013" s="10"/>
      <c r="G17013" s="8">
        <v>62712</v>
      </c>
      <c r="H17013" s="8" t="s">
        <v>29694</v>
      </c>
      <c r="I17013" s="8"/>
      <c r="J17013" s="8"/>
      <c r="K17013" s="8"/>
    </row>
    <row r="17014" spans="1:11" x14ac:dyDescent="0.2">
      <c r="A17014" s="8">
        <f>IF(IFERROR((MATCH(G17014,$G$1:$G$12712,0)),0),INDEX($A$1:$A$12712,MATCH(G17014,$G$1:$G$12712,0)),MAX($A$2:$A17013)+1)</f>
        <v>12933</v>
      </c>
      <c r="B17014" s="8"/>
      <c r="C17014" s="9" t="str">
        <f t="shared" si="317"/>
        <v>dsm nutritional products solar</v>
      </c>
      <c r="D17014" s="8"/>
      <c r="E17014" s="8"/>
      <c r="F17014" s="10"/>
      <c r="G17014" s="8">
        <v>62713</v>
      </c>
      <c r="H17014" s="8" t="s">
        <v>29695</v>
      </c>
      <c r="I17014" s="8"/>
      <c r="J17014" s="8"/>
      <c r="K17014" s="8"/>
    </row>
    <row r="17015" spans="1:11" x14ac:dyDescent="0.2">
      <c r="A17015" s="8">
        <f>IF(IFERROR((MATCH(G17015,$G$1:$G$12712,0)),0),INDEX($A$1:$A$12712,MATCH(G17015,$G$1:$G$12712,0)),MAX($A$2:$A17014)+1)</f>
        <v>12934</v>
      </c>
      <c r="B17015" s="8"/>
      <c r="C17015" s="9" t="str">
        <f t="shared" si="317"/>
        <v>eyak service center bess</v>
      </c>
      <c r="D17015" s="8"/>
      <c r="E17015" s="8"/>
      <c r="F17015" s="10"/>
      <c r="G17015" s="8">
        <v>62714</v>
      </c>
      <c r="H17015" s="8" t="s">
        <v>29696</v>
      </c>
      <c r="I17015" s="8" t="s">
        <v>29697</v>
      </c>
      <c r="J17015" s="8">
        <v>40215</v>
      </c>
      <c r="K17015" s="8"/>
    </row>
    <row r="17016" spans="1:11" x14ac:dyDescent="0.2">
      <c r="A17016" s="8">
        <f>IF(IFERROR((MATCH(G17016,$G$1:$G$12712,0)),0),INDEX($A$1:$A$12712,MATCH(G17016,$G$1:$G$12712,0)),MAX($A$2:$A17015)+1)</f>
        <v>12935</v>
      </c>
      <c r="B17016" s="8"/>
      <c r="C17016" s="9" t="str">
        <f t="shared" si="317"/>
        <v>wildcat creek wind farm llc</v>
      </c>
      <c r="D17016" s="8"/>
      <c r="E17016" s="8"/>
      <c r="F17016" s="10"/>
      <c r="G17016" s="8">
        <v>62715</v>
      </c>
      <c r="H17016" s="8" t="s">
        <v>29698</v>
      </c>
      <c r="I17016" s="8"/>
      <c r="J17016" s="8"/>
      <c r="K17016" s="8"/>
    </row>
    <row r="17017" spans="1:11" x14ac:dyDescent="0.2">
      <c r="A17017" s="8">
        <f>IF(IFERROR((MATCH(G17017,$G$1:$G$12712,0)),0),INDEX($A$1:$A$12712,MATCH(G17017,$G$1:$G$12712,0)),MAX($A$2:$A17016)+1)</f>
        <v>12936</v>
      </c>
      <c r="B17017" s="8"/>
      <c r="C17017" s="9" t="str">
        <f t="shared" si="317"/>
        <v>mesa csg 2 massicotte</v>
      </c>
      <c r="D17017" s="8"/>
      <c r="E17017" s="8"/>
      <c r="F17017" s="10"/>
      <c r="G17017" s="8">
        <v>62718</v>
      </c>
      <c r="H17017" s="8" t="s">
        <v>29699</v>
      </c>
      <c r="I17017" s="8"/>
      <c r="J17017" s="8"/>
      <c r="K17017" s="8"/>
    </row>
    <row r="17018" spans="1:11" x14ac:dyDescent="0.2">
      <c r="A17018" s="8">
        <f>IF(IFERROR((MATCH(G17018,$G$1:$G$12712,0)),0),INDEX($A$1:$A$12712,MATCH(G17018,$G$1:$G$12712,0)),MAX($A$2:$A17017)+1)</f>
        <v>12937</v>
      </c>
      <c r="B17018" s="8"/>
      <c r="C17018" s="9" t="str">
        <f t="shared" si="317"/>
        <v>mesa csg 1 murdock</v>
      </c>
      <c r="D17018" s="8"/>
      <c r="E17018" s="8"/>
      <c r="F17018" s="10"/>
      <c r="G17018" s="8">
        <v>62719</v>
      </c>
      <c r="H17018" s="8" t="s">
        <v>29700</v>
      </c>
      <c r="I17018" s="8"/>
      <c r="J17018" s="8"/>
      <c r="K17018" s="8"/>
    </row>
    <row r="17019" spans="1:11" x14ac:dyDescent="0.2">
      <c r="A17019" s="8">
        <f>IF(IFERROR((MATCH(G17019,$G$1:$G$12712,0)),0),INDEX($A$1:$A$12712,MATCH(G17019,$G$1:$G$12712,0)),MAX($A$2:$A17018)+1)</f>
        <v>12938</v>
      </c>
      <c r="B17019" s="8"/>
      <c r="C17019" s="9" t="str">
        <f t="shared" si="317"/>
        <v>chester woods point solar, llc csg</v>
      </c>
      <c r="D17019" s="8"/>
      <c r="E17019" s="8"/>
      <c r="F17019" s="10"/>
      <c r="G17019" s="8">
        <v>62720</v>
      </c>
      <c r="H17019" s="8" t="s">
        <v>29701</v>
      </c>
      <c r="I17019" s="8"/>
      <c r="J17019" s="8"/>
      <c r="K17019" s="8"/>
    </row>
    <row r="17020" spans="1:11" x14ac:dyDescent="0.2">
      <c r="A17020" s="8">
        <f>IF(IFERROR((MATCH(G17020,$G$1:$G$12712,0)),0),INDEX($A$1:$A$12712,MATCH(G17020,$G$1:$G$12712,0)),MAX($A$2:$A17019)+1)</f>
        <v>12939</v>
      </c>
      <c r="B17020" s="8"/>
      <c r="C17020" s="9" t="str">
        <f t="shared" si="317"/>
        <v>steel sun 2: 2303-iii-9 hamburg tpke</v>
      </c>
      <c r="D17020" s="8"/>
      <c r="E17020" s="8"/>
      <c r="F17020" s="10"/>
      <c r="G17020" s="8">
        <v>62721</v>
      </c>
      <c r="H17020" s="8" t="s">
        <v>29702</v>
      </c>
      <c r="I17020" s="8" t="s">
        <v>28900</v>
      </c>
      <c r="J17020" s="8">
        <v>59474</v>
      </c>
      <c r="K17020" s="8"/>
    </row>
    <row r="17021" spans="1:11" x14ac:dyDescent="0.2">
      <c r="A17021" s="8">
        <f>IF(IFERROR((MATCH(G17021,$G$1:$G$12712,0)),0),INDEX($A$1:$A$12712,MATCH(G17021,$G$1:$G$12712,0)),MAX($A$2:$A17020)+1)</f>
        <v>12940</v>
      </c>
      <c r="B17021" s="8"/>
      <c r="C17021" s="9" t="str">
        <f t="shared" si="317"/>
        <v>steel sun 2: 2303-iii-4 hamburg tpke</v>
      </c>
      <c r="D17021" s="8"/>
      <c r="E17021" s="8"/>
      <c r="F17021" s="10"/>
      <c r="G17021" s="8">
        <v>62722</v>
      </c>
      <c r="H17021" s="8" t="s">
        <v>29703</v>
      </c>
      <c r="I17021" s="8" t="s">
        <v>28900</v>
      </c>
      <c r="J17021" s="8">
        <v>59474</v>
      </c>
      <c r="K17021" s="8"/>
    </row>
    <row r="17022" spans="1:11" x14ac:dyDescent="0.2">
      <c r="A17022" s="8">
        <f>IF(IFERROR((MATCH(G17022,$G$1:$G$12712,0)),0),INDEX($A$1:$A$12712,MATCH(G17022,$G$1:$G$12712,0)),MAX($A$2:$A17021)+1)</f>
        <v>12941</v>
      </c>
      <c r="B17022" s="8"/>
      <c r="C17022" s="9" t="str">
        <f t="shared" si="317"/>
        <v>steel sun 2: 2303-iii-2 hamburg tpke</v>
      </c>
      <c r="D17022" s="8"/>
      <c r="E17022" s="8"/>
      <c r="F17022" s="10"/>
      <c r="G17022" s="8">
        <v>62723</v>
      </c>
      <c r="H17022" s="8" t="s">
        <v>29704</v>
      </c>
      <c r="I17022" s="8" t="s">
        <v>28900</v>
      </c>
      <c r="J17022" s="8">
        <v>59474</v>
      </c>
      <c r="K17022" s="8"/>
    </row>
    <row r="17023" spans="1:11" x14ac:dyDescent="0.2">
      <c r="A17023" s="8">
        <f>IF(IFERROR((MATCH(G17023,$G$1:$G$12712,0)),0),INDEX($A$1:$A$12712,MATCH(G17023,$G$1:$G$12712,0)),MAX($A$2:$A17022)+1)</f>
        <v>12942</v>
      </c>
      <c r="B17023" s="8"/>
      <c r="C17023" s="9" t="str">
        <f t="shared" si="317"/>
        <v>homer street west</v>
      </c>
      <c r="D17023" s="8"/>
      <c r="E17023" s="8"/>
      <c r="F17023" s="10"/>
      <c r="G17023" s="8">
        <v>62724</v>
      </c>
      <c r="H17023" s="8" t="s">
        <v>29705</v>
      </c>
      <c r="I17023" s="8" t="s">
        <v>28900</v>
      </c>
      <c r="J17023" s="8">
        <v>59474</v>
      </c>
      <c r="K17023" s="8"/>
    </row>
    <row r="17024" spans="1:11" x14ac:dyDescent="0.2">
      <c r="A17024" s="8">
        <f>IF(IFERROR((MATCH(G17024,$G$1:$G$12712,0)),0),INDEX($A$1:$A$12712,MATCH(G17024,$G$1:$G$12712,0)),MAX($A$2:$A17023)+1)</f>
        <v>12943</v>
      </c>
      <c r="B17024" s="8"/>
      <c r="C17024" s="9" t="str">
        <f t="shared" si="317"/>
        <v>homer street east</v>
      </c>
      <c r="D17024" s="8"/>
      <c r="E17024" s="8"/>
      <c r="F17024" s="10"/>
      <c r="G17024" s="8">
        <v>62725</v>
      </c>
      <c r="H17024" s="8" t="s">
        <v>29706</v>
      </c>
      <c r="I17024" s="8" t="s">
        <v>28900</v>
      </c>
      <c r="J17024" s="8">
        <v>59474</v>
      </c>
      <c r="K17024" s="8"/>
    </row>
    <row r="17025" spans="1:11" x14ac:dyDescent="0.2">
      <c r="A17025" s="8">
        <f>IF(IFERROR((MATCH(G17025,$G$1:$G$12712,0)),0),INDEX($A$1:$A$12712,MATCH(G17025,$G$1:$G$12712,0)),MAX($A$2:$A17024)+1)</f>
        <v>12944</v>
      </c>
      <c r="B17025" s="8"/>
      <c r="C17025" s="9" t="str">
        <f t="shared" si="317"/>
        <v>victorville energy center, llc (ca)</v>
      </c>
      <c r="D17025" s="8"/>
      <c r="E17025" s="8"/>
      <c r="F17025" s="10"/>
      <c r="G17025" s="8">
        <v>62726</v>
      </c>
      <c r="H17025" s="8" t="s">
        <v>29707</v>
      </c>
      <c r="I17025" s="8"/>
      <c r="J17025" s="8"/>
      <c r="K17025" s="8"/>
    </row>
    <row r="17026" spans="1:11" x14ac:dyDescent="0.2">
      <c r="A17026" s="8">
        <f>IF(IFERROR((MATCH(G17026,$G$1:$G$12712,0)),0),INDEX($A$1:$A$12712,MATCH(G17026,$G$1:$G$12712,0)),MAX($A$2:$A17025)+1)</f>
        <v>12945</v>
      </c>
      <c r="B17026" s="8"/>
      <c r="C17026" s="9" t="str">
        <f t="shared" si="317"/>
        <v>mhg wallingford</v>
      </c>
      <c r="D17026" s="8"/>
      <c r="E17026" s="8"/>
      <c r="F17026" s="10"/>
      <c r="G17026" s="8">
        <v>62728</v>
      </c>
      <c r="H17026" s="8" t="s">
        <v>29708</v>
      </c>
      <c r="I17026" s="8"/>
      <c r="J17026" s="8"/>
      <c r="K17026" s="8"/>
    </row>
    <row r="17027" spans="1:11" x14ac:dyDescent="0.2">
      <c r="A17027" s="8">
        <f>IF(IFERROR((MATCH(G17027,$G$1:$G$12712,0)),0),INDEX($A$1:$A$12712,MATCH(G17027,$G$1:$G$12712,0)),MAX($A$2:$A17026)+1)</f>
        <v>12946</v>
      </c>
      <c r="B17027" s="8"/>
      <c r="C17027" s="9" t="str">
        <f t="shared" si="317"/>
        <v>painter energy storage</v>
      </c>
      <c r="D17027" s="8"/>
      <c r="E17027" s="8"/>
      <c r="F17027" s="10"/>
      <c r="G17027" s="8">
        <v>62729</v>
      </c>
      <c r="H17027" s="8" t="s">
        <v>29709</v>
      </c>
      <c r="I17027" s="8"/>
      <c r="J17027" s="8"/>
      <c r="K17027" s="8"/>
    </row>
    <row r="17028" spans="1:11" x14ac:dyDescent="0.2">
      <c r="A17028" s="8">
        <f>IF(IFERROR((MATCH(G17028,$G$1:$G$12712,0)),0),INDEX($A$1:$A$12712,MATCH(G17028,$G$1:$G$12712,0)),MAX($A$2:$A17027)+1)</f>
        <v>12947</v>
      </c>
      <c r="B17028" s="8"/>
      <c r="C17028" s="9" t="str">
        <f t="shared" si="317"/>
        <v>desper solar</v>
      </c>
      <c r="D17028" s="8"/>
      <c r="E17028" s="8"/>
      <c r="F17028" s="10"/>
      <c r="G17028" s="8">
        <v>62730</v>
      </c>
      <c r="H17028" s="8" t="s">
        <v>29710</v>
      </c>
      <c r="I17028" s="8"/>
      <c r="J17028" s="8"/>
      <c r="K17028" s="8"/>
    </row>
    <row r="17029" spans="1:11" x14ac:dyDescent="0.2">
      <c r="A17029" s="8">
        <f>IF(IFERROR((MATCH(G17029,$G$1:$G$12712,0)),0),INDEX($A$1:$A$12712,MATCH(G17029,$G$1:$G$12712,0)),MAX($A$2:$A17028)+1)</f>
        <v>12948</v>
      </c>
      <c r="B17029" s="8"/>
      <c r="C17029" s="9" t="str">
        <f t="shared" si="317"/>
        <v>middleton airport solar</v>
      </c>
      <c r="D17029" s="8"/>
      <c r="E17029" s="8"/>
      <c r="F17029" s="10"/>
      <c r="G17029" s="8">
        <v>62731</v>
      </c>
      <c r="H17029" s="8" t="s">
        <v>29711</v>
      </c>
      <c r="I17029" s="8" t="s">
        <v>29712</v>
      </c>
      <c r="J17029" s="8">
        <v>11479</v>
      </c>
      <c r="K17029" s="8"/>
    </row>
    <row r="17030" spans="1:11" x14ac:dyDescent="0.2">
      <c r="A17030" s="8">
        <f>IF(IFERROR((MATCH(G17030,$G$1:$G$12712,0)),0),INDEX($A$1:$A$12712,MATCH(G17030,$G$1:$G$12712,0)),MAX($A$2:$A17029)+1)</f>
        <v>12949</v>
      </c>
      <c r="B17030" s="8"/>
      <c r="C17030" s="9" t="str">
        <f t="shared" si="317"/>
        <v>solar star palo alto i, llc</v>
      </c>
      <c r="D17030" s="8"/>
      <c r="E17030" s="8"/>
      <c r="F17030" s="10"/>
      <c r="G17030" s="8">
        <v>62732</v>
      </c>
      <c r="H17030" s="8" t="s">
        <v>29713</v>
      </c>
      <c r="I17030" s="8"/>
      <c r="J17030" s="8"/>
      <c r="K17030" s="8"/>
    </row>
    <row r="17031" spans="1:11" x14ac:dyDescent="0.2">
      <c r="A17031" s="8">
        <f>IF(IFERROR((MATCH(G17031,$G$1:$G$12712,0)),0),INDEX($A$1:$A$12712,MATCH(G17031,$G$1:$G$12712,0)),MAX($A$2:$A17030)+1)</f>
        <v>12950</v>
      </c>
      <c r="B17031" s="8"/>
      <c r="C17031" s="9" t="str">
        <f t="shared" si="317"/>
        <v>east hampton energy storage center</v>
      </c>
      <c r="D17031" s="8"/>
      <c r="E17031" s="8"/>
      <c r="F17031" s="10"/>
      <c r="G17031" s="8">
        <v>62733</v>
      </c>
      <c r="H17031" s="8" t="s">
        <v>29714</v>
      </c>
      <c r="I17031" s="8"/>
      <c r="J17031" s="8"/>
      <c r="K17031" s="8"/>
    </row>
    <row r="17032" spans="1:11" x14ac:dyDescent="0.2">
      <c r="A17032" s="8">
        <f>IF(IFERROR((MATCH(G17032,$G$1:$G$12712,0)),0),INDEX($A$1:$A$12712,MATCH(G17032,$G$1:$G$12712,0)),MAX($A$2:$A17031)+1)</f>
        <v>12951</v>
      </c>
      <c r="B17032" s="8"/>
      <c r="C17032" s="9" t="str">
        <f t="shared" si="317"/>
        <v>montauk energy storage center</v>
      </c>
      <c r="D17032" s="8"/>
      <c r="E17032" s="8"/>
      <c r="F17032" s="10"/>
      <c r="G17032" s="8">
        <v>62734</v>
      </c>
      <c r="H17032" s="8" t="s">
        <v>29715</v>
      </c>
      <c r="I17032" s="8"/>
      <c r="J17032" s="8"/>
      <c r="K17032" s="8"/>
    </row>
    <row r="17033" spans="1:11" x14ac:dyDescent="0.2">
      <c r="A17033" s="8">
        <f>IF(IFERROR((MATCH(G17033,$G$1:$G$12712,0)),0),INDEX($A$1:$A$12712,MATCH(G17033,$G$1:$G$12712,0)),MAX($A$2:$A17032)+1)</f>
        <v>12952</v>
      </c>
      <c r="B17033" s="8"/>
      <c r="C17033" s="9" t="str">
        <f t="shared" si="317"/>
        <v>phoenix solar south farms llc solar farm</v>
      </c>
      <c r="D17033" s="8"/>
      <c r="E17033" s="8"/>
      <c r="F17033" s="10"/>
      <c r="G17033" s="8">
        <v>62735</v>
      </c>
      <c r="H17033" s="8" t="s">
        <v>29716</v>
      </c>
      <c r="I17033" s="8"/>
      <c r="J17033" s="8"/>
      <c r="K17033" s="8"/>
    </row>
    <row r="17034" spans="1:11" x14ac:dyDescent="0.2">
      <c r="A17034" s="8">
        <f>IF(IFERROR((MATCH(G17034,$G$1:$G$12712,0)),0),INDEX($A$1:$A$12712,MATCH(G17034,$G$1:$G$12712,0)),MAX($A$2:$A17033)+1)</f>
        <v>12953</v>
      </c>
      <c r="B17034" s="8"/>
      <c r="C17034" s="9" t="str">
        <f t="shared" si="317"/>
        <v>harbec energy</v>
      </c>
      <c r="D17034" s="8"/>
      <c r="E17034" s="8"/>
      <c r="F17034" s="10"/>
      <c r="G17034" s="8">
        <v>62736</v>
      </c>
      <c r="H17034" s="8" t="s">
        <v>29717</v>
      </c>
      <c r="I17034" s="8"/>
      <c r="J17034" s="8"/>
      <c r="K17034" s="8"/>
    </row>
    <row r="17035" spans="1:11" x14ac:dyDescent="0.2">
      <c r="A17035" s="8">
        <f>IF(IFERROR((MATCH(G17035,$G$1:$G$12712,0)),0),INDEX($A$1:$A$12712,MATCH(G17035,$G$1:$G$12712,0)),MAX($A$2:$A17034)+1)</f>
        <v>12954</v>
      </c>
      <c r="B17035" s="8"/>
      <c r="C17035" s="9" t="str">
        <f t="shared" si="317"/>
        <v>west valley west</v>
      </c>
      <c r="D17035" s="8"/>
      <c r="E17035" s="8"/>
      <c r="F17035" s="10"/>
      <c r="G17035" s="8">
        <v>62737</v>
      </c>
      <c r="H17035" s="8" t="s">
        <v>29718</v>
      </c>
      <c r="I17035" s="8" t="s">
        <v>28900</v>
      </c>
      <c r="J17035" s="8">
        <v>59474</v>
      </c>
      <c r="K17035" s="8"/>
    </row>
    <row r="17036" spans="1:11" x14ac:dyDescent="0.2">
      <c r="A17036" s="8">
        <f>IF(IFERROR((MATCH(G17036,$G$1:$G$12712,0)),0),INDEX($A$1:$A$12712,MATCH(G17036,$G$1:$G$12712,0)),MAX($A$2:$A17035)+1)</f>
        <v>12955</v>
      </c>
      <c r="B17036" s="8"/>
      <c r="C17036" s="9" t="str">
        <f t="shared" si="317"/>
        <v>west valley east</v>
      </c>
      <c r="D17036" s="8"/>
      <c r="E17036" s="8"/>
      <c r="F17036" s="10"/>
      <c r="G17036" s="8">
        <v>62738</v>
      </c>
      <c r="H17036" s="8" t="s">
        <v>29719</v>
      </c>
      <c r="I17036" s="8" t="s">
        <v>28900</v>
      </c>
      <c r="J17036" s="8">
        <v>59474</v>
      </c>
      <c r="K17036" s="8"/>
    </row>
    <row r="17037" spans="1:11" x14ac:dyDescent="0.2">
      <c r="A17037" s="8">
        <f>IF(IFERROR((MATCH(G17037,$G$1:$G$12712,0)),0),INDEX($A$1:$A$12712,MATCH(G17037,$G$1:$G$12712,0)),MAX($A$2:$A17036)+1)</f>
        <v>12956</v>
      </c>
      <c r="B17037" s="8"/>
      <c r="C17037" s="9" t="str">
        <f t="shared" si="317"/>
        <v>kdc solar asgm</v>
      </c>
      <c r="D17037" s="8"/>
      <c r="E17037" s="8"/>
      <c r="F17037" s="10"/>
      <c r="G17037" s="8">
        <v>62739</v>
      </c>
      <c r="H17037" s="8" t="s">
        <v>29720</v>
      </c>
      <c r="I17037" s="8"/>
      <c r="J17037" s="8"/>
      <c r="K17037" s="8"/>
    </row>
    <row r="17038" spans="1:11" x14ac:dyDescent="0.2">
      <c r="A17038" s="8">
        <f>IF(IFERROR((MATCH(G17038,$G$1:$G$12712,0)),0),INDEX($A$1:$A$12712,MATCH(G17038,$G$1:$G$12712,0)),MAX($A$2:$A17037)+1)</f>
        <v>12957</v>
      </c>
      <c r="B17038" s="8"/>
      <c r="C17038" s="9" t="str">
        <f t="shared" si="317"/>
        <v>msc-empire01, llc</v>
      </c>
      <c r="D17038" s="8"/>
      <c r="E17038" s="8"/>
      <c r="F17038" s="10"/>
      <c r="G17038" s="8">
        <v>62740</v>
      </c>
      <c r="H17038" s="8" t="s">
        <v>29721</v>
      </c>
      <c r="I17038" s="8"/>
      <c r="J17038" s="8"/>
      <c r="K17038" s="8"/>
    </row>
    <row r="17039" spans="1:11" x14ac:dyDescent="0.2">
      <c r="A17039" s="8">
        <f>IF(IFERROR((MATCH(G17039,$G$1:$G$12712,0)),0),INDEX($A$1:$A$12712,MATCH(G17039,$G$1:$G$12712,0)),MAX($A$2:$A17038)+1)</f>
        <v>12958</v>
      </c>
      <c r="B17039" s="8"/>
      <c r="C17039" s="9" t="str">
        <f t="shared" si="317"/>
        <v>mount joy wire</v>
      </c>
      <c r="D17039" s="8"/>
      <c r="E17039" s="8"/>
      <c r="F17039" s="10"/>
      <c r="G17039" s="8">
        <v>62741</v>
      </c>
      <c r="H17039" s="8" t="s">
        <v>29722</v>
      </c>
      <c r="I17039" s="8"/>
      <c r="J17039" s="8"/>
      <c r="K17039" s="8"/>
    </row>
    <row r="17040" spans="1:11" x14ac:dyDescent="0.2">
      <c r="A17040" s="8">
        <f>IF(IFERROR((MATCH(G17040,$G$1:$G$12712,0)),0),INDEX($A$1:$A$12712,MATCH(G17040,$G$1:$G$12712,0)),MAX($A$2:$A17039)+1)</f>
        <v>12959</v>
      </c>
      <c r="B17040" s="8"/>
      <c r="C17040" s="9" t="str">
        <f t="shared" si="317"/>
        <v>arcadia solar</v>
      </c>
      <c r="D17040" s="8"/>
      <c r="E17040" s="8"/>
      <c r="F17040" s="10"/>
      <c r="G17040" s="8">
        <v>62744</v>
      </c>
      <c r="H17040" s="8" t="s">
        <v>29723</v>
      </c>
      <c r="I17040" s="8"/>
      <c r="J17040" s="8"/>
      <c r="K17040" s="8"/>
    </row>
    <row r="17041" spans="1:11" x14ac:dyDescent="0.2">
      <c r="A17041" s="8">
        <f>IF(IFERROR((MATCH(G17041,$G$1:$G$12712,0)),0),INDEX($A$1:$A$12712,MATCH(G17041,$G$1:$G$12712,0)),MAX($A$2:$A17040)+1)</f>
        <v>12960</v>
      </c>
      <c r="B17041" s="8"/>
      <c r="C17041" s="9" t="str">
        <f t="shared" ref="C17041:C17104" si="318">IF(H17041="",F17041,H17041)</f>
        <v>wheatridge</v>
      </c>
      <c r="D17041" s="8"/>
      <c r="E17041" s="8"/>
      <c r="F17041" s="10"/>
      <c r="G17041" s="8">
        <v>62745</v>
      </c>
      <c r="H17041" s="8" t="s">
        <v>29724</v>
      </c>
      <c r="I17041" s="8"/>
      <c r="J17041" s="8"/>
      <c r="K17041" s="8"/>
    </row>
    <row r="17042" spans="1:11" x14ac:dyDescent="0.2">
      <c r="A17042" s="8">
        <f>IF(IFERROR((MATCH(G17042,$G$1:$G$12712,0)),0),INDEX($A$1:$A$12712,MATCH(G17042,$G$1:$G$12712,0)),MAX($A$2:$A17041)+1)</f>
        <v>12961</v>
      </c>
      <c r="B17042" s="8"/>
      <c r="C17042" s="9" t="str">
        <f t="shared" si="318"/>
        <v>kdc solar cscp llc</v>
      </c>
      <c r="D17042" s="8"/>
      <c r="E17042" s="8"/>
      <c r="F17042" s="10"/>
      <c r="G17042" s="8">
        <v>62746</v>
      </c>
      <c r="H17042" s="8" t="s">
        <v>29725</v>
      </c>
      <c r="I17042" s="8"/>
      <c r="J17042" s="8"/>
      <c r="K17042" s="8"/>
    </row>
    <row r="17043" spans="1:11" x14ac:dyDescent="0.2">
      <c r="A17043" s="8">
        <f>IF(IFERROR((MATCH(G17043,$G$1:$G$12712,0)),0),INDEX($A$1:$A$12712,MATCH(G17043,$G$1:$G$12712,0)),MAX($A$2:$A17042)+1)</f>
        <v>12962</v>
      </c>
      <c r="B17043" s="8"/>
      <c r="C17043" s="9" t="str">
        <f t="shared" si="318"/>
        <v>ravenna hydroelectric project</v>
      </c>
      <c r="D17043" s="8"/>
      <c r="E17043" s="8"/>
      <c r="F17043" s="10"/>
      <c r="G17043" s="8">
        <v>62747</v>
      </c>
      <c r="H17043" s="8" t="s">
        <v>29726</v>
      </c>
      <c r="I17043" s="8"/>
      <c r="J17043" s="8"/>
      <c r="K17043" s="8"/>
    </row>
    <row r="17044" spans="1:11" x14ac:dyDescent="0.2">
      <c r="A17044" s="8">
        <f>IF(IFERROR((MATCH(G17044,$G$1:$G$12712,0)),0),INDEX($A$1:$A$12712,MATCH(G17044,$G$1:$G$12712,0)),MAX($A$2:$A17043)+1)</f>
        <v>12963</v>
      </c>
      <c r="B17044" s="8"/>
      <c r="C17044" s="9" t="str">
        <f t="shared" si="318"/>
        <v>evelyn hydroelectric project</v>
      </c>
      <c r="D17044" s="8"/>
      <c r="E17044" s="8"/>
      <c r="F17044" s="10"/>
      <c r="G17044" s="8">
        <v>62748</v>
      </c>
      <c r="H17044" s="8" t="s">
        <v>29727</v>
      </c>
      <c r="I17044" s="8"/>
      <c r="J17044" s="8"/>
      <c r="K17044" s="8"/>
    </row>
    <row r="17045" spans="1:11" x14ac:dyDescent="0.2">
      <c r="A17045" s="8">
        <f>IF(IFERROR((MATCH(G17045,$G$1:$G$12712,0)),0),INDEX($A$1:$A$12712,MATCH(G17045,$G$1:$G$12712,0)),MAX($A$2:$A17044)+1)</f>
        <v>12964</v>
      </c>
      <c r="B17045" s="8"/>
      <c r="C17045" s="9" t="str">
        <f t="shared" si="318"/>
        <v>heidelberg hydroelectric project</v>
      </c>
      <c r="D17045" s="8"/>
      <c r="E17045" s="8"/>
      <c r="F17045" s="10"/>
      <c r="G17045" s="8">
        <v>62749</v>
      </c>
      <c r="H17045" s="8" t="s">
        <v>29728</v>
      </c>
      <c r="I17045" s="8"/>
      <c r="J17045" s="8"/>
      <c r="K17045" s="8"/>
    </row>
    <row r="17046" spans="1:11" x14ac:dyDescent="0.2">
      <c r="A17046" s="8">
        <f>IF(IFERROR((MATCH(G17046,$G$1:$G$12712,0)),0),INDEX($A$1:$A$12712,MATCH(G17046,$G$1:$G$12712,0)),MAX($A$2:$A17045)+1)</f>
        <v>12965</v>
      </c>
      <c r="B17046" s="8"/>
      <c r="C17046" s="9" t="str">
        <f t="shared" si="318"/>
        <v>little manatee river solar</v>
      </c>
      <c r="D17046" s="8"/>
      <c r="E17046" s="8"/>
      <c r="F17046" s="10"/>
      <c r="G17046" s="8">
        <v>62750</v>
      </c>
      <c r="H17046" s="8" t="s">
        <v>29729</v>
      </c>
      <c r="I17046" s="8" t="s">
        <v>28342</v>
      </c>
      <c r="J17046" s="8">
        <v>18454</v>
      </c>
      <c r="K17046" s="8"/>
    </row>
    <row r="17047" spans="1:11" x14ac:dyDescent="0.2">
      <c r="A17047" s="8">
        <f>IF(IFERROR((MATCH(G17047,$G$1:$G$12712,0)),0),INDEX($A$1:$A$12712,MATCH(G17047,$G$1:$G$12712,0)),MAX($A$2:$A17046)+1)</f>
        <v>12966</v>
      </c>
      <c r="B17047" s="8"/>
      <c r="C17047" s="9" t="str">
        <f t="shared" si="318"/>
        <v>lafargeholcim - paulding wind project</v>
      </c>
      <c r="D17047" s="8"/>
      <c r="E17047" s="8"/>
      <c r="F17047" s="10"/>
      <c r="G17047" s="8">
        <v>62752</v>
      </c>
      <c r="H17047" s="8" t="s">
        <v>29730</v>
      </c>
      <c r="I17047" s="8"/>
      <c r="J17047" s="8"/>
      <c r="K17047" s="8"/>
    </row>
    <row r="17048" spans="1:11" x14ac:dyDescent="0.2">
      <c r="A17048" s="8">
        <f>IF(IFERROR((MATCH(G17048,$G$1:$G$12712,0)),0),INDEX($A$1:$A$12712,MATCH(G17048,$G$1:$G$12712,0)),MAX($A$2:$A17047)+1)</f>
        <v>12967</v>
      </c>
      <c r="B17048" s="8"/>
      <c r="C17048" s="9" t="str">
        <f t="shared" si="318"/>
        <v>prospect storage</v>
      </c>
      <c r="D17048" s="8"/>
      <c r="E17048" s="8"/>
      <c r="F17048" s="10"/>
      <c r="G17048" s="8">
        <v>62753</v>
      </c>
      <c r="H17048" s="8" t="s">
        <v>29731</v>
      </c>
      <c r="I17048" s="8"/>
      <c r="J17048" s="8"/>
      <c r="K17048" s="8"/>
    </row>
    <row r="17049" spans="1:11" x14ac:dyDescent="0.2">
      <c r="A17049" s="8">
        <f>IF(IFERROR((MATCH(G17049,$G$1:$G$12712,0)),0),INDEX($A$1:$A$12712,MATCH(G17049,$G$1:$G$12712,0)),MAX($A$2:$A17048)+1)</f>
        <v>12968</v>
      </c>
      <c r="B17049" s="8"/>
      <c r="C17049" s="9" t="str">
        <f t="shared" si="318"/>
        <v>san diego international airport bess</v>
      </c>
      <c r="D17049" s="8"/>
      <c r="E17049" s="8"/>
      <c r="F17049" s="10"/>
      <c r="G17049" s="8">
        <v>62754</v>
      </c>
      <c r="H17049" s="8" t="s">
        <v>29732</v>
      </c>
      <c r="I17049" s="8"/>
      <c r="J17049" s="8"/>
      <c r="K17049" s="8"/>
    </row>
    <row r="17050" spans="1:11" x14ac:dyDescent="0.2">
      <c r="A17050" s="8">
        <f>IF(IFERROR((MATCH(G17050,$G$1:$G$12712,0)),0),INDEX($A$1:$A$12712,MATCH(G17050,$G$1:$G$12712,0)),MAX($A$2:$A17049)+1)</f>
        <v>12969</v>
      </c>
      <c r="B17050" s="8"/>
      <c r="C17050" s="9" t="str">
        <f t="shared" si="318"/>
        <v>prospero solar</v>
      </c>
      <c r="D17050" s="8"/>
      <c r="E17050" s="8"/>
      <c r="F17050" s="10"/>
      <c r="G17050" s="8">
        <v>62755</v>
      </c>
      <c r="H17050" s="8" t="s">
        <v>29733</v>
      </c>
      <c r="I17050" s="8"/>
      <c r="J17050" s="8"/>
      <c r="K17050" s="8"/>
    </row>
    <row r="17051" spans="1:11" x14ac:dyDescent="0.2">
      <c r="A17051" s="8">
        <f>IF(IFERROR((MATCH(G17051,$G$1:$G$12712,0)),0),INDEX($A$1:$A$12712,MATCH(G17051,$G$1:$G$12712,0)),MAX($A$2:$A17050)+1)</f>
        <v>12970</v>
      </c>
      <c r="B17051" s="8"/>
      <c r="C17051" s="9" t="str">
        <f t="shared" si="318"/>
        <v>rc energy aa llc solar facility</v>
      </c>
      <c r="D17051" s="8"/>
      <c r="E17051" s="8"/>
      <c r="F17051" s="10"/>
      <c r="G17051" s="8">
        <v>62756</v>
      </c>
      <c r="H17051" s="8" t="s">
        <v>29734</v>
      </c>
      <c r="I17051" s="8"/>
      <c r="J17051" s="8"/>
      <c r="K17051" s="8"/>
    </row>
    <row r="17052" spans="1:11" x14ac:dyDescent="0.2">
      <c r="A17052" s="8">
        <f>IF(IFERROR((MATCH(G17052,$G$1:$G$12712,0)),0),INDEX($A$1:$A$12712,MATCH(G17052,$G$1:$G$12712,0)),MAX($A$2:$A17051)+1)</f>
        <v>12971</v>
      </c>
      <c r="B17052" s="8"/>
      <c r="C17052" s="9" t="str">
        <f t="shared" si="318"/>
        <v>bridgewater complex co-generation plant</v>
      </c>
      <c r="D17052" s="8"/>
      <c r="E17052" s="8"/>
      <c r="F17052" s="10"/>
      <c r="G17052" s="8">
        <v>62757</v>
      </c>
      <c r="H17052" s="8" t="s">
        <v>29735</v>
      </c>
      <c r="I17052" s="8"/>
      <c r="J17052" s="8"/>
      <c r="K17052" s="8"/>
    </row>
    <row r="17053" spans="1:11" x14ac:dyDescent="0.2">
      <c r="A17053" s="8">
        <f>IF(IFERROR((MATCH(G17053,$G$1:$G$12712,0)),0),INDEX($A$1:$A$12712,MATCH(G17053,$G$1:$G$12712,0)),MAX($A$2:$A17052)+1)</f>
        <v>12972</v>
      </c>
      <c r="B17053" s="8"/>
      <c r="C17053" s="9" t="str">
        <f t="shared" si="318"/>
        <v>meherrin solar</v>
      </c>
      <c r="D17053" s="8"/>
      <c r="E17053" s="8"/>
      <c r="F17053" s="10"/>
      <c r="G17053" s="8">
        <v>62758</v>
      </c>
      <c r="H17053" s="8" t="s">
        <v>29736</v>
      </c>
      <c r="I17053" s="8"/>
      <c r="J17053" s="8"/>
      <c r="K17053" s="8"/>
    </row>
    <row r="17054" spans="1:11" x14ac:dyDescent="0.2">
      <c r="A17054" s="8">
        <f>IF(IFERROR((MATCH(G17054,$G$1:$G$12712,0)),0),INDEX($A$1:$A$12712,MATCH(G17054,$G$1:$G$12712,0)),MAX($A$2:$A17053)+1)</f>
        <v>12973</v>
      </c>
      <c r="B17054" s="8"/>
      <c r="C17054" s="9" t="str">
        <f t="shared" si="318"/>
        <v>greenville csg</v>
      </c>
      <c r="D17054" s="8"/>
      <c r="E17054" s="8"/>
      <c r="F17054" s="10"/>
      <c r="G17054" s="8">
        <v>62759</v>
      </c>
      <c r="H17054" s="8" t="s">
        <v>29737</v>
      </c>
      <c r="I17054" s="8"/>
      <c r="J17054" s="8"/>
      <c r="K17054" s="8"/>
    </row>
    <row r="17055" spans="1:11" x14ac:dyDescent="0.2">
      <c r="A17055" s="8">
        <f>IF(IFERROR((MATCH(G17055,$G$1:$G$12712,0)),0),INDEX($A$1:$A$12712,MATCH(G17055,$G$1:$G$12712,0)),MAX($A$2:$A17054)+1)</f>
        <v>12974</v>
      </c>
      <c r="B17055" s="8"/>
      <c r="C17055" s="9" t="str">
        <f t="shared" si="318"/>
        <v>hopkinton csg</v>
      </c>
      <c r="D17055" s="8"/>
      <c r="E17055" s="8"/>
      <c r="F17055" s="10"/>
      <c r="G17055" s="8">
        <v>62760</v>
      </c>
      <c r="H17055" s="8" t="s">
        <v>29738</v>
      </c>
      <c r="I17055" s="8"/>
      <c r="J17055" s="8"/>
      <c r="K17055" s="8"/>
    </row>
    <row r="17056" spans="1:11" x14ac:dyDescent="0.2">
      <c r="A17056" s="8">
        <f>IF(IFERROR((MATCH(G17056,$G$1:$G$12712,0)),0),INDEX($A$1:$A$12712,MATCH(G17056,$G$1:$G$12712,0)),MAX($A$2:$A17055)+1)</f>
        <v>12975</v>
      </c>
      <c r="B17056" s="8"/>
      <c r="C17056" s="9" t="str">
        <f t="shared" si="318"/>
        <v>chester csg</v>
      </c>
      <c r="D17056" s="8"/>
      <c r="E17056" s="8"/>
      <c r="F17056" s="10"/>
      <c r="G17056" s="8">
        <v>62761</v>
      </c>
      <c r="H17056" s="8" t="s">
        <v>29739</v>
      </c>
      <c r="I17056" s="8"/>
      <c r="J17056" s="8"/>
      <c r="K17056" s="8"/>
    </row>
    <row r="17057" spans="1:11" x14ac:dyDescent="0.2">
      <c r="A17057" s="8">
        <f>IF(IFERROR((MATCH(G17057,$G$1:$G$12712,0)),0),INDEX($A$1:$A$12712,MATCH(G17057,$G$1:$G$12712,0)),MAX($A$2:$A17056)+1)</f>
        <v>12976</v>
      </c>
      <c r="B17057" s="8"/>
      <c r="C17057" s="9" t="str">
        <f t="shared" si="318"/>
        <v>nasa johnson space center chp</v>
      </c>
      <c r="D17057" s="8"/>
      <c r="E17057" s="8"/>
      <c r="F17057" s="10"/>
      <c r="G17057" s="8">
        <v>62762</v>
      </c>
      <c r="H17057" s="8" t="s">
        <v>29740</v>
      </c>
      <c r="I17057" s="8" t="s">
        <v>29741</v>
      </c>
      <c r="J17057" s="8">
        <v>58303</v>
      </c>
      <c r="K17057" s="8"/>
    </row>
    <row r="17058" spans="1:11" x14ac:dyDescent="0.2">
      <c r="A17058" s="8">
        <f>IF(IFERROR((MATCH(G17058,$G$1:$G$12712,0)),0),INDEX($A$1:$A$12712,MATCH(G17058,$G$1:$G$12712,0)),MAX($A$2:$A17057)+1)</f>
        <v>12977</v>
      </c>
      <c r="B17058" s="8"/>
      <c r="C17058" s="9" t="str">
        <f t="shared" si="318"/>
        <v>carver csg</v>
      </c>
      <c r="D17058" s="8"/>
      <c r="E17058" s="8"/>
      <c r="F17058" s="10"/>
      <c r="G17058" s="8">
        <v>62763</v>
      </c>
      <c r="H17058" s="8" t="s">
        <v>29742</v>
      </c>
      <c r="I17058" s="8"/>
      <c r="J17058" s="8"/>
      <c r="K17058" s="8"/>
    </row>
    <row r="17059" spans="1:11" x14ac:dyDescent="0.2">
      <c r="A17059" s="8">
        <f>IF(IFERROR((MATCH(G17059,$G$1:$G$12712,0)),0),INDEX($A$1:$A$12712,MATCH(G17059,$G$1:$G$12712,0)),MAX($A$2:$A17058)+1)</f>
        <v>12978</v>
      </c>
      <c r="B17059" s="8"/>
      <c r="C17059" s="9" t="str">
        <f t="shared" si="318"/>
        <v>westtown csg</v>
      </c>
      <c r="D17059" s="8"/>
      <c r="E17059" s="8"/>
      <c r="F17059" s="10"/>
      <c r="G17059" s="8">
        <v>62764</v>
      </c>
      <c r="H17059" s="8" t="s">
        <v>29743</v>
      </c>
      <c r="I17059" s="8"/>
      <c r="J17059" s="8"/>
      <c r="K17059" s="8"/>
    </row>
    <row r="17060" spans="1:11" x14ac:dyDescent="0.2">
      <c r="A17060" s="8">
        <f>IF(IFERROR((MATCH(G17060,$G$1:$G$12712,0)),0),INDEX($A$1:$A$12712,MATCH(G17060,$G$1:$G$12712,0)),MAX($A$2:$A17059)+1)</f>
        <v>12979</v>
      </c>
      <c r="B17060" s="8"/>
      <c r="C17060" s="9" t="str">
        <f t="shared" si="318"/>
        <v>el campo wind</v>
      </c>
      <c r="D17060" s="8"/>
      <c r="E17060" s="8"/>
      <c r="F17060" s="10"/>
      <c r="G17060" s="8">
        <v>62765</v>
      </c>
      <c r="H17060" s="8" t="s">
        <v>29744</v>
      </c>
      <c r="I17060" s="8"/>
      <c r="J17060" s="8"/>
      <c r="K17060" s="8"/>
    </row>
    <row r="17061" spans="1:11" x14ac:dyDescent="0.2">
      <c r="A17061" s="8">
        <f>IF(IFERROR((MATCH(G17061,$G$1:$G$12712,0)),0),INDEX($A$1:$A$12712,MATCH(G17061,$G$1:$G$12712,0)),MAX($A$2:$A17060)+1)</f>
        <v>12980</v>
      </c>
      <c r="B17061" s="8"/>
      <c r="C17061" s="9" t="str">
        <f t="shared" si="318"/>
        <v>scottsburg solar park</v>
      </c>
      <c r="D17061" s="8"/>
      <c r="E17061" s="8"/>
      <c r="F17061" s="10"/>
      <c r="G17061" s="8">
        <v>62766</v>
      </c>
      <c r="H17061" s="8" t="s">
        <v>29745</v>
      </c>
      <c r="I17061" s="8" t="s">
        <v>28725</v>
      </c>
      <c r="J17061" s="8">
        <v>9234</v>
      </c>
      <c r="K17061" s="8"/>
    </row>
    <row r="17062" spans="1:11" x14ac:dyDescent="0.2">
      <c r="A17062" s="8">
        <f>IF(IFERROR((MATCH(G17062,$G$1:$G$12712,0)),0),INDEX($A$1:$A$12712,MATCH(G17062,$G$1:$G$12712,0)),MAX($A$2:$A17061)+1)</f>
        <v>12981</v>
      </c>
      <c r="B17062" s="8"/>
      <c r="C17062" s="9" t="str">
        <f t="shared" si="318"/>
        <v>gas city solar park</v>
      </c>
      <c r="D17062" s="8"/>
      <c r="E17062" s="8"/>
      <c r="F17062" s="10"/>
      <c r="G17062" s="8">
        <v>62767</v>
      </c>
      <c r="H17062" s="8" t="s">
        <v>29746</v>
      </c>
      <c r="I17062" s="8" t="s">
        <v>28725</v>
      </c>
      <c r="J17062" s="8">
        <v>9234</v>
      </c>
      <c r="K17062" s="8"/>
    </row>
    <row r="17063" spans="1:11" x14ac:dyDescent="0.2">
      <c r="A17063" s="8">
        <f>IF(IFERROR((MATCH(G17063,$G$1:$G$12712,0)),0),INDEX($A$1:$A$12712,MATCH(G17063,$G$1:$G$12712,0)),MAX($A$2:$A17062)+1)</f>
        <v>12982</v>
      </c>
      <c r="B17063" s="8"/>
      <c r="C17063" s="9" t="str">
        <f t="shared" si="318"/>
        <v>piney creek solar</v>
      </c>
      <c r="D17063" s="8"/>
      <c r="E17063" s="8"/>
      <c r="F17063" s="10"/>
      <c r="G17063" s="8">
        <v>62768</v>
      </c>
      <c r="H17063" s="8" t="s">
        <v>29747</v>
      </c>
      <c r="I17063" s="8"/>
      <c r="J17063" s="8"/>
      <c r="K17063" s="8"/>
    </row>
    <row r="17064" spans="1:11" x14ac:dyDescent="0.2">
      <c r="A17064" s="8">
        <f>IF(IFERROR((MATCH(G17064,$G$1:$G$12712,0)),0),INDEX($A$1:$A$12712,MATCH(G17064,$G$1:$G$12712,0)),MAX($A$2:$A17063)+1)</f>
        <v>12983</v>
      </c>
      <c r="B17064" s="8"/>
      <c r="C17064" s="9" t="str">
        <f t="shared" si="318"/>
        <v>columbia city solar park</v>
      </c>
      <c r="D17064" s="8"/>
      <c r="E17064" s="8"/>
      <c r="F17064" s="10"/>
      <c r="G17064" s="8">
        <v>62769</v>
      </c>
      <c r="H17064" s="8" t="s">
        <v>29748</v>
      </c>
      <c r="I17064" s="8" t="s">
        <v>28725</v>
      </c>
      <c r="J17064" s="8">
        <v>9234</v>
      </c>
      <c r="K17064" s="8"/>
    </row>
    <row r="17065" spans="1:11" x14ac:dyDescent="0.2">
      <c r="A17065" s="8">
        <f>IF(IFERROR((MATCH(G17065,$G$1:$G$12712,0)),0),INDEX($A$1:$A$12712,MATCH(G17065,$G$1:$G$12712,0)),MAX($A$2:$A17064)+1)</f>
        <v>12984</v>
      </c>
      <c r="B17065" s="8"/>
      <c r="C17065" s="9" t="str">
        <f t="shared" si="318"/>
        <v>richmond solar park 3</v>
      </c>
      <c r="D17065" s="8"/>
      <c r="E17065" s="8"/>
      <c r="F17065" s="10"/>
      <c r="G17065" s="8">
        <v>62770</v>
      </c>
      <c r="H17065" s="8" t="s">
        <v>29749</v>
      </c>
      <c r="I17065" s="8" t="s">
        <v>28725</v>
      </c>
      <c r="J17065" s="8">
        <v>9234</v>
      </c>
      <c r="K17065" s="8"/>
    </row>
    <row r="17066" spans="1:11" x14ac:dyDescent="0.2">
      <c r="A17066" s="8">
        <f>IF(IFERROR((MATCH(G17066,$G$1:$G$12712,0)),0),INDEX($A$1:$A$12712,MATCH(G17066,$G$1:$G$12712,0)),MAX($A$2:$A17065)+1)</f>
        <v>12985</v>
      </c>
      <c r="B17066" s="8"/>
      <c r="C17066" s="9" t="str">
        <f t="shared" si="318"/>
        <v>dry bridge solar (brown university)</v>
      </c>
      <c r="D17066" s="8"/>
      <c r="E17066" s="8"/>
      <c r="F17066" s="10"/>
      <c r="G17066" s="8">
        <v>62771</v>
      </c>
      <c r="H17066" s="8" t="s">
        <v>29750</v>
      </c>
      <c r="I17066" s="8"/>
      <c r="J17066" s="8"/>
      <c r="K17066" s="8"/>
    </row>
    <row r="17067" spans="1:11" x14ac:dyDescent="0.2">
      <c r="A17067" s="8">
        <f>IF(IFERROR((MATCH(G17067,$G$1:$G$12712,0)),0),INDEX($A$1:$A$12712,MATCH(G17067,$G$1:$G$12712,0)),MAX($A$2:$A17066)+1)</f>
        <v>12986</v>
      </c>
      <c r="B17067" s="8"/>
      <c r="C17067" s="9" t="str">
        <f t="shared" si="318"/>
        <v>coniglio solar</v>
      </c>
      <c r="D17067" s="8"/>
      <c r="E17067" s="8"/>
      <c r="F17067" s="10"/>
      <c r="G17067" s="8">
        <v>62772</v>
      </c>
      <c r="H17067" s="8" t="s">
        <v>29751</v>
      </c>
      <c r="I17067" s="8"/>
      <c r="J17067" s="8"/>
      <c r="K17067" s="8"/>
    </row>
    <row r="17068" spans="1:11" x14ac:dyDescent="0.2">
      <c r="A17068" s="8">
        <f>IF(IFERROR((MATCH(G17068,$G$1:$G$12712,0)),0),INDEX($A$1:$A$12712,MATCH(G17068,$G$1:$G$12712,0)),MAX($A$2:$A17067)+1)</f>
        <v>12987</v>
      </c>
      <c r="B17068" s="8"/>
      <c r="C17068" s="9" t="str">
        <f t="shared" si="318"/>
        <v>rippey solar</v>
      </c>
      <c r="D17068" s="8"/>
      <c r="E17068" s="8"/>
      <c r="F17068" s="10"/>
      <c r="G17068" s="8">
        <v>62773</v>
      </c>
      <c r="H17068" s="8" t="s">
        <v>29752</v>
      </c>
      <c r="I17068" s="8"/>
      <c r="J17068" s="8"/>
      <c r="K17068" s="8"/>
    </row>
    <row r="17069" spans="1:11" x14ac:dyDescent="0.2">
      <c r="A17069" s="8">
        <f>IF(IFERROR((MATCH(G17069,$G$1:$G$12712,0)),0),INDEX($A$1:$A$12712,MATCH(G17069,$G$1:$G$12712,0)),MAX($A$2:$A17068)+1)</f>
        <v>12988</v>
      </c>
      <c r="B17069" s="8"/>
      <c r="C17069" s="9" t="str">
        <f t="shared" si="318"/>
        <v>kellam solar</v>
      </c>
      <c r="D17069" s="8"/>
      <c r="E17069" s="8"/>
      <c r="F17069" s="10"/>
      <c r="G17069" s="8">
        <v>62774</v>
      </c>
      <c r="H17069" s="8" t="s">
        <v>29753</v>
      </c>
      <c r="I17069" s="8"/>
      <c r="J17069" s="8"/>
      <c r="K17069" s="8"/>
    </row>
    <row r="17070" spans="1:11" x14ac:dyDescent="0.2">
      <c r="A17070" s="8">
        <f>IF(IFERROR((MATCH(G17070,$G$1:$G$12712,0)),0),INDEX($A$1:$A$12712,MATCH(G17070,$G$1:$G$12712,0)),MAX($A$2:$A17069)+1)</f>
        <v>12989</v>
      </c>
      <c r="B17070" s="8"/>
      <c r="C17070" s="9" t="str">
        <f t="shared" si="318"/>
        <v>wildberry</v>
      </c>
      <c r="D17070" s="8"/>
      <c r="E17070" s="8"/>
      <c r="F17070" s="10"/>
      <c r="G17070" s="8">
        <v>62775</v>
      </c>
      <c r="H17070" s="8" t="s">
        <v>29754</v>
      </c>
      <c r="I17070" s="8"/>
      <c r="J17070" s="8"/>
      <c r="K17070" s="8"/>
    </row>
    <row r="17071" spans="1:11" x14ac:dyDescent="0.2">
      <c r="A17071" s="8">
        <f>IF(IFERROR((MATCH(G17071,$G$1:$G$12712,0)),0),INDEX($A$1:$A$12712,MATCH(G17071,$G$1:$G$12712,0)),MAX($A$2:$A17070)+1)</f>
        <v>12990</v>
      </c>
      <c r="B17071" s="8"/>
      <c r="C17071" s="9" t="str">
        <f t="shared" si="318"/>
        <v>crawfordsville solar park 4</v>
      </c>
      <c r="D17071" s="8"/>
      <c r="E17071" s="8"/>
      <c r="F17071" s="10"/>
      <c r="G17071" s="8">
        <v>62776</v>
      </c>
      <c r="H17071" s="8" t="s">
        <v>29755</v>
      </c>
      <c r="I17071" s="8" t="s">
        <v>28725</v>
      </c>
      <c r="J17071" s="8">
        <v>9234</v>
      </c>
      <c r="K17071" s="8"/>
    </row>
    <row r="17072" spans="1:11" x14ac:dyDescent="0.2">
      <c r="A17072" s="8">
        <f>IF(IFERROR((MATCH(G17072,$G$1:$G$12712,0)),0),INDEX($A$1:$A$12712,MATCH(G17072,$G$1:$G$12712,0)),MAX($A$2:$A17071)+1)</f>
        <v>12991</v>
      </c>
      <c r="B17072" s="8"/>
      <c r="C17072" s="9" t="str">
        <f t="shared" si="318"/>
        <v>ulster county solar</v>
      </c>
      <c r="D17072" s="8"/>
      <c r="E17072" s="8"/>
      <c r="F17072" s="10"/>
      <c r="G17072" s="8">
        <v>62777</v>
      </c>
      <c r="H17072" s="8" t="s">
        <v>29756</v>
      </c>
      <c r="I17072" s="8"/>
      <c r="J17072" s="8"/>
      <c r="K17072" s="8"/>
    </row>
    <row r="17073" spans="1:11" x14ac:dyDescent="0.2">
      <c r="A17073" s="8">
        <f>IF(IFERROR((MATCH(G17073,$G$1:$G$12712,0)),0),INDEX($A$1:$A$12712,MATCH(G17073,$G$1:$G$12712,0)),MAX($A$2:$A17072)+1)</f>
        <v>12992</v>
      </c>
      <c r="B17073" s="8"/>
      <c r="C17073" s="9" t="str">
        <f t="shared" si="318"/>
        <v>hecate energy blair road llc</v>
      </c>
      <c r="D17073" s="8"/>
      <c r="E17073" s="8"/>
      <c r="F17073" s="10"/>
      <c r="G17073" s="8">
        <v>62778</v>
      </c>
      <c r="H17073" s="8" t="s">
        <v>29757</v>
      </c>
      <c r="I17073" s="8"/>
      <c r="J17073" s="8"/>
      <c r="K17073" s="8"/>
    </row>
    <row r="17074" spans="1:11" x14ac:dyDescent="0.2">
      <c r="A17074" s="8">
        <f>IF(IFERROR((MATCH(G17074,$G$1:$G$12712,0)),0),INDEX($A$1:$A$12712,MATCH(G17074,$G$1:$G$12712,0)),MAX($A$2:$A17073)+1)</f>
        <v>12993</v>
      </c>
      <c r="B17074" s="8"/>
      <c r="C17074" s="9" t="str">
        <f t="shared" si="318"/>
        <v>novel martin solar one llc (mcleod)</v>
      </c>
      <c r="D17074" s="8"/>
      <c r="E17074" s="8"/>
      <c r="F17074" s="10"/>
      <c r="G17074" s="8">
        <v>62779</v>
      </c>
      <c r="H17074" s="8" t="s">
        <v>29758</v>
      </c>
      <c r="I17074" s="8"/>
      <c r="J17074" s="8"/>
      <c r="K17074" s="8"/>
    </row>
    <row r="17075" spans="1:11" x14ac:dyDescent="0.2">
      <c r="A17075" s="8">
        <f>IF(IFERROR((MATCH(G17075,$G$1:$G$12712,0)),0),INDEX($A$1:$A$12712,MATCH(G17075,$G$1:$G$12712,0)),MAX($A$2:$A17074)+1)</f>
        <v>12994</v>
      </c>
      <c r="B17075" s="8"/>
      <c r="C17075" s="9" t="str">
        <f t="shared" si="318"/>
        <v>rappahannock solar, llc</v>
      </c>
      <c r="D17075" s="8"/>
      <c r="E17075" s="8"/>
      <c r="F17075" s="10"/>
      <c r="G17075" s="8">
        <v>62780</v>
      </c>
      <c r="H17075" s="8" t="s">
        <v>29759</v>
      </c>
      <c r="I17075" s="8"/>
      <c r="J17075" s="8"/>
      <c r="K17075" s="8"/>
    </row>
    <row r="17076" spans="1:11" x14ac:dyDescent="0.2">
      <c r="A17076" s="8">
        <f>IF(IFERROR((MATCH(G17076,$G$1:$G$12712,0)),0),INDEX($A$1:$A$12712,MATCH(G17076,$G$1:$G$12712,0)),MAX($A$2:$A17075)+1)</f>
        <v>12995</v>
      </c>
      <c r="B17076" s="8"/>
      <c r="C17076" s="9" t="str">
        <f t="shared" si="318"/>
        <v>10 briggs solar ng, llc (east)</v>
      </c>
      <c r="D17076" s="8"/>
      <c r="E17076" s="8"/>
      <c r="F17076" s="10"/>
      <c r="G17076" s="8">
        <v>62781</v>
      </c>
      <c r="H17076" s="8" t="s">
        <v>29760</v>
      </c>
      <c r="I17076" s="8"/>
      <c r="J17076" s="8"/>
      <c r="K17076" s="8"/>
    </row>
    <row r="17077" spans="1:11" x14ac:dyDescent="0.2">
      <c r="A17077" s="8">
        <f>IF(IFERROR((MATCH(G17077,$G$1:$G$12712,0)),0),INDEX($A$1:$A$12712,MATCH(G17077,$G$1:$G$12712,0)),MAX($A$2:$A17076)+1)</f>
        <v>12996</v>
      </c>
      <c r="B17077" s="8"/>
      <c r="C17077" s="9" t="str">
        <f t="shared" si="318"/>
        <v>pembina land port of entry wind turbine</v>
      </c>
      <c r="D17077" s="8"/>
      <c r="E17077" s="8"/>
      <c r="F17077" s="10"/>
      <c r="G17077" s="8">
        <v>62782</v>
      </c>
      <c r="H17077" s="8" t="s">
        <v>29761</v>
      </c>
      <c r="I17077" s="8"/>
      <c r="J17077" s="8"/>
      <c r="K17077" s="8"/>
    </row>
    <row r="17078" spans="1:11" x14ac:dyDescent="0.2">
      <c r="A17078" s="8">
        <f>IF(IFERROR((MATCH(G17078,$G$1:$G$12712,0)),0),INDEX($A$1:$A$12712,MATCH(G17078,$G$1:$G$12712,0)),MAX($A$2:$A17077)+1)</f>
        <v>12997</v>
      </c>
      <c r="B17078" s="8"/>
      <c r="C17078" s="9" t="str">
        <f t="shared" si="318"/>
        <v>blackjack creek wind farm</v>
      </c>
      <c r="D17078" s="8"/>
      <c r="E17078" s="8"/>
      <c r="F17078" s="10"/>
      <c r="G17078" s="8">
        <v>62783</v>
      </c>
      <c r="H17078" s="8" t="s">
        <v>29762</v>
      </c>
      <c r="I17078" s="8" t="s">
        <v>29402</v>
      </c>
      <c r="J17078" s="8">
        <v>56215</v>
      </c>
      <c r="K17078" s="8"/>
    </row>
    <row r="17079" spans="1:11" x14ac:dyDescent="0.2">
      <c r="A17079" s="8">
        <f>IF(IFERROR((MATCH(G17079,$G$1:$G$12712,0)),0),INDEX($A$1:$A$12712,MATCH(G17079,$G$1:$G$12712,0)),MAX($A$2:$A17078)+1)</f>
        <v>12998</v>
      </c>
      <c r="B17079" s="8"/>
      <c r="C17079" s="9" t="str">
        <f t="shared" si="318"/>
        <v>franklin solar site</v>
      </c>
      <c r="D17079" s="8"/>
      <c r="E17079" s="8"/>
      <c r="F17079" s="10"/>
      <c r="G17079" s="8">
        <v>62784</v>
      </c>
      <c r="H17079" s="8" t="s">
        <v>29763</v>
      </c>
      <c r="I17079" s="8"/>
      <c r="J17079" s="8"/>
      <c r="K17079" s="8"/>
    </row>
    <row r="17080" spans="1:11" x14ac:dyDescent="0.2">
      <c r="A17080" s="8">
        <f>IF(IFERROR((MATCH(G17080,$G$1:$G$12712,0)),0),INDEX($A$1:$A$12712,MATCH(G17080,$G$1:$G$12712,0)),MAX($A$2:$A17079)+1)</f>
        <v>12999</v>
      </c>
      <c r="B17080" s="8"/>
      <c r="C17080" s="9" t="str">
        <f t="shared" si="318"/>
        <v>malone solar site</v>
      </c>
      <c r="D17080" s="8"/>
      <c r="E17080" s="8"/>
      <c r="F17080" s="10"/>
      <c r="G17080" s="8">
        <v>62785</v>
      </c>
      <c r="H17080" s="8" t="s">
        <v>29764</v>
      </c>
      <c r="I17080" s="8"/>
      <c r="J17080" s="8"/>
      <c r="K17080" s="8"/>
    </row>
    <row r="17081" spans="1:11" x14ac:dyDescent="0.2">
      <c r="A17081" s="8">
        <f>IF(IFERROR((MATCH(G17081,$G$1:$G$12712,0)),0),INDEX($A$1:$A$12712,MATCH(G17081,$G$1:$G$12712,0)),MAX($A$2:$A17080)+1)</f>
        <v>13000</v>
      </c>
      <c r="B17081" s="8"/>
      <c r="C17081" s="9" t="str">
        <f t="shared" si="318"/>
        <v>thanksgiving fire solar farm, llc</v>
      </c>
      <c r="D17081" s="8"/>
      <c r="E17081" s="8"/>
      <c r="F17081" s="10"/>
      <c r="G17081" s="8">
        <v>62786</v>
      </c>
      <c r="H17081" s="8" t="s">
        <v>29765</v>
      </c>
      <c r="I17081" s="8"/>
      <c r="J17081" s="8"/>
      <c r="K17081" s="8"/>
    </row>
    <row r="17082" spans="1:11" x14ac:dyDescent="0.2">
      <c r="A17082" s="8">
        <f>IF(IFERROR((MATCH(G17082,$G$1:$G$12712,0)),0),INDEX($A$1:$A$12712,MATCH(G17082,$G$1:$G$12712,0)),MAX($A$2:$A17081)+1)</f>
        <v>13001</v>
      </c>
      <c r="B17082" s="8"/>
      <c r="C17082" s="9" t="str">
        <f t="shared" si="318"/>
        <v>pinckard solar</v>
      </c>
      <c r="D17082" s="8"/>
      <c r="E17082" s="8"/>
      <c r="F17082" s="10"/>
      <c r="G17082" s="8">
        <v>62787</v>
      </c>
      <c r="H17082" s="8" t="s">
        <v>29766</v>
      </c>
      <c r="I17082" s="8" t="s">
        <v>29402</v>
      </c>
      <c r="J17082" s="8">
        <v>56215</v>
      </c>
      <c r="K17082" s="8"/>
    </row>
    <row r="17083" spans="1:11" x14ac:dyDescent="0.2">
      <c r="A17083" s="8">
        <f>IF(IFERROR((MATCH(G17083,$G$1:$G$12712,0)),0),INDEX($A$1:$A$12712,MATCH(G17083,$G$1:$G$12712,0)),MAX($A$2:$A17082)+1)</f>
        <v>13002</v>
      </c>
      <c r="B17083" s="8"/>
      <c r="C17083" s="9" t="str">
        <f t="shared" si="318"/>
        <v>sugarhill road - solitude solar csg</v>
      </c>
      <c r="D17083" s="8"/>
      <c r="E17083" s="8"/>
      <c r="F17083" s="10"/>
      <c r="G17083" s="8">
        <v>62788</v>
      </c>
      <c r="H17083" s="8" t="s">
        <v>29767</v>
      </c>
      <c r="I17083" s="8"/>
      <c r="J17083" s="8"/>
      <c r="K17083" s="8"/>
    </row>
    <row r="17084" spans="1:11" x14ac:dyDescent="0.2">
      <c r="A17084" s="8">
        <f>IF(IFERROR((MATCH(G17084,$G$1:$G$12712,0)),0),INDEX($A$1:$A$12712,MATCH(G17084,$G$1:$G$12712,0)),MAX($A$2:$A17083)+1)</f>
        <v>13003</v>
      </c>
      <c r="B17084" s="8"/>
      <c r="C17084" s="9" t="str">
        <f t="shared" si="318"/>
        <v>tell city solar park</v>
      </c>
      <c r="D17084" s="8"/>
      <c r="E17084" s="8"/>
      <c r="F17084" s="10"/>
      <c r="G17084" s="8">
        <v>62790</v>
      </c>
      <c r="H17084" s="8" t="s">
        <v>29768</v>
      </c>
      <c r="I17084" s="8" t="s">
        <v>28725</v>
      </c>
      <c r="J17084" s="8">
        <v>9234</v>
      </c>
      <c r="K17084" s="8"/>
    </row>
    <row r="17085" spans="1:11" x14ac:dyDescent="0.2">
      <c r="A17085" s="8">
        <f>IF(IFERROR((MATCH(G17085,$G$1:$G$12712,0)),0),INDEX($A$1:$A$12712,MATCH(G17085,$G$1:$G$12712,0)),MAX($A$2:$A17084)+1)</f>
        <v>13004</v>
      </c>
      <c r="B17085" s="8"/>
      <c r="C17085" s="9" t="str">
        <f t="shared" si="318"/>
        <v>richmond solar park 4</v>
      </c>
      <c r="D17085" s="8"/>
      <c r="E17085" s="8"/>
      <c r="F17085" s="10"/>
      <c r="G17085" s="8">
        <v>62791</v>
      </c>
      <c r="H17085" s="8" t="s">
        <v>29769</v>
      </c>
      <c r="I17085" s="8" t="s">
        <v>28725</v>
      </c>
      <c r="J17085" s="8">
        <v>9234</v>
      </c>
      <c r="K17085" s="8"/>
    </row>
    <row r="17086" spans="1:11" x14ac:dyDescent="0.2">
      <c r="A17086" s="8">
        <f>IF(IFERROR((MATCH(G17086,$G$1:$G$12712,0)),0),INDEX($A$1:$A$12712,MATCH(G17086,$G$1:$G$12712,0)),MAX($A$2:$A17085)+1)</f>
        <v>13005</v>
      </c>
      <c r="B17086" s="8"/>
      <c r="C17086" s="9" t="str">
        <f t="shared" si="318"/>
        <v>dg amp solar piqua manier</v>
      </c>
      <c r="D17086" s="8"/>
      <c r="E17086" s="8"/>
      <c r="F17086" s="10"/>
      <c r="G17086" s="8">
        <v>62792</v>
      </c>
      <c r="H17086" s="8" t="s">
        <v>29770</v>
      </c>
      <c r="I17086" s="8"/>
      <c r="J17086" s="8"/>
      <c r="K17086" s="8"/>
    </row>
    <row r="17087" spans="1:11" x14ac:dyDescent="0.2">
      <c r="A17087" s="8">
        <f>IF(IFERROR((MATCH(G17087,$G$1:$G$12712,0)),0),INDEX($A$1:$A$12712,MATCH(G17087,$G$1:$G$12712,0)),MAX($A$2:$A17086)+1)</f>
        <v>13006</v>
      </c>
      <c r="B17087" s="8"/>
      <c r="C17087" s="9" t="str">
        <f t="shared" si="318"/>
        <v>crawfordsville 5 solar park</v>
      </c>
      <c r="D17087" s="8"/>
      <c r="E17087" s="8"/>
      <c r="F17087" s="10"/>
      <c r="G17087" s="8">
        <v>62793</v>
      </c>
      <c r="H17087" s="8" t="s">
        <v>29771</v>
      </c>
      <c r="I17087" s="8" t="s">
        <v>28725</v>
      </c>
      <c r="J17087" s="8">
        <v>9234</v>
      </c>
      <c r="K17087" s="8"/>
    </row>
    <row r="17088" spans="1:11" x14ac:dyDescent="0.2">
      <c r="A17088" s="8">
        <f>IF(IFERROR((MATCH(G17088,$G$1:$G$12712,0)),0),INDEX($A$1:$A$12712,MATCH(G17088,$G$1:$G$12712,0)),MAX($A$2:$A17087)+1)</f>
        <v>13007</v>
      </c>
      <c r="B17088" s="8"/>
      <c r="C17088" s="9" t="str">
        <f t="shared" si="318"/>
        <v>centerville solar park</v>
      </c>
      <c r="D17088" s="8"/>
      <c r="E17088" s="8"/>
      <c r="F17088" s="10"/>
      <c r="G17088" s="8">
        <v>62794</v>
      </c>
      <c r="H17088" s="8" t="s">
        <v>29772</v>
      </c>
      <c r="I17088" s="8" t="s">
        <v>28725</v>
      </c>
      <c r="J17088" s="8">
        <v>9234</v>
      </c>
      <c r="K17088" s="8"/>
    </row>
    <row r="17089" spans="1:11" x14ac:dyDescent="0.2">
      <c r="A17089" s="8">
        <f>IF(IFERROR((MATCH(G17089,$G$1:$G$12712,0)),0),INDEX($A$1:$A$12712,MATCH(G17089,$G$1:$G$12712,0)),MAX($A$2:$A17088)+1)</f>
        <v>13008</v>
      </c>
      <c r="B17089" s="8"/>
      <c r="C17089" s="9" t="str">
        <f t="shared" si="318"/>
        <v>ida grove ii</v>
      </c>
      <c r="D17089" s="8"/>
      <c r="E17089" s="8"/>
      <c r="F17089" s="10"/>
      <c r="G17089" s="8">
        <v>62795</v>
      </c>
      <c r="H17089" s="8" t="s">
        <v>29773</v>
      </c>
      <c r="I17089" s="8" t="s">
        <v>28374</v>
      </c>
      <c r="J17089" s="8">
        <v>12341</v>
      </c>
      <c r="K17089" s="8"/>
    </row>
    <row r="17090" spans="1:11" x14ac:dyDescent="0.2">
      <c r="A17090" s="8">
        <f>IF(IFERROR((MATCH(G17090,$G$1:$G$12712,0)),0),INDEX($A$1:$A$12712,MATCH(G17090,$G$1:$G$12712,0)),MAX($A$2:$A17089)+1)</f>
        <v>13009</v>
      </c>
      <c r="B17090" s="8"/>
      <c r="C17090" s="9" t="str">
        <f t="shared" si="318"/>
        <v>arbor hill ii</v>
      </c>
      <c r="D17090" s="8"/>
      <c r="E17090" s="8"/>
      <c r="F17090" s="10"/>
      <c r="G17090" s="8">
        <v>62796</v>
      </c>
      <c r="H17090" s="8" t="s">
        <v>29774</v>
      </c>
      <c r="I17090" s="8" t="s">
        <v>28374</v>
      </c>
      <c r="J17090" s="8">
        <v>12341</v>
      </c>
      <c r="K17090" s="8"/>
    </row>
    <row r="17091" spans="1:11" x14ac:dyDescent="0.2">
      <c r="A17091" s="8">
        <f>IF(IFERROR((MATCH(G17091,$G$1:$G$12712,0)),0),INDEX($A$1:$A$12712,MATCH(G17091,$G$1:$G$12712,0)),MAX($A$2:$A17090)+1)</f>
        <v>13010</v>
      </c>
      <c r="B17091" s="8"/>
      <c r="C17091" s="9" t="str">
        <f t="shared" si="318"/>
        <v>bluebird solar llc</v>
      </c>
      <c r="D17091" s="8"/>
      <c r="E17091" s="8"/>
      <c r="F17091" s="10"/>
      <c r="G17091" s="8">
        <v>62797</v>
      </c>
      <c r="H17091" s="8" t="s">
        <v>29775</v>
      </c>
      <c r="I17091" s="8" t="s">
        <v>29776</v>
      </c>
      <c r="J17091" s="8">
        <v>59613</v>
      </c>
      <c r="K17091" s="8"/>
    </row>
    <row r="17092" spans="1:11" x14ac:dyDescent="0.2">
      <c r="A17092" s="8">
        <f>IF(IFERROR((MATCH(G17092,$G$1:$G$12712,0)),0),INDEX($A$1:$A$12712,MATCH(G17092,$G$1:$G$12712,0)),MAX($A$2:$A17091)+1)</f>
        <v>13011</v>
      </c>
      <c r="B17092" s="8"/>
      <c r="C17092" s="9" t="str">
        <f t="shared" si="318"/>
        <v>fern solar llc</v>
      </c>
      <c r="D17092" s="8"/>
      <c r="E17092" s="8"/>
      <c r="F17092" s="10"/>
      <c r="G17092" s="8">
        <v>62798</v>
      </c>
      <c r="H17092" s="8" t="s">
        <v>29777</v>
      </c>
      <c r="I17092" s="8" t="s">
        <v>29776</v>
      </c>
      <c r="J17092" s="8">
        <v>59613</v>
      </c>
      <c r="K17092" s="8"/>
    </row>
    <row r="17093" spans="1:11" x14ac:dyDescent="0.2">
      <c r="A17093" s="8">
        <f>IF(IFERROR((MATCH(G17093,$G$1:$G$12712,0)),0),INDEX($A$1:$A$12712,MATCH(G17093,$G$1:$G$12712,0)),MAX($A$2:$A17092)+1)</f>
        <v>13012</v>
      </c>
      <c r="B17093" s="8"/>
      <c r="C17093" s="9" t="str">
        <f t="shared" si="318"/>
        <v>winona solar</v>
      </c>
      <c r="D17093" s="8"/>
      <c r="E17093" s="8"/>
      <c r="F17093" s="10"/>
      <c r="G17093" s="8">
        <v>62799</v>
      </c>
      <c r="H17093" s="8" t="s">
        <v>29778</v>
      </c>
      <c r="I17093" s="8"/>
      <c r="J17093" s="8"/>
      <c r="K17093" s="8"/>
    </row>
    <row r="17094" spans="1:11" x14ac:dyDescent="0.2">
      <c r="A17094" s="8">
        <f>IF(IFERROR((MATCH(G17094,$G$1:$G$12712,0)),0),INDEX($A$1:$A$12712,MATCH(G17094,$G$1:$G$12712,0)),MAX($A$2:$A17093)+1)</f>
        <v>13013</v>
      </c>
      <c r="B17094" s="8"/>
      <c r="C17094" s="9" t="str">
        <f t="shared" si="318"/>
        <v>wabasha solar</v>
      </c>
      <c r="D17094" s="8"/>
      <c r="E17094" s="8"/>
      <c r="F17094" s="10"/>
      <c r="G17094" s="8">
        <v>62800</v>
      </c>
      <c r="H17094" s="8" t="s">
        <v>29779</v>
      </c>
      <c r="I17094" s="8"/>
      <c r="J17094" s="8"/>
      <c r="K17094" s="8"/>
    </row>
    <row r="17095" spans="1:11" x14ac:dyDescent="0.2">
      <c r="A17095" s="8">
        <f>IF(IFERROR((MATCH(G17095,$G$1:$G$12712,0)),0),INDEX($A$1:$A$12712,MATCH(G17095,$G$1:$G$12712,0)),MAX($A$2:$A17094)+1)</f>
        <v>13014</v>
      </c>
      <c r="B17095" s="8"/>
      <c r="C17095" s="9" t="str">
        <f t="shared" si="318"/>
        <v>orni 34 llc</v>
      </c>
      <c r="D17095" s="8"/>
      <c r="E17095" s="8"/>
      <c r="F17095" s="10"/>
      <c r="G17095" s="8">
        <v>62801</v>
      </c>
      <c r="H17095" s="8" t="s">
        <v>29780</v>
      </c>
      <c r="I17095" s="8"/>
      <c r="J17095" s="8"/>
      <c r="K17095" s="8"/>
    </row>
    <row r="17096" spans="1:11" x14ac:dyDescent="0.2">
      <c r="A17096" s="8">
        <f>IF(IFERROR((MATCH(G17096,$G$1:$G$12712,0)),0),INDEX($A$1:$A$12712,MATCH(G17096,$G$1:$G$12712,0)),MAX($A$2:$A17095)+1)</f>
        <v>13015</v>
      </c>
      <c r="B17096" s="8"/>
      <c r="C17096" s="9" t="str">
        <f t="shared" si="318"/>
        <v>grizzly wind llc</v>
      </c>
      <c r="D17096" s="8"/>
      <c r="E17096" s="8"/>
      <c r="F17096" s="10"/>
      <c r="G17096" s="8">
        <v>62802</v>
      </c>
      <c r="H17096" s="8" t="s">
        <v>29781</v>
      </c>
      <c r="I17096" s="8"/>
      <c r="J17096" s="8"/>
      <c r="K17096" s="8"/>
    </row>
    <row r="17097" spans="1:11" x14ac:dyDescent="0.2">
      <c r="A17097" s="8">
        <f>IF(IFERROR((MATCH(G17097,$G$1:$G$12712,0)),0),INDEX($A$1:$A$12712,MATCH(G17097,$G$1:$G$12712,0)),MAX($A$2:$A17096)+1)</f>
        <v>13016</v>
      </c>
      <c r="B17097" s="8"/>
      <c r="C17097" s="9" t="str">
        <f t="shared" si="318"/>
        <v>buenos aires phase 1</v>
      </c>
      <c r="D17097" s="8"/>
      <c r="E17097" s="8"/>
      <c r="F17097" s="10"/>
      <c r="G17097" s="8">
        <v>62803</v>
      </c>
      <c r="H17097" s="8" t="s">
        <v>29782</v>
      </c>
      <c r="I17097" s="8"/>
      <c r="J17097" s="8"/>
      <c r="K17097" s="8"/>
    </row>
    <row r="17098" spans="1:11" x14ac:dyDescent="0.2">
      <c r="A17098" s="8">
        <f>IF(IFERROR((MATCH(G17098,$G$1:$G$12712,0)),0),INDEX($A$1:$A$12712,MATCH(G17098,$G$1:$G$12712,0)),MAX($A$2:$A17097)+1)</f>
        <v>13017</v>
      </c>
      <c r="B17098" s="8"/>
      <c r="C17098" s="9" t="str">
        <f t="shared" si="318"/>
        <v>greasewood</v>
      </c>
      <c r="D17098" s="8"/>
      <c r="E17098" s="8"/>
      <c r="F17098" s="10"/>
      <c r="G17098" s="8">
        <v>62804</v>
      </c>
      <c r="H17098" s="8" t="s">
        <v>29783</v>
      </c>
      <c r="I17098" s="8"/>
      <c r="J17098" s="8"/>
      <c r="K17098" s="8"/>
    </row>
    <row r="17099" spans="1:11" x14ac:dyDescent="0.2">
      <c r="A17099" s="8">
        <f>IF(IFERROR((MATCH(G17099,$G$1:$G$12712,0)),0),INDEX($A$1:$A$12712,MATCH(G17099,$G$1:$G$12712,0)),MAX($A$2:$A17098)+1)</f>
        <v>13018</v>
      </c>
      <c r="B17099" s="8"/>
      <c r="C17099" s="9" t="str">
        <f t="shared" si="318"/>
        <v>bloomington solar i</v>
      </c>
      <c r="D17099" s="8"/>
      <c r="E17099" s="8"/>
      <c r="F17099" s="10"/>
      <c r="G17099" s="8">
        <v>62805</v>
      </c>
      <c r="H17099" s="8" t="s">
        <v>29784</v>
      </c>
      <c r="I17099" s="8"/>
      <c r="J17099" s="8"/>
      <c r="K17099" s="8"/>
    </row>
    <row r="17100" spans="1:11" x14ac:dyDescent="0.2">
      <c r="A17100" s="8">
        <f>IF(IFERROR((MATCH(G17100,$G$1:$G$12712,0)),0),INDEX($A$1:$A$12712,MATCH(G17100,$G$1:$G$12712,0)),MAX($A$2:$A17099)+1)</f>
        <v>13019</v>
      </c>
      <c r="B17100" s="8"/>
      <c r="C17100" s="9" t="str">
        <f t="shared" si="318"/>
        <v>shelter creek condominiums solar</v>
      </c>
      <c r="D17100" s="8"/>
      <c r="E17100" s="8"/>
      <c r="F17100" s="10"/>
      <c r="G17100" s="8">
        <v>62806</v>
      </c>
      <c r="H17100" s="8" t="s">
        <v>29785</v>
      </c>
      <c r="I17100" s="8"/>
      <c r="J17100" s="8"/>
      <c r="K17100" s="8"/>
    </row>
    <row r="17101" spans="1:11" x14ac:dyDescent="0.2">
      <c r="A17101" s="8">
        <f>IF(IFERROR((MATCH(G17101,$G$1:$G$12712,0)),0),INDEX($A$1:$A$12712,MATCH(G17101,$G$1:$G$12712,0)),MAX($A$2:$A17100)+1)</f>
        <v>13020</v>
      </c>
      <c r="B17101" s="8"/>
      <c r="C17101" s="9" t="str">
        <f t="shared" si="318"/>
        <v>grove solar, llc</v>
      </c>
      <c r="D17101" s="8"/>
      <c r="E17101" s="8"/>
      <c r="F17101" s="10"/>
      <c r="G17101" s="8">
        <v>62807</v>
      </c>
      <c r="H17101" s="8" t="s">
        <v>29786</v>
      </c>
      <c r="I17101" s="8"/>
      <c r="J17101" s="8"/>
      <c r="K17101" s="8"/>
    </row>
    <row r="17102" spans="1:11" x14ac:dyDescent="0.2">
      <c r="A17102" s="8">
        <f>IF(IFERROR((MATCH(G17102,$G$1:$G$12712,0)),0),INDEX($A$1:$A$12712,MATCH(G17102,$G$1:$G$12712,0)),MAX($A$2:$A17101)+1)</f>
        <v>13021</v>
      </c>
      <c r="B17102" s="8"/>
      <c r="C17102" s="9" t="str">
        <f t="shared" si="318"/>
        <v>black bear wind (mt)</v>
      </c>
      <c r="D17102" s="8"/>
      <c r="E17102" s="8"/>
      <c r="F17102" s="10"/>
      <c r="G17102" s="8">
        <v>62808</v>
      </c>
      <c r="H17102" s="8" t="s">
        <v>29787</v>
      </c>
      <c r="I17102" s="8"/>
      <c r="J17102" s="8"/>
      <c r="K17102" s="8"/>
    </row>
    <row r="17103" spans="1:11" x14ac:dyDescent="0.2">
      <c r="A17103" s="8">
        <f>IF(IFERROR((MATCH(G17103,$G$1:$G$12712,0)),0),INDEX($A$1:$A$12712,MATCH(G17103,$G$1:$G$12712,0)),MAX($A$2:$A17102)+1)</f>
        <v>13022</v>
      </c>
      <c r="B17103" s="8"/>
      <c r="C17103" s="9" t="str">
        <f t="shared" si="318"/>
        <v>bmp wind (tx)</v>
      </c>
      <c r="D17103" s="8"/>
      <c r="E17103" s="8"/>
      <c r="F17103" s="10"/>
      <c r="G17103" s="8">
        <v>62809</v>
      </c>
      <c r="H17103" s="8" t="s">
        <v>29788</v>
      </c>
      <c r="I17103" s="8"/>
      <c r="J17103" s="8"/>
      <c r="K17103" s="8"/>
    </row>
    <row r="17104" spans="1:11" x14ac:dyDescent="0.2">
      <c r="A17104" s="8">
        <f>IF(IFERROR((MATCH(G17104,$G$1:$G$12712,0)),0),INDEX($A$1:$A$12712,MATCH(G17104,$G$1:$G$12712,0)),MAX($A$2:$A17103)+1)</f>
        <v>13023</v>
      </c>
      <c r="B17104" s="8"/>
      <c r="C17104" s="9" t="str">
        <f t="shared" si="318"/>
        <v>rit henrietta solar 1, llc</v>
      </c>
      <c r="D17104" s="8"/>
      <c r="E17104" s="8"/>
      <c r="F17104" s="10"/>
      <c r="G17104" s="8">
        <v>62810</v>
      </c>
      <c r="H17104" s="8" t="s">
        <v>29789</v>
      </c>
      <c r="I17104" s="8"/>
      <c r="J17104" s="8"/>
      <c r="K17104" s="8"/>
    </row>
    <row r="17105" spans="1:11" x14ac:dyDescent="0.2">
      <c r="A17105" s="8">
        <f>IF(IFERROR((MATCH(G17105,$G$1:$G$12712,0)),0),INDEX($A$1:$A$12712,MATCH(G17105,$G$1:$G$12712,0)),MAX($A$2:$A17104)+1)</f>
        <v>13024</v>
      </c>
      <c r="B17105" s="8"/>
      <c r="C17105" s="9" t="str">
        <f t="shared" ref="C17105:C17168" si="319">IF(H17105="",F17105,H17105)</f>
        <v>bakerstand solar (ny)</v>
      </c>
      <c r="D17105" s="8"/>
      <c r="E17105" s="8"/>
      <c r="F17105" s="10"/>
      <c r="G17105" s="8">
        <v>62811</v>
      </c>
      <c r="H17105" s="8" t="s">
        <v>29790</v>
      </c>
      <c r="I17105" s="8"/>
      <c r="J17105" s="8"/>
      <c r="K17105" s="8"/>
    </row>
    <row r="17106" spans="1:11" x14ac:dyDescent="0.2">
      <c r="A17106" s="8">
        <f>IF(IFERROR((MATCH(G17106,$G$1:$G$12712,0)),0),INDEX($A$1:$A$12712,MATCH(G17106,$G$1:$G$12712,0)),MAX($A$2:$A17105)+1)</f>
        <v>13025</v>
      </c>
      <c r="B17106" s="8"/>
      <c r="C17106" s="9" t="str">
        <f t="shared" si="319"/>
        <v>milford solar 1</v>
      </c>
      <c r="D17106" s="8"/>
      <c r="E17106" s="8"/>
      <c r="F17106" s="10"/>
      <c r="G17106" s="8">
        <v>62812</v>
      </c>
      <c r="H17106" s="8" t="s">
        <v>29791</v>
      </c>
      <c r="I17106" s="8"/>
      <c r="J17106" s="8"/>
      <c r="K17106" s="8"/>
    </row>
    <row r="17107" spans="1:11" x14ac:dyDescent="0.2">
      <c r="A17107" s="8">
        <f>IF(IFERROR((MATCH(G17107,$G$1:$G$12712,0)),0),INDEX($A$1:$A$12712,MATCH(G17107,$G$1:$G$12712,0)),MAX($A$2:$A17106)+1)</f>
        <v>13026</v>
      </c>
      <c r="B17107" s="8"/>
      <c r="C17107" s="9" t="str">
        <f t="shared" si="319"/>
        <v>grasshopper solar</v>
      </c>
      <c r="D17107" s="8"/>
      <c r="E17107" s="8"/>
      <c r="F17107" s="10"/>
      <c r="G17107" s="8">
        <v>62813</v>
      </c>
      <c r="H17107" s="8" t="s">
        <v>29792</v>
      </c>
      <c r="I17107" s="8"/>
      <c r="J17107" s="8"/>
      <c r="K17107" s="8"/>
    </row>
    <row r="17108" spans="1:11" x14ac:dyDescent="0.2">
      <c r="A17108" s="8">
        <f>IF(IFERROR((MATCH(G17108,$G$1:$G$12712,0)),0),INDEX($A$1:$A$12712,MATCH(G17108,$G$1:$G$12712,0)),MAX($A$2:$A17107)+1)</f>
        <v>13027</v>
      </c>
      <c r="B17108" s="8"/>
      <c r="C17108" s="9" t="str">
        <f t="shared" si="319"/>
        <v>sadler solar</v>
      </c>
      <c r="D17108" s="8"/>
      <c r="E17108" s="8"/>
      <c r="F17108" s="10"/>
      <c r="G17108" s="8">
        <v>62814</v>
      </c>
      <c r="H17108" s="8" t="s">
        <v>29793</v>
      </c>
      <c r="I17108" s="8"/>
      <c r="J17108" s="8"/>
      <c r="K17108" s="8"/>
    </row>
    <row r="17109" spans="1:11" x14ac:dyDescent="0.2">
      <c r="A17109" s="8">
        <f>IF(IFERROR((MATCH(G17109,$G$1:$G$12712,0)),0),INDEX($A$1:$A$12712,MATCH(G17109,$G$1:$G$12712,0)),MAX($A$2:$A17108)+1)</f>
        <v>13028</v>
      </c>
      <c r="B17109" s="8"/>
      <c r="C17109" s="9" t="str">
        <f t="shared" si="319"/>
        <v>gichi noodin wind farm</v>
      </c>
      <c r="D17109" s="8"/>
      <c r="E17109" s="8"/>
      <c r="F17109" s="10"/>
      <c r="G17109" s="8">
        <v>62815</v>
      </c>
      <c r="H17109" s="8" t="s">
        <v>29794</v>
      </c>
      <c r="I17109" s="8"/>
      <c r="J17109" s="8"/>
      <c r="K17109" s="8"/>
    </row>
    <row r="17110" spans="1:11" x14ac:dyDescent="0.2">
      <c r="A17110" s="8">
        <f>IF(IFERROR((MATCH(G17110,$G$1:$G$12712,0)),0),INDEX($A$1:$A$12712,MATCH(G17110,$G$1:$G$12712,0)),MAX($A$2:$A17109)+1)</f>
        <v>13029</v>
      </c>
      <c r="B17110" s="8"/>
      <c r="C17110" s="9" t="str">
        <f t="shared" si="319"/>
        <v>suneast skyline solar project</v>
      </c>
      <c r="D17110" s="8"/>
      <c r="E17110" s="8"/>
      <c r="F17110" s="10"/>
      <c r="G17110" s="8">
        <v>62816</v>
      </c>
      <c r="H17110" s="8" t="s">
        <v>29795</v>
      </c>
      <c r="I17110" s="8"/>
      <c r="J17110" s="8"/>
      <c r="K17110" s="8"/>
    </row>
    <row r="17111" spans="1:11" x14ac:dyDescent="0.2">
      <c r="A17111" s="8">
        <f>IF(IFERROR((MATCH(G17111,$G$1:$G$12712,0)),0),INDEX($A$1:$A$12712,MATCH(G17111,$G$1:$G$12712,0)),MAX($A$2:$A17110)+1)</f>
        <v>13030</v>
      </c>
      <c r="B17111" s="8"/>
      <c r="C17111" s="9" t="str">
        <f t="shared" si="319"/>
        <v>suneast clay solar project</v>
      </c>
      <c r="D17111" s="8"/>
      <c r="E17111" s="8"/>
      <c r="F17111" s="10"/>
      <c r="G17111" s="8">
        <v>62819</v>
      </c>
      <c r="H17111" s="8" t="s">
        <v>29796</v>
      </c>
      <c r="I17111" s="8"/>
      <c r="J17111" s="8"/>
      <c r="K17111" s="8"/>
    </row>
    <row r="17112" spans="1:11" x14ac:dyDescent="0.2">
      <c r="A17112" s="8">
        <f>IF(IFERROR((MATCH(G17112,$G$1:$G$12712,0)),0),INDEX($A$1:$A$12712,MATCH(G17112,$G$1:$G$12712,0)),MAX($A$2:$A17111)+1)</f>
        <v>13031</v>
      </c>
      <c r="B17112" s="8"/>
      <c r="C17112" s="9" t="str">
        <f t="shared" si="319"/>
        <v>stony knoll solar, llc</v>
      </c>
      <c r="D17112" s="8"/>
      <c r="E17112" s="8"/>
      <c r="F17112" s="10"/>
      <c r="G17112" s="8">
        <v>62820</v>
      </c>
      <c r="H17112" s="8" t="s">
        <v>29797</v>
      </c>
      <c r="I17112" s="8"/>
      <c r="J17112" s="8"/>
      <c r="K17112" s="8"/>
    </row>
    <row r="17113" spans="1:11" x14ac:dyDescent="0.2">
      <c r="A17113" s="8">
        <f>IF(IFERROR((MATCH(G17113,$G$1:$G$12712,0)),0),INDEX($A$1:$A$12712,MATCH(G17113,$G$1:$G$12712,0)),MAX($A$2:$A17112)+1)</f>
        <v>13032</v>
      </c>
      <c r="B17113" s="8"/>
      <c r="C17113" s="9" t="str">
        <f t="shared" si="319"/>
        <v>speedway solar nc, llc</v>
      </c>
      <c r="D17113" s="8"/>
      <c r="E17113" s="8"/>
      <c r="F17113" s="10"/>
      <c r="G17113" s="8">
        <v>62821</v>
      </c>
      <c r="H17113" s="8" t="s">
        <v>29798</v>
      </c>
      <c r="I17113" s="8"/>
      <c r="J17113" s="8"/>
      <c r="K17113" s="8"/>
    </row>
    <row r="17114" spans="1:11" x14ac:dyDescent="0.2">
      <c r="A17114" s="8">
        <f>IF(IFERROR((MATCH(G17114,$G$1:$G$12712,0)),0),INDEX($A$1:$A$12712,MATCH(G17114,$G$1:$G$12712,0)),MAX($A$2:$A17113)+1)</f>
        <v>13033</v>
      </c>
      <c r="B17114" s="8"/>
      <c r="C17114" s="9" t="str">
        <f t="shared" si="319"/>
        <v>broad river solar, llc</v>
      </c>
      <c r="D17114" s="8"/>
      <c r="E17114" s="8"/>
      <c r="F17114" s="10"/>
      <c r="G17114" s="8">
        <v>62822</v>
      </c>
      <c r="H17114" s="8" t="s">
        <v>29799</v>
      </c>
      <c r="I17114" s="8"/>
      <c r="J17114" s="8"/>
      <c r="K17114" s="8"/>
    </row>
    <row r="17115" spans="1:11" x14ac:dyDescent="0.2">
      <c r="A17115" s="8">
        <f>IF(IFERROR((MATCH(G17115,$G$1:$G$12712,0)),0),INDEX($A$1:$A$12712,MATCH(G17115,$G$1:$G$12712,0)),MAX($A$2:$A17114)+1)</f>
        <v>13034</v>
      </c>
      <c r="B17115" s="8"/>
      <c r="C17115" s="9" t="str">
        <f t="shared" si="319"/>
        <v>suneast dog corners solar project</v>
      </c>
      <c r="D17115" s="8"/>
      <c r="E17115" s="8"/>
      <c r="F17115" s="10"/>
      <c r="G17115" s="8">
        <v>62823</v>
      </c>
      <c r="H17115" s="8" t="s">
        <v>29800</v>
      </c>
      <c r="I17115" s="8"/>
      <c r="J17115" s="8"/>
      <c r="K17115" s="8"/>
    </row>
    <row r="17116" spans="1:11" x14ac:dyDescent="0.2">
      <c r="A17116" s="8">
        <f>IF(IFERROR((MATCH(G17116,$G$1:$G$12712,0)),0),INDEX($A$1:$A$12712,MATCH(G17116,$G$1:$G$12712,0)),MAX($A$2:$A17115)+1)</f>
        <v>13035</v>
      </c>
      <c r="B17116" s="8"/>
      <c r="C17116" s="9" t="str">
        <f t="shared" si="319"/>
        <v>gspp devens, llc</v>
      </c>
      <c r="D17116" s="8"/>
      <c r="E17116" s="8"/>
      <c r="F17116" s="10"/>
      <c r="G17116" s="8">
        <v>62824</v>
      </c>
      <c r="H17116" s="8" t="s">
        <v>29801</v>
      </c>
      <c r="I17116" s="8"/>
      <c r="J17116" s="8"/>
      <c r="K17116" s="8"/>
    </row>
    <row r="17117" spans="1:11" x14ac:dyDescent="0.2">
      <c r="A17117" s="8">
        <f>IF(IFERROR((MATCH(G17117,$G$1:$G$12712,0)),0),INDEX($A$1:$A$12712,MATCH(G17117,$G$1:$G$12712,0)),MAX($A$2:$A17116)+1)</f>
        <v>13036</v>
      </c>
      <c r="B17117" s="8"/>
      <c r="C17117" s="9" t="str">
        <f t="shared" si="319"/>
        <v>gspp terrawatt westfield llc csg</v>
      </c>
      <c r="D17117" s="8"/>
      <c r="E17117" s="8"/>
      <c r="F17117" s="10"/>
      <c r="G17117" s="8">
        <v>62825</v>
      </c>
      <c r="H17117" s="8" t="s">
        <v>29802</v>
      </c>
      <c r="I17117" s="8"/>
      <c r="J17117" s="8"/>
      <c r="K17117" s="8"/>
    </row>
    <row r="17118" spans="1:11" x14ac:dyDescent="0.2">
      <c r="A17118" s="8">
        <f>IF(IFERROR((MATCH(G17118,$G$1:$G$12712,0)),0),INDEX($A$1:$A$12712,MATCH(G17118,$G$1:$G$12712,0)),MAX($A$2:$A17117)+1)</f>
        <v>13037</v>
      </c>
      <c r="B17118" s="8"/>
      <c r="C17118" s="9" t="str">
        <f t="shared" si="319"/>
        <v>gspp raynham tmlp, llc csg</v>
      </c>
      <c r="D17118" s="8"/>
      <c r="E17118" s="8"/>
      <c r="F17118" s="10"/>
      <c r="G17118" s="8">
        <v>62826</v>
      </c>
      <c r="H17118" s="8" t="s">
        <v>29803</v>
      </c>
      <c r="I17118" s="8"/>
      <c r="J17118" s="8"/>
      <c r="K17118" s="8"/>
    </row>
    <row r="17119" spans="1:11" x14ac:dyDescent="0.2">
      <c r="A17119" s="8">
        <f>IF(IFERROR((MATCH(G17119,$G$1:$G$12712,0)),0),INDEX($A$1:$A$12712,MATCH(G17119,$G$1:$G$12712,0)),MAX($A$2:$A17118)+1)</f>
        <v>13038</v>
      </c>
      <c r="B17119" s="8"/>
      <c r="C17119" s="9" t="str">
        <f t="shared" si="319"/>
        <v>ajax solar, llc (ma)</v>
      </c>
      <c r="D17119" s="8"/>
      <c r="E17119" s="8"/>
      <c r="F17119" s="10"/>
      <c r="G17119" s="8">
        <v>62827</v>
      </c>
      <c r="H17119" s="8" t="s">
        <v>29804</v>
      </c>
      <c r="I17119" s="8"/>
      <c r="J17119" s="8"/>
      <c r="K17119" s="8"/>
    </row>
    <row r="17120" spans="1:11" x14ac:dyDescent="0.2">
      <c r="A17120" s="8">
        <f>IF(IFERROR((MATCH(G17120,$G$1:$G$12712,0)),0),INDEX($A$1:$A$12712,MATCH(G17120,$G$1:$G$12712,0)),MAX($A$2:$A17119)+1)</f>
        <v>13039</v>
      </c>
      <c r="B17120" s="8"/>
      <c r="C17120" s="9" t="str">
        <f t="shared" si="319"/>
        <v>twe bowman solar project</v>
      </c>
      <c r="D17120" s="8"/>
      <c r="E17120" s="8"/>
      <c r="F17120" s="10"/>
      <c r="G17120" s="8">
        <v>62828</v>
      </c>
      <c r="H17120" s="8" t="s">
        <v>29805</v>
      </c>
      <c r="I17120" s="8"/>
      <c r="J17120" s="8"/>
      <c r="K17120" s="8"/>
    </row>
    <row r="17121" spans="1:11" x14ac:dyDescent="0.2">
      <c r="A17121" s="8">
        <f>IF(IFERROR((MATCH(G17121,$G$1:$G$12712,0)),0),INDEX($A$1:$A$12712,MATCH(G17121,$G$1:$G$12712,0)),MAX($A$2:$A17120)+1)</f>
        <v>13040</v>
      </c>
      <c r="B17121" s="8"/>
      <c r="C17121" s="9" t="str">
        <f t="shared" si="319"/>
        <v>gspp held llc csg</v>
      </c>
      <c r="D17121" s="8"/>
      <c r="E17121" s="8"/>
      <c r="F17121" s="10"/>
      <c r="G17121" s="8">
        <v>62829</v>
      </c>
      <c r="H17121" s="8" t="s">
        <v>29806</v>
      </c>
      <c r="I17121" s="8"/>
      <c r="J17121" s="8"/>
      <c r="K17121" s="8"/>
    </row>
    <row r="17122" spans="1:11" x14ac:dyDescent="0.2">
      <c r="A17122" s="8">
        <f>IF(IFERROR((MATCH(G17122,$G$1:$G$12712,0)),0),INDEX($A$1:$A$12712,MATCH(G17122,$G$1:$G$12712,0)),MAX($A$2:$A17121)+1)</f>
        <v>13041</v>
      </c>
      <c r="B17122" s="8"/>
      <c r="C17122" s="9" t="str">
        <f t="shared" si="319"/>
        <v>gspp imholte csg</v>
      </c>
      <c r="D17122" s="8"/>
      <c r="E17122" s="8"/>
      <c r="F17122" s="10"/>
      <c r="G17122" s="8">
        <v>62830</v>
      </c>
      <c r="H17122" s="8" t="s">
        <v>29807</v>
      </c>
      <c r="I17122" s="8"/>
      <c r="J17122" s="8"/>
      <c r="K17122" s="8"/>
    </row>
    <row r="17123" spans="1:11" x14ac:dyDescent="0.2">
      <c r="A17123" s="8">
        <f>IF(IFERROR((MATCH(G17123,$G$1:$G$12712,0)),0),INDEX($A$1:$A$12712,MATCH(G17123,$G$1:$G$12712,0)),MAX($A$2:$A17122)+1)</f>
        <v>13042</v>
      </c>
      <c r="B17123" s="8"/>
      <c r="C17123" s="9" t="str">
        <f t="shared" si="319"/>
        <v>hickory grove #1</v>
      </c>
      <c r="D17123" s="8"/>
      <c r="E17123" s="8"/>
      <c r="F17123" s="10"/>
      <c r="G17123" s="8">
        <v>62831</v>
      </c>
      <c r="H17123" s="8" t="s">
        <v>29808</v>
      </c>
      <c r="I17123" s="8"/>
      <c r="J17123" s="8"/>
      <c r="K17123" s="8"/>
    </row>
    <row r="17124" spans="1:11" x14ac:dyDescent="0.2">
      <c r="A17124" s="8">
        <f>IF(IFERROR((MATCH(G17124,$G$1:$G$12712,0)),0),INDEX($A$1:$A$12712,MATCH(G17124,$G$1:$G$12712,0)),MAX($A$2:$A17123)+1)</f>
        <v>13043</v>
      </c>
      <c r="B17124" s="8"/>
      <c r="C17124" s="9" t="str">
        <f t="shared" si="319"/>
        <v>hickory grove #2</v>
      </c>
      <c r="D17124" s="8"/>
      <c r="E17124" s="8"/>
      <c r="F17124" s="10"/>
      <c r="G17124" s="8">
        <v>62832</v>
      </c>
      <c r="H17124" s="8" t="s">
        <v>29809</v>
      </c>
      <c r="I17124" s="8"/>
      <c r="J17124" s="8"/>
      <c r="K17124" s="8"/>
    </row>
    <row r="17125" spans="1:11" x14ac:dyDescent="0.2">
      <c r="A17125" s="8">
        <f>IF(IFERROR((MATCH(G17125,$G$1:$G$12712,0)),0),INDEX($A$1:$A$12712,MATCH(G17125,$G$1:$G$12712,0)),MAX($A$2:$A17124)+1)</f>
        <v>13044</v>
      </c>
      <c r="B17125" s="8"/>
      <c r="C17125" s="9" t="str">
        <f t="shared" si="319"/>
        <v>hastings community solar farm</v>
      </c>
      <c r="D17125" s="8"/>
      <c r="E17125" s="8"/>
      <c r="F17125" s="10"/>
      <c r="G17125" s="8">
        <v>62833</v>
      </c>
      <c r="H17125" s="8" t="s">
        <v>29810</v>
      </c>
      <c r="I17125" s="8" t="s">
        <v>29811</v>
      </c>
      <c r="J17125" s="8">
        <v>8245</v>
      </c>
      <c r="K17125" s="8"/>
    </row>
    <row r="17126" spans="1:11" x14ac:dyDescent="0.2">
      <c r="A17126" s="8">
        <f>IF(IFERROR((MATCH(G17126,$G$1:$G$12712,0)),0),INDEX($A$1:$A$12712,MATCH(G17126,$G$1:$G$12712,0)),MAX($A$2:$A17125)+1)</f>
        <v>13045</v>
      </c>
      <c r="B17126" s="8"/>
      <c r="C17126" s="9" t="str">
        <f t="shared" si="319"/>
        <v>podunk road</v>
      </c>
      <c r="D17126" s="8"/>
      <c r="E17126" s="8"/>
      <c r="F17126" s="10"/>
      <c r="G17126" s="8">
        <v>62834</v>
      </c>
      <c r="H17126" s="8" t="s">
        <v>29812</v>
      </c>
      <c r="I17126" s="8"/>
      <c r="J17126" s="8"/>
      <c r="K17126" s="8"/>
    </row>
    <row r="17127" spans="1:11" x14ac:dyDescent="0.2">
      <c r="A17127" s="8">
        <f>IF(IFERROR((MATCH(G17127,$G$1:$G$12712,0)),0),INDEX($A$1:$A$12712,MATCH(G17127,$G$1:$G$12712,0)),MAX($A$2:$A17126)+1)</f>
        <v>13046</v>
      </c>
      <c r="B17127" s="8"/>
      <c r="C17127" s="9" t="str">
        <f t="shared" si="319"/>
        <v>acushnet ball plant 2</v>
      </c>
      <c r="D17127" s="8"/>
      <c r="E17127" s="8"/>
      <c r="F17127" s="10"/>
      <c r="G17127" s="8">
        <v>62835</v>
      </c>
      <c r="H17127" s="8" t="s">
        <v>29813</v>
      </c>
      <c r="I17127" s="8" t="s">
        <v>29140</v>
      </c>
      <c r="J17127" s="8">
        <v>57449</v>
      </c>
      <c r="K17127" s="8"/>
    </row>
    <row r="17128" spans="1:11" x14ac:dyDescent="0.2">
      <c r="A17128" s="8">
        <f>IF(IFERROR((MATCH(G17128,$G$1:$G$12712,0)),0),INDEX($A$1:$A$12712,MATCH(G17128,$G$1:$G$12712,0)),MAX($A$2:$A17127)+1)</f>
        <v>13047</v>
      </c>
      <c r="B17128" s="8"/>
      <c r="C17128" s="9" t="str">
        <f t="shared" si="319"/>
        <v>maryneal windpower</v>
      </c>
      <c r="D17128" s="8"/>
      <c r="E17128" s="8"/>
      <c r="F17128" s="10"/>
      <c r="G17128" s="8">
        <v>62836</v>
      </c>
      <c r="H17128" s="8" t="s">
        <v>29814</v>
      </c>
      <c r="I17128" s="8"/>
      <c r="J17128" s="8"/>
      <c r="K17128" s="8"/>
    </row>
    <row r="17129" spans="1:11" x14ac:dyDescent="0.2">
      <c r="A17129" s="8">
        <f>IF(IFERROR((MATCH(G17129,$G$1:$G$12712,0)),0),INDEX($A$1:$A$12712,MATCH(G17129,$G$1:$G$12712,0)),MAX($A$2:$A17128)+1)</f>
        <v>13048</v>
      </c>
      <c r="B17129" s="8"/>
      <c r="C17129" s="9" t="str">
        <f t="shared" si="319"/>
        <v>frontier windpower ii</v>
      </c>
      <c r="D17129" s="8"/>
      <c r="E17129" s="8"/>
      <c r="F17129" s="10"/>
      <c r="G17129" s="8">
        <v>62837</v>
      </c>
      <c r="H17129" s="8" t="s">
        <v>29815</v>
      </c>
      <c r="I17129" s="8"/>
      <c r="J17129" s="8"/>
      <c r="K17129" s="8"/>
    </row>
    <row r="17130" spans="1:11" x14ac:dyDescent="0.2">
      <c r="A17130" s="8">
        <f>IF(IFERROR((MATCH(G17130,$G$1:$G$12712,0)),0),INDEX($A$1:$A$12712,MATCH(G17130,$G$1:$G$12712,0)),MAX($A$2:$A17129)+1)</f>
        <v>13049</v>
      </c>
      <c r="B17130" s="8"/>
      <c r="C17130" s="9" t="str">
        <f t="shared" si="319"/>
        <v>98th street battery storage station</v>
      </c>
      <c r="D17130" s="8"/>
      <c r="E17130" s="8"/>
      <c r="F17130" s="10"/>
      <c r="G17130" s="8">
        <v>62839</v>
      </c>
      <c r="H17130" s="8" t="s">
        <v>29816</v>
      </c>
      <c r="I17130" s="8" t="s">
        <v>29817</v>
      </c>
      <c r="J17130" s="8">
        <v>4226</v>
      </c>
      <c r="K17130" s="8"/>
    </row>
    <row r="17131" spans="1:11" x14ac:dyDescent="0.2">
      <c r="A17131" s="8">
        <f>IF(IFERROR((MATCH(G17131,$G$1:$G$12712,0)),0),INDEX($A$1:$A$12712,MATCH(G17131,$G$1:$G$12712,0)),MAX($A$2:$A17130)+1)</f>
        <v>13050</v>
      </c>
      <c r="B17131" s="8"/>
      <c r="C17131" s="9" t="str">
        <f t="shared" si="319"/>
        <v>mountain breeze wind, llc</v>
      </c>
      <c r="D17131" s="8"/>
      <c r="E17131" s="8"/>
      <c r="F17131" s="10"/>
      <c r="G17131" s="8">
        <v>62840</v>
      </c>
      <c r="H17131" s="8" t="s">
        <v>29818</v>
      </c>
      <c r="I17131" s="8"/>
      <c r="J17131" s="8"/>
      <c r="K17131" s="8"/>
    </row>
    <row r="17132" spans="1:11" x14ac:dyDescent="0.2">
      <c r="A17132" s="8">
        <f>IF(IFERROR((MATCH(G17132,$G$1:$G$12712,0)),0),INDEX($A$1:$A$12712,MATCH(G17132,$G$1:$G$12712,0)),MAX($A$2:$A17131)+1)</f>
        <v>13051</v>
      </c>
      <c r="B17132" s="8"/>
      <c r="C17132" s="9" t="str">
        <f t="shared" si="319"/>
        <v>nextsun energy littleton</v>
      </c>
      <c r="D17132" s="8"/>
      <c r="E17132" s="8"/>
      <c r="F17132" s="10"/>
      <c r="G17132" s="8">
        <v>62842</v>
      </c>
      <c r="H17132" s="8" t="s">
        <v>29819</v>
      </c>
      <c r="I17132" s="8"/>
      <c r="J17132" s="8"/>
      <c r="K17132" s="8"/>
    </row>
    <row r="17133" spans="1:11" x14ac:dyDescent="0.2">
      <c r="A17133" s="8">
        <f>IF(IFERROR((MATCH(G17133,$G$1:$G$12712,0)),0),INDEX($A$1:$A$12712,MATCH(G17133,$G$1:$G$12712,0)),MAX($A$2:$A17132)+1)</f>
        <v>13052</v>
      </c>
      <c r="B17133" s="8"/>
      <c r="C17133" s="9" t="str">
        <f t="shared" si="319"/>
        <v>garnet solar (ny)</v>
      </c>
      <c r="D17133" s="8"/>
      <c r="E17133" s="8"/>
      <c r="F17133" s="10"/>
      <c r="G17133" s="8">
        <v>62843</v>
      </c>
      <c r="H17133" s="8" t="s">
        <v>29820</v>
      </c>
      <c r="I17133" s="8"/>
      <c r="J17133" s="8"/>
      <c r="K17133" s="8"/>
    </row>
    <row r="17134" spans="1:11" x14ac:dyDescent="0.2">
      <c r="A17134" s="8">
        <f>IF(IFERROR((MATCH(G17134,$G$1:$G$12712,0)),0),INDEX($A$1:$A$12712,MATCH(G17134,$G$1:$G$12712,0)),MAX($A$2:$A17133)+1)</f>
        <v>13053</v>
      </c>
      <c r="B17134" s="8"/>
      <c r="C17134" s="9" t="str">
        <f t="shared" si="319"/>
        <v>cranberry point energy storage</v>
      </c>
      <c r="D17134" s="8"/>
      <c r="E17134" s="8"/>
      <c r="F17134" s="10"/>
      <c r="G17134" s="8">
        <v>62844</v>
      </c>
      <c r="H17134" s="8" t="s">
        <v>29821</v>
      </c>
      <c r="I17134" s="8"/>
      <c r="J17134" s="8"/>
      <c r="K17134" s="8"/>
    </row>
    <row r="17135" spans="1:11" x14ac:dyDescent="0.2">
      <c r="A17135" s="8">
        <f>IF(IFERROR((MATCH(G17135,$G$1:$G$12712,0)),0),INDEX($A$1:$A$12712,MATCH(G17135,$G$1:$G$12712,0)),MAX($A$2:$A17134)+1)</f>
        <v>13054</v>
      </c>
      <c r="B17135" s="8"/>
      <c r="C17135" s="9" t="str">
        <f t="shared" si="319"/>
        <v>engie long draw solar llc</v>
      </c>
      <c r="D17135" s="8"/>
      <c r="E17135" s="8"/>
      <c r="F17135" s="10"/>
      <c r="G17135" s="8">
        <v>62845</v>
      </c>
      <c r="H17135" s="8" t="s">
        <v>29822</v>
      </c>
      <c r="I17135" s="8" t="s">
        <v>28781</v>
      </c>
      <c r="J17135" s="8">
        <v>56201</v>
      </c>
      <c r="K17135" s="8"/>
    </row>
    <row r="17136" spans="1:11" x14ac:dyDescent="0.2">
      <c r="A17136" s="8">
        <f>IF(IFERROR((MATCH(G17136,$G$1:$G$12712,0)),0),INDEX($A$1:$A$12712,MATCH(G17136,$G$1:$G$12712,0)),MAX($A$2:$A17135)+1)</f>
        <v>13055</v>
      </c>
      <c r="B17136" s="8"/>
      <c r="C17136" s="9" t="str">
        <f t="shared" si="319"/>
        <v>water valley wind energy</v>
      </c>
      <c r="D17136" s="8"/>
      <c r="E17136" s="8"/>
      <c r="F17136" s="10"/>
      <c r="G17136" s="8">
        <v>62846</v>
      </c>
      <c r="H17136" s="8" t="s">
        <v>29823</v>
      </c>
      <c r="I17136" s="8" t="s">
        <v>29824</v>
      </c>
      <c r="J17136" s="8">
        <v>59056</v>
      </c>
      <c r="K17136" s="8"/>
    </row>
    <row r="17137" spans="1:11" x14ac:dyDescent="0.2">
      <c r="A17137" s="8">
        <f>IF(IFERROR((MATCH(G17137,$G$1:$G$12712,0)),0),INDEX($A$1:$A$12712,MATCH(G17137,$G$1:$G$12712,0)),MAX($A$2:$A17136)+1)</f>
        <v>13056</v>
      </c>
      <c r="B17137" s="8"/>
      <c r="C17137" s="9" t="str">
        <f t="shared" si="319"/>
        <v>fennimore solar</v>
      </c>
      <c r="D17137" s="8"/>
      <c r="E17137" s="8"/>
      <c r="F17137" s="10"/>
      <c r="G17137" s="8">
        <v>62847</v>
      </c>
      <c r="H17137" s="8" t="s">
        <v>29825</v>
      </c>
      <c r="I17137" s="8"/>
      <c r="J17137" s="8"/>
      <c r="K17137" s="8"/>
    </row>
    <row r="17138" spans="1:11" x14ac:dyDescent="0.2">
      <c r="A17138" s="8">
        <f>IF(IFERROR((MATCH(G17138,$G$1:$G$12712,0)),0),INDEX($A$1:$A$12712,MATCH(G17138,$G$1:$G$12712,0)),MAX($A$2:$A17137)+1)</f>
        <v>13057</v>
      </c>
      <c r="B17138" s="8"/>
      <c r="C17138" s="9" t="str">
        <f t="shared" si="319"/>
        <v>new lisbon solar</v>
      </c>
      <c r="D17138" s="8"/>
      <c r="E17138" s="8"/>
      <c r="F17138" s="10"/>
      <c r="G17138" s="8">
        <v>62848</v>
      </c>
      <c r="H17138" s="8" t="s">
        <v>29826</v>
      </c>
      <c r="I17138" s="8"/>
      <c r="J17138" s="8"/>
      <c r="K17138" s="8"/>
    </row>
    <row r="17139" spans="1:11" x14ac:dyDescent="0.2">
      <c r="A17139" s="8">
        <f>IF(IFERROR((MATCH(G17139,$G$1:$G$12712,0)),0),INDEX($A$1:$A$12712,MATCH(G17139,$G$1:$G$12712,0)),MAX($A$2:$A17138)+1)</f>
        <v>13058</v>
      </c>
      <c r="B17139" s="8"/>
      <c r="C17139" s="9" t="str">
        <f t="shared" si="319"/>
        <v>cumberland solar</v>
      </c>
      <c r="D17139" s="8"/>
      <c r="E17139" s="8"/>
      <c r="F17139" s="10"/>
      <c r="G17139" s="8">
        <v>62849</v>
      </c>
      <c r="H17139" s="8" t="s">
        <v>29827</v>
      </c>
      <c r="I17139" s="8"/>
      <c r="J17139" s="8"/>
      <c r="K17139" s="8"/>
    </row>
    <row r="17140" spans="1:11" x14ac:dyDescent="0.2">
      <c r="A17140" s="8">
        <f>IF(IFERROR((MATCH(G17140,$G$1:$G$12712,0)),0),INDEX($A$1:$A$12712,MATCH(G17140,$G$1:$G$12712,0)),MAX($A$2:$A17139)+1)</f>
        <v>13059</v>
      </c>
      <c r="B17140" s="8"/>
      <c r="C17140" s="9" t="str">
        <f t="shared" si="319"/>
        <v>maverick creek wind</v>
      </c>
      <c r="D17140" s="8"/>
      <c r="E17140" s="8"/>
      <c r="F17140" s="10"/>
      <c r="G17140" s="8">
        <v>62853</v>
      </c>
      <c r="H17140" s="8" t="s">
        <v>29828</v>
      </c>
      <c r="I17140" s="8"/>
      <c r="J17140" s="8"/>
      <c r="K17140" s="8"/>
    </row>
    <row r="17141" spans="1:11" x14ac:dyDescent="0.2">
      <c r="A17141" s="8">
        <f>IF(IFERROR((MATCH(G17141,$G$1:$G$12712,0)),0),INDEX($A$1:$A$12712,MATCH(G17141,$G$1:$G$12712,0)),MAX($A$2:$A17140)+1)</f>
        <v>13060</v>
      </c>
      <c r="B17141" s="8"/>
      <c r="C17141" s="9" t="str">
        <f t="shared" si="319"/>
        <v>st. james solar (la)</v>
      </c>
      <c r="D17141" s="8"/>
      <c r="E17141" s="8"/>
      <c r="F17141" s="10"/>
      <c r="G17141" s="8">
        <v>62854</v>
      </c>
      <c r="H17141" s="8" t="s">
        <v>29829</v>
      </c>
      <c r="I17141" s="8"/>
      <c r="J17141" s="8"/>
      <c r="K17141" s="8"/>
    </row>
    <row r="17142" spans="1:11" x14ac:dyDescent="0.2">
      <c r="A17142" s="8">
        <f>IF(IFERROR((MATCH(G17142,$G$1:$G$12712,0)),0),INDEX($A$1:$A$12712,MATCH(G17142,$G$1:$G$12712,0)),MAX($A$2:$A17141)+1)</f>
        <v>13061</v>
      </c>
      <c r="B17142" s="8"/>
      <c r="C17142" s="9" t="str">
        <f t="shared" si="319"/>
        <v>west raymond wind farm llc</v>
      </c>
      <c r="D17142" s="8"/>
      <c r="E17142" s="8"/>
      <c r="F17142" s="10"/>
      <c r="G17142" s="8">
        <v>62855</v>
      </c>
      <c r="H17142" s="8" t="s">
        <v>29830</v>
      </c>
      <c r="I17142" s="8" t="s">
        <v>29402</v>
      </c>
      <c r="J17142" s="8">
        <v>56215</v>
      </c>
      <c r="K17142" s="8"/>
    </row>
    <row r="17143" spans="1:11" x14ac:dyDescent="0.2">
      <c r="A17143" s="8">
        <f>IF(IFERROR((MATCH(G17143,$G$1:$G$12712,0)),0),INDEX($A$1:$A$12712,MATCH(G17143,$G$1:$G$12712,0)),MAX($A$2:$A17142)+1)</f>
        <v>13062</v>
      </c>
      <c r="B17143" s="8"/>
      <c r="C17143" s="9" t="str">
        <f t="shared" si="319"/>
        <v>marengo battery storage llc</v>
      </c>
      <c r="D17143" s="8"/>
      <c r="E17143" s="8"/>
      <c r="F17143" s="10"/>
      <c r="G17143" s="8">
        <v>62856</v>
      </c>
      <c r="H17143" s="8" t="s">
        <v>29831</v>
      </c>
      <c r="I17143" s="8"/>
      <c r="J17143" s="8"/>
      <c r="K17143" s="8"/>
    </row>
    <row r="17144" spans="1:11" x14ac:dyDescent="0.2">
      <c r="A17144" s="8">
        <f>IF(IFERROR((MATCH(G17144,$G$1:$G$12712,0)),0),INDEX($A$1:$A$12712,MATCH(G17144,$G$1:$G$12712,0)),MAX($A$2:$A17143)+1)</f>
        <v>13063</v>
      </c>
      <c r="B17144" s="8"/>
      <c r="C17144" s="9" t="str">
        <f t="shared" si="319"/>
        <v>roxwind</v>
      </c>
      <c r="D17144" s="8"/>
      <c r="E17144" s="8"/>
      <c r="F17144" s="10"/>
      <c r="G17144" s="8">
        <v>62857</v>
      </c>
      <c r="H17144" s="8" t="s">
        <v>29832</v>
      </c>
      <c r="I17144" s="8"/>
      <c r="J17144" s="8"/>
      <c r="K17144" s="8"/>
    </row>
    <row r="17145" spans="1:11" x14ac:dyDescent="0.2">
      <c r="A17145" s="8">
        <f>IF(IFERROR((MATCH(G17145,$G$1:$G$12712,0)),0),INDEX($A$1:$A$12712,MATCH(G17145,$G$1:$G$12712,0)),MAX($A$2:$A17144)+1)</f>
        <v>13064</v>
      </c>
      <c r="B17145" s="8"/>
      <c r="C17145" s="9" t="str">
        <f t="shared" si="319"/>
        <v>cashton solar</v>
      </c>
      <c r="D17145" s="8"/>
      <c r="E17145" s="8"/>
      <c r="F17145" s="10"/>
      <c r="G17145" s="8">
        <v>62858</v>
      </c>
      <c r="H17145" s="8" t="s">
        <v>29833</v>
      </c>
      <c r="I17145" s="8"/>
      <c r="J17145" s="8"/>
      <c r="K17145" s="8"/>
    </row>
    <row r="17146" spans="1:11" x14ac:dyDescent="0.2">
      <c r="A17146" s="8">
        <f>IF(IFERROR((MATCH(G17146,$G$1:$G$12712,0)),0),INDEX($A$1:$A$12712,MATCH(G17146,$G$1:$G$12712,0)),MAX($A$2:$A17145)+1)</f>
        <v>13065</v>
      </c>
      <c r="B17146" s="8"/>
      <c r="C17146" s="9" t="str">
        <f t="shared" si="319"/>
        <v>coventry clean energy corporation</v>
      </c>
      <c r="D17146" s="8"/>
      <c r="E17146" s="8"/>
      <c r="F17146" s="10"/>
      <c r="G17146" s="8">
        <v>62859</v>
      </c>
      <c r="H17146" s="8" t="s">
        <v>29834</v>
      </c>
      <c r="I17146" s="8" t="s">
        <v>29835</v>
      </c>
      <c r="J17146" s="8">
        <v>20151</v>
      </c>
      <c r="K17146" s="8"/>
    </row>
    <row r="17147" spans="1:11" x14ac:dyDescent="0.2">
      <c r="A17147" s="8">
        <f>IF(IFERROR((MATCH(G17147,$G$1:$G$12712,0)),0),INDEX($A$1:$A$12712,MATCH(G17147,$G$1:$G$12712,0)),MAX($A$2:$A17146)+1)</f>
        <v>13066</v>
      </c>
      <c r="B17147" s="8"/>
      <c r="C17147" s="9" t="str">
        <f t="shared" si="319"/>
        <v>chambers road solar</v>
      </c>
      <c r="D17147" s="8"/>
      <c r="E17147" s="8"/>
      <c r="F17147" s="10"/>
      <c r="G17147" s="8">
        <v>62860</v>
      </c>
      <c r="H17147" s="8" t="s">
        <v>29836</v>
      </c>
      <c r="I17147" s="8"/>
      <c r="J17147" s="8"/>
      <c r="K17147" s="8"/>
    </row>
    <row r="17148" spans="1:11" x14ac:dyDescent="0.2">
      <c r="A17148" s="8">
        <f>IF(IFERROR((MATCH(G17148,$G$1:$G$12712,0)),0),INDEX($A$1:$A$12712,MATCH(G17148,$G$1:$G$12712,0)),MAX($A$2:$A17147)+1)</f>
        <v>13067</v>
      </c>
      <c r="B17148" s="8"/>
      <c r="C17148" s="9" t="str">
        <f t="shared" si="319"/>
        <v>forest city solar</v>
      </c>
      <c r="D17148" s="8"/>
      <c r="E17148" s="8"/>
      <c r="F17148" s="10"/>
      <c r="G17148" s="8">
        <v>62861</v>
      </c>
      <c r="H17148" s="8" t="s">
        <v>29837</v>
      </c>
      <c r="I17148" s="8"/>
      <c r="J17148" s="8"/>
      <c r="K17148" s="8"/>
    </row>
    <row r="17149" spans="1:11" x14ac:dyDescent="0.2">
      <c r="A17149" s="8">
        <f>IF(IFERROR((MATCH(G17149,$G$1:$G$12712,0)),0),INDEX($A$1:$A$12712,MATCH(G17149,$G$1:$G$12712,0)),MAX($A$2:$A17148)+1)</f>
        <v>13068</v>
      </c>
      <c r="B17149" s="8"/>
      <c r="C17149" s="9" t="str">
        <f t="shared" si="319"/>
        <v>nabb battery energy storage system</v>
      </c>
      <c r="D17149" s="8"/>
      <c r="E17149" s="8"/>
      <c r="F17149" s="10"/>
      <c r="G17149" s="8">
        <v>62862</v>
      </c>
      <c r="H17149" s="8" t="s">
        <v>29838</v>
      </c>
      <c r="I17149" s="8" t="s">
        <v>6633</v>
      </c>
      <c r="J17149" s="8">
        <v>15470</v>
      </c>
      <c r="K17149" s="8"/>
    </row>
    <row r="17150" spans="1:11" x14ac:dyDescent="0.2">
      <c r="A17150" s="8">
        <f>IF(IFERROR((MATCH(G17150,$G$1:$G$12712,0)),0),INDEX($A$1:$A$12712,MATCH(G17150,$G$1:$G$12712,0)),MAX($A$2:$A17149)+1)</f>
        <v>13069</v>
      </c>
      <c r="B17150" s="8"/>
      <c r="C17150" s="9" t="str">
        <f t="shared" si="319"/>
        <v>blue marmot viii</v>
      </c>
      <c r="D17150" s="8"/>
      <c r="E17150" s="8"/>
      <c r="F17150" s="10"/>
      <c r="G17150" s="8">
        <v>62863</v>
      </c>
      <c r="H17150" s="8" t="s">
        <v>29839</v>
      </c>
      <c r="I17150" s="8"/>
      <c r="J17150" s="8"/>
      <c r="K17150" s="8"/>
    </row>
    <row r="17151" spans="1:11" x14ac:dyDescent="0.2">
      <c r="A17151" s="8">
        <f>IF(IFERROR((MATCH(G17151,$G$1:$G$12712,0)),0),INDEX($A$1:$A$12712,MATCH(G17151,$G$1:$G$12712,0)),MAX($A$2:$A17150)+1)</f>
        <v>13070</v>
      </c>
      <c r="B17151" s="8"/>
      <c r="C17151" s="9" t="str">
        <f t="shared" si="319"/>
        <v>blue marmot vii</v>
      </c>
      <c r="D17151" s="8"/>
      <c r="E17151" s="8"/>
      <c r="F17151" s="10"/>
      <c r="G17151" s="8">
        <v>62864</v>
      </c>
      <c r="H17151" s="8" t="s">
        <v>29840</v>
      </c>
      <c r="I17151" s="8"/>
      <c r="J17151" s="8"/>
      <c r="K17151" s="8"/>
    </row>
    <row r="17152" spans="1:11" x14ac:dyDescent="0.2">
      <c r="A17152" s="8">
        <f>IF(IFERROR((MATCH(G17152,$G$1:$G$12712,0)),0),INDEX($A$1:$A$12712,MATCH(G17152,$G$1:$G$12712,0)),MAX($A$2:$A17151)+1)</f>
        <v>13071</v>
      </c>
      <c r="B17152" s="8"/>
      <c r="C17152" s="9" t="str">
        <f t="shared" si="319"/>
        <v>blue marmot vi</v>
      </c>
      <c r="D17152" s="8"/>
      <c r="E17152" s="8"/>
      <c r="F17152" s="10"/>
      <c r="G17152" s="8">
        <v>62865</v>
      </c>
      <c r="H17152" s="8" t="s">
        <v>29841</v>
      </c>
      <c r="I17152" s="8"/>
      <c r="J17152" s="8"/>
      <c r="K17152" s="8"/>
    </row>
    <row r="17153" spans="1:11" x14ac:dyDescent="0.2">
      <c r="A17153" s="8">
        <f>IF(IFERROR((MATCH(G17153,$G$1:$G$12712,0)),0),INDEX($A$1:$A$12712,MATCH(G17153,$G$1:$G$12712,0)),MAX($A$2:$A17152)+1)</f>
        <v>13072</v>
      </c>
      <c r="B17153" s="8"/>
      <c r="C17153" s="9" t="str">
        <f t="shared" si="319"/>
        <v>blue marmot v</v>
      </c>
      <c r="D17153" s="8"/>
      <c r="E17153" s="8"/>
      <c r="F17153" s="10"/>
      <c r="G17153" s="8">
        <v>62866</v>
      </c>
      <c r="H17153" s="8" t="s">
        <v>29842</v>
      </c>
      <c r="I17153" s="8"/>
      <c r="J17153" s="8"/>
      <c r="K17153" s="8"/>
    </row>
    <row r="17154" spans="1:11" x14ac:dyDescent="0.2">
      <c r="A17154" s="8">
        <f>IF(IFERROR((MATCH(G17154,$G$1:$G$12712,0)),0),INDEX($A$1:$A$12712,MATCH(G17154,$G$1:$G$12712,0)),MAX($A$2:$A17153)+1)</f>
        <v>13073</v>
      </c>
      <c r="B17154" s="8"/>
      <c r="C17154" s="9" t="str">
        <f t="shared" si="319"/>
        <v>blue marmot ix</v>
      </c>
      <c r="D17154" s="8"/>
      <c r="E17154" s="8"/>
      <c r="F17154" s="10"/>
      <c r="G17154" s="8">
        <v>62867</v>
      </c>
      <c r="H17154" s="8" t="s">
        <v>29843</v>
      </c>
      <c r="I17154" s="8"/>
      <c r="J17154" s="8"/>
      <c r="K17154" s="8"/>
    </row>
    <row r="17155" spans="1:11" x14ac:dyDescent="0.2">
      <c r="A17155" s="8">
        <f>IF(IFERROR((MATCH(G17155,$G$1:$G$12712,0)),0),INDEX($A$1:$A$12712,MATCH(G17155,$G$1:$G$12712,0)),MAX($A$2:$A17154)+1)</f>
        <v>13074</v>
      </c>
      <c r="B17155" s="8"/>
      <c r="C17155" s="9" t="str">
        <f t="shared" si="319"/>
        <v>elroy solar</v>
      </c>
      <c r="D17155" s="8"/>
      <c r="E17155" s="8"/>
      <c r="F17155" s="10"/>
      <c r="G17155" s="8">
        <v>62868</v>
      </c>
      <c r="H17155" s="8" t="s">
        <v>29844</v>
      </c>
      <c r="I17155" s="8"/>
      <c r="J17155" s="8"/>
      <c r="K17155" s="8"/>
    </row>
    <row r="17156" spans="1:11" x14ac:dyDescent="0.2">
      <c r="A17156" s="8">
        <f>IF(IFERROR((MATCH(G17156,$G$1:$G$12712,0)),0),INDEX($A$1:$A$12712,MATCH(G17156,$G$1:$G$12712,0)),MAX($A$2:$A17155)+1)</f>
        <v>13075</v>
      </c>
      <c r="B17156" s="8"/>
      <c r="C17156" s="9" t="str">
        <f t="shared" si="319"/>
        <v>st. charles solar</v>
      </c>
      <c r="D17156" s="8"/>
      <c r="E17156" s="8"/>
      <c r="F17156" s="10"/>
      <c r="G17156" s="8">
        <v>62869</v>
      </c>
      <c r="H17156" s="8" t="s">
        <v>29845</v>
      </c>
      <c r="I17156" s="8"/>
      <c r="J17156" s="8"/>
      <c r="K17156" s="8"/>
    </row>
    <row r="17157" spans="1:11" x14ac:dyDescent="0.2">
      <c r="A17157" s="8">
        <f>IF(IFERROR((MATCH(G17157,$G$1:$G$12712,0)),0),INDEX($A$1:$A$12712,MATCH(G17157,$G$1:$G$12712,0)),MAX($A$2:$A17156)+1)</f>
        <v>13076</v>
      </c>
      <c r="B17157" s="8"/>
      <c r="C17157" s="9" t="str">
        <f t="shared" si="319"/>
        <v>gardner - otter river road</v>
      </c>
      <c r="D17157" s="8"/>
      <c r="E17157" s="8"/>
      <c r="F17157" s="10"/>
      <c r="G17157" s="8">
        <v>62870</v>
      </c>
      <c r="H17157" s="8" t="s">
        <v>29846</v>
      </c>
      <c r="I17157" s="8"/>
      <c r="J17157" s="8"/>
      <c r="K17157" s="8"/>
    </row>
    <row r="17158" spans="1:11" x14ac:dyDescent="0.2">
      <c r="A17158" s="8">
        <f>IF(IFERROR((MATCH(G17158,$G$1:$G$12712,0)),0),INDEX($A$1:$A$12712,MATCH(G17158,$G$1:$G$12712,0)),MAX($A$2:$A17157)+1)</f>
        <v>13077</v>
      </c>
      <c r="B17158" s="8"/>
      <c r="C17158" s="9" t="str">
        <f t="shared" si="319"/>
        <v>boiling springs wind farm</v>
      </c>
      <c r="D17158" s="8"/>
      <c r="E17158" s="8"/>
      <c r="F17158" s="10"/>
      <c r="G17158" s="8">
        <v>62871</v>
      </c>
      <c r="H17158" s="8" t="s">
        <v>29847</v>
      </c>
      <c r="I17158" s="8" t="s">
        <v>29402</v>
      </c>
      <c r="J17158" s="8">
        <v>56215</v>
      </c>
      <c r="K17158" s="8"/>
    </row>
    <row r="17159" spans="1:11" x14ac:dyDescent="0.2">
      <c r="A17159" s="8">
        <f>IF(IFERROR((MATCH(G17159,$G$1:$G$12712,0)),0),INDEX($A$1:$A$12712,MATCH(G17159,$G$1:$G$12712,0)),MAX($A$2:$A17158)+1)</f>
        <v>13078</v>
      </c>
      <c r="B17159" s="8"/>
      <c r="C17159" s="9" t="str">
        <f t="shared" si="319"/>
        <v>don lee bess 1 llc</v>
      </c>
      <c r="D17159" s="8"/>
      <c r="E17159" s="8"/>
      <c r="F17159" s="10"/>
      <c r="G17159" s="8">
        <v>62872</v>
      </c>
      <c r="H17159" s="8" t="s">
        <v>29848</v>
      </c>
      <c r="I17159" s="8"/>
      <c r="J17159" s="8"/>
      <c r="K17159" s="8"/>
    </row>
    <row r="17160" spans="1:11" x14ac:dyDescent="0.2">
      <c r="A17160" s="8">
        <f>IF(IFERROR((MATCH(G17160,$G$1:$G$12712,0)),0),INDEX($A$1:$A$12712,MATCH(G17160,$G$1:$G$12712,0)),MAX($A$2:$A17159)+1)</f>
        <v>13079</v>
      </c>
      <c r="B17160" s="8"/>
      <c r="C17160" s="9" t="str">
        <f t="shared" si="319"/>
        <v>carolina poultry power farmville</v>
      </c>
      <c r="D17160" s="8"/>
      <c r="E17160" s="8"/>
      <c r="F17160" s="10"/>
      <c r="G17160" s="8">
        <v>62873</v>
      </c>
      <c r="H17160" s="8" t="s">
        <v>29849</v>
      </c>
      <c r="I17160" s="8"/>
      <c r="J17160" s="8"/>
      <c r="K17160" s="8"/>
    </row>
    <row r="17161" spans="1:11" x14ac:dyDescent="0.2">
      <c r="A17161" s="8">
        <f>IF(IFERROR((MATCH(G17161,$G$1:$G$12712,0)),0),INDEX($A$1:$A$12712,MATCH(G17161,$G$1:$G$12712,0)),MAX($A$2:$A17160)+1)</f>
        <v>13080</v>
      </c>
      <c r="B17161" s="8"/>
      <c r="C17161" s="9" t="str">
        <f t="shared" si="319"/>
        <v>acorn i energy storage llc</v>
      </c>
      <c r="D17161" s="8"/>
      <c r="E17161" s="8"/>
      <c r="F17161" s="10"/>
      <c r="G17161" s="8">
        <v>62874</v>
      </c>
      <c r="H17161" s="8" t="s">
        <v>29850</v>
      </c>
      <c r="I17161" s="8"/>
      <c r="J17161" s="8"/>
      <c r="K17161" s="8"/>
    </row>
    <row r="17162" spans="1:11" x14ac:dyDescent="0.2">
      <c r="A17162" s="8">
        <f>IF(IFERROR((MATCH(G17162,$G$1:$G$12712,0)),0),INDEX($A$1:$A$12712,MATCH(G17162,$G$1:$G$12712,0)),MAX($A$2:$A17161)+1)</f>
        <v>13081</v>
      </c>
      <c r="B17162" s="8"/>
      <c r="C17162" s="9" t="str">
        <f t="shared" si="319"/>
        <v>wildcat i energy storage llc</v>
      </c>
      <c r="D17162" s="8"/>
      <c r="E17162" s="8"/>
      <c r="F17162" s="10"/>
      <c r="G17162" s="8">
        <v>62875</v>
      </c>
      <c r="H17162" s="8" t="s">
        <v>29851</v>
      </c>
      <c r="I17162" s="8"/>
      <c r="J17162" s="8"/>
      <c r="K17162" s="8"/>
    </row>
    <row r="17163" spans="1:11" x14ac:dyDescent="0.2">
      <c r="A17163" s="8">
        <f>IF(IFERROR((MATCH(G17163,$G$1:$G$12712,0)),0),INDEX($A$1:$A$12712,MATCH(G17163,$G$1:$G$12712,0)),MAX($A$2:$A17162)+1)</f>
        <v>13082</v>
      </c>
      <c r="B17163" s="8"/>
      <c r="C17163" s="9" t="str">
        <f t="shared" si="319"/>
        <v>amazon maryland dca1</v>
      </c>
      <c r="D17163" s="8"/>
      <c r="E17163" s="8"/>
      <c r="F17163" s="10"/>
      <c r="G17163" s="8">
        <v>62876</v>
      </c>
      <c r="H17163" s="8" t="s">
        <v>29852</v>
      </c>
      <c r="I17163" s="8"/>
      <c r="J17163" s="8"/>
      <c r="K17163" s="8"/>
    </row>
    <row r="17164" spans="1:11" x14ac:dyDescent="0.2">
      <c r="A17164" s="8">
        <f>IF(IFERROR((MATCH(G17164,$G$1:$G$12712,0)),0),INDEX($A$1:$A$12712,MATCH(G17164,$G$1:$G$12712,0)),MAX($A$2:$A17163)+1)</f>
        <v>13083</v>
      </c>
      <c r="B17164" s="8"/>
      <c r="C17164" s="9" t="str">
        <f t="shared" si="319"/>
        <v>amazon denver den3</v>
      </c>
      <c r="D17164" s="8"/>
      <c r="E17164" s="8"/>
      <c r="F17164" s="10"/>
      <c r="G17164" s="8">
        <v>62877</v>
      </c>
      <c r="H17164" s="8" t="s">
        <v>29853</v>
      </c>
      <c r="I17164" s="8"/>
      <c r="J17164" s="8"/>
      <c r="K17164" s="8"/>
    </row>
    <row r="17165" spans="1:11" x14ac:dyDescent="0.2">
      <c r="A17165" s="8">
        <f>IF(IFERROR((MATCH(G17165,$G$1:$G$12712,0)),0),INDEX($A$1:$A$12712,MATCH(G17165,$G$1:$G$12712,0)),MAX($A$2:$A17164)+1)</f>
        <v>13084</v>
      </c>
      <c r="B17165" s="8"/>
      <c r="C17165" s="9" t="str">
        <f t="shared" si="319"/>
        <v>mccleskey cotton</v>
      </c>
      <c r="D17165" s="8"/>
      <c r="E17165" s="8"/>
      <c r="F17165" s="10"/>
      <c r="G17165" s="8">
        <v>62878</v>
      </c>
      <c r="H17165" s="8" t="s">
        <v>29854</v>
      </c>
      <c r="I17165" s="8"/>
      <c r="J17165" s="8"/>
      <c r="K17165" s="8"/>
    </row>
    <row r="17166" spans="1:11" x14ac:dyDescent="0.2">
      <c r="A17166" s="8">
        <f>IF(IFERROR((MATCH(G17166,$G$1:$G$12712,0)),0),INDEX($A$1:$A$12712,MATCH(G17166,$G$1:$G$12712,0)),MAX($A$2:$A17165)+1)</f>
        <v>13085</v>
      </c>
      <c r="B17166" s="8"/>
      <c r="C17166" s="9" t="str">
        <f t="shared" si="319"/>
        <v>columbia bryson</v>
      </c>
      <c r="D17166" s="8"/>
      <c r="E17166" s="8"/>
      <c r="F17166" s="10"/>
      <c r="G17166" s="8">
        <v>62879</v>
      </c>
      <c r="H17166" s="8" t="s">
        <v>29855</v>
      </c>
      <c r="I17166" s="8"/>
      <c r="J17166" s="8"/>
      <c r="K17166" s="8"/>
    </row>
    <row r="17167" spans="1:11" x14ac:dyDescent="0.2">
      <c r="A17167" s="8">
        <f>IF(IFERROR((MATCH(G17167,$G$1:$G$12712,0)),0),INDEX($A$1:$A$12712,MATCH(G17167,$G$1:$G$12712,0)),MAX($A$2:$A17166)+1)</f>
        <v>13086</v>
      </c>
      <c r="B17167" s="8"/>
      <c r="C17167" s="9" t="str">
        <f t="shared" si="319"/>
        <v>bibb jones</v>
      </c>
      <c r="D17167" s="8"/>
      <c r="E17167" s="8"/>
      <c r="F17167" s="10"/>
      <c r="G17167" s="8">
        <v>62880</v>
      </c>
      <c r="H17167" s="8" t="s">
        <v>29856</v>
      </c>
      <c r="I17167" s="8"/>
      <c r="J17167" s="8"/>
      <c r="K17167" s="8"/>
    </row>
    <row r="17168" spans="1:11" x14ac:dyDescent="0.2">
      <c r="A17168" s="8">
        <f>IF(IFERROR((MATCH(G17168,$G$1:$G$12712,0)),0),INDEX($A$1:$A$12712,MATCH(G17168,$G$1:$G$12712,0)),MAX($A$2:$A17167)+1)</f>
        <v>13087</v>
      </c>
      <c r="B17168" s="8"/>
      <c r="C17168" s="9" t="str">
        <f t="shared" si="319"/>
        <v>muscogee public works</v>
      </c>
      <c r="D17168" s="8"/>
      <c r="E17168" s="8"/>
      <c r="F17168" s="10"/>
      <c r="G17168" s="8">
        <v>62881</v>
      </c>
      <c r="H17168" s="8" t="s">
        <v>29857</v>
      </c>
      <c r="I17168" s="8"/>
      <c r="J17168" s="8"/>
      <c r="K17168" s="8"/>
    </row>
    <row r="17169" spans="1:11" x14ac:dyDescent="0.2">
      <c r="A17169" s="8">
        <f>IF(IFERROR((MATCH(G17169,$G$1:$G$12712,0)),0),INDEX($A$1:$A$12712,MATCH(G17169,$G$1:$G$12712,0)),MAX($A$2:$A17168)+1)</f>
        <v>13088</v>
      </c>
      <c r="B17169" s="8"/>
      <c r="C17169" s="9" t="str">
        <f t="shared" ref="C17169:C17232" si="320">IF(H17169="",F17169,H17169)</f>
        <v>oil dri 2 solar</v>
      </c>
      <c r="D17169" s="8"/>
      <c r="E17169" s="8"/>
      <c r="F17169" s="10"/>
      <c r="G17169" s="8">
        <v>62882</v>
      </c>
      <c r="H17169" s="8" t="s">
        <v>29858</v>
      </c>
      <c r="I17169" s="8"/>
      <c r="J17169" s="8"/>
      <c r="K17169" s="8"/>
    </row>
    <row r="17170" spans="1:11" x14ac:dyDescent="0.2">
      <c r="A17170" s="8">
        <f>IF(IFERROR((MATCH(G17170,$G$1:$G$12712,0)),0),INDEX($A$1:$A$12712,MATCH(G17170,$G$1:$G$12712,0)),MAX($A$2:$A17169)+1)</f>
        <v>13089</v>
      </c>
      <c r="B17170" s="8"/>
      <c r="C17170" s="9" t="str">
        <f t="shared" si="320"/>
        <v>telfair thompson</v>
      </c>
      <c r="D17170" s="8"/>
      <c r="E17170" s="8"/>
      <c r="F17170" s="10"/>
      <c r="G17170" s="8">
        <v>62883</v>
      </c>
      <c r="H17170" s="8" t="s">
        <v>29859</v>
      </c>
      <c r="I17170" s="8"/>
      <c r="J17170" s="8"/>
      <c r="K17170" s="8"/>
    </row>
    <row r="17171" spans="1:11" x14ac:dyDescent="0.2">
      <c r="A17171" s="8">
        <f>IF(IFERROR((MATCH(G17171,$G$1:$G$12712,0)),0),INDEX($A$1:$A$12712,MATCH(G17171,$G$1:$G$12712,0)),MAX($A$2:$A17170)+1)</f>
        <v>13090</v>
      </c>
      <c r="B17171" s="8"/>
      <c r="C17171" s="9" t="str">
        <f t="shared" si="320"/>
        <v>richmond hayes solar</v>
      </c>
      <c r="D17171" s="8"/>
      <c r="E17171" s="8"/>
      <c r="F17171" s="10"/>
      <c r="G17171" s="8">
        <v>62884</v>
      </c>
      <c r="H17171" s="8" t="s">
        <v>29860</v>
      </c>
      <c r="I17171" s="8"/>
      <c r="J17171" s="8"/>
      <c r="K17171" s="8"/>
    </row>
    <row r="17172" spans="1:11" x14ac:dyDescent="0.2">
      <c r="A17172" s="8">
        <f>IF(IFERROR((MATCH(G17172,$G$1:$G$12712,0)),0),INDEX($A$1:$A$12712,MATCH(G17172,$G$1:$G$12712,0)),MAX($A$2:$A17171)+1)</f>
        <v>13091</v>
      </c>
      <c r="B17172" s="8"/>
      <c r="C17172" s="9" t="str">
        <f t="shared" si="320"/>
        <v>troup rc50</v>
      </c>
      <c r="D17172" s="8"/>
      <c r="E17172" s="8"/>
      <c r="F17172" s="10"/>
      <c r="G17172" s="8">
        <v>62885</v>
      </c>
      <c r="H17172" s="8" t="s">
        <v>29861</v>
      </c>
      <c r="I17172" s="8"/>
      <c r="J17172" s="8"/>
      <c r="K17172" s="8"/>
    </row>
    <row r="17173" spans="1:11" x14ac:dyDescent="0.2">
      <c r="A17173" s="8">
        <f>IF(IFERROR((MATCH(G17173,$G$1:$G$12712,0)),0),INDEX($A$1:$A$12712,MATCH(G17173,$G$1:$G$12712,0)),MAX($A$2:$A17172)+1)</f>
        <v>13092</v>
      </c>
      <c r="B17173" s="8"/>
      <c r="C17173" s="9" t="str">
        <f t="shared" si="320"/>
        <v>wilkinson defore</v>
      </c>
      <c r="D17173" s="8"/>
      <c r="E17173" s="8"/>
      <c r="F17173" s="10"/>
      <c r="G17173" s="8">
        <v>62886</v>
      </c>
      <c r="H17173" s="8" t="s">
        <v>29862</v>
      </c>
      <c r="I17173" s="8"/>
      <c r="J17173" s="8"/>
      <c r="K17173" s="8"/>
    </row>
    <row r="17174" spans="1:11" x14ac:dyDescent="0.2">
      <c r="A17174" s="8">
        <f>IF(IFERROR((MATCH(G17174,$G$1:$G$12712,0)),0),INDEX($A$1:$A$12712,MATCH(G17174,$G$1:$G$12712,0)),MAX($A$2:$A17173)+1)</f>
        <v>13093</v>
      </c>
      <c r="B17174" s="8"/>
      <c r="C17174" s="9" t="str">
        <f t="shared" si="320"/>
        <v>freeman avenue</v>
      </c>
      <c r="D17174" s="8"/>
      <c r="E17174" s="8"/>
      <c r="F17174" s="10"/>
      <c r="G17174" s="8">
        <v>62887</v>
      </c>
      <c r="H17174" s="8" t="s">
        <v>29863</v>
      </c>
      <c r="I17174" s="8"/>
      <c r="J17174" s="8"/>
      <c r="K17174" s="8"/>
    </row>
    <row r="17175" spans="1:11" x14ac:dyDescent="0.2">
      <c r="A17175" s="8">
        <f>IF(IFERROR((MATCH(G17175,$G$1:$G$12712,0)),0),INDEX($A$1:$A$12712,MATCH(G17175,$G$1:$G$12712,0)),MAX($A$2:$A17174)+1)</f>
        <v>13094</v>
      </c>
      <c r="B17175" s="8"/>
      <c r="C17175" s="9" t="str">
        <f t="shared" si="320"/>
        <v>crescent valley solar</v>
      </c>
      <c r="D17175" s="8"/>
      <c r="E17175" s="8"/>
      <c r="F17175" s="10"/>
      <c r="G17175" s="8">
        <v>62888</v>
      </c>
      <c r="H17175" s="8" t="s">
        <v>29864</v>
      </c>
      <c r="I17175" s="8" t="s">
        <v>21192</v>
      </c>
      <c r="J17175" s="8">
        <v>49893</v>
      </c>
      <c r="K17175" s="8"/>
    </row>
    <row r="17176" spans="1:11" x14ac:dyDescent="0.2">
      <c r="A17176" s="8">
        <f>IF(IFERROR((MATCH(G17176,$G$1:$G$12712,0)),0),INDEX($A$1:$A$12712,MATCH(G17176,$G$1:$G$12712,0)),MAX($A$2:$A17175)+1)</f>
        <v>13095</v>
      </c>
      <c r="B17176" s="8"/>
      <c r="C17176" s="9" t="str">
        <f t="shared" si="320"/>
        <v>hecate energy johanna facility</v>
      </c>
      <c r="D17176" s="8"/>
      <c r="E17176" s="8"/>
      <c r="F17176" s="10"/>
      <c r="G17176" s="8">
        <v>62889</v>
      </c>
      <c r="H17176" s="8" t="s">
        <v>29865</v>
      </c>
      <c r="I17176" s="8"/>
      <c r="J17176" s="8"/>
      <c r="K17176" s="8"/>
    </row>
    <row r="17177" spans="1:11" x14ac:dyDescent="0.2">
      <c r="A17177" s="8">
        <f>IF(IFERROR((MATCH(G17177,$G$1:$G$12712,0)),0),INDEX($A$1:$A$12712,MATCH(G17177,$G$1:$G$12712,0)),MAX($A$2:$A17176)+1)</f>
        <v>13096</v>
      </c>
      <c r="B17177" s="8"/>
      <c r="C17177" s="9" t="str">
        <f t="shared" si="320"/>
        <v>gspp boxborough littleton (ma)</v>
      </c>
      <c r="D17177" s="8"/>
      <c r="E17177" s="8"/>
      <c r="F17177" s="10"/>
      <c r="G17177" s="8">
        <v>62890</v>
      </c>
      <c r="H17177" s="8" t="s">
        <v>29866</v>
      </c>
      <c r="I17177" s="8"/>
      <c r="J17177" s="8"/>
      <c r="K17177" s="8"/>
    </row>
    <row r="17178" spans="1:11" x14ac:dyDescent="0.2">
      <c r="A17178" s="8">
        <f>IF(IFERROR((MATCH(G17178,$G$1:$G$12712,0)),0),INDEX($A$1:$A$12712,MATCH(G17178,$G$1:$G$12712,0)),MAX($A$2:$A17177)+1)</f>
        <v>13097</v>
      </c>
      <c r="B17178" s="8"/>
      <c r="C17178" s="9" t="str">
        <f t="shared" si="320"/>
        <v>rosewater wind farm</v>
      </c>
      <c r="D17178" s="8"/>
      <c r="E17178" s="8"/>
      <c r="F17178" s="10"/>
      <c r="G17178" s="8">
        <v>62891</v>
      </c>
      <c r="H17178" s="8" t="s">
        <v>29867</v>
      </c>
      <c r="I17178" s="8"/>
      <c r="J17178" s="8"/>
      <c r="K17178" s="8"/>
    </row>
    <row r="17179" spans="1:11" x14ac:dyDescent="0.2">
      <c r="A17179" s="8">
        <f>IF(IFERROR((MATCH(G17179,$G$1:$G$12712,0)),0),INDEX($A$1:$A$12712,MATCH(G17179,$G$1:$G$12712,0)),MAX($A$2:$A17178)+1)</f>
        <v>13098</v>
      </c>
      <c r="B17179" s="8"/>
      <c r="C17179" s="9" t="str">
        <f t="shared" si="320"/>
        <v>edpr ca solar park vi llc (ca)</v>
      </c>
      <c r="D17179" s="8"/>
      <c r="E17179" s="8"/>
      <c r="F17179" s="10"/>
      <c r="G17179" s="8">
        <v>62892</v>
      </c>
      <c r="H17179" s="8" t="s">
        <v>29868</v>
      </c>
      <c r="I17179" s="8"/>
      <c r="J17179" s="8"/>
      <c r="K17179" s="8"/>
    </row>
    <row r="17180" spans="1:11" x14ac:dyDescent="0.2">
      <c r="A17180" s="8">
        <f>IF(IFERROR((MATCH(G17180,$G$1:$G$12712,0)),0),INDEX($A$1:$A$12712,MATCH(G17180,$G$1:$G$12712,0)),MAX($A$2:$A17179)+1)</f>
        <v>13099</v>
      </c>
      <c r="B17180" s="8"/>
      <c r="C17180" s="9" t="str">
        <f t="shared" si="320"/>
        <v>prairie wolf solar llc</v>
      </c>
      <c r="D17180" s="8"/>
      <c r="E17180" s="8"/>
      <c r="F17180" s="10"/>
      <c r="G17180" s="8">
        <v>62893</v>
      </c>
      <c r="H17180" s="8" t="s">
        <v>29869</v>
      </c>
      <c r="I17180" s="8"/>
      <c r="J17180" s="8"/>
      <c r="K17180" s="8"/>
    </row>
    <row r="17181" spans="1:11" x14ac:dyDescent="0.2">
      <c r="A17181" s="8">
        <f>IF(IFERROR((MATCH(G17181,$G$1:$G$12712,0)),0),INDEX($A$1:$A$12712,MATCH(G17181,$G$1:$G$12712,0)),MAX($A$2:$A17180)+1)</f>
        <v>13100</v>
      </c>
      <c r="B17181" s="8"/>
      <c r="C17181" s="9" t="str">
        <f t="shared" si="320"/>
        <v>high bridge wind project</v>
      </c>
      <c r="D17181" s="8"/>
      <c r="E17181" s="8"/>
      <c r="F17181" s="10"/>
      <c r="G17181" s="8">
        <v>62894</v>
      </c>
      <c r="H17181" s="8" t="s">
        <v>29870</v>
      </c>
      <c r="I17181" s="8"/>
      <c r="J17181" s="8"/>
      <c r="K17181" s="8"/>
    </row>
    <row r="17182" spans="1:11" x14ac:dyDescent="0.2">
      <c r="A17182" s="8">
        <f>IF(IFERROR((MATCH(G17182,$G$1:$G$12712,0)),0),INDEX($A$1:$A$12712,MATCH(G17182,$G$1:$G$12712,0)),MAX($A$2:$A17181)+1)</f>
        <v>13101</v>
      </c>
      <c r="B17182" s="8"/>
      <c r="C17182" s="9" t="str">
        <f t="shared" si="320"/>
        <v>suneast hills solar project</v>
      </c>
      <c r="D17182" s="8"/>
      <c r="E17182" s="8"/>
      <c r="F17182" s="10"/>
      <c r="G17182" s="8">
        <v>62895</v>
      </c>
      <c r="H17182" s="8" t="s">
        <v>29871</v>
      </c>
      <c r="I17182" s="8"/>
      <c r="J17182" s="8"/>
      <c r="K17182" s="8"/>
    </row>
    <row r="17183" spans="1:11" x14ac:dyDescent="0.2">
      <c r="A17183" s="8">
        <f>IF(IFERROR((MATCH(G17183,$G$1:$G$12712,0)),0),INDEX($A$1:$A$12712,MATCH(G17183,$G$1:$G$12712,0)),MAX($A$2:$A17182)+1)</f>
        <v>13102</v>
      </c>
      <c r="B17183" s="8"/>
      <c r="C17183" s="9" t="str">
        <f t="shared" si="320"/>
        <v>suneast watkins road solar project</v>
      </c>
      <c r="D17183" s="8"/>
      <c r="E17183" s="8"/>
      <c r="F17183" s="10"/>
      <c r="G17183" s="8">
        <v>62896</v>
      </c>
      <c r="H17183" s="8" t="s">
        <v>29872</v>
      </c>
      <c r="I17183" s="8"/>
      <c r="J17183" s="8"/>
      <c r="K17183" s="8"/>
    </row>
    <row r="17184" spans="1:11" x14ac:dyDescent="0.2">
      <c r="A17184" s="8">
        <f>IF(IFERROR((MATCH(G17184,$G$1:$G$12712,0)),0),INDEX($A$1:$A$12712,MATCH(G17184,$G$1:$G$12712,0)),MAX($A$2:$A17183)+1)</f>
        <v>13103</v>
      </c>
      <c r="B17184" s="8"/>
      <c r="C17184" s="9" t="str">
        <f t="shared" si="320"/>
        <v>holiday hill community wind</v>
      </c>
      <c r="D17184" s="8"/>
      <c r="E17184" s="8"/>
      <c r="F17184" s="10"/>
      <c r="G17184" s="8">
        <v>62897</v>
      </c>
      <c r="H17184" s="8" t="s">
        <v>29873</v>
      </c>
      <c r="I17184" s="8"/>
      <c r="J17184" s="8"/>
      <c r="K17184" s="8"/>
    </row>
    <row r="17185" spans="1:11" x14ac:dyDescent="0.2">
      <c r="A17185" s="8">
        <f>IF(IFERROR((MATCH(G17185,$G$1:$G$12712,0)),0),INDEX($A$1:$A$12712,MATCH(G17185,$G$1:$G$12712,0)),MAX($A$2:$A17184)+1)</f>
        <v>13104</v>
      </c>
      <c r="B17185" s="8"/>
      <c r="C17185" s="9" t="str">
        <f t="shared" si="320"/>
        <v>town of burrillville solar</v>
      </c>
      <c r="D17185" s="8"/>
      <c r="E17185" s="8"/>
      <c r="F17185" s="10"/>
      <c r="G17185" s="8">
        <v>62898</v>
      </c>
      <c r="H17185" s="8" t="s">
        <v>29874</v>
      </c>
      <c r="I17185" s="8"/>
      <c r="J17185" s="8"/>
      <c r="K17185" s="8"/>
    </row>
    <row r="17186" spans="1:11" x14ac:dyDescent="0.2">
      <c r="A17186" s="8">
        <f>IF(IFERROR((MATCH(G17186,$G$1:$G$12712,0)),0),INDEX($A$1:$A$12712,MATCH(G17186,$G$1:$G$12712,0)),MAX($A$2:$A17185)+1)</f>
        <v>13105</v>
      </c>
      <c r="B17186" s="8"/>
      <c r="C17186" s="9" t="str">
        <f t="shared" si="320"/>
        <v>east line solar</v>
      </c>
      <c r="D17186" s="8"/>
      <c r="E17186" s="8"/>
      <c r="F17186" s="10"/>
      <c r="G17186" s="8">
        <v>62899</v>
      </c>
      <c r="H17186" s="8" t="s">
        <v>29875</v>
      </c>
      <c r="I17186" s="8"/>
      <c r="J17186" s="8"/>
      <c r="K17186" s="8"/>
    </row>
    <row r="17187" spans="1:11" x14ac:dyDescent="0.2">
      <c r="A17187" s="8">
        <f>IF(IFERROR((MATCH(G17187,$G$1:$G$12712,0)),0),INDEX($A$1:$A$12712,MATCH(G17187,$G$1:$G$12712,0)),MAX($A$2:$A17186)+1)</f>
        <v>13106</v>
      </c>
      <c r="B17187" s="8"/>
      <c r="C17187" s="9" t="str">
        <f t="shared" si="320"/>
        <v>somerville solar</v>
      </c>
      <c r="D17187" s="8"/>
      <c r="E17187" s="8"/>
      <c r="F17187" s="10"/>
      <c r="G17187" s="8">
        <v>62900</v>
      </c>
      <c r="H17187" s="8" t="s">
        <v>29876</v>
      </c>
      <c r="I17187" s="8"/>
      <c r="J17187" s="8"/>
      <c r="K17187" s="8"/>
    </row>
    <row r="17188" spans="1:11" x14ac:dyDescent="0.2">
      <c r="A17188" s="8">
        <f>IF(IFERROR((MATCH(G17188,$G$1:$G$12712,0)),0),INDEX($A$1:$A$12712,MATCH(G17188,$G$1:$G$12712,0)),MAX($A$2:$A17187)+1)</f>
        <v>13107</v>
      </c>
      <c r="B17188" s="8"/>
      <c r="C17188" s="9" t="str">
        <f t="shared" si="320"/>
        <v>phoenix contact - cchp plant</v>
      </c>
      <c r="D17188" s="8"/>
      <c r="E17188" s="8"/>
      <c r="F17188" s="10"/>
      <c r="G17188" s="8">
        <v>62901</v>
      </c>
      <c r="H17188" s="8" t="s">
        <v>29877</v>
      </c>
      <c r="I17188" s="8"/>
      <c r="J17188" s="8"/>
      <c r="K17188" s="8"/>
    </row>
    <row r="17189" spans="1:11" x14ac:dyDescent="0.2">
      <c r="A17189" s="8">
        <f>IF(IFERROR((MATCH(G17189,$G$1:$G$12712,0)),0),INDEX($A$1:$A$12712,MATCH(G17189,$G$1:$G$12712,0)),MAX($A$2:$A17188)+1)</f>
        <v>13108</v>
      </c>
      <c r="B17189" s="8"/>
      <c r="C17189" s="9" t="str">
        <f t="shared" si="320"/>
        <v>windsor floating solar</v>
      </c>
      <c r="D17189" s="8"/>
      <c r="E17189" s="8"/>
      <c r="F17189" s="10"/>
      <c r="G17189" s="8">
        <v>62902</v>
      </c>
      <c r="H17189" s="8" t="s">
        <v>29878</v>
      </c>
      <c r="I17189" s="8"/>
      <c r="J17189" s="8"/>
      <c r="K17189" s="8"/>
    </row>
    <row r="17190" spans="1:11" x14ac:dyDescent="0.2">
      <c r="A17190" s="8">
        <f>IF(IFERROR((MATCH(G17190,$G$1:$G$12712,0)),0),INDEX($A$1:$A$12712,MATCH(G17190,$G$1:$G$12712,0)),MAX($A$2:$A17189)+1)</f>
        <v>13109</v>
      </c>
      <c r="B17190" s="8"/>
      <c r="C17190" s="9" t="str">
        <f t="shared" si="320"/>
        <v>northpark solar</v>
      </c>
      <c r="D17190" s="8"/>
      <c r="E17190" s="8"/>
      <c r="F17190" s="10"/>
      <c r="G17190" s="8">
        <v>62903</v>
      </c>
      <c r="H17190" s="8" t="s">
        <v>29879</v>
      </c>
      <c r="I17190" s="8"/>
      <c r="J17190" s="8"/>
      <c r="K17190" s="8"/>
    </row>
    <row r="17191" spans="1:11" x14ac:dyDescent="0.2">
      <c r="A17191" s="8">
        <f>IF(IFERROR((MATCH(G17191,$G$1:$G$12712,0)),0),INDEX($A$1:$A$12712,MATCH(G17191,$G$1:$G$12712,0)),MAX($A$2:$A17190)+1)</f>
        <v>13110</v>
      </c>
      <c r="B17191" s="8"/>
      <c r="C17191" s="9" t="str">
        <f t="shared" si="320"/>
        <v>milhurst solar</v>
      </c>
      <c r="D17191" s="8"/>
      <c r="E17191" s="8"/>
      <c r="F17191" s="10"/>
      <c r="G17191" s="8">
        <v>62904</v>
      </c>
      <c r="H17191" s="8" t="s">
        <v>29880</v>
      </c>
      <c r="I17191" s="8"/>
      <c r="J17191" s="8"/>
      <c r="K17191" s="8"/>
    </row>
    <row r="17192" spans="1:11" x14ac:dyDescent="0.2">
      <c r="A17192" s="8">
        <f>IF(IFERROR((MATCH(G17192,$G$1:$G$12712,0)),0),INDEX($A$1:$A$12712,MATCH(G17192,$G$1:$G$12712,0)),MAX($A$2:$A17191)+1)</f>
        <v>13111</v>
      </c>
      <c r="B17192" s="8"/>
      <c r="C17192" s="9" t="str">
        <f t="shared" si="320"/>
        <v>day four solar llc</v>
      </c>
      <c r="D17192" s="8"/>
      <c r="E17192" s="8"/>
      <c r="F17192" s="10"/>
      <c r="G17192" s="8">
        <v>62905</v>
      </c>
      <c r="H17192" s="8" t="s">
        <v>29881</v>
      </c>
      <c r="I17192" s="8"/>
      <c r="J17192" s="8"/>
      <c r="K17192" s="8"/>
    </row>
    <row r="17193" spans="1:11" x14ac:dyDescent="0.2">
      <c r="A17193" s="8">
        <f>IF(IFERROR((MATCH(G17193,$G$1:$G$12712,0)),0),INDEX($A$1:$A$12712,MATCH(G17193,$G$1:$G$12712,0)),MAX($A$2:$A17192)+1)</f>
        <v>13112</v>
      </c>
      <c r="B17193" s="8"/>
      <c r="C17193" s="9" t="str">
        <f t="shared" si="320"/>
        <v>augusta solar farm</v>
      </c>
      <c r="D17193" s="8"/>
      <c r="E17193" s="8"/>
      <c r="F17193" s="10"/>
      <c r="G17193" s="8">
        <v>62906</v>
      </c>
      <c r="H17193" s="8" t="s">
        <v>29882</v>
      </c>
      <c r="I17193" s="8"/>
      <c r="J17193" s="8"/>
      <c r="K17193" s="8"/>
    </row>
    <row r="17194" spans="1:11" x14ac:dyDescent="0.2">
      <c r="A17194" s="8">
        <f>IF(IFERROR((MATCH(G17194,$G$1:$G$12712,0)),0),INDEX($A$1:$A$12712,MATCH(G17194,$G$1:$G$12712,0)),MAX($A$2:$A17193)+1)</f>
        <v>13113</v>
      </c>
      <c r="B17194" s="8"/>
      <c r="C17194" s="9" t="str">
        <f t="shared" si="320"/>
        <v>vec energy storage</v>
      </c>
      <c r="D17194" s="8"/>
      <c r="E17194" s="8"/>
      <c r="F17194" s="10"/>
      <c r="G17194" s="8">
        <v>62907</v>
      </c>
      <c r="H17194" s="8" t="s">
        <v>29883</v>
      </c>
      <c r="I17194" s="8"/>
      <c r="J17194" s="8"/>
      <c r="K17194" s="8"/>
    </row>
    <row r="17195" spans="1:11" x14ac:dyDescent="0.2">
      <c r="A17195" s="8">
        <f>IF(IFERROR((MATCH(G17195,$G$1:$G$12712,0)),0),INDEX($A$1:$A$12712,MATCH(G17195,$G$1:$G$12712,0)),MAX($A$2:$A17194)+1)</f>
        <v>13114</v>
      </c>
      <c r="B17195" s="8"/>
      <c r="C17195" s="9" t="str">
        <f t="shared" si="320"/>
        <v>anoka bess</v>
      </c>
      <c r="D17195" s="8"/>
      <c r="E17195" s="8"/>
      <c r="F17195" s="10"/>
      <c r="G17195" s="8">
        <v>62908</v>
      </c>
      <c r="H17195" s="8" t="s">
        <v>29884</v>
      </c>
      <c r="I17195" s="8"/>
      <c r="J17195" s="8"/>
      <c r="K17195" s="8"/>
    </row>
    <row r="17196" spans="1:11" x14ac:dyDescent="0.2">
      <c r="A17196" s="8">
        <f>IF(IFERROR((MATCH(G17196,$G$1:$G$12712,0)),0),INDEX($A$1:$A$12712,MATCH(G17196,$G$1:$G$12712,0)),MAX($A$2:$A17195)+1)</f>
        <v>13115</v>
      </c>
      <c r="B17196" s="8"/>
      <c r="C17196" s="9" t="str">
        <f t="shared" si="320"/>
        <v>raymond wind farm, llc</v>
      </c>
      <c r="D17196" s="8"/>
      <c r="E17196" s="8"/>
      <c r="F17196" s="10"/>
      <c r="G17196" s="8">
        <v>62909</v>
      </c>
      <c r="H17196" s="8" t="s">
        <v>29885</v>
      </c>
      <c r="I17196" s="8" t="s">
        <v>29402</v>
      </c>
      <c r="J17196" s="8">
        <v>56215</v>
      </c>
      <c r="K17196" s="8"/>
    </row>
    <row r="17197" spans="1:11" x14ac:dyDescent="0.2">
      <c r="A17197" s="8">
        <f>IF(IFERROR((MATCH(G17197,$G$1:$G$12712,0)),0),INDEX($A$1:$A$12712,MATCH(G17197,$G$1:$G$12712,0)),MAX($A$2:$A17196)+1)</f>
        <v>13116</v>
      </c>
      <c r="B17197" s="8"/>
      <c r="C17197" s="9" t="str">
        <f t="shared" si="320"/>
        <v>mncppc germantown solar</v>
      </c>
      <c r="D17197" s="8"/>
      <c r="E17197" s="8"/>
      <c r="F17197" s="10"/>
      <c r="G17197" s="8">
        <v>62910</v>
      </c>
      <c r="H17197" s="8" t="s">
        <v>29886</v>
      </c>
      <c r="I17197" s="8"/>
      <c r="J17197" s="8"/>
      <c r="K17197" s="8"/>
    </row>
    <row r="17198" spans="1:11" x14ac:dyDescent="0.2">
      <c r="A17198" s="8">
        <f>IF(IFERROR((MATCH(G17198,$G$1:$G$12712,0)),0),INDEX($A$1:$A$12712,MATCH(G17198,$G$1:$G$12712,0)),MAX($A$2:$A17197)+1)</f>
        <v>13117</v>
      </c>
      <c r="B17198" s="8"/>
      <c r="C17198" s="9" t="str">
        <f t="shared" si="320"/>
        <v>kearsarge gill</v>
      </c>
      <c r="D17198" s="8"/>
      <c r="E17198" s="8"/>
      <c r="F17198" s="10"/>
      <c r="G17198" s="8">
        <v>62911</v>
      </c>
      <c r="H17198" s="8" t="s">
        <v>29887</v>
      </c>
      <c r="I17198" s="8"/>
      <c r="J17198" s="8"/>
      <c r="K17198" s="8"/>
    </row>
    <row r="17199" spans="1:11" x14ac:dyDescent="0.2">
      <c r="A17199" s="8">
        <f>IF(IFERROR((MATCH(G17199,$G$1:$G$12712,0)),0),INDEX($A$1:$A$12712,MATCH(G17199,$G$1:$G$12712,0)),MAX($A$2:$A17198)+1)</f>
        <v>13118</v>
      </c>
      <c r="B17199" s="8"/>
      <c r="C17199" s="9" t="str">
        <f t="shared" si="320"/>
        <v>solar hagerstown</v>
      </c>
      <c r="D17199" s="8"/>
      <c r="E17199" s="8"/>
      <c r="F17199" s="10"/>
      <c r="G17199" s="8">
        <v>62912</v>
      </c>
      <c r="H17199" s="8" t="s">
        <v>29888</v>
      </c>
      <c r="I17199" s="8"/>
      <c r="J17199" s="8"/>
      <c r="K17199" s="8"/>
    </row>
    <row r="17200" spans="1:11" x14ac:dyDescent="0.2">
      <c r="A17200" s="8">
        <f>IF(IFERROR((MATCH(G17200,$G$1:$G$12712,0)),0),INDEX($A$1:$A$12712,MATCH(G17200,$G$1:$G$12712,0)),MAX($A$2:$A17199)+1)</f>
        <v>13119</v>
      </c>
      <c r="B17200" s="8"/>
      <c r="C17200" s="9" t="str">
        <f t="shared" si="320"/>
        <v>novel solar two llc</v>
      </c>
      <c r="D17200" s="8"/>
      <c r="E17200" s="8"/>
      <c r="F17200" s="10"/>
      <c r="G17200" s="8">
        <v>62913</v>
      </c>
      <c r="H17200" s="8" t="s">
        <v>29889</v>
      </c>
      <c r="I17200" s="8"/>
      <c r="J17200" s="8"/>
      <c r="K17200" s="8"/>
    </row>
    <row r="17201" spans="1:11" x14ac:dyDescent="0.2">
      <c r="A17201" s="8">
        <f>IF(IFERROR((MATCH(G17201,$G$1:$G$12712,0)),0),INDEX($A$1:$A$12712,MATCH(G17201,$G$1:$G$12712,0)),MAX($A$2:$A17200)+1)</f>
        <v>13120</v>
      </c>
      <c r="B17201" s="8"/>
      <c r="C17201" s="9" t="str">
        <f t="shared" si="320"/>
        <v>nassau solar center</v>
      </c>
      <c r="D17201" s="8"/>
      <c r="E17201" s="8"/>
      <c r="F17201" s="10"/>
      <c r="G17201" s="8">
        <v>62914</v>
      </c>
      <c r="H17201" s="8" t="s">
        <v>29890</v>
      </c>
      <c r="I17201" s="8" t="s">
        <v>23954</v>
      </c>
      <c r="J17201" s="8">
        <v>6452</v>
      </c>
      <c r="K17201" s="8"/>
    </row>
    <row r="17202" spans="1:11" x14ac:dyDescent="0.2">
      <c r="A17202" s="8">
        <f>IF(IFERROR((MATCH(G17202,$G$1:$G$12712,0)),0),INDEX($A$1:$A$12712,MATCH(G17202,$G$1:$G$12712,0)),MAX($A$2:$A17201)+1)</f>
        <v>13121</v>
      </c>
      <c r="B17202" s="8"/>
      <c r="C17202" s="9" t="str">
        <f t="shared" si="320"/>
        <v>magnolia springs solar center</v>
      </c>
      <c r="D17202" s="8"/>
      <c r="E17202" s="8"/>
      <c r="F17202" s="10"/>
      <c r="G17202" s="8">
        <v>62915</v>
      </c>
      <c r="H17202" s="8" t="s">
        <v>29891</v>
      </c>
      <c r="I17202" s="8" t="s">
        <v>23954</v>
      </c>
      <c r="J17202" s="8">
        <v>6452</v>
      </c>
      <c r="K17202" s="8"/>
    </row>
    <row r="17203" spans="1:11" x14ac:dyDescent="0.2">
      <c r="A17203" s="8">
        <f>IF(IFERROR((MATCH(G17203,$G$1:$G$12712,0)),0),INDEX($A$1:$A$12712,MATCH(G17203,$G$1:$G$12712,0)),MAX($A$2:$A17202)+1)</f>
        <v>13122</v>
      </c>
      <c r="B17203" s="8"/>
      <c r="C17203" s="9" t="str">
        <f t="shared" si="320"/>
        <v>trailside solar center</v>
      </c>
      <c r="D17203" s="8"/>
      <c r="E17203" s="8"/>
      <c r="F17203" s="10"/>
      <c r="G17203" s="8">
        <v>62916</v>
      </c>
      <c r="H17203" s="8" t="s">
        <v>29892</v>
      </c>
      <c r="I17203" s="8" t="s">
        <v>23954</v>
      </c>
      <c r="J17203" s="8">
        <v>6452</v>
      </c>
      <c r="K17203" s="8"/>
    </row>
    <row r="17204" spans="1:11" x14ac:dyDescent="0.2">
      <c r="A17204" s="8">
        <f>IF(IFERROR((MATCH(G17204,$G$1:$G$12712,0)),0),INDEX($A$1:$A$12712,MATCH(G17204,$G$1:$G$12712,0)),MAX($A$2:$A17203)+1)</f>
        <v>13123</v>
      </c>
      <c r="B17204" s="8"/>
      <c r="C17204" s="9" t="str">
        <f t="shared" si="320"/>
        <v>rodeo solar center</v>
      </c>
      <c r="D17204" s="8"/>
      <c r="E17204" s="8"/>
      <c r="F17204" s="10"/>
      <c r="G17204" s="8">
        <v>62917</v>
      </c>
      <c r="H17204" s="8" t="s">
        <v>29893</v>
      </c>
      <c r="I17204" s="8" t="s">
        <v>23954</v>
      </c>
      <c r="J17204" s="8">
        <v>6452</v>
      </c>
      <c r="K17204" s="8"/>
    </row>
    <row r="17205" spans="1:11" x14ac:dyDescent="0.2">
      <c r="A17205" s="8">
        <f>IF(IFERROR((MATCH(G17205,$G$1:$G$12712,0)),0),INDEX($A$1:$A$12712,MATCH(G17205,$G$1:$G$12712,0)),MAX($A$2:$A17204)+1)</f>
        <v>13124</v>
      </c>
      <c r="B17205" s="8"/>
      <c r="C17205" s="9" t="str">
        <f t="shared" si="320"/>
        <v>notre dame hydro</v>
      </c>
      <c r="D17205" s="8"/>
      <c r="E17205" s="8"/>
      <c r="F17205" s="10"/>
      <c r="G17205" s="8">
        <v>62918</v>
      </c>
      <c r="H17205" s="8" t="s">
        <v>29894</v>
      </c>
      <c r="I17205" s="8" t="s">
        <v>29895</v>
      </c>
      <c r="J17205" s="8">
        <v>19564</v>
      </c>
      <c r="K17205" s="8"/>
    </row>
    <row r="17206" spans="1:11" x14ac:dyDescent="0.2">
      <c r="A17206" s="8">
        <f>IF(IFERROR((MATCH(G17206,$G$1:$G$12712,0)),0),INDEX($A$1:$A$12712,MATCH(G17206,$G$1:$G$12712,0)),MAX($A$2:$A17205)+1)</f>
        <v>13125</v>
      </c>
      <c r="B17206" s="8"/>
      <c r="C17206" s="9" t="str">
        <f t="shared" si="320"/>
        <v>orange blossom solar center</v>
      </c>
      <c r="D17206" s="8"/>
      <c r="E17206" s="8"/>
      <c r="F17206" s="10"/>
      <c r="G17206" s="8">
        <v>62919</v>
      </c>
      <c r="H17206" s="8" t="s">
        <v>29896</v>
      </c>
      <c r="I17206" s="8" t="s">
        <v>23954</v>
      </c>
      <c r="J17206" s="8">
        <v>6452</v>
      </c>
      <c r="K17206" s="8"/>
    </row>
    <row r="17207" spans="1:11" x14ac:dyDescent="0.2">
      <c r="A17207" s="8">
        <f>IF(IFERROR((MATCH(G17207,$G$1:$G$12712,0)),0),INDEX($A$1:$A$12712,MATCH(G17207,$G$1:$G$12712,0)),MAX($A$2:$A17206)+1)</f>
        <v>13126</v>
      </c>
      <c r="B17207" s="8"/>
      <c r="C17207" s="9" t="str">
        <f t="shared" si="320"/>
        <v>burrstone energy center</v>
      </c>
      <c r="D17207" s="8"/>
      <c r="E17207" s="8"/>
      <c r="F17207" s="10"/>
      <c r="G17207" s="8">
        <v>62920</v>
      </c>
      <c r="H17207" s="8" t="s">
        <v>29897</v>
      </c>
      <c r="I17207" s="8"/>
      <c r="J17207" s="8"/>
      <c r="K17207" s="8"/>
    </row>
    <row r="17208" spans="1:11" x14ac:dyDescent="0.2">
      <c r="A17208" s="8">
        <f>IF(IFERROR((MATCH(G17208,$G$1:$G$12712,0)),0),INDEX($A$1:$A$12712,MATCH(G17208,$G$1:$G$12712,0)),MAX($A$2:$A17207)+1)</f>
        <v>13127</v>
      </c>
      <c r="B17208" s="8"/>
      <c r="C17208" s="9" t="str">
        <f t="shared" si="320"/>
        <v>palm bay solar</v>
      </c>
      <c r="D17208" s="8"/>
      <c r="E17208" s="8"/>
      <c r="F17208" s="10"/>
      <c r="G17208" s="8">
        <v>62921</v>
      </c>
      <c r="H17208" s="8" t="s">
        <v>29898</v>
      </c>
      <c r="I17208" s="8" t="s">
        <v>23954</v>
      </c>
      <c r="J17208" s="8">
        <v>6452</v>
      </c>
      <c r="K17208" s="8"/>
    </row>
    <row r="17209" spans="1:11" x14ac:dyDescent="0.2">
      <c r="A17209" s="8">
        <f>IF(IFERROR((MATCH(G17209,$G$1:$G$12712,0)),0),INDEX($A$1:$A$12712,MATCH(G17209,$G$1:$G$12712,0)),MAX($A$2:$A17208)+1)</f>
        <v>13128</v>
      </c>
      <c r="B17209" s="8"/>
      <c r="C17209" s="9" t="str">
        <f t="shared" si="320"/>
        <v>lakeside solar center</v>
      </c>
      <c r="D17209" s="8"/>
      <c r="E17209" s="8"/>
      <c r="F17209" s="10"/>
      <c r="G17209" s="8">
        <v>62922</v>
      </c>
      <c r="H17209" s="8" t="s">
        <v>29899</v>
      </c>
      <c r="I17209" s="8" t="s">
        <v>23954</v>
      </c>
      <c r="J17209" s="8">
        <v>6452</v>
      </c>
      <c r="K17209" s="8"/>
    </row>
    <row r="17210" spans="1:11" x14ac:dyDescent="0.2">
      <c r="A17210" s="8">
        <f>IF(IFERROR((MATCH(G17210,$G$1:$G$12712,0)),0),INDEX($A$1:$A$12712,MATCH(G17210,$G$1:$G$12712,0)),MAX($A$2:$A17209)+1)</f>
        <v>13129</v>
      </c>
      <c r="B17210" s="8"/>
      <c r="C17210" s="9" t="str">
        <f t="shared" si="320"/>
        <v>union springs solar center</v>
      </c>
      <c r="D17210" s="8"/>
      <c r="E17210" s="8"/>
      <c r="F17210" s="10"/>
      <c r="G17210" s="8">
        <v>62923</v>
      </c>
      <c r="H17210" s="8" t="s">
        <v>29900</v>
      </c>
      <c r="I17210" s="8" t="s">
        <v>23954</v>
      </c>
      <c r="J17210" s="8">
        <v>6452</v>
      </c>
      <c r="K17210" s="8"/>
    </row>
    <row r="17211" spans="1:11" x14ac:dyDescent="0.2">
      <c r="A17211" s="8">
        <f>IF(IFERROR((MATCH(G17211,$G$1:$G$12712,0)),0),INDEX($A$1:$A$12712,MATCH(G17211,$G$1:$G$12712,0)),MAX($A$2:$A17210)+1)</f>
        <v>13130</v>
      </c>
      <c r="B17211" s="8"/>
      <c r="C17211" s="9" t="str">
        <f t="shared" si="320"/>
        <v>pelican solar center</v>
      </c>
      <c r="D17211" s="8"/>
      <c r="E17211" s="8"/>
      <c r="F17211" s="10"/>
      <c r="G17211" s="8">
        <v>62924</v>
      </c>
      <c r="H17211" s="8" t="s">
        <v>29901</v>
      </c>
      <c r="I17211" s="8" t="s">
        <v>23954</v>
      </c>
      <c r="J17211" s="8">
        <v>6452</v>
      </c>
      <c r="K17211" s="8"/>
    </row>
    <row r="17212" spans="1:11" x14ac:dyDescent="0.2">
      <c r="A17212" s="8">
        <f>IF(IFERROR((MATCH(G17212,$G$1:$G$12712,0)),0),INDEX($A$1:$A$12712,MATCH(G17212,$G$1:$G$12712,0)),MAX($A$2:$A17211)+1)</f>
        <v>13131</v>
      </c>
      <c r="B17212" s="8"/>
      <c r="C17212" s="9" t="str">
        <f t="shared" si="320"/>
        <v>egret solar center</v>
      </c>
      <c r="D17212" s="8"/>
      <c r="E17212" s="8"/>
      <c r="F17212" s="10"/>
      <c r="G17212" s="8">
        <v>62925</v>
      </c>
      <c r="H17212" s="8" t="s">
        <v>29902</v>
      </c>
      <c r="I17212" s="8" t="s">
        <v>23954</v>
      </c>
      <c r="J17212" s="8">
        <v>6452</v>
      </c>
      <c r="K17212" s="8"/>
    </row>
    <row r="17213" spans="1:11" x14ac:dyDescent="0.2">
      <c r="A17213" s="8">
        <f>IF(IFERROR((MATCH(G17213,$G$1:$G$12712,0)),0),INDEX($A$1:$A$12712,MATCH(G17213,$G$1:$G$12712,0)),MAX($A$2:$A17212)+1)</f>
        <v>13132</v>
      </c>
      <c r="B17213" s="8"/>
      <c r="C17213" s="9" t="str">
        <f t="shared" si="320"/>
        <v>jackson generation, llc</v>
      </c>
      <c r="D17213" s="8"/>
      <c r="E17213" s="8"/>
      <c r="F17213" s="10"/>
      <c r="G17213" s="8">
        <v>62926</v>
      </c>
      <c r="H17213" s="8" t="s">
        <v>29903</v>
      </c>
      <c r="I17213" s="8"/>
      <c r="J17213" s="8"/>
      <c r="K17213" s="8"/>
    </row>
    <row r="17214" spans="1:11" x14ac:dyDescent="0.2">
      <c r="A17214" s="8">
        <f>IF(IFERROR((MATCH(G17214,$G$1:$G$12712,0)),0),INDEX($A$1:$A$12712,MATCH(G17214,$G$1:$G$12712,0)),MAX($A$2:$A17213)+1)</f>
        <v>13133</v>
      </c>
      <c r="B17214" s="8"/>
      <c r="C17214" s="9" t="str">
        <f t="shared" si="320"/>
        <v>city of pratt solar</v>
      </c>
      <c r="D17214" s="8"/>
      <c r="E17214" s="8"/>
      <c r="F17214" s="10"/>
      <c r="G17214" s="8">
        <v>62931</v>
      </c>
      <c r="H17214" s="8" t="s">
        <v>29904</v>
      </c>
      <c r="I17214" s="8"/>
      <c r="J17214" s="8"/>
      <c r="K17214" s="8"/>
    </row>
    <row r="17215" spans="1:11" x14ac:dyDescent="0.2">
      <c r="A17215" s="8">
        <f>IF(IFERROR((MATCH(G17215,$G$1:$G$12712,0)),0),INDEX($A$1:$A$12712,MATCH(G17215,$G$1:$G$12712,0)),MAX($A$2:$A17214)+1)</f>
        <v>13134</v>
      </c>
      <c r="B17215" s="8"/>
      <c r="C17215" s="9" t="str">
        <f t="shared" si="320"/>
        <v>oberon ib</v>
      </c>
      <c r="D17215" s="8"/>
      <c r="E17215" s="8"/>
      <c r="F17215" s="10"/>
      <c r="G17215" s="8">
        <v>62932</v>
      </c>
      <c r="H17215" s="8" t="s">
        <v>29905</v>
      </c>
      <c r="I17215" s="8"/>
      <c r="J17215" s="8"/>
      <c r="K17215" s="8"/>
    </row>
    <row r="17216" spans="1:11" x14ac:dyDescent="0.2">
      <c r="A17216" s="8">
        <f>IF(IFERROR((MATCH(G17216,$G$1:$G$12712,0)),0),INDEX($A$1:$A$12712,MATCH(G17216,$G$1:$G$12712,0)),MAX($A$2:$A17215)+1)</f>
        <v>13135</v>
      </c>
      <c r="B17216" s="8"/>
      <c r="C17216" s="9" t="str">
        <f t="shared" si="320"/>
        <v>oberon ia</v>
      </c>
      <c r="D17216" s="8"/>
      <c r="E17216" s="8"/>
      <c r="F17216" s="10"/>
      <c r="G17216" s="8">
        <v>62933</v>
      </c>
      <c r="H17216" s="8" t="s">
        <v>29906</v>
      </c>
      <c r="I17216" s="8"/>
      <c r="J17216" s="8"/>
      <c r="K17216" s="8"/>
    </row>
    <row r="17217" spans="1:11" x14ac:dyDescent="0.2">
      <c r="A17217" s="8">
        <f>IF(IFERROR((MATCH(G17217,$G$1:$G$12712,0)),0),INDEX($A$1:$A$12712,MATCH(G17217,$G$1:$G$12712,0)),MAX($A$2:$A17216)+1)</f>
        <v>13136</v>
      </c>
      <c r="B17217" s="8"/>
      <c r="C17217" s="9" t="str">
        <f t="shared" si="320"/>
        <v>lovelock solar</v>
      </c>
      <c r="D17217" s="8"/>
      <c r="E17217" s="8"/>
      <c r="F17217" s="10"/>
      <c r="G17217" s="8">
        <v>62934</v>
      </c>
      <c r="H17217" s="8" t="s">
        <v>29907</v>
      </c>
      <c r="I17217" s="8" t="s">
        <v>21192</v>
      </c>
      <c r="J17217" s="8">
        <v>49893</v>
      </c>
      <c r="K17217" s="8"/>
    </row>
    <row r="17218" spans="1:11" x14ac:dyDescent="0.2">
      <c r="A17218" s="8">
        <f>IF(IFERROR((MATCH(G17218,$G$1:$G$12712,0)),0),INDEX($A$1:$A$12712,MATCH(G17218,$G$1:$G$12712,0)),MAX($A$2:$A17217)+1)</f>
        <v>13137</v>
      </c>
      <c r="B17218" s="8"/>
      <c r="C17218" s="9" t="str">
        <f t="shared" si="320"/>
        <v>orchard windfarm, llc</v>
      </c>
      <c r="D17218" s="8"/>
      <c r="E17218" s="8"/>
      <c r="F17218" s="10"/>
      <c r="G17218" s="8">
        <v>62935</v>
      </c>
      <c r="H17218" s="8" t="s">
        <v>29908</v>
      </c>
      <c r="I17218" s="8"/>
      <c r="J17218" s="8"/>
      <c r="K17218" s="8"/>
    </row>
    <row r="17219" spans="1:11" x14ac:dyDescent="0.2">
      <c r="A17219" s="8">
        <f>IF(IFERROR((MATCH(G17219,$G$1:$G$12712,0)),0),INDEX($A$1:$A$12712,MATCH(G17219,$G$1:$G$12712,0)),MAX($A$2:$A17218)+1)</f>
        <v>13138</v>
      </c>
      <c r="B17219" s="8"/>
      <c r="C17219" s="9" t="str">
        <f t="shared" si="320"/>
        <v>rattlesnake</v>
      </c>
      <c r="D17219" s="8"/>
      <c r="E17219" s="8"/>
      <c r="F17219" s="10"/>
      <c r="G17219" s="8">
        <v>62936</v>
      </c>
      <c r="H17219" s="8" t="s">
        <v>29909</v>
      </c>
      <c r="I17219" s="8"/>
      <c r="J17219" s="8"/>
      <c r="K17219" s="8"/>
    </row>
    <row r="17220" spans="1:11" x14ac:dyDescent="0.2">
      <c r="A17220" s="8">
        <f>IF(IFERROR((MATCH(G17220,$G$1:$G$12712,0)),0),INDEX($A$1:$A$12712,MATCH(G17220,$G$1:$G$12712,0)),MAX($A$2:$A17219)+1)</f>
        <v>13139</v>
      </c>
      <c r="B17220" s="8"/>
      <c r="C17220" s="9" t="str">
        <f t="shared" si="320"/>
        <v>athens bess</v>
      </c>
      <c r="D17220" s="8"/>
      <c r="E17220" s="8"/>
      <c r="F17220" s="10"/>
      <c r="G17220" s="8">
        <v>62937</v>
      </c>
      <c r="H17220" s="8" t="s">
        <v>29910</v>
      </c>
      <c r="I17220" s="8"/>
      <c r="J17220" s="8"/>
      <c r="K17220" s="8"/>
    </row>
    <row r="17221" spans="1:11" x14ac:dyDescent="0.2">
      <c r="A17221" s="8">
        <f>IF(IFERROR((MATCH(G17221,$G$1:$G$12712,0)),0),INDEX($A$1:$A$12712,MATCH(G17221,$G$1:$G$12712,0)),MAX($A$2:$A17220)+1)</f>
        <v>13140</v>
      </c>
      <c r="B17221" s="8"/>
      <c r="C17221" s="9" t="str">
        <f t="shared" si="320"/>
        <v>glen ullin energy center</v>
      </c>
      <c r="D17221" s="8"/>
      <c r="E17221" s="8"/>
      <c r="F17221" s="10"/>
      <c r="G17221" s="8">
        <v>62938</v>
      </c>
      <c r="H17221" s="8" t="s">
        <v>29911</v>
      </c>
      <c r="I17221" s="8" t="s">
        <v>29912</v>
      </c>
      <c r="J17221" s="8">
        <v>59496</v>
      </c>
      <c r="K17221" s="8"/>
    </row>
    <row r="17222" spans="1:11" x14ac:dyDescent="0.2">
      <c r="A17222" s="8">
        <f>IF(IFERROR((MATCH(G17222,$G$1:$G$12712,0)),0),INDEX($A$1:$A$12712,MATCH(G17222,$G$1:$G$12712,0)),MAX($A$2:$A17221)+1)</f>
        <v>13141</v>
      </c>
      <c r="B17222" s="8"/>
      <c r="C17222" s="9" t="str">
        <f t="shared" si="320"/>
        <v>south peak wind</v>
      </c>
      <c r="D17222" s="8"/>
      <c r="E17222" s="8"/>
      <c r="F17222" s="10"/>
      <c r="G17222" s="8">
        <v>62939</v>
      </c>
      <c r="H17222" s="8" t="s">
        <v>29913</v>
      </c>
      <c r="I17222" s="8" t="s">
        <v>29912</v>
      </c>
      <c r="J17222" s="8">
        <v>59496</v>
      </c>
      <c r="K17222" s="8"/>
    </row>
    <row r="17223" spans="1:11" x14ac:dyDescent="0.2">
      <c r="A17223" s="8">
        <f>IF(IFERROR((MATCH(G17223,$G$1:$G$12712,0)),0),INDEX($A$1:$A$12712,MATCH(G17223,$G$1:$G$12712,0)),MAX($A$2:$A17222)+1)</f>
        <v>13142</v>
      </c>
      <c r="B17223" s="8"/>
      <c r="C17223" s="9" t="str">
        <f t="shared" si="320"/>
        <v>starratt solar</v>
      </c>
      <c r="D17223" s="8"/>
      <c r="E17223" s="8"/>
      <c r="F17223" s="10"/>
      <c r="G17223" s="8">
        <v>62940</v>
      </c>
      <c r="H17223" s="8" t="s">
        <v>29914</v>
      </c>
      <c r="I17223" s="8"/>
      <c r="J17223" s="8"/>
      <c r="K17223" s="8"/>
    </row>
    <row r="17224" spans="1:11" x14ac:dyDescent="0.2">
      <c r="A17224" s="8">
        <f>IF(IFERROR((MATCH(G17224,$G$1:$G$12712,0)),0),INDEX($A$1:$A$12712,MATCH(G17224,$G$1:$G$12712,0)),MAX($A$2:$A17223)+1)</f>
        <v>13143</v>
      </c>
      <c r="B17224" s="8"/>
      <c r="C17224" s="9" t="str">
        <f t="shared" si="320"/>
        <v>gsa central heating</v>
      </c>
      <c r="D17224" s="8"/>
      <c r="E17224" s="8"/>
      <c r="F17224" s="10"/>
      <c r="G17224" s="8">
        <v>880004</v>
      </c>
      <c r="H17224" s="8" t="s">
        <v>29915</v>
      </c>
      <c r="I17224" s="8"/>
      <c r="J17224" s="8"/>
      <c r="K17224" s="8"/>
    </row>
    <row r="17225" spans="1:11" x14ac:dyDescent="0.2">
      <c r="A17225" s="8">
        <f>IF(IFERROR((MATCH(G17225,$G$1:$G$12712,0)),0),INDEX($A$1:$A$12712,MATCH(G17225,$G$1:$G$12712,0)),MAX($A$2:$A17224)+1)</f>
        <v>13144</v>
      </c>
      <c r="B17225" s="8"/>
      <c r="C17225" s="9" t="str">
        <f t="shared" si="320"/>
        <v>trigen energy corporation-edison st</v>
      </c>
      <c r="D17225" s="8"/>
      <c r="E17225" s="8"/>
      <c r="F17225" s="10"/>
      <c r="G17225" s="8">
        <v>880006</v>
      </c>
      <c r="H17225" s="8" t="s">
        <v>29916</v>
      </c>
      <c r="I17225" s="8"/>
      <c r="J17225" s="8"/>
      <c r="K17225" s="8"/>
    </row>
    <row r="17226" spans="1:11" x14ac:dyDescent="0.2">
      <c r="A17226" s="8">
        <f>IF(IFERROR((MATCH(G17226,$G$1:$G$12712,0)),0),INDEX($A$1:$A$12712,MATCH(G17226,$G$1:$G$12712,0)),MAX($A$2:$A17225)+1)</f>
        <v>13145</v>
      </c>
      <c r="B17226" s="8"/>
      <c r="C17226" s="9" t="str">
        <f t="shared" si="320"/>
        <v>honeywell resins &amp; chemicals llc</v>
      </c>
      <c r="D17226" s="8"/>
      <c r="E17226" s="8"/>
      <c r="F17226" s="10"/>
      <c r="G17226" s="8">
        <v>880007</v>
      </c>
      <c r="H17226" s="8" t="s">
        <v>29917</v>
      </c>
      <c r="I17226" s="8"/>
      <c r="J17226" s="8"/>
      <c r="K17226" s="8"/>
    </row>
    <row r="17227" spans="1:11" x14ac:dyDescent="0.2">
      <c r="A17227" s="8">
        <f>IF(IFERROR((MATCH(G17227,$G$1:$G$12712,0)),0),INDEX($A$1:$A$12712,MATCH(G17227,$G$1:$G$12712,0)),MAX($A$2:$A17226)+1)</f>
        <v>13146</v>
      </c>
      <c r="B17227" s="8"/>
      <c r="C17227" s="9" t="str">
        <f t="shared" si="320"/>
        <v>naval surface warfare center</v>
      </c>
      <c r="D17227" s="8"/>
      <c r="E17227" s="8"/>
      <c r="F17227" s="10"/>
      <c r="G17227" s="8">
        <v>880009</v>
      </c>
      <c r="H17227" s="8" t="s">
        <v>29918</v>
      </c>
      <c r="I17227" s="8"/>
      <c r="J17227" s="8"/>
      <c r="K17227" s="8"/>
    </row>
    <row r="17228" spans="1:11" x14ac:dyDescent="0.2">
      <c r="A17228" s="8">
        <f>IF(IFERROR((MATCH(G17228,$G$1:$G$12712,0)),0),INDEX($A$1:$A$12712,MATCH(G17228,$G$1:$G$12712,0)),MAX($A$2:$A17227)+1)</f>
        <v>13147</v>
      </c>
      <c r="B17228" s="8"/>
      <c r="C17228" s="9" t="str">
        <f t="shared" si="320"/>
        <v>solar turbines</v>
      </c>
      <c r="D17228" s="8"/>
      <c r="E17228" s="8"/>
      <c r="F17228" s="10"/>
      <c r="G17228" s="8">
        <v>880013</v>
      </c>
      <c r="H17228" s="8" t="s">
        <v>29919</v>
      </c>
      <c r="I17228" s="8"/>
      <c r="J17228" s="8"/>
      <c r="K17228" s="8"/>
    </row>
    <row r="17229" spans="1:11" x14ac:dyDescent="0.2">
      <c r="A17229" s="8">
        <f>IF(IFERROR((MATCH(G17229,$G$1:$G$12712,0)),0),INDEX($A$1:$A$12712,MATCH(G17229,$G$1:$G$12712,0)),MAX($A$2:$A17228)+1)</f>
        <v>13148</v>
      </c>
      <c r="B17229" s="8"/>
      <c r="C17229" s="9" t="str">
        <f t="shared" si="320"/>
        <v>pratt &amp; whitney willgoos lab</v>
      </c>
      <c r="D17229" s="8"/>
      <c r="E17229" s="8"/>
      <c r="F17229" s="10"/>
      <c r="G17229" s="8">
        <v>880021</v>
      </c>
      <c r="H17229" s="8" t="s">
        <v>29920</v>
      </c>
      <c r="I17229" s="8"/>
      <c r="J17229" s="8"/>
      <c r="K17229" s="8"/>
    </row>
    <row r="17230" spans="1:11" x14ac:dyDescent="0.2">
      <c r="A17230" s="8">
        <f>IF(IFERROR((MATCH(G17230,$G$1:$G$12712,0)),0),INDEX($A$1:$A$12712,MATCH(G17230,$G$1:$G$12712,0)),MAX($A$2:$A17229)+1)</f>
        <v>13149</v>
      </c>
      <c r="B17230" s="8"/>
      <c r="C17230" s="9" t="str">
        <f t="shared" si="320"/>
        <v>norwich</v>
      </c>
      <c r="D17230" s="8"/>
      <c r="E17230" s="8"/>
      <c r="F17230" s="10"/>
      <c r="G17230" s="8">
        <v>880022</v>
      </c>
      <c r="H17230" s="8" t="s">
        <v>29921</v>
      </c>
      <c r="I17230" s="8"/>
      <c r="J17230" s="8"/>
      <c r="K17230" s="8"/>
    </row>
    <row r="17231" spans="1:11" x14ac:dyDescent="0.2">
      <c r="A17231" s="8">
        <f>IF(IFERROR((MATCH(G17231,$G$1:$G$12712,0)),0),INDEX($A$1:$A$12712,MATCH(G17231,$G$1:$G$12712,0)),MAX($A$2:$A17230)+1)</f>
        <v>13150</v>
      </c>
      <c r="B17231" s="8"/>
      <c r="C17231" s="9" t="str">
        <f t="shared" si="320"/>
        <v>kneeland station</v>
      </c>
      <c r="D17231" s="8"/>
      <c r="E17231" s="8"/>
      <c r="F17231" s="10"/>
      <c r="G17231" s="8">
        <v>880023</v>
      </c>
      <c r="H17231" s="8" t="s">
        <v>29922</v>
      </c>
      <c r="I17231" s="8"/>
      <c r="J17231" s="8"/>
      <c r="K17231" s="8"/>
    </row>
    <row r="17232" spans="1:11" x14ac:dyDescent="0.2">
      <c r="A17232" s="8">
        <f>IF(IFERROR((MATCH(G17232,$G$1:$G$12712,0)),0),INDEX($A$1:$A$12712,MATCH(G17232,$G$1:$G$12712,0)),MAX($A$2:$A17231)+1)</f>
        <v>13151</v>
      </c>
      <c r="B17232" s="8"/>
      <c r="C17232" s="9" t="str">
        <f t="shared" si="320"/>
        <v>momentive performance materials</v>
      </c>
      <c r="D17232" s="8"/>
      <c r="E17232" s="8"/>
      <c r="F17232" s="10"/>
      <c r="G17232" s="8">
        <v>880024</v>
      </c>
      <c r="H17232" s="8" t="s">
        <v>29923</v>
      </c>
      <c r="I17232" s="8"/>
      <c r="J17232" s="8"/>
      <c r="K17232" s="8"/>
    </row>
    <row r="17233" spans="1:11" x14ac:dyDescent="0.2">
      <c r="A17233" s="8">
        <f>IF(IFERROR((MATCH(G17233,$G$1:$G$12712,0)),0),INDEX($A$1:$A$12712,MATCH(G17233,$G$1:$G$12712,0)),MAX($A$2:$A17232)+1)</f>
        <v>13152</v>
      </c>
      <c r="B17233" s="8"/>
      <c r="C17233" s="9" t="str">
        <f t="shared" ref="C17233:C17296" si="321">IF(H17233="",F17233,H17233)</f>
        <v>conocophillips co., trainer refinery</v>
      </c>
      <c r="D17233" s="8"/>
      <c r="E17233" s="8"/>
      <c r="F17233" s="10"/>
      <c r="G17233" s="8">
        <v>880025</v>
      </c>
      <c r="H17233" s="8" t="s">
        <v>29924</v>
      </c>
      <c r="I17233" s="8"/>
      <c r="J17233" s="8"/>
      <c r="K17233" s="8"/>
    </row>
    <row r="17234" spans="1:11" x14ac:dyDescent="0.2">
      <c r="A17234" s="8">
        <f>IF(IFERROR((MATCH(G17234,$G$1:$G$12712,0)),0),INDEX($A$1:$A$12712,MATCH(G17234,$G$1:$G$12712,0)),MAX($A$2:$A17233)+1)</f>
        <v>13153</v>
      </c>
      <c r="B17234" s="8"/>
      <c r="C17234" s="9" t="str">
        <f t="shared" si="321"/>
        <v>ucc south charleston plant</v>
      </c>
      <c r="D17234" s="8"/>
      <c r="E17234" s="8"/>
      <c r="F17234" s="10"/>
      <c r="G17234" s="8">
        <v>880026</v>
      </c>
      <c r="H17234" s="8" t="s">
        <v>29925</v>
      </c>
      <c r="I17234" s="8"/>
      <c r="J17234" s="8"/>
      <c r="K17234" s="8"/>
    </row>
    <row r="17235" spans="1:11" x14ac:dyDescent="0.2">
      <c r="A17235" s="8">
        <f>IF(IFERROR((MATCH(G17235,$G$1:$G$12712,0)),0),INDEX($A$1:$A$12712,MATCH(G17235,$G$1:$G$12712,0)),MAX($A$2:$A17234)+1)</f>
        <v>13154</v>
      </c>
      <c r="B17235" s="8"/>
      <c r="C17235" s="9" t="str">
        <f t="shared" si="321"/>
        <v>procter &amp; gamble company - ivorydale</v>
      </c>
      <c r="D17235" s="8"/>
      <c r="E17235" s="8"/>
      <c r="F17235" s="10"/>
      <c r="G17235" s="8">
        <v>880028</v>
      </c>
      <c r="H17235" s="8" t="s">
        <v>29926</v>
      </c>
      <c r="I17235" s="8"/>
      <c r="J17235" s="8"/>
      <c r="K17235" s="8"/>
    </row>
    <row r="17236" spans="1:11" x14ac:dyDescent="0.2">
      <c r="A17236" s="8">
        <f>IF(IFERROR((MATCH(G17236,$G$1:$G$12712,0)),0),INDEX($A$1:$A$12712,MATCH(G17236,$G$1:$G$12712,0)),MAX($A$2:$A17235)+1)</f>
        <v>13155</v>
      </c>
      <c r="B17236" s="8"/>
      <c r="C17236" s="9" t="str">
        <f t="shared" si="321"/>
        <v>marathon petroleum company lp</v>
      </c>
      <c r="D17236" s="8"/>
      <c r="E17236" s="8"/>
      <c r="F17236" s="10"/>
      <c r="G17236" s="8">
        <v>880029</v>
      </c>
      <c r="H17236" s="8" t="s">
        <v>29927</v>
      </c>
      <c r="I17236" s="8"/>
      <c r="J17236" s="8"/>
      <c r="K17236" s="8"/>
    </row>
    <row r="17237" spans="1:11" x14ac:dyDescent="0.2">
      <c r="A17237" s="8">
        <f>IF(IFERROR((MATCH(G17237,$G$1:$G$12712,0)),0),INDEX($A$1:$A$12712,MATCH(G17237,$G$1:$G$12712,0)),MAX($A$2:$A17236)+1)</f>
        <v>13156</v>
      </c>
      <c r="B17237" s="8"/>
      <c r="C17237" s="9" t="str">
        <f t="shared" si="321"/>
        <v>bp husky refining llc</v>
      </c>
      <c r="D17237" s="8"/>
      <c r="E17237" s="8"/>
      <c r="F17237" s="10"/>
      <c r="G17237" s="8">
        <v>880030</v>
      </c>
      <c r="H17237" s="8" t="s">
        <v>29928</v>
      </c>
      <c r="I17237" s="8"/>
      <c r="J17237" s="8"/>
      <c r="K17237" s="8"/>
    </row>
    <row r="17238" spans="1:11" x14ac:dyDescent="0.2">
      <c r="A17238" s="8">
        <f>IF(IFERROR((MATCH(G17238,$G$1:$G$12712,0)),0),INDEX($A$1:$A$12712,MATCH(G17238,$G$1:$G$12712,0)),MAX($A$2:$A17237)+1)</f>
        <v>13157</v>
      </c>
      <c r="B17238" s="8"/>
      <c r="C17238" s="9" t="str">
        <f t="shared" si="321"/>
        <v>the dow chemical company</v>
      </c>
      <c r="D17238" s="8"/>
      <c r="E17238" s="8"/>
      <c r="F17238" s="10"/>
      <c r="G17238" s="8">
        <v>880031</v>
      </c>
      <c r="H17238" s="8" t="s">
        <v>29929</v>
      </c>
      <c r="I17238" s="8"/>
      <c r="J17238" s="8"/>
      <c r="K17238" s="8"/>
    </row>
    <row r="17239" spans="1:11" x14ac:dyDescent="0.2">
      <c r="A17239" s="8">
        <f>IF(IFERROR((MATCH(G17239,$G$1:$G$12712,0)),0),INDEX($A$1:$A$12712,MATCH(G17239,$G$1:$G$12712,0)),MAX($A$2:$A17238)+1)</f>
        <v>13158</v>
      </c>
      <c r="B17239" s="8"/>
      <c r="C17239" s="9" t="str">
        <f t="shared" si="321"/>
        <v>cognis oleochemicals, llc</v>
      </c>
      <c r="D17239" s="8"/>
      <c r="E17239" s="8"/>
      <c r="F17239" s="10"/>
      <c r="G17239" s="8">
        <v>880033</v>
      </c>
      <c r="H17239" s="8" t="s">
        <v>29930</v>
      </c>
      <c r="I17239" s="8"/>
      <c r="J17239" s="8"/>
      <c r="K17239" s="8"/>
    </row>
    <row r="17240" spans="1:11" x14ac:dyDescent="0.2">
      <c r="A17240" s="8">
        <f>IF(IFERROR((MATCH(G17240,$G$1:$G$12712,0)),0),INDEX($A$1:$A$12712,MATCH(G17240,$G$1:$G$12712,0)),MAX($A$2:$A17239)+1)</f>
        <v>13159</v>
      </c>
      <c r="B17240" s="8"/>
      <c r="C17240" s="9" t="str">
        <f t="shared" si="321"/>
        <v>catlettsburg refining, llc</v>
      </c>
      <c r="D17240" s="8"/>
      <c r="E17240" s="8"/>
      <c r="F17240" s="10"/>
      <c r="G17240" s="8">
        <v>880038</v>
      </c>
      <c r="H17240" s="8" t="s">
        <v>29931</v>
      </c>
      <c r="I17240" s="8"/>
      <c r="J17240" s="8"/>
      <c r="K17240" s="8"/>
    </row>
    <row r="17241" spans="1:11" x14ac:dyDescent="0.2">
      <c r="A17241" s="8">
        <f>IF(IFERROR((MATCH(G17241,$G$1:$G$12712,0)),0),INDEX($A$1:$A$12712,MATCH(G17241,$G$1:$G$12712,0)),MAX($A$2:$A17240)+1)</f>
        <v>13160</v>
      </c>
      <c r="B17241" s="8"/>
      <c r="C17241" s="9" t="str">
        <f t="shared" si="321"/>
        <v>cargill incorporated</v>
      </c>
      <c r="D17241" s="8"/>
      <c r="E17241" s="8"/>
      <c r="F17241" s="10"/>
      <c r="G17241" s="8">
        <v>880039</v>
      </c>
      <c r="H17241" s="8" t="s">
        <v>29932</v>
      </c>
      <c r="I17241" s="8"/>
      <c r="J17241" s="8"/>
      <c r="K17241" s="8"/>
    </row>
    <row r="17242" spans="1:11" x14ac:dyDescent="0.2">
      <c r="A17242" s="8">
        <f>IF(IFERROR((MATCH(G17242,$G$1:$G$12712,0)),0),INDEX($A$1:$A$12712,MATCH(G17242,$G$1:$G$12712,0)),MAX($A$2:$A17241)+1)</f>
        <v>13161</v>
      </c>
      <c r="B17242" s="8"/>
      <c r="C17242" s="9" t="str">
        <f t="shared" si="321"/>
        <v>ascend (decatur plant)</v>
      </c>
      <c r="D17242" s="8"/>
      <c r="E17242" s="8"/>
      <c r="F17242" s="10"/>
      <c r="G17242" s="8">
        <v>880041</v>
      </c>
      <c r="H17242" s="8" t="s">
        <v>29933</v>
      </c>
      <c r="I17242" s="8"/>
      <c r="J17242" s="8"/>
      <c r="K17242" s="8"/>
    </row>
    <row r="17243" spans="1:11" x14ac:dyDescent="0.2">
      <c r="A17243" s="8">
        <f>IF(IFERROR((MATCH(G17243,$G$1:$G$12712,0)),0),INDEX($A$1:$A$12712,MATCH(G17243,$G$1:$G$12712,0)),MAX($A$2:$A17242)+1)</f>
        <v>13162</v>
      </c>
      <c r="B17243" s="8"/>
      <c r="C17243" s="9" t="str">
        <f t="shared" si="321"/>
        <v>ak steel corporation - middletown</v>
      </c>
      <c r="D17243" s="8"/>
      <c r="E17243" s="8"/>
      <c r="F17243" s="10"/>
      <c r="G17243" s="8">
        <v>880042</v>
      </c>
      <c r="H17243" s="8" t="s">
        <v>29934</v>
      </c>
      <c r="I17243" s="8"/>
      <c r="J17243" s="8"/>
      <c r="K17243" s="8"/>
    </row>
    <row r="17244" spans="1:11" x14ac:dyDescent="0.2">
      <c r="A17244" s="8">
        <f>IF(IFERROR((MATCH(G17244,$G$1:$G$12712,0)),0),INDEX($A$1:$A$12712,MATCH(G17244,$G$1:$G$12712,0)),MAX($A$2:$A17243)+1)</f>
        <v>13163</v>
      </c>
      <c r="B17244" s="8"/>
      <c r="C17244" s="9" t="str">
        <f t="shared" si="321"/>
        <v>holcim us inc</v>
      </c>
      <c r="D17244" s="8"/>
      <c r="E17244" s="8"/>
      <c r="F17244" s="10"/>
      <c r="G17244" s="8">
        <v>880043</v>
      </c>
      <c r="H17244" s="8" t="s">
        <v>29935</v>
      </c>
      <c r="I17244" s="8"/>
      <c r="J17244" s="8"/>
      <c r="K17244" s="8"/>
    </row>
    <row r="17245" spans="1:11" x14ac:dyDescent="0.2">
      <c r="A17245" s="8">
        <f>IF(IFERROR((MATCH(G17245,$G$1:$G$12712,0)),0),INDEX($A$1:$A$12712,MATCH(G17245,$G$1:$G$12712,0)),MAX($A$2:$A17244)+1)</f>
        <v>13164</v>
      </c>
      <c r="B17245" s="8"/>
      <c r="C17245" s="9" t="str">
        <f t="shared" si="321"/>
        <v>lafarge building materials, inc.</v>
      </c>
      <c r="D17245" s="8"/>
      <c r="E17245" s="8"/>
      <c r="F17245" s="10"/>
      <c r="G17245" s="8">
        <v>880044</v>
      </c>
      <c r="H17245" s="8" t="s">
        <v>29936</v>
      </c>
      <c r="I17245" s="8"/>
      <c r="J17245" s="8"/>
      <c r="K17245" s="8"/>
    </row>
    <row r="17246" spans="1:11" x14ac:dyDescent="0.2">
      <c r="A17246" s="8">
        <f>IF(IFERROR((MATCH(G17246,$G$1:$G$12712,0)),0),INDEX($A$1:$A$12712,MATCH(G17246,$G$1:$G$12712,0)),MAX($A$2:$A17245)+1)</f>
        <v>13165</v>
      </c>
      <c r="B17246" s="8"/>
      <c r="C17246" s="9" t="str">
        <f t="shared" si="321"/>
        <v>university of michigan</v>
      </c>
      <c r="D17246" s="8"/>
      <c r="E17246" s="8"/>
      <c r="F17246" s="10"/>
      <c r="G17246" s="8">
        <v>880045</v>
      </c>
      <c r="H17246" s="8" t="s">
        <v>29937</v>
      </c>
      <c r="I17246" s="8"/>
      <c r="J17246" s="8"/>
      <c r="K17246" s="8"/>
    </row>
    <row r="17247" spans="1:11" x14ac:dyDescent="0.2">
      <c r="A17247" s="8">
        <f>IF(IFERROR((MATCH(G17247,$G$1:$G$12712,0)),0),INDEX($A$1:$A$12712,MATCH(G17247,$G$1:$G$12712,0)),MAX($A$2:$A17246)+1)</f>
        <v>13166</v>
      </c>
      <c r="B17247" s="8"/>
      <c r="C17247" s="9" t="str">
        <f t="shared" si="321"/>
        <v>bernville station</v>
      </c>
      <c r="D17247" s="8"/>
      <c r="E17247" s="8"/>
      <c r="F17247" s="10"/>
      <c r="G17247" s="8">
        <v>880049</v>
      </c>
      <c r="H17247" s="8" t="s">
        <v>29938</v>
      </c>
      <c r="I17247" s="8"/>
      <c r="J17247" s="8"/>
      <c r="K17247" s="8"/>
    </row>
    <row r="17248" spans="1:11" x14ac:dyDescent="0.2">
      <c r="A17248" s="8">
        <f>IF(IFERROR((MATCH(G17248,$G$1:$G$12712,0)),0),INDEX($A$1:$A$12712,MATCH(G17248,$G$1:$G$12712,0)),MAX($A$2:$A17247)+1)</f>
        <v>13167</v>
      </c>
      <c r="B17248" s="8"/>
      <c r="C17248" s="9" t="str">
        <f t="shared" si="321"/>
        <v>shermans dale station</v>
      </c>
      <c r="D17248" s="8"/>
      <c r="E17248" s="8"/>
      <c r="F17248" s="10"/>
      <c r="G17248" s="8">
        <v>880050</v>
      </c>
      <c r="H17248" s="8" t="s">
        <v>29939</v>
      </c>
      <c r="I17248" s="8"/>
      <c r="J17248" s="8"/>
      <c r="K17248" s="8"/>
    </row>
    <row r="17249" spans="1:11" x14ac:dyDescent="0.2">
      <c r="A17249" s="8">
        <f>IF(IFERROR((MATCH(G17249,$G$1:$G$12712,0)),0),INDEX($A$1:$A$12712,MATCH(G17249,$G$1:$G$12712,0)),MAX($A$2:$A17248)+1)</f>
        <v>13168</v>
      </c>
      <c r="B17249" s="8"/>
      <c r="C17249" s="9" t="str">
        <f t="shared" si="321"/>
        <v>lehigh northeast cement company</v>
      </c>
      <c r="D17249" s="8"/>
      <c r="E17249" s="8"/>
      <c r="F17249" s="10"/>
      <c r="G17249" s="8">
        <v>880052</v>
      </c>
      <c r="H17249" s="8" t="s">
        <v>29940</v>
      </c>
      <c r="I17249" s="8"/>
      <c r="J17249" s="8"/>
      <c r="K17249" s="8"/>
    </row>
    <row r="17250" spans="1:11" ht="45" customHeight="1" x14ac:dyDescent="0.2">
      <c r="A17250" s="8">
        <f>IF(IFERROR((MATCH(G17250,$G$1:$G$12712,0)),0),INDEX($A$1:$A$12712,MATCH(G17250,$G$1:$G$12712,0)),MAX($A$2:$A17249)+1)</f>
        <v>13169</v>
      </c>
      <c r="B17250" s="8"/>
      <c r="C17250" s="9" t="str">
        <f t="shared" si="321"/>
        <v>bayer</v>
      </c>
      <c r="D17250" s="8"/>
      <c r="E17250" s="8"/>
      <c r="F17250" s="10"/>
      <c r="G17250" s="8">
        <v>880053</v>
      </c>
      <c r="H17250" s="8" t="s">
        <v>29941</v>
      </c>
      <c r="I17250" s="8"/>
      <c r="J17250" s="8"/>
      <c r="K17250" s="8"/>
    </row>
    <row r="17251" spans="1:11" x14ac:dyDescent="0.2">
      <c r="A17251" s="8">
        <f>IF(IFERROR((MATCH(G17251,$G$1:$G$12712,0)),0),INDEX($A$1:$A$12712,MATCH(G17251,$G$1:$G$12712,0)),MAX($A$2:$A17250)+1)</f>
        <v>13170</v>
      </c>
      <c r="B17251" s="8"/>
      <c r="C17251" s="9" t="str">
        <f t="shared" si="321"/>
        <v>doe oak ridge y-12</v>
      </c>
      <c r="D17251" s="8"/>
      <c r="E17251" s="8"/>
      <c r="F17251" s="10"/>
      <c r="G17251" s="8">
        <v>880055</v>
      </c>
      <c r="H17251" s="8" t="s">
        <v>29942</v>
      </c>
      <c r="I17251" s="8"/>
      <c r="J17251" s="8"/>
      <c r="K17251" s="8"/>
    </row>
    <row r="17252" spans="1:11" x14ac:dyDescent="0.2">
      <c r="A17252" s="8">
        <f>IF(IFERROR((MATCH(G17252,$G$1:$G$12712,0)),0),INDEX($A$1:$A$12712,MATCH(G17252,$G$1:$G$12712,0)),MAX($A$2:$A17251)+1)</f>
        <v>13171</v>
      </c>
      <c r="B17252" s="8"/>
      <c r="C17252" s="9" t="str">
        <f t="shared" si="321"/>
        <v>invista s.a.r.l. camden plant</v>
      </c>
      <c r="D17252" s="8"/>
      <c r="E17252" s="8"/>
      <c r="F17252" s="10"/>
      <c r="G17252" s="8">
        <v>880057</v>
      </c>
      <c r="H17252" s="8" t="s">
        <v>29943</v>
      </c>
      <c r="I17252" s="8"/>
      <c r="J17252" s="8"/>
      <c r="K17252" s="8"/>
    </row>
    <row r="17253" spans="1:11" x14ac:dyDescent="0.2">
      <c r="A17253" s="8">
        <f>IF(IFERROR((MATCH(G17253,$G$1:$G$12712,0)),0),INDEX($A$1:$A$12712,MATCH(G17253,$G$1:$G$12712,0)),MAX($A$2:$A17252)+1)</f>
        <v>13172</v>
      </c>
      <c r="B17253" s="8"/>
      <c r="C17253" s="9" t="str">
        <f t="shared" si="321"/>
        <v>wickliffe paper company</v>
      </c>
      <c r="D17253" s="8"/>
      <c r="E17253" s="8"/>
      <c r="F17253" s="10"/>
      <c r="G17253" s="8">
        <v>880065</v>
      </c>
      <c r="H17253" s="8" t="s">
        <v>29944</v>
      </c>
      <c r="I17253" s="8"/>
      <c r="J17253" s="8"/>
      <c r="K17253" s="8"/>
    </row>
    <row r="17254" spans="1:11" x14ac:dyDescent="0.2">
      <c r="A17254" s="8">
        <f>IF(IFERROR((MATCH(G17254,$G$1:$G$12712,0)),0),INDEX($A$1:$A$12712,MATCH(G17254,$G$1:$G$12712,0)),MAX($A$2:$A17253)+1)</f>
        <v>13173</v>
      </c>
      <c r="B17254" s="8"/>
      <c r="C17254" s="9" t="str">
        <f t="shared" si="321"/>
        <v>voridian columbia operations</v>
      </c>
      <c r="D17254" s="8"/>
      <c r="E17254" s="8"/>
      <c r="F17254" s="10"/>
      <c r="G17254" s="8">
        <v>880066</v>
      </c>
      <c r="H17254" s="8" t="s">
        <v>29945</v>
      </c>
      <c r="I17254" s="8"/>
      <c r="J17254" s="8"/>
      <c r="K17254" s="8"/>
    </row>
    <row r="17255" spans="1:11" x14ac:dyDescent="0.2">
      <c r="A17255" s="8">
        <f>IF(IFERROR((MATCH(G17255,$G$1:$G$12712,0)),0),INDEX($A$1:$A$12712,MATCH(G17255,$G$1:$G$12712,0)),MAX($A$2:$A17254)+1)</f>
        <v>13174</v>
      </c>
      <c r="B17255" s="8"/>
      <c r="C17255" s="9" t="str">
        <f t="shared" si="321"/>
        <v>wood river refinery</v>
      </c>
      <c r="D17255" s="8"/>
      <c r="E17255" s="8"/>
      <c r="F17255" s="10"/>
      <c r="G17255" s="8">
        <v>880067</v>
      </c>
      <c r="H17255" s="8" t="s">
        <v>29946</v>
      </c>
      <c r="I17255" s="8"/>
      <c r="J17255" s="8"/>
      <c r="K17255" s="8"/>
    </row>
    <row r="17256" spans="1:11" x14ac:dyDescent="0.2">
      <c r="A17256" s="8">
        <f>IF(IFERROR((MATCH(G17256,$G$1:$G$12712,0)),0),INDEX($A$1:$A$12712,MATCH(G17256,$G$1:$G$12712,0)),MAX($A$2:$A17255)+1)</f>
        <v>13175</v>
      </c>
      <c r="B17256" s="8"/>
      <c r="C17256" s="9" t="str">
        <f t="shared" si="321"/>
        <v>springs global us - grace facility</v>
      </c>
      <c r="D17256" s="8"/>
      <c r="E17256" s="8"/>
      <c r="F17256" s="10"/>
      <c r="G17256" s="8">
        <v>880068</v>
      </c>
      <c r="H17256" s="8" t="s">
        <v>29947</v>
      </c>
      <c r="I17256" s="8"/>
      <c r="J17256" s="8"/>
      <c r="K17256" s="8"/>
    </row>
    <row r="17257" spans="1:11" x14ac:dyDescent="0.2">
      <c r="A17257" s="8">
        <f>IF(IFERROR((MATCH(G17257,$G$1:$G$12712,0)),0),INDEX($A$1:$A$12712,MATCH(G17257,$G$1:$G$12712,0)),MAX($A$2:$A17256)+1)</f>
        <v>13176</v>
      </c>
      <c r="B17257" s="8"/>
      <c r="C17257" s="9" t="str">
        <f t="shared" si="321"/>
        <v>sunoco inc (r&amp;m) haverhill plant</v>
      </c>
      <c r="D17257" s="8"/>
      <c r="E17257" s="8"/>
      <c r="F17257" s="10"/>
      <c r="G17257" s="8">
        <v>880070</v>
      </c>
      <c r="H17257" s="8" t="s">
        <v>29948</v>
      </c>
      <c r="I17257" s="8"/>
      <c r="J17257" s="8"/>
      <c r="K17257" s="8"/>
    </row>
    <row r="17258" spans="1:11" x14ac:dyDescent="0.2">
      <c r="A17258" s="8">
        <f>IF(IFERROR((MATCH(G17258,$G$1:$G$12712,0)),0),INDEX($A$1:$A$12712,MATCH(G17258,$G$1:$G$12712,0)),MAX($A$2:$A17257)+1)</f>
        <v>13177</v>
      </c>
      <c r="B17258" s="8"/>
      <c r="C17258" s="9" t="str">
        <f t="shared" si="321"/>
        <v>armagh compressor station</v>
      </c>
      <c r="D17258" s="8"/>
      <c r="E17258" s="8"/>
      <c r="F17258" s="10"/>
      <c r="G17258" s="8">
        <v>880071</v>
      </c>
      <c r="H17258" s="8" t="s">
        <v>29949</v>
      </c>
      <c r="I17258" s="8"/>
      <c r="J17258" s="8"/>
      <c r="K17258" s="8"/>
    </row>
    <row r="17259" spans="1:11" x14ac:dyDescent="0.2">
      <c r="A17259" s="8">
        <f>IF(IFERROR((MATCH(G17259,$G$1:$G$12712,0)),0),INDEX($A$1:$A$12712,MATCH(G17259,$G$1:$G$12712,0)),MAX($A$2:$A17258)+1)</f>
        <v>13178</v>
      </c>
      <c r="B17259" s="8"/>
      <c r="C17259" s="9" t="str">
        <f t="shared" si="321"/>
        <v>entriken compressor station</v>
      </c>
      <c r="D17259" s="8"/>
      <c r="E17259" s="8"/>
      <c r="F17259" s="10"/>
      <c r="G17259" s="8">
        <v>880072</v>
      </c>
      <c r="H17259" s="8" t="s">
        <v>29950</v>
      </c>
      <c r="I17259" s="8"/>
      <c r="J17259" s="8"/>
      <c r="K17259" s="8"/>
    </row>
    <row r="17260" spans="1:11" x14ac:dyDescent="0.2">
      <c r="A17260" s="8">
        <f>IF(IFERROR((MATCH(G17260,$G$1:$G$12712,0)),0),INDEX($A$1:$A$12712,MATCH(G17260,$G$1:$G$12712,0)),MAX($A$2:$A17259)+1)</f>
        <v>13179</v>
      </c>
      <c r="B17260" s="8"/>
      <c r="C17260" s="9" t="str">
        <f t="shared" si="321"/>
        <v>marlboro paper mill</v>
      </c>
      <c r="D17260" s="8"/>
      <c r="E17260" s="8"/>
      <c r="F17260" s="10"/>
      <c r="G17260" s="8">
        <v>880074</v>
      </c>
      <c r="H17260" s="8" t="s">
        <v>29951</v>
      </c>
      <c r="I17260" s="8"/>
      <c r="J17260" s="8"/>
      <c r="K17260" s="8"/>
    </row>
    <row r="17261" spans="1:11" x14ac:dyDescent="0.2">
      <c r="A17261" s="8">
        <f>IF(IFERROR((MATCH(G17261,$G$1:$G$12712,0)),0),INDEX($A$1:$A$12712,MATCH(G17261,$G$1:$G$12712,0)),MAX($A$2:$A17260)+1)</f>
        <v>13180</v>
      </c>
      <c r="B17261" s="8"/>
      <c r="C17261" s="9" t="str">
        <f t="shared" si="321"/>
        <v>bp amoco chemical company</v>
      </c>
      <c r="D17261" s="8"/>
      <c r="E17261" s="8"/>
      <c r="F17261" s="10"/>
      <c r="G17261" s="8">
        <v>880075</v>
      </c>
      <c r="H17261" s="8" t="s">
        <v>29952</v>
      </c>
      <c r="I17261" s="8"/>
      <c r="J17261" s="8"/>
      <c r="K17261" s="8"/>
    </row>
    <row r="17262" spans="1:11" x14ac:dyDescent="0.2">
      <c r="A17262" s="8">
        <f>IF(IFERROR((MATCH(G17262,$G$1:$G$12712,0)),0),INDEX($A$1:$A$12712,MATCH(G17262,$G$1:$G$12712,0)),MAX($A$2:$A17261)+1)</f>
        <v>13181</v>
      </c>
      <c r="B17262" s="8"/>
      <c r="C17262" s="9" t="str">
        <f t="shared" si="321"/>
        <v>lemont refinery</v>
      </c>
      <c r="D17262" s="8"/>
      <c r="E17262" s="8"/>
      <c r="F17262" s="10"/>
      <c r="G17262" s="8">
        <v>880076</v>
      </c>
      <c r="H17262" s="8" t="s">
        <v>29953</v>
      </c>
      <c r="I17262" s="8"/>
      <c r="J17262" s="8"/>
      <c r="K17262" s="8"/>
    </row>
    <row r="17263" spans="1:11" x14ac:dyDescent="0.2">
      <c r="A17263" s="8">
        <f>IF(IFERROR((MATCH(G17263,$G$1:$G$12712,0)),0),INDEX($A$1:$A$12712,MATCH(G17263,$G$1:$G$12712,0)),MAX($A$2:$A17262)+1)</f>
        <v>13182</v>
      </c>
      <c r="B17263" s="8"/>
      <c r="C17263" s="9" t="str">
        <f t="shared" si="321"/>
        <v>republic engineered products-lorain</v>
      </c>
      <c r="D17263" s="8"/>
      <c r="E17263" s="8"/>
      <c r="F17263" s="10"/>
      <c r="G17263" s="8">
        <v>880077</v>
      </c>
      <c r="H17263" s="8" t="s">
        <v>29954</v>
      </c>
      <c r="I17263" s="8"/>
      <c r="J17263" s="8"/>
      <c r="K17263" s="8"/>
    </row>
    <row r="17264" spans="1:11" x14ac:dyDescent="0.2">
      <c r="A17264" s="8">
        <f>IF(IFERROR((MATCH(G17264,$G$1:$G$12712,0)),0),INDEX($A$1:$A$12712,MATCH(G17264,$G$1:$G$12712,0)),MAX($A$2:$A17263)+1)</f>
        <v>13183</v>
      </c>
      <c r="B17264" s="8"/>
      <c r="C17264" s="9" t="str">
        <f t="shared" si="321"/>
        <v>sonoco products company</v>
      </c>
      <c r="D17264" s="8"/>
      <c r="E17264" s="8"/>
      <c r="F17264" s="10"/>
      <c r="G17264" s="8">
        <v>880078</v>
      </c>
      <c r="H17264" s="8" t="s">
        <v>29955</v>
      </c>
      <c r="I17264" s="8"/>
      <c r="J17264" s="8"/>
      <c r="K17264" s="8"/>
    </row>
    <row r="17265" spans="1:11" x14ac:dyDescent="0.2">
      <c r="A17265" s="8">
        <f>IF(IFERROR((MATCH(G17265,$G$1:$G$12712,0)),0),INDEX($A$1:$A$12712,MATCH(G17265,$G$1:$G$12712,0)),MAX($A$2:$A17264)+1)</f>
        <v>13184</v>
      </c>
      <c r="B17265" s="8"/>
      <c r="C17265" s="9" t="str">
        <f t="shared" si="321"/>
        <v>tate &amp; lyle-loudon</v>
      </c>
      <c r="D17265" s="8"/>
      <c r="E17265" s="8"/>
      <c r="F17265" s="10"/>
      <c r="G17265" s="8">
        <v>880079</v>
      </c>
      <c r="H17265" s="8" t="s">
        <v>29956</v>
      </c>
      <c r="I17265" s="8"/>
      <c r="J17265" s="8"/>
      <c r="K17265" s="8"/>
    </row>
    <row r="17266" spans="1:11" x14ac:dyDescent="0.2">
      <c r="A17266" s="8">
        <f>IF(IFERROR((MATCH(G17266,$G$1:$G$12712,0)),0),INDEX($A$1:$A$12712,MATCH(G17266,$G$1:$G$12712,0)),MAX($A$2:$A17265)+1)</f>
        <v>13185</v>
      </c>
      <c r="B17266" s="8"/>
      <c r="C17266" s="9" t="str">
        <f t="shared" si="321"/>
        <v>dte pontiac north llc</v>
      </c>
      <c r="D17266" s="8"/>
      <c r="E17266" s="8"/>
      <c r="F17266" s="10"/>
      <c r="G17266" s="8">
        <v>880081</v>
      </c>
      <c r="H17266" s="8" t="s">
        <v>29957</v>
      </c>
      <c r="I17266" s="8"/>
      <c r="J17266" s="8"/>
      <c r="K17266" s="8"/>
    </row>
    <row r="17267" spans="1:11" x14ac:dyDescent="0.2">
      <c r="A17267" s="8">
        <f>IF(IFERROR((MATCH(G17267,$G$1:$G$12712,0)),0),INDEX($A$1:$A$12712,MATCH(G17267,$G$1:$G$12712,0)),MAX($A$2:$A17266)+1)</f>
        <v>13186</v>
      </c>
      <c r="B17267" s="8"/>
      <c r="C17267" s="9" t="str">
        <f t="shared" si="321"/>
        <v>lima refinery</v>
      </c>
      <c r="D17267" s="8"/>
      <c r="E17267" s="8"/>
      <c r="F17267" s="10"/>
      <c r="G17267" s="8">
        <v>880083</v>
      </c>
      <c r="H17267" s="8" t="s">
        <v>29958</v>
      </c>
      <c r="I17267" s="8"/>
      <c r="J17267" s="8"/>
      <c r="K17267" s="8"/>
    </row>
    <row r="17268" spans="1:11" x14ac:dyDescent="0.2">
      <c r="A17268" s="8">
        <f>IF(IFERROR((MATCH(G17268,$G$1:$G$12712,0)),0),INDEX($A$1:$A$12712,MATCH(G17268,$G$1:$G$12712,0)),MAX($A$2:$A17267)+1)</f>
        <v>13187</v>
      </c>
      <c r="B17268" s="8"/>
      <c r="C17268" s="9" t="str">
        <f t="shared" si="321"/>
        <v>aventine renewable energy, inc.</v>
      </c>
      <c r="D17268" s="8"/>
      <c r="E17268" s="8"/>
      <c r="F17268" s="10"/>
      <c r="G17268" s="8">
        <v>880086</v>
      </c>
      <c r="H17268" s="8" t="s">
        <v>29959</v>
      </c>
      <c r="I17268" s="8"/>
      <c r="J17268" s="8"/>
      <c r="K17268" s="8"/>
    </row>
    <row r="17269" spans="1:11" x14ac:dyDescent="0.2">
      <c r="A17269" s="8">
        <f>IF(IFERROR((MATCH(G17269,$G$1:$G$12712,0)),0),INDEX($A$1:$A$12712,MATCH(G17269,$G$1:$G$12712,0)),MAX($A$2:$A17268)+1)</f>
        <v>13188</v>
      </c>
      <c r="B17269" s="8"/>
      <c r="C17269" s="9" t="str">
        <f t="shared" si="321"/>
        <v>new energy corp</v>
      </c>
      <c r="D17269" s="8"/>
      <c r="E17269" s="8"/>
      <c r="F17269" s="10"/>
      <c r="G17269" s="8">
        <v>880087</v>
      </c>
      <c r="H17269" s="8" t="s">
        <v>29960</v>
      </c>
      <c r="I17269" s="8"/>
      <c r="J17269" s="8"/>
      <c r="K17269" s="8"/>
    </row>
    <row r="17270" spans="1:11" x14ac:dyDescent="0.2">
      <c r="A17270" s="8">
        <f>IF(IFERROR((MATCH(G17270,$G$1:$G$12712,0)),0),INDEX($A$1:$A$12712,MATCH(G17270,$G$1:$G$12712,0)),MAX($A$2:$A17269)+1)</f>
        <v>13189</v>
      </c>
      <c r="B17270" s="8"/>
      <c r="C17270" s="9" t="str">
        <f t="shared" si="321"/>
        <v>marathon ashland petroleum llc</v>
      </c>
      <c r="D17270" s="8"/>
      <c r="E17270" s="8"/>
      <c r="F17270" s="10"/>
      <c r="G17270" s="8">
        <v>880088</v>
      </c>
      <c r="H17270" s="8" t="s">
        <v>29961</v>
      </c>
      <c r="I17270" s="8"/>
      <c r="J17270" s="8"/>
      <c r="K17270" s="8"/>
    </row>
    <row r="17271" spans="1:11" x14ac:dyDescent="0.2">
      <c r="A17271" s="8">
        <f>IF(IFERROR((MATCH(G17271,$G$1:$G$12712,0)),0),INDEX($A$1:$A$12712,MATCH(G17271,$G$1:$G$12712,0)),MAX($A$2:$A17270)+1)</f>
        <v>13190</v>
      </c>
      <c r="B17271" s="8"/>
      <c r="C17271" s="9" t="str">
        <f t="shared" si="321"/>
        <v>flint hills resources, - joliet plant</v>
      </c>
      <c r="D17271" s="8"/>
      <c r="E17271" s="8"/>
      <c r="F17271" s="10"/>
      <c r="G17271" s="8">
        <v>880089</v>
      </c>
      <c r="H17271" s="8" t="s">
        <v>29962</v>
      </c>
      <c r="I17271" s="8"/>
      <c r="J17271" s="8"/>
      <c r="K17271" s="8"/>
    </row>
    <row r="17272" spans="1:11" x14ac:dyDescent="0.2">
      <c r="A17272" s="8">
        <f>IF(IFERROR((MATCH(G17272,$G$1:$G$12712,0)),0),INDEX($A$1:$A$12712,MATCH(G17272,$G$1:$G$12712,0)),MAX($A$2:$A17271)+1)</f>
        <v>13191</v>
      </c>
      <c r="B17272" s="8"/>
      <c r="C17272" s="9" t="str">
        <f t="shared" si="321"/>
        <v>naval station great lakes</v>
      </c>
      <c r="D17272" s="8"/>
      <c r="E17272" s="8"/>
      <c r="F17272" s="10"/>
      <c r="G17272" s="8">
        <v>880091</v>
      </c>
      <c r="H17272" s="8" t="s">
        <v>29963</v>
      </c>
      <c r="I17272" s="8"/>
      <c r="J17272" s="8"/>
      <c r="K17272" s="8"/>
    </row>
    <row r="17273" spans="1:11" x14ac:dyDescent="0.2">
      <c r="A17273" s="8">
        <f>IF(IFERROR((MATCH(G17273,$G$1:$G$12712,0)),0),INDEX($A$1:$A$12712,MATCH(G17273,$G$1:$G$12712,0)),MAX($A$2:$A17272)+1)</f>
        <v>13192</v>
      </c>
      <c r="B17273" s="8"/>
      <c r="C17273" s="9" t="str">
        <f t="shared" si="321"/>
        <v>bp amoco chemical company cr plant</v>
      </c>
      <c r="D17273" s="8"/>
      <c r="E17273" s="8"/>
      <c r="F17273" s="10"/>
      <c r="G17273" s="8">
        <v>880092</v>
      </c>
      <c r="H17273" s="8" t="s">
        <v>29964</v>
      </c>
      <c r="I17273" s="8"/>
      <c r="J17273" s="8"/>
      <c r="K17273" s="8"/>
    </row>
    <row r="17274" spans="1:11" x14ac:dyDescent="0.2">
      <c r="A17274" s="8">
        <f>IF(IFERROR((MATCH(G17274,$G$1:$G$12712,0)),0),INDEX($A$1:$A$12712,MATCH(G17274,$G$1:$G$12712,0)),MAX($A$2:$A17273)+1)</f>
        <v>13193</v>
      </c>
      <c r="B17274" s="8"/>
      <c r="C17274" s="9" t="str">
        <f t="shared" si="321"/>
        <v>honeywell intl, inc hopewell plant</v>
      </c>
      <c r="D17274" s="8"/>
      <c r="E17274" s="8"/>
      <c r="F17274" s="10"/>
      <c r="G17274" s="8">
        <v>880093</v>
      </c>
      <c r="H17274" s="8" t="s">
        <v>29965</v>
      </c>
      <c r="I17274" s="8"/>
      <c r="J17274" s="8"/>
      <c r="K17274" s="8"/>
    </row>
    <row r="17275" spans="1:11" x14ac:dyDescent="0.2">
      <c r="A17275" s="8">
        <f>IF(IFERROR((MATCH(G17275,$G$1:$G$12712,0)),0),INDEX($A$1:$A$12712,MATCH(G17275,$G$1:$G$12712,0)),MAX($A$2:$A17274)+1)</f>
        <v>13194</v>
      </c>
      <c r="B17275" s="8"/>
      <c r="C17275" s="9" t="str">
        <f t="shared" si="321"/>
        <v>trigen st. louis energy</v>
      </c>
      <c r="D17275" s="8"/>
      <c r="E17275" s="8"/>
      <c r="F17275" s="10"/>
      <c r="G17275" s="8">
        <v>880094</v>
      </c>
      <c r="H17275" s="8" t="s">
        <v>29966</v>
      </c>
      <c r="I17275" s="8"/>
      <c r="J17275" s="8"/>
      <c r="K17275" s="8"/>
    </row>
    <row r="17276" spans="1:11" x14ac:dyDescent="0.2">
      <c r="A17276" s="8">
        <f>IF(IFERROR((MATCH(G17276,$G$1:$G$12712,0)),0),INDEX($A$1:$A$12712,MATCH(G17276,$G$1:$G$12712,0)),MAX($A$2:$A17275)+1)</f>
        <v>13195</v>
      </c>
      <c r="B17276" s="8"/>
      <c r="C17276" s="9" t="str">
        <f t="shared" si="321"/>
        <v>chicago coke co., inc.</v>
      </c>
      <c r="D17276" s="8"/>
      <c r="E17276" s="8"/>
      <c r="F17276" s="10"/>
      <c r="G17276" s="8">
        <v>880096</v>
      </c>
      <c r="H17276" s="8" t="s">
        <v>29967</v>
      </c>
      <c r="I17276" s="8"/>
      <c r="J17276" s="8"/>
      <c r="K17276" s="8"/>
    </row>
    <row r="17277" spans="1:11" x14ac:dyDescent="0.2">
      <c r="A17277" s="8">
        <f>IF(IFERROR((MATCH(G17277,$G$1:$G$12712,0)),0),INDEX($A$1:$A$12712,MATCH(G17277,$G$1:$G$12712,0)),MAX($A$2:$A17276)+1)</f>
        <v>13196</v>
      </c>
      <c r="B17277" s="8"/>
      <c r="C17277" s="9" t="str">
        <f t="shared" si="321"/>
        <v>ravenswood steam plant</v>
      </c>
      <c r="D17277" s="8"/>
      <c r="E17277" s="8"/>
      <c r="F17277" s="10"/>
      <c r="G17277" s="8">
        <v>880100</v>
      </c>
      <c r="H17277" s="8" t="s">
        <v>29968</v>
      </c>
      <c r="I17277" s="8"/>
      <c r="J17277" s="8"/>
      <c r="K17277" s="8"/>
    </row>
    <row r="17278" spans="1:11" x14ac:dyDescent="0.2">
      <c r="A17278" s="8">
        <f>IF(IFERROR((MATCH(G17278,$G$1:$G$12712,0)),0),INDEX($A$1:$A$12712,MATCH(G17278,$G$1:$G$12712,0)),MAX($A$2:$A17277)+1)</f>
        <v>13197</v>
      </c>
      <c r="B17278" s="8"/>
      <c r="C17278" s="9" t="str">
        <f t="shared" si="321"/>
        <v>rocktenn cp llc stevenson mill</v>
      </c>
      <c r="D17278" s="8"/>
      <c r="E17278" s="8"/>
      <c r="F17278" s="10"/>
      <c r="G17278" s="8">
        <v>880101</v>
      </c>
      <c r="H17278" s="8" t="s">
        <v>29969</v>
      </c>
      <c r="I17278" s="8"/>
      <c r="J17278" s="8"/>
      <c r="K17278" s="8"/>
    </row>
    <row r="17279" spans="1:11" x14ac:dyDescent="0.2">
      <c r="A17279" s="8">
        <f>IF(IFERROR((MATCH(G17279,$G$1:$G$12712,0)),0),INDEX($A$1:$A$12712,MATCH(G17279,$G$1:$G$12712,0)),MAX($A$2:$A17278)+1)</f>
        <v>13198</v>
      </c>
      <c r="B17279" s="8"/>
      <c r="C17279" s="9" t="str">
        <f t="shared" si="321"/>
        <v>spmt marcus hook industrial complex</v>
      </c>
      <c r="D17279" s="8"/>
      <c r="E17279" s="8"/>
      <c r="F17279" s="10"/>
      <c r="G17279" s="8">
        <v>880107</v>
      </c>
      <c r="H17279" s="8" t="s">
        <v>29970</v>
      </c>
      <c r="I17279" s="8"/>
      <c r="J17279" s="8"/>
      <c r="K17279" s="8"/>
    </row>
    <row r="17280" spans="1:11" x14ac:dyDescent="0.2">
      <c r="A17280" s="8">
        <f>IF(IFERROR((MATCH(G17280,$G$1:$G$12712,0)),0),INDEX($A$1:$A$12712,MATCH(G17280,$G$1:$G$12712,0)),MAX($A$2:$A17279)+1)</f>
        <v>13199</v>
      </c>
      <c r="B17280" s="8"/>
      <c r="C17280" s="9" t="str">
        <f t="shared" si="321"/>
        <v>grain processing corporation</v>
      </c>
      <c r="D17280" s="8"/>
      <c r="E17280" s="8"/>
      <c r="F17280" s="10"/>
      <c r="G17280" s="8">
        <v>880108</v>
      </c>
      <c r="H17280" s="8" t="s">
        <v>29971</v>
      </c>
      <c r="I17280" s="8"/>
      <c r="J17280" s="8"/>
      <c r="K17280" s="8"/>
    </row>
    <row r="17281" spans="1:11" x14ac:dyDescent="0.2">
      <c r="A17281" s="8">
        <f>IF(IFERROR((MATCH(G17281,$G$1:$G$12712,0)),0),INDEX($A$1:$A$12712,MATCH(G17281,$G$1:$G$12712,0)),MAX($A$2:$A17280)+1)</f>
        <v>13200</v>
      </c>
      <c r="B17281" s="8"/>
      <c r="C17281" s="9" t="str">
        <f t="shared" si="321"/>
        <v>toltec power station</v>
      </c>
      <c r="D17281" s="8"/>
      <c r="E17281" s="8"/>
      <c r="F17281" s="10"/>
      <c r="G17281" s="19">
        <v>55648</v>
      </c>
      <c r="H17281" s="19" t="s">
        <v>29972</v>
      </c>
      <c r="I17281" s="19"/>
      <c r="J17281" s="19"/>
      <c r="K17281" s="8"/>
    </row>
    <row r="17282" spans="1:11" x14ac:dyDescent="0.2">
      <c r="A17282" s="8">
        <f>IF(IFERROR((MATCH(G17282,$G$1:$G$12712,0)),0),INDEX($A$1:$A$12712,MATCH(G17282,$G$1:$G$12712,0)),MAX($A$2:$A17281)+1)</f>
        <v>13201</v>
      </c>
      <c r="B17282" s="8"/>
      <c r="C17282" s="9" t="str">
        <f t="shared" si="321"/>
        <v>harris energy facility</v>
      </c>
      <c r="D17282" s="8"/>
      <c r="E17282" s="8"/>
      <c r="F17282" s="10"/>
      <c r="G17282" s="8">
        <v>55143</v>
      </c>
      <c r="H17282" s="8" t="s">
        <v>29973</v>
      </c>
      <c r="I17282" s="8"/>
      <c r="J17282" s="8"/>
      <c r="K17282" s="8"/>
    </row>
    <row r="17283" spans="1:11" x14ac:dyDescent="0.2">
      <c r="A17283" s="8">
        <f>IF(IFERROR((MATCH(G17283,$G$1:$G$12712,0)),0),INDEX($A$1:$A$12712,MATCH(G17283,$G$1:$G$12712,0)),MAX($A$2:$A17282)+1)</f>
        <v>13202</v>
      </c>
      <c r="B17283" s="8"/>
      <c r="C17283" s="9" t="str">
        <f t="shared" si="321"/>
        <v>tenaska arkansas generating station</v>
      </c>
      <c r="D17283" s="8"/>
      <c r="E17283" s="8"/>
      <c r="F17283" s="10"/>
      <c r="G17283" s="8">
        <v>55442</v>
      </c>
      <c r="H17283" s="8" t="s">
        <v>29974</v>
      </c>
      <c r="I17283" s="8"/>
      <c r="J17283" s="8"/>
      <c r="K17283" s="8"/>
    </row>
    <row r="17284" spans="1:11" x14ac:dyDescent="0.2">
      <c r="A17284" s="8">
        <f>IF(IFERROR((MATCH(G17284,$G$1:$G$12712,0)),0),INDEX($A$1:$A$12712,MATCH(G17284,$G$1:$G$12712,0)),MAX($A$2:$A17283)+1)</f>
        <v>13203</v>
      </c>
      <c r="B17284" s="8"/>
      <c r="C17284" s="9" t="str">
        <f t="shared" si="321"/>
        <v>tenaska indiana generating station</v>
      </c>
      <c r="D17284" s="8"/>
      <c r="E17284" s="8"/>
      <c r="F17284" s="10"/>
      <c r="G17284" s="8">
        <v>55441</v>
      </c>
      <c r="H17284" s="8" t="s">
        <v>29975</v>
      </c>
      <c r="I17284" s="8"/>
      <c r="J17284" s="8"/>
      <c r="K17284" s="8"/>
    </row>
    <row r="17285" spans="1:11" x14ac:dyDescent="0.2">
      <c r="A17285" s="8">
        <f>IF(IFERROR((MATCH(G17285,$G$1:$G$12712,0)),0),INDEX($A$1:$A$12712,MATCH(G17285,$G$1:$G$12712,0)),MAX($A$2:$A17284)+1)</f>
        <v>13204</v>
      </c>
      <c r="B17285" s="8"/>
      <c r="C17285" s="9" t="str">
        <f t="shared" si="321"/>
        <v>kelson ridge generating station</v>
      </c>
      <c r="D17285" s="8"/>
      <c r="E17285" s="8"/>
      <c r="F17285" s="10"/>
      <c r="G17285" s="8">
        <v>55728</v>
      </c>
      <c r="H17285" s="8" t="s">
        <v>29976</v>
      </c>
      <c r="I17285" s="8"/>
      <c r="J17285" s="8"/>
      <c r="K17285" s="8"/>
    </row>
    <row r="17286" spans="1:11" x14ac:dyDescent="0.2">
      <c r="A17286" s="8">
        <f>IF(IFERROR((MATCH(G17286,$G$1:$G$12712,0)),0),INDEX($A$1:$A$12712,MATCH(G17286,$G$1:$G$12712,0)),MAX($A$2:$A17285)+1)</f>
        <v>13205</v>
      </c>
      <c r="B17286" s="8"/>
      <c r="C17286" s="9" t="str">
        <f t="shared" si="321"/>
        <v>east donegal power plant</v>
      </c>
      <c r="D17286" s="8"/>
      <c r="E17286" s="8"/>
      <c r="F17286" s="10"/>
      <c r="G17286" s="8">
        <v>55643</v>
      </c>
      <c r="H17286" s="8" t="s">
        <v>29977</v>
      </c>
      <c r="I17286" s="8"/>
      <c r="J17286" s="8"/>
      <c r="K17286" s="8"/>
    </row>
    <row r="17287" spans="1:11" x14ac:dyDescent="0.2">
      <c r="A17287" s="8">
        <f>IF(IFERROR((MATCH(G17287,$G$1:$G$12712,0)),0),INDEX($A$1:$A$12712,MATCH(G17287,$G$1:$G$12712,0)),MAX($A$2:$A17286)+1)</f>
        <v>13206</v>
      </c>
      <c r="B17287" s="8"/>
      <c r="C17287" s="9" t="str">
        <f t="shared" si="321"/>
        <v>red river energy facility</v>
      </c>
      <c r="D17287" s="8"/>
      <c r="E17287" s="8"/>
      <c r="F17287" s="10"/>
      <c r="G17287" s="8">
        <v>55717</v>
      </c>
      <c r="H17287" s="8" t="s">
        <v>29978</v>
      </c>
      <c r="I17287" s="8"/>
      <c r="J17287" s="8"/>
      <c r="K17287" s="8"/>
    </row>
    <row r="17288" spans="1:11" x14ac:dyDescent="0.2">
      <c r="A17288" s="8">
        <f>IF(IFERROR((MATCH(G17288,$G$1:$G$12712,0)),0),INDEX($A$1:$A$12712,MATCH(G17288,$G$1:$G$12712,0)),MAX($A$2:$A17287)+1)</f>
        <v>13207</v>
      </c>
      <c r="B17288" s="8"/>
      <c r="C17288" s="9" t="str">
        <f t="shared" si="321"/>
        <v>ses solar one llc</v>
      </c>
      <c r="D17288" s="8"/>
      <c r="E17288" s="8"/>
      <c r="F17288" s="10"/>
      <c r="G17288" s="8">
        <v>56916</v>
      </c>
      <c r="H17288" s="8" t="s">
        <v>29979</v>
      </c>
      <c r="I17288" s="8"/>
      <c r="J17288" s="8"/>
      <c r="K17288" s="8"/>
    </row>
    <row r="17289" spans="1:11" x14ac:dyDescent="0.2">
      <c r="A17289" s="8">
        <f>IF(IFERROR((MATCH(G17289,$G$1:$G$12712,0)),0),INDEX($A$1:$A$12712,MATCH(G17289,$G$1:$G$12712,0)),MAX($A$2:$A17288)+1)</f>
        <v>13208</v>
      </c>
      <c r="B17289" s="8"/>
      <c r="C17289" s="9" t="str">
        <f t="shared" si="321"/>
        <v>barton shoals energy center</v>
      </c>
      <c r="D17289" s="8"/>
      <c r="E17289" s="8"/>
      <c r="F17289" s="10"/>
      <c r="G17289" s="8">
        <v>55819</v>
      </c>
      <c r="H17289" s="8" t="s">
        <v>29980</v>
      </c>
      <c r="I17289" s="8"/>
      <c r="J17289" s="8"/>
      <c r="K17289" s="8"/>
    </row>
    <row r="17290" spans="1:11" x14ac:dyDescent="0.2">
      <c r="A17290" s="8">
        <f>IF(IFERROR((MATCH(G17290,$G$1:$G$12712,0)),0),INDEX($A$1:$A$12712,MATCH(G17290,$G$1:$G$12712,0)),MAX($A$2:$A17289)+1)</f>
        <v>13209</v>
      </c>
      <c r="B17290" s="8"/>
      <c r="C17290" s="9" t="str">
        <f t="shared" si="321"/>
        <v>peace valley</v>
      </c>
      <c r="D17290" s="8"/>
      <c r="E17290" s="8"/>
      <c r="F17290" s="10"/>
      <c r="G17290" s="8">
        <v>55993</v>
      </c>
      <c r="H17290" s="8" t="s">
        <v>29981</v>
      </c>
      <c r="I17290" s="8"/>
      <c r="J17290" s="8"/>
      <c r="K17290" s="8"/>
    </row>
    <row r="17291" spans="1:11" x14ac:dyDescent="0.2">
      <c r="A17291" s="8">
        <f>IF(IFERROR((MATCH(G17291,$G$1:$G$12712,0)),0),INDEX($A$1:$A$12712,MATCH(G17291,$G$1:$G$12712,0)),MAX($A$2:$A17290)+1)</f>
        <v>13210</v>
      </c>
      <c r="B17291" s="8"/>
      <c r="C17291" s="9" t="str">
        <f t="shared" si="321"/>
        <v>thoroughbred generating station</v>
      </c>
      <c r="D17291" s="8"/>
      <c r="E17291" s="8"/>
      <c r="F17291" s="10"/>
      <c r="G17291" s="8">
        <v>55462</v>
      </c>
      <c r="H17291" s="8" t="s">
        <v>29982</v>
      </c>
      <c r="I17291" s="8"/>
      <c r="J17291" s="8"/>
      <c r="K17291" s="8"/>
    </row>
    <row r="17292" spans="1:11" x14ac:dyDescent="0.2">
      <c r="A17292" s="8">
        <f>IF(IFERROR((MATCH(G17292,$G$1:$G$12712,0)),0),INDEX($A$1:$A$12712,MATCH(G17292,$G$1:$G$12712,0)),MAX($A$2:$A17291)+1)</f>
        <v>13211</v>
      </c>
      <c r="B17292" s="8"/>
      <c r="C17292" s="9" t="str">
        <f t="shared" si="321"/>
        <v>toquop energy facility</v>
      </c>
      <c r="D17292" s="8"/>
      <c r="E17292" s="8"/>
      <c r="F17292" s="10"/>
      <c r="G17292" s="8">
        <v>55844</v>
      </c>
      <c r="H17292" s="8" t="s">
        <v>29983</v>
      </c>
      <c r="I17292" s="8"/>
      <c r="J17292" s="8"/>
      <c r="K17292" s="8"/>
    </row>
    <row r="17293" spans="1:11" x14ac:dyDescent="0.2">
      <c r="A17293" s="8">
        <f>IF(IFERROR((MATCH(G17293,$G$1:$G$12712,0)),0),INDEX($A$1:$A$12712,MATCH(G17293,$G$1:$G$12712,0)),MAX($A$2:$A17292)+1)</f>
        <v>13212</v>
      </c>
      <c r="B17293" s="8"/>
      <c r="C17293" s="9" t="str">
        <f t="shared" si="321"/>
        <v>goose lake generating station</v>
      </c>
      <c r="D17293" s="8"/>
      <c r="E17293" s="8"/>
      <c r="F17293" s="10"/>
      <c r="G17293" s="8">
        <v>55707</v>
      </c>
      <c r="H17293" s="8" t="s">
        <v>29984</v>
      </c>
      <c r="I17293" s="8"/>
      <c r="J17293" s="8"/>
      <c r="K17293" s="8"/>
    </row>
    <row r="17294" spans="1:11" x14ac:dyDescent="0.2">
      <c r="A17294" s="8">
        <f>IF(IFERROR((MATCH(G17294,$G$1:$G$12712,0)),0),INDEX($A$1:$A$12712,MATCH(G17294,$G$1:$G$12712,0)),MAX($A$2:$A17293)+1)</f>
        <v>13213</v>
      </c>
      <c r="B17294" s="8"/>
      <c r="C17294" s="9" t="str">
        <f t="shared" si="321"/>
        <v>bonnet carre power llc</v>
      </c>
      <c r="D17294" s="8"/>
      <c r="E17294" s="8"/>
      <c r="F17294" s="10"/>
      <c r="G17294" s="8">
        <v>55843</v>
      </c>
      <c r="H17294" s="8" t="s">
        <v>29985</v>
      </c>
      <c r="I17294" s="8"/>
      <c r="J17294" s="8"/>
      <c r="K17294" s="8"/>
    </row>
    <row r="17295" spans="1:11" x14ac:dyDescent="0.2">
      <c r="A17295" s="8">
        <f>IF(IFERROR((MATCH(G17295,$G$1:$G$12712,0)),0),INDEX($A$1:$A$12712,MATCH(G17295,$G$1:$G$12712,0)),MAX($A$2:$A17294)+1)</f>
        <v>13214</v>
      </c>
      <c r="B17295" s="8"/>
      <c r="C17295" s="9" t="str">
        <f t="shared" si="321"/>
        <v>pike county generation facility</v>
      </c>
      <c r="D17295" s="8"/>
      <c r="E17295" s="8"/>
      <c r="F17295" s="10"/>
      <c r="G17295" s="8">
        <v>55329</v>
      </c>
      <c r="H17295" s="8" t="s">
        <v>29986</v>
      </c>
      <c r="I17295" s="8"/>
      <c r="J17295" s="8"/>
      <c r="K17295" s="8"/>
    </row>
    <row r="17296" spans="1:11" x14ac:dyDescent="0.2">
      <c r="A17296" s="8">
        <f>IF(IFERROR((MATCH(G17296,$G$1:$G$12712,0)),0),INDEX($A$1:$A$12712,MATCH(G17296,$G$1:$G$12712,0)),MAX($A$2:$A17295)+1)</f>
        <v>13215</v>
      </c>
      <c r="B17296" s="8"/>
      <c r="C17296" s="9" t="str">
        <f t="shared" si="321"/>
        <v>pittsburg power plant</v>
      </c>
      <c r="D17296" s="8"/>
      <c r="E17296" s="8"/>
      <c r="F17296" s="10"/>
      <c r="G17296" s="8">
        <v>55421</v>
      </c>
      <c r="H17296" s="8" t="s">
        <v>29987</v>
      </c>
      <c r="I17296" s="8" t="s">
        <v>29988</v>
      </c>
      <c r="J17296" s="8">
        <v>10285</v>
      </c>
      <c r="K17296" s="8"/>
    </row>
    <row r="17297" spans="1:11" x14ac:dyDescent="0.2">
      <c r="A17297" s="8">
        <f>IF(IFERROR((MATCH(G17297,$G$1:$G$12712,0)),0),INDEX($A$1:$A$12712,MATCH(G17297,$G$1:$G$12712,0)),MAX($A$2:$A17296)+1)</f>
        <v>13216</v>
      </c>
      <c r="B17297" s="8"/>
      <c r="C17297" s="9" t="str">
        <f t="shared" ref="C17297:C17360" si="322">IF(H17297="",F17297,H17297)</f>
        <v>signal peak generating project</v>
      </c>
      <c r="D17297" s="8"/>
      <c r="E17297" s="8"/>
      <c r="F17297" s="10"/>
      <c r="G17297" s="8">
        <v>55692</v>
      </c>
      <c r="H17297" s="8" t="s">
        <v>29989</v>
      </c>
      <c r="I17297" s="8"/>
      <c r="J17297" s="8"/>
      <c r="K17297" s="8"/>
    </row>
    <row r="17298" spans="1:11" x14ac:dyDescent="0.2">
      <c r="A17298" s="8">
        <f>IF(IFERROR((MATCH(G17298,$G$1:$G$12712,0)),0),INDEX($A$1:$A$12712,MATCH(G17298,$G$1:$G$12712,0)),MAX($A$2:$A17297)+1)</f>
        <v>13217</v>
      </c>
      <c r="B17298" s="8"/>
      <c r="C17298" s="9" t="str">
        <f t="shared" si="322"/>
        <v>duke energy curry</v>
      </c>
      <c r="D17298" s="8"/>
      <c r="E17298" s="8"/>
      <c r="F17298" s="10"/>
      <c r="G17298" s="8">
        <v>55681</v>
      </c>
      <c r="H17298" s="8" t="s">
        <v>29990</v>
      </c>
      <c r="I17298" s="8"/>
      <c r="J17298" s="8"/>
      <c r="K17298" s="8"/>
    </row>
    <row r="17299" spans="1:11" x14ac:dyDescent="0.2">
      <c r="A17299" s="8">
        <f>IF(IFERROR((MATCH(G17299,$G$1:$G$12712,0)),0),INDEX($A$1:$A$12712,MATCH(G17299,$G$1:$G$12712,0)),MAX($A$2:$A17298)+1)</f>
        <v>13218</v>
      </c>
      <c r="B17299" s="8"/>
      <c r="C17299" s="9" t="str">
        <f t="shared" si="322"/>
        <v>genpower kelley llc</v>
      </c>
      <c r="D17299" s="8"/>
      <c r="E17299" s="8"/>
      <c r="F17299" s="10"/>
      <c r="G17299" s="8">
        <v>55633</v>
      </c>
      <c r="H17299" s="8" t="s">
        <v>29991</v>
      </c>
      <c r="I17299" s="8"/>
      <c r="J17299" s="8"/>
      <c r="K17299" s="8"/>
    </row>
    <row r="17300" spans="1:11" x14ac:dyDescent="0.2">
      <c r="A17300" s="8">
        <f>IF(IFERROR((MATCH(G17300,$G$1:$G$12712,0)),0),INDEX($A$1:$A$12712,MATCH(G17300,$G$1:$G$12712,0)),MAX($A$2:$A17299)+1)</f>
        <v>13219</v>
      </c>
      <c r="B17300" s="8"/>
      <c r="C17300" s="9" t="str">
        <f t="shared" si="322"/>
        <v>tallmadge generation station</v>
      </c>
      <c r="D17300" s="8"/>
      <c r="E17300" s="8"/>
      <c r="F17300" s="10"/>
      <c r="G17300" s="8">
        <v>55808</v>
      </c>
      <c r="H17300" s="8" t="s">
        <v>29992</v>
      </c>
      <c r="I17300" s="8"/>
      <c r="J17300" s="8"/>
      <c r="K17300" s="8"/>
    </row>
    <row r="17301" spans="1:11" x14ac:dyDescent="0.2">
      <c r="A17301" s="8">
        <f>IF(IFERROR((MATCH(G17301,$G$1:$G$12712,0)),0),INDEX($A$1:$A$12712,MATCH(G17301,$G$1:$G$12712,0)),MAX($A$2:$A17300)+1)</f>
        <v>13220</v>
      </c>
      <c r="B17301" s="8"/>
      <c r="C17301" s="9" t="str">
        <f t="shared" si="322"/>
        <v>panda culloden generating station</v>
      </c>
      <c r="D17301" s="8"/>
      <c r="E17301" s="8"/>
      <c r="F17301" s="10"/>
      <c r="G17301" s="8">
        <v>55646</v>
      </c>
      <c r="H17301" s="8" t="s">
        <v>29993</v>
      </c>
      <c r="I17301" s="8"/>
      <c r="J17301" s="8"/>
      <c r="K17301" s="8"/>
    </row>
    <row r="17302" spans="1:11" x14ac:dyDescent="0.2">
      <c r="A17302" s="8">
        <f>IF(IFERROR((MATCH(G17302,$G$1:$G$12712,0)),0),INDEX($A$1:$A$12712,MATCH(G17302,$G$1:$G$12712,0)),MAX($A$2:$A17301)+1)</f>
        <v>13221</v>
      </c>
      <c r="B17302" s="8"/>
      <c r="C17302" s="9" t="str">
        <f t="shared" si="322"/>
        <v>nueces energy project</v>
      </c>
      <c r="D17302" s="8"/>
      <c r="E17302" s="8"/>
      <c r="F17302" s="10"/>
      <c r="G17302" s="8">
        <v>55449</v>
      </c>
      <c r="H17302" s="8" t="s">
        <v>29994</v>
      </c>
      <c r="I17302" s="8"/>
      <c r="J17302" s="8"/>
      <c r="K17302" s="8"/>
    </row>
    <row r="17303" spans="1:11" x14ac:dyDescent="0.2">
      <c r="A17303" s="8">
        <f>IF(IFERROR((MATCH(G17303,$G$1:$G$12712,0)),0),INDEX($A$1:$A$12712,MATCH(G17303,$G$1:$G$12712,0)),MAX($A$2:$A17302)+1)</f>
        <v>13222</v>
      </c>
      <c r="B17303" s="8"/>
      <c r="C17303" s="9" t="str">
        <f t="shared" si="322"/>
        <v>watermill electric generating</v>
      </c>
      <c r="D17303" s="8"/>
      <c r="E17303" s="8"/>
      <c r="F17303" s="10"/>
      <c r="G17303" s="8">
        <v>55450</v>
      </c>
      <c r="H17303" s="8" t="s">
        <v>29995</v>
      </c>
      <c r="I17303" s="8"/>
      <c r="J17303" s="8"/>
      <c r="K17303" s="8"/>
    </row>
    <row r="17304" spans="1:11" x14ac:dyDescent="0.2">
      <c r="A17304" s="8">
        <f>IF(IFERROR((MATCH(G17304,$G$1:$G$12712,0)),0),INDEX($A$1:$A$12712,MATCH(G17304,$G$1:$G$12712,0)),MAX($A$2:$A17303)+1)</f>
        <v>13223</v>
      </c>
      <c r="B17304" s="8"/>
      <c r="C17304" s="9" t="str">
        <f t="shared" si="322"/>
        <v>mirant gastonia llc</v>
      </c>
      <c r="D17304" s="8"/>
      <c r="E17304" s="8"/>
      <c r="F17304" s="10"/>
      <c r="G17304" s="8">
        <v>55702</v>
      </c>
      <c r="H17304" s="8" t="s">
        <v>29996</v>
      </c>
      <c r="I17304" s="8"/>
      <c r="J17304" s="8"/>
      <c r="K17304" s="8"/>
    </row>
    <row r="17305" spans="1:11" x14ac:dyDescent="0.2">
      <c r="A17305" s="8">
        <f>IF(IFERROR((MATCH(G17305,$G$1:$G$12712,0)),0),INDEX($A$1:$A$12712,MATCH(G17305,$G$1:$G$12712,0)),MAX($A$2:$A17304)+1)</f>
        <v>13224</v>
      </c>
      <c r="B17305" s="8"/>
      <c r="C17305" s="9" t="str">
        <f t="shared" si="322"/>
        <v>west palm</v>
      </c>
      <c r="D17305" s="8"/>
      <c r="E17305" s="8"/>
      <c r="F17305" s="10"/>
      <c r="G17305" s="8">
        <v>56071</v>
      </c>
      <c r="H17305" s="8" t="s">
        <v>29997</v>
      </c>
      <c r="I17305" s="8"/>
      <c r="J17305" s="8"/>
      <c r="K17305" s="8"/>
    </row>
    <row r="17306" spans="1:11" x14ac:dyDescent="0.2">
      <c r="A17306" s="8">
        <f>IF(IFERROR((MATCH(G17306,$G$1:$G$12712,0)),0),INDEX($A$1:$A$12712,MATCH(G17306,$G$1:$G$12712,0)),MAX($A$2:$A17305)+1)</f>
        <v>13225</v>
      </c>
      <c r="B17306" s="8"/>
      <c r="C17306" s="9" t="str">
        <f t="shared" si="322"/>
        <v>liberty generating station</v>
      </c>
      <c r="D17306" s="8"/>
      <c r="E17306" s="8"/>
      <c r="F17306" s="10"/>
      <c r="G17306" s="8">
        <v>55469</v>
      </c>
      <c r="H17306" s="8" t="s">
        <v>29998</v>
      </c>
      <c r="I17306" s="8"/>
      <c r="J17306" s="8"/>
      <c r="K17306" s="8"/>
    </row>
    <row r="17307" spans="1:11" x14ac:dyDescent="0.2">
      <c r="A17307" s="8">
        <f>IF(IFERROR((MATCH(G17307,$G$1:$G$12712,0)),0),INDEX($A$1:$A$12712,MATCH(G17307,$G$1:$G$12712,0)),MAX($A$2:$A17306)+1)</f>
        <v>13226</v>
      </c>
      <c r="B17307" s="8"/>
      <c r="C17307" s="9" t="str">
        <f t="shared" si="322"/>
        <v>kentucky mountain power llc</v>
      </c>
      <c r="D17307" s="8"/>
      <c r="E17307" s="8"/>
      <c r="F17307" s="10"/>
      <c r="G17307" s="8">
        <v>55289</v>
      </c>
      <c r="H17307" s="8" t="s">
        <v>29999</v>
      </c>
      <c r="I17307" s="8"/>
      <c r="J17307" s="8"/>
      <c r="K17307" s="8"/>
    </row>
    <row r="17308" spans="1:11" x14ac:dyDescent="0.2">
      <c r="A17308" s="8">
        <f>IF(IFERROR((MATCH(G17308,$G$1:$G$12712,0)),0),INDEX($A$1:$A$12712,MATCH(G17308,$G$1:$G$12712,0)),MAX($A$2:$A17307)+1)</f>
        <v>13227</v>
      </c>
      <c r="B17308" s="8"/>
      <c r="C17308" s="9" t="str">
        <f t="shared" si="322"/>
        <v>franklin county power</v>
      </c>
      <c r="D17308" s="8"/>
      <c r="E17308" s="8"/>
      <c r="F17308" s="10"/>
      <c r="G17308" s="8">
        <v>55527</v>
      </c>
      <c r="H17308" s="8" t="s">
        <v>30000</v>
      </c>
      <c r="I17308" s="8"/>
      <c r="J17308" s="8"/>
      <c r="K17308" s="8"/>
    </row>
    <row r="17309" spans="1:11" x14ac:dyDescent="0.2">
      <c r="A17309" s="8">
        <f>IF(IFERROR((MATCH(G17309,$G$1:$G$12712,0)),0),INDEX($A$1:$A$12712,MATCH(G17309,$G$1:$G$12712,0)),MAX($A$2:$A17308)+1)</f>
        <v>13228</v>
      </c>
      <c r="B17309" s="8"/>
      <c r="C17309" s="9" t="str">
        <f t="shared" si="322"/>
        <v>blue heron energy center</v>
      </c>
      <c r="D17309" s="8"/>
      <c r="E17309" s="8"/>
      <c r="F17309" s="10"/>
      <c r="G17309" s="8">
        <v>56089</v>
      </c>
      <c r="H17309" s="8" t="s">
        <v>30001</v>
      </c>
      <c r="I17309" s="8"/>
      <c r="J17309" s="8"/>
      <c r="K17309" s="8"/>
    </row>
    <row r="17310" spans="1:11" x14ac:dyDescent="0.2">
      <c r="A17310" s="8">
        <f>IF(IFERROR((MATCH(G17310,$G$1:$G$12712,0)),0),INDEX($A$1:$A$12712,MATCH(G17310,$G$1:$G$12712,0)),MAX($A$2:$A17309)+1)</f>
        <v>13229</v>
      </c>
      <c r="B17310" s="8"/>
      <c r="C17310" s="9" t="str">
        <f t="shared" si="322"/>
        <v>cob energy facility</v>
      </c>
      <c r="D17310" s="8"/>
      <c r="E17310" s="8"/>
      <c r="F17310" s="10"/>
      <c r="G17310" s="8">
        <v>55962</v>
      </c>
      <c r="H17310" s="8" t="s">
        <v>30002</v>
      </c>
      <c r="I17310" s="8"/>
      <c r="J17310" s="8"/>
      <c r="K17310" s="8"/>
    </row>
    <row r="17311" spans="1:11" x14ac:dyDescent="0.2">
      <c r="A17311" s="8">
        <f>IF(IFERROR((MATCH(G17311,$G$1:$G$12712,0)),0),INDEX($A$1:$A$12712,MATCH(G17311,$G$1:$G$12712,0)),MAX($A$2:$A17310)+1)</f>
        <v>13230</v>
      </c>
      <c r="B17311" s="8"/>
      <c r="C17311" s="9" t="str">
        <f t="shared" si="322"/>
        <v>panda perkiomen generating station</v>
      </c>
      <c r="D17311" s="8"/>
      <c r="E17311" s="8"/>
      <c r="F17311" s="10"/>
      <c r="G17311" s="8">
        <v>55205</v>
      </c>
      <c r="H17311" s="8" t="s">
        <v>30003</v>
      </c>
      <c r="I17311" s="8"/>
      <c r="J17311" s="8"/>
      <c r="K17311" s="8"/>
    </row>
    <row r="17312" spans="1:11" x14ac:dyDescent="0.2">
      <c r="A17312" s="8">
        <f>IF(IFERROR((MATCH(G17312,$G$1:$G$12712,0)),0),INDEX($A$1:$A$12712,MATCH(G17312,$G$1:$G$12712,0)),MAX($A$2:$A17311)+1)</f>
        <v>13231</v>
      </c>
      <c r="B17312" s="8"/>
      <c r="C17312" s="9" t="str">
        <f t="shared" si="322"/>
        <v>san joaqunin valley energy center</v>
      </c>
      <c r="D17312" s="8"/>
      <c r="E17312" s="8"/>
      <c r="F17312" s="10"/>
      <c r="G17312" s="8">
        <v>55854</v>
      </c>
      <c r="H17312" s="8" t="s">
        <v>30004</v>
      </c>
      <c r="I17312" s="8"/>
      <c r="J17312" s="8"/>
      <c r="K17312" s="8"/>
    </row>
    <row r="17313" spans="1:11" x14ac:dyDescent="0.2">
      <c r="A17313" s="8">
        <f>IF(IFERROR((MATCH(G17313,$G$1:$G$12712,0)),0),INDEX($A$1:$A$12712,MATCH(G17313,$G$1:$G$12712,0)),MAX($A$2:$A17312)+1)</f>
        <v>13232</v>
      </c>
      <c r="B17313" s="8"/>
      <c r="C17313" s="9" t="str">
        <f t="shared" si="322"/>
        <v>berrien energy center</v>
      </c>
      <c r="D17313" s="8"/>
      <c r="E17313" s="8"/>
      <c r="F17313" s="10"/>
      <c r="G17313" s="8">
        <v>56049</v>
      </c>
      <c r="H17313" s="8" t="s">
        <v>30005</v>
      </c>
      <c r="I17313" s="8"/>
      <c r="J17313" s="8"/>
      <c r="K17313" s="8"/>
    </row>
    <row r="17314" spans="1:11" x14ac:dyDescent="0.2">
      <c r="A17314" s="8">
        <f>IF(IFERROR((MATCH(G17314,$G$1:$G$12712,0)),0),INDEX($A$1:$A$12712,MATCH(G17314,$G$1:$G$12712,0)),MAX($A$2:$A17313)+1)</f>
        <v>13233</v>
      </c>
      <c r="B17314" s="8"/>
      <c r="C17314" s="9" t="str">
        <f t="shared" si="322"/>
        <v>ramapo energy lp</v>
      </c>
      <c r="D17314" s="8"/>
      <c r="E17314" s="8"/>
      <c r="F17314" s="10"/>
      <c r="G17314" s="8">
        <v>55246</v>
      </c>
      <c r="H17314" s="8" t="s">
        <v>30006</v>
      </c>
      <c r="I17314" s="8"/>
      <c r="J17314" s="8"/>
      <c r="K17314" s="8"/>
    </row>
    <row r="17315" spans="1:11" x14ac:dyDescent="0.2">
      <c r="A17315" s="8">
        <f>IF(IFERROR((MATCH(G17315,$G$1:$G$12712,0)),0),INDEX($A$1:$A$12712,MATCH(G17315,$G$1:$G$12712,0)),MAX($A$2:$A17314)+1)</f>
        <v>13234</v>
      </c>
      <c r="B17315" s="8"/>
      <c r="C17315" s="9" t="str">
        <f t="shared" si="322"/>
        <v>east altamont energy center</v>
      </c>
      <c r="D17315" s="8"/>
      <c r="E17315" s="8"/>
      <c r="F17315" s="10"/>
      <c r="G17315" s="8">
        <v>55848</v>
      </c>
      <c r="H17315" s="8" t="s">
        <v>30007</v>
      </c>
      <c r="I17315" s="8"/>
      <c r="J17315" s="8"/>
      <c r="K17315" s="8"/>
    </row>
    <row r="17316" spans="1:11" x14ac:dyDescent="0.2">
      <c r="A17316" s="8">
        <f>IF(IFERROR((MATCH(G17316,$G$1:$G$12712,0)),0),INDEX($A$1:$A$12712,MATCH(G17316,$G$1:$G$12712,0)),MAX($A$2:$A17315)+1)</f>
        <v>13235</v>
      </c>
      <c r="B17316" s="8"/>
      <c r="C17316" s="9" t="str">
        <f t="shared" si="322"/>
        <v>ses solar three llc</v>
      </c>
      <c r="D17316" s="8"/>
      <c r="E17316" s="8"/>
      <c r="F17316" s="10"/>
      <c r="G17316" s="8">
        <v>56918</v>
      </c>
      <c r="H17316" s="8" t="s">
        <v>30008</v>
      </c>
      <c r="I17316" s="8"/>
      <c r="J17316" s="8"/>
      <c r="K17316" s="8"/>
    </row>
    <row r="17317" spans="1:11" x14ac:dyDescent="0.2">
      <c r="A17317" s="8">
        <f>IF(IFERROR((MATCH(G17317,$G$1:$G$12712,0)),0),INDEX($A$1:$A$12712,MATCH(G17317,$G$1:$G$12712,0)),MAX($A$2:$A17316)+1)</f>
        <v>13236</v>
      </c>
      <c r="B17317" s="8"/>
      <c r="C17317" s="9" t="str">
        <f t="shared" si="322"/>
        <v>panda black prairie project</v>
      </c>
      <c r="D17317" s="8"/>
      <c r="E17317" s="8"/>
      <c r="F17317" s="10"/>
      <c r="G17317" s="8">
        <v>55693</v>
      </c>
      <c r="H17317" s="8" t="s">
        <v>30009</v>
      </c>
      <c r="I17317" s="8"/>
      <c r="J17317" s="8"/>
      <c r="K17317" s="8"/>
    </row>
    <row r="17318" spans="1:11" x14ac:dyDescent="0.2">
      <c r="A17318" s="8">
        <f>IF(IFERROR((MATCH(G17318,$G$1:$G$12712,0)),0),INDEX($A$1:$A$12712,MATCH(G17318,$G$1:$G$12712,0)),MAX($A$2:$A17317)+1)</f>
        <v>13237</v>
      </c>
      <c r="B17318" s="8"/>
      <c r="C17318" s="9" t="str">
        <f t="shared" si="322"/>
        <v>edinburg energy project</v>
      </c>
      <c r="D17318" s="8"/>
      <c r="E17318" s="8"/>
      <c r="F17318" s="10"/>
      <c r="G17318" s="8">
        <v>55145</v>
      </c>
      <c r="H17318" s="8" t="s">
        <v>30010</v>
      </c>
      <c r="I17318" s="8"/>
      <c r="J17318" s="8"/>
      <c r="K17318" s="8"/>
    </row>
    <row r="17319" spans="1:11" x14ac:dyDescent="0.2">
      <c r="A17319" s="8">
        <f>IF(IFERROR((MATCH(G17319,$G$1:$G$12712,0)),0),INDEX($A$1:$A$12712,MATCH(G17319,$G$1:$G$12712,0)),MAX($A$2:$A17318)+1)</f>
        <v>13238</v>
      </c>
      <c r="B17319" s="8"/>
      <c r="C17319" s="9" t="str">
        <f t="shared" si="322"/>
        <v>lawrence energy center</v>
      </c>
      <c r="D17319" s="8"/>
      <c r="E17319" s="8"/>
      <c r="F17319" s="10"/>
      <c r="G17319" s="8">
        <v>56056</v>
      </c>
      <c r="H17319" s="8" t="s">
        <v>30011</v>
      </c>
      <c r="I17319" s="8"/>
      <c r="J17319" s="8"/>
      <c r="K17319" s="8"/>
    </row>
    <row r="17320" spans="1:11" x14ac:dyDescent="0.2">
      <c r="A17320" s="8">
        <f>IF(IFERROR((MATCH(G17320,$G$1:$G$12712,0)),0),INDEX($A$1:$A$12712,MATCH(G17320,$G$1:$G$12712,0)),MAX($A$2:$A17319)+1)</f>
        <v>13239</v>
      </c>
      <c r="B17320" s="8"/>
      <c r="C17320" s="9" t="str">
        <f t="shared" si="322"/>
        <v>jackson</v>
      </c>
      <c r="D17320" s="8"/>
      <c r="E17320" s="8"/>
      <c r="F17320" s="10"/>
      <c r="G17320" s="8">
        <v>55444</v>
      </c>
      <c r="H17320" s="8" t="s">
        <v>30012</v>
      </c>
      <c r="I17320" s="8"/>
      <c r="J17320" s="8"/>
      <c r="K17320" s="8"/>
    </row>
    <row r="17321" spans="1:11" x14ac:dyDescent="0.2">
      <c r="A17321" s="8">
        <f>IF(IFERROR((MATCH(G17321,$G$1:$G$12712,0)),0),INDEX($A$1:$A$12712,MATCH(G17321,$G$1:$G$12712,0)),MAX($A$2:$A17320)+1)</f>
        <v>13240</v>
      </c>
      <c r="B17321" s="8"/>
      <c r="C17321" s="9" t="str">
        <f t="shared" si="322"/>
        <v>nrg bourbonnais energy center</v>
      </c>
      <c r="D17321" s="8"/>
      <c r="E17321" s="8"/>
      <c r="F17321" s="10"/>
      <c r="G17321" s="8">
        <v>55330</v>
      </c>
      <c r="H17321" s="8" t="s">
        <v>30013</v>
      </c>
      <c r="I17321" s="8"/>
      <c r="J17321" s="8"/>
      <c r="K17321" s="8"/>
    </row>
    <row r="17322" spans="1:11" x14ac:dyDescent="0.2">
      <c r="A17322" s="8">
        <f>IF(IFERROR((MATCH(G17322,$G$1:$G$12712,0)),0),INDEX($A$1:$A$12712,MATCH(G17322,$G$1:$G$12712,0)),MAX($A$2:$A17321)+1)</f>
        <v>13241</v>
      </c>
      <c r="B17322" s="8"/>
      <c r="C17322" s="9" t="str">
        <f t="shared" si="322"/>
        <v>haywood energy center llc</v>
      </c>
      <c r="D17322" s="8"/>
      <c r="E17322" s="8"/>
      <c r="F17322" s="10"/>
      <c r="G17322" s="8">
        <v>55729</v>
      </c>
      <c r="H17322" s="8" t="s">
        <v>30014</v>
      </c>
      <c r="I17322" s="8"/>
      <c r="J17322" s="8"/>
      <c r="K17322" s="8"/>
    </row>
    <row r="17323" spans="1:11" x14ac:dyDescent="0.2">
      <c r="A17323" s="8">
        <f>IF(IFERROR((MATCH(G17323,$G$1:$G$12712,0)),0),INDEX($A$1:$A$12712,MATCH(G17323,$G$1:$G$12712,0)),MAX($A$2:$A17322)+1)</f>
        <v>13242</v>
      </c>
      <c r="B17323" s="8"/>
      <c r="C17323" s="9" t="str">
        <f t="shared" si="322"/>
        <v>tenaska talladega generating station</v>
      </c>
      <c r="D17323" s="8"/>
      <c r="E17323" s="8"/>
      <c r="F17323" s="10"/>
      <c r="G17323" s="8">
        <v>55547</v>
      </c>
      <c r="H17323" s="8" t="s">
        <v>30015</v>
      </c>
      <c r="I17323" s="8"/>
      <c r="J17323" s="8"/>
      <c r="K17323" s="8"/>
    </row>
    <row r="17324" spans="1:11" x14ac:dyDescent="0.2">
      <c r="A17324" s="8">
        <f>IF(IFERROR((MATCH(G17324,$G$1:$G$12712,0)),0),INDEX($A$1:$A$12712,MATCH(G17324,$G$1:$G$12712,0)),MAX($A$2:$A17323)+1)</f>
        <v>13243</v>
      </c>
      <c r="B17324" s="8"/>
      <c r="C17324" s="9" t="str">
        <f t="shared" si="322"/>
        <v>addis energy center</v>
      </c>
      <c r="D17324" s="8"/>
      <c r="E17324" s="8"/>
      <c r="F17324" s="10"/>
      <c r="G17324" s="8">
        <v>55459</v>
      </c>
      <c r="H17324" s="8" t="s">
        <v>30016</v>
      </c>
      <c r="I17324" s="8"/>
      <c r="J17324" s="8"/>
      <c r="K17324" s="8"/>
    </row>
    <row r="17325" spans="1:11" x14ac:dyDescent="0.2">
      <c r="A17325" s="8">
        <f>IF(IFERROR((MATCH(G17325,$G$1:$G$12712,0)),0),INDEX($A$1:$A$12712,MATCH(G17325,$G$1:$G$12712,0)),MAX($A$2:$A17324)+1)</f>
        <v>13244</v>
      </c>
      <c r="B17325" s="8"/>
      <c r="C17325" s="9" t="str">
        <f t="shared" si="322"/>
        <v>pointe coupee energy center</v>
      </c>
      <c r="D17325" s="8"/>
      <c r="E17325" s="8"/>
      <c r="F17325" s="10"/>
      <c r="G17325" s="8">
        <v>55722</v>
      </c>
      <c r="H17325" s="8" t="s">
        <v>30017</v>
      </c>
      <c r="I17325" s="8"/>
      <c r="J17325" s="8"/>
      <c r="K17325" s="8"/>
    </row>
    <row r="17326" spans="1:11" x14ac:dyDescent="0.2">
      <c r="A17326" s="8">
        <f>IF(IFERROR((MATCH(G17326,$G$1:$G$12712,0)),0),INDEX($A$1:$A$12712,MATCH(G17326,$G$1:$G$12712,0)),MAX($A$2:$A17325)+1)</f>
        <v>13245</v>
      </c>
      <c r="B17326" s="8"/>
      <c r="C17326" s="9" t="str">
        <f t="shared" si="322"/>
        <v>caddo parish energy center</v>
      </c>
      <c r="D17326" s="8"/>
      <c r="E17326" s="8"/>
      <c r="F17326" s="10"/>
      <c r="G17326" s="8">
        <v>55724</v>
      </c>
      <c r="H17326" s="8" t="s">
        <v>30018</v>
      </c>
      <c r="I17326" s="8"/>
      <c r="J17326" s="8"/>
      <c r="K17326" s="8"/>
    </row>
    <row r="17327" spans="1:11" x14ac:dyDescent="0.2">
      <c r="A17327" s="8">
        <f>IF(IFERROR((MATCH(G17327,$G$1:$G$12712,0)),0),INDEX($A$1:$A$12712,MATCH(G17327,$G$1:$G$12712,0)),MAX($A$2:$A17326)+1)</f>
        <v>13246</v>
      </c>
      <c r="B17327" s="8"/>
      <c r="C17327" s="9" t="str">
        <f t="shared" si="322"/>
        <v>indeck elwood energy center</v>
      </c>
      <c r="D17327" s="8"/>
      <c r="E17327" s="8"/>
      <c r="F17327" s="10"/>
      <c r="G17327" s="8">
        <v>55823</v>
      </c>
      <c r="H17327" s="8" t="s">
        <v>30019</v>
      </c>
      <c r="I17327" s="8"/>
      <c r="J17327" s="8"/>
      <c r="K17327" s="8"/>
    </row>
    <row r="17328" spans="1:11" x14ac:dyDescent="0.2">
      <c r="A17328" s="8">
        <f>IF(IFERROR((MATCH(G17328,$G$1:$G$12712,0)),0),INDEX($A$1:$A$12712,MATCH(G17328,$G$1:$G$12712,0)),MAX($A$2:$A17327)+1)</f>
        <v>13247</v>
      </c>
      <c r="B17328" s="8"/>
      <c r="C17328" s="9" t="str">
        <f t="shared" si="322"/>
        <v>paducah energy center</v>
      </c>
      <c r="D17328" s="8"/>
      <c r="E17328" s="8"/>
      <c r="F17328" s="10"/>
      <c r="G17328" s="8">
        <v>55548</v>
      </c>
      <c r="H17328" s="8" t="s">
        <v>30020</v>
      </c>
      <c r="I17328" s="8"/>
      <c r="J17328" s="8"/>
      <c r="K17328" s="8"/>
    </row>
    <row r="17329" spans="1:11" x14ac:dyDescent="0.2">
      <c r="A17329" s="8">
        <f>IF(IFERROR((MATCH(G17329,$G$1:$G$12712,0)),0),INDEX($A$1:$A$12712,MATCH(G17329,$G$1:$G$12712,0)),MAX($A$2:$A17328)+1)</f>
        <v>13248</v>
      </c>
      <c r="B17329" s="8"/>
      <c r="C17329" s="9" t="str">
        <f t="shared" si="322"/>
        <v>greenville generating facility</v>
      </c>
      <c r="D17329" s="8"/>
      <c r="E17329" s="8"/>
      <c r="F17329" s="10"/>
      <c r="G17329" s="8">
        <v>55532</v>
      </c>
      <c r="H17329" s="8" t="s">
        <v>30021</v>
      </c>
      <c r="I17329" s="8"/>
      <c r="J17329" s="8"/>
      <c r="K17329" s="8"/>
    </row>
    <row r="17330" spans="1:11" x14ac:dyDescent="0.2">
      <c r="A17330" s="8">
        <f>IF(IFERROR((MATCH(G17330,$G$1:$G$12712,0)),0),INDEX($A$1:$A$12712,MATCH(G17330,$G$1:$G$12712,0)),MAX($A$2:$A17329)+1)</f>
        <v>13249</v>
      </c>
      <c r="B17330" s="8"/>
      <c r="C17330" s="9" t="str">
        <f t="shared" si="322"/>
        <v>terrapin power project</v>
      </c>
      <c r="D17330" s="8"/>
      <c r="E17330" s="8"/>
      <c r="F17330" s="10"/>
      <c r="G17330" s="8">
        <v>56014</v>
      </c>
      <c r="H17330" s="8" t="s">
        <v>30022</v>
      </c>
      <c r="I17330" s="8"/>
      <c r="J17330" s="8"/>
      <c r="K17330" s="8"/>
    </row>
    <row r="17331" spans="1:11" x14ac:dyDescent="0.2">
      <c r="A17331" s="8">
        <f>IF(IFERROR((MATCH(G17331,$G$1:$G$12712,0)),0),INDEX($A$1:$A$12712,MATCH(G17331,$G$1:$G$12712,0)),MAX($A$2:$A17330)+1)</f>
        <v>13250</v>
      </c>
      <c r="B17331" s="8"/>
      <c r="C17331" s="9" t="str">
        <f t="shared" si="322"/>
        <v>mantua creek generating plant</v>
      </c>
      <c r="D17331" s="8"/>
      <c r="E17331" s="8"/>
      <c r="F17331" s="10"/>
      <c r="G17331" s="8">
        <v>55291</v>
      </c>
      <c r="H17331" s="8" t="s">
        <v>30023</v>
      </c>
      <c r="I17331" s="8"/>
      <c r="J17331" s="8"/>
      <c r="K17331" s="8"/>
    </row>
    <row r="17332" spans="1:11" x14ac:dyDescent="0.2">
      <c r="A17332" s="8">
        <f>IF(IFERROR((MATCH(G17332,$G$1:$G$12712,0)),0),INDEX($A$1:$A$12712,MATCH(G17332,$G$1:$G$12712,0)),MAX($A$2:$A17331)+1)</f>
        <v>13251</v>
      </c>
      <c r="B17332" s="8"/>
      <c r="C17332" s="9" t="str">
        <f t="shared" si="322"/>
        <v>mirant portage county llc</v>
      </c>
      <c r="D17332" s="8"/>
      <c r="E17332" s="8"/>
      <c r="F17332" s="10"/>
      <c r="G17332" s="8">
        <v>55697</v>
      </c>
      <c r="H17332" s="8" t="s">
        <v>30024</v>
      </c>
      <c r="I17332" s="8"/>
      <c r="J17332" s="8"/>
      <c r="K17332" s="8"/>
    </row>
    <row r="17333" spans="1:11" x14ac:dyDescent="0.2">
      <c r="A17333" s="8">
        <f>IF(IFERROR((MATCH(G17333,$G$1:$G$12712,0)),0),INDEX($A$1:$A$12712,MATCH(G17333,$G$1:$G$12712,0)),MAX($A$2:$A17332)+1)</f>
        <v>13252</v>
      </c>
      <c r="B17333" s="8"/>
      <c r="C17333" s="9" t="str">
        <f t="shared" si="322"/>
        <v>shelby power i llc</v>
      </c>
      <c r="D17333" s="8"/>
      <c r="E17333" s="8"/>
      <c r="F17333" s="10"/>
      <c r="G17333" s="8">
        <v>55716</v>
      </c>
      <c r="H17333" s="8" t="s">
        <v>30025</v>
      </c>
      <c r="I17333" s="8"/>
      <c r="J17333" s="8"/>
      <c r="K17333" s="8"/>
    </row>
    <row r="17334" spans="1:11" x14ac:dyDescent="0.2">
      <c r="A17334" s="8">
        <f>IF(IFERROR((MATCH(G17334,$G$1:$G$12712,0)),0),INDEX($A$1:$A$12712,MATCH(G17334,$G$1:$G$12712,0)),MAX($A$2:$A17333)+1)</f>
        <v>13253</v>
      </c>
      <c r="B17334" s="8"/>
      <c r="C17334" s="9" t="str">
        <f t="shared" si="322"/>
        <v>caithness big sandy llc</v>
      </c>
      <c r="D17334" s="8"/>
      <c r="E17334" s="8"/>
      <c r="F17334" s="10"/>
      <c r="G17334" s="8">
        <v>55665</v>
      </c>
      <c r="H17334" s="8" t="s">
        <v>30026</v>
      </c>
      <c r="I17334" s="8"/>
      <c r="J17334" s="8"/>
      <c r="K17334" s="8"/>
    </row>
    <row r="17335" spans="1:11" x14ac:dyDescent="0.2">
      <c r="A17335" s="8">
        <f>IF(IFERROR((MATCH(G17335,$G$1:$G$12712,0)),0),INDEX($A$1:$A$12712,MATCH(G17335,$G$1:$G$12712,0)),MAX($A$2:$A17334)+1)</f>
        <v>13254</v>
      </c>
      <c r="B17335" s="8"/>
      <c r="C17335" s="9" t="str">
        <f t="shared" si="322"/>
        <v>mirant danville llc</v>
      </c>
      <c r="D17335" s="8"/>
      <c r="E17335" s="8"/>
      <c r="F17335" s="10"/>
      <c r="G17335" s="8">
        <v>55815</v>
      </c>
      <c r="H17335" s="8" t="s">
        <v>30027</v>
      </c>
      <c r="I17335" s="8"/>
      <c r="J17335" s="8"/>
      <c r="K17335" s="8"/>
    </row>
    <row r="17336" spans="1:11" x14ac:dyDescent="0.2">
      <c r="A17336" s="8">
        <f>IF(IFERROR((MATCH(G17336,$G$1:$G$12712,0)),0),INDEX($A$1:$A$12712,MATCH(G17336,$G$1:$G$12712,0)),MAX($A$2:$A17335)+1)</f>
        <v>13255</v>
      </c>
      <c r="B17336" s="8"/>
      <c r="C17336" s="9" t="str">
        <f t="shared" si="322"/>
        <v>endless mountains energy llc</v>
      </c>
      <c r="D17336" s="8"/>
      <c r="E17336" s="8"/>
      <c r="F17336" s="10"/>
      <c r="G17336" s="8">
        <v>55452</v>
      </c>
      <c r="H17336" s="8" t="s">
        <v>30028</v>
      </c>
      <c r="I17336" s="8"/>
      <c r="J17336" s="8"/>
      <c r="K17336" s="8"/>
    </row>
    <row r="17337" spans="1:11" x14ac:dyDescent="0.2">
      <c r="A17337" s="8">
        <f>IF(IFERROR((MATCH(G17337,$G$1:$G$12712,0)),0),INDEX($A$1:$A$12712,MATCH(G17337,$G$1:$G$12712,0)),MAX($A$2:$A17336)+1)</f>
        <v>13256</v>
      </c>
      <c r="B17337" s="8"/>
      <c r="C17337" s="9" t="str">
        <f t="shared" si="322"/>
        <v>lone oak energy center</v>
      </c>
      <c r="D17337" s="8"/>
      <c r="E17337" s="8"/>
      <c r="F17337" s="10"/>
      <c r="G17337" s="8">
        <v>55410</v>
      </c>
      <c r="H17337" s="8" t="s">
        <v>30029</v>
      </c>
      <c r="I17337" s="8"/>
      <c r="J17337" s="8"/>
      <c r="K17337" s="8"/>
    </row>
    <row r="17338" spans="1:11" x14ac:dyDescent="0.2">
      <c r="A17338" s="8">
        <f>IF(IFERROR((MATCH(G17338,$G$1:$G$12712,0)),0),INDEX($A$1:$A$12712,MATCH(G17338,$G$1:$G$12712,0)),MAX($A$2:$A17337)+1)</f>
        <v>13257</v>
      </c>
      <c r="B17338" s="8"/>
      <c r="C17338" s="9" t="str">
        <f t="shared" si="322"/>
        <v>aes hoytdale llc</v>
      </c>
      <c r="D17338" s="8"/>
      <c r="E17338" s="8"/>
      <c r="F17338" s="10"/>
      <c r="G17338" s="8">
        <v>55631</v>
      </c>
      <c r="H17338" s="8" t="s">
        <v>30030</v>
      </c>
      <c r="I17338" s="8"/>
      <c r="J17338" s="8"/>
      <c r="K17338" s="8"/>
    </row>
    <row r="17339" spans="1:11" x14ac:dyDescent="0.2">
      <c r="A17339" s="8">
        <f>IF(IFERROR((MATCH(G17339,$G$1:$G$12712,0)),0),INDEX($A$1:$A$12712,MATCH(G17339,$G$1:$G$12712,0)),MAX($A$2:$A17338)+1)</f>
        <v>13258</v>
      </c>
      <c r="B17339" s="8"/>
      <c r="C17339" s="9" t="str">
        <f t="shared" si="322"/>
        <v>american falls energy center</v>
      </c>
      <c r="D17339" s="8"/>
      <c r="E17339" s="8"/>
      <c r="F17339" s="10"/>
      <c r="G17339" s="8">
        <v>55940</v>
      </c>
      <c r="H17339" s="8" t="s">
        <v>30031</v>
      </c>
      <c r="I17339" s="8"/>
      <c r="J17339" s="8"/>
      <c r="K17339" s="8"/>
    </row>
    <row r="17340" spans="1:11" x14ac:dyDescent="0.2">
      <c r="A17340" s="8">
        <f>IF(IFERROR((MATCH(G17340,$G$1:$G$12712,0)),0),INDEX($A$1:$A$12712,MATCH(G17340,$G$1:$G$12712,0)),MAX($A$2:$A17339)+1)</f>
        <v>13259</v>
      </c>
      <c r="B17340" s="8"/>
      <c r="C17340" s="9" t="str">
        <f t="shared" si="322"/>
        <v>gallup energy center</v>
      </c>
      <c r="D17340" s="8"/>
      <c r="E17340" s="8"/>
      <c r="F17340" s="10"/>
      <c r="G17340" s="8">
        <v>55942</v>
      </c>
      <c r="H17340" s="8" t="s">
        <v>30032</v>
      </c>
      <c r="I17340" s="8"/>
      <c r="J17340" s="8"/>
      <c r="K17340" s="8"/>
    </row>
    <row r="17341" spans="1:11" x14ac:dyDescent="0.2">
      <c r="A17341" s="8">
        <f>IF(IFERROR((MATCH(G17341,$G$1:$G$12712,0)),0),INDEX($A$1:$A$12712,MATCH(G17341,$G$1:$G$12712,0)),MAX($A$2:$A17340)+1)</f>
        <v>13260</v>
      </c>
      <c r="B17341" s="8"/>
      <c r="C17341" s="9" t="str">
        <f t="shared" si="322"/>
        <v>gorham energy project</v>
      </c>
      <c r="D17341" s="8"/>
      <c r="E17341" s="8"/>
      <c r="F17341" s="10"/>
      <c r="G17341" s="8">
        <v>55108</v>
      </c>
      <c r="H17341" s="8" t="s">
        <v>30033</v>
      </c>
      <c r="I17341" s="8"/>
      <c r="J17341" s="8"/>
      <c r="K17341" s="8"/>
    </row>
    <row r="17342" spans="1:11" x14ac:dyDescent="0.2">
      <c r="A17342" s="8">
        <f>IF(IFERROR((MATCH(G17342,$G$1:$G$12712,0)),0),INDEX($A$1:$A$12712,MATCH(G17342,$G$1:$G$12712,0)),MAX($A$2:$A17341)+1)</f>
        <v>13261</v>
      </c>
      <c r="B17342" s="8"/>
      <c r="C17342" s="9" t="str">
        <f t="shared" si="322"/>
        <v>gateway power project</v>
      </c>
      <c r="D17342" s="8"/>
      <c r="E17342" s="8"/>
      <c r="F17342" s="10"/>
      <c r="G17342" s="8">
        <v>55194</v>
      </c>
      <c r="H17342" s="8" t="s">
        <v>30034</v>
      </c>
      <c r="I17342" s="8"/>
      <c r="J17342" s="8"/>
      <c r="K17342" s="8"/>
    </row>
    <row r="17343" spans="1:11" x14ac:dyDescent="0.2">
      <c r="A17343" s="8">
        <f>IF(IFERROR((MATCH(G17343,$G$1:$G$12712,0)),0),INDEX($A$1:$A$12712,MATCH(G17343,$G$1:$G$12712,0)),MAX($A$2:$A17342)+1)</f>
        <v>13262</v>
      </c>
      <c r="B17343" s="8"/>
      <c r="C17343" s="9" t="str">
        <f t="shared" si="322"/>
        <v>livingston energy center</v>
      </c>
      <c r="D17343" s="8"/>
      <c r="E17343" s="8"/>
      <c r="F17343" s="10"/>
      <c r="G17343" s="8">
        <v>55715</v>
      </c>
      <c r="H17343" s="8" t="s">
        <v>30035</v>
      </c>
      <c r="I17343" s="8"/>
      <c r="J17343" s="8"/>
      <c r="K17343" s="8"/>
    </row>
    <row r="17344" spans="1:11" x14ac:dyDescent="0.2">
      <c r="A17344" s="8">
        <f>IF(IFERROR((MATCH(G17344,$G$1:$G$12712,0)),0),INDEX($A$1:$A$12712,MATCH(G17344,$G$1:$G$12712,0)),MAX($A$2:$A17343)+1)</f>
        <v>13263</v>
      </c>
      <c r="B17344" s="8"/>
      <c r="C17344" s="9" t="str">
        <f t="shared" si="322"/>
        <v>cogentrix lawrence</v>
      </c>
      <c r="D17344" s="8"/>
      <c r="E17344" s="8"/>
      <c r="F17344" s="10"/>
      <c r="G17344" s="8">
        <v>55443</v>
      </c>
      <c r="H17344" s="8" t="s">
        <v>30036</v>
      </c>
      <c r="I17344" s="8"/>
      <c r="J17344" s="8"/>
      <c r="K17344" s="8"/>
    </row>
    <row r="17345" spans="1:11" x14ac:dyDescent="0.2">
      <c r="A17345" s="8">
        <f>IF(IFERROR((MATCH(G17345,$G$1:$G$12712,0)),0),INDEX($A$1:$A$12712,MATCH(G17345,$G$1:$G$12712,0)),MAX($A$2:$A17344)+1)</f>
        <v>13264</v>
      </c>
      <c r="B17345" s="8"/>
      <c r="C17345" s="9" t="str">
        <f t="shared" si="322"/>
        <v>blount</v>
      </c>
      <c r="D17345" s="8"/>
      <c r="E17345" s="8"/>
      <c r="F17345" s="10"/>
      <c r="G17345" s="8">
        <v>55492</v>
      </c>
      <c r="H17345" s="8" t="s">
        <v>30037</v>
      </c>
      <c r="I17345" s="8"/>
      <c r="J17345" s="8"/>
      <c r="K17345" s="8"/>
    </row>
    <row r="17346" spans="1:11" x14ac:dyDescent="0.2">
      <c r="A17346" s="8">
        <f>IF(IFERROR((MATCH(G17346,$G$1:$G$12712,0)),0),INDEX($A$1:$A$12712,MATCH(G17346,$G$1:$G$12712,0)),MAX($A$2:$A17345)+1)</f>
        <v>13265</v>
      </c>
      <c r="B17346" s="8"/>
      <c r="C17346" s="9" t="str">
        <f t="shared" si="322"/>
        <v>hartburg</v>
      </c>
      <c r="D17346" s="8"/>
      <c r="E17346" s="8"/>
      <c r="F17346" s="10"/>
      <c r="G17346" s="8">
        <v>55639</v>
      </c>
      <c r="H17346" s="8" t="s">
        <v>30038</v>
      </c>
      <c r="I17346" s="8"/>
      <c r="J17346" s="8"/>
      <c r="K17346" s="8"/>
    </row>
    <row r="17347" spans="1:11" x14ac:dyDescent="0.2">
      <c r="A17347" s="8">
        <f>IF(IFERROR((MATCH(G17347,$G$1:$G$12712,0)),0),INDEX($A$1:$A$12712,MATCH(G17347,$G$1:$G$12712,0)),MAX($A$2:$A17346)+1)</f>
        <v>13266</v>
      </c>
      <c r="B17347" s="8"/>
      <c r="C17347" s="9" t="str">
        <f t="shared" si="322"/>
        <v>heritage station</v>
      </c>
      <c r="D17347" s="8"/>
      <c r="E17347" s="8"/>
      <c r="F17347" s="10"/>
      <c r="G17347" s="8">
        <v>55366</v>
      </c>
      <c r="H17347" s="8" t="s">
        <v>30039</v>
      </c>
      <c r="I17347" s="8"/>
      <c r="J17347" s="8"/>
      <c r="K17347" s="8"/>
    </row>
    <row r="17348" spans="1:11" x14ac:dyDescent="0.2">
      <c r="A17348" s="8">
        <f>IF(IFERROR((MATCH(G17348,$G$1:$G$12712,0)),0),INDEX($A$1:$A$12712,MATCH(G17348,$G$1:$G$12712,0)),MAX($A$2:$A17347)+1)</f>
        <v>13267</v>
      </c>
      <c r="B17348" s="8"/>
      <c r="C17348" s="9" t="str">
        <f t="shared" si="322"/>
        <v>lee power partners llc</v>
      </c>
      <c r="D17348" s="8"/>
      <c r="E17348" s="8"/>
      <c r="F17348" s="10"/>
      <c r="G17348" s="8">
        <v>55663</v>
      </c>
      <c r="H17348" s="8" t="s">
        <v>30040</v>
      </c>
      <c r="I17348" s="8"/>
      <c r="J17348" s="8"/>
      <c r="K17348" s="8"/>
    </row>
    <row r="17349" spans="1:11" x14ac:dyDescent="0.2">
      <c r="A17349" s="8">
        <f>IF(IFERROR((MATCH(G17349,$G$1:$G$12712,0)),0),INDEX($A$1:$A$12712,MATCH(G17349,$G$1:$G$12712,0)),MAX($A$2:$A17348)+1)</f>
        <v>13268</v>
      </c>
      <c r="B17349" s="8"/>
      <c r="C17349" s="9" t="str">
        <f t="shared" si="322"/>
        <v>iberville energy center</v>
      </c>
      <c r="D17349" s="8"/>
      <c r="E17349" s="8"/>
      <c r="F17349" s="10"/>
      <c r="G17349" s="8">
        <v>55723</v>
      </c>
      <c r="H17349" s="8" t="s">
        <v>30041</v>
      </c>
      <c r="I17349" s="8"/>
      <c r="J17349" s="8"/>
      <c r="K17349" s="8"/>
    </row>
    <row r="17350" spans="1:11" x14ac:dyDescent="0.2">
      <c r="A17350" s="8">
        <f>IF(IFERROR((MATCH(G17350,$G$1:$G$12712,0)),0),INDEX($A$1:$A$12712,MATCH(G17350,$G$1:$G$12712,0)),MAX($A$2:$A17349)+1)</f>
        <v>13269</v>
      </c>
      <c r="B17350" s="8"/>
      <c r="C17350" s="9" t="str">
        <f t="shared" si="322"/>
        <v>lincoln generation llc</v>
      </c>
      <c r="D17350" s="8"/>
      <c r="E17350" s="8"/>
      <c r="F17350" s="10"/>
      <c r="G17350" s="8">
        <v>55256</v>
      </c>
      <c r="H17350" s="8" t="s">
        <v>30042</v>
      </c>
      <c r="I17350" s="8"/>
      <c r="J17350" s="8"/>
      <c r="K17350" s="8"/>
    </row>
    <row r="17351" spans="1:11" x14ac:dyDescent="0.2">
      <c r="A17351" s="8">
        <f>IF(IFERROR((MATCH(G17351,$G$1:$G$12712,0)),0),INDEX($A$1:$A$12712,MATCH(G17351,$G$1:$G$12712,0)),MAX($A$2:$A17350)+1)</f>
        <v>13270</v>
      </c>
      <c r="B17351" s="8"/>
      <c r="C17351" s="9" t="str">
        <f t="shared" si="322"/>
        <v>broward energy center</v>
      </c>
      <c r="D17351" s="8"/>
      <c r="E17351" s="8"/>
      <c r="F17351" s="10"/>
      <c r="G17351" s="8">
        <v>55436</v>
      </c>
      <c r="H17351" s="8" t="s">
        <v>30043</v>
      </c>
      <c r="I17351" s="8"/>
      <c r="J17351" s="8"/>
      <c r="K17351" s="8"/>
    </row>
    <row r="17352" spans="1:11" x14ac:dyDescent="0.2">
      <c r="A17352" s="8">
        <f>IF(IFERROR((MATCH(G17352,$G$1:$G$12712,0)),0),INDEX($A$1:$A$12712,MATCH(G17352,$G$1:$G$12712,0)),MAX($A$2:$A17351)+1)</f>
        <v>13271</v>
      </c>
      <c r="B17352" s="8"/>
      <c r="C17352" s="9" t="str">
        <f t="shared" si="322"/>
        <v>augusta energy center</v>
      </c>
      <c r="D17352" s="8"/>
      <c r="E17352" s="8"/>
      <c r="F17352" s="10"/>
      <c r="G17352" s="8">
        <v>55389</v>
      </c>
      <c r="H17352" s="8" t="s">
        <v>30044</v>
      </c>
      <c r="I17352" s="8"/>
      <c r="J17352" s="8"/>
      <c r="K17352" s="8"/>
    </row>
    <row r="17353" spans="1:11" x14ac:dyDescent="0.2">
      <c r="A17353" s="8">
        <f>IF(IFERROR((MATCH(G17353,$G$1:$G$12712,0)),0),INDEX($A$1:$A$12712,MATCH(G17353,$G$1:$G$12712,0)),MAX($A$2:$A17352)+1)</f>
        <v>13272</v>
      </c>
      <c r="B17353" s="8"/>
      <c r="C17353" s="9" t="str">
        <f t="shared" si="322"/>
        <v>bordentown power plant</v>
      </c>
      <c r="D17353" s="8"/>
      <c r="E17353" s="8"/>
      <c r="F17353" s="10"/>
      <c r="G17353" s="8">
        <v>55675</v>
      </c>
      <c r="H17353" s="8" t="s">
        <v>30045</v>
      </c>
      <c r="I17353" s="8"/>
      <c r="J17353" s="8"/>
      <c r="K17353" s="8"/>
    </row>
    <row r="17354" spans="1:11" x14ac:dyDescent="0.2">
      <c r="A17354" s="8">
        <f>IF(IFERROR((MATCH(G17354,$G$1:$G$12712,0)),0),INDEX($A$1:$A$12712,MATCH(G17354,$G$1:$G$12712,0)),MAX($A$2:$A17353)+1)</f>
        <v>13273</v>
      </c>
      <c r="B17354" s="8"/>
      <c r="C17354" s="9" t="str">
        <f t="shared" si="322"/>
        <v>fond du lac energy center llc</v>
      </c>
      <c r="D17354" s="8"/>
      <c r="E17354" s="8"/>
      <c r="F17354" s="10"/>
      <c r="G17354" s="8">
        <v>55498</v>
      </c>
      <c r="H17354" s="8" t="s">
        <v>30046</v>
      </c>
      <c r="I17354" s="8"/>
      <c r="J17354" s="8"/>
      <c r="K17354" s="8"/>
    </row>
    <row r="17355" spans="1:11" x14ac:dyDescent="0.2">
      <c r="A17355" s="8">
        <f>IF(IFERROR((MATCH(G17355,$G$1:$G$12712,0)),0),INDEX($A$1:$A$12712,MATCH(G17355,$G$1:$G$12712,0)),MAX($A$2:$A17354)+1)</f>
        <v>13274</v>
      </c>
      <c r="B17355" s="8"/>
      <c r="C17355" s="9" t="str">
        <f t="shared" si="322"/>
        <v>chickahominy power llc</v>
      </c>
      <c r="D17355" s="8"/>
      <c r="E17355" s="8"/>
      <c r="F17355" s="10"/>
      <c r="G17355" s="8">
        <v>55666</v>
      </c>
      <c r="H17355" s="8" t="s">
        <v>30047</v>
      </c>
      <c r="I17355" s="8"/>
      <c r="J17355" s="8"/>
      <c r="K17355" s="8"/>
    </row>
    <row r="17356" spans="1:11" x14ac:dyDescent="0.2">
      <c r="A17356" s="8">
        <f>IF(IFERROR((MATCH(G17356,$G$1:$G$12712,0)),0),INDEX($A$1:$A$12712,MATCH(G17356,$G$1:$G$12712,0)),MAX($A$2:$A17355)+1)</f>
        <v>13275</v>
      </c>
      <c r="B17356" s="8"/>
      <c r="C17356" s="9" t="str">
        <f t="shared" si="322"/>
        <v>duke energy fort pierce llc</v>
      </c>
      <c r="D17356" s="8"/>
      <c r="E17356" s="8"/>
      <c r="F17356" s="10"/>
      <c r="G17356" s="8">
        <v>55468</v>
      </c>
      <c r="H17356" s="8" t="s">
        <v>30048</v>
      </c>
      <c r="I17356" s="8"/>
      <c r="J17356" s="8"/>
      <c r="K17356" s="8"/>
    </row>
    <row r="17357" spans="1:11" x14ac:dyDescent="0.2">
      <c r="A17357" s="8">
        <f>IF(IFERROR((MATCH(G17357,$G$1:$G$12712,0)),0),INDEX($A$1:$A$12712,MATCH(G17357,$G$1:$G$12712,0)),MAX($A$2:$A17356)+1)</f>
        <v>13276</v>
      </c>
      <c r="B17357" s="8"/>
      <c r="C17357" s="9" t="str">
        <f t="shared" si="322"/>
        <v>duke energy baker llc</v>
      </c>
      <c r="D17357" s="8"/>
      <c r="E17357" s="8"/>
      <c r="F17357" s="10"/>
      <c r="G17357" s="8">
        <v>55850</v>
      </c>
      <c r="H17357" s="8" t="s">
        <v>30049</v>
      </c>
      <c r="I17357" s="8"/>
      <c r="J17357" s="8"/>
      <c r="K17357" s="8"/>
    </row>
    <row r="17358" spans="1:11" x14ac:dyDescent="0.2">
      <c r="A17358" s="8">
        <f>IF(IFERROR((MATCH(G17358,$G$1:$G$12712,0)),0),INDEX($A$1:$A$12712,MATCH(G17358,$G$1:$G$12712,0)),MAX($A$2:$A17357)+1)</f>
        <v>13277</v>
      </c>
      <c r="B17358" s="8"/>
      <c r="C17358" s="9" t="str">
        <f t="shared" si="322"/>
        <v>sumas energy 2 generation fac</v>
      </c>
      <c r="D17358" s="8"/>
      <c r="E17358" s="8"/>
      <c r="F17358" s="10"/>
      <c r="G17358" s="8">
        <v>56000</v>
      </c>
      <c r="H17358" s="8" t="s">
        <v>30050</v>
      </c>
      <c r="I17358" s="8"/>
      <c r="J17358" s="8"/>
      <c r="K17358" s="8"/>
    </row>
    <row r="17359" spans="1:11" x14ac:dyDescent="0.2">
      <c r="A17359" s="8">
        <f>IF(IFERROR((MATCH(G17359,$G$1:$G$12712,0)),0),INDEX($A$1:$A$12712,MATCH(G17359,$G$1:$G$12712,0)),MAX($A$2:$A17358)+1)</f>
        <v>13278</v>
      </c>
      <c r="B17359" s="8"/>
      <c r="C17359" s="9" t="str">
        <f t="shared" si="322"/>
        <v>white oak power llc</v>
      </c>
      <c r="D17359" s="8"/>
      <c r="E17359" s="8"/>
      <c r="F17359" s="10"/>
      <c r="G17359" s="8">
        <v>55686</v>
      </c>
      <c r="H17359" s="8" t="s">
        <v>30051</v>
      </c>
      <c r="I17359" s="8"/>
      <c r="J17359" s="8"/>
      <c r="K17359" s="8"/>
    </row>
    <row r="17360" spans="1:11" x14ac:dyDescent="0.2">
      <c r="A17360" s="8">
        <f>IF(IFERROR((MATCH(G17360,$G$1:$G$12712,0)),0),INDEX($A$1:$A$12712,MATCH(G17360,$G$1:$G$12712,0)),MAX($A$2:$A17359)+1)</f>
        <v>13279</v>
      </c>
      <c r="B17360" s="8"/>
      <c r="C17360" s="9" t="str">
        <f t="shared" si="322"/>
        <v>summer shade development llc</v>
      </c>
      <c r="D17360" s="8"/>
      <c r="E17360" s="8"/>
      <c r="F17360" s="10"/>
      <c r="G17360" s="8">
        <v>55737</v>
      </c>
      <c r="H17360" s="8" t="s">
        <v>30052</v>
      </c>
      <c r="I17360" s="8"/>
      <c r="J17360" s="8"/>
      <c r="K17360" s="8"/>
    </row>
    <row r="17361" spans="1:11" x14ac:dyDescent="0.2">
      <c r="A17361" s="8">
        <f>IF(IFERROR((MATCH(G17361,$G$1:$G$12712,0)),0),INDEX($A$1:$A$12712,MATCH(G17361,$G$1:$G$12712,0)),MAX($A$2:$A17360)+1)</f>
        <v>13280</v>
      </c>
      <c r="B17361" s="8"/>
      <c r="C17361" s="9" t="str">
        <f t="shared" ref="C17361:C17424" si="323">IF(H17361="",F17361,H17361)</f>
        <v>turner energy center</v>
      </c>
      <c r="D17361" s="8"/>
      <c r="E17361" s="8"/>
      <c r="F17361" s="10"/>
      <c r="G17361" s="8">
        <v>55849</v>
      </c>
      <c r="H17361" s="8" t="s">
        <v>30053</v>
      </c>
      <c r="I17361" s="8"/>
      <c r="J17361" s="8"/>
      <c r="K17361" s="8"/>
    </row>
    <row r="17362" spans="1:11" x14ac:dyDescent="0.2">
      <c r="A17362" s="8">
        <f>IF(IFERROR((MATCH(G17362,$G$1:$G$12712,0)),0),INDEX($A$1:$A$12712,MATCH(G17362,$G$1:$G$12712,0)),MAX($A$2:$A17361)+1)</f>
        <v>13281</v>
      </c>
      <c r="B17362" s="8"/>
      <c r="C17362" s="9" t="str">
        <f t="shared" si="323"/>
        <v>mcadams power station</v>
      </c>
      <c r="D17362" s="8"/>
      <c r="E17362" s="8"/>
      <c r="F17362" s="10"/>
      <c r="G17362" s="8">
        <v>55341</v>
      </c>
      <c r="H17362" s="8" t="s">
        <v>30054</v>
      </c>
      <c r="I17362" s="8"/>
      <c r="J17362" s="8"/>
      <c r="K17362" s="8"/>
    </row>
    <row r="17363" spans="1:11" x14ac:dyDescent="0.2">
      <c r="A17363" s="8">
        <f>IF(IFERROR((MATCH(G17363,$G$1:$G$12712,0)),0),INDEX($A$1:$A$12712,MATCH(G17363,$G$1:$G$12712,0)),MAX($A$2:$A17362)+1)</f>
        <v>13282</v>
      </c>
      <c r="B17363" s="8"/>
      <c r="C17363" s="9" t="str">
        <f t="shared" si="323"/>
        <v>mcallen energy facility</v>
      </c>
      <c r="D17363" s="8"/>
      <c r="E17363" s="8"/>
      <c r="F17363" s="10"/>
      <c r="G17363" s="8">
        <v>55831</v>
      </c>
      <c r="H17363" s="8" t="s">
        <v>30055</v>
      </c>
      <c r="I17363" s="8"/>
      <c r="J17363" s="8"/>
      <c r="K17363" s="8"/>
    </row>
    <row r="17364" spans="1:11" x14ac:dyDescent="0.2">
      <c r="A17364" s="8">
        <f>IF(IFERROR((MATCH(G17364,$G$1:$G$12712,0)),0),INDEX($A$1:$A$12712,MATCH(G17364,$G$1:$G$12712,0)),MAX($A$2:$A17363)+1)</f>
        <v>13283</v>
      </c>
      <c r="B17364" s="8"/>
      <c r="C17364" s="9" t="str">
        <f t="shared" si="323"/>
        <v>mirant texas weatherford</v>
      </c>
      <c r="D17364" s="8"/>
      <c r="E17364" s="8"/>
      <c r="F17364" s="10"/>
      <c r="G17364" s="8">
        <v>55171</v>
      </c>
      <c r="H17364" s="8" t="s">
        <v>30056</v>
      </c>
      <c r="I17364" s="8"/>
      <c r="J17364" s="8"/>
      <c r="K17364" s="8"/>
    </row>
    <row r="17365" spans="1:11" x14ac:dyDescent="0.2">
      <c r="A17365" s="8">
        <f>IF(IFERROR((MATCH(G17365,$G$1:$G$12712,0)),0),INDEX($A$1:$A$12712,MATCH(G17365,$G$1:$G$12712,0)),MAX($A$2:$A17364)+1)</f>
        <v>13284</v>
      </c>
      <c r="B17365" s="8"/>
      <c r="C17365" s="9" t="str">
        <f t="shared" si="323"/>
        <v>hammond energy center</v>
      </c>
      <c r="D17365" s="8"/>
      <c r="E17365" s="8"/>
      <c r="F17365" s="10"/>
      <c r="G17365" s="8">
        <v>55362</v>
      </c>
      <c r="H17365" s="8" t="s">
        <v>30057</v>
      </c>
      <c r="I17365" s="8"/>
      <c r="J17365" s="8"/>
      <c r="K17365" s="8"/>
    </row>
    <row r="17366" spans="1:11" x14ac:dyDescent="0.2">
      <c r="A17366" s="8">
        <f>IF(IFERROR((MATCH(G17366,$G$1:$G$12712,0)),0),INDEX($A$1:$A$12712,MATCH(G17366,$G$1:$G$12712,0)),MAX($A$2:$A17365)+1)</f>
        <v>13285</v>
      </c>
      <c r="B17366" s="8"/>
      <c r="C17366" s="9" t="str">
        <f t="shared" si="323"/>
        <v>magnolia generating llc</v>
      </c>
      <c r="D17366" s="8"/>
      <c r="E17366" s="8"/>
      <c r="F17366" s="10"/>
      <c r="G17366" s="8">
        <v>55430</v>
      </c>
      <c r="H17366" s="8" t="s">
        <v>30058</v>
      </c>
      <c r="I17366" s="8"/>
      <c r="J17366" s="8"/>
      <c r="K17366" s="8"/>
    </row>
    <row r="17367" spans="1:11" x14ac:dyDescent="0.2">
      <c r="A17367" s="8">
        <f>IF(IFERROR((MATCH(G17367,$G$1:$G$12712,0)),0),INDEX($A$1:$A$12712,MATCH(G17367,$G$1:$G$12712,0)),MAX($A$2:$A17366)+1)</f>
        <v>13286</v>
      </c>
      <c r="B17367" s="8"/>
      <c r="C17367" s="9" t="str">
        <f t="shared" si="323"/>
        <v>convent cogeneration facility</v>
      </c>
      <c r="D17367" s="8"/>
      <c r="E17367" s="8"/>
      <c r="F17367" s="10"/>
      <c r="G17367" s="8">
        <v>55290</v>
      </c>
      <c r="H17367" s="8" t="s">
        <v>30059</v>
      </c>
      <c r="I17367" s="8"/>
      <c r="J17367" s="8"/>
      <c r="K17367" s="8"/>
    </row>
    <row r="17368" spans="1:11" x14ac:dyDescent="0.2">
      <c r="A17368" s="8">
        <f>IF(IFERROR((MATCH(G17368,$G$1:$G$12712,0)),0),INDEX($A$1:$A$12712,MATCH(G17368,$G$1:$G$12712,0)),MAX($A$2:$A17367)+1)</f>
        <v>13287</v>
      </c>
      <c r="B17368" s="8"/>
      <c r="C17368" s="9" t="str">
        <f t="shared" si="323"/>
        <v>ruston generating facility</v>
      </c>
      <c r="D17368" s="8"/>
      <c r="E17368" s="8"/>
      <c r="F17368" s="10"/>
      <c r="G17368" s="8">
        <v>55371</v>
      </c>
      <c r="H17368" s="8" t="s">
        <v>30060</v>
      </c>
      <c r="I17368" s="8"/>
      <c r="J17368" s="8"/>
      <c r="K17368" s="8"/>
    </row>
    <row r="17369" spans="1:11" x14ac:dyDescent="0.2">
      <c r="A17369" s="8">
        <f>IF(IFERROR((MATCH(G17369,$G$1:$G$12712,0)),0),INDEX($A$1:$A$12712,MATCH(G17369,$G$1:$G$12712,0)),MAX($A$2:$A17368)+1)</f>
        <v>13288</v>
      </c>
      <c r="B17369" s="8"/>
      <c r="C17369" s="9" t="str">
        <f t="shared" si="323"/>
        <v>copper mountain power</v>
      </c>
      <c r="D17369" s="8"/>
      <c r="E17369" s="8"/>
      <c r="F17369" s="10"/>
      <c r="G17369" s="8">
        <v>55493</v>
      </c>
      <c r="H17369" s="8" t="s">
        <v>30061</v>
      </c>
      <c r="I17369" s="8"/>
      <c r="J17369" s="8"/>
      <c r="K17369" s="8"/>
    </row>
    <row r="17370" spans="1:11" x14ac:dyDescent="0.2">
      <c r="A17370" s="8">
        <f>IF(IFERROR((MATCH(G17370,$G$1:$G$12712,0)),0),INDEX($A$1:$A$12712,MATCH(G17370,$G$1:$G$12712,0)),MAX($A$2:$A17369)+1)</f>
        <v>13289</v>
      </c>
      <c r="B17370" s="8"/>
      <c r="C17370" s="9" t="str">
        <f t="shared" si="323"/>
        <v>great plains energy center</v>
      </c>
      <c r="D17370" s="8"/>
      <c r="E17370" s="8"/>
      <c r="F17370" s="10"/>
      <c r="G17370" s="8">
        <v>55873</v>
      </c>
      <c r="H17370" s="8" t="s">
        <v>30062</v>
      </c>
      <c r="I17370" s="8"/>
      <c r="J17370" s="8"/>
      <c r="K17370" s="8"/>
    </row>
    <row r="17371" spans="1:11" x14ac:dyDescent="0.2">
      <c r="A17371" s="8">
        <f>IF(IFERROR((MATCH(G17371,$G$1:$G$12712,0)),0),INDEX($A$1:$A$12712,MATCH(G17371,$G$1:$G$12712,0)),MAX($A$2:$A17370)+1)</f>
        <v>13290</v>
      </c>
      <c r="B17371" s="8"/>
      <c r="C17371" s="9" t="str">
        <f t="shared" si="323"/>
        <v>dothan power facility</v>
      </c>
      <c r="D17371" s="8"/>
      <c r="E17371" s="8"/>
      <c r="F17371" s="10"/>
      <c r="G17371" s="8">
        <v>55730</v>
      </c>
      <c r="H17371" s="8" t="s">
        <v>30063</v>
      </c>
      <c r="I17371" s="8"/>
      <c r="J17371" s="8"/>
      <c r="K17371" s="8"/>
    </row>
    <row r="17372" spans="1:11" x14ac:dyDescent="0.2">
      <c r="A17372" s="8">
        <f>IF(IFERROR((MATCH(G17372,$G$1:$G$12712,0)),0),INDEX($A$1:$A$12712,MATCH(G17372,$G$1:$G$12712,0)),MAX($A$2:$A17371)+1)</f>
        <v>13291</v>
      </c>
      <c r="B17372" s="8"/>
      <c r="C17372" s="9" t="str">
        <f t="shared" si="323"/>
        <v>cape girardeau power facility</v>
      </c>
      <c r="D17372" s="8"/>
      <c r="E17372" s="8"/>
      <c r="F17372" s="10"/>
      <c r="G17372" s="8">
        <v>55448</v>
      </c>
      <c r="H17372" s="8" t="s">
        <v>30064</v>
      </c>
      <c r="I17372" s="8"/>
      <c r="J17372" s="8"/>
      <c r="K17372" s="8"/>
    </row>
    <row r="17373" spans="1:11" x14ac:dyDescent="0.2">
      <c r="A17373" s="8">
        <f>IF(IFERROR((MATCH(G17373,$G$1:$G$12712,0)),0),INDEX($A$1:$A$12712,MATCH(G17373,$G$1:$G$12712,0)),MAX($A$2:$A17372)+1)</f>
        <v>13292</v>
      </c>
      <c r="B17373" s="8"/>
      <c r="C17373" s="9" t="str">
        <f t="shared" si="323"/>
        <v>newport power facility</v>
      </c>
      <c r="D17373" s="8"/>
      <c r="E17373" s="8"/>
      <c r="F17373" s="10"/>
      <c r="G17373" s="8">
        <v>55653</v>
      </c>
      <c r="H17373" s="8" t="s">
        <v>30065</v>
      </c>
      <c r="I17373" s="8"/>
      <c r="J17373" s="8"/>
      <c r="K17373" s="8"/>
    </row>
    <row r="17374" spans="1:11" x14ac:dyDescent="0.2">
      <c r="A17374" s="8">
        <f>IF(IFERROR((MATCH(G17374,$G$1:$G$12712,0)),0),INDEX($A$1:$A$12712,MATCH(G17374,$G$1:$G$12712,0)),MAX($A$2:$A17373)+1)</f>
        <v>13293</v>
      </c>
      <c r="B17374" s="8"/>
      <c r="C17374" s="9" t="str">
        <f t="shared" si="323"/>
        <v>tifton power facility</v>
      </c>
      <c r="D17374" s="8"/>
      <c r="E17374" s="8"/>
      <c r="F17374" s="10"/>
      <c r="G17374" s="8">
        <v>55674</v>
      </c>
      <c r="H17374" s="8" t="s">
        <v>30066</v>
      </c>
      <c r="I17374" s="8"/>
      <c r="J17374" s="8"/>
      <c r="K17374" s="8"/>
    </row>
    <row r="17375" spans="1:11" x14ac:dyDescent="0.2">
      <c r="A17375" s="8">
        <f>IF(IFERROR((MATCH(G17375,$G$1:$G$12712,0)),0),INDEX($A$1:$A$12712,MATCH(G17375,$G$1:$G$12712,0)),MAX($A$2:$A17374)+1)</f>
        <v>13294</v>
      </c>
      <c r="B17375" s="8"/>
      <c r="C17375" s="9" t="str">
        <f t="shared" si="323"/>
        <v>st joseph county generating facility</v>
      </c>
      <c r="D17375" s="8"/>
      <c r="E17375" s="8"/>
      <c r="F17375" s="10"/>
      <c r="G17375" s="8">
        <v>55636</v>
      </c>
      <c r="H17375" s="8" t="s">
        <v>30067</v>
      </c>
      <c r="I17375" s="8"/>
      <c r="J17375" s="8"/>
      <c r="K17375" s="8"/>
    </row>
    <row r="17376" spans="1:11" x14ac:dyDescent="0.2">
      <c r="A17376" s="8">
        <f>IF(IFERROR((MATCH(G17376,$G$1:$G$12712,0)),0),INDEX($A$1:$A$12712,MATCH(G17376,$G$1:$G$12712,0)),MAX($A$2:$A17375)+1)</f>
        <v>13295</v>
      </c>
      <c r="B17376" s="8"/>
      <c r="C17376" s="9" t="str">
        <f t="shared" si="323"/>
        <v>mirant wyandotte</v>
      </c>
      <c r="D17376" s="8"/>
      <c r="E17376" s="8"/>
      <c r="F17376" s="10"/>
      <c r="G17376" s="8">
        <v>55520</v>
      </c>
      <c r="H17376" s="8" t="s">
        <v>30068</v>
      </c>
      <c r="I17376" s="8"/>
      <c r="J17376" s="8"/>
      <c r="K17376" s="8"/>
    </row>
    <row r="17377" spans="1:11" x14ac:dyDescent="0.2">
      <c r="A17377" s="8">
        <f>IF(IFERROR((MATCH(G17377,$G$1:$G$12712,0)),0),INDEX($A$1:$A$12712,MATCH(G17377,$G$1:$G$12712,0)),MAX($A$2:$A17376)+1)</f>
        <v>13296</v>
      </c>
      <c r="B17377" s="8"/>
      <c r="C17377" s="9" t="str">
        <f t="shared" si="323"/>
        <v>sempra michigan</v>
      </c>
      <c r="D17377" s="8"/>
      <c r="E17377" s="8"/>
      <c r="F17377" s="10"/>
      <c r="G17377" s="8">
        <v>55735</v>
      </c>
      <c r="H17377" s="8" t="s">
        <v>30069</v>
      </c>
      <c r="I17377" s="8"/>
      <c r="J17377" s="8"/>
      <c r="K17377" s="8"/>
    </row>
    <row r="17378" spans="1:11" x14ac:dyDescent="0.2">
      <c r="A17378" s="8">
        <f>IF(IFERROR((MATCH(G17378,$G$1:$G$12712,0)),0),INDEX($A$1:$A$12712,MATCH(G17378,$G$1:$G$12712,0)),MAX($A$2:$A17377)+1)</f>
        <v>13297</v>
      </c>
      <c r="B17378" s="8"/>
      <c r="C17378" s="9" t="str">
        <f t="shared" si="323"/>
        <v>cook energy facility</v>
      </c>
      <c r="D17378" s="8"/>
      <c r="E17378" s="8"/>
      <c r="F17378" s="10"/>
      <c r="G17378" s="8">
        <v>55388</v>
      </c>
      <c r="H17378" s="8" t="s">
        <v>30070</v>
      </c>
      <c r="I17378" s="8"/>
      <c r="J17378" s="8"/>
      <c r="K17378" s="8"/>
    </row>
    <row r="17379" spans="1:11" x14ac:dyDescent="0.2">
      <c r="A17379" s="8">
        <f>IF(IFERROR((MATCH(G17379,$G$1:$G$12712,0)),0),INDEX($A$1:$A$12712,MATCH(G17379,$G$1:$G$12712,0)),MAX($A$2:$A17378)+1)</f>
        <v>13298</v>
      </c>
      <c r="B17379" s="8"/>
      <c r="C17379" s="9" t="str">
        <f t="shared" si="323"/>
        <v>bloomfield power generating facility</v>
      </c>
      <c r="D17379" s="8"/>
      <c r="E17379" s="8"/>
      <c r="F17379" s="10"/>
      <c r="G17379" s="8">
        <v>55490</v>
      </c>
      <c r="H17379" s="8" t="s">
        <v>30071</v>
      </c>
      <c r="I17379" s="8"/>
      <c r="J17379" s="8"/>
      <c r="K17379" s="8"/>
    </row>
    <row r="17380" spans="1:11" x14ac:dyDescent="0.2">
      <c r="A17380" s="8">
        <f>IF(IFERROR((MATCH(G17380,$G$1:$G$12712,0)),0),INDEX($A$1:$A$12712,MATCH(G17380,$G$1:$G$12712,0)),MAX($A$2:$A17379)+1)</f>
        <v>13299</v>
      </c>
      <c r="B17380" s="8"/>
      <c r="C17380" s="9" t="str">
        <f t="shared" si="323"/>
        <v>bell energy facility</v>
      </c>
      <c r="D17380" s="8"/>
      <c r="E17380" s="8"/>
      <c r="F17380" s="10"/>
      <c r="G17380" s="8">
        <v>55175</v>
      </c>
      <c r="H17380" s="8" t="s">
        <v>30072</v>
      </c>
      <c r="I17380" s="8"/>
      <c r="J17380" s="8"/>
      <c r="K17380" s="8"/>
    </row>
    <row r="17381" spans="1:11" x14ac:dyDescent="0.2">
      <c r="A17381" s="8">
        <f>IF(IFERROR((MATCH(G17381,$G$1:$G$12712,0)),0),INDEX($A$1:$A$12712,MATCH(G17381,$G$1:$G$12712,0)),MAX($A$2:$A17380)+1)</f>
        <v>13300</v>
      </c>
      <c r="B17381" s="8"/>
      <c r="C17381" s="9" t="str">
        <f t="shared" si="323"/>
        <v>bollinger generating station</v>
      </c>
      <c r="D17381" s="8"/>
      <c r="E17381" s="8"/>
      <c r="F17381" s="10"/>
      <c r="G17381" s="8">
        <v>55235</v>
      </c>
      <c r="H17381" s="8" t="s">
        <v>30073</v>
      </c>
      <c r="I17381" s="8"/>
      <c r="J17381" s="8"/>
      <c r="K17381" s="8"/>
    </row>
    <row r="17382" spans="1:11" x14ac:dyDescent="0.2">
      <c r="A17382" s="8">
        <f>IF(IFERROR((MATCH(G17382,$G$1:$G$12712,0)),0),INDEX($A$1:$A$12712,MATCH(G17382,$G$1:$G$12712,0)),MAX($A$2:$A17381)+1)</f>
        <v>13301</v>
      </c>
      <c r="B17382" s="8"/>
      <c r="C17382" s="9" t="str">
        <f t="shared" si="323"/>
        <v>metcalfe generating station</v>
      </c>
      <c r="D17382" s="8"/>
      <c r="E17382" s="8"/>
      <c r="F17382" s="10"/>
      <c r="G17382" s="8">
        <v>55398</v>
      </c>
      <c r="H17382" s="8" t="s">
        <v>30074</v>
      </c>
      <c r="I17382" s="8"/>
      <c r="J17382" s="8"/>
      <c r="K17382" s="8"/>
    </row>
    <row r="17383" spans="1:11" x14ac:dyDescent="0.2">
      <c r="A17383" s="8">
        <f>IF(IFERROR((MATCH(G17383,$G$1:$G$12712,0)),0),INDEX($A$1:$A$12712,MATCH(G17383,$G$1:$G$12712,0)),MAX($A$2:$A17382)+1)</f>
        <v>13302</v>
      </c>
      <c r="B17383" s="8"/>
      <c r="C17383" s="9" t="str">
        <f t="shared" si="323"/>
        <v>mc energy project</v>
      </c>
      <c r="D17383" s="8"/>
      <c r="E17383" s="8"/>
      <c r="F17383" s="10"/>
      <c r="G17383" s="8">
        <v>55423</v>
      </c>
      <c r="H17383" s="8" t="s">
        <v>30075</v>
      </c>
      <c r="I17383" s="8"/>
      <c r="J17383" s="8"/>
      <c r="K17383" s="8"/>
    </row>
    <row r="17384" spans="1:11" x14ac:dyDescent="0.2">
      <c r="A17384" s="8">
        <f>IF(IFERROR((MATCH(G17384,$G$1:$G$12712,0)),0),INDEX($A$1:$A$12712,MATCH(G17384,$G$1:$G$12712,0)),MAX($A$2:$A17383)+1)</f>
        <v>13303</v>
      </c>
      <c r="B17384" s="8"/>
      <c r="C17384" s="9" t="str">
        <f t="shared" si="323"/>
        <v>knox generating station</v>
      </c>
      <c r="D17384" s="8"/>
      <c r="E17384" s="8"/>
      <c r="F17384" s="10"/>
      <c r="G17384" s="8">
        <v>55483</v>
      </c>
      <c r="H17384" s="8" t="s">
        <v>30076</v>
      </c>
      <c r="I17384" s="8"/>
      <c r="J17384" s="8"/>
      <c r="K17384" s="8"/>
    </row>
    <row r="17385" spans="1:11" x14ac:dyDescent="0.2">
      <c r="A17385" s="8">
        <f>IF(IFERROR((MATCH(G17385,$G$1:$G$12712,0)),0),INDEX($A$1:$A$12712,MATCH(G17385,$G$1:$G$12712,0)),MAX($A$2:$A17384)+1)</f>
        <v>13304</v>
      </c>
      <c r="B17385" s="8"/>
      <c r="C17385" s="9" t="str">
        <f t="shared" si="323"/>
        <v>duke energy homochitto llc</v>
      </c>
      <c r="D17385" s="8"/>
      <c r="E17385" s="8"/>
      <c r="F17385" s="10"/>
      <c r="G17385" s="8">
        <v>55669</v>
      </c>
      <c r="H17385" s="8" t="s">
        <v>30077</v>
      </c>
      <c r="I17385" s="8"/>
      <c r="J17385" s="8"/>
      <c r="K17385" s="8"/>
    </row>
    <row r="17386" spans="1:11" x14ac:dyDescent="0.2">
      <c r="A17386" s="8">
        <f>IF(IFERROR((MATCH(G17386,$G$1:$G$12712,0)),0),INDEX($A$1:$A$12712,MATCH(G17386,$G$1:$G$12712,0)),MAX($A$2:$A17385)+1)</f>
        <v>13305</v>
      </c>
      <c r="B17386" s="8"/>
      <c r="C17386" s="9" t="str">
        <f t="shared" si="323"/>
        <v>orleans energy facility</v>
      </c>
      <c r="D17386" s="8"/>
      <c r="E17386" s="8"/>
      <c r="F17386" s="10"/>
      <c r="G17386" s="8">
        <v>55750</v>
      </c>
      <c r="H17386" s="8" t="s">
        <v>30078</v>
      </c>
      <c r="I17386" s="8"/>
      <c r="J17386" s="8"/>
      <c r="K17386" s="8"/>
    </row>
    <row r="17387" spans="1:11" x14ac:dyDescent="0.2">
      <c r="A17387" s="8">
        <f>IF(IFERROR((MATCH(G17387,$G$1:$G$12712,0)),0),INDEX($A$1:$A$12712,MATCH(G17387,$G$1:$G$12712,0)),MAX($A$2:$A17386)+1)</f>
        <v>13306</v>
      </c>
      <c r="B17387" s="8"/>
      <c r="C17387" s="9" t="str">
        <f t="shared" si="323"/>
        <v>stephens energy facility</v>
      </c>
      <c r="D17387" s="8"/>
      <c r="E17387" s="8"/>
      <c r="F17387" s="10"/>
      <c r="G17387" s="8">
        <v>55751</v>
      </c>
      <c r="H17387" s="8" t="s">
        <v>30079</v>
      </c>
      <c r="I17387" s="8"/>
      <c r="J17387" s="8"/>
      <c r="K17387" s="8"/>
    </row>
    <row r="17388" spans="1:11" x14ac:dyDescent="0.2">
      <c r="A17388" s="8">
        <f>IF(IFERROR((MATCH(G17388,$G$1:$G$12712,0)),0),INDEX($A$1:$A$12712,MATCH(G17388,$G$1:$G$12712,0)),MAX($A$2:$A17387)+1)</f>
        <v>13307</v>
      </c>
      <c r="B17388" s="8"/>
      <c r="C17388" s="9" t="str">
        <f t="shared" si="323"/>
        <v>knox ii generating station</v>
      </c>
      <c r="D17388" s="8"/>
      <c r="E17388" s="8"/>
      <c r="F17388" s="10"/>
      <c r="G17388" s="8">
        <v>55784</v>
      </c>
      <c r="H17388" s="8" t="s">
        <v>30080</v>
      </c>
      <c r="I17388" s="8"/>
      <c r="J17388" s="8"/>
      <c r="K17388" s="8"/>
    </row>
    <row r="17389" spans="1:11" x14ac:dyDescent="0.2">
      <c r="A17389" s="8">
        <f>IF(IFERROR((MATCH(G17389,$G$1:$G$12712,0)),0),INDEX($A$1:$A$12712,MATCH(G17389,$G$1:$G$12712,0)),MAX($A$2:$A17388)+1)</f>
        <v>13308</v>
      </c>
      <c r="B17389" s="8"/>
      <c r="C17389" s="9" t="str">
        <f t="shared" si="323"/>
        <v>frederick energy facility</v>
      </c>
      <c r="D17389" s="8"/>
      <c r="E17389" s="8"/>
      <c r="F17389" s="10"/>
      <c r="G17389" s="8">
        <v>55806</v>
      </c>
      <c r="H17389" s="8" t="s">
        <v>30081</v>
      </c>
      <c r="I17389" s="8"/>
      <c r="J17389" s="8"/>
      <c r="K17389" s="8"/>
    </row>
    <row r="17390" spans="1:11" x14ac:dyDescent="0.2">
      <c r="A17390" s="8">
        <f>IF(IFERROR((MATCH(G17390,$G$1:$G$12712,0)),0),INDEX($A$1:$A$12712,MATCH(G17390,$G$1:$G$12712,0)),MAX($A$2:$A17389)+1)</f>
        <v>13309</v>
      </c>
      <c r="B17390" s="8"/>
      <c r="C17390" s="9" t="str">
        <f t="shared" si="323"/>
        <v>catoctin power plant</v>
      </c>
      <c r="D17390" s="8"/>
      <c r="E17390" s="8"/>
      <c r="F17390" s="10"/>
      <c r="G17390" s="8">
        <v>56236</v>
      </c>
      <c r="H17390" s="8" t="s">
        <v>30082</v>
      </c>
      <c r="I17390" s="8"/>
      <c r="J17390" s="8"/>
      <c r="K17390" s="8"/>
    </row>
    <row r="17391" spans="1:11" x14ac:dyDescent="0.2">
      <c r="A17391" s="8">
        <f>IF(IFERROR((MATCH(G17391,$G$1:$G$12712,0)),0),INDEX($A$1:$A$12712,MATCH(G17391,$G$1:$G$12712,0)),MAX($A$2:$A17390)+1)</f>
        <v>13310</v>
      </c>
      <c r="B17391" s="8"/>
      <c r="C17391" s="9" t="str">
        <f t="shared" si="323"/>
        <v>leavenworth energy facility</v>
      </c>
      <c r="D17391" s="8"/>
      <c r="E17391" s="8"/>
      <c r="F17391" s="10"/>
      <c r="G17391" s="8">
        <v>55660</v>
      </c>
      <c r="H17391" s="8" t="s">
        <v>30083</v>
      </c>
      <c r="I17391" s="8"/>
      <c r="J17391" s="8"/>
      <c r="K17391" s="8"/>
    </row>
    <row r="17392" spans="1:11" x14ac:dyDescent="0.2">
      <c r="A17392" s="8">
        <f>IF(IFERROR((MATCH(G17392,$G$1:$G$12712,0)),0),INDEX($A$1:$A$12712,MATCH(G17392,$G$1:$G$12712,0)),MAX($A$2:$A17391)+1)</f>
        <v>13311</v>
      </c>
      <c r="B17392" s="8"/>
      <c r="C17392" s="9" t="str">
        <f t="shared" si="323"/>
        <v>kankakee energy facility</v>
      </c>
      <c r="D17392" s="8"/>
      <c r="E17392" s="8"/>
      <c r="F17392" s="10"/>
      <c r="G17392" s="8">
        <v>55387</v>
      </c>
      <c r="H17392" s="8" t="s">
        <v>30084</v>
      </c>
      <c r="I17392" s="8"/>
      <c r="J17392" s="8"/>
      <c r="K17392" s="8"/>
    </row>
    <row r="17393" spans="1:11" x14ac:dyDescent="0.2">
      <c r="A17393" s="8">
        <f>IF(IFERROR((MATCH(G17393,$G$1:$G$12712,0)),0),INDEX($A$1:$A$12712,MATCH(G17393,$G$1:$G$12712,0)),MAX($A$2:$A17392)+1)</f>
        <v>13312</v>
      </c>
      <c r="B17393" s="8"/>
      <c r="C17393" s="9" t="str">
        <f t="shared" si="323"/>
        <v>squirrel creek energy</v>
      </c>
      <c r="D17393" s="8"/>
      <c r="E17393" s="8"/>
      <c r="F17393" s="10"/>
      <c r="G17393" s="8">
        <v>56490</v>
      </c>
      <c r="H17393" s="8" t="s">
        <v>30085</v>
      </c>
      <c r="I17393" s="8"/>
      <c r="J17393" s="8"/>
      <c r="K17393" s="8"/>
    </row>
    <row r="17394" spans="1:11" x14ac:dyDescent="0.2">
      <c r="A17394" s="8">
        <f>IF(IFERROR((MATCH(G17394,$G$1:$G$12712,0)),0),INDEX($A$1:$A$12712,MATCH(G17394,$G$1:$G$12712,0)),MAX($A$2:$A17393)+1)</f>
        <v>13313</v>
      </c>
      <c r="B17394" s="8"/>
      <c r="C17394" s="9" t="str">
        <f t="shared" si="323"/>
        <v>genova oklahoma i llc</v>
      </c>
      <c r="D17394" s="8"/>
      <c r="E17394" s="8"/>
      <c r="F17394" s="10"/>
      <c r="G17394" s="8">
        <v>55868</v>
      </c>
      <c r="H17394" s="8" t="s">
        <v>30086</v>
      </c>
      <c r="I17394" s="8"/>
      <c r="J17394" s="8"/>
      <c r="K17394" s="8"/>
    </row>
    <row r="17395" spans="1:11" x14ac:dyDescent="0.2">
      <c r="A17395" s="8">
        <f>IF(IFERROR((MATCH(G17395,$G$1:$G$12712,0)),0),INDEX($A$1:$A$12712,MATCH(G17395,$G$1:$G$12712,0)),MAX($A$2:$A17394)+1)</f>
        <v>13314</v>
      </c>
      <c r="B17395" s="8"/>
      <c r="C17395" s="9" t="str">
        <f t="shared" si="323"/>
        <v>genpower earleys llc</v>
      </c>
      <c r="D17395" s="8"/>
      <c r="E17395" s="8"/>
      <c r="F17395" s="10"/>
      <c r="G17395" s="8">
        <v>55628</v>
      </c>
      <c r="H17395" s="8" t="s">
        <v>30087</v>
      </c>
      <c r="I17395" s="8"/>
      <c r="J17395" s="8"/>
      <c r="K17395" s="8"/>
    </row>
    <row r="17396" spans="1:11" x14ac:dyDescent="0.2">
      <c r="A17396" s="8">
        <f>IF(IFERROR((MATCH(G17396,$G$1:$G$12712,0)),0),INDEX($A$1:$A$12712,MATCH(G17396,$G$1:$G$12712,0)),MAX($A$2:$A17395)+1)</f>
        <v>13315</v>
      </c>
      <c r="B17396" s="8"/>
      <c r="C17396" s="9" t="str">
        <f t="shared" si="323"/>
        <v>genpower anderson llc</v>
      </c>
      <c r="D17396" s="8"/>
      <c r="E17396" s="8"/>
      <c r="F17396" s="10"/>
      <c r="G17396" s="8">
        <v>55476</v>
      </c>
      <c r="H17396" s="8" t="s">
        <v>30088</v>
      </c>
      <c r="I17396" s="8"/>
      <c r="J17396" s="8"/>
      <c r="K17396" s="8"/>
    </row>
    <row r="17397" spans="1:11" x14ac:dyDescent="0.2">
      <c r="A17397" s="8">
        <f>IF(IFERROR((MATCH(G17397,$G$1:$G$12712,0)),0),INDEX($A$1:$A$12712,MATCH(G17397,$G$1:$G$12712,0)),MAX($A$2:$A17396)+1)</f>
        <v>13316</v>
      </c>
      <c r="B17397" s="8"/>
      <c r="C17397" s="9" t="str">
        <f t="shared" si="323"/>
        <v>umatilla generating project</v>
      </c>
      <c r="D17397" s="8"/>
      <c r="E17397" s="8"/>
      <c r="F17397" s="10"/>
      <c r="G17397" s="8">
        <v>55485</v>
      </c>
      <c r="H17397" s="8" t="s">
        <v>30089</v>
      </c>
      <c r="I17397" s="8"/>
      <c r="J17397" s="8"/>
      <c r="K17397" s="8"/>
    </row>
    <row r="17398" spans="1:11" x14ac:dyDescent="0.2">
      <c r="A17398" s="8">
        <f>IF(IFERROR((MATCH(G17398,$G$1:$G$12712,0)),0),INDEX($A$1:$A$12712,MATCH(G17398,$G$1:$G$12712,0)),MAX($A$2:$A17397)+1)</f>
        <v>13317</v>
      </c>
      <c r="B17398" s="8"/>
      <c r="C17398" s="9" t="str">
        <f t="shared" si="323"/>
        <v>arrow canyon generating station</v>
      </c>
      <c r="D17398" s="8"/>
      <c r="E17398" s="8"/>
      <c r="F17398" s="10"/>
      <c r="G17398" s="8">
        <v>55731</v>
      </c>
      <c r="H17398" s="8" t="s">
        <v>30090</v>
      </c>
      <c r="I17398" s="8"/>
      <c r="J17398" s="8"/>
      <c r="K17398" s="8"/>
    </row>
    <row r="17399" spans="1:11" x14ac:dyDescent="0.2">
      <c r="A17399" s="8">
        <f>IF(IFERROR((MATCH(G17399,$G$1:$G$12712,0)),0),INDEX($A$1:$A$12712,MATCH(G17399,$G$1:$G$12712,0)),MAX($A$2:$A17398)+1)</f>
        <v>13318</v>
      </c>
      <c r="B17399" s="8"/>
      <c r="C17399" s="9" t="str">
        <f t="shared" si="323"/>
        <v>washoe energy facility</v>
      </c>
      <c r="D17399" s="8"/>
      <c r="E17399" s="8"/>
      <c r="F17399" s="10"/>
      <c r="G17399" s="8">
        <v>55378</v>
      </c>
      <c r="H17399" s="8" t="s">
        <v>30091</v>
      </c>
      <c r="I17399" s="8"/>
      <c r="J17399" s="8"/>
      <c r="K17399" s="8"/>
    </row>
    <row r="17400" spans="1:11" x14ac:dyDescent="0.2">
      <c r="A17400" s="8">
        <f>IF(IFERROR((MATCH(G17400,$G$1:$G$12712,0)),0),INDEX($A$1:$A$12712,MATCH(G17400,$G$1:$G$12712,0)),MAX($A$2:$A17399)+1)</f>
        <v>13319</v>
      </c>
      <c r="B17400" s="8"/>
      <c r="C17400" s="9" t="str">
        <f t="shared" si="323"/>
        <v>vigo energy facility</v>
      </c>
      <c r="D17400" s="8"/>
      <c r="E17400" s="8"/>
      <c r="F17400" s="10"/>
      <c r="G17400" s="8">
        <v>55424</v>
      </c>
      <c r="H17400" s="8" t="s">
        <v>30092</v>
      </c>
      <c r="I17400" s="8"/>
      <c r="J17400" s="8"/>
      <c r="K17400" s="8"/>
    </row>
    <row r="17401" spans="1:11" x14ac:dyDescent="0.2">
      <c r="A17401" s="8">
        <f>IF(IFERROR((MATCH(G17401,$G$1:$G$12712,0)),0),INDEX($A$1:$A$12712,MATCH(G17401,$G$1:$G$12712,0)),MAX($A$2:$A17400)+1)</f>
        <v>13320</v>
      </c>
      <c r="B17401" s="8"/>
      <c r="C17401" s="9" t="str">
        <f t="shared" si="323"/>
        <v>kentucky western power llc</v>
      </c>
      <c r="D17401" s="8"/>
      <c r="E17401" s="8"/>
      <c r="F17401" s="10"/>
      <c r="G17401" s="8">
        <v>55658</v>
      </c>
      <c r="H17401" s="8" t="s">
        <v>30093</v>
      </c>
      <c r="I17401" s="8"/>
      <c r="J17401" s="8"/>
      <c r="K17401" s="8"/>
    </row>
    <row r="17402" spans="1:11" x14ac:dyDescent="0.2">
      <c r="A17402" s="8">
        <f>IF(IFERROR((MATCH(G17402,$G$1:$G$12712,0)),0),INDEX($A$1:$A$12712,MATCH(G17402,$G$1:$G$12712,0)),MAX($A$2:$A17401)+1)</f>
        <v>13321</v>
      </c>
      <c r="B17402" s="8"/>
      <c r="C17402" s="9" t="str">
        <f t="shared" si="323"/>
        <v>wellton mohawk generating facility</v>
      </c>
      <c r="D17402" s="8"/>
      <c r="E17402" s="8"/>
      <c r="F17402" s="10"/>
      <c r="G17402" s="8">
        <v>55691</v>
      </c>
      <c r="H17402" s="8" t="s">
        <v>30094</v>
      </c>
      <c r="I17402" s="8"/>
      <c r="J17402" s="8"/>
      <c r="K17402" s="8"/>
    </row>
    <row r="17403" spans="1:11" x14ac:dyDescent="0.2">
      <c r="A17403" s="8">
        <f>IF(IFERROR((MATCH(G17403,$G$1:$G$12712,0)),0),INDEX($A$1:$A$12712,MATCH(G17403,$G$1:$G$12712,0)),MAX($A$2:$A17402)+1)</f>
        <v>13322</v>
      </c>
      <c r="B17403" s="8"/>
      <c r="C17403" s="9" t="str">
        <f t="shared" si="323"/>
        <v>linfield energy center</v>
      </c>
      <c r="D17403" s="8"/>
      <c r="E17403" s="8"/>
      <c r="F17403" s="10"/>
      <c r="G17403" s="8">
        <v>55506</v>
      </c>
      <c r="H17403" s="8" t="s">
        <v>30095</v>
      </c>
      <c r="I17403" s="8"/>
      <c r="J17403" s="8"/>
      <c r="K17403" s="8"/>
    </row>
    <row r="17404" spans="1:11" x14ac:dyDescent="0.2">
      <c r="A17404" s="8">
        <f>IF(IFERROR((MATCH(G17404,$G$1:$G$12712,0)),0),INDEX($A$1:$A$12712,MATCH(G17404,$G$1:$G$12712,0)),MAX($A$2:$A17403)+1)</f>
        <v>13323</v>
      </c>
      <c r="B17404" s="8"/>
      <c r="C17404" s="9" t="str">
        <f t="shared" si="323"/>
        <v>bayou verret energy center</v>
      </c>
      <c r="D17404" s="8"/>
      <c r="E17404" s="8"/>
      <c r="F17404" s="10"/>
      <c r="G17404" s="8">
        <v>55403</v>
      </c>
      <c r="H17404" s="8" t="s">
        <v>30096</v>
      </c>
      <c r="I17404" s="8"/>
      <c r="J17404" s="8"/>
      <c r="K17404" s="8"/>
    </row>
    <row r="17405" spans="1:11" x14ac:dyDescent="0.2">
      <c r="A17405" s="8">
        <f>IF(IFERROR((MATCH(G17405,$G$1:$G$12712,0)),0),INDEX($A$1:$A$12712,MATCH(G17405,$G$1:$G$12712,0)),MAX($A$2:$A17404)+1)</f>
        <v>13324</v>
      </c>
      <c r="B17405" s="8"/>
      <c r="C17405" s="9" t="str">
        <f t="shared" si="323"/>
        <v>napoleonville energy storage center</v>
      </c>
      <c r="D17405" s="8"/>
      <c r="E17405" s="8"/>
      <c r="F17405" s="10"/>
      <c r="G17405" s="8">
        <v>55456</v>
      </c>
      <c r="H17405" s="8" t="s">
        <v>30097</v>
      </c>
      <c r="I17405" s="8"/>
      <c r="J17405" s="8"/>
      <c r="K17405" s="8"/>
    </row>
    <row r="17406" spans="1:11" x14ac:dyDescent="0.2">
      <c r="A17406" s="8">
        <f>IF(IFERROR((MATCH(G17406,$G$1:$G$12712,0)),0),INDEX($A$1:$A$12712,MATCH(G17406,$G$1:$G$12712,0)),MAX($A$2:$A17405)+1)</f>
        <v>13325</v>
      </c>
      <c r="B17406" s="8"/>
      <c r="C17406" s="9" t="str">
        <f t="shared" si="323"/>
        <v>sunset energy fleet</v>
      </c>
      <c r="D17406" s="8"/>
      <c r="E17406" s="8"/>
      <c r="F17406" s="10"/>
      <c r="G17406" s="8">
        <v>55351</v>
      </c>
      <c r="H17406" s="8" t="s">
        <v>30098</v>
      </c>
      <c r="I17406" s="8"/>
      <c r="J17406" s="8"/>
      <c r="K17406" s="8"/>
    </row>
    <row r="17407" spans="1:11" x14ac:dyDescent="0.2">
      <c r="A17407" s="8">
        <f>IF(IFERROR((MATCH(G17407,$G$1:$G$12712,0)),0),INDEX($A$1:$A$12712,MATCH(G17407,$G$1:$G$12712,0)),MAX($A$2:$A17406)+1)</f>
        <v>13326</v>
      </c>
      <c r="B17407" s="8"/>
      <c r="C17407" s="9" t="str">
        <f t="shared" si="323"/>
        <v>thompson creek energy center</v>
      </c>
      <c r="D17407" s="8"/>
      <c r="E17407" s="8"/>
      <c r="F17407" s="10"/>
      <c r="G17407" s="8">
        <v>55466</v>
      </c>
      <c r="H17407" s="8" t="s">
        <v>30099</v>
      </c>
      <c r="I17407" s="8"/>
      <c r="J17407" s="8"/>
      <c r="K17407" s="8"/>
    </row>
    <row r="17408" spans="1:11" x14ac:dyDescent="0.2">
      <c r="A17408" s="8">
        <f>IF(IFERROR((MATCH(G17408,$G$1:$G$12712,0)),0),INDEX($A$1:$A$12712,MATCH(G17408,$G$1:$G$12712,0)),MAX($A$2:$A17407)+1)</f>
        <v>13327</v>
      </c>
      <c r="B17408" s="8"/>
      <c r="C17408" s="9" t="str">
        <f t="shared" si="323"/>
        <v>genpower keo llc</v>
      </c>
      <c r="D17408" s="8"/>
      <c r="E17408" s="8"/>
      <c r="F17408" s="10"/>
      <c r="G17408" s="8">
        <v>55629</v>
      </c>
      <c r="H17408" s="8" t="s">
        <v>30100</v>
      </c>
      <c r="I17408" s="8"/>
      <c r="J17408" s="8"/>
      <c r="K17408" s="8"/>
    </row>
    <row r="17409" spans="1:11" x14ac:dyDescent="0.2">
      <c r="A17409" s="8">
        <f>IF(IFERROR((MATCH(G17409,$G$1:$G$12712,0)),0),INDEX($A$1:$A$12712,MATCH(G17409,$G$1:$G$12712,0)),MAX($A$2:$A17408)+1)</f>
        <v>13328</v>
      </c>
      <c r="B17409" s="8"/>
      <c r="C17409" s="9" t="str">
        <f t="shared" si="323"/>
        <v>belle glade energy center</v>
      </c>
      <c r="D17409" s="8"/>
      <c r="E17409" s="8"/>
      <c r="F17409" s="10"/>
      <c r="G17409" s="8">
        <v>55434</v>
      </c>
      <c r="H17409" s="8" t="s">
        <v>30101</v>
      </c>
      <c r="I17409" s="8"/>
      <c r="J17409" s="8"/>
      <c r="K17409" s="8"/>
    </row>
    <row r="17410" spans="1:11" x14ac:dyDescent="0.2">
      <c r="A17410" s="8">
        <f>IF(IFERROR((MATCH(G17410,$G$1:$G$12712,0)),0),INDEX($A$1:$A$12712,MATCH(G17410,$G$1:$G$12712,0)),MAX($A$2:$A17409)+1)</f>
        <v>13329</v>
      </c>
      <c r="B17410" s="8"/>
      <c r="C17410" s="9" t="str">
        <f t="shared" si="323"/>
        <v>manatee energy center</v>
      </c>
      <c r="D17410" s="8"/>
      <c r="E17410" s="8"/>
      <c r="F17410" s="10"/>
      <c r="G17410" s="8">
        <v>55435</v>
      </c>
      <c r="H17410" s="8" t="s">
        <v>30102</v>
      </c>
      <c r="I17410" s="8"/>
      <c r="J17410" s="8"/>
      <c r="K17410" s="8"/>
    </row>
    <row r="17411" spans="1:11" x14ac:dyDescent="0.2">
      <c r="A17411" s="8">
        <f>IF(IFERROR((MATCH(G17411,$G$1:$G$12712,0)),0),INDEX($A$1:$A$12712,MATCH(G17411,$G$1:$G$12712,0)),MAX($A$2:$A17410)+1)</f>
        <v>13330</v>
      </c>
      <c r="B17411" s="8"/>
      <c r="C17411" s="9" t="str">
        <f t="shared" si="323"/>
        <v>hawkeye generating llc</v>
      </c>
      <c r="D17411" s="8"/>
      <c r="E17411" s="8"/>
      <c r="F17411" s="10"/>
      <c r="G17411" s="8">
        <v>55725</v>
      </c>
      <c r="H17411" s="8" t="s">
        <v>30103</v>
      </c>
      <c r="I17411" s="8"/>
      <c r="J17411" s="8"/>
      <c r="K17411" s="8"/>
    </row>
    <row r="17412" spans="1:11" x14ac:dyDescent="0.2">
      <c r="A17412" s="8">
        <f>IF(IFERROR((MATCH(G17412,$G$1:$G$12712,0)),0),INDEX($A$1:$A$12712,MATCH(G17412,$G$1:$G$12712,0)),MAX($A$2:$A17411)+1)</f>
        <v>13331</v>
      </c>
      <c r="B17412" s="8"/>
      <c r="C17412" s="9" t="str">
        <f t="shared" si="323"/>
        <v>kaufman</v>
      </c>
      <c r="D17412" s="8"/>
      <c r="E17412" s="8"/>
      <c r="F17412" s="10"/>
      <c r="G17412" s="8">
        <v>55812</v>
      </c>
      <c r="H17412" s="8" t="s">
        <v>30104</v>
      </c>
      <c r="I17412" s="8" t="s">
        <v>30105</v>
      </c>
      <c r="J17412" s="8">
        <v>13908</v>
      </c>
      <c r="K17412" s="8"/>
    </row>
    <row r="17413" spans="1:11" x14ac:dyDescent="0.2">
      <c r="A17413" s="8">
        <f>IF(IFERROR((MATCH(G17413,$G$1:$G$12712,0)),0),INDEX($A$1:$A$12712,MATCH(G17413,$G$1:$G$12712,0)),MAX($A$2:$A17412)+1)</f>
        <v>13332</v>
      </c>
      <c r="B17413" s="8"/>
      <c r="C17413" s="9" t="str">
        <f t="shared" si="323"/>
        <v>aes greystone</v>
      </c>
      <c r="D17413" s="8"/>
      <c r="E17413" s="8"/>
      <c r="F17413" s="10"/>
      <c r="G17413" s="8">
        <v>55519</v>
      </c>
      <c r="H17413" s="8" t="s">
        <v>30106</v>
      </c>
      <c r="I17413" s="8"/>
      <c r="J17413" s="8"/>
      <c r="K17413" s="8"/>
    </row>
    <row r="17414" spans="1:11" x14ac:dyDescent="0.2">
      <c r="A17414" s="8">
        <f>IF(IFERROR((MATCH(G17414,$G$1:$G$12712,0)),0),INDEX($A$1:$A$12712,MATCH(G17414,$G$1:$G$12712,0)),MAX($A$2:$A17413)+1)</f>
        <v>13333</v>
      </c>
      <c r="B17414" s="8"/>
      <c r="C17414" s="9" t="str">
        <f t="shared" si="323"/>
        <v>archer generating station</v>
      </c>
      <c r="D17414" s="8"/>
      <c r="E17414" s="8"/>
      <c r="F17414" s="10"/>
      <c r="G17414" s="8">
        <v>55255</v>
      </c>
      <c r="H17414" s="8" t="s">
        <v>30107</v>
      </c>
      <c r="I17414" s="8"/>
      <c r="J17414" s="8"/>
      <c r="K17414" s="8"/>
    </row>
    <row r="17415" spans="1:11" x14ac:dyDescent="0.2">
      <c r="A17415" s="8">
        <f>IF(IFERROR((MATCH(G17415,$G$1:$G$12712,0)),0),INDEX($A$1:$A$12712,MATCH(G17415,$G$1:$G$12712,0)),MAX($A$2:$A17414)+1)</f>
        <v>13334</v>
      </c>
      <c r="B17415" s="8"/>
      <c r="C17415" s="9" t="str">
        <f t="shared" si="323"/>
        <v>wawayanda energy center</v>
      </c>
      <c r="D17415" s="8"/>
      <c r="E17415" s="8"/>
      <c r="F17415" s="10"/>
      <c r="G17415" s="8">
        <v>56048</v>
      </c>
      <c r="H17415" s="8" t="s">
        <v>30108</v>
      </c>
      <c r="I17415" s="8"/>
      <c r="J17415" s="8"/>
      <c r="K17415" s="8"/>
    </row>
    <row r="17416" spans="1:11" x14ac:dyDescent="0.2">
      <c r="A17416" s="8">
        <f>IF(IFERROR((MATCH(G17416,$G$1:$G$12712,0)),0),INDEX($A$1:$A$12712,MATCH(G17416,$G$1:$G$12712,0)),MAX($A$2:$A17415)+1)</f>
        <v>13335</v>
      </c>
      <c r="B17416" s="8"/>
      <c r="C17416" s="9" t="str">
        <f t="shared" si="323"/>
        <v>flora generating station</v>
      </c>
      <c r="D17416" s="8"/>
      <c r="E17416" s="8"/>
      <c r="F17416" s="10"/>
      <c r="G17416" s="8">
        <v>55491</v>
      </c>
      <c r="H17416" s="8" t="s">
        <v>30109</v>
      </c>
      <c r="I17416" s="8"/>
      <c r="J17416" s="8"/>
      <c r="K17416" s="8"/>
    </row>
    <row r="17417" spans="1:11" x14ac:dyDescent="0.2">
      <c r="A17417" s="8">
        <f>IF(IFERROR((MATCH(G17417,$G$1:$G$12712,0)),0),INDEX($A$1:$A$12712,MATCH(G17417,$G$1:$G$12712,0)),MAX($A$2:$A17416)+1)</f>
        <v>13336</v>
      </c>
      <c r="B17417" s="8"/>
      <c r="C17417" s="9" t="str">
        <f t="shared" si="323"/>
        <v>kentucky eastern power llc</v>
      </c>
      <c r="D17417" s="8"/>
      <c r="E17417" s="8"/>
      <c r="F17417" s="10"/>
      <c r="G17417" s="8">
        <v>55623</v>
      </c>
      <c r="H17417" s="8" t="s">
        <v>30110</v>
      </c>
      <c r="I17417" s="8"/>
      <c r="J17417" s="8"/>
      <c r="K17417" s="8"/>
    </row>
    <row r="17418" spans="1:11" x14ac:dyDescent="0.2">
      <c r="A17418" s="8">
        <f>IF(IFERROR((MATCH(G17418,$G$1:$G$12712,0)),0),INDEX($A$1:$A$12712,MATCH(G17418,$G$1:$G$12712,0)),MAX($A$2:$A17417)+1)</f>
        <v>13337</v>
      </c>
      <c r="B17418" s="8"/>
      <c r="C17418" s="9" t="str">
        <f t="shared" si="323"/>
        <v>pike county power llc</v>
      </c>
      <c r="D17418" s="8"/>
      <c r="E17418" s="8"/>
      <c r="F17418" s="10"/>
      <c r="G17418" s="8">
        <v>55657</v>
      </c>
      <c r="H17418" s="8" t="s">
        <v>30111</v>
      </c>
      <c r="I17418" s="8"/>
      <c r="J17418" s="8"/>
      <c r="K17418" s="8"/>
    </row>
    <row r="17419" spans="1:11" x14ac:dyDescent="0.2">
      <c r="A17419" s="8">
        <f>IF(IFERROR((MATCH(G17419,$G$1:$G$12712,0)),0),INDEX($A$1:$A$12712,MATCH(G17419,$G$1:$G$12712,0)),MAX($A$2:$A17418)+1)</f>
        <v>13338</v>
      </c>
      <c r="B17419" s="8"/>
      <c r="C17419" s="9" t="str">
        <f t="shared" si="323"/>
        <v>sullivan county power llc</v>
      </c>
      <c r="D17419" s="8"/>
      <c r="E17419" s="8"/>
      <c r="F17419" s="10"/>
      <c r="G17419" s="8">
        <v>55659</v>
      </c>
      <c r="H17419" s="8" t="s">
        <v>30112</v>
      </c>
      <c r="I17419" s="8"/>
      <c r="J17419" s="8"/>
      <c r="K17419" s="8"/>
    </row>
    <row r="17420" spans="1:11" x14ac:dyDescent="0.2">
      <c r="A17420" s="8">
        <f>IF(IFERROR((MATCH(G17420,$G$1:$G$12712,0)),0),INDEX($A$1:$A$12712,MATCH(G17420,$G$1:$G$12712,0)),MAX($A$2:$A17419)+1)</f>
        <v>13339</v>
      </c>
      <c r="B17420" s="8"/>
      <c r="C17420" s="9" t="str">
        <f t="shared" si="323"/>
        <v>kentucky pioneer energy</v>
      </c>
      <c r="D17420" s="8"/>
      <c r="E17420" s="8"/>
      <c r="F17420" s="10"/>
      <c r="G17420" s="8">
        <v>55266</v>
      </c>
      <c r="H17420" s="8" t="s">
        <v>30113</v>
      </c>
      <c r="I17420" s="8"/>
      <c r="J17420" s="8"/>
      <c r="K17420" s="8"/>
    </row>
    <row r="17421" spans="1:11" x14ac:dyDescent="0.2">
      <c r="A17421" s="8">
        <f>IF(IFERROR((MATCH(G17421,$G$1:$G$12712,0)),0),INDEX($A$1:$A$12712,MATCH(G17421,$G$1:$G$12712,0)),MAX($A$2:$A17420)+1)</f>
        <v>13340</v>
      </c>
      <c r="B17421" s="8"/>
      <c r="C17421" s="9" t="str">
        <f t="shared" si="323"/>
        <v>crossroads energy center</v>
      </c>
      <c r="D17421" s="8"/>
      <c r="E17421" s="8"/>
      <c r="F17421" s="10"/>
      <c r="G17421" s="8">
        <v>55432</v>
      </c>
      <c r="H17421" s="8" t="s">
        <v>30114</v>
      </c>
      <c r="I17421" s="8"/>
      <c r="J17421" s="8"/>
      <c r="K17421" s="8"/>
    </row>
    <row r="17422" spans="1:11" x14ac:dyDescent="0.2">
      <c r="A17422" s="8">
        <f>IF(IFERROR((MATCH(G17422,$G$1:$G$12712,0)),0),INDEX($A$1:$A$12712,MATCH(G17422,$G$1:$G$12712,0)),MAX($A$2:$A17421)+1)</f>
        <v>13341</v>
      </c>
      <c r="B17422" s="8"/>
      <c r="C17422" s="9" t="str">
        <f t="shared" si="323"/>
        <v>new albany energy development</v>
      </c>
      <c r="D17422" s="8"/>
      <c r="E17422" s="8"/>
      <c r="F17422" s="10"/>
      <c r="G17422" s="8">
        <v>55744</v>
      </c>
      <c r="H17422" s="8" t="s">
        <v>30115</v>
      </c>
      <c r="I17422" s="8"/>
      <c r="J17422" s="8"/>
      <c r="K17422" s="8"/>
    </row>
    <row r="17423" spans="1:11" x14ac:dyDescent="0.2">
      <c r="A17423" s="8">
        <f>IF(IFERROR((MATCH(G17423,$G$1:$G$12712,0)),0),INDEX($A$1:$A$12712,MATCH(G17423,$G$1:$G$12712,0)),MAX($A$2:$A17422)+1)</f>
        <v>13342</v>
      </c>
      <c r="B17423" s="8"/>
      <c r="C17423" s="9" t="str">
        <f t="shared" si="323"/>
        <v>aes cypress llc</v>
      </c>
      <c r="D17423" s="8"/>
      <c r="E17423" s="8"/>
      <c r="F17423" s="10"/>
      <c r="G17423" s="8">
        <v>55454</v>
      </c>
      <c r="H17423" s="8" t="s">
        <v>30116</v>
      </c>
      <c r="I17423" s="8"/>
      <c r="J17423" s="8"/>
      <c r="K17423" s="8"/>
    </row>
    <row r="17424" spans="1:11" x14ac:dyDescent="0.2">
      <c r="A17424" s="8">
        <f>IF(IFERROR((MATCH(G17424,$G$1:$G$12712,0)),0),INDEX($A$1:$A$12712,MATCH(G17424,$G$1:$G$12712,0)),MAX($A$2:$A17423)+1)</f>
        <v>13343</v>
      </c>
      <c r="B17424" s="8"/>
      <c r="C17424" s="9" t="str">
        <f t="shared" si="323"/>
        <v>flint valley energy development</v>
      </c>
      <c r="D17424" s="8"/>
      <c r="E17424" s="8"/>
      <c r="F17424" s="10"/>
      <c r="G17424" s="8">
        <v>55745</v>
      </c>
      <c r="H17424" s="8" t="s">
        <v>30117</v>
      </c>
      <c r="I17424" s="8"/>
      <c r="J17424" s="8"/>
      <c r="K17424" s="8"/>
    </row>
    <row r="17425" spans="1:11" x14ac:dyDescent="0.2">
      <c r="A17425" s="8">
        <f>IF(IFERROR((MATCH(G17425,$G$1:$G$12712,0)),0),INDEX($A$1:$A$12712,MATCH(G17425,$G$1:$G$12712,0)),MAX($A$2:$A17424)+1)</f>
        <v>13344</v>
      </c>
      <c r="B17425" s="8"/>
      <c r="C17425" s="9" t="str">
        <f t="shared" ref="C17425:C17488" si="324">IF(H17425="",F17425,H17425)</f>
        <v>summit/westward project</v>
      </c>
      <c r="D17425" s="8"/>
      <c r="E17425" s="8"/>
      <c r="F17425" s="10"/>
      <c r="G17425" s="8">
        <v>55680</v>
      </c>
      <c r="H17425" s="8" t="s">
        <v>30118</v>
      </c>
      <c r="I17425" s="8"/>
      <c r="J17425" s="8"/>
      <c r="K17425" s="8"/>
    </row>
    <row r="17426" spans="1:11" x14ac:dyDescent="0.2">
      <c r="A17426" s="8">
        <f>IF(IFERROR((MATCH(G17426,$G$1:$G$12712,0)),0),INDEX($A$1:$A$12712,MATCH(G17426,$G$1:$G$12712,0)),MAX($A$2:$A17425)+1)</f>
        <v>13345</v>
      </c>
      <c r="B17426" s="8"/>
      <c r="C17426" s="9" t="str">
        <f t="shared" si="324"/>
        <v>hartwell energy center</v>
      </c>
      <c r="D17426" s="8"/>
      <c r="E17426" s="8"/>
      <c r="F17426" s="10"/>
      <c r="G17426" s="8">
        <v>55689</v>
      </c>
      <c r="H17426" s="8" t="s">
        <v>30119</v>
      </c>
      <c r="I17426" s="8"/>
      <c r="J17426" s="8"/>
      <c r="K17426" s="8"/>
    </row>
    <row r="17427" spans="1:11" x14ac:dyDescent="0.2">
      <c r="A17427" s="8">
        <f>IF(IFERROR((MATCH(G17427,$G$1:$G$12712,0)),0),INDEX($A$1:$A$12712,MATCH(G17427,$G$1:$G$12712,0)),MAX($A$2:$A17426)+1)</f>
        <v>13346</v>
      </c>
      <c r="B17427" s="8"/>
      <c r="C17427" s="9" t="str">
        <f t="shared" si="324"/>
        <v>athens energy center</v>
      </c>
      <c r="D17427" s="8"/>
      <c r="E17427" s="8"/>
      <c r="F17427" s="10"/>
      <c r="G17427" s="8">
        <v>55709</v>
      </c>
      <c r="H17427" s="8" t="s">
        <v>30120</v>
      </c>
      <c r="I17427" s="8"/>
      <c r="J17427" s="8"/>
      <c r="K17427" s="8"/>
    </row>
    <row r="17428" spans="1:11" x14ac:dyDescent="0.2">
      <c r="A17428" s="8">
        <f>IF(IFERROR((MATCH(G17428,$G$1:$G$12712,0)),0),INDEX($A$1:$A$12712,MATCH(G17428,$G$1:$G$12712,0)),MAX($A$2:$A17427)+1)</f>
        <v>13347</v>
      </c>
      <c r="B17428" s="8"/>
      <c r="C17428" s="9" t="str">
        <f t="shared" si="324"/>
        <v>idc bellingham llc</v>
      </c>
      <c r="D17428" s="8"/>
      <c r="E17428" s="8"/>
      <c r="F17428" s="10"/>
      <c r="G17428" s="8">
        <v>55427</v>
      </c>
      <c r="H17428" s="8" t="s">
        <v>30121</v>
      </c>
      <c r="I17428" s="8"/>
      <c r="J17428" s="8"/>
      <c r="K17428" s="8"/>
    </row>
    <row r="17429" spans="1:11" x14ac:dyDescent="0.2">
      <c r="A17429" s="8">
        <f>IF(IFERROR((MATCH(G17429,$G$1:$G$12712,0)),0),INDEX($A$1:$A$12712,MATCH(G17429,$G$1:$G$12712,0)),MAX($A$2:$A17428)+1)</f>
        <v>13348</v>
      </c>
      <c r="B17429" s="8"/>
      <c r="C17429" s="9" t="str">
        <f t="shared" si="324"/>
        <v>brookhaven energy project</v>
      </c>
      <c r="D17429" s="8"/>
      <c r="E17429" s="8"/>
      <c r="F17429" s="10"/>
      <c r="G17429" s="8">
        <v>55445</v>
      </c>
      <c r="H17429" s="8" t="s">
        <v>30122</v>
      </c>
      <c r="I17429" s="8"/>
      <c r="J17429" s="8"/>
      <c r="K17429" s="8"/>
    </row>
    <row r="17430" spans="1:11" x14ac:dyDescent="0.2">
      <c r="A17430" s="8">
        <f>IF(IFERROR((MATCH(G17430,$G$1:$G$12712,0)),0),INDEX($A$1:$A$12712,MATCH(G17430,$G$1:$G$12712,0)),MAX($A$2:$A17429)+1)</f>
        <v>13349</v>
      </c>
      <c r="B17430" s="8"/>
      <c r="C17430" s="9" t="str">
        <f t="shared" si="324"/>
        <v>calvert city power i llc</v>
      </c>
      <c r="D17430" s="8"/>
      <c r="E17430" s="8"/>
      <c r="F17430" s="10"/>
      <c r="G17430" s="8">
        <v>55119</v>
      </c>
      <c r="H17430" s="8" t="s">
        <v>30123</v>
      </c>
      <c r="I17430" s="8"/>
      <c r="J17430" s="8"/>
      <c r="K17430" s="8"/>
    </row>
    <row r="17431" spans="1:11" x14ac:dyDescent="0.2">
      <c r="A17431" s="8">
        <f>IF(IFERROR((MATCH(G17431,$G$1:$G$12712,0)),0),INDEX($A$1:$A$12712,MATCH(G17431,$G$1:$G$12712,0)),MAX($A$2:$A17430)+1)</f>
        <v>13350</v>
      </c>
      <c r="B17431" s="8"/>
      <c r="C17431" s="9" t="str">
        <f t="shared" si="324"/>
        <v>hardee county generation facility</v>
      </c>
      <c r="D17431" s="8"/>
      <c r="E17431" s="8"/>
      <c r="F17431" s="10"/>
      <c r="G17431" s="8">
        <v>55420</v>
      </c>
      <c r="H17431" s="8" t="s">
        <v>30124</v>
      </c>
      <c r="I17431" s="8"/>
      <c r="J17431" s="8"/>
      <c r="K17431" s="8"/>
    </row>
    <row r="17432" spans="1:11" x14ac:dyDescent="0.2">
      <c r="A17432" s="8">
        <f>IF(IFERROR((MATCH(G17432,$G$1:$G$12712,0)),0),INDEX($A$1:$A$12712,MATCH(G17432,$G$1:$G$12712,0)),MAX($A$2:$A17431)+1)</f>
        <v>13351</v>
      </c>
      <c r="B17432" s="8"/>
      <c r="C17432" s="9" t="str">
        <f t="shared" si="324"/>
        <v>commonwealth shore</v>
      </c>
      <c r="D17432" s="8"/>
      <c r="E17432" s="8"/>
      <c r="F17432" s="10"/>
      <c r="G17432" s="8">
        <v>56109</v>
      </c>
      <c r="H17432" s="8" t="s">
        <v>30125</v>
      </c>
      <c r="I17432" s="8"/>
      <c r="J17432" s="8"/>
      <c r="K17432" s="8"/>
    </row>
    <row r="17433" spans="1:11" x14ac:dyDescent="0.2">
      <c r="A17433" s="8">
        <f>IF(IFERROR((MATCH(G17433,$G$1:$G$12712,0)),0),INDEX($A$1:$A$12712,MATCH(G17433,$G$1:$G$12712,0)),MAX($A$2:$A17432)+1)</f>
        <v>13352</v>
      </c>
      <c r="B17433" s="8"/>
      <c r="C17433" s="9" t="str">
        <f t="shared" si="324"/>
        <v>meriden power project</v>
      </c>
      <c r="D17433" s="8"/>
      <c r="E17433" s="8"/>
      <c r="F17433" s="10"/>
      <c r="G17433" s="8">
        <v>55310</v>
      </c>
      <c r="H17433" s="8" t="s">
        <v>30126</v>
      </c>
      <c r="I17433" s="8"/>
      <c r="J17433" s="8"/>
      <c r="K17433" s="8"/>
    </row>
    <row r="17434" spans="1:11" x14ac:dyDescent="0.2">
      <c r="A17434" s="8">
        <f>IF(IFERROR((MATCH(G17434,$G$1:$G$12712,0)),0),INDEX($A$1:$A$12712,MATCH(G17434,$G$1:$G$12712,0)),MAX($A$2:$A17433)+1)</f>
        <v>13353</v>
      </c>
      <c r="B17434" s="8"/>
      <c r="C17434" s="9" t="str">
        <f t="shared" si="324"/>
        <v>peace river station</v>
      </c>
      <c r="D17434" s="8"/>
      <c r="E17434" s="8"/>
      <c r="F17434" s="10"/>
      <c r="G17434" s="8">
        <v>55413</v>
      </c>
      <c r="H17434" s="8" t="s">
        <v>30127</v>
      </c>
      <c r="I17434" s="8"/>
      <c r="J17434" s="8"/>
      <c r="K17434" s="8"/>
    </row>
    <row r="17435" spans="1:11" x14ac:dyDescent="0.2">
      <c r="A17435" s="8">
        <f>IF(IFERROR((MATCH(G17435,$G$1:$G$12712,0)),0),INDEX($A$1:$A$12712,MATCH(G17435,$G$1:$G$12712,0)),MAX($A$2:$A17434)+1)</f>
        <v>13354</v>
      </c>
      <c r="B17435" s="8"/>
      <c r="C17435" s="9" t="str">
        <f t="shared" si="324"/>
        <v>indeck chicago heights energy</v>
      </c>
      <c r="D17435" s="8"/>
      <c r="E17435" s="8"/>
      <c r="F17435" s="10"/>
      <c r="G17435" s="8">
        <v>55374</v>
      </c>
      <c r="H17435" s="8" t="s">
        <v>30128</v>
      </c>
      <c r="I17435" s="8"/>
      <c r="J17435" s="8"/>
      <c r="K17435" s="8"/>
    </row>
    <row r="17436" spans="1:11" x14ac:dyDescent="0.2">
      <c r="A17436" s="8">
        <f>IF(IFERROR((MATCH(G17436,$G$1:$G$12712,0)),0),INDEX($A$1:$A$12712,MATCH(G17436,$G$1:$G$12712,0)),MAX($A$2:$A17435)+1)</f>
        <v>13355</v>
      </c>
      <c r="B17436" s="8"/>
      <c r="C17436" s="9" t="str">
        <f t="shared" si="324"/>
        <v>ppl new carlisle peaking power</v>
      </c>
      <c r="D17436" s="8"/>
      <c r="E17436" s="8"/>
      <c r="F17436" s="10"/>
      <c r="G17436" s="8">
        <v>55721</v>
      </c>
      <c r="H17436" s="8" t="s">
        <v>30129</v>
      </c>
      <c r="I17436" s="8"/>
      <c r="J17436" s="8"/>
      <c r="K17436" s="8"/>
    </row>
    <row r="17437" spans="1:11" x14ac:dyDescent="0.2">
      <c r="A17437" s="8">
        <f>IF(IFERROR((MATCH(G17437,$G$1:$G$12712,0)),0),INDEX($A$1:$A$12712,MATCH(G17437,$G$1:$G$12712,0)),MAX($A$2:$A17436)+1)</f>
        <v>13356</v>
      </c>
      <c r="B17437" s="8"/>
      <c r="C17437" s="9" t="str">
        <f t="shared" si="324"/>
        <v>markham energy storage center</v>
      </c>
      <c r="D17437" s="8"/>
      <c r="E17437" s="8"/>
      <c r="F17437" s="10"/>
      <c r="G17437" s="8">
        <v>55428</v>
      </c>
      <c r="H17437" s="8" t="s">
        <v>30130</v>
      </c>
      <c r="I17437" s="8"/>
      <c r="J17437" s="8"/>
      <c r="K17437" s="8"/>
    </row>
    <row r="17438" spans="1:11" x14ac:dyDescent="0.2">
      <c r="A17438" s="8">
        <f>IF(IFERROR((MATCH(G17438,$G$1:$G$12712,0)),0),INDEX($A$1:$A$12712,MATCH(G17438,$G$1:$G$12712,0)),MAX($A$2:$A17437)+1)</f>
        <v>13357</v>
      </c>
      <c r="B17438" s="8"/>
      <c r="C17438" s="9" t="str">
        <f t="shared" si="324"/>
        <v>glenville energy park project</v>
      </c>
      <c r="D17438" s="8"/>
      <c r="E17438" s="8"/>
      <c r="F17438" s="10"/>
      <c r="G17438" s="8">
        <v>55475</v>
      </c>
      <c r="H17438" s="8" t="s">
        <v>30131</v>
      </c>
      <c r="I17438" s="8"/>
      <c r="J17438" s="8"/>
      <c r="K17438" s="8"/>
    </row>
    <row r="17439" spans="1:11" x14ac:dyDescent="0.2">
      <c r="A17439" s="8">
        <f>IF(IFERROR((MATCH(G17439,$G$1:$G$12712,0)),0),INDEX($A$1:$A$12712,MATCH(G17439,$G$1:$G$12712,0)),MAX($A$2:$A17438)+1)</f>
        <v>13358</v>
      </c>
      <c r="B17439" s="8"/>
      <c r="C17439" s="9" t="str">
        <f t="shared" si="324"/>
        <v>wyandotte county generating llc</v>
      </c>
      <c r="D17439" s="8"/>
      <c r="E17439" s="8"/>
      <c r="F17439" s="10"/>
      <c r="G17439" s="8">
        <v>55743</v>
      </c>
      <c r="H17439" s="8" t="s">
        <v>30132</v>
      </c>
      <c r="I17439" s="8"/>
      <c r="J17439" s="8"/>
      <c r="K17439" s="8"/>
    </row>
    <row r="17440" spans="1:11" x14ac:dyDescent="0.2">
      <c r="A17440" s="8">
        <f>IF(IFERROR((MATCH(G17440,$G$1:$G$12712,0)),0),INDEX($A$1:$A$12712,MATCH(G17440,$G$1:$G$12712,0)),MAX($A$2:$A17439)+1)</f>
        <v>13359</v>
      </c>
      <c r="B17440" s="8"/>
      <c r="C17440" s="9" t="str">
        <f t="shared" si="324"/>
        <v>cpv cunningham creek</v>
      </c>
      <c r="D17440" s="8"/>
      <c r="E17440" s="8"/>
      <c r="F17440" s="10"/>
      <c r="G17440" s="8">
        <v>55814</v>
      </c>
      <c r="H17440" s="8" t="s">
        <v>30133</v>
      </c>
      <c r="I17440" s="8"/>
      <c r="J17440" s="8"/>
      <c r="K17440" s="8"/>
    </row>
    <row r="17441" spans="1:11" x14ac:dyDescent="0.2">
      <c r="A17441" s="8">
        <f>IF(IFERROR((MATCH(G17441,$G$1:$G$12712,0)),0),INDEX($A$1:$A$12712,MATCH(G17441,$G$1:$G$12712,0)),MAX($A$2:$A17440)+1)</f>
        <v>13360</v>
      </c>
      <c r="B17441" s="8"/>
      <c r="C17441" s="9" t="str">
        <f t="shared" si="324"/>
        <v>midway energy center</v>
      </c>
      <c r="D17441" s="8"/>
      <c r="E17441" s="8"/>
      <c r="F17441" s="10"/>
      <c r="G17441" s="8">
        <v>55543</v>
      </c>
      <c r="H17441" s="8" t="s">
        <v>30134</v>
      </c>
      <c r="I17441" s="8"/>
      <c r="J17441" s="8"/>
      <c r="K17441" s="8"/>
    </row>
    <row r="17442" spans="1:11" x14ac:dyDescent="0.2">
      <c r="A17442" s="8">
        <f>IF(IFERROR((MATCH(G17442,$G$1:$G$12712,0)),0),INDEX($A$1:$A$12712,MATCH(G17442,$G$1:$G$12712,0)),MAX($A$2:$A17441)+1)</f>
        <v>13361</v>
      </c>
      <c r="B17442" s="8"/>
      <c r="C17442" s="9" t="str">
        <f t="shared" si="324"/>
        <v>henderson generating station</v>
      </c>
      <c r="D17442" s="8"/>
      <c r="E17442" s="8"/>
      <c r="F17442" s="10"/>
      <c r="G17442" s="8">
        <v>55275</v>
      </c>
      <c r="H17442" s="8" t="s">
        <v>30135</v>
      </c>
      <c r="I17442" s="8"/>
      <c r="J17442" s="8"/>
      <c r="K17442" s="8"/>
    </row>
    <row r="17443" spans="1:11" x14ac:dyDescent="0.2">
      <c r="A17443" s="8">
        <f>IF(IFERROR((MATCH(G17443,$G$1:$G$12712,0)),0),INDEX($A$1:$A$12712,MATCH(G17443,$G$1:$G$12712,0)),MAX($A$2:$A17442)+1)</f>
        <v>13362</v>
      </c>
      <c r="B17443" s="8"/>
      <c r="C17443" s="9" t="str">
        <f t="shared" si="324"/>
        <v>westlake energy</v>
      </c>
      <c r="D17443" s="8"/>
      <c r="E17443" s="8"/>
      <c r="F17443" s="10"/>
      <c r="G17443" s="8">
        <v>55325</v>
      </c>
      <c r="H17443" s="8" t="s">
        <v>30136</v>
      </c>
      <c r="I17443" s="8"/>
      <c r="J17443" s="8"/>
      <c r="K17443" s="8"/>
    </row>
    <row r="17444" spans="1:11" x14ac:dyDescent="0.2">
      <c r="A17444" s="8">
        <f>IF(IFERROR((MATCH(G17444,$G$1:$G$12712,0)),0),INDEX($A$1:$A$12712,MATCH(G17444,$G$1:$G$12712,0)),MAX($A$2:$A17443)+1)</f>
        <v>13363</v>
      </c>
      <c r="B17444" s="8"/>
      <c r="C17444" s="9" t="str">
        <f t="shared" si="324"/>
        <v>augusta park energy center</v>
      </c>
      <c r="D17444" s="8"/>
      <c r="E17444" s="8"/>
      <c r="F17444" s="10"/>
      <c r="G17444" s="8">
        <v>55431</v>
      </c>
      <c r="H17444" s="8" t="s">
        <v>30137</v>
      </c>
      <c r="I17444" s="8"/>
      <c r="J17444" s="8"/>
      <c r="K17444" s="8"/>
    </row>
    <row r="17445" spans="1:11" x14ac:dyDescent="0.2">
      <c r="A17445" s="8">
        <f>IF(IFERROR((MATCH(G17445,$G$1:$G$12712,0)),0),INDEX($A$1:$A$12712,MATCH(G17445,$G$1:$G$12712,0)),MAX($A$2:$A17444)+1)</f>
        <v>13364</v>
      </c>
      <c r="B17445" s="8"/>
      <c r="C17445" s="9" t="str">
        <f t="shared" si="324"/>
        <v>midway energy center</v>
      </c>
      <c r="D17445" s="8"/>
      <c r="E17445" s="8"/>
      <c r="F17445" s="10"/>
      <c r="G17445" s="8">
        <v>55677</v>
      </c>
      <c r="H17445" s="8" t="s">
        <v>30134</v>
      </c>
      <c r="I17445" s="8"/>
      <c r="J17445" s="8"/>
      <c r="K17445" s="8"/>
    </row>
    <row r="17446" spans="1:11" x14ac:dyDescent="0.2">
      <c r="A17446" s="8">
        <f>IF(IFERROR((MATCH(G17446,$G$1:$G$12712,0)),0),INDEX($A$1:$A$12712,MATCH(G17446,$G$1:$G$12712,0)),MAX($A$2:$A17445)+1)</f>
        <v>13365</v>
      </c>
      <c r="B17446" s="8"/>
      <c r="C17446" s="9" t="str">
        <f t="shared" si="324"/>
        <v>west texas energy facility</v>
      </c>
      <c r="D17446" s="8"/>
      <c r="E17446" s="8"/>
      <c r="F17446" s="10"/>
      <c r="G17446" s="8">
        <v>55240</v>
      </c>
      <c r="H17446" s="8" t="s">
        <v>30138</v>
      </c>
      <c r="I17446" s="8"/>
      <c r="J17446" s="8"/>
      <c r="K17446" s="8"/>
    </row>
    <row r="17447" spans="1:11" x14ac:dyDescent="0.2">
      <c r="A17447" s="8">
        <f>IF(IFERROR((MATCH(G17447,$G$1:$G$12712,0)),0),INDEX($A$1:$A$12712,MATCH(G17447,$G$1:$G$12712,0)),MAX($A$2:$A17446)+1)</f>
        <v>13366</v>
      </c>
      <c r="B17447" s="8"/>
      <c r="C17447" s="9" t="str">
        <f t="shared" si="324"/>
        <v>cedar power project</v>
      </c>
      <c r="D17447" s="8"/>
      <c r="E17447" s="8"/>
      <c r="F17447" s="10"/>
      <c r="G17447" s="8">
        <v>55426</v>
      </c>
      <c r="H17447" s="8" t="s">
        <v>30139</v>
      </c>
      <c r="I17447" s="8"/>
      <c r="J17447" s="8"/>
      <c r="K17447" s="8"/>
    </row>
    <row r="17448" spans="1:11" x14ac:dyDescent="0.2">
      <c r="A17448" s="8">
        <f>IF(IFERROR((MATCH(G17448,$G$1:$G$12712,0)),0),INDEX($A$1:$A$12712,MATCH(G17448,$G$1:$G$12712,0)),MAX($A$2:$A17447)+1)</f>
        <v>13367</v>
      </c>
      <c r="B17448" s="8"/>
      <c r="C17448" s="9" t="str">
        <f t="shared" si="324"/>
        <v>putnam energy center</v>
      </c>
      <c r="D17448" s="8"/>
      <c r="E17448" s="8"/>
      <c r="F17448" s="10"/>
      <c r="G17448" s="8">
        <v>55437</v>
      </c>
      <c r="H17448" s="8" t="s">
        <v>30140</v>
      </c>
      <c r="I17448" s="8"/>
      <c r="J17448" s="8"/>
      <c r="K17448" s="8"/>
    </row>
    <row r="17449" spans="1:11" x14ac:dyDescent="0.2">
      <c r="A17449" s="8">
        <f>IF(IFERROR((MATCH(G17449,$G$1:$G$12712,0)),0),INDEX($A$1:$A$12712,MATCH(G17449,$G$1:$G$12712,0)),MAX($A$2:$A17448)+1)</f>
        <v>13368</v>
      </c>
      <c r="B17449" s="8"/>
      <c r="C17449" s="9" t="str">
        <f t="shared" si="324"/>
        <v>boulder valley energy center</v>
      </c>
      <c r="D17449" s="8"/>
      <c r="E17449" s="8"/>
      <c r="F17449" s="10"/>
      <c r="G17449" s="8">
        <v>55673</v>
      </c>
      <c r="H17449" s="8" t="s">
        <v>30141</v>
      </c>
      <c r="I17449" s="8"/>
      <c r="J17449" s="8"/>
      <c r="K17449" s="8"/>
    </row>
    <row r="17450" spans="1:11" x14ac:dyDescent="0.2">
      <c r="A17450" s="8">
        <f>IF(IFERROR((MATCH(G17450,$G$1:$G$12712,0)),0),INDEX($A$1:$A$12712,MATCH(G17450,$G$1:$G$12712,0)),MAX($A$2:$A17449)+1)</f>
        <v>13369</v>
      </c>
      <c r="B17450" s="8"/>
      <c r="C17450" s="9" t="str">
        <f t="shared" si="324"/>
        <v>silver bow generation plant</v>
      </c>
      <c r="D17450" s="8"/>
      <c r="E17450" s="8"/>
      <c r="F17450" s="10"/>
      <c r="G17450" s="8">
        <v>55797</v>
      </c>
      <c r="H17450" s="8" t="s">
        <v>30142</v>
      </c>
      <c r="I17450" s="8"/>
      <c r="J17450" s="8"/>
      <c r="K17450" s="8"/>
    </row>
    <row r="17451" spans="1:11" x14ac:dyDescent="0.2">
      <c r="A17451" s="8">
        <f>IF(IFERROR((MATCH(G17451,$G$1:$G$12712,0)),0),INDEX($A$1:$A$12712,MATCH(G17451,$G$1:$G$12712,0)),MAX($A$2:$A17450)+1)</f>
        <v>13370</v>
      </c>
      <c r="B17451" s="8"/>
      <c r="C17451" s="9" t="str">
        <f t="shared" si="324"/>
        <v>pecan grove generating llc</v>
      </c>
      <c r="D17451" s="8"/>
      <c r="E17451" s="8"/>
      <c r="F17451" s="10"/>
      <c r="G17451" s="8">
        <v>55973</v>
      </c>
      <c r="H17451" s="8" t="s">
        <v>30143</v>
      </c>
      <c r="I17451" s="8"/>
      <c r="J17451" s="8"/>
      <c r="K17451" s="8"/>
    </row>
    <row r="17452" spans="1:11" x14ac:dyDescent="0.2">
      <c r="A17452" s="8">
        <f>IF(IFERROR((MATCH(G17452,$G$1:$G$12712,0)),0),INDEX($A$1:$A$12712,MATCH(G17452,$G$1:$G$12712,0)),MAX($A$2:$A17451)+1)</f>
        <v>13371</v>
      </c>
      <c r="B17452" s="8"/>
      <c r="C17452" s="9" t="str">
        <f t="shared" si="324"/>
        <v>wythe energy facility</v>
      </c>
      <c r="D17452" s="8"/>
      <c r="E17452" s="8"/>
      <c r="F17452" s="10"/>
      <c r="G17452" s="8">
        <v>55825</v>
      </c>
      <c r="H17452" s="8" t="s">
        <v>30144</v>
      </c>
      <c r="I17452" s="8"/>
      <c r="J17452" s="8"/>
      <c r="K17452" s="8"/>
    </row>
    <row r="17453" spans="1:11" x14ac:dyDescent="0.2">
      <c r="A17453" s="8">
        <f>IF(IFERROR((MATCH(G17453,$G$1:$G$12712,0)),0),INDEX($A$1:$A$12712,MATCH(G17453,$G$1:$G$12712,0)),MAX($A$2:$A17452)+1)</f>
        <v>13372</v>
      </c>
      <c r="B17453" s="8"/>
      <c r="C17453" s="9" t="str">
        <f t="shared" si="324"/>
        <v>aux sable power plant</v>
      </c>
      <c r="D17453" s="8"/>
      <c r="E17453" s="8"/>
      <c r="F17453" s="10"/>
      <c r="G17453" s="8">
        <v>55277</v>
      </c>
      <c r="H17453" s="8" t="s">
        <v>30145</v>
      </c>
      <c r="I17453" s="8" t="s">
        <v>29988</v>
      </c>
      <c r="J17453" s="8">
        <v>10285</v>
      </c>
      <c r="K17453" s="8"/>
    </row>
    <row r="17454" spans="1:11" x14ac:dyDescent="0.2">
      <c r="A17454" s="8">
        <f>IF(IFERROR((MATCH(G17454,$G$1:$G$12712,0)),0),INDEX($A$1:$A$12712,MATCH(G17454,$G$1:$G$12712,0)),MAX($A$2:$A17453)+1)</f>
        <v>13373</v>
      </c>
      <c r="B17454" s="8"/>
      <c r="C17454" s="9" t="str">
        <f t="shared" si="324"/>
        <v>mep investments llc</v>
      </c>
      <c r="D17454" s="8"/>
      <c r="E17454" s="8"/>
      <c r="F17454" s="10"/>
      <c r="G17454" s="8">
        <v>55495</v>
      </c>
      <c r="H17454" s="8" t="s">
        <v>30146</v>
      </c>
      <c r="I17454" s="8"/>
      <c r="J17454" s="8"/>
      <c r="K17454" s="8"/>
    </row>
    <row r="17455" spans="1:11" x14ac:dyDescent="0.2">
      <c r="A17455" s="8">
        <f>IF(IFERROR((MATCH(G17455,$G$1:$G$12712,0)),0),INDEX($A$1:$A$12712,MATCH(G17455,$G$1:$G$12712,0)),MAX($A$2:$A17454)+1)</f>
        <v>13374</v>
      </c>
      <c r="B17455" s="8"/>
      <c r="C17455" s="9" t="str">
        <f t="shared" si="324"/>
        <v>aquila metamora energy center</v>
      </c>
      <c r="D17455" s="8"/>
      <c r="E17455" s="8"/>
      <c r="F17455" s="10"/>
      <c r="G17455" s="8">
        <v>55682</v>
      </c>
      <c r="H17455" s="8" t="s">
        <v>30147</v>
      </c>
      <c r="I17455" s="8"/>
      <c r="J17455" s="8"/>
      <c r="K17455" s="8"/>
    </row>
    <row r="17456" spans="1:11" x14ac:dyDescent="0.2">
      <c r="A17456" s="8">
        <f>IF(IFERROR((MATCH(G17456,$G$1:$G$12712,0)),0),INDEX($A$1:$A$12712,MATCH(G17456,$G$1:$G$12712,0)),MAX($A$2:$A17455)+1)</f>
        <v>13375</v>
      </c>
      <c r="B17456" s="8"/>
      <c r="C17456" s="9" t="str">
        <f t="shared" si="324"/>
        <v>ppl west earl peaking facility</v>
      </c>
      <c r="D17456" s="8"/>
      <c r="E17456" s="8"/>
      <c r="F17456" s="10"/>
      <c r="G17456" s="8">
        <v>55671</v>
      </c>
      <c r="H17456" s="8" t="s">
        <v>30148</v>
      </c>
      <c r="I17456" s="8"/>
      <c r="J17456" s="8"/>
      <c r="K17456" s="8"/>
    </row>
    <row r="17457" spans="1:11" x14ac:dyDescent="0.2">
      <c r="A17457" s="8">
        <f>IF(IFERROR((MATCH(G17457,$G$1:$G$12712,0)),0),INDEX($A$1:$A$12712,MATCH(G17457,$G$1:$G$12712,0)),MAX($A$2:$A17456)+1)</f>
        <v>13376</v>
      </c>
      <c r="B17457" s="8"/>
      <c r="C17457" s="9" t="str">
        <f t="shared" si="324"/>
        <v>new berlin peaking project</v>
      </c>
      <c r="D17457" s="8"/>
      <c r="E17457" s="8"/>
      <c r="F17457" s="10"/>
      <c r="G17457" s="8">
        <v>55535</v>
      </c>
      <c r="H17457" s="8" t="s">
        <v>30149</v>
      </c>
      <c r="I17457" s="8"/>
      <c r="J17457" s="8"/>
      <c r="K17457" s="8"/>
    </row>
    <row r="17458" spans="1:11" x14ac:dyDescent="0.2">
      <c r="A17458" s="8">
        <f>IF(IFERROR((MATCH(G17458,$G$1:$G$12712,0)),0),INDEX($A$1:$A$12712,MATCH(G17458,$G$1:$G$12712,0)),MAX($A$2:$A17457)+1)</f>
        <v>13377</v>
      </c>
      <c r="B17458" s="8"/>
      <c r="C17458" s="9" t="str">
        <f t="shared" si="324"/>
        <v>muskego peaking project</v>
      </c>
      <c r="D17458" s="8"/>
      <c r="E17458" s="8"/>
      <c r="F17458" s="10"/>
      <c r="G17458" s="8">
        <v>55606</v>
      </c>
      <c r="H17458" s="8" t="s">
        <v>30150</v>
      </c>
      <c r="I17458" s="8"/>
      <c r="J17458" s="8"/>
      <c r="K17458" s="8"/>
    </row>
    <row r="17459" spans="1:11" x14ac:dyDescent="0.2">
      <c r="A17459" s="8">
        <f>IF(IFERROR((MATCH(G17459,$G$1:$G$12712,0)),0),INDEX($A$1:$A$12712,MATCH(G17459,$G$1:$G$12712,0)),MAX($A$2:$A17458)+1)</f>
        <v>13378</v>
      </c>
      <c r="B17459" s="8"/>
      <c r="C17459" s="9" t="str">
        <f t="shared" si="324"/>
        <v>payette energy center</v>
      </c>
      <c r="D17459" s="8"/>
      <c r="E17459" s="8"/>
      <c r="F17459" s="10"/>
      <c r="G17459" s="8">
        <v>55941</v>
      </c>
      <c r="H17459" s="8" t="s">
        <v>30151</v>
      </c>
      <c r="I17459" s="8"/>
      <c r="J17459" s="8"/>
      <c r="K17459" s="8"/>
    </row>
    <row r="17460" spans="1:11" x14ac:dyDescent="0.2">
      <c r="A17460" s="8">
        <f>IF(IFERROR((MATCH(G17460,$G$1:$G$12712,0)),0),INDEX($A$1:$A$12712,MATCH(G17460,$G$1:$G$12712,0)),MAX($A$2:$A17459)+1)</f>
        <v>13379</v>
      </c>
      <c r="B17460" s="8"/>
      <c r="C17460" s="9" t="str">
        <f t="shared" si="324"/>
        <v>pseg morristown energy facility</v>
      </c>
      <c r="D17460" s="8"/>
      <c r="E17460" s="8"/>
      <c r="F17460" s="10"/>
      <c r="G17460" s="8">
        <v>55523</v>
      </c>
      <c r="H17460" s="8" t="s">
        <v>30152</v>
      </c>
      <c r="I17460" s="8"/>
      <c r="J17460" s="8"/>
      <c r="K17460" s="8"/>
    </row>
    <row r="17461" spans="1:11" x14ac:dyDescent="0.2">
      <c r="A17461" s="8">
        <f>IF(IFERROR((MATCH(G17461,$G$1:$G$12712,0)),0),INDEX($A$1:$A$12712,MATCH(G17461,$G$1:$G$12712,0)),MAX($A$2:$A17460)+1)</f>
        <v>13380</v>
      </c>
      <c r="B17461" s="8"/>
      <c r="C17461" s="9" t="str">
        <f t="shared" si="324"/>
        <v>indeck north smithfield energy</v>
      </c>
      <c r="D17461" s="8"/>
      <c r="E17461" s="8"/>
      <c r="F17461" s="10"/>
      <c r="G17461" s="8">
        <v>55361</v>
      </c>
      <c r="H17461" s="8" t="s">
        <v>30153</v>
      </c>
      <c r="I17461" s="8"/>
      <c r="J17461" s="8"/>
      <c r="K17461" s="8"/>
    </row>
    <row r="17462" spans="1:11" x14ac:dyDescent="0.2">
      <c r="A17462" s="8">
        <f>IF(IFERROR((MATCH(G17462,$G$1:$G$12712,0)),0),INDEX($A$1:$A$12712,MATCH(G17462,$G$1:$G$12712,0)),MAX($A$2:$A17461)+1)</f>
        <v>13381</v>
      </c>
      <c r="B17462" s="8"/>
      <c r="C17462" s="9" t="str">
        <f t="shared" si="324"/>
        <v>bridgeport energy ii</v>
      </c>
      <c r="D17462" s="8"/>
      <c r="E17462" s="8"/>
      <c r="F17462" s="10"/>
      <c r="G17462" s="8">
        <v>56601</v>
      </c>
      <c r="H17462" s="8" t="s">
        <v>30154</v>
      </c>
      <c r="I17462" s="8"/>
      <c r="J17462" s="8"/>
      <c r="K17462" s="8"/>
    </row>
    <row r="17463" spans="1:11" x14ac:dyDescent="0.2">
      <c r="A17463" s="8">
        <f>IF(IFERROR((MATCH(G17463,$G$1:$G$12712,0)),0),INDEX($A$1:$A$12712,MATCH(G17463,$G$1:$G$12712,0)),MAX($A$2:$A17462)+1)</f>
        <v>13382</v>
      </c>
      <c r="B17463" s="8"/>
      <c r="C17463" s="9" t="str">
        <f t="shared" si="324"/>
        <v>island end cogeneration project</v>
      </c>
      <c r="D17463" s="8"/>
      <c r="E17463" s="8"/>
      <c r="F17463" s="10"/>
      <c r="G17463" s="8">
        <v>54559</v>
      </c>
      <c r="H17463" s="8" t="s">
        <v>30155</v>
      </c>
      <c r="I17463" s="8"/>
      <c r="J17463" s="8"/>
      <c r="K17463" s="8"/>
    </row>
    <row r="17464" spans="1:11" x14ac:dyDescent="0.2">
      <c r="A17464" s="8">
        <f>IF(IFERROR((MATCH(G17464,$G$1:$G$12712,0)),0),INDEX($A$1:$A$12712,MATCH(G17464,$G$1:$G$12712,0)),MAX($A$2:$A17463)+1)</f>
        <v>13383</v>
      </c>
      <c r="B17464" s="8"/>
      <c r="C17464" s="9" t="str">
        <f t="shared" si="324"/>
        <v>aries ii energy center</v>
      </c>
      <c r="D17464" s="8"/>
      <c r="E17464" s="8"/>
      <c r="F17464" s="10"/>
      <c r="G17464" s="8">
        <v>55826</v>
      </c>
      <c r="H17464" s="8" t="s">
        <v>30156</v>
      </c>
      <c r="I17464" s="8"/>
      <c r="J17464" s="8"/>
      <c r="K17464" s="8"/>
    </row>
    <row r="17465" spans="1:11" x14ac:dyDescent="0.2">
      <c r="A17465" s="8">
        <f>IF(IFERROR((MATCH(G17465,$G$1:$G$12712,0)),0),INDEX($A$1:$A$12712,MATCH(G17465,$G$1:$G$12712,0)),MAX($A$2:$A17464)+1)</f>
        <v>13384</v>
      </c>
      <c r="B17465" s="8"/>
      <c r="C17465" s="9" t="str">
        <f t="shared" si="324"/>
        <v>fox river peaking station</v>
      </c>
      <c r="D17465" s="8"/>
      <c r="E17465" s="8"/>
      <c r="F17465" s="10"/>
      <c r="G17465" s="8">
        <v>55169</v>
      </c>
      <c r="H17465" s="8" t="s">
        <v>30157</v>
      </c>
      <c r="I17465" s="8"/>
      <c r="J17465" s="8"/>
      <c r="K17465" s="8"/>
    </row>
    <row r="17466" spans="1:11" x14ac:dyDescent="0.2">
      <c r="A17466" s="8">
        <f>IF(IFERROR((MATCH(G17466,$G$1:$G$12712,0)),0),INDEX($A$1:$A$12712,MATCH(G17466,$G$1:$G$12712,0)),MAX($A$2:$A17465)+1)</f>
        <v>13385</v>
      </c>
      <c r="B17466" s="8"/>
      <c r="C17466" s="9" t="str">
        <f t="shared" si="324"/>
        <v>muskego energy center</v>
      </c>
      <c r="D17466" s="8"/>
      <c r="E17466" s="8"/>
      <c r="F17466" s="10"/>
      <c r="G17466" s="8">
        <v>55670</v>
      </c>
      <c r="H17466" s="8" t="s">
        <v>30158</v>
      </c>
      <c r="I17466" s="8"/>
      <c r="J17466" s="8"/>
      <c r="K17466" s="8"/>
    </row>
    <row r="17467" spans="1:11" x14ac:dyDescent="0.2">
      <c r="A17467" s="8">
        <f>IF(IFERROR((MATCH(G17467,$G$1:$G$12712,0)),0),INDEX($A$1:$A$12712,MATCH(G17467,$G$1:$G$12712,0)),MAX($A$2:$A17466)+1)</f>
        <v>13386</v>
      </c>
      <c r="B17467" s="8"/>
      <c r="C17467" s="9" t="str">
        <f t="shared" si="324"/>
        <v>aquila muskingum energy center</v>
      </c>
      <c r="D17467" s="8"/>
      <c r="E17467" s="8"/>
      <c r="F17467" s="10"/>
      <c r="G17467" s="8">
        <v>55877</v>
      </c>
      <c r="H17467" s="8" t="s">
        <v>30159</v>
      </c>
      <c r="I17467" s="8"/>
      <c r="J17467" s="8"/>
      <c r="K17467" s="8"/>
    </row>
    <row r="17468" spans="1:11" x14ac:dyDescent="0.2">
      <c r="A17468" s="8">
        <f>IF(IFERROR((MATCH(G17468,$G$1:$G$12712,0)),0),INDEX($A$1:$A$12712,MATCH(G17468,$G$1:$G$12712,0)),MAX($A$2:$A17467)+1)</f>
        <v>13387</v>
      </c>
      <c r="B17468" s="8"/>
      <c r="C17468" s="9" t="str">
        <f t="shared" si="324"/>
        <v>cincap martinsville</v>
      </c>
      <c r="D17468" s="8"/>
      <c r="E17468" s="8"/>
      <c r="F17468" s="10"/>
      <c r="G17468" s="8">
        <v>55497</v>
      </c>
      <c r="H17468" s="8" t="s">
        <v>30160</v>
      </c>
      <c r="I17468" s="8"/>
      <c r="J17468" s="8"/>
      <c r="K17468" s="8"/>
    </row>
    <row r="17469" spans="1:11" x14ac:dyDescent="0.2">
      <c r="A17469" s="8">
        <f>IF(IFERROR((MATCH(G17469,$G$1:$G$12712,0)),0),INDEX($A$1:$A$12712,MATCH(G17469,$G$1:$G$12712,0)),MAX($A$2:$A17468)+1)</f>
        <v>13388</v>
      </c>
      <c r="B17469" s="8"/>
      <c r="C17469" s="9" t="str">
        <f t="shared" si="324"/>
        <v>cincap oraville</v>
      </c>
      <c r="D17469" s="8"/>
      <c r="E17469" s="8"/>
      <c r="F17469" s="10"/>
      <c r="G17469" s="8">
        <v>55500</v>
      </c>
      <c r="H17469" s="8" t="s">
        <v>30161</v>
      </c>
      <c r="I17469" s="8"/>
      <c r="J17469" s="8"/>
      <c r="K17469" s="8"/>
    </row>
    <row r="17470" spans="1:11" x14ac:dyDescent="0.2">
      <c r="A17470" s="8">
        <f>IF(IFERROR((MATCH(G17470,$G$1:$G$12712,0)),0),INDEX($A$1:$A$12712,MATCH(G17470,$G$1:$G$12712,0)),MAX($A$2:$A17469)+1)</f>
        <v>13389</v>
      </c>
      <c r="B17470" s="8"/>
      <c r="C17470" s="9" t="str">
        <f t="shared" si="324"/>
        <v>entergy indian pt peaking fac</v>
      </c>
      <c r="D17470" s="8"/>
      <c r="E17470" s="8"/>
      <c r="F17470" s="10"/>
      <c r="G17470" s="8">
        <v>55859</v>
      </c>
      <c r="H17470" s="8" t="s">
        <v>30162</v>
      </c>
      <c r="I17470" s="8"/>
      <c r="J17470" s="8"/>
      <c r="K17470" s="8"/>
    </row>
    <row r="17471" spans="1:11" x14ac:dyDescent="0.2">
      <c r="A17471" s="8">
        <f>IF(IFERROR((MATCH(G17471,$G$1:$G$12712,0)),0),INDEX($A$1:$A$12712,MATCH(G17471,$G$1:$G$12712,0)),MAX($A$2:$A17470)+1)</f>
        <v>13390</v>
      </c>
      <c r="B17471" s="8"/>
      <c r="C17471" s="9" t="str">
        <f t="shared" si="324"/>
        <v>plymouth generation facility</v>
      </c>
      <c r="D17471" s="8"/>
      <c r="E17471" s="8"/>
      <c r="F17471" s="10"/>
      <c r="G17471" s="8">
        <v>55870</v>
      </c>
      <c r="H17471" s="8" t="s">
        <v>30163</v>
      </c>
      <c r="I17471" s="8"/>
      <c r="J17471" s="8"/>
      <c r="K17471" s="8"/>
    </row>
    <row r="17472" spans="1:11" x14ac:dyDescent="0.2">
      <c r="A17472" s="8">
        <f>IF(IFERROR((MATCH(G17472,$G$1:$G$12712,0)),0),INDEX($A$1:$A$12712,MATCH(G17472,$G$1:$G$12712,0)),MAX($A$2:$A17471)+1)</f>
        <v>13391</v>
      </c>
      <c r="B17472" s="8"/>
      <c r="C17472" s="9" t="str">
        <f t="shared" si="324"/>
        <v>genpower west frankfort llc</v>
      </c>
      <c r="D17472" s="8"/>
      <c r="E17472" s="8"/>
      <c r="F17472" s="10"/>
      <c r="G17472" s="8">
        <v>55649</v>
      </c>
      <c r="H17472" s="8" t="s">
        <v>30164</v>
      </c>
      <c r="I17472" s="8"/>
      <c r="J17472" s="8"/>
      <c r="K17472" s="8"/>
    </row>
    <row r="17473" spans="1:11" x14ac:dyDescent="0.2">
      <c r="A17473" s="8">
        <f>IF(IFERROR((MATCH(G17473,$G$1:$G$12712,0)),0),INDEX($A$1:$A$12712,MATCH(G17473,$G$1:$G$12712,0)),MAX($A$2:$A17472)+1)</f>
        <v>13392</v>
      </c>
      <c r="B17473" s="8"/>
      <c r="C17473" s="9" t="str">
        <f t="shared" si="324"/>
        <v>longview energy development</v>
      </c>
      <c r="D17473" s="8"/>
      <c r="E17473" s="8"/>
      <c r="F17473" s="10"/>
      <c r="G17473" s="8">
        <v>55634</v>
      </c>
      <c r="H17473" s="8" t="s">
        <v>30165</v>
      </c>
      <c r="I17473" s="8"/>
      <c r="J17473" s="8"/>
      <c r="K17473" s="8"/>
    </row>
    <row r="17474" spans="1:11" x14ac:dyDescent="0.2">
      <c r="A17474" s="8">
        <f>IF(IFERROR((MATCH(G17474,$G$1:$G$12712,0)),0),INDEX($A$1:$A$12712,MATCH(G17474,$G$1:$G$12712,0)),MAX($A$2:$A17473)+1)</f>
        <v>13393</v>
      </c>
      <c r="B17474" s="8"/>
      <c r="C17474" s="9" t="str">
        <f t="shared" si="324"/>
        <v>acadien energy center</v>
      </c>
      <c r="D17474" s="8"/>
      <c r="E17474" s="8"/>
      <c r="F17474" s="10"/>
      <c r="G17474" s="8">
        <v>55346</v>
      </c>
      <c r="H17474" s="8" t="s">
        <v>30166</v>
      </c>
      <c r="I17474" s="8"/>
      <c r="J17474" s="8"/>
      <c r="K17474" s="8"/>
    </row>
    <row r="17475" spans="1:11" x14ac:dyDescent="0.2">
      <c r="A17475" s="8">
        <f>IF(IFERROR((MATCH(G17475,$G$1:$G$12712,0)),0),INDEX($A$1:$A$12712,MATCH(G17475,$G$1:$G$12712,0)),MAX($A$2:$A17474)+1)</f>
        <v>13394</v>
      </c>
      <c r="B17475" s="8"/>
      <c r="C17475" s="9" t="str">
        <f t="shared" si="324"/>
        <v>northwestern montana first megawatts</v>
      </c>
      <c r="D17475" s="8"/>
      <c r="E17475" s="8"/>
      <c r="F17475" s="10"/>
      <c r="G17475" s="8">
        <v>55781</v>
      </c>
      <c r="H17475" s="8" t="s">
        <v>30167</v>
      </c>
      <c r="I17475" s="8"/>
      <c r="J17475" s="8"/>
      <c r="K17475" s="8"/>
    </row>
    <row r="17476" spans="1:11" x14ac:dyDescent="0.2">
      <c r="A17476" s="8">
        <f>IF(IFERROR((MATCH(G17476,$G$1:$G$12712,0)),0),INDEX($A$1:$A$12712,MATCH(G17476,$G$1:$G$12712,0)),MAX($A$2:$A17475)+1)</f>
        <v>13395</v>
      </c>
      <c r="B17476" s="8"/>
      <c r="C17476" s="9" t="str">
        <f t="shared" si="324"/>
        <v>still pines energy llc</v>
      </c>
      <c r="D17476" s="8"/>
      <c r="E17476" s="8"/>
      <c r="F17476" s="10"/>
      <c r="G17476" s="8">
        <v>55726</v>
      </c>
      <c r="H17476" s="8" t="s">
        <v>30168</v>
      </c>
      <c r="I17476" s="8"/>
      <c r="J17476" s="8"/>
      <c r="K17476" s="8"/>
    </row>
    <row r="17477" spans="1:11" x14ac:dyDescent="0.2">
      <c r="A17477" s="8">
        <f>IF(IFERROR((MATCH(G17477,$G$1:$G$12712,0)),0),INDEX($A$1:$A$12712,MATCH(G17477,$G$1:$G$12712,0)),MAX($A$2:$A17476)+1)</f>
        <v>13396</v>
      </c>
      <c r="B17477" s="8"/>
      <c r="C17477" s="9" t="str">
        <f t="shared" si="324"/>
        <v>everett delta i</v>
      </c>
      <c r="D17477" s="8"/>
      <c r="E17477" s="8"/>
      <c r="F17477" s="10"/>
      <c r="G17477" s="8">
        <v>55379</v>
      </c>
      <c r="H17477" s="8" t="s">
        <v>30169</v>
      </c>
      <c r="I17477" s="8"/>
      <c r="J17477" s="8"/>
      <c r="K17477" s="8"/>
    </row>
    <row r="17478" spans="1:11" x14ac:dyDescent="0.2">
      <c r="A17478" s="8">
        <f>IF(IFERROR((MATCH(G17478,$G$1:$G$12712,0)),0),INDEX($A$1:$A$12712,MATCH(G17478,$G$1:$G$12712,0)),MAX($A$2:$A17477)+1)</f>
        <v>13397</v>
      </c>
      <c r="B17478" s="8"/>
      <c r="C17478" s="9" t="str">
        <f t="shared" si="324"/>
        <v>gaskell solar</v>
      </c>
      <c r="D17478" s="8"/>
      <c r="E17478" s="8"/>
      <c r="F17478" s="10"/>
      <c r="G17478" s="8">
        <v>57339</v>
      </c>
      <c r="H17478" s="8" t="s">
        <v>30170</v>
      </c>
      <c r="I17478" s="8"/>
      <c r="J17478" s="8"/>
      <c r="K17478" s="8"/>
    </row>
    <row r="17479" spans="1:11" x14ac:dyDescent="0.2">
      <c r="A17479" s="8">
        <f>IF(IFERROR((MATCH(G17479,$G$1:$G$12712,0)),0),INDEX($A$1:$A$12712,MATCH(G17479,$G$1:$G$12712,0)),MAX($A$2:$A17478)+1)</f>
        <v>13398</v>
      </c>
      <c r="B17479" s="8"/>
      <c r="C17479" s="9" t="str">
        <f t="shared" si="324"/>
        <v>brockton power</v>
      </c>
      <c r="D17479" s="8"/>
      <c r="E17479" s="8"/>
      <c r="F17479" s="10"/>
      <c r="G17479" s="8">
        <v>55425</v>
      </c>
      <c r="H17479" s="8" t="s">
        <v>30171</v>
      </c>
      <c r="I17479" s="8"/>
      <c r="J17479" s="8"/>
      <c r="K17479" s="8"/>
    </row>
    <row r="17480" spans="1:11" x14ac:dyDescent="0.2">
      <c r="A17480" s="8">
        <f>IF(IFERROR((MATCH(G17480,$G$1:$G$12712,0)),0),INDEX($A$1:$A$12712,MATCH(G17480,$G$1:$G$12712,0)),MAX($A$2:$A17479)+1)</f>
        <v>13399</v>
      </c>
      <c r="B17480" s="8"/>
      <c r="C17480" s="9" t="str">
        <f t="shared" si="324"/>
        <v>everett delta ii power llc</v>
      </c>
      <c r="D17480" s="8"/>
      <c r="E17480" s="8"/>
      <c r="F17480" s="10"/>
      <c r="G17480" s="8">
        <v>55487</v>
      </c>
      <c r="H17480" s="8" t="s">
        <v>30172</v>
      </c>
      <c r="I17480" s="8"/>
      <c r="J17480" s="8"/>
      <c r="K17480" s="8"/>
    </row>
    <row r="17481" spans="1:11" x14ac:dyDescent="0.2">
      <c r="A17481" s="8">
        <f>IF(IFERROR((MATCH(G17481,$G$1:$G$12712,0)),0),INDEX($A$1:$A$12712,MATCH(G17481,$G$1:$G$12712,0)),MAX($A$2:$A17480)+1)</f>
        <v>13400</v>
      </c>
      <c r="B17481" s="8"/>
      <c r="C17481" s="9" t="str">
        <f t="shared" si="324"/>
        <v>faribault plant</v>
      </c>
      <c r="D17481" s="8"/>
      <c r="E17481" s="8"/>
      <c r="F17481" s="10"/>
      <c r="G17481" s="8">
        <v>55473</v>
      </c>
      <c r="H17481" s="8" t="s">
        <v>30173</v>
      </c>
      <c r="I17481" s="8"/>
      <c r="J17481" s="8"/>
      <c r="K17481" s="8"/>
    </row>
    <row r="17482" spans="1:11" x14ac:dyDescent="0.2">
      <c r="A17482" s="8">
        <f>IF(IFERROR((MATCH(G17482,$G$1:$G$12712,0)),0),INDEX($A$1:$A$12712,MATCH(G17482,$G$1:$G$12712,0)),MAX($A$2:$A17481)+1)</f>
        <v>13401</v>
      </c>
      <c r="B17482" s="8"/>
      <c r="C17482" s="9" t="str">
        <f t="shared" si="324"/>
        <v>mt vernon energy center</v>
      </c>
      <c r="D17482" s="8"/>
      <c r="E17482" s="8"/>
      <c r="F17482" s="10"/>
      <c r="G17482" s="8">
        <v>55359</v>
      </c>
      <c r="H17482" s="8" t="s">
        <v>30174</v>
      </c>
      <c r="I17482" s="8"/>
      <c r="J17482" s="8"/>
      <c r="K17482" s="8"/>
    </row>
    <row r="17483" spans="1:11" x14ac:dyDescent="0.2">
      <c r="A17483" s="8">
        <f>IF(IFERROR((MATCH(G17483,$G$1:$G$12712,0)),0),INDEX($A$1:$A$12712,MATCH(G17483,$G$1:$G$12712,0)),MAX($A$2:$A17482)+1)</f>
        <v>13402</v>
      </c>
      <c r="B17483" s="8"/>
      <c r="C17483" s="9" t="str">
        <f t="shared" si="324"/>
        <v>cpv gulfcoast</v>
      </c>
      <c r="D17483" s="8"/>
      <c r="E17483" s="8"/>
      <c r="F17483" s="10"/>
      <c r="G17483" s="8">
        <v>55613</v>
      </c>
      <c r="H17483" s="8" t="s">
        <v>30175</v>
      </c>
      <c r="I17483" s="8"/>
      <c r="J17483" s="8"/>
      <c r="K17483" s="8"/>
    </row>
    <row r="17484" spans="1:11" x14ac:dyDescent="0.2">
      <c r="A17484" s="8">
        <f>IF(IFERROR((MATCH(G17484,$G$1:$G$12712,0)),0),INDEX($A$1:$A$12712,MATCH(G17484,$G$1:$G$12712,0)),MAX($A$2:$A17483)+1)</f>
        <v>13403</v>
      </c>
      <c r="B17484" s="8"/>
      <c r="C17484" s="9" t="str">
        <f t="shared" si="324"/>
        <v>cpv atlantic</v>
      </c>
      <c r="D17484" s="8"/>
      <c r="E17484" s="8"/>
      <c r="F17484" s="10"/>
      <c r="G17484" s="8">
        <v>55614</v>
      </c>
      <c r="H17484" s="8" t="s">
        <v>30176</v>
      </c>
      <c r="I17484" s="8"/>
      <c r="J17484" s="8"/>
      <c r="K17484" s="8"/>
    </row>
    <row r="17485" spans="1:11" x14ac:dyDescent="0.2">
      <c r="A17485" s="8">
        <f>IF(IFERROR((MATCH(G17485,$G$1:$G$12712,0)),0),INDEX($A$1:$A$12712,MATCH(G17485,$G$1:$G$12712,0)),MAX($A$2:$A17484)+1)</f>
        <v>13404</v>
      </c>
      <c r="B17485" s="8"/>
      <c r="C17485" s="9" t="str">
        <f t="shared" si="324"/>
        <v>cpv pierce</v>
      </c>
      <c r="D17485" s="8"/>
      <c r="E17485" s="8"/>
      <c r="F17485" s="10"/>
      <c r="G17485" s="8">
        <v>55688</v>
      </c>
      <c r="H17485" s="8" t="s">
        <v>30177</v>
      </c>
      <c r="I17485" s="8"/>
      <c r="J17485" s="8"/>
      <c r="K17485" s="8"/>
    </row>
    <row r="17486" spans="1:11" x14ac:dyDescent="0.2">
      <c r="A17486" s="8">
        <f>IF(IFERROR((MATCH(G17486,$G$1:$G$12712,0)),0),INDEX($A$1:$A$12712,MATCH(G17486,$G$1:$G$12712,0)),MAX($A$2:$A17485)+1)</f>
        <v>13405</v>
      </c>
      <c r="B17486" s="8"/>
      <c r="C17486" s="9" t="str">
        <f t="shared" si="324"/>
        <v>cpv cana power generating facility</v>
      </c>
      <c r="D17486" s="8"/>
      <c r="E17486" s="8"/>
      <c r="F17486" s="10"/>
      <c r="G17486" s="8">
        <v>55727</v>
      </c>
      <c r="H17486" s="8" t="s">
        <v>30178</v>
      </c>
      <c r="I17486" s="8"/>
      <c r="J17486" s="8"/>
      <c r="K17486" s="8"/>
    </row>
    <row r="17487" spans="1:11" x14ac:dyDescent="0.2">
      <c r="A17487" s="8">
        <f>IF(IFERROR((MATCH(G17487,$G$1:$G$12712,0)),0),INDEX($A$1:$A$12712,MATCH(G17487,$G$1:$G$12712,0)),MAX($A$2:$A17486)+1)</f>
        <v>13406</v>
      </c>
      <c r="B17487" s="8"/>
      <c r="C17487" s="9" t="str">
        <f t="shared" si="324"/>
        <v>lake worth generation plant</v>
      </c>
      <c r="D17487" s="8"/>
      <c r="E17487" s="8"/>
      <c r="F17487" s="10"/>
      <c r="G17487" s="8">
        <v>55416</v>
      </c>
      <c r="H17487" s="8" t="s">
        <v>30179</v>
      </c>
      <c r="I17487" s="8"/>
      <c r="J17487" s="8"/>
      <c r="K17487" s="8"/>
    </row>
    <row r="17488" spans="1:11" x14ac:dyDescent="0.2">
      <c r="A17488" s="8">
        <f>IF(IFERROR((MATCH(G17488,$G$1:$G$12712,0)),0),INDEX($A$1:$A$12712,MATCH(G17488,$G$1:$G$12712,0)),MAX($A$2:$A17487)+1)</f>
        <v>13407</v>
      </c>
      <c r="B17488" s="8"/>
      <c r="C17488" s="9" t="str">
        <f t="shared" si="324"/>
        <v>north dayton gas storage facility</v>
      </c>
      <c r="D17488" s="8"/>
      <c r="E17488" s="8"/>
      <c r="F17488" s="10"/>
      <c r="G17488" s="8">
        <v>55407</v>
      </c>
      <c r="H17488" s="8" t="s">
        <v>30180</v>
      </c>
      <c r="I17488" s="8"/>
      <c r="J17488" s="8"/>
      <c r="K17488" s="8"/>
    </row>
    <row r="17489" spans="1:11" x14ac:dyDescent="0.2">
      <c r="A17489" s="8">
        <f>IF(IFERROR((MATCH(G17489,$G$1:$G$12712,0)),0),INDEX($A$1:$A$12712,MATCH(G17489,$G$1:$G$12712,0)),MAX($A$2:$A17488)+1)</f>
        <v>13408</v>
      </c>
      <c r="B17489" s="8"/>
      <c r="C17489" s="9" t="str">
        <f t="shared" ref="C17489:C17552" si="325">IF(H17489="",F17489,H17489)</f>
        <v>evergreen energy facility</v>
      </c>
      <c r="D17489" s="8"/>
      <c r="E17489" s="8"/>
      <c r="F17489" s="10"/>
      <c r="G17489" s="8">
        <v>55705</v>
      </c>
      <c r="H17489" s="8" t="s">
        <v>30181</v>
      </c>
      <c r="I17489" s="8"/>
      <c r="J17489" s="8"/>
      <c r="K17489" s="8"/>
    </row>
    <row r="17490" spans="1:11" x14ac:dyDescent="0.2">
      <c r="A17490" s="8">
        <f>IF(IFERROR((MATCH(G17490,$G$1:$G$12712,0)),0),INDEX($A$1:$A$12712,MATCH(G17490,$G$1:$G$12712,0)),MAX($A$2:$A17489)+1)</f>
        <v>13409</v>
      </c>
      <c r="B17490" s="8"/>
      <c r="C17490" s="9" t="str">
        <f t="shared" si="325"/>
        <v>aes columbia power project</v>
      </c>
      <c r="D17490" s="8"/>
      <c r="E17490" s="8"/>
      <c r="F17490" s="10"/>
      <c r="G17490" s="8">
        <v>55676</v>
      </c>
      <c r="H17490" s="8" t="s">
        <v>30182</v>
      </c>
      <c r="I17490" s="8"/>
      <c r="J17490" s="8"/>
      <c r="K17490" s="8"/>
    </row>
    <row r="17491" spans="1:11" x14ac:dyDescent="0.2">
      <c r="A17491" s="8">
        <f>IF(IFERROR((MATCH(G17491,$G$1:$G$12712,0)),0),INDEX($A$1:$A$12712,MATCH(G17491,$G$1:$G$12712,0)),MAX($A$2:$A17490)+1)</f>
        <v>13410</v>
      </c>
      <c r="B17491" s="8"/>
      <c r="C17491" s="9" t="str">
        <f t="shared" si="325"/>
        <v>louisiana gasification facility</v>
      </c>
      <c r="D17491" s="8"/>
      <c r="E17491" s="8"/>
      <c r="F17491" s="10"/>
      <c r="G17491" s="8">
        <v>57000</v>
      </c>
      <c r="H17491" s="8" t="s">
        <v>30183</v>
      </c>
      <c r="I17491" s="8"/>
      <c r="J17491" s="8"/>
      <c r="K17491" s="8"/>
    </row>
    <row r="17492" spans="1:11" x14ac:dyDescent="0.2">
      <c r="A17492" s="8">
        <f>IF(IFERROR((MATCH(G17492,$G$1:$G$12712,0)),0),INDEX($A$1:$A$12712,MATCH(G17492,$G$1:$G$12712,0)),MAX($A$2:$A17491)+1)</f>
        <v>13411</v>
      </c>
      <c r="B17492" s="8"/>
      <c r="C17492" s="9" t="str">
        <f t="shared" si="325"/>
        <v>mosalem plant</v>
      </c>
      <c r="D17492" s="8"/>
      <c r="E17492" s="8"/>
      <c r="F17492" s="10"/>
      <c r="G17492" s="8">
        <v>55472</v>
      </c>
      <c r="H17492" s="8" t="s">
        <v>30184</v>
      </c>
      <c r="I17492" s="8"/>
      <c r="J17492" s="8"/>
      <c r="K17492" s="8"/>
    </row>
    <row r="17493" spans="1:11" x14ac:dyDescent="0.2">
      <c r="A17493" s="8">
        <f>IF(IFERROR((MATCH(G17493,$G$1:$G$12712,0)),0),INDEX($A$1:$A$12712,MATCH(G17493,$G$1:$G$12712,0)),MAX($A$2:$A17492)+1)</f>
        <v>13412</v>
      </c>
      <c r="B17493" s="8"/>
      <c r="C17493" s="9" t="str">
        <f t="shared" si="325"/>
        <v>cambray energy center</v>
      </c>
      <c r="D17493" s="8"/>
      <c r="E17493" s="8"/>
      <c r="F17493" s="10"/>
      <c r="G17493" s="8">
        <v>55943</v>
      </c>
      <c r="H17493" s="8" t="s">
        <v>30185</v>
      </c>
      <c r="I17493" s="8"/>
      <c r="J17493" s="8"/>
      <c r="K17493" s="8"/>
    </row>
    <row r="17494" spans="1:11" x14ac:dyDescent="0.2">
      <c r="A17494" s="8">
        <f>IF(IFERROR((MATCH(G17494,$G$1:$G$12712,0)),0),INDEX($A$1:$A$12712,MATCH(G17494,$G$1:$G$12712,0)),MAX($A$2:$A17493)+1)</f>
        <v>13413</v>
      </c>
      <c r="B17494" s="8"/>
      <c r="C17494" s="9" t="str">
        <f t="shared" si="325"/>
        <v>killona energy center</v>
      </c>
      <c r="D17494" s="8"/>
      <c r="E17494" s="8"/>
      <c r="F17494" s="10"/>
      <c r="G17494" s="8">
        <v>55338</v>
      </c>
      <c r="H17494" s="8" t="s">
        <v>30186</v>
      </c>
      <c r="I17494" s="8"/>
      <c r="J17494" s="8"/>
      <c r="K17494" s="8"/>
    </row>
    <row r="17495" spans="1:11" x14ac:dyDescent="0.2">
      <c r="A17495" s="8">
        <f>IF(IFERROR((MATCH(G17495,$G$1:$G$12712,0)),0),INDEX($A$1:$A$12712,MATCH(G17495,$G$1:$G$12712,0)),MAX($A$2:$A17494)+1)</f>
        <v>13414</v>
      </c>
      <c r="B17495" s="8"/>
      <c r="C17495" s="9" t="str">
        <f t="shared" si="325"/>
        <v>pegasus power project</v>
      </c>
      <c r="D17495" s="8"/>
      <c r="E17495" s="8"/>
      <c r="F17495" s="10"/>
      <c r="G17495" s="8">
        <v>55550</v>
      </c>
      <c r="H17495" s="8" t="s">
        <v>30187</v>
      </c>
      <c r="I17495" s="8"/>
      <c r="J17495" s="8"/>
      <c r="K17495" s="8"/>
    </row>
    <row r="17496" spans="1:11" x14ac:dyDescent="0.2">
      <c r="A17496" s="8">
        <f>IF(IFERROR((MATCH(G17496,$G$1:$G$12712,0)),0),INDEX($A$1:$A$12712,MATCH(G17496,$G$1:$G$12712,0)),MAX($A$2:$A17495)+1)</f>
        <v>13415</v>
      </c>
      <c r="B17496" s="8"/>
      <c r="C17496" s="9" t="str">
        <f t="shared" si="325"/>
        <v>fort pierce repowering project</v>
      </c>
      <c r="D17496" s="8"/>
      <c r="E17496" s="8"/>
      <c r="F17496" s="10"/>
      <c r="G17496" s="8">
        <v>55652</v>
      </c>
      <c r="H17496" s="8" t="s">
        <v>30188</v>
      </c>
      <c r="I17496" s="8"/>
      <c r="J17496" s="8"/>
      <c r="K17496" s="8"/>
    </row>
    <row r="17497" spans="1:11" x14ac:dyDescent="0.2">
      <c r="A17497" s="8">
        <f>IF(IFERROR((MATCH(G17497,$G$1:$G$12712,0)),0),INDEX($A$1:$A$12712,MATCH(G17497,$G$1:$G$12712,0)),MAX($A$2:$A17496)+1)</f>
        <v>13416</v>
      </c>
      <c r="B17497" s="8"/>
      <c r="C17497" s="9" t="str">
        <f t="shared" si="325"/>
        <v>tishomingo power llc</v>
      </c>
      <c r="D17497" s="8"/>
      <c r="E17497" s="8"/>
      <c r="F17497" s="10"/>
      <c r="G17497" s="8">
        <v>55798</v>
      </c>
      <c r="H17497" s="8" t="s">
        <v>30189</v>
      </c>
      <c r="I17497" s="8"/>
      <c r="J17497" s="8"/>
      <c r="K17497" s="8"/>
    </row>
    <row r="17498" spans="1:11" x14ac:dyDescent="0.2">
      <c r="A17498" s="8">
        <f>IF(IFERROR((MATCH(G17498,$G$1:$G$12712,0)),0),INDEX($A$1:$A$12712,MATCH(G17498,$G$1:$G$12712,0)),MAX($A$2:$A17497)+1)</f>
        <v>13417</v>
      </c>
      <c r="B17498" s="8"/>
      <c r="C17498" s="9" t="str">
        <f t="shared" si="325"/>
        <v>northern arizona energy project</v>
      </c>
      <c r="D17498" s="8"/>
      <c r="E17498" s="8"/>
      <c r="F17498" s="10"/>
      <c r="G17498" s="8">
        <v>56507</v>
      </c>
      <c r="H17498" s="8" t="s">
        <v>30190</v>
      </c>
      <c r="I17498" s="8"/>
      <c r="J17498" s="8"/>
      <c r="K17498" s="8"/>
    </row>
    <row r="17499" spans="1:11" x14ac:dyDescent="0.2">
      <c r="A17499" s="8">
        <f>IF(IFERROR((MATCH(G17499,$G$1:$G$12712,0)),0),INDEX($A$1:$A$12712,MATCH(G17499,$G$1:$G$12712,0)),MAX($A$2:$A17498)+1)</f>
        <v>13418</v>
      </c>
      <c r="B17499" s="8"/>
      <c r="C17499" s="9" t="str">
        <f t="shared" si="325"/>
        <v>front range power</v>
      </c>
      <c r="D17499" s="8"/>
      <c r="E17499" s="8"/>
      <c r="F17499" s="10"/>
      <c r="G17499" s="8">
        <v>55191</v>
      </c>
      <c r="H17499" s="8" t="s">
        <v>30191</v>
      </c>
      <c r="I17499" s="8"/>
      <c r="J17499" s="8"/>
      <c r="K17499" s="8"/>
    </row>
    <row r="17500" spans="1:11" x14ac:dyDescent="0.2">
      <c r="A17500" s="8">
        <f>IF(IFERROR((MATCH(G17500,$G$1:$G$12712,0)),0),INDEX($A$1:$A$12712,MATCH(G17500,$G$1:$G$12712,0)),MAX($A$2:$A17499)+1)</f>
        <v>13419</v>
      </c>
      <c r="B17500" s="8"/>
      <c r="C17500" s="9" t="str">
        <f t="shared" si="325"/>
        <v>kentucky energy project llc</v>
      </c>
      <c r="D17500" s="8"/>
      <c r="E17500" s="8"/>
      <c r="F17500" s="10"/>
      <c r="G17500" s="8">
        <v>55828</v>
      </c>
      <c r="H17500" s="8" t="s">
        <v>30192</v>
      </c>
      <c r="I17500" s="8"/>
      <c r="J17500" s="8"/>
      <c r="K17500" s="8"/>
    </row>
    <row r="17501" spans="1:11" x14ac:dyDescent="0.2">
      <c r="A17501" s="8">
        <f>IF(IFERROR((MATCH(G17501,$G$1:$G$12712,0)),0),INDEX($A$1:$A$12712,MATCH(G17501,$G$1:$G$12712,0)),MAX($A$2:$A17500)+1)</f>
        <v>13420</v>
      </c>
      <c r="B17501" s="8"/>
      <c r="C17501" s="9" t="str">
        <f t="shared" si="325"/>
        <v>pierce power station</v>
      </c>
      <c r="D17501" s="8"/>
      <c r="E17501" s="8"/>
      <c r="F17501" s="10"/>
      <c r="G17501" s="8">
        <v>55704</v>
      </c>
      <c r="H17501" s="8" t="s">
        <v>30193</v>
      </c>
      <c r="I17501" s="8"/>
      <c r="J17501" s="8"/>
      <c r="K17501" s="8"/>
    </row>
    <row r="17502" spans="1:11" x14ac:dyDescent="0.2">
      <c r="A17502" s="8">
        <f>IF(IFERROR((MATCH(G17502,$G$1:$G$12712,0)),0),INDEX($A$1:$A$12712,MATCH(G17502,$G$1:$G$12712,0)),MAX($A$2:$A17501)+1)</f>
        <v>13421</v>
      </c>
      <c r="B17502" s="8"/>
      <c r="C17502" s="9" t="str">
        <f t="shared" si="325"/>
        <v>oak creek energy systems inc</v>
      </c>
      <c r="D17502" s="8"/>
      <c r="E17502" s="8"/>
      <c r="F17502" s="10"/>
      <c r="G17502" s="8">
        <v>56830</v>
      </c>
      <c r="H17502" s="8" t="s">
        <v>30194</v>
      </c>
      <c r="I17502" s="8" t="s">
        <v>30195</v>
      </c>
      <c r="J17502" s="8">
        <v>13938</v>
      </c>
      <c r="K17502" s="8"/>
    </row>
    <row r="17503" spans="1:11" x14ac:dyDescent="0.2">
      <c r="A17503" s="8">
        <f>IF(IFERROR((MATCH(G17503,$G$1:$G$12712,0)),0),INDEX($A$1:$A$12712,MATCH(G17503,$G$1:$G$12712,0)),MAX($A$2:$A17502)+1)</f>
        <v>13422</v>
      </c>
      <c r="B17503" s="8"/>
      <c r="C17503" s="9" t="str">
        <f t="shared" si="325"/>
        <v>oak ridge station 1</v>
      </c>
      <c r="D17503" s="8"/>
      <c r="E17503" s="8"/>
      <c r="F17503" s="10"/>
      <c r="G17503" s="8">
        <v>52022</v>
      </c>
      <c r="H17503" s="8" t="s">
        <v>30196</v>
      </c>
      <c r="I17503" s="8"/>
      <c r="J17503" s="8"/>
      <c r="K17503" s="8"/>
    </row>
    <row r="17504" spans="1:11" x14ac:dyDescent="0.2">
      <c r="A17504" s="8">
        <f>IF(IFERROR((MATCH(G17504,$G$1:$G$12712,0)),0),INDEX($A$1:$A$12712,MATCH(G17504,$G$1:$G$12712,0)),MAX($A$2:$A17503)+1)</f>
        <v>13423</v>
      </c>
      <c r="B17504" s="8"/>
      <c r="C17504" s="9" t="str">
        <f t="shared" si="325"/>
        <v>san joaquin 1 &amp; 2 solar hybrid</v>
      </c>
      <c r="D17504" s="8"/>
      <c r="E17504" s="8"/>
      <c r="F17504" s="10"/>
      <c r="G17504" s="8">
        <v>56965</v>
      </c>
      <c r="H17504" s="8" t="s">
        <v>30197</v>
      </c>
      <c r="I17504" s="8"/>
      <c r="J17504" s="8"/>
      <c r="K17504" s="8"/>
    </row>
    <row r="17505" spans="1:11" x14ac:dyDescent="0.2">
      <c r="A17505" s="8">
        <f>IF(IFERROR((MATCH(G17505,$G$1:$G$12712,0)),0),INDEX($A$1:$A$12712,MATCH(G17505,$G$1:$G$12712,0)),MAX($A$2:$A17504)+1)</f>
        <v>13424</v>
      </c>
      <c r="B17505" s="8"/>
      <c r="C17505" s="9" t="str">
        <f t="shared" si="325"/>
        <v>beechwood energy resources</v>
      </c>
      <c r="D17505" s="8"/>
      <c r="E17505" s="8"/>
      <c r="F17505" s="10"/>
      <c r="G17505" s="8">
        <v>54456</v>
      </c>
      <c r="H17505" s="8" t="s">
        <v>30198</v>
      </c>
      <c r="I17505" s="8"/>
      <c r="J17505" s="8"/>
      <c r="K17505" s="8"/>
    </row>
    <row r="17506" spans="1:11" x14ac:dyDescent="0.2">
      <c r="A17506" s="8">
        <f>IF(IFERROR((MATCH(G17506,$G$1:$G$12712,0)),0),INDEX($A$1:$A$12712,MATCH(G17506,$G$1:$G$12712,0)),MAX($A$2:$A17505)+1)</f>
        <v>13425</v>
      </c>
      <c r="B17506" s="8"/>
      <c r="C17506" s="9" t="str">
        <f t="shared" si="325"/>
        <v>nordic energy at longview</v>
      </c>
      <c r="D17506" s="8"/>
      <c r="E17506" s="8"/>
      <c r="F17506" s="10"/>
      <c r="G17506" s="8">
        <v>55678</v>
      </c>
      <c r="H17506" s="8" t="s">
        <v>30199</v>
      </c>
      <c r="I17506" s="8"/>
      <c r="J17506" s="8"/>
      <c r="K17506" s="8"/>
    </row>
    <row r="17507" spans="1:11" x14ac:dyDescent="0.2">
      <c r="A17507" s="8">
        <f>IF(IFERROR((MATCH(G17507,$G$1:$G$12712,0)),0),INDEX($A$1:$A$12712,MATCH(G17507,$G$1:$G$12712,0)),MAX($A$2:$A17506)+1)</f>
        <v>13426</v>
      </c>
      <c r="B17507" s="8"/>
      <c r="C17507" s="9" t="str">
        <f t="shared" si="325"/>
        <v>nordic energy at goble</v>
      </c>
      <c r="D17507" s="8"/>
      <c r="E17507" s="8"/>
      <c r="F17507" s="10"/>
      <c r="G17507" s="8">
        <v>55679</v>
      </c>
      <c r="H17507" s="8" t="s">
        <v>30200</v>
      </c>
      <c r="I17507" s="8"/>
      <c r="J17507" s="8"/>
      <c r="K17507" s="8"/>
    </row>
    <row r="17508" spans="1:11" x14ac:dyDescent="0.2">
      <c r="A17508" s="8">
        <f>IF(IFERROR((MATCH(G17508,$G$1:$G$12712,0)),0),INDEX($A$1:$A$12712,MATCH(G17508,$G$1:$G$12712,0)),MAX($A$2:$A17507)+1)</f>
        <v>13427</v>
      </c>
      <c r="B17508" s="8"/>
      <c r="C17508" s="9" t="str">
        <f t="shared" si="325"/>
        <v>peabody power station</v>
      </c>
      <c r="D17508" s="8"/>
      <c r="E17508" s="8"/>
      <c r="F17508" s="10"/>
      <c r="G17508" s="8">
        <v>56110</v>
      </c>
      <c r="H17508" s="8" t="s">
        <v>30201</v>
      </c>
      <c r="I17508" s="8"/>
      <c r="J17508" s="8"/>
      <c r="K17508" s="8"/>
    </row>
    <row r="17509" spans="1:11" x14ac:dyDescent="0.2">
      <c r="A17509" s="8">
        <f>IF(IFERROR((MATCH(G17509,$G$1:$G$12712,0)),0),INDEX($A$1:$A$12712,MATCH(G17509,$G$1:$G$12712,0)),MAX($A$2:$A17508)+1)</f>
        <v>13428</v>
      </c>
      <c r="B17509" s="8"/>
      <c r="C17509" s="9" t="str">
        <f t="shared" si="325"/>
        <v>georgia energy project 1 llc</v>
      </c>
      <c r="D17509" s="8"/>
      <c r="E17509" s="8"/>
      <c r="F17509" s="10"/>
      <c r="G17509" s="8">
        <v>55827</v>
      </c>
      <c r="H17509" s="8" t="s">
        <v>30202</v>
      </c>
      <c r="I17509" s="8"/>
      <c r="J17509" s="8"/>
      <c r="K17509" s="8"/>
    </row>
    <row r="17510" spans="1:11" x14ac:dyDescent="0.2">
      <c r="A17510" s="8">
        <f>IF(IFERROR((MATCH(G17510,$G$1:$G$12712,0)),0),INDEX($A$1:$A$12712,MATCH(G17510,$G$1:$G$12712,0)),MAX($A$2:$A17509)+1)</f>
        <v>13429</v>
      </c>
      <c r="B17510" s="8"/>
      <c r="C17510" s="9" t="str">
        <f t="shared" si="325"/>
        <v>geismar plant</v>
      </c>
      <c r="D17510" s="8"/>
      <c r="E17510" s="8"/>
      <c r="F17510" s="10"/>
      <c r="G17510" s="8">
        <v>50168</v>
      </c>
      <c r="H17510" s="8" t="s">
        <v>30203</v>
      </c>
      <c r="I17510" s="8"/>
      <c r="J17510" s="8"/>
      <c r="K17510" s="8"/>
    </row>
    <row r="17511" spans="1:11" x14ac:dyDescent="0.2">
      <c r="A17511" s="8">
        <f>IF(IFERROR((MATCH(G17511,$G$1:$G$12712,0)),0),INDEX($A$1:$A$12712,MATCH(G17511,$G$1:$G$12712,0)),MAX($A$2:$A17510)+1)</f>
        <v>13430</v>
      </c>
      <c r="B17511" s="8"/>
      <c r="C17511" s="9" t="str">
        <f t="shared" si="325"/>
        <v>estill county energy partners llc</v>
      </c>
      <c r="D17511" s="8"/>
      <c r="E17511" s="8"/>
      <c r="F17511" s="10"/>
      <c r="G17511" s="8">
        <v>56222</v>
      </c>
      <c r="H17511" s="8" t="s">
        <v>30204</v>
      </c>
      <c r="I17511" s="8"/>
      <c r="J17511" s="8"/>
      <c r="K17511" s="8"/>
    </row>
    <row r="17512" spans="1:11" x14ac:dyDescent="0.2">
      <c r="A17512" s="8">
        <f>IF(IFERROR((MATCH(G17512,$G$1:$G$12712,0)),0),INDEX($A$1:$A$12712,MATCH(G17512,$G$1:$G$12712,0)),MAX($A$2:$A17511)+1)</f>
        <v>13431</v>
      </c>
      <c r="B17512" s="8"/>
      <c r="C17512" s="9" t="str">
        <f t="shared" si="325"/>
        <v>bloomfield generating south avenue</v>
      </c>
      <c r="D17512" s="8"/>
      <c r="E17512" s="8"/>
      <c r="F17512" s="10"/>
      <c r="G17512" s="8">
        <v>55616</v>
      </c>
      <c r="H17512" s="8" t="s">
        <v>30205</v>
      </c>
      <c r="I17512" s="8"/>
      <c r="J17512" s="8"/>
      <c r="K17512" s="8"/>
    </row>
    <row r="17513" spans="1:11" x14ac:dyDescent="0.2">
      <c r="A17513" s="8">
        <f>IF(IFERROR((MATCH(G17513,$G$1:$G$12712,0)),0),INDEX($A$1:$A$12712,MATCH(G17513,$G$1:$G$12712,0)),MAX($A$2:$A17512)+1)</f>
        <v>13432</v>
      </c>
      <c r="B17513" s="8"/>
      <c r="C17513" s="9" t="str">
        <f t="shared" si="325"/>
        <v>ppl upper hanover generating facility</v>
      </c>
      <c r="D17513" s="8"/>
      <c r="E17513" s="8"/>
      <c r="F17513" s="10"/>
      <c r="G17513" s="8">
        <v>55539</v>
      </c>
      <c r="H17513" s="8" t="s">
        <v>30206</v>
      </c>
      <c r="I17513" s="8"/>
      <c r="J17513" s="8"/>
      <c r="K17513" s="8"/>
    </row>
    <row r="17514" spans="1:11" x14ac:dyDescent="0.2">
      <c r="A17514" s="8">
        <f>IF(IFERROR((MATCH(G17514,$G$1:$G$12712,0)),0),INDEX($A$1:$A$12712,MATCH(G17514,$G$1:$G$12712,0)),MAX($A$2:$A17513)+1)</f>
        <v>13433</v>
      </c>
      <c r="B17514" s="8"/>
      <c r="C17514" s="9" t="str">
        <f t="shared" si="325"/>
        <v>redington wind farm</v>
      </c>
      <c r="D17514" s="8"/>
      <c r="E17514" s="8"/>
      <c r="F17514" s="10"/>
      <c r="G17514" s="8">
        <v>55356</v>
      </c>
      <c r="H17514" s="8" t="s">
        <v>30207</v>
      </c>
      <c r="I17514" s="8"/>
      <c r="J17514" s="8"/>
      <c r="K17514" s="8"/>
    </row>
    <row r="17515" spans="1:11" x14ac:dyDescent="0.2">
      <c r="A17515" s="8">
        <f>IF(IFERROR((MATCH(G17515,$G$1:$G$12712,0)),0),INDEX($A$1:$A$12712,MATCH(G17515,$G$1:$G$12712,0)),MAX($A$2:$A17514)+1)</f>
        <v>13434</v>
      </c>
      <c r="B17515" s="8"/>
      <c r="C17515" s="9" t="str">
        <f t="shared" si="325"/>
        <v>ppl hatfield generating facility</v>
      </c>
      <c r="D17515" s="8"/>
      <c r="E17515" s="8"/>
      <c r="F17515" s="10"/>
      <c r="G17515" s="8">
        <v>55624</v>
      </c>
      <c r="H17515" s="8" t="s">
        <v>30208</v>
      </c>
      <c r="I17515" s="8"/>
      <c r="J17515" s="8"/>
      <c r="K17515" s="8"/>
    </row>
    <row r="17516" spans="1:11" x14ac:dyDescent="0.2">
      <c r="A17516" s="8">
        <f>IF(IFERROR((MATCH(G17516,$G$1:$G$12712,0)),0),INDEX($A$1:$A$12712,MATCH(G17516,$G$1:$G$12712,0)),MAX($A$2:$A17515)+1)</f>
        <v>13435</v>
      </c>
      <c r="B17516" s="8"/>
      <c r="C17516" s="9" t="str">
        <f t="shared" si="325"/>
        <v>ppl eden generating facility</v>
      </c>
      <c r="D17516" s="8"/>
      <c r="E17516" s="8"/>
      <c r="F17516" s="10"/>
      <c r="G17516" s="8">
        <v>55713</v>
      </c>
      <c r="H17516" s="8" t="s">
        <v>30209</v>
      </c>
      <c r="I17516" s="8"/>
      <c r="J17516" s="8"/>
      <c r="K17516" s="8"/>
    </row>
    <row r="17517" spans="1:11" x14ac:dyDescent="0.2">
      <c r="A17517" s="8">
        <f>IF(IFERROR((MATCH(G17517,$G$1:$G$12712,0)),0),INDEX($A$1:$A$12712,MATCH(G17517,$G$1:$G$12712,0)),MAX($A$2:$A17516)+1)</f>
        <v>13436</v>
      </c>
      <c r="B17517" s="8"/>
      <c r="C17517" s="9" t="str">
        <f t="shared" si="325"/>
        <v>liberty gap</v>
      </c>
      <c r="D17517" s="8"/>
      <c r="E17517" s="8"/>
      <c r="F17517" s="10"/>
      <c r="G17517" s="8">
        <v>56382</v>
      </c>
      <c r="H17517" s="8" t="s">
        <v>30210</v>
      </c>
      <c r="I17517" s="8"/>
      <c r="J17517" s="8"/>
      <c r="K17517" s="8"/>
    </row>
    <row r="17518" spans="1:11" x14ac:dyDescent="0.2">
      <c r="A17518" s="8">
        <f>IF(IFERROR((MATCH(G17518,$G$1:$G$12712,0)),0),INDEX($A$1:$A$12712,MATCH(G17518,$G$1:$G$12712,0)),MAX($A$2:$A17517)+1)</f>
        <v>13437</v>
      </c>
      <c r="B17518" s="8"/>
      <c r="C17518" s="9" t="str">
        <f t="shared" si="325"/>
        <v>warrior</v>
      </c>
      <c r="D17518" s="8"/>
      <c r="E17518" s="8"/>
      <c r="F17518" s="10"/>
      <c r="G17518" s="8">
        <v>52154</v>
      </c>
      <c r="H17518" s="8" t="s">
        <v>30211</v>
      </c>
      <c r="I17518" s="8"/>
      <c r="J17518" s="8"/>
      <c r="K17518" s="8"/>
    </row>
    <row r="17519" spans="1:11" x14ac:dyDescent="0.2">
      <c r="A17519" s="8">
        <f>IF(IFERROR((MATCH(G17519,$G$1:$G$12712,0)),0),INDEX($A$1:$A$12712,MATCH(G17519,$G$1:$G$12712,0)),MAX($A$2:$A17518)+1)</f>
        <v>13438</v>
      </c>
      <c r="B17519" s="8"/>
      <c r="C17519" s="9" t="str">
        <f t="shared" si="325"/>
        <v>north bellport energy center</v>
      </c>
      <c r="D17519" s="8"/>
      <c r="E17519" s="8"/>
      <c r="F17519" s="10"/>
      <c r="G17519" s="8">
        <v>55959</v>
      </c>
      <c r="H17519" s="8" t="s">
        <v>30212</v>
      </c>
      <c r="I17519" s="8"/>
      <c r="J17519" s="8"/>
      <c r="K17519" s="8"/>
    </row>
    <row r="17520" spans="1:11" x14ac:dyDescent="0.2">
      <c r="A17520" s="8">
        <f>IF(IFERROR((MATCH(G17520,$G$1:$G$12712,0)),0),INDEX($A$1:$A$12712,MATCH(G17520,$G$1:$G$12712,0)),MAX($A$2:$A17519)+1)</f>
        <v>13439</v>
      </c>
      <c r="B17520" s="8"/>
      <c r="C17520" s="9" t="str">
        <f t="shared" si="325"/>
        <v>cincap ix llc</v>
      </c>
      <c r="D17520" s="8"/>
      <c r="E17520" s="8"/>
      <c r="F17520" s="10"/>
      <c r="G17520" s="8">
        <v>55394</v>
      </c>
      <c r="H17520" s="8" t="s">
        <v>30213</v>
      </c>
      <c r="I17520" s="8"/>
      <c r="J17520" s="8"/>
      <c r="K17520" s="8"/>
    </row>
    <row r="17521" spans="1:11" x14ac:dyDescent="0.2">
      <c r="A17521" s="8">
        <f>IF(IFERROR((MATCH(G17521,$G$1:$G$12712,0)),0),INDEX($A$1:$A$12712,MATCH(G17521,$G$1:$G$12712,0)),MAX($A$2:$A17520)+1)</f>
        <v>13440</v>
      </c>
      <c r="B17521" s="8"/>
      <c r="C17521" s="9" t="str">
        <f t="shared" si="325"/>
        <v>medford power project</v>
      </c>
      <c r="D17521" s="8"/>
      <c r="E17521" s="8"/>
      <c r="F17521" s="10"/>
      <c r="G17521" s="8">
        <v>56101</v>
      </c>
      <c r="H17521" s="8" t="s">
        <v>30214</v>
      </c>
      <c r="I17521" s="8"/>
      <c r="J17521" s="8"/>
      <c r="K17521" s="8"/>
    </row>
    <row r="17522" spans="1:11" x14ac:dyDescent="0.2">
      <c r="A17522" s="8">
        <f>IF(IFERROR((MATCH(G17522,$G$1:$G$12712,0)),0),INDEX($A$1:$A$12712,MATCH(G17522,$G$1:$G$12712,0)),MAX($A$2:$A17521)+1)</f>
        <v>13441</v>
      </c>
      <c r="B17522" s="8"/>
      <c r="C17522" s="9" t="str">
        <f t="shared" si="325"/>
        <v>berrians 1 gas</v>
      </c>
      <c r="D17522" s="8"/>
      <c r="E17522" s="8"/>
      <c r="F17522" s="10"/>
      <c r="G17522" s="8">
        <v>7969</v>
      </c>
      <c r="H17522" s="8" t="s">
        <v>30215</v>
      </c>
      <c r="I17522" s="8"/>
      <c r="J17522" s="8"/>
      <c r="K17522" s="8"/>
    </row>
    <row r="17523" spans="1:11" x14ac:dyDescent="0.2">
      <c r="A17523" s="8">
        <f>IF(IFERROR((MATCH(G17523,$G$1:$G$12712,0)),0),INDEX($A$1:$A$12712,MATCH(G17523,$G$1:$G$12712,0)),MAX($A$2:$A17522)+1)</f>
        <v>13442</v>
      </c>
      <c r="B17523" s="8"/>
      <c r="C17523" s="9" t="str">
        <f t="shared" si="325"/>
        <v>minersville</v>
      </c>
      <c r="D17523" s="8"/>
      <c r="E17523" s="8"/>
      <c r="F17523" s="10"/>
      <c r="G17523" s="8">
        <v>52153</v>
      </c>
      <c r="H17523" s="8" t="s">
        <v>30216</v>
      </c>
      <c r="I17523" s="8"/>
      <c r="J17523" s="8"/>
      <c r="K17523" s="8"/>
    </row>
    <row r="17524" spans="1:11" x14ac:dyDescent="0.2">
      <c r="A17524" s="8">
        <f>IF(IFERROR((MATCH(G17524,$G$1:$G$12712,0)),0),INDEX($A$1:$A$12712,MATCH(G17524,$G$1:$G$12712,0)),MAX($A$2:$A17523)+1)</f>
        <v>13443</v>
      </c>
      <c r="B17524" s="8"/>
      <c r="C17524" s="9" t="str">
        <f t="shared" si="325"/>
        <v>bloomfield generating chelsea road</v>
      </c>
      <c r="D17524" s="8"/>
      <c r="E17524" s="8"/>
      <c r="F17524" s="10"/>
      <c r="G17524" s="8">
        <v>55615</v>
      </c>
      <c r="H17524" s="8" t="s">
        <v>30217</v>
      </c>
      <c r="I17524" s="8"/>
      <c r="J17524" s="8"/>
      <c r="K17524" s="8"/>
    </row>
    <row r="17525" spans="1:11" x14ac:dyDescent="0.2">
      <c r="A17525" s="8">
        <f>IF(IFERROR((MATCH(G17525,$G$1:$G$12712,0)),0),INDEX($A$1:$A$12712,MATCH(G17525,$G$1:$G$12712,0)),MAX($A$2:$A17524)+1)</f>
        <v>13444</v>
      </c>
      <c r="B17525" s="8"/>
      <c r="C17525" s="9" t="str">
        <f t="shared" si="325"/>
        <v>waterville facility</v>
      </c>
      <c r="D17525" s="8"/>
      <c r="E17525" s="8"/>
      <c r="F17525" s="10"/>
      <c r="G17525" s="8">
        <v>55832</v>
      </c>
      <c r="H17525" s="8" t="s">
        <v>30218</v>
      </c>
      <c r="I17525" s="8"/>
      <c r="J17525" s="8"/>
      <c r="K17525" s="8"/>
    </row>
    <row r="17526" spans="1:11" x14ac:dyDescent="0.2">
      <c r="A17526" s="8">
        <f>IF(IFERROR((MATCH(G17526,$G$1:$G$12712,0)),0),INDEX($A$1:$A$12712,MATCH(G17526,$G$1:$G$12712,0)),MAX($A$2:$A17525)+1)</f>
        <v>13445</v>
      </c>
      <c r="B17526" s="8"/>
      <c r="C17526" s="9" t="str">
        <f t="shared" si="325"/>
        <v>energy development</v>
      </c>
      <c r="D17526" s="8"/>
      <c r="E17526" s="8"/>
      <c r="F17526" s="10"/>
      <c r="G17526" s="8">
        <v>54608</v>
      </c>
      <c r="H17526" s="8" t="s">
        <v>30219</v>
      </c>
      <c r="I17526" s="8"/>
      <c r="J17526" s="8"/>
      <c r="K17526" s="8"/>
    </row>
    <row r="17527" spans="1:11" x14ac:dyDescent="0.2">
      <c r="A17527" s="8">
        <f>IF(IFERROR((MATCH(G17527,$G$1:$G$12712,0)),0),INDEX($A$1:$A$12712,MATCH(G17527,$G$1:$G$12712,0)),MAX($A$2:$A17526)+1)</f>
        <v>13446</v>
      </c>
      <c r="B17527" s="8"/>
      <c r="C17527" s="9" t="str">
        <f t="shared" si="325"/>
        <v>mancelona renewable resources</v>
      </c>
      <c r="D17527" s="8"/>
      <c r="E17527" s="8"/>
      <c r="F17527" s="10"/>
      <c r="G17527" s="8">
        <v>57077</v>
      </c>
      <c r="H17527" s="8" t="s">
        <v>30220</v>
      </c>
      <c r="I17527" s="8"/>
      <c r="J17527" s="8"/>
      <c r="K17527" s="8"/>
    </row>
    <row r="17528" spans="1:11" x14ac:dyDescent="0.2">
      <c r="A17528" s="8">
        <f>IF(IFERROR((MATCH(G17528,$G$1:$G$12712,0)),0),INDEX($A$1:$A$12712,MATCH(G17528,$G$1:$G$12712,0)),MAX($A$2:$A17527)+1)</f>
        <v>13447</v>
      </c>
      <c r="B17528" s="8"/>
      <c r="C17528" s="9" t="str">
        <f t="shared" si="325"/>
        <v>noble</v>
      </c>
      <c r="D17528" s="8"/>
      <c r="E17528" s="8"/>
      <c r="F17528" s="10"/>
      <c r="G17528" s="8">
        <v>56652</v>
      </c>
      <c r="H17528" s="8" t="s">
        <v>30221</v>
      </c>
      <c r="I17528" s="8" t="s">
        <v>30222</v>
      </c>
      <c r="J17528" s="8">
        <v>50123</v>
      </c>
      <c r="K17528" s="8"/>
    </row>
    <row r="17529" spans="1:11" x14ac:dyDescent="0.2">
      <c r="A17529" s="8">
        <f>IF(IFERROR((MATCH(G17529,$G$1:$G$12712,0)),0),INDEX($A$1:$A$12712,MATCH(G17529,$G$1:$G$12712,0)),MAX($A$2:$A17528)+1)</f>
        <v>13448</v>
      </c>
      <c r="B17529" s="8"/>
      <c r="C17529" s="9" t="str">
        <f t="shared" si="325"/>
        <v>osceola cogeneration plant</v>
      </c>
      <c r="D17529" s="8"/>
      <c r="E17529" s="8"/>
      <c r="F17529" s="10"/>
      <c r="G17529" s="8">
        <v>54590</v>
      </c>
      <c r="H17529" s="8" t="s">
        <v>30223</v>
      </c>
      <c r="I17529" s="8"/>
      <c r="J17529" s="8"/>
      <c r="K17529" s="8"/>
    </row>
    <row r="17530" spans="1:11" x14ac:dyDescent="0.2">
      <c r="A17530" s="8">
        <f>IF(IFERROR((MATCH(G17530,$G$1:$G$12712,0)),0),INDEX($A$1:$A$12712,MATCH(G17530,$G$1:$G$12712,0)),MAX($A$2:$A17529)+1)</f>
        <v>13449</v>
      </c>
      <c r="B17530" s="8"/>
      <c r="C17530" s="9" t="str">
        <f t="shared" si="325"/>
        <v>chula vista ii</v>
      </c>
      <c r="D17530" s="8"/>
      <c r="E17530" s="8"/>
      <c r="F17530" s="10"/>
      <c r="G17530" s="8">
        <v>55644</v>
      </c>
      <c r="H17530" s="8" t="s">
        <v>30224</v>
      </c>
      <c r="I17530" s="8"/>
      <c r="J17530" s="8"/>
      <c r="K17530" s="8"/>
    </row>
    <row r="17531" spans="1:11" x14ac:dyDescent="0.2">
      <c r="A17531" s="8">
        <f>IF(IFERROR((MATCH(G17531,$G$1:$G$12712,0)),0),INDEX($A$1:$A$12712,MATCH(G17531,$G$1:$G$12712,0)),MAX($A$2:$A17530)+1)</f>
        <v>13450</v>
      </c>
      <c r="B17531" s="8"/>
      <c r="C17531" s="9" t="str">
        <f t="shared" si="325"/>
        <v>bloomfield energy farm</v>
      </c>
      <c r="D17531" s="8"/>
      <c r="E17531" s="8"/>
      <c r="F17531" s="10"/>
      <c r="G17531" s="8">
        <v>55458</v>
      </c>
      <c r="H17531" s="8" t="s">
        <v>30225</v>
      </c>
      <c r="I17531" s="8"/>
      <c r="J17531" s="8"/>
      <c r="K17531" s="8"/>
    </row>
    <row r="17532" spans="1:11" x14ac:dyDescent="0.2">
      <c r="A17532" s="8">
        <f>IF(IFERROR((MATCH(G17532,$G$1:$G$12712,0)),0),INDEX($A$1:$A$12712,MATCH(G17532,$G$1:$G$12712,0)),MAX($A$2:$A17531)+1)</f>
        <v>13451</v>
      </c>
      <c r="B17532" s="8"/>
      <c r="C17532" s="9" t="str">
        <f t="shared" si="325"/>
        <v>lockport merchant facility</v>
      </c>
      <c r="D17532" s="8"/>
      <c r="E17532" s="8"/>
      <c r="F17532" s="10"/>
      <c r="G17532" s="8">
        <v>55531</v>
      </c>
      <c r="H17532" s="8" t="s">
        <v>30226</v>
      </c>
      <c r="I17532" s="8"/>
      <c r="J17532" s="8"/>
      <c r="K17532" s="8"/>
    </row>
    <row r="17533" spans="1:11" x14ac:dyDescent="0.2">
      <c r="A17533" s="8">
        <f>IF(IFERROR((MATCH(G17533,$G$1:$G$12712,0)),0),INDEX($A$1:$A$12712,MATCH(G17533,$G$1:$G$12712,0)),MAX($A$2:$A17532)+1)</f>
        <v>13452</v>
      </c>
      <c r="B17533" s="8"/>
      <c r="C17533" s="9" t="str">
        <f t="shared" si="325"/>
        <v>prattsburgh</v>
      </c>
      <c r="D17533" s="8"/>
      <c r="E17533" s="8"/>
      <c r="F17533" s="10"/>
      <c r="G17533" s="8">
        <v>56632</v>
      </c>
      <c r="H17533" s="8" t="s">
        <v>30227</v>
      </c>
      <c r="I17533" s="8"/>
      <c r="J17533" s="8"/>
      <c r="K17533" s="8"/>
    </row>
    <row r="17534" spans="1:11" x14ac:dyDescent="0.2">
      <c r="A17534" s="8">
        <f>IF(IFERROR((MATCH(G17534,$G$1:$G$12712,0)),0),INDEX($A$1:$A$12712,MATCH(G17534,$G$1:$G$12712,0)),MAX($A$2:$A17533)+1)</f>
        <v>13453</v>
      </c>
      <c r="B17534" s="8"/>
      <c r="C17534" s="9" t="str">
        <f t="shared" si="325"/>
        <v>gingles plant</v>
      </c>
      <c r="D17534" s="8"/>
      <c r="E17534" s="8"/>
      <c r="F17534" s="10"/>
      <c r="G17534" s="8">
        <v>55474</v>
      </c>
      <c r="H17534" s="8" t="s">
        <v>30228</v>
      </c>
      <c r="I17534" s="8"/>
      <c r="J17534" s="8"/>
      <c r="K17534" s="8"/>
    </row>
    <row r="17535" spans="1:11" x14ac:dyDescent="0.2">
      <c r="A17535" s="8">
        <f>IF(IFERROR((MATCH(G17535,$G$1:$G$12712,0)),0),INDEX($A$1:$A$12712,MATCH(G17535,$G$1:$G$12712,0)),MAX($A$2:$A17534)+1)</f>
        <v>13454</v>
      </c>
      <c r="B17535" s="8"/>
      <c r="C17535" s="9" t="str">
        <f t="shared" si="325"/>
        <v>international paper natchez mill</v>
      </c>
      <c r="D17535" s="8"/>
      <c r="E17535" s="8"/>
      <c r="F17535" s="10"/>
      <c r="G17535" s="8">
        <v>54094</v>
      </c>
      <c r="H17535" s="8" t="s">
        <v>30229</v>
      </c>
      <c r="I17535" s="8"/>
      <c r="J17535" s="8"/>
      <c r="K17535" s="8"/>
    </row>
    <row r="17536" spans="1:11" x14ac:dyDescent="0.2">
      <c r="A17536" s="8">
        <f>IF(IFERROR((MATCH(G17536,$G$1:$G$12712,0)),0),INDEX($A$1:$A$12712,MATCH(G17536,$G$1:$G$12712,0)),MAX($A$2:$A17535)+1)</f>
        <v>13455</v>
      </c>
      <c r="B17536" s="8"/>
      <c r="C17536" s="9" t="str">
        <f t="shared" si="325"/>
        <v>hurley plant</v>
      </c>
      <c r="D17536" s="8"/>
      <c r="E17536" s="8"/>
      <c r="F17536" s="10"/>
      <c r="G17536" s="8">
        <v>55471</v>
      </c>
      <c r="H17536" s="8" t="s">
        <v>30230</v>
      </c>
      <c r="I17536" s="8"/>
      <c r="J17536" s="8"/>
      <c r="K17536" s="8"/>
    </row>
    <row r="17537" spans="1:11" x14ac:dyDescent="0.2">
      <c r="A17537" s="8">
        <f>IF(IFERROR((MATCH(G17537,$G$1:$G$12712,0)),0),INDEX($A$1:$A$12712,MATCH(G17537,$G$1:$G$12712,0)),MAX($A$2:$A17536)+1)</f>
        <v>13456</v>
      </c>
      <c r="B17537" s="8"/>
      <c r="C17537" s="9" t="str">
        <f t="shared" si="325"/>
        <v>anschutz ranch east</v>
      </c>
      <c r="D17537" s="8"/>
      <c r="E17537" s="8"/>
      <c r="F17537" s="10"/>
      <c r="G17537" s="8">
        <v>52129</v>
      </c>
      <c r="H17537" s="8" t="s">
        <v>30231</v>
      </c>
      <c r="I17537" s="8"/>
      <c r="J17537" s="8"/>
      <c r="K17537" s="8"/>
    </row>
    <row r="17538" spans="1:11" x14ac:dyDescent="0.2">
      <c r="A17538" s="8">
        <f>IF(IFERROR((MATCH(G17538,$G$1:$G$12712,0)),0),INDEX($A$1:$A$12712,MATCH(G17538,$G$1:$G$12712,0)),MAX($A$2:$A17537)+1)</f>
        <v>13457</v>
      </c>
      <c r="B17538" s="8"/>
      <c r="C17538" s="9" t="str">
        <f t="shared" si="325"/>
        <v>geneva steel</v>
      </c>
      <c r="D17538" s="8"/>
      <c r="E17538" s="8"/>
      <c r="F17538" s="10"/>
      <c r="G17538" s="8">
        <v>10778</v>
      </c>
      <c r="H17538" s="8" t="s">
        <v>30232</v>
      </c>
      <c r="I17538" s="8"/>
      <c r="J17538" s="8"/>
      <c r="K17538" s="8"/>
    </row>
    <row r="17539" spans="1:11" x14ac:dyDescent="0.2">
      <c r="A17539" s="8">
        <f>IF(IFERROR((MATCH(G17539,$G$1:$G$12712,0)),0),INDEX($A$1:$A$12712,MATCH(G17539,$G$1:$G$12712,0)),MAX($A$2:$A17538)+1)</f>
        <v>13458</v>
      </c>
      <c r="B17539" s="8"/>
      <c r="C17539" s="9" t="str">
        <f t="shared" si="325"/>
        <v>wadsworth generating station</v>
      </c>
      <c r="D17539" s="8"/>
      <c r="E17539" s="8"/>
      <c r="F17539" s="10"/>
      <c r="G17539" s="8">
        <v>55261</v>
      </c>
      <c r="H17539" s="8" t="s">
        <v>30233</v>
      </c>
      <c r="I17539" s="8"/>
      <c r="J17539" s="8"/>
      <c r="K17539" s="8"/>
    </row>
    <row r="17540" spans="1:11" x14ac:dyDescent="0.2">
      <c r="A17540" s="8">
        <f>IF(IFERROR((MATCH(G17540,$G$1:$G$12712,0)),0),INDEX($A$1:$A$12712,MATCH(G17540,$G$1:$G$12712,0)),MAX($A$2:$A17539)+1)</f>
        <v>13459</v>
      </c>
      <c r="B17540" s="8"/>
      <c r="C17540" s="9" t="str">
        <f t="shared" si="325"/>
        <v>calpeak power midway llc</v>
      </c>
      <c r="D17540" s="8"/>
      <c r="E17540" s="8"/>
      <c r="F17540" s="10"/>
      <c r="G17540" s="8">
        <v>55509</v>
      </c>
      <c r="H17540" s="8" t="s">
        <v>30234</v>
      </c>
      <c r="I17540" s="8"/>
      <c r="J17540" s="8"/>
      <c r="K17540" s="8"/>
    </row>
    <row r="17541" spans="1:11" x14ac:dyDescent="0.2">
      <c r="A17541" s="8">
        <f>IF(IFERROR((MATCH(G17541,$G$1:$G$12712,0)),0),INDEX($A$1:$A$12712,MATCH(G17541,$G$1:$G$12712,0)),MAX($A$2:$A17540)+1)</f>
        <v>13460</v>
      </c>
      <c r="B17541" s="8"/>
      <c r="C17541" s="9" t="str">
        <f t="shared" si="325"/>
        <v>calpeak power midway llc</v>
      </c>
      <c r="D17541" s="8"/>
      <c r="E17541" s="8"/>
      <c r="F17541" s="10"/>
      <c r="G17541" s="8">
        <v>55511</v>
      </c>
      <c r="H17541" s="8" t="s">
        <v>30234</v>
      </c>
      <c r="I17541" s="8"/>
      <c r="J17541" s="8"/>
      <c r="K17541" s="8"/>
    </row>
    <row r="17542" spans="1:11" x14ac:dyDescent="0.2">
      <c r="A17542" s="8">
        <f>IF(IFERROR((MATCH(G17542,$G$1:$G$12712,0)),0),INDEX($A$1:$A$12712,MATCH(G17542,$G$1:$G$12712,0)),MAX($A$2:$A17541)+1)</f>
        <v>13461</v>
      </c>
      <c r="B17542" s="8"/>
      <c r="C17542" s="9" t="str">
        <f t="shared" si="325"/>
        <v>manchester community wind farm</v>
      </c>
      <c r="D17542" s="8"/>
      <c r="E17542" s="8"/>
      <c r="F17542" s="10"/>
      <c r="G17542" s="8">
        <v>55355</v>
      </c>
      <c r="H17542" s="8" t="s">
        <v>30235</v>
      </c>
      <c r="I17542" s="8"/>
      <c r="J17542" s="8"/>
      <c r="K17542" s="8"/>
    </row>
    <row r="17543" spans="1:11" x14ac:dyDescent="0.2">
      <c r="A17543" s="8">
        <f>IF(IFERROR((MATCH(G17543,$G$1:$G$12712,0)),0),INDEX($A$1:$A$12712,MATCH(G17543,$G$1:$G$12712,0)),MAX($A$2:$A17542)+1)</f>
        <v>13462</v>
      </c>
      <c r="B17543" s="8"/>
      <c r="C17543" s="9" t="str">
        <f t="shared" si="325"/>
        <v>mbc holding</v>
      </c>
      <c r="D17543" s="8"/>
      <c r="E17543" s="8"/>
      <c r="F17543" s="10"/>
      <c r="G17543" s="8">
        <v>55300</v>
      </c>
      <c r="H17543" s="8" t="s">
        <v>30236</v>
      </c>
      <c r="I17543" s="8"/>
      <c r="J17543" s="8"/>
      <c r="K17543" s="8"/>
    </row>
    <row r="17544" spans="1:11" x14ac:dyDescent="0.2">
      <c r="A17544" s="8">
        <f>IF(IFERROR((MATCH(G17544,$G$1:$G$12712,0)),0),INDEX($A$1:$A$12712,MATCH(G17544,$G$1:$G$12712,0)),MAX($A$2:$A17543)+1)</f>
        <v>13463</v>
      </c>
      <c r="B17544" s="8"/>
      <c r="C17544" s="9" t="str">
        <f t="shared" si="325"/>
        <v>ethan north lovington unit</v>
      </c>
      <c r="D17544" s="8"/>
      <c r="E17544" s="8"/>
      <c r="F17544" s="10"/>
      <c r="G17544" s="8">
        <v>55712</v>
      </c>
      <c r="H17544" s="8" t="s">
        <v>30237</v>
      </c>
      <c r="I17544" s="8"/>
      <c r="J17544" s="8"/>
      <c r="K17544" s="8"/>
    </row>
    <row r="17545" spans="1:11" x14ac:dyDescent="0.2">
      <c r="A17545" s="8">
        <f>IF(IFERROR((MATCH(G17545,$G$1:$G$12712,0)),0),INDEX($A$1:$A$12712,MATCH(G17545,$G$1:$G$12712,0)),MAX($A$2:$A17544)+1)</f>
        <v>13464</v>
      </c>
      <c r="B17545" s="8"/>
      <c r="C17545" s="9" t="str">
        <f t="shared" si="325"/>
        <v>cre goble peaker</v>
      </c>
      <c r="D17545" s="8"/>
      <c r="E17545" s="8"/>
      <c r="F17545" s="10"/>
      <c r="G17545" s="8">
        <v>55732</v>
      </c>
      <c r="H17545" s="8" t="s">
        <v>30238</v>
      </c>
      <c r="I17545" s="8"/>
      <c r="J17545" s="8"/>
      <c r="K17545" s="8"/>
    </row>
    <row r="17546" spans="1:11" x14ac:dyDescent="0.2">
      <c r="A17546" s="8">
        <f>IF(IFERROR((MATCH(G17546,$G$1:$G$12712,0)),0),INDEX($A$1:$A$12712,MATCH(G17546,$G$1:$G$12712,0)),MAX($A$2:$A17545)+1)</f>
        <v>13465</v>
      </c>
      <c r="B17546" s="8"/>
      <c r="C17546" s="9" t="str">
        <f t="shared" si="325"/>
        <v>smurfit stone los angeles mill</v>
      </c>
      <c r="D17546" s="8"/>
      <c r="E17546" s="8"/>
      <c r="F17546" s="10"/>
      <c r="G17546" s="8">
        <v>54692</v>
      </c>
      <c r="H17546" s="8" t="s">
        <v>30239</v>
      </c>
      <c r="I17546" s="8"/>
      <c r="J17546" s="8"/>
      <c r="K17546" s="8"/>
    </row>
    <row r="17547" spans="1:11" x14ac:dyDescent="0.2">
      <c r="A17547" s="8">
        <f>IF(IFERROR((MATCH(G17547,$G$1:$G$12712,0)),0),INDEX($A$1:$A$12712,MATCH(G17547,$G$1:$G$12712,0)),MAX($A$2:$A17546)+1)</f>
        <v>13466</v>
      </c>
      <c r="B17547" s="8"/>
      <c r="C17547" s="9" t="str">
        <f t="shared" si="325"/>
        <v>dan's mountain</v>
      </c>
      <c r="D17547" s="8"/>
      <c r="E17547" s="8"/>
      <c r="F17547" s="10"/>
      <c r="G17547" s="8">
        <v>56381</v>
      </c>
      <c r="H17547" s="8" t="s">
        <v>30240</v>
      </c>
      <c r="I17547" s="8"/>
      <c r="J17547" s="8"/>
      <c r="K17547" s="8"/>
    </row>
    <row r="17548" spans="1:11" x14ac:dyDescent="0.2">
      <c r="A17548" s="8">
        <f>IF(IFERROR((MATCH(G17548,$G$1:$G$12712,0)),0),INDEX($A$1:$A$12712,MATCH(G17548,$G$1:$G$12712,0)),MAX($A$2:$A17547)+1)</f>
        <v>13467</v>
      </c>
      <c r="B17548" s="8"/>
      <c r="C17548" s="9" t="str">
        <f t="shared" si="325"/>
        <v>island station</v>
      </c>
      <c r="D17548" s="8"/>
      <c r="E17548" s="8"/>
      <c r="F17548" s="10"/>
      <c r="G17548" s="8">
        <v>55785</v>
      </c>
      <c r="H17548" s="8" t="s">
        <v>30241</v>
      </c>
      <c r="I17548" s="8"/>
      <c r="J17548" s="8"/>
      <c r="K17548" s="8"/>
    </row>
    <row r="17549" spans="1:11" x14ac:dyDescent="0.2">
      <c r="A17549" s="8">
        <f>IF(IFERROR((MATCH(G17549,$G$1:$G$12712,0)),0),INDEX($A$1:$A$12712,MATCH(G17549,$G$1:$G$12712,0)),MAX($A$2:$A17548)+1)</f>
        <v>13468</v>
      </c>
      <c r="B17549" s="8"/>
      <c r="C17549" s="9" t="str">
        <f t="shared" si="325"/>
        <v>new cornelia branch power plant</v>
      </c>
      <c r="D17549" s="8"/>
      <c r="E17549" s="8"/>
      <c r="F17549" s="10"/>
      <c r="G17549" s="8">
        <v>50738</v>
      </c>
      <c r="H17549" s="8" t="s">
        <v>30242</v>
      </c>
      <c r="I17549" s="8"/>
      <c r="J17549" s="8"/>
      <c r="K17549" s="8"/>
    </row>
    <row r="17550" spans="1:11" x14ac:dyDescent="0.2">
      <c r="A17550" s="8">
        <f>IF(IFERROR((MATCH(G17550,$G$1:$G$12712,0)),0),INDEX($A$1:$A$12712,MATCH(G17550,$G$1:$G$12712,0)),MAX($A$2:$A17549)+1)</f>
        <v>13469</v>
      </c>
      <c r="B17550" s="8"/>
      <c r="C17550" s="9" t="str">
        <f t="shared" si="325"/>
        <v>lake pauline</v>
      </c>
      <c r="D17550" s="8"/>
      <c r="E17550" s="8"/>
      <c r="F17550" s="10"/>
      <c r="G17550" s="8">
        <v>3521</v>
      </c>
      <c r="H17550" s="8" t="s">
        <v>30243</v>
      </c>
      <c r="I17550" s="8" t="s">
        <v>27958</v>
      </c>
      <c r="J17550" s="8">
        <v>20404</v>
      </c>
      <c r="K17550" s="8"/>
    </row>
    <row r="17551" spans="1:11" x14ac:dyDescent="0.2">
      <c r="A17551" s="8">
        <f>IF(IFERROR((MATCH(G17551,$G$1:$G$12712,0)),0),INDEX($A$1:$A$12712,MATCH(G17551,$G$1:$G$12712,0)),MAX($A$2:$A17550)+1)</f>
        <v>13470</v>
      </c>
      <c r="B17551" s="8"/>
      <c r="C17551" s="9" t="str">
        <f t="shared" si="325"/>
        <v>montrose partners</v>
      </c>
      <c r="D17551" s="8"/>
      <c r="E17551" s="8"/>
      <c r="F17551" s="10"/>
      <c r="G17551" s="8">
        <v>50899</v>
      </c>
      <c r="H17551" s="8" t="s">
        <v>30244</v>
      </c>
      <c r="I17551" s="8" t="s">
        <v>30245</v>
      </c>
      <c r="J17551" s="8">
        <v>17329</v>
      </c>
      <c r="K17551" s="8"/>
    </row>
    <row r="17552" spans="1:11" x14ac:dyDescent="0.2">
      <c r="A17552" s="8">
        <f>IF(IFERROR((MATCH(G17552,$G$1:$G$12712,0)),0),INDEX($A$1:$A$12712,MATCH(G17552,$G$1:$G$12712,0)),MAX($A$2:$A17551)+1)</f>
        <v>13471</v>
      </c>
      <c r="B17552" s="8"/>
      <c r="C17552" s="9" t="str">
        <f t="shared" si="325"/>
        <v>intertrade holdings power generation plt</v>
      </c>
      <c r="D17552" s="8"/>
      <c r="E17552" s="8"/>
      <c r="F17552" s="10"/>
      <c r="G17552" s="8">
        <v>54013</v>
      </c>
      <c r="H17552" s="8" t="s">
        <v>30246</v>
      </c>
      <c r="I17552" s="8"/>
      <c r="J17552" s="8"/>
      <c r="K17552" s="8"/>
    </row>
    <row r="17553" spans="1:11" x14ac:dyDescent="0.2">
      <c r="A17553" s="8">
        <f>IF(IFERROR((MATCH(G17553,$G$1:$G$12712,0)),0),INDEX($A$1:$A$12712,MATCH(G17553,$G$1:$G$12712,0)),MAX($A$2:$A17552)+1)</f>
        <v>13472</v>
      </c>
      <c r="B17553" s="8"/>
      <c r="C17553" s="9" t="str">
        <f t="shared" ref="C17553:C17616" si="326">IF(H17553="",F17553,H17553)</f>
        <v>magic wind</v>
      </c>
      <c r="D17553" s="8"/>
      <c r="E17553" s="8"/>
      <c r="F17553" s="10"/>
      <c r="G17553" s="8">
        <v>57155</v>
      </c>
      <c r="H17553" s="8" t="s">
        <v>30247</v>
      </c>
      <c r="I17553" s="8" t="s">
        <v>12930</v>
      </c>
      <c r="J17553" s="8">
        <v>50127</v>
      </c>
      <c r="K17553" s="8"/>
    </row>
    <row r="17554" spans="1:11" x14ac:dyDescent="0.2">
      <c r="A17554" s="8">
        <f>IF(IFERROR((MATCH(G17554,$G$1:$G$12712,0)),0),INDEX($A$1:$A$12712,MATCH(G17554,$G$1:$G$12712,0)),MAX($A$2:$A17553)+1)</f>
        <v>13473</v>
      </c>
      <c r="B17554" s="8"/>
      <c r="C17554" s="9" t="str">
        <f t="shared" si="326"/>
        <v>glenwood springs salt project</v>
      </c>
      <c r="D17554" s="8"/>
      <c r="E17554" s="8"/>
      <c r="F17554" s="10"/>
      <c r="G17554" s="8">
        <v>54413</v>
      </c>
      <c r="H17554" s="8" t="s">
        <v>30248</v>
      </c>
      <c r="I17554" s="8"/>
      <c r="J17554" s="8"/>
      <c r="K17554" s="8"/>
    </row>
    <row r="17555" spans="1:11" x14ac:dyDescent="0.2">
      <c r="A17555" s="8">
        <f>IF(IFERROR((MATCH(G17555,$G$1:$G$12712,0)),0),INDEX($A$1:$A$12712,MATCH(G17555,$G$1:$G$12712,0)),MAX($A$2:$A17554)+1)</f>
        <v>13474</v>
      </c>
      <c r="B17555" s="8"/>
      <c r="C17555" s="9" t="str">
        <f t="shared" si="326"/>
        <v>growgen</v>
      </c>
      <c r="D17555" s="8"/>
      <c r="E17555" s="8"/>
      <c r="F17555" s="10"/>
      <c r="G17555" s="8">
        <v>50745</v>
      </c>
      <c r="H17555" s="8" t="s">
        <v>30249</v>
      </c>
      <c r="I17555" s="8"/>
      <c r="J17555" s="8"/>
      <c r="K17555" s="8"/>
    </row>
    <row r="17556" spans="1:11" x14ac:dyDescent="0.2">
      <c r="A17556" s="8">
        <f>IF(IFERROR((MATCH(G17556,$G$1:$G$12712,0)),0),INDEX($A$1:$A$12712,MATCH(G17556,$G$1:$G$12712,0)),MAX($A$2:$A17555)+1)</f>
        <v>13475</v>
      </c>
      <c r="B17556" s="8"/>
      <c r="C17556" s="9" t="str">
        <f t="shared" si="326"/>
        <v>coidgen</v>
      </c>
      <c r="D17556" s="8"/>
      <c r="E17556" s="8"/>
      <c r="F17556" s="10"/>
      <c r="G17556" s="8">
        <v>50746</v>
      </c>
      <c r="H17556" s="8" t="s">
        <v>30250</v>
      </c>
      <c r="I17556" s="8"/>
      <c r="J17556" s="8"/>
      <c r="K17556" s="8"/>
    </row>
    <row r="17557" spans="1:11" x14ac:dyDescent="0.2">
      <c r="A17557" s="8">
        <f>IF(IFERROR((MATCH(G17557,$G$1:$G$12712,0)),0),INDEX($A$1:$A$12712,MATCH(G17557,$G$1:$G$12712,0)),MAX($A$2:$A17556)+1)</f>
        <v>13476</v>
      </c>
      <c r="B17557" s="8"/>
      <c r="C17557" s="9" t="str">
        <f t="shared" si="326"/>
        <v>moss point mill</v>
      </c>
      <c r="D17557" s="8"/>
      <c r="E17557" s="8"/>
      <c r="F17557" s="10"/>
      <c r="G17557" s="8">
        <v>54093</v>
      </c>
      <c r="H17557" s="8" t="s">
        <v>30251</v>
      </c>
      <c r="I17557" s="8"/>
      <c r="J17557" s="8"/>
      <c r="K17557" s="8"/>
    </row>
    <row r="17558" spans="1:11" x14ac:dyDescent="0.2">
      <c r="A17558" s="8">
        <f>IF(IFERROR((MATCH(G17558,$G$1:$G$12712,0)),0),INDEX($A$1:$A$12712,MATCH(G17558,$G$1:$G$12712,0)),MAX($A$2:$A17557)+1)</f>
        <v>13477</v>
      </c>
      <c r="B17558" s="8"/>
      <c r="C17558" s="9" t="str">
        <f t="shared" si="326"/>
        <v>np cogen</v>
      </c>
      <c r="D17558" s="8"/>
      <c r="E17558" s="8"/>
      <c r="F17558" s="10"/>
      <c r="G17558" s="8">
        <v>10624</v>
      </c>
      <c r="H17558" s="8" t="s">
        <v>30252</v>
      </c>
      <c r="I17558" s="8"/>
      <c r="J17558" s="8"/>
      <c r="K17558" s="8"/>
    </row>
    <row r="17559" spans="1:11" x14ac:dyDescent="0.2">
      <c r="A17559" s="8">
        <f>IF(IFERROR((MATCH(G17559,$G$1:$G$12712,0)),0),INDEX($A$1:$A$12712,MATCH(G17559,$G$1:$G$12712,0)),MAX($A$2:$A17558)+1)</f>
        <v>13478</v>
      </c>
      <c r="B17559" s="8"/>
      <c r="C17559" s="9" t="str">
        <f t="shared" si="326"/>
        <v>pioneer valley wind llc</v>
      </c>
      <c r="D17559" s="8"/>
      <c r="E17559" s="8"/>
      <c r="F17559" s="10"/>
      <c r="G17559" s="8">
        <v>57089</v>
      </c>
      <c r="H17559" s="8" t="s">
        <v>30253</v>
      </c>
      <c r="I17559" s="8"/>
      <c r="J17559" s="8"/>
      <c r="K17559" s="8"/>
    </row>
    <row r="17560" spans="1:11" x14ac:dyDescent="0.2">
      <c r="A17560" s="8">
        <f>IF(IFERROR((MATCH(G17560,$G$1:$G$12712,0)),0),INDEX($A$1:$A$12712,MATCH(G17560,$G$1:$G$12712,0)),MAX($A$2:$A17559)+1)</f>
        <v>13479</v>
      </c>
      <c r="B17560" s="8"/>
      <c r="C17560" s="9" t="str">
        <f t="shared" si="326"/>
        <v>durango georgia paper</v>
      </c>
      <c r="D17560" s="8"/>
      <c r="E17560" s="8"/>
      <c r="F17560" s="10"/>
      <c r="G17560" s="8">
        <v>54428</v>
      </c>
      <c r="H17560" s="8" t="s">
        <v>30254</v>
      </c>
      <c r="I17560" s="8"/>
      <c r="J17560" s="8"/>
      <c r="K17560" s="8"/>
    </row>
    <row r="17561" spans="1:11" x14ac:dyDescent="0.2">
      <c r="A17561" s="8">
        <f>IF(IFERROR((MATCH(G17561,$G$1:$G$12712,0)),0),INDEX($A$1:$A$12712,MATCH(G17561,$G$1:$G$12712,0)),MAX($A$2:$A17560)+1)</f>
        <v>13480</v>
      </c>
      <c r="B17561" s="8"/>
      <c r="C17561" s="9" t="str">
        <f t="shared" si="326"/>
        <v>humboldt pulp mill</v>
      </c>
      <c r="D17561" s="8"/>
      <c r="E17561" s="8"/>
      <c r="F17561" s="10"/>
      <c r="G17561" s="8">
        <v>50301</v>
      </c>
      <c r="H17561" s="8" t="s">
        <v>30255</v>
      </c>
      <c r="I17561" s="8"/>
      <c r="J17561" s="8"/>
      <c r="K17561" s="8"/>
    </row>
    <row r="17562" spans="1:11" x14ac:dyDescent="0.2">
      <c r="A17562" s="8">
        <f>IF(IFERROR((MATCH(G17562,$G$1:$G$12712,0)),0),INDEX($A$1:$A$12712,MATCH(G17562,$G$1:$G$12712,0)),MAX($A$2:$A17561)+1)</f>
        <v>13481</v>
      </c>
      <c r="B17562" s="8"/>
      <c r="C17562" s="9" t="str">
        <f t="shared" si="326"/>
        <v>south florida cogen associates</v>
      </c>
      <c r="D17562" s="8"/>
      <c r="E17562" s="8"/>
      <c r="F17562" s="10"/>
      <c r="G17562" s="8">
        <v>50369</v>
      </c>
      <c r="H17562" s="8" t="s">
        <v>30256</v>
      </c>
      <c r="I17562" s="8"/>
      <c r="J17562" s="8"/>
      <c r="K17562" s="8"/>
    </row>
    <row r="17563" spans="1:11" x14ac:dyDescent="0.2">
      <c r="A17563" s="8">
        <f>IF(IFERROR((MATCH(G17563,$G$1:$G$12712,0)),0),INDEX($A$1:$A$12712,MATCH(G17563,$G$1:$G$12712,0)),MAX($A$2:$A17562)+1)</f>
        <v>13482</v>
      </c>
      <c r="B17563" s="8"/>
      <c r="C17563" s="9" t="str">
        <f t="shared" si="326"/>
        <v>hopkinton energy</v>
      </c>
      <c r="D17563" s="8"/>
      <c r="E17563" s="8"/>
      <c r="F17563" s="10"/>
      <c r="G17563" s="8">
        <v>52041</v>
      </c>
      <c r="H17563" s="8" t="s">
        <v>30257</v>
      </c>
      <c r="I17563" s="8"/>
      <c r="J17563" s="8"/>
      <c r="K17563" s="8"/>
    </row>
    <row r="17564" spans="1:11" x14ac:dyDescent="0.2">
      <c r="A17564" s="8">
        <f>IF(IFERROR((MATCH(G17564,$G$1:$G$12712,0)),0),INDEX($A$1:$A$12712,MATCH(G17564,$G$1:$G$12712,0)),MAX($A$2:$A17563)+1)</f>
        <v>13483</v>
      </c>
      <c r="B17564" s="8"/>
      <c r="C17564" s="9" t="str">
        <f t="shared" si="326"/>
        <v>lackawanna facility</v>
      </c>
      <c r="D17564" s="8"/>
      <c r="E17564" s="8"/>
      <c r="F17564" s="10"/>
      <c r="G17564" s="8">
        <v>10484</v>
      </c>
      <c r="H17564" s="8" t="s">
        <v>30258</v>
      </c>
      <c r="I17564" s="8"/>
      <c r="J17564" s="8"/>
      <c r="K17564" s="8"/>
    </row>
    <row r="17565" spans="1:11" x14ac:dyDescent="0.2">
      <c r="A17565" s="8">
        <f>IF(IFERROR((MATCH(G17565,$G$1:$G$12712,0)),0),INDEX($A$1:$A$12712,MATCH(G17565,$G$1:$G$12712,0)),MAX($A$2:$A17564)+1)</f>
        <v>13484</v>
      </c>
      <c r="B17565" s="8"/>
      <c r="C17565" s="9" t="str">
        <f t="shared" si="326"/>
        <v>pcs nitrogen fertilizer lp</v>
      </c>
      <c r="D17565" s="8"/>
      <c r="E17565" s="8"/>
      <c r="F17565" s="10"/>
      <c r="G17565" s="8">
        <v>54226</v>
      </c>
      <c r="H17565" s="8" t="s">
        <v>30259</v>
      </c>
      <c r="I17565" s="8"/>
      <c r="J17565" s="8"/>
      <c r="K17565" s="8"/>
    </row>
    <row r="17566" spans="1:11" x14ac:dyDescent="0.2">
      <c r="A17566" s="8">
        <f>IF(IFERROR((MATCH(G17566,$G$1:$G$12712,0)),0),INDEX($A$1:$A$12712,MATCH(G17566,$G$1:$G$12712,0)),MAX($A$2:$A17565)+1)</f>
        <v>13485</v>
      </c>
      <c r="B17566" s="8"/>
      <c r="C17566" s="9" t="str">
        <f t="shared" si="326"/>
        <v>electro generators cogeneration</v>
      </c>
      <c r="D17566" s="8"/>
      <c r="E17566" s="8"/>
      <c r="F17566" s="10"/>
      <c r="G17566" s="8">
        <v>55258</v>
      </c>
      <c r="H17566" s="8" t="s">
        <v>30260</v>
      </c>
      <c r="I17566" s="8"/>
      <c r="J17566" s="8"/>
      <c r="K17566" s="8"/>
    </row>
    <row r="17567" spans="1:11" x14ac:dyDescent="0.2">
      <c r="A17567" s="8">
        <f>IF(IFERROR((MATCH(G17567,$G$1:$G$12712,0)),0),INDEX($A$1:$A$12712,MATCH(G17567,$G$1:$G$12712,0)),MAX($A$2:$A17566)+1)</f>
        <v>13486</v>
      </c>
      <c r="B17567" s="8"/>
      <c r="C17567" s="9" t="str">
        <f t="shared" si="326"/>
        <v>savage mountain</v>
      </c>
      <c r="D17567" s="8"/>
      <c r="E17567" s="8"/>
      <c r="F17567" s="10"/>
      <c r="G17567" s="8">
        <v>56385</v>
      </c>
      <c r="H17567" s="8" t="s">
        <v>30261</v>
      </c>
      <c r="I17567" s="8"/>
      <c r="J17567" s="8"/>
      <c r="K17567" s="8"/>
    </row>
    <row r="17568" spans="1:11" x14ac:dyDescent="0.2">
      <c r="A17568" s="8">
        <f>IF(IFERROR((MATCH(G17568,$G$1:$G$12712,0)),0),INDEX($A$1:$A$12712,MATCH(G17568,$G$1:$G$12712,0)),MAX($A$2:$A17567)+1)</f>
        <v>13487</v>
      </c>
      <c r="B17568" s="8"/>
      <c r="C17568" s="9" t="str">
        <f t="shared" si="326"/>
        <v>bayside</v>
      </c>
      <c r="D17568" s="8"/>
      <c r="E17568" s="8"/>
      <c r="F17568" s="10"/>
      <c r="G17568" s="8">
        <v>1859</v>
      </c>
      <c r="H17568" s="8" t="s">
        <v>30262</v>
      </c>
      <c r="I17568" s="8" t="s">
        <v>30263</v>
      </c>
      <c r="J17568" s="8">
        <v>19125</v>
      </c>
      <c r="K17568" s="8"/>
    </row>
    <row r="17569" spans="1:11" x14ac:dyDescent="0.2">
      <c r="A17569" s="8">
        <f>IF(IFERROR((MATCH(G17569,$G$1:$G$12712,0)),0),INDEX($A$1:$A$12712,MATCH(G17569,$G$1:$G$12712,0)),MAX($A$2:$A17568)+1)</f>
        <v>13488</v>
      </c>
      <c r="B17569" s="8"/>
      <c r="C17569" s="9" t="str">
        <f t="shared" si="326"/>
        <v>heartland preston</v>
      </c>
      <c r="D17569" s="8"/>
      <c r="E17569" s="8"/>
      <c r="F17569" s="10"/>
      <c r="G17569" s="8">
        <v>55865</v>
      </c>
      <c r="H17569" s="8" t="s">
        <v>30264</v>
      </c>
      <c r="I17569" s="8"/>
      <c r="J17569" s="8"/>
      <c r="K17569" s="8"/>
    </row>
    <row r="17570" spans="1:11" x14ac:dyDescent="0.2">
      <c r="A17570" s="8">
        <f>IF(IFERROR((MATCH(G17570,$G$1:$G$12712,0)),0),INDEX($A$1:$A$12712,MATCH(G17570,$G$1:$G$12712,0)),MAX($A$2:$A17569)+1)</f>
        <v>13489</v>
      </c>
      <c r="B17570" s="8"/>
      <c r="C17570" s="9" t="str">
        <f t="shared" si="326"/>
        <v>lihue plantation ltd</v>
      </c>
      <c r="D17570" s="8"/>
      <c r="E17570" s="8"/>
      <c r="F17570" s="10"/>
      <c r="G17570" s="8">
        <v>10073</v>
      </c>
      <c r="H17570" s="8" t="s">
        <v>30265</v>
      </c>
      <c r="I17570" s="8"/>
      <c r="J17570" s="8"/>
      <c r="K17570" s="8"/>
    </row>
    <row r="17571" spans="1:11" x14ac:dyDescent="0.2">
      <c r="A17571" s="8">
        <f>IF(IFERROR((MATCH(G17571,$G$1:$G$12712,0)),0),INDEX($A$1:$A$12712,MATCH(G17571,$G$1:$G$12712,0)),MAX($A$2:$A17570)+1)</f>
        <v>13490</v>
      </c>
      <c r="B17571" s="8"/>
      <c r="C17571" s="9" t="str">
        <f t="shared" si="326"/>
        <v>fish lake geothermal project</v>
      </c>
      <c r="D17571" s="8"/>
      <c r="E17571" s="8"/>
      <c r="F17571" s="10"/>
      <c r="G17571" s="8">
        <v>10657</v>
      </c>
      <c r="H17571" s="8" t="s">
        <v>30266</v>
      </c>
      <c r="I17571" s="8"/>
      <c r="J17571" s="8"/>
      <c r="K17571" s="8"/>
    </row>
    <row r="17572" spans="1:11" x14ac:dyDescent="0.2">
      <c r="A17572" s="8">
        <f>IF(IFERROR((MATCH(G17572,$G$1:$G$12712,0)),0),INDEX($A$1:$A$12712,MATCH(G17572,$G$1:$G$12712,0)),MAX($A$2:$A17571)+1)</f>
        <v>13491</v>
      </c>
      <c r="B17572" s="8"/>
      <c r="C17572" s="9" t="str">
        <f t="shared" si="326"/>
        <v>indeck turners falls energy center</v>
      </c>
      <c r="D17572" s="8"/>
      <c r="E17572" s="8"/>
      <c r="F17572" s="10"/>
      <c r="G17572" s="8">
        <v>50460</v>
      </c>
      <c r="H17572" s="8" t="s">
        <v>30267</v>
      </c>
      <c r="I17572" s="8"/>
      <c r="J17572" s="8"/>
      <c r="K17572" s="8"/>
    </row>
    <row r="17573" spans="1:11" x14ac:dyDescent="0.2">
      <c r="A17573" s="8">
        <f>IF(IFERROR((MATCH(G17573,$G$1:$G$12712,0)),0),INDEX($A$1:$A$12712,MATCH(G17573,$G$1:$G$12712,0)),MAX($A$2:$A17572)+1)</f>
        <v>13492</v>
      </c>
      <c r="B17573" s="8"/>
      <c r="C17573" s="9" t="str">
        <f t="shared" si="326"/>
        <v>ipa texas solar llc</v>
      </c>
      <c r="D17573" s="8"/>
      <c r="E17573" s="8"/>
      <c r="F17573" s="10"/>
      <c r="G17573" s="8">
        <v>57395</v>
      </c>
      <c r="H17573" s="8" t="s">
        <v>30268</v>
      </c>
      <c r="I17573" s="8"/>
      <c r="J17573" s="8"/>
      <c r="K17573" s="8"/>
    </row>
    <row r="17574" spans="1:11" x14ac:dyDescent="0.2">
      <c r="A17574" s="8">
        <f>IF(IFERROR((MATCH(G17574,$G$1:$G$12712,0)),0),INDEX($A$1:$A$12712,MATCH(G17574,$G$1:$G$12712,0)),MAX($A$2:$A17573)+1)</f>
        <v>13493</v>
      </c>
      <c r="B17574" s="8"/>
      <c r="C17574" s="9" t="str">
        <f t="shared" si="326"/>
        <v>egp stillwater solar llc</v>
      </c>
      <c r="D17574" s="8"/>
      <c r="E17574" s="8"/>
      <c r="F17574" s="10"/>
      <c r="G17574" s="8">
        <v>57464</v>
      </c>
      <c r="H17574" s="8" t="s">
        <v>30269</v>
      </c>
      <c r="I17574" s="8"/>
      <c r="J17574" s="8"/>
      <c r="K17574" s="8"/>
    </row>
    <row r="17575" spans="1:11" x14ac:dyDescent="0.2">
      <c r="A17575" s="8">
        <f>IF(IFERROR((MATCH(G17575,$G$1:$G$12712,0)),0),INDEX($A$1:$A$12712,MATCH(G17575,$G$1:$G$12712,0)),MAX($A$2:$A17574)+1)</f>
        <v>13494</v>
      </c>
      <c r="B17575" s="8"/>
      <c r="C17575" s="9" t="str">
        <f t="shared" si="326"/>
        <v>calcite</v>
      </c>
      <c r="D17575" s="8"/>
      <c r="E17575" s="8"/>
      <c r="F17575" s="10"/>
      <c r="G17575" s="8">
        <v>56282</v>
      </c>
      <c r="H17575" s="8" t="s">
        <v>30270</v>
      </c>
      <c r="I17575" s="8"/>
      <c r="J17575" s="8"/>
      <c r="K17575" s="8"/>
    </row>
    <row r="17576" spans="1:11" x14ac:dyDescent="0.2">
      <c r="A17576" s="8">
        <f>IF(IFERROR((MATCH(G17576,$G$1:$G$12712,0)),0),INDEX($A$1:$A$12712,MATCH(G17576,$G$1:$G$12712,0)),MAX($A$2:$A17575)+1)</f>
        <v>13495</v>
      </c>
      <c r="B17576" s="8"/>
      <c r="C17576" s="9" t="str">
        <f t="shared" si="326"/>
        <v>lake winyah</v>
      </c>
      <c r="D17576" s="8"/>
      <c r="E17576" s="8"/>
      <c r="F17576" s="10"/>
      <c r="G17576" s="8">
        <v>56285</v>
      </c>
      <c r="H17576" s="8" t="s">
        <v>30271</v>
      </c>
      <c r="I17576" s="8"/>
      <c r="J17576" s="8"/>
      <c r="K17576" s="8"/>
    </row>
    <row r="17577" spans="1:11" x14ac:dyDescent="0.2">
      <c r="A17577" s="8">
        <f>IF(IFERROR((MATCH(G17577,$G$1:$G$12712,0)),0),INDEX($A$1:$A$12712,MATCH(G17577,$G$1:$G$12712,0)),MAX($A$2:$A17576)+1)</f>
        <v>13496</v>
      </c>
      <c r="B17577" s="8"/>
      <c r="C17577" s="9" t="str">
        <f t="shared" si="326"/>
        <v>beaver wood joint venture</v>
      </c>
      <c r="D17577" s="8"/>
      <c r="E17577" s="8"/>
      <c r="F17577" s="10"/>
      <c r="G17577" s="8">
        <v>10009</v>
      </c>
      <c r="H17577" s="8" t="s">
        <v>30272</v>
      </c>
      <c r="I17577" s="8"/>
      <c r="J17577" s="8"/>
      <c r="K17577" s="8"/>
    </row>
    <row r="17578" spans="1:11" x14ac:dyDescent="0.2">
      <c r="A17578" s="8">
        <f>IF(IFERROR((MATCH(G17578,$G$1:$G$12712,0)),0),INDEX($A$1:$A$12712,MATCH(G17578,$G$1:$G$12712,0)),MAX($A$2:$A17577)+1)</f>
        <v>13497</v>
      </c>
      <c r="B17578" s="8"/>
      <c r="C17578" s="9" t="str">
        <f t="shared" si="326"/>
        <v>tulia</v>
      </c>
      <c r="D17578" s="8"/>
      <c r="E17578" s="8"/>
      <c r="F17578" s="10"/>
      <c r="G17578" s="8">
        <v>3619</v>
      </c>
      <c r="H17578" s="8" t="s">
        <v>30273</v>
      </c>
      <c r="I17578" s="8"/>
      <c r="J17578" s="8"/>
      <c r="K17578" s="8"/>
    </row>
    <row r="17579" spans="1:11" x14ac:dyDescent="0.2">
      <c r="A17579" s="8">
        <f>A1455</f>
        <v>1062</v>
      </c>
      <c r="B17579" s="8"/>
      <c r="C17579" s="9" t="str">
        <f t="shared" si="326"/>
        <v>abilene</v>
      </c>
      <c r="D17579" s="8"/>
      <c r="E17579" s="8"/>
      <c r="F17579" s="10"/>
      <c r="G17579" s="8">
        <v>3517</v>
      </c>
      <c r="H17579" s="8" t="s">
        <v>27961</v>
      </c>
      <c r="I17579" s="8" t="s">
        <v>27958</v>
      </c>
      <c r="J17579" s="8">
        <v>20404</v>
      </c>
      <c r="K17579" s="8"/>
    </row>
    <row r="17580" spans="1:11" x14ac:dyDescent="0.2">
      <c r="A17580" s="8">
        <f>IF(IFERROR((MATCH(G17580,$G$1:$G$12712,0)),0),INDEX($A$1:$A$12712,MATCH(G17580,$G$1:$G$12712,0)),MAX($A$2:$A17579)+1)</f>
        <v>13498</v>
      </c>
      <c r="B17580" s="8"/>
      <c r="C17580" s="9" t="str">
        <f t="shared" si="326"/>
        <v>georgia pacific fort bragg</v>
      </c>
      <c r="D17580" s="8"/>
      <c r="E17580" s="8"/>
      <c r="F17580" s="10"/>
      <c r="G17580" s="8">
        <v>10607</v>
      </c>
      <c r="H17580" s="8" t="s">
        <v>30274</v>
      </c>
      <c r="I17580" s="8"/>
      <c r="J17580" s="8"/>
      <c r="K17580" s="8"/>
    </row>
    <row r="17581" spans="1:11" x14ac:dyDescent="0.2">
      <c r="A17581" s="8">
        <f>IF(IFERROR((MATCH(G17581,$G$1:$G$12712,0)),0),INDEX($A$1:$A$12712,MATCH(G17581,$G$1:$G$12712,0)),MAX($A$2:$A17580)+1)</f>
        <v>13499</v>
      </c>
      <c r="B17581" s="8"/>
      <c r="C17581" s="9" t="str">
        <f t="shared" si="326"/>
        <v>modesto energy lp</v>
      </c>
      <c r="D17581" s="8"/>
      <c r="E17581" s="8"/>
      <c r="F17581" s="10"/>
      <c r="G17581" s="8">
        <v>50294</v>
      </c>
      <c r="H17581" s="8" t="s">
        <v>30275</v>
      </c>
      <c r="I17581" s="8"/>
      <c r="J17581" s="8"/>
      <c r="K17581" s="8"/>
    </row>
    <row r="17582" spans="1:11" x14ac:dyDescent="0.2">
      <c r="A17582" s="8">
        <f>IF(IFERROR((MATCH(G17582,$G$1:$G$12712,0)),0),INDEX($A$1:$A$12712,MATCH(G17582,$G$1:$G$12712,0)),MAX($A$2:$A17581)+1)</f>
        <v>13500</v>
      </c>
      <c r="B17582" s="8"/>
      <c r="C17582" s="9" t="str">
        <f t="shared" si="326"/>
        <v>lindsay</v>
      </c>
      <c r="D17582" s="8"/>
      <c r="E17582" s="8"/>
      <c r="F17582" s="10"/>
      <c r="G17582" s="8">
        <v>2990</v>
      </c>
      <c r="H17582" s="8" t="s">
        <v>30276</v>
      </c>
      <c r="I17582" s="8"/>
      <c r="J17582" s="8"/>
      <c r="K17582" s="8"/>
    </row>
    <row r="17583" spans="1:11" x14ac:dyDescent="0.2">
      <c r="A17583" s="8">
        <f>IF(IFERROR((MATCH(G17583,$G$1:$G$12712,0)),0),INDEX($A$1:$A$12712,MATCH(G17583,$G$1:$G$12712,0)),MAX($A$2:$A17582)+1)</f>
        <v>13501</v>
      </c>
      <c r="B17583" s="8"/>
      <c r="C17583" s="9" t="str">
        <f t="shared" si="326"/>
        <v>emmett wood products</v>
      </c>
      <c r="D17583" s="8"/>
      <c r="E17583" s="8"/>
      <c r="F17583" s="10"/>
      <c r="G17583" s="8">
        <v>10489</v>
      </c>
      <c r="H17583" s="8" t="s">
        <v>30277</v>
      </c>
      <c r="I17583" s="8"/>
      <c r="J17583" s="8"/>
      <c r="K17583" s="8"/>
    </row>
    <row r="17584" spans="1:11" x14ac:dyDescent="0.2">
      <c r="A17584" s="8">
        <f>IF(IFERROR((MATCH(G17584,$G$1:$G$12712,0)),0),INDEX($A$1:$A$12712,MATCH(G17584,$G$1:$G$12712,0)),MAX($A$2:$A17583)+1)</f>
        <v>13502</v>
      </c>
      <c r="B17584" s="8"/>
      <c r="C17584" s="9" t="str">
        <f t="shared" si="326"/>
        <v>pasadena paper</v>
      </c>
      <c r="D17584" s="8"/>
      <c r="E17584" s="8"/>
      <c r="F17584" s="10"/>
      <c r="G17584" s="8">
        <v>54507</v>
      </c>
      <c r="H17584" s="8" t="s">
        <v>30278</v>
      </c>
      <c r="I17584" s="8"/>
      <c r="J17584" s="8"/>
      <c r="K17584" s="8"/>
    </row>
    <row r="17585" spans="1:11" x14ac:dyDescent="0.2">
      <c r="A17585" s="8">
        <f>IF(IFERROR((MATCH(G17585,$G$1:$G$12712,0)),0),INDEX($A$1:$A$12712,MATCH(G17585,$G$1:$G$12712,0)),MAX($A$2:$A17584)+1)</f>
        <v>13503</v>
      </c>
      <c r="B17585" s="8"/>
      <c r="C17585" s="9" t="str">
        <f t="shared" si="326"/>
        <v>illinois refining division</v>
      </c>
      <c r="D17585" s="8"/>
      <c r="E17585" s="8"/>
      <c r="F17585" s="10"/>
      <c r="G17585" s="8">
        <v>52191</v>
      </c>
      <c r="H17585" s="8" t="s">
        <v>30279</v>
      </c>
      <c r="I17585" s="8"/>
      <c r="J17585" s="8"/>
      <c r="K17585" s="8"/>
    </row>
    <row r="17586" spans="1:11" x14ac:dyDescent="0.2">
      <c r="A17586" s="8">
        <f>IF(IFERROR((MATCH(G17586,$G$1:$G$12712,0)),0),INDEX($A$1:$A$12712,MATCH(G17586,$G$1:$G$12712,0)),MAX($A$2:$A17585)+1)</f>
        <v>13504</v>
      </c>
      <c r="B17586" s="8"/>
      <c r="C17586" s="9" t="str">
        <f t="shared" si="326"/>
        <v>jefferson smurfit jsc</v>
      </c>
      <c r="D17586" s="8"/>
      <c r="E17586" s="8"/>
      <c r="F17586" s="10"/>
      <c r="G17586" s="8">
        <v>54288</v>
      </c>
      <c r="H17586" s="8" t="s">
        <v>30280</v>
      </c>
      <c r="I17586" s="8"/>
      <c r="J17586" s="8"/>
      <c r="K17586" s="8"/>
    </row>
    <row r="17587" spans="1:11" x14ac:dyDescent="0.2">
      <c r="A17587" s="8">
        <f>IF(IFERROR((MATCH(G17587,$G$1:$G$12712,0)),0),INDEX($A$1:$A$12712,MATCH(G17587,$G$1:$G$12712,0)),MAX($A$2:$A17586)+1)</f>
        <v>13505</v>
      </c>
      <c r="B17587" s="8"/>
      <c r="C17587" s="9" t="str">
        <f t="shared" si="326"/>
        <v>at&amp;t alpharetta center</v>
      </c>
      <c r="D17587" s="8"/>
      <c r="E17587" s="8"/>
      <c r="F17587" s="10"/>
      <c r="G17587" s="8">
        <v>54284</v>
      </c>
      <c r="H17587" s="8" t="s">
        <v>30281</v>
      </c>
      <c r="I17587" s="8"/>
      <c r="J17587" s="8"/>
      <c r="K17587" s="8"/>
    </row>
    <row r="17588" spans="1:11" x14ac:dyDescent="0.2">
      <c r="A17588" s="8">
        <f>IF(IFERROR((MATCH(G17588,$G$1:$G$12712,0)),0),INDEX($A$1:$A$12712,MATCH(G17588,$G$1:$G$12712,0)),MAX($A$2:$A17587)+1)</f>
        <v>13506</v>
      </c>
      <c r="B17588" s="8"/>
      <c r="C17588" s="9" t="str">
        <f t="shared" si="326"/>
        <v>patio test cell solar turbines</v>
      </c>
      <c r="D17588" s="8"/>
      <c r="E17588" s="8"/>
      <c r="F17588" s="10"/>
      <c r="G17588" s="8">
        <v>50070</v>
      </c>
      <c r="H17588" s="8" t="s">
        <v>30282</v>
      </c>
      <c r="I17588" s="8"/>
      <c r="J17588" s="8"/>
      <c r="K17588" s="8"/>
    </row>
    <row r="17589" spans="1:11" x14ac:dyDescent="0.2">
      <c r="A17589" s="8">
        <f>IF(IFERROR((MATCH(G17589,$G$1:$G$12712,0)),0),INDEX($A$1:$A$12712,MATCH(G17589,$G$1:$G$12712,0)),MAX($A$2:$A17588)+1)</f>
        <v>13507</v>
      </c>
      <c r="B17589" s="8"/>
      <c r="C17589" s="9" t="str">
        <f t="shared" si="326"/>
        <v>coolidge dam</v>
      </c>
      <c r="D17589" s="8"/>
      <c r="E17589" s="8"/>
      <c r="F17589" s="10"/>
      <c r="G17589" s="8">
        <v>155</v>
      </c>
      <c r="H17589" s="8" t="s">
        <v>30283</v>
      </c>
      <c r="I17589" s="8"/>
      <c r="J17589" s="8"/>
      <c r="K17589" s="8"/>
    </row>
    <row r="17590" spans="1:11" x14ac:dyDescent="0.2">
      <c r="A17590" s="8">
        <f>IF(IFERROR((MATCH(G17590,$G$1:$G$12712,0)),0),INDEX($A$1:$A$12712,MATCH(G17590,$G$1:$G$12712,0)),MAX($A$2:$A17589)+1)</f>
        <v>13508</v>
      </c>
      <c r="B17590" s="8"/>
      <c r="C17590" s="9" t="str">
        <f t="shared" si="326"/>
        <v>tillamook lumber</v>
      </c>
      <c r="D17590" s="8"/>
      <c r="E17590" s="8"/>
      <c r="F17590" s="10"/>
      <c r="G17590" s="8">
        <v>50232</v>
      </c>
      <c r="H17590" s="8" t="s">
        <v>30284</v>
      </c>
      <c r="I17590" s="8"/>
      <c r="J17590" s="8"/>
      <c r="K17590" s="8"/>
    </row>
    <row r="17591" spans="1:11" x14ac:dyDescent="0.2">
      <c r="A17591" s="8">
        <f>IF(IFERROR((MATCH(G17591,$G$1:$G$12712,0)),0),INDEX($A$1:$A$12712,MATCH(G17591,$G$1:$G$12712,0)),MAX($A$2:$A17590)+1)</f>
        <v>13509</v>
      </c>
      <c r="B17591" s="8"/>
      <c r="C17591" s="9" t="str">
        <f t="shared" si="326"/>
        <v>calligan creek</v>
      </c>
      <c r="D17591" s="8"/>
      <c r="E17591" s="8"/>
      <c r="F17591" s="10"/>
      <c r="G17591" s="8">
        <v>54862</v>
      </c>
      <c r="H17591" s="8" t="s">
        <v>30285</v>
      </c>
      <c r="I17591" s="8"/>
      <c r="J17591" s="8"/>
      <c r="K17591" s="8"/>
    </row>
    <row r="17592" spans="1:11" x14ac:dyDescent="0.2">
      <c r="A17592" s="8">
        <f>IF(IFERROR((MATCH(G17592,$G$1:$G$12712,0)),0),INDEX($A$1:$A$12712,MATCH(G17592,$G$1:$G$12712,0)),MAX($A$2:$A17591)+1)</f>
        <v>13510</v>
      </c>
      <c r="B17592" s="8"/>
      <c r="C17592" s="9" t="str">
        <f t="shared" si="326"/>
        <v>ltv steel south chicago works</v>
      </c>
      <c r="D17592" s="8"/>
      <c r="E17592" s="8"/>
      <c r="F17592" s="10"/>
      <c r="G17592" s="8">
        <v>10399</v>
      </c>
      <c r="H17592" s="8" t="s">
        <v>30286</v>
      </c>
      <c r="I17592" s="8"/>
      <c r="J17592" s="8"/>
      <c r="K17592" s="8"/>
    </row>
    <row r="17593" spans="1:11" x14ac:dyDescent="0.2">
      <c r="A17593" s="8">
        <f>IF(IFERROR((MATCH(G17593,$G$1:$G$12712,0)),0),INDEX($A$1:$A$12712,MATCH(G17593,$G$1:$G$12712,0)),MAX($A$2:$A17592)+1)</f>
        <v>13511</v>
      </c>
      <c r="B17593" s="8"/>
      <c r="C17593" s="9" t="str">
        <f t="shared" si="326"/>
        <v>alpena long lake</v>
      </c>
      <c r="D17593" s="8"/>
      <c r="E17593" s="8"/>
      <c r="F17593" s="10"/>
      <c r="G17593" s="8">
        <v>56286</v>
      </c>
      <c r="H17593" s="8" t="s">
        <v>30287</v>
      </c>
      <c r="I17593" s="8"/>
      <c r="J17593" s="8"/>
      <c r="K17593" s="8"/>
    </row>
    <row r="17594" spans="1:11" x14ac:dyDescent="0.2">
      <c r="A17594" s="8">
        <f>IF(IFERROR((MATCH(G17594,$G$1:$G$12712,0)),0),INDEX($A$1:$A$12712,MATCH(G17594,$G$1:$G$12712,0)),MAX($A$2:$A17593)+1)</f>
        <v>13512</v>
      </c>
      <c r="B17594" s="8"/>
      <c r="C17594" s="9" t="str">
        <f t="shared" si="326"/>
        <v>alpena rockport</v>
      </c>
      <c r="D17594" s="8"/>
      <c r="E17594" s="8"/>
      <c r="F17594" s="10"/>
      <c r="G17594" s="8">
        <v>56287</v>
      </c>
      <c r="H17594" s="8" t="s">
        <v>30288</v>
      </c>
      <c r="I17594" s="8"/>
      <c r="J17594" s="8"/>
      <c r="K17594" s="8"/>
    </row>
    <row r="17595" spans="1:11" x14ac:dyDescent="0.2">
      <c r="A17595" s="8">
        <f>IF(IFERROR((MATCH(G17595,$G$1:$G$12712,0)),0),INDEX($A$1:$A$12712,MATCH(G17595,$G$1:$G$12712,0)),MAX($A$2:$A17594)+1)</f>
        <v>13513</v>
      </c>
      <c r="B17595" s="8"/>
      <c r="C17595" s="9" t="str">
        <f t="shared" si="326"/>
        <v>nashville thermal transfer</v>
      </c>
      <c r="D17595" s="8"/>
      <c r="E17595" s="8"/>
      <c r="F17595" s="10"/>
      <c r="G17595" s="8">
        <v>50209</v>
      </c>
      <c r="H17595" s="8" t="s">
        <v>30289</v>
      </c>
      <c r="I17595" s="8"/>
      <c r="J17595" s="8"/>
      <c r="K17595" s="8"/>
    </row>
    <row r="17596" spans="1:11" x14ac:dyDescent="0.2">
      <c r="A17596" s="8">
        <f>IF(IFERROR((MATCH(G17596,$G$1:$G$12712,0)),0),INDEX($A$1:$A$12712,MATCH(G17596,$G$1:$G$12712,0)),MAX($A$2:$A17595)+1)</f>
        <v>13514</v>
      </c>
      <c r="B17596" s="8"/>
      <c r="C17596" s="9" t="str">
        <f t="shared" si="326"/>
        <v>floydada</v>
      </c>
      <c r="D17596" s="8"/>
      <c r="E17596" s="8"/>
      <c r="F17596" s="10"/>
      <c r="G17596" s="8">
        <v>3573</v>
      </c>
      <c r="H17596" s="8" t="s">
        <v>30290</v>
      </c>
      <c r="I17596" s="8"/>
      <c r="J17596" s="8"/>
      <c r="K17596" s="8"/>
    </row>
    <row r="17597" spans="1:11" x14ac:dyDescent="0.2">
      <c r="A17597" s="8">
        <f>IF(IFERROR((MATCH(G17597,$G$1:$G$12712,0)),0),INDEX($A$1:$A$12712,MATCH(G17597,$G$1:$G$12712,0)),MAX($A$2:$A17596)+1)</f>
        <v>13515</v>
      </c>
      <c r="B17597" s="8"/>
      <c r="C17597" s="9" t="str">
        <f t="shared" si="326"/>
        <v>siskiyou forest products</v>
      </c>
      <c r="D17597" s="8"/>
      <c r="E17597" s="8"/>
      <c r="F17597" s="10"/>
      <c r="G17597" s="8">
        <v>10037</v>
      </c>
      <c r="H17597" s="8" t="s">
        <v>30291</v>
      </c>
      <c r="I17597" s="8"/>
      <c r="J17597" s="8"/>
      <c r="K17597" s="8"/>
    </row>
    <row r="17598" spans="1:11" x14ac:dyDescent="0.2">
      <c r="A17598" s="8">
        <f>IF(IFERROR((MATCH(G17598,$G$1:$G$12712,0)),0),INDEX($A$1:$A$12712,MATCH(G17598,$G$1:$G$12712,0)),MAX($A$2:$A17597)+1)</f>
        <v>13516</v>
      </c>
      <c r="B17598" s="8"/>
      <c r="C17598" s="9" t="str">
        <f t="shared" si="326"/>
        <v>fort davis</v>
      </c>
      <c r="D17598" s="8"/>
      <c r="E17598" s="8"/>
      <c r="F17598" s="10"/>
      <c r="G17598" s="8">
        <v>7724</v>
      </c>
      <c r="H17598" s="8" t="s">
        <v>30292</v>
      </c>
      <c r="I17598" s="8" t="s">
        <v>27958</v>
      </c>
      <c r="J17598" s="8">
        <v>20404</v>
      </c>
      <c r="K17598" s="8"/>
    </row>
    <row r="17599" spans="1:11" x14ac:dyDescent="0.2">
      <c r="A17599" s="8">
        <f>IF(IFERROR((MATCH(G17599,$G$1:$G$12712,0)),0),INDEX($A$1:$A$12712,MATCH(G17599,$G$1:$G$12712,0)),MAX($A$2:$A17598)+1)</f>
        <v>13517</v>
      </c>
      <c r="B17599" s="8"/>
      <c r="C17599" s="9" t="str">
        <f t="shared" si="326"/>
        <v>fort bend utilities</v>
      </c>
      <c r="D17599" s="8"/>
      <c r="E17599" s="8"/>
      <c r="F17599" s="10"/>
      <c r="G17599" s="8">
        <v>10136</v>
      </c>
      <c r="H17599" s="8" t="s">
        <v>30293</v>
      </c>
      <c r="I17599" s="8"/>
      <c r="J17599" s="8"/>
      <c r="K17599" s="8"/>
    </row>
    <row r="17600" spans="1:11" x14ac:dyDescent="0.2">
      <c r="A17600" s="8">
        <f>IF(IFERROR((MATCH(G17600,$G$1:$G$12712,0)),0),INDEX($A$1:$A$12712,MATCH(G17600,$G$1:$G$12712,0)),MAX($A$2:$A17599)+1)</f>
        <v>13518</v>
      </c>
      <c r="B17600" s="8"/>
      <c r="C17600" s="9" t="str">
        <f t="shared" si="326"/>
        <v>bioten power plant</v>
      </c>
      <c r="D17600" s="8"/>
      <c r="E17600" s="8"/>
      <c r="F17600" s="10"/>
      <c r="G17600" s="8">
        <v>55021</v>
      </c>
      <c r="H17600" s="8" t="s">
        <v>30294</v>
      </c>
      <c r="I17600" s="8"/>
      <c r="J17600" s="8"/>
      <c r="K17600" s="8"/>
    </row>
    <row r="17601" spans="1:11" x14ac:dyDescent="0.2">
      <c r="A17601" s="8">
        <f>IF(IFERROR((MATCH(G17601,$G$1:$G$12712,0)),0),INDEX($A$1:$A$12712,MATCH(G17601,$G$1:$G$12712,0)),MAX($A$2:$A17600)+1)</f>
        <v>13519</v>
      </c>
      <c r="B17601" s="8"/>
      <c r="C17601" s="9" t="str">
        <f t="shared" si="326"/>
        <v>hancock creek</v>
      </c>
      <c r="D17601" s="8"/>
      <c r="E17601" s="8"/>
      <c r="F17601" s="10"/>
      <c r="G17601" s="8">
        <v>54861</v>
      </c>
      <c r="H17601" s="8" t="s">
        <v>30295</v>
      </c>
      <c r="I17601" s="8"/>
      <c r="J17601" s="8"/>
      <c r="K17601" s="8"/>
    </row>
    <row r="17602" spans="1:11" x14ac:dyDescent="0.2">
      <c r="A17602" s="8">
        <f>IF(IFERROR((MATCH(G17602,$G$1:$G$12712,0)),0),INDEX($A$1:$A$12712,MATCH(G17602,$G$1:$G$12712,0)),MAX($A$2:$A17601)+1)</f>
        <v>13520</v>
      </c>
      <c r="B17602" s="8"/>
      <c r="C17602" s="9" t="str">
        <f t="shared" si="326"/>
        <v>baton rouge plant</v>
      </c>
      <c r="D17602" s="8"/>
      <c r="E17602" s="8"/>
      <c r="F17602" s="10"/>
      <c r="G17602" s="8">
        <v>10297</v>
      </c>
      <c r="H17602" s="8" t="s">
        <v>30296</v>
      </c>
      <c r="I17602" s="8"/>
      <c r="J17602" s="8"/>
      <c r="K17602" s="8"/>
    </row>
    <row r="17603" spans="1:11" x14ac:dyDescent="0.2">
      <c r="A17603" s="8">
        <f>IF(IFERROR((MATCH(G17603,$G$1:$G$12712,0)),0),INDEX($A$1:$A$12712,MATCH(G17603,$G$1:$G$12712,0)),MAX($A$2:$A17602)+1)</f>
        <v>13521</v>
      </c>
      <c r="B17603" s="8"/>
      <c r="C17603" s="9" t="str">
        <f t="shared" si="326"/>
        <v>lfg energy</v>
      </c>
      <c r="D17603" s="8"/>
      <c r="E17603" s="8"/>
      <c r="F17603" s="10"/>
      <c r="G17603" s="8">
        <v>52200</v>
      </c>
      <c r="H17603" s="8" t="s">
        <v>30297</v>
      </c>
      <c r="I17603" s="8"/>
      <c r="J17603" s="8"/>
      <c r="K17603" s="8"/>
    </row>
    <row r="17604" spans="1:11" x14ac:dyDescent="0.2">
      <c r="A17604" s="8">
        <f>IF(IFERROR((MATCH(G17604,$G$1:$G$12712,0)),0),INDEX($A$1:$A$12712,MATCH(G17604,$G$1:$G$12712,0)),MAX($A$2:$A17603)+1)</f>
        <v>13522</v>
      </c>
      <c r="B17604" s="8"/>
      <c r="C17604" s="9" t="str">
        <f t="shared" si="326"/>
        <v>jacobs energy</v>
      </c>
      <c r="D17604" s="8"/>
      <c r="E17604" s="8"/>
      <c r="F17604" s="10"/>
      <c r="G17604" s="8">
        <v>54904</v>
      </c>
      <c r="H17604" s="8" t="s">
        <v>30298</v>
      </c>
      <c r="I17604" s="8"/>
      <c r="J17604" s="8"/>
      <c r="K17604" s="8"/>
    </row>
    <row r="17605" spans="1:11" x14ac:dyDescent="0.2">
      <c r="A17605" s="8">
        <f>IF(IFERROR((MATCH(G17605,$G$1:$G$12712,0)),0),INDEX($A$1:$A$12712,MATCH(G17605,$G$1:$G$12712,0)),MAX($A$2:$A17604)+1)</f>
        <v>13523</v>
      </c>
      <c r="B17605" s="8"/>
      <c r="C17605" s="9" t="str">
        <f t="shared" si="326"/>
        <v>merritt square mall</v>
      </c>
      <c r="D17605" s="8"/>
      <c r="E17605" s="8"/>
      <c r="F17605" s="10"/>
      <c r="G17605" s="8">
        <v>52003</v>
      </c>
      <c r="H17605" s="8" t="s">
        <v>30299</v>
      </c>
      <c r="I17605" s="8"/>
      <c r="J17605" s="8"/>
      <c r="K17605" s="8"/>
    </row>
    <row r="17606" spans="1:11" x14ac:dyDescent="0.2">
      <c r="A17606" s="8">
        <f>IF(IFERROR((MATCH(G17606,$G$1:$G$12712,0)),0),INDEX($A$1:$A$12712,MATCH(G17606,$G$1:$G$12712,0)),MAX($A$2:$A17605)+1)</f>
        <v>13524</v>
      </c>
      <c r="B17606" s="8"/>
      <c r="C17606" s="9" t="str">
        <f t="shared" si="326"/>
        <v>scott wood</v>
      </c>
      <c r="D17606" s="8"/>
      <c r="E17606" s="8"/>
      <c r="F17606" s="10"/>
      <c r="G17606" s="8">
        <v>50863</v>
      </c>
      <c r="H17606" s="8" t="s">
        <v>30300</v>
      </c>
      <c r="I17606" s="8"/>
      <c r="J17606" s="8"/>
      <c r="K17606" s="8"/>
    </row>
    <row r="17607" spans="1:11" x14ac:dyDescent="0.2">
      <c r="A17607" s="8">
        <f>IF(IFERROR((MATCH(G17607,$G$1:$G$12712,0)),0),INDEX($A$1:$A$12712,MATCH(G17607,$G$1:$G$12712,0)),MAX($A$2:$A17606)+1)</f>
        <v>13525</v>
      </c>
      <c r="B17607" s="8"/>
      <c r="C17607" s="9" t="str">
        <f t="shared" si="326"/>
        <v>asarco el paso texas</v>
      </c>
      <c r="D17607" s="8"/>
      <c r="E17607" s="8"/>
      <c r="F17607" s="10"/>
      <c r="G17607" s="8">
        <v>54905</v>
      </c>
      <c r="H17607" s="8" t="s">
        <v>30301</v>
      </c>
      <c r="I17607" s="8"/>
      <c r="J17607" s="8"/>
      <c r="K17607" s="8"/>
    </row>
    <row r="17608" spans="1:11" x14ac:dyDescent="0.2">
      <c r="A17608" s="8">
        <f>IF(IFERROR((MATCH(G17608,$G$1:$G$12712,0)),0),INDEX($A$1:$A$12712,MATCH(G17608,$G$1:$G$12712,0)),MAX($A$2:$A17607)+1)</f>
        <v>13526</v>
      </c>
      <c r="B17608" s="8"/>
      <c r="C17608" s="9" t="str">
        <f t="shared" si="326"/>
        <v>south bear creek</v>
      </c>
      <c r="D17608" s="8"/>
      <c r="E17608" s="8"/>
      <c r="F17608" s="10"/>
      <c r="G17608" s="8">
        <v>55621</v>
      </c>
      <c r="H17608" s="8" t="s">
        <v>30302</v>
      </c>
      <c r="I17608" s="8"/>
      <c r="J17608" s="8"/>
      <c r="K17608" s="8"/>
    </row>
    <row r="17609" spans="1:11" x14ac:dyDescent="0.2">
      <c r="A17609" s="8">
        <f>IF(IFERROR((MATCH(G17609,$G$1:$G$12712,0)),0),INDEX($A$1:$A$12712,MATCH(G17609,$G$1:$G$12712,0)),MAX($A$2:$A17608)+1)</f>
        <v>13527</v>
      </c>
      <c r="B17609" s="8"/>
      <c r="C17609" s="9" t="str">
        <f t="shared" si="326"/>
        <v>cogent little falls gp</v>
      </c>
      <c r="D17609" s="8"/>
      <c r="E17609" s="8"/>
      <c r="F17609" s="10"/>
      <c r="G17609" s="8">
        <v>10529</v>
      </c>
      <c r="H17609" s="8" t="s">
        <v>30303</v>
      </c>
      <c r="I17609" s="8"/>
      <c r="J17609" s="8"/>
      <c r="K17609" s="8"/>
    </row>
    <row r="17610" spans="1:11" x14ac:dyDescent="0.2">
      <c r="A17610" s="8">
        <f>IF(IFERROR((MATCH(G17610,$G$1:$G$12712,0)),0),INDEX($A$1:$A$12712,MATCH(G17610,$G$1:$G$12712,0)),MAX($A$2:$A17609)+1)</f>
        <v>13528</v>
      </c>
      <c r="B17610" s="8"/>
      <c r="C17610" s="9" t="str">
        <f t="shared" si="326"/>
        <v>imerys kaolin jeffersonville</v>
      </c>
      <c r="D17610" s="8"/>
      <c r="E17610" s="8"/>
      <c r="F17610" s="10"/>
      <c r="G17610" s="8">
        <v>54345</v>
      </c>
      <c r="H17610" s="8" t="s">
        <v>30304</v>
      </c>
      <c r="I17610" s="8"/>
      <c r="J17610" s="8"/>
      <c r="K17610" s="8"/>
    </row>
    <row r="17611" spans="1:11" x14ac:dyDescent="0.2">
      <c r="A17611" s="8">
        <f>IF(IFERROR((MATCH(G17611,$G$1:$G$12712,0)),0),INDEX($A$1:$A$12712,MATCH(G17611,$G$1:$G$12712,0)),MAX($A$2:$A17610)+1)</f>
        <v>13529</v>
      </c>
      <c r="B17611" s="8"/>
      <c r="C17611" s="9" t="str">
        <f t="shared" si="326"/>
        <v>lyondell chemical lake charles</v>
      </c>
      <c r="D17611" s="8"/>
      <c r="E17611" s="8"/>
      <c r="F17611" s="10"/>
      <c r="G17611" s="8">
        <v>54632</v>
      </c>
      <c r="H17611" s="8" t="s">
        <v>30305</v>
      </c>
      <c r="I17611" s="8"/>
      <c r="J17611" s="8"/>
      <c r="K17611" s="8"/>
    </row>
    <row r="17612" spans="1:11" x14ac:dyDescent="0.2">
      <c r="A17612" s="8">
        <f>IF(IFERROR((MATCH(G17612,$G$1:$G$12712,0)),0),INDEX($A$1:$A$12712,MATCH(G17612,$G$1:$G$12712,0)),MAX($A$2:$A17611)+1)</f>
        <v>13530</v>
      </c>
      <c r="B17612" s="8"/>
      <c r="C17612" s="9" t="str">
        <f t="shared" si="326"/>
        <v>electra</v>
      </c>
      <c r="D17612" s="8"/>
      <c r="E17612" s="8"/>
      <c r="F17612" s="10"/>
      <c r="G17612" s="8">
        <v>3571</v>
      </c>
      <c r="H17612" s="8" t="s">
        <v>30306</v>
      </c>
      <c r="I17612" s="8"/>
      <c r="J17612" s="8"/>
      <c r="K17612" s="8"/>
    </row>
    <row r="17613" spans="1:11" x14ac:dyDescent="0.2">
      <c r="A17613" s="8">
        <f>IF(IFERROR((MATCH(G17613,$G$1:$G$12712,0)),0),INDEX($A$1:$A$12712,MATCH(G17613,$G$1:$G$12712,0)),MAX($A$2:$A17612)+1)</f>
        <v>13531</v>
      </c>
      <c r="B17613" s="8"/>
      <c r="C17613" s="9" t="str">
        <f t="shared" si="326"/>
        <v>smurfit stone container wabash</v>
      </c>
      <c r="D17613" s="8"/>
      <c r="E17613" s="8"/>
      <c r="F17613" s="10"/>
      <c r="G17613" s="8">
        <v>10022</v>
      </c>
      <c r="H17613" s="8" t="s">
        <v>30307</v>
      </c>
      <c r="I17613" s="8"/>
      <c r="J17613" s="8"/>
      <c r="K17613" s="8"/>
    </row>
    <row r="17614" spans="1:11" x14ac:dyDescent="0.2">
      <c r="A17614" s="8">
        <f>IF(IFERROR((MATCH(G17614,$G$1:$G$12712,0)),0),INDEX($A$1:$A$12712,MATCH(G17614,$G$1:$G$12712,0)),MAX($A$2:$A17613)+1)</f>
        <v>13532</v>
      </c>
      <c r="B17614" s="8"/>
      <c r="C17614" s="9" t="str">
        <f t="shared" si="326"/>
        <v>goose creek</v>
      </c>
      <c r="D17614" s="8"/>
      <c r="E17614" s="8"/>
      <c r="F17614" s="10"/>
      <c r="G17614" s="8">
        <v>50124</v>
      </c>
      <c r="H17614" s="8" t="s">
        <v>30308</v>
      </c>
      <c r="I17614" s="8"/>
      <c r="J17614" s="8"/>
      <c r="K17614" s="8"/>
    </row>
    <row r="17615" spans="1:11" x14ac:dyDescent="0.2">
      <c r="A17615" s="8">
        <f>IF(IFERROR((MATCH(G17615,$G$1:$G$12712,0)),0),INDEX($A$1:$A$12712,MATCH(G17615,$G$1:$G$12712,0)),MAX($A$2:$A17614)+1)</f>
        <v>13533</v>
      </c>
      <c r="B17615" s="8"/>
      <c r="C17615" s="9" t="str">
        <f t="shared" si="326"/>
        <v>dowagiac</v>
      </c>
      <c r="D17615" s="8"/>
      <c r="E17615" s="8"/>
      <c r="F17615" s="10"/>
      <c r="G17615" s="8">
        <v>1823</v>
      </c>
      <c r="H17615" s="8" t="s">
        <v>30309</v>
      </c>
      <c r="I17615" s="8"/>
      <c r="J17615" s="8"/>
      <c r="K17615" s="8"/>
    </row>
    <row r="17616" spans="1:11" x14ac:dyDescent="0.2">
      <c r="A17616" s="8">
        <f>IF(IFERROR((MATCH(G17616,$G$1:$G$12712,0)),0),INDEX($A$1:$A$12712,MATCH(G17616,$G$1:$G$12712,0)),MAX($A$2:$A17615)+1)</f>
        <v>13534</v>
      </c>
      <c r="B17616" s="8"/>
      <c r="C17616" s="9" t="str">
        <f t="shared" si="326"/>
        <v>averitt lumber</v>
      </c>
      <c r="D17616" s="8"/>
      <c r="E17616" s="8"/>
      <c r="F17616" s="10"/>
      <c r="G17616" s="8">
        <v>55028</v>
      </c>
      <c r="H17616" s="8" t="s">
        <v>30310</v>
      </c>
      <c r="I17616" s="8"/>
      <c r="J17616" s="8"/>
      <c r="K17616" s="8"/>
    </row>
    <row r="17617" spans="1:11" x14ac:dyDescent="0.2">
      <c r="A17617" s="8">
        <f>IF(IFERROR((MATCH(G17617,$G$1:$G$12712,0)),0),INDEX($A$1:$A$12712,MATCH(G17617,$G$1:$G$12712,0)),MAX($A$2:$A17616)+1)</f>
        <v>13535</v>
      </c>
      <c r="B17617" s="8"/>
      <c r="C17617" s="9" t="str">
        <f t="shared" ref="C17617:C17680" si="327">IF(H17617="",F17617,H17617)</f>
        <v>schweitzer mauduit international</v>
      </c>
      <c r="D17617" s="8"/>
      <c r="E17617" s="8"/>
      <c r="F17617" s="10"/>
      <c r="G17617" s="8">
        <v>10044</v>
      </c>
      <c r="H17617" s="8" t="s">
        <v>30311</v>
      </c>
      <c r="I17617" s="8"/>
      <c r="J17617" s="8"/>
      <c r="K17617" s="8"/>
    </row>
    <row r="17618" spans="1:11" x14ac:dyDescent="0.2">
      <c r="A17618" s="8">
        <f>IF(IFERROR((MATCH(G17618,$G$1:$G$12712,0)),0),INDEX($A$1:$A$12712,MATCH(G17618,$G$1:$G$12712,0)),MAX($A$2:$A17617)+1)</f>
        <v>13536</v>
      </c>
      <c r="B17618" s="8"/>
      <c r="C17618" s="9" t="str">
        <f t="shared" si="327"/>
        <v>berg lumber</v>
      </c>
      <c r="D17618" s="8"/>
      <c r="E17618" s="8"/>
      <c r="F17618" s="10"/>
      <c r="G17618" s="8">
        <v>10283</v>
      </c>
      <c r="H17618" s="8" t="s">
        <v>30312</v>
      </c>
      <c r="I17618" s="8"/>
      <c r="J17618" s="8"/>
      <c r="K17618" s="8"/>
    </row>
    <row r="17619" spans="1:11" x14ac:dyDescent="0.2">
      <c r="A17619" s="8">
        <f>IF(IFERROR((MATCH(G17619,$G$1:$G$12712,0)),0),INDEX($A$1:$A$12712,MATCH(G17619,$G$1:$G$12712,0)),MAX($A$2:$A17618)+1)</f>
        <v>13537</v>
      </c>
      <c r="B17619" s="8"/>
      <c r="C17619" s="9" t="str">
        <f t="shared" si="327"/>
        <v>kannapolis engy partners spencer</v>
      </c>
      <c r="D17619" s="8"/>
      <c r="E17619" s="8"/>
      <c r="F17619" s="10"/>
      <c r="G17619" s="8">
        <v>52178</v>
      </c>
      <c r="H17619" s="8" t="s">
        <v>30313</v>
      </c>
      <c r="I17619" s="8" t="s">
        <v>30314</v>
      </c>
      <c r="J17619" s="8">
        <v>10001</v>
      </c>
      <c r="K17619" s="8"/>
    </row>
    <row r="17620" spans="1:11" x14ac:dyDescent="0.2">
      <c r="A17620" s="8">
        <f>IF(IFERROR((MATCH(G17620,$G$1:$G$12712,0)),0),INDEX($A$1:$A$12712,MATCH(G17620,$G$1:$G$12712,0)),MAX($A$2:$A17619)+1)</f>
        <v>13538</v>
      </c>
      <c r="B17620" s="8"/>
      <c r="C17620" s="9" t="str">
        <f t="shared" si="327"/>
        <v>downtown cogeneration associates</v>
      </c>
      <c r="D17620" s="8"/>
      <c r="E17620" s="8"/>
      <c r="F17620" s="10"/>
      <c r="G17620" s="8">
        <v>54266</v>
      </c>
      <c r="H17620" s="8" t="s">
        <v>30315</v>
      </c>
      <c r="I17620" s="8"/>
      <c r="J17620" s="8"/>
      <c r="K17620" s="8"/>
    </row>
    <row r="17621" spans="1:11" x14ac:dyDescent="0.2">
      <c r="A17621" s="8">
        <f>IF(IFERROR((MATCH(G17621,$G$1:$G$12712,0)),0),INDEX($A$1:$A$12712,MATCH(G17621,$G$1:$G$12712,0)),MAX($A$2:$A17620)+1)</f>
        <v>13539</v>
      </c>
      <c r="B17621" s="8"/>
      <c r="C17621" s="9" t="str">
        <f t="shared" si="327"/>
        <v>johnstown cogeneration</v>
      </c>
      <c r="D17621" s="8"/>
      <c r="E17621" s="8"/>
      <c r="F17621" s="10"/>
      <c r="G17621" s="8">
        <v>54596</v>
      </c>
      <c r="H17621" s="8" t="s">
        <v>30316</v>
      </c>
      <c r="I17621" s="8"/>
      <c r="J17621" s="8"/>
      <c r="K17621" s="8"/>
    </row>
    <row r="17622" spans="1:11" x14ac:dyDescent="0.2">
      <c r="A17622" s="8">
        <f>IF(IFERROR((MATCH(G17622,$G$1:$G$12712,0)),0),INDEX($A$1:$A$12712,MATCH(G17622,$G$1:$G$12712,0)),MAX($A$2:$A17621)+1)</f>
        <v>13540</v>
      </c>
      <c r="B17622" s="8"/>
      <c r="C17622" s="9" t="str">
        <f t="shared" si="327"/>
        <v>newark atlantic paperboard</v>
      </c>
      <c r="D17622" s="8"/>
      <c r="E17622" s="8"/>
      <c r="F17622" s="10"/>
      <c r="G17622" s="8">
        <v>10454</v>
      </c>
      <c r="H17622" s="8" t="s">
        <v>30317</v>
      </c>
      <c r="I17622" s="8"/>
      <c r="J17622" s="8"/>
      <c r="K17622" s="8"/>
    </row>
    <row r="17623" spans="1:11" x14ac:dyDescent="0.2">
      <c r="A17623" s="8">
        <f>IF(IFERROR((MATCH(G17623,$G$1:$G$12712,0)),0),INDEX($A$1:$A$12712,MATCH(G17623,$G$1:$G$12712,0)),MAX($A$2:$A17622)+1)</f>
        <v>13541</v>
      </c>
      <c r="B17623" s="8"/>
      <c r="C17623" s="9" t="str">
        <f t="shared" si="327"/>
        <v>fletcher warehousing</v>
      </c>
      <c r="D17623" s="8"/>
      <c r="E17623" s="8"/>
      <c r="F17623" s="10"/>
      <c r="G17623" s="8">
        <v>10856</v>
      </c>
      <c r="H17623" s="8" t="s">
        <v>30318</v>
      </c>
      <c r="I17623" s="8"/>
      <c r="J17623" s="8"/>
      <c r="K17623" s="8"/>
    </row>
    <row r="17624" spans="1:11" x14ac:dyDescent="0.2">
      <c r="A17624" s="8">
        <f>IF(IFERROR((MATCH(G17624,$G$1:$G$12712,0)),0),INDEX($A$1:$A$12712,MATCH(G17624,$G$1:$G$12712,0)),MAX($A$2:$A17623)+1)</f>
        <v>13542</v>
      </c>
      <c r="B17624" s="8"/>
      <c r="C17624" s="9" t="str">
        <f t="shared" si="327"/>
        <v>stickney water reclamation plant</v>
      </c>
      <c r="D17624" s="8"/>
      <c r="E17624" s="8"/>
      <c r="F17624" s="10"/>
      <c r="G17624" s="8">
        <v>50331</v>
      </c>
      <c r="H17624" s="8" t="s">
        <v>30319</v>
      </c>
      <c r="I17624" s="8"/>
      <c r="J17624" s="8"/>
      <c r="K17624" s="8"/>
    </row>
    <row r="17625" spans="1:11" x14ac:dyDescent="0.2">
      <c r="A17625" s="8">
        <f>IF(IFERROR((MATCH(G17625,$G$1:$G$12712,0)),0),INDEX($A$1:$A$12712,MATCH(G17625,$G$1:$G$12712,0)),MAX($A$2:$A17624)+1)</f>
        <v>13543</v>
      </c>
      <c r="B17625" s="8"/>
      <c r="C17625" s="9" t="str">
        <f t="shared" si="327"/>
        <v>aves hamilton</v>
      </c>
      <c r="D17625" s="8"/>
      <c r="E17625" s="8"/>
      <c r="F17625" s="10"/>
      <c r="G17625" s="8">
        <v>54367</v>
      </c>
      <c r="H17625" s="8" t="s">
        <v>30320</v>
      </c>
      <c r="I17625" s="8"/>
      <c r="J17625" s="8"/>
      <c r="K17625" s="8"/>
    </row>
    <row r="17626" spans="1:11" x14ac:dyDescent="0.2">
      <c r="A17626" s="8">
        <f>IF(IFERROR((MATCH(G17626,$G$1:$G$12712,0)),0),INDEX($A$1:$A$12712,MATCH(G17626,$G$1:$G$12712,0)),MAX($A$2:$A17625)+1)</f>
        <v>13544</v>
      </c>
      <c r="B17626" s="8"/>
      <c r="C17626" s="9" t="str">
        <f t="shared" si="327"/>
        <v>kapaa hawaii</v>
      </c>
      <c r="D17626" s="8"/>
      <c r="E17626" s="8"/>
      <c r="F17626" s="10"/>
      <c r="G17626" s="8">
        <v>54405</v>
      </c>
      <c r="H17626" s="8" t="s">
        <v>30321</v>
      </c>
      <c r="I17626" s="8"/>
      <c r="J17626" s="8"/>
      <c r="K17626" s="8"/>
    </row>
    <row r="17627" spans="1:11" x14ac:dyDescent="0.2">
      <c r="A17627" s="8">
        <f>IF(IFERROR((MATCH(G17627,$G$1:$G$12712,0)),0),INDEX($A$1:$A$12712,MATCH(G17627,$G$1:$G$12712,0)),MAX($A$2:$A17626)+1)</f>
        <v>13545</v>
      </c>
      <c r="B17627" s="8"/>
      <c r="C17627" s="9" t="str">
        <f t="shared" si="327"/>
        <v>roseau</v>
      </c>
      <c r="D17627" s="8"/>
      <c r="E17627" s="8"/>
      <c r="F17627" s="10"/>
      <c r="G17627" s="8">
        <v>2010</v>
      </c>
      <c r="H17627" s="8" t="s">
        <v>30322</v>
      </c>
      <c r="I17627" s="8"/>
      <c r="J17627" s="8"/>
      <c r="K17627" s="8"/>
    </row>
    <row r="17628" spans="1:11" x14ac:dyDescent="0.2">
      <c r="A17628" s="8">
        <f>IF(IFERROR((MATCH(G17628,$G$1:$G$12712,0)),0),INDEX($A$1:$A$12712,MATCH(G17628,$G$1:$G$12712,0)),MAX($A$2:$A17627)+1)</f>
        <v>13546</v>
      </c>
      <c r="B17628" s="8"/>
      <c r="C17628" s="9" t="str">
        <f t="shared" si="327"/>
        <v>fairbanks</v>
      </c>
      <c r="D17628" s="8"/>
      <c r="E17628" s="8"/>
      <c r="F17628" s="10"/>
      <c r="G17628" s="8">
        <v>181</v>
      </c>
      <c r="H17628" s="8" t="s">
        <v>30323</v>
      </c>
      <c r="I17628" s="8"/>
      <c r="J17628" s="8"/>
      <c r="K17628" s="8"/>
    </row>
    <row r="17629" spans="1:11" x14ac:dyDescent="0.2">
      <c r="A17629" s="8">
        <f>IF(IFERROR((MATCH(G17629,$G$1:$G$12712,0)),0),INDEX($A$1:$A$12712,MATCH(G17629,$G$1:$G$12712,0)),MAX($A$2:$A17628)+1)</f>
        <v>13547</v>
      </c>
      <c r="B17629" s="8"/>
      <c r="C17629" s="9" t="str">
        <f t="shared" si="327"/>
        <v>holdrege</v>
      </c>
      <c r="D17629" s="8"/>
      <c r="E17629" s="8"/>
      <c r="F17629" s="10"/>
      <c r="G17629" s="8">
        <v>2246</v>
      </c>
      <c r="H17629" s="8" t="s">
        <v>30324</v>
      </c>
      <c r="I17629" s="8"/>
      <c r="J17629" s="8"/>
      <c r="K17629" s="8"/>
    </row>
    <row r="17630" spans="1:11" x14ac:dyDescent="0.2">
      <c r="A17630" s="8">
        <f>IF(IFERROR((MATCH(G17630,$G$1:$G$12712,0)),0),INDEX($A$1:$A$12712,MATCH(G17630,$G$1:$G$12712,0)),MAX($A$2:$A17629)+1)</f>
        <v>13548</v>
      </c>
      <c r="B17630" s="8"/>
      <c r="C17630" s="9" t="str">
        <f t="shared" si="327"/>
        <v>webster facility</v>
      </c>
      <c r="D17630" s="8"/>
      <c r="E17630" s="8"/>
      <c r="F17630" s="10"/>
      <c r="G17630" s="8">
        <v>10404</v>
      </c>
      <c r="H17630" s="8" t="s">
        <v>30325</v>
      </c>
      <c r="I17630" s="8"/>
      <c r="J17630" s="8"/>
      <c r="K17630" s="8"/>
    </row>
    <row r="17631" spans="1:11" x14ac:dyDescent="0.2">
      <c r="A17631" s="8">
        <f>IF(IFERROR((MATCH(G17631,$G$1:$G$12712,0)),0),INDEX($A$1:$A$12712,MATCH(G17631,$G$1:$G$12712,0)),MAX($A$2:$A17630)+1)</f>
        <v>13549</v>
      </c>
      <c r="B17631" s="8"/>
      <c r="C17631" s="9" t="str">
        <f t="shared" si="327"/>
        <v>cherokee plant</v>
      </c>
      <c r="D17631" s="8"/>
      <c r="E17631" s="8"/>
      <c r="F17631" s="10"/>
      <c r="G17631" s="8">
        <v>52146</v>
      </c>
      <c r="H17631" s="8" t="s">
        <v>30326</v>
      </c>
      <c r="I17631" s="8"/>
      <c r="J17631" s="8"/>
      <c r="K17631" s="8"/>
    </row>
    <row r="17632" spans="1:11" x14ac:dyDescent="0.2">
      <c r="A17632" s="8">
        <f>IF(IFERROR((MATCH(G17632,$G$1:$G$12712,0)),0),INDEX($A$1:$A$12712,MATCH(G17632,$G$1:$G$12712,0)),MAX($A$2:$A17631)+1)</f>
        <v>13550</v>
      </c>
      <c r="B17632" s="8"/>
      <c r="C17632" s="9" t="str">
        <f t="shared" si="327"/>
        <v>sea world of calif 4160 v cogen system</v>
      </c>
      <c r="D17632" s="8"/>
      <c r="E17632" s="8"/>
      <c r="F17632" s="10"/>
      <c r="G17632" s="8">
        <v>50165</v>
      </c>
      <c r="H17632" s="8" t="s">
        <v>30327</v>
      </c>
      <c r="I17632" s="8"/>
      <c r="J17632" s="8"/>
      <c r="K17632" s="8"/>
    </row>
    <row r="17633" spans="1:11" x14ac:dyDescent="0.2">
      <c r="A17633" s="8">
        <f>IF(IFERROR((MATCH(G17633,$G$1:$G$12712,0)),0),INDEX($A$1:$A$12712,MATCH(G17633,$G$1:$G$12712,0)),MAX($A$2:$A17632)+1)</f>
        <v>13551</v>
      </c>
      <c r="B17633" s="8"/>
      <c r="C17633" s="9" t="str">
        <f t="shared" si="327"/>
        <v>aitkin</v>
      </c>
      <c r="D17633" s="8"/>
      <c r="E17633" s="8"/>
      <c r="F17633" s="10"/>
      <c r="G17633" s="8">
        <v>1957</v>
      </c>
      <c r="H17633" s="8" t="s">
        <v>30328</v>
      </c>
      <c r="I17633" s="8"/>
      <c r="J17633" s="8"/>
      <c r="K17633" s="8"/>
    </row>
    <row r="17634" spans="1:11" x14ac:dyDescent="0.2">
      <c r="A17634" s="8">
        <f>IF(IFERROR((MATCH(G17634,$G$1:$G$12712,0)),0),INDEX($A$1:$A$12712,MATCH(G17634,$G$1:$G$12712,0)),MAX($A$2:$A17633)+1)</f>
        <v>13552</v>
      </c>
      <c r="B17634" s="8"/>
      <c r="C17634" s="9" t="str">
        <f t="shared" si="327"/>
        <v>agawam gate station</v>
      </c>
      <c r="D17634" s="8"/>
      <c r="E17634" s="8"/>
      <c r="F17634" s="10"/>
      <c r="G17634" s="8">
        <v>50381</v>
      </c>
      <c r="H17634" s="8" t="s">
        <v>30329</v>
      </c>
      <c r="I17634" s="8"/>
      <c r="J17634" s="8"/>
      <c r="K17634" s="8"/>
    </row>
    <row r="17635" spans="1:11" x14ac:dyDescent="0.2">
      <c r="A17635" s="8">
        <f>IF(IFERROR((MATCH(G17635,$G$1:$G$12712,0)),0),INDEX($A$1:$A$12712,MATCH(G17635,$G$1:$G$12712,0)),MAX($A$2:$A17634)+1)</f>
        <v>13553</v>
      </c>
      <c r="B17635" s="8"/>
      <c r="C17635" s="9" t="str">
        <f t="shared" si="327"/>
        <v>kansas city</v>
      </c>
      <c r="D17635" s="8"/>
      <c r="E17635" s="8"/>
      <c r="F17635" s="10"/>
      <c r="G17635" s="8">
        <v>50453</v>
      </c>
      <c r="H17635" s="8" t="s">
        <v>30330</v>
      </c>
      <c r="I17635" s="8"/>
      <c r="J17635" s="8"/>
      <c r="K17635" s="8"/>
    </row>
    <row r="17636" spans="1:11" x14ac:dyDescent="0.2">
      <c r="A17636" s="8">
        <f>IF(IFERROR((MATCH(G17636,$G$1:$G$12712,0)),0),INDEX($A$1:$A$12712,MATCH(G17636,$G$1:$G$12712,0)),MAX($A$2:$A17635)+1)</f>
        <v>13554</v>
      </c>
      <c r="B17636" s="8"/>
      <c r="C17636" s="9" t="str">
        <f t="shared" si="327"/>
        <v>rock tenn</v>
      </c>
      <c r="D17636" s="8"/>
      <c r="E17636" s="8"/>
      <c r="F17636" s="10"/>
      <c r="G17636" s="8">
        <v>50919</v>
      </c>
      <c r="H17636" s="8" t="s">
        <v>30331</v>
      </c>
      <c r="I17636" s="8"/>
      <c r="J17636" s="8"/>
      <c r="K17636" s="8"/>
    </row>
    <row r="17637" spans="1:11" x14ac:dyDescent="0.2">
      <c r="A17637" s="8">
        <f>IF(IFERROR((MATCH(G17637,$G$1:$G$12712,0)),0),INDEX($A$1:$A$12712,MATCH(G17637,$G$1:$G$12712,0)),MAX($A$2:$A17636)+1)</f>
        <v>13555</v>
      </c>
      <c r="B17637" s="8"/>
      <c r="C17637" s="9" t="str">
        <f t="shared" si="327"/>
        <v>nexpak</v>
      </c>
      <c r="D17637" s="8"/>
      <c r="E17637" s="8"/>
      <c r="F17637" s="10"/>
      <c r="G17637" s="8">
        <v>54881</v>
      </c>
      <c r="H17637" s="8" t="s">
        <v>30332</v>
      </c>
      <c r="I17637" s="8"/>
      <c r="J17637" s="8"/>
      <c r="K17637" s="8"/>
    </row>
    <row r="17638" spans="1:11" x14ac:dyDescent="0.2">
      <c r="A17638" s="8">
        <f>IF(IFERROR((MATCH(G17638,$G$1:$G$12712,0)),0),INDEX($A$1:$A$12712,MATCH(G17638,$G$1:$G$12712,0)),MAX($A$2:$A17637)+1)</f>
        <v>13556</v>
      </c>
      <c r="B17638" s="8"/>
      <c r="C17638" s="9" t="str">
        <f t="shared" si="327"/>
        <v>baudette</v>
      </c>
      <c r="D17638" s="8"/>
      <c r="E17638" s="8"/>
      <c r="F17638" s="10"/>
      <c r="G17638" s="8">
        <v>1963</v>
      </c>
      <c r="H17638" s="8" t="s">
        <v>30333</v>
      </c>
      <c r="I17638" s="8"/>
      <c r="J17638" s="8"/>
      <c r="K17638" s="8"/>
    </row>
    <row r="17639" spans="1:11" x14ac:dyDescent="0.2">
      <c r="A17639" s="8">
        <f>IF(IFERROR((MATCH(G17639,$G$1:$G$12712,0)),0),INDEX($A$1:$A$12712,MATCH(G17639,$G$1:$G$12712,0)),MAX($A$2:$A17638)+1)</f>
        <v>13557</v>
      </c>
      <c r="B17639" s="8"/>
      <c r="C17639" s="9" t="str">
        <f t="shared" si="327"/>
        <v>big sandwash reservoir hydro</v>
      </c>
      <c r="D17639" s="8"/>
      <c r="E17639" s="8"/>
      <c r="F17639" s="10"/>
      <c r="G17639" s="8">
        <v>10660</v>
      </c>
      <c r="H17639" s="8" t="s">
        <v>30334</v>
      </c>
      <c r="I17639" s="8"/>
      <c r="J17639" s="8"/>
      <c r="K17639" s="8"/>
    </row>
    <row r="17640" spans="1:11" x14ac:dyDescent="0.2">
      <c r="A17640" s="8">
        <f>IF(IFERROR((MATCH(G17640,$G$1:$G$12712,0)),0),INDEX($A$1:$A$12712,MATCH(G17640,$G$1:$G$12712,0)),MAX($A$2:$A17639)+1)</f>
        <v>13558</v>
      </c>
      <c r="B17640" s="8"/>
      <c r="C17640" s="9" t="str">
        <f t="shared" si="327"/>
        <v>g-p gypsum</v>
      </c>
      <c r="D17640" s="8"/>
      <c r="E17640" s="8"/>
      <c r="F17640" s="10"/>
      <c r="G17640" s="8">
        <v>52182</v>
      </c>
      <c r="H17640" s="8" t="s">
        <v>30335</v>
      </c>
      <c r="I17640" s="8"/>
      <c r="J17640" s="8"/>
      <c r="K17640" s="8"/>
    </row>
    <row r="17641" spans="1:11" x14ac:dyDescent="0.2">
      <c r="A17641" s="8">
        <f>IF(IFERROR((MATCH(G17641,$G$1:$G$12712,0)),0),INDEX($A$1:$A$12712,MATCH(G17641,$G$1:$G$12712,0)),MAX($A$2:$A17640)+1)</f>
        <v>13559</v>
      </c>
      <c r="B17641" s="8"/>
      <c r="C17641" s="9" t="str">
        <f t="shared" si="327"/>
        <v>shelton landfill gas recovery</v>
      </c>
      <c r="D17641" s="8"/>
      <c r="E17641" s="8"/>
      <c r="F17641" s="10"/>
      <c r="G17641" s="8">
        <v>54336</v>
      </c>
      <c r="H17641" s="8" t="s">
        <v>30336</v>
      </c>
      <c r="I17641" s="8"/>
      <c r="J17641" s="8"/>
      <c r="K17641" s="8"/>
    </row>
    <row r="17642" spans="1:11" x14ac:dyDescent="0.2">
      <c r="A17642" s="8">
        <f>IF(IFERROR((MATCH(G17642,$G$1:$G$12712,0)),0),INDEX($A$1:$A$12712,MATCH(G17642,$G$1:$G$12712,0)),MAX($A$2:$A17641)+1)</f>
        <v>13560</v>
      </c>
      <c r="B17642" s="8"/>
      <c r="C17642" s="9" t="str">
        <f t="shared" si="327"/>
        <v>mohawk valley landfill gas recovery</v>
      </c>
      <c r="D17642" s="8"/>
      <c r="E17642" s="8"/>
      <c r="F17642" s="10"/>
      <c r="G17642" s="8">
        <v>54660</v>
      </c>
      <c r="H17642" s="8" t="s">
        <v>30337</v>
      </c>
      <c r="I17642" s="8" t="s">
        <v>30338</v>
      </c>
      <c r="J17642" s="8">
        <v>1687</v>
      </c>
      <c r="K17642" s="8"/>
    </row>
    <row r="17643" spans="1:11" x14ac:dyDescent="0.2">
      <c r="A17643" s="8">
        <f>IF(IFERROR((MATCH(G17643,$G$1:$G$12712,0)),0),INDEX($A$1:$A$12712,MATCH(G17643,$G$1:$G$12712,0)),MAX($A$2:$A17642)+1)</f>
        <v>13561</v>
      </c>
      <c r="B17643" s="8"/>
      <c r="C17643" s="9" t="str">
        <f t="shared" si="327"/>
        <v>kms macon power</v>
      </c>
      <c r="D17643" s="8"/>
      <c r="E17643" s="8"/>
      <c r="F17643" s="10"/>
      <c r="G17643" s="8">
        <v>55758</v>
      </c>
      <c r="H17643" s="8" t="s">
        <v>30339</v>
      </c>
      <c r="I17643" s="8" t="s">
        <v>30340</v>
      </c>
      <c r="J17643" s="8">
        <v>50098</v>
      </c>
      <c r="K17643" s="8"/>
    </row>
    <row r="17644" spans="1:11" x14ac:dyDescent="0.2">
      <c r="A17644" s="8">
        <f>IF(IFERROR((MATCH(G17644,$G$1:$G$12712,0)),0),INDEX($A$1:$A$12712,MATCH(G17644,$G$1:$G$12712,0)),MAX($A$2:$A17643)+1)</f>
        <v>13562</v>
      </c>
      <c r="B17644" s="8"/>
      <c r="C17644" s="9" t="str">
        <f t="shared" si="327"/>
        <v>sanborn</v>
      </c>
      <c r="D17644" s="8"/>
      <c r="E17644" s="8"/>
      <c r="F17644" s="10"/>
      <c r="G17644" s="8">
        <v>1182</v>
      </c>
      <c r="H17644" s="8" t="s">
        <v>30341</v>
      </c>
      <c r="I17644" s="8"/>
      <c r="J17644" s="8"/>
      <c r="K17644" s="8"/>
    </row>
    <row r="17645" spans="1:11" x14ac:dyDescent="0.2">
      <c r="A17645" s="8">
        <f>IF(IFERROR((MATCH(G17645,$G$1:$G$12712,0)),0),INDEX($A$1:$A$12712,MATCH(G17645,$G$1:$G$12712,0)),MAX($A$2:$A17644)+1)</f>
        <v>13563</v>
      </c>
      <c r="B17645" s="8"/>
      <c r="C17645" s="9" t="str">
        <f t="shared" si="327"/>
        <v>providence</v>
      </c>
      <c r="D17645" s="8"/>
      <c r="E17645" s="8"/>
      <c r="F17645" s="10"/>
      <c r="G17645" s="8">
        <v>3245</v>
      </c>
      <c r="H17645" s="8" t="s">
        <v>30342</v>
      </c>
      <c r="I17645" s="8"/>
      <c r="J17645" s="8"/>
      <c r="K17645" s="8"/>
    </row>
    <row r="17646" spans="1:11" x14ac:dyDescent="0.2">
      <c r="A17646" s="8">
        <f>IF(IFERROR((MATCH(G17646,$G$1:$G$12712,0)),0),INDEX($A$1:$A$12712,MATCH(G17646,$G$1:$G$12712,0)),MAX($A$2:$A17645)+1)</f>
        <v>13564</v>
      </c>
      <c r="B17646" s="8"/>
      <c r="C17646" s="9" t="str">
        <f t="shared" si="327"/>
        <v>the bellevue</v>
      </c>
      <c r="D17646" s="8"/>
      <c r="E17646" s="8"/>
      <c r="F17646" s="10"/>
      <c r="G17646" s="8">
        <v>10021</v>
      </c>
      <c r="H17646" s="8" t="s">
        <v>30343</v>
      </c>
      <c r="I17646" s="8"/>
      <c r="J17646" s="8"/>
      <c r="K17646" s="8"/>
    </row>
    <row r="17647" spans="1:11" x14ac:dyDescent="0.2">
      <c r="A17647" s="8">
        <f>IF(IFERROR((MATCH(G17647,$G$1:$G$12712,0)),0),INDEX($A$1:$A$12712,MATCH(G17647,$G$1:$G$12712,0)),MAX($A$2:$A17646)+1)</f>
        <v>13565</v>
      </c>
      <c r="B17647" s="8"/>
      <c r="C17647" s="9" t="str">
        <f t="shared" si="327"/>
        <v>pasco beverage</v>
      </c>
      <c r="D17647" s="8"/>
      <c r="E17647" s="8"/>
      <c r="F17647" s="10"/>
      <c r="G17647" s="8">
        <v>50908</v>
      </c>
      <c r="H17647" s="8" t="s">
        <v>30344</v>
      </c>
      <c r="I17647" s="8"/>
      <c r="J17647" s="8"/>
      <c r="K17647" s="8"/>
    </row>
    <row r="17648" spans="1:11" x14ac:dyDescent="0.2">
      <c r="A17648" s="8">
        <f>IF(IFERROR((MATCH(G17648,$G$1:$G$12712,0)),0),INDEX($A$1:$A$12712,MATCH(G17648,$G$1:$G$12712,0)),MAX($A$2:$A17647)+1)</f>
        <v>13566</v>
      </c>
      <c r="B17648" s="8"/>
      <c r="C17648" s="9" t="str">
        <f t="shared" si="327"/>
        <v>derst baking</v>
      </c>
      <c r="D17648" s="8"/>
      <c r="E17648" s="8"/>
      <c r="F17648" s="10"/>
      <c r="G17648" s="8">
        <v>50927</v>
      </c>
      <c r="H17648" s="8" t="s">
        <v>30345</v>
      </c>
      <c r="I17648" s="8"/>
      <c r="J17648" s="8"/>
      <c r="K17648" s="8"/>
    </row>
    <row r="17649" spans="1:11" x14ac:dyDescent="0.2">
      <c r="A17649" s="8">
        <f>IF(IFERROR((MATCH(G17649,$G$1:$G$12712,0)),0),INDEX($A$1:$A$12712,MATCH(G17649,$G$1:$G$12712,0)),MAX($A$2:$A17648)+1)</f>
        <v>13567</v>
      </c>
      <c r="B17649" s="8"/>
      <c r="C17649" s="9" t="str">
        <f t="shared" si="327"/>
        <v>buffalo paperboard</v>
      </c>
      <c r="D17649" s="8"/>
      <c r="E17649" s="8"/>
      <c r="F17649" s="10"/>
      <c r="G17649" s="8">
        <v>54722</v>
      </c>
      <c r="H17649" s="8" t="s">
        <v>30346</v>
      </c>
      <c r="I17649" s="8"/>
      <c r="J17649" s="8"/>
      <c r="K17649" s="8"/>
    </row>
    <row r="17650" spans="1:11" x14ac:dyDescent="0.2">
      <c r="A17650" s="8">
        <f>IF(IFERROR((MATCH(G17650,$G$1:$G$12712,0)),0),INDEX($A$1:$A$12712,MATCH(G17650,$G$1:$G$12712,0)),MAX($A$2:$A17649)+1)</f>
        <v>13568</v>
      </c>
      <c r="B17650" s="8"/>
      <c r="C17650" s="9" t="str">
        <f t="shared" si="327"/>
        <v>western sugar bayard</v>
      </c>
      <c r="D17650" s="8"/>
      <c r="E17650" s="8"/>
      <c r="F17650" s="10"/>
      <c r="G17650" s="8">
        <v>54955</v>
      </c>
      <c r="H17650" s="8" t="s">
        <v>30347</v>
      </c>
      <c r="I17650" s="8"/>
      <c r="J17650" s="8"/>
      <c r="K17650" s="8"/>
    </row>
    <row r="17651" spans="1:11" x14ac:dyDescent="0.2">
      <c r="A17651" s="8">
        <f>IF(IFERROR((MATCH(G17651,$G$1:$G$12712,0)),0),INDEX($A$1:$A$12712,MATCH(G17651,$G$1:$G$12712,0)),MAX($A$2:$A17650)+1)</f>
        <v>13569</v>
      </c>
      <c r="B17651" s="8"/>
      <c r="C17651" s="9" t="str">
        <f t="shared" si="327"/>
        <v>resurrection hospital</v>
      </c>
      <c r="D17651" s="8"/>
      <c r="E17651" s="8"/>
      <c r="F17651" s="10"/>
      <c r="G17651" s="8">
        <v>50140</v>
      </c>
      <c r="H17651" s="8" t="s">
        <v>30348</v>
      </c>
      <c r="I17651" s="8"/>
      <c r="J17651" s="8"/>
      <c r="K17651" s="8"/>
    </row>
    <row r="17652" spans="1:11" x14ac:dyDescent="0.2">
      <c r="A17652" s="8">
        <f>IF(IFERROR((MATCH(G17652,$G$1:$G$12712,0)),0),INDEX($A$1:$A$12712,MATCH(G17652,$G$1:$G$12712,0)),MAX($A$2:$A17651)+1)</f>
        <v>13570</v>
      </c>
      <c r="B17652" s="8"/>
      <c r="C17652" s="9" t="str">
        <f t="shared" si="327"/>
        <v>valparaiso university</v>
      </c>
      <c r="D17652" s="8"/>
      <c r="E17652" s="8"/>
      <c r="F17652" s="10"/>
      <c r="G17652" s="8">
        <v>54598</v>
      </c>
      <c r="H17652" s="8" t="s">
        <v>30349</v>
      </c>
      <c r="I17652" s="8"/>
      <c r="J17652" s="8"/>
      <c r="K17652" s="8"/>
    </row>
    <row r="17653" spans="1:11" x14ac:dyDescent="0.2">
      <c r="A17653" s="8">
        <f>IF(IFERROR((MATCH(G17653,$G$1:$G$12712,0)),0),INDEX($A$1:$A$12712,MATCH(G17653,$G$1:$G$12712,0)),MAX($A$2:$A17652)+1)</f>
        <v>13571</v>
      </c>
      <c r="B17653" s="8"/>
      <c r="C17653" s="9" t="str">
        <f t="shared" si="327"/>
        <v>st johns riverside hospital</v>
      </c>
      <c r="D17653" s="8"/>
      <c r="E17653" s="8"/>
      <c r="F17653" s="10"/>
      <c r="G17653" s="8">
        <v>54595</v>
      </c>
      <c r="H17653" s="8" t="s">
        <v>29046</v>
      </c>
      <c r="I17653" s="8"/>
      <c r="J17653" s="8"/>
      <c r="K17653" s="8"/>
    </row>
    <row r="17654" spans="1:11" x14ac:dyDescent="0.2">
      <c r="A17654" s="8">
        <f>IF(IFERROR((MATCH(G17654,$G$1:$G$12712,0)),0),INDEX($A$1:$A$12712,MATCH(G17654,$G$1:$G$12712,0)),MAX($A$2:$A17653)+1)</f>
        <v>13572</v>
      </c>
      <c r="B17654" s="8"/>
      <c r="C17654" s="9" t="str">
        <f t="shared" si="327"/>
        <v>skb landfill</v>
      </c>
      <c r="D17654" s="8"/>
      <c r="E17654" s="8"/>
      <c r="F17654" s="10"/>
      <c r="G17654" s="8">
        <v>50784</v>
      </c>
      <c r="H17654" s="8" t="s">
        <v>30350</v>
      </c>
      <c r="I17654" s="8"/>
      <c r="J17654" s="8"/>
      <c r="K17654" s="8"/>
    </row>
    <row r="17655" spans="1:11" x14ac:dyDescent="0.2">
      <c r="A17655" s="8">
        <f>IF(IFERROR((MATCH(G17655,$G$1:$G$12712,0)),0),INDEX($A$1:$A$12712,MATCH(G17655,$G$1:$G$12712,0)),MAX($A$2:$A17654)+1)</f>
        <v>13573</v>
      </c>
      <c r="B17655" s="8"/>
      <c r="C17655" s="9" t="str">
        <f t="shared" si="327"/>
        <v>eastsound</v>
      </c>
      <c r="D17655" s="8"/>
      <c r="E17655" s="8"/>
      <c r="F17655" s="10"/>
      <c r="G17655" s="8">
        <v>3930</v>
      </c>
      <c r="H17655" s="8" t="s">
        <v>30351</v>
      </c>
      <c r="I17655" s="8"/>
      <c r="J17655" s="8"/>
      <c r="K17655" s="8"/>
    </row>
    <row r="17656" spans="1:11" x14ac:dyDescent="0.2">
      <c r="A17656" s="8">
        <f>IF(IFERROR((MATCH(G17656,$G$1:$G$12712,0)),0),INDEX($A$1:$A$12712,MATCH(G17656,$G$1:$G$12712,0)),MAX($A$2:$A17655)+1)</f>
        <v>13574</v>
      </c>
      <c r="B17656" s="8"/>
      <c r="C17656" s="9" t="str">
        <f t="shared" si="327"/>
        <v>na 8</v>
      </c>
      <c r="D17656" s="8"/>
      <c r="E17656" s="8"/>
      <c r="F17656" s="10"/>
      <c r="G17656" s="8">
        <v>7756</v>
      </c>
      <c r="H17656" s="8" t="s">
        <v>30352</v>
      </c>
      <c r="I17656" s="8"/>
      <c r="J17656" s="8"/>
      <c r="K17656" s="8"/>
    </row>
    <row r="17657" spans="1:11" x14ac:dyDescent="0.2">
      <c r="A17657" s="8">
        <f>IF(IFERROR((MATCH(G17657,$G$1:$G$12712,0)),0),INDEX($A$1:$A$12712,MATCH(G17657,$G$1:$G$12712,0)),MAX($A$2:$A17656)+1)</f>
        <v>13575</v>
      </c>
      <c r="B17657" s="8"/>
      <c r="C17657" s="9" t="str">
        <f t="shared" si="327"/>
        <v>nichols farm</v>
      </c>
      <c r="D17657" s="8"/>
      <c r="E17657" s="8"/>
      <c r="F17657" s="10"/>
      <c r="G17657" s="8">
        <v>57548</v>
      </c>
      <c r="H17657" s="8" t="s">
        <v>30353</v>
      </c>
      <c r="I17657" s="8"/>
      <c r="J17657" s="8"/>
      <c r="K17657" s="8"/>
    </row>
    <row r="17658" spans="1:11" x14ac:dyDescent="0.2">
      <c r="A17658" s="8">
        <f>IF(IFERROR((MATCH(G17658,$G$1:$G$12712,0)),0),INDEX($A$1:$A$12712,MATCH(G17658,$G$1:$G$12712,0)),MAX($A$2:$A17657)+1)</f>
        <v>13576</v>
      </c>
      <c r="B17658" s="8"/>
      <c r="C17658" s="9" t="str">
        <f t="shared" si="327"/>
        <v>stone drop</v>
      </c>
      <c r="D17658" s="8"/>
      <c r="E17658" s="8"/>
      <c r="F17658" s="10"/>
      <c r="G17658" s="8">
        <v>499</v>
      </c>
      <c r="H17658" s="8" t="s">
        <v>30354</v>
      </c>
      <c r="I17658" s="8" t="s">
        <v>30355</v>
      </c>
      <c r="J17658" s="8">
        <v>12745</v>
      </c>
      <c r="K17658" s="8"/>
    </row>
    <row r="17659" spans="1:11" x14ac:dyDescent="0.2">
      <c r="A17659" s="8">
        <f>A4428</f>
        <v>3504</v>
      </c>
      <c r="B17659" s="8"/>
      <c r="C17659" s="9" t="str">
        <f t="shared" si="327"/>
        <v>wichita diesel</v>
      </c>
      <c r="D17659" s="8"/>
      <c r="E17659" s="8"/>
      <c r="F17659" s="10"/>
      <c r="G17659" s="8">
        <v>1245</v>
      </c>
      <c r="H17659" s="8" t="s">
        <v>30356</v>
      </c>
      <c r="I17659" s="8" t="s">
        <v>30357</v>
      </c>
      <c r="J17659" s="8">
        <v>10005</v>
      </c>
      <c r="K17659" s="8"/>
    </row>
    <row r="17660" spans="1:11" x14ac:dyDescent="0.2">
      <c r="A17660" s="8">
        <f>IF(IFERROR((MATCH(G17660,$G$1:$G$12712,0)),0),INDEX($A$1:$A$12712,MATCH(G17660,$G$1:$G$12712,0)),MAX($A$2:$A17659)+1)</f>
        <v>13577</v>
      </c>
      <c r="B17660" s="8"/>
      <c r="C17660" s="9" t="str">
        <f t="shared" si="327"/>
        <v>madison</v>
      </c>
      <c r="D17660" s="8"/>
      <c r="E17660" s="8"/>
      <c r="F17660" s="10"/>
      <c r="G17660" s="8">
        <v>2254</v>
      </c>
      <c r="H17660" s="8" t="s">
        <v>26665</v>
      </c>
      <c r="I17660" s="8" t="s">
        <v>30358</v>
      </c>
      <c r="J17660" s="8">
        <v>13337</v>
      </c>
      <c r="K17660" s="8"/>
    </row>
    <row r="17661" spans="1:11" x14ac:dyDescent="0.2">
      <c r="A17661" s="8">
        <f>IF(IFERROR((MATCH(G17661,$G$1:$G$12712,0)),0),INDEX($A$1:$A$12712,MATCH(G17661,$G$1:$G$12712,0)),MAX($A$2:$A17660)+1)</f>
        <v>13578</v>
      </c>
      <c r="B17661" s="8"/>
      <c r="C17661" s="9" t="str">
        <f t="shared" si="327"/>
        <v>wolcott</v>
      </c>
      <c r="D17661" s="8"/>
      <c r="E17661" s="8"/>
      <c r="F17661" s="10"/>
      <c r="G17661" s="8">
        <v>6477</v>
      </c>
      <c r="H17661" s="8" t="s">
        <v>30359</v>
      </c>
      <c r="I17661" s="8"/>
      <c r="J17661" s="8"/>
      <c r="K17661" s="8"/>
    </row>
    <row r="17662" spans="1:11" x14ac:dyDescent="0.2">
      <c r="A17662" s="8">
        <f>IF(IFERROR((MATCH(G17662,$G$1:$G$12712,0)),0),INDEX($A$1:$A$12712,MATCH(G17662,$G$1:$G$12712,0)),MAX($A$2:$A17661)+1)</f>
        <v>13579</v>
      </c>
      <c r="B17662" s="8"/>
      <c r="C17662" s="9" t="str">
        <f t="shared" si="327"/>
        <v>squam lake dam</v>
      </c>
      <c r="D17662" s="8"/>
      <c r="E17662" s="8"/>
      <c r="F17662" s="10"/>
      <c r="G17662" s="8">
        <v>7395</v>
      </c>
      <c r="H17662" s="8" t="s">
        <v>30360</v>
      </c>
      <c r="I17662" s="8"/>
      <c r="J17662" s="8"/>
      <c r="K17662" s="8"/>
    </row>
    <row r="17663" spans="1:11" x14ac:dyDescent="0.2">
      <c r="A17663" s="8">
        <f>IF(IFERROR((MATCH(G17663,$G$1:$G$12712,0)),0),INDEX($A$1:$A$12712,MATCH(G17663,$G$1:$G$12712,0)),MAX($A$2:$A17662)+1)</f>
        <v>13580</v>
      </c>
      <c r="B17663" s="8"/>
      <c r="C17663" s="9" t="str">
        <f t="shared" si="327"/>
        <v>north fork stanislaus river hydro proj</v>
      </c>
      <c r="D17663" s="8"/>
      <c r="E17663" s="8"/>
      <c r="F17663" s="10"/>
      <c r="G17663" s="8">
        <v>7453</v>
      </c>
      <c r="H17663" s="8" t="s">
        <v>30361</v>
      </c>
      <c r="I17663" s="8" t="s">
        <v>30362</v>
      </c>
      <c r="J17663" s="8">
        <v>40613</v>
      </c>
      <c r="K17663" s="8"/>
    </row>
    <row r="17664" spans="1:11" x14ac:dyDescent="0.2">
      <c r="A17664" s="8">
        <f>IF(IFERROR((MATCH(G17664,$G$1:$G$12712,0)),0),INDEX($A$1:$A$12712,MATCH(G17664,$G$1:$G$12712,0)),MAX($A$2:$A17663)+1)</f>
        <v>13581</v>
      </c>
      <c r="B17664" s="8"/>
      <c r="C17664" s="9" t="str">
        <f t="shared" si="327"/>
        <v>healy lake</v>
      </c>
      <c r="D17664" s="8"/>
      <c r="E17664" s="8"/>
      <c r="F17664" s="10"/>
      <c r="G17664" s="8">
        <v>7506</v>
      </c>
      <c r="H17664" s="8" t="s">
        <v>30363</v>
      </c>
      <c r="I17664" s="8" t="s">
        <v>28682</v>
      </c>
      <c r="J17664" s="8">
        <v>219</v>
      </c>
      <c r="K17664" s="8"/>
    </row>
    <row r="17665" spans="1:11" x14ac:dyDescent="0.2">
      <c r="A17665" s="8">
        <f>IF(IFERROR((MATCH(G17665,$G$1:$G$12712,0)),0),INDEX($A$1:$A$12712,MATCH(G17665,$G$1:$G$12712,0)),MAX($A$2:$A17664)+1)</f>
        <v>13582</v>
      </c>
      <c r="B17665" s="8"/>
      <c r="C17665" s="9" t="str">
        <f t="shared" si="327"/>
        <v>weyco energy center</v>
      </c>
      <c r="D17665" s="8"/>
      <c r="E17665" s="8"/>
      <c r="F17665" s="10"/>
      <c r="G17665" s="8">
        <v>7509</v>
      </c>
      <c r="H17665" s="8" t="s">
        <v>30364</v>
      </c>
      <c r="I17665" s="8"/>
      <c r="J17665" s="8"/>
      <c r="K17665" s="8"/>
    </row>
    <row r="17666" spans="1:11" x14ac:dyDescent="0.2">
      <c r="A17666" s="8">
        <f>IF(IFERROR((MATCH(G17666,$G$1:$G$12712,0)),0),INDEX($A$1:$A$12712,MATCH(G17666,$G$1:$G$12712,0)),MAX($A$2:$A17665)+1)</f>
        <v>13583</v>
      </c>
      <c r="B17666" s="8"/>
      <c r="C17666" s="9" t="str">
        <f t="shared" si="327"/>
        <v>fairless hills</v>
      </c>
      <c r="D17666" s="8"/>
      <c r="E17666" s="8"/>
      <c r="F17666" s="10"/>
      <c r="G17666" s="8">
        <v>7704</v>
      </c>
      <c r="H17666" s="8" t="s">
        <v>30365</v>
      </c>
      <c r="I17666" s="8" t="s">
        <v>30366</v>
      </c>
      <c r="J17666" s="8">
        <v>6035</v>
      </c>
      <c r="K17666" s="8"/>
    </row>
    <row r="17667" spans="1:11" x14ac:dyDescent="0.2">
      <c r="A17667" s="8">
        <f>IF(IFERROR((MATCH(G17667,$G$1:$G$12712,0)),0),INDEX($A$1:$A$12712,MATCH(G17667,$G$1:$G$12712,0)),MAX($A$2:$A17666)+1)</f>
        <v>13584</v>
      </c>
      <c r="B17667" s="8"/>
      <c r="C17667" s="9" t="str">
        <f t="shared" si="327"/>
        <v>unknown</v>
      </c>
      <c r="D17667" s="8"/>
      <c r="E17667" s="8"/>
      <c r="F17667" s="10"/>
      <c r="G17667" s="8">
        <v>7741</v>
      </c>
      <c r="H17667" s="8" t="s">
        <v>30367</v>
      </c>
      <c r="I17667" s="8" t="s">
        <v>30368</v>
      </c>
      <c r="J17667" s="8">
        <v>5580</v>
      </c>
      <c r="K17667" s="8"/>
    </row>
    <row r="17668" spans="1:11" x14ac:dyDescent="0.2">
      <c r="A17668" s="8">
        <f>IF(IFERROR((MATCH(G17668,$G$1:$G$12712,0)),0),INDEX($A$1:$A$12712,MATCH(G17668,$G$1:$G$12712,0)),MAX($A$2:$A17667)+1)</f>
        <v>13585</v>
      </c>
      <c r="B17668" s="8"/>
      <c r="C17668" s="9" t="str">
        <f t="shared" si="327"/>
        <v>kaukauna diesels</v>
      </c>
      <c r="D17668" s="8"/>
      <c r="E17668" s="8"/>
      <c r="F17668" s="10"/>
      <c r="G17668" s="8">
        <v>7793</v>
      </c>
      <c r="H17668" s="8" t="s">
        <v>30369</v>
      </c>
      <c r="I17668" s="8"/>
      <c r="J17668" s="8"/>
      <c r="K17668" s="8"/>
    </row>
    <row r="17669" spans="1:11" x14ac:dyDescent="0.2">
      <c r="A17669" s="8">
        <f>IF(IFERROR((MATCH(G17669,$G$1:$G$12712,0)),0),INDEX($A$1:$A$12712,MATCH(G17669,$G$1:$G$12712,0)),MAX($A$2:$A17668)+1)</f>
        <v>13586</v>
      </c>
      <c r="B17669" s="8"/>
      <c r="C17669" s="9" t="str">
        <f t="shared" si="327"/>
        <v>goat rock</v>
      </c>
      <c r="D17669" s="8"/>
      <c r="E17669" s="8"/>
      <c r="F17669" s="10"/>
      <c r="G17669" s="8">
        <v>7840</v>
      </c>
      <c r="H17669" s="8" t="s">
        <v>30370</v>
      </c>
      <c r="I17669" s="8" t="s">
        <v>30371</v>
      </c>
      <c r="J17669" s="8">
        <v>195</v>
      </c>
      <c r="K17669" s="8"/>
    </row>
    <row r="17670" spans="1:11" x14ac:dyDescent="0.2">
      <c r="A17670" s="8">
        <f>IF(IFERROR((MATCH(G17670,$G$1:$G$12712,0)),0),INDEX($A$1:$A$12712,MATCH(G17670,$G$1:$G$12712,0)),MAX($A$2:$A17669)+1)</f>
        <v>13587</v>
      </c>
      <c r="B17670" s="8"/>
      <c r="C17670" s="9" t="str">
        <f t="shared" si="327"/>
        <v>cass county</v>
      </c>
      <c r="D17670" s="8"/>
      <c r="E17670" s="8"/>
      <c r="F17670" s="10"/>
      <c r="G17670" s="8">
        <v>7885</v>
      </c>
      <c r="H17670" s="8" t="s">
        <v>30372</v>
      </c>
      <c r="I17670" s="8" t="s">
        <v>30373</v>
      </c>
      <c r="J17670" s="8">
        <v>14127</v>
      </c>
      <c r="K17670" s="8"/>
    </row>
    <row r="17671" spans="1:11" x14ac:dyDescent="0.2">
      <c r="A17671" s="8">
        <f>IF(IFERROR((MATCH(G17671,$G$1:$G$12712,0)),0),INDEX($A$1:$A$12712,MATCH(G17671,$G$1:$G$12712,0)),MAX($A$2:$A17670)+1)</f>
        <v>13588</v>
      </c>
      <c r="B17671" s="8"/>
      <c r="C17671" s="9" t="str">
        <f t="shared" si="327"/>
        <v>cook - aep</v>
      </c>
      <c r="D17671" s="8"/>
      <c r="E17671" s="8"/>
      <c r="F17671" s="10"/>
      <c r="G17671" s="8">
        <v>8842</v>
      </c>
      <c r="H17671" s="8" t="s">
        <v>30374</v>
      </c>
      <c r="I17671" s="8" t="s">
        <v>25504</v>
      </c>
      <c r="J17671" s="8">
        <v>343</v>
      </c>
      <c r="K17671" s="8"/>
    </row>
    <row r="17672" spans="1:11" x14ac:dyDescent="0.2">
      <c r="A17672" s="8">
        <f>IF(IFERROR((MATCH(G17672,$G$1:$G$12712,0)),0),INDEX($A$1:$A$12712,MATCH(G17672,$G$1:$G$12712,0)),MAX($A$2:$A17671)+1)</f>
        <v>13589</v>
      </c>
      <c r="B17672" s="8"/>
      <c r="C17672" s="9" t="str">
        <f t="shared" si="327"/>
        <v>old town</v>
      </c>
      <c r="D17672" s="8"/>
      <c r="E17672" s="8"/>
      <c r="F17672" s="10"/>
      <c r="G17672" s="8">
        <v>10835</v>
      </c>
      <c r="H17672" s="8" t="s">
        <v>30375</v>
      </c>
      <c r="I17672" s="8"/>
      <c r="J17672" s="8"/>
      <c r="K17672" s="8"/>
    </row>
    <row r="17673" spans="1:11" x14ac:dyDescent="0.2">
      <c r="A17673" s="8">
        <f>IF(IFERROR((MATCH(G17673,$G$1:$G$12712,0)),0),INDEX($A$1:$A$12712,MATCH(G17673,$G$1:$G$12712,0)),MAX($A$2:$A17672)+1)</f>
        <v>13590</v>
      </c>
      <c r="B17673" s="8"/>
      <c r="C17673" s="9" t="str">
        <f t="shared" si="327"/>
        <v>conoco lake charles refinery</v>
      </c>
      <c r="D17673" s="8"/>
      <c r="E17673" s="8"/>
      <c r="F17673" s="10"/>
      <c r="G17673" s="8">
        <v>50008</v>
      </c>
      <c r="H17673" s="8" t="s">
        <v>30376</v>
      </c>
      <c r="I17673" s="8"/>
      <c r="J17673" s="8"/>
      <c r="K17673" s="8"/>
    </row>
    <row r="17674" spans="1:11" x14ac:dyDescent="0.2">
      <c r="A17674" s="8">
        <f>IF(IFERROR((MATCH(G17674,$G$1:$G$12712,0)),0),INDEX($A$1:$A$12712,MATCH(G17674,$G$1:$G$12712,0)),MAX($A$2:$A17673)+1)</f>
        <v>13591</v>
      </c>
      <c r="B17674" s="8"/>
      <c r="C17674" s="9" t="str">
        <f t="shared" si="327"/>
        <v>king cove</v>
      </c>
      <c r="D17674" s="8"/>
      <c r="E17674" s="8"/>
      <c r="F17674" s="10"/>
      <c r="G17674" s="8">
        <v>50415</v>
      </c>
      <c r="H17674" s="8" t="s">
        <v>30377</v>
      </c>
      <c r="I17674" s="8"/>
      <c r="J17674" s="8"/>
      <c r="K17674" s="8"/>
    </row>
    <row r="17675" spans="1:11" x14ac:dyDescent="0.2">
      <c r="A17675" s="8">
        <f>IF(IFERROR((MATCH(G17675,$G$1:$G$12712,0)),0),INDEX($A$1:$A$12712,MATCH(G17675,$G$1:$G$12712,0)),MAX($A$2:$A17674)+1)</f>
        <v>13592</v>
      </c>
      <c r="B17675" s="8"/>
      <c r="C17675" s="9" t="str">
        <f t="shared" si="327"/>
        <v>central production facility 1</v>
      </c>
      <c r="D17675" s="8"/>
      <c r="E17675" s="8"/>
      <c r="F17675" s="10"/>
      <c r="G17675" s="8">
        <v>54151</v>
      </c>
      <c r="H17675" s="8" t="s">
        <v>30378</v>
      </c>
      <c r="I17675" s="8"/>
      <c r="J17675" s="8"/>
      <c r="K17675" s="8"/>
    </row>
    <row r="17676" spans="1:11" x14ac:dyDescent="0.2">
      <c r="A17676" s="8">
        <f>IF(IFERROR((MATCH(G17676,$G$1:$G$12712,0)),0),INDEX($A$1:$A$12712,MATCH(G17676,$G$1:$G$12712,0)),MAX($A$2:$A17675)+1)</f>
        <v>13593</v>
      </c>
      <c r="B17676" s="8"/>
      <c r="C17676" s="9" t="str">
        <f t="shared" si="327"/>
        <v>central production facility 2</v>
      </c>
      <c r="D17676" s="8"/>
      <c r="E17676" s="8"/>
      <c r="F17676" s="10"/>
      <c r="G17676" s="8">
        <v>54152</v>
      </c>
      <c r="H17676" s="8" t="s">
        <v>30379</v>
      </c>
      <c r="I17676" s="8"/>
      <c r="J17676" s="8"/>
      <c r="K17676" s="8"/>
    </row>
    <row r="17677" spans="1:11" x14ac:dyDescent="0.2">
      <c r="A17677" s="8">
        <f>IF(IFERROR((MATCH(G17677,$G$1:$G$12712,0)),0),INDEX($A$1:$A$12712,MATCH(G17677,$G$1:$G$12712,0)),MAX($A$2:$A17676)+1)</f>
        <v>13594</v>
      </c>
      <c r="B17677" s="8"/>
      <c r="C17677" s="9" t="str">
        <f t="shared" si="327"/>
        <v>central production facility 3</v>
      </c>
      <c r="D17677" s="8"/>
      <c r="E17677" s="8"/>
      <c r="F17677" s="10"/>
      <c r="G17677" s="8">
        <v>54153</v>
      </c>
      <c r="H17677" s="8" t="s">
        <v>30380</v>
      </c>
      <c r="I17677" s="8"/>
      <c r="J17677" s="8"/>
      <c r="K17677" s="8"/>
    </row>
    <row r="17678" spans="1:11" x14ac:dyDescent="0.2">
      <c r="A17678" s="8">
        <f>IF(IFERROR((MATCH(G17678,$G$1:$G$12712,0)),0),INDEX($A$1:$A$12712,MATCH(G17678,$G$1:$G$12712,0)),MAX($A$2:$A17677)+1)</f>
        <v>13595</v>
      </c>
      <c r="B17678" s="8"/>
      <c r="C17678" s="9" t="str">
        <f t="shared" si="327"/>
        <v>seawater treatment plant</v>
      </c>
      <c r="D17678" s="8"/>
      <c r="E17678" s="8"/>
      <c r="F17678" s="10"/>
      <c r="G17678" s="8">
        <v>54154</v>
      </c>
      <c r="H17678" s="8" t="s">
        <v>30381</v>
      </c>
      <c r="I17678" s="8"/>
      <c r="J17678" s="8"/>
      <c r="K17678" s="8"/>
    </row>
    <row r="17679" spans="1:11" x14ac:dyDescent="0.2">
      <c r="A17679" s="8">
        <f>IF(IFERROR((MATCH(G17679,$G$1:$G$12712,0)),0),INDEX($A$1:$A$12712,MATCH(G17679,$G$1:$G$12712,0)),MAX($A$2:$A17678)+1)</f>
        <v>13596</v>
      </c>
      <c r="B17679" s="8"/>
      <c r="C17679" s="9" t="str">
        <f t="shared" si="327"/>
        <v>lisburne production center</v>
      </c>
      <c r="D17679" s="8"/>
      <c r="E17679" s="8"/>
      <c r="F17679" s="10"/>
      <c r="G17679" s="8">
        <v>54155</v>
      </c>
      <c r="H17679" s="8" t="s">
        <v>30382</v>
      </c>
      <c r="I17679" s="8"/>
      <c r="J17679" s="8"/>
      <c r="K17679" s="8"/>
    </row>
    <row r="17680" spans="1:11" x14ac:dyDescent="0.2">
      <c r="A17680" s="8">
        <f>IF(IFERROR((MATCH(G17680,$G$1:$G$12712,0)),0),INDEX($A$1:$A$12712,MATCH(G17680,$G$1:$G$12712,0)),MAX($A$2:$A17679)+1)</f>
        <v>13597</v>
      </c>
      <c r="B17680" s="8"/>
      <c r="C17680" s="9" t="str">
        <f t="shared" si="327"/>
        <v>quinebaug five mile</v>
      </c>
      <c r="D17680" s="8"/>
      <c r="E17680" s="8"/>
      <c r="F17680" s="10"/>
      <c r="G17680" s="8">
        <v>54303</v>
      </c>
      <c r="H17680" s="8" t="s">
        <v>30383</v>
      </c>
      <c r="I17680" s="8" t="s">
        <v>30384</v>
      </c>
      <c r="J17680" s="8">
        <v>25771</v>
      </c>
      <c r="K17680" s="8"/>
    </row>
    <row r="17681" spans="1:11" x14ac:dyDescent="0.2">
      <c r="A17681" s="8">
        <f>IF(IFERROR((MATCH(G17681,$G$1:$G$12712,0)),0),INDEX($A$1:$A$12712,MATCH(G17681,$G$1:$G$12712,0)),MAX($A$2:$A17680)+1)</f>
        <v>13598</v>
      </c>
      <c r="B17681" s="8"/>
      <c r="C17681" s="9" t="str">
        <f t="shared" ref="C17681:C17744" si="328">IF(H17681="",F17681,H17681)</f>
        <v>east vealmoor gas plant</v>
      </c>
      <c r="D17681" s="8"/>
      <c r="E17681" s="8"/>
      <c r="F17681" s="10"/>
      <c r="G17681" s="8">
        <v>54332</v>
      </c>
      <c r="H17681" s="8" t="s">
        <v>30385</v>
      </c>
      <c r="I17681" s="8"/>
      <c r="J17681" s="8"/>
      <c r="K17681" s="8"/>
    </row>
    <row r="17682" spans="1:11" x14ac:dyDescent="0.2">
      <c r="A17682" s="8">
        <f>IF(IFERROR((MATCH(G17682,$G$1:$G$12712,0)),0),INDEX($A$1:$A$12712,MATCH(G17682,$G$1:$G$12712,0)),MAX($A$2:$A17681)+1)</f>
        <v>13599</v>
      </c>
      <c r="B17682" s="8"/>
      <c r="C17682" s="9" t="str">
        <f t="shared" si="328"/>
        <v>k site</v>
      </c>
      <c r="D17682" s="8"/>
      <c r="E17682" s="8"/>
      <c r="F17682" s="10"/>
      <c r="G17682" s="8">
        <v>54375</v>
      </c>
      <c r="H17682" s="8" t="s">
        <v>30386</v>
      </c>
      <c r="I17682" s="8" t="s">
        <v>30387</v>
      </c>
      <c r="J17682" s="8">
        <v>27727</v>
      </c>
      <c r="K17682" s="8"/>
    </row>
    <row r="17683" spans="1:11" x14ac:dyDescent="0.2">
      <c r="A17683" s="8">
        <f>IF(IFERROR((MATCH(G17683,$G$1:$G$12712,0)),0),INDEX($A$1:$A$12712,MATCH(G17683,$G$1:$G$12712,0)),MAX($A$2:$A17682)+1)</f>
        <v>13600</v>
      </c>
      <c r="B17683" s="8"/>
      <c r="C17683" s="9" t="str">
        <f t="shared" si="328"/>
        <v>monopod platform</v>
      </c>
      <c r="D17683" s="8"/>
      <c r="E17683" s="8"/>
      <c r="F17683" s="10"/>
      <c r="G17683" s="8">
        <v>54436</v>
      </c>
      <c r="H17683" s="8" t="s">
        <v>30388</v>
      </c>
      <c r="I17683" s="8"/>
      <c r="J17683" s="8"/>
      <c r="K17683" s="8"/>
    </row>
    <row r="17684" spans="1:11" x14ac:dyDescent="0.2">
      <c r="A17684" s="8">
        <f>IF(IFERROR((MATCH(G17684,$G$1:$G$12712,0)),0),INDEX($A$1:$A$12712,MATCH(G17684,$G$1:$G$12712,0)),MAX($A$2:$A17683)+1)</f>
        <v>13601</v>
      </c>
      <c r="B17684" s="8"/>
      <c r="C17684" s="9" t="str">
        <f t="shared" si="328"/>
        <v>dillon platform</v>
      </c>
      <c r="D17684" s="8"/>
      <c r="E17684" s="8"/>
      <c r="F17684" s="10"/>
      <c r="G17684" s="8">
        <v>54437</v>
      </c>
      <c r="H17684" s="8" t="s">
        <v>30389</v>
      </c>
      <c r="I17684" s="8"/>
      <c r="J17684" s="8"/>
      <c r="K17684" s="8"/>
    </row>
    <row r="17685" spans="1:11" x14ac:dyDescent="0.2">
      <c r="A17685" s="8">
        <f>IF(IFERROR((MATCH(G17685,$G$1:$G$12712,0)),0),INDEX($A$1:$A$12712,MATCH(G17685,$G$1:$G$12712,0)),MAX($A$2:$A17684)+1)</f>
        <v>13602</v>
      </c>
      <c r="B17685" s="8"/>
      <c r="C17685" s="9" t="str">
        <f t="shared" si="328"/>
        <v>granite point platform</v>
      </c>
      <c r="D17685" s="8"/>
      <c r="E17685" s="8"/>
      <c r="F17685" s="10"/>
      <c r="G17685" s="8">
        <v>54438</v>
      </c>
      <c r="H17685" s="8" t="s">
        <v>30390</v>
      </c>
      <c r="I17685" s="8"/>
      <c r="J17685" s="8"/>
      <c r="K17685" s="8"/>
    </row>
    <row r="17686" spans="1:11" x14ac:dyDescent="0.2">
      <c r="A17686" s="8">
        <f>IF(IFERROR((MATCH(G17686,$G$1:$G$12712,0)),0),INDEX($A$1:$A$12712,MATCH(G17686,$G$1:$G$12712,0)),MAX($A$2:$A17685)+1)</f>
        <v>13603</v>
      </c>
      <c r="B17686" s="8"/>
      <c r="C17686" s="9" t="str">
        <f t="shared" si="328"/>
        <v>bruce platform</v>
      </c>
      <c r="D17686" s="8"/>
      <c r="E17686" s="8"/>
      <c r="F17686" s="10"/>
      <c r="G17686" s="8">
        <v>54439</v>
      </c>
      <c r="H17686" s="8" t="s">
        <v>30391</v>
      </c>
      <c r="I17686" s="8"/>
      <c r="J17686" s="8"/>
      <c r="K17686" s="8"/>
    </row>
    <row r="17687" spans="1:11" x14ac:dyDescent="0.2">
      <c r="A17687" s="8">
        <f>IF(IFERROR((MATCH(G17687,$G$1:$G$12712,0)),0),INDEX($A$1:$A$12712,MATCH(G17687,$G$1:$G$12712,0)),MAX($A$2:$A17686)+1)</f>
        <v>13604</v>
      </c>
      <c r="B17687" s="8"/>
      <c r="C17687" s="9" t="str">
        <f t="shared" si="328"/>
        <v>anna platform</v>
      </c>
      <c r="D17687" s="8"/>
      <c r="E17687" s="8"/>
      <c r="F17687" s="10"/>
      <c r="G17687" s="8">
        <v>54440</v>
      </c>
      <c r="H17687" s="8" t="s">
        <v>30392</v>
      </c>
      <c r="I17687" s="8"/>
      <c r="J17687" s="8"/>
      <c r="K17687" s="8"/>
    </row>
    <row r="17688" spans="1:11" x14ac:dyDescent="0.2">
      <c r="A17688" s="8">
        <f>IF(IFERROR((MATCH(G17688,$G$1:$G$12712,0)),0),INDEX($A$1:$A$12712,MATCH(G17688,$G$1:$G$12712,0)),MAX($A$2:$A17687)+1)</f>
        <v>13605</v>
      </c>
      <c r="B17688" s="8"/>
      <c r="C17688" s="9" t="str">
        <f t="shared" si="328"/>
        <v>baker platform</v>
      </c>
      <c r="D17688" s="8"/>
      <c r="E17688" s="8"/>
      <c r="F17688" s="10"/>
      <c r="G17688" s="8">
        <v>54442</v>
      </c>
      <c r="H17688" s="8" t="s">
        <v>30393</v>
      </c>
      <c r="I17688" s="8"/>
      <c r="J17688" s="8"/>
      <c r="K17688" s="8"/>
    </row>
    <row r="17689" spans="1:11" x14ac:dyDescent="0.2">
      <c r="A17689" s="8">
        <f>IF(IFERROR((MATCH(G17689,$G$1:$G$12712,0)),0),INDEX($A$1:$A$12712,MATCH(G17689,$G$1:$G$12712,0)),MAX($A$2:$A17688)+1)</f>
        <v>13606</v>
      </c>
      <c r="B17689" s="8"/>
      <c r="C17689" s="9" t="str">
        <f t="shared" si="328"/>
        <v>grayling platform</v>
      </c>
      <c r="D17689" s="8"/>
      <c r="E17689" s="8"/>
      <c r="F17689" s="10"/>
      <c r="G17689" s="8">
        <v>54444</v>
      </c>
      <c r="H17689" s="8" t="s">
        <v>30394</v>
      </c>
      <c r="I17689" s="8"/>
      <c r="J17689" s="8"/>
      <c r="K17689" s="8"/>
    </row>
    <row r="17690" spans="1:11" x14ac:dyDescent="0.2">
      <c r="A17690" s="8">
        <f>IF(IFERROR((MATCH(G17690,$G$1:$G$12712,0)),0),INDEX($A$1:$A$12712,MATCH(G17690,$G$1:$G$12712,0)),MAX($A$2:$A17689)+1)</f>
        <v>13607</v>
      </c>
      <c r="B17690" s="8"/>
      <c r="C17690" s="9" t="str">
        <f t="shared" si="328"/>
        <v>swift creek power</v>
      </c>
      <c r="D17690" s="8"/>
      <c r="E17690" s="8"/>
      <c r="F17690" s="10"/>
      <c r="G17690" s="8">
        <v>54565</v>
      </c>
      <c r="H17690" s="8" t="s">
        <v>30395</v>
      </c>
      <c r="I17690" s="8"/>
      <c r="J17690" s="8"/>
      <c r="K17690" s="8"/>
    </row>
    <row r="17691" spans="1:11" x14ac:dyDescent="0.2">
      <c r="A17691" s="8">
        <f>IF(IFERROR((MATCH(G17691,$G$1:$G$12712,0)),0),INDEX($A$1:$A$12712,MATCH(G17691,$G$1:$G$12712,0)),MAX($A$2:$A17690)+1)</f>
        <v>13608</v>
      </c>
      <c r="B17691" s="8"/>
      <c r="C17691" s="9" t="str">
        <f t="shared" si="328"/>
        <v>san juan basin gas plant</v>
      </c>
      <c r="D17691" s="8"/>
      <c r="E17691" s="8"/>
      <c r="F17691" s="10"/>
      <c r="G17691" s="8">
        <v>54669</v>
      </c>
      <c r="H17691" s="8" t="s">
        <v>30396</v>
      </c>
      <c r="I17691" s="8"/>
      <c r="J17691" s="8"/>
      <c r="K17691" s="8"/>
    </row>
    <row r="17692" spans="1:11" x14ac:dyDescent="0.2">
      <c r="A17692" s="8">
        <f>IF(IFERROR((MATCH(G17692,$G$1:$G$12712,0)),0),INDEX($A$1:$A$12712,MATCH(G17692,$G$1:$G$12712,0)),MAX($A$2:$A17691)+1)</f>
        <v>13609</v>
      </c>
      <c r="B17692" s="8"/>
      <c r="C17692" s="9" t="str">
        <f t="shared" si="328"/>
        <v>grand chenier gas processing plant</v>
      </c>
      <c r="D17692" s="8"/>
      <c r="E17692" s="8"/>
      <c r="F17692" s="10"/>
      <c r="G17692" s="8">
        <v>54670</v>
      </c>
      <c r="H17692" s="8" t="s">
        <v>30397</v>
      </c>
      <c r="I17692" s="8"/>
      <c r="J17692" s="8"/>
      <c r="K17692" s="8"/>
    </row>
    <row r="17693" spans="1:11" x14ac:dyDescent="0.2">
      <c r="A17693" s="8">
        <f>IF(IFERROR((MATCH(G17693,$G$1:$G$12712,0)),0),INDEX($A$1:$A$12712,MATCH(G17693,$G$1:$G$12712,0)),MAX($A$2:$A17692)+1)</f>
        <v>13610</v>
      </c>
      <c r="B17693" s="8"/>
      <c r="C17693" s="9" t="str">
        <f t="shared" si="328"/>
        <v>dragon trail</v>
      </c>
      <c r="D17693" s="8"/>
      <c r="E17693" s="8"/>
      <c r="F17693" s="10"/>
      <c r="G17693" s="8">
        <v>54671</v>
      </c>
      <c r="H17693" s="8" t="s">
        <v>30398</v>
      </c>
      <c r="I17693" s="8"/>
      <c r="J17693" s="8"/>
      <c r="K17693" s="8"/>
    </row>
    <row r="17694" spans="1:11" x14ac:dyDescent="0.2">
      <c r="A17694" s="8">
        <f>IF(IFERROR((MATCH(G17694,$G$1:$G$12712,0)),0),INDEX($A$1:$A$12712,MATCH(G17694,$G$1:$G$12712,0)),MAX($A$2:$A17693)+1)</f>
        <v>13611</v>
      </c>
      <c r="B17694" s="8"/>
      <c r="C17694" s="9" t="str">
        <f t="shared" si="328"/>
        <v>difwind farms ltd iv</v>
      </c>
      <c r="D17694" s="8"/>
      <c r="E17694" s="8"/>
      <c r="F17694" s="10"/>
      <c r="G17694" s="8">
        <v>54684</v>
      </c>
      <c r="H17694" s="8" t="s">
        <v>30399</v>
      </c>
      <c r="I17694" s="8"/>
      <c r="J17694" s="8"/>
      <c r="K17694" s="8"/>
    </row>
    <row r="17695" spans="1:11" x14ac:dyDescent="0.2">
      <c r="A17695" s="8">
        <f>IF(IFERROR((MATCH(G17695,$G$1:$G$12712,0)),0),INDEX($A$1:$A$12712,MATCH(G17695,$G$1:$G$12712,0)),MAX($A$2:$A17694)+1)</f>
        <v>13612</v>
      </c>
      <c r="B17695" s="8"/>
      <c r="C17695" s="9" t="str">
        <f t="shared" si="328"/>
        <v>carolina food processors #2</v>
      </c>
      <c r="D17695" s="8"/>
      <c r="E17695" s="8"/>
      <c r="F17695" s="10"/>
      <c r="G17695" s="8">
        <v>54824</v>
      </c>
      <c r="H17695" s="8" t="s">
        <v>30400</v>
      </c>
      <c r="I17695" s="8" t="s">
        <v>30401</v>
      </c>
      <c r="J17695" s="8">
        <v>17449</v>
      </c>
      <c r="K17695" s="8"/>
    </row>
    <row r="17696" spans="1:11" x14ac:dyDescent="0.2">
      <c r="A17696" s="8">
        <f>IF(IFERROR((MATCH(G17696,$G$1:$G$12712,0)),0),INDEX($A$1:$A$12712,MATCH(G17696,$G$1:$G$12712,0)),MAX($A$2:$A17695)+1)</f>
        <v>13613</v>
      </c>
      <c r="B17696" s="8"/>
      <c r="C17696" s="9" t="str">
        <f t="shared" si="328"/>
        <v>bering star</v>
      </c>
      <c r="D17696" s="8"/>
      <c r="E17696" s="8"/>
      <c r="F17696" s="10"/>
      <c r="G17696" s="8">
        <v>54883</v>
      </c>
      <c r="H17696" s="8" t="s">
        <v>30402</v>
      </c>
      <c r="I17696" s="8"/>
      <c r="J17696" s="8"/>
      <c r="K17696" s="8"/>
    </row>
    <row r="17697" spans="1:11" x14ac:dyDescent="0.2">
      <c r="A17697" s="8">
        <f>IF(IFERROR((MATCH(G17697,$G$1:$G$12712,0)),0),INDEX($A$1:$A$12712,MATCH(G17697,$G$1:$G$12712,0)),MAX($A$2:$A17696)+1)</f>
        <v>13614</v>
      </c>
      <c r="B17697" s="8"/>
      <c r="C17697" s="9" t="str">
        <f t="shared" si="328"/>
        <v>american president lines ltd</v>
      </c>
      <c r="D17697" s="8"/>
      <c r="E17697" s="8"/>
      <c r="F17697" s="10"/>
      <c r="G17697" s="8">
        <v>54888</v>
      </c>
      <c r="H17697" s="8" t="s">
        <v>30403</v>
      </c>
      <c r="I17697" s="8"/>
      <c r="J17697" s="8"/>
      <c r="K17697" s="8"/>
    </row>
    <row r="17698" spans="1:11" x14ac:dyDescent="0.2">
      <c r="A17698" s="8">
        <f>IF(IFERROR((MATCH(G17698,$G$1:$G$12712,0)),0),INDEX($A$1:$A$12712,MATCH(G17698,$G$1:$G$12712,0)),MAX($A$2:$A17697)+1)</f>
        <v>13615</v>
      </c>
      <c r="B17698" s="8"/>
      <c r="C17698" s="9" t="str">
        <f t="shared" si="328"/>
        <v>dimon international inc kinsto</v>
      </c>
      <c r="D17698" s="8"/>
      <c r="E17698" s="8"/>
      <c r="F17698" s="10"/>
      <c r="G17698" s="8">
        <v>55001</v>
      </c>
      <c r="H17698" s="8" t="s">
        <v>30404</v>
      </c>
      <c r="I17698" s="8"/>
      <c r="J17698" s="8"/>
      <c r="K17698" s="8"/>
    </row>
    <row r="17699" spans="1:11" x14ac:dyDescent="0.2">
      <c r="A17699" s="8">
        <f>IF(IFERROR((MATCH(G17699,$G$1:$G$12712,0)),0),INDEX($A$1:$A$12712,MATCH(G17699,$G$1:$G$12712,0)),MAX($A$2:$A17698)+1)</f>
        <v>13616</v>
      </c>
      <c r="B17699" s="8"/>
      <c r="C17699" s="9" t="str">
        <f t="shared" si="328"/>
        <v>blacks fork gas processing plant</v>
      </c>
      <c r="D17699" s="8"/>
      <c r="E17699" s="8"/>
      <c r="F17699" s="10"/>
      <c r="G17699" s="8">
        <v>55134</v>
      </c>
      <c r="H17699" s="8" t="s">
        <v>30405</v>
      </c>
      <c r="I17699" s="8"/>
      <c r="J17699" s="8"/>
      <c r="K17699" s="8"/>
    </row>
    <row r="17700" spans="1:11" x14ac:dyDescent="0.2">
      <c r="A17700" s="8">
        <f>IF(IFERROR((MATCH(G17700,$G$1:$G$12712,0)),0),INDEX($A$1:$A$12712,MATCH(G17700,$G$1:$G$12712,0)),MAX($A$2:$A17699)+1)</f>
        <v>13617</v>
      </c>
      <c r="B17700" s="8"/>
      <c r="C17700" s="9" t="str">
        <f t="shared" si="328"/>
        <v>champion clean energy</v>
      </c>
      <c r="D17700" s="8"/>
      <c r="E17700" s="8"/>
      <c r="F17700" s="10"/>
      <c r="G17700" s="8">
        <v>55180</v>
      </c>
      <c r="H17700" s="8" t="s">
        <v>30406</v>
      </c>
      <c r="I17700" s="8" t="s">
        <v>30407</v>
      </c>
      <c r="J17700" s="8">
        <v>9303</v>
      </c>
      <c r="K17700" s="8"/>
    </row>
    <row r="17701" spans="1:11" x14ac:dyDescent="0.2">
      <c r="A17701" s="8">
        <f>IF(IFERROR((MATCH(G17701,$G$1:$G$12712,0)),0),INDEX($A$1:$A$12712,MATCH(G17701,$G$1:$G$12712,0)),MAX($A$2:$A17700)+1)</f>
        <v>13618</v>
      </c>
      <c r="B17701" s="8"/>
      <c r="C17701" s="9" t="str">
        <f t="shared" si="328"/>
        <v>west phoenix cc4</v>
      </c>
      <c r="D17701" s="8"/>
      <c r="E17701" s="8"/>
      <c r="F17701" s="10"/>
      <c r="G17701" s="8">
        <v>55301</v>
      </c>
      <c r="H17701" s="8" t="s">
        <v>30408</v>
      </c>
      <c r="I17701" s="8" t="s">
        <v>28917</v>
      </c>
      <c r="J17701" s="8">
        <v>803</v>
      </c>
      <c r="K17701" s="8"/>
    </row>
    <row r="17702" spans="1:11" x14ac:dyDescent="0.2">
      <c r="A17702" s="8">
        <f>A11048</f>
        <v>9531</v>
      </c>
      <c r="B17702" s="8"/>
      <c r="C17702" s="9" t="str">
        <f t="shared" si="328"/>
        <v>union power station</v>
      </c>
      <c r="D17702" s="8"/>
      <c r="E17702" s="8"/>
      <c r="F17702" s="10"/>
      <c r="G17702" s="8">
        <v>55314</v>
      </c>
      <c r="H17702" s="8" t="s">
        <v>30409</v>
      </c>
      <c r="I17702" s="8"/>
      <c r="J17702" s="8"/>
      <c r="K17702" s="8"/>
    </row>
    <row r="17703" spans="1:11" x14ac:dyDescent="0.2">
      <c r="A17703" s="8">
        <f>IF(IFERROR((MATCH(G17703,$G$1:$G$12712,0)),0),INDEX($A$1:$A$12712,MATCH(G17703,$G$1:$G$12712,0)),MAX($A$2:$A17702)+1)</f>
        <v>13619</v>
      </c>
      <c r="B17703" s="8"/>
      <c r="C17703" s="9" t="str">
        <f t="shared" si="328"/>
        <v>ontelaunee energy center</v>
      </c>
      <c r="D17703" s="8"/>
      <c r="E17703" s="8"/>
      <c r="F17703" s="10"/>
      <c r="G17703" s="8">
        <v>55335</v>
      </c>
      <c r="H17703" s="8" t="s">
        <v>30410</v>
      </c>
      <c r="I17703" s="8"/>
      <c r="J17703" s="8"/>
      <c r="K17703" s="8"/>
    </row>
    <row r="17704" spans="1:11" x14ac:dyDescent="0.2">
      <c r="A17704" s="8">
        <f>IF(IFERROR((MATCH(G17704,$G$1:$G$12712,0)),0),INDEX($A$1:$A$12712,MATCH(G17704,$G$1:$G$12712,0)),MAX($A$2:$A17703)+1)</f>
        <v>13620</v>
      </c>
      <c r="B17704" s="8"/>
      <c r="C17704" s="9" t="str">
        <f t="shared" si="328"/>
        <v>redhawk</v>
      </c>
      <c r="D17704" s="8"/>
      <c r="E17704" s="8"/>
      <c r="F17704" s="10"/>
      <c r="G17704" s="8">
        <v>55528</v>
      </c>
      <c r="H17704" s="8" t="s">
        <v>30411</v>
      </c>
      <c r="I17704" s="8"/>
      <c r="J17704" s="8"/>
      <c r="K17704" s="8"/>
    </row>
    <row r="17705" spans="1:11" x14ac:dyDescent="0.2">
      <c r="A17705" s="8">
        <f>IF(IFERROR((MATCH(G17705,$G$1:$G$12712,0)),0),INDEX($A$1:$A$12712,MATCH(G17705,$G$1:$G$12712,0)),MAX($A$2:$A17704)+1)</f>
        <v>13621</v>
      </c>
      <c r="B17705" s="8"/>
      <c r="C17705" s="9" t="str">
        <f t="shared" si="328"/>
        <v>union mine disposal site</v>
      </c>
      <c r="D17705" s="8"/>
      <c r="E17705" s="8"/>
      <c r="F17705" s="10"/>
      <c r="G17705" s="8">
        <v>55775</v>
      </c>
      <c r="H17705" s="8" t="s">
        <v>30412</v>
      </c>
      <c r="I17705" s="8"/>
      <c r="J17705" s="8"/>
      <c r="K17705" s="8"/>
    </row>
    <row r="17706" spans="1:11" x14ac:dyDescent="0.2">
      <c r="A17706" s="8">
        <f>IF(IFERROR((MATCH(G17706,$G$1:$G$12712,0)),0),INDEX($A$1:$A$12712,MATCH(G17706,$G$1:$G$12712,0)),MAX($A$2:$A17705)+1)</f>
        <v>13622</v>
      </c>
      <c r="B17706" s="8"/>
      <c r="C17706" s="9" t="str">
        <f t="shared" si="328"/>
        <v>saguaro combustion turbine 3</v>
      </c>
      <c r="D17706" s="8"/>
      <c r="E17706" s="8"/>
      <c r="F17706" s="10"/>
      <c r="G17706" s="8">
        <v>55840</v>
      </c>
      <c r="H17706" s="8" t="s">
        <v>30413</v>
      </c>
      <c r="I17706" s="8" t="s">
        <v>28917</v>
      </c>
      <c r="J17706" s="8">
        <v>803</v>
      </c>
      <c r="K17706" s="8"/>
    </row>
    <row r="17707" spans="1:11" x14ac:dyDescent="0.2">
      <c r="A17707" s="8">
        <f>IF(IFERROR((MATCH(G17707,$G$1:$G$12712,0)),0),INDEX($A$1:$A$12712,MATCH(G17707,$G$1:$G$12712,0)),MAX($A$2:$A17706)+1)</f>
        <v>13623</v>
      </c>
      <c r="B17707" s="8"/>
      <c r="C17707" s="9" t="str">
        <f t="shared" si="328"/>
        <v>mendota mental health</v>
      </c>
      <c r="D17707" s="8"/>
      <c r="E17707" s="8"/>
      <c r="F17707" s="10"/>
      <c r="G17707" s="8">
        <v>55876</v>
      </c>
      <c r="H17707" s="8" t="s">
        <v>30414</v>
      </c>
      <c r="I17707" s="8" t="s">
        <v>30415</v>
      </c>
      <c r="J17707" s="8">
        <v>18028</v>
      </c>
      <c r="K17707" s="8"/>
    </row>
    <row r="17708" spans="1:11" x14ac:dyDescent="0.2">
      <c r="A17708" s="8">
        <f>IF(IFERROR((MATCH(G17708,$G$1:$G$12712,0)),0),INDEX($A$1:$A$12712,MATCH(G17708,$G$1:$G$12712,0)),MAX($A$2:$A17707)+1)</f>
        <v>13624</v>
      </c>
      <c r="B17708" s="8"/>
      <c r="C17708" s="9" t="str">
        <f t="shared" si="328"/>
        <v>west phoenix cc5</v>
      </c>
      <c r="D17708" s="8"/>
      <c r="E17708" s="8"/>
      <c r="F17708" s="10"/>
      <c r="G17708" s="8">
        <v>55955</v>
      </c>
      <c r="H17708" s="8" t="s">
        <v>30416</v>
      </c>
      <c r="I17708" s="8" t="s">
        <v>28917</v>
      </c>
      <c r="J17708" s="8">
        <v>803</v>
      </c>
      <c r="K17708" s="8"/>
    </row>
    <row r="17709" spans="1:11" x14ac:dyDescent="0.2">
      <c r="A17709" s="8">
        <f>IF(IFERROR((MATCH(G17709,$G$1:$G$12712,0)),0),INDEX($A$1:$A$12712,MATCH(G17709,$G$1:$G$12712,0)),MAX($A$2:$A17708)+1)</f>
        <v>13625</v>
      </c>
      <c r="B17709" s="8"/>
      <c r="C17709" s="9" t="str">
        <f t="shared" si="328"/>
        <v>tower 3</v>
      </c>
      <c r="D17709" s="8"/>
      <c r="E17709" s="8"/>
      <c r="F17709" s="10"/>
      <c r="G17709" s="8">
        <v>56003</v>
      </c>
      <c r="H17709" s="8" t="s">
        <v>30417</v>
      </c>
      <c r="I17709" s="8" t="s">
        <v>30418</v>
      </c>
      <c r="J17709" s="8">
        <v>12582</v>
      </c>
      <c r="K17709" s="8"/>
    </row>
    <row r="17710" spans="1:11" x14ac:dyDescent="0.2">
      <c r="A17710" s="8">
        <f>IF(IFERROR((MATCH(G17710,$G$1:$G$12712,0)),0),INDEX($A$1:$A$12712,MATCH(G17710,$G$1:$G$12712,0)),MAX($A$2:$A17709)+1)</f>
        <v>13626</v>
      </c>
      <c r="B17710" s="8"/>
      <c r="C17710" s="9" t="str">
        <f t="shared" si="328"/>
        <v>osawatomie</v>
      </c>
      <c r="D17710" s="8"/>
      <c r="E17710" s="8"/>
      <c r="F17710" s="10"/>
      <c r="G17710" s="8">
        <v>56021</v>
      </c>
      <c r="H17710" s="8" t="s">
        <v>30419</v>
      </c>
      <c r="I17710" s="8" t="s">
        <v>30420</v>
      </c>
      <c r="J17710" s="8">
        <v>10000</v>
      </c>
      <c r="K17710" s="8"/>
    </row>
    <row r="17711" spans="1:11" x14ac:dyDescent="0.2">
      <c r="A17711" s="8">
        <f>IF(IFERROR((MATCH(G17711,$G$1:$G$12712,0)),0),INDEX($A$1:$A$12712,MATCH(G17711,$G$1:$G$12712,0)),MAX($A$2:$A17710)+1)</f>
        <v>13627</v>
      </c>
      <c r="B17711" s="8"/>
      <c r="C17711" s="9" t="str">
        <f t="shared" si="328"/>
        <v>oklahoma wind energy center</v>
      </c>
      <c r="D17711" s="8"/>
      <c r="E17711" s="8"/>
      <c r="F17711" s="10"/>
      <c r="G17711" s="8">
        <v>56034</v>
      </c>
      <c r="H17711" s="8" t="s">
        <v>30421</v>
      </c>
      <c r="I17711" s="8" t="s">
        <v>30422</v>
      </c>
      <c r="J17711" s="8">
        <v>14077</v>
      </c>
      <c r="K17711" s="8"/>
    </row>
    <row r="17712" spans="1:11" x14ac:dyDescent="0.2">
      <c r="A17712" s="8">
        <f>IF(IFERROR((MATCH(G17712,$G$1:$G$12712,0)),0),INDEX($A$1:$A$12712,MATCH(G17712,$G$1:$G$12712,0)),MAX($A$2:$A17711)+1)</f>
        <v>13628</v>
      </c>
      <c r="B17712" s="8"/>
      <c r="C17712" s="9" t="str">
        <f t="shared" si="328"/>
        <v>binghamton cogen</v>
      </c>
      <c r="D17712" s="8"/>
      <c r="E17712" s="8"/>
      <c r="F17712" s="10"/>
      <c r="G17712" s="8">
        <v>56057</v>
      </c>
      <c r="H17712" s="8" t="s">
        <v>30423</v>
      </c>
      <c r="I17712" s="8"/>
      <c r="J17712" s="8"/>
      <c r="K17712" s="8"/>
    </row>
    <row r="17713" spans="1:11" x14ac:dyDescent="0.2">
      <c r="A17713" s="8">
        <f>IF(IFERROR((MATCH(G17713,$G$1:$G$12712,0)),0),INDEX($A$1:$A$12712,MATCH(G17713,$G$1:$G$12712,0)),MAX($A$2:$A17712)+1)</f>
        <v>13629</v>
      </c>
      <c r="B17713" s="8"/>
      <c r="C17713" s="9" t="str">
        <f t="shared" si="328"/>
        <v>lake</v>
      </c>
      <c r="D17713" s="8"/>
      <c r="E17713" s="8"/>
      <c r="F17713" s="10"/>
      <c r="G17713" s="8">
        <v>56077</v>
      </c>
      <c r="H17713" s="8" t="s">
        <v>26664</v>
      </c>
      <c r="I17713" s="8" t="s">
        <v>30424</v>
      </c>
      <c r="J17713" s="8">
        <v>2507</v>
      </c>
      <c r="K17713" s="8"/>
    </row>
    <row r="17714" spans="1:11" x14ac:dyDescent="0.2">
      <c r="A17714" s="8">
        <f>IF(IFERROR((MATCH(G17714,$G$1:$G$12712,0)),0),INDEX($A$1:$A$12712,MATCH(G17714,$G$1:$G$12712,0)),MAX($A$2:$A17713)+1)</f>
        <v>13630</v>
      </c>
      <c r="B17714" s="8"/>
      <c r="C17714" s="9" t="str">
        <f t="shared" si="328"/>
        <v>north dakota wind energy center i</v>
      </c>
      <c r="D17714" s="8"/>
      <c r="E17714" s="8"/>
      <c r="F17714" s="10"/>
      <c r="G17714" s="8">
        <v>56091</v>
      </c>
      <c r="H17714" s="8" t="s">
        <v>30425</v>
      </c>
      <c r="I17714" s="8"/>
      <c r="J17714" s="8"/>
      <c r="K17714" s="8"/>
    </row>
    <row r="17715" spans="1:11" x14ac:dyDescent="0.2">
      <c r="A17715" s="8">
        <f>IF(IFERROR((MATCH(G17715,$G$1:$G$12712,0)),0),INDEX($A$1:$A$12712,MATCH(G17715,$G$1:$G$12712,0)),MAX($A$2:$A17714)+1)</f>
        <v>13631</v>
      </c>
      <c r="B17715" s="8"/>
      <c r="C17715" s="9" t="str">
        <f t="shared" si="328"/>
        <v>sooner wind energy center</v>
      </c>
      <c r="D17715" s="8"/>
      <c r="E17715" s="8"/>
      <c r="F17715" s="10"/>
      <c r="G17715" s="8">
        <v>56095</v>
      </c>
      <c r="H17715" s="8" t="s">
        <v>30426</v>
      </c>
      <c r="I17715" s="8"/>
      <c r="J17715" s="8"/>
      <c r="K17715" s="8"/>
    </row>
    <row r="17716" spans="1:11" x14ac:dyDescent="0.2">
      <c r="A17716" s="8">
        <f>IF(IFERROR((MATCH(G17716,$G$1:$G$12712,0)),0),INDEX($A$1:$A$12712,MATCH(G17716,$G$1:$G$12712,0)),MAX($A$2:$A17715)+1)</f>
        <v>13632</v>
      </c>
      <c r="B17716" s="8"/>
      <c r="C17716" s="9" t="str">
        <f t="shared" si="328"/>
        <v>saint peter</v>
      </c>
      <c r="D17716" s="8"/>
      <c r="E17716" s="8"/>
      <c r="F17716" s="10"/>
      <c r="G17716" s="8">
        <v>56161</v>
      </c>
      <c r="H17716" s="8" t="s">
        <v>30427</v>
      </c>
      <c r="I17716" s="8"/>
      <c r="J17716" s="8"/>
      <c r="K17716" s="8"/>
    </row>
    <row r="17717" spans="1:11" x14ac:dyDescent="0.2">
      <c r="A17717" s="8">
        <f>IF(IFERROR((MATCH(G17717,$G$1:$G$12712,0)),0),INDEX($A$1:$A$12712,MATCH(G17717,$G$1:$G$12712,0)),MAX($A$2:$A17716)+1)</f>
        <v>13633</v>
      </c>
      <c r="B17717" s="8"/>
      <c r="C17717" s="9" t="str">
        <f t="shared" si="328"/>
        <v>silver creek</v>
      </c>
      <c r="D17717" s="8"/>
      <c r="E17717" s="8"/>
      <c r="F17717" s="10"/>
      <c r="G17717" s="8">
        <v>56180</v>
      </c>
      <c r="H17717" s="8" t="s">
        <v>30428</v>
      </c>
      <c r="I17717" s="8" t="s">
        <v>30429</v>
      </c>
      <c r="J17717" s="8">
        <v>17568</v>
      </c>
      <c r="K17717" s="8"/>
    </row>
    <row r="17718" spans="1:11" x14ac:dyDescent="0.2">
      <c r="A17718" s="8">
        <f>IF(IFERROR((MATCH(G17718,$G$1:$G$12712,0)),0),INDEX($A$1:$A$12712,MATCH(G17718,$G$1:$G$12712,0)),MAX($A$2:$A17717)+1)</f>
        <v>13634</v>
      </c>
      <c r="B17718" s="8"/>
      <c r="C17718" s="9" t="str">
        <f t="shared" si="328"/>
        <v>sylvarena</v>
      </c>
      <c r="D17718" s="8"/>
      <c r="E17718" s="8"/>
      <c r="F17718" s="10"/>
      <c r="G17718" s="8">
        <v>56187</v>
      </c>
      <c r="H17718" s="8" t="s">
        <v>30430</v>
      </c>
      <c r="I17718" s="8" t="s">
        <v>30429</v>
      </c>
      <c r="J17718" s="8">
        <v>17568</v>
      </c>
      <c r="K17718" s="8"/>
    </row>
    <row r="17719" spans="1:11" x14ac:dyDescent="0.2">
      <c r="A17719" s="8">
        <f>IF(IFERROR((MATCH(G17719,$G$1:$G$12712,0)),0),INDEX($A$1:$A$12712,MATCH(G17719,$G$1:$G$12712,0)),MAX($A$2:$A17718)+1)</f>
        <v>13635</v>
      </c>
      <c r="B17719" s="8"/>
      <c r="C17719" s="9" t="str">
        <f t="shared" si="328"/>
        <v>north centerville</v>
      </c>
      <c r="D17719" s="8"/>
      <c r="E17719" s="8"/>
      <c r="F17719" s="10"/>
      <c r="G17719" s="8">
        <v>56230</v>
      </c>
      <c r="H17719" s="8" t="s">
        <v>30431</v>
      </c>
      <c r="I17719" s="8" t="s">
        <v>28568</v>
      </c>
      <c r="J17719" s="8">
        <v>9417</v>
      </c>
      <c r="K17719" s="8"/>
    </row>
    <row r="17720" spans="1:11" x14ac:dyDescent="0.2">
      <c r="A17720" s="8">
        <f>IF(IFERROR((MATCH(G17720,$G$1:$G$12712,0)),0),INDEX($A$1:$A$12712,MATCH(G17720,$G$1:$G$12712,0)),MAX($A$2:$A17719)+1)</f>
        <v>13636</v>
      </c>
      <c r="B17720" s="8"/>
      <c r="C17720" s="9" t="str">
        <f t="shared" si="328"/>
        <v>cottonwood creek wind energy center</v>
      </c>
      <c r="D17720" s="8"/>
      <c r="E17720" s="8"/>
      <c r="F17720" s="10"/>
      <c r="G17720" s="8">
        <v>56315</v>
      </c>
      <c r="H17720" s="8" t="s">
        <v>30432</v>
      </c>
      <c r="I17720" s="8"/>
      <c r="J17720" s="8"/>
      <c r="K17720" s="8"/>
    </row>
    <row r="17721" spans="1:11" x14ac:dyDescent="0.2">
      <c r="A17721" s="8">
        <f>IF(IFERROR((MATCH(G17721,$G$1:$G$12712,0)),0),INDEX($A$1:$A$12712,MATCH(G17721,$G$1:$G$12712,0)),MAX($A$2:$A17720)+1)</f>
        <v>13637</v>
      </c>
      <c r="B17721" s="8"/>
      <c r="C17721" s="9" t="str">
        <f t="shared" si="328"/>
        <v>oak grove</v>
      </c>
      <c r="D17721" s="8"/>
      <c r="E17721" s="8"/>
      <c r="F17721" s="10"/>
      <c r="G17721" s="8">
        <v>56425</v>
      </c>
      <c r="H17721" s="8" t="s">
        <v>30433</v>
      </c>
      <c r="I17721" s="8" t="s">
        <v>30434</v>
      </c>
      <c r="J17721" s="8">
        <v>19323</v>
      </c>
      <c r="K17721" s="8"/>
    </row>
    <row r="17722" spans="1:11" x14ac:dyDescent="0.2">
      <c r="A17722" s="8">
        <f>IF(IFERROR((MATCH(G17722,$G$1:$G$12712,0)),0),INDEX($A$1:$A$12712,MATCH(G17722,$G$1:$G$12712,0)),MAX($A$2:$A17721)+1)</f>
        <v>13638</v>
      </c>
      <c r="B17722" s="8"/>
      <c r="C17722" s="9" t="str">
        <f t="shared" si="328"/>
        <v>hrew llc</v>
      </c>
      <c r="D17722" s="8"/>
      <c r="E17722" s="8"/>
      <c r="F17722" s="10"/>
      <c r="G17722" s="8">
        <v>56444</v>
      </c>
      <c r="H17722" s="8" t="s">
        <v>30435</v>
      </c>
      <c r="I17722" s="8"/>
      <c r="J17722" s="8"/>
      <c r="K17722" s="8"/>
    </row>
    <row r="17723" spans="1:11" x14ac:dyDescent="0.2">
      <c r="A17723" s="8">
        <f>IF(IFERROR((MATCH(G17723,$G$1:$G$12712,0)),0),INDEX($A$1:$A$12712,MATCH(G17723,$G$1:$G$12712,0)),MAX($A$2:$A17722)+1)</f>
        <v>13639</v>
      </c>
      <c r="B17723" s="8"/>
      <c r="C17723" s="9" t="str">
        <f t="shared" si="328"/>
        <v>barton windpower ii llc</v>
      </c>
      <c r="D17723" s="8"/>
      <c r="E17723" s="8"/>
      <c r="F17723" s="10"/>
      <c r="G17723" s="8">
        <v>56766</v>
      </c>
      <c r="H17723" s="8" t="s">
        <v>30436</v>
      </c>
      <c r="I17723" s="8" t="s">
        <v>30437</v>
      </c>
      <c r="J17723" s="8">
        <v>55720</v>
      </c>
      <c r="K17723" s="8"/>
    </row>
    <row r="17724" spans="1:11" x14ac:dyDescent="0.2">
      <c r="A17724" s="8">
        <f>IF(IFERROR((MATCH(G17724,$G$1:$G$12712,0)),0),INDEX($A$1:$A$12712,MATCH(G17724,$G$1:$G$12712,0)),MAX($A$2:$A17723)+1)</f>
        <v>13640</v>
      </c>
      <c r="B17724" s="8"/>
      <c r="C17724" s="9" t="str">
        <f t="shared" si="328"/>
        <v>none</v>
      </c>
      <c r="D17724" s="8"/>
      <c r="E17724" s="8"/>
      <c r="F17724" s="10"/>
      <c r="G17724" s="8">
        <v>56778</v>
      </c>
      <c r="H17724" s="8" t="s">
        <v>28500</v>
      </c>
      <c r="I17724" s="8" t="s">
        <v>30438</v>
      </c>
      <c r="J17724" s="8">
        <v>55963</v>
      </c>
      <c r="K17724" s="8"/>
    </row>
    <row r="17725" spans="1:11" x14ac:dyDescent="0.2">
      <c r="A17725" s="8">
        <f>IF(IFERROR((MATCH(G17725,$G$1:$G$12712,0)),0),INDEX($A$1:$A$12712,MATCH(G17725,$G$1:$G$12712,0)),MAX($A$2:$A17724)+1)</f>
        <v>13641</v>
      </c>
      <c r="B17725" s="8"/>
      <c r="C17725" s="9" t="str">
        <f t="shared" si="328"/>
        <v>fls energy solar farm</v>
      </c>
      <c r="D17725" s="8"/>
      <c r="E17725" s="8"/>
      <c r="F17725" s="10"/>
      <c r="G17725" s="8">
        <v>56988</v>
      </c>
      <c r="H17725" s="8" t="s">
        <v>30439</v>
      </c>
      <c r="I17725" s="8"/>
      <c r="J17725" s="8"/>
      <c r="K17725" s="8"/>
    </row>
    <row r="17726" spans="1:11" x14ac:dyDescent="0.2">
      <c r="A17726" s="8">
        <f>IF(IFERROR((MATCH(G17726,$G$1:$G$17725,0)),0),INDEX($A$1:$A$17725,MATCH(G17726,$G$1:$G$17725,0)),MAX($A$2:$A17725)+1)</f>
        <v>13642</v>
      </c>
      <c r="B17726" s="8" t="e">
        <f t="shared" ref="B17726:B17789" si="329">IF(COUNTIF($G$1:$G$17725,G17726&gt;0),0,INDEX($A$1:$A$17725,MATCH(G17726,$G$1:$G$17725,0)))</f>
        <v>#N/A</v>
      </c>
      <c r="C17726" s="9" t="str">
        <f t="shared" si="328"/>
        <v>rain gauge</v>
      </c>
      <c r="D17726" s="8">
        <v>2</v>
      </c>
      <c r="E17726" s="8" t="s">
        <v>24872</v>
      </c>
      <c r="F17726" s="10" t="s">
        <v>30440</v>
      </c>
      <c r="G17726" s="8"/>
      <c r="H17726" s="8"/>
      <c r="I17726" s="8"/>
      <c r="J17726" s="8"/>
      <c r="K17726" s="8"/>
    </row>
    <row r="17727" spans="1:11" x14ac:dyDescent="0.2">
      <c r="A17727" s="8">
        <f>IF(IFERROR((MATCH(G17727,$G$1:$G$17725,0)),0),INDEX($A$1:$A$17725,MATCH(G17727,$G$1:$G$17725,0)),MAX($A$2:$A17726)+1)</f>
        <v>13643</v>
      </c>
      <c r="B17727" s="8" t="e">
        <f t="shared" si="329"/>
        <v>#N/A</v>
      </c>
      <c r="C17727" s="9" t="str">
        <f t="shared" si="328"/>
        <v>octotillo 3</v>
      </c>
      <c r="D17727" s="8">
        <v>7</v>
      </c>
      <c r="E17727" s="8" t="s">
        <v>25410</v>
      </c>
      <c r="F17727" s="10" t="s">
        <v>30441</v>
      </c>
      <c r="G17727" s="8"/>
      <c r="H17727" s="8"/>
      <c r="I17727" s="8"/>
      <c r="J17727" s="8"/>
      <c r="K17727" s="8"/>
    </row>
    <row r="17728" spans="1:11" x14ac:dyDescent="0.2">
      <c r="A17728" s="8">
        <f>IF(IFERROR((MATCH(G17728,$G$1:$G$17725,0)),0),INDEX($A$1:$A$17725,MATCH(G17728,$G$1:$G$17725,0)),MAX($A$2:$A17727)+1)</f>
        <v>13644</v>
      </c>
      <c r="B17728" s="8" t="e">
        <f t="shared" si="329"/>
        <v>#N/A</v>
      </c>
      <c r="C17728" s="9" t="str">
        <f t="shared" si="328"/>
        <v>octotillo 4</v>
      </c>
      <c r="D17728" s="8">
        <v>7</v>
      </c>
      <c r="E17728" s="8" t="s">
        <v>25410</v>
      </c>
      <c r="F17728" s="10" t="s">
        <v>30442</v>
      </c>
      <c r="G17728" s="8"/>
      <c r="H17728" s="8"/>
      <c r="I17728" s="8"/>
      <c r="J17728" s="8"/>
      <c r="K17728" s="8"/>
    </row>
    <row r="17729" spans="1:11" x14ac:dyDescent="0.2">
      <c r="A17729" s="8">
        <f>IF(IFERROR((MATCH(G17729,$G$1:$G$17725,0)),0),INDEX($A$1:$A$17725,MATCH(G17729,$G$1:$G$17725,0)),MAX($A$2:$A17728)+1)</f>
        <v>13645</v>
      </c>
      <c r="B17729" s="8" t="e">
        <f t="shared" si="329"/>
        <v>#N/A</v>
      </c>
      <c r="C17729" s="9" t="str">
        <f t="shared" si="328"/>
        <v>octotillo 5</v>
      </c>
      <c r="D17729" s="8">
        <v>7</v>
      </c>
      <c r="E17729" s="8" t="s">
        <v>25410</v>
      </c>
      <c r="F17729" s="10" t="s">
        <v>30443</v>
      </c>
      <c r="G17729" s="8"/>
      <c r="H17729" s="8"/>
      <c r="I17729" s="8"/>
      <c r="J17729" s="8"/>
      <c r="K17729" s="8"/>
    </row>
    <row r="17730" spans="1:11" x14ac:dyDescent="0.2">
      <c r="A17730" s="8">
        <f>IF(IFERROR((MATCH(G17730,$G$1:$G$17725,0)),0),INDEX($A$1:$A$17725,MATCH(G17730,$G$1:$G$17725,0)),MAX($A$2:$A17729)+1)</f>
        <v>13646</v>
      </c>
      <c r="B17730" s="8" t="e">
        <f t="shared" si="329"/>
        <v>#N/A</v>
      </c>
      <c r="C17730" s="9" t="str">
        <f t="shared" si="328"/>
        <v>octotillo 6</v>
      </c>
      <c r="D17730" s="8">
        <v>7</v>
      </c>
      <c r="E17730" s="8" t="s">
        <v>25410</v>
      </c>
      <c r="F17730" s="10" t="s">
        <v>30444</v>
      </c>
      <c r="G17730" s="8"/>
      <c r="H17730" s="8"/>
      <c r="I17730" s="8"/>
      <c r="J17730" s="8"/>
      <c r="K17730" s="8"/>
    </row>
    <row r="17731" spans="1:11" x14ac:dyDescent="0.2">
      <c r="A17731" s="8">
        <f>IF(IFERROR((MATCH(G17731,$G$1:$G$17725,0)),0),INDEX($A$1:$A$17725,MATCH(G17731,$G$1:$G$17725,0)),MAX($A$2:$A17730)+1)</f>
        <v>13647</v>
      </c>
      <c r="B17731" s="8" t="e">
        <f t="shared" si="329"/>
        <v>#N/A</v>
      </c>
      <c r="C17731" s="9" t="str">
        <f t="shared" si="328"/>
        <v>octotillo 7</v>
      </c>
      <c r="D17731" s="8">
        <v>7</v>
      </c>
      <c r="E17731" s="8" t="s">
        <v>25410</v>
      </c>
      <c r="F17731" s="10" t="s">
        <v>30445</v>
      </c>
      <c r="G17731" s="8"/>
      <c r="H17731" s="8"/>
      <c r="I17731" s="8"/>
      <c r="J17731" s="8"/>
      <c r="K17731" s="8"/>
    </row>
    <row r="17732" spans="1:11" x14ac:dyDescent="0.2">
      <c r="A17732" s="8">
        <f>IF(IFERROR((MATCH(G17732,$G$1:$G$17725,0)),0),INDEX($A$1:$A$17725,MATCH(G17732,$G$1:$G$17725,0)),MAX($A$2:$A17731)+1)</f>
        <v>13648</v>
      </c>
      <c r="B17732" s="8" t="e">
        <f t="shared" si="329"/>
        <v>#N/A</v>
      </c>
      <c r="C17732" s="9" t="str">
        <f t="shared" si="328"/>
        <v>other residential/commercial</v>
      </c>
      <c r="D17732" s="8">
        <v>7</v>
      </c>
      <c r="E17732" s="8" t="s">
        <v>25410</v>
      </c>
      <c r="F17732" s="10" t="s">
        <v>30446</v>
      </c>
      <c r="G17732" s="8"/>
      <c r="H17732" s="8"/>
      <c r="I17732" s="8"/>
      <c r="J17732" s="8"/>
      <c r="K17732" s="8"/>
    </row>
    <row r="17733" spans="1:11" x14ac:dyDescent="0.2">
      <c r="A17733" s="8">
        <f>IF(IFERROR((MATCH(G17733,$G$1:$G$17725,0)),0),INDEX($A$1:$A$17725,MATCH(G17733,$G$1:$G$17725,0)),MAX($A$2:$A17732)+1)</f>
        <v>13649</v>
      </c>
      <c r="B17733" s="8" t="e">
        <f t="shared" si="329"/>
        <v>#N/A</v>
      </c>
      <c r="C17733" s="9" t="str">
        <f t="shared" si="328"/>
        <v>st mary's</v>
      </c>
      <c r="D17733" s="8">
        <v>22</v>
      </c>
      <c r="E17733" s="8" t="s">
        <v>25758</v>
      </c>
      <c r="F17733" s="10" t="s">
        <v>30447</v>
      </c>
      <c r="G17733" s="8"/>
      <c r="H17733" s="8"/>
      <c r="I17733" s="8"/>
      <c r="J17733" s="8"/>
      <c r="K17733" s="8"/>
    </row>
    <row r="17734" spans="1:11" x14ac:dyDescent="0.2">
      <c r="A17734" s="8">
        <f>IF(IFERROR((MATCH(G17734,$G$1:$G$17725,0)),0),INDEX($A$1:$A$17725,MATCH(G17734,$G$1:$G$17725,0)),MAX($A$2:$A17733)+1)</f>
        <v>13650</v>
      </c>
      <c r="B17734" s="8" t="e">
        <f t="shared" si="329"/>
        <v>#N/A</v>
      </c>
      <c r="C17734" s="9" t="str">
        <f t="shared" si="328"/>
        <v>gratiot farms wind project</v>
      </c>
      <c r="D17734" s="8">
        <v>41</v>
      </c>
      <c r="E17734" s="8" t="s">
        <v>26047</v>
      </c>
      <c r="F17734" s="10" t="s">
        <v>30449</v>
      </c>
      <c r="G17734" s="8">
        <v>63687</v>
      </c>
      <c r="H17734" s="8" t="s">
        <v>30448</v>
      </c>
      <c r="I17734" s="8" t="s">
        <v>28912</v>
      </c>
      <c r="J17734" s="8">
        <v>4254</v>
      </c>
      <c r="K17734" s="8"/>
    </row>
    <row r="17735" spans="1:11" x14ac:dyDescent="0.2">
      <c r="A17735" s="8">
        <f>IF(IFERROR((MATCH(G17735,$G$1:$G$17725,0)),0),INDEX($A$1:$A$17725,MATCH(G17735,$G$1:$G$17725,0)),MAX($A$2:$A17734)+1)</f>
        <v>13651</v>
      </c>
      <c r="B17735" s="8" t="e">
        <f t="shared" si="329"/>
        <v>#N/A</v>
      </c>
      <c r="C17735" s="9" t="str">
        <f t="shared" si="328"/>
        <v>solar</v>
      </c>
      <c r="D17735" s="8">
        <v>41</v>
      </c>
      <c r="E17735" s="8" t="s">
        <v>26047</v>
      </c>
      <c r="F17735" s="10" t="s">
        <v>30450</v>
      </c>
      <c r="G17735" s="8"/>
      <c r="H17735" s="8"/>
      <c r="I17735" s="8"/>
      <c r="J17735" s="8"/>
      <c r="K17735" s="8"/>
    </row>
    <row r="17736" spans="1:11" x14ac:dyDescent="0.2">
      <c r="A17736" s="8">
        <f>IF(IFERROR((MATCH(G17736,$G$1:$G$17725,0)),0),INDEX($A$1:$A$17725,MATCH(G17736,$G$1:$G$17725,0)),MAX($A$2:$A17735)+1)</f>
        <v>10758</v>
      </c>
      <c r="B17736" s="8">
        <f t="shared" si="329"/>
        <v>10758</v>
      </c>
      <c r="C17736" s="9" t="str">
        <f t="shared" si="328"/>
        <v>Pine River Wind Park</v>
      </c>
      <c r="D17736" s="8">
        <v>44</v>
      </c>
      <c r="E17736" s="8" t="s">
        <v>26119</v>
      </c>
      <c r="F17736" s="10" t="s">
        <v>30451</v>
      </c>
      <c r="G17736" s="8">
        <v>61106</v>
      </c>
      <c r="H17736" s="8" t="s">
        <v>25130</v>
      </c>
      <c r="I17736" s="8" t="s">
        <v>114</v>
      </c>
      <c r="J17736" s="8">
        <v>5109</v>
      </c>
      <c r="K17736" s="8"/>
    </row>
    <row r="17737" spans="1:11" x14ac:dyDescent="0.2">
      <c r="A17737" s="8">
        <f>A11122</f>
        <v>9567</v>
      </c>
      <c r="B17737" s="8" t="e">
        <f t="shared" si="329"/>
        <v>#N/A</v>
      </c>
      <c r="C17737" s="9" t="str">
        <f t="shared" si="328"/>
        <v>univeristy of michigan - north campus center</v>
      </c>
      <c r="D17737" s="8">
        <v>44</v>
      </c>
      <c r="E17737" s="8" t="s">
        <v>26119</v>
      </c>
      <c r="F17737" s="10" t="s">
        <v>30452</v>
      </c>
      <c r="G17737" s="8"/>
      <c r="H17737" s="8"/>
      <c r="I17737" s="8"/>
      <c r="J17737" s="8"/>
      <c r="K17737" s="8"/>
    </row>
    <row r="17738" spans="1:11" x14ac:dyDescent="0.2">
      <c r="A17738" s="8">
        <f>IF(IFERROR((MATCH(G17738,$G$1:$G$17725,0)),0),INDEX($A$1:$A$17725,MATCH(G17738,$G$1:$G$17725,0)),MAX($A$2:$A17737)+1)</f>
        <v>13652</v>
      </c>
      <c r="B17738" s="8" t="e">
        <f t="shared" si="329"/>
        <v>#N/A</v>
      </c>
      <c r="C17738" s="9" t="str">
        <f t="shared" si="328"/>
        <v>duke energy chp at clemson university</v>
      </c>
      <c r="D17738" s="8">
        <v>45</v>
      </c>
      <c r="E17738" s="8" t="s">
        <v>26133</v>
      </c>
      <c r="F17738" s="10" t="s">
        <v>30454</v>
      </c>
      <c r="G17738" s="8">
        <v>63063</v>
      </c>
      <c r="H17738" s="8" t="s">
        <v>30453</v>
      </c>
      <c r="I17738" s="8" t="s">
        <v>26133</v>
      </c>
      <c r="J17738" s="8">
        <v>5416</v>
      </c>
      <c r="K17738" s="8"/>
    </row>
    <row r="17739" spans="1:11" x14ac:dyDescent="0.2">
      <c r="A17739" s="8">
        <f>IF(IFERROR((MATCH(G17739,$G$1:$G$17725,0)),0),INDEX($A$1:$A$17725,MATCH(G17739,$G$1:$G$17725,0)),MAX($A$2:$A17738)+1)</f>
        <v>92</v>
      </c>
      <c r="B17739" s="8">
        <f t="shared" si="329"/>
        <v>92</v>
      </c>
      <c r="C17739" s="9" t="str">
        <f t="shared" si="328"/>
        <v>Cape Canaveral</v>
      </c>
      <c r="D17739" s="8">
        <v>56</v>
      </c>
      <c r="E17739" s="8" t="s">
        <v>22195</v>
      </c>
      <c r="F17739" s="10" t="s">
        <v>30455</v>
      </c>
      <c r="G17739" s="8">
        <v>609</v>
      </c>
      <c r="H17739" s="8" t="s">
        <v>13454</v>
      </c>
      <c r="I17739" s="8" t="s">
        <v>160</v>
      </c>
      <c r="J17739" s="8">
        <v>6452</v>
      </c>
      <c r="K17739" s="8"/>
    </row>
    <row r="17740" spans="1:11" x14ac:dyDescent="0.2">
      <c r="A17740" s="8">
        <f>IF(IFERROR((MATCH(G17740,$G$1:$G$17725,0)),0),INDEX($A$1:$A$17725,MATCH(G17740,$G$1:$G$17725,0)),MAX($A$2:$A17739)+1)</f>
        <v>12040</v>
      </c>
      <c r="B17740" s="8">
        <f t="shared" si="329"/>
        <v>12040</v>
      </c>
      <c r="C17740" s="9" t="str">
        <f t="shared" si="328"/>
        <v>interstate solar energy center</v>
      </c>
      <c r="D17740" s="8">
        <v>56</v>
      </c>
      <c r="E17740" s="8" t="s">
        <v>22195</v>
      </c>
      <c r="F17740" s="10" t="s">
        <v>30456</v>
      </c>
      <c r="G17740" s="8">
        <v>61768</v>
      </c>
      <c r="H17740" s="8" t="s">
        <v>28767</v>
      </c>
      <c r="I17740" s="8" t="s">
        <v>23954</v>
      </c>
      <c r="J17740" s="8">
        <v>6452</v>
      </c>
      <c r="K17740" s="8"/>
    </row>
    <row r="17741" spans="1:11" x14ac:dyDescent="0.2">
      <c r="A17741" s="8">
        <f>IF(IFERROR((MATCH(G17741,$G$1:$G$17725,0)),0),INDEX($A$1:$A$17725,MATCH(G17741,$G$1:$G$17725,0)),MAX($A$2:$A17740)+1)</f>
        <v>12040</v>
      </c>
      <c r="B17741" s="8">
        <f t="shared" si="329"/>
        <v>12040</v>
      </c>
      <c r="C17741" s="9" t="str">
        <f t="shared" si="328"/>
        <v>interstate solar energy center</v>
      </c>
      <c r="D17741" s="8">
        <v>56</v>
      </c>
      <c r="E17741" s="8" t="s">
        <v>22195</v>
      </c>
      <c r="F17741" s="10" t="s">
        <v>30457</v>
      </c>
      <c r="G17741" s="8">
        <v>61768</v>
      </c>
      <c r="H17741" s="8" t="s">
        <v>28767</v>
      </c>
      <c r="I17741" s="8" t="s">
        <v>23954</v>
      </c>
      <c r="J17741" s="8">
        <v>6452</v>
      </c>
      <c r="K17741" s="8"/>
    </row>
    <row r="17742" spans="1:11" x14ac:dyDescent="0.2">
      <c r="A17742" s="8">
        <f>IF(IFERROR((MATCH(G17742,$G$1:$G$17725,0)),0),INDEX($A$1:$A$17725,MATCH(G17742,$G$1:$G$17725,0)),MAX($A$2:$A17741)+1)</f>
        <v>13653</v>
      </c>
      <c r="B17742" s="8" t="e">
        <f t="shared" si="329"/>
        <v>#N/A</v>
      </c>
      <c r="C17742" s="9" t="str">
        <f t="shared" si="328"/>
        <v>martin solar energyr</v>
      </c>
      <c r="D17742" s="8">
        <v>56</v>
      </c>
      <c r="E17742" s="8" t="s">
        <v>22195</v>
      </c>
      <c r="F17742" s="10" t="s">
        <v>30458</v>
      </c>
      <c r="G17742" s="8"/>
      <c r="H17742" s="8"/>
      <c r="I17742" s="8"/>
      <c r="J17742" s="8"/>
      <c r="K17742" s="8"/>
    </row>
    <row r="17743" spans="1:11" x14ac:dyDescent="0.2">
      <c r="A17743" s="8">
        <f>IF(IFERROR((MATCH(G17743,$G$1:$G$17725,0)),0),INDEX($A$1:$A$17725,MATCH(G17743,$G$1:$G$17725,0)),MAX($A$2:$A17742)+1)</f>
        <v>12038</v>
      </c>
      <c r="B17743" s="8">
        <f t="shared" si="329"/>
        <v>12038</v>
      </c>
      <c r="C17743" s="9" t="str">
        <f t="shared" si="328"/>
        <v>miami dade solar energy center</v>
      </c>
      <c r="D17743" s="8">
        <v>56</v>
      </c>
      <c r="E17743" s="8" t="s">
        <v>22195</v>
      </c>
      <c r="F17743" s="10" t="s">
        <v>30459</v>
      </c>
      <c r="G17743" s="8">
        <v>61766</v>
      </c>
      <c r="H17743" s="8" t="s">
        <v>28765</v>
      </c>
      <c r="I17743" s="8" t="s">
        <v>23954</v>
      </c>
      <c r="J17743" s="8">
        <v>6452</v>
      </c>
      <c r="K17743" s="8"/>
    </row>
    <row r="17744" spans="1:11" x14ac:dyDescent="0.2">
      <c r="A17744" s="8">
        <f>IF(IFERROR((MATCH(G17744,$G$1:$G$17725,0)),0),INDEX($A$1:$A$17725,MATCH(G17744,$G$1:$G$17725,0)),MAX($A$2:$A17743)+1)</f>
        <v>12039</v>
      </c>
      <c r="B17744" s="8">
        <f t="shared" si="329"/>
        <v>12039</v>
      </c>
      <c r="C17744" s="9" t="str">
        <f t="shared" si="328"/>
        <v>pioneer trail solar energy center</v>
      </c>
      <c r="D17744" s="8">
        <v>56</v>
      </c>
      <c r="E17744" s="8" t="s">
        <v>22195</v>
      </c>
      <c r="F17744" s="10" t="s">
        <v>30460</v>
      </c>
      <c r="G17744" s="8">
        <v>61767</v>
      </c>
      <c r="H17744" s="8" t="s">
        <v>28766</v>
      </c>
      <c r="I17744" s="8" t="s">
        <v>23954</v>
      </c>
      <c r="J17744" s="8">
        <v>6452</v>
      </c>
      <c r="K17744" s="8"/>
    </row>
    <row r="17745" spans="1:11" x14ac:dyDescent="0.2">
      <c r="A17745" s="8">
        <f>IF(IFERROR((MATCH(G17745,$G$1:$G$17725,0)),0),INDEX($A$1:$A$17725,MATCH(G17745,$G$1:$G$17725,0)),MAX($A$2:$A17744)+1)</f>
        <v>12035</v>
      </c>
      <c r="B17745" s="8">
        <f t="shared" si="329"/>
        <v>12035</v>
      </c>
      <c r="C17745" s="9" t="str">
        <f t="shared" ref="C17745:C17808" si="330">IF(H17745="",F17745,H17745)</f>
        <v>sunshine gateway solar energy center</v>
      </c>
      <c r="D17745" s="8">
        <v>56</v>
      </c>
      <c r="E17745" s="8" t="s">
        <v>22195</v>
      </c>
      <c r="F17745" s="10" t="s">
        <v>30461</v>
      </c>
      <c r="G17745" s="8">
        <v>61763</v>
      </c>
      <c r="H17745" s="8" t="s">
        <v>28762</v>
      </c>
      <c r="I17745" s="8" t="s">
        <v>23954</v>
      </c>
      <c r="J17745" s="8">
        <v>6452</v>
      </c>
      <c r="K17745" s="8"/>
    </row>
    <row r="17746" spans="1:11" x14ac:dyDescent="0.2">
      <c r="A17746" s="8">
        <f>IF(IFERROR((MATCH(G17746,$G$1:$G$17725,0)),0),INDEX($A$1:$A$17725,MATCH(G17746,$G$1:$G$17725,0)),MAX($A$2:$A17745)+1)</f>
        <v>619</v>
      </c>
      <c r="B17746" s="8">
        <f t="shared" si="329"/>
        <v>619</v>
      </c>
      <c r="C17746" s="9" t="str">
        <f t="shared" si="330"/>
        <v>Turkey Point</v>
      </c>
      <c r="D17746" s="8">
        <v>56</v>
      </c>
      <c r="E17746" s="8" t="s">
        <v>22195</v>
      </c>
      <c r="F17746" s="10" t="s">
        <v>30462</v>
      </c>
      <c r="G17746" s="8">
        <v>621</v>
      </c>
      <c r="H17746" s="8" t="s">
        <v>14498</v>
      </c>
      <c r="I17746" s="8" t="s">
        <v>160</v>
      </c>
      <c r="J17746" s="8">
        <v>6452</v>
      </c>
      <c r="K17746" s="8"/>
    </row>
    <row r="17747" spans="1:11" x14ac:dyDescent="0.2">
      <c r="A17747" s="8">
        <f>IF(IFERROR((MATCH(G17747,$G$1:$G$17725,0)),0),INDEX($A$1:$A$17725,MATCH(G17747,$G$1:$G$17725,0)),MAX($A$2:$A17746)+1)</f>
        <v>626</v>
      </c>
      <c r="B17747" s="8">
        <f t="shared" si="329"/>
        <v>626</v>
      </c>
      <c r="C17747" s="9" t="str">
        <f t="shared" si="330"/>
        <v>West County Energy Center</v>
      </c>
      <c r="D17747" s="8">
        <v>56</v>
      </c>
      <c r="E17747" s="8" t="s">
        <v>22195</v>
      </c>
      <c r="F17747" s="10" t="s">
        <v>30463</v>
      </c>
      <c r="G17747" s="8">
        <v>56407</v>
      </c>
      <c r="H17747" s="8" t="s">
        <v>14513</v>
      </c>
      <c r="I17747" s="8" t="s">
        <v>160</v>
      </c>
      <c r="J17747" s="8">
        <v>6452</v>
      </c>
      <c r="K17747" s="8"/>
    </row>
    <row r="17748" spans="1:11" x14ac:dyDescent="0.2">
      <c r="A17748" s="8">
        <f>IF(IFERROR((MATCH(G17748,$G$1:$G$17725,0)),0),INDEX($A$1:$A$17725,MATCH(G17748,$G$1:$G$17725,0)),MAX($A$2:$A17747)+1)</f>
        <v>13654</v>
      </c>
      <c r="B17748" s="8" t="e">
        <f t="shared" si="329"/>
        <v>#N/A</v>
      </c>
      <c r="C17748" s="9" t="str">
        <f t="shared" si="330"/>
        <v>various</v>
      </c>
      <c r="D17748" s="8">
        <v>57</v>
      </c>
      <c r="E17748" s="8" t="s">
        <v>26202</v>
      </c>
      <c r="F17748" s="10" t="s">
        <v>25655</v>
      </c>
      <c r="G17748" s="8"/>
      <c r="H17748" s="8"/>
      <c r="I17748" s="8"/>
      <c r="J17748" s="8"/>
      <c r="K17748" s="8"/>
    </row>
    <row r="17749" spans="1:11" x14ac:dyDescent="0.2">
      <c r="A17749" s="8">
        <f>IF(IFERROR((MATCH(G17749,$G$1:$G$17725,0)),0),INDEX($A$1:$A$17725,MATCH(G17749,$G$1:$G$17725,0)),MAX($A$2:$A17748)+1)</f>
        <v>607</v>
      </c>
      <c r="B17749" s="8">
        <f t="shared" si="329"/>
        <v>607</v>
      </c>
      <c r="C17749" s="9" t="str">
        <f t="shared" si="330"/>
        <v>Vogtle</v>
      </c>
      <c r="D17749" s="8">
        <v>57</v>
      </c>
      <c r="E17749" s="8" t="s">
        <v>26202</v>
      </c>
      <c r="F17749" s="10" t="s">
        <v>30464</v>
      </c>
      <c r="G17749" s="8">
        <v>649</v>
      </c>
      <c r="H17749" s="8" t="s">
        <v>14470</v>
      </c>
      <c r="I17749" s="8" t="s">
        <v>163</v>
      </c>
      <c r="J17749" s="8">
        <v>7140</v>
      </c>
      <c r="K17749" s="8"/>
    </row>
    <row r="17750" spans="1:11" x14ac:dyDescent="0.2">
      <c r="A17750" s="8">
        <f>IF(IFERROR((MATCH(G17750,$G$1:$G$17725,0)),0),INDEX($A$1:$A$17725,MATCH(G17750,$G$1:$G$17725,0)),MAX($A$2:$A17749)+1)</f>
        <v>13655</v>
      </c>
      <c r="B17750" s="8" t="e">
        <f t="shared" si="329"/>
        <v>#N/A</v>
      </c>
      <c r="C17750" s="9" t="str">
        <f t="shared" si="330"/>
        <v>south bend solar</v>
      </c>
      <c r="D17750" s="8">
        <v>73</v>
      </c>
      <c r="E17750" s="8" t="s">
        <v>26395</v>
      </c>
      <c r="F17750" s="10" t="s">
        <v>30466</v>
      </c>
      <c r="G17750" s="8">
        <v>63801</v>
      </c>
      <c r="H17750" s="8" t="s">
        <v>30465</v>
      </c>
      <c r="I17750" s="8" t="s">
        <v>10351</v>
      </c>
      <c r="J17750" s="8">
        <v>9324</v>
      </c>
      <c r="K17750" s="8"/>
    </row>
    <row r="17751" spans="1:11" x14ac:dyDescent="0.2">
      <c r="A17751" s="8">
        <f>IF(IFERROR((MATCH(G17751,$G$1:$G$17725,0)),0),INDEX($A$1:$A$17725,MATCH(G17751,$G$1:$G$17725,0)),MAX($A$2:$A17750)+1)</f>
        <v>13656</v>
      </c>
      <c r="B17751" s="8" t="e">
        <f t="shared" si="329"/>
        <v>#N/A</v>
      </c>
      <c r="C17751" s="9" t="str">
        <f t="shared" si="330"/>
        <v>simpsonville solar</v>
      </c>
      <c r="D17751" s="8">
        <v>82</v>
      </c>
      <c r="E17751" s="8" t="s">
        <v>26504</v>
      </c>
      <c r="F17751" s="10" t="s">
        <v>30467</v>
      </c>
      <c r="G17751" s="8"/>
      <c r="H17751" s="8"/>
      <c r="I17751" s="8"/>
      <c r="J17751" s="8"/>
      <c r="K17751" s="8"/>
    </row>
    <row r="17752" spans="1:11" x14ac:dyDescent="0.2">
      <c r="A17752" s="8">
        <f>A17751</f>
        <v>13656</v>
      </c>
      <c r="B17752" s="8" t="e">
        <f t="shared" si="329"/>
        <v>#N/A</v>
      </c>
      <c r="C17752" s="9" t="str">
        <f t="shared" si="330"/>
        <v>simpsonville solar</v>
      </c>
      <c r="D17752" s="8">
        <v>88</v>
      </c>
      <c r="E17752" s="8" t="s">
        <v>26553</v>
      </c>
      <c r="F17752" s="10" t="s">
        <v>30467</v>
      </c>
      <c r="G17752" s="8"/>
      <c r="H17752" s="8"/>
      <c r="I17752" s="8"/>
      <c r="J17752" s="8"/>
      <c r="K17752" s="8"/>
    </row>
    <row r="17753" spans="1:11" x14ac:dyDescent="0.2">
      <c r="A17753" s="8">
        <f>A6283</f>
        <v>5344</v>
      </c>
      <c r="B17753" s="8" t="e">
        <f t="shared" si="329"/>
        <v>#N/A</v>
      </c>
      <c r="C17753" s="9" t="str">
        <f t="shared" si="330"/>
        <v>forward energy cent.</v>
      </c>
      <c r="D17753" s="8">
        <v>89</v>
      </c>
      <c r="E17753" s="8" t="s">
        <v>26557</v>
      </c>
      <c r="F17753" s="10" t="s">
        <v>30468</v>
      </c>
      <c r="G17753" s="8"/>
      <c r="H17753" s="8"/>
      <c r="I17753" s="8"/>
      <c r="J17753" s="8"/>
      <c r="K17753" s="8"/>
    </row>
    <row r="17754" spans="1:11" x14ac:dyDescent="0.2">
      <c r="A17754" s="8">
        <f>A15491</f>
        <v>11614</v>
      </c>
      <c r="B17754" s="8" t="e">
        <f t="shared" si="329"/>
        <v>#N/A</v>
      </c>
      <c r="C17754" s="9" t="str">
        <f t="shared" si="330"/>
        <v>rosiere wind farm</v>
      </c>
      <c r="D17754" s="8">
        <v>89</v>
      </c>
      <c r="E17754" s="8" t="s">
        <v>26557</v>
      </c>
      <c r="F17754" s="10" t="s">
        <v>30469</v>
      </c>
      <c r="G17754" s="8"/>
      <c r="H17754" s="8"/>
      <c r="I17754" s="8"/>
      <c r="J17754" s="8"/>
      <c r="K17754" s="8"/>
    </row>
    <row r="17755" spans="1:11" x14ac:dyDescent="0.2">
      <c r="A17755" s="8">
        <f>A12301</f>
        <v>10726</v>
      </c>
      <c r="B17755" s="8" t="e">
        <f t="shared" si="329"/>
        <v>#N/A</v>
      </c>
      <c r="C17755" s="9" t="str">
        <f t="shared" si="330"/>
        <v>saratoga wind farm</v>
      </c>
      <c r="D17755" s="8">
        <v>89</v>
      </c>
      <c r="E17755" s="8" t="s">
        <v>26557</v>
      </c>
      <c r="F17755" s="10" t="s">
        <v>30470</v>
      </c>
      <c r="G17755" s="8"/>
      <c r="H17755" s="8"/>
      <c r="I17755" s="8"/>
      <c r="J17755" s="8"/>
      <c r="K17755" s="8"/>
    </row>
    <row r="17756" spans="1:11" x14ac:dyDescent="0.2">
      <c r="A17756" s="8">
        <f>IF(IFERROR((MATCH(G17756,$G$1:$G$17725,0)),0),INDEX($A$1:$A$17725,MATCH(G17756,$G$1:$G$17725,0)),MAX($A$2:$A17755)+1)</f>
        <v>646</v>
      </c>
      <c r="B17756" s="8">
        <f t="shared" si="329"/>
        <v>646</v>
      </c>
      <c r="C17756" s="9" t="str">
        <f t="shared" si="330"/>
        <v>Top of Iowa Windfarm III</v>
      </c>
      <c r="D17756" s="8">
        <v>89</v>
      </c>
      <c r="E17756" s="8" t="s">
        <v>26557</v>
      </c>
      <c r="F17756" s="10" t="s">
        <v>30471</v>
      </c>
      <c r="G17756" s="8">
        <v>56386</v>
      </c>
      <c r="H17756" s="8" t="s">
        <v>14556</v>
      </c>
      <c r="I17756" s="8" t="s">
        <v>230</v>
      </c>
      <c r="J17756" s="8">
        <v>11479</v>
      </c>
      <c r="K17756" s="8"/>
    </row>
    <row r="17757" spans="1:11" x14ac:dyDescent="0.2">
      <c r="A17757" s="8">
        <f>IF(IFERROR((MATCH(G17757,$G$1:$G$17725,0)),0),INDEX($A$1:$A$17725,MATCH(G17757,$G$1:$G$17725,0)),MAX($A$2:$A17756)+1)</f>
        <v>603</v>
      </c>
      <c r="B17757" s="8">
        <f t="shared" si="329"/>
        <v>603</v>
      </c>
      <c r="C17757" s="9" t="str">
        <f t="shared" si="330"/>
        <v>Sweatt</v>
      </c>
      <c r="D17757" s="8">
        <v>99</v>
      </c>
      <c r="E17757" s="8" t="s">
        <v>26629</v>
      </c>
      <c r="F17757" s="10" t="s">
        <v>30472</v>
      </c>
      <c r="G17757" s="8">
        <v>2048</v>
      </c>
      <c r="H17757" s="8" t="s">
        <v>14464</v>
      </c>
      <c r="I17757" s="8" t="s">
        <v>255</v>
      </c>
      <c r="J17757" s="8">
        <v>12686</v>
      </c>
      <c r="K17757" s="8"/>
    </row>
    <row r="17758" spans="1:11" x14ac:dyDescent="0.2">
      <c r="A17758" s="8">
        <f>IF(IFERROR((MATCH(G17758,$G$1:$G$17725,0)),0),INDEX($A$1:$A$17725,MATCH(G17758,$G$1:$G$17725,0)),MAX($A$2:$A17757)+1)</f>
        <v>13657</v>
      </c>
      <c r="B17758" s="8" t="e">
        <f t="shared" si="329"/>
        <v>#N/A</v>
      </c>
      <c r="C17758" s="9" t="str">
        <f t="shared" si="330"/>
        <v>choctaw</v>
      </c>
      <c r="D17758" s="8">
        <v>100</v>
      </c>
      <c r="E17758" s="8" t="s">
        <v>26637</v>
      </c>
      <c r="F17758" s="10" t="s">
        <v>30473</v>
      </c>
      <c r="G17758" s="8"/>
      <c r="H17758" s="8"/>
      <c r="I17758" s="8"/>
      <c r="J17758" s="8"/>
      <c r="K17758" s="8"/>
    </row>
    <row r="17759" spans="1:11" x14ac:dyDescent="0.2">
      <c r="A17759" s="8">
        <f>A11506</f>
        <v>9935</v>
      </c>
      <c r="B17759" s="8" t="e">
        <f t="shared" si="329"/>
        <v>#N/A</v>
      </c>
      <c r="C17759" s="9" t="str">
        <f t="shared" si="330"/>
        <v>blazing star wind</v>
      </c>
      <c r="D17759" s="8">
        <v>120</v>
      </c>
      <c r="E17759" s="8" t="s">
        <v>27051</v>
      </c>
      <c r="F17759" s="10" t="s">
        <v>30474</v>
      </c>
      <c r="G17759" s="8"/>
      <c r="H17759" s="8"/>
      <c r="I17759" s="8"/>
      <c r="J17759" s="8"/>
      <c r="K17759" s="8"/>
    </row>
    <row r="17760" spans="1:11" x14ac:dyDescent="0.2">
      <c r="A17760" s="8">
        <f>IF(IFERROR((MATCH(G17760,$G$1:$G$17725,0)),0),INDEX($A$1:$A$17725,MATCH(G17760,$G$1:$G$17725,0)),MAX($A$2:$A17759)+1)</f>
        <v>13658</v>
      </c>
      <c r="B17760" s="8" t="e">
        <f t="shared" si="329"/>
        <v>#N/A</v>
      </c>
      <c r="C17760" s="9" t="str">
        <f t="shared" si="330"/>
        <v>foxtail wind</v>
      </c>
      <c r="D17760" s="8">
        <v>120</v>
      </c>
      <c r="E17760" s="8" t="s">
        <v>27051</v>
      </c>
      <c r="F17760" s="10" t="s">
        <v>30475</v>
      </c>
      <c r="G17760" s="8"/>
      <c r="H17760" s="8"/>
      <c r="I17760" s="8"/>
      <c r="J17760" s="8"/>
      <c r="K17760" s="8"/>
    </row>
    <row r="17761" spans="1:11" x14ac:dyDescent="0.2">
      <c r="A17761" s="8">
        <f>IF(IFERROR((MATCH(G17761,$G$1:$G$17725,0)),0),INDEX($A$1:$A$17725,MATCH(G17761,$G$1:$G$17725,0)),MAX($A$2:$A17760)+1)</f>
        <v>740</v>
      </c>
      <c r="B17761" s="8">
        <f t="shared" si="329"/>
        <v>740</v>
      </c>
      <c r="C17761" s="9" t="str">
        <f t="shared" si="330"/>
        <v>Grand Meadow</v>
      </c>
      <c r="D17761" s="8">
        <v>120</v>
      </c>
      <c r="E17761" s="8" t="s">
        <v>27051</v>
      </c>
      <c r="F17761" s="10" t="s">
        <v>30476</v>
      </c>
      <c r="G17761" s="8">
        <v>56994</v>
      </c>
      <c r="H17761" s="8" t="s">
        <v>14741</v>
      </c>
      <c r="I17761" s="8" t="s">
        <v>297</v>
      </c>
      <c r="J17761" s="8">
        <v>13781</v>
      </c>
      <c r="K17761" s="8"/>
    </row>
    <row r="17762" spans="1:11" x14ac:dyDescent="0.2">
      <c r="A17762" s="8">
        <f>IF(IFERROR((MATCH(G17762,$G$1:$G$17725,0)),0),INDEX($A$1:$A$17725,MATCH(G17762,$G$1:$G$17725,0)),MAX($A$2:$A17761)+1)</f>
        <v>4433</v>
      </c>
      <c r="B17762" s="8">
        <f t="shared" si="329"/>
        <v>4433</v>
      </c>
      <c r="C17762" s="9" t="str">
        <f t="shared" si="330"/>
        <v>Lake Benton I</v>
      </c>
      <c r="D17762" s="8">
        <v>120</v>
      </c>
      <c r="E17762" s="8" t="s">
        <v>27051</v>
      </c>
      <c r="F17762" s="10" t="s">
        <v>30477</v>
      </c>
      <c r="G17762" s="8">
        <v>55208</v>
      </c>
      <c r="H17762" s="8" t="s">
        <v>19043</v>
      </c>
      <c r="I17762" s="8" t="s">
        <v>571</v>
      </c>
      <c r="J17762" s="8">
        <v>59496</v>
      </c>
      <c r="K17762" s="8"/>
    </row>
    <row r="17763" spans="1:11" x14ac:dyDescent="0.2">
      <c r="A17763" s="8">
        <f>IF(IFERROR((MATCH(G17763,$G$1:$G$17725,0)),0),INDEX($A$1:$A$17725,MATCH(G17763,$G$1:$G$17725,0)),MAX($A$2:$A17762)+1)</f>
        <v>13659</v>
      </c>
      <c r="B17763" s="8" t="e">
        <f t="shared" si="329"/>
        <v>#N/A</v>
      </c>
      <c r="C17763" s="9" t="str">
        <f t="shared" si="330"/>
        <v>wind turbines</v>
      </c>
      <c r="D17763" s="8">
        <v>120</v>
      </c>
      <c r="E17763" s="8" t="s">
        <v>27051</v>
      </c>
      <c r="F17763" s="10" t="s">
        <v>30478</v>
      </c>
      <c r="G17763" s="8"/>
      <c r="H17763" s="8"/>
      <c r="I17763" s="8"/>
      <c r="J17763" s="8"/>
      <c r="K17763" s="8"/>
    </row>
    <row r="17764" spans="1:11" x14ac:dyDescent="0.2">
      <c r="A17764" s="8">
        <f>IF(IFERROR((MATCH(G17764,$G$1:$G$17725,0)),0),INDEX($A$1:$A$17725,MATCH(G17764,$G$1:$G$17725,0)),MAX($A$2:$A17763)+1)</f>
        <v>282</v>
      </c>
      <c r="B17764" s="8">
        <f t="shared" si="329"/>
        <v>282</v>
      </c>
      <c r="C17764" s="9" t="str">
        <f t="shared" si="330"/>
        <v>Huron</v>
      </c>
      <c r="D17764" s="8">
        <v>122</v>
      </c>
      <c r="E17764" s="8" t="s">
        <v>27057</v>
      </c>
      <c r="F17764" s="10" t="s">
        <v>30479</v>
      </c>
      <c r="G17764" s="8">
        <v>3344</v>
      </c>
      <c r="H17764" s="8" t="s">
        <v>13841</v>
      </c>
      <c r="I17764" s="8" t="s">
        <v>9063</v>
      </c>
      <c r="J17764" s="8">
        <v>13809</v>
      </c>
      <c r="K17764" s="8"/>
    </row>
    <row r="17765" spans="1:11" x14ac:dyDescent="0.2">
      <c r="A17765" s="8">
        <f>A9889</f>
        <v>8674</v>
      </c>
      <c r="B17765" s="8" t="e">
        <f t="shared" si="329"/>
        <v>#N/A</v>
      </c>
      <c r="C17765" s="9" t="str">
        <f t="shared" si="330"/>
        <v>total yellowstone park</v>
      </c>
      <c r="D17765" s="8">
        <v>122</v>
      </c>
      <c r="E17765" s="8" t="s">
        <v>27057</v>
      </c>
      <c r="F17765" s="10" t="s">
        <v>30480</v>
      </c>
      <c r="G17765" s="8"/>
      <c r="H17765" s="8"/>
      <c r="I17765" s="8"/>
      <c r="J17765" s="8"/>
      <c r="K17765" s="8"/>
    </row>
    <row r="17766" spans="1:11" x14ac:dyDescent="0.2">
      <c r="A17766" s="8">
        <f>A7884</f>
        <v>6937</v>
      </c>
      <c r="B17766" s="8" t="e">
        <f t="shared" si="329"/>
        <v>#N/A</v>
      </c>
      <c r="C17766" s="9" t="str">
        <f t="shared" si="330"/>
        <v>two dot</v>
      </c>
      <c r="D17766" s="8">
        <v>122</v>
      </c>
      <c r="E17766" s="8" t="s">
        <v>27057</v>
      </c>
      <c r="F17766" s="10" t="s">
        <v>30481</v>
      </c>
      <c r="G17766" s="8"/>
      <c r="H17766" s="8"/>
      <c r="I17766" s="8"/>
      <c r="J17766" s="8"/>
      <c r="K17766" s="8"/>
    </row>
    <row r="17767" spans="1:11" x14ac:dyDescent="0.2">
      <c r="A17767" s="8">
        <f>IF(IFERROR((MATCH(G17767,$G$1:$G$17725,0)),0),INDEX($A$1:$A$17725,MATCH(G17767,$G$1:$G$17725,0)),MAX($A$2:$A17766)+1)</f>
        <v>13660</v>
      </c>
      <c r="B17767" s="8" t="e">
        <f t="shared" si="329"/>
        <v>#N/A</v>
      </c>
      <c r="C17767" s="9" t="str">
        <f t="shared" si="330"/>
        <v>frontier</v>
      </c>
      <c r="D17767" s="8">
        <v>130</v>
      </c>
      <c r="E17767" s="8" t="s">
        <v>25426</v>
      </c>
      <c r="F17767" s="10" t="s">
        <v>30482</v>
      </c>
      <c r="G17767" s="8"/>
      <c r="H17767" s="8"/>
      <c r="I17767" s="8"/>
      <c r="J17767" s="8"/>
      <c r="K17767" s="8"/>
    </row>
    <row r="17768" spans="1:11" x14ac:dyDescent="0.2">
      <c r="A17768" s="8">
        <f>IF(IFERROR((MATCH(G17768,$G$1:$G$17725,0)),0),INDEX($A$1:$A$17725,MATCH(G17768,$G$1:$G$17725,0)),MAX($A$2:$A17767)+1)</f>
        <v>13661</v>
      </c>
      <c r="B17768" s="8" t="e">
        <f t="shared" si="329"/>
        <v>#N/A</v>
      </c>
      <c r="C17768" s="9" t="str">
        <f t="shared" si="330"/>
        <v>River Valley</v>
      </c>
      <c r="D17768" s="8">
        <v>130</v>
      </c>
      <c r="E17768" s="8" t="s">
        <v>25426</v>
      </c>
      <c r="F17768" s="10" t="s">
        <v>30484</v>
      </c>
      <c r="G17768" s="8">
        <v>10671</v>
      </c>
      <c r="H17768" s="8" t="s">
        <v>30483</v>
      </c>
      <c r="I17768" s="8" t="s">
        <v>30485</v>
      </c>
      <c r="J17768" s="8">
        <v>21</v>
      </c>
      <c r="K17768" s="8"/>
    </row>
    <row r="17769" spans="1:11" x14ac:dyDescent="0.2">
      <c r="A17769" s="8">
        <f>A17768</f>
        <v>13661</v>
      </c>
      <c r="B17769" s="8" t="e">
        <f t="shared" si="329"/>
        <v>#N/A</v>
      </c>
      <c r="C17769" s="9" t="str">
        <f t="shared" si="330"/>
        <v>River Valley</v>
      </c>
      <c r="D17769" s="8">
        <v>130</v>
      </c>
      <c r="E17769" s="8" t="s">
        <v>25426</v>
      </c>
      <c r="F17769" s="10" t="s">
        <v>30484</v>
      </c>
      <c r="G17769" s="8">
        <v>10671</v>
      </c>
      <c r="H17769" s="8" t="s">
        <v>30483</v>
      </c>
      <c r="I17769" s="8" t="s">
        <v>314</v>
      </c>
      <c r="J17769" s="8">
        <v>14063</v>
      </c>
      <c r="K17769" s="8"/>
    </row>
    <row r="17770" spans="1:11" x14ac:dyDescent="0.2">
      <c r="A17770" s="8">
        <f>IF(IFERROR((MATCH(G17770,$G$1:$G$17725,0)),0),INDEX($A$1:$A$17725,MATCH(G17770,$G$1:$G$17725,0)),MAX($A$2:$A17768)+1)</f>
        <v>13662</v>
      </c>
      <c r="B17770" s="8" t="e">
        <f t="shared" si="329"/>
        <v>#N/A</v>
      </c>
      <c r="C17770" s="9" t="str">
        <f t="shared" si="330"/>
        <v>hydroelectric: licensed proj. no.</v>
      </c>
      <c r="D17770" s="8">
        <v>134</v>
      </c>
      <c r="E17770" s="8" t="s">
        <v>27284</v>
      </c>
      <c r="F17770" s="10" t="s">
        <v>30486</v>
      </c>
      <c r="G17770" s="8"/>
      <c r="H17770" s="8"/>
      <c r="I17770" s="8"/>
      <c r="J17770" s="8"/>
      <c r="K17770" s="8"/>
    </row>
    <row r="17771" spans="1:11" x14ac:dyDescent="0.2">
      <c r="A17771" s="8">
        <f>IF(IFERROR((MATCH(G17771,$G$1:$G$17725,0)),0),INDEX($A$1:$A$17725,MATCH(G17771,$G$1:$G$17725,0)),MAX($A$2:$A17770)+1)</f>
        <v>13663</v>
      </c>
      <c r="B17771" s="8" t="e">
        <f t="shared" si="329"/>
        <v>#N/A</v>
      </c>
      <c r="C17771" s="9" t="str">
        <f t="shared" si="330"/>
        <v>flexential (formerly viawest)</v>
      </c>
      <c r="D17771" s="8">
        <v>141</v>
      </c>
      <c r="E17771" s="8" t="s">
        <v>25465</v>
      </c>
      <c r="F17771" s="10" t="s">
        <v>30487</v>
      </c>
      <c r="G17771" s="8"/>
      <c r="H17771" s="8"/>
      <c r="I17771" s="8"/>
      <c r="J17771" s="8"/>
      <c r="K17771" s="8"/>
    </row>
    <row r="17772" spans="1:11" x14ac:dyDescent="0.2">
      <c r="A17772" s="8">
        <f>A11076</f>
        <v>9545</v>
      </c>
      <c r="B17772" s="8" t="e">
        <f t="shared" si="329"/>
        <v>#N/A</v>
      </c>
      <c r="C17772" s="9" t="str">
        <f t="shared" si="330"/>
        <v>flexential brookwood (formerly viawest brookwoo)</v>
      </c>
      <c r="D17772" s="8">
        <v>141</v>
      </c>
      <c r="E17772" s="8" t="s">
        <v>25465</v>
      </c>
      <c r="F17772" s="10" t="s">
        <v>30488</v>
      </c>
      <c r="G17772" s="8"/>
      <c r="H17772" s="8"/>
      <c r="I17772" s="8"/>
      <c r="J17772" s="8"/>
      <c r="K17772" s="8"/>
    </row>
    <row r="17773" spans="1:11" x14ac:dyDescent="0.2">
      <c r="A17773" s="8">
        <f>IF(IFERROR((MATCH(G17773,$G$1:$G$17725,0)),0),INDEX($A$1:$A$17725,MATCH(G17773,$G$1:$G$17725,0)),MAX($A$2:$A17772)+1)</f>
        <v>13664</v>
      </c>
      <c r="B17773" s="8" t="e">
        <f t="shared" si="329"/>
        <v>#N/A</v>
      </c>
      <c r="C17773" s="9" t="str">
        <f t="shared" si="330"/>
        <v>ohsu - center for health &amp; healing</v>
      </c>
      <c r="D17773" s="8">
        <v>141</v>
      </c>
      <c r="E17773" s="8" t="s">
        <v>25465</v>
      </c>
      <c r="F17773" s="10" t="s">
        <v>30489</v>
      </c>
      <c r="G17773" s="8"/>
      <c r="H17773" s="8"/>
      <c r="I17773" s="8"/>
      <c r="J17773" s="8"/>
      <c r="K17773" s="8"/>
    </row>
    <row r="17774" spans="1:11" x14ac:dyDescent="0.2">
      <c r="A17774" s="8">
        <f>IF(IFERROR((MATCH(G17774,$G$1:$G$17725,0)),0),INDEX($A$1:$A$17725,MATCH(G17774,$G$1:$G$17725,0)),MAX($A$2:$A17773)+1)</f>
        <v>13665</v>
      </c>
      <c r="B17774" s="8" t="e">
        <f t="shared" si="329"/>
        <v>#N/A</v>
      </c>
      <c r="C17774" s="9" t="str">
        <f t="shared" si="330"/>
        <v>ohsu - knight cancer research building</v>
      </c>
      <c r="D17774" s="8">
        <v>141</v>
      </c>
      <c r="E17774" s="8" t="s">
        <v>25465</v>
      </c>
      <c r="F17774" s="10" t="s">
        <v>30490</v>
      </c>
      <c r="G17774" s="8"/>
      <c r="H17774" s="8"/>
      <c r="I17774" s="8"/>
      <c r="J17774" s="8"/>
      <c r="K17774" s="8"/>
    </row>
    <row r="17775" spans="1:11" x14ac:dyDescent="0.2">
      <c r="A17775" s="8">
        <f>A12682</f>
        <v>11076</v>
      </c>
      <c r="B17775" s="8" t="e">
        <f t="shared" si="329"/>
        <v>#N/A</v>
      </c>
      <c r="C17775" s="9" t="str">
        <f t="shared" si="330"/>
        <v>ohsu - vaccine gene therapy institute</v>
      </c>
      <c r="D17775" s="8">
        <v>141</v>
      </c>
      <c r="E17775" s="8" t="s">
        <v>25465</v>
      </c>
      <c r="F17775" s="10" t="s">
        <v>30491</v>
      </c>
      <c r="G17775" s="8"/>
      <c r="H17775" s="8"/>
      <c r="I17775" s="8"/>
      <c r="J17775" s="8"/>
      <c r="K17775" s="8"/>
    </row>
    <row r="17776" spans="1:11" x14ac:dyDescent="0.2">
      <c r="A17776" s="8">
        <f>A10037</f>
        <v>8755</v>
      </c>
      <c r="B17776" s="8" t="e">
        <f t="shared" si="329"/>
        <v>#N/A</v>
      </c>
      <c r="C17776" s="9" t="str">
        <f t="shared" si="330"/>
        <v>panasonic (formerly sanyo)</v>
      </c>
      <c r="D17776" s="8">
        <v>141</v>
      </c>
      <c r="E17776" s="8" t="s">
        <v>25465</v>
      </c>
      <c r="F17776" s="10" t="s">
        <v>30492</v>
      </c>
      <c r="G17776" s="8"/>
      <c r="H17776" s="8"/>
      <c r="I17776" s="8"/>
      <c r="J17776" s="8"/>
      <c r="K17776" s="8"/>
    </row>
    <row r="17777" spans="1:11" x14ac:dyDescent="0.2">
      <c r="A17777" s="8">
        <f>IF(IFERROR((MATCH(G17777,$G$1:$G$17725,0)),0),INDEX($A$1:$A$17725,MATCH(G17777,$G$1:$G$17725,0)),MAX($A$2:$A17776)+1)</f>
        <v>469</v>
      </c>
      <c r="B17777" s="8">
        <f t="shared" si="329"/>
        <v>469</v>
      </c>
      <c r="C17777" s="9" t="str">
        <f t="shared" si="330"/>
        <v>Pelton</v>
      </c>
      <c r="D17777" s="8">
        <v>141</v>
      </c>
      <c r="E17777" s="8" t="s">
        <v>25465</v>
      </c>
      <c r="F17777" s="10" t="s">
        <v>30493</v>
      </c>
      <c r="G17777" s="8">
        <v>3048</v>
      </c>
      <c r="H17777" s="8" t="s">
        <v>14199</v>
      </c>
      <c r="I17777" s="8" t="s">
        <v>346</v>
      </c>
      <c r="J17777" s="8">
        <v>15248</v>
      </c>
      <c r="K17777" s="8"/>
    </row>
    <row r="17778" spans="1:11" x14ac:dyDescent="0.2">
      <c r="A17778" s="8">
        <f>IF(IFERROR((MATCH(G17778,$G$1:$G$17725,0)),0),INDEX($A$1:$A$17725,MATCH(G17778,$G$1:$G$17725,0)),MAX($A$2:$A17777)+1)</f>
        <v>1017</v>
      </c>
      <c r="B17778" s="8">
        <f t="shared" si="329"/>
        <v>1017</v>
      </c>
      <c r="C17778" s="9" t="str">
        <f t="shared" si="330"/>
        <v>Round Butte</v>
      </c>
      <c r="D17778" s="8">
        <v>141</v>
      </c>
      <c r="E17778" s="8" t="s">
        <v>25465</v>
      </c>
      <c r="F17778" s="10" t="s">
        <v>30494</v>
      </c>
      <c r="G17778" s="8">
        <v>3050</v>
      </c>
      <c r="H17778" s="8" t="s">
        <v>15217</v>
      </c>
      <c r="I17778" s="8" t="s">
        <v>346</v>
      </c>
      <c r="J17778" s="8">
        <v>15248</v>
      </c>
      <c r="K17778" s="8"/>
    </row>
    <row r="17779" spans="1:11" x14ac:dyDescent="0.2">
      <c r="A17779" s="8">
        <f>A10036</f>
        <v>8754</v>
      </c>
      <c r="B17779" s="8" t="e">
        <f t="shared" si="329"/>
        <v>#N/A</v>
      </c>
      <c r="C17779" s="9" t="str">
        <f t="shared" si="330"/>
        <v>sandy high school</v>
      </c>
      <c r="D17779" s="8">
        <v>141</v>
      </c>
      <c r="E17779" s="8" t="s">
        <v>25465</v>
      </c>
      <c r="F17779" s="10" t="s">
        <v>30495</v>
      </c>
      <c r="G17779" s="8"/>
      <c r="H17779" s="8"/>
      <c r="I17779" s="8"/>
      <c r="J17779" s="8"/>
      <c r="K17779" s="8"/>
    </row>
    <row r="17780" spans="1:11" x14ac:dyDescent="0.2">
      <c r="A17780" s="8">
        <f>A10042</f>
        <v>8759</v>
      </c>
      <c r="B17780" s="8" t="e">
        <f t="shared" si="329"/>
        <v>#N/A</v>
      </c>
      <c r="C17780" s="9" t="str">
        <f t="shared" si="330"/>
        <v>vxchnge (formerly sungard dsg)</v>
      </c>
      <c r="D17780" s="8">
        <v>141</v>
      </c>
      <c r="E17780" s="8" t="s">
        <v>25465</v>
      </c>
      <c r="F17780" s="10" t="s">
        <v>30496</v>
      </c>
      <c r="G17780" s="8"/>
      <c r="H17780" s="8"/>
      <c r="I17780" s="8"/>
      <c r="J17780" s="8"/>
      <c r="K17780" s="8"/>
    </row>
    <row r="17781" spans="1:11" x14ac:dyDescent="0.2">
      <c r="A17781" s="8">
        <f>IF(IFERROR((MATCH(G17781,$G$1:$G$17725,0)),0),INDEX($A$1:$A$17725,MATCH(G17781,$G$1:$G$17725,0)),MAX($A$2:$A17780)+1)</f>
        <v>12823</v>
      </c>
      <c r="B17781" s="8">
        <f t="shared" si="329"/>
        <v>12823</v>
      </c>
      <c r="C17781" s="9" t="str">
        <f t="shared" si="330"/>
        <v>rio de oro solar energy center</v>
      </c>
      <c r="D17781" s="8">
        <v>147</v>
      </c>
      <c r="E17781" s="8" t="s">
        <v>27491</v>
      </c>
      <c r="F17781" s="10" t="s">
        <v>30497</v>
      </c>
      <c r="G17781" s="8">
        <v>62597</v>
      </c>
      <c r="H17781" s="8" t="s">
        <v>29581</v>
      </c>
      <c r="I17781" s="8" t="s">
        <v>29458</v>
      </c>
      <c r="J17781" s="8">
        <v>59300</v>
      </c>
      <c r="K17781" s="8"/>
    </row>
    <row r="17782" spans="1:11" x14ac:dyDescent="0.2">
      <c r="A17782" s="8">
        <f>IF(IFERROR((MATCH(G17782,$G$1:$G$17725,0)),0),INDEX($A$1:$A$17725,MATCH(G17782,$G$1:$G$17725,0)),MAX($A$2:$A17781)+1)</f>
        <v>13666</v>
      </c>
      <c r="B17782" s="8" t="e">
        <f t="shared" si="329"/>
        <v>#N/A</v>
      </c>
      <c r="C17782" s="9" t="str">
        <f t="shared" si="330"/>
        <v>rio rancho solar energy center</v>
      </c>
      <c r="D17782" s="8">
        <v>147</v>
      </c>
      <c r="E17782" s="8" t="s">
        <v>27491</v>
      </c>
      <c r="F17782" s="10" t="s">
        <v>30499</v>
      </c>
      <c r="G17782" s="8">
        <v>63184</v>
      </c>
      <c r="H17782" s="8" t="s">
        <v>30498</v>
      </c>
      <c r="I17782" s="8" t="s">
        <v>29458</v>
      </c>
      <c r="J17782" s="8">
        <v>59300</v>
      </c>
      <c r="K17782" s="8"/>
    </row>
    <row r="17783" spans="1:11" x14ac:dyDescent="0.2">
      <c r="A17783" s="8">
        <f>IF(IFERROR((MATCH(G17783,$G$1:$G$17725,0)),0),INDEX($A$1:$A$17725,MATCH(G17783,$G$1:$G$17725,0)),MAX($A$2:$A17782)+1)</f>
        <v>13667</v>
      </c>
      <c r="B17783" s="8" t="e">
        <f t="shared" si="329"/>
        <v>#N/A</v>
      </c>
      <c r="C17783" s="9" t="str">
        <f t="shared" si="330"/>
        <v>san miguel i solar energy center</v>
      </c>
      <c r="D17783" s="8">
        <v>147</v>
      </c>
      <c r="E17783" s="8" t="s">
        <v>27491</v>
      </c>
      <c r="F17783" s="10" t="s">
        <v>30501</v>
      </c>
      <c r="G17783" s="8">
        <v>63081</v>
      </c>
      <c r="H17783" s="8" t="s">
        <v>30500</v>
      </c>
      <c r="I17783" s="8" t="s">
        <v>29458</v>
      </c>
      <c r="J17783" s="8">
        <v>59300</v>
      </c>
      <c r="K17783" s="8"/>
    </row>
    <row r="17784" spans="1:11" x14ac:dyDescent="0.2">
      <c r="A17784" s="8">
        <f>IF(IFERROR((MATCH(G17784,$G$1:$G$17725,0)),0),INDEX($A$1:$A$17725,MATCH(G17784,$G$1:$G$17725,0)),MAX($A$2:$A17783)+1)</f>
        <v>13668</v>
      </c>
      <c r="B17784" s="8" t="e">
        <f t="shared" si="329"/>
        <v>#N/A</v>
      </c>
      <c r="C17784" s="9" t="str">
        <f t="shared" si="330"/>
        <v>san miguel ii solar energy center</v>
      </c>
      <c r="D17784" s="8">
        <v>147</v>
      </c>
      <c r="E17784" s="8" t="s">
        <v>27491</v>
      </c>
      <c r="F17784" s="10" t="s">
        <v>30503</v>
      </c>
      <c r="G17784" s="8">
        <v>63082</v>
      </c>
      <c r="H17784" s="8" t="s">
        <v>30502</v>
      </c>
      <c r="I17784" s="8" t="s">
        <v>29458</v>
      </c>
      <c r="J17784" s="8">
        <v>59300</v>
      </c>
      <c r="K17784" s="8"/>
    </row>
    <row r="17785" spans="1:11" x14ac:dyDescent="0.2">
      <c r="A17785" s="8">
        <f>IF(IFERROR((MATCH(G17785,$G$1:$G$17725,0)),0),INDEX($A$1:$A$17725,MATCH(G17785,$G$1:$G$17725,0)),MAX($A$2:$A17784)+1)</f>
        <v>12703</v>
      </c>
      <c r="B17785" s="8">
        <f t="shared" si="329"/>
        <v>12703</v>
      </c>
      <c r="C17785" s="9" t="str">
        <f t="shared" si="330"/>
        <v>vista solar energy center</v>
      </c>
      <c r="D17785" s="8">
        <v>147</v>
      </c>
      <c r="E17785" s="8" t="s">
        <v>27491</v>
      </c>
      <c r="F17785" s="10" t="s">
        <v>30504</v>
      </c>
      <c r="G17785" s="8">
        <v>62467</v>
      </c>
      <c r="H17785" s="8" t="s">
        <v>29457</v>
      </c>
      <c r="I17785" s="8" t="s">
        <v>29458</v>
      </c>
      <c r="J17785" s="8">
        <v>59300</v>
      </c>
      <c r="K17785" s="8"/>
    </row>
    <row r="17786" spans="1:11" x14ac:dyDescent="0.2">
      <c r="A17786" s="8">
        <f>IF(IFERROR((MATCH(G17786,$G$1:$G$17725,0)),0),INDEX($A$1:$A$17725,MATCH(G17786,$G$1:$G$17725,0)),MAX($A$2:$A17785)+1)</f>
        <v>13669</v>
      </c>
      <c r="B17786" s="8" t="e">
        <f t="shared" si="329"/>
        <v>#N/A</v>
      </c>
      <c r="C17786" s="9" t="e">
        <f t="shared" si="330"/>
        <v>#VALUE!</v>
      </c>
      <c r="D17786" s="8">
        <v>149</v>
      </c>
      <c r="E17786" s="8" t="s">
        <v>25471</v>
      </c>
      <c r="F17786" s="10" t="e">
        <f>#VALUE!</f>
        <v>#VALUE!</v>
      </c>
      <c r="G17786" s="8"/>
      <c r="H17786" s="8"/>
      <c r="I17786" s="8"/>
      <c r="J17786" s="8"/>
      <c r="K17786" s="8"/>
    </row>
    <row r="17787" spans="1:11" x14ac:dyDescent="0.2">
      <c r="A17787" s="8">
        <f>IF(IFERROR((MATCH(G17787,$G$1:$G$17725,0)),0),INDEX($A$1:$A$17725,MATCH(G17787,$G$1:$G$17725,0)),MAX($A$2:$A17786)+1)</f>
        <v>13670</v>
      </c>
      <c r="B17787" s="8" t="e">
        <f t="shared" si="329"/>
        <v>#N/A</v>
      </c>
      <c r="C17787" s="9" t="str">
        <f t="shared" si="330"/>
        <v>property 23 riverbed structure</v>
      </c>
      <c r="D17787" s="8">
        <v>151</v>
      </c>
      <c r="E17787" s="8" t="s">
        <v>27567</v>
      </c>
      <c r="F17787" s="10" t="s">
        <v>30505</v>
      </c>
      <c r="G17787" s="8"/>
      <c r="H17787" s="8"/>
      <c r="I17787" s="8"/>
      <c r="J17787" s="8"/>
      <c r="K17787" s="8"/>
    </row>
    <row r="17788" spans="1:11" x14ac:dyDescent="0.2">
      <c r="A17788" s="8">
        <f>IF(IFERROR((MATCH(G17788,$G$1:$G$17725,0)),0),INDEX($A$1:$A$17725,MATCH(G17788,$G$1:$G$17725,0)),MAX($A$2:$A17787)+1)</f>
        <v>13671</v>
      </c>
      <c r="B17788" s="8" t="e">
        <f t="shared" si="329"/>
        <v>#N/A</v>
      </c>
      <c r="C17788" s="9" t="str">
        <f t="shared" si="330"/>
        <v>piÂ¤on pine</v>
      </c>
      <c r="D17788" s="8">
        <v>157</v>
      </c>
      <c r="E17788" s="8" t="s">
        <v>27649</v>
      </c>
      <c r="F17788" s="10" t="s">
        <v>30506</v>
      </c>
      <c r="G17788" s="8"/>
      <c r="H17788" s="8"/>
      <c r="I17788" s="8"/>
      <c r="J17788" s="8"/>
      <c r="K17788" s="8"/>
    </row>
    <row r="17789" spans="1:11" x14ac:dyDescent="0.2">
      <c r="A17789" s="8">
        <f>IF(IFERROR((MATCH(G17789,$G$1:$G$17725,0)),0),INDEX($A$1:$A$17725,MATCH(G17789,$G$1:$G$17725,0)),MAX($A$2:$A17788)+1)</f>
        <v>13672</v>
      </c>
      <c r="B17789" s="8" t="e">
        <f t="shared" si="329"/>
        <v>#N/A</v>
      </c>
      <c r="C17789" s="9" t="str">
        <f t="shared" si="330"/>
        <v>piÂ¥on pine</v>
      </c>
      <c r="D17789" s="8">
        <v>157</v>
      </c>
      <c r="E17789" s="8" t="s">
        <v>27649</v>
      </c>
      <c r="F17789" s="10" t="s">
        <v>30507</v>
      </c>
      <c r="G17789" s="8"/>
      <c r="H17789" s="8"/>
      <c r="I17789" s="8"/>
      <c r="J17789" s="8"/>
      <c r="K17789" s="8"/>
    </row>
    <row r="17790" spans="1:11" x14ac:dyDescent="0.2">
      <c r="A17790" s="8">
        <f>IF(IFERROR((MATCH(G17790,$G$1:$G$17725,0)),0),INDEX($A$1:$A$17725,MATCH(G17790,$G$1:$G$17725,0)),MAX($A$2:$A17789)+1)</f>
        <v>13673</v>
      </c>
      <c r="B17790" s="8" t="e">
        <f t="shared" ref="B17790:B17853" si="331">IF(COUNTIF($G$1:$G$17725,G17790&gt;0),0,INDEX($A$1:$A$17725,MATCH(G17790,$G$1:$G$17725,0)))</f>
        <v>#N/A</v>
      </c>
      <c r="C17790" s="9" t="str">
        <f t="shared" si="330"/>
        <v>piÃ±on pine</v>
      </c>
      <c r="D17790" s="8">
        <v>157</v>
      </c>
      <c r="E17790" s="8" t="s">
        <v>27649</v>
      </c>
      <c r="F17790" s="10" t="s">
        <v>30508</v>
      </c>
      <c r="G17790" s="8"/>
      <c r="H17790" s="8"/>
      <c r="I17790" s="8"/>
      <c r="J17790" s="8"/>
      <c r="K17790" s="8"/>
    </row>
    <row r="17791" spans="1:11" x14ac:dyDescent="0.2">
      <c r="A17791" s="8">
        <f>IF(IFERROR((MATCH(G17791,$G$1:$G$17725,0)),0),INDEX($A$1:$A$17725,MATCH(G17791,$G$1:$G$17725,0)),MAX($A$2:$A17790)+1)</f>
        <v>122</v>
      </c>
      <c r="B17791" s="8">
        <f t="shared" si="331"/>
        <v>122</v>
      </c>
      <c r="C17791" s="9" t="str">
        <f t="shared" si="330"/>
        <v>Coit GT</v>
      </c>
      <c r="D17791" s="8">
        <v>159</v>
      </c>
      <c r="E17791" s="8" t="s">
        <v>27675</v>
      </c>
      <c r="F17791" s="10" t="s">
        <v>30509</v>
      </c>
      <c r="G17791" s="8">
        <v>3281</v>
      </c>
      <c r="H17791" s="8" t="s">
        <v>13513</v>
      </c>
      <c r="I17791" s="8" t="s">
        <v>388</v>
      </c>
      <c r="J17791" s="8">
        <v>17539</v>
      </c>
      <c r="K17791" s="8"/>
    </row>
    <row r="17792" spans="1:11" x14ac:dyDescent="0.2">
      <c r="A17792" s="8">
        <f>IF(IFERROR((MATCH(G17792,$G$1:$G$17725,0)),0),INDEX($A$1:$A$17725,MATCH(G17792,$G$1:$G$17725,0)),MAX($A$2:$A17791)+1)</f>
        <v>13674</v>
      </c>
      <c r="B17792" s="8" t="e">
        <f t="shared" si="331"/>
        <v>#N/A</v>
      </c>
      <c r="C17792" s="9" t="str">
        <f t="shared" si="330"/>
        <v>clean air act settlement/ash pond cleanup effort</v>
      </c>
      <c r="D17792" s="8">
        <v>161</v>
      </c>
      <c r="E17792" s="8" t="s">
        <v>25477</v>
      </c>
      <c r="F17792" s="10" t="s">
        <v>30510</v>
      </c>
      <c r="G17792" s="8"/>
      <c r="H17792" s="8"/>
      <c r="I17792" s="8"/>
      <c r="J17792" s="8"/>
      <c r="K17792" s="8"/>
    </row>
    <row r="17793" spans="1:11" x14ac:dyDescent="0.2">
      <c r="A17793" s="8">
        <f>IF(IFERROR((MATCH(G17793,$G$1:$G$17725,0)),0),INDEX($A$1:$A$17725,MATCH(G17793,$G$1:$G$17725,0)),MAX($A$2:$A17792)+1)</f>
        <v>166</v>
      </c>
      <c r="B17793" s="8">
        <f t="shared" si="331"/>
        <v>166</v>
      </c>
      <c r="C17793" s="9" t="str">
        <f t="shared" si="330"/>
        <v>Cunningham</v>
      </c>
      <c r="D17793" s="8">
        <v>166</v>
      </c>
      <c r="E17793" s="8" t="s">
        <v>27788</v>
      </c>
      <c r="F17793" s="10" t="s">
        <v>30511</v>
      </c>
      <c r="G17793" s="8">
        <v>2454</v>
      </c>
      <c r="H17793" s="8" t="s">
        <v>13602</v>
      </c>
      <c r="I17793" s="8" t="s">
        <v>403</v>
      </c>
      <c r="J17793" s="8">
        <v>17718</v>
      </c>
      <c r="K17793" s="8"/>
    </row>
    <row r="17794" spans="1:11" x14ac:dyDescent="0.2">
      <c r="A17794" s="8">
        <f>IF(IFERROR((MATCH(G17794,$G$1:$G$17725,0)),0),INDEX($A$1:$A$17725,MATCH(G17794,$G$1:$G$17725,0)),MAX($A$2:$A17793)+1)</f>
        <v>13675</v>
      </c>
      <c r="B17794" s="8" t="e">
        <f t="shared" si="331"/>
        <v>#N/A</v>
      </c>
      <c r="C17794" s="9" t="str">
        <f t="shared" si="330"/>
        <v>hale wind farm</v>
      </c>
      <c r="D17794" s="8">
        <v>166</v>
      </c>
      <c r="E17794" s="8" t="s">
        <v>27788</v>
      </c>
      <c r="F17794" s="10" t="s">
        <v>30512</v>
      </c>
      <c r="G17794" s="8"/>
      <c r="H17794" s="8"/>
      <c r="I17794" s="8"/>
      <c r="J17794" s="8"/>
      <c r="K17794" s="8"/>
    </row>
    <row r="17795" spans="1:11" x14ac:dyDescent="0.2">
      <c r="A17795" s="8">
        <f>IF(IFERROR((MATCH(G17795,$G$1:$G$17725,0)),0),INDEX($A$1:$A$17725,MATCH(G17795,$G$1:$G$17725,0)),MAX($A$2:$A17794)+1)</f>
        <v>310</v>
      </c>
      <c r="B17795" s="8">
        <f t="shared" si="331"/>
        <v>310</v>
      </c>
      <c r="C17795" s="9" t="str">
        <f t="shared" si="330"/>
        <v>Jones</v>
      </c>
      <c r="D17795" s="8">
        <v>166</v>
      </c>
      <c r="E17795" s="8" t="s">
        <v>27788</v>
      </c>
      <c r="F17795" s="10" t="s">
        <v>30513</v>
      </c>
      <c r="G17795" s="8">
        <v>3482</v>
      </c>
      <c r="H17795" s="8" t="s">
        <v>13898</v>
      </c>
      <c r="I17795" s="8" t="s">
        <v>403</v>
      </c>
      <c r="J17795" s="8">
        <v>17718</v>
      </c>
      <c r="K17795" s="8"/>
    </row>
    <row r="17796" spans="1:11" x14ac:dyDescent="0.2">
      <c r="A17796" s="8">
        <f>IF(IFERROR((MATCH(G17796,$G$1:$G$17725,0)),0),INDEX($A$1:$A$17725,MATCH(G17796,$G$1:$G$17725,0)),MAX($A$2:$A17795)+1)</f>
        <v>13676</v>
      </c>
      <c r="B17796" s="8" t="e">
        <f t="shared" si="331"/>
        <v>#N/A</v>
      </c>
      <c r="C17796" s="9" t="str">
        <f t="shared" si="330"/>
        <v>wind turbine:</v>
      </c>
      <c r="D17796" s="8">
        <v>166</v>
      </c>
      <c r="E17796" s="8" t="s">
        <v>27788</v>
      </c>
      <c r="F17796" s="10" t="s">
        <v>27280</v>
      </c>
      <c r="G17796" s="8"/>
      <c r="H17796" s="8"/>
      <c r="I17796" s="8"/>
      <c r="J17796" s="8"/>
      <c r="K17796" s="8"/>
    </row>
    <row r="17797" spans="1:11" x14ac:dyDescent="0.2">
      <c r="A17797" s="8">
        <f>A15084</f>
        <v>11549</v>
      </c>
      <c r="B17797" s="8" t="e">
        <f t="shared" si="331"/>
        <v>#N/A</v>
      </c>
      <c r="C17797" s="9" t="e">
        <f t="shared" si="330"/>
        <v>#NAME?</v>
      </c>
      <c r="D17797" s="8">
        <v>167</v>
      </c>
      <c r="E17797" s="8" t="s">
        <v>27797</v>
      </c>
      <c r="F17797" s="10" t="e">
        <f>#NAME?</f>
        <v>#NAME?</v>
      </c>
      <c r="G17797" s="8"/>
      <c r="H17797" s="8"/>
      <c r="I17797" s="8"/>
      <c r="J17797" s="8"/>
      <c r="K17797" s="8"/>
    </row>
    <row r="17798" spans="1:11" x14ac:dyDescent="0.2">
      <c r="A17798" s="8">
        <f>IF(IFERROR((MATCH(G17798,$G$1:$G$17725,0)),0),INDEX($A$1:$A$17725,MATCH(G17798,$G$1:$G$17725,0)),MAX($A$2:$A17797)+1)</f>
        <v>13677</v>
      </c>
      <c r="B17798" s="8" t="e">
        <f t="shared" si="331"/>
        <v>#N/A</v>
      </c>
      <c r="C17798" s="9" t="e">
        <f t="shared" si="330"/>
        <v>#NAME?</v>
      </c>
      <c r="D17798" s="8">
        <v>170</v>
      </c>
      <c r="E17798" s="8" t="s">
        <v>25431</v>
      </c>
      <c r="F17798" s="10" t="e">
        <f>#NAME?</f>
        <v>#NAME?</v>
      </c>
      <c r="G17798" s="8"/>
      <c r="H17798" s="8"/>
      <c r="I17798" s="8"/>
      <c r="J17798" s="8"/>
      <c r="K17798" s="8"/>
    </row>
    <row r="17799" spans="1:11" x14ac:dyDescent="0.2">
      <c r="A17799" s="8">
        <f>IF(IFERROR((MATCH(G17799,$G$1:$G$17725,0)),0),INDEX($A$1:$A$17725,MATCH(G17799,$G$1:$G$17725,0)),MAX($A$2:$A17798)+1)</f>
        <v>11931</v>
      </c>
      <c r="B17799" s="8">
        <f t="shared" si="331"/>
        <v>11931</v>
      </c>
      <c r="C17799" s="9" t="str">
        <f t="shared" si="330"/>
        <v>bonnie mine solar</v>
      </c>
      <c r="D17799" s="8">
        <v>170</v>
      </c>
      <c r="E17799" s="8" t="s">
        <v>25431</v>
      </c>
      <c r="F17799" s="10" t="s">
        <v>28652</v>
      </c>
      <c r="G17799" s="8">
        <v>61655</v>
      </c>
      <c r="H17799" s="8" t="s">
        <v>28652</v>
      </c>
      <c r="I17799" s="8" t="s">
        <v>28342</v>
      </c>
      <c r="J17799" s="8">
        <v>18454</v>
      </c>
      <c r="K17799" s="8"/>
    </row>
    <row r="17800" spans="1:11" x14ac:dyDescent="0.2">
      <c r="A17800" s="8">
        <f>IF(IFERROR((MATCH(G17800,$G$1:$G$17725,0)),0),INDEX($A$1:$A$17725,MATCH(G17800,$G$1:$G$17725,0)),MAX($A$2:$A17799)+1)</f>
        <v>11932</v>
      </c>
      <c r="B17800" s="8">
        <f t="shared" si="331"/>
        <v>11932</v>
      </c>
      <c r="C17800" s="9" t="str">
        <f t="shared" si="330"/>
        <v>grange hall solar</v>
      </c>
      <c r="D17800" s="8">
        <v>170</v>
      </c>
      <c r="E17800" s="8" t="s">
        <v>25431</v>
      </c>
      <c r="F17800" s="10" t="s">
        <v>28653</v>
      </c>
      <c r="G17800" s="8">
        <v>61656</v>
      </c>
      <c r="H17800" s="8" t="s">
        <v>28653</v>
      </c>
      <c r="I17800" s="8" t="s">
        <v>28342</v>
      </c>
      <c r="J17800" s="8">
        <v>18454</v>
      </c>
      <c r="K17800" s="8"/>
    </row>
    <row r="17801" spans="1:11" x14ac:dyDescent="0.2">
      <c r="A17801" s="8">
        <f>IF(IFERROR((MATCH(G17801,$G$1:$G$17725,0)),0),INDEX($A$1:$A$17725,MATCH(G17801,$G$1:$G$17725,0)),MAX($A$2:$A17800)+1)</f>
        <v>11933</v>
      </c>
      <c r="B17801" s="8">
        <f t="shared" si="331"/>
        <v>11933</v>
      </c>
      <c r="C17801" s="9" t="str">
        <f t="shared" si="330"/>
        <v>lake hancock solar</v>
      </c>
      <c r="D17801" s="8">
        <v>170</v>
      </c>
      <c r="E17801" s="8" t="s">
        <v>25431</v>
      </c>
      <c r="F17801" s="10" t="s">
        <v>28654</v>
      </c>
      <c r="G17801" s="8">
        <v>61657</v>
      </c>
      <c r="H17801" s="8" t="s">
        <v>28654</v>
      </c>
      <c r="I17801" s="8" t="s">
        <v>28342</v>
      </c>
      <c r="J17801" s="8">
        <v>18454</v>
      </c>
      <c r="K17801" s="8"/>
    </row>
    <row r="17802" spans="1:11" x14ac:dyDescent="0.2">
      <c r="A17802" s="8">
        <f>IF(IFERROR((MATCH(G17802,$G$1:$G$17725,0)),0),INDEX($A$1:$A$17725,MATCH(G17802,$G$1:$G$17725,0)),MAX($A$2:$A17801)+1)</f>
        <v>11938</v>
      </c>
      <c r="B17802" s="8">
        <f t="shared" si="331"/>
        <v>11938</v>
      </c>
      <c r="C17802" s="9" t="str">
        <f t="shared" si="330"/>
        <v>lithia solar</v>
      </c>
      <c r="D17802" s="8">
        <v>170</v>
      </c>
      <c r="E17802" s="8" t="s">
        <v>25431</v>
      </c>
      <c r="F17802" s="10" t="s">
        <v>28659</v>
      </c>
      <c r="G17802" s="8">
        <v>61663</v>
      </c>
      <c r="H17802" s="8" t="s">
        <v>28659</v>
      </c>
      <c r="I17802" s="8" t="s">
        <v>28342</v>
      </c>
      <c r="J17802" s="8">
        <v>18454</v>
      </c>
      <c r="K17802" s="8"/>
    </row>
    <row r="17803" spans="1:11" x14ac:dyDescent="0.2">
      <c r="A17803" s="8">
        <f>IF(IFERROR((MATCH(G17803,$G$1:$G$17725,0)),0),INDEX($A$1:$A$17725,MATCH(G17803,$G$1:$G$17725,0)),MAX($A$2:$A17802)+1)</f>
        <v>11940</v>
      </c>
      <c r="B17803" s="8">
        <f t="shared" si="331"/>
        <v>11940</v>
      </c>
      <c r="C17803" s="9" t="str">
        <f t="shared" si="330"/>
        <v>peace creek solar</v>
      </c>
      <c r="D17803" s="8">
        <v>170</v>
      </c>
      <c r="E17803" s="8" t="s">
        <v>25431</v>
      </c>
      <c r="F17803" s="10" t="s">
        <v>28661</v>
      </c>
      <c r="G17803" s="8">
        <v>61666</v>
      </c>
      <c r="H17803" s="8" t="s">
        <v>28661</v>
      </c>
      <c r="I17803" s="8" t="s">
        <v>28342</v>
      </c>
      <c r="J17803" s="8">
        <v>18454</v>
      </c>
      <c r="K17803" s="8"/>
    </row>
    <row r="17804" spans="1:11" x14ac:dyDescent="0.2">
      <c r="A17804" s="8">
        <f>IF(IFERROR((MATCH(G17804,$G$1:$G$17725,0)),0),INDEX($A$1:$A$17725,MATCH(G17804,$G$1:$G$17725,0)),MAX($A$2:$A17803)+1)</f>
        <v>597</v>
      </c>
      <c r="B17804" s="8">
        <f t="shared" si="331"/>
        <v>597</v>
      </c>
      <c r="C17804" s="9" t="str">
        <f t="shared" si="330"/>
        <v>H Wilson Sundt Generating Station</v>
      </c>
      <c r="D17804" s="8">
        <v>176</v>
      </c>
      <c r="E17804" s="8" t="s">
        <v>25480</v>
      </c>
      <c r="F17804" s="10" t="s">
        <v>30514</v>
      </c>
      <c r="G17804" s="8">
        <v>126</v>
      </c>
      <c r="H17804" s="8" t="s">
        <v>14450</v>
      </c>
      <c r="I17804" s="8" t="s">
        <v>438</v>
      </c>
      <c r="J17804" s="8">
        <v>24211</v>
      </c>
      <c r="K17804" s="8"/>
    </row>
    <row r="17805" spans="1:11" x14ac:dyDescent="0.2">
      <c r="A17805" s="8">
        <f>IF(IFERROR((MATCH(G17805,$G$1:$G$17725,0)),0),INDEX($A$1:$A$17725,MATCH(G17805,$G$1:$G$17725,0)),MAX($A$2:$A17804)+1)</f>
        <v>27</v>
      </c>
      <c r="B17805" s="8">
        <f t="shared" si="331"/>
        <v>27</v>
      </c>
      <c r="C17805" s="9" t="str">
        <f t="shared" si="330"/>
        <v>Audrain Generating Station</v>
      </c>
      <c r="D17805" s="8">
        <v>177</v>
      </c>
      <c r="E17805" s="8" t="s">
        <v>27875</v>
      </c>
      <c r="F17805" s="10" t="s">
        <v>30515</v>
      </c>
      <c r="G17805" s="8">
        <v>55234</v>
      </c>
      <c r="H17805" s="8" t="s">
        <v>13342</v>
      </c>
      <c r="I17805" s="8" t="s">
        <v>443</v>
      </c>
      <c r="J17805" s="8">
        <v>19436</v>
      </c>
      <c r="K17805" s="8"/>
    </row>
    <row r="17806" spans="1:11" x14ac:dyDescent="0.2">
      <c r="A17806" s="8">
        <f>IF(IFERROR((MATCH(G17806,$G$1:$G$17725,0)),0),INDEX($A$1:$A$17725,MATCH(G17806,$G$1:$G$17725,0)),MAX($A$2:$A17805)+1)</f>
        <v>13678</v>
      </c>
      <c r="B17806" s="8" t="e">
        <f t="shared" si="331"/>
        <v>#N/A</v>
      </c>
      <c r="C17806" s="9" t="str">
        <f t="shared" si="330"/>
        <v>barnes jewish solar</v>
      </c>
      <c r="D17806" s="8">
        <v>177</v>
      </c>
      <c r="E17806" s="8" t="s">
        <v>27875</v>
      </c>
      <c r="F17806" s="10" t="s">
        <v>30516</v>
      </c>
      <c r="G17806" s="8"/>
      <c r="H17806" s="8"/>
      <c r="I17806" s="8"/>
      <c r="J17806" s="8"/>
      <c r="K17806" s="8"/>
    </row>
    <row r="17807" spans="1:11" x14ac:dyDescent="0.2">
      <c r="A17807" s="8">
        <f>IF(IFERROR((MATCH(G17807,$G$1:$G$17725,0)),0),INDEX($A$1:$A$17725,MATCH(G17807,$G$1:$G$17725,0)),MAX($A$2:$A17806)+1)</f>
        <v>187</v>
      </c>
      <c r="B17807" s="8">
        <f t="shared" si="331"/>
        <v>187</v>
      </c>
      <c r="C17807" s="9" t="str">
        <f t="shared" si="330"/>
        <v>Fairgrounds</v>
      </c>
      <c r="D17807" s="8">
        <v>177</v>
      </c>
      <c r="E17807" s="8" t="s">
        <v>27875</v>
      </c>
      <c r="F17807" s="10" t="s">
        <v>30517</v>
      </c>
      <c r="G17807" s="8">
        <v>2082</v>
      </c>
      <c r="H17807" s="8" t="s">
        <v>13647</v>
      </c>
      <c r="I17807" s="8" t="s">
        <v>443</v>
      </c>
      <c r="J17807" s="8">
        <v>19436</v>
      </c>
      <c r="K17807" s="8"/>
    </row>
    <row r="17808" spans="1:11" x14ac:dyDescent="0.2">
      <c r="A17808" s="8">
        <f>IF(IFERROR((MATCH(G17808,$G$1:$G$17725,0)),0),INDEX($A$1:$A$17725,MATCH(G17808,$G$1:$G$17725,0)),MAX($A$2:$A17807)+1)</f>
        <v>274</v>
      </c>
      <c r="B17808" s="8">
        <f t="shared" si="331"/>
        <v>274</v>
      </c>
      <c r="C17808" s="9" t="str">
        <f t="shared" si="330"/>
        <v>Howard Bend</v>
      </c>
      <c r="D17808" s="8">
        <v>177</v>
      </c>
      <c r="E17808" s="8" t="s">
        <v>27875</v>
      </c>
      <c r="F17808" s="10" t="s">
        <v>30518</v>
      </c>
      <c r="G17808" s="8">
        <v>2102</v>
      </c>
      <c r="H17808" s="8" t="s">
        <v>13821</v>
      </c>
      <c r="I17808" s="8" t="s">
        <v>443</v>
      </c>
      <c r="J17808" s="8">
        <v>19436</v>
      </c>
      <c r="K17808" s="8"/>
    </row>
    <row r="17809" spans="1:11" x14ac:dyDescent="0.2">
      <c r="A17809" s="8">
        <f>IF(IFERROR((MATCH(G17809,$G$1:$G$17725,0)),0),INDEX($A$1:$A$17725,MATCH(G17809,$G$1:$G$17725,0)),MAX($A$2:$A17808)+1)</f>
        <v>303</v>
      </c>
      <c r="B17809" s="8">
        <f t="shared" si="331"/>
        <v>303</v>
      </c>
      <c r="C17809" s="9" t="str">
        <f t="shared" ref="C17809:C17872" si="332">IF(H17809="",F17809,H17809)</f>
        <v>Kirksville</v>
      </c>
      <c r="D17809" s="8">
        <v>177</v>
      </c>
      <c r="E17809" s="8" t="s">
        <v>27875</v>
      </c>
      <c r="F17809" s="10" t="s">
        <v>30519</v>
      </c>
      <c r="G17809" s="8">
        <v>2083</v>
      </c>
      <c r="H17809" s="8" t="s">
        <v>13884</v>
      </c>
      <c r="I17809" s="8" t="s">
        <v>443</v>
      </c>
      <c r="J17809" s="8">
        <v>19436</v>
      </c>
      <c r="K17809" s="8"/>
    </row>
    <row r="17810" spans="1:11" x14ac:dyDescent="0.2">
      <c r="A17810" s="8">
        <f>IF(IFERROR((MATCH(G17810,$G$1:$G$17725,0)),0),INDEX($A$1:$A$17725,MATCH(G17810,$G$1:$G$17725,0)),MAX($A$2:$A17809)+1)</f>
        <v>13679</v>
      </c>
      <c r="B17810" s="8" t="e">
        <f t="shared" si="331"/>
        <v>#N/A</v>
      </c>
      <c r="C17810" s="9" t="str">
        <f t="shared" si="332"/>
        <v>lambert community solar</v>
      </c>
      <c r="D17810" s="8">
        <v>177</v>
      </c>
      <c r="E17810" s="8" t="s">
        <v>27875</v>
      </c>
      <c r="F17810" s="10" t="s">
        <v>30520</v>
      </c>
      <c r="G17810" s="8"/>
      <c r="H17810" s="8"/>
      <c r="I17810" s="8"/>
      <c r="J17810" s="8"/>
      <c r="K17810" s="8"/>
    </row>
    <row r="17811" spans="1:11" x14ac:dyDescent="0.2">
      <c r="A17811" s="8">
        <f>IF(IFERROR((MATCH(G17811,$G$1:$G$17725,0)),0),INDEX($A$1:$A$17725,MATCH(G17811,$G$1:$G$17725,0)),MAX($A$2:$A17810)+1)</f>
        <v>409</v>
      </c>
      <c r="B17811" s="8">
        <f t="shared" si="331"/>
        <v>409</v>
      </c>
      <c r="C17811" s="9" t="str">
        <f t="shared" si="332"/>
        <v>Meramec</v>
      </c>
      <c r="D17811" s="8">
        <v>177</v>
      </c>
      <c r="E17811" s="8" t="s">
        <v>27875</v>
      </c>
      <c r="F17811" s="10" t="s">
        <v>30521</v>
      </c>
      <c r="G17811" s="8">
        <v>2104</v>
      </c>
      <c r="H17811" s="8" t="s">
        <v>14076</v>
      </c>
      <c r="I17811" s="8" t="s">
        <v>443</v>
      </c>
      <c r="J17811" s="8">
        <v>19436</v>
      </c>
      <c r="K17811" s="8"/>
    </row>
    <row r="17812" spans="1:11" x14ac:dyDescent="0.2">
      <c r="A17812" s="8">
        <f>IF(IFERROR((MATCH(G17812,$G$1:$G$17725,0)),0),INDEX($A$1:$A$17725,MATCH(G17812,$G$1:$G$17725,0)),MAX($A$2:$A17811)+1)</f>
        <v>368</v>
      </c>
      <c r="B17812" s="8">
        <f t="shared" si="331"/>
        <v>368</v>
      </c>
      <c r="C17812" s="9" t="str">
        <f t="shared" si="332"/>
        <v>Mexico</v>
      </c>
      <c r="D17812" s="8">
        <v>177</v>
      </c>
      <c r="E17812" s="8" t="s">
        <v>27875</v>
      </c>
      <c r="F17812" s="10" t="s">
        <v>30522</v>
      </c>
      <c r="G17812" s="8">
        <v>6650</v>
      </c>
      <c r="H17812" s="8" t="s">
        <v>14002</v>
      </c>
      <c r="I17812" s="8" t="s">
        <v>443</v>
      </c>
      <c r="J17812" s="8">
        <v>19436</v>
      </c>
      <c r="K17812" s="8"/>
    </row>
    <row r="17813" spans="1:11" x14ac:dyDescent="0.2">
      <c r="A17813" s="8">
        <f>IF(IFERROR((MATCH(G17813,$G$1:$G$17725,0)),0),INDEX($A$1:$A$17725,MATCH(G17813,$G$1:$G$17725,0)),MAX($A$2:$A17812)+1)</f>
        <v>394</v>
      </c>
      <c r="B17813" s="8">
        <f t="shared" si="331"/>
        <v>394</v>
      </c>
      <c r="C17813" s="9" t="str">
        <f t="shared" si="332"/>
        <v>Moreau</v>
      </c>
      <c r="D17813" s="8">
        <v>177</v>
      </c>
      <c r="E17813" s="8" t="s">
        <v>27875</v>
      </c>
      <c r="F17813" s="10" t="s">
        <v>30523</v>
      </c>
      <c r="G17813" s="8">
        <v>6652</v>
      </c>
      <c r="H17813" s="8" t="s">
        <v>14050</v>
      </c>
      <c r="I17813" s="8" t="s">
        <v>443</v>
      </c>
      <c r="J17813" s="8">
        <v>19436</v>
      </c>
      <c r="K17813" s="8"/>
    </row>
    <row r="17814" spans="1:11" x14ac:dyDescent="0.2">
      <c r="A17814" s="8">
        <f>IF(IFERROR((MATCH(G17814,$G$1:$G$17725,0)),0),INDEX($A$1:$A$17725,MATCH(G17814,$G$1:$G$17725,0)),MAX($A$2:$A17813)+1)</f>
        <v>444</v>
      </c>
      <c r="B17814" s="8">
        <f t="shared" si="331"/>
        <v>444</v>
      </c>
      <c r="C17814" s="9" t="str">
        <f t="shared" si="332"/>
        <v>Peno Creek</v>
      </c>
      <c r="D17814" s="8">
        <v>177</v>
      </c>
      <c r="E17814" s="8" t="s">
        <v>27875</v>
      </c>
      <c r="F17814" s="10" t="s">
        <v>30524</v>
      </c>
      <c r="G17814" s="8">
        <v>7964</v>
      </c>
      <c r="H17814" s="8" t="s">
        <v>14147</v>
      </c>
      <c r="I17814" s="8" t="s">
        <v>443</v>
      </c>
      <c r="J17814" s="8">
        <v>19436</v>
      </c>
      <c r="K17814" s="8"/>
    </row>
    <row r="17815" spans="1:11" x14ac:dyDescent="0.2">
      <c r="A17815" s="8">
        <f>IF(IFERROR((MATCH(G17815,$G$1:$G$17725,0)),0),INDEX($A$1:$A$17725,MATCH(G17815,$G$1:$G$17725,0)),MAX($A$2:$A17814)+1)</f>
        <v>13680</v>
      </c>
      <c r="B17815" s="8" t="e">
        <f t="shared" si="331"/>
        <v>#N/A</v>
      </c>
      <c r="C17815" s="9" t="str">
        <f t="shared" si="332"/>
        <v>solar photovoltiac</v>
      </c>
      <c r="D17815" s="8">
        <v>177</v>
      </c>
      <c r="E17815" s="8" t="s">
        <v>27875</v>
      </c>
      <c r="F17815" s="10" t="s">
        <v>30525</v>
      </c>
      <c r="G17815" s="8"/>
      <c r="H17815" s="8"/>
      <c r="I17815" s="8"/>
      <c r="J17815" s="8"/>
      <c r="K17815" s="8"/>
    </row>
    <row r="17816" spans="1:11" x14ac:dyDescent="0.2">
      <c r="A17816" s="8">
        <f>IF(IFERROR((MATCH(G17816,$G$1:$G$17725,0)),0),INDEX($A$1:$A$17725,MATCH(G17816,$G$1:$G$17725,0)),MAX($A$2:$A17815)+1)</f>
        <v>629</v>
      </c>
      <c r="B17816" s="8">
        <f t="shared" si="331"/>
        <v>629</v>
      </c>
      <c r="C17816" s="9" t="str">
        <f t="shared" si="332"/>
        <v>Venice</v>
      </c>
      <c r="D17816" s="8">
        <v>177</v>
      </c>
      <c r="E17816" s="8" t="s">
        <v>27875</v>
      </c>
      <c r="F17816" s="10" t="s">
        <v>30526</v>
      </c>
      <c r="G17816" s="8">
        <v>913</v>
      </c>
      <c r="H17816" s="8" t="s">
        <v>14522</v>
      </c>
      <c r="I17816" s="8" t="s">
        <v>443</v>
      </c>
      <c r="J17816" s="8">
        <v>19436</v>
      </c>
      <c r="K17816" s="8"/>
    </row>
    <row r="17817" spans="1:11" x14ac:dyDescent="0.2">
      <c r="A17817" s="8">
        <f>IF(IFERROR((MATCH(G17817,$G$1:$G$17725,0)),0),INDEX($A$1:$A$17725,MATCH(G17817,$G$1:$G$17725,0)),MAX($A$2:$A17816)+1)</f>
        <v>12243</v>
      </c>
      <c r="B17817" s="8">
        <f t="shared" si="331"/>
        <v>12243</v>
      </c>
      <c r="C17817" s="9" t="str">
        <f t="shared" si="332"/>
        <v>colonial trail west</v>
      </c>
      <c r="D17817" s="8">
        <v>186</v>
      </c>
      <c r="E17817" s="8" t="s">
        <v>25435</v>
      </c>
      <c r="F17817" s="10" t="s">
        <v>28984</v>
      </c>
      <c r="G17817" s="8">
        <v>61985</v>
      </c>
      <c r="H17817" s="8" t="s">
        <v>28984</v>
      </c>
      <c r="I17817" s="8" t="s">
        <v>28354</v>
      </c>
      <c r="J17817" s="8">
        <v>58468</v>
      </c>
      <c r="K17817" s="8"/>
    </row>
    <row r="17818" spans="1:11" x14ac:dyDescent="0.2">
      <c r="A17818" s="8">
        <f>IF(IFERROR((MATCH(G17818,$G$1:$G$17725,0)),0),INDEX($A$1:$A$17725,MATCH(G17818,$G$1:$G$17725,0)),MAX($A$2:$A17817)+1)</f>
        <v>13681</v>
      </c>
      <c r="B17818" s="8" t="e">
        <f t="shared" si="331"/>
        <v>#N/A</v>
      </c>
      <c r="C17818" s="9" t="str">
        <f t="shared" si="332"/>
        <v>community solar 01</v>
      </c>
      <c r="D17818" s="8">
        <v>186</v>
      </c>
      <c r="E17818" s="8" t="s">
        <v>25435</v>
      </c>
      <c r="F17818" s="10" t="s">
        <v>30527</v>
      </c>
      <c r="G17818" s="8"/>
      <c r="H17818" s="8"/>
      <c r="I17818" s="8"/>
      <c r="J17818" s="8"/>
      <c r="K17818" s="8"/>
    </row>
    <row r="17819" spans="1:11" x14ac:dyDescent="0.2">
      <c r="A17819" s="8">
        <f>IF(IFERROR((MATCH(G17819,$G$1:$G$17725,0)),0),INDEX($A$1:$A$17725,MATCH(G17819,$G$1:$G$17725,0)),MAX($A$2:$A17818)+1)</f>
        <v>13682</v>
      </c>
      <c r="B17819" s="8" t="e">
        <f t="shared" si="331"/>
        <v>#N/A</v>
      </c>
      <c r="C17819" s="9" t="str">
        <f t="shared" si="332"/>
        <v>gloucester solar</v>
      </c>
      <c r="D17819" s="8">
        <v>186</v>
      </c>
      <c r="E17819" s="8" t="s">
        <v>25435</v>
      </c>
      <c r="F17819" s="10" t="s">
        <v>30528</v>
      </c>
      <c r="G17819" s="8">
        <v>63031</v>
      </c>
      <c r="H17819" s="8" t="s">
        <v>30528</v>
      </c>
      <c r="I17819" s="8" t="s">
        <v>30529</v>
      </c>
      <c r="J17819" s="8">
        <v>5248</v>
      </c>
      <c r="K17819" s="8"/>
    </row>
    <row r="17820" spans="1:11" x14ac:dyDescent="0.2">
      <c r="A17820" s="8">
        <f>IF(IFERROR((MATCH(G17820,$G$1:$G$17725,0)),0),INDEX($A$1:$A$17725,MATCH(G17820,$G$1:$G$17725,0)),MAX($A$2:$A17819)+1)</f>
        <v>13683</v>
      </c>
      <c r="B17820" s="8" t="e">
        <f t="shared" si="331"/>
        <v>#N/A</v>
      </c>
      <c r="C17820" s="9" t="str">
        <f t="shared" si="332"/>
        <v>gutenberg solar</v>
      </c>
      <c r="D17820" s="8">
        <v>186</v>
      </c>
      <c r="E17820" s="8" t="s">
        <v>25435</v>
      </c>
      <c r="F17820" s="10" t="s">
        <v>30530</v>
      </c>
      <c r="G17820" s="8">
        <v>63076</v>
      </c>
      <c r="H17820" s="8" t="s">
        <v>30530</v>
      </c>
      <c r="I17820" s="8" t="s">
        <v>30529</v>
      </c>
      <c r="J17820" s="8">
        <v>5248</v>
      </c>
      <c r="K17820" s="8"/>
    </row>
    <row r="17821" spans="1:11" x14ac:dyDescent="0.2">
      <c r="A17821" s="8">
        <f>IF(IFERROR((MATCH(G17821,$G$1:$G$17725,0)),0),INDEX($A$1:$A$17725,MATCH(G17821,$G$1:$G$17725,0)),MAX($A$2:$A17820)+1)</f>
        <v>13684</v>
      </c>
      <c r="B17821" s="8" t="e">
        <f t="shared" si="331"/>
        <v>#N/A</v>
      </c>
      <c r="C17821" s="9" t="str">
        <f t="shared" si="332"/>
        <v>other</v>
      </c>
      <c r="D17821" s="8">
        <v>193</v>
      </c>
      <c r="E17821" s="8" t="s">
        <v>25487</v>
      </c>
      <c r="F17821" s="10" t="s">
        <v>26751</v>
      </c>
      <c r="G17821" s="8"/>
      <c r="H17821" s="8"/>
      <c r="I17821" s="8"/>
      <c r="J17821" s="8"/>
      <c r="K17821" s="8"/>
    </row>
    <row r="17822" spans="1:11" x14ac:dyDescent="0.2">
      <c r="A17822" s="8">
        <f>IF(IFERROR((MATCH(G17822,$G$1:$G$17725,0)),0),INDEX($A$1:$A$17725,MATCH(G17822,$G$1:$G$17725,0)),MAX($A$2:$A17821)+1)</f>
        <v>13685</v>
      </c>
      <c r="B17822" s="8" t="e">
        <f t="shared" si="331"/>
        <v>#N/A</v>
      </c>
      <c r="C17822" s="9" t="str">
        <f t="shared" si="332"/>
        <v>wind turbines</v>
      </c>
      <c r="D17822" s="8">
        <v>193</v>
      </c>
      <c r="E17822" s="8" t="s">
        <v>25487</v>
      </c>
      <c r="F17822" s="10" t="s">
        <v>30478</v>
      </c>
      <c r="G17822" s="8"/>
      <c r="H17822" s="8"/>
      <c r="I17822" s="8"/>
      <c r="J17822" s="8"/>
      <c r="K17822" s="8"/>
    </row>
    <row r="17823" spans="1:11" x14ac:dyDescent="0.2">
      <c r="A17823" s="8">
        <f>IF(IFERROR((MATCH(G17823,$G$1:$G$17725,0)),0),INDEX($A$1:$A$17725,MATCH(G17823,$G$1:$G$17725,0)),MAX($A$2:$A17822)+1)</f>
        <v>586</v>
      </c>
      <c r="B17823" s="8">
        <f t="shared" si="331"/>
        <v>586</v>
      </c>
      <c r="C17823" s="9" t="str">
        <f t="shared" si="332"/>
        <v>Sheboygan Falls</v>
      </c>
      <c r="D17823" s="8">
        <v>194</v>
      </c>
      <c r="E17823" s="8" t="s">
        <v>28091</v>
      </c>
      <c r="F17823" s="10" t="s">
        <v>30531</v>
      </c>
      <c r="G17823" s="8">
        <v>56166</v>
      </c>
      <c r="H17823" s="8" t="s">
        <v>14418</v>
      </c>
      <c r="I17823" s="8" t="s">
        <v>480</v>
      </c>
      <c r="J17823" s="8">
        <v>20856</v>
      </c>
      <c r="K17823" s="8"/>
    </row>
    <row r="17824" spans="1:11" x14ac:dyDescent="0.2">
      <c r="A17824" s="8">
        <f>IF(IFERROR((MATCH(G17824,$G$1:$G$17725,0)),0),INDEX($A$1:$A$17725,MATCH(G17824,$G$1:$G$17725,0)),MAX($A$2:$A17823)+1)</f>
        <v>586</v>
      </c>
      <c r="B17824" s="8">
        <f t="shared" si="331"/>
        <v>586</v>
      </c>
      <c r="C17824" s="9" t="str">
        <f t="shared" si="332"/>
        <v>Sheboygan Falls</v>
      </c>
      <c r="D17824" s="8">
        <v>194</v>
      </c>
      <c r="E17824" s="8" t="s">
        <v>28091</v>
      </c>
      <c r="F17824" s="10" t="s">
        <v>30532</v>
      </c>
      <c r="G17824" s="8">
        <v>56166</v>
      </c>
      <c r="H17824" s="8" t="s">
        <v>14418</v>
      </c>
      <c r="I17824" s="8" t="s">
        <v>480</v>
      </c>
      <c r="J17824" s="8">
        <v>20856</v>
      </c>
      <c r="K17824" s="8"/>
    </row>
    <row r="17825" spans="1:11" x14ac:dyDescent="0.2">
      <c r="A17825" s="8">
        <f>IF(IFERROR((MATCH(G17825,$G$1:$G$17725,0)),0),INDEX($A$1:$A$17725,MATCH(G17825,$G$1:$G$17725,0)),MAX($A$2:$A17824)+1)</f>
        <v>470</v>
      </c>
      <c r="B17825" s="8">
        <f t="shared" si="331"/>
        <v>470</v>
      </c>
      <c r="C17825" s="9" t="str">
        <f t="shared" si="332"/>
        <v>Weston</v>
      </c>
      <c r="D17825" s="8">
        <v>195</v>
      </c>
      <c r="E17825" s="8" t="s">
        <v>25436</v>
      </c>
      <c r="F17825" s="10" t="s">
        <v>30533</v>
      </c>
      <c r="G17825" s="8">
        <v>4078</v>
      </c>
      <c r="H17825" s="8" t="s">
        <v>14200</v>
      </c>
      <c r="I17825" s="8" t="s">
        <v>482</v>
      </c>
      <c r="J17825" s="8">
        <v>20860</v>
      </c>
      <c r="K17825" s="8"/>
    </row>
    <row r="17826" spans="1:11" x14ac:dyDescent="0.2">
      <c r="A17826" s="8">
        <f>IF(IFERROR((MATCH(G17826,$G$1:$G$17725,0)),0),INDEX($A$1:$A$17725,MATCH(G17826,$G$1:$G$17725,0)),MAX($A$2:$A17825)+1)</f>
        <v>13686</v>
      </c>
      <c r="B17826" s="8" t="e">
        <f t="shared" si="331"/>
        <v>#N/A</v>
      </c>
      <c r="C17826" s="9" t="str">
        <f t="shared" si="332"/>
        <v>wrpc total</v>
      </c>
      <c r="D17826" s="8">
        <v>196</v>
      </c>
      <c r="E17826" s="8" t="s">
        <v>28181</v>
      </c>
      <c r="F17826" s="10" t="s">
        <v>28358</v>
      </c>
      <c r="G17826" s="8"/>
      <c r="H17826" s="8"/>
      <c r="I17826" s="8"/>
      <c r="J17826" s="8"/>
      <c r="K17826" s="8"/>
    </row>
    <row r="17827" spans="1:11" x14ac:dyDescent="0.2">
      <c r="A17827" s="8">
        <f>IF(IFERROR((MATCH(G17827,$G$1:$G$17725,0)),0),INDEX($A$1:$A$17725,MATCH(G17827,$G$1:$G$17725,0)),MAX($A$2:$A17826)+1)</f>
        <v>13687</v>
      </c>
      <c r="B17827" s="8" t="e">
        <f t="shared" si="331"/>
        <v>#N/A</v>
      </c>
      <c r="C17827" s="9" t="str">
        <f t="shared" si="332"/>
        <v>(amounts are for the total of all 124 units)</v>
      </c>
      <c r="D17827" s="8">
        <v>210</v>
      </c>
      <c r="E17827" s="8" t="s">
        <v>25439</v>
      </c>
      <c r="F17827" s="10" t="s">
        <v>30534</v>
      </c>
      <c r="G17827" s="8"/>
      <c r="H17827" s="8"/>
      <c r="I17827" s="8"/>
      <c r="J17827" s="8"/>
      <c r="K17827" s="8"/>
    </row>
    <row r="17828" spans="1:11" x14ac:dyDescent="0.2">
      <c r="A17828" s="8">
        <f>IF(IFERROR((MATCH(G17828,$G$1:$G$17725,0)),0),INDEX($A$1:$A$17725,MATCH(G17828,$G$1:$G$17725,0)),MAX($A$2:$A17827)+1)</f>
        <v>13688</v>
      </c>
      <c r="B17828" s="8" t="e">
        <f t="shared" si="331"/>
        <v>#N/A</v>
      </c>
      <c r="C17828" s="9" t="str">
        <f t="shared" si="332"/>
        <v>(amounts are for the total of all 244 units)</v>
      </c>
      <c r="D17828" s="8">
        <v>210</v>
      </c>
      <c r="E17828" s="8" t="s">
        <v>25439</v>
      </c>
      <c r="F17828" s="10" t="s">
        <v>30535</v>
      </c>
      <c r="G17828" s="8"/>
      <c r="H17828" s="8"/>
      <c r="I17828" s="8"/>
      <c r="J17828" s="8"/>
      <c r="K17828" s="8"/>
    </row>
    <row r="17829" spans="1:11" x14ac:dyDescent="0.2">
      <c r="A17829" s="8">
        <f>IF(IFERROR((MATCH(G17829,$G$1:$G$17725,0)),0),INDEX($A$1:$A$17725,MATCH(G17829,$G$1:$G$17725,0)),MAX($A$2:$A17828)+1)</f>
        <v>13689</v>
      </c>
      <c r="B17829" s="8" t="e">
        <f t="shared" si="331"/>
        <v>#N/A</v>
      </c>
      <c r="C17829" s="9" t="str">
        <f t="shared" si="332"/>
        <v>(amounts are for the total of all 315 units)</v>
      </c>
      <c r="D17829" s="8">
        <v>210</v>
      </c>
      <c r="E17829" s="8" t="s">
        <v>25439</v>
      </c>
      <c r="F17829" s="10" t="s">
        <v>30536</v>
      </c>
      <c r="G17829" s="8"/>
      <c r="H17829" s="8"/>
      <c r="I17829" s="8"/>
      <c r="J17829" s="8"/>
      <c r="K17829" s="8"/>
    </row>
    <row r="17830" spans="1:11" x14ac:dyDescent="0.2">
      <c r="A17830" s="8">
        <f>IF(IFERROR((MATCH(G17830,$G$1:$G$17725,0)),0),INDEX($A$1:$A$17725,MATCH(G17830,$G$1:$G$17725,0)),MAX($A$2:$A17829)+1)</f>
        <v>13690</v>
      </c>
      <c r="B17830" s="8" t="e">
        <f t="shared" si="331"/>
        <v>#N/A</v>
      </c>
      <c r="C17830" s="9" t="str">
        <f t="shared" si="332"/>
        <v>5 units @4.2 mw each)</v>
      </c>
      <c r="D17830" s="8">
        <v>210</v>
      </c>
      <c r="E17830" s="8" t="s">
        <v>25439</v>
      </c>
      <c r="F17830" s="10" t="s">
        <v>30537</v>
      </c>
      <c r="G17830" s="8"/>
      <c r="H17830" s="8"/>
      <c r="I17830" s="8"/>
      <c r="J17830" s="8"/>
      <c r="K17830" s="8"/>
    </row>
    <row r="17831" spans="1:11" x14ac:dyDescent="0.2">
      <c r="A17831" s="8">
        <f>IF(IFERROR((MATCH(G17831,$G$1:$G$17725,0)),0),INDEX($A$1:$A$17725,MATCH(G17831,$G$1:$G$17725,0)),MAX($A$2:$A17830)+1)</f>
        <v>13691</v>
      </c>
      <c r="B17831" s="8" t="e">
        <f t="shared" si="331"/>
        <v>#N/A</v>
      </c>
      <c r="C17831" s="9" t="str">
        <f t="shared" si="332"/>
        <v>64 units @ 2.2 mw each)</v>
      </c>
      <c r="D17831" s="8">
        <v>210</v>
      </c>
      <c r="E17831" s="8" t="s">
        <v>25439</v>
      </c>
      <c r="F17831" s="10" t="s">
        <v>30538</v>
      </c>
      <c r="G17831" s="8"/>
      <c r="H17831" s="8"/>
      <c r="I17831" s="8"/>
      <c r="J17831" s="8"/>
      <c r="K17831" s="8"/>
    </row>
    <row r="17832" spans="1:11" x14ac:dyDescent="0.2">
      <c r="A17832" s="8">
        <f>IF(IFERROR((MATCH(G17832,$G$1:$G$17725,0)),0),INDEX($A$1:$A$17725,MATCH(G17832,$G$1:$G$17725,0)),MAX($A$2:$A17831)+1)</f>
        <v>13692</v>
      </c>
      <c r="B17832" s="8" t="e">
        <f t="shared" si="331"/>
        <v>#N/A</v>
      </c>
      <c r="C17832" s="9" t="str">
        <f t="shared" si="332"/>
        <v>73 units @ 2.52 mw each)</v>
      </c>
      <c r="D17832" s="8">
        <v>210</v>
      </c>
      <c r="E17832" s="8" t="s">
        <v>25439</v>
      </c>
      <c r="F17832" s="10" t="s">
        <v>30539</v>
      </c>
      <c r="G17832" s="8"/>
      <c r="H17832" s="8"/>
      <c r="I17832" s="8"/>
      <c r="J17832" s="8"/>
      <c r="K17832" s="8"/>
    </row>
    <row r="17833" spans="1:11" x14ac:dyDescent="0.2">
      <c r="A17833" s="8">
        <f>IF(IFERROR((MATCH(G17833,$G$1:$G$17725,0)),0),INDEX($A$1:$A$17725,MATCH(G17833,$G$1:$G$17725,0)),MAX($A$2:$A17832)+1)</f>
        <v>13693</v>
      </c>
      <c r="B17833" s="8" t="e">
        <f t="shared" si="331"/>
        <v>#N/A</v>
      </c>
      <c r="C17833" s="9" t="str">
        <f t="shared" si="332"/>
        <v>76 units @ 1.62 mw each)</v>
      </c>
      <c r="D17833" s="8">
        <v>210</v>
      </c>
      <c r="E17833" s="8" t="s">
        <v>25439</v>
      </c>
      <c r="F17833" s="10" t="s">
        <v>30540</v>
      </c>
      <c r="G17833" s="8"/>
      <c r="H17833" s="8"/>
      <c r="I17833" s="8"/>
      <c r="J17833" s="8"/>
      <c r="K17833" s="8"/>
    </row>
    <row r="17834" spans="1:11" x14ac:dyDescent="0.2">
      <c r="A17834" s="8">
        <f>IF(IFERROR((MATCH(G17834,$G$1:$G$17725,0)),0),INDEX($A$1:$A$17725,MATCH(G17834,$G$1:$G$17725,0)),MAX($A$2:$A17833)+1)</f>
        <v>13694</v>
      </c>
      <c r="B17834" s="8" t="e">
        <f t="shared" si="331"/>
        <v>#N/A</v>
      </c>
      <c r="C17834" s="9" t="str">
        <f t="shared" si="332"/>
        <v>80 units @ 1.62 mw &amp; 13 units @ 2.3 mw each)</v>
      </c>
      <c r="D17834" s="8">
        <v>210</v>
      </c>
      <c r="E17834" s="8" t="s">
        <v>25439</v>
      </c>
      <c r="F17834" s="10" t="s">
        <v>30541</v>
      </c>
      <c r="G17834" s="8"/>
      <c r="H17834" s="8"/>
      <c r="I17834" s="8"/>
      <c r="J17834" s="8"/>
      <c r="K17834" s="8"/>
    </row>
    <row r="17835" spans="1:11" x14ac:dyDescent="0.2">
      <c r="A17835" s="8">
        <f>IF(IFERROR((MATCH(G17835,$G$1:$G$17725,0)),0),INDEX($A$1:$A$17725,MATCH(G17835,$G$1:$G$17725,0)),MAX($A$2:$A17834)+1)</f>
        <v>11691</v>
      </c>
      <c r="B17835" s="8">
        <f t="shared" si="331"/>
        <v>11691</v>
      </c>
      <c r="C17835" s="9" t="str">
        <f t="shared" si="332"/>
        <v>arbor hill wind farm</v>
      </c>
      <c r="D17835" s="8">
        <v>210</v>
      </c>
      <c r="E17835" s="8" t="s">
        <v>25439</v>
      </c>
      <c r="F17835" s="10" t="s">
        <v>30542</v>
      </c>
      <c r="G17835" s="8">
        <v>62132</v>
      </c>
      <c r="H17835" s="8" t="s">
        <v>28372</v>
      </c>
      <c r="I17835" s="8" t="s">
        <v>28374</v>
      </c>
      <c r="J17835" s="8">
        <v>12341</v>
      </c>
      <c r="K17835" s="8"/>
    </row>
    <row r="17836" spans="1:11" x14ac:dyDescent="0.2">
      <c r="A17836" s="8">
        <f>IF(IFERROR((MATCH(G17836,$G$1:$G$17725,0)),0),INDEX($A$1:$A$17725,MATCH(G17836,$G$1:$G$17725,0)),MAX($A$2:$A17835)+1)</f>
        <v>694</v>
      </c>
      <c r="B17836" s="8">
        <f t="shared" si="331"/>
        <v>694</v>
      </c>
      <c r="C17836" s="9" t="str">
        <f t="shared" si="332"/>
        <v>Carroll Wind Farm</v>
      </c>
      <c r="D17836" s="8">
        <v>210</v>
      </c>
      <c r="E17836" s="8" t="s">
        <v>25439</v>
      </c>
      <c r="F17836" s="10" t="s">
        <v>30543</v>
      </c>
      <c r="G17836" s="8">
        <v>56809</v>
      </c>
      <c r="H17836" s="8" t="s">
        <v>14653</v>
      </c>
      <c r="I17836" s="8" t="s">
        <v>247</v>
      </c>
      <c r="J17836" s="8">
        <v>12341</v>
      </c>
      <c r="K17836" s="8"/>
    </row>
    <row r="17837" spans="1:11" x14ac:dyDescent="0.2">
      <c r="A17837" s="8">
        <f>IF(IFERROR((MATCH(G17837,$G$1:$G$17725,0)),0),INDEX($A$1:$A$17725,MATCH(G17837,$G$1:$G$17725,0)),MAX($A$2:$A17836)+1)</f>
        <v>13008</v>
      </c>
      <c r="B17837" s="8">
        <f t="shared" si="331"/>
        <v>13008</v>
      </c>
      <c r="C17837" s="9" t="str">
        <f t="shared" si="332"/>
        <v>ida grove ii</v>
      </c>
      <c r="D17837" s="8">
        <v>210</v>
      </c>
      <c r="E17837" s="8" t="s">
        <v>25439</v>
      </c>
      <c r="F17837" s="10" t="s">
        <v>30544</v>
      </c>
      <c r="G17837" s="8">
        <v>62795</v>
      </c>
      <c r="H17837" s="8" t="s">
        <v>29773</v>
      </c>
      <c r="I17837" s="8" t="s">
        <v>28374</v>
      </c>
      <c r="J17837" s="8">
        <v>12341</v>
      </c>
      <c r="K17837" s="8"/>
    </row>
    <row r="17838" spans="1:11" x14ac:dyDescent="0.2">
      <c r="A17838" s="8">
        <f>IF(IFERROR((MATCH(G17838,$G$1:$G$17725,0)),0),INDEX($A$1:$A$17725,MATCH(G17838,$G$1:$G$17725,0)),MAX($A$2:$A17837)+1)</f>
        <v>10733</v>
      </c>
      <c r="B17838" s="8">
        <f t="shared" si="331"/>
        <v>10733</v>
      </c>
      <c r="C17838" s="9" t="str">
        <f t="shared" si="332"/>
        <v>Orient Wind Farm</v>
      </c>
      <c r="D17838" s="8">
        <v>210</v>
      </c>
      <c r="E17838" s="8" t="s">
        <v>25439</v>
      </c>
      <c r="F17838" s="10" t="s">
        <v>30545</v>
      </c>
      <c r="G17838" s="8">
        <v>61077</v>
      </c>
      <c r="H17838" s="8" t="s">
        <v>25105</v>
      </c>
      <c r="I17838" s="8" t="s">
        <v>247</v>
      </c>
      <c r="J17838" s="8">
        <v>12341</v>
      </c>
      <c r="K17838" s="8"/>
    </row>
    <row r="17839" spans="1:11" x14ac:dyDescent="0.2">
      <c r="A17839" s="8">
        <f>IF(IFERROR((MATCH(G17839,$G$1:$G$17725,0)),0),INDEX($A$1:$A$17725,MATCH(G17839,$G$1:$G$17725,0)),MAX($A$2:$A17838)+1)</f>
        <v>13695</v>
      </c>
      <c r="B17839" s="8" t="e">
        <f t="shared" si="331"/>
        <v>#N/A</v>
      </c>
      <c r="C17839" s="9" t="str">
        <f t="shared" si="332"/>
        <v>palo alto wind farm</v>
      </c>
      <c r="D17839" s="8">
        <v>210</v>
      </c>
      <c r="E17839" s="8" t="s">
        <v>25439</v>
      </c>
      <c r="F17839" s="10" t="s">
        <v>30547</v>
      </c>
      <c r="G17839" s="8">
        <v>63053</v>
      </c>
      <c r="H17839" s="8" t="s">
        <v>30546</v>
      </c>
      <c r="I17839" s="8" t="s">
        <v>28374</v>
      </c>
      <c r="J17839" s="8">
        <v>12341</v>
      </c>
      <c r="K17839" s="8"/>
    </row>
    <row r="17840" spans="1:11" x14ac:dyDescent="0.2">
      <c r="A17840" s="8">
        <f>IF(IFERROR((MATCH(G17840,$G$1:$G$17725,0)),0),INDEX($A$1:$A$17725,MATCH(G17840,$G$1:$G$17725,0)),MAX($A$2:$A17839)+1)</f>
        <v>790</v>
      </c>
      <c r="B17840" s="8">
        <f t="shared" si="331"/>
        <v>790</v>
      </c>
      <c r="C17840" s="9" t="str">
        <f t="shared" si="332"/>
        <v>Pomeroy Wind Farm</v>
      </c>
      <c r="D17840" s="8">
        <v>210</v>
      </c>
      <c r="E17840" s="8" t="s">
        <v>25439</v>
      </c>
      <c r="F17840" s="10" t="s">
        <v>30548</v>
      </c>
      <c r="G17840" s="8">
        <v>56501</v>
      </c>
      <c r="H17840" s="8" t="s">
        <v>14829</v>
      </c>
      <c r="I17840" s="8" t="s">
        <v>247</v>
      </c>
      <c r="J17840" s="8">
        <v>12341</v>
      </c>
      <c r="K17840" s="8"/>
    </row>
    <row r="17841" spans="1:11" x14ac:dyDescent="0.2">
      <c r="A17841" s="8">
        <f>IF(IFERROR((MATCH(G17841,$G$1:$G$17725,0)),0),INDEX($A$1:$A$17725,MATCH(G17841,$G$1:$G$17725,0)),MAX($A$2:$A17840)+1)</f>
        <v>831</v>
      </c>
      <c r="B17841" s="8">
        <f t="shared" si="331"/>
        <v>831</v>
      </c>
      <c r="C17841" s="9" t="str">
        <f t="shared" si="332"/>
        <v>Walnut Wind Farm</v>
      </c>
      <c r="D17841" s="8">
        <v>210</v>
      </c>
      <c r="E17841" s="8" t="s">
        <v>25439</v>
      </c>
      <c r="F17841" s="10" t="s">
        <v>30549</v>
      </c>
      <c r="G17841" s="8">
        <v>56811</v>
      </c>
      <c r="H17841" s="8" t="s">
        <v>14900</v>
      </c>
      <c r="I17841" s="8" t="s">
        <v>247</v>
      </c>
      <c r="J17841" s="8">
        <v>12341</v>
      </c>
      <c r="K17841" s="8"/>
    </row>
    <row r="17842" spans="1:11" x14ac:dyDescent="0.2">
      <c r="A17842" s="8">
        <f>IF(IFERROR((MATCH(G17842,$G$1:$G$17725,0)),0),INDEX($A$1:$A$17725,MATCH(G17842,$G$1:$G$17725,0)),MAX($A$2:$A17841)+1)</f>
        <v>1128</v>
      </c>
      <c r="B17842" s="8">
        <f t="shared" si="331"/>
        <v>1128</v>
      </c>
      <c r="C17842" s="9" t="str">
        <f t="shared" si="332"/>
        <v>Goodman Energy Center</v>
      </c>
      <c r="D17842" s="8">
        <v>213</v>
      </c>
      <c r="E17842" s="8" t="s">
        <v>28218</v>
      </c>
      <c r="F17842" s="10" t="s">
        <v>30550</v>
      </c>
      <c r="G17842" s="8">
        <v>56497</v>
      </c>
      <c r="H17842" s="8" t="s">
        <v>15559</v>
      </c>
      <c r="I17842" s="8" t="s">
        <v>252</v>
      </c>
      <c r="J17842" s="8">
        <v>12524</v>
      </c>
      <c r="K17842" s="8"/>
    </row>
    <row r="17843" spans="1:11" x14ac:dyDescent="0.2">
      <c r="A17843" s="8">
        <f>IF(IFERROR((MATCH(G17843,$G$1:$G$17725,0)),0),INDEX($A$1:$A$17725,MATCH(G17843,$G$1:$G$17725,0)),MAX($A$2:$A17842)+1)</f>
        <v>11847</v>
      </c>
      <c r="B17843" s="8">
        <f t="shared" si="331"/>
        <v>11847</v>
      </c>
      <c r="C17843" s="9" t="str">
        <f t="shared" si="332"/>
        <v>english farms</v>
      </c>
      <c r="D17843" s="8">
        <v>281</v>
      </c>
      <c r="E17843" s="8" t="s">
        <v>20460</v>
      </c>
      <c r="F17843" s="10" t="s">
        <v>30551</v>
      </c>
      <c r="G17843" s="8">
        <v>61565</v>
      </c>
      <c r="H17843" s="8" t="s">
        <v>28569</v>
      </c>
      <c r="I17843" s="8" t="s">
        <v>28568</v>
      </c>
      <c r="J17843" s="8">
        <v>9417</v>
      </c>
      <c r="K17843" s="8"/>
    </row>
    <row r="17844" spans="1:11" x14ac:dyDescent="0.2">
      <c r="A17844" s="8">
        <f>IF(IFERROR((MATCH(G17844,$G$1:$G$17725,0)),0),INDEX($A$1:$A$17725,MATCH(G17844,$G$1:$G$17725,0)),MAX($A$2:$A17843)+1)</f>
        <v>319</v>
      </c>
      <c r="B17844" s="8">
        <f t="shared" si="331"/>
        <v>319</v>
      </c>
      <c r="C17844" s="9" t="str">
        <f t="shared" si="332"/>
        <v>Lansing</v>
      </c>
      <c r="D17844" s="8">
        <v>281</v>
      </c>
      <c r="E17844" s="8" t="s">
        <v>20460</v>
      </c>
      <c r="F17844" s="10" t="s">
        <v>30552</v>
      </c>
      <c r="G17844" s="8">
        <v>1047</v>
      </c>
      <c r="H17844" s="8" t="s">
        <v>13915</v>
      </c>
      <c r="I17844" s="8" t="s">
        <v>200</v>
      </c>
      <c r="J17844" s="8">
        <v>9417</v>
      </c>
      <c r="K17844" s="8"/>
    </row>
    <row r="17845" spans="1:11" x14ac:dyDescent="0.2">
      <c r="A17845" s="8">
        <f>IF(IFERROR((MATCH(G17845,$G$1:$G$17725,0)),0),INDEX($A$1:$A$17725,MATCH(G17845,$G$1:$G$17725,0)),MAX($A$2:$A17844)+1)</f>
        <v>498</v>
      </c>
      <c r="B17845" s="8">
        <f t="shared" si="331"/>
        <v>498</v>
      </c>
      <c r="C17845" s="9" t="str">
        <f t="shared" si="332"/>
        <v>Prairie Creek</v>
      </c>
      <c r="D17845" s="8">
        <v>281</v>
      </c>
      <c r="E17845" s="8" t="s">
        <v>20460</v>
      </c>
      <c r="F17845" s="10" t="s">
        <v>30553</v>
      </c>
      <c r="G17845" s="8">
        <v>1073</v>
      </c>
      <c r="H17845" s="8" t="s">
        <v>14243</v>
      </c>
      <c r="I17845" s="8" t="s">
        <v>200</v>
      </c>
      <c r="J17845" s="8">
        <v>9417</v>
      </c>
      <c r="K17845" s="8"/>
    </row>
    <row r="17846" spans="1:11" x14ac:dyDescent="0.2">
      <c r="A17846" s="8">
        <f>IF(IFERROR((MATCH(G17846,$G$1:$G$17725,0)),0),INDEX($A$1:$A$17725,MATCH(G17846,$G$1:$G$17725,0)),MAX($A$2:$A17845)+1)</f>
        <v>11846</v>
      </c>
      <c r="B17846" s="8">
        <f t="shared" si="331"/>
        <v>11846</v>
      </c>
      <c r="C17846" s="9" t="str">
        <f t="shared" si="332"/>
        <v>upland prairie</v>
      </c>
      <c r="D17846" s="8">
        <v>281</v>
      </c>
      <c r="E17846" s="8" t="s">
        <v>20460</v>
      </c>
      <c r="F17846" s="10" t="s">
        <v>30554</v>
      </c>
      <c r="G17846" s="8">
        <v>61564</v>
      </c>
      <c r="H17846" s="8" t="s">
        <v>28567</v>
      </c>
      <c r="I17846" s="8" t="s">
        <v>28568</v>
      </c>
      <c r="J17846" s="8">
        <v>9417</v>
      </c>
      <c r="K17846" s="8"/>
    </row>
    <row r="17847" spans="1:11" x14ac:dyDescent="0.2">
      <c r="A17847" s="8">
        <f>A15744</f>
        <v>11697</v>
      </c>
      <c r="B17847" s="8" t="e">
        <f t="shared" si="331"/>
        <v>#N/A</v>
      </c>
      <c r="C17847" s="9" t="str">
        <f t="shared" si="332"/>
        <v>chapin street, ludlow, ma</v>
      </c>
      <c r="D17847" s="8">
        <v>309</v>
      </c>
      <c r="E17847" s="8" t="s">
        <v>28387</v>
      </c>
      <c r="F17847" s="10" t="s">
        <v>30555</v>
      </c>
      <c r="G17847" s="8"/>
      <c r="H17847" s="8"/>
      <c r="I17847" s="8"/>
      <c r="J17847" s="8"/>
      <c r="K17847" s="8"/>
    </row>
    <row r="17848" spans="1:11" x14ac:dyDescent="0.2">
      <c r="A17848" s="8">
        <f>IF(IFERROR((MATCH(G17848,$G$1:$G$17725,0)),0),INDEX($A$1:$A$17725,MATCH(G17848,$G$1:$G$17725,0)),MAX($A$2:$A17847)+1)</f>
        <v>13696</v>
      </c>
      <c r="B17848" s="8" t="e">
        <f t="shared" si="331"/>
        <v>#N/A</v>
      </c>
      <c r="C17848" s="9" t="str">
        <f t="shared" si="332"/>
        <v>mill road, hampden ma</v>
      </c>
      <c r="D17848" s="8">
        <v>309</v>
      </c>
      <c r="E17848" s="8" t="s">
        <v>28387</v>
      </c>
      <c r="F17848" s="10" t="s">
        <v>30556</v>
      </c>
      <c r="G17848" s="8"/>
      <c r="H17848" s="8"/>
      <c r="I17848" s="8"/>
      <c r="J17848" s="8"/>
      <c r="K17848" s="8"/>
    </row>
    <row r="17849" spans="1:11" x14ac:dyDescent="0.2">
      <c r="A17849" s="8">
        <f>IF(IFERROR((MATCH(G17849,$G$1:$G$17725,0)),0),INDEX($A$1:$A$17725,MATCH(G17849,$G$1:$G$17725,0)),MAX($A$2:$A17848)+1)</f>
        <v>13697</v>
      </c>
      <c r="B17849" s="8" t="e">
        <f t="shared" si="331"/>
        <v>#N/A</v>
      </c>
      <c r="C17849" s="9" t="str">
        <f t="shared" si="332"/>
        <v>laotto solar</v>
      </c>
      <c r="D17849" s="8">
        <v>312</v>
      </c>
      <c r="E17849" s="8" t="s">
        <v>25500</v>
      </c>
      <c r="F17849" s="10" t="s">
        <v>30557</v>
      </c>
      <c r="G17849" s="8"/>
      <c r="H17849" s="8"/>
      <c r="I17849" s="8"/>
      <c r="J17849" s="8"/>
      <c r="K17849" s="8"/>
    </row>
    <row r="17850" spans="1:11" x14ac:dyDescent="0.2">
      <c r="A17850" s="8">
        <f>IF(IFERROR((MATCH(G17850,$G$1:$G$17725,0)),0),INDEX($A$1:$A$17725,MATCH(G17850,$G$1:$G$17725,0)),MAX($A$2:$A17849)+1)</f>
        <v>13698</v>
      </c>
      <c r="B17850" s="8" t="e">
        <f t="shared" si="331"/>
        <v>#N/A</v>
      </c>
      <c r="C17850" s="9" t="str">
        <f t="shared" si="332"/>
        <v>perryville solar</v>
      </c>
      <c r="D17850" s="8">
        <v>312</v>
      </c>
      <c r="E17850" s="8" t="s">
        <v>25500</v>
      </c>
      <c r="F17850" s="10" t="s">
        <v>30558</v>
      </c>
      <c r="G17850" s="8"/>
      <c r="H17850" s="8"/>
      <c r="I17850" s="8"/>
      <c r="J17850" s="8"/>
      <c r="K17850" s="8"/>
    </row>
    <row r="17851" spans="1:11" x14ac:dyDescent="0.2">
      <c r="A17851" s="8">
        <f>IF(IFERROR((MATCH(G17851,$G$1:$G$17725,0)),0),INDEX($A$1:$A$17725,MATCH(G17851,$G$1:$G$17725,0)),MAX($A$2:$A17850)+1)</f>
        <v>13699</v>
      </c>
      <c r="B17851" s="8" t="e">
        <f t="shared" si="331"/>
        <v>#N/A</v>
      </c>
      <c r="C17851" s="9" t="str">
        <f t="shared" si="332"/>
        <v>wheatfield solar</v>
      </c>
      <c r="D17851" s="8">
        <v>312</v>
      </c>
      <c r="E17851" s="8" t="s">
        <v>25500</v>
      </c>
      <c r="F17851" s="10" t="s">
        <v>30559</v>
      </c>
      <c r="G17851" s="8"/>
      <c r="H17851" s="8"/>
      <c r="I17851" s="8"/>
      <c r="J17851" s="8"/>
      <c r="K17851" s="8"/>
    </row>
    <row r="17852" spans="1:11" x14ac:dyDescent="0.2">
      <c r="A17852" s="8">
        <f>IF(IFERROR((MATCH(G17852,$G$1:$G$17725,0)),0),INDEX($A$1:$A$17725,MATCH(G17852,$G$1:$G$17725,0)),MAX($A$2:$A17851)+1)</f>
        <v>517</v>
      </c>
      <c r="B17852" s="8">
        <f t="shared" si="331"/>
        <v>517</v>
      </c>
      <c r="C17852" s="9" t="str">
        <f t="shared" si="332"/>
        <v>R S Nelson</v>
      </c>
      <c r="D17852" s="8">
        <v>315</v>
      </c>
      <c r="E17852" s="8" t="s">
        <v>30560</v>
      </c>
      <c r="F17852" s="10" t="s">
        <v>30561</v>
      </c>
      <c r="G17852" s="8">
        <v>1393</v>
      </c>
      <c r="H17852" s="8" t="s">
        <v>14286</v>
      </c>
      <c r="I17852" s="8" t="s">
        <v>141</v>
      </c>
      <c r="J17852" s="8">
        <v>11241</v>
      </c>
      <c r="K17852" s="8"/>
    </row>
    <row r="17853" spans="1:11" x14ac:dyDescent="0.2">
      <c r="A17853" s="8">
        <f>IF(IFERROR((MATCH(G17853,$G$1:$G$17725,0)),0),INDEX($A$1:$A$17725,MATCH(G17853,$G$1:$G$17725,0)),MAX($A$2:$A17852)+1)</f>
        <v>452</v>
      </c>
      <c r="B17853" s="8">
        <f t="shared" si="331"/>
        <v>452</v>
      </c>
      <c r="C17853" s="9" t="str">
        <f t="shared" si="332"/>
        <v>Nine Mile Point</v>
      </c>
      <c r="D17853" s="8">
        <v>454</v>
      </c>
      <c r="E17853" s="8" t="s">
        <v>25446</v>
      </c>
      <c r="F17853" s="10" t="s">
        <v>30562</v>
      </c>
      <c r="G17853" s="8">
        <v>1403</v>
      </c>
      <c r="H17853" s="8" t="s">
        <v>14163</v>
      </c>
      <c r="I17853" s="8" t="s">
        <v>141</v>
      </c>
      <c r="J17853" s="8">
        <v>11241</v>
      </c>
      <c r="K17853" s="8"/>
    </row>
    <row r="17854" spans="1:11" x14ac:dyDescent="0.2">
      <c r="A17854" s="8">
        <f>IF(IFERROR((MATCH(G17854,$G$1:$G$17725,0)),0),INDEX($A$1:$A$17725,MATCH(G17854,$G$1:$G$17725,0)),MAX($A$2:$A17853)+1)</f>
        <v>10597</v>
      </c>
      <c r="B17854" s="8">
        <f t="shared" ref="B17854:B17917" si="333">IF(COUNTIF($G$1:$G$17725,G17854&gt;0),0,INDEX($A$1:$A$17725,MATCH(G17854,$G$1:$G$17725,0)))</f>
        <v>10597</v>
      </c>
      <c r="C17854" s="9" t="str">
        <f t="shared" si="332"/>
        <v>St. Charles Power Station (LA)</v>
      </c>
      <c r="D17854" s="8">
        <v>454</v>
      </c>
      <c r="E17854" s="8" t="s">
        <v>25446</v>
      </c>
      <c r="F17854" s="10" t="s">
        <v>30563</v>
      </c>
      <c r="G17854" s="8">
        <v>60926</v>
      </c>
      <c r="H17854" s="8" t="s">
        <v>24980</v>
      </c>
      <c r="I17854" s="8" t="s">
        <v>141</v>
      </c>
      <c r="J17854" s="8">
        <v>11241</v>
      </c>
      <c r="K17854" s="8"/>
    </row>
    <row r="17855" spans="1:11" x14ac:dyDescent="0.2">
      <c r="A17855" s="8">
        <f>IF(IFERROR((MATCH(G17855,$G$1:$G$17725,0)),0),INDEX($A$1:$A$17725,MATCH(G17855,$G$1:$G$17725,0)),MAX($A$2:$A17854)+1)</f>
        <v>9531</v>
      </c>
      <c r="B17855" s="8">
        <f t="shared" si="333"/>
        <v>9531</v>
      </c>
      <c r="C17855" s="9" t="str">
        <f t="shared" si="332"/>
        <v>union power station</v>
      </c>
      <c r="D17855" s="8">
        <v>454</v>
      </c>
      <c r="E17855" s="8" t="s">
        <v>25446</v>
      </c>
      <c r="F17855" s="10" t="s">
        <v>30564</v>
      </c>
      <c r="G17855" s="8">
        <v>55314</v>
      </c>
      <c r="H17855" s="8" t="s">
        <v>30409</v>
      </c>
      <c r="I17855" s="8"/>
      <c r="J17855" s="8"/>
      <c r="K17855" s="8"/>
    </row>
    <row r="17856" spans="1:11" x14ac:dyDescent="0.2">
      <c r="A17856" s="8">
        <f>IF(IFERROR((MATCH(G17856,$G$1:$G$17725,0)),0),INDEX($A$1:$A$17725,MATCH(G17856,$G$1:$G$17725,0)),MAX($A$2:$A17855)+1)</f>
        <v>13700</v>
      </c>
      <c r="B17856" s="8" t="e">
        <f t="shared" si="333"/>
        <v>#N/A</v>
      </c>
      <c r="C17856" s="9" t="str">
        <f t="shared" si="332"/>
        <v>na</v>
      </c>
      <c r="D17856" s="8">
        <v>517</v>
      </c>
      <c r="E17856" s="8" t="s">
        <v>30565</v>
      </c>
      <c r="F17856" s="10" t="s">
        <v>26220</v>
      </c>
      <c r="G17856" s="8"/>
      <c r="H17856" s="8"/>
      <c r="I17856" s="8"/>
      <c r="J17856" s="8"/>
      <c r="K17856" s="8"/>
    </row>
    <row r="17857" spans="1:11" x14ac:dyDescent="0.2">
      <c r="A17857" s="8">
        <f>IF(IFERROR((MATCH(G17857,$G$1:$G$17725,0)),0),INDEX($A$1:$A$17725,MATCH(G17857,$G$1:$G$17725,0)),MAX($A$2:$A17856)+1)</f>
        <v>11009</v>
      </c>
      <c r="B17857" s="8">
        <f t="shared" si="333"/>
        <v>11009</v>
      </c>
      <c r="C17857" s="9" t="str">
        <f t="shared" si="332"/>
        <v>F.D. Kuester Generating Station</v>
      </c>
      <c r="D17857" s="8">
        <v>519</v>
      </c>
      <c r="E17857" s="8" t="s">
        <v>28419</v>
      </c>
      <c r="F17857" s="10" t="s">
        <v>30566</v>
      </c>
      <c r="G17857" s="8">
        <v>61392</v>
      </c>
      <c r="H17857" s="8" t="s">
        <v>25352</v>
      </c>
      <c r="I17857" s="8" t="s">
        <v>6352</v>
      </c>
      <c r="J17857" s="8">
        <v>61029</v>
      </c>
      <c r="K17857" s="8"/>
    </row>
    <row r="17858" spans="1:11" x14ac:dyDescent="0.2">
      <c r="A17858" s="8">
        <f>IF(IFERROR((MATCH(G17858,$G$1:$G$17725,0)),0),INDEX($A$1:$A$17725,MATCH(G17858,$G$1:$G$17725,0)),MAX($A$2:$A17857)+1)</f>
        <v>11008</v>
      </c>
      <c r="B17858" s="8">
        <f t="shared" si="333"/>
        <v>11008</v>
      </c>
      <c r="C17858" s="9" t="str">
        <f t="shared" si="332"/>
        <v>A.J. Mihm Generating Station</v>
      </c>
      <c r="D17858" s="8">
        <v>519</v>
      </c>
      <c r="E17858" s="8" t="s">
        <v>28419</v>
      </c>
      <c r="F17858" s="10" t="s">
        <v>30567</v>
      </c>
      <c r="G17858" s="8">
        <v>61391</v>
      </c>
      <c r="H17858" s="8" t="s">
        <v>25351</v>
      </c>
      <c r="I17858" s="8" t="s">
        <v>6352</v>
      </c>
      <c r="J17858" s="8">
        <v>61029</v>
      </c>
      <c r="K17858" s="8"/>
    </row>
    <row r="17859" spans="1:11" x14ac:dyDescent="0.2">
      <c r="A17859" s="8">
        <f>IF(IFERROR((MATCH(G17859,$G$1:$G$17725,0)),0),INDEX($A$1:$A$17725,MATCH(G17859,$G$1:$G$17725,0)),MAX($A$2:$A17858)+1)</f>
        <v>13701</v>
      </c>
      <c r="B17859" s="8" t="e">
        <f t="shared" si="333"/>
        <v>#N/A</v>
      </c>
      <c r="C17859" s="9" t="str">
        <f t="shared" si="332"/>
        <v>turquoise liberty solar</v>
      </c>
      <c r="D17859" s="8">
        <v>522</v>
      </c>
      <c r="E17859" s="8" t="s">
        <v>5388</v>
      </c>
      <c r="F17859" s="10" t="s">
        <v>30569</v>
      </c>
      <c r="G17859" s="8">
        <v>62980</v>
      </c>
      <c r="H17859" s="8" t="s">
        <v>30568</v>
      </c>
      <c r="I17859" s="8" t="s">
        <v>13271</v>
      </c>
      <c r="J17859" s="8">
        <v>57222</v>
      </c>
      <c r="K17859" s="8"/>
    </row>
    <row r="17860" spans="1:11" x14ac:dyDescent="0.2">
      <c r="A17860" s="8">
        <f>A17355</f>
        <v>13274</v>
      </c>
      <c r="B17860" s="8" t="e">
        <f t="shared" si="333"/>
        <v>#N/A</v>
      </c>
      <c r="C17860" s="9" t="str">
        <f t="shared" si="332"/>
        <v>chickahominy power llc</v>
      </c>
      <c r="D17860" s="8"/>
      <c r="E17860" s="8"/>
      <c r="F17860" s="10"/>
      <c r="G17860" s="8">
        <v>63886</v>
      </c>
      <c r="H17860" s="8" t="s">
        <v>30047</v>
      </c>
      <c r="I17860" s="8" t="s">
        <v>30047</v>
      </c>
      <c r="J17860" s="8">
        <v>63558</v>
      </c>
      <c r="K17860" s="8" t="s">
        <v>33825</v>
      </c>
    </row>
    <row r="17861" spans="1:11" x14ac:dyDescent="0.2">
      <c r="A17861" s="8">
        <f>IF(IFERROR((MATCH(G17861,$G$1:$G$17725,0)),0),INDEX($A$1:$A$17725,MATCH(G17861,$G$1:$G$17725,0)),MAX($A$2:$A17860)+1)</f>
        <v>13702</v>
      </c>
      <c r="B17861" s="8" t="e">
        <f t="shared" si="333"/>
        <v>#N/A</v>
      </c>
      <c r="C17861" s="9" t="str">
        <f t="shared" si="332"/>
        <v>arroyo solar energy storage hybrid</v>
      </c>
      <c r="D17861" s="8"/>
      <c r="E17861" s="8"/>
      <c r="F17861" s="10"/>
      <c r="G17861" s="8">
        <v>63172</v>
      </c>
      <c r="H17861" s="8" t="s">
        <v>30570</v>
      </c>
      <c r="I17861" s="8" t="s">
        <v>30571</v>
      </c>
      <c r="J17861" s="8">
        <v>62921</v>
      </c>
      <c r="K17861" s="8" t="s">
        <v>33826</v>
      </c>
    </row>
    <row r="17862" spans="1:11" x14ac:dyDescent="0.2">
      <c r="A17862" s="8">
        <f>IF(IFERROR((MATCH(G17862,$G$1:$G$17725,0)),0),INDEX($A$1:$A$17725,MATCH(G17862,$G$1:$G$17725,0)),MAX($A$2:$A17861)+1)</f>
        <v>13703</v>
      </c>
      <c r="B17862" s="8" t="e">
        <f t="shared" si="333"/>
        <v>#N/A</v>
      </c>
      <c r="C17862" s="9" t="str">
        <f t="shared" si="332"/>
        <v>fighting jays solar project</v>
      </c>
      <c r="D17862" s="8"/>
      <c r="E17862" s="8"/>
      <c r="F17862" s="10"/>
      <c r="G17862" s="8">
        <v>62945</v>
      </c>
      <c r="H17862" s="8" t="s">
        <v>30572</v>
      </c>
      <c r="I17862" s="8" t="s">
        <v>30573</v>
      </c>
      <c r="J17862" s="8">
        <v>62794</v>
      </c>
      <c r="K17862" s="8" t="s">
        <v>33826</v>
      </c>
    </row>
    <row r="17863" spans="1:11" x14ac:dyDescent="0.2">
      <c r="A17863" s="8">
        <f>IF(IFERROR((MATCH(G17863,$G$1:$G$17725,0)),0),INDEX($A$1:$A$17725,MATCH(G17863,$G$1:$G$17725,0)),MAX($A$2:$A17862)+1)</f>
        <v>13704</v>
      </c>
      <c r="B17863" s="8" t="e">
        <f t="shared" si="333"/>
        <v>#N/A</v>
      </c>
      <c r="C17863" s="9" t="str">
        <f t="shared" si="332"/>
        <v>mohave county wind farm</v>
      </c>
      <c r="D17863" s="8"/>
      <c r="E17863" s="8"/>
      <c r="F17863" s="10"/>
      <c r="G17863" s="8">
        <v>63114</v>
      </c>
      <c r="H17863" s="8" t="s">
        <v>30574</v>
      </c>
      <c r="I17863" s="8" t="s">
        <v>30574</v>
      </c>
      <c r="J17863" s="8">
        <v>62916</v>
      </c>
      <c r="K17863" s="8" t="s">
        <v>33826</v>
      </c>
    </row>
    <row r="17864" spans="1:11" x14ac:dyDescent="0.2">
      <c r="A17864" s="8">
        <f>IF(IFERROR((MATCH(G17864,$G$1:$G$17725,0)),0),INDEX($A$1:$A$17725,MATCH(G17864,$G$1:$G$17725,0)),MAX($A$2:$A17863)+1)</f>
        <v>13705</v>
      </c>
      <c r="B17864" s="8" t="e">
        <f t="shared" si="333"/>
        <v>#N/A</v>
      </c>
      <c r="C17864" s="9" t="str">
        <f t="shared" si="332"/>
        <v>ho clarke generating</v>
      </c>
      <c r="D17864" s="8"/>
      <c r="E17864" s="8"/>
      <c r="F17864" s="10"/>
      <c r="G17864" s="8">
        <v>63335</v>
      </c>
      <c r="H17864" s="8" t="s">
        <v>30575</v>
      </c>
      <c r="I17864" s="8" t="s">
        <v>30576</v>
      </c>
      <c r="J17864" s="8">
        <v>63082</v>
      </c>
      <c r="K17864" s="8" t="s">
        <v>33826</v>
      </c>
    </row>
    <row r="17865" spans="1:11" x14ac:dyDescent="0.2">
      <c r="A17865" s="8">
        <f>IF(IFERROR((MATCH(G17865,$G$1:$G$17725,0)),0),INDEX($A$1:$A$17725,MATCH(G17865,$G$1:$G$17725,0)),MAX($A$2:$A17864)+1)</f>
        <v>13706</v>
      </c>
      <c r="B17865" s="8" t="e">
        <f t="shared" si="333"/>
        <v>#N/A</v>
      </c>
      <c r="C17865" s="9" t="str">
        <f t="shared" si="332"/>
        <v>arida solar</v>
      </c>
      <c r="D17865" s="8"/>
      <c r="E17865" s="8"/>
      <c r="F17865" s="10"/>
      <c r="G17865" s="8">
        <v>63841</v>
      </c>
      <c r="H17865" s="8" t="s">
        <v>30577</v>
      </c>
      <c r="I17865" s="8" t="s">
        <v>30577</v>
      </c>
      <c r="J17865" s="8">
        <v>63520</v>
      </c>
      <c r="K17865" s="8" t="s">
        <v>33826</v>
      </c>
    </row>
    <row r="17866" spans="1:11" x14ac:dyDescent="0.2">
      <c r="A17866" s="8">
        <f>IF(IFERROR((MATCH(G17866,$G$1:$G$17725,0)),0),INDEX($A$1:$A$17725,MATCH(G17866,$G$1:$G$17725,0)),MAX($A$2:$A17865)+1)</f>
        <v>13707</v>
      </c>
      <c r="B17866" s="8" t="e">
        <f t="shared" si="333"/>
        <v>#N/A</v>
      </c>
      <c r="C17866" s="9" t="str">
        <f t="shared" si="332"/>
        <v>neptune energy center hybrid</v>
      </c>
      <c r="D17866" s="8"/>
      <c r="E17866" s="8"/>
      <c r="F17866" s="10"/>
      <c r="G17866" s="8">
        <v>63731</v>
      </c>
      <c r="H17866" s="8" t="s">
        <v>30578</v>
      </c>
      <c r="I17866" s="8" t="s">
        <v>30579</v>
      </c>
      <c r="J17866" s="8">
        <v>63427</v>
      </c>
      <c r="K17866" s="8" t="s">
        <v>33826</v>
      </c>
    </row>
    <row r="17867" spans="1:11" x14ac:dyDescent="0.2">
      <c r="A17867" s="8">
        <f>IF(IFERROR((MATCH(G17867,$G$1:$G$17725,0)),0),INDEX($A$1:$A$17725,MATCH(G17867,$G$1:$G$17725,0)),MAX($A$2:$A17866)+1)</f>
        <v>13708</v>
      </c>
      <c r="B17867" s="8" t="e">
        <f t="shared" si="333"/>
        <v>#N/A</v>
      </c>
      <c r="C17867" s="9" t="str">
        <f t="shared" si="332"/>
        <v>isabella wind park</v>
      </c>
      <c r="D17867" s="8"/>
      <c r="E17867" s="8"/>
      <c r="F17867" s="10"/>
      <c r="G17867" s="8">
        <v>63601</v>
      </c>
      <c r="H17867" s="8" t="s">
        <v>30580</v>
      </c>
      <c r="I17867" s="8"/>
      <c r="J17867" s="8">
        <v>5109</v>
      </c>
      <c r="K17867" s="8" t="s">
        <v>33826</v>
      </c>
    </row>
    <row r="17868" spans="1:11" x14ac:dyDescent="0.2">
      <c r="A17868" s="8">
        <f>IF(IFERROR((MATCH(G17868,$G$1:$G$17725,0)),0),INDEX($A$1:$A$17725,MATCH(G17868,$G$1:$G$17725,0)),MAX($A$2:$A17867)+1)</f>
        <v>13709</v>
      </c>
      <c r="B17868" s="8" t="e">
        <f t="shared" si="333"/>
        <v>#N/A</v>
      </c>
      <c r="C17868" s="9" t="str">
        <f t="shared" si="332"/>
        <v>jordan creek wind farm, llc</v>
      </c>
      <c r="D17868" s="8"/>
      <c r="E17868" s="8"/>
      <c r="F17868" s="10"/>
      <c r="G17868" s="8">
        <v>63389</v>
      </c>
      <c r="H17868" s="8" t="s">
        <v>30581</v>
      </c>
      <c r="I17868" s="8" t="s">
        <v>30581</v>
      </c>
      <c r="J17868" s="8">
        <v>63128</v>
      </c>
      <c r="K17868" s="8" t="s">
        <v>33826</v>
      </c>
    </row>
    <row r="17869" spans="1:11" x14ac:dyDescent="0.2">
      <c r="A17869" s="8">
        <f>IF(IFERROR((MATCH(G17869,$G$1:$G$17725,0)),0),INDEX($A$1:$A$17725,MATCH(G17869,$G$1:$G$17725,0)),MAX($A$2:$A17868)+1)</f>
        <v>13710</v>
      </c>
      <c r="B17869" s="8" t="e">
        <f t="shared" si="333"/>
        <v>#N/A</v>
      </c>
      <c r="C17869" s="9" t="str">
        <f t="shared" si="332"/>
        <v>obsidian solar center</v>
      </c>
      <c r="D17869" s="8"/>
      <c r="E17869" s="8"/>
      <c r="F17869" s="10"/>
      <c r="G17869" s="8">
        <v>63488</v>
      </c>
      <c r="H17869" s="8" t="s">
        <v>30582</v>
      </c>
      <c r="I17869" s="8" t="s">
        <v>30583</v>
      </c>
      <c r="J17869" s="8">
        <v>63217</v>
      </c>
      <c r="K17869" s="8" t="s">
        <v>33826</v>
      </c>
    </row>
    <row r="17870" spans="1:11" x14ac:dyDescent="0.2">
      <c r="A17870" s="8">
        <f>IF(IFERROR((MATCH(G17870,$G$1:$G$17725,0)),0),INDEX($A$1:$A$17725,MATCH(G17870,$G$1:$G$17725,0)),MAX($A$2:$A17869)+1)</f>
        <v>13711</v>
      </c>
      <c r="B17870" s="8" t="e">
        <f t="shared" si="333"/>
        <v>#N/A</v>
      </c>
      <c r="C17870" s="9" t="str">
        <f t="shared" si="332"/>
        <v>rough hat</v>
      </c>
      <c r="D17870" s="8"/>
      <c r="E17870" s="8"/>
      <c r="F17870" s="10"/>
      <c r="G17870" s="8">
        <v>63782</v>
      </c>
      <c r="H17870" s="8" t="s">
        <v>30584</v>
      </c>
      <c r="I17870" s="8" t="s">
        <v>30585</v>
      </c>
      <c r="J17870" s="8">
        <v>63465</v>
      </c>
      <c r="K17870" s="8" t="s">
        <v>33826</v>
      </c>
    </row>
    <row r="17871" spans="1:11" x14ac:dyDescent="0.2">
      <c r="A17871" s="8">
        <f>IF(IFERROR((MATCH(G17871,$G$1:$G$17725,0)),0),INDEX($A$1:$A$17725,MATCH(G17871,$G$1:$G$17725,0)),MAX($A$2:$A17870)+1)</f>
        <v>13712</v>
      </c>
      <c r="B17871" s="8" t="e">
        <f t="shared" si="333"/>
        <v>#N/A</v>
      </c>
      <c r="C17871" s="9" t="str">
        <f t="shared" si="332"/>
        <v>rough hat 2</v>
      </c>
      <c r="D17871" s="8"/>
      <c r="E17871" s="8"/>
      <c r="F17871" s="10"/>
      <c r="G17871" s="8">
        <v>63783</v>
      </c>
      <c r="H17871" s="8" t="s">
        <v>30586</v>
      </c>
      <c r="I17871" s="8" t="s">
        <v>30585</v>
      </c>
      <c r="J17871" s="8">
        <v>63465</v>
      </c>
      <c r="K17871" s="8" t="s">
        <v>33826</v>
      </c>
    </row>
    <row r="17872" spans="1:11" x14ac:dyDescent="0.2">
      <c r="A17872" s="8">
        <f>IF(IFERROR((MATCH(G17872,$G$1:$G$17725,0)),0),INDEX($A$1:$A$17725,MATCH(G17872,$G$1:$G$17725,0)),MAX($A$2:$A17871)+1)</f>
        <v>13713</v>
      </c>
      <c r="B17872" s="8" t="e">
        <f t="shared" si="333"/>
        <v>#N/A</v>
      </c>
      <c r="C17872" s="9" t="str">
        <f t="shared" si="332"/>
        <v>panther grove wind, llc</v>
      </c>
      <c r="D17872" s="8"/>
      <c r="E17872" s="8"/>
      <c r="F17872" s="10"/>
      <c r="G17872" s="8">
        <v>63818</v>
      </c>
      <c r="H17872" s="8" t="s">
        <v>30587</v>
      </c>
      <c r="I17872" s="8" t="s">
        <v>30587</v>
      </c>
      <c r="J17872" s="8">
        <v>63501</v>
      </c>
      <c r="K17872" s="8" t="s">
        <v>33826</v>
      </c>
    </row>
    <row r="17873" spans="1:11" x14ac:dyDescent="0.2">
      <c r="A17873" s="8">
        <f>IF(IFERROR((MATCH(G17873,$G$1:$G$17725,0)),0),INDEX($A$1:$A$17725,MATCH(G17873,$G$1:$G$17725,0)),MAX($A$2:$A17872)+1)</f>
        <v>13714</v>
      </c>
      <c r="B17873" s="8" t="e">
        <f t="shared" si="333"/>
        <v>#N/A</v>
      </c>
      <c r="C17873" s="9" t="str">
        <f t="shared" ref="C17873:C17936" si="334">IF(H17873="",F17873,H17873)</f>
        <v>trex us green holly</v>
      </c>
      <c r="D17873" s="8"/>
      <c r="E17873" s="8"/>
      <c r="F17873" s="10"/>
      <c r="G17873" s="8">
        <v>63201</v>
      </c>
      <c r="H17873" s="8" t="s">
        <v>30588</v>
      </c>
      <c r="I17873" s="8" t="s">
        <v>30589</v>
      </c>
      <c r="J17873" s="8">
        <v>62935</v>
      </c>
      <c r="K17873" s="8" t="s">
        <v>33826</v>
      </c>
    </row>
    <row r="17874" spans="1:11" x14ac:dyDescent="0.2">
      <c r="A17874" s="8">
        <f>IF(IFERROR((MATCH(G17874,$G$1:$G$17725,0)),0),INDEX($A$1:$A$17725,MATCH(G17874,$G$1:$G$17725,0)),MAX($A$2:$A17873)+1)</f>
        <v>13715</v>
      </c>
      <c r="B17874" s="8" t="e">
        <f t="shared" si="333"/>
        <v>#N/A</v>
      </c>
      <c r="C17874" s="9" t="str">
        <f t="shared" si="334"/>
        <v>southern bighorn solar hybrid</v>
      </c>
      <c r="D17874" s="8"/>
      <c r="E17874" s="8"/>
      <c r="F17874" s="10"/>
      <c r="G17874" s="8">
        <v>63113</v>
      </c>
      <c r="H17874" s="8" t="s">
        <v>30590</v>
      </c>
      <c r="I17874" s="8" t="s">
        <v>30591</v>
      </c>
      <c r="J17874" s="8">
        <v>62910</v>
      </c>
      <c r="K17874" s="8" t="s">
        <v>33826</v>
      </c>
    </row>
    <row r="17875" spans="1:11" x14ac:dyDescent="0.2">
      <c r="A17875" s="8">
        <f>IF(IFERROR((MATCH(G17875,$G$1:$G$17725,0)),0),INDEX($A$1:$A$17725,MATCH(G17875,$G$1:$G$17725,0)),MAX($A$2:$A17874)+1)</f>
        <v>13716</v>
      </c>
      <c r="B17875" s="8" t="e">
        <f t="shared" si="333"/>
        <v>#N/A</v>
      </c>
      <c r="C17875" s="9" t="str">
        <f t="shared" si="334"/>
        <v>athos solar project</v>
      </c>
      <c r="D17875" s="8"/>
      <c r="E17875" s="8"/>
      <c r="F17875" s="10"/>
      <c r="G17875" s="8">
        <v>63300</v>
      </c>
      <c r="H17875" s="8" t="s">
        <v>30592</v>
      </c>
      <c r="I17875" s="8" t="s">
        <v>30593</v>
      </c>
      <c r="J17875" s="8">
        <v>62983</v>
      </c>
      <c r="K17875" s="8" t="s">
        <v>33826</v>
      </c>
    </row>
    <row r="17876" spans="1:11" x14ac:dyDescent="0.2">
      <c r="A17876" s="8">
        <f>IF(IFERROR((MATCH(G17876,$G$1:$G$17725,0)),0),INDEX($A$1:$A$17725,MATCH(G17876,$G$1:$G$17725,0)),MAX($A$2:$A17875)+1)</f>
        <v>13717</v>
      </c>
      <c r="B17876" s="8" t="e">
        <f t="shared" si="333"/>
        <v>#N/A</v>
      </c>
      <c r="C17876" s="9" t="str">
        <f t="shared" si="334"/>
        <v>2w permian solar project hybrid</v>
      </c>
      <c r="D17876" s="8"/>
      <c r="E17876" s="8"/>
      <c r="F17876" s="10"/>
      <c r="G17876" s="8">
        <v>63255</v>
      </c>
      <c r="H17876" s="8" t="s">
        <v>30594</v>
      </c>
      <c r="I17876" s="8" t="s">
        <v>30595</v>
      </c>
      <c r="J17876" s="8">
        <v>63012</v>
      </c>
      <c r="K17876" s="8" t="s">
        <v>33826</v>
      </c>
    </row>
    <row r="17877" spans="1:11" x14ac:dyDescent="0.2">
      <c r="A17877" s="8">
        <f>IF(IFERROR((MATCH(G17877,$G$1:$G$17725,0)),0),INDEX($A$1:$A$17725,MATCH(G17877,$G$1:$G$17725,0)),MAX($A$2:$A17876)+1)</f>
        <v>13718</v>
      </c>
      <c r="B17877" s="8" t="e">
        <f t="shared" si="333"/>
        <v>#N/A</v>
      </c>
      <c r="C17877" s="9" t="str">
        <f t="shared" si="334"/>
        <v>cheyenne ridge wind farm</v>
      </c>
      <c r="D17877" s="8"/>
      <c r="E17877" s="8"/>
      <c r="F17877" s="10"/>
      <c r="G17877" s="8">
        <v>62952</v>
      </c>
      <c r="H17877" s="8" t="s">
        <v>30596</v>
      </c>
      <c r="I17877" s="8" t="s">
        <v>30597</v>
      </c>
      <c r="J17877" s="8">
        <v>15466</v>
      </c>
      <c r="K17877" s="8" t="s">
        <v>33826</v>
      </c>
    </row>
    <row r="17878" spans="1:11" x14ac:dyDescent="0.2">
      <c r="A17878" s="8">
        <f>IF(IFERROR((MATCH(G17878,$G$1:$G$17725,0)),0),INDEX($A$1:$A$17725,MATCH(G17878,$G$1:$G$17725,0)),MAX($A$2:$A17877)+1)</f>
        <v>13719</v>
      </c>
      <c r="B17878" s="8" t="e">
        <f t="shared" si="333"/>
        <v>#N/A</v>
      </c>
      <c r="C17878" s="9" t="str">
        <f t="shared" si="334"/>
        <v>mec north</v>
      </c>
      <c r="D17878" s="8"/>
      <c r="E17878" s="8"/>
      <c r="F17878" s="10"/>
      <c r="G17878" s="8">
        <v>63911</v>
      </c>
      <c r="H17878" s="8" t="s">
        <v>30598</v>
      </c>
      <c r="I17878" s="8" t="s">
        <v>30598</v>
      </c>
      <c r="J17878" s="8">
        <v>63576</v>
      </c>
      <c r="K17878" s="8" t="s">
        <v>33826</v>
      </c>
    </row>
    <row r="17879" spans="1:11" x14ac:dyDescent="0.2">
      <c r="A17879" s="8">
        <f>IF(IFERROR((MATCH(G17879,$G$1:$G$17725,0)),0),INDEX($A$1:$A$17725,MATCH(G17879,$G$1:$G$17725,0)),MAX($A$2:$A17878)+1)</f>
        <v>13720</v>
      </c>
      <c r="B17879" s="8" t="e">
        <f t="shared" si="333"/>
        <v>#N/A</v>
      </c>
      <c r="C17879" s="9" t="str">
        <f t="shared" si="334"/>
        <v>mec south</v>
      </c>
      <c r="D17879" s="8"/>
      <c r="E17879" s="8"/>
      <c r="F17879" s="10"/>
      <c r="G17879" s="8">
        <v>63912</v>
      </c>
      <c r="H17879" s="8" t="s">
        <v>30599</v>
      </c>
      <c r="I17879" s="8" t="s">
        <v>30599</v>
      </c>
      <c r="J17879" s="8">
        <v>63577</v>
      </c>
      <c r="K17879" s="8" t="s">
        <v>33826</v>
      </c>
    </row>
    <row r="17880" spans="1:11" x14ac:dyDescent="0.2">
      <c r="A17880" s="8">
        <f>IF(IFERROR((MATCH(G17880,$G$1:$G$17725,0)),0),INDEX($A$1:$A$17725,MATCH(G17880,$G$1:$G$17725,0)),MAX($A$2:$A17879)+1)</f>
        <v>13721</v>
      </c>
      <c r="B17880" s="8" t="e">
        <f t="shared" si="333"/>
        <v>#N/A</v>
      </c>
      <c r="C17880" s="9" t="str">
        <f t="shared" si="334"/>
        <v>sagamore wind</v>
      </c>
      <c r="D17880" s="8"/>
      <c r="E17880" s="8"/>
      <c r="F17880" s="10"/>
      <c r="G17880" s="8">
        <v>63578</v>
      </c>
      <c r="H17880" s="8" t="s">
        <v>30600</v>
      </c>
      <c r="I17880" s="8" t="s">
        <v>30601</v>
      </c>
      <c r="J17880" s="8">
        <v>17718</v>
      </c>
      <c r="K17880" s="8" t="s">
        <v>33826</v>
      </c>
    </row>
    <row r="17881" spans="1:11" x14ac:dyDescent="0.2">
      <c r="A17881" s="8">
        <f>IF(IFERROR((MATCH(G17881,$G$1:$G$17725,0)),0),INDEX($A$1:$A$17725,MATCH(G17881,$G$1:$G$17725,0)),MAX($A$2:$A17880)+1)</f>
        <v>13722</v>
      </c>
      <c r="B17881" s="8" t="e">
        <f t="shared" si="333"/>
        <v>#N/A</v>
      </c>
      <c r="C17881" s="9" t="str">
        <f t="shared" si="334"/>
        <v>aviator wind</v>
      </c>
      <c r="D17881" s="8"/>
      <c r="E17881" s="8"/>
      <c r="F17881" s="10"/>
      <c r="G17881" s="8">
        <v>63209</v>
      </c>
      <c r="H17881" s="8" t="s">
        <v>30602</v>
      </c>
      <c r="I17881" s="8" t="s">
        <v>30603</v>
      </c>
      <c r="J17881" s="8">
        <v>62993</v>
      </c>
      <c r="K17881" s="8" t="s">
        <v>33826</v>
      </c>
    </row>
    <row r="17882" spans="1:11" x14ac:dyDescent="0.2">
      <c r="A17882" s="8">
        <f>IF(IFERROR((MATCH(G17882,$G$1:$G$17725,0)),0),INDEX($A$1:$A$17725,MATCH(G17882,$G$1:$G$17725,0)),MAX($A$2:$A17881)+1)</f>
        <v>13723</v>
      </c>
      <c r="B17882" s="8" t="e">
        <f t="shared" si="333"/>
        <v>#N/A</v>
      </c>
      <c r="C17882" s="9" t="str">
        <f t="shared" si="334"/>
        <v>shady hills combined cycle facility</v>
      </c>
      <c r="D17882" s="8"/>
      <c r="E17882" s="8"/>
      <c r="F17882" s="10"/>
      <c r="G17882" s="8">
        <v>63802</v>
      </c>
      <c r="H17882" s="8" t="s">
        <v>30604</v>
      </c>
      <c r="I17882" s="8" t="s">
        <v>30605</v>
      </c>
      <c r="J17882" s="8">
        <v>63488</v>
      </c>
      <c r="K17882" s="8" t="s">
        <v>33826</v>
      </c>
    </row>
    <row r="17883" spans="1:11" x14ac:dyDescent="0.2">
      <c r="A17883" s="8">
        <f>IF(IFERROR((MATCH(G17883,$G$1:$G$17725,0)),0),INDEX($A$1:$A$17725,MATCH(G17883,$G$1:$G$17725,0)),MAX($A$2:$A17882)+1)</f>
        <v>13724</v>
      </c>
      <c r="B17883" s="8" t="e">
        <f t="shared" si="333"/>
        <v>#N/A</v>
      </c>
      <c r="C17883" s="9" t="str">
        <f t="shared" si="334"/>
        <v>atlas</v>
      </c>
      <c r="D17883" s="8"/>
      <c r="E17883" s="8"/>
      <c r="F17883" s="10"/>
      <c r="G17883" s="8">
        <v>63798</v>
      </c>
      <c r="H17883" s="8" t="s">
        <v>30606</v>
      </c>
      <c r="I17883" s="8" t="s">
        <v>30607</v>
      </c>
      <c r="J17883" s="8">
        <v>61222</v>
      </c>
      <c r="K17883" s="8" t="s">
        <v>33826</v>
      </c>
    </row>
    <row r="17884" spans="1:11" x14ac:dyDescent="0.2">
      <c r="A17884" s="8">
        <f>IF(IFERROR((MATCH(G17884,$G$1:$G$17725,0)),0),INDEX($A$1:$A$17725,MATCH(G17884,$G$1:$G$17725,0)),MAX($A$2:$A17883)+1)</f>
        <v>13725</v>
      </c>
      <c r="B17884" s="8" t="e">
        <f t="shared" si="333"/>
        <v>#N/A</v>
      </c>
      <c r="C17884" s="9" t="str">
        <f t="shared" si="334"/>
        <v>topaz generating</v>
      </c>
      <c r="D17884" s="8"/>
      <c r="E17884" s="8"/>
      <c r="F17884" s="10"/>
      <c r="G17884" s="8">
        <v>63688</v>
      </c>
      <c r="H17884" s="8" t="s">
        <v>30608</v>
      </c>
      <c r="I17884" s="8" t="s">
        <v>30576</v>
      </c>
      <c r="J17884" s="8">
        <v>63082</v>
      </c>
      <c r="K17884" s="8" t="s">
        <v>33826</v>
      </c>
    </row>
    <row r="17885" spans="1:11" x14ac:dyDescent="0.2">
      <c r="A17885" s="8">
        <f>IF(IFERROR((MATCH(G17885,$G$1:$G$17725,0)),0),INDEX($A$1:$A$17725,MATCH(G17885,$G$1:$G$17725,0)),MAX($A$2:$A17884)+1)</f>
        <v>13726</v>
      </c>
      <c r="B17885" s="8" t="e">
        <f t="shared" si="333"/>
        <v>#N/A</v>
      </c>
      <c r="C17885" s="9" t="str">
        <f t="shared" si="334"/>
        <v>slate hybrid</v>
      </c>
      <c r="D17885" s="8"/>
      <c r="E17885" s="8"/>
      <c r="F17885" s="10"/>
      <c r="G17885" s="8">
        <v>63727</v>
      </c>
      <c r="H17885" s="8" t="s">
        <v>30609</v>
      </c>
      <c r="I17885" s="8" t="s">
        <v>30610</v>
      </c>
      <c r="J17885" s="8">
        <v>62780</v>
      </c>
      <c r="K17885" s="8" t="s">
        <v>33826</v>
      </c>
    </row>
    <row r="17886" spans="1:11" x14ac:dyDescent="0.2">
      <c r="A17886" s="8">
        <f>IF(IFERROR((MATCH(G17886,$G$1:$G$17725,0)),0),INDEX($A$1:$A$17725,MATCH(G17886,$G$1:$G$17725,0)),MAX($A$2:$A17885)+1)</f>
        <v>13727</v>
      </c>
      <c r="B17886" s="8" t="e">
        <f t="shared" si="333"/>
        <v>#N/A</v>
      </c>
      <c r="C17886" s="9" t="str">
        <f t="shared" si="334"/>
        <v>vineyard wind 1</v>
      </c>
      <c r="D17886" s="8"/>
      <c r="E17886" s="8"/>
      <c r="F17886" s="10"/>
      <c r="G17886" s="8">
        <v>63093</v>
      </c>
      <c r="H17886" s="8" t="s">
        <v>30611</v>
      </c>
      <c r="I17886" s="8" t="s">
        <v>30612</v>
      </c>
      <c r="J17886" s="8">
        <v>62895</v>
      </c>
      <c r="K17886" s="8" t="s">
        <v>33826</v>
      </c>
    </row>
    <row r="17887" spans="1:11" x14ac:dyDescent="0.2">
      <c r="A17887" s="8">
        <f>IF(IFERROR((MATCH(G17887,$G$1:$G$17725,0)),0),INDEX($A$1:$A$17725,MATCH(G17887,$G$1:$G$17725,0)),MAX($A$2:$A17886)+1)</f>
        <v>13728</v>
      </c>
      <c r="B17887" s="8" t="e">
        <f t="shared" si="333"/>
        <v>#N/A</v>
      </c>
      <c r="C17887" s="9" t="str">
        <f t="shared" si="334"/>
        <v>haymaker hybrid</v>
      </c>
      <c r="D17887" s="8"/>
      <c r="E17887" s="8"/>
      <c r="F17887" s="10"/>
      <c r="G17887" s="8">
        <v>63878</v>
      </c>
      <c r="H17887" s="8" t="s">
        <v>30613</v>
      </c>
      <c r="I17887" s="8" t="s">
        <v>30614</v>
      </c>
      <c r="J17887" s="8">
        <v>63553</v>
      </c>
      <c r="K17887" s="8" t="s">
        <v>33826</v>
      </c>
    </row>
    <row r="17888" spans="1:11" x14ac:dyDescent="0.2">
      <c r="A17888" s="8">
        <f>IF(IFERROR((MATCH(G17888,$G$1:$G$17725,0)),0),INDEX($A$1:$A$17725,MATCH(G17888,$G$1:$G$17725,0)),MAX($A$2:$A17887)+1)</f>
        <v>13729</v>
      </c>
      <c r="B17888" s="8" t="e">
        <f t="shared" si="333"/>
        <v>#N/A</v>
      </c>
      <c r="C17888" s="9" t="str">
        <f t="shared" si="334"/>
        <v>traverse wind project, llc</v>
      </c>
      <c r="D17888" s="8"/>
      <c r="E17888" s="8"/>
      <c r="F17888" s="10"/>
      <c r="G17888" s="8">
        <v>63479</v>
      </c>
      <c r="H17888" s="8" t="s">
        <v>30615</v>
      </c>
      <c r="I17888" s="8" t="s">
        <v>21192</v>
      </c>
      <c r="J17888" s="8">
        <v>49893</v>
      </c>
      <c r="K17888" s="8" t="s">
        <v>33826</v>
      </c>
    </row>
    <row r="17889" spans="1:11" x14ac:dyDescent="0.2">
      <c r="A17889" s="8">
        <f>IF(IFERROR((MATCH(G17889,$G$1:$G$17725,0)),0),INDEX($A$1:$A$17725,MATCH(G17889,$G$1:$G$17725,0)),MAX($A$2:$A17888)+1)</f>
        <v>13730</v>
      </c>
      <c r="B17889" s="8" t="e">
        <f t="shared" si="333"/>
        <v>#N/A</v>
      </c>
      <c r="C17889" s="9" t="str">
        <f t="shared" si="334"/>
        <v>gemini solar</v>
      </c>
      <c r="D17889" s="8"/>
      <c r="E17889" s="8"/>
      <c r="F17889" s="10"/>
      <c r="G17889" s="8">
        <v>63352</v>
      </c>
      <c r="H17889" s="8" t="s">
        <v>30616</v>
      </c>
      <c r="I17889" s="8" t="s">
        <v>30616</v>
      </c>
      <c r="J17889" s="8">
        <v>63117</v>
      </c>
      <c r="K17889" s="8" t="s">
        <v>33826</v>
      </c>
    </row>
    <row r="17890" spans="1:11" x14ac:dyDescent="0.2">
      <c r="A17890" s="8">
        <f>IF(IFERROR((MATCH(G17890,$G$1:$G$17725,0)),0),INDEX($A$1:$A$17725,MATCH(G17890,$G$1:$G$17725,0)),MAX($A$2:$A17889)+1)</f>
        <v>13731</v>
      </c>
      <c r="B17890" s="8" t="e">
        <f t="shared" si="333"/>
        <v>#N/A</v>
      </c>
      <c r="C17890" s="9" t="str">
        <f t="shared" si="334"/>
        <v>cpv three rivers energy center</v>
      </c>
      <c r="D17890" s="8"/>
      <c r="E17890" s="8"/>
      <c r="F17890" s="10"/>
      <c r="G17890" s="8">
        <v>63931</v>
      </c>
      <c r="H17890" s="8" t="s">
        <v>30617</v>
      </c>
      <c r="I17890" s="8" t="s">
        <v>30618</v>
      </c>
      <c r="J17890" s="8">
        <v>63601</v>
      </c>
      <c r="K17890" s="8" t="s">
        <v>33826</v>
      </c>
    </row>
    <row r="17891" spans="1:11" x14ac:dyDescent="0.2">
      <c r="A17891" s="8">
        <f>IF(IFERROR((MATCH(G17891,$G$1:$G$17725,0)),0),INDEX($A$1:$A$17725,MATCH(G17891,$G$1:$G$17725,0)),MAX($A$2:$A17890)+1)</f>
        <v>13732</v>
      </c>
      <c r="B17891" s="8" t="e">
        <f t="shared" si="333"/>
        <v>#N/A</v>
      </c>
      <c r="C17891" s="9" t="str">
        <f t="shared" si="334"/>
        <v>guernsey power station</v>
      </c>
      <c r="D17891" s="8"/>
      <c r="E17891" s="8"/>
      <c r="F17891" s="10"/>
      <c r="G17891" s="8">
        <v>62949</v>
      </c>
      <c r="H17891" s="8" t="s">
        <v>30619</v>
      </c>
      <c r="I17891" s="8" t="s">
        <v>30620</v>
      </c>
      <c r="J17891" s="8">
        <v>62806</v>
      </c>
      <c r="K17891" s="8" t="s">
        <v>33826</v>
      </c>
    </row>
    <row r="17892" spans="1:11" x14ac:dyDescent="0.2">
      <c r="A17892" s="8">
        <f>IF(IFERROR((MATCH(G17892,$G$1:$G$17725,0)),0),INDEX($A$1:$A$17725,MATCH(G17892,$G$1:$G$17725,0)),MAX($A$2:$A17891)+1)</f>
        <v>13733</v>
      </c>
      <c r="B17892" s="8" t="e">
        <f t="shared" si="333"/>
        <v>#N/A</v>
      </c>
      <c r="C17892" s="9" t="str">
        <f t="shared" si="334"/>
        <v>elora solar</v>
      </c>
      <c r="D17892" s="8"/>
      <c r="E17892" s="8"/>
      <c r="F17892" s="10"/>
      <c r="G17892" s="8">
        <v>63719</v>
      </c>
      <c r="H17892" s="8" t="s">
        <v>30621</v>
      </c>
      <c r="I17892" s="8" t="s">
        <v>30621</v>
      </c>
      <c r="J17892" s="8">
        <v>63418</v>
      </c>
      <c r="K17892" s="8" t="s">
        <v>33826</v>
      </c>
    </row>
    <row r="17893" spans="1:11" x14ac:dyDescent="0.2">
      <c r="A17893" s="8">
        <f>IF(IFERROR((MATCH(G17893,$G$1:$G$17725,0)),0),INDEX($A$1:$A$17725,MATCH(G17893,$G$1:$G$17725,0)),MAX($A$2:$A17892)+1)</f>
        <v>13734</v>
      </c>
      <c r="B17893" s="8" t="e">
        <f t="shared" si="333"/>
        <v>#N/A</v>
      </c>
      <c r="C17893" s="9" t="str">
        <f t="shared" si="334"/>
        <v>willowbrook solar i, llc</v>
      </c>
      <c r="D17893" s="8"/>
      <c r="E17893" s="8"/>
      <c r="F17893" s="10"/>
      <c r="G17893" s="8">
        <v>63877</v>
      </c>
      <c r="H17893" s="8" t="s">
        <v>30622</v>
      </c>
      <c r="I17893" s="8"/>
      <c r="J17893" s="8">
        <v>56215</v>
      </c>
      <c r="K17893" s="8" t="s">
        <v>33826</v>
      </c>
    </row>
    <row r="17894" spans="1:11" x14ac:dyDescent="0.2">
      <c r="A17894" s="8">
        <f>IF(IFERROR((MATCH(G17894,$G$1:$G$17725,0)),0),INDEX($A$1:$A$17725,MATCH(G17894,$G$1:$G$17725,0)),MAX($A$2:$A17893)+1)</f>
        <v>13735</v>
      </c>
      <c r="B17894" s="8" t="e">
        <f t="shared" si="333"/>
        <v>#N/A</v>
      </c>
      <c r="C17894" s="9" t="str">
        <f t="shared" si="334"/>
        <v>chestnut</v>
      </c>
      <c r="D17894" s="8"/>
      <c r="E17894" s="8"/>
      <c r="F17894" s="10"/>
      <c r="G17894" s="8">
        <v>63849</v>
      </c>
      <c r="H17894" s="8" t="s">
        <v>30623</v>
      </c>
      <c r="I17894" s="8" t="s">
        <v>30624</v>
      </c>
      <c r="J17894" s="8">
        <v>63526</v>
      </c>
      <c r="K17894" s="8" t="s">
        <v>33826</v>
      </c>
    </row>
    <row r="17895" spans="1:11" x14ac:dyDescent="0.2">
      <c r="A17895" s="8">
        <f>IF(IFERROR((MATCH(G17895,$G$1:$G$17725,0)),0),INDEX($A$1:$A$17725,MATCH(G17895,$G$1:$G$17725,0)),MAX($A$2:$A17894)+1)</f>
        <v>13736</v>
      </c>
      <c r="B17895" s="8" t="e">
        <f t="shared" si="333"/>
        <v>#N/A</v>
      </c>
      <c r="C17895" s="9" t="str">
        <f t="shared" si="334"/>
        <v>dakota range iii wind project</v>
      </c>
      <c r="D17895" s="8"/>
      <c r="E17895" s="8"/>
      <c r="F17895" s="10"/>
      <c r="G17895" s="8">
        <v>63102</v>
      </c>
      <c r="H17895" s="8" t="s">
        <v>30625</v>
      </c>
      <c r="I17895" s="8"/>
      <c r="J17895" s="8">
        <v>56201</v>
      </c>
      <c r="K17895" s="8" t="s">
        <v>33826</v>
      </c>
    </row>
    <row r="17896" spans="1:11" x14ac:dyDescent="0.2">
      <c r="A17896" s="8">
        <f>IF(IFERROR((MATCH(G17896,$G$1:$G$17725,0)),0),INDEX($A$1:$A$17725,MATCH(G17896,$G$1:$G$17725,0)),MAX($A$2:$A17895)+1)</f>
        <v>13737</v>
      </c>
      <c r="B17896" s="8" t="e">
        <f t="shared" si="333"/>
        <v>#N/A</v>
      </c>
      <c r="C17896" s="9" t="str">
        <f t="shared" si="334"/>
        <v>rancho seco solar ii, llc</v>
      </c>
      <c r="D17896" s="8"/>
      <c r="E17896" s="8"/>
      <c r="F17896" s="10"/>
      <c r="G17896" s="8">
        <v>63387</v>
      </c>
      <c r="H17896" s="8" t="s">
        <v>30626</v>
      </c>
      <c r="I17896" s="8" t="s">
        <v>30626</v>
      </c>
      <c r="J17896" s="8">
        <v>63141</v>
      </c>
      <c r="K17896" s="8" t="s">
        <v>33826</v>
      </c>
    </row>
    <row r="17897" spans="1:11" x14ac:dyDescent="0.2">
      <c r="A17897" s="8">
        <f>IF(IFERROR((MATCH(G17897,$G$1:$G$17725,0)),0),INDEX($A$1:$A$17725,MATCH(G17897,$G$1:$G$17725,0)),MAX($A$2:$A17896)+1)</f>
        <v>13738</v>
      </c>
      <c r="B17897" s="8" t="e">
        <f t="shared" si="333"/>
        <v>#N/A</v>
      </c>
      <c r="C17897" s="9" t="str">
        <f t="shared" si="334"/>
        <v>montague solar</v>
      </c>
      <c r="D17897" s="8"/>
      <c r="E17897" s="8"/>
      <c r="F17897" s="10"/>
      <c r="G17897" s="8">
        <v>63441</v>
      </c>
      <c r="H17897" s="8" t="s">
        <v>30627</v>
      </c>
      <c r="I17897" s="8"/>
      <c r="J17897" s="8">
        <v>15399</v>
      </c>
      <c r="K17897" s="8" t="s">
        <v>33826</v>
      </c>
    </row>
    <row r="17898" spans="1:11" x14ac:dyDescent="0.2">
      <c r="A17898" s="8">
        <f>IF(IFERROR((MATCH(G17898,$G$1:$G$17725,0)),0),INDEX($A$1:$A$17725,MATCH(G17898,$G$1:$G$17725,0)),MAX($A$2:$A17897)+1)</f>
        <v>13739</v>
      </c>
      <c r="B17898" s="8" t="e">
        <f t="shared" si="333"/>
        <v>#N/A</v>
      </c>
      <c r="C17898" s="9" t="str">
        <f t="shared" si="334"/>
        <v>bearkat ii wind energy llc</v>
      </c>
      <c r="D17898" s="8"/>
      <c r="E17898" s="8"/>
      <c r="F17898" s="10"/>
      <c r="G17898" s="8">
        <v>63342</v>
      </c>
      <c r="H17898" s="8" t="s">
        <v>30628</v>
      </c>
      <c r="I17898" s="8" t="s">
        <v>30629</v>
      </c>
      <c r="J17898" s="8">
        <v>63081</v>
      </c>
      <c r="K17898" s="8" t="s">
        <v>33826</v>
      </c>
    </row>
    <row r="17899" spans="1:11" x14ac:dyDescent="0.2">
      <c r="A17899" s="8">
        <f>IF(IFERROR((MATCH(G17899,$G$1:$G$17725,0)),0),INDEX($A$1:$A$17725,MATCH(G17899,$G$1:$G$17725,0)),MAX($A$2:$A17898)+1)</f>
        <v>13740</v>
      </c>
      <c r="B17899" s="8" t="e">
        <f t="shared" si="333"/>
        <v>#N/A</v>
      </c>
      <c r="C17899" s="9" t="str">
        <f t="shared" si="334"/>
        <v>hardin solar energy ii llc</v>
      </c>
      <c r="D17899" s="8"/>
      <c r="E17899" s="8"/>
      <c r="F17899" s="10"/>
      <c r="G17899" s="8">
        <v>63828</v>
      </c>
      <c r="H17899" s="8" t="s">
        <v>30630</v>
      </c>
      <c r="I17899" s="8" t="s">
        <v>30630</v>
      </c>
      <c r="J17899" s="8">
        <v>63503</v>
      </c>
      <c r="K17899" s="8" t="s">
        <v>33826</v>
      </c>
    </row>
    <row r="17900" spans="1:11" x14ac:dyDescent="0.2">
      <c r="A17900" s="8">
        <f>IF(IFERROR((MATCH(G17900,$G$1:$G$17725,0)),0),INDEX($A$1:$A$17725,MATCH(G17900,$G$1:$G$17725,0)),MAX($A$2:$A17899)+1)</f>
        <v>13741</v>
      </c>
      <c r="B17900" s="8" t="e">
        <f t="shared" si="333"/>
        <v>#N/A</v>
      </c>
      <c r="C17900" s="9" t="str">
        <f t="shared" si="334"/>
        <v>helena wind</v>
      </c>
      <c r="D17900" s="8"/>
      <c r="E17900" s="8"/>
      <c r="F17900" s="10"/>
      <c r="G17900" s="8">
        <v>63738</v>
      </c>
      <c r="H17900" s="8" t="s">
        <v>30631</v>
      </c>
      <c r="I17900" s="8" t="s">
        <v>30632</v>
      </c>
      <c r="J17900" s="8">
        <v>63437</v>
      </c>
      <c r="K17900" s="8" t="s">
        <v>33826</v>
      </c>
    </row>
    <row r="17901" spans="1:11" x14ac:dyDescent="0.2">
      <c r="A17901" s="8">
        <f>IF(IFERROR((MATCH(G17901,$G$1:$G$17725,0)),0),INDEX($A$1:$A$17725,MATCH(G17901,$G$1:$G$17725,0)),MAX($A$2:$A17900)+1)</f>
        <v>13742</v>
      </c>
      <c r="B17901" s="8" t="e">
        <f t="shared" si="333"/>
        <v>#N/A</v>
      </c>
      <c r="C17901" s="9" t="str">
        <f t="shared" si="334"/>
        <v>horseshoe solar energy</v>
      </c>
      <c r="D17901" s="8"/>
      <c r="E17901" s="8"/>
      <c r="F17901" s="10"/>
      <c r="G17901" s="8">
        <v>63096</v>
      </c>
      <c r="H17901" s="8" t="s">
        <v>30633</v>
      </c>
      <c r="I17901" s="8" t="s">
        <v>21192</v>
      </c>
      <c r="J17901" s="8">
        <v>49893</v>
      </c>
      <c r="K17901" s="8" t="s">
        <v>33826</v>
      </c>
    </row>
    <row r="17902" spans="1:11" x14ac:dyDescent="0.2">
      <c r="A17902" s="8">
        <f>IF(IFERROR((MATCH(G17902,$G$1:$G$17725,0)),0),INDEX($A$1:$A$17725,MATCH(G17902,$G$1:$G$17725,0)),MAX($A$2:$A17901)+1)</f>
        <v>13743</v>
      </c>
      <c r="B17902" s="8" t="e">
        <f t="shared" si="333"/>
        <v>#N/A</v>
      </c>
      <c r="C17902" s="9" t="str">
        <f t="shared" si="334"/>
        <v>aragorn solar project</v>
      </c>
      <c r="D17902" s="8"/>
      <c r="E17902" s="8"/>
      <c r="F17902" s="10"/>
      <c r="G17902" s="8">
        <v>63329</v>
      </c>
      <c r="H17902" s="8" t="s">
        <v>30634</v>
      </c>
      <c r="I17902" s="8" t="s">
        <v>30635</v>
      </c>
      <c r="J17902" s="8">
        <v>63101</v>
      </c>
      <c r="K17902" s="8" t="s">
        <v>33826</v>
      </c>
    </row>
    <row r="17903" spans="1:11" x14ac:dyDescent="0.2">
      <c r="A17903" s="8">
        <f>IF(IFERROR((MATCH(G17903,$G$1:$G$17725,0)),0),INDEX($A$1:$A$17725,MATCH(G17903,$G$1:$G$17725,0)),MAX($A$2:$A17902)+1)</f>
        <v>13744</v>
      </c>
      <c r="B17903" s="8" t="e">
        <f t="shared" si="333"/>
        <v>#N/A</v>
      </c>
      <c r="C17903" s="9" t="str">
        <f t="shared" si="334"/>
        <v>golden field solar iii, llc</v>
      </c>
      <c r="D17903" s="8"/>
      <c r="E17903" s="8"/>
      <c r="F17903" s="10"/>
      <c r="G17903" s="8">
        <v>63859</v>
      </c>
      <c r="H17903" s="8" t="s">
        <v>30636</v>
      </c>
      <c r="I17903" s="8" t="s">
        <v>30636</v>
      </c>
      <c r="J17903" s="8">
        <v>63545</v>
      </c>
      <c r="K17903" s="8" t="s">
        <v>33826</v>
      </c>
    </row>
    <row r="17904" spans="1:11" x14ac:dyDescent="0.2">
      <c r="A17904" s="8">
        <f>IF(IFERROR((MATCH(G17904,$G$1:$G$17725,0)),0),INDEX($A$1:$A$17725,MATCH(G17904,$G$1:$G$17725,0)),MAX($A$2:$A17903)+1)</f>
        <v>13745</v>
      </c>
      <c r="B17904" s="8" t="e">
        <f t="shared" si="333"/>
        <v>#N/A</v>
      </c>
      <c r="C17904" s="9" t="str">
        <f t="shared" si="334"/>
        <v>impact solar 1</v>
      </c>
      <c r="D17904" s="8"/>
      <c r="E17904" s="8"/>
      <c r="F17904" s="10"/>
      <c r="G17904" s="8">
        <v>63222</v>
      </c>
      <c r="H17904" s="8" t="s">
        <v>30637</v>
      </c>
      <c r="I17904" s="8" t="s">
        <v>30638</v>
      </c>
      <c r="J17904" s="8">
        <v>62842</v>
      </c>
      <c r="K17904" s="8" t="s">
        <v>33826</v>
      </c>
    </row>
    <row r="17905" spans="1:11" x14ac:dyDescent="0.2">
      <c r="A17905" s="8">
        <f>IF(IFERROR((MATCH(G17905,$G$1:$G$17725,0)),0),INDEX($A$1:$A$17725,MATCH(G17905,$G$1:$G$17725,0)),MAX($A$2:$A17904)+1)</f>
        <v>13746</v>
      </c>
      <c r="B17905" s="8" t="e">
        <f t="shared" si="333"/>
        <v>#N/A</v>
      </c>
      <c r="C17905" s="9" t="str">
        <f t="shared" si="334"/>
        <v>la chalupa, llc</v>
      </c>
      <c r="D17905" s="8"/>
      <c r="E17905" s="8"/>
      <c r="F17905" s="10"/>
      <c r="G17905" s="8">
        <v>63624</v>
      </c>
      <c r="H17905" s="8" t="s">
        <v>30639</v>
      </c>
      <c r="I17905" s="8"/>
      <c r="J17905" s="8">
        <v>57416</v>
      </c>
      <c r="K17905" s="8" t="s">
        <v>33826</v>
      </c>
    </row>
    <row r="17906" spans="1:11" x14ac:dyDescent="0.2">
      <c r="A17906" s="8">
        <f>IF(IFERROR((MATCH(G17906,$G$1:$G$17725,0)),0),INDEX($A$1:$A$17725,MATCH(G17906,$G$1:$G$17725,0)),MAX($A$2:$A17905)+1)</f>
        <v>13747</v>
      </c>
      <c r="B17906" s="8" t="e">
        <f t="shared" si="333"/>
        <v>#N/A</v>
      </c>
      <c r="C17906" s="9" t="str">
        <f t="shared" si="334"/>
        <v>sundance wind project, llc</v>
      </c>
      <c r="D17906" s="8"/>
      <c r="E17906" s="8"/>
      <c r="F17906" s="10"/>
      <c r="G17906" s="8">
        <v>63489</v>
      </c>
      <c r="H17906" s="8" t="s">
        <v>30640</v>
      </c>
      <c r="I17906" s="8" t="s">
        <v>21192</v>
      </c>
      <c r="J17906" s="8">
        <v>49893</v>
      </c>
      <c r="K17906" s="8" t="s">
        <v>33826</v>
      </c>
    </row>
    <row r="17907" spans="1:11" x14ac:dyDescent="0.2">
      <c r="A17907" s="8">
        <f>IF(IFERROR((MATCH(G17907,$G$1:$G$17725,0)),0),INDEX($A$1:$A$17725,MATCH(G17907,$G$1:$G$17725,0)),MAX($A$2:$A17906)+1)</f>
        <v>13748</v>
      </c>
      <c r="B17907" s="8" t="e">
        <f t="shared" si="333"/>
        <v>#N/A</v>
      </c>
      <c r="C17907" s="9" t="str">
        <f t="shared" si="334"/>
        <v>ny2 battery</v>
      </c>
      <c r="D17907" s="8"/>
      <c r="E17907" s="8"/>
      <c r="F17907" s="10"/>
      <c r="G17907" s="8">
        <v>63584</v>
      </c>
      <c r="H17907" s="8" t="s">
        <v>30641</v>
      </c>
      <c r="I17907" s="8" t="s">
        <v>30642</v>
      </c>
      <c r="J17907" s="8">
        <v>63289</v>
      </c>
      <c r="K17907" s="8" t="s">
        <v>33826</v>
      </c>
    </row>
    <row r="17908" spans="1:11" x14ac:dyDescent="0.2">
      <c r="A17908" s="8">
        <f>IF(IFERROR((MATCH(G17908,$G$1:$G$17725,0)),0),INDEX($A$1:$A$17725,MATCH(G17908,$G$1:$G$17725,0)),MAX($A$2:$A17907)+1)</f>
        <v>13749</v>
      </c>
      <c r="B17908" s="8" t="e">
        <f t="shared" si="333"/>
        <v>#N/A</v>
      </c>
      <c r="C17908" s="9" t="str">
        <f t="shared" si="334"/>
        <v>ponderosa wind energy center</v>
      </c>
      <c r="D17908" s="8"/>
      <c r="E17908" s="8"/>
      <c r="F17908" s="10"/>
      <c r="G17908" s="8">
        <v>63590</v>
      </c>
      <c r="H17908" s="8" t="s">
        <v>30643</v>
      </c>
      <c r="I17908" s="8" t="s">
        <v>30644</v>
      </c>
      <c r="J17908" s="8">
        <v>63299</v>
      </c>
      <c r="K17908" s="8" t="s">
        <v>33826</v>
      </c>
    </row>
    <row r="17909" spans="1:11" x14ac:dyDescent="0.2">
      <c r="A17909" s="8">
        <f>IF(IFERROR((MATCH(G17909,$G$1:$G$17725,0)),0),INDEX($A$1:$A$17725,MATCH(G17909,$G$1:$G$17725,0)),MAX($A$2:$A17908)+1)</f>
        <v>13750</v>
      </c>
      <c r="B17909" s="8" t="e">
        <f t="shared" si="333"/>
        <v>#N/A</v>
      </c>
      <c r="C17909" s="9" t="str">
        <f t="shared" si="334"/>
        <v>golden hill wind</v>
      </c>
      <c r="D17909" s="8"/>
      <c r="E17909" s="8"/>
      <c r="F17909" s="10"/>
      <c r="G17909" s="8">
        <v>63710</v>
      </c>
      <c r="H17909" s="8" t="s">
        <v>30645</v>
      </c>
      <c r="I17909" s="8"/>
      <c r="J17909" s="8">
        <v>15399</v>
      </c>
      <c r="K17909" s="8" t="s">
        <v>33826</v>
      </c>
    </row>
    <row r="17910" spans="1:11" x14ac:dyDescent="0.2">
      <c r="A17910" s="8">
        <f>IF(IFERROR((MATCH(G17910,$G$1:$G$17725,0)),0),INDEX($A$1:$A$17725,MATCH(G17910,$G$1:$G$17725,0)),MAX($A$2:$A17909)+1)</f>
        <v>13751</v>
      </c>
      <c r="B17910" s="8" t="e">
        <f t="shared" si="333"/>
        <v>#N/A</v>
      </c>
      <c r="C17910" s="9" t="str">
        <f t="shared" si="334"/>
        <v>re bravepost llc</v>
      </c>
      <c r="D17910" s="8"/>
      <c r="E17910" s="8"/>
      <c r="F17910" s="10"/>
      <c r="G17910" s="8">
        <v>63730</v>
      </c>
      <c r="H17910" s="8" t="s">
        <v>30646</v>
      </c>
      <c r="I17910" s="8" t="s">
        <v>30646</v>
      </c>
      <c r="J17910" s="8">
        <v>63426</v>
      </c>
      <c r="K17910" s="8" t="s">
        <v>33826</v>
      </c>
    </row>
    <row r="17911" spans="1:11" x14ac:dyDescent="0.2">
      <c r="A17911" s="8">
        <f>IF(IFERROR((MATCH(G17911,$G$1:$G$17725,0)),0),INDEX($A$1:$A$17725,MATCH(G17911,$G$1:$G$17725,0)),MAX($A$2:$A17910)+1)</f>
        <v>13752</v>
      </c>
      <c r="B17911" s="8" t="e">
        <f t="shared" si="333"/>
        <v>#N/A</v>
      </c>
      <c r="C17911" s="9" t="str">
        <f t="shared" si="334"/>
        <v>madero grid</v>
      </c>
      <c r="D17911" s="8"/>
      <c r="E17911" s="8"/>
      <c r="F17911" s="10"/>
      <c r="G17911" s="8">
        <v>63757</v>
      </c>
      <c r="H17911" s="8" t="s">
        <v>30647</v>
      </c>
      <c r="I17911" s="8" t="s">
        <v>30648</v>
      </c>
      <c r="J17911" s="8">
        <v>63451</v>
      </c>
      <c r="K17911" s="8" t="s">
        <v>33826</v>
      </c>
    </row>
    <row r="17912" spans="1:11" x14ac:dyDescent="0.2">
      <c r="A17912" s="8">
        <f>IF(IFERROR((MATCH(G17912,$G$1:$G$17725,0)),0),INDEX($A$1:$A$17725,MATCH(G17912,$G$1:$G$17725,0)),MAX($A$2:$A17911)+1)</f>
        <v>13753</v>
      </c>
      <c r="B17912" s="8" t="e">
        <f t="shared" si="333"/>
        <v>#N/A</v>
      </c>
      <c r="C17912" s="9" t="str">
        <f t="shared" si="334"/>
        <v>samson solar energy ii llc</v>
      </c>
      <c r="D17912" s="8"/>
      <c r="E17912" s="8"/>
      <c r="F17912" s="10"/>
      <c r="G17912" s="8">
        <v>63882</v>
      </c>
      <c r="H17912" s="8" t="s">
        <v>30649</v>
      </c>
      <c r="I17912" s="8" t="s">
        <v>30649</v>
      </c>
      <c r="J17912" s="8">
        <v>63554</v>
      </c>
      <c r="K17912" s="8" t="s">
        <v>33826</v>
      </c>
    </row>
    <row r="17913" spans="1:11" x14ac:dyDescent="0.2">
      <c r="A17913" s="8">
        <f>IF(IFERROR((MATCH(G17913,$G$1:$G$17725,0)),0),INDEX($A$1:$A$17725,MATCH(G17913,$G$1:$G$17725,0)),MAX($A$2:$A17912)+1)</f>
        <v>13754</v>
      </c>
      <c r="B17913" s="8" t="e">
        <f t="shared" si="333"/>
        <v>#N/A</v>
      </c>
      <c r="C17913" s="9" t="str">
        <f t="shared" si="334"/>
        <v>dodge flat</v>
      </c>
      <c r="D17913" s="8"/>
      <c r="E17913" s="8"/>
      <c r="F17913" s="10"/>
      <c r="G17913" s="8">
        <v>63913</v>
      </c>
      <c r="H17913" s="8" t="s">
        <v>30650</v>
      </c>
      <c r="I17913" s="8" t="s">
        <v>30651</v>
      </c>
      <c r="J17913" s="8">
        <v>63578</v>
      </c>
      <c r="K17913" s="8" t="s">
        <v>33826</v>
      </c>
    </row>
    <row r="17914" spans="1:11" x14ac:dyDescent="0.2">
      <c r="A17914" s="8">
        <f>IF(IFERROR((MATCH(G17914,$G$1:$G$17725,0)),0),INDEX($A$1:$A$17725,MATCH(G17914,$G$1:$G$17725,0)),MAX($A$2:$A17913)+1)</f>
        <v>13755</v>
      </c>
      <c r="B17914" s="8" t="e">
        <f t="shared" si="333"/>
        <v>#N/A</v>
      </c>
      <c r="C17914" s="9" t="str">
        <f t="shared" si="334"/>
        <v>cedar springs i</v>
      </c>
      <c r="D17914" s="8"/>
      <c r="E17914" s="8"/>
      <c r="F17914" s="10"/>
      <c r="G17914" s="8">
        <v>63914</v>
      </c>
      <c r="H17914" s="8" t="s">
        <v>30652</v>
      </c>
      <c r="I17914" s="8" t="s">
        <v>30653</v>
      </c>
      <c r="J17914" s="8">
        <v>63580</v>
      </c>
      <c r="K17914" s="8" t="s">
        <v>33826</v>
      </c>
    </row>
    <row r="17915" spans="1:11" x14ac:dyDescent="0.2">
      <c r="A17915" s="8">
        <f>IF(IFERROR((MATCH(G17915,$G$1:$G$17725,0)),0),INDEX($A$1:$A$17725,MATCH(G17915,$G$1:$G$17725,0)),MAX($A$2:$A17914)+1)</f>
        <v>13756</v>
      </c>
      <c r="B17915" s="8" t="e">
        <f t="shared" si="333"/>
        <v>#N/A</v>
      </c>
      <c r="C17915" s="9" t="str">
        <f t="shared" si="334"/>
        <v>cedar springs ii</v>
      </c>
      <c r="D17915" s="8"/>
      <c r="E17915" s="8"/>
      <c r="F17915" s="10"/>
      <c r="G17915" s="8">
        <v>63915</v>
      </c>
      <c r="H17915" s="8" t="s">
        <v>30654</v>
      </c>
      <c r="I17915" s="8" t="s">
        <v>30655</v>
      </c>
      <c r="J17915" s="8">
        <v>63581</v>
      </c>
      <c r="K17915" s="8" t="s">
        <v>33826</v>
      </c>
    </row>
    <row r="17916" spans="1:11" x14ac:dyDescent="0.2">
      <c r="A17916" s="8">
        <f>IF(IFERROR((MATCH(G17916,$G$1:$G$17725,0)),0),INDEX($A$1:$A$17725,MATCH(G17916,$G$1:$G$17725,0)),MAX($A$2:$A17915)+1)</f>
        <v>13757</v>
      </c>
      <c r="B17916" s="8" t="e">
        <f t="shared" si="333"/>
        <v>#N/A</v>
      </c>
      <c r="C17916" s="9" t="str">
        <f t="shared" si="334"/>
        <v>crowned ridge wind ii energy center</v>
      </c>
      <c r="D17916" s="8"/>
      <c r="E17916" s="8"/>
      <c r="F17916" s="10"/>
      <c r="G17916" s="8">
        <v>63269</v>
      </c>
      <c r="H17916" s="8" t="s">
        <v>30656</v>
      </c>
      <c r="I17916" s="8" t="s">
        <v>30657</v>
      </c>
      <c r="J17916" s="8">
        <v>63064</v>
      </c>
      <c r="K17916" s="8" t="s">
        <v>33826</v>
      </c>
    </row>
    <row r="17917" spans="1:11" x14ac:dyDescent="0.2">
      <c r="A17917" s="8">
        <f>IF(IFERROR((MATCH(G17917,$G$1:$G$17725,0)),0),INDEX($A$1:$A$17725,MATCH(G17917,$G$1:$G$17725,0)),MAX($A$2:$A17916)+1)</f>
        <v>13758</v>
      </c>
      <c r="B17917" s="8" t="e">
        <f t="shared" si="333"/>
        <v>#N/A</v>
      </c>
      <c r="C17917" s="9" t="str">
        <f t="shared" si="334"/>
        <v>las lomas wind project</v>
      </c>
      <c r="D17917" s="8"/>
      <c r="E17917" s="8"/>
      <c r="F17917" s="10"/>
      <c r="G17917" s="8">
        <v>63101</v>
      </c>
      <c r="H17917" s="8" t="s">
        <v>30658</v>
      </c>
      <c r="I17917" s="8"/>
      <c r="J17917" s="8">
        <v>56201</v>
      </c>
      <c r="K17917" s="8" t="s">
        <v>33826</v>
      </c>
    </row>
    <row r="17918" spans="1:11" x14ac:dyDescent="0.2">
      <c r="A17918" s="8">
        <f>IF(IFERROR((MATCH(G17918,$G$1:$G$17725,0)),0),INDEX($A$1:$A$17725,MATCH(G17918,$G$1:$G$17725,0)),MAX($A$2:$A17917)+1)</f>
        <v>13759</v>
      </c>
      <c r="B17918" s="8" t="e">
        <f t="shared" ref="B17918:B17981" si="335">IF(COUNTIF($G$1:$G$17725,G17918&gt;0),0,INDEX($A$1:$A$17725,MATCH(G17918,$G$1:$G$17725,0)))</f>
        <v>#N/A</v>
      </c>
      <c r="C17918" s="9" t="str">
        <f t="shared" si="334"/>
        <v>canadian breaks, llc</v>
      </c>
      <c r="D17918" s="8"/>
      <c r="E17918" s="8"/>
      <c r="F17918" s="10"/>
      <c r="G17918" s="8">
        <v>63030</v>
      </c>
      <c r="H17918" s="8" t="s">
        <v>30659</v>
      </c>
      <c r="I17918" s="8"/>
      <c r="J17918" s="8">
        <v>56215</v>
      </c>
      <c r="K17918" s="8" t="s">
        <v>33826</v>
      </c>
    </row>
    <row r="17919" spans="1:11" x14ac:dyDescent="0.2">
      <c r="A17919" s="8">
        <f>IF(IFERROR((MATCH(G17919,$G$1:$G$17725,0)),0),INDEX($A$1:$A$17725,MATCH(G17919,$G$1:$G$17725,0)),MAX($A$2:$A17918)+1)</f>
        <v>13760</v>
      </c>
      <c r="B17919" s="8" t="e">
        <f t="shared" si="335"/>
        <v>#N/A</v>
      </c>
      <c r="C17919" s="9" t="str">
        <f t="shared" si="334"/>
        <v>tip top solar energy center llc</v>
      </c>
      <c r="D17919" s="8"/>
      <c r="E17919" s="8"/>
      <c r="F17919" s="10"/>
      <c r="G17919" s="8">
        <v>63028</v>
      </c>
      <c r="H17919" s="8" t="s">
        <v>30660</v>
      </c>
      <c r="I17919" s="8" t="s">
        <v>21192</v>
      </c>
      <c r="J17919" s="8">
        <v>49893</v>
      </c>
      <c r="K17919" s="8" t="s">
        <v>33826</v>
      </c>
    </row>
    <row r="17920" spans="1:11" x14ac:dyDescent="0.2">
      <c r="A17920" s="8">
        <f>IF(IFERROR((MATCH(G17920,$G$1:$G$17725,0)),0),INDEX($A$1:$A$17725,MATCH(G17920,$G$1:$G$17725,0)),MAX($A$2:$A17919)+1)</f>
        <v>13761</v>
      </c>
      <c r="B17920" s="8" t="e">
        <f t="shared" si="335"/>
        <v>#N/A</v>
      </c>
      <c r="C17920" s="9" t="str">
        <f t="shared" si="334"/>
        <v>alira</v>
      </c>
      <c r="D17920" s="8"/>
      <c r="E17920" s="8"/>
      <c r="F17920" s="10"/>
      <c r="G17920" s="8">
        <v>63193</v>
      </c>
      <c r="H17920" s="8" t="s">
        <v>30661</v>
      </c>
      <c r="I17920" s="8" t="s">
        <v>30662</v>
      </c>
      <c r="J17920" s="8">
        <v>55983</v>
      </c>
      <c r="K17920" s="8" t="s">
        <v>33826</v>
      </c>
    </row>
    <row r="17921" spans="1:11" x14ac:dyDescent="0.2">
      <c r="A17921" s="8">
        <f>IF(IFERROR((MATCH(G17921,$G$1:$G$17725,0)),0),INDEX($A$1:$A$17725,MATCH(G17921,$G$1:$G$17725,0)),MAX($A$2:$A17920)+1)</f>
        <v>13762</v>
      </c>
      <c r="B17921" s="8" t="e">
        <f t="shared" si="335"/>
        <v>#N/A</v>
      </c>
      <c r="C17921" s="9" t="str">
        <f t="shared" si="334"/>
        <v>roundhouse wind energy project</v>
      </c>
      <c r="D17921" s="8"/>
      <c r="E17921" s="8"/>
      <c r="F17921" s="10"/>
      <c r="G17921" s="8">
        <v>63133</v>
      </c>
      <c r="H17921" s="8" t="s">
        <v>30663</v>
      </c>
      <c r="I17921" s="8" t="s">
        <v>30664</v>
      </c>
      <c r="J17921" s="8">
        <v>62913</v>
      </c>
      <c r="K17921" s="8" t="s">
        <v>33826</v>
      </c>
    </row>
    <row r="17922" spans="1:11" x14ac:dyDescent="0.2">
      <c r="A17922" s="8">
        <f>IF(IFERROR((MATCH(G17922,$G$1:$G$17725,0)),0),INDEX($A$1:$A$17725,MATCH(G17922,$G$1:$G$17725,0)),MAX($A$2:$A17921)+1)</f>
        <v>13763</v>
      </c>
      <c r="B17922" s="8" t="e">
        <f t="shared" si="335"/>
        <v>#N/A</v>
      </c>
      <c r="C17922" s="9" t="str">
        <f t="shared" si="334"/>
        <v>lily solar hybrid</v>
      </c>
      <c r="D17922" s="8"/>
      <c r="E17922" s="8"/>
      <c r="F17922" s="10"/>
      <c r="G17922" s="8">
        <v>63892</v>
      </c>
      <c r="H17922" s="8" t="s">
        <v>30665</v>
      </c>
      <c r="I17922" s="8" t="s">
        <v>30666</v>
      </c>
      <c r="J17922" s="8">
        <v>63549</v>
      </c>
      <c r="K17922" s="8" t="s">
        <v>33826</v>
      </c>
    </row>
    <row r="17923" spans="1:11" x14ac:dyDescent="0.2">
      <c r="A17923" s="8">
        <f>IF(IFERROR((MATCH(G17923,$G$1:$G$17725,0)),0),INDEX($A$1:$A$17725,MATCH(G17923,$G$1:$G$17725,0)),MAX($A$2:$A17922)+1)</f>
        <v>13764</v>
      </c>
      <c r="B17923" s="8" t="e">
        <f t="shared" si="335"/>
        <v>#N/A</v>
      </c>
      <c r="C17923" s="9" t="str">
        <f t="shared" si="334"/>
        <v>hickory park solar hybrid</v>
      </c>
      <c r="D17923" s="8"/>
      <c r="E17923" s="8"/>
      <c r="F17923" s="10"/>
      <c r="G17923" s="8">
        <v>63522</v>
      </c>
      <c r="H17923" s="8" t="s">
        <v>30667</v>
      </c>
      <c r="I17923" s="8"/>
      <c r="J17923" s="8">
        <v>56215</v>
      </c>
      <c r="K17923" s="8" t="s">
        <v>33826</v>
      </c>
    </row>
    <row r="17924" spans="1:11" x14ac:dyDescent="0.2">
      <c r="A17924" s="8">
        <f>IF(IFERROR((MATCH(G17924,$G$1:$G$17725,0)),0),INDEX($A$1:$A$17725,MATCH(G17924,$G$1:$G$17725,0)),MAX($A$2:$A17923)+1)</f>
        <v>13765</v>
      </c>
      <c r="B17924" s="8" t="e">
        <f t="shared" si="335"/>
        <v>#N/A</v>
      </c>
      <c r="C17924" s="9" t="str">
        <f t="shared" si="334"/>
        <v>bighorn solar 1</v>
      </c>
      <c r="D17924" s="8"/>
      <c r="E17924" s="8"/>
      <c r="F17924" s="10"/>
      <c r="G17924" s="8">
        <v>63770</v>
      </c>
      <c r="H17924" s="8" t="s">
        <v>30668</v>
      </c>
      <c r="I17924" s="8" t="s">
        <v>30638</v>
      </c>
      <c r="J17924" s="8">
        <v>62842</v>
      </c>
      <c r="K17924" s="8" t="s">
        <v>33826</v>
      </c>
    </row>
    <row r="17925" spans="1:11" x14ac:dyDescent="0.2">
      <c r="A17925" s="8">
        <f>IF(IFERROR((MATCH(G17925,$G$1:$G$17725,0)),0),INDEX($A$1:$A$17725,MATCH(G17925,$G$1:$G$17725,0)),MAX($A$2:$A17924)+1)</f>
        <v>13766</v>
      </c>
      <c r="B17925" s="8" t="e">
        <f t="shared" si="335"/>
        <v>#N/A</v>
      </c>
      <c r="C17925" s="9" t="str">
        <f t="shared" si="334"/>
        <v>clear creek wind</v>
      </c>
      <c r="D17925" s="8"/>
      <c r="E17925" s="8"/>
      <c r="F17925" s="10"/>
      <c r="G17925" s="8">
        <v>63025</v>
      </c>
      <c r="H17925" s="8" t="s">
        <v>30669</v>
      </c>
      <c r="I17925" s="8" t="s">
        <v>30670</v>
      </c>
      <c r="J17925" s="8">
        <v>62855</v>
      </c>
      <c r="K17925" s="8" t="s">
        <v>33826</v>
      </c>
    </row>
    <row r="17926" spans="1:11" x14ac:dyDescent="0.2">
      <c r="A17926" s="8">
        <f>IF(IFERROR((MATCH(G17926,$G$1:$G$17725,0)),0),INDEX($A$1:$A$17725,MATCH(G17926,$G$1:$G$17725,0)),MAX($A$2:$A17925)+1)</f>
        <v>13767</v>
      </c>
      <c r="B17926" s="8" t="e">
        <f t="shared" si="335"/>
        <v>#N/A</v>
      </c>
      <c r="C17926" s="9" t="str">
        <f t="shared" si="334"/>
        <v>coyote wind llc</v>
      </c>
      <c r="D17926" s="8"/>
      <c r="E17926" s="8"/>
      <c r="F17926" s="10"/>
      <c r="G17926" s="8">
        <v>63655</v>
      </c>
      <c r="H17926" s="8" t="s">
        <v>30671</v>
      </c>
      <c r="I17926" s="8" t="s">
        <v>29258</v>
      </c>
      <c r="J17926" s="8">
        <v>57170</v>
      </c>
      <c r="K17926" s="8" t="s">
        <v>33826</v>
      </c>
    </row>
    <row r="17927" spans="1:11" x14ac:dyDescent="0.2">
      <c r="A17927" s="8">
        <f>IF(IFERROR((MATCH(G17927,$G$1:$G$17725,0)),0),INDEX($A$1:$A$17725,MATCH(G17927,$G$1:$G$17725,0)),MAX($A$2:$A17926)+1)</f>
        <v>13768</v>
      </c>
      <c r="B17927" s="8" t="e">
        <f t="shared" si="335"/>
        <v>#N/A</v>
      </c>
      <c r="C17927" s="9" t="str">
        <f t="shared" si="334"/>
        <v>grape</v>
      </c>
      <c r="D17927" s="8"/>
      <c r="E17927" s="8"/>
      <c r="F17927" s="10"/>
      <c r="G17927" s="8">
        <v>63851</v>
      </c>
      <c r="H17927" s="8" t="s">
        <v>30672</v>
      </c>
      <c r="I17927" s="8" t="s">
        <v>30673</v>
      </c>
      <c r="J17927" s="8">
        <v>63528</v>
      </c>
      <c r="K17927" s="8" t="s">
        <v>33826</v>
      </c>
    </row>
    <row r="17928" spans="1:11" x14ac:dyDescent="0.2">
      <c r="A17928" s="8">
        <f>IF(IFERROR((MATCH(G17928,$G$1:$G$17725,0)),0),INDEX($A$1:$A$17725,MATCH(G17928,$G$1:$G$17725,0)),MAX($A$2:$A17927)+1)</f>
        <v>13769</v>
      </c>
      <c r="B17928" s="8" t="e">
        <f t="shared" si="335"/>
        <v>#N/A</v>
      </c>
      <c r="C17928" s="9" t="str">
        <f t="shared" si="334"/>
        <v>cherry</v>
      </c>
      <c r="D17928" s="8"/>
      <c r="E17928" s="8"/>
      <c r="F17928" s="10"/>
      <c r="G17928" s="8">
        <v>63850</v>
      </c>
      <c r="H17928" s="8" t="s">
        <v>30674</v>
      </c>
      <c r="I17928" s="8" t="s">
        <v>30675</v>
      </c>
      <c r="J17928" s="8">
        <v>63527</v>
      </c>
      <c r="K17928" s="8" t="s">
        <v>33826</v>
      </c>
    </row>
    <row r="17929" spans="1:11" x14ac:dyDescent="0.2">
      <c r="A17929" s="8">
        <f>IF(IFERROR((MATCH(G17929,$G$1:$G$17725,0)),0),INDEX($A$1:$A$17725,MATCH(G17929,$G$1:$G$17725,0)),MAX($A$2:$A17928)+1)</f>
        <v>13770</v>
      </c>
      <c r="B17929" s="8" t="e">
        <f t="shared" si="335"/>
        <v>#N/A</v>
      </c>
      <c r="C17929" s="9" t="str">
        <f t="shared" si="334"/>
        <v>oso grande wind farm</v>
      </c>
      <c r="D17929" s="8"/>
      <c r="E17929" s="8"/>
      <c r="F17929" s="10"/>
      <c r="G17929" s="8">
        <v>63502</v>
      </c>
      <c r="H17929" s="8" t="s">
        <v>30676</v>
      </c>
      <c r="I17929" s="8" t="s">
        <v>30677</v>
      </c>
      <c r="J17929" s="8">
        <v>24211</v>
      </c>
      <c r="K17929" s="8" t="s">
        <v>33826</v>
      </c>
    </row>
    <row r="17930" spans="1:11" x14ac:dyDescent="0.2">
      <c r="A17930" s="8">
        <f>IF(IFERROR((MATCH(G17930,$G$1:$G$17725,0)),0),INDEX($A$1:$A$17725,MATCH(G17930,$G$1:$G$17725,0)),MAX($A$2:$A17929)+1)</f>
        <v>13771</v>
      </c>
      <c r="B17930" s="8" t="e">
        <f t="shared" si="335"/>
        <v>#N/A</v>
      </c>
      <c r="C17930" s="9" t="str">
        <f t="shared" si="334"/>
        <v>delilah solar energy llc</v>
      </c>
      <c r="D17930" s="8"/>
      <c r="E17930" s="8"/>
      <c r="F17930" s="10"/>
      <c r="G17930" s="8">
        <v>63194</v>
      </c>
      <c r="H17930" s="8" t="s">
        <v>30678</v>
      </c>
      <c r="I17930" s="8" t="s">
        <v>21192</v>
      </c>
      <c r="J17930" s="8">
        <v>49893</v>
      </c>
      <c r="K17930" s="8" t="s">
        <v>33826</v>
      </c>
    </row>
    <row r="17931" spans="1:11" x14ac:dyDescent="0.2">
      <c r="A17931" s="8">
        <f>IF(IFERROR((MATCH(G17931,$G$1:$G$17725,0)),0),INDEX($A$1:$A$17725,MATCH(G17931,$G$1:$G$17725,0)),MAX($A$2:$A17930)+1)</f>
        <v>13772</v>
      </c>
      <c r="B17931" s="8" t="e">
        <f t="shared" si="335"/>
        <v>#N/A</v>
      </c>
      <c r="C17931" s="9" t="str">
        <f t="shared" si="334"/>
        <v>samson solar energy</v>
      </c>
      <c r="D17931" s="8"/>
      <c r="E17931" s="8"/>
      <c r="F17931" s="10"/>
      <c r="G17931" s="8">
        <v>63211</v>
      </c>
      <c r="H17931" s="8" t="s">
        <v>30679</v>
      </c>
      <c r="I17931" s="8" t="s">
        <v>21192</v>
      </c>
      <c r="J17931" s="8">
        <v>49893</v>
      </c>
      <c r="K17931" s="8" t="s">
        <v>33826</v>
      </c>
    </row>
    <row r="17932" spans="1:11" x14ac:dyDescent="0.2">
      <c r="A17932" s="8">
        <f>IF(IFERROR((MATCH(G17932,$G$1:$G$17725,0)),0),INDEX($A$1:$A$17725,MATCH(G17932,$G$1:$G$17725,0)),MAX($A$2:$A17931)+1)</f>
        <v>13773</v>
      </c>
      <c r="B17932" s="8" t="e">
        <f t="shared" si="335"/>
        <v>#N/A</v>
      </c>
      <c r="C17932" s="9" t="str">
        <f t="shared" si="334"/>
        <v>gateway energy storage system</v>
      </c>
      <c r="D17932" s="8"/>
      <c r="E17932" s="8"/>
      <c r="F17932" s="10"/>
      <c r="G17932" s="8">
        <v>63834</v>
      </c>
      <c r="H17932" s="8" t="s">
        <v>30680</v>
      </c>
      <c r="I17932" s="8" t="s">
        <v>30681</v>
      </c>
      <c r="J17932" s="8">
        <v>63512</v>
      </c>
      <c r="K17932" s="8" t="s">
        <v>33826</v>
      </c>
    </row>
    <row r="17933" spans="1:11" x14ac:dyDescent="0.2">
      <c r="A17933" s="8">
        <f>IF(IFERROR((MATCH(G17933,$G$1:$G$17725,0)),0),INDEX($A$1:$A$17725,MATCH(G17933,$G$1:$G$17725,0)),MAX($A$2:$A17932)+1)</f>
        <v>13774</v>
      </c>
      <c r="B17933" s="8" t="e">
        <f t="shared" si="335"/>
        <v>#N/A</v>
      </c>
      <c r="C17933" s="9" t="str">
        <f t="shared" si="334"/>
        <v>sparta solar</v>
      </c>
      <c r="D17933" s="8"/>
      <c r="E17933" s="8"/>
      <c r="F17933" s="10"/>
      <c r="G17933" s="8">
        <v>63840</v>
      </c>
      <c r="H17933" s="8" t="s">
        <v>30682</v>
      </c>
      <c r="I17933" s="8" t="s">
        <v>30683</v>
      </c>
      <c r="J17933" s="8">
        <v>63515</v>
      </c>
      <c r="K17933" s="8" t="s">
        <v>33826</v>
      </c>
    </row>
    <row r="17934" spans="1:11" x14ac:dyDescent="0.2">
      <c r="A17934" s="8">
        <f>IF(IFERROR((MATCH(G17934,$G$1:$G$17725,0)),0),INDEX($A$1:$A$17725,MATCH(G17934,$G$1:$G$17725,0)),MAX($A$2:$A17933)+1)</f>
        <v>13775</v>
      </c>
      <c r="B17934" s="8" t="e">
        <f t="shared" si="335"/>
        <v>#N/A</v>
      </c>
      <c r="C17934" s="9" t="str">
        <f t="shared" si="334"/>
        <v>solar blue</v>
      </c>
      <c r="D17934" s="8"/>
      <c r="E17934" s="8"/>
      <c r="F17934" s="10"/>
      <c r="G17934" s="8">
        <v>63848</v>
      </c>
      <c r="H17934" s="8" t="s">
        <v>30684</v>
      </c>
      <c r="I17934" s="8" t="s">
        <v>30685</v>
      </c>
      <c r="J17934" s="8">
        <v>63525</v>
      </c>
      <c r="K17934" s="8" t="s">
        <v>33826</v>
      </c>
    </row>
    <row r="17935" spans="1:11" x14ac:dyDescent="0.2">
      <c r="A17935" s="8">
        <f>IF(IFERROR((MATCH(G17935,$G$1:$G$17725,0)),0),INDEX($A$1:$A$17725,MATCH(G17935,$G$1:$G$17725,0)),MAX($A$2:$A17934)+1)</f>
        <v>13776</v>
      </c>
      <c r="B17935" s="8" t="e">
        <f t="shared" si="335"/>
        <v>#N/A</v>
      </c>
      <c r="C17935" s="9" t="str">
        <f t="shared" si="334"/>
        <v>samson solar energy iii llc</v>
      </c>
      <c r="D17935" s="8"/>
      <c r="E17935" s="8"/>
      <c r="F17935" s="10"/>
      <c r="G17935" s="8">
        <v>63883</v>
      </c>
      <c r="H17935" s="8" t="s">
        <v>30686</v>
      </c>
      <c r="I17935" s="8" t="s">
        <v>30686</v>
      </c>
      <c r="J17935" s="8">
        <v>63555</v>
      </c>
      <c r="K17935" s="8" t="s">
        <v>33826</v>
      </c>
    </row>
    <row r="17936" spans="1:11" x14ac:dyDescent="0.2">
      <c r="A17936" s="8">
        <f>IF(IFERROR((MATCH(G17936,$G$1:$G$17725,0)),0),INDEX($A$1:$A$17725,MATCH(G17936,$G$1:$G$17725,0)),MAX($A$2:$A17935)+1)</f>
        <v>13777</v>
      </c>
      <c r="B17936" s="8" t="e">
        <f t="shared" si="335"/>
        <v>#N/A</v>
      </c>
      <c r="C17936" s="9" t="str">
        <f t="shared" si="334"/>
        <v>dry lake solar energy center</v>
      </c>
      <c r="D17936" s="8"/>
      <c r="E17936" s="8"/>
      <c r="F17936" s="10"/>
      <c r="G17936" s="8">
        <v>63933</v>
      </c>
      <c r="H17936" s="8" t="s">
        <v>30687</v>
      </c>
      <c r="I17936" s="8" t="s">
        <v>30688</v>
      </c>
      <c r="J17936" s="8">
        <v>63603</v>
      </c>
      <c r="K17936" s="8" t="s">
        <v>33826</v>
      </c>
    </row>
    <row r="17937" spans="1:11" x14ac:dyDescent="0.2">
      <c r="A17937" s="8">
        <f>IF(IFERROR((MATCH(G17937,$G$1:$G$17725,0)),0),INDEX($A$1:$A$17725,MATCH(G17937,$G$1:$G$17725,0)),MAX($A$2:$A17936)+1)</f>
        <v>13778</v>
      </c>
      <c r="B17937" s="8" t="e">
        <f t="shared" si="335"/>
        <v>#N/A</v>
      </c>
      <c r="C17937" s="9" t="str">
        <f t="shared" ref="C17937:C18000" si="336">IF(H17937="",F17937,H17937)</f>
        <v>triple h wind project</v>
      </c>
      <c r="D17937" s="8"/>
      <c r="E17937" s="8"/>
      <c r="F17937" s="10"/>
      <c r="G17937" s="8">
        <v>63103</v>
      </c>
      <c r="H17937" s="8" t="s">
        <v>30689</v>
      </c>
      <c r="I17937" s="8"/>
      <c r="J17937" s="8">
        <v>56201</v>
      </c>
      <c r="K17937" s="8" t="s">
        <v>33826</v>
      </c>
    </row>
    <row r="17938" spans="1:11" x14ac:dyDescent="0.2">
      <c r="A17938" s="8">
        <f>IF(IFERROR((MATCH(G17938,$G$1:$G$17725,0)),0),INDEX($A$1:$A$17725,MATCH(G17938,$G$1:$G$17725,0)),MAX($A$2:$A17937)+1)</f>
        <v>13779</v>
      </c>
      <c r="B17938" s="8" t="e">
        <f t="shared" si="335"/>
        <v>#N/A</v>
      </c>
      <c r="C17938" s="9" t="str">
        <f t="shared" si="336"/>
        <v>king plains wind project</v>
      </c>
      <c r="D17938" s="8"/>
      <c r="E17938" s="8"/>
      <c r="F17938" s="10"/>
      <c r="G17938" s="8">
        <v>63104</v>
      </c>
      <c r="H17938" s="8" t="s">
        <v>30690</v>
      </c>
      <c r="I17938" s="8"/>
      <c r="J17938" s="8">
        <v>56201</v>
      </c>
      <c r="K17938" s="8" t="s">
        <v>33826</v>
      </c>
    </row>
    <row r="17939" spans="1:11" x14ac:dyDescent="0.2">
      <c r="A17939" s="8">
        <f>IF(IFERROR((MATCH(G17939,$G$1:$G$17725,0)),0),INDEX($A$1:$A$17725,MATCH(G17939,$G$1:$G$17725,0)),MAX($A$2:$A17938)+1)</f>
        <v>13780</v>
      </c>
      <c r="B17939" s="8" t="e">
        <f t="shared" si="335"/>
        <v>#N/A</v>
      </c>
      <c r="C17939" s="9" t="str">
        <f t="shared" si="336"/>
        <v>copper mountain solar 5, llc</v>
      </c>
      <c r="D17939" s="8"/>
      <c r="E17939" s="8"/>
      <c r="F17939" s="10"/>
      <c r="G17939" s="8">
        <v>63504</v>
      </c>
      <c r="H17939" s="8" t="s">
        <v>30691</v>
      </c>
      <c r="I17939" s="8" t="s">
        <v>28506</v>
      </c>
      <c r="J17939" s="8">
        <v>56769</v>
      </c>
      <c r="K17939" s="8" t="s">
        <v>33826</v>
      </c>
    </row>
    <row r="17940" spans="1:11" x14ac:dyDescent="0.2">
      <c r="A17940" s="8">
        <f>IF(IFERROR((MATCH(G17940,$G$1:$G$17725,0)),0),INDEX($A$1:$A$17725,MATCH(G17940,$G$1:$G$17725,0)),MAX($A$2:$A17939)+1)</f>
        <v>13781</v>
      </c>
      <c r="B17940" s="8" t="e">
        <f t="shared" si="335"/>
        <v>#N/A</v>
      </c>
      <c r="C17940" s="9" t="str">
        <f t="shared" si="336"/>
        <v>diamond trail wind farm</v>
      </c>
      <c r="D17940" s="8"/>
      <c r="E17940" s="8"/>
      <c r="F17940" s="10"/>
      <c r="G17940" s="8">
        <v>63641</v>
      </c>
      <c r="H17940" s="8" t="s">
        <v>30692</v>
      </c>
      <c r="I17940" s="8" t="s">
        <v>28374</v>
      </c>
      <c r="J17940" s="8">
        <v>12341</v>
      </c>
      <c r="K17940" s="8" t="s">
        <v>33826</v>
      </c>
    </row>
    <row r="17941" spans="1:11" x14ac:dyDescent="0.2">
      <c r="A17941" s="8">
        <f>IF(IFERROR((MATCH(G17941,$G$1:$G$17725,0)),0),INDEX($A$1:$A$17725,MATCH(G17941,$G$1:$G$17725,0)),MAX($A$2:$A17940)+1)</f>
        <v>13782</v>
      </c>
      <c r="B17941" s="8" t="e">
        <f t="shared" si="335"/>
        <v>#N/A</v>
      </c>
      <c r="C17941" s="9" t="str">
        <f t="shared" si="336"/>
        <v>cool springs solar (hybrid)</v>
      </c>
      <c r="D17941" s="8"/>
      <c r="E17941" s="8"/>
      <c r="F17941" s="10"/>
      <c r="G17941" s="8">
        <v>63721</v>
      </c>
      <c r="H17941" s="8" t="s">
        <v>30693</v>
      </c>
      <c r="I17941" s="8" t="s">
        <v>30694</v>
      </c>
      <c r="J17941" s="8">
        <v>63414</v>
      </c>
      <c r="K17941" s="8" t="s">
        <v>33826</v>
      </c>
    </row>
    <row r="17942" spans="1:11" x14ac:dyDescent="0.2">
      <c r="A17942" s="8">
        <f>IF(IFERROR((MATCH(G17942,$G$1:$G$17725,0)),0),INDEX($A$1:$A$17725,MATCH(G17942,$G$1:$G$17725,0)),MAX($A$2:$A17941)+1)</f>
        <v>13783</v>
      </c>
      <c r="B17942" s="8" t="e">
        <f t="shared" si="335"/>
        <v>#N/A</v>
      </c>
      <c r="C17942" s="9" t="str">
        <f t="shared" si="336"/>
        <v>southern hills wind farm</v>
      </c>
      <c r="D17942" s="8"/>
      <c r="E17942" s="8"/>
      <c r="F17942" s="10"/>
      <c r="G17942" s="8">
        <v>63640</v>
      </c>
      <c r="H17942" s="8" t="s">
        <v>30695</v>
      </c>
      <c r="I17942" s="8" t="s">
        <v>28374</v>
      </c>
      <c r="J17942" s="8">
        <v>12341</v>
      </c>
      <c r="K17942" s="8" t="s">
        <v>33826</v>
      </c>
    </row>
    <row r="17943" spans="1:11" x14ac:dyDescent="0.2">
      <c r="A17943" s="8">
        <f>IF(IFERROR((MATCH(G17943,$G$1:$G$17725,0)),0),INDEX($A$1:$A$17725,MATCH(G17943,$G$1:$G$17725,0)),MAX($A$2:$A17942)+1)</f>
        <v>13784</v>
      </c>
      <c r="B17943" s="8" t="e">
        <f t="shared" si="335"/>
        <v>#N/A</v>
      </c>
      <c r="C17943" s="9" t="str">
        <f t="shared" si="336"/>
        <v>titan solar project</v>
      </c>
      <c r="D17943" s="8"/>
      <c r="E17943" s="8"/>
      <c r="F17943" s="10"/>
      <c r="G17943" s="8">
        <v>63320</v>
      </c>
      <c r="H17943" s="8" t="s">
        <v>30696</v>
      </c>
      <c r="I17943" s="8" t="s">
        <v>30697</v>
      </c>
      <c r="J17943" s="8">
        <v>63092</v>
      </c>
      <c r="K17943" s="8" t="s">
        <v>33826</v>
      </c>
    </row>
    <row r="17944" spans="1:11" x14ac:dyDescent="0.2">
      <c r="A17944" s="8">
        <f>IF(IFERROR((MATCH(G17944,$G$1:$G$17725,0)),0),INDEX($A$1:$A$17725,MATCH(G17944,$G$1:$G$17725,0)),MAX($A$2:$A17943)+1)</f>
        <v>13785</v>
      </c>
      <c r="B17944" s="8" t="e">
        <f t="shared" si="335"/>
        <v>#N/A</v>
      </c>
      <c r="C17944" s="9" t="str">
        <f t="shared" si="336"/>
        <v>delta energy park</v>
      </c>
      <c r="D17944" s="8"/>
      <c r="E17944" s="8"/>
      <c r="F17944" s="10"/>
      <c r="G17944" s="8">
        <v>63259</v>
      </c>
      <c r="H17944" s="8" t="s">
        <v>30698</v>
      </c>
      <c r="I17944" s="8" t="s">
        <v>30699</v>
      </c>
      <c r="J17944" s="8">
        <v>56155</v>
      </c>
      <c r="K17944" s="8" t="s">
        <v>33826</v>
      </c>
    </row>
    <row r="17945" spans="1:11" x14ac:dyDescent="0.2">
      <c r="A17945" s="8">
        <f>IF(IFERROR((MATCH(G17945,$G$1:$G$17725,0)),0),INDEX($A$1:$A$17725,MATCH(G17945,$G$1:$G$17725,0)),MAX($A$2:$A17944)+1)</f>
        <v>13786</v>
      </c>
      <c r="B17945" s="8" t="e">
        <f t="shared" si="335"/>
        <v>#N/A</v>
      </c>
      <c r="C17945" s="9" t="str">
        <f t="shared" si="336"/>
        <v>las majadas wind farm</v>
      </c>
      <c r="D17945" s="8"/>
      <c r="E17945" s="8"/>
      <c r="F17945" s="10"/>
      <c r="G17945" s="8">
        <v>63739</v>
      </c>
      <c r="H17945" s="8" t="s">
        <v>30700</v>
      </c>
      <c r="I17945" s="8" t="s">
        <v>30701</v>
      </c>
      <c r="J17945" s="8">
        <v>63431</v>
      </c>
      <c r="K17945" s="8" t="s">
        <v>33826</v>
      </c>
    </row>
    <row r="17946" spans="1:11" x14ac:dyDescent="0.2">
      <c r="A17946" s="8">
        <f>IF(IFERROR((MATCH(G17946,$G$1:$G$17725,0)),0),INDEX($A$1:$A$17725,MATCH(G17946,$G$1:$G$17725,0)),MAX($A$2:$A17945)+1)</f>
        <v>13787</v>
      </c>
      <c r="B17946" s="8" t="e">
        <f t="shared" si="335"/>
        <v>#N/A</v>
      </c>
      <c r="C17946" s="9" t="str">
        <f t="shared" si="336"/>
        <v>maverick wind project, llc</v>
      </c>
      <c r="D17946" s="8"/>
      <c r="E17946" s="8"/>
      <c r="F17946" s="10"/>
      <c r="G17946" s="8">
        <v>63494</v>
      </c>
      <c r="H17946" s="8" t="s">
        <v>30702</v>
      </c>
      <c r="I17946" s="8" t="s">
        <v>30702</v>
      </c>
      <c r="J17946" s="8">
        <v>63231</v>
      </c>
      <c r="K17946" s="8" t="s">
        <v>33826</v>
      </c>
    </row>
    <row r="17947" spans="1:11" x14ac:dyDescent="0.2">
      <c r="A17947" s="8">
        <f>IF(IFERROR((MATCH(G17947,$G$1:$G$17725,0)),0),INDEX($A$1:$A$17725,MATCH(G17947,$G$1:$G$17725,0)),MAX($A$2:$A17946)+1)</f>
        <v>13788</v>
      </c>
      <c r="B17947" s="8" t="e">
        <f t="shared" si="335"/>
        <v>#N/A</v>
      </c>
      <c r="C17947" s="9" t="str">
        <f t="shared" si="336"/>
        <v>canisteo wind farm</v>
      </c>
      <c r="D17947" s="8"/>
      <c r="E17947" s="8"/>
      <c r="F17947" s="10"/>
      <c r="G17947" s="8">
        <v>62947</v>
      </c>
      <c r="H17947" s="8" t="s">
        <v>30703</v>
      </c>
      <c r="I17947" s="8" t="s">
        <v>21192</v>
      </c>
      <c r="J17947" s="8">
        <v>49893</v>
      </c>
      <c r="K17947" s="8" t="s">
        <v>33826</v>
      </c>
    </row>
    <row r="17948" spans="1:11" x14ac:dyDescent="0.2">
      <c r="A17948" s="8">
        <f>IF(IFERROR((MATCH(G17948,$G$1:$G$17725,0)),0),INDEX($A$1:$A$17725,MATCH(G17948,$G$1:$G$17725,0)),MAX($A$2:$A17947)+1)</f>
        <v>13789</v>
      </c>
      <c r="B17948" s="8" t="e">
        <f t="shared" si="335"/>
        <v>#N/A</v>
      </c>
      <c r="C17948" s="9" t="str">
        <f t="shared" si="336"/>
        <v>pinon energy center</v>
      </c>
      <c r="D17948" s="8"/>
      <c r="E17948" s="8"/>
      <c r="F17948" s="10"/>
      <c r="G17948" s="8">
        <v>63281</v>
      </c>
      <c r="H17948" s="8" t="s">
        <v>30704</v>
      </c>
      <c r="I17948" s="8" t="s">
        <v>30705</v>
      </c>
      <c r="J17948" s="8">
        <v>15473</v>
      </c>
      <c r="K17948" s="8" t="s">
        <v>33826</v>
      </c>
    </row>
    <row r="17949" spans="1:11" x14ac:dyDescent="0.2">
      <c r="A17949" s="8">
        <f>IF(IFERROR((MATCH(G17949,$G$1:$G$17725,0)),0),INDEX($A$1:$A$17725,MATCH(G17949,$G$1:$G$17725,0)),MAX($A$2:$A17948)+1)</f>
        <v>13790</v>
      </c>
      <c r="B17949" s="8" t="e">
        <f t="shared" si="335"/>
        <v>#N/A</v>
      </c>
      <c r="C17949" s="9" t="str">
        <f t="shared" si="336"/>
        <v>edmondson ranch wind, llc</v>
      </c>
      <c r="D17949" s="8"/>
      <c r="E17949" s="8"/>
      <c r="F17949" s="10"/>
      <c r="G17949" s="8">
        <v>63890</v>
      </c>
      <c r="H17949" s="8" t="s">
        <v>30706</v>
      </c>
      <c r="I17949" s="8" t="s">
        <v>30706</v>
      </c>
      <c r="J17949" s="8">
        <v>63559</v>
      </c>
      <c r="K17949" s="8" t="s">
        <v>33826</v>
      </c>
    </row>
    <row r="17950" spans="1:11" x14ac:dyDescent="0.2">
      <c r="A17950" s="8">
        <f>IF(IFERROR((MATCH(G17950,$G$1:$G$17725,0)),0),INDEX($A$1:$A$17725,MATCH(G17950,$G$1:$G$17725,0)),MAX($A$2:$A17949)+1)</f>
        <v>13791</v>
      </c>
      <c r="B17950" s="8" t="e">
        <f t="shared" si="335"/>
        <v>#N/A</v>
      </c>
      <c r="C17950" s="9" t="str">
        <f t="shared" si="336"/>
        <v>outlaw wind project llc</v>
      </c>
      <c r="D17950" s="8"/>
      <c r="E17950" s="8"/>
      <c r="F17950" s="10"/>
      <c r="G17950" s="8">
        <v>63574</v>
      </c>
      <c r="H17950" s="8" t="s">
        <v>30707</v>
      </c>
      <c r="I17950" s="8" t="s">
        <v>30707</v>
      </c>
      <c r="J17950" s="8">
        <v>63279</v>
      </c>
      <c r="K17950" s="8" t="s">
        <v>33826</v>
      </c>
    </row>
    <row r="17951" spans="1:11" x14ac:dyDescent="0.2">
      <c r="A17951" s="8">
        <f>IF(IFERROR((MATCH(G17951,$G$1:$G$17725,0)),0),INDEX($A$1:$A$17725,MATCH(G17951,$G$1:$G$17725,0)),MAX($A$2:$A17950)+1)</f>
        <v>13792</v>
      </c>
      <c r="B17951" s="8" t="e">
        <f t="shared" si="335"/>
        <v>#N/A</v>
      </c>
      <c r="C17951" s="9" t="str">
        <f t="shared" si="336"/>
        <v>aurora wind project</v>
      </c>
      <c r="D17951" s="8"/>
      <c r="E17951" s="8"/>
      <c r="F17951" s="10"/>
      <c r="G17951" s="8">
        <v>63258</v>
      </c>
      <c r="H17951" s="8" t="s">
        <v>30708</v>
      </c>
      <c r="I17951" s="8" t="s">
        <v>30709</v>
      </c>
      <c r="J17951" s="8">
        <v>63021</v>
      </c>
      <c r="K17951" s="8" t="s">
        <v>33826</v>
      </c>
    </row>
    <row r="17952" spans="1:11" x14ac:dyDescent="0.2">
      <c r="A17952" s="8">
        <f>IF(IFERROR((MATCH(G17952,$G$1:$G$17725,0)),0),INDEX($A$1:$A$17725,MATCH(G17952,$G$1:$G$17725,0)),MAX($A$2:$A17951)+1)</f>
        <v>13793</v>
      </c>
      <c r="B17952" s="8" t="e">
        <f t="shared" si="335"/>
        <v>#N/A</v>
      </c>
      <c r="C17952" s="9" t="str">
        <f t="shared" si="336"/>
        <v>deuel harvest wind energy llc</v>
      </c>
      <c r="D17952" s="8"/>
      <c r="E17952" s="8"/>
      <c r="F17952" s="10"/>
      <c r="G17952" s="8">
        <v>62943</v>
      </c>
      <c r="H17952" s="8" t="s">
        <v>30710</v>
      </c>
      <c r="I17952" s="8" t="s">
        <v>21192</v>
      </c>
      <c r="J17952" s="8">
        <v>49893</v>
      </c>
      <c r="K17952" s="8" t="s">
        <v>33826</v>
      </c>
    </row>
    <row r="17953" spans="1:11" x14ac:dyDescent="0.2">
      <c r="A17953" s="8">
        <f>IF(IFERROR((MATCH(G17953,$G$1:$G$17725,0)),0),INDEX($A$1:$A$17725,MATCH(G17953,$G$1:$G$17725,0)),MAX($A$2:$A17952)+1)</f>
        <v>13794</v>
      </c>
      <c r="B17953" s="8" t="e">
        <f t="shared" si="335"/>
        <v>#N/A</v>
      </c>
      <c r="C17953" s="9" t="str">
        <f t="shared" si="336"/>
        <v>badger hollow solar farm llc</v>
      </c>
      <c r="D17953" s="8"/>
      <c r="E17953" s="8"/>
      <c r="F17953" s="10"/>
      <c r="G17953" s="8">
        <v>62955</v>
      </c>
      <c r="H17953" s="8" t="s">
        <v>30711</v>
      </c>
      <c r="I17953" s="8" t="s">
        <v>21192</v>
      </c>
      <c r="J17953" s="8">
        <v>49893</v>
      </c>
      <c r="K17953" s="8" t="s">
        <v>33826</v>
      </c>
    </row>
    <row r="17954" spans="1:11" x14ac:dyDescent="0.2">
      <c r="A17954" s="8">
        <f>IF(IFERROR((MATCH(G17954,$G$1:$G$17725,0)),0),INDEX($A$1:$A$17725,MATCH(G17954,$G$1:$G$17725,0)),MAX($A$2:$A17953)+1)</f>
        <v>13795</v>
      </c>
      <c r="B17954" s="8" t="e">
        <f t="shared" si="335"/>
        <v>#N/A</v>
      </c>
      <c r="C17954" s="9" t="str">
        <f t="shared" si="336"/>
        <v>thunderhead wind energy llc</v>
      </c>
      <c r="D17954" s="8"/>
      <c r="E17954" s="8"/>
      <c r="F17954" s="10"/>
      <c r="G17954" s="8">
        <v>62956</v>
      </c>
      <c r="H17954" s="8" t="s">
        <v>30712</v>
      </c>
      <c r="I17954" s="8" t="s">
        <v>21192</v>
      </c>
      <c r="J17954" s="8">
        <v>49893</v>
      </c>
      <c r="K17954" s="8" t="s">
        <v>33826</v>
      </c>
    </row>
    <row r="17955" spans="1:11" x14ac:dyDescent="0.2">
      <c r="A17955" s="8">
        <f>IF(IFERROR((MATCH(G17955,$G$1:$G$17725,0)),0),INDEX($A$1:$A$17725,MATCH(G17955,$G$1:$G$17725,0)),MAX($A$2:$A17954)+1)</f>
        <v>13796</v>
      </c>
      <c r="B17955" s="8" t="e">
        <f t="shared" si="335"/>
        <v>#N/A</v>
      </c>
      <c r="C17955" s="9" t="str">
        <f t="shared" si="336"/>
        <v>prairie hill wind project</v>
      </c>
      <c r="D17955" s="8"/>
      <c r="E17955" s="8"/>
      <c r="F17955" s="10"/>
      <c r="G17955" s="8">
        <v>63100</v>
      </c>
      <c r="H17955" s="8" t="s">
        <v>30713</v>
      </c>
      <c r="I17955" s="8"/>
      <c r="J17955" s="8">
        <v>56201</v>
      </c>
      <c r="K17955" s="8" t="s">
        <v>33826</v>
      </c>
    </row>
    <row r="17956" spans="1:11" x14ac:dyDescent="0.2">
      <c r="A17956" s="8">
        <f>IF(IFERROR((MATCH(G17956,$G$1:$G$17725,0)),0),INDEX($A$1:$A$17725,MATCH(G17956,$G$1:$G$17725,0)),MAX($A$2:$A17955)+1)</f>
        <v>13797</v>
      </c>
      <c r="B17956" s="8" t="e">
        <f t="shared" si="335"/>
        <v>#N/A</v>
      </c>
      <c r="C17956" s="9" t="str">
        <f t="shared" si="336"/>
        <v>trex us red holly</v>
      </c>
      <c r="D17956" s="8"/>
      <c r="E17956" s="8"/>
      <c r="F17956" s="10"/>
      <c r="G17956" s="8">
        <v>63202</v>
      </c>
      <c r="H17956" s="8" t="s">
        <v>30714</v>
      </c>
      <c r="I17956" s="8" t="s">
        <v>30715</v>
      </c>
      <c r="J17956" s="8">
        <v>62936</v>
      </c>
      <c r="K17956" s="8" t="s">
        <v>33826</v>
      </c>
    </row>
    <row r="17957" spans="1:11" x14ac:dyDescent="0.2">
      <c r="A17957" s="8">
        <f>IF(IFERROR((MATCH(G17957,$G$1:$G$17725,0)),0),INDEX($A$1:$A$17725,MATCH(G17957,$G$1:$G$17725,0)),MAX($A$2:$A17956)+1)</f>
        <v>13798</v>
      </c>
      <c r="B17957" s="8" t="e">
        <f t="shared" si="335"/>
        <v>#N/A</v>
      </c>
      <c r="C17957" s="9" t="str">
        <f t="shared" si="336"/>
        <v>juno solar project</v>
      </c>
      <c r="D17957" s="8"/>
      <c r="E17957" s="8"/>
      <c r="F17957" s="10"/>
      <c r="G17957" s="8">
        <v>63328</v>
      </c>
      <c r="H17957" s="8" t="s">
        <v>30716</v>
      </c>
      <c r="I17957" s="8" t="s">
        <v>30717</v>
      </c>
      <c r="J17957" s="8">
        <v>63100</v>
      </c>
      <c r="K17957" s="8" t="s">
        <v>33826</v>
      </c>
    </row>
    <row r="17958" spans="1:11" x14ac:dyDescent="0.2">
      <c r="A17958" s="8">
        <f>IF(IFERROR((MATCH(G17958,$G$1:$G$17725,0)),0),INDEX($A$1:$A$17725,MATCH(G17958,$G$1:$G$17725,0)),MAX($A$2:$A17957)+1)</f>
        <v>13799</v>
      </c>
      <c r="B17958" s="8" t="e">
        <f t="shared" si="335"/>
        <v>#N/A</v>
      </c>
      <c r="C17958" s="9" t="str">
        <f t="shared" si="336"/>
        <v>thunder wolf energy center hybrid</v>
      </c>
      <c r="D17958" s="8"/>
      <c r="E17958" s="8"/>
      <c r="F17958" s="10"/>
      <c r="G17958" s="8">
        <v>63776</v>
      </c>
      <c r="H17958" s="8" t="s">
        <v>30718</v>
      </c>
      <c r="I17958" s="8" t="s">
        <v>30719</v>
      </c>
      <c r="J17958" s="8">
        <v>63454</v>
      </c>
      <c r="K17958" s="8" t="s">
        <v>33826</v>
      </c>
    </row>
    <row r="17959" spans="1:11" x14ac:dyDescent="0.2">
      <c r="A17959" s="8">
        <f>IF(IFERROR((MATCH(G17959,$G$1:$G$17725,0)),0),INDEX($A$1:$A$17725,MATCH(G17959,$G$1:$G$17725,0)),MAX($A$2:$A17958)+1)</f>
        <v>13800</v>
      </c>
      <c r="B17959" s="8" t="e">
        <f t="shared" si="335"/>
        <v>#N/A</v>
      </c>
      <c r="C17959" s="9" t="str">
        <f t="shared" si="336"/>
        <v>bronco plains wind, llc</v>
      </c>
      <c r="D17959" s="8"/>
      <c r="E17959" s="8"/>
      <c r="F17959" s="10"/>
      <c r="G17959" s="8">
        <v>63803</v>
      </c>
      <c r="H17959" s="8" t="s">
        <v>30720</v>
      </c>
      <c r="I17959" s="8" t="s">
        <v>30720</v>
      </c>
      <c r="J17959" s="8">
        <v>63487</v>
      </c>
      <c r="K17959" s="8" t="s">
        <v>33826</v>
      </c>
    </row>
    <row r="17960" spans="1:11" x14ac:dyDescent="0.2">
      <c r="A17960" s="8">
        <f>IF(IFERROR((MATCH(G17960,$G$1:$G$17725,0)),0),INDEX($A$1:$A$17725,MATCH(G17960,$G$1:$G$17725,0)),MAX($A$2:$A17959)+1)</f>
        <v>13801</v>
      </c>
      <c r="B17960" s="8" t="e">
        <f t="shared" si="335"/>
        <v>#N/A</v>
      </c>
      <c r="C17960" s="9" t="str">
        <f t="shared" si="336"/>
        <v>delilah solar energy ii llc</v>
      </c>
      <c r="D17960" s="8"/>
      <c r="E17960" s="8"/>
      <c r="F17960" s="10"/>
      <c r="G17960" s="8">
        <v>63884</v>
      </c>
      <c r="H17960" s="8" t="s">
        <v>30721</v>
      </c>
      <c r="I17960" s="8" t="s">
        <v>30721</v>
      </c>
      <c r="J17960" s="8">
        <v>63556</v>
      </c>
      <c r="K17960" s="8" t="s">
        <v>33826</v>
      </c>
    </row>
    <row r="17961" spans="1:11" x14ac:dyDescent="0.2">
      <c r="A17961" s="8">
        <f>IF(IFERROR((MATCH(G17961,$G$1:$G$17725,0)),0),INDEX($A$1:$A$17725,MATCH(G17961,$G$1:$G$17725,0)),MAX($A$2:$A17960)+1)</f>
        <v>13802</v>
      </c>
      <c r="B17961" s="8" t="e">
        <f t="shared" si="335"/>
        <v>#N/A</v>
      </c>
      <c r="C17961" s="9" t="str">
        <f t="shared" si="336"/>
        <v>azure sky solar</v>
      </c>
      <c r="D17961" s="8"/>
      <c r="E17961" s="8"/>
      <c r="F17961" s="10"/>
      <c r="G17961" s="8">
        <v>63905</v>
      </c>
      <c r="H17961" s="8" t="s">
        <v>30722</v>
      </c>
      <c r="I17961" s="8" t="s">
        <v>30723</v>
      </c>
      <c r="J17961" s="8">
        <v>63571</v>
      </c>
      <c r="K17961" s="8" t="s">
        <v>33826</v>
      </c>
    </row>
    <row r="17962" spans="1:11" x14ac:dyDescent="0.2">
      <c r="A17962" s="8">
        <f>IF(IFERROR((MATCH(G17962,$G$1:$G$17725,0)),0),INDEX($A$1:$A$17725,MATCH(G17962,$G$1:$G$17725,0)),MAX($A$2:$A17961)+1)</f>
        <v>13803</v>
      </c>
      <c r="B17962" s="8" t="e">
        <f t="shared" si="335"/>
        <v>#N/A</v>
      </c>
      <c r="C17962" s="9" t="str">
        <f t="shared" si="336"/>
        <v>diamond spring, llc</v>
      </c>
      <c r="D17962" s="8"/>
      <c r="E17962" s="8"/>
      <c r="F17962" s="10"/>
      <c r="G17962" s="8">
        <v>63327</v>
      </c>
      <c r="H17962" s="8" t="s">
        <v>30724</v>
      </c>
      <c r="I17962" s="8" t="s">
        <v>29912</v>
      </c>
      <c r="J17962" s="8">
        <v>59496</v>
      </c>
      <c r="K17962" s="8" t="s">
        <v>33826</v>
      </c>
    </row>
    <row r="17963" spans="1:11" x14ac:dyDescent="0.2">
      <c r="A17963" s="8">
        <f>IF(IFERROR((MATCH(G17963,$G$1:$G$17725,0)),0),INDEX($A$1:$A$17725,MATCH(G17963,$G$1:$G$17725,0)),MAX($A$2:$A17962)+1)</f>
        <v>13804</v>
      </c>
      <c r="B17963" s="8" t="e">
        <f t="shared" si="335"/>
        <v>#N/A</v>
      </c>
      <c r="C17963" s="9" t="str">
        <f t="shared" si="336"/>
        <v>delilah solar energy iii llc</v>
      </c>
      <c r="D17963" s="8"/>
      <c r="E17963" s="8"/>
      <c r="F17963" s="10"/>
      <c r="G17963" s="8">
        <v>63885</v>
      </c>
      <c r="H17963" s="8" t="s">
        <v>30725</v>
      </c>
      <c r="I17963" s="8" t="s">
        <v>30725</v>
      </c>
      <c r="J17963" s="8">
        <v>63557</v>
      </c>
      <c r="K17963" s="8" t="s">
        <v>33826</v>
      </c>
    </row>
    <row r="17964" spans="1:11" x14ac:dyDescent="0.2">
      <c r="A17964" s="8">
        <f>IF(IFERROR((MATCH(G17964,$G$1:$G$17725,0)),0),INDEX($A$1:$A$17725,MATCH(G17964,$G$1:$G$17725,0)),MAX($A$2:$A17963)+1)</f>
        <v>13805</v>
      </c>
      <c r="B17964" s="8" t="e">
        <f t="shared" si="335"/>
        <v>#N/A</v>
      </c>
      <c r="C17964" s="9" t="str">
        <f t="shared" si="336"/>
        <v>alle-catt wind energy llc</v>
      </c>
      <c r="D17964" s="8"/>
      <c r="E17964" s="8"/>
      <c r="F17964" s="10"/>
      <c r="G17964" s="8">
        <v>62954</v>
      </c>
      <c r="H17964" s="8" t="s">
        <v>30726</v>
      </c>
      <c r="I17964" s="8" t="s">
        <v>21192</v>
      </c>
      <c r="J17964" s="8">
        <v>49893</v>
      </c>
      <c r="K17964" s="8" t="s">
        <v>33826</v>
      </c>
    </row>
    <row r="17965" spans="1:11" x14ac:dyDescent="0.2">
      <c r="A17965" s="8">
        <f>IF(IFERROR((MATCH(G17965,$G$1:$G$17725,0)),0),INDEX($A$1:$A$17725,MATCH(G17965,$G$1:$G$17725,0)),MAX($A$2:$A17964)+1)</f>
        <v>13806</v>
      </c>
      <c r="B17965" s="8" t="e">
        <f t="shared" si="335"/>
        <v>#N/A</v>
      </c>
      <c r="C17965" s="9" t="str">
        <f t="shared" si="336"/>
        <v>bennington wind</v>
      </c>
      <c r="D17965" s="8"/>
      <c r="E17965" s="8"/>
      <c r="F17965" s="10"/>
      <c r="G17965" s="8">
        <v>63384</v>
      </c>
      <c r="H17965" s="8" t="s">
        <v>30727</v>
      </c>
      <c r="I17965" s="8" t="s">
        <v>30728</v>
      </c>
      <c r="J17965" s="8">
        <v>63139</v>
      </c>
      <c r="K17965" s="8" t="s">
        <v>33826</v>
      </c>
    </row>
    <row r="17966" spans="1:11" x14ac:dyDescent="0.2">
      <c r="A17966" s="8">
        <f>IF(IFERROR((MATCH(G17966,$G$1:$G$17725,0)),0),INDEX($A$1:$A$17725,MATCH(G17966,$G$1:$G$17725,0)),MAX($A$2:$A17965)+1)</f>
        <v>13807</v>
      </c>
      <c r="B17966" s="8" t="e">
        <f t="shared" si="335"/>
        <v>#N/A</v>
      </c>
      <c r="C17966" s="9" t="str">
        <f t="shared" si="336"/>
        <v>happy solar 1</v>
      </c>
      <c r="D17966" s="8"/>
      <c r="E17966" s="8"/>
      <c r="F17966" s="10"/>
      <c r="G17966" s="8">
        <v>63766</v>
      </c>
      <c r="H17966" s="8" t="s">
        <v>30729</v>
      </c>
      <c r="I17966" s="8" t="s">
        <v>30638</v>
      </c>
      <c r="J17966" s="8">
        <v>62842</v>
      </c>
      <c r="K17966" s="8" t="s">
        <v>33826</v>
      </c>
    </row>
    <row r="17967" spans="1:11" x14ac:dyDescent="0.2">
      <c r="A17967" s="8">
        <f>IF(IFERROR((MATCH(G17967,$G$1:$G$17725,0)),0),INDEX($A$1:$A$17725,MATCH(G17967,$G$1:$G$17725,0)),MAX($A$2:$A17966)+1)</f>
        <v>13808</v>
      </c>
      <c r="B17967" s="8" t="e">
        <f t="shared" si="335"/>
        <v>#N/A</v>
      </c>
      <c r="C17967" s="9" t="str">
        <f t="shared" si="336"/>
        <v>drew solar llc</v>
      </c>
      <c r="D17967" s="8"/>
      <c r="E17967" s="8"/>
      <c r="F17967" s="10"/>
      <c r="G17967" s="8">
        <v>63127</v>
      </c>
      <c r="H17967" s="8" t="s">
        <v>30730</v>
      </c>
      <c r="I17967" s="8" t="s">
        <v>30730</v>
      </c>
      <c r="J17967" s="8">
        <v>62911</v>
      </c>
      <c r="K17967" s="8" t="s">
        <v>33826</v>
      </c>
    </row>
    <row r="17968" spans="1:11" x14ac:dyDescent="0.2">
      <c r="A17968" s="8">
        <f>IF(IFERROR((MATCH(G17968,$G$1:$G$17725,0)),0),INDEX($A$1:$A$17725,MATCH(G17968,$G$1:$G$17725,0)),MAX($A$2:$A17967)+1)</f>
        <v>13809</v>
      </c>
      <c r="B17968" s="8" t="e">
        <f t="shared" si="335"/>
        <v>#N/A</v>
      </c>
      <c r="C17968" s="9" t="str">
        <f t="shared" si="336"/>
        <v>chicot solar</v>
      </c>
      <c r="D17968" s="8"/>
      <c r="E17968" s="8"/>
      <c r="F17968" s="10"/>
      <c r="G17968" s="8">
        <v>63295</v>
      </c>
      <c r="H17968" s="8" t="s">
        <v>30731</v>
      </c>
      <c r="I17968" s="8" t="s">
        <v>30732</v>
      </c>
      <c r="J17968" s="8">
        <v>63073</v>
      </c>
      <c r="K17968" s="8" t="s">
        <v>33826</v>
      </c>
    </row>
    <row r="17969" spans="1:11" x14ac:dyDescent="0.2">
      <c r="A17969" s="8">
        <f>IF(IFERROR((MATCH(G17969,$G$1:$G$17725,0)),0),INDEX($A$1:$A$17725,MATCH(G17969,$G$1:$G$17725,0)),MAX($A$2:$A17968)+1)</f>
        <v>13810</v>
      </c>
      <c r="B17969" s="8" t="e">
        <f t="shared" si="335"/>
        <v>#N/A</v>
      </c>
      <c r="C17969" s="9" t="str">
        <f t="shared" si="336"/>
        <v>wapello solar llc</v>
      </c>
      <c r="D17969" s="8"/>
      <c r="E17969" s="8"/>
      <c r="F17969" s="10"/>
      <c r="G17969" s="8">
        <v>63378</v>
      </c>
      <c r="H17969" s="8" t="s">
        <v>30733</v>
      </c>
      <c r="I17969" s="8" t="s">
        <v>30733</v>
      </c>
      <c r="J17969" s="8">
        <v>63129</v>
      </c>
      <c r="K17969" s="8" t="s">
        <v>33826</v>
      </c>
    </row>
    <row r="17970" spans="1:11" x14ac:dyDescent="0.2">
      <c r="A17970" s="8">
        <f>IF(IFERROR((MATCH(G17970,$G$1:$G$17725,0)),0),INDEX($A$1:$A$17725,MATCH(G17970,$G$1:$G$17725,0)),MAX($A$2:$A17969)+1)</f>
        <v>13811</v>
      </c>
      <c r="B17970" s="8" t="e">
        <f t="shared" si="335"/>
        <v>#N/A</v>
      </c>
      <c r="C17970" s="9" t="str">
        <f t="shared" si="336"/>
        <v>three rivers solar power, llc</v>
      </c>
      <c r="D17970" s="8"/>
      <c r="E17970" s="8"/>
      <c r="F17970" s="10"/>
      <c r="G17970" s="8">
        <v>63386</v>
      </c>
      <c r="H17970" s="8" t="s">
        <v>30734</v>
      </c>
      <c r="I17970" s="8" t="s">
        <v>30734</v>
      </c>
      <c r="J17970" s="8">
        <v>63140</v>
      </c>
      <c r="K17970" s="8" t="s">
        <v>33826</v>
      </c>
    </row>
    <row r="17971" spans="1:11" x14ac:dyDescent="0.2">
      <c r="A17971" s="8">
        <f>IF(IFERROR((MATCH(G17971,$G$1:$G$17725,0)),0),INDEX($A$1:$A$17725,MATCH(G17971,$G$1:$G$17725,0)),MAX($A$2:$A17970)+1)</f>
        <v>13812</v>
      </c>
      <c r="B17971" s="8" t="e">
        <f t="shared" si="335"/>
        <v>#N/A</v>
      </c>
      <c r="C17971" s="9" t="str">
        <f t="shared" si="336"/>
        <v>saint solar</v>
      </c>
      <c r="D17971" s="8"/>
      <c r="E17971" s="8"/>
      <c r="F17971" s="10"/>
      <c r="G17971" s="8">
        <v>63476</v>
      </c>
      <c r="H17971" s="8" t="s">
        <v>30735</v>
      </c>
      <c r="I17971" s="8" t="s">
        <v>30736</v>
      </c>
      <c r="J17971" s="8">
        <v>63210</v>
      </c>
      <c r="K17971" s="8" t="s">
        <v>33826</v>
      </c>
    </row>
    <row r="17972" spans="1:11" x14ac:dyDescent="0.2">
      <c r="A17972" s="8">
        <f>IF(IFERROR((MATCH(G17972,$G$1:$G$17725,0)),0),INDEX($A$1:$A$17725,MATCH(G17972,$G$1:$G$17725,0)),MAX($A$2:$A17971)+1)</f>
        <v>13813</v>
      </c>
      <c r="B17972" s="8" t="e">
        <f t="shared" si="335"/>
        <v>#N/A</v>
      </c>
      <c r="C17972" s="9" t="str">
        <f t="shared" si="336"/>
        <v>luna storage</v>
      </c>
      <c r="D17972" s="8"/>
      <c r="E17972" s="8"/>
      <c r="F17972" s="10"/>
      <c r="G17972" s="8">
        <v>63685</v>
      </c>
      <c r="H17972" s="8" t="s">
        <v>30737</v>
      </c>
      <c r="I17972" s="8" t="s">
        <v>30738</v>
      </c>
      <c r="J17972" s="8">
        <v>63403</v>
      </c>
      <c r="K17972" s="8" t="s">
        <v>33826</v>
      </c>
    </row>
    <row r="17973" spans="1:11" x14ac:dyDescent="0.2">
      <c r="A17973" s="8">
        <f>IF(IFERROR((MATCH(G17973,$G$1:$G$17725,0)),0),INDEX($A$1:$A$17725,MATCH(G17973,$G$1:$G$17725,0)),MAX($A$2:$A17972)+1)</f>
        <v>13814</v>
      </c>
      <c r="B17973" s="8" t="e">
        <f t="shared" si="335"/>
        <v>#N/A</v>
      </c>
      <c r="C17973" s="9" t="str">
        <f t="shared" si="336"/>
        <v>chisholm grid energy storage system</v>
      </c>
      <c r="D17973" s="8"/>
      <c r="E17973" s="8"/>
      <c r="F17973" s="10"/>
      <c r="G17973" s="8">
        <v>63737</v>
      </c>
      <c r="H17973" s="8" t="s">
        <v>30739</v>
      </c>
      <c r="I17973" s="8" t="s">
        <v>30740</v>
      </c>
      <c r="J17973" s="8">
        <v>63430</v>
      </c>
      <c r="K17973" s="8" t="s">
        <v>33826</v>
      </c>
    </row>
    <row r="17974" spans="1:11" x14ac:dyDescent="0.2">
      <c r="A17974" s="8">
        <f>IF(IFERROR((MATCH(G17974,$G$1:$G$17725,0)),0),INDEX($A$1:$A$17725,MATCH(G17974,$G$1:$G$17725,0)),MAX($A$2:$A17973)+1)</f>
        <v>13815</v>
      </c>
      <c r="B17974" s="8" t="e">
        <f t="shared" si="335"/>
        <v>#N/A</v>
      </c>
      <c r="C17974" s="9" t="str">
        <f t="shared" si="336"/>
        <v>blackbear solar 1</v>
      </c>
      <c r="D17974" s="8"/>
      <c r="E17974" s="8"/>
      <c r="F17974" s="10"/>
      <c r="G17974" s="8">
        <v>63765</v>
      </c>
      <c r="H17974" s="8" t="s">
        <v>30741</v>
      </c>
      <c r="I17974" s="8" t="s">
        <v>30638</v>
      </c>
      <c r="J17974" s="8">
        <v>62842</v>
      </c>
      <c r="K17974" s="8" t="s">
        <v>33826</v>
      </c>
    </row>
    <row r="17975" spans="1:11" x14ac:dyDescent="0.2">
      <c r="A17975" s="8">
        <f>IF(IFERROR((MATCH(G17975,$G$1:$G$17725,0)),0),INDEX($A$1:$A$17725,MATCH(G17975,$G$1:$G$17725,0)),MAX($A$2:$A17974)+1)</f>
        <v>13816</v>
      </c>
      <c r="B17975" s="8" t="e">
        <f t="shared" si="335"/>
        <v>#N/A</v>
      </c>
      <c r="C17975" s="9" t="str">
        <f t="shared" si="336"/>
        <v>high point solar llc</v>
      </c>
      <c r="D17975" s="8"/>
      <c r="E17975" s="8"/>
      <c r="F17975" s="10"/>
      <c r="G17975" s="8">
        <v>63838</v>
      </c>
      <c r="H17975" s="8" t="s">
        <v>30742</v>
      </c>
      <c r="I17975" s="8"/>
      <c r="J17975" s="8">
        <v>57416</v>
      </c>
      <c r="K17975" s="8" t="s">
        <v>33826</v>
      </c>
    </row>
    <row r="17976" spans="1:11" x14ac:dyDescent="0.2">
      <c r="A17976" s="8">
        <f>IF(IFERROR((MATCH(G17976,$G$1:$G$17725,0)),0),INDEX($A$1:$A$17725,MATCH(G17976,$G$1:$G$17725,0)),MAX($A$2:$A17975)+1)</f>
        <v>13817</v>
      </c>
      <c r="B17976" s="8" t="e">
        <f t="shared" si="335"/>
        <v>#N/A</v>
      </c>
      <c r="C17976" s="9" t="str">
        <f t="shared" si="336"/>
        <v>tx18 cottage meadow storage</v>
      </c>
      <c r="D17976" s="8"/>
      <c r="E17976" s="8"/>
      <c r="F17976" s="10"/>
      <c r="G17976" s="8">
        <v>63879</v>
      </c>
      <c r="H17976" s="8" t="s">
        <v>30743</v>
      </c>
      <c r="I17976" s="8" t="s">
        <v>30642</v>
      </c>
      <c r="J17976" s="8">
        <v>63552</v>
      </c>
      <c r="K17976" s="8" t="s">
        <v>33826</v>
      </c>
    </row>
    <row r="17977" spans="1:11" x14ac:dyDescent="0.2">
      <c r="A17977" s="8">
        <f>IF(IFERROR((MATCH(G17977,$G$1:$G$17725,0)),0),INDEX($A$1:$A$17725,MATCH(G17977,$G$1:$G$17725,0)),MAX($A$2:$A17976)+1)</f>
        <v>13818</v>
      </c>
      <c r="B17977" s="8" t="e">
        <f t="shared" si="335"/>
        <v>#N/A</v>
      </c>
      <c r="C17977" s="9" t="str">
        <f t="shared" si="336"/>
        <v>tx17 nickel prairie storage</v>
      </c>
      <c r="D17977" s="8"/>
      <c r="E17977" s="8"/>
      <c r="F17977" s="10"/>
      <c r="G17977" s="8">
        <v>63880</v>
      </c>
      <c r="H17977" s="8" t="s">
        <v>30744</v>
      </c>
      <c r="I17977" s="8" t="s">
        <v>30642</v>
      </c>
      <c r="J17977" s="8">
        <v>63552</v>
      </c>
      <c r="K17977" s="8" t="s">
        <v>33826</v>
      </c>
    </row>
    <row r="17978" spans="1:11" x14ac:dyDescent="0.2">
      <c r="A17978" s="8">
        <f>IF(IFERROR((MATCH(G17978,$G$1:$G$17725,0)),0),INDEX($A$1:$A$17725,MATCH(G17978,$G$1:$G$17725,0)),MAX($A$2:$A17977)+1)</f>
        <v>13819</v>
      </c>
      <c r="B17978" s="8" t="e">
        <f t="shared" si="335"/>
        <v>#N/A</v>
      </c>
      <c r="C17978" s="9" t="str">
        <f t="shared" si="336"/>
        <v>saticoy</v>
      </c>
      <c r="D17978" s="8"/>
      <c r="E17978" s="8"/>
      <c r="F17978" s="10"/>
      <c r="G17978" s="8">
        <v>63891</v>
      </c>
      <c r="H17978" s="8" t="s">
        <v>30745</v>
      </c>
      <c r="I17978" s="8" t="s">
        <v>30746</v>
      </c>
      <c r="J17978" s="8">
        <v>63550</v>
      </c>
      <c r="K17978" s="8" t="s">
        <v>33826</v>
      </c>
    </row>
    <row r="17979" spans="1:11" x14ac:dyDescent="0.2">
      <c r="A17979" s="8">
        <f>IF(IFERROR((MATCH(G17979,$G$1:$G$17725,0)),0),INDEX($A$1:$A$17725,MATCH(G17979,$G$1:$G$17725,0)),MAX($A$2:$A17978)+1)</f>
        <v>13820</v>
      </c>
      <c r="B17979" s="8" t="e">
        <f t="shared" si="335"/>
        <v>#N/A</v>
      </c>
      <c r="C17979" s="9" t="str">
        <f t="shared" si="336"/>
        <v>ho'ohana solar 1</v>
      </c>
      <c r="D17979" s="8"/>
      <c r="E17979" s="8"/>
      <c r="F17979" s="10"/>
      <c r="G17979" s="8">
        <v>63723</v>
      </c>
      <c r="H17979" s="8" t="s">
        <v>30747</v>
      </c>
      <c r="I17979" s="8" t="s">
        <v>30748</v>
      </c>
      <c r="J17979" s="8">
        <v>63416</v>
      </c>
      <c r="K17979" s="8" t="s">
        <v>33826</v>
      </c>
    </row>
    <row r="17980" spans="1:11" x14ac:dyDescent="0.2">
      <c r="A17980" s="8">
        <f>IF(IFERROR((MATCH(G17980,$G$1:$G$17725,0)),0),INDEX($A$1:$A$17725,MATCH(G17980,$G$1:$G$17725,0)),MAX($A$2:$A17979)+1)</f>
        <v>13821</v>
      </c>
      <c r="B17980" s="8" t="e">
        <f t="shared" si="335"/>
        <v>#N/A</v>
      </c>
      <c r="C17980" s="9" t="str">
        <f t="shared" si="336"/>
        <v>emerald grove</v>
      </c>
      <c r="D17980" s="8"/>
      <c r="E17980" s="8"/>
      <c r="F17980" s="10"/>
      <c r="G17980" s="8">
        <v>63233</v>
      </c>
      <c r="H17980" s="8" t="s">
        <v>30749</v>
      </c>
      <c r="I17980" s="8" t="s">
        <v>30662</v>
      </c>
      <c r="J17980" s="8">
        <v>55983</v>
      </c>
      <c r="K17980" s="8" t="s">
        <v>33826</v>
      </c>
    </row>
    <row r="17981" spans="1:11" x14ac:dyDescent="0.2">
      <c r="A17981" s="8">
        <f>IF(IFERROR((MATCH(G17981,$G$1:$G$17725,0)),0),INDEX($A$1:$A$17725,MATCH(G17981,$G$1:$G$17725,0)),MAX($A$2:$A17980)+1)</f>
        <v>13822</v>
      </c>
      <c r="B17981" s="8" t="e">
        <f t="shared" si="335"/>
        <v>#N/A</v>
      </c>
      <c r="C17981" s="9" t="str">
        <f t="shared" si="336"/>
        <v>galloway 2 solar farm</v>
      </c>
      <c r="D17981" s="8"/>
      <c r="E17981" s="8"/>
      <c r="F17981" s="10"/>
      <c r="G17981" s="8">
        <v>63343</v>
      </c>
      <c r="H17981" s="8" t="s">
        <v>30750</v>
      </c>
      <c r="I17981" s="8" t="s">
        <v>30751</v>
      </c>
      <c r="J17981" s="8">
        <v>63118</v>
      </c>
      <c r="K17981" s="8" t="s">
        <v>33826</v>
      </c>
    </row>
    <row r="17982" spans="1:11" x14ac:dyDescent="0.2">
      <c r="A17982" s="8">
        <f>IF(IFERROR((MATCH(G17982,$G$1:$G$17725,0)),0),INDEX($A$1:$A$17725,MATCH(G17982,$G$1:$G$17725,0)),MAX($A$2:$A17981)+1)</f>
        <v>13823</v>
      </c>
      <c r="B17982" s="8" t="e">
        <f t="shared" ref="B17982:B18045" si="337">IF(COUNTIF($G$1:$G$17725,G17982&gt;0),0,INDEX($A$1:$A$17725,MATCH(G17982,$G$1:$G$17725,0)))</f>
        <v>#N/A</v>
      </c>
      <c r="C17982" s="9" t="str">
        <f t="shared" si="336"/>
        <v>assembly solar ii llc</v>
      </c>
      <c r="D17982" s="8"/>
      <c r="E17982" s="8"/>
      <c r="F17982" s="10"/>
      <c r="G17982" s="8">
        <v>63538</v>
      </c>
      <c r="H17982" s="8" t="s">
        <v>30752</v>
      </c>
      <c r="I17982" s="8" t="s">
        <v>30752</v>
      </c>
      <c r="J17982" s="8">
        <v>63253</v>
      </c>
      <c r="K17982" s="8" t="s">
        <v>33826</v>
      </c>
    </row>
    <row r="17983" spans="1:11" x14ac:dyDescent="0.2">
      <c r="A17983" s="8">
        <f>IF(IFERROR((MATCH(G17983,$G$1:$G$17725,0)),0),INDEX($A$1:$A$17725,MATCH(G17983,$G$1:$G$17725,0)),MAX($A$2:$A17982)+1)</f>
        <v>13824</v>
      </c>
      <c r="B17983" s="8" t="e">
        <f t="shared" si="337"/>
        <v>#N/A</v>
      </c>
      <c r="C17983" s="9" t="str">
        <f t="shared" si="336"/>
        <v>contrail wind farm</v>
      </c>
      <c r="D17983" s="8"/>
      <c r="E17983" s="8"/>
      <c r="F17983" s="10"/>
      <c r="G17983" s="8">
        <v>63639</v>
      </c>
      <c r="H17983" s="8" t="s">
        <v>30753</v>
      </c>
      <c r="I17983" s="8" t="s">
        <v>28374</v>
      </c>
      <c r="J17983" s="8">
        <v>12341</v>
      </c>
      <c r="K17983" s="8" t="s">
        <v>33826</v>
      </c>
    </row>
    <row r="17984" spans="1:11" x14ac:dyDescent="0.2">
      <c r="A17984" s="8">
        <f>IF(IFERROR((MATCH(G17984,$G$1:$G$17725,0)),0),INDEX($A$1:$A$17725,MATCH(G17984,$G$1:$G$17725,0)),MAX($A$2:$A17983)+1)</f>
        <v>13825</v>
      </c>
      <c r="B17984" s="8" t="e">
        <f t="shared" si="337"/>
        <v>#N/A</v>
      </c>
      <c r="C17984" s="9" t="str">
        <f t="shared" si="336"/>
        <v>midland wind</v>
      </c>
      <c r="D17984" s="8"/>
      <c r="E17984" s="8"/>
      <c r="F17984" s="10"/>
      <c r="G17984" s="8">
        <v>63003</v>
      </c>
      <c r="H17984" s="8" t="s">
        <v>30754</v>
      </c>
      <c r="I17984" s="8"/>
      <c r="J17984" s="8">
        <v>15399</v>
      </c>
      <c r="K17984" s="8" t="s">
        <v>33826</v>
      </c>
    </row>
    <row r="17985" spans="1:11" x14ac:dyDescent="0.2">
      <c r="A17985" s="8">
        <f>IF(IFERROR((MATCH(G17985,$G$1:$G$17725,0)),0),INDEX($A$1:$A$17725,MATCH(G17985,$G$1:$G$17725,0)),MAX($A$2:$A17984)+1)</f>
        <v>13826</v>
      </c>
      <c r="B17985" s="8" t="e">
        <f t="shared" si="337"/>
        <v>#N/A</v>
      </c>
      <c r="C17985" s="9" t="str">
        <f t="shared" si="336"/>
        <v>bluebell solar ii</v>
      </c>
      <c r="D17985" s="8"/>
      <c r="E17985" s="8"/>
      <c r="F17985" s="10"/>
      <c r="G17985" s="8">
        <v>63351</v>
      </c>
      <c r="H17985" s="8" t="s">
        <v>30755</v>
      </c>
      <c r="I17985" s="8" t="s">
        <v>30756</v>
      </c>
      <c r="J17985" s="8">
        <v>63116</v>
      </c>
      <c r="K17985" s="8" t="s">
        <v>33826</v>
      </c>
    </row>
    <row r="17986" spans="1:11" x14ac:dyDescent="0.2">
      <c r="A17986" s="8">
        <f>IF(IFERROR((MATCH(G17986,$G$1:$G$17725,0)),0),INDEX($A$1:$A$17725,MATCH(G17986,$G$1:$G$17725,0)),MAX($A$2:$A17985)+1)</f>
        <v>13827</v>
      </c>
      <c r="B17986" s="8" t="e">
        <f t="shared" si="337"/>
        <v>#N/A</v>
      </c>
      <c r="C17986" s="9" t="str">
        <f t="shared" si="336"/>
        <v>harry allen solar energy llc</v>
      </c>
      <c r="D17986" s="8"/>
      <c r="E17986" s="8"/>
      <c r="F17986" s="10"/>
      <c r="G17986" s="8">
        <v>63080</v>
      </c>
      <c r="H17986" s="8" t="s">
        <v>30757</v>
      </c>
      <c r="I17986" s="8" t="s">
        <v>21192</v>
      </c>
      <c r="J17986" s="8">
        <v>49893</v>
      </c>
      <c r="K17986" s="8" t="s">
        <v>33826</v>
      </c>
    </row>
    <row r="17987" spans="1:11" x14ac:dyDescent="0.2">
      <c r="A17987" s="8">
        <f>IF(IFERROR((MATCH(G17987,$G$1:$G$17725,0)),0),INDEX($A$1:$A$17725,MATCH(G17987,$G$1:$G$17725,0)),MAX($A$2:$A17986)+1)</f>
        <v>13828</v>
      </c>
      <c r="B17987" s="8" t="e">
        <f t="shared" si="337"/>
        <v>#N/A</v>
      </c>
      <c r="C17987" s="9" t="str">
        <f t="shared" si="336"/>
        <v>wagyu</v>
      </c>
      <c r="D17987" s="8"/>
      <c r="E17987" s="8"/>
      <c r="F17987" s="10"/>
      <c r="G17987" s="8">
        <v>63273</v>
      </c>
      <c r="H17987" s="8" t="s">
        <v>30758</v>
      </c>
      <c r="I17987" s="8" t="s">
        <v>30759</v>
      </c>
      <c r="J17987" s="8">
        <v>61060</v>
      </c>
      <c r="K17987" s="8" t="s">
        <v>33826</v>
      </c>
    </row>
    <row r="17988" spans="1:11" x14ac:dyDescent="0.2">
      <c r="A17988" s="8">
        <f>IF(IFERROR((MATCH(G17988,$G$1:$G$17725,0)),0),INDEX($A$1:$A$17725,MATCH(G17988,$G$1:$G$17725,0)),MAX($A$2:$A17987)+1)</f>
        <v>13829</v>
      </c>
      <c r="B17988" s="8" t="e">
        <f t="shared" si="337"/>
        <v>#N/A</v>
      </c>
      <c r="C17988" s="9" t="str">
        <f t="shared" si="336"/>
        <v>kupehau</v>
      </c>
      <c r="D17988" s="8"/>
      <c r="E17988" s="8"/>
      <c r="F17988" s="10"/>
      <c r="G17988" s="8">
        <v>63799</v>
      </c>
      <c r="H17988" s="8" t="s">
        <v>30760</v>
      </c>
      <c r="I17988" s="8" t="s">
        <v>30607</v>
      </c>
      <c r="J17988" s="8">
        <v>61222</v>
      </c>
      <c r="K17988" s="8" t="s">
        <v>33826</v>
      </c>
    </row>
    <row r="17989" spans="1:11" x14ac:dyDescent="0.2">
      <c r="A17989" s="8">
        <f>IF(IFERROR((MATCH(G17989,$G$1:$G$17725,0)),0),INDEX($A$1:$A$17725,MATCH(G17989,$G$1:$G$17725,0)),MAX($A$2:$A17988)+1)</f>
        <v>13830</v>
      </c>
      <c r="B17989" s="8" t="e">
        <f t="shared" si="337"/>
        <v>#N/A</v>
      </c>
      <c r="C17989" s="9" t="str">
        <f t="shared" si="336"/>
        <v>timber road iv</v>
      </c>
      <c r="D17989" s="8"/>
      <c r="E17989" s="8"/>
      <c r="F17989" s="10"/>
      <c r="G17989" s="8">
        <v>62944</v>
      </c>
      <c r="H17989" s="8" t="s">
        <v>30761</v>
      </c>
      <c r="I17989" s="8" t="s">
        <v>30762</v>
      </c>
      <c r="J17989" s="8">
        <v>62796</v>
      </c>
      <c r="K17989" s="8" t="s">
        <v>33826</v>
      </c>
    </row>
    <row r="17990" spans="1:11" x14ac:dyDescent="0.2">
      <c r="A17990" s="8">
        <f>IF(IFERROR((MATCH(G17990,$G$1:$G$17725,0)),0),INDEX($A$1:$A$17725,MATCH(G17990,$G$1:$G$17725,0)),MAX($A$2:$A17989)+1)</f>
        <v>13831</v>
      </c>
      <c r="B17990" s="8" t="e">
        <f t="shared" si="337"/>
        <v>#N/A</v>
      </c>
      <c r="C17990" s="9" t="str">
        <f t="shared" si="336"/>
        <v>briar creek solar 1</v>
      </c>
      <c r="D17990" s="8"/>
      <c r="E17990" s="8"/>
      <c r="F17990" s="10"/>
      <c r="G17990" s="8">
        <v>63769</v>
      </c>
      <c r="H17990" s="8" t="s">
        <v>30763</v>
      </c>
      <c r="I17990" s="8" t="s">
        <v>30638</v>
      </c>
      <c r="J17990" s="8">
        <v>62842</v>
      </c>
      <c r="K17990" s="8" t="s">
        <v>33826</v>
      </c>
    </row>
    <row r="17991" spans="1:11" x14ac:dyDescent="0.2">
      <c r="A17991" s="8">
        <f>IF(IFERROR((MATCH(G17991,$G$1:$G$17725,0)),0),INDEX($A$1:$A$17725,MATCH(G17991,$G$1:$G$17725,0)),MAX($A$2:$A17990)+1)</f>
        <v>13832</v>
      </c>
      <c r="B17991" s="8" t="e">
        <f t="shared" si="337"/>
        <v>#N/A</v>
      </c>
      <c r="C17991" s="9" t="str">
        <f t="shared" si="336"/>
        <v>bitter ridge wind farm, llc</v>
      </c>
      <c r="D17991" s="8"/>
      <c r="E17991" s="8"/>
      <c r="F17991" s="10"/>
      <c r="G17991" s="8">
        <v>63666</v>
      </c>
      <c r="H17991" s="8" t="s">
        <v>30764</v>
      </c>
      <c r="I17991" s="8" t="s">
        <v>30764</v>
      </c>
      <c r="J17991" s="8">
        <v>63373</v>
      </c>
      <c r="K17991" s="8" t="s">
        <v>33826</v>
      </c>
    </row>
    <row r="17992" spans="1:11" x14ac:dyDescent="0.2">
      <c r="A17992" s="8">
        <f>IF(IFERROR((MATCH(G17992,$G$1:$G$17725,0)),0),INDEX($A$1:$A$17725,MATCH(G17992,$G$1:$G$17725,0)),MAX($A$2:$A17991)+1)</f>
        <v>13833</v>
      </c>
      <c r="B17992" s="8" t="e">
        <f t="shared" si="337"/>
        <v>#N/A</v>
      </c>
      <c r="C17992" s="9" t="str">
        <f t="shared" si="336"/>
        <v>cedar springs iii</v>
      </c>
      <c r="D17992" s="8"/>
      <c r="E17992" s="8"/>
      <c r="F17992" s="10"/>
      <c r="G17992" s="8">
        <v>63916</v>
      </c>
      <c r="H17992" s="8" t="s">
        <v>30765</v>
      </c>
      <c r="I17992" s="8" t="s">
        <v>30766</v>
      </c>
      <c r="J17992" s="8">
        <v>63582</v>
      </c>
      <c r="K17992" s="8" t="s">
        <v>33826</v>
      </c>
    </row>
    <row r="17993" spans="1:11" x14ac:dyDescent="0.2">
      <c r="A17993" s="8">
        <f>IF(IFERROR((MATCH(G17993,$G$1:$G$17725,0)),0),INDEX($A$1:$A$17725,MATCH(G17993,$G$1:$G$17725,0)),MAX($A$2:$A17992)+1)</f>
        <v>13834</v>
      </c>
      <c r="B17993" s="8" t="e">
        <f t="shared" si="337"/>
        <v>#N/A</v>
      </c>
      <c r="C17993" s="9" t="str">
        <f t="shared" si="336"/>
        <v>elm branch solar 1</v>
      </c>
      <c r="D17993" s="8"/>
      <c r="E17993" s="8"/>
      <c r="F17993" s="10"/>
      <c r="G17993" s="8">
        <v>63764</v>
      </c>
      <c r="H17993" s="8" t="s">
        <v>30767</v>
      </c>
      <c r="I17993" s="8" t="s">
        <v>30638</v>
      </c>
      <c r="J17993" s="8">
        <v>62842</v>
      </c>
      <c r="K17993" s="8" t="s">
        <v>33826</v>
      </c>
    </row>
    <row r="17994" spans="1:11" x14ac:dyDescent="0.2">
      <c r="A17994" s="8">
        <f>IF(IFERROR((MATCH(G17994,$G$1:$G$17725,0)),0),INDEX($A$1:$A$17725,MATCH(G17994,$G$1:$G$17725,0)),MAX($A$2:$A17993)+1)</f>
        <v>13835</v>
      </c>
      <c r="B17994" s="8" t="e">
        <f t="shared" si="337"/>
        <v>#N/A</v>
      </c>
      <c r="C17994" s="9" t="str">
        <f t="shared" si="336"/>
        <v>mmwec simple cycle gas turbine</v>
      </c>
      <c r="D17994" s="8"/>
      <c r="E17994" s="8"/>
      <c r="F17994" s="10"/>
      <c r="G17994" s="8">
        <v>63559</v>
      </c>
      <c r="H17994" s="8" t="s">
        <v>30768</v>
      </c>
      <c r="I17994" s="8" t="s">
        <v>29207</v>
      </c>
      <c r="J17994" s="8">
        <v>11806</v>
      </c>
      <c r="K17994" s="8" t="s">
        <v>33826</v>
      </c>
    </row>
    <row r="17995" spans="1:11" x14ac:dyDescent="0.2">
      <c r="A17995" s="8">
        <f>IF(IFERROR((MATCH(G17995,$G$1:$G$17725,0)),0),INDEX($A$1:$A$17725,MATCH(G17995,$G$1:$G$17725,0)),MAX($A$2:$A17994)+1)</f>
        <v>13836</v>
      </c>
      <c r="B17995" s="8" t="e">
        <f t="shared" si="337"/>
        <v>#N/A</v>
      </c>
      <c r="C17995" s="9" t="str">
        <f t="shared" si="336"/>
        <v>skookumchuck wind facility</v>
      </c>
      <c r="D17995" s="8"/>
      <c r="E17995" s="8"/>
      <c r="F17995" s="10"/>
      <c r="G17995" s="8">
        <v>63205</v>
      </c>
      <c r="H17995" s="8" t="s">
        <v>30769</v>
      </c>
      <c r="I17995" s="8" t="s">
        <v>28871</v>
      </c>
      <c r="J17995" s="8">
        <v>17650</v>
      </c>
      <c r="K17995" s="8" t="s">
        <v>33826</v>
      </c>
    </row>
    <row r="17996" spans="1:11" x14ac:dyDescent="0.2">
      <c r="A17996" s="8">
        <f>IF(IFERROR((MATCH(G17996,$G$1:$G$17725,0)),0),INDEX($A$1:$A$17725,MATCH(G17996,$G$1:$G$17725,0)),MAX($A$2:$A17995)+1)</f>
        <v>13837</v>
      </c>
      <c r="B17996" s="8" t="e">
        <f t="shared" si="337"/>
        <v>#N/A</v>
      </c>
      <c r="C17996" s="9" t="str">
        <f t="shared" si="336"/>
        <v>nj transitgrid</v>
      </c>
      <c r="D17996" s="8"/>
      <c r="E17996" s="8"/>
      <c r="F17996" s="10"/>
      <c r="G17996" s="8">
        <v>63631</v>
      </c>
      <c r="H17996" s="8" t="s">
        <v>30770</v>
      </c>
      <c r="I17996" s="8" t="s">
        <v>30771</v>
      </c>
      <c r="J17996" s="8">
        <v>63342</v>
      </c>
      <c r="K17996" s="8" t="s">
        <v>33826</v>
      </c>
    </row>
    <row r="17997" spans="1:11" x14ac:dyDescent="0.2">
      <c r="A17997" s="8">
        <f>IF(IFERROR((MATCH(G17997,$G$1:$G$17725,0)),0),INDEX($A$1:$A$17725,MATCH(G17997,$G$1:$G$17725,0)),MAX($A$2:$A17996)+1)</f>
        <v>13838</v>
      </c>
      <c r="B17997" s="8" t="e">
        <f t="shared" si="337"/>
        <v>#N/A</v>
      </c>
      <c r="C17997" s="9" t="str">
        <f t="shared" si="336"/>
        <v>yum yum solar llc</v>
      </c>
      <c r="D17997" s="8"/>
      <c r="E17997" s="8"/>
      <c r="F17997" s="10"/>
      <c r="G17997" s="8">
        <v>63026</v>
      </c>
      <c r="H17997" s="8" t="s">
        <v>30772</v>
      </c>
      <c r="I17997" s="8" t="s">
        <v>21192</v>
      </c>
      <c r="J17997" s="8">
        <v>49893</v>
      </c>
      <c r="K17997" s="8" t="s">
        <v>33826</v>
      </c>
    </row>
    <row r="17998" spans="1:11" x14ac:dyDescent="0.2">
      <c r="A17998" s="8">
        <f>IF(IFERROR((MATCH(G17998,$G$1:$G$17725,0)),0),INDEX($A$1:$A$17725,MATCH(G17998,$G$1:$G$17725,0)),MAX($A$2:$A17997)+1)</f>
        <v>13839</v>
      </c>
      <c r="B17998" s="8" t="e">
        <f t="shared" si="337"/>
        <v>#N/A</v>
      </c>
      <c r="C17998" s="9" t="str">
        <f t="shared" si="336"/>
        <v>hardin solar energy llc</v>
      </c>
      <c r="D17998" s="8"/>
      <c r="E17998" s="8"/>
      <c r="F17998" s="10"/>
      <c r="G17998" s="8">
        <v>63029</v>
      </c>
      <c r="H17998" s="8" t="s">
        <v>30773</v>
      </c>
      <c r="I17998" s="8" t="s">
        <v>21192</v>
      </c>
      <c r="J17998" s="8">
        <v>49893</v>
      </c>
      <c r="K17998" s="8" t="s">
        <v>33826</v>
      </c>
    </row>
    <row r="17999" spans="1:11" x14ac:dyDescent="0.2">
      <c r="A17999" s="8">
        <f>IF(IFERROR((MATCH(G17999,$G$1:$G$17725,0)),0),INDEX($A$1:$A$17725,MATCH(G17999,$G$1:$G$17725,0)),MAX($A$2:$A17998)+1)</f>
        <v>13840</v>
      </c>
      <c r="B17999" s="8" t="e">
        <f t="shared" si="337"/>
        <v>#N/A</v>
      </c>
      <c r="C17999" s="9" t="str">
        <f t="shared" si="336"/>
        <v>two creeks solar</v>
      </c>
      <c r="D17999" s="8"/>
      <c r="E17999" s="8"/>
      <c r="F17999" s="10"/>
      <c r="G17999" s="8">
        <v>63105</v>
      </c>
      <c r="H17999" s="8" t="s">
        <v>30774</v>
      </c>
      <c r="I17999" s="8" t="s">
        <v>30775</v>
      </c>
      <c r="J17999" s="8">
        <v>20860</v>
      </c>
      <c r="K17999" s="8" t="s">
        <v>33826</v>
      </c>
    </row>
    <row r="18000" spans="1:11" x14ac:dyDescent="0.2">
      <c r="A18000" s="8">
        <f>IF(IFERROR((MATCH(G18000,$G$1:$G$17725,0)),0),INDEX($A$1:$A$17725,MATCH(G18000,$G$1:$G$17725,0)),MAX($A$2:$A17999)+1)</f>
        <v>13841</v>
      </c>
      <c r="B18000" s="8" t="e">
        <f t="shared" si="337"/>
        <v>#N/A</v>
      </c>
      <c r="C18000" s="9" t="str">
        <f t="shared" si="336"/>
        <v>sun stream 2</v>
      </c>
      <c r="D18000" s="8"/>
      <c r="E18000" s="8"/>
      <c r="F18000" s="10"/>
      <c r="G18000" s="8">
        <v>63440</v>
      </c>
      <c r="H18000" s="8" t="s">
        <v>30776</v>
      </c>
      <c r="I18000" s="8" t="s">
        <v>29453</v>
      </c>
      <c r="J18000" s="8">
        <v>56615</v>
      </c>
      <c r="K18000" s="8" t="s">
        <v>33826</v>
      </c>
    </row>
    <row r="18001" spans="1:11" x14ac:dyDescent="0.2">
      <c r="A18001" s="8">
        <f>IF(IFERROR((MATCH(G18001,$G$1:$G$17725,0)),0),INDEX($A$1:$A$17725,MATCH(G18001,$G$1:$G$17725,0)),MAX($A$2:$A18000)+1)</f>
        <v>13842</v>
      </c>
      <c r="B18001" s="8" t="e">
        <f t="shared" si="337"/>
        <v>#N/A</v>
      </c>
      <c r="C18001" s="9" t="str">
        <f t="shared" ref="C18001:C18064" si="338">IF(H18001="",F18001,H18001)</f>
        <v>lund hill solar</v>
      </c>
      <c r="D18001" s="8"/>
      <c r="E18001" s="8"/>
      <c r="F18001" s="10"/>
      <c r="G18001" s="8">
        <v>63509</v>
      </c>
      <c r="H18001" s="8" t="s">
        <v>30777</v>
      </c>
      <c r="I18001" s="8"/>
      <c r="J18001" s="8">
        <v>15399</v>
      </c>
      <c r="K18001" s="8" t="s">
        <v>33826</v>
      </c>
    </row>
    <row r="18002" spans="1:11" x14ac:dyDescent="0.2">
      <c r="A18002" s="8">
        <f>IF(IFERROR((MATCH(G18002,$G$1:$G$17725,0)),0),INDEX($A$1:$A$17725,MATCH(G18002,$G$1:$G$17725,0)),MAX($A$2:$A18001)+1)</f>
        <v>13843</v>
      </c>
      <c r="B18002" s="8" t="e">
        <f t="shared" si="337"/>
        <v>#N/A</v>
      </c>
      <c r="C18002" s="9" t="str">
        <f t="shared" si="338"/>
        <v>ced crane solar</v>
      </c>
      <c r="D18002" s="8"/>
      <c r="E18002" s="8"/>
      <c r="F18002" s="10"/>
      <c r="G18002" s="8">
        <v>63519</v>
      </c>
      <c r="H18002" s="8" t="s">
        <v>30778</v>
      </c>
      <c r="I18002" s="8" t="s">
        <v>28506</v>
      </c>
      <c r="J18002" s="8">
        <v>56769</v>
      </c>
      <c r="K18002" s="8" t="s">
        <v>33826</v>
      </c>
    </row>
    <row r="18003" spans="1:11" x14ac:dyDescent="0.2">
      <c r="A18003" s="8">
        <f>IF(IFERROR((MATCH(G18003,$G$1:$G$17725,0)),0),INDEX($A$1:$A$17725,MATCH(G18003,$G$1:$G$17725,0)),MAX($A$2:$A18002)+1)</f>
        <v>13844</v>
      </c>
      <c r="B18003" s="8" t="e">
        <f t="shared" si="337"/>
        <v>#N/A</v>
      </c>
      <c r="C18003" s="9" t="str">
        <f t="shared" si="338"/>
        <v>crescent wind park</v>
      </c>
      <c r="D18003" s="8"/>
      <c r="E18003" s="8"/>
      <c r="F18003" s="10"/>
      <c r="G18003" s="8">
        <v>63686</v>
      </c>
      <c r="H18003" s="8" t="s">
        <v>30779</v>
      </c>
      <c r="I18003" s="8" t="s">
        <v>28912</v>
      </c>
      <c r="J18003" s="8">
        <v>4254</v>
      </c>
      <c r="K18003" s="8" t="s">
        <v>33826</v>
      </c>
    </row>
    <row r="18004" spans="1:11" x14ac:dyDescent="0.2">
      <c r="A18004" s="8">
        <f>IF(IFERROR((MATCH(G18004,$G$1:$G$17725,0)),0),INDEX($A$1:$A$17725,MATCH(G18004,$G$1:$G$17725,0)),MAX($A$2:$A18003)+1)</f>
        <v>13845</v>
      </c>
      <c r="B18004" s="8" t="e">
        <f t="shared" si="337"/>
        <v>#N/A</v>
      </c>
      <c r="C18004" s="9" t="str">
        <f t="shared" si="338"/>
        <v>clover creek solar</v>
      </c>
      <c r="D18004" s="8"/>
      <c r="E18004" s="8"/>
      <c r="F18004" s="10"/>
      <c r="G18004" s="8">
        <v>63061</v>
      </c>
      <c r="H18004" s="8" t="s">
        <v>30780</v>
      </c>
      <c r="I18004" s="8" t="s">
        <v>30781</v>
      </c>
      <c r="J18004" s="8">
        <v>62886</v>
      </c>
      <c r="K18004" s="8" t="s">
        <v>33826</v>
      </c>
    </row>
    <row r="18005" spans="1:11" x14ac:dyDescent="0.2">
      <c r="A18005" s="8">
        <f>IF(IFERROR((MATCH(G18005,$G$1:$G$17725,0)),0),INDEX($A$1:$A$17725,MATCH(G18005,$G$1:$G$17725,0)),MAX($A$2:$A18004)+1)</f>
        <v>13846</v>
      </c>
      <c r="B18005" s="8" t="e">
        <f t="shared" si="337"/>
        <v>#N/A</v>
      </c>
      <c r="C18005" s="9" t="str">
        <f t="shared" si="338"/>
        <v>broad mountain wind project</v>
      </c>
      <c r="D18005" s="8"/>
      <c r="E18005" s="8"/>
      <c r="F18005" s="10"/>
      <c r="G18005" s="8">
        <v>63210</v>
      </c>
      <c r="H18005" s="8" t="s">
        <v>30782</v>
      </c>
      <c r="I18005" s="8" t="s">
        <v>30783</v>
      </c>
      <c r="J18005" s="8">
        <v>62995</v>
      </c>
      <c r="K18005" s="8" t="s">
        <v>33826</v>
      </c>
    </row>
    <row r="18006" spans="1:11" x14ac:dyDescent="0.2">
      <c r="A18006" s="8">
        <f>IF(IFERROR((MATCH(G18006,$G$1:$G$17725,0)),0),INDEX($A$1:$A$17725,MATCH(G18006,$G$1:$G$17725,0)),MAX($A$2:$A18005)+1)</f>
        <v>13847</v>
      </c>
      <c r="B18006" s="8" t="e">
        <f t="shared" si="337"/>
        <v>#N/A</v>
      </c>
      <c r="C18006" s="9" t="str">
        <f t="shared" si="338"/>
        <v>elk creek solar</v>
      </c>
      <c r="D18006" s="8"/>
      <c r="E18006" s="8"/>
      <c r="F18006" s="10"/>
      <c r="G18006" s="8">
        <v>63250</v>
      </c>
      <c r="H18006" s="8" t="s">
        <v>30784</v>
      </c>
      <c r="I18006" s="8" t="s">
        <v>30785</v>
      </c>
      <c r="J18006" s="8">
        <v>62759</v>
      </c>
      <c r="K18006" s="8" t="s">
        <v>33826</v>
      </c>
    </row>
    <row r="18007" spans="1:11" x14ac:dyDescent="0.2">
      <c r="A18007" s="8">
        <f>IF(IFERROR((MATCH(G18007,$G$1:$G$17725,0)),0),INDEX($A$1:$A$17725,MATCH(G18007,$G$1:$G$17725,0)),MAX($A$2:$A18006)+1)</f>
        <v>13848</v>
      </c>
      <c r="B18007" s="8" t="e">
        <f t="shared" si="337"/>
        <v>#N/A</v>
      </c>
      <c r="C18007" s="9" t="str">
        <f t="shared" si="338"/>
        <v>al solar c llc</v>
      </c>
      <c r="D18007" s="8"/>
      <c r="E18007" s="8"/>
      <c r="F18007" s="10"/>
      <c r="G18007" s="8">
        <v>63513</v>
      </c>
      <c r="H18007" s="8" t="s">
        <v>30786</v>
      </c>
      <c r="I18007" s="8" t="s">
        <v>30787</v>
      </c>
      <c r="J18007" s="8">
        <v>63238</v>
      </c>
      <c r="K18007" s="8" t="s">
        <v>33826</v>
      </c>
    </row>
    <row r="18008" spans="1:11" x14ac:dyDescent="0.2">
      <c r="A18008" s="8">
        <f>IF(IFERROR((MATCH(G18008,$G$1:$G$17725,0)),0),INDEX($A$1:$A$17725,MATCH(G18008,$G$1:$G$17725,0)),MAX($A$2:$A18007)+1)</f>
        <v>13849</v>
      </c>
      <c r="B18008" s="8" t="e">
        <f t="shared" si="337"/>
        <v>#N/A</v>
      </c>
      <c r="C18008" s="9" t="str">
        <f t="shared" si="338"/>
        <v>water strider solar</v>
      </c>
      <c r="D18008" s="8"/>
      <c r="E18008" s="8"/>
      <c r="F18008" s="10"/>
      <c r="G18008" s="8">
        <v>63549</v>
      </c>
      <c r="H18008" s="8" t="s">
        <v>30788</v>
      </c>
      <c r="I18008" s="8" t="s">
        <v>28506</v>
      </c>
      <c r="J18008" s="8">
        <v>56769</v>
      </c>
      <c r="K18008" s="8" t="s">
        <v>33826</v>
      </c>
    </row>
    <row r="18009" spans="1:11" x14ac:dyDescent="0.2">
      <c r="A18009" s="8">
        <f>IF(IFERROR((MATCH(G18009,$G$1:$G$17725,0)),0),INDEX($A$1:$A$17725,MATCH(G18009,$G$1:$G$17725,0)),MAX($A$2:$A18008)+1)</f>
        <v>13850</v>
      </c>
      <c r="B18009" s="8" t="e">
        <f t="shared" si="337"/>
        <v>#N/A</v>
      </c>
      <c r="C18009" s="9" t="str">
        <f t="shared" si="338"/>
        <v>sand hill c</v>
      </c>
      <c r="D18009" s="8"/>
      <c r="E18009" s="8"/>
      <c r="F18009" s="10"/>
      <c r="G18009" s="8">
        <v>63653</v>
      </c>
      <c r="H18009" s="8" t="s">
        <v>30789</v>
      </c>
      <c r="I18009" s="8" t="s">
        <v>30790</v>
      </c>
      <c r="J18009" s="8">
        <v>62909</v>
      </c>
      <c r="K18009" s="8" t="s">
        <v>33826</v>
      </c>
    </row>
    <row r="18010" spans="1:11" x14ac:dyDescent="0.2">
      <c r="A18010" s="8">
        <f>IF(IFERROR((MATCH(G18010,$G$1:$G$17725,0)),0),INDEX($A$1:$A$17725,MATCH(G18010,$G$1:$G$17725,0)),MAX($A$2:$A18009)+1)</f>
        <v>13851</v>
      </c>
      <c r="B18010" s="8" t="e">
        <f t="shared" si="337"/>
        <v>#N/A</v>
      </c>
      <c r="C18010" s="9" t="str">
        <f t="shared" si="338"/>
        <v>greensville solar</v>
      </c>
      <c r="D18010" s="8"/>
      <c r="E18010" s="8"/>
      <c r="F18010" s="10"/>
      <c r="G18010" s="8">
        <v>63745</v>
      </c>
      <c r="H18010" s="8" t="s">
        <v>30791</v>
      </c>
      <c r="I18010" s="8" t="s">
        <v>30529</v>
      </c>
      <c r="J18010" s="8">
        <v>5248</v>
      </c>
      <c r="K18010" s="8" t="s">
        <v>33826</v>
      </c>
    </row>
    <row r="18011" spans="1:11" x14ac:dyDescent="0.2">
      <c r="A18011" s="8">
        <f>IF(IFERROR((MATCH(G18011,$G$1:$G$17725,0)),0),INDEX($A$1:$A$17725,MATCH(G18011,$G$1:$G$17725,0)),MAX($A$2:$A18010)+1)</f>
        <v>13852</v>
      </c>
      <c r="B18011" s="8" t="e">
        <f t="shared" si="337"/>
        <v>#N/A</v>
      </c>
      <c r="C18011" s="9" t="str">
        <f t="shared" si="338"/>
        <v>gerdau</v>
      </c>
      <c r="D18011" s="8"/>
      <c r="E18011" s="8"/>
      <c r="F18011" s="10"/>
      <c r="G18011" s="8">
        <v>63797</v>
      </c>
      <c r="H18011" s="8" t="s">
        <v>30792</v>
      </c>
      <c r="I18011" s="8" t="s">
        <v>30607</v>
      </c>
      <c r="J18011" s="8">
        <v>61222</v>
      </c>
      <c r="K18011" s="8" t="s">
        <v>33826</v>
      </c>
    </row>
    <row r="18012" spans="1:11" x14ac:dyDescent="0.2">
      <c r="A18012" s="8">
        <f>IF(IFERROR((MATCH(G18012,$G$1:$G$17725,0)),0),INDEX($A$1:$A$17725,MATCH(G18012,$G$1:$G$17725,0)),MAX($A$2:$A18011)+1)</f>
        <v>13853</v>
      </c>
      <c r="B18012" s="8" t="e">
        <f t="shared" si="337"/>
        <v>#N/A</v>
      </c>
      <c r="C18012" s="9" t="str">
        <f t="shared" si="338"/>
        <v>suneast tabletop solar project</v>
      </c>
      <c r="D18012" s="8"/>
      <c r="E18012" s="8"/>
      <c r="F18012" s="10"/>
      <c r="G18012" s="8">
        <v>63867</v>
      </c>
      <c r="H18012" s="8" t="s">
        <v>30793</v>
      </c>
      <c r="I18012" s="8" t="s">
        <v>30794</v>
      </c>
      <c r="J18012" s="8">
        <v>63541</v>
      </c>
      <c r="K18012" s="8" t="s">
        <v>33826</v>
      </c>
    </row>
    <row r="18013" spans="1:11" x14ac:dyDescent="0.2">
      <c r="A18013" s="8">
        <f>IF(IFERROR((MATCH(G18013,$G$1:$G$17725,0)),0),INDEX($A$1:$A$17725,MATCH(G18013,$G$1:$G$17725,0)),MAX($A$2:$A18012)+1)</f>
        <v>13854</v>
      </c>
      <c r="B18013" s="8" t="e">
        <f t="shared" si="337"/>
        <v>#N/A</v>
      </c>
      <c r="C18013" s="9" t="str">
        <f t="shared" si="338"/>
        <v>tono solar</v>
      </c>
      <c r="D18013" s="8"/>
      <c r="E18013" s="8"/>
      <c r="F18013" s="10"/>
      <c r="G18013" s="8">
        <v>63902</v>
      </c>
      <c r="H18013" s="8" t="s">
        <v>30795</v>
      </c>
      <c r="I18013" s="8" t="s">
        <v>30796</v>
      </c>
      <c r="J18013" s="8">
        <v>63561</v>
      </c>
      <c r="K18013" s="8" t="s">
        <v>33826</v>
      </c>
    </row>
    <row r="18014" spans="1:11" x14ac:dyDescent="0.2">
      <c r="A18014" s="8">
        <f>IF(IFERROR((MATCH(G18014,$G$1:$G$17725,0)),0),INDEX($A$1:$A$17725,MATCH(G18014,$G$1:$G$17725,0)),MAX($A$2:$A18013)+1)</f>
        <v>13855</v>
      </c>
      <c r="B18014" s="8" t="e">
        <f t="shared" si="337"/>
        <v>#N/A</v>
      </c>
      <c r="C18014" s="9" t="str">
        <f t="shared" si="338"/>
        <v>bluegrass solar</v>
      </c>
      <c r="D18014" s="8"/>
      <c r="E18014" s="8"/>
      <c r="F18014" s="10"/>
      <c r="G18014" s="8">
        <v>63910</v>
      </c>
      <c r="H18014" s="8" t="s">
        <v>30797</v>
      </c>
      <c r="I18014" s="8" t="s">
        <v>30798</v>
      </c>
      <c r="J18014" s="8">
        <v>63575</v>
      </c>
      <c r="K18014" s="8" t="s">
        <v>33826</v>
      </c>
    </row>
    <row r="18015" spans="1:11" x14ac:dyDescent="0.2">
      <c r="A18015" s="8">
        <f>IF(IFERROR((MATCH(G18015,$G$1:$G$17725,0)),0),INDEX($A$1:$A$17725,MATCH(G18015,$G$1:$G$17725,0)),MAX($A$2:$A18014)+1)</f>
        <v>13856</v>
      </c>
      <c r="B18015" s="8" t="e">
        <f t="shared" si="337"/>
        <v>#N/A</v>
      </c>
      <c r="C18015" s="9" t="str">
        <f t="shared" si="338"/>
        <v>westmoreland county solar project</v>
      </c>
      <c r="D18015" s="8"/>
      <c r="E18015" s="8"/>
      <c r="F18015" s="10"/>
      <c r="G18015" s="8">
        <v>63696</v>
      </c>
      <c r="H18015" s="8" t="s">
        <v>30799</v>
      </c>
      <c r="I18015" s="8" t="s">
        <v>30800</v>
      </c>
      <c r="J18015" s="8">
        <v>63412</v>
      </c>
      <c r="K18015" s="8" t="s">
        <v>33826</v>
      </c>
    </row>
    <row r="18016" spans="1:11" x14ac:dyDescent="0.2">
      <c r="A18016" s="8">
        <f>IF(IFERROR((MATCH(G18016,$G$1:$G$17725,0)),0),INDEX($A$1:$A$17725,MATCH(G18016,$G$1:$G$17725,0)),MAX($A$2:$A18015)+1)</f>
        <v>13857</v>
      </c>
      <c r="B18016" s="8" t="e">
        <f t="shared" si="337"/>
        <v>#N/A</v>
      </c>
      <c r="C18016" s="9" t="str">
        <f t="shared" si="338"/>
        <v>desert star hybrid</v>
      </c>
      <c r="D18016" s="8"/>
      <c r="E18016" s="8"/>
      <c r="F18016" s="10"/>
      <c r="G18016" s="8">
        <v>62965</v>
      </c>
      <c r="H18016" s="8" t="s">
        <v>30801</v>
      </c>
      <c r="I18016" s="8" t="s">
        <v>28917</v>
      </c>
      <c r="J18016" s="8">
        <v>803</v>
      </c>
      <c r="K18016" s="8" t="s">
        <v>33826</v>
      </c>
    </row>
    <row r="18017" spans="1:11" x14ac:dyDescent="0.2">
      <c r="A18017" s="8">
        <f>IF(IFERROR((MATCH(G18017,$G$1:$G$17725,0)),0),INDEX($A$1:$A$17725,MATCH(G18017,$G$1:$G$17725,0)),MAX($A$2:$A18016)+1)</f>
        <v>13858</v>
      </c>
      <c r="B18017" s="8" t="e">
        <f t="shared" si="337"/>
        <v>#N/A</v>
      </c>
      <c r="C18017" s="9" t="str">
        <f t="shared" si="338"/>
        <v>whitetail solar 2</v>
      </c>
      <c r="D18017" s="8"/>
      <c r="E18017" s="8"/>
      <c r="F18017" s="10"/>
      <c r="G18017" s="8">
        <v>62990</v>
      </c>
      <c r="H18017" s="8" t="s">
        <v>30802</v>
      </c>
      <c r="I18017" s="8" t="s">
        <v>30638</v>
      </c>
      <c r="J18017" s="8">
        <v>62842</v>
      </c>
      <c r="K18017" s="8" t="s">
        <v>33826</v>
      </c>
    </row>
    <row r="18018" spans="1:11" x14ac:dyDescent="0.2">
      <c r="A18018" s="8">
        <f>IF(IFERROR((MATCH(G18018,$G$1:$G$17725,0)),0),INDEX($A$1:$A$17725,MATCH(G18018,$G$1:$G$17725,0)),MAX($A$2:$A18017)+1)</f>
        <v>13859</v>
      </c>
      <c r="B18018" s="8" t="e">
        <f t="shared" si="337"/>
        <v>#N/A</v>
      </c>
      <c r="C18018" s="9" t="str">
        <f t="shared" si="338"/>
        <v>whitetail solar 3</v>
      </c>
      <c r="D18018" s="8"/>
      <c r="E18018" s="8"/>
      <c r="F18018" s="10"/>
      <c r="G18018" s="8">
        <v>62991</v>
      </c>
      <c r="H18018" s="8" t="s">
        <v>30803</v>
      </c>
      <c r="I18018" s="8" t="s">
        <v>30638</v>
      </c>
      <c r="J18018" s="8">
        <v>62842</v>
      </c>
      <c r="K18018" s="8" t="s">
        <v>33826</v>
      </c>
    </row>
    <row r="18019" spans="1:11" x14ac:dyDescent="0.2">
      <c r="A18019" s="8">
        <f>IF(IFERROR((MATCH(G18019,$G$1:$G$17725,0)),0),INDEX($A$1:$A$17725,MATCH(G18019,$G$1:$G$17725,0)),MAX($A$2:$A18018)+1)</f>
        <v>13860</v>
      </c>
      <c r="B18019" s="8" t="e">
        <f t="shared" si="337"/>
        <v>#N/A</v>
      </c>
      <c r="C18019" s="9" t="str">
        <f t="shared" si="338"/>
        <v>johnson corner solar 1</v>
      </c>
      <c r="D18019" s="8"/>
      <c r="E18019" s="8"/>
      <c r="F18019" s="10"/>
      <c r="G18019" s="8">
        <v>62993</v>
      </c>
      <c r="H18019" s="8" t="s">
        <v>30804</v>
      </c>
      <c r="I18019" s="8" t="s">
        <v>30638</v>
      </c>
      <c r="J18019" s="8">
        <v>62842</v>
      </c>
      <c r="K18019" s="8" t="s">
        <v>33826</v>
      </c>
    </row>
    <row r="18020" spans="1:11" x14ac:dyDescent="0.2">
      <c r="A18020" s="8">
        <f>IF(IFERROR((MATCH(G18020,$G$1:$G$17725,0)),0),INDEX($A$1:$A$17725,MATCH(G18020,$G$1:$G$17725,0)),MAX($A$2:$A18019)+1)</f>
        <v>13861</v>
      </c>
      <c r="B18020" s="8" t="e">
        <f t="shared" si="337"/>
        <v>#N/A</v>
      </c>
      <c r="C18020" s="9" t="str">
        <f t="shared" si="338"/>
        <v>willis battery storage</v>
      </c>
      <c r="D18020" s="8"/>
      <c r="E18020" s="8"/>
      <c r="F18020" s="10"/>
      <c r="G18020" s="8">
        <v>63238</v>
      </c>
      <c r="H18020" s="8" t="s">
        <v>30805</v>
      </c>
      <c r="I18020" s="8" t="s">
        <v>30806</v>
      </c>
      <c r="J18020" s="8">
        <v>15296</v>
      </c>
      <c r="K18020" s="8" t="s">
        <v>33826</v>
      </c>
    </row>
    <row r="18021" spans="1:11" x14ac:dyDescent="0.2">
      <c r="A18021" s="8">
        <f>IF(IFERROR((MATCH(G18021,$G$1:$G$17725,0)),0),INDEX($A$1:$A$17725,MATCH(G18021,$G$1:$G$17725,0)),MAX($A$2:$A18020)+1)</f>
        <v>13862</v>
      </c>
      <c r="B18021" s="8" t="e">
        <f t="shared" si="337"/>
        <v>#N/A</v>
      </c>
      <c r="C18021" s="9" t="str">
        <f t="shared" si="338"/>
        <v>bingham solar, llc</v>
      </c>
      <c r="D18021" s="8"/>
      <c r="E18021" s="8"/>
      <c r="F18021" s="10"/>
      <c r="G18021" s="8">
        <v>63321</v>
      </c>
      <c r="H18021" s="8" t="s">
        <v>30807</v>
      </c>
      <c r="I18021" s="8" t="s">
        <v>30785</v>
      </c>
      <c r="J18021" s="8">
        <v>62759</v>
      </c>
      <c r="K18021" s="8" t="s">
        <v>33826</v>
      </c>
    </row>
    <row r="18022" spans="1:11" x14ac:dyDescent="0.2">
      <c r="A18022" s="8">
        <f>IF(IFERROR((MATCH(G18022,$G$1:$G$17725,0)),0),INDEX($A$1:$A$17725,MATCH(G18022,$G$1:$G$17725,0)),MAX($A$2:$A18021)+1)</f>
        <v>13863</v>
      </c>
      <c r="B18022" s="8" t="e">
        <f t="shared" si="337"/>
        <v>#N/A</v>
      </c>
      <c r="C18022" s="9" t="str">
        <f t="shared" si="338"/>
        <v>temperance solar, llc</v>
      </c>
      <c r="D18022" s="8"/>
      <c r="E18022" s="8"/>
      <c r="F18022" s="10"/>
      <c r="G18022" s="8">
        <v>63322</v>
      </c>
      <c r="H18022" s="8" t="s">
        <v>30808</v>
      </c>
      <c r="I18022" s="8" t="s">
        <v>30785</v>
      </c>
      <c r="J18022" s="8">
        <v>62759</v>
      </c>
      <c r="K18022" s="8" t="s">
        <v>33826</v>
      </c>
    </row>
    <row r="18023" spans="1:11" x14ac:dyDescent="0.2">
      <c r="A18023" s="8">
        <f>IF(IFERROR((MATCH(G18023,$G$1:$G$17725,0)),0),INDEX($A$1:$A$17725,MATCH(G18023,$G$1:$G$17725,0)),MAX($A$2:$A18022)+1)</f>
        <v>13864</v>
      </c>
      <c r="B18023" s="8" t="e">
        <f t="shared" si="337"/>
        <v>#N/A</v>
      </c>
      <c r="C18023" s="9" t="str">
        <f t="shared" si="338"/>
        <v>wister solar</v>
      </c>
      <c r="D18023" s="8"/>
      <c r="E18023" s="8"/>
      <c r="F18023" s="10"/>
      <c r="G18023" s="8">
        <v>63487</v>
      </c>
      <c r="H18023" s="8" t="s">
        <v>30809</v>
      </c>
      <c r="I18023" s="8" t="s">
        <v>30809</v>
      </c>
      <c r="J18023" s="8">
        <v>63225</v>
      </c>
      <c r="K18023" s="8" t="s">
        <v>33826</v>
      </c>
    </row>
    <row r="18024" spans="1:11" x14ac:dyDescent="0.2">
      <c r="A18024" s="8">
        <f>IF(IFERROR((MATCH(G18024,$G$1:$G$17725,0)),0),INDEX($A$1:$A$17725,MATCH(G18024,$G$1:$G$17725,0)),MAX($A$2:$A18023)+1)</f>
        <v>13865</v>
      </c>
      <c r="B18024" s="8" t="e">
        <f t="shared" si="337"/>
        <v>#N/A</v>
      </c>
      <c r="C18024" s="9" t="str">
        <f t="shared" si="338"/>
        <v>llagas energy storage</v>
      </c>
      <c r="D18024" s="8"/>
      <c r="E18024" s="8"/>
      <c r="F18024" s="10"/>
      <c r="G18024" s="8">
        <v>63529</v>
      </c>
      <c r="H18024" s="8" t="s">
        <v>30810</v>
      </c>
      <c r="I18024" s="8" t="s">
        <v>29547</v>
      </c>
      <c r="J18024" s="8">
        <v>14328</v>
      </c>
      <c r="K18024" s="8" t="s">
        <v>33826</v>
      </c>
    </row>
    <row r="18025" spans="1:11" x14ac:dyDescent="0.2">
      <c r="A18025" s="8">
        <f>IF(IFERROR((MATCH(G18025,$G$1:$G$17725,0)),0),INDEX($A$1:$A$17725,MATCH(G18025,$G$1:$G$17725,0)),MAX($A$2:$A18024)+1)</f>
        <v>13866</v>
      </c>
      <c r="B18025" s="8" t="e">
        <f t="shared" si="337"/>
        <v>#N/A</v>
      </c>
      <c r="C18025" s="9" t="str">
        <f t="shared" si="338"/>
        <v>elk hill solar 1</v>
      </c>
      <c r="D18025" s="8"/>
      <c r="E18025" s="8"/>
      <c r="F18025" s="10"/>
      <c r="G18025" s="8">
        <v>63773</v>
      </c>
      <c r="H18025" s="8" t="s">
        <v>30811</v>
      </c>
      <c r="I18025" s="8" t="s">
        <v>30638</v>
      </c>
      <c r="J18025" s="8">
        <v>62842</v>
      </c>
      <c r="K18025" s="8" t="s">
        <v>33826</v>
      </c>
    </row>
    <row r="18026" spans="1:11" x14ac:dyDescent="0.2">
      <c r="A18026" s="8">
        <f>IF(IFERROR((MATCH(G18026,$G$1:$G$17725,0)),0),INDEX($A$1:$A$17725,MATCH(G18026,$G$1:$G$17725,0)),MAX($A$2:$A18025)+1)</f>
        <v>13867</v>
      </c>
      <c r="B18026" s="8" t="e">
        <f t="shared" si="337"/>
        <v>#N/A</v>
      </c>
      <c r="C18026" s="9" t="str">
        <f t="shared" si="338"/>
        <v>ben moreell solar farm</v>
      </c>
      <c r="D18026" s="8"/>
      <c r="E18026" s="8"/>
      <c r="F18026" s="10"/>
      <c r="G18026" s="8">
        <v>63786</v>
      </c>
      <c r="H18026" s="8" t="s">
        <v>30812</v>
      </c>
      <c r="I18026" s="8" t="s">
        <v>30813</v>
      </c>
      <c r="J18026" s="8">
        <v>63466</v>
      </c>
      <c r="K18026" s="8" t="s">
        <v>33826</v>
      </c>
    </row>
    <row r="18027" spans="1:11" x14ac:dyDescent="0.2">
      <c r="A18027" s="8">
        <f>IF(IFERROR((MATCH(G18027,$G$1:$G$17725,0)),0),INDEX($A$1:$A$17725,MATCH(G18027,$G$1:$G$17725,0)),MAX($A$2:$A18026)+1)</f>
        <v>13868</v>
      </c>
      <c r="B18027" s="8" t="e">
        <f t="shared" si="337"/>
        <v>#N/A</v>
      </c>
      <c r="C18027" s="9" t="str">
        <f t="shared" si="338"/>
        <v>pleasant hill pv1</v>
      </c>
      <c r="D18027" s="8"/>
      <c r="E18027" s="8"/>
      <c r="F18027" s="10"/>
      <c r="G18027" s="8">
        <v>63787</v>
      </c>
      <c r="H18027" s="8" t="s">
        <v>30814</v>
      </c>
      <c r="I18027" s="8" t="s">
        <v>28488</v>
      </c>
      <c r="J18027" s="8">
        <v>58970</v>
      </c>
      <c r="K18027" s="8" t="s">
        <v>33826</v>
      </c>
    </row>
    <row r="18028" spans="1:11" x14ac:dyDescent="0.2">
      <c r="A18028" s="8">
        <f>A17750</f>
        <v>13655</v>
      </c>
      <c r="B18028" s="8" t="e">
        <f t="shared" si="337"/>
        <v>#N/A</v>
      </c>
      <c r="C18028" s="9" t="str">
        <f t="shared" si="338"/>
        <v>south bend solar</v>
      </c>
      <c r="D18028" s="8"/>
      <c r="E18028" s="8"/>
      <c r="F18028" s="10"/>
      <c r="G18028" s="8">
        <v>63801</v>
      </c>
      <c r="H18028" s="8" t="s">
        <v>30465</v>
      </c>
      <c r="I18028" s="8" t="s">
        <v>10351</v>
      </c>
      <c r="J18028" s="8">
        <v>9324</v>
      </c>
      <c r="K18028" s="8" t="s">
        <v>33826</v>
      </c>
    </row>
    <row r="18029" spans="1:11" x14ac:dyDescent="0.2">
      <c r="A18029" s="8">
        <f>IF(IFERROR((MATCH(G18029,$G$1:$G$17725,0)),0),INDEX($A$1:$A$17725,MATCH(G18029,$G$1:$G$17725,0)),MAX($A$2:$A18028)+1)</f>
        <v>13869</v>
      </c>
      <c r="B18029" s="8" t="e">
        <f t="shared" si="337"/>
        <v>#N/A</v>
      </c>
      <c r="C18029" s="9" t="str">
        <f t="shared" si="338"/>
        <v>sr odom</v>
      </c>
      <c r="D18029" s="8"/>
      <c r="E18029" s="8"/>
      <c r="F18029" s="10"/>
      <c r="G18029" s="8">
        <v>63814</v>
      </c>
      <c r="H18029" s="8" t="s">
        <v>30815</v>
      </c>
      <c r="I18029" s="8" t="s">
        <v>30816</v>
      </c>
      <c r="J18029" s="8">
        <v>63473</v>
      </c>
      <c r="K18029" s="8" t="s">
        <v>33826</v>
      </c>
    </row>
    <row r="18030" spans="1:11" x14ac:dyDescent="0.2">
      <c r="A18030" s="8">
        <f>IF(IFERROR((MATCH(G18030,$G$1:$G$17725,0)),0),INDEX($A$1:$A$17725,MATCH(G18030,$G$1:$G$17725,0)),MAX($A$2:$A18029)+1)</f>
        <v>13870</v>
      </c>
      <c r="B18030" s="8" t="e">
        <f t="shared" si="337"/>
        <v>#N/A</v>
      </c>
      <c r="C18030" s="9" t="str">
        <f t="shared" si="338"/>
        <v>hecate energy gedney hill</v>
      </c>
      <c r="D18030" s="8"/>
      <c r="E18030" s="8"/>
      <c r="F18030" s="10"/>
      <c r="G18030" s="8">
        <v>63815</v>
      </c>
      <c r="H18030" s="8" t="s">
        <v>30817</v>
      </c>
      <c r="I18030" s="8" t="s">
        <v>30818</v>
      </c>
      <c r="J18030" s="8">
        <v>63474</v>
      </c>
      <c r="K18030" s="8" t="s">
        <v>33826</v>
      </c>
    </row>
    <row r="18031" spans="1:11" x14ac:dyDescent="0.2">
      <c r="A18031" s="8">
        <f>IF(IFERROR((MATCH(G18031,$G$1:$G$17725,0)),0),INDEX($A$1:$A$17725,MATCH(G18031,$G$1:$G$17725,0)),MAX($A$2:$A18030)+1)</f>
        <v>13871</v>
      </c>
      <c r="B18031" s="8" t="e">
        <f t="shared" si="337"/>
        <v>#N/A</v>
      </c>
      <c r="C18031" s="9" t="str">
        <f t="shared" si="338"/>
        <v>johanna energy center, llc</v>
      </c>
      <c r="D18031" s="8"/>
      <c r="E18031" s="8"/>
      <c r="F18031" s="10"/>
      <c r="G18031" s="8">
        <v>63843</v>
      </c>
      <c r="H18031" s="8" t="s">
        <v>30819</v>
      </c>
      <c r="I18031" s="8" t="s">
        <v>30820</v>
      </c>
      <c r="J18031" s="8">
        <v>63522</v>
      </c>
      <c r="K18031" s="8" t="s">
        <v>33826</v>
      </c>
    </row>
    <row r="18032" spans="1:11" x14ac:dyDescent="0.2">
      <c r="A18032" s="8">
        <f>IF(IFERROR((MATCH(G18032,$G$1:$G$17725,0)),0),INDEX($A$1:$A$17725,MATCH(G18032,$G$1:$G$17725,0)),MAX($A$2:$A18031)+1)</f>
        <v>13872</v>
      </c>
      <c r="B18032" s="8" t="e">
        <f t="shared" si="337"/>
        <v>#N/A</v>
      </c>
      <c r="C18032" s="9" t="str">
        <f t="shared" si="338"/>
        <v>depue holdings, llc</v>
      </c>
      <c r="D18032" s="8"/>
      <c r="E18032" s="8"/>
      <c r="F18032" s="10"/>
      <c r="G18032" s="8">
        <v>63845</v>
      </c>
      <c r="H18032" s="8" t="s">
        <v>30821</v>
      </c>
      <c r="I18032" s="8" t="s">
        <v>30821</v>
      </c>
      <c r="J18032" s="8">
        <v>63523</v>
      </c>
      <c r="K18032" s="8" t="s">
        <v>33826</v>
      </c>
    </row>
    <row r="18033" spans="1:11" x14ac:dyDescent="0.2">
      <c r="A18033" s="8">
        <f>IF(IFERROR((MATCH(G18033,$G$1:$G$17725,0)),0),INDEX($A$1:$A$17725,MATCH(G18033,$G$1:$G$17725,0)),MAX($A$2:$A18032)+1)</f>
        <v>13873</v>
      </c>
      <c r="B18033" s="8" t="e">
        <f t="shared" si="337"/>
        <v>#N/A</v>
      </c>
      <c r="C18033" s="9" t="str">
        <f t="shared" si="338"/>
        <v>suneast valley solar project</v>
      </c>
      <c r="D18033" s="8"/>
      <c r="E18033" s="8"/>
      <c r="F18033" s="10"/>
      <c r="G18033" s="8">
        <v>63862</v>
      </c>
      <c r="H18033" s="8" t="s">
        <v>30822</v>
      </c>
      <c r="I18033" s="8" t="s">
        <v>30823</v>
      </c>
      <c r="J18033" s="8">
        <v>63536</v>
      </c>
      <c r="K18033" s="8" t="s">
        <v>33826</v>
      </c>
    </row>
    <row r="18034" spans="1:11" x14ac:dyDescent="0.2">
      <c r="A18034" s="8">
        <f>IF(IFERROR((MATCH(G18034,$G$1:$G$17725,0)),0),INDEX($A$1:$A$17725,MATCH(G18034,$G$1:$G$17725,0)),MAX($A$2:$A18033)+1)</f>
        <v>13874</v>
      </c>
      <c r="B18034" s="8" t="e">
        <f t="shared" si="337"/>
        <v>#N/A</v>
      </c>
      <c r="C18034" s="9" t="str">
        <f t="shared" si="338"/>
        <v>suneast grassy knoll solar project</v>
      </c>
      <c r="D18034" s="8"/>
      <c r="E18034" s="8"/>
      <c r="F18034" s="10"/>
      <c r="G18034" s="8">
        <v>63863</v>
      </c>
      <c r="H18034" s="8" t="s">
        <v>30824</v>
      </c>
      <c r="I18034" s="8" t="s">
        <v>30825</v>
      </c>
      <c r="J18034" s="8">
        <v>63537</v>
      </c>
      <c r="K18034" s="8" t="s">
        <v>33826</v>
      </c>
    </row>
    <row r="18035" spans="1:11" x14ac:dyDescent="0.2">
      <c r="A18035" s="8">
        <f>IF(IFERROR((MATCH(G18035,$G$1:$G$17725,0)),0),INDEX($A$1:$A$17725,MATCH(G18035,$G$1:$G$17725,0)),MAX($A$2:$A18034)+1)</f>
        <v>13875</v>
      </c>
      <c r="B18035" s="8" t="e">
        <f t="shared" si="337"/>
        <v>#N/A</v>
      </c>
      <c r="C18035" s="9" t="str">
        <f t="shared" si="338"/>
        <v>suneast limestone solar project</v>
      </c>
      <c r="D18035" s="8"/>
      <c r="E18035" s="8"/>
      <c r="F18035" s="10"/>
      <c r="G18035" s="8">
        <v>63864</v>
      </c>
      <c r="H18035" s="8" t="s">
        <v>30826</v>
      </c>
      <c r="I18035" s="8" t="s">
        <v>30827</v>
      </c>
      <c r="J18035" s="8">
        <v>63538</v>
      </c>
      <c r="K18035" s="8" t="s">
        <v>33826</v>
      </c>
    </row>
    <row r="18036" spans="1:11" x14ac:dyDescent="0.2">
      <c r="A18036" s="8">
        <f>IF(IFERROR((MATCH(G18036,$G$1:$G$17725,0)),0),INDEX($A$1:$A$17725,MATCH(G18036,$G$1:$G$17725,0)),MAX($A$2:$A18035)+1)</f>
        <v>13876</v>
      </c>
      <c r="B18036" s="8" t="e">
        <f t="shared" si="337"/>
        <v>#N/A</v>
      </c>
      <c r="C18036" s="9" t="str">
        <f t="shared" si="338"/>
        <v>suneast fariway solar project</v>
      </c>
      <c r="D18036" s="8"/>
      <c r="E18036" s="8"/>
      <c r="F18036" s="10"/>
      <c r="G18036" s="8">
        <v>63865</v>
      </c>
      <c r="H18036" s="8" t="s">
        <v>30828</v>
      </c>
      <c r="I18036" s="8" t="s">
        <v>30829</v>
      </c>
      <c r="J18036" s="8">
        <v>63539</v>
      </c>
      <c r="K18036" s="8" t="s">
        <v>33826</v>
      </c>
    </row>
    <row r="18037" spans="1:11" x14ac:dyDescent="0.2">
      <c r="A18037" s="8">
        <f>IF(IFERROR((MATCH(G18037,$G$1:$G$17725,0)),0),INDEX($A$1:$A$17725,MATCH(G18037,$G$1:$G$17725,0)),MAX($A$2:$A18036)+1)</f>
        <v>13877</v>
      </c>
      <c r="B18037" s="8" t="e">
        <f t="shared" si="337"/>
        <v>#N/A</v>
      </c>
      <c r="C18037" s="9" t="str">
        <f t="shared" si="338"/>
        <v>suneast highview solar project</v>
      </c>
      <c r="D18037" s="8"/>
      <c r="E18037" s="8"/>
      <c r="F18037" s="10"/>
      <c r="G18037" s="8">
        <v>63866</v>
      </c>
      <c r="H18037" s="8" t="s">
        <v>30830</v>
      </c>
      <c r="I18037" s="8" t="s">
        <v>30831</v>
      </c>
      <c r="J18037" s="8">
        <v>63540</v>
      </c>
      <c r="K18037" s="8" t="s">
        <v>33826</v>
      </c>
    </row>
    <row r="18038" spans="1:11" x14ac:dyDescent="0.2">
      <c r="A18038" s="8">
        <f>IF(IFERROR((MATCH(G18038,$G$1:$G$17725,0)),0),INDEX($A$1:$A$17725,MATCH(G18038,$G$1:$G$17725,0)),MAX($A$2:$A18037)+1)</f>
        <v>13878</v>
      </c>
      <c r="B18038" s="8" t="e">
        <f t="shared" si="337"/>
        <v>#N/A</v>
      </c>
      <c r="C18038" s="9" t="str">
        <f t="shared" si="338"/>
        <v>suneast hilltop solar project</v>
      </c>
      <c r="D18038" s="8"/>
      <c r="E18038" s="8"/>
      <c r="F18038" s="10"/>
      <c r="G18038" s="8">
        <v>63868</v>
      </c>
      <c r="H18038" s="8" t="s">
        <v>30832</v>
      </c>
      <c r="I18038" s="8" t="s">
        <v>30833</v>
      </c>
      <c r="J18038" s="8">
        <v>63543</v>
      </c>
      <c r="K18038" s="8" t="s">
        <v>33826</v>
      </c>
    </row>
    <row r="18039" spans="1:11" x14ac:dyDescent="0.2">
      <c r="A18039" s="8">
        <f>IF(IFERROR((MATCH(G18039,$G$1:$G$17725,0)),0),INDEX($A$1:$A$17725,MATCH(G18039,$G$1:$G$17725,0)),MAX($A$2:$A18038)+1)</f>
        <v>13879</v>
      </c>
      <c r="B18039" s="8" t="e">
        <f t="shared" si="337"/>
        <v>#N/A</v>
      </c>
      <c r="C18039" s="9" t="str">
        <f t="shared" si="338"/>
        <v>milo pv - bd solar 1 llc</v>
      </c>
      <c r="D18039" s="8"/>
      <c r="E18039" s="8"/>
      <c r="F18039" s="10"/>
      <c r="G18039" s="8">
        <v>63894</v>
      </c>
      <c r="H18039" s="8" t="s">
        <v>30834</v>
      </c>
      <c r="I18039" s="8" t="s">
        <v>30835</v>
      </c>
      <c r="J18039" s="8">
        <v>63568</v>
      </c>
      <c r="K18039" s="8" t="s">
        <v>33826</v>
      </c>
    </row>
    <row r="18040" spans="1:11" x14ac:dyDescent="0.2">
      <c r="A18040" s="8">
        <f>IF(IFERROR((MATCH(G18040,$G$1:$G$17725,0)),0),INDEX($A$1:$A$17725,MATCH(G18040,$G$1:$G$17725,0)),MAX($A$2:$A18039)+1)</f>
        <v>13880</v>
      </c>
      <c r="B18040" s="8" t="e">
        <f t="shared" si="337"/>
        <v>#N/A</v>
      </c>
      <c r="C18040" s="9" t="str">
        <f t="shared" si="338"/>
        <v>suneast flat hill solar project</v>
      </c>
      <c r="D18040" s="8"/>
      <c r="E18040" s="8"/>
      <c r="F18040" s="10"/>
      <c r="G18040" s="8">
        <v>63901</v>
      </c>
      <c r="H18040" s="8" t="s">
        <v>30836</v>
      </c>
      <c r="I18040" s="8" t="s">
        <v>30837</v>
      </c>
      <c r="J18040" s="8">
        <v>63551</v>
      </c>
      <c r="K18040" s="8" t="s">
        <v>33826</v>
      </c>
    </row>
    <row r="18041" spans="1:11" x14ac:dyDescent="0.2">
      <c r="A18041" s="8">
        <f>IF(IFERROR((MATCH(G18041,$G$1:$G$17725,0)),0),INDEX($A$1:$A$17725,MATCH(G18041,$G$1:$G$17725,0)),MAX($A$2:$A18040)+1)</f>
        <v>13881</v>
      </c>
      <c r="B18041" s="8" t="e">
        <f t="shared" si="337"/>
        <v>#N/A</v>
      </c>
      <c r="C18041" s="9" t="str">
        <f t="shared" si="338"/>
        <v>rooney ranch</v>
      </c>
      <c r="D18041" s="8"/>
      <c r="E18041" s="8"/>
      <c r="F18041" s="10"/>
      <c r="G18041" s="8">
        <v>63088</v>
      </c>
      <c r="H18041" s="8" t="s">
        <v>30838</v>
      </c>
      <c r="I18041" s="8" t="s">
        <v>30839</v>
      </c>
      <c r="J18041" s="8">
        <v>62896</v>
      </c>
      <c r="K18041" s="8" t="s">
        <v>33826</v>
      </c>
    </row>
    <row r="18042" spans="1:11" x14ac:dyDescent="0.2">
      <c r="A18042" s="8">
        <f>IF(IFERROR((MATCH(G18042,$G$1:$G$17725,0)),0),INDEX($A$1:$A$17725,MATCH(G18042,$G$1:$G$17725,0)),MAX($A$2:$A18041)+1)</f>
        <v>13882</v>
      </c>
      <c r="B18042" s="8" t="e">
        <f t="shared" si="337"/>
        <v>#N/A</v>
      </c>
      <c r="C18042" s="9" t="str">
        <f t="shared" si="338"/>
        <v>rawhide prairie solar hybrid</v>
      </c>
      <c r="D18042" s="8"/>
      <c r="E18042" s="8"/>
      <c r="F18042" s="10"/>
      <c r="G18042" s="8">
        <v>63722</v>
      </c>
      <c r="H18042" s="8" t="s">
        <v>30840</v>
      </c>
      <c r="I18042" s="8" t="s">
        <v>30841</v>
      </c>
      <c r="J18042" s="8">
        <v>63415</v>
      </c>
      <c r="K18042" s="8" t="s">
        <v>33826</v>
      </c>
    </row>
    <row r="18043" spans="1:11" x14ac:dyDescent="0.2">
      <c r="A18043" s="8">
        <f>IF(IFERROR((MATCH(G18043,$G$1:$G$17725,0)),0),INDEX($A$1:$A$17725,MATCH(G18043,$G$1:$G$17725,0)),MAX($A$2:$A18042)+1)</f>
        <v>13883</v>
      </c>
      <c r="B18043" s="8" t="e">
        <f t="shared" si="337"/>
        <v>#N/A</v>
      </c>
      <c r="C18043" s="9" t="str">
        <f t="shared" si="338"/>
        <v>university solar, llc</v>
      </c>
      <c r="D18043" s="8"/>
      <c r="E18043" s="8"/>
      <c r="F18043" s="10"/>
      <c r="G18043" s="8">
        <v>63668</v>
      </c>
      <c r="H18043" s="8" t="s">
        <v>30842</v>
      </c>
      <c r="I18043" s="8" t="s">
        <v>30843</v>
      </c>
      <c r="J18043" s="8">
        <v>61012</v>
      </c>
      <c r="K18043" s="8" t="s">
        <v>33826</v>
      </c>
    </row>
    <row r="18044" spans="1:11" x14ac:dyDescent="0.2">
      <c r="A18044" s="8">
        <f>IF(IFERROR((MATCH(G18044,$G$1:$G$17725,0)),0),INDEX($A$1:$A$17725,MATCH(G18044,$G$1:$G$17725,0)),MAX($A$2:$A18043)+1)</f>
        <v>13884</v>
      </c>
      <c r="B18044" s="8" t="e">
        <f t="shared" si="337"/>
        <v>#N/A</v>
      </c>
      <c r="C18044" s="9" t="str">
        <f t="shared" si="338"/>
        <v>cd4</v>
      </c>
      <c r="D18044" s="8"/>
      <c r="E18044" s="8"/>
      <c r="F18044" s="10"/>
      <c r="G18044" s="8">
        <v>63490</v>
      </c>
      <c r="H18044" s="8" t="s">
        <v>30844</v>
      </c>
      <c r="I18044" s="8" t="s">
        <v>30844</v>
      </c>
      <c r="J18044" s="8">
        <v>63221</v>
      </c>
      <c r="K18044" s="8" t="s">
        <v>33826</v>
      </c>
    </row>
    <row r="18045" spans="1:11" x14ac:dyDescent="0.2">
      <c r="A18045" s="8">
        <f>IF(IFERROR((MATCH(G18045,$G$1:$G$17725,0)),0),INDEX($A$1:$A$17725,MATCH(G18045,$G$1:$G$17725,0)),MAX($A$2:$A18044)+1)</f>
        <v>13885</v>
      </c>
      <c r="B18045" s="8" t="e">
        <f t="shared" si="337"/>
        <v>#N/A</v>
      </c>
      <c r="C18045" s="9" t="str">
        <f t="shared" si="338"/>
        <v>soda lake 3</v>
      </c>
      <c r="D18045" s="8"/>
      <c r="E18045" s="8"/>
      <c r="F18045" s="10"/>
      <c r="G18045" s="8">
        <v>63365</v>
      </c>
      <c r="H18045" s="8" t="s">
        <v>30845</v>
      </c>
      <c r="I18045" s="8" t="s">
        <v>30846</v>
      </c>
      <c r="J18045" s="8">
        <v>63102</v>
      </c>
      <c r="K18045" s="8" t="s">
        <v>33826</v>
      </c>
    </row>
    <row r="18046" spans="1:11" x14ac:dyDescent="0.2">
      <c r="A18046" s="8">
        <f>IF(IFERROR((MATCH(G18046,$G$1:$G$17725,0)),0),INDEX($A$1:$A$17725,MATCH(G18046,$G$1:$G$17725,0)),MAX($A$2:$A18045)+1)</f>
        <v>13886</v>
      </c>
      <c r="B18046" s="8" t="e">
        <f t="shared" ref="B18046:B18109" si="339">IF(COUNTIF($G$1:$G$17725,G18046&gt;0),0,INDEX($A$1:$A$17725,MATCH(G18046,$G$1:$G$17725,0)))</f>
        <v>#N/A</v>
      </c>
      <c r="C18046" s="9" t="str">
        <f t="shared" si="338"/>
        <v>pinson solar farm</v>
      </c>
      <c r="D18046" s="8"/>
      <c r="E18046" s="8"/>
      <c r="F18046" s="10"/>
      <c r="G18046" s="8">
        <v>63777</v>
      </c>
      <c r="H18046" s="8" t="s">
        <v>30847</v>
      </c>
      <c r="I18046" s="8" t="s">
        <v>30848</v>
      </c>
      <c r="J18046" s="8">
        <v>63453</v>
      </c>
      <c r="K18046" s="8" t="s">
        <v>33826</v>
      </c>
    </row>
    <row r="18047" spans="1:11" x14ac:dyDescent="0.2">
      <c r="A18047" s="8">
        <f>IF(IFERROR((MATCH(G18047,$G$1:$G$17725,0)),0),INDEX($A$1:$A$17725,MATCH(G18047,$G$1:$G$17725,0)),MAX($A$2:$A18046)+1)</f>
        <v>13887</v>
      </c>
      <c r="B18047" s="8" t="e">
        <f t="shared" si="339"/>
        <v>#N/A</v>
      </c>
      <c r="C18047" s="9" t="str">
        <f t="shared" si="338"/>
        <v>east nash pv2</v>
      </c>
      <c r="D18047" s="8"/>
      <c r="E18047" s="8"/>
      <c r="F18047" s="10"/>
      <c r="G18047" s="8">
        <v>63789</v>
      </c>
      <c r="H18047" s="8" t="s">
        <v>30849</v>
      </c>
      <c r="I18047" s="8" t="s">
        <v>28488</v>
      </c>
      <c r="J18047" s="8">
        <v>58970</v>
      </c>
      <c r="K18047" s="8" t="s">
        <v>33826</v>
      </c>
    </row>
    <row r="18048" spans="1:11" x14ac:dyDescent="0.2">
      <c r="A18048" s="8">
        <f>IF(IFERROR((MATCH(G18048,$G$1:$G$17725,0)),0),INDEX($A$1:$A$17725,MATCH(G18048,$G$1:$G$17725,0)),MAX($A$2:$A18047)+1)</f>
        <v>13888</v>
      </c>
      <c r="B18048" s="8" t="e">
        <f t="shared" si="339"/>
        <v>#N/A</v>
      </c>
      <c r="C18048" s="9" t="str">
        <f t="shared" si="338"/>
        <v>taos mesa energy facility hybrid</v>
      </c>
      <c r="D18048" s="8"/>
      <c r="E18048" s="8"/>
      <c r="F18048" s="10"/>
      <c r="G18048" s="8">
        <v>63728</v>
      </c>
      <c r="H18048" s="8" t="s">
        <v>30850</v>
      </c>
      <c r="I18048" s="8" t="s">
        <v>30851</v>
      </c>
      <c r="J18048" s="8">
        <v>63420</v>
      </c>
      <c r="K18048" s="8" t="s">
        <v>33826</v>
      </c>
    </row>
    <row r="18049" spans="1:11" x14ac:dyDescent="0.2">
      <c r="A18049" s="8">
        <f>IF(IFERROR((MATCH(G18049,$G$1:$G$17725,0)),0),INDEX($A$1:$A$17725,MATCH(G18049,$G$1:$G$17725,0)),MAX($A$2:$A18048)+1)</f>
        <v>13889</v>
      </c>
      <c r="B18049" s="8" t="e">
        <f t="shared" si="339"/>
        <v>#N/A</v>
      </c>
      <c r="C18049" s="9" t="str">
        <f t="shared" si="338"/>
        <v>aes kekaha solar, llc hybrid</v>
      </c>
      <c r="D18049" s="8"/>
      <c r="E18049" s="8"/>
      <c r="F18049" s="10"/>
      <c r="G18049" s="8">
        <v>63280</v>
      </c>
      <c r="H18049" s="8" t="s">
        <v>30852</v>
      </c>
      <c r="I18049" s="8" t="s">
        <v>30843</v>
      </c>
      <c r="J18049" s="8">
        <v>61012</v>
      </c>
      <c r="K18049" s="8" t="s">
        <v>33826</v>
      </c>
    </row>
    <row r="18050" spans="1:11" x14ac:dyDescent="0.2">
      <c r="A18050" s="8">
        <f>IF(IFERROR((MATCH(G18050,$G$1:$G$17725,0)),0),INDEX($A$1:$A$17725,MATCH(G18050,$G$1:$G$17725,0)),MAX($A$2:$A18049)+1)</f>
        <v>13890</v>
      </c>
      <c r="B18050" s="8" t="e">
        <f t="shared" si="339"/>
        <v>#N/A</v>
      </c>
      <c r="C18050" s="9" t="str">
        <f t="shared" si="338"/>
        <v>caden energix hickory llc</v>
      </c>
      <c r="D18050" s="8"/>
      <c r="E18050" s="8"/>
      <c r="F18050" s="10"/>
      <c r="G18050" s="8">
        <v>63084</v>
      </c>
      <c r="H18050" s="8" t="s">
        <v>30853</v>
      </c>
      <c r="I18050" s="8" t="s">
        <v>30853</v>
      </c>
      <c r="J18050" s="8">
        <v>62835</v>
      </c>
      <c r="K18050" s="8" t="s">
        <v>33826</v>
      </c>
    </row>
    <row r="18051" spans="1:11" x14ac:dyDescent="0.2">
      <c r="A18051" s="8">
        <f>IF(IFERROR((MATCH(G18051,$G$1:$G$17725,0)),0),INDEX($A$1:$A$17725,MATCH(G18051,$G$1:$G$17725,0)),MAX($A$2:$A18050)+1)</f>
        <v>13891</v>
      </c>
      <c r="B18051" s="8" t="e">
        <f t="shared" si="339"/>
        <v>#N/A</v>
      </c>
      <c r="C18051" s="9" t="str">
        <f t="shared" si="338"/>
        <v>oe_az1</v>
      </c>
      <c r="D18051" s="8"/>
      <c r="E18051" s="8"/>
      <c r="F18051" s="10"/>
      <c r="G18051" s="8">
        <v>63349</v>
      </c>
      <c r="H18051" s="8" t="s">
        <v>30854</v>
      </c>
      <c r="I18051" s="8" t="s">
        <v>30855</v>
      </c>
      <c r="J18051" s="8">
        <v>63115</v>
      </c>
      <c r="K18051" s="8" t="s">
        <v>33826</v>
      </c>
    </row>
    <row r="18052" spans="1:11" x14ac:dyDescent="0.2">
      <c r="A18052" s="8">
        <f>IF(IFERROR((MATCH(G18052,$G$1:$G$17725,0)),0),INDEX($A$1:$A$17725,MATCH(G18052,$G$1:$G$17725,0)),MAX($A$2:$A18051)+1)</f>
        <v>13892</v>
      </c>
      <c r="B18052" s="8" t="e">
        <f t="shared" si="339"/>
        <v>#N/A</v>
      </c>
      <c r="C18052" s="9" t="str">
        <f t="shared" si="338"/>
        <v>valero wilmington cogeneration plant</v>
      </c>
      <c r="D18052" s="8"/>
      <c r="E18052" s="8"/>
      <c r="F18052" s="10"/>
      <c r="G18052" s="8">
        <v>63285</v>
      </c>
      <c r="H18052" s="8" t="s">
        <v>30856</v>
      </c>
      <c r="I18052" s="8" t="s">
        <v>30857</v>
      </c>
      <c r="J18052" s="8">
        <v>63067</v>
      </c>
      <c r="K18052" s="8" t="s">
        <v>33826</v>
      </c>
    </row>
    <row r="18053" spans="1:11" x14ac:dyDescent="0.2">
      <c r="A18053" s="8">
        <f>IF(IFERROR((MATCH(G18053,$G$1:$G$17725,0)),0),INDEX($A$1:$A$17725,MATCH(G18053,$G$1:$G$17725,0)),MAX($A$2:$A18052)+1)</f>
        <v>13893</v>
      </c>
      <c r="B18053" s="8" t="e">
        <f t="shared" si="339"/>
        <v>#N/A</v>
      </c>
      <c r="C18053" s="9" t="str">
        <f t="shared" si="338"/>
        <v>north valley</v>
      </c>
      <c r="D18053" s="8"/>
      <c r="E18053" s="8"/>
      <c r="F18053" s="10"/>
      <c r="G18053" s="8">
        <v>63491</v>
      </c>
      <c r="H18053" s="8" t="s">
        <v>30858</v>
      </c>
      <c r="I18053" s="8" t="s">
        <v>30858</v>
      </c>
      <c r="J18053" s="8">
        <v>63216</v>
      </c>
      <c r="K18053" s="8" t="s">
        <v>33826</v>
      </c>
    </row>
    <row r="18054" spans="1:11" x14ac:dyDescent="0.2">
      <c r="A18054" s="8">
        <f>IF(IFERROR((MATCH(G18054,$G$1:$G$17725,0)),0),INDEX($A$1:$A$17725,MATCH(G18054,$G$1:$G$17725,0)),MAX($A$2:$A18053)+1)</f>
        <v>13894</v>
      </c>
      <c r="B18054" s="8" t="e">
        <f t="shared" si="339"/>
        <v>#N/A</v>
      </c>
      <c r="C18054" s="9" t="str">
        <f t="shared" si="338"/>
        <v>oakboro pv1</v>
      </c>
      <c r="D18054" s="8"/>
      <c r="E18054" s="8"/>
      <c r="F18054" s="10"/>
      <c r="G18054" s="8">
        <v>63162</v>
      </c>
      <c r="H18054" s="8" t="s">
        <v>30859</v>
      </c>
      <c r="I18054" s="8" t="s">
        <v>28488</v>
      </c>
      <c r="J18054" s="8">
        <v>58970</v>
      </c>
      <c r="K18054" s="8" t="s">
        <v>33826</v>
      </c>
    </row>
    <row r="18055" spans="1:11" x14ac:dyDescent="0.2">
      <c r="A18055" s="8">
        <f>IF(IFERROR((MATCH(G18055,$G$1:$G$17725,0)),0),INDEX($A$1:$A$17725,MATCH(G18055,$G$1:$G$17725,0)),MAX($A$2:$A18054)+1)</f>
        <v>13895</v>
      </c>
      <c r="B18055" s="8" t="e">
        <f t="shared" si="339"/>
        <v>#N/A</v>
      </c>
      <c r="C18055" s="9" t="str">
        <f t="shared" si="338"/>
        <v>chevron - lost hills hybrid</v>
      </c>
      <c r="D18055" s="8"/>
      <c r="E18055" s="8"/>
      <c r="F18055" s="10"/>
      <c r="G18055" s="8">
        <v>63545</v>
      </c>
      <c r="H18055" s="8" t="s">
        <v>30860</v>
      </c>
      <c r="I18055" s="8" t="s">
        <v>30861</v>
      </c>
      <c r="J18055" s="8">
        <v>61944</v>
      </c>
      <c r="K18055" s="8" t="s">
        <v>33826</v>
      </c>
    </row>
    <row r="18056" spans="1:11" x14ac:dyDescent="0.2">
      <c r="A18056" s="8">
        <f>IF(IFERROR((MATCH(G18056,$G$1:$G$17725,0)),0),INDEX($A$1:$A$17725,MATCH(G18056,$G$1:$G$17725,0)),MAX($A$2:$A18055)+1)</f>
        <v>13896</v>
      </c>
      <c r="B18056" s="8" t="e">
        <f t="shared" si="339"/>
        <v>#N/A</v>
      </c>
      <c r="C18056" s="9" t="str">
        <f t="shared" si="338"/>
        <v>west river solar, llc</v>
      </c>
      <c r="D18056" s="8"/>
      <c r="E18056" s="8"/>
      <c r="F18056" s="10"/>
      <c r="G18056" s="8">
        <v>63806</v>
      </c>
      <c r="H18056" s="8" t="s">
        <v>30862</v>
      </c>
      <c r="I18056" s="8" t="s">
        <v>30862</v>
      </c>
      <c r="J18056" s="8">
        <v>63492</v>
      </c>
      <c r="K18056" s="8" t="s">
        <v>33826</v>
      </c>
    </row>
    <row r="18057" spans="1:11" x14ac:dyDescent="0.2">
      <c r="A18057" s="8">
        <f>IF(IFERROR((MATCH(G18057,$G$1:$G$17725,0)),0),INDEX($A$1:$A$17725,MATCH(G18057,$G$1:$G$17725,0)),MAX($A$2:$A18056)+1)</f>
        <v>13897</v>
      </c>
      <c r="B18057" s="8" t="e">
        <f t="shared" si="339"/>
        <v>#N/A</v>
      </c>
      <c r="C18057" s="9" t="str">
        <f t="shared" si="338"/>
        <v>central 40</v>
      </c>
      <c r="D18057" s="8"/>
      <c r="E18057" s="8"/>
      <c r="F18057" s="10"/>
      <c r="G18057" s="8">
        <v>63940</v>
      </c>
      <c r="H18057" s="8" t="s">
        <v>30863</v>
      </c>
      <c r="I18057" s="8" t="s">
        <v>30864</v>
      </c>
      <c r="J18057" s="8">
        <v>63606</v>
      </c>
      <c r="K18057" s="8" t="s">
        <v>33826</v>
      </c>
    </row>
    <row r="18058" spans="1:11" x14ac:dyDescent="0.2">
      <c r="A18058" s="8">
        <f>IF(IFERROR((MATCH(G18058,$G$1:$G$17725,0)),0),INDEX($A$1:$A$17725,MATCH(G18058,$G$1:$G$17725,0)),MAX($A$2:$A18057)+1)</f>
        <v>13898</v>
      </c>
      <c r="B18058" s="8" t="e">
        <f t="shared" si="339"/>
        <v>#N/A</v>
      </c>
      <c r="C18058" s="9" t="str">
        <f t="shared" si="338"/>
        <v>fl solar 4, llc</v>
      </c>
      <c r="D18058" s="8"/>
      <c r="E18058" s="8"/>
      <c r="F18058" s="10"/>
      <c r="G18058" s="8">
        <v>63187</v>
      </c>
      <c r="H18058" s="8" t="s">
        <v>30865</v>
      </c>
      <c r="I18058" s="8" t="s">
        <v>30865</v>
      </c>
      <c r="J18058" s="8">
        <v>62951</v>
      </c>
      <c r="K18058" s="8" t="s">
        <v>33826</v>
      </c>
    </row>
    <row r="18059" spans="1:11" x14ac:dyDescent="0.2">
      <c r="A18059" s="8">
        <f>IF(IFERROR((MATCH(G18059,$G$1:$G$17725,0)),0),INDEX($A$1:$A$17725,MATCH(G18059,$G$1:$G$17725,0)),MAX($A$2:$A18058)+1)</f>
        <v>13899</v>
      </c>
      <c r="B18059" s="8" t="e">
        <f t="shared" si="339"/>
        <v>#N/A</v>
      </c>
      <c r="C18059" s="9" t="str">
        <f t="shared" si="338"/>
        <v>hallmark</v>
      </c>
      <c r="D18059" s="8"/>
      <c r="E18059" s="8"/>
      <c r="F18059" s="10"/>
      <c r="G18059" s="8">
        <v>63234</v>
      </c>
      <c r="H18059" s="8" t="s">
        <v>30866</v>
      </c>
      <c r="I18059" s="8" t="s">
        <v>30662</v>
      </c>
      <c r="J18059" s="8">
        <v>55983</v>
      </c>
      <c r="K18059" s="8" t="s">
        <v>33826</v>
      </c>
    </row>
    <row r="18060" spans="1:11" x14ac:dyDescent="0.2">
      <c r="A18060" s="8">
        <f>IF(IFERROR((MATCH(G18060,$G$1:$G$17725,0)),0),INDEX($A$1:$A$17725,MATCH(G18060,$G$1:$G$17725,0)),MAX($A$2:$A18059)+1)</f>
        <v>13900</v>
      </c>
      <c r="B18060" s="8" t="e">
        <f t="shared" si="339"/>
        <v>#N/A</v>
      </c>
      <c r="C18060" s="9" t="str">
        <f t="shared" si="338"/>
        <v>cerro gordo wind farm</v>
      </c>
      <c r="D18060" s="8"/>
      <c r="E18060" s="8"/>
      <c r="F18060" s="10"/>
      <c r="G18060" s="8">
        <v>63287</v>
      </c>
      <c r="H18060" s="8" t="s">
        <v>30867</v>
      </c>
      <c r="I18060" s="8" t="s">
        <v>30867</v>
      </c>
      <c r="J18060" s="8">
        <v>63072</v>
      </c>
      <c r="K18060" s="8" t="s">
        <v>33826</v>
      </c>
    </row>
    <row r="18061" spans="1:11" x14ac:dyDescent="0.2">
      <c r="A18061" s="8">
        <f>IF(IFERROR((MATCH(G18061,$G$1:$G$17725,0)),0),INDEX($A$1:$A$17725,MATCH(G18061,$G$1:$G$17725,0)),MAX($A$2:$A18060)+1)</f>
        <v>13901</v>
      </c>
      <c r="B18061" s="8" t="e">
        <f t="shared" si="339"/>
        <v>#N/A</v>
      </c>
      <c r="C18061" s="9" t="str">
        <f t="shared" si="338"/>
        <v>prineville solar energy llc</v>
      </c>
      <c r="D18061" s="8"/>
      <c r="E18061" s="8"/>
      <c r="F18061" s="10"/>
      <c r="G18061" s="8">
        <v>63049</v>
      </c>
      <c r="H18061" s="8" t="s">
        <v>30868</v>
      </c>
      <c r="I18061" s="8" t="s">
        <v>21192</v>
      </c>
      <c r="J18061" s="8">
        <v>49893</v>
      </c>
      <c r="K18061" s="8" t="s">
        <v>33826</v>
      </c>
    </row>
    <row r="18062" spans="1:11" x14ac:dyDescent="0.2">
      <c r="A18062" s="8">
        <f>IF(IFERROR((MATCH(G18062,$G$1:$G$17725,0)),0),INDEX($A$1:$A$17725,MATCH(G18062,$G$1:$G$17725,0)),MAX($A$2:$A18061)+1)</f>
        <v>13902</v>
      </c>
      <c r="B18062" s="8" t="e">
        <f t="shared" si="339"/>
        <v>#N/A</v>
      </c>
      <c r="C18062" s="9" t="str">
        <f t="shared" si="338"/>
        <v>vppsa project 10</v>
      </c>
      <c r="D18062" s="8"/>
      <c r="E18062" s="8"/>
      <c r="F18062" s="10"/>
      <c r="G18062" s="8">
        <v>63203</v>
      </c>
      <c r="H18062" s="8" t="s">
        <v>30869</v>
      </c>
      <c r="I18062" s="8"/>
      <c r="J18062" s="8">
        <v>19780</v>
      </c>
      <c r="K18062" s="8" t="s">
        <v>33826</v>
      </c>
    </row>
    <row r="18063" spans="1:11" x14ac:dyDescent="0.2">
      <c r="A18063" s="8">
        <f>IF(IFERROR((MATCH(G18063,$G$1:$G$17725,0)),0),INDEX($A$1:$A$17725,MATCH(G18063,$G$1:$G$17725,0)),MAX($A$2:$A18062)+1)</f>
        <v>13903</v>
      </c>
      <c r="B18063" s="8" t="e">
        <f t="shared" si="339"/>
        <v>#N/A</v>
      </c>
      <c r="C18063" s="9" t="str">
        <f t="shared" si="338"/>
        <v>panther creek wind project</v>
      </c>
      <c r="D18063" s="8"/>
      <c r="E18063" s="8"/>
      <c r="F18063" s="10"/>
      <c r="G18063" s="8">
        <v>63907</v>
      </c>
      <c r="H18063" s="8" t="s">
        <v>30870</v>
      </c>
      <c r="I18063" s="8" t="s">
        <v>30871</v>
      </c>
      <c r="J18063" s="8">
        <v>63579</v>
      </c>
      <c r="K18063" s="8" t="s">
        <v>33826</v>
      </c>
    </row>
    <row r="18064" spans="1:11" x14ac:dyDescent="0.2">
      <c r="A18064" s="8">
        <f>IF(IFERROR((MATCH(G18064,$G$1:$G$17725,0)),0),INDEX($A$1:$A$17725,MATCH(G18064,$G$1:$G$17725,0)),MAX($A$2:$A18063)+1)</f>
        <v>13904</v>
      </c>
      <c r="B18064" s="8" t="e">
        <f t="shared" si="339"/>
        <v>#N/A</v>
      </c>
      <c r="C18064" s="9" t="str">
        <f t="shared" si="338"/>
        <v>highest power solar, llc</v>
      </c>
      <c r="D18064" s="8"/>
      <c r="E18064" s="8"/>
      <c r="F18064" s="10"/>
      <c r="G18064" s="8">
        <v>63812</v>
      </c>
      <c r="H18064" s="8" t="s">
        <v>30872</v>
      </c>
      <c r="I18064" s="8" t="s">
        <v>30872</v>
      </c>
      <c r="J18064" s="8">
        <v>63497</v>
      </c>
      <c r="K18064" s="8" t="s">
        <v>33826</v>
      </c>
    </row>
    <row r="18065" spans="1:11" x14ac:dyDescent="0.2">
      <c r="A18065" s="8">
        <f>IF(IFERROR((MATCH(G18065,$G$1:$G$17725,0)),0),INDEX($A$1:$A$17725,MATCH(G18065,$G$1:$G$17725,0)),MAX($A$2:$A18064)+1)</f>
        <v>13905</v>
      </c>
      <c r="B18065" s="8" t="e">
        <f t="shared" si="339"/>
        <v>#N/A</v>
      </c>
      <c r="C18065" s="9" t="str">
        <f t="shared" ref="C18065:C18128" si="340">IF(H18065="",F18065,H18065)</f>
        <v>sanford solar</v>
      </c>
      <c r="D18065" s="8"/>
      <c r="E18065" s="8"/>
      <c r="F18065" s="10"/>
      <c r="G18065" s="8">
        <v>63667</v>
      </c>
      <c r="H18065" s="8" t="s">
        <v>30873</v>
      </c>
      <c r="I18065" s="8" t="s">
        <v>30874</v>
      </c>
      <c r="J18065" s="8">
        <v>63374</v>
      </c>
      <c r="K18065" s="8" t="s">
        <v>33826</v>
      </c>
    </row>
    <row r="18066" spans="1:11" x14ac:dyDescent="0.2">
      <c r="A18066" s="8">
        <f>IF(IFERROR((MATCH(G18066,$G$1:$G$17725,0)),0),INDEX($A$1:$A$17725,MATCH(G18066,$G$1:$G$17725,0)),MAX($A$2:$A18065)+1)</f>
        <v>13906</v>
      </c>
      <c r="B18066" s="8" t="e">
        <f t="shared" si="339"/>
        <v>#N/A</v>
      </c>
      <c r="C18066" s="9" t="str">
        <f t="shared" si="340"/>
        <v>bluestone solar</v>
      </c>
      <c r="D18066" s="8"/>
      <c r="E18066" s="8"/>
      <c r="F18066" s="10"/>
      <c r="G18066" s="8">
        <v>62950</v>
      </c>
      <c r="H18066" s="8" t="s">
        <v>30875</v>
      </c>
      <c r="I18066" s="8" t="s">
        <v>30876</v>
      </c>
      <c r="J18066" s="8">
        <v>62805</v>
      </c>
      <c r="K18066" s="8" t="s">
        <v>33826</v>
      </c>
    </row>
    <row r="18067" spans="1:11" x14ac:dyDescent="0.2">
      <c r="A18067" s="8">
        <f>IF(IFERROR((MATCH(G18067,$G$1:$G$17725,0)),0),INDEX($A$1:$A$17725,MATCH(G18067,$G$1:$G$17725,0)),MAX($A$2:$A18066)+1)</f>
        <v>13907</v>
      </c>
      <c r="B18067" s="8" t="e">
        <f t="shared" si="339"/>
        <v>#N/A</v>
      </c>
      <c r="C18067" s="9" t="str">
        <f t="shared" si="340"/>
        <v>whitehorn solar</v>
      </c>
      <c r="D18067" s="8"/>
      <c r="E18067" s="8"/>
      <c r="F18067" s="10"/>
      <c r="G18067" s="8">
        <v>62959</v>
      </c>
      <c r="H18067" s="8" t="s">
        <v>30877</v>
      </c>
      <c r="I18067" s="8" t="s">
        <v>30878</v>
      </c>
      <c r="J18067" s="8">
        <v>62808</v>
      </c>
      <c r="K18067" s="8" t="s">
        <v>33826</v>
      </c>
    </row>
    <row r="18068" spans="1:11" x14ac:dyDescent="0.2">
      <c r="A18068" s="8">
        <f>IF(IFERROR((MATCH(G18068,$G$1:$G$17725,0)),0),INDEX($A$1:$A$17725,MATCH(G18068,$G$1:$G$17725,0)),MAX($A$2:$A18067)+1)</f>
        <v>13908</v>
      </c>
      <c r="B18068" s="8" t="e">
        <f t="shared" si="339"/>
        <v>#N/A</v>
      </c>
      <c r="C18068" s="9" t="str">
        <f t="shared" si="340"/>
        <v>el sol bess</v>
      </c>
      <c r="D18068" s="8"/>
      <c r="E18068" s="8"/>
      <c r="F18068" s="10"/>
      <c r="G18068" s="8">
        <v>62964</v>
      </c>
      <c r="H18068" s="8" t="s">
        <v>30879</v>
      </c>
      <c r="I18068" s="8" t="s">
        <v>28917</v>
      </c>
      <c r="J18068" s="8">
        <v>803</v>
      </c>
      <c r="K18068" s="8" t="s">
        <v>33826</v>
      </c>
    </row>
    <row r="18069" spans="1:11" x14ac:dyDescent="0.2">
      <c r="A18069" s="8">
        <f>IF(IFERROR((MATCH(G18069,$G$1:$G$17725,0)),0),INDEX($A$1:$A$17725,MATCH(G18069,$G$1:$G$17725,0)),MAX($A$2:$A18068)+1)</f>
        <v>13909</v>
      </c>
      <c r="B18069" s="8" t="e">
        <f t="shared" si="339"/>
        <v>#N/A</v>
      </c>
      <c r="C18069" s="9" t="str">
        <f t="shared" si="340"/>
        <v>iris solar llc</v>
      </c>
      <c r="D18069" s="8"/>
      <c r="E18069" s="8"/>
      <c r="F18069" s="10"/>
      <c r="G18069" s="8">
        <v>63128</v>
      </c>
      <c r="H18069" s="8" t="s">
        <v>30880</v>
      </c>
      <c r="I18069" s="8" t="s">
        <v>30880</v>
      </c>
      <c r="J18069" s="8">
        <v>62912</v>
      </c>
      <c r="K18069" s="8" t="s">
        <v>33826</v>
      </c>
    </row>
    <row r="18070" spans="1:11" x14ac:dyDescent="0.2">
      <c r="A18070" s="8">
        <f>IF(IFERROR((MATCH(G18070,$G$1:$G$17725,0)),0),INDEX($A$1:$A$17725,MATCH(G18070,$G$1:$G$17725,0)),MAX($A$2:$A18069)+1)</f>
        <v>13910</v>
      </c>
      <c r="B18070" s="8" t="e">
        <f t="shared" si="339"/>
        <v>#N/A</v>
      </c>
      <c r="C18070" s="9" t="str">
        <f t="shared" si="340"/>
        <v>britton solar energy center</v>
      </c>
      <c r="D18070" s="8"/>
      <c r="E18070" s="8"/>
      <c r="F18070" s="10"/>
      <c r="G18070" s="8">
        <v>63579</v>
      </c>
      <c r="H18070" s="8" t="s">
        <v>30881</v>
      </c>
      <c r="I18070" s="8" t="s">
        <v>30882</v>
      </c>
      <c r="J18070" s="8">
        <v>61156</v>
      </c>
      <c r="K18070" s="8" t="s">
        <v>33826</v>
      </c>
    </row>
    <row r="18071" spans="1:11" x14ac:dyDescent="0.2">
      <c r="A18071" s="8">
        <f>IF(IFERROR((MATCH(G18071,$G$1:$G$17725,0)),0),INDEX($A$1:$A$17725,MATCH(G18071,$G$1:$G$17725,0)),MAX($A$2:$A18070)+1)</f>
        <v>13911</v>
      </c>
      <c r="B18071" s="8" t="e">
        <f t="shared" si="339"/>
        <v>#N/A</v>
      </c>
      <c r="C18071" s="9" t="str">
        <f t="shared" si="340"/>
        <v>palomino solar</v>
      </c>
      <c r="D18071" s="8"/>
      <c r="E18071" s="8"/>
      <c r="F18071" s="10"/>
      <c r="G18071" s="8">
        <v>63784</v>
      </c>
      <c r="H18071" s="8" t="s">
        <v>30883</v>
      </c>
      <c r="I18071" s="8" t="s">
        <v>30884</v>
      </c>
      <c r="J18071" s="8">
        <v>63463</v>
      </c>
      <c r="K18071" s="8" t="s">
        <v>33826</v>
      </c>
    </row>
    <row r="18072" spans="1:11" x14ac:dyDescent="0.2">
      <c r="A18072" s="8">
        <f>IF(IFERROR((MATCH(G18072,$G$1:$G$17725,0)),0),INDEX($A$1:$A$17725,MATCH(G18072,$G$1:$G$17725,0)),MAX($A$2:$A18071)+1)</f>
        <v>13912</v>
      </c>
      <c r="B18072" s="8" t="e">
        <f t="shared" si="339"/>
        <v>#N/A</v>
      </c>
      <c r="C18072" s="9" t="str">
        <f t="shared" si="340"/>
        <v>crossroads solar (pa)</v>
      </c>
      <c r="D18072" s="8"/>
      <c r="E18072" s="8"/>
      <c r="F18072" s="10"/>
      <c r="G18072" s="8">
        <v>63785</v>
      </c>
      <c r="H18072" s="8" t="s">
        <v>30885</v>
      </c>
      <c r="I18072" s="8" t="s">
        <v>30886</v>
      </c>
      <c r="J18072" s="8">
        <v>63464</v>
      </c>
      <c r="K18072" s="8" t="s">
        <v>33826</v>
      </c>
    </row>
    <row r="18073" spans="1:11" x14ac:dyDescent="0.2">
      <c r="A18073" s="8">
        <f>IF(IFERROR((MATCH(G18073,$G$1:$G$17725,0)),0),INDEX($A$1:$A$17725,MATCH(G18073,$G$1:$G$17725,0)),MAX($A$2:$A18072)+1)</f>
        <v>13913</v>
      </c>
      <c r="B18073" s="8" t="e">
        <f t="shared" si="339"/>
        <v>#N/A</v>
      </c>
      <c r="C18073" s="9" t="str">
        <f t="shared" si="340"/>
        <v>lick creek solar, llc</v>
      </c>
      <c r="D18073" s="8"/>
      <c r="E18073" s="8"/>
      <c r="F18073" s="10"/>
      <c r="G18073" s="8">
        <v>63811</v>
      </c>
      <c r="H18073" s="8" t="s">
        <v>30887</v>
      </c>
      <c r="I18073" s="8" t="s">
        <v>30887</v>
      </c>
      <c r="J18073" s="8">
        <v>63496</v>
      </c>
      <c r="K18073" s="8" t="s">
        <v>33826</v>
      </c>
    </row>
    <row r="18074" spans="1:11" x14ac:dyDescent="0.2">
      <c r="A18074" s="8">
        <f>IF(IFERROR((MATCH(G18074,$G$1:$G$17725,0)),0),INDEX($A$1:$A$17725,MATCH(G18074,$G$1:$G$17725,0)),MAX($A$2:$A18073)+1)</f>
        <v>13914</v>
      </c>
      <c r="B18074" s="8" t="e">
        <f t="shared" si="339"/>
        <v>#N/A</v>
      </c>
      <c r="C18074" s="9" t="str">
        <f t="shared" si="340"/>
        <v>partin solar</v>
      </c>
      <c r="D18074" s="8"/>
      <c r="E18074" s="8"/>
      <c r="F18074" s="10"/>
      <c r="G18074" s="8">
        <v>63827</v>
      </c>
      <c r="H18074" s="8" t="s">
        <v>30888</v>
      </c>
      <c r="I18074" s="8" t="s">
        <v>30889</v>
      </c>
      <c r="J18074" s="8">
        <v>63502</v>
      </c>
      <c r="K18074" s="8" t="s">
        <v>33826</v>
      </c>
    </row>
    <row r="18075" spans="1:11" x14ac:dyDescent="0.2">
      <c r="A18075" s="8">
        <f>IF(IFERROR((MATCH(G18075,$G$1:$G$17725,0)),0),INDEX($A$1:$A$17725,MATCH(G18075,$G$1:$G$17725,0)),MAX($A$2:$A18074)+1)</f>
        <v>13915</v>
      </c>
      <c r="B18075" s="8" t="e">
        <f t="shared" si="339"/>
        <v>#N/A</v>
      </c>
      <c r="C18075" s="9" t="str">
        <f t="shared" si="340"/>
        <v>raceway solar</v>
      </c>
      <c r="D18075" s="8"/>
      <c r="E18075" s="8"/>
      <c r="F18075" s="10"/>
      <c r="G18075" s="8">
        <v>63846</v>
      </c>
      <c r="H18075" s="8" t="s">
        <v>30890</v>
      </c>
      <c r="I18075" s="8" t="s">
        <v>30891</v>
      </c>
      <c r="J18075" s="8">
        <v>63524</v>
      </c>
      <c r="K18075" s="8" t="s">
        <v>33826</v>
      </c>
    </row>
    <row r="18076" spans="1:11" x14ac:dyDescent="0.2">
      <c r="A18076" s="8">
        <f>IF(IFERROR((MATCH(G18076,$G$1:$G$17725,0)),0),INDEX($A$1:$A$17725,MATCH(G18076,$G$1:$G$17725,0)),MAX($A$2:$A18075)+1)</f>
        <v>13916</v>
      </c>
      <c r="B18076" s="8" t="e">
        <f t="shared" si="339"/>
        <v>#N/A</v>
      </c>
      <c r="C18076" s="9" t="str">
        <f t="shared" si="340"/>
        <v>troy solar</v>
      </c>
      <c r="D18076" s="8"/>
      <c r="E18076" s="8"/>
      <c r="F18076" s="10"/>
      <c r="G18076" s="8">
        <v>63929</v>
      </c>
      <c r="H18076" s="8" t="s">
        <v>30892</v>
      </c>
      <c r="I18076" s="8" t="s">
        <v>30893</v>
      </c>
      <c r="J18076" s="8">
        <v>17633</v>
      </c>
      <c r="K18076" s="8" t="s">
        <v>33826</v>
      </c>
    </row>
    <row r="18077" spans="1:11" x14ac:dyDescent="0.2">
      <c r="A18077" s="8">
        <f>IF(IFERROR((MATCH(G18077,$G$1:$G$17725,0)),0),INDEX($A$1:$A$17725,MATCH(G18077,$G$1:$G$17725,0)),MAX($A$2:$A18076)+1)</f>
        <v>13917</v>
      </c>
      <c r="B18077" s="8" t="e">
        <f t="shared" si="339"/>
        <v>#N/A</v>
      </c>
      <c r="C18077" s="9" t="str">
        <f t="shared" si="340"/>
        <v>brightside</v>
      </c>
      <c r="D18077" s="8"/>
      <c r="E18077" s="8"/>
      <c r="F18077" s="10"/>
      <c r="G18077" s="8">
        <v>63223</v>
      </c>
      <c r="H18077" s="8" t="s">
        <v>30894</v>
      </c>
      <c r="I18077" s="8" t="s">
        <v>30662</v>
      </c>
      <c r="J18077" s="8">
        <v>55983</v>
      </c>
      <c r="K18077" s="8" t="s">
        <v>33826</v>
      </c>
    </row>
    <row r="18078" spans="1:11" x14ac:dyDescent="0.2">
      <c r="A18078" s="8">
        <f>IF(IFERROR((MATCH(G18078,$G$1:$G$17725,0)),0),INDEX($A$1:$A$17725,MATCH(G18078,$G$1:$G$17725,0)),MAX($A$2:$A18077)+1)</f>
        <v>13918</v>
      </c>
      <c r="B18078" s="8" t="e">
        <f t="shared" si="339"/>
        <v>#N/A</v>
      </c>
      <c r="C18078" s="9" t="str">
        <f t="shared" si="340"/>
        <v>corriedale wind energy</v>
      </c>
      <c r="D18078" s="8"/>
      <c r="E18078" s="8"/>
      <c r="F18078" s="10"/>
      <c r="G18078" s="8">
        <v>63436</v>
      </c>
      <c r="H18078" s="8" t="s">
        <v>30895</v>
      </c>
      <c r="I18078" s="8" t="s">
        <v>30896</v>
      </c>
      <c r="J18078" s="8">
        <v>56771</v>
      </c>
      <c r="K18078" s="8" t="s">
        <v>33826</v>
      </c>
    </row>
    <row r="18079" spans="1:11" x14ac:dyDescent="0.2">
      <c r="A18079" s="8">
        <f>IF(IFERROR((MATCH(G18079,$G$1:$G$17725,0)),0),INDEX($A$1:$A$17725,MATCH(G18079,$G$1:$G$17725,0)),MAX($A$2:$A18078)+1)</f>
        <v>13919</v>
      </c>
      <c r="B18079" s="8" t="e">
        <f t="shared" si="339"/>
        <v>#N/A</v>
      </c>
      <c r="C18079" s="9" t="str">
        <f t="shared" si="340"/>
        <v>camino solar</v>
      </c>
      <c r="D18079" s="8"/>
      <c r="E18079" s="8"/>
      <c r="F18079" s="10"/>
      <c r="G18079" s="8">
        <v>63508</v>
      </c>
      <c r="H18079" s="8" t="s">
        <v>30897</v>
      </c>
      <c r="I18079" s="8"/>
      <c r="J18079" s="8">
        <v>15399</v>
      </c>
      <c r="K18079" s="8" t="s">
        <v>33826</v>
      </c>
    </row>
    <row r="18080" spans="1:11" x14ac:dyDescent="0.2">
      <c r="A18080" s="8">
        <f>IF(IFERROR((MATCH(G18080,$G$1:$G$17725,0)),0),INDEX($A$1:$A$17725,MATCH(G18080,$G$1:$G$17725,0)),MAX($A$2:$A18079)+1)</f>
        <v>13920</v>
      </c>
      <c r="B18080" s="8" t="e">
        <f t="shared" si="339"/>
        <v>#N/A</v>
      </c>
      <c r="C18080" s="9" t="str">
        <f t="shared" si="340"/>
        <v>encino solar energy center</v>
      </c>
      <c r="D18080" s="8"/>
      <c r="E18080" s="8"/>
      <c r="F18080" s="10"/>
      <c r="G18080" s="8">
        <v>63860</v>
      </c>
      <c r="H18080" s="8" t="s">
        <v>30898</v>
      </c>
      <c r="I18080" s="8" t="s">
        <v>30882</v>
      </c>
      <c r="J18080" s="8">
        <v>61156</v>
      </c>
      <c r="K18080" s="8" t="s">
        <v>33826</v>
      </c>
    </row>
    <row r="18081" spans="1:11" x14ac:dyDescent="0.2">
      <c r="A18081" s="8">
        <f>IF(IFERROR((MATCH(G18081,$G$1:$G$17725,0)),0),INDEX($A$1:$A$17725,MATCH(G18081,$G$1:$G$17725,0)),MAX($A$2:$A18080)+1)</f>
        <v>13921</v>
      </c>
      <c r="B18081" s="8" t="e">
        <f t="shared" si="339"/>
        <v>#N/A</v>
      </c>
      <c r="C18081" s="9" t="str">
        <f t="shared" si="340"/>
        <v>grifton pv2</v>
      </c>
      <c r="D18081" s="8"/>
      <c r="E18081" s="8"/>
      <c r="F18081" s="10"/>
      <c r="G18081" s="8">
        <v>63568</v>
      </c>
      <c r="H18081" s="8" t="s">
        <v>30899</v>
      </c>
      <c r="I18081" s="8" t="s">
        <v>28488</v>
      </c>
      <c r="J18081" s="8">
        <v>58970</v>
      </c>
      <c r="K18081" s="8" t="s">
        <v>33826</v>
      </c>
    </row>
    <row r="18082" spans="1:11" x14ac:dyDescent="0.2">
      <c r="A18082" s="8">
        <f>IF(IFERROR((MATCH(G18082,$G$1:$G$17725,0)),0),INDEX($A$1:$A$17725,MATCH(G18082,$G$1:$G$17725,0)),MAX($A$2:$A18081)+1)</f>
        <v>13922</v>
      </c>
      <c r="B18082" s="8" t="e">
        <f t="shared" si="339"/>
        <v>#N/A</v>
      </c>
      <c r="C18082" s="9" t="str">
        <f t="shared" si="340"/>
        <v>oe_ga3</v>
      </c>
      <c r="D18082" s="8"/>
      <c r="E18082" s="8"/>
      <c r="F18082" s="10"/>
      <c r="G18082" s="8">
        <v>63350</v>
      </c>
      <c r="H18082" s="8" t="s">
        <v>30900</v>
      </c>
      <c r="I18082" s="8" t="s">
        <v>30901</v>
      </c>
      <c r="J18082" s="8">
        <v>63114</v>
      </c>
      <c r="K18082" s="8" t="s">
        <v>33826</v>
      </c>
    </row>
    <row r="18083" spans="1:11" x14ac:dyDescent="0.2">
      <c r="A18083" s="8">
        <f>IF(IFERROR((MATCH(G18083,$G$1:$G$17725,0)),0),INDEX($A$1:$A$17725,MATCH(G18083,$G$1:$G$17725,0)),MAX($A$2:$A18082)+1)</f>
        <v>13923</v>
      </c>
      <c r="B18083" s="8" t="e">
        <f t="shared" si="339"/>
        <v>#N/A</v>
      </c>
      <c r="C18083" s="9" t="str">
        <f t="shared" si="340"/>
        <v>durrance</v>
      </c>
      <c r="D18083" s="8"/>
      <c r="E18083" s="8"/>
      <c r="F18083" s="10"/>
      <c r="G18083" s="8">
        <v>63495</v>
      </c>
      <c r="H18083" s="8" t="s">
        <v>30902</v>
      </c>
      <c r="I18083" s="8" t="s">
        <v>28342</v>
      </c>
      <c r="J18083" s="8">
        <v>18454</v>
      </c>
      <c r="K18083" s="8" t="s">
        <v>33826</v>
      </c>
    </row>
    <row r="18084" spans="1:11" x14ac:dyDescent="0.2">
      <c r="A18084" s="8">
        <f>IF(IFERROR((MATCH(G18084,$G$1:$G$17725,0)),0),INDEX($A$1:$A$17725,MATCH(G18084,$G$1:$G$17725,0)),MAX($A$2:$A18083)+1)</f>
        <v>13924</v>
      </c>
      <c r="B18084" s="8" t="e">
        <f t="shared" si="339"/>
        <v>#N/A</v>
      </c>
      <c r="C18084" s="9" t="str">
        <f t="shared" si="340"/>
        <v>bakeoven solar</v>
      </c>
      <c r="D18084" s="8"/>
      <c r="E18084" s="8"/>
      <c r="F18084" s="10"/>
      <c r="G18084" s="8">
        <v>63507</v>
      </c>
      <c r="H18084" s="8" t="s">
        <v>30903</v>
      </c>
      <c r="I18084" s="8"/>
      <c r="J18084" s="8">
        <v>15399</v>
      </c>
      <c r="K18084" s="8" t="s">
        <v>33826</v>
      </c>
    </row>
    <row r="18085" spans="1:11" x14ac:dyDescent="0.2">
      <c r="A18085" s="8">
        <f>IF(IFERROR((MATCH(G18085,$G$1:$G$17725,0)),0),INDEX($A$1:$A$17725,MATCH(G18085,$G$1:$G$17725,0)),MAX($A$2:$A18084)+1)</f>
        <v>13925</v>
      </c>
      <c r="B18085" s="8" t="e">
        <f t="shared" si="339"/>
        <v>#N/A</v>
      </c>
      <c r="C18085" s="9" t="str">
        <f t="shared" si="340"/>
        <v>sugar solar, llc</v>
      </c>
      <c r="D18085" s="8"/>
      <c r="E18085" s="8"/>
      <c r="F18085" s="10"/>
      <c r="G18085" s="8">
        <v>63807</v>
      </c>
      <c r="H18085" s="8" t="s">
        <v>30904</v>
      </c>
      <c r="I18085" s="8" t="s">
        <v>30904</v>
      </c>
      <c r="J18085" s="8">
        <v>63493</v>
      </c>
      <c r="K18085" s="8" t="s">
        <v>33826</v>
      </c>
    </row>
    <row r="18086" spans="1:11" x14ac:dyDescent="0.2">
      <c r="A18086" s="8">
        <f>IF(IFERROR((MATCH(G18086,$G$1:$G$17725,0)),0),INDEX($A$1:$A$17725,MATCH(G18086,$G$1:$G$17725,0)),MAX($A$2:$A18085)+1)</f>
        <v>13926</v>
      </c>
      <c r="B18086" s="8" t="e">
        <f t="shared" si="339"/>
        <v>#N/A</v>
      </c>
      <c r="C18086" s="9" t="str">
        <f t="shared" si="340"/>
        <v>kruger energy mantura solar, llc</v>
      </c>
      <c r="D18086" s="8"/>
      <c r="E18086" s="8"/>
      <c r="F18086" s="10"/>
      <c r="G18086" s="8">
        <v>63822</v>
      </c>
      <c r="H18086" s="8" t="s">
        <v>30905</v>
      </c>
      <c r="I18086" s="8" t="s">
        <v>30905</v>
      </c>
      <c r="J18086" s="8">
        <v>63504</v>
      </c>
      <c r="K18086" s="8" t="s">
        <v>33826</v>
      </c>
    </row>
    <row r="18087" spans="1:11" x14ac:dyDescent="0.2">
      <c r="A18087" s="8">
        <f>IF(IFERROR((MATCH(G18087,$G$1:$G$17725,0)),0),INDEX($A$1:$A$17725,MATCH(G18087,$G$1:$G$17725,0)),MAX($A$2:$A18086)+1)</f>
        <v>13927</v>
      </c>
      <c r="B18087" s="8" t="e">
        <f t="shared" si="339"/>
        <v>#N/A</v>
      </c>
      <c r="C18087" s="9" t="str">
        <f t="shared" si="340"/>
        <v>aes waikoloa solar hybrid</v>
      </c>
      <c r="D18087" s="8"/>
      <c r="E18087" s="8"/>
      <c r="F18087" s="10"/>
      <c r="G18087" s="8">
        <v>63900</v>
      </c>
      <c r="H18087" s="8" t="s">
        <v>30906</v>
      </c>
      <c r="I18087" s="8" t="s">
        <v>30843</v>
      </c>
      <c r="J18087" s="8">
        <v>61012</v>
      </c>
      <c r="K18087" s="8" t="s">
        <v>33826</v>
      </c>
    </row>
    <row r="18088" spans="1:11" x14ac:dyDescent="0.2">
      <c r="A18088" s="8">
        <f>IF(IFERROR((MATCH(G18088,$G$1:$G$17725,0)),0),INDEX($A$1:$A$17725,MATCH(G18088,$G$1:$G$17725,0)),MAX($A$2:$A18087)+1)</f>
        <v>13928</v>
      </c>
      <c r="B18088" s="8" t="e">
        <f t="shared" si="339"/>
        <v>#N/A</v>
      </c>
      <c r="C18088" s="9" t="str">
        <f t="shared" si="340"/>
        <v>turquoise nevada, llc</v>
      </c>
      <c r="D18088" s="8"/>
      <c r="E18088" s="8"/>
      <c r="F18088" s="10"/>
      <c r="G18088" s="8">
        <v>63906</v>
      </c>
      <c r="H18088" s="8" t="s">
        <v>30907</v>
      </c>
      <c r="I18088" s="8" t="s">
        <v>28843</v>
      </c>
      <c r="J18088" s="8">
        <v>60025</v>
      </c>
      <c r="K18088" s="8" t="s">
        <v>33826</v>
      </c>
    </row>
    <row r="18089" spans="1:11" x14ac:dyDescent="0.2">
      <c r="A18089" s="8">
        <f>IF(IFERROR((MATCH(G18089,$G$1:$G$17725,0)),0),INDEX($A$1:$A$17725,MATCH(G18089,$G$1:$G$17725,0)),MAX($A$2:$A18088)+1)</f>
        <v>13929</v>
      </c>
      <c r="B18089" s="8" t="e">
        <f t="shared" si="339"/>
        <v>#N/A</v>
      </c>
      <c r="C18089" s="9" t="str">
        <f t="shared" si="340"/>
        <v>otter creek solar</v>
      </c>
      <c r="D18089" s="8"/>
      <c r="E18089" s="8"/>
      <c r="F18089" s="10"/>
      <c r="G18089" s="8">
        <v>63909</v>
      </c>
      <c r="H18089" s="8" t="s">
        <v>30908</v>
      </c>
      <c r="I18089" s="8" t="s">
        <v>30909</v>
      </c>
      <c r="J18089" s="8">
        <v>63574</v>
      </c>
      <c r="K18089" s="8" t="s">
        <v>33826</v>
      </c>
    </row>
    <row r="18090" spans="1:11" x14ac:dyDescent="0.2">
      <c r="A18090" s="8">
        <f>IF(IFERROR((MATCH(G18090,$G$1:$G$17725,0)),0),INDEX($A$1:$A$17725,MATCH(G18090,$G$1:$G$17725,0)),MAX($A$2:$A18089)+1)</f>
        <v>13930</v>
      </c>
      <c r="B18090" s="8" t="e">
        <f t="shared" si="339"/>
        <v>#N/A</v>
      </c>
      <c r="C18090" s="9" t="str">
        <f t="shared" si="340"/>
        <v>cal flats bess</v>
      </c>
      <c r="D18090" s="8"/>
      <c r="E18090" s="8"/>
      <c r="F18090" s="10"/>
      <c r="G18090" s="8">
        <v>63930</v>
      </c>
      <c r="H18090" s="8" t="s">
        <v>30910</v>
      </c>
      <c r="I18090" s="8" t="s">
        <v>30911</v>
      </c>
      <c r="J18090" s="8">
        <v>63600</v>
      </c>
      <c r="K18090" s="8" t="s">
        <v>33826</v>
      </c>
    </row>
    <row r="18091" spans="1:11" x14ac:dyDescent="0.2">
      <c r="A18091" s="8">
        <f>IF(IFERROR((MATCH(G18091,$G$1:$G$17725,0)),0),INDEX($A$1:$A$17725,MATCH(G18091,$G$1:$G$17725,0)),MAX($A$2:$A18090)+1)</f>
        <v>13931</v>
      </c>
      <c r="B18091" s="8" t="e">
        <f t="shared" si="339"/>
        <v>#N/A</v>
      </c>
      <c r="C18091" s="9" t="str">
        <f t="shared" si="340"/>
        <v>tate &amp; lyle loudon plant</v>
      </c>
      <c r="D18091" s="8"/>
      <c r="E18091" s="8"/>
      <c r="F18091" s="10"/>
      <c r="G18091" s="8">
        <v>63632</v>
      </c>
      <c r="H18091" s="8" t="s">
        <v>30912</v>
      </c>
      <c r="I18091" s="8" t="s">
        <v>30913</v>
      </c>
      <c r="J18091" s="8">
        <v>63346</v>
      </c>
      <c r="K18091" s="8" t="s">
        <v>33826</v>
      </c>
    </row>
    <row r="18092" spans="1:11" x14ac:dyDescent="0.2">
      <c r="A18092" s="8">
        <f>IF(IFERROR((MATCH(G18092,$G$1:$G$17725,0)),0),INDEX($A$1:$A$17725,MATCH(G18092,$G$1:$G$17725,0)),MAX($A$2:$A18091)+1)</f>
        <v>13932</v>
      </c>
      <c r="B18092" s="8" t="e">
        <f t="shared" si="339"/>
        <v>#N/A</v>
      </c>
      <c r="C18092" s="9" t="str">
        <f t="shared" si="340"/>
        <v>point wind</v>
      </c>
      <c r="D18092" s="8"/>
      <c r="E18092" s="8"/>
      <c r="F18092" s="10"/>
      <c r="G18092" s="8">
        <v>63482</v>
      </c>
      <c r="H18092" s="8" t="s">
        <v>30914</v>
      </c>
      <c r="I18092" s="8" t="s">
        <v>30915</v>
      </c>
      <c r="J18092" s="8">
        <v>63224</v>
      </c>
      <c r="K18092" s="8" t="s">
        <v>33826</v>
      </c>
    </row>
    <row r="18093" spans="1:11" x14ac:dyDescent="0.2">
      <c r="A18093" s="8">
        <f>IF(IFERROR((MATCH(G18093,$G$1:$G$17725,0)),0),INDEX($A$1:$A$17725,MATCH(G18093,$G$1:$G$17725,0)),MAX($A$2:$A18092)+1)</f>
        <v>13933</v>
      </c>
      <c r="B18093" s="8" t="e">
        <f t="shared" si="339"/>
        <v>#N/A</v>
      </c>
      <c r="C18093" s="9" t="str">
        <f t="shared" si="340"/>
        <v>hawtree solar</v>
      </c>
      <c r="D18093" s="8"/>
      <c r="E18093" s="8"/>
      <c r="F18093" s="10"/>
      <c r="G18093" s="8">
        <v>62951</v>
      </c>
      <c r="H18093" s="8" t="s">
        <v>30916</v>
      </c>
      <c r="I18093" s="8" t="s">
        <v>30917</v>
      </c>
      <c r="J18093" s="8">
        <v>62807</v>
      </c>
      <c r="K18093" s="8" t="s">
        <v>33826</v>
      </c>
    </row>
    <row r="18094" spans="1:11" x14ac:dyDescent="0.2">
      <c r="A18094" s="8">
        <f>IF(IFERROR((MATCH(G18094,$G$1:$G$17725,0)),0),INDEX($A$1:$A$17725,MATCH(G18094,$G$1:$G$17725,0)),MAX($A$2:$A18093)+1)</f>
        <v>13934</v>
      </c>
      <c r="B18094" s="8" t="e">
        <f t="shared" si="339"/>
        <v>#N/A</v>
      </c>
      <c r="C18094" s="9" t="str">
        <f t="shared" si="340"/>
        <v>lily solar</v>
      </c>
      <c r="D18094" s="8"/>
      <c r="E18094" s="8"/>
      <c r="F18094" s="10"/>
      <c r="G18094" s="8">
        <v>63548</v>
      </c>
      <c r="H18094" s="8" t="s">
        <v>30918</v>
      </c>
      <c r="I18094" s="8" t="s">
        <v>30919</v>
      </c>
      <c r="J18094" s="8">
        <v>57354</v>
      </c>
      <c r="K18094" s="8" t="s">
        <v>33826</v>
      </c>
    </row>
    <row r="18095" spans="1:11" x14ac:dyDescent="0.2">
      <c r="A18095" s="8">
        <f>IF(IFERROR((MATCH(G18095,$G$1:$G$17725,0)),0),INDEX($A$1:$A$17725,MATCH(G18095,$G$1:$G$17725,0)),MAX($A$2:$A18094)+1)</f>
        <v>13935</v>
      </c>
      <c r="B18095" s="8" t="e">
        <f t="shared" si="339"/>
        <v>#N/A</v>
      </c>
      <c r="C18095" s="9" t="str">
        <f t="shared" si="340"/>
        <v>titan solar 1 (ca)</v>
      </c>
      <c r="D18095" s="8"/>
      <c r="E18095" s="8"/>
      <c r="F18095" s="10"/>
      <c r="G18095" s="8">
        <v>63932</v>
      </c>
      <c r="H18095" s="8" t="s">
        <v>30920</v>
      </c>
      <c r="I18095" s="8" t="s">
        <v>30921</v>
      </c>
      <c r="J18095" s="8">
        <v>63602</v>
      </c>
      <c r="K18095" s="8" t="s">
        <v>33826</v>
      </c>
    </row>
    <row r="18096" spans="1:11" x14ac:dyDescent="0.2">
      <c r="A18096" s="8">
        <f>IF(IFERROR((MATCH(G18096,$G$1:$G$17725,0)),0),INDEX($A$1:$A$17725,MATCH(G18096,$G$1:$G$17725,0)),MAX($A$2:$A18095)+1)</f>
        <v>13936</v>
      </c>
      <c r="B18096" s="8" t="e">
        <f t="shared" si="339"/>
        <v>#N/A</v>
      </c>
      <c r="C18096" s="9" t="str">
        <f t="shared" si="340"/>
        <v>millican solar energy llc</v>
      </c>
      <c r="D18096" s="8"/>
      <c r="E18096" s="8"/>
      <c r="F18096" s="10"/>
      <c r="G18096" s="8">
        <v>63050</v>
      </c>
      <c r="H18096" s="8" t="s">
        <v>30922</v>
      </c>
      <c r="I18096" s="8" t="s">
        <v>21192</v>
      </c>
      <c r="J18096" s="8">
        <v>49893</v>
      </c>
      <c r="K18096" s="8" t="s">
        <v>33826</v>
      </c>
    </row>
    <row r="18097" spans="1:11" x14ac:dyDescent="0.2">
      <c r="A18097" s="8">
        <f>IF(IFERROR((MATCH(G18097,$G$1:$G$17725,0)),0),INDEX($A$1:$A$17725,MATCH(G18097,$G$1:$G$17725,0)),MAX($A$2:$A18096)+1)</f>
        <v>13937</v>
      </c>
      <c r="B18097" s="8" t="e">
        <f t="shared" si="339"/>
        <v>#N/A</v>
      </c>
      <c r="C18097" s="9" t="str">
        <f t="shared" si="340"/>
        <v>midlands</v>
      </c>
      <c r="D18097" s="8"/>
      <c r="E18097" s="8"/>
      <c r="F18097" s="10"/>
      <c r="G18097" s="8">
        <v>63839</v>
      </c>
      <c r="H18097" s="8" t="s">
        <v>30923</v>
      </c>
      <c r="I18097" s="8" t="s">
        <v>30759</v>
      </c>
      <c r="J18097" s="8">
        <v>61060</v>
      </c>
      <c r="K18097" s="8" t="s">
        <v>33826</v>
      </c>
    </row>
    <row r="18098" spans="1:11" x14ac:dyDescent="0.2">
      <c r="A18098" s="8">
        <f>IF(IFERROR((MATCH(G18098,$G$1:$G$17725,0)),0),INDEX($A$1:$A$17725,MATCH(G18098,$G$1:$G$17725,0)),MAX($A$2:$A18097)+1)</f>
        <v>13938</v>
      </c>
      <c r="B18098" s="8" t="e">
        <f t="shared" si="339"/>
        <v>#N/A</v>
      </c>
      <c r="C18098" s="9" t="str">
        <f t="shared" si="340"/>
        <v>fairbanks wind park</v>
      </c>
      <c r="D18098" s="8"/>
      <c r="E18098" s="8"/>
      <c r="F18098" s="10"/>
      <c r="G18098" s="8">
        <v>63600</v>
      </c>
      <c r="H18098" s="8" t="s">
        <v>30924</v>
      </c>
      <c r="I18098" s="8"/>
      <c r="J18098" s="8">
        <v>5109</v>
      </c>
      <c r="K18098" s="8" t="s">
        <v>33826</v>
      </c>
    </row>
    <row r="18099" spans="1:11" x14ac:dyDescent="0.2">
      <c r="A18099" s="8">
        <f>IF(IFERROR((MATCH(G18099,$G$1:$G$17725,0)),0),INDEX($A$1:$A$17725,MATCH(G18099,$G$1:$G$17725,0)),MAX($A$2:$A18098)+1)</f>
        <v>13939</v>
      </c>
      <c r="B18099" s="8" t="e">
        <f t="shared" si="339"/>
        <v>#N/A</v>
      </c>
      <c r="C18099" s="9" t="str">
        <f t="shared" si="340"/>
        <v>weaver wind</v>
      </c>
      <c r="D18099" s="8"/>
      <c r="E18099" s="8"/>
      <c r="F18099" s="10"/>
      <c r="G18099" s="8">
        <v>63132</v>
      </c>
      <c r="H18099" s="8" t="s">
        <v>30925</v>
      </c>
      <c r="I18099" s="8" t="s">
        <v>30926</v>
      </c>
      <c r="J18099" s="8">
        <v>61219</v>
      </c>
      <c r="K18099" s="8" t="s">
        <v>33826</v>
      </c>
    </row>
    <row r="18100" spans="1:11" x14ac:dyDescent="0.2">
      <c r="A18100" s="8">
        <f>IF(IFERROR((MATCH(G18100,$G$1:$G$17725,0)),0),INDEX($A$1:$A$17725,MATCH(G18100,$G$1:$G$17725,0)),MAX($A$2:$A18099)+1)</f>
        <v>13940</v>
      </c>
      <c r="B18100" s="8" t="e">
        <f t="shared" si="339"/>
        <v>#N/A</v>
      </c>
      <c r="C18100" s="9" t="str">
        <f t="shared" si="340"/>
        <v>discovery solar center</v>
      </c>
      <c r="D18100" s="8"/>
      <c r="E18100" s="8"/>
      <c r="F18100" s="10"/>
      <c r="G18100" s="8">
        <v>63109</v>
      </c>
      <c r="H18100" s="8" t="s">
        <v>30927</v>
      </c>
      <c r="I18100" s="8" t="s">
        <v>23954</v>
      </c>
      <c r="J18100" s="8">
        <v>6452</v>
      </c>
      <c r="K18100" s="8" t="s">
        <v>33826</v>
      </c>
    </row>
    <row r="18101" spans="1:11" x14ac:dyDescent="0.2">
      <c r="A18101" s="8">
        <f>IF(IFERROR((MATCH(G18101,$G$1:$G$17725,0)),0),INDEX($A$1:$A$17725,MATCH(G18101,$G$1:$G$17725,0)),MAX($A$2:$A18100)+1)</f>
        <v>13941</v>
      </c>
      <c r="B18101" s="8" t="e">
        <f t="shared" si="339"/>
        <v>#N/A</v>
      </c>
      <c r="C18101" s="9" t="str">
        <f t="shared" si="340"/>
        <v>sabal palm solar center</v>
      </c>
      <c r="D18101" s="8"/>
      <c r="E18101" s="8"/>
      <c r="F18101" s="10"/>
      <c r="G18101" s="8">
        <v>63110</v>
      </c>
      <c r="H18101" s="8" t="s">
        <v>30928</v>
      </c>
      <c r="I18101" s="8" t="s">
        <v>23954</v>
      </c>
      <c r="J18101" s="8">
        <v>6452</v>
      </c>
      <c r="K18101" s="8" t="s">
        <v>33826</v>
      </c>
    </row>
    <row r="18102" spans="1:11" x14ac:dyDescent="0.2">
      <c r="A18102" s="8">
        <f>IF(IFERROR((MATCH(G18102,$G$1:$G$17725,0)),0),INDEX($A$1:$A$17725,MATCH(G18102,$G$1:$G$17725,0)),MAX($A$2:$A18101)+1)</f>
        <v>13942</v>
      </c>
      <c r="B18102" s="8" t="e">
        <f t="shared" si="339"/>
        <v>#N/A</v>
      </c>
      <c r="C18102" s="9" t="str">
        <f t="shared" si="340"/>
        <v>harmony solar</v>
      </c>
      <c r="D18102" s="8"/>
      <c r="E18102" s="8"/>
      <c r="F18102" s="10"/>
      <c r="G18102" s="8">
        <v>63582</v>
      </c>
      <c r="H18102" s="8" t="s">
        <v>30929</v>
      </c>
      <c r="I18102" s="8" t="s">
        <v>30930</v>
      </c>
      <c r="J18102" s="8">
        <v>63292</v>
      </c>
      <c r="K18102" s="8" t="s">
        <v>33826</v>
      </c>
    </row>
    <row r="18103" spans="1:11" x14ac:dyDescent="0.2">
      <c r="A18103" s="8">
        <f>IF(IFERROR((MATCH(G18103,$G$1:$G$17725,0)),0),INDEX($A$1:$A$17725,MATCH(G18103,$G$1:$G$17725,0)),MAX($A$2:$A18102)+1)</f>
        <v>13943</v>
      </c>
      <c r="B18103" s="8" t="e">
        <f t="shared" si="339"/>
        <v>#N/A</v>
      </c>
      <c r="C18103" s="9" t="str">
        <f t="shared" si="340"/>
        <v>taylor creek solar</v>
      </c>
      <c r="D18103" s="8"/>
      <c r="E18103" s="8"/>
      <c r="F18103" s="10"/>
      <c r="G18103" s="8">
        <v>63583</v>
      </c>
      <c r="H18103" s="8" t="s">
        <v>30931</v>
      </c>
      <c r="I18103" s="8" t="s">
        <v>30932</v>
      </c>
      <c r="J18103" s="8">
        <v>63290</v>
      </c>
      <c r="K18103" s="8" t="s">
        <v>33826</v>
      </c>
    </row>
    <row r="18104" spans="1:11" x14ac:dyDescent="0.2">
      <c r="A18104" s="8">
        <f>IF(IFERROR((MATCH(G18104,$G$1:$G$17725,0)),0),INDEX($A$1:$A$17725,MATCH(G18104,$G$1:$G$17725,0)),MAX($A$2:$A18103)+1)</f>
        <v>13944</v>
      </c>
      <c r="B18104" s="8" t="e">
        <f t="shared" si="339"/>
        <v>#N/A</v>
      </c>
      <c r="C18104" s="9" t="str">
        <f t="shared" si="340"/>
        <v>gulf power blue indigo energy</v>
      </c>
      <c r="D18104" s="8"/>
      <c r="E18104" s="8"/>
      <c r="F18104" s="10"/>
      <c r="G18104" s="8">
        <v>63754</v>
      </c>
      <c r="H18104" s="8" t="s">
        <v>30933</v>
      </c>
      <c r="I18104" s="8" t="s">
        <v>30934</v>
      </c>
      <c r="J18104" s="8">
        <v>7801</v>
      </c>
      <c r="K18104" s="8" t="s">
        <v>33826</v>
      </c>
    </row>
    <row r="18105" spans="1:11" x14ac:dyDescent="0.2">
      <c r="A18105" s="8">
        <f>IF(IFERROR((MATCH(G18105,$G$1:$G$17725,0)),0),INDEX($A$1:$A$17725,MATCH(G18105,$G$1:$G$17725,0)),MAX($A$2:$A18104)+1)</f>
        <v>13945</v>
      </c>
      <c r="B18105" s="8" t="e">
        <f t="shared" si="339"/>
        <v>#N/A</v>
      </c>
      <c r="C18105" s="9" t="str">
        <f t="shared" si="340"/>
        <v>santa fe solar power plant</v>
      </c>
      <c r="D18105" s="8"/>
      <c r="E18105" s="8"/>
      <c r="F18105" s="10"/>
      <c r="G18105" s="8">
        <v>63517</v>
      </c>
      <c r="H18105" s="8" t="s">
        <v>30935</v>
      </c>
      <c r="I18105" s="8"/>
      <c r="J18105" s="8">
        <v>6455</v>
      </c>
      <c r="K18105" s="8" t="s">
        <v>33826</v>
      </c>
    </row>
    <row r="18106" spans="1:11" x14ac:dyDescent="0.2">
      <c r="A18106" s="8">
        <f>IF(IFERROR((MATCH(G18106,$G$1:$G$17725,0)),0),INDEX($A$1:$A$17725,MATCH(G18106,$G$1:$G$17725,0)),MAX($A$2:$A18105)+1)</f>
        <v>13946</v>
      </c>
      <c r="B18106" s="8" t="e">
        <f t="shared" si="339"/>
        <v>#N/A</v>
      </c>
      <c r="C18106" s="9" t="str">
        <f t="shared" si="340"/>
        <v>twin rivers solar power plant</v>
      </c>
      <c r="D18106" s="8"/>
      <c r="E18106" s="8"/>
      <c r="F18106" s="10"/>
      <c r="G18106" s="8">
        <v>63518</v>
      </c>
      <c r="H18106" s="8" t="s">
        <v>30936</v>
      </c>
      <c r="I18106" s="8"/>
      <c r="J18106" s="8">
        <v>6455</v>
      </c>
      <c r="K18106" s="8" t="s">
        <v>33826</v>
      </c>
    </row>
    <row r="18107" spans="1:11" x14ac:dyDescent="0.2">
      <c r="A18107" s="8">
        <f>IF(IFERROR((MATCH(G18107,$G$1:$G$17725,0)),0),INDEX($A$1:$A$17725,MATCH(G18107,$G$1:$G$17725,0)),MAX($A$2:$A18106)+1)</f>
        <v>13947</v>
      </c>
      <c r="B18107" s="8" t="e">
        <f t="shared" si="339"/>
        <v>#N/A</v>
      </c>
      <c r="C18107" s="9" t="str">
        <f t="shared" si="340"/>
        <v>cabin point solar center</v>
      </c>
      <c r="D18107" s="8"/>
      <c r="E18107" s="8"/>
      <c r="F18107" s="10"/>
      <c r="G18107" s="8">
        <v>63134</v>
      </c>
      <c r="H18107" s="8" t="s">
        <v>30937</v>
      </c>
      <c r="I18107" s="8" t="s">
        <v>30938</v>
      </c>
      <c r="J18107" s="8">
        <v>62920</v>
      </c>
      <c r="K18107" s="8" t="s">
        <v>33826</v>
      </c>
    </row>
    <row r="18108" spans="1:11" x14ac:dyDescent="0.2">
      <c r="A18108" s="8">
        <f>IF(IFERROR((MATCH(G18108,$G$1:$G$17725,0)),0),INDEX($A$1:$A$17725,MATCH(G18108,$G$1:$G$17725,0)),MAX($A$2:$A18107)+1)</f>
        <v>13948</v>
      </c>
      <c r="B18108" s="8" t="e">
        <f t="shared" si="339"/>
        <v>#N/A</v>
      </c>
      <c r="C18108" s="9" t="str">
        <f t="shared" si="340"/>
        <v>huntley</v>
      </c>
      <c r="D18108" s="8"/>
      <c r="E18108" s="8"/>
      <c r="F18108" s="10"/>
      <c r="G18108" s="8">
        <v>63271</v>
      </c>
      <c r="H18108" s="8" t="s">
        <v>26930</v>
      </c>
      <c r="I18108" s="8" t="s">
        <v>30759</v>
      </c>
      <c r="J18108" s="8">
        <v>61060</v>
      </c>
      <c r="K18108" s="8" t="s">
        <v>33826</v>
      </c>
    </row>
    <row r="18109" spans="1:11" x14ac:dyDescent="0.2">
      <c r="A18109" s="8">
        <f>IF(IFERROR((MATCH(G18109,$G$1:$G$17725,0)),0),INDEX($A$1:$A$17725,MATCH(G18109,$G$1:$G$17725,0)),MAX($A$2:$A18108)+1)</f>
        <v>13949</v>
      </c>
      <c r="B18109" s="8" t="e">
        <f t="shared" si="339"/>
        <v>#N/A</v>
      </c>
      <c r="C18109" s="9" t="str">
        <f t="shared" si="340"/>
        <v>westminister nc</v>
      </c>
      <c r="D18109" s="8"/>
      <c r="E18109" s="8"/>
      <c r="F18109" s="10"/>
      <c r="G18109" s="8">
        <v>63567</v>
      </c>
      <c r="H18109" s="8" t="s">
        <v>30939</v>
      </c>
      <c r="I18109" s="8" t="s">
        <v>28488</v>
      </c>
      <c r="J18109" s="8">
        <v>58970</v>
      </c>
      <c r="K18109" s="8" t="s">
        <v>33826</v>
      </c>
    </row>
    <row r="18110" spans="1:11" x14ac:dyDescent="0.2">
      <c r="A18110" s="8">
        <f>IF(IFERROR((MATCH(G18110,$G$1:$G$17725,0)),0),INDEX($A$1:$A$17725,MATCH(G18110,$G$1:$G$17725,0)),MAX($A$2:$A18109)+1)</f>
        <v>13950</v>
      </c>
      <c r="B18110" s="8" t="e">
        <f t="shared" ref="B18110:B18173" si="341">IF(COUNTIF($G$1:$G$17725,G18110&gt;0),0,INDEX($A$1:$A$17725,MATCH(G18110,$G$1:$G$17725,0)))</f>
        <v>#N/A</v>
      </c>
      <c r="C18110" s="9" t="str">
        <f t="shared" si="340"/>
        <v>allora solar, llc</v>
      </c>
      <c r="D18110" s="8"/>
      <c r="E18110" s="8"/>
      <c r="F18110" s="10"/>
      <c r="G18110" s="8">
        <v>63808</v>
      </c>
      <c r="H18110" s="8" t="s">
        <v>30940</v>
      </c>
      <c r="I18110" s="8" t="s">
        <v>30940</v>
      </c>
      <c r="J18110" s="8">
        <v>63494</v>
      </c>
      <c r="K18110" s="8" t="s">
        <v>33826</v>
      </c>
    </row>
    <row r="18111" spans="1:11" x14ac:dyDescent="0.2">
      <c r="A18111" s="8">
        <f>IF(IFERROR((MATCH(G18111,$G$1:$G$17725,0)),0),INDEX($A$1:$A$17725,MATCH(G18111,$G$1:$G$17725,0)),MAX($A$2:$A18110)+1)</f>
        <v>13951</v>
      </c>
      <c r="B18111" s="8" t="e">
        <f t="shared" si="341"/>
        <v>#N/A</v>
      </c>
      <c r="C18111" s="9" t="str">
        <f t="shared" si="340"/>
        <v>centerfield cooper solar, llc</v>
      </c>
      <c r="D18111" s="8"/>
      <c r="E18111" s="8"/>
      <c r="F18111" s="10"/>
      <c r="G18111" s="8">
        <v>63810</v>
      </c>
      <c r="H18111" s="8" t="s">
        <v>30941</v>
      </c>
      <c r="I18111" s="8" t="s">
        <v>30941</v>
      </c>
      <c r="J18111" s="8">
        <v>63495</v>
      </c>
      <c r="K18111" s="8" t="s">
        <v>33826</v>
      </c>
    </row>
    <row r="18112" spans="1:11" x14ac:dyDescent="0.2">
      <c r="A18112" s="8">
        <f>IF(IFERROR((MATCH(G18112,$G$1:$G$17725,0)),0),INDEX($A$1:$A$17725,MATCH(G18112,$G$1:$G$17725,0)),MAX($A$2:$A18111)+1)</f>
        <v>13952</v>
      </c>
      <c r="B18112" s="8" t="e">
        <f t="shared" si="341"/>
        <v>#N/A</v>
      </c>
      <c r="C18112" s="9" t="str">
        <f t="shared" si="340"/>
        <v>gunsight solar, llc</v>
      </c>
      <c r="D18112" s="8"/>
      <c r="E18112" s="8"/>
      <c r="F18112" s="10"/>
      <c r="G18112" s="8">
        <v>63813</v>
      </c>
      <c r="H18112" s="8" t="s">
        <v>30942</v>
      </c>
      <c r="I18112" s="8" t="s">
        <v>30942</v>
      </c>
      <c r="J18112" s="8">
        <v>63499</v>
      </c>
      <c r="K18112" s="8" t="s">
        <v>33826</v>
      </c>
    </row>
    <row r="18113" spans="1:11" x14ac:dyDescent="0.2">
      <c r="A18113" s="8">
        <f>IF(IFERROR((MATCH(G18113,$G$1:$G$17725,0)),0),INDEX($A$1:$A$17725,MATCH(G18113,$G$1:$G$17725,0)),MAX($A$2:$A18112)+1)</f>
        <v>13953</v>
      </c>
      <c r="B18113" s="8" t="e">
        <f t="shared" si="341"/>
        <v>#N/A</v>
      </c>
      <c r="C18113" s="9" t="str">
        <f t="shared" si="340"/>
        <v>trent river solar, llc</v>
      </c>
      <c r="D18113" s="8"/>
      <c r="E18113" s="8"/>
      <c r="F18113" s="10"/>
      <c r="G18113" s="8">
        <v>63842</v>
      </c>
      <c r="H18113" s="8" t="s">
        <v>30943</v>
      </c>
      <c r="I18113" s="8" t="s">
        <v>30943</v>
      </c>
      <c r="J18113" s="8">
        <v>63519</v>
      </c>
      <c r="K18113" s="8" t="s">
        <v>33826</v>
      </c>
    </row>
    <row r="18114" spans="1:11" x14ac:dyDescent="0.2">
      <c r="A18114" s="8">
        <f>IF(IFERROR((MATCH(G18114,$G$1:$G$17725,0)),0),INDEX($A$1:$A$17725,MATCH(G18114,$G$1:$G$17725,0)),MAX($A$2:$A18113)+1)</f>
        <v>13954</v>
      </c>
      <c r="B18114" s="8" t="e">
        <f t="shared" si="341"/>
        <v>#N/A</v>
      </c>
      <c r="C18114" s="9" t="str">
        <f t="shared" si="340"/>
        <v>lone tree wind, llc</v>
      </c>
      <c r="D18114" s="8"/>
      <c r="E18114" s="8"/>
      <c r="F18114" s="10"/>
      <c r="G18114" s="8">
        <v>63251</v>
      </c>
      <c r="H18114" s="8" t="s">
        <v>30944</v>
      </c>
      <c r="I18114" s="8"/>
      <c r="J18114" s="8">
        <v>50123</v>
      </c>
      <c r="K18114" s="8" t="s">
        <v>33826</v>
      </c>
    </row>
    <row r="18115" spans="1:11" x14ac:dyDescent="0.2">
      <c r="A18115" s="8">
        <f>IF(IFERROR((MATCH(G18115,$G$1:$G$17725,0)),0),INDEX($A$1:$A$17725,MATCH(G18115,$G$1:$G$17725,0)),MAX($A$2:$A18114)+1)</f>
        <v>13955</v>
      </c>
      <c r="B18115" s="8" t="e">
        <f t="shared" si="341"/>
        <v>#N/A</v>
      </c>
      <c r="C18115" s="9" t="str">
        <f t="shared" si="340"/>
        <v>whitetail solar 1</v>
      </c>
      <c r="D18115" s="8"/>
      <c r="E18115" s="8"/>
      <c r="F18115" s="10"/>
      <c r="G18115" s="8">
        <v>62989</v>
      </c>
      <c r="H18115" s="8" t="s">
        <v>30945</v>
      </c>
      <c r="I18115" s="8" t="s">
        <v>30638</v>
      </c>
      <c r="J18115" s="8">
        <v>62842</v>
      </c>
      <c r="K18115" s="8" t="s">
        <v>33826</v>
      </c>
    </row>
    <row r="18116" spans="1:11" x14ac:dyDescent="0.2">
      <c r="A18116" s="8">
        <f>IF(IFERROR((MATCH(G18116,$G$1:$G$17725,0)),0),INDEX($A$1:$A$17725,MATCH(G18116,$G$1:$G$17725,0)),MAX($A$2:$A18115)+1)</f>
        <v>13956</v>
      </c>
      <c r="B18116" s="8" t="e">
        <f t="shared" si="341"/>
        <v>#N/A</v>
      </c>
      <c r="C18116" s="9" t="str">
        <f t="shared" si="340"/>
        <v>sand hill a</v>
      </c>
      <c r="D18116" s="8"/>
      <c r="E18116" s="8"/>
      <c r="F18116" s="10"/>
      <c r="G18116" s="8">
        <v>63126</v>
      </c>
      <c r="H18116" s="8" t="s">
        <v>30946</v>
      </c>
      <c r="I18116" s="8" t="s">
        <v>30947</v>
      </c>
      <c r="J18116" s="8">
        <v>62907</v>
      </c>
      <c r="K18116" s="8" t="s">
        <v>33826</v>
      </c>
    </row>
    <row r="18117" spans="1:11" x14ac:dyDescent="0.2">
      <c r="A18117" s="8">
        <f>IF(IFERROR((MATCH(G18117,$G$1:$G$17725,0)),0),INDEX($A$1:$A$17725,MATCH(G18117,$G$1:$G$17725,0)),MAX($A$2:$A18116)+1)</f>
        <v>13957</v>
      </c>
      <c r="B18117" s="8" t="e">
        <f t="shared" si="341"/>
        <v>#N/A</v>
      </c>
      <c r="C18117" s="9" t="str">
        <f t="shared" si="340"/>
        <v>twittys creek solar, llc</v>
      </c>
      <c r="D18117" s="8"/>
      <c r="E18117" s="8"/>
      <c r="F18117" s="10"/>
      <c r="G18117" s="8">
        <v>63077</v>
      </c>
      <c r="H18117" s="8" t="s">
        <v>30948</v>
      </c>
      <c r="I18117" s="8" t="s">
        <v>30949</v>
      </c>
      <c r="J18117" s="8">
        <v>62627</v>
      </c>
      <c r="K18117" s="8" t="s">
        <v>33826</v>
      </c>
    </row>
    <row r="18118" spans="1:11" x14ac:dyDescent="0.2">
      <c r="A18118" s="8">
        <f>IF(IFERROR((MATCH(G18118,$G$1:$G$17725,0)),0),INDEX($A$1:$A$17725,MATCH(G18118,$G$1:$G$17725,0)),MAX($A$2:$A18117)+1)</f>
        <v>13958</v>
      </c>
      <c r="B18118" s="8" t="e">
        <f t="shared" si="341"/>
        <v>#N/A</v>
      </c>
      <c r="C18118" s="9" t="str">
        <f t="shared" si="340"/>
        <v>richwoods renewable energy center hybrid</v>
      </c>
      <c r="D18118" s="8"/>
      <c r="E18118" s="8"/>
      <c r="F18118" s="10"/>
      <c r="G18118" s="8">
        <v>63066</v>
      </c>
      <c r="H18118" s="8" t="s">
        <v>30950</v>
      </c>
      <c r="I18118" s="8" t="s">
        <v>30951</v>
      </c>
      <c r="J18118" s="8">
        <v>59495</v>
      </c>
      <c r="K18118" s="8" t="s">
        <v>33826</v>
      </c>
    </row>
    <row r="18119" spans="1:11" x14ac:dyDescent="0.2">
      <c r="A18119" s="8">
        <f>IF(IFERROR((MATCH(G18119,$G$1:$G$17725,0)),0),INDEX($A$1:$A$17725,MATCH(G18119,$G$1:$G$17725,0)),MAX($A$2:$A18118)+1)</f>
        <v>13959</v>
      </c>
      <c r="B18119" s="8" t="e">
        <f t="shared" si="341"/>
        <v>#N/A</v>
      </c>
      <c r="C18119" s="9" t="str">
        <f t="shared" si="340"/>
        <v>oasis alta</v>
      </c>
      <c r="D18119" s="8"/>
      <c r="E18119" s="8"/>
      <c r="F18119" s="10"/>
      <c r="G18119" s="8">
        <v>63941</v>
      </c>
      <c r="H18119" s="8" t="s">
        <v>30952</v>
      </c>
      <c r="I18119" s="8" t="s">
        <v>30953</v>
      </c>
      <c r="J18119" s="8">
        <v>63477</v>
      </c>
      <c r="K18119" s="8" t="s">
        <v>33826</v>
      </c>
    </row>
    <row r="18120" spans="1:11" x14ac:dyDescent="0.2">
      <c r="A18120" s="8">
        <f>IF(IFERROR((MATCH(G18120,$G$1:$G$17725,0)),0),INDEX($A$1:$A$17725,MATCH(G18120,$G$1:$G$17725,0)),MAX($A$2:$A18119)+1)</f>
        <v>13960</v>
      </c>
      <c r="B18120" s="8" t="e">
        <f t="shared" si="341"/>
        <v>#N/A</v>
      </c>
      <c r="C18120" s="9" t="str">
        <f t="shared" si="340"/>
        <v>king csg</v>
      </c>
      <c r="D18120" s="8"/>
      <c r="E18120" s="8"/>
      <c r="F18120" s="10"/>
      <c r="G18120" s="8">
        <v>63135</v>
      </c>
      <c r="H18120" s="8" t="s">
        <v>30954</v>
      </c>
      <c r="I18120" s="8" t="s">
        <v>30955</v>
      </c>
      <c r="J18120" s="8">
        <v>62919</v>
      </c>
      <c r="K18120" s="8" t="s">
        <v>33826</v>
      </c>
    </row>
    <row r="18121" spans="1:11" x14ac:dyDescent="0.2">
      <c r="A18121" s="8">
        <f>IF(IFERROR((MATCH(G18121,$G$1:$G$17725,0)),0),INDEX($A$1:$A$17725,MATCH(G18121,$G$1:$G$17725,0)),MAX($A$2:$A18120)+1)</f>
        <v>13961</v>
      </c>
      <c r="B18121" s="8" t="e">
        <f t="shared" si="341"/>
        <v>#N/A</v>
      </c>
      <c r="C18121" s="9" t="str">
        <f t="shared" si="340"/>
        <v>myrtle solar</v>
      </c>
      <c r="D18121" s="8"/>
      <c r="E18121" s="8"/>
      <c r="F18121" s="10"/>
      <c r="G18121" s="8">
        <v>63746</v>
      </c>
      <c r="H18121" s="8" t="s">
        <v>30956</v>
      </c>
      <c r="I18121" s="8" t="s">
        <v>30529</v>
      </c>
      <c r="J18121" s="8">
        <v>5248</v>
      </c>
      <c r="K18121" s="8" t="s">
        <v>33826</v>
      </c>
    </row>
    <row r="18122" spans="1:11" x14ac:dyDescent="0.2">
      <c r="A18122" s="8">
        <f>IF(IFERROR((MATCH(G18122,$G$1:$G$17725,0)),0),INDEX($A$1:$A$17725,MATCH(G18122,$G$1:$G$17725,0)),MAX($A$2:$A18121)+1)</f>
        <v>13962</v>
      </c>
      <c r="B18122" s="8" t="e">
        <f t="shared" si="341"/>
        <v>#N/A</v>
      </c>
      <c r="C18122" s="9" t="str">
        <f t="shared" si="340"/>
        <v>elk hill solar 2</v>
      </c>
      <c r="D18122" s="8"/>
      <c r="E18122" s="8"/>
      <c r="F18122" s="10"/>
      <c r="G18122" s="8">
        <v>63768</v>
      </c>
      <c r="H18122" s="8" t="s">
        <v>30957</v>
      </c>
      <c r="I18122" s="8" t="s">
        <v>30638</v>
      </c>
      <c r="J18122" s="8">
        <v>62842</v>
      </c>
      <c r="K18122" s="8" t="s">
        <v>33826</v>
      </c>
    </row>
    <row r="18123" spans="1:11" x14ac:dyDescent="0.2">
      <c r="A18123" s="8">
        <f>IF(IFERROR((MATCH(G18123,$G$1:$G$17725,0)),0),INDEX($A$1:$A$17725,MATCH(G18123,$G$1:$G$17725,0)),MAX($A$2:$A18122)+1)</f>
        <v>13963</v>
      </c>
      <c r="B18123" s="8" t="e">
        <f t="shared" si="341"/>
        <v>#N/A</v>
      </c>
      <c r="C18123" s="9" t="str">
        <f t="shared" si="340"/>
        <v>caden energix pamplin llc</v>
      </c>
      <c r="D18123" s="8"/>
      <c r="E18123" s="8"/>
      <c r="F18123" s="10"/>
      <c r="G18123" s="8">
        <v>63083</v>
      </c>
      <c r="H18123" s="8" t="s">
        <v>30958</v>
      </c>
      <c r="I18123" s="8" t="s">
        <v>30958</v>
      </c>
      <c r="J18123" s="8">
        <v>62834</v>
      </c>
      <c r="K18123" s="8" t="s">
        <v>33826</v>
      </c>
    </row>
    <row r="18124" spans="1:11" x14ac:dyDescent="0.2">
      <c r="A18124" s="8">
        <f>IF(IFERROR((MATCH(G18124,$G$1:$G$17725,0)),0),INDEX($A$1:$A$17725,MATCH(G18124,$G$1:$G$17725,0)),MAX($A$2:$A18123)+1)</f>
        <v>13964</v>
      </c>
      <c r="B18124" s="8" t="e">
        <f t="shared" si="341"/>
        <v>#N/A</v>
      </c>
      <c r="C18124" s="9" t="str">
        <f t="shared" si="340"/>
        <v>hannibal - oakwood substation</v>
      </c>
      <c r="D18124" s="8"/>
      <c r="E18124" s="8"/>
      <c r="F18124" s="10"/>
      <c r="G18124" s="8">
        <v>63097</v>
      </c>
      <c r="H18124" s="8" t="s">
        <v>30959</v>
      </c>
      <c r="I18124" s="8" t="s">
        <v>30960</v>
      </c>
      <c r="J18124" s="8">
        <v>62901</v>
      </c>
      <c r="K18124" s="8" t="s">
        <v>33826</v>
      </c>
    </row>
    <row r="18125" spans="1:11" x14ac:dyDescent="0.2">
      <c r="A18125" s="8">
        <f>IF(IFERROR((MATCH(G18125,$G$1:$G$17725,0)),0),INDEX($A$1:$A$17725,MATCH(G18125,$G$1:$G$17725,0)),MAX($A$2:$A18124)+1)</f>
        <v>13965</v>
      </c>
      <c r="B18125" s="8" t="e">
        <f t="shared" si="341"/>
        <v>#N/A</v>
      </c>
      <c r="C18125" s="9" t="str">
        <f t="shared" si="340"/>
        <v>logansport solar</v>
      </c>
      <c r="D18125" s="8"/>
      <c r="E18125" s="8"/>
      <c r="F18125" s="10"/>
      <c r="G18125" s="8">
        <v>63861</v>
      </c>
      <c r="H18125" s="8" t="s">
        <v>30961</v>
      </c>
      <c r="I18125" s="8" t="s">
        <v>30949</v>
      </c>
      <c r="J18125" s="8">
        <v>62627</v>
      </c>
      <c r="K18125" s="8" t="s">
        <v>33826</v>
      </c>
    </row>
    <row r="18126" spans="1:11" x14ac:dyDescent="0.2">
      <c r="A18126" s="8">
        <f>IF(IFERROR((MATCH(G18126,$G$1:$G$17725,0)),0),INDEX($A$1:$A$17725,MATCH(G18126,$G$1:$G$17725,0)),MAX($A$2:$A18125)+1)</f>
        <v>13966</v>
      </c>
      <c r="B18126" s="8" t="e">
        <f t="shared" si="341"/>
        <v>#N/A</v>
      </c>
      <c r="C18126" s="9" t="str">
        <f t="shared" si="340"/>
        <v>byu central heating plant</v>
      </c>
      <c r="D18126" s="8"/>
      <c r="E18126" s="8"/>
      <c r="F18126" s="10"/>
      <c r="G18126" s="8">
        <v>63423</v>
      </c>
      <c r="H18126" s="8" t="s">
        <v>30962</v>
      </c>
      <c r="I18126" s="8" t="s">
        <v>30963</v>
      </c>
      <c r="J18126" s="8">
        <v>63170</v>
      </c>
      <c r="K18126" s="8" t="s">
        <v>33826</v>
      </c>
    </row>
    <row r="18127" spans="1:11" x14ac:dyDescent="0.2">
      <c r="A18127" s="8">
        <f>IF(IFERROR((MATCH(G18127,$G$1:$G$17725,0)),0),INDEX($A$1:$A$17725,MATCH(G18127,$G$1:$G$17725,0)),MAX($A$2:$A18126)+1)</f>
        <v>13967</v>
      </c>
      <c r="B18127" s="8" t="e">
        <f t="shared" si="341"/>
        <v>#N/A</v>
      </c>
      <c r="C18127" s="9" t="str">
        <f t="shared" si="340"/>
        <v>oxy renewable energy - goldsmith</v>
      </c>
      <c r="D18127" s="8"/>
      <c r="E18127" s="8"/>
      <c r="F18127" s="10"/>
      <c r="G18127" s="8">
        <v>63388</v>
      </c>
      <c r="H18127" s="8" t="s">
        <v>30964</v>
      </c>
      <c r="I18127" s="8" t="s">
        <v>30965</v>
      </c>
      <c r="J18127" s="8">
        <v>63183</v>
      </c>
      <c r="K18127" s="8" t="s">
        <v>33826</v>
      </c>
    </row>
    <row r="18128" spans="1:11" x14ac:dyDescent="0.2">
      <c r="A18128" s="8">
        <f>IF(IFERROR((MATCH(G18128,$G$1:$G$17725,0)),0),INDEX($A$1:$A$17725,MATCH(G18128,$G$1:$G$17725,0)),MAX($A$2:$A18127)+1)</f>
        <v>13968</v>
      </c>
      <c r="B18128" s="8" t="e">
        <f t="shared" si="341"/>
        <v>#N/A</v>
      </c>
      <c r="C18128" s="9" t="str">
        <f t="shared" si="340"/>
        <v>sand hill b</v>
      </c>
      <c r="D18128" s="8"/>
      <c r="E18128" s="8"/>
      <c r="F18128" s="10"/>
      <c r="G18128" s="8">
        <v>63652</v>
      </c>
      <c r="H18128" s="8" t="s">
        <v>30966</v>
      </c>
      <c r="I18128" s="8" t="s">
        <v>30967</v>
      </c>
      <c r="J18128" s="8">
        <v>62908</v>
      </c>
      <c r="K18128" s="8" t="s">
        <v>33826</v>
      </c>
    </row>
    <row r="18129" spans="1:11" x14ac:dyDescent="0.2">
      <c r="A18129" s="8">
        <f>IF(IFERROR((MATCH(G18129,$G$1:$G$17725,0)),0),INDEX($A$1:$A$17725,MATCH(G18129,$G$1:$G$17725,0)),MAX($A$2:$A18128)+1)</f>
        <v>13969</v>
      </c>
      <c r="B18129" s="8" t="e">
        <f t="shared" si="341"/>
        <v>#N/A</v>
      </c>
      <c r="C18129" s="9" t="str">
        <f t="shared" ref="C18129:C18192" si="342">IF(H18129="",F18129,H18129)</f>
        <v>john paul jones</v>
      </c>
      <c r="D18129" s="8"/>
      <c r="E18129" s="8"/>
      <c r="F18129" s="10"/>
      <c r="G18129" s="8">
        <v>63095</v>
      </c>
      <c r="H18129" s="8" t="s">
        <v>30968</v>
      </c>
      <c r="I18129" s="8" t="s">
        <v>30969</v>
      </c>
      <c r="J18129" s="8">
        <v>62898</v>
      </c>
      <c r="K18129" s="8" t="s">
        <v>33826</v>
      </c>
    </row>
    <row r="18130" spans="1:11" x14ac:dyDescent="0.2">
      <c r="A18130" s="8">
        <f>IF(IFERROR((MATCH(G18130,$G$1:$G$17725,0)),0),INDEX($A$1:$A$17725,MATCH(G18130,$G$1:$G$17725,0)),MAX($A$2:$A18129)+1)</f>
        <v>13970</v>
      </c>
      <c r="B18130" s="8" t="e">
        <f t="shared" si="341"/>
        <v>#N/A</v>
      </c>
      <c r="C18130" s="9" t="str">
        <f t="shared" si="342"/>
        <v>nutmeg solar</v>
      </c>
      <c r="D18130" s="8"/>
      <c r="E18130" s="8"/>
      <c r="F18130" s="10"/>
      <c r="G18130" s="8">
        <v>63592</v>
      </c>
      <c r="H18130" s="8" t="s">
        <v>30970</v>
      </c>
      <c r="I18130" s="8" t="s">
        <v>30971</v>
      </c>
      <c r="J18130" s="8">
        <v>63294</v>
      </c>
      <c r="K18130" s="8" t="s">
        <v>33826</v>
      </c>
    </row>
    <row r="18131" spans="1:11" x14ac:dyDescent="0.2">
      <c r="A18131" s="8">
        <f>IF(IFERROR((MATCH(G18131,$G$1:$G$17725,0)),0),INDEX($A$1:$A$17725,MATCH(G18131,$G$1:$G$17725,0)),MAX($A$2:$A18130)+1)</f>
        <v>13971</v>
      </c>
      <c r="B18131" s="8" t="e">
        <f t="shared" si="341"/>
        <v>#N/A</v>
      </c>
      <c r="C18131" s="9" t="str">
        <f t="shared" si="342"/>
        <v>caden energix rives road llc</v>
      </c>
      <c r="D18131" s="8"/>
      <c r="E18131" s="8"/>
      <c r="F18131" s="10"/>
      <c r="G18131" s="8">
        <v>63087</v>
      </c>
      <c r="H18131" s="8" t="s">
        <v>30972</v>
      </c>
      <c r="I18131" s="8" t="s">
        <v>30972</v>
      </c>
      <c r="J18131" s="8">
        <v>62900</v>
      </c>
      <c r="K18131" s="8" t="s">
        <v>33826</v>
      </c>
    </row>
    <row r="18132" spans="1:11" x14ac:dyDescent="0.2">
      <c r="A18132" s="8">
        <f>IF(IFERROR((MATCH(G18132,$G$1:$G$17725,0)),0),INDEX($A$1:$A$17725,MATCH(G18132,$G$1:$G$17725,0)),MAX($A$2:$A18131)+1)</f>
        <v>13972</v>
      </c>
      <c r="B18132" s="8" t="e">
        <f t="shared" si="341"/>
        <v>#N/A</v>
      </c>
      <c r="C18132" s="9" t="str">
        <f t="shared" si="342"/>
        <v>imeson solar</v>
      </c>
      <c r="D18132" s="8"/>
      <c r="E18132" s="8"/>
      <c r="F18132" s="10"/>
      <c r="G18132" s="8">
        <v>63186</v>
      </c>
      <c r="H18132" s="8" t="s">
        <v>30973</v>
      </c>
      <c r="I18132" s="8" t="s">
        <v>30974</v>
      </c>
      <c r="J18132" s="8">
        <v>62894</v>
      </c>
      <c r="K18132" s="8" t="s">
        <v>33826</v>
      </c>
    </row>
    <row r="18133" spans="1:11" x14ac:dyDescent="0.2">
      <c r="A18133" s="8">
        <f>IF(IFERROR((MATCH(G18133,$G$1:$G$17725,0)),0),INDEX($A$1:$A$17725,MATCH(G18133,$G$1:$G$17725,0)),MAX($A$2:$A18132)+1)</f>
        <v>13973</v>
      </c>
      <c r="B18133" s="8" t="e">
        <f t="shared" si="341"/>
        <v>#N/A</v>
      </c>
      <c r="C18133" s="9" t="str">
        <f t="shared" si="342"/>
        <v>garrett solar</v>
      </c>
      <c r="D18133" s="8"/>
      <c r="E18133" s="8"/>
      <c r="F18133" s="10"/>
      <c r="G18133" s="8">
        <v>63301</v>
      </c>
      <c r="H18133" s="8" t="s">
        <v>30975</v>
      </c>
      <c r="I18133" s="8" t="s">
        <v>30976</v>
      </c>
      <c r="J18133" s="8">
        <v>63065</v>
      </c>
      <c r="K18133" s="8" t="s">
        <v>33826</v>
      </c>
    </row>
    <row r="18134" spans="1:11" x14ac:dyDescent="0.2">
      <c r="A18134" s="8">
        <f>IF(IFERROR((MATCH(G18134,$G$1:$G$17725,0)),0),INDEX($A$1:$A$17725,MATCH(G18134,$G$1:$G$17725,0)),MAX($A$2:$A18133)+1)</f>
        <v>13974</v>
      </c>
      <c r="B18134" s="8" t="e">
        <f t="shared" si="341"/>
        <v>#N/A</v>
      </c>
      <c r="C18134" s="9" t="str">
        <f t="shared" si="342"/>
        <v>duus solar, llc</v>
      </c>
      <c r="D18134" s="8"/>
      <c r="E18134" s="8"/>
      <c r="F18134" s="10"/>
      <c r="G18134" s="8">
        <v>63330</v>
      </c>
      <c r="H18134" s="8" t="s">
        <v>30977</v>
      </c>
      <c r="I18134" s="8" t="s">
        <v>30949</v>
      </c>
      <c r="J18134" s="8">
        <v>62627</v>
      </c>
      <c r="K18134" s="8" t="s">
        <v>33826</v>
      </c>
    </row>
    <row r="18135" spans="1:11" x14ac:dyDescent="0.2">
      <c r="A18135" s="8">
        <f>IF(IFERROR((MATCH(G18135,$G$1:$G$17725,0)),0),INDEX($A$1:$A$17725,MATCH(G18135,$G$1:$G$17725,0)),MAX($A$2:$A18134)+1)</f>
        <v>13975</v>
      </c>
      <c r="B18135" s="8" t="e">
        <f t="shared" si="341"/>
        <v>#N/A</v>
      </c>
      <c r="C18135" s="9" t="str">
        <f t="shared" si="342"/>
        <v>firwood solar, llc</v>
      </c>
      <c r="D18135" s="8"/>
      <c r="E18135" s="8"/>
      <c r="F18135" s="10"/>
      <c r="G18135" s="8">
        <v>63331</v>
      </c>
      <c r="H18135" s="8" t="s">
        <v>30978</v>
      </c>
      <c r="I18135" s="8" t="s">
        <v>30949</v>
      </c>
      <c r="J18135" s="8">
        <v>62627</v>
      </c>
      <c r="K18135" s="8" t="s">
        <v>33826</v>
      </c>
    </row>
    <row r="18136" spans="1:11" x14ac:dyDescent="0.2">
      <c r="A18136" s="8">
        <f>IF(IFERROR((MATCH(G18136,$G$1:$G$17725,0)),0),INDEX($A$1:$A$17725,MATCH(G18136,$G$1:$G$17725,0)),MAX($A$2:$A18135)+1)</f>
        <v>13976</v>
      </c>
      <c r="B18136" s="8" t="e">
        <f t="shared" si="341"/>
        <v>#N/A</v>
      </c>
      <c r="C18136" s="9" t="str">
        <f t="shared" si="342"/>
        <v>rush springs energy storage (ba)</v>
      </c>
      <c r="D18136" s="8"/>
      <c r="E18136" s="8"/>
      <c r="F18136" s="10"/>
      <c r="G18136" s="8">
        <v>63458</v>
      </c>
      <c r="H18136" s="8" t="s">
        <v>30979</v>
      </c>
      <c r="I18136" s="8" t="s">
        <v>30980</v>
      </c>
      <c r="J18136" s="8">
        <v>63187</v>
      </c>
      <c r="K18136" s="8" t="s">
        <v>33826</v>
      </c>
    </row>
    <row r="18137" spans="1:11" x14ac:dyDescent="0.2">
      <c r="A18137" s="8">
        <f>IF(IFERROR((MATCH(G18137,$G$1:$G$17725,0)),0),INDEX($A$1:$A$17725,MATCH(G18137,$G$1:$G$17725,0)),MAX($A$2:$A18136)+1)</f>
        <v>13977</v>
      </c>
      <c r="B18137" s="8" t="e">
        <f t="shared" si="341"/>
        <v>#N/A</v>
      </c>
      <c r="C18137" s="9" t="str">
        <f t="shared" si="342"/>
        <v>cherry blossom solar llc</v>
      </c>
      <c r="D18137" s="8"/>
      <c r="E18137" s="8"/>
      <c r="F18137" s="10"/>
      <c r="G18137" s="8">
        <v>63505</v>
      </c>
      <c r="H18137" s="8" t="s">
        <v>30981</v>
      </c>
      <c r="I18137" s="8" t="s">
        <v>30982</v>
      </c>
      <c r="J18137" s="8">
        <v>63242</v>
      </c>
      <c r="K18137" s="8" t="s">
        <v>33826</v>
      </c>
    </row>
    <row r="18138" spans="1:11" x14ac:dyDescent="0.2">
      <c r="A18138" s="8">
        <f>IF(IFERROR((MATCH(G18138,$G$1:$G$17725,0)),0),INDEX($A$1:$A$17725,MATCH(G18138,$G$1:$G$17725,0)),MAX($A$2:$A18137)+1)</f>
        <v>13978</v>
      </c>
      <c r="B18138" s="8" t="e">
        <f t="shared" si="341"/>
        <v>#N/A</v>
      </c>
      <c r="C18138" s="9" t="str">
        <f t="shared" si="342"/>
        <v>pa solar park ii</v>
      </c>
      <c r="D18138" s="8"/>
      <c r="E18138" s="8"/>
      <c r="F18138" s="10"/>
      <c r="G18138" s="8">
        <v>63520</v>
      </c>
      <c r="H18138" s="8" t="s">
        <v>30983</v>
      </c>
      <c r="I18138" s="8" t="s">
        <v>28506</v>
      </c>
      <c r="J18138" s="8">
        <v>56769</v>
      </c>
      <c r="K18138" s="8" t="s">
        <v>33826</v>
      </c>
    </row>
    <row r="18139" spans="1:11" x14ac:dyDescent="0.2">
      <c r="A18139" s="8">
        <f>IF(IFERROR((MATCH(G18139,$G$1:$G$17725,0)),0),INDEX($A$1:$A$17725,MATCH(G18139,$G$1:$G$17725,0)),MAX($A$2:$A18138)+1)</f>
        <v>13979</v>
      </c>
      <c r="B18139" s="8" t="e">
        <f t="shared" si="341"/>
        <v>#N/A</v>
      </c>
      <c r="C18139" s="9" t="str">
        <f t="shared" si="342"/>
        <v>mohave electric cooperative at joy lane</v>
      </c>
      <c r="D18139" s="8"/>
      <c r="E18139" s="8"/>
      <c r="F18139" s="10"/>
      <c r="G18139" s="8">
        <v>63554</v>
      </c>
      <c r="H18139" s="8" t="s">
        <v>30984</v>
      </c>
      <c r="I18139" s="8" t="s">
        <v>30985</v>
      </c>
      <c r="J18139" s="8">
        <v>60404</v>
      </c>
      <c r="K18139" s="8" t="s">
        <v>33826</v>
      </c>
    </row>
    <row r="18140" spans="1:11" x14ac:dyDescent="0.2">
      <c r="A18140" s="8">
        <f>IF(IFERROR((MATCH(G18140,$G$1:$G$17725,0)),0),INDEX($A$1:$A$17725,MATCH(G18140,$G$1:$G$17725,0)),MAX($A$2:$A18139)+1)</f>
        <v>13980</v>
      </c>
      <c r="B18140" s="8" t="e">
        <f t="shared" si="341"/>
        <v>#N/A</v>
      </c>
      <c r="C18140" s="9" t="str">
        <f t="shared" si="342"/>
        <v>goleta grid resiliency</v>
      </c>
      <c r="D18140" s="8"/>
      <c r="E18140" s="8"/>
      <c r="F18140" s="10"/>
      <c r="G18140" s="8">
        <v>63736</v>
      </c>
      <c r="H18140" s="8" t="s">
        <v>30986</v>
      </c>
      <c r="I18140" s="8" t="s">
        <v>30987</v>
      </c>
      <c r="J18140" s="8">
        <v>62742</v>
      </c>
      <c r="K18140" s="8" t="s">
        <v>33826</v>
      </c>
    </row>
    <row r="18141" spans="1:11" x14ac:dyDescent="0.2">
      <c r="A18141" s="8">
        <f>IF(IFERROR((MATCH(G18141,$G$1:$G$17725,0)),0),INDEX($A$1:$A$17725,MATCH(G18141,$G$1:$G$17725,0)),MAX($A$2:$A18140)+1)</f>
        <v>13981</v>
      </c>
      <c r="B18141" s="8" t="e">
        <f t="shared" si="341"/>
        <v>#N/A</v>
      </c>
      <c r="C18141" s="9" t="str">
        <f t="shared" si="342"/>
        <v>suntex solar, llc</v>
      </c>
      <c r="D18141" s="8"/>
      <c r="E18141" s="8"/>
      <c r="F18141" s="10"/>
      <c r="G18141" s="8">
        <v>63778</v>
      </c>
      <c r="H18141" s="8" t="s">
        <v>30988</v>
      </c>
      <c r="I18141" s="8" t="s">
        <v>30988</v>
      </c>
      <c r="J18141" s="8">
        <v>63459</v>
      </c>
      <c r="K18141" s="8" t="s">
        <v>33826</v>
      </c>
    </row>
    <row r="18142" spans="1:11" x14ac:dyDescent="0.2">
      <c r="A18142" s="8">
        <f>IF(IFERROR((MATCH(G18142,$G$1:$G$17725,0)),0),INDEX($A$1:$A$17725,MATCH(G18142,$G$1:$G$17725,0)),MAX($A$2:$A18141)+1)</f>
        <v>13982</v>
      </c>
      <c r="B18142" s="8" t="e">
        <f t="shared" si="341"/>
        <v>#N/A</v>
      </c>
      <c r="C18142" s="9" t="str">
        <f t="shared" si="342"/>
        <v>rock garden solar, llc</v>
      </c>
      <c r="D18142" s="8"/>
      <c r="E18142" s="8"/>
      <c r="F18142" s="10"/>
      <c r="G18142" s="8">
        <v>63779</v>
      </c>
      <c r="H18142" s="8" t="s">
        <v>30989</v>
      </c>
      <c r="I18142" s="8" t="s">
        <v>30990</v>
      </c>
      <c r="J18142" s="8">
        <v>63460</v>
      </c>
      <c r="K18142" s="8" t="s">
        <v>33826</v>
      </c>
    </row>
    <row r="18143" spans="1:11" x14ac:dyDescent="0.2">
      <c r="A18143" s="8">
        <f>IF(IFERROR((MATCH(G18143,$G$1:$G$17725,0)),0),INDEX($A$1:$A$17725,MATCH(G18143,$G$1:$G$17725,0)),MAX($A$2:$A18142)+1)</f>
        <v>13983</v>
      </c>
      <c r="B18143" s="8" t="e">
        <f t="shared" si="341"/>
        <v>#N/A</v>
      </c>
      <c r="C18143" s="9" t="str">
        <f t="shared" si="342"/>
        <v>alkali solar, llc</v>
      </c>
      <c r="D18143" s="8"/>
      <c r="E18143" s="8"/>
      <c r="F18143" s="10"/>
      <c r="G18143" s="8">
        <v>63795</v>
      </c>
      <c r="H18143" s="8" t="s">
        <v>30991</v>
      </c>
      <c r="I18143" s="8" t="s">
        <v>30991</v>
      </c>
      <c r="J18143" s="8">
        <v>63468</v>
      </c>
      <c r="K18143" s="8" t="s">
        <v>33826</v>
      </c>
    </row>
    <row r="18144" spans="1:11" x14ac:dyDescent="0.2">
      <c r="A18144" s="8">
        <f>IF(IFERROR((MATCH(G18144,$G$1:$G$17725,0)),0),INDEX($A$1:$A$17725,MATCH(G18144,$G$1:$G$17725,0)),MAX($A$2:$A18143)+1)</f>
        <v>13984</v>
      </c>
      <c r="B18144" s="8" t="e">
        <f t="shared" si="341"/>
        <v>#N/A</v>
      </c>
      <c r="C18144" s="9" t="str">
        <f t="shared" si="342"/>
        <v>west hines solar i, llc</v>
      </c>
      <c r="D18144" s="8"/>
      <c r="E18144" s="8"/>
      <c r="F18144" s="10"/>
      <c r="G18144" s="8">
        <v>63796</v>
      </c>
      <c r="H18144" s="8" t="s">
        <v>30992</v>
      </c>
      <c r="I18144" s="8" t="s">
        <v>30992</v>
      </c>
      <c r="J18144" s="8">
        <v>63469</v>
      </c>
      <c r="K18144" s="8" t="s">
        <v>33826</v>
      </c>
    </row>
    <row r="18145" spans="1:11" x14ac:dyDescent="0.2">
      <c r="A18145" s="8">
        <f>IF(IFERROR((MATCH(G18145,$G$1:$G$17725,0)),0),INDEX($A$1:$A$17725,MATCH(G18145,$G$1:$G$17725,0)),MAX($A$2:$A18144)+1)</f>
        <v>13985</v>
      </c>
      <c r="B18145" s="8" t="e">
        <f t="shared" si="341"/>
        <v>#N/A</v>
      </c>
      <c r="C18145" s="9" t="str">
        <f t="shared" si="342"/>
        <v>riley</v>
      </c>
      <c r="D18145" s="8"/>
      <c r="E18145" s="8"/>
      <c r="F18145" s="10"/>
      <c r="G18145" s="8">
        <v>63925</v>
      </c>
      <c r="H18145" s="8" t="s">
        <v>30993</v>
      </c>
      <c r="I18145" s="8" t="s">
        <v>30994</v>
      </c>
      <c r="J18145" s="8">
        <v>63592</v>
      </c>
      <c r="K18145" s="8" t="s">
        <v>33826</v>
      </c>
    </row>
    <row r="18146" spans="1:11" x14ac:dyDescent="0.2">
      <c r="A18146" s="8">
        <f>IF(IFERROR((MATCH(G18146,$G$1:$G$17725,0)),0),INDEX($A$1:$A$17725,MATCH(G18146,$G$1:$G$17725,0)),MAX($A$2:$A18145)+1)</f>
        <v>13986</v>
      </c>
      <c r="B18146" s="8" t="e">
        <f t="shared" si="341"/>
        <v>#N/A</v>
      </c>
      <c r="C18146" s="9" t="str">
        <f t="shared" si="342"/>
        <v>fort rock iv</v>
      </c>
      <c r="D18146" s="8"/>
      <c r="E18146" s="8"/>
      <c r="F18146" s="10"/>
      <c r="G18146" s="8">
        <v>63926</v>
      </c>
      <c r="H18146" s="8" t="s">
        <v>30995</v>
      </c>
      <c r="I18146" s="8" t="s">
        <v>30996</v>
      </c>
      <c r="J18146" s="8">
        <v>63593</v>
      </c>
      <c r="K18146" s="8" t="s">
        <v>33826</v>
      </c>
    </row>
    <row r="18147" spans="1:11" x14ac:dyDescent="0.2">
      <c r="A18147" s="8">
        <f>IF(IFERROR((MATCH(G18147,$G$1:$G$17725,0)),0),INDEX($A$1:$A$17725,MATCH(G18147,$G$1:$G$17725,0)),MAX($A$2:$A18146)+1)</f>
        <v>13987</v>
      </c>
      <c r="B18147" s="8" t="e">
        <f t="shared" si="341"/>
        <v>#N/A</v>
      </c>
      <c r="C18147" s="9" t="str">
        <f t="shared" si="342"/>
        <v>gd hopkinton main i, llc</v>
      </c>
      <c r="D18147" s="8"/>
      <c r="E18147" s="8"/>
      <c r="F18147" s="10"/>
      <c r="G18147" s="8">
        <v>63893</v>
      </c>
      <c r="H18147" s="8" t="s">
        <v>30997</v>
      </c>
      <c r="I18147" s="8" t="s">
        <v>30997</v>
      </c>
      <c r="J18147" s="8">
        <v>63548</v>
      </c>
      <c r="K18147" s="8" t="s">
        <v>33826</v>
      </c>
    </row>
    <row r="18148" spans="1:11" x14ac:dyDescent="0.2">
      <c r="A18148" s="8">
        <f>IF(IFERROR((MATCH(G18148,$G$1:$G$17725,0)),0),INDEX($A$1:$A$17725,MATCH(G18148,$G$1:$G$17725,0)),MAX($A$2:$A18147)+1)</f>
        <v>13988</v>
      </c>
      <c r="B18148" s="8" t="e">
        <f t="shared" si="341"/>
        <v>#N/A</v>
      </c>
      <c r="C18148" s="9" t="str">
        <f t="shared" si="342"/>
        <v>fort valley state university solar</v>
      </c>
      <c r="D18148" s="8"/>
      <c r="E18148" s="8"/>
      <c r="F18148" s="10"/>
      <c r="G18148" s="8">
        <v>63062</v>
      </c>
      <c r="H18148" s="8" t="s">
        <v>30998</v>
      </c>
      <c r="I18148" s="8" t="s">
        <v>28557</v>
      </c>
      <c r="J18148" s="8">
        <v>7140</v>
      </c>
      <c r="K18148" s="8" t="s">
        <v>33826</v>
      </c>
    </row>
    <row r="18149" spans="1:11" x14ac:dyDescent="0.2">
      <c r="A18149" s="8">
        <f>IF(IFERROR((MATCH(G18149,$G$1:$G$17725,0)),0),INDEX($A$1:$A$17725,MATCH(G18149,$G$1:$G$17725,0)),MAX($A$2:$A18148)+1)</f>
        <v>13989</v>
      </c>
      <c r="B18149" s="8" t="e">
        <f t="shared" si="341"/>
        <v>#N/A</v>
      </c>
      <c r="C18149" s="9" t="str">
        <f t="shared" si="342"/>
        <v>silverstrand grid energy storage system</v>
      </c>
      <c r="D18149" s="8"/>
      <c r="E18149" s="8"/>
      <c r="F18149" s="10"/>
      <c r="G18149" s="8">
        <v>63735</v>
      </c>
      <c r="H18149" s="8" t="s">
        <v>30999</v>
      </c>
      <c r="I18149" s="8" t="s">
        <v>31000</v>
      </c>
      <c r="J18149" s="8">
        <v>63424</v>
      </c>
      <c r="K18149" s="8" t="s">
        <v>33826</v>
      </c>
    </row>
    <row r="18150" spans="1:11" x14ac:dyDescent="0.2">
      <c r="A18150" s="8">
        <f>IF(IFERROR((MATCH(G18150,$G$1:$G$17725,0)),0),INDEX($A$1:$A$17725,MATCH(G18150,$G$1:$G$17725,0)),MAX($A$2:$A18149)+1)</f>
        <v>13990</v>
      </c>
      <c r="B18150" s="8" t="e">
        <f t="shared" si="341"/>
        <v>#N/A</v>
      </c>
      <c r="C18150" s="9" t="str">
        <f t="shared" si="342"/>
        <v>gibson-steu</v>
      </c>
      <c r="D18150" s="8"/>
      <c r="E18150" s="8"/>
      <c r="F18150" s="10"/>
      <c r="G18150" s="8">
        <v>63227</v>
      </c>
      <c r="H18150" s="8" t="s">
        <v>31001</v>
      </c>
      <c r="I18150" s="8" t="s">
        <v>31002</v>
      </c>
      <c r="J18150" s="8">
        <v>63004</v>
      </c>
      <c r="K18150" s="8" t="s">
        <v>33826</v>
      </c>
    </row>
    <row r="18151" spans="1:11" x14ac:dyDescent="0.2">
      <c r="A18151" s="8">
        <f>IF(IFERROR((MATCH(G18151,$G$1:$G$17725,0)),0),INDEX($A$1:$A$17725,MATCH(G18151,$G$1:$G$17725,0)),MAX($A$2:$A18150)+1)</f>
        <v>13991</v>
      </c>
      <c r="B18151" s="8" t="e">
        <f t="shared" si="341"/>
        <v>#N/A</v>
      </c>
      <c r="C18151" s="9" t="str">
        <f t="shared" si="342"/>
        <v>montclair state university cogen</v>
      </c>
      <c r="D18151" s="8"/>
      <c r="E18151" s="8"/>
      <c r="F18151" s="10"/>
      <c r="G18151" s="8">
        <v>63501</v>
      </c>
      <c r="H18151" s="8" t="s">
        <v>31003</v>
      </c>
      <c r="I18151" s="8" t="s">
        <v>31004</v>
      </c>
      <c r="J18151" s="8">
        <v>63230</v>
      </c>
      <c r="K18151" s="8" t="s">
        <v>33826</v>
      </c>
    </row>
    <row r="18152" spans="1:11" x14ac:dyDescent="0.2">
      <c r="A18152" s="8">
        <f>IF(IFERROR((MATCH(G18152,$G$1:$G$17725,0)),0),INDEX($A$1:$A$17725,MATCH(G18152,$G$1:$G$17725,0)),MAX($A$2:$A18151)+1)</f>
        <v>13992</v>
      </c>
      <c r="B18152" s="8" t="e">
        <f t="shared" si="341"/>
        <v>#N/A</v>
      </c>
      <c r="C18152" s="9" t="str">
        <f t="shared" si="342"/>
        <v>utica renewable energy center hybrid</v>
      </c>
      <c r="D18152" s="8"/>
      <c r="E18152" s="8"/>
      <c r="F18152" s="10"/>
      <c r="G18152" s="8">
        <v>63067</v>
      </c>
      <c r="H18152" s="8" t="s">
        <v>31005</v>
      </c>
      <c r="I18152" s="8" t="s">
        <v>30951</v>
      </c>
      <c r="J18152" s="8">
        <v>59495</v>
      </c>
      <c r="K18152" s="8" t="s">
        <v>33826</v>
      </c>
    </row>
    <row r="18153" spans="1:11" x14ac:dyDescent="0.2">
      <c r="A18153" s="8">
        <f>IF(IFERROR((MATCH(G18153,$G$1:$G$17725,0)),0),INDEX($A$1:$A$17725,MATCH(G18153,$G$1:$G$17725,0)),MAX($A$2:$A18152)+1)</f>
        <v>13993</v>
      </c>
      <c r="B18153" s="8" t="e">
        <f t="shared" si="341"/>
        <v>#N/A</v>
      </c>
      <c r="C18153" s="9" t="str">
        <f t="shared" si="342"/>
        <v>green city renewable energy center hybrid</v>
      </c>
      <c r="D18153" s="8"/>
      <c r="E18153" s="8"/>
      <c r="F18153" s="10"/>
      <c r="G18153" s="8">
        <v>63065</v>
      </c>
      <c r="H18153" s="8" t="s">
        <v>31006</v>
      </c>
      <c r="I18153" s="8" t="s">
        <v>30951</v>
      </c>
      <c r="J18153" s="8">
        <v>59495</v>
      </c>
      <c r="K18153" s="8" t="s">
        <v>33826</v>
      </c>
    </row>
    <row r="18154" spans="1:11" x14ac:dyDescent="0.2">
      <c r="A18154" s="8">
        <f>IF(IFERROR((MATCH(G18154,$G$1:$G$17725,0)),0),INDEX($A$1:$A$17725,MATCH(G18154,$G$1:$G$17725,0)),MAX($A$2:$A18153)+1)</f>
        <v>13994</v>
      </c>
      <c r="B18154" s="8" t="e">
        <f t="shared" si="341"/>
        <v>#N/A</v>
      </c>
      <c r="C18154" s="9" t="str">
        <f t="shared" si="342"/>
        <v>kings plaza total energy plant (tep)</v>
      </c>
      <c r="D18154" s="8"/>
      <c r="E18154" s="8"/>
      <c r="F18154" s="10"/>
      <c r="G18154" s="8">
        <v>63236</v>
      </c>
      <c r="H18154" s="8" t="s">
        <v>31007</v>
      </c>
      <c r="I18154" s="8" t="s">
        <v>31008</v>
      </c>
      <c r="J18154" s="8">
        <v>62997</v>
      </c>
      <c r="K18154" s="8" t="s">
        <v>33826</v>
      </c>
    </row>
    <row r="18155" spans="1:11" x14ac:dyDescent="0.2">
      <c r="A18155" s="8">
        <f>IF(IFERROR((MATCH(G18155,$G$1:$G$17725,0)),0),INDEX($A$1:$A$17725,MATCH(G18155,$G$1:$G$17725,0)),MAX($A$2:$A18154)+1)</f>
        <v>13995</v>
      </c>
      <c r="B18155" s="8" t="e">
        <f t="shared" si="341"/>
        <v>#N/A</v>
      </c>
      <c r="C18155" s="9" t="str">
        <f t="shared" si="342"/>
        <v>wildflower solar 1</v>
      </c>
      <c r="D18155" s="8"/>
      <c r="E18155" s="8"/>
      <c r="F18155" s="10"/>
      <c r="G18155" s="8">
        <v>62988</v>
      </c>
      <c r="H18155" s="8" t="s">
        <v>31009</v>
      </c>
      <c r="I18155" s="8" t="s">
        <v>30638</v>
      </c>
      <c r="J18155" s="8">
        <v>62842</v>
      </c>
      <c r="K18155" s="8" t="s">
        <v>33826</v>
      </c>
    </row>
    <row r="18156" spans="1:11" x14ac:dyDescent="0.2">
      <c r="A18156" s="8">
        <f>IF(IFERROR((MATCH(G18156,$G$1:$G$17725,0)),0),INDEX($A$1:$A$17725,MATCH(G18156,$G$1:$G$17725,0)),MAX($A$2:$A18155)+1)</f>
        <v>13996</v>
      </c>
      <c r="B18156" s="8" t="e">
        <f t="shared" si="341"/>
        <v>#N/A</v>
      </c>
      <c r="C18156" s="9" t="str">
        <f t="shared" si="342"/>
        <v>monroe solar farm, llc</v>
      </c>
      <c r="D18156" s="8"/>
      <c r="E18156" s="8"/>
      <c r="F18156" s="10"/>
      <c r="G18156" s="8">
        <v>63451</v>
      </c>
      <c r="H18156" s="8" t="s">
        <v>31010</v>
      </c>
      <c r="I18156" s="8" t="s">
        <v>28604</v>
      </c>
      <c r="J18156" s="8">
        <v>56990</v>
      </c>
      <c r="K18156" s="8" t="s">
        <v>33826</v>
      </c>
    </row>
    <row r="18157" spans="1:11" x14ac:dyDescent="0.2">
      <c r="A18157" s="8">
        <f>IF(IFERROR((MATCH(G18157,$G$1:$G$17725,0)),0),INDEX($A$1:$A$17725,MATCH(G18157,$G$1:$G$17725,0)),MAX($A$2:$A18156)+1)</f>
        <v>13997</v>
      </c>
      <c r="B18157" s="8" t="e">
        <f t="shared" si="341"/>
        <v>#N/A</v>
      </c>
      <c r="C18157" s="9" t="str">
        <f t="shared" si="342"/>
        <v>griffin solar</v>
      </c>
      <c r="D18157" s="8"/>
      <c r="E18157" s="8"/>
      <c r="F18157" s="10"/>
      <c r="G18157" s="8">
        <v>62953</v>
      </c>
      <c r="H18157" s="8" t="s">
        <v>31011</v>
      </c>
      <c r="I18157" s="8" t="s">
        <v>30759</v>
      </c>
      <c r="J18157" s="8">
        <v>61060</v>
      </c>
      <c r="K18157" s="8" t="s">
        <v>33826</v>
      </c>
    </row>
    <row r="18158" spans="1:11" x14ac:dyDescent="0.2">
      <c r="A18158" s="8">
        <f>IF(IFERROR((MATCH(G18158,$G$1:$G$17725,0)),0),INDEX($A$1:$A$17725,MATCH(G18158,$G$1:$G$17725,0)),MAX($A$2:$A18157)+1)</f>
        <v>13998</v>
      </c>
      <c r="B18158" s="8" t="e">
        <f t="shared" si="341"/>
        <v>#N/A</v>
      </c>
      <c r="C18158" s="9" t="str">
        <f t="shared" si="342"/>
        <v>ransomville solar 1, llc</v>
      </c>
      <c r="D18158" s="8"/>
      <c r="E18158" s="8"/>
      <c r="F18158" s="10"/>
      <c r="G18158" s="8">
        <v>63012</v>
      </c>
      <c r="H18158" s="8" t="s">
        <v>31012</v>
      </c>
      <c r="I18158" s="8" t="s">
        <v>30843</v>
      </c>
      <c r="J18158" s="8">
        <v>61012</v>
      </c>
      <c r="K18158" s="8" t="s">
        <v>33826</v>
      </c>
    </row>
    <row r="18159" spans="1:11" x14ac:dyDescent="0.2">
      <c r="A18159" s="8">
        <f>IF(IFERROR((MATCH(G18159,$G$1:$G$17725,0)),0),INDEX($A$1:$A$17725,MATCH(G18159,$G$1:$G$17725,0)),MAX($A$2:$A18158)+1)</f>
        <v>13999</v>
      </c>
      <c r="B18159" s="8" t="e">
        <f t="shared" si="341"/>
        <v>#N/A</v>
      </c>
      <c r="C18159" s="9" t="str">
        <f t="shared" si="342"/>
        <v>shakespeare solar</v>
      </c>
      <c r="D18159" s="8"/>
      <c r="E18159" s="8"/>
      <c r="F18159" s="10"/>
      <c r="G18159" s="8">
        <v>63014</v>
      </c>
      <c r="H18159" s="8" t="s">
        <v>31013</v>
      </c>
      <c r="I18159" s="8" t="s">
        <v>31014</v>
      </c>
      <c r="J18159" s="8">
        <v>62875</v>
      </c>
      <c r="K18159" s="8" t="s">
        <v>33826</v>
      </c>
    </row>
    <row r="18160" spans="1:11" x14ac:dyDescent="0.2">
      <c r="A18160" s="8">
        <f>IF(IFERROR((MATCH(G18160,$G$1:$G$17725,0)),0),INDEX($A$1:$A$17725,MATCH(G18160,$G$1:$G$17725,0)),MAX($A$2:$A18159)+1)</f>
        <v>14000</v>
      </c>
      <c r="B18160" s="8" t="e">
        <f t="shared" si="341"/>
        <v>#N/A</v>
      </c>
      <c r="C18160" s="9" t="str">
        <f t="shared" si="342"/>
        <v>plott hound solar</v>
      </c>
      <c r="D18160" s="8"/>
      <c r="E18160" s="8"/>
      <c r="F18160" s="10"/>
      <c r="G18160" s="8">
        <v>63015</v>
      </c>
      <c r="H18160" s="8" t="s">
        <v>31015</v>
      </c>
      <c r="I18160" s="8" t="s">
        <v>31016</v>
      </c>
      <c r="J18160" s="8">
        <v>62873</v>
      </c>
      <c r="K18160" s="8" t="s">
        <v>33826</v>
      </c>
    </row>
    <row r="18161" spans="1:11" x14ac:dyDescent="0.2">
      <c r="A18161" s="8">
        <f>IF(IFERROR((MATCH(G18161,$G$1:$G$17725,0)),0),INDEX($A$1:$A$17725,MATCH(G18161,$G$1:$G$17725,0)),MAX($A$2:$A18160)+1)</f>
        <v>14001</v>
      </c>
      <c r="B18161" s="8" t="e">
        <f t="shared" si="341"/>
        <v>#N/A</v>
      </c>
      <c r="C18161" s="9" t="str">
        <f t="shared" si="342"/>
        <v>carolina lily solar</v>
      </c>
      <c r="D18161" s="8"/>
      <c r="E18161" s="8"/>
      <c r="F18161" s="10"/>
      <c r="G18161" s="8">
        <v>63016</v>
      </c>
      <c r="H18161" s="8" t="s">
        <v>31017</v>
      </c>
      <c r="I18161" s="8" t="s">
        <v>31018</v>
      </c>
      <c r="J18161" s="8">
        <v>62872</v>
      </c>
      <c r="K18161" s="8" t="s">
        <v>33826</v>
      </c>
    </row>
    <row r="18162" spans="1:11" x14ac:dyDescent="0.2">
      <c r="A18162" s="8">
        <f>IF(IFERROR((MATCH(G18162,$G$1:$G$17725,0)),0),INDEX($A$1:$A$17725,MATCH(G18162,$G$1:$G$17725,0)),MAX($A$2:$A18161)+1)</f>
        <v>14002</v>
      </c>
      <c r="B18162" s="8" t="e">
        <f t="shared" si="341"/>
        <v>#N/A</v>
      </c>
      <c r="C18162" s="9" t="str">
        <f t="shared" si="342"/>
        <v>ray wilson solar</v>
      </c>
      <c r="D18162" s="8"/>
      <c r="E18162" s="8"/>
      <c r="F18162" s="10"/>
      <c r="G18162" s="8">
        <v>63017</v>
      </c>
      <c r="H18162" s="8" t="s">
        <v>31019</v>
      </c>
      <c r="I18162" s="8" t="s">
        <v>31020</v>
      </c>
      <c r="J18162" s="8">
        <v>62871</v>
      </c>
      <c r="K18162" s="8" t="s">
        <v>33826</v>
      </c>
    </row>
    <row r="18163" spans="1:11" x14ac:dyDescent="0.2">
      <c r="A18163" s="8">
        <f>IF(IFERROR((MATCH(G18163,$G$1:$G$17725,0)),0),INDEX($A$1:$A$17725,MATCH(G18163,$G$1:$G$17725,0)),MAX($A$2:$A18162)+1)</f>
        <v>14003</v>
      </c>
      <c r="B18163" s="8" t="e">
        <f t="shared" si="341"/>
        <v>#N/A</v>
      </c>
      <c r="C18163" s="9" t="str">
        <f t="shared" si="342"/>
        <v>w. orange rd solar llc</v>
      </c>
      <c r="D18163" s="8"/>
      <c r="E18163" s="8"/>
      <c r="F18163" s="10"/>
      <c r="G18163" s="8">
        <v>63047</v>
      </c>
      <c r="H18163" s="8" t="s">
        <v>31021</v>
      </c>
      <c r="I18163" s="8" t="s">
        <v>30843</v>
      </c>
      <c r="J18163" s="8">
        <v>61012</v>
      </c>
      <c r="K18163" s="8" t="s">
        <v>33826</v>
      </c>
    </row>
    <row r="18164" spans="1:11" x14ac:dyDescent="0.2">
      <c r="A18164" s="8">
        <f>IF(IFERROR((MATCH(G18164,$G$1:$G$17725,0)),0),INDEX($A$1:$A$17725,MATCH(G18164,$G$1:$G$17725,0)),MAX($A$2:$A18163)+1)</f>
        <v>14004</v>
      </c>
      <c r="B18164" s="8" t="e">
        <f t="shared" si="341"/>
        <v>#N/A</v>
      </c>
      <c r="C18164" s="9" t="str">
        <f t="shared" si="342"/>
        <v>wilbur woods solar llc</v>
      </c>
      <c r="D18164" s="8"/>
      <c r="E18164" s="8"/>
      <c r="F18164" s="10"/>
      <c r="G18164" s="8">
        <v>63048</v>
      </c>
      <c r="H18164" s="8" t="s">
        <v>31022</v>
      </c>
      <c r="I18164" s="8" t="s">
        <v>30843</v>
      </c>
      <c r="J18164" s="8">
        <v>61012</v>
      </c>
      <c r="K18164" s="8" t="s">
        <v>33826</v>
      </c>
    </row>
    <row r="18165" spans="1:11" x14ac:dyDescent="0.2">
      <c r="A18165" s="8">
        <f>IF(IFERROR((MATCH(G18165,$G$1:$G$17725,0)),0),INDEX($A$1:$A$17725,MATCH(G18165,$G$1:$G$17725,0)),MAX($A$2:$A18164)+1)</f>
        <v>14005</v>
      </c>
      <c r="B18165" s="8" t="e">
        <f t="shared" si="341"/>
        <v>#N/A</v>
      </c>
      <c r="C18165" s="9" t="str">
        <f t="shared" si="342"/>
        <v>allis medina solar llc csg</v>
      </c>
      <c r="D18165" s="8"/>
      <c r="E18165" s="8"/>
      <c r="F18165" s="10"/>
      <c r="G18165" s="8">
        <v>63129</v>
      </c>
      <c r="H18165" s="8" t="s">
        <v>31023</v>
      </c>
      <c r="I18165" s="8" t="s">
        <v>30843</v>
      </c>
      <c r="J18165" s="8">
        <v>61012</v>
      </c>
      <c r="K18165" s="8" t="s">
        <v>33826</v>
      </c>
    </row>
    <row r="18166" spans="1:11" x14ac:dyDescent="0.2">
      <c r="A18166" s="8">
        <f>IF(IFERROR((MATCH(G18166,$G$1:$G$17725,0)),0),INDEX($A$1:$A$17725,MATCH(G18166,$G$1:$G$17725,0)),MAX($A$2:$A18165)+1)</f>
        <v>14006</v>
      </c>
      <c r="B18166" s="8" t="e">
        <f t="shared" si="341"/>
        <v>#N/A</v>
      </c>
      <c r="C18166" s="9" t="str">
        <f t="shared" si="342"/>
        <v>west street solar 1 llc</v>
      </c>
      <c r="D18166" s="8"/>
      <c r="E18166" s="8"/>
      <c r="F18166" s="10"/>
      <c r="G18166" s="8">
        <v>63131</v>
      </c>
      <c r="H18166" s="8" t="s">
        <v>31024</v>
      </c>
      <c r="I18166" s="8" t="s">
        <v>30843</v>
      </c>
      <c r="J18166" s="8">
        <v>61012</v>
      </c>
      <c r="K18166" s="8" t="s">
        <v>33826</v>
      </c>
    </row>
    <row r="18167" spans="1:11" x14ac:dyDescent="0.2">
      <c r="A18167" s="8">
        <f>IF(IFERROR((MATCH(G18167,$G$1:$G$17725,0)),0),INDEX($A$1:$A$17725,MATCH(G18167,$G$1:$G$17725,0)),MAX($A$2:$A18166)+1)</f>
        <v>14007</v>
      </c>
      <c r="B18167" s="8" t="e">
        <f t="shared" si="341"/>
        <v>#N/A</v>
      </c>
      <c r="C18167" s="9" t="str">
        <f t="shared" si="342"/>
        <v>aero haven solar</v>
      </c>
      <c r="D18167" s="8"/>
      <c r="E18167" s="8"/>
      <c r="F18167" s="10"/>
      <c r="G18167" s="8">
        <v>63195</v>
      </c>
      <c r="H18167" s="8" t="s">
        <v>31025</v>
      </c>
      <c r="I18167" s="8" t="s">
        <v>31026</v>
      </c>
      <c r="J18167" s="8">
        <v>62981</v>
      </c>
      <c r="K18167" s="8" t="s">
        <v>33826</v>
      </c>
    </row>
    <row r="18168" spans="1:11" x14ac:dyDescent="0.2">
      <c r="A18168" s="8">
        <f>IF(IFERROR((MATCH(G18168,$G$1:$G$17725,0)),0),INDEX($A$1:$A$17725,MATCH(G18168,$G$1:$G$17725,0)),MAX($A$2:$A18167)+1)</f>
        <v>14008</v>
      </c>
      <c r="B18168" s="8" t="e">
        <f t="shared" si="341"/>
        <v>#N/A</v>
      </c>
      <c r="C18168" s="9" t="str">
        <f t="shared" si="342"/>
        <v>middleton solar park</v>
      </c>
      <c r="D18168" s="8"/>
      <c r="E18168" s="8"/>
      <c r="F18168" s="10"/>
      <c r="G18168" s="8">
        <v>63214</v>
      </c>
      <c r="H18168" s="8" t="s">
        <v>31027</v>
      </c>
      <c r="I18168" s="8" t="s">
        <v>31028</v>
      </c>
      <c r="J18168" s="8">
        <v>62950</v>
      </c>
      <c r="K18168" s="8" t="s">
        <v>33826</v>
      </c>
    </row>
    <row r="18169" spans="1:11" x14ac:dyDescent="0.2">
      <c r="A18169" s="8">
        <f>IF(IFERROR((MATCH(G18169,$G$1:$G$17725,0)),0),INDEX($A$1:$A$17725,MATCH(G18169,$G$1:$G$17725,0)),MAX($A$2:$A18168)+1)</f>
        <v>14009</v>
      </c>
      <c r="B18169" s="8" t="e">
        <f t="shared" si="341"/>
        <v>#N/A</v>
      </c>
      <c r="C18169" s="9" t="str">
        <f t="shared" si="342"/>
        <v>ny 26 carthage csg</v>
      </c>
      <c r="D18169" s="8"/>
      <c r="E18169" s="8"/>
      <c r="F18169" s="10"/>
      <c r="G18169" s="8">
        <v>63224</v>
      </c>
      <c r="H18169" s="8" t="s">
        <v>31029</v>
      </c>
      <c r="I18169" s="8" t="s">
        <v>31030</v>
      </c>
      <c r="J18169" s="8">
        <v>60531</v>
      </c>
      <c r="K18169" s="8" t="s">
        <v>33826</v>
      </c>
    </row>
    <row r="18170" spans="1:11" x14ac:dyDescent="0.2">
      <c r="A18170" s="8">
        <f>IF(IFERROR((MATCH(G18170,$G$1:$G$17725,0)),0),INDEX($A$1:$A$17725,MATCH(G18170,$G$1:$G$17725,0)),MAX($A$2:$A18169)+1)</f>
        <v>14010</v>
      </c>
      <c r="B18170" s="8" t="e">
        <f t="shared" si="341"/>
        <v>#N/A</v>
      </c>
      <c r="C18170" s="9" t="str">
        <f t="shared" si="342"/>
        <v>wheaton-steu</v>
      </c>
      <c r="D18170" s="8"/>
      <c r="E18170" s="8"/>
      <c r="F18170" s="10"/>
      <c r="G18170" s="8">
        <v>63228</v>
      </c>
      <c r="H18170" s="8" t="s">
        <v>31031</v>
      </c>
      <c r="I18170" s="8" t="s">
        <v>31002</v>
      </c>
      <c r="J18170" s="8">
        <v>63004</v>
      </c>
      <c r="K18170" s="8" t="s">
        <v>33826</v>
      </c>
    </row>
    <row r="18171" spans="1:11" x14ac:dyDescent="0.2">
      <c r="A18171" s="8">
        <f>IF(IFERROR((MATCH(G18171,$G$1:$G$17725,0)),0),INDEX($A$1:$A$17725,MATCH(G18171,$G$1:$G$17725,0)),MAX($A$2:$A18170)+1)</f>
        <v>14011</v>
      </c>
      <c r="B18171" s="8" t="e">
        <f t="shared" si="341"/>
        <v>#N/A</v>
      </c>
      <c r="C18171" s="9" t="str">
        <f t="shared" si="342"/>
        <v>strider solar, llc</v>
      </c>
      <c r="D18171" s="8"/>
      <c r="E18171" s="8"/>
      <c r="F18171" s="10"/>
      <c r="G18171" s="8">
        <v>63270</v>
      </c>
      <c r="H18171" s="8" t="s">
        <v>31032</v>
      </c>
      <c r="I18171" s="8" t="s">
        <v>30949</v>
      </c>
      <c r="J18171" s="8">
        <v>62627</v>
      </c>
      <c r="K18171" s="8" t="s">
        <v>33826</v>
      </c>
    </row>
    <row r="18172" spans="1:11" x14ac:dyDescent="0.2">
      <c r="A18172" s="8">
        <f>IF(IFERROR((MATCH(G18172,$G$1:$G$17725,0)),0),INDEX($A$1:$A$17725,MATCH(G18172,$G$1:$G$17725,0)),MAX($A$2:$A18171)+1)</f>
        <v>14012</v>
      </c>
      <c r="B18172" s="8" t="e">
        <f t="shared" si="341"/>
        <v>#N/A</v>
      </c>
      <c r="C18172" s="9" t="str">
        <f t="shared" si="342"/>
        <v>south windsor fuel cell</v>
      </c>
      <c r="D18172" s="8"/>
      <c r="E18172" s="8"/>
      <c r="F18172" s="10"/>
      <c r="G18172" s="8">
        <v>63302</v>
      </c>
      <c r="H18172" s="8" t="s">
        <v>31033</v>
      </c>
      <c r="I18172" s="8" t="s">
        <v>31034</v>
      </c>
      <c r="J18172" s="8">
        <v>62971</v>
      </c>
      <c r="K18172" s="8" t="s">
        <v>33826</v>
      </c>
    </row>
    <row r="18173" spans="1:11" x14ac:dyDescent="0.2">
      <c r="A18173" s="8">
        <f>IF(IFERROR((MATCH(G18173,$G$1:$G$17725,0)),0),INDEX($A$1:$A$17725,MATCH(G18173,$G$1:$G$17725,0)),MAX($A$2:$A18172)+1)</f>
        <v>14013</v>
      </c>
      <c r="B18173" s="8" t="e">
        <f t="shared" si="341"/>
        <v>#N/A</v>
      </c>
      <c r="C18173" s="9" t="str">
        <f t="shared" si="342"/>
        <v>aulander hwy 42 solar, llc</v>
      </c>
      <c r="D18173" s="8"/>
      <c r="E18173" s="8"/>
      <c r="F18173" s="10"/>
      <c r="G18173" s="8">
        <v>63332</v>
      </c>
      <c r="H18173" s="8" t="s">
        <v>31035</v>
      </c>
      <c r="I18173" s="8" t="s">
        <v>30949</v>
      </c>
      <c r="J18173" s="8">
        <v>62627</v>
      </c>
      <c r="K18173" s="8" t="s">
        <v>33826</v>
      </c>
    </row>
    <row r="18174" spans="1:11" x14ac:dyDescent="0.2">
      <c r="A18174" s="8">
        <f>IF(IFERROR((MATCH(G18174,$G$1:$G$17725,0)),0),INDEX($A$1:$A$17725,MATCH(G18174,$G$1:$G$17725,0)),MAX($A$2:$A18173)+1)</f>
        <v>14014</v>
      </c>
      <c r="B18174" s="8" t="e">
        <f t="shared" ref="B18174:B18237" si="343">IF(COUNTIF($G$1:$G$17725,G18174&gt;0),0,INDEX($A$1:$A$17725,MATCH(G18174,$G$1:$G$17725,0)))</f>
        <v>#N/A</v>
      </c>
      <c r="C18174" s="9" t="str">
        <f t="shared" si="342"/>
        <v>lansing renewables, llc</v>
      </c>
      <c r="D18174" s="8"/>
      <c r="E18174" s="8"/>
      <c r="F18174" s="10"/>
      <c r="G18174" s="8">
        <v>63337</v>
      </c>
      <c r="H18174" s="8" t="s">
        <v>31036</v>
      </c>
      <c r="I18174" s="8" t="s">
        <v>31036</v>
      </c>
      <c r="J18174" s="8">
        <v>63107</v>
      </c>
      <c r="K18174" s="8" t="s">
        <v>33826</v>
      </c>
    </row>
    <row r="18175" spans="1:11" x14ac:dyDescent="0.2">
      <c r="A18175" s="8">
        <f>IF(IFERROR((MATCH(G18175,$G$1:$G$17725,0)),0),INDEX($A$1:$A$17725,MATCH(G18175,$G$1:$G$17725,0)),MAX($A$2:$A18174)+1)</f>
        <v>14015</v>
      </c>
      <c r="B18175" s="8" t="e">
        <f t="shared" si="343"/>
        <v>#N/A</v>
      </c>
      <c r="C18175" s="9" t="str">
        <f t="shared" si="342"/>
        <v>hales mills solar, llc</v>
      </c>
      <c r="D18175" s="8"/>
      <c r="E18175" s="8"/>
      <c r="F18175" s="10"/>
      <c r="G18175" s="8">
        <v>63339</v>
      </c>
      <c r="H18175" s="8" t="s">
        <v>31037</v>
      </c>
      <c r="I18175" s="8" t="s">
        <v>31037</v>
      </c>
      <c r="J18175" s="8">
        <v>63109</v>
      </c>
      <c r="K18175" s="8" t="s">
        <v>33826</v>
      </c>
    </row>
    <row r="18176" spans="1:11" x14ac:dyDescent="0.2">
      <c r="A18176" s="8">
        <f>IF(IFERROR((MATCH(G18176,$G$1:$G$17725,0)),0),INDEX($A$1:$A$17725,MATCH(G18176,$G$1:$G$17725,0)),MAX($A$2:$A18175)+1)</f>
        <v>14016</v>
      </c>
      <c r="B18176" s="8" t="e">
        <f t="shared" si="343"/>
        <v>#N/A</v>
      </c>
      <c r="C18176" s="9" t="str">
        <f t="shared" si="342"/>
        <v>owlville creek solar 2, llc</v>
      </c>
      <c r="D18176" s="8"/>
      <c r="E18176" s="8"/>
      <c r="F18176" s="10"/>
      <c r="G18176" s="8">
        <v>63340</v>
      </c>
      <c r="H18176" s="8" t="s">
        <v>31038</v>
      </c>
      <c r="I18176" s="8" t="s">
        <v>31038</v>
      </c>
      <c r="J18176" s="8">
        <v>63110</v>
      </c>
      <c r="K18176" s="8" t="s">
        <v>33826</v>
      </c>
    </row>
    <row r="18177" spans="1:11" x14ac:dyDescent="0.2">
      <c r="A18177" s="8">
        <f>IF(IFERROR((MATCH(G18177,$G$1:$G$17725,0)),0),INDEX($A$1:$A$17725,MATCH(G18177,$G$1:$G$17725,0)),MAX($A$2:$A18176)+1)</f>
        <v>14017</v>
      </c>
      <c r="B18177" s="8" t="e">
        <f t="shared" si="343"/>
        <v>#N/A</v>
      </c>
      <c r="C18177" s="9" t="str">
        <f t="shared" si="342"/>
        <v>owlville creek solar, llc</v>
      </c>
      <c r="D18177" s="8"/>
      <c r="E18177" s="8"/>
      <c r="F18177" s="10"/>
      <c r="G18177" s="8">
        <v>63341</v>
      </c>
      <c r="H18177" s="8" t="s">
        <v>31039</v>
      </c>
      <c r="I18177" s="8" t="s">
        <v>31039</v>
      </c>
      <c r="J18177" s="8">
        <v>63111</v>
      </c>
      <c r="K18177" s="8" t="s">
        <v>33826</v>
      </c>
    </row>
    <row r="18178" spans="1:11" x14ac:dyDescent="0.2">
      <c r="A18178" s="8">
        <f>IF(IFERROR((MATCH(G18178,$G$1:$G$17725,0)),0),INDEX($A$1:$A$17725,MATCH(G18178,$G$1:$G$17725,0)),MAX($A$2:$A18177)+1)</f>
        <v>14018</v>
      </c>
      <c r="B18178" s="8" t="e">
        <f t="shared" si="343"/>
        <v>#N/A</v>
      </c>
      <c r="C18178" s="9" t="str">
        <f t="shared" si="342"/>
        <v>gssp schneider llc</v>
      </c>
      <c r="D18178" s="8"/>
      <c r="E18178" s="8"/>
      <c r="F18178" s="10"/>
      <c r="G18178" s="8">
        <v>63370</v>
      </c>
      <c r="H18178" s="8" t="s">
        <v>31040</v>
      </c>
      <c r="I18178" s="8" t="s">
        <v>31041</v>
      </c>
      <c r="J18178" s="8">
        <v>62719</v>
      </c>
      <c r="K18178" s="8" t="s">
        <v>33826</v>
      </c>
    </row>
    <row r="18179" spans="1:11" x14ac:dyDescent="0.2">
      <c r="A18179" s="8">
        <f>IF(IFERROR((MATCH(G18179,$G$1:$G$17725,0)),0),INDEX($A$1:$A$17725,MATCH(G18179,$G$1:$G$17725,0)),MAX($A$2:$A18178)+1)</f>
        <v>14019</v>
      </c>
      <c r="B18179" s="8" t="e">
        <f t="shared" si="343"/>
        <v>#N/A</v>
      </c>
      <c r="C18179" s="9" t="str">
        <f t="shared" si="342"/>
        <v>saratoga solar llc</v>
      </c>
      <c r="D18179" s="8"/>
      <c r="E18179" s="8"/>
      <c r="F18179" s="10"/>
      <c r="G18179" s="8">
        <v>63373</v>
      </c>
      <c r="H18179" s="8" t="s">
        <v>31042</v>
      </c>
      <c r="I18179" s="8" t="s">
        <v>31041</v>
      </c>
      <c r="J18179" s="8">
        <v>62719</v>
      </c>
      <c r="K18179" s="8" t="s">
        <v>33826</v>
      </c>
    </row>
    <row r="18180" spans="1:11" x14ac:dyDescent="0.2">
      <c r="A18180" s="8">
        <f>IF(IFERROR((MATCH(G18180,$G$1:$G$17725,0)),0),INDEX($A$1:$A$17725,MATCH(G18180,$G$1:$G$17725,0)),MAX($A$2:$A18179)+1)</f>
        <v>14020</v>
      </c>
      <c r="B18180" s="8" t="e">
        <f t="shared" si="343"/>
        <v>#N/A</v>
      </c>
      <c r="C18180" s="9" t="str">
        <f t="shared" si="342"/>
        <v>esa hamlet nc , llc</v>
      </c>
      <c r="D18180" s="8"/>
      <c r="E18180" s="8"/>
      <c r="F18180" s="10"/>
      <c r="G18180" s="8">
        <v>63377</v>
      </c>
      <c r="H18180" s="8" t="s">
        <v>31043</v>
      </c>
      <c r="I18180" s="8" t="s">
        <v>31044</v>
      </c>
      <c r="J18180" s="8">
        <v>62852</v>
      </c>
      <c r="K18180" s="8" t="s">
        <v>33826</v>
      </c>
    </row>
    <row r="18181" spans="1:11" x14ac:dyDescent="0.2">
      <c r="A18181" s="8">
        <f>IF(IFERROR((MATCH(G18181,$G$1:$G$17725,0)),0),INDEX($A$1:$A$17725,MATCH(G18181,$G$1:$G$17725,0)),MAX($A$2:$A18180)+1)</f>
        <v>14021</v>
      </c>
      <c r="B18181" s="8" t="e">
        <f t="shared" si="343"/>
        <v>#N/A</v>
      </c>
      <c r="C18181" s="9" t="str">
        <f t="shared" si="342"/>
        <v>atood solar iv, llc</v>
      </c>
      <c r="D18181" s="8"/>
      <c r="E18181" s="8"/>
      <c r="F18181" s="10"/>
      <c r="G18181" s="8">
        <v>63383</v>
      </c>
      <c r="H18181" s="8" t="s">
        <v>31045</v>
      </c>
      <c r="I18181" s="8" t="s">
        <v>30949</v>
      </c>
      <c r="J18181" s="8">
        <v>62627</v>
      </c>
      <c r="K18181" s="8" t="s">
        <v>33826</v>
      </c>
    </row>
    <row r="18182" spans="1:11" x14ac:dyDescent="0.2">
      <c r="A18182" s="8">
        <f>IF(IFERROR((MATCH(G18182,$G$1:$G$17725,0)),0),INDEX($A$1:$A$17725,MATCH(G18182,$G$1:$G$17725,0)),MAX($A$2:$A18181)+1)</f>
        <v>14022</v>
      </c>
      <c r="B18182" s="8" t="e">
        <f t="shared" si="343"/>
        <v>#N/A</v>
      </c>
      <c r="C18182" s="9" t="str">
        <f t="shared" si="342"/>
        <v>greenwich solar 1, llc</v>
      </c>
      <c r="D18182" s="8"/>
      <c r="E18182" s="8"/>
      <c r="F18182" s="10"/>
      <c r="G18182" s="8">
        <v>63411</v>
      </c>
      <c r="H18182" s="8" t="s">
        <v>31046</v>
      </c>
      <c r="I18182" s="8" t="s">
        <v>30843</v>
      </c>
      <c r="J18182" s="8">
        <v>61012</v>
      </c>
      <c r="K18182" s="8" t="s">
        <v>33826</v>
      </c>
    </row>
    <row r="18183" spans="1:11" x14ac:dyDescent="0.2">
      <c r="A18183" s="8">
        <f>IF(IFERROR((MATCH(G18183,$G$1:$G$17725,0)),0),INDEX($A$1:$A$17725,MATCH(G18183,$G$1:$G$17725,0)),MAX($A$2:$A18182)+1)</f>
        <v>14023</v>
      </c>
      <c r="B18183" s="8" t="e">
        <f t="shared" si="343"/>
        <v>#N/A</v>
      </c>
      <c r="C18183" s="9" t="str">
        <f t="shared" si="342"/>
        <v>1001 ebenezer church solar</v>
      </c>
      <c r="D18183" s="8"/>
      <c r="E18183" s="8"/>
      <c r="F18183" s="10"/>
      <c r="G18183" s="8">
        <v>63444</v>
      </c>
      <c r="H18183" s="8" t="s">
        <v>31047</v>
      </c>
      <c r="I18183" s="8" t="s">
        <v>31048</v>
      </c>
      <c r="J18183" s="8">
        <v>63186</v>
      </c>
      <c r="K18183" s="8" t="s">
        <v>33826</v>
      </c>
    </row>
    <row r="18184" spans="1:11" x14ac:dyDescent="0.2">
      <c r="A18184" s="8">
        <f>IF(IFERROR((MATCH(G18184,$G$1:$G$17725,0)),0),INDEX($A$1:$A$17725,MATCH(G18184,$G$1:$G$17725,0)),MAX($A$2:$A18183)+1)</f>
        <v>14024</v>
      </c>
      <c r="B18184" s="8" t="e">
        <f t="shared" si="343"/>
        <v>#N/A</v>
      </c>
      <c r="C18184" s="9" t="str">
        <f t="shared" si="342"/>
        <v>lang solar farm</v>
      </c>
      <c r="D18184" s="8"/>
      <c r="E18184" s="8"/>
      <c r="F18184" s="10"/>
      <c r="G18184" s="8">
        <v>63449</v>
      </c>
      <c r="H18184" s="8" t="s">
        <v>31049</v>
      </c>
      <c r="I18184" s="8" t="s">
        <v>31050</v>
      </c>
      <c r="J18184" s="8">
        <v>63197</v>
      </c>
      <c r="K18184" s="8" t="s">
        <v>33826</v>
      </c>
    </row>
    <row r="18185" spans="1:11" x14ac:dyDescent="0.2">
      <c r="A18185" s="8">
        <f>IF(IFERROR((MATCH(G18185,$G$1:$G$17725,0)),0),INDEX($A$1:$A$17725,MATCH(G18185,$G$1:$G$17725,0)),MAX($A$2:$A18184)+1)</f>
        <v>14025</v>
      </c>
      <c r="B18185" s="8" t="e">
        <f t="shared" si="343"/>
        <v>#N/A</v>
      </c>
      <c r="C18185" s="9" t="str">
        <f t="shared" si="342"/>
        <v>rock county wind fuel, llc</v>
      </c>
      <c r="D18185" s="8"/>
      <c r="E18185" s="8"/>
      <c r="F18185" s="10"/>
      <c r="G18185" s="8">
        <v>63460</v>
      </c>
      <c r="H18185" s="8" t="s">
        <v>31051</v>
      </c>
      <c r="I18185" s="8" t="s">
        <v>31051</v>
      </c>
      <c r="J18185" s="8">
        <v>63189</v>
      </c>
      <c r="K18185" s="8" t="s">
        <v>33826</v>
      </c>
    </row>
    <row r="18186" spans="1:11" x14ac:dyDescent="0.2">
      <c r="A18186" s="8">
        <f>IF(IFERROR((MATCH(G18186,$G$1:$G$17725,0)),0),INDEX($A$1:$A$17725,MATCH(G18186,$G$1:$G$17725,0)),MAX($A$2:$A18185)+1)</f>
        <v>14026</v>
      </c>
      <c r="B18186" s="8" t="e">
        <f t="shared" si="343"/>
        <v>#N/A</v>
      </c>
      <c r="C18186" s="9" t="str">
        <f t="shared" si="342"/>
        <v>mohea solar energy center, llc</v>
      </c>
      <c r="D18186" s="8"/>
      <c r="E18186" s="8"/>
      <c r="F18186" s="10"/>
      <c r="G18186" s="8">
        <v>63463</v>
      </c>
      <c r="H18186" s="8" t="s">
        <v>31052</v>
      </c>
      <c r="I18186" s="8" t="s">
        <v>31052</v>
      </c>
      <c r="J18186" s="8">
        <v>63204</v>
      </c>
      <c r="K18186" s="8" t="s">
        <v>33826</v>
      </c>
    </row>
    <row r="18187" spans="1:11" x14ac:dyDescent="0.2">
      <c r="A18187" s="8">
        <f>IF(IFERROR((MATCH(G18187,$G$1:$G$17725,0)),0),INDEX($A$1:$A$17725,MATCH(G18187,$G$1:$G$17725,0)),MAX($A$2:$A18186)+1)</f>
        <v>14027</v>
      </c>
      <c r="B18187" s="8" t="e">
        <f t="shared" si="343"/>
        <v>#N/A</v>
      </c>
      <c r="C18187" s="9" t="str">
        <f t="shared" si="342"/>
        <v>choctaw nation solar farm</v>
      </c>
      <c r="D18187" s="8"/>
      <c r="E18187" s="8"/>
      <c r="F18187" s="10"/>
      <c r="G18187" s="8">
        <v>63499</v>
      </c>
      <c r="H18187" s="8" t="s">
        <v>31053</v>
      </c>
      <c r="I18187" s="8" t="s">
        <v>28327</v>
      </c>
      <c r="J18187" s="8">
        <v>14063</v>
      </c>
      <c r="K18187" s="8" t="s">
        <v>33826</v>
      </c>
    </row>
    <row r="18188" spans="1:11" x14ac:dyDescent="0.2">
      <c r="A18188" s="8">
        <f>IF(IFERROR((MATCH(G18188,$G$1:$G$17725,0)),0),INDEX($A$1:$A$17725,MATCH(G18188,$G$1:$G$17725,0)),MAX($A$2:$A18187)+1)</f>
        <v>14028</v>
      </c>
      <c r="B18188" s="8" t="e">
        <f t="shared" si="343"/>
        <v>#N/A</v>
      </c>
      <c r="C18188" s="9" t="str">
        <f t="shared" si="342"/>
        <v>chickasaw nation solar farm</v>
      </c>
      <c r="D18188" s="8"/>
      <c r="E18188" s="8"/>
      <c r="F18188" s="10"/>
      <c r="G18188" s="8">
        <v>63500</v>
      </c>
      <c r="H18188" s="8" t="s">
        <v>31054</v>
      </c>
      <c r="I18188" s="8" t="s">
        <v>28327</v>
      </c>
      <c r="J18188" s="8">
        <v>14063</v>
      </c>
      <c r="K18188" s="8" t="s">
        <v>33826</v>
      </c>
    </row>
    <row r="18189" spans="1:11" x14ac:dyDescent="0.2">
      <c r="A18189" s="8">
        <f>IF(IFERROR((MATCH(G18189,$G$1:$G$17725,0)),0),INDEX($A$1:$A$17725,MATCH(G18189,$G$1:$G$17725,0)),MAX($A$2:$A18188)+1)</f>
        <v>14029</v>
      </c>
      <c r="B18189" s="8" t="e">
        <f t="shared" si="343"/>
        <v>#N/A</v>
      </c>
      <c r="C18189" s="9" t="str">
        <f t="shared" si="342"/>
        <v>sturbridge road solar</v>
      </c>
      <c r="D18189" s="8"/>
      <c r="E18189" s="8"/>
      <c r="F18189" s="10"/>
      <c r="G18189" s="8">
        <v>63677</v>
      </c>
      <c r="H18189" s="8" t="s">
        <v>31055</v>
      </c>
      <c r="I18189" s="8" t="s">
        <v>31056</v>
      </c>
      <c r="J18189" s="8">
        <v>63396</v>
      </c>
      <c r="K18189" s="8" t="s">
        <v>33826</v>
      </c>
    </row>
    <row r="18190" spans="1:11" x14ac:dyDescent="0.2">
      <c r="A18190" s="8">
        <f>IF(IFERROR((MATCH(G18190,$G$1:$G$17725,0)),0),INDEX($A$1:$A$17725,MATCH(G18190,$G$1:$G$17725,0)),MAX($A$2:$A18189)+1)</f>
        <v>14030</v>
      </c>
      <c r="B18190" s="8" t="e">
        <f t="shared" si="343"/>
        <v>#N/A</v>
      </c>
      <c r="C18190" s="9" t="str">
        <f t="shared" si="342"/>
        <v>eros solar, llc</v>
      </c>
      <c r="D18190" s="8"/>
      <c r="E18190" s="8"/>
      <c r="F18190" s="10"/>
      <c r="G18190" s="8">
        <v>63733</v>
      </c>
      <c r="H18190" s="8" t="s">
        <v>31057</v>
      </c>
      <c r="I18190" s="8" t="s">
        <v>31058</v>
      </c>
      <c r="J18190" s="8">
        <v>61677</v>
      </c>
      <c r="K18190" s="8" t="s">
        <v>33826</v>
      </c>
    </row>
    <row r="18191" spans="1:11" x14ac:dyDescent="0.2">
      <c r="A18191" s="8">
        <f>IF(IFERROR((MATCH(G18191,$G$1:$G$17725,0)),0),INDEX($A$1:$A$17725,MATCH(G18191,$G$1:$G$17725,0)),MAX($A$2:$A18190)+1)</f>
        <v>14031</v>
      </c>
      <c r="B18191" s="8" t="e">
        <f t="shared" si="343"/>
        <v>#N/A</v>
      </c>
      <c r="C18191" s="9" t="str">
        <f t="shared" si="342"/>
        <v>ventura solar, llc</v>
      </c>
      <c r="D18191" s="8"/>
      <c r="E18191" s="8"/>
      <c r="F18191" s="10"/>
      <c r="G18191" s="8">
        <v>63734</v>
      </c>
      <c r="H18191" s="8" t="s">
        <v>31059</v>
      </c>
      <c r="I18191" s="8" t="s">
        <v>31058</v>
      </c>
      <c r="J18191" s="8">
        <v>61677</v>
      </c>
      <c r="K18191" s="8" t="s">
        <v>33826</v>
      </c>
    </row>
    <row r="18192" spans="1:11" x14ac:dyDescent="0.2">
      <c r="A18192" s="8">
        <f>IF(IFERROR((MATCH(G18192,$G$1:$G$17725,0)),0),INDEX($A$1:$A$17725,MATCH(G18192,$G$1:$G$17725,0)),MAX($A$2:$A18191)+1)</f>
        <v>14032</v>
      </c>
      <c r="B18192" s="8" t="e">
        <f t="shared" si="343"/>
        <v>#N/A</v>
      </c>
      <c r="C18192" s="9" t="str">
        <f t="shared" si="342"/>
        <v>poet biorefining - jewell</v>
      </c>
      <c r="D18192" s="8"/>
      <c r="E18192" s="8"/>
      <c r="F18192" s="10"/>
      <c r="G18192" s="8">
        <v>63826</v>
      </c>
      <c r="H18192" s="8" t="s">
        <v>31060</v>
      </c>
      <c r="I18192" s="8" t="s">
        <v>31060</v>
      </c>
      <c r="J18192" s="8">
        <v>63506</v>
      </c>
      <c r="K18192" s="8" t="s">
        <v>33826</v>
      </c>
    </row>
    <row r="18193" spans="1:11" x14ac:dyDescent="0.2">
      <c r="A18193" s="8">
        <f>IF(IFERROR((MATCH(G18193,$G$1:$G$17725,0)),0),INDEX($A$1:$A$17725,MATCH(G18193,$G$1:$G$17725,0)),MAX($A$2:$A18192)+1)</f>
        <v>14033</v>
      </c>
      <c r="B18193" s="8" t="e">
        <f t="shared" si="343"/>
        <v>#N/A</v>
      </c>
      <c r="C18193" s="9" t="str">
        <f t="shared" ref="C18193:C18256" si="344">IF(H18193="",F18193,H18193)</f>
        <v>pilot mountain solar, llc</v>
      </c>
      <c r="D18193" s="8"/>
      <c r="E18193" s="8"/>
      <c r="F18193" s="10"/>
      <c r="G18193" s="8">
        <v>63835</v>
      </c>
      <c r="H18193" s="8" t="s">
        <v>31061</v>
      </c>
      <c r="I18193" s="8" t="s">
        <v>31062</v>
      </c>
      <c r="J18193" s="8">
        <v>63471</v>
      </c>
      <c r="K18193" s="8" t="s">
        <v>33826</v>
      </c>
    </row>
    <row r="18194" spans="1:11" x14ac:dyDescent="0.2">
      <c r="A18194" s="8">
        <f>IF(IFERROR((MATCH(G18194,$G$1:$G$17725,0)),0),INDEX($A$1:$A$17725,MATCH(G18194,$G$1:$G$17725,0)),MAX($A$2:$A18193)+1)</f>
        <v>14034</v>
      </c>
      <c r="B18194" s="8" t="e">
        <f t="shared" si="343"/>
        <v>#N/A</v>
      </c>
      <c r="C18194" s="9" t="str">
        <f t="shared" si="344"/>
        <v>benson solar, llc</v>
      </c>
      <c r="D18194" s="8"/>
      <c r="E18194" s="8"/>
      <c r="F18194" s="10"/>
      <c r="G18194" s="8">
        <v>63836</v>
      </c>
      <c r="H18194" s="8" t="s">
        <v>31063</v>
      </c>
      <c r="I18194" s="8" t="s">
        <v>31062</v>
      </c>
      <c r="J18194" s="8">
        <v>63471</v>
      </c>
      <c r="K18194" s="8" t="s">
        <v>33826</v>
      </c>
    </row>
    <row r="18195" spans="1:11" x14ac:dyDescent="0.2">
      <c r="A18195" s="8">
        <f>IF(IFERROR((MATCH(G18195,$G$1:$G$17725,0)),0),INDEX($A$1:$A$17725,MATCH(G18195,$G$1:$G$17725,0)),MAX($A$2:$A18194)+1)</f>
        <v>14035</v>
      </c>
      <c r="B18195" s="8" t="e">
        <f t="shared" si="343"/>
        <v>#N/A</v>
      </c>
      <c r="C18195" s="9" t="str">
        <f t="shared" si="344"/>
        <v>lane ii solar, llc</v>
      </c>
      <c r="D18195" s="8"/>
      <c r="E18195" s="8"/>
      <c r="F18195" s="10"/>
      <c r="G18195" s="8">
        <v>63837</v>
      </c>
      <c r="H18195" s="8" t="s">
        <v>31064</v>
      </c>
      <c r="I18195" s="8" t="s">
        <v>31062</v>
      </c>
      <c r="J18195" s="8">
        <v>63471</v>
      </c>
      <c r="K18195" s="8" t="s">
        <v>33826</v>
      </c>
    </row>
    <row r="18196" spans="1:11" x14ac:dyDescent="0.2">
      <c r="A18196" s="8">
        <f>IF(IFERROR((MATCH(G18196,$G$1:$G$17725,0)),0),INDEX($A$1:$A$17725,MATCH(G18196,$G$1:$G$17725,0)),MAX($A$2:$A18195)+1)</f>
        <v>14036</v>
      </c>
      <c r="B18196" s="8" t="e">
        <f t="shared" si="343"/>
        <v>#N/A</v>
      </c>
      <c r="C18196" s="9" t="str">
        <f t="shared" si="344"/>
        <v>fort calhoun community solar</v>
      </c>
      <c r="D18196" s="8"/>
      <c r="E18196" s="8"/>
      <c r="F18196" s="10"/>
      <c r="G18196" s="8">
        <v>63844</v>
      </c>
      <c r="H18196" s="8" t="s">
        <v>31065</v>
      </c>
      <c r="I18196" s="8" t="s">
        <v>31066</v>
      </c>
      <c r="J18196" s="8">
        <v>63521</v>
      </c>
      <c r="K18196" s="8" t="s">
        <v>33826</v>
      </c>
    </row>
    <row r="18197" spans="1:11" x14ac:dyDescent="0.2">
      <c r="A18197" s="8">
        <f>IF(IFERROR((MATCH(G18197,$G$1:$G$17725,0)),0),INDEX($A$1:$A$17725,MATCH(G18197,$G$1:$G$17725,0)),MAX($A$2:$A18196)+1)</f>
        <v>14037</v>
      </c>
      <c r="B18197" s="8" t="e">
        <f t="shared" si="343"/>
        <v>#N/A</v>
      </c>
      <c r="C18197" s="9" t="str">
        <f t="shared" si="344"/>
        <v>fairfield pv - bd solar fairfield llc</v>
      </c>
      <c r="D18197" s="8"/>
      <c r="E18197" s="8"/>
      <c r="F18197" s="10"/>
      <c r="G18197" s="8">
        <v>63896</v>
      </c>
      <c r="H18197" s="8" t="s">
        <v>31067</v>
      </c>
      <c r="I18197" s="8" t="s">
        <v>31068</v>
      </c>
      <c r="J18197" s="8">
        <v>63566</v>
      </c>
      <c r="K18197" s="8" t="s">
        <v>33826</v>
      </c>
    </row>
    <row r="18198" spans="1:11" x14ac:dyDescent="0.2">
      <c r="A18198" s="8">
        <f>IF(IFERROR((MATCH(G18198,$G$1:$G$17725,0)),0),INDEX($A$1:$A$17725,MATCH(G18198,$G$1:$G$17725,0)),MAX($A$2:$A18197)+1)</f>
        <v>14038</v>
      </c>
      <c r="B18198" s="8" t="e">
        <f t="shared" si="343"/>
        <v>#N/A</v>
      </c>
      <c r="C18198" s="9" t="str">
        <f t="shared" si="344"/>
        <v>poet biorefining llc - corning</v>
      </c>
      <c r="D18198" s="8"/>
      <c r="E18198" s="8"/>
      <c r="F18198" s="10"/>
      <c r="G18198" s="8">
        <v>63919</v>
      </c>
      <c r="H18198" s="8" t="s">
        <v>31069</v>
      </c>
      <c r="I18198" s="8" t="s">
        <v>31069</v>
      </c>
      <c r="J18198" s="8">
        <v>63586</v>
      </c>
      <c r="K18198" s="8" t="s">
        <v>33826</v>
      </c>
    </row>
    <row r="18199" spans="1:11" x14ac:dyDescent="0.2">
      <c r="A18199" s="8">
        <f>IF(IFERROR((MATCH(G18199,$G$1:$G$17725,0)),0),INDEX($A$1:$A$17725,MATCH(G18199,$G$1:$G$17725,0)),MAX($A$2:$A18198)+1)</f>
        <v>14039</v>
      </c>
      <c r="B18199" s="8" t="e">
        <f t="shared" si="343"/>
        <v>#N/A</v>
      </c>
      <c r="C18199" s="9" t="str">
        <f t="shared" si="344"/>
        <v>poet biorefining - gowrie</v>
      </c>
      <c r="D18199" s="8"/>
      <c r="E18199" s="8"/>
      <c r="F18199" s="10"/>
      <c r="G18199" s="8">
        <v>63923</v>
      </c>
      <c r="H18199" s="8" t="s">
        <v>31070</v>
      </c>
      <c r="I18199" s="8" t="s">
        <v>31070</v>
      </c>
      <c r="J18199" s="8">
        <v>63591</v>
      </c>
      <c r="K18199" s="8" t="s">
        <v>33826</v>
      </c>
    </row>
    <row r="18200" spans="1:11" x14ac:dyDescent="0.2">
      <c r="A18200" s="8">
        <f>IF(IFERROR((MATCH(G18200,$G$1:$G$17725,0)),0),INDEX($A$1:$A$17725,MATCH(G18200,$G$1:$G$17725,0)),MAX($A$2:$A18199)+1)</f>
        <v>14040</v>
      </c>
      <c r="B18200" s="8" t="e">
        <f t="shared" si="343"/>
        <v>#N/A</v>
      </c>
      <c r="C18200" s="9" t="str">
        <f t="shared" si="344"/>
        <v>lincoln heights i</v>
      </c>
      <c r="D18200" s="8"/>
      <c r="E18200" s="8"/>
      <c r="F18200" s="10"/>
      <c r="G18200" s="8">
        <v>63432</v>
      </c>
      <c r="H18200" s="8" t="s">
        <v>31071</v>
      </c>
      <c r="I18200" s="8" t="s">
        <v>29912</v>
      </c>
      <c r="J18200" s="8">
        <v>59496</v>
      </c>
      <c r="K18200" s="8" t="s">
        <v>33826</v>
      </c>
    </row>
    <row r="18201" spans="1:11" x14ac:dyDescent="0.2">
      <c r="A18201" s="8">
        <f>IF(IFERROR((MATCH(G18201,$G$1:$G$17725,0)),0),INDEX($A$1:$A$17725,MATCH(G18201,$G$1:$G$17725,0)),MAX($A$2:$A18200)+1)</f>
        <v>14041</v>
      </c>
      <c r="B18201" s="8" t="e">
        <f t="shared" si="343"/>
        <v>#N/A</v>
      </c>
      <c r="C18201" s="9" t="str">
        <f t="shared" si="344"/>
        <v>eqx011 duane fuel cell</v>
      </c>
      <c r="D18201" s="8"/>
      <c r="E18201" s="8"/>
      <c r="F18201" s="10"/>
      <c r="G18201" s="8">
        <v>63705</v>
      </c>
      <c r="H18201" s="8" t="s">
        <v>31072</v>
      </c>
      <c r="I18201" s="8" t="s">
        <v>31073</v>
      </c>
      <c r="J18201" s="8">
        <v>62150</v>
      </c>
      <c r="K18201" s="8" t="s">
        <v>33826</v>
      </c>
    </row>
    <row r="18202" spans="1:11" x14ac:dyDescent="0.2">
      <c r="A18202" s="8">
        <f>IF(IFERROR((MATCH(G18202,$G$1:$G$17725,0)),0),INDEX($A$1:$A$17725,MATCH(G18202,$G$1:$G$17725,0)),MAX($A$2:$A18201)+1)</f>
        <v>14042</v>
      </c>
      <c r="B18202" s="8" t="e">
        <f t="shared" si="343"/>
        <v>#N/A</v>
      </c>
      <c r="C18202" s="9" t="str">
        <f t="shared" si="344"/>
        <v>partridgeville hybrid csg</v>
      </c>
      <c r="D18202" s="8"/>
      <c r="E18202" s="8"/>
      <c r="F18202" s="10"/>
      <c r="G18202" s="8">
        <v>63804</v>
      </c>
      <c r="H18202" s="8" t="s">
        <v>31074</v>
      </c>
      <c r="I18202" s="8" t="s">
        <v>31075</v>
      </c>
      <c r="J18202" s="8">
        <v>63491</v>
      </c>
      <c r="K18202" s="8" t="s">
        <v>33826</v>
      </c>
    </row>
    <row r="18203" spans="1:11" x14ac:dyDescent="0.2">
      <c r="A18203" s="8">
        <f>IF(IFERROR((MATCH(G18203,$G$1:$G$17725,0)),0),INDEX($A$1:$A$17725,MATCH(G18203,$G$1:$G$17725,0)),MAX($A$2:$A18202)+1)</f>
        <v>14043</v>
      </c>
      <c r="B18203" s="8" t="e">
        <f t="shared" si="343"/>
        <v>#N/A</v>
      </c>
      <c r="C18203" s="9" t="str">
        <f t="shared" si="344"/>
        <v>dg iron mountain</v>
      </c>
      <c r="D18203" s="8"/>
      <c r="E18203" s="8"/>
      <c r="F18203" s="10"/>
      <c r="G18203" s="8">
        <v>62957</v>
      </c>
      <c r="H18203" s="8" t="s">
        <v>31076</v>
      </c>
      <c r="I18203" s="8" t="s">
        <v>31077</v>
      </c>
      <c r="J18203" s="8">
        <v>62800</v>
      </c>
      <c r="K18203" s="8" t="s">
        <v>33826</v>
      </c>
    </row>
    <row r="18204" spans="1:11" x14ac:dyDescent="0.2">
      <c r="A18204" s="8">
        <f>IF(IFERROR((MATCH(G18204,$G$1:$G$17725,0)),0),INDEX($A$1:$A$17725,MATCH(G18204,$G$1:$G$17725,0)),MAX($A$2:$A18203)+1)</f>
        <v>14044</v>
      </c>
      <c r="B18204" s="8" t="e">
        <f t="shared" si="343"/>
        <v>#N/A</v>
      </c>
      <c r="C18204" s="9" t="str">
        <f t="shared" si="344"/>
        <v>poet biorefining - chancellor</v>
      </c>
      <c r="D18204" s="8"/>
      <c r="E18204" s="8"/>
      <c r="F18204" s="10"/>
      <c r="G18204" s="8">
        <v>63853</v>
      </c>
      <c r="H18204" s="8" t="s">
        <v>31078</v>
      </c>
      <c r="I18204" s="8" t="s">
        <v>31079</v>
      </c>
      <c r="J18204" s="8">
        <v>63531</v>
      </c>
      <c r="K18204" s="8" t="s">
        <v>33826</v>
      </c>
    </row>
    <row r="18205" spans="1:11" x14ac:dyDescent="0.2">
      <c r="A18205" s="8">
        <f>IF(IFERROR((MATCH(G18205,$G$1:$G$17725,0)),0),INDEX($A$1:$A$17725,MATCH(G18205,$G$1:$G$17725,0)),MAX($A$2:$A18204)+1)</f>
        <v>14045</v>
      </c>
      <c r="B18205" s="8" t="e">
        <f t="shared" si="343"/>
        <v>#N/A</v>
      </c>
      <c r="C18205" s="9" t="str">
        <f t="shared" si="344"/>
        <v>acm - midtown thermal</v>
      </c>
      <c r="D18205" s="8"/>
      <c r="E18205" s="8"/>
      <c r="F18205" s="10"/>
      <c r="G18205" s="8">
        <v>63483</v>
      </c>
      <c r="H18205" s="8" t="s">
        <v>31080</v>
      </c>
      <c r="I18205" s="8" t="s">
        <v>31081</v>
      </c>
      <c r="J18205" s="8">
        <v>63222</v>
      </c>
      <c r="K18205" s="8" t="s">
        <v>33826</v>
      </c>
    </row>
    <row r="18206" spans="1:11" x14ac:dyDescent="0.2">
      <c r="A18206" s="8">
        <f>IF(IFERROR((MATCH(G18206,$G$1:$G$17725,0)),0),INDEX($A$1:$A$17725,MATCH(G18206,$G$1:$G$17725,0)),MAX($A$2:$A18205)+1)</f>
        <v>14046</v>
      </c>
      <c r="B18206" s="8" t="e">
        <f t="shared" si="343"/>
        <v>#N/A</v>
      </c>
      <c r="C18206" s="9" t="str">
        <f t="shared" si="344"/>
        <v>syncarpha northampton hybrid</v>
      </c>
      <c r="D18206" s="8"/>
      <c r="E18206" s="8"/>
      <c r="F18206" s="10"/>
      <c r="G18206" s="8">
        <v>62976</v>
      </c>
      <c r="H18206" s="8" t="s">
        <v>31082</v>
      </c>
      <c r="I18206" s="8" t="s">
        <v>31083</v>
      </c>
      <c r="J18206" s="8">
        <v>62821</v>
      </c>
      <c r="K18206" s="8" t="s">
        <v>33826</v>
      </c>
    </row>
    <row r="18207" spans="1:11" x14ac:dyDescent="0.2">
      <c r="A18207" s="8">
        <f>IF(IFERROR((MATCH(G18207,$G$1:$G$17725,0)),0),INDEX($A$1:$A$17725,MATCH(G18207,$G$1:$G$17725,0)),MAX($A$2:$A18206)+1)</f>
        <v>14047</v>
      </c>
      <c r="B18207" s="8" t="e">
        <f t="shared" si="343"/>
        <v>#N/A</v>
      </c>
      <c r="C18207" s="9" t="str">
        <f t="shared" si="344"/>
        <v>ecp uptown campus</v>
      </c>
      <c r="D18207" s="8"/>
      <c r="E18207" s="8"/>
      <c r="F18207" s="10"/>
      <c r="G18207" s="8">
        <v>63485</v>
      </c>
      <c r="H18207" s="8" t="s">
        <v>31084</v>
      </c>
      <c r="I18207" s="8" t="s">
        <v>31085</v>
      </c>
      <c r="J18207" s="8">
        <v>63220</v>
      </c>
      <c r="K18207" s="8" t="s">
        <v>33826</v>
      </c>
    </row>
    <row r="18208" spans="1:11" x14ac:dyDescent="0.2">
      <c r="A18208" s="8">
        <f>IF(IFERROR((MATCH(G18208,$G$1:$G$17725,0)),0),INDEX($A$1:$A$17725,MATCH(G18208,$G$1:$G$17725,0)),MAX($A$2:$A18207)+1)</f>
        <v>14048</v>
      </c>
      <c r="B18208" s="8" t="e">
        <f t="shared" si="343"/>
        <v>#N/A</v>
      </c>
      <c r="C18208" s="9" t="str">
        <f t="shared" si="344"/>
        <v>norwalk hospital plant</v>
      </c>
      <c r="D18208" s="8"/>
      <c r="E18208" s="8"/>
      <c r="F18208" s="10"/>
      <c r="G18208" s="8">
        <v>63673</v>
      </c>
      <c r="H18208" s="8" t="s">
        <v>31086</v>
      </c>
      <c r="I18208" s="8" t="s">
        <v>31087</v>
      </c>
      <c r="J18208" s="8">
        <v>63392</v>
      </c>
      <c r="K18208" s="8" t="s">
        <v>33826</v>
      </c>
    </row>
    <row r="18209" spans="1:11" x14ac:dyDescent="0.2">
      <c r="A18209" s="8">
        <f>IF(IFERROR((MATCH(G18209,$G$1:$G$17725,0)),0),INDEX($A$1:$A$17725,MATCH(G18209,$G$1:$G$17725,0)),MAX($A$2:$A18208)+1)</f>
        <v>14049</v>
      </c>
      <c r="B18209" s="8" t="e">
        <f t="shared" si="343"/>
        <v>#N/A</v>
      </c>
      <c r="C18209" s="9" t="str">
        <f t="shared" si="344"/>
        <v>red lake falls community hybrid</v>
      </c>
      <c r="D18209" s="8"/>
      <c r="E18209" s="8"/>
      <c r="F18209" s="10"/>
      <c r="G18209" s="8">
        <v>63689</v>
      </c>
      <c r="H18209" s="8" t="s">
        <v>31088</v>
      </c>
      <c r="I18209" s="8" t="s">
        <v>28506</v>
      </c>
      <c r="J18209" s="8">
        <v>56769</v>
      </c>
      <c r="K18209" s="8" t="s">
        <v>33826</v>
      </c>
    </row>
    <row r="18210" spans="1:11" x14ac:dyDescent="0.2">
      <c r="A18210" s="8">
        <f>IF(IFERROR((MATCH(G18210,$G$1:$G$17725,0)),0),INDEX($A$1:$A$17725,MATCH(G18210,$G$1:$G$17725,0)),MAX($A$2:$A18209)+1)</f>
        <v>14050</v>
      </c>
      <c r="B18210" s="8" t="e">
        <f t="shared" si="343"/>
        <v>#N/A</v>
      </c>
      <c r="C18210" s="9" t="str">
        <f t="shared" si="344"/>
        <v>ces agawam tuckahoe solar hybrid</v>
      </c>
      <c r="D18210" s="8"/>
      <c r="E18210" s="8"/>
      <c r="F18210" s="10"/>
      <c r="G18210" s="8">
        <v>63763</v>
      </c>
      <c r="H18210" s="8" t="s">
        <v>31089</v>
      </c>
      <c r="I18210" s="8" t="s">
        <v>31090</v>
      </c>
      <c r="J18210" s="8">
        <v>57365</v>
      </c>
      <c r="K18210" s="8" t="s">
        <v>33826</v>
      </c>
    </row>
    <row r="18211" spans="1:11" x14ac:dyDescent="0.2">
      <c r="A18211" s="8">
        <f>IF(IFERROR((MATCH(G18211,$G$1:$G$17725,0)),0),INDEX($A$1:$A$17725,MATCH(G18211,$G$1:$G$17725,0)),MAX($A$2:$A18210)+1)</f>
        <v>14051</v>
      </c>
      <c r="B18211" s="8" t="e">
        <f t="shared" si="343"/>
        <v>#N/A</v>
      </c>
      <c r="C18211" s="9" t="str">
        <f t="shared" si="344"/>
        <v>omtanke solar</v>
      </c>
      <c r="D18211" s="8"/>
      <c r="E18211" s="8"/>
      <c r="F18211" s="10"/>
      <c r="G18211" s="8">
        <v>63756</v>
      </c>
      <c r="H18211" s="8" t="s">
        <v>31091</v>
      </c>
      <c r="I18211" s="8" t="s">
        <v>31092</v>
      </c>
      <c r="J18211" s="8">
        <v>63450</v>
      </c>
      <c r="K18211" s="8" t="s">
        <v>33826</v>
      </c>
    </row>
    <row r="18212" spans="1:11" x14ac:dyDescent="0.2">
      <c r="A18212" s="8">
        <f>IF(IFERROR((MATCH(G18212,$G$1:$G$17725,0)),0),INDEX($A$1:$A$17725,MATCH(G18212,$G$1:$G$17725,0)),MAX($A$2:$A18211)+1)</f>
        <v>14052</v>
      </c>
      <c r="B18212" s="8" t="e">
        <f t="shared" si="343"/>
        <v>#N/A</v>
      </c>
      <c r="C18212" s="9" t="str">
        <f t="shared" si="344"/>
        <v>st.joseph's regional medical center</v>
      </c>
      <c r="D18212" s="8"/>
      <c r="E18212" s="8"/>
      <c r="F18212" s="10"/>
      <c r="G18212" s="8">
        <v>63645</v>
      </c>
      <c r="H18212" s="8" t="s">
        <v>31093</v>
      </c>
      <c r="I18212" s="8" t="s">
        <v>31093</v>
      </c>
      <c r="J18212" s="8">
        <v>63351</v>
      </c>
      <c r="K18212" s="8" t="s">
        <v>33826</v>
      </c>
    </row>
    <row r="18213" spans="1:11" x14ac:dyDescent="0.2">
      <c r="A18213" s="8">
        <f>IF(IFERROR((MATCH(G18213,$G$1:$G$17725,0)),0),INDEX($A$1:$A$17725,MATCH(G18213,$G$1:$G$17725,0)),MAX($A$2:$A18212)+1)</f>
        <v>14053</v>
      </c>
      <c r="B18213" s="8" t="e">
        <f t="shared" si="343"/>
        <v>#N/A</v>
      </c>
      <c r="C18213" s="9" t="str">
        <f t="shared" si="344"/>
        <v>poet biorefining - shelbyville</v>
      </c>
      <c r="D18213" s="8"/>
      <c r="E18213" s="8"/>
      <c r="F18213" s="10"/>
      <c r="G18213" s="8">
        <v>63921</v>
      </c>
      <c r="H18213" s="8" t="s">
        <v>31094</v>
      </c>
      <c r="I18213" s="8" t="s">
        <v>31095</v>
      </c>
      <c r="J18213" s="8">
        <v>63589</v>
      </c>
      <c r="K18213" s="8" t="s">
        <v>33826</v>
      </c>
    </row>
    <row r="18214" spans="1:11" x14ac:dyDescent="0.2">
      <c r="A18214" s="8">
        <f>IF(IFERROR((MATCH(G18214,$G$1:$G$17725,0)),0),INDEX($A$1:$A$17725,MATCH(G18214,$G$1:$G$17725,0)),MAX($A$2:$A18213)+1)</f>
        <v>14054</v>
      </c>
      <c r="B18214" s="8" t="e">
        <f t="shared" si="343"/>
        <v>#N/A</v>
      </c>
      <c r="C18214" s="9" t="str">
        <f t="shared" si="344"/>
        <v>essex county correctional facility cogen</v>
      </c>
      <c r="D18214" s="8"/>
      <c r="E18214" s="8"/>
      <c r="F18214" s="10"/>
      <c r="G18214" s="8">
        <v>63540</v>
      </c>
      <c r="H18214" s="8" t="s">
        <v>31096</v>
      </c>
      <c r="I18214" s="8" t="s">
        <v>31096</v>
      </c>
      <c r="J18214" s="8">
        <v>63229</v>
      </c>
      <c r="K18214" s="8" t="s">
        <v>33826</v>
      </c>
    </row>
    <row r="18215" spans="1:11" x14ac:dyDescent="0.2">
      <c r="A18215" s="8">
        <f>IF(IFERROR((MATCH(G18215,$G$1:$G$17725,0)),0),INDEX($A$1:$A$17725,MATCH(G18215,$G$1:$G$17725,0)),MAX($A$2:$A18214)+1)</f>
        <v>14055</v>
      </c>
      <c r="B18215" s="8" t="e">
        <f t="shared" si="343"/>
        <v>#N/A</v>
      </c>
      <c r="C18215" s="9" t="str">
        <f t="shared" si="344"/>
        <v>dg amp 1048 wadsworth</v>
      </c>
      <c r="D18215" s="8"/>
      <c r="E18215" s="8"/>
      <c r="F18215" s="10"/>
      <c r="G18215" s="8">
        <v>62942</v>
      </c>
      <c r="H18215" s="8" t="s">
        <v>31097</v>
      </c>
      <c r="I18215" s="8" t="s">
        <v>31098</v>
      </c>
      <c r="J18215" s="8">
        <v>60370</v>
      </c>
      <c r="K18215" s="8" t="s">
        <v>33826</v>
      </c>
    </row>
    <row r="18216" spans="1:11" x14ac:dyDescent="0.2">
      <c r="A18216" s="8">
        <f>IF(IFERROR((MATCH(G18216,$G$1:$G$17725,0)),0),INDEX($A$1:$A$17725,MATCH(G18216,$G$1:$G$17725,0)),MAX($A$2:$A18215)+1)</f>
        <v>14056</v>
      </c>
      <c r="B18216" s="8" t="e">
        <f t="shared" si="343"/>
        <v>#N/A</v>
      </c>
      <c r="C18216" s="9" t="str">
        <f t="shared" si="344"/>
        <v>whitegrass no. 1</v>
      </c>
      <c r="D18216" s="8"/>
      <c r="E18216" s="8"/>
      <c r="F18216" s="10"/>
      <c r="G18216" s="8">
        <v>63001</v>
      </c>
      <c r="H18216" s="8" t="s">
        <v>31099</v>
      </c>
      <c r="I18216" s="8" t="s">
        <v>31100</v>
      </c>
      <c r="J18216" s="8">
        <v>62861</v>
      </c>
      <c r="K18216" s="8" t="s">
        <v>33826</v>
      </c>
    </row>
    <row r="18217" spans="1:11" x14ac:dyDescent="0.2">
      <c r="A18217" s="8">
        <f>IF(IFERROR((MATCH(G18217,$G$1:$G$17725,0)),0),INDEX($A$1:$A$17725,MATCH(G18217,$G$1:$G$17725,0)),MAX($A$2:$A18216)+1)</f>
        <v>14057</v>
      </c>
      <c r="B18217" s="8" t="e">
        <f t="shared" si="343"/>
        <v>#N/A</v>
      </c>
      <c r="C18217" s="9" t="str">
        <f t="shared" si="344"/>
        <v>solvay solar</v>
      </c>
      <c r="D18217" s="8"/>
      <c r="E18217" s="8"/>
      <c r="F18217" s="10"/>
      <c r="G18217" s="8">
        <v>63452</v>
      </c>
      <c r="H18217" s="8" t="s">
        <v>31101</v>
      </c>
      <c r="I18217" s="8" t="s">
        <v>31102</v>
      </c>
      <c r="J18217" s="8">
        <v>63188</v>
      </c>
      <c r="K18217" s="8" t="s">
        <v>33826</v>
      </c>
    </row>
    <row r="18218" spans="1:11" x14ac:dyDescent="0.2">
      <c r="A18218" s="8">
        <f>IF(IFERROR((MATCH(G18218,$G$1:$G$17725,0)),0),INDEX($A$1:$A$17725,MATCH(G18218,$G$1:$G$17725,0)),MAX($A$2:$A18217)+1)</f>
        <v>14058</v>
      </c>
      <c r="B18218" s="8" t="e">
        <f t="shared" si="343"/>
        <v>#N/A</v>
      </c>
      <c r="C18218" s="9" t="str">
        <f t="shared" si="344"/>
        <v>camp atterbury microgrid hybrid</v>
      </c>
      <c r="D18218" s="8"/>
      <c r="E18218" s="8"/>
      <c r="F18218" s="10"/>
      <c r="G18218" s="8">
        <v>63324</v>
      </c>
      <c r="H18218" s="8" t="s">
        <v>31103</v>
      </c>
      <c r="I18218" s="8"/>
      <c r="J18218" s="8">
        <v>15470</v>
      </c>
      <c r="K18218" s="8" t="s">
        <v>33826</v>
      </c>
    </row>
    <row r="18219" spans="1:11" x14ac:dyDescent="0.2">
      <c r="A18219" s="8">
        <f>IF(IFERROR((MATCH(G18219,$G$1:$G$17725,0)),0),INDEX($A$1:$A$17725,MATCH(G18219,$G$1:$G$17725,0)),MAX($A$2:$A18218)+1)</f>
        <v>14059</v>
      </c>
      <c r="B18219" s="8" t="e">
        <f t="shared" si="343"/>
        <v>#N/A</v>
      </c>
      <c r="C18219" s="9" t="str">
        <f t="shared" si="344"/>
        <v>augusta pv - bd solar augusta llc</v>
      </c>
      <c r="D18219" s="8"/>
      <c r="E18219" s="8"/>
      <c r="F18219" s="10"/>
      <c r="G18219" s="8">
        <v>63895</v>
      </c>
      <c r="H18219" s="8" t="s">
        <v>31104</v>
      </c>
      <c r="I18219" s="8" t="s">
        <v>31105</v>
      </c>
      <c r="J18219" s="8">
        <v>63567</v>
      </c>
      <c r="K18219" s="8" t="s">
        <v>33826</v>
      </c>
    </row>
    <row r="18220" spans="1:11" x14ac:dyDescent="0.2">
      <c r="A18220" s="8">
        <f>IF(IFERROR((MATCH(G18220,$G$1:$G$17725,0)),0),INDEX($A$1:$A$17725,MATCH(G18220,$G$1:$G$17725,0)),MAX($A$2:$A18219)+1)</f>
        <v>14060</v>
      </c>
      <c r="B18220" s="8" t="e">
        <f t="shared" si="343"/>
        <v>#N/A</v>
      </c>
      <c r="C18220" s="9" t="str">
        <f t="shared" si="344"/>
        <v>mcdougle-mitchell solar project hybrid</v>
      </c>
      <c r="D18220" s="8"/>
      <c r="E18220" s="8"/>
      <c r="F18220" s="10"/>
      <c r="G18220" s="8">
        <v>63470</v>
      </c>
      <c r="H18220" s="8" t="s">
        <v>31106</v>
      </c>
      <c r="I18220" s="8" t="s">
        <v>30843</v>
      </c>
      <c r="J18220" s="8">
        <v>61012</v>
      </c>
      <c r="K18220" s="8" t="s">
        <v>33826</v>
      </c>
    </row>
    <row r="18221" spans="1:11" x14ac:dyDescent="0.2">
      <c r="A18221" s="8">
        <f>IF(IFERROR((MATCH(G18221,$G$1:$G$17725,0)),0),INDEX($A$1:$A$17725,MATCH(G18221,$G$1:$G$17725,0)),MAX($A$2:$A18220)+1)</f>
        <v>14061</v>
      </c>
      <c r="B18221" s="8" t="e">
        <f t="shared" si="343"/>
        <v>#N/A</v>
      </c>
      <c r="C18221" s="9" t="str">
        <f t="shared" si="344"/>
        <v>aoc, capitol power plant</v>
      </c>
      <c r="D18221" s="8"/>
      <c r="E18221" s="8"/>
      <c r="F18221" s="10"/>
      <c r="G18221" s="8">
        <v>63347</v>
      </c>
      <c r="H18221" s="8" t="s">
        <v>31107</v>
      </c>
      <c r="I18221" s="8" t="s">
        <v>31108</v>
      </c>
      <c r="J18221" s="8">
        <v>63113</v>
      </c>
      <c r="K18221" s="8" t="s">
        <v>33826</v>
      </c>
    </row>
    <row r="18222" spans="1:11" x14ac:dyDescent="0.2">
      <c r="A18222" s="8">
        <f>IF(IFERROR((MATCH(G18222,$G$1:$G$17725,0)),0),INDEX($A$1:$A$17725,MATCH(G18222,$G$1:$G$17725,0)),MAX($A$2:$A18221)+1)</f>
        <v>14062</v>
      </c>
      <c r="B18222" s="8" t="e">
        <f t="shared" si="343"/>
        <v>#N/A</v>
      </c>
      <c r="C18222" s="9" t="str">
        <f t="shared" si="344"/>
        <v>ced mason city wind</v>
      </c>
      <c r="D18222" s="8"/>
      <c r="E18222" s="8"/>
      <c r="F18222" s="10"/>
      <c r="G18222" s="8">
        <v>63521</v>
      </c>
      <c r="H18222" s="8" t="s">
        <v>31109</v>
      </c>
      <c r="I18222" s="8" t="s">
        <v>28506</v>
      </c>
      <c r="J18222" s="8">
        <v>56769</v>
      </c>
      <c r="K18222" s="8" t="s">
        <v>33826</v>
      </c>
    </row>
    <row r="18223" spans="1:11" x14ac:dyDescent="0.2">
      <c r="A18223" s="8">
        <f>IF(IFERROR((MATCH(G18223,$G$1:$G$17725,0)),0),INDEX($A$1:$A$17725,MATCH(G18223,$G$1:$G$17725,0)),MAX($A$2:$A18222)+1)</f>
        <v>14063</v>
      </c>
      <c r="B18223" s="8" t="e">
        <f t="shared" si="343"/>
        <v>#N/A</v>
      </c>
      <c r="C18223" s="9" t="str">
        <f t="shared" si="344"/>
        <v>syncarpha westminster hybrid</v>
      </c>
      <c r="D18223" s="8"/>
      <c r="E18223" s="8"/>
      <c r="F18223" s="10"/>
      <c r="G18223" s="8">
        <v>62971</v>
      </c>
      <c r="H18223" s="8" t="s">
        <v>31110</v>
      </c>
      <c r="I18223" s="8" t="s">
        <v>31111</v>
      </c>
      <c r="J18223" s="8">
        <v>62813</v>
      </c>
      <c r="K18223" s="8" t="s">
        <v>33826</v>
      </c>
    </row>
    <row r="18224" spans="1:11" x14ac:dyDescent="0.2">
      <c r="A18224" s="8">
        <f>IF(IFERROR((MATCH(G18224,$G$1:$G$17725,0)),0),INDEX($A$1:$A$17725,MATCH(G18224,$G$1:$G$17725,0)),MAX($A$2:$A18223)+1)</f>
        <v>14064</v>
      </c>
      <c r="B18224" s="8" t="e">
        <f t="shared" si="343"/>
        <v>#N/A</v>
      </c>
      <c r="C18224" s="9" t="str">
        <f t="shared" si="344"/>
        <v>annese solar project hybrid</v>
      </c>
      <c r="D18224" s="8"/>
      <c r="E18224" s="8"/>
      <c r="F18224" s="10"/>
      <c r="G18224" s="8">
        <v>63474</v>
      </c>
      <c r="H18224" s="8" t="s">
        <v>31112</v>
      </c>
      <c r="I18224" s="8" t="s">
        <v>30843</v>
      </c>
      <c r="J18224" s="8">
        <v>61012</v>
      </c>
      <c r="K18224" s="8" t="s">
        <v>33826</v>
      </c>
    </row>
    <row r="18225" spans="1:11" x14ac:dyDescent="0.2">
      <c r="A18225" s="8">
        <f>IF(IFERROR((MATCH(G18225,$G$1:$G$17725,0)),0),INDEX($A$1:$A$17725,MATCH(G18225,$G$1:$G$17725,0)),MAX($A$2:$A18224)+1)</f>
        <v>14065</v>
      </c>
      <c r="B18225" s="8" t="e">
        <f t="shared" si="343"/>
        <v>#N/A</v>
      </c>
      <c r="C18225" s="9" t="str">
        <f t="shared" si="344"/>
        <v>poet biorefining - marion, llc</v>
      </c>
      <c r="D18225" s="8"/>
      <c r="E18225" s="8"/>
      <c r="F18225" s="10"/>
      <c r="G18225" s="8">
        <v>63829</v>
      </c>
      <c r="H18225" s="8" t="s">
        <v>31113</v>
      </c>
      <c r="I18225" s="8" t="s">
        <v>31113</v>
      </c>
      <c r="J18225" s="8">
        <v>63510</v>
      </c>
      <c r="K18225" s="8" t="s">
        <v>33826</v>
      </c>
    </row>
    <row r="18226" spans="1:11" x14ac:dyDescent="0.2">
      <c r="A18226" s="8">
        <f>IF(IFERROR((MATCH(G18226,$G$1:$G$17725,0)),0),INDEX($A$1:$A$17725,MATCH(G18226,$G$1:$G$17725,0)),MAX($A$2:$A18225)+1)</f>
        <v>14066</v>
      </c>
      <c r="B18226" s="8" t="e">
        <f t="shared" si="343"/>
        <v>#N/A</v>
      </c>
      <c r="C18226" s="9" t="str">
        <f t="shared" si="344"/>
        <v>syncarpha northbridge ii hybrid</v>
      </c>
      <c r="D18226" s="8"/>
      <c r="E18226" s="8"/>
      <c r="F18226" s="10"/>
      <c r="G18226" s="8">
        <v>62978</v>
      </c>
      <c r="H18226" s="8" t="s">
        <v>31114</v>
      </c>
      <c r="I18226" s="8" t="s">
        <v>31115</v>
      </c>
      <c r="J18226" s="8">
        <v>62825</v>
      </c>
      <c r="K18226" s="8" t="s">
        <v>33826</v>
      </c>
    </row>
    <row r="18227" spans="1:11" x14ac:dyDescent="0.2">
      <c r="A18227" s="8">
        <f>IF(IFERROR((MATCH(G18227,$G$1:$G$17725,0)),0),INDEX($A$1:$A$17725,MATCH(G18227,$G$1:$G$17725,0)),MAX($A$2:$A18226)+1)</f>
        <v>14067</v>
      </c>
      <c r="B18227" s="8" t="e">
        <f t="shared" si="343"/>
        <v>#N/A</v>
      </c>
      <c r="C18227" s="9" t="str">
        <f t="shared" si="344"/>
        <v>finchville solar, llc hybrid</v>
      </c>
      <c r="D18227" s="8"/>
      <c r="E18227" s="8"/>
      <c r="F18227" s="10"/>
      <c r="G18227" s="8">
        <v>62999</v>
      </c>
      <c r="H18227" s="8" t="s">
        <v>31116</v>
      </c>
      <c r="I18227" s="8" t="s">
        <v>30843</v>
      </c>
      <c r="J18227" s="8">
        <v>61012</v>
      </c>
      <c r="K18227" s="8" t="s">
        <v>33826</v>
      </c>
    </row>
    <row r="18228" spans="1:11" x14ac:dyDescent="0.2">
      <c r="A18228" s="8">
        <f>IF(IFERROR((MATCH(G18228,$G$1:$G$17725,0)),0),INDEX($A$1:$A$17725,MATCH(G18228,$G$1:$G$17725,0)),MAX($A$2:$A18227)+1)</f>
        <v>14068</v>
      </c>
      <c r="B18228" s="8" t="e">
        <f t="shared" si="343"/>
        <v>#N/A</v>
      </c>
      <c r="C18228" s="9" t="str">
        <f t="shared" si="344"/>
        <v>pohatcong solar farm</v>
      </c>
      <c r="D18228" s="8"/>
      <c r="E18228" s="8"/>
      <c r="F18228" s="10"/>
      <c r="G18228" s="8">
        <v>63150</v>
      </c>
      <c r="H18228" s="8" t="s">
        <v>31117</v>
      </c>
      <c r="I18228" s="8" t="s">
        <v>28604</v>
      </c>
      <c r="J18228" s="8">
        <v>56990</v>
      </c>
      <c r="K18228" s="8" t="s">
        <v>33826</v>
      </c>
    </row>
    <row r="18229" spans="1:11" x14ac:dyDescent="0.2">
      <c r="A18229" s="8">
        <f>IF(IFERROR((MATCH(G18229,$G$1:$G$17725,0)),0),INDEX($A$1:$A$17725,MATCH(G18229,$G$1:$G$17725,0)),MAX($A$2:$A18228)+1)</f>
        <v>14069</v>
      </c>
      <c r="B18229" s="8" t="e">
        <f t="shared" si="343"/>
        <v>#N/A</v>
      </c>
      <c r="C18229" s="9" t="str">
        <f t="shared" si="344"/>
        <v>ibm solar</v>
      </c>
      <c r="D18229" s="8"/>
      <c r="E18229" s="8"/>
      <c r="F18229" s="10"/>
      <c r="G18229" s="8">
        <v>63869</v>
      </c>
      <c r="H18229" s="8" t="s">
        <v>31118</v>
      </c>
      <c r="I18229" s="8" t="s">
        <v>31119</v>
      </c>
      <c r="J18229" s="8">
        <v>60293</v>
      </c>
      <c r="K18229" s="8" t="s">
        <v>33826</v>
      </c>
    </row>
    <row r="18230" spans="1:11" x14ac:dyDescent="0.2">
      <c r="A18230" s="8">
        <f>IF(IFERROR((MATCH(G18230,$G$1:$G$17725,0)),0),INDEX($A$1:$A$17725,MATCH(G18230,$G$1:$G$17725,0)),MAX($A$2:$A18229)+1)</f>
        <v>14070</v>
      </c>
      <c r="B18230" s="8" t="e">
        <f t="shared" si="343"/>
        <v>#N/A</v>
      </c>
      <c r="C18230" s="9" t="str">
        <f t="shared" si="344"/>
        <v>randall solar project hybrid</v>
      </c>
      <c r="D18230" s="8"/>
      <c r="E18230" s="8"/>
      <c r="F18230" s="10"/>
      <c r="G18230" s="8">
        <v>63475</v>
      </c>
      <c r="H18230" s="8" t="s">
        <v>31120</v>
      </c>
      <c r="I18230" s="8" t="s">
        <v>30843</v>
      </c>
      <c r="J18230" s="8">
        <v>61012</v>
      </c>
      <c r="K18230" s="8" t="s">
        <v>33826</v>
      </c>
    </row>
    <row r="18231" spans="1:11" x14ac:dyDescent="0.2">
      <c r="A18231" s="8">
        <f>IF(IFERROR((MATCH(G18231,$G$1:$G$17725,0)),0),INDEX($A$1:$A$17725,MATCH(G18231,$G$1:$G$17725,0)),MAX($A$2:$A18230)+1)</f>
        <v>14071</v>
      </c>
      <c r="B18231" s="8" t="e">
        <f t="shared" si="343"/>
        <v>#N/A</v>
      </c>
      <c r="C18231" s="9" t="str">
        <f t="shared" si="344"/>
        <v>williamsville hybrid</v>
      </c>
      <c r="D18231" s="8"/>
      <c r="E18231" s="8"/>
      <c r="F18231" s="10"/>
      <c r="G18231" s="8">
        <v>63805</v>
      </c>
      <c r="H18231" s="8" t="s">
        <v>31121</v>
      </c>
      <c r="I18231" s="8" t="s">
        <v>31122</v>
      </c>
      <c r="J18231" s="8">
        <v>63490</v>
      </c>
      <c r="K18231" s="8" t="s">
        <v>33826</v>
      </c>
    </row>
    <row r="18232" spans="1:11" x14ac:dyDescent="0.2">
      <c r="A18232" s="8">
        <f>IF(IFERROR((MATCH(G18232,$G$1:$G$17725,0)),0),INDEX($A$1:$A$17725,MATCH(G18232,$G$1:$G$17725,0)),MAX($A$2:$A18231)+1)</f>
        <v>14072</v>
      </c>
      <c r="B18232" s="8" t="e">
        <f t="shared" si="343"/>
        <v>#N/A</v>
      </c>
      <c r="C18232" s="9" t="str">
        <f t="shared" si="344"/>
        <v>swm fuel cell</v>
      </c>
      <c r="D18232" s="8"/>
      <c r="E18232" s="8"/>
      <c r="F18232" s="10"/>
      <c r="G18232" s="8">
        <v>63661</v>
      </c>
      <c r="H18232" s="8" t="s">
        <v>31123</v>
      </c>
      <c r="I18232" s="8" t="s">
        <v>31124</v>
      </c>
      <c r="J18232" s="8">
        <v>63369</v>
      </c>
      <c r="K18232" s="8" t="s">
        <v>33826</v>
      </c>
    </row>
    <row r="18233" spans="1:11" x14ac:dyDescent="0.2">
      <c r="A18233" s="8">
        <f>IF(IFERROR((MATCH(G18233,$G$1:$G$17725,0)),0),INDEX($A$1:$A$17725,MATCH(G18233,$G$1:$G$17725,0)),MAX($A$2:$A18232)+1)</f>
        <v>14073</v>
      </c>
      <c r="B18233" s="8" t="e">
        <f t="shared" si="343"/>
        <v>#N/A</v>
      </c>
      <c r="C18233" s="9" t="str">
        <f t="shared" si="344"/>
        <v>sierra pacific industries (2042-rd)</v>
      </c>
      <c r="D18233" s="8"/>
      <c r="E18233" s="8"/>
      <c r="F18233" s="10"/>
      <c r="G18233" s="8">
        <v>63416</v>
      </c>
      <c r="H18233" s="8" t="s">
        <v>31125</v>
      </c>
      <c r="I18233" s="8" t="s">
        <v>31126</v>
      </c>
      <c r="J18233" s="8">
        <v>17164</v>
      </c>
      <c r="K18233" s="8" t="s">
        <v>33826</v>
      </c>
    </row>
    <row r="18234" spans="1:11" x14ac:dyDescent="0.2">
      <c r="A18234" s="8">
        <f>IF(IFERROR((MATCH(G18234,$G$1:$G$17725,0)),0),INDEX($A$1:$A$17725,MATCH(G18234,$G$1:$G$17725,0)),MAX($A$2:$A18233)+1)</f>
        <v>14074</v>
      </c>
      <c r="B18234" s="8" t="e">
        <f t="shared" si="343"/>
        <v>#N/A</v>
      </c>
      <c r="C18234" s="9" t="str">
        <f t="shared" si="344"/>
        <v>cisco</v>
      </c>
      <c r="D18234" s="8"/>
      <c r="E18234" s="8"/>
      <c r="F18234" s="10"/>
      <c r="G18234" s="8">
        <v>63431</v>
      </c>
      <c r="H18234" s="8" t="s">
        <v>31127</v>
      </c>
      <c r="I18234" s="8" t="s">
        <v>29912</v>
      </c>
      <c r="J18234" s="8">
        <v>59496</v>
      </c>
      <c r="K18234" s="8" t="s">
        <v>33826</v>
      </c>
    </row>
    <row r="18235" spans="1:11" x14ac:dyDescent="0.2">
      <c r="A18235" s="8">
        <f>IF(IFERROR((MATCH(G18235,$G$1:$G$17725,0)),0),INDEX($A$1:$A$17725,MATCH(G18235,$G$1:$G$17725,0)),MAX($A$2:$A18234)+1)</f>
        <v>14075</v>
      </c>
      <c r="B18235" s="8" t="e">
        <f t="shared" si="343"/>
        <v>#N/A</v>
      </c>
      <c r="C18235" s="9" t="str">
        <f t="shared" si="344"/>
        <v>ryan road solar llc hybrid</v>
      </c>
      <c r="D18235" s="8"/>
      <c r="E18235" s="8"/>
      <c r="F18235" s="10"/>
      <c r="G18235" s="8">
        <v>63044</v>
      </c>
      <c r="H18235" s="8" t="s">
        <v>31128</v>
      </c>
      <c r="I18235" s="8" t="s">
        <v>30843</v>
      </c>
      <c r="J18235" s="8">
        <v>61012</v>
      </c>
      <c r="K18235" s="8" t="s">
        <v>33826</v>
      </c>
    </row>
    <row r="18236" spans="1:11" x14ac:dyDescent="0.2">
      <c r="A18236" s="8">
        <f>IF(IFERROR((MATCH(G18236,$G$1:$G$17725,0)),0),INDEX($A$1:$A$17725,MATCH(G18236,$G$1:$G$17725,0)),MAX($A$2:$A18235)+1)</f>
        <v>14076</v>
      </c>
      <c r="B18236" s="8" t="e">
        <f t="shared" si="343"/>
        <v>#N/A</v>
      </c>
      <c r="C18236" s="9" t="str">
        <f t="shared" si="344"/>
        <v>syncarpha blandford hybrid csg</v>
      </c>
      <c r="D18236" s="8"/>
      <c r="E18236" s="8"/>
      <c r="F18236" s="10"/>
      <c r="G18236" s="8">
        <v>62975</v>
      </c>
      <c r="H18236" s="8" t="s">
        <v>31129</v>
      </c>
      <c r="I18236" s="8" t="s">
        <v>31130</v>
      </c>
      <c r="J18236" s="8">
        <v>62822</v>
      </c>
      <c r="K18236" s="8" t="s">
        <v>33826</v>
      </c>
    </row>
    <row r="18237" spans="1:11" x14ac:dyDescent="0.2">
      <c r="A18237" s="8">
        <f>IF(IFERROR((MATCH(G18237,$G$1:$G$17725,0)),0),INDEX($A$1:$A$17725,MATCH(G18237,$G$1:$G$17725,0)),MAX($A$2:$A18236)+1)</f>
        <v>14077</v>
      </c>
      <c r="B18237" s="8" t="e">
        <f t="shared" si="343"/>
        <v>#N/A</v>
      </c>
      <c r="C18237" s="9" t="str">
        <f t="shared" si="344"/>
        <v>asheville-rock hill battery</v>
      </c>
      <c r="D18237" s="8"/>
      <c r="E18237" s="8"/>
      <c r="F18237" s="10"/>
      <c r="G18237" s="8">
        <v>63064</v>
      </c>
      <c r="H18237" s="8" t="s">
        <v>31131</v>
      </c>
      <c r="I18237" s="8"/>
      <c r="J18237" s="8">
        <v>3046</v>
      </c>
      <c r="K18237" s="8" t="s">
        <v>33826</v>
      </c>
    </row>
    <row r="18238" spans="1:11" x14ac:dyDescent="0.2">
      <c r="A18238" s="8">
        <f>IF(IFERROR((MATCH(G18238,$G$1:$G$17725,0)),0),INDEX($A$1:$A$17725,MATCH(G18238,$G$1:$G$17725,0)),MAX($A$2:$A18237)+1)</f>
        <v>14078</v>
      </c>
      <c r="B18238" s="8" t="e">
        <f t="shared" ref="B18238:B18301" si="345">IF(COUNTIF($G$1:$G$17725,G18238&gt;0),0,INDEX($A$1:$A$17725,MATCH(G18238,$G$1:$G$17725,0)))</f>
        <v>#N/A</v>
      </c>
      <c r="C18238" s="9" t="str">
        <f t="shared" si="344"/>
        <v>franklin solar</v>
      </c>
      <c r="D18238" s="8"/>
      <c r="E18238" s="8"/>
      <c r="F18238" s="10"/>
      <c r="G18238" s="8">
        <v>63149</v>
      </c>
      <c r="H18238" s="8" t="s">
        <v>29015</v>
      </c>
      <c r="I18238" s="8" t="s">
        <v>28604</v>
      </c>
      <c r="J18238" s="8">
        <v>56990</v>
      </c>
      <c r="K18238" s="8" t="s">
        <v>33826</v>
      </c>
    </row>
    <row r="18239" spans="1:11" x14ac:dyDescent="0.2">
      <c r="A18239" s="8">
        <f>IF(IFERROR((MATCH(G18239,$G$1:$G$17725,0)),0),INDEX($A$1:$A$17725,MATCH(G18239,$G$1:$G$17725,0)),MAX($A$2:$A18238)+1)</f>
        <v>14079</v>
      </c>
      <c r="B18239" s="8" t="e">
        <f t="shared" si="345"/>
        <v>#N/A</v>
      </c>
      <c r="C18239" s="9" t="str">
        <f t="shared" si="344"/>
        <v>syncarpha millbury hybrid</v>
      </c>
      <c r="D18239" s="8"/>
      <c r="E18239" s="8"/>
      <c r="F18239" s="10"/>
      <c r="G18239" s="8">
        <v>62974</v>
      </c>
      <c r="H18239" s="8" t="s">
        <v>31132</v>
      </c>
      <c r="I18239" s="8" t="s">
        <v>31133</v>
      </c>
      <c r="J18239" s="8">
        <v>62820</v>
      </c>
      <c r="K18239" s="8" t="s">
        <v>33826</v>
      </c>
    </row>
    <row r="18240" spans="1:11" x14ac:dyDescent="0.2">
      <c r="A18240" s="8">
        <f>IF(IFERROR((MATCH(G18240,$G$1:$G$17725,0)),0),INDEX($A$1:$A$17725,MATCH(G18240,$G$1:$G$17725,0)),MAX($A$2:$A18239)+1)</f>
        <v>14080</v>
      </c>
      <c r="B18240" s="8" t="e">
        <f t="shared" si="345"/>
        <v>#N/A</v>
      </c>
      <c r="C18240" s="9" t="str">
        <f t="shared" si="344"/>
        <v>syncarpha northbridge i hybrid</v>
      </c>
      <c r="D18240" s="8"/>
      <c r="E18240" s="8"/>
      <c r="F18240" s="10"/>
      <c r="G18240" s="8">
        <v>62977</v>
      </c>
      <c r="H18240" s="8" t="s">
        <v>31134</v>
      </c>
      <c r="I18240" s="8" t="s">
        <v>31135</v>
      </c>
      <c r="J18240" s="8">
        <v>62824</v>
      </c>
      <c r="K18240" s="8" t="s">
        <v>33826</v>
      </c>
    </row>
    <row r="18241" spans="1:11" x14ac:dyDescent="0.2">
      <c r="A18241" s="8">
        <f>IF(IFERROR((MATCH(G18241,$G$1:$G$17725,0)),0),INDEX($A$1:$A$17725,MATCH(G18241,$G$1:$G$17725,0)),MAX($A$2:$A18240)+1)</f>
        <v>14081</v>
      </c>
      <c r="B18241" s="8" t="e">
        <f t="shared" si="345"/>
        <v>#N/A</v>
      </c>
      <c r="C18241" s="9" t="str">
        <f t="shared" si="344"/>
        <v>syncarpha puddon i hybrid</v>
      </c>
      <c r="D18241" s="8"/>
      <c r="E18241" s="8"/>
      <c r="F18241" s="10"/>
      <c r="G18241" s="8">
        <v>62969</v>
      </c>
      <c r="H18241" s="8" t="s">
        <v>31136</v>
      </c>
      <c r="I18241" s="8" t="s">
        <v>31137</v>
      </c>
      <c r="J18241" s="8">
        <v>62826</v>
      </c>
      <c r="K18241" s="8" t="s">
        <v>33826</v>
      </c>
    </row>
    <row r="18242" spans="1:11" x14ac:dyDescent="0.2">
      <c r="A18242" s="8">
        <f>IF(IFERROR((MATCH(G18242,$G$1:$G$17725,0)),0),INDEX($A$1:$A$17725,MATCH(G18242,$G$1:$G$17725,0)),MAX($A$2:$A18241)+1)</f>
        <v>14082</v>
      </c>
      <c r="B18242" s="8" t="e">
        <f t="shared" si="345"/>
        <v>#N/A</v>
      </c>
      <c r="C18242" s="9" t="str">
        <f t="shared" si="344"/>
        <v>syncarpha puddon ii hybrid</v>
      </c>
      <c r="D18242" s="8"/>
      <c r="E18242" s="8"/>
      <c r="F18242" s="10"/>
      <c r="G18242" s="8">
        <v>62970</v>
      </c>
      <c r="H18242" s="8" t="s">
        <v>31138</v>
      </c>
      <c r="I18242" s="8" t="s">
        <v>31139</v>
      </c>
      <c r="J18242" s="8">
        <v>62827</v>
      </c>
      <c r="K18242" s="8" t="s">
        <v>33826</v>
      </c>
    </row>
    <row r="18243" spans="1:11" x14ac:dyDescent="0.2">
      <c r="A18243" s="8">
        <f>IF(IFERROR((MATCH(G18243,$G$1:$G$17725,0)),0),INDEX($A$1:$A$17725,MATCH(G18243,$G$1:$G$17725,0)),MAX($A$2:$A18242)+1)</f>
        <v>14083</v>
      </c>
      <c r="B18243" s="8" t="e">
        <f t="shared" si="345"/>
        <v>#N/A</v>
      </c>
      <c r="C18243" s="9" t="str">
        <f t="shared" si="344"/>
        <v>rt 52 walden solar 1, llc hybrid</v>
      </c>
      <c r="D18243" s="8"/>
      <c r="E18243" s="8"/>
      <c r="F18243" s="10"/>
      <c r="G18243" s="8">
        <v>63000</v>
      </c>
      <c r="H18243" s="8" t="s">
        <v>31140</v>
      </c>
      <c r="I18243" s="8" t="s">
        <v>30843</v>
      </c>
      <c r="J18243" s="8">
        <v>61012</v>
      </c>
      <c r="K18243" s="8" t="s">
        <v>33826</v>
      </c>
    </row>
    <row r="18244" spans="1:11" x14ac:dyDescent="0.2">
      <c r="A18244" s="8">
        <f>IF(IFERROR((MATCH(G18244,$G$1:$G$17725,0)),0),INDEX($A$1:$A$17725,MATCH(G18244,$G$1:$G$17725,0)),MAX($A$2:$A18243)+1)</f>
        <v>14084</v>
      </c>
      <c r="B18244" s="8" t="e">
        <f t="shared" si="345"/>
        <v>#N/A</v>
      </c>
      <c r="C18244" s="9" t="str">
        <f t="shared" si="344"/>
        <v>hwy 158 pv</v>
      </c>
      <c r="D18244" s="8"/>
      <c r="E18244" s="8"/>
      <c r="F18244" s="10"/>
      <c r="G18244" s="8">
        <v>63566</v>
      </c>
      <c r="H18244" s="8" t="s">
        <v>31141</v>
      </c>
      <c r="I18244" s="8" t="s">
        <v>28488</v>
      </c>
      <c r="J18244" s="8">
        <v>58970</v>
      </c>
      <c r="K18244" s="8" t="s">
        <v>33826</v>
      </c>
    </row>
    <row r="18245" spans="1:11" x14ac:dyDescent="0.2">
      <c r="A18245" s="8">
        <f>IF(IFERROR((MATCH(G18245,$G$1:$G$17725,0)),0),INDEX($A$1:$A$17725,MATCH(G18245,$G$1:$G$17725,0)),MAX($A$2:$A18244)+1)</f>
        <v>14085</v>
      </c>
      <c r="B18245" s="8" t="e">
        <f t="shared" si="345"/>
        <v>#N/A</v>
      </c>
      <c r="C18245" s="9" t="str">
        <f t="shared" si="344"/>
        <v>oxford pv - bd solar oxford llc</v>
      </c>
      <c r="D18245" s="8"/>
      <c r="E18245" s="8"/>
      <c r="F18245" s="10"/>
      <c r="G18245" s="8">
        <v>63897</v>
      </c>
      <c r="H18245" s="8" t="s">
        <v>31142</v>
      </c>
      <c r="I18245" s="8" t="s">
        <v>31143</v>
      </c>
      <c r="J18245" s="8">
        <v>63565</v>
      </c>
      <c r="K18245" s="8" t="s">
        <v>33826</v>
      </c>
    </row>
    <row r="18246" spans="1:11" x14ac:dyDescent="0.2">
      <c r="A18246" s="8">
        <f>IF(IFERROR((MATCH(G18246,$G$1:$G$17725,0)),0),INDEX($A$1:$A$17725,MATCH(G18246,$G$1:$G$17725,0)),MAX($A$2:$A18245)+1)</f>
        <v>14086</v>
      </c>
      <c r="B18246" s="8" t="e">
        <f t="shared" si="345"/>
        <v>#N/A</v>
      </c>
      <c r="C18246" s="9" t="str">
        <f t="shared" si="344"/>
        <v>jacobi medical center</v>
      </c>
      <c r="D18246" s="8"/>
      <c r="E18246" s="8"/>
      <c r="F18246" s="10"/>
      <c r="G18246" s="8">
        <v>63646</v>
      </c>
      <c r="H18246" s="8" t="s">
        <v>31144</v>
      </c>
      <c r="I18246" s="8" t="s">
        <v>31144</v>
      </c>
      <c r="J18246" s="8">
        <v>63353</v>
      </c>
      <c r="K18246" s="8" t="s">
        <v>33826</v>
      </c>
    </row>
    <row r="18247" spans="1:11" x14ac:dyDescent="0.2">
      <c r="A18247" s="8">
        <f>IF(IFERROR((MATCH(G18247,$G$1:$G$17725,0)),0),INDEX($A$1:$A$17725,MATCH(G18247,$G$1:$G$17725,0)),MAX($A$2:$A18246)+1)</f>
        <v>14087</v>
      </c>
      <c r="B18247" s="8" t="e">
        <f t="shared" si="345"/>
        <v>#N/A</v>
      </c>
      <c r="C18247" s="9" t="str">
        <f t="shared" si="344"/>
        <v>hopkins hill csg</v>
      </c>
      <c r="D18247" s="8"/>
      <c r="E18247" s="8"/>
      <c r="F18247" s="10"/>
      <c r="G18247" s="8">
        <v>63136</v>
      </c>
      <c r="H18247" s="8" t="s">
        <v>31145</v>
      </c>
      <c r="I18247" s="8" t="s">
        <v>31146</v>
      </c>
      <c r="J18247" s="8">
        <v>62918</v>
      </c>
      <c r="K18247" s="8" t="s">
        <v>33826</v>
      </c>
    </row>
    <row r="18248" spans="1:11" x14ac:dyDescent="0.2">
      <c r="A18248" s="8">
        <f>IF(IFERROR((MATCH(G18248,$G$1:$G$17725,0)),0),INDEX($A$1:$A$17725,MATCH(G18248,$G$1:$G$17725,0)),MAX($A$2:$A18247)+1)</f>
        <v>14088</v>
      </c>
      <c r="B18248" s="8" t="e">
        <f t="shared" si="345"/>
        <v>#N/A</v>
      </c>
      <c r="C18248" s="9" t="str">
        <f t="shared" si="344"/>
        <v>lakehurst solar</v>
      </c>
      <c r="D18248" s="8"/>
      <c r="E18248" s="8"/>
      <c r="F18248" s="10"/>
      <c r="G18248" s="8">
        <v>63503</v>
      </c>
      <c r="H18248" s="8" t="s">
        <v>31147</v>
      </c>
      <c r="I18248" s="8" t="s">
        <v>28506</v>
      </c>
      <c r="J18248" s="8">
        <v>56769</v>
      </c>
      <c r="K18248" s="8" t="s">
        <v>33826</v>
      </c>
    </row>
    <row r="18249" spans="1:11" x14ac:dyDescent="0.2">
      <c r="A18249" s="8">
        <f>IF(IFERROR((MATCH(G18249,$G$1:$G$17725,0)),0),INDEX($A$1:$A$17725,MATCH(G18249,$G$1:$G$17725,0)),MAX($A$2:$A18248)+1)</f>
        <v>14089</v>
      </c>
      <c r="B18249" s="8" t="e">
        <f t="shared" si="345"/>
        <v>#N/A</v>
      </c>
      <c r="C18249" s="9" t="str">
        <f t="shared" si="344"/>
        <v>tpe whitney solar, llc</v>
      </c>
      <c r="D18249" s="8"/>
      <c r="E18249" s="8"/>
      <c r="F18249" s="10"/>
      <c r="G18249" s="8">
        <v>63180</v>
      </c>
      <c r="H18249" s="8" t="s">
        <v>31148</v>
      </c>
      <c r="I18249" s="8" t="s">
        <v>30949</v>
      </c>
      <c r="J18249" s="8">
        <v>62627</v>
      </c>
      <c r="K18249" s="8" t="s">
        <v>33826</v>
      </c>
    </row>
    <row r="18250" spans="1:11" x14ac:dyDescent="0.2">
      <c r="A18250" s="8">
        <f>IF(IFERROR((MATCH(G18250,$G$1:$G$17725,0)),0),INDEX($A$1:$A$17725,MATCH(G18250,$G$1:$G$17725,0)),MAX($A$2:$A18249)+1)</f>
        <v>14090</v>
      </c>
      <c r="B18250" s="8" t="e">
        <f t="shared" si="345"/>
        <v>#N/A</v>
      </c>
      <c r="C18250" s="9" t="str">
        <f t="shared" si="344"/>
        <v>starvation</v>
      </c>
      <c r="D18250" s="8"/>
      <c r="E18250" s="8"/>
      <c r="F18250" s="10"/>
      <c r="G18250" s="8">
        <v>63344</v>
      </c>
      <c r="H18250" s="8" t="s">
        <v>31149</v>
      </c>
      <c r="I18250" s="8" t="s">
        <v>31150</v>
      </c>
      <c r="J18250" s="8">
        <v>63121</v>
      </c>
      <c r="K18250" s="8" t="s">
        <v>33826</v>
      </c>
    </row>
    <row r="18251" spans="1:11" x14ac:dyDescent="0.2">
      <c r="A18251" s="8">
        <f>IF(IFERROR((MATCH(G18251,$G$1:$G$17725,0)),0),INDEX($A$1:$A$17725,MATCH(G18251,$G$1:$G$17725,0)),MAX($A$2:$A18250)+1)</f>
        <v>14091</v>
      </c>
      <c r="B18251" s="8" t="e">
        <f t="shared" si="345"/>
        <v>#N/A</v>
      </c>
      <c r="C18251" s="9" t="str">
        <f t="shared" si="344"/>
        <v>fort rock i</v>
      </c>
      <c r="D18251" s="8"/>
      <c r="E18251" s="8"/>
      <c r="F18251" s="10"/>
      <c r="G18251" s="8">
        <v>63636</v>
      </c>
      <c r="H18251" s="8" t="s">
        <v>31151</v>
      </c>
      <c r="I18251" s="8" t="s">
        <v>31152</v>
      </c>
      <c r="J18251" s="8">
        <v>63339</v>
      </c>
      <c r="K18251" s="8" t="s">
        <v>33826</v>
      </c>
    </row>
    <row r="18252" spans="1:11" x14ac:dyDescent="0.2">
      <c r="A18252" s="8">
        <f>A17859</f>
        <v>13701</v>
      </c>
      <c r="B18252" s="8" t="e">
        <f t="shared" si="345"/>
        <v>#N/A</v>
      </c>
      <c r="C18252" s="9" t="str">
        <f t="shared" si="344"/>
        <v>turquoise liberty solar</v>
      </c>
      <c r="D18252" s="8"/>
      <c r="E18252" s="8"/>
      <c r="F18252" s="10"/>
      <c r="G18252" s="8">
        <v>62980</v>
      </c>
      <c r="H18252" s="8" t="s">
        <v>30568</v>
      </c>
      <c r="I18252" s="8" t="s">
        <v>13271</v>
      </c>
      <c r="J18252" s="8">
        <v>57222</v>
      </c>
      <c r="K18252" s="8" t="s">
        <v>33826</v>
      </c>
    </row>
    <row r="18253" spans="1:11" x14ac:dyDescent="0.2">
      <c r="A18253" s="8">
        <f>IF(IFERROR((MATCH(G18253,$G$1:$G$17725,0)),0),INDEX($A$1:$A$17725,MATCH(G18253,$G$1:$G$17725,0)),MAX($A$2:$A18252)+1)</f>
        <v>14092</v>
      </c>
      <c r="B18253" s="8" t="e">
        <f t="shared" si="345"/>
        <v>#N/A</v>
      </c>
      <c r="C18253" s="9" t="str">
        <f t="shared" si="344"/>
        <v>kruger energy hertford, llc</v>
      </c>
      <c r="D18253" s="8"/>
      <c r="E18253" s="8"/>
      <c r="F18253" s="10"/>
      <c r="G18253" s="8">
        <v>63024</v>
      </c>
      <c r="H18253" s="8" t="s">
        <v>31153</v>
      </c>
      <c r="I18253" s="8" t="s">
        <v>31153</v>
      </c>
      <c r="J18253" s="8">
        <v>62883</v>
      </c>
      <c r="K18253" s="8" t="s">
        <v>33826</v>
      </c>
    </row>
    <row r="18254" spans="1:11" x14ac:dyDescent="0.2">
      <c r="A18254" s="8">
        <f>IF(IFERROR((MATCH(G18254,$G$1:$G$17725,0)),0),INDEX($A$1:$A$17725,MATCH(G18254,$G$1:$G$17725,0)),MAX($A$2:$A18253)+1)</f>
        <v>14093</v>
      </c>
      <c r="B18254" s="8" t="e">
        <f t="shared" si="345"/>
        <v>#N/A</v>
      </c>
      <c r="C18254" s="9" t="str">
        <f t="shared" si="344"/>
        <v>mars solar</v>
      </c>
      <c r="D18254" s="8"/>
      <c r="E18254" s="8"/>
      <c r="F18254" s="10"/>
      <c r="G18254" s="8">
        <v>63027</v>
      </c>
      <c r="H18254" s="8" t="s">
        <v>31154</v>
      </c>
      <c r="I18254" s="8" t="s">
        <v>30759</v>
      </c>
      <c r="J18254" s="8">
        <v>61060</v>
      </c>
      <c r="K18254" s="8" t="s">
        <v>33826</v>
      </c>
    </row>
    <row r="18255" spans="1:11" x14ac:dyDescent="0.2">
      <c r="A18255" s="8">
        <f>IF(IFERROR((MATCH(G18255,$G$1:$G$17725,0)),0),INDEX($A$1:$A$17725,MATCH(G18255,$G$1:$G$17725,0)),MAX($A$2:$A18254)+1)</f>
        <v>14094</v>
      </c>
      <c r="B18255" s="8" t="e">
        <f t="shared" si="345"/>
        <v>#N/A</v>
      </c>
      <c r="C18255" s="9" t="str">
        <f t="shared" si="344"/>
        <v>porcher csg</v>
      </c>
      <c r="D18255" s="8"/>
      <c r="E18255" s="8"/>
      <c r="F18255" s="10"/>
      <c r="G18255" s="8">
        <v>63348</v>
      </c>
      <c r="H18255" s="8" t="s">
        <v>31155</v>
      </c>
      <c r="I18255" s="8" t="s">
        <v>31156</v>
      </c>
      <c r="J18255" s="8">
        <v>60970</v>
      </c>
      <c r="K18255" s="8" t="s">
        <v>33827</v>
      </c>
    </row>
    <row r="18256" spans="1:11" x14ac:dyDescent="0.2">
      <c r="A18256" s="8">
        <f>IF(IFERROR((MATCH(G18256,$G$1:$G$17725,0)),0),INDEX($A$1:$A$17725,MATCH(G18256,$G$1:$G$17725,0)),MAX($A$2:$A18255)+1)</f>
        <v>14095</v>
      </c>
      <c r="B18256" s="8" t="e">
        <f t="shared" si="345"/>
        <v>#N/A</v>
      </c>
      <c r="C18256" s="9" t="str">
        <f t="shared" si="344"/>
        <v>dedeaux</v>
      </c>
      <c r="D18256" s="8"/>
      <c r="E18256" s="8"/>
      <c r="F18256" s="10"/>
      <c r="G18256" s="8">
        <v>63674</v>
      </c>
      <c r="H18256" s="8" t="s">
        <v>31157</v>
      </c>
      <c r="I18256" s="8" t="s">
        <v>31158</v>
      </c>
      <c r="J18256" s="8">
        <v>63393</v>
      </c>
      <c r="K18256" s="8" t="s">
        <v>33827</v>
      </c>
    </row>
    <row r="18257" spans="1:11" x14ac:dyDescent="0.2">
      <c r="A18257" s="8">
        <f>IF(IFERROR((MATCH(G18257,$G$1:$G$17725,0)),0),INDEX($A$1:$A$17725,MATCH(G18257,$G$1:$G$17725,0)),MAX($A$2:$A18256)+1)</f>
        <v>14096</v>
      </c>
      <c r="B18257" s="8" t="e">
        <f t="shared" si="345"/>
        <v>#N/A</v>
      </c>
      <c r="C18257" s="9" t="str">
        <f t="shared" ref="C18257:C18320" si="346">IF(H18257="",F18257,H18257)</f>
        <v>greenville</v>
      </c>
      <c r="D18257" s="8"/>
      <c r="E18257" s="8"/>
      <c r="F18257" s="10"/>
      <c r="G18257" s="8">
        <v>60512</v>
      </c>
      <c r="H18257" s="8" t="s">
        <v>31159</v>
      </c>
      <c r="I18257" s="8" t="s">
        <v>31160</v>
      </c>
      <c r="J18257" s="8">
        <v>63249</v>
      </c>
      <c r="K18257" s="8" t="s">
        <v>33827</v>
      </c>
    </row>
    <row r="18258" spans="1:11" x14ac:dyDescent="0.2">
      <c r="A18258" s="8">
        <f>IF(IFERROR((MATCH(G18258,$G$1:$G$17725,0)),0),INDEX($A$1:$A$17725,MATCH(G18258,$G$1:$G$17725,0)),MAX($A$2:$A18257)+1)</f>
        <v>14097</v>
      </c>
      <c r="B18258" s="8" t="e">
        <f t="shared" si="345"/>
        <v>#N/A</v>
      </c>
      <c r="C18258" s="9" t="str">
        <f t="shared" si="346"/>
        <v>richland</v>
      </c>
      <c r="D18258" s="8"/>
      <c r="E18258" s="8"/>
      <c r="F18258" s="10"/>
      <c r="G18258" s="8">
        <v>60513</v>
      </c>
      <c r="H18258" s="8" t="s">
        <v>27866</v>
      </c>
      <c r="I18258" s="8" t="s">
        <v>31160</v>
      </c>
      <c r="J18258" s="8">
        <v>63249</v>
      </c>
      <c r="K18258" s="8" t="s">
        <v>33827</v>
      </c>
    </row>
    <row r="18259" spans="1:11" x14ac:dyDescent="0.2">
      <c r="A18259" s="8">
        <f>IF(IFERROR((MATCH(G18259,$G$1:$G$17725,0)),0),INDEX($A$1:$A$17725,MATCH(G18259,$G$1:$G$17725,0)),MAX($A$2:$A18258)+1)</f>
        <v>14098</v>
      </c>
      <c r="B18259" s="8" t="e">
        <f t="shared" si="345"/>
        <v>#N/A</v>
      </c>
      <c r="C18259" s="9" t="str">
        <f t="shared" si="346"/>
        <v>vidalia water treatment plant</v>
      </c>
      <c r="D18259" s="8"/>
      <c r="E18259" s="8"/>
      <c r="F18259" s="10"/>
      <c r="G18259" s="8">
        <v>60515</v>
      </c>
      <c r="H18259" s="8" t="s">
        <v>31161</v>
      </c>
      <c r="I18259" s="8" t="s">
        <v>31160</v>
      </c>
      <c r="J18259" s="8">
        <v>63249</v>
      </c>
      <c r="K18259" s="8" t="s">
        <v>33827</v>
      </c>
    </row>
    <row r="18260" spans="1:11" x14ac:dyDescent="0.2">
      <c r="A18260" s="8">
        <f>IF(IFERROR((MATCH(G18260,$G$1:$G$17725,0)),0),INDEX($A$1:$A$17725,MATCH(G18260,$G$1:$G$17725,0)),MAX($A$2:$A18259)+1)</f>
        <v>14099</v>
      </c>
      <c r="B18260" s="8" t="e">
        <f t="shared" si="345"/>
        <v>#N/A</v>
      </c>
      <c r="C18260" s="9" t="str">
        <f t="shared" si="346"/>
        <v>novel brooten solar csg</v>
      </c>
      <c r="D18260" s="8"/>
      <c r="E18260" s="8"/>
      <c r="F18260" s="10"/>
      <c r="G18260" s="8">
        <v>62961</v>
      </c>
      <c r="H18260" s="8" t="s">
        <v>31162</v>
      </c>
      <c r="I18260" s="8" t="s">
        <v>31163</v>
      </c>
      <c r="J18260" s="8">
        <v>62829</v>
      </c>
      <c r="K18260" s="8" t="s">
        <v>33827</v>
      </c>
    </row>
    <row r="18261" spans="1:11" x14ac:dyDescent="0.2">
      <c r="A18261" s="8">
        <f>IF(IFERROR((MATCH(G18261,$G$1:$G$17725,0)),0),INDEX($A$1:$A$17725,MATCH(G18261,$G$1:$G$17725,0)),MAX($A$2:$A18260)+1)</f>
        <v>14100</v>
      </c>
      <c r="B18261" s="8" t="e">
        <f t="shared" si="345"/>
        <v>#N/A</v>
      </c>
      <c r="C18261" s="9" t="str">
        <f t="shared" si="346"/>
        <v>novel reber solar csg</v>
      </c>
      <c r="D18261" s="8"/>
      <c r="E18261" s="8"/>
      <c r="F18261" s="10"/>
      <c r="G18261" s="8">
        <v>62962</v>
      </c>
      <c r="H18261" s="8" t="s">
        <v>31164</v>
      </c>
      <c r="I18261" s="8" t="s">
        <v>31165</v>
      </c>
      <c r="J18261" s="8">
        <v>63359</v>
      </c>
      <c r="K18261" s="8" t="s">
        <v>33827</v>
      </c>
    </row>
    <row r="18262" spans="1:11" x14ac:dyDescent="0.2">
      <c r="A18262" s="8">
        <f>IF(IFERROR((MATCH(G18262,$G$1:$G$17725,0)),0),INDEX($A$1:$A$17725,MATCH(G18262,$G$1:$G$17725,0)),MAX($A$2:$A18261)+1)</f>
        <v>14101</v>
      </c>
      <c r="B18262" s="8" t="e">
        <f t="shared" si="345"/>
        <v>#N/A</v>
      </c>
      <c r="C18262" s="9" t="str">
        <f t="shared" si="346"/>
        <v>novel historical society solar csg</v>
      </c>
      <c r="D18262" s="8"/>
      <c r="E18262" s="8"/>
      <c r="F18262" s="10"/>
      <c r="G18262" s="8">
        <v>62963</v>
      </c>
      <c r="H18262" s="8" t="s">
        <v>31166</v>
      </c>
      <c r="I18262" s="8" t="s">
        <v>31165</v>
      </c>
      <c r="J18262" s="8">
        <v>63359</v>
      </c>
      <c r="K18262" s="8" t="s">
        <v>33827</v>
      </c>
    </row>
    <row r="18263" spans="1:11" x14ac:dyDescent="0.2">
      <c r="A18263" s="8">
        <f>IF(IFERROR((MATCH(G18263,$G$1:$G$17725,0)),0),INDEX($A$1:$A$17725,MATCH(G18263,$G$1:$G$17725,0)),MAX($A$2:$A18262)+1)</f>
        <v>14102</v>
      </c>
      <c r="B18263" s="8" t="e">
        <f t="shared" si="345"/>
        <v>#N/A</v>
      </c>
      <c r="C18263" s="9" t="str">
        <f t="shared" si="346"/>
        <v>novel herber solar csg</v>
      </c>
      <c r="D18263" s="8"/>
      <c r="E18263" s="8"/>
      <c r="F18263" s="10"/>
      <c r="G18263" s="8">
        <v>62966</v>
      </c>
      <c r="H18263" s="8" t="s">
        <v>31167</v>
      </c>
      <c r="I18263" s="8" t="s">
        <v>31168</v>
      </c>
      <c r="J18263" s="8">
        <v>62832</v>
      </c>
      <c r="K18263" s="8" t="s">
        <v>33827</v>
      </c>
    </row>
    <row r="18264" spans="1:11" x14ac:dyDescent="0.2">
      <c r="A18264" s="8">
        <f>IF(IFERROR((MATCH(G18264,$G$1:$G$17725,0)),0),INDEX($A$1:$A$17725,MATCH(G18264,$G$1:$G$17725,0)),MAX($A$2:$A18263)+1)</f>
        <v>14103</v>
      </c>
      <c r="B18264" s="8" t="e">
        <f t="shared" si="345"/>
        <v>#N/A</v>
      </c>
      <c r="C18264" s="9" t="str">
        <f t="shared" si="346"/>
        <v>novel herickhoff solar csg</v>
      </c>
      <c r="D18264" s="8"/>
      <c r="E18264" s="8"/>
      <c r="F18264" s="10"/>
      <c r="G18264" s="8">
        <v>62967</v>
      </c>
      <c r="H18264" s="8" t="s">
        <v>31169</v>
      </c>
      <c r="I18264" s="8" t="s">
        <v>31170</v>
      </c>
      <c r="J18264" s="8">
        <v>62833</v>
      </c>
      <c r="K18264" s="8" t="s">
        <v>33827</v>
      </c>
    </row>
    <row r="18265" spans="1:11" x14ac:dyDescent="0.2">
      <c r="A18265" s="8">
        <f>IF(IFERROR((MATCH(G18265,$G$1:$G$17725,0)),0),INDEX($A$1:$A$17725,MATCH(G18265,$G$1:$G$17725,0)),MAX($A$2:$A18264)+1)</f>
        <v>14104</v>
      </c>
      <c r="B18265" s="8" t="e">
        <f t="shared" si="345"/>
        <v>#N/A</v>
      </c>
      <c r="C18265" s="9" t="str">
        <f t="shared" si="346"/>
        <v>novel decook solar csg</v>
      </c>
      <c r="D18265" s="8"/>
      <c r="E18265" s="8"/>
      <c r="F18265" s="10"/>
      <c r="G18265" s="8">
        <v>62979</v>
      </c>
      <c r="H18265" s="8" t="s">
        <v>31171</v>
      </c>
      <c r="I18265" s="8" t="s">
        <v>31172</v>
      </c>
      <c r="J18265" s="8">
        <v>62837</v>
      </c>
      <c r="K18265" s="8" t="s">
        <v>33827</v>
      </c>
    </row>
    <row r="18266" spans="1:11" x14ac:dyDescent="0.2">
      <c r="A18266" s="8">
        <f>IF(IFERROR((MATCH(G18266,$G$1:$G$17725,0)),0),INDEX($A$1:$A$17725,MATCH(G18266,$G$1:$G$17725,0)),MAX($A$2:$A18265)+1)</f>
        <v>14105</v>
      </c>
      <c r="B18266" s="8" t="e">
        <f t="shared" si="345"/>
        <v>#N/A</v>
      </c>
      <c r="C18266" s="9" t="str">
        <f t="shared" si="346"/>
        <v>novel schmoll farms solar csg</v>
      </c>
      <c r="D18266" s="8"/>
      <c r="E18266" s="8"/>
      <c r="F18266" s="10"/>
      <c r="G18266" s="8">
        <v>62982</v>
      </c>
      <c r="H18266" s="8" t="s">
        <v>31173</v>
      </c>
      <c r="I18266" s="8" t="s">
        <v>31174</v>
      </c>
      <c r="J18266" s="8">
        <v>62846</v>
      </c>
      <c r="K18266" s="8" t="s">
        <v>33827</v>
      </c>
    </row>
    <row r="18267" spans="1:11" x14ac:dyDescent="0.2">
      <c r="A18267" s="8">
        <f>IF(IFERROR((MATCH(G18267,$G$1:$G$17725,0)),0),INDEX($A$1:$A$17725,MATCH(G18267,$G$1:$G$17725,0)),MAX($A$2:$A18266)+1)</f>
        <v>14106</v>
      </c>
      <c r="B18267" s="8" t="e">
        <f t="shared" si="345"/>
        <v>#N/A</v>
      </c>
      <c r="C18267" s="9" t="str">
        <f t="shared" si="346"/>
        <v>novel pederson solar csg</v>
      </c>
      <c r="D18267" s="8"/>
      <c r="E18267" s="8"/>
      <c r="F18267" s="10"/>
      <c r="G18267" s="8">
        <v>62983</v>
      </c>
      <c r="H18267" s="8" t="s">
        <v>31175</v>
      </c>
      <c r="I18267" s="8" t="s">
        <v>31176</v>
      </c>
      <c r="J18267" s="8">
        <v>62847</v>
      </c>
      <c r="K18267" s="8" t="s">
        <v>33827</v>
      </c>
    </row>
    <row r="18268" spans="1:11" x14ac:dyDescent="0.2">
      <c r="A18268" s="8">
        <f>IF(IFERROR((MATCH(G18268,$G$1:$G$17725,0)),0),INDEX($A$1:$A$17725,MATCH(G18268,$G$1:$G$17725,0)),MAX($A$2:$A18267)+1)</f>
        <v>14107</v>
      </c>
      <c r="B18268" s="8" t="e">
        <f t="shared" si="345"/>
        <v>#N/A</v>
      </c>
      <c r="C18268" s="9" t="str">
        <f t="shared" si="346"/>
        <v>novel jewison solar csg</v>
      </c>
      <c r="D18268" s="8"/>
      <c r="E18268" s="8"/>
      <c r="F18268" s="10"/>
      <c r="G18268" s="8">
        <v>62984</v>
      </c>
      <c r="H18268" s="8" t="s">
        <v>31177</v>
      </c>
      <c r="I18268" s="8" t="s">
        <v>31178</v>
      </c>
      <c r="J18268" s="8">
        <v>62848</v>
      </c>
      <c r="K18268" s="8" t="s">
        <v>33827</v>
      </c>
    </row>
    <row r="18269" spans="1:11" x14ac:dyDescent="0.2">
      <c r="A18269" s="8">
        <f>IF(IFERROR((MATCH(G18269,$G$1:$G$17725,0)),0),INDEX($A$1:$A$17725,MATCH(G18269,$G$1:$G$17725,0)),MAX($A$2:$A18268)+1)</f>
        <v>14108</v>
      </c>
      <c r="B18269" s="8" t="e">
        <f t="shared" si="345"/>
        <v>#N/A</v>
      </c>
      <c r="C18269" s="9" t="str">
        <f t="shared" si="346"/>
        <v>novel byron solar csg</v>
      </c>
      <c r="D18269" s="8"/>
      <c r="E18269" s="8"/>
      <c r="F18269" s="10"/>
      <c r="G18269" s="8">
        <v>62985</v>
      </c>
      <c r="H18269" s="8" t="s">
        <v>31179</v>
      </c>
      <c r="I18269" s="8" t="s">
        <v>31180</v>
      </c>
      <c r="J18269" s="8">
        <v>62849</v>
      </c>
      <c r="K18269" s="8" t="s">
        <v>33827</v>
      </c>
    </row>
    <row r="18270" spans="1:11" x14ac:dyDescent="0.2">
      <c r="A18270" s="8">
        <f>IF(IFERROR((MATCH(G18270,$G$1:$G$17725,0)),0),INDEX($A$1:$A$17725,MATCH(G18270,$G$1:$G$17725,0)),MAX($A$2:$A18269)+1)</f>
        <v>14109</v>
      </c>
      <c r="B18270" s="8" t="e">
        <f t="shared" si="345"/>
        <v>#N/A</v>
      </c>
      <c r="C18270" s="9" t="str">
        <f t="shared" si="346"/>
        <v>novel kanewischer solar csg</v>
      </c>
      <c r="D18270" s="8"/>
      <c r="E18270" s="8"/>
      <c r="F18270" s="10"/>
      <c r="G18270" s="8">
        <v>62986</v>
      </c>
      <c r="H18270" s="8" t="s">
        <v>31181</v>
      </c>
      <c r="I18270" s="8" t="s">
        <v>31182</v>
      </c>
      <c r="J18270" s="8">
        <v>62850</v>
      </c>
      <c r="K18270" s="8" t="s">
        <v>33827</v>
      </c>
    </row>
    <row r="18271" spans="1:11" x14ac:dyDescent="0.2">
      <c r="A18271" s="8">
        <f>IF(IFERROR((MATCH(G18271,$G$1:$G$17725,0)),0),INDEX($A$1:$A$17725,MATCH(G18271,$G$1:$G$17725,0)),MAX($A$2:$A18270)+1)</f>
        <v>14110</v>
      </c>
      <c r="B18271" s="8" t="e">
        <f t="shared" si="345"/>
        <v>#N/A</v>
      </c>
      <c r="C18271" s="9" t="str">
        <f t="shared" si="346"/>
        <v>novel bartel solar csg</v>
      </c>
      <c r="D18271" s="8"/>
      <c r="E18271" s="8"/>
      <c r="F18271" s="10"/>
      <c r="G18271" s="8">
        <v>63004</v>
      </c>
      <c r="H18271" s="8" t="s">
        <v>31183</v>
      </c>
      <c r="I18271" s="8" t="s">
        <v>31184</v>
      </c>
      <c r="J18271" s="8">
        <v>62863</v>
      </c>
      <c r="K18271" s="8" t="s">
        <v>33827</v>
      </c>
    </row>
    <row r="18272" spans="1:11" x14ac:dyDescent="0.2">
      <c r="A18272" s="8">
        <f>IF(IFERROR((MATCH(G18272,$G$1:$G$17725,0)),0),INDEX($A$1:$A$17725,MATCH(G18272,$G$1:$G$17725,0)),MAX($A$2:$A18271)+1)</f>
        <v>14111</v>
      </c>
      <c r="B18272" s="8" t="e">
        <f t="shared" si="345"/>
        <v>#N/A</v>
      </c>
      <c r="C18272" s="9" t="str">
        <f t="shared" si="346"/>
        <v>novel haley solar csg</v>
      </c>
      <c r="D18272" s="8"/>
      <c r="E18272" s="8"/>
      <c r="F18272" s="10"/>
      <c r="G18272" s="8">
        <v>63005</v>
      </c>
      <c r="H18272" s="8" t="s">
        <v>31185</v>
      </c>
      <c r="I18272" s="8" t="s">
        <v>31186</v>
      </c>
      <c r="J18272" s="8">
        <v>62864</v>
      </c>
      <c r="K18272" s="8" t="s">
        <v>33827</v>
      </c>
    </row>
    <row r="18273" spans="1:11" x14ac:dyDescent="0.2">
      <c r="A18273" s="8">
        <f>IF(IFERROR((MATCH(G18273,$G$1:$G$17725,0)),0),INDEX($A$1:$A$17725,MATCH(G18273,$G$1:$G$17725,0)),MAX($A$2:$A18272)+1)</f>
        <v>14112</v>
      </c>
      <c r="B18273" s="8" t="e">
        <f t="shared" si="345"/>
        <v>#N/A</v>
      </c>
      <c r="C18273" s="9" t="str">
        <f t="shared" si="346"/>
        <v>novel holmquist solar csg</v>
      </c>
      <c r="D18273" s="8"/>
      <c r="E18273" s="8"/>
      <c r="F18273" s="10"/>
      <c r="G18273" s="8">
        <v>63006</v>
      </c>
      <c r="H18273" s="8" t="s">
        <v>31187</v>
      </c>
      <c r="I18273" s="8" t="s">
        <v>31188</v>
      </c>
      <c r="J18273" s="8">
        <v>62865</v>
      </c>
      <c r="K18273" s="8" t="s">
        <v>33827</v>
      </c>
    </row>
    <row r="18274" spans="1:11" x14ac:dyDescent="0.2">
      <c r="A18274" s="8">
        <f>IF(IFERROR((MATCH(G18274,$G$1:$G$17725,0)),0),INDEX($A$1:$A$17725,MATCH(G18274,$G$1:$G$17725,0)),MAX($A$2:$A18273)+1)</f>
        <v>14113</v>
      </c>
      <c r="B18274" s="8" t="e">
        <f t="shared" si="345"/>
        <v>#N/A</v>
      </c>
      <c r="C18274" s="9" t="str">
        <f t="shared" si="346"/>
        <v>novel mndot solar csg</v>
      </c>
      <c r="D18274" s="8"/>
      <c r="E18274" s="8"/>
      <c r="F18274" s="10"/>
      <c r="G18274" s="8">
        <v>63007</v>
      </c>
      <c r="H18274" s="8" t="s">
        <v>31189</v>
      </c>
      <c r="I18274" s="8" t="s">
        <v>31190</v>
      </c>
      <c r="J18274" s="8">
        <v>62866</v>
      </c>
      <c r="K18274" s="8" t="s">
        <v>33827</v>
      </c>
    </row>
    <row r="18275" spans="1:11" x14ac:dyDescent="0.2">
      <c r="A18275" s="8">
        <f>IF(IFERROR((MATCH(G18275,$G$1:$G$17725,0)),0),INDEX($A$1:$A$17725,MATCH(G18275,$G$1:$G$17725,0)),MAX($A$2:$A18274)+1)</f>
        <v>14114</v>
      </c>
      <c r="B18275" s="8" t="e">
        <f t="shared" si="345"/>
        <v>#N/A</v>
      </c>
      <c r="C18275" s="9" t="str">
        <f t="shared" si="346"/>
        <v>novel winegar partnership solar csg</v>
      </c>
      <c r="D18275" s="8"/>
      <c r="E18275" s="8"/>
      <c r="F18275" s="10"/>
      <c r="G18275" s="8">
        <v>63008</v>
      </c>
      <c r="H18275" s="8" t="s">
        <v>31191</v>
      </c>
      <c r="I18275" s="8" t="s">
        <v>31191</v>
      </c>
      <c r="J18275" s="8">
        <v>62867</v>
      </c>
      <c r="K18275" s="8" t="s">
        <v>33827</v>
      </c>
    </row>
    <row r="18276" spans="1:11" x14ac:dyDescent="0.2">
      <c r="A18276" s="8">
        <f>IF(IFERROR((MATCH(G18276,$G$1:$G$17725,0)),0),INDEX($A$1:$A$17725,MATCH(G18276,$G$1:$G$17725,0)),MAX($A$2:$A18275)+1)</f>
        <v>14115</v>
      </c>
      <c r="B18276" s="8" t="e">
        <f t="shared" si="345"/>
        <v>#N/A</v>
      </c>
      <c r="C18276" s="9" t="str">
        <f t="shared" si="346"/>
        <v>novel peter solar csg</v>
      </c>
      <c r="D18276" s="8"/>
      <c r="E18276" s="8"/>
      <c r="F18276" s="10"/>
      <c r="G18276" s="8">
        <v>63009</v>
      </c>
      <c r="H18276" s="8" t="s">
        <v>31192</v>
      </c>
      <c r="I18276" s="8" t="s">
        <v>31193</v>
      </c>
      <c r="J18276" s="8">
        <v>62868</v>
      </c>
      <c r="K18276" s="8" t="s">
        <v>33827</v>
      </c>
    </row>
    <row r="18277" spans="1:11" x14ac:dyDescent="0.2">
      <c r="A18277" s="8">
        <f>IF(IFERROR((MATCH(G18277,$G$1:$G$17725,0)),0),INDEX($A$1:$A$17725,MATCH(G18277,$G$1:$G$17725,0)),MAX($A$2:$A18276)+1)</f>
        <v>14116</v>
      </c>
      <c r="B18277" s="8" t="e">
        <f t="shared" si="345"/>
        <v>#N/A</v>
      </c>
      <c r="C18277" s="9" t="str">
        <f t="shared" si="346"/>
        <v>novel benedix solar csg</v>
      </c>
      <c r="D18277" s="8"/>
      <c r="E18277" s="8"/>
      <c r="F18277" s="10"/>
      <c r="G18277" s="8">
        <v>63010</v>
      </c>
      <c r="H18277" s="8" t="s">
        <v>31194</v>
      </c>
      <c r="I18277" s="8" t="s">
        <v>31195</v>
      </c>
      <c r="J18277" s="8">
        <v>62869</v>
      </c>
      <c r="K18277" s="8" t="s">
        <v>33827</v>
      </c>
    </row>
    <row r="18278" spans="1:11" x14ac:dyDescent="0.2">
      <c r="A18278" s="8">
        <f>IF(IFERROR((MATCH(G18278,$G$1:$G$17725,0)),0),INDEX($A$1:$A$17725,MATCH(G18278,$G$1:$G$17725,0)),MAX($A$2:$A18277)+1)</f>
        <v>14117</v>
      </c>
      <c r="B18278" s="8" t="e">
        <f t="shared" si="345"/>
        <v>#N/A</v>
      </c>
      <c r="C18278" s="9" t="str">
        <f t="shared" si="346"/>
        <v>green lake solar</v>
      </c>
      <c r="D18278" s="8"/>
      <c r="E18278" s="8"/>
      <c r="F18278" s="10"/>
      <c r="G18278" s="8">
        <v>63019</v>
      </c>
      <c r="H18278" s="8" t="s">
        <v>31196</v>
      </c>
      <c r="I18278" s="8" t="s">
        <v>31197</v>
      </c>
      <c r="J18278" s="8">
        <v>62870</v>
      </c>
      <c r="K18278" s="8" t="s">
        <v>33827</v>
      </c>
    </row>
    <row r="18279" spans="1:11" x14ac:dyDescent="0.2">
      <c r="A18279" s="8">
        <f>IF(IFERROR((MATCH(G18279,$G$1:$G$17725,0)),0),INDEX($A$1:$A$17725,MATCH(G18279,$G$1:$G$17725,0)),MAX($A$2:$A18278)+1)</f>
        <v>14118</v>
      </c>
      <c r="B18279" s="8" t="e">
        <f t="shared" si="345"/>
        <v>#N/A</v>
      </c>
      <c r="C18279" s="9" t="str">
        <f t="shared" si="346"/>
        <v>tclp solar phase 1</v>
      </c>
      <c r="D18279" s="8"/>
      <c r="E18279" s="8"/>
      <c r="F18279" s="10"/>
      <c r="G18279" s="8">
        <v>63020</v>
      </c>
      <c r="H18279" s="8" t="s">
        <v>31198</v>
      </c>
      <c r="I18279" s="8" t="s">
        <v>31197</v>
      </c>
      <c r="J18279" s="8">
        <v>62870</v>
      </c>
      <c r="K18279" s="8" t="s">
        <v>33827</v>
      </c>
    </row>
    <row r="18280" spans="1:11" x14ac:dyDescent="0.2">
      <c r="A18280" s="8">
        <f>IF(IFERROR((MATCH(G18280,$G$1:$G$17725,0)),0),INDEX($A$1:$A$17725,MATCH(G18280,$G$1:$G$17725,0)),MAX($A$2:$A18279)+1)</f>
        <v>14119</v>
      </c>
      <c r="B18280" s="8" t="e">
        <f t="shared" si="345"/>
        <v>#N/A</v>
      </c>
      <c r="C18280" s="9" t="str">
        <f t="shared" si="346"/>
        <v>fastsun 19 csg</v>
      </c>
      <c r="D18280" s="8"/>
      <c r="E18280" s="8"/>
      <c r="F18280" s="10"/>
      <c r="G18280" s="8">
        <v>63033</v>
      </c>
      <c r="H18280" s="8" t="s">
        <v>31199</v>
      </c>
      <c r="I18280" s="8" t="s">
        <v>28971</v>
      </c>
      <c r="J18280" s="8">
        <v>60281</v>
      </c>
      <c r="K18280" s="8" t="s">
        <v>33827</v>
      </c>
    </row>
    <row r="18281" spans="1:11" x14ac:dyDescent="0.2">
      <c r="A18281" s="8">
        <f>IF(IFERROR((MATCH(G18281,$G$1:$G$17725,0)),0),INDEX($A$1:$A$17725,MATCH(G18281,$G$1:$G$17725,0)),MAX($A$2:$A18280)+1)</f>
        <v>14120</v>
      </c>
      <c r="B18281" s="8" t="e">
        <f t="shared" si="345"/>
        <v>#N/A</v>
      </c>
      <c r="C18281" s="9" t="str">
        <f t="shared" si="346"/>
        <v>fastsun 18 csg</v>
      </c>
      <c r="D18281" s="8"/>
      <c r="E18281" s="8"/>
      <c r="F18281" s="10"/>
      <c r="G18281" s="8">
        <v>63034</v>
      </c>
      <c r="H18281" s="8" t="s">
        <v>31200</v>
      </c>
      <c r="I18281" s="8" t="s">
        <v>28971</v>
      </c>
      <c r="J18281" s="8">
        <v>60281</v>
      </c>
      <c r="K18281" s="8" t="s">
        <v>33827</v>
      </c>
    </row>
    <row r="18282" spans="1:11" x14ac:dyDescent="0.2">
      <c r="A18282" s="8">
        <f>IF(IFERROR((MATCH(G18282,$G$1:$G$17725,0)),0),INDEX($A$1:$A$17725,MATCH(G18282,$G$1:$G$17725,0)),MAX($A$2:$A18281)+1)</f>
        <v>14121</v>
      </c>
      <c r="B18282" s="8" t="e">
        <f t="shared" si="345"/>
        <v>#N/A</v>
      </c>
      <c r="C18282" s="9" t="str">
        <f t="shared" si="346"/>
        <v>fastsun 13 csg</v>
      </c>
      <c r="D18282" s="8"/>
      <c r="E18282" s="8"/>
      <c r="F18282" s="10"/>
      <c r="G18282" s="8">
        <v>63035</v>
      </c>
      <c r="H18282" s="8" t="s">
        <v>31201</v>
      </c>
      <c r="I18282" s="8" t="s">
        <v>28971</v>
      </c>
      <c r="J18282" s="8">
        <v>60281</v>
      </c>
      <c r="K18282" s="8" t="s">
        <v>33827</v>
      </c>
    </row>
    <row r="18283" spans="1:11" x14ac:dyDescent="0.2">
      <c r="A18283" s="8">
        <f>IF(IFERROR((MATCH(G18283,$G$1:$G$17725,0)),0),INDEX($A$1:$A$17725,MATCH(G18283,$G$1:$G$17725,0)),MAX($A$2:$A18282)+1)</f>
        <v>14122</v>
      </c>
      <c r="B18283" s="8" t="e">
        <f t="shared" si="345"/>
        <v>#N/A</v>
      </c>
      <c r="C18283" s="9" t="str">
        <f t="shared" si="346"/>
        <v>fastsun 14 csg</v>
      </c>
      <c r="D18283" s="8"/>
      <c r="E18283" s="8"/>
      <c r="F18283" s="10"/>
      <c r="G18283" s="8">
        <v>63036</v>
      </c>
      <c r="H18283" s="8" t="s">
        <v>31202</v>
      </c>
      <c r="I18283" s="8" t="s">
        <v>28971</v>
      </c>
      <c r="J18283" s="8">
        <v>60281</v>
      </c>
      <c r="K18283" s="8" t="s">
        <v>33827</v>
      </c>
    </row>
    <row r="18284" spans="1:11" x14ac:dyDescent="0.2">
      <c r="A18284" s="8">
        <f>IF(IFERROR((MATCH(G18284,$G$1:$G$17725,0)),0),INDEX($A$1:$A$17725,MATCH(G18284,$G$1:$G$17725,0)),MAX($A$2:$A18283)+1)</f>
        <v>14123</v>
      </c>
      <c r="B18284" s="8" t="e">
        <f t="shared" si="345"/>
        <v>#N/A</v>
      </c>
      <c r="C18284" s="9" t="str">
        <f t="shared" si="346"/>
        <v>fastsun 11 csg</v>
      </c>
      <c r="D18284" s="8"/>
      <c r="E18284" s="8"/>
      <c r="F18284" s="10"/>
      <c r="G18284" s="8">
        <v>63037</v>
      </c>
      <c r="H18284" s="8" t="s">
        <v>31203</v>
      </c>
      <c r="I18284" s="8" t="s">
        <v>28971</v>
      </c>
      <c r="J18284" s="8">
        <v>60281</v>
      </c>
      <c r="K18284" s="8" t="s">
        <v>33827</v>
      </c>
    </row>
    <row r="18285" spans="1:11" x14ac:dyDescent="0.2">
      <c r="A18285" s="8">
        <f>IF(IFERROR((MATCH(G18285,$G$1:$G$17725,0)),0),INDEX($A$1:$A$17725,MATCH(G18285,$G$1:$G$17725,0)),MAX($A$2:$A18284)+1)</f>
        <v>14124</v>
      </c>
      <c r="B18285" s="8" t="e">
        <f t="shared" si="345"/>
        <v>#N/A</v>
      </c>
      <c r="C18285" s="9" t="str">
        <f t="shared" si="346"/>
        <v>fastsun 10 csg</v>
      </c>
      <c r="D18285" s="8"/>
      <c r="E18285" s="8"/>
      <c r="F18285" s="10"/>
      <c r="G18285" s="8">
        <v>63038</v>
      </c>
      <c r="H18285" s="8" t="s">
        <v>31204</v>
      </c>
      <c r="I18285" s="8" t="s">
        <v>28971</v>
      </c>
      <c r="J18285" s="8">
        <v>60281</v>
      </c>
      <c r="K18285" s="8" t="s">
        <v>33827</v>
      </c>
    </row>
    <row r="18286" spans="1:11" x14ac:dyDescent="0.2">
      <c r="A18286" s="8">
        <f>IF(IFERROR((MATCH(G18286,$G$1:$G$17725,0)),0),INDEX($A$1:$A$17725,MATCH(G18286,$G$1:$G$17725,0)),MAX($A$2:$A18285)+1)</f>
        <v>14125</v>
      </c>
      <c r="B18286" s="8" t="e">
        <f t="shared" si="345"/>
        <v>#N/A</v>
      </c>
      <c r="C18286" s="9" t="str">
        <f t="shared" si="346"/>
        <v>fastsun 8 csg</v>
      </c>
      <c r="D18286" s="8"/>
      <c r="E18286" s="8"/>
      <c r="F18286" s="10"/>
      <c r="G18286" s="8">
        <v>63039</v>
      </c>
      <c r="H18286" s="8" t="s">
        <v>31205</v>
      </c>
      <c r="I18286" s="8" t="s">
        <v>28971</v>
      </c>
      <c r="J18286" s="8">
        <v>60281</v>
      </c>
      <c r="K18286" s="8" t="s">
        <v>33827</v>
      </c>
    </row>
    <row r="18287" spans="1:11" x14ac:dyDescent="0.2">
      <c r="A18287" s="8">
        <f>IF(IFERROR((MATCH(G18287,$G$1:$G$17725,0)),0),INDEX($A$1:$A$17725,MATCH(G18287,$G$1:$G$17725,0)),MAX($A$2:$A18286)+1)</f>
        <v>14126</v>
      </c>
      <c r="B18287" s="8" t="e">
        <f t="shared" si="345"/>
        <v>#N/A</v>
      </c>
      <c r="C18287" s="9" t="str">
        <f t="shared" si="346"/>
        <v>fastsun 9 csg</v>
      </c>
      <c r="D18287" s="8"/>
      <c r="E18287" s="8"/>
      <c r="F18287" s="10"/>
      <c r="G18287" s="8">
        <v>63040</v>
      </c>
      <c r="H18287" s="8" t="s">
        <v>31206</v>
      </c>
      <c r="I18287" s="8" t="s">
        <v>28971</v>
      </c>
      <c r="J18287" s="8">
        <v>60281</v>
      </c>
      <c r="K18287" s="8" t="s">
        <v>33827</v>
      </c>
    </row>
    <row r="18288" spans="1:11" x14ac:dyDescent="0.2">
      <c r="A18288" s="8">
        <f>IF(IFERROR((MATCH(G18288,$G$1:$G$17725,0)),0),INDEX($A$1:$A$17725,MATCH(G18288,$G$1:$G$17725,0)),MAX($A$2:$A18287)+1)</f>
        <v>14127</v>
      </c>
      <c r="B18288" s="8" t="e">
        <f t="shared" si="345"/>
        <v>#N/A</v>
      </c>
      <c r="C18288" s="9" t="str">
        <f t="shared" si="346"/>
        <v>fastsun 3 csg</v>
      </c>
      <c r="D18288" s="8"/>
      <c r="E18288" s="8"/>
      <c r="F18288" s="10"/>
      <c r="G18288" s="8">
        <v>63042</v>
      </c>
      <c r="H18288" s="8" t="s">
        <v>31207</v>
      </c>
      <c r="I18288" s="8" t="s">
        <v>28971</v>
      </c>
      <c r="J18288" s="8">
        <v>60281</v>
      </c>
      <c r="K18288" s="8" t="s">
        <v>33827</v>
      </c>
    </row>
    <row r="18289" spans="1:11" x14ac:dyDescent="0.2">
      <c r="A18289" s="8">
        <f>IF(IFERROR((MATCH(G18289,$G$1:$G$17725,0)),0),INDEX($A$1:$A$17725,MATCH(G18289,$G$1:$G$17725,0)),MAX($A$2:$A18288)+1)</f>
        <v>14128</v>
      </c>
      <c r="B18289" s="8" t="e">
        <f t="shared" si="345"/>
        <v>#N/A</v>
      </c>
      <c r="C18289" s="9" t="str">
        <f t="shared" si="346"/>
        <v>fastsun 7 csg</v>
      </c>
      <c r="D18289" s="8"/>
      <c r="E18289" s="8"/>
      <c r="F18289" s="10"/>
      <c r="G18289" s="8">
        <v>63043</v>
      </c>
      <c r="H18289" s="8" t="s">
        <v>31208</v>
      </c>
      <c r="I18289" s="8" t="s">
        <v>28971</v>
      </c>
      <c r="J18289" s="8">
        <v>60281</v>
      </c>
      <c r="K18289" s="8" t="s">
        <v>33827</v>
      </c>
    </row>
    <row r="18290" spans="1:11" x14ac:dyDescent="0.2">
      <c r="A18290" s="8">
        <f>IF(IFERROR((MATCH(G18290,$G$1:$G$17725,0)),0),INDEX($A$1:$A$17725,MATCH(G18290,$G$1:$G$17725,0)),MAX($A$2:$A18289)+1)</f>
        <v>14129</v>
      </c>
      <c r="B18290" s="8" t="e">
        <f t="shared" si="345"/>
        <v>#N/A</v>
      </c>
      <c r="C18290" s="9" t="str">
        <f t="shared" si="346"/>
        <v>fastsun 5 csg</v>
      </c>
      <c r="D18290" s="8"/>
      <c r="E18290" s="8"/>
      <c r="F18290" s="10"/>
      <c r="G18290" s="8">
        <v>63045</v>
      </c>
      <c r="H18290" s="8" t="s">
        <v>31209</v>
      </c>
      <c r="I18290" s="8" t="s">
        <v>28971</v>
      </c>
      <c r="J18290" s="8">
        <v>60281</v>
      </c>
      <c r="K18290" s="8" t="s">
        <v>33827</v>
      </c>
    </row>
    <row r="18291" spans="1:11" x14ac:dyDescent="0.2">
      <c r="A18291" s="8">
        <f>IF(IFERROR((MATCH(G18291,$G$1:$G$17725,0)),0),INDEX($A$1:$A$17725,MATCH(G18291,$G$1:$G$17725,0)),MAX($A$2:$A18290)+1)</f>
        <v>14130</v>
      </c>
      <c r="B18291" s="8" t="e">
        <f t="shared" si="345"/>
        <v>#N/A</v>
      </c>
      <c r="C18291" s="9" t="str">
        <f t="shared" si="346"/>
        <v>fastsun 1 csg</v>
      </c>
      <c r="D18291" s="8"/>
      <c r="E18291" s="8"/>
      <c r="F18291" s="10"/>
      <c r="G18291" s="8">
        <v>63046</v>
      </c>
      <c r="H18291" s="8" t="s">
        <v>31210</v>
      </c>
      <c r="I18291" s="8" t="s">
        <v>28971</v>
      </c>
      <c r="J18291" s="8">
        <v>60281</v>
      </c>
      <c r="K18291" s="8" t="s">
        <v>33827</v>
      </c>
    </row>
    <row r="18292" spans="1:11" x14ac:dyDescent="0.2">
      <c r="A18292" s="8">
        <f>IF(IFERROR((MATCH(G18292,$G$1:$G$17725,0)),0),INDEX($A$1:$A$17725,MATCH(G18292,$G$1:$G$17725,0)),MAX($A$2:$A18291)+1)</f>
        <v>14131</v>
      </c>
      <c r="B18292" s="8" t="e">
        <f t="shared" si="345"/>
        <v>#N/A</v>
      </c>
      <c r="C18292" s="9" t="str">
        <f t="shared" si="346"/>
        <v>dakota community solar one llc csg</v>
      </c>
      <c r="D18292" s="8"/>
      <c r="E18292" s="8"/>
      <c r="F18292" s="10"/>
      <c r="G18292" s="8">
        <v>63116</v>
      </c>
      <c r="H18292" s="8" t="s">
        <v>31211</v>
      </c>
      <c r="I18292" s="8" t="s">
        <v>31212</v>
      </c>
      <c r="J18292" s="8">
        <v>62915</v>
      </c>
      <c r="K18292" s="8" t="s">
        <v>33827</v>
      </c>
    </row>
    <row r="18293" spans="1:11" x14ac:dyDescent="0.2">
      <c r="A18293" s="8">
        <f>IF(IFERROR((MATCH(G18293,$G$1:$G$17725,0)),0),INDEX($A$1:$A$17725,MATCH(G18293,$G$1:$G$17725,0)),MAX($A$2:$A18292)+1)</f>
        <v>14132</v>
      </c>
      <c r="B18293" s="8" t="e">
        <f t="shared" si="345"/>
        <v>#N/A</v>
      </c>
      <c r="C18293" s="9" t="str">
        <f t="shared" si="346"/>
        <v>douglas todd community solar one llc csg</v>
      </c>
      <c r="D18293" s="8"/>
      <c r="E18293" s="8"/>
      <c r="F18293" s="10"/>
      <c r="G18293" s="8">
        <v>63117</v>
      </c>
      <c r="H18293" s="8" t="s">
        <v>31213</v>
      </c>
      <c r="I18293" s="8" t="s">
        <v>31212</v>
      </c>
      <c r="J18293" s="8">
        <v>62915</v>
      </c>
      <c r="K18293" s="8" t="s">
        <v>33827</v>
      </c>
    </row>
    <row r="18294" spans="1:11" x14ac:dyDescent="0.2">
      <c r="A18294" s="8">
        <f>IF(IFERROR((MATCH(G18294,$G$1:$G$17725,0)),0),INDEX($A$1:$A$17725,MATCH(G18294,$G$1:$G$17725,0)),MAX($A$2:$A18293)+1)</f>
        <v>14133</v>
      </c>
      <c r="B18294" s="8" t="e">
        <f t="shared" si="345"/>
        <v>#N/A</v>
      </c>
      <c r="C18294" s="9" t="str">
        <f t="shared" si="346"/>
        <v>meeker community solar one llc csg</v>
      </c>
      <c r="D18294" s="8"/>
      <c r="E18294" s="8"/>
      <c r="F18294" s="10"/>
      <c r="G18294" s="8">
        <v>63118</v>
      </c>
      <c r="H18294" s="8" t="s">
        <v>31214</v>
      </c>
      <c r="I18294" s="8" t="s">
        <v>31212</v>
      </c>
      <c r="J18294" s="8">
        <v>62915</v>
      </c>
      <c r="K18294" s="8" t="s">
        <v>33827</v>
      </c>
    </row>
    <row r="18295" spans="1:11" x14ac:dyDescent="0.2">
      <c r="A18295" s="8">
        <f>IF(IFERROR((MATCH(G18295,$G$1:$G$17725,0)),0),INDEX($A$1:$A$17725,MATCH(G18295,$G$1:$G$17725,0)),MAX($A$2:$A18294)+1)</f>
        <v>14134</v>
      </c>
      <c r="B18295" s="8" t="e">
        <f t="shared" si="345"/>
        <v>#N/A</v>
      </c>
      <c r="C18295" s="9" t="str">
        <f t="shared" si="346"/>
        <v>mcleod community solar one llc csg</v>
      </c>
      <c r="D18295" s="8"/>
      <c r="E18295" s="8"/>
      <c r="F18295" s="10"/>
      <c r="G18295" s="8">
        <v>63119</v>
      </c>
      <c r="H18295" s="8" t="s">
        <v>31215</v>
      </c>
      <c r="I18295" s="8" t="s">
        <v>31212</v>
      </c>
      <c r="J18295" s="8">
        <v>62915</v>
      </c>
      <c r="K18295" s="8" t="s">
        <v>33827</v>
      </c>
    </row>
    <row r="18296" spans="1:11" x14ac:dyDescent="0.2">
      <c r="A18296" s="8">
        <f>IF(IFERROR((MATCH(G18296,$G$1:$G$17725,0)),0),INDEX($A$1:$A$17725,MATCH(G18296,$G$1:$G$17725,0)),MAX($A$2:$A18295)+1)</f>
        <v>14135</v>
      </c>
      <c r="B18296" s="8" t="e">
        <f t="shared" si="345"/>
        <v>#N/A</v>
      </c>
      <c r="C18296" s="9" t="str">
        <f t="shared" si="346"/>
        <v>nicollet community solar one llc</v>
      </c>
      <c r="D18296" s="8"/>
      <c r="E18296" s="8"/>
      <c r="F18296" s="10"/>
      <c r="G18296" s="8">
        <v>63120</v>
      </c>
      <c r="H18296" s="8" t="s">
        <v>31216</v>
      </c>
      <c r="I18296" s="8" t="s">
        <v>31212</v>
      </c>
      <c r="J18296" s="8">
        <v>62915</v>
      </c>
      <c r="K18296" s="8" t="s">
        <v>33827</v>
      </c>
    </row>
    <row r="18297" spans="1:11" x14ac:dyDescent="0.2">
      <c r="A18297" s="8">
        <f>IF(IFERROR((MATCH(G18297,$G$1:$G$17725,0)),0),INDEX($A$1:$A$17725,MATCH(G18297,$G$1:$G$17725,0)),MAX($A$2:$A18296)+1)</f>
        <v>14136</v>
      </c>
      <c r="B18297" s="8" t="e">
        <f t="shared" si="345"/>
        <v>#N/A</v>
      </c>
      <c r="C18297" s="9" t="str">
        <f t="shared" si="346"/>
        <v>stearns community solar one llc csg</v>
      </c>
      <c r="D18297" s="8"/>
      <c r="E18297" s="8"/>
      <c r="F18297" s="10"/>
      <c r="G18297" s="8">
        <v>63121</v>
      </c>
      <c r="H18297" s="8" t="s">
        <v>31217</v>
      </c>
      <c r="I18297" s="8" t="s">
        <v>31212</v>
      </c>
      <c r="J18297" s="8">
        <v>62915</v>
      </c>
      <c r="K18297" s="8" t="s">
        <v>33827</v>
      </c>
    </row>
    <row r="18298" spans="1:11" x14ac:dyDescent="0.2">
      <c r="A18298" s="8">
        <f>IF(IFERROR((MATCH(G18298,$G$1:$G$17725,0)),0),INDEX($A$1:$A$17725,MATCH(G18298,$G$1:$G$17725,0)),MAX($A$2:$A18297)+1)</f>
        <v>14137</v>
      </c>
      <c r="B18298" s="8" t="e">
        <f t="shared" si="345"/>
        <v>#N/A</v>
      </c>
      <c r="C18298" s="9" t="str">
        <f t="shared" si="346"/>
        <v>sherburne community solar one llc csg</v>
      </c>
      <c r="D18298" s="8"/>
      <c r="E18298" s="8"/>
      <c r="F18298" s="10"/>
      <c r="G18298" s="8">
        <v>63122</v>
      </c>
      <c r="H18298" s="8" t="s">
        <v>31218</v>
      </c>
      <c r="I18298" s="8" t="s">
        <v>31212</v>
      </c>
      <c r="J18298" s="8">
        <v>62915</v>
      </c>
      <c r="K18298" s="8" t="s">
        <v>33827</v>
      </c>
    </row>
    <row r="18299" spans="1:11" x14ac:dyDescent="0.2">
      <c r="A18299" s="8">
        <f>IF(IFERROR((MATCH(G18299,$G$1:$G$17725,0)),0),INDEX($A$1:$A$17725,MATCH(G18299,$G$1:$G$17725,0)),MAX($A$2:$A18298)+1)</f>
        <v>14138</v>
      </c>
      <c r="B18299" s="8" t="e">
        <f t="shared" si="345"/>
        <v>#N/A</v>
      </c>
      <c r="C18299" s="9" t="str">
        <f t="shared" si="346"/>
        <v>uss haven solar llc csg</v>
      </c>
      <c r="D18299" s="8"/>
      <c r="E18299" s="8"/>
      <c r="F18299" s="10"/>
      <c r="G18299" s="8">
        <v>63138</v>
      </c>
      <c r="H18299" s="8" t="s">
        <v>31219</v>
      </c>
      <c r="I18299" s="8" t="s">
        <v>31030</v>
      </c>
      <c r="J18299" s="8">
        <v>60531</v>
      </c>
      <c r="K18299" s="8" t="s">
        <v>33827</v>
      </c>
    </row>
    <row r="18300" spans="1:11" x14ac:dyDescent="0.2">
      <c r="A18300" s="8">
        <f>IF(IFERROR((MATCH(G18300,$G$1:$G$17725,0)),0),INDEX($A$1:$A$17725,MATCH(G18300,$G$1:$G$17725,0)),MAX($A$2:$A18299)+1)</f>
        <v>14139</v>
      </c>
      <c r="B18300" s="8" t="e">
        <f t="shared" si="345"/>
        <v>#N/A</v>
      </c>
      <c r="C18300" s="9" t="str">
        <f t="shared" si="346"/>
        <v>uss white cloud llc csg</v>
      </c>
      <c r="D18300" s="8"/>
      <c r="E18300" s="8"/>
      <c r="F18300" s="10"/>
      <c r="G18300" s="8">
        <v>63139</v>
      </c>
      <c r="H18300" s="8" t="s">
        <v>31220</v>
      </c>
      <c r="I18300" s="8" t="s">
        <v>31030</v>
      </c>
      <c r="J18300" s="8">
        <v>60531</v>
      </c>
      <c r="K18300" s="8" t="s">
        <v>33827</v>
      </c>
    </row>
    <row r="18301" spans="1:11" x14ac:dyDescent="0.2">
      <c r="A18301" s="8">
        <f>IF(IFERROR((MATCH(G18301,$G$1:$G$17725,0)),0),INDEX($A$1:$A$17725,MATCH(G18301,$G$1:$G$17725,0)),MAX($A$2:$A18300)+1)</f>
        <v>14140</v>
      </c>
      <c r="B18301" s="8" t="e">
        <f t="shared" si="345"/>
        <v>#N/A</v>
      </c>
      <c r="C18301" s="9" t="str">
        <f t="shared" si="346"/>
        <v>uss westeros solar llc csg</v>
      </c>
      <c r="D18301" s="8"/>
      <c r="E18301" s="8"/>
      <c r="F18301" s="10"/>
      <c r="G18301" s="8">
        <v>63140</v>
      </c>
      <c r="H18301" s="8" t="s">
        <v>31221</v>
      </c>
      <c r="I18301" s="8" t="s">
        <v>31030</v>
      </c>
      <c r="J18301" s="8">
        <v>60531</v>
      </c>
      <c r="K18301" s="8" t="s">
        <v>33827</v>
      </c>
    </row>
    <row r="18302" spans="1:11" x14ac:dyDescent="0.2">
      <c r="A18302" s="8">
        <f>IF(IFERROR((MATCH(G18302,$G$1:$G$17725,0)),0),INDEX($A$1:$A$17725,MATCH(G18302,$G$1:$G$17725,0)),MAX($A$2:$A18301)+1)</f>
        <v>14141</v>
      </c>
      <c r="B18302" s="8" t="e">
        <f t="shared" ref="B18302:B18365" si="347">IF(COUNTIF($G$1:$G$17725,G18302&gt;0),0,INDEX($A$1:$A$17725,MATCH(G18302,$G$1:$G$17725,0)))</f>
        <v>#N/A</v>
      </c>
      <c r="C18302" s="9" t="str">
        <f t="shared" si="346"/>
        <v>uss sunrise solar llc csg</v>
      </c>
      <c r="D18302" s="8"/>
      <c r="E18302" s="8"/>
      <c r="F18302" s="10"/>
      <c r="G18302" s="8">
        <v>63141</v>
      </c>
      <c r="H18302" s="8" t="s">
        <v>31222</v>
      </c>
      <c r="I18302" s="8" t="s">
        <v>31030</v>
      </c>
      <c r="J18302" s="8">
        <v>60531</v>
      </c>
      <c r="K18302" s="8" t="s">
        <v>33827</v>
      </c>
    </row>
    <row r="18303" spans="1:11" x14ac:dyDescent="0.2">
      <c r="A18303" s="8">
        <f>IF(IFERROR((MATCH(G18303,$G$1:$G$17725,0)),0),INDEX($A$1:$A$17725,MATCH(G18303,$G$1:$G$17725,0)),MAX($A$2:$A18302)+1)</f>
        <v>14142</v>
      </c>
      <c r="B18303" s="8" t="e">
        <f t="shared" si="347"/>
        <v>#N/A</v>
      </c>
      <c r="C18303" s="9" t="str">
        <f t="shared" si="346"/>
        <v>uss milkweed solar llc csg</v>
      </c>
      <c r="D18303" s="8"/>
      <c r="E18303" s="8"/>
      <c r="F18303" s="10"/>
      <c r="G18303" s="8">
        <v>63142</v>
      </c>
      <c r="H18303" s="8" t="s">
        <v>31223</v>
      </c>
      <c r="I18303" s="8" t="s">
        <v>31030</v>
      </c>
      <c r="J18303" s="8">
        <v>60531</v>
      </c>
      <c r="K18303" s="8" t="s">
        <v>33827</v>
      </c>
    </row>
    <row r="18304" spans="1:11" x14ac:dyDescent="0.2">
      <c r="A18304" s="8">
        <f>IF(IFERROR((MATCH(G18304,$G$1:$G$17725,0)),0),INDEX($A$1:$A$17725,MATCH(G18304,$G$1:$G$17725,0)),MAX($A$2:$A18303)+1)</f>
        <v>14143</v>
      </c>
      <c r="B18304" s="8" t="e">
        <f t="shared" si="347"/>
        <v>#N/A</v>
      </c>
      <c r="C18304" s="9" t="str">
        <f t="shared" si="346"/>
        <v>uss greenhouse solar llc csg</v>
      </c>
      <c r="D18304" s="8"/>
      <c r="E18304" s="8"/>
      <c r="F18304" s="10"/>
      <c r="G18304" s="8">
        <v>63143</v>
      </c>
      <c r="H18304" s="8" t="s">
        <v>31224</v>
      </c>
      <c r="I18304" s="8" t="s">
        <v>31030</v>
      </c>
      <c r="J18304" s="8">
        <v>60531</v>
      </c>
      <c r="K18304" s="8" t="s">
        <v>33827</v>
      </c>
    </row>
    <row r="18305" spans="1:11" x14ac:dyDescent="0.2">
      <c r="A18305" s="8">
        <f>IF(IFERROR((MATCH(G18305,$G$1:$G$17725,0)),0),INDEX($A$1:$A$17725,MATCH(G18305,$G$1:$G$17725,0)),MAX($A$2:$A18304)+1)</f>
        <v>14144</v>
      </c>
      <c r="B18305" s="8" t="e">
        <f t="shared" si="347"/>
        <v>#N/A</v>
      </c>
      <c r="C18305" s="9" t="str">
        <f t="shared" si="346"/>
        <v>uss mayhew solar llc csg</v>
      </c>
      <c r="D18305" s="8"/>
      <c r="E18305" s="8"/>
      <c r="F18305" s="10"/>
      <c r="G18305" s="8">
        <v>63144</v>
      </c>
      <c r="H18305" s="8" t="s">
        <v>31225</v>
      </c>
      <c r="I18305" s="8" t="s">
        <v>31030</v>
      </c>
      <c r="J18305" s="8">
        <v>60531</v>
      </c>
      <c r="K18305" s="8" t="s">
        <v>33827</v>
      </c>
    </row>
    <row r="18306" spans="1:11" x14ac:dyDescent="0.2">
      <c r="A18306" s="8">
        <f>IF(IFERROR((MATCH(G18306,$G$1:$G$17725,0)),0),INDEX($A$1:$A$17725,MATCH(G18306,$G$1:$G$17725,0)),MAX($A$2:$A18305)+1)</f>
        <v>14145</v>
      </c>
      <c r="B18306" s="8" t="e">
        <f t="shared" si="347"/>
        <v>#N/A</v>
      </c>
      <c r="C18306" s="9" t="str">
        <f t="shared" si="346"/>
        <v>uss cheyenne solar llc csg</v>
      </c>
      <c r="D18306" s="8"/>
      <c r="E18306" s="8"/>
      <c r="F18306" s="10"/>
      <c r="G18306" s="8">
        <v>63145</v>
      </c>
      <c r="H18306" s="8" t="s">
        <v>31226</v>
      </c>
      <c r="I18306" s="8" t="s">
        <v>31030</v>
      </c>
      <c r="J18306" s="8">
        <v>60531</v>
      </c>
      <c r="K18306" s="8" t="s">
        <v>33827</v>
      </c>
    </row>
    <row r="18307" spans="1:11" x14ac:dyDescent="0.2">
      <c r="A18307" s="8">
        <f>IF(IFERROR((MATCH(G18307,$G$1:$G$17725,0)),0),INDEX($A$1:$A$17725,MATCH(G18307,$G$1:$G$17725,0)),MAX($A$2:$A18306)+1)</f>
        <v>14146</v>
      </c>
      <c r="B18307" s="8" t="e">
        <f t="shared" si="347"/>
        <v>#N/A</v>
      </c>
      <c r="C18307" s="9" t="str">
        <f t="shared" si="346"/>
        <v>uss midtown solar llc csg</v>
      </c>
      <c r="D18307" s="8"/>
      <c r="E18307" s="8"/>
      <c r="F18307" s="10"/>
      <c r="G18307" s="8">
        <v>63146</v>
      </c>
      <c r="H18307" s="8" t="s">
        <v>31227</v>
      </c>
      <c r="I18307" s="8" t="s">
        <v>31030</v>
      </c>
      <c r="J18307" s="8">
        <v>60531</v>
      </c>
      <c r="K18307" s="8" t="s">
        <v>33827</v>
      </c>
    </row>
    <row r="18308" spans="1:11" x14ac:dyDescent="0.2">
      <c r="A18308" s="8">
        <f>IF(IFERROR((MATCH(G18308,$G$1:$G$17725,0)),0),INDEX($A$1:$A$17725,MATCH(G18308,$G$1:$G$17725,0)),MAX($A$2:$A18307)+1)</f>
        <v>14147</v>
      </c>
      <c r="B18308" s="8" t="e">
        <f t="shared" si="347"/>
        <v>#N/A</v>
      </c>
      <c r="C18308" s="9" t="str">
        <f t="shared" si="346"/>
        <v>uss monarch solar llc csg</v>
      </c>
      <c r="D18308" s="8"/>
      <c r="E18308" s="8"/>
      <c r="F18308" s="10"/>
      <c r="G18308" s="8">
        <v>63147</v>
      </c>
      <c r="H18308" s="8" t="s">
        <v>31228</v>
      </c>
      <c r="I18308" s="8" t="s">
        <v>31030</v>
      </c>
      <c r="J18308" s="8">
        <v>60531</v>
      </c>
      <c r="K18308" s="8" t="s">
        <v>33827</v>
      </c>
    </row>
    <row r="18309" spans="1:11" x14ac:dyDescent="0.2">
      <c r="A18309" s="8">
        <f>IF(IFERROR((MATCH(G18309,$G$1:$G$17725,0)),0),INDEX($A$1:$A$17725,MATCH(G18309,$G$1:$G$17725,0)),MAX($A$2:$A18308)+1)</f>
        <v>14148</v>
      </c>
      <c r="B18309" s="8" t="e">
        <f t="shared" si="347"/>
        <v>#N/A</v>
      </c>
      <c r="C18309" s="9" t="str">
        <f t="shared" si="346"/>
        <v>uss turkey solar llc csg</v>
      </c>
      <c r="D18309" s="8"/>
      <c r="E18309" s="8"/>
      <c r="F18309" s="10"/>
      <c r="G18309" s="8">
        <v>63148</v>
      </c>
      <c r="H18309" s="8" t="s">
        <v>31229</v>
      </c>
      <c r="I18309" s="8" t="s">
        <v>31030</v>
      </c>
      <c r="J18309" s="8">
        <v>60531</v>
      </c>
      <c r="K18309" s="8" t="s">
        <v>33827</v>
      </c>
    </row>
    <row r="18310" spans="1:11" x14ac:dyDescent="0.2">
      <c r="A18310" s="8">
        <f>IF(IFERROR((MATCH(G18310,$G$1:$G$17725,0)),0),INDEX($A$1:$A$17725,MATCH(G18310,$G$1:$G$17725,0)),MAX($A$2:$A18309)+1)</f>
        <v>14149</v>
      </c>
      <c r="B18310" s="8" t="e">
        <f t="shared" si="347"/>
        <v>#N/A</v>
      </c>
      <c r="C18310" s="9" t="str">
        <f t="shared" si="346"/>
        <v>uss solar sources llc csg</v>
      </c>
      <c r="D18310" s="8"/>
      <c r="E18310" s="8"/>
      <c r="F18310" s="10"/>
      <c r="G18310" s="8">
        <v>63151</v>
      </c>
      <c r="H18310" s="8" t="s">
        <v>31230</v>
      </c>
      <c r="I18310" s="8" t="s">
        <v>31030</v>
      </c>
      <c r="J18310" s="8">
        <v>60531</v>
      </c>
      <c r="K18310" s="8" t="s">
        <v>33827</v>
      </c>
    </row>
    <row r="18311" spans="1:11" x14ac:dyDescent="0.2">
      <c r="A18311" s="8">
        <f>IF(IFERROR((MATCH(G18311,$G$1:$G$17725,0)),0),INDEX($A$1:$A$17725,MATCH(G18311,$G$1:$G$17725,0)),MAX($A$2:$A18310)+1)</f>
        <v>14150</v>
      </c>
      <c r="B18311" s="8" t="e">
        <f t="shared" si="347"/>
        <v>#N/A</v>
      </c>
      <c r="C18311" s="9" t="str">
        <f t="shared" si="346"/>
        <v>uss christoffer solar llc csg</v>
      </c>
      <c r="D18311" s="8"/>
      <c r="E18311" s="8"/>
      <c r="F18311" s="10"/>
      <c r="G18311" s="8">
        <v>63152</v>
      </c>
      <c r="H18311" s="8" t="s">
        <v>31231</v>
      </c>
      <c r="I18311" s="8" t="s">
        <v>31030</v>
      </c>
      <c r="J18311" s="8">
        <v>60531</v>
      </c>
      <c r="K18311" s="8" t="s">
        <v>33827</v>
      </c>
    </row>
    <row r="18312" spans="1:11" x14ac:dyDescent="0.2">
      <c r="A18312" s="8">
        <f>IF(IFERROR((MATCH(G18312,$G$1:$G$17725,0)),0),INDEX($A$1:$A$17725,MATCH(G18312,$G$1:$G$17725,0)),MAX($A$2:$A18311)+1)</f>
        <v>14151</v>
      </c>
      <c r="B18312" s="8" t="e">
        <f t="shared" si="347"/>
        <v>#N/A</v>
      </c>
      <c r="C18312" s="9" t="str">
        <f t="shared" si="346"/>
        <v>uss buckaroo solar llc csg</v>
      </c>
      <c r="D18312" s="8"/>
      <c r="E18312" s="8"/>
      <c r="F18312" s="10"/>
      <c r="G18312" s="8">
        <v>63153</v>
      </c>
      <c r="H18312" s="8" t="s">
        <v>31232</v>
      </c>
      <c r="I18312" s="8" t="s">
        <v>31030</v>
      </c>
      <c r="J18312" s="8">
        <v>60531</v>
      </c>
      <c r="K18312" s="8" t="s">
        <v>33827</v>
      </c>
    </row>
    <row r="18313" spans="1:11" x14ac:dyDescent="0.2">
      <c r="A18313" s="8">
        <f>IF(IFERROR((MATCH(G18313,$G$1:$G$17725,0)),0),INDEX($A$1:$A$17725,MATCH(G18313,$G$1:$G$17725,0)),MAX($A$2:$A18312)+1)</f>
        <v>14152</v>
      </c>
      <c r="B18313" s="8" t="e">
        <f t="shared" si="347"/>
        <v>#N/A</v>
      </c>
      <c r="C18313" s="9" t="str">
        <f t="shared" si="346"/>
        <v>uss horne north solar llc csg</v>
      </c>
      <c r="D18313" s="8"/>
      <c r="E18313" s="8"/>
      <c r="F18313" s="10"/>
      <c r="G18313" s="8">
        <v>63154</v>
      </c>
      <c r="H18313" s="8" t="s">
        <v>31233</v>
      </c>
      <c r="I18313" s="8" t="s">
        <v>31030</v>
      </c>
      <c r="J18313" s="8">
        <v>60531</v>
      </c>
      <c r="K18313" s="8" t="s">
        <v>33827</v>
      </c>
    </row>
    <row r="18314" spans="1:11" x14ac:dyDescent="0.2">
      <c r="A18314" s="8">
        <f>IF(IFERROR((MATCH(G18314,$G$1:$G$17725,0)),0),INDEX($A$1:$A$17725,MATCH(G18314,$G$1:$G$17725,0)),MAX($A$2:$A18313)+1)</f>
        <v>14153</v>
      </c>
      <c r="B18314" s="8" t="e">
        <f t="shared" si="347"/>
        <v>#N/A</v>
      </c>
      <c r="C18314" s="9" t="str">
        <f t="shared" si="346"/>
        <v>uss horne south solar llc csg</v>
      </c>
      <c r="D18314" s="8"/>
      <c r="E18314" s="8"/>
      <c r="F18314" s="10"/>
      <c r="G18314" s="8">
        <v>63155</v>
      </c>
      <c r="H18314" s="8" t="s">
        <v>31234</v>
      </c>
      <c r="I18314" s="8" t="s">
        <v>31030</v>
      </c>
      <c r="J18314" s="8">
        <v>60531</v>
      </c>
      <c r="K18314" s="8" t="s">
        <v>33827</v>
      </c>
    </row>
    <row r="18315" spans="1:11" x14ac:dyDescent="0.2">
      <c r="A18315" s="8">
        <f>IF(IFERROR((MATCH(G18315,$G$1:$G$17725,0)),0),INDEX($A$1:$A$17725,MATCH(G18315,$G$1:$G$17725,0)),MAX($A$2:$A18314)+1)</f>
        <v>14154</v>
      </c>
      <c r="B18315" s="8" t="e">
        <f t="shared" si="347"/>
        <v>#N/A</v>
      </c>
      <c r="C18315" s="9" t="str">
        <f t="shared" si="346"/>
        <v>uss jj clay solar llc csg</v>
      </c>
      <c r="D18315" s="8"/>
      <c r="E18315" s="8"/>
      <c r="F18315" s="10"/>
      <c r="G18315" s="8">
        <v>63156</v>
      </c>
      <c r="H18315" s="8" t="s">
        <v>31235</v>
      </c>
      <c r="I18315" s="8" t="s">
        <v>31030</v>
      </c>
      <c r="J18315" s="8">
        <v>60531</v>
      </c>
      <c r="K18315" s="8" t="s">
        <v>33827</v>
      </c>
    </row>
    <row r="18316" spans="1:11" x14ac:dyDescent="0.2">
      <c r="A18316" s="8">
        <f>IF(IFERROR((MATCH(G18316,$G$1:$G$17725,0)),0),INDEX($A$1:$A$17725,MATCH(G18316,$G$1:$G$17725,0)),MAX($A$2:$A18315)+1)</f>
        <v>14155</v>
      </c>
      <c r="B18316" s="8" t="e">
        <f t="shared" si="347"/>
        <v>#N/A</v>
      </c>
      <c r="C18316" s="9" t="str">
        <f t="shared" si="346"/>
        <v>uss verde solar llc csg</v>
      </c>
      <c r="D18316" s="8"/>
      <c r="E18316" s="8"/>
      <c r="F18316" s="10"/>
      <c r="G18316" s="8">
        <v>63157</v>
      </c>
      <c r="H18316" s="8" t="s">
        <v>31236</v>
      </c>
      <c r="I18316" s="8" t="s">
        <v>31030</v>
      </c>
      <c r="J18316" s="8">
        <v>60531</v>
      </c>
      <c r="K18316" s="8" t="s">
        <v>33827</v>
      </c>
    </row>
    <row r="18317" spans="1:11" x14ac:dyDescent="0.2">
      <c r="A18317" s="8">
        <f>IF(IFERROR((MATCH(G18317,$G$1:$G$17725,0)),0),INDEX($A$1:$A$17725,MATCH(G18317,$G$1:$G$17725,0)),MAX($A$2:$A18316)+1)</f>
        <v>14156</v>
      </c>
      <c r="B18317" s="8" t="e">
        <f t="shared" si="347"/>
        <v>#N/A</v>
      </c>
      <c r="C18317" s="9" t="str">
        <f t="shared" si="346"/>
        <v>uss cougar solar llc csg</v>
      </c>
      <c r="D18317" s="8"/>
      <c r="E18317" s="8"/>
      <c r="F18317" s="10"/>
      <c r="G18317" s="8">
        <v>63158</v>
      </c>
      <c r="H18317" s="8" t="s">
        <v>31237</v>
      </c>
      <c r="I18317" s="8" t="s">
        <v>31030</v>
      </c>
      <c r="J18317" s="8">
        <v>60531</v>
      </c>
      <c r="K18317" s="8" t="s">
        <v>33827</v>
      </c>
    </row>
    <row r="18318" spans="1:11" x14ac:dyDescent="0.2">
      <c r="A18318" s="8">
        <f>IF(IFERROR((MATCH(G18318,$G$1:$G$17725,0)),0),INDEX($A$1:$A$17725,MATCH(G18318,$G$1:$G$17725,0)),MAX($A$2:$A18317)+1)</f>
        <v>14157</v>
      </c>
      <c r="B18318" s="8" t="e">
        <f t="shared" si="347"/>
        <v>#N/A</v>
      </c>
      <c r="C18318" s="9" t="str">
        <f t="shared" si="346"/>
        <v>uss flower solar llc csg</v>
      </c>
      <c r="D18318" s="8"/>
      <c r="E18318" s="8"/>
      <c r="F18318" s="10"/>
      <c r="G18318" s="8">
        <v>63159</v>
      </c>
      <c r="H18318" s="8" t="s">
        <v>31238</v>
      </c>
      <c r="I18318" s="8" t="s">
        <v>31030</v>
      </c>
      <c r="J18318" s="8">
        <v>60531</v>
      </c>
      <c r="K18318" s="8" t="s">
        <v>33827</v>
      </c>
    </row>
    <row r="18319" spans="1:11" x14ac:dyDescent="0.2">
      <c r="A18319" s="8">
        <f>IF(IFERROR((MATCH(G18319,$G$1:$G$17725,0)),0),INDEX($A$1:$A$17725,MATCH(G18319,$G$1:$G$17725,0)),MAX($A$2:$A18318)+1)</f>
        <v>14158</v>
      </c>
      <c r="B18319" s="8" t="e">
        <f t="shared" si="347"/>
        <v>#N/A</v>
      </c>
      <c r="C18319" s="9" t="str">
        <f t="shared" si="346"/>
        <v>uss all in solar llc csg</v>
      </c>
      <c r="D18319" s="8"/>
      <c r="E18319" s="8"/>
      <c r="F18319" s="10"/>
      <c r="G18319" s="8">
        <v>63160</v>
      </c>
      <c r="H18319" s="8" t="s">
        <v>31239</v>
      </c>
      <c r="I18319" s="8" t="s">
        <v>31240</v>
      </c>
      <c r="J18319" s="8">
        <v>62946</v>
      </c>
      <c r="K18319" s="8" t="s">
        <v>33827</v>
      </c>
    </row>
    <row r="18320" spans="1:11" x14ac:dyDescent="0.2">
      <c r="A18320" s="8">
        <f>IF(IFERROR((MATCH(G18320,$G$1:$G$17725,0)),0),INDEX($A$1:$A$17725,MATCH(G18320,$G$1:$G$17725,0)),MAX($A$2:$A18319)+1)</f>
        <v>14159</v>
      </c>
      <c r="B18320" s="8" t="e">
        <f t="shared" si="347"/>
        <v>#N/A</v>
      </c>
      <c r="C18320" s="9" t="str">
        <f t="shared" si="346"/>
        <v>tom sifers solar</v>
      </c>
      <c r="D18320" s="8"/>
      <c r="E18320" s="8"/>
      <c r="F18320" s="10"/>
      <c r="G18320" s="8">
        <v>63163</v>
      </c>
      <c r="H18320" s="8" t="s">
        <v>31241</v>
      </c>
      <c r="I18320" s="8" t="s">
        <v>31242</v>
      </c>
      <c r="J18320" s="8">
        <v>62961</v>
      </c>
      <c r="K18320" s="8" t="s">
        <v>33827</v>
      </c>
    </row>
    <row r="18321" spans="1:11" x14ac:dyDescent="0.2">
      <c r="A18321" s="8">
        <f>IF(IFERROR((MATCH(G18321,$G$1:$G$17725,0)),0),INDEX($A$1:$A$17725,MATCH(G18321,$G$1:$G$17725,0)),MAX($A$2:$A18320)+1)</f>
        <v>14160</v>
      </c>
      <c r="B18321" s="8" t="e">
        <f t="shared" si="347"/>
        <v>#N/A</v>
      </c>
      <c r="C18321" s="9" t="str">
        <f t="shared" ref="C18321:C18384" si="348">IF(H18321="",F18321,H18321)</f>
        <v>whiskey hill solar</v>
      </c>
      <c r="D18321" s="8"/>
      <c r="E18321" s="8"/>
      <c r="F18321" s="10"/>
      <c r="G18321" s="8">
        <v>63164</v>
      </c>
      <c r="H18321" s="8" t="s">
        <v>31243</v>
      </c>
      <c r="I18321" s="8" t="s">
        <v>31242</v>
      </c>
      <c r="J18321" s="8">
        <v>62961</v>
      </c>
      <c r="K18321" s="8" t="s">
        <v>33827</v>
      </c>
    </row>
    <row r="18322" spans="1:11" x14ac:dyDescent="0.2">
      <c r="A18322" s="8">
        <f>IF(IFERROR((MATCH(G18322,$G$1:$G$17725,0)),0),INDEX($A$1:$A$17725,MATCH(G18322,$G$1:$G$17725,0)),MAX($A$2:$A18321)+1)</f>
        <v>14161</v>
      </c>
      <c r="B18322" s="8" t="e">
        <f t="shared" si="347"/>
        <v>#N/A</v>
      </c>
      <c r="C18322" s="9" t="str">
        <f t="shared" si="348"/>
        <v>uss reindeer solar llc csg</v>
      </c>
      <c r="D18322" s="8"/>
      <c r="E18322" s="8"/>
      <c r="F18322" s="10"/>
      <c r="G18322" s="8">
        <v>63165</v>
      </c>
      <c r="H18322" s="8" t="s">
        <v>31244</v>
      </c>
      <c r="I18322" s="8" t="s">
        <v>31245</v>
      </c>
      <c r="J18322" s="8">
        <v>62953</v>
      </c>
      <c r="K18322" s="8" t="s">
        <v>33827</v>
      </c>
    </row>
    <row r="18323" spans="1:11" x14ac:dyDescent="0.2">
      <c r="A18323" s="8">
        <f>IF(IFERROR((MATCH(G18323,$G$1:$G$17725,0)),0),INDEX($A$1:$A$17725,MATCH(G18323,$G$1:$G$17725,0)),MAX($A$2:$A18322)+1)</f>
        <v>14162</v>
      </c>
      <c r="B18323" s="8" t="e">
        <f t="shared" si="347"/>
        <v>#N/A</v>
      </c>
      <c r="C18323" s="9" t="str">
        <f t="shared" si="348"/>
        <v>uss bush solar llc csg</v>
      </c>
      <c r="D18323" s="8"/>
      <c r="E18323" s="8"/>
      <c r="F18323" s="10"/>
      <c r="G18323" s="8">
        <v>63166</v>
      </c>
      <c r="H18323" s="8" t="s">
        <v>31246</v>
      </c>
      <c r="I18323" s="8" t="s">
        <v>31247</v>
      </c>
      <c r="J18323" s="8">
        <v>62954</v>
      </c>
      <c r="K18323" s="8" t="s">
        <v>33827</v>
      </c>
    </row>
    <row r="18324" spans="1:11" x14ac:dyDescent="0.2">
      <c r="A18324" s="8">
        <f>IF(IFERROR((MATCH(G18324,$G$1:$G$17725,0)),0),INDEX($A$1:$A$17725,MATCH(G18324,$G$1:$G$17725,0)),MAX($A$2:$A18323)+1)</f>
        <v>14163</v>
      </c>
      <c r="B18324" s="8" t="e">
        <f t="shared" si="347"/>
        <v>#N/A</v>
      </c>
      <c r="C18324" s="9" t="str">
        <f t="shared" si="348"/>
        <v>uss hancock solar llc csg</v>
      </c>
      <c r="D18324" s="8"/>
      <c r="E18324" s="8"/>
      <c r="F18324" s="10"/>
      <c r="G18324" s="8">
        <v>63167</v>
      </c>
      <c r="H18324" s="8" t="s">
        <v>31248</v>
      </c>
      <c r="I18324" s="8" t="s">
        <v>31249</v>
      </c>
      <c r="J18324" s="8">
        <v>62955</v>
      </c>
      <c r="K18324" s="8" t="s">
        <v>33827</v>
      </c>
    </row>
    <row r="18325" spans="1:11" x14ac:dyDescent="0.2">
      <c r="A18325" s="8">
        <f>IF(IFERROR((MATCH(G18325,$G$1:$G$17725,0)),0),INDEX($A$1:$A$17725,MATCH(G18325,$G$1:$G$17725,0)),MAX($A$2:$A18324)+1)</f>
        <v>14164</v>
      </c>
      <c r="B18325" s="8" t="e">
        <f t="shared" si="347"/>
        <v>#N/A</v>
      </c>
      <c r="C18325" s="9" t="str">
        <f t="shared" si="348"/>
        <v>uss pheasant solar llc</v>
      </c>
      <c r="D18325" s="8"/>
      <c r="E18325" s="8"/>
      <c r="F18325" s="10"/>
      <c r="G18325" s="8">
        <v>63168</v>
      </c>
      <c r="H18325" s="8" t="s">
        <v>31250</v>
      </c>
      <c r="I18325" s="8" t="s">
        <v>31250</v>
      </c>
      <c r="J18325" s="8">
        <v>62956</v>
      </c>
      <c r="K18325" s="8" t="s">
        <v>33827</v>
      </c>
    </row>
    <row r="18326" spans="1:11" x14ac:dyDescent="0.2">
      <c r="A18326" s="8">
        <f>IF(IFERROR((MATCH(G18326,$G$1:$G$17725,0)),0),INDEX($A$1:$A$17725,MATCH(G18326,$G$1:$G$17725,0)),MAX($A$2:$A18325)+1)</f>
        <v>14165</v>
      </c>
      <c r="B18326" s="8" t="e">
        <f t="shared" si="347"/>
        <v>#N/A</v>
      </c>
      <c r="C18326" s="9" t="str">
        <f t="shared" si="348"/>
        <v>uss kvpv solar llc</v>
      </c>
      <c r="D18326" s="8"/>
      <c r="E18326" s="8"/>
      <c r="F18326" s="10"/>
      <c r="G18326" s="8">
        <v>63169</v>
      </c>
      <c r="H18326" s="8" t="s">
        <v>31251</v>
      </c>
      <c r="I18326" s="8" t="s">
        <v>31030</v>
      </c>
      <c r="J18326" s="8">
        <v>60531</v>
      </c>
      <c r="K18326" s="8" t="s">
        <v>33827</v>
      </c>
    </row>
    <row r="18327" spans="1:11" x14ac:dyDescent="0.2">
      <c r="A18327" s="8">
        <f>IF(IFERROR((MATCH(G18327,$G$1:$G$17725,0)),0),INDEX($A$1:$A$17725,MATCH(G18327,$G$1:$G$17725,0)),MAX($A$2:$A18326)+1)</f>
        <v>14166</v>
      </c>
      <c r="B18327" s="8" t="e">
        <f t="shared" si="347"/>
        <v>#N/A</v>
      </c>
      <c r="C18327" s="9" t="str">
        <f t="shared" si="348"/>
        <v>uss kass solar llc</v>
      </c>
      <c r="D18327" s="8"/>
      <c r="E18327" s="8"/>
      <c r="F18327" s="10"/>
      <c r="G18327" s="8">
        <v>63170</v>
      </c>
      <c r="H18327" s="8" t="s">
        <v>31252</v>
      </c>
      <c r="I18327" s="8" t="s">
        <v>31252</v>
      </c>
      <c r="J18327" s="8">
        <v>62958</v>
      </c>
      <c r="K18327" s="8" t="s">
        <v>33827</v>
      </c>
    </row>
    <row r="18328" spans="1:11" x14ac:dyDescent="0.2">
      <c r="A18328" s="8">
        <f>IF(IFERROR((MATCH(G18328,$G$1:$G$17725,0)),0),INDEX($A$1:$A$17725,MATCH(G18328,$G$1:$G$17725,0)),MAX($A$2:$A18327)+1)</f>
        <v>14167</v>
      </c>
      <c r="B18328" s="8" t="e">
        <f t="shared" si="347"/>
        <v>#N/A</v>
      </c>
      <c r="C18328" s="9" t="str">
        <f t="shared" si="348"/>
        <v>uss chariot solar llc</v>
      </c>
      <c r="D18328" s="8"/>
      <c r="E18328" s="8"/>
      <c r="F18328" s="10"/>
      <c r="G18328" s="8">
        <v>63171</v>
      </c>
      <c r="H18328" s="8" t="s">
        <v>31253</v>
      </c>
      <c r="I18328" s="8" t="s">
        <v>31030</v>
      </c>
      <c r="J18328" s="8">
        <v>60531</v>
      </c>
      <c r="K18328" s="8" t="s">
        <v>33827</v>
      </c>
    </row>
    <row r="18329" spans="1:11" x14ac:dyDescent="0.2">
      <c r="A18329" s="8">
        <f>IF(IFERROR((MATCH(G18329,$G$1:$G$17725,0)),0),INDEX($A$1:$A$17725,MATCH(G18329,$G$1:$G$17725,0)),MAX($A$2:$A18328)+1)</f>
        <v>14168</v>
      </c>
      <c r="B18329" s="8" t="e">
        <f t="shared" si="347"/>
        <v>#N/A</v>
      </c>
      <c r="C18329" s="9" t="str">
        <f t="shared" si="348"/>
        <v>hartmann project csg</v>
      </c>
      <c r="D18329" s="8"/>
      <c r="E18329" s="8"/>
      <c r="F18329" s="10"/>
      <c r="G18329" s="8">
        <v>63174</v>
      </c>
      <c r="H18329" s="8" t="s">
        <v>31254</v>
      </c>
      <c r="I18329" s="8" t="s">
        <v>31255</v>
      </c>
      <c r="J18329" s="8">
        <v>62962</v>
      </c>
      <c r="K18329" s="8" t="s">
        <v>33827</v>
      </c>
    </row>
    <row r="18330" spans="1:11" x14ac:dyDescent="0.2">
      <c r="A18330" s="8">
        <f>IF(IFERROR((MATCH(G18330,$G$1:$G$17725,0)),0),INDEX($A$1:$A$17725,MATCH(G18330,$G$1:$G$17725,0)),MAX($A$2:$A18329)+1)</f>
        <v>14169</v>
      </c>
      <c r="B18330" s="8" t="e">
        <f t="shared" si="347"/>
        <v>#N/A</v>
      </c>
      <c r="C18330" s="9" t="str">
        <f t="shared" si="348"/>
        <v>e. goenner project csg</v>
      </c>
      <c r="D18330" s="8"/>
      <c r="E18330" s="8"/>
      <c r="F18330" s="10"/>
      <c r="G18330" s="8">
        <v>63175</v>
      </c>
      <c r="H18330" s="8" t="s">
        <v>31256</v>
      </c>
      <c r="I18330" s="8" t="s">
        <v>31257</v>
      </c>
      <c r="J18330" s="8">
        <v>62963</v>
      </c>
      <c r="K18330" s="8" t="s">
        <v>33827</v>
      </c>
    </row>
    <row r="18331" spans="1:11" x14ac:dyDescent="0.2">
      <c r="A18331" s="8">
        <f>IF(IFERROR((MATCH(G18331,$G$1:$G$17725,0)),0),INDEX($A$1:$A$17725,MATCH(G18331,$G$1:$G$17725,0)),MAX($A$2:$A18330)+1)</f>
        <v>14170</v>
      </c>
      <c r="B18331" s="8" t="e">
        <f t="shared" si="347"/>
        <v>#N/A</v>
      </c>
      <c r="C18331" s="9" t="str">
        <f t="shared" si="348"/>
        <v>prawer project csg</v>
      </c>
      <c r="D18331" s="8"/>
      <c r="E18331" s="8"/>
      <c r="F18331" s="10"/>
      <c r="G18331" s="8">
        <v>63176</v>
      </c>
      <c r="H18331" s="8" t="s">
        <v>31258</v>
      </c>
      <c r="I18331" s="8" t="s">
        <v>31259</v>
      </c>
      <c r="J18331" s="8">
        <v>62964</v>
      </c>
      <c r="K18331" s="8" t="s">
        <v>33827</v>
      </c>
    </row>
    <row r="18332" spans="1:11" x14ac:dyDescent="0.2">
      <c r="A18332" s="8">
        <f>IF(IFERROR((MATCH(G18332,$G$1:$G$17725,0)),0),INDEX($A$1:$A$17725,MATCH(G18332,$G$1:$G$17725,0)),MAX($A$2:$A18331)+1)</f>
        <v>14171</v>
      </c>
      <c r="B18332" s="8" t="e">
        <f t="shared" si="347"/>
        <v>#N/A</v>
      </c>
      <c r="C18332" s="9" t="str">
        <f t="shared" si="348"/>
        <v>schwinghamer project csg</v>
      </c>
      <c r="D18332" s="8"/>
      <c r="E18332" s="8"/>
      <c r="F18332" s="10"/>
      <c r="G18332" s="8">
        <v>63177</v>
      </c>
      <c r="H18332" s="8" t="s">
        <v>31260</v>
      </c>
      <c r="I18332" s="8" t="s">
        <v>31261</v>
      </c>
      <c r="J18332" s="8">
        <v>62965</v>
      </c>
      <c r="K18332" s="8" t="s">
        <v>33827</v>
      </c>
    </row>
    <row r="18333" spans="1:11" x14ac:dyDescent="0.2">
      <c r="A18333" s="8">
        <f>IF(IFERROR((MATCH(G18333,$G$1:$G$17725,0)),0),INDEX($A$1:$A$17725,MATCH(G18333,$G$1:$G$17725,0)),MAX($A$2:$A18332)+1)</f>
        <v>14172</v>
      </c>
      <c r="B18333" s="8" t="e">
        <f t="shared" si="347"/>
        <v>#N/A</v>
      </c>
      <c r="C18333" s="9" t="str">
        <f t="shared" si="348"/>
        <v>stag st. paul project csg</v>
      </c>
      <c r="D18333" s="8"/>
      <c r="E18333" s="8"/>
      <c r="F18333" s="10"/>
      <c r="G18333" s="8">
        <v>63178</v>
      </c>
      <c r="H18333" s="8" t="s">
        <v>31262</v>
      </c>
      <c r="I18333" s="8" t="s">
        <v>31263</v>
      </c>
      <c r="J18333" s="8">
        <v>62966</v>
      </c>
      <c r="K18333" s="8" t="s">
        <v>33827</v>
      </c>
    </row>
    <row r="18334" spans="1:11" x14ac:dyDescent="0.2">
      <c r="A18334" s="8">
        <f>IF(IFERROR((MATCH(G18334,$G$1:$G$17725,0)),0),INDEX($A$1:$A$17725,MATCH(G18334,$G$1:$G$17725,0)),MAX($A$2:$A18333)+1)</f>
        <v>14173</v>
      </c>
      <c r="B18334" s="8" t="e">
        <f t="shared" si="347"/>
        <v>#N/A</v>
      </c>
      <c r="C18334" s="9" t="str">
        <f t="shared" si="348"/>
        <v>linden 01 csg</v>
      </c>
      <c r="D18334" s="8"/>
      <c r="E18334" s="8"/>
      <c r="F18334" s="10"/>
      <c r="G18334" s="8">
        <v>63179</v>
      </c>
      <c r="H18334" s="8" t="s">
        <v>31264</v>
      </c>
      <c r="I18334" s="8" t="s">
        <v>31156</v>
      </c>
      <c r="J18334" s="8">
        <v>60970</v>
      </c>
      <c r="K18334" s="8" t="s">
        <v>33827</v>
      </c>
    </row>
    <row r="18335" spans="1:11" x14ac:dyDescent="0.2">
      <c r="A18335" s="8">
        <f>IF(IFERROR((MATCH(G18335,$G$1:$G$17725,0)),0),INDEX($A$1:$A$17725,MATCH(G18335,$G$1:$G$17725,0)),MAX($A$2:$A18334)+1)</f>
        <v>14174</v>
      </c>
      <c r="B18335" s="8" t="e">
        <f t="shared" si="347"/>
        <v>#N/A</v>
      </c>
      <c r="C18335" s="9" t="str">
        <f t="shared" si="348"/>
        <v>linden 02 csg</v>
      </c>
      <c r="D18335" s="8"/>
      <c r="E18335" s="8"/>
      <c r="F18335" s="10"/>
      <c r="G18335" s="8">
        <v>63182</v>
      </c>
      <c r="H18335" s="8" t="s">
        <v>31265</v>
      </c>
      <c r="I18335" s="8" t="s">
        <v>31156</v>
      </c>
      <c r="J18335" s="8">
        <v>60970</v>
      </c>
      <c r="K18335" s="8" t="s">
        <v>33827</v>
      </c>
    </row>
    <row r="18336" spans="1:11" x14ac:dyDescent="0.2">
      <c r="A18336" s="8">
        <f>IF(IFERROR((MATCH(G18336,$G$1:$G$17725,0)),0),INDEX($A$1:$A$17725,MATCH(G18336,$G$1:$G$17725,0)),MAX($A$2:$A18335)+1)</f>
        <v>14175</v>
      </c>
      <c r="B18336" s="8" t="e">
        <f t="shared" si="347"/>
        <v>#N/A</v>
      </c>
      <c r="C18336" s="9" t="str">
        <f t="shared" si="348"/>
        <v>linden 03 csg</v>
      </c>
      <c r="D18336" s="8"/>
      <c r="E18336" s="8"/>
      <c r="F18336" s="10"/>
      <c r="G18336" s="8">
        <v>63183</v>
      </c>
      <c r="H18336" s="8" t="s">
        <v>31266</v>
      </c>
      <c r="I18336" s="8" t="s">
        <v>31156</v>
      </c>
      <c r="J18336" s="8">
        <v>60970</v>
      </c>
      <c r="K18336" s="8" t="s">
        <v>33827</v>
      </c>
    </row>
    <row r="18337" spans="1:11" x14ac:dyDescent="0.2">
      <c r="A18337" s="8">
        <f>IF(IFERROR((MATCH(G18337,$G$1:$G$17725,0)),0),INDEX($A$1:$A$17725,MATCH(G18337,$G$1:$G$17725,0)),MAX($A$2:$A18336)+1)</f>
        <v>14176</v>
      </c>
      <c r="B18337" s="8" t="e">
        <f t="shared" si="347"/>
        <v>#N/A</v>
      </c>
      <c r="C18337" s="9" t="str">
        <f t="shared" si="348"/>
        <v>bergenmand solar partners, llc mahwah</v>
      </c>
      <c r="D18337" s="8"/>
      <c r="E18337" s="8"/>
      <c r="F18337" s="10"/>
      <c r="G18337" s="8">
        <v>63200</v>
      </c>
      <c r="H18337" s="8" t="s">
        <v>31267</v>
      </c>
      <c r="I18337" s="8" t="s">
        <v>31268</v>
      </c>
      <c r="J18337" s="8">
        <v>60474</v>
      </c>
      <c r="K18337" s="8" t="s">
        <v>33827</v>
      </c>
    </row>
    <row r="18338" spans="1:11" x14ac:dyDescent="0.2">
      <c r="A18338" s="8">
        <f>IF(IFERROR((MATCH(G18338,$G$1:$G$17725,0)),0),INDEX($A$1:$A$17725,MATCH(G18338,$G$1:$G$17725,0)),MAX($A$2:$A18337)+1)</f>
        <v>14177</v>
      </c>
      <c r="B18338" s="8" t="e">
        <f t="shared" si="347"/>
        <v>#N/A</v>
      </c>
      <c r="C18338" s="9" t="str">
        <f t="shared" si="348"/>
        <v>uss dot com solar llc csg</v>
      </c>
      <c r="D18338" s="8"/>
      <c r="E18338" s="8"/>
      <c r="F18338" s="10"/>
      <c r="G18338" s="8">
        <v>63215</v>
      </c>
      <c r="H18338" s="8" t="s">
        <v>31269</v>
      </c>
      <c r="I18338" s="8" t="s">
        <v>31270</v>
      </c>
      <c r="J18338" s="8">
        <v>62973</v>
      </c>
      <c r="K18338" s="8" t="s">
        <v>33827</v>
      </c>
    </row>
    <row r="18339" spans="1:11" x14ac:dyDescent="0.2">
      <c r="A18339" s="8">
        <f>IF(IFERROR((MATCH(G18339,$G$1:$G$17725,0)),0),INDEX($A$1:$A$17725,MATCH(G18339,$G$1:$G$17725,0)),MAX($A$2:$A18338)+1)</f>
        <v>14178</v>
      </c>
      <c r="B18339" s="8" t="e">
        <f t="shared" si="347"/>
        <v>#N/A</v>
      </c>
      <c r="C18339" s="9" t="str">
        <f t="shared" si="348"/>
        <v>uss b&amp;b solar llc csg</v>
      </c>
      <c r="D18339" s="8"/>
      <c r="E18339" s="8"/>
      <c r="F18339" s="10"/>
      <c r="G18339" s="8">
        <v>63216</v>
      </c>
      <c r="H18339" s="8" t="s">
        <v>31271</v>
      </c>
      <c r="I18339" s="8" t="s">
        <v>31030</v>
      </c>
      <c r="J18339" s="8">
        <v>60531</v>
      </c>
      <c r="K18339" s="8" t="s">
        <v>33827</v>
      </c>
    </row>
    <row r="18340" spans="1:11" x14ac:dyDescent="0.2">
      <c r="A18340" s="8">
        <f>IF(IFERROR((MATCH(G18340,$G$1:$G$17725,0)),0),INDEX($A$1:$A$17725,MATCH(G18340,$G$1:$G$17725,0)),MAX($A$2:$A18339)+1)</f>
        <v>14179</v>
      </c>
      <c r="B18340" s="8" t="e">
        <f t="shared" si="347"/>
        <v>#N/A</v>
      </c>
      <c r="C18340" s="9" t="str">
        <f t="shared" si="348"/>
        <v>uss zanzibar solar llc csg</v>
      </c>
      <c r="D18340" s="8"/>
      <c r="E18340" s="8"/>
      <c r="F18340" s="10"/>
      <c r="G18340" s="8">
        <v>63217</v>
      </c>
      <c r="H18340" s="8" t="s">
        <v>31272</v>
      </c>
      <c r="I18340" s="8" t="s">
        <v>31273</v>
      </c>
      <c r="J18340" s="8">
        <v>62975</v>
      </c>
      <c r="K18340" s="8" t="s">
        <v>33827</v>
      </c>
    </row>
    <row r="18341" spans="1:11" x14ac:dyDescent="0.2">
      <c r="A18341" s="8">
        <f>IF(IFERROR((MATCH(G18341,$G$1:$G$17725,0)),0),INDEX($A$1:$A$17725,MATCH(G18341,$G$1:$G$17725,0)),MAX($A$2:$A18340)+1)</f>
        <v>14180</v>
      </c>
      <c r="B18341" s="8" t="e">
        <f t="shared" si="347"/>
        <v>#N/A</v>
      </c>
      <c r="C18341" s="9" t="str">
        <f t="shared" si="348"/>
        <v>uss water town solar llc csg</v>
      </c>
      <c r="D18341" s="8"/>
      <c r="E18341" s="8"/>
      <c r="F18341" s="10"/>
      <c r="G18341" s="8">
        <v>63218</v>
      </c>
      <c r="H18341" s="8" t="s">
        <v>31274</v>
      </c>
      <c r="I18341" s="8" t="s">
        <v>31275</v>
      </c>
      <c r="J18341" s="8">
        <v>62976</v>
      </c>
      <c r="K18341" s="8" t="s">
        <v>33827</v>
      </c>
    </row>
    <row r="18342" spans="1:11" x14ac:dyDescent="0.2">
      <c r="A18342" s="8">
        <f>IF(IFERROR((MATCH(G18342,$G$1:$G$17725,0)),0),INDEX($A$1:$A$17725,MATCH(G18342,$G$1:$G$17725,0)),MAX($A$2:$A18341)+1)</f>
        <v>14181</v>
      </c>
      <c r="B18342" s="8" t="e">
        <f t="shared" si="347"/>
        <v>#N/A</v>
      </c>
      <c r="C18342" s="9" t="str">
        <f t="shared" si="348"/>
        <v>uss water fowl solar llc csg</v>
      </c>
      <c r="D18342" s="8"/>
      <c r="E18342" s="8"/>
      <c r="F18342" s="10"/>
      <c r="G18342" s="8">
        <v>63219</v>
      </c>
      <c r="H18342" s="8" t="s">
        <v>31276</v>
      </c>
      <c r="I18342" s="8" t="s">
        <v>31277</v>
      </c>
      <c r="J18342" s="8">
        <v>62977</v>
      </c>
      <c r="K18342" s="8" t="s">
        <v>33827</v>
      </c>
    </row>
    <row r="18343" spans="1:11" x14ac:dyDescent="0.2">
      <c r="A18343" s="8">
        <f>IF(IFERROR((MATCH(G18343,$G$1:$G$17725,0)),0),INDEX($A$1:$A$17725,MATCH(G18343,$G$1:$G$17725,0)),MAX($A$2:$A18342)+1)</f>
        <v>14182</v>
      </c>
      <c r="B18343" s="8" t="e">
        <f t="shared" si="347"/>
        <v>#N/A</v>
      </c>
      <c r="C18343" s="9" t="str">
        <f t="shared" si="348"/>
        <v>uss water city solar llc csg</v>
      </c>
      <c r="D18343" s="8"/>
      <c r="E18343" s="8"/>
      <c r="F18343" s="10"/>
      <c r="G18343" s="8">
        <v>63220</v>
      </c>
      <c r="H18343" s="8" t="s">
        <v>31278</v>
      </c>
      <c r="I18343" s="8" t="s">
        <v>31279</v>
      </c>
      <c r="J18343" s="8">
        <v>62978</v>
      </c>
      <c r="K18343" s="8" t="s">
        <v>33827</v>
      </c>
    </row>
    <row r="18344" spans="1:11" x14ac:dyDescent="0.2">
      <c r="A18344" s="8">
        <f>IF(IFERROR((MATCH(G18344,$G$1:$G$17725,0)),0),INDEX($A$1:$A$17725,MATCH(G18344,$G$1:$G$17725,0)),MAX($A$2:$A18343)+1)</f>
        <v>14183</v>
      </c>
      <c r="B18344" s="8" t="e">
        <f t="shared" si="347"/>
        <v>#N/A</v>
      </c>
      <c r="C18344" s="9" t="str">
        <f t="shared" si="348"/>
        <v>uss steamboat solar llc csg</v>
      </c>
      <c r="D18344" s="8"/>
      <c r="E18344" s="8"/>
      <c r="F18344" s="10"/>
      <c r="G18344" s="8">
        <v>63221</v>
      </c>
      <c r="H18344" s="8" t="s">
        <v>31280</v>
      </c>
      <c r="I18344" s="8" t="s">
        <v>31030</v>
      </c>
      <c r="J18344" s="8">
        <v>60531</v>
      </c>
      <c r="K18344" s="8" t="s">
        <v>33827</v>
      </c>
    </row>
    <row r="18345" spans="1:11" x14ac:dyDescent="0.2">
      <c r="A18345" s="8">
        <f>IF(IFERROR((MATCH(G18345,$G$1:$G$17725,0)),0),INDEX($A$1:$A$17725,MATCH(G18345,$G$1:$G$17725,0)),MAX($A$2:$A18344)+1)</f>
        <v>14184</v>
      </c>
      <c r="B18345" s="8" t="e">
        <f t="shared" si="347"/>
        <v>#N/A</v>
      </c>
      <c r="C18345" s="9" t="str">
        <f t="shared" si="348"/>
        <v>sherman solar</v>
      </c>
      <c r="D18345" s="8"/>
      <c r="E18345" s="8"/>
      <c r="F18345" s="10"/>
      <c r="G18345" s="8">
        <v>63239</v>
      </c>
      <c r="H18345" s="8" t="s">
        <v>31281</v>
      </c>
      <c r="I18345" s="8" t="s">
        <v>29016</v>
      </c>
      <c r="J18345" s="8">
        <v>58135</v>
      </c>
      <c r="K18345" s="8" t="s">
        <v>33827</v>
      </c>
    </row>
    <row r="18346" spans="1:11" x14ac:dyDescent="0.2">
      <c r="A18346" s="8">
        <f>IF(IFERROR((MATCH(G18346,$G$1:$G$17725,0)),0),INDEX($A$1:$A$17725,MATCH(G18346,$G$1:$G$17725,0)),MAX($A$2:$A18345)+1)</f>
        <v>14185</v>
      </c>
      <c r="B18346" s="8" t="e">
        <f t="shared" si="347"/>
        <v>#N/A</v>
      </c>
      <c r="C18346" s="9" t="str">
        <f t="shared" si="348"/>
        <v>jackson solar (ct)</v>
      </c>
      <c r="D18346" s="8"/>
      <c r="E18346" s="8"/>
      <c r="F18346" s="10"/>
      <c r="G18346" s="8">
        <v>63240</v>
      </c>
      <c r="H18346" s="8" t="s">
        <v>31282</v>
      </c>
      <c r="I18346" s="8" t="s">
        <v>29016</v>
      </c>
      <c r="J18346" s="8">
        <v>58135</v>
      </c>
      <c r="K18346" s="8" t="s">
        <v>33827</v>
      </c>
    </row>
    <row r="18347" spans="1:11" x14ac:dyDescent="0.2">
      <c r="A18347" s="8">
        <f>IF(IFERROR((MATCH(G18347,$G$1:$G$17725,0)),0),INDEX($A$1:$A$17725,MATCH(G18347,$G$1:$G$17725,0)),MAX($A$2:$A18346)+1)</f>
        <v>14186</v>
      </c>
      <c r="B18347" s="8" t="e">
        <f t="shared" si="347"/>
        <v>#N/A</v>
      </c>
      <c r="C18347" s="9" t="str">
        <f t="shared" si="348"/>
        <v>novel debra solar llc csg</v>
      </c>
      <c r="D18347" s="8"/>
      <c r="E18347" s="8"/>
      <c r="F18347" s="10"/>
      <c r="G18347" s="8">
        <v>63247</v>
      </c>
      <c r="H18347" s="8" t="s">
        <v>31283</v>
      </c>
      <c r="I18347" s="8" t="s">
        <v>31284</v>
      </c>
      <c r="J18347" s="8">
        <v>63014</v>
      </c>
      <c r="K18347" s="8" t="s">
        <v>33827</v>
      </c>
    </row>
    <row r="18348" spans="1:11" x14ac:dyDescent="0.2">
      <c r="A18348" s="8">
        <f>IF(IFERROR((MATCH(G18348,$G$1:$G$17725,0)),0),INDEX($A$1:$A$17725,MATCH(G18348,$G$1:$G$17725,0)),MAX($A$2:$A18347)+1)</f>
        <v>14187</v>
      </c>
      <c r="B18348" s="8" t="e">
        <f t="shared" si="347"/>
        <v>#N/A</v>
      </c>
      <c r="C18348" s="9" t="str">
        <f t="shared" si="348"/>
        <v>novel loren solar llc csg</v>
      </c>
      <c r="D18348" s="8"/>
      <c r="E18348" s="8"/>
      <c r="F18348" s="10"/>
      <c r="G18348" s="8">
        <v>63248</v>
      </c>
      <c r="H18348" s="8" t="s">
        <v>31285</v>
      </c>
      <c r="I18348" s="8" t="s">
        <v>31286</v>
      </c>
      <c r="J18348" s="8">
        <v>63015</v>
      </c>
      <c r="K18348" s="8" t="s">
        <v>33827</v>
      </c>
    </row>
    <row r="18349" spans="1:11" x14ac:dyDescent="0.2">
      <c r="A18349" s="8">
        <f>IF(IFERROR((MATCH(G18349,$G$1:$G$17725,0)),0),INDEX($A$1:$A$17725,MATCH(G18349,$G$1:$G$17725,0)),MAX($A$2:$A18348)+1)</f>
        <v>14188</v>
      </c>
      <c r="B18349" s="8" t="e">
        <f t="shared" si="347"/>
        <v>#N/A</v>
      </c>
      <c r="C18349" s="9" t="str">
        <f t="shared" si="348"/>
        <v>novel wayne solar llc csg</v>
      </c>
      <c r="D18349" s="8"/>
      <c r="E18349" s="8"/>
      <c r="F18349" s="10"/>
      <c r="G18349" s="8">
        <v>63249</v>
      </c>
      <c r="H18349" s="8" t="s">
        <v>31287</v>
      </c>
      <c r="I18349" s="8" t="s">
        <v>31288</v>
      </c>
      <c r="J18349" s="8">
        <v>63017</v>
      </c>
      <c r="K18349" s="8" t="s">
        <v>33827</v>
      </c>
    </row>
    <row r="18350" spans="1:11" x14ac:dyDescent="0.2">
      <c r="A18350" s="8">
        <f>IF(IFERROR((MATCH(G18350,$G$1:$G$17725,0)),0),INDEX($A$1:$A$17725,MATCH(G18350,$G$1:$G$17725,0)),MAX($A$2:$A18349)+1)</f>
        <v>14189</v>
      </c>
      <c r="B18350" s="8" t="e">
        <f t="shared" si="347"/>
        <v>#N/A</v>
      </c>
      <c r="C18350" s="9" t="str">
        <f t="shared" si="348"/>
        <v>cannon garden solar</v>
      </c>
      <c r="D18350" s="8"/>
      <c r="E18350" s="8"/>
      <c r="F18350" s="10"/>
      <c r="G18350" s="8">
        <v>63252</v>
      </c>
      <c r="H18350" s="8" t="s">
        <v>31289</v>
      </c>
      <c r="I18350" s="8" t="s">
        <v>31290</v>
      </c>
      <c r="J18350" s="8">
        <v>63049</v>
      </c>
      <c r="K18350" s="8" t="s">
        <v>33827</v>
      </c>
    </row>
    <row r="18351" spans="1:11" x14ac:dyDescent="0.2">
      <c r="A18351" s="8">
        <f>IF(IFERROR((MATCH(G18351,$G$1:$G$17725,0)),0),INDEX($A$1:$A$17725,MATCH(G18351,$G$1:$G$17725,0)),MAX($A$2:$A18350)+1)</f>
        <v>14190</v>
      </c>
      <c r="B18351" s="8" t="e">
        <f t="shared" si="347"/>
        <v>#N/A</v>
      </c>
      <c r="C18351" s="9" t="str">
        <f t="shared" si="348"/>
        <v>plainfield solar 2</v>
      </c>
      <c r="D18351" s="8"/>
      <c r="E18351" s="8"/>
      <c r="F18351" s="10"/>
      <c r="G18351" s="8">
        <v>63263</v>
      </c>
      <c r="H18351" s="8" t="s">
        <v>31291</v>
      </c>
      <c r="I18351" s="8" t="s">
        <v>29016</v>
      </c>
      <c r="J18351" s="8">
        <v>58135</v>
      </c>
      <c r="K18351" s="8" t="s">
        <v>33827</v>
      </c>
    </row>
    <row r="18352" spans="1:11" x14ac:dyDescent="0.2">
      <c r="A18352" s="8">
        <f>IF(IFERROR((MATCH(G18352,$G$1:$G$17725,0)),0),INDEX($A$1:$A$17725,MATCH(G18352,$G$1:$G$17725,0)),MAX($A$2:$A18351)+1)</f>
        <v>14191</v>
      </c>
      <c r="B18352" s="8" t="e">
        <f t="shared" si="347"/>
        <v>#N/A</v>
      </c>
      <c r="C18352" s="9" t="str">
        <f t="shared" si="348"/>
        <v>barneveld solar</v>
      </c>
      <c r="D18352" s="8"/>
      <c r="E18352" s="8"/>
      <c r="F18352" s="10"/>
      <c r="G18352" s="8">
        <v>63279</v>
      </c>
      <c r="H18352" s="8" t="s">
        <v>31292</v>
      </c>
      <c r="I18352" s="8" t="s">
        <v>28565</v>
      </c>
      <c r="J18352" s="8">
        <v>58871</v>
      </c>
      <c r="K18352" s="8" t="s">
        <v>33827</v>
      </c>
    </row>
    <row r="18353" spans="1:11" x14ac:dyDescent="0.2">
      <c r="A18353" s="8">
        <f>IF(IFERROR((MATCH(G18353,$G$1:$G$17725,0)),0),INDEX($A$1:$A$17725,MATCH(G18353,$G$1:$G$17725,0)),MAX($A$2:$A18352)+1)</f>
        <v>14192</v>
      </c>
      <c r="B18353" s="8" t="e">
        <f t="shared" si="347"/>
        <v>#N/A</v>
      </c>
      <c r="C18353" s="9" t="str">
        <f t="shared" si="348"/>
        <v>allium community solar garden, llc</v>
      </c>
      <c r="D18353" s="8"/>
      <c r="E18353" s="8"/>
      <c r="F18353" s="10"/>
      <c r="G18353" s="8">
        <v>63304</v>
      </c>
      <c r="H18353" s="8" t="s">
        <v>31293</v>
      </c>
      <c r="I18353" s="8" t="s">
        <v>30785</v>
      </c>
      <c r="J18353" s="8">
        <v>62759</v>
      </c>
      <c r="K18353" s="8" t="s">
        <v>33827</v>
      </c>
    </row>
    <row r="18354" spans="1:11" x14ac:dyDescent="0.2">
      <c r="A18354" s="8">
        <f>IF(IFERROR((MATCH(G18354,$G$1:$G$17725,0)),0),INDEX($A$1:$A$17725,MATCH(G18354,$G$1:$G$17725,0)),MAX($A$2:$A18353)+1)</f>
        <v>14193</v>
      </c>
      <c r="B18354" s="8" t="e">
        <f t="shared" si="347"/>
        <v>#N/A</v>
      </c>
      <c r="C18354" s="9" t="str">
        <f t="shared" si="348"/>
        <v>aster community solar garden, llc</v>
      </c>
      <c r="D18354" s="8"/>
      <c r="E18354" s="8"/>
      <c r="F18354" s="10"/>
      <c r="G18354" s="8">
        <v>63305</v>
      </c>
      <c r="H18354" s="8" t="s">
        <v>31294</v>
      </c>
      <c r="I18354" s="8" t="s">
        <v>30785</v>
      </c>
      <c r="J18354" s="8">
        <v>62759</v>
      </c>
      <c r="K18354" s="8" t="s">
        <v>33827</v>
      </c>
    </row>
    <row r="18355" spans="1:11" x14ac:dyDescent="0.2">
      <c r="A18355" s="8">
        <f>IF(IFERROR((MATCH(G18355,$G$1:$G$17725,0)),0),INDEX($A$1:$A$17725,MATCH(G18355,$G$1:$G$17725,0)),MAX($A$2:$A18354)+1)</f>
        <v>14194</v>
      </c>
      <c r="B18355" s="8" t="e">
        <f t="shared" si="347"/>
        <v>#N/A</v>
      </c>
      <c r="C18355" s="9" t="str">
        <f t="shared" si="348"/>
        <v>westport community solar, llc</v>
      </c>
      <c r="D18355" s="8"/>
      <c r="E18355" s="8"/>
      <c r="F18355" s="10"/>
      <c r="G18355" s="8">
        <v>63307</v>
      </c>
      <c r="H18355" s="8" t="s">
        <v>31295</v>
      </c>
      <c r="I18355" s="8" t="s">
        <v>30785</v>
      </c>
      <c r="J18355" s="8">
        <v>62759</v>
      </c>
      <c r="K18355" s="8" t="s">
        <v>33827</v>
      </c>
    </row>
    <row r="18356" spans="1:11" x14ac:dyDescent="0.2">
      <c r="A18356" s="8">
        <f>IF(IFERROR((MATCH(G18356,$G$1:$G$17725,0)),0),INDEX($A$1:$A$17725,MATCH(G18356,$G$1:$G$17725,0)),MAX($A$2:$A18355)+1)</f>
        <v>14195</v>
      </c>
      <c r="B18356" s="8" t="e">
        <f t="shared" si="347"/>
        <v>#N/A</v>
      </c>
      <c r="C18356" s="9" t="str">
        <f t="shared" si="348"/>
        <v>marigold community solar garden, llc</v>
      </c>
      <c r="D18356" s="8"/>
      <c r="E18356" s="8"/>
      <c r="F18356" s="10"/>
      <c r="G18356" s="8">
        <v>63308</v>
      </c>
      <c r="H18356" s="8" t="s">
        <v>31296</v>
      </c>
      <c r="I18356" s="8" t="s">
        <v>30785</v>
      </c>
      <c r="J18356" s="8">
        <v>62759</v>
      </c>
      <c r="K18356" s="8" t="s">
        <v>33827</v>
      </c>
    </row>
    <row r="18357" spans="1:11" x14ac:dyDescent="0.2">
      <c r="A18357" s="8">
        <f>IF(IFERROR((MATCH(G18357,$G$1:$G$17725,0)),0),INDEX($A$1:$A$17725,MATCH(G18357,$G$1:$G$17725,0)),MAX($A$2:$A18356)+1)</f>
        <v>14196</v>
      </c>
      <c r="B18357" s="8" t="e">
        <f t="shared" si="347"/>
        <v>#N/A</v>
      </c>
      <c r="C18357" s="9" t="str">
        <f t="shared" si="348"/>
        <v>honeysuckle solar, llc</v>
      </c>
      <c r="D18357" s="8"/>
      <c r="E18357" s="8"/>
      <c r="F18357" s="10"/>
      <c r="G18357" s="8">
        <v>63309</v>
      </c>
      <c r="H18357" s="8" t="s">
        <v>31297</v>
      </c>
      <c r="I18357" s="8" t="s">
        <v>30785</v>
      </c>
      <c r="J18357" s="8">
        <v>62759</v>
      </c>
      <c r="K18357" s="8" t="s">
        <v>33827</v>
      </c>
    </row>
    <row r="18358" spans="1:11" x14ac:dyDescent="0.2">
      <c r="A18358" s="8">
        <f>IF(IFERROR((MATCH(G18358,$G$1:$G$17725,0)),0),INDEX($A$1:$A$17725,MATCH(G18358,$G$1:$G$17725,0)),MAX($A$2:$A18357)+1)</f>
        <v>14197</v>
      </c>
      <c r="B18358" s="8" t="e">
        <f t="shared" si="347"/>
        <v>#N/A</v>
      </c>
      <c r="C18358" s="9" t="str">
        <f t="shared" si="348"/>
        <v>snowdrop solar, llc</v>
      </c>
      <c r="D18358" s="8"/>
      <c r="E18358" s="8"/>
      <c r="F18358" s="10"/>
      <c r="G18358" s="8">
        <v>63310</v>
      </c>
      <c r="H18358" s="8" t="s">
        <v>31298</v>
      </c>
      <c r="I18358" s="8" t="s">
        <v>30785</v>
      </c>
      <c r="J18358" s="8">
        <v>62759</v>
      </c>
      <c r="K18358" s="8" t="s">
        <v>33827</v>
      </c>
    </row>
    <row r="18359" spans="1:11" x14ac:dyDescent="0.2">
      <c r="A18359" s="8">
        <f>IF(IFERROR((MATCH(G18359,$G$1:$G$17725,0)),0),INDEX($A$1:$A$17725,MATCH(G18359,$G$1:$G$17725,0)),MAX($A$2:$A18358)+1)</f>
        <v>14198</v>
      </c>
      <c r="B18359" s="8" t="e">
        <f t="shared" si="347"/>
        <v>#N/A</v>
      </c>
      <c r="C18359" s="9" t="str">
        <f t="shared" si="348"/>
        <v>lantana solar, llc</v>
      </c>
      <c r="D18359" s="8"/>
      <c r="E18359" s="8"/>
      <c r="F18359" s="10"/>
      <c r="G18359" s="8">
        <v>63311</v>
      </c>
      <c r="H18359" s="8" t="s">
        <v>31299</v>
      </c>
      <c r="I18359" s="8" t="s">
        <v>30785</v>
      </c>
      <c r="J18359" s="8">
        <v>62759</v>
      </c>
      <c r="K18359" s="8" t="s">
        <v>33827</v>
      </c>
    </row>
    <row r="18360" spans="1:11" x14ac:dyDescent="0.2">
      <c r="A18360" s="8">
        <f>IF(IFERROR((MATCH(G18360,$G$1:$G$17725,0)),0),INDEX($A$1:$A$17725,MATCH(G18360,$G$1:$G$17725,0)),MAX($A$2:$A18359)+1)</f>
        <v>14199</v>
      </c>
      <c r="B18360" s="8" t="e">
        <f t="shared" si="347"/>
        <v>#N/A</v>
      </c>
      <c r="C18360" s="9" t="str">
        <f t="shared" si="348"/>
        <v>hyacinth solar, llc</v>
      </c>
      <c r="D18360" s="8"/>
      <c r="E18360" s="8"/>
      <c r="F18360" s="10"/>
      <c r="G18360" s="8">
        <v>63312</v>
      </c>
      <c r="H18360" s="8" t="s">
        <v>31300</v>
      </c>
      <c r="I18360" s="8" t="s">
        <v>30785</v>
      </c>
      <c r="J18360" s="8">
        <v>62759</v>
      </c>
      <c r="K18360" s="8" t="s">
        <v>33827</v>
      </c>
    </row>
    <row r="18361" spans="1:11" x14ac:dyDescent="0.2">
      <c r="A18361" s="8">
        <f>IF(IFERROR((MATCH(G18361,$G$1:$G$17725,0)),0),INDEX($A$1:$A$17725,MATCH(G18361,$G$1:$G$17725,0)),MAX($A$2:$A18360)+1)</f>
        <v>14200</v>
      </c>
      <c r="B18361" s="8" t="e">
        <f t="shared" si="347"/>
        <v>#N/A</v>
      </c>
      <c r="C18361" s="9" t="str">
        <f t="shared" si="348"/>
        <v>coral bells solar, llc</v>
      </c>
      <c r="D18361" s="8"/>
      <c r="E18361" s="8"/>
      <c r="F18361" s="10"/>
      <c r="G18361" s="8">
        <v>63313</v>
      </c>
      <c r="H18361" s="8" t="s">
        <v>31301</v>
      </c>
      <c r="I18361" s="8" t="s">
        <v>30785</v>
      </c>
      <c r="J18361" s="8">
        <v>62759</v>
      </c>
      <c r="K18361" s="8" t="s">
        <v>33827</v>
      </c>
    </row>
    <row r="18362" spans="1:11" x14ac:dyDescent="0.2">
      <c r="A18362" s="8">
        <f>IF(IFERROR((MATCH(G18362,$G$1:$G$17725,0)),0),INDEX($A$1:$A$17725,MATCH(G18362,$G$1:$G$17725,0)),MAX($A$2:$A18361)+1)</f>
        <v>14201</v>
      </c>
      <c r="B18362" s="8" t="e">
        <f t="shared" si="347"/>
        <v>#N/A</v>
      </c>
      <c r="C18362" s="9" t="str">
        <f t="shared" si="348"/>
        <v>primrose solar, llc</v>
      </c>
      <c r="D18362" s="8"/>
      <c r="E18362" s="8"/>
      <c r="F18362" s="10"/>
      <c r="G18362" s="8">
        <v>63314</v>
      </c>
      <c r="H18362" s="8" t="s">
        <v>31302</v>
      </c>
      <c r="I18362" s="8" t="s">
        <v>30785</v>
      </c>
      <c r="J18362" s="8">
        <v>62759</v>
      </c>
      <c r="K18362" s="8" t="s">
        <v>33827</v>
      </c>
    </row>
    <row r="18363" spans="1:11" x14ac:dyDescent="0.2">
      <c r="A18363" s="8">
        <f>IF(IFERROR((MATCH(G18363,$G$1:$G$17725,0)),0),INDEX($A$1:$A$17725,MATCH(G18363,$G$1:$G$17725,0)),MAX($A$2:$A18362)+1)</f>
        <v>14202</v>
      </c>
      <c r="B18363" s="8" t="e">
        <f t="shared" si="347"/>
        <v>#N/A</v>
      </c>
      <c r="C18363" s="9" t="str">
        <f t="shared" si="348"/>
        <v>kerria solar, llc</v>
      </c>
      <c r="D18363" s="8"/>
      <c r="E18363" s="8"/>
      <c r="F18363" s="10"/>
      <c r="G18363" s="8">
        <v>63315</v>
      </c>
      <c r="H18363" s="8" t="s">
        <v>31303</v>
      </c>
      <c r="I18363" s="8" t="s">
        <v>30785</v>
      </c>
      <c r="J18363" s="8">
        <v>62759</v>
      </c>
      <c r="K18363" s="8" t="s">
        <v>33827</v>
      </c>
    </row>
    <row r="18364" spans="1:11" x14ac:dyDescent="0.2">
      <c r="A18364" s="8">
        <f>IF(IFERROR((MATCH(G18364,$G$1:$G$17725,0)),0),INDEX($A$1:$A$17725,MATCH(G18364,$G$1:$G$17725,0)),MAX($A$2:$A18363)+1)</f>
        <v>14203</v>
      </c>
      <c r="B18364" s="8" t="e">
        <f t="shared" si="347"/>
        <v>#N/A</v>
      </c>
      <c r="C18364" s="9" t="str">
        <f t="shared" si="348"/>
        <v>gladiolus solar, llc</v>
      </c>
      <c r="D18364" s="8"/>
      <c r="E18364" s="8"/>
      <c r="F18364" s="10"/>
      <c r="G18364" s="8">
        <v>63316</v>
      </c>
      <c r="H18364" s="8" t="s">
        <v>31304</v>
      </c>
      <c r="I18364" s="8" t="s">
        <v>30785</v>
      </c>
      <c r="J18364" s="8">
        <v>62759</v>
      </c>
      <c r="K18364" s="8" t="s">
        <v>33827</v>
      </c>
    </row>
    <row r="18365" spans="1:11" x14ac:dyDescent="0.2">
      <c r="A18365" s="8">
        <f>IF(IFERROR((MATCH(G18365,$G$1:$G$17725,0)),0),INDEX($A$1:$A$17725,MATCH(G18365,$G$1:$G$17725,0)),MAX($A$2:$A18364)+1)</f>
        <v>14204</v>
      </c>
      <c r="B18365" s="8" t="e">
        <f t="shared" si="347"/>
        <v>#N/A</v>
      </c>
      <c r="C18365" s="9" t="str">
        <f t="shared" si="348"/>
        <v>geranium solar, llc</v>
      </c>
      <c r="D18365" s="8"/>
      <c r="E18365" s="8"/>
      <c r="F18365" s="10"/>
      <c r="G18365" s="8">
        <v>63317</v>
      </c>
      <c r="H18365" s="8" t="s">
        <v>31305</v>
      </c>
      <c r="I18365" s="8" t="s">
        <v>30785</v>
      </c>
      <c r="J18365" s="8">
        <v>62759</v>
      </c>
      <c r="K18365" s="8" t="s">
        <v>33827</v>
      </c>
    </row>
    <row r="18366" spans="1:11" x14ac:dyDescent="0.2">
      <c r="A18366" s="8">
        <f>IF(IFERROR((MATCH(G18366,$G$1:$G$17725,0)),0),INDEX($A$1:$A$17725,MATCH(G18366,$G$1:$G$17725,0)),MAX($A$2:$A18365)+1)</f>
        <v>14205</v>
      </c>
      <c r="B18366" s="8" t="e">
        <f t="shared" ref="B18366:B18429" si="349">IF(COUNTIF($G$1:$G$17725,G18366&gt;0),0,INDEX($A$1:$A$17725,MATCH(G18366,$G$1:$G$17725,0)))</f>
        <v>#N/A</v>
      </c>
      <c r="C18366" s="9" t="str">
        <f t="shared" si="348"/>
        <v>bellflower solar, llc</v>
      </c>
      <c r="D18366" s="8"/>
      <c r="E18366" s="8"/>
      <c r="F18366" s="10"/>
      <c r="G18366" s="8">
        <v>63318</v>
      </c>
      <c r="H18366" s="8" t="s">
        <v>31306</v>
      </c>
      <c r="I18366" s="8" t="s">
        <v>30785</v>
      </c>
      <c r="J18366" s="8">
        <v>62759</v>
      </c>
      <c r="K18366" s="8" t="s">
        <v>33827</v>
      </c>
    </row>
    <row r="18367" spans="1:11" x14ac:dyDescent="0.2">
      <c r="A18367" s="8">
        <f>IF(IFERROR((MATCH(G18367,$G$1:$G$17725,0)),0),INDEX($A$1:$A$17725,MATCH(G18367,$G$1:$G$17725,0)),MAX($A$2:$A18366)+1)</f>
        <v>14206</v>
      </c>
      <c r="B18367" s="8" t="e">
        <f t="shared" si="349"/>
        <v>#N/A</v>
      </c>
      <c r="C18367" s="9" t="str">
        <f t="shared" si="348"/>
        <v>iris solar, llc (mn)</v>
      </c>
      <c r="D18367" s="8"/>
      <c r="E18367" s="8"/>
      <c r="F18367" s="10"/>
      <c r="G18367" s="8">
        <v>63319</v>
      </c>
      <c r="H18367" s="8" t="s">
        <v>31307</v>
      </c>
      <c r="I18367" s="8" t="s">
        <v>30785</v>
      </c>
      <c r="J18367" s="8">
        <v>62759</v>
      </c>
      <c r="K18367" s="8" t="s">
        <v>33827</v>
      </c>
    </row>
    <row r="18368" spans="1:11" x14ac:dyDescent="0.2">
      <c r="A18368" s="8">
        <f>IF(IFERROR((MATCH(G18368,$G$1:$G$17725,0)),0),INDEX($A$1:$A$17725,MATCH(G18368,$G$1:$G$17725,0)),MAX($A$2:$A18367)+1)</f>
        <v>14207</v>
      </c>
      <c r="B18368" s="8" t="e">
        <f t="shared" si="349"/>
        <v>#N/A</v>
      </c>
      <c r="C18368" s="9" t="str">
        <f t="shared" si="348"/>
        <v>sutton solar 2, llc</v>
      </c>
      <c r="D18368" s="8"/>
      <c r="E18368" s="8"/>
      <c r="F18368" s="10"/>
      <c r="G18368" s="8">
        <v>63336</v>
      </c>
      <c r="H18368" s="8" t="s">
        <v>31308</v>
      </c>
      <c r="I18368" s="8" t="s">
        <v>31308</v>
      </c>
      <c r="J18368" s="8">
        <v>63106</v>
      </c>
      <c r="K18368" s="8" t="s">
        <v>33827</v>
      </c>
    </row>
    <row r="18369" spans="1:11" x14ac:dyDescent="0.2">
      <c r="A18369" s="8">
        <f>IF(IFERROR((MATCH(G18369,$G$1:$G$17725,0)),0),INDEX($A$1:$A$17725,MATCH(G18369,$G$1:$G$17725,0)),MAX($A$2:$A18368)+1)</f>
        <v>14208</v>
      </c>
      <c r="B18369" s="8" t="e">
        <f t="shared" si="349"/>
        <v>#N/A</v>
      </c>
      <c r="C18369" s="9" t="str">
        <f t="shared" si="348"/>
        <v>ticket network south windsor</v>
      </c>
      <c r="D18369" s="8"/>
      <c r="E18369" s="8"/>
      <c r="F18369" s="10"/>
      <c r="G18369" s="8">
        <v>63354</v>
      </c>
      <c r="H18369" s="8" t="s">
        <v>31309</v>
      </c>
      <c r="I18369" s="8" t="s">
        <v>31310</v>
      </c>
      <c r="J18369" s="8">
        <v>62067</v>
      </c>
      <c r="K18369" s="8" t="s">
        <v>33827</v>
      </c>
    </row>
    <row r="18370" spans="1:11" x14ac:dyDescent="0.2">
      <c r="A18370" s="8">
        <f>IF(IFERROR((MATCH(G18370,$G$1:$G$17725,0)),0),INDEX($A$1:$A$17725,MATCH(G18370,$G$1:$G$17725,0)),MAX($A$2:$A18369)+1)</f>
        <v>14209</v>
      </c>
      <c r="B18370" s="8" t="e">
        <f t="shared" si="349"/>
        <v>#N/A</v>
      </c>
      <c r="C18370" s="9" t="str">
        <f t="shared" si="348"/>
        <v>corbin russwin phase 3 berlin</v>
      </c>
      <c r="D18370" s="8"/>
      <c r="E18370" s="8"/>
      <c r="F18370" s="10"/>
      <c r="G18370" s="8">
        <v>63358</v>
      </c>
      <c r="H18370" s="8" t="s">
        <v>31311</v>
      </c>
      <c r="I18370" s="8" t="s">
        <v>31310</v>
      </c>
      <c r="J18370" s="8">
        <v>62067</v>
      </c>
      <c r="K18370" s="8" t="s">
        <v>33827</v>
      </c>
    </row>
    <row r="18371" spans="1:11" x14ac:dyDescent="0.2">
      <c r="A18371" s="8">
        <f>IF(IFERROR((MATCH(G18371,$G$1:$G$17725,0)),0),INDEX($A$1:$A$17725,MATCH(G18371,$G$1:$G$17725,0)),MAX($A$2:$A18370)+1)</f>
        <v>14210</v>
      </c>
      <c r="B18371" s="8" t="e">
        <f t="shared" si="349"/>
        <v>#N/A</v>
      </c>
      <c r="C18371" s="9" t="str">
        <f t="shared" si="348"/>
        <v>medline ind. phase 2 tracy</v>
      </c>
      <c r="D18371" s="8"/>
      <c r="E18371" s="8"/>
      <c r="F18371" s="10"/>
      <c r="G18371" s="8">
        <v>63361</v>
      </c>
      <c r="H18371" s="8" t="s">
        <v>31312</v>
      </c>
      <c r="I18371" s="8" t="s">
        <v>31310</v>
      </c>
      <c r="J18371" s="8">
        <v>62067</v>
      </c>
      <c r="K18371" s="8" t="s">
        <v>33827</v>
      </c>
    </row>
    <row r="18372" spans="1:11" x14ac:dyDescent="0.2">
      <c r="A18372" s="8">
        <f>IF(IFERROR((MATCH(G18372,$G$1:$G$17725,0)),0),INDEX($A$1:$A$17725,MATCH(G18372,$G$1:$G$17725,0)),MAX($A$2:$A18371)+1)</f>
        <v>14211</v>
      </c>
      <c r="B18372" s="8" t="e">
        <f t="shared" si="349"/>
        <v>#N/A</v>
      </c>
      <c r="C18372" s="9" t="str">
        <f t="shared" si="348"/>
        <v>niagara bottling stockton</v>
      </c>
      <c r="D18372" s="8"/>
      <c r="E18372" s="8"/>
      <c r="F18372" s="10"/>
      <c r="G18372" s="8">
        <v>63363</v>
      </c>
      <c r="H18372" s="8" t="s">
        <v>31313</v>
      </c>
      <c r="I18372" s="8" t="s">
        <v>31310</v>
      </c>
      <c r="J18372" s="8">
        <v>62067</v>
      </c>
      <c r="K18372" s="8" t="s">
        <v>33827</v>
      </c>
    </row>
    <row r="18373" spans="1:11" x14ac:dyDescent="0.2">
      <c r="A18373" s="8">
        <f>IF(IFERROR((MATCH(G18373,$G$1:$G$17725,0)),0),INDEX($A$1:$A$17725,MATCH(G18373,$G$1:$G$17725,0)),MAX($A$2:$A18372)+1)</f>
        <v>14212</v>
      </c>
      <c r="B18373" s="8" t="e">
        <f t="shared" si="349"/>
        <v>#N/A</v>
      </c>
      <c r="C18373" s="9" t="str">
        <f t="shared" si="348"/>
        <v>strandness garden</v>
      </c>
      <c r="D18373" s="8"/>
      <c r="E18373" s="8"/>
      <c r="F18373" s="10"/>
      <c r="G18373" s="8">
        <v>63367</v>
      </c>
      <c r="H18373" s="8" t="s">
        <v>31314</v>
      </c>
      <c r="I18373" s="8" t="s">
        <v>31315</v>
      </c>
      <c r="J18373" s="8">
        <v>63131</v>
      </c>
      <c r="K18373" s="8" t="s">
        <v>33827</v>
      </c>
    </row>
    <row r="18374" spans="1:11" x14ac:dyDescent="0.2">
      <c r="A18374" s="8">
        <f>IF(IFERROR((MATCH(G18374,$G$1:$G$17725,0)),0),INDEX($A$1:$A$17725,MATCH(G18374,$G$1:$G$17725,0)),MAX($A$2:$A18373)+1)</f>
        <v>14213</v>
      </c>
      <c r="B18374" s="8" t="e">
        <f t="shared" si="349"/>
        <v>#N/A</v>
      </c>
      <c r="C18374" s="9" t="str">
        <f t="shared" si="348"/>
        <v>cp middletown solar i llc</v>
      </c>
      <c r="D18374" s="8"/>
      <c r="E18374" s="8"/>
      <c r="F18374" s="10"/>
      <c r="G18374" s="8">
        <v>63374</v>
      </c>
      <c r="H18374" s="8" t="s">
        <v>31316</v>
      </c>
      <c r="I18374" s="8" t="s">
        <v>31041</v>
      </c>
      <c r="J18374" s="8">
        <v>62719</v>
      </c>
      <c r="K18374" s="8" t="s">
        <v>33827</v>
      </c>
    </row>
    <row r="18375" spans="1:11" x14ac:dyDescent="0.2">
      <c r="A18375" s="8">
        <f>IF(IFERROR((MATCH(G18375,$G$1:$G$17725,0)),0),INDEX($A$1:$A$17725,MATCH(G18375,$G$1:$G$17725,0)),MAX($A$2:$A18374)+1)</f>
        <v>14214</v>
      </c>
      <c r="B18375" s="8" t="e">
        <f t="shared" si="349"/>
        <v>#N/A</v>
      </c>
      <c r="C18375" s="9" t="str">
        <f t="shared" si="348"/>
        <v>cp middletown solar ii llc</v>
      </c>
      <c r="D18375" s="8"/>
      <c r="E18375" s="8"/>
      <c r="F18375" s="10"/>
      <c r="G18375" s="8">
        <v>63375</v>
      </c>
      <c r="H18375" s="8" t="s">
        <v>31317</v>
      </c>
      <c r="I18375" s="8" t="s">
        <v>31041</v>
      </c>
      <c r="J18375" s="8">
        <v>62719</v>
      </c>
      <c r="K18375" s="8" t="s">
        <v>33827</v>
      </c>
    </row>
    <row r="18376" spans="1:11" x14ac:dyDescent="0.2">
      <c r="A18376" s="8">
        <f>IF(IFERROR((MATCH(G18376,$G$1:$G$17725,0)),0),INDEX($A$1:$A$17725,MATCH(G18376,$G$1:$G$17725,0)),MAX($A$2:$A18375)+1)</f>
        <v>14215</v>
      </c>
      <c r="B18376" s="8" t="e">
        <f t="shared" si="349"/>
        <v>#N/A</v>
      </c>
      <c r="C18376" s="9" t="str">
        <f t="shared" si="348"/>
        <v>goodhue community solar one llc csg</v>
      </c>
      <c r="D18376" s="8"/>
      <c r="E18376" s="8"/>
      <c r="F18376" s="10"/>
      <c r="G18376" s="8">
        <v>63380</v>
      </c>
      <c r="H18376" s="8" t="s">
        <v>31318</v>
      </c>
      <c r="I18376" s="8" t="s">
        <v>31212</v>
      </c>
      <c r="J18376" s="8">
        <v>62915</v>
      </c>
      <c r="K18376" s="8" t="s">
        <v>33827</v>
      </c>
    </row>
    <row r="18377" spans="1:11" x14ac:dyDescent="0.2">
      <c r="A18377" s="8">
        <f>IF(IFERROR((MATCH(G18377,$G$1:$G$17725,0)),0),INDEX($A$1:$A$17725,MATCH(G18377,$G$1:$G$17725,0)),MAX($A$2:$A18376)+1)</f>
        <v>14216</v>
      </c>
      <c r="B18377" s="8" t="e">
        <f t="shared" si="349"/>
        <v>#N/A</v>
      </c>
      <c r="C18377" s="9" t="str">
        <f t="shared" si="348"/>
        <v>falls creek garden</v>
      </c>
      <c r="D18377" s="8"/>
      <c r="E18377" s="8"/>
      <c r="F18377" s="10"/>
      <c r="G18377" s="8">
        <v>63394</v>
      </c>
      <c r="H18377" s="8" t="s">
        <v>31319</v>
      </c>
      <c r="I18377" s="8" t="s">
        <v>31320</v>
      </c>
      <c r="J18377" s="8">
        <v>63143</v>
      </c>
      <c r="K18377" s="8" t="s">
        <v>33827</v>
      </c>
    </row>
    <row r="18378" spans="1:11" x14ac:dyDescent="0.2">
      <c r="A18378" s="8">
        <f>IF(IFERROR((MATCH(G18378,$G$1:$G$17725,0)),0),INDEX($A$1:$A$17725,MATCH(G18378,$G$1:$G$17725,0)),MAX($A$2:$A18377)+1)</f>
        <v>14217</v>
      </c>
      <c r="B18378" s="8" t="e">
        <f t="shared" si="349"/>
        <v>#N/A</v>
      </c>
      <c r="C18378" s="9" t="str">
        <f t="shared" si="348"/>
        <v>star garden</v>
      </c>
      <c r="D18378" s="8"/>
      <c r="E18378" s="8"/>
      <c r="F18378" s="10"/>
      <c r="G18378" s="8">
        <v>63395</v>
      </c>
      <c r="H18378" s="8" t="s">
        <v>31321</v>
      </c>
      <c r="I18378" s="8" t="s">
        <v>31322</v>
      </c>
      <c r="J18378" s="8">
        <v>63144</v>
      </c>
      <c r="K18378" s="8" t="s">
        <v>33827</v>
      </c>
    </row>
    <row r="18379" spans="1:11" x14ac:dyDescent="0.2">
      <c r="A18379" s="8">
        <f>IF(IFERROR((MATCH(G18379,$G$1:$G$17725,0)),0),INDEX($A$1:$A$17725,MATCH(G18379,$G$1:$G$17725,0)),MAX($A$2:$A18378)+1)</f>
        <v>14218</v>
      </c>
      <c r="B18379" s="8" t="e">
        <f t="shared" si="349"/>
        <v>#N/A</v>
      </c>
      <c r="C18379" s="9" t="str">
        <f t="shared" si="348"/>
        <v>buffalo garden</v>
      </c>
      <c r="D18379" s="8"/>
      <c r="E18379" s="8"/>
      <c r="F18379" s="10"/>
      <c r="G18379" s="8">
        <v>63396</v>
      </c>
      <c r="H18379" s="8" t="s">
        <v>31323</v>
      </c>
      <c r="I18379" s="8" t="s">
        <v>31324</v>
      </c>
      <c r="J18379" s="8">
        <v>63157</v>
      </c>
      <c r="K18379" s="8" t="s">
        <v>33827</v>
      </c>
    </row>
    <row r="18380" spans="1:11" x14ac:dyDescent="0.2">
      <c r="A18380" s="8">
        <f>IF(IFERROR((MATCH(G18380,$G$1:$G$17725,0)),0),INDEX($A$1:$A$17725,MATCH(G18380,$G$1:$G$17725,0)),MAX($A$2:$A18379)+1)</f>
        <v>14219</v>
      </c>
      <c r="B18380" s="8" t="e">
        <f t="shared" si="349"/>
        <v>#N/A</v>
      </c>
      <c r="C18380" s="9" t="str">
        <f t="shared" si="348"/>
        <v>loon garden</v>
      </c>
      <c r="D18380" s="8"/>
      <c r="E18380" s="8"/>
      <c r="F18380" s="10"/>
      <c r="G18380" s="8">
        <v>63397</v>
      </c>
      <c r="H18380" s="8" t="s">
        <v>31325</v>
      </c>
      <c r="I18380" s="8" t="s">
        <v>31326</v>
      </c>
      <c r="J18380" s="8">
        <v>63158</v>
      </c>
      <c r="K18380" s="8" t="s">
        <v>33827</v>
      </c>
    </row>
    <row r="18381" spans="1:11" x14ac:dyDescent="0.2">
      <c r="A18381" s="8">
        <f>IF(IFERROR((MATCH(G18381,$G$1:$G$17725,0)),0),INDEX($A$1:$A$17725,MATCH(G18381,$G$1:$G$17725,0)),MAX($A$2:$A18380)+1)</f>
        <v>14220</v>
      </c>
      <c r="B18381" s="8" t="e">
        <f t="shared" si="349"/>
        <v>#N/A</v>
      </c>
      <c r="C18381" s="9" t="str">
        <f t="shared" si="348"/>
        <v>stearns solar i</v>
      </c>
      <c r="D18381" s="8"/>
      <c r="E18381" s="8"/>
      <c r="F18381" s="10"/>
      <c r="G18381" s="8">
        <v>63400</v>
      </c>
      <c r="H18381" s="8" t="s">
        <v>31327</v>
      </c>
      <c r="I18381" s="8" t="s">
        <v>31328</v>
      </c>
      <c r="J18381" s="8">
        <v>63159</v>
      </c>
      <c r="K18381" s="8" t="s">
        <v>33827</v>
      </c>
    </row>
    <row r="18382" spans="1:11" x14ac:dyDescent="0.2">
      <c r="A18382" s="8">
        <f>IF(IFERROR((MATCH(G18382,$G$1:$G$17725,0)),0),INDEX($A$1:$A$17725,MATCH(G18382,$G$1:$G$17725,0)),MAX($A$2:$A18381)+1)</f>
        <v>14221</v>
      </c>
      <c r="B18382" s="8" t="e">
        <f t="shared" si="349"/>
        <v>#N/A</v>
      </c>
      <c r="C18382" s="9" t="str">
        <f t="shared" si="348"/>
        <v>olinda trail solar</v>
      </c>
      <c r="D18382" s="8"/>
      <c r="E18382" s="8"/>
      <c r="F18382" s="10"/>
      <c r="G18382" s="8">
        <v>63401</v>
      </c>
      <c r="H18382" s="8" t="s">
        <v>31329</v>
      </c>
      <c r="I18382" s="8" t="s">
        <v>31330</v>
      </c>
      <c r="J18382" s="8">
        <v>63160</v>
      </c>
      <c r="K18382" s="8" t="s">
        <v>33827</v>
      </c>
    </row>
    <row r="18383" spans="1:11" x14ac:dyDescent="0.2">
      <c r="A18383" s="8">
        <f>IF(IFERROR((MATCH(G18383,$G$1:$G$17725,0)),0),INDEX($A$1:$A$17725,MATCH(G18383,$G$1:$G$17725,0)),MAX($A$2:$A18382)+1)</f>
        <v>14222</v>
      </c>
      <c r="B18383" s="8" t="e">
        <f t="shared" si="349"/>
        <v>#N/A</v>
      </c>
      <c r="C18383" s="9" t="str">
        <f t="shared" si="348"/>
        <v>new munich solar</v>
      </c>
      <c r="D18383" s="8"/>
      <c r="E18383" s="8"/>
      <c r="F18383" s="10"/>
      <c r="G18383" s="8">
        <v>63402</v>
      </c>
      <c r="H18383" s="8" t="s">
        <v>31331</v>
      </c>
      <c r="I18383" s="8" t="s">
        <v>31332</v>
      </c>
      <c r="J18383" s="8">
        <v>63161</v>
      </c>
      <c r="K18383" s="8" t="s">
        <v>33827</v>
      </c>
    </row>
    <row r="18384" spans="1:11" x14ac:dyDescent="0.2">
      <c r="A18384" s="8">
        <f>IF(IFERROR((MATCH(G18384,$G$1:$G$17725,0)),0),INDEX($A$1:$A$17725,MATCH(G18384,$G$1:$G$17725,0)),MAX($A$2:$A18383)+1)</f>
        <v>14223</v>
      </c>
      <c r="B18384" s="8" t="e">
        <f t="shared" si="349"/>
        <v>#N/A</v>
      </c>
      <c r="C18384" s="9" t="str">
        <f t="shared" si="348"/>
        <v>clara city solar</v>
      </c>
      <c r="D18384" s="8"/>
      <c r="E18384" s="8"/>
      <c r="F18384" s="10"/>
      <c r="G18384" s="8">
        <v>63403</v>
      </c>
      <c r="H18384" s="8" t="s">
        <v>31333</v>
      </c>
      <c r="I18384" s="8" t="s">
        <v>31334</v>
      </c>
      <c r="J18384" s="8">
        <v>63162</v>
      </c>
      <c r="K18384" s="8" t="s">
        <v>33827</v>
      </c>
    </row>
    <row r="18385" spans="1:11" x14ac:dyDescent="0.2">
      <c r="A18385" s="8">
        <f>IF(IFERROR((MATCH(G18385,$G$1:$G$17725,0)),0),INDEX($A$1:$A$17725,MATCH(G18385,$G$1:$G$17725,0)),MAX($A$2:$A18384)+1)</f>
        <v>14224</v>
      </c>
      <c r="B18385" s="8" t="e">
        <f t="shared" si="349"/>
        <v>#N/A</v>
      </c>
      <c r="C18385" s="9" t="str">
        <f t="shared" ref="C18385:C18448" si="350">IF(H18385="",F18385,H18385)</f>
        <v>san diego zoo</v>
      </c>
      <c r="D18385" s="8"/>
      <c r="E18385" s="8"/>
      <c r="F18385" s="10"/>
      <c r="G18385" s="8">
        <v>63412</v>
      </c>
      <c r="H18385" s="8" t="s">
        <v>31335</v>
      </c>
      <c r="I18385" s="8" t="s">
        <v>31336</v>
      </c>
      <c r="J18385" s="8">
        <v>63246</v>
      </c>
      <c r="K18385" s="8" t="s">
        <v>33827</v>
      </c>
    </row>
    <row r="18386" spans="1:11" x14ac:dyDescent="0.2">
      <c r="A18386" s="8">
        <f>IF(IFERROR((MATCH(G18386,$G$1:$G$17725,0)),0),INDEX($A$1:$A$17725,MATCH(G18386,$G$1:$G$17725,0)),MAX($A$2:$A18385)+1)</f>
        <v>14225</v>
      </c>
      <c r="B18386" s="8" t="e">
        <f t="shared" si="349"/>
        <v>#N/A</v>
      </c>
      <c r="C18386" s="9" t="str">
        <f t="shared" si="350"/>
        <v>ltmua</v>
      </c>
      <c r="D18386" s="8"/>
      <c r="E18386" s="8"/>
      <c r="F18386" s="10"/>
      <c r="G18386" s="8">
        <v>63413</v>
      </c>
      <c r="H18386" s="8" t="s">
        <v>31337</v>
      </c>
      <c r="I18386" s="8" t="s">
        <v>30861</v>
      </c>
      <c r="J18386" s="8">
        <v>61944</v>
      </c>
      <c r="K18386" s="8" t="s">
        <v>33827</v>
      </c>
    </row>
    <row r="18387" spans="1:11" x14ac:dyDescent="0.2">
      <c r="A18387" s="8">
        <f>IF(IFERROR((MATCH(G18387,$G$1:$G$17725,0)),0),INDEX($A$1:$A$17725,MATCH(G18387,$G$1:$G$17725,0)),MAX($A$2:$A18386)+1)</f>
        <v>14226</v>
      </c>
      <c r="B18387" s="8" t="e">
        <f t="shared" si="349"/>
        <v>#N/A</v>
      </c>
      <c r="C18387" s="9" t="str">
        <f t="shared" si="350"/>
        <v>goodhue community solar three llc csg</v>
      </c>
      <c r="D18387" s="8"/>
      <c r="E18387" s="8"/>
      <c r="F18387" s="10"/>
      <c r="G18387" s="8">
        <v>63417</v>
      </c>
      <c r="H18387" s="8" t="s">
        <v>31338</v>
      </c>
      <c r="I18387" s="8" t="s">
        <v>31212</v>
      </c>
      <c r="J18387" s="8">
        <v>62915</v>
      </c>
      <c r="K18387" s="8" t="s">
        <v>33827</v>
      </c>
    </row>
    <row r="18388" spans="1:11" x14ac:dyDescent="0.2">
      <c r="A18388" s="8">
        <f>IF(IFERROR((MATCH(G18388,$G$1:$G$17725,0)),0),INDEX($A$1:$A$17725,MATCH(G18388,$G$1:$G$17725,0)),MAX($A$2:$A18387)+1)</f>
        <v>14227</v>
      </c>
      <c r="B18388" s="8" t="e">
        <f t="shared" si="349"/>
        <v>#N/A</v>
      </c>
      <c r="C18388" s="9" t="str">
        <f t="shared" si="350"/>
        <v>straight garden solar</v>
      </c>
      <c r="D18388" s="8"/>
      <c r="E18388" s="8"/>
      <c r="F18388" s="10"/>
      <c r="G18388" s="8">
        <v>63424</v>
      </c>
      <c r="H18388" s="8" t="s">
        <v>31339</v>
      </c>
      <c r="I18388" s="8" t="s">
        <v>31340</v>
      </c>
      <c r="J18388" s="8">
        <v>63171</v>
      </c>
      <c r="K18388" s="8" t="s">
        <v>33827</v>
      </c>
    </row>
    <row r="18389" spans="1:11" x14ac:dyDescent="0.2">
      <c r="A18389" s="8">
        <f>IF(IFERROR((MATCH(G18389,$G$1:$G$17725,0)),0),INDEX($A$1:$A$17725,MATCH(G18389,$G$1:$G$17725,0)),MAX($A$2:$A18388)+1)</f>
        <v>14228</v>
      </c>
      <c r="B18389" s="8" t="e">
        <f t="shared" si="349"/>
        <v>#N/A</v>
      </c>
      <c r="C18389" s="9" t="str">
        <f t="shared" si="350"/>
        <v>leven garden solar</v>
      </c>
      <c r="D18389" s="8"/>
      <c r="E18389" s="8"/>
      <c r="F18389" s="10"/>
      <c r="G18389" s="8">
        <v>63425</v>
      </c>
      <c r="H18389" s="8" t="s">
        <v>31341</v>
      </c>
      <c r="I18389" s="8" t="s">
        <v>31342</v>
      </c>
      <c r="J18389" s="8">
        <v>63172</v>
      </c>
      <c r="K18389" s="8" t="s">
        <v>33827</v>
      </c>
    </row>
    <row r="18390" spans="1:11" x14ac:dyDescent="0.2">
      <c r="A18390" s="8">
        <f>IF(IFERROR((MATCH(G18390,$G$1:$G$17725,0)),0),INDEX($A$1:$A$17725,MATCH(G18390,$G$1:$G$17725,0)),MAX($A$2:$A18389)+1)</f>
        <v>14229</v>
      </c>
      <c r="B18390" s="8" t="e">
        <f t="shared" si="349"/>
        <v>#N/A</v>
      </c>
      <c r="C18390" s="9" t="str">
        <f t="shared" si="350"/>
        <v>zumbro solar garden</v>
      </c>
      <c r="D18390" s="8"/>
      <c r="E18390" s="8"/>
      <c r="F18390" s="10"/>
      <c r="G18390" s="8">
        <v>63426</v>
      </c>
      <c r="H18390" s="8" t="s">
        <v>31343</v>
      </c>
      <c r="I18390" s="8" t="s">
        <v>31344</v>
      </c>
      <c r="J18390" s="8">
        <v>63173</v>
      </c>
      <c r="K18390" s="8" t="s">
        <v>33827</v>
      </c>
    </row>
    <row r="18391" spans="1:11" x14ac:dyDescent="0.2">
      <c r="A18391" s="8">
        <f>IF(IFERROR((MATCH(G18391,$G$1:$G$17725,0)),0),INDEX($A$1:$A$17725,MATCH(G18391,$G$1:$G$17725,0)),MAX($A$2:$A18390)+1)</f>
        <v>14230</v>
      </c>
      <c r="B18391" s="8" t="e">
        <f t="shared" si="349"/>
        <v>#N/A</v>
      </c>
      <c r="C18391" s="9" t="str">
        <f t="shared" si="350"/>
        <v>mud garden solar</v>
      </c>
      <c r="D18391" s="8"/>
      <c r="E18391" s="8"/>
      <c r="F18391" s="10"/>
      <c r="G18391" s="8">
        <v>63427</v>
      </c>
      <c r="H18391" s="8" t="s">
        <v>31345</v>
      </c>
      <c r="I18391" s="8" t="s">
        <v>31346</v>
      </c>
      <c r="J18391" s="8">
        <v>63175</v>
      </c>
      <c r="K18391" s="8" t="s">
        <v>33827</v>
      </c>
    </row>
    <row r="18392" spans="1:11" x14ac:dyDescent="0.2">
      <c r="A18392" s="8">
        <f>IF(IFERROR((MATCH(G18392,$G$1:$G$17725,0)),0),INDEX($A$1:$A$17725,MATCH(G18392,$G$1:$G$17725,0)),MAX($A$2:$A18391)+1)</f>
        <v>14231</v>
      </c>
      <c r="B18392" s="8" t="e">
        <f t="shared" si="349"/>
        <v>#N/A</v>
      </c>
      <c r="C18392" s="9" t="str">
        <f t="shared" si="350"/>
        <v>erin garden solar</v>
      </c>
      <c r="D18392" s="8"/>
      <c r="E18392" s="8"/>
      <c r="F18392" s="10"/>
      <c r="G18392" s="8">
        <v>63429</v>
      </c>
      <c r="H18392" s="8" t="s">
        <v>31347</v>
      </c>
      <c r="I18392" s="8" t="s">
        <v>31348</v>
      </c>
      <c r="J18392" s="8">
        <v>63176</v>
      </c>
      <c r="K18392" s="8" t="s">
        <v>33827</v>
      </c>
    </row>
    <row r="18393" spans="1:11" x14ac:dyDescent="0.2">
      <c r="A18393" s="8">
        <f>IF(IFERROR((MATCH(G18393,$G$1:$G$17725,0)),0),INDEX($A$1:$A$17725,MATCH(G18393,$G$1:$G$17725,0)),MAX($A$2:$A18392)+1)</f>
        <v>14232</v>
      </c>
      <c r="B18393" s="8" t="e">
        <f t="shared" si="349"/>
        <v>#N/A</v>
      </c>
      <c r="C18393" s="9" t="str">
        <f t="shared" si="350"/>
        <v>chub garden solar</v>
      </c>
      <c r="D18393" s="8"/>
      <c r="E18393" s="8"/>
      <c r="F18393" s="10"/>
      <c r="G18393" s="8">
        <v>63430</v>
      </c>
      <c r="H18393" s="8" t="s">
        <v>31349</v>
      </c>
      <c r="I18393" s="8" t="s">
        <v>31350</v>
      </c>
      <c r="J18393" s="8">
        <v>63177</v>
      </c>
      <c r="K18393" s="8" t="s">
        <v>33827</v>
      </c>
    </row>
    <row r="18394" spans="1:11" x14ac:dyDescent="0.2">
      <c r="A18394" s="8">
        <f>IF(IFERROR((MATCH(G18394,$G$1:$G$17725,0)),0),INDEX($A$1:$A$17725,MATCH(G18394,$G$1:$G$17725,0)),MAX($A$2:$A18393)+1)</f>
        <v>14233</v>
      </c>
      <c r="B18394" s="8" t="e">
        <f t="shared" si="349"/>
        <v>#N/A</v>
      </c>
      <c r="C18394" s="9" t="str">
        <f t="shared" si="350"/>
        <v>maston garden solar</v>
      </c>
      <c r="D18394" s="8"/>
      <c r="E18394" s="8"/>
      <c r="F18394" s="10"/>
      <c r="G18394" s="8">
        <v>63434</v>
      </c>
      <c r="H18394" s="8" t="s">
        <v>31351</v>
      </c>
      <c r="I18394" s="8" t="s">
        <v>31352</v>
      </c>
      <c r="J18394" s="8">
        <v>63174</v>
      </c>
      <c r="K18394" s="8" t="s">
        <v>33827</v>
      </c>
    </row>
    <row r="18395" spans="1:11" x14ac:dyDescent="0.2">
      <c r="A18395" s="8">
        <f>IF(IFERROR((MATCH(G18395,$G$1:$G$17725,0)),0),INDEX($A$1:$A$17725,MATCH(G18395,$G$1:$G$17725,0)),MAX($A$2:$A18394)+1)</f>
        <v>14234</v>
      </c>
      <c r="B18395" s="8" t="e">
        <f t="shared" si="349"/>
        <v>#N/A</v>
      </c>
      <c r="C18395" s="9" t="str">
        <f t="shared" si="350"/>
        <v>malmedal solar garden</v>
      </c>
      <c r="D18395" s="8"/>
      <c r="E18395" s="8"/>
      <c r="F18395" s="10"/>
      <c r="G18395" s="8">
        <v>63453</v>
      </c>
      <c r="H18395" s="8" t="s">
        <v>31353</v>
      </c>
      <c r="I18395" s="8" t="s">
        <v>31354</v>
      </c>
      <c r="J18395" s="8">
        <v>63194</v>
      </c>
      <c r="K18395" s="8" t="s">
        <v>33827</v>
      </c>
    </row>
    <row r="18396" spans="1:11" x14ac:dyDescent="0.2">
      <c r="A18396" s="8">
        <f>IF(IFERROR((MATCH(G18396,$G$1:$G$17725,0)),0),INDEX($A$1:$A$17725,MATCH(G18396,$G$1:$G$17725,0)),MAX($A$2:$A18395)+1)</f>
        <v>14235</v>
      </c>
      <c r="B18396" s="8" t="e">
        <f t="shared" si="349"/>
        <v>#N/A</v>
      </c>
      <c r="C18396" s="9" t="str">
        <f t="shared" si="350"/>
        <v>wollan garden solar</v>
      </c>
      <c r="D18396" s="8"/>
      <c r="E18396" s="8"/>
      <c r="F18396" s="10"/>
      <c r="G18396" s="8">
        <v>63454</v>
      </c>
      <c r="H18396" s="8" t="s">
        <v>31355</v>
      </c>
      <c r="I18396" s="8" t="s">
        <v>31356</v>
      </c>
      <c r="J18396" s="8">
        <v>63195</v>
      </c>
      <c r="K18396" s="8" t="s">
        <v>33827</v>
      </c>
    </row>
    <row r="18397" spans="1:11" x14ac:dyDescent="0.2">
      <c r="A18397" s="8">
        <f>IF(IFERROR((MATCH(G18397,$G$1:$G$17725,0)),0),INDEX($A$1:$A$17725,MATCH(G18397,$G$1:$G$17725,0)),MAX($A$2:$A18396)+1)</f>
        <v>14236</v>
      </c>
      <c r="B18397" s="8" t="e">
        <f t="shared" si="349"/>
        <v>#N/A</v>
      </c>
      <c r="C18397" s="9" t="str">
        <f t="shared" si="350"/>
        <v>re-vfo llc</v>
      </c>
      <c r="D18397" s="8"/>
      <c r="E18397" s="8"/>
      <c r="F18397" s="10"/>
      <c r="G18397" s="8">
        <v>63455</v>
      </c>
      <c r="H18397" s="8" t="s">
        <v>31357</v>
      </c>
      <c r="I18397" s="8" t="s">
        <v>31357</v>
      </c>
      <c r="J18397" s="8">
        <v>63198</v>
      </c>
      <c r="K18397" s="8" t="s">
        <v>33827</v>
      </c>
    </row>
    <row r="18398" spans="1:11" x14ac:dyDescent="0.2">
      <c r="A18398" s="8">
        <f>IF(IFERROR((MATCH(G18398,$G$1:$G$17725,0)),0),INDEX($A$1:$A$17725,MATCH(G18398,$G$1:$G$17725,0)),MAX($A$2:$A18397)+1)</f>
        <v>14237</v>
      </c>
      <c r="B18398" s="8" t="e">
        <f t="shared" si="349"/>
        <v>#N/A</v>
      </c>
      <c r="C18398" s="9" t="str">
        <f t="shared" si="350"/>
        <v>roberds garden csg</v>
      </c>
      <c r="D18398" s="8"/>
      <c r="E18398" s="8"/>
      <c r="F18398" s="10"/>
      <c r="G18398" s="8">
        <v>63480</v>
      </c>
      <c r="H18398" s="8" t="s">
        <v>31358</v>
      </c>
      <c r="I18398" s="8" t="s">
        <v>31359</v>
      </c>
      <c r="J18398" s="8">
        <v>63219</v>
      </c>
      <c r="K18398" s="8" t="s">
        <v>33827</v>
      </c>
    </row>
    <row r="18399" spans="1:11" x14ac:dyDescent="0.2">
      <c r="A18399" s="8">
        <f>IF(IFERROR((MATCH(G18399,$G$1:$G$17725,0)),0),INDEX($A$1:$A$17725,MATCH(G18399,$G$1:$G$17725,0)),MAX($A$2:$A18398)+1)</f>
        <v>14238</v>
      </c>
      <c r="B18399" s="8" t="e">
        <f t="shared" si="349"/>
        <v>#N/A</v>
      </c>
      <c r="C18399" s="9" t="str">
        <f t="shared" si="350"/>
        <v>clear garden csg</v>
      </c>
      <c r="D18399" s="8"/>
      <c r="E18399" s="8"/>
      <c r="F18399" s="10"/>
      <c r="G18399" s="8">
        <v>63481</v>
      </c>
      <c r="H18399" s="8" t="s">
        <v>31360</v>
      </c>
      <c r="I18399" s="8" t="s">
        <v>31361</v>
      </c>
      <c r="J18399" s="8">
        <v>63215</v>
      </c>
      <c r="K18399" s="8" t="s">
        <v>33827</v>
      </c>
    </row>
    <row r="18400" spans="1:11" x14ac:dyDescent="0.2">
      <c r="A18400" s="8">
        <f>IF(IFERROR((MATCH(G18400,$G$1:$G$17725,0)),0),INDEX($A$1:$A$17725,MATCH(G18400,$G$1:$G$17725,0)),MAX($A$2:$A18399)+1)</f>
        <v>14239</v>
      </c>
      <c r="B18400" s="8" t="e">
        <f t="shared" si="349"/>
        <v>#N/A</v>
      </c>
      <c r="C18400" s="9" t="str">
        <f t="shared" si="350"/>
        <v>jersey city dwp</v>
      </c>
      <c r="D18400" s="8"/>
      <c r="E18400" s="8"/>
      <c r="F18400" s="10"/>
      <c r="G18400" s="8">
        <v>63530</v>
      </c>
      <c r="H18400" s="8" t="s">
        <v>31362</v>
      </c>
      <c r="I18400" s="8" t="s">
        <v>31363</v>
      </c>
      <c r="J18400" s="8">
        <v>60584</v>
      </c>
      <c r="K18400" s="8" t="s">
        <v>33827</v>
      </c>
    </row>
    <row r="18401" spans="1:11" x14ac:dyDescent="0.2">
      <c r="A18401" s="8">
        <f>IF(IFERROR((MATCH(G18401,$G$1:$G$17725,0)),0),INDEX($A$1:$A$17725,MATCH(G18401,$G$1:$G$17725,0)),MAX($A$2:$A18400)+1)</f>
        <v>14240</v>
      </c>
      <c r="B18401" s="8" t="e">
        <f t="shared" si="349"/>
        <v>#N/A</v>
      </c>
      <c r="C18401" s="9" t="str">
        <f t="shared" si="350"/>
        <v>winona community solar one llc</v>
      </c>
      <c r="D18401" s="8"/>
      <c r="E18401" s="8"/>
      <c r="F18401" s="10"/>
      <c r="G18401" s="8">
        <v>63532</v>
      </c>
      <c r="H18401" s="8" t="s">
        <v>31364</v>
      </c>
      <c r="I18401" s="8" t="s">
        <v>31212</v>
      </c>
      <c r="J18401" s="8">
        <v>62915</v>
      </c>
      <c r="K18401" s="8" t="s">
        <v>33827</v>
      </c>
    </row>
    <row r="18402" spans="1:11" x14ac:dyDescent="0.2">
      <c r="A18402" s="8">
        <f>IF(IFERROR((MATCH(G18402,$G$1:$G$17725,0)),0),INDEX($A$1:$A$17725,MATCH(G18402,$G$1:$G$17725,0)),MAX($A$2:$A18401)+1)</f>
        <v>14241</v>
      </c>
      <c r="B18402" s="8" t="e">
        <f t="shared" si="349"/>
        <v>#N/A</v>
      </c>
      <c r="C18402" s="9" t="str">
        <f t="shared" si="350"/>
        <v>goodhue community solar two llc</v>
      </c>
      <c r="D18402" s="8"/>
      <c r="E18402" s="8"/>
      <c r="F18402" s="10"/>
      <c r="G18402" s="8">
        <v>63533</v>
      </c>
      <c r="H18402" s="8" t="s">
        <v>31365</v>
      </c>
      <c r="I18402" s="8" t="s">
        <v>31212</v>
      </c>
      <c r="J18402" s="8">
        <v>62915</v>
      </c>
      <c r="K18402" s="8" t="s">
        <v>33827</v>
      </c>
    </row>
    <row r="18403" spans="1:11" x14ac:dyDescent="0.2">
      <c r="A18403" s="8">
        <f>IF(IFERROR((MATCH(G18403,$G$1:$G$17725,0)),0),INDEX($A$1:$A$17725,MATCH(G18403,$G$1:$G$17725,0)),MAX($A$2:$A18402)+1)</f>
        <v>14242</v>
      </c>
      <c r="B18403" s="8" t="e">
        <f t="shared" si="349"/>
        <v>#N/A</v>
      </c>
      <c r="C18403" s="9" t="str">
        <f t="shared" si="350"/>
        <v>houston/winona community solar one llc</v>
      </c>
      <c r="D18403" s="8"/>
      <c r="E18403" s="8"/>
      <c r="F18403" s="10"/>
      <c r="G18403" s="8">
        <v>63534</v>
      </c>
      <c r="H18403" s="8" t="s">
        <v>31366</v>
      </c>
      <c r="I18403" s="8" t="s">
        <v>31212</v>
      </c>
      <c r="J18403" s="8">
        <v>62915</v>
      </c>
      <c r="K18403" s="8" t="s">
        <v>33827</v>
      </c>
    </row>
    <row r="18404" spans="1:11" x14ac:dyDescent="0.2">
      <c r="A18404" s="8">
        <f>IF(IFERROR((MATCH(G18404,$G$1:$G$17725,0)),0),INDEX($A$1:$A$17725,MATCH(G18404,$G$1:$G$17725,0)),MAX($A$2:$A18403)+1)</f>
        <v>14243</v>
      </c>
      <c r="B18404" s="8" t="e">
        <f t="shared" si="349"/>
        <v>#N/A</v>
      </c>
      <c r="C18404" s="9" t="str">
        <f t="shared" si="350"/>
        <v>amazon_bld3</v>
      </c>
      <c r="D18404" s="8"/>
      <c r="E18404" s="8"/>
      <c r="F18404" s="10"/>
      <c r="G18404" s="8">
        <v>63537</v>
      </c>
      <c r="H18404" s="8" t="s">
        <v>31367</v>
      </c>
      <c r="I18404" s="8" t="s">
        <v>31368</v>
      </c>
      <c r="J18404" s="8">
        <v>63259</v>
      </c>
      <c r="K18404" s="8" t="s">
        <v>33827</v>
      </c>
    </row>
    <row r="18405" spans="1:11" x14ac:dyDescent="0.2">
      <c r="A18405" s="8">
        <f>IF(IFERROR((MATCH(G18405,$G$1:$G$17725,0)),0),INDEX($A$1:$A$17725,MATCH(G18405,$G$1:$G$17725,0)),MAX($A$2:$A18404)+1)</f>
        <v>14244</v>
      </c>
      <c r="B18405" s="8" t="e">
        <f t="shared" si="349"/>
        <v>#N/A</v>
      </c>
      <c r="C18405" s="9" t="str">
        <f t="shared" si="350"/>
        <v>enter solar</v>
      </c>
      <c r="D18405" s="8"/>
      <c r="E18405" s="8"/>
      <c r="F18405" s="10"/>
      <c r="G18405" s="8">
        <v>63542</v>
      </c>
      <c r="H18405" s="8" t="s">
        <v>31369</v>
      </c>
      <c r="I18405" s="8" t="s">
        <v>31370</v>
      </c>
      <c r="J18405" s="8">
        <v>63258</v>
      </c>
      <c r="K18405" s="8" t="s">
        <v>33827</v>
      </c>
    </row>
    <row r="18406" spans="1:11" x14ac:dyDescent="0.2">
      <c r="A18406" s="8">
        <f>IF(IFERROR((MATCH(G18406,$G$1:$G$17725,0)),0),INDEX($A$1:$A$17725,MATCH(G18406,$G$1:$G$17725,0)),MAX($A$2:$A18405)+1)</f>
        <v>14245</v>
      </c>
      <c r="B18406" s="8" t="e">
        <f t="shared" si="349"/>
        <v>#N/A</v>
      </c>
      <c r="C18406" s="9" t="str">
        <f t="shared" si="350"/>
        <v>lange solar</v>
      </c>
      <c r="D18406" s="8"/>
      <c r="E18406" s="8"/>
      <c r="F18406" s="10"/>
      <c r="G18406" s="8">
        <v>63543</v>
      </c>
      <c r="H18406" s="8" t="s">
        <v>31371</v>
      </c>
      <c r="I18406" s="8" t="s">
        <v>31370</v>
      </c>
      <c r="J18406" s="8">
        <v>63258</v>
      </c>
      <c r="K18406" s="8" t="s">
        <v>33827</v>
      </c>
    </row>
    <row r="18407" spans="1:11" x14ac:dyDescent="0.2">
      <c r="A18407" s="8">
        <f>IF(IFERROR((MATCH(G18407,$G$1:$G$17725,0)),0),INDEX($A$1:$A$17725,MATCH(G18407,$G$1:$G$17725,0)),MAX($A$2:$A18406)+1)</f>
        <v>14246</v>
      </c>
      <c r="B18407" s="8" t="e">
        <f t="shared" si="349"/>
        <v>#N/A</v>
      </c>
      <c r="C18407" s="9" t="str">
        <f t="shared" si="350"/>
        <v>st. joseph's solar, llc csg</v>
      </c>
      <c r="D18407" s="8"/>
      <c r="E18407" s="8"/>
      <c r="F18407" s="10"/>
      <c r="G18407" s="8">
        <v>63555</v>
      </c>
      <c r="H18407" s="8" t="s">
        <v>31372</v>
      </c>
      <c r="I18407" s="8" t="s">
        <v>31373</v>
      </c>
      <c r="J18407" s="8">
        <v>63281</v>
      </c>
      <c r="K18407" s="8" t="s">
        <v>33827</v>
      </c>
    </row>
    <row r="18408" spans="1:11" x14ac:dyDescent="0.2">
      <c r="A18408" s="8">
        <f>IF(IFERROR((MATCH(G18408,$G$1:$G$17725,0)),0),INDEX($A$1:$A$17725,MATCH(G18408,$G$1:$G$17725,0)),MAX($A$2:$A18407)+1)</f>
        <v>14247</v>
      </c>
      <c r="B18408" s="8" t="e">
        <f t="shared" si="349"/>
        <v>#N/A</v>
      </c>
      <c r="C18408" s="9" t="str">
        <f t="shared" si="350"/>
        <v>blair wire village solar, llc csg</v>
      </c>
      <c r="D18408" s="8"/>
      <c r="E18408" s="8"/>
      <c r="F18408" s="10"/>
      <c r="G18408" s="8">
        <v>63557</v>
      </c>
      <c r="H18408" s="8" t="s">
        <v>31374</v>
      </c>
      <c r="I18408" s="8" t="s">
        <v>31373</v>
      </c>
      <c r="J18408" s="8">
        <v>63281</v>
      </c>
      <c r="K18408" s="8" t="s">
        <v>33827</v>
      </c>
    </row>
    <row r="18409" spans="1:11" x14ac:dyDescent="0.2">
      <c r="A18409" s="8">
        <f>IF(IFERROR((MATCH(G18409,$G$1:$G$17725,0)),0),INDEX($A$1:$A$17725,MATCH(G18409,$G$1:$G$17725,0)),MAX($A$2:$A18408)+1)</f>
        <v>14248</v>
      </c>
      <c r="B18409" s="8" t="e">
        <f t="shared" si="349"/>
        <v>#N/A</v>
      </c>
      <c r="C18409" s="9" t="str">
        <f t="shared" si="350"/>
        <v>barton acres solar, llc csg</v>
      </c>
      <c r="D18409" s="8"/>
      <c r="E18409" s="8"/>
      <c r="F18409" s="10"/>
      <c r="G18409" s="8">
        <v>63558</v>
      </c>
      <c r="H18409" s="8" t="s">
        <v>31375</v>
      </c>
      <c r="I18409" s="8" t="s">
        <v>31373</v>
      </c>
      <c r="J18409" s="8">
        <v>63281</v>
      </c>
      <c r="K18409" s="8" t="s">
        <v>33827</v>
      </c>
    </row>
    <row r="18410" spans="1:11" x14ac:dyDescent="0.2">
      <c r="A18410" s="8">
        <f>IF(IFERROR((MATCH(G18410,$G$1:$G$17725,0)),0),INDEX($A$1:$A$17725,MATCH(G18410,$G$1:$G$17725,0)),MAX($A$2:$A18409)+1)</f>
        <v>14249</v>
      </c>
      <c r="B18410" s="8" t="e">
        <f t="shared" si="349"/>
        <v>#N/A</v>
      </c>
      <c r="C18410" s="9" t="str">
        <f t="shared" si="350"/>
        <v>cherry valley solar, llc csg</v>
      </c>
      <c r="D18410" s="8"/>
      <c r="E18410" s="8"/>
      <c r="F18410" s="10"/>
      <c r="G18410" s="8">
        <v>63561</v>
      </c>
      <c r="H18410" s="8" t="s">
        <v>31376</v>
      </c>
      <c r="I18410" s="8" t="s">
        <v>31373</v>
      </c>
      <c r="J18410" s="8">
        <v>63281</v>
      </c>
      <c r="K18410" s="8" t="s">
        <v>33827</v>
      </c>
    </row>
    <row r="18411" spans="1:11" x14ac:dyDescent="0.2">
      <c r="A18411" s="8">
        <f>IF(IFERROR((MATCH(G18411,$G$1:$G$17725,0)),0),INDEX($A$1:$A$17725,MATCH(G18411,$G$1:$G$17725,0)),MAX($A$2:$A18410)+1)</f>
        <v>14250</v>
      </c>
      <c r="B18411" s="8" t="e">
        <f t="shared" si="349"/>
        <v>#N/A</v>
      </c>
      <c r="C18411" s="9" t="str">
        <f t="shared" si="350"/>
        <v>jh solar, llc csg</v>
      </c>
      <c r="D18411" s="8"/>
      <c r="E18411" s="8"/>
      <c r="F18411" s="10"/>
      <c r="G18411" s="8">
        <v>63564</v>
      </c>
      <c r="H18411" s="8" t="s">
        <v>31377</v>
      </c>
      <c r="I18411" s="8" t="s">
        <v>31373</v>
      </c>
      <c r="J18411" s="8">
        <v>63281</v>
      </c>
      <c r="K18411" s="8" t="s">
        <v>33827</v>
      </c>
    </row>
    <row r="18412" spans="1:11" x14ac:dyDescent="0.2">
      <c r="A18412" s="8">
        <f>IF(IFERROR((MATCH(G18412,$G$1:$G$17725,0)),0),INDEX($A$1:$A$17725,MATCH(G18412,$G$1:$G$17725,0)),MAX($A$2:$A18411)+1)</f>
        <v>14251</v>
      </c>
      <c r="B18412" s="8" t="e">
        <f t="shared" si="349"/>
        <v>#N/A</v>
      </c>
      <c r="C18412" s="9" t="str">
        <f t="shared" si="350"/>
        <v>woodchuck solar, llc csg</v>
      </c>
      <c r="D18412" s="8"/>
      <c r="E18412" s="8"/>
      <c r="F18412" s="10"/>
      <c r="G18412" s="8">
        <v>63565</v>
      </c>
      <c r="H18412" s="8" t="s">
        <v>31378</v>
      </c>
      <c r="I18412" s="8" t="s">
        <v>31373</v>
      </c>
      <c r="J18412" s="8">
        <v>63281</v>
      </c>
      <c r="K18412" s="8" t="s">
        <v>33827</v>
      </c>
    </row>
    <row r="18413" spans="1:11" x14ac:dyDescent="0.2">
      <c r="A18413" s="8">
        <f>IF(IFERROR((MATCH(G18413,$G$1:$G$17725,0)),0),INDEX($A$1:$A$17725,MATCH(G18413,$G$1:$G$17725,0)),MAX($A$2:$A18412)+1)</f>
        <v>14252</v>
      </c>
      <c r="B18413" s="8" t="e">
        <f t="shared" si="349"/>
        <v>#N/A</v>
      </c>
      <c r="C18413" s="9" t="str">
        <f t="shared" si="350"/>
        <v>dudley river 3 solar, llc csg</v>
      </c>
      <c r="D18413" s="8"/>
      <c r="E18413" s="8"/>
      <c r="F18413" s="10"/>
      <c r="G18413" s="8">
        <v>63569</v>
      </c>
      <c r="H18413" s="8" t="s">
        <v>31379</v>
      </c>
      <c r="I18413" s="8" t="s">
        <v>31373</v>
      </c>
      <c r="J18413" s="8">
        <v>63281</v>
      </c>
      <c r="K18413" s="8" t="s">
        <v>33827</v>
      </c>
    </row>
    <row r="18414" spans="1:11" x14ac:dyDescent="0.2">
      <c r="A18414" s="8">
        <f>IF(IFERROR((MATCH(G18414,$G$1:$G$17725,0)),0),INDEX($A$1:$A$17725,MATCH(G18414,$G$1:$G$17725,0)),MAX($A$2:$A18413)+1)</f>
        <v>14253</v>
      </c>
      <c r="B18414" s="8" t="e">
        <f t="shared" si="349"/>
        <v>#N/A</v>
      </c>
      <c r="C18414" s="9" t="str">
        <f t="shared" si="350"/>
        <v>dudley river 2 solar, llc csg</v>
      </c>
      <c r="D18414" s="8"/>
      <c r="E18414" s="8"/>
      <c r="F18414" s="10"/>
      <c r="G18414" s="8">
        <v>63570</v>
      </c>
      <c r="H18414" s="8" t="s">
        <v>31380</v>
      </c>
      <c r="I18414" s="8" t="s">
        <v>31373</v>
      </c>
      <c r="J18414" s="8">
        <v>63281</v>
      </c>
      <c r="K18414" s="8" t="s">
        <v>33827</v>
      </c>
    </row>
    <row r="18415" spans="1:11" x14ac:dyDescent="0.2">
      <c r="A18415" s="8">
        <f>IF(IFERROR((MATCH(G18415,$G$1:$G$17725,0)),0),INDEX($A$1:$A$17725,MATCH(G18415,$G$1:$G$17725,0)),MAX($A$2:$A18414)+1)</f>
        <v>14254</v>
      </c>
      <c r="B18415" s="8" t="e">
        <f t="shared" si="349"/>
        <v>#N/A</v>
      </c>
      <c r="C18415" s="9" t="str">
        <f t="shared" si="350"/>
        <v>dudley river solar, llc csg</v>
      </c>
      <c r="D18415" s="8"/>
      <c r="E18415" s="8"/>
      <c r="F18415" s="10"/>
      <c r="G18415" s="8">
        <v>63571</v>
      </c>
      <c r="H18415" s="8" t="s">
        <v>31381</v>
      </c>
      <c r="I18415" s="8" t="s">
        <v>31373</v>
      </c>
      <c r="J18415" s="8">
        <v>63281</v>
      </c>
      <c r="K18415" s="8" t="s">
        <v>33827</v>
      </c>
    </row>
    <row r="18416" spans="1:11" x14ac:dyDescent="0.2">
      <c r="A18416" s="8">
        <f>IF(IFERROR((MATCH(G18416,$G$1:$G$17725,0)),0),INDEX($A$1:$A$17725,MATCH(G18416,$G$1:$G$17725,0)),MAX($A$2:$A18415)+1)</f>
        <v>14255</v>
      </c>
      <c r="B18416" s="8" t="e">
        <f t="shared" si="349"/>
        <v>#N/A</v>
      </c>
      <c r="C18416" s="9" t="str">
        <f t="shared" si="350"/>
        <v>ledeaux solar, llc csg</v>
      </c>
      <c r="D18416" s="8"/>
      <c r="E18416" s="8"/>
      <c r="F18416" s="10"/>
      <c r="G18416" s="8">
        <v>63572</v>
      </c>
      <c r="H18416" s="8" t="s">
        <v>31382</v>
      </c>
      <c r="I18416" s="8" t="s">
        <v>31373</v>
      </c>
      <c r="J18416" s="8">
        <v>63281</v>
      </c>
      <c r="K18416" s="8" t="s">
        <v>33827</v>
      </c>
    </row>
    <row r="18417" spans="1:11" x14ac:dyDescent="0.2">
      <c r="A18417" s="8">
        <f>IF(IFERROR((MATCH(G18417,$G$1:$G$17725,0)),0),INDEX($A$1:$A$17725,MATCH(G18417,$G$1:$G$17725,0)),MAX($A$2:$A18416)+1)</f>
        <v>14256</v>
      </c>
      <c r="B18417" s="8" t="e">
        <f t="shared" si="349"/>
        <v>#N/A</v>
      </c>
      <c r="C18417" s="9" t="str">
        <f t="shared" si="350"/>
        <v>cohasse solar, llc csg</v>
      </c>
      <c r="D18417" s="8"/>
      <c r="E18417" s="8"/>
      <c r="F18417" s="10"/>
      <c r="G18417" s="8">
        <v>63573</v>
      </c>
      <c r="H18417" s="8" t="s">
        <v>31383</v>
      </c>
      <c r="I18417" s="8" t="s">
        <v>31373</v>
      </c>
      <c r="J18417" s="8">
        <v>63281</v>
      </c>
      <c r="K18417" s="8" t="s">
        <v>33827</v>
      </c>
    </row>
    <row r="18418" spans="1:11" x14ac:dyDescent="0.2">
      <c r="A18418" s="8">
        <f>IF(IFERROR((MATCH(G18418,$G$1:$G$17725,0)),0),INDEX($A$1:$A$17725,MATCH(G18418,$G$1:$G$17725,0)),MAX($A$2:$A18417)+1)</f>
        <v>14257</v>
      </c>
      <c r="B18418" s="8" t="e">
        <f t="shared" si="349"/>
        <v>#N/A</v>
      </c>
      <c r="C18418" s="9" t="str">
        <f t="shared" si="350"/>
        <v>thunderbird generator (tbird)</v>
      </c>
      <c r="D18418" s="8"/>
      <c r="E18418" s="8"/>
      <c r="F18418" s="10"/>
      <c r="G18418" s="8">
        <v>63575</v>
      </c>
      <c r="H18418" s="8" t="s">
        <v>31384</v>
      </c>
      <c r="I18418" s="8" t="s">
        <v>31385</v>
      </c>
      <c r="J18418" s="8">
        <v>63286</v>
      </c>
      <c r="K18418" s="8" t="s">
        <v>33827</v>
      </c>
    </row>
    <row r="18419" spans="1:11" x14ac:dyDescent="0.2">
      <c r="A18419" s="8">
        <f>IF(IFERROR((MATCH(G18419,$G$1:$G$17725,0)),0),INDEX($A$1:$A$17725,MATCH(G18419,$G$1:$G$17725,0)),MAX($A$2:$A18418)+1)</f>
        <v>14258</v>
      </c>
      <c r="B18419" s="8" t="e">
        <f t="shared" si="349"/>
        <v>#N/A</v>
      </c>
      <c r="C18419" s="9" t="str">
        <f t="shared" si="350"/>
        <v>fastsun 4</v>
      </c>
      <c r="D18419" s="8"/>
      <c r="E18419" s="8"/>
      <c r="F18419" s="10"/>
      <c r="G18419" s="8">
        <v>63576</v>
      </c>
      <c r="H18419" s="8" t="s">
        <v>31386</v>
      </c>
      <c r="I18419" s="8" t="s">
        <v>28971</v>
      </c>
      <c r="J18419" s="8">
        <v>60281</v>
      </c>
      <c r="K18419" s="8" t="s">
        <v>33827</v>
      </c>
    </row>
    <row r="18420" spans="1:11" x14ac:dyDescent="0.2">
      <c r="A18420" s="8">
        <f>IF(IFERROR((MATCH(G18420,$G$1:$G$17725,0)),0),INDEX($A$1:$A$17725,MATCH(G18420,$G$1:$G$17725,0)),MAX($A$2:$A18419)+1)</f>
        <v>14259</v>
      </c>
      <c r="B18420" s="8" t="e">
        <f t="shared" si="349"/>
        <v>#N/A</v>
      </c>
      <c r="C18420" s="9" t="str">
        <f t="shared" si="350"/>
        <v>fastsun 21</v>
      </c>
      <c r="D18420" s="8"/>
      <c r="E18420" s="8"/>
      <c r="F18420" s="10"/>
      <c r="G18420" s="8">
        <v>63577</v>
      </c>
      <c r="H18420" s="8" t="s">
        <v>31387</v>
      </c>
      <c r="I18420" s="8" t="s">
        <v>28971</v>
      </c>
      <c r="J18420" s="8">
        <v>60281</v>
      </c>
      <c r="K18420" s="8" t="s">
        <v>33827</v>
      </c>
    </row>
    <row r="18421" spans="1:11" x14ac:dyDescent="0.2">
      <c r="A18421" s="8">
        <f>IF(IFERROR((MATCH(G18421,$G$1:$G$17725,0)),0),INDEX($A$1:$A$17725,MATCH(G18421,$G$1:$G$17725,0)),MAX($A$2:$A18420)+1)</f>
        <v>14260</v>
      </c>
      <c r="B18421" s="8" t="e">
        <f t="shared" si="349"/>
        <v>#N/A</v>
      </c>
      <c r="C18421" s="9" t="str">
        <f t="shared" si="350"/>
        <v>nyph - lawrence</v>
      </c>
      <c r="D18421" s="8"/>
      <c r="E18421" s="8"/>
      <c r="F18421" s="10"/>
      <c r="G18421" s="8">
        <v>63580</v>
      </c>
      <c r="H18421" s="8" t="s">
        <v>31388</v>
      </c>
      <c r="I18421" s="8" t="s">
        <v>31388</v>
      </c>
      <c r="J18421" s="8">
        <v>63291</v>
      </c>
      <c r="K18421" s="8" t="s">
        <v>33827</v>
      </c>
    </row>
    <row r="18422" spans="1:11" x14ac:dyDescent="0.2">
      <c r="A18422" s="8">
        <f>IF(IFERROR((MATCH(G18422,$G$1:$G$17725,0)),0),INDEX($A$1:$A$17725,MATCH(G18422,$G$1:$G$17725,0)),MAX($A$2:$A18421)+1)</f>
        <v>14261</v>
      </c>
      <c r="B18422" s="8" t="e">
        <f t="shared" si="349"/>
        <v>#N/A</v>
      </c>
      <c r="C18422" s="9" t="str">
        <f t="shared" si="350"/>
        <v>sr kersey ii</v>
      </c>
      <c r="D18422" s="8"/>
      <c r="E18422" s="8"/>
      <c r="F18422" s="10"/>
      <c r="G18422" s="8">
        <v>63586</v>
      </c>
      <c r="H18422" s="8" t="s">
        <v>31389</v>
      </c>
      <c r="I18422" s="8" t="s">
        <v>31390</v>
      </c>
      <c r="J18422" s="8">
        <v>63282</v>
      </c>
      <c r="K18422" s="8" t="s">
        <v>33827</v>
      </c>
    </row>
    <row r="18423" spans="1:11" x14ac:dyDescent="0.2">
      <c r="A18423" s="8">
        <f>IF(IFERROR((MATCH(G18423,$G$1:$G$17725,0)),0),INDEX($A$1:$A$17725,MATCH(G18423,$G$1:$G$17725,0)),MAX($A$2:$A18422)+1)</f>
        <v>14262</v>
      </c>
      <c r="B18423" s="8" t="e">
        <f t="shared" si="349"/>
        <v>#N/A</v>
      </c>
      <c r="C18423" s="9" t="str">
        <f t="shared" si="350"/>
        <v>palombo b solar, llc csg</v>
      </c>
      <c r="D18423" s="8"/>
      <c r="E18423" s="8"/>
      <c r="F18423" s="10"/>
      <c r="G18423" s="8">
        <v>63589</v>
      </c>
      <c r="H18423" s="8" t="s">
        <v>31391</v>
      </c>
      <c r="I18423" s="8" t="s">
        <v>31373</v>
      </c>
      <c r="J18423" s="8">
        <v>63281</v>
      </c>
      <c r="K18423" s="8" t="s">
        <v>33827</v>
      </c>
    </row>
    <row r="18424" spans="1:11" x14ac:dyDescent="0.2">
      <c r="A18424" s="8">
        <f>IF(IFERROR((MATCH(G18424,$G$1:$G$17725,0)),0),INDEX($A$1:$A$17725,MATCH(G18424,$G$1:$G$17725,0)),MAX($A$2:$A18423)+1)</f>
        <v>14263</v>
      </c>
      <c r="B18424" s="8" t="e">
        <f t="shared" si="349"/>
        <v>#N/A</v>
      </c>
      <c r="C18424" s="9" t="str">
        <f t="shared" si="350"/>
        <v>brooten csg1, llc</v>
      </c>
      <c r="D18424" s="8"/>
      <c r="E18424" s="8"/>
      <c r="F18424" s="10"/>
      <c r="G18424" s="8">
        <v>63593</v>
      </c>
      <c r="H18424" s="8" t="s">
        <v>31392</v>
      </c>
      <c r="I18424" s="8" t="s">
        <v>31393</v>
      </c>
      <c r="J18424" s="8">
        <v>63295</v>
      </c>
      <c r="K18424" s="8" t="s">
        <v>33827</v>
      </c>
    </row>
    <row r="18425" spans="1:11" x14ac:dyDescent="0.2">
      <c r="A18425" s="8">
        <f>IF(IFERROR((MATCH(G18425,$G$1:$G$17725,0)),0),INDEX($A$1:$A$17725,MATCH(G18425,$G$1:$G$17725,0)),MAX($A$2:$A18424)+1)</f>
        <v>14264</v>
      </c>
      <c r="B18425" s="8" t="e">
        <f t="shared" si="349"/>
        <v>#N/A</v>
      </c>
      <c r="C18425" s="9" t="str">
        <f t="shared" si="350"/>
        <v>buffalo lake csg1, llc</v>
      </c>
      <c r="D18425" s="8"/>
      <c r="E18425" s="8"/>
      <c r="F18425" s="10"/>
      <c r="G18425" s="8">
        <v>63594</v>
      </c>
      <c r="H18425" s="8" t="s">
        <v>31394</v>
      </c>
      <c r="I18425" s="8" t="s">
        <v>31395</v>
      </c>
      <c r="J18425" s="8">
        <v>63296</v>
      </c>
      <c r="K18425" s="8" t="s">
        <v>33827</v>
      </c>
    </row>
    <row r="18426" spans="1:11" x14ac:dyDescent="0.2">
      <c r="A18426" s="8">
        <f>IF(IFERROR((MATCH(G18426,$G$1:$G$17725,0)),0),INDEX($A$1:$A$17725,MATCH(G18426,$G$1:$G$17725,0)),MAX($A$2:$A18425)+1)</f>
        <v>14265</v>
      </c>
      <c r="B18426" s="8" t="e">
        <f t="shared" si="349"/>
        <v>#N/A</v>
      </c>
      <c r="C18426" s="9" t="str">
        <f t="shared" si="350"/>
        <v>lowry csg2, llc</v>
      </c>
      <c r="D18426" s="8"/>
      <c r="E18426" s="8"/>
      <c r="F18426" s="10"/>
      <c r="G18426" s="8">
        <v>63595</v>
      </c>
      <c r="H18426" s="8" t="s">
        <v>31396</v>
      </c>
      <c r="I18426" s="8" t="s">
        <v>31397</v>
      </c>
      <c r="J18426" s="8">
        <v>63300</v>
      </c>
      <c r="K18426" s="8" t="s">
        <v>33827</v>
      </c>
    </row>
    <row r="18427" spans="1:11" x14ac:dyDescent="0.2">
      <c r="A18427" s="8">
        <f>IF(IFERROR((MATCH(G18427,$G$1:$G$17725,0)),0),INDEX($A$1:$A$17725,MATCH(G18427,$G$1:$G$17725,0)),MAX($A$2:$A18426)+1)</f>
        <v>14266</v>
      </c>
      <c r="B18427" s="8" t="e">
        <f t="shared" si="349"/>
        <v>#N/A</v>
      </c>
      <c r="C18427" s="9" t="str">
        <f t="shared" si="350"/>
        <v>paynesville csg1, llc</v>
      </c>
      <c r="D18427" s="8"/>
      <c r="E18427" s="8"/>
      <c r="F18427" s="10"/>
      <c r="G18427" s="8">
        <v>63596</v>
      </c>
      <c r="H18427" s="8" t="s">
        <v>31398</v>
      </c>
      <c r="I18427" s="8" t="s">
        <v>31399</v>
      </c>
      <c r="J18427" s="8">
        <v>63301</v>
      </c>
      <c r="K18427" s="8" t="s">
        <v>33827</v>
      </c>
    </row>
    <row r="18428" spans="1:11" x14ac:dyDescent="0.2">
      <c r="A18428" s="8">
        <f>IF(IFERROR((MATCH(G18428,$G$1:$G$17725,0)),0),INDEX($A$1:$A$17725,MATCH(G18428,$G$1:$G$17725,0)),MAX($A$2:$A18427)+1)</f>
        <v>14267</v>
      </c>
      <c r="B18428" s="8" t="e">
        <f t="shared" si="349"/>
        <v>#N/A</v>
      </c>
      <c r="C18428" s="9" t="str">
        <f t="shared" si="350"/>
        <v>plato csg1, llc</v>
      </c>
      <c r="D18428" s="8"/>
      <c r="E18428" s="8"/>
      <c r="F18428" s="10"/>
      <c r="G18428" s="8">
        <v>63597</v>
      </c>
      <c r="H18428" s="8" t="s">
        <v>31400</v>
      </c>
      <c r="I18428" s="8" t="s">
        <v>31401</v>
      </c>
      <c r="J18428" s="8">
        <v>63302</v>
      </c>
      <c r="K18428" s="8" t="s">
        <v>33827</v>
      </c>
    </row>
    <row r="18429" spans="1:11" x14ac:dyDescent="0.2">
      <c r="A18429" s="8">
        <f>IF(IFERROR((MATCH(G18429,$G$1:$G$17725,0)),0),INDEX($A$1:$A$17725,MATCH(G18429,$G$1:$G$17725,0)),MAX($A$2:$A18428)+1)</f>
        <v>14268</v>
      </c>
      <c r="B18429" s="8" t="e">
        <f t="shared" si="349"/>
        <v>#N/A</v>
      </c>
      <c r="C18429" s="9" t="str">
        <f t="shared" si="350"/>
        <v>sacred heart csg1, llc</v>
      </c>
      <c r="D18429" s="8"/>
      <c r="E18429" s="8"/>
      <c r="F18429" s="10"/>
      <c r="G18429" s="8">
        <v>63598</v>
      </c>
      <c r="H18429" s="8" t="s">
        <v>31402</v>
      </c>
      <c r="I18429" s="8" t="s">
        <v>31403</v>
      </c>
      <c r="J18429" s="8">
        <v>63303</v>
      </c>
      <c r="K18429" s="8" t="s">
        <v>33827</v>
      </c>
    </row>
    <row r="18430" spans="1:11" x14ac:dyDescent="0.2">
      <c r="A18430" s="8">
        <f>IF(IFERROR((MATCH(G18430,$G$1:$G$17725,0)),0),INDEX($A$1:$A$17725,MATCH(G18430,$G$1:$G$17725,0)),MAX($A$2:$A18429)+1)</f>
        <v>14269</v>
      </c>
      <c r="B18430" s="8" t="e">
        <f t="shared" ref="B18430:B18493" si="351">IF(COUNTIF($G$1:$G$17725,G18430&gt;0),0,INDEX($A$1:$A$17725,MATCH(G18430,$G$1:$G$17725,0)))</f>
        <v>#N/A</v>
      </c>
      <c r="C18430" s="9" t="str">
        <f t="shared" si="350"/>
        <v>stewart csg1, llc</v>
      </c>
      <c r="D18430" s="8"/>
      <c r="E18430" s="8"/>
      <c r="F18430" s="10"/>
      <c r="G18430" s="8">
        <v>63599</v>
      </c>
      <c r="H18430" s="8" t="s">
        <v>31404</v>
      </c>
      <c r="I18430" s="8" t="s">
        <v>31405</v>
      </c>
      <c r="J18430" s="8">
        <v>63304</v>
      </c>
      <c r="K18430" s="8" t="s">
        <v>33827</v>
      </c>
    </row>
    <row r="18431" spans="1:11" x14ac:dyDescent="0.2">
      <c r="A18431" s="8">
        <f>IF(IFERROR((MATCH(G18431,$G$1:$G$17725,0)),0),INDEX($A$1:$A$17725,MATCH(G18431,$G$1:$G$17725,0)),MAX($A$2:$A18430)+1)</f>
        <v>14270</v>
      </c>
      <c r="B18431" s="8" t="e">
        <f t="shared" si="351"/>
        <v>#N/A</v>
      </c>
      <c r="C18431" s="9" t="str">
        <f t="shared" si="350"/>
        <v>extreme san ignacio</v>
      </c>
      <c r="D18431" s="8"/>
      <c r="E18431" s="8"/>
      <c r="F18431" s="10"/>
      <c r="G18431" s="8">
        <v>63604</v>
      </c>
      <c r="H18431" s="8" t="s">
        <v>31406</v>
      </c>
      <c r="I18431" s="8" t="s">
        <v>29445</v>
      </c>
      <c r="J18431" s="8">
        <v>57128</v>
      </c>
      <c r="K18431" s="8" t="s">
        <v>33827</v>
      </c>
    </row>
    <row r="18432" spans="1:11" x14ac:dyDescent="0.2">
      <c r="A18432" s="8">
        <f>IF(IFERROR((MATCH(G18432,$G$1:$G$17725,0)),0),INDEX($A$1:$A$17725,MATCH(G18432,$G$1:$G$17725,0)),MAX($A$2:$A18431)+1)</f>
        <v>14271</v>
      </c>
      <c r="B18432" s="8" t="e">
        <f t="shared" si="351"/>
        <v>#N/A</v>
      </c>
      <c r="C18432" s="9" t="str">
        <f t="shared" si="350"/>
        <v>att ventura blvd</v>
      </c>
      <c r="D18432" s="8"/>
      <c r="E18432" s="8"/>
      <c r="F18432" s="10"/>
      <c r="G18432" s="8">
        <v>63606</v>
      </c>
      <c r="H18432" s="8" t="s">
        <v>31407</v>
      </c>
      <c r="I18432" s="8" t="s">
        <v>29445</v>
      </c>
      <c r="J18432" s="8">
        <v>57128</v>
      </c>
      <c r="K18432" s="8" t="s">
        <v>33827</v>
      </c>
    </row>
    <row r="18433" spans="1:11" x14ac:dyDescent="0.2">
      <c r="A18433" s="8">
        <f>IF(IFERROR((MATCH(G18433,$G$1:$G$17725,0)),0),INDEX($A$1:$A$17725,MATCH(G18433,$G$1:$G$17725,0)),MAX($A$2:$A18432)+1)</f>
        <v>14272</v>
      </c>
      <c r="B18433" s="8" t="e">
        <f t="shared" si="351"/>
        <v>#N/A</v>
      </c>
      <c r="C18433" s="9" t="str">
        <f t="shared" si="350"/>
        <v>dats</v>
      </c>
      <c r="D18433" s="8"/>
      <c r="E18433" s="8"/>
      <c r="F18433" s="10"/>
      <c r="G18433" s="8">
        <v>63612</v>
      </c>
      <c r="H18433" s="8" t="s">
        <v>31408</v>
      </c>
      <c r="I18433" s="8" t="s">
        <v>31409</v>
      </c>
      <c r="J18433" s="8">
        <v>61344</v>
      </c>
      <c r="K18433" s="8" t="s">
        <v>33827</v>
      </c>
    </row>
    <row r="18434" spans="1:11" x14ac:dyDescent="0.2">
      <c r="A18434" s="8">
        <f>IF(IFERROR((MATCH(G18434,$G$1:$G$17725,0)),0),INDEX($A$1:$A$17725,MATCH(G18434,$G$1:$G$17725,0)),MAX($A$2:$A18433)+1)</f>
        <v>14273</v>
      </c>
      <c r="B18434" s="8" t="e">
        <f t="shared" si="351"/>
        <v>#N/A</v>
      </c>
      <c r="C18434" s="9" t="str">
        <f t="shared" si="350"/>
        <v>lawrp</v>
      </c>
      <c r="D18434" s="8"/>
      <c r="E18434" s="8"/>
      <c r="F18434" s="10"/>
      <c r="G18434" s="8">
        <v>63614</v>
      </c>
      <c r="H18434" s="8" t="s">
        <v>31410</v>
      </c>
      <c r="I18434" s="8" t="s">
        <v>31409</v>
      </c>
      <c r="J18434" s="8">
        <v>61344</v>
      </c>
      <c r="K18434" s="8" t="s">
        <v>33827</v>
      </c>
    </row>
    <row r="18435" spans="1:11" x14ac:dyDescent="0.2">
      <c r="A18435" s="8">
        <f>IF(IFERROR((MATCH(G18435,$G$1:$G$17725,0)),0),INDEX($A$1:$A$17725,MATCH(G18435,$G$1:$G$17725,0)),MAX($A$2:$A18434)+1)</f>
        <v>14274</v>
      </c>
      <c r="B18435" s="8" t="e">
        <f t="shared" si="351"/>
        <v>#N/A</v>
      </c>
      <c r="C18435" s="9" t="str">
        <f t="shared" si="350"/>
        <v>uss grandpa solar</v>
      </c>
      <c r="D18435" s="8"/>
      <c r="E18435" s="8"/>
      <c r="F18435" s="10"/>
      <c r="G18435" s="8">
        <v>63619</v>
      </c>
      <c r="H18435" s="8" t="s">
        <v>31411</v>
      </c>
      <c r="I18435" s="8" t="s">
        <v>31411</v>
      </c>
      <c r="J18435" s="8">
        <v>63327</v>
      </c>
      <c r="K18435" s="8" t="s">
        <v>33827</v>
      </c>
    </row>
    <row r="18436" spans="1:11" x14ac:dyDescent="0.2">
      <c r="A18436" s="8">
        <f>IF(IFERROR((MATCH(G18436,$G$1:$G$17725,0)),0),INDEX($A$1:$A$17725,MATCH(G18436,$G$1:$G$17725,0)),MAX($A$2:$A18435)+1)</f>
        <v>14275</v>
      </c>
      <c r="B18436" s="8" t="e">
        <f t="shared" si="351"/>
        <v>#N/A</v>
      </c>
      <c r="C18436" s="9" t="str">
        <f t="shared" si="350"/>
        <v>hydra community solar garden, llc (csg)</v>
      </c>
      <c r="D18436" s="8"/>
      <c r="E18436" s="8"/>
      <c r="F18436" s="10"/>
      <c r="G18436" s="8">
        <v>63629</v>
      </c>
      <c r="H18436" s="8" t="s">
        <v>31412</v>
      </c>
      <c r="I18436" s="8" t="s">
        <v>30785</v>
      </c>
      <c r="J18436" s="8">
        <v>62759</v>
      </c>
      <c r="K18436" s="8" t="s">
        <v>33827</v>
      </c>
    </row>
    <row r="18437" spans="1:11" x14ac:dyDescent="0.2">
      <c r="A18437" s="8">
        <f>IF(IFERROR((MATCH(G18437,$G$1:$G$17725,0)),0),INDEX($A$1:$A$17725,MATCH(G18437,$G$1:$G$17725,0)),MAX($A$2:$A18436)+1)</f>
        <v>14276</v>
      </c>
      <c r="B18437" s="8" t="e">
        <f t="shared" si="351"/>
        <v>#N/A</v>
      </c>
      <c r="C18437" s="9" t="str">
        <f t="shared" si="350"/>
        <v>nhh004 winthrop fuel cell</v>
      </c>
      <c r="D18437" s="8"/>
      <c r="E18437" s="8"/>
      <c r="F18437" s="10"/>
      <c r="G18437" s="8">
        <v>63649</v>
      </c>
      <c r="H18437" s="8" t="s">
        <v>31413</v>
      </c>
      <c r="I18437" s="8" t="s">
        <v>31073</v>
      </c>
      <c r="J18437" s="8">
        <v>62150</v>
      </c>
      <c r="K18437" s="8" t="s">
        <v>33827</v>
      </c>
    </row>
    <row r="18438" spans="1:11" x14ac:dyDescent="0.2">
      <c r="A18438" s="8">
        <f>IF(IFERROR((MATCH(G18438,$G$1:$G$17725,0)),0),INDEX($A$1:$A$17725,MATCH(G18438,$G$1:$G$17725,0)),MAX($A$2:$A18437)+1)</f>
        <v>14277</v>
      </c>
      <c r="B18438" s="8" t="e">
        <f t="shared" si="351"/>
        <v>#N/A</v>
      </c>
      <c r="C18438" s="9" t="str">
        <f t="shared" si="350"/>
        <v>flodquist community solar llc</v>
      </c>
      <c r="D18438" s="8"/>
      <c r="E18438" s="8"/>
      <c r="F18438" s="10"/>
      <c r="G18438" s="8">
        <v>63650</v>
      </c>
      <c r="H18438" s="8" t="s">
        <v>31414</v>
      </c>
      <c r="I18438" s="8" t="s">
        <v>31414</v>
      </c>
      <c r="J18438" s="8">
        <v>63345</v>
      </c>
      <c r="K18438" s="8" t="s">
        <v>33827</v>
      </c>
    </row>
    <row r="18439" spans="1:11" x14ac:dyDescent="0.2">
      <c r="A18439" s="8">
        <f>IF(IFERROR((MATCH(G18439,$G$1:$G$17725,0)),0),INDEX($A$1:$A$17725,MATCH(G18439,$G$1:$G$17725,0)),MAX($A$2:$A18438)+1)</f>
        <v>14278</v>
      </c>
      <c r="B18439" s="8" t="e">
        <f t="shared" si="351"/>
        <v>#N/A</v>
      </c>
      <c r="C18439" s="9" t="str">
        <f t="shared" si="350"/>
        <v>siems solar project</v>
      </c>
      <c r="D18439" s="8"/>
      <c r="E18439" s="8"/>
      <c r="F18439" s="10"/>
      <c r="G18439" s="8">
        <v>63657</v>
      </c>
      <c r="H18439" s="8" t="s">
        <v>31415</v>
      </c>
      <c r="I18439" s="8" t="s">
        <v>31416</v>
      </c>
      <c r="J18439" s="8">
        <v>63365</v>
      </c>
      <c r="K18439" s="8" t="s">
        <v>33827</v>
      </c>
    </row>
    <row r="18440" spans="1:11" x14ac:dyDescent="0.2">
      <c r="A18440" s="8">
        <f>IF(IFERROR((MATCH(G18440,$G$1:$G$17725,0)),0),INDEX($A$1:$A$17725,MATCH(G18440,$G$1:$G$17725,0)),MAX($A$2:$A18439)+1)</f>
        <v>14279</v>
      </c>
      <c r="B18440" s="8" t="e">
        <f t="shared" si="351"/>
        <v>#N/A</v>
      </c>
      <c r="C18440" s="9" t="str">
        <f t="shared" si="350"/>
        <v>schueler community solar</v>
      </c>
      <c r="D18440" s="8"/>
      <c r="E18440" s="8"/>
      <c r="F18440" s="10"/>
      <c r="G18440" s="8">
        <v>63658</v>
      </c>
      <c r="H18440" s="8" t="s">
        <v>31417</v>
      </c>
      <c r="I18440" s="8" t="s">
        <v>31418</v>
      </c>
      <c r="J18440" s="8">
        <v>63366</v>
      </c>
      <c r="K18440" s="8" t="s">
        <v>33827</v>
      </c>
    </row>
    <row r="18441" spans="1:11" x14ac:dyDescent="0.2">
      <c r="A18441" s="8">
        <f>IF(IFERROR((MATCH(G18441,$G$1:$G$17725,0)),0),INDEX($A$1:$A$17725,MATCH(G18441,$G$1:$G$17725,0)),MAX($A$2:$A18440)+1)</f>
        <v>14280</v>
      </c>
      <c r="B18441" s="8" t="e">
        <f t="shared" si="351"/>
        <v>#N/A</v>
      </c>
      <c r="C18441" s="9" t="str">
        <f t="shared" si="350"/>
        <v>paulson community (csg)</v>
      </c>
      <c r="D18441" s="8"/>
      <c r="E18441" s="8"/>
      <c r="F18441" s="10"/>
      <c r="G18441" s="8">
        <v>63678</v>
      </c>
      <c r="H18441" s="8" t="s">
        <v>31419</v>
      </c>
      <c r="I18441" s="8" t="s">
        <v>31420</v>
      </c>
      <c r="J18441" s="8">
        <v>63397</v>
      </c>
      <c r="K18441" s="8" t="s">
        <v>33827</v>
      </c>
    </row>
    <row r="18442" spans="1:11" x14ac:dyDescent="0.2">
      <c r="A18442" s="8">
        <f>IF(IFERROR((MATCH(G18442,$G$1:$G$17725,0)),0),INDEX($A$1:$A$17725,MATCH(G18442,$G$1:$G$17725,0)),MAX($A$2:$A18441)+1)</f>
        <v>14281</v>
      </c>
      <c r="B18442" s="8" t="e">
        <f t="shared" si="351"/>
        <v>#N/A</v>
      </c>
      <c r="C18442" s="9" t="str">
        <f t="shared" si="350"/>
        <v>laurel village (csg)</v>
      </c>
      <c r="D18442" s="8"/>
      <c r="E18442" s="8"/>
      <c r="F18442" s="10"/>
      <c r="G18442" s="8">
        <v>63679</v>
      </c>
      <c r="H18442" s="8" t="s">
        <v>31421</v>
      </c>
      <c r="I18442" s="8" t="s">
        <v>31422</v>
      </c>
      <c r="J18442" s="8">
        <v>63398</v>
      </c>
      <c r="K18442" s="8" t="s">
        <v>33827</v>
      </c>
    </row>
    <row r="18443" spans="1:11" x14ac:dyDescent="0.2">
      <c r="A18443" s="8">
        <f>IF(IFERROR((MATCH(G18443,$G$1:$G$17725,0)),0),INDEX($A$1:$A$17725,MATCH(G18443,$G$1:$G$17725,0)),MAX($A$2:$A18442)+1)</f>
        <v>14282</v>
      </c>
      <c r="B18443" s="8" t="e">
        <f t="shared" si="351"/>
        <v>#N/A</v>
      </c>
      <c r="C18443" s="9" t="str">
        <f t="shared" si="350"/>
        <v>hertzberg community (csg)</v>
      </c>
      <c r="D18443" s="8"/>
      <c r="E18443" s="8"/>
      <c r="F18443" s="10"/>
      <c r="G18443" s="8">
        <v>63680</v>
      </c>
      <c r="H18443" s="8" t="s">
        <v>31423</v>
      </c>
      <c r="I18443" s="8" t="s">
        <v>31424</v>
      </c>
      <c r="J18443" s="8">
        <v>63399</v>
      </c>
      <c r="K18443" s="8" t="s">
        <v>33827</v>
      </c>
    </row>
    <row r="18444" spans="1:11" x14ac:dyDescent="0.2">
      <c r="A18444" s="8">
        <f>IF(IFERROR((MATCH(G18444,$G$1:$G$17725,0)),0),INDEX($A$1:$A$17725,MATCH(G18444,$G$1:$G$17725,0)),MAX($A$2:$A18443)+1)</f>
        <v>14283</v>
      </c>
      <c r="B18444" s="8" t="e">
        <f t="shared" si="351"/>
        <v>#N/A</v>
      </c>
      <c r="C18444" s="9" t="str">
        <f t="shared" si="350"/>
        <v>brenda luhman - csg</v>
      </c>
      <c r="D18444" s="8"/>
      <c r="E18444" s="8"/>
      <c r="F18444" s="10"/>
      <c r="G18444" s="8">
        <v>63682</v>
      </c>
      <c r="H18444" s="8" t="s">
        <v>31425</v>
      </c>
      <c r="I18444" s="8" t="s">
        <v>31426</v>
      </c>
      <c r="J18444" s="8">
        <v>63380</v>
      </c>
      <c r="K18444" s="8" t="s">
        <v>33827</v>
      </c>
    </row>
    <row r="18445" spans="1:11" x14ac:dyDescent="0.2">
      <c r="A18445" s="8">
        <f>IF(IFERROR((MATCH(G18445,$G$1:$G$17725,0)),0),INDEX($A$1:$A$17725,MATCH(G18445,$G$1:$G$17725,0)),MAX($A$2:$A18444)+1)</f>
        <v>14284</v>
      </c>
      <c r="B18445" s="8" t="e">
        <f t="shared" si="351"/>
        <v>#N/A</v>
      </c>
      <c r="C18445" s="9" t="str">
        <f t="shared" si="350"/>
        <v>carlson community (csg)</v>
      </c>
      <c r="D18445" s="8"/>
      <c r="E18445" s="8"/>
      <c r="F18445" s="10"/>
      <c r="G18445" s="8">
        <v>63683</v>
      </c>
      <c r="H18445" s="8" t="s">
        <v>31427</v>
      </c>
      <c r="I18445" s="8" t="s">
        <v>31428</v>
      </c>
      <c r="J18445" s="8">
        <v>63381</v>
      </c>
      <c r="K18445" s="8" t="s">
        <v>33827</v>
      </c>
    </row>
    <row r="18446" spans="1:11" x14ac:dyDescent="0.2">
      <c r="A18446" s="8">
        <f>IF(IFERROR((MATCH(G18446,$G$1:$G$17725,0)),0),INDEX($A$1:$A$17725,MATCH(G18446,$G$1:$G$17725,0)),MAX($A$2:$A18445)+1)</f>
        <v>14285</v>
      </c>
      <c r="B18446" s="8" t="e">
        <f t="shared" si="351"/>
        <v>#N/A</v>
      </c>
      <c r="C18446" s="9" t="str">
        <f t="shared" si="350"/>
        <v>hammer community (csg)</v>
      </c>
      <c r="D18446" s="8"/>
      <c r="E18446" s="8"/>
      <c r="F18446" s="10"/>
      <c r="G18446" s="8">
        <v>63684</v>
      </c>
      <c r="H18446" s="8" t="s">
        <v>31429</v>
      </c>
      <c r="I18446" s="8" t="s">
        <v>31430</v>
      </c>
      <c r="J18446" s="8">
        <v>63400</v>
      </c>
      <c r="K18446" s="8" t="s">
        <v>33827</v>
      </c>
    </row>
    <row r="18447" spans="1:11" x14ac:dyDescent="0.2">
      <c r="A18447" s="8">
        <f>IF(IFERROR((MATCH(G18447,$G$1:$G$17725,0)),0),INDEX($A$1:$A$17725,MATCH(G18447,$G$1:$G$17725,0)),MAX($A$2:$A18446)+1)</f>
        <v>14286</v>
      </c>
      <c r="B18447" s="8" t="e">
        <f t="shared" si="351"/>
        <v>#N/A</v>
      </c>
      <c r="C18447" s="9" t="str">
        <f t="shared" si="350"/>
        <v>cranberry solar</v>
      </c>
      <c r="D18447" s="8"/>
      <c r="E18447" s="8"/>
      <c r="F18447" s="10"/>
      <c r="G18447" s="8">
        <v>63697</v>
      </c>
      <c r="H18447" s="8" t="s">
        <v>31431</v>
      </c>
      <c r="I18447" s="8" t="s">
        <v>31432</v>
      </c>
      <c r="J18447" s="8">
        <v>63409</v>
      </c>
      <c r="K18447" s="8" t="s">
        <v>33827</v>
      </c>
    </row>
    <row r="18448" spans="1:11" x14ac:dyDescent="0.2">
      <c r="A18448" s="8">
        <f>IF(IFERROR((MATCH(G18448,$G$1:$G$17725,0)),0),INDEX($A$1:$A$17725,MATCH(G18448,$G$1:$G$17725,0)),MAX($A$2:$A18447)+1)</f>
        <v>14287</v>
      </c>
      <c r="B18448" s="8" t="e">
        <f t="shared" si="351"/>
        <v>#N/A</v>
      </c>
      <c r="C18448" s="9" t="str">
        <f t="shared" si="350"/>
        <v>hayfield solar i llc</v>
      </c>
      <c r="D18448" s="8"/>
      <c r="E18448" s="8"/>
      <c r="F18448" s="10"/>
      <c r="G18448" s="8">
        <v>63724</v>
      </c>
      <c r="H18448" s="8" t="s">
        <v>31433</v>
      </c>
      <c r="I18448" s="8" t="s">
        <v>31434</v>
      </c>
      <c r="J18448" s="8">
        <v>60685</v>
      </c>
      <c r="K18448" s="8" t="s">
        <v>33827</v>
      </c>
    </row>
    <row r="18449" spans="1:11" x14ac:dyDescent="0.2">
      <c r="A18449" s="8">
        <f>IF(IFERROR((MATCH(G18449,$G$1:$G$17725,0)),0),INDEX($A$1:$A$17725,MATCH(G18449,$G$1:$G$17725,0)),MAX($A$2:$A18448)+1)</f>
        <v>14288</v>
      </c>
      <c r="B18449" s="8" t="e">
        <f t="shared" si="351"/>
        <v>#N/A</v>
      </c>
      <c r="C18449" s="9" t="str">
        <f t="shared" ref="C18449:C18512" si="352">IF(H18449="",F18449,H18449)</f>
        <v>hayfield solar iii llc</v>
      </c>
      <c r="D18449" s="8"/>
      <c r="E18449" s="8"/>
      <c r="F18449" s="10"/>
      <c r="G18449" s="8">
        <v>63725</v>
      </c>
      <c r="H18449" s="8" t="s">
        <v>31435</v>
      </c>
      <c r="I18449" s="8" t="s">
        <v>31434</v>
      </c>
      <c r="J18449" s="8">
        <v>60685</v>
      </c>
      <c r="K18449" s="8" t="s">
        <v>33827</v>
      </c>
    </row>
    <row r="18450" spans="1:11" x14ac:dyDescent="0.2">
      <c r="A18450" s="8">
        <f>IF(IFERROR((MATCH(G18450,$G$1:$G$17725,0)),0),INDEX($A$1:$A$17725,MATCH(G18450,$G$1:$G$17725,0)),MAX($A$2:$A18449)+1)</f>
        <v>14289</v>
      </c>
      <c r="B18450" s="8" t="e">
        <f t="shared" si="351"/>
        <v>#N/A</v>
      </c>
      <c r="C18450" s="9" t="str">
        <f t="shared" si="352"/>
        <v>pipestone city solar llc</v>
      </c>
      <c r="D18450" s="8"/>
      <c r="E18450" s="8"/>
      <c r="F18450" s="10"/>
      <c r="G18450" s="8">
        <v>63726</v>
      </c>
      <c r="H18450" s="8" t="s">
        <v>31436</v>
      </c>
      <c r="I18450" s="8" t="s">
        <v>31434</v>
      </c>
      <c r="J18450" s="8">
        <v>60685</v>
      </c>
      <c r="K18450" s="8" t="s">
        <v>33827</v>
      </c>
    </row>
    <row r="18451" spans="1:11" x14ac:dyDescent="0.2">
      <c r="A18451" s="8">
        <f>IF(IFERROR((MATCH(G18451,$G$1:$G$17725,0)),0),INDEX($A$1:$A$17725,MATCH(G18451,$G$1:$G$17725,0)),MAX($A$2:$A18450)+1)</f>
        <v>14290</v>
      </c>
      <c r="B18451" s="8" t="e">
        <f t="shared" si="351"/>
        <v>#N/A</v>
      </c>
      <c r="C18451" s="9" t="str">
        <f t="shared" si="352"/>
        <v>uss bluff country solar</v>
      </c>
      <c r="D18451" s="8"/>
      <c r="E18451" s="8"/>
      <c r="F18451" s="10"/>
      <c r="G18451" s="8">
        <v>63741</v>
      </c>
      <c r="H18451" s="8" t="s">
        <v>31437</v>
      </c>
      <c r="I18451" s="8" t="s">
        <v>31437</v>
      </c>
      <c r="J18451" s="8">
        <v>63433</v>
      </c>
      <c r="K18451" s="8" t="s">
        <v>33827</v>
      </c>
    </row>
    <row r="18452" spans="1:11" x14ac:dyDescent="0.2">
      <c r="A18452" s="8">
        <f>IF(IFERROR((MATCH(G18452,$G$1:$G$17725,0)),0),INDEX($A$1:$A$17725,MATCH(G18452,$G$1:$G$17725,0)),MAX($A$2:$A18451)+1)</f>
        <v>14291</v>
      </c>
      <c r="B18452" s="8" t="e">
        <f t="shared" si="351"/>
        <v>#N/A</v>
      </c>
      <c r="C18452" s="9" t="str">
        <f t="shared" si="352"/>
        <v>uss viceroy solar llc</v>
      </c>
      <c r="D18452" s="8"/>
      <c r="E18452" s="8"/>
      <c r="F18452" s="10"/>
      <c r="G18452" s="8">
        <v>63742</v>
      </c>
      <c r="H18452" s="8" t="s">
        <v>31438</v>
      </c>
      <c r="I18452" s="8" t="s">
        <v>31438</v>
      </c>
      <c r="J18452" s="8">
        <v>63434</v>
      </c>
      <c r="K18452" s="8" t="s">
        <v>33827</v>
      </c>
    </row>
    <row r="18453" spans="1:11" x14ac:dyDescent="0.2">
      <c r="A18453" s="8">
        <f>IF(IFERROR((MATCH(G18453,$G$1:$G$17725,0)),0),INDEX($A$1:$A$17725,MATCH(G18453,$G$1:$G$17725,0)),MAX($A$2:$A18452)+1)</f>
        <v>14292</v>
      </c>
      <c r="B18453" s="8" t="e">
        <f t="shared" si="351"/>
        <v>#N/A</v>
      </c>
      <c r="C18453" s="9" t="str">
        <f t="shared" si="352"/>
        <v>uss solar way llc</v>
      </c>
      <c r="D18453" s="8"/>
      <c r="E18453" s="8"/>
      <c r="F18453" s="10"/>
      <c r="G18453" s="8">
        <v>63743</v>
      </c>
      <c r="H18453" s="8" t="s">
        <v>31439</v>
      </c>
      <c r="I18453" s="8" t="s">
        <v>31439</v>
      </c>
      <c r="J18453" s="8">
        <v>63435</v>
      </c>
      <c r="K18453" s="8" t="s">
        <v>33827</v>
      </c>
    </row>
    <row r="18454" spans="1:11" x14ac:dyDescent="0.2">
      <c r="A18454" s="8">
        <f>IF(IFERROR((MATCH(G18454,$G$1:$G$17725,0)),0),INDEX($A$1:$A$17725,MATCH(G18454,$G$1:$G$17725,0)),MAX($A$2:$A18453)+1)</f>
        <v>14293</v>
      </c>
      <c r="B18454" s="8" t="e">
        <f t="shared" si="351"/>
        <v>#N/A</v>
      </c>
      <c r="C18454" s="9" t="str">
        <f t="shared" si="352"/>
        <v>uss hubers solar llc</v>
      </c>
      <c r="D18454" s="8"/>
      <c r="E18454" s="8"/>
      <c r="F18454" s="10"/>
      <c r="G18454" s="8">
        <v>63744</v>
      </c>
      <c r="H18454" s="8" t="s">
        <v>31440</v>
      </c>
      <c r="I18454" s="8" t="s">
        <v>31440</v>
      </c>
      <c r="J18454" s="8">
        <v>63436</v>
      </c>
      <c r="K18454" s="8" t="s">
        <v>33827</v>
      </c>
    </row>
    <row r="18455" spans="1:11" x14ac:dyDescent="0.2">
      <c r="A18455" s="8">
        <f>IF(IFERROR((MATCH(G18455,$G$1:$G$17725,0)),0),INDEX($A$1:$A$17725,MATCH(G18455,$G$1:$G$17725,0)),MAX($A$2:$A18454)+1)</f>
        <v>14294</v>
      </c>
      <c r="B18455" s="8" t="e">
        <f t="shared" si="351"/>
        <v>#N/A</v>
      </c>
      <c r="C18455" s="9" t="str">
        <f t="shared" si="352"/>
        <v>sobania community solar llc</v>
      </c>
      <c r="D18455" s="8"/>
      <c r="E18455" s="8"/>
      <c r="F18455" s="10"/>
      <c r="G18455" s="8">
        <v>63791</v>
      </c>
      <c r="H18455" s="8" t="s">
        <v>31441</v>
      </c>
      <c r="I18455" s="8" t="s">
        <v>31212</v>
      </c>
      <c r="J18455" s="8">
        <v>62915</v>
      </c>
      <c r="K18455" s="8" t="s">
        <v>33827</v>
      </c>
    </row>
    <row r="18456" spans="1:11" x14ac:dyDescent="0.2">
      <c r="A18456" s="8">
        <f>IF(IFERROR((MATCH(G18456,$G$1:$G$17725,0)),0),INDEX($A$1:$A$17725,MATCH(G18456,$G$1:$G$17725,0)),MAX($A$2:$A18455)+1)</f>
        <v>14295</v>
      </c>
      <c r="B18456" s="8" t="e">
        <f t="shared" si="351"/>
        <v>#N/A</v>
      </c>
      <c r="C18456" s="9" t="str">
        <f t="shared" si="352"/>
        <v>svihel community solar llc</v>
      </c>
      <c r="D18456" s="8"/>
      <c r="E18456" s="8"/>
      <c r="F18456" s="10"/>
      <c r="G18456" s="8">
        <v>63792</v>
      </c>
      <c r="H18456" s="8" t="s">
        <v>31442</v>
      </c>
      <c r="I18456" s="8" t="s">
        <v>31212</v>
      </c>
      <c r="J18456" s="8">
        <v>62915</v>
      </c>
      <c r="K18456" s="8" t="s">
        <v>33827</v>
      </c>
    </row>
    <row r="18457" spans="1:11" x14ac:dyDescent="0.2">
      <c r="A18457" s="8">
        <f>IF(IFERROR((MATCH(G18457,$G$1:$G$17725,0)),0),INDEX($A$1:$A$17725,MATCH(G18457,$G$1:$G$17725,0)),MAX($A$2:$A18456)+1)</f>
        <v>14296</v>
      </c>
      <c r="B18457" s="8" t="e">
        <f t="shared" si="351"/>
        <v>#N/A</v>
      </c>
      <c r="C18457" s="9" t="str">
        <f t="shared" si="352"/>
        <v>studenski community solar llc</v>
      </c>
      <c r="D18457" s="8"/>
      <c r="E18457" s="8"/>
      <c r="F18457" s="10"/>
      <c r="G18457" s="8">
        <v>63793</v>
      </c>
      <c r="H18457" s="8" t="s">
        <v>31443</v>
      </c>
      <c r="I18457" s="8" t="s">
        <v>31212</v>
      </c>
      <c r="J18457" s="8">
        <v>62915</v>
      </c>
      <c r="K18457" s="8" t="s">
        <v>33827</v>
      </c>
    </row>
    <row r="18458" spans="1:11" x14ac:dyDescent="0.2">
      <c r="A18458" s="8">
        <f>IF(IFERROR((MATCH(G18458,$G$1:$G$17725,0)),0),INDEX($A$1:$A$17725,MATCH(G18458,$G$1:$G$17725,0)),MAX($A$2:$A18457)+1)</f>
        <v>14297</v>
      </c>
      <c r="B18458" s="8" t="e">
        <f t="shared" si="351"/>
        <v>#N/A</v>
      </c>
      <c r="C18458" s="9" t="str">
        <f t="shared" si="352"/>
        <v>stevens community solar llc</v>
      </c>
      <c r="D18458" s="8"/>
      <c r="E18458" s="8"/>
      <c r="F18458" s="10"/>
      <c r="G18458" s="8">
        <v>63794</v>
      </c>
      <c r="H18458" s="8" t="s">
        <v>31444</v>
      </c>
      <c r="I18458" s="8" t="s">
        <v>31212</v>
      </c>
      <c r="J18458" s="8">
        <v>62915</v>
      </c>
      <c r="K18458" s="8" t="s">
        <v>33827</v>
      </c>
    </row>
    <row r="18459" spans="1:11" x14ac:dyDescent="0.2">
      <c r="A18459" s="8">
        <f>IF(IFERROR((MATCH(G18459,$G$1:$G$17725,0)),0),INDEX($A$1:$A$17725,MATCH(G18459,$G$1:$G$17725,0)),MAX($A$2:$A18458)+1)</f>
        <v>14298</v>
      </c>
      <c r="B18459" s="8" t="e">
        <f t="shared" si="351"/>
        <v>#N/A</v>
      </c>
      <c r="C18459" s="9" t="str">
        <f t="shared" si="352"/>
        <v>rjc csg, llc</v>
      </c>
      <c r="D18459" s="8"/>
      <c r="E18459" s="8"/>
      <c r="F18459" s="10"/>
      <c r="G18459" s="8">
        <v>63816</v>
      </c>
      <c r="H18459" s="8" t="s">
        <v>31445</v>
      </c>
      <c r="I18459" s="8" t="s">
        <v>31212</v>
      </c>
      <c r="J18459" s="8">
        <v>62915</v>
      </c>
      <c r="K18459" s="8" t="s">
        <v>33827</v>
      </c>
    </row>
    <row r="18460" spans="1:11" x14ac:dyDescent="0.2">
      <c r="A18460" s="8">
        <f>IF(IFERROR((MATCH(G18460,$G$1:$G$17725,0)),0),INDEX($A$1:$A$17725,MATCH(G18460,$G$1:$G$17725,0)),MAX($A$2:$A18459)+1)</f>
        <v>14299</v>
      </c>
      <c r="B18460" s="8" t="e">
        <f t="shared" si="351"/>
        <v>#N/A</v>
      </c>
      <c r="C18460" s="9" t="str">
        <f t="shared" si="352"/>
        <v>hinterland csg, llc</v>
      </c>
      <c r="D18460" s="8"/>
      <c r="E18460" s="8"/>
      <c r="F18460" s="10"/>
      <c r="G18460" s="8">
        <v>63817</v>
      </c>
      <c r="H18460" s="8" t="s">
        <v>31446</v>
      </c>
      <c r="I18460" s="8" t="s">
        <v>31212</v>
      </c>
      <c r="J18460" s="8">
        <v>62915</v>
      </c>
      <c r="K18460" s="8" t="s">
        <v>33827</v>
      </c>
    </row>
    <row r="18461" spans="1:11" x14ac:dyDescent="0.2">
      <c r="A18461" s="8">
        <f>IF(IFERROR((MATCH(G18461,$G$1:$G$17725,0)),0),INDEX($A$1:$A$17725,MATCH(G18461,$G$1:$G$17725,0)),MAX($A$2:$A18460)+1)</f>
        <v>14300</v>
      </c>
      <c r="B18461" s="8" t="e">
        <f t="shared" si="351"/>
        <v>#N/A</v>
      </c>
      <c r="C18461" s="9" t="str">
        <f t="shared" si="352"/>
        <v>betcher csg 1, llc</v>
      </c>
      <c r="D18461" s="8"/>
      <c r="E18461" s="8"/>
      <c r="F18461" s="10"/>
      <c r="G18461" s="8">
        <v>63819</v>
      </c>
      <c r="H18461" s="8" t="s">
        <v>31447</v>
      </c>
      <c r="I18461" s="8" t="s">
        <v>31212</v>
      </c>
      <c r="J18461" s="8">
        <v>62915</v>
      </c>
      <c r="K18461" s="8" t="s">
        <v>33827</v>
      </c>
    </row>
    <row r="18462" spans="1:11" x14ac:dyDescent="0.2">
      <c r="A18462" s="8">
        <f>IF(IFERROR((MATCH(G18462,$G$1:$G$17725,0)),0),INDEX($A$1:$A$17725,MATCH(G18462,$G$1:$G$17725,0)),MAX($A$2:$A18461)+1)</f>
        <v>14301</v>
      </c>
      <c r="B18462" s="8" t="e">
        <f t="shared" si="351"/>
        <v>#N/A</v>
      </c>
      <c r="C18462" s="9" t="str">
        <f t="shared" si="352"/>
        <v>huneke csg 1, llc</v>
      </c>
      <c r="D18462" s="8"/>
      <c r="E18462" s="8"/>
      <c r="F18462" s="10"/>
      <c r="G18462" s="8">
        <v>63820</v>
      </c>
      <c r="H18462" s="8" t="s">
        <v>31448</v>
      </c>
      <c r="I18462" s="8" t="s">
        <v>31212</v>
      </c>
      <c r="J18462" s="8">
        <v>62915</v>
      </c>
      <c r="K18462" s="8" t="s">
        <v>33827</v>
      </c>
    </row>
    <row r="18463" spans="1:11" x14ac:dyDescent="0.2">
      <c r="A18463" s="8">
        <f>IF(IFERROR((MATCH(G18463,$G$1:$G$17725,0)),0),INDEX($A$1:$A$17725,MATCH(G18463,$G$1:$G$17725,0)),MAX($A$2:$A18462)+1)</f>
        <v>14302</v>
      </c>
      <c r="B18463" s="8" t="e">
        <f t="shared" si="351"/>
        <v>#N/A</v>
      </c>
      <c r="C18463" s="9" t="str">
        <f t="shared" si="352"/>
        <v>huneke csg 2, llc</v>
      </c>
      <c r="D18463" s="8"/>
      <c r="E18463" s="8"/>
      <c r="F18463" s="10"/>
      <c r="G18463" s="8">
        <v>63821</v>
      </c>
      <c r="H18463" s="8" t="s">
        <v>31449</v>
      </c>
      <c r="I18463" s="8" t="s">
        <v>31212</v>
      </c>
      <c r="J18463" s="8">
        <v>62915</v>
      </c>
      <c r="K18463" s="8" t="s">
        <v>33827</v>
      </c>
    </row>
    <row r="18464" spans="1:11" x14ac:dyDescent="0.2">
      <c r="A18464" s="8">
        <f>IF(IFERROR((MATCH(G18464,$G$1:$G$17725,0)),0),INDEX($A$1:$A$17725,MATCH(G18464,$G$1:$G$17725,0)),MAX($A$2:$A18463)+1)</f>
        <v>14303</v>
      </c>
      <c r="B18464" s="8" t="e">
        <f t="shared" si="351"/>
        <v>#N/A</v>
      </c>
      <c r="C18464" s="9" t="str">
        <f t="shared" si="352"/>
        <v>east brookfield main street solar llc</v>
      </c>
      <c r="D18464" s="8"/>
      <c r="E18464" s="8"/>
      <c r="F18464" s="10"/>
      <c r="G18464" s="8">
        <v>63887</v>
      </c>
      <c r="H18464" s="8" t="s">
        <v>31450</v>
      </c>
      <c r="I18464" s="8" t="s">
        <v>30843</v>
      </c>
      <c r="J18464" s="8">
        <v>61012</v>
      </c>
      <c r="K18464" s="8" t="s">
        <v>33827</v>
      </c>
    </row>
    <row r="18465" spans="1:11" x14ac:dyDescent="0.2">
      <c r="A18465" s="8">
        <f>IF(IFERROR((MATCH(G18465,$G$1:$G$17725,0)),0),INDEX($A$1:$A$17725,MATCH(G18465,$G$1:$G$17725,0)),MAX($A$2:$A18464)+1)</f>
        <v>14304</v>
      </c>
      <c r="B18465" s="8" t="e">
        <f t="shared" si="351"/>
        <v>#N/A</v>
      </c>
      <c r="C18465" s="9" t="str">
        <f t="shared" si="352"/>
        <v>esil-pfchicago 2, llc</v>
      </c>
      <c r="D18465" s="8"/>
      <c r="E18465" s="8"/>
      <c r="F18465" s="10"/>
      <c r="G18465" s="8">
        <v>63889</v>
      </c>
      <c r="H18465" s="8" t="s">
        <v>31451</v>
      </c>
      <c r="I18465" s="8" t="s">
        <v>31212</v>
      </c>
      <c r="J18465" s="8">
        <v>62915</v>
      </c>
      <c r="K18465" s="8" t="s">
        <v>33827</v>
      </c>
    </row>
    <row r="18466" spans="1:11" x14ac:dyDescent="0.2">
      <c r="A18466" s="8">
        <f>IF(IFERROR((MATCH(G18466,$G$1:$G$17725,0)),0),INDEX($A$1:$A$17725,MATCH(G18466,$G$1:$G$17725,0)),MAX($A$2:$A18465)+1)</f>
        <v>14305</v>
      </c>
      <c r="B18466" s="8" t="e">
        <f t="shared" si="351"/>
        <v>#N/A</v>
      </c>
      <c r="C18466" s="9" t="str">
        <f t="shared" si="352"/>
        <v>severson garden</v>
      </c>
      <c r="D18466" s="8"/>
      <c r="E18466" s="8"/>
      <c r="F18466" s="10"/>
      <c r="G18466" s="8">
        <v>63934</v>
      </c>
      <c r="H18466" s="8" t="s">
        <v>31452</v>
      </c>
      <c r="I18466" s="8" t="s">
        <v>31453</v>
      </c>
      <c r="J18466" s="8">
        <v>63610</v>
      </c>
      <c r="K18466" s="8" t="s">
        <v>33827</v>
      </c>
    </row>
    <row r="18467" spans="1:11" x14ac:dyDescent="0.2">
      <c r="A18467" s="8">
        <f>IF(IFERROR((MATCH(G18467,$G$1:$G$17725,0)),0),INDEX($A$1:$A$17725,MATCH(G18467,$G$1:$G$17725,0)),MAX($A$2:$A18466)+1)</f>
        <v>14306</v>
      </c>
      <c r="B18467" s="8" t="e">
        <f t="shared" si="351"/>
        <v>#N/A</v>
      </c>
      <c r="C18467" s="9" t="str">
        <f t="shared" si="352"/>
        <v>marion garden</v>
      </c>
      <c r="D18467" s="8"/>
      <c r="E18467" s="8"/>
      <c r="F18467" s="10"/>
      <c r="G18467" s="8">
        <v>63935</v>
      </c>
      <c r="H18467" s="8" t="s">
        <v>31454</v>
      </c>
      <c r="I18467" s="8" t="s">
        <v>31455</v>
      </c>
      <c r="J18467" s="8">
        <v>63607</v>
      </c>
      <c r="K18467" s="8" t="s">
        <v>33827</v>
      </c>
    </row>
    <row r="18468" spans="1:11" x14ac:dyDescent="0.2">
      <c r="A18468" s="8">
        <f>IF(IFERROR((MATCH(G18468,$G$1:$G$17725,0)),0),INDEX($A$1:$A$17725,MATCH(G18468,$G$1:$G$17725,0)),MAX($A$2:$A18467)+1)</f>
        <v>14307</v>
      </c>
      <c r="B18468" s="8" t="e">
        <f t="shared" si="351"/>
        <v>#N/A</v>
      </c>
      <c r="C18468" s="9" t="str">
        <f t="shared" si="352"/>
        <v>silver lake garden</v>
      </c>
      <c r="D18468" s="8"/>
      <c r="E18468" s="8"/>
      <c r="F18468" s="10"/>
      <c r="G18468" s="8">
        <v>63936</v>
      </c>
      <c r="H18468" s="8" t="s">
        <v>31456</v>
      </c>
      <c r="I18468" s="8" t="s">
        <v>31457</v>
      </c>
      <c r="J18468" s="8">
        <v>63608</v>
      </c>
      <c r="K18468" s="8" t="s">
        <v>33827</v>
      </c>
    </row>
    <row r="18469" spans="1:11" x14ac:dyDescent="0.2">
      <c r="A18469" s="8">
        <f>IF(IFERROR((MATCH(G18469,$G$1:$G$17725,0)),0),INDEX($A$1:$A$17725,MATCH(G18469,$G$1:$G$17725,0)),MAX($A$2:$A18468)+1)</f>
        <v>14308</v>
      </c>
      <c r="B18469" s="8" t="e">
        <f t="shared" si="351"/>
        <v>#N/A</v>
      </c>
      <c r="C18469" s="9" t="str">
        <f t="shared" si="352"/>
        <v>lyman garden</v>
      </c>
      <c r="D18469" s="8"/>
      <c r="E18469" s="8"/>
      <c r="F18469" s="10"/>
      <c r="G18469" s="8">
        <v>63937</v>
      </c>
      <c r="H18469" s="8" t="s">
        <v>31458</v>
      </c>
      <c r="I18469" s="8" t="s">
        <v>31459</v>
      </c>
      <c r="J18469" s="8">
        <v>63609</v>
      </c>
      <c r="K18469" s="8" t="s">
        <v>33827</v>
      </c>
    </row>
    <row r="18470" spans="1:11" x14ac:dyDescent="0.2">
      <c r="A18470" s="8">
        <f>IF(IFERROR((MATCH(G18470,$G$1:$G$17725,0)),0),INDEX($A$1:$A$17725,MATCH(G18470,$G$1:$G$17725,0)),MAX($A$2:$A18469)+1)</f>
        <v>14309</v>
      </c>
      <c r="B18470" s="8" t="e">
        <f t="shared" si="351"/>
        <v>#N/A</v>
      </c>
      <c r="C18470" s="9" t="str">
        <f t="shared" si="352"/>
        <v>nicollet garden</v>
      </c>
      <c r="D18470" s="8"/>
      <c r="E18470" s="8"/>
      <c r="F18470" s="10"/>
      <c r="G18470" s="8">
        <v>63938</v>
      </c>
      <c r="H18470" s="8" t="s">
        <v>31460</v>
      </c>
      <c r="I18470" s="8" t="s">
        <v>31461</v>
      </c>
      <c r="J18470" s="8">
        <v>63605</v>
      </c>
      <c r="K18470" s="8" t="s">
        <v>33827</v>
      </c>
    </row>
    <row r="18471" spans="1:11" x14ac:dyDescent="0.2">
      <c r="A18471" s="8">
        <f>IF(IFERROR((MATCH(G18471,$G$1:$G$17725,0)),0),INDEX($A$1:$A$17725,MATCH(G18471,$G$1:$G$17725,0)),MAX($A$2:$A18470)+1)</f>
        <v>14310</v>
      </c>
      <c r="B18471" s="8" t="e">
        <f t="shared" si="351"/>
        <v>#N/A</v>
      </c>
      <c r="C18471" s="9" t="str">
        <f t="shared" si="352"/>
        <v>union garden</v>
      </c>
      <c r="D18471" s="8"/>
      <c r="E18471" s="8"/>
      <c r="F18471" s="10"/>
      <c r="G18471" s="8">
        <v>63939</v>
      </c>
      <c r="H18471" s="8" t="s">
        <v>31462</v>
      </c>
      <c r="I18471" s="8" t="s">
        <v>31463</v>
      </c>
      <c r="J18471" s="8">
        <v>63604</v>
      </c>
      <c r="K18471" s="8" t="s">
        <v>33827</v>
      </c>
    </row>
    <row r="18472" spans="1:11" x14ac:dyDescent="0.2">
      <c r="A18472" s="8">
        <f>IF(IFERROR((MATCH(G18472,$G$1:$G$17725,0)),0),INDEX($A$1:$A$17725,MATCH(G18472,$G$1:$G$17725,0)),MAX($A$2:$A18471)+1)</f>
        <v>14311</v>
      </c>
      <c r="B18472" s="8" t="e">
        <f t="shared" si="351"/>
        <v>#N/A</v>
      </c>
      <c r="C18472" s="9" t="str">
        <f t="shared" si="352"/>
        <v>jefferson torresdale hospital</v>
      </c>
      <c r="D18472" s="8"/>
      <c r="E18472" s="8"/>
      <c r="F18472" s="10"/>
      <c r="G18472" s="8">
        <v>63023</v>
      </c>
      <c r="H18472" s="8" t="s">
        <v>31464</v>
      </c>
      <c r="I18472" s="8" t="s">
        <v>31464</v>
      </c>
      <c r="J18472" s="8">
        <v>62877</v>
      </c>
      <c r="K18472" s="8" t="s">
        <v>33827</v>
      </c>
    </row>
    <row r="18473" spans="1:11" x14ac:dyDescent="0.2">
      <c r="A18473" s="8">
        <f>IF(IFERROR((MATCH(G18473,$G$1:$G$17725,0)),0),INDEX($A$1:$A$17725,MATCH(G18473,$G$1:$G$17725,0)),MAX($A$2:$A18472)+1)</f>
        <v>14312</v>
      </c>
      <c r="B18473" s="8" t="e">
        <f t="shared" si="351"/>
        <v>#N/A</v>
      </c>
      <c r="C18473" s="9" t="str">
        <f t="shared" si="352"/>
        <v>pembroke lakes mall</v>
      </c>
      <c r="D18473" s="8"/>
      <c r="E18473" s="8"/>
      <c r="F18473" s="10"/>
      <c r="G18473" s="8">
        <v>63256</v>
      </c>
      <c r="H18473" s="8" t="s">
        <v>31465</v>
      </c>
      <c r="I18473" s="8" t="s">
        <v>31465</v>
      </c>
      <c r="J18473" s="8">
        <v>63056</v>
      </c>
      <c r="K18473" s="8" t="s">
        <v>33827</v>
      </c>
    </row>
    <row r="18474" spans="1:11" x14ac:dyDescent="0.2">
      <c r="A18474" s="8">
        <f>IF(IFERROR((MATCH(G18474,$G$1:$G$17725,0)),0),INDEX($A$1:$A$17725,MATCH(G18474,$G$1:$G$17725,0)),MAX($A$2:$A18473)+1)</f>
        <v>14313</v>
      </c>
      <c r="B18474" s="8" t="e">
        <f t="shared" si="351"/>
        <v>#N/A</v>
      </c>
      <c r="C18474" s="9" t="str">
        <f t="shared" si="352"/>
        <v>white marsh mall</v>
      </c>
      <c r="D18474" s="8"/>
      <c r="E18474" s="8"/>
      <c r="F18474" s="10"/>
      <c r="G18474" s="8">
        <v>63289</v>
      </c>
      <c r="H18474" s="8" t="s">
        <v>31466</v>
      </c>
      <c r="I18474" s="8" t="s">
        <v>31466</v>
      </c>
      <c r="J18474" s="8">
        <v>63062</v>
      </c>
      <c r="K18474" s="8" t="s">
        <v>33827</v>
      </c>
    </row>
    <row r="18475" spans="1:11" x14ac:dyDescent="0.2">
      <c r="A18475" s="8">
        <f>IF(IFERROR((MATCH(G18475,$G$1:$G$17725,0)),0),INDEX($A$1:$A$17725,MATCH(G18475,$G$1:$G$17725,0)),MAX($A$2:$A18474)+1)</f>
        <v>14314</v>
      </c>
      <c r="B18475" s="8" t="e">
        <f t="shared" si="351"/>
        <v>#N/A</v>
      </c>
      <c r="C18475" s="9" t="str">
        <f t="shared" si="352"/>
        <v>gohman community solar (csg)</v>
      </c>
      <c r="D18475" s="8"/>
      <c r="E18475" s="8"/>
      <c r="F18475" s="10"/>
      <c r="G18475" s="8">
        <v>63484</v>
      </c>
      <c r="H18475" s="8" t="s">
        <v>31467</v>
      </c>
      <c r="I18475" s="8" t="s">
        <v>31468</v>
      </c>
      <c r="J18475" s="8">
        <v>63228</v>
      </c>
      <c r="K18475" s="8" t="s">
        <v>33827</v>
      </c>
    </row>
    <row r="18476" spans="1:11" x14ac:dyDescent="0.2">
      <c r="A18476" s="8">
        <f>IF(IFERROR((MATCH(G18476,$G$1:$G$17725,0)),0),INDEX($A$1:$A$17725,MATCH(G18476,$G$1:$G$17725,0)),MAX($A$2:$A18475)+1)</f>
        <v>14315</v>
      </c>
      <c r="B18476" s="8" t="e">
        <f t="shared" si="351"/>
        <v>#N/A</v>
      </c>
      <c r="C18476" s="9" t="str">
        <f t="shared" si="352"/>
        <v>mohonasen central school district</v>
      </c>
      <c r="D18476" s="8"/>
      <c r="E18476" s="8"/>
      <c r="F18476" s="10"/>
      <c r="G18476" s="8">
        <v>63511</v>
      </c>
      <c r="H18476" s="8" t="s">
        <v>31469</v>
      </c>
      <c r="I18476" s="8" t="s">
        <v>31470</v>
      </c>
      <c r="J18476" s="8">
        <v>60947</v>
      </c>
      <c r="K18476" s="8" t="s">
        <v>33827</v>
      </c>
    </row>
    <row r="18477" spans="1:11" x14ac:dyDescent="0.2">
      <c r="A18477" s="8">
        <f>IF(IFERROR((MATCH(G18477,$G$1:$G$17725,0)),0),INDEX($A$1:$A$17725,MATCH(G18477,$G$1:$G$17725,0)),MAX($A$2:$A18476)+1)</f>
        <v>14316</v>
      </c>
      <c r="B18477" s="8" t="e">
        <f t="shared" si="351"/>
        <v>#N/A</v>
      </c>
      <c r="C18477" s="9" t="str">
        <f t="shared" si="352"/>
        <v>sr skylark c</v>
      </c>
      <c r="D18477" s="8"/>
      <c r="E18477" s="8"/>
      <c r="F18477" s="10"/>
      <c r="G18477" s="8">
        <v>63587</v>
      </c>
      <c r="H18477" s="8" t="s">
        <v>31471</v>
      </c>
      <c r="I18477" s="8" t="s">
        <v>31472</v>
      </c>
      <c r="J18477" s="8">
        <v>63283</v>
      </c>
      <c r="K18477" s="8" t="s">
        <v>33827</v>
      </c>
    </row>
    <row r="18478" spans="1:11" x14ac:dyDescent="0.2">
      <c r="A18478" s="8">
        <f>IF(IFERROR((MATCH(G18478,$G$1:$G$17725,0)),0),INDEX($A$1:$A$17725,MATCH(G18478,$G$1:$G$17725,0)),MAX($A$2:$A18477)+1)</f>
        <v>14317</v>
      </c>
      <c r="B18478" s="8" t="e">
        <f t="shared" si="351"/>
        <v>#N/A</v>
      </c>
      <c r="C18478" s="9" t="str">
        <f t="shared" si="352"/>
        <v>pleasanton - amador valley high school</v>
      </c>
      <c r="D18478" s="8"/>
      <c r="E18478" s="8"/>
      <c r="F18478" s="10"/>
      <c r="G18478" s="8">
        <v>63630</v>
      </c>
      <c r="H18478" s="8" t="s">
        <v>31473</v>
      </c>
      <c r="I18478" s="8" t="s">
        <v>31474</v>
      </c>
      <c r="J18478" s="8">
        <v>62715</v>
      </c>
      <c r="K18478" s="8" t="s">
        <v>33827</v>
      </c>
    </row>
    <row r="18479" spans="1:11" x14ac:dyDescent="0.2">
      <c r="A18479" s="8">
        <f>IF(IFERROR((MATCH(G18479,$G$1:$G$17725,0)),0),INDEX($A$1:$A$17725,MATCH(G18479,$G$1:$G$17725,0)),MAX($A$2:$A18478)+1)</f>
        <v>14318</v>
      </c>
      <c r="B18479" s="8" t="e">
        <f t="shared" si="351"/>
        <v>#N/A</v>
      </c>
      <c r="C18479" s="9" t="str">
        <f t="shared" si="352"/>
        <v>nhh003 clarkson fuel cell</v>
      </c>
      <c r="D18479" s="8"/>
      <c r="E18479" s="8"/>
      <c r="F18479" s="10"/>
      <c r="G18479" s="8">
        <v>63648</v>
      </c>
      <c r="H18479" s="8" t="s">
        <v>31475</v>
      </c>
      <c r="I18479" s="8" t="s">
        <v>31073</v>
      </c>
      <c r="J18479" s="8">
        <v>62150</v>
      </c>
      <c r="K18479" s="8" t="s">
        <v>33827</v>
      </c>
    </row>
    <row r="18480" spans="1:11" x14ac:dyDescent="0.2">
      <c r="A18480" s="8">
        <f>IF(IFERROR((MATCH(G18480,$G$1:$G$17725,0)),0),INDEX($A$1:$A$17725,MATCH(G18480,$G$1:$G$17725,0)),MAX($A$2:$A18479)+1)</f>
        <v>14319</v>
      </c>
      <c r="B18480" s="8" t="e">
        <f t="shared" si="351"/>
        <v>#N/A</v>
      </c>
      <c r="C18480" s="9" t="str">
        <f t="shared" si="352"/>
        <v>sheriff road</v>
      </c>
      <c r="D18480" s="8"/>
      <c r="E18480" s="8"/>
      <c r="F18480" s="10"/>
      <c r="G18480" s="8">
        <v>63654</v>
      </c>
      <c r="H18480" s="8" t="s">
        <v>31476</v>
      </c>
      <c r="I18480" s="8" t="s">
        <v>31477</v>
      </c>
      <c r="J18480" s="8">
        <v>63357</v>
      </c>
      <c r="K18480" s="8" t="s">
        <v>33827</v>
      </c>
    </row>
    <row r="18481" spans="1:11" x14ac:dyDescent="0.2">
      <c r="A18481" s="8">
        <f>IF(IFERROR((MATCH(G18481,$G$1:$G$17725,0)),0),INDEX($A$1:$A$17725,MATCH(G18481,$G$1:$G$17725,0)),MAX($A$2:$A18480)+1)</f>
        <v>14320</v>
      </c>
      <c r="B18481" s="8" t="e">
        <f t="shared" si="351"/>
        <v>#N/A</v>
      </c>
      <c r="C18481" s="9" t="str">
        <f t="shared" si="352"/>
        <v>montefiore nyack hospital</v>
      </c>
      <c r="D18481" s="8"/>
      <c r="E18481" s="8"/>
      <c r="F18481" s="10"/>
      <c r="G18481" s="8">
        <v>63662</v>
      </c>
      <c r="H18481" s="8" t="s">
        <v>31478</v>
      </c>
      <c r="I18481" s="8" t="s">
        <v>31478</v>
      </c>
      <c r="J18481" s="8">
        <v>63371</v>
      </c>
      <c r="K18481" s="8" t="s">
        <v>33827</v>
      </c>
    </row>
    <row r="18482" spans="1:11" x14ac:dyDescent="0.2">
      <c r="A18482" s="8">
        <f>IF(IFERROR((MATCH(G18482,$G$1:$G$17725,0)),0),INDEX($A$1:$A$17725,MATCH(G18482,$G$1:$G$17725,0)),MAX($A$2:$A18481)+1)</f>
        <v>14321</v>
      </c>
      <c r="B18482" s="8" t="e">
        <f t="shared" si="351"/>
        <v>#N/A</v>
      </c>
      <c r="C18482" s="9" t="str">
        <f t="shared" si="352"/>
        <v>jsr000 n mathilda fuel cell</v>
      </c>
      <c r="D18482" s="8"/>
      <c r="E18482" s="8"/>
      <c r="F18482" s="10"/>
      <c r="G18482" s="8">
        <v>63711</v>
      </c>
      <c r="H18482" s="8" t="s">
        <v>31479</v>
      </c>
      <c r="I18482" s="8" t="s">
        <v>31073</v>
      </c>
      <c r="J18482" s="8">
        <v>62150</v>
      </c>
      <c r="K18482" s="8" t="s">
        <v>33827</v>
      </c>
    </row>
    <row r="18483" spans="1:11" x14ac:dyDescent="0.2">
      <c r="A18483" s="8">
        <f>IF(IFERROR((MATCH(G18483,$G$1:$G$17725,0)),0),INDEX($A$1:$A$17725,MATCH(G18483,$G$1:$G$17725,0)),MAX($A$2:$A18482)+1)</f>
        <v>14322</v>
      </c>
      <c r="B18483" s="8" t="e">
        <f t="shared" si="351"/>
        <v>#N/A</v>
      </c>
      <c r="C18483" s="9" t="str">
        <f t="shared" si="352"/>
        <v>adirondack solar</v>
      </c>
      <c r="D18483" s="8"/>
      <c r="E18483" s="8"/>
      <c r="F18483" s="10"/>
      <c r="G18483" s="8">
        <v>63772</v>
      </c>
      <c r="H18483" s="8" t="s">
        <v>31480</v>
      </c>
      <c r="I18483" s="8" t="s">
        <v>30759</v>
      </c>
      <c r="J18483" s="8">
        <v>61060</v>
      </c>
      <c r="K18483" s="8" t="s">
        <v>33827</v>
      </c>
    </row>
    <row r="18484" spans="1:11" x14ac:dyDescent="0.2">
      <c r="A18484" s="8">
        <f>IF(IFERROR((MATCH(G18484,$G$1:$G$17725,0)),0),INDEX($A$1:$A$17725,MATCH(G18484,$G$1:$G$17725,0)),MAX($A$2:$A18483)+1)</f>
        <v>14323</v>
      </c>
      <c r="B18484" s="8" t="e">
        <f t="shared" si="351"/>
        <v>#N/A</v>
      </c>
      <c r="C18484" s="9" t="str">
        <f t="shared" si="352"/>
        <v>pettinos solar</v>
      </c>
      <c r="D18484" s="8"/>
      <c r="E18484" s="8"/>
      <c r="F18484" s="10"/>
      <c r="G18484" s="8">
        <v>63197</v>
      </c>
      <c r="H18484" s="8" t="s">
        <v>31481</v>
      </c>
      <c r="I18484" s="8" t="s">
        <v>31482</v>
      </c>
      <c r="J18484" s="8">
        <v>62985</v>
      </c>
      <c r="K18484" s="8" t="s">
        <v>33827</v>
      </c>
    </row>
    <row r="18485" spans="1:11" x14ac:dyDescent="0.2">
      <c r="A18485" s="8">
        <f>IF(IFERROR((MATCH(G18485,$G$1:$G$17725,0)),0),INDEX($A$1:$A$17725,MATCH(G18485,$G$1:$G$17725,0)),MAX($A$2:$A18484)+1)</f>
        <v>14324</v>
      </c>
      <c r="B18485" s="8" t="e">
        <f t="shared" si="351"/>
        <v>#N/A</v>
      </c>
      <c r="C18485" s="9" t="str">
        <f t="shared" si="352"/>
        <v>accp nj 1</v>
      </c>
      <c r="D18485" s="8"/>
      <c r="E18485" s="8"/>
      <c r="F18485" s="10"/>
      <c r="G18485" s="8">
        <v>63198</v>
      </c>
      <c r="H18485" s="8" t="s">
        <v>31483</v>
      </c>
      <c r="I18485" s="8" t="s">
        <v>28604</v>
      </c>
      <c r="J18485" s="8">
        <v>56990</v>
      </c>
      <c r="K18485" s="8" t="s">
        <v>33827</v>
      </c>
    </row>
    <row r="18486" spans="1:11" x14ac:dyDescent="0.2">
      <c r="A18486" s="8">
        <f>IF(IFERROR((MATCH(G18486,$G$1:$G$17725,0)),0),INDEX($A$1:$A$17725,MATCH(G18486,$G$1:$G$17725,0)),MAX($A$2:$A18485)+1)</f>
        <v>14325</v>
      </c>
      <c r="B18486" s="8" t="e">
        <f t="shared" si="351"/>
        <v>#N/A</v>
      </c>
      <c r="C18486" s="9" t="str">
        <f t="shared" si="352"/>
        <v>alticor inc - solar project</v>
      </c>
      <c r="D18486" s="8"/>
      <c r="E18486" s="8"/>
      <c r="F18486" s="10"/>
      <c r="G18486" s="8">
        <v>63303</v>
      </c>
      <c r="H18486" s="8" t="s">
        <v>31484</v>
      </c>
      <c r="I18486" s="8" t="s">
        <v>31485</v>
      </c>
      <c r="J18486" s="8">
        <v>63091</v>
      </c>
      <c r="K18486" s="8" t="s">
        <v>33827</v>
      </c>
    </row>
    <row r="18487" spans="1:11" x14ac:dyDescent="0.2">
      <c r="A18487" s="8">
        <f>IF(IFERROR((MATCH(G18487,$G$1:$G$17725,0)),0),INDEX($A$1:$A$17725,MATCH(G18487,$G$1:$G$17725,0)),MAX($A$2:$A18486)+1)</f>
        <v>14326</v>
      </c>
      <c r="B18487" s="8" t="e">
        <f t="shared" si="351"/>
        <v>#N/A</v>
      </c>
      <c r="C18487" s="9" t="str">
        <f t="shared" si="352"/>
        <v>phelan pinon hills csd solar</v>
      </c>
      <c r="D18487" s="8"/>
      <c r="E18487" s="8"/>
      <c r="F18487" s="10"/>
      <c r="G18487" s="8">
        <v>63376</v>
      </c>
      <c r="H18487" s="8" t="s">
        <v>31486</v>
      </c>
      <c r="I18487" s="8" t="s">
        <v>31487</v>
      </c>
      <c r="J18487" s="8">
        <v>63125</v>
      </c>
      <c r="K18487" s="8" t="s">
        <v>33827</v>
      </c>
    </row>
    <row r="18488" spans="1:11" x14ac:dyDescent="0.2">
      <c r="A18488" s="8">
        <f>IF(IFERROR((MATCH(G18488,$G$1:$G$17725,0)),0),INDEX($A$1:$A$17725,MATCH(G18488,$G$1:$G$17725,0)),MAX($A$2:$A18487)+1)</f>
        <v>14327</v>
      </c>
      <c r="B18488" s="8" t="e">
        <f t="shared" si="351"/>
        <v>#N/A</v>
      </c>
      <c r="C18488" s="9" t="str">
        <f t="shared" si="352"/>
        <v>city of rio rancho wwtp</v>
      </c>
      <c r="D18488" s="8"/>
      <c r="E18488" s="8"/>
      <c r="F18488" s="10"/>
      <c r="G18488" s="8">
        <v>63391</v>
      </c>
      <c r="H18488" s="8" t="s">
        <v>31488</v>
      </c>
      <c r="I18488" s="8" t="s">
        <v>31489</v>
      </c>
      <c r="J18488" s="8">
        <v>61724</v>
      </c>
      <c r="K18488" s="8" t="s">
        <v>33827</v>
      </c>
    </row>
    <row r="18489" spans="1:11" x14ac:dyDescent="0.2">
      <c r="A18489" s="8">
        <f>IF(IFERROR((MATCH(G18489,$G$1:$G$17725,0)),0),INDEX($A$1:$A$17725,MATCH(G18489,$G$1:$G$17725,0)),MAX($A$2:$A18488)+1)</f>
        <v>14328</v>
      </c>
      <c r="B18489" s="8" t="e">
        <f t="shared" si="351"/>
        <v>#N/A</v>
      </c>
      <c r="C18489" s="9" t="str">
        <f t="shared" si="352"/>
        <v>calabro airport south solar project</v>
      </c>
      <c r="D18489" s="8"/>
      <c r="E18489" s="8"/>
      <c r="F18489" s="10"/>
      <c r="G18489" s="8">
        <v>63498</v>
      </c>
      <c r="H18489" s="8" t="s">
        <v>31490</v>
      </c>
      <c r="I18489" s="8" t="s">
        <v>31491</v>
      </c>
      <c r="J18489" s="8">
        <v>61514</v>
      </c>
      <c r="K18489" s="8" t="s">
        <v>33827</v>
      </c>
    </row>
    <row r="18490" spans="1:11" x14ac:dyDescent="0.2">
      <c r="A18490" s="8">
        <f>IF(IFERROR((MATCH(G18490,$G$1:$G$17725,0)),0),INDEX($A$1:$A$17725,MATCH(G18490,$G$1:$G$17725,0)),MAX($A$2:$A18489)+1)</f>
        <v>14329</v>
      </c>
      <c r="B18490" s="8" t="e">
        <f t="shared" si="351"/>
        <v>#N/A</v>
      </c>
      <c r="C18490" s="9" t="str">
        <f t="shared" si="352"/>
        <v>amazon_den2</v>
      </c>
      <c r="D18490" s="8"/>
      <c r="E18490" s="8"/>
      <c r="F18490" s="10"/>
      <c r="G18490" s="8">
        <v>63536</v>
      </c>
      <c r="H18490" s="8" t="s">
        <v>31492</v>
      </c>
      <c r="I18490" s="8" t="s">
        <v>31368</v>
      </c>
      <c r="J18490" s="8">
        <v>63259</v>
      </c>
      <c r="K18490" s="8" t="s">
        <v>33827</v>
      </c>
    </row>
    <row r="18491" spans="1:11" x14ac:dyDescent="0.2">
      <c r="A18491" s="8">
        <f>IF(IFERROR((MATCH(G18491,$G$1:$G$17725,0)),0),INDEX($A$1:$A$17725,MATCH(G18491,$G$1:$G$17725,0)),MAX($A$2:$A18490)+1)</f>
        <v>14330</v>
      </c>
      <c r="B18491" s="8" t="e">
        <f t="shared" si="351"/>
        <v>#N/A</v>
      </c>
      <c r="C18491" s="9" t="str">
        <f t="shared" si="352"/>
        <v>extreme via del oro</v>
      </c>
      <c r="D18491" s="8"/>
      <c r="E18491" s="8"/>
      <c r="F18491" s="10"/>
      <c r="G18491" s="8">
        <v>63607</v>
      </c>
      <c r="H18491" s="8" t="s">
        <v>31493</v>
      </c>
      <c r="I18491" s="8" t="s">
        <v>29445</v>
      </c>
      <c r="J18491" s="8">
        <v>57128</v>
      </c>
      <c r="K18491" s="8" t="s">
        <v>33827</v>
      </c>
    </row>
    <row r="18492" spans="1:11" x14ac:dyDescent="0.2">
      <c r="A18492" s="8">
        <f>IF(IFERROR((MATCH(G18492,$G$1:$G$17725,0)),0),INDEX($A$1:$A$17725,MATCH(G18492,$G$1:$G$17725,0)),MAX($A$2:$A18491)+1)</f>
        <v>14331</v>
      </c>
      <c r="B18492" s="8" t="e">
        <f t="shared" si="351"/>
        <v>#N/A</v>
      </c>
      <c r="C18492" s="9" t="str">
        <f t="shared" si="352"/>
        <v>baker</v>
      </c>
      <c r="D18492" s="8"/>
      <c r="E18492" s="8"/>
      <c r="F18492" s="10"/>
      <c r="G18492" s="8">
        <v>63610</v>
      </c>
      <c r="H18492" s="8" t="s">
        <v>31494</v>
      </c>
      <c r="I18492" s="8" t="s">
        <v>31409</v>
      </c>
      <c r="J18492" s="8">
        <v>61344</v>
      </c>
      <c r="K18492" s="8" t="s">
        <v>33827</v>
      </c>
    </row>
    <row r="18493" spans="1:11" x14ac:dyDescent="0.2">
      <c r="A18493" s="8">
        <f>IF(IFERROR((MATCH(G18493,$G$1:$G$17725,0)),0),INDEX($A$1:$A$17725,MATCH(G18493,$G$1:$G$17725,0)),MAX($A$2:$A18492)+1)</f>
        <v>14332</v>
      </c>
      <c r="B18493" s="8" t="e">
        <f t="shared" si="351"/>
        <v>#N/A</v>
      </c>
      <c r="C18493" s="9" t="str">
        <f t="shared" si="352"/>
        <v>cst001 mccarthy fuel cell</v>
      </c>
      <c r="D18493" s="8"/>
      <c r="E18493" s="8"/>
      <c r="F18493" s="10"/>
      <c r="G18493" s="8">
        <v>63701</v>
      </c>
      <c r="H18493" s="8" t="s">
        <v>31495</v>
      </c>
      <c r="I18493" s="8" t="s">
        <v>31073</v>
      </c>
      <c r="J18493" s="8">
        <v>62150</v>
      </c>
      <c r="K18493" s="8" t="s">
        <v>33827</v>
      </c>
    </row>
    <row r="18494" spans="1:11" x14ac:dyDescent="0.2">
      <c r="A18494" s="8">
        <f>IF(IFERROR((MATCH(G18494,$G$1:$G$17725,0)),0),INDEX($A$1:$A$17725,MATCH(G18494,$G$1:$G$17725,0)),MAX($A$2:$A18493)+1)</f>
        <v>14333</v>
      </c>
      <c r="B18494" s="8" t="e">
        <f t="shared" ref="B18494:B18557" si="353">IF(COUNTIF($G$1:$G$17725,G18494&gt;0),0,INDEX($A$1:$A$17725,MATCH(G18494,$G$1:$G$17725,0)))</f>
        <v>#N/A</v>
      </c>
      <c r="C18494" s="9" t="str">
        <f t="shared" si="352"/>
        <v>kroger la habra</v>
      </c>
      <c r="D18494" s="8"/>
      <c r="E18494" s="8"/>
      <c r="F18494" s="10"/>
      <c r="G18494" s="8">
        <v>63758</v>
      </c>
      <c r="H18494" s="8" t="s">
        <v>31496</v>
      </c>
      <c r="I18494" s="8" t="s">
        <v>31497</v>
      </c>
      <c r="J18494" s="8">
        <v>63452</v>
      </c>
      <c r="K18494" s="8" t="s">
        <v>33827</v>
      </c>
    </row>
    <row r="18495" spans="1:11" x14ac:dyDescent="0.2">
      <c r="A18495" s="8">
        <f>IF(IFERROR((MATCH(G18495,$G$1:$G$17725,0)),0),INDEX($A$1:$A$17725,MATCH(G18495,$G$1:$G$17725,0)),MAX($A$2:$A18494)+1)</f>
        <v>14334</v>
      </c>
      <c r="B18495" s="8" t="e">
        <f t="shared" si="353"/>
        <v>#N/A</v>
      </c>
      <c r="C18495" s="9" t="str">
        <f t="shared" si="352"/>
        <v>camp san luis obispo</v>
      </c>
      <c r="D18495" s="8"/>
      <c r="E18495" s="8"/>
      <c r="F18495" s="10"/>
      <c r="G18495" s="8">
        <v>63870</v>
      </c>
      <c r="H18495" s="8" t="s">
        <v>31498</v>
      </c>
      <c r="I18495" s="8" t="s">
        <v>28488</v>
      </c>
      <c r="J18495" s="8">
        <v>58970</v>
      </c>
      <c r="K18495" s="8" t="s">
        <v>33827</v>
      </c>
    </row>
    <row r="18496" spans="1:11" x14ac:dyDescent="0.2">
      <c r="A18496" s="8">
        <f>IF(IFERROR((MATCH(G18496,$G$1:$G$17725,0)),0),INDEX($A$1:$A$17725,MATCH(G18496,$G$1:$G$17725,0)),MAX($A$2:$A18495)+1)</f>
        <v>14335</v>
      </c>
      <c r="B18496" s="8" t="e">
        <f t="shared" si="353"/>
        <v>#N/A</v>
      </c>
      <c r="C18496" s="9" t="str">
        <f t="shared" si="352"/>
        <v>scccd - clovis community college</v>
      </c>
      <c r="D18496" s="8"/>
      <c r="E18496" s="8"/>
      <c r="F18496" s="10"/>
      <c r="G18496" s="8">
        <v>63021</v>
      </c>
      <c r="H18496" s="8" t="s">
        <v>31499</v>
      </c>
      <c r="I18496" s="8" t="s">
        <v>31500</v>
      </c>
      <c r="J18496" s="8">
        <v>62856</v>
      </c>
      <c r="K18496" s="8" t="s">
        <v>33827</v>
      </c>
    </row>
    <row r="18497" spans="1:11" x14ac:dyDescent="0.2">
      <c r="A18497" s="8">
        <f>IF(IFERROR((MATCH(G18497,$G$1:$G$17725,0)),0),INDEX($A$1:$A$17725,MATCH(G18497,$G$1:$G$17725,0)),MAX($A$2:$A18496)+1)</f>
        <v>14336</v>
      </c>
      <c r="B18497" s="8" t="e">
        <f t="shared" si="353"/>
        <v>#N/A</v>
      </c>
      <c r="C18497" s="9" t="str">
        <f t="shared" si="352"/>
        <v>reed road solar</v>
      </c>
      <c r="D18497" s="8"/>
      <c r="E18497" s="8"/>
      <c r="F18497" s="10"/>
      <c r="G18497" s="8">
        <v>63071</v>
      </c>
      <c r="H18497" s="8" t="s">
        <v>31501</v>
      </c>
      <c r="I18497" s="8" t="s">
        <v>31500</v>
      </c>
      <c r="J18497" s="8">
        <v>62856</v>
      </c>
      <c r="K18497" s="8" t="s">
        <v>33827</v>
      </c>
    </row>
    <row r="18498" spans="1:11" x14ac:dyDescent="0.2">
      <c r="A18498" s="8">
        <f>IF(IFERROR((MATCH(G18498,$G$1:$G$17725,0)),0),INDEX($A$1:$A$17725,MATCH(G18498,$G$1:$G$17725,0)),MAX($A$2:$A18497)+1)</f>
        <v>14337</v>
      </c>
      <c r="B18498" s="8" t="e">
        <f t="shared" si="353"/>
        <v>#N/A</v>
      </c>
      <c r="C18498" s="9" t="str">
        <f t="shared" si="352"/>
        <v>ac power</v>
      </c>
      <c r="D18498" s="8"/>
      <c r="E18498" s="8"/>
      <c r="F18498" s="10"/>
      <c r="G18498" s="8">
        <v>63260</v>
      </c>
      <c r="H18498" s="8" t="s">
        <v>31502</v>
      </c>
      <c r="I18498" s="8" t="s">
        <v>31503</v>
      </c>
      <c r="J18498" s="8">
        <v>62982</v>
      </c>
      <c r="K18498" s="8" t="s">
        <v>33827</v>
      </c>
    </row>
    <row r="18499" spans="1:11" x14ac:dyDescent="0.2">
      <c r="A18499" s="8">
        <f>IF(IFERROR((MATCH(G18499,$G$1:$G$17725,0)),0),INDEX($A$1:$A$17725,MATCH(G18499,$G$1:$G$17725,0)),MAX($A$2:$A18498)+1)</f>
        <v>14338</v>
      </c>
      <c r="B18499" s="8" t="e">
        <f t="shared" si="353"/>
        <v>#N/A</v>
      </c>
      <c r="C18499" s="9" t="str">
        <f t="shared" si="352"/>
        <v>granby solar, llc</v>
      </c>
      <c r="D18499" s="8"/>
      <c r="E18499" s="8"/>
      <c r="F18499" s="10"/>
      <c r="G18499" s="8">
        <v>63338</v>
      </c>
      <c r="H18499" s="8" t="s">
        <v>31504</v>
      </c>
      <c r="I18499" s="8" t="s">
        <v>31504</v>
      </c>
      <c r="J18499" s="8">
        <v>63108</v>
      </c>
      <c r="K18499" s="8" t="s">
        <v>33827</v>
      </c>
    </row>
    <row r="18500" spans="1:11" x14ac:dyDescent="0.2">
      <c r="A18500" s="8">
        <f>IF(IFERROR((MATCH(G18500,$G$1:$G$17725,0)),0),INDEX($A$1:$A$17725,MATCH(G18500,$G$1:$G$17725,0)),MAX($A$2:$A18499)+1)</f>
        <v>14339</v>
      </c>
      <c r="B18500" s="8" t="e">
        <f t="shared" si="353"/>
        <v>#N/A</v>
      </c>
      <c r="C18500" s="9" t="str">
        <f t="shared" si="352"/>
        <v>calabro airport north solar project</v>
      </c>
      <c r="D18500" s="8"/>
      <c r="E18500" s="8"/>
      <c r="F18500" s="10"/>
      <c r="G18500" s="8">
        <v>63497</v>
      </c>
      <c r="H18500" s="8" t="s">
        <v>31505</v>
      </c>
      <c r="I18500" s="8" t="s">
        <v>31491</v>
      </c>
      <c r="J18500" s="8">
        <v>61514</v>
      </c>
      <c r="K18500" s="8" t="s">
        <v>33827</v>
      </c>
    </row>
    <row r="18501" spans="1:11" x14ac:dyDescent="0.2">
      <c r="A18501" s="8">
        <f>IF(IFERROR((MATCH(G18501,$G$1:$G$17725,0)),0),INDEX($A$1:$A$17725,MATCH(G18501,$G$1:$G$17725,0)),MAX($A$2:$A18500)+1)</f>
        <v>14340</v>
      </c>
      <c r="B18501" s="8" t="e">
        <f t="shared" si="353"/>
        <v>#N/A</v>
      </c>
      <c r="C18501" s="9" t="str">
        <f t="shared" si="352"/>
        <v>pima community college nw</v>
      </c>
      <c r="D18501" s="8"/>
      <c r="E18501" s="8"/>
      <c r="F18501" s="10"/>
      <c r="G18501" s="8">
        <v>63531</v>
      </c>
      <c r="H18501" s="8" t="s">
        <v>31506</v>
      </c>
      <c r="I18501" s="8" t="s">
        <v>31363</v>
      </c>
      <c r="J18501" s="8">
        <v>60584</v>
      </c>
      <c r="K18501" s="8" t="s">
        <v>33827</v>
      </c>
    </row>
    <row r="18502" spans="1:11" x14ac:dyDescent="0.2">
      <c r="A18502" s="8">
        <f>IF(IFERROR((MATCH(G18502,$G$1:$G$17725,0)),0),INDEX($A$1:$A$17725,MATCH(G18502,$G$1:$G$17725,0)),MAX($A$2:$A18501)+1)</f>
        <v>14341</v>
      </c>
      <c r="B18502" s="8" t="e">
        <f t="shared" si="353"/>
        <v>#N/A</v>
      </c>
      <c r="C18502" s="9" t="str">
        <f t="shared" si="352"/>
        <v>soccd</v>
      </c>
      <c r="D18502" s="8"/>
      <c r="E18502" s="8"/>
      <c r="F18502" s="10"/>
      <c r="G18502" s="8">
        <v>63617</v>
      </c>
      <c r="H18502" s="8" t="s">
        <v>31507</v>
      </c>
      <c r="I18502" s="8" t="s">
        <v>31409</v>
      </c>
      <c r="J18502" s="8">
        <v>61344</v>
      </c>
      <c r="K18502" s="8" t="s">
        <v>33827</v>
      </c>
    </row>
    <row r="18503" spans="1:11" x14ac:dyDescent="0.2">
      <c r="A18503" s="8">
        <f>IF(IFERROR((MATCH(G18503,$G$1:$G$17725,0)),0),INDEX($A$1:$A$17725,MATCH(G18503,$G$1:$G$17725,0)),MAX($A$2:$A18502)+1)</f>
        <v>14342</v>
      </c>
      <c r="B18503" s="8" t="e">
        <f t="shared" si="353"/>
        <v>#N/A</v>
      </c>
      <c r="C18503" s="9" t="str">
        <f t="shared" si="352"/>
        <v>agt001 centerville fuel cell</v>
      </c>
      <c r="D18503" s="8"/>
      <c r="E18503" s="8"/>
      <c r="F18503" s="10"/>
      <c r="G18503" s="8">
        <v>63700</v>
      </c>
      <c r="H18503" s="8" t="s">
        <v>31508</v>
      </c>
      <c r="I18503" s="8" t="s">
        <v>31073</v>
      </c>
      <c r="J18503" s="8">
        <v>62150</v>
      </c>
      <c r="K18503" s="8" t="s">
        <v>33827</v>
      </c>
    </row>
    <row r="18504" spans="1:11" x14ac:dyDescent="0.2">
      <c r="A18504" s="8">
        <f>IF(IFERROR((MATCH(G18504,$G$1:$G$17725,0)),0),INDEX($A$1:$A$17725,MATCH(G18504,$G$1:$G$17725,0)),MAX($A$2:$A18503)+1)</f>
        <v>14343</v>
      </c>
      <c r="B18504" s="8" t="e">
        <f t="shared" si="353"/>
        <v>#N/A</v>
      </c>
      <c r="C18504" s="9" t="str">
        <f t="shared" si="352"/>
        <v>platteville solar csg, llc</v>
      </c>
      <c r="D18504" s="8"/>
      <c r="E18504" s="8"/>
      <c r="F18504" s="10"/>
      <c r="G18504" s="8">
        <v>63753</v>
      </c>
      <c r="H18504" s="8" t="s">
        <v>31509</v>
      </c>
      <c r="I18504" s="8" t="s">
        <v>28843</v>
      </c>
      <c r="J18504" s="8">
        <v>60025</v>
      </c>
      <c r="K18504" s="8" t="s">
        <v>33827</v>
      </c>
    </row>
    <row r="18505" spans="1:11" x14ac:dyDescent="0.2">
      <c r="A18505" s="8">
        <f>IF(IFERROR((MATCH(G18505,$G$1:$G$17725,0)),0),INDEX($A$1:$A$17725,MATCH(G18505,$G$1:$G$17725,0)),MAX($A$2:$A18504)+1)</f>
        <v>14344</v>
      </c>
      <c r="B18505" s="8" t="e">
        <f t="shared" si="353"/>
        <v>#N/A</v>
      </c>
      <c r="C18505" s="9" t="str">
        <f t="shared" si="352"/>
        <v>grossmont hs solar project</v>
      </c>
      <c r="D18505" s="8"/>
      <c r="E18505" s="8"/>
      <c r="F18505" s="10"/>
      <c r="G18505" s="8">
        <v>62987</v>
      </c>
      <c r="H18505" s="8" t="s">
        <v>31510</v>
      </c>
      <c r="I18505" s="8" t="s">
        <v>31511</v>
      </c>
      <c r="J18505" s="8">
        <v>62854</v>
      </c>
      <c r="K18505" s="8" t="s">
        <v>33827</v>
      </c>
    </row>
    <row r="18506" spans="1:11" x14ac:dyDescent="0.2">
      <c r="A18506" s="8">
        <f>IF(IFERROR((MATCH(G18506,$G$1:$G$17725,0)),0),INDEX($A$1:$A$17725,MATCH(G18506,$G$1:$G$17725,0)),MAX($A$2:$A18505)+1)</f>
        <v>14345</v>
      </c>
      <c r="B18506" s="8" t="e">
        <f t="shared" si="353"/>
        <v>#N/A</v>
      </c>
      <c r="C18506" s="9" t="str">
        <f t="shared" si="352"/>
        <v>brookfield wire company</v>
      </c>
      <c r="D18506" s="8"/>
      <c r="E18506" s="8"/>
      <c r="F18506" s="10"/>
      <c r="G18506" s="8">
        <v>63232</v>
      </c>
      <c r="H18506" s="8" t="s">
        <v>31512</v>
      </c>
      <c r="I18506" s="8" t="s">
        <v>31513</v>
      </c>
      <c r="J18506" s="8">
        <v>62994</v>
      </c>
      <c r="K18506" s="8" t="s">
        <v>33827</v>
      </c>
    </row>
    <row r="18507" spans="1:11" x14ac:dyDescent="0.2">
      <c r="A18507" s="8">
        <f>IF(IFERROR((MATCH(G18507,$G$1:$G$17725,0)),0),INDEX($A$1:$A$17725,MATCH(G18507,$G$1:$G$17725,0)),MAX($A$2:$A18506)+1)</f>
        <v>14346</v>
      </c>
      <c r="B18507" s="8" t="e">
        <f t="shared" si="353"/>
        <v>#N/A</v>
      </c>
      <c r="C18507" s="9" t="str">
        <f t="shared" si="352"/>
        <v>parking lot array</v>
      </c>
      <c r="D18507" s="8"/>
      <c r="E18507" s="8"/>
      <c r="F18507" s="10"/>
      <c r="G18507" s="8">
        <v>63294</v>
      </c>
      <c r="H18507" s="8" t="s">
        <v>31514</v>
      </c>
      <c r="I18507" s="8" t="s">
        <v>31515</v>
      </c>
      <c r="J18507" s="8">
        <v>63079</v>
      </c>
      <c r="K18507" s="8" t="s">
        <v>33827</v>
      </c>
    </row>
    <row r="18508" spans="1:11" x14ac:dyDescent="0.2">
      <c r="A18508" s="8">
        <f>IF(IFERROR((MATCH(G18508,$G$1:$G$17725,0)),0),INDEX($A$1:$A$17725,MATCH(G18508,$G$1:$G$17725,0)),MAX($A$2:$A18507)+1)</f>
        <v>14347</v>
      </c>
      <c r="B18508" s="8" t="e">
        <f t="shared" si="353"/>
        <v>#N/A</v>
      </c>
      <c r="C18508" s="9" t="str">
        <f t="shared" si="352"/>
        <v>chanel piscataway rooftop</v>
      </c>
      <c r="D18508" s="8"/>
      <c r="E18508" s="8"/>
      <c r="F18508" s="10"/>
      <c r="G18508" s="8">
        <v>63355</v>
      </c>
      <c r="H18508" s="8" t="s">
        <v>31516</v>
      </c>
      <c r="I18508" s="8" t="s">
        <v>31310</v>
      </c>
      <c r="J18508" s="8">
        <v>62067</v>
      </c>
      <c r="K18508" s="8" t="s">
        <v>33827</v>
      </c>
    </row>
    <row r="18509" spans="1:11" x14ac:dyDescent="0.2">
      <c r="A18509" s="8">
        <f>IF(IFERROR((MATCH(G18509,$G$1:$G$17725,0)),0),INDEX($A$1:$A$17725,MATCH(G18509,$G$1:$G$17725,0)),MAX($A$2:$A18508)+1)</f>
        <v>14348</v>
      </c>
      <c r="B18509" s="8" t="e">
        <f t="shared" si="353"/>
        <v>#N/A</v>
      </c>
      <c r="C18509" s="9" t="str">
        <f t="shared" si="352"/>
        <v>435a bergen avenue</v>
      </c>
      <c r="D18509" s="8"/>
      <c r="E18509" s="8"/>
      <c r="F18509" s="10"/>
      <c r="G18509" s="8">
        <v>63366</v>
      </c>
      <c r="H18509" s="8" t="s">
        <v>31517</v>
      </c>
      <c r="I18509" s="8" t="s">
        <v>29313</v>
      </c>
      <c r="J18509" s="8">
        <v>60268</v>
      </c>
      <c r="K18509" s="8" t="s">
        <v>33827</v>
      </c>
    </row>
    <row r="18510" spans="1:11" x14ac:dyDescent="0.2">
      <c r="A18510" s="8">
        <f>IF(IFERROR((MATCH(G18510,$G$1:$G$17725,0)),0),INDEX($A$1:$A$17725,MATCH(G18510,$G$1:$G$17725,0)),MAX($A$2:$A18509)+1)</f>
        <v>14349</v>
      </c>
      <c r="B18510" s="8" t="e">
        <f t="shared" si="353"/>
        <v>#N/A</v>
      </c>
      <c r="C18510" s="9" t="str">
        <f t="shared" si="352"/>
        <v>galesburg solar array</v>
      </c>
      <c r="D18510" s="8"/>
      <c r="E18510" s="8"/>
      <c r="F18510" s="10"/>
      <c r="G18510" s="8">
        <v>63399</v>
      </c>
      <c r="H18510" s="8" t="s">
        <v>31518</v>
      </c>
      <c r="I18510" s="8" t="s">
        <v>31519</v>
      </c>
      <c r="J18510" s="8">
        <v>60571</v>
      </c>
      <c r="K18510" s="8" t="s">
        <v>33827</v>
      </c>
    </row>
    <row r="18511" spans="1:11" x14ac:dyDescent="0.2">
      <c r="A18511" s="8">
        <f>IF(IFERROR((MATCH(G18511,$G$1:$G$17725,0)),0),INDEX($A$1:$A$17725,MATCH(G18511,$G$1:$G$17725,0)),MAX($A$2:$A18510)+1)</f>
        <v>14350</v>
      </c>
      <c r="B18511" s="8" t="e">
        <f t="shared" si="353"/>
        <v>#N/A</v>
      </c>
      <c r="C18511" s="9" t="str">
        <f t="shared" si="352"/>
        <v>bennett</v>
      </c>
      <c r="D18511" s="8"/>
      <c r="E18511" s="8"/>
      <c r="F18511" s="10"/>
      <c r="G18511" s="8">
        <v>63410</v>
      </c>
      <c r="H18511" s="8" t="s">
        <v>31520</v>
      </c>
      <c r="I18511" s="8" t="s">
        <v>31002</v>
      </c>
      <c r="J18511" s="8">
        <v>63004</v>
      </c>
      <c r="K18511" s="8" t="s">
        <v>33827</v>
      </c>
    </row>
    <row r="18512" spans="1:11" x14ac:dyDescent="0.2">
      <c r="A18512" s="8">
        <f>IF(IFERROR((MATCH(G18512,$G$1:$G$17725,0)),0),INDEX($A$1:$A$17725,MATCH(G18512,$G$1:$G$17725,0)),MAX($A$2:$A18511)+1)</f>
        <v>14351</v>
      </c>
      <c r="B18512" s="8" t="e">
        <f t="shared" si="353"/>
        <v>#N/A</v>
      </c>
      <c r="C18512" s="9" t="str">
        <f t="shared" si="352"/>
        <v>fresno hoover high school hybrid</v>
      </c>
      <c r="D18512" s="8"/>
      <c r="E18512" s="8"/>
      <c r="F18512" s="10"/>
      <c r="G18512" s="8">
        <v>63421</v>
      </c>
      <c r="H18512" s="8" t="s">
        <v>31521</v>
      </c>
      <c r="I18512" s="8" t="s">
        <v>31500</v>
      </c>
      <c r="J18512" s="8">
        <v>62856</v>
      </c>
      <c r="K18512" s="8" t="s">
        <v>33827</v>
      </c>
    </row>
    <row r="18513" spans="1:11" x14ac:dyDescent="0.2">
      <c r="A18513" s="8">
        <f>IF(IFERROR((MATCH(G18513,$G$1:$G$17725,0)),0),INDEX($A$1:$A$17725,MATCH(G18513,$G$1:$G$17725,0)),MAX($A$2:$A18512)+1)</f>
        <v>14352</v>
      </c>
      <c r="B18513" s="8" t="e">
        <f t="shared" si="353"/>
        <v>#N/A</v>
      </c>
      <c r="C18513" s="9" t="str">
        <f t="shared" ref="C18513:C18576" si="354">IF(H18513="",F18513,H18513)</f>
        <v>ub fuel cell</v>
      </c>
      <c r="D18513" s="8"/>
      <c r="E18513" s="8"/>
      <c r="F18513" s="10"/>
      <c r="G18513" s="8">
        <v>63438</v>
      </c>
      <c r="H18513" s="8" t="s">
        <v>31522</v>
      </c>
      <c r="I18513" s="8" t="s">
        <v>31523</v>
      </c>
      <c r="J18513" s="8">
        <v>61939</v>
      </c>
      <c r="K18513" s="8" t="s">
        <v>33827</v>
      </c>
    </row>
    <row r="18514" spans="1:11" x14ac:dyDescent="0.2">
      <c r="A18514" s="8">
        <f>IF(IFERROR((MATCH(G18514,$G$1:$G$17725,0)),0),INDEX($A$1:$A$17725,MATCH(G18514,$G$1:$G$17725,0)),MAX($A$2:$A18513)+1)</f>
        <v>14353</v>
      </c>
      <c r="B18514" s="8" t="e">
        <f t="shared" si="353"/>
        <v>#N/A</v>
      </c>
      <c r="C18514" s="9" t="str">
        <f t="shared" si="354"/>
        <v>moonlight packing - phase 2</v>
      </c>
      <c r="D18514" s="8"/>
      <c r="E18514" s="8"/>
      <c r="F18514" s="10"/>
      <c r="G18514" s="8">
        <v>63514</v>
      </c>
      <c r="H18514" s="8" t="s">
        <v>31524</v>
      </c>
      <c r="I18514" s="8" t="s">
        <v>31525</v>
      </c>
      <c r="J18514" s="8">
        <v>63226</v>
      </c>
      <c r="K18514" s="8" t="s">
        <v>33827</v>
      </c>
    </row>
    <row r="18515" spans="1:11" x14ac:dyDescent="0.2">
      <c r="A18515" s="8">
        <f>IF(IFERROR((MATCH(G18515,$G$1:$G$17725,0)),0),INDEX($A$1:$A$17725,MATCH(G18515,$G$1:$G$17725,0)),MAX($A$2:$A18514)+1)</f>
        <v>14354</v>
      </c>
      <c r="B18515" s="8" t="e">
        <f t="shared" si="353"/>
        <v>#N/A</v>
      </c>
      <c r="C18515" s="9" t="str">
        <f t="shared" si="354"/>
        <v>montefiore-new rochelle</v>
      </c>
      <c r="D18515" s="8"/>
      <c r="E18515" s="8"/>
      <c r="F18515" s="10"/>
      <c r="G18515" s="8">
        <v>63602</v>
      </c>
      <c r="H18515" s="8" t="s">
        <v>31526</v>
      </c>
      <c r="I18515" s="8" t="s">
        <v>31526</v>
      </c>
      <c r="J18515" s="8">
        <v>63325</v>
      </c>
      <c r="K18515" s="8" t="s">
        <v>33827</v>
      </c>
    </row>
    <row r="18516" spans="1:11" x14ac:dyDescent="0.2">
      <c r="A18516" s="8">
        <f>IF(IFERROR((MATCH(G18516,$G$1:$G$17725,0)),0),INDEX($A$1:$A$17725,MATCH(G18516,$G$1:$G$17725,0)),MAX($A$2:$A18515)+1)</f>
        <v>14355</v>
      </c>
      <c r="B18516" s="8" t="e">
        <f t="shared" si="353"/>
        <v>#N/A</v>
      </c>
      <c r="C18516" s="9" t="str">
        <f t="shared" si="354"/>
        <v>tech square microgrid</v>
      </c>
      <c r="D18516" s="8"/>
      <c r="E18516" s="8"/>
      <c r="F18516" s="10"/>
      <c r="G18516" s="8">
        <v>63775</v>
      </c>
      <c r="H18516" s="8" t="s">
        <v>31527</v>
      </c>
      <c r="I18516" s="8" t="s">
        <v>28557</v>
      </c>
      <c r="J18516" s="8">
        <v>7140</v>
      </c>
      <c r="K18516" s="8" t="s">
        <v>33827</v>
      </c>
    </row>
    <row r="18517" spans="1:11" x14ac:dyDescent="0.2">
      <c r="A18517" s="8">
        <f>IF(IFERROR((MATCH(G18517,$G$1:$G$17725,0)),0),INDEX($A$1:$A$17725,MATCH(G18517,$G$1:$G$17725,0)),MAX($A$2:$A18516)+1)</f>
        <v>14356</v>
      </c>
      <c r="B18517" s="8" t="e">
        <f t="shared" si="353"/>
        <v>#N/A</v>
      </c>
      <c r="C18517" s="9" t="str">
        <f t="shared" si="354"/>
        <v>esil-pfchicago 3, llc</v>
      </c>
      <c r="D18517" s="8"/>
      <c r="E18517" s="8"/>
      <c r="F18517" s="10"/>
      <c r="G18517" s="8">
        <v>63888</v>
      </c>
      <c r="H18517" s="8" t="s">
        <v>31528</v>
      </c>
      <c r="I18517" s="8" t="s">
        <v>31212</v>
      </c>
      <c r="J18517" s="8">
        <v>62915</v>
      </c>
      <c r="K18517" s="8" t="s">
        <v>33827</v>
      </c>
    </row>
    <row r="18518" spans="1:11" x14ac:dyDescent="0.2">
      <c r="A18518" s="8">
        <f>IF(IFERROR((MATCH(G18518,$G$1:$G$17725,0)),0),INDEX($A$1:$A$17725,MATCH(G18518,$G$1:$G$17725,0)),MAX($A$2:$A18517)+1)</f>
        <v>14357</v>
      </c>
      <c r="B18518" s="8" t="e">
        <f t="shared" si="353"/>
        <v>#N/A</v>
      </c>
      <c r="C18518" s="9" t="str">
        <f t="shared" si="354"/>
        <v>cornillie 2 community (csg)</v>
      </c>
      <c r="D18518" s="8"/>
      <c r="E18518" s="8"/>
      <c r="F18518" s="10"/>
      <c r="G18518" s="8">
        <v>63899</v>
      </c>
      <c r="H18518" s="8" t="s">
        <v>31529</v>
      </c>
      <c r="I18518" s="8" t="s">
        <v>31530</v>
      </c>
      <c r="J18518" s="8">
        <v>63569</v>
      </c>
      <c r="K18518" s="8" t="s">
        <v>33827</v>
      </c>
    </row>
    <row r="18519" spans="1:11" x14ac:dyDescent="0.2">
      <c r="A18519" s="8">
        <f>IF(IFERROR((MATCH(G18519,$G$1:$G$17725,0)),0),INDEX($A$1:$A$17725,MATCH(G18519,$G$1:$G$17725,0)),MAX($A$2:$A18518)+1)</f>
        <v>14358</v>
      </c>
      <c r="B18519" s="8" t="e">
        <f t="shared" si="353"/>
        <v>#N/A</v>
      </c>
      <c r="C18519" s="9" t="str">
        <f t="shared" si="354"/>
        <v>lane ave solar llc</v>
      </c>
      <c r="D18519" s="8"/>
      <c r="E18519" s="8"/>
      <c r="F18519" s="10"/>
      <c r="G18519" s="8">
        <v>63041</v>
      </c>
      <c r="H18519" s="8" t="s">
        <v>31531</v>
      </c>
      <c r="I18519" s="8" t="s">
        <v>30843</v>
      </c>
      <c r="J18519" s="8">
        <v>61012</v>
      </c>
      <c r="K18519" s="8" t="s">
        <v>33827</v>
      </c>
    </row>
    <row r="18520" spans="1:11" x14ac:dyDescent="0.2">
      <c r="A18520" s="8">
        <f>IF(IFERROR((MATCH(G18520,$G$1:$G$17725,0)),0),INDEX($A$1:$A$17725,MATCH(G18520,$G$1:$G$17725,0)),MAX($A$2:$A18519)+1)</f>
        <v>14359</v>
      </c>
      <c r="B18520" s="8" t="e">
        <f t="shared" si="353"/>
        <v>#N/A</v>
      </c>
      <c r="C18520" s="9" t="str">
        <f t="shared" si="354"/>
        <v>square barn solar</v>
      </c>
      <c r="D18520" s="8"/>
      <c r="E18520" s="8"/>
      <c r="F18520" s="10"/>
      <c r="G18520" s="8">
        <v>63070</v>
      </c>
      <c r="H18520" s="8" t="s">
        <v>31532</v>
      </c>
      <c r="I18520" s="8" t="s">
        <v>31500</v>
      </c>
      <c r="J18520" s="8">
        <v>62856</v>
      </c>
      <c r="K18520" s="8" t="s">
        <v>33827</v>
      </c>
    </row>
    <row r="18521" spans="1:11" x14ac:dyDescent="0.2">
      <c r="A18521" s="8">
        <f>IF(IFERROR((MATCH(G18521,$G$1:$G$17725,0)),0),INDEX($A$1:$A$17725,MATCH(G18521,$G$1:$G$17725,0)),MAX($A$2:$A18520)+1)</f>
        <v>14360</v>
      </c>
      <c r="B18521" s="8" t="e">
        <f t="shared" si="353"/>
        <v>#N/A</v>
      </c>
      <c r="C18521" s="9" t="str">
        <f t="shared" si="354"/>
        <v>riverview solar</v>
      </c>
      <c r="D18521" s="8"/>
      <c r="E18521" s="8"/>
      <c r="F18521" s="10"/>
      <c r="G18521" s="8">
        <v>63092</v>
      </c>
      <c r="H18521" s="8" t="s">
        <v>31533</v>
      </c>
      <c r="I18521" s="8" t="s">
        <v>31534</v>
      </c>
      <c r="J18521" s="8">
        <v>62902</v>
      </c>
      <c r="K18521" s="8" t="s">
        <v>33827</v>
      </c>
    </row>
    <row r="18522" spans="1:11" x14ac:dyDescent="0.2">
      <c r="A18522" s="8">
        <f>IF(IFERROR((MATCH(G18522,$G$1:$G$17725,0)),0),INDEX($A$1:$A$17725,MATCH(G18522,$G$1:$G$17725,0)),MAX($A$2:$A18521)+1)</f>
        <v>14361</v>
      </c>
      <c r="B18522" s="8" t="e">
        <f t="shared" si="353"/>
        <v>#N/A</v>
      </c>
      <c r="C18522" s="9" t="str">
        <f t="shared" si="354"/>
        <v>sheridan school corporation solar</v>
      </c>
      <c r="D18522" s="8"/>
      <c r="E18522" s="8"/>
      <c r="F18522" s="10"/>
      <c r="G18522" s="8">
        <v>63213</v>
      </c>
      <c r="H18522" s="8" t="s">
        <v>31535</v>
      </c>
      <c r="I18522" s="8" t="s">
        <v>31536</v>
      </c>
      <c r="J18522" s="8">
        <v>62947</v>
      </c>
      <c r="K18522" s="8" t="s">
        <v>33827</v>
      </c>
    </row>
    <row r="18523" spans="1:11" x14ac:dyDescent="0.2">
      <c r="A18523" s="8">
        <f>IF(IFERROR((MATCH(G18523,$G$1:$G$17725,0)),0),INDEX($A$1:$A$17725,MATCH(G18523,$G$1:$G$17725,0)),MAX($A$2:$A18522)+1)</f>
        <v>14362</v>
      </c>
      <c r="B18523" s="8" t="e">
        <f t="shared" si="353"/>
        <v>#N/A</v>
      </c>
      <c r="C18523" s="9" t="str">
        <f t="shared" si="354"/>
        <v>altamonte mall</v>
      </c>
      <c r="D18523" s="8"/>
      <c r="E18523" s="8"/>
      <c r="F18523" s="10"/>
      <c r="G18523" s="8">
        <v>63254</v>
      </c>
      <c r="H18523" s="8" t="s">
        <v>31537</v>
      </c>
      <c r="I18523" s="8" t="s">
        <v>31537</v>
      </c>
      <c r="J18523" s="8">
        <v>63055</v>
      </c>
      <c r="K18523" s="8" t="s">
        <v>33827</v>
      </c>
    </row>
    <row r="18524" spans="1:11" x14ac:dyDescent="0.2">
      <c r="A18524" s="8">
        <f>IF(IFERROR((MATCH(G18524,$G$1:$G$17725,0)),0),INDEX($A$1:$A$17725,MATCH(G18524,$G$1:$G$17725,0)),MAX($A$2:$A18523)+1)</f>
        <v>14363</v>
      </c>
      <c r="B18524" s="8" t="e">
        <f t="shared" si="353"/>
        <v>#N/A</v>
      </c>
      <c r="C18524" s="9" t="str">
        <f t="shared" si="354"/>
        <v>mtn. solar 1</v>
      </c>
      <c r="D18524" s="8"/>
      <c r="E18524" s="8"/>
      <c r="F18524" s="10"/>
      <c r="G18524" s="8">
        <v>63276</v>
      </c>
      <c r="H18524" s="8" t="s">
        <v>31538</v>
      </c>
      <c r="I18524" s="8" t="s">
        <v>31030</v>
      </c>
      <c r="J18524" s="8">
        <v>60531</v>
      </c>
      <c r="K18524" s="8" t="s">
        <v>33827</v>
      </c>
    </row>
    <row r="18525" spans="1:11" x14ac:dyDescent="0.2">
      <c r="A18525" s="8">
        <f>IF(IFERROR((MATCH(G18525,$G$1:$G$17725,0)),0),INDEX($A$1:$A$17725,MATCH(G18525,$G$1:$G$17725,0)),MAX($A$2:$A18524)+1)</f>
        <v>14364</v>
      </c>
      <c r="B18525" s="8" t="e">
        <f t="shared" si="353"/>
        <v>#N/A</v>
      </c>
      <c r="C18525" s="9" t="str">
        <f t="shared" si="354"/>
        <v>mtn. solar 2</v>
      </c>
      <c r="D18525" s="8"/>
      <c r="E18525" s="8"/>
      <c r="F18525" s="10"/>
      <c r="G18525" s="8">
        <v>63277</v>
      </c>
      <c r="H18525" s="8" t="s">
        <v>31539</v>
      </c>
      <c r="I18525" s="8" t="s">
        <v>31030</v>
      </c>
      <c r="J18525" s="8">
        <v>60531</v>
      </c>
      <c r="K18525" s="8" t="s">
        <v>33827</v>
      </c>
    </row>
    <row r="18526" spans="1:11" x14ac:dyDescent="0.2">
      <c r="A18526" s="8">
        <f>IF(IFERROR((MATCH(G18526,$G$1:$G$17725,0)),0),INDEX($A$1:$A$17725,MATCH(G18526,$G$1:$G$17725,0)),MAX($A$2:$A18525)+1)</f>
        <v>14365</v>
      </c>
      <c r="B18526" s="8" t="e">
        <f t="shared" si="353"/>
        <v>#N/A</v>
      </c>
      <c r="C18526" s="9" t="str">
        <f t="shared" si="354"/>
        <v>co li csg 1 - kamerra</v>
      </c>
      <c r="D18526" s="8"/>
      <c r="E18526" s="8"/>
      <c r="F18526" s="10"/>
      <c r="G18526" s="8">
        <v>63278</v>
      </c>
      <c r="H18526" s="8" t="s">
        <v>31540</v>
      </c>
      <c r="I18526" s="8" t="s">
        <v>31030</v>
      </c>
      <c r="J18526" s="8">
        <v>60531</v>
      </c>
      <c r="K18526" s="8" t="s">
        <v>33827</v>
      </c>
    </row>
    <row r="18527" spans="1:11" x14ac:dyDescent="0.2">
      <c r="A18527" s="8">
        <f>IF(IFERROR((MATCH(G18527,$G$1:$G$17725,0)),0),INDEX($A$1:$A$17725,MATCH(G18527,$G$1:$G$17725,0)),MAX($A$2:$A18526)+1)</f>
        <v>14366</v>
      </c>
      <c r="B18527" s="8" t="e">
        <f t="shared" si="353"/>
        <v>#N/A</v>
      </c>
      <c r="C18527" s="9" t="str">
        <f t="shared" si="354"/>
        <v>barrette outdoor living, inc.</v>
      </c>
      <c r="D18527" s="8"/>
      <c r="E18527" s="8"/>
      <c r="F18527" s="10"/>
      <c r="G18527" s="8">
        <v>63298</v>
      </c>
      <c r="H18527" s="8" t="s">
        <v>31541</v>
      </c>
      <c r="I18527" s="8" t="s">
        <v>31513</v>
      </c>
      <c r="J18527" s="8">
        <v>62994</v>
      </c>
      <c r="K18527" s="8" t="s">
        <v>33827</v>
      </c>
    </row>
    <row r="18528" spans="1:11" x14ac:dyDescent="0.2">
      <c r="A18528" s="8">
        <f>IF(IFERROR((MATCH(G18528,$G$1:$G$17725,0)),0),INDEX($A$1:$A$17725,MATCH(G18528,$G$1:$G$17725,0)),MAX($A$2:$A18527)+1)</f>
        <v>14367</v>
      </c>
      <c r="B18528" s="8" t="e">
        <f t="shared" si="353"/>
        <v>#N/A</v>
      </c>
      <c r="C18528" s="9" t="str">
        <f t="shared" si="354"/>
        <v>mtn. solar 3 csg</v>
      </c>
      <c r="D18528" s="8"/>
      <c r="E18528" s="8"/>
      <c r="F18528" s="10"/>
      <c r="G18528" s="8">
        <v>63379</v>
      </c>
      <c r="H18528" s="8" t="s">
        <v>31542</v>
      </c>
      <c r="I18528" s="8" t="s">
        <v>31030</v>
      </c>
      <c r="J18528" s="8">
        <v>60531</v>
      </c>
      <c r="K18528" s="8" t="s">
        <v>33827</v>
      </c>
    </row>
    <row r="18529" spans="1:11" x14ac:dyDescent="0.2">
      <c r="A18529" s="8">
        <f>IF(IFERROR((MATCH(G18529,$G$1:$G$17725,0)),0),INDEX($A$1:$A$17725,MATCH(G18529,$G$1:$G$17725,0)),MAX($A$2:$A18528)+1)</f>
        <v>14368</v>
      </c>
      <c r="B18529" s="8" t="e">
        <f t="shared" si="353"/>
        <v>#N/A</v>
      </c>
      <c r="C18529" s="9" t="str">
        <f t="shared" si="354"/>
        <v>thermo fisher</v>
      </c>
      <c r="D18529" s="8"/>
      <c r="E18529" s="8"/>
      <c r="F18529" s="10"/>
      <c r="G18529" s="8">
        <v>63404</v>
      </c>
      <c r="H18529" s="8" t="s">
        <v>31543</v>
      </c>
      <c r="I18529" s="8" t="s">
        <v>30861</v>
      </c>
      <c r="J18529" s="8">
        <v>61944</v>
      </c>
      <c r="K18529" s="8" t="s">
        <v>33827</v>
      </c>
    </row>
    <row r="18530" spans="1:11" x14ac:dyDescent="0.2">
      <c r="A18530" s="8">
        <f>IF(IFERROR((MATCH(G18530,$G$1:$G$17725,0)),0),INDEX($A$1:$A$17725,MATCH(G18530,$G$1:$G$17725,0)),MAX($A$2:$A18529)+1)</f>
        <v>14369</v>
      </c>
      <c r="B18530" s="8" t="e">
        <f t="shared" si="353"/>
        <v>#N/A</v>
      </c>
      <c r="C18530" s="9" t="str">
        <f t="shared" si="354"/>
        <v>igs cc, llc</v>
      </c>
      <c r="D18530" s="8"/>
      <c r="E18530" s="8"/>
      <c r="F18530" s="10"/>
      <c r="G18530" s="8">
        <v>63428</v>
      </c>
      <c r="H18530" s="8" t="s">
        <v>31544</v>
      </c>
      <c r="I18530" s="8" t="s">
        <v>28843</v>
      </c>
      <c r="J18530" s="8">
        <v>60025</v>
      </c>
      <c r="K18530" s="8" t="s">
        <v>33827</v>
      </c>
    </row>
    <row r="18531" spans="1:11" x14ac:dyDescent="0.2">
      <c r="A18531" s="8">
        <f>IF(IFERROR((MATCH(G18531,$G$1:$G$17725,0)),0),INDEX($A$1:$A$17725,MATCH(G18531,$G$1:$G$17725,0)),MAX($A$2:$A18530)+1)</f>
        <v>14370</v>
      </c>
      <c r="B18531" s="8" t="e">
        <f t="shared" si="353"/>
        <v>#N/A</v>
      </c>
      <c r="C18531" s="9" t="str">
        <f t="shared" si="354"/>
        <v>montefiore weiler (einstein) hospital</v>
      </c>
      <c r="D18531" s="8"/>
      <c r="E18531" s="8"/>
      <c r="F18531" s="10"/>
      <c r="G18531" s="8">
        <v>63539</v>
      </c>
      <c r="H18531" s="8" t="s">
        <v>31545</v>
      </c>
      <c r="I18531" s="8" t="s">
        <v>31545</v>
      </c>
      <c r="J18531" s="8">
        <v>63245</v>
      </c>
      <c r="K18531" s="8" t="s">
        <v>33827</v>
      </c>
    </row>
    <row r="18532" spans="1:11" x14ac:dyDescent="0.2">
      <c r="A18532" s="8">
        <f>IF(IFERROR((MATCH(G18532,$G$1:$G$17725,0)),0),INDEX($A$1:$A$17725,MATCH(G18532,$G$1:$G$17725,0)),MAX($A$2:$A18531)+1)</f>
        <v>14371</v>
      </c>
      <c r="B18532" s="8" t="e">
        <f t="shared" si="353"/>
        <v>#N/A</v>
      </c>
      <c r="C18532" s="9" t="str">
        <f t="shared" si="354"/>
        <v>fordham university</v>
      </c>
      <c r="D18532" s="8"/>
      <c r="E18532" s="8"/>
      <c r="F18532" s="10"/>
      <c r="G18532" s="8">
        <v>63544</v>
      </c>
      <c r="H18532" s="8" t="s">
        <v>31546</v>
      </c>
      <c r="I18532" s="8" t="s">
        <v>31546</v>
      </c>
      <c r="J18532" s="8">
        <v>63266</v>
      </c>
      <c r="K18532" s="8" t="s">
        <v>33827</v>
      </c>
    </row>
    <row r="18533" spans="1:11" x14ac:dyDescent="0.2">
      <c r="A18533" s="8">
        <f>IF(IFERROR((MATCH(G18533,$G$1:$G$17725,0)),0),INDEX($A$1:$A$17725,MATCH(G18533,$G$1:$G$17725,0)),MAX($A$2:$A18532)+1)</f>
        <v>14372</v>
      </c>
      <c r="B18533" s="8" t="e">
        <f t="shared" si="353"/>
        <v>#N/A</v>
      </c>
      <c r="C18533" s="9" t="str">
        <f t="shared" si="354"/>
        <v>mount sinai - brooklyn</v>
      </c>
      <c r="D18533" s="8"/>
      <c r="E18533" s="8"/>
      <c r="F18533" s="10"/>
      <c r="G18533" s="8">
        <v>63581</v>
      </c>
      <c r="H18533" s="8" t="s">
        <v>31547</v>
      </c>
      <c r="I18533" s="8" t="s">
        <v>31547</v>
      </c>
      <c r="J18533" s="8">
        <v>63293</v>
      </c>
      <c r="K18533" s="8" t="s">
        <v>33827</v>
      </c>
    </row>
    <row r="18534" spans="1:11" x14ac:dyDescent="0.2">
      <c r="A18534" s="8">
        <f>IF(IFERROR((MATCH(G18534,$G$1:$G$17725,0)),0),INDEX($A$1:$A$17725,MATCH(G18534,$G$1:$G$17725,0)),MAX($A$2:$A18533)+1)</f>
        <v>14373</v>
      </c>
      <c r="B18534" s="8" t="e">
        <f t="shared" si="353"/>
        <v>#N/A</v>
      </c>
      <c r="C18534" s="9" t="str">
        <f t="shared" si="354"/>
        <v>allergan</v>
      </c>
      <c r="D18534" s="8"/>
      <c r="E18534" s="8"/>
      <c r="F18534" s="10"/>
      <c r="G18534" s="8">
        <v>63609</v>
      </c>
      <c r="H18534" s="8" t="s">
        <v>31548</v>
      </c>
      <c r="I18534" s="8" t="s">
        <v>31409</v>
      </c>
      <c r="J18534" s="8">
        <v>61344</v>
      </c>
      <c r="K18534" s="8" t="s">
        <v>33827</v>
      </c>
    </row>
    <row r="18535" spans="1:11" x14ac:dyDescent="0.2">
      <c r="A18535" s="8">
        <f>IF(IFERROR((MATCH(G18535,$G$1:$G$17725,0)),0),INDEX($A$1:$A$17725,MATCH(G18535,$G$1:$G$17725,0)),MAX($A$2:$A18534)+1)</f>
        <v>14374</v>
      </c>
      <c r="B18535" s="8" t="e">
        <f t="shared" si="353"/>
        <v>#N/A</v>
      </c>
      <c r="C18535" s="9" t="str">
        <f t="shared" si="354"/>
        <v>long beach convention center</v>
      </c>
      <c r="D18535" s="8"/>
      <c r="E18535" s="8"/>
      <c r="F18535" s="10"/>
      <c r="G18535" s="8">
        <v>63615</v>
      </c>
      <c r="H18535" s="8" t="s">
        <v>31549</v>
      </c>
      <c r="I18535" s="8" t="s">
        <v>31409</v>
      </c>
      <c r="J18535" s="8">
        <v>61344</v>
      </c>
      <c r="K18535" s="8" t="s">
        <v>33827</v>
      </c>
    </row>
    <row r="18536" spans="1:11" x14ac:dyDescent="0.2">
      <c r="A18536" s="8">
        <f>IF(IFERROR((MATCH(G18536,$G$1:$G$17725,0)),0),INDEX($A$1:$A$17725,MATCH(G18536,$G$1:$G$17725,0)),MAX($A$2:$A18535)+1)</f>
        <v>14375</v>
      </c>
      <c r="B18536" s="8" t="e">
        <f t="shared" si="353"/>
        <v>#N/A</v>
      </c>
      <c r="C18536" s="9" t="str">
        <f t="shared" si="354"/>
        <v>igs fe trenton, llc</v>
      </c>
      <c r="D18536" s="8"/>
      <c r="E18536" s="8"/>
      <c r="F18536" s="10"/>
      <c r="G18536" s="8">
        <v>63626</v>
      </c>
      <c r="H18536" s="8" t="s">
        <v>31550</v>
      </c>
      <c r="I18536" s="8" t="s">
        <v>28843</v>
      </c>
      <c r="J18536" s="8">
        <v>60025</v>
      </c>
      <c r="K18536" s="8" t="s">
        <v>33827</v>
      </c>
    </row>
    <row r="18537" spans="1:11" x14ac:dyDescent="0.2">
      <c r="A18537" s="8">
        <f>IF(IFERROR((MATCH(G18537,$G$1:$G$17725,0)),0),INDEX($A$1:$A$17725,MATCH(G18537,$G$1:$G$17725,0)),MAX($A$2:$A18536)+1)</f>
        <v>14376</v>
      </c>
      <c r="B18537" s="8" t="e">
        <f t="shared" si="353"/>
        <v>#N/A</v>
      </c>
      <c r="C18537" s="9" t="str">
        <f t="shared" si="354"/>
        <v>st. mary's hospital for children</v>
      </c>
      <c r="D18537" s="8"/>
      <c r="E18537" s="8"/>
      <c r="F18537" s="10"/>
      <c r="G18537" s="8">
        <v>63669</v>
      </c>
      <c r="H18537" s="8" t="s">
        <v>31551</v>
      </c>
      <c r="I18537" s="8" t="s">
        <v>31551</v>
      </c>
      <c r="J18537" s="8">
        <v>63378</v>
      </c>
      <c r="K18537" s="8" t="s">
        <v>33827</v>
      </c>
    </row>
    <row r="18538" spans="1:11" x14ac:dyDescent="0.2">
      <c r="A18538" s="8">
        <f>IF(IFERROR((MATCH(G18538,$G$1:$G$17725,0)),0),INDEX($A$1:$A$17725,MATCH(G18538,$G$1:$G$17725,0)),MAX($A$2:$A18537)+1)</f>
        <v>14377</v>
      </c>
      <c r="B18538" s="8" t="e">
        <f t="shared" si="353"/>
        <v>#N/A</v>
      </c>
      <c r="C18538" s="9" t="str">
        <f t="shared" si="354"/>
        <v>eqx002 secaucus rd fuel cell</v>
      </c>
      <c r="D18538" s="8"/>
      <c r="E18538" s="8"/>
      <c r="F18538" s="10"/>
      <c r="G18538" s="8">
        <v>63702</v>
      </c>
      <c r="H18538" s="8" t="s">
        <v>31552</v>
      </c>
      <c r="I18538" s="8" t="s">
        <v>31073</v>
      </c>
      <c r="J18538" s="8">
        <v>62150</v>
      </c>
      <c r="K18538" s="8" t="s">
        <v>33827</v>
      </c>
    </row>
    <row r="18539" spans="1:11" x14ac:dyDescent="0.2">
      <c r="A18539" s="8">
        <f>IF(IFERROR((MATCH(G18539,$G$1:$G$17725,0)),0),INDEX($A$1:$A$17725,MATCH(G18539,$G$1:$G$17725,0)),MAX($A$2:$A18538)+1)</f>
        <v>14378</v>
      </c>
      <c r="B18539" s="8" t="e">
        <f t="shared" si="353"/>
        <v>#N/A</v>
      </c>
      <c r="C18539" s="9" t="str">
        <f t="shared" si="354"/>
        <v>scu000 el camino real fuel cell</v>
      </c>
      <c r="D18539" s="8"/>
      <c r="E18539" s="8"/>
      <c r="F18539" s="10"/>
      <c r="G18539" s="8">
        <v>63715</v>
      </c>
      <c r="H18539" s="8" t="s">
        <v>31553</v>
      </c>
      <c r="I18539" s="8" t="s">
        <v>31073</v>
      </c>
      <c r="J18539" s="8">
        <v>62150</v>
      </c>
      <c r="K18539" s="8" t="s">
        <v>33827</v>
      </c>
    </row>
    <row r="18540" spans="1:11" x14ac:dyDescent="0.2">
      <c r="A18540" s="8">
        <f>IF(IFERROR((MATCH(G18540,$G$1:$G$17725,0)),0),INDEX($A$1:$A$17725,MATCH(G18540,$G$1:$G$17725,0)),MAX($A$2:$A18539)+1)</f>
        <v>14379</v>
      </c>
      <c r="B18540" s="8" t="e">
        <f t="shared" si="353"/>
        <v>#N/A</v>
      </c>
      <c r="C18540" s="9" t="str">
        <f t="shared" si="354"/>
        <v>mount kisco landfill solar &amp; storage</v>
      </c>
      <c r="D18540" s="8"/>
      <c r="E18540" s="8"/>
      <c r="F18540" s="10"/>
      <c r="G18540" s="8">
        <v>63774</v>
      </c>
      <c r="H18540" s="8" t="s">
        <v>31554</v>
      </c>
      <c r="I18540" s="8" t="s">
        <v>28900</v>
      </c>
      <c r="J18540" s="8">
        <v>59474</v>
      </c>
      <c r="K18540" s="8" t="s">
        <v>33827</v>
      </c>
    </row>
    <row r="18541" spans="1:11" x14ac:dyDescent="0.2">
      <c r="A18541" s="8">
        <f>IF(IFERROR((MATCH(G18541,$G$1:$G$17725,0)),0),INDEX($A$1:$A$17725,MATCH(G18541,$G$1:$G$17725,0)),MAX($A$2:$A18540)+1)</f>
        <v>14380</v>
      </c>
      <c r="B18541" s="8" t="e">
        <f t="shared" si="353"/>
        <v>#N/A</v>
      </c>
      <c r="C18541" s="9" t="str">
        <f t="shared" si="354"/>
        <v>vacaville hospital</v>
      </c>
      <c r="D18541" s="8"/>
      <c r="E18541" s="8"/>
      <c r="F18541" s="10"/>
      <c r="G18541" s="8">
        <v>63928</v>
      </c>
      <c r="H18541" s="8" t="s">
        <v>31555</v>
      </c>
      <c r="I18541" s="8" t="s">
        <v>31556</v>
      </c>
      <c r="J18541" s="8">
        <v>56476</v>
      </c>
      <c r="K18541" s="8" t="s">
        <v>33827</v>
      </c>
    </row>
    <row r="18542" spans="1:11" x14ac:dyDescent="0.2">
      <c r="A18542" s="8">
        <f>IF(IFERROR((MATCH(G18542,$G$1:$G$17725,0)),0),INDEX($A$1:$A$17725,MATCH(G18542,$G$1:$G$17725,0)),MAX($A$2:$A18541)+1)</f>
        <v>14381</v>
      </c>
      <c r="B18542" s="8" t="e">
        <f t="shared" si="353"/>
        <v>#N/A</v>
      </c>
      <c r="C18542" s="9" t="str">
        <f t="shared" si="354"/>
        <v>richmond university medical center</v>
      </c>
      <c r="D18542" s="8"/>
      <c r="E18542" s="8"/>
      <c r="F18542" s="10"/>
      <c r="G18542" s="8">
        <v>63553</v>
      </c>
      <c r="H18542" s="8" t="s">
        <v>31557</v>
      </c>
      <c r="I18542" s="8" t="s">
        <v>31557</v>
      </c>
      <c r="J18542" s="8">
        <v>63277</v>
      </c>
      <c r="K18542" s="8" t="s">
        <v>33827</v>
      </c>
    </row>
    <row r="18543" spans="1:11" x14ac:dyDescent="0.2">
      <c r="A18543" s="8">
        <f>IF(IFERROR((MATCH(G18543,$G$1:$G$17725,0)),0),INDEX($A$1:$A$17725,MATCH(G18543,$G$1:$G$17725,0)),MAX($A$2:$A18542)+1)</f>
        <v>14382</v>
      </c>
      <c r="B18543" s="8" t="e">
        <f t="shared" si="353"/>
        <v>#N/A</v>
      </c>
      <c r="C18543" s="9" t="str">
        <f t="shared" si="354"/>
        <v>syncarpha el rito</v>
      </c>
      <c r="D18543" s="8"/>
      <c r="E18543" s="8"/>
      <c r="F18543" s="10"/>
      <c r="G18543" s="8">
        <v>63124</v>
      </c>
      <c r="H18543" s="8" t="s">
        <v>31558</v>
      </c>
      <c r="I18543" s="8" t="s">
        <v>31559</v>
      </c>
      <c r="J18543" s="8">
        <v>62904</v>
      </c>
      <c r="K18543" s="8" t="s">
        <v>33827</v>
      </c>
    </row>
    <row r="18544" spans="1:11" x14ac:dyDescent="0.2">
      <c r="A18544" s="8">
        <f>IF(IFERROR((MATCH(G18544,$G$1:$G$17725,0)),0),INDEX($A$1:$A$17725,MATCH(G18544,$G$1:$G$17725,0)),MAX($A$2:$A18543)+1)</f>
        <v>14383</v>
      </c>
      <c r="B18544" s="8" t="e">
        <f t="shared" si="353"/>
        <v>#N/A</v>
      </c>
      <c r="C18544" s="9" t="str">
        <f t="shared" si="354"/>
        <v>syncarpha questa</v>
      </c>
      <c r="D18544" s="8"/>
      <c r="E18544" s="8"/>
      <c r="F18544" s="10"/>
      <c r="G18544" s="8">
        <v>63125</v>
      </c>
      <c r="H18544" s="8" t="s">
        <v>31560</v>
      </c>
      <c r="I18544" s="8" t="s">
        <v>31561</v>
      </c>
      <c r="J18544" s="8">
        <v>62906</v>
      </c>
      <c r="K18544" s="8" t="s">
        <v>33827</v>
      </c>
    </row>
    <row r="18545" spans="1:11" x14ac:dyDescent="0.2">
      <c r="A18545" s="8">
        <f>IF(IFERROR((MATCH(G18545,$G$1:$G$17725,0)),0),INDEX($A$1:$A$17725,MATCH(G18545,$G$1:$G$17725,0)),MAX($A$2:$A18544)+1)</f>
        <v>14384</v>
      </c>
      <c r="B18545" s="8" t="e">
        <f t="shared" si="353"/>
        <v>#N/A</v>
      </c>
      <c r="C18545" s="9" t="str">
        <f t="shared" si="354"/>
        <v>tippecanoe solar power plant</v>
      </c>
      <c r="D18545" s="8"/>
      <c r="E18545" s="8"/>
      <c r="F18545" s="10"/>
      <c r="G18545" s="8">
        <v>63137</v>
      </c>
      <c r="H18545" s="8" t="s">
        <v>31562</v>
      </c>
      <c r="I18545" s="8"/>
      <c r="J18545" s="8">
        <v>15470</v>
      </c>
      <c r="K18545" s="8" t="s">
        <v>33827</v>
      </c>
    </row>
    <row r="18546" spans="1:11" x14ac:dyDescent="0.2">
      <c r="A18546" s="8">
        <f>IF(IFERROR((MATCH(G18546,$G$1:$G$17725,0)),0),INDEX($A$1:$A$17725,MATCH(G18546,$G$1:$G$17725,0)),MAX($A$2:$A18545)+1)</f>
        <v>14385</v>
      </c>
      <c r="B18546" s="8" t="e">
        <f t="shared" si="353"/>
        <v>#N/A</v>
      </c>
      <c r="C18546" s="9" t="str">
        <f t="shared" si="354"/>
        <v>francis scott key mall</v>
      </c>
      <c r="D18546" s="8"/>
      <c r="E18546" s="8"/>
      <c r="F18546" s="10"/>
      <c r="G18546" s="8">
        <v>63253</v>
      </c>
      <c r="H18546" s="8" t="s">
        <v>31563</v>
      </c>
      <c r="I18546" s="8" t="s">
        <v>31563</v>
      </c>
      <c r="J18546" s="8">
        <v>63054</v>
      </c>
      <c r="K18546" s="8" t="s">
        <v>33827</v>
      </c>
    </row>
    <row r="18547" spans="1:11" x14ac:dyDescent="0.2">
      <c r="A18547" s="8">
        <f>IF(IFERROR((MATCH(G18547,$G$1:$G$17725,0)),0),INDEX($A$1:$A$17725,MATCH(G18547,$G$1:$G$17725,0)),MAX($A$2:$A18546)+1)</f>
        <v>14386</v>
      </c>
      <c r="B18547" s="8" t="e">
        <f t="shared" si="353"/>
        <v>#N/A</v>
      </c>
      <c r="C18547" s="9" t="str">
        <f t="shared" si="354"/>
        <v>grand prix solar</v>
      </c>
      <c r="D18547" s="8"/>
      <c r="E18547" s="8"/>
      <c r="F18547" s="10"/>
      <c r="G18547" s="8">
        <v>63291</v>
      </c>
      <c r="H18547" s="8" t="s">
        <v>31564</v>
      </c>
      <c r="I18547" s="8" t="s">
        <v>31565</v>
      </c>
      <c r="J18547" s="8">
        <v>63059</v>
      </c>
      <c r="K18547" s="8" t="s">
        <v>33827</v>
      </c>
    </row>
    <row r="18548" spans="1:11" x14ac:dyDescent="0.2">
      <c r="A18548" s="8">
        <f>IF(IFERROR((MATCH(G18548,$G$1:$G$17725,0)),0),INDEX($A$1:$A$17725,MATCH(G18548,$G$1:$G$17725,0)),MAX($A$2:$A18547)+1)</f>
        <v>14387</v>
      </c>
      <c r="B18548" s="8" t="e">
        <f t="shared" si="353"/>
        <v>#N/A</v>
      </c>
      <c r="C18548" s="9" t="str">
        <f t="shared" si="354"/>
        <v>fresno bullard high school hybrid</v>
      </c>
      <c r="D18548" s="8"/>
      <c r="E18548" s="8"/>
      <c r="F18548" s="10"/>
      <c r="G18548" s="8">
        <v>63420</v>
      </c>
      <c r="H18548" s="8" t="s">
        <v>31566</v>
      </c>
      <c r="I18548" s="8" t="s">
        <v>31500</v>
      </c>
      <c r="J18548" s="8">
        <v>62856</v>
      </c>
      <c r="K18548" s="8" t="s">
        <v>33827</v>
      </c>
    </row>
    <row r="18549" spans="1:11" x14ac:dyDescent="0.2">
      <c r="A18549" s="8">
        <f>IF(IFERROR((MATCH(G18549,$G$1:$G$17725,0)),0),INDEX($A$1:$A$17725,MATCH(G18549,$G$1:$G$17725,0)),MAX($A$2:$A18548)+1)</f>
        <v>14388</v>
      </c>
      <c r="B18549" s="8" t="e">
        <f t="shared" si="353"/>
        <v>#N/A</v>
      </c>
      <c r="C18549" s="9" t="str">
        <f t="shared" si="354"/>
        <v>nyu langone - orthopedic</v>
      </c>
      <c r="D18549" s="8"/>
      <c r="E18549" s="8"/>
      <c r="F18549" s="10"/>
      <c r="G18549" s="8">
        <v>63625</v>
      </c>
      <c r="H18549" s="8" t="s">
        <v>31567</v>
      </c>
      <c r="I18549" s="8" t="s">
        <v>31567</v>
      </c>
      <c r="J18549" s="8">
        <v>63333</v>
      </c>
      <c r="K18549" s="8" t="s">
        <v>33827</v>
      </c>
    </row>
    <row r="18550" spans="1:11" x14ac:dyDescent="0.2">
      <c r="A18550" s="8">
        <f>IF(IFERROR((MATCH(G18550,$G$1:$G$17725,0)),0),INDEX($A$1:$A$17725,MATCH(G18550,$G$1:$G$17725,0)),MAX($A$2:$A18549)+1)</f>
        <v>14389</v>
      </c>
      <c r="B18550" s="8" t="e">
        <f t="shared" si="353"/>
        <v>#N/A</v>
      </c>
      <c r="C18550" s="9" t="str">
        <f t="shared" si="354"/>
        <v>north central bronx hospital</v>
      </c>
      <c r="D18550" s="8"/>
      <c r="E18550" s="8"/>
      <c r="F18550" s="10"/>
      <c r="G18550" s="8">
        <v>63643</v>
      </c>
      <c r="H18550" s="8" t="s">
        <v>31568</v>
      </c>
      <c r="I18550" s="8" t="s">
        <v>31568</v>
      </c>
      <c r="J18550" s="8">
        <v>63347</v>
      </c>
      <c r="K18550" s="8" t="s">
        <v>33827</v>
      </c>
    </row>
    <row r="18551" spans="1:11" x14ac:dyDescent="0.2">
      <c r="A18551" s="8">
        <f>IF(IFERROR((MATCH(G18551,$G$1:$G$17725,0)),0),INDEX($A$1:$A$17725,MATCH(G18551,$G$1:$G$17725,0)),MAX($A$2:$A18550)+1)</f>
        <v>14390</v>
      </c>
      <c r="B18551" s="8" t="e">
        <f t="shared" si="353"/>
        <v>#N/A</v>
      </c>
      <c r="C18551" s="9" t="str">
        <f t="shared" si="354"/>
        <v>wyckoff heights medical center</v>
      </c>
      <c r="D18551" s="8"/>
      <c r="E18551" s="8"/>
      <c r="F18551" s="10"/>
      <c r="G18551" s="8">
        <v>63644</v>
      </c>
      <c r="H18551" s="8" t="s">
        <v>31569</v>
      </c>
      <c r="I18551" s="8" t="s">
        <v>31569</v>
      </c>
      <c r="J18551" s="8">
        <v>63348</v>
      </c>
      <c r="K18551" s="8" t="s">
        <v>33827</v>
      </c>
    </row>
    <row r="18552" spans="1:11" x14ac:dyDescent="0.2">
      <c r="A18552" s="8">
        <f>IF(IFERROR((MATCH(G18552,$G$1:$G$17725,0)),0),INDEX($A$1:$A$17725,MATCH(G18552,$G$1:$G$17725,0)),MAX($A$2:$A18551)+1)</f>
        <v>14391</v>
      </c>
      <c r="B18552" s="8" t="e">
        <f t="shared" si="353"/>
        <v>#N/A</v>
      </c>
      <c r="C18552" s="9" t="str">
        <f t="shared" si="354"/>
        <v>ksr053 cantara fuel cell</v>
      </c>
      <c r="D18552" s="8"/>
      <c r="E18552" s="8"/>
      <c r="F18552" s="10"/>
      <c r="G18552" s="8">
        <v>63716</v>
      </c>
      <c r="H18552" s="8" t="s">
        <v>31570</v>
      </c>
      <c r="I18552" s="8" t="s">
        <v>31073</v>
      </c>
      <c r="J18552" s="8">
        <v>62150</v>
      </c>
      <c r="K18552" s="8" t="s">
        <v>33827</v>
      </c>
    </row>
    <row r="18553" spans="1:11" x14ac:dyDescent="0.2">
      <c r="A18553" s="8">
        <f>IF(IFERROR((MATCH(G18553,$G$1:$G$17725,0)),0),INDEX($A$1:$A$17725,MATCH(G18553,$G$1:$G$17725,0)),MAX($A$2:$A18552)+1)</f>
        <v>14392</v>
      </c>
      <c r="B18553" s="8" t="e">
        <f t="shared" si="353"/>
        <v>#N/A</v>
      </c>
      <c r="C18553" s="9" t="str">
        <f t="shared" si="354"/>
        <v>lineage logistics solar</v>
      </c>
      <c r="D18553" s="8"/>
      <c r="E18553" s="8"/>
      <c r="F18553" s="10"/>
      <c r="G18553" s="8">
        <v>63825</v>
      </c>
      <c r="H18553" s="8" t="s">
        <v>31571</v>
      </c>
      <c r="I18553" s="8" t="s">
        <v>31572</v>
      </c>
      <c r="J18553" s="8">
        <v>63505</v>
      </c>
      <c r="K18553" s="8" t="s">
        <v>33827</v>
      </c>
    </row>
    <row r="18554" spans="1:11" x14ac:dyDescent="0.2">
      <c r="A18554" s="8">
        <f>IF(IFERROR((MATCH(G18554,$G$1:$G$17725,0)),0),INDEX($A$1:$A$17725,MATCH(G18554,$G$1:$G$17725,0)),MAX($A$2:$A18553)+1)</f>
        <v>14393</v>
      </c>
      <c r="B18554" s="8" t="e">
        <f t="shared" si="353"/>
        <v>#N/A</v>
      </c>
      <c r="C18554" s="9" t="str">
        <f t="shared" si="354"/>
        <v>bethlehem solar</v>
      </c>
      <c r="D18554" s="8"/>
      <c r="E18554" s="8"/>
      <c r="F18554" s="10"/>
      <c r="G18554" s="8">
        <v>63079</v>
      </c>
      <c r="H18554" s="8" t="s">
        <v>31573</v>
      </c>
      <c r="I18554" s="8" t="s">
        <v>31500</v>
      </c>
      <c r="J18554" s="8">
        <v>62856</v>
      </c>
      <c r="K18554" s="8" t="s">
        <v>33827</v>
      </c>
    </row>
    <row r="18555" spans="1:11" x14ac:dyDescent="0.2">
      <c r="A18555" s="8">
        <f>IF(IFERROR((MATCH(G18555,$G$1:$G$17725,0)),0),INDEX($A$1:$A$17725,MATCH(G18555,$G$1:$G$17725,0)),MAX($A$2:$A18554)+1)</f>
        <v>14394</v>
      </c>
      <c r="B18555" s="8" t="e">
        <f t="shared" si="353"/>
        <v>#N/A</v>
      </c>
      <c r="C18555" s="9" t="str">
        <f t="shared" si="354"/>
        <v>d'arrigo brothers - phase 4</v>
      </c>
      <c r="D18555" s="8"/>
      <c r="E18555" s="8"/>
      <c r="F18555" s="10"/>
      <c r="G18555" s="8">
        <v>63486</v>
      </c>
      <c r="H18555" s="8" t="s">
        <v>31574</v>
      </c>
      <c r="I18555" s="8" t="s">
        <v>31525</v>
      </c>
      <c r="J18555" s="8">
        <v>63226</v>
      </c>
      <c r="K18555" s="8" t="s">
        <v>33827</v>
      </c>
    </row>
    <row r="18556" spans="1:11" x14ac:dyDescent="0.2">
      <c r="A18556" s="8">
        <f>IF(IFERROR((MATCH(G18556,$G$1:$G$17725,0)),0),INDEX($A$1:$A$17725,MATCH(G18556,$G$1:$G$17725,0)),MAX($A$2:$A18555)+1)</f>
        <v>14395</v>
      </c>
      <c r="B18556" s="8" t="e">
        <f t="shared" si="353"/>
        <v>#N/A</v>
      </c>
      <c r="C18556" s="9" t="str">
        <f t="shared" si="354"/>
        <v>st. luke's cornwall hospital</v>
      </c>
      <c r="D18556" s="8"/>
      <c r="E18556" s="8"/>
      <c r="F18556" s="10"/>
      <c r="G18556" s="8">
        <v>63546</v>
      </c>
      <c r="H18556" s="8" t="s">
        <v>31575</v>
      </c>
      <c r="I18556" s="8" t="s">
        <v>31576</v>
      </c>
      <c r="J18556" s="8">
        <v>63270</v>
      </c>
      <c r="K18556" s="8" t="s">
        <v>33827</v>
      </c>
    </row>
    <row r="18557" spans="1:11" x14ac:dyDescent="0.2">
      <c r="A18557" s="8">
        <f>IF(IFERROR((MATCH(G18557,$G$1:$G$17725,0)),0),INDEX($A$1:$A$17725,MATCH(G18557,$G$1:$G$17725,0)),MAX($A$2:$A18556)+1)</f>
        <v>14396</v>
      </c>
      <c r="B18557" s="8" t="e">
        <f t="shared" si="353"/>
        <v>#N/A</v>
      </c>
      <c r="C18557" s="9" t="str">
        <f t="shared" si="354"/>
        <v>lafayette 2 - mlk jr. hospital (mlk)</v>
      </c>
      <c r="D18557" s="8"/>
      <c r="E18557" s="8"/>
      <c r="F18557" s="10"/>
      <c r="G18557" s="8">
        <v>63623</v>
      </c>
      <c r="H18557" s="8" t="s">
        <v>31577</v>
      </c>
      <c r="I18557" s="8" t="s">
        <v>30861</v>
      </c>
      <c r="J18557" s="8">
        <v>61944</v>
      </c>
      <c r="K18557" s="8" t="s">
        <v>33827</v>
      </c>
    </row>
    <row r="18558" spans="1:11" x14ac:dyDescent="0.2">
      <c r="A18558" s="8">
        <f>IF(IFERROR((MATCH(G18558,$G$1:$G$17725,0)),0),INDEX($A$1:$A$17725,MATCH(G18558,$G$1:$G$17725,0)),MAX($A$2:$A18557)+1)</f>
        <v>14397</v>
      </c>
      <c r="B18558" s="8" t="e">
        <f t="shared" ref="B18558:B18621" si="355">IF(COUNTIF($G$1:$G$17725,G18558&gt;0),0,INDEX($A$1:$A$17725,MATCH(G18558,$G$1:$G$17725,0)))</f>
        <v>#N/A</v>
      </c>
      <c r="C18558" s="9" t="str">
        <f t="shared" si="354"/>
        <v>orange street g1</v>
      </c>
      <c r="D18558" s="8"/>
      <c r="E18558" s="8"/>
      <c r="F18558" s="10"/>
      <c r="G18558" s="8">
        <v>63173</v>
      </c>
      <c r="H18558" s="8" t="s">
        <v>31578</v>
      </c>
      <c r="I18558" s="8"/>
      <c r="J18558" s="8">
        <v>1456</v>
      </c>
      <c r="K18558" s="8" t="s">
        <v>33827</v>
      </c>
    </row>
    <row r="18559" spans="1:11" x14ac:dyDescent="0.2">
      <c r="A18559" s="8">
        <f>IF(IFERROR((MATCH(G18559,$G$1:$G$17725,0)),0),INDEX($A$1:$A$17725,MATCH(G18559,$G$1:$G$17725,0)),MAX($A$2:$A18558)+1)</f>
        <v>14398</v>
      </c>
      <c r="B18559" s="8" t="e">
        <f t="shared" si="355"/>
        <v>#N/A</v>
      </c>
      <c r="C18559" s="9" t="str">
        <f t="shared" si="354"/>
        <v>dunn road solar</v>
      </c>
      <c r="D18559" s="8"/>
      <c r="E18559" s="8"/>
      <c r="F18559" s="10"/>
      <c r="G18559" s="8">
        <v>63642</v>
      </c>
      <c r="H18559" s="8" t="s">
        <v>31579</v>
      </c>
      <c r="I18559" s="8" t="s">
        <v>31580</v>
      </c>
      <c r="J18559" s="8">
        <v>63185</v>
      </c>
      <c r="K18559" s="8" t="s">
        <v>33827</v>
      </c>
    </row>
    <row r="18560" spans="1:11" x14ac:dyDescent="0.2">
      <c r="A18560" s="8">
        <f>IF(IFERROR((MATCH(G18560,$G$1:$G$17725,0)),0),INDEX($A$1:$A$17725,MATCH(G18560,$G$1:$G$17725,0)),MAX($A$2:$A18559)+1)</f>
        <v>14399</v>
      </c>
      <c r="B18560" s="8" t="e">
        <f t="shared" si="355"/>
        <v>#N/A</v>
      </c>
      <c r="C18560" s="9" t="str">
        <f t="shared" si="354"/>
        <v>sdm000 clarkson fuel cell</v>
      </c>
      <c r="D18560" s="8"/>
      <c r="E18560" s="8"/>
      <c r="F18560" s="10"/>
      <c r="G18560" s="8">
        <v>63647</v>
      </c>
      <c r="H18560" s="8" t="s">
        <v>31581</v>
      </c>
      <c r="I18560" s="8" t="s">
        <v>31073</v>
      </c>
      <c r="J18560" s="8">
        <v>62150</v>
      </c>
      <c r="K18560" s="8" t="s">
        <v>33827</v>
      </c>
    </row>
    <row r="18561" spans="1:11" x14ac:dyDescent="0.2">
      <c r="A18561" s="8">
        <f>IF(IFERROR((MATCH(G18561,$G$1:$G$17725,0)),0),INDEX($A$1:$A$17725,MATCH(G18561,$G$1:$G$17725,0)),MAX($A$2:$A18560)+1)</f>
        <v>14400</v>
      </c>
      <c r="B18561" s="8" t="e">
        <f t="shared" si="355"/>
        <v>#N/A</v>
      </c>
      <c r="C18561" s="9" t="str">
        <f t="shared" si="354"/>
        <v>m72 west solar</v>
      </c>
      <c r="D18561" s="8"/>
      <c r="E18561" s="8"/>
      <c r="F18561" s="10"/>
      <c r="G18561" s="8">
        <v>63660</v>
      </c>
      <c r="H18561" s="8" t="s">
        <v>31582</v>
      </c>
      <c r="I18561" s="8" t="s">
        <v>31197</v>
      </c>
      <c r="J18561" s="8">
        <v>62870</v>
      </c>
      <c r="K18561" s="8" t="s">
        <v>33827</v>
      </c>
    </row>
    <row r="18562" spans="1:11" x14ac:dyDescent="0.2">
      <c r="A18562" s="8">
        <f>IF(IFERROR((MATCH(G18562,$G$1:$G$17725,0)),0),INDEX($A$1:$A$17725,MATCH(G18562,$G$1:$G$17725,0)),MAX($A$2:$A18561)+1)</f>
        <v>14401</v>
      </c>
      <c r="B18562" s="8" t="e">
        <f t="shared" si="355"/>
        <v>#N/A</v>
      </c>
      <c r="C18562" s="9" t="str">
        <f t="shared" si="354"/>
        <v>conagra foods at st. elmo</v>
      </c>
      <c r="D18562" s="8"/>
      <c r="E18562" s="8"/>
      <c r="F18562" s="10"/>
      <c r="G18562" s="8">
        <v>63830</v>
      </c>
      <c r="H18562" s="8" t="s">
        <v>31583</v>
      </c>
      <c r="I18562" s="8" t="s">
        <v>31584</v>
      </c>
      <c r="J18562" s="8">
        <v>63511</v>
      </c>
      <c r="K18562" s="8" t="s">
        <v>33827</v>
      </c>
    </row>
    <row r="18563" spans="1:11" x14ac:dyDescent="0.2">
      <c r="A18563" s="8">
        <f>IF(IFERROR((MATCH(G18563,$G$1:$G$17725,0)),0),INDEX($A$1:$A$17725,MATCH(G18563,$G$1:$G$17725,0)),MAX($A$2:$A18562)+1)</f>
        <v>14402</v>
      </c>
      <c r="B18563" s="8" t="e">
        <f t="shared" si="355"/>
        <v>#N/A</v>
      </c>
      <c r="C18563" s="9" t="str">
        <f t="shared" si="354"/>
        <v>harmony road solar</v>
      </c>
      <c r="D18563" s="8"/>
      <c r="E18563" s="8"/>
      <c r="F18563" s="10"/>
      <c r="G18563" s="8">
        <v>63069</v>
      </c>
      <c r="H18563" s="8" t="s">
        <v>31585</v>
      </c>
      <c r="I18563" s="8" t="s">
        <v>31500</v>
      </c>
      <c r="J18563" s="8">
        <v>62856</v>
      </c>
      <c r="K18563" s="8" t="s">
        <v>33827</v>
      </c>
    </row>
    <row r="18564" spans="1:11" x14ac:dyDescent="0.2">
      <c r="A18564" s="8">
        <f>IF(IFERROR((MATCH(G18564,$G$1:$G$17725,0)),0),INDEX($A$1:$A$17725,MATCH(G18564,$G$1:$G$17725,0)),MAX($A$2:$A18563)+1)</f>
        <v>14403</v>
      </c>
      <c r="B18564" s="8" t="e">
        <f t="shared" si="355"/>
        <v>#N/A</v>
      </c>
      <c r="C18564" s="9" t="str">
        <f t="shared" si="354"/>
        <v>hobart &amp; william smith college gates rd.</v>
      </c>
      <c r="D18564" s="8"/>
      <c r="E18564" s="8"/>
      <c r="F18564" s="10"/>
      <c r="G18564" s="8">
        <v>63297</v>
      </c>
      <c r="H18564" s="8" t="s">
        <v>31586</v>
      </c>
      <c r="I18564" s="8" t="s">
        <v>31513</v>
      </c>
      <c r="J18564" s="8">
        <v>62994</v>
      </c>
      <c r="K18564" s="8" t="s">
        <v>33827</v>
      </c>
    </row>
    <row r="18565" spans="1:11" x14ac:dyDescent="0.2">
      <c r="A18565" s="8">
        <f>IF(IFERROR((MATCH(G18565,$G$1:$G$17725,0)),0),INDEX($A$1:$A$17725,MATCH(G18565,$G$1:$G$17725,0)),MAX($A$2:$A18564)+1)</f>
        <v>14404</v>
      </c>
      <c r="B18565" s="8" t="e">
        <f t="shared" si="355"/>
        <v>#N/A</v>
      </c>
      <c r="C18565" s="9" t="str">
        <f t="shared" si="354"/>
        <v>colonial pipeline allentown chesterfield</v>
      </c>
      <c r="D18565" s="8"/>
      <c r="E18565" s="8"/>
      <c r="F18565" s="10"/>
      <c r="G18565" s="8">
        <v>63356</v>
      </c>
      <c r="H18565" s="8" t="s">
        <v>31587</v>
      </c>
      <c r="I18565" s="8" t="s">
        <v>31310</v>
      </c>
      <c r="J18565" s="8">
        <v>62067</v>
      </c>
      <c r="K18565" s="8" t="s">
        <v>33827</v>
      </c>
    </row>
    <row r="18566" spans="1:11" x14ac:dyDescent="0.2">
      <c r="A18566" s="8">
        <f>IF(IFERROR((MATCH(G18566,$G$1:$G$17725,0)),0),INDEX($A$1:$A$17725,MATCH(G18566,$G$1:$G$17725,0)),MAX($A$2:$A18565)+1)</f>
        <v>14405</v>
      </c>
      <c r="B18566" s="8" t="e">
        <f t="shared" si="355"/>
        <v>#N/A</v>
      </c>
      <c r="C18566" s="9" t="str">
        <f t="shared" si="354"/>
        <v>shelby solar array</v>
      </c>
      <c r="D18566" s="8"/>
      <c r="E18566" s="8"/>
      <c r="F18566" s="10"/>
      <c r="G18566" s="8">
        <v>63390</v>
      </c>
      <c r="H18566" s="8" t="s">
        <v>31588</v>
      </c>
      <c r="I18566" s="8" t="s">
        <v>31519</v>
      </c>
      <c r="J18566" s="8">
        <v>60571</v>
      </c>
      <c r="K18566" s="8" t="s">
        <v>33827</v>
      </c>
    </row>
    <row r="18567" spans="1:11" x14ac:dyDescent="0.2">
      <c r="A18567" s="8">
        <f>IF(IFERROR((MATCH(G18567,$G$1:$G$17725,0)),0),INDEX($A$1:$A$17725,MATCH(G18567,$G$1:$G$17725,0)),MAX($A$2:$A18566)+1)</f>
        <v>14406</v>
      </c>
      <c r="B18567" s="8" t="e">
        <f t="shared" si="355"/>
        <v>#N/A</v>
      </c>
      <c r="C18567" s="9" t="str">
        <f t="shared" si="354"/>
        <v>fresno sunnyside high school hybrid</v>
      </c>
      <c r="D18567" s="8"/>
      <c r="E18567" s="8"/>
      <c r="F18567" s="10"/>
      <c r="G18567" s="8">
        <v>63422</v>
      </c>
      <c r="H18567" s="8" t="s">
        <v>31589</v>
      </c>
      <c r="I18567" s="8" t="s">
        <v>31500</v>
      </c>
      <c r="J18567" s="8">
        <v>62856</v>
      </c>
      <c r="K18567" s="8" t="s">
        <v>33827</v>
      </c>
    </row>
    <row r="18568" spans="1:11" x14ac:dyDescent="0.2">
      <c r="A18568" s="8">
        <f>IF(IFERROR((MATCH(G18568,$G$1:$G$17725,0)),0),INDEX($A$1:$A$17725,MATCH(G18568,$G$1:$G$17725,0)),MAX($A$2:$A18567)+1)</f>
        <v>14407</v>
      </c>
      <c r="B18568" s="8" t="e">
        <f t="shared" si="355"/>
        <v>#N/A</v>
      </c>
      <c r="C18568" s="9" t="str">
        <f t="shared" si="354"/>
        <v>tickle creek solar</v>
      </c>
      <c r="D18568" s="8"/>
      <c r="E18568" s="8"/>
      <c r="F18568" s="10"/>
      <c r="G18568" s="8">
        <v>63442</v>
      </c>
      <c r="H18568" s="8" t="s">
        <v>31590</v>
      </c>
      <c r="I18568" s="8" t="s">
        <v>31580</v>
      </c>
      <c r="J18568" s="8">
        <v>63185</v>
      </c>
      <c r="K18568" s="8" t="s">
        <v>33827</v>
      </c>
    </row>
    <row r="18569" spans="1:11" x14ac:dyDescent="0.2">
      <c r="A18569" s="8">
        <f>IF(IFERROR((MATCH(G18569,$G$1:$G$17725,0)),0),INDEX($A$1:$A$17725,MATCH(G18569,$G$1:$G$17725,0)),MAX($A$2:$A18568)+1)</f>
        <v>14408</v>
      </c>
      <c r="B18569" s="8" t="e">
        <f t="shared" si="355"/>
        <v>#N/A</v>
      </c>
      <c r="C18569" s="9" t="str">
        <f t="shared" si="354"/>
        <v>california city</v>
      </c>
      <c r="D18569" s="8"/>
      <c r="E18569" s="8"/>
      <c r="F18569" s="10"/>
      <c r="G18569" s="8">
        <v>63516</v>
      </c>
      <c r="H18569" s="8" t="s">
        <v>31591</v>
      </c>
      <c r="I18569" s="8" t="s">
        <v>30861</v>
      </c>
      <c r="J18569" s="8">
        <v>61944</v>
      </c>
      <c r="K18569" s="8" t="s">
        <v>33827</v>
      </c>
    </row>
    <row r="18570" spans="1:11" x14ac:dyDescent="0.2">
      <c r="A18570" s="8">
        <f>IF(IFERROR((MATCH(G18570,$G$1:$G$17725,0)),0),INDEX($A$1:$A$17725,MATCH(G18570,$G$1:$G$17725,0)),MAX($A$2:$A18569)+1)</f>
        <v>14409</v>
      </c>
      <c r="B18570" s="8" t="e">
        <f t="shared" si="355"/>
        <v>#N/A</v>
      </c>
      <c r="C18570" s="9" t="str">
        <f t="shared" si="354"/>
        <v>lafayette 2 - internal services dept</v>
      </c>
      <c r="D18570" s="8"/>
      <c r="E18570" s="8"/>
      <c r="F18570" s="10"/>
      <c r="G18570" s="8">
        <v>63527</v>
      </c>
      <c r="H18570" s="8" t="s">
        <v>31592</v>
      </c>
      <c r="I18570" s="8" t="s">
        <v>30861</v>
      </c>
      <c r="J18570" s="8">
        <v>61944</v>
      </c>
      <c r="K18570" s="8" t="s">
        <v>33827</v>
      </c>
    </row>
    <row r="18571" spans="1:11" x14ac:dyDescent="0.2">
      <c r="A18571" s="8">
        <f>IF(IFERROR((MATCH(G18571,$G$1:$G$17725,0)),0),INDEX($A$1:$A$17725,MATCH(G18571,$G$1:$G$17725,0)),MAX($A$2:$A18570)+1)</f>
        <v>14410</v>
      </c>
      <c r="B18571" s="8" t="e">
        <f t="shared" si="355"/>
        <v>#N/A</v>
      </c>
      <c r="C18571" s="9" t="str">
        <f t="shared" si="354"/>
        <v>river valley solar</v>
      </c>
      <c r="D18571" s="8"/>
      <c r="E18571" s="8"/>
      <c r="F18571" s="10"/>
      <c r="G18571" s="8">
        <v>63665</v>
      </c>
      <c r="H18571" s="8" t="s">
        <v>31593</v>
      </c>
      <c r="I18571" s="8" t="s">
        <v>31580</v>
      </c>
      <c r="J18571" s="8">
        <v>63185</v>
      </c>
      <c r="K18571" s="8" t="s">
        <v>33827</v>
      </c>
    </row>
    <row r="18572" spans="1:11" x14ac:dyDescent="0.2">
      <c r="A18572" s="8">
        <f>IF(IFERROR((MATCH(G18572,$G$1:$G$17725,0)),0),INDEX($A$1:$A$17725,MATCH(G18572,$G$1:$G$17725,0)),MAX($A$2:$A18571)+1)</f>
        <v>14411</v>
      </c>
      <c r="B18572" s="8" t="e">
        <f t="shared" si="355"/>
        <v>#N/A</v>
      </c>
      <c r="C18572" s="9" t="str">
        <f t="shared" si="354"/>
        <v>mount hope east</v>
      </c>
      <c r="D18572" s="8"/>
      <c r="E18572" s="8"/>
      <c r="F18572" s="10"/>
      <c r="G18572" s="8">
        <v>63749</v>
      </c>
      <c r="H18572" s="8" t="s">
        <v>31594</v>
      </c>
      <c r="I18572" s="8" t="s">
        <v>31595</v>
      </c>
      <c r="J18572" s="8">
        <v>63443</v>
      </c>
      <c r="K18572" s="8" t="s">
        <v>33827</v>
      </c>
    </row>
    <row r="18573" spans="1:11" x14ac:dyDescent="0.2">
      <c r="A18573" s="8">
        <f>IF(IFERROR((MATCH(G18573,$G$1:$G$17725,0)),0),INDEX($A$1:$A$17725,MATCH(G18573,$G$1:$G$17725,0)),MAX($A$2:$A18572)+1)</f>
        <v>14412</v>
      </c>
      <c r="B18573" s="8" t="e">
        <f t="shared" si="355"/>
        <v>#N/A</v>
      </c>
      <c r="C18573" s="9" t="str">
        <f t="shared" si="354"/>
        <v>timonium fairgrounds</v>
      </c>
      <c r="D18573" s="8"/>
      <c r="E18573" s="8"/>
      <c r="F18573" s="10"/>
      <c r="G18573" s="8">
        <v>63904</v>
      </c>
      <c r="H18573" s="8" t="s">
        <v>31596</v>
      </c>
      <c r="I18573" s="8" t="s">
        <v>31212</v>
      </c>
      <c r="J18573" s="8">
        <v>62915</v>
      </c>
      <c r="K18573" s="8" t="s">
        <v>33827</v>
      </c>
    </row>
    <row r="18574" spans="1:11" x14ac:dyDescent="0.2">
      <c r="A18574" s="8">
        <f>IF(IFERROR((MATCH(G18574,$G$1:$G$17725,0)),0),INDEX($A$1:$A$17725,MATCH(G18574,$G$1:$G$17725,0)),MAX($A$2:$A18573)+1)</f>
        <v>14413</v>
      </c>
      <c r="B18574" s="8" t="e">
        <f t="shared" si="355"/>
        <v>#N/A</v>
      </c>
      <c r="C18574" s="9" t="str">
        <f t="shared" si="354"/>
        <v>dg infineum</v>
      </c>
      <c r="D18574" s="8"/>
      <c r="E18574" s="8"/>
      <c r="F18574" s="10"/>
      <c r="G18574" s="8">
        <v>62958</v>
      </c>
      <c r="H18574" s="8" t="s">
        <v>31597</v>
      </c>
      <c r="I18574" s="8" t="s">
        <v>31598</v>
      </c>
      <c r="J18574" s="8">
        <v>62801</v>
      </c>
      <c r="K18574" s="8" t="s">
        <v>33827</v>
      </c>
    </row>
    <row r="18575" spans="1:11" x14ac:dyDescent="0.2">
      <c r="A18575" s="8">
        <f>IF(IFERROR((MATCH(G18575,$G$1:$G$17725,0)),0),INDEX($A$1:$A$17725,MATCH(G18575,$G$1:$G$17725,0)),MAX($A$2:$A18574)+1)</f>
        <v>14414</v>
      </c>
      <c r="B18575" s="8" t="e">
        <f t="shared" si="355"/>
        <v>#N/A</v>
      </c>
      <c r="C18575" s="9" t="str">
        <f t="shared" si="354"/>
        <v>east pulaski bess</v>
      </c>
      <c r="D18575" s="8"/>
      <c r="E18575" s="8"/>
      <c r="F18575" s="10"/>
      <c r="G18575" s="8">
        <v>62981</v>
      </c>
      <c r="H18575" s="8" t="s">
        <v>31599</v>
      </c>
      <c r="I18575" s="8" t="s">
        <v>10901</v>
      </c>
      <c r="J18575" s="8">
        <v>56404</v>
      </c>
      <c r="K18575" s="8" t="s">
        <v>33827</v>
      </c>
    </row>
    <row r="18576" spans="1:11" x14ac:dyDescent="0.2">
      <c r="A18576" s="8">
        <f>IF(IFERROR((MATCH(G18576,$G$1:$G$17725,0)),0),INDEX($A$1:$A$17725,MATCH(G18576,$G$1:$G$17725,0)),MAX($A$2:$A18575)+1)</f>
        <v>14415</v>
      </c>
      <c r="B18576" s="8" t="e">
        <f t="shared" si="355"/>
        <v>#N/A</v>
      </c>
      <c r="C18576" s="9" t="str">
        <f t="shared" si="354"/>
        <v>esa four oaks 2 nc llc</v>
      </c>
      <c r="D18576" s="8"/>
      <c r="E18576" s="8"/>
      <c r="F18576" s="10"/>
      <c r="G18576" s="8">
        <v>62996</v>
      </c>
      <c r="H18576" s="8" t="s">
        <v>31600</v>
      </c>
      <c r="I18576" s="8" t="s">
        <v>31600</v>
      </c>
      <c r="J18576" s="8">
        <v>62845</v>
      </c>
      <c r="K18576" s="8" t="s">
        <v>33827</v>
      </c>
    </row>
    <row r="18577" spans="1:11" x14ac:dyDescent="0.2">
      <c r="A18577" s="8">
        <f>IF(IFERROR((MATCH(G18577,$G$1:$G$17725,0)),0),INDEX($A$1:$A$17725,MATCH(G18577,$G$1:$G$17725,0)),MAX($A$2:$A18576)+1)</f>
        <v>14416</v>
      </c>
      <c r="B18577" s="8" t="e">
        <f t="shared" si="355"/>
        <v>#N/A</v>
      </c>
      <c r="C18577" s="9" t="str">
        <f t="shared" ref="C18577:C18640" si="356">IF(H18577="",F18577,H18577)</f>
        <v>hollygrove csg</v>
      </c>
      <c r="D18577" s="8"/>
      <c r="E18577" s="8"/>
      <c r="F18577" s="10"/>
      <c r="G18577" s="8">
        <v>63051</v>
      </c>
      <c r="H18577" s="8" t="s">
        <v>31601</v>
      </c>
      <c r="I18577" s="8" t="s">
        <v>31500</v>
      </c>
      <c r="J18577" s="8">
        <v>62856</v>
      </c>
      <c r="K18577" s="8" t="s">
        <v>33827</v>
      </c>
    </row>
    <row r="18578" spans="1:11" x14ac:dyDescent="0.2">
      <c r="A18578" s="8">
        <f>IF(IFERROR((MATCH(G18578,$G$1:$G$17725,0)),0),INDEX($A$1:$A$17725,MATCH(G18578,$G$1:$G$17725,0)),MAX($A$2:$A18577)+1)</f>
        <v>14417</v>
      </c>
      <c r="B18578" s="8" t="e">
        <f t="shared" si="355"/>
        <v>#N/A</v>
      </c>
      <c r="C18578" s="9" t="str">
        <f t="shared" si="356"/>
        <v>guildlerland csg</v>
      </c>
      <c r="D18578" s="8"/>
      <c r="E18578" s="8"/>
      <c r="F18578" s="10"/>
      <c r="G18578" s="8">
        <v>63052</v>
      </c>
      <c r="H18578" s="8" t="s">
        <v>31602</v>
      </c>
      <c r="I18578" s="8" t="s">
        <v>31500</v>
      </c>
      <c r="J18578" s="8">
        <v>62856</v>
      </c>
      <c r="K18578" s="8" t="s">
        <v>33827</v>
      </c>
    </row>
    <row r="18579" spans="1:11" x14ac:dyDescent="0.2">
      <c r="A18579" s="8">
        <f>IF(IFERROR((MATCH(G18579,$G$1:$G$17725,0)),0),INDEX($A$1:$A$17725,MATCH(G18579,$G$1:$G$17725,0)),MAX($A$2:$A18578)+1)</f>
        <v>14418</v>
      </c>
      <c r="B18579" s="8" t="e">
        <f t="shared" si="355"/>
        <v>#N/A</v>
      </c>
      <c r="C18579" s="9" t="str">
        <f t="shared" si="356"/>
        <v>howland csg</v>
      </c>
      <c r="D18579" s="8"/>
      <c r="E18579" s="8"/>
      <c r="F18579" s="10"/>
      <c r="G18579" s="8">
        <v>63055</v>
      </c>
      <c r="H18579" s="8" t="s">
        <v>31603</v>
      </c>
      <c r="I18579" s="8" t="s">
        <v>31500</v>
      </c>
      <c r="J18579" s="8">
        <v>62856</v>
      </c>
      <c r="K18579" s="8" t="s">
        <v>33827</v>
      </c>
    </row>
    <row r="18580" spans="1:11" x14ac:dyDescent="0.2">
      <c r="A18580" s="8">
        <f>IF(IFERROR((MATCH(G18580,$G$1:$G$17725,0)),0),INDEX($A$1:$A$17725,MATCH(G18580,$G$1:$G$17725,0)),MAX($A$2:$A18579)+1)</f>
        <v>14419</v>
      </c>
      <c r="B18580" s="8" t="e">
        <f t="shared" si="355"/>
        <v>#N/A</v>
      </c>
      <c r="C18580" s="9" t="str">
        <f t="shared" si="356"/>
        <v>gifford csg</v>
      </c>
      <c r="D18580" s="8"/>
      <c r="E18580" s="8"/>
      <c r="F18580" s="10"/>
      <c r="G18580" s="8">
        <v>63056</v>
      </c>
      <c r="H18580" s="8" t="s">
        <v>31604</v>
      </c>
      <c r="I18580" s="8" t="s">
        <v>31500</v>
      </c>
      <c r="J18580" s="8">
        <v>62856</v>
      </c>
      <c r="K18580" s="8" t="s">
        <v>33827</v>
      </c>
    </row>
    <row r="18581" spans="1:11" x14ac:dyDescent="0.2">
      <c r="A18581" s="8">
        <f>IF(IFERROR((MATCH(G18581,$G$1:$G$17725,0)),0),INDEX($A$1:$A$17725,MATCH(G18581,$G$1:$G$17725,0)),MAX($A$2:$A18580)+1)</f>
        <v>14420</v>
      </c>
      <c r="B18581" s="8" t="e">
        <f t="shared" si="355"/>
        <v>#N/A</v>
      </c>
      <c r="C18581" s="9" t="str">
        <f t="shared" si="356"/>
        <v>czub csg</v>
      </c>
      <c r="D18581" s="8"/>
      <c r="E18581" s="8"/>
      <c r="F18581" s="10"/>
      <c r="G18581" s="8">
        <v>63057</v>
      </c>
      <c r="H18581" s="8" t="s">
        <v>31605</v>
      </c>
      <c r="I18581" s="8" t="s">
        <v>31500</v>
      </c>
      <c r="J18581" s="8">
        <v>62856</v>
      </c>
      <c r="K18581" s="8" t="s">
        <v>33827</v>
      </c>
    </row>
    <row r="18582" spans="1:11" x14ac:dyDescent="0.2">
      <c r="A18582" s="8">
        <f>IF(IFERROR((MATCH(G18582,$G$1:$G$17725,0)),0),INDEX($A$1:$A$17725,MATCH(G18582,$G$1:$G$17725,0)),MAX($A$2:$A18581)+1)</f>
        <v>14421</v>
      </c>
      <c r="B18582" s="8" t="e">
        <f t="shared" si="355"/>
        <v>#N/A</v>
      </c>
      <c r="C18582" s="9" t="str">
        <f t="shared" si="356"/>
        <v>mereand csg</v>
      </c>
      <c r="D18582" s="8"/>
      <c r="E18582" s="8"/>
      <c r="F18582" s="10"/>
      <c r="G18582" s="8">
        <v>63058</v>
      </c>
      <c r="H18582" s="8" t="s">
        <v>31606</v>
      </c>
      <c r="I18582" s="8" t="s">
        <v>31500</v>
      </c>
      <c r="J18582" s="8">
        <v>62856</v>
      </c>
      <c r="K18582" s="8" t="s">
        <v>33827</v>
      </c>
    </row>
    <row r="18583" spans="1:11" x14ac:dyDescent="0.2">
      <c r="A18583" s="8">
        <f>IF(IFERROR((MATCH(G18583,$G$1:$G$17725,0)),0),INDEX($A$1:$A$17725,MATCH(G18583,$G$1:$G$17725,0)),MAX($A$2:$A18582)+1)</f>
        <v>14422</v>
      </c>
      <c r="B18583" s="8" t="e">
        <f t="shared" si="355"/>
        <v>#N/A</v>
      </c>
      <c r="C18583" s="9" t="str">
        <f t="shared" si="356"/>
        <v>aegis csg</v>
      </c>
      <c r="D18583" s="8"/>
      <c r="E18583" s="8"/>
      <c r="F18583" s="10"/>
      <c r="G18583" s="8">
        <v>63059</v>
      </c>
      <c r="H18583" s="8" t="s">
        <v>31607</v>
      </c>
      <c r="I18583" s="8" t="s">
        <v>31500</v>
      </c>
      <c r="J18583" s="8">
        <v>62856</v>
      </c>
      <c r="K18583" s="8" t="s">
        <v>33827</v>
      </c>
    </row>
    <row r="18584" spans="1:11" x14ac:dyDescent="0.2">
      <c r="A18584" s="8">
        <f>IF(IFERROR((MATCH(G18584,$G$1:$G$17725,0)),0),INDEX($A$1:$A$17725,MATCH(G18584,$G$1:$G$17725,0)),MAX($A$2:$A18583)+1)</f>
        <v>14423</v>
      </c>
      <c r="B18584" s="8" t="e">
        <f t="shared" si="355"/>
        <v>#N/A</v>
      </c>
      <c r="C18584" s="9" t="str">
        <f t="shared" si="356"/>
        <v>kingsville csg</v>
      </c>
      <c r="D18584" s="8"/>
      <c r="E18584" s="8"/>
      <c r="F18584" s="10"/>
      <c r="G18584" s="8">
        <v>63072</v>
      </c>
      <c r="H18584" s="8" t="s">
        <v>31608</v>
      </c>
      <c r="I18584" s="8" t="s">
        <v>31500</v>
      </c>
      <c r="J18584" s="8">
        <v>62856</v>
      </c>
      <c r="K18584" s="8" t="s">
        <v>33827</v>
      </c>
    </row>
    <row r="18585" spans="1:11" x14ac:dyDescent="0.2">
      <c r="A18585" s="8">
        <f>IF(IFERROR((MATCH(G18585,$G$1:$G$17725,0)),0),INDEX($A$1:$A$17725,MATCH(G18585,$G$1:$G$17725,0)),MAX($A$2:$A18584)+1)</f>
        <v>14424</v>
      </c>
      <c r="B18585" s="8" t="e">
        <f t="shared" si="355"/>
        <v>#N/A</v>
      </c>
      <c r="C18585" s="9" t="str">
        <f t="shared" si="356"/>
        <v>mooseheart school solar</v>
      </c>
      <c r="D18585" s="8"/>
      <c r="E18585" s="8"/>
      <c r="F18585" s="10"/>
      <c r="G18585" s="8">
        <v>63073</v>
      </c>
      <c r="H18585" s="8" t="s">
        <v>31609</v>
      </c>
      <c r="I18585" s="8" t="s">
        <v>31500</v>
      </c>
      <c r="J18585" s="8">
        <v>62856</v>
      </c>
      <c r="K18585" s="8" t="s">
        <v>33827</v>
      </c>
    </row>
    <row r="18586" spans="1:11" x14ac:dyDescent="0.2">
      <c r="A18586" s="8">
        <f>IF(IFERROR((MATCH(G18586,$G$1:$G$17725,0)),0),INDEX($A$1:$A$17725,MATCH(G18586,$G$1:$G$17725,0)),MAX($A$2:$A18585)+1)</f>
        <v>14425</v>
      </c>
      <c r="B18586" s="8" t="e">
        <f t="shared" si="355"/>
        <v>#N/A</v>
      </c>
      <c r="C18586" s="9" t="str">
        <f t="shared" si="356"/>
        <v>upper marlboro 1 csg</v>
      </c>
      <c r="D18586" s="8"/>
      <c r="E18586" s="8"/>
      <c r="F18586" s="10"/>
      <c r="G18586" s="8">
        <v>63075</v>
      </c>
      <c r="H18586" s="8" t="s">
        <v>31610</v>
      </c>
      <c r="I18586" s="8" t="s">
        <v>31500</v>
      </c>
      <c r="J18586" s="8">
        <v>62856</v>
      </c>
      <c r="K18586" s="8" t="s">
        <v>33827</v>
      </c>
    </row>
    <row r="18587" spans="1:11" x14ac:dyDescent="0.2">
      <c r="A18587" s="8">
        <f>IF(IFERROR((MATCH(G18587,$G$1:$G$17725,0)),0),INDEX($A$1:$A$17725,MATCH(G18587,$G$1:$G$17725,0)),MAX($A$2:$A18586)+1)</f>
        <v>14426</v>
      </c>
      <c r="B18587" s="8" t="e">
        <f t="shared" si="355"/>
        <v>#N/A</v>
      </c>
      <c r="C18587" s="9" t="str">
        <f t="shared" si="356"/>
        <v>white csg</v>
      </c>
      <c r="D18587" s="8"/>
      <c r="E18587" s="8"/>
      <c r="F18587" s="10"/>
      <c r="G18587" s="8">
        <v>63085</v>
      </c>
      <c r="H18587" s="8" t="s">
        <v>31611</v>
      </c>
      <c r="I18587" s="8" t="s">
        <v>31500</v>
      </c>
      <c r="J18587" s="8">
        <v>62856</v>
      </c>
      <c r="K18587" s="8" t="s">
        <v>33827</v>
      </c>
    </row>
    <row r="18588" spans="1:11" x14ac:dyDescent="0.2">
      <c r="A18588" s="8">
        <f>IF(IFERROR((MATCH(G18588,$G$1:$G$17725,0)),0),INDEX($A$1:$A$17725,MATCH(G18588,$G$1:$G$17725,0)),MAX($A$2:$A18587)+1)</f>
        <v>14427</v>
      </c>
      <c r="B18588" s="8" t="e">
        <f t="shared" si="355"/>
        <v>#N/A</v>
      </c>
      <c r="C18588" s="9" t="str">
        <f t="shared" si="356"/>
        <v>frog hollow csg</v>
      </c>
      <c r="D18588" s="8"/>
      <c r="E18588" s="8"/>
      <c r="F18588" s="10"/>
      <c r="G18588" s="8">
        <v>63086</v>
      </c>
      <c r="H18588" s="8" t="s">
        <v>31612</v>
      </c>
      <c r="I18588" s="8" t="s">
        <v>31500</v>
      </c>
      <c r="J18588" s="8">
        <v>62856</v>
      </c>
      <c r="K18588" s="8" t="s">
        <v>33827</v>
      </c>
    </row>
    <row r="18589" spans="1:11" x14ac:dyDescent="0.2">
      <c r="A18589" s="8">
        <f>IF(IFERROR((MATCH(G18589,$G$1:$G$17725,0)),0),INDEX($A$1:$A$17725,MATCH(G18589,$G$1:$G$17725,0)),MAX($A$2:$A18588)+1)</f>
        <v>14428</v>
      </c>
      <c r="B18589" s="8" t="e">
        <f t="shared" si="355"/>
        <v>#N/A</v>
      </c>
      <c r="C18589" s="9" t="str">
        <f t="shared" si="356"/>
        <v>gibbons csg</v>
      </c>
      <c r="D18589" s="8"/>
      <c r="E18589" s="8"/>
      <c r="F18589" s="10"/>
      <c r="G18589" s="8">
        <v>63089</v>
      </c>
      <c r="H18589" s="8" t="s">
        <v>31613</v>
      </c>
      <c r="I18589" s="8" t="s">
        <v>31500</v>
      </c>
      <c r="J18589" s="8">
        <v>62856</v>
      </c>
      <c r="K18589" s="8" t="s">
        <v>33827</v>
      </c>
    </row>
    <row r="18590" spans="1:11" x14ac:dyDescent="0.2">
      <c r="A18590" s="8">
        <f>IF(IFERROR((MATCH(G18590,$G$1:$G$17725,0)),0),INDEX($A$1:$A$17725,MATCH(G18590,$G$1:$G$17725,0)),MAX($A$2:$A18589)+1)</f>
        <v>14429</v>
      </c>
      <c r="B18590" s="8" t="e">
        <f t="shared" si="355"/>
        <v>#N/A</v>
      </c>
      <c r="C18590" s="9" t="str">
        <f t="shared" si="356"/>
        <v>hannibal - water treatment plant</v>
      </c>
      <c r="D18590" s="8"/>
      <c r="E18590" s="8"/>
      <c r="F18590" s="10"/>
      <c r="G18590" s="8">
        <v>63098</v>
      </c>
      <c r="H18590" s="8" t="s">
        <v>31614</v>
      </c>
      <c r="I18590" s="8" t="s">
        <v>30960</v>
      </c>
      <c r="J18590" s="8">
        <v>62901</v>
      </c>
      <c r="K18590" s="8" t="s">
        <v>33827</v>
      </c>
    </row>
    <row r="18591" spans="1:11" x14ac:dyDescent="0.2">
      <c r="A18591" s="8">
        <f>IF(IFERROR((MATCH(G18591,$G$1:$G$17725,0)),0),INDEX($A$1:$A$17725,MATCH(G18591,$G$1:$G$17725,0)),MAX($A$2:$A18590)+1)</f>
        <v>14430</v>
      </c>
      <c r="B18591" s="8" t="e">
        <f t="shared" si="355"/>
        <v>#N/A</v>
      </c>
      <c r="C18591" s="9" t="str">
        <f t="shared" si="356"/>
        <v>hannibal - wastewater treatment plant</v>
      </c>
      <c r="D18591" s="8"/>
      <c r="E18591" s="8"/>
      <c r="F18591" s="10"/>
      <c r="G18591" s="8">
        <v>63099</v>
      </c>
      <c r="H18591" s="8" t="s">
        <v>31615</v>
      </c>
      <c r="I18591" s="8" t="s">
        <v>30960</v>
      </c>
      <c r="J18591" s="8">
        <v>62901</v>
      </c>
      <c r="K18591" s="8" t="s">
        <v>33827</v>
      </c>
    </row>
    <row r="18592" spans="1:11" x14ac:dyDescent="0.2">
      <c r="A18592" s="8">
        <f>IF(IFERROR((MATCH(G18592,$G$1:$G$17725,0)),0),INDEX($A$1:$A$17725,MATCH(G18592,$G$1:$G$17725,0)),MAX($A$2:$A18591)+1)</f>
        <v>14431</v>
      </c>
      <c r="B18592" s="8" t="e">
        <f t="shared" si="355"/>
        <v>#N/A</v>
      </c>
      <c r="C18592" s="9" t="str">
        <f t="shared" si="356"/>
        <v>dover csg</v>
      </c>
      <c r="D18592" s="8"/>
      <c r="E18592" s="8"/>
      <c r="F18592" s="10"/>
      <c r="G18592" s="8">
        <v>63106</v>
      </c>
      <c r="H18592" s="8" t="s">
        <v>31616</v>
      </c>
      <c r="I18592" s="8" t="s">
        <v>31500</v>
      </c>
      <c r="J18592" s="8">
        <v>62856</v>
      </c>
      <c r="K18592" s="8" t="s">
        <v>33827</v>
      </c>
    </row>
    <row r="18593" spans="1:11" x14ac:dyDescent="0.2">
      <c r="A18593" s="8">
        <f>IF(IFERROR((MATCH(G18593,$G$1:$G$17725,0)),0),INDEX($A$1:$A$17725,MATCH(G18593,$G$1:$G$17725,0)),MAX($A$2:$A18592)+1)</f>
        <v>14432</v>
      </c>
      <c r="B18593" s="8" t="e">
        <f t="shared" si="355"/>
        <v>#N/A</v>
      </c>
      <c r="C18593" s="9" t="str">
        <f t="shared" si="356"/>
        <v>howell csg</v>
      </c>
      <c r="D18593" s="8"/>
      <c r="E18593" s="8"/>
      <c r="F18593" s="10"/>
      <c r="G18593" s="8">
        <v>63107</v>
      </c>
      <c r="H18593" s="8" t="s">
        <v>31617</v>
      </c>
      <c r="I18593" s="8" t="s">
        <v>31500</v>
      </c>
      <c r="J18593" s="8">
        <v>62856</v>
      </c>
      <c r="K18593" s="8" t="s">
        <v>33827</v>
      </c>
    </row>
    <row r="18594" spans="1:11" x14ac:dyDescent="0.2">
      <c r="A18594" s="8">
        <f>IF(IFERROR((MATCH(G18594,$G$1:$G$17725,0)),0),INDEX($A$1:$A$17725,MATCH(G18594,$G$1:$G$17725,0)),MAX($A$2:$A18593)+1)</f>
        <v>14433</v>
      </c>
      <c r="B18594" s="8" t="e">
        <f t="shared" si="355"/>
        <v>#N/A</v>
      </c>
      <c r="C18594" s="9" t="str">
        <f t="shared" si="356"/>
        <v>strauss csg</v>
      </c>
      <c r="D18594" s="8"/>
      <c r="E18594" s="8"/>
      <c r="F18594" s="10"/>
      <c r="G18594" s="8">
        <v>63108</v>
      </c>
      <c r="H18594" s="8" t="s">
        <v>31618</v>
      </c>
      <c r="I18594" s="8" t="s">
        <v>31500</v>
      </c>
      <c r="J18594" s="8">
        <v>62856</v>
      </c>
      <c r="K18594" s="8" t="s">
        <v>33827</v>
      </c>
    </row>
    <row r="18595" spans="1:11" x14ac:dyDescent="0.2">
      <c r="A18595" s="8">
        <f>IF(IFERROR((MATCH(G18595,$G$1:$G$17725,0)),0),INDEX($A$1:$A$17725,MATCH(G18595,$G$1:$G$17725,0)),MAX($A$2:$A18594)+1)</f>
        <v>14434</v>
      </c>
      <c r="B18595" s="8" t="e">
        <f t="shared" si="355"/>
        <v>#N/A</v>
      </c>
      <c r="C18595" s="9" t="str">
        <f t="shared" si="356"/>
        <v>ellsworth i csg</v>
      </c>
      <c r="D18595" s="8"/>
      <c r="E18595" s="8"/>
      <c r="F18595" s="10"/>
      <c r="G18595" s="8">
        <v>63112</v>
      </c>
      <c r="H18595" s="8" t="s">
        <v>31619</v>
      </c>
      <c r="I18595" s="8" t="s">
        <v>31500</v>
      </c>
      <c r="J18595" s="8">
        <v>62856</v>
      </c>
      <c r="K18595" s="8" t="s">
        <v>33827</v>
      </c>
    </row>
    <row r="18596" spans="1:11" x14ac:dyDescent="0.2">
      <c r="A18596" s="8">
        <f>IF(IFERROR((MATCH(G18596,$G$1:$G$17725,0)),0),INDEX($A$1:$A$17725,MATCH(G18596,$G$1:$G$17725,0)),MAX($A$2:$A18595)+1)</f>
        <v>14435</v>
      </c>
      <c r="B18596" s="8" t="e">
        <f t="shared" si="355"/>
        <v>#N/A</v>
      </c>
      <c r="C18596" s="9" t="str">
        <f t="shared" si="356"/>
        <v>aes tonawanda solar llc</v>
      </c>
      <c r="D18596" s="8"/>
      <c r="E18596" s="8"/>
      <c r="F18596" s="10"/>
      <c r="G18596" s="8">
        <v>63161</v>
      </c>
      <c r="H18596" s="8" t="s">
        <v>31620</v>
      </c>
      <c r="I18596" s="8" t="s">
        <v>30843</v>
      </c>
      <c r="J18596" s="8">
        <v>61012</v>
      </c>
      <c r="K18596" s="8" t="s">
        <v>33827</v>
      </c>
    </row>
    <row r="18597" spans="1:11" x14ac:dyDescent="0.2">
      <c r="A18597" s="8">
        <f>IF(IFERROR((MATCH(G18597,$G$1:$G$17725,0)),0),INDEX($A$1:$A$17725,MATCH(G18597,$G$1:$G$17725,0)),MAX($A$2:$A18596)+1)</f>
        <v>14436</v>
      </c>
      <c r="B18597" s="8" t="e">
        <f t="shared" si="355"/>
        <v>#N/A</v>
      </c>
      <c r="C18597" s="9" t="str">
        <f t="shared" si="356"/>
        <v>cid solar (ca)</v>
      </c>
      <c r="D18597" s="8"/>
      <c r="E18597" s="8"/>
      <c r="F18597" s="10"/>
      <c r="G18597" s="8">
        <v>63204</v>
      </c>
      <c r="H18597" s="8" t="s">
        <v>31621</v>
      </c>
      <c r="I18597" s="8" t="s">
        <v>31622</v>
      </c>
      <c r="J18597" s="8">
        <v>62988</v>
      </c>
      <c r="K18597" s="8" t="s">
        <v>33827</v>
      </c>
    </row>
    <row r="18598" spans="1:11" x14ac:dyDescent="0.2">
      <c r="A18598" s="8">
        <f>IF(IFERROR((MATCH(G18598,$G$1:$G$17725,0)),0),INDEX($A$1:$A$17725,MATCH(G18598,$G$1:$G$17725,0)),MAX($A$2:$A18597)+1)</f>
        <v>14437</v>
      </c>
      <c r="B18598" s="8" t="e">
        <f t="shared" si="355"/>
        <v>#N/A</v>
      </c>
      <c r="C18598" s="9" t="str">
        <f t="shared" si="356"/>
        <v>old court rd solar</v>
      </c>
      <c r="D18598" s="8"/>
      <c r="E18598" s="8"/>
      <c r="F18598" s="10"/>
      <c r="G18598" s="8">
        <v>63237</v>
      </c>
      <c r="H18598" s="8" t="s">
        <v>31623</v>
      </c>
      <c r="I18598" s="8" t="s">
        <v>31624</v>
      </c>
      <c r="J18598" s="8">
        <v>62999</v>
      </c>
      <c r="K18598" s="8" t="s">
        <v>33827</v>
      </c>
    </row>
    <row r="18599" spans="1:11" x14ac:dyDescent="0.2">
      <c r="A18599" s="8">
        <f>IF(IFERROR((MATCH(G18599,$G$1:$G$17725,0)),0),INDEX($A$1:$A$17725,MATCH(G18599,$G$1:$G$17725,0)),MAX($A$2:$A18598)+1)</f>
        <v>14438</v>
      </c>
      <c r="B18599" s="8" t="e">
        <f t="shared" si="355"/>
        <v>#N/A</v>
      </c>
      <c r="C18599" s="9" t="str">
        <f t="shared" si="356"/>
        <v>limelight solar ii llc</v>
      </c>
      <c r="D18599" s="8"/>
      <c r="E18599" s="8"/>
      <c r="F18599" s="10"/>
      <c r="G18599" s="8">
        <v>63241</v>
      </c>
      <c r="H18599" s="8" t="s">
        <v>31625</v>
      </c>
      <c r="I18599" s="8" t="s">
        <v>31625</v>
      </c>
      <c r="J18599" s="8">
        <v>63016</v>
      </c>
      <c r="K18599" s="8" t="s">
        <v>33827</v>
      </c>
    </row>
    <row r="18600" spans="1:11" x14ac:dyDescent="0.2">
      <c r="A18600" s="8">
        <f>IF(IFERROR((MATCH(G18600,$G$1:$G$17725,0)),0),INDEX($A$1:$A$17725,MATCH(G18600,$G$1:$G$17725,0)),MAX($A$2:$A18599)+1)</f>
        <v>14439</v>
      </c>
      <c r="B18600" s="8" t="e">
        <f t="shared" si="355"/>
        <v>#N/A</v>
      </c>
      <c r="C18600" s="9" t="str">
        <f t="shared" si="356"/>
        <v>atood solar iii llc</v>
      </c>
      <c r="D18600" s="8"/>
      <c r="E18600" s="8"/>
      <c r="F18600" s="10"/>
      <c r="G18600" s="8">
        <v>63242</v>
      </c>
      <c r="H18600" s="8" t="s">
        <v>31626</v>
      </c>
      <c r="I18600" s="8" t="s">
        <v>31626</v>
      </c>
      <c r="J18600" s="8">
        <v>63018</v>
      </c>
      <c r="K18600" s="8" t="s">
        <v>33827</v>
      </c>
    </row>
    <row r="18601" spans="1:11" x14ac:dyDescent="0.2">
      <c r="A18601" s="8">
        <f>IF(IFERROR((MATCH(G18601,$G$1:$G$17725,0)),0),INDEX($A$1:$A$17725,MATCH(G18601,$G$1:$G$17725,0)),MAX($A$2:$A18600)+1)</f>
        <v>14440</v>
      </c>
      <c r="B18601" s="8" t="e">
        <f t="shared" si="355"/>
        <v>#N/A</v>
      </c>
      <c r="C18601" s="9" t="str">
        <f t="shared" si="356"/>
        <v>aga tag solar iii llc</v>
      </c>
      <c r="D18601" s="8"/>
      <c r="E18601" s="8"/>
      <c r="F18601" s="10"/>
      <c r="G18601" s="8">
        <v>63243</v>
      </c>
      <c r="H18601" s="8" t="s">
        <v>31627</v>
      </c>
      <c r="I18601" s="8" t="s">
        <v>31627</v>
      </c>
      <c r="J18601" s="8">
        <v>63019</v>
      </c>
      <c r="K18601" s="8" t="s">
        <v>33827</v>
      </c>
    </row>
    <row r="18602" spans="1:11" x14ac:dyDescent="0.2">
      <c r="A18602" s="8">
        <f>IF(IFERROR((MATCH(G18602,$G$1:$G$17725,0)),0),INDEX($A$1:$A$17725,MATCH(G18602,$G$1:$G$17725,0)),MAX($A$2:$A18601)+1)</f>
        <v>14441</v>
      </c>
      <c r="B18602" s="8" t="e">
        <f t="shared" si="355"/>
        <v>#N/A</v>
      </c>
      <c r="C18602" s="9" t="str">
        <f t="shared" si="356"/>
        <v>sydney solar</v>
      </c>
      <c r="D18602" s="8"/>
      <c r="E18602" s="8"/>
      <c r="F18602" s="10"/>
      <c r="G18602" s="8">
        <v>63244</v>
      </c>
      <c r="H18602" s="8" t="s">
        <v>31628</v>
      </c>
      <c r="I18602" s="8" t="s">
        <v>29016</v>
      </c>
      <c r="J18602" s="8">
        <v>58135</v>
      </c>
      <c r="K18602" s="8" t="s">
        <v>33827</v>
      </c>
    </row>
    <row r="18603" spans="1:11" x14ac:dyDescent="0.2">
      <c r="A18603" s="8">
        <f>IF(IFERROR((MATCH(G18603,$G$1:$G$17725,0)),0),INDEX($A$1:$A$17725,MATCH(G18603,$G$1:$G$17725,0)),MAX($A$2:$A18602)+1)</f>
        <v>14442</v>
      </c>
      <c r="B18603" s="8" t="e">
        <f t="shared" si="355"/>
        <v>#N/A</v>
      </c>
      <c r="C18603" s="9" t="str">
        <f t="shared" si="356"/>
        <v>dickinson solar (ct)</v>
      </c>
      <c r="D18603" s="8"/>
      <c r="E18603" s="8"/>
      <c r="F18603" s="10"/>
      <c r="G18603" s="8">
        <v>63245</v>
      </c>
      <c r="H18603" s="8" t="s">
        <v>31629</v>
      </c>
      <c r="I18603" s="8" t="s">
        <v>29016</v>
      </c>
      <c r="J18603" s="8">
        <v>58135</v>
      </c>
      <c r="K18603" s="8" t="s">
        <v>33827</v>
      </c>
    </row>
    <row r="18604" spans="1:11" x14ac:dyDescent="0.2">
      <c r="A18604" s="8">
        <f>IF(IFERROR((MATCH(G18604,$G$1:$G$17725,0)),0),INDEX($A$1:$A$17725,MATCH(G18604,$G$1:$G$17725,0)),MAX($A$2:$A18603)+1)</f>
        <v>14443</v>
      </c>
      <c r="B18604" s="8" t="e">
        <f t="shared" si="355"/>
        <v>#N/A</v>
      </c>
      <c r="C18604" s="9" t="str">
        <f t="shared" si="356"/>
        <v>penny hill solar</v>
      </c>
      <c r="D18604" s="8"/>
      <c r="E18604" s="8"/>
      <c r="F18604" s="10"/>
      <c r="G18604" s="8">
        <v>63266</v>
      </c>
      <c r="H18604" s="8" t="s">
        <v>31630</v>
      </c>
      <c r="I18604" s="8" t="s">
        <v>30949</v>
      </c>
      <c r="J18604" s="8">
        <v>62627</v>
      </c>
      <c r="K18604" s="8" t="s">
        <v>33827</v>
      </c>
    </row>
    <row r="18605" spans="1:11" x14ac:dyDescent="0.2">
      <c r="A18605" s="8">
        <f>IF(IFERROR((MATCH(G18605,$G$1:$G$17725,0)),0),INDEX($A$1:$A$17725,MATCH(G18605,$G$1:$G$17725,0)),MAX($A$2:$A18604)+1)</f>
        <v>14444</v>
      </c>
      <c r="B18605" s="8" t="e">
        <f t="shared" si="355"/>
        <v>#N/A</v>
      </c>
      <c r="C18605" s="9" t="str">
        <f t="shared" si="356"/>
        <v>meeks solar, llc</v>
      </c>
      <c r="D18605" s="8"/>
      <c r="E18605" s="8"/>
      <c r="F18605" s="10"/>
      <c r="G18605" s="8">
        <v>63267</v>
      </c>
      <c r="H18605" s="8" t="s">
        <v>31631</v>
      </c>
      <c r="I18605" s="8" t="s">
        <v>30949</v>
      </c>
      <c r="J18605" s="8">
        <v>62627</v>
      </c>
      <c r="K18605" s="8" t="s">
        <v>33827</v>
      </c>
    </row>
    <row r="18606" spans="1:11" x14ac:dyDescent="0.2">
      <c r="A18606" s="8">
        <f>IF(IFERROR((MATCH(G18606,$G$1:$G$17725,0)),0),INDEX($A$1:$A$17725,MATCH(G18606,$G$1:$G$17725,0)),MAX($A$2:$A18605)+1)</f>
        <v>14445</v>
      </c>
      <c r="B18606" s="8" t="e">
        <f t="shared" si="355"/>
        <v>#N/A</v>
      </c>
      <c r="C18606" s="9" t="str">
        <f t="shared" si="356"/>
        <v>woodsdale farm, llc</v>
      </c>
      <c r="D18606" s="8"/>
      <c r="E18606" s="8"/>
      <c r="F18606" s="10"/>
      <c r="G18606" s="8">
        <v>63272</v>
      </c>
      <c r="H18606" s="8" t="s">
        <v>31632</v>
      </c>
      <c r="I18606" s="8" t="s">
        <v>30949</v>
      </c>
      <c r="J18606" s="8">
        <v>62627</v>
      </c>
      <c r="K18606" s="8" t="s">
        <v>33827</v>
      </c>
    </row>
    <row r="18607" spans="1:11" x14ac:dyDescent="0.2">
      <c r="A18607" s="8">
        <f>IF(IFERROR((MATCH(G18607,$G$1:$G$17725,0)),0),INDEX($A$1:$A$17725,MATCH(G18607,$G$1:$G$17725,0)),MAX($A$2:$A18606)+1)</f>
        <v>14446</v>
      </c>
      <c r="B18607" s="8" t="e">
        <f t="shared" si="355"/>
        <v>#N/A</v>
      </c>
      <c r="C18607" s="9" t="str">
        <f t="shared" si="356"/>
        <v>100 brook hill drive solar</v>
      </c>
      <c r="D18607" s="8"/>
      <c r="E18607" s="8"/>
      <c r="F18607" s="10"/>
      <c r="G18607" s="8">
        <v>63292</v>
      </c>
      <c r="H18607" s="8" t="s">
        <v>31633</v>
      </c>
      <c r="I18607" s="8" t="s">
        <v>31565</v>
      </c>
      <c r="J18607" s="8">
        <v>63059</v>
      </c>
      <c r="K18607" s="8" t="s">
        <v>33827</v>
      </c>
    </row>
    <row r="18608" spans="1:11" x14ac:dyDescent="0.2">
      <c r="A18608" s="8">
        <f>IF(IFERROR((MATCH(G18608,$G$1:$G$17725,0)),0),INDEX($A$1:$A$17725,MATCH(G18608,$G$1:$G$17725,0)),MAX($A$2:$A18607)+1)</f>
        <v>14447</v>
      </c>
      <c r="B18608" s="8" t="e">
        <f t="shared" si="355"/>
        <v>#N/A</v>
      </c>
      <c r="C18608" s="9" t="str">
        <f t="shared" si="356"/>
        <v>232 long branch 29 solar i, llc</v>
      </c>
      <c r="D18608" s="8"/>
      <c r="E18608" s="8"/>
      <c r="F18608" s="10"/>
      <c r="G18608" s="8">
        <v>63296</v>
      </c>
      <c r="H18608" s="8" t="s">
        <v>31634</v>
      </c>
      <c r="I18608" s="8" t="s">
        <v>30949</v>
      </c>
      <c r="J18608" s="8">
        <v>62627</v>
      </c>
      <c r="K18608" s="8" t="s">
        <v>33827</v>
      </c>
    </row>
    <row r="18609" spans="1:11" x14ac:dyDescent="0.2">
      <c r="A18609" s="8">
        <f>IF(IFERROR((MATCH(G18609,$G$1:$G$17725,0)),0),INDEX($A$1:$A$17725,MATCH(G18609,$G$1:$G$17725,0)),MAX($A$2:$A18608)+1)</f>
        <v>14448</v>
      </c>
      <c r="B18609" s="8" t="e">
        <f t="shared" si="355"/>
        <v>#N/A</v>
      </c>
      <c r="C18609" s="9" t="str">
        <f t="shared" si="356"/>
        <v>harvest beulaville, llc</v>
      </c>
      <c r="D18609" s="8"/>
      <c r="E18609" s="8"/>
      <c r="F18609" s="10"/>
      <c r="G18609" s="8">
        <v>63299</v>
      </c>
      <c r="H18609" s="8" t="s">
        <v>31635</v>
      </c>
      <c r="I18609" s="8" t="s">
        <v>30949</v>
      </c>
      <c r="J18609" s="8">
        <v>62627</v>
      </c>
      <c r="K18609" s="8" t="s">
        <v>33827</v>
      </c>
    </row>
    <row r="18610" spans="1:11" x14ac:dyDescent="0.2">
      <c r="A18610" s="8">
        <f>IF(IFERROR((MATCH(G18610,$G$1:$G$17725,0)),0),INDEX($A$1:$A$17725,MATCH(G18610,$G$1:$G$17725,0)),MAX($A$2:$A18609)+1)</f>
        <v>14449</v>
      </c>
      <c r="B18610" s="8" t="e">
        <f t="shared" si="355"/>
        <v>#N/A</v>
      </c>
      <c r="C18610" s="9" t="str">
        <f t="shared" si="356"/>
        <v>bluefin origination 1</v>
      </c>
      <c r="D18610" s="8"/>
      <c r="E18610" s="8"/>
      <c r="F18610" s="10"/>
      <c r="G18610" s="8">
        <v>63323</v>
      </c>
      <c r="H18610" s="8" t="s">
        <v>31636</v>
      </c>
      <c r="I18610" s="8" t="s">
        <v>31637</v>
      </c>
      <c r="J18610" s="8">
        <v>63080</v>
      </c>
      <c r="K18610" s="8" t="s">
        <v>33827</v>
      </c>
    </row>
    <row r="18611" spans="1:11" x14ac:dyDescent="0.2">
      <c r="A18611" s="8">
        <f>IF(IFERROR((MATCH(G18611,$G$1:$G$17725,0)),0),INDEX($A$1:$A$17725,MATCH(G18611,$G$1:$G$17725,0)),MAX($A$2:$A18610)+1)</f>
        <v>14450</v>
      </c>
      <c r="B18611" s="8" t="e">
        <f t="shared" si="355"/>
        <v>#N/A</v>
      </c>
      <c r="C18611" s="9" t="str">
        <f t="shared" si="356"/>
        <v>cubera solar, llc</v>
      </c>
      <c r="D18611" s="8"/>
      <c r="E18611" s="8"/>
      <c r="F18611" s="10"/>
      <c r="G18611" s="8">
        <v>63346</v>
      </c>
      <c r="H18611" s="8" t="s">
        <v>31638</v>
      </c>
      <c r="I18611" s="8" t="s">
        <v>31638</v>
      </c>
      <c r="J18611" s="8">
        <v>63120</v>
      </c>
      <c r="K18611" s="8" t="s">
        <v>33827</v>
      </c>
    </row>
    <row r="18612" spans="1:11" x14ac:dyDescent="0.2">
      <c r="A18612" s="8">
        <f>IF(IFERROR((MATCH(G18612,$G$1:$G$17725,0)),0),INDEX($A$1:$A$17725,MATCH(G18612,$G$1:$G$17725,0)),MAX($A$2:$A18611)+1)</f>
        <v>14451</v>
      </c>
      <c r="B18612" s="8" t="e">
        <f t="shared" si="355"/>
        <v>#N/A</v>
      </c>
      <c r="C18612" s="9" t="str">
        <f t="shared" si="356"/>
        <v>hope solar farm llc</v>
      </c>
      <c r="D18612" s="8"/>
      <c r="E18612" s="8"/>
      <c r="F18612" s="10"/>
      <c r="G18612" s="8">
        <v>63371</v>
      </c>
      <c r="H18612" s="8" t="s">
        <v>31639</v>
      </c>
      <c r="I18612" s="8" t="s">
        <v>31041</v>
      </c>
      <c r="J18612" s="8">
        <v>62719</v>
      </c>
      <c r="K18612" s="8" t="s">
        <v>33827</v>
      </c>
    </row>
    <row r="18613" spans="1:11" x14ac:dyDescent="0.2">
      <c r="A18613" s="8">
        <f>IF(IFERROR((MATCH(G18613,$G$1:$G$17725,0)),0),INDEX($A$1:$A$17725,MATCH(G18613,$G$1:$G$17725,0)),MAX($A$2:$A18612)+1)</f>
        <v>14452</v>
      </c>
      <c r="B18613" s="8" t="e">
        <f t="shared" si="355"/>
        <v>#N/A</v>
      </c>
      <c r="C18613" s="9" t="str">
        <f t="shared" si="356"/>
        <v>pearl ii</v>
      </c>
      <c r="D18613" s="8"/>
      <c r="E18613" s="8"/>
      <c r="F18613" s="10"/>
      <c r="G18613" s="8">
        <v>63405</v>
      </c>
      <c r="H18613" s="8" t="s">
        <v>31640</v>
      </c>
      <c r="I18613" s="8" t="s">
        <v>31500</v>
      </c>
      <c r="J18613" s="8">
        <v>62856</v>
      </c>
      <c r="K18613" s="8" t="s">
        <v>33827</v>
      </c>
    </row>
    <row r="18614" spans="1:11" x14ac:dyDescent="0.2">
      <c r="A18614" s="8">
        <f>IF(IFERROR((MATCH(G18614,$G$1:$G$17725,0)),0),INDEX($A$1:$A$17725,MATCH(G18614,$G$1:$G$17725,0)),MAX($A$2:$A18613)+1)</f>
        <v>14453</v>
      </c>
      <c r="B18614" s="8" t="e">
        <f t="shared" si="355"/>
        <v>#N/A</v>
      </c>
      <c r="C18614" s="9" t="str">
        <f t="shared" si="356"/>
        <v>macedon</v>
      </c>
      <c r="D18614" s="8"/>
      <c r="E18614" s="8"/>
      <c r="F18614" s="10"/>
      <c r="G18614" s="8">
        <v>63407</v>
      </c>
      <c r="H18614" s="8" t="s">
        <v>31641</v>
      </c>
      <c r="I18614" s="8" t="s">
        <v>31002</v>
      </c>
      <c r="J18614" s="8">
        <v>63004</v>
      </c>
      <c r="K18614" s="8" t="s">
        <v>33827</v>
      </c>
    </row>
    <row r="18615" spans="1:11" x14ac:dyDescent="0.2">
      <c r="A18615" s="8">
        <f>IF(IFERROR((MATCH(G18615,$G$1:$G$17725,0)),0),INDEX($A$1:$A$17725,MATCH(G18615,$G$1:$G$17725,0)),MAX($A$2:$A18614)+1)</f>
        <v>14454</v>
      </c>
      <c r="B18615" s="8" t="e">
        <f t="shared" si="355"/>
        <v>#N/A</v>
      </c>
      <c r="C18615" s="9" t="str">
        <f t="shared" si="356"/>
        <v>whittier</v>
      </c>
      <c r="D18615" s="8"/>
      <c r="E18615" s="8"/>
      <c r="F18615" s="10"/>
      <c r="G18615" s="8">
        <v>63408</v>
      </c>
      <c r="H18615" s="8" t="s">
        <v>31642</v>
      </c>
      <c r="I18615" s="8" t="s">
        <v>31002</v>
      </c>
      <c r="J18615" s="8">
        <v>63004</v>
      </c>
      <c r="K18615" s="8" t="s">
        <v>33827</v>
      </c>
    </row>
    <row r="18616" spans="1:11" x14ac:dyDescent="0.2">
      <c r="A18616" s="8">
        <f>IF(IFERROR((MATCH(G18616,$G$1:$G$17725,0)),0),INDEX($A$1:$A$17725,MATCH(G18616,$G$1:$G$17725,0)),MAX($A$2:$A18615)+1)</f>
        <v>14455</v>
      </c>
      <c r="B18616" s="8" t="e">
        <f t="shared" si="355"/>
        <v>#N/A</v>
      </c>
      <c r="C18616" s="9" t="str">
        <f t="shared" si="356"/>
        <v>williamson</v>
      </c>
      <c r="D18616" s="8"/>
      <c r="E18616" s="8"/>
      <c r="F18616" s="10"/>
      <c r="G18616" s="8">
        <v>63409</v>
      </c>
      <c r="H18616" s="8" t="s">
        <v>31643</v>
      </c>
      <c r="I18616" s="8" t="s">
        <v>31002</v>
      </c>
      <c r="J18616" s="8">
        <v>63004</v>
      </c>
      <c r="K18616" s="8" t="s">
        <v>33827</v>
      </c>
    </row>
    <row r="18617" spans="1:11" x14ac:dyDescent="0.2">
      <c r="A18617" s="8">
        <f>IF(IFERROR((MATCH(G18617,$G$1:$G$17725,0)),0),INDEX($A$1:$A$17725,MATCH(G18617,$G$1:$G$17725,0)),MAX($A$2:$A18616)+1)</f>
        <v>14456</v>
      </c>
      <c r="B18617" s="8" t="e">
        <f t="shared" si="355"/>
        <v>#N/A</v>
      </c>
      <c r="C18617" s="9" t="str">
        <f t="shared" si="356"/>
        <v>dgs central california womens facility</v>
      </c>
      <c r="D18617" s="8"/>
      <c r="E18617" s="8"/>
      <c r="F18617" s="10"/>
      <c r="G18617" s="8">
        <v>63419</v>
      </c>
      <c r="H18617" s="8" t="s">
        <v>31644</v>
      </c>
      <c r="I18617" s="8" t="s">
        <v>31500</v>
      </c>
      <c r="J18617" s="8">
        <v>62856</v>
      </c>
      <c r="K18617" s="8" t="s">
        <v>33827</v>
      </c>
    </row>
    <row r="18618" spans="1:11" x14ac:dyDescent="0.2">
      <c r="A18618" s="8">
        <f>IF(IFERROR((MATCH(G18618,$G$1:$G$17725,0)),0),INDEX($A$1:$A$17725,MATCH(G18618,$G$1:$G$17725,0)),MAX($A$2:$A18617)+1)</f>
        <v>14457</v>
      </c>
      <c r="B18618" s="8" t="e">
        <f t="shared" si="355"/>
        <v>#N/A</v>
      </c>
      <c r="C18618" s="9" t="str">
        <f t="shared" si="356"/>
        <v>bonefish solar</v>
      </c>
      <c r="D18618" s="8"/>
      <c r="E18618" s="8"/>
      <c r="F18618" s="10"/>
      <c r="G18618" s="8">
        <v>63461</v>
      </c>
      <c r="H18618" s="8" t="s">
        <v>31645</v>
      </c>
      <c r="I18618" s="8" t="s">
        <v>31646</v>
      </c>
      <c r="J18618" s="8">
        <v>63201</v>
      </c>
      <c r="K18618" s="8" t="s">
        <v>33827</v>
      </c>
    </row>
    <row r="18619" spans="1:11" x14ac:dyDescent="0.2">
      <c r="A18619" s="8">
        <f>IF(IFERROR((MATCH(G18619,$G$1:$G$17725,0)),0),INDEX($A$1:$A$17725,MATCH(G18619,$G$1:$G$17725,0)),MAX($A$2:$A18618)+1)</f>
        <v>14458</v>
      </c>
      <c r="B18619" s="8" t="e">
        <f t="shared" si="355"/>
        <v>#N/A</v>
      </c>
      <c r="C18619" s="9" t="str">
        <f t="shared" si="356"/>
        <v>frederick county - landfill</v>
      </c>
      <c r="D18619" s="8"/>
      <c r="E18619" s="8"/>
      <c r="F18619" s="10"/>
      <c r="G18619" s="8">
        <v>63496</v>
      </c>
      <c r="H18619" s="8" t="s">
        <v>31647</v>
      </c>
      <c r="I18619" s="8" t="s">
        <v>31470</v>
      </c>
      <c r="J18619" s="8">
        <v>60947</v>
      </c>
      <c r="K18619" s="8" t="s">
        <v>33827</v>
      </c>
    </row>
    <row r="18620" spans="1:11" x14ac:dyDescent="0.2">
      <c r="A18620" s="8">
        <f>IF(IFERROR((MATCH(G18620,$G$1:$G$17725,0)),0),INDEX($A$1:$A$17725,MATCH(G18620,$G$1:$G$17725,0)),MAX($A$2:$A18619)+1)</f>
        <v>14459</v>
      </c>
      <c r="B18620" s="8" t="e">
        <f t="shared" si="355"/>
        <v>#N/A</v>
      </c>
      <c r="C18620" s="9" t="str">
        <f t="shared" si="356"/>
        <v>solar carver 3 hybrid</v>
      </c>
      <c r="D18620" s="8"/>
      <c r="E18620" s="8"/>
      <c r="F18620" s="10"/>
      <c r="G18620" s="8">
        <v>63506</v>
      </c>
      <c r="H18620" s="8" t="s">
        <v>31648</v>
      </c>
      <c r="I18620" s="8" t="s">
        <v>31649</v>
      </c>
      <c r="J18620" s="8">
        <v>63243</v>
      </c>
      <c r="K18620" s="8" t="s">
        <v>33827</v>
      </c>
    </row>
    <row r="18621" spans="1:11" x14ac:dyDescent="0.2">
      <c r="A18621" s="8">
        <f>IF(IFERROR((MATCH(G18621,$G$1:$G$17725,0)),0),INDEX($A$1:$A$17725,MATCH(G18621,$G$1:$G$17725,0)),MAX($A$2:$A18620)+1)</f>
        <v>14460</v>
      </c>
      <c r="B18621" s="8" t="e">
        <f t="shared" si="355"/>
        <v>#N/A</v>
      </c>
      <c r="C18621" s="9" t="str">
        <f t="shared" si="356"/>
        <v>wor-wic community college - offsite</v>
      </c>
      <c r="D18621" s="8"/>
      <c r="E18621" s="8"/>
      <c r="F18621" s="10"/>
      <c r="G18621" s="8">
        <v>63512</v>
      </c>
      <c r="H18621" s="8" t="s">
        <v>31650</v>
      </c>
      <c r="I18621" s="8" t="s">
        <v>31470</v>
      </c>
      <c r="J18621" s="8">
        <v>60947</v>
      </c>
      <c r="K18621" s="8" t="s">
        <v>33827</v>
      </c>
    </row>
    <row r="18622" spans="1:11" x14ac:dyDescent="0.2">
      <c r="A18622" s="8">
        <f>IF(IFERROR((MATCH(G18622,$G$1:$G$17725,0)),0),INDEX($A$1:$A$17725,MATCH(G18622,$G$1:$G$17725,0)),MAX($A$2:$A18621)+1)</f>
        <v>14461</v>
      </c>
      <c r="B18622" s="8" t="e">
        <f t="shared" ref="B18622:B18685" si="357">IF(COUNTIF($G$1:$G$17725,G18622&gt;0),0,INDEX($A$1:$A$17725,MATCH(G18622,$G$1:$G$17725,0)))</f>
        <v>#N/A</v>
      </c>
      <c r="C18622" s="9" t="str">
        <f t="shared" si="356"/>
        <v>spruce - wcmd - rubble ii</v>
      </c>
      <c r="D18622" s="8"/>
      <c r="E18622" s="8"/>
      <c r="F18622" s="10"/>
      <c r="G18622" s="8">
        <v>63523</v>
      </c>
      <c r="H18622" s="8" t="s">
        <v>31651</v>
      </c>
      <c r="I18622" s="8" t="s">
        <v>30861</v>
      </c>
      <c r="J18622" s="8">
        <v>61944</v>
      </c>
      <c r="K18622" s="8" t="s">
        <v>33827</v>
      </c>
    </row>
    <row r="18623" spans="1:11" x14ac:dyDescent="0.2">
      <c r="A18623" s="8">
        <f>IF(IFERROR((MATCH(G18623,$G$1:$G$17725,0)),0),INDEX($A$1:$A$17725,MATCH(G18623,$G$1:$G$17725,0)),MAX($A$2:$A18622)+1)</f>
        <v>14462</v>
      </c>
      <c r="B18623" s="8" t="e">
        <f t="shared" si="357"/>
        <v>#N/A</v>
      </c>
      <c r="C18623" s="9" t="str">
        <f t="shared" si="356"/>
        <v>spruce - wcmd - rubble i</v>
      </c>
      <c r="D18623" s="8"/>
      <c r="E18623" s="8"/>
      <c r="F18623" s="10"/>
      <c r="G18623" s="8">
        <v>63524</v>
      </c>
      <c r="H18623" s="8" t="s">
        <v>31652</v>
      </c>
      <c r="I18623" s="8" t="s">
        <v>30861</v>
      </c>
      <c r="J18623" s="8">
        <v>61944</v>
      </c>
      <c r="K18623" s="8" t="s">
        <v>33827</v>
      </c>
    </row>
    <row r="18624" spans="1:11" x14ac:dyDescent="0.2">
      <c r="A18624" s="8">
        <f>IF(IFERROR((MATCH(G18624,$G$1:$G$17725,0)),0),INDEX($A$1:$A$17725,MATCH(G18624,$G$1:$G$17725,0)),MAX($A$2:$A18623)+1)</f>
        <v>14463</v>
      </c>
      <c r="B18624" s="8" t="e">
        <f t="shared" si="357"/>
        <v>#N/A</v>
      </c>
      <c r="C18624" s="9" t="str">
        <f t="shared" si="356"/>
        <v>spruce - wcmd - creek</v>
      </c>
      <c r="D18624" s="8"/>
      <c r="E18624" s="8"/>
      <c r="F18624" s="10"/>
      <c r="G18624" s="8">
        <v>63525</v>
      </c>
      <c r="H18624" s="8" t="s">
        <v>31653</v>
      </c>
      <c r="I18624" s="8" t="s">
        <v>30861</v>
      </c>
      <c r="J18624" s="8">
        <v>61944</v>
      </c>
      <c r="K18624" s="8" t="s">
        <v>33827</v>
      </c>
    </row>
    <row r="18625" spans="1:11" x14ac:dyDescent="0.2">
      <c r="A18625" s="8">
        <f>IF(IFERROR((MATCH(G18625,$G$1:$G$17725,0)),0),INDEX($A$1:$A$17725,MATCH(G18625,$G$1:$G$17725,0)),MAX($A$2:$A18624)+1)</f>
        <v>14464</v>
      </c>
      <c r="B18625" s="8" t="e">
        <f t="shared" si="357"/>
        <v>#N/A</v>
      </c>
      <c r="C18625" s="9" t="str">
        <f t="shared" si="356"/>
        <v>spruce - wcmd - resh i</v>
      </c>
      <c r="D18625" s="8"/>
      <c r="E18625" s="8"/>
      <c r="F18625" s="10"/>
      <c r="G18625" s="8">
        <v>63526</v>
      </c>
      <c r="H18625" s="8" t="s">
        <v>31654</v>
      </c>
      <c r="I18625" s="8" t="s">
        <v>30861</v>
      </c>
      <c r="J18625" s="8">
        <v>61944</v>
      </c>
      <c r="K18625" s="8" t="s">
        <v>33827</v>
      </c>
    </row>
    <row r="18626" spans="1:11" x14ac:dyDescent="0.2">
      <c r="A18626" s="8">
        <f>IF(IFERROR((MATCH(G18626,$G$1:$G$17725,0)),0),INDEX($A$1:$A$17725,MATCH(G18626,$G$1:$G$17725,0)),MAX($A$2:$A18625)+1)</f>
        <v>14465</v>
      </c>
      <c r="B18626" s="8" t="e">
        <f t="shared" si="357"/>
        <v>#N/A</v>
      </c>
      <c r="C18626" s="9" t="str">
        <f t="shared" si="356"/>
        <v>samoset solar</v>
      </c>
      <c r="D18626" s="8"/>
      <c r="E18626" s="8"/>
      <c r="F18626" s="10"/>
      <c r="G18626" s="8">
        <v>63551</v>
      </c>
      <c r="H18626" s="8" t="s">
        <v>31655</v>
      </c>
      <c r="I18626" s="8" t="s">
        <v>31656</v>
      </c>
      <c r="J18626" s="8">
        <v>63275</v>
      </c>
      <c r="K18626" s="8" t="s">
        <v>33827</v>
      </c>
    </row>
    <row r="18627" spans="1:11" x14ac:dyDescent="0.2">
      <c r="A18627" s="8">
        <f>IF(IFERROR((MATCH(G18627,$G$1:$G$17725,0)),0),INDEX($A$1:$A$17725,MATCH(G18627,$G$1:$G$17725,0)),MAX($A$2:$A18626)+1)</f>
        <v>14466</v>
      </c>
      <c r="B18627" s="8" t="e">
        <f t="shared" si="357"/>
        <v>#N/A</v>
      </c>
      <c r="C18627" s="9" t="str">
        <f t="shared" si="356"/>
        <v>woodfields solar</v>
      </c>
      <c r="D18627" s="8"/>
      <c r="E18627" s="8"/>
      <c r="F18627" s="10"/>
      <c r="G18627" s="8">
        <v>63552</v>
      </c>
      <c r="H18627" s="8" t="s">
        <v>31657</v>
      </c>
      <c r="I18627" s="8" t="s">
        <v>31658</v>
      </c>
      <c r="J18627" s="8">
        <v>63276</v>
      </c>
      <c r="K18627" s="8" t="s">
        <v>33827</v>
      </c>
    </row>
    <row r="18628" spans="1:11" x14ac:dyDescent="0.2">
      <c r="A18628" s="8">
        <f>IF(IFERROR((MATCH(G18628,$G$1:$G$17725,0)),0),INDEX($A$1:$A$17725,MATCH(G18628,$G$1:$G$17725,0)),MAX($A$2:$A18627)+1)</f>
        <v>14467</v>
      </c>
      <c r="B18628" s="8" t="e">
        <f t="shared" si="357"/>
        <v>#N/A</v>
      </c>
      <c r="C18628" s="9" t="str">
        <f t="shared" si="356"/>
        <v>ism solar dighton 2, llc csg</v>
      </c>
      <c r="D18628" s="8"/>
      <c r="E18628" s="8"/>
      <c r="F18628" s="10"/>
      <c r="G18628" s="8">
        <v>63562</v>
      </c>
      <c r="H18628" s="8" t="s">
        <v>31659</v>
      </c>
      <c r="I18628" s="8" t="s">
        <v>31373</v>
      </c>
      <c r="J18628" s="8">
        <v>63281</v>
      </c>
      <c r="K18628" s="8" t="s">
        <v>33827</v>
      </c>
    </row>
    <row r="18629" spans="1:11" x14ac:dyDescent="0.2">
      <c r="A18629" s="8">
        <f>IF(IFERROR((MATCH(G18629,$G$1:$G$17725,0)),0),INDEX($A$1:$A$17725,MATCH(G18629,$G$1:$G$17725,0)),MAX($A$2:$A18628)+1)</f>
        <v>14468</v>
      </c>
      <c r="B18629" s="8" t="e">
        <f t="shared" si="357"/>
        <v>#N/A</v>
      </c>
      <c r="C18629" s="9" t="str">
        <f t="shared" si="356"/>
        <v>incom solar, llc csg</v>
      </c>
      <c r="D18629" s="8"/>
      <c r="E18629" s="8"/>
      <c r="F18629" s="10"/>
      <c r="G18629" s="8">
        <v>63563</v>
      </c>
      <c r="H18629" s="8" t="s">
        <v>31660</v>
      </c>
      <c r="I18629" s="8" t="s">
        <v>31373</v>
      </c>
      <c r="J18629" s="8">
        <v>63281</v>
      </c>
      <c r="K18629" s="8" t="s">
        <v>33827</v>
      </c>
    </row>
    <row r="18630" spans="1:11" x14ac:dyDescent="0.2">
      <c r="A18630" s="8">
        <f>IF(IFERROR((MATCH(G18630,$G$1:$G$17725,0)),0),INDEX($A$1:$A$17725,MATCH(G18630,$G$1:$G$17725,0)),MAX($A$2:$A18629)+1)</f>
        <v>14469</v>
      </c>
      <c r="B18630" s="8" t="e">
        <f t="shared" si="357"/>
        <v>#N/A</v>
      </c>
      <c r="C18630" s="9" t="str">
        <f t="shared" si="356"/>
        <v>palombo solar, llc csg</v>
      </c>
      <c r="D18630" s="8"/>
      <c r="E18630" s="8"/>
      <c r="F18630" s="10"/>
      <c r="G18630" s="8">
        <v>63588</v>
      </c>
      <c r="H18630" s="8" t="s">
        <v>31661</v>
      </c>
      <c r="I18630" s="8" t="s">
        <v>31373</v>
      </c>
      <c r="J18630" s="8">
        <v>63281</v>
      </c>
      <c r="K18630" s="8" t="s">
        <v>33827</v>
      </c>
    </row>
    <row r="18631" spans="1:11" x14ac:dyDescent="0.2">
      <c r="A18631" s="8">
        <f>IF(IFERROR((MATCH(G18631,$G$1:$G$17725,0)),0),INDEX($A$1:$A$17725,MATCH(G18631,$G$1:$G$17725,0)),MAX($A$2:$A18630)+1)</f>
        <v>14470</v>
      </c>
      <c r="B18631" s="8" t="e">
        <f t="shared" si="357"/>
        <v>#N/A</v>
      </c>
      <c r="C18631" s="9" t="str">
        <f t="shared" si="356"/>
        <v>att north watney</v>
      </c>
      <c r="D18631" s="8"/>
      <c r="E18631" s="8"/>
      <c r="F18631" s="10"/>
      <c r="G18631" s="8">
        <v>63605</v>
      </c>
      <c r="H18631" s="8" t="s">
        <v>31662</v>
      </c>
      <c r="I18631" s="8" t="s">
        <v>29445</v>
      </c>
      <c r="J18631" s="8">
        <v>57128</v>
      </c>
      <c r="K18631" s="8" t="s">
        <v>33827</v>
      </c>
    </row>
    <row r="18632" spans="1:11" x14ac:dyDescent="0.2">
      <c r="A18632" s="8">
        <f>IF(IFERROR((MATCH(G18632,$G$1:$G$17725,0)),0),INDEX($A$1:$A$17725,MATCH(G18632,$G$1:$G$17725,0)),MAX($A$2:$A18631)+1)</f>
        <v>14471</v>
      </c>
      <c r="B18632" s="8" t="e">
        <f t="shared" si="357"/>
        <v>#N/A</v>
      </c>
      <c r="C18632" s="9" t="str">
        <f t="shared" si="356"/>
        <v>downey</v>
      </c>
      <c r="D18632" s="8"/>
      <c r="E18632" s="8"/>
      <c r="F18632" s="10"/>
      <c r="G18632" s="8">
        <v>63613</v>
      </c>
      <c r="H18632" s="8" t="s">
        <v>31663</v>
      </c>
      <c r="I18632" s="8" t="s">
        <v>31409</v>
      </c>
      <c r="J18632" s="8">
        <v>61344</v>
      </c>
      <c r="K18632" s="8" t="s">
        <v>33827</v>
      </c>
    </row>
    <row r="18633" spans="1:11" x14ac:dyDescent="0.2">
      <c r="A18633" s="8">
        <f>IF(IFERROR((MATCH(G18633,$G$1:$G$17725,0)),0),INDEX($A$1:$A$17725,MATCH(G18633,$G$1:$G$17725,0)),MAX($A$2:$A18632)+1)</f>
        <v>14472</v>
      </c>
      <c r="B18633" s="8" t="e">
        <f t="shared" si="357"/>
        <v>#N/A</v>
      </c>
      <c r="C18633" s="9" t="str">
        <f t="shared" si="356"/>
        <v>uss solar brick</v>
      </c>
      <c r="D18633" s="8"/>
      <c r="E18633" s="8"/>
      <c r="F18633" s="10"/>
      <c r="G18633" s="8">
        <v>63618</v>
      </c>
      <c r="H18633" s="8" t="s">
        <v>31664</v>
      </c>
      <c r="I18633" s="8" t="s">
        <v>31664</v>
      </c>
      <c r="J18633" s="8">
        <v>63326</v>
      </c>
      <c r="K18633" s="8" t="s">
        <v>33827</v>
      </c>
    </row>
    <row r="18634" spans="1:11" x14ac:dyDescent="0.2">
      <c r="A18634" s="8">
        <f>IF(IFERROR((MATCH(G18634,$G$1:$G$17725,0)),0),INDEX($A$1:$A$17725,MATCH(G18634,$G$1:$G$17725,0)),MAX($A$2:$A18633)+1)</f>
        <v>14473</v>
      </c>
      <c r="B18634" s="8" t="e">
        <f t="shared" si="357"/>
        <v>#N/A</v>
      </c>
      <c r="C18634" s="9" t="str">
        <f t="shared" si="356"/>
        <v>uss goodrich solar</v>
      </c>
      <c r="D18634" s="8"/>
      <c r="E18634" s="8"/>
      <c r="F18634" s="10"/>
      <c r="G18634" s="8">
        <v>63620</v>
      </c>
      <c r="H18634" s="8" t="s">
        <v>31665</v>
      </c>
      <c r="I18634" s="8" t="s">
        <v>31665</v>
      </c>
      <c r="J18634" s="8">
        <v>63328</v>
      </c>
      <c r="K18634" s="8" t="s">
        <v>33827</v>
      </c>
    </row>
    <row r="18635" spans="1:11" x14ac:dyDescent="0.2">
      <c r="A18635" s="8">
        <f>IF(IFERROR((MATCH(G18635,$G$1:$G$17725,0)),0),INDEX($A$1:$A$17725,MATCH(G18635,$G$1:$G$17725,0)),MAX($A$2:$A18634)+1)</f>
        <v>14474</v>
      </c>
      <c r="B18635" s="8" t="e">
        <f t="shared" si="357"/>
        <v>#N/A</v>
      </c>
      <c r="C18635" s="9" t="str">
        <f t="shared" si="356"/>
        <v>uss sycamore solar</v>
      </c>
      <c r="D18635" s="8"/>
      <c r="E18635" s="8"/>
      <c r="F18635" s="10"/>
      <c r="G18635" s="8">
        <v>63621</v>
      </c>
      <c r="H18635" s="8" t="s">
        <v>31666</v>
      </c>
      <c r="I18635" s="8" t="s">
        <v>31666</v>
      </c>
      <c r="J18635" s="8">
        <v>63329</v>
      </c>
      <c r="K18635" s="8" t="s">
        <v>33827</v>
      </c>
    </row>
    <row r="18636" spans="1:11" x14ac:dyDescent="0.2">
      <c r="A18636" s="8">
        <f>IF(IFERROR((MATCH(G18636,$G$1:$G$17725,0)),0),INDEX($A$1:$A$17725,MATCH(G18636,$G$1:$G$17725,0)),MAX($A$2:$A18635)+1)</f>
        <v>14475</v>
      </c>
      <c r="B18636" s="8" t="e">
        <f t="shared" si="357"/>
        <v>#N/A</v>
      </c>
      <c r="C18636" s="9" t="str">
        <f t="shared" si="356"/>
        <v>one patriot</v>
      </c>
      <c r="D18636" s="8"/>
      <c r="E18636" s="8"/>
      <c r="F18636" s="10"/>
      <c r="G18636" s="8">
        <v>63637</v>
      </c>
      <c r="H18636" s="8" t="s">
        <v>31667</v>
      </c>
      <c r="I18636" s="8" t="s">
        <v>29445</v>
      </c>
      <c r="J18636" s="8">
        <v>57128</v>
      </c>
      <c r="K18636" s="8" t="s">
        <v>33827</v>
      </c>
    </row>
    <row r="18637" spans="1:11" x14ac:dyDescent="0.2">
      <c r="A18637" s="8">
        <f>IF(IFERROR((MATCH(G18637,$G$1:$G$17725,0)),0),INDEX($A$1:$A$17725,MATCH(G18637,$G$1:$G$17725,0)),MAX($A$2:$A18636)+1)</f>
        <v>14476</v>
      </c>
      <c r="B18637" s="8" t="e">
        <f t="shared" si="357"/>
        <v>#N/A</v>
      </c>
      <c r="C18637" s="9" t="str">
        <f t="shared" si="356"/>
        <v>ced peoria solar</v>
      </c>
      <c r="D18637" s="8"/>
      <c r="E18637" s="8"/>
      <c r="F18637" s="10"/>
      <c r="G18637" s="8">
        <v>63656</v>
      </c>
      <c r="H18637" s="8" t="s">
        <v>31668</v>
      </c>
      <c r="I18637" s="8" t="s">
        <v>28506</v>
      </c>
      <c r="J18637" s="8">
        <v>56769</v>
      </c>
      <c r="K18637" s="8" t="s">
        <v>33827</v>
      </c>
    </row>
    <row r="18638" spans="1:11" x14ac:dyDescent="0.2">
      <c r="A18638" s="8">
        <f>IF(IFERROR((MATCH(G18638,$G$1:$G$17725,0)),0),INDEX($A$1:$A$17725,MATCH(G18638,$G$1:$G$17725,0)),MAX($A$2:$A18637)+1)</f>
        <v>14477</v>
      </c>
      <c r="B18638" s="8" t="e">
        <f t="shared" si="357"/>
        <v>#N/A</v>
      </c>
      <c r="C18638" s="9" t="str">
        <f t="shared" si="356"/>
        <v>bowden solar llc</v>
      </c>
      <c r="D18638" s="8"/>
      <c r="E18638" s="8"/>
      <c r="F18638" s="10"/>
      <c r="G18638" s="8">
        <v>63659</v>
      </c>
      <c r="H18638" s="8" t="s">
        <v>31669</v>
      </c>
      <c r="I18638" s="8" t="s">
        <v>31670</v>
      </c>
      <c r="J18638" s="8">
        <v>63368</v>
      </c>
      <c r="K18638" s="8" t="s">
        <v>33827</v>
      </c>
    </row>
    <row r="18639" spans="1:11" x14ac:dyDescent="0.2">
      <c r="A18639" s="8">
        <f>IF(IFERROR((MATCH(G18639,$G$1:$G$17725,0)),0),INDEX($A$1:$A$17725,MATCH(G18639,$G$1:$G$17725,0)),MAX($A$2:$A18638)+1)</f>
        <v>14478</v>
      </c>
      <c r="B18639" s="8" t="e">
        <f t="shared" si="357"/>
        <v>#N/A</v>
      </c>
      <c r="C18639" s="9" t="str">
        <f t="shared" si="356"/>
        <v>msap 13</v>
      </c>
      <c r="D18639" s="8"/>
      <c r="E18639" s="8"/>
      <c r="F18639" s="10"/>
      <c r="G18639" s="8">
        <v>63675</v>
      </c>
      <c r="H18639" s="8" t="s">
        <v>31671</v>
      </c>
      <c r="I18639" s="8" t="s">
        <v>31672</v>
      </c>
      <c r="J18639" s="8">
        <v>63394</v>
      </c>
      <c r="K18639" s="8" t="s">
        <v>33827</v>
      </c>
    </row>
    <row r="18640" spans="1:11" x14ac:dyDescent="0.2">
      <c r="A18640" s="8">
        <f>IF(IFERROR((MATCH(G18640,$G$1:$G$17725,0)),0),INDEX($A$1:$A$17725,MATCH(G18640,$G$1:$G$17725,0)),MAX($A$2:$A18639)+1)</f>
        <v>14479</v>
      </c>
      <c r="B18640" s="8" t="e">
        <f t="shared" si="357"/>
        <v>#N/A</v>
      </c>
      <c r="C18640" s="9" t="str">
        <f t="shared" si="356"/>
        <v>pg solar, llc</v>
      </c>
      <c r="D18640" s="8"/>
      <c r="E18640" s="8"/>
      <c r="F18640" s="10"/>
      <c r="G18640" s="8">
        <v>63692</v>
      </c>
      <c r="H18640" s="8" t="s">
        <v>31673</v>
      </c>
      <c r="I18640" s="8" t="s">
        <v>31673</v>
      </c>
      <c r="J18640" s="8">
        <v>63405</v>
      </c>
      <c r="K18640" s="8" t="s">
        <v>33827</v>
      </c>
    </row>
    <row r="18641" spans="1:11" x14ac:dyDescent="0.2">
      <c r="A18641" s="8">
        <f>IF(IFERROR((MATCH(G18641,$G$1:$G$17725,0)),0),INDEX($A$1:$A$17725,MATCH(G18641,$G$1:$G$17725,0)),MAX($A$2:$A18640)+1)</f>
        <v>14480</v>
      </c>
      <c r="B18641" s="8" t="e">
        <f t="shared" si="357"/>
        <v>#N/A</v>
      </c>
      <c r="C18641" s="9" t="str">
        <f t="shared" ref="C18641:C18704" si="358">IF(H18641="",F18641,H18641)</f>
        <v>freight line solar, llc</v>
      </c>
      <c r="D18641" s="8"/>
      <c r="E18641" s="8"/>
      <c r="F18641" s="10"/>
      <c r="G18641" s="8">
        <v>63693</v>
      </c>
      <c r="H18641" s="8" t="s">
        <v>31674</v>
      </c>
      <c r="I18641" s="8" t="s">
        <v>31674</v>
      </c>
      <c r="J18641" s="8">
        <v>63406</v>
      </c>
      <c r="K18641" s="8" t="s">
        <v>33827</v>
      </c>
    </row>
    <row r="18642" spans="1:11" x14ac:dyDescent="0.2">
      <c r="A18642" s="8">
        <f>IF(IFERROR((MATCH(G18642,$G$1:$G$17725,0)),0),INDEX($A$1:$A$17725,MATCH(G18642,$G$1:$G$17725,0)),MAX($A$2:$A18641)+1)</f>
        <v>14481</v>
      </c>
      <c r="B18642" s="8" t="e">
        <f t="shared" si="357"/>
        <v>#N/A</v>
      </c>
      <c r="C18642" s="9" t="str">
        <f t="shared" si="358"/>
        <v>holly swamp solar, llc</v>
      </c>
      <c r="D18642" s="8"/>
      <c r="E18642" s="8"/>
      <c r="F18642" s="10"/>
      <c r="G18642" s="8">
        <v>63695</v>
      </c>
      <c r="H18642" s="8" t="s">
        <v>31675</v>
      </c>
      <c r="I18642" s="8" t="s">
        <v>31675</v>
      </c>
      <c r="J18642" s="8">
        <v>63408</v>
      </c>
      <c r="K18642" s="8" t="s">
        <v>33827</v>
      </c>
    </row>
    <row r="18643" spans="1:11" x14ac:dyDescent="0.2">
      <c r="A18643" s="8">
        <f>IF(IFERROR((MATCH(G18643,$G$1:$G$17725,0)),0),INDEX($A$1:$A$17725,MATCH(G18643,$G$1:$G$17725,0)),MAX($A$2:$A18642)+1)</f>
        <v>14482</v>
      </c>
      <c r="B18643" s="8" t="e">
        <f t="shared" si="357"/>
        <v>#N/A</v>
      </c>
      <c r="C18643" s="9" t="str">
        <f t="shared" si="358"/>
        <v>eqx003 secaucus rd fuel cell</v>
      </c>
      <c r="D18643" s="8"/>
      <c r="E18643" s="8"/>
      <c r="F18643" s="10"/>
      <c r="G18643" s="8">
        <v>63703</v>
      </c>
      <c r="H18643" s="8" t="s">
        <v>31676</v>
      </c>
      <c r="I18643" s="8" t="s">
        <v>31073</v>
      </c>
      <c r="J18643" s="8">
        <v>62150</v>
      </c>
      <c r="K18643" s="8" t="s">
        <v>33827</v>
      </c>
    </row>
    <row r="18644" spans="1:11" x14ac:dyDescent="0.2">
      <c r="A18644" s="8">
        <f>IF(IFERROR((MATCH(G18644,$G$1:$G$17725,0)),0),INDEX($A$1:$A$17725,MATCH(G18644,$G$1:$G$17725,0)),MAX($A$2:$A18643)+1)</f>
        <v>14483</v>
      </c>
      <c r="B18644" s="8" t="e">
        <f t="shared" si="357"/>
        <v>#N/A</v>
      </c>
      <c r="C18644" s="9" t="str">
        <f t="shared" si="358"/>
        <v>ksr028 merced fuel cell</v>
      </c>
      <c r="D18644" s="8"/>
      <c r="E18644" s="8"/>
      <c r="F18644" s="10"/>
      <c r="G18644" s="8">
        <v>63712</v>
      </c>
      <c r="H18644" s="8" t="s">
        <v>31677</v>
      </c>
      <c r="I18644" s="8" t="s">
        <v>31073</v>
      </c>
      <c r="J18644" s="8">
        <v>62150</v>
      </c>
      <c r="K18644" s="8" t="s">
        <v>33827</v>
      </c>
    </row>
    <row r="18645" spans="1:11" x14ac:dyDescent="0.2">
      <c r="A18645" s="8">
        <f>IF(IFERROR((MATCH(G18645,$G$1:$G$17725,0)),0),INDEX($A$1:$A$17725,MATCH(G18645,$G$1:$G$17725,0)),MAX($A$2:$A18644)+1)</f>
        <v>14484</v>
      </c>
      <c r="B18645" s="8" t="e">
        <f t="shared" si="357"/>
        <v>#N/A</v>
      </c>
      <c r="C18645" s="9" t="str">
        <f t="shared" si="358"/>
        <v>augusta solar</v>
      </c>
      <c r="D18645" s="8"/>
      <c r="E18645" s="8"/>
      <c r="F18645" s="10"/>
      <c r="G18645" s="8">
        <v>63720</v>
      </c>
      <c r="H18645" s="8" t="s">
        <v>31678</v>
      </c>
      <c r="I18645" s="8" t="s">
        <v>31679</v>
      </c>
      <c r="J18645" s="8">
        <v>63419</v>
      </c>
      <c r="K18645" s="8" t="s">
        <v>33827</v>
      </c>
    </row>
    <row r="18646" spans="1:11" x14ac:dyDescent="0.2">
      <c r="A18646" s="8">
        <f>IF(IFERROR((MATCH(G18646,$G$1:$G$17725,0)),0),INDEX($A$1:$A$17725,MATCH(G18646,$G$1:$G$17725,0)),MAX($A$2:$A18645)+1)</f>
        <v>14485</v>
      </c>
      <c r="B18646" s="8" t="e">
        <f t="shared" si="357"/>
        <v>#N/A</v>
      </c>
      <c r="C18646" s="9" t="str">
        <f t="shared" si="358"/>
        <v>fogarty</v>
      </c>
      <c r="D18646" s="8"/>
      <c r="E18646" s="8"/>
      <c r="F18646" s="10"/>
      <c r="G18646" s="8">
        <v>63747</v>
      </c>
      <c r="H18646" s="8" t="s">
        <v>31680</v>
      </c>
      <c r="I18646" s="8" t="s">
        <v>31681</v>
      </c>
      <c r="J18646" s="8">
        <v>63441</v>
      </c>
      <c r="K18646" s="8" t="s">
        <v>33827</v>
      </c>
    </row>
    <row r="18647" spans="1:11" x14ac:dyDescent="0.2">
      <c r="A18647" s="8">
        <f>IF(IFERROR((MATCH(G18647,$G$1:$G$17725,0)),0),INDEX($A$1:$A$17725,MATCH(G18647,$G$1:$G$17725,0)),MAX($A$2:$A18646)+1)</f>
        <v>14486</v>
      </c>
      <c r="B18647" s="8" t="e">
        <f t="shared" si="357"/>
        <v>#N/A</v>
      </c>
      <c r="C18647" s="9" t="str">
        <f t="shared" si="358"/>
        <v>mount hope west</v>
      </c>
      <c r="D18647" s="8"/>
      <c r="E18647" s="8"/>
      <c r="F18647" s="10"/>
      <c r="G18647" s="8">
        <v>63748</v>
      </c>
      <c r="H18647" s="8" t="s">
        <v>31682</v>
      </c>
      <c r="I18647" s="8" t="s">
        <v>31683</v>
      </c>
      <c r="J18647" s="8">
        <v>63442</v>
      </c>
      <c r="K18647" s="8" t="s">
        <v>33827</v>
      </c>
    </row>
    <row r="18648" spans="1:11" x14ac:dyDescent="0.2">
      <c r="A18648" s="8">
        <f>IF(IFERROR((MATCH(G18648,$G$1:$G$17725,0)),0),INDEX($A$1:$A$17725,MATCH(G18648,$G$1:$G$17725,0)),MAX($A$2:$A18647)+1)</f>
        <v>14487</v>
      </c>
      <c r="B18648" s="8" t="e">
        <f t="shared" si="357"/>
        <v>#N/A</v>
      </c>
      <c r="C18648" s="9" t="str">
        <f t="shared" si="358"/>
        <v>bluestone</v>
      </c>
      <c r="D18648" s="8"/>
      <c r="E18648" s="8"/>
      <c r="F18648" s="10"/>
      <c r="G18648" s="8">
        <v>63750</v>
      </c>
      <c r="H18648" s="8" t="s">
        <v>31684</v>
      </c>
      <c r="I18648" s="8" t="s">
        <v>31685</v>
      </c>
      <c r="J18648" s="8">
        <v>63444</v>
      </c>
      <c r="K18648" s="8" t="s">
        <v>33827</v>
      </c>
    </row>
    <row r="18649" spans="1:11" x14ac:dyDescent="0.2">
      <c r="A18649" s="8">
        <f>IF(IFERROR((MATCH(G18649,$G$1:$G$17725,0)),0),INDEX($A$1:$A$17725,MATCH(G18649,$G$1:$G$17725,0)),MAX($A$2:$A18648)+1)</f>
        <v>14488</v>
      </c>
      <c r="B18649" s="8" t="e">
        <f t="shared" si="357"/>
        <v>#N/A</v>
      </c>
      <c r="C18649" s="9" t="str">
        <f t="shared" si="358"/>
        <v>underhill</v>
      </c>
      <c r="D18649" s="8"/>
      <c r="E18649" s="8"/>
      <c r="F18649" s="10"/>
      <c r="G18649" s="8">
        <v>63751</v>
      </c>
      <c r="H18649" s="8" t="s">
        <v>31686</v>
      </c>
      <c r="I18649" s="8" t="s">
        <v>31687</v>
      </c>
      <c r="J18649" s="8">
        <v>63445</v>
      </c>
      <c r="K18649" s="8" t="s">
        <v>33827</v>
      </c>
    </row>
    <row r="18650" spans="1:11" x14ac:dyDescent="0.2">
      <c r="A18650" s="8">
        <f>IF(IFERROR((MATCH(G18650,$G$1:$G$17725,0)),0),INDEX($A$1:$A$17725,MATCH(G18650,$G$1:$G$17725,0)),MAX($A$2:$A18649)+1)</f>
        <v>14489</v>
      </c>
      <c r="B18650" s="8" t="e">
        <f t="shared" si="357"/>
        <v>#N/A</v>
      </c>
      <c r="C18650" s="9" t="str">
        <f t="shared" si="358"/>
        <v>grabinski</v>
      </c>
      <c r="D18650" s="8"/>
      <c r="E18650" s="8"/>
      <c r="F18650" s="10"/>
      <c r="G18650" s="8">
        <v>63752</v>
      </c>
      <c r="H18650" s="8" t="s">
        <v>31688</v>
      </c>
      <c r="I18650" s="8" t="s">
        <v>31689</v>
      </c>
      <c r="J18650" s="8">
        <v>63446</v>
      </c>
      <c r="K18650" s="8" t="s">
        <v>33827</v>
      </c>
    </row>
    <row r="18651" spans="1:11" x14ac:dyDescent="0.2">
      <c r="A18651" s="8">
        <f>IF(IFERROR((MATCH(G18651,$G$1:$G$17725,0)),0),INDEX($A$1:$A$17725,MATCH(G18651,$G$1:$G$17725,0)),MAX($A$2:$A18650)+1)</f>
        <v>14490</v>
      </c>
      <c r="B18651" s="8" t="e">
        <f t="shared" si="357"/>
        <v>#N/A</v>
      </c>
      <c r="C18651" s="9" t="str">
        <f t="shared" si="358"/>
        <v>ballenger road solar a</v>
      </c>
      <c r="D18651" s="8"/>
      <c r="E18651" s="8"/>
      <c r="F18651" s="10"/>
      <c r="G18651" s="8">
        <v>63759</v>
      </c>
      <c r="H18651" s="8" t="s">
        <v>31690</v>
      </c>
      <c r="I18651" s="8" t="s">
        <v>31691</v>
      </c>
      <c r="J18651" s="8">
        <v>63449</v>
      </c>
      <c r="K18651" s="8" t="s">
        <v>33827</v>
      </c>
    </row>
    <row r="18652" spans="1:11" x14ac:dyDescent="0.2">
      <c r="A18652" s="8">
        <f>IF(IFERROR((MATCH(G18652,$G$1:$G$17725,0)),0),INDEX($A$1:$A$17725,MATCH(G18652,$G$1:$G$17725,0)),MAX($A$2:$A18651)+1)</f>
        <v>14491</v>
      </c>
      <c r="B18652" s="8" t="e">
        <f t="shared" si="357"/>
        <v>#N/A</v>
      </c>
      <c r="C18652" s="9" t="str">
        <f t="shared" si="358"/>
        <v>white horse solar a</v>
      </c>
      <c r="D18652" s="8"/>
      <c r="E18652" s="8"/>
      <c r="F18652" s="10"/>
      <c r="G18652" s="8">
        <v>63760</v>
      </c>
      <c r="H18652" s="8" t="s">
        <v>31692</v>
      </c>
      <c r="I18652" s="8" t="s">
        <v>31691</v>
      </c>
      <c r="J18652" s="8">
        <v>63449</v>
      </c>
      <c r="K18652" s="8" t="s">
        <v>33827</v>
      </c>
    </row>
    <row r="18653" spans="1:11" x14ac:dyDescent="0.2">
      <c r="A18653" s="8">
        <f>IF(IFERROR((MATCH(G18653,$G$1:$G$17725,0)),0),INDEX($A$1:$A$17725,MATCH(G18653,$G$1:$G$17725,0)),MAX($A$2:$A18652)+1)</f>
        <v>14492</v>
      </c>
      <c r="B18653" s="8" t="e">
        <f t="shared" si="357"/>
        <v>#N/A</v>
      </c>
      <c r="C18653" s="9" t="str">
        <f t="shared" si="358"/>
        <v>soscol ferry solar</v>
      </c>
      <c r="D18653" s="8"/>
      <c r="E18653" s="8"/>
      <c r="F18653" s="10"/>
      <c r="G18653" s="8">
        <v>63761</v>
      </c>
      <c r="H18653" s="8" t="s">
        <v>31693</v>
      </c>
      <c r="I18653" s="8" t="s">
        <v>31691</v>
      </c>
      <c r="J18653" s="8">
        <v>63449</v>
      </c>
      <c r="K18653" s="8" t="s">
        <v>33827</v>
      </c>
    </row>
    <row r="18654" spans="1:11" x14ac:dyDescent="0.2">
      <c r="A18654" s="8">
        <f>IF(IFERROR((MATCH(G18654,$G$1:$G$17725,0)),0),INDEX($A$1:$A$17725,MATCH(G18654,$G$1:$G$17725,0)),MAX($A$2:$A18653)+1)</f>
        <v>14493</v>
      </c>
      <c r="B18654" s="8" t="e">
        <f t="shared" si="357"/>
        <v>#N/A</v>
      </c>
      <c r="C18654" s="9" t="str">
        <f t="shared" si="358"/>
        <v>ny- csg- johnstown 2</v>
      </c>
      <c r="D18654" s="8"/>
      <c r="E18654" s="8"/>
      <c r="F18654" s="10"/>
      <c r="G18654" s="8">
        <v>63780</v>
      </c>
      <c r="H18654" s="8" t="s">
        <v>31694</v>
      </c>
      <c r="I18654" s="8" t="s">
        <v>31694</v>
      </c>
      <c r="J18654" s="8">
        <v>63461</v>
      </c>
      <c r="K18654" s="8" t="s">
        <v>33827</v>
      </c>
    </row>
    <row r="18655" spans="1:11" x14ac:dyDescent="0.2">
      <c r="A18655" s="8">
        <f>IF(IFERROR((MATCH(G18655,$G$1:$G$17725,0)),0),INDEX($A$1:$A$17725,MATCH(G18655,$G$1:$G$17725,0)),MAX($A$2:$A18654)+1)</f>
        <v>14494</v>
      </c>
      <c r="B18655" s="8" t="e">
        <f t="shared" si="357"/>
        <v>#N/A</v>
      </c>
      <c r="C18655" s="9" t="str">
        <f t="shared" si="358"/>
        <v>ny- csg- livingston 4</v>
      </c>
      <c r="D18655" s="8"/>
      <c r="E18655" s="8"/>
      <c r="F18655" s="10"/>
      <c r="G18655" s="8">
        <v>63781</v>
      </c>
      <c r="H18655" s="8" t="s">
        <v>31695</v>
      </c>
      <c r="I18655" s="8" t="s">
        <v>31695</v>
      </c>
      <c r="J18655" s="8">
        <v>63462</v>
      </c>
      <c r="K18655" s="8" t="s">
        <v>33827</v>
      </c>
    </row>
    <row r="18656" spans="1:11" x14ac:dyDescent="0.2">
      <c r="A18656" s="8">
        <f>IF(IFERROR((MATCH(G18656,$G$1:$G$17725,0)),0),INDEX($A$1:$A$17725,MATCH(G18656,$G$1:$G$17725,0)),MAX($A$2:$A18655)+1)</f>
        <v>14495</v>
      </c>
      <c r="B18656" s="8" t="e">
        <f t="shared" si="357"/>
        <v>#N/A</v>
      </c>
      <c r="C18656" s="9" t="str">
        <f t="shared" si="358"/>
        <v>illinois pv fulton 1 csg</v>
      </c>
      <c r="D18656" s="8"/>
      <c r="E18656" s="8"/>
      <c r="F18656" s="10"/>
      <c r="G18656" s="8">
        <v>63790</v>
      </c>
      <c r="H18656" s="8" t="s">
        <v>31696</v>
      </c>
      <c r="I18656" s="8" t="s">
        <v>31697</v>
      </c>
      <c r="J18656" s="8">
        <v>63470</v>
      </c>
      <c r="K18656" s="8" t="s">
        <v>33827</v>
      </c>
    </row>
    <row r="18657" spans="1:11" x14ac:dyDescent="0.2">
      <c r="A18657" s="8">
        <f>IF(IFERROR((MATCH(G18657,$G$1:$G$17725,0)),0),INDEX($A$1:$A$17725,MATCH(G18657,$G$1:$G$17725,0)),MAX($A$2:$A18656)+1)</f>
        <v>14496</v>
      </c>
      <c r="B18657" s="8" t="e">
        <f t="shared" si="357"/>
        <v>#N/A</v>
      </c>
      <c r="C18657" s="9" t="str">
        <f t="shared" si="358"/>
        <v>ny - csg - ellsworth ii</v>
      </c>
      <c r="D18657" s="8"/>
      <c r="E18657" s="8"/>
      <c r="F18657" s="10"/>
      <c r="G18657" s="8">
        <v>63800</v>
      </c>
      <c r="H18657" s="8" t="s">
        <v>31698</v>
      </c>
      <c r="I18657" s="8" t="s">
        <v>31500</v>
      </c>
      <c r="J18657" s="8">
        <v>62856</v>
      </c>
      <c r="K18657" s="8" t="s">
        <v>33827</v>
      </c>
    </row>
    <row r="18658" spans="1:11" x14ac:dyDescent="0.2">
      <c r="A18658" s="8">
        <f>IF(IFERROR((MATCH(G18658,$G$1:$G$17725,0)),0),INDEX($A$1:$A$17725,MATCH(G18658,$G$1:$G$17725,0)),MAX($A$2:$A18657)+1)</f>
        <v>14497</v>
      </c>
      <c r="B18658" s="8" t="e">
        <f t="shared" si="357"/>
        <v>#N/A</v>
      </c>
      <c r="C18658" s="9" t="str">
        <f t="shared" si="358"/>
        <v>ced beecher sun solar</v>
      </c>
      <c r="D18658" s="8"/>
      <c r="E18658" s="8"/>
      <c r="F18658" s="10"/>
      <c r="G18658" s="8">
        <v>63823</v>
      </c>
      <c r="H18658" s="8" t="s">
        <v>31699</v>
      </c>
      <c r="I18658" s="8" t="s">
        <v>28506</v>
      </c>
      <c r="J18658" s="8">
        <v>56769</v>
      </c>
      <c r="K18658" s="8" t="s">
        <v>33827</v>
      </c>
    </row>
    <row r="18659" spans="1:11" x14ac:dyDescent="0.2">
      <c r="A18659" s="8">
        <f>IF(IFERROR((MATCH(G18659,$G$1:$G$17725,0)),0),INDEX($A$1:$A$17725,MATCH(G18659,$G$1:$G$17725,0)),MAX($A$2:$A18658)+1)</f>
        <v>14498</v>
      </c>
      <c r="B18659" s="8" t="e">
        <f t="shared" si="357"/>
        <v>#N/A</v>
      </c>
      <c r="C18659" s="9" t="str">
        <f t="shared" si="358"/>
        <v>ced hilltop solar</v>
      </c>
      <c r="D18659" s="8"/>
      <c r="E18659" s="8"/>
      <c r="F18659" s="10"/>
      <c r="G18659" s="8">
        <v>63824</v>
      </c>
      <c r="H18659" s="8" t="s">
        <v>31700</v>
      </c>
      <c r="I18659" s="8" t="s">
        <v>28506</v>
      </c>
      <c r="J18659" s="8">
        <v>56769</v>
      </c>
      <c r="K18659" s="8" t="s">
        <v>33827</v>
      </c>
    </row>
    <row r="18660" spans="1:11" x14ac:dyDescent="0.2">
      <c r="A18660" s="8">
        <f>IF(IFERROR((MATCH(G18660,$G$1:$G$17725,0)),0),INDEX($A$1:$A$17725,MATCH(G18660,$G$1:$G$17725,0)),MAX($A$2:$A18659)+1)</f>
        <v>14499</v>
      </c>
      <c r="B18660" s="8" t="e">
        <f t="shared" si="357"/>
        <v>#N/A</v>
      </c>
      <c r="C18660" s="9" t="str">
        <f t="shared" si="358"/>
        <v>medusa ny 1</v>
      </c>
      <c r="D18660" s="8"/>
      <c r="E18660" s="8"/>
      <c r="F18660" s="10"/>
      <c r="G18660" s="8">
        <v>63854</v>
      </c>
      <c r="H18660" s="8" t="s">
        <v>31701</v>
      </c>
      <c r="I18660" s="8" t="s">
        <v>31702</v>
      </c>
      <c r="J18660" s="8">
        <v>63529</v>
      </c>
      <c r="K18660" s="8" t="s">
        <v>33827</v>
      </c>
    </row>
    <row r="18661" spans="1:11" x14ac:dyDescent="0.2">
      <c r="A18661" s="8">
        <f>IF(IFERROR((MATCH(G18661,$G$1:$G$17725,0)),0),INDEX($A$1:$A$17725,MATCH(G18661,$G$1:$G$17725,0)),MAX($A$2:$A18660)+1)</f>
        <v>14500</v>
      </c>
      <c r="B18661" s="8" t="e">
        <f t="shared" si="357"/>
        <v>#N/A</v>
      </c>
      <c r="C18661" s="9" t="str">
        <f t="shared" si="358"/>
        <v>walden ny 1</v>
      </c>
      <c r="D18661" s="8"/>
      <c r="E18661" s="8"/>
      <c r="F18661" s="10"/>
      <c r="G18661" s="8">
        <v>63855</v>
      </c>
      <c r="H18661" s="8" t="s">
        <v>31703</v>
      </c>
      <c r="I18661" s="8" t="s">
        <v>31704</v>
      </c>
      <c r="J18661" s="8">
        <v>63532</v>
      </c>
      <c r="K18661" s="8" t="s">
        <v>33827</v>
      </c>
    </row>
    <row r="18662" spans="1:11" x14ac:dyDescent="0.2">
      <c r="A18662" s="8">
        <f>IF(IFERROR((MATCH(G18662,$G$1:$G$17725,0)),0),INDEX($A$1:$A$17725,MATCH(G18662,$G$1:$G$17725,0)),MAX($A$2:$A18661)+1)</f>
        <v>14501</v>
      </c>
      <c r="B18662" s="8" t="e">
        <f t="shared" si="357"/>
        <v>#N/A</v>
      </c>
      <c r="C18662" s="9" t="str">
        <f t="shared" si="358"/>
        <v>westtown ny 2</v>
      </c>
      <c r="D18662" s="8"/>
      <c r="E18662" s="8"/>
      <c r="F18662" s="10"/>
      <c r="G18662" s="8">
        <v>63856</v>
      </c>
      <c r="H18662" s="8" t="s">
        <v>31705</v>
      </c>
      <c r="I18662" s="8" t="s">
        <v>31706</v>
      </c>
      <c r="J18662" s="8">
        <v>63533</v>
      </c>
      <c r="K18662" s="8" t="s">
        <v>33827</v>
      </c>
    </row>
    <row r="18663" spans="1:11" x14ac:dyDescent="0.2">
      <c r="A18663" s="8">
        <f>IF(IFERROR((MATCH(G18663,$G$1:$G$17725,0)),0),INDEX($A$1:$A$17725,MATCH(G18663,$G$1:$G$17725,0)),MAX($A$2:$A18662)+1)</f>
        <v>14502</v>
      </c>
      <c r="B18663" s="8" t="e">
        <f t="shared" si="357"/>
        <v>#N/A</v>
      </c>
      <c r="C18663" s="9" t="str">
        <f t="shared" si="358"/>
        <v>middletown ny 1</v>
      </c>
      <c r="D18663" s="8"/>
      <c r="E18663" s="8"/>
      <c r="F18663" s="10"/>
      <c r="G18663" s="8">
        <v>63857</v>
      </c>
      <c r="H18663" s="8" t="s">
        <v>31707</v>
      </c>
      <c r="I18663" s="8" t="s">
        <v>31708</v>
      </c>
      <c r="J18663" s="8">
        <v>63534</v>
      </c>
      <c r="K18663" s="8" t="s">
        <v>33827</v>
      </c>
    </row>
    <row r="18664" spans="1:11" x14ac:dyDescent="0.2">
      <c r="A18664" s="8">
        <f>IF(IFERROR((MATCH(G18664,$G$1:$G$17725,0)),0),INDEX($A$1:$A$17725,MATCH(G18664,$G$1:$G$17725,0)),MAX($A$2:$A18663)+1)</f>
        <v>14503</v>
      </c>
      <c r="B18664" s="8" t="e">
        <f t="shared" si="357"/>
        <v>#N/A</v>
      </c>
      <c r="C18664" s="9" t="str">
        <f t="shared" si="358"/>
        <v>westerlo ny 1</v>
      </c>
      <c r="D18664" s="8"/>
      <c r="E18664" s="8"/>
      <c r="F18664" s="10"/>
      <c r="G18664" s="8">
        <v>63858</v>
      </c>
      <c r="H18664" s="8" t="s">
        <v>31709</v>
      </c>
      <c r="I18664" s="8" t="s">
        <v>31710</v>
      </c>
      <c r="J18664" s="8">
        <v>63535</v>
      </c>
      <c r="K18664" s="8" t="s">
        <v>33827</v>
      </c>
    </row>
    <row r="18665" spans="1:11" x14ac:dyDescent="0.2">
      <c r="A18665" s="8">
        <f>IF(IFERROR((MATCH(G18665,$G$1:$G$17725,0)),0),INDEX($A$1:$A$17725,MATCH(G18665,$G$1:$G$17725,0)),MAX($A$2:$A18664)+1)</f>
        <v>14504</v>
      </c>
      <c r="B18665" s="8" t="e">
        <f t="shared" si="357"/>
        <v>#N/A</v>
      </c>
      <c r="C18665" s="9" t="str">
        <f t="shared" si="358"/>
        <v>gspp gilman, llc</v>
      </c>
      <c r="D18665" s="8"/>
      <c r="E18665" s="8"/>
      <c r="F18665" s="10"/>
      <c r="G18665" s="8">
        <v>63368</v>
      </c>
      <c r="H18665" s="8" t="s">
        <v>31711</v>
      </c>
      <c r="I18665" s="8" t="s">
        <v>31041</v>
      </c>
      <c r="J18665" s="8">
        <v>62719</v>
      </c>
      <c r="K18665" s="8" t="s">
        <v>33827</v>
      </c>
    </row>
    <row r="18666" spans="1:11" x14ac:dyDescent="0.2">
      <c r="A18666" s="8">
        <f>IF(IFERROR((MATCH(G18666,$G$1:$G$17725,0)),0),INDEX($A$1:$A$17725,MATCH(G18666,$G$1:$G$17725,0)),MAX($A$2:$A18665)+1)</f>
        <v>14505</v>
      </c>
      <c r="B18666" s="8" t="e">
        <f t="shared" si="357"/>
        <v>#N/A</v>
      </c>
      <c r="C18666" s="9" t="str">
        <f t="shared" si="358"/>
        <v>mule creek state prison</v>
      </c>
      <c r="D18666" s="8"/>
      <c r="E18666" s="8"/>
      <c r="F18666" s="10"/>
      <c r="G18666" s="8">
        <v>63876</v>
      </c>
      <c r="H18666" s="8" t="s">
        <v>31712</v>
      </c>
      <c r="I18666" s="8" t="s">
        <v>28488</v>
      </c>
      <c r="J18666" s="8">
        <v>58970</v>
      </c>
      <c r="K18666" s="8" t="s">
        <v>33827</v>
      </c>
    </row>
    <row r="18667" spans="1:11" x14ac:dyDescent="0.2">
      <c r="A18667" s="8">
        <f>IF(IFERROR((MATCH(G18667,$G$1:$G$17725,0)),0),INDEX($A$1:$A$17725,MATCH(G18667,$G$1:$G$17725,0)),MAX($A$2:$A18666)+1)</f>
        <v>14506</v>
      </c>
      <c r="B18667" s="8" t="e">
        <f t="shared" si="357"/>
        <v>#N/A</v>
      </c>
      <c r="C18667" s="9" t="str">
        <f t="shared" si="358"/>
        <v>scccd - fresno community college</v>
      </c>
      <c r="D18667" s="8"/>
      <c r="E18667" s="8"/>
      <c r="F18667" s="10"/>
      <c r="G18667" s="8">
        <v>63068</v>
      </c>
      <c r="H18667" s="8" t="s">
        <v>31713</v>
      </c>
      <c r="I18667" s="8" t="s">
        <v>31500</v>
      </c>
      <c r="J18667" s="8">
        <v>62856</v>
      </c>
      <c r="K18667" s="8" t="s">
        <v>33827</v>
      </c>
    </row>
    <row r="18668" spans="1:11" x14ac:dyDescent="0.2">
      <c r="A18668" s="8">
        <f>IF(IFERROR((MATCH(G18668,$G$1:$G$17725,0)),0),INDEX($A$1:$A$17725,MATCH(G18668,$G$1:$G$17725,0)),MAX($A$2:$A18667)+1)</f>
        <v>14507</v>
      </c>
      <c r="B18668" s="8" t="e">
        <f t="shared" si="357"/>
        <v>#N/A</v>
      </c>
      <c r="C18668" s="9" t="str">
        <f t="shared" si="358"/>
        <v>uc santa cruz solar</v>
      </c>
      <c r="D18668" s="8"/>
      <c r="E18668" s="8"/>
      <c r="F18668" s="10"/>
      <c r="G18668" s="8">
        <v>63091</v>
      </c>
      <c r="H18668" s="8" t="s">
        <v>31714</v>
      </c>
      <c r="I18668" s="8" t="s">
        <v>31500</v>
      </c>
      <c r="J18668" s="8">
        <v>62856</v>
      </c>
      <c r="K18668" s="8" t="s">
        <v>33827</v>
      </c>
    </row>
    <row r="18669" spans="1:11" x14ac:dyDescent="0.2">
      <c r="A18669" s="8">
        <f>IF(IFERROR((MATCH(G18669,$G$1:$G$17725,0)),0),INDEX($A$1:$A$17725,MATCH(G18669,$G$1:$G$17725,0)),MAX($A$2:$A18668)+1)</f>
        <v>14508</v>
      </c>
      <c r="B18669" s="8" t="e">
        <f t="shared" si="357"/>
        <v>#N/A</v>
      </c>
      <c r="C18669" s="9" t="str">
        <f t="shared" si="358"/>
        <v>resource center</v>
      </c>
      <c r="D18669" s="8"/>
      <c r="E18669" s="8"/>
      <c r="F18669" s="10"/>
      <c r="G18669" s="8">
        <v>63094</v>
      </c>
      <c r="H18669" s="8" t="s">
        <v>31715</v>
      </c>
      <c r="I18669" s="8" t="s">
        <v>31716</v>
      </c>
      <c r="J18669" s="8">
        <v>62897</v>
      </c>
      <c r="K18669" s="8" t="s">
        <v>33827</v>
      </c>
    </row>
    <row r="18670" spans="1:11" x14ac:dyDescent="0.2">
      <c r="A18670" s="8">
        <f>IF(IFERROR((MATCH(G18670,$G$1:$G$17725,0)),0),INDEX($A$1:$A$17725,MATCH(G18670,$G$1:$G$17725,0)),MAX($A$2:$A18669)+1)</f>
        <v>14509</v>
      </c>
      <c r="B18670" s="8" t="e">
        <f t="shared" si="357"/>
        <v>#N/A</v>
      </c>
      <c r="C18670" s="9" t="str">
        <f t="shared" si="358"/>
        <v>rafael solar</v>
      </c>
      <c r="D18670" s="8"/>
      <c r="E18670" s="8"/>
      <c r="F18670" s="10"/>
      <c r="G18670" s="8">
        <v>63206</v>
      </c>
      <c r="H18670" s="8" t="s">
        <v>31717</v>
      </c>
      <c r="I18670" s="8" t="s">
        <v>31718</v>
      </c>
      <c r="J18670" s="8">
        <v>62989</v>
      </c>
      <c r="K18670" s="8" t="s">
        <v>33827</v>
      </c>
    </row>
    <row r="18671" spans="1:11" x14ac:dyDescent="0.2">
      <c r="A18671" s="8">
        <f>IF(IFERROR((MATCH(G18671,$G$1:$G$17725,0)),0),INDEX($A$1:$A$17725,MATCH(G18671,$G$1:$G$17725,0)),MAX($A$2:$A18670)+1)</f>
        <v>14510</v>
      </c>
      <c r="B18671" s="8" t="e">
        <f t="shared" si="357"/>
        <v>#N/A</v>
      </c>
      <c r="C18671" s="9" t="str">
        <f t="shared" si="358"/>
        <v>case creek solar</v>
      </c>
      <c r="D18671" s="8"/>
      <c r="E18671" s="8"/>
      <c r="F18671" s="10"/>
      <c r="G18671" s="8">
        <v>63207</v>
      </c>
      <c r="H18671" s="8" t="s">
        <v>31719</v>
      </c>
      <c r="I18671" s="8" t="s">
        <v>31720</v>
      </c>
      <c r="J18671" s="8">
        <v>62990</v>
      </c>
      <c r="K18671" s="8" t="s">
        <v>33827</v>
      </c>
    </row>
    <row r="18672" spans="1:11" x14ac:dyDescent="0.2">
      <c r="A18672" s="8">
        <f>IF(IFERROR((MATCH(G18672,$G$1:$G$17725,0)),0),INDEX($A$1:$A$17725,MATCH(G18672,$G$1:$G$17725,0)),MAX($A$2:$A18671)+1)</f>
        <v>14511</v>
      </c>
      <c r="B18672" s="8" t="e">
        <f t="shared" si="357"/>
        <v>#N/A</v>
      </c>
      <c r="C18672" s="9" t="str">
        <f t="shared" si="358"/>
        <v>kale patch solar</v>
      </c>
      <c r="D18672" s="8"/>
      <c r="E18672" s="8"/>
      <c r="F18672" s="10"/>
      <c r="G18672" s="8">
        <v>63208</v>
      </c>
      <c r="H18672" s="8" t="s">
        <v>31721</v>
      </c>
      <c r="I18672" s="8" t="s">
        <v>31722</v>
      </c>
      <c r="J18672" s="8">
        <v>62991</v>
      </c>
      <c r="K18672" s="8" t="s">
        <v>33827</v>
      </c>
    </row>
    <row r="18673" spans="1:11" x14ac:dyDescent="0.2">
      <c r="A18673" s="8">
        <f>IF(IFERROR((MATCH(G18673,$G$1:$G$17725,0)),0),INDEX($A$1:$A$17725,MATCH(G18673,$G$1:$G$17725,0)),MAX($A$2:$A18672)+1)</f>
        <v>14512</v>
      </c>
      <c r="B18673" s="8" t="e">
        <f t="shared" si="357"/>
        <v>#N/A</v>
      </c>
      <c r="C18673" s="9" t="str">
        <f t="shared" si="358"/>
        <v>battle creek solar</v>
      </c>
      <c r="D18673" s="8"/>
      <c r="E18673" s="8"/>
      <c r="F18673" s="10"/>
      <c r="G18673" s="8">
        <v>63212</v>
      </c>
      <c r="H18673" s="8" t="s">
        <v>31723</v>
      </c>
      <c r="I18673" s="8" t="s">
        <v>29016</v>
      </c>
      <c r="J18673" s="8">
        <v>58135</v>
      </c>
      <c r="K18673" s="8" t="s">
        <v>33827</v>
      </c>
    </row>
    <row r="18674" spans="1:11" x14ac:dyDescent="0.2">
      <c r="A18674" s="8">
        <f>IF(IFERROR((MATCH(G18674,$G$1:$G$17725,0)),0),INDEX($A$1:$A$17725,MATCH(G18674,$G$1:$G$17725,0)),MAX($A$2:$A18673)+1)</f>
        <v>14513</v>
      </c>
      <c r="B18674" s="8" t="e">
        <f t="shared" si="357"/>
        <v>#N/A</v>
      </c>
      <c r="C18674" s="9" t="str">
        <f t="shared" si="358"/>
        <v>deiter-steu</v>
      </c>
      <c r="D18674" s="8"/>
      <c r="E18674" s="8"/>
      <c r="F18674" s="10"/>
      <c r="G18674" s="8">
        <v>63226</v>
      </c>
      <c r="H18674" s="8" t="s">
        <v>31724</v>
      </c>
      <c r="I18674" s="8" t="s">
        <v>31002</v>
      </c>
      <c r="J18674" s="8">
        <v>63004</v>
      </c>
      <c r="K18674" s="8" t="s">
        <v>33827</v>
      </c>
    </row>
    <row r="18675" spans="1:11" x14ac:dyDescent="0.2">
      <c r="A18675" s="8">
        <f>IF(IFERROR((MATCH(G18675,$G$1:$G$17725,0)),0),INDEX($A$1:$A$17725,MATCH(G18675,$G$1:$G$17725,0)),MAX($A$2:$A18674)+1)</f>
        <v>14514</v>
      </c>
      <c r="B18675" s="8" t="e">
        <f t="shared" si="357"/>
        <v>#N/A</v>
      </c>
      <c r="C18675" s="9" t="str">
        <f t="shared" si="358"/>
        <v>manheim new jersey</v>
      </c>
      <c r="D18675" s="8"/>
      <c r="E18675" s="8"/>
      <c r="F18675" s="10"/>
      <c r="G18675" s="8">
        <v>63229</v>
      </c>
      <c r="H18675" s="8" t="s">
        <v>31725</v>
      </c>
      <c r="I18675" s="8" t="s">
        <v>31726</v>
      </c>
      <c r="J18675" s="8">
        <v>62998</v>
      </c>
      <c r="K18675" s="8" t="s">
        <v>33827</v>
      </c>
    </row>
    <row r="18676" spans="1:11" x14ac:dyDescent="0.2">
      <c r="A18676" s="8">
        <f>IF(IFERROR((MATCH(G18676,$G$1:$G$17725,0)),0),INDEX($A$1:$A$17725,MATCH(G18676,$G$1:$G$17725,0)),MAX($A$2:$A18675)+1)</f>
        <v>14515</v>
      </c>
      <c r="B18676" s="8" t="e">
        <f t="shared" si="357"/>
        <v>#N/A</v>
      </c>
      <c r="C18676" s="9" t="str">
        <f t="shared" si="358"/>
        <v>o'neill creek solar</v>
      </c>
      <c r="D18676" s="8"/>
      <c r="E18676" s="8"/>
      <c r="F18676" s="10"/>
      <c r="G18676" s="8">
        <v>63235</v>
      </c>
      <c r="H18676" s="8" t="s">
        <v>31727</v>
      </c>
      <c r="I18676" s="8" t="s">
        <v>31728</v>
      </c>
      <c r="J18676" s="8">
        <v>62992</v>
      </c>
      <c r="K18676" s="8" t="s">
        <v>33827</v>
      </c>
    </row>
    <row r="18677" spans="1:11" x14ac:dyDescent="0.2">
      <c r="A18677" s="8">
        <f>IF(IFERROR((MATCH(G18677,$G$1:$G$17725,0)),0),INDEX($A$1:$A$17725,MATCH(G18677,$G$1:$G$17725,0)),MAX($A$2:$A18676)+1)</f>
        <v>14516</v>
      </c>
      <c r="B18677" s="8" t="e">
        <f t="shared" si="357"/>
        <v>#N/A</v>
      </c>
      <c r="C18677" s="9" t="str">
        <f t="shared" si="358"/>
        <v>natick mall</v>
      </c>
      <c r="D18677" s="8"/>
      <c r="E18677" s="8"/>
      <c r="F18677" s="10"/>
      <c r="G18677" s="8">
        <v>63290</v>
      </c>
      <c r="H18677" s="8" t="s">
        <v>31729</v>
      </c>
      <c r="I18677" s="8" t="s">
        <v>31729</v>
      </c>
      <c r="J18677" s="8">
        <v>63061</v>
      </c>
      <c r="K18677" s="8" t="s">
        <v>33827</v>
      </c>
    </row>
    <row r="18678" spans="1:11" x14ac:dyDescent="0.2">
      <c r="A18678" s="8">
        <f>IF(IFERROR((MATCH(G18678,$G$1:$G$17725,0)),0),INDEX($A$1:$A$17725,MATCH(G18678,$G$1:$G$17725,0)),MAX($A$2:$A18677)+1)</f>
        <v>14517</v>
      </c>
      <c r="B18678" s="8" t="e">
        <f t="shared" si="357"/>
        <v>#N/A</v>
      </c>
      <c r="C18678" s="9" t="str">
        <f t="shared" si="358"/>
        <v>thomas creek solar</v>
      </c>
      <c r="D18678" s="8"/>
      <c r="E18678" s="8"/>
      <c r="F18678" s="10"/>
      <c r="G18678" s="8">
        <v>63443</v>
      </c>
      <c r="H18678" s="8" t="s">
        <v>31730</v>
      </c>
      <c r="I18678" s="8" t="s">
        <v>31580</v>
      </c>
      <c r="J18678" s="8">
        <v>63185</v>
      </c>
      <c r="K18678" s="8" t="s">
        <v>33827</v>
      </c>
    </row>
    <row r="18679" spans="1:11" x14ac:dyDescent="0.2">
      <c r="A18679" s="8">
        <f>IF(IFERROR((MATCH(G18679,$G$1:$G$17725,0)),0),INDEX($A$1:$A$17725,MATCH(G18679,$G$1:$G$17725,0)),MAX($A$2:$A18678)+1)</f>
        <v>14518</v>
      </c>
      <c r="B18679" s="8" t="e">
        <f t="shared" si="357"/>
        <v>#N/A</v>
      </c>
      <c r="C18679" s="9" t="str">
        <f t="shared" si="358"/>
        <v>st louis solar</v>
      </c>
      <c r="D18679" s="8"/>
      <c r="E18679" s="8"/>
      <c r="F18679" s="10"/>
      <c r="G18679" s="8">
        <v>63456</v>
      </c>
      <c r="H18679" s="8" t="s">
        <v>31731</v>
      </c>
      <c r="I18679" s="8" t="s">
        <v>31580</v>
      </c>
      <c r="J18679" s="8">
        <v>63185</v>
      </c>
      <c r="K18679" s="8" t="s">
        <v>33827</v>
      </c>
    </row>
    <row r="18680" spans="1:11" x14ac:dyDescent="0.2">
      <c r="A18680" s="8">
        <f>IF(IFERROR((MATCH(G18680,$G$1:$G$17725,0)),0),INDEX($A$1:$A$17725,MATCH(G18680,$G$1:$G$17725,0)),MAX($A$2:$A18679)+1)</f>
        <v>14519</v>
      </c>
      <c r="B18680" s="8" t="e">
        <f t="shared" si="357"/>
        <v>#N/A</v>
      </c>
      <c r="C18680" s="9" t="str">
        <f t="shared" si="358"/>
        <v>selective insurance</v>
      </c>
      <c r="D18680" s="8"/>
      <c r="E18680" s="8"/>
      <c r="F18680" s="10"/>
      <c r="G18680" s="8">
        <v>63459</v>
      </c>
      <c r="H18680" s="8" t="s">
        <v>31732</v>
      </c>
      <c r="I18680" s="8" t="s">
        <v>31732</v>
      </c>
      <c r="J18680" s="8">
        <v>63203</v>
      </c>
      <c r="K18680" s="8" t="s">
        <v>33827</v>
      </c>
    </row>
    <row r="18681" spans="1:11" x14ac:dyDescent="0.2">
      <c r="A18681" s="8">
        <f>IF(IFERROR((MATCH(G18681,$G$1:$G$17725,0)),0),INDEX($A$1:$A$17725,MATCH(G18681,$G$1:$G$17725,0)),MAX($A$2:$A18680)+1)</f>
        <v>14520</v>
      </c>
      <c r="B18681" s="8" t="e">
        <f t="shared" si="357"/>
        <v>#N/A</v>
      </c>
      <c r="C18681" s="9" t="str">
        <f t="shared" si="358"/>
        <v>pika solar</v>
      </c>
      <c r="D18681" s="8"/>
      <c r="E18681" s="8"/>
      <c r="F18681" s="10"/>
      <c r="G18681" s="8">
        <v>63462</v>
      </c>
      <c r="H18681" s="8" t="s">
        <v>31733</v>
      </c>
      <c r="I18681" s="8" t="s">
        <v>31734</v>
      </c>
      <c r="J18681" s="8">
        <v>63202</v>
      </c>
      <c r="K18681" s="8" t="s">
        <v>33827</v>
      </c>
    </row>
    <row r="18682" spans="1:11" x14ac:dyDescent="0.2">
      <c r="A18682" s="8">
        <f>IF(IFERROR((MATCH(G18682,$G$1:$G$17725,0)),0),INDEX($A$1:$A$17725,MATCH(G18682,$G$1:$G$17725,0)),MAX($A$2:$A18681)+1)</f>
        <v>14521</v>
      </c>
      <c r="B18682" s="8" t="e">
        <f t="shared" si="357"/>
        <v>#N/A</v>
      </c>
      <c r="C18682" s="9" t="str">
        <f t="shared" si="358"/>
        <v>brush creek solar</v>
      </c>
      <c r="D18682" s="8"/>
      <c r="E18682" s="8"/>
      <c r="F18682" s="10"/>
      <c r="G18682" s="8">
        <v>63464</v>
      </c>
      <c r="H18682" s="8" t="s">
        <v>31735</v>
      </c>
      <c r="I18682" s="8" t="s">
        <v>31736</v>
      </c>
      <c r="J18682" s="8">
        <v>63205</v>
      </c>
      <c r="K18682" s="8" t="s">
        <v>33827</v>
      </c>
    </row>
    <row r="18683" spans="1:11" x14ac:dyDescent="0.2">
      <c r="A18683" s="8">
        <f>IF(IFERROR((MATCH(G18683,$G$1:$G$17725,0)),0),INDEX($A$1:$A$17725,MATCH(G18683,$G$1:$G$17725,0)),MAX($A$2:$A18682)+1)</f>
        <v>14522</v>
      </c>
      <c r="B18683" s="8" t="e">
        <f t="shared" si="357"/>
        <v>#N/A</v>
      </c>
      <c r="C18683" s="9" t="str">
        <f t="shared" si="358"/>
        <v>minke solar</v>
      </c>
      <c r="D18683" s="8"/>
      <c r="E18683" s="8"/>
      <c r="F18683" s="10"/>
      <c r="G18683" s="8">
        <v>63465</v>
      </c>
      <c r="H18683" s="8" t="s">
        <v>31737</v>
      </c>
      <c r="I18683" s="8" t="s">
        <v>31738</v>
      </c>
      <c r="J18683" s="8">
        <v>63206</v>
      </c>
      <c r="K18683" s="8" t="s">
        <v>33827</v>
      </c>
    </row>
    <row r="18684" spans="1:11" x14ac:dyDescent="0.2">
      <c r="A18684" s="8">
        <f>IF(IFERROR((MATCH(G18684,$G$1:$G$17725,0)),0),INDEX($A$1:$A$17725,MATCH(G18684,$G$1:$G$17725,0)),MAX($A$2:$A18683)+1)</f>
        <v>14523</v>
      </c>
      <c r="B18684" s="8" t="e">
        <f t="shared" si="357"/>
        <v>#N/A</v>
      </c>
      <c r="C18684" s="9" t="str">
        <f t="shared" si="358"/>
        <v>drift creek solar</v>
      </c>
      <c r="D18684" s="8"/>
      <c r="E18684" s="8"/>
      <c r="F18684" s="10"/>
      <c r="G18684" s="8">
        <v>63466</v>
      </c>
      <c r="H18684" s="8" t="s">
        <v>31739</v>
      </c>
      <c r="I18684" s="8" t="s">
        <v>31740</v>
      </c>
      <c r="J18684" s="8">
        <v>63207</v>
      </c>
      <c r="K18684" s="8" t="s">
        <v>33827</v>
      </c>
    </row>
    <row r="18685" spans="1:11" x14ac:dyDescent="0.2">
      <c r="A18685" s="8">
        <f>IF(IFERROR((MATCH(G18685,$G$1:$G$17725,0)),0),INDEX($A$1:$A$17725,MATCH(G18685,$G$1:$G$17725,0)),MAX($A$2:$A18684)+1)</f>
        <v>14524</v>
      </c>
      <c r="B18685" s="8" t="e">
        <f t="shared" si="357"/>
        <v>#N/A</v>
      </c>
      <c r="C18685" s="9" t="str">
        <f t="shared" si="358"/>
        <v>bighorn solar</v>
      </c>
      <c r="D18685" s="8"/>
      <c r="E18685" s="8"/>
      <c r="F18685" s="10"/>
      <c r="G18685" s="8">
        <v>63467</v>
      </c>
      <c r="H18685" s="8" t="s">
        <v>31741</v>
      </c>
      <c r="I18685" s="8" t="s">
        <v>31742</v>
      </c>
      <c r="J18685" s="8">
        <v>63208</v>
      </c>
      <c r="K18685" s="8" t="s">
        <v>33827</v>
      </c>
    </row>
    <row r="18686" spans="1:11" x14ac:dyDescent="0.2">
      <c r="A18686" s="8">
        <f>IF(IFERROR((MATCH(G18686,$G$1:$G$17725,0)),0),INDEX($A$1:$A$17725,MATCH(G18686,$G$1:$G$17725,0)),MAX($A$2:$A18685)+1)</f>
        <v>14525</v>
      </c>
      <c r="B18686" s="8" t="e">
        <f t="shared" ref="B18686:B18749" si="359">IF(COUNTIF($G$1:$G$17725,G18686&gt;0),0,INDEX($A$1:$A$17725,MATCH(G18686,$G$1:$G$17725,0)))</f>
        <v>#N/A</v>
      </c>
      <c r="C18686" s="9" t="str">
        <f t="shared" si="358"/>
        <v>scenic hill solar iv, llc</v>
      </c>
      <c r="D18686" s="8"/>
      <c r="E18686" s="8"/>
      <c r="F18686" s="10"/>
      <c r="G18686" s="8">
        <v>63627</v>
      </c>
      <c r="H18686" s="8" t="s">
        <v>31743</v>
      </c>
      <c r="I18686" s="8" t="s">
        <v>28843</v>
      </c>
      <c r="J18686" s="8">
        <v>60025</v>
      </c>
      <c r="K18686" s="8" t="s">
        <v>33827</v>
      </c>
    </row>
    <row r="18687" spans="1:11" x14ac:dyDescent="0.2">
      <c r="A18687" s="8">
        <f>IF(IFERROR((MATCH(G18687,$G$1:$G$17725,0)),0),INDEX($A$1:$A$17725,MATCH(G18687,$G$1:$G$17725,0)),MAX($A$2:$A18686)+1)</f>
        <v>14526</v>
      </c>
      <c r="B18687" s="8" t="e">
        <f t="shared" si="359"/>
        <v>#N/A</v>
      </c>
      <c r="C18687" s="9" t="str">
        <f t="shared" si="358"/>
        <v>agt000 stevens creek fuel cell</v>
      </c>
      <c r="D18687" s="8"/>
      <c r="E18687" s="8"/>
      <c r="F18687" s="10"/>
      <c r="G18687" s="8">
        <v>63699</v>
      </c>
      <c r="H18687" s="8" t="s">
        <v>31744</v>
      </c>
      <c r="I18687" s="8" t="s">
        <v>31073</v>
      </c>
      <c r="J18687" s="8">
        <v>62150</v>
      </c>
      <c r="K18687" s="8" t="s">
        <v>33827</v>
      </c>
    </row>
    <row r="18688" spans="1:11" x14ac:dyDescent="0.2">
      <c r="A18688" s="8">
        <f>IF(IFERROR((MATCH(G18688,$G$1:$G$17725,0)),0),INDEX($A$1:$A$17725,MATCH(G18688,$G$1:$G$17725,0)),MAX($A$2:$A18687)+1)</f>
        <v>14527</v>
      </c>
      <c r="B18688" s="8" t="e">
        <f t="shared" si="359"/>
        <v>#N/A</v>
      </c>
      <c r="C18688" s="9" t="str">
        <f t="shared" si="358"/>
        <v>amazon - moreno valley</v>
      </c>
      <c r="D18688" s="8"/>
      <c r="E18688" s="8"/>
      <c r="F18688" s="10"/>
      <c r="G18688" s="8">
        <v>63740</v>
      </c>
      <c r="H18688" s="8" t="s">
        <v>31745</v>
      </c>
      <c r="I18688" s="8" t="s">
        <v>31746</v>
      </c>
      <c r="J18688" s="8">
        <v>63432</v>
      </c>
      <c r="K18688" s="8" t="s">
        <v>33827</v>
      </c>
    </row>
    <row r="18689" spans="1:11" x14ac:dyDescent="0.2">
      <c r="A18689" s="8">
        <f>IF(IFERROR((MATCH(G18689,$G$1:$G$17725,0)),0),INDEX($A$1:$A$17725,MATCH(G18689,$G$1:$G$17725,0)),MAX($A$2:$A18688)+1)</f>
        <v>14528</v>
      </c>
      <c r="B18689" s="8" t="e">
        <f t="shared" si="359"/>
        <v>#N/A</v>
      </c>
      <c r="C18689" s="9" t="str">
        <f t="shared" si="358"/>
        <v>kimberly-clark solar</v>
      </c>
      <c r="D18689" s="8"/>
      <c r="E18689" s="8"/>
      <c r="F18689" s="10"/>
      <c r="G18689" s="8">
        <v>62960</v>
      </c>
      <c r="H18689" s="8" t="s">
        <v>31747</v>
      </c>
      <c r="I18689" s="8" t="s">
        <v>31748</v>
      </c>
      <c r="J18689" s="8">
        <v>62817</v>
      </c>
      <c r="K18689" s="8" t="s">
        <v>33827</v>
      </c>
    </row>
    <row r="18690" spans="1:11" x14ac:dyDescent="0.2">
      <c r="A18690" s="8">
        <f>IF(IFERROR((MATCH(G18690,$G$1:$G$17725,0)),0),INDEX($A$1:$A$17725,MATCH(G18690,$G$1:$G$17725,0)),MAX($A$2:$A18689)+1)</f>
        <v>14529</v>
      </c>
      <c r="B18690" s="8" t="e">
        <f t="shared" si="359"/>
        <v>#N/A</v>
      </c>
      <c r="C18690" s="9" t="str">
        <f t="shared" si="358"/>
        <v>dgs wasco state prison</v>
      </c>
      <c r="D18690" s="8"/>
      <c r="E18690" s="8"/>
      <c r="F18690" s="10"/>
      <c r="G18690" s="8">
        <v>63418</v>
      </c>
      <c r="H18690" s="8" t="s">
        <v>31749</v>
      </c>
      <c r="I18690" s="8" t="s">
        <v>31500</v>
      </c>
      <c r="J18690" s="8">
        <v>62856</v>
      </c>
      <c r="K18690" s="8" t="s">
        <v>33827</v>
      </c>
    </row>
    <row r="18691" spans="1:11" x14ac:dyDescent="0.2">
      <c r="A18691" s="8">
        <f>IF(IFERROR((MATCH(G18691,$G$1:$G$17725,0)),0),INDEX($A$1:$A$17725,MATCH(G18691,$G$1:$G$17725,0)),MAX($A$2:$A18690)+1)</f>
        <v>14530</v>
      </c>
      <c r="B18691" s="8" t="e">
        <f t="shared" si="359"/>
        <v>#N/A</v>
      </c>
      <c r="C18691" s="9" t="str">
        <f t="shared" si="358"/>
        <v>walnut unified school district walnut hs hybrid</v>
      </c>
      <c r="D18691" s="8"/>
      <c r="E18691" s="8"/>
      <c r="F18691" s="10"/>
      <c r="G18691" s="8">
        <v>63510</v>
      </c>
      <c r="H18691" s="8" t="s">
        <v>31750</v>
      </c>
      <c r="I18691" s="8" t="s">
        <v>31470</v>
      </c>
      <c r="J18691" s="8">
        <v>60947</v>
      </c>
      <c r="K18691" s="8" t="s">
        <v>33827</v>
      </c>
    </row>
    <row r="18692" spans="1:11" x14ac:dyDescent="0.2">
      <c r="A18692" s="8">
        <f>IF(IFERROR((MATCH(G18692,$G$1:$G$17725,0)),0),INDEX($A$1:$A$17725,MATCH(G18692,$G$1:$G$17725,0)),MAX($A$2:$A18691)+1)</f>
        <v>14531</v>
      </c>
      <c r="B18692" s="8" t="e">
        <f t="shared" si="359"/>
        <v>#N/A</v>
      </c>
      <c r="C18692" s="9" t="str">
        <f t="shared" si="358"/>
        <v>spencer solar</v>
      </c>
      <c r="D18692" s="8"/>
      <c r="E18692" s="8"/>
      <c r="F18692" s="10"/>
      <c r="G18692" s="8">
        <v>63676</v>
      </c>
      <c r="H18692" s="8" t="s">
        <v>31751</v>
      </c>
      <c r="I18692" s="8" t="s">
        <v>31752</v>
      </c>
      <c r="J18692" s="8">
        <v>63395</v>
      </c>
      <c r="K18692" s="8" t="s">
        <v>33827</v>
      </c>
    </row>
    <row r="18693" spans="1:11" x14ac:dyDescent="0.2">
      <c r="A18693" s="8">
        <f>IF(IFERROR((MATCH(G18693,$G$1:$G$17725,0)),0),INDEX($A$1:$A$17725,MATCH(G18693,$G$1:$G$17725,0)),MAX($A$2:$A18692)+1)</f>
        <v>14532</v>
      </c>
      <c r="B18693" s="8" t="e">
        <f t="shared" si="359"/>
        <v>#N/A</v>
      </c>
      <c r="C18693" s="9" t="str">
        <f t="shared" si="358"/>
        <v>galloway landfill</v>
      </c>
      <c r="D18693" s="8"/>
      <c r="E18693" s="8"/>
      <c r="F18693" s="10"/>
      <c r="G18693" s="8">
        <v>63698</v>
      </c>
      <c r="H18693" s="8" t="s">
        <v>31753</v>
      </c>
      <c r="I18693" s="8" t="s">
        <v>28604</v>
      </c>
      <c r="J18693" s="8">
        <v>56990</v>
      </c>
      <c r="K18693" s="8" t="s">
        <v>33827</v>
      </c>
    </row>
    <row r="18694" spans="1:11" x14ac:dyDescent="0.2">
      <c r="A18694" s="8">
        <f>IF(IFERROR((MATCH(G18694,$G$1:$G$17725,0)),0),INDEX($A$1:$A$17725,MATCH(G18694,$G$1:$G$17725,0)),MAX($A$2:$A18693)+1)</f>
        <v>14533</v>
      </c>
      <c r="B18694" s="8" t="e">
        <f t="shared" si="359"/>
        <v>#N/A</v>
      </c>
      <c r="C18694" s="9" t="str">
        <f t="shared" si="358"/>
        <v>bluewater cdec 1</v>
      </c>
      <c r="D18694" s="8"/>
      <c r="E18694" s="8"/>
      <c r="F18694" s="10"/>
      <c r="G18694" s="8">
        <v>62994</v>
      </c>
      <c r="H18694" s="8" t="s">
        <v>31754</v>
      </c>
      <c r="I18694" s="8" t="s">
        <v>30638</v>
      </c>
      <c r="J18694" s="8">
        <v>62842</v>
      </c>
      <c r="K18694" s="8" t="s">
        <v>33827</v>
      </c>
    </row>
    <row r="18695" spans="1:11" x14ac:dyDescent="0.2">
      <c r="A18695" s="8">
        <f>IF(IFERROR((MATCH(G18695,$G$1:$G$17725,0)),0),INDEX($A$1:$A$17725,MATCH(G18695,$G$1:$G$17725,0)),MAX($A$2:$A18694)+1)</f>
        <v>14534</v>
      </c>
      <c r="B18695" s="8" t="e">
        <f t="shared" si="359"/>
        <v>#N/A</v>
      </c>
      <c r="C18695" s="9" t="str">
        <f t="shared" si="358"/>
        <v>alcalde solar array</v>
      </c>
      <c r="D18695" s="8"/>
      <c r="E18695" s="8"/>
      <c r="F18695" s="10"/>
      <c r="G18695" s="8">
        <v>63477</v>
      </c>
      <c r="H18695" s="8" t="s">
        <v>31755</v>
      </c>
      <c r="I18695" s="8" t="s">
        <v>31756</v>
      </c>
      <c r="J18695" s="8">
        <v>63213</v>
      </c>
      <c r="K18695" s="8" t="s">
        <v>33827</v>
      </c>
    </row>
    <row r="18696" spans="1:11" x14ac:dyDescent="0.2">
      <c r="A18696" s="8">
        <f>IF(IFERROR((MATCH(G18696,$G$1:$G$17725,0)),0),INDEX($A$1:$A$17725,MATCH(G18696,$G$1:$G$17725,0)),MAX($A$2:$A18695)+1)</f>
        <v>14535</v>
      </c>
      <c r="B18696" s="8" t="e">
        <f t="shared" si="359"/>
        <v>#N/A</v>
      </c>
      <c r="C18696" s="9" t="str">
        <f t="shared" si="358"/>
        <v>eqx010 great oaks fuel cell</v>
      </c>
      <c r="D18696" s="8"/>
      <c r="E18696" s="8"/>
      <c r="F18696" s="10"/>
      <c r="G18696" s="8">
        <v>63704</v>
      </c>
      <c r="H18696" s="8" t="s">
        <v>31757</v>
      </c>
      <c r="I18696" s="8" t="s">
        <v>31073</v>
      </c>
      <c r="J18696" s="8">
        <v>62150</v>
      </c>
      <c r="K18696" s="8" t="s">
        <v>33827</v>
      </c>
    </row>
    <row r="18697" spans="1:11" x14ac:dyDescent="0.2">
      <c r="A18697" s="8">
        <f>IF(IFERROR((MATCH(G18697,$G$1:$G$17725,0)),0),INDEX($A$1:$A$17725,MATCH(G18697,$G$1:$G$17725,0)),MAX($A$2:$A18696)+1)</f>
        <v>14536</v>
      </c>
      <c r="B18697" s="8" t="e">
        <f t="shared" si="359"/>
        <v>#N/A</v>
      </c>
      <c r="C18697" s="9" t="str">
        <f t="shared" si="358"/>
        <v>bio-rad</v>
      </c>
      <c r="D18697" s="8"/>
      <c r="E18697" s="8"/>
      <c r="F18697" s="10"/>
      <c r="G18697" s="8">
        <v>63189</v>
      </c>
      <c r="H18697" s="8" t="s">
        <v>31758</v>
      </c>
      <c r="I18697" s="8" t="s">
        <v>31759</v>
      </c>
      <c r="J18697" s="8">
        <v>62701</v>
      </c>
      <c r="K18697" s="8" t="s">
        <v>33827</v>
      </c>
    </row>
    <row r="18698" spans="1:11" x14ac:dyDescent="0.2">
      <c r="A18698" s="8">
        <f>IF(IFERROR((MATCH(G18698,$G$1:$G$17725,0)),0),INDEX($A$1:$A$17725,MATCH(G18698,$G$1:$G$17725,0)),MAX($A$2:$A18697)+1)</f>
        <v>14537</v>
      </c>
      <c r="B18698" s="8" t="e">
        <f t="shared" si="359"/>
        <v>#N/A</v>
      </c>
      <c r="C18698" s="9" t="str">
        <f t="shared" si="358"/>
        <v>hopkinton phase 2</v>
      </c>
      <c r="D18698" s="8"/>
      <c r="E18698" s="8"/>
      <c r="F18698" s="10"/>
      <c r="G18698" s="8">
        <v>63191</v>
      </c>
      <c r="H18698" s="8" t="s">
        <v>31760</v>
      </c>
      <c r="I18698" s="8" t="s">
        <v>31759</v>
      </c>
      <c r="J18698" s="8">
        <v>62701</v>
      </c>
      <c r="K18698" s="8" t="s">
        <v>33827</v>
      </c>
    </row>
    <row r="18699" spans="1:11" x14ac:dyDescent="0.2">
      <c r="A18699" s="8">
        <f>IF(IFERROR((MATCH(G18699,$G$1:$G$17725,0)),0),INDEX($A$1:$A$17725,MATCH(G18699,$G$1:$G$17725,0)),MAX($A$2:$A18698)+1)</f>
        <v>14538</v>
      </c>
      <c r="B18699" s="8" t="e">
        <f t="shared" si="359"/>
        <v>#N/A</v>
      </c>
      <c r="C18699" s="9" t="str">
        <f t="shared" si="358"/>
        <v>becton canaan</v>
      </c>
      <c r="D18699" s="8"/>
      <c r="E18699" s="8"/>
      <c r="F18699" s="10"/>
      <c r="G18699" s="8">
        <v>63262</v>
      </c>
      <c r="H18699" s="8" t="s">
        <v>31761</v>
      </c>
      <c r="I18699" s="8" t="s">
        <v>31762</v>
      </c>
      <c r="J18699" s="8">
        <v>63058</v>
      </c>
      <c r="K18699" s="8" t="s">
        <v>33827</v>
      </c>
    </row>
    <row r="18700" spans="1:11" x14ac:dyDescent="0.2">
      <c r="A18700" s="8">
        <f>IF(IFERROR((MATCH(G18700,$G$1:$G$17725,0)),0),INDEX($A$1:$A$17725,MATCH(G18700,$G$1:$G$17725,0)),MAX($A$2:$A18699)+1)</f>
        <v>14539</v>
      </c>
      <c r="B18700" s="8" t="e">
        <f t="shared" si="359"/>
        <v>#N/A</v>
      </c>
      <c r="C18700" s="9" t="str">
        <f t="shared" si="358"/>
        <v>cuming county renewables, llc</v>
      </c>
      <c r="D18700" s="8"/>
      <c r="E18700" s="8"/>
      <c r="F18700" s="10"/>
      <c r="G18700" s="8">
        <v>63393</v>
      </c>
      <c r="H18700" s="8" t="s">
        <v>31763</v>
      </c>
      <c r="I18700" s="8" t="s">
        <v>31764</v>
      </c>
      <c r="J18700" s="8">
        <v>63124</v>
      </c>
      <c r="K18700" s="8" t="s">
        <v>33827</v>
      </c>
    </row>
    <row r="18701" spans="1:11" x14ac:dyDescent="0.2">
      <c r="A18701" s="8">
        <f>IF(IFERROR((MATCH(G18701,$G$1:$G$17725,0)),0),INDEX($A$1:$A$17725,MATCH(G18701,$G$1:$G$17725,0)),MAX($A$2:$A18700)+1)</f>
        <v>14540</v>
      </c>
      <c r="B18701" s="8" t="e">
        <f t="shared" si="359"/>
        <v>#N/A</v>
      </c>
      <c r="C18701" s="9" t="str">
        <f t="shared" si="358"/>
        <v>psrec/siad solar</v>
      </c>
      <c r="D18701" s="8"/>
      <c r="E18701" s="8"/>
      <c r="F18701" s="10"/>
      <c r="G18701" s="8">
        <v>63493</v>
      </c>
      <c r="H18701" s="8" t="s">
        <v>31765</v>
      </c>
      <c r="I18701" s="8" t="s">
        <v>31766</v>
      </c>
      <c r="J18701" s="8">
        <v>57353</v>
      </c>
      <c r="K18701" s="8" t="s">
        <v>33827</v>
      </c>
    </row>
    <row r="18702" spans="1:11" x14ac:dyDescent="0.2">
      <c r="A18702" s="8">
        <f>IF(IFERROR((MATCH(G18702,$G$1:$G$17725,0)),0),INDEX($A$1:$A$17725,MATCH(G18702,$G$1:$G$17725,0)),MAX($A$2:$A18701)+1)</f>
        <v>14541</v>
      </c>
      <c r="B18702" s="8" t="e">
        <f t="shared" si="359"/>
        <v>#N/A</v>
      </c>
      <c r="C18702" s="9" t="str">
        <f t="shared" si="358"/>
        <v>solar bess hybrid</v>
      </c>
      <c r="D18702" s="8"/>
      <c r="E18702" s="8"/>
      <c r="F18702" s="10"/>
      <c r="G18702" s="8">
        <v>63535</v>
      </c>
      <c r="H18702" s="8" t="s">
        <v>31767</v>
      </c>
      <c r="I18702" s="8" t="s">
        <v>31768</v>
      </c>
      <c r="J18702" s="8">
        <v>63260</v>
      </c>
      <c r="K18702" s="8" t="s">
        <v>33827</v>
      </c>
    </row>
    <row r="18703" spans="1:11" x14ac:dyDescent="0.2">
      <c r="A18703" s="8">
        <f>IF(IFERROR((MATCH(G18703,$G$1:$G$17725,0)),0),INDEX($A$1:$A$17725,MATCH(G18703,$G$1:$G$17725,0)),MAX($A$2:$A18702)+1)</f>
        <v>14542</v>
      </c>
      <c r="B18703" s="8" t="e">
        <f t="shared" si="359"/>
        <v>#N/A</v>
      </c>
      <c r="C18703" s="9" t="str">
        <f t="shared" si="358"/>
        <v>csu long beach</v>
      </c>
      <c r="D18703" s="8"/>
      <c r="E18703" s="8"/>
      <c r="F18703" s="10"/>
      <c r="G18703" s="8">
        <v>63611</v>
      </c>
      <c r="H18703" s="8" t="s">
        <v>31769</v>
      </c>
      <c r="I18703" s="8" t="s">
        <v>31409</v>
      </c>
      <c r="J18703" s="8">
        <v>61344</v>
      </c>
      <c r="K18703" s="8" t="s">
        <v>33827</v>
      </c>
    </row>
    <row r="18704" spans="1:11" x14ac:dyDescent="0.2">
      <c r="A18704" s="8">
        <f>IF(IFERROR((MATCH(G18704,$G$1:$G$17725,0)),0),INDEX($A$1:$A$17725,MATCH(G18704,$G$1:$G$17725,0)),MAX($A$2:$A18703)+1)</f>
        <v>14543</v>
      </c>
      <c r="B18704" s="8" t="e">
        <f t="shared" si="359"/>
        <v>#N/A</v>
      </c>
      <c r="C18704" s="9" t="str">
        <f t="shared" si="358"/>
        <v>mt hope solar</v>
      </c>
      <c r="D18704" s="8"/>
      <c r="E18704" s="8"/>
      <c r="F18704" s="10"/>
      <c r="G18704" s="8">
        <v>63663</v>
      </c>
      <c r="H18704" s="8" t="s">
        <v>31770</v>
      </c>
      <c r="I18704" s="8" t="s">
        <v>31580</v>
      </c>
      <c r="J18704" s="8">
        <v>63185</v>
      </c>
      <c r="K18704" s="8" t="s">
        <v>33827</v>
      </c>
    </row>
    <row r="18705" spans="1:11" x14ac:dyDescent="0.2">
      <c r="A18705" s="8">
        <f>IF(IFERROR((MATCH(G18705,$G$1:$G$17725,0)),0),INDEX($A$1:$A$17725,MATCH(G18705,$G$1:$G$17725,0)),MAX($A$2:$A18704)+1)</f>
        <v>14544</v>
      </c>
      <c r="B18705" s="8" t="e">
        <f t="shared" si="359"/>
        <v>#N/A</v>
      </c>
      <c r="C18705" s="9" t="str">
        <f t="shared" ref="C18705:C18768" si="360">IF(H18705="",F18705,H18705)</f>
        <v>williams acres solar</v>
      </c>
      <c r="D18705" s="8"/>
      <c r="E18705" s="8"/>
      <c r="F18705" s="10"/>
      <c r="G18705" s="8">
        <v>63664</v>
      </c>
      <c r="H18705" s="8" t="s">
        <v>31771</v>
      </c>
      <c r="I18705" s="8" t="s">
        <v>31580</v>
      </c>
      <c r="J18705" s="8">
        <v>63185</v>
      </c>
      <c r="K18705" s="8" t="s">
        <v>33827</v>
      </c>
    </row>
    <row r="18706" spans="1:11" x14ac:dyDescent="0.2">
      <c r="A18706" s="8">
        <f>IF(IFERROR((MATCH(G18706,$G$1:$G$17725,0)),0),INDEX($A$1:$A$17725,MATCH(G18706,$G$1:$G$17725,0)),MAX($A$2:$A18705)+1)</f>
        <v>14545</v>
      </c>
      <c r="B18706" s="8" t="e">
        <f t="shared" si="359"/>
        <v>#N/A</v>
      </c>
      <c r="C18706" s="9" t="str">
        <f t="shared" si="360"/>
        <v>eqx012 harz fuel cell</v>
      </c>
      <c r="D18706" s="8"/>
      <c r="E18706" s="8"/>
      <c r="F18706" s="10"/>
      <c r="G18706" s="8">
        <v>63706</v>
      </c>
      <c r="H18706" s="8" t="s">
        <v>31772</v>
      </c>
      <c r="I18706" s="8" t="s">
        <v>31073</v>
      </c>
      <c r="J18706" s="8">
        <v>62150</v>
      </c>
      <c r="K18706" s="8" t="s">
        <v>33827</v>
      </c>
    </row>
    <row r="18707" spans="1:11" x14ac:dyDescent="0.2">
      <c r="A18707" s="8">
        <f>IF(IFERROR((MATCH(G18707,$G$1:$G$17725,0)),0),INDEX($A$1:$A$17725,MATCH(G18707,$G$1:$G$17725,0)),MAX($A$2:$A18706)+1)</f>
        <v>14546</v>
      </c>
      <c r="B18707" s="8" t="e">
        <f t="shared" si="359"/>
        <v>#N/A</v>
      </c>
      <c r="C18707" s="9" t="str">
        <f t="shared" si="360"/>
        <v>gen005 antibody fuel cell</v>
      </c>
      <c r="D18707" s="8"/>
      <c r="E18707" s="8"/>
      <c r="F18707" s="10"/>
      <c r="G18707" s="8">
        <v>63714</v>
      </c>
      <c r="H18707" s="8" t="s">
        <v>31773</v>
      </c>
      <c r="I18707" s="8" t="s">
        <v>31073</v>
      </c>
      <c r="J18707" s="8">
        <v>62150</v>
      </c>
      <c r="K18707" s="8" t="s">
        <v>33827</v>
      </c>
    </row>
    <row r="18708" spans="1:11" x14ac:dyDescent="0.2">
      <c r="A18708" s="8">
        <f>IF(IFERROR((MATCH(G18708,$G$1:$G$17725,0)),0),INDEX($A$1:$A$17725,MATCH(G18708,$G$1:$G$17725,0)),MAX($A$2:$A18707)+1)</f>
        <v>14547</v>
      </c>
      <c r="B18708" s="8" t="e">
        <f t="shared" si="359"/>
        <v>#N/A</v>
      </c>
      <c r="C18708" s="9" t="str">
        <f t="shared" si="360"/>
        <v>dg amp rittman rd</v>
      </c>
      <c r="D18708" s="8"/>
      <c r="E18708" s="8"/>
      <c r="F18708" s="10"/>
      <c r="G18708" s="8">
        <v>62941</v>
      </c>
      <c r="H18708" s="8" t="s">
        <v>31774</v>
      </c>
      <c r="I18708" s="8" t="s">
        <v>31098</v>
      </c>
      <c r="J18708" s="8">
        <v>60370</v>
      </c>
      <c r="K18708" s="8" t="s">
        <v>33827</v>
      </c>
    </row>
    <row r="18709" spans="1:11" x14ac:dyDescent="0.2">
      <c r="A18709" s="8">
        <f>IF(IFERROR((MATCH(G18709,$G$1:$G$17725,0)),0),INDEX($A$1:$A$17725,MATCH(G18709,$G$1:$G$17725,0)),MAX($A$2:$A18708)+1)</f>
        <v>14548</v>
      </c>
      <c r="B18709" s="8" t="e">
        <f t="shared" si="359"/>
        <v>#N/A</v>
      </c>
      <c r="C18709" s="9" t="str">
        <f t="shared" si="360"/>
        <v>reedley community college solar</v>
      </c>
      <c r="D18709" s="8"/>
      <c r="E18709" s="8"/>
      <c r="F18709" s="10"/>
      <c r="G18709" s="8">
        <v>63074</v>
      </c>
      <c r="H18709" s="8" t="s">
        <v>31775</v>
      </c>
      <c r="I18709" s="8" t="s">
        <v>31500</v>
      </c>
      <c r="J18709" s="8">
        <v>62856</v>
      </c>
      <c r="K18709" s="8" t="s">
        <v>33827</v>
      </c>
    </row>
    <row r="18710" spans="1:11" x14ac:dyDescent="0.2">
      <c r="A18710" s="8">
        <f>IF(IFERROR((MATCH(G18710,$G$1:$G$17725,0)),0),INDEX($A$1:$A$17725,MATCH(G18710,$G$1:$G$17725,0)),MAX($A$2:$A18709)+1)</f>
        <v>14549</v>
      </c>
      <c r="B18710" s="8" t="e">
        <f t="shared" si="359"/>
        <v>#N/A</v>
      </c>
      <c r="C18710" s="9" t="str">
        <f t="shared" si="360"/>
        <v>oes biogas power</v>
      </c>
      <c r="D18710" s="8"/>
      <c r="E18710" s="8"/>
      <c r="F18710" s="10"/>
      <c r="G18710" s="8">
        <v>63622</v>
      </c>
      <c r="H18710" s="8" t="s">
        <v>31776</v>
      </c>
      <c r="I18710" s="8" t="s">
        <v>31777</v>
      </c>
      <c r="J18710" s="8">
        <v>63331</v>
      </c>
      <c r="K18710" s="8" t="s">
        <v>33827</v>
      </c>
    </row>
    <row r="18711" spans="1:11" x14ac:dyDescent="0.2">
      <c r="A18711" s="8">
        <f>IF(IFERROR((MATCH(G18711,$G$1:$G$17725,0)),0),INDEX($A$1:$A$17725,MATCH(G18711,$G$1:$G$17725,0)),MAX($A$2:$A18710)+1)</f>
        <v>14550</v>
      </c>
      <c r="B18711" s="8" t="e">
        <f t="shared" si="359"/>
        <v>#N/A</v>
      </c>
      <c r="C18711" s="9" t="str">
        <f t="shared" si="360"/>
        <v>costco lake drive</v>
      </c>
      <c r="D18711" s="8"/>
      <c r="E18711" s="8"/>
      <c r="F18711" s="10"/>
      <c r="G18711" s="8">
        <v>63638</v>
      </c>
      <c r="H18711" s="8" t="s">
        <v>31778</v>
      </c>
      <c r="I18711" s="8" t="s">
        <v>31779</v>
      </c>
      <c r="J18711" s="8">
        <v>58622</v>
      </c>
      <c r="K18711" s="8" t="s">
        <v>33827</v>
      </c>
    </row>
    <row r="18712" spans="1:11" x14ac:dyDescent="0.2">
      <c r="A18712" s="8">
        <f>IF(IFERROR((MATCH(G18712,$G$1:$G$17725,0)),0),INDEX($A$1:$A$17725,MATCH(G18712,$G$1:$G$17725,0)),MAX($A$2:$A18711)+1)</f>
        <v>14551</v>
      </c>
      <c r="B18712" s="8" t="e">
        <f t="shared" si="359"/>
        <v>#N/A</v>
      </c>
      <c r="C18712" s="9" t="str">
        <f t="shared" si="360"/>
        <v>iiv000 mt bethel fuel cell</v>
      </c>
      <c r="D18712" s="8"/>
      <c r="E18712" s="8"/>
      <c r="F18712" s="10"/>
      <c r="G18712" s="8">
        <v>63713</v>
      </c>
      <c r="H18712" s="8" t="s">
        <v>31780</v>
      </c>
      <c r="I18712" s="8" t="s">
        <v>31073</v>
      </c>
      <c r="J18712" s="8">
        <v>62150</v>
      </c>
      <c r="K18712" s="8" t="s">
        <v>33827</v>
      </c>
    </row>
    <row r="18713" spans="1:11" x14ac:dyDescent="0.2">
      <c r="A18713" s="8">
        <f>IF(IFERROR((MATCH(G18713,$G$1:$G$17725,0)),0),INDEX($A$1:$A$17725,MATCH(G18713,$G$1:$G$17725,0)),MAX($A$2:$A18712)+1)</f>
        <v>14552</v>
      </c>
      <c r="B18713" s="8" t="e">
        <f t="shared" si="359"/>
        <v>#N/A</v>
      </c>
      <c r="C18713" s="9" t="str">
        <f t="shared" si="360"/>
        <v>milner butte lfge</v>
      </c>
      <c r="D18713" s="8"/>
      <c r="E18713" s="8"/>
      <c r="F18713" s="10"/>
      <c r="G18713" s="8">
        <v>63755</v>
      </c>
      <c r="H18713" s="8" t="s">
        <v>31781</v>
      </c>
      <c r="I18713" s="8" t="s">
        <v>31782</v>
      </c>
      <c r="J18713" s="8">
        <v>63439</v>
      </c>
      <c r="K18713" s="8" t="s">
        <v>33827</v>
      </c>
    </row>
    <row r="18714" spans="1:11" x14ac:dyDescent="0.2">
      <c r="A18714" s="8">
        <f>IF(IFERROR((MATCH(G18714,$G$1:$G$17725,0)),0),INDEX($A$1:$A$17725,MATCH(G18714,$G$1:$G$17725,0)),MAX($A$2:$A18713)+1)</f>
        <v>14553</v>
      </c>
      <c r="B18714" s="8" t="e">
        <f t="shared" si="359"/>
        <v>#N/A</v>
      </c>
      <c r="C18714" s="9" t="str">
        <f t="shared" si="360"/>
        <v>short hills mall</v>
      </c>
      <c r="D18714" s="8"/>
      <c r="E18714" s="8"/>
      <c r="F18714" s="10"/>
      <c r="G18714" s="8">
        <v>63257</v>
      </c>
      <c r="H18714" s="8" t="s">
        <v>31783</v>
      </c>
      <c r="I18714" s="8" t="s">
        <v>31783</v>
      </c>
      <c r="J18714" s="8">
        <v>63057</v>
      </c>
      <c r="K18714" s="8" t="s">
        <v>33827</v>
      </c>
    </row>
    <row r="18715" spans="1:11" x14ac:dyDescent="0.2">
      <c r="A18715" s="8">
        <f>IF(IFERROR((MATCH(G18715,$G$1:$G$17725,0)),0),INDEX($A$1:$A$17725,MATCH(G18715,$G$1:$G$17725,0)),MAX($A$2:$A18714)+1)</f>
        <v>14554</v>
      </c>
      <c r="B18715" s="8" t="e">
        <f t="shared" si="359"/>
        <v>#N/A</v>
      </c>
      <c r="C18715" s="9" t="str">
        <f t="shared" si="360"/>
        <v>lakeville solar</v>
      </c>
      <c r="D18715" s="8"/>
      <c r="E18715" s="8"/>
      <c r="F18715" s="10"/>
      <c r="G18715" s="8">
        <v>63672</v>
      </c>
      <c r="H18715" s="8" t="s">
        <v>31784</v>
      </c>
      <c r="I18715" s="8" t="s">
        <v>31785</v>
      </c>
      <c r="J18715" s="8">
        <v>63391</v>
      </c>
      <c r="K18715" s="8" t="s">
        <v>33827</v>
      </c>
    </row>
    <row r="18716" spans="1:11" x14ac:dyDescent="0.2">
      <c r="A18716" s="8">
        <f>IF(IFERROR((MATCH(G18716,$G$1:$G$17725,0)),0),INDEX($A$1:$A$17725,MATCH(G18716,$G$1:$G$17725,0)),MAX($A$2:$A18715)+1)</f>
        <v>14555</v>
      </c>
      <c r="B18716" s="8" t="e">
        <f t="shared" si="359"/>
        <v>#N/A</v>
      </c>
      <c r="C18716" s="9" t="str">
        <f t="shared" si="360"/>
        <v>central ca fuel cell 1</v>
      </c>
      <c r="D18716" s="8"/>
      <c r="E18716" s="8"/>
      <c r="F18716" s="10"/>
      <c r="G18716" s="8">
        <v>63439</v>
      </c>
      <c r="H18716" s="8" t="s">
        <v>31786</v>
      </c>
      <c r="I18716" s="8" t="s">
        <v>31523</v>
      </c>
      <c r="J18716" s="8">
        <v>61939</v>
      </c>
      <c r="K18716" s="8" t="s">
        <v>33827</v>
      </c>
    </row>
    <row r="18717" spans="1:11" x14ac:dyDescent="0.2">
      <c r="A18717" s="8">
        <f>IF(IFERROR((MATCH(G18717,$G$1:$G$17725,0)),0),INDEX($A$1:$A$17725,MATCH(G18717,$G$1:$G$17725,0)),MAX($A$2:$A18716)+1)</f>
        <v>14556</v>
      </c>
      <c r="B18717" s="8" t="e">
        <f t="shared" si="359"/>
        <v>#N/A</v>
      </c>
      <c r="C18717" s="9" t="str">
        <f t="shared" si="360"/>
        <v>esa buies creek, llc</v>
      </c>
      <c r="D18717" s="8"/>
      <c r="E18717" s="8"/>
      <c r="F18717" s="10"/>
      <c r="G18717" s="8">
        <v>63732</v>
      </c>
      <c r="H18717" s="8" t="s">
        <v>31787</v>
      </c>
      <c r="I18717" s="8" t="s">
        <v>31058</v>
      </c>
      <c r="J18717" s="8">
        <v>61677</v>
      </c>
      <c r="K18717" s="8" t="s">
        <v>33827</v>
      </c>
    </row>
    <row r="18718" spans="1:11" x14ac:dyDescent="0.2">
      <c r="A18718" s="8">
        <f>IF(IFERROR((MATCH(G18718,$G$1:$G$17725,0)),0),INDEX($A$1:$A$17725,MATCH(G18718,$G$1:$G$17725,0)),MAX($A$2:$A18717)+1)</f>
        <v>14557</v>
      </c>
      <c r="B18718" s="8" t="e">
        <f t="shared" si="359"/>
        <v>#N/A</v>
      </c>
      <c r="C18718" s="9" t="str">
        <f t="shared" si="360"/>
        <v>boutillier solar, llc csg</v>
      </c>
      <c r="D18718" s="8"/>
      <c r="E18718" s="8"/>
      <c r="F18718" s="10"/>
      <c r="G18718" s="8">
        <v>63556</v>
      </c>
      <c r="H18718" s="8" t="s">
        <v>31788</v>
      </c>
      <c r="I18718" s="8" t="s">
        <v>31373</v>
      </c>
      <c r="J18718" s="8">
        <v>63281</v>
      </c>
      <c r="K18718" s="8" t="s">
        <v>33827</v>
      </c>
    </row>
    <row r="18719" spans="1:11" x14ac:dyDescent="0.2">
      <c r="A18719" s="8">
        <f>IF(IFERROR((MATCH(G18719,$G$1:$G$17725,0)),0),INDEX($A$1:$A$17725,MATCH(G18719,$G$1:$G$17725,0)),MAX($A$2:$A18718)+1)</f>
        <v>14558</v>
      </c>
      <c r="B18719" s="8" t="e">
        <f t="shared" si="359"/>
        <v>#N/A</v>
      </c>
      <c r="C18719" s="9" t="str">
        <f t="shared" si="360"/>
        <v>dickinson solar</v>
      </c>
      <c r="D18719" s="8"/>
      <c r="E18719" s="8"/>
      <c r="F18719" s="10"/>
      <c r="G18719" s="8">
        <v>62946</v>
      </c>
      <c r="H18719" s="8" t="s">
        <v>31789</v>
      </c>
      <c r="I18719" s="8" t="s">
        <v>31790</v>
      </c>
      <c r="J18719" s="8">
        <v>62795</v>
      </c>
      <c r="K18719" s="8" t="s">
        <v>33827</v>
      </c>
    </row>
    <row r="18720" spans="1:11" x14ac:dyDescent="0.2">
      <c r="A18720" s="8">
        <f>IF(IFERROR((MATCH(G18720,$G$1:$G$17725,0)),0),INDEX($A$1:$A$17725,MATCH(G18720,$G$1:$G$17725,0)),MAX($A$2:$A18719)+1)</f>
        <v>14559</v>
      </c>
      <c r="B18720" s="8" t="e">
        <f t="shared" si="359"/>
        <v>#N/A</v>
      </c>
      <c r="C18720" s="9" t="str">
        <f t="shared" si="360"/>
        <v>cronin road solar 1, llc csg hybrid</v>
      </c>
      <c r="D18720" s="8"/>
      <c r="E18720" s="8"/>
      <c r="F18720" s="10"/>
      <c r="G18720" s="8">
        <v>63011</v>
      </c>
      <c r="H18720" s="8" t="s">
        <v>31791</v>
      </c>
      <c r="I18720" s="8" t="s">
        <v>30843</v>
      </c>
      <c r="J18720" s="8">
        <v>61012</v>
      </c>
      <c r="K18720" s="8" t="s">
        <v>33827</v>
      </c>
    </row>
    <row r="18721" spans="1:11" x14ac:dyDescent="0.2">
      <c r="A18721" s="8">
        <f>IF(IFERROR((MATCH(G18721,$G$1:$G$17725,0)),0),INDEX($A$1:$A$17725,MATCH(G18721,$G$1:$G$17725,0)),MAX($A$2:$A18720)+1)</f>
        <v>14560</v>
      </c>
      <c r="B18721" s="8" t="e">
        <f t="shared" si="359"/>
        <v>#N/A</v>
      </c>
      <c r="C18721" s="9" t="str">
        <f t="shared" si="360"/>
        <v>calcity solar 1</v>
      </c>
      <c r="D18721" s="8"/>
      <c r="E18721" s="8"/>
      <c r="F18721" s="10"/>
      <c r="G18721" s="8">
        <v>63054</v>
      </c>
      <c r="H18721" s="8" t="s">
        <v>31792</v>
      </c>
      <c r="I18721" s="8" t="s">
        <v>31793</v>
      </c>
      <c r="J18721" s="8">
        <v>62885</v>
      </c>
      <c r="K18721" s="8" t="s">
        <v>33827</v>
      </c>
    </row>
    <row r="18722" spans="1:11" x14ac:dyDescent="0.2">
      <c r="A18722" s="8">
        <f>IF(IFERROR((MATCH(G18722,$G$1:$G$17725,0)),0),INDEX($A$1:$A$17725,MATCH(G18722,$G$1:$G$17725,0)),MAX($A$2:$A18721)+1)</f>
        <v>14561</v>
      </c>
      <c r="B18722" s="8" t="e">
        <f t="shared" si="359"/>
        <v>#N/A</v>
      </c>
      <c r="C18722" s="9" t="str">
        <f t="shared" si="360"/>
        <v>eagle creek</v>
      </c>
      <c r="D18722" s="8"/>
      <c r="E18722" s="8"/>
      <c r="F18722" s="10"/>
      <c r="G18722" s="8">
        <v>63078</v>
      </c>
      <c r="H18722" s="8" t="s">
        <v>31794</v>
      </c>
      <c r="I18722" s="8" t="s">
        <v>28679</v>
      </c>
      <c r="J18722" s="8">
        <v>60059</v>
      </c>
      <c r="K18722" s="8" t="s">
        <v>33827</v>
      </c>
    </row>
    <row r="18723" spans="1:11" x14ac:dyDescent="0.2">
      <c r="A18723" s="8">
        <f>IF(IFERROR((MATCH(G18723,$G$1:$G$17725,0)),0),INDEX($A$1:$A$17725,MATCH(G18723,$G$1:$G$17725,0)),MAX($A$2:$A18722)+1)</f>
        <v>14562</v>
      </c>
      <c r="B18723" s="8" t="e">
        <f t="shared" si="359"/>
        <v>#N/A</v>
      </c>
      <c r="C18723" s="9" t="str">
        <f t="shared" si="360"/>
        <v>athens - coopers corner bess</v>
      </c>
      <c r="D18723" s="8"/>
      <c r="E18723" s="8"/>
      <c r="F18723" s="10"/>
      <c r="G18723" s="8">
        <v>63090</v>
      </c>
      <c r="H18723" s="8" t="s">
        <v>31795</v>
      </c>
      <c r="I18723" s="8" t="s">
        <v>31796</v>
      </c>
      <c r="J18723" s="8">
        <v>62731</v>
      </c>
      <c r="K18723" s="8" t="s">
        <v>33827</v>
      </c>
    </row>
    <row r="18724" spans="1:11" x14ac:dyDescent="0.2">
      <c r="A18724" s="8">
        <f>IF(IFERROR((MATCH(G18724,$G$1:$G$17725,0)),0),INDEX($A$1:$A$17725,MATCH(G18724,$G$1:$G$17725,0)),MAX($A$2:$A18723)+1)</f>
        <v>14563</v>
      </c>
      <c r="B18724" s="8" t="e">
        <f t="shared" si="359"/>
        <v>#N/A</v>
      </c>
      <c r="C18724" s="9" t="str">
        <f t="shared" si="360"/>
        <v>woodbury solar</v>
      </c>
      <c r="D18724" s="8"/>
      <c r="E18724" s="8"/>
      <c r="F18724" s="10"/>
      <c r="G18724" s="8">
        <v>63231</v>
      </c>
      <c r="H18724" s="8" t="s">
        <v>31797</v>
      </c>
      <c r="I18724" s="8" t="s">
        <v>31798</v>
      </c>
      <c r="J18724" s="8">
        <v>63001</v>
      </c>
      <c r="K18724" s="8" t="s">
        <v>33827</v>
      </c>
    </row>
    <row r="18725" spans="1:11" x14ac:dyDescent="0.2">
      <c r="A18725" s="8">
        <f>IF(IFERROR((MATCH(G18725,$G$1:$G$17725,0)),0),INDEX($A$1:$A$17725,MATCH(G18725,$G$1:$G$17725,0)),MAX($A$2:$A18724)+1)</f>
        <v>14564</v>
      </c>
      <c r="B18725" s="8" t="e">
        <f t="shared" si="359"/>
        <v>#N/A</v>
      </c>
      <c r="C18725" s="9" t="str">
        <f t="shared" si="360"/>
        <v>cottonwood solar, llc</v>
      </c>
      <c r="D18725" s="8"/>
      <c r="E18725" s="8"/>
      <c r="F18725" s="10"/>
      <c r="G18725" s="8">
        <v>63293</v>
      </c>
      <c r="H18725" s="8" t="s">
        <v>31799</v>
      </c>
      <c r="I18725" s="8" t="s">
        <v>30949</v>
      </c>
      <c r="J18725" s="8">
        <v>62627</v>
      </c>
      <c r="K18725" s="8" t="s">
        <v>33827</v>
      </c>
    </row>
    <row r="18726" spans="1:11" x14ac:dyDescent="0.2">
      <c r="A18726" s="8">
        <f>IF(IFERROR((MATCH(G18726,$G$1:$G$17725,0)),0),INDEX($A$1:$A$17725,MATCH(G18726,$G$1:$G$17725,0)),MAX($A$2:$A18725)+1)</f>
        <v>14565</v>
      </c>
      <c r="B18726" s="8" t="e">
        <f t="shared" si="359"/>
        <v>#N/A</v>
      </c>
      <c r="C18726" s="9" t="str">
        <f t="shared" si="360"/>
        <v>yorktown battery energy storage facility</v>
      </c>
      <c r="D18726" s="8"/>
      <c r="E18726" s="8"/>
      <c r="F18726" s="10"/>
      <c r="G18726" s="8">
        <v>63325</v>
      </c>
      <c r="H18726" s="8" t="s">
        <v>31800</v>
      </c>
      <c r="I18726" s="8" t="s">
        <v>29450</v>
      </c>
      <c r="J18726" s="8">
        <v>17609</v>
      </c>
      <c r="K18726" s="8" t="s">
        <v>33827</v>
      </c>
    </row>
    <row r="18727" spans="1:11" x14ac:dyDescent="0.2">
      <c r="A18727" s="8">
        <f>IF(IFERROR((MATCH(G18727,$G$1:$G$17725,0)),0),INDEX($A$1:$A$17725,MATCH(G18727,$G$1:$G$17725,0)),MAX($A$2:$A18726)+1)</f>
        <v>14566</v>
      </c>
      <c r="B18727" s="8" t="e">
        <f t="shared" si="359"/>
        <v>#N/A</v>
      </c>
      <c r="C18727" s="9" t="str">
        <f t="shared" si="360"/>
        <v>dec phase ii at georgetown</v>
      </c>
      <c r="D18727" s="8"/>
      <c r="E18727" s="8"/>
      <c r="F18727" s="10"/>
      <c r="G18727" s="8">
        <v>63392</v>
      </c>
      <c r="H18727" s="8" t="s">
        <v>31801</v>
      </c>
      <c r="I18727" s="8" t="s">
        <v>31802</v>
      </c>
      <c r="J18727" s="8">
        <v>61419</v>
      </c>
      <c r="K18727" s="8" t="s">
        <v>33827</v>
      </c>
    </row>
    <row r="18728" spans="1:11" x14ac:dyDescent="0.2">
      <c r="A18728" s="8">
        <f>IF(IFERROR((MATCH(G18728,$G$1:$G$17725,0)),0),INDEX($A$1:$A$17725,MATCH(G18728,$G$1:$G$17725,0)),MAX($A$2:$A18727)+1)</f>
        <v>14567</v>
      </c>
      <c r="B18728" s="8" t="e">
        <f t="shared" si="359"/>
        <v>#N/A</v>
      </c>
      <c r="C18728" s="9" t="str">
        <f t="shared" si="360"/>
        <v>vermillion river_mn_gre dea-gm</v>
      </c>
      <c r="D18728" s="8"/>
      <c r="E18728" s="8"/>
      <c r="F18728" s="10"/>
      <c r="G18728" s="8">
        <v>63406</v>
      </c>
      <c r="H18728" s="8" t="s">
        <v>31803</v>
      </c>
      <c r="I18728" s="8" t="s">
        <v>31804</v>
      </c>
      <c r="J18728" s="8">
        <v>60520</v>
      </c>
      <c r="K18728" s="8" t="s">
        <v>33827</v>
      </c>
    </row>
    <row r="18729" spans="1:11" x14ac:dyDescent="0.2">
      <c r="A18729" s="8">
        <f>IF(IFERROR((MATCH(G18729,$G$1:$G$17725,0)),0),INDEX($A$1:$A$17725,MATCH(G18729,$G$1:$G$17725,0)),MAX($A$2:$A18728)+1)</f>
        <v>14568</v>
      </c>
      <c r="B18729" s="8" t="e">
        <f t="shared" si="359"/>
        <v>#N/A</v>
      </c>
      <c r="C18729" s="9" t="str">
        <f t="shared" si="360"/>
        <v>ny3 battery</v>
      </c>
      <c r="D18729" s="8"/>
      <c r="E18729" s="8"/>
      <c r="F18729" s="10"/>
      <c r="G18729" s="8">
        <v>63585</v>
      </c>
      <c r="H18729" s="8" t="s">
        <v>31805</v>
      </c>
      <c r="I18729" s="8" t="s">
        <v>30642</v>
      </c>
      <c r="J18729" s="8">
        <v>63289</v>
      </c>
      <c r="K18729" s="8" t="s">
        <v>33827</v>
      </c>
    </row>
    <row r="18730" spans="1:11" x14ac:dyDescent="0.2">
      <c r="A18730" s="8">
        <f>IF(IFERROR((MATCH(G18730,$G$1:$G$17725,0)),0),INDEX($A$1:$A$17725,MATCH(G18730,$G$1:$G$17725,0)),MAX($A$2:$A18729)+1)</f>
        <v>14569</v>
      </c>
      <c r="B18730" s="8" t="e">
        <f t="shared" si="359"/>
        <v>#N/A</v>
      </c>
      <c r="C18730" s="9" t="str">
        <f t="shared" si="360"/>
        <v>crown</v>
      </c>
      <c r="D18730" s="8"/>
      <c r="E18730" s="8"/>
      <c r="F18730" s="10"/>
      <c r="G18730" s="8">
        <v>63635</v>
      </c>
      <c r="H18730" s="8" t="s">
        <v>31806</v>
      </c>
      <c r="I18730" s="8" t="s">
        <v>31807</v>
      </c>
      <c r="J18730" s="8">
        <v>63338</v>
      </c>
      <c r="K18730" s="8" t="s">
        <v>33827</v>
      </c>
    </row>
    <row r="18731" spans="1:11" x14ac:dyDescent="0.2">
      <c r="A18731" s="8">
        <f>IF(IFERROR((MATCH(G18731,$G$1:$G$17725,0)),0),INDEX($A$1:$A$17725,MATCH(G18731,$G$1:$G$17725,0)),MAX($A$2:$A18730)+1)</f>
        <v>14570</v>
      </c>
      <c r="B18731" s="8" t="e">
        <f t="shared" si="359"/>
        <v>#N/A</v>
      </c>
      <c r="C18731" s="9" t="str">
        <f t="shared" si="360"/>
        <v>oak leaf solar xxxiii llc (lantz)</v>
      </c>
      <c r="D18731" s="8"/>
      <c r="E18731" s="8"/>
      <c r="F18731" s="10"/>
      <c r="G18731" s="8">
        <v>63681</v>
      </c>
      <c r="H18731" s="8" t="s">
        <v>31808</v>
      </c>
      <c r="I18731" s="8" t="s">
        <v>31809</v>
      </c>
      <c r="J18731" s="8">
        <v>63402</v>
      </c>
      <c r="K18731" s="8" t="s">
        <v>33827</v>
      </c>
    </row>
    <row r="18732" spans="1:11" x14ac:dyDescent="0.2">
      <c r="A18732" s="8">
        <f>IF(IFERROR((MATCH(G18732,$G$1:$G$17725,0)),0),INDEX($A$1:$A$17725,MATCH(G18732,$G$1:$G$17725,0)),MAX($A$2:$A18731)+1)</f>
        <v>14571</v>
      </c>
      <c r="B18732" s="8" t="e">
        <f t="shared" si="359"/>
        <v>#N/A</v>
      </c>
      <c r="C18732" s="9" t="str">
        <f t="shared" si="360"/>
        <v>tlr000 hansen fuel cell</v>
      </c>
      <c r="D18732" s="8"/>
      <c r="E18732" s="8"/>
      <c r="F18732" s="10"/>
      <c r="G18732" s="8">
        <v>63717</v>
      </c>
      <c r="H18732" s="8" t="s">
        <v>31810</v>
      </c>
      <c r="I18732" s="8" t="s">
        <v>31073</v>
      </c>
      <c r="J18732" s="8">
        <v>62150</v>
      </c>
      <c r="K18732" s="8" t="s">
        <v>33827</v>
      </c>
    </row>
    <row r="18733" spans="1:11" x14ac:dyDescent="0.2">
      <c r="A18733" s="8">
        <f>IF(IFERROR((MATCH(G18733,$G$1:$G$17725,0)),0),INDEX($A$1:$A$17725,MATCH(G18733,$G$1:$G$17725,0)),MAX($A$2:$A18732)+1)</f>
        <v>14572</v>
      </c>
      <c r="B18733" s="8" t="e">
        <f t="shared" si="359"/>
        <v>#N/A</v>
      </c>
      <c r="C18733" s="9" t="str">
        <f t="shared" si="360"/>
        <v>ces marbletown solar</v>
      </c>
      <c r="D18733" s="8"/>
      <c r="E18733" s="8"/>
      <c r="F18733" s="10"/>
      <c r="G18733" s="8">
        <v>63729</v>
      </c>
      <c r="H18733" s="8" t="s">
        <v>31811</v>
      </c>
      <c r="I18733" s="8" t="s">
        <v>31090</v>
      </c>
      <c r="J18733" s="8">
        <v>57365</v>
      </c>
      <c r="K18733" s="8" t="s">
        <v>33827</v>
      </c>
    </row>
    <row r="18734" spans="1:11" x14ac:dyDescent="0.2">
      <c r="A18734" s="8">
        <f>IF(IFERROR((MATCH(G18734,$G$1:$G$17725,0)),0),INDEX($A$1:$A$17725,MATCH(G18734,$G$1:$G$17725,0)),MAX($A$2:$A18733)+1)</f>
        <v>14573</v>
      </c>
      <c r="B18734" s="8" t="e">
        <f t="shared" si="359"/>
        <v>#N/A</v>
      </c>
      <c r="C18734" s="9" t="str">
        <f t="shared" si="360"/>
        <v>silveira ranch road solar</v>
      </c>
      <c r="D18734" s="8"/>
      <c r="E18734" s="8"/>
      <c r="F18734" s="10"/>
      <c r="G18734" s="8">
        <v>63762</v>
      </c>
      <c r="H18734" s="8" t="s">
        <v>31812</v>
      </c>
      <c r="I18734" s="8" t="s">
        <v>31691</v>
      </c>
      <c r="J18734" s="8">
        <v>63449</v>
      </c>
      <c r="K18734" s="8" t="s">
        <v>33827</v>
      </c>
    </row>
    <row r="18735" spans="1:11" x14ac:dyDescent="0.2">
      <c r="A18735" s="8">
        <f>IF(IFERROR((MATCH(G18735,$G$1:$G$17725,0)),0),INDEX($A$1:$A$17725,MATCH(G18735,$G$1:$G$17725,0)),MAX($A$2:$A18734)+1)</f>
        <v>14574</v>
      </c>
      <c r="B18735" s="8" t="e">
        <f t="shared" si="359"/>
        <v>#N/A</v>
      </c>
      <c r="C18735" s="9" t="str">
        <f t="shared" si="360"/>
        <v>bluebird solar sc llc</v>
      </c>
      <c r="D18735" s="8"/>
      <c r="E18735" s="8"/>
      <c r="F18735" s="10"/>
      <c r="G18735" s="8">
        <v>63833</v>
      </c>
      <c r="H18735" s="8" t="s">
        <v>31813</v>
      </c>
      <c r="I18735" s="8" t="s">
        <v>29775</v>
      </c>
      <c r="J18735" s="8">
        <v>63507</v>
      </c>
      <c r="K18735" s="8" t="s">
        <v>33827</v>
      </c>
    </row>
    <row r="18736" spans="1:11" x14ac:dyDescent="0.2">
      <c r="A18736" s="8">
        <f>IF(IFERROR((MATCH(G18736,$G$1:$G$17725,0)),0),INDEX($A$1:$A$17725,MATCH(G18736,$G$1:$G$17725,0)),MAX($A$2:$A18735)+1)</f>
        <v>14575</v>
      </c>
      <c r="B18736" s="8" t="e">
        <f t="shared" si="359"/>
        <v>#N/A</v>
      </c>
      <c r="C18736" s="9" t="str">
        <f t="shared" si="360"/>
        <v>kern valley sp</v>
      </c>
      <c r="D18736" s="8"/>
      <c r="E18736" s="8"/>
      <c r="F18736" s="10"/>
      <c r="G18736" s="8">
        <v>63875</v>
      </c>
      <c r="H18736" s="8" t="s">
        <v>31814</v>
      </c>
      <c r="I18736" s="8" t="s">
        <v>28488</v>
      </c>
      <c r="J18736" s="8">
        <v>58970</v>
      </c>
      <c r="K18736" s="8" t="s">
        <v>33827</v>
      </c>
    </row>
    <row r="18737" spans="1:11" x14ac:dyDescent="0.2">
      <c r="A18737" s="8">
        <f>IF(IFERROR((MATCH(G18737,$G$1:$G$17725,0)),0),INDEX($A$1:$A$17725,MATCH(G18737,$G$1:$G$17725,0)),MAX($A$2:$A18736)+1)</f>
        <v>14576</v>
      </c>
      <c r="B18737" s="8" t="e">
        <f t="shared" si="359"/>
        <v>#N/A</v>
      </c>
      <c r="C18737" s="9" t="str">
        <f t="shared" si="360"/>
        <v>syncarpha taos</v>
      </c>
      <c r="D18737" s="8"/>
      <c r="E18737" s="8"/>
      <c r="F18737" s="10"/>
      <c r="G18737" s="8">
        <v>63123</v>
      </c>
      <c r="H18737" s="8" t="s">
        <v>31815</v>
      </c>
      <c r="I18737" s="8" t="s">
        <v>31816</v>
      </c>
      <c r="J18737" s="8">
        <v>62905</v>
      </c>
      <c r="K18737" s="8" t="s">
        <v>33827</v>
      </c>
    </row>
    <row r="18738" spans="1:11" x14ac:dyDescent="0.2">
      <c r="A18738" s="8">
        <f>IF(IFERROR((MATCH(G18738,$G$1:$G$17725,0)),0),INDEX($A$1:$A$17725,MATCH(G18738,$G$1:$G$17725,0)),MAX($A$2:$A18737)+1)</f>
        <v>14577</v>
      </c>
      <c r="B18738" s="8" t="e">
        <f t="shared" si="359"/>
        <v>#N/A</v>
      </c>
      <c r="C18738" s="9" t="str">
        <f t="shared" si="360"/>
        <v>sayreville solar project</v>
      </c>
      <c r="D18738" s="8"/>
      <c r="E18738" s="8"/>
      <c r="F18738" s="10"/>
      <c r="G18738" s="8">
        <v>63185</v>
      </c>
      <c r="H18738" s="8" t="s">
        <v>31817</v>
      </c>
      <c r="I18738" s="8" t="s">
        <v>28604</v>
      </c>
      <c r="J18738" s="8">
        <v>56990</v>
      </c>
      <c r="K18738" s="8" t="s">
        <v>33827</v>
      </c>
    </row>
    <row r="18739" spans="1:11" x14ac:dyDescent="0.2">
      <c r="A18739" s="8">
        <f>IF(IFERROR((MATCH(G18739,$G$1:$G$17725,0)),0),INDEX($A$1:$A$17725,MATCH(G18739,$G$1:$G$17725,0)),MAX($A$2:$A18738)+1)</f>
        <v>14578</v>
      </c>
      <c r="B18739" s="8" t="e">
        <f t="shared" si="359"/>
        <v>#N/A</v>
      </c>
      <c r="C18739" s="9" t="str">
        <f t="shared" si="360"/>
        <v>sulussolar17</v>
      </c>
      <c r="D18739" s="8"/>
      <c r="E18739" s="8"/>
      <c r="F18739" s="10"/>
      <c r="G18739" s="8">
        <v>63908</v>
      </c>
      <c r="H18739" s="8" t="s">
        <v>31818</v>
      </c>
      <c r="I18739" s="8" t="s">
        <v>31818</v>
      </c>
      <c r="J18739" s="8">
        <v>63573</v>
      </c>
      <c r="K18739" s="8" t="s">
        <v>33827</v>
      </c>
    </row>
    <row r="18740" spans="1:11" x14ac:dyDescent="0.2">
      <c r="A18740" s="8">
        <f>IF(IFERROR((MATCH(G18740,$G$1:$G$17725,0)),0),INDEX($A$1:$A$17725,MATCH(G18740,$G$1:$G$17725,0)),MAX($A$2:$A18739)+1)</f>
        <v>14579</v>
      </c>
      <c r="B18740" s="8" t="e">
        <f t="shared" si="359"/>
        <v>#N/A</v>
      </c>
      <c r="C18740" s="9" t="str">
        <f t="shared" si="360"/>
        <v>monroeville solar</v>
      </c>
      <c r="D18740" s="8"/>
      <c r="E18740" s="8"/>
      <c r="F18740" s="10"/>
      <c r="G18740" s="8">
        <v>63181</v>
      </c>
      <c r="H18740" s="8" t="s">
        <v>31819</v>
      </c>
      <c r="I18740" s="8" t="s">
        <v>31820</v>
      </c>
      <c r="J18740" s="8">
        <v>62923</v>
      </c>
      <c r="K18740" s="8" t="s">
        <v>33827</v>
      </c>
    </row>
    <row r="18741" spans="1:11" x14ac:dyDescent="0.2">
      <c r="A18741" s="8">
        <f>IF(IFERROR((MATCH(G18741,$G$1:$G$17725,0)),0),INDEX($A$1:$A$17725,MATCH(G18741,$G$1:$G$17725,0)),MAX($A$2:$A18740)+1)</f>
        <v>14580</v>
      </c>
      <c r="B18741" s="8" t="e">
        <f t="shared" si="359"/>
        <v>#N/A</v>
      </c>
      <c r="C18741" s="9" t="str">
        <f t="shared" si="360"/>
        <v>new river clean energy</v>
      </c>
      <c r="D18741" s="8"/>
      <c r="E18741" s="8"/>
      <c r="F18741" s="10"/>
      <c r="G18741" s="8">
        <v>63246</v>
      </c>
      <c r="H18741" s="8" t="s">
        <v>31821</v>
      </c>
      <c r="I18741" s="8" t="s">
        <v>31726</v>
      </c>
      <c r="J18741" s="8">
        <v>62998</v>
      </c>
      <c r="K18741" s="8" t="s">
        <v>33827</v>
      </c>
    </row>
    <row r="18742" spans="1:11" x14ac:dyDescent="0.2">
      <c r="A18742" s="8">
        <f>IF(IFERROR((MATCH(G18742,$G$1:$G$17725,0)),0),INDEX($A$1:$A$17725,MATCH(G18742,$G$1:$G$17725,0)),MAX($A$2:$A18741)+1)</f>
        <v>14581</v>
      </c>
      <c r="B18742" s="8" t="e">
        <f t="shared" si="359"/>
        <v>#N/A</v>
      </c>
      <c r="C18742" s="9" t="str">
        <f t="shared" si="360"/>
        <v>allied beverages elizabeth</v>
      </c>
      <c r="D18742" s="8"/>
      <c r="E18742" s="8"/>
      <c r="F18742" s="10"/>
      <c r="G18742" s="8">
        <v>63353</v>
      </c>
      <c r="H18742" s="8" t="s">
        <v>31822</v>
      </c>
      <c r="I18742" s="8" t="s">
        <v>31310</v>
      </c>
      <c r="J18742" s="8">
        <v>62067</v>
      </c>
      <c r="K18742" s="8" t="s">
        <v>33827</v>
      </c>
    </row>
    <row r="18743" spans="1:11" x14ac:dyDescent="0.2">
      <c r="A18743" s="8">
        <f>IF(IFERROR((MATCH(G18743,$G$1:$G$17725,0)),0),INDEX($A$1:$A$17725,MATCH(G18743,$G$1:$G$17725,0)),MAX($A$2:$A18742)+1)</f>
        <v>14582</v>
      </c>
      <c r="B18743" s="8" t="e">
        <f t="shared" si="359"/>
        <v>#N/A</v>
      </c>
      <c r="C18743" s="9" t="str">
        <f t="shared" si="360"/>
        <v>middletown solar 1, llc hybrid</v>
      </c>
      <c r="D18743" s="8"/>
      <c r="E18743" s="8"/>
      <c r="F18743" s="10"/>
      <c r="G18743" s="8">
        <v>63415</v>
      </c>
      <c r="H18743" s="8" t="s">
        <v>31823</v>
      </c>
      <c r="I18743" s="8" t="s">
        <v>30843</v>
      </c>
      <c r="J18743" s="8">
        <v>61012</v>
      </c>
      <c r="K18743" s="8" t="s">
        <v>33827</v>
      </c>
    </row>
    <row r="18744" spans="1:11" x14ac:dyDescent="0.2">
      <c r="A18744" s="8">
        <f>IF(IFERROR((MATCH(G18744,$G$1:$G$17725,0)),0),INDEX($A$1:$A$17725,MATCH(G18744,$G$1:$G$17725,0)),MAX($A$2:$A18743)+1)</f>
        <v>14583</v>
      </c>
      <c r="B18744" s="8" t="e">
        <f t="shared" si="359"/>
        <v>#N/A</v>
      </c>
      <c r="C18744" s="9" t="str">
        <f t="shared" si="360"/>
        <v>partridge hill solar hybrid</v>
      </c>
      <c r="D18744" s="8"/>
      <c r="E18744" s="8"/>
      <c r="F18744" s="10"/>
      <c r="G18744" s="8">
        <v>63264</v>
      </c>
      <c r="H18744" s="8" t="s">
        <v>31824</v>
      </c>
      <c r="I18744" s="8" t="s">
        <v>30843</v>
      </c>
      <c r="J18744" s="8">
        <v>61012</v>
      </c>
      <c r="K18744" s="8" t="s">
        <v>33827</v>
      </c>
    </row>
    <row r="18745" spans="1:11" x14ac:dyDescent="0.2">
      <c r="A18745" s="8">
        <f>IF(IFERROR((MATCH(G18745,$G$1:$G$17725,0)),0),INDEX($A$1:$A$17725,MATCH(G18745,$G$1:$G$17725,0)),MAX($A$2:$A18744)+1)</f>
        <v>14584</v>
      </c>
      <c r="B18745" s="8" t="e">
        <f t="shared" si="359"/>
        <v>#N/A</v>
      </c>
      <c r="C18745" s="9" t="str">
        <f t="shared" si="360"/>
        <v>partridge solar project csg hybrid</v>
      </c>
      <c r="D18745" s="8"/>
      <c r="E18745" s="8"/>
      <c r="F18745" s="10"/>
      <c r="G18745" s="8">
        <v>63435</v>
      </c>
      <c r="H18745" s="8" t="s">
        <v>31825</v>
      </c>
      <c r="I18745" s="8" t="s">
        <v>30843</v>
      </c>
      <c r="J18745" s="8">
        <v>61012</v>
      </c>
      <c r="K18745" s="8" t="s">
        <v>33827</v>
      </c>
    </row>
    <row r="18746" spans="1:11" x14ac:dyDescent="0.2">
      <c r="A18746" s="8">
        <f>IF(IFERROR((MATCH(G18746,$G$1:$G$17725,0)),0),INDEX($A$1:$A$17725,MATCH(G18746,$G$1:$G$17725,0)),MAX($A$2:$A18745)+1)</f>
        <v>14585</v>
      </c>
      <c r="B18746" s="8" t="e">
        <f t="shared" si="359"/>
        <v>#N/A</v>
      </c>
      <c r="C18746" s="9" t="str">
        <f t="shared" si="360"/>
        <v>hurteau solar project hybrid</v>
      </c>
      <c r="D18746" s="8"/>
      <c r="E18746" s="8"/>
      <c r="F18746" s="10"/>
      <c r="G18746" s="8">
        <v>63468</v>
      </c>
      <c r="H18746" s="8" t="s">
        <v>31826</v>
      </c>
      <c r="I18746" s="8" t="s">
        <v>30843</v>
      </c>
      <c r="J18746" s="8">
        <v>61012</v>
      </c>
      <c r="K18746" s="8" t="s">
        <v>33827</v>
      </c>
    </row>
    <row r="18747" spans="1:11" x14ac:dyDescent="0.2">
      <c r="A18747" s="8">
        <f>IF(IFERROR((MATCH(G18747,$G$1:$G$17725,0)),0),INDEX($A$1:$A$17725,MATCH(G18747,$G$1:$G$17725,0)),MAX($A$2:$A18746)+1)</f>
        <v>14586</v>
      </c>
      <c r="B18747" s="8" t="e">
        <f t="shared" si="359"/>
        <v>#N/A</v>
      </c>
      <c r="C18747" s="9" t="str">
        <f t="shared" si="360"/>
        <v>cycz solar project csg hybrid</v>
      </c>
      <c r="D18747" s="8"/>
      <c r="E18747" s="8"/>
      <c r="F18747" s="10"/>
      <c r="G18747" s="8">
        <v>63472</v>
      </c>
      <c r="H18747" s="8" t="s">
        <v>31827</v>
      </c>
      <c r="I18747" s="8" t="s">
        <v>30843</v>
      </c>
      <c r="J18747" s="8">
        <v>61012</v>
      </c>
      <c r="K18747" s="8" t="s">
        <v>33827</v>
      </c>
    </row>
    <row r="18748" spans="1:11" x14ac:dyDescent="0.2">
      <c r="A18748" s="8">
        <f>IF(IFERROR((MATCH(G18748,$G$1:$G$17725,0)),0),INDEX($A$1:$A$17725,MATCH(G18748,$G$1:$G$17725,0)),MAX($A$2:$A18747)+1)</f>
        <v>14587</v>
      </c>
      <c r="B18748" s="8" t="e">
        <f t="shared" si="359"/>
        <v>#N/A</v>
      </c>
      <c r="C18748" s="9" t="str">
        <f t="shared" si="360"/>
        <v>hunker solar river, llc</v>
      </c>
      <c r="D18748" s="8"/>
      <c r="E18748" s="8"/>
      <c r="F18748" s="10"/>
      <c r="G18748" s="8">
        <v>63691</v>
      </c>
      <c r="H18748" s="8" t="s">
        <v>31828</v>
      </c>
      <c r="I18748" s="8" t="s">
        <v>31828</v>
      </c>
      <c r="J18748" s="8">
        <v>63404</v>
      </c>
      <c r="K18748" s="8" t="s">
        <v>33827</v>
      </c>
    </row>
    <row r="18749" spans="1:11" x14ac:dyDescent="0.2">
      <c r="A18749" s="8">
        <f>IF(IFERROR((MATCH(G18749,$G$1:$G$17725,0)),0),INDEX($A$1:$A$17725,MATCH(G18749,$G$1:$G$17725,0)),MAX($A$2:$A18748)+1)</f>
        <v>14588</v>
      </c>
      <c r="B18749" s="8" t="e">
        <f t="shared" si="359"/>
        <v>#N/A</v>
      </c>
      <c r="C18749" s="9" t="str">
        <f t="shared" si="360"/>
        <v>brass mill center</v>
      </c>
      <c r="D18749" s="8"/>
      <c r="E18749" s="8"/>
      <c r="F18749" s="10"/>
      <c r="G18749" s="8">
        <v>63288</v>
      </c>
      <c r="H18749" s="8" t="s">
        <v>31829</v>
      </c>
      <c r="I18749" s="8" t="s">
        <v>31829</v>
      </c>
      <c r="J18749" s="8">
        <v>63060</v>
      </c>
      <c r="K18749" s="8" t="s">
        <v>33827</v>
      </c>
    </row>
    <row r="18750" spans="1:11" x14ac:dyDescent="0.2">
      <c r="A18750" s="8">
        <f>IF(IFERROR((MATCH(G18750,$G$1:$G$17725,0)),0),INDEX($A$1:$A$17725,MATCH(G18750,$G$1:$G$17725,0)),MAX($A$2:$A18749)+1)</f>
        <v>14589</v>
      </c>
      <c r="B18750" s="8" t="e">
        <f t="shared" ref="B18750:B18813" si="361">IF(COUNTIF($G$1:$G$17725,G18750&gt;0),0,INDEX($A$1:$A$17725,MATCH(G18750,$G$1:$G$17725,0)))</f>
        <v>#N/A</v>
      </c>
      <c r="C18750" s="9" t="str">
        <f t="shared" si="360"/>
        <v>ism solar cranston</v>
      </c>
      <c r="D18750" s="8"/>
      <c r="E18750" s="8"/>
      <c r="F18750" s="10"/>
      <c r="G18750" s="8">
        <v>63718</v>
      </c>
      <c r="H18750" s="8" t="s">
        <v>31830</v>
      </c>
      <c r="I18750" s="8" t="s">
        <v>31831</v>
      </c>
      <c r="J18750" s="8">
        <v>63417</v>
      </c>
      <c r="K18750" s="8" t="s">
        <v>33827</v>
      </c>
    </row>
    <row r="18751" spans="1:11" x14ac:dyDescent="0.2">
      <c r="A18751" s="8">
        <f>IF(IFERROR((MATCH(G18751,$G$1:$G$17725,0)),0),INDEX($A$1:$A$17725,MATCH(G18751,$G$1:$G$17725,0)),MAX($A$2:$A18750)+1)</f>
        <v>14590</v>
      </c>
      <c r="B18751" s="8" t="e">
        <f t="shared" si="361"/>
        <v>#N/A</v>
      </c>
      <c r="C18751" s="9" t="str">
        <f t="shared" si="360"/>
        <v>syncarpha halifax hybrid</v>
      </c>
      <c r="D18751" s="8"/>
      <c r="E18751" s="8"/>
      <c r="F18751" s="10"/>
      <c r="G18751" s="8">
        <v>62973</v>
      </c>
      <c r="H18751" s="8" t="s">
        <v>31832</v>
      </c>
      <c r="I18751" s="8" t="s">
        <v>31833</v>
      </c>
      <c r="J18751" s="8">
        <v>62819</v>
      </c>
      <c r="K18751" s="8" t="s">
        <v>33827</v>
      </c>
    </row>
    <row r="18752" spans="1:11" x14ac:dyDescent="0.2">
      <c r="A18752" s="8">
        <f>IF(IFERROR((MATCH(G18752,$G$1:$G$17725,0)),0),INDEX($A$1:$A$17725,MATCH(G18752,$G$1:$G$17725,0)),MAX($A$2:$A18751)+1)</f>
        <v>14591</v>
      </c>
      <c r="B18752" s="8" t="e">
        <f t="shared" si="361"/>
        <v>#N/A</v>
      </c>
      <c r="C18752" s="9" t="str">
        <f t="shared" si="360"/>
        <v>beals medina solar llc csg</v>
      </c>
      <c r="D18752" s="8"/>
      <c r="E18752" s="8"/>
      <c r="F18752" s="10"/>
      <c r="G18752" s="8">
        <v>63130</v>
      </c>
      <c r="H18752" s="8" t="s">
        <v>31834</v>
      </c>
      <c r="I18752" s="8" t="s">
        <v>30843</v>
      </c>
      <c r="J18752" s="8">
        <v>61012</v>
      </c>
      <c r="K18752" s="8" t="s">
        <v>33827</v>
      </c>
    </row>
    <row r="18753" spans="1:11" x14ac:dyDescent="0.2">
      <c r="A18753" s="8">
        <f>IF(IFERROR((MATCH(G18753,$G$1:$G$17725,0)),0),INDEX($A$1:$A$17725,MATCH(G18753,$G$1:$G$17725,0)),MAX($A$2:$A18752)+1)</f>
        <v>14592</v>
      </c>
      <c r="B18753" s="8" t="e">
        <f t="shared" si="361"/>
        <v>#N/A</v>
      </c>
      <c r="C18753" s="9" t="str">
        <f t="shared" si="360"/>
        <v>georgia college &amp; state university solar</v>
      </c>
      <c r="D18753" s="8"/>
      <c r="E18753" s="8"/>
      <c r="F18753" s="10"/>
      <c r="G18753" s="8">
        <v>63282</v>
      </c>
      <c r="H18753" s="8" t="s">
        <v>31835</v>
      </c>
      <c r="I18753" s="8" t="s">
        <v>28557</v>
      </c>
      <c r="J18753" s="8">
        <v>7140</v>
      </c>
      <c r="K18753" s="8" t="s">
        <v>33827</v>
      </c>
    </row>
    <row r="18754" spans="1:11" x14ac:dyDescent="0.2">
      <c r="A18754" s="8">
        <f>IF(IFERROR((MATCH(G18754,$G$1:$G$17725,0)),0),INDEX($A$1:$A$17725,MATCH(G18754,$G$1:$G$17725,0)),MAX($A$2:$A18753)+1)</f>
        <v>14593</v>
      </c>
      <c r="B18754" s="8" t="e">
        <f t="shared" si="361"/>
        <v>#N/A</v>
      </c>
      <c r="C18754" s="9" t="str">
        <f t="shared" si="360"/>
        <v>cadillac battery energy storage facility</v>
      </c>
      <c r="D18754" s="8"/>
      <c r="E18754" s="8"/>
      <c r="F18754" s="10"/>
      <c r="G18754" s="8">
        <v>63326</v>
      </c>
      <c r="H18754" s="8" t="s">
        <v>31836</v>
      </c>
      <c r="I18754" s="8" t="s">
        <v>29450</v>
      </c>
      <c r="J18754" s="8">
        <v>17609</v>
      </c>
      <c r="K18754" s="8" t="s">
        <v>33827</v>
      </c>
    </row>
    <row r="18755" spans="1:11" x14ac:dyDescent="0.2">
      <c r="A18755" s="8">
        <f>IF(IFERROR((MATCH(G18755,$G$1:$G$17725,0)),0),INDEX($A$1:$A$17725,MATCH(G18755,$G$1:$G$17725,0)),MAX($A$2:$A18754)+1)</f>
        <v>14594</v>
      </c>
      <c r="B18755" s="8" t="e">
        <f t="shared" si="361"/>
        <v>#N/A</v>
      </c>
      <c r="C18755" s="9" t="str">
        <f t="shared" si="360"/>
        <v>castaic lake phase ii</v>
      </c>
      <c r="D18755" s="8"/>
      <c r="E18755" s="8"/>
      <c r="F18755" s="10"/>
      <c r="G18755" s="8">
        <v>63385</v>
      </c>
      <c r="H18755" s="8" t="s">
        <v>31837</v>
      </c>
      <c r="I18755" s="8" t="s">
        <v>31838</v>
      </c>
      <c r="J18755" s="8">
        <v>63142</v>
      </c>
      <c r="K18755" s="8" t="s">
        <v>33827</v>
      </c>
    </row>
    <row r="18756" spans="1:11" x14ac:dyDescent="0.2">
      <c r="A18756" s="8">
        <f>IF(IFERROR((MATCH(G18756,$G$1:$G$17725,0)),0),INDEX($A$1:$A$17725,MATCH(G18756,$G$1:$G$17725,0)),MAX($A$2:$A18755)+1)</f>
        <v>14595</v>
      </c>
      <c r="B18756" s="8" t="e">
        <f t="shared" si="361"/>
        <v>#N/A</v>
      </c>
      <c r="C18756" s="9" t="str">
        <f t="shared" si="360"/>
        <v>alicea solar project hybrid</v>
      </c>
      <c r="D18756" s="8"/>
      <c r="E18756" s="8"/>
      <c r="F18756" s="10"/>
      <c r="G18756" s="8">
        <v>63469</v>
      </c>
      <c r="H18756" s="8" t="s">
        <v>31839</v>
      </c>
      <c r="I18756" s="8" t="s">
        <v>30843</v>
      </c>
      <c r="J18756" s="8">
        <v>61012</v>
      </c>
      <c r="K18756" s="8" t="s">
        <v>33827</v>
      </c>
    </row>
    <row r="18757" spans="1:11" x14ac:dyDescent="0.2">
      <c r="A18757" s="8">
        <f>IF(IFERROR((MATCH(G18757,$G$1:$G$17725,0)),0),INDEX($A$1:$A$17725,MATCH(G18757,$G$1:$G$17725,0)),MAX($A$2:$A18756)+1)</f>
        <v>14596</v>
      </c>
      <c r="B18757" s="8" t="e">
        <f t="shared" si="361"/>
        <v>#N/A</v>
      </c>
      <c r="C18757" s="9" t="str">
        <f t="shared" si="360"/>
        <v>dco burlington</v>
      </c>
      <c r="D18757" s="8"/>
      <c r="E18757" s="8"/>
      <c r="F18757" s="10"/>
      <c r="G18757" s="8">
        <v>63492</v>
      </c>
      <c r="H18757" s="8" t="s">
        <v>31840</v>
      </c>
      <c r="I18757" s="8" t="s">
        <v>31840</v>
      </c>
      <c r="J18757" s="8">
        <v>63218</v>
      </c>
      <c r="K18757" s="8" t="s">
        <v>33827</v>
      </c>
    </row>
    <row r="18758" spans="1:11" x14ac:dyDescent="0.2">
      <c r="A18758" s="8">
        <f>IF(IFERROR((MATCH(G18758,$G$1:$G$17725,0)),0),INDEX($A$1:$A$17725,MATCH(G18758,$G$1:$G$17725,0)),MAX($A$2:$A18757)+1)</f>
        <v>14597</v>
      </c>
      <c r="B18758" s="8" t="e">
        <f t="shared" si="361"/>
        <v>#N/A</v>
      </c>
      <c r="C18758" s="9" t="str">
        <f t="shared" si="360"/>
        <v>illumina way sd</v>
      </c>
      <c r="D18758" s="8"/>
      <c r="E18758" s="8"/>
      <c r="F18758" s="10"/>
      <c r="G18758" s="8">
        <v>63603</v>
      </c>
      <c r="H18758" s="8" t="s">
        <v>31841</v>
      </c>
      <c r="I18758" s="8" t="s">
        <v>29445</v>
      </c>
      <c r="J18758" s="8">
        <v>57128</v>
      </c>
      <c r="K18758" s="8" t="s">
        <v>33827</v>
      </c>
    </row>
    <row r="18759" spans="1:11" x14ac:dyDescent="0.2">
      <c r="A18759" s="8">
        <f>IF(IFERROR((MATCH(G18759,$G$1:$G$17725,0)),0),INDEX($A$1:$A$17725,MATCH(G18759,$G$1:$G$17725,0)),MAX($A$2:$A18758)+1)</f>
        <v>14598</v>
      </c>
      <c r="B18759" s="8" t="e">
        <f t="shared" si="361"/>
        <v>#N/A</v>
      </c>
      <c r="C18759" s="9" t="str">
        <f t="shared" si="360"/>
        <v>oak street solar</v>
      </c>
      <c r="D18759" s="8"/>
      <c r="E18759" s="8"/>
      <c r="F18759" s="10"/>
      <c r="G18759" s="8">
        <v>63690</v>
      </c>
      <c r="H18759" s="8" t="s">
        <v>31842</v>
      </c>
      <c r="I18759" s="8" t="s">
        <v>28565</v>
      </c>
      <c r="J18759" s="8">
        <v>58871</v>
      </c>
      <c r="K18759" s="8" t="s">
        <v>33827</v>
      </c>
    </row>
    <row r="18760" spans="1:11" x14ac:dyDescent="0.2">
      <c r="A18760" s="8">
        <f>IF(IFERROR((MATCH(G18760,$G$1:$G$17725,0)),0),INDEX($A$1:$A$17725,MATCH(G18760,$G$1:$G$17725,0)),MAX($A$2:$A18759)+1)</f>
        <v>14599</v>
      </c>
      <c r="B18760" s="8" t="e">
        <f t="shared" si="361"/>
        <v>#N/A</v>
      </c>
      <c r="C18760" s="9" t="str">
        <f t="shared" si="360"/>
        <v>poet biorefining - fostoria</v>
      </c>
      <c r="D18760" s="8"/>
      <c r="E18760" s="8"/>
      <c r="F18760" s="10"/>
      <c r="G18760" s="8">
        <v>63920</v>
      </c>
      <c r="H18760" s="8" t="s">
        <v>31843</v>
      </c>
      <c r="I18760" s="8" t="s">
        <v>31844</v>
      </c>
      <c r="J18760" s="8">
        <v>63588</v>
      </c>
      <c r="K18760" s="8" t="s">
        <v>33827</v>
      </c>
    </row>
    <row r="18761" spans="1:11" x14ac:dyDescent="0.2">
      <c r="A18761" s="8">
        <f>IF(IFERROR((MATCH(G18761,$G$1:$G$17725,0)),0),INDEX($A$1:$A$17725,MATCH(G18761,$G$1:$G$17725,0)),MAX($A$2:$A18760)+1)</f>
        <v>14600</v>
      </c>
      <c r="B18761" s="8" t="e">
        <f t="shared" si="361"/>
        <v>#N/A</v>
      </c>
      <c r="C18761" s="9" t="str">
        <f t="shared" si="360"/>
        <v>poet biorefining - portland</v>
      </c>
      <c r="D18761" s="8"/>
      <c r="E18761" s="8"/>
      <c r="F18761" s="10"/>
      <c r="G18761" s="8">
        <v>63922</v>
      </c>
      <c r="H18761" s="8" t="s">
        <v>31845</v>
      </c>
      <c r="I18761" s="8" t="s">
        <v>31845</v>
      </c>
      <c r="J18761" s="8">
        <v>63585</v>
      </c>
      <c r="K18761" s="8" t="s">
        <v>33827</v>
      </c>
    </row>
    <row r="18762" spans="1:11" x14ac:dyDescent="0.2">
      <c r="A18762" s="8">
        <f>IF(IFERROR((MATCH(G18762,$G$1:$G$17725,0)),0),INDEX($A$1:$A$17725,MATCH(G18762,$G$1:$G$17725,0)),MAX($A$2:$A18761)+1)</f>
        <v>14601</v>
      </c>
      <c r="B18762" s="8" t="e">
        <f t="shared" si="361"/>
        <v>#N/A</v>
      </c>
      <c r="C18762" s="9" t="str">
        <f t="shared" si="360"/>
        <v>poet biorefining - leipsic, llc</v>
      </c>
      <c r="D18762" s="8"/>
      <c r="E18762" s="8"/>
      <c r="F18762" s="10"/>
      <c r="G18762" s="8">
        <v>63927</v>
      </c>
      <c r="H18762" s="8" t="s">
        <v>31846</v>
      </c>
      <c r="I18762" s="8" t="s">
        <v>31846</v>
      </c>
      <c r="J18762" s="8">
        <v>63594</v>
      </c>
      <c r="K18762" s="8" t="s">
        <v>33827</v>
      </c>
    </row>
    <row r="18763" spans="1:11" x14ac:dyDescent="0.2">
      <c r="A18763" s="8">
        <f>IF(IFERROR((MATCH(G18763,$G$1:$G$17725,0)),0),INDEX($A$1:$A$17725,MATCH(G18763,$G$1:$G$17725,0)),MAX($A$2:$A18762)+1)</f>
        <v>14602</v>
      </c>
      <c r="B18763" s="8" t="e">
        <f t="shared" si="361"/>
        <v>#N/A</v>
      </c>
      <c r="C18763" s="9" t="str">
        <f t="shared" si="360"/>
        <v>progress drive generation station</v>
      </c>
      <c r="D18763" s="8"/>
      <c r="E18763" s="8"/>
      <c r="F18763" s="10"/>
      <c r="G18763" s="8">
        <v>63457</v>
      </c>
      <c r="H18763" s="8" t="s">
        <v>31847</v>
      </c>
      <c r="I18763" s="8" t="s">
        <v>31848</v>
      </c>
      <c r="J18763" s="8">
        <v>17043</v>
      </c>
      <c r="K18763" s="8" t="s">
        <v>33827</v>
      </c>
    </row>
    <row r="18764" spans="1:11" x14ac:dyDescent="0.2">
      <c r="A18764" s="8">
        <f>IF(IFERROR((MATCH(G18764,$G$1:$G$17725,0)),0),INDEX($A$1:$A$17725,MATCH(G18764,$G$1:$G$17725,0)),MAX($A$2:$A18763)+1)</f>
        <v>14603</v>
      </c>
      <c r="B18764" s="8" t="e">
        <f t="shared" si="361"/>
        <v>#N/A</v>
      </c>
      <c r="C18764" s="9" t="str">
        <f t="shared" si="360"/>
        <v>poet biorefining - hudson</v>
      </c>
      <c r="D18764" s="8"/>
      <c r="E18764" s="8"/>
      <c r="F18764" s="10"/>
      <c r="G18764" s="8">
        <v>63918</v>
      </c>
      <c r="H18764" s="8" t="s">
        <v>31849</v>
      </c>
      <c r="I18764" s="8" t="s">
        <v>31849</v>
      </c>
      <c r="J18764" s="8">
        <v>63584</v>
      </c>
      <c r="K18764" s="8" t="s">
        <v>33827</v>
      </c>
    </row>
    <row r="18765" spans="1:11" x14ac:dyDescent="0.2">
      <c r="A18765" s="8">
        <f>IF(IFERROR((MATCH(G18765,$G$1:$G$17725,0)),0),INDEX($A$1:$A$17725,MATCH(G18765,$G$1:$G$17725,0)),MAX($A$2:$A18764)+1)</f>
        <v>14604</v>
      </c>
      <c r="B18765" s="8" t="e">
        <f t="shared" si="361"/>
        <v>#N/A</v>
      </c>
      <c r="C18765" s="9" t="str">
        <f t="shared" si="360"/>
        <v>poet biorefining- alexandria, llc</v>
      </c>
      <c r="D18765" s="8"/>
      <c r="E18765" s="8"/>
      <c r="F18765" s="10"/>
      <c r="G18765" s="8">
        <v>63924</v>
      </c>
      <c r="H18765" s="8" t="s">
        <v>31850</v>
      </c>
      <c r="I18765" s="8" t="s">
        <v>31851</v>
      </c>
      <c r="J18765" s="8">
        <v>63587</v>
      </c>
      <c r="K18765" s="8" t="s">
        <v>33827</v>
      </c>
    </row>
    <row r="18766" spans="1:11" x14ac:dyDescent="0.2">
      <c r="A18766" s="8">
        <f>IF(IFERROR((MATCH(G18766,$G$1:$G$17725,0)),0),INDEX($A$1:$A$17725,MATCH(G18766,$G$1:$G$17725,0)),MAX($A$2:$A18765)+1)</f>
        <v>14605</v>
      </c>
      <c r="B18766" s="8" t="e">
        <f t="shared" si="361"/>
        <v>#N/A</v>
      </c>
      <c r="C18766" s="9" t="str">
        <f t="shared" si="360"/>
        <v>campus drive solar</v>
      </c>
      <c r="D18766" s="8"/>
      <c r="E18766" s="8"/>
      <c r="F18766" s="10"/>
      <c r="G18766" s="8">
        <v>63334</v>
      </c>
      <c r="H18766" s="8" t="s">
        <v>31852</v>
      </c>
      <c r="I18766" s="8" t="s">
        <v>28604</v>
      </c>
      <c r="J18766" s="8">
        <v>56990</v>
      </c>
      <c r="K18766" s="8" t="s">
        <v>33827</v>
      </c>
    </row>
    <row r="18767" spans="1:11" x14ac:dyDescent="0.2">
      <c r="A18767" s="8">
        <f>IF(IFERROR((MATCH(G18767,$G$1:$G$17725,0)),0),INDEX($A$1:$A$17725,MATCH(G18767,$G$1:$G$17725,0)),MAX($A$2:$A18766)+1)</f>
        <v>14606</v>
      </c>
      <c r="B18767" s="8" t="e">
        <f t="shared" si="361"/>
        <v>#N/A</v>
      </c>
      <c r="C18767" s="9" t="str">
        <f t="shared" si="360"/>
        <v>colonial pipeline woodbury west deptford</v>
      </c>
      <c r="D18767" s="8"/>
      <c r="E18767" s="8"/>
      <c r="F18767" s="10"/>
      <c r="G18767" s="8">
        <v>63357</v>
      </c>
      <c r="H18767" s="8" t="s">
        <v>31853</v>
      </c>
      <c r="I18767" s="8" t="s">
        <v>31310</v>
      </c>
      <c r="J18767" s="8">
        <v>62067</v>
      </c>
      <c r="K18767" s="8" t="s">
        <v>33827</v>
      </c>
    </row>
    <row r="18768" spans="1:11" x14ac:dyDescent="0.2">
      <c r="A18768" s="8">
        <f>IF(IFERROR((MATCH(G18768,$G$1:$G$17725,0)),0),INDEX($A$1:$A$17725,MATCH(G18768,$G$1:$G$17725,0)),MAX($A$2:$A18767)+1)</f>
        <v>14607</v>
      </c>
      <c r="B18768" s="8" t="e">
        <f t="shared" si="361"/>
        <v>#N/A</v>
      </c>
      <c r="C18768" s="9" t="str">
        <f t="shared" si="360"/>
        <v>ac power 2</v>
      </c>
      <c r="D18768" s="8"/>
      <c r="E18768" s="8"/>
      <c r="F18768" s="10"/>
      <c r="G18768" s="8">
        <v>63196</v>
      </c>
      <c r="H18768" s="8" t="s">
        <v>31854</v>
      </c>
      <c r="I18768" s="8" t="s">
        <v>31855</v>
      </c>
      <c r="J18768" s="8">
        <v>62984</v>
      </c>
      <c r="K18768" s="8" t="s">
        <v>33827</v>
      </c>
    </row>
    <row r="18769" spans="1:11" x14ac:dyDescent="0.2">
      <c r="A18769" s="8">
        <f>IF(IFERROR((MATCH(G18769,$G$1:$G$17725,0)),0),INDEX($A$1:$A$17725,MATCH(G18769,$G$1:$G$17725,0)),MAX($A$2:$A18768)+1)</f>
        <v>14608</v>
      </c>
      <c r="B18769" s="8" t="e">
        <f t="shared" si="361"/>
        <v>#N/A</v>
      </c>
      <c r="C18769" s="9" t="str">
        <f t="shared" ref="C18769:C18832" si="362">IF(H18769="",F18769,H18769)</f>
        <v>dg amaze acy1</v>
      </c>
      <c r="D18769" s="8"/>
      <c r="E18769" s="8"/>
      <c r="F18769" s="10"/>
      <c r="G18769" s="8">
        <v>63286</v>
      </c>
      <c r="H18769" s="8" t="s">
        <v>31856</v>
      </c>
      <c r="I18769" s="8" t="s">
        <v>31857</v>
      </c>
      <c r="J18769" s="8">
        <v>63071</v>
      </c>
      <c r="K18769" s="8" t="s">
        <v>33827</v>
      </c>
    </row>
    <row r="18770" spans="1:11" x14ac:dyDescent="0.2">
      <c r="A18770" s="8">
        <f>IF(IFERROR((MATCH(G18770,$G$1:$G$17725,0)),0),INDEX($A$1:$A$17725,MATCH(G18770,$G$1:$G$17725,0)),MAX($A$2:$A18769)+1)</f>
        <v>14609</v>
      </c>
      <c r="B18770" s="8" t="e">
        <f t="shared" si="361"/>
        <v>#N/A</v>
      </c>
      <c r="C18770" s="9" t="str">
        <f t="shared" si="362"/>
        <v>poet biorefining caro, llc</v>
      </c>
      <c r="D18770" s="8"/>
      <c r="E18770" s="8"/>
      <c r="F18770" s="10"/>
      <c r="G18770" s="8">
        <v>63831</v>
      </c>
      <c r="H18770" s="8" t="s">
        <v>31858</v>
      </c>
      <c r="I18770" s="8" t="s">
        <v>31858</v>
      </c>
      <c r="J18770" s="8">
        <v>63509</v>
      </c>
      <c r="K18770" s="8" t="s">
        <v>33827</v>
      </c>
    </row>
    <row r="18771" spans="1:11" x14ac:dyDescent="0.2">
      <c r="A18771" s="8">
        <f>IF(IFERROR((MATCH(G18771,$G$1:$G$17725,0)),0),INDEX($A$1:$A$17725,MATCH(G18771,$G$1:$G$17725,0)),MAX($A$2:$A18770)+1)</f>
        <v>14610</v>
      </c>
      <c r="B18771" s="8" t="e">
        <f t="shared" si="361"/>
        <v>#N/A</v>
      </c>
      <c r="C18771" s="9" t="str">
        <f t="shared" si="362"/>
        <v>knaggs brothers farm</v>
      </c>
      <c r="D18771" s="8"/>
      <c r="E18771" s="8"/>
      <c r="F18771" s="10"/>
      <c r="G18771" s="8">
        <v>63230</v>
      </c>
      <c r="H18771" s="8" t="s">
        <v>31859</v>
      </c>
      <c r="I18771" s="8" t="s">
        <v>31513</v>
      </c>
      <c r="J18771" s="8">
        <v>62994</v>
      </c>
      <c r="K18771" s="8" t="s">
        <v>33827</v>
      </c>
    </row>
    <row r="18772" spans="1:11" x14ac:dyDescent="0.2">
      <c r="A18772" s="8">
        <f>IF(IFERROR((MATCH(G18772,$G$1:$G$17725,0)),0),INDEX($A$1:$A$17725,MATCH(G18772,$G$1:$G$17725,0)),MAX($A$2:$A18771)+1)</f>
        <v>14611</v>
      </c>
      <c r="B18772" s="8" t="e">
        <f t="shared" si="361"/>
        <v>#N/A</v>
      </c>
      <c r="C18772" s="9" t="str">
        <f t="shared" si="362"/>
        <v>lincoln heights ii</v>
      </c>
      <c r="D18772" s="8"/>
      <c r="E18772" s="8"/>
      <c r="F18772" s="10"/>
      <c r="G18772" s="8">
        <v>63433</v>
      </c>
      <c r="H18772" s="8" t="s">
        <v>31860</v>
      </c>
      <c r="I18772" s="8" t="s">
        <v>29912</v>
      </c>
      <c r="J18772" s="8">
        <v>59496</v>
      </c>
      <c r="K18772" s="8" t="s">
        <v>33827</v>
      </c>
    </row>
    <row r="18773" spans="1:11" x14ac:dyDescent="0.2">
      <c r="A18773" s="8">
        <f>IF(IFERROR((MATCH(G18773,$G$1:$G$17725,0)),0),INDEX($A$1:$A$17725,MATCH(G18773,$G$1:$G$17725,0)),MAX($A$2:$A18772)+1)</f>
        <v>14612</v>
      </c>
      <c r="B18773" s="8" t="e">
        <f t="shared" si="361"/>
        <v>#N/A</v>
      </c>
      <c r="C18773" s="9" t="str">
        <f t="shared" si="362"/>
        <v>poet biorefining - north manchester, llc</v>
      </c>
      <c r="D18773" s="8"/>
      <c r="E18773" s="8"/>
      <c r="F18773" s="10"/>
      <c r="G18773" s="8">
        <v>63852</v>
      </c>
      <c r="H18773" s="8" t="s">
        <v>31861</v>
      </c>
      <c r="I18773" s="8" t="s">
        <v>31861</v>
      </c>
      <c r="J18773" s="8">
        <v>63530</v>
      </c>
      <c r="K18773" s="8" t="s">
        <v>33827</v>
      </c>
    </row>
    <row r="18774" spans="1:11" x14ac:dyDescent="0.2">
      <c r="A18774" s="8">
        <f>IF(IFERROR((MATCH(G18774,$G$1:$G$17725,0)),0),INDEX($A$1:$A$17725,MATCH(G18774,$G$1:$G$17725,0)),MAX($A$2:$A18773)+1)</f>
        <v>14613</v>
      </c>
      <c r="B18774" s="8" t="e">
        <f t="shared" si="361"/>
        <v>#N/A</v>
      </c>
      <c r="C18774" s="9" t="str">
        <f t="shared" si="362"/>
        <v>vassar brothers medical center</v>
      </c>
      <c r="D18774" s="8"/>
      <c r="E18774" s="8"/>
      <c r="F18774" s="10"/>
      <c r="G18774" s="8">
        <v>63550</v>
      </c>
      <c r="H18774" s="8" t="s">
        <v>31862</v>
      </c>
      <c r="I18774" s="8" t="s">
        <v>31862</v>
      </c>
      <c r="J18774" s="8">
        <v>63274</v>
      </c>
      <c r="K18774" s="8" t="s">
        <v>33827</v>
      </c>
    </row>
    <row r="18775" spans="1:11" x14ac:dyDescent="0.2">
      <c r="A18775" s="8">
        <f>IF(IFERROR((MATCH(G18775,$G$1:$G$17725,0)),0),INDEX($A$1:$A$17725,MATCH(G18775,$G$1:$G$17725,0)),MAX($A$2:$A18774)+1)</f>
        <v>14614</v>
      </c>
      <c r="B18775" s="8" t="e">
        <f t="shared" si="361"/>
        <v>#N/A</v>
      </c>
      <c r="C18775" s="9" t="str">
        <f t="shared" si="362"/>
        <v>sand point</v>
      </c>
      <c r="D18775" s="8"/>
      <c r="E18775" s="8"/>
      <c r="F18775" s="10"/>
      <c r="G18775" s="8">
        <v>1</v>
      </c>
      <c r="H18775" s="8" t="s">
        <v>31863</v>
      </c>
      <c r="I18775" s="8" t="s">
        <v>31864</v>
      </c>
      <c r="J18775" s="8">
        <v>63560</v>
      </c>
      <c r="K18775" s="8" t="s">
        <v>33827</v>
      </c>
    </row>
    <row r="18776" spans="1:11" x14ac:dyDescent="0.2">
      <c r="A18776" s="8">
        <f>IF(IFERROR((MATCH(G18776,$G$1:$G$17725,0)),0),INDEX($A$1:$A$17725,MATCH(G18776,$G$1:$G$17725,0)),MAX($A$2:$A18775)+1)</f>
        <v>14615</v>
      </c>
      <c r="B18776" s="8" t="e">
        <f t="shared" si="361"/>
        <v>#N/A</v>
      </c>
      <c r="C18776" s="9" t="str">
        <f t="shared" si="362"/>
        <v>goose pond solar</v>
      </c>
      <c r="D18776" s="8"/>
      <c r="E18776" s="8"/>
      <c r="F18776" s="10"/>
      <c r="G18776" s="8">
        <v>62992</v>
      </c>
      <c r="H18776" s="8" t="s">
        <v>31865</v>
      </c>
      <c r="I18776" s="8" t="s">
        <v>31866</v>
      </c>
      <c r="J18776" s="8">
        <v>62838</v>
      </c>
      <c r="K18776" s="8" t="s">
        <v>33827</v>
      </c>
    </row>
    <row r="18777" spans="1:11" x14ac:dyDescent="0.2">
      <c r="A18777" s="8">
        <f>IF(IFERROR((MATCH(G18777,$G$1:$G$17725,0)),0),INDEX($A$1:$A$17725,MATCH(G18777,$G$1:$G$17725,0)),MAX($A$2:$A18776)+1)</f>
        <v>14616</v>
      </c>
      <c r="B18777" s="8" t="e">
        <f t="shared" si="361"/>
        <v>#N/A</v>
      </c>
      <c r="C18777" s="9" t="str">
        <f t="shared" si="362"/>
        <v>25 ashdown road solar, llc</v>
      </c>
      <c r="D18777" s="8"/>
      <c r="E18777" s="8"/>
      <c r="F18777" s="10"/>
      <c r="G18777" s="8">
        <v>62998</v>
      </c>
      <c r="H18777" s="8" t="s">
        <v>31867</v>
      </c>
      <c r="I18777" s="8" t="s">
        <v>30843</v>
      </c>
      <c r="J18777" s="8">
        <v>61012</v>
      </c>
      <c r="K18777" s="8" t="s">
        <v>33827</v>
      </c>
    </row>
    <row r="18778" spans="1:11" x14ac:dyDescent="0.2">
      <c r="A18778" s="8">
        <f>IF(IFERROR((MATCH(G18778,$G$1:$G$17725,0)),0),INDEX($A$1:$A$17725,MATCH(G18778,$G$1:$G$17725,0)),MAX($A$2:$A18777)+1)</f>
        <v>14617</v>
      </c>
      <c r="B18778" s="8" t="e">
        <f t="shared" si="361"/>
        <v>#N/A</v>
      </c>
      <c r="C18778" s="9" t="str">
        <f t="shared" si="362"/>
        <v>johnstown solar 1, llc</v>
      </c>
      <c r="D18778" s="8"/>
      <c r="E18778" s="8"/>
      <c r="F18778" s="10"/>
      <c r="G18778" s="8">
        <v>63013</v>
      </c>
      <c r="H18778" s="8" t="s">
        <v>31868</v>
      </c>
      <c r="I18778" s="8" t="s">
        <v>30843</v>
      </c>
      <c r="J18778" s="8">
        <v>61012</v>
      </c>
      <c r="K18778" s="8" t="s">
        <v>33827</v>
      </c>
    </row>
    <row r="18779" spans="1:11" x14ac:dyDescent="0.2">
      <c r="A18779" s="8">
        <f>IF(IFERROR((MATCH(G18779,$G$1:$G$17725,0)),0),INDEX($A$1:$A$17725,MATCH(G18779,$G$1:$G$17725,0)),MAX($A$2:$A18778)+1)</f>
        <v>14618</v>
      </c>
      <c r="B18779" s="8" t="e">
        <f t="shared" si="361"/>
        <v>#N/A</v>
      </c>
      <c r="C18779" s="9" t="str">
        <f t="shared" si="362"/>
        <v>pearl csg</v>
      </c>
      <c r="D18779" s="8"/>
      <c r="E18779" s="8"/>
      <c r="F18779" s="10"/>
      <c r="G18779" s="8">
        <v>63060</v>
      </c>
      <c r="H18779" s="8" t="s">
        <v>31869</v>
      </c>
      <c r="I18779" s="8" t="s">
        <v>31500</v>
      </c>
      <c r="J18779" s="8">
        <v>62856</v>
      </c>
      <c r="K18779" s="8" t="s">
        <v>33827</v>
      </c>
    </row>
    <row r="18780" spans="1:11" x14ac:dyDescent="0.2">
      <c r="A18780" s="8">
        <f>IF(IFERROR((MATCH(G18780,$G$1:$G$17725,0)),0),INDEX($A$1:$A$17725,MATCH(G18780,$G$1:$G$17725,0)),MAX($A$2:$A18779)+1)</f>
        <v>14619</v>
      </c>
      <c r="B18780" s="8" t="e">
        <f t="shared" si="361"/>
        <v>#N/A</v>
      </c>
      <c r="C18780" s="9" t="str">
        <f t="shared" si="362"/>
        <v>riley road llc</v>
      </c>
      <c r="D18780" s="8"/>
      <c r="E18780" s="8"/>
      <c r="F18780" s="10"/>
      <c r="G18780" s="8">
        <v>63369</v>
      </c>
      <c r="H18780" s="8" t="s">
        <v>31870</v>
      </c>
      <c r="I18780" s="8" t="s">
        <v>31041</v>
      </c>
      <c r="J18780" s="8">
        <v>62719</v>
      </c>
      <c r="K18780" s="8" t="s">
        <v>33827</v>
      </c>
    </row>
    <row r="18781" spans="1:11" x14ac:dyDescent="0.2">
      <c r="A18781" s="8">
        <f>IF(IFERROR((MATCH(G18781,$G$1:$G$17725,0)),0),INDEX($A$1:$A$17725,MATCH(G18781,$G$1:$G$17725,0)),MAX($A$2:$A18780)+1)</f>
        <v>14620</v>
      </c>
      <c r="B18781" s="8" t="e">
        <f t="shared" si="361"/>
        <v>#N/A</v>
      </c>
      <c r="C18781" s="9" t="str">
        <f t="shared" si="362"/>
        <v>catlin solar 1 llc</v>
      </c>
      <c r="D18781" s="8"/>
      <c r="E18781" s="8"/>
      <c r="F18781" s="10"/>
      <c r="G18781" s="8">
        <v>63372</v>
      </c>
      <c r="H18781" s="8" t="s">
        <v>31871</v>
      </c>
      <c r="I18781" s="8" t="s">
        <v>31041</v>
      </c>
      <c r="J18781" s="8">
        <v>62719</v>
      </c>
      <c r="K18781" s="8" t="s">
        <v>33827</v>
      </c>
    </row>
    <row r="18782" spans="1:11" x14ac:dyDescent="0.2">
      <c r="A18782" s="8">
        <f>IF(IFERROR((MATCH(G18782,$G$1:$G$17725,0)),0),INDEX($A$1:$A$17725,MATCH(G18782,$G$1:$G$17725,0)),MAX($A$2:$A18781)+1)</f>
        <v>14621</v>
      </c>
      <c r="B18782" s="8" t="e">
        <f t="shared" si="361"/>
        <v>#N/A</v>
      </c>
      <c r="C18782" s="9" t="str">
        <f t="shared" si="362"/>
        <v>ios ii-lax9</v>
      </c>
      <c r="D18782" s="8"/>
      <c r="E18782" s="8"/>
      <c r="F18782" s="10"/>
      <c r="G18782" s="8">
        <v>63414</v>
      </c>
      <c r="H18782" s="8" t="s">
        <v>31872</v>
      </c>
      <c r="I18782" s="8" t="s">
        <v>31873</v>
      </c>
      <c r="J18782" s="8">
        <v>61620</v>
      </c>
      <c r="K18782" s="8" t="s">
        <v>33827</v>
      </c>
    </row>
    <row r="18783" spans="1:11" x14ac:dyDescent="0.2">
      <c r="A18783" s="8">
        <f>IF(IFERROR((MATCH(G18783,$G$1:$G$17725,0)),0),INDEX($A$1:$A$17725,MATCH(G18783,$G$1:$G$17725,0)),MAX($A$2:$A18782)+1)</f>
        <v>14622</v>
      </c>
      <c r="B18783" s="8" t="e">
        <f t="shared" si="361"/>
        <v>#N/A</v>
      </c>
      <c r="C18783" s="9" t="str">
        <f t="shared" si="362"/>
        <v>solar carver 1 hybrid</v>
      </c>
      <c r="D18783" s="8"/>
      <c r="E18783" s="8"/>
      <c r="F18783" s="10"/>
      <c r="G18783" s="8">
        <v>63541</v>
      </c>
      <c r="H18783" s="8" t="s">
        <v>31874</v>
      </c>
      <c r="I18783" s="8" t="s">
        <v>31875</v>
      </c>
      <c r="J18783" s="8">
        <v>63257</v>
      </c>
      <c r="K18783" s="8" t="s">
        <v>33827</v>
      </c>
    </row>
    <row r="18784" spans="1:11" x14ac:dyDescent="0.2">
      <c r="A18784" s="8">
        <f>IF(IFERROR((MATCH(G18784,$G$1:$G$17725,0)),0),INDEX($A$1:$A$17725,MATCH(G18784,$G$1:$G$17725,0)),MAX($A$2:$A18783)+1)</f>
        <v>14623</v>
      </c>
      <c r="B18784" s="8" t="e">
        <f t="shared" si="361"/>
        <v>#N/A</v>
      </c>
      <c r="C18784" s="9" t="str">
        <f t="shared" si="362"/>
        <v>north kern state prison phase ii</v>
      </c>
      <c r="D18784" s="8"/>
      <c r="E18784" s="8"/>
      <c r="F18784" s="10"/>
      <c r="G18784" s="8">
        <v>63651</v>
      </c>
      <c r="H18784" s="8" t="s">
        <v>31876</v>
      </c>
      <c r="I18784" s="8" t="s">
        <v>31877</v>
      </c>
      <c r="J18784" s="8">
        <v>63344</v>
      </c>
      <c r="K18784" s="8" t="s">
        <v>33827</v>
      </c>
    </row>
    <row r="18785" spans="1:11" x14ac:dyDescent="0.2">
      <c r="A18785" s="8">
        <f>IF(IFERROR((MATCH(G18785,$G$1:$G$17725,0)),0),INDEX($A$1:$A$17725,MATCH(G18785,$G$1:$G$17725,0)),MAX($A$2:$A18784)+1)</f>
        <v>14624</v>
      </c>
      <c r="B18785" s="8" t="e">
        <f t="shared" si="361"/>
        <v>#N/A</v>
      </c>
      <c r="C18785" s="9" t="str">
        <f t="shared" si="362"/>
        <v>butler solar, llc</v>
      </c>
      <c r="D18785" s="8"/>
      <c r="E18785" s="8"/>
      <c r="F18785" s="10"/>
      <c r="G18785" s="8">
        <v>63694</v>
      </c>
      <c r="H18785" s="8" t="s">
        <v>31878</v>
      </c>
      <c r="I18785" s="8" t="s">
        <v>31878</v>
      </c>
      <c r="J18785" s="8">
        <v>63407</v>
      </c>
      <c r="K18785" s="8" t="s">
        <v>33827</v>
      </c>
    </row>
    <row r="18786" spans="1:11" x14ac:dyDescent="0.2">
      <c r="A18786" s="8">
        <f>IF(IFERROR((MATCH(G18786,$G$1:$G$17725,0)),0),INDEX($A$1:$A$17725,MATCH(G18786,$G$1:$G$17725,0)),MAX($A$2:$A18785)+1)</f>
        <v>14625</v>
      </c>
      <c r="B18786" s="8" t="e">
        <f t="shared" si="361"/>
        <v>#N/A</v>
      </c>
      <c r="C18786" s="9" t="str">
        <f t="shared" si="362"/>
        <v>eqx015 great oaks fuel cell</v>
      </c>
      <c r="D18786" s="8"/>
      <c r="E18786" s="8"/>
      <c r="F18786" s="10"/>
      <c r="G18786" s="8">
        <v>63708</v>
      </c>
      <c r="H18786" s="8" t="s">
        <v>31879</v>
      </c>
      <c r="I18786" s="8" t="s">
        <v>31073</v>
      </c>
      <c r="J18786" s="8">
        <v>62150</v>
      </c>
      <c r="K18786" s="8" t="s">
        <v>33827</v>
      </c>
    </row>
    <row r="18787" spans="1:11" x14ac:dyDescent="0.2">
      <c r="A18787" s="8">
        <f>IF(IFERROR((MATCH(G18787,$G$1:$G$17725,0)),0),INDEX($A$1:$A$17725,MATCH(G18787,$G$1:$G$17725,0)),MAX($A$2:$A18786)+1)</f>
        <v>14626</v>
      </c>
      <c r="B18787" s="8" t="e">
        <f t="shared" si="361"/>
        <v>#N/A</v>
      </c>
      <c r="C18787" s="9" t="str">
        <f t="shared" si="362"/>
        <v>autumn hills generating facility</v>
      </c>
      <c r="D18787" s="8"/>
      <c r="E18787" s="8"/>
      <c r="F18787" s="10"/>
      <c r="G18787" s="8">
        <v>63709</v>
      </c>
      <c r="H18787" s="8" t="s">
        <v>31880</v>
      </c>
      <c r="I18787" s="8" t="s">
        <v>31881</v>
      </c>
      <c r="J18787" s="8">
        <v>13559</v>
      </c>
      <c r="K18787" s="8" t="s">
        <v>33827</v>
      </c>
    </row>
    <row r="18788" spans="1:11" x14ac:dyDescent="0.2">
      <c r="A18788" s="8">
        <f>IF(IFERROR((MATCH(G18788,$G$1:$G$17725,0)),0),INDEX($A$1:$A$17725,MATCH(G18788,$G$1:$G$17725,0)),MAX($A$2:$A18787)+1)</f>
        <v>14627</v>
      </c>
      <c r="B18788" s="8" t="e">
        <f t="shared" si="361"/>
        <v>#N/A</v>
      </c>
      <c r="C18788" s="9" t="str">
        <f t="shared" si="362"/>
        <v>poet biorefining-hanlontown, llc</v>
      </c>
      <c r="D18788" s="8"/>
      <c r="E18788" s="8"/>
      <c r="F18788" s="10"/>
      <c r="G18788" s="8">
        <v>63832</v>
      </c>
      <c r="H18788" s="8" t="s">
        <v>31882</v>
      </c>
      <c r="I18788" s="8" t="s">
        <v>31882</v>
      </c>
      <c r="J18788" s="8">
        <v>63508</v>
      </c>
      <c r="K18788" s="8" t="s">
        <v>33827</v>
      </c>
    </row>
    <row r="18789" spans="1:11" x14ac:dyDescent="0.2">
      <c r="A18789" s="8">
        <f>IF(IFERROR((MATCH(G18789,$G$1:$G$17725,0)),0),INDEX($A$1:$A$17725,MATCH(G18789,$G$1:$G$17725,0)),MAX($A$2:$A18788)+1)</f>
        <v>14628</v>
      </c>
      <c r="B18789" s="8" t="e">
        <f t="shared" si="361"/>
        <v>#N/A</v>
      </c>
      <c r="C18789" s="9" t="str">
        <f t="shared" si="362"/>
        <v>railroad solar farm, llc</v>
      </c>
      <c r="D18789" s="8"/>
      <c r="E18789" s="8"/>
      <c r="F18789" s="10"/>
      <c r="G18789" s="8">
        <v>63381</v>
      </c>
      <c r="H18789" s="8" t="s">
        <v>31883</v>
      </c>
      <c r="I18789" s="8" t="s">
        <v>30949</v>
      </c>
      <c r="J18789" s="8">
        <v>62627</v>
      </c>
      <c r="K18789" s="8" t="s">
        <v>33827</v>
      </c>
    </row>
    <row r="18790" spans="1:11" x14ac:dyDescent="0.2">
      <c r="A18790" s="8">
        <f>IF(IFERROR((MATCH(G18790,$G$1:$G$17725,0)),0),INDEX($A$1:$A$17725,MATCH(G18790,$G$1:$G$17725,0)),MAX($A$2:$A18789)+1)</f>
        <v>14629</v>
      </c>
      <c r="B18790" s="8" t="e">
        <f t="shared" si="361"/>
        <v>#N/A</v>
      </c>
      <c r="C18790" s="9" t="str">
        <f t="shared" si="362"/>
        <v>fort carson battery energy storage system</v>
      </c>
      <c r="D18790" s="8"/>
      <c r="E18790" s="8"/>
      <c r="F18790" s="10"/>
      <c r="G18790" s="8">
        <v>63022</v>
      </c>
      <c r="H18790" s="8" t="s">
        <v>31884</v>
      </c>
      <c r="I18790" s="8" t="s">
        <v>31885</v>
      </c>
      <c r="J18790" s="8">
        <v>62876</v>
      </c>
      <c r="K18790" s="8" t="s">
        <v>33827</v>
      </c>
    </row>
    <row r="18791" spans="1:11" x14ac:dyDescent="0.2">
      <c r="A18791" s="8">
        <f>IF(IFERROR((MATCH(G18791,$G$1:$G$17725,0)),0),INDEX($A$1:$A$17725,MATCH(G18791,$G$1:$G$17725,0)),MAX($A$2:$A18790)+1)</f>
        <v>14630</v>
      </c>
      <c r="B18791" s="8" t="e">
        <f t="shared" si="361"/>
        <v>#N/A</v>
      </c>
      <c r="C18791" s="9" t="str">
        <f t="shared" si="362"/>
        <v>nasa wallops flight facility solar</v>
      </c>
      <c r="D18791" s="8"/>
      <c r="E18791" s="8"/>
      <c r="F18791" s="10"/>
      <c r="G18791" s="8">
        <v>62948</v>
      </c>
      <c r="H18791" s="8" t="s">
        <v>31886</v>
      </c>
      <c r="I18791" s="8" t="s">
        <v>28891</v>
      </c>
      <c r="J18791" s="8">
        <v>60146</v>
      </c>
      <c r="K18791" s="8" t="s">
        <v>33827</v>
      </c>
    </row>
    <row r="18792" spans="1:11" x14ac:dyDescent="0.2">
      <c r="A18792" s="8">
        <f>IF(IFERROR((MATCH(G18792,$G$1:$G$17725,0)),0),INDEX($A$1:$A$17725,MATCH(G18792,$G$1:$G$17725,0)),MAX($A$2:$A18791)+1)</f>
        <v>14631</v>
      </c>
      <c r="B18792" s="8" t="e">
        <f t="shared" si="361"/>
        <v>#N/A</v>
      </c>
      <c r="C18792" s="9" t="str">
        <f t="shared" si="362"/>
        <v>west a&amp;b solar project hybrid</v>
      </c>
      <c r="D18792" s="8"/>
      <c r="E18792" s="8"/>
      <c r="F18792" s="10"/>
      <c r="G18792" s="8">
        <v>63473</v>
      </c>
      <c r="H18792" s="8" t="s">
        <v>31887</v>
      </c>
      <c r="I18792" s="8" t="s">
        <v>30843</v>
      </c>
      <c r="J18792" s="8">
        <v>61012</v>
      </c>
      <c r="K18792" s="8" t="s">
        <v>33827</v>
      </c>
    </row>
    <row r="18793" spans="1:11" x14ac:dyDescent="0.2">
      <c r="A18793" s="8">
        <f>IF(IFERROR((MATCH(G18793,$G$1:$G$17725,0)),0),INDEX($A$1:$A$17725,MATCH(G18793,$G$1:$G$17725,0)),MAX($A$2:$A18792)+1)</f>
        <v>14632</v>
      </c>
      <c r="B18793" s="8" t="e">
        <f t="shared" si="361"/>
        <v>#N/A</v>
      </c>
      <c r="C18793" s="9" t="str">
        <f t="shared" si="362"/>
        <v>pinesburg solar llc</v>
      </c>
      <c r="D18793" s="8"/>
      <c r="E18793" s="8"/>
      <c r="F18793" s="10"/>
      <c r="G18793" s="8">
        <v>63903</v>
      </c>
      <c r="H18793" s="8" t="s">
        <v>31888</v>
      </c>
      <c r="I18793" s="8" t="s">
        <v>31212</v>
      </c>
      <c r="J18793" s="8">
        <v>62915</v>
      </c>
      <c r="K18793" s="8" t="s">
        <v>33827</v>
      </c>
    </row>
    <row r="18794" spans="1:11" x14ac:dyDescent="0.2">
      <c r="A18794" s="8">
        <f>IF(IFERROR((MATCH(G18794,$G$1:$G$17725,0)),0),INDEX($A$1:$A$17725,MATCH(G18794,$G$1:$G$17725,0)),MAX($A$2:$A18793)+1)</f>
        <v>14633</v>
      </c>
      <c r="B18794" s="8" t="e">
        <f t="shared" si="361"/>
        <v>#N/A</v>
      </c>
      <c r="C18794" s="9" t="str">
        <f t="shared" si="362"/>
        <v>harlem hospital center</v>
      </c>
      <c r="D18794" s="8"/>
      <c r="E18794" s="8"/>
      <c r="F18794" s="10"/>
      <c r="G18794" s="8">
        <v>63671</v>
      </c>
      <c r="H18794" s="8" t="s">
        <v>31889</v>
      </c>
      <c r="I18794" s="8" t="s">
        <v>31889</v>
      </c>
      <c r="J18794" s="8">
        <v>63382</v>
      </c>
      <c r="K18794" s="8" t="s">
        <v>33827</v>
      </c>
    </row>
    <row r="18795" spans="1:11" x14ac:dyDescent="0.2">
      <c r="A18795" s="8">
        <f>IF(IFERROR((MATCH(G18795,$G$1:$G$17725,0)),0),INDEX($A$1:$A$17725,MATCH(G18795,$G$1:$G$17725,0)),MAX($A$2:$A18794)+1)</f>
        <v>14634</v>
      </c>
      <c r="B18795" s="8" t="e">
        <f t="shared" si="361"/>
        <v>#N/A</v>
      </c>
      <c r="C18795" s="9" t="str">
        <f t="shared" si="362"/>
        <v>grants cdec 2</v>
      </c>
      <c r="D18795" s="8"/>
      <c r="E18795" s="8"/>
      <c r="F18795" s="10"/>
      <c r="G18795" s="8">
        <v>62995</v>
      </c>
      <c r="H18795" s="8" t="s">
        <v>31890</v>
      </c>
      <c r="I18795" s="8" t="s">
        <v>30638</v>
      </c>
      <c r="J18795" s="8">
        <v>62842</v>
      </c>
      <c r="K18795" s="8" t="s">
        <v>33827</v>
      </c>
    </row>
    <row r="18796" spans="1:11" x14ac:dyDescent="0.2">
      <c r="A18796" s="8">
        <f>IF(IFERROR((MATCH(G18796,$G$1:$G$17725,0)),0),INDEX($A$1:$A$17725,MATCH(G18796,$G$1:$G$17725,0)),MAX($A$2:$A18795)+1)</f>
        <v>14635</v>
      </c>
      <c r="B18796" s="8" t="e">
        <f t="shared" si="361"/>
        <v>#N/A</v>
      </c>
      <c r="C18796" s="9" t="str">
        <f t="shared" si="362"/>
        <v>scotch bonnet solar, llc</v>
      </c>
      <c r="D18796" s="8"/>
      <c r="E18796" s="8"/>
      <c r="F18796" s="10"/>
      <c r="G18796" s="8">
        <v>63345</v>
      </c>
      <c r="H18796" s="8" t="s">
        <v>31891</v>
      </c>
      <c r="I18796" s="8" t="s">
        <v>31891</v>
      </c>
      <c r="J18796" s="8">
        <v>63119</v>
      </c>
      <c r="K18796" s="8" t="s">
        <v>33827</v>
      </c>
    </row>
    <row r="18797" spans="1:11" x14ac:dyDescent="0.2">
      <c r="A18797" s="8">
        <f>IF(IFERROR((MATCH(G18797,$G$1:$G$17725,0)),0),INDEX($A$1:$A$17725,MATCH(G18797,$G$1:$G$17725,0)),MAX($A$2:$A18796)+1)</f>
        <v>14636</v>
      </c>
      <c r="B18797" s="8" t="e">
        <f t="shared" si="361"/>
        <v>#N/A</v>
      </c>
      <c r="C18797" s="9" t="str">
        <f t="shared" si="362"/>
        <v>dc water solar</v>
      </c>
      <c r="D18797" s="8"/>
      <c r="E18797" s="8"/>
      <c r="F18797" s="10"/>
      <c r="G18797" s="8">
        <v>63917</v>
      </c>
      <c r="H18797" s="8" t="s">
        <v>31892</v>
      </c>
      <c r="I18797" s="8" t="s">
        <v>31893</v>
      </c>
      <c r="J18797" s="8">
        <v>63572</v>
      </c>
      <c r="K18797" s="8" t="s">
        <v>33827</v>
      </c>
    </row>
    <row r="18798" spans="1:11" x14ac:dyDescent="0.2">
      <c r="A18798" s="8">
        <f>IF(IFERROR((MATCH(G18798,$G$1:$G$17725,0)),0),INDEX($A$1:$A$17725,MATCH(G18798,$G$1:$G$17725,0)),MAX($A$2:$A18797)+1)</f>
        <v>14637</v>
      </c>
      <c r="B18798" s="8" t="e">
        <f t="shared" si="361"/>
        <v>#N/A</v>
      </c>
      <c r="C18798" s="9" t="str">
        <f t="shared" si="362"/>
        <v>syncarpha leicester hybrid</v>
      </c>
      <c r="D18798" s="8"/>
      <c r="E18798" s="8"/>
      <c r="F18798" s="10"/>
      <c r="G18798" s="8">
        <v>62972</v>
      </c>
      <c r="H18798" s="8" t="s">
        <v>31894</v>
      </c>
      <c r="I18798" s="8" t="s">
        <v>31895</v>
      </c>
      <c r="J18798" s="8">
        <v>62814</v>
      </c>
      <c r="K18798" s="8" t="s">
        <v>33827</v>
      </c>
    </row>
    <row r="18799" spans="1:11" x14ac:dyDescent="0.2">
      <c r="A18799" s="8">
        <f>IF(IFERROR((MATCH(G18799,$G$1:$G$17725,0)),0),INDEX($A$1:$A$17725,MATCH(G18799,$G$1:$G$17725,0)),MAX($A$2:$A18798)+1)</f>
        <v>14638</v>
      </c>
      <c r="B18799" s="8" t="e">
        <f t="shared" si="361"/>
        <v>#N/A</v>
      </c>
      <c r="C18799" s="9" t="str">
        <f t="shared" si="362"/>
        <v>ross hall central utility plant</v>
      </c>
      <c r="D18799" s="8"/>
      <c r="E18799" s="8"/>
      <c r="F18799" s="10"/>
      <c r="G18799" s="8">
        <v>63478</v>
      </c>
      <c r="H18799" s="8" t="s">
        <v>31896</v>
      </c>
      <c r="I18799" s="8" t="s">
        <v>31897</v>
      </c>
      <c r="J18799" s="8">
        <v>63209</v>
      </c>
      <c r="K18799" s="8" t="s">
        <v>33827</v>
      </c>
    </row>
    <row r="18800" spans="1:11" x14ac:dyDescent="0.2">
      <c r="A18800" s="8">
        <f>IF(IFERROR((MATCH(G18800,$G$1:$G$17725,0)),0),INDEX($A$1:$A$17725,MATCH(G18800,$G$1:$G$17725,0)),MAX($A$2:$A18799)+1)</f>
        <v>14639</v>
      </c>
      <c r="B18800" s="8" t="e">
        <f t="shared" si="361"/>
        <v>#N/A</v>
      </c>
      <c r="C18800" s="9" t="str">
        <f t="shared" si="362"/>
        <v>1073 onslow solar</v>
      </c>
      <c r="D18800" s="8"/>
      <c r="E18800" s="8"/>
      <c r="F18800" s="10"/>
      <c r="G18800" s="8">
        <v>63446</v>
      </c>
      <c r="H18800" s="8" t="s">
        <v>31898</v>
      </c>
      <c r="I18800" s="8" t="s">
        <v>31899</v>
      </c>
      <c r="J18800" s="8">
        <v>63191</v>
      </c>
      <c r="K18800" s="8" t="s">
        <v>33827</v>
      </c>
    </row>
    <row r="18801" spans="1:11" x14ac:dyDescent="0.2">
      <c r="A18801" s="8">
        <f>IF(IFERROR((MATCH(G18801,$G$1:$G$17725,0)),0),INDEX($A$1:$A$17725,MATCH(G18801,$G$1:$G$17725,0)),MAX($A$2:$A18800)+1)</f>
        <v>14640</v>
      </c>
      <c r="B18801" s="8" t="e">
        <f t="shared" si="361"/>
        <v>#N/A</v>
      </c>
      <c r="C18801" s="9" t="str">
        <f t="shared" si="362"/>
        <v>syncarpha tewksbury hybrid</v>
      </c>
      <c r="D18801" s="8"/>
      <c r="E18801" s="8"/>
      <c r="F18801" s="10"/>
      <c r="G18801" s="8">
        <v>62968</v>
      </c>
      <c r="H18801" s="8" t="s">
        <v>31900</v>
      </c>
      <c r="I18801" s="8" t="s">
        <v>31901</v>
      </c>
      <c r="J18801" s="8">
        <v>62812</v>
      </c>
      <c r="K18801" s="8" t="s">
        <v>33827</v>
      </c>
    </row>
    <row r="18802" spans="1:11" x14ac:dyDescent="0.2">
      <c r="A18802" s="8">
        <f>IF(IFERROR((MATCH(G18802,$G$1:$G$17725,0)),0),INDEX($A$1:$A$17725,MATCH(G18802,$G$1:$G$17725,0)),MAX($A$2:$A18801)+1)</f>
        <v>14641</v>
      </c>
      <c r="B18802" s="8" t="e">
        <f t="shared" si="361"/>
        <v>#N/A</v>
      </c>
      <c r="C18802" s="9" t="str">
        <f t="shared" si="362"/>
        <v>ced denmark solar hybrid</v>
      </c>
      <c r="D18802" s="8"/>
      <c r="E18802" s="8"/>
      <c r="F18802" s="10"/>
      <c r="G18802" s="8">
        <v>63898</v>
      </c>
      <c r="H18802" s="8" t="s">
        <v>31902</v>
      </c>
      <c r="I18802" s="8" t="s">
        <v>28506</v>
      </c>
      <c r="J18802" s="8">
        <v>56769</v>
      </c>
      <c r="K18802" s="8" t="s">
        <v>33827</v>
      </c>
    </row>
    <row r="18803" spans="1:11" x14ac:dyDescent="0.2">
      <c r="A18803" s="8">
        <f>IF(IFERROR((MATCH(G18803,$G$1:$G$17725,0)),0),INDEX($A$1:$A$17725,MATCH(G18803,$G$1:$G$17725,0)),MAX($A$2:$A18802)+1)</f>
        <v>14642</v>
      </c>
      <c r="B18803" s="8" t="e">
        <f t="shared" si="361"/>
        <v>#N/A</v>
      </c>
      <c r="C18803" s="9" t="str">
        <f t="shared" si="362"/>
        <v>spring hope solar 3, llc</v>
      </c>
      <c r="D18803" s="8"/>
      <c r="E18803" s="8"/>
      <c r="F18803" s="10"/>
      <c r="G18803" s="8">
        <v>62997</v>
      </c>
      <c r="H18803" s="8" t="s">
        <v>31903</v>
      </c>
      <c r="I18803" s="8" t="s">
        <v>31903</v>
      </c>
      <c r="J18803" s="8">
        <v>62844</v>
      </c>
      <c r="K18803" s="8" t="s">
        <v>33827</v>
      </c>
    </row>
    <row r="18804" spans="1:11" x14ac:dyDescent="0.2">
      <c r="A18804" s="8">
        <f>IF(IFERROR((MATCH(G18804,$G$1:$G$17725,0)),0),INDEX($A$1:$A$17725,MATCH(G18804,$G$1:$G$17725,0)),MAX($A$2:$A18803)+1)</f>
        <v>14643</v>
      </c>
      <c r="B18804" s="8" t="e">
        <f t="shared" si="361"/>
        <v>#N/A</v>
      </c>
      <c r="C18804" s="9" t="str">
        <f t="shared" si="362"/>
        <v>aga tag solar iv llc</v>
      </c>
      <c r="D18804" s="8"/>
      <c r="E18804" s="8"/>
      <c r="F18804" s="10"/>
      <c r="G18804" s="8">
        <v>63225</v>
      </c>
      <c r="H18804" s="8" t="s">
        <v>31904</v>
      </c>
      <c r="I18804" s="8" t="s">
        <v>31904</v>
      </c>
      <c r="J18804" s="8">
        <v>63006</v>
      </c>
      <c r="K18804" s="8" t="s">
        <v>33827</v>
      </c>
    </row>
    <row r="18805" spans="1:11" x14ac:dyDescent="0.2">
      <c r="A18805" s="8">
        <f>IF(IFERROR((MATCH(G18805,$G$1:$G$17725,0)),0),INDEX($A$1:$A$17725,MATCH(G18805,$G$1:$G$17725,0)),MAX($A$2:$A18804)+1)</f>
        <v>14644</v>
      </c>
      <c r="B18805" s="8" t="e">
        <f t="shared" si="361"/>
        <v>#N/A</v>
      </c>
      <c r="C18805" s="9" t="str">
        <f t="shared" si="362"/>
        <v>kearsarge amesbury hybrid</v>
      </c>
      <c r="D18805" s="8"/>
      <c r="E18805" s="8"/>
      <c r="F18805" s="10"/>
      <c r="G18805" s="8">
        <v>63398</v>
      </c>
      <c r="H18805" s="8" t="s">
        <v>31905</v>
      </c>
      <c r="I18805" s="8" t="s">
        <v>31906</v>
      </c>
      <c r="J18805" s="8">
        <v>63163</v>
      </c>
      <c r="K18805" s="8" t="s">
        <v>33827</v>
      </c>
    </row>
    <row r="18806" spans="1:11" x14ac:dyDescent="0.2">
      <c r="A18806" s="8">
        <f>IF(IFERROR((MATCH(G18806,$G$1:$G$17725,0)),0),INDEX($A$1:$A$17725,MATCH(G18806,$G$1:$G$17725,0)),MAX($A$2:$A18805)+1)</f>
        <v>14645</v>
      </c>
      <c r="B18806" s="8" t="e">
        <f t="shared" si="361"/>
        <v>#N/A</v>
      </c>
      <c r="C18806" s="9" t="str">
        <f t="shared" si="362"/>
        <v>1009 yadkin solar</v>
      </c>
      <c r="D18806" s="8"/>
      <c r="E18806" s="8"/>
      <c r="F18806" s="10"/>
      <c r="G18806" s="8">
        <v>63445</v>
      </c>
      <c r="H18806" s="8" t="s">
        <v>31907</v>
      </c>
      <c r="I18806" s="8" t="s">
        <v>31908</v>
      </c>
      <c r="J18806" s="8">
        <v>63190</v>
      </c>
      <c r="K18806" s="8" t="s">
        <v>33827</v>
      </c>
    </row>
    <row r="18807" spans="1:11" x14ac:dyDescent="0.2">
      <c r="A18807" s="8">
        <f>IF(IFERROR((MATCH(G18807,$G$1:$G$17725,0)),0),INDEX($A$1:$A$17725,MATCH(G18807,$G$1:$G$17725,0)),MAX($A$2:$A18806)+1)</f>
        <v>14646</v>
      </c>
      <c r="B18807" s="8" t="e">
        <f t="shared" si="361"/>
        <v>#N/A</v>
      </c>
      <c r="C18807" s="9" t="str">
        <f t="shared" si="362"/>
        <v>1008 matthews solar</v>
      </c>
      <c r="D18807" s="8"/>
      <c r="E18807" s="8"/>
      <c r="F18807" s="10"/>
      <c r="G18807" s="8">
        <v>63447</v>
      </c>
      <c r="H18807" s="8" t="s">
        <v>31909</v>
      </c>
      <c r="I18807" s="8" t="s">
        <v>31910</v>
      </c>
      <c r="J18807" s="8">
        <v>63192</v>
      </c>
      <c r="K18807" s="8" t="s">
        <v>33827</v>
      </c>
    </row>
    <row r="18808" spans="1:11" x14ac:dyDescent="0.2">
      <c r="A18808" s="8">
        <f>IF(IFERROR((MATCH(G18808,$G$1:$G$17725,0)),0),INDEX($A$1:$A$17725,MATCH(G18808,$G$1:$G$17725,0)),MAX($A$2:$A18807)+1)</f>
        <v>14647</v>
      </c>
      <c r="B18808" s="8" t="e">
        <f t="shared" si="361"/>
        <v>#N/A</v>
      </c>
      <c r="C18808" s="9" t="str">
        <f t="shared" si="362"/>
        <v>1045 tomlin mill solar</v>
      </c>
      <c r="D18808" s="8"/>
      <c r="E18808" s="8"/>
      <c r="F18808" s="10"/>
      <c r="G18808" s="8">
        <v>63448</v>
      </c>
      <c r="H18808" s="8" t="s">
        <v>31911</v>
      </c>
      <c r="I18808" s="8" t="s">
        <v>31912</v>
      </c>
      <c r="J18808" s="8">
        <v>63193</v>
      </c>
      <c r="K18808" s="8" t="s">
        <v>33827</v>
      </c>
    </row>
    <row r="18809" spans="1:11" x14ac:dyDescent="0.2">
      <c r="A18809" s="8">
        <f>IF(IFERROR((MATCH(G18809,$G$1:$G$17725,0)),0),INDEX($A$1:$A$17725,MATCH(G18809,$G$1:$G$17725,0)),MAX($A$2:$A18808)+1)</f>
        <v>14648</v>
      </c>
      <c r="B18809" s="8" t="e">
        <f t="shared" si="361"/>
        <v>#N/A</v>
      </c>
      <c r="C18809" s="9" t="str">
        <f t="shared" si="362"/>
        <v>chenango solar</v>
      </c>
      <c r="D18809" s="8"/>
      <c r="E18809" s="8"/>
      <c r="F18809" s="10"/>
      <c r="G18809" s="8">
        <v>63450</v>
      </c>
      <c r="H18809" s="8" t="s">
        <v>31913</v>
      </c>
      <c r="I18809" s="8" t="s">
        <v>28565</v>
      </c>
      <c r="J18809" s="8">
        <v>58871</v>
      </c>
      <c r="K18809" s="8" t="s">
        <v>33827</v>
      </c>
    </row>
    <row r="18810" spans="1:11" x14ac:dyDescent="0.2">
      <c r="A18810" s="8">
        <f>IF(IFERROR((MATCH(G18810,$G$1:$G$17725,0)),0),INDEX($A$1:$A$17725,MATCH(G18810,$G$1:$G$17725,0)),MAX($A$2:$A18809)+1)</f>
        <v>14649</v>
      </c>
      <c r="B18810" s="8" t="e">
        <f t="shared" si="361"/>
        <v>#N/A</v>
      </c>
      <c r="C18810" s="9" t="str">
        <f t="shared" si="362"/>
        <v>ocsd</v>
      </c>
      <c r="D18810" s="8"/>
      <c r="E18810" s="8"/>
      <c r="F18810" s="10"/>
      <c r="G18810" s="8">
        <v>63616</v>
      </c>
      <c r="H18810" s="8" t="s">
        <v>31914</v>
      </c>
      <c r="I18810" s="8" t="s">
        <v>31409</v>
      </c>
      <c r="J18810" s="8">
        <v>61344</v>
      </c>
      <c r="K18810" s="8" t="s">
        <v>33827</v>
      </c>
    </row>
    <row r="18811" spans="1:11" x14ac:dyDescent="0.2">
      <c r="A18811" s="8">
        <f>IF(IFERROR((MATCH(G18811,$G$1:$G$17725,0)),0),INDEX($A$1:$A$17725,MATCH(G18811,$G$1:$G$17725,0)),MAX($A$2:$A18810)+1)</f>
        <v>14650</v>
      </c>
      <c r="B18811" s="8" t="e">
        <f t="shared" si="361"/>
        <v>#N/A</v>
      </c>
      <c r="C18811" s="9" t="str">
        <f t="shared" si="362"/>
        <v>0.0000</v>
      </c>
      <c r="D18811" s="8">
        <v>8</v>
      </c>
      <c r="E18811" s="8" t="s">
        <v>25591</v>
      </c>
      <c r="F18811" s="10" t="s">
        <v>31915</v>
      </c>
      <c r="G18811" s="8"/>
      <c r="H18811" s="8"/>
      <c r="I18811" s="8"/>
      <c r="J18811" s="8"/>
      <c r="K18811" s="8"/>
    </row>
    <row r="18812" spans="1:11" x14ac:dyDescent="0.2">
      <c r="A18812" s="8">
        <f>IF(IFERROR((MATCH(G18812,$G$1:$G$17725,0)),0),INDEX($A$1:$A$17725,MATCH(G18812,$G$1:$G$17725,0)),MAX($A$2:$A18811)+1)</f>
        <v>14651</v>
      </c>
      <c r="B18812" s="8" t="e">
        <f t="shared" si="361"/>
        <v>#N/A</v>
      </c>
      <c r="C18812" s="9" t="str">
        <f t="shared" si="362"/>
        <v>0.0000</v>
      </c>
      <c r="D18812" s="8">
        <v>63</v>
      </c>
      <c r="E18812" s="8" t="s">
        <v>26265</v>
      </c>
      <c r="F18812" s="10" t="s">
        <v>31915</v>
      </c>
      <c r="G18812" s="8"/>
      <c r="H18812" s="8"/>
      <c r="I18812" s="8"/>
      <c r="J18812" s="8"/>
      <c r="K18812" s="8"/>
    </row>
    <row r="18813" spans="1:11" x14ac:dyDescent="0.2">
      <c r="A18813" s="8">
        <f>IF(IFERROR((MATCH(G18813,$G$1:$G$17725,0)),0),INDEX($A$1:$A$17725,MATCH(G18813,$G$1:$G$17725,0)),MAX($A$2:$A18812)+1)</f>
        <v>14652</v>
      </c>
      <c r="B18813" s="8" t="e">
        <f t="shared" si="361"/>
        <v>#N/A</v>
      </c>
      <c r="C18813" s="9" t="str">
        <f t="shared" si="362"/>
        <v>0.0000</v>
      </c>
      <c r="D18813" s="8">
        <v>79</v>
      </c>
      <c r="E18813" s="8" t="s">
        <v>26477</v>
      </c>
      <c r="F18813" s="10" t="s">
        <v>31915</v>
      </c>
      <c r="G18813" s="8"/>
      <c r="H18813" s="8"/>
      <c r="I18813" s="8"/>
      <c r="J18813" s="8"/>
      <c r="K18813" s="8"/>
    </row>
    <row r="18814" spans="1:11" x14ac:dyDescent="0.2">
      <c r="A18814" s="8">
        <f>IF(IFERROR((MATCH(G18814,$G$1:$G$17725,0)),0),INDEX($A$1:$A$17725,MATCH(G18814,$G$1:$G$17725,0)),MAX($A$2:$A18813)+1)</f>
        <v>14653</v>
      </c>
      <c r="B18814" s="8" t="e">
        <f t="shared" ref="B18814:B18877" si="363">IF(COUNTIF($G$1:$G$17725,G18814&gt;0),0,INDEX($A$1:$A$17725,MATCH(G18814,$G$1:$G$17725,0)))</f>
        <v>#N/A</v>
      </c>
      <c r="C18814" s="9" t="str">
        <f t="shared" si="362"/>
        <v>0.000</v>
      </c>
      <c r="D18814" s="8">
        <v>79</v>
      </c>
      <c r="E18814" s="8" t="s">
        <v>26477</v>
      </c>
      <c r="F18814" s="10" t="s">
        <v>31916</v>
      </c>
      <c r="G18814" s="8"/>
      <c r="H18814" s="8"/>
      <c r="I18814" s="8"/>
      <c r="J18814" s="8"/>
      <c r="K18814" s="8"/>
    </row>
    <row r="18815" spans="1:11" x14ac:dyDescent="0.2">
      <c r="A18815" s="8">
        <f>IF(IFERROR((MATCH(G18815,$G$1:$G$17725,0)),0),INDEX($A$1:$A$17725,MATCH(G18815,$G$1:$G$17725,0)),MAX($A$2:$A18814)+1)</f>
        <v>14654</v>
      </c>
      <c r="B18815" s="8" t="e">
        <f t="shared" si="363"/>
        <v>#N/A</v>
      </c>
      <c r="C18815" s="9" t="str">
        <f t="shared" si="362"/>
        <v>0.0000</v>
      </c>
      <c r="D18815" s="8">
        <v>82</v>
      </c>
      <c r="E18815" s="8" t="s">
        <v>26504</v>
      </c>
      <c r="F18815" s="10" t="s">
        <v>31915</v>
      </c>
      <c r="G18815" s="8"/>
      <c r="H18815" s="8"/>
      <c r="I18815" s="8"/>
      <c r="J18815" s="8"/>
      <c r="K18815" s="8"/>
    </row>
    <row r="18816" spans="1:11" x14ac:dyDescent="0.2">
      <c r="A18816" s="8">
        <f>A987</f>
        <v>663</v>
      </c>
      <c r="B18816" s="8" t="e">
        <f t="shared" si="363"/>
        <v>#N/A</v>
      </c>
      <c r="C18816" s="9" t="str">
        <f t="shared" si="362"/>
        <v>-extension - pilot projects</v>
      </c>
      <c r="D18816" s="8">
        <v>149</v>
      </c>
      <c r="E18816" s="8" t="s">
        <v>25471</v>
      </c>
      <c r="F18816" s="10" t="s">
        <v>31917</v>
      </c>
      <c r="G18816" s="8"/>
      <c r="H18816" s="8"/>
      <c r="I18816" s="8"/>
      <c r="J18816" s="8"/>
      <c r="K18816" s="8"/>
    </row>
    <row r="18817" spans="1:11" x14ac:dyDescent="0.2">
      <c r="A18817" s="8">
        <f>IF(IFERROR((MATCH(G18817,$G$1:$G$17725,0)),0),INDEX($A$1:$A$17725,MATCH(G18817,$G$1:$G$17725,0)),MAX($A$2:$A18816)+1)</f>
        <v>611</v>
      </c>
      <c r="B18817" s="8">
        <f t="shared" si="363"/>
        <v>611</v>
      </c>
      <c r="C18817" s="9" t="str">
        <f t="shared" si="362"/>
        <v>Tracy</v>
      </c>
      <c r="D18817" s="8">
        <v>157</v>
      </c>
      <c r="E18817" s="8" t="s">
        <v>27649</v>
      </c>
      <c r="F18817" s="10" t="s">
        <v>31918</v>
      </c>
      <c r="G18817" s="8">
        <v>2336</v>
      </c>
      <c r="H18817" s="8" t="s">
        <v>14483</v>
      </c>
      <c r="I18817" s="8" t="s">
        <v>382</v>
      </c>
      <c r="J18817" s="8">
        <v>17166</v>
      </c>
      <c r="K18817" s="8"/>
    </row>
    <row r="18818" spans="1:11" x14ac:dyDescent="0.2">
      <c r="A18818" s="8">
        <f>IF(IFERROR((MATCH(G18818,$G$1:$G$17725,0)),0),INDEX($A$1:$A$17725,MATCH(G18818,$G$1:$G$17725,0)),MAX($A$2:$A18817)+1)</f>
        <v>611</v>
      </c>
      <c r="B18818" s="8">
        <f t="shared" si="363"/>
        <v>611</v>
      </c>
      <c r="C18818" s="9" t="str">
        <f t="shared" si="362"/>
        <v>Tracy</v>
      </c>
      <c r="D18818" s="8">
        <v>157</v>
      </c>
      <c r="E18818" s="8" t="s">
        <v>27649</v>
      </c>
      <c r="F18818" s="10" t="s">
        <v>31919</v>
      </c>
      <c r="G18818" s="8">
        <v>2336</v>
      </c>
      <c r="H18818" s="8" t="s">
        <v>14483</v>
      </c>
      <c r="I18818" s="8" t="s">
        <v>382</v>
      </c>
      <c r="J18818" s="8">
        <v>17166</v>
      </c>
      <c r="K18818" s="8"/>
    </row>
    <row r="18819" spans="1:11" x14ac:dyDescent="0.2">
      <c r="A18819" s="8">
        <f>IF(IFERROR((MATCH(G18819,$G$1:$G$17725,0)),0),INDEX($A$1:$A$17725,MATCH(G18819,$G$1:$G$17725,0)),MAX($A$2:$A18818)+1)</f>
        <v>611</v>
      </c>
      <c r="B18819" s="8">
        <f t="shared" si="363"/>
        <v>611</v>
      </c>
      <c r="C18819" s="9" t="str">
        <f t="shared" si="362"/>
        <v>Tracy</v>
      </c>
      <c r="D18819" s="8">
        <v>157</v>
      </c>
      <c r="E18819" s="8" t="s">
        <v>27649</v>
      </c>
      <c r="F18819" s="10" t="s">
        <v>31920</v>
      </c>
      <c r="G18819" s="8">
        <v>2336</v>
      </c>
      <c r="H18819" s="8" t="s">
        <v>14483</v>
      </c>
      <c r="I18819" s="8" t="s">
        <v>382</v>
      </c>
      <c r="J18819" s="8">
        <v>17166</v>
      </c>
      <c r="K18819" s="8"/>
    </row>
    <row r="18820" spans="1:11" x14ac:dyDescent="0.2">
      <c r="A18820" s="8">
        <f>IF(IFERROR((MATCH(G18820,$G$1:$G$17725,0)),0),INDEX($A$1:$A$17725,MATCH(G18820,$G$1:$G$17725,0)),MAX($A$2:$A18819)+1)</f>
        <v>122</v>
      </c>
      <c r="B18820" s="8">
        <f t="shared" si="363"/>
        <v>122</v>
      </c>
      <c r="C18820" s="9" t="str">
        <f t="shared" si="362"/>
        <v>Coit GT</v>
      </c>
      <c r="D18820" s="8">
        <v>159</v>
      </c>
      <c r="E18820" s="8" t="s">
        <v>27675</v>
      </c>
      <c r="F18820" s="10" t="s">
        <v>30509</v>
      </c>
      <c r="G18820" s="8">
        <v>3281</v>
      </c>
      <c r="H18820" s="8" t="s">
        <v>13513</v>
      </c>
      <c r="I18820" s="8" t="s">
        <v>388</v>
      </c>
      <c r="J18820" s="8">
        <v>17539</v>
      </c>
      <c r="K18820" s="8"/>
    </row>
    <row r="18821" spans="1:11" x14ac:dyDescent="0.2">
      <c r="A18821" s="8">
        <f>A15084</f>
        <v>11549</v>
      </c>
      <c r="B18821" s="8" t="e">
        <f t="shared" si="363"/>
        <v>#N/A</v>
      </c>
      <c r="C18821" s="9" t="str">
        <f t="shared" si="362"/>
        <v>-winslow</v>
      </c>
      <c r="D18821" s="8">
        <v>167</v>
      </c>
      <c r="E18821" s="8" t="s">
        <v>27797</v>
      </c>
      <c r="F18821" s="10" t="s">
        <v>31921</v>
      </c>
      <c r="G18821" s="8"/>
      <c r="H18821" s="8"/>
      <c r="I18821" s="8"/>
      <c r="J18821" s="8"/>
      <c r="K18821" s="8"/>
    </row>
    <row r="18822" spans="1:11" x14ac:dyDescent="0.2">
      <c r="A18822" s="8">
        <f>IF(IFERROR((MATCH(G18822,$G$1:$G$17725,0)),0),INDEX($A$1:$A$17725,MATCH(G18822,$G$1:$G$17725,0)),MAX($A$2:$A18821)+1)</f>
        <v>14655</v>
      </c>
      <c r="B18822" s="8" t="e">
        <f t="shared" si="363"/>
        <v>#N/A</v>
      </c>
      <c r="C18822" s="9" t="str">
        <f t="shared" si="362"/>
        <v>- oil</v>
      </c>
      <c r="D18822" s="8">
        <v>170</v>
      </c>
      <c r="E18822" s="8" t="s">
        <v>25431</v>
      </c>
      <c r="F18822" s="10" t="s">
        <v>31922</v>
      </c>
      <c r="G18822" s="8"/>
      <c r="H18822" s="8"/>
      <c r="I18822" s="8"/>
      <c r="J18822" s="8"/>
      <c r="K18822" s="8"/>
    </row>
    <row r="18823" spans="1:11" x14ac:dyDescent="0.2">
      <c r="A18823" s="8">
        <f>IF(IFERROR((MATCH(G18823,$G$1:$G$17725,0)),0),INDEX($A$1:$A$17725,MATCH(G18823,$G$1:$G$17725,0)),MAX($A$2:$A18822)+1)</f>
        <v>14656</v>
      </c>
      <c r="B18823" s="8" t="e">
        <f t="shared" si="363"/>
        <v>#N/A</v>
      </c>
      <c r="C18823" s="9" t="str">
        <f t="shared" si="362"/>
        <v>0.0000</v>
      </c>
      <c r="D18823" s="8">
        <v>210</v>
      </c>
      <c r="E18823" s="8" t="s">
        <v>25439</v>
      </c>
      <c r="F18823" s="10" t="s">
        <v>31915</v>
      </c>
      <c r="G18823" s="8"/>
      <c r="H18823" s="8"/>
      <c r="I18823" s="8"/>
      <c r="J18823" s="8"/>
      <c r="K18823" s="8"/>
    </row>
    <row r="18824" spans="1:11" x14ac:dyDescent="0.2">
      <c r="A18824" s="8">
        <f>A3584</f>
        <v>2672</v>
      </c>
      <c r="B18824" s="8" t="e">
        <f t="shared" si="363"/>
        <v>#N/A</v>
      </c>
      <c r="C18824" s="9" t="str">
        <f t="shared" si="362"/>
        <v>burlington</v>
      </c>
      <c r="D18824" s="8">
        <v>529</v>
      </c>
      <c r="E18824" s="8" t="s">
        <v>6647</v>
      </c>
      <c r="F18824" s="10" t="s">
        <v>26349</v>
      </c>
      <c r="G18824" s="8"/>
      <c r="H18824" s="8"/>
      <c r="I18824" s="8"/>
      <c r="J18824" s="8"/>
      <c r="K18824" s="8"/>
    </row>
    <row r="18825" spans="1:11" x14ac:dyDescent="0.2">
      <c r="A18825" s="8">
        <f>IF(IFERROR((MATCH(G18825,$G$1:$G$17725,0)),0),INDEX($A$1:$A$17725,MATCH(G18825,$G$1:$G$17725,0)),MAX($A$2:$A18824)+1)</f>
        <v>140</v>
      </c>
      <c r="B18825" s="8">
        <f t="shared" si="363"/>
        <v>140</v>
      </c>
      <c r="C18825" s="9" t="str">
        <f t="shared" si="362"/>
        <v>Craig (CO)</v>
      </c>
      <c r="D18825" s="8">
        <v>529</v>
      </c>
      <c r="E18825" s="8" t="s">
        <v>6647</v>
      </c>
      <c r="F18825" s="10" t="s">
        <v>31923</v>
      </c>
      <c r="G18825" s="8">
        <v>6021</v>
      </c>
      <c r="H18825" s="8" t="s">
        <v>13557</v>
      </c>
      <c r="I18825" s="8" t="s">
        <v>3617</v>
      </c>
      <c r="J18825" s="8">
        <v>30151</v>
      </c>
      <c r="K18825" s="8"/>
    </row>
    <row r="18826" spans="1:11" x14ac:dyDescent="0.2">
      <c r="A18826" s="8">
        <f>IF(IFERROR((MATCH(G18826,$G$1:$G$17725,0)),0),INDEX($A$1:$A$17725,MATCH(G18826,$G$1:$G$17725,0)),MAX($A$2:$A18825)+1)</f>
        <v>140</v>
      </c>
      <c r="B18826" s="8">
        <f t="shared" si="363"/>
        <v>140</v>
      </c>
      <c r="C18826" s="9" t="str">
        <f t="shared" si="362"/>
        <v>Craig (CO)</v>
      </c>
      <c r="D18826" s="8">
        <v>529</v>
      </c>
      <c r="E18826" s="8" t="s">
        <v>6647</v>
      </c>
      <c r="F18826" s="10" t="s">
        <v>31924</v>
      </c>
      <c r="G18826" s="8">
        <v>6021</v>
      </c>
      <c r="H18826" s="8" t="s">
        <v>13557</v>
      </c>
      <c r="I18826" s="8" t="s">
        <v>3617</v>
      </c>
      <c r="J18826" s="8">
        <v>30151</v>
      </c>
      <c r="K18826" s="8"/>
    </row>
    <row r="18827" spans="1:11" x14ac:dyDescent="0.2">
      <c r="A18827" s="8">
        <f>IF(IFERROR((MATCH(G18827,$G$1:$G$17725,0)),0),INDEX($A$1:$A$17725,MATCH(G18827,$G$1:$G$17725,0)),MAX($A$2:$A18826)+1)</f>
        <v>1315</v>
      </c>
      <c r="B18827" s="8">
        <f t="shared" si="363"/>
        <v>1315</v>
      </c>
      <c r="C18827" s="9" t="str">
        <f t="shared" si="362"/>
        <v>Escalante</v>
      </c>
      <c r="D18827" s="8">
        <v>529</v>
      </c>
      <c r="E18827" s="8" t="s">
        <v>6647</v>
      </c>
      <c r="F18827" s="10" t="s">
        <v>31925</v>
      </c>
      <c r="G18827" s="8">
        <v>87</v>
      </c>
      <c r="H18827" s="8" t="s">
        <v>16057</v>
      </c>
      <c r="I18827" s="8" t="s">
        <v>3617</v>
      </c>
      <c r="J18827" s="8">
        <v>30151</v>
      </c>
      <c r="K18827" s="8"/>
    </row>
    <row r="18828" spans="1:11" x14ac:dyDescent="0.2">
      <c r="A18828" s="8">
        <f>IF(IFERROR((MATCH(G18828,$G$1:$G$17725,0)),0),INDEX($A$1:$A$17725,MATCH(G18828,$G$1:$G$17725,0)),MAX($A$2:$A18827)+1)</f>
        <v>4554</v>
      </c>
      <c r="B18828" s="8">
        <f t="shared" si="363"/>
        <v>4554</v>
      </c>
      <c r="C18828" s="9" t="str">
        <f t="shared" si="362"/>
        <v>Frank Knutson</v>
      </c>
      <c r="D18828" s="8">
        <v>529</v>
      </c>
      <c r="E18828" s="8" t="s">
        <v>6647</v>
      </c>
      <c r="F18828" s="10" t="s">
        <v>31926</v>
      </c>
      <c r="G18828" s="8">
        <v>55505</v>
      </c>
      <c r="H18828" s="8" t="s">
        <v>19152</v>
      </c>
      <c r="I18828" s="8" t="s">
        <v>3617</v>
      </c>
      <c r="J18828" s="8">
        <v>30151</v>
      </c>
      <c r="K18828" s="8"/>
    </row>
    <row r="18829" spans="1:11" x14ac:dyDescent="0.2">
      <c r="A18829" s="8">
        <f>A3468</f>
        <v>2558</v>
      </c>
      <c r="B18829" s="8" t="e">
        <f t="shared" si="363"/>
        <v>#N/A</v>
      </c>
      <c r="C18829" s="9" t="str">
        <f t="shared" si="362"/>
        <v>laramie river statio</v>
      </c>
      <c r="D18829" s="8">
        <v>529</v>
      </c>
      <c r="E18829" s="8" t="s">
        <v>6647</v>
      </c>
      <c r="F18829" s="10" t="s">
        <v>31927</v>
      </c>
      <c r="G18829" s="8"/>
      <c r="H18829" s="8"/>
      <c r="I18829" s="8"/>
      <c r="J18829" s="8"/>
      <c r="K18829" s="8"/>
    </row>
    <row r="18830" spans="1:11" x14ac:dyDescent="0.2">
      <c r="A18830" s="8">
        <f>IF(IFERROR((MATCH(G18830,$G$1:$G$17725,0)),0),INDEX($A$1:$A$17725,MATCH(G18830,$G$1:$G$17725,0)),MAX($A$2:$A18829)+1)</f>
        <v>4553</v>
      </c>
      <c r="B18830" s="8">
        <f t="shared" si="363"/>
        <v>4553</v>
      </c>
      <c r="C18830" s="9" t="str">
        <f t="shared" si="362"/>
        <v>Limon Generating Station</v>
      </c>
      <c r="D18830" s="8">
        <v>529</v>
      </c>
      <c r="E18830" s="8" t="s">
        <v>6647</v>
      </c>
      <c r="F18830" s="10" t="s">
        <v>31928</v>
      </c>
      <c r="G18830" s="8">
        <v>55504</v>
      </c>
      <c r="H18830" s="8" t="s">
        <v>19151</v>
      </c>
      <c r="I18830" s="8" t="s">
        <v>3617</v>
      </c>
      <c r="J18830" s="8">
        <v>30151</v>
      </c>
      <c r="K18830" s="8"/>
    </row>
    <row r="18831" spans="1:11" x14ac:dyDescent="0.2">
      <c r="A18831" s="8">
        <f>IF(IFERROR((MATCH(G18831,$G$1:$G$17725,0)),0),INDEX($A$1:$A$17725,MATCH(G18831,$G$1:$G$17725,0)),MAX($A$2:$A18830)+1)</f>
        <v>1504</v>
      </c>
      <c r="B18831" s="8">
        <f t="shared" si="363"/>
        <v>1504</v>
      </c>
      <c r="C18831" s="9" t="str">
        <f t="shared" si="362"/>
        <v>Nucla</v>
      </c>
      <c r="D18831" s="8">
        <v>529</v>
      </c>
      <c r="E18831" s="8" t="s">
        <v>6647</v>
      </c>
      <c r="F18831" s="10" t="s">
        <v>31929</v>
      </c>
      <c r="G18831" s="8">
        <v>527</v>
      </c>
      <c r="H18831" s="8" t="s">
        <v>16241</v>
      </c>
      <c r="I18831" s="8" t="s">
        <v>3617</v>
      </c>
      <c r="J18831" s="8">
        <v>30151</v>
      </c>
      <c r="K18831" s="8"/>
    </row>
    <row r="18832" spans="1:11" x14ac:dyDescent="0.2">
      <c r="A18832" s="8">
        <f>IF(IFERROR((MATCH(G18832,$G$1:$G$17725,0)),0),INDEX($A$1:$A$17725,MATCH(G18832,$G$1:$G$17725,0)),MAX($A$2:$A18831)+1)</f>
        <v>2975</v>
      </c>
      <c r="B18832" s="8">
        <f t="shared" si="363"/>
        <v>2975</v>
      </c>
      <c r="C18832" s="9" t="str">
        <f t="shared" si="362"/>
        <v>Pyramid</v>
      </c>
      <c r="D18832" s="8">
        <v>529</v>
      </c>
      <c r="E18832" s="8" t="s">
        <v>6647</v>
      </c>
      <c r="F18832" s="10" t="s">
        <v>31930</v>
      </c>
      <c r="G18832" s="8">
        <v>7975</v>
      </c>
      <c r="H18832" s="8" t="s">
        <v>17710</v>
      </c>
      <c r="I18832" s="8" t="s">
        <v>3617</v>
      </c>
      <c r="J18832" s="8">
        <v>30151</v>
      </c>
      <c r="K18832" s="8"/>
    </row>
    <row r="18833" spans="1:11" x14ac:dyDescent="0.2">
      <c r="A18833" s="8">
        <f>IF(IFERROR((MATCH(G18833,$G$1:$G$17725,0)),0),INDEX($A$1:$A$17725,MATCH(G18833,$G$1:$G$17725,0)),MAX($A$2:$A18832)+1)</f>
        <v>3371</v>
      </c>
      <c r="B18833" s="8">
        <f t="shared" si="363"/>
        <v>3371</v>
      </c>
      <c r="C18833" s="9" t="str">
        <f t="shared" ref="C18833:C18896" si="364">IF(H18833="",F18833,H18833)</f>
        <v>Rifle Generating Station</v>
      </c>
      <c r="D18833" s="8">
        <v>529</v>
      </c>
      <c r="E18833" s="8" t="s">
        <v>6647</v>
      </c>
      <c r="F18833" s="10" t="s">
        <v>31931</v>
      </c>
      <c r="G18833" s="8">
        <v>10755</v>
      </c>
      <c r="H18833" s="8" t="s">
        <v>18082</v>
      </c>
      <c r="I18833" s="8" t="s">
        <v>3617</v>
      </c>
      <c r="J18833" s="8">
        <v>30151</v>
      </c>
      <c r="K18833" s="8"/>
    </row>
    <row r="18834" spans="1:11" x14ac:dyDescent="0.2">
      <c r="A18834" s="8">
        <f>IF(IFERROR((MATCH(G18834,$G$1:$G$17725,0)),0),INDEX($A$1:$A$17725,MATCH(G18834,$G$1:$G$17725,0)),MAX($A$2:$A18833)+1)</f>
        <v>2635</v>
      </c>
      <c r="B18834" s="8">
        <f t="shared" si="363"/>
        <v>2635</v>
      </c>
      <c r="C18834" s="9" t="str">
        <f t="shared" si="364"/>
        <v>Antelope Valley</v>
      </c>
      <c r="D18834" s="8">
        <v>531</v>
      </c>
      <c r="E18834" s="8" t="s">
        <v>6648</v>
      </c>
      <c r="F18834" s="10" t="s">
        <v>31932</v>
      </c>
      <c r="G18834" s="8">
        <v>6469</v>
      </c>
      <c r="H18834" s="8" t="s">
        <v>17365</v>
      </c>
      <c r="I18834" s="8" t="s">
        <v>703</v>
      </c>
      <c r="J18834" s="8">
        <v>1307</v>
      </c>
      <c r="K18834" s="8"/>
    </row>
    <row r="18835" spans="1:11" x14ac:dyDescent="0.2">
      <c r="A18835" s="8">
        <f>IF(IFERROR((MATCH(G18835,$G$1:$G$17725,0)),0),INDEX($A$1:$A$17725,MATCH(G18835,$G$1:$G$17725,0)),MAX($A$2:$A18834)+1)</f>
        <v>5131</v>
      </c>
      <c r="B18835" s="8">
        <f t="shared" si="363"/>
        <v>5131</v>
      </c>
      <c r="C18835" s="9" t="str">
        <f t="shared" si="364"/>
        <v>Culbertson Generation Station</v>
      </c>
      <c r="D18835" s="8">
        <v>531</v>
      </c>
      <c r="E18835" s="8" t="s">
        <v>6648</v>
      </c>
      <c r="F18835" s="10" t="s">
        <v>31933</v>
      </c>
      <c r="G18835" s="8">
        <v>56606</v>
      </c>
      <c r="H18835" s="8" t="s">
        <v>19678</v>
      </c>
      <c r="I18835" s="8" t="s">
        <v>703</v>
      </c>
      <c r="J18835" s="8">
        <v>1307</v>
      </c>
      <c r="K18835" s="8"/>
    </row>
    <row r="18836" spans="1:11" x14ac:dyDescent="0.2">
      <c r="A18836" s="8">
        <f>IF(IFERROR((MATCH(G18836,$G$1:$G$17725,0)),0),INDEX($A$1:$A$17725,MATCH(G18836,$G$1:$G$17725,0)),MAX($A$2:$A18835)+1)</f>
        <v>5135</v>
      </c>
      <c r="B18836" s="8">
        <f t="shared" si="363"/>
        <v>5135</v>
      </c>
      <c r="C18836" s="9" t="str">
        <f t="shared" si="364"/>
        <v>Deer Creek Station</v>
      </c>
      <c r="D18836" s="8">
        <v>531</v>
      </c>
      <c r="E18836" s="8" t="s">
        <v>6648</v>
      </c>
      <c r="F18836" s="10" t="s">
        <v>31934</v>
      </c>
      <c r="G18836" s="8">
        <v>56610</v>
      </c>
      <c r="H18836" s="8" t="s">
        <v>19682</v>
      </c>
      <c r="I18836" s="8" t="s">
        <v>703</v>
      </c>
      <c r="J18836" s="8">
        <v>1307</v>
      </c>
      <c r="K18836" s="8"/>
    </row>
    <row r="18837" spans="1:11" x14ac:dyDescent="0.2">
      <c r="A18837" s="8">
        <f>IF(IFERROR((MATCH(G18837,$G$1:$G$17725,0)),0),INDEX($A$1:$A$17725,MATCH(G18837,$G$1:$G$17725,0)),MAX($A$2:$A18836)+1)</f>
        <v>5134</v>
      </c>
      <c r="B18837" s="8">
        <f t="shared" si="363"/>
        <v>5134</v>
      </c>
      <c r="C18837" s="9" t="str">
        <f t="shared" si="364"/>
        <v>Dry Fork Station</v>
      </c>
      <c r="D18837" s="8">
        <v>531</v>
      </c>
      <c r="E18837" s="8" t="s">
        <v>6648</v>
      </c>
      <c r="F18837" s="10" t="s">
        <v>31935</v>
      </c>
      <c r="G18837" s="8">
        <v>56609</v>
      </c>
      <c r="H18837" s="8" t="s">
        <v>19681</v>
      </c>
      <c r="I18837" s="8" t="s">
        <v>703</v>
      </c>
      <c r="J18837" s="8">
        <v>1307</v>
      </c>
      <c r="K18837" s="8"/>
    </row>
    <row r="18838" spans="1:11" x14ac:dyDescent="0.2">
      <c r="A18838" s="8">
        <f>IF(IFERROR((MATCH(G18838,$G$1:$G$17725,0)),0),INDEX($A$1:$A$17725,MATCH(G18838,$G$1:$G$17725,0)),MAX($A$2:$A18837)+1)</f>
        <v>4862</v>
      </c>
      <c r="B18838" s="8">
        <f t="shared" si="363"/>
        <v>4862</v>
      </c>
      <c r="C18838" s="9" t="str">
        <f t="shared" si="364"/>
        <v>Groton Generating Station</v>
      </c>
      <c r="D18838" s="8">
        <v>531</v>
      </c>
      <c r="E18838" s="8" t="s">
        <v>6648</v>
      </c>
      <c r="F18838" s="10" t="s">
        <v>31936</v>
      </c>
      <c r="G18838" s="8">
        <v>56238</v>
      </c>
      <c r="H18838" s="8" t="s">
        <v>19432</v>
      </c>
      <c r="I18838" s="8" t="s">
        <v>703</v>
      </c>
      <c r="J18838" s="8">
        <v>1307</v>
      </c>
      <c r="K18838" s="8"/>
    </row>
    <row r="18839" spans="1:11" x14ac:dyDescent="0.2">
      <c r="A18839" s="8">
        <f>IF(IFERROR((MATCH(G18839,$G$1:$G$17725,0)),0),INDEX($A$1:$A$17725,MATCH(G18839,$G$1:$G$17725,0)),MAX($A$2:$A18838)+1)</f>
        <v>2558</v>
      </c>
      <c r="B18839" s="8">
        <f t="shared" si="363"/>
        <v>2558</v>
      </c>
      <c r="C18839" s="9" t="str">
        <f t="shared" si="364"/>
        <v>Laramie River Station</v>
      </c>
      <c r="D18839" s="8">
        <v>531</v>
      </c>
      <c r="E18839" s="8" t="s">
        <v>6648</v>
      </c>
      <c r="F18839" s="10" t="s">
        <v>31927</v>
      </c>
      <c r="G18839" s="8">
        <v>6204</v>
      </c>
      <c r="H18839" s="8" t="s">
        <v>17287</v>
      </c>
      <c r="I18839" s="8" t="s">
        <v>703</v>
      </c>
      <c r="J18839" s="8">
        <v>1307</v>
      </c>
      <c r="K18839" s="8"/>
    </row>
    <row r="18840" spans="1:11" x14ac:dyDescent="0.2">
      <c r="A18840" s="8">
        <f>IF(IFERROR((MATCH(G18840,$G$1:$G$17725,0)),0),INDEX($A$1:$A$17725,MATCH(G18840,$G$1:$G$17725,0)),MAX($A$2:$A18839)+1)</f>
        <v>2182</v>
      </c>
      <c r="B18840" s="8">
        <f t="shared" si="363"/>
        <v>2182</v>
      </c>
      <c r="C18840" s="9" t="str">
        <f t="shared" si="364"/>
        <v>Leland Olds</v>
      </c>
      <c r="D18840" s="8">
        <v>531</v>
      </c>
      <c r="E18840" s="8" t="s">
        <v>6648</v>
      </c>
      <c r="F18840" s="10" t="s">
        <v>31937</v>
      </c>
      <c r="G18840" s="8">
        <v>2817</v>
      </c>
      <c r="H18840" s="8" t="s">
        <v>16915</v>
      </c>
      <c r="I18840" s="8" t="s">
        <v>703</v>
      </c>
      <c r="J18840" s="8">
        <v>1307</v>
      </c>
      <c r="K18840" s="8"/>
    </row>
    <row r="18841" spans="1:11" x14ac:dyDescent="0.2">
      <c r="A18841" s="8">
        <f>IF(IFERROR((MATCH(G18841,$G$1:$G$17725,0)),0),INDEX($A$1:$A$17725,MATCH(G18841,$G$1:$G$17725,0)),MAX($A$2:$A18840)+1)</f>
        <v>6104</v>
      </c>
      <c r="B18841" s="8">
        <f t="shared" si="363"/>
        <v>6104</v>
      </c>
      <c r="C18841" s="9" t="str">
        <f t="shared" si="364"/>
        <v>Lonesome Creek Station</v>
      </c>
      <c r="D18841" s="8">
        <v>531</v>
      </c>
      <c r="E18841" s="8" t="s">
        <v>6648</v>
      </c>
      <c r="F18841" s="10" t="s">
        <v>31938</v>
      </c>
      <c r="G18841" s="8">
        <v>57943</v>
      </c>
      <c r="H18841" s="8" t="s">
        <v>20520</v>
      </c>
      <c r="I18841" s="8" t="s">
        <v>703</v>
      </c>
      <c r="J18841" s="8">
        <v>1307</v>
      </c>
      <c r="K18841" s="8"/>
    </row>
    <row r="18842" spans="1:11" x14ac:dyDescent="0.2">
      <c r="A18842" s="8">
        <f>IF(IFERROR((MATCH(G18842,$G$1:$G$17725,0)),0),INDEX($A$1:$A$17725,MATCH(G18842,$G$1:$G$17725,0)),MAX($A$2:$A18841)+1)</f>
        <v>6058</v>
      </c>
      <c r="B18842" s="8">
        <f t="shared" si="363"/>
        <v>6058</v>
      </c>
      <c r="C18842" s="9" t="str">
        <f t="shared" si="364"/>
        <v>Pioneer Generating Station</v>
      </c>
      <c r="D18842" s="8">
        <v>531</v>
      </c>
      <c r="E18842" s="8" t="s">
        <v>6648</v>
      </c>
      <c r="F18842" s="10" t="s">
        <v>31939</v>
      </c>
      <c r="G18842" s="8">
        <v>57881</v>
      </c>
      <c r="H18842" s="8" t="s">
        <v>20480</v>
      </c>
      <c r="I18842" s="8" t="s">
        <v>703</v>
      </c>
      <c r="J18842" s="8">
        <v>1307</v>
      </c>
      <c r="K18842" s="8"/>
    </row>
    <row r="18843" spans="1:11" x14ac:dyDescent="0.2">
      <c r="A18843" s="8">
        <f>IF(IFERROR((MATCH(G18843,$G$1:$G$17725,0)),0),INDEX($A$1:$A$17725,MATCH(G18843,$G$1:$G$17725,0)),MAX($A$2:$A18842)+1)</f>
        <v>2514</v>
      </c>
      <c r="B18843" s="8">
        <f t="shared" si="363"/>
        <v>2514</v>
      </c>
      <c r="C18843" s="9" t="str">
        <f t="shared" si="364"/>
        <v>Spirit Mound</v>
      </c>
      <c r="D18843" s="8">
        <v>531</v>
      </c>
      <c r="E18843" s="8" t="s">
        <v>6648</v>
      </c>
      <c r="F18843" s="10" t="s">
        <v>31940</v>
      </c>
      <c r="G18843" s="8">
        <v>6092</v>
      </c>
      <c r="H18843" s="8" t="s">
        <v>17244</v>
      </c>
      <c r="I18843" s="8" t="s">
        <v>703</v>
      </c>
      <c r="J18843" s="8">
        <v>1307</v>
      </c>
      <c r="K18843" s="8"/>
    </row>
    <row r="18844" spans="1:11" x14ac:dyDescent="0.2">
      <c r="A18844" s="8">
        <f>IF(IFERROR((MATCH(G18844,$G$1:$G$17725,0)),0),INDEX($A$1:$A$17725,MATCH(G18844,$G$1:$G$17725,0)),MAX($A$2:$A18843)+1)</f>
        <v>14657</v>
      </c>
      <c r="B18844" s="8" t="e">
        <f t="shared" si="363"/>
        <v>#N/A</v>
      </c>
      <c r="C18844" s="9" t="str">
        <f t="shared" si="364"/>
        <v>wisdom unit 2 genera</v>
      </c>
      <c r="D18844" s="8">
        <v>531</v>
      </c>
      <c r="E18844" s="8" t="s">
        <v>6648</v>
      </c>
      <c r="F18844" s="10" t="s">
        <v>31941</v>
      </c>
      <c r="G18844" s="8"/>
      <c r="H18844" s="8"/>
      <c r="I18844" s="8"/>
      <c r="J18844" s="8"/>
      <c r="K18844" s="8"/>
    </row>
    <row r="18845" spans="1:11" x14ac:dyDescent="0.2">
      <c r="A18845" s="8">
        <f>IF(IFERROR((MATCH(G18845,$G$1:$G$17725,0)),0),INDEX($A$1:$A$17725,MATCH(G18845,$G$1:$G$17725,0)),MAX($A$2:$A18844)+1)</f>
        <v>14658</v>
      </c>
      <c r="B18845" s="8" t="e">
        <f t="shared" si="363"/>
        <v>#N/A</v>
      </c>
      <c r="C18845" s="9" t="str">
        <f t="shared" si="364"/>
        <v>wyoming distributed</v>
      </c>
      <c r="D18845" s="8">
        <v>531</v>
      </c>
      <c r="E18845" s="8" t="s">
        <v>6648</v>
      </c>
      <c r="F18845" s="10" t="s">
        <v>31942</v>
      </c>
      <c r="G18845" s="8"/>
      <c r="H18845" s="8"/>
      <c r="I18845" s="8"/>
      <c r="J18845" s="8"/>
      <c r="K18845" s="8"/>
    </row>
    <row r="18846" spans="1:11" x14ac:dyDescent="0.2">
      <c r="A18846" s="8">
        <f>IF(IFERROR((MATCH(G18846,$G$1:$G$17725,0)),0),INDEX($A$1:$A$17725,MATCH(G18846,$G$1:$G$17725,0)),MAX($A$2:$A18845)+1)</f>
        <v>14659</v>
      </c>
      <c r="B18846" s="8" t="e">
        <f t="shared" si="363"/>
        <v>#N/A</v>
      </c>
      <c r="C18846" s="9" t="str">
        <f t="shared" si="364"/>
        <v>pratt paper (oh), llc</v>
      </c>
      <c r="D18846" s="8"/>
      <c r="E18846" s="8"/>
      <c r="F18846" s="10"/>
      <c r="G18846" s="8">
        <v>880109</v>
      </c>
      <c r="H18846" s="8" t="s">
        <v>31943</v>
      </c>
      <c r="I18846" s="8"/>
      <c r="J18846" s="8"/>
      <c r="K18846" s="8"/>
    </row>
    <row r="18847" spans="1:11" x14ac:dyDescent="0.2">
      <c r="A18847" s="8">
        <f>IF(IFERROR((MATCH(G18847,$G$1:$G$17725,0)),0),INDEX($A$1:$A$17725,MATCH(G18847,$G$1:$G$17725,0)),MAX($A$2:$A18846)+1)</f>
        <v>14660</v>
      </c>
      <c r="B18847" s="8" t="e">
        <f t="shared" si="363"/>
        <v>#N/A</v>
      </c>
      <c r="C18847" s="9" t="str">
        <f t="shared" si="364"/>
        <v>sunpin blandford</v>
      </c>
      <c r="D18847" s="8"/>
      <c r="E18847" s="8"/>
      <c r="F18847" s="10"/>
      <c r="G18847" s="8">
        <v>63942</v>
      </c>
      <c r="H18847" s="8" t="s">
        <v>31944</v>
      </c>
      <c r="I18847" s="8" t="s">
        <v>31945</v>
      </c>
      <c r="J18847" s="8">
        <v>63595</v>
      </c>
      <c r="K18847" s="8"/>
    </row>
    <row r="18848" spans="1:11" x14ac:dyDescent="0.2">
      <c r="A18848" s="8">
        <f>IF(IFERROR((MATCH(G18848,$G$1:$G$17725,0)),0),INDEX($A$1:$A$17725,MATCH(G18848,$G$1:$G$17725,0)),MAX($A$2:$A18847)+1)</f>
        <v>14661</v>
      </c>
      <c r="B18848" s="8" t="e">
        <f t="shared" si="363"/>
        <v>#N/A</v>
      </c>
      <c r="C18848" s="9" t="str">
        <f t="shared" si="364"/>
        <v>coso battery storage</v>
      </c>
      <c r="D18848" s="8"/>
      <c r="E18848" s="8"/>
      <c r="F18848" s="10"/>
      <c r="G18848" s="8">
        <v>63943</v>
      </c>
      <c r="H18848" s="8" t="s">
        <v>31946</v>
      </c>
      <c r="I18848" s="8" t="s">
        <v>31947</v>
      </c>
      <c r="J18848" s="8">
        <v>63611</v>
      </c>
      <c r="K18848" s="8"/>
    </row>
    <row r="18849" spans="1:11" x14ac:dyDescent="0.2">
      <c r="A18849" s="8">
        <f>IF(IFERROR((MATCH(G18849,$G$1:$G$17725,0)),0),INDEX($A$1:$A$17725,MATCH(G18849,$G$1:$G$17725,0)),MAX($A$2:$A18848)+1)</f>
        <v>14662</v>
      </c>
      <c r="B18849" s="8" t="e">
        <f t="shared" si="363"/>
        <v>#N/A</v>
      </c>
      <c r="C18849" s="9" t="str">
        <f t="shared" si="364"/>
        <v>blackhorse farm solar, llc</v>
      </c>
      <c r="D18849" s="8"/>
      <c r="E18849" s="8"/>
      <c r="F18849" s="10"/>
      <c r="G18849" s="8">
        <v>63944</v>
      </c>
      <c r="H18849" s="8" t="s">
        <v>31948</v>
      </c>
      <c r="I18849" s="8" t="s">
        <v>30843</v>
      </c>
      <c r="J18849" s="8">
        <v>61012</v>
      </c>
      <c r="K18849" s="8"/>
    </row>
    <row r="18850" spans="1:11" x14ac:dyDescent="0.2">
      <c r="A18850" s="8">
        <f>IF(IFERROR((MATCH(G18850,$G$1:$G$17725,0)),0),INDEX($A$1:$A$17725,MATCH(G18850,$G$1:$G$17725,0)),MAX($A$2:$A18849)+1)</f>
        <v>14663</v>
      </c>
      <c r="B18850" s="8" t="e">
        <f t="shared" si="363"/>
        <v>#N/A</v>
      </c>
      <c r="C18850" s="9" t="str">
        <f t="shared" si="364"/>
        <v>clinton solar 4 llc</v>
      </c>
      <c r="D18850" s="8"/>
      <c r="E18850" s="8"/>
      <c r="F18850" s="10"/>
      <c r="G18850" s="8">
        <v>63945</v>
      </c>
      <c r="H18850" s="8" t="s">
        <v>31949</v>
      </c>
      <c r="I18850" s="8" t="s">
        <v>31949</v>
      </c>
      <c r="J18850" s="8">
        <v>63596</v>
      </c>
      <c r="K18850" s="8"/>
    </row>
    <row r="18851" spans="1:11" x14ac:dyDescent="0.2">
      <c r="A18851" s="8">
        <f>IF(IFERROR((MATCH(G18851,$G$1:$G$17725,0)),0),INDEX($A$1:$A$17725,MATCH(G18851,$G$1:$G$17725,0)),MAX($A$2:$A18850)+1)</f>
        <v>14664</v>
      </c>
      <c r="B18851" s="8" t="e">
        <f t="shared" si="363"/>
        <v>#N/A</v>
      </c>
      <c r="C18851" s="9" t="str">
        <f t="shared" si="364"/>
        <v>vermilion solar 1, llc</v>
      </c>
      <c r="D18851" s="8"/>
      <c r="E18851" s="8"/>
      <c r="F18851" s="10"/>
      <c r="G18851" s="8">
        <v>63946</v>
      </c>
      <c r="H18851" s="8" t="s">
        <v>31950</v>
      </c>
      <c r="I18851" s="8" t="s">
        <v>31950</v>
      </c>
      <c r="J18851" s="8">
        <v>63597</v>
      </c>
      <c r="K18851" s="8"/>
    </row>
    <row r="18852" spans="1:11" x14ac:dyDescent="0.2">
      <c r="A18852" s="8">
        <f>IF(IFERROR((MATCH(G18852,$G$1:$G$17725,0)),0),INDEX($A$1:$A$17725,MATCH(G18852,$G$1:$G$17725,0)),MAX($A$2:$A18851)+1)</f>
        <v>14665</v>
      </c>
      <c r="B18852" s="8" t="e">
        <f t="shared" si="363"/>
        <v>#N/A</v>
      </c>
      <c r="C18852" s="9" t="str">
        <f t="shared" si="364"/>
        <v>dgs valley state prison</v>
      </c>
      <c r="D18852" s="8"/>
      <c r="E18852" s="8"/>
      <c r="F18852" s="10"/>
      <c r="G18852" s="8">
        <v>63947</v>
      </c>
      <c r="H18852" s="8" t="s">
        <v>31951</v>
      </c>
      <c r="I18852" s="8" t="s">
        <v>31500</v>
      </c>
      <c r="J18852" s="8">
        <v>62856</v>
      </c>
      <c r="K18852" s="8"/>
    </row>
    <row r="18853" spans="1:11" x14ac:dyDescent="0.2">
      <c r="A18853" s="8">
        <f>IF(IFERROR((MATCH(G18853,$G$1:$G$17725,0)),0),INDEX($A$1:$A$17725,MATCH(G18853,$G$1:$G$17725,0)),MAX($A$2:$A18852)+1)</f>
        <v>14666</v>
      </c>
      <c r="B18853" s="8" t="e">
        <f t="shared" si="363"/>
        <v>#N/A</v>
      </c>
      <c r="C18853" s="9" t="str">
        <f t="shared" si="364"/>
        <v>ced spring creek solar</v>
      </c>
      <c r="D18853" s="8"/>
      <c r="E18853" s="8"/>
      <c r="F18853" s="10"/>
      <c r="G18853" s="8">
        <v>63948</v>
      </c>
      <c r="H18853" s="8" t="s">
        <v>31952</v>
      </c>
      <c r="I18853" s="8" t="s">
        <v>28506</v>
      </c>
      <c r="J18853" s="8">
        <v>56769</v>
      </c>
      <c r="K18853" s="8"/>
    </row>
    <row r="18854" spans="1:11" x14ac:dyDescent="0.2">
      <c r="A18854" s="8">
        <f>IF(IFERROR((MATCH(G18854,$G$1:$G$17725,0)),0),INDEX($A$1:$A$17725,MATCH(G18854,$G$1:$G$17725,0)),MAX($A$2:$A18853)+1)</f>
        <v>14667</v>
      </c>
      <c r="B18854" s="8" t="e">
        <f t="shared" si="363"/>
        <v>#N/A</v>
      </c>
      <c r="C18854" s="9" t="str">
        <f t="shared" si="364"/>
        <v>cortland</v>
      </c>
      <c r="D18854" s="8"/>
      <c r="E18854" s="8"/>
      <c r="F18854" s="10"/>
      <c r="G18854" s="8">
        <v>63949</v>
      </c>
      <c r="H18854" s="8" t="s">
        <v>31953</v>
      </c>
      <c r="I18854" s="8" t="s">
        <v>31954</v>
      </c>
      <c r="J18854" s="8">
        <v>63613</v>
      </c>
      <c r="K18854" s="8"/>
    </row>
    <row r="18855" spans="1:11" x14ac:dyDescent="0.2">
      <c r="A18855" s="8">
        <f>IF(IFERROR((MATCH(G18855,$G$1:$G$17725,0)),0),INDEX($A$1:$A$17725,MATCH(G18855,$G$1:$G$17725,0)),MAX($A$2:$A18854)+1)</f>
        <v>14668</v>
      </c>
      <c r="B18855" s="8" t="e">
        <f t="shared" si="363"/>
        <v>#N/A</v>
      </c>
      <c r="C18855" s="9" t="str">
        <f t="shared" si="364"/>
        <v>lena</v>
      </c>
      <c r="D18855" s="8"/>
      <c r="E18855" s="8"/>
      <c r="F18855" s="10"/>
      <c r="G18855" s="8">
        <v>63951</v>
      </c>
      <c r="H18855" s="8" t="s">
        <v>31955</v>
      </c>
      <c r="I18855" s="8" t="s">
        <v>31956</v>
      </c>
      <c r="J18855" s="8">
        <v>63616</v>
      </c>
      <c r="K18855" s="8"/>
    </row>
    <row r="18856" spans="1:11" x14ac:dyDescent="0.2">
      <c r="A18856" s="8">
        <f>IF(IFERROR((MATCH(G18856,$G$1:$G$17725,0)),0),INDEX($A$1:$A$17725,MATCH(G18856,$G$1:$G$17725,0)),MAX($A$2:$A18855)+1)</f>
        <v>14669</v>
      </c>
      <c r="B18856" s="8" t="e">
        <f t="shared" si="363"/>
        <v>#N/A</v>
      </c>
      <c r="C18856" s="9" t="str">
        <f t="shared" si="364"/>
        <v>ridge farm</v>
      </c>
      <c r="D18856" s="8"/>
      <c r="E18856" s="8"/>
      <c r="F18856" s="10"/>
      <c r="G18856" s="8">
        <v>63952</v>
      </c>
      <c r="H18856" s="8" t="s">
        <v>31957</v>
      </c>
      <c r="I18856" s="8" t="s">
        <v>31958</v>
      </c>
      <c r="J18856" s="8">
        <v>63618</v>
      </c>
      <c r="K18856" s="8"/>
    </row>
    <row r="18857" spans="1:11" x14ac:dyDescent="0.2">
      <c r="A18857" s="8">
        <f>IF(IFERROR((MATCH(G18857,$G$1:$G$17725,0)),0),INDEX($A$1:$A$17725,MATCH(G18857,$G$1:$G$17725,0)),MAX($A$2:$A18856)+1)</f>
        <v>14670</v>
      </c>
      <c r="B18857" s="8" t="e">
        <f t="shared" si="363"/>
        <v>#N/A</v>
      </c>
      <c r="C18857" s="9" t="str">
        <f t="shared" si="364"/>
        <v>mendota</v>
      </c>
      <c r="D18857" s="8"/>
      <c r="E18857" s="8"/>
      <c r="F18857" s="10"/>
      <c r="G18857" s="8">
        <v>63954</v>
      </c>
      <c r="H18857" s="8" t="s">
        <v>31959</v>
      </c>
      <c r="I18857" s="8" t="s">
        <v>31960</v>
      </c>
      <c r="J18857" s="8">
        <v>63617</v>
      </c>
      <c r="K18857" s="8"/>
    </row>
    <row r="18858" spans="1:11" x14ac:dyDescent="0.2">
      <c r="A18858" s="8">
        <f>IF(IFERROR((MATCH(G18858,$G$1:$G$17725,0)),0),INDEX($A$1:$A$17725,MATCH(G18858,$G$1:$G$17725,0)),MAX($A$2:$A18857)+1)</f>
        <v>14671</v>
      </c>
      <c r="B18858" s="8" t="e">
        <f t="shared" si="363"/>
        <v>#N/A</v>
      </c>
      <c r="C18858" s="9" t="str">
        <f t="shared" si="364"/>
        <v>perquimans solar llc</v>
      </c>
      <c r="D18858" s="8"/>
      <c r="E18858" s="8"/>
      <c r="F18858" s="10"/>
      <c r="G18858" s="8">
        <v>63955</v>
      </c>
      <c r="H18858" s="8" t="s">
        <v>31961</v>
      </c>
      <c r="I18858" s="8" t="s">
        <v>31961</v>
      </c>
      <c r="J18858" s="8">
        <v>63612</v>
      </c>
      <c r="K18858" s="8"/>
    </row>
    <row r="18859" spans="1:11" x14ac:dyDescent="0.2">
      <c r="A18859" s="8">
        <f>IF(IFERROR((MATCH(G18859,$G$1:$G$17725,0)),0),INDEX($A$1:$A$17725,MATCH(G18859,$G$1:$G$17725,0)),MAX($A$2:$A18858)+1)</f>
        <v>14672</v>
      </c>
      <c r="B18859" s="8" t="e">
        <f t="shared" si="363"/>
        <v>#N/A</v>
      </c>
      <c r="C18859" s="9" t="str">
        <f t="shared" si="364"/>
        <v>palmer creek solar, llc</v>
      </c>
      <c r="D18859" s="8"/>
      <c r="E18859" s="8"/>
      <c r="F18859" s="10"/>
      <c r="G18859" s="8">
        <v>63956</v>
      </c>
      <c r="H18859" s="8" t="s">
        <v>31962</v>
      </c>
      <c r="I18859" s="8" t="s">
        <v>28843</v>
      </c>
      <c r="J18859" s="8">
        <v>60025</v>
      </c>
      <c r="K18859" s="8"/>
    </row>
    <row r="18860" spans="1:11" x14ac:dyDescent="0.2">
      <c r="A18860" s="8">
        <f>IF(IFERROR((MATCH(G18860,$G$1:$G$17725,0)),0),INDEX($A$1:$A$17725,MATCH(G18860,$G$1:$G$17725,0)),MAX($A$2:$A18859)+1)</f>
        <v>14673</v>
      </c>
      <c r="B18860" s="8" t="e">
        <f t="shared" si="363"/>
        <v>#N/A</v>
      </c>
      <c r="C18860" s="9" t="str">
        <f t="shared" si="364"/>
        <v>ssd marion 3, llc</v>
      </c>
      <c r="D18860" s="8"/>
      <c r="E18860" s="8"/>
      <c r="F18860" s="10"/>
      <c r="G18860" s="8">
        <v>63958</v>
      </c>
      <c r="H18860" s="8" t="s">
        <v>31963</v>
      </c>
      <c r="I18860" s="8" t="s">
        <v>31964</v>
      </c>
      <c r="J18860" s="8">
        <v>63623</v>
      </c>
      <c r="K18860" s="8"/>
    </row>
    <row r="18861" spans="1:11" x14ac:dyDescent="0.2">
      <c r="A18861" s="8">
        <f>IF(IFERROR((MATCH(G18861,$G$1:$G$17725,0)),0),INDEX($A$1:$A$17725,MATCH(G18861,$G$1:$G$17725,0)),MAX($A$2:$A18860)+1)</f>
        <v>14674</v>
      </c>
      <c r="B18861" s="8" t="e">
        <f t="shared" si="363"/>
        <v>#N/A</v>
      </c>
      <c r="C18861" s="9" t="str">
        <f t="shared" si="364"/>
        <v>ssd marion 5, llc</v>
      </c>
      <c r="D18861" s="8"/>
      <c r="E18861" s="8"/>
      <c r="F18861" s="10"/>
      <c r="G18861" s="8">
        <v>63959</v>
      </c>
      <c r="H18861" s="8" t="s">
        <v>31965</v>
      </c>
      <c r="I18861" s="8" t="s">
        <v>31964</v>
      </c>
      <c r="J18861" s="8">
        <v>63623</v>
      </c>
      <c r="K18861" s="8"/>
    </row>
    <row r="18862" spans="1:11" x14ac:dyDescent="0.2">
      <c r="A18862" s="8">
        <f>IF(IFERROR((MATCH(G18862,$G$1:$G$17725,0)),0),INDEX($A$1:$A$17725,MATCH(G18862,$G$1:$G$17725,0)),MAX($A$2:$A18861)+1)</f>
        <v>14675</v>
      </c>
      <c r="B18862" s="8" t="e">
        <f t="shared" si="363"/>
        <v>#N/A</v>
      </c>
      <c r="C18862" s="9" t="str">
        <f t="shared" si="364"/>
        <v>ssd marion 6, llc</v>
      </c>
      <c r="D18862" s="8"/>
      <c r="E18862" s="8"/>
      <c r="F18862" s="10"/>
      <c r="G18862" s="8">
        <v>63960</v>
      </c>
      <c r="H18862" s="8" t="s">
        <v>31966</v>
      </c>
      <c r="I18862" s="8" t="s">
        <v>31964</v>
      </c>
      <c r="J18862" s="8">
        <v>63623</v>
      </c>
      <c r="K18862" s="8"/>
    </row>
    <row r="18863" spans="1:11" x14ac:dyDescent="0.2">
      <c r="A18863" s="8">
        <f>IF(IFERROR((MATCH(G18863,$G$1:$G$17725,0)),0),INDEX($A$1:$A$17725,MATCH(G18863,$G$1:$G$17725,0)),MAX($A$2:$A18862)+1)</f>
        <v>14676</v>
      </c>
      <c r="B18863" s="8" t="e">
        <f t="shared" si="363"/>
        <v>#N/A</v>
      </c>
      <c r="C18863" s="9" t="str">
        <f t="shared" si="364"/>
        <v>ssd clackamas 1, llc</v>
      </c>
      <c r="D18863" s="8"/>
      <c r="E18863" s="8"/>
      <c r="F18863" s="10"/>
      <c r="G18863" s="8">
        <v>63961</v>
      </c>
      <c r="H18863" s="8" t="s">
        <v>31967</v>
      </c>
      <c r="I18863" s="8" t="s">
        <v>31964</v>
      </c>
      <c r="J18863" s="8">
        <v>63623</v>
      </c>
      <c r="K18863" s="8"/>
    </row>
    <row r="18864" spans="1:11" x14ac:dyDescent="0.2">
      <c r="A18864" s="8">
        <f>IF(IFERROR((MATCH(G18864,$G$1:$G$17725,0)),0),INDEX($A$1:$A$17725,MATCH(G18864,$G$1:$G$17725,0)),MAX($A$2:$A18863)+1)</f>
        <v>14677</v>
      </c>
      <c r="B18864" s="8" t="e">
        <f t="shared" si="363"/>
        <v>#N/A</v>
      </c>
      <c r="C18864" s="9" t="str">
        <f t="shared" si="364"/>
        <v>ssd clackamas 4, llc</v>
      </c>
      <c r="D18864" s="8"/>
      <c r="E18864" s="8"/>
      <c r="F18864" s="10"/>
      <c r="G18864" s="8">
        <v>63962</v>
      </c>
      <c r="H18864" s="8" t="s">
        <v>31968</v>
      </c>
      <c r="I18864" s="8" t="s">
        <v>31964</v>
      </c>
      <c r="J18864" s="8">
        <v>63623</v>
      </c>
      <c r="K18864" s="8"/>
    </row>
    <row r="18865" spans="1:11" x14ac:dyDescent="0.2">
      <c r="A18865" s="8">
        <f>IF(IFERROR((MATCH(G18865,$G$1:$G$17725,0)),0),INDEX($A$1:$A$17725,MATCH(G18865,$G$1:$G$17725,0)),MAX($A$2:$A18864)+1)</f>
        <v>14678</v>
      </c>
      <c r="B18865" s="8" t="e">
        <f t="shared" si="363"/>
        <v>#N/A</v>
      </c>
      <c r="C18865" s="9" t="str">
        <f t="shared" si="364"/>
        <v>ssd clackamas 7, llc</v>
      </c>
      <c r="D18865" s="8"/>
      <c r="E18865" s="8"/>
      <c r="F18865" s="10"/>
      <c r="G18865" s="8">
        <v>63963</v>
      </c>
      <c r="H18865" s="8" t="s">
        <v>31969</v>
      </c>
      <c r="I18865" s="8" t="s">
        <v>31964</v>
      </c>
      <c r="J18865" s="8">
        <v>63623</v>
      </c>
      <c r="K18865" s="8"/>
    </row>
    <row r="18866" spans="1:11" x14ac:dyDescent="0.2">
      <c r="A18866" s="8">
        <f>IF(IFERROR((MATCH(G18866,$G$1:$G$17725,0)),0),INDEX($A$1:$A$17725,MATCH(G18866,$G$1:$G$17725,0)),MAX($A$2:$A18865)+1)</f>
        <v>14679</v>
      </c>
      <c r="B18866" s="8" t="e">
        <f t="shared" si="363"/>
        <v>#N/A</v>
      </c>
      <c r="C18866" s="9" t="str">
        <f t="shared" si="364"/>
        <v>ssd marion 1, llc</v>
      </c>
      <c r="D18866" s="8"/>
      <c r="E18866" s="8"/>
      <c r="F18866" s="10"/>
      <c r="G18866" s="8">
        <v>63964</v>
      </c>
      <c r="H18866" s="8" t="s">
        <v>31970</v>
      </c>
      <c r="I18866" s="8" t="s">
        <v>31964</v>
      </c>
      <c r="J18866" s="8">
        <v>63623</v>
      </c>
      <c r="K18866" s="8"/>
    </row>
    <row r="18867" spans="1:11" x14ac:dyDescent="0.2">
      <c r="A18867" s="8">
        <f>IF(IFERROR((MATCH(G18867,$G$1:$G$17725,0)),0),INDEX($A$1:$A$17725,MATCH(G18867,$G$1:$G$17725,0)),MAX($A$2:$A18866)+1)</f>
        <v>14680</v>
      </c>
      <c r="B18867" s="8" t="e">
        <f t="shared" si="363"/>
        <v>#N/A</v>
      </c>
      <c r="C18867" s="9" t="str">
        <f t="shared" si="364"/>
        <v>danville farm, llc</v>
      </c>
      <c r="D18867" s="8"/>
      <c r="E18867" s="8"/>
      <c r="F18867" s="10"/>
      <c r="G18867" s="8">
        <v>63965</v>
      </c>
      <c r="H18867" s="8" t="s">
        <v>31971</v>
      </c>
      <c r="I18867" s="8" t="s">
        <v>31964</v>
      </c>
      <c r="J18867" s="8">
        <v>63623</v>
      </c>
      <c r="K18867" s="8"/>
    </row>
    <row r="18868" spans="1:11" x14ac:dyDescent="0.2">
      <c r="A18868" s="8">
        <f>IF(IFERROR((MATCH(G18868,$G$1:$G$17725,0)),0),INDEX($A$1:$A$17725,MATCH(G18868,$G$1:$G$17725,0)),MAX($A$2:$A18867)+1)</f>
        <v>14681</v>
      </c>
      <c r="B18868" s="8" t="e">
        <f t="shared" si="363"/>
        <v>#N/A</v>
      </c>
      <c r="C18868" s="9" t="str">
        <f t="shared" si="364"/>
        <v>fastsun12</v>
      </c>
      <c r="D18868" s="8"/>
      <c r="E18868" s="8"/>
      <c r="F18868" s="10"/>
      <c r="G18868" s="8">
        <v>63966</v>
      </c>
      <c r="H18868" s="8" t="s">
        <v>31972</v>
      </c>
      <c r="I18868" s="8" t="s">
        <v>28971</v>
      </c>
      <c r="J18868" s="8">
        <v>60281</v>
      </c>
      <c r="K18868" s="8"/>
    </row>
    <row r="18869" spans="1:11" x14ac:dyDescent="0.2">
      <c r="A18869" s="8">
        <f>IF(IFERROR((MATCH(G18869,$G$1:$G$17725,0)),0),INDEX($A$1:$A$17725,MATCH(G18869,$G$1:$G$17725,0)),MAX($A$2:$A18868)+1)</f>
        <v>14682</v>
      </c>
      <c r="B18869" s="8" t="e">
        <f t="shared" si="363"/>
        <v>#N/A</v>
      </c>
      <c r="C18869" s="9" t="str">
        <f t="shared" si="364"/>
        <v>charter durabar at woodstock</v>
      </c>
      <c r="D18869" s="8"/>
      <c r="E18869" s="8"/>
      <c r="F18869" s="10"/>
      <c r="G18869" s="8">
        <v>63967</v>
      </c>
      <c r="H18869" s="8" t="s">
        <v>31973</v>
      </c>
      <c r="I18869" s="8" t="s">
        <v>31584</v>
      </c>
      <c r="J18869" s="8">
        <v>63511</v>
      </c>
      <c r="K18869" s="8"/>
    </row>
    <row r="18870" spans="1:11" x14ac:dyDescent="0.2">
      <c r="A18870" s="8">
        <f>IF(IFERROR((MATCH(G18870,$G$1:$G$17725,0)),0),INDEX($A$1:$A$17725,MATCH(G18870,$G$1:$G$17725,0)),MAX($A$2:$A18869)+1)</f>
        <v>14683</v>
      </c>
      <c r="B18870" s="8" t="e">
        <f t="shared" si="363"/>
        <v>#N/A</v>
      </c>
      <c r="C18870" s="9" t="str">
        <f t="shared" si="364"/>
        <v>the gsi group llc at assumption</v>
      </c>
      <c r="D18870" s="8"/>
      <c r="E18870" s="8"/>
      <c r="F18870" s="10"/>
      <c r="G18870" s="8">
        <v>63968</v>
      </c>
      <c r="H18870" s="8" t="s">
        <v>31974</v>
      </c>
      <c r="I18870" s="8" t="s">
        <v>31584</v>
      </c>
      <c r="J18870" s="8">
        <v>63511</v>
      </c>
      <c r="K18870" s="8"/>
    </row>
    <row r="18871" spans="1:11" x14ac:dyDescent="0.2">
      <c r="A18871" s="8">
        <f>IF(IFERROR((MATCH(G18871,$G$1:$G$17725,0)),0),INDEX($A$1:$A$17725,MATCH(G18871,$G$1:$G$17725,0)),MAX($A$2:$A18870)+1)</f>
        <v>14684</v>
      </c>
      <c r="B18871" s="8" t="e">
        <f t="shared" si="363"/>
        <v>#N/A</v>
      </c>
      <c r="C18871" s="9" t="str">
        <f t="shared" si="364"/>
        <v>sulussolar35</v>
      </c>
      <c r="D18871" s="8"/>
      <c r="E18871" s="8"/>
      <c r="F18871" s="10"/>
      <c r="G18871" s="8">
        <v>63969</v>
      </c>
      <c r="H18871" s="8" t="s">
        <v>31975</v>
      </c>
      <c r="I18871" s="8" t="s">
        <v>31975</v>
      </c>
      <c r="J18871" s="8">
        <v>63624</v>
      </c>
      <c r="K18871" s="8"/>
    </row>
    <row r="18872" spans="1:11" x14ac:dyDescent="0.2">
      <c r="A18872" s="8">
        <f>IF(IFERROR((MATCH(G18872,$G$1:$G$17725,0)),0),INDEX($A$1:$A$17725,MATCH(G18872,$G$1:$G$17725,0)),MAX($A$2:$A18871)+1)</f>
        <v>14685</v>
      </c>
      <c r="B18872" s="8" t="e">
        <f t="shared" si="363"/>
        <v>#N/A</v>
      </c>
      <c r="C18872" s="9" t="str">
        <f t="shared" si="364"/>
        <v>7185 13th pl. nw</v>
      </c>
      <c r="D18872" s="8"/>
      <c r="E18872" s="8"/>
      <c r="F18872" s="10"/>
      <c r="G18872" s="8">
        <v>63970</v>
      </c>
      <c r="H18872" s="8" t="s">
        <v>31976</v>
      </c>
      <c r="I18872" s="8" t="s">
        <v>31977</v>
      </c>
      <c r="J18872" s="8">
        <v>63630</v>
      </c>
      <c r="K18872" s="8"/>
    </row>
    <row r="18873" spans="1:11" x14ac:dyDescent="0.2">
      <c r="A18873" s="8">
        <f>IF(IFERROR((MATCH(G18873,$G$1:$G$17725,0)),0),INDEX($A$1:$A$17725,MATCH(G18873,$G$1:$G$17725,0)),MAX($A$2:$A18872)+1)</f>
        <v>14686</v>
      </c>
      <c r="B18873" s="8" t="e">
        <f t="shared" si="363"/>
        <v>#N/A</v>
      </c>
      <c r="C18873" s="9" t="str">
        <f t="shared" si="364"/>
        <v>ccua solar</v>
      </c>
      <c r="D18873" s="8"/>
      <c r="E18873" s="8"/>
      <c r="F18873" s="10"/>
      <c r="G18873" s="8">
        <v>63971</v>
      </c>
      <c r="H18873" s="8" t="s">
        <v>31978</v>
      </c>
      <c r="I18873" s="8" t="s">
        <v>31979</v>
      </c>
      <c r="J18873" s="8">
        <v>63625</v>
      </c>
      <c r="K18873" s="8"/>
    </row>
    <row r="18874" spans="1:11" x14ac:dyDescent="0.2">
      <c r="A18874" s="8">
        <f>IF(IFERROR((MATCH(G18874,$G$1:$G$17725,0)),0),INDEX($A$1:$A$17725,MATCH(G18874,$G$1:$G$17725,0)),MAX($A$2:$A18873)+1)</f>
        <v>14687</v>
      </c>
      <c r="B18874" s="8" t="e">
        <f t="shared" si="363"/>
        <v>#N/A</v>
      </c>
      <c r="C18874" s="9" t="str">
        <f t="shared" si="364"/>
        <v>two rivers wind facility</v>
      </c>
      <c r="D18874" s="8"/>
      <c r="E18874" s="8"/>
      <c r="F18874" s="10"/>
      <c r="G18874" s="8">
        <v>63972</v>
      </c>
      <c r="H18874" s="8" t="s">
        <v>31980</v>
      </c>
      <c r="I18874" s="8" t="s">
        <v>31981</v>
      </c>
      <c r="J18874" s="8">
        <v>63626</v>
      </c>
      <c r="K18874" s="8"/>
    </row>
    <row r="18875" spans="1:11" x14ac:dyDescent="0.2">
      <c r="A18875" s="8">
        <f>IF(IFERROR((MATCH(G18875,$G$1:$G$17725,0)),0),INDEX($A$1:$A$17725,MATCH(G18875,$G$1:$G$17725,0)),MAX($A$2:$A18874)+1)</f>
        <v>14688</v>
      </c>
      <c r="B18875" s="8" t="e">
        <f t="shared" si="363"/>
        <v>#N/A</v>
      </c>
      <c r="C18875" s="9" t="str">
        <f t="shared" si="364"/>
        <v>cardinal solar llc</v>
      </c>
      <c r="D18875" s="8"/>
      <c r="E18875" s="8"/>
      <c r="F18875" s="10"/>
      <c r="G18875" s="8">
        <v>63973</v>
      </c>
      <c r="H18875" s="8" t="s">
        <v>31982</v>
      </c>
      <c r="I18875" s="8" t="s">
        <v>31982</v>
      </c>
      <c r="J18875" s="8">
        <v>63627</v>
      </c>
      <c r="K18875" s="8"/>
    </row>
    <row r="18876" spans="1:11" x14ac:dyDescent="0.2">
      <c r="A18876" s="8">
        <f>IF(IFERROR((MATCH(G18876,$G$1:$G$17725,0)),0),INDEX($A$1:$A$17725,MATCH(G18876,$G$1:$G$17725,0)),MAX($A$2:$A18875)+1)</f>
        <v>14689</v>
      </c>
      <c r="B18876" s="8" t="e">
        <f t="shared" si="363"/>
        <v>#N/A</v>
      </c>
      <c r="C18876" s="9" t="str">
        <f t="shared" si="364"/>
        <v>hayes solar, llc</v>
      </c>
      <c r="D18876" s="8"/>
      <c r="E18876" s="8"/>
      <c r="F18876" s="10"/>
      <c r="G18876" s="8">
        <v>63974</v>
      </c>
      <c r="H18876" s="8" t="s">
        <v>31983</v>
      </c>
      <c r="I18876" s="8" t="s">
        <v>31983</v>
      </c>
      <c r="J18876" s="8">
        <v>63628</v>
      </c>
      <c r="K18876" s="8"/>
    </row>
    <row r="18877" spans="1:11" x14ac:dyDescent="0.2">
      <c r="A18877" s="8">
        <f>IF(IFERROR((MATCH(G18877,$G$1:$G$17725,0)),0),INDEX($A$1:$A$17725,MATCH(G18877,$G$1:$G$17725,0)),MAX($A$2:$A18876)+1)</f>
        <v>14690</v>
      </c>
      <c r="B18877" s="8" t="e">
        <f t="shared" si="363"/>
        <v>#N/A</v>
      </c>
      <c r="C18877" s="9" t="str">
        <f t="shared" si="364"/>
        <v>harrison solar, llc</v>
      </c>
      <c r="D18877" s="8"/>
      <c r="E18877" s="8"/>
      <c r="F18877" s="10"/>
      <c r="G18877" s="8">
        <v>63975</v>
      </c>
      <c r="H18877" s="8" t="s">
        <v>31984</v>
      </c>
      <c r="I18877" s="8" t="s">
        <v>31984</v>
      </c>
      <c r="J18877" s="8">
        <v>63629</v>
      </c>
      <c r="K18877" s="8"/>
    </row>
    <row r="18878" spans="1:11" x14ac:dyDescent="0.2">
      <c r="A18878" s="8">
        <f>IF(IFERROR((MATCH(G18878,$G$1:$G$17725,0)),0),INDEX($A$1:$A$17725,MATCH(G18878,$G$1:$G$17725,0)),MAX($A$2:$A18877)+1)</f>
        <v>14691</v>
      </c>
      <c r="B18878" s="8" t="e">
        <f t="shared" ref="B18878:B18941" si="365">IF(COUNTIF($G$1:$G$17725,G18878&gt;0),0,INDEX($A$1:$A$17725,MATCH(G18878,$G$1:$G$17725,0)))</f>
        <v>#N/A</v>
      </c>
      <c r="C18878" s="9" t="str">
        <f t="shared" si="364"/>
        <v>bay tree</v>
      </c>
      <c r="D18878" s="8"/>
      <c r="E18878" s="8"/>
      <c r="F18878" s="10"/>
      <c r="G18878" s="8">
        <v>63976</v>
      </c>
      <c r="H18878" s="8" t="s">
        <v>31985</v>
      </c>
      <c r="I18878" s="8" t="s">
        <v>30759</v>
      </c>
      <c r="J18878" s="8">
        <v>61060</v>
      </c>
      <c r="K18878" s="8"/>
    </row>
    <row r="18879" spans="1:11" x14ac:dyDescent="0.2">
      <c r="A18879" s="8">
        <f>IF(IFERROR((MATCH(G18879,$G$1:$G$17725,0)),0),INDEX($A$1:$A$17725,MATCH(G18879,$G$1:$G$17725,0)),MAX($A$2:$A18878)+1)</f>
        <v>14692</v>
      </c>
      <c r="B18879" s="8" t="e">
        <f t="shared" si="365"/>
        <v>#N/A</v>
      </c>
      <c r="C18879" s="9" t="str">
        <f t="shared" si="364"/>
        <v>central generating</v>
      </c>
      <c r="D18879" s="8"/>
      <c r="E18879" s="8"/>
      <c r="F18879" s="10"/>
      <c r="G18879" s="8">
        <v>63977</v>
      </c>
      <c r="H18879" s="8" t="s">
        <v>31986</v>
      </c>
      <c r="I18879" s="8" t="s">
        <v>31987</v>
      </c>
      <c r="J18879" s="8">
        <v>63632</v>
      </c>
      <c r="K18879" s="8"/>
    </row>
    <row r="18880" spans="1:11" x14ac:dyDescent="0.2">
      <c r="A18880" s="8">
        <f>IF(IFERROR((MATCH(G18880,$G$1:$G$17725,0)),0),INDEX($A$1:$A$17725,MATCH(G18880,$G$1:$G$17725,0)),MAX($A$2:$A18879)+1)</f>
        <v>14693</v>
      </c>
      <c r="B18880" s="8" t="e">
        <f t="shared" si="365"/>
        <v>#N/A</v>
      </c>
      <c r="C18880" s="9" t="str">
        <f t="shared" si="364"/>
        <v>duette solar power plant</v>
      </c>
      <c r="D18880" s="8"/>
      <c r="E18880" s="8"/>
      <c r="F18880" s="10"/>
      <c r="G18880" s="8">
        <v>63978</v>
      </c>
      <c r="H18880" s="8" t="s">
        <v>31988</v>
      </c>
      <c r="I18880" s="8" t="s">
        <v>31989</v>
      </c>
      <c r="J18880" s="8">
        <v>6455</v>
      </c>
      <c r="K18880" s="8"/>
    </row>
    <row r="18881" spans="1:11" x14ac:dyDescent="0.2">
      <c r="A18881" s="8">
        <f>IF(IFERROR((MATCH(G18881,$G$1:$G$17725,0)),0),INDEX($A$1:$A$17725,MATCH(G18881,$G$1:$G$17725,0)),MAX($A$2:$A18880)+1)</f>
        <v>14694</v>
      </c>
      <c r="B18881" s="8" t="e">
        <f t="shared" si="365"/>
        <v>#N/A</v>
      </c>
      <c r="C18881" s="9" t="str">
        <f t="shared" si="364"/>
        <v>315 vinson road</v>
      </c>
      <c r="D18881" s="8"/>
      <c r="E18881" s="8"/>
      <c r="F18881" s="10"/>
      <c r="G18881" s="8">
        <v>63979</v>
      </c>
      <c r="H18881" s="8" t="s">
        <v>31990</v>
      </c>
      <c r="I18881" s="8" t="s">
        <v>31991</v>
      </c>
      <c r="J18881" s="8">
        <v>63634</v>
      </c>
      <c r="K18881" s="8"/>
    </row>
    <row r="18882" spans="1:11" x14ac:dyDescent="0.2">
      <c r="A18882" s="8">
        <f>IF(IFERROR((MATCH(G18882,$G$1:$G$17725,0)),0),INDEX($A$1:$A$17725,MATCH(G18882,$G$1:$G$17725,0)),MAX($A$2:$A18881)+1)</f>
        <v>14695</v>
      </c>
      <c r="B18882" s="8" t="e">
        <f t="shared" si="365"/>
        <v>#N/A</v>
      </c>
      <c r="C18882" s="9" t="str">
        <f t="shared" si="364"/>
        <v>homestead fuel cell</v>
      </c>
      <c r="D18882" s="8"/>
      <c r="E18882" s="8"/>
      <c r="F18882" s="10"/>
      <c r="G18882" s="8">
        <v>63980</v>
      </c>
      <c r="H18882" s="8" t="s">
        <v>31992</v>
      </c>
      <c r="I18882" s="8" t="s">
        <v>31993</v>
      </c>
      <c r="J18882" s="8">
        <v>63636</v>
      </c>
      <c r="K18882" s="8"/>
    </row>
    <row r="18883" spans="1:11" x14ac:dyDescent="0.2">
      <c r="A18883" s="8">
        <f>IF(IFERROR((MATCH(G18883,$G$1:$G$17725,0)),0),INDEX($A$1:$A$17725,MATCH(G18883,$G$1:$G$17725,0)),MAX($A$2:$A18882)+1)</f>
        <v>14696</v>
      </c>
      <c r="B18883" s="8" t="e">
        <f t="shared" si="365"/>
        <v>#N/A</v>
      </c>
      <c r="C18883" s="9" t="str">
        <f t="shared" si="364"/>
        <v>red cloud wind llc</v>
      </c>
      <c r="D18883" s="8"/>
      <c r="E18883" s="8"/>
      <c r="F18883" s="10"/>
      <c r="G18883" s="8">
        <v>63981</v>
      </c>
      <c r="H18883" s="8" t="s">
        <v>31994</v>
      </c>
      <c r="I18883" s="8" t="s">
        <v>28862</v>
      </c>
      <c r="J18883" s="8">
        <v>56545</v>
      </c>
      <c r="K18883" s="8"/>
    </row>
    <row r="18884" spans="1:11" x14ac:dyDescent="0.2">
      <c r="A18884" s="8">
        <f>IF(IFERROR((MATCH(G18884,$G$1:$G$17725,0)),0),INDEX($A$1:$A$17725,MATCH(G18884,$G$1:$G$17725,0)),MAX($A$2:$A18883)+1)</f>
        <v>14697</v>
      </c>
      <c r="B18884" s="8" t="e">
        <f t="shared" si="365"/>
        <v>#N/A</v>
      </c>
      <c r="C18884" s="9" t="str">
        <f t="shared" si="364"/>
        <v>charlie creek solar power plant</v>
      </c>
      <c r="D18884" s="8"/>
      <c r="E18884" s="8"/>
      <c r="F18884" s="10"/>
      <c r="G18884" s="8">
        <v>63982</v>
      </c>
      <c r="H18884" s="8" t="s">
        <v>31995</v>
      </c>
      <c r="I18884" s="8" t="s">
        <v>31989</v>
      </c>
      <c r="J18884" s="8">
        <v>6455</v>
      </c>
      <c r="K18884" s="8"/>
    </row>
    <row r="18885" spans="1:11" x14ac:dyDescent="0.2">
      <c r="A18885" s="8">
        <f>IF(IFERROR((MATCH(G18885,$G$1:$G$17725,0)),0),INDEX($A$1:$A$17725,MATCH(G18885,$G$1:$G$17725,0)),MAX($A$2:$A18884)+1)</f>
        <v>14698</v>
      </c>
      <c r="B18885" s="8" t="e">
        <f t="shared" si="365"/>
        <v>#N/A</v>
      </c>
      <c r="C18885" s="9" t="str">
        <f t="shared" si="364"/>
        <v>rocket solar, llc</v>
      </c>
      <c r="D18885" s="8"/>
      <c r="E18885" s="8"/>
      <c r="F18885" s="10"/>
      <c r="G18885" s="8">
        <v>63983</v>
      </c>
      <c r="H18885" s="8" t="s">
        <v>31996</v>
      </c>
      <c r="I18885" s="8" t="s">
        <v>31996</v>
      </c>
      <c r="J18885" s="8">
        <v>63639</v>
      </c>
      <c r="K18885" s="8"/>
    </row>
    <row r="18886" spans="1:11" x14ac:dyDescent="0.2">
      <c r="A18886" s="8">
        <f>IF(IFERROR((MATCH(G18886,$G$1:$G$17725,0)),0),INDEX($A$1:$A$17725,MATCH(G18886,$G$1:$G$17725,0)),MAX($A$2:$A18885)+1)</f>
        <v>14699</v>
      </c>
      <c r="B18886" s="8" t="e">
        <f t="shared" si="365"/>
        <v>#N/A</v>
      </c>
      <c r="C18886" s="9" t="str">
        <f t="shared" si="364"/>
        <v>horseshoe solar, llc</v>
      </c>
      <c r="D18886" s="8"/>
      <c r="E18886" s="8"/>
      <c r="F18886" s="10"/>
      <c r="G18886" s="8">
        <v>63984</v>
      </c>
      <c r="H18886" s="8" t="s">
        <v>31997</v>
      </c>
      <c r="I18886" s="8" t="s">
        <v>31997</v>
      </c>
      <c r="J18886" s="8">
        <v>63638</v>
      </c>
      <c r="K18886" s="8"/>
    </row>
    <row r="18887" spans="1:11" x14ac:dyDescent="0.2">
      <c r="A18887" s="8">
        <f>IF(IFERROR((MATCH(G18887,$G$1:$G$17725,0)),0),INDEX($A$1:$A$17725,MATCH(G18887,$G$1:$G$17725,0)),MAX($A$2:$A18886)+1)</f>
        <v>14700</v>
      </c>
      <c r="B18887" s="8" t="e">
        <f t="shared" si="365"/>
        <v>#N/A</v>
      </c>
      <c r="C18887" s="9" t="str">
        <f t="shared" si="364"/>
        <v>fort bend solar llc</v>
      </c>
      <c r="D18887" s="8"/>
      <c r="E18887" s="8"/>
      <c r="F18887" s="10"/>
      <c r="G18887" s="8">
        <v>63985</v>
      </c>
      <c r="H18887" s="8" t="s">
        <v>31998</v>
      </c>
      <c r="I18887" s="8" t="s">
        <v>31999</v>
      </c>
      <c r="J18887" s="8">
        <v>57416</v>
      </c>
      <c r="K18887" s="8"/>
    </row>
    <row r="18888" spans="1:11" x14ac:dyDescent="0.2">
      <c r="A18888" s="8">
        <f>IF(IFERROR((MATCH(G18888,$G$1:$G$17725,0)),0),INDEX($A$1:$A$17725,MATCH(G18888,$G$1:$G$17725,0)),MAX($A$2:$A18887)+1)</f>
        <v>14701</v>
      </c>
      <c r="B18888" s="8" t="e">
        <f t="shared" si="365"/>
        <v>#N/A</v>
      </c>
      <c r="C18888" s="9" t="str">
        <f t="shared" si="364"/>
        <v>rialto - high school</v>
      </c>
      <c r="D18888" s="8"/>
      <c r="E18888" s="8"/>
      <c r="F18888" s="10"/>
      <c r="G18888" s="8">
        <v>63986</v>
      </c>
      <c r="H18888" s="8" t="s">
        <v>32000</v>
      </c>
      <c r="I18888" s="8" t="s">
        <v>31363</v>
      </c>
      <c r="J18888" s="8">
        <v>60584</v>
      </c>
      <c r="K18888" s="8"/>
    </row>
    <row r="18889" spans="1:11" x14ac:dyDescent="0.2">
      <c r="A18889" s="8">
        <f>IF(IFERROR((MATCH(G18889,$G$1:$G$17725,0)),0),INDEX($A$1:$A$17725,MATCH(G18889,$G$1:$G$17725,0)),MAX($A$2:$A18888)+1)</f>
        <v>14702</v>
      </c>
      <c r="B18889" s="8" t="e">
        <f t="shared" si="365"/>
        <v>#N/A</v>
      </c>
      <c r="C18889" s="9" t="str">
        <f t="shared" si="364"/>
        <v>novel martens solar llc</v>
      </c>
      <c r="D18889" s="8"/>
      <c r="E18889" s="8"/>
      <c r="F18889" s="10"/>
      <c r="G18889" s="8">
        <v>63987</v>
      </c>
      <c r="H18889" s="8" t="s">
        <v>32001</v>
      </c>
      <c r="I18889" s="8" t="s">
        <v>32001</v>
      </c>
      <c r="J18889" s="8">
        <v>63590</v>
      </c>
      <c r="K18889" s="8"/>
    </row>
    <row r="18890" spans="1:11" x14ac:dyDescent="0.2">
      <c r="A18890" s="8">
        <f>IF(IFERROR((MATCH(G18890,$G$1:$G$17725,0)),0),INDEX($A$1:$A$17725,MATCH(G18890,$G$1:$G$17725,0)),MAX($A$2:$A18889)+1)</f>
        <v>14703</v>
      </c>
      <c r="B18890" s="8" t="e">
        <f t="shared" si="365"/>
        <v>#N/A</v>
      </c>
      <c r="C18890" s="9" t="str">
        <f t="shared" si="364"/>
        <v>peterman ii</v>
      </c>
      <c r="D18890" s="8"/>
      <c r="E18890" s="8"/>
      <c r="F18890" s="10"/>
      <c r="G18890" s="8">
        <v>63989</v>
      </c>
      <c r="H18890" s="8" t="s">
        <v>32002</v>
      </c>
      <c r="I18890" s="8" t="s">
        <v>32003</v>
      </c>
      <c r="J18890" s="8">
        <v>63643</v>
      </c>
      <c r="K18890" s="8"/>
    </row>
    <row r="18891" spans="1:11" x14ac:dyDescent="0.2">
      <c r="A18891" s="8">
        <f>IF(IFERROR((MATCH(G18891,$G$1:$G$17725,0)),0),INDEX($A$1:$A$17725,MATCH(G18891,$G$1:$G$17725,0)),MAX($A$2:$A18890)+1)</f>
        <v>14704</v>
      </c>
      <c r="B18891" s="8" t="e">
        <f t="shared" si="365"/>
        <v>#N/A</v>
      </c>
      <c r="C18891" s="9" t="str">
        <f t="shared" si="364"/>
        <v>kish</v>
      </c>
      <c r="D18891" s="8"/>
      <c r="E18891" s="8"/>
      <c r="F18891" s="10"/>
      <c r="G18891" s="8">
        <v>63990</v>
      </c>
      <c r="H18891" s="8" t="s">
        <v>32004</v>
      </c>
      <c r="I18891" s="8" t="s">
        <v>32005</v>
      </c>
      <c r="J18891" s="8">
        <v>63644</v>
      </c>
      <c r="K18891" s="8"/>
    </row>
    <row r="18892" spans="1:11" x14ac:dyDescent="0.2">
      <c r="A18892" s="8">
        <f>IF(IFERROR((MATCH(G18892,$G$1:$G$17725,0)),0),INDEX($A$1:$A$17725,MATCH(G18892,$G$1:$G$17725,0)),MAX($A$2:$A18891)+1)</f>
        <v>14705</v>
      </c>
      <c r="B18892" s="8" t="e">
        <f t="shared" si="365"/>
        <v>#N/A</v>
      </c>
      <c r="C18892" s="9" t="str">
        <f t="shared" si="364"/>
        <v>nostrand</v>
      </c>
      <c r="D18892" s="8"/>
      <c r="E18892" s="8"/>
      <c r="F18892" s="10"/>
      <c r="G18892" s="8">
        <v>63991</v>
      </c>
      <c r="H18892" s="8" t="s">
        <v>32006</v>
      </c>
      <c r="I18892" s="8" t="s">
        <v>32007</v>
      </c>
      <c r="J18892" s="8">
        <v>63645</v>
      </c>
      <c r="K18892" s="8"/>
    </row>
    <row r="18893" spans="1:11" x14ac:dyDescent="0.2">
      <c r="A18893" s="8">
        <f>IF(IFERROR((MATCH(G18893,$G$1:$G$17725,0)),0),INDEX($A$1:$A$17725,MATCH(G18893,$G$1:$G$17725,0)),MAX($A$2:$A18892)+1)</f>
        <v>14706</v>
      </c>
      <c r="B18893" s="8" t="e">
        <f t="shared" si="365"/>
        <v>#N/A</v>
      </c>
      <c r="C18893" s="9" t="str">
        <f t="shared" si="364"/>
        <v>vulcan</v>
      </c>
      <c r="D18893" s="8"/>
      <c r="E18893" s="8"/>
      <c r="F18893" s="10"/>
      <c r="G18893" s="8">
        <v>63992</v>
      </c>
      <c r="H18893" s="8" t="s">
        <v>32008</v>
      </c>
      <c r="I18893" s="8" t="s">
        <v>32009</v>
      </c>
      <c r="J18893" s="8">
        <v>63646</v>
      </c>
      <c r="K18893" s="8"/>
    </row>
    <row r="18894" spans="1:11" x14ac:dyDescent="0.2">
      <c r="A18894" s="8">
        <f>IF(IFERROR((MATCH(G18894,$G$1:$G$17725,0)),0),INDEX($A$1:$A$17725,MATCH(G18894,$G$1:$G$17725,0)),MAX($A$2:$A18893)+1)</f>
        <v>14707</v>
      </c>
      <c r="B18894" s="8" t="e">
        <f t="shared" si="365"/>
        <v>#N/A</v>
      </c>
      <c r="C18894" s="9" t="str">
        <f t="shared" si="364"/>
        <v>ftf-packingshed</v>
      </c>
      <c r="D18894" s="8"/>
      <c r="E18894" s="8"/>
      <c r="F18894" s="10"/>
      <c r="G18894" s="8">
        <v>63993</v>
      </c>
      <c r="H18894" s="8" t="s">
        <v>32010</v>
      </c>
      <c r="I18894" s="8" t="s">
        <v>32011</v>
      </c>
      <c r="J18894" s="8">
        <v>63648</v>
      </c>
      <c r="K18894" s="8"/>
    </row>
    <row r="18895" spans="1:11" x14ac:dyDescent="0.2">
      <c r="A18895" s="8">
        <f>IF(IFERROR((MATCH(G18895,$G$1:$G$17725,0)),0),INDEX($A$1:$A$17725,MATCH(G18895,$G$1:$G$17725,0)),MAX($A$2:$A18894)+1)</f>
        <v>14708</v>
      </c>
      <c r="B18895" s="8" t="e">
        <f t="shared" si="365"/>
        <v>#N/A</v>
      </c>
      <c r="C18895" s="9" t="str">
        <f t="shared" si="364"/>
        <v>trenton</v>
      </c>
      <c r="D18895" s="8"/>
      <c r="E18895" s="8"/>
      <c r="F18895" s="10"/>
      <c r="G18895" s="8">
        <v>63995</v>
      </c>
      <c r="H18895" s="8" t="s">
        <v>27031</v>
      </c>
      <c r="I18895" s="8" t="s">
        <v>31989</v>
      </c>
      <c r="J18895" s="8">
        <v>6455</v>
      </c>
      <c r="K18895" s="8"/>
    </row>
    <row r="18896" spans="1:11" x14ac:dyDescent="0.2">
      <c r="A18896" s="8">
        <f>IF(IFERROR((MATCH(G18896,$G$1:$G$17725,0)),0),INDEX($A$1:$A$17725,MATCH(G18896,$G$1:$G$17725,0)),MAX($A$2:$A18895)+1)</f>
        <v>14709</v>
      </c>
      <c r="B18896" s="8" t="e">
        <f t="shared" si="365"/>
        <v>#N/A</v>
      </c>
      <c r="C18896" s="9" t="str">
        <f t="shared" si="364"/>
        <v>cape san blas</v>
      </c>
      <c r="D18896" s="8"/>
      <c r="E18896" s="8"/>
      <c r="F18896" s="10"/>
      <c r="G18896" s="8">
        <v>63996</v>
      </c>
      <c r="H18896" s="8" t="s">
        <v>32012</v>
      </c>
      <c r="I18896" s="8" t="s">
        <v>31989</v>
      </c>
      <c r="J18896" s="8">
        <v>6455</v>
      </c>
      <c r="K18896" s="8"/>
    </row>
    <row r="18897" spans="1:11" x14ac:dyDescent="0.2">
      <c r="A18897" s="8">
        <f>IF(IFERROR((MATCH(G18897,$G$1:$G$17725,0)),0),INDEX($A$1:$A$17725,MATCH(G18897,$G$1:$G$17725,0)),MAX($A$2:$A18896)+1)</f>
        <v>14710</v>
      </c>
      <c r="B18897" s="8" t="e">
        <f t="shared" si="365"/>
        <v>#N/A</v>
      </c>
      <c r="C18897" s="9" t="str">
        <f t="shared" ref="C18897:C18960" si="366">IF(H18897="",F18897,H18897)</f>
        <v>pine hill</v>
      </c>
      <c r="D18897" s="8"/>
      <c r="E18897" s="8"/>
      <c r="F18897" s="10"/>
      <c r="G18897" s="8">
        <v>63997</v>
      </c>
      <c r="H18897" s="8" t="s">
        <v>32013</v>
      </c>
      <c r="I18897" s="8" t="s">
        <v>31519</v>
      </c>
      <c r="J18897" s="8">
        <v>60571</v>
      </c>
      <c r="K18897" s="8"/>
    </row>
    <row r="18898" spans="1:11" x14ac:dyDescent="0.2">
      <c r="A18898" s="8">
        <f>IF(IFERROR((MATCH(G18898,$G$1:$G$17725,0)),0),INDEX($A$1:$A$17725,MATCH(G18898,$G$1:$G$17725,0)),MAX($A$2:$A18897)+1)</f>
        <v>14711</v>
      </c>
      <c r="B18898" s="8" t="e">
        <f t="shared" si="365"/>
        <v>#N/A</v>
      </c>
      <c r="C18898" s="9" t="str">
        <f t="shared" si="366"/>
        <v>jennings energy storage facility</v>
      </c>
      <c r="D18898" s="8"/>
      <c r="E18898" s="8"/>
      <c r="F18898" s="10"/>
      <c r="G18898" s="8">
        <v>63998</v>
      </c>
      <c r="H18898" s="8" t="s">
        <v>32014</v>
      </c>
      <c r="I18898" s="8" t="s">
        <v>31989</v>
      </c>
      <c r="J18898" s="8">
        <v>6455</v>
      </c>
      <c r="K18898" s="8"/>
    </row>
    <row r="18899" spans="1:11" x14ac:dyDescent="0.2">
      <c r="A18899" s="8">
        <f>IF(IFERROR((MATCH(G18899,$G$1:$G$17725,0)),0),INDEX($A$1:$A$17725,MATCH(G18899,$G$1:$G$17725,0)),MAX($A$2:$A18898)+1)</f>
        <v>14712</v>
      </c>
      <c r="B18899" s="8" t="e">
        <f t="shared" si="365"/>
        <v>#N/A</v>
      </c>
      <c r="C18899" s="9" t="str">
        <f t="shared" si="366"/>
        <v>micanopy energy storage facility</v>
      </c>
      <c r="D18899" s="8"/>
      <c r="E18899" s="8"/>
      <c r="F18899" s="10"/>
      <c r="G18899" s="8">
        <v>63999</v>
      </c>
      <c r="H18899" s="8" t="s">
        <v>32015</v>
      </c>
      <c r="I18899" s="8" t="s">
        <v>31989</v>
      </c>
      <c r="J18899" s="8">
        <v>6455</v>
      </c>
      <c r="K18899" s="8"/>
    </row>
    <row r="18900" spans="1:11" x14ac:dyDescent="0.2">
      <c r="A18900" s="8">
        <f>IF(IFERROR((MATCH(G18900,$G$1:$G$17725,0)),0),INDEX($A$1:$A$17725,MATCH(G18900,$G$1:$G$17725,0)),MAX($A$2:$A18899)+1)</f>
        <v>14713</v>
      </c>
      <c r="B18900" s="8" t="e">
        <f t="shared" si="365"/>
        <v>#N/A</v>
      </c>
      <c r="C18900" s="9" t="str">
        <f t="shared" si="366"/>
        <v>amaterasu llc</v>
      </c>
      <c r="D18900" s="8"/>
      <c r="E18900" s="8"/>
      <c r="F18900" s="10"/>
      <c r="G18900" s="8">
        <v>64000</v>
      </c>
      <c r="H18900" s="8" t="s">
        <v>32016</v>
      </c>
      <c r="I18900" s="8" t="s">
        <v>30843</v>
      </c>
      <c r="J18900" s="8">
        <v>61012</v>
      </c>
      <c r="K18900" s="8"/>
    </row>
    <row r="18901" spans="1:11" x14ac:dyDescent="0.2">
      <c r="A18901" s="8">
        <f>IF(IFERROR((MATCH(G18901,$G$1:$G$17725,0)),0),INDEX($A$1:$A$17725,MATCH(G18901,$G$1:$G$17725,0)),MAX($A$2:$A18900)+1)</f>
        <v>14714</v>
      </c>
      <c r="B18901" s="8" t="e">
        <f t="shared" si="365"/>
        <v>#N/A</v>
      </c>
      <c r="C18901" s="9" t="str">
        <f t="shared" si="366"/>
        <v>camellia solar, llc</v>
      </c>
      <c r="D18901" s="8"/>
      <c r="E18901" s="8"/>
      <c r="F18901" s="10"/>
      <c r="G18901" s="8">
        <v>64001</v>
      </c>
      <c r="H18901" s="8" t="s">
        <v>32017</v>
      </c>
      <c r="I18901" s="8" t="s">
        <v>30785</v>
      </c>
      <c r="J18901" s="8">
        <v>62759</v>
      </c>
      <c r="K18901" s="8"/>
    </row>
    <row r="18902" spans="1:11" x14ac:dyDescent="0.2">
      <c r="A18902" s="8">
        <f>IF(IFERROR((MATCH(G18902,$G$1:$G$17725,0)),0),INDEX($A$1:$A$17725,MATCH(G18902,$G$1:$G$17725,0)),MAX($A$2:$A18901)+1)</f>
        <v>14715</v>
      </c>
      <c r="B18902" s="8" t="e">
        <f t="shared" si="365"/>
        <v>#N/A</v>
      </c>
      <c r="C18902" s="9" t="str">
        <f t="shared" si="366"/>
        <v>buttercup solar, llc</v>
      </c>
      <c r="D18902" s="8"/>
      <c r="E18902" s="8"/>
      <c r="F18902" s="10"/>
      <c r="G18902" s="8">
        <v>64002</v>
      </c>
      <c r="H18902" s="8" t="s">
        <v>32018</v>
      </c>
      <c r="I18902" s="8" t="s">
        <v>31058</v>
      </c>
      <c r="J18902" s="8">
        <v>61677</v>
      </c>
      <c r="K18902" s="8"/>
    </row>
    <row r="18903" spans="1:11" x14ac:dyDescent="0.2">
      <c r="A18903" s="8">
        <f>IF(IFERROR((MATCH(G18903,$G$1:$G$17725,0)),0),INDEX($A$1:$A$17725,MATCH(G18903,$G$1:$G$17725,0)),MAX($A$2:$A18902)+1)</f>
        <v>14716</v>
      </c>
      <c r="B18903" s="8" t="e">
        <f t="shared" si="365"/>
        <v>#N/A</v>
      </c>
      <c r="C18903" s="9" t="str">
        <f t="shared" si="366"/>
        <v>iron star wind project</v>
      </c>
      <c r="D18903" s="8"/>
      <c r="E18903" s="8"/>
      <c r="F18903" s="10"/>
      <c r="G18903" s="8">
        <v>64003</v>
      </c>
      <c r="H18903" s="8" t="s">
        <v>32019</v>
      </c>
      <c r="I18903" s="8" t="s">
        <v>32020</v>
      </c>
      <c r="J18903" s="8">
        <v>56201</v>
      </c>
      <c r="K18903" s="8"/>
    </row>
    <row r="18904" spans="1:11" x14ac:dyDescent="0.2">
      <c r="A18904" s="8">
        <f>IF(IFERROR((MATCH(G18904,$G$1:$G$17725,0)),0),INDEX($A$1:$A$17725,MATCH(G18904,$G$1:$G$17725,0)),MAX($A$2:$A18903)+1)</f>
        <v>14717</v>
      </c>
      <c r="B18904" s="8" t="e">
        <f t="shared" si="365"/>
        <v>#N/A</v>
      </c>
      <c r="C18904" s="9" t="str">
        <f t="shared" si="366"/>
        <v>interfaith medical center</v>
      </c>
      <c r="D18904" s="8"/>
      <c r="E18904" s="8"/>
      <c r="F18904" s="10"/>
      <c r="G18904" s="8">
        <v>64004</v>
      </c>
      <c r="H18904" s="8" t="s">
        <v>32021</v>
      </c>
      <c r="I18904" s="8" t="s">
        <v>32021</v>
      </c>
      <c r="J18904" s="8">
        <v>63650</v>
      </c>
      <c r="K18904" s="8"/>
    </row>
    <row r="18905" spans="1:11" x14ac:dyDescent="0.2">
      <c r="A18905" s="8">
        <f>IF(IFERROR((MATCH(G18905,$G$1:$G$17725,0)),0),INDEX($A$1:$A$17725,MATCH(G18905,$G$1:$G$17725,0)),MAX($A$2:$A18904)+1)</f>
        <v>14718</v>
      </c>
      <c r="B18905" s="8" t="e">
        <f t="shared" si="365"/>
        <v>#N/A</v>
      </c>
      <c r="C18905" s="9" t="str">
        <f t="shared" si="366"/>
        <v>toyota long beach trigen</v>
      </c>
      <c r="D18905" s="8"/>
      <c r="E18905" s="8"/>
      <c r="F18905" s="10"/>
      <c r="G18905" s="8">
        <v>64005</v>
      </c>
      <c r="H18905" s="8" t="s">
        <v>32022</v>
      </c>
      <c r="I18905" s="8" t="s">
        <v>32023</v>
      </c>
      <c r="J18905" s="8">
        <v>63658</v>
      </c>
      <c r="K18905" s="8"/>
    </row>
    <row r="18906" spans="1:11" x14ac:dyDescent="0.2">
      <c r="A18906" s="8">
        <f>IF(IFERROR((MATCH(G18906,$G$1:$G$17725,0)),0),INDEX($A$1:$A$17725,MATCH(G18906,$G$1:$G$17725,0)),MAX($A$2:$A18905)+1)</f>
        <v>14719</v>
      </c>
      <c r="B18906" s="8" t="e">
        <f t="shared" si="365"/>
        <v>#N/A</v>
      </c>
      <c r="C18906" s="9" t="str">
        <f t="shared" si="366"/>
        <v>sulussolar33</v>
      </c>
      <c r="D18906" s="8"/>
      <c r="E18906" s="8"/>
      <c r="F18906" s="10"/>
      <c r="G18906" s="8">
        <v>64006</v>
      </c>
      <c r="H18906" s="8" t="s">
        <v>32024</v>
      </c>
      <c r="I18906" s="8" t="s">
        <v>32024</v>
      </c>
      <c r="J18906" s="8">
        <v>63657</v>
      </c>
      <c r="K18906" s="8"/>
    </row>
    <row r="18907" spans="1:11" x14ac:dyDescent="0.2">
      <c r="A18907" s="8">
        <f>IF(IFERROR((MATCH(G18907,$G$1:$G$17725,0)),0),INDEX($A$1:$A$17725,MATCH(G18907,$G$1:$G$17725,0)),MAX($A$2:$A18906)+1)</f>
        <v>14720</v>
      </c>
      <c r="B18907" s="8" t="e">
        <f t="shared" si="365"/>
        <v>#N/A</v>
      </c>
      <c r="C18907" s="9" t="str">
        <f t="shared" si="366"/>
        <v>sulussolar28</v>
      </c>
      <c r="D18907" s="8"/>
      <c r="E18907" s="8"/>
      <c r="F18907" s="10"/>
      <c r="G18907" s="8">
        <v>64007</v>
      </c>
      <c r="H18907" s="8" t="s">
        <v>32025</v>
      </c>
      <c r="I18907" s="8" t="s">
        <v>32025</v>
      </c>
      <c r="J18907" s="8">
        <v>63656</v>
      </c>
      <c r="K18907" s="8"/>
    </row>
    <row r="18908" spans="1:11" x14ac:dyDescent="0.2">
      <c r="A18908" s="8">
        <f>IF(IFERROR((MATCH(G18908,$G$1:$G$17725,0)),0),INDEX($A$1:$A$17725,MATCH(G18908,$G$1:$G$17725,0)),MAX($A$2:$A18907)+1)</f>
        <v>14721</v>
      </c>
      <c r="B18908" s="8" t="e">
        <f t="shared" si="365"/>
        <v>#N/A</v>
      </c>
      <c r="C18908" s="9" t="str">
        <f t="shared" si="366"/>
        <v>milfordsolar or</v>
      </c>
      <c r="D18908" s="8"/>
      <c r="E18908" s="8"/>
      <c r="F18908" s="10"/>
      <c r="G18908" s="8">
        <v>64008</v>
      </c>
      <c r="H18908" s="8" t="s">
        <v>32026</v>
      </c>
      <c r="I18908" s="8" t="s">
        <v>32027</v>
      </c>
      <c r="J18908" s="8">
        <v>63655</v>
      </c>
      <c r="K18908" s="8"/>
    </row>
    <row r="18909" spans="1:11" x14ac:dyDescent="0.2">
      <c r="A18909" s="8">
        <f>IF(IFERROR((MATCH(G18909,$G$1:$G$17725,0)),0),INDEX($A$1:$A$17725,MATCH(G18909,$G$1:$G$17725,0)),MAX($A$2:$A18908)+1)</f>
        <v>14722</v>
      </c>
      <c r="B18909" s="8" t="e">
        <f t="shared" si="365"/>
        <v>#N/A</v>
      </c>
      <c r="C18909" s="9" t="str">
        <f t="shared" si="366"/>
        <v>bristolsolar</v>
      </c>
      <c r="D18909" s="8"/>
      <c r="E18909" s="8"/>
      <c r="F18909" s="10"/>
      <c r="G18909" s="8">
        <v>64009</v>
      </c>
      <c r="H18909" s="8" t="s">
        <v>32028</v>
      </c>
      <c r="I18909" s="8" t="s">
        <v>32028</v>
      </c>
      <c r="J18909" s="8">
        <v>63654</v>
      </c>
      <c r="K18909" s="8"/>
    </row>
    <row r="18910" spans="1:11" x14ac:dyDescent="0.2">
      <c r="A18910" s="8">
        <f>IF(IFERROR((MATCH(G18910,$G$1:$G$17725,0)),0),INDEX($A$1:$A$17725,MATCH(G18910,$G$1:$G$17725,0)),MAX($A$2:$A18909)+1)</f>
        <v>14723</v>
      </c>
      <c r="B18910" s="8" t="e">
        <f t="shared" si="365"/>
        <v>#N/A</v>
      </c>
      <c r="C18910" s="9" t="str">
        <f t="shared" si="366"/>
        <v>energix hollyfield, llc</v>
      </c>
      <c r="D18910" s="8"/>
      <c r="E18910" s="8"/>
      <c r="F18910" s="10"/>
      <c r="G18910" s="8">
        <v>64010</v>
      </c>
      <c r="H18910" s="8" t="s">
        <v>32029</v>
      </c>
      <c r="I18910" s="8" t="s">
        <v>32029</v>
      </c>
      <c r="J18910" s="8">
        <v>63651</v>
      </c>
      <c r="K18910" s="8"/>
    </row>
    <row r="18911" spans="1:11" x14ac:dyDescent="0.2">
      <c r="A18911" s="8">
        <f>IF(IFERROR((MATCH(G18911,$G$1:$G$17725,0)),0),INDEX($A$1:$A$17725,MATCH(G18911,$G$1:$G$17725,0)),MAX($A$2:$A18910)+1)</f>
        <v>14724</v>
      </c>
      <c r="B18911" s="8" t="e">
        <f t="shared" si="365"/>
        <v>#N/A</v>
      </c>
      <c r="C18911" s="9" t="str">
        <f t="shared" si="366"/>
        <v>bainbridge solar</v>
      </c>
      <c r="D18911" s="8"/>
      <c r="E18911" s="8"/>
      <c r="F18911" s="10"/>
      <c r="G18911" s="8">
        <v>64011</v>
      </c>
      <c r="H18911" s="8" t="s">
        <v>32030</v>
      </c>
      <c r="I18911" s="8" t="s">
        <v>32031</v>
      </c>
      <c r="J18911" s="8">
        <v>63665</v>
      </c>
      <c r="K18911" s="8"/>
    </row>
    <row r="18912" spans="1:11" x14ac:dyDescent="0.2">
      <c r="A18912" s="8">
        <f>IF(IFERROR((MATCH(G18912,$G$1:$G$17725,0)),0),INDEX($A$1:$A$17725,MATCH(G18912,$G$1:$G$17725,0)),MAX($A$2:$A18911)+1)</f>
        <v>14725</v>
      </c>
      <c r="B18912" s="8" t="e">
        <f t="shared" si="365"/>
        <v>#N/A</v>
      </c>
      <c r="C18912" s="9" t="str">
        <f t="shared" si="366"/>
        <v>energix nokesville, llc</v>
      </c>
      <c r="D18912" s="8"/>
      <c r="E18912" s="8"/>
      <c r="F18912" s="10"/>
      <c r="G18912" s="8">
        <v>64012</v>
      </c>
      <c r="H18912" s="8" t="s">
        <v>32032</v>
      </c>
      <c r="I18912" s="8" t="s">
        <v>32032</v>
      </c>
      <c r="J18912" s="8">
        <v>63653</v>
      </c>
      <c r="K18912" s="8"/>
    </row>
    <row r="18913" spans="1:11" x14ac:dyDescent="0.2">
      <c r="A18913" s="8">
        <f>IF(IFERROR((MATCH(G18913,$G$1:$G$17725,0)),0),INDEX($A$1:$A$17725,MATCH(G18913,$G$1:$G$17725,0)),MAX($A$2:$A18912)+1)</f>
        <v>14726</v>
      </c>
      <c r="B18913" s="8" t="e">
        <f t="shared" si="365"/>
        <v>#N/A</v>
      </c>
      <c r="C18913" s="9" t="str">
        <f t="shared" si="366"/>
        <v>somonauk road solar 1</v>
      </c>
      <c r="D18913" s="8"/>
      <c r="E18913" s="8"/>
      <c r="F18913" s="10"/>
      <c r="G18913" s="8">
        <v>64013</v>
      </c>
      <c r="H18913" s="8" t="s">
        <v>32033</v>
      </c>
      <c r="I18913" s="8" t="s">
        <v>32034</v>
      </c>
      <c r="J18913" s="8">
        <v>63664</v>
      </c>
      <c r="K18913" s="8"/>
    </row>
    <row r="18914" spans="1:11" x14ac:dyDescent="0.2">
      <c r="A18914" s="8">
        <f>IF(IFERROR((MATCH(G18914,$G$1:$G$17725,0)),0),INDEX($A$1:$A$17725,MATCH(G18914,$G$1:$G$17725,0)),MAX($A$2:$A18913)+1)</f>
        <v>14727</v>
      </c>
      <c r="B18914" s="8" t="e">
        <f t="shared" si="365"/>
        <v>#N/A</v>
      </c>
      <c r="C18914" s="9" t="str">
        <f t="shared" si="366"/>
        <v>28 livermore hill road solar</v>
      </c>
      <c r="D18914" s="8"/>
      <c r="E18914" s="8"/>
      <c r="F18914" s="10"/>
      <c r="G18914" s="8">
        <v>64014</v>
      </c>
      <c r="H18914" s="8" t="s">
        <v>32035</v>
      </c>
      <c r="I18914" s="8" t="s">
        <v>32036</v>
      </c>
      <c r="J18914" s="8">
        <v>63663</v>
      </c>
      <c r="K18914" s="8"/>
    </row>
    <row r="18915" spans="1:11" x14ac:dyDescent="0.2">
      <c r="A18915" s="8">
        <f>IF(IFERROR((MATCH(G18915,$G$1:$G$17725,0)),0),INDEX($A$1:$A$17725,MATCH(G18915,$G$1:$G$17725,0)),MAX($A$2:$A18914)+1)</f>
        <v>14728</v>
      </c>
      <c r="B18915" s="8" t="e">
        <f t="shared" si="365"/>
        <v>#N/A</v>
      </c>
      <c r="C18915" s="9" t="str">
        <f t="shared" si="366"/>
        <v>energix buckingham, llc</v>
      </c>
      <c r="D18915" s="8"/>
      <c r="E18915" s="8"/>
      <c r="F18915" s="10"/>
      <c r="G18915" s="8">
        <v>64015</v>
      </c>
      <c r="H18915" s="8" t="s">
        <v>32037</v>
      </c>
      <c r="I18915" s="8" t="s">
        <v>32037</v>
      </c>
      <c r="J18915" s="8">
        <v>63652</v>
      </c>
      <c r="K18915" s="8"/>
    </row>
    <row r="18916" spans="1:11" x14ac:dyDescent="0.2">
      <c r="A18916" s="8">
        <f>IF(IFERROR((MATCH(G18916,$G$1:$G$17725,0)),0),INDEX($A$1:$A$17725,MATCH(G18916,$G$1:$G$17725,0)),MAX($A$2:$A18915)+1)</f>
        <v>14729</v>
      </c>
      <c r="B18916" s="8" t="e">
        <f t="shared" si="365"/>
        <v>#N/A</v>
      </c>
      <c r="C18916" s="9" t="str">
        <f t="shared" si="366"/>
        <v>edwardsville solar ii</v>
      </c>
      <c r="D18916" s="8"/>
      <c r="E18916" s="8"/>
      <c r="F18916" s="10"/>
      <c r="G18916" s="8">
        <v>64016</v>
      </c>
      <c r="H18916" s="8" t="s">
        <v>32038</v>
      </c>
      <c r="I18916" s="8" t="s">
        <v>32039</v>
      </c>
      <c r="J18916" s="8">
        <v>63662</v>
      </c>
      <c r="K18916" s="8"/>
    </row>
    <row r="18917" spans="1:11" x14ac:dyDescent="0.2">
      <c r="A18917" s="8">
        <f>IF(IFERROR((MATCH(G18917,$G$1:$G$17725,0)),0),INDEX($A$1:$A$17725,MATCH(G18917,$G$1:$G$17725,0)),MAX($A$2:$A18916)+1)</f>
        <v>14730</v>
      </c>
      <c r="B18917" s="8" t="e">
        <f t="shared" si="365"/>
        <v>#N/A</v>
      </c>
      <c r="C18917" s="9" t="str">
        <f t="shared" si="366"/>
        <v>brick church solar</v>
      </c>
      <c r="D18917" s="8"/>
      <c r="E18917" s="8"/>
      <c r="F18917" s="10"/>
      <c r="G18917" s="8">
        <v>64017</v>
      </c>
      <c r="H18917" s="8" t="s">
        <v>32040</v>
      </c>
      <c r="I18917" s="8" t="s">
        <v>32041</v>
      </c>
      <c r="J18917" s="8">
        <v>63661</v>
      </c>
      <c r="K18917" s="8"/>
    </row>
    <row r="18918" spans="1:11" x14ac:dyDescent="0.2">
      <c r="A18918" s="8">
        <f>IF(IFERROR((MATCH(G18918,$G$1:$G$17725,0)),0),INDEX($A$1:$A$17725,MATCH(G18918,$G$1:$G$17725,0)),MAX($A$2:$A18917)+1)</f>
        <v>14731</v>
      </c>
      <c r="B18918" s="8" t="e">
        <f t="shared" si="365"/>
        <v>#N/A</v>
      </c>
      <c r="C18918" s="9" t="str">
        <f t="shared" si="366"/>
        <v>route 76 boone solar 1</v>
      </c>
      <c r="D18918" s="8"/>
      <c r="E18918" s="8"/>
      <c r="F18918" s="10"/>
      <c r="G18918" s="8">
        <v>64018</v>
      </c>
      <c r="H18918" s="8" t="s">
        <v>32042</v>
      </c>
      <c r="I18918" s="8" t="s">
        <v>32043</v>
      </c>
      <c r="J18918" s="8">
        <v>63660</v>
      </c>
      <c r="K18918" s="8"/>
    </row>
    <row r="18919" spans="1:11" x14ac:dyDescent="0.2">
      <c r="A18919" s="8">
        <f>IF(IFERROR((MATCH(G18919,$G$1:$G$17725,0)),0),INDEX($A$1:$A$17725,MATCH(G18919,$G$1:$G$17725,0)),MAX($A$2:$A18918)+1)</f>
        <v>14732</v>
      </c>
      <c r="B18919" s="8" t="e">
        <f t="shared" si="365"/>
        <v>#N/A</v>
      </c>
      <c r="C18919" s="9" t="str">
        <f t="shared" si="366"/>
        <v>erving csg</v>
      </c>
      <c r="D18919" s="8"/>
      <c r="E18919" s="8"/>
      <c r="F18919" s="10"/>
      <c r="G18919" s="8">
        <v>63950</v>
      </c>
      <c r="H18919" s="8" t="s">
        <v>32044</v>
      </c>
      <c r="I18919" s="8" t="s">
        <v>32045</v>
      </c>
      <c r="J18919" s="8">
        <v>63615</v>
      </c>
      <c r="K18919" s="8" t="s">
        <v>33828</v>
      </c>
    </row>
    <row r="18920" spans="1:11" x14ac:dyDescent="0.2">
      <c r="A18920" s="8">
        <f>IF(IFERROR((MATCH(G18920,$G$1:$G$17725,0)),0),INDEX($A$1:$A$17725,MATCH(G18920,$G$1:$G$17725,0)),MAX($A$2:$A18919)+1)</f>
        <v>14733</v>
      </c>
      <c r="B18920" s="8" t="e">
        <f t="shared" si="365"/>
        <v>#N/A</v>
      </c>
      <c r="C18920" s="9" t="str">
        <f t="shared" si="366"/>
        <v>easthampton csg</v>
      </c>
      <c r="D18920" s="8"/>
      <c r="E18920" s="8"/>
      <c r="F18920" s="10"/>
      <c r="G18920" s="8">
        <v>63953</v>
      </c>
      <c r="H18920" s="8" t="s">
        <v>32046</v>
      </c>
      <c r="I18920" s="8" t="s">
        <v>32047</v>
      </c>
      <c r="J18920" s="8">
        <v>63614</v>
      </c>
      <c r="K18920" s="8" t="s">
        <v>33829</v>
      </c>
    </row>
    <row r="18921" spans="1:11" x14ac:dyDescent="0.2">
      <c r="A18921" s="8">
        <f>IF(IFERROR((MATCH(G18921,$G$1:$G$17725,0)),0),INDEX($A$1:$A$17725,MATCH(G18921,$G$1:$G$17725,0)),MAX($A$2:$A18920)+1)</f>
        <v>14734</v>
      </c>
      <c r="B18921" s="8" t="e">
        <f t="shared" si="365"/>
        <v>#N/A</v>
      </c>
      <c r="C18921" s="9" t="str">
        <f t="shared" si="366"/>
        <v>day hill solar, llc</v>
      </c>
      <c r="D18921" s="8"/>
      <c r="E18921" s="8"/>
      <c r="F18921" s="10"/>
      <c r="G18921" s="8">
        <v>63957</v>
      </c>
      <c r="H18921" s="8" t="s">
        <v>32048</v>
      </c>
      <c r="I18921" s="8" t="s">
        <v>28843</v>
      </c>
      <c r="J18921" s="8">
        <v>60025</v>
      </c>
      <c r="K18921" s="8" t="s">
        <v>33830</v>
      </c>
    </row>
    <row r="18922" spans="1:11" x14ac:dyDescent="0.2">
      <c r="A18922" s="8">
        <f>IF(IFERROR((MATCH(G18922,$G$1:$G$17725,0)),0),INDEX($A$1:$A$17725,MATCH(G18922,$G$1:$G$17725,0)),MAX($A$2:$A18921)+1)</f>
        <v>14735</v>
      </c>
      <c r="B18922" s="8" t="e">
        <f t="shared" si="365"/>
        <v>#N/A</v>
      </c>
      <c r="C18922" s="9" t="str">
        <f t="shared" si="366"/>
        <v>blooming grove wind energy center</v>
      </c>
      <c r="D18922" s="8"/>
      <c r="E18922" s="8"/>
      <c r="F18922" s="10"/>
      <c r="G18922" s="8">
        <v>63988</v>
      </c>
      <c r="H18922" s="8" t="s">
        <v>32049</v>
      </c>
      <c r="I18922" s="8" t="s">
        <v>32050</v>
      </c>
      <c r="J18922" s="8">
        <v>49893</v>
      </c>
      <c r="K18922" s="8" t="s">
        <v>33831</v>
      </c>
    </row>
    <row r="18923" spans="1:11" x14ac:dyDescent="0.2">
      <c r="A18923" s="8">
        <f>IF(IFERROR((MATCH(G18923,$G$1:$G$17725,0)),0),INDEX($A$1:$A$17725,MATCH(G18923,$G$1:$G$17725,0)),MAX($A$2:$A18922)+1)</f>
        <v>14736</v>
      </c>
      <c r="B18923" s="8" t="e">
        <f t="shared" si="365"/>
        <v>#N/A</v>
      </c>
      <c r="C18923" s="9" t="str">
        <f t="shared" si="366"/>
        <v>firebaugh-ccs-pv-1</v>
      </c>
      <c r="D18923" s="8"/>
      <c r="E18923" s="8"/>
      <c r="F18923" s="10"/>
      <c r="G18923" s="8">
        <v>63994</v>
      </c>
      <c r="H18923" s="8" t="s">
        <v>32051</v>
      </c>
      <c r="I18923" s="8" t="s">
        <v>32052</v>
      </c>
      <c r="J18923" s="8">
        <v>63649</v>
      </c>
      <c r="K18923" s="8" t="s">
        <v>33832</v>
      </c>
    </row>
    <row r="18924" spans="1:11" x14ac:dyDescent="0.2">
      <c r="A18924" s="8">
        <f>IF(IFERROR((MATCH(G18924,$G$1:$G$17725,0)),0),INDEX($A$1:$A$17725,MATCH(G18924,$G$1:$G$17725,0)),MAX($A$2:$A18923)+1)</f>
        <v>14737</v>
      </c>
      <c r="B18924" s="8" t="e">
        <f t="shared" si="365"/>
        <v>#N/A</v>
      </c>
      <c r="C18924" s="9" t="str">
        <f t="shared" si="366"/>
        <v>west riverside energy center</v>
      </c>
      <c r="D18924" s="8"/>
      <c r="E18924" s="8"/>
      <c r="F18924" s="10"/>
      <c r="G18924" s="8">
        <v>64020</v>
      </c>
      <c r="H18924" s="8" t="s">
        <v>32053</v>
      </c>
      <c r="I18924" s="8" t="s">
        <v>29095</v>
      </c>
      <c r="J18924" s="8">
        <v>20856</v>
      </c>
      <c r="K18924" s="8" t="s">
        <v>33833</v>
      </c>
    </row>
    <row r="18925" spans="1:11" x14ac:dyDescent="0.2">
      <c r="A18925" s="8">
        <f>IF(IFERROR((MATCH(G18925,$G$1:$G$17725,0)),0),INDEX($A$1:$A$17725,MATCH(G18925,$G$1:$G$17725,0)),MAX($A$2:$A18924)+1)</f>
        <v>14738</v>
      </c>
      <c r="B18925" s="8" t="e">
        <f t="shared" si="365"/>
        <v>#N/A</v>
      </c>
      <c r="C18925" s="9" t="str">
        <f t="shared" si="366"/>
        <v>alden solar csg llc</v>
      </c>
      <c r="D18925" s="8"/>
      <c r="E18925" s="8"/>
      <c r="F18925" s="10"/>
      <c r="G18925" s="8">
        <v>64021</v>
      </c>
      <c r="H18925" s="8" t="s">
        <v>32054</v>
      </c>
      <c r="I18925" s="8" t="s">
        <v>28843</v>
      </c>
      <c r="J18925" s="8">
        <v>60025</v>
      </c>
      <c r="K18925" s="8" t="s">
        <v>33834</v>
      </c>
    </row>
    <row r="18926" spans="1:11" x14ac:dyDescent="0.2">
      <c r="A18926" s="8">
        <f>IF(IFERROR((MATCH(G18926,$G$1:$G$17725,0)),0),INDEX($A$1:$A$17725,MATCH(G18926,$G$1:$G$17725,0)),MAX($A$2:$A18925)+1)</f>
        <v>14739</v>
      </c>
      <c r="B18926" s="8" t="e">
        <f t="shared" si="365"/>
        <v>#N/A</v>
      </c>
      <c r="C18926" s="9" t="str">
        <f t="shared" si="366"/>
        <v>sulussolar22</v>
      </c>
      <c r="D18926" s="8"/>
      <c r="E18926" s="8"/>
      <c r="F18926" s="10"/>
      <c r="G18926" s="8">
        <v>64022</v>
      </c>
      <c r="H18926" s="8" t="s">
        <v>32055</v>
      </c>
      <c r="I18926" s="8" t="s">
        <v>32055</v>
      </c>
      <c r="J18926" s="8">
        <v>63659</v>
      </c>
      <c r="K18926" s="8" t="s">
        <v>33835</v>
      </c>
    </row>
    <row r="18927" spans="1:11" x14ac:dyDescent="0.2">
      <c r="A18927" s="8">
        <f>IF(IFERROR((MATCH(G18927,$G$1:$G$17725,0)),0),INDEX($A$1:$A$17725,MATCH(G18927,$G$1:$G$17725,0)),MAX($A$2:$A18926)+1)</f>
        <v>14740</v>
      </c>
      <c r="B18927" s="8" t="e">
        <f t="shared" si="365"/>
        <v>#N/A</v>
      </c>
      <c r="C18927" s="9" t="str">
        <f t="shared" si="366"/>
        <v>10 finderne avenue solar, llc</v>
      </c>
      <c r="D18927" s="8"/>
      <c r="E18927" s="8"/>
      <c r="F18927" s="10"/>
      <c r="G18927" s="8">
        <v>64023</v>
      </c>
      <c r="H18927" s="8" t="s">
        <v>32056</v>
      </c>
      <c r="I18927" s="8" t="s">
        <v>28843</v>
      </c>
      <c r="J18927" s="8">
        <v>60025</v>
      </c>
      <c r="K18927" s="8" t="s">
        <v>33836</v>
      </c>
    </row>
    <row r="18928" spans="1:11" x14ac:dyDescent="0.2">
      <c r="A18928" s="8">
        <f>IF(IFERROR((MATCH(G18928,$G$1:$G$17725,0)),0),INDEX($A$1:$A$17725,MATCH(G18928,$G$1:$G$17725,0)),MAX($A$2:$A18927)+1)</f>
        <v>14741</v>
      </c>
      <c r="B18928" s="8" t="e">
        <f t="shared" si="365"/>
        <v>#N/A</v>
      </c>
      <c r="C18928" s="9" t="str">
        <f t="shared" si="366"/>
        <v>101 carnegie center solar, llc</v>
      </c>
      <c r="D18928" s="8"/>
      <c r="E18928" s="8"/>
      <c r="F18928" s="10"/>
      <c r="G18928" s="8">
        <v>64025</v>
      </c>
      <c r="H18928" s="8" t="s">
        <v>32057</v>
      </c>
      <c r="I18928" s="8" t="s">
        <v>28843</v>
      </c>
      <c r="J18928" s="8">
        <v>60025</v>
      </c>
      <c r="K18928" s="8" t="s">
        <v>33837</v>
      </c>
    </row>
    <row r="18929" spans="1:11" x14ac:dyDescent="0.2">
      <c r="A18929" s="8">
        <f>IF(IFERROR((MATCH(G18929,$G$1:$G$17725,0)),0),INDEX($A$1:$A$17725,MATCH(G18929,$G$1:$G$17725,0)),MAX($A$2:$A18928)+1)</f>
        <v>14742</v>
      </c>
      <c r="B18929" s="8" t="e">
        <f t="shared" si="365"/>
        <v>#N/A</v>
      </c>
      <c r="C18929" s="9" t="str">
        <f t="shared" si="366"/>
        <v>anson solar center, llc</v>
      </c>
      <c r="D18929" s="8"/>
      <c r="E18929" s="8"/>
      <c r="F18929" s="10"/>
      <c r="G18929" s="8">
        <v>64026</v>
      </c>
      <c r="H18929" s="8" t="s">
        <v>32058</v>
      </c>
      <c r="I18929" s="8" t="s">
        <v>32020</v>
      </c>
      <c r="J18929" s="8">
        <v>56201</v>
      </c>
      <c r="K18929" s="8" t="s">
        <v>33838</v>
      </c>
    </row>
    <row r="18930" spans="1:11" x14ac:dyDescent="0.2">
      <c r="A18930" s="8">
        <f>IF(IFERROR((MATCH(G18930,$G$1:$G$17725,0)),0),INDEX($A$1:$A$17725,MATCH(G18930,$G$1:$G$17725,0)),MAX($A$2:$A18929)+1)</f>
        <v>14743</v>
      </c>
      <c r="B18930" s="8" t="e">
        <f t="shared" si="365"/>
        <v>#N/A</v>
      </c>
      <c r="C18930" s="9" t="str">
        <f t="shared" si="366"/>
        <v>sb water reclamation fuel cell</v>
      </c>
      <c r="D18930" s="8"/>
      <c r="E18930" s="8"/>
      <c r="F18930" s="10"/>
      <c r="G18930" s="8">
        <v>64027</v>
      </c>
      <c r="H18930" s="8" t="s">
        <v>32059</v>
      </c>
      <c r="I18930" s="8" t="s">
        <v>32060</v>
      </c>
      <c r="J18930" s="8">
        <v>63669</v>
      </c>
      <c r="K18930" s="8" t="s">
        <v>33839</v>
      </c>
    </row>
    <row r="18931" spans="1:11" x14ac:dyDescent="0.2">
      <c r="A18931" s="8">
        <f>IF(IFERROR((MATCH(G18931,$G$1:$G$17725,0)),0),INDEX($A$1:$A$17725,MATCH(G18931,$G$1:$G$17725,0)),MAX($A$2:$A18930)+1)</f>
        <v>14744</v>
      </c>
      <c r="B18931" s="8" t="e">
        <f t="shared" si="365"/>
        <v>#N/A</v>
      </c>
      <c r="C18931" s="9" t="str">
        <f t="shared" si="366"/>
        <v>san diego - emdf at san diego</v>
      </c>
      <c r="D18931" s="8"/>
      <c r="E18931" s="8"/>
      <c r="F18931" s="10"/>
      <c r="G18931" s="8">
        <v>64028</v>
      </c>
      <c r="H18931" s="8" t="s">
        <v>32061</v>
      </c>
      <c r="I18931" s="8" t="s">
        <v>32062</v>
      </c>
      <c r="J18931" s="8">
        <v>63667</v>
      </c>
      <c r="K18931" s="8" t="s">
        <v>33840</v>
      </c>
    </row>
    <row r="18932" spans="1:11" x14ac:dyDescent="0.2">
      <c r="A18932" s="8">
        <f>IF(IFERROR((MATCH(G18932,$G$1:$G$17725,0)),0),INDEX($A$1:$A$17725,MATCH(G18932,$G$1:$G$17725,0)),MAX($A$2:$A18931)+1)</f>
        <v>14745</v>
      </c>
      <c r="B18932" s="8" t="e">
        <f t="shared" si="365"/>
        <v>#N/A</v>
      </c>
      <c r="C18932" s="9" t="str">
        <f t="shared" si="366"/>
        <v>bauer solar csg</v>
      </c>
      <c r="D18932" s="8"/>
      <c r="E18932" s="8"/>
      <c r="F18932" s="10"/>
      <c r="G18932" s="8">
        <v>64029</v>
      </c>
      <c r="H18932" s="8" t="s">
        <v>32063</v>
      </c>
      <c r="I18932" s="8" t="s">
        <v>32064</v>
      </c>
      <c r="J18932" s="8">
        <v>63668</v>
      </c>
      <c r="K18932" s="8" t="s">
        <v>33841</v>
      </c>
    </row>
    <row r="18933" spans="1:11" x14ac:dyDescent="0.2">
      <c r="A18933" s="8">
        <f>IF(IFERROR((MATCH(G18933,$G$1:$G$17725,0)),0),INDEX($A$1:$A$17725,MATCH(G18933,$G$1:$G$17725,0)),MAX($A$2:$A18932)+1)</f>
        <v>14746</v>
      </c>
      <c r="B18933" s="8" t="e">
        <f t="shared" si="365"/>
        <v>#N/A</v>
      </c>
      <c r="C18933" s="9" t="str">
        <f t="shared" si="366"/>
        <v>kenmare - sullivan community college</v>
      </c>
      <c r="D18933" s="8"/>
      <c r="E18933" s="8"/>
      <c r="F18933" s="10"/>
      <c r="G18933" s="8">
        <v>64030</v>
      </c>
      <c r="H18933" s="8" t="s">
        <v>32065</v>
      </c>
      <c r="I18933" s="8" t="s">
        <v>30861</v>
      </c>
      <c r="J18933" s="8">
        <v>61944</v>
      </c>
      <c r="K18933" s="8" t="s">
        <v>33842</v>
      </c>
    </row>
    <row r="18934" spans="1:11" x14ac:dyDescent="0.2">
      <c r="A18934" s="8">
        <f>IF(IFERROR((MATCH(G18934,$G$1:$G$17725,0)),0),INDEX($A$1:$A$17725,MATCH(G18934,$G$1:$G$17725,0)),MAX($A$2:$A18933)+1)</f>
        <v>14747</v>
      </c>
      <c r="B18934" s="8" t="e">
        <f t="shared" si="365"/>
        <v>#N/A</v>
      </c>
      <c r="C18934" s="9" t="str">
        <f t="shared" si="366"/>
        <v>fremont co 1, llc</v>
      </c>
      <c r="D18934" s="8"/>
      <c r="E18934" s="8"/>
      <c r="F18934" s="10"/>
      <c r="G18934" s="8">
        <v>64031</v>
      </c>
      <c r="H18934" s="8" t="s">
        <v>32066</v>
      </c>
      <c r="I18934" s="8" t="s">
        <v>28843</v>
      </c>
      <c r="J18934" s="8">
        <v>60025</v>
      </c>
      <c r="K18934" s="8" t="s">
        <v>33843</v>
      </c>
    </row>
    <row r="18935" spans="1:11" x14ac:dyDescent="0.2">
      <c r="A18935" s="8">
        <f>IF(IFERROR((MATCH(G18935,$G$1:$G$17725,0)),0),INDEX($A$1:$A$17725,MATCH(G18935,$G$1:$G$17725,0)),MAX($A$2:$A18934)+1)</f>
        <v>14748</v>
      </c>
      <c r="B18935" s="8" t="e">
        <f t="shared" si="365"/>
        <v>#N/A</v>
      </c>
      <c r="C18935" s="9" t="str">
        <f t="shared" si="366"/>
        <v>mtsun</v>
      </c>
      <c r="D18935" s="8"/>
      <c r="E18935" s="8"/>
      <c r="F18935" s="10"/>
      <c r="G18935" s="8">
        <v>64032</v>
      </c>
      <c r="H18935" s="8" t="s">
        <v>32067</v>
      </c>
      <c r="I18935" s="8" t="s">
        <v>32068</v>
      </c>
      <c r="J18935" s="8">
        <v>63672</v>
      </c>
      <c r="K18935" s="8" t="s">
        <v>33844</v>
      </c>
    </row>
    <row r="18936" spans="1:11" x14ac:dyDescent="0.2">
      <c r="A18936" s="8">
        <f>IF(IFERROR((MATCH(G18936,$G$1:$G$17725,0)),0),INDEX($A$1:$A$17725,MATCH(G18936,$G$1:$G$17725,0)),MAX($A$2:$A18935)+1)</f>
        <v>14749</v>
      </c>
      <c r="B18936" s="8" t="e">
        <f t="shared" si="365"/>
        <v>#N/A</v>
      </c>
      <c r="C18936" s="9" t="str">
        <f t="shared" si="366"/>
        <v>greenparksolar</v>
      </c>
      <c r="D18936" s="8"/>
      <c r="E18936" s="8"/>
      <c r="F18936" s="10"/>
      <c r="G18936" s="8">
        <v>64033</v>
      </c>
      <c r="H18936" s="8" t="s">
        <v>32069</v>
      </c>
      <c r="I18936" s="8" t="s">
        <v>32069</v>
      </c>
      <c r="J18936" s="8">
        <v>63671</v>
      </c>
      <c r="K18936" s="8" t="s">
        <v>33845</v>
      </c>
    </row>
    <row r="18937" spans="1:11" x14ac:dyDescent="0.2">
      <c r="A18937" s="8">
        <f>IF(IFERROR((MATCH(G18937,$G$1:$G$17725,0)),0),INDEX($A$1:$A$17725,MATCH(G18937,$G$1:$G$17725,0)),MAX($A$2:$A18936)+1)</f>
        <v>14750</v>
      </c>
      <c r="B18937" s="8" t="e">
        <f t="shared" si="365"/>
        <v>#N/A</v>
      </c>
      <c r="C18937" s="9" t="str">
        <f t="shared" si="366"/>
        <v>sulussolar25</v>
      </c>
      <c r="D18937" s="8"/>
      <c r="E18937" s="8"/>
      <c r="F18937" s="10"/>
      <c r="G18937" s="8">
        <v>64034</v>
      </c>
      <c r="H18937" s="8" t="s">
        <v>32070</v>
      </c>
      <c r="I18937" s="8" t="s">
        <v>32070</v>
      </c>
      <c r="J18937" s="8">
        <v>63670</v>
      </c>
      <c r="K18937" s="8" t="s">
        <v>33846</v>
      </c>
    </row>
    <row r="18938" spans="1:11" x14ac:dyDescent="0.2">
      <c r="A18938" s="8">
        <f>IF(IFERROR((MATCH(G18938,$G$1:$G$17725,0)),0),INDEX($A$1:$A$17725,MATCH(G18938,$G$1:$G$17725,0)),MAX($A$2:$A18937)+1)</f>
        <v>14751</v>
      </c>
      <c r="B18938" s="8" t="e">
        <f t="shared" si="365"/>
        <v>#N/A</v>
      </c>
      <c r="C18938" s="9" t="str">
        <f t="shared" si="366"/>
        <v>powatan road solar</v>
      </c>
      <c r="D18938" s="8"/>
      <c r="E18938" s="8"/>
      <c r="F18938" s="10"/>
      <c r="G18938" s="8">
        <v>64035</v>
      </c>
      <c r="H18938" s="8" t="s">
        <v>32071</v>
      </c>
      <c r="I18938" s="8" t="s">
        <v>32072</v>
      </c>
      <c r="J18938" s="8">
        <v>63633</v>
      </c>
      <c r="K18938" s="8" t="s">
        <v>33847</v>
      </c>
    </row>
    <row r="18939" spans="1:11" x14ac:dyDescent="0.2">
      <c r="A18939" s="8">
        <f>IF(IFERROR((MATCH(G18939,$G$1:$G$17725,0)),0),INDEX($A$1:$A$17725,MATCH(G18939,$G$1:$G$17725,0)),MAX($A$2:$A18938)+1)</f>
        <v>14752</v>
      </c>
      <c r="B18939" s="8" t="e">
        <f t="shared" si="365"/>
        <v>#N/A</v>
      </c>
      <c r="C18939" s="9" t="str">
        <f t="shared" si="366"/>
        <v>caden energix new kent, llc</v>
      </c>
      <c r="D18939" s="8"/>
      <c r="E18939" s="8"/>
      <c r="F18939" s="10"/>
      <c r="G18939" s="8">
        <v>64036</v>
      </c>
      <c r="H18939" s="8" t="s">
        <v>32073</v>
      </c>
      <c r="I18939" s="8" t="s">
        <v>32073</v>
      </c>
      <c r="J18939" s="8">
        <v>63677</v>
      </c>
      <c r="K18939" s="8" t="s">
        <v>33848</v>
      </c>
    </row>
    <row r="18940" spans="1:11" x14ac:dyDescent="0.2">
      <c r="A18940" s="8">
        <f>IF(IFERROR((MATCH(G18940,$G$1:$G$17725,0)),0),INDEX($A$1:$A$17725,MATCH(G18940,$G$1:$G$17725,0)),MAX($A$2:$A18939)+1)</f>
        <v>14753</v>
      </c>
      <c r="B18940" s="8" t="e">
        <f t="shared" si="365"/>
        <v>#N/A</v>
      </c>
      <c r="C18940" s="9" t="str">
        <f t="shared" si="366"/>
        <v>suneast manchester solar project</v>
      </c>
      <c r="D18940" s="8"/>
      <c r="E18940" s="8"/>
      <c r="F18940" s="10"/>
      <c r="G18940" s="8">
        <v>64037</v>
      </c>
      <c r="H18940" s="8" t="s">
        <v>32074</v>
      </c>
      <c r="I18940" s="8" t="s">
        <v>32075</v>
      </c>
      <c r="J18940" s="8">
        <v>63678</v>
      </c>
      <c r="K18940" s="8" t="s">
        <v>33849</v>
      </c>
    </row>
    <row r="18941" spans="1:11" x14ac:dyDescent="0.2">
      <c r="A18941" s="8">
        <f>IF(IFERROR((MATCH(G18941,$G$1:$G$17725,0)),0),INDEX($A$1:$A$17725,MATCH(G18941,$G$1:$G$17725,0)),MAX($A$2:$A18940)+1)</f>
        <v>14754</v>
      </c>
      <c r="B18941" s="8" t="e">
        <f t="shared" si="365"/>
        <v>#N/A</v>
      </c>
      <c r="C18941" s="9" t="str">
        <f t="shared" si="366"/>
        <v>apple canyon lake solar</v>
      </c>
      <c r="D18941" s="8"/>
      <c r="E18941" s="8"/>
      <c r="F18941" s="10"/>
      <c r="G18941" s="8">
        <v>64040</v>
      </c>
      <c r="H18941" s="8" t="s">
        <v>32076</v>
      </c>
      <c r="I18941" s="8" t="s">
        <v>32077</v>
      </c>
      <c r="J18941" s="8">
        <v>63680</v>
      </c>
      <c r="K18941" s="8" t="s">
        <v>33850</v>
      </c>
    </row>
    <row r="18942" spans="1:11" x14ac:dyDescent="0.2">
      <c r="A18942" s="8">
        <f>IF(IFERROR((MATCH(G18942,$G$1:$G$17725,0)),0),INDEX($A$1:$A$17725,MATCH(G18942,$G$1:$G$17725,0)),MAX($A$2:$A18941)+1)</f>
        <v>14755</v>
      </c>
      <c r="B18942" s="8" t="e">
        <f t="shared" ref="B18942:B19005" si="367">IF(COUNTIF($G$1:$G$17725,G18942&gt;0),0,INDEX($A$1:$A$17725,MATCH(G18942,$G$1:$G$17725,0)))</f>
        <v>#N/A</v>
      </c>
      <c r="C18942" s="9" t="str">
        <f t="shared" si="366"/>
        <v>wappinger 9d solar</v>
      </c>
      <c r="D18942" s="8"/>
      <c r="E18942" s="8"/>
      <c r="F18942" s="10"/>
      <c r="G18942" s="8">
        <v>64041</v>
      </c>
      <c r="H18942" s="8" t="s">
        <v>32078</v>
      </c>
      <c r="I18942" s="8" t="s">
        <v>32079</v>
      </c>
      <c r="J18942" s="8">
        <v>63681</v>
      </c>
      <c r="K18942" s="8" t="s">
        <v>33842</v>
      </c>
    </row>
    <row r="18943" spans="1:11" x14ac:dyDescent="0.2">
      <c r="A18943" s="8">
        <f>IF(IFERROR((MATCH(G18943,$G$1:$G$17725,0)),0),INDEX($A$1:$A$17725,MATCH(G18943,$G$1:$G$17725,0)),MAX($A$2:$A18942)+1)</f>
        <v>14756</v>
      </c>
      <c r="B18943" s="8" t="e">
        <f t="shared" si="367"/>
        <v>#N/A</v>
      </c>
      <c r="C18943" s="9" t="str">
        <f t="shared" si="366"/>
        <v>montague road solar</v>
      </c>
      <c r="D18943" s="8"/>
      <c r="E18943" s="8"/>
      <c r="F18943" s="10"/>
      <c r="G18943" s="8">
        <v>64042</v>
      </c>
      <c r="H18943" s="8" t="s">
        <v>32080</v>
      </c>
      <c r="I18943" s="8" t="s">
        <v>32081</v>
      </c>
      <c r="J18943" s="8">
        <v>63682</v>
      </c>
      <c r="K18943" s="8" t="s">
        <v>33851</v>
      </c>
    </row>
    <row r="18944" spans="1:11" x14ac:dyDescent="0.2">
      <c r="A18944" s="8">
        <f>IF(IFERROR((MATCH(G18944,$G$1:$G$17725,0)),0),INDEX($A$1:$A$17725,MATCH(G18944,$G$1:$G$17725,0)),MAX($A$2:$A18943)+1)</f>
        <v>14757</v>
      </c>
      <c r="B18944" s="8" t="e">
        <f t="shared" si="367"/>
        <v>#N/A</v>
      </c>
      <c r="C18944" s="9" t="str">
        <f t="shared" si="366"/>
        <v>olney solar ii</v>
      </c>
      <c r="D18944" s="8"/>
      <c r="E18944" s="8"/>
      <c r="F18944" s="10"/>
      <c r="G18944" s="8">
        <v>64043</v>
      </c>
      <c r="H18944" s="8" t="s">
        <v>32082</v>
      </c>
      <c r="I18944" s="8" t="s">
        <v>32083</v>
      </c>
      <c r="J18944" s="8">
        <v>63683</v>
      </c>
      <c r="K18944" s="8" t="s">
        <v>33852</v>
      </c>
    </row>
    <row r="18945" spans="1:11" x14ac:dyDescent="0.2">
      <c r="A18945" s="8">
        <f>IF(IFERROR((MATCH(G18945,$G$1:$G$17725,0)),0),INDEX($A$1:$A$17725,MATCH(G18945,$G$1:$G$17725,0)),MAX($A$2:$A18944)+1)</f>
        <v>14758</v>
      </c>
      <c r="B18945" s="8" t="e">
        <f t="shared" si="367"/>
        <v>#N/A</v>
      </c>
      <c r="C18945" s="9" t="str">
        <f t="shared" si="366"/>
        <v>off airport road - west</v>
      </c>
      <c r="D18945" s="8"/>
      <c r="E18945" s="8"/>
      <c r="F18945" s="10"/>
      <c r="G18945" s="8">
        <v>64044</v>
      </c>
      <c r="H18945" s="8" t="s">
        <v>32084</v>
      </c>
      <c r="I18945" s="8" t="s">
        <v>32085</v>
      </c>
      <c r="J18945" s="8">
        <v>63684</v>
      </c>
      <c r="K18945" s="8" t="s">
        <v>33853</v>
      </c>
    </row>
    <row r="18946" spans="1:11" x14ac:dyDescent="0.2">
      <c r="A18946" s="8">
        <f>IF(IFERROR((MATCH(G18946,$G$1:$G$17725,0)),0),INDEX($A$1:$A$17725,MATCH(G18946,$G$1:$G$17725,0)),MAX($A$2:$A18945)+1)</f>
        <v>14759</v>
      </c>
      <c r="B18946" s="8" t="e">
        <f t="shared" si="367"/>
        <v>#N/A</v>
      </c>
      <c r="C18946" s="9" t="str">
        <f t="shared" si="366"/>
        <v>fitchburg renewables</v>
      </c>
      <c r="D18946" s="8"/>
      <c r="E18946" s="8"/>
      <c r="F18946" s="10"/>
      <c r="G18946" s="8">
        <v>64045</v>
      </c>
      <c r="H18946" s="8" t="s">
        <v>32086</v>
      </c>
      <c r="I18946" s="8" t="s">
        <v>32087</v>
      </c>
      <c r="J18946" s="8">
        <v>63685</v>
      </c>
      <c r="K18946" s="8" t="s">
        <v>33854</v>
      </c>
    </row>
    <row r="18947" spans="1:11" x14ac:dyDescent="0.2">
      <c r="A18947" s="8">
        <f>IF(IFERROR((MATCH(G18947,$G$1:$G$17725,0)),0),INDEX($A$1:$A$17725,MATCH(G18947,$G$1:$G$17725,0)),MAX($A$2:$A18946)+1)</f>
        <v>14760</v>
      </c>
      <c r="B18947" s="8" t="e">
        <f t="shared" si="367"/>
        <v>#N/A</v>
      </c>
      <c r="C18947" s="9" t="str">
        <f t="shared" si="366"/>
        <v>6140 route 209 - north</v>
      </c>
      <c r="D18947" s="8"/>
      <c r="E18947" s="8"/>
      <c r="F18947" s="10"/>
      <c r="G18947" s="8">
        <v>64046</v>
      </c>
      <c r="H18947" s="8" t="s">
        <v>32088</v>
      </c>
      <c r="I18947" s="8" t="s">
        <v>32089</v>
      </c>
      <c r="J18947" s="8">
        <v>63686</v>
      </c>
      <c r="K18947" s="8" t="s">
        <v>33853</v>
      </c>
    </row>
    <row r="18948" spans="1:11" x14ac:dyDescent="0.2">
      <c r="A18948" s="8">
        <f>IF(IFERROR((MATCH(G18948,$G$1:$G$17725,0)),0),INDEX($A$1:$A$17725,MATCH(G18948,$G$1:$G$17725,0)),MAX($A$2:$A18947)+1)</f>
        <v>14761</v>
      </c>
      <c r="B18948" s="8" t="e">
        <f t="shared" si="367"/>
        <v>#N/A</v>
      </c>
      <c r="C18948" s="9" t="str">
        <f t="shared" si="366"/>
        <v>caddo wind</v>
      </c>
      <c r="D18948" s="8"/>
      <c r="E18948" s="8"/>
      <c r="F18948" s="10"/>
      <c r="G18948" s="8">
        <v>64047</v>
      </c>
      <c r="H18948" s="8" t="s">
        <v>32090</v>
      </c>
      <c r="I18948" s="8" t="s">
        <v>29912</v>
      </c>
      <c r="J18948" s="8">
        <v>59496</v>
      </c>
      <c r="K18948" s="8" t="s">
        <v>33855</v>
      </c>
    </row>
    <row r="18949" spans="1:11" x14ac:dyDescent="0.2">
      <c r="A18949" s="8">
        <f>IF(IFERROR((MATCH(G18949,$G$1:$G$17725,0)),0),INDEX($A$1:$A$17725,MATCH(G18949,$G$1:$G$17725,0)),MAX($A$2:$A18948)+1)</f>
        <v>14762</v>
      </c>
      <c r="B18949" s="8" t="e">
        <f t="shared" si="367"/>
        <v>#N/A</v>
      </c>
      <c r="C18949" s="9" t="str">
        <f t="shared" si="366"/>
        <v>sulussolar29</v>
      </c>
      <c r="D18949" s="8"/>
      <c r="E18949" s="8"/>
      <c r="F18949" s="10"/>
      <c r="G18949" s="8">
        <v>64048</v>
      </c>
      <c r="H18949" s="8" t="s">
        <v>32091</v>
      </c>
      <c r="I18949" s="8" t="s">
        <v>32091</v>
      </c>
      <c r="J18949" s="8">
        <v>63688</v>
      </c>
      <c r="K18949" s="8" t="s">
        <v>33856</v>
      </c>
    </row>
    <row r="18950" spans="1:11" x14ac:dyDescent="0.2">
      <c r="A18950" s="8">
        <f>IF(IFERROR((MATCH(G18950,$G$1:$G$17725,0)),0),INDEX($A$1:$A$17725,MATCH(G18950,$G$1:$G$17725,0)),MAX($A$2:$A18949)+1)</f>
        <v>14763</v>
      </c>
      <c r="B18950" s="8" t="e">
        <f t="shared" si="367"/>
        <v>#N/A</v>
      </c>
      <c r="C18950" s="9" t="str">
        <f t="shared" si="366"/>
        <v>san diego - ncrc at vista</v>
      </c>
      <c r="D18950" s="8"/>
      <c r="E18950" s="8"/>
      <c r="F18950" s="10"/>
      <c r="G18950" s="8">
        <v>64049</v>
      </c>
      <c r="H18950" s="8" t="s">
        <v>32092</v>
      </c>
      <c r="I18950" s="8" t="s">
        <v>32062</v>
      </c>
      <c r="J18950" s="8">
        <v>63667</v>
      </c>
      <c r="K18950" s="8" t="s">
        <v>33857</v>
      </c>
    </row>
    <row r="18951" spans="1:11" x14ac:dyDescent="0.2">
      <c r="A18951" s="8">
        <f>IF(IFERROR((MATCH(G18951,$G$1:$G$17725,0)),0),INDEX($A$1:$A$17725,MATCH(G18951,$G$1:$G$17725,0)),MAX($A$2:$A18950)+1)</f>
        <v>14764</v>
      </c>
      <c r="B18951" s="8" t="e">
        <f t="shared" si="367"/>
        <v>#N/A</v>
      </c>
      <c r="C18951" s="9" t="str">
        <f t="shared" si="366"/>
        <v>fort bragg - camp mackall pv bess system</v>
      </c>
      <c r="D18951" s="8"/>
      <c r="E18951" s="8"/>
      <c r="F18951" s="10"/>
      <c r="G18951" s="8">
        <v>64050</v>
      </c>
      <c r="H18951" s="8" t="s">
        <v>32093</v>
      </c>
      <c r="I18951" s="8" t="s">
        <v>28891</v>
      </c>
      <c r="J18951" s="8">
        <v>60146</v>
      </c>
      <c r="K18951" s="8" t="s">
        <v>33858</v>
      </c>
    </row>
    <row r="18952" spans="1:11" x14ac:dyDescent="0.2">
      <c r="A18952" s="8">
        <f>IF(IFERROR((MATCH(G18952,$G$1:$G$17725,0)),0),INDEX($A$1:$A$17725,MATCH(G18952,$G$1:$G$17725,0)),MAX($A$2:$A18951)+1)</f>
        <v>14765</v>
      </c>
      <c r="B18952" s="8" t="e">
        <f t="shared" si="367"/>
        <v>#N/A</v>
      </c>
      <c r="C18952" s="9" t="str">
        <f t="shared" si="366"/>
        <v>clines corners wind farm llc</v>
      </c>
      <c r="D18952" s="8"/>
      <c r="E18952" s="8"/>
      <c r="F18952" s="10"/>
      <c r="G18952" s="8">
        <v>64054</v>
      </c>
      <c r="H18952" s="8" t="s">
        <v>32094</v>
      </c>
      <c r="I18952" s="8" t="s">
        <v>28862</v>
      </c>
      <c r="J18952" s="8">
        <v>56545</v>
      </c>
      <c r="K18952" s="8" t="s">
        <v>33859</v>
      </c>
    </row>
    <row r="18953" spans="1:11" x14ac:dyDescent="0.2">
      <c r="A18953" s="8">
        <f>IF(IFERROR((MATCH(G18953,$G$1:$G$17725,0)),0),INDEX($A$1:$A$17725,MATCH(G18953,$G$1:$G$17725,0)),MAX($A$2:$A18952)+1)</f>
        <v>14766</v>
      </c>
      <c r="B18953" s="8" t="e">
        <f t="shared" si="367"/>
        <v>#N/A</v>
      </c>
      <c r="C18953" s="9" t="str">
        <f t="shared" si="366"/>
        <v>wonderful orchards - new columbia</v>
      </c>
      <c r="D18953" s="8"/>
      <c r="E18953" s="8"/>
      <c r="F18953" s="10"/>
      <c r="G18953" s="8">
        <v>64055</v>
      </c>
      <c r="H18953" s="8" t="s">
        <v>32095</v>
      </c>
      <c r="I18953" s="8" t="s">
        <v>32096</v>
      </c>
      <c r="J18953" s="8">
        <v>63689</v>
      </c>
      <c r="K18953" s="8" t="s">
        <v>33860</v>
      </c>
    </row>
    <row r="18954" spans="1:11" x14ac:dyDescent="0.2">
      <c r="A18954" s="8">
        <f>IF(IFERROR((MATCH(G18954,$G$1:$G$17725,0)),0),INDEX($A$1:$A$17725,MATCH(G18954,$G$1:$G$17725,0)),MAX($A$2:$A18953)+1)</f>
        <v>14767</v>
      </c>
      <c r="B18954" s="8" t="e">
        <f t="shared" si="367"/>
        <v>#N/A</v>
      </c>
      <c r="C18954" s="9" t="str">
        <f t="shared" si="366"/>
        <v>t luhman csg</v>
      </c>
      <c r="D18954" s="8"/>
      <c r="E18954" s="8"/>
      <c r="F18954" s="10"/>
      <c r="G18954" s="8">
        <v>64056</v>
      </c>
      <c r="H18954" s="8" t="s">
        <v>32097</v>
      </c>
      <c r="I18954" s="8" t="s">
        <v>31212</v>
      </c>
      <c r="J18954" s="8">
        <v>62915</v>
      </c>
      <c r="K18954" s="8" t="s">
        <v>33861</v>
      </c>
    </row>
    <row r="18955" spans="1:11" x14ac:dyDescent="0.2">
      <c r="A18955" s="8">
        <f>IF(IFERROR((MATCH(G18955,$G$1:$G$17725,0)),0),INDEX($A$1:$A$17725,MATCH(G18955,$G$1:$G$17725,0)),MAX($A$2:$A18954)+1)</f>
        <v>14768</v>
      </c>
      <c r="B18955" s="8" t="e">
        <f t="shared" si="367"/>
        <v>#N/A</v>
      </c>
      <c r="C18955" s="9" t="str">
        <f t="shared" si="366"/>
        <v>wheatridge 1</v>
      </c>
      <c r="D18955" s="8"/>
      <c r="E18955" s="8"/>
      <c r="F18955" s="10"/>
      <c r="G18955" s="8">
        <v>64057</v>
      </c>
      <c r="H18955" s="8" t="s">
        <v>32098</v>
      </c>
      <c r="I18955" s="8" t="s">
        <v>32099</v>
      </c>
      <c r="J18955" s="8">
        <v>15248</v>
      </c>
      <c r="K18955" s="8" t="s">
        <v>33862</v>
      </c>
    </row>
    <row r="18956" spans="1:11" x14ac:dyDescent="0.2">
      <c r="A18956" s="8">
        <f>IF(IFERROR((MATCH(G18956,$G$1:$G$17725,0)),0),INDEX($A$1:$A$17725,MATCH(G18956,$G$1:$G$17725,0)),MAX($A$2:$A18955)+1)</f>
        <v>14769</v>
      </c>
      <c r="B18956" s="8" t="e">
        <f t="shared" si="367"/>
        <v>#N/A</v>
      </c>
      <c r="C18956" s="9" t="str">
        <f t="shared" si="366"/>
        <v>2662 freeport solar 1</v>
      </c>
      <c r="D18956" s="8"/>
      <c r="E18956" s="8"/>
      <c r="F18956" s="10"/>
      <c r="G18956" s="8">
        <v>64058</v>
      </c>
      <c r="H18956" s="8" t="s">
        <v>32100</v>
      </c>
      <c r="I18956" s="8" t="s">
        <v>32101</v>
      </c>
      <c r="J18956" s="8">
        <v>63691</v>
      </c>
      <c r="K18956" s="8" t="s">
        <v>33852</v>
      </c>
    </row>
    <row r="18957" spans="1:11" x14ac:dyDescent="0.2">
      <c r="A18957" s="8">
        <f>IF(IFERROR((MATCH(G18957,$G$1:$G$17725,0)),0),INDEX($A$1:$A$17725,MATCH(G18957,$G$1:$G$17725,0)),MAX($A$2:$A18956)+1)</f>
        <v>14770</v>
      </c>
      <c r="B18957" s="8" t="e">
        <f t="shared" si="367"/>
        <v>#N/A</v>
      </c>
      <c r="C18957" s="9" t="str">
        <f t="shared" si="366"/>
        <v>whiteside solar 1</v>
      </c>
      <c r="D18957" s="8"/>
      <c r="E18957" s="8"/>
      <c r="F18957" s="10"/>
      <c r="G18957" s="8">
        <v>64059</v>
      </c>
      <c r="H18957" s="8" t="s">
        <v>32102</v>
      </c>
      <c r="I18957" s="8" t="s">
        <v>32103</v>
      </c>
      <c r="J18957" s="8">
        <v>63692</v>
      </c>
      <c r="K18957" s="8" t="s">
        <v>33852</v>
      </c>
    </row>
    <row r="18958" spans="1:11" x14ac:dyDescent="0.2">
      <c r="A18958" s="8">
        <f>IF(IFERROR((MATCH(G18958,$G$1:$G$17725,0)),0),INDEX($A$1:$A$17725,MATCH(G18958,$G$1:$G$17725,0)),MAX($A$2:$A18957)+1)</f>
        <v>14771</v>
      </c>
      <c r="B18958" s="8" t="e">
        <f t="shared" si="367"/>
        <v>#N/A</v>
      </c>
      <c r="C18958" s="9" t="str">
        <f t="shared" si="366"/>
        <v>selco communitiy solar</v>
      </c>
      <c r="D18958" s="8"/>
      <c r="E18958" s="8"/>
      <c r="F18958" s="10"/>
      <c r="G18958" s="8">
        <v>64060</v>
      </c>
      <c r="H18958" s="8" t="s">
        <v>32104</v>
      </c>
      <c r="I18958" s="8" t="s">
        <v>32105</v>
      </c>
      <c r="J18958" s="8">
        <v>11806</v>
      </c>
      <c r="K18958" s="8" t="s">
        <v>33863</v>
      </c>
    </row>
    <row r="18959" spans="1:11" x14ac:dyDescent="0.2">
      <c r="A18959" s="8">
        <f>IF(IFERROR((MATCH(G18959,$G$1:$G$17725,0)),0),INDEX($A$1:$A$17725,MATCH(G18959,$G$1:$G$17725,0)),MAX($A$2:$A18958)+1)</f>
        <v>14772</v>
      </c>
      <c r="B18959" s="8" t="e">
        <f t="shared" si="367"/>
        <v>#N/A</v>
      </c>
      <c r="C18959" s="9" t="str">
        <f t="shared" si="366"/>
        <v>hecate energy west newberry, llc</v>
      </c>
      <c r="D18959" s="8"/>
      <c r="E18959" s="8"/>
      <c r="F18959" s="10"/>
      <c r="G18959" s="8">
        <v>64061</v>
      </c>
      <c r="H18959" s="8" t="s">
        <v>32106</v>
      </c>
      <c r="I18959" s="8" t="s">
        <v>32106</v>
      </c>
      <c r="J18959" s="8">
        <v>63694</v>
      </c>
      <c r="K18959" s="8" t="s">
        <v>33864</v>
      </c>
    </row>
    <row r="18960" spans="1:11" x14ac:dyDescent="0.2">
      <c r="A18960" s="8">
        <f>IF(IFERROR((MATCH(G18960,$G$1:$G$17725,0)),0),INDEX($A$1:$A$17725,MATCH(G18960,$G$1:$G$17725,0)),MAX($A$2:$A18959)+1)</f>
        <v>14773</v>
      </c>
      <c r="B18960" s="8" t="e">
        <f t="shared" si="367"/>
        <v>#N/A</v>
      </c>
      <c r="C18960" s="9" t="str">
        <f t="shared" si="366"/>
        <v>palmyra pv - bd solar palmyra llc</v>
      </c>
      <c r="D18960" s="8"/>
      <c r="E18960" s="8"/>
      <c r="F18960" s="10"/>
      <c r="G18960" s="8">
        <v>64062</v>
      </c>
      <c r="H18960" s="8" t="s">
        <v>32107</v>
      </c>
      <c r="I18960" s="8" t="s">
        <v>32108</v>
      </c>
      <c r="J18960" s="8">
        <v>63696</v>
      </c>
      <c r="K18960" s="8" t="s">
        <v>33865</v>
      </c>
    </row>
    <row r="18961" spans="1:11" x14ac:dyDescent="0.2">
      <c r="A18961" s="8">
        <f>IF(IFERROR((MATCH(G18961,$G$1:$G$17725,0)),0),INDEX($A$1:$A$17725,MATCH(G18961,$G$1:$G$17725,0)),MAX($A$2:$A18960)+1)</f>
        <v>14774</v>
      </c>
      <c r="B18961" s="8" t="e">
        <f t="shared" si="367"/>
        <v>#N/A</v>
      </c>
      <c r="C18961" s="9" t="str">
        <f t="shared" ref="C18961:C19024" si="368">IF(H18961="",F18961,H18961)</f>
        <v>shaftsbury solar</v>
      </c>
      <c r="D18961" s="8"/>
      <c r="E18961" s="8"/>
      <c r="F18961" s="10"/>
      <c r="G18961" s="8">
        <v>64064</v>
      </c>
      <c r="H18961" s="8" t="s">
        <v>32109</v>
      </c>
      <c r="I18961" s="8" t="s">
        <v>30891</v>
      </c>
      <c r="J18961" s="8">
        <v>63524</v>
      </c>
      <c r="K18961" s="8" t="s">
        <v>33866</v>
      </c>
    </row>
    <row r="18962" spans="1:11" x14ac:dyDescent="0.2">
      <c r="A18962" s="8">
        <f>IF(IFERROR((MATCH(G18962,$G$1:$G$17725,0)),0),INDEX($A$1:$A$17725,MATCH(G18962,$G$1:$G$17725,0)),MAX($A$2:$A18961)+1)</f>
        <v>14775</v>
      </c>
      <c r="B18962" s="8" t="e">
        <f t="shared" si="367"/>
        <v>#N/A</v>
      </c>
      <c r="C18962" s="9" t="str">
        <f t="shared" si="368"/>
        <v>duran mesa llc</v>
      </c>
      <c r="D18962" s="8"/>
      <c r="E18962" s="8"/>
      <c r="F18962" s="10"/>
      <c r="G18962" s="8">
        <v>64065</v>
      </c>
      <c r="H18962" s="8" t="s">
        <v>32110</v>
      </c>
      <c r="I18962" s="8" t="s">
        <v>28862</v>
      </c>
      <c r="J18962" s="8">
        <v>56545</v>
      </c>
      <c r="K18962" s="8" t="s">
        <v>33867</v>
      </c>
    </row>
    <row r="18963" spans="1:11" x14ac:dyDescent="0.2">
      <c r="A18963" s="8">
        <f>IF(IFERROR((MATCH(G18963,$G$1:$G$17725,0)),0),INDEX($A$1:$A$17725,MATCH(G18963,$G$1:$G$17725,0)),MAX($A$2:$A18962)+1)</f>
        <v>14776</v>
      </c>
      <c r="B18963" s="8" t="e">
        <f t="shared" si="367"/>
        <v>#N/A</v>
      </c>
      <c r="C18963" s="9" t="str">
        <f t="shared" si="368"/>
        <v>tecolote wind llc</v>
      </c>
      <c r="D18963" s="8"/>
      <c r="E18963" s="8"/>
      <c r="F18963" s="10"/>
      <c r="G18963" s="8">
        <v>64066</v>
      </c>
      <c r="H18963" s="8" t="s">
        <v>32111</v>
      </c>
      <c r="I18963" s="8" t="s">
        <v>28862</v>
      </c>
      <c r="J18963" s="8">
        <v>56545</v>
      </c>
      <c r="K18963" s="8" t="s">
        <v>33868</v>
      </c>
    </row>
    <row r="18964" spans="1:11" x14ac:dyDescent="0.2">
      <c r="A18964" s="8">
        <f>IF(IFERROR((MATCH(G18964,$G$1:$G$17725,0)),0),INDEX($A$1:$A$17725,MATCH(G18964,$G$1:$G$17725,0)),MAX($A$2:$A18963)+1)</f>
        <v>14777</v>
      </c>
      <c r="B18964" s="8" t="e">
        <f t="shared" si="367"/>
        <v>#N/A</v>
      </c>
      <c r="C18964" s="9" t="str">
        <f t="shared" si="368"/>
        <v>auburn pv - bd solar auburn llc</v>
      </c>
      <c r="D18964" s="8"/>
      <c r="E18964" s="8"/>
      <c r="F18964" s="10"/>
      <c r="G18964" s="8">
        <v>64067</v>
      </c>
      <c r="H18964" s="8" t="s">
        <v>32112</v>
      </c>
      <c r="I18964" s="8" t="s">
        <v>32113</v>
      </c>
      <c r="J18964" s="8">
        <v>63697</v>
      </c>
      <c r="K18964" s="8" t="s">
        <v>33865</v>
      </c>
    </row>
    <row r="18965" spans="1:11" x14ac:dyDescent="0.2">
      <c r="A18965" s="8">
        <f>IF(IFERROR((MATCH(G18965,$G$1:$G$17725,0)),0),INDEX($A$1:$A$17725,MATCH(G18965,$G$1:$G$17725,0)),MAX($A$2:$A18964)+1)</f>
        <v>14778</v>
      </c>
      <c r="B18965" s="8" t="e">
        <f t="shared" si="367"/>
        <v>#N/A</v>
      </c>
      <c r="C18965" s="9" t="str">
        <f t="shared" si="368"/>
        <v>bd solar hancock llc</v>
      </c>
      <c r="D18965" s="8"/>
      <c r="E18965" s="8"/>
      <c r="F18965" s="10"/>
      <c r="G18965" s="8">
        <v>64068</v>
      </c>
      <c r="H18965" s="8" t="s">
        <v>32114</v>
      </c>
      <c r="I18965" s="8" t="s">
        <v>32114</v>
      </c>
      <c r="J18965" s="8">
        <v>63698</v>
      </c>
      <c r="K18965" s="8" t="s">
        <v>33869</v>
      </c>
    </row>
    <row r="18966" spans="1:11" x14ac:dyDescent="0.2">
      <c r="A18966" s="8">
        <f>IF(IFERROR((MATCH(G18966,$G$1:$G$17725,0)),0),INDEX($A$1:$A$17725,MATCH(G18966,$G$1:$G$17725,0)),MAX($A$2:$A18965)+1)</f>
        <v>14779</v>
      </c>
      <c r="B18966" s="8" t="e">
        <f t="shared" si="367"/>
        <v>#N/A</v>
      </c>
      <c r="C18966" s="9" t="str">
        <f t="shared" si="368"/>
        <v>winslow pv - bd solar 2 llc</v>
      </c>
      <c r="D18966" s="8"/>
      <c r="E18966" s="8"/>
      <c r="F18966" s="10"/>
      <c r="G18966" s="8">
        <v>64069</v>
      </c>
      <c r="H18966" s="8" t="s">
        <v>32115</v>
      </c>
      <c r="I18966" s="8" t="s">
        <v>32116</v>
      </c>
      <c r="J18966" s="8">
        <v>63699</v>
      </c>
      <c r="K18966" s="8" t="s">
        <v>33869</v>
      </c>
    </row>
    <row r="18967" spans="1:11" x14ac:dyDescent="0.2">
      <c r="A18967" s="8">
        <f>IF(IFERROR((MATCH(G18967,$G$1:$G$17725,0)),0),INDEX($A$1:$A$17725,MATCH(G18967,$G$1:$G$17725,0)),MAX($A$2:$A18966)+1)</f>
        <v>14780</v>
      </c>
      <c r="B18967" s="8" t="e">
        <f t="shared" si="367"/>
        <v>#N/A</v>
      </c>
      <c r="C18967" s="9" t="str">
        <f t="shared" si="368"/>
        <v>bd solar ellsworth llc</v>
      </c>
      <c r="D18967" s="8"/>
      <c r="E18967" s="8"/>
      <c r="F18967" s="10"/>
      <c r="G18967" s="8">
        <v>64070</v>
      </c>
      <c r="H18967" s="8" t="s">
        <v>32117</v>
      </c>
      <c r="I18967" s="8" t="s">
        <v>32117</v>
      </c>
      <c r="J18967" s="8">
        <v>63700</v>
      </c>
      <c r="K18967" s="8" t="s">
        <v>33869</v>
      </c>
    </row>
    <row r="18968" spans="1:11" x14ac:dyDescent="0.2">
      <c r="A18968" s="8">
        <f>IF(IFERROR((MATCH(G18968,$G$1:$G$17725,0)),0),INDEX($A$1:$A$17725,MATCH(G18968,$G$1:$G$17725,0)),MAX($A$2:$A18967)+1)</f>
        <v>14781</v>
      </c>
      <c r="B18968" s="8" t="e">
        <f t="shared" si="367"/>
        <v>#N/A</v>
      </c>
      <c r="C18968" s="9" t="str">
        <f t="shared" si="368"/>
        <v>lewiston jn pv - bd solar lewiston jn llc</v>
      </c>
      <c r="D18968" s="8"/>
      <c r="E18968" s="8"/>
      <c r="F18968" s="10"/>
      <c r="G18968" s="8">
        <v>64071</v>
      </c>
      <c r="H18968" s="8" t="s">
        <v>32118</v>
      </c>
      <c r="I18968" s="8" t="s">
        <v>32119</v>
      </c>
      <c r="J18968" s="8">
        <v>63701</v>
      </c>
      <c r="K18968" s="8" t="s">
        <v>33865</v>
      </c>
    </row>
    <row r="18969" spans="1:11" x14ac:dyDescent="0.2">
      <c r="A18969" s="8">
        <f>A11071</f>
        <v>9541</v>
      </c>
      <c r="B18969" s="8" t="e">
        <f t="shared" si="367"/>
        <v>#N/A</v>
      </c>
      <c r="C18969" s="9" t="str">
        <f t="shared" si="368"/>
        <v>camp ripley solar</v>
      </c>
      <c r="D18969" s="8"/>
      <c r="E18969" s="8"/>
      <c r="F18969" s="10"/>
      <c r="G18969" s="8">
        <v>64072</v>
      </c>
      <c r="H18969" s="8" t="s">
        <v>32120</v>
      </c>
      <c r="I18969" s="8" t="s">
        <v>32121</v>
      </c>
      <c r="J18969" s="8">
        <v>63704</v>
      </c>
      <c r="K18969" s="8" t="s">
        <v>33870</v>
      </c>
    </row>
    <row r="18970" spans="1:11" x14ac:dyDescent="0.2">
      <c r="A18970" s="8">
        <f>IF(IFERROR((MATCH(G18970,$G$1:$G$17725,0)),0),INDEX($A$1:$A$17725,MATCH(G18970,$G$1:$G$17725,0)),MAX($A$2:$A18969)+1)</f>
        <v>14782</v>
      </c>
      <c r="B18970" s="8" t="e">
        <f t="shared" si="367"/>
        <v>#N/A</v>
      </c>
      <c r="C18970" s="9" t="str">
        <f t="shared" si="368"/>
        <v>great bear solar, llc</v>
      </c>
      <c r="D18970" s="8"/>
      <c r="E18970" s="8"/>
      <c r="F18970" s="10"/>
      <c r="G18970" s="8">
        <v>64073</v>
      </c>
      <c r="H18970" s="8" t="s">
        <v>32122</v>
      </c>
      <c r="I18970" s="8" t="s">
        <v>32123</v>
      </c>
      <c r="J18970" s="8">
        <v>15399</v>
      </c>
      <c r="K18970" s="8" t="s">
        <v>33871</v>
      </c>
    </row>
    <row r="18971" spans="1:11" x14ac:dyDescent="0.2">
      <c r="A18971" s="8">
        <f>A12053</f>
        <v>8386</v>
      </c>
      <c r="B18971" s="8" t="e">
        <f t="shared" si="367"/>
        <v>#N/A</v>
      </c>
      <c r="C18971" s="9" t="str">
        <f t="shared" si="368"/>
        <v>cimarron bend iii</v>
      </c>
      <c r="D18971" s="8"/>
      <c r="E18971" s="8"/>
      <c r="F18971" s="10"/>
      <c r="G18971" s="8">
        <v>64074</v>
      </c>
      <c r="H18971" s="8" t="s">
        <v>32124</v>
      </c>
      <c r="I18971" s="8" t="s">
        <v>32125</v>
      </c>
      <c r="J18971" s="8">
        <v>61372</v>
      </c>
      <c r="K18971" s="8" t="s">
        <v>33872</v>
      </c>
    </row>
    <row r="18972" spans="1:11" x14ac:dyDescent="0.2">
      <c r="A18972" s="8">
        <f>A16800</f>
        <v>12719</v>
      </c>
      <c r="B18972" s="8" t="e">
        <f t="shared" si="367"/>
        <v>#N/A</v>
      </c>
      <c r="C18972" s="9" t="str">
        <f t="shared" si="368"/>
        <v>taygete ii energy project</v>
      </c>
      <c r="D18972" s="8"/>
      <c r="E18972" s="8"/>
      <c r="F18972" s="10"/>
      <c r="G18972" s="8">
        <v>64075</v>
      </c>
      <c r="H18972" s="8" t="s">
        <v>32126</v>
      </c>
      <c r="I18972" s="8" t="s">
        <v>32127</v>
      </c>
      <c r="J18972" s="8">
        <v>62006</v>
      </c>
      <c r="K18972" s="8" t="s">
        <v>33873</v>
      </c>
    </row>
    <row r="18973" spans="1:11" x14ac:dyDescent="0.2">
      <c r="A18973" s="8">
        <f>IF(IFERROR((MATCH(G18973,$G$1:$G$17725,0)),0),INDEX($A$1:$A$17725,MATCH(G18973,$G$1:$G$17725,0)),MAX($A$2:$A18972)+1)</f>
        <v>14783</v>
      </c>
      <c r="B18973" s="8" t="e">
        <f t="shared" si="367"/>
        <v>#N/A</v>
      </c>
      <c r="C18973" s="9" t="str">
        <f t="shared" si="368"/>
        <v>route 66 energy center, llc</v>
      </c>
      <c r="D18973" s="8"/>
      <c r="E18973" s="8"/>
      <c r="F18973" s="10"/>
      <c r="G18973" s="8">
        <v>64076</v>
      </c>
      <c r="H18973" s="8" t="s">
        <v>32128</v>
      </c>
      <c r="I18973" s="8" t="s">
        <v>32128</v>
      </c>
      <c r="J18973" s="8">
        <v>63714</v>
      </c>
      <c r="K18973" s="8" t="s">
        <v>33874</v>
      </c>
    </row>
    <row r="18974" spans="1:11" x14ac:dyDescent="0.2">
      <c r="A18974" s="8">
        <f>IF(IFERROR((MATCH(G18974,$G$1:$G$17725,0)),0),INDEX($A$1:$A$17725,MATCH(G18974,$G$1:$G$17725,0)),MAX($A$2:$A18973)+1)</f>
        <v>14784</v>
      </c>
      <c r="B18974" s="8" t="e">
        <f t="shared" si="367"/>
        <v>#N/A</v>
      </c>
      <c r="C18974" s="9" t="str">
        <f t="shared" si="368"/>
        <v>hecate energy albany county 1</v>
      </c>
      <c r="D18974" s="8"/>
      <c r="E18974" s="8"/>
      <c r="F18974" s="10"/>
      <c r="G18974" s="8">
        <v>64077</v>
      </c>
      <c r="H18974" s="8" t="s">
        <v>32129</v>
      </c>
      <c r="I18974" s="8" t="s">
        <v>32130</v>
      </c>
      <c r="J18974" s="8">
        <v>63715</v>
      </c>
      <c r="K18974" s="8" t="s">
        <v>33849</v>
      </c>
    </row>
    <row r="18975" spans="1:11" x14ac:dyDescent="0.2">
      <c r="A18975" s="8">
        <f>IF(IFERROR((MATCH(G18975,$G$1:$G$17725,0)),0),INDEX($A$1:$A$17725,MATCH(G18975,$G$1:$G$17725,0)),MAX($A$2:$A18974)+1)</f>
        <v>14785</v>
      </c>
      <c r="B18975" s="8" t="e">
        <f t="shared" si="367"/>
        <v>#N/A</v>
      </c>
      <c r="C18975" s="9" t="str">
        <f t="shared" si="368"/>
        <v>pittsfield solar llc</v>
      </c>
      <c r="D18975" s="8"/>
      <c r="E18975" s="8"/>
      <c r="F18975" s="10"/>
      <c r="G18975" s="8">
        <v>64078</v>
      </c>
      <c r="H18975" s="8" t="s">
        <v>32131</v>
      </c>
      <c r="I18975" s="8" t="s">
        <v>32132</v>
      </c>
      <c r="J18975" s="8">
        <v>63712</v>
      </c>
      <c r="K18975" s="8" t="s">
        <v>33875</v>
      </c>
    </row>
    <row r="18976" spans="1:11" x14ac:dyDescent="0.2">
      <c r="A18976" s="8">
        <f>IF(IFERROR((MATCH(G18976,$G$1:$G$17725,0)),0),INDEX($A$1:$A$17725,MATCH(G18976,$G$1:$G$17725,0)),MAX($A$2:$A18975)+1)</f>
        <v>14786</v>
      </c>
      <c r="B18976" s="8" t="e">
        <f t="shared" si="367"/>
        <v>#N/A</v>
      </c>
      <c r="C18976" s="9" t="str">
        <f t="shared" si="368"/>
        <v>catansolar</v>
      </c>
      <c r="D18976" s="8"/>
      <c r="E18976" s="8"/>
      <c r="F18976" s="10"/>
      <c r="G18976" s="8">
        <v>64079</v>
      </c>
      <c r="H18976" s="8" t="s">
        <v>32133</v>
      </c>
      <c r="I18976" s="8" t="s">
        <v>32133</v>
      </c>
      <c r="J18976" s="8">
        <v>63713</v>
      </c>
      <c r="K18976" s="8" t="s">
        <v>33876</v>
      </c>
    </row>
    <row r="18977" spans="1:11" x14ac:dyDescent="0.2">
      <c r="A18977" s="8">
        <f>IF(IFERROR((MATCH(G18977,$G$1:$G$17725,0)),0),INDEX($A$1:$A$17725,MATCH(G18977,$G$1:$G$17725,0)),MAX($A$2:$A18976)+1)</f>
        <v>14787</v>
      </c>
      <c r="B18977" s="8" t="e">
        <f t="shared" si="367"/>
        <v>#N/A</v>
      </c>
      <c r="C18977" s="9" t="str">
        <f t="shared" si="368"/>
        <v>dane county airport solar</v>
      </c>
      <c r="D18977" s="8"/>
      <c r="E18977" s="8"/>
      <c r="F18977" s="10"/>
      <c r="G18977" s="8">
        <v>64080</v>
      </c>
      <c r="H18977" s="8" t="s">
        <v>32134</v>
      </c>
      <c r="I18977" s="8" t="s">
        <v>29712</v>
      </c>
      <c r="J18977" s="8">
        <v>11479</v>
      </c>
      <c r="K18977" s="8" t="s">
        <v>33877</v>
      </c>
    </row>
    <row r="18978" spans="1:11" x14ac:dyDescent="0.2">
      <c r="A18978" s="8">
        <f>IF(IFERROR((MATCH(G18978,$G$1:$G$17725,0)),0),INDEX($A$1:$A$17725,MATCH(G18978,$G$1:$G$17725,0)),MAX($A$2:$A18977)+1)</f>
        <v>14788</v>
      </c>
      <c r="B18978" s="8" t="e">
        <f t="shared" si="367"/>
        <v>#N/A</v>
      </c>
      <c r="C18978" s="9" t="str">
        <f t="shared" si="368"/>
        <v>sunflower county</v>
      </c>
      <c r="D18978" s="8"/>
      <c r="E18978" s="8"/>
      <c r="F18978" s="10"/>
      <c r="G18978" s="8">
        <v>64081</v>
      </c>
      <c r="H18978" s="8" t="s">
        <v>32135</v>
      </c>
      <c r="I18978" s="8" t="s">
        <v>32136</v>
      </c>
      <c r="J18978" s="8">
        <v>63718</v>
      </c>
      <c r="K18978" s="8" t="s">
        <v>33878</v>
      </c>
    </row>
    <row r="18979" spans="1:11" x14ac:dyDescent="0.2">
      <c r="A18979" s="8">
        <f>IF(IFERROR((MATCH(G18979,$G$1:$G$17725,0)),0),INDEX($A$1:$A$17725,MATCH(G18979,$G$1:$G$17725,0)),MAX($A$2:$A18978)+1)</f>
        <v>14789</v>
      </c>
      <c r="B18979" s="8" t="e">
        <f t="shared" si="367"/>
        <v>#N/A</v>
      </c>
      <c r="C18979" s="9" t="str">
        <f t="shared" si="368"/>
        <v>ocean wind</v>
      </c>
      <c r="D18979" s="8"/>
      <c r="E18979" s="8"/>
      <c r="F18979" s="10"/>
      <c r="G18979" s="8">
        <v>64082</v>
      </c>
      <c r="H18979" s="8" t="s">
        <v>32137</v>
      </c>
      <c r="I18979" s="8" t="s">
        <v>32138</v>
      </c>
      <c r="J18979" s="8">
        <v>63720</v>
      </c>
      <c r="K18979" s="8" t="s">
        <v>33879</v>
      </c>
    </row>
    <row r="18980" spans="1:11" x14ac:dyDescent="0.2">
      <c r="A18980" s="8">
        <f>IF(IFERROR((MATCH(G18980,$G$1:$G$17725,0)),0),INDEX($A$1:$A$17725,MATCH(G18980,$G$1:$G$17725,0)),MAX($A$2:$A18979)+1)</f>
        <v>14790</v>
      </c>
      <c r="B18980" s="8" t="e">
        <f t="shared" si="367"/>
        <v>#N/A</v>
      </c>
      <c r="C18980" s="9" t="str">
        <f t="shared" si="368"/>
        <v>skipjack wind farm</v>
      </c>
      <c r="D18980" s="8"/>
      <c r="E18980" s="8"/>
      <c r="F18980" s="10"/>
      <c r="G18980" s="8">
        <v>64083</v>
      </c>
      <c r="H18980" s="8" t="s">
        <v>32139</v>
      </c>
      <c r="I18980" s="8" t="s">
        <v>32140</v>
      </c>
      <c r="J18980" s="8">
        <v>63721</v>
      </c>
      <c r="K18980" s="8" t="s">
        <v>33880</v>
      </c>
    </row>
    <row r="18981" spans="1:11" x14ac:dyDescent="0.2">
      <c r="A18981" s="8">
        <f>IF(IFERROR((MATCH(G18981,$G$1:$G$17725,0)),0),INDEX($A$1:$A$17725,MATCH(G18981,$G$1:$G$17725,0)),MAX($A$2:$A18980)+1)</f>
        <v>14791</v>
      </c>
      <c r="B18981" s="8" t="e">
        <f t="shared" si="367"/>
        <v>#N/A</v>
      </c>
      <c r="C18981" s="9" t="str">
        <f t="shared" si="368"/>
        <v>blanchard road 1 community solar</v>
      </c>
      <c r="D18981" s="8"/>
      <c r="E18981" s="8"/>
      <c r="F18981" s="10"/>
      <c r="G18981" s="8">
        <v>64084</v>
      </c>
      <c r="H18981" s="8" t="s">
        <v>32141</v>
      </c>
      <c r="I18981" s="8" t="s">
        <v>32142</v>
      </c>
      <c r="J18981" s="8">
        <v>63707</v>
      </c>
      <c r="K18981" s="8" t="s">
        <v>33881</v>
      </c>
    </row>
    <row r="18982" spans="1:11" x14ac:dyDescent="0.2">
      <c r="A18982" s="8">
        <f>IF(IFERROR((MATCH(G18982,$G$1:$G$17725,0)),0),INDEX($A$1:$A$17725,MATCH(G18982,$G$1:$G$17725,0)),MAX($A$2:$A18981)+1)</f>
        <v>14792</v>
      </c>
      <c r="B18982" s="8" t="e">
        <f t="shared" si="367"/>
        <v>#N/A</v>
      </c>
      <c r="C18982" s="9" t="str">
        <f t="shared" si="368"/>
        <v>north providence</v>
      </c>
      <c r="D18982" s="8"/>
      <c r="E18982" s="8"/>
      <c r="F18982" s="10"/>
      <c r="G18982" s="8">
        <v>64085</v>
      </c>
      <c r="H18982" s="8" t="s">
        <v>32143</v>
      </c>
      <c r="I18982" s="8" t="s">
        <v>32144</v>
      </c>
      <c r="J18982" s="8">
        <v>63693</v>
      </c>
      <c r="K18982" s="8" t="s">
        <v>33882</v>
      </c>
    </row>
    <row r="18983" spans="1:11" x14ac:dyDescent="0.2">
      <c r="A18983" s="8">
        <f>IF(IFERROR((MATCH(G18983,$G$1:$G$17725,0)),0),INDEX($A$1:$A$17725,MATCH(G18983,$G$1:$G$17725,0)),MAX($A$2:$A18982)+1)</f>
        <v>14793</v>
      </c>
      <c r="B18983" s="8" t="e">
        <f t="shared" si="367"/>
        <v>#N/A</v>
      </c>
      <c r="C18983" s="9" t="str">
        <f t="shared" si="368"/>
        <v>norge solar farm</v>
      </c>
      <c r="D18983" s="8"/>
      <c r="E18983" s="8"/>
      <c r="F18983" s="10"/>
      <c r="G18983" s="8">
        <v>64086</v>
      </c>
      <c r="H18983" s="8" t="s">
        <v>32145</v>
      </c>
      <c r="I18983" s="8" t="s">
        <v>30529</v>
      </c>
      <c r="J18983" s="8">
        <v>5248</v>
      </c>
      <c r="K18983" s="8" t="s">
        <v>33848</v>
      </c>
    </row>
    <row r="18984" spans="1:11" x14ac:dyDescent="0.2">
      <c r="A18984" s="8">
        <f>IF(IFERROR((MATCH(G18984,$G$1:$G$17725,0)),0),INDEX($A$1:$A$17725,MATCH(G18984,$G$1:$G$17725,0)),MAX($A$2:$A18983)+1)</f>
        <v>14794</v>
      </c>
      <c r="B18984" s="8" t="e">
        <f t="shared" si="367"/>
        <v>#N/A</v>
      </c>
      <c r="C18984" s="9" t="str">
        <f t="shared" si="368"/>
        <v>blanchard road 2 community solar</v>
      </c>
      <c r="D18984" s="8"/>
      <c r="E18984" s="8"/>
      <c r="F18984" s="10"/>
      <c r="G18984" s="8">
        <v>64087</v>
      </c>
      <c r="H18984" s="8" t="s">
        <v>32146</v>
      </c>
      <c r="I18984" s="8" t="s">
        <v>32147</v>
      </c>
      <c r="J18984" s="8">
        <v>63708</v>
      </c>
      <c r="K18984" s="8" t="s">
        <v>33881</v>
      </c>
    </row>
    <row r="18985" spans="1:11" x14ac:dyDescent="0.2">
      <c r="A18985" s="8">
        <f>IF(IFERROR((MATCH(G18985,$G$1:$G$17725,0)),0),INDEX($A$1:$A$17725,MATCH(G18985,$G$1:$G$17725,0)),MAX($A$2:$A18984)+1)</f>
        <v>14795</v>
      </c>
      <c r="B18985" s="8" t="e">
        <f t="shared" si="367"/>
        <v>#N/A</v>
      </c>
      <c r="C18985" s="9" t="str">
        <f t="shared" si="368"/>
        <v>alta farms ii wind project, llc</v>
      </c>
      <c r="D18985" s="8"/>
      <c r="E18985" s="8"/>
      <c r="F18985" s="10"/>
      <c r="G18985" s="8">
        <v>64088</v>
      </c>
      <c r="H18985" s="8" t="s">
        <v>32148</v>
      </c>
      <c r="I18985" s="8" t="s">
        <v>32148</v>
      </c>
      <c r="J18985" s="8">
        <v>63722</v>
      </c>
      <c r="K18985" s="8" t="s">
        <v>33883</v>
      </c>
    </row>
    <row r="18986" spans="1:11" x14ac:dyDescent="0.2">
      <c r="A18986" s="8">
        <f>IF(IFERROR((MATCH(G18986,$G$1:$G$17725,0)),0),INDEX($A$1:$A$17725,MATCH(G18986,$G$1:$G$17725,0)),MAX($A$2:$A18985)+1)</f>
        <v>14796</v>
      </c>
      <c r="B18986" s="8" t="e">
        <f t="shared" si="367"/>
        <v>#N/A</v>
      </c>
      <c r="C18986" s="9" t="str">
        <f t="shared" si="368"/>
        <v>ignacio grid energy storage system</v>
      </c>
      <c r="D18986" s="8"/>
      <c r="E18986" s="8"/>
      <c r="F18986" s="10"/>
      <c r="G18986" s="8">
        <v>64089</v>
      </c>
      <c r="H18986" s="8" t="s">
        <v>32149</v>
      </c>
      <c r="I18986" s="8" t="s">
        <v>32150</v>
      </c>
      <c r="J18986" s="8">
        <v>63723</v>
      </c>
      <c r="K18986" s="8" t="s">
        <v>33884</v>
      </c>
    </row>
    <row r="18987" spans="1:11" x14ac:dyDescent="0.2">
      <c r="A18987" s="8">
        <f>IF(IFERROR((MATCH(G18987,$G$1:$G$17725,0)),0),INDEX($A$1:$A$17725,MATCH(G18987,$G$1:$G$17725,0)),MAX($A$2:$A18986)+1)</f>
        <v>14797</v>
      </c>
      <c r="B18987" s="8" t="e">
        <f t="shared" si="367"/>
        <v>#N/A</v>
      </c>
      <c r="C18987" s="9" t="str">
        <f t="shared" si="368"/>
        <v>oya nys rte 12 llc</v>
      </c>
      <c r="D18987" s="8"/>
      <c r="E18987" s="8"/>
      <c r="F18987" s="10"/>
      <c r="G18987" s="8">
        <v>64090</v>
      </c>
      <c r="H18987" s="8" t="s">
        <v>32151</v>
      </c>
      <c r="I18987" s="8" t="s">
        <v>32151</v>
      </c>
      <c r="J18987" s="8">
        <v>63709</v>
      </c>
      <c r="K18987" s="8" t="s">
        <v>33885</v>
      </c>
    </row>
    <row r="18988" spans="1:11" x14ac:dyDescent="0.2">
      <c r="A18988" s="8">
        <f>IF(IFERROR((MATCH(G18988,$G$1:$G$17725,0)),0),INDEX($A$1:$A$17725,MATCH(G18988,$G$1:$G$17725,0)),MAX($A$2:$A18987)+1)</f>
        <v>14798</v>
      </c>
      <c r="B18988" s="8" t="e">
        <f t="shared" si="367"/>
        <v>#N/A</v>
      </c>
      <c r="C18988" s="9" t="str">
        <f t="shared" si="368"/>
        <v>moore road community solar</v>
      </c>
      <c r="D18988" s="8"/>
      <c r="E18988" s="8"/>
      <c r="F18988" s="10"/>
      <c r="G18988" s="8">
        <v>64091</v>
      </c>
      <c r="H18988" s="8" t="s">
        <v>32152</v>
      </c>
      <c r="I18988" s="8" t="s">
        <v>32153</v>
      </c>
      <c r="J18988" s="8">
        <v>63710</v>
      </c>
      <c r="K18988" s="8" t="s">
        <v>33881</v>
      </c>
    </row>
    <row r="18989" spans="1:11" x14ac:dyDescent="0.2">
      <c r="A18989" s="8">
        <f>IF(IFERROR((MATCH(G18989,$G$1:$G$17725,0)),0),INDEX($A$1:$A$17725,MATCH(G18989,$G$1:$G$17725,0)),MAX($A$2:$A18988)+1)</f>
        <v>14799</v>
      </c>
      <c r="B18989" s="8" t="e">
        <f t="shared" si="367"/>
        <v>#N/A</v>
      </c>
      <c r="C18989" s="9" t="str">
        <f t="shared" si="368"/>
        <v>great lakes seaway community solar</v>
      </c>
      <c r="D18989" s="8"/>
      <c r="E18989" s="8"/>
      <c r="F18989" s="10"/>
      <c r="G18989" s="8">
        <v>64092</v>
      </c>
      <c r="H18989" s="8" t="s">
        <v>32154</v>
      </c>
      <c r="I18989" s="8" t="s">
        <v>32155</v>
      </c>
      <c r="J18989" s="8">
        <v>63711</v>
      </c>
      <c r="K18989" s="8" t="s">
        <v>33881</v>
      </c>
    </row>
    <row r="18990" spans="1:11" x14ac:dyDescent="0.2">
      <c r="A18990" s="8">
        <f>IF(IFERROR((MATCH(G18990,$G$1:$G$17725,0)),0),INDEX($A$1:$A$17725,MATCH(G18990,$G$1:$G$17725,0)),MAX($A$2:$A18989)+1)</f>
        <v>14800</v>
      </c>
      <c r="B18990" s="8" t="e">
        <f t="shared" si="367"/>
        <v>#N/A</v>
      </c>
      <c r="C18990" s="9" t="str">
        <f t="shared" si="368"/>
        <v>montross solar</v>
      </c>
      <c r="D18990" s="8"/>
      <c r="E18990" s="8"/>
      <c r="F18990" s="10"/>
      <c r="G18990" s="8">
        <v>64093</v>
      </c>
      <c r="H18990" s="8" t="s">
        <v>28351</v>
      </c>
      <c r="I18990" s="8" t="s">
        <v>30529</v>
      </c>
      <c r="J18990" s="8">
        <v>5248</v>
      </c>
      <c r="K18990" s="8" t="s">
        <v>33848</v>
      </c>
    </row>
    <row r="18991" spans="1:11" x14ac:dyDescent="0.2">
      <c r="A18991" s="8">
        <f>IF(IFERROR((MATCH(G18991,$G$1:$G$17725,0)),0),INDEX($A$1:$A$17725,MATCH(G18991,$G$1:$G$17725,0)),MAX($A$2:$A18990)+1)</f>
        <v>14801</v>
      </c>
      <c r="B18991" s="8" t="e">
        <f t="shared" si="367"/>
        <v>#N/A</v>
      </c>
      <c r="C18991" s="9" t="str">
        <f t="shared" si="368"/>
        <v>barbers point solar, llc</v>
      </c>
      <c r="D18991" s="8"/>
      <c r="E18991" s="8"/>
      <c r="F18991" s="10"/>
      <c r="G18991" s="8">
        <v>64094</v>
      </c>
      <c r="H18991" s="8" t="s">
        <v>32156</v>
      </c>
      <c r="I18991" s="8" t="s">
        <v>32156</v>
      </c>
      <c r="J18991" s="8">
        <v>63702</v>
      </c>
      <c r="K18991" s="8" t="s">
        <v>33886</v>
      </c>
    </row>
    <row r="18992" spans="1:11" x14ac:dyDescent="0.2">
      <c r="A18992" s="8">
        <f>IF(IFERROR((MATCH(G18992,$G$1:$G$17725,0)),0),INDEX($A$1:$A$17725,MATCH(G18992,$G$1:$G$17725,0)),MAX($A$2:$A18991)+1)</f>
        <v>14802</v>
      </c>
      <c r="B18992" s="8" t="e">
        <f t="shared" si="367"/>
        <v>#N/A</v>
      </c>
      <c r="C18992" s="9" t="str">
        <f t="shared" si="368"/>
        <v>kahana solar, llc</v>
      </c>
      <c r="D18992" s="8"/>
      <c r="E18992" s="8"/>
      <c r="F18992" s="10"/>
      <c r="G18992" s="8">
        <v>64095</v>
      </c>
      <c r="H18992" s="8" t="s">
        <v>32157</v>
      </c>
      <c r="I18992" s="8" t="s">
        <v>32157</v>
      </c>
      <c r="J18992" s="8">
        <v>63703</v>
      </c>
      <c r="K18992" s="8" t="s">
        <v>33887</v>
      </c>
    </row>
    <row r="18993" spans="1:11" x14ac:dyDescent="0.2">
      <c r="A18993" s="8">
        <f>IF(IFERROR((MATCH(G18993,$G$1:$G$17725,0)),0),INDEX($A$1:$A$17725,MATCH(G18993,$G$1:$G$17725,0)),MAX($A$2:$A18992)+1)</f>
        <v>14803</v>
      </c>
      <c r="B18993" s="8" t="e">
        <f t="shared" si="367"/>
        <v>#N/A</v>
      </c>
      <c r="C18993" s="9" t="str">
        <f t="shared" si="368"/>
        <v>samuel mickle school</v>
      </c>
      <c r="D18993" s="8"/>
      <c r="E18993" s="8"/>
      <c r="F18993" s="10"/>
      <c r="G18993" s="8">
        <v>64096</v>
      </c>
      <c r="H18993" s="8" t="s">
        <v>32158</v>
      </c>
      <c r="I18993" s="8" t="s">
        <v>28843</v>
      </c>
      <c r="J18993" s="8">
        <v>60025</v>
      </c>
      <c r="K18993" s="8" t="s">
        <v>33888</v>
      </c>
    </row>
    <row r="18994" spans="1:11" x14ac:dyDescent="0.2">
      <c r="A18994" s="8">
        <f>IF(IFERROR((MATCH(G18994,$G$1:$G$17725,0)),0),INDEX($A$1:$A$17725,MATCH(G18994,$G$1:$G$17725,0)),MAX($A$2:$A18993)+1)</f>
        <v>14804</v>
      </c>
      <c r="B18994" s="8" t="e">
        <f t="shared" si="367"/>
        <v>#N/A</v>
      </c>
      <c r="C18994" s="9" t="str">
        <f t="shared" si="368"/>
        <v>electric city solar</v>
      </c>
      <c r="D18994" s="8"/>
      <c r="E18994" s="8"/>
      <c r="F18994" s="10"/>
      <c r="G18994" s="8">
        <v>64097</v>
      </c>
      <c r="H18994" s="8" t="s">
        <v>32159</v>
      </c>
      <c r="I18994" s="8" t="s">
        <v>28843</v>
      </c>
      <c r="J18994" s="8">
        <v>60025</v>
      </c>
      <c r="K18994" s="8" t="s">
        <v>33889</v>
      </c>
    </row>
    <row r="18995" spans="1:11" x14ac:dyDescent="0.2">
      <c r="A18995" s="8">
        <f>IF(IFERROR((MATCH(G18995,$G$1:$G$17725,0)),0),INDEX($A$1:$A$17725,MATCH(G18995,$G$1:$G$17725,0)),MAX($A$2:$A18994)+1)</f>
        <v>14805</v>
      </c>
      <c r="B18995" s="8" t="e">
        <f t="shared" si="367"/>
        <v>#N/A</v>
      </c>
      <c r="C18995" s="9" t="str">
        <f t="shared" si="368"/>
        <v>tesla reno gigafactory</v>
      </c>
      <c r="D18995" s="8"/>
      <c r="E18995" s="8"/>
      <c r="F18995" s="10"/>
      <c r="G18995" s="8">
        <v>64098</v>
      </c>
      <c r="H18995" s="8" t="s">
        <v>32160</v>
      </c>
      <c r="I18995" s="8" t="s">
        <v>31470</v>
      </c>
      <c r="J18995" s="8">
        <v>60947</v>
      </c>
      <c r="K18995" s="8" t="s">
        <v>33890</v>
      </c>
    </row>
    <row r="18996" spans="1:11" x14ac:dyDescent="0.2">
      <c r="A18996" s="8">
        <f>IF(IFERROR((MATCH(G18996,$G$1:$G$17725,0)),0),INDEX($A$1:$A$17725,MATCH(G18996,$G$1:$G$17725,0)),MAX($A$2:$A18995)+1)</f>
        <v>14806</v>
      </c>
      <c r="B18996" s="8" t="e">
        <f t="shared" si="367"/>
        <v>#N/A</v>
      </c>
      <c r="C18996" s="9" t="str">
        <f t="shared" si="368"/>
        <v>morgan solar 4, llc</v>
      </c>
      <c r="D18996" s="8"/>
      <c r="E18996" s="8"/>
      <c r="F18996" s="10"/>
      <c r="G18996" s="8">
        <v>64100</v>
      </c>
      <c r="H18996" s="8" t="s">
        <v>32161</v>
      </c>
      <c r="I18996" s="8" t="s">
        <v>32161</v>
      </c>
      <c r="J18996" s="8">
        <v>63729</v>
      </c>
      <c r="K18996" s="8" t="s">
        <v>33852</v>
      </c>
    </row>
    <row r="18997" spans="1:11" x14ac:dyDescent="0.2">
      <c r="A18997" s="8">
        <f>IF(IFERROR((MATCH(G18997,$G$1:$G$17725,0)),0),INDEX($A$1:$A$17725,MATCH(G18997,$G$1:$G$17725,0)),MAX($A$2:$A18996)+1)</f>
        <v>14807</v>
      </c>
      <c r="B18997" s="8" t="e">
        <f t="shared" si="367"/>
        <v>#N/A</v>
      </c>
      <c r="C18997" s="9" t="str">
        <f t="shared" si="368"/>
        <v>mid-river pa, llc (abe4)</v>
      </c>
      <c r="D18997" s="8"/>
      <c r="E18997" s="8"/>
      <c r="F18997" s="10"/>
      <c r="G18997" s="8">
        <v>64101</v>
      </c>
      <c r="H18997" s="8" t="s">
        <v>32162</v>
      </c>
      <c r="I18997" s="8" t="s">
        <v>28843</v>
      </c>
      <c r="J18997" s="8">
        <v>60025</v>
      </c>
      <c r="K18997" s="8" t="s">
        <v>33891</v>
      </c>
    </row>
    <row r="18998" spans="1:11" x14ac:dyDescent="0.2">
      <c r="A18998" s="8">
        <f>IF(IFERROR((MATCH(G18998,$G$1:$G$17725,0)),0),INDEX($A$1:$A$17725,MATCH(G18998,$G$1:$G$17725,0)),MAX($A$2:$A18997)+1)</f>
        <v>14808</v>
      </c>
      <c r="B18998" s="8" t="e">
        <f t="shared" si="367"/>
        <v>#N/A</v>
      </c>
      <c r="C18998" s="9" t="str">
        <f t="shared" si="368"/>
        <v>ge 19th hole</v>
      </c>
      <c r="D18998" s="8"/>
      <c r="E18998" s="8"/>
      <c r="F18998" s="10"/>
      <c r="G18998" s="8">
        <v>64102</v>
      </c>
      <c r="H18998" s="8" t="s">
        <v>32163</v>
      </c>
      <c r="I18998" s="8" t="s">
        <v>32164</v>
      </c>
      <c r="J18998" s="8">
        <v>63730</v>
      </c>
      <c r="K18998" s="8" t="s">
        <v>33892</v>
      </c>
    </row>
    <row r="18999" spans="1:11" x14ac:dyDescent="0.2">
      <c r="A18999" s="8">
        <f>A16501</f>
        <v>12420</v>
      </c>
      <c r="B18999" s="8" t="e">
        <f t="shared" si="367"/>
        <v>#N/A</v>
      </c>
      <c r="C18999" s="9" t="str">
        <f t="shared" si="368"/>
        <v>desert harvest ii llc</v>
      </c>
      <c r="D18999" s="8"/>
      <c r="E18999" s="8"/>
      <c r="F18999" s="10"/>
      <c r="G18999" s="8">
        <v>64103</v>
      </c>
      <c r="H18999" s="8" t="s">
        <v>32165</v>
      </c>
      <c r="I18999" s="8" t="s">
        <v>32165</v>
      </c>
      <c r="J18999" s="8">
        <v>63731</v>
      </c>
      <c r="K18999" s="8" t="s">
        <v>33893</v>
      </c>
    </row>
    <row r="19000" spans="1:11" x14ac:dyDescent="0.2">
      <c r="A19000" s="8">
        <f>A11757</f>
        <v>10186</v>
      </c>
      <c r="B19000" s="8" t="e">
        <f t="shared" si="367"/>
        <v>#N/A</v>
      </c>
      <c r="C19000" s="9" t="str">
        <f t="shared" si="368"/>
        <v>maverick solar 4, llc</v>
      </c>
      <c r="D19000" s="8"/>
      <c r="E19000" s="8"/>
      <c r="F19000" s="10"/>
      <c r="G19000" s="8">
        <v>64104</v>
      </c>
      <c r="H19000" s="8" t="s">
        <v>32166</v>
      </c>
      <c r="I19000" s="8" t="s">
        <v>32166</v>
      </c>
      <c r="J19000" s="8">
        <v>63732</v>
      </c>
      <c r="K19000" s="8" t="s">
        <v>33894</v>
      </c>
    </row>
    <row r="19001" spans="1:11" x14ac:dyDescent="0.2">
      <c r="A19001" s="8">
        <f>A11757</f>
        <v>10186</v>
      </c>
      <c r="B19001" s="8" t="e">
        <f t="shared" si="367"/>
        <v>#N/A</v>
      </c>
      <c r="C19001" s="9" t="str">
        <f t="shared" si="368"/>
        <v>maverick solar 6, llc</v>
      </c>
      <c r="D19001" s="8"/>
      <c r="E19001" s="8"/>
      <c r="F19001" s="10"/>
      <c r="G19001" s="8">
        <v>64105</v>
      </c>
      <c r="H19001" s="8" t="s">
        <v>32167</v>
      </c>
      <c r="I19001" s="8" t="s">
        <v>32167</v>
      </c>
      <c r="J19001" s="8">
        <v>63733</v>
      </c>
      <c r="K19001" s="8" t="s">
        <v>33895</v>
      </c>
    </row>
    <row r="19002" spans="1:11" x14ac:dyDescent="0.2">
      <c r="A19002" s="8">
        <f>A11757</f>
        <v>10186</v>
      </c>
      <c r="B19002" s="8" t="e">
        <f t="shared" si="367"/>
        <v>#N/A</v>
      </c>
      <c r="C19002" s="9" t="str">
        <f t="shared" si="368"/>
        <v>maverick solar 7, llc</v>
      </c>
      <c r="D19002" s="8"/>
      <c r="E19002" s="8"/>
      <c r="F19002" s="10"/>
      <c r="G19002" s="8">
        <v>64106</v>
      </c>
      <c r="H19002" s="8" t="s">
        <v>32168</v>
      </c>
      <c r="I19002" s="8" t="s">
        <v>32168</v>
      </c>
      <c r="J19002" s="8">
        <v>63734</v>
      </c>
      <c r="K19002" s="8" t="s">
        <v>33896</v>
      </c>
    </row>
    <row r="19003" spans="1:11" x14ac:dyDescent="0.2">
      <c r="A19003" s="8">
        <f>IF(IFERROR((MATCH(G19003,$G$1:$G$17725,0)),0),INDEX($A$1:$A$17725,MATCH(G19003,$G$1:$G$17725,0)),MAX($A$2:$A19002)+1)</f>
        <v>14809</v>
      </c>
      <c r="B19003" s="8" t="e">
        <f t="shared" si="367"/>
        <v>#N/A</v>
      </c>
      <c r="C19003" s="9" t="str">
        <f t="shared" si="368"/>
        <v>canton</v>
      </c>
      <c r="D19003" s="8"/>
      <c r="E19003" s="8"/>
      <c r="F19003" s="10"/>
      <c r="G19003" s="8">
        <v>64107</v>
      </c>
      <c r="H19003" s="8" t="s">
        <v>27874</v>
      </c>
      <c r="I19003" s="8" t="s">
        <v>32169</v>
      </c>
      <c r="J19003" s="8">
        <v>63735</v>
      </c>
      <c r="K19003" s="8" t="s">
        <v>33897</v>
      </c>
    </row>
    <row r="19004" spans="1:11" x14ac:dyDescent="0.2">
      <c r="A19004" s="8">
        <f>IF(IFERROR((MATCH(G19004,$G$1:$G$17725,0)),0),INDEX($A$1:$A$17725,MATCH(G19004,$G$1:$G$17725,0)),MAX($A$2:$A19003)+1)</f>
        <v>14810</v>
      </c>
      <c r="B19004" s="8" t="e">
        <f t="shared" si="367"/>
        <v>#N/A</v>
      </c>
      <c r="C19004" s="9" t="str">
        <f t="shared" si="368"/>
        <v>gold meadow farms</v>
      </c>
      <c r="D19004" s="8"/>
      <c r="E19004" s="8"/>
      <c r="F19004" s="10"/>
      <c r="G19004" s="8">
        <v>64108</v>
      </c>
      <c r="H19004" s="8" t="s">
        <v>32170</v>
      </c>
      <c r="I19004" s="8" t="s">
        <v>32171</v>
      </c>
      <c r="J19004" s="8">
        <v>63737</v>
      </c>
      <c r="K19004" s="8" t="s">
        <v>33898</v>
      </c>
    </row>
    <row r="19005" spans="1:11" x14ac:dyDescent="0.2">
      <c r="A19005" s="8">
        <f>IF(IFERROR((MATCH(G19005,$G$1:$G$17725,0)),0),INDEX($A$1:$A$17725,MATCH(G19005,$G$1:$G$17725,0)),MAX($A$2:$A19004)+1)</f>
        <v>14811</v>
      </c>
      <c r="B19005" s="8" t="e">
        <f t="shared" si="367"/>
        <v>#N/A</v>
      </c>
      <c r="C19005" s="9" t="str">
        <f t="shared" si="368"/>
        <v>ravenbrook</v>
      </c>
      <c r="D19005" s="8"/>
      <c r="E19005" s="8"/>
      <c r="F19005" s="10"/>
      <c r="G19005" s="8">
        <v>64109</v>
      </c>
      <c r="H19005" s="8" t="s">
        <v>32172</v>
      </c>
      <c r="I19005" s="8" t="s">
        <v>32173</v>
      </c>
      <c r="J19005" s="8">
        <v>63738</v>
      </c>
      <c r="K19005" s="8" t="s">
        <v>33897</v>
      </c>
    </row>
    <row r="19006" spans="1:11" x14ac:dyDescent="0.2">
      <c r="A19006" s="8">
        <f>IF(IFERROR((MATCH(G19006,$G$1:$G$17725,0)),0),INDEX($A$1:$A$17725,MATCH(G19006,$G$1:$G$17725,0)),MAX($A$2:$A19005)+1)</f>
        <v>14812</v>
      </c>
      <c r="B19006" s="8" t="e">
        <f t="shared" ref="B19006:B19069" si="369">IF(COUNTIF($G$1:$G$17725,G19006&gt;0),0,INDEX($A$1:$A$17725,MATCH(G19006,$G$1:$G$17725,0)))</f>
        <v>#N/A</v>
      </c>
      <c r="C19006" s="9" t="str">
        <f t="shared" si="368"/>
        <v>hudson</v>
      </c>
      <c r="D19006" s="8"/>
      <c r="E19006" s="8"/>
      <c r="F19006" s="10"/>
      <c r="G19006" s="8">
        <v>64110</v>
      </c>
      <c r="H19006" s="8" t="s">
        <v>27525</v>
      </c>
      <c r="I19006" s="8" t="s">
        <v>32174</v>
      </c>
      <c r="J19006" s="8">
        <v>63739</v>
      </c>
      <c r="K19006" s="8" t="s">
        <v>33897</v>
      </c>
    </row>
    <row r="19007" spans="1:11" x14ac:dyDescent="0.2">
      <c r="A19007" s="8">
        <f>IF(IFERROR((MATCH(G19007,$G$1:$G$17725,0)),0),INDEX($A$1:$A$17725,MATCH(G19007,$G$1:$G$17725,0)),MAX($A$2:$A19006)+1)</f>
        <v>14813</v>
      </c>
      <c r="B19007" s="8" t="e">
        <f t="shared" si="369"/>
        <v>#N/A</v>
      </c>
      <c r="C19007" s="9" t="str">
        <f t="shared" si="368"/>
        <v>a street 2</v>
      </c>
      <c r="D19007" s="8"/>
      <c r="E19007" s="8"/>
      <c r="F19007" s="10"/>
      <c r="G19007" s="8">
        <v>64111</v>
      </c>
      <c r="H19007" s="8" t="s">
        <v>32175</v>
      </c>
      <c r="I19007" s="8" t="s">
        <v>32176</v>
      </c>
      <c r="J19007" s="8">
        <v>63740</v>
      </c>
      <c r="K19007" s="8" t="s">
        <v>33899</v>
      </c>
    </row>
    <row r="19008" spans="1:11" x14ac:dyDescent="0.2">
      <c r="A19008" s="8">
        <f>IF(IFERROR((MATCH(G19008,$G$1:$G$17725,0)),0),INDEX($A$1:$A$17725,MATCH(G19008,$G$1:$G$17725,0)),MAX($A$2:$A19007)+1)</f>
        <v>14814</v>
      </c>
      <c r="B19008" s="8" t="e">
        <f t="shared" si="369"/>
        <v>#N/A</v>
      </c>
      <c r="C19008" s="9" t="str">
        <f t="shared" si="368"/>
        <v>berkley</v>
      </c>
      <c r="D19008" s="8"/>
      <c r="E19008" s="8"/>
      <c r="F19008" s="10"/>
      <c r="G19008" s="8">
        <v>64112</v>
      </c>
      <c r="H19008" s="8" t="s">
        <v>32177</v>
      </c>
      <c r="I19008" s="8" t="s">
        <v>32178</v>
      </c>
      <c r="J19008" s="8">
        <v>63741</v>
      </c>
      <c r="K19008" s="8" t="s">
        <v>33863</v>
      </c>
    </row>
    <row r="19009" spans="1:11" x14ac:dyDescent="0.2">
      <c r="A19009" s="8">
        <f>IF(IFERROR((MATCH(G19009,$G$1:$G$17725,0)),0),INDEX($A$1:$A$17725,MATCH(G19009,$G$1:$G$17725,0)),MAX($A$2:$A19008)+1)</f>
        <v>14815</v>
      </c>
      <c r="B19009" s="8" t="e">
        <f t="shared" si="369"/>
        <v>#N/A</v>
      </c>
      <c r="C19009" s="9" t="str">
        <f t="shared" si="368"/>
        <v>kilvert</v>
      </c>
      <c r="D19009" s="8"/>
      <c r="E19009" s="8"/>
      <c r="F19009" s="10"/>
      <c r="G19009" s="8">
        <v>64113</v>
      </c>
      <c r="H19009" s="8" t="s">
        <v>32179</v>
      </c>
      <c r="I19009" s="8" t="s">
        <v>32180</v>
      </c>
      <c r="J19009" s="8">
        <v>63742</v>
      </c>
      <c r="K19009" s="8" t="s">
        <v>33900</v>
      </c>
    </row>
    <row r="19010" spans="1:11" x14ac:dyDescent="0.2">
      <c r="A19010" s="8">
        <f>IF(IFERROR((MATCH(G19010,$G$1:$G$17725,0)),0),INDEX($A$1:$A$17725,MATCH(G19010,$G$1:$G$17725,0)),MAX($A$2:$A19009)+1)</f>
        <v>14816</v>
      </c>
      <c r="B19010" s="8" t="e">
        <f t="shared" si="369"/>
        <v>#N/A</v>
      </c>
      <c r="C19010" s="9" t="str">
        <f t="shared" si="368"/>
        <v>a street 1</v>
      </c>
      <c r="D19010" s="8"/>
      <c r="E19010" s="8"/>
      <c r="F19010" s="10"/>
      <c r="G19010" s="8">
        <v>64114</v>
      </c>
      <c r="H19010" s="8" t="s">
        <v>32181</v>
      </c>
      <c r="I19010" s="8" t="s">
        <v>32182</v>
      </c>
      <c r="J19010" s="8">
        <v>63743</v>
      </c>
      <c r="K19010" s="8" t="s">
        <v>33901</v>
      </c>
    </row>
    <row r="19011" spans="1:11" x14ac:dyDescent="0.2">
      <c r="A19011" s="8">
        <f>IF(IFERROR((MATCH(G19011,$G$1:$G$17725,0)),0),INDEX($A$1:$A$17725,MATCH(G19011,$G$1:$G$17725,0)),MAX($A$2:$A19010)+1)</f>
        <v>14817</v>
      </c>
      <c r="B19011" s="8" t="e">
        <f t="shared" si="369"/>
        <v>#N/A</v>
      </c>
      <c r="C19011" s="9" t="str">
        <f t="shared" si="368"/>
        <v>carver</v>
      </c>
      <c r="D19011" s="8"/>
      <c r="E19011" s="8"/>
      <c r="F19011" s="10"/>
      <c r="G19011" s="8">
        <v>64115</v>
      </c>
      <c r="H19011" s="8" t="s">
        <v>32183</v>
      </c>
      <c r="I19011" s="8" t="s">
        <v>32184</v>
      </c>
      <c r="J19011" s="8">
        <v>63744</v>
      </c>
      <c r="K19011" s="8" t="s">
        <v>33902</v>
      </c>
    </row>
    <row r="19012" spans="1:11" x14ac:dyDescent="0.2">
      <c r="A19012" s="8">
        <f>IF(IFERROR((MATCH(G19012,$G$1:$G$17725,0)),0),INDEX($A$1:$A$17725,MATCH(G19012,$G$1:$G$17725,0)),MAX($A$2:$A19011)+1)</f>
        <v>14818</v>
      </c>
      <c r="B19012" s="8" t="e">
        <f t="shared" si="369"/>
        <v>#N/A</v>
      </c>
      <c r="C19012" s="9" t="str">
        <f t="shared" si="368"/>
        <v>plainfield pike</v>
      </c>
      <c r="D19012" s="8"/>
      <c r="E19012" s="8"/>
      <c r="F19012" s="10"/>
      <c r="G19012" s="8">
        <v>64116</v>
      </c>
      <c r="H19012" s="8" t="s">
        <v>32185</v>
      </c>
      <c r="I19012" s="8" t="s">
        <v>32186</v>
      </c>
      <c r="J19012" s="8">
        <v>63745</v>
      </c>
      <c r="K19012" s="8" t="s">
        <v>33882</v>
      </c>
    </row>
    <row r="19013" spans="1:11" x14ac:dyDescent="0.2">
      <c r="A19013" s="8">
        <f>IF(IFERROR((MATCH(G19013,$G$1:$G$17725,0)),0),INDEX($A$1:$A$17725,MATCH(G19013,$G$1:$G$17725,0)),MAX($A$2:$A19012)+1)</f>
        <v>14819</v>
      </c>
      <c r="B19013" s="8" t="e">
        <f t="shared" si="369"/>
        <v>#N/A</v>
      </c>
      <c r="C19013" s="9" t="str">
        <f t="shared" si="368"/>
        <v>meadowlark solar</v>
      </c>
      <c r="D19013" s="8"/>
      <c r="E19013" s="8"/>
      <c r="F19013" s="10"/>
      <c r="G19013" s="8">
        <v>64117</v>
      </c>
      <c r="H19013" s="8" t="s">
        <v>32187</v>
      </c>
      <c r="I19013" s="8" t="s">
        <v>32188</v>
      </c>
      <c r="J19013" s="8">
        <v>63746</v>
      </c>
      <c r="K19013" s="8" t="s">
        <v>33903</v>
      </c>
    </row>
    <row r="19014" spans="1:11" x14ac:dyDescent="0.2">
      <c r="A19014" s="8">
        <f>IF(IFERROR((MATCH(G19014,$G$1:$G$17725,0)),0),INDEX($A$1:$A$17725,MATCH(G19014,$G$1:$G$17725,0)),MAX($A$2:$A19013)+1)</f>
        <v>14820</v>
      </c>
      <c r="B19014" s="8" t="e">
        <f t="shared" si="369"/>
        <v>#N/A</v>
      </c>
      <c r="C19014" s="9" t="str">
        <f t="shared" si="368"/>
        <v>nash 97 solar 2</v>
      </c>
      <c r="D19014" s="8"/>
      <c r="E19014" s="8"/>
      <c r="F19014" s="10"/>
      <c r="G19014" s="8">
        <v>64118</v>
      </c>
      <c r="H19014" s="8" t="s">
        <v>32189</v>
      </c>
      <c r="I19014" s="8" t="s">
        <v>32190</v>
      </c>
      <c r="J19014" s="8">
        <v>63747</v>
      </c>
      <c r="K19014" s="8" t="s">
        <v>33903</v>
      </c>
    </row>
    <row r="19015" spans="1:11" x14ac:dyDescent="0.2">
      <c r="A19015" s="8">
        <f>IF(IFERROR((MATCH(G19015,$G$1:$G$17725,0)),0),INDEX($A$1:$A$17725,MATCH(G19015,$G$1:$G$17725,0)),MAX($A$2:$A19014)+1)</f>
        <v>14821</v>
      </c>
      <c r="B19015" s="8" t="e">
        <f t="shared" si="369"/>
        <v>#N/A</v>
      </c>
      <c r="C19015" s="9" t="str">
        <f t="shared" si="368"/>
        <v>nickelson solar 2</v>
      </c>
      <c r="D19015" s="8"/>
      <c r="E19015" s="8"/>
      <c r="F19015" s="10"/>
      <c r="G19015" s="8">
        <v>64119</v>
      </c>
      <c r="H19015" s="8" t="s">
        <v>32191</v>
      </c>
      <c r="I19015" s="8" t="s">
        <v>32192</v>
      </c>
      <c r="J19015" s="8">
        <v>63748</v>
      </c>
      <c r="K19015" s="8" t="s">
        <v>33903</v>
      </c>
    </row>
    <row r="19016" spans="1:11" x14ac:dyDescent="0.2">
      <c r="A19016" s="8">
        <f>IF(IFERROR((MATCH(G19016,$G$1:$G$17725,0)),0),INDEX($A$1:$A$17725,MATCH(G19016,$G$1:$G$17725,0)),MAX($A$2:$A19015)+1)</f>
        <v>14822</v>
      </c>
      <c r="B19016" s="8" t="e">
        <f t="shared" si="369"/>
        <v>#N/A</v>
      </c>
      <c r="C19016" s="9" t="str">
        <f t="shared" si="368"/>
        <v>chicopee</v>
      </c>
      <c r="D19016" s="8"/>
      <c r="E19016" s="8"/>
      <c r="F19016" s="10"/>
      <c r="G19016" s="8">
        <v>64120</v>
      </c>
      <c r="H19016" s="8" t="s">
        <v>32193</v>
      </c>
      <c r="I19016" s="8" t="s">
        <v>32194</v>
      </c>
      <c r="J19016" s="8">
        <v>63736</v>
      </c>
      <c r="K19016" s="8" t="s">
        <v>33904</v>
      </c>
    </row>
    <row r="19017" spans="1:11" x14ac:dyDescent="0.2">
      <c r="A19017" s="8">
        <f>IF(IFERROR((MATCH(G19017,$G$1:$G$17725,0)),0),INDEX($A$1:$A$17725,MATCH(G19017,$G$1:$G$17725,0)),MAX($A$2:$A19016)+1)</f>
        <v>14823</v>
      </c>
      <c r="B19017" s="8" t="e">
        <f t="shared" si="369"/>
        <v>#N/A</v>
      </c>
      <c r="C19017" s="9" t="str">
        <f t="shared" si="368"/>
        <v>siler city solar 2</v>
      </c>
      <c r="D19017" s="8"/>
      <c r="E19017" s="8"/>
      <c r="F19017" s="10"/>
      <c r="G19017" s="8">
        <v>64121</v>
      </c>
      <c r="H19017" s="8" t="s">
        <v>32195</v>
      </c>
      <c r="I19017" s="8" t="s">
        <v>32196</v>
      </c>
      <c r="J19017" s="8">
        <v>63749</v>
      </c>
      <c r="K19017" s="8" t="s">
        <v>33903</v>
      </c>
    </row>
    <row r="19018" spans="1:11" x14ac:dyDescent="0.2">
      <c r="A19018" s="8">
        <f>IF(IFERROR((MATCH(G19018,$G$1:$G$17725,0)),0),INDEX($A$1:$A$17725,MATCH(G19018,$G$1:$G$17725,0)),MAX($A$2:$A19017)+1)</f>
        <v>14824</v>
      </c>
      <c r="B19018" s="8" t="e">
        <f t="shared" si="369"/>
        <v>#N/A</v>
      </c>
      <c r="C19018" s="9" t="str">
        <f t="shared" si="368"/>
        <v>marlow solar, llc</v>
      </c>
      <c r="D19018" s="8"/>
      <c r="E19018" s="8"/>
      <c r="F19018" s="10"/>
      <c r="G19018" s="8">
        <v>64122</v>
      </c>
      <c r="H19018" s="8" t="s">
        <v>32197</v>
      </c>
      <c r="I19018" s="8" t="s">
        <v>32197</v>
      </c>
      <c r="J19018" s="8">
        <v>63753</v>
      </c>
      <c r="K19018" s="8" t="s">
        <v>33852</v>
      </c>
    </row>
    <row r="19019" spans="1:11" x14ac:dyDescent="0.2">
      <c r="A19019" s="8">
        <f>IF(IFERROR((MATCH(G19019,$G$1:$G$17725,0)),0),INDEX($A$1:$A$17725,MATCH(G19019,$G$1:$G$17725,0)),MAX($A$2:$A19018)+1)</f>
        <v>14825</v>
      </c>
      <c r="B19019" s="8" t="e">
        <f t="shared" si="369"/>
        <v>#N/A</v>
      </c>
      <c r="C19019" s="9" t="str">
        <f t="shared" si="368"/>
        <v>james w. broderick hydropower plant</v>
      </c>
      <c r="D19019" s="8"/>
      <c r="E19019" s="8"/>
      <c r="F19019" s="10"/>
      <c r="G19019" s="8">
        <v>64123</v>
      </c>
      <c r="H19019" s="8" t="s">
        <v>32198</v>
      </c>
      <c r="I19019" s="8" t="s">
        <v>32198</v>
      </c>
      <c r="J19019" s="8">
        <v>63751</v>
      </c>
      <c r="K19019" s="8" t="s">
        <v>33905</v>
      </c>
    </row>
    <row r="19020" spans="1:11" x14ac:dyDescent="0.2">
      <c r="A19020" s="8">
        <f>IF(IFERROR((MATCH(G19020,$G$1:$G$17725,0)),0),INDEX($A$1:$A$17725,MATCH(G19020,$G$1:$G$17725,0)),MAX($A$2:$A19019)+1)</f>
        <v>14826</v>
      </c>
      <c r="B19020" s="8" t="e">
        <f t="shared" si="369"/>
        <v>#N/A</v>
      </c>
      <c r="C19020" s="9" t="str">
        <f t="shared" si="368"/>
        <v>podunque road</v>
      </c>
      <c r="D19020" s="8"/>
      <c r="E19020" s="8"/>
      <c r="F19020" s="10"/>
      <c r="G19020" s="8">
        <v>64125</v>
      </c>
      <c r="H19020" s="8" t="s">
        <v>32199</v>
      </c>
      <c r="I19020" s="8" t="s">
        <v>32200</v>
      </c>
      <c r="J19020" s="8">
        <v>63244</v>
      </c>
      <c r="K19020" s="8" t="s">
        <v>33881</v>
      </c>
    </row>
    <row r="19021" spans="1:11" x14ac:dyDescent="0.2">
      <c r="A19021" s="8">
        <f>IF(IFERROR((MATCH(G19021,$G$1:$G$17725,0)),0),INDEX($A$1:$A$17725,MATCH(G19021,$G$1:$G$17725,0)),MAX($A$2:$A19020)+1)</f>
        <v>14827</v>
      </c>
      <c r="B19021" s="8" t="e">
        <f t="shared" si="369"/>
        <v>#N/A</v>
      </c>
      <c r="C19021" s="9" t="str">
        <f t="shared" si="368"/>
        <v>county road 16</v>
      </c>
      <c r="D19021" s="8"/>
      <c r="E19021" s="8"/>
      <c r="F19021" s="10"/>
      <c r="G19021" s="8">
        <v>64126</v>
      </c>
      <c r="H19021" s="8" t="s">
        <v>32201</v>
      </c>
      <c r="I19021" s="8" t="s">
        <v>32200</v>
      </c>
      <c r="J19021" s="8">
        <v>63244</v>
      </c>
      <c r="K19021" s="8" t="s">
        <v>33842</v>
      </c>
    </row>
    <row r="19022" spans="1:11" x14ac:dyDescent="0.2">
      <c r="A19022" s="8">
        <f>IF(IFERROR((MATCH(G19022,$G$1:$G$17725,0)),0),INDEX($A$1:$A$17725,MATCH(G19022,$G$1:$G$17725,0)),MAX($A$2:$A19021)+1)</f>
        <v>14828</v>
      </c>
      <c r="B19022" s="8" t="e">
        <f t="shared" si="369"/>
        <v>#N/A</v>
      </c>
      <c r="C19022" s="9" t="str">
        <f t="shared" si="368"/>
        <v>townsend road</v>
      </c>
      <c r="D19022" s="8"/>
      <c r="E19022" s="8"/>
      <c r="F19022" s="10"/>
      <c r="G19022" s="8">
        <v>64127</v>
      </c>
      <c r="H19022" s="8" t="s">
        <v>32202</v>
      </c>
      <c r="I19022" s="8" t="s">
        <v>32200</v>
      </c>
      <c r="J19022" s="8">
        <v>63244</v>
      </c>
      <c r="K19022" s="8" t="s">
        <v>33906</v>
      </c>
    </row>
    <row r="19023" spans="1:11" x14ac:dyDescent="0.2">
      <c r="A19023" s="8">
        <f>IF(IFERROR((MATCH(G19023,$G$1:$G$17725,0)),0),INDEX($A$1:$A$17725,MATCH(G19023,$G$1:$G$17725,0)),MAX($A$2:$A19022)+1)</f>
        <v>14829</v>
      </c>
      <c r="B19023" s="8" t="e">
        <f t="shared" si="369"/>
        <v>#N/A</v>
      </c>
      <c r="C19023" s="9" t="str">
        <f t="shared" si="368"/>
        <v>ware palmer road solar llc</v>
      </c>
      <c r="D19023" s="8"/>
      <c r="E19023" s="8"/>
      <c r="F19023" s="10"/>
      <c r="G19023" s="8">
        <v>64128</v>
      </c>
      <c r="H19023" s="8" t="s">
        <v>32203</v>
      </c>
      <c r="I19023" s="8" t="s">
        <v>32204</v>
      </c>
      <c r="J19023" s="8">
        <v>63760</v>
      </c>
      <c r="K19023" s="8" t="s">
        <v>33907</v>
      </c>
    </row>
    <row r="19024" spans="1:11" x14ac:dyDescent="0.2">
      <c r="A19024" s="8">
        <f>IF(IFERROR((MATCH(G19024,$G$1:$G$17725,0)),0),INDEX($A$1:$A$17725,MATCH(G19024,$G$1:$G$17725,0)),MAX($A$2:$A19023)+1)</f>
        <v>14830</v>
      </c>
      <c r="B19024" s="8" t="e">
        <f t="shared" si="369"/>
        <v>#N/A</v>
      </c>
      <c r="C19024" s="9" t="str">
        <f t="shared" si="368"/>
        <v>east brookfield adams road solar llc</v>
      </c>
      <c r="D19024" s="8"/>
      <c r="E19024" s="8"/>
      <c r="F19024" s="10"/>
      <c r="G19024" s="8">
        <v>64129</v>
      </c>
      <c r="H19024" s="8" t="s">
        <v>32205</v>
      </c>
      <c r="I19024" s="8" t="s">
        <v>32204</v>
      </c>
      <c r="J19024" s="8">
        <v>63760</v>
      </c>
      <c r="K19024" s="8" t="s">
        <v>33908</v>
      </c>
    </row>
    <row r="19025" spans="1:11" x14ac:dyDescent="0.2">
      <c r="A19025" s="8">
        <f>IF(IFERROR((MATCH(G19025,$G$1:$G$17725,0)),0),INDEX($A$1:$A$17725,MATCH(G19025,$G$1:$G$17725,0)),MAX($A$2:$A19024)+1)</f>
        <v>14831</v>
      </c>
      <c r="B19025" s="8" t="e">
        <f t="shared" si="369"/>
        <v>#N/A</v>
      </c>
      <c r="C19025" s="9" t="str">
        <f t="shared" ref="C19025:C19088" si="370">IF(H19025="",F19025,H19025)</f>
        <v>reg juhl glenville wind, llc</v>
      </c>
      <c r="D19025" s="8"/>
      <c r="E19025" s="8"/>
      <c r="F19025" s="10"/>
      <c r="G19025" s="8">
        <v>64130</v>
      </c>
      <c r="H19025" s="8" t="s">
        <v>32206</v>
      </c>
      <c r="I19025" s="8" t="s">
        <v>32206</v>
      </c>
      <c r="J19025" s="8">
        <v>63761</v>
      </c>
      <c r="K19025" s="8" t="s">
        <v>33909</v>
      </c>
    </row>
    <row r="19026" spans="1:11" x14ac:dyDescent="0.2">
      <c r="A19026" s="8">
        <f>IF(IFERROR((MATCH(G19026,$G$1:$G$17725,0)),0),INDEX($A$1:$A$17725,MATCH(G19026,$G$1:$G$17725,0)),MAX($A$2:$A19025)+1)</f>
        <v>14832</v>
      </c>
      <c r="B19026" s="8" t="e">
        <f t="shared" si="369"/>
        <v>#N/A</v>
      </c>
      <c r="C19026" s="9" t="str">
        <f t="shared" si="370"/>
        <v>forest grove - dodd</v>
      </c>
      <c r="D19026" s="8"/>
      <c r="E19026" s="8"/>
      <c r="F19026" s="10"/>
      <c r="G19026" s="8">
        <v>64131</v>
      </c>
      <c r="H19026" s="8" t="s">
        <v>32207</v>
      </c>
      <c r="I19026" s="8" t="s">
        <v>32208</v>
      </c>
      <c r="J19026" s="8">
        <v>63726</v>
      </c>
      <c r="K19026" s="8" t="s">
        <v>33910</v>
      </c>
    </row>
    <row r="19027" spans="1:11" x14ac:dyDescent="0.2">
      <c r="A19027" s="8">
        <f>IF(IFERROR((MATCH(G19027,$G$1:$G$17725,0)),0),INDEX($A$1:$A$17725,MATCH(G19027,$G$1:$G$17725,0)),MAX($A$2:$A19026)+1)</f>
        <v>14833</v>
      </c>
      <c r="B19027" s="8" t="e">
        <f t="shared" si="369"/>
        <v>#N/A</v>
      </c>
      <c r="C19027" s="9" t="str">
        <f t="shared" si="370"/>
        <v>oak hill - dry creek</v>
      </c>
      <c r="D19027" s="8"/>
      <c r="E19027" s="8"/>
      <c r="F19027" s="10"/>
      <c r="G19027" s="8">
        <v>64132</v>
      </c>
      <c r="H19027" s="8" t="s">
        <v>32209</v>
      </c>
      <c r="I19027" s="8" t="s">
        <v>32208</v>
      </c>
      <c r="J19027" s="8">
        <v>63726</v>
      </c>
      <c r="K19027" s="8" t="s">
        <v>33911</v>
      </c>
    </row>
    <row r="19028" spans="1:11" x14ac:dyDescent="0.2">
      <c r="A19028" s="8">
        <f>IF(IFERROR((MATCH(G19028,$G$1:$G$17725,0)),0),INDEX($A$1:$A$17725,MATCH(G19028,$G$1:$G$17725,0)),MAX($A$2:$A19027)+1)</f>
        <v>14834</v>
      </c>
      <c r="B19028" s="8" t="e">
        <f t="shared" si="369"/>
        <v>#N/A</v>
      </c>
      <c r="C19028" s="9" t="str">
        <f t="shared" si="370"/>
        <v>old 300 solar center, llc</v>
      </c>
      <c r="D19028" s="8"/>
      <c r="E19028" s="8"/>
      <c r="F19028" s="10"/>
      <c r="G19028" s="8">
        <v>64133</v>
      </c>
      <c r="H19028" s="8" t="s">
        <v>32210</v>
      </c>
      <c r="I19028" s="8" t="s">
        <v>32210</v>
      </c>
      <c r="J19028" s="8">
        <v>63755</v>
      </c>
      <c r="K19028" s="8" t="s">
        <v>33912</v>
      </c>
    </row>
    <row r="19029" spans="1:11" x14ac:dyDescent="0.2">
      <c r="A19029" s="8">
        <f>IF(IFERROR((MATCH(G19029,$G$1:$G$17725,0)),0),INDEX($A$1:$A$17725,MATCH(G19029,$G$1:$G$17725,0)),MAX($A$2:$A19028)+1)</f>
        <v>14835</v>
      </c>
      <c r="B19029" s="8" t="e">
        <f t="shared" si="369"/>
        <v>#N/A</v>
      </c>
      <c r="C19029" s="9" t="str">
        <f t="shared" si="370"/>
        <v>lily pond solar, llc</v>
      </c>
      <c r="D19029" s="8"/>
      <c r="E19029" s="8"/>
      <c r="F19029" s="10"/>
      <c r="G19029" s="8">
        <v>64134</v>
      </c>
      <c r="H19029" s="8" t="s">
        <v>32211</v>
      </c>
      <c r="I19029" s="8" t="s">
        <v>32211</v>
      </c>
      <c r="J19029" s="8">
        <v>63756</v>
      </c>
      <c r="K19029" s="8" t="s">
        <v>33913</v>
      </c>
    </row>
    <row r="19030" spans="1:11" x14ac:dyDescent="0.2">
      <c r="A19030" s="8">
        <f>IF(IFERROR((MATCH(G19030,$G$1:$G$17725,0)),0),INDEX($A$1:$A$17725,MATCH(G19030,$G$1:$G$17725,0)),MAX($A$2:$A19029)+1)</f>
        <v>14836</v>
      </c>
      <c r="B19030" s="8" t="e">
        <f t="shared" si="369"/>
        <v>#N/A</v>
      </c>
      <c r="C19030" s="9" t="str">
        <f t="shared" si="370"/>
        <v>grassfield solar</v>
      </c>
      <c r="D19030" s="8"/>
      <c r="E19030" s="8"/>
      <c r="F19030" s="10"/>
      <c r="G19030" s="8">
        <v>64135</v>
      </c>
      <c r="H19030" s="8" t="s">
        <v>32212</v>
      </c>
      <c r="I19030" s="8" t="s">
        <v>30529</v>
      </c>
      <c r="J19030" s="8">
        <v>5248</v>
      </c>
      <c r="K19030" s="8" t="s">
        <v>33848</v>
      </c>
    </row>
    <row r="19031" spans="1:11" x14ac:dyDescent="0.2">
      <c r="A19031" s="8">
        <f>IF(IFERROR((MATCH(G19031,$G$1:$G$17725,0)),0),INDEX($A$1:$A$17725,MATCH(G19031,$G$1:$G$17725,0)),MAX($A$2:$A19030)+1)</f>
        <v>14837</v>
      </c>
      <c r="B19031" s="8" t="e">
        <f t="shared" si="369"/>
        <v>#N/A</v>
      </c>
      <c r="C19031" s="9" t="str">
        <f t="shared" si="370"/>
        <v>sycamore solar</v>
      </c>
      <c r="D19031" s="8"/>
      <c r="E19031" s="8"/>
      <c r="F19031" s="10"/>
      <c r="G19031" s="8">
        <v>64136</v>
      </c>
      <c r="H19031" s="8" t="s">
        <v>32213</v>
      </c>
      <c r="I19031" s="8" t="s">
        <v>30529</v>
      </c>
      <c r="J19031" s="8">
        <v>5248</v>
      </c>
      <c r="K19031" s="8" t="s">
        <v>33914</v>
      </c>
    </row>
    <row r="19032" spans="1:11" x14ac:dyDescent="0.2">
      <c r="A19032" s="8">
        <f>IF(IFERROR((MATCH(G19032,$G$1:$G$17725,0)),0),INDEX($A$1:$A$17725,MATCH(G19032,$G$1:$G$17725,0)),MAX($A$2:$A19031)+1)</f>
        <v>14838</v>
      </c>
      <c r="B19032" s="8" t="e">
        <f t="shared" si="369"/>
        <v>#N/A</v>
      </c>
      <c r="C19032" s="9" t="str">
        <f t="shared" si="370"/>
        <v>kenmare - mansfield branch street</v>
      </c>
      <c r="D19032" s="8"/>
      <c r="E19032" s="8"/>
      <c r="F19032" s="10"/>
      <c r="G19032" s="8">
        <v>64137</v>
      </c>
      <c r="H19032" s="8" t="s">
        <v>32214</v>
      </c>
      <c r="I19032" s="8" t="s">
        <v>30861</v>
      </c>
      <c r="J19032" s="8">
        <v>61944</v>
      </c>
      <c r="K19032" s="8" t="s">
        <v>33902</v>
      </c>
    </row>
    <row r="19033" spans="1:11" x14ac:dyDescent="0.2">
      <c r="A19033" s="8">
        <f>IF(IFERROR((MATCH(G19033,$G$1:$G$17725,0)),0),INDEX($A$1:$A$17725,MATCH(G19033,$G$1:$G$17725,0)),MAX($A$2:$A19032)+1)</f>
        <v>14839</v>
      </c>
      <c r="B19033" s="8" t="e">
        <f t="shared" si="369"/>
        <v>#N/A</v>
      </c>
      <c r="C19033" s="9" t="str">
        <f t="shared" si="370"/>
        <v>irish creek wind</v>
      </c>
      <c r="D19033" s="8"/>
      <c r="E19033" s="8"/>
      <c r="F19033" s="10"/>
      <c r="G19033" s="8">
        <v>64138</v>
      </c>
      <c r="H19033" s="8" t="s">
        <v>32215</v>
      </c>
      <c r="I19033" s="8" t="s">
        <v>32216</v>
      </c>
      <c r="J19033" s="8">
        <v>63765</v>
      </c>
      <c r="K19033" s="8" t="s">
        <v>33915</v>
      </c>
    </row>
    <row r="19034" spans="1:11" x14ac:dyDescent="0.2">
      <c r="A19034" s="8">
        <f>IF(IFERROR((MATCH(G19034,$G$1:$G$17725,0)),0),INDEX($A$1:$A$17725,MATCH(G19034,$G$1:$G$17725,0)),MAX($A$2:$A19033)+1)</f>
        <v>14840</v>
      </c>
      <c r="B19034" s="8" t="e">
        <f t="shared" si="369"/>
        <v>#N/A</v>
      </c>
      <c r="C19034" s="9" t="str">
        <f t="shared" si="370"/>
        <v>haystack wind project, llc</v>
      </c>
      <c r="D19034" s="8"/>
      <c r="E19034" s="8"/>
      <c r="F19034" s="10"/>
      <c r="G19034" s="8">
        <v>64139</v>
      </c>
      <c r="H19034" s="8" t="s">
        <v>32217</v>
      </c>
      <c r="I19034" s="8" t="s">
        <v>32217</v>
      </c>
      <c r="J19034" s="8">
        <v>63764</v>
      </c>
      <c r="K19034" s="8" t="s">
        <v>33916</v>
      </c>
    </row>
    <row r="19035" spans="1:11" x14ac:dyDescent="0.2">
      <c r="A19035" s="8">
        <f>IF(IFERROR((MATCH(G19035,$G$1:$G$17725,0)),0),INDEX($A$1:$A$17725,MATCH(G19035,$G$1:$G$17725,0)),MAX($A$2:$A19034)+1)</f>
        <v>14841</v>
      </c>
      <c r="B19035" s="8" t="e">
        <f t="shared" si="369"/>
        <v>#N/A</v>
      </c>
      <c r="C19035" s="9" t="str">
        <f t="shared" si="370"/>
        <v>bwc stony brook, llc hybrid</v>
      </c>
      <c r="D19035" s="8"/>
      <c r="E19035" s="8"/>
      <c r="F19035" s="10"/>
      <c r="G19035" s="8">
        <v>64140</v>
      </c>
      <c r="H19035" s="8" t="s">
        <v>32218</v>
      </c>
      <c r="I19035" s="8" t="s">
        <v>30843</v>
      </c>
      <c r="J19035" s="8">
        <v>61012</v>
      </c>
      <c r="K19035" s="8" t="s">
        <v>33917</v>
      </c>
    </row>
    <row r="19036" spans="1:11" x14ac:dyDescent="0.2">
      <c r="A19036" s="8">
        <f>IF(IFERROR((MATCH(G19036,$G$1:$G$17725,0)),0),INDEX($A$1:$A$17725,MATCH(G19036,$G$1:$G$17725,0)),MAX($A$2:$A19035)+1)</f>
        <v>14842</v>
      </c>
      <c r="B19036" s="8" t="e">
        <f t="shared" si="369"/>
        <v>#N/A</v>
      </c>
      <c r="C19036" s="9" t="str">
        <f t="shared" si="370"/>
        <v>still water power</v>
      </c>
      <c r="D19036" s="8"/>
      <c r="E19036" s="8"/>
      <c r="F19036" s="10"/>
      <c r="G19036" s="8">
        <v>64141</v>
      </c>
      <c r="H19036" s="8" t="s">
        <v>32219</v>
      </c>
      <c r="I19036" s="8" t="s">
        <v>32220</v>
      </c>
      <c r="J19036" s="8">
        <v>63763</v>
      </c>
      <c r="K19036" s="8" t="s">
        <v>33832</v>
      </c>
    </row>
    <row r="19037" spans="1:11" x14ac:dyDescent="0.2">
      <c r="A19037" s="8">
        <f>IF(IFERROR((MATCH(G19037,$G$1:$G$17725,0)),0),INDEX($A$1:$A$17725,MATCH(G19037,$G$1:$G$17725,0)),MAX($A$2:$A19036)+1)</f>
        <v>14843</v>
      </c>
      <c r="B19037" s="8" t="e">
        <f t="shared" si="369"/>
        <v>#N/A</v>
      </c>
      <c r="C19037" s="9" t="str">
        <f t="shared" si="370"/>
        <v>labcorp engine</v>
      </c>
      <c r="D19037" s="8"/>
      <c r="E19037" s="8"/>
      <c r="F19037" s="10"/>
      <c r="G19037" s="8">
        <v>64142</v>
      </c>
      <c r="H19037" s="8" t="s">
        <v>32221</v>
      </c>
      <c r="I19037" s="8" t="s">
        <v>31519</v>
      </c>
      <c r="J19037" s="8">
        <v>60571</v>
      </c>
      <c r="K19037" s="8" t="s">
        <v>33918</v>
      </c>
    </row>
    <row r="19038" spans="1:11" x14ac:dyDescent="0.2">
      <c r="A19038" s="8">
        <f>IF(IFERROR((MATCH(G19038,$G$1:$G$17725,0)),0),INDEX($A$1:$A$17725,MATCH(G19038,$G$1:$G$17725,0)),MAX($A$2:$A19037)+1)</f>
        <v>14844</v>
      </c>
      <c r="B19038" s="8" t="e">
        <f t="shared" si="369"/>
        <v>#N/A</v>
      </c>
      <c r="C19038" s="9" t="str">
        <f t="shared" si="370"/>
        <v>bloom-altice fuel cell</v>
      </c>
      <c r="D19038" s="8"/>
      <c r="E19038" s="8"/>
      <c r="F19038" s="10"/>
      <c r="G19038" s="8">
        <v>64143</v>
      </c>
      <c r="H19038" s="8" t="s">
        <v>32222</v>
      </c>
      <c r="I19038" s="8" t="s">
        <v>31519</v>
      </c>
      <c r="J19038" s="8">
        <v>60571</v>
      </c>
      <c r="K19038" s="8" t="s">
        <v>33842</v>
      </c>
    </row>
    <row r="19039" spans="1:11" x14ac:dyDescent="0.2">
      <c r="A19039" s="8">
        <f>IF(IFERROR((MATCH(G19039,$G$1:$G$17725,0)),0),INDEX($A$1:$A$17725,MATCH(G19039,$G$1:$G$17725,0)),MAX($A$2:$A19038)+1)</f>
        <v>14845</v>
      </c>
      <c r="B19039" s="8" t="e">
        <f t="shared" si="369"/>
        <v>#N/A</v>
      </c>
      <c r="C19039" s="9" t="str">
        <f t="shared" si="370"/>
        <v>harts mill solar, llc</v>
      </c>
      <c r="D19039" s="8"/>
      <c r="E19039" s="8"/>
      <c r="F19039" s="10"/>
      <c r="G19039" s="8">
        <v>64144</v>
      </c>
      <c r="H19039" s="8" t="s">
        <v>32223</v>
      </c>
      <c r="I19039" s="8" t="s">
        <v>32224</v>
      </c>
      <c r="J19039" s="8">
        <v>61298</v>
      </c>
      <c r="K19039" s="8" t="s">
        <v>33919</v>
      </c>
    </row>
    <row r="19040" spans="1:11" x14ac:dyDescent="0.2">
      <c r="A19040" s="8">
        <f>IF(IFERROR((MATCH(G19040,$G$1:$G$17725,0)),0),INDEX($A$1:$A$17725,MATCH(G19040,$G$1:$G$17725,0)),MAX($A$2:$A19039)+1)</f>
        <v>14846</v>
      </c>
      <c r="B19040" s="8" t="e">
        <f t="shared" si="369"/>
        <v>#N/A</v>
      </c>
      <c r="C19040" s="9" t="str">
        <f t="shared" si="370"/>
        <v>bay trail solar power plant</v>
      </c>
      <c r="D19040" s="8"/>
      <c r="E19040" s="8"/>
      <c r="F19040" s="10"/>
      <c r="G19040" s="8">
        <v>64145</v>
      </c>
      <c r="H19040" s="8" t="s">
        <v>32225</v>
      </c>
      <c r="I19040" s="8" t="s">
        <v>32226</v>
      </c>
      <c r="J19040" s="8">
        <v>6455</v>
      </c>
      <c r="K19040" s="8" t="s">
        <v>33920</v>
      </c>
    </row>
    <row r="19041" spans="1:11" x14ac:dyDescent="0.2">
      <c r="A19041" s="8">
        <f>IF(IFERROR((MATCH(G19041,$G$1:$G$17725,0)),0),INDEX($A$1:$A$17725,MATCH(G19041,$G$1:$G$17725,0)),MAX($A$2:$A19040)+1)</f>
        <v>14847</v>
      </c>
      <c r="B19041" s="8" t="e">
        <f t="shared" si="369"/>
        <v>#N/A</v>
      </c>
      <c r="C19041" s="9" t="str">
        <f t="shared" si="370"/>
        <v>sandy creek solar power plant</v>
      </c>
      <c r="D19041" s="8"/>
      <c r="E19041" s="8"/>
      <c r="F19041" s="10"/>
      <c r="G19041" s="8">
        <v>64146</v>
      </c>
      <c r="H19041" s="8" t="s">
        <v>32227</v>
      </c>
      <c r="I19041" s="8" t="s">
        <v>32226</v>
      </c>
      <c r="J19041" s="8">
        <v>6455</v>
      </c>
      <c r="K19041" s="8" t="s">
        <v>33920</v>
      </c>
    </row>
    <row r="19042" spans="1:11" x14ac:dyDescent="0.2">
      <c r="A19042" s="8">
        <f>IF(IFERROR((MATCH(G19042,$G$1:$G$17725,0)),0),INDEX($A$1:$A$17725,MATCH(G19042,$G$1:$G$17725,0)),MAX($A$2:$A19041)+1)</f>
        <v>14848</v>
      </c>
      <c r="B19042" s="8" t="e">
        <f t="shared" si="369"/>
        <v>#N/A</v>
      </c>
      <c r="C19042" s="9" t="str">
        <f t="shared" si="370"/>
        <v>zpd-pt solar project 2017-038 hybrid llc</v>
      </c>
      <c r="D19042" s="8"/>
      <c r="E19042" s="8"/>
      <c r="F19042" s="10"/>
      <c r="G19042" s="8">
        <v>64147</v>
      </c>
      <c r="H19042" s="8" t="s">
        <v>32228</v>
      </c>
      <c r="I19042" s="8" t="s">
        <v>30843</v>
      </c>
      <c r="J19042" s="8">
        <v>61012</v>
      </c>
      <c r="K19042" s="8" t="s">
        <v>33921</v>
      </c>
    </row>
    <row r="19043" spans="1:11" x14ac:dyDescent="0.2">
      <c r="A19043" s="8">
        <f>IF(IFERROR((MATCH(G19043,$G$1:$G$17725,0)),0),INDEX($A$1:$A$17725,MATCH(G19043,$G$1:$G$17725,0)),MAX($A$2:$A19042)+1)</f>
        <v>14849</v>
      </c>
      <c r="B19043" s="8" t="e">
        <f t="shared" si="369"/>
        <v>#N/A</v>
      </c>
      <c r="C19043" s="9" t="str">
        <f t="shared" si="370"/>
        <v>fish springs</v>
      </c>
      <c r="D19043" s="8"/>
      <c r="E19043" s="8"/>
      <c r="F19043" s="10"/>
      <c r="G19043" s="8">
        <v>64148</v>
      </c>
      <c r="H19043" s="8" t="s">
        <v>32229</v>
      </c>
      <c r="I19043" s="8" t="s">
        <v>32230</v>
      </c>
      <c r="J19043" s="8">
        <v>63772</v>
      </c>
      <c r="K19043" s="8" t="s">
        <v>33922</v>
      </c>
    </row>
    <row r="19044" spans="1:11" x14ac:dyDescent="0.2">
      <c r="A19044" s="8">
        <f>IF(IFERROR((MATCH(G19044,$G$1:$G$17725,0)),0),INDEX($A$1:$A$17725,MATCH(G19044,$G$1:$G$17725,0)),MAX($A$2:$A19043)+1)</f>
        <v>14850</v>
      </c>
      <c r="B19044" s="8" t="e">
        <f t="shared" si="369"/>
        <v>#N/A</v>
      </c>
      <c r="C19044" s="9" t="str">
        <f t="shared" si="370"/>
        <v>western trail wind, llc</v>
      </c>
      <c r="D19044" s="8"/>
      <c r="E19044" s="8"/>
      <c r="F19044" s="10"/>
      <c r="G19044" s="8">
        <v>64149</v>
      </c>
      <c r="H19044" s="8" t="s">
        <v>32231</v>
      </c>
      <c r="I19044" s="8" t="s">
        <v>32232</v>
      </c>
      <c r="J19044" s="8">
        <v>63773</v>
      </c>
      <c r="K19044" s="8" t="s">
        <v>33923</v>
      </c>
    </row>
    <row r="19045" spans="1:11" x14ac:dyDescent="0.2">
      <c r="A19045" s="8">
        <f>IF(IFERROR((MATCH(G19045,$G$1:$G$17725,0)),0),INDEX($A$1:$A$17725,MATCH(G19045,$G$1:$G$17725,0)),MAX($A$2:$A19044)+1)</f>
        <v>14851</v>
      </c>
      <c r="B19045" s="8" t="e">
        <f t="shared" si="369"/>
        <v>#N/A</v>
      </c>
      <c r="C19045" s="9" t="str">
        <f t="shared" si="370"/>
        <v>lancaster solar ga</v>
      </c>
      <c r="D19045" s="8"/>
      <c r="E19045" s="8"/>
      <c r="F19045" s="10"/>
      <c r="G19045" s="8">
        <v>64150</v>
      </c>
      <c r="H19045" s="8" t="s">
        <v>32233</v>
      </c>
      <c r="I19045" s="8" t="s">
        <v>32234</v>
      </c>
      <c r="J19045" s="8">
        <v>63769</v>
      </c>
      <c r="K19045" s="8" t="s">
        <v>33924</v>
      </c>
    </row>
    <row r="19046" spans="1:11" x14ac:dyDescent="0.2">
      <c r="A19046" s="8">
        <f>IF(IFERROR((MATCH(G19046,$G$1:$G$17725,0)),0),INDEX($A$1:$A$17725,MATCH(G19046,$G$1:$G$17725,0)),MAX($A$2:$A19045)+1)</f>
        <v>14852</v>
      </c>
      <c r="B19046" s="8" t="e">
        <f t="shared" si="369"/>
        <v>#N/A</v>
      </c>
      <c r="C19046" s="9" t="str">
        <f t="shared" si="370"/>
        <v>sr perry</v>
      </c>
      <c r="D19046" s="8"/>
      <c r="E19046" s="8"/>
      <c r="F19046" s="10"/>
      <c r="G19046" s="8">
        <v>64151</v>
      </c>
      <c r="H19046" s="8" t="s">
        <v>32235</v>
      </c>
      <c r="I19046" s="8" t="s">
        <v>32236</v>
      </c>
      <c r="J19046" s="8">
        <v>63770</v>
      </c>
      <c r="K19046" s="8" t="s">
        <v>33925</v>
      </c>
    </row>
    <row r="19047" spans="1:11" x14ac:dyDescent="0.2">
      <c r="A19047" s="8">
        <f>IF(IFERROR((MATCH(G19047,$G$1:$G$17725,0)),0),INDEX($A$1:$A$17725,MATCH(G19047,$G$1:$G$17725,0)),MAX($A$2:$A19046)+1)</f>
        <v>14853</v>
      </c>
      <c r="B19047" s="8" t="e">
        <f t="shared" si="369"/>
        <v>#N/A</v>
      </c>
      <c r="C19047" s="9" t="str">
        <f t="shared" si="370"/>
        <v>sr rattlesnake</v>
      </c>
      <c r="D19047" s="8"/>
      <c r="E19047" s="8"/>
      <c r="F19047" s="10"/>
      <c r="G19047" s="8">
        <v>64152</v>
      </c>
      <c r="H19047" s="8" t="s">
        <v>32237</v>
      </c>
      <c r="I19047" s="8" t="s">
        <v>32238</v>
      </c>
      <c r="J19047" s="8">
        <v>63771</v>
      </c>
      <c r="K19047" s="8" t="s">
        <v>33926</v>
      </c>
    </row>
    <row r="19048" spans="1:11" x14ac:dyDescent="0.2">
      <c r="A19048" s="8">
        <f>IF(IFERROR((MATCH(G19048,$G$1:$G$17725,0)),0),INDEX($A$1:$A$17725,MATCH(G19048,$G$1:$G$17725,0)),MAX($A$2:$A19047)+1)</f>
        <v>14854</v>
      </c>
      <c r="B19048" s="8" t="e">
        <f t="shared" si="369"/>
        <v>#N/A</v>
      </c>
      <c r="C19048" s="9" t="str">
        <f t="shared" si="370"/>
        <v>novel novak solar llc</v>
      </c>
      <c r="D19048" s="8"/>
      <c r="E19048" s="8"/>
      <c r="F19048" s="10"/>
      <c r="G19048" s="8">
        <v>64153</v>
      </c>
      <c r="H19048" s="8" t="s">
        <v>32239</v>
      </c>
      <c r="I19048" s="8" t="s">
        <v>32239</v>
      </c>
      <c r="J19048" s="8">
        <v>63774</v>
      </c>
      <c r="K19048" s="8" t="s">
        <v>33861</v>
      </c>
    </row>
    <row r="19049" spans="1:11" x14ac:dyDescent="0.2">
      <c r="A19049" s="8">
        <f>IF(IFERROR((MATCH(G19049,$G$1:$G$17725,0)),0),INDEX($A$1:$A$17725,MATCH(G19049,$G$1:$G$17725,0)),MAX($A$2:$A19048)+1)</f>
        <v>14855</v>
      </c>
      <c r="B19049" s="8" t="e">
        <f t="shared" si="369"/>
        <v>#N/A</v>
      </c>
      <c r="C19049" s="9" t="str">
        <f t="shared" si="370"/>
        <v>novel shelly solar llc</v>
      </c>
      <c r="D19049" s="8"/>
      <c r="E19049" s="8"/>
      <c r="F19049" s="10"/>
      <c r="G19049" s="8">
        <v>64154</v>
      </c>
      <c r="H19049" s="8" t="s">
        <v>32240</v>
      </c>
      <c r="I19049" s="8" t="s">
        <v>32240</v>
      </c>
      <c r="J19049" s="8">
        <v>63775</v>
      </c>
      <c r="K19049" s="8" t="s">
        <v>33861</v>
      </c>
    </row>
    <row r="19050" spans="1:11" x14ac:dyDescent="0.2">
      <c r="A19050" s="8">
        <f>IF(IFERROR((MATCH(G19050,$G$1:$G$17725,0)),0),INDEX($A$1:$A$17725,MATCH(G19050,$G$1:$G$17725,0)),MAX($A$2:$A19049)+1)</f>
        <v>14856</v>
      </c>
      <c r="B19050" s="8" t="e">
        <f t="shared" si="369"/>
        <v>#N/A</v>
      </c>
      <c r="C19050" s="9" t="str">
        <f t="shared" si="370"/>
        <v>bryant road solar</v>
      </c>
      <c r="D19050" s="8"/>
      <c r="E19050" s="8"/>
      <c r="F19050" s="10"/>
      <c r="G19050" s="8">
        <v>64155</v>
      </c>
      <c r="H19050" s="8" t="s">
        <v>32241</v>
      </c>
      <c r="I19050" s="8" t="s">
        <v>32242</v>
      </c>
      <c r="J19050" s="8">
        <v>63776</v>
      </c>
      <c r="K19050" s="8" t="s">
        <v>33927</v>
      </c>
    </row>
    <row r="19051" spans="1:11" x14ac:dyDescent="0.2">
      <c r="A19051" s="8">
        <f>IF(IFERROR((MATCH(G19051,$G$1:$G$17725,0)),0),INDEX($A$1:$A$17725,MATCH(G19051,$G$1:$G$17725,0)),MAX($A$2:$A19050)+1)</f>
        <v>14857</v>
      </c>
      <c r="B19051" s="8" t="e">
        <f t="shared" si="369"/>
        <v>#N/A</v>
      </c>
      <c r="C19051" s="9" t="str">
        <f t="shared" si="370"/>
        <v>davis road solar</v>
      </c>
      <c r="D19051" s="8"/>
      <c r="E19051" s="8"/>
      <c r="F19051" s="10"/>
      <c r="G19051" s="8">
        <v>64156</v>
      </c>
      <c r="H19051" s="8" t="s">
        <v>32243</v>
      </c>
      <c r="I19051" s="8" t="s">
        <v>32242</v>
      </c>
      <c r="J19051" s="8">
        <v>63776</v>
      </c>
      <c r="K19051" s="8" t="s">
        <v>33927</v>
      </c>
    </row>
    <row r="19052" spans="1:11" x14ac:dyDescent="0.2">
      <c r="A19052" s="8">
        <f>IF(IFERROR((MATCH(G19052,$G$1:$G$17725,0)),0),INDEX($A$1:$A$17725,MATCH(G19052,$G$1:$G$17725,0)),MAX($A$2:$A19051)+1)</f>
        <v>14858</v>
      </c>
      <c r="B19052" s="8" t="e">
        <f t="shared" si="369"/>
        <v>#N/A</v>
      </c>
      <c r="C19052" s="9" t="str">
        <f t="shared" si="370"/>
        <v>clyde peaking engine</v>
      </c>
      <c r="D19052" s="8"/>
      <c r="E19052" s="8"/>
      <c r="F19052" s="10"/>
      <c r="G19052" s="8">
        <v>64157</v>
      </c>
      <c r="H19052" s="8" t="s">
        <v>32244</v>
      </c>
      <c r="I19052" s="8" t="s">
        <v>31519</v>
      </c>
      <c r="J19052" s="8">
        <v>60571</v>
      </c>
      <c r="K19052" s="8" t="s">
        <v>33928</v>
      </c>
    </row>
    <row r="19053" spans="1:11" x14ac:dyDescent="0.2">
      <c r="A19053" s="8">
        <f>IF(IFERROR((MATCH(G19053,$G$1:$G$17725,0)),0),INDEX($A$1:$A$17725,MATCH(G19053,$G$1:$G$17725,0)),MAX($A$2:$A19052)+1)</f>
        <v>14859</v>
      </c>
      <c r="B19053" s="8" t="e">
        <f t="shared" si="369"/>
        <v>#N/A</v>
      </c>
      <c r="C19053" s="9" t="str">
        <f t="shared" si="370"/>
        <v>mechanicsville solar</v>
      </c>
      <c r="D19053" s="8"/>
      <c r="E19053" s="8"/>
      <c r="F19053" s="10"/>
      <c r="G19053" s="8">
        <v>64158</v>
      </c>
      <c r="H19053" s="8" t="s">
        <v>32245</v>
      </c>
      <c r="I19053" s="8" t="s">
        <v>32246</v>
      </c>
      <c r="J19053" s="8">
        <v>63777</v>
      </c>
      <c r="K19053" s="8" t="s">
        <v>33929</v>
      </c>
    </row>
    <row r="19054" spans="1:11" x14ac:dyDescent="0.2">
      <c r="A19054" s="8">
        <f>IF(IFERROR((MATCH(G19054,$G$1:$G$17725,0)),0),INDEX($A$1:$A$17725,MATCH(G19054,$G$1:$G$17725,0)),MAX($A$2:$A19053)+1)</f>
        <v>14860</v>
      </c>
      <c r="B19054" s="8" t="e">
        <f t="shared" si="369"/>
        <v>#N/A</v>
      </c>
      <c r="C19054" s="9" t="str">
        <f t="shared" si="370"/>
        <v>sr north stonington</v>
      </c>
      <c r="D19054" s="8"/>
      <c r="E19054" s="8"/>
      <c r="F19054" s="10"/>
      <c r="G19054" s="8">
        <v>64160</v>
      </c>
      <c r="H19054" s="8" t="s">
        <v>32247</v>
      </c>
      <c r="I19054" s="8" t="s">
        <v>32248</v>
      </c>
      <c r="J19054" s="8">
        <v>63781</v>
      </c>
      <c r="K19054" s="8" t="s">
        <v>33930</v>
      </c>
    </row>
    <row r="19055" spans="1:11" x14ac:dyDescent="0.2">
      <c r="A19055" s="8">
        <f>IF(IFERROR((MATCH(G19055,$G$1:$G$17725,0)),0),INDEX($A$1:$A$17725,MATCH(G19055,$G$1:$G$17725,0)),MAX($A$2:$A19054)+1)</f>
        <v>14861</v>
      </c>
      <c r="B19055" s="8" t="e">
        <f t="shared" si="369"/>
        <v>#N/A</v>
      </c>
      <c r="C19055" s="9" t="str">
        <f t="shared" si="370"/>
        <v>sr litchfield</v>
      </c>
      <c r="D19055" s="8"/>
      <c r="E19055" s="8"/>
      <c r="F19055" s="10"/>
      <c r="G19055" s="8">
        <v>64161</v>
      </c>
      <c r="H19055" s="8" t="s">
        <v>32249</v>
      </c>
      <c r="I19055" s="8" t="s">
        <v>32250</v>
      </c>
      <c r="J19055" s="8">
        <v>63778</v>
      </c>
      <c r="K19055" s="8" t="s">
        <v>33931</v>
      </c>
    </row>
    <row r="19056" spans="1:11" x14ac:dyDescent="0.2">
      <c r="A19056" s="8">
        <f>IF(IFERROR((MATCH(G19056,$G$1:$G$17725,0)),0),INDEX($A$1:$A$17725,MATCH(G19056,$G$1:$G$17725,0)),MAX($A$2:$A19055)+1)</f>
        <v>14862</v>
      </c>
      <c r="B19056" s="8" t="e">
        <f t="shared" si="369"/>
        <v>#N/A</v>
      </c>
      <c r="C19056" s="9" t="str">
        <f t="shared" si="370"/>
        <v>hecate energy cider solar llc</v>
      </c>
      <c r="D19056" s="8"/>
      <c r="E19056" s="8"/>
      <c r="F19056" s="10"/>
      <c r="G19056" s="8">
        <v>64163</v>
      </c>
      <c r="H19056" s="8" t="s">
        <v>32251</v>
      </c>
      <c r="I19056" s="8" t="s">
        <v>32251</v>
      </c>
      <c r="J19056" s="8">
        <v>63782</v>
      </c>
      <c r="K19056" s="8" t="s">
        <v>33932</v>
      </c>
    </row>
    <row r="19057" spans="1:11" x14ac:dyDescent="0.2">
      <c r="A19057" s="8">
        <f>IF(IFERROR((MATCH(G19057,$G$1:$G$17725,0)),0),INDEX($A$1:$A$17725,MATCH(G19057,$G$1:$G$17725,0)),MAX($A$2:$A19056)+1)</f>
        <v>14863</v>
      </c>
      <c r="B19057" s="8" t="e">
        <f t="shared" si="369"/>
        <v>#N/A</v>
      </c>
      <c r="C19057" s="9" t="str">
        <f t="shared" si="370"/>
        <v>azure sky wind project, llc hybrid</v>
      </c>
      <c r="D19057" s="8"/>
      <c r="E19057" s="8"/>
      <c r="F19057" s="10"/>
      <c r="G19057" s="8">
        <v>64164</v>
      </c>
      <c r="H19057" s="8" t="s">
        <v>32252</v>
      </c>
      <c r="I19057" s="8" t="s">
        <v>32253</v>
      </c>
      <c r="J19057" s="8">
        <v>63784</v>
      </c>
      <c r="K19057" s="8" t="s">
        <v>33933</v>
      </c>
    </row>
    <row r="19058" spans="1:11" x14ac:dyDescent="0.2">
      <c r="A19058" s="8">
        <f>IF(IFERROR((MATCH(G19058,$G$1:$G$17725,0)),0),INDEX($A$1:$A$17725,MATCH(G19058,$G$1:$G$17725,0)),MAX($A$2:$A19057)+1)</f>
        <v>14864</v>
      </c>
      <c r="B19058" s="8" t="e">
        <f t="shared" si="369"/>
        <v>#N/A</v>
      </c>
      <c r="C19058" s="9" t="str">
        <f t="shared" si="370"/>
        <v>priddy wind project</v>
      </c>
      <c r="D19058" s="8"/>
      <c r="E19058" s="8"/>
      <c r="F19058" s="10"/>
      <c r="G19058" s="8">
        <v>64165</v>
      </c>
      <c r="H19058" s="8" t="s">
        <v>32254</v>
      </c>
      <c r="I19058" s="8" t="s">
        <v>32020</v>
      </c>
      <c r="J19058" s="8">
        <v>56201</v>
      </c>
      <c r="K19058" s="8" t="s">
        <v>33934</v>
      </c>
    </row>
    <row r="19059" spans="1:11" x14ac:dyDescent="0.2">
      <c r="A19059" s="8">
        <f>IF(IFERROR((MATCH(G19059,$G$1:$G$17725,0)),0),INDEX($A$1:$A$17725,MATCH(G19059,$G$1:$G$17725,0)),MAX($A$2:$A19058)+1)</f>
        <v>14865</v>
      </c>
      <c r="B19059" s="8" t="e">
        <f t="shared" si="369"/>
        <v>#N/A</v>
      </c>
      <c r="C19059" s="9" t="str">
        <f t="shared" si="370"/>
        <v>hunters cove solar</v>
      </c>
      <c r="D19059" s="8"/>
      <c r="E19059" s="8"/>
      <c r="F19059" s="10"/>
      <c r="G19059" s="8">
        <v>64166</v>
      </c>
      <c r="H19059" s="8" t="s">
        <v>32255</v>
      </c>
      <c r="I19059" s="8" t="s">
        <v>32255</v>
      </c>
      <c r="J19059" s="8">
        <v>63791</v>
      </c>
      <c r="K19059" s="8" t="s">
        <v>33935</v>
      </c>
    </row>
    <row r="19060" spans="1:11" x14ac:dyDescent="0.2">
      <c r="A19060" s="8">
        <f>IF(IFERROR((MATCH(G19060,$G$1:$G$17725,0)),0),INDEX($A$1:$A$17725,MATCH(G19060,$G$1:$G$17725,0)),MAX($A$2:$A19059)+1)</f>
        <v>14866</v>
      </c>
      <c r="B19060" s="8" t="e">
        <f t="shared" si="369"/>
        <v>#N/A</v>
      </c>
      <c r="C19060" s="9" t="str">
        <f t="shared" si="370"/>
        <v>hornet solar</v>
      </c>
      <c r="D19060" s="8"/>
      <c r="E19060" s="8"/>
      <c r="F19060" s="10"/>
      <c r="G19060" s="8">
        <v>64167</v>
      </c>
      <c r="H19060" s="8" t="s">
        <v>32256</v>
      </c>
      <c r="I19060" s="8" t="s">
        <v>32256</v>
      </c>
      <c r="J19060" s="8">
        <v>63792</v>
      </c>
      <c r="K19060" s="8" t="s">
        <v>33936</v>
      </c>
    </row>
    <row r="19061" spans="1:11" x14ac:dyDescent="0.2">
      <c r="A19061" s="8">
        <f>IF(IFERROR((MATCH(G19061,$G$1:$G$17725,0)),0),INDEX($A$1:$A$17725,MATCH(G19061,$G$1:$G$17725,0)),MAX($A$2:$A19060)+1)</f>
        <v>14867</v>
      </c>
      <c r="B19061" s="8" t="e">
        <f t="shared" si="369"/>
        <v>#N/A</v>
      </c>
      <c r="C19061" s="9" t="str">
        <f t="shared" si="370"/>
        <v>bear branch solar</v>
      </c>
      <c r="D19061" s="8"/>
      <c r="E19061" s="8"/>
      <c r="F19061" s="10"/>
      <c r="G19061" s="8">
        <v>64168</v>
      </c>
      <c r="H19061" s="8" t="s">
        <v>32257</v>
      </c>
      <c r="I19061" s="8" t="s">
        <v>32257</v>
      </c>
      <c r="J19061" s="8">
        <v>63793</v>
      </c>
      <c r="K19061" s="8" t="s">
        <v>33937</v>
      </c>
    </row>
    <row r="19062" spans="1:11" x14ac:dyDescent="0.2">
      <c r="A19062" s="8">
        <f>IF(IFERROR((MATCH(G19062,$G$1:$G$17725,0)),0),INDEX($A$1:$A$17725,MATCH(G19062,$G$1:$G$17725,0)),MAX($A$2:$A19061)+1)</f>
        <v>14868</v>
      </c>
      <c r="B19062" s="8" t="e">
        <f t="shared" si="369"/>
        <v>#N/A</v>
      </c>
      <c r="C19062" s="9" t="str">
        <f t="shared" si="370"/>
        <v>albemarle beach solar</v>
      </c>
      <c r="D19062" s="8"/>
      <c r="E19062" s="8"/>
      <c r="F19062" s="10"/>
      <c r="G19062" s="8">
        <v>64169</v>
      </c>
      <c r="H19062" s="8" t="s">
        <v>32258</v>
      </c>
      <c r="I19062" s="8" t="s">
        <v>32259</v>
      </c>
      <c r="J19062" s="8">
        <v>63794</v>
      </c>
      <c r="K19062" s="8" t="s">
        <v>33919</v>
      </c>
    </row>
    <row r="19063" spans="1:11" x14ac:dyDescent="0.2">
      <c r="A19063" s="8">
        <f>IF(IFERROR((MATCH(G19063,$G$1:$G$17725,0)),0),INDEX($A$1:$A$17725,MATCH(G19063,$G$1:$G$17725,0)),MAX($A$2:$A19062)+1)</f>
        <v>14869</v>
      </c>
      <c r="B19063" s="8" t="e">
        <f t="shared" si="369"/>
        <v>#N/A</v>
      </c>
      <c r="C19063" s="9" t="str">
        <f t="shared" si="370"/>
        <v>bwc muddy brook, llc hybrid</v>
      </c>
      <c r="D19063" s="8"/>
      <c r="E19063" s="8"/>
      <c r="F19063" s="10"/>
      <c r="G19063" s="8">
        <v>64170</v>
      </c>
      <c r="H19063" s="8" t="s">
        <v>32260</v>
      </c>
      <c r="I19063" s="8" t="s">
        <v>30843</v>
      </c>
      <c r="J19063" s="8">
        <v>61012</v>
      </c>
      <c r="K19063" s="8" t="s">
        <v>33938</v>
      </c>
    </row>
    <row r="19064" spans="1:11" x14ac:dyDescent="0.2">
      <c r="A19064" s="8">
        <f>IF(IFERROR((MATCH(G19064,$G$1:$G$17725,0)),0),INDEX($A$1:$A$17725,MATCH(G19064,$G$1:$G$17725,0)),MAX($A$2:$A19063)+1)</f>
        <v>14870</v>
      </c>
      <c r="B19064" s="8" t="e">
        <f t="shared" si="369"/>
        <v>#N/A</v>
      </c>
      <c r="C19064" s="9" t="str">
        <f t="shared" si="370"/>
        <v>tygart hydropower</v>
      </c>
      <c r="D19064" s="8"/>
      <c r="E19064" s="8"/>
      <c r="F19064" s="10"/>
      <c r="G19064" s="8">
        <v>64171</v>
      </c>
      <c r="H19064" s="8" t="s">
        <v>32261</v>
      </c>
      <c r="I19064" s="8" t="s">
        <v>32262</v>
      </c>
      <c r="J19064" s="8">
        <v>63786</v>
      </c>
      <c r="K19064" s="8" t="s">
        <v>33939</v>
      </c>
    </row>
    <row r="19065" spans="1:11" x14ac:dyDescent="0.2">
      <c r="A19065" s="8">
        <f>IF(IFERROR((MATCH(G19065,$G$1:$G$17725,0)),0),INDEX($A$1:$A$17725,MATCH(G19065,$G$1:$G$17725,0)),MAX($A$2:$A19064)+1)</f>
        <v>14871</v>
      </c>
      <c r="B19065" s="8" t="e">
        <f t="shared" si="369"/>
        <v>#N/A</v>
      </c>
      <c r="C19065" s="9" t="str">
        <f t="shared" si="370"/>
        <v>rockhaven wind project, llc</v>
      </c>
      <c r="D19065" s="8"/>
      <c r="E19065" s="8"/>
      <c r="F19065" s="10"/>
      <c r="G19065" s="8">
        <v>64172</v>
      </c>
      <c r="H19065" s="8" t="s">
        <v>32263</v>
      </c>
      <c r="I19065" s="8" t="s">
        <v>32263</v>
      </c>
      <c r="J19065" s="8">
        <v>63783</v>
      </c>
      <c r="K19065" s="8" t="s">
        <v>33940</v>
      </c>
    </row>
    <row r="19066" spans="1:11" x14ac:dyDescent="0.2">
      <c r="A19066" s="8">
        <f>IF(IFERROR((MATCH(G19066,$G$1:$G$17725,0)),0),INDEX($A$1:$A$17725,MATCH(G19066,$G$1:$G$17725,0)),MAX($A$2:$A19065)+1)</f>
        <v>14872</v>
      </c>
      <c r="B19066" s="8" t="e">
        <f t="shared" si="369"/>
        <v>#N/A</v>
      </c>
      <c r="C19066" s="9" t="str">
        <f t="shared" si="370"/>
        <v>lotus</v>
      </c>
      <c r="D19066" s="8"/>
      <c r="E19066" s="8"/>
      <c r="F19066" s="10"/>
      <c r="G19066" s="8">
        <v>64173</v>
      </c>
      <c r="H19066" s="8" t="s">
        <v>32264</v>
      </c>
      <c r="I19066" s="8" t="s">
        <v>30759</v>
      </c>
      <c r="J19066" s="8">
        <v>61060</v>
      </c>
      <c r="K19066" s="8" t="s">
        <v>33941</v>
      </c>
    </row>
    <row r="19067" spans="1:11" x14ac:dyDescent="0.2">
      <c r="A19067" s="8">
        <f>IF(IFERROR((MATCH(G19067,$G$1:$G$17725,0)),0),INDEX($A$1:$A$17725,MATCH(G19067,$G$1:$G$17725,0)),MAX($A$2:$A19066)+1)</f>
        <v>14873</v>
      </c>
      <c r="B19067" s="8" t="e">
        <f t="shared" si="369"/>
        <v>#N/A</v>
      </c>
      <c r="C19067" s="9" t="str">
        <f t="shared" si="370"/>
        <v>beth</v>
      </c>
      <c r="D19067" s="8"/>
      <c r="E19067" s="8"/>
      <c r="F19067" s="10"/>
      <c r="G19067" s="8">
        <v>64175</v>
      </c>
      <c r="H19067" s="8" t="s">
        <v>32265</v>
      </c>
      <c r="I19067" s="8" t="s">
        <v>30759</v>
      </c>
      <c r="J19067" s="8">
        <v>61060</v>
      </c>
      <c r="K19067" s="8" t="s">
        <v>33942</v>
      </c>
    </row>
    <row r="19068" spans="1:11" x14ac:dyDescent="0.2">
      <c r="A19068" s="8">
        <f>IF(IFERROR((MATCH(G19068,$G$1:$G$17725,0)),0),INDEX($A$1:$A$17725,MATCH(G19068,$G$1:$G$17725,0)),MAX($A$2:$A19067)+1)</f>
        <v>14874</v>
      </c>
      <c r="B19068" s="8" t="e">
        <f t="shared" si="369"/>
        <v>#N/A</v>
      </c>
      <c r="C19068" s="9" t="str">
        <f t="shared" si="370"/>
        <v>charlie</v>
      </c>
      <c r="D19068" s="8"/>
      <c r="E19068" s="8"/>
      <c r="F19068" s="10"/>
      <c r="G19068" s="8">
        <v>64176</v>
      </c>
      <c r="H19068" s="8" t="s">
        <v>32266</v>
      </c>
      <c r="I19068" s="8" t="s">
        <v>30759</v>
      </c>
      <c r="J19068" s="8">
        <v>61060</v>
      </c>
      <c r="K19068" s="8" t="s">
        <v>33941</v>
      </c>
    </row>
    <row r="19069" spans="1:11" x14ac:dyDescent="0.2">
      <c r="A19069" s="8">
        <f>IF(IFERROR((MATCH(G19069,$G$1:$G$17725,0)),0),INDEX($A$1:$A$17725,MATCH(G19069,$G$1:$G$17725,0)),MAX($A$2:$A19068)+1)</f>
        <v>14875</v>
      </c>
      <c r="B19069" s="8" t="e">
        <f t="shared" si="369"/>
        <v>#N/A</v>
      </c>
      <c r="C19069" s="9" t="str">
        <f t="shared" si="370"/>
        <v>ced manchester wind</v>
      </c>
      <c r="D19069" s="8"/>
      <c r="E19069" s="8"/>
      <c r="F19069" s="10"/>
      <c r="G19069" s="8">
        <v>64177</v>
      </c>
      <c r="H19069" s="8" t="s">
        <v>32267</v>
      </c>
      <c r="I19069" s="8" t="s">
        <v>28506</v>
      </c>
      <c r="J19069" s="8">
        <v>56769</v>
      </c>
      <c r="K19069" s="8" t="s">
        <v>33943</v>
      </c>
    </row>
    <row r="19070" spans="1:11" x14ac:dyDescent="0.2">
      <c r="A19070" s="8">
        <f>IF(IFERROR((MATCH(G19070,$G$1:$G$17725,0)),0),INDEX($A$1:$A$17725,MATCH(G19070,$G$1:$G$17725,0)),MAX($A$2:$A19069)+1)</f>
        <v>14876</v>
      </c>
      <c r="B19070" s="8" t="e">
        <f t="shared" ref="B19070:B19133" si="371">IF(COUNTIF($G$1:$G$17725,G19070&gt;0),0,INDEX($A$1:$A$17725,MATCH(G19070,$G$1:$G$17725,0)))</f>
        <v>#N/A</v>
      </c>
      <c r="C19070" s="9" t="str">
        <f t="shared" si="370"/>
        <v>ced centerville wind</v>
      </c>
      <c r="D19070" s="8"/>
      <c r="E19070" s="8"/>
      <c r="F19070" s="10"/>
      <c r="G19070" s="8">
        <v>64178</v>
      </c>
      <c r="H19070" s="8" t="s">
        <v>32268</v>
      </c>
      <c r="I19070" s="8" t="s">
        <v>28506</v>
      </c>
      <c r="J19070" s="8">
        <v>56769</v>
      </c>
      <c r="K19070" s="8" t="s">
        <v>33943</v>
      </c>
    </row>
    <row r="19071" spans="1:11" x14ac:dyDescent="0.2">
      <c r="A19071" s="8">
        <f>IF(IFERROR((MATCH(G19071,$G$1:$G$17725,0)),0),INDEX($A$1:$A$17725,MATCH(G19071,$G$1:$G$17725,0)),MAX($A$2:$A19070)+1)</f>
        <v>14877</v>
      </c>
      <c r="B19071" s="8" t="e">
        <f t="shared" si="371"/>
        <v>#N/A</v>
      </c>
      <c r="C19071" s="9" t="str">
        <f t="shared" si="370"/>
        <v>ia - city of ames - airport road</v>
      </c>
      <c r="D19071" s="8"/>
      <c r="E19071" s="8"/>
      <c r="F19071" s="10"/>
      <c r="G19071" s="8">
        <v>64179</v>
      </c>
      <c r="H19071" s="8" t="s">
        <v>32269</v>
      </c>
      <c r="I19071" s="8" t="s">
        <v>31500</v>
      </c>
      <c r="J19071" s="8">
        <v>62856</v>
      </c>
      <c r="K19071" s="8" t="s">
        <v>33944</v>
      </c>
    </row>
    <row r="19072" spans="1:11" x14ac:dyDescent="0.2">
      <c r="A19072" s="8">
        <f>IF(IFERROR((MATCH(G19072,$G$1:$G$17725,0)),0),INDEX($A$1:$A$17725,MATCH(G19072,$G$1:$G$17725,0)),MAX($A$2:$A19071)+1)</f>
        <v>14878</v>
      </c>
      <c r="B19072" s="8" t="e">
        <f t="shared" si="371"/>
        <v>#N/A</v>
      </c>
      <c r="C19072" s="9" t="str">
        <f t="shared" si="370"/>
        <v>md - cs - potomac edison co - ga29 tpe</v>
      </c>
      <c r="D19072" s="8"/>
      <c r="E19072" s="8"/>
      <c r="F19072" s="10"/>
      <c r="G19072" s="8">
        <v>64180</v>
      </c>
      <c r="H19072" s="8" t="s">
        <v>32270</v>
      </c>
      <c r="I19072" s="8" t="s">
        <v>31500</v>
      </c>
      <c r="J19072" s="8">
        <v>62856</v>
      </c>
      <c r="K19072" s="8" t="s">
        <v>33945</v>
      </c>
    </row>
    <row r="19073" spans="1:11" x14ac:dyDescent="0.2">
      <c r="A19073" s="8">
        <f>IF(IFERROR((MATCH(G19073,$G$1:$G$17725,0)),0),INDEX($A$1:$A$17725,MATCH(G19073,$G$1:$G$17725,0)),MAX($A$2:$A19072)+1)</f>
        <v>14879</v>
      </c>
      <c r="B19073" s="8" t="e">
        <f t="shared" si="371"/>
        <v>#N/A</v>
      </c>
      <c r="C19073" s="9" t="str">
        <f t="shared" si="370"/>
        <v>il - smhec - moraine valley</v>
      </c>
      <c r="D19073" s="8"/>
      <c r="E19073" s="8"/>
      <c r="F19073" s="10"/>
      <c r="G19073" s="8">
        <v>64181</v>
      </c>
      <c r="H19073" s="8" t="s">
        <v>32271</v>
      </c>
      <c r="I19073" s="8" t="s">
        <v>31500</v>
      </c>
      <c r="J19073" s="8">
        <v>62856</v>
      </c>
      <c r="K19073" s="8" t="s">
        <v>33946</v>
      </c>
    </row>
    <row r="19074" spans="1:11" x14ac:dyDescent="0.2">
      <c r="A19074" s="8">
        <f>IF(IFERROR((MATCH(G19074,$G$1:$G$17725,0)),0),INDEX($A$1:$A$17725,MATCH(G19074,$G$1:$G$17725,0)),MAX($A$2:$A19073)+1)</f>
        <v>14880</v>
      </c>
      <c r="B19074" s="8" t="e">
        <f t="shared" si="371"/>
        <v>#N/A</v>
      </c>
      <c r="C19074" s="9" t="str">
        <f t="shared" si="370"/>
        <v>bwc lake lashaway, llc hybrid</v>
      </c>
      <c r="D19074" s="8"/>
      <c r="E19074" s="8"/>
      <c r="F19074" s="10"/>
      <c r="G19074" s="8">
        <v>64182</v>
      </c>
      <c r="H19074" s="8" t="s">
        <v>32272</v>
      </c>
      <c r="I19074" s="8" t="s">
        <v>30843</v>
      </c>
      <c r="J19074" s="8">
        <v>61012</v>
      </c>
      <c r="K19074" s="8" t="s">
        <v>33947</v>
      </c>
    </row>
    <row r="19075" spans="1:11" x14ac:dyDescent="0.2">
      <c r="A19075" s="8">
        <f>IF(IFERROR((MATCH(G19075,$G$1:$G$17725,0)),0),INDEX($A$1:$A$17725,MATCH(G19075,$G$1:$G$17725,0)),MAX($A$2:$A19074)+1)</f>
        <v>14881</v>
      </c>
      <c r="B19075" s="8" t="e">
        <f t="shared" si="371"/>
        <v>#N/A</v>
      </c>
      <c r="C19075" s="9" t="str">
        <f t="shared" si="370"/>
        <v>independence wind farm</v>
      </c>
      <c r="D19075" s="8"/>
      <c r="E19075" s="8"/>
      <c r="F19075" s="10"/>
      <c r="G19075" s="8">
        <v>64183</v>
      </c>
      <c r="H19075" s="8" t="s">
        <v>32273</v>
      </c>
      <c r="I19075" s="8" t="s">
        <v>32274</v>
      </c>
      <c r="J19075" s="8">
        <v>63802</v>
      </c>
      <c r="K19075" s="8" t="s">
        <v>33948</v>
      </c>
    </row>
    <row r="19076" spans="1:11" x14ac:dyDescent="0.2">
      <c r="A19076" s="8">
        <f>IF(IFERROR((MATCH(G19076,$G$1:$G$17725,0)),0),INDEX($A$1:$A$17725,MATCH(G19076,$G$1:$G$17725,0)),MAX($A$2:$A19075)+1)</f>
        <v>14882</v>
      </c>
      <c r="B19076" s="8" t="e">
        <f t="shared" si="371"/>
        <v>#N/A</v>
      </c>
      <c r="C19076" s="9" t="str">
        <f t="shared" si="370"/>
        <v>zpd-pt solar project 2017-044 llc</v>
      </c>
      <c r="D19076" s="8"/>
      <c r="E19076" s="8"/>
      <c r="F19076" s="10"/>
      <c r="G19076" s="8">
        <v>64184</v>
      </c>
      <c r="H19076" s="8" t="s">
        <v>32275</v>
      </c>
      <c r="I19076" s="8" t="s">
        <v>30843</v>
      </c>
      <c r="J19076" s="8">
        <v>61012</v>
      </c>
      <c r="K19076" s="8" t="s">
        <v>33828</v>
      </c>
    </row>
    <row r="19077" spans="1:11" x14ac:dyDescent="0.2">
      <c r="A19077" s="8">
        <f>IF(IFERROR((MATCH(G19077,$G$1:$G$17725,0)),0),INDEX($A$1:$A$17725,MATCH(G19077,$G$1:$G$17725,0)),MAX($A$2:$A19076)+1)</f>
        <v>14883</v>
      </c>
      <c r="B19077" s="8" t="e">
        <f t="shared" si="371"/>
        <v>#N/A</v>
      </c>
      <c r="C19077" s="9" t="str">
        <f t="shared" si="370"/>
        <v>zpd-pt solar project 2017-023 llc hybrid</v>
      </c>
      <c r="D19077" s="8"/>
      <c r="E19077" s="8"/>
      <c r="F19077" s="10"/>
      <c r="G19077" s="8">
        <v>64185</v>
      </c>
      <c r="H19077" s="8" t="s">
        <v>32276</v>
      </c>
      <c r="I19077" s="8" t="s">
        <v>30843</v>
      </c>
      <c r="J19077" s="8">
        <v>61012</v>
      </c>
      <c r="K19077" s="8" t="s">
        <v>33949</v>
      </c>
    </row>
    <row r="19078" spans="1:11" x14ac:dyDescent="0.2">
      <c r="A19078" s="8">
        <f>IF(IFERROR((MATCH(G19078,$G$1:$G$17725,0)),0),INDEX($A$1:$A$17725,MATCH(G19078,$G$1:$G$17725,0)),MAX($A$2:$A19077)+1)</f>
        <v>14884</v>
      </c>
      <c r="B19078" s="8" t="e">
        <f t="shared" si="371"/>
        <v>#N/A</v>
      </c>
      <c r="C19078" s="9" t="str">
        <f t="shared" si="370"/>
        <v>graphite solar i</v>
      </c>
      <c r="D19078" s="8"/>
      <c r="E19078" s="8"/>
      <c r="F19078" s="10"/>
      <c r="G19078" s="8">
        <v>64186</v>
      </c>
      <c r="H19078" s="8" t="s">
        <v>32277</v>
      </c>
      <c r="I19078" s="8" t="s">
        <v>32278</v>
      </c>
      <c r="J19078" s="8">
        <v>63801</v>
      </c>
      <c r="K19078" s="8" t="s">
        <v>33950</v>
      </c>
    </row>
    <row r="19079" spans="1:11" x14ac:dyDescent="0.2">
      <c r="A19079" s="8">
        <f>IF(IFERROR((MATCH(G19079,$G$1:$G$17725,0)),0),INDEX($A$1:$A$17725,MATCH(G19079,$G$1:$G$17725,0)),MAX($A$2:$A19078)+1)</f>
        <v>14885</v>
      </c>
      <c r="B19079" s="8" t="e">
        <f t="shared" si="371"/>
        <v>#N/A</v>
      </c>
      <c r="C19079" s="9" t="str">
        <f t="shared" si="370"/>
        <v>zpd-pt solar project 2017-021 llc hybrid</v>
      </c>
      <c r="D19079" s="8"/>
      <c r="E19079" s="8"/>
      <c r="F19079" s="10"/>
      <c r="G19079" s="8">
        <v>64187</v>
      </c>
      <c r="H19079" s="8" t="s">
        <v>32279</v>
      </c>
      <c r="I19079" s="8" t="s">
        <v>30843</v>
      </c>
      <c r="J19079" s="8">
        <v>61012</v>
      </c>
      <c r="K19079" s="8" t="s">
        <v>33951</v>
      </c>
    </row>
    <row r="19080" spans="1:11" x14ac:dyDescent="0.2">
      <c r="A19080" s="8">
        <f>IF(IFERROR((MATCH(G19080,$G$1:$G$17725,0)),0),INDEX($A$1:$A$17725,MATCH(G19080,$G$1:$G$17725,0)),MAX($A$2:$A19079)+1)</f>
        <v>14886</v>
      </c>
      <c r="B19080" s="8" t="e">
        <f t="shared" si="371"/>
        <v>#N/A</v>
      </c>
      <c r="C19080" s="9" t="str">
        <f t="shared" si="370"/>
        <v>shepherd's run solar</v>
      </c>
      <c r="D19080" s="8"/>
      <c r="E19080" s="8"/>
      <c r="F19080" s="10"/>
      <c r="G19080" s="8">
        <v>64188</v>
      </c>
      <c r="H19080" s="8" t="s">
        <v>32280</v>
      </c>
      <c r="I19080" s="8" t="s">
        <v>32281</v>
      </c>
      <c r="J19080" s="8">
        <v>63797</v>
      </c>
      <c r="K19080" s="8" t="s">
        <v>33952</v>
      </c>
    </row>
    <row r="19081" spans="1:11" x14ac:dyDescent="0.2">
      <c r="A19081" s="8">
        <f>IF(IFERROR((MATCH(G19081,$G$1:$G$17725,0)),0),INDEX($A$1:$A$17725,MATCH(G19081,$G$1:$G$17725,0)),MAX($A$2:$A19080)+1)</f>
        <v>14887</v>
      </c>
      <c r="B19081" s="8" t="e">
        <f t="shared" si="371"/>
        <v>#N/A</v>
      </c>
      <c r="C19081" s="9" t="str">
        <f t="shared" si="370"/>
        <v>rattlesnake solar</v>
      </c>
      <c r="D19081" s="8"/>
      <c r="E19081" s="8"/>
      <c r="F19081" s="10"/>
      <c r="G19081" s="8">
        <v>64189</v>
      </c>
      <c r="H19081" s="8" t="s">
        <v>32282</v>
      </c>
      <c r="I19081" s="8" t="s">
        <v>32283</v>
      </c>
      <c r="J19081" s="8">
        <v>63803</v>
      </c>
      <c r="K19081" s="8" t="s">
        <v>33844</v>
      </c>
    </row>
    <row r="19082" spans="1:11" x14ac:dyDescent="0.2">
      <c r="A19082" s="8">
        <f>IF(IFERROR((MATCH(G19082,$G$1:$G$17725,0)),0),INDEX($A$1:$A$17725,MATCH(G19082,$G$1:$G$17725,0)),MAX($A$2:$A19081)+1)</f>
        <v>14888</v>
      </c>
      <c r="B19082" s="8" t="e">
        <f t="shared" si="371"/>
        <v>#N/A</v>
      </c>
      <c r="C19082" s="9" t="str">
        <f t="shared" si="370"/>
        <v>waipio peninsula</v>
      </c>
      <c r="D19082" s="8"/>
      <c r="E19082" s="8"/>
      <c r="F19082" s="10"/>
      <c r="G19082" s="8">
        <v>64190</v>
      </c>
      <c r="H19082" s="8" t="s">
        <v>32284</v>
      </c>
      <c r="I19082" s="8" t="s">
        <v>32285</v>
      </c>
      <c r="J19082" s="8">
        <v>63804</v>
      </c>
      <c r="K19082" s="8" t="s">
        <v>33953</v>
      </c>
    </row>
    <row r="19083" spans="1:11" x14ac:dyDescent="0.2">
      <c r="A19083" s="8">
        <f>IF(IFERROR((MATCH(G19083,$G$1:$G$17725,0)),0),INDEX($A$1:$A$17725,MATCH(G19083,$G$1:$G$17725,0)),MAX($A$2:$A19082)+1)</f>
        <v>14889</v>
      </c>
      <c r="B19083" s="8" t="e">
        <f t="shared" si="371"/>
        <v>#N/A</v>
      </c>
      <c r="C19083" s="9" t="str">
        <f t="shared" si="370"/>
        <v>sr lumpkin</v>
      </c>
      <c r="D19083" s="8"/>
      <c r="E19083" s="8"/>
      <c r="F19083" s="10"/>
      <c r="G19083" s="8">
        <v>64191</v>
      </c>
      <c r="H19083" s="8" t="s">
        <v>32286</v>
      </c>
      <c r="I19083" s="8" t="s">
        <v>32287</v>
      </c>
      <c r="J19083" s="8">
        <v>63798</v>
      </c>
      <c r="K19083" s="8" t="s">
        <v>33954</v>
      </c>
    </row>
    <row r="19084" spans="1:11" x14ac:dyDescent="0.2">
      <c r="A19084" s="8">
        <f>IF(IFERROR((MATCH(G19084,$G$1:$G$17725,0)),0),INDEX($A$1:$A$17725,MATCH(G19084,$G$1:$G$17725,0)),MAX($A$2:$A19083)+1)</f>
        <v>14890</v>
      </c>
      <c r="B19084" s="8" t="e">
        <f t="shared" si="371"/>
        <v>#N/A</v>
      </c>
      <c r="C19084" s="9" t="str">
        <f t="shared" si="370"/>
        <v>bo biggs solar</v>
      </c>
      <c r="D19084" s="8"/>
      <c r="E19084" s="8"/>
      <c r="F19084" s="10"/>
      <c r="G19084" s="8">
        <v>64192</v>
      </c>
      <c r="H19084" s="8" t="s">
        <v>32288</v>
      </c>
      <c r="I19084" s="8" t="s">
        <v>32289</v>
      </c>
      <c r="J19084" s="8">
        <v>63796</v>
      </c>
      <c r="K19084" s="8" t="s">
        <v>33903</v>
      </c>
    </row>
    <row r="19085" spans="1:11" x14ac:dyDescent="0.2">
      <c r="A19085" s="8">
        <f>IF(IFERROR((MATCH(G19085,$G$1:$G$17725,0)),0),INDEX($A$1:$A$17725,MATCH(G19085,$G$1:$G$17725,0)),MAX($A$2:$A19084)+1)</f>
        <v>14891</v>
      </c>
      <c r="B19085" s="8" t="e">
        <f t="shared" si="371"/>
        <v>#N/A</v>
      </c>
      <c r="C19085" s="9" t="str">
        <f t="shared" si="370"/>
        <v>moore solar</v>
      </c>
      <c r="D19085" s="8"/>
      <c r="E19085" s="8"/>
      <c r="F19085" s="10"/>
      <c r="G19085" s="8">
        <v>64193</v>
      </c>
      <c r="H19085" s="8" t="s">
        <v>32290</v>
      </c>
      <c r="I19085" s="8" t="s">
        <v>32291</v>
      </c>
      <c r="J19085" s="8">
        <v>63795</v>
      </c>
      <c r="K19085" s="8" t="s">
        <v>33942</v>
      </c>
    </row>
    <row r="19086" spans="1:11" x14ac:dyDescent="0.2">
      <c r="A19086" s="8">
        <f>IF(IFERROR((MATCH(G19086,$G$1:$G$17725,0)),0),INDEX($A$1:$A$17725,MATCH(G19086,$G$1:$G$17725,0)),MAX($A$2:$A19085)+1)</f>
        <v>14892</v>
      </c>
      <c r="B19086" s="8" t="e">
        <f t="shared" si="371"/>
        <v>#N/A</v>
      </c>
      <c r="C19086" s="9" t="str">
        <f t="shared" si="370"/>
        <v>510 carnegie center</v>
      </c>
      <c r="D19086" s="8"/>
      <c r="E19086" s="8"/>
      <c r="F19086" s="10"/>
      <c r="G19086" s="8">
        <v>64194</v>
      </c>
      <c r="H19086" s="8" t="s">
        <v>32292</v>
      </c>
      <c r="I19086" s="8" t="s">
        <v>28843</v>
      </c>
      <c r="J19086" s="8">
        <v>60025</v>
      </c>
      <c r="K19086" s="8" t="s">
        <v>33955</v>
      </c>
    </row>
    <row r="19087" spans="1:11" x14ac:dyDescent="0.2">
      <c r="A19087" s="8">
        <f>IF(IFERROR((MATCH(G19087,$G$1:$G$17725,0)),0),INDEX($A$1:$A$17725,MATCH(G19087,$G$1:$G$17725,0)),MAX($A$2:$A19086)+1)</f>
        <v>14893</v>
      </c>
      <c r="B19087" s="8" t="e">
        <f t="shared" si="371"/>
        <v>#N/A</v>
      </c>
      <c r="C19087" s="9" t="str">
        <f t="shared" si="370"/>
        <v>701 carnegie center</v>
      </c>
      <c r="D19087" s="8"/>
      <c r="E19087" s="8"/>
      <c r="F19087" s="10"/>
      <c r="G19087" s="8">
        <v>64195</v>
      </c>
      <c r="H19087" s="8" t="s">
        <v>32293</v>
      </c>
      <c r="I19087" s="8" t="s">
        <v>28843</v>
      </c>
      <c r="J19087" s="8">
        <v>60025</v>
      </c>
      <c r="K19087" s="8" t="s">
        <v>33888</v>
      </c>
    </row>
    <row r="19088" spans="1:11" x14ac:dyDescent="0.2">
      <c r="A19088" s="8">
        <f>IF(IFERROR((MATCH(G19088,$G$1:$G$17725,0)),0),INDEX($A$1:$A$17725,MATCH(G19088,$G$1:$G$17725,0)),MAX($A$2:$A19087)+1)</f>
        <v>14894</v>
      </c>
      <c r="B19088" s="8" t="e">
        <f t="shared" si="371"/>
        <v>#N/A</v>
      </c>
      <c r="C19088" s="9" t="str">
        <f t="shared" si="370"/>
        <v>assembly solar iii</v>
      </c>
      <c r="D19088" s="8"/>
      <c r="E19088" s="8"/>
      <c r="F19088" s="10"/>
      <c r="G19088" s="8">
        <v>64196</v>
      </c>
      <c r="H19088" s="8" t="s">
        <v>32294</v>
      </c>
      <c r="I19088" s="8" t="s">
        <v>32295</v>
      </c>
      <c r="J19088" s="8">
        <v>63813</v>
      </c>
      <c r="K19088" s="8" t="s">
        <v>33956</v>
      </c>
    </row>
    <row r="19089" spans="1:11" x14ac:dyDescent="0.2">
      <c r="A19089" s="8">
        <f>IF(IFERROR((MATCH(G19089,$G$1:$G$17725,0)),0),INDEX($A$1:$A$17725,MATCH(G19089,$G$1:$G$17725,0)),MAX($A$2:$A19088)+1)</f>
        <v>14895</v>
      </c>
      <c r="B19089" s="8" t="e">
        <f t="shared" si="371"/>
        <v>#N/A</v>
      </c>
      <c r="C19089" s="9" t="str">
        <f t="shared" ref="C19089:C19152" si="372">IF(H19089="",F19089,H19089)</f>
        <v>fifth standard solar pv, llc</v>
      </c>
      <c r="D19089" s="8"/>
      <c r="E19089" s="8"/>
      <c r="F19089" s="10"/>
      <c r="G19089" s="8">
        <v>64197</v>
      </c>
      <c r="H19089" s="8" t="s">
        <v>32296</v>
      </c>
      <c r="I19089" s="8" t="s">
        <v>32297</v>
      </c>
      <c r="J19089" s="8">
        <v>56215</v>
      </c>
      <c r="K19089" s="8" t="s">
        <v>33957</v>
      </c>
    </row>
    <row r="19090" spans="1:11" x14ac:dyDescent="0.2">
      <c r="A19090" s="8">
        <f>IF(IFERROR((MATCH(G19090,$G$1:$G$17725,0)),0),INDEX($A$1:$A$17725,MATCH(G19090,$G$1:$G$17725,0)),MAX($A$2:$A19089)+1)</f>
        <v>14896</v>
      </c>
      <c r="B19090" s="8" t="e">
        <f t="shared" si="371"/>
        <v>#N/A</v>
      </c>
      <c r="C19090" s="9" t="str">
        <f t="shared" si="372"/>
        <v>horn rapids solar, storage and training</v>
      </c>
      <c r="D19090" s="8"/>
      <c r="E19090" s="8"/>
      <c r="F19090" s="10"/>
      <c r="G19090" s="8">
        <v>64198</v>
      </c>
      <c r="H19090" s="8" t="s">
        <v>32298</v>
      </c>
      <c r="I19090" s="8" t="s">
        <v>32299</v>
      </c>
      <c r="J19090" s="8">
        <v>20160</v>
      </c>
      <c r="K19090" s="8" t="s">
        <v>33958</v>
      </c>
    </row>
    <row r="19091" spans="1:11" x14ac:dyDescent="0.2">
      <c r="A19091" s="8">
        <f>IF(IFERROR((MATCH(G19091,$G$1:$G$17725,0)),0),INDEX($A$1:$A$17725,MATCH(G19091,$G$1:$G$17725,0)),MAX($A$2:$A19090)+1)</f>
        <v>14897</v>
      </c>
      <c r="B19091" s="8" t="e">
        <f t="shared" si="371"/>
        <v>#N/A</v>
      </c>
      <c r="C19091" s="9" t="str">
        <f t="shared" si="372"/>
        <v>cabin creek solar</v>
      </c>
      <c r="D19091" s="8"/>
      <c r="E19091" s="8"/>
      <c r="F19091" s="10"/>
      <c r="G19091" s="8">
        <v>64199</v>
      </c>
      <c r="H19091" s="8" t="s">
        <v>32300</v>
      </c>
      <c r="I19091" s="8" t="s">
        <v>32301</v>
      </c>
      <c r="J19091" s="8">
        <v>63799</v>
      </c>
      <c r="K19091" s="8" t="s">
        <v>33959</v>
      </c>
    </row>
    <row r="19092" spans="1:11" x14ac:dyDescent="0.2">
      <c r="A19092" s="8">
        <f>IF(IFERROR((MATCH(G19092,$G$1:$G$17725,0)),0),INDEX($A$1:$A$17725,MATCH(G19092,$G$1:$G$17725,0)),MAX($A$2:$A19091)+1)</f>
        <v>14898</v>
      </c>
      <c r="B19092" s="8" t="e">
        <f t="shared" si="371"/>
        <v>#N/A</v>
      </c>
      <c r="C19092" s="9" t="str">
        <f t="shared" si="372"/>
        <v>jack's solar garden</v>
      </c>
      <c r="D19092" s="8"/>
      <c r="E19092" s="8"/>
      <c r="F19092" s="10"/>
      <c r="G19092" s="8">
        <v>64200</v>
      </c>
      <c r="H19092" s="8" t="s">
        <v>32302</v>
      </c>
      <c r="I19092" s="8" t="s">
        <v>32302</v>
      </c>
      <c r="J19092" s="8">
        <v>63818</v>
      </c>
      <c r="K19092" s="8" t="s">
        <v>33960</v>
      </c>
    </row>
    <row r="19093" spans="1:11" x14ac:dyDescent="0.2">
      <c r="A19093" s="8">
        <f>IF(IFERROR((MATCH(G19093,$G$1:$G$17725,0)),0),INDEX($A$1:$A$17725,MATCH(G19093,$G$1:$G$17725,0)),MAX($A$2:$A19092)+1)</f>
        <v>14899</v>
      </c>
      <c r="B19093" s="8" t="e">
        <f t="shared" si="371"/>
        <v>#N/A</v>
      </c>
      <c r="C19093" s="9" t="str">
        <f t="shared" si="372"/>
        <v>mcdonough solar 1, llc</v>
      </c>
      <c r="D19093" s="8"/>
      <c r="E19093" s="8"/>
      <c r="F19093" s="10"/>
      <c r="G19093" s="8">
        <v>64201</v>
      </c>
      <c r="H19093" s="8" t="s">
        <v>32303</v>
      </c>
      <c r="I19093" s="8" t="s">
        <v>32303</v>
      </c>
      <c r="J19093" s="8">
        <v>63814</v>
      </c>
      <c r="K19093" s="8" t="s">
        <v>33961</v>
      </c>
    </row>
    <row r="19094" spans="1:11" x14ac:dyDescent="0.2">
      <c r="A19094" s="8">
        <f>IF(IFERROR((MATCH(G19094,$G$1:$G$17725,0)),0),INDEX($A$1:$A$17725,MATCH(G19094,$G$1:$G$17725,0)),MAX($A$2:$A19093)+1)</f>
        <v>14900</v>
      </c>
      <c r="B19094" s="8" t="e">
        <f t="shared" si="371"/>
        <v>#N/A</v>
      </c>
      <c r="C19094" s="9" t="str">
        <f t="shared" si="372"/>
        <v>big star solar, llc</v>
      </c>
      <c r="D19094" s="8"/>
      <c r="E19094" s="8"/>
      <c r="F19094" s="10"/>
      <c r="G19094" s="8">
        <v>64202</v>
      </c>
      <c r="H19094" s="8" t="s">
        <v>32304</v>
      </c>
      <c r="I19094" s="8" t="s">
        <v>32297</v>
      </c>
      <c r="J19094" s="8">
        <v>56215</v>
      </c>
      <c r="K19094" s="8" t="s">
        <v>33962</v>
      </c>
    </row>
    <row r="19095" spans="1:11" x14ac:dyDescent="0.2">
      <c r="A19095" s="8">
        <f>IF(IFERROR((MATCH(G19095,$G$1:$G$17725,0)),0),INDEX($A$1:$A$17725,MATCH(G19095,$G$1:$G$17725,0)),MAX($A$2:$A19094)+1)</f>
        <v>14901</v>
      </c>
      <c r="B19095" s="8" t="e">
        <f t="shared" si="371"/>
        <v>#N/A</v>
      </c>
      <c r="C19095" s="9" t="str">
        <f t="shared" si="372"/>
        <v>cabin creek solar ii</v>
      </c>
      <c r="D19095" s="8"/>
      <c r="E19095" s="8"/>
      <c r="F19095" s="10"/>
      <c r="G19095" s="8">
        <v>64203</v>
      </c>
      <c r="H19095" s="8" t="s">
        <v>32305</v>
      </c>
      <c r="I19095" s="8" t="s">
        <v>32306</v>
      </c>
      <c r="J19095" s="8">
        <v>63819</v>
      </c>
      <c r="K19095" s="8" t="s">
        <v>33959</v>
      </c>
    </row>
    <row r="19096" spans="1:11" x14ac:dyDescent="0.2">
      <c r="A19096" s="8">
        <f>IF(IFERROR((MATCH(G19096,$G$1:$G$17725,0)),0),INDEX($A$1:$A$17725,MATCH(G19096,$G$1:$G$17725,0)),MAX($A$2:$A19095)+1)</f>
        <v>14902</v>
      </c>
      <c r="B19096" s="8" t="e">
        <f t="shared" si="371"/>
        <v>#N/A</v>
      </c>
      <c r="C19096" s="9" t="str">
        <f t="shared" si="372"/>
        <v>elara solar</v>
      </c>
      <c r="D19096" s="8"/>
      <c r="E19096" s="8"/>
      <c r="F19096" s="10"/>
      <c r="G19096" s="8">
        <v>64204</v>
      </c>
      <c r="H19096" s="8" t="s">
        <v>32307</v>
      </c>
      <c r="I19096" s="8" t="s">
        <v>32127</v>
      </c>
      <c r="J19096" s="8">
        <v>62006</v>
      </c>
      <c r="K19096" s="8" t="s">
        <v>33963</v>
      </c>
    </row>
    <row r="19097" spans="1:11" x14ac:dyDescent="0.2">
      <c r="A19097" s="8">
        <f>IF(IFERROR((MATCH(G19097,$G$1:$G$17725,0)),0),INDEX($A$1:$A$17725,MATCH(G19097,$G$1:$G$17725,0)),MAX($A$2:$A19096)+1)</f>
        <v>14903</v>
      </c>
      <c r="B19097" s="8" t="e">
        <f t="shared" si="371"/>
        <v>#N/A</v>
      </c>
      <c r="C19097" s="9" t="str">
        <f t="shared" si="372"/>
        <v>fairview solar</v>
      </c>
      <c r="D19097" s="8"/>
      <c r="E19097" s="8"/>
      <c r="F19097" s="10"/>
      <c r="G19097" s="8">
        <v>64205</v>
      </c>
      <c r="H19097" s="8" t="s">
        <v>32308</v>
      </c>
      <c r="I19097" s="8" t="s">
        <v>32242</v>
      </c>
      <c r="J19097" s="8">
        <v>63776</v>
      </c>
      <c r="K19097" s="8" t="s">
        <v>33927</v>
      </c>
    </row>
    <row r="19098" spans="1:11" x14ac:dyDescent="0.2">
      <c r="A19098" s="8">
        <f>IF(IFERROR((MATCH(G19098,$G$1:$G$17725,0)),0),INDEX($A$1:$A$17725,MATCH(G19098,$G$1:$G$17725,0)),MAX($A$2:$A19097)+1)</f>
        <v>14904</v>
      </c>
      <c r="B19098" s="8" t="e">
        <f t="shared" si="371"/>
        <v>#N/A</v>
      </c>
      <c r="C19098" s="9" t="str">
        <f t="shared" si="372"/>
        <v>highway 9 solar</v>
      </c>
      <c r="D19098" s="8"/>
      <c r="E19098" s="8"/>
      <c r="F19098" s="10"/>
      <c r="G19098" s="8">
        <v>64206</v>
      </c>
      <c r="H19098" s="8" t="s">
        <v>32309</v>
      </c>
      <c r="I19098" s="8" t="s">
        <v>32242</v>
      </c>
      <c r="J19098" s="8">
        <v>63776</v>
      </c>
      <c r="K19098" s="8" t="s">
        <v>33927</v>
      </c>
    </row>
    <row r="19099" spans="1:11" x14ac:dyDescent="0.2">
      <c r="A19099" s="8">
        <f>IF(IFERROR((MATCH(G19099,$G$1:$G$17725,0)),0),INDEX($A$1:$A$17725,MATCH(G19099,$G$1:$G$17725,0)),MAX($A$2:$A19098)+1)</f>
        <v>14905</v>
      </c>
      <c r="B19099" s="8" t="e">
        <f t="shared" si="371"/>
        <v>#N/A</v>
      </c>
      <c r="C19099" s="9" t="str">
        <f t="shared" si="372"/>
        <v>crane battery energy storage system</v>
      </c>
      <c r="D19099" s="8"/>
      <c r="E19099" s="8"/>
      <c r="F19099" s="10"/>
      <c r="G19099" s="8">
        <v>64207</v>
      </c>
      <c r="H19099" s="8" t="s">
        <v>32310</v>
      </c>
      <c r="I19099" s="8" t="s">
        <v>32311</v>
      </c>
      <c r="J19099" s="8">
        <v>15470</v>
      </c>
      <c r="K19099" s="8" t="s">
        <v>33964</v>
      </c>
    </row>
    <row r="19100" spans="1:11" x14ac:dyDescent="0.2">
      <c r="A19100" s="8">
        <f>IF(IFERROR((MATCH(G19100,$G$1:$G$17725,0)),0),INDEX($A$1:$A$17725,MATCH(G19100,$G$1:$G$17725,0)),MAX($A$2:$A19099)+1)</f>
        <v>14906</v>
      </c>
      <c r="B19100" s="8" t="e">
        <f t="shared" si="371"/>
        <v>#N/A</v>
      </c>
      <c r="C19100" s="9" t="str">
        <f t="shared" si="372"/>
        <v>red antelope solar &amp; energy storage farm</v>
      </c>
      <c r="D19100" s="8"/>
      <c r="E19100" s="8"/>
      <c r="F19100" s="10"/>
      <c r="G19100" s="8">
        <v>64208</v>
      </c>
      <c r="H19100" s="8" t="s">
        <v>32312</v>
      </c>
      <c r="I19100" s="8" t="s">
        <v>32313</v>
      </c>
      <c r="J19100" s="8">
        <v>63807</v>
      </c>
      <c r="K19100" s="8" t="s">
        <v>33965</v>
      </c>
    </row>
    <row r="19101" spans="1:11" x14ac:dyDescent="0.2">
      <c r="A19101" s="8">
        <f>IF(IFERROR((MATCH(G19101,$G$1:$G$17725,0)),0),INDEX($A$1:$A$17725,MATCH(G19101,$G$1:$G$17725,0)),MAX($A$2:$A19100)+1)</f>
        <v>14907</v>
      </c>
      <c r="B19101" s="8" t="e">
        <f t="shared" si="371"/>
        <v>#N/A</v>
      </c>
      <c r="C19101" s="9" t="str">
        <f t="shared" si="372"/>
        <v>bellefield 2 solar &amp; energy storage farm</v>
      </c>
      <c r="D19101" s="8"/>
      <c r="E19101" s="8"/>
      <c r="F19101" s="10"/>
      <c r="G19101" s="8">
        <v>64209</v>
      </c>
      <c r="H19101" s="8" t="s">
        <v>32314</v>
      </c>
      <c r="I19101" s="8" t="s">
        <v>32315</v>
      </c>
      <c r="J19101" s="8">
        <v>63806</v>
      </c>
      <c r="K19101" s="8" t="s">
        <v>33966</v>
      </c>
    </row>
    <row r="19102" spans="1:11" x14ac:dyDescent="0.2">
      <c r="A19102" s="8">
        <f>A19101</f>
        <v>14907</v>
      </c>
      <c r="B19102" s="8" t="e">
        <f t="shared" si="371"/>
        <v>#N/A</v>
      </c>
      <c r="C19102" s="9" t="str">
        <f t="shared" si="372"/>
        <v>bellefield solar and energy storage farm</v>
      </c>
      <c r="D19102" s="8"/>
      <c r="E19102" s="8"/>
      <c r="F19102" s="10"/>
      <c r="G19102" s="8">
        <v>64210</v>
      </c>
      <c r="H19102" s="8" t="s">
        <v>32316</v>
      </c>
      <c r="I19102" s="8" t="s">
        <v>32317</v>
      </c>
      <c r="J19102" s="8">
        <v>63805</v>
      </c>
      <c r="K19102" s="8" t="s">
        <v>33966</v>
      </c>
    </row>
    <row r="19103" spans="1:11" x14ac:dyDescent="0.2">
      <c r="A19103" s="8">
        <f>IF(IFERROR((MATCH(G19103,$G$1:$G$17725,0)),0),INDEX($A$1:$A$17725,MATCH(G19103,$G$1:$G$17725,0)),MAX($A$2:$A19102)+1)</f>
        <v>14908</v>
      </c>
      <c r="B19103" s="8" t="e">
        <f t="shared" si="371"/>
        <v>#N/A</v>
      </c>
      <c r="C19103" s="9" t="str">
        <f t="shared" si="372"/>
        <v>baxley</v>
      </c>
      <c r="D19103" s="8"/>
      <c r="E19103" s="8"/>
      <c r="F19103" s="10"/>
      <c r="G19103" s="8">
        <v>64211</v>
      </c>
      <c r="H19103" s="8" t="s">
        <v>32318</v>
      </c>
      <c r="I19103" s="8" t="s">
        <v>32319</v>
      </c>
      <c r="J19103" s="8">
        <v>63820</v>
      </c>
      <c r="K19103" s="8" t="s">
        <v>33967</v>
      </c>
    </row>
    <row r="19104" spans="1:11" x14ac:dyDescent="0.2">
      <c r="A19104" s="8">
        <f>IF(IFERROR((MATCH(G19104,$G$1:$G$17725,0)),0),INDEX($A$1:$A$17725,MATCH(G19104,$G$1:$G$17725,0)),MAX($A$2:$A19103)+1)</f>
        <v>14909</v>
      </c>
      <c r="B19104" s="8" t="e">
        <f t="shared" si="371"/>
        <v>#N/A</v>
      </c>
      <c r="C19104" s="9" t="str">
        <f t="shared" si="372"/>
        <v>pike solar hybrid</v>
      </c>
      <c r="D19104" s="8"/>
      <c r="E19104" s="8"/>
      <c r="F19104" s="10"/>
      <c r="G19104" s="8">
        <v>64212</v>
      </c>
      <c r="H19104" s="8" t="s">
        <v>32320</v>
      </c>
      <c r="I19104" s="8" t="s">
        <v>32321</v>
      </c>
      <c r="J19104" s="8">
        <v>63821</v>
      </c>
      <c r="K19104" s="8" t="s">
        <v>33968</v>
      </c>
    </row>
    <row r="19105" spans="1:11" x14ac:dyDescent="0.2">
      <c r="A19105" s="8">
        <f>IF(IFERROR((MATCH(G19105,$G$1:$G$17725,0)),0),INDEX($A$1:$A$17725,MATCH(G19105,$G$1:$G$17725,0)),MAX($A$2:$A19104)+1)</f>
        <v>14910</v>
      </c>
      <c r="B19105" s="8" t="e">
        <f t="shared" si="371"/>
        <v>#N/A</v>
      </c>
      <c r="C19105" s="9" t="str">
        <f t="shared" si="372"/>
        <v>auburn solar project</v>
      </c>
      <c r="D19105" s="8"/>
      <c r="E19105" s="8"/>
      <c r="F19105" s="10"/>
      <c r="G19105" s="8">
        <v>64213</v>
      </c>
      <c r="H19105" s="8" t="s">
        <v>32322</v>
      </c>
      <c r="I19105" s="8" t="s">
        <v>31491</v>
      </c>
      <c r="J19105" s="8">
        <v>61514</v>
      </c>
      <c r="K19105" s="8" t="s">
        <v>33969</v>
      </c>
    </row>
    <row r="19106" spans="1:11" x14ac:dyDescent="0.2">
      <c r="A19106" s="8">
        <f>IF(IFERROR((MATCH(G19106,$G$1:$G$17725,0)),0),INDEX($A$1:$A$17725,MATCH(G19106,$G$1:$G$17725,0)),MAX($A$2:$A19105)+1)</f>
        <v>14911</v>
      </c>
      <c r="B19106" s="8" t="e">
        <f t="shared" si="371"/>
        <v>#N/A</v>
      </c>
      <c r="C19106" s="9" t="str">
        <f t="shared" si="372"/>
        <v>aratina solar center 2</v>
      </c>
      <c r="D19106" s="8"/>
      <c r="E19106" s="8"/>
      <c r="F19106" s="10"/>
      <c r="G19106" s="8">
        <v>64215</v>
      </c>
      <c r="H19106" s="8" t="s">
        <v>32323</v>
      </c>
      <c r="I19106" s="8" t="s">
        <v>32324</v>
      </c>
      <c r="J19106" s="8">
        <v>63825</v>
      </c>
      <c r="K19106" s="8" t="s">
        <v>33970</v>
      </c>
    </row>
    <row r="19107" spans="1:11" x14ac:dyDescent="0.2">
      <c r="A19107" s="8">
        <f>IF(IFERROR((MATCH(G19107,$G$1:$G$17725,0)),0),INDEX($A$1:$A$17725,MATCH(G19107,$G$1:$G$17725,0)),MAX($A$2:$A19106)+1)</f>
        <v>14912</v>
      </c>
      <c r="B19107" s="8" t="e">
        <f t="shared" si="371"/>
        <v>#N/A</v>
      </c>
      <c r="C19107" s="9" t="str">
        <f t="shared" si="372"/>
        <v>rockmont solar and storage project</v>
      </c>
      <c r="D19107" s="8"/>
      <c r="E19107" s="8"/>
      <c r="F19107" s="10"/>
      <c r="G19107" s="8">
        <v>64216</v>
      </c>
      <c r="H19107" s="8" t="s">
        <v>32325</v>
      </c>
      <c r="I19107" s="8" t="s">
        <v>32326</v>
      </c>
      <c r="J19107" s="8">
        <v>63826</v>
      </c>
      <c r="K19107" s="8" t="s">
        <v>33971</v>
      </c>
    </row>
    <row r="19108" spans="1:11" x14ac:dyDescent="0.2">
      <c r="A19108" s="8">
        <f>IF(IFERROR((MATCH(G19108,$G$1:$G$17725,0)),0),INDEX($A$1:$A$17725,MATCH(G19108,$G$1:$G$17725,0)),MAX($A$2:$A19107)+1)</f>
        <v>14913</v>
      </c>
      <c r="B19108" s="8" t="e">
        <f t="shared" si="371"/>
        <v>#N/A</v>
      </c>
      <c r="C19108" s="9" t="str">
        <f t="shared" si="372"/>
        <v>blair solar</v>
      </c>
      <c r="D19108" s="8"/>
      <c r="E19108" s="8"/>
      <c r="F19108" s="10"/>
      <c r="G19108" s="8">
        <v>64217</v>
      </c>
      <c r="H19108" s="8" t="s">
        <v>32327</v>
      </c>
      <c r="I19108" s="8" t="s">
        <v>29016</v>
      </c>
      <c r="J19108" s="8">
        <v>58135</v>
      </c>
      <c r="K19108" s="8" t="s">
        <v>33972</v>
      </c>
    </row>
    <row r="19109" spans="1:11" x14ac:dyDescent="0.2">
      <c r="A19109" s="8">
        <f>IF(IFERROR((MATCH(G19109,$G$1:$G$17725,0)),0),INDEX($A$1:$A$17725,MATCH(G19109,$G$1:$G$17725,0)),MAX($A$2:$A19108)+1)</f>
        <v>14914</v>
      </c>
      <c r="B19109" s="8" t="e">
        <f t="shared" si="371"/>
        <v>#N/A</v>
      </c>
      <c r="C19109" s="9" t="str">
        <f t="shared" si="372"/>
        <v>madison solar</v>
      </c>
      <c r="D19109" s="8"/>
      <c r="E19109" s="8"/>
      <c r="F19109" s="10"/>
      <c r="G19109" s="8">
        <v>64218</v>
      </c>
      <c r="H19109" s="8" t="s">
        <v>29224</v>
      </c>
      <c r="I19109" s="8" t="s">
        <v>29016</v>
      </c>
      <c r="J19109" s="8">
        <v>58135</v>
      </c>
      <c r="K19109" s="8" t="s">
        <v>33972</v>
      </c>
    </row>
    <row r="19110" spans="1:11" x14ac:dyDescent="0.2">
      <c r="A19110" s="8">
        <f>IF(IFERROR((MATCH(G19110,$G$1:$G$17725,0)),0),INDEX($A$1:$A$17725,MATCH(G19110,$G$1:$G$17725,0)),MAX($A$2:$A19109)+1)</f>
        <v>14915</v>
      </c>
      <c r="B19110" s="8" t="e">
        <f t="shared" si="371"/>
        <v>#N/A</v>
      </c>
      <c r="C19110" s="9" t="str">
        <f t="shared" si="372"/>
        <v>few solar</v>
      </c>
      <c r="D19110" s="8"/>
      <c r="E19110" s="8"/>
      <c r="F19110" s="10"/>
      <c r="G19110" s="8">
        <v>64219</v>
      </c>
      <c r="H19110" s="8" t="s">
        <v>32328</v>
      </c>
      <c r="I19110" s="8" t="s">
        <v>29016</v>
      </c>
      <c r="J19110" s="8">
        <v>58135</v>
      </c>
      <c r="K19110" s="8" t="s">
        <v>33972</v>
      </c>
    </row>
    <row r="19111" spans="1:11" x14ac:dyDescent="0.2">
      <c r="A19111" s="8">
        <f>IF(IFERROR((MATCH(G19111,$G$1:$G$17725,0)),0),INDEX($A$1:$A$17725,MATCH(G19111,$G$1:$G$17725,0)),MAX($A$2:$A19110)+1)</f>
        <v>14916</v>
      </c>
      <c r="B19111" s="8" t="e">
        <f t="shared" si="371"/>
        <v>#N/A</v>
      </c>
      <c r="C19111" s="9" t="str">
        <f t="shared" si="372"/>
        <v>wonderful orchards - westside</v>
      </c>
      <c r="D19111" s="8"/>
      <c r="E19111" s="8"/>
      <c r="F19111" s="10"/>
      <c r="G19111" s="8">
        <v>64220</v>
      </c>
      <c r="H19111" s="8" t="s">
        <v>32329</v>
      </c>
      <c r="I19111" s="8" t="s">
        <v>32096</v>
      </c>
      <c r="J19111" s="8">
        <v>63689</v>
      </c>
      <c r="K19111" s="8" t="s">
        <v>33860</v>
      </c>
    </row>
    <row r="19112" spans="1:11" x14ac:dyDescent="0.2">
      <c r="A19112" s="8">
        <f>IF(IFERROR((MATCH(G19112,$G$1:$G$17725,0)),0),INDEX($A$1:$A$17725,MATCH(G19112,$G$1:$G$17725,0)),MAX($A$2:$A19111)+1)</f>
        <v>14917</v>
      </c>
      <c r="B19112" s="8" t="e">
        <f t="shared" si="371"/>
        <v>#N/A</v>
      </c>
      <c r="C19112" s="9" t="str">
        <f t="shared" si="372"/>
        <v>wonderful orchards - belridge</v>
      </c>
      <c r="D19112" s="8"/>
      <c r="E19112" s="8"/>
      <c r="F19112" s="10"/>
      <c r="G19112" s="8">
        <v>64221</v>
      </c>
      <c r="H19112" s="8" t="s">
        <v>32330</v>
      </c>
      <c r="I19112" s="8" t="s">
        <v>32096</v>
      </c>
      <c r="J19112" s="8">
        <v>63689</v>
      </c>
      <c r="K19112" s="8" t="s">
        <v>33860</v>
      </c>
    </row>
    <row r="19113" spans="1:11" x14ac:dyDescent="0.2">
      <c r="A19113" s="8">
        <f>IF(IFERROR((MATCH(G19113,$G$1:$G$17725,0)),0),INDEX($A$1:$A$17725,MATCH(G19113,$G$1:$G$17725,0)),MAX($A$2:$A19112)+1)</f>
        <v>14918</v>
      </c>
      <c r="B19113" s="8" t="e">
        <f t="shared" si="371"/>
        <v>#N/A</v>
      </c>
      <c r="C19113" s="9" t="str">
        <f t="shared" si="372"/>
        <v>burt county solar hybrid</v>
      </c>
      <c r="D19113" s="8"/>
      <c r="E19113" s="8"/>
      <c r="F19113" s="10"/>
      <c r="G19113" s="8">
        <v>64222</v>
      </c>
      <c r="H19113" s="8" t="s">
        <v>32331</v>
      </c>
      <c r="I19113" s="8" t="s">
        <v>32332</v>
      </c>
      <c r="J19113" s="8">
        <v>63842</v>
      </c>
      <c r="K19113" s="8" t="s">
        <v>33973</v>
      </c>
    </row>
    <row r="19114" spans="1:11" x14ac:dyDescent="0.2">
      <c r="A19114" s="8">
        <f>IF(IFERROR((MATCH(G19114,$G$1:$G$17725,0)),0),INDEX($A$1:$A$17725,MATCH(G19114,$G$1:$G$17725,0)),MAX($A$2:$A19113)+1)</f>
        <v>14919</v>
      </c>
      <c r="B19114" s="8" t="e">
        <f t="shared" si="371"/>
        <v>#N/A</v>
      </c>
      <c r="C19114" s="9" t="str">
        <f t="shared" si="372"/>
        <v>dodge county solar hybrid</v>
      </c>
      <c r="D19114" s="8"/>
      <c r="E19114" s="8"/>
      <c r="F19114" s="10"/>
      <c r="G19114" s="8">
        <v>64223</v>
      </c>
      <c r="H19114" s="8" t="s">
        <v>32333</v>
      </c>
      <c r="I19114" s="8" t="s">
        <v>32332</v>
      </c>
      <c r="J19114" s="8">
        <v>63842</v>
      </c>
      <c r="K19114" s="8" t="s">
        <v>33973</v>
      </c>
    </row>
    <row r="19115" spans="1:11" x14ac:dyDescent="0.2">
      <c r="A19115" s="8">
        <f>IF(IFERROR((MATCH(G19115,$G$1:$G$17725,0)),0),INDEX($A$1:$A$17725,MATCH(G19115,$G$1:$G$17725,0)),MAX($A$2:$A19114)+1)</f>
        <v>14920</v>
      </c>
      <c r="B19115" s="8" t="e">
        <f t="shared" si="371"/>
        <v>#N/A</v>
      </c>
      <c r="C19115" s="9" t="str">
        <f t="shared" si="372"/>
        <v>dressor plains solar, llc</v>
      </c>
      <c r="D19115" s="8"/>
      <c r="E19115" s="8"/>
      <c r="F19115" s="10"/>
      <c r="G19115" s="8">
        <v>64224</v>
      </c>
      <c r="H19115" s="8" t="s">
        <v>32334</v>
      </c>
      <c r="I19115" s="8" t="s">
        <v>32334</v>
      </c>
      <c r="J19115" s="8">
        <v>63815</v>
      </c>
      <c r="K19115" s="8" t="s">
        <v>33974</v>
      </c>
    </row>
    <row r="19116" spans="1:11" x14ac:dyDescent="0.2">
      <c r="A19116" s="8">
        <f>IF(IFERROR((MATCH(G19116,$G$1:$G$17725,0)),0),INDEX($A$1:$A$17725,MATCH(G19116,$G$1:$G$17725,0)),MAX($A$2:$A19115)+1)</f>
        <v>14921</v>
      </c>
      <c r="B19116" s="8" t="e">
        <f t="shared" si="371"/>
        <v>#N/A</v>
      </c>
      <c r="C19116" s="9" t="str">
        <f t="shared" si="372"/>
        <v>prosperity solar farm csg</v>
      </c>
      <c r="D19116" s="8"/>
      <c r="E19116" s="8"/>
      <c r="F19116" s="10"/>
      <c r="G19116" s="8">
        <v>64225</v>
      </c>
      <c r="H19116" s="8" t="s">
        <v>32335</v>
      </c>
      <c r="I19116" s="8" t="s">
        <v>29467</v>
      </c>
      <c r="J19116" s="8">
        <v>5860</v>
      </c>
      <c r="K19116" s="8" t="s">
        <v>33975</v>
      </c>
    </row>
    <row r="19117" spans="1:11" x14ac:dyDescent="0.2">
      <c r="A19117" s="8">
        <f>IF(IFERROR((MATCH(G19117,$G$1:$G$17725,0)),0),INDEX($A$1:$A$17725,MATCH(G19117,$G$1:$G$17725,0)),MAX($A$2:$A19116)+1)</f>
        <v>14922</v>
      </c>
      <c r="B19117" s="8" t="e">
        <f t="shared" si="371"/>
        <v>#N/A</v>
      </c>
      <c r="C19117" s="9" t="str">
        <f t="shared" si="372"/>
        <v>curry solar</v>
      </c>
      <c r="D19117" s="8"/>
      <c r="E19117" s="8"/>
      <c r="F19117" s="10"/>
      <c r="G19117" s="8">
        <v>64226</v>
      </c>
      <c r="H19117" s="8" t="s">
        <v>32336</v>
      </c>
      <c r="I19117" s="8" t="s">
        <v>28971</v>
      </c>
      <c r="J19117" s="8">
        <v>60281</v>
      </c>
      <c r="K19117" s="8" t="s">
        <v>33976</v>
      </c>
    </row>
    <row r="19118" spans="1:11" x14ac:dyDescent="0.2">
      <c r="A19118" s="8">
        <f>IF(IFERROR((MATCH(G19118,$G$1:$G$17725,0)),0),INDEX($A$1:$A$17725,MATCH(G19118,$G$1:$G$17725,0)),MAX($A$2:$A19117)+1)</f>
        <v>14923</v>
      </c>
      <c r="B19118" s="8" t="e">
        <f t="shared" si="371"/>
        <v>#N/A</v>
      </c>
      <c r="C19118" s="9" t="str">
        <f t="shared" si="372"/>
        <v>alexis solar, llc</v>
      </c>
      <c r="D19118" s="8"/>
      <c r="E19118" s="8"/>
      <c r="F19118" s="10"/>
      <c r="G19118" s="8">
        <v>64227</v>
      </c>
      <c r="H19118" s="8" t="s">
        <v>32337</v>
      </c>
      <c r="I19118" s="8" t="s">
        <v>31058</v>
      </c>
      <c r="J19118" s="8">
        <v>61677</v>
      </c>
      <c r="K19118" s="8" t="s">
        <v>33876</v>
      </c>
    </row>
    <row r="19119" spans="1:11" x14ac:dyDescent="0.2">
      <c r="A19119" s="8">
        <f>IF(IFERROR((MATCH(G19119,$G$1:$G$17725,0)),0),INDEX($A$1:$A$17725,MATCH(G19119,$G$1:$G$17725,0)),MAX($A$2:$A19118)+1)</f>
        <v>14924</v>
      </c>
      <c r="B19119" s="8" t="e">
        <f t="shared" si="371"/>
        <v>#N/A</v>
      </c>
      <c r="C19119" s="9" t="str">
        <f t="shared" si="372"/>
        <v>blue goose solar</v>
      </c>
      <c r="D19119" s="8"/>
      <c r="E19119" s="8"/>
      <c r="F19119" s="10"/>
      <c r="G19119" s="8">
        <v>64228</v>
      </c>
      <c r="H19119" s="8" t="s">
        <v>32338</v>
      </c>
      <c r="I19119" s="8" t="s">
        <v>32338</v>
      </c>
      <c r="J19119" s="8">
        <v>63834</v>
      </c>
      <c r="K19119" s="8" t="s">
        <v>33852</v>
      </c>
    </row>
    <row r="19120" spans="1:11" x14ac:dyDescent="0.2">
      <c r="A19120" s="8">
        <f>IF(IFERROR((MATCH(G19120,$G$1:$G$17725,0)),0),INDEX($A$1:$A$17725,MATCH(G19120,$G$1:$G$17725,0)),MAX($A$2:$A19119)+1)</f>
        <v>14925</v>
      </c>
      <c r="B19120" s="8" t="e">
        <f t="shared" si="371"/>
        <v>#N/A</v>
      </c>
      <c r="C19120" s="9" t="str">
        <f t="shared" si="372"/>
        <v>iroquois solar 1b llc</v>
      </c>
      <c r="D19120" s="8"/>
      <c r="E19120" s="8"/>
      <c r="F19120" s="10"/>
      <c r="G19120" s="8">
        <v>64229</v>
      </c>
      <c r="H19120" s="8" t="s">
        <v>32339</v>
      </c>
      <c r="I19120" s="8" t="s">
        <v>32339</v>
      </c>
      <c r="J19120" s="8">
        <v>63833</v>
      </c>
      <c r="K19120" s="8" t="s">
        <v>33852</v>
      </c>
    </row>
    <row r="19121" spans="1:11" x14ac:dyDescent="0.2">
      <c r="A19121" s="8">
        <f>IF(IFERROR((MATCH(G19121,$G$1:$G$17725,0)),0),INDEX($A$1:$A$17725,MATCH(G19121,$G$1:$G$17725,0)),MAX($A$2:$A19120)+1)</f>
        <v>14926</v>
      </c>
      <c r="B19121" s="8" t="e">
        <f t="shared" si="371"/>
        <v>#N/A</v>
      </c>
      <c r="C19121" s="9" t="str">
        <f t="shared" si="372"/>
        <v>indiana crossroads wind farm llc</v>
      </c>
      <c r="D19121" s="8"/>
      <c r="E19121" s="8"/>
      <c r="F19121" s="10"/>
      <c r="G19121" s="8">
        <v>64230</v>
      </c>
      <c r="H19121" s="8" t="s">
        <v>32340</v>
      </c>
      <c r="I19121" s="8" t="s">
        <v>32341</v>
      </c>
      <c r="J19121" s="8">
        <v>63835</v>
      </c>
      <c r="K19121" s="8" t="s">
        <v>33977</v>
      </c>
    </row>
    <row r="19122" spans="1:11" x14ac:dyDescent="0.2">
      <c r="A19122" s="8">
        <f>IF(IFERROR((MATCH(G19122,$G$1:$G$17725,0)),0),INDEX($A$1:$A$17725,MATCH(G19122,$G$1:$G$17725,0)),MAX($A$2:$A19121)+1)</f>
        <v>14927</v>
      </c>
      <c r="B19122" s="8" t="e">
        <f t="shared" si="371"/>
        <v>#N/A</v>
      </c>
      <c r="C19122" s="9" t="str">
        <f t="shared" si="372"/>
        <v>hadley 3 solar (north)</v>
      </c>
      <c r="D19122" s="8"/>
      <c r="E19122" s="8"/>
      <c r="F19122" s="10"/>
      <c r="G19122" s="8">
        <v>64231</v>
      </c>
      <c r="H19122" s="8" t="s">
        <v>32342</v>
      </c>
      <c r="I19122" s="8" t="s">
        <v>32343</v>
      </c>
      <c r="J19122" s="8">
        <v>63841</v>
      </c>
      <c r="K19122" s="8" t="s">
        <v>33978</v>
      </c>
    </row>
    <row r="19123" spans="1:11" x14ac:dyDescent="0.2">
      <c r="A19123" s="8">
        <f>IF(IFERROR((MATCH(G19123,$G$1:$G$17725,0)),0),INDEX($A$1:$A$17725,MATCH(G19123,$G$1:$G$17725,0)),MAX($A$2:$A19122)+1)</f>
        <v>14928</v>
      </c>
      <c r="B19123" s="8" t="e">
        <f t="shared" si="371"/>
        <v>#N/A</v>
      </c>
      <c r="C19123" s="9" t="str">
        <f t="shared" si="372"/>
        <v>hadley 3 solar (south)</v>
      </c>
      <c r="D19123" s="8"/>
      <c r="E19123" s="8"/>
      <c r="F19123" s="10"/>
      <c r="G19123" s="8">
        <v>64232</v>
      </c>
      <c r="H19123" s="8" t="s">
        <v>32344</v>
      </c>
      <c r="I19123" s="8" t="s">
        <v>32345</v>
      </c>
      <c r="J19123" s="8">
        <v>63822</v>
      </c>
      <c r="K19123" s="8" t="s">
        <v>33904</v>
      </c>
    </row>
    <row r="19124" spans="1:11" x14ac:dyDescent="0.2">
      <c r="A19124" s="8">
        <f>IF(IFERROR((MATCH(G19124,$G$1:$G$17725,0)),0),INDEX($A$1:$A$17725,MATCH(G19124,$G$1:$G$17725,0)),MAX($A$2:$A19123)+1)</f>
        <v>14929</v>
      </c>
      <c r="B19124" s="8" t="e">
        <f t="shared" si="371"/>
        <v>#N/A</v>
      </c>
      <c r="C19124" s="9" t="str">
        <f t="shared" si="372"/>
        <v>hecate energy frye solar llc</v>
      </c>
      <c r="D19124" s="8"/>
      <c r="E19124" s="8"/>
      <c r="F19124" s="10"/>
      <c r="G19124" s="8">
        <v>64233</v>
      </c>
      <c r="H19124" s="8" t="s">
        <v>32346</v>
      </c>
      <c r="I19124" s="8" t="s">
        <v>32346</v>
      </c>
      <c r="J19124" s="8">
        <v>63837</v>
      </c>
      <c r="K19124" s="8" t="s">
        <v>33979</v>
      </c>
    </row>
    <row r="19125" spans="1:11" x14ac:dyDescent="0.2">
      <c r="A19125" s="8">
        <f>IF(IFERROR((MATCH(G19125,$G$1:$G$17725,0)),0),INDEX($A$1:$A$17725,MATCH(G19125,$G$1:$G$17725,0)),MAX($A$2:$A19124)+1)</f>
        <v>14930</v>
      </c>
      <c r="B19125" s="8" t="e">
        <f t="shared" si="371"/>
        <v>#N/A</v>
      </c>
      <c r="C19125" s="9" t="str">
        <f t="shared" si="372"/>
        <v>hecate energy harley hand solar llc</v>
      </c>
      <c r="D19125" s="8"/>
      <c r="E19125" s="8"/>
      <c r="F19125" s="10"/>
      <c r="G19125" s="8">
        <v>64234</v>
      </c>
      <c r="H19125" s="8" t="s">
        <v>32347</v>
      </c>
      <c r="I19125" s="8" t="s">
        <v>32347</v>
      </c>
      <c r="J19125" s="8">
        <v>63832</v>
      </c>
      <c r="K19125" s="8" t="s">
        <v>33979</v>
      </c>
    </row>
    <row r="19126" spans="1:11" x14ac:dyDescent="0.2">
      <c r="A19126" s="8">
        <f>IF(IFERROR((MATCH(G19126,$G$1:$G$17725,0)),0),INDEX($A$1:$A$17725,MATCH(G19126,$G$1:$G$17725,0)),MAX($A$2:$A19125)+1)</f>
        <v>14931</v>
      </c>
      <c r="B19126" s="8" t="e">
        <f t="shared" si="371"/>
        <v>#N/A</v>
      </c>
      <c r="C19126" s="9" t="str">
        <f t="shared" si="372"/>
        <v>swiftsure</v>
      </c>
      <c r="D19126" s="8"/>
      <c r="E19126" s="8"/>
      <c r="F19126" s="10"/>
      <c r="G19126" s="8">
        <v>64235</v>
      </c>
      <c r="H19126" s="8" t="s">
        <v>32348</v>
      </c>
      <c r="I19126" s="8" t="s">
        <v>32349</v>
      </c>
      <c r="J19126" s="8">
        <v>63838</v>
      </c>
      <c r="K19126" s="8" t="s">
        <v>33980</v>
      </c>
    </row>
    <row r="19127" spans="1:11" x14ac:dyDescent="0.2">
      <c r="A19127" s="8">
        <f>IF(IFERROR((MATCH(G19127,$G$1:$G$17725,0)),0),INDEX($A$1:$A$17725,MATCH(G19127,$G$1:$G$17725,0)),MAX($A$2:$A19126)+1)</f>
        <v>14932</v>
      </c>
      <c r="B19127" s="8" t="e">
        <f t="shared" si="371"/>
        <v>#N/A</v>
      </c>
      <c r="C19127" s="9" t="str">
        <f t="shared" si="372"/>
        <v>clermont</v>
      </c>
      <c r="D19127" s="8"/>
      <c r="E19127" s="8"/>
      <c r="F19127" s="10"/>
      <c r="G19127" s="8">
        <v>64236</v>
      </c>
      <c r="H19127" s="8" t="s">
        <v>32350</v>
      </c>
      <c r="I19127" s="8" t="s">
        <v>32351</v>
      </c>
      <c r="J19127" s="8">
        <v>63839</v>
      </c>
      <c r="K19127" s="8" t="s">
        <v>33981</v>
      </c>
    </row>
    <row r="19128" spans="1:11" x14ac:dyDescent="0.2">
      <c r="A19128" s="8">
        <f>IF(IFERROR((MATCH(G19128,$G$1:$G$17725,0)),0),INDEX($A$1:$A$17725,MATCH(G19128,$G$1:$G$17725,0)),MAX($A$2:$A19127)+1)</f>
        <v>14933</v>
      </c>
      <c r="B19128" s="8" t="e">
        <f t="shared" si="371"/>
        <v>#N/A</v>
      </c>
      <c r="C19128" s="9" t="str">
        <f t="shared" si="372"/>
        <v>solar lee, llc</v>
      </c>
      <c r="D19128" s="8"/>
      <c r="E19128" s="8"/>
      <c r="F19128" s="10"/>
      <c r="G19128" s="8">
        <v>64237</v>
      </c>
      <c r="H19128" s="8" t="s">
        <v>32352</v>
      </c>
      <c r="I19128" s="8" t="s">
        <v>32352</v>
      </c>
      <c r="J19128" s="8">
        <v>63823</v>
      </c>
      <c r="K19128" s="8" t="s">
        <v>33982</v>
      </c>
    </row>
    <row r="19129" spans="1:11" x14ac:dyDescent="0.2">
      <c r="A19129" s="8">
        <f>IF(IFERROR((MATCH(G19129,$G$1:$G$17725,0)),0),INDEX($A$1:$A$17725,MATCH(G19129,$G$1:$G$17725,0)),MAX($A$2:$A19128)+1)</f>
        <v>14934</v>
      </c>
      <c r="B19129" s="8" t="e">
        <f t="shared" si="371"/>
        <v>#N/A</v>
      </c>
      <c r="C19129" s="9" t="str">
        <f t="shared" si="372"/>
        <v>acme solar, llc</v>
      </c>
      <c r="D19129" s="8"/>
      <c r="E19129" s="8"/>
      <c r="F19129" s="10"/>
      <c r="G19129" s="8">
        <v>64238</v>
      </c>
      <c r="H19129" s="8" t="s">
        <v>32353</v>
      </c>
      <c r="I19129" s="8" t="s">
        <v>32353</v>
      </c>
      <c r="J19129" s="8">
        <v>63824</v>
      </c>
      <c r="K19129" s="8" t="s">
        <v>33983</v>
      </c>
    </row>
    <row r="19130" spans="1:11" x14ac:dyDescent="0.2">
      <c r="A19130" s="8">
        <f>IF(IFERROR((MATCH(G19130,$G$1:$G$17725,0)),0),INDEX($A$1:$A$17725,MATCH(G19130,$G$1:$G$17725,0)),MAX($A$2:$A19129)+1)</f>
        <v>14935</v>
      </c>
      <c r="B19130" s="8" t="e">
        <f t="shared" si="371"/>
        <v>#N/A</v>
      </c>
      <c r="C19130" s="9" t="str">
        <f t="shared" si="372"/>
        <v>7v solar ranch</v>
      </c>
      <c r="D19130" s="8"/>
      <c r="E19130" s="8"/>
      <c r="F19130" s="10"/>
      <c r="G19130" s="8">
        <v>64239</v>
      </c>
      <c r="H19130" s="8" t="s">
        <v>32354</v>
      </c>
      <c r="I19130" s="8" t="s">
        <v>32355</v>
      </c>
      <c r="J19130" s="8">
        <v>63830</v>
      </c>
      <c r="K19130" s="8" t="s">
        <v>33984</v>
      </c>
    </row>
    <row r="19131" spans="1:11" x14ac:dyDescent="0.2">
      <c r="A19131" s="8">
        <f>IF(IFERROR((MATCH(G19131,$G$1:$G$17725,0)),0),INDEX($A$1:$A$17725,MATCH(G19131,$G$1:$G$17725,0)),MAX($A$2:$A19130)+1)</f>
        <v>14936</v>
      </c>
      <c r="B19131" s="8" t="e">
        <f t="shared" si="371"/>
        <v>#N/A</v>
      </c>
      <c r="C19131" s="9" t="str">
        <f t="shared" si="372"/>
        <v>holley road solar</v>
      </c>
      <c r="D19131" s="8"/>
      <c r="E19131" s="8"/>
      <c r="F19131" s="10"/>
      <c r="G19131" s="8">
        <v>64240</v>
      </c>
      <c r="H19131" s="8" t="s">
        <v>32356</v>
      </c>
      <c r="I19131" s="8" t="s">
        <v>32357</v>
      </c>
      <c r="J19131" s="8">
        <v>63828</v>
      </c>
      <c r="K19131" s="8" t="s">
        <v>33849</v>
      </c>
    </row>
    <row r="19132" spans="1:11" x14ac:dyDescent="0.2">
      <c r="A19132" s="8">
        <f>IF(IFERROR((MATCH(G19132,$G$1:$G$17725,0)),0),INDEX($A$1:$A$17725,MATCH(G19132,$G$1:$G$17725,0)),MAX($A$2:$A19131)+1)</f>
        <v>14937</v>
      </c>
      <c r="B19132" s="8" t="e">
        <f t="shared" si="371"/>
        <v>#N/A</v>
      </c>
      <c r="C19132" s="9" t="str">
        <f t="shared" si="372"/>
        <v>maryland food center authority ad</v>
      </c>
      <c r="D19132" s="8"/>
      <c r="E19132" s="8"/>
      <c r="F19132" s="10"/>
      <c r="G19132" s="8">
        <v>64241</v>
      </c>
      <c r="H19132" s="8" t="s">
        <v>32358</v>
      </c>
      <c r="I19132" s="8" t="s">
        <v>32359</v>
      </c>
      <c r="J19132" s="8">
        <v>63827</v>
      </c>
      <c r="K19132" s="8" t="s">
        <v>33985</v>
      </c>
    </row>
    <row r="19133" spans="1:11" x14ac:dyDescent="0.2">
      <c r="A19133" s="8">
        <f>IF(IFERROR((MATCH(G19133,$G$1:$G$17725,0)),0),INDEX($A$1:$A$17725,MATCH(G19133,$G$1:$G$17725,0)),MAX($A$2:$A19132)+1)</f>
        <v>14938</v>
      </c>
      <c r="B19133" s="8" t="e">
        <f t="shared" si="371"/>
        <v>#N/A</v>
      </c>
      <c r="C19133" s="9" t="str">
        <f t="shared" si="372"/>
        <v>st. cloud hydro</v>
      </c>
      <c r="D19133" s="8"/>
      <c r="E19133" s="8"/>
      <c r="F19133" s="10"/>
      <c r="G19133" s="8">
        <v>64242</v>
      </c>
      <c r="H19133" s="8" t="s">
        <v>32360</v>
      </c>
      <c r="I19133" s="8" t="s">
        <v>32361</v>
      </c>
      <c r="J19133" s="8">
        <v>63831</v>
      </c>
      <c r="K19133" s="8" t="s">
        <v>33986</v>
      </c>
    </row>
    <row r="19134" spans="1:11" x14ac:dyDescent="0.2">
      <c r="A19134" s="8">
        <f>IF(IFERROR((MATCH(G19134,$G$1:$G$17725,0)),0),INDEX($A$1:$A$17725,MATCH(G19134,$G$1:$G$17725,0)),MAX($A$2:$A19133)+1)</f>
        <v>14939</v>
      </c>
      <c r="B19134" s="8" t="e">
        <f t="shared" ref="B19134:B19155" si="373">IF(COUNTIF($G$1:$G$17725,G19134&gt;0),0,INDEX($A$1:$A$17725,MATCH(G19134,$G$1:$G$17725,0)))</f>
        <v>#N/A</v>
      </c>
      <c r="C19134" s="9" t="str">
        <f t="shared" si="372"/>
        <v>anderson 3</v>
      </c>
      <c r="D19134" s="8"/>
      <c r="E19134" s="8"/>
      <c r="F19134" s="10"/>
      <c r="G19134" s="8">
        <v>64244</v>
      </c>
      <c r="H19134" s="8" t="s">
        <v>32362</v>
      </c>
      <c r="I19134" s="8" t="s">
        <v>28725</v>
      </c>
      <c r="J19134" s="8">
        <v>9234</v>
      </c>
      <c r="K19134" s="8" t="s">
        <v>33987</v>
      </c>
    </row>
    <row r="19135" spans="1:11" x14ac:dyDescent="0.2">
      <c r="A19135" s="8">
        <f>IF(IFERROR((MATCH(G19135,$G$1:$G$17725,0)),0),INDEX($A$1:$A$17725,MATCH(G19135,$G$1:$G$17725,0)),MAX($A$2:$A19134)+1)</f>
        <v>14940</v>
      </c>
      <c r="B19135" s="8" t="e">
        <f t="shared" si="373"/>
        <v>#N/A</v>
      </c>
      <c r="C19135" s="9" t="str">
        <f t="shared" si="372"/>
        <v>anderson 5</v>
      </c>
      <c r="D19135" s="8"/>
      <c r="E19135" s="8"/>
      <c r="F19135" s="10"/>
      <c r="G19135" s="8">
        <v>64245</v>
      </c>
      <c r="H19135" s="8" t="s">
        <v>32363</v>
      </c>
      <c r="I19135" s="8" t="s">
        <v>28725</v>
      </c>
      <c r="J19135" s="8">
        <v>9234</v>
      </c>
      <c r="K19135" s="8" t="s">
        <v>33988</v>
      </c>
    </row>
    <row r="19136" spans="1:11" x14ac:dyDescent="0.2">
      <c r="A19136" s="8">
        <f>IF(IFERROR((MATCH(G19136,$G$1:$G$17725,0)),0),INDEX($A$1:$A$17725,MATCH(G19136,$G$1:$G$17725,0)),MAX($A$2:$A19135)+1)</f>
        <v>14941</v>
      </c>
      <c r="B19136" s="8" t="e">
        <f t="shared" si="373"/>
        <v>#N/A</v>
      </c>
      <c r="C19136" s="9" t="str">
        <f t="shared" si="372"/>
        <v>peru 2</v>
      </c>
      <c r="D19136" s="8"/>
      <c r="E19136" s="8"/>
      <c r="F19136" s="10"/>
      <c r="G19136" s="8">
        <v>64246</v>
      </c>
      <c r="H19136" s="8" t="s">
        <v>32364</v>
      </c>
      <c r="I19136" s="8" t="s">
        <v>28725</v>
      </c>
      <c r="J19136" s="8">
        <v>9234</v>
      </c>
      <c r="K19136" s="8" t="s">
        <v>33989</v>
      </c>
    </row>
    <row r="19137" spans="1:11" x14ac:dyDescent="0.2">
      <c r="A19137" s="8">
        <f>IF(IFERROR((MATCH(G19137,$G$1:$G$17725,0)),0),INDEX($A$1:$A$17725,MATCH(G19137,$G$1:$G$17725,0)),MAX($A$2:$A19136)+1)</f>
        <v>14942</v>
      </c>
      <c r="B19137" s="8" t="e">
        <f t="shared" si="373"/>
        <v>#N/A</v>
      </c>
      <c r="C19137" s="9" t="str">
        <f t="shared" si="372"/>
        <v>richmond 5</v>
      </c>
      <c r="D19137" s="8"/>
      <c r="E19137" s="8"/>
      <c r="F19137" s="10"/>
      <c r="G19137" s="8">
        <v>64247</v>
      </c>
      <c r="H19137" s="8" t="s">
        <v>32365</v>
      </c>
      <c r="I19137" s="8" t="s">
        <v>28725</v>
      </c>
      <c r="J19137" s="8">
        <v>9234</v>
      </c>
      <c r="K19137" s="8" t="s">
        <v>33990</v>
      </c>
    </row>
    <row r="19138" spans="1:11" x14ac:dyDescent="0.2">
      <c r="A19138" s="8">
        <f>IF(IFERROR((MATCH(G19138,$G$1:$G$17725,0)),0),INDEX($A$1:$A$17725,MATCH(G19138,$G$1:$G$17725,0)),MAX($A$2:$A19137)+1)</f>
        <v>14943</v>
      </c>
      <c r="B19138" s="8" t="e">
        <f t="shared" si="373"/>
        <v>#N/A</v>
      </c>
      <c r="C19138" s="9" t="str">
        <f t="shared" si="372"/>
        <v>anderson 4</v>
      </c>
      <c r="D19138" s="8"/>
      <c r="E19138" s="8"/>
      <c r="F19138" s="10"/>
      <c r="G19138" s="8">
        <v>64248</v>
      </c>
      <c r="H19138" s="8" t="s">
        <v>32366</v>
      </c>
      <c r="I19138" s="8" t="s">
        <v>28725</v>
      </c>
      <c r="J19138" s="8">
        <v>9234</v>
      </c>
      <c r="K19138" s="8" t="s">
        <v>33991</v>
      </c>
    </row>
    <row r="19139" spans="1:11" x14ac:dyDescent="0.2">
      <c r="A19139" s="8">
        <f>IF(IFERROR((MATCH(G19139,$G$1:$G$17725,0)),0),INDEX($A$1:$A$17725,MATCH(G19139,$G$1:$G$17725,0)),MAX($A$2:$A19138)+1)</f>
        <v>14944</v>
      </c>
      <c r="B19139" s="8" t="e">
        <f t="shared" si="373"/>
        <v>#N/A</v>
      </c>
      <c r="C19139" s="9" t="str">
        <f t="shared" si="372"/>
        <v>anderson 6</v>
      </c>
      <c r="D19139" s="8"/>
      <c r="E19139" s="8"/>
      <c r="F19139" s="10"/>
      <c r="G19139" s="8">
        <v>64249</v>
      </c>
      <c r="H19139" s="8" t="s">
        <v>32367</v>
      </c>
      <c r="I19139" s="8" t="s">
        <v>28725</v>
      </c>
      <c r="J19139" s="8">
        <v>9234</v>
      </c>
      <c r="K19139" s="8" t="s">
        <v>33992</v>
      </c>
    </row>
    <row r="19140" spans="1:11" x14ac:dyDescent="0.2">
      <c r="A19140" s="8">
        <f>IF(IFERROR((MATCH(G19140,$G$1:$G$17725,0)),0),INDEX($A$1:$A$17725,MATCH(G19140,$G$1:$G$17725,0)),MAX($A$2:$A19139)+1)</f>
        <v>14945</v>
      </c>
      <c r="B19140" s="8" t="e">
        <f t="shared" si="373"/>
        <v>#N/A</v>
      </c>
      <c r="C19140" s="9" t="str">
        <f t="shared" si="372"/>
        <v>peru 3</v>
      </c>
      <c r="D19140" s="8"/>
      <c r="E19140" s="8"/>
      <c r="F19140" s="10"/>
      <c r="G19140" s="8">
        <v>64250</v>
      </c>
      <c r="H19140" s="8" t="s">
        <v>32368</v>
      </c>
      <c r="I19140" s="8" t="s">
        <v>28725</v>
      </c>
      <c r="J19140" s="8">
        <v>9234</v>
      </c>
      <c r="K19140" s="8" t="s">
        <v>33993</v>
      </c>
    </row>
    <row r="19141" spans="1:11" x14ac:dyDescent="0.2">
      <c r="A19141" s="8">
        <f>IF(IFERROR((MATCH(G19141,$G$1:$G$17725,0)),0),INDEX($A$1:$A$17725,MATCH(G19141,$G$1:$G$17725,0)),MAX($A$2:$A19140)+1)</f>
        <v>14946</v>
      </c>
      <c r="B19141" s="8" t="e">
        <f t="shared" si="373"/>
        <v>#N/A</v>
      </c>
      <c r="C19141" s="9" t="str">
        <f t="shared" si="372"/>
        <v>pickford solar</v>
      </c>
      <c r="D19141" s="8"/>
      <c r="E19141" s="8"/>
      <c r="F19141" s="10"/>
      <c r="G19141" s="8">
        <v>64251</v>
      </c>
      <c r="H19141" s="8" t="s">
        <v>32369</v>
      </c>
      <c r="I19141" s="8" t="s">
        <v>32369</v>
      </c>
      <c r="J19141" s="8">
        <v>63859</v>
      </c>
      <c r="K19141" s="8" t="s">
        <v>33994</v>
      </c>
    </row>
    <row r="19142" spans="1:11" x14ac:dyDescent="0.2">
      <c r="A19142" s="8">
        <f>IF(IFERROR((MATCH(G19142,$G$1:$G$17725,0)),0),INDEX($A$1:$A$17725,MATCH(G19142,$G$1:$G$17725,0)),MAX($A$2:$A19141)+1)</f>
        <v>14947</v>
      </c>
      <c r="B19142" s="8" t="e">
        <f t="shared" si="373"/>
        <v>#N/A</v>
      </c>
      <c r="C19142" s="9" t="str">
        <f t="shared" si="372"/>
        <v>richmond 6</v>
      </c>
      <c r="D19142" s="8"/>
      <c r="E19142" s="8"/>
      <c r="F19142" s="10"/>
      <c r="G19142" s="8">
        <v>64252</v>
      </c>
      <c r="H19142" s="8" t="s">
        <v>32370</v>
      </c>
      <c r="I19142" s="8" t="s">
        <v>28725</v>
      </c>
      <c r="J19142" s="8">
        <v>9234</v>
      </c>
      <c r="K19142" s="8" t="s">
        <v>33995</v>
      </c>
    </row>
    <row r="19143" spans="1:11" x14ac:dyDescent="0.2">
      <c r="A19143" s="8">
        <f>IF(IFERROR((MATCH(G19143,$G$1:$G$17725,0)),0),INDEX($A$1:$A$17725,MATCH(G19143,$G$1:$G$17725,0)),MAX($A$2:$A19142)+1)</f>
        <v>14948</v>
      </c>
      <c r="B19143" s="8" t="e">
        <f t="shared" si="373"/>
        <v>#N/A</v>
      </c>
      <c r="C19143" s="9" t="str">
        <f t="shared" si="372"/>
        <v>mohawk solar</v>
      </c>
      <c r="D19143" s="8"/>
      <c r="E19143" s="8"/>
      <c r="F19143" s="10"/>
      <c r="G19143" s="8">
        <v>64253</v>
      </c>
      <c r="H19143" s="8" t="s">
        <v>32371</v>
      </c>
      <c r="I19143" s="8" t="s">
        <v>32123</v>
      </c>
      <c r="J19143" s="8">
        <v>15399</v>
      </c>
      <c r="K19143" s="8" t="s">
        <v>33996</v>
      </c>
    </row>
    <row r="19144" spans="1:11" x14ac:dyDescent="0.2">
      <c r="A19144" s="8">
        <f>IF(IFERROR((MATCH(G19144,$G$1:$G$17725,0)),0),INDEX($A$1:$A$17725,MATCH(G19144,$G$1:$G$17725,0)),MAX($A$2:$A19143)+1)</f>
        <v>14949</v>
      </c>
      <c r="B19144" s="8" t="e">
        <f t="shared" si="373"/>
        <v>#N/A</v>
      </c>
      <c r="C19144" s="9" t="str">
        <f t="shared" si="372"/>
        <v>vonore battery energy storage system</v>
      </c>
      <c r="D19144" s="8"/>
      <c r="E19144" s="8"/>
      <c r="F19144" s="10"/>
      <c r="G19144" s="8">
        <v>64255</v>
      </c>
      <c r="H19144" s="8" t="s">
        <v>32372</v>
      </c>
      <c r="I19144" s="8" t="s">
        <v>32373</v>
      </c>
      <c r="J19144" s="8">
        <v>18642</v>
      </c>
      <c r="K19144" s="8" t="s">
        <v>33997</v>
      </c>
    </row>
    <row r="19145" spans="1:11" x14ac:dyDescent="0.2">
      <c r="A19145" s="8">
        <f>IF(IFERROR((MATCH(G19145,$G$1:$G$17725,0)),0),INDEX($A$1:$A$17725,MATCH(G19145,$G$1:$G$17725,0)),MAX($A$2:$A19144)+1)</f>
        <v>14950</v>
      </c>
      <c r="B19145" s="8" t="e">
        <f t="shared" si="373"/>
        <v>#N/A</v>
      </c>
      <c r="C19145" s="9" t="str">
        <f t="shared" si="372"/>
        <v>aes maui kuihelani solar hybrid</v>
      </c>
      <c r="D19145" s="8"/>
      <c r="E19145" s="8"/>
      <c r="F19145" s="10"/>
      <c r="G19145" s="8">
        <v>64256</v>
      </c>
      <c r="H19145" s="8" t="s">
        <v>32374</v>
      </c>
      <c r="I19145" s="8" t="s">
        <v>30843</v>
      </c>
      <c r="J19145" s="8">
        <v>61012</v>
      </c>
      <c r="K19145" s="8" t="s">
        <v>33998</v>
      </c>
    </row>
    <row r="19146" spans="1:11" x14ac:dyDescent="0.2">
      <c r="A19146" s="8">
        <f>IF(IFERROR((MATCH(G19146,$G$1:$G$17725,0)),0),INDEX($A$1:$A$17725,MATCH(G19146,$G$1:$G$17725,0)),MAX($A$2:$A19145)+1)</f>
        <v>14951</v>
      </c>
      <c r="B19146" s="8" t="e">
        <f t="shared" si="373"/>
        <v>#N/A</v>
      </c>
      <c r="C19146" s="9" t="str">
        <f t="shared" si="372"/>
        <v>oci sunray</v>
      </c>
      <c r="D19146" s="8"/>
      <c r="E19146" s="8"/>
      <c r="F19146" s="10"/>
      <c r="G19146" s="8">
        <v>64258</v>
      </c>
      <c r="H19146" s="8" t="s">
        <v>32375</v>
      </c>
      <c r="I19146" s="8" t="s">
        <v>28697</v>
      </c>
      <c r="J19146" s="8">
        <v>58489</v>
      </c>
      <c r="K19146" s="8" t="s">
        <v>33838</v>
      </c>
    </row>
    <row r="19147" spans="1:11" x14ac:dyDescent="0.2">
      <c r="A19147" s="8">
        <f>IF(IFERROR((MATCH(G19147,$G$1:$G$17725,0)),0),INDEX($A$1:$A$17725,MATCH(G19147,$G$1:$G$17725,0)),MAX($A$2:$A19146)+1)</f>
        <v>14952</v>
      </c>
      <c r="B19147" s="8" t="e">
        <f t="shared" si="373"/>
        <v>#N/A</v>
      </c>
      <c r="C19147" s="9" t="str">
        <f t="shared" si="372"/>
        <v>spanish crown</v>
      </c>
      <c r="D19147" s="8"/>
      <c r="E19147" s="8"/>
      <c r="F19147" s="10"/>
      <c r="G19147" s="8">
        <v>64259</v>
      </c>
      <c r="H19147" s="8" t="s">
        <v>32376</v>
      </c>
      <c r="I19147" s="8" t="s">
        <v>28697</v>
      </c>
      <c r="J19147" s="8">
        <v>58489</v>
      </c>
      <c r="K19147" s="8" t="s">
        <v>33884</v>
      </c>
    </row>
    <row r="19148" spans="1:11" x14ac:dyDescent="0.2">
      <c r="A19148" s="8">
        <f>IF(IFERROR((MATCH(G19148,$G$1:$G$17725,0)),0),INDEX($A$1:$A$17725,MATCH(G19148,$G$1:$G$17725,0)),MAX($A$2:$A19147)+1)</f>
        <v>14953</v>
      </c>
      <c r="B19148" s="8" t="e">
        <f t="shared" si="373"/>
        <v>#N/A</v>
      </c>
      <c r="C19148" s="9" t="str">
        <f t="shared" si="372"/>
        <v>golinda solar</v>
      </c>
      <c r="D19148" s="8"/>
      <c r="E19148" s="8"/>
      <c r="F19148" s="10"/>
      <c r="G19148" s="8">
        <v>64260</v>
      </c>
      <c r="H19148" s="8" t="s">
        <v>32377</v>
      </c>
      <c r="I19148" s="8" t="s">
        <v>28697</v>
      </c>
      <c r="J19148" s="8">
        <v>58489</v>
      </c>
      <c r="K19148" s="8" t="s">
        <v>33884</v>
      </c>
    </row>
    <row r="19149" spans="1:11" x14ac:dyDescent="0.2">
      <c r="A19149" s="8">
        <f>IF(IFERROR((MATCH(G19149,$G$1:$G$17725,0)),0),INDEX($A$1:$A$17725,MATCH(G19149,$G$1:$G$17725,0)),MAX($A$2:$A19148)+1)</f>
        <v>14954</v>
      </c>
      <c r="B19149" s="8" t="e">
        <f t="shared" si="373"/>
        <v>#N/A</v>
      </c>
      <c r="C19149" s="9" t="str">
        <f t="shared" si="372"/>
        <v>forrest city- prison site</v>
      </c>
      <c r="D19149" s="8"/>
      <c r="E19149" s="8"/>
      <c r="F19149" s="10"/>
      <c r="G19149" s="8">
        <v>64261</v>
      </c>
      <c r="H19149" s="8" t="s">
        <v>32378</v>
      </c>
      <c r="I19149" s="8" t="s">
        <v>28843</v>
      </c>
      <c r="J19149" s="8">
        <v>60025</v>
      </c>
      <c r="K19149" s="8" t="s">
        <v>33999</v>
      </c>
    </row>
    <row r="19150" spans="1:11" x14ac:dyDescent="0.2">
      <c r="A19150" s="8">
        <f>IF(IFERROR((MATCH(G19150,$G$1:$G$17725,0)),0),INDEX($A$1:$A$17725,MATCH(G19150,$G$1:$G$17725,0)),MAX($A$2:$A19149)+1)</f>
        <v>14955</v>
      </c>
      <c r="B19150" s="8" t="e">
        <f t="shared" si="373"/>
        <v>#N/A</v>
      </c>
      <c r="C19150" s="9" t="str">
        <f t="shared" si="372"/>
        <v>forrest city- eldridge road</v>
      </c>
      <c r="D19150" s="8"/>
      <c r="E19150" s="8"/>
      <c r="F19150" s="10"/>
      <c r="G19150" s="8">
        <v>64262</v>
      </c>
      <c r="H19150" s="8" t="s">
        <v>32379</v>
      </c>
      <c r="I19150" s="8" t="s">
        <v>28843</v>
      </c>
      <c r="J19150" s="8">
        <v>60025</v>
      </c>
      <c r="K19150" s="8" t="s">
        <v>33999</v>
      </c>
    </row>
    <row r="19151" spans="1:11" x14ac:dyDescent="0.2">
      <c r="A19151" s="8">
        <f>IF(IFERROR((MATCH(G19151,$G$1:$G$17725,0)),0),INDEX($A$1:$A$17725,MATCH(G19151,$G$1:$G$17725,0)),MAX($A$2:$A19150)+1)</f>
        <v>14956</v>
      </c>
      <c r="B19151" s="8" t="e">
        <f t="shared" si="373"/>
        <v>#N/A</v>
      </c>
      <c r="C19151" s="9" t="str">
        <f t="shared" si="372"/>
        <v>hot springs 2020</v>
      </c>
      <c r="D19151" s="8"/>
      <c r="E19151" s="8"/>
      <c r="F19151" s="10"/>
      <c r="G19151" s="8">
        <v>64263</v>
      </c>
      <c r="H19151" s="8" t="s">
        <v>32380</v>
      </c>
      <c r="I19151" s="8" t="s">
        <v>28843</v>
      </c>
      <c r="J19151" s="8">
        <v>60025</v>
      </c>
      <c r="K19151" s="8" t="s">
        <v>33999</v>
      </c>
    </row>
    <row r="19152" spans="1:11" x14ac:dyDescent="0.2">
      <c r="A19152" s="8">
        <f>IF(IFERROR((MATCH(G19152,$G$1:$G$17725,0)),0),INDEX($A$1:$A$17725,MATCH(G19152,$G$1:$G$17725,0)),MAX($A$2:$A19151)+1)</f>
        <v>14957</v>
      </c>
      <c r="B19152" s="8" t="e">
        <f t="shared" si="373"/>
        <v>#N/A</v>
      </c>
      <c r="C19152" s="9" t="str">
        <f t="shared" si="372"/>
        <v>las virgenes</v>
      </c>
      <c r="D19152" s="8"/>
      <c r="E19152" s="8"/>
      <c r="F19152" s="10"/>
      <c r="G19152" s="8">
        <v>64264</v>
      </c>
      <c r="H19152" s="8" t="s">
        <v>32381</v>
      </c>
      <c r="I19152" s="8" t="s">
        <v>28843</v>
      </c>
      <c r="J19152" s="8">
        <v>60025</v>
      </c>
      <c r="K19152" s="8" t="s">
        <v>34000</v>
      </c>
    </row>
    <row r="19153" spans="1:11" x14ac:dyDescent="0.2">
      <c r="A19153" s="8">
        <f>IF(IFERROR((MATCH(G19153,$G$1:$G$17725,0)),0),INDEX($A$1:$A$17725,MATCH(G19153,$G$1:$G$17725,0)),MAX($A$2:$A19152)+1)</f>
        <v>14958</v>
      </c>
      <c r="B19153" s="8" t="e">
        <f t="shared" si="373"/>
        <v>#N/A</v>
      </c>
      <c r="C19153" s="9" t="str">
        <f t="shared" ref="C19153:C19216" si="374">IF(H19153="",F19153,H19153)</f>
        <v>alamosa solar south csg</v>
      </c>
      <c r="D19153" s="8"/>
      <c r="E19153" s="8"/>
      <c r="F19153" s="10"/>
      <c r="G19153" s="8">
        <v>64266</v>
      </c>
      <c r="H19153" s="8" t="s">
        <v>32382</v>
      </c>
      <c r="I19153" s="8" t="s">
        <v>28843</v>
      </c>
      <c r="J19153" s="8">
        <v>60025</v>
      </c>
      <c r="K19153" s="8" t="s">
        <v>33834</v>
      </c>
    </row>
    <row r="19154" spans="1:11" x14ac:dyDescent="0.2">
      <c r="A19154" s="8">
        <f>IF(IFERROR((MATCH(G19154,$G$1:$G$17725,0)),0),INDEX($A$1:$A$17725,MATCH(G19154,$G$1:$G$17725,0)),MAX($A$2:$A19153)+1)</f>
        <v>14959</v>
      </c>
      <c r="B19154" s="8" t="e">
        <f t="shared" si="373"/>
        <v>#N/A</v>
      </c>
      <c r="C19154" s="9" t="str">
        <f t="shared" si="374"/>
        <v>esca-ll-colton, llc</v>
      </c>
      <c r="D19154" s="8"/>
      <c r="E19154" s="8"/>
      <c r="F19154" s="10"/>
      <c r="G19154" s="8">
        <v>64270</v>
      </c>
      <c r="H19154" s="8" t="s">
        <v>32383</v>
      </c>
      <c r="I19154" s="8" t="s">
        <v>31212</v>
      </c>
      <c r="J19154" s="8">
        <v>62915</v>
      </c>
      <c r="K19154" s="8" t="s">
        <v>34001</v>
      </c>
    </row>
    <row r="19155" spans="1:11" x14ac:dyDescent="0.2">
      <c r="A19155" s="8">
        <f>IF(IFERROR((MATCH(G19155,$G$1:$G$17725,0)),0),INDEX($A$1:$A$17725,MATCH(G19155,$G$1:$G$17725,0)),MAX($A$2:$A19154)+1)</f>
        <v>14960</v>
      </c>
      <c r="B19155" s="8" t="e">
        <f t="shared" si="373"/>
        <v>#N/A</v>
      </c>
      <c r="C19155" s="9" t="str">
        <f t="shared" si="374"/>
        <v>arlington energy center i</v>
      </c>
      <c r="D19155" s="8"/>
      <c r="E19155" s="8"/>
      <c r="F19155" s="10"/>
      <c r="G19155" s="8">
        <v>64272</v>
      </c>
      <c r="H19155" s="8" t="s">
        <v>32384</v>
      </c>
      <c r="I19155" s="8" t="s">
        <v>32384</v>
      </c>
      <c r="J19155" s="8">
        <v>63862</v>
      </c>
      <c r="K19155" s="8" t="s">
        <v>33894</v>
      </c>
    </row>
    <row r="19156" spans="1:11" x14ac:dyDescent="0.2">
      <c r="A19156" s="8">
        <f>A15234</f>
        <v>11582</v>
      </c>
      <c r="B19156" s="8" t="e">
        <f t="shared" ref="B19156:B19219" si="375">IF(COUNTIF($G$1:$G$12712,G19156&gt;0),0,INDEX($A$1:$A$12712,MATCH(G19156,$G$1:$G$12712,0)))</f>
        <v>#N/A</v>
      </c>
      <c r="C19156" s="9" t="str">
        <f t="shared" si="374"/>
        <v>Spokane N.E.</v>
      </c>
      <c r="D19156" s="8">
        <v>187</v>
      </c>
      <c r="E19156" s="8" t="s">
        <v>47</v>
      </c>
      <c r="F19156" s="10" t="s">
        <v>32385</v>
      </c>
      <c r="G19156" s="8"/>
      <c r="H19156" s="8"/>
      <c r="I19156" s="8"/>
      <c r="J19156" s="8"/>
      <c r="K19156" s="8"/>
    </row>
    <row r="19157" spans="1:11" x14ac:dyDescent="0.2">
      <c r="A19157" s="8">
        <f>A362</f>
        <v>245</v>
      </c>
      <c r="B19157" s="8">
        <f t="shared" si="375"/>
        <v>245</v>
      </c>
      <c r="C19157" s="9" t="str">
        <f t="shared" si="374"/>
        <v>Hamilton Moses</v>
      </c>
      <c r="D19157" s="20">
        <v>8</v>
      </c>
      <c r="E19157" s="20" t="s">
        <v>140</v>
      </c>
      <c r="F19157" s="20" t="s">
        <v>32386</v>
      </c>
      <c r="G19157" s="20">
        <v>168</v>
      </c>
      <c r="H19157" s="20" t="s">
        <v>13763</v>
      </c>
      <c r="I19157" s="20" t="s">
        <v>139</v>
      </c>
      <c r="J19157" s="20">
        <v>814</v>
      </c>
      <c r="K19157" s="8"/>
    </row>
    <row r="19158" spans="1:11" x14ac:dyDescent="0.2">
      <c r="A19158" s="8">
        <f>IF(IFERROR((MATCH(G19158,$G$1:$G$12712,0)),0),INDEX($A$1:$A$12712,MATCH(G19158,$G$1:$G$12712,0)),MAX($A$2:$A19157)+1)</f>
        <v>652</v>
      </c>
      <c r="B19158" s="8">
        <f t="shared" si="375"/>
        <v>652</v>
      </c>
      <c r="C19158" s="9" t="str">
        <f t="shared" si="374"/>
        <v>William F Wyman</v>
      </c>
      <c r="D19158" s="8">
        <v>208</v>
      </c>
      <c r="E19158" s="8" t="s">
        <v>28210</v>
      </c>
      <c r="F19158" s="8" t="s">
        <v>32387</v>
      </c>
      <c r="G19158" s="8">
        <v>1507</v>
      </c>
      <c r="H19158" s="8" t="s">
        <v>14571</v>
      </c>
      <c r="I19158" s="8" t="s">
        <v>1912</v>
      </c>
      <c r="J19158" s="8">
        <v>31719</v>
      </c>
      <c r="K19158" s="8" t="s">
        <v>33821</v>
      </c>
    </row>
    <row r="19159" spans="1:11" x14ac:dyDescent="0.2">
      <c r="A19159" s="8">
        <f>IF(IFERROR((MATCH(G19159,$G$1:$G$12712,0)),0),INDEX($A$1:$A$12712,MATCH(G19159,$G$1:$G$12712,0)),MAX($A$2:$A19158)+1)</f>
        <v>14961</v>
      </c>
      <c r="B19159" s="8" t="e">
        <f t="shared" si="375"/>
        <v>#N/A</v>
      </c>
      <c r="C19159" s="9" t="str">
        <f t="shared" si="374"/>
        <v>blank</v>
      </c>
      <c r="D19159" s="8">
        <v>2</v>
      </c>
      <c r="E19159" s="8" t="s">
        <v>24872</v>
      </c>
      <c r="F19159" s="10" t="s">
        <v>32388</v>
      </c>
      <c r="G19159" s="8"/>
      <c r="H19159" s="8"/>
      <c r="I19159" s="8"/>
      <c r="J19159" s="8"/>
      <c r="K19159" s="8"/>
    </row>
    <row r="19160" spans="1:11" x14ac:dyDescent="0.2">
      <c r="A19160" s="8">
        <f>IF(IFERROR((MATCH(G19160,$G$1:$G$12712,0)),0),INDEX($A$1:$A$12712,MATCH(G19160,$G$1:$G$12712,0)),MAX($A$2:$A19159)+1)</f>
        <v>14962</v>
      </c>
      <c r="B19160" s="8" t="e">
        <f t="shared" si="375"/>
        <v>#N/A</v>
      </c>
      <c r="C19160" s="9" t="str">
        <f t="shared" si="374"/>
        <v>solar:</v>
      </c>
      <c r="D19160" s="8">
        <v>2</v>
      </c>
      <c r="E19160" s="8" t="s">
        <v>24872</v>
      </c>
      <c r="F19160" s="10" t="s">
        <v>32389</v>
      </c>
      <c r="G19160" s="8"/>
      <c r="H19160" s="8"/>
      <c r="I19160" s="8"/>
      <c r="J19160" s="8"/>
      <c r="K19160" s="8"/>
    </row>
    <row r="19161" spans="1:11" x14ac:dyDescent="0.2">
      <c r="A19161" s="8">
        <f>IF(IFERROR((MATCH(G19161,$G$1:$G$12712,0)),0),INDEX($A$1:$A$12712,MATCH(G19161,$G$1:$G$12712,0)),MAX($A$2:$A19160)+1)</f>
        <v>14963</v>
      </c>
      <c r="B19161" s="8" t="e">
        <f t="shared" si="375"/>
        <v>#N/A</v>
      </c>
      <c r="C19161" s="9" t="str">
        <f t="shared" si="374"/>
        <v>*changing the installed capacity for salmon</v>
      </c>
      <c r="D19161" s="8">
        <v>3</v>
      </c>
      <c r="E19161" s="8" t="s">
        <v>25536</v>
      </c>
      <c r="F19161" s="10" t="s">
        <v>32390</v>
      </c>
      <c r="G19161" s="8"/>
      <c r="H19161" s="8"/>
      <c r="I19161" s="8"/>
      <c r="J19161" s="8"/>
      <c r="K19161" s="8"/>
    </row>
    <row r="19162" spans="1:11" x14ac:dyDescent="0.2">
      <c r="A19162" s="8">
        <f>IF(IFERROR((MATCH(G19162,$G$1:$G$12712,0)),0),INDEX($A$1:$A$12712,MATCH(G19162,$G$1:$G$12712,0)),MAX($A$2:$A19161)+1)</f>
        <v>14964</v>
      </c>
      <c r="B19162" s="8" t="e">
        <f t="shared" si="375"/>
        <v>#N/A</v>
      </c>
      <c r="C19162" s="9" t="str">
        <f t="shared" si="374"/>
        <v>actual project capacity is 5.0 mw.</v>
      </c>
      <c r="D19162" s="8">
        <v>3</v>
      </c>
      <c r="E19162" s="8" t="s">
        <v>25536</v>
      </c>
      <c r="F19162" s="10" t="s">
        <v>32391</v>
      </c>
      <c r="G19162" s="8"/>
      <c r="H19162" s="8"/>
      <c r="I19162" s="8"/>
      <c r="J19162" s="8"/>
      <c r="K19162" s="8"/>
    </row>
    <row r="19163" spans="1:11" x14ac:dyDescent="0.2">
      <c r="A19163" s="8">
        <f>IF(IFERROR((MATCH(G19163,$G$1:$G$12712,0)),0),INDEX($A$1:$A$12712,MATCH(G19163,$G$1:$G$12712,0)),MAX($A$2:$A19162)+1)</f>
        <v>14965</v>
      </c>
      <c r="B19163" s="8" t="e">
        <f t="shared" si="375"/>
        <v>#N/A</v>
      </c>
      <c r="C19163" s="9" t="str">
        <f t="shared" si="374"/>
        <v>auke bay internal combustion:</v>
      </c>
      <c r="D19163" s="8">
        <v>3</v>
      </c>
      <c r="E19163" s="8" t="s">
        <v>25536</v>
      </c>
      <c r="F19163" s="10" t="s">
        <v>32392</v>
      </c>
      <c r="G19163" s="8"/>
      <c r="H19163" s="8"/>
      <c r="I19163" s="8"/>
      <c r="J19163" s="8"/>
      <c r="K19163" s="8"/>
    </row>
    <row r="19164" spans="1:11" x14ac:dyDescent="0.2">
      <c r="A19164" s="8">
        <f>IF(IFERROR((MATCH(G19164,$G$1:$G$12712,0)),0),INDEX($A$1:$A$12712,MATCH(G19164,$G$1:$G$12712,0)),MAX($A$2:$A19163)+1)</f>
        <v>14966</v>
      </c>
      <c r="B19164" s="8" t="e">
        <f t="shared" si="375"/>
        <v>#N/A</v>
      </c>
      <c r="C19164" s="9" t="str">
        <f t="shared" si="374"/>
        <v>capacity is 8.5 mw. project capacity is 5 mw</v>
      </c>
      <c r="D19164" s="8">
        <v>3</v>
      </c>
      <c r="E19164" s="8" t="s">
        <v>25536</v>
      </c>
      <c r="F19164" s="10" t="s">
        <v>32393</v>
      </c>
      <c r="G19164" s="8"/>
      <c r="H19164" s="8"/>
      <c r="I19164" s="8"/>
      <c r="J19164" s="8"/>
      <c r="K19164" s="8"/>
    </row>
    <row r="19165" spans="1:11" x14ac:dyDescent="0.2">
      <c r="A19165" s="8">
        <f>IF(IFERROR((MATCH(G19165,$G$1:$G$12712,0)),0),INDEX($A$1:$A$12712,MATCH(G19165,$G$1:$G$12712,0)),MAX($A$2:$A19164)+1)</f>
        <v>14967</v>
      </c>
      <c r="B19165" s="8" t="e">
        <f t="shared" si="375"/>
        <v>#N/A</v>
      </c>
      <c r="C19165" s="9" t="str">
        <f t="shared" si="374"/>
        <v>creek for 1984 from 9.5 for previous years</v>
      </c>
      <c r="D19165" s="8">
        <v>3</v>
      </c>
      <c r="E19165" s="8" t="s">
        <v>25536</v>
      </c>
      <c r="F19165" s="10" t="s">
        <v>32394</v>
      </c>
      <c r="G19165" s="8"/>
      <c r="H19165" s="8"/>
      <c r="I19165" s="8"/>
      <c r="J19165" s="8"/>
      <c r="K19165" s="8"/>
    </row>
    <row r="19166" spans="1:11" x14ac:dyDescent="0.2">
      <c r="A19166" s="8">
        <f>IF(IFERROR((MATCH(G19166,$G$1:$G$12712,0)),0),INDEX($A$1:$A$12712,MATCH(G19166,$G$1:$G$12712,0)),MAX($A$2:$A19165)+1)</f>
        <v>14968</v>
      </c>
      <c r="B19166" s="8" t="e">
        <f t="shared" si="375"/>
        <v>#N/A</v>
      </c>
      <c r="C19166" s="9" t="str">
        <f t="shared" si="374"/>
        <v>gold creek internal combustion:</v>
      </c>
      <c r="D19166" s="8">
        <v>3</v>
      </c>
      <c r="E19166" s="8" t="s">
        <v>25536</v>
      </c>
      <c r="F19166" s="10" t="s">
        <v>32395</v>
      </c>
      <c r="G19166" s="8"/>
      <c r="H19166" s="8"/>
      <c r="I19166" s="8"/>
      <c r="J19166" s="8"/>
      <c r="K19166" s="8"/>
    </row>
    <row r="19167" spans="1:11" x14ac:dyDescent="0.2">
      <c r="A19167" s="8">
        <f>IF(IFERROR((MATCH(G19167,$G$1:$G$12712,0)),0),INDEX($A$1:$A$12712,MATCH(G19167,$G$1:$G$12712,0)),MAX($A$2:$A19166)+1)</f>
        <v>14969</v>
      </c>
      <c r="B19167" s="8" t="e">
        <f t="shared" si="375"/>
        <v>#N/A</v>
      </c>
      <c r="C19167" s="9" t="str">
        <f t="shared" si="374"/>
        <v>installed capacity is 8.5 mw</v>
      </c>
      <c r="D19167" s="8">
        <v>3</v>
      </c>
      <c r="E19167" s="8" t="s">
        <v>25536</v>
      </c>
      <c r="F19167" s="10" t="s">
        <v>32396</v>
      </c>
      <c r="G19167" s="8"/>
      <c r="H19167" s="8"/>
      <c r="I19167" s="8"/>
      <c r="J19167" s="8"/>
      <c r="K19167" s="8"/>
    </row>
    <row r="19168" spans="1:11" x14ac:dyDescent="0.2">
      <c r="A19168" s="8">
        <f>IF(IFERROR((MATCH(G19168,$G$1:$G$12712,0)),0),INDEX($A$1:$A$12712,MATCH(G19168,$G$1:$G$12712,0)),MAX($A$2:$A19167)+1)</f>
        <v>14970</v>
      </c>
      <c r="B19168" s="8" t="e">
        <f t="shared" si="375"/>
        <v>#N/A</v>
      </c>
      <c r="C19168" s="9" t="str">
        <f t="shared" si="374"/>
        <v>lemon creek internal combustion:</v>
      </c>
      <c r="D19168" s="8">
        <v>3</v>
      </c>
      <c r="E19168" s="8" t="s">
        <v>25536</v>
      </c>
      <c r="F19168" s="10" t="s">
        <v>32397</v>
      </c>
      <c r="G19168" s="8"/>
      <c r="H19168" s="8"/>
      <c r="I19168" s="8"/>
      <c r="J19168" s="8"/>
      <c r="K19168" s="8"/>
    </row>
    <row r="19169" spans="1:11" x14ac:dyDescent="0.2">
      <c r="A19169" s="8">
        <f>IF(IFERROR((MATCH(G19169,$G$1:$G$12712,0)),0),INDEX($A$1:$A$12712,MATCH(G19169,$G$1:$G$12712,0)),MAX($A$2:$A19168)+1)</f>
        <v>14971</v>
      </c>
      <c r="B19169" s="8" t="e">
        <f t="shared" si="375"/>
        <v>#N/A</v>
      </c>
      <c r="C19169" s="9" t="str">
        <f t="shared" si="374"/>
        <v>out of salmon creek to 5 mw.</v>
      </c>
      <c r="D19169" s="8">
        <v>3</v>
      </c>
      <c r="E19169" s="8" t="s">
        <v>25536</v>
      </c>
      <c r="F19169" s="10" t="s">
        <v>32398</v>
      </c>
      <c r="G19169" s="8"/>
      <c r="H19169" s="8"/>
      <c r="I19169" s="8"/>
      <c r="J19169" s="8"/>
      <c r="K19169" s="8"/>
    </row>
    <row r="19170" spans="1:11" x14ac:dyDescent="0.2">
      <c r="A19170" s="8">
        <f>IF(IFERROR((MATCH(G19170,$G$1:$G$12712,0)),0),INDEX($A$1:$A$12712,MATCH(G19170,$G$1:$G$12712,0)),MAX($A$2:$A19169)+1)</f>
        <v>14972</v>
      </c>
      <c r="B19170" s="8" t="e">
        <f t="shared" si="375"/>
        <v>#N/A</v>
      </c>
      <c r="C19170" s="9" t="str">
        <f t="shared" si="374"/>
        <v>plant was decommissioned in 1997 &amp; the capacity</v>
      </c>
      <c r="D19170" s="8">
        <v>3</v>
      </c>
      <c r="E19170" s="8" t="s">
        <v>25536</v>
      </c>
      <c r="F19170" s="10" t="s">
        <v>32399</v>
      </c>
      <c r="G19170" s="8"/>
      <c r="H19170" s="8"/>
      <c r="I19170" s="8"/>
      <c r="J19170" s="8"/>
      <c r="K19170" s="8"/>
    </row>
    <row r="19171" spans="1:11" x14ac:dyDescent="0.2">
      <c r="A19171" s="8">
        <f>IF(IFERROR((MATCH(G19171,$G$1:$G$12712,0)),0),INDEX($A$1:$A$12712,MATCH(G19171,$G$1:$G$12712,0)),MAX($A$2:$A19170)+1)</f>
        <v>14973</v>
      </c>
      <c r="B19171" s="8" t="e">
        <f t="shared" si="375"/>
        <v>#N/A</v>
      </c>
      <c r="C19171" s="9" t="str">
        <f t="shared" si="374"/>
        <v>power out of salmon creek to 5 mw.</v>
      </c>
      <c r="D19171" s="8">
        <v>3</v>
      </c>
      <c r="E19171" s="8" t="s">
        <v>25536</v>
      </c>
      <c r="F19171" s="10" t="s">
        <v>32400</v>
      </c>
      <c r="G19171" s="8"/>
      <c r="H19171" s="8"/>
      <c r="I19171" s="8"/>
      <c r="J19171" s="8"/>
      <c r="K19171" s="8"/>
    </row>
    <row r="19172" spans="1:11" x14ac:dyDescent="0.2">
      <c r="A19172" s="8">
        <f>IF(IFERROR((MATCH(G19172,$G$1:$G$12712,0)),0),INDEX($A$1:$A$12712,MATCH(G19172,$G$1:$G$12712,0)),MAX($A$2:$A19171)+1)</f>
        <v>14974</v>
      </c>
      <c r="B19172" s="8" t="e">
        <f t="shared" si="375"/>
        <v>#N/A</v>
      </c>
      <c r="C19172" s="9" t="str">
        <f t="shared" si="374"/>
        <v>power out of salmon creek to 5 mw. installed</v>
      </c>
      <c r="D19172" s="8">
        <v>3</v>
      </c>
      <c r="E19172" s="8" t="s">
        <v>25536</v>
      </c>
      <c r="F19172" s="10" t="s">
        <v>32401</v>
      </c>
      <c r="G19172" s="8"/>
      <c r="H19172" s="8"/>
      <c r="I19172" s="8"/>
      <c r="J19172" s="8"/>
      <c r="K19172" s="8"/>
    </row>
    <row r="19173" spans="1:11" x14ac:dyDescent="0.2">
      <c r="A19173" s="8">
        <f>IF(IFERROR((MATCH(G19173,$G$1:$G$12712,0)),0),INDEX($A$1:$A$12712,MATCH(G19173,$G$1:$G$12712,0)),MAX($A$2:$A19172)+1)</f>
        <v>14975</v>
      </c>
      <c r="B19173" s="8" t="e">
        <f t="shared" si="375"/>
        <v>#N/A</v>
      </c>
      <c r="C19173" s="9" t="str">
        <f t="shared" si="374"/>
        <v>project capacity is 5 mw</v>
      </c>
      <c r="D19173" s="8">
        <v>3</v>
      </c>
      <c r="E19173" s="8" t="s">
        <v>25536</v>
      </c>
      <c r="F19173" s="10" t="s">
        <v>32402</v>
      </c>
      <c r="G19173" s="8"/>
      <c r="H19173" s="8"/>
      <c r="I19173" s="8"/>
      <c r="J19173" s="8"/>
      <c r="K19173" s="8"/>
    </row>
    <row r="19174" spans="1:11" x14ac:dyDescent="0.2">
      <c r="A19174" s="8">
        <f>IF(IFERROR((MATCH(G19174,$G$1:$G$12712,0)),0),INDEX($A$1:$A$12712,MATCH(G19174,$G$1:$G$12712,0)),MAX($A$2:$A19173)+1)</f>
        <v>14976</v>
      </c>
      <c r="B19174" s="8" t="e">
        <f t="shared" si="375"/>
        <v>#N/A</v>
      </c>
      <c r="C19174" s="9" t="str">
        <f t="shared" si="374"/>
        <v>size of the penstock limits the maximum power</v>
      </c>
      <c r="D19174" s="8">
        <v>3</v>
      </c>
      <c r="E19174" s="8" t="s">
        <v>25536</v>
      </c>
      <c r="F19174" s="10" t="s">
        <v>32403</v>
      </c>
      <c r="G19174" s="8"/>
      <c r="H19174" s="8"/>
      <c r="I19174" s="8"/>
      <c r="J19174" s="8"/>
      <c r="K19174" s="8"/>
    </row>
    <row r="19175" spans="1:11" x14ac:dyDescent="0.2">
      <c r="A19175" s="8">
        <f>IF(IFERROR((MATCH(G19175,$G$1:$G$12712,0)),0),INDEX($A$1:$A$12712,MATCH(G19175,$G$1:$G$12712,0)),MAX($A$2:$A19174)+1)</f>
        <v>14977</v>
      </c>
      <c r="B19175" s="8" t="e">
        <f t="shared" si="375"/>
        <v>#N/A</v>
      </c>
      <c r="C19175" s="9" t="str">
        <f t="shared" si="374"/>
        <v>the size of the penstock limits the maximum</v>
      </c>
      <c r="D19175" s="8">
        <v>3</v>
      </c>
      <c r="E19175" s="8" t="s">
        <v>25536</v>
      </c>
      <c r="F19175" s="10" t="s">
        <v>32404</v>
      </c>
      <c r="G19175" s="8"/>
      <c r="H19175" s="8"/>
      <c r="I19175" s="8"/>
      <c r="J19175" s="8"/>
      <c r="K19175" s="8"/>
    </row>
    <row r="19176" spans="1:11" x14ac:dyDescent="0.2">
      <c r="A19176" s="8">
        <f>IF(IFERROR((MATCH(G19176,$G$1:$G$12712,0)),0),INDEX($A$1:$A$12712,MATCH(G19176,$G$1:$G$12712,0)),MAX($A$2:$A19175)+1)</f>
        <v>14978</v>
      </c>
      <c r="B19176" s="8" t="e">
        <f t="shared" si="375"/>
        <v>#N/A</v>
      </c>
      <c r="C19176" s="9" t="str">
        <f t="shared" si="374"/>
        <v>to the correct number. the upper salmon power</v>
      </c>
      <c r="D19176" s="8">
        <v>3</v>
      </c>
      <c r="E19176" s="8" t="s">
        <v>25536</v>
      </c>
      <c r="F19176" s="10" t="s">
        <v>32405</v>
      </c>
      <c r="G19176" s="8"/>
      <c r="H19176" s="8"/>
      <c r="I19176" s="8"/>
      <c r="J19176" s="8"/>
      <c r="K19176" s="8"/>
    </row>
    <row r="19177" spans="1:11" x14ac:dyDescent="0.2">
      <c r="A19177" s="8">
        <f>IF(IFERROR((MATCH(G19177,$G$1:$G$12712,0)),0),INDEX($A$1:$A$12712,MATCH(G19177,$G$1:$G$12712,0)),MAX($A$2:$A19176)+1)</f>
        <v>14979</v>
      </c>
      <c r="B19177" s="8" t="e">
        <f t="shared" si="375"/>
        <v>#N/A</v>
      </c>
      <c r="C19177" s="9" t="str">
        <f t="shared" si="374"/>
        <v>was never subtracted from the project. the</v>
      </c>
      <c r="D19177" s="8">
        <v>3</v>
      </c>
      <c r="E19177" s="8" t="s">
        <v>25536</v>
      </c>
      <c r="F19177" s="10" t="s">
        <v>32406</v>
      </c>
      <c r="G19177" s="8"/>
      <c r="H19177" s="8"/>
      <c r="I19177" s="8"/>
      <c r="J19177" s="8"/>
      <c r="K19177" s="8"/>
    </row>
    <row r="19178" spans="1:11" x14ac:dyDescent="0.2">
      <c r="A19178" s="8">
        <f>IF(IFERROR((MATCH(G19178,$G$1:$G$12712,0)),0),INDEX($A$1:$A$12712,MATCH(G19178,$G$1:$G$12712,0)),MAX($A$2:$A19177)+1)</f>
        <v>14980</v>
      </c>
      <c r="B19178" s="8" t="e">
        <f t="shared" si="375"/>
        <v>#N/A</v>
      </c>
      <c r="C19178" s="9" t="str">
        <f t="shared" si="374"/>
        <v>none</v>
      </c>
      <c r="D19178" s="8">
        <v>4</v>
      </c>
      <c r="E19178" s="8" t="s">
        <v>25559</v>
      </c>
      <c r="F19178" s="10" t="s">
        <v>28500</v>
      </c>
      <c r="G19178" s="8"/>
      <c r="H19178" s="8"/>
      <c r="I19178" s="8"/>
      <c r="J19178" s="8"/>
      <c r="K19178" s="8"/>
    </row>
    <row r="19179" spans="1:11" x14ac:dyDescent="0.2">
      <c r="A19179" s="8">
        <f>IF(IFERROR((MATCH(G19179,$G$1:$G$12712,0)),0),INDEX($A$1:$A$12712,MATCH(G19179,$G$1:$G$12712,0)),MAX($A$2:$A19178)+1)</f>
        <v>14981</v>
      </c>
      <c r="B19179" s="8" t="e">
        <f t="shared" si="375"/>
        <v>#N/A</v>
      </c>
      <c r="C19179" s="9" t="str">
        <f t="shared" si="374"/>
        <v>not applicable</v>
      </c>
      <c r="D19179" s="8">
        <v>4</v>
      </c>
      <c r="E19179" s="8" t="s">
        <v>25559</v>
      </c>
      <c r="F19179" s="10" t="s">
        <v>32407</v>
      </c>
      <c r="G19179" s="8"/>
      <c r="H19179" s="8"/>
      <c r="I19179" s="8"/>
      <c r="J19179" s="8"/>
      <c r="K19179" s="8"/>
    </row>
    <row r="19180" spans="1:11" x14ac:dyDescent="0.2">
      <c r="A19180" s="8">
        <f>IF(IFERROR((MATCH(G19180,$G$1:$G$12712,0)),0),INDEX($A$1:$A$12712,MATCH(G19180,$G$1:$G$12712,0)),MAX($A$2:$A19179)+1)</f>
        <v>14982</v>
      </c>
      <c r="B19180" s="8" t="e">
        <f t="shared" si="375"/>
        <v>#N/A</v>
      </c>
      <c r="C19180" s="9">
        <f t="shared" si="374"/>
        <v>0</v>
      </c>
      <c r="D19180" s="8">
        <v>8</v>
      </c>
      <c r="E19180" s="8" t="s">
        <v>25591</v>
      </c>
      <c r="F19180" s="10">
        <v>0</v>
      </c>
      <c r="G19180" s="8"/>
      <c r="H19180" s="8"/>
      <c r="I19180" s="8"/>
      <c r="J19180" s="8"/>
      <c r="K19180" s="8"/>
    </row>
    <row r="19181" spans="1:11" x14ac:dyDescent="0.2">
      <c r="A19181" s="8">
        <f>IF(IFERROR((MATCH(G19181,$G$1:$G$12712,0)),0),INDEX($A$1:$A$12712,MATCH(G19181,$G$1:$G$12712,0)),MAX($A$2:$A19180)+1)</f>
        <v>14983</v>
      </c>
      <c r="B19181" s="8" t="e">
        <f t="shared" si="375"/>
        <v>#N/A</v>
      </c>
      <c r="C19181" s="9" t="str">
        <f t="shared" si="374"/>
        <v>(1) applicable to atlantic city</v>
      </c>
      <c r="D19181" s="8">
        <v>9</v>
      </c>
      <c r="E19181" s="8" t="s">
        <v>25609</v>
      </c>
      <c r="F19181" s="10" t="s">
        <v>32408</v>
      </c>
      <c r="G19181" s="8"/>
      <c r="H19181" s="8"/>
      <c r="I19181" s="8"/>
      <c r="J19181" s="8"/>
      <c r="K19181" s="8"/>
    </row>
    <row r="19182" spans="1:11" x14ac:dyDescent="0.2">
      <c r="A19182" s="8">
        <f>IF(IFERROR((MATCH(G19182,$G$1:$G$12712,0)),0),INDEX($A$1:$A$12712,MATCH(G19182,$G$1:$G$12712,0)),MAX($A$2:$A19181)+1)</f>
        <v>14984</v>
      </c>
      <c r="B19182" s="8" t="e">
        <f t="shared" si="375"/>
        <v>#N/A</v>
      </c>
      <c r="C19182" s="9" t="str">
        <f t="shared" si="374"/>
        <v>electrics share of jointly-</v>
      </c>
      <c r="D19182" s="8">
        <v>9</v>
      </c>
      <c r="E19182" s="8" t="s">
        <v>25609</v>
      </c>
      <c r="F19182" s="10" t="s">
        <v>32409</v>
      </c>
      <c r="G19182" s="8"/>
      <c r="H19182" s="8"/>
      <c r="I19182" s="8"/>
      <c r="J19182" s="8"/>
      <c r="K19182" s="8"/>
    </row>
    <row r="19183" spans="1:11" x14ac:dyDescent="0.2">
      <c r="A19183" s="8">
        <f>IF(IFERROR((MATCH(G19183,$G$1:$G$12712,0)),0),INDEX($A$1:$A$12712,MATCH(G19183,$G$1:$G$12712,0)),MAX($A$2:$A19182)+1)</f>
        <v>14985</v>
      </c>
      <c r="B19183" s="8" t="e">
        <f t="shared" si="375"/>
        <v>#N/A</v>
      </c>
      <c r="C19183" s="9" t="str">
        <f t="shared" si="374"/>
        <v>included on pages 402, 403, and 403a</v>
      </c>
      <c r="D19183" s="8">
        <v>9</v>
      </c>
      <c r="E19183" s="8" t="s">
        <v>25609</v>
      </c>
      <c r="F19183" s="10" t="s">
        <v>32410</v>
      </c>
      <c r="G19183" s="8"/>
      <c r="H19183" s="8"/>
      <c r="I19183" s="8"/>
      <c r="J19183" s="8"/>
      <c r="K19183" s="8"/>
    </row>
    <row r="19184" spans="1:11" x14ac:dyDescent="0.2">
      <c r="A19184" s="8">
        <f>IF(IFERROR((MATCH(G19184,$G$1:$G$12712,0)),0),INDEX($A$1:$A$12712,MATCH(G19184,$G$1:$G$12712,0)),MAX($A$2:$A19183)+1)</f>
        <v>14986</v>
      </c>
      <c r="B19184" s="8" t="e">
        <f t="shared" si="375"/>
        <v>#N/A</v>
      </c>
      <c r="C19184" s="9" t="str">
        <f t="shared" si="374"/>
        <v>is in kilowatt-hours.</v>
      </c>
      <c r="D19184" s="8">
        <v>9</v>
      </c>
      <c r="E19184" s="8" t="s">
        <v>25609</v>
      </c>
      <c r="F19184" s="10" t="s">
        <v>32411</v>
      </c>
      <c r="G19184" s="8"/>
      <c r="H19184" s="8"/>
      <c r="I19184" s="8"/>
      <c r="J19184" s="8"/>
      <c r="K19184" s="8"/>
    </row>
    <row r="19185" spans="1:11" x14ac:dyDescent="0.2">
      <c r="A19185" s="8">
        <f>IF(IFERROR((MATCH(G19185,$G$1:$G$12712,0)),0),INDEX($A$1:$A$12712,MATCH(G19185,$G$1:$G$12712,0)),MAX($A$2:$A19184)+1)</f>
        <v>14987</v>
      </c>
      <c r="B19185" s="8" t="e">
        <f t="shared" si="375"/>
        <v>#N/A</v>
      </c>
      <c r="C19185" s="9" t="str">
        <f t="shared" si="374"/>
        <v>note: amounts per above are not</v>
      </c>
      <c r="D19185" s="8">
        <v>9</v>
      </c>
      <c r="E19185" s="8" t="s">
        <v>25609</v>
      </c>
      <c r="F19185" s="10" t="s">
        <v>32412</v>
      </c>
      <c r="G19185" s="8"/>
      <c r="H19185" s="8"/>
      <c r="I19185" s="8"/>
      <c r="J19185" s="8"/>
      <c r="K19185" s="8"/>
    </row>
    <row r="19186" spans="1:11" x14ac:dyDescent="0.2">
      <c r="A19186" s="8">
        <f>IF(IFERROR((MATCH(G19186,$G$1:$G$12712,0)),0),INDEX($A$1:$A$12712,MATCH(G19186,$G$1:$G$12712,0)),MAX($A$2:$A19185)+1)</f>
        <v>14988</v>
      </c>
      <c r="B19186" s="8" t="e">
        <f t="shared" si="375"/>
        <v>#N/A</v>
      </c>
      <c r="C19186" s="9" t="str">
        <f t="shared" si="374"/>
        <v>note: generation provided in column (e)</v>
      </c>
      <c r="D19186" s="8">
        <v>9</v>
      </c>
      <c r="E19186" s="8" t="s">
        <v>25609</v>
      </c>
      <c r="F19186" s="10" t="s">
        <v>32413</v>
      </c>
      <c r="G19186" s="8"/>
      <c r="H19186" s="8"/>
      <c r="I19186" s="8"/>
      <c r="J19186" s="8"/>
      <c r="K19186" s="8"/>
    </row>
    <row r="19187" spans="1:11" x14ac:dyDescent="0.2">
      <c r="A19187" s="8">
        <f>IF(IFERROR((MATCH(G19187,$G$1:$G$12712,0)),0),INDEX($A$1:$A$12712,MATCH(G19187,$G$1:$G$12712,0)),MAX($A$2:$A19186)+1)</f>
        <v>14989</v>
      </c>
      <c r="B19187" s="8" t="e">
        <f t="shared" si="375"/>
        <v>#N/A</v>
      </c>
      <c r="C19187" s="9" t="str">
        <f t="shared" si="374"/>
        <v>owned facility.</v>
      </c>
      <c r="D19187" s="8">
        <v>9</v>
      </c>
      <c r="E19187" s="8" t="s">
        <v>25609</v>
      </c>
      <c r="F19187" s="10" t="s">
        <v>32414</v>
      </c>
      <c r="G19187" s="8"/>
      <c r="H19187" s="8"/>
      <c r="I19187" s="8"/>
      <c r="J19187" s="8"/>
      <c r="K19187" s="8"/>
    </row>
    <row r="19188" spans="1:11" x14ac:dyDescent="0.2">
      <c r="A19188" s="8">
        <f>IF(IFERROR((MATCH(G19188,$G$1:$G$12712,0)),0),INDEX($A$1:$A$12712,MATCH(G19188,$G$1:$G$12712,0)),MAX($A$2:$A19187)+1)</f>
        <v>14990</v>
      </c>
      <c r="B19188" s="8" t="e">
        <f t="shared" si="375"/>
        <v>#N/A</v>
      </c>
      <c r="C19188" s="9" t="str">
        <f t="shared" si="374"/>
        <v>none</v>
      </c>
      <c r="D19188" s="8">
        <v>11</v>
      </c>
      <c r="E19188" s="8" t="s">
        <v>25659</v>
      </c>
      <c r="F19188" s="10" t="s">
        <v>28500</v>
      </c>
      <c r="G19188" s="8"/>
      <c r="H19188" s="8"/>
      <c r="I19188" s="8"/>
      <c r="J19188" s="8"/>
      <c r="K19188" s="8"/>
    </row>
    <row r="19189" spans="1:11" x14ac:dyDescent="0.2">
      <c r="A19189" s="8">
        <f>IF(IFERROR((MATCH(G19189,$G$1:$G$12712,0)),0),INDEX($A$1:$A$12712,MATCH(G19189,$G$1:$G$12712,0)),MAX($A$2:$A19188)+1)</f>
        <v>14991</v>
      </c>
      <c r="B19189" s="8" t="e">
        <f t="shared" si="375"/>
        <v>#N/A</v>
      </c>
      <c r="C19189" s="9" t="str">
        <f t="shared" si="374"/>
        <v>(plant not yet in service)</v>
      </c>
      <c r="D19189" s="8">
        <v>12</v>
      </c>
      <c r="E19189" s="8" t="s">
        <v>25412</v>
      </c>
      <c r="F19189" s="10" t="s">
        <v>32415</v>
      </c>
      <c r="G19189" s="8"/>
      <c r="H19189" s="8"/>
      <c r="I19189" s="8"/>
      <c r="J19189" s="8"/>
      <c r="K19189" s="8"/>
    </row>
    <row r="19190" spans="1:11" x14ac:dyDescent="0.2">
      <c r="A19190" s="8">
        <f>IF(IFERROR((MATCH(G19190,$G$1:$G$12712,0)),0),INDEX($A$1:$A$12712,MATCH(G19190,$G$1:$G$12712,0)),MAX($A$2:$A19189)+1)</f>
        <v>14992</v>
      </c>
      <c r="B19190" s="8" t="e">
        <f t="shared" si="375"/>
        <v>#N/A</v>
      </c>
      <c r="C19190" s="9" t="str">
        <f t="shared" si="374"/>
        <v>(put into</v>
      </c>
      <c r="D19190" s="8">
        <v>12</v>
      </c>
      <c r="E19190" s="8" t="s">
        <v>25412</v>
      </c>
      <c r="F19190" s="10" t="s">
        <v>32416</v>
      </c>
      <c r="G19190" s="8"/>
      <c r="H19190" s="8"/>
      <c r="I19190" s="8"/>
      <c r="J19190" s="8"/>
      <c r="K19190" s="8"/>
    </row>
    <row r="19191" spans="1:11" x14ac:dyDescent="0.2">
      <c r="A19191" s="8">
        <f>IF(IFERROR((MATCH(G19191,$G$1:$G$12712,0)),0),INDEX($A$1:$A$12712,MATCH(G19191,$G$1:$G$12712,0)),MAX($A$2:$A19190)+1)</f>
        <v>14993</v>
      </c>
      <c r="B19191" s="8" t="e">
        <f t="shared" si="375"/>
        <v>#N/A</v>
      </c>
      <c r="C19191" s="9" t="str">
        <f t="shared" si="374"/>
        <v>(put into "cold" reserve 9-1-95)</v>
      </c>
      <c r="D19191" s="8">
        <v>12</v>
      </c>
      <c r="E19191" s="8" t="s">
        <v>25412</v>
      </c>
      <c r="F19191" s="10" t="s">
        <v>32417</v>
      </c>
      <c r="G19191" s="8"/>
      <c r="H19191" s="8"/>
      <c r="I19191" s="8"/>
      <c r="J19191" s="8"/>
      <c r="K19191" s="8"/>
    </row>
    <row r="19192" spans="1:11" x14ac:dyDescent="0.2">
      <c r="A19192" s="8">
        <f>IF(IFERROR((MATCH(G19192,$G$1:$G$12712,0)),0),INDEX($A$1:$A$12712,MATCH(G19192,$G$1:$G$12712,0)),MAX($A$2:$A19191)+1)</f>
        <v>14994</v>
      </c>
      <c r="B19192" s="8" t="e">
        <f t="shared" si="375"/>
        <v>#N/A</v>
      </c>
      <c r="C19192" s="9" t="str">
        <f t="shared" si="374"/>
        <v>not applicable</v>
      </c>
      <c r="D19192" s="8">
        <v>14</v>
      </c>
      <c r="E19192" s="8" t="s">
        <v>25689</v>
      </c>
      <c r="F19192" s="10" t="s">
        <v>32407</v>
      </c>
      <c r="G19192" s="8"/>
      <c r="H19192" s="8"/>
      <c r="I19192" s="8"/>
      <c r="J19192" s="8"/>
      <c r="K19192" s="8"/>
    </row>
    <row r="19193" spans="1:11" x14ac:dyDescent="0.2">
      <c r="A19193" s="8">
        <f>IF(IFERROR((MATCH(G19193,$G$1:$G$12712,0)),0),INDEX($A$1:$A$12712,MATCH(G19193,$G$1:$G$12712,0)),MAX($A$2:$A19192)+1)</f>
        <v>14995</v>
      </c>
      <c r="B19193" s="8" t="e">
        <f t="shared" si="375"/>
        <v>#N/A</v>
      </c>
      <c r="C19193" s="9" t="str">
        <f t="shared" si="374"/>
        <v>none</v>
      </c>
      <c r="D19193" s="8">
        <v>15</v>
      </c>
      <c r="E19193" s="8" t="s">
        <v>25703</v>
      </c>
      <c r="F19193" s="10" t="s">
        <v>28500</v>
      </c>
      <c r="G19193" s="8"/>
      <c r="H19193" s="8"/>
      <c r="I19193" s="8"/>
      <c r="J19193" s="8"/>
      <c r="K19193" s="8"/>
    </row>
    <row r="19194" spans="1:11" x14ac:dyDescent="0.2">
      <c r="A19194" s="8">
        <f>IF(IFERROR((MATCH(G19194,$G$1:$G$12712,0)),0),INDEX($A$1:$A$12712,MATCH(G19194,$G$1:$G$12712,0)),MAX($A$2:$A19193)+1)</f>
        <v>14996</v>
      </c>
      <c r="B19194" s="8" t="e">
        <f t="shared" si="375"/>
        <v>#N/A</v>
      </c>
      <c r="C19194" s="9" t="str">
        <f t="shared" si="374"/>
        <v>internal combustion:</v>
      </c>
      <c r="D19194" s="8">
        <v>16</v>
      </c>
      <c r="E19194" s="8" t="s">
        <v>25709</v>
      </c>
      <c r="F19194" s="10" t="s">
        <v>32418</v>
      </c>
      <c r="G19194" s="8"/>
      <c r="H19194" s="8"/>
      <c r="I19194" s="8"/>
      <c r="J19194" s="8"/>
      <c r="K19194" s="8"/>
    </row>
    <row r="19195" spans="1:11" x14ac:dyDescent="0.2">
      <c r="A19195" s="8">
        <f>IF(IFERROR((MATCH(G19195,$G$1:$G$12712,0)),0),INDEX($A$1:$A$12712,MATCH(G19195,$G$1:$G$12712,0)),MAX($A$2:$A19194)+1)</f>
        <v>14997</v>
      </c>
      <c r="B19195" s="8" t="e">
        <f t="shared" si="375"/>
        <v>#N/A</v>
      </c>
      <c r="C19195" s="9" t="str">
        <f t="shared" si="374"/>
        <v>may 1995.</v>
      </c>
      <c r="D19195" s="8">
        <v>16</v>
      </c>
      <c r="E19195" s="8" t="s">
        <v>25709</v>
      </c>
      <c r="F19195" s="10" t="s">
        <v>32419</v>
      </c>
      <c r="G19195" s="8"/>
      <c r="H19195" s="8"/>
      <c r="I19195" s="8"/>
      <c r="J19195" s="8"/>
      <c r="K19195" s="8"/>
    </row>
    <row r="19196" spans="1:11" x14ac:dyDescent="0.2">
      <c r="A19196" s="8">
        <f>IF(IFERROR((MATCH(G19196,$G$1:$G$12712,0)),0),INDEX($A$1:$A$12712,MATCH(G19196,$G$1:$G$12712,0)),MAX($A$2:$A19195)+1)</f>
        <v>14998</v>
      </c>
      <c r="B19196" s="8" t="e">
        <f t="shared" si="375"/>
        <v>#N/A</v>
      </c>
      <c r="C19196" s="9" t="str">
        <f t="shared" si="374"/>
        <v>--blank--</v>
      </c>
      <c r="D19196" s="8">
        <v>17</v>
      </c>
      <c r="E19196" s="8" t="s">
        <v>6630</v>
      </c>
      <c r="F19196" s="10" t="s">
        <v>32420</v>
      </c>
      <c r="G19196" s="8"/>
      <c r="H19196" s="8"/>
      <c r="I19196" s="8"/>
      <c r="J19196" s="8"/>
      <c r="K19196" s="8"/>
    </row>
    <row r="19197" spans="1:11" x14ac:dyDescent="0.2">
      <c r="A19197" s="8">
        <f>IF(IFERROR((MATCH(G19197,$G$1:$G$12712,0)),0),INDEX($A$1:$A$12712,MATCH(G19197,$G$1:$G$12712,0)),MAX($A$2:$A19196)+1)</f>
        <v>14999</v>
      </c>
      <c r="B19197" s="8" t="e">
        <f t="shared" si="375"/>
        <v>#N/A</v>
      </c>
      <c r="C19197" s="9" t="str">
        <f t="shared" si="374"/>
        <v>not applicable</v>
      </c>
      <c r="D19197" s="8">
        <v>20</v>
      </c>
      <c r="E19197" s="8" t="s">
        <v>25738</v>
      </c>
      <c r="F19197" s="10" t="s">
        <v>32407</v>
      </c>
      <c r="G19197" s="8"/>
      <c r="H19197" s="8"/>
      <c r="I19197" s="8"/>
      <c r="J19197" s="8"/>
      <c r="K19197" s="8"/>
    </row>
    <row r="19198" spans="1:11" x14ac:dyDescent="0.2">
      <c r="A19198" s="8">
        <f>IF(IFERROR((MATCH(G19198,$G$1:$G$12712,0)),0),INDEX($A$1:$A$12712,MATCH(G19198,$G$1:$G$12712,0)),MAX($A$2:$A19197)+1)</f>
        <v>15000</v>
      </c>
      <c r="B19198" s="8" t="e">
        <f t="shared" si="375"/>
        <v>#N/A</v>
      </c>
      <c r="C19198" s="9" t="str">
        <f t="shared" si="374"/>
        <v>(1) operated on an emergency basis only.</v>
      </c>
      <c r="D19198" s="8">
        <v>21</v>
      </c>
      <c r="E19198" s="8" t="s">
        <v>25747</v>
      </c>
      <c r="F19198" s="10" t="s">
        <v>32421</v>
      </c>
      <c r="G19198" s="8"/>
      <c r="H19198" s="8"/>
      <c r="I19198" s="8"/>
      <c r="J19198" s="8"/>
      <c r="K19198" s="8"/>
    </row>
    <row r="19199" spans="1:11" x14ac:dyDescent="0.2">
      <c r="A19199" s="8">
        <f>IF(IFERROR((MATCH(G19199,$G$1:$G$12712,0)),0),INDEX($A$1:$A$12712,MATCH(G19199,$G$1:$G$12712,0)),MAX($A$2:$A19198)+1)</f>
        <v>15001</v>
      </c>
      <c r="B19199" s="8" t="e">
        <f t="shared" si="375"/>
        <v>#N/A</v>
      </c>
      <c r="C19199" s="9" t="str">
        <f t="shared" si="374"/>
        <v>basis only.</v>
      </c>
      <c r="D19199" s="8">
        <v>21</v>
      </c>
      <c r="E19199" s="8" t="s">
        <v>25747</v>
      </c>
      <c r="F19199" s="10" t="s">
        <v>32422</v>
      </c>
      <c r="G19199" s="8"/>
      <c r="H19199" s="8"/>
      <c r="I19199" s="8"/>
      <c r="J19199" s="8"/>
      <c r="K19199" s="8"/>
    </row>
    <row r="19200" spans="1:11" x14ac:dyDescent="0.2">
      <c r="A19200" s="8">
        <f>IF(IFERROR((MATCH(G19200,$G$1:$G$12712,0)),0),INDEX($A$1:$A$12712,MATCH(G19200,$G$1:$G$12712,0)),MAX($A$2:$A19199)+1)</f>
        <v>15002</v>
      </c>
      <c r="B19200" s="8" t="e">
        <f t="shared" si="375"/>
        <v>#N/A</v>
      </c>
      <c r="C19200" s="9" t="str">
        <f t="shared" si="374"/>
        <v>none</v>
      </c>
      <c r="D19200" s="8">
        <v>21</v>
      </c>
      <c r="E19200" s="8" t="s">
        <v>25747</v>
      </c>
      <c r="F19200" s="10" t="s">
        <v>28500</v>
      </c>
      <c r="G19200" s="8"/>
      <c r="H19200" s="8"/>
      <c r="I19200" s="8"/>
      <c r="J19200" s="8"/>
      <c r="K19200" s="8"/>
    </row>
    <row r="19201" spans="1:11" x14ac:dyDescent="0.2">
      <c r="A19201" s="8">
        <f>IF(IFERROR((MATCH(G19201,$G$1:$G$12712,0)),0),INDEX($A$1:$A$12712,MATCH(G19201,$G$1:$G$12712,0)),MAX($A$2:$A19200)+1)</f>
        <v>15003</v>
      </c>
      <c r="B19201" s="8" t="e">
        <f t="shared" si="375"/>
        <v>#N/A</v>
      </c>
      <c r="C19201" s="9" t="str">
        <f t="shared" si="374"/>
        <v>none.</v>
      </c>
      <c r="D19201" s="8">
        <v>21</v>
      </c>
      <c r="E19201" s="8" t="s">
        <v>25747</v>
      </c>
      <c r="F19201" s="10" t="s">
        <v>32423</v>
      </c>
      <c r="G19201" s="8"/>
      <c r="H19201" s="8"/>
      <c r="I19201" s="8"/>
      <c r="J19201" s="8"/>
      <c r="K19201" s="8"/>
    </row>
    <row r="19202" spans="1:11" x14ac:dyDescent="0.2">
      <c r="A19202" s="8">
        <f>IF(IFERROR((MATCH(G19202,$G$1:$G$12712,0)),0),INDEX($A$1:$A$12712,MATCH(G19202,$G$1:$G$12712,0)),MAX($A$2:$A19201)+1)</f>
        <v>15004</v>
      </c>
      <c r="B19202" s="8" t="e">
        <f t="shared" si="375"/>
        <v>#N/A</v>
      </c>
      <c r="C19202" s="9" t="str">
        <f t="shared" si="374"/>
        <v>not applicable</v>
      </c>
      <c r="D19202" s="8">
        <v>21</v>
      </c>
      <c r="E19202" s="8" t="s">
        <v>25747</v>
      </c>
      <c r="F19202" s="10" t="s">
        <v>32407</v>
      </c>
      <c r="G19202" s="8"/>
      <c r="H19202" s="8"/>
      <c r="I19202" s="8"/>
      <c r="J19202" s="8"/>
      <c r="K19202" s="8"/>
    </row>
    <row r="19203" spans="1:11" x14ac:dyDescent="0.2">
      <c r="A19203" s="8">
        <f>IF(IFERROR((MATCH(G19203,$G$1:$G$12712,0)),0),INDEX($A$1:$A$12712,MATCH(G19203,$G$1:$G$12712,0)),MAX($A$2:$A19202)+1)</f>
        <v>15005</v>
      </c>
      <c r="B19203" s="8" t="e">
        <f t="shared" si="375"/>
        <v>#N/A</v>
      </c>
      <c r="C19203" s="9" t="str">
        <f t="shared" si="374"/>
        <v>n o n e</v>
      </c>
      <c r="D19203" s="8">
        <v>22</v>
      </c>
      <c r="E19203" s="8" t="s">
        <v>25758</v>
      </c>
      <c r="F19203" s="10" t="s">
        <v>32424</v>
      </c>
      <c r="G19203" s="8"/>
      <c r="H19203" s="8"/>
      <c r="I19203" s="8"/>
      <c r="J19203" s="8"/>
      <c r="K19203" s="8"/>
    </row>
    <row r="19204" spans="1:11" x14ac:dyDescent="0.2">
      <c r="A19204" s="8">
        <f>IF(IFERROR((MATCH(G19204,$G$1:$G$12712,0)),0),INDEX($A$1:$A$12712,MATCH(G19204,$G$1:$G$12712,0)),MAX($A$2:$A19203)+1)</f>
        <v>15006</v>
      </c>
      <c r="B19204" s="8" t="e">
        <f t="shared" si="375"/>
        <v>#N/A</v>
      </c>
      <c r="C19204" s="9" t="str">
        <f t="shared" si="374"/>
        <v>none</v>
      </c>
      <c r="D19204" s="8">
        <v>22</v>
      </c>
      <c r="E19204" s="8" t="s">
        <v>25758</v>
      </c>
      <c r="F19204" s="10" t="s">
        <v>28500</v>
      </c>
      <c r="G19204" s="8"/>
      <c r="H19204" s="8"/>
      <c r="I19204" s="8"/>
      <c r="J19204" s="8"/>
      <c r="K19204" s="8"/>
    </row>
    <row r="19205" spans="1:11" x14ac:dyDescent="0.2">
      <c r="A19205" s="8">
        <f>IF(IFERROR((MATCH(G19205,$G$1:$G$12712,0)),0),INDEX($A$1:$A$12712,MATCH(G19205,$G$1:$G$12712,0)),MAX($A$2:$A19204)+1)</f>
        <v>15007</v>
      </c>
      <c r="B19205" s="8" t="e">
        <f t="shared" si="375"/>
        <v>#N/A</v>
      </c>
      <c r="C19205" s="9" t="str">
        <f t="shared" si="374"/>
        <v>not applicable</v>
      </c>
      <c r="D19205" s="8">
        <v>22</v>
      </c>
      <c r="E19205" s="8" t="s">
        <v>25758</v>
      </c>
      <c r="F19205" s="10" t="s">
        <v>32407</v>
      </c>
      <c r="G19205" s="8"/>
      <c r="H19205" s="8"/>
      <c r="I19205" s="8"/>
      <c r="J19205" s="8"/>
      <c r="K19205" s="8"/>
    </row>
    <row r="19206" spans="1:11" x14ac:dyDescent="0.2">
      <c r="A19206" s="8">
        <f>IF(IFERROR((MATCH(G19206,$G$1:$G$12712,0)),0),INDEX($A$1:$A$12712,MATCH(G19206,$G$1:$G$12712,0)),MAX($A$2:$A19205)+1)</f>
        <v>15008</v>
      </c>
      <c r="B19206" s="8" t="e">
        <f t="shared" si="375"/>
        <v>#N/A</v>
      </c>
      <c r="C19206" s="9" t="str">
        <f t="shared" si="374"/>
        <v>hydro:</v>
      </c>
      <c r="D19206" s="8">
        <v>23</v>
      </c>
      <c r="E19206" s="8" t="s">
        <v>25764</v>
      </c>
      <c r="F19206" s="10" t="s">
        <v>32425</v>
      </c>
      <c r="G19206" s="8"/>
      <c r="H19206" s="8"/>
      <c r="I19206" s="8"/>
      <c r="J19206" s="8"/>
      <c r="K19206" s="8"/>
    </row>
    <row r="19207" spans="1:11" x14ac:dyDescent="0.2">
      <c r="A19207" s="8">
        <f>IF(IFERROR((MATCH(G19207,$G$1:$G$12712,0)),0),INDEX($A$1:$A$12712,MATCH(G19207,$G$1:$G$12712,0)),MAX($A$2:$A19206)+1)</f>
        <v>15009</v>
      </c>
      <c r="B19207" s="8" t="e">
        <f t="shared" si="375"/>
        <v>#N/A</v>
      </c>
      <c r="C19207" s="9" t="str">
        <f t="shared" si="374"/>
        <v>internal combustion:</v>
      </c>
      <c r="D19207" s="8">
        <v>23</v>
      </c>
      <c r="E19207" s="8" t="s">
        <v>25764</v>
      </c>
      <c r="F19207" s="10" t="s">
        <v>32418</v>
      </c>
      <c r="G19207" s="8"/>
      <c r="H19207" s="8"/>
      <c r="I19207" s="8"/>
      <c r="J19207" s="8"/>
      <c r="K19207" s="8"/>
    </row>
    <row r="19208" spans="1:11" x14ac:dyDescent="0.2">
      <c r="A19208" s="8">
        <f>IF(IFERROR((MATCH(G19208,$G$1:$G$12712,0)),0),INDEX($A$1:$A$12712,MATCH(G19208,$G$1:$G$12712,0)),MAX($A$2:$A19207)+1)</f>
        <v>15010</v>
      </c>
      <c r="B19208" s="8" t="e">
        <f t="shared" si="375"/>
        <v>#N/A</v>
      </c>
      <c r="C19208" s="9" t="str">
        <f t="shared" si="374"/>
        <v>none</v>
      </c>
      <c r="D19208" s="8">
        <v>23</v>
      </c>
      <c r="E19208" s="8" t="s">
        <v>25764</v>
      </c>
      <c r="F19208" s="10" t="s">
        <v>28500</v>
      </c>
      <c r="G19208" s="8"/>
      <c r="H19208" s="8"/>
      <c r="I19208" s="8"/>
      <c r="J19208" s="8"/>
      <c r="K19208" s="8"/>
    </row>
    <row r="19209" spans="1:11" x14ac:dyDescent="0.2">
      <c r="A19209" s="8">
        <f>IF(IFERROR((MATCH(G19209,$G$1:$G$12712,0)),0),INDEX($A$1:$A$12712,MATCH(G19209,$G$1:$G$12712,0)),MAX($A$2:$A19208)+1)</f>
        <v>15011</v>
      </c>
      <c r="B19209" s="8" t="e">
        <f t="shared" si="375"/>
        <v>#N/A</v>
      </c>
      <c r="C19209" s="9" t="str">
        <f t="shared" si="374"/>
        <v>none</v>
      </c>
      <c r="D19209" s="8">
        <v>24</v>
      </c>
      <c r="E19209" s="8" t="s">
        <v>12778</v>
      </c>
      <c r="F19209" s="10" t="s">
        <v>28500</v>
      </c>
      <c r="G19209" s="8"/>
      <c r="H19209" s="8"/>
      <c r="I19209" s="8"/>
      <c r="J19209" s="8"/>
      <c r="K19209" s="8"/>
    </row>
    <row r="19210" spans="1:11" x14ac:dyDescent="0.2">
      <c r="A19210" s="8">
        <f>IF(IFERROR((MATCH(G19210,$G$1:$G$12712,0)),0),INDEX($A$1:$A$12712,MATCH(G19210,$G$1:$G$12712,0)),MAX($A$2:$A19209)+1)</f>
        <v>15012</v>
      </c>
      <c r="B19210" s="8" t="e">
        <f t="shared" si="375"/>
        <v>#N/A</v>
      </c>
      <c r="C19210" s="9" t="str">
        <f t="shared" si="374"/>
        <v>diesel</v>
      </c>
      <c r="D19210" s="8">
        <v>25</v>
      </c>
      <c r="E19210" s="8" t="s">
        <v>25832</v>
      </c>
      <c r="F19210" s="10" t="s">
        <v>32426</v>
      </c>
      <c r="G19210" s="8"/>
      <c r="H19210" s="8"/>
      <c r="I19210" s="8"/>
      <c r="J19210" s="8"/>
      <c r="K19210" s="8"/>
    </row>
    <row r="19211" spans="1:11" x14ac:dyDescent="0.2">
      <c r="A19211" s="8">
        <f>IF(IFERROR((MATCH(G19211,$G$1:$G$12712,0)),0),INDEX($A$1:$A$12712,MATCH(G19211,$G$1:$G$12712,0)),MAX($A$2:$A19210)+1)</f>
        <v>15013</v>
      </c>
      <c r="B19211" s="8" t="e">
        <f t="shared" si="375"/>
        <v>#N/A</v>
      </c>
      <c r="C19211" s="9" t="str">
        <f t="shared" si="374"/>
        <v>diesel:</v>
      </c>
      <c r="D19211" s="8">
        <v>25</v>
      </c>
      <c r="E19211" s="8" t="s">
        <v>25832</v>
      </c>
      <c r="F19211" s="10" t="s">
        <v>32427</v>
      </c>
      <c r="G19211" s="8"/>
      <c r="H19211" s="8"/>
      <c r="I19211" s="8"/>
      <c r="J19211" s="8"/>
      <c r="K19211" s="8"/>
    </row>
    <row r="19212" spans="1:11" x14ac:dyDescent="0.2">
      <c r="A19212" s="8">
        <f>IF(IFERROR((MATCH(G19212,$G$1:$G$12712,0)),0),INDEX($A$1:$A$12712,MATCH(G19212,$G$1:$G$12712,0)),MAX($A$2:$A19211)+1)</f>
        <v>15014</v>
      </c>
      <c r="B19212" s="8" t="e">
        <f t="shared" si="375"/>
        <v>#N/A</v>
      </c>
      <c r="C19212" s="9" t="str">
        <f t="shared" si="374"/>
        <v>hydro:</v>
      </c>
      <c r="D19212" s="8">
        <v>25</v>
      </c>
      <c r="E19212" s="8" t="s">
        <v>25832</v>
      </c>
      <c r="F19212" s="10" t="s">
        <v>32425</v>
      </c>
      <c r="G19212" s="8"/>
      <c r="H19212" s="8"/>
      <c r="I19212" s="8"/>
      <c r="J19212" s="8"/>
      <c r="K19212" s="8"/>
    </row>
    <row r="19213" spans="1:11" x14ac:dyDescent="0.2">
      <c r="A19213" s="8">
        <f>IF(IFERROR((MATCH(G19213,$G$1:$G$12712,0)),0),INDEX($A$1:$A$12712,MATCH(G19213,$G$1:$G$12712,0)),MAX($A$2:$A19212)+1)</f>
        <v>15015</v>
      </c>
      <c r="B19213" s="8" t="e">
        <f t="shared" si="375"/>
        <v>#N/A</v>
      </c>
      <c r="C19213" s="9" t="str">
        <f t="shared" si="374"/>
        <v>hydro: license no.</v>
      </c>
      <c r="D19213" s="8">
        <v>25</v>
      </c>
      <c r="E19213" s="8" t="s">
        <v>25832</v>
      </c>
      <c r="F19213" s="10" t="s">
        <v>32428</v>
      </c>
      <c r="G19213" s="8"/>
      <c r="H19213" s="8"/>
      <c r="I19213" s="8"/>
      <c r="J19213" s="8"/>
      <c r="K19213" s="8"/>
    </row>
    <row r="19214" spans="1:11" x14ac:dyDescent="0.2">
      <c r="A19214" s="8">
        <f>IF(IFERROR((MATCH(G19214,$G$1:$G$12712,0)),0),INDEX($A$1:$A$12712,MATCH(G19214,$G$1:$G$12712,0)),MAX($A$2:$A19213)+1)</f>
        <v>15016</v>
      </c>
      <c r="B19214" s="8" t="e">
        <f t="shared" si="375"/>
        <v>#N/A</v>
      </c>
      <c r="C19214" s="9" t="str">
        <f t="shared" si="374"/>
        <v>none</v>
      </c>
      <c r="D19214" s="8">
        <v>25</v>
      </c>
      <c r="E19214" s="8" t="s">
        <v>25832</v>
      </c>
      <c r="F19214" s="10" t="s">
        <v>28500</v>
      </c>
      <c r="G19214" s="8"/>
      <c r="H19214" s="8"/>
      <c r="I19214" s="8"/>
      <c r="J19214" s="8"/>
      <c r="K19214" s="8"/>
    </row>
    <row r="19215" spans="1:11" x14ac:dyDescent="0.2">
      <c r="A19215" s="8">
        <f>IF(IFERROR((MATCH(G19215,$G$1:$G$12712,0)),0),INDEX($A$1:$A$12712,MATCH(G19215,$G$1:$G$12712,0)),MAX($A$2:$A19214)+1)</f>
        <v>15017</v>
      </c>
      <c r="B19215" s="8" t="e">
        <f t="shared" si="375"/>
        <v>#N/A</v>
      </c>
      <c r="C19215" s="9" t="str">
        <f t="shared" si="374"/>
        <v>none</v>
      </c>
      <c r="D19215" s="8">
        <v>27</v>
      </c>
      <c r="E19215" s="8" t="s">
        <v>25838</v>
      </c>
      <c r="F19215" s="10" t="s">
        <v>28500</v>
      </c>
      <c r="G19215" s="8"/>
      <c r="H19215" s="8"/>
      <c r="I19215" s="8"/>
      <c r="J19215" s="8"/>
      <c r="K19215" s="8"/>
    </row>
    <row r="19216" spans="1:11" x14ac:dyDescent="0.2">
      <c r="A19216" s="8">
        <f>IF(IFERROR((MATCH(G19216,$G$1:$G$12712,0)),0),INDEX($A$1:$A$12712,MATCH(G19216,$G$1:$G$12712,0)),MAX($A$2:$A19215)+1)</f>
        <v>15018</v>
      </c>
      <c r="B19216" s="8" t="e">
        <f t="shared" si="375"/>
        <v>#N/A</v>
      </c>
      <c r="C19216" s="9" t="str">
        <f t="shared" si="374"/>
        <v>none</v>
      </c>
      <c r="D19216" s="8">
        <v>28</v>
      </c>
      <c r="E19216" s="8" t="s">
        <v>32429</v>
      </c>
      <c r="F19216" s="10" t="s">
        <v>28500</v>
      </c>
      <c r="G19216" s="8"/>
      <c r="H19216" s="8"/>
      <c r="I19216" s="8"/>
      <c r="J19216" s="8"/>
      <c r="K19216" s="8"/>
    </row>
    <row r="19217" spans="1:11" x14ac:dyDescent="0.2">
      <c r="A19217" s="8">
        <f>IF(IFERROR((MATCH(G19217,$G$1:$G$12712,0)),0),INDEX($A$1:$A$12712,MATCH(G19217,$G$1:$G$12712,0)),MAX($A$2:$A19216)+1)</f>
        <v>15019</v>
      </c>
      <c r="B19217" s="8" t="e">
        <f t="shared" si="375"/>
        <v>#N/A</v>
      </c>
      <c r="C19217" s="9" t="str">
        <f t="shared" ref="C19217:C19280" si="376">IF(H19217="",F19217,H19217)</f>
        <v>none</v>
      </c>
      <c r="D19217" s="8">
        <v>29</v>
      </c>
      <c r="E19217" s="8" t="s">
        <v>25881</v>
      </c>
      <c r="F19217" s="10" t="s">
        <v>28500</v>
      </c>
      <c r="G19217" s="8"/>
      <c r="H19217" s="8"/>
      <c r="I19217" s="8"/>
      <c r="J19217" s="8"/>
      <c r="K19217" s="8"/>
    </row>
    <row r="19218" spans="1:11" x14ac:dyDescent="0.2">
      <c r="A19218" s="8">
        <f>IF(IFERROR((MATCH(G19218,$G$1:$G$12712,0)),0),INDEX($A$1:$A$12712,MATCH(G19218,$G$1:$G$12712,0)),MAX($A$2:$A19217)+1)</f>
        <v>15020</v>
      </c>
      <c r="B19218" s="8" t="e">
        <f t="shared" si="375"/>
        <v>#N/A</v>
      </c>
      <c r="C19218" s="9" t="str">
        <f t="shared" si="376"/>
        <v>none</v>
      </c>
      <c r="D19218" s="8">
        <v>31</v>
      </c>
      <c r="E19218" s="8" t="s">
        <v>25918</v>
      </c>
      <c r="F19218" s="10" t="s">
        <v>28500</v>
      </c>
      <c r="G19218" s="8"/>
      <c r="H19218" s="8"/>
      <c r="I19218" s="8"/>
      <c r="J19218" s="8"/>
      <c r="K19218" s="8"/>
    </row>
    <row r="19219" spans="1:11" x14ac:dyDescent="0.2">
      <c r="A19219" s="8">
        <f>IF(IFERROR((MATCH(G19219,$G$1:$G$12712,0)),0),INDEX($A$1:$A$12712,MATCH(G19219,$G$1:$G$12712,0)),MAX($A$2:$A19218)+1)</f>
        <v>15021</v>
      </c>
      <c r="B19219" s="8" t="e">
        <f t="shared" si="375"/>
        <v>#N/A</v>
      </c>
      <c r="C19219" s="9" t="str">
        <f t="shared" si="376"/>
        <v>(ferc licensed</v>
      </c>
      <c r="D19219" s="8">
        <v>32</v>
      </c>
      <c r="E19219" s="8" t="s">
        <v>25932</v>
      </c>
      <c r="F19219" s="10" t="s">
        <v>32430</v>
      </c>
      <c r="G19219" s="8"/>
      <c r="H19219" s="8"/>
      <c r="I19219" s="8"/>
      <c r="J19219" s="8"/>
      <c r="K19219" s="8"/>
    </row>
    <row r="19220" spans="1:11" x14ac:dyDescent="0.2">
      <c r="A19220" s="8">
        <f>IF(IFERROR((MATCH(G19220,$G$1:$G$12712,0)),0),INDEX($A$1:$A$12712,MATCH(G19220,$G$1:$G$12712,0)),MAX($A$2:$A19219)+1)</f>
        <v>15022</v>
      </c>
      <c r="B19220" s="8" t="e">
        <f t="shared" ref="B19220:B19283" si="377">IF(COUNTIF($G$1:$G$12712,G19220&gt;0),0,INDEX($A$1:$A$12712,MATCH(G19220,$G$1:$G$12712,0)))</f>
        <v>#N/A</v>
      </c>
      <c r="C19220" s="9" t="str">
        <f t="shared" si="376"/>
        <v>108, number 3 and pages 206-207, line no.86</v>
      </c>
      <c r="D19220" s="8">
        <v>32</v>
      </c>
      <c r="E19220" s="8" t="s">
        <v>25932</v>
      </c>
      <c r="F19220" s="10" t="s">
        <v>32431</v>
      </c>
      <c r="G19220" s="8"/>
      <c r="H19220" s="8"/>
      <c r="I19220" s="8"/>
      <c r="J19220" s="8"/>
      <c r="K19220" s="8"/>
    </row>
    <row r="19221" spans="1:11" x14ac:dyDescent="0.2">
      <c r="A19221" s="8">
        <f>IF(IFERROR((MATCH(G19221,$G$1:$G$12712,0)),0),INDEX($A$1:$A$12712,MATCH(G19221,$G$1:$G$12712,0)),MAX($A$2:$A19220)+1)</f>
        <v>15023</v>
      </c>
      <c r="B19221" s="8" t="e">
        <f t="shared" si="377"/>
        <v>#N/A</v>
      </c>
      <c r="C19221" s="9" t="str">
        <f t="shared" si="376"/>
        <v>and note in column (e) for details. on</v>
      </c>
      <c r="D19221" s="8">
        <v>32</v>
      </c>
      <c r="E19221" s="8" t="s">
        <v>25932</v>
      </c>
      <c r="F19221" s="10" t="s">
        <v>32432</v>
      </c>
      <c r="G19221" s="8"/>
      <c r="H19221" s="8"/>
      <c r="I19221" s="8"/>
      <c r="J19221" s="8"/>
      <c r="K19221" s="8"/>
    </row>
    <row r="19222" spans="1:11" x14ac:dyDescent="0.2">
      <c r="A19222" s="8">
        <f>IF(IFERROR((MATCH(G19222,$G$1:$G$12712,0)),0),INDEX($A$1:$A$12712,MATCH(G19222,$G$1:$G$12712,0)),MAX($A$2:$A19221)+1)</f>
        <v>15024</v>
      </c>
      <c r="B19222" s="8" t="e">
        <f t="shared" si="377"/>
        <v>#N/A</v>
      </c>
      <c r="C19222" s="9" t="str">
        <f t="shared" si="376"/>
        <v>approving transfer of, and amending,</v>
      </c>
      <c r="D19222" s="8">
        <v>32</v>
      </c>
      <c r="E19222" s="8" t="s">
        <v>25932</v>
      </c>
      <c r="F19222" s="10" t="s">
        <v>32433</v>
      </c>
      <c r="G19222" s="8"/>
      <c r="H19222" s="8"/>
      <c r="I19222" s="8"/>
      <c r="J19222" s="8"/>
      <c r="K19222" s="8"/>
    </row>
    <row r="19223" spans="1:11" x14ac:dyDescent="0.2">
      <c r="A19223" s="8">
        <f>IF(IFERROR((MATCH(G19223,$G$1:$G$12712,0)),0),INDEX($A$1:$A$12712,MATCH(G19223,$G$1:$G$12712,0)),MAX($A$2:$A19222)+1)</f>
        <v>15025</v>
      </c>
      <c r="B19223" s="8" t="e">
        <f t="shared" si="377"/>
        <v>#N/A</v>
      </c>
      <c r="C19223" s="9" t="str">
        <f t="shared" si="376"/>
        <v>february 22, 1996, the ferc issued an order</v>
      </c>
      <c r="D19223" s="8">
        <v>32</v>
      </c>
      <c r="E19223" s="8" t="s">
        <v>25932</v>
      </c>
      <c r="F19223" s="10" t="s">
        <v>32434</v>
      </c>
      <c r="G19223" s="8"/>
      <c r="H19223" s="8"/>
      <c r="I19223" s="8"/>
      <c r="J19223" s="8"/>
      <c r="K19223" s="8"/>
    </row>
    <row r="19224" spans="1:11" x14ac:dyDescent="0.2">
      <c r="A19224" s="8">
        <f>IF(IFERROR((MATCH(G19224,$G$1:$G$12712,0)),0),INDEX($A$1:$A$12712,MATCH(G19224,$G$1:$G$12712,0)),MAX($A$2:$A19223)+1)</f>
        <v>15026</v>
      </c>
      <c r="B19224" s="8" t="e">
        <f t="shared" si="377"/>
        <v>#N/A</v>
      </c>
      <c r="C19224" s="9" t="str">
        <f t="shared" si="376"/>
        <v>license of this facility, designated as</v>
      </c>
      <c r="D19224" s="8">
        <v>32</v>
      </c>
      <c r="E19224" s="8" t="s">
        <v>25932</v>
      </c>
      <c r="F19224" s="10" t="s">
        <v>32435</v>
      </c>
      <c r="G19224" s="8"/>
      <c r="H19224" s="8"/>
      <c r="I19224" s="8"/>
      <c r="J19224" s="8"/>
      <c r="K19224" s="8"/>
    </row>
    <row r="19225" spans="1:11" x14ac:dyDescent="0.2">
      <c r="A19225" s="8">
        <f>IF(IFERROR((MATCH(G19225,$G$1:$G$12712,0)),0),INDEX($A$1:$A$12712,MATCH(G19225,$G$1:$G$12712,0)),MAX($A$2:$A19224)+1)</f>
        <v>15027</v>
      </c>
      <c r="B19225" s="8" t="e">
        <f t="shared" si="377"/>
        <v>#N/A</v>
      </c>
      <c r="C19225" s="9" t="str">
        <f t="shared" si="376"/>
        <v>note: columns (d) and (l) are not applicable</v>
      </c>
      <c r="D19225" s="8">
        <v>32</v>
      </c>
      <c r="E19225" s="8" t="s">
        <v>25932</v>
      </c>
      <c r="F19225" s="10" t="s">
        <v>32436</v>
      </c>
      <c r="G19225" s="8"/>
      <c r="H19225" s="8"/>
      <c r="I19225" s="8"/>
      <c r="J19225" s="8"/>
      <c r="K19225" s="8"/>
    </row>
    <row r="19226" spans="1:11" x14ac:dyDescent="0.2">
      <c r="A19226" s="8">
        <f>IF(IFERROR((MATCH(G19226,$G$1:$G$12712,0)),0),INDEX($A$1:$A$12712,MATCH(G19226,$G$1:$G$12712,0)),MAX($A$2:$A19225)+1)</f>
        <v>15028</v>
      </c>
      <c r="B19226" s="8" t="e">
        <f t="shared" si="377"/>
        <v>#N/A</v>
      </c>
      <c r="C19226" s="9" t="str">
        <f t="shared" si="376"/>
        <v>note: columns (d) and (l) are not applicable.</v>
      </c>
      <c r="D19226" s="8">
        <v>32</v>
      </c>
      <c r="E19226" s="8" t="s">
        <v>25932</v>
      </c>
      <c r="F19226" s="10" t="s">
        <v>32437</v>
      </c>
      <c r="G19226" s="8"/>
      <c r="H19226" s="8"/>
      <c r="I19226" s="8"/>
      <c r="J19226" s="8"/>
      <c r="K19226" s="8"/>
    </row>
    <row r="19227" spans="1:11" x14ac:dyDescent="0.2">
      <c r="A19227" s="8">
        <f>IF(IFERROR((MATCH(G19227,$G$1:$G$12712,0)),0),INDEX($A$1:$A$12712,MATCH(G19227,$G$1:$G$12712,0)),MAX($A$2:$A19226)+1)</f>
        <v>15029</v>
      </c>
      <c r="B19227" s="8" t="e">
        <f t="shared" si="377"/>
        <v>#N/A</v>
      </c>
      <c r="C19227" s="9" t="str">
        <f t="shared" si="376"/>
        <v>project no. 2446)</v>
      </c>
      <c r="D19227" s="8">
        <v>32</v>
      </c>
      <c r="E19227" s="8" t="s">
        <v>25932</v>
      </c>
      <c r="F19227" s="10" t="s">
        <v>32438</v>
      </c>
      <c r="G19227" s="8"/>
      <c r="H19227" s="8"/>
      <c r="I19227" s="8"/>
      <c r="J19227" s="8"/>
      <c r="K19227" s="8"/>
    </row>
    <row r="19228" spans="1:11" x14ac:dyDescent="0.2">
      <c r="A19228" s="8">
        <f>IF(IFERROR((MATCH(G19228,$G$1:$G$12712,0)),0),INDEX($A$1:$A$12712,MATCH(G19228,$G$1:$G$12712,0)),MAX($A$2:$A19227)+1)</f>
        <v>15030</v>
      </c>
      <c r="B19228" s="8" t="e">
        <f t="shared" si="377"/>
        <v>#N/A</v>
      </c>
      <c r="C19228" s="9" t="str">
        <f t="shared" si="376"/>
        <v>was sold on march 20, 1996. see ferc page</v>
      </c>
      <c r="D19228" s="8">
        <v>32</v>
      </c>
      <c r="E19228" s="8" t="s">
        <v>25932</v>
      </c>
      <c r="F19228" s="10" t="s">
        <v>32439</v>
      </c>
      <c r="G19228" s="8"/>
      <c r="H19228" s="8"/>
      <c r="I19228" s="8"/>
      <c r="J19228" s="8"/>
      <c r="K19228" s="8"/>
    </row>
    <row r="19229" spans="1:11" x14ac:dyDescent="0.2">
      <c r="A19229" s="8">
        <f>IF(IFERROR((MATCH(G19229,$G$1:$G$12712,0)),0),INDEX($A$1:$A$12712,MATCH(G19229,$G$1:$G$12712,0)),MAX($A$2:$A19228)+1)</f>
        <v>15031</v>
      </c>
      <c r="B19229" s="8" t="e">
        <f t="shared" si="377"/>
        <v>#N/A</v>
      </c>
      <c r="C19229" s="9" t="str">
        <f t="shared" si="376"/>
        <v>(martha's vineyard) therefore totals are</v>
      </c>
      <c r="D19229" s="8">
        <v>34</v>
      </c>
      <c r="E19229" s="8" t="s">
        <v>25962</v>
      </c>
      <c r="F19229" s="10" t="s">
        <v>32440</v>
      </c>
      <c r="G19229" s="8"/>
      <c r="H19229" s="8"/>
      <c r="I19229" s="8"/>
      <c r="J19229" s="8"/>
      <c r="K19229" s="8"/>
    </row>
    <row r="19230" spans="1:11" x14ac:dyDescent="0.2">
      <c r="A19230" s="8">
        <f>IF(IFERROR((MATCH(G19230,$G$1:$G$12712,0)),0),INDEX($A$1:$A$12712,MATCH(G19230,$G$1:$G$12712,0)),MAX($A$2:$A19229)+1)</f>
        <v>15032</v>
      </c>
      <c r="B19230" s="8" t="e">
        <f t="shared" si="377"/>
        <v>#N/A</v>
      </c>
      <c r="C19230" s="9" t="str">
        <f t="shared" si="376"/>
        <v>column (f) the plants were sold 12/30/98</v>
      </c>
      <c r="D19230" s="8">
        <v>34</v>
      </c>
      <c r="E19230" s="8" t="s">
        <v>25962</v>
      </c>
      <c r="F19230" s="10" t="s">
        <v>32441</v>
      </c>
      <c r="G19230" s="8"/>
      <c r="H19230" s="8"/>
      <c r="I19230" s="8"/>
      <c r="J19230" s="8"/>
      <c r="K19230" s="8"/>
    </row>
    <row r="19231" spans="1:11" x14ac:dyDescent="0.2">
      <c r="A19231" s="8">
        <f>IF(IFERROR((MATCH(G19231,$G$1:$G$12712,0)),0),INDEX($A$1:$A$12712,MATCH(G19231,$G$1:$G$12712,0)),MAX($A$2:$A19230)+1)</f>
        <v>15033</v>
      </c>
      <c r="B19231" s="8" t="e">
        <f t="shared" si="377"/>
        <v>#N/A</v>
      </c>
      <c r="C19231" s="9" t="str">
        <f t="shared" si="376"/>
        <v>columns (h) and (j) are not maintained by</v>
      </c>
      <c r="D19231" s="8">
        <v>34</v>
      </c>
      <c r="E19231" s="8" t="s">
        <v>25962</v>
      </c>
      <c r="F19231" s="10" t="s">
        <v>32442</v>
      </c>
      <c r="G19231" s="8"/>
      <c r="H19231" s="8"/>
      <c r="I19231" s="8"/>
      <c r="J19231" s="8"/>
      <c r="K19231" s="8"/>
    </row>
    <row r="19232" spans="1:11" x14ac:dyDescent="0.2">
      <c r="A19232" s="8">
        <f>IF(IFERROR((MATCH(G19232,$G$1:$G$12712,0)),0),INDEX($A$1:$A$12712,MATCH(G19232,$G$1:$G$12712,0)),MAX($A$2:$A19231)+1)</f>
        <v>15034</v>
      </c>
      <c r="B19232" s="8" t="e">
        <f t="shared" si="377"/>
        <v>#N/A</v>
      </c>
      <c r="C19232" s="9" t="str">
        <f t="shared" si="376"/>
        <v>none</v>
      </c>
      <c r="D19232" s="8">
        <v>34</v>
      </c>
      <c r="E19232" s="8" t="s">
        <v>25962</v>
      </c>
      <c r="F19232" s="10" t="s">
        <v>28500</v>
      </c>
      <c r="G19232" s="8"/>
      <c r="H19232" s="8"/>
      <c r="I19232" s="8"/>
      <c r="J19232" s="8"/>
      <c r="K19232" s="8"/>
    </row>
    <row r="19233" spans="1:11" x14ac:dyDescent="0.2">
      <c r="A19233" s="8">
        <f>IF(IFERROR((MATCH(G19233,$G$1:$G$12712,0)),0),INDEX($A$1:$A$12712,MATCH(G19233,$G$1:$G$12712,0)),MAX($A$2:$A19232)+1)</f>
        <v>15035</v>
      </c>
      <c r="B19233" s="8" t="e">
        <f t="shared" si="377"/>
        <v>#N/A</v>
      </c>
      <c r="C19233" s="9" t="str">
        <f t="shared" si="376"/>
        <v>plant since they are in the same vicinity,</v>
      </c>
      <c r="D19233" s="8">
        <v>34</v>
      </c>
      <c r="E19233" s="8" t="s">
        <v>25962</v>
      </c>
      <c r="F19233" s="10" t="s">
        <v>32443</v>
      </c>
      <c r="G19233" s="8"/>
      <c r="H19233" s="8"/>
      <c r="I19233" s="8"/>
      <c r="J19233" s="8"/>
      <c r="K19233" s="8"/>
    </row>
    <row r="19234" spans="1:11" x14ac:dyDescent="0.2">
      <c r="A19234" s="8">
        <f>IF(IFERROR((MATCH(G19234,$G$1:$G$12712,0)),0),INDEX($A$1:$A$12712,MATCH(G19234,$G$1:$G$12712,0)),MAX($A$2:$A19233)+1)</f>
        <v>15036</v>
      </c>
      <c r="B19234" s="8" t="e">
        <f t="shared" si="377"/>
        <v>#N/A</v>
      </c>
      <c r="C19234" s="9" t="str">
        <f t="shared" si="376"/>
        <v>plant since they are in the same vicinty,</v>
      </c>
      <c r="D19234" s="8">
        <v>34</v>
      </c>
      <c r="E19234" s="8" t="s">
        <v>25962</v>
      </c>
      <c r="F19234" s="10" t="s">
        <v>32444</v>
      </c>
      <c r="G19234" s="8"/>
      <c r="H19234" s="8"/>
      <c r="I19234" s="8"/>
      <c r="J19234" s="8"/>
      <c r="K19234" s="8"/>
    </row>
    <row r="19235" spans="1:11" x14ac:dyDescent="0.2">
      <c r="A19235" s="8">
        <f>IF(IFERROR((MATCH(G19235,$G$1:$G$12712,0)),0),INDEX($A$1:$A$12712,MATCH(G19235,$G$1:$G$12712,0)),MAX($A$2:$A19234)+1)</f>
        <v>15037</v>
      </c>
      <c r="B19235" s="8" t="e">
        <f t="shared" si="377"/>
        <v>#N/A</v>
      </c>
      <c r="C19235" s="9" t="str">
        <f t="shared" si="376"/>
        <v>provided.</v>
      </c>
      <c r="D19235" s="8">
        <v>34</v>
      </c>
      <c r="E19235" s="8" t="s">
        <v>25962</v>
      </c>
      <c r="F19235" s="10" t="s">
        <v>32445</v>
      </c>
      <c r="G19235" s="8"/>
      <c r="H19235" s="8"/>
      <c r="I19235" s="8"/>
      <c r="J19235" s="8"/>
      <c r="K19235" s="8"/>
    </row>
    <row r="19236" spans="1:11" x14ac:dyDescent="0.2">
      <c r="A19236" s="8">
        <f>IF(IFERROR((MATCH(G19236,$G$1:$G$12712,0)),0),INDEX($A$1:$A$12712,MATCH(G19236,$G$1:$G$12712,0)),MAX($A$2:$A19235)+1)</f>
        <v>15038</v>
      </c>
      <c r="B19236" s="8" t="e">
        <f t="shared" si="377"/>
        <v>#N/A</v>
      </c>
      <c r="C19236" s="9" t="str">
        <f t="shared" si="376"/>
        <v>none</v>
      </c>
      <c r="D19236" s="8">
        <v>35</v>
      </c>
      <c r="E19236" s="8" t="s">
        <v>27899</v>
      </c>
      <c r="F19236" s="10" t="s">
        <v>28500</v>
      </c>
      <c r="G19236" s="8"/>
      <c r="H19236" s="8"/>
      <c r="I19236" s="8"/>
      <c r="J19236" s="8"/>
      <c r="K19236" s="8"/>
    </row>
    <row r="19237" spans="1:11" x14ac:dyDescent="0.2">
      <c r="A19237" s="8">
        <f>IF(IFERROR((MATCH(G19237,$G$1:$G$12712,0)),0),INDEX($A$1:$A$12712,MATCH(G19237,$G$1:$G$12712,0)),MAX($A$2:$A19236)+1)</f>
        <v>15039</v>
      </c>
      <c r="B19237" s="8" t="e">
        <f t="shared" si="377"/>
        <v>#N/A</v>
      </c>
      <c r="C19237" s="9" t="str">
        <f t="shared" si="376"/>
        <v>not applicable</v>
      </c>
      <c r="D19237" s="8">
        <v>35</v>
      </c>
      <c r="E19237" s="8" t="s">
        <v>27899</v>
      </c>
      <c r="F19237" s="10" t="s">
        <v>32407</v>
      </c>
      <c r="G19237" s="8"/>
      <c r="H19237" s="8"/>
      <c r="I19237" s="8"/>
      <c r="J19237" s="8"/>
      <c r="K19237" s="8"/>
    </row>
    <row r="19238" spans="1:11" x14ac:dyDescent="0.2">
      <c r="A19238" s="8">
        <f>IF(IFERROR((MATCH(G19238,$G$1:$G$12712,0)),0),INDEX($A$1:$A$12712,MATCH(G19238,$G$1:$G$12712,0)),MAX($A$2:$A19237)+1)</f>
        <v>15040</v>
      </c>
      <c r="B19238" s="8" t="e">
        <f t="shared" si="377"/>
        <v>#N/A</v>
      </c>
      <c r="C19238" s="9" t="str">
        <f t="shared" si="376"/>
        <v>none applicable</v>
      </c>
      <c r="D19238" s="8">
        <v>36</v>
      </c>
      <c r="E19238" s="8" t="s">
        <v>25967</v>
      </c>
      <c r="F19238" s="10" t="s">
        <v>32446</v>
      </c>
      <c r="G19238" s="8"/>
      <c r="H19238" s="8"/>
      <c r="I19238" s="8"/>
      <c r="J19238" s="8"/>
      <c r="K19238" s="8"/>
    </row>
    <row r="19239" spans="1:11" x14ac:dyDescent="0.2">
      <c r="A19239" s="8">
        <f>IF(IFERROR((MATCH(G19239,$G$1:$G$12712,0)),0),INDEX($A$1:$A$12712,MATCH(G19239,$G$1:$G$12712,0)),MAX($A$2:$A19238)+1)</f>
        <v>15041</v>
      </c>
      <c r="B19239" s="8" t="e">
        <f t="shared" si="377"/>
        <v>#N/A</v>
      </c>
      <c r="C19239" s="9" t="str">
        <f t="shared" si="376"/>
        <v>none applicable.</v>
      </c>
      <c r="D19239" s="8">
        <v>36</v>
      </c>
      <c r="E19239" s="8" t="s">
        <v>25967</v>
      </c>
      <c r="F19239" s="10" t="s">
        <v>32447</v>
      </c>
      <c r="G19239" s="8"/>
      <c r="H19239" s="8"/>
      <c r="I19239" s="8"/>
      <c r="J19239" s="8"/>
      <c r="K19239" s="8"/>
    </row>
    <row r="19240" spans="1:11" x14ac:dyDescent="0.2">
      <c r="A19240" s="8">
        <f>IF(IFERROR((MATCH(G19240,$G$1:$G$12712,0)),0),INDEX($A$1:$A$12712,MATCH(G19240,$G$1:$G$12712,0)),MAX($A$2:$A19239)+1)</f>
        <v>15042</v>
      </c>
      <c r="B19240" s="8" t="e">
        <f t="shared" si="377"/>
        <v>#N/A</v>
      </c>
      <c r="C19240" s="9" t="str">
        <f t="shared" si="376"/>
        <v>not applicable</v>
      </c>
      <c r="D19240" s="8">
        <v>36</v>
      </c>
      <c r="E19240" s="8" t="s">
        <v>25967</v>
      </c>
      <c r="F19240" s="10" t="s">
        <v>32407</v>
      </c>
      <c r="G19240" s="8"/>
      <c r="H19240" s="8"/>
      <c r="I19240" s="8"/>
      <c r="J19240" s="8"/>
      <c r="K19240" s="8"/>
    </row>
    <row r="19241" spans="1:11" x14ac:dyDescent="0.2">
      <c r="A19241" s="8">
        <f>IF(IFERROR((MATCH(G19241,$G$1:$G$12712,0)),0),INDEX($A$1:$A$12712,MATCH(G19241,$G$1:$G$12712,0)),MAX($A$2:$A19240)+1)</f>
        <v>15043</v>
      </c>
      <c r="B19241" s="8" t="e">
        <f t="shared" si="377"/>
        <v>#N/A</v>
      </c>
      <c r="C19241" s="9" t="str">
        <f t="shared" si="376"/>
        <v>(1) operated under license #2576</v>
      </c>
      <c r="D19241" s="8">
        <v>39</v>
      </c>
      <c r="E19241" s="8" t="s">
        <v>25997</v>
      </c>
      <c r="F19241" s="10" t="s">
        <v>32448</v>
      </c>
      <c r="G19241" s="8"/>
      <c r="H19241" s="8"/>
      <c r="I19241" s="8"/>
      <c r="J19241" s="8"/>
      <c r="K19241" s="8"/>
    </row>
    <row r="19242" spans="1:11" x14ac:dyDescent="0.2">
      <c r="A19242" s="8">
        <f>IF(IFERROR((MATCH(G19242,$G$1:$G$12712,0)),0),INDEX($A$1:$A$12712,MATCH(G19242,$G$1:$G$12712,0)),MAX($A$2:$A19241)+1)</f>
        <v>15044</v>
      </c>
      <c r="B19242" s="8" t="e">
        <f t="shared" si="377"/>
        <v>#N/A</v>
      </c>
      <c r="C19242" s="9" t="str">
        <f t="shared" si="376"/>
        <v>(2) operated under license #2662</v>
      </c>
      <c r="D19242" s="8">
        <v>39</v>
      </c>
      <c r="E19242" s="8" t="s">
        <v>25997</v>
      </c>
      <c r="F19242" s="10" t="s">
        <v>32449</v>
      </c>
      <c r="G19242" s="8"/>
      <c r="H19242" s="8"/>
      <c r="I19242" s="8"/>
      <c r="J19242" s="8"/>
      <c r="K19242" s="8"/>
    </row>
    <row r="19243" spans="1:11" x14ac:dyDescent="0.2">
      <c r="A19243" s="8">
        <f>IF(IFERROR((MATCH(G19243,$G$1:$G$12712,0)),0),INDEX($A$1:$A$12712,MATCH(G19243,$G$1:$G$12712,0)),MAX($A$2:$A19242)+1)</f>
        <v>15045</v>
      </c>
      <c r="B19243" s="8" t="e">
        <f t="shared" si="377"/>
        <v>#N/A</v>
      </c>
      <c r="C19243" s="9" t="str">
        <f t="shared" si="376"/>
        <v>(3) operated under license #2597</v>
      </c>
      <c r="D19243" s="8">
        <v>39</v>
      </c>
      <c r="E19243" s="8" t="s">
        <v>25997</v>
      </c>
      <c r="F19243" s="10" t="s">
        <v>32450</v>
      </c>
      <c r="G19243" s="8"/>
      <c r="H19243" s="8"/>
      <c r="I19243" s="8"/>
      <c r="J19243" s="8"/>
      <c r="K19243" s="8"/>
    </row>
    <row r="19244" spans="1:11" x14ac:dyDescent="0.2">
      <c r="A19244" s="8">
        <f>IF(IFERROR((MATCH(G19244,$G$1:$G$12712,0)),0),INDEX($A$1:$A$12712,MATCH(G19244,$G$1:$G$12712,0)),MAX($A$2:$A19243)+1)</f>
        <v>15046</v>
      </c>
      <c r="B19244" s="8" t="e">
        <f t="shared" si="377"/>
        <v>#N/A</v>
      </c>
      <c r="C19244" s="9" t="str">
        <f t="shared" si="376"/>
        <v>anticipated capacity shortage of</v>
      </c>
      <c r="D19244" s="8">
        <v>39</v>
      </c>
      <c r="E19244" s="8" t="s">
        <v>25997</v>
      </c>
      <c r="F19244" s="10" t="s">
        <v>32451</v>
      </c>
      <c r="G19244" s="8"/>
      <c r="H19244" s="8"/>
      <c r="I19244" s="8"/>
      <c r="J19244" s="8"/>
      <c r="K19244" s="8"/>
    </row>
    <row r="19245" spans="1:11" x14ac:dyDescent="0.2">
      <c r="A19245" s="8">
        <f>IF(IFERROR((MATCH(G19245,$G$1:$G$12712,0)),0),INDEX($A$1:$A$12712,MATCH(G19245,$G$1:$G$12712,0)),MAX($A$2:$A19244)+1)</f>
        <v>15047</v>
      </c>
      <c r="B19245" s="8" t="e">
        <f t="shared" si="377"/>
        <v>#N/A</v>
      </c>
      <c r="C19245" s="9" t="str">
        <f t="shared" si="376"/>
        <v>none</v>
      </c>
      <c r="D19245" s="8">
        <v>39</v>
      </c>
      <c r="E19245" s="8" t="s">
        <v>25997</v>
      </c>
      <c r="F19245" s="10" t="s">
        <v>28500</v>
      </c>
      <c r="G19245" s="8"/>
      <c r="H19245" s="8"/>
      <c r="I19245" s="8"/>
      <c r="J19245" s="8"/>
      <c r="K19245" s="8"/>
    </row>
    <row r="19246" spans="1:11" x14ac:dyDescent="0.2">
      <c r="A19246" s="8">
        <f>IF(IFERROR((MATCH(G19246,$G$1:$G$12712,0)),0),INDEX($A$1:$A$12712,MATCH(G19246,$G$1:$G$12712,0)),MAX($A$2:$A19245)+1)</f>
        <v>15048</v>
      </c>
      <c r="B19246" s="8" t="e">
        <f t="shared" si="377"/>
        <v>#N/A</v>
      </c>
      <c r="C19246" s="9" t="str">
        <f t="shared" si="376"/>
        <v>production expenses related to</v>
      </c>
      <c r="D19246" s="8">
        <v>39</v>
      </c>
      <c r="E19246" s="8" t="s">
        <v>25997</v>
      </c>
      <c r="F19246" s="10" t="s">
        <v>32452</v>
      </c>
      <c r="G19246" s="8"/>
      <c r="H19246" s="8"/>
      <c r="I19246" s="8"/>
      <c r="J19246" s="8"/>
      <c r="K19246" s="8"/>
    </row>
    <row r="19247" spans="1:11" x14ac:dyDescent="0.2">
      <c r="A19247" s="8">
        <f>IF(IFERROR((MATCH(G19247,$G$1:$G$12712,0)),0),INDEX($A$1:$A$12712,MATCH(G19247,$G$1:$G$12712,0)),MAX($A$2:$A19246)+1)</f>
        <v>15049</v>
      </c>
      <c r="B19247" s="8" t="e">
        <f t="shared" si="377"/>
        <v>#N/A</v>
      </c>
      <c r="C19247" s="9" t="str">
        <f t="shared" si="376"/>
        <v>to the system</v>
      </c>
      <c r="D19247" s="8">
        <v>39</v>
      </c>
      <c r="E19247" s="8" t="s">
        <v>25997</v>
      </c>
      <c r="F19247" s="10" t="s">
        <v>32453</v>
      </c>
      <c r="G19247" s="8"/>
      <c r="H19247" s="8"/>
      <c r="I19247" s="8"/>
      <c r="J19247" s="8"/>
      <c r="K19247" s="8"/>
    </row>
    <row r="19248" spans="1:11" x14ac:dyDescent="0.2">
      <c r="A19248" s="8">
        <f>IF(IFERROR((MATCH(G19248,$G$1:$G$12712,0)),0),INDEX($A$1:$A$12712,MATCH(G19248,$G$1:$G$12712,0)),MAX($A$2:$A19247)+1)</f>
        <v>15050</v>
      </c>
      <c r="B19248" s="8" t="e">
        <f t="shared" si="377"/>
        <v>#N/A</v>
      </c>
      <c r="C19248" s="9" t="str">
        <f t="shared" si="376"/>
        <v>hydraulic:</v>
      </c>
      <c r="D19248" s="8">
        <v>41</v>
      </c>
      <c r="E19248" s="8" t="s">
        <v>26047</v>
      </c>
      <c r="F19248" s="10" t="s">
        <v>32454</v>
      </c>
      <c r="G19248" s="8"/>
      <c r="H19248" s="8"/>
      <c r="I19248" s="8"/>
      <c r="J19248" s="8"/>
      <c r="K19248" s="8"/>
    </row>
    <row r="19249" spans="1:11" x14ac:dyDescent="0.2">
      <c r="A19249" s="8">
        <f>IF(IFERROR((MATCH(G19249,$G$1:$G$12712,0)),0),INDEX($A$1:$A$12712,MATCH(G19249,$G$1:$G$12712,0)),MAX($A$2:$A19248)+1)</f>
        <v>15051</v>
      </c>
      <c r="B19249" s="8" t="e">
        <f t="shared" si="377"/>
        <v>#N/A</v>
      </c>
      <c r="C19249" s="9" t="str">
        <f t="shared" si="376"/>
        <v>hydro:</v>
      </c>
      <c r="D19249" s="8">
        <v>41</v>
      </c>
      <c r="E19249" s="8" t="s">
        <v>26047</v>
      </c>
      <c r="F19249" s="10" t="s">
        <v>32425</v>
      </c>
      <c r="G19249" s="8"/>
      <c r="H19249" s="8"/>
      <c r="I19249" s="8"/>
      <c r="J19249" s="8"/>
      <c r="K19249" s="8"/>
    </row>
    <row r="19250" spans="1:11" x14ac:dyDescent="0.2">
      <c r="A19250" s="8">
        <f>IF(IFERROR((MATCH(G19250,$G$1:$G$12712,0)),0),INDEX($A$1:$A$12712,MATCH(G19250,$G$1:$G$12712,0)),MAX($A$2:$A19249)+1)</f>
        <v>15052</v>
      </c>
      <c r="B19250" s="8" t="e">
        <f t="shared" si="377"/>
        <v>#N/A</v>
      </c>
      <c r="C19250" s="9" t="str">
        <f t="shared" si="376"/>
        <v>internal combustion:</v>
      </c>
      <c r="D19250" s="8">
        <v>41</v>
      </c>
      <c r="E19250" s="8" t="s">
        <v>26047</v>
      </c>
      <c r="F19250" s="10" t="s">
        <v>32418</v>
      </c>
      <c r="G19250" s="8"/>
      <c r="H19250" s="8"/>
      <c r="I19250" s="8"/>
      <c r="J19250" s="8"/>
      <c r="K19250" s="8"/>
    </row>
    <row r="19251" spans="1:11" x14ac:dyDescent="0.2">
      <c r="A19251" s="8">
        <f>IF(IFERROR((MATCH(G19251,$G$1:$G$12712,0)),0),INDEX($A$1:$A$12712,MATCH(G19251,$G$1:$G$12712,0)),MAX($A$2:$A19250)+1)</f>
        <v>15053</v>
      </c>
      <c r="B19251" s="8" t="e">
        <f t="shared" si="377"/>
        <v>#N/A</v>
      </c>
      <c r="C19251" s="9" t="str">
        <f t="shared" si="376"/>
        <v>solar:</v>
      </c>
      <c r="D19251" s="8">
        <v>41</v>
      </c>
      <c r="E19251" s="8" t="s">
        <v>26047</v>
      </c>
      <c r="F19251" s="10" t="s">
        <v>32389</v>
      </c>
      <c r="G19251" s="8"/>
      <c r="H19251" s="8"/>
      <c r="I19251" s="8"/>
      <c r="J19251" s="8"/>
      <c r="K19251" s="8"/>
    </row>
    <row r="19252" spans="1:11" x14ac:dyDescent="0.2">
      <c r="A19252" s="8">
        <f>IF(IFERROR((MATCH(G19252,$G$1:$G$12712,0)),0),INDEX($A$1:$A$12712,MATCH(G19252,$G$1:$G$12712,0)),MAX($A$2:$A19251)+1)</f>
        <v>15054</v>
      </c>
      <c r="B19252" s="8" t="e">
        <f t="shared" si="377"/>
        <v>#N/A</v>
      </c>
      <c r="C19252" s="9" t="str">
        <f t="shared" si="376"/>
        <v>wind:</v>
      </c>
      <c r="D19252" s="8">
        <v>41</v>
      </c>
      <c r="E19252" s="8" t="s">
        <v>26047</v>
      </c>
      <c r="F19252" s="10" t="s">
        <v>32455</v>
      </c>
      <c r="G19252" s="8"/>
      <c r="H19252" s="8"/>
      <c r="I19252" s="8"/>
      <c r="J19252" s="8"/>
      <c r="K19252" s="8"/>
    </row>
    <row r="19253" spans="1:11" x14ac:dyDescent="0.2">
      <c r="A19253" s="8">
        <f>IF(IFERROR((MATCH(G19253,$G$1:$G$12712,0)),0),INDEX($A$1:$A$12712,MATCH(G19253,$G$1:$G$12712,0)),MAX($A$2:$A19252)+1)</f>
        <v>15055</v>
      </c>
      <c r="B19253" s="8" t="e">
        <f t="shared" si="377"/>
        <v>#N/A</v>
      </c>
      <c r="C19253" s="9" t="str">
        <f t="shared" si="376"/>
        <v>-</v>
      </c>
      <c r="D19253" s="8">
        <v>42</v>
      </c>
      <c r="E19253" s="8" t="s">
        <v>26064</v>
      </c>
      <c r="F19253" s="10" t="s">
        <v>26552</v>
      </c>
      <c r="G19253" s="8"/>
      <c r="H19253" s="8"/>
      <c r="I19253" s="8"/>
      <c r="J19253" s="8"/>
      <c r="K19253" s="8"/>
    </row>
    <row r="19254" spans="1:11" x14ac:dyDescent="0.2">
      <c r="A19254" s="8">
        <f>IF(IFERROR((MATCH(G19254,$G$1:$G$12712,0)),0),INDEX($A$1:$A$12712,MATCH(G19254,$G$1:$G$12712,0)),MAX($A$2:$A19253)+1)</f>
        <v>15056</v>
      </c>
      <c r="B19254" s="8" t="e">
        <f t="shared" si="377"/>
        <v>#N/A</v>
      </c>
      <c r="C19254" s="9" t="str">
        <f t="shared" si="376"/>
        <v>none</v>
      </c>
      <c r="D19254" s="8">
        <v>43</v>
      </c>
      <c r="E19254" s="8" t="s">
        <v>26077</v>
      </c>
      <c r="F19254" s="10" t="s">
        <v>28500</v>
      </c>
      <c r="G19254" s="8"/>
      <c r="H19254" s="8"/>
      <c r="I19254" s="8"/>
      <c r="J19254" s="8"/>
      <c r="K19254" s="8"/>
    </row>
    <row r="19255" spans="1:11" x14ac:dyDescent="0.2">
      <c r="A19255" s="8">
        <f>IF(IFERROR((MATCH(G19255,$G$1:$G$12712,0)),0),INDEX($A$1:$A$12712,MATCH(G19255,$G$1:$G$12712,0)),MAX($A$2:$A19254)+1)</f>
        <v>15057</v>
      </c>
      <c r="B19255" s="8" t="e">
        <f t="shared" si="377"/>
        <v>#N/A</v>
      </c>
      <c r="C19255" s="9" t="str">
        <f t="shared" si="376"/>
        <v>----------------</v>
      </c>
      <c r="D19255" s="8">
        <v>44</v>
      </c>
      <c r="E19255" s="8" t="s">
        <v>26119</v>
      </c>
      <c r="F19255" s="10" t="s">
        <v>32456</v>
      </c>
      <c r="G19255" s="8"/>
      <c r="H19255" s="8"/>
      <c r="I19255" s="8"/>
      <c r="J19255" s="8"/>
      <c r="K19255" s="8"/>
    </row>
    <row r="19256" spans="1:11" x14ac:dyDescent="0.2">
      <c r="A19256" s="8">
        <f>IF(IFERROR((MATCH(G19256,$G$1:$G$12712,0)),0),INDEX($A$1:$A$12712,MATCH(G19256,$G$1:$G$12712,0)),MAX($A$2:$A19255)+1)</f>
        <v>15058</v>
      </c>
      <c r="B19256" s="8" t="e">
        <f t="shared" si="377"/>
        <v>#N/A</v>
      </c>
      <c r="C19256" s="9" t="str">
        <f t="shared" si="376"/>
        <v>------------------</v>
      </c>
      <c r="D19256" s="8">
        <v>44</v>
      </c>
      <c r="E19256" s="8" t="s">
        <v>26119</v>
      </c>
      <c r="F19256" s="10" t="s">
        <v>32457</v>
      </c>
      <c r="G19256" s="8"/>
      <c r="H19256" s="8"/>
      <c r="I19256" s="8"/>
      <c r="J19256" s="8"/>
      <c r="K19256" s="8"/>
    </row>
    <row r="19257" spans="1:11" x14ac:dyDescent="0.2">
      <c r="A19257" s="8">
        <f>IF(IFERROR((MATCH(G19257,$G$1:$G$12712,0)),0),INDEX($A$1:$A$12712,MATCH(G19257,$G$1:$G$12712,0)),MAX($A$2:$A19256)+1)</f>
        <v>15059</v>
      </c>
      <c r="B19257" s="8" t="e">
        <f t="shared" si="377"/>
        <v>#N/A</v>
      </c>
      <c r="C19257" s="9" t="str">
        <f t="shared" si="376"/>
        <v>-------------------</v>
      </c>
      <c r="D19257" s="8">
        <v>44</v>
      </c>
      <c r="E19257" s="8" t="s">
        <v>26119</v>
      </c>
      <c r="F19257" s="10" t="s">
        <v>32458</v>
      </c>
      <c r="G19257" s="8"/>
      <c r="H19257" s="8"/>
      <c r="I19257" s="8"/>
      <c r="J19257" s="8"/>
      <c r="K19257" s="8"/>
    </row>
    <row r="19258" spans="1:11" x14ac:dyDescent="0.2">
      <c r="A19258" s="8">
        <f>IF(IFERROR((MATCH(G19258,$G$1:$G$12712,0)),0),INDEX($A$1:$A$12712,MATCH(G19258,$G$1:$G$12712,0)),MAX($A$2:$A19257)+1)</f>
        <v>15060</v>
      </c>
      <c r="B19258" s="8" t="e">
        <f t="shared" si="377"/>
        <v>#N/A</v>
      </c>
      <c r="C19258" s="9" t="str">
        <f t="shared" si="376"/>
        <v>--------------------</v>
      </c>
      <c r="D19258" s="8">
        <v>44</v>
      </c>
      <c r="E19258" s="8" t="s">
        <v>26119</v>
      </c>
      <c r="F19258" s="10" t="s">
        <v>32459</v>
      </c>
      <c r="G19258" s="8"/>
      <c r="H19258" s="8"/>
      <c r="I19258" s="8"/>
      <c r="J19258" s="8"/>
      <c r="K19258" s="8"/>
    </row>
    <row r="19259" spans="1:11" x14ac:dyDescent="0.2">
      <c r="A19259" s="8">
        <f>IF(IFERROR((MATCH(G19259,$G$1:$G$12712,0)),0),INDEX($A$1:$A$12712,MATCH(G19259,$G$1:$G$12712,0)),MAX($A$2:$A19258)+1)</f>
        <v>15061</v>
      </c>
      <c r="B19259" s="8" t="e">
        <f t="shared" si="377"/>
        <v>#N/A</v>
      </c>
      <c r="C19259" s="9" t="str">
        <f t="shared" si="376"/>
        <v>(1) license # 2585</v>
      </c>
      <c r="D19259" s="8">
        <v>45</v>
      </c>
      <c r="E19259" s="8" t="s">
        <v>26133</v>
      </c>
      <c r="F19259" s="10" t="s">
        <v>32460</v>
      </c>
      <c r="G19259" s="8"/>
      <c r="H19259" s="8"/>
      <c r="I19259" s="8"/>
      <c r="J19259" s="8"/>
      <c r="K19259" s="8"/>
    </row>
    <row r="19260" spans="1:11" x14ac:dyDescent="0.2">
      <c r="A19260" s="8">
        <f>IF(IFERROR((MATCH(G19260,$G$1:$G$12712,0)),0),INDEX($A$1:$A$12712,MATCH(G19260,$G$1:$G$12712,0)),MAX($A$2:$A19259)+1)</f>
        <v>15062</v>
      </c>
      <c r="B19260" s="8" t="e">
        <f t="shared" si="377"/>
        <v>#N/A</v>
      </c>
      <c r="C19260" s="9" t="str">
        <f t="shared" si="376"/>
        <v>(2) license # 2607</v>
      </c>
      <c r="D19260" s="8">
        <v>45</v>
      </c>
      <c r="E19260" s="8" t="s">
        <v>26133</v>
      </c>
      <c r="F19260" s="10" t="s">
        <v>32461</v>
      </c>
      <c r="G19260" s="8"/>
      <c r="H19260" s="8"/>
      <c r="I19260" s="8"/>
      <c r="J19260" s="8"/>
      <c r="K19260" s="8"/>
    </row>
    <row r="19261" spans="1:11" x14ac:dyDescent="0.2">
      <c r="A19261" s="8">
        <f>IF(IFERROR((MATCH(G19261,$G$1:$G$12712,0)),0),INDEX($A$1:$A$12712,MATCH(G19261,$G$1:$G$12712,0)),MAX($A$2:$A19260)+1)</f>
        <v>15063</v>
      </c>
      <c r="B19261" s="8" t="e">
        <f t="shared" si="377"/>
        <v>#N/A</v>
      </c>
      <c r="C19261" s="9" t="str">
        <f t="shared" si="376"/>
        <v>(3) license # 2406</v>
      </c>
      <c r="D19261" s="8">
        <v>45</v>
      </c>
      <c r="E19261" s="8" t="s">
        <v>26133</v>
      </c>
      <c r="F19261" s="10" t="s">
        <v>32462</v>
      </c>
      <c r="G19261" s="8"/>
      <c r="H19261" s="8"/>
      <c r="I19261" s="8"/>
      <c r="J19261" s="8"/>
      <c r="K19261" s="8"/>
    </row>
    <row r="19262" spans="1:11" x14ac:dyDescent="0.2">
      <c r="A19262" s="8">
        <f>IF(IFERROR((MATCH(G19262,$G$1:$G$12712,0)),0),INDEX($A$1:$A$12712,MATCH(G19262,$G$1:$G$12712,0)),MAX($A$2:$A19261)+1)</f>
        <v>15064</v>
      </c>
      <c r="B19262" s="8" t="e">
        <f t="shared" si="377"/>
        <v>#N/A</v>
      </c>
      <c r="C19262" s="9" t="str">
        <f t="shared" si="376"/>
        <v>(4) locense # 2465</v>
      </c>
      <c r="D19262" s="8">
        <v>45</v>
      </c>
      <c r="E19262" s="8" t="s">
        <v>26133</v>
      </c>
      <c r="F19262" s="10" t="s">
        <v>32463</v>
      </c>
      <c r="G19262" s="8"/>
      <c r="H19262" s="8"/>
      <c r="I19262" s="8"/>
      <c r="J19262" s="8"/>
      <c r="K19262" s="8"/>
    </row>
    <row r="19263" spans="1:11" x14ac:dyDescent="0.2">
      <c r="A19263" s="8">
        <f>IF(IFERROR((MATCH(G19263,$G$1:$G$12712,0)),0),INDEX($A$1:$A$12712,MATCH(G19263,$G$1:$G$12712,0)),MAX($A$2:$A19262)+1)</f>
        <v>15065</v>
      </c>
      <c r="B19263" s="8" t="e">
        <f t="shared" si="377"/>
        <v>#N/A</v>
      </c>
      <c r="C19263" s="9" t="str">
        <f t="shared" si="376"/>
        <v>(5) license # 2332</v>
      </c>
      <c r="D19263" s="8">
        <v>45</v>
      </c>
      <c r="E19263" s="8" t="s">
        <v>26133</v>
      </c>
      <c r="F19263" s="10" t="s">
        <v>32464</v>
      </c>
      <c r="G19263" s="8"/>
      <c r="H19263" s="8"/>
      <c r="I19263" s="8"/>
      <c r="J19263" s="8"/>
      <c r="K19263" s="8"/>
    </row>
    <row r="19264" spans="1:11" x14ac:dyDescent="0.2">
      <c r="A19264" s="8">
        <f>IF(IFERROR((MATCH(G19264,$G$1:$G$12712,0)),0),INDEX($A$1:$A$12712,MATCH(G19264,$G$1:$G$12712,0)),MAX($A$2:$A19263)+1)</f>
        <v>15066</v>
      </c>
      <c r="B19264" s="8" t="e">
        <f t="shared" si="377"/>
        <v>#N/A</v>
      </c>
      <c r="C19264" s="9">
        <f t="shared" si="376"/>
        <v>0</v>
      </c>
      <c r="D19264" s="8">
        <v>45</v>
      </c>
      <c r="E19264" s="8" t="s">
        <v>26133</v>
      </c>
      <c r="F19264" s="10">
        <v>0</v>
      </c>
      <c r="G19264" s="8"/>
      <c r="H19264" s="8"/>
      <c r="I19264" s="8"/>
      <c r="J19264" s="8"/>
      <c r="K19264" s="8"/>
    </row>
    <row r="19265" spans="1:11" x14ac:dyDescent="0.2">
      <c r="A19265" s="8">
        <f>IF(IFERROR((MATCH(G19265,$G$1:$G$12712,0)),0),INDEX($A$1:$A$12712,MATCH(G19265,$G$1:$G$12712,0)),MAX($A$2:$A19264)+1)</f>
        <v>15067</v>
      </c>
      <c r="B19265" s="8" t="e">
        <f t="shared" si="377"/>
        <v>#N/A</v>
      </c>
      <c r="C19265" s="9" t="str">
        <f t="shared" si="376"/>
        <v>hydro plants:</v>
      </c>
      <c r="D19265" s="8">
        <v>45</v>
      </c>
      <c r="E19265" s="8" t="s">
        <v>26133</v>
      </c>
      <c r="F19265" s="10" t="s">
        <v>26359</v>
      </c>
      <c r="G19265" s="8"/>
      <c r="H19265" s="8"/>
      <c r="I19265" s="8"/>
      <c r="J19265" s="8"/>
      <c r="K19265" s="8"/>
    </row>
    <row r="19266" spans="1:11" x14ac:dyDescent="0.2">
      <c r="A19266" s="8">
        <f>IF(IFERROR((MATCH(G19266,$G$1:$G$12712,0)),0),INDEX($A$1:$A$12712,MATCH(G19266,$G$1:$G$12712,0)),MAX($A$2:$A19265)+1)</f>
        <v>15068</v>
      </c>
      <c r="B19266" s="8" t="e">
        <f t="shared" si="377"/>
        <v>#N/A</v>
      </c>
      <c r="C19266" s="9" t="str">
        <f t="shared" si="376"/>
        <v>none</v>
      </c>
      <c r="D19266" s="8">
        <v>53</v>
      </c>
      <c r="E19266" s="8" t="s">
        <v>32465</v>
      </c>
      <c r="F19266" s="10" t="s">
        <v>28500</v>
      </c>
      <c r="G19266" s="8"/>
      <c r="H19266" s="8"/>
      <c r="I19266" s="8"/>
      <c r="J19266" s="8"/>
      <c r="K19266" s="8"/>
    </row>
    <row r="19267" spans="1:11" x14ac:dyDescent="0.2">
      <c r="A19267" s="8">
        <f>IF(IFERROR((MATCH(G19267,$G$1:$G$12712,0)),0),INDEX($A$1:$A$12712,MATCH(G19267,$G$1:$G$12712,0)),MAX($A$2:$A19266)+1)</f>
        <v>15069</v>
      </c>
      <c r="B19267" s="8" t="e">
        <f t="shared" si="377"/>
        <v>#N/A</v>
      </c>
      <c r="C19267" s="9" t="str">
        <f t="shared" si="376"/>
        <v>not applicable</v>
      </c>
      <c r="D19267" s="8">
        <v>53</v>
      </c>
      <c r="E19267" s="8" t="s">
        <v>32465</v>
      </c>
      <c r="F19267" s="10" t="s">
        <v>32407</v>
      </c>
      <c r="G19267" s="8"/>
      <c r="H19267" s="8"/>
      <c r="I19267" s="8"/>
      <c r="J19267" s="8"/>
      <c r="K19267" s="8"/>
    </row>
    <row r="19268" spans="1:11" x14ac:dyDescent="0.2">
      <c r="A19268" s="8">
        <f>IF(IFERROR((MATCH(G19268,$G$1:$G$12712,0)),0),INDEX($A$1:$A$12712,MATCH(G19268,$G$1:$G$12712,0)),MAX($A$2:$A19267)+1)</f>
        <v>15070</v>
      </c>
      <c r="B19268" s="8" t="e">
        <f t="shared" si="377"/>
        <v>#N/A</v>
      </c>
      <c r="C19268" s="9" t="str">
        <f t="shared" si="376"/>
        <v>none</v>
      </c>
      <c r="D19268" s="8">
        <v>54</v>
      </c>
      <c r="E19268" s="8" t="s">
        <v>26181</v>
      </c>
      <c r="F19268" s="10" t="s">
        <v>28500</v>
      </c>
      <c r="G19268" s="8"/>
      <c r="H19268" s="8"/>
      <c r="I19268" s="8"/>
      <c r="J19268" s="8"/>
      <c r="K19268" s="8"/>
    </row>
    <row r="19269" spans="1:11" x14ac:dyDescent="0.2">
      <c r="A19269" s="8">
        <f>IF(IFERROR((MATCH(G19269,$G$1:$G$12712,0)),0),INDEX($A$1:$A$12712,MATCH(G19269,$G$1:$G$12712,0)),MAX($A$2:$A19268)+1)</f>
        <v>15071</v>
      </c>
      <c r="B19269" s="8" t="e">
        <f t="shared" si="377"/>
        <v>#N/A</v>
      </c>
      <c r="C19269" s="9" t="str">
        <f t="shared" si="376"/>
        <v>not applicable</v>
      </c>
      <c r="D19269" s="8">
        <v>56</v>
      </c>
      <c r="E19269" s="8" t="s">
        <v>22195</v>
      </c>
      <c r="F19269" s="10" t="s">
        <v>32407</v>
      </c>
      <c r="G19269" s="8"/>
      <c r="H19269" s="8"/>
      <c r="I19269" s="8"/>
      <c r="J19269" s="8"/>
      <c r="K19269" s="8"/>
    </row>
    <row r="19270" spans="1:11" x14ac:dyDescent="0.2">
      <c r="A19270" s="8">
        <f>IF(IFERROR((MATCH(G19270,$G$1:$G$12712,0)),0),INDEX($A$1:$A$12712,MATCH(G19270,$G$1:$G$12712,0)),MAX($A$2:$A19269)+1)</f>
        <v>15072</v>
      </c>
      <c r="B19270" s="8" t="e">
        <f t="shared" si="377"/>
        <v>#N/A</v>
      </c>
      <c r="C19270" s="9" t="str">
        <f t="shared" si="376"/>
        <v>hydro:</v>
      </c>
      <c r="D19270" s="8">
        <v>57</v>
      </c>
      <c r="E19270" s="8" t="s">
        <v>26202</v>
      </c>
      <c r="F19270" s="10" t="s">
        <v>32425</v>
      </c>
      <c r="G19270" s="8"/>
      <c r="H19270" s="8"/>
      <c r="I19270" s="8"/>
      <c r="J19270" s="8"/>
      <c r="K19270" s="8"/>
    </row>
    <row r="19271" spans="1:11" x14ac:dyDescent="0.2">
      <c r="A19271" s="8">
        <f>IF(IFERROR((MATCH(G19271,$G$1:$G$12712,0)),0),INDEX($A$1:$A$12712,MATCH(G19271,$G$1:$G$12712,0)),MAX($A$2:$A19270)+1)</f>
        <v>15073</v>
      </c>
      <c r="B19271" s="8" t="e">
        <f t="shared" si="377"/>
        <v>#N/A</v>
      </c>
      <c r="C19271" s="9" t="str">
        <f t="shared" si="376"/>
        <v>solar:</v>
      </c>
      <c r="D19271" s="8">
        <v>57</v>
      </c>
      <c r="E19271" s="8" t="s">
        <v>26202</v>
      </c>
      <c r="F19271" s="10" t="s">
        <v>32389</v>
      </c>
      <c r="G19271" s="8"/>
      <c r="H19271" s="8"/>
      <c r="I19271" s="8"/>
      <c r="J19271" s="8"/>
      <c r="K19271" s="8"/>
    </row>
    <row r="19272" spans="1:11" x14ac:dyDescent="0.2">
      <c r="A19272" s="8">
        <f>IF(IFERROR((MATCH(G19272,$G$1:$G$12712,0)),0),INDEX($A$1:$A$12712,MATCH(G19272,$G$1:$G$12712,0)),MAX($A$2:$A19271)+1)</f>
        <v>15074</v>
      </c>
      <c r="B19272" s="8" t="e">
        <f t="shared" si="377"/>
        <v>#N/A</v>
      </c>
      <c r="C19272" s="9" t="str">
        <f t="shared" si="376"/>
        <v>none</v>
      </c>
      <c r="D19272" s="8">
        <v>60</v>
      </c>
      <c r="E19272" s="8" t="s">
        <v>9950</v>
      </c>
      <c r="F19272" s="10" t="s">
        <v>28500</v>
      </c>
      <c r="G19272" s="8"/>
      <c r="H19272" s="8"/>
      <c r="I19272" s="8"/>
      <c r="J19272" s="8"/>
      <c r="K19272" s="8"/>
    </row>
    <row r="19273" spans="1:11" x14ac:dyDescent="0.2">
      <c r="A19273" s="8">
        <f>IF(IFERROR((MATCH(G19273,$G$1:$G$12712,0)),0),INDEX($A$1:$A$12712,MATCH(G19273,$G$1:$G$12712,0)),MAX($A$2:$A19272)+1)</f>
        <v>15075</v>
      </c>
      <c r="B19273" s="8" t="e">
        <f t="shared" si="377"/>
        <v>#N/A</v>
      </c>
      <c r="C19273" s="9" t="str">
        <f t="shared" si="376"/>
        <v>cost of plant for diesel plants is included in</v>
      </c>
      <c r="D19273" s="8">
        <v>61</v>
      </c>
      <c r="E19273" s="8" t="s">
        <v>26224</v>
      </c>
      <c r="F19273" s="10" t="s">
        <v>32466</v>
      </c>
      <c r="G19273" s="8"/>
      <c r="H19273" s="8"/>
      <c r="I19273" s="8"/>
      <c r="J19273" s="8"/>
      <c r="K19273" s="8"/>
    </row>
    <row r="19274" spans="1:11" x14ac:dyDescent="0.2">
      <c r="A19274" s="8">
        <f>IF(IFERROR((MATCH(G19274,$G$1:$G$12712,0)),0),INDEX($A$1:$A$12712,MATCH(G19274,$G$1:$G$12712,0)),MAX($A$2:$A19273)+1)</f>
        <v>15076</v>
      </c>
      <c r="B19274" s="8" t="e">
        <f t="shared" si="377"/>
        <v>#N/A</v>
      </c>
      <c r="C19274" s="9" t="str">
        <f t="shared" si="376"/>
        <v>diesel</v>
      </c>
      <c r="D19274" s="8">
        <v>61</v>
      </c>
      <c r="E19274" s="8" t="s">
        <v>26224</v>
      </c>
      <c r="F19274" s="10" t="s">
        <v>32426</v>
      </c>
      <c r="G19274" s="8"/>
      <c r="H19274" s="8"/>
      <c r="I19274" s="8"/>
      <c r="J19274" s="8"/>
      <c r="K19274" s="8"/>
    </row>
    <row r="19275" spans="1:11" x14ac:dyDescent="0.2">
      <c r="A19275" s="8">
        <f>IF(IFERROR((MATCH(G19275,$G$1:$G$12712,0)),0),INDEX($A$1:$A$12712,MATCH(G19275,$G$1:$G$12712,0)),MAX($A$2:$A19274)+1)</f>
        <v>15077</v>
      </c>
      <c r="B19275" s="8" t="e">
        <f t="shared" si="377"/>
        <v>#N/A</v>
      </c>
      <c r="C19275" s="9" t="str">
        <f t="shared" si="376"/>
        <v>-----</v>
      </c>
      <c r="D19275" s="8">
        <v>63</v>
      </c>
      <c r="E19275" s="8" t="s">
        <v>26265</v>
      </c>
      <c r="F19275" s="10" t="s">
        <v>32467</v>
      </c>
      <c r="G19275" s="8"/>
      <c r="H19275" s="8"/>
      <c r="I19275" s="8"/>
      <c r="J19275" s="8"/>
      <c r="K19275" s="8"/>
    </row>
    <row r="19276" spans="1:11" x14ac:dyDescent="0.2">
      <c r="A19276" s="8">
        <f>IF(IFERROR((MATCH(G19276,$G$1:$G$12712,0)),0),INDEX($A$1:$A$12712,MATCH(G19276,$G$1:$G$12712,0)),MAX($A$2:$A19275)+1)</f>
        <v>15078</v>
      </c>
      <c r="B19276" s="8" t="e">
        <f t="shared" si="377"/>
        <v>#N/A</v>
      </c>
      <c r="C19276" s="9">
        <f t="shared" si="376"/>
        <v>0</v>
      </c>
      <c r="D19276" s="8">
        <v>63</v>
      </c>
      <c r="E19276" s="8" t="s">
        <v>26265</v>
      </c>
      <c r="F19276" s="10">
        <v>0</v>
      </c>
      <c r="G19276" s="8"/>
      <c r="H19276" s="8"/>
      <c r="I19276" s="8"/>
      <c r="J19276" s="8"/>
      <c r="K19276" s="8"/>
    </row>
    <row r="19277" spans="1:11" x14ac:dyDescent="0.2">
      <c r="A19277" s="8">
        <f>IF(IFERROR((MATCH(G19277,$G$1:$G$12712,0)),0),INDEX($A$1:$A$12712,MATCH(G19277,$G$1:$G$12712,0)),MAX($A$2:$A19276)+1)</f>
        <v>15079</v>
      </c>
      <c r="B19277" s="8" t="e">
        <f t="shared" si="377"/>
        <v>#N/A</v>
      </c>
      <c r="C19277" s="9" t="str">
        <f t="shared" si="376"/>
        <v>none</v>
      </c>
      <c r="D19277" s="8">
        <v>65</v>
      </c>
      <c r="E19277" s="8" t="s">
        <v>32468</v>
      </c>
      <c r="F19277" s="10" t="s">
        <v>28500</v>
      </c>
      <c r="G19277" s="8"/>
      <c r="H19277" s="8"/>
      <c r="I19277" s="8"/>
      <c r="J19277" s="8"/>
      <c r="K19277" s="8"/>
    </row>
    <row r="19278" spans="1:11" x14ac:dyDescent="0.2">
      <c r="A19278" s="8">
        <f>IF(IFERROR((MATCH(G19278,$G$1:$G$12712,0)),0),INDEX($A$1:$A$12712,MATCH(G19278,$G$1:$G$12712,0)),MAX($A$2:$A19277)+1)</f>
        <v>15080</v>
      </c>
      <c r="B19278" s="8" t="e">
        <f t="shared" si="377"/>
        <v>#N/A</v>
      </c>
      <c r="C19278" s="9" t="str">
        <f t="shared" si="376"/>
        <v>none</v>
      </c>
      <c r="D19278" s="8">
        <v>66</v>
      </c>
      <c r="E19278" s="8" t="s">
        <v>32469</v>
      </c>
      <c r="F19278" s="10" t="s">
        <v>28500</v>
      </c>
      <c r="G19278" s="8"/>
      <c r="H19278" s="8"/>
      <c r="I19278" s="8"/>
      <c r="J19278" s="8"/>
      <c r="K19278" s="8"/>
    </row>
    <row r="19279" spans="1:11" x14ac:dyDescent="0.2">
      <c r="A19279" s="8">
        <f>IF(IFERROR((MATCH(G19279,$G$1:$G$12712,0)),0),INDEX($A$1:$A$12712,MATCH(G19279,$G$1:$G$12712,0)),MAX($A$2:$A19278)+1)</f>
        <v>15081</v>
      </c>
      <c r="B19279" s="8" t="e">
        <f t="shared" si="377"/>
        <v>#N/A</v>
      </c>
      <c r="C19279" s="9" t="str">
        <f t="shared" si="376"/>
        <v>hydro:</v>
      </c>
      <c r="D19279" s="8">
        <v>67</v>
      </c>
      <c r="E19279" s="8" t="s">
        <v>26290</v>
      </c>
      <c r="F19279" s="10" t="s">
        <v>32425</v>
      </c>
      <c r="G19279" s="8"/>
      <c r="H19279" s="8"/>
      <c r="I19279" s="8"/>
      <c r="J19279" s="8"/>
      <c r="K19279" s="8"/>
    </row>
    <row r="19280" spans="1:11" x14ac:dyDescent="0.2">
      <c r="A19280" s="8">
        <f>IF(IFERROR((MATCH(G19280,$G$1:$G$12712,0)),0),INDEX($A$1:$A$12712,MATCH(G19280,$G$1:$G$12712,0)),MAX($A$2:$A19279)+1)</f>
        <v>15082</v>
      </c>
      <c r="B19280" s="8" t="e">
        <f t="shared" si="377"/>
        <v>#N/A</v>
      </c>
      <c r="C19280" s="9" t="str">
        <f t="shared" si="376"/>
        <v>none</v>
      </c>
      <c r="D19280" s="8">
        <v>67</v>
      </c>
      <c r="E19280" s="8" t="s">
        <v>26290</v>
      </c>
      <c r="F19280" s="10" t="s">
        <v>28500</v>
      </c>
      <c r="G19280" s="8"/>
      <c r="H19280" s="8"/>
      <c r="I19280" s="8"/>
      <c r="J19280" s="8"/>
      <c r="K19280" s="8"/>
    </row>
    <row r="19281" spans="1:11" x14ac:dyDescent="0.2">
      <c r="A19281" s="8">
        <f>IF(IFERROR((MATCH(G19281,$G$1:$G$12712,0)),0),INDEX($A$1:$A$12712,MATCH(G19281,$G$1:$G$12712,0)),MAX($A$2:$A19280)+1)</f>
        <v>15083</v>
      </c>
      <c r="B19281" s="8" t="e">
        <f t="shared" si="377"/>
        <v>#N/A</v>
      </c>
      <c r="C19281" s="9" t="str">
        <f t="shared" ref="C19281:C19344" si="378">IF(H19281="",F19281,H19281)</f>
        <v>not applicable</v>
      </c>
      <c r="D19281" s="8">
        <v>68</v>
      </c>
      <c r="E19281" s="8" t="s">
        <v>26310</v>
      </c>
      <c r="F19281" s="10" t="s">
        <v>32407</v>
      </c>
      <c r="G19281" s="8"/>
      <c r="H19281" s="8"/>
      <c r="I19281" s="8"/>
      <c r="J19281" s="8"/>
      <c r="K19281" s="8"/>
    </row>
    <row r="19282" spans="1:11" x14ac:dyDescent="0.2">
      <c r="A19282" s="8">
        <f>IF(IFERROR((MATCH(G19282,$G$1:$G$12712,0)),0),INDEX($A$1:$A$12712,MATCH(G19282,$G$1:$G$12712,0)),MAX($A$2:$A19281)+1)</f>
        <v>15084</v>
      </c>
      <c r="B19282" s="8" t="e">
        <f t="shared" si="377"/>
        <v>#N/A</v>
      </c>
      <c r="C19282" s="9" t="str">
        <f t="shared" si="378"/>
        <v>pages 410 - 411 intentionally left blank.</v>
      </c>
      <c r="D19282" s="8">
        <v>68</v>
      </c>
      <c r="E19282" s="8" t="s">
        <v>26310</v>
      </c>
      <c r="F19282" s="10" t="s">
        <v>32470</v>
      </c>
      <c r="G19282" s="8"/>
      <c r="H19282" s="8"/>
      <c r="I19282" s="8"/>
      <c r="J19282" s="8"/>
      <c r="K19282" s="8"/>
    </row>
    <row r="19283" spans="1:11" x14ac:dyDescent="0.2">
      <c r="A19283" s="8">
        <f>IF(IFERROR((MATCH(G19283,$G$1:$G$12712,0)),0),INDEX($A$1:$A$12712,MATCH(G19283,$G$1:$G$12712,0)),MAX($A$2:$A19282)+1)</f>
        <v>15085</v>
      </c>
      <c r="B19283" s="8" t="e">
        <f t="shared" si="377"/>
        <v>#N/A</v>
      </c>
      <c r="C19283" s="9" t="str">
        <f t="shared" si="378"/>
        <v>diesel plants</v>
      </c>
      <c r="D19283" s="8">
        <v>69</v>
      </c>
      <c r="E19283" s="8" t="s">
        <v>26345</v>
      </c>
      <c r="F19283" s="10" t="s">
        <v>32471</v>
      </c>
      <c r="G19283" s="8"/>
      <c r="H19283" s="8"/>
      <c r="I19283" s="8"/>
      <c r="J19283" s="8"/>
      <c r="K19283" s="8"/>
    </row>
    <row r="19284" spans="1:11" x14ac:dyDescent="0.2">
      <c r="A19284" s="8">
        <f>IF(IFERROR((MATCH(G19284,$G$1:$G$12712,0)),0),INDEX($A$1:$A$12712,MATCH(G19284,$G$1:$G$12712,0)),MAX($A$2:$A19283)+1)</f>
        <v>15086</v>
      </c>
      <c r="B19284" s="8" t="e">
        <f t="shared" ref="B19284:B19347" si="379">IF(COUNTIF($G$1:$G$12712,G19284&gt;0),0,INDEX($A$1:$A$12712,MATCH(G19284,$G$1:$G$12712,0)))</f>
        <v>#N/A</v>
      </c>
      <c r="C19284" s="9" t="str">
        <f t="shared" si="378"/>
        <v>diesel plants:</v>
      </c>
      <c r="D19284" s="8">
        <v>69</v>
      </c>
      <c r="E19284" s="8" t="s">
        <v>26345</v>
      </c>
      <c r="F19284" s="10" t="s">
        <v>32472</v>
      </c>
      <c r="G19284" s="8"/>
      <c r="H19284" s="8"/>
      <c r="I19284" s="8"/>
      <c r="J19284" s="8"/>
      <c r="K19284" s="8"/>
    </row>
    <row r="19285" spans="1:11" x14ac:dyDescent="0.2">
      <c r="A19285" s="8">
        <f>IF(IFERROR((MATCH(G19285,$G$1:$G$12712,0)),0),INDEX($A$1:$A$12712,MATCH(G19285,$G$1:$G$12712,0)),MAX($A$2:$A19284)+1)</f>
        <v>15087</v>
      </c>
      <c r="B19285" s="8" t="e">
        <f t="shared" si="379"/>
        <v>#N/A</v>
      </c>
      <c r="C19285" s="9" t="str">
        <f t="shared" si="378"/>
        <v>(1) salmon units are classified as standby.</v>
      </c>
      <c r="D19285" s="8">
        <v>70</v>
      </c>
      <c r="E19285" s="8" t="s">
        <v>26379</v>
      </c>
      <c r="F19285" s="10" t="s">
        <v>32473</v>
      </c>
      <c r="G19285" s="8"/>
      <c r="H19285" s="8"/>
      <c r="I19285" s="8"/>
      <c r="J19285" s="8"/>
      <c r="K19285" s="8"/>
    </row>
    <row r="19286" spans="1:11" x14ac:dyDescent="0.2">
      <c r="A19286" s="8">
        <f>IF(IFERROR((MATCH(G19286,$G$1:$G$12712,0)),0),INDEX($A$1:$A$12712,MATCH(G19286,$G$1:$G$12712,0)),MAX($A$2:$A19285)+1)</f>
        <v>15088</v>
      </c>
      <c r="B19286" s="8" t="e">
        <f t="shared" si="379"/>
        <v>#N/A</v>
      </c>
      <c r="C19286" s="9" t="str">
        <f t="shared" si="378"/>
        <v>hydro:</v>
      </c>
      <c r="D19286" s="8">
        <v>70</v>
      </c>
      <c r="E19286" s="8" t="s">
        <v>26379</v>
      </c>
      <c r="F19286" s="10" t="s">
        <v>32425</v>
      </c>
      <c r="G19286" s="8"/>
      <c r="H19286" s="8"/>
      <c r="I19286" s="8"/>
      <c r="J19286" s="8"/>
      <c r="K19286" s="8"/>
    </row>
    <row r="19287" spans="1:11" x14ac:dyDescent="0.2">
      <c r="A19287" s="8">
        <f>IF(IFERROR((MATCH(G19287,$G$1:$G$12712,0)),0),INDEX($A$1:$A$12712,MATCH(G19287,$G$1:$G$12712,0)),MAX($A$2:$A19286)+1)</f>
        <v>15089</v>
      </c>
      <c r="B19287" s="8" t="e">
        <f t="shared" si="379"/>
        <v>#N/A</v>
      </c>
      <c r="C19287" s="9" t="str">
        <f t="shared" si="378"/>
        <v>internal combustion:</v>
      </c>
      <c r="D19287" s="8">
        <v>70</v>
      </c>
      <c r="E19287" s="8" t="s">
        <v>26379</v>
      </c>
      <c r="F19287" s="10" t="s">
        <v>32418</v>
      </c>
      <c r="G19287" s="8"/>
      <c r="H19287" s="8"/>
      <c r="I19287" s="8"/>
      <c r="J19287" s="8"/>
      <c r="K19287" s="8"/>
    </row>
    <row r="19288" spans="1:11" x14ac:dyDescent="0.2">
      <c r="A19288" s="8">
        <f>IF(IFERROR((MATCH(G19288,$G$1:$G$12712,0)),0),INDEX($A$1:$A$12712,MATCH(G19288,$G$1:$G$12712,0)),MAX($A$2:$A19287)+1)</f>
        <v>15090</v>
      </c>
      <c r="B19288" s="8" t="e">
        <f t="shared" si="379"/>
        <v>#N/A</v>
      </c>
      <c r="C19288" s="9" t="str">
        <f t="shared" si="378"/>
        <v>none</v>
      </c>
      <c r="D19288" s="8">
        <v>71</v>
      </c>
      <c r="E19288" s="8" t="s">
        <v>26381</v>
      </c>
      <c r="F19288" s="10" t="s">
        <v>28500</v>
      </c>
      <c r="G19288" s="8"/>
      <c r="H19288" s="8"/>
      <c r="I19288" s="8"/>
      <c r="J19288" s="8"/>
      <c r="K19288" s="8"/>
    </row>
    <row r="19289" spans="1:11" x14ac:dyDescent="0.2">
      <c r="A19289" s="8">
        <f>IF(IFERROR((MATCH(G19289,$G$1:$G$12712,0)),0),INDEX($A$1:$A$12712,MATCH(G19289,$G$1:$G$12712,0)),MAX($A$2:$A19288)+1)</f>
        <v>15091</v>
      </c>
      <c r="B19289" s="8" t="e">
        <f t="shared" si="379"/>
        <v>#N/A</v>
      </c>
      <c r="C19289" s="9" t="str">
        <f t="shared" si="378"/>
        <v>steam</v>
      </c>
      <c r="D19289" s="8">
        <v>73</v>
      </c>
      <c r="E19289" s="8" t="s">
        <v>26395</v>
      </c>
      <c r="F19289" s="10" t="s">
        <v>25889</v>
      </c>
      <c r="G19289" s="8"/>
      <c r="H19289" s="8"/>
      <c r="I19289" s="8"/>
      <c r="J19289" s="8"/>
      <c r="K19289" s="8"/>
    </row>
    <row r="19290" spans="1:11" x14ac:dyDescent="0.2">
      <c r="A19290" s="8">
        <f>IF(IFERROR((MATCH(G19290,$G$1:$G$12712,0)),0),INDEX($A$1:$A$12712,MATCH(G19290,$G$1:$G$12712,0)),MAX($A$2:$A19289)+1)</f>
        <v>15092</v>
      </c>
      <c r="B19290" s="8" t="e">
        <f t="shared" si="379"/>
        <v>#N/A</v>
      </c>
      <c r="C19290" s="9" t="str">
        <f t="shared" si="378"/>
        <v>internal combustion:</v>
      </c>
      <c r="D19290" s="8">
        <v>74</v>
      </c>
      <c r="E19290" s="8" t="s">
        <v>22026</v>
      </c>
      <c r="F19290" s="10" t="s">
        <v>32418</v>
      </c>
      <c r="G19290" s="8"/>
      <c r="H19290" s="8"/>
      <c r="I19290" s="8"/>
      <c r="J19290" s="8"/>
      <c r="K19290" s="8"/>
    </row>
    <row r="19291" spans="1:11" x14ac:dyDescent="0.2">
      <c r="A19291" s="8">
        <f>IF(IFERROR((MATCH(G19291,$G$1:$G$12712,0)),0),INDEX($A$1:$A$12712,MATCH(G19291,$G$1:$G$12712,0)),MAX($A$2:$A19290)+1)</f>
        <v>15093</v>
      </c>
      <c r="B19291" s="8" t="e">
        <f t="shared" si="379"/>
        <v>#N/A</v>
      </c>
      <c r="C19291" s="9" t="str">
        <f t="shared" si="378"/>
        <v>steam plant</v>
      </c>
      <c r="D19291" s="8">
        <v>74</v>
      </c>
      <c r="E19291" s="8" t="s">
        <v>22026</v>
      </c>
      <c r="F19291" s="10" t="s">
        <v>32474</v>
      </c>
      <c r="G19291" s="8"/>
      <c r="H19291" s="8"/>
      <c r="I19291" s="8"/>
      <c r="J19291" s="8"/>
      <c r="K19291" s="8"/>
    </row>
    <row r="19292" spans="1:11" x14ac:dyDescent="0.2">
      <c r="A19292" s="8">
        <f>IF(IFERROR((MATCH(G19292,$G$1:$G$12712,0)),0),INDEX($A$1:$A$12712,MATCH(G19292,$G$1:$G$12712,0)),MAX($A$2:$A19291)+1)</f>
        <v>15094</v>
      </c>
      <c r="B19292" s="8" t="e">
        <f t="shared" si="379"/>
        <v>#N/A</v>
      </c>
      <c r="C19292" s="9" t="str">
        <f t="shared" si="378"/>
        <v>internal combustion:</v>
      </c>
      <c r="D19292" s="8">
        <v>75</v>
      </c>
      <c r="E19292" s="8" t="s">
        <v>26432</v>
      </c>
      <c r="F19292" s="10" t="s">
        <v>32418</v>
      </c>
      <c r="G19292" s="8"/>
      <c r="H19292" s="8"/>
      <c r="I19292" s="8"/>
      <c r="J19292" s="8"/>
      <c r="K19292" s="8"/>
    </row>
    <row r="19293" spans="1:11" x14ac:dyDescent="0.2">
      <c r="A19293" s="8">
        <f>IF(IFERROR((MATCH(G19293,$G$1:$G$12712,0)),0),INDEX($A$1:$A$12712,MATCH(G19293,$G$1:$G$12712,0)),MAX($A$2:$A19292)+1)</f>
        <v>15095</v>
      </c>
      <c r="B19293" s="8" t="e">
        <f t="shared" si="379"/>
        <v>#N/A</v>
      </c>
      <c r="C19293" s="9" t="str">
        <f t="shared" si="378"/>
        <v>none.</v>
      </c>
      <c r="D19293" s="8">
        <v>77</v>
      </c>
      <c r="E19293" s="8" t="s">
        <v>25462</v>
      </c>
      <c r="F19293" s="10" t="s">
        <v>32423</v>
      </c>
      <c r="G19293" s="8"/>
      <c r="H19293" s="8"/>
      <c r="I19293" s="8"/>
      <c r="J19293" s="8"/>
      <c r="K19293" s="8"/>
    </row>
    <row r="19294" spans="1:11" x14ac:dyDescent="0.2">
      <c r="A19294" s="8">
        <f>IF(IFERROR((MATCH(G19294,$G$1:$G$12712,0)),0),INDEX($A$1:$A$12712,MATCH(G19294,$G$1:$G$12712,0)),MAX($A$2:$A19293)+1)</f>
        <v>15096</v>
      </c>
      <c r="B19294" s="8" t="e">
        <f t="shared" si="379"/>
        <v>#N/A</v>
      </c>
      <c r="C19294" s="9" t="str">
        <f t="shared" si="378"/>
        <v>(32 units @ 1.5 mw each)</v>
      </c>
      <c r="D19294" s="8">
        <v>79</v>
      </c>
      <c r="E19294" s="8" t="s">
        <v>26477</v>
      </c>
      <c r="F19294" s="10" t="s">
        <v>32475</v>
      </c>
      <c r="G19294" s="8"/>
      <c r="H19294" s="8"/>
      <c r="I19294" s="8"/>
      <c r="J19294" s="8"/>
      <c r="K19294" s="8"/>
    </row>
    <row r="19295" spans="1:11" x14ac:dyDescent="0.2">
      <c r="A19295" s="8">
        <f>IF(IFERROR((MATCH(G19295,$G$1:$G$12712,0)),0),INDEX($A$1:$A$12712,MATCH(G19295,$G$1:$G$12712,0)),MAX($A$2:$A19294)+1)</f>
        <v>15097</v>
      </c>
      <c r="B19295" s="8" t="e">
        <f t="shared" si="379"/>
        <v>#N/A</v>
      </c>
      <c r="C19295" s="9" t="str">
        <f t="shared" si="378"/>
        <v>(32 units @ 1.6 mw each)</v>
      </c>
      <c r="D19295" s="8">
        <v>79</v>
      </c>
      <c r="E19295" s="8" t="s">
        <v>26477</v>
      </c>
      <c r="F19295" s="10" t="s">
        <v>32476</v>
      </c>
      <c r="G19295" s="8"/>
      <c r="H19295" s="8"/>
      <c r="I19295" s="8"/>
      <c r="J19295" s="8"/>
      <c r="K19295" s="8"/>
    </row>
    <row r="19296" spans="1:11" x14ac:dyDescent="0.2">
      <c r="A19296" s="8">
        <f>IF(IFERROR((MATCH(G19296,$G$1:$G$12712,0)),0),INDEX($A$1:$A$12712,MATCH(G19296,$G$1:$G$12712,0)),MAX($A$2:$A19295)+1)</f>
        <v>15098</v>
      </c>
      <c r="B19296" s="8" t="e">
        <f t="shared" si="379"/>
        <v>#N/A</v>
      </c>
      <c r="C19296" s="9" t="str">
        <f t="shared" si="378"/>
        <v>(32 units @1.5 mw each)</v>
      </c>
      <c r="D19296" s="8">
        <v>79</v>
      </c>
      <c r="E19296" s="8" t="s">
        <v>26477</v>
      </c>
      <c r="F19296" s="10" t="s">
        <v>32477</v>
      </c>
      <c r="G19296" s="8"/>
      <c r="H19296" s="8"/>
      <c r="I19296" s="8"/>
      <c r="J19296" s="8"/>
      <c r="K19296" s="8"/>
    </row>
    <row r="19297" spans="1:11" x14ac:dyDescent="0.2">
      <c r="A19297" s="8">
        <f>IF(IFERROR((MATCH(G19297,$G$1:$G$12712,0)),0),INDEX($A$1:$A$12712,MATCH(G19297,$G$1:$G$12712,0)),MAX($A$2:$A19296)+1)</f>
        <v>15099</v>
      </c>
      <c r="B19297" s="8" t="e">
        <f t="shared" si="379"/>
        <v>#N/A</v>
      </c>
      <c r="C19297" s="9" t="str">
        <f t="shared" si="378"/>
        <v>(67 units @ 1.5 mw each)</v>
      </c>
      <c r="D19297" s="8">
        <v>79</v>
      </c>
      <c r="E19297" s="8" t="s">
        <v>26477</v>
      </c>
      <c r="F19297" s="10" t="s">
        <v>32478</v>
      </c>
      <c r="G19297" s="8"/>
      <c r="H19297" s="8"/>
      <c r="I19297" s="8"/>
      <c r="J19297" s="8"/>
      <c r="K19297" s="8"/>
    </row>
    <row r="19298" spans="1:11" x14ac:dyDescent="0.2">
      <c r="A19298" s="8">
        <f>IF(IFERROR((MATCH(G19298,$G$1:$G$12712,0)),0),INDEX($A$1:$A$12712,MATCH(G19298,$G$1:$G$12712,0)),MAX($A$2:$A19297)+1)</f>
        <v>15100</v>
      </c>
      <c r="B19298" s="8" t="e">
        <f t="shared" si="379"/>
        <v>#N/A</v>
      </c>
      <c r="C19298" s="9" t="str">
        <f t="shared" si="378"/>
        <v>(67 units @ 1.5mw each)</v>
      </c>
      <c r="D19298" s="8">
        <v>79</v>
      </c>
      <c r="E19298" s="8" t="s">
        <v>26477</v>
      </c>
      <c r="F19298" s="10" t="s">
        <v>32479</v>
      </c>
      <c r="G19298" s="8"/>
      <c r="H19298" s="8"/>
      <c r="I19298" s="8"/>
      <c r="J19298" s="8"/>
      <c r="K19298" s="8"/>
    </row>
    <row r="19299" spans="1:11" x14ac:dyDescent="0.2">
      <c r="A19299" s="8">
        <f>IF(IFERROR((MATCH(G19299,$G$1:$G$12712,0)),0),INDEX($A$1:$A$12712,MATCH(G19299,$G$1:$G$12712,0)),MAX($A$2:$A19298)+1)</f>
        <v>15101</v>
      </c>
      <c r="B19299" s="8" t="e">
        <f t="shared" si="379"/>
        <v>#N/A</v>
      </c>
      <c r="C19299" s="9" t="str">
        <f t="shared" si="378"/>
        <v>(67 units @1.5mw each)</v>
      </c>
      <c r="D19299" s="8">
        <v>79</v>
      </c>
      <c r="E19299" s="8" t="s">
        <v>26477</v>
      </c>
      <c r="F19299" s="10" t="s">
        <v>32480</v>
      </c>
      <c r="G19299" s="8"/>
      <c r="H19299" s="8"/>
      <c r="I19299" s="8"/>
      <c r="J19299" s="8"/>
      <c r="K19299" s="8"/>
    </row>
    <row r="19300" spans="1:11" x14ac:dyDescent="0.2">
      <c r="A19300" s="8">
        <f>IF(IFERROR((MATCH(G19300,$G$1:$G$12712,0)),0),INDEX($A$1:$A$12712,MATCH(G19300,$G$1:$G$12712,0)),MAX($A$2:$A19299)+1)</f>
        <v>15102</v>
      </c>
      <c r="B19300" s="8" t="e">
        <f t="shared" si="379"/>
        <v>#N/A</v>
      </c>
      <c r="C19300" s="9">
        <f t="shared" si="378"/>
        <v>0</v>
      </c>
      <c r="D19300" s="8">
        <v>79</v>
      </c>
      <c r="E19300" s="8" t="s">
        <v>26477</v>
      </c>
      <c r="F19300" s="10">
        <v>0</v>
      </c>
      <c r="G19300" s="8"/>
      <c r="H19300" s="8"/>
      <c r="I19300" s="8"/>
      <c r="J19300" s="8"/>
      <c r="K19300" s="8"/>
    </row>
    <row r="19301" spans="1:11" x14ac:dyDescent="0.2">
      <c r="A19301" s="8">
        <f>IF(IFERROR((MATCH(G19301,$G$1:$G$12712,0)),0),INDEX($A$1:$A$12712,MATCH(G19301,$G$1:$G$12712,0)),MAX($A$2:$A19300)+1)</f>
        <v>15103</v>
      </c>
      <c r="B19301" s="8" t="e">
        <f t="shared" si="379"/>
        <v>#N/A</v>
      </c>
      <c r="C19301" s="9">
        <f t="shared" si="378"/>
        <v>0</v>
      </c>
      <c r="D19301" s="8">
        <v>82</v>
      </c>
      <c r="E19301" s="8" t="s">
        <v>26504</v>
      </c>
      <c r="F19301" s="10">
        <v>0</v>
      </c>
      <c r="G19301" s="8"/>
      <c r="H19301" s="8"/>
      <c r="I19301" s="8"/>
      <c r="J19301" s="8"/>
      <c r="K19301" s="8"/>
    </row>
    <row r="19302" spans="1:11" x14ac:dyDescent="0.2">
      <c r="A19302" s="8">
        <f>IF(IFERROR((MATCH(G19302,$G$1:$G$12712,0)),0),INDEX($A$1:$A$12712,MATCH(G19302,$G$1:$G$12712,0)),MAX($A$2:$A19301)+1)</f>
        <v>15104</v>
      </c>
      <c r="B19302" s="8" t="e">
        <f t="shared" si="379"/>
        <v>#N/A</v>
      </c>
      <c r="C19302" s="9" t="str">
        <f t="shared" si="378"/>
        <v>blank page</v>
      </c>
      <c r="D19302" s="8">
        <v>82</v>
      </c>
      <c r="E19302" s="8" t="s">
        <v>26504</v>
      </c>
      <c r="F19302" s="10" t="s">
        <v>32481</v>
      </c>
      <c r="G19302" s="8"/>
      <c r="H19302" s="8"/>
      <c r="I19302" s="8"/>
      <c r="J19302" s="8"/>
      <c r="K19302" s="8"/>
    </row>
    <row r="19303" spans="1:11" x14ac:dyDescent="0.2">
      <c r="A19303" s="8">
        <f>IF(IFERROR((MATCH(G19303,$G$1:$G$12712,0)),0),INDEX($A$1:$A$12712,MATCH(G19303,$G$1:$G$12712,0)),MAX($A$2:$A19302)+1)</f>
        <v>15105</v>
      </c>
      <c r="B19303" s="8" t="e">
        <f t="shared" si="379"/>
        <v>#N/A</v>
      </c>
      <c r="C19303" s="9" t="str">
        <f t="shared" si="378"/>
        <v>none</v>
      </c>
      <c r="D19303" s="8">
        <v>82</v>
      </c>
      <c r="E19303" s="8" t="s">
        <v>26504</v>
      </c>
      <c r="F19303" s="10" t="s">
        <v>28500</v>
      </c>
      <c r="G19303" s="8"/>
      <c r="H19303" s="8"/>
      <c r="I19303" s="8"/>
      <c r="J19303" s="8"/>
      <c r="K19303" s="8"/>
    </row>
    <row r="19304" spans="1:11" x14ac:dyDescent="0.2">
      <c r="A19304" s="8">
        <f>IF(IFERROR((MATCH(G19304,$G$1:$G$12712,0)),0),INDEX($A$1:$A$12712,MATCH(G19304,$G$1:$G$12712,0)),MAX($A$2:$A19303)+1)</f>
        <v>15106</v>
      </c>
      <c r="B19304" s="8" t="e">
        <f t="shared" si="379"/>
        <v>#N/A</v>
      </c>
      <c r="C19304" s="9" t="str">
        <f t="shared" si="378"/>
        <v>hydro plants:</v>
      </c>
      <c r="D19304" s="8">
        <v>84</v>
      </c>
      <c r="E19304" s="8" t="s">
        <v>26520</v>
      </c>
      <c r="F19304" s="10" t="s">
        <v>26359</v>
      </c>
      <c r="G19304" s="8"/>
      <c r="H19304" s="8"/>
      <c r="I19304" s="8"/>
      <c r="J19304" s="8"/>
      <c r="K19304" s="8"/>
    </row>
    <row r="19305" spans="1:11" x14ac:dyDescent="0.2">
      <c r="A19305" s="8">
        <f>IF(IFERROR((MATCH(G19305,$G$1:$G$12712,0)),0),INDEX($A$1:$A$12712,MATCH(G19305,$G$1:$G$12712,0)),MAX($A$2:$A19304)+1)</f>
        <v>15107</v>
      </c>
      <c r="B19305" s="8" t="e">
        <f t="shared" si="379"/>
        <v>#N/A</v>
      </c>
      <c r="C19305" s="9" t="str">
        <f t="shared" si="378"/>
        <v>internal combustion plants:</v>
      </c>
      <c r="D19305" s="8">
        <v>84</v>
      </c>
      <c r="E19305" s="8" t="s">
        <v>26520</v>
      </c>
      <c r="F19305" s="10" t="s">
        <v>32482</v>
      </c>
      <c r="G19305" s="8"/>
      <c r="H19305" s="8"/>
      <c r="I19305" s="8"/>
      <c r="J19305" s="8"/>
      <c r="K19305" s="8"/>
    </row>
    <row r="19306" spans="1:11" x14ac:dyDescent="0.2">
      <c r="A19306" s="8">
        <f>IF(IFERROR((MATCH(G19306,$G$1:$G$12712,0)),0),INDEX($A$1:$A$12712,MATCH(G19306,$G$1:$G$12712,0)),MAX($A$2:$A19305)+1)</f>
        <v>15108</v>
      </c>
      <c r="B19306" s="8" t="e">
        <f t="shared" si="379"/>
        <v>#N/A</v>
      </c>
      <c r="C19306" s="9" t="str">
        <f t="shared" si="378"/>
        <v>not applicable</v>
      </c>
      <c r="D19306" s="8">
        <v>86</v>
      </c>
      <c r="E19306" s="8" t="s">
        <v>26544</v>
      </c>
      <c r="F19306" s="10" t="s">
        <v>32407</v>
      </c>
      <c r="G19306" s="8"/>
      <c r="H19306" s="8"/>
      <c r="I19306" s="8"/>
      <c r="J19306" s="8"/>
      <c r="K19306" s="8"/>
    </row>
    <row r="19307" spans="1:11" x14ac:dyDescent="0.2">
      <c r="A19307" s="8">
        <f>IF(IFERROR((MATCH(G19307,$G$1:$G$12712,0)),0),INDEX($A$1:$A$12712,MATCH(G19307,$G$1:$G$12712,0)),MAX($A$2:$A19306)+1)</f>
        <v>15109</v>
      </c>
      <c r="B19307" s="8" t="e">
        <f t="shared" si="379"/>
        <v>#N/A</v>
      </c>
      <c r="C19307" s="9" t="str">
        <f t="shared" si="378"/>
        <v>none</v>
      </c>
      <c r="D19307" s="8">
        <v>88</v>
      </c>
      <c r="E19307" s="8" t="s">
        <v>26553</v>
      </c>
      <c r="F19307" s="10" t="s">
        <v>28500</v>
      </c>
      <c r="G19307" s="8"/>
      <c r="H19307" s="8"/>
      <c r="I19307" s="8"/>
      <c r="J19307" s="8"/>
      <c r="K19307" s="8"/>
    </row>
    <row r="19308" spans="1:11" x14ac:dyDescent="0.2">
      <c r="A19308" s="8">
        <f>IF(IFERROR((MATCH(G19308,$G$1:$G$12712,0)),0),INDEX($A$1:$A$12712,MATCH(G19308,$G$1:$G$12712,0)),MAX($A$2:$A19307)+1)</f>
        <v>15110</v>
      </c>
      <c r="B19308" s="8" t="e">
        <f t="shared" si="379"/>
        <v>#N/A</v>
      </c>
      <c r="C19308" s="9" t="str">
        <f t="shared" si="378"/>
        <v>none</v>
      </c>
      <c r="D19308" s="8">
        <v>90</v>
      </c>
      <c r="E19308" s="8" t="s">
        <v>32483</v>
      </c>
      <c r="F19308" s="10" t="s">
        <v>28500</v>
      </c>
      <c r="G19308" s="8"/>
      <c r="H19308" s="8"/>
      <c r="I19308" s="8"/>
      <c r="J19308" s="8"/>
      <c r="K19308" s="8"/>
    </row>
    <row r="19309" spans="1:11" x14ac:dyDescent="0.2">
      <c r="A19309" s="8">
        <f>IF(IFERROR((MATCH(G19309,$G$1:$G$12712,0)),0),INDEX($A$1:$A$12712,MATCH(G19309,$G$1:$G$12712,0)),MAX($A$2:$A19308)+1)</f>
        <v>15111</v>
      </c>
      <c r="B19309" s="8" t="e">
        <f t="shared" si="379"/>
        <v>#N/A</v>
      </c>
      <c r="C19309" s="9" t="str">
        <f t="shared" si="378"/>
        <v>none.</v>
      </c>
      <c r="D19309" s="8">
        <v>90</v>
      </c>
      <c r="E19309" s="8" t="s">
        <v>32483</v>
      </c>
      <c r="F19309" s="10" t="s">
        <v>32423</v>
      </c>
      <c r="G19309" s="8"/>
      <c r="H19309" s="8"/>
      <c r="I19309" s="8"/>
      <c r="J19309" s="8"/>
      <c r="K19309" s="8"/>
    </row>
    <row r="19310" spans="1:11" x14ac:dyDescent="0.2">
      <c r="A19310" s="8">
        <f>IF(IFERROR((MATCH(G19310,$G$1:$G$12712,0)),0),INDEX($A$1:$A$12712,MATCH(G19310,$G$1:$G$12712,0)),MAX($A$2:$A19309)+1)</f>
        <v>15112</v>
      </c>
      <c r="B19310" s="8" t="e">
        <f t="shared" si="379"/>
        <v>#N/A</v>
      </c>
      <c r="C19310" s="9" t="str">
        <f t="shared" si="378"/>
        <v>diesel</v>
      </c>
      <c r="D19310" s="8">
        <v>91</v>
      </c>
      <c r="E19310" s="8" t="s">
        <v>26563</v>
      </c>
      <c r="F19310" s="10" t="s">
        <v>32426</v>
      </c>
      <c r="G19310" s="8"/>
      <c r="H19310" s="8"/>
      <c r="I19310" s="8"/>
      <c r="J19310" s="8"/>
      <c r="K19310" s="8"/>
    </row>
    <row r="19311" spans="1:11" x14ac:dyDescent="0.2">
      <c r="A19311" s="8">
        <f>IF(IFERROR((MATCH(G19311,$G$1:$G$12712,0)),0),INDEX($A$1:$A$12712,MATCH(G19311,$G$1:$G$12712,0)),MAX($A$2:$A19310)+1)</f>
        <v>15113</v>
      </c>
      <c r="B19311" s="8" t="e">
        <f t="shared" si="379"/>
        <v>#N/A</v>
      </c>
      <c r="C19311" s="9" t="str">
        <f t="shared" si="378"/>
        <v>not applicable</v>
      </c>
      <c r="D19311" s="8">
        <v>91</v>
      </c>
      <c r="E19311" s="8" t="s">
        <v>26563</v>
      </c>
      <c r="F19311" s="10" t="s">
        <v>32407</v>
      </c>
      <c r="G19311" s="8"/>
      <c r="H19311" s="8"/>
      <c r="I19311" s="8"/>
      <c r="J19311" s="8"/>
      <c r="K19311" s="8"/>
    </row>
    <row r="19312" spans="1:11" x14ac:dyDescent="0.2">
      <c r="A19312" s="8">
        <f>IF(IFERROR((MATCH(G19312,$G$1:$G$12712,0)),0),INDEX($A$1:$A$12712,MATCH(G19312,$G$1:$G$12712,0)),MAX($A$2:$A19311)+1)</f>
        <v>15114</v>
      </c>
      <c r="B19312" s="8" t="e">
        <f t="shared" si="379"/>
        <v>#N/A</v>
      </c>
      <c r="C19312" s="9" t="str">
        <f t="shared" si="378"/>
        <v>steam</v>
      </c>
      <c r="D19312" s="8">
        <v>91</v>
      </c>
      <c r="E19312" s="8" t="s">
        <v>26563</v>
      </c>
      <c r="F19312" s="10" t="s">
        <v>25889</v>
      </c>
      <c r="G19312" s="8"/>
      <c r="H19312" s="8"/>
      <c r="I19312" s="8"/>
      <c r="J19312" s="8"/>
      <c r="K19312" s="8"/>
    </row>
    <row r="19313" spans="1:11" x14ac:dyDescent="0.2">
      <c r="A19313" s="8">
        <f>IF(IFERROR((MATCH(G19313,$G$1:$G$12712,0)),0),INDEX($A$1:$A$12712,MATCH(G19313,$G$1:$G$12712,0)),MAX($A$2:$A19312)+1)</f>
        <v>15115</v>
      </c>
      <c r="B19313" s="8" t="e">
        <f t="shared" si="379"/>
        <v>#N/A</v>
      </c>
      <c r="C19313" s="9" t="str">
        <f t="shared" si="378"/>
        <v>not applicable</v>
      </c>
      <c r="D19313" s="8">
        <v>94</v>
      </c>
      <c r="E19313" s="8" t="s">
        <v>26578</v>
      </c>
      <c r="F19313" s="10" t="s">
        <v>32407</v>
      </c>
      <c r="G19313" s="8"/>
      <c r="H19313" s="8"/>
      <c r="I19313" s="8"/>
      <c r="J19313" s="8"/>
      <c r="K19313" s="8"/>
    </row>
    <row r="19314" spans="1:11" x14ac:dyDescent="0.2">
      <c r="A19314" s="8">
        <f>IF(IFERROR((MATCH(G19314,$G$1:$G$12712,0)),0),INDEX($A$1:$A$12712,MATCH(G19314,$G$1:$G$12712,0)),MAX($A$2:$A19313)+1)</f>
        <v>15116</v>
      </c>
      <c r="B19314" s="8" t="e">
        <f t="shared" si="379"/>
        <v>#N/A</v>
      </c>
      <c r="C19314" s="9" t="str">
        <f t="shared" si="378"/>
        <v>hydro:</v>
      </c>
      <c r="D19314" s="8">
        <v>102</v>
      </c>
      <c r="E19314" s="8" t="s">
        <v>26647</v>
      </c>
      <c r="F19314" s="10" t="s">
        <v>32425</v>
      </c>
      <c r="G19314" s="8"/>
      <c r="H19314" s="8"/>
      <c r="I19314" s="8"/>
      <c r="J19314" s="8"/>
      <c r="K19314" s="8"/>
    </row>
    <row r="19315" spans="1:11" x14ac:dyDescent="0.2">
      <c r="A19315" s="8">
        <f>IF(IFERROR((MATCH(G19315,$G$1:$G$12712,0)),0),INDEX($A$1:$A$12712,MATCH(G19315,$G$1:$G$12712,0)),MAX($A$2:$A19314)+1)</f>
        <v>15117</v>
      </c>
      <c r="B19315" s="8" t="e">
        <f t="shared" si="379"/>
        <v>#N/A</v>
      </c>
      <c r="C19315" s="9" t="str">
        <f t="shared" si="378"/>
        <v>internal combustion:</v>
      </c>
      <c r="D19315" s="8">
        <v>102</v>
      </c>
      <c r="E19315" s="8" t="s">
        <v>26647</v>
      </c>
      <c r="F19315" s="10" t="s">
        <v>32418</v>
      </c>
      <c r="G19315" s="8"/>
      <c r="H19315" s="8"/>
      <c r="I19315" s="8"/>
      <c r="J19315" s="8"/>
      <c r="K19315" s="8"/>
    </row>
    <row r="19316" spans="1:11" x14ac:dyDescent="0.2">
      <c r="A19316" s="8">
        <f>IF(IFERROR((MATCH(G19316,$G$1:$G$12712,0)),0),INDEX($A$1:$A$12712,MATCH(G19316,$G$1:$G$12712,0)),MAX($A$2:$A19315)+1)</f>
        <v>15118</v>
      </c>
      <c r="B19316" s="8" t="e">
        <f t="shared" si="379"/>
        <v>#N/A</v>
      </c>
      <c r="C19316" s="9" t="str">
        <f t="shared" si="378"/>
        <v>none</v>
      </c>
      <c r="D19316" s="8">
        <v>105</v>
      </c>
      <c r="E19316" s="8" t="s">
        <v>32484</v>
      </c>
      <c r="F19316" s="10" t="s">
        <v>28500</v>
      </c>
      <c r="G19316" s="8"/>
      <c r="H19316" s="8"/>
      <c r="I19316" s="8"/>
      <c r="J19316" s="8"/>
      <c r="K19316" s="8"/>
    </row>
    <row r="19317" spans="1:11" x14ac:dyDescent="0.2">
      <c r="A19317" s="8">
        <f>IF(IFERROR((MATCH(G19317,$G$1:$G$12712,0)),0),INDEX($A$1:$A$12712,MATCH(G19317,$G$1:$G$12712,0)),MAX($A$2:$A19316)+1)</f>
        <v>15119</v>
      </c>
      <c r="B19317" s="8" t="e">
        <f t="shared" si="379"/>
        <v>#N/A</v>
      </c>
      <c r="C19317" s="9" t="str">
        <f t="shared" si="378"/>
        <v>not applicable</v>
      </c>
      <c r="D19317" s="8">
        <v>105</v>
      </c>
      <c r="E19317" s="8" t="s">
        <v>32484</v>
      </c>
      <c r="F19317" s="10" t="s">
        <v>32407</v>
      </c>
      <c r="G19317" s="8"/>
      <c r="H19317" s="8"/>
      <c r="I19317" s="8"/>
      <c r="J19317" s="8"/>
      <c r="K19317" s="8"/>
    </row>
    <row r="19318" spans="1:11" x14ac:dyDescent="0.2">
      <c r="A19318" s="8">
        <f>IF(IFERROR((MATCH(G19318,$G$1:$G$12712,0)),0),INDEX($A$1:$A$12712,MATCH(G19318,$G$1:$G$12712,0)),MAX($A$2:$A19317)+1)</f>
        <v>15120</v>
      </c>
      <c r="B19318" s="8" t="e">
        <f t="shared" si="379"/>
        <v>#N/A</v>
      </c>
      <c r="C19318" s="9" t="str">
        <f t="shared" si="378"/>
        <v>note:</v>
      </c>
      <c r="D19318" s="8">
        <v>107</v>
      </c>
      <c r="E19318" s="8" t="s">
        <v>26709</v>
      </c>
      <c r="F19318" s="10" t="s">
        <v>32485</v>
      </c>
      <c r="G19318" s="8"/>
      <c r="H19318" s="8"/>
      <c r="I19318" s="8"/>
      <c r="J19318" s="8"/>
      <c r="K19318" s="8"/>
    </row>
    <row r="19319" spans="1:11" x14ac:dyDescent="0.2">
      <c r="A19319" s="8">
        <f>IF(IFERROR((MATCH(G19319,$G$1:$G$12712,0)),0),INDEX($A$1:$A$12712,MATCH(G19319,$G$1:$G$12712,0)),MAX($A$2:$A19318)+1)</f>
        <v>15121</v>
      </c>
      <c r="B19319" s="8" t="e">
        <f t="shared" si="379"/>
        <v>#N/A</v>
      </c>
      <c r="C19319" s="9" t="str">
        <f t="shared" si="378"/>
        <v>note: south st diesels have not generated since</v>
      </c>
      <c r="D19319" s="8">
        <v>107</v>
      </c>
      <c r="E19319" s="8" t="s">
        <v>26709</v>
      </c>
      <c r="F19319" s="10" t="s">
        <v>32486</v>
      </c>
      <c r="G19319" s="8"/>
      <c r="H19319" s="8"/>
      <c r="I19319" s="8"/>
      <c r="J19319" s="8"/>
      <c r="K19319" s="8"/>
    </row>
    <row r="19320" spans="1:11" x14ac:dyDescent="0.2">
      <c r="A19320" s="8">
        <f>IF(IFERROR((MATCH(G19320,$G$1:$G$12712,0)),0),INDEX($A$1:$A$12712,MATCH(G19320,$G$1:$G$12712,0)),MAX($A$2:$A19319)+1)</f>
        <v>15122</v>
      </c>
      <c r="B19320" s="8" t="e">
        <f t="shared" si="379"/>
        <v>#N/A</v>
      </c>
      <c r="C19320" s="9" t="str">
        <f t="shared" si="378"/>
        <v>note: south st. diesels have not generated</v>
      </c>
      <c r="D19320" s="8">
        <v>107</v>
      </c>
      <c r="E19320" s="8" t="s">
        <v>26709</v>
      </c>
      <c r="F19320" s="10" t="s">
        <v>32487</v>
      </c>
      <c r="G19320" s="8"/>
      <c r="H19320" s="8"/>
      <c r="I19320" s="8"/>
      <c r="J19320" s="8"/>
      <c r="K19320" s="8"/>
    </row>
    <row r="19321" spans="1:11" x14ac:dyDescent="0.2">
      <c r="A19321" s="8">
        <f>IF(IFERROR((MATCH(G19321,$G$1:$G$12712,0)),0),INDEX($A$1:$A$12712,MATCH(G19321,$G$1:$G$12712,0)),MAX($A$2:$A19320)+1)</f>
        <v>15123</v>
      </c>
      <c r="B19321" s="8" t="e">
        <f t="shared" si="379"/>
        <v>#N/A</v>
      </c>
      <c r="C19321" s="9" t="str">
        <f t="shared" si="378"/>
        <v>none</v>
      </c>
      <c r="D19321" s="8">
        <v>108</v>
      </c>
      <c r="E19321" s="8" t="s">
        <v>26728</v>
      </c>
      <c r="F19321" s="10" t="s">
        <v>28500</v>
      </c>
      <c r="G19321" s="8"/>
      <c r="H19321" s="8"/>
      <c r="I19321" s="8"/>
      <c r="J19321" s="8"/>
      <c r="K19321" s="8"/>
    </row>
    <row r="19322" spans="1:11" x14ac:dyDescent="0.2">
      <c r="A19322" s="8">
        <f>IF(IFERROR((MATCH(G19322,$G$1:$G$12712,0)),0),INDEX($A$1:$A$12712,MATCH(G19322,$G$1:$G$12712,0)),MAX($A$2:$A19321)+1)</f>
        <v>15124</v>
      </c>
      <c r="B19322" s="8" t="e">
        <f t="shared" si="379"/>
        <v>#N/A</v>
      </c>
      <c r="C19322" s="9" t="str">
        <f t="shared" si="378"/>
        <v>not applicable</v>
      </c>
      <c r="D19322" s="8">
        <v>108</v>
      </c>
      <c r="E19322" s="8" t="s">
        <v>26728</v>
      </c>
      <c r="F19322" s="10" t="s">
        <v>32407</v>
      </c>
      <c r="G19322" s="8"/>
      <c r="H19322" s="8"/>
      <c r="I19322" s="8"/>
      <c r="J19322" s="8"/>
      <c r="K19322" s="8"/>
    </row>
    <row r="19323" spans="1:11" x14ac:dyDescent="0.2">
      <c r="A19323" s="8">
        <f>IF(IFERROR((MATCH(G19323,$G$1:$G$12712,0)),0),INDEX($A$1:$A$12712,MATCH(G19323,$G$1:$G$12712,0)),MAX($A$2:$A19322)+1)</f>
        <v>15125</v>
      </c>
      <c r="B19323" s="8" t="e">
        <f t="shared" si="379"/>
        <v>#N/A</v>
      </c>
      <c r="C19323" s="9" t="str">
        <f t="shared" si="378"/>
        <v>not applicable</v>
      </c>
      <c r="D19323" s="8">
        <v>109</v>
      </c>
      <c r="E19323" s="8" t="s">
        <v>26743</v>
      </c>
      <c r="F19323" s="10" t="s">
        <v>32407</v>
      </c>
      <c r="G19323" s="8"/>
      <c r="H19323" s="8"/>
      <c r="I19323" s="8"/>
      <c r="J19323" s="8"/>
      <c r="K19323" s="8"/>
    </row>
    <row r="19324" spans="1:11" x14ac:dyDescent="0.2">
      <c r="A19324" s="8">
        <f>IF(IFERROR((MATCH(G19324,$G$1:$G$12712,0)),0),INDEX($A$1:$A$12712,MATCH(G19324,$G$1:$G$12712,0)),MAX($A$2:$A19323)+1)</f>
        <v>15126</v>
      </c>
      <c r="B19324" s="8" t="e">
        <f t="shared" si="379"/>
        <v>#N/A</v>
      </c>
      <c r="C19324" s="9">
        <f t="shared" si="378"/>
        <v>0</v>
      </c>
      <c r="D19324" s="8">
        <v>113</v>
      </c>
      <c r="E19324" s="8" t="s">
        <v>26758</v>
      </c>
      <c r="F19324" s="10">
        <v>0</v>
      </c>
      <c r="G19324" s="8"/>
      <c r="H19324" s="8"/>
      <c r="I19324" s="8"/>
      <c r="J19324" s="8"/>
      <c r="K19324" s="8"/>
    </row>
    <row r="19325" spans="1:11" x14ac:dyDescent="0.2">
      <c r="A19325" s="8">
        <f>IF(IFERROR((MATCH(G19325,$G$1:$G$12712,0)),0),INDEX($A$1:$A$12712,MATCH(G19325,$G$1:$G$12712,0)),MAX($A$2:$A19324)+1)</f>
        <v>15127</v>
      </c>
      <c r="B19325" s="8" t="e">
        <f t="shared" si="379"/>
        <v>#N/A</v>
      </c>
      <c r="C19325" s="9">
        <f t="shared" si="378"/>
        <v>0</v>
      </c>
      <c r="D19325" s="8">
        <v>115</v>
      </c>
      <c r="E19325" s="8" t="s">
        <v>26792</v>
      </c>
      <c r="F19325" s="10">
        <v>0</v>
      </c>
      <c r="G19325" s="8"/>
      <c r="H19325" s="8"/>
      <c r="I19325" s="8"/>
      <c r="J19325" s="8"/>
      <c r="K19325" s="8"/>
    </row>
    <row r="19326" spans="1:11" x14ac:dyDescent="0.2">
      <c r="A19326" s="8">
        <f>IF(IFERROR((MATCH(G19326,$G$1:$G$12712,0)),0),INDEX($A$1:$A$12712,MATCH(G19326,$G$1:$G$12712,0)),MAX($A$2:$A19325)+1)</f>
        <v>15128</v>
      </c>
      <c r="B19326" s="8" t="e">
        <f t="shared" si="379"/>
        <v>#N/A</v>
      </c>
      <c r="C19326" s="9" t="str">
        <f t="shared" si="378"/>
        <v>none</v>
      </c>
      <c r="D19326" s="8">
        <v>115</v>
      </c>
      <c r="E19326" s="8" t="s">
        <v>26792</v>
      </c>
      <c r="F19326" s="10" t="s">
        <v>28500</v>
      </c>
      <c r="G19326" s="8"/>
      <c r="H19326" s="8"/>
      <c r="I19326" s="8"/>
      <c r="J19326" s="8"/>
      <c r="K19326" s="8"/>
    </row>
    <row r="19327" spans="1:11" x14ac:dyDescent="0.2">
      <c r="A19327" s="8">
        <f>IF(IFERROR((MATCH(G19327,$G$1:$G$12712,0)),0),INDEX($A$1:$A$12712,MATCH(G19327,$G$1:$G$12712,0)),MAX($A$2:$A19326)+1)</f>
        <v>15129</v>
      </c>
      <c r="B19327" s="8" t="e">
        <f t="shared" si="379"/>
        <v>#N/A</v>
      </c>
      <c r="C19327" s="9" t="str">
        <f t="shared" si="378"/>
        <v>diesel</v>
      </c>
      <c r="D19327" s="8">
        <v>116</v>
      </c>
      <c r="E19327" s="8" t="s">
        <v>26822</v>
      </c>
      <c r="F19327" s="10" t="s">
        <v>32426</v>
      </c>
      <c r="G19327" s="8"/>
      <c r="H19327" s="8"/>
      <c r="I19327" s="8"/>
      <c r="J19327" s="8"/>
      <c r="K19327" s="8"/>
    </row>
    <row r="19328" spans="1:11" x14ac:dyDescent="0.2">
      <c r="A19328" s="8">
        <f>IF(IFERROR((MATCH(G19328,$G$1:$G$12712,0)),0),INDEX($A$1:$A$12712,MATCH(G19328,$G$1:$G$12712,0)),MAX($A$2:$A19327)+1)</f>
        <v>15130</v>
      </c>
      <c r="B19328" s="8" t="e">
        <f t="shared" si="379"/>
        <v>#N/A</v>
      </c>
      <c r="C19328" s="9" t="str">
        <f t="shared" si="378"/>
        <v>-------------</v>
      </c>
      <c r="D19328" s="8">
        <v>117</v>
      </c>
      <c r="E19328" s="8" t="s">
        <v>26839</v>
      </c>
      <c r="F19328" s="10" t="s">
        <v>32488</v>
      </c>
      <c r="G19328" s="8"/>
      <c r="H19328" s="8"/>
      <c r="I19328" s="8"/>
      <c r="J19328" s="8"/>
      <c r="K19328" s="8"/>
    </row>
    <row r="19329" spans="1:11" x14ac:dyDescent="0.2">
      <c r="A19329" s="8">
        <f>IF(IFERROR((MATCH(G19329,$G$1:$G$12712,0)),0),INDEX($A$1:$A$12712,MATCH(G19329,$G$1:$G$12712,0)),MAX($A$2:$A19328)+1)</f>
        <v>15131</v>
      </c>
      <c r="B19329" s="8" t="e">
        <f t="shared" si="379"/>
        <v>#N/A</v>
      </c>
      <c r="C19329" s="9" t="str">
        <f t="shared" si="378"/>
        <v>--------------------</v>
      </c>
      <c r="D19329" s="8">
        <v>117</v>
      </c>
      <c r="E19329" s="8" t="s">
        <v>26839</v>
      </c>
      <c r="F19329" s="10" t="s">
        <v>32459</v>
      </c>
      <c r="G19329" s="8"/>
      <c r="H19329" s="8"/>
      <c r="I19329" s="8"/>
      <c r="J19329" s="8"/>
      <c r="K19329" s="8"/>
    </row>
    <row r="19330" spans="1:11" x14ac:dyDescent="0.2">
      <c r="A19330" s="8">
        <f>IF(IFERROR((MATCH(G19330,$G$1:$G$12712,0)),0),INDEX($A$1:$A$12712,MATCH(G19330,$G$1:$G$12712,0)),MAX($A$2:$A19329)+1)</f>
        <v>15132</v>
      </c>
      <c r="B19330" s="8" t="e">
        <f t="shared" si="379"/>
        <v>#N/A</v>
      </c>
      <c r="C19330" s="9" t="str">
        <f t="shared" si="378"/>
        <v>-------------------------</v>
      </c>
      <c r="D19330" s="8">
        <v>117</v>
      </c>
      <c r="E19330" s="8" t="s">
        <v>26839</v>
      </c>
      <c r="F19330" s="10" t="s">
        <v>32489</v>
      </c>
      <c r="G19330" s="8"/>
      <c r="H19330" s="8"/>
      <c r="I19330" s="8"/>
      <c r="J19330" s="8"/>
      <c r="K19330" s="8"/>
    </row>
    <row r="19331" spans="1:11" x14ac:dyDescent="0.2">
      <c r="A19331" s="8">
        <f>IF(IFERROR((MATCH(G19331,$G$1:$G$12712,0)),0),INDEX($A$1:$A$12712,MATCH(G19331,$G$1:$G$12712,0)),MAX($A$2:$A19330)+1)</f>
        <v>15133</v>
      </c>
      <c r="B19331" s="8" t="e">
        <f t="shared" si="379"/>
        <v>#N/A</v>
      </c>
      <c r="C19331" s="9" t="str">
        <f t="shared" si="378"/>
        <v>none</v>
      </c>
      <c r="D19331" s="8">
        <v>117</v>
      </c>
      <c r="E19331" s="8" t="s">
        <v>26839</v>
      </c>
      <c r="F19331" s="10" t="s">
        <v>28500</v>
      </c>
      <c r="G19331" s="8"/>
      <c r="H19331" s="8"/>
      <c r="I19331" s="8"/>
      <c r="J19331" s="8"/>
      <c r="K19331" s="8"/>
    </row>
    <row r="19332" spans="1:11" x14ac:dyDescent="0.2">
      <c r="A19332" s="8">
        <f>IF(IFERROR((MATCH(G19332,$G$1:$G$12712,0)),0),INDEX($A$1:$A$12712,MATCH(G19332,$G$1:$G$12712,0)),MAX($A$2:$A19331)+1)</f>
        <v>15134</v>
      </c>
      <c r="B19332" s="8" t="e">
        <f t="shared" si="379"/>
        <v>#N/A</v>
      </c>
      <c r="C19332" s="9" t="str">
        <f t="shared" si="378"/>
        <v>none</v>
      </c>
      <c r="D19332" s="8">
        <v>120</v>
      </c>
      <c r="E19332" s="8" t="s">
        <v>27051</v>
      </c>
      <c r="F19332" s="10" t="s">
        <v>28500</v>
      </c>
      <c r="G19332" s="8"/>
      <c r="H19332" s="8"/>
      <c r="I19332" s="8"/>
      <c r="J19332" s="8"/>
      <c r="K19332" s="8"/>
    </row>
    <row r="19333" spans="1:11" x14ac:dyDescent="0.2">
      <c r="A19333" s="8">
        <f>IF(IFERROR((MATCH(G19333,$G$1:$G$12712,0)),0),INDEX($A$1:$A$12712,MATCH(G19333,$G$1:$G$12712,0)),MAX($A$2:$A19332)+1)</f>
        <v>15135</v>
      </c>
      <c r="B19333" s="8" t="e">
        <f t="shared" si="379"/>
        <v>#N/A</v>
      </c>
      <c r="C19333" s="9" t="str">
        <f t="shared" si="378"/>
        <v>steam plants</v>
      </c>
      <c r="D19333" s="8">
        <v>120</v>
      </c>
      <c r="E19333" s="8" t="s">
        <v>27051</v>
      </c>
      <c r="F19333" s="10" t="s">
        <v>32490</v>
      </c>
      <c r="G19333" s="8"/>
      <c r="H19333" s="8"/>
      <c r="I19333" s="8"/>
      <c r="J19333" s="8"/>
      <c r="K19333" s="8"/>
    </row>
    <row r="19334" spans="1:11" x14ac:dyDescent="0.2">
      <c r="A19334" s="8">
        <f>IF(IFERROR((MATCH(G19334,$G$1:$G$12712,0)),0),INDEX($A$1:$A$12712,MATCH(G19334,$G$1:$G$12712,0)),MAX($A$2:$A19333)+1)</f>
        <v>15136</v>
      </c>
      <c r="B19334" s="8" t="e">
        <f t="shared" si="379"/>
        <v>#N/A</v>
      </c>
      <c r="C19334" s="9" t="str">
        <f t="shared" si="378"/>
        <v>diesel</v>
      </c>
      <c r="D19334" s="8">
        <v>123</v>
      </c>
      <c r="E19334" s="8" t="s">
        <v>27064</v>
      </c>
      <c r="F19334" s="10" t="s">
        <v>32426</v>
      </c>
      <c r="G19334" s="8"/>
      <c r="H19334" s="8"/>
      <c r="I19334" s="8"/>
      <c r="J19334" s="8"/>
      <c r="K19334" s="8"/>
    </row>
    <row r="19335" spans="1:11" x14ac:dyDescent="0.2">
      <c r="A19335" s="8">
        <f>IF(IFERROR((MATCH(G19335,$G$1:$G$12712,0)),0),INDEX($A$1:$A$12712,MATCH(G19335,$G$1:$G$12712,0)),MAX($A$2:$A19334)+1)</f>
        <v>15137</v>
      </c>
      <c r="B19335" s="8" t="e">
        <f t="shared" si="379"/>
        <v>#N/A</v>
      </c>
      <c r="C19335" s="9" t="str">
        <f t="shared" si="378"/>
        <v>-------------------</v>
      </c>
      <c r="D19335" s="8">
        <v>126</v>
      </c>
      <c r="E19335" s="8" t="s">
        <v>27072</v>
      </c>
      <c r="F19335" s="10" t="s">
        <v>32458</v>
      </c>
      <c r="G19335" s="8"/>
      <c r="H19335" s="8"/>
      <c r="I19335" s="8"/>
      <c r="J19335" s="8"/>
      <c r="K19335" s="8"/>
    </row>
    <row r="19336" spans="1:11" x14ac:dyDescent="0.2">
      <c r="A19336" s="8">
        <f>IF(IFERROR((MATCH(G19336,$G$1:$G$12712,0)),0),INDEX($A$1:$A$12712,MATCH(G19336,$G$1:$G$12712,0)),MAX($A$2:$A19335)+1)</f>
        <v>15138</v>
      </c>
      <c r="B19336" s="8" t="e">
        <f t="shared" si="379"/>
        <v>#N/A</v>
      </c>
      <c r="C19336" s="9" t="str">
        <f t="shared" si="378"/>
        <v>------------------------</v>
      </c>
      <c r="D19336" s="8">
        <v>126</v>
      </c>
      <c r="E19336" s="8" t="s">
        <v>27072</v>
      </c>
      <c r="F19336" s="10" t="s">
        <v>32491</v>
      </c>
      <c r="G19336" s="8"/>
      <c r="H19336" s="8"/>
      <c r="I19336" s="8"/>
      <c r="J19336" s="8"/>
      <c r="K19336" s="8"/>
    </row>
    <row r="19337" spans="1:11" x14ac:dyDescent="0.2">
      <c r="A19337" s="8">
        <f>IF(IFERROR((MATCH(G19337,$G$1:$G$12712,0)),0),INDEX($A$1:$A$12712,MATCH(G19337,$G$1:$G$12712,0)),MAX($A$2:$A19336)+1)</f>
        <v>15139</v>
      </c>
      <c r="B19337" s="8" t="e">
        <f t="shared" si="379"/>
        <v>#N/A</v>
      </c>
      <c r="C19337" s="9" t="str">
        <f t="shared" si="378"/>
        <v>---------------------------------</v>
      </c>
      <c r="D19337" s="8">
        <v>126</v>
      </c>
      <c r="E19337" s="8" t="s">
        <v>27072</v>
      </c>
      <c r="F19337" s="10" t="s">
        <v>32492</v>
      </c>
      <c r="G19337" s="8"/>
      <c r="H19337" s="8"/>
      <c r="I19337" s="8"/>
      <c r="J19337" s="8"/>
      <c r="K19337" s="8"/>
    </row>
    <row r="19338" spans="1:11" x14ac:dyDescent="0.2">
      <c r="A19338" s="8">
        <f>IF(IFERROR((MATCH(G19338,$G$1:$G$12712,0)),0),INDEX($A$1:$A$12712,MATCH(G19338,$G$1:$G$12712,0)),MAX($A$2:$A19337)+1)</f>
        <v>15140</v>
      </c>
      <c r="B19338" s="8" t="e">
        <f t="shared" si="379"/>
        <v>#N/A</v>
      </c>
      <c r="C19338" s="9" t="str">
        <f t="shared" si="378"/>
        <v>-----------------------------------</v>
      </c>
      <c r="D19338" s="8">
        <v>126</v>
      </c>
      <c r="E19338" s="8" t="s">
        <v>27072</v>
      </c>
      <c r="F19338" s="10" t="s">
        <v>32493</v>
      </c>
      <c r="G19338" s="8"/>
      <c r="H19338" s="8"/>
      <c r="I19338" s="8"/>
      <c r="J19338" s="8"/>
      <c r="K19338" s="8"/>
    </row>
    <row r="19339" spans="1:11" x14ac:dyDescent="0.2">
      <c r="A19339" s="8">
        <f>IF(IFERROR((MATCH(G19339,$G$1:$G$12712,0)),0),INDEX($A$1:$A$12712,MATCH(G19339,$G$1:$G$12712,0)),MAX($A$2:$A19338)+1)</f>
        <v>15141</v>
      </c>
      <c r="B19339" s="8" t="e">
        <f t="shared" si="379"/>
        <v>#N/A</v>
      </c>
      <c r="C19339" s="9" t="str">
        <f t="shared" si="378"/>
        <v>not applicable</v>
      </c>
      <c r="D19339" s="8">
        <v>129</v>
      </c>
      <c r="E19339" s="8" t="s">
        <v>27110</v>
      </c>
      <c r="F19339" s="10" t="s">
        <v>32407</v>
      </c>
      <c r="G19339" s="8"/>
      <c r="H19339" s="8"/>
      <c r="I19339" s="8"/>
      <c r="J19339" s="8"/>
      <c r="K19339" s="8"/>
    </row>
    <row r="19340" spans="1:11" x14ac:dyDescent="0.2">
      <c r="A19340" s="8">
        <f>IF(IFERROR((MATCH(G19340,$G$1:$G$12712,0)),0),INDEX($A$1:$A$12712,MATCH(G19340,$G$1:$G$12712,0)),MAX($A$2:$A19339)+1)</f>
        <v>15142</v>
      </c>
      <c r="B19340" s="8" t="e">
        <f t="shared" si="379"/>
        <v>#N/A</v>
      </c>
      <c r="C19340" s="9" t="str">
        <f t="shared" si="378"/>
        <v>hydro:</v>
      </c>
      <c r="D19340" s="8">
        <v>132</v>
      </c>
      <c r="E19340" s="8" t="s">
        <v>27129</v>
      </c>
      <c r="F19340" s="10" t="s">
        <v>32425</v>
      </c>
      <c r="G19340" s="8"/>
      <c r="H19340" s="8"/>
      <c r="I19340" s="8"/>
      <c r="J19340" s="8"/>
      <c r="K19340" s="8"/>
    </row>
    <row r="19341" spans="1:11" x14ac:dyDescent="0.2">
      <c r="A19341" s="8">
        <f>IF(IFERROR((MATCH(G19341,$G$1:$G$12712,0)),0),INDEX($A$1:$A$12712,MATCH(G19341,$G$1:$G$12712,0)),MAX($A$2:$A19340)+1)</f>
        <v>15143</v>
      </c>
      <c r="B19341" s="8" t="e">
        <f t="shared" si="379"/>
        <v>#N/A</v>
      </c>
      <c r="C19341" s="9" t="str">
        <f t="shared" si="378"/>
        <v>internal combustion:</v>
      </c>
      <c r="D19341" s="8">
        <v>132</v>
      </c>
      <c r="E19341" s="8" t="s">
        <v>27129</v>
      </c>
      <c r="F19341" s="10" t="s">
        <v>32418</v>
      </c>
      <c r="G19341" s="8"/>
      <c r="H19341" s="8"/>
      <c r="I19341" s="8"/>
      <c r="J19341" s="8"/>
      <c r="K19341" s="8"/>
    </row>
    <row r="19342" spans="1:11" x14ac:dyDescent="0.2">
      <c r="A19342" s="8">
        <f>IF(IFERROR((MATCH(G19342,$G$1:$G$12712,0)),0),INDEX($A$1:$A$12712,MATCH(G19342,$G$1:$G$12712,0)),MAX($A$2:$A19341)+1)</f>
        <v>15144</v>
      </c>
      <c r="B19342" s="8" t="e">
        <f t="shared" si="379"/>
        <v>#N/A</v>
      </c>
      <c r="C19342" s="9" t="str">
        <f t="shared" si="378"/>
        <v>not applicable</v>
      </c>
      <c r="D19342" s="8">
        <v>132</v>
      </c>
      <c r="E19342" s="8" t="s">
        <v>27129</v>
      </c>
      <c r="F19342" s="10" t="s">
        <v>32407</v>
      </c>
      <c r="G19342" s="8"/>
      <c r="H19342" s="8"/>
      <c r="I19342" s="8"/>
      <c r="J19342" s="8"/>
      <c r="K19342" s="8"/>
    </row>
    <row r="19343" spans="1:11" x14ac:dyDescent="0.2">
      <c r="A19343" s="8">
        <f>IF(IFERROR((MATCH(G19343,$G$1:$G$12712,0)),0),INDEX($A$1:$A$12712,MATCH(G19343,$G$1:$G$12712,0)),MAX($A$2:$A19342)+1)</f>
        <v>15145</v>
      </c>
      <c r="B19343" s="8" t="e">
        <f t="shared" si="379"/>
        <v>#N/A</v>
      </c>
      <c r="C19343" s="9" t="str">
        <f t="shared" si="378"/>
        <v>internal combustion:</v>
      </c>
      <c r="D19343" s="8">
        <v>133</v>
      </c>
      <c r="E19343" s="8" t="s">
        <v>27135</v>
      </c>
      <c r="F19343" s="10" t="s">
        <v>32418</v>
      </c>
      <c r="G19343" s="8"/>
      <c r="H19343" s="8"/>
      <c r="I19343" s="8"/>
      <c r="J19343" s="8"/>
      <c r="K19343" s="8"/>
    </row>
    <row r="19344" spans="1:11" x14ac:dyDescent="0.2">
      <c r="A19344" s="8">
        <f>IF(IFERROR((MATCH(G19344,$G$1:$G$12712,0)),0),INDEX($A$1:$A$12712,MATCH(G19344,$G$1:$G$12712,0)),MAX($A$2:$A19343)+1)</f>
        <v>15146</v>
      </c>
      <c r="B19344" s="8" t="e">
        <f t="shared" si="379"/>
        <v>#N/A</v>
      </c>
      <c r="C19344" s="9" t="str">
        <f t="shared" si="378"/>
        <v>internal combustion: (emergency standby</v>
      </c>
      <c r="D19344" s="8">
        <v>133</v>
      </c>
      <c r="E19344" s="8" t="s">
        <v>27135</v>
      </c>
      <c r="F19344" s="10" t="s">
        <v>32494</v>
      </c>
      <c r="G19344" s="8"/>
      <c r="H19344" s="8"/>
      <c r="I19344" s="8"/>
      <c r="J19344" s="8"/>
      <c r="K19344" s="8"/>
    </row>
    <row r="19345" spans="1:11" x14ac:dyDescent="0.2">
      <c r="A19345" s="8">
        <f>IF(IFERROR((MATCH(G19345,$G$1:$G$12712,0)),0),INDEX($A$1:$A$12712,MATCH(G19345,$G$1:$G$12712,0)),MAX($A$2:$A19344)+1)</f>
        <v>15147</v>
      </c>
      <c r="B19345" s="8" t="e">
        <f t="shared" si="379"/>
        <v>#N/A</v>
      </c>
      <c r="C19345" s="9">
        <f t="shared" ref="C19345:C19408" si="380">IF(H19345="",F19345,H19345)</f>
        <v>0</v>
      </c>
      <c r="D19345" s="8">
        <v>134</v>
      </c>
      <c r="E19345" s="8" t="s">
        <v>27284</v>
      </c>
      <c r="F19345" s="10">
        <v>0</v>
      </c>
      <c r="G19345" s="8"/>
      <c r="H19345" s="8"/>
      <c r="I19345" s="8"/>
      <c r="J19345" s="8"/>
      <c r="K19345" s="8"/>
    </row>
    <row r="19346" spans="1:11" x14ac:dyDescent="0.2">
      <c r="A19346" s="8">
        <f>IF(IFERROR((MATCH(G19346,$G$1:$G$12712,0)),0),INDEX($A$1:$A$12712,MATCH(G19346,$G$1:$G$12712,0)),MAX($A$2:$A19345)+1)</f>
        <v>15148</v>
      </c>
      <c r="B19346" s="8" t="e">
        <f t="shared" si="379"/>
        <v>#N/A</v>
      </c>
      <c r="C19346" s="9" t="str">
        <f t="shared" si="380"/>
        <v>solar:</v>
      </c>
      <c r="D19346" s="8">
        <v>134</v>
      </c>
      <c r="E19346" s="8" t="s">
        <v>27284</v>
      </c>
      <c r="F19346" s="10" t="s">
        <v>32389</v>
      </c>
      <c r="G19346" s="8"/>
      <c r="H19346" s="8"/>
      <c r="I19346" s="8"/>
      <c r="J19346" s="8"/>
      <c r="K19346" s="8"/>
    </row>
    <row r="19347" spans="1:11" x14ac:dyDescent="0.2">
      <c r="A19347" s="8">
        <f>IF(IFERROR((MATCH(G19347,$G$1:$G$12712,0)),0),INDEX($A$1:$A$12712,MATCH(G19347,$G$1:$G$12712,0)),MAX($A$2:$A19346)+1)</f>
        <v>15149</v>
      </c>
      <c r="B19347" s="8" t="e">
        <f t="shared" si="379"/>
        <v>#N/A</v>
      </c>
      <c r="C19347" s="9" t="str">
        <f t="shared" si="380"/>
        <v>wind turbine:</v>
      </c>
      <c r="D19347" s="8">
        <v>134</v>
      </c>
      <c r="E19347" s="8" t="s">
        <v>27284</v>
      </c>
      <c r="F19347" s="10" t="s">
        <v>27280</v>
      </c>
      <c r="G19347" s="8"/>
      <c r="H19347" s="8"/>
      <c r="I19347" s="8"/>
      <c r="J19347" s="8"/>
      <c r="K19347" s="8"/>
    </row>
    <row r="19348" spans="1:11" x14ac:dyDescent="0.2">
      <c r="A19348" s="8">
        <f>IF(IFERROR((MATCH(G19348,$G$1:$G$12712,0)),0),INDEX($A$1:$A$12712,MATCH(G19348,$G$1:$G$12712,0)),MAX($A$2:$A19347)+1)</f>
        <v>15150</v>
      </c>
      <c r="B19348" s="8" t="e">
        <f t="shared" ref="B19348:B19411" si="381">IF(COUNTIF($G$1:$G$12712,G19348&gt;0),0,INDEX($A$1:$A$12712,MATCH(G19348,$G$1:$G$12712,0)))</f>
        <v>#N/A</v>
      </c>
      <c r="C19348" s="9" t="str">
        <f t="shared" si="380"/>
        <v>wind:</v>
      </c>
      <c r="D19348" s="8">
        <v>134</v>
      </c>
      <c r="E19348" s="8" t="s">
        <v>27284</v>
      </c>
      <c r="F19348" s="10" t="s">
        <v>32455</v>
      </c>
      <c r="G19348" s="8"/>
      <c r="H19348" s="8"/>
      <c r="I19348" s="8"/>
      <c r="J19348" s="8"/>
      <c r="K19348" s="8"/>
    </row>
    <row r="19349" spans="1:11" x14ac:dyDescent="0.2">
      <c r="A19349" s="8">
        <f>IF(IFERROR((MATCH(G19349,$G$1:$G$12712,0)),0),INDEX($A$1:$A$12712,MATCH(G19349,$G$1:$G$12712,0)),MAX($A$2:$A19348)+1)</f>
        <v>15151</v>
      </c>
      <c r="B19349" s="8" t="e">
        <f t="shared" si="381"/>
        <v>#N/A</v>
      </c>
      <c r="C19349" s="9" t="str">
        <f t="shared" si="380"/>
        <v>-----------</v>
      </c>
      <c r="D19349" s="8">
        <v>137</v>
      </c>
      <c r="E19349" s="8" t="s">
        <v>27379</v>
      </c>
      <c r="F19349" s="10" t="s">
        <v>32495</v>
      </c>
      <c r="G19349" s="8"/>
      <c r="H19349" s="8"/>
      <c r="I19349" s="8"/>
      <c r="J19349" s="8"/>
      <c r="K19349" s="8"/>
    </row>
    <row r="19350" spans="1:11" x14ac:dyDescent="0.2">
      <c r="A19350" s="8">
        <f>IF(IFERROR((MATCH(G19350,$G$1:$G$12712,0)),0),INDEX($A$1:$A$12712,MATCH(G19350,$G$1:$G$12712,0)),MAX($A$2:$A19349)+1)</f>
        <v>15152</v>
      </c>
      <c r="B19350" s="8" t="e">
        <f t="shared" si="381"/>
        <v>#N/A</v>
      </c>
      <c r="C19350" s="9" t="str">
        <f t="shared" si="380"/>
        <v>-------------------</v>
      </c>
      <c r="D19350" s="8">
        <v>137</v>
      </c>
      <c r="E19350" s="8" t="s">
        <v>27379</v>
      </c>
      <c r="F19350" s="10" t="s">
        <v>32458</v>
      </c>
      <c r="G19350" s="8"/>
      <c r="H19350" s="8"/>
      <c r="I19350" s="8"/>
      <c r="J19350" s="8"/>
      <c r="K19350" s="8"/>
    </row>
    <row r="19351" spans="1:11" x14ac:dyDescent="0.2">
      <c r="A19351" s="8">
        <f>IF(IFERROR((MATCH(G19351,$G$1:$G$12712,0)),0),INDEX($A$1:$A$12712,MATCH(G19351,$G$1:$G$12712,0)),MAX($A$2:$A19350)+1)</f>
        <v>15153</v>
      </c>
      <c r="B19351" s="8" t="e">
        <f t="shared" si="381"/>
        <v>#N/A</v>
      </c>
      <c r="C19351" s="9" t="str">
        <f t="shared" si="380"/>
        <v>hydro:</v>
      </c>
      <c r="D19351" s="8">
        <v>141</v>
      </c>
      <c r="E19351" s="8" t="s">
        <v>25465</v>
      </c>
      <c r="F19351" s="10" t="s">
        <v>32425</v>
      </c>
      <c r="G19351" s="8"/>
      <c r="H19351" s="8"/>
      <c r="I19351" s="8"/>
      <c r="J19351" s="8"/>
      <c r="K19351" s="8"/>
    </row>
    <row r="19352" spans="1:11" x14ac:dyDescent="0.2">
      <c r="A19352" s="8">
        <f>IF(IFERROR((MATCH(G19352,$G$1:$G$12712,0)),0),INDEX($A$1:$A$12712,MATCH(G19352,$G$1:$G$12712,0)),MAX($A$2:$A19351)+1)</f>
        <v>15154</v>
      </c>
      <c r="B19352" s="8" t="e">
        <f t="shared" si="381"/>
        <v>#N/A</v>
      </c>
      <c r="C19352" s="9" t="str">
        <f t="shared" si="380"/>
        <v>interal combustion:</v>
      </c>
      <c r="D19352" s="8">
        <v>141</v>
      </c>
      <c r="E19352" s="8" t="s">
        <v>25465</v>
      </c>
      <c r="F19352" s="10" t="s">
        <v>32496</v>
      </c>
      <c r="G19352" s="8"/>
      <c r="H19352" s="8"/>
      <c r="I19352" s="8"/>
      <c r="J19352" s="8"/>
      <c r="K19352" s="8"/>
    </row>
    <row r="19353" spans="1:11" x14ac:dyDescent="0.2">
      <c r="A19353" s="8">
        <f>IF(IFERROR((MATCH(G19353,$G$1:$G$12712,0)),0),INDEX($A$1:$A$12712,MATCH(G19353,$G$1:$G$12712,0)),MAX($A$2:$A19352)+1)</f>
        <v>15155</v>
      </c>
      <c r="B19353" s="8" t="e">
        <f t="shared" si="381"/>
        <v>#N/A</v>
      </c>
      <c r="C19353" s="9" t="str">
        <f t="shared" si="380"/>
        <v>diesel:</v>
      </c>
      <c r="D19353" s="8">
        <v>145</v>
      </c>
      <c r="E19353" s="8" t="s">
        <v>25428</v>
      </c>
      <c r="F19353" s="10" t="s">
        <v>32427</v>
      </c>
      <c r="G19353" s="8"/>
      <c r="H19353" s="8"/>
      <c r="I19353" s="8"/>
      <c r="J19353" s="8"/>
      <c r="K19353" s="8"/>
    </row>
    <row r="19354" spans="1:11" x14ac:dyDescent="0.2">
      <c r="A19354" s="8">
        <f>IF(IFERROR((MATCH(G19354,$G$1:$G$12712,0)),0),INDEX($A$1:$A$12712,MATCH(G19354,$G$1:$G$12712,0)),MAX($A$2:$A19353)+1)</f>
        <v>15156</v>
      </c>
      <c r="B19354" s="8" t="e">
        <f t="shared" si="381"/>
        <v>#N/A</v>
      </c>
      <c r="C19354" s="9" t="str">
        <f t="shared" si="380"/>
        <v>hydro:</v>
      </c>
      <c r="D19354" s="8">
        <v>145</v>
      </c>
      <c r="E19354" s="8" t="s">
        <v>25428</v>
      </c>
      <c r="F19354" s="10" t="s">
        <v>32425</v>
      </c>
      <c r="G19354" s="8"/>
      <c r="H19354" s="8"/>
      <c r="I19354" s="8"/>
      <c r="J19354" s="8"/>
      <c r="K19354" s="8"/>
    </row>
    <row r="19355" spans="1:11" x14ac:dyDescent="0.2">
      <c r="A19355" s="8">
        <f>IF(IFERROR((MATCH(G19355,$G$1:$G$12712,0)),0),INDEX($A$1:$A$12712,MATCH(G19355,$G$1:$G$12712,0)),MAX($A$2:$A19354)+1)</f>
        <v>15157</v>
      </c>
      <c r="B19355" s="8" t="e">
        <f t="shared" si="381"/>
        <v>#N/A</v>
      </c>
      <c r="C19355" s="9" t="str">
        <f t="shared" si="380"/>
        <v>hydro:</v>
      </c>
      <c r="D19355" s="8">
        <v>146</v>
      </c>
      <c r="E19355" s="8" t="s">
        <v>27489</v>
      </c>
      <c r="F19355" s="10" t="s">
        <v>32425</v>
      </c>
      <c r="G19355" s="8"/>
      <c r="H19355" s="8"/>
      <c r="I19355" s="8"/>
      <c r="J19355" s="8"/>
      <c r="K19355" s="8"/>
    </row>
    <row r="19356" spans="1:11" x14ac:dyDescent="0.2">
      <c r="A19356" s="8">
        <f>IF(IFERROR((MATCH(G19356,$G$1:$G$12712,0)),0),INDEX($A$1:$A$12712,MATCH(G19356,$G$1:$G$12712,0)),MAX($A$2:$A19355)+1)</f>
        <v>15158</v>
      </c>
      <c r="B19356" s="8" t="e">
        <f t="shared" si="381"/>
        <v>#N/A</v>
      </c>
      <c r="C19356" s="9" t="str">
        <f t="shared" si="380"/>
        <v>internal combustion:</v>
      </c>
      <c r="D19356" s="8">
        <v>146</v>
      </c>
      <c r="E19356" s="8" t="s">
        <v>27489</v>
      </c>
      <c r="F19356" s="10" t="s">
        <v>32418</v>
      </c>
      <c r="G19356" s="8"/>
      <c r="H19356" s="8"/>
      <c r="I19356" s="8"/>
      <c r="J19356" s="8"/>
      <c r="K19356" s="8"/>
    </row>
    <row r="19357" spans="1:11" x14ac:dyDescent="0.2">
      <c r="A19357" s="8">
        <f>IF(IFERROR((MATCH(G19357,$G$1:$G$12712,0)),0),INDEX($A$1:$A$12712,MATCH(G19357,$G$1:$G$12712,0)),MAX($A$2:$A19356)+1)</f>
        <v>15159</v>
      </c>
      <c r="B19357" s="8" t="e">
        <f t="shared" si="381"/>
        <v>#N/A</v>
      </c>
      <c r="C19357" s="9" t="str">
        <f t="shared" si="380"/>
        <v>none</v>
      </c>
      <c r="D19357" s="8">
        <v>146</v>
      </c>
      <c r="E19357" s="8" t="s">
        <v>27489</v>
      </c>
      <c r="F19357" s="10" t="s">
        <v>28500</v>
      </c>
      <c r="G19357" s="8"/>
      <c r="H19357" s="8"/>
      <c r="I19357" s="8"/>
      <c r="J19357" s="8"/>
      <c r="K19357" s="8"/>
    </row>
    <row r="19358" spans="1:11" x14ac:dyDescent="0.2">
      <c r="A19358" s="8">
        <f>IF(IFERROR((MATCH(G19358,$G$1:$G$12712,0)),0),INDEX($A$1:$A$12712,MATCH(G19358,$G$1:$G$12712,0)),MAX($A$2:$A19357)+1)</f>
        <v>15160</v>
      </c>
      <c r="B19358" s="8" t="e">
        <f t="shared" si="381"/>
        <v>#N/A</v>
      </c>
      <c r="C19358" s="9" t="str">
        <f t="shared" si="380"/>
        <v>none</v>
      </c>
      <c r="D19358" s="8">
        <v>147</v>
      </c>
      <c r="E19358" s="8" t="s">
        <v>27491</v>
      </c>
      <c r="F19358" s="10" t="s">
        <v>28500</v>
      </c>
      <c r="G19358" s="8"/>
      <c r="H19358" s="8"/>
      <c r="I19358" s="8"/>
      <c r="J19358" s="8"/>
      <c r="K19358" s="8"/>
    </row>
    <row r="19359" spans="1:11" x14ac:dyDescent="0.2">
      <c r="A19359" s="8">
        <f>IF(IFERROR((MATCH(G19359,$G$1:$G$12712,0)),0),INDEX($A$1:$A$12712,MATCH(G19359,$G$1:$G$12712,0)),MAX($A$2:$A19358)+1)</f>
        <v>15161</v>
      </c>
      <c r="B19359" s="8" t="e">
        <f t="shared" si="381"/>
        <v>#N/A</v>
      </c>
      <c r="C19359" s="9" t="str">
        <f t="shared" si="380"/>
        <v>note: status of algodones is</v>
      </c>
      <c r="D19359" s="8">
        <v>147</v>
      </c>
      <c r="E19359" s="8" t="s">
        <v>27491</v>
      </c>
      <c r="F19359" s="10" t="s">
        <v>32497</v>
      </c>
      <c r="G19359" s="8"/>
      <c r="H19359" s="8"/>
      <c r="I19359" s="8"/>
      <c r="J19359" s="8"/>
      <c r="K19359" s="8"/>
    </row>
    <row r="19360" spans="1:11" x14ac:dyDescent="0.2">
      <c r="A19360" s="8">
        <f>IF(IFERROR((MATCH(G19360,$G$1:$G$12712,0)),0),INDEX($A$1:$A$12712,MATCH(G19360,$G$1:$G$12712,0)),MAX($A$2:$A19359)+1)</f>
        <v>15162</v>
      </c>
      <c r="B19360" s="8" t="e">
        <f t="shared" si="381"/>
        <v>#N/A</v>
      </c>
      <c r="C19360" s="9">
        <f t="shared" si="380"/>
        <v>0</v>
      </c>
      <c r="D19360" s="8">
        <v>148</v>
      </c>
      <c r="E19360" s="8" t="s">
        <v>27495</v>
      </c>
      <c r="F19360" s="10">
        <v>0</v>
      </c>
      <c r="G19360" s="8"/>
      <c r="H19360" s="8"/>
      <c r="I19360" s="8"/>
      <c r="J19360" s="8"/>
      <c r="K19360" s="8"/>
    </row>
    <row r="19361" spans="1:11" x14ac:dyDescent="0.2">
      <c r="A19361" s="8">
        <f>IF(IFERROR((MATCH(G19361,$G$1:$G$12712,0)),0),INDEX($A$1:$A$12712,MATCH(G19361,$G$1:$G$12712,0)),MAX($A$2:$A19360)+1)</f>
        <v>15163</v>
      </c>
      <c r="B19361" s="8" t="e">
        <f t="shared" si="381"/>
        <v>#N/A</v>
      </c>
      <c r="C19361" s="9" t="str">
        <f t="shared" si="380"/>
        <v>internal combustion:</v>
      </c>
      <c r="D19361" s="8">
        <v>148</v>
      </c>
      <c r="E19361" s="8" t="s">
        <v>27495</v>
      </c>
      <c r="F19361" s="10" t="s">
        <v>32418</v>
      </c>
      <c r="G19361" s="8"/>
      <c r="H19361" s="8"/>
      <c r="I19361" s="8"/>
      <c r="J19361" s="8"/>
      <c r="K19361" s="8"/>
    </row>
    <row r="19362" spans="1:11" x14ac:dyDescent="0.2">
      <c r="A19362" s="8">
        <f>IF(IFERROR((MATCH(G19362,$G$1:$G$12712,0)),0),INDEX($A$1:$A$12712,MATCH(G19362,$G$1:$G$12712,0)),MAX($A$2:$A19361)+1)</f>
        <v>15164</v>
      </c>
      <c r="B19362" s="8" t="e">
        <f t="shared" si="381"/>
        <v>#N/A</v>
      </c>
      <c r="C19362" s="9" t="str">
        <f t="shared" si="380"/>
        <v>note: operation and maintenance expenses</v>
      </c>
      <c r="D19362" s="8">
        <v>148</v>
      </c>
      <c r="E19362" s="8" t="s">
        <v>27495</v>
      </c>
      <c r="F19362" s="10" t="s">
        <v>32498</v>
      </c>
      <c r="G19362" s="8"/>
      <c r="H19362" s="8"/>
      <c r="I19362" s="8"/>
      <c r="J19362" s="8"/>
      <c r="K19362" s="8"/>
    </row>
    <row r="19363" spans="1:11" x14ac:dyDescent="0.2">
      <c r="A19363" s="8">
        <f>IF(IFERROR((MATCH(G19363,$G$1:$G$12712,0)),0),INDEX($A$1:$A$12712,MATCH(G19363,$G$1:$G$12712,0)),MAX($A$2:$A19362)+1)</f>
        <v>15165</v>
      </c>
      <c r="B19363" s="8" t="e">
        <f t="shared" si="381"/>
        <v>#N/A</v>
      </c>
      <c r="C19363" s="9" t="str">
        <f t="shared" si="380"/>
        <v>note: operation and maintenance expenses are</v>
      </c>
      <c r="D19363" s="8">
        <v>148</v>
      </c>
      <c r="E19363" s="8" t="s">
        <v>27495</v>
      </c>
      <c r="F19363" s="10" t="s">
        <v>32499</v>
      </c>
      <c r="G19363" s="8"/>
      <c r="H19363" s="8"/>
      <c r="I19363" s="8"/>
      <c r="J19363" s="8"/>
      <c r="K19363" s="8"/>
    </row>
    <row r="19364" spans="1:11" x14ac:dyDescent="0.2">
      <c r="A19364" s="8">
        <f>IF(IFERROR((MATCH(G19364,$G$1:$G$12712,0)),0),INDEX($A$1:$A$12712,MATCH(G19364,$G$1:$G$12712,0)),MAX($A$2:$A19363)+1)</f>
        <v>15166</v>
      </c>
      <c r="B19364" s="8" t="e">
        <f t="shared" si="381"/>
        <v>#N/A</v>
      </c>
      <c r="C19364" s="9">
        <f t="shared" si="380"/>
        <v>0</v>
      </c>
      <c r="D19364" s="8">
        <v>149</v>
      </c>
      <c r="E19364" s="8" t="s">
        <v>25471</v>
      </c>
      <c r="F19364" s="10">
        <v>0</v>
      </c>
      <c r="G19364" s="8"/>
      <c r="H19364" s="8"/>
      <c r="I19364" s="8"/>
      <c r="J19364" s="8"/>
      <c r="K19364" s="8"/>
    </row>
    <row r="19365" spans="1:11" x14ac:dyDescent="0.2">
      <c r="A19365" s="8">
        <f>IF(IFERROR((MATCH(G19365,$G$1:$G$12712,0)),0),INDEX($A$1:$A$12712,MATCH(G19365,$G$1:$G$12712,0)),MAX($A$2:$A19364)+1)</f>
        <v>15167</v>
      </c>
      <c r="B19365" s="8" t="e">
        <f t="shared" si="381"/>
        <v>#N/A</v>
      </c>
      <c r="C19365" s="9" t="str">
        <f t="shared" si="380"/>
        <v>left blank</v>
      </c>
      <c r="D19365" s="8">
        <v>149</v>
      </c>
      <c r="E19365" s="8" t="s">
        <v>25471</v>
      </c>
      <c r="F19365" s="10" t="s">
        <v>32500</v>
      </c>
      <c r="G19365" s="8"/>
      <c r="H19365" s="8"/>
      <c r="I19365" s="8"/>
      <c r="J19365" s="8"/>
      <c r="K19365" s="8"/>
    </row>
    <row r="19366" spans="1:11" x14ac:dyDescent="0.2">
      <c r="A19366" s="8">
        <f>IF(IFERROR((MATCH(G19366,$G$1:$G$12712,0)),0),INDEX($A$1:$A$12712,MATCH(G19366,$G$1:$G$12712,0)),MAX($A$2:$A19365)+1)</f>
        <v>15168</v>
      </c>
      <c r="B19366" s="8" t="e">
        <f t="shared" si="381"/>
        <v>#N/A</v>
      </c>
      <c r="C19366" s="9" t="str">
        <f t="shared" si="380"/>
        <v>none</v>
      </c>
      <c r="D19366" s="8">
        <v>149</v>
      </c>
      <c r="E19366" s="8" t="s">
        <v>25471</v>
      </c>
      <c r="F19366" s="10" t="s">
        <v>28500</v>
      </c>
      <c r="G19366" s="8"/>
      <c r="H19366" s="8"/>
      <c r="I19366" s="8"/>
      <c r="J19366" s="8"/>
      <c r="K19366" s="8"/>
    </row>
    <row r="19367" spans="1:11" x14ac:dyDescent="0.2">
      <c r="A19367" s="8">
        <f>IF(IFERROR((MATCH(G19367,$G$1:$G$12712,0)),0),INDEX($A$1:$A$12712,MATCH(G19367,$G$1:$G$12712,0)),MAX($A$2:$A19366)+1)</f>
        <v>15169</v>
      </c>
      <c r="B19367" s="8" t="e">
        <f t="shared" si="381"/>
        <v>#N/A</v>
      </c>
      <c r="C19367" s="9" t="str">
        <f t="shared" si="380"/>
        <v>not applicable</v>
      </c>
      <c r="D19367" s="8">
        <v>149</v>
      </c>
      <c r="E19367" s="8" t="s">
        <v>25471</v>
      </c>
      <c r="F19367" s="10" t="s">
        <v>32407</v>
      </c>
      <c r="G19367" s="8"/>
      <c r="H19367" s="8"/>
      <c r="I19367" s="8"/>
      <c r="J19367" s="8"/>
      <c r="K19367" s="8"/>
    </row>
    <row r="19368" spans="1:11" x14ac:dyDescent="0.2">
      <c r="A19368" s="8">
        <f>IF(IFERROR((MATCH(G19368,$G$1:$G$12712,0)),0),INDEX($A$1:$A$12712,MATCH(G19368,$G$1:$G$12712,0)),MAX($A$2:$A19367)+1)</f>
        <v>15170</v>
      </c>
      <c r="B19368" s="8" t="e">
        <f t="shared" si="381"/>
        <v>#N/A</v>
      </c>
      <c r="C19368" s="9" t="str">
        <f t="shared" si="380"/>
        <v>not applicable.</v>
      </c>
      <c r="D19368" s="8">
        <v>149</v>
      </c>
      <c r="E19368" s="8" t="s">
        <v>25471</v>
      </c>
      <c r="F19368" s="10" t="s">
        <v>32501</v>
      </c>
      <c r="G19368" s="8"/>
      <c r="H19368" s="8"/>
      <c r="I19368" s="8"/>
      <c r="J19368" s="8"/>
      <c r="K19368" s="8"/>
    </row>
    <row r="19369" spans="1:11" x14ac:dyDescent="0.2">
      <c r="A19369" s="8">
        <f>IF(IFERROR((MATCH(G19369,$G$1:$G$12712,0)),0),INDEX($A$1:$A$12712,MATCH(G19369,$G$1:$G$12712,0)),MAX($A$2:$A19368)+1)</f>
        <v>15171</v>
      </c>
      <c r="B19369" s="8" t="e">
        <f t="shared" si="381"/>
        <v>#N/A</v>
      </c>
      <c r="C19369" s="9" t="str">
        <f t="shared" si="380"/>
        <v>none</v>
      </c>
      <c r="D19369" s="8">
        <v>151</v>
      </c>
      <c r="E19369" s="8" t="s">
        <v>27567</v>
      </c>
      <c r="F19369" s="10" t="s">
        <v>28500</v>
      </c>
      <c r="G19369" s="8"/>
      <c r="H19369" s="8"/>
      <c r="I19369" s="8"/>
      <c r="J19369" s="8"/>
      <c r="K19369" s="8"/>
    </row>
    <row r="19370" spans="1:11" x14ac:dyDescent="0.2">
      <c r="A19370" s="8">
        <f>IF(IFERROR((MATCH(G19370,$G$1:$G$12712,0)),0),INDEX($A$1:$A$12712,MATCH(G19370,$G$1:$G$12712,0)),MAX($A$2:$A19369)+1)</f>
        <v>15172</v>
      </c>
      <c r="B19370" s="8" t="e">
        <f t="shared" si="381"/>
        <v>#N/A</v>
      </c>
      <c r="C19370" s="9" t="str">
        <f t="shared" si="380"/>
        <v>notes:</v>
      </c>
      <c r="D19370" s="8">
        <v>151</v>
      </c>
      <c r="E19370" s="8" t="s">
        <v>27567</v>
      </c>
      <c r="F19370" s="10" t="s">
        <v>32502</v>
      </c>
      <c r="G19370" s="8"/>
      <c r="H19370" s="8"/>
      <c r="I19370" s="8"/>
      <c r="J19370" s="8"/>
      <c r="K19370" s="8"/>
    </row>
    <row r="19371" spans="1:11" x14ac:dyDescent="0.2">
      <c r="A19371" s="8">
        <f>IF(IFERROR((MATCH(G19371,$G$1:$G$12712,0)),0),INDEX($A$1:$A$12712,MATCH(G19371,$G$1:$G$12712,0)),MAX($A$2:$A19370)+1)</f>
        <v>15173</v>
      </c>
      <c r="B19371" s="8" t="e">
        <f t="shared" si="381"/>
        <v>#N/A</v>
      </c>
      <c r="C19371" s="9" t="str">
        <f t="shared" si="380"/>
        <v>none</v>
      </c>
      <c r="D19371" s="8">
        <v>152</v>
      </c>
      <c r="E19371" s="8" t="s">
        <v>25473</v>
      </c>
      <c r="F19371" s="10" t="s">
        <v>28500</v>
      </c>
      <c r="G19371" s="8"/>
      <c r="H19371" s="8"/>
      <c r="I19371" s="8"/>
      <c r="J19371" s="8"/>
      <c r="K19371" s="8"/>
    </row>
    <row r="19372" spans="1:11" x14ac:dyDescent="0.2">
      <c r="A19372" s="8">
        <f>IF(IFERROR((MATCH(G19372,$G$1:$G$12712,0)),0),INDEX($A$1:$A$12712,MATCH(G19372,$G$1:$G$12712,0)),MAX($A$2:$A19371)+1)</f>
        <v>15174</v>
      </c>
      <c r="B19372" s="8" t="e">
        <f t="shared" si="381"/>
        <v>#N/A</v>
      </c>
      <c r="C19372" s="9" t="str">
        <f t="shared" si="380"/>
        <v>none.</v>
      </c>
      <c r="D19372" s="8">
        <v>152</v>
      </c>
      <c r="E19372" s="8" t="s">
        <v>25473</v>
      </c>
      <c r="F19372" s="10" t="s">
        <v>32423</v>
      </c>
      <c r="G19372" s="8"/>
      <c r="H19372" s="8"/>
      <c r="I19372" s="8"/>
      <c r="J19372" s="8"/>
      <c r="K19372" s="8"/>
    </row>
    <row r="19373" spans="1:11" x14ac:dyDescent="0.2">
      <c r="A19373" s="8">
        <f>IF(IFERROR((MATCH(G19373,$G$1:$G$12712,0)),0),INDEX($A$1:$A$12712,MATCH(G19373,$G$1:$G$12712,0)),MAX($A$2:$A19372)+1)</f>
        <v>15175</v>
      </c>
      <c r="B19373" s="8" t="e">
        <f t="shared" si="381"/>
        <v>#N/A</v>
      </c>
      <c r="C19373" s="9" t="str">
        <f t="shared" si="380"/>
        <v>internal combustion:</v>
      </c>
      <c r="D19373" s="8">
        <v>155</v>
      </c>
      <c r="E19373" s="8" t="s">
        <v>27616</v>
      </c>
      <c r="F19373" s="10" t="s">
        <v>32418</v>
      </c>
      <c r="G19373" s="8"/>
      <c r="H19373" s="8"/>
      <c r="I19373" s="8"/>
      <c r="J19373" s="8"/>
      <c r="K19373" s="8"/>
    </row>
    <row r="19374" spans="1:11" x14ac:dyDescent="0.2">
      <c r="A19374" s="8">
        <f>IF(IFERROR((MATCH(G19374,$G$1:$G$12712,0)),0),INDEX($A$1:$A$12712,MATCH(G19374,$G$1:$G$12712,0)),MAX($A$2:$A19373)+1)</f>
        <v>15176</v>
      </c>
      <c r="B19374" s="8" t="e">
        <f t="shared" si="381"/>
        <v>#N/A</v>
      </c>
      <c r="C19374" s="9" t="str">
        <f t="shared" si="380"/>
        <v>note: the mobile generator previously</v>
      </c>
      <c r="D19374" s="8">
        <v>155</v>
      </c>
      <c r="E19374" s="8" t="s">
        <v>27616</v>
      </c>
      <c r="F19374" s="10" t="s">
        <v>32503</v>
      </c>
      <c r="G19374" s="8"/>
      <c r="H19374" s="8"/>
      <c r="I19374" s="8"/>
      <c r="J19374" s="8"/>
      <c r="K19374" s="8"/>
    </row>
    <row r="19375" spans="1:11" x14ac:dyDescent="0.2">
      <c r="A19375" s="8">
        <f>IF(IFERROR((MATCH(G19375,$G$1:$G$12712,0)),0),INDEX($A$1:$A$12712,MATCH(G19375,$G$1:$G$12712,0)),MAX($A$2:$A19374)+1)</f>
        <v>15177</v>
      </c>
      <c r="B19375" s="8" t="e">
        <f t="shared" si="381"/>
        <v>#N/A</v>
      </c>
      <c r="C19375" s="9" t="str">
        <f t="shared" si="380"/>
        <v>hydro:</v>
      </c>
      <c r="D19375" s="8">
        <v>157</v>
      </c>
      <c r="E19375" s="8" t="s">
        <v>27649</v>
      </c>
      <c r="F19375" s="10" t="s">
        <v>32425</v>
      </c>
      <c r="G19375" s="8"/>
      <c r="H19375" s="8"/>
      <c r="I19375" s="8"/>
      <c r="J19375" s="8"/>
      <c r="K19375" s="8"/>
    </row>
    <row r="19376" spans="1:11" x14ac:dyDescent="0.2">
      <c r="A19376" s="8">
        <f>IF(IFERROR((MATCH(G19376,$G$1:$G$12712,0)),0),INDEX($A$1:$A$12712,MATCH(G19376,$G$1:$G$12712,0)),MAX($A$2:$A19375)+1)</f>
        <v>15178</v>
      </c>
      <c r="B19376" s="8" t="e">
        <f t="shared" si="381"/>
        <v>#N/A</v>
      </c>
      <c r="C19376" s="9" t="str">
        <f t="shared" si="380"/>
        <v>internal combustion:</v>
      </c>
      <c r="D19376" s="8">
        <v>157</v>
      </c>
      <c r="E19376" s="8" t="s">
        <v>27649</v>
      </c>
      <c r="F19376" s="10" t="s">
        <v>32418</v>
      </c>
      <c r="G19376" s="8"/>
      <c r="H19376" s="8"/>
      <c r="I19376" s="8"/>
      <c r="J19376" s="8"/>
      <c r="K19376" s="8"/>
    </row>
    <row r="19377" spans="1:11" x14ac:dyDescent="0.2">
      <c r="A19377" s="8">
        <f>IF(IFERROR((MATCH(G19377,$G$1:$G$12712,0)),0),INDEX($A$1:$A$12712,MATCH(G19377,$G$1:$G$12712,0)),MAX($A$2:$A19376)+1)</f>
        <v>15179</v>
      </c>
      <c r="B19377" s="8" t="e">
        <f t="shared" si="381"/>
        <v>#N/A</v>
      </c>
      <c r="C19377" s="9" t="str">
        <f t="shared" si="380"/>
        <v>renewables:</v>
      </c>
      <c r="D19377" s="8">
        <v>157</v>
      </c>
      <c r="E19377" s="8" t="s">
        <v>27649</v>
      </c>
      <c r="F19377" s="10" t="s">
        <v>32504</v>
      </c>
      <c r="G19377" s="8"/>
      <c r="H19377" s="8"/>
      <c r="I19377" s="8"/>
      <c r="J19377" s="8"/>
      <c r="K19377" s="8"/>
    </row>
    <row r="19378" spans="1:11" x14ac:dyDescent="0.2">
      <c r="A19378" s="8">
        <f>IF(IFERROR((MATCH(G19378,$G$1:$G$12712,0)),0),INDEX($A$1:$A$12712,MATCH(G19378,$G$1:$G$12712,0)),MAX($A$2:$A19377)+1)</f>
        <v>15180</v>
      </c>
      <c r="B19378" s="8" t="e">
        <f t="shared" si="381"/>
        <v>#N/A</v>
      </c>
      <c r="C19378" s="9" t="str">
        <f t="shared" si="380"/>
        <v>solar:</v>
      </c>
      <c r="D19378" s="8">
        <v>157</v>
      </c>
      <c r="E19378" s="8" t="s">
        <v>27649</v>
      </c>
      <c r="F19378" s="10" t="s">
        <v>32389</v>
      </c>
      <c r="G19378" s="8"/>
      <c r="H19378" s="8"/>
      <c r="I19378" s="8"/>
      <c r="J19378" s="8"/>
      <c r="K19378" s="8"/>
    </row>
    <row r="19379" spans="1:11" x14ac:dyDescent="0.2">
      <c r="A19379" s="8">
        <f>IF(IFERROR((MATCH(G19379,$G$1:$G$12712,0)),0),INDEX($A$1:$A$12712,MATCH(G19379,$G$1:$G$12712,0)),MAX($A$2:$A19378)+1)</f>
        <v>15181</v>
      </c>
      <c r="B19379" s="8" t="e">
        <f t="shared" si="381"/>
        <v>#N/A</v>
      </c>
      <c r="C19379" s="9" t="str">
        <f t="shared" si="380"/>
        <v>not applicable</v>
      </c>
      <c r="D19379" s="8">
        <v>158</v>
      </c>
      <c r="E19379" s="8" t="s">
        <v>27670</v>
      </c>
      <c r="F19379" s="10" t="s">
        <v>32407</v>
      </c>
      <c r="G19379" s="8"/>
      <c r="H19379" s="8"/>
      <c r="I19379" s="8"/>
      <c r="J19379" s="8"/>
      <c r="K19379" s="8"/>
    </row>
    <row r="19380" spans="1:11" x14ac:dyDescent="0.2">
      <c r="A19380" s="8">
        <f>IF(IFERROR((MATCH(G19380,$G$1:$G$12712,0)),0),INDEX($A$1:$A$12712,MATCH(G19380,$G$1:$G$12712,0)),MAX($A$2:$A19379)+1)</f>
        <v>15182</v>
      </c>
      <c r="B19380" s="8" t="e">
        <f t="shared" si="381"/>
        <v>#N/A</v>
      </c>
      <c r="C19380" s="9" t="str">
        <f t="shared" si="380"/>
        <v>note: rockton plant was sold during the year;</v>
      </c>
      <c r="D19380" s="8">
        <v>158</v>
      </c>
      <c r="E19380" s="8" t="s">
        <v>27670</v>
      </c>
      <c r="F19380" s="10" t="s">
        <v>32505</v>
      </c>
      <c r="G19380" s="8"/>
      <c r="H19380" s="8"/>
      <c r="I19380" s="8"/>
      <c r="J19380" s="8"/>
      <c r="K19380" s="8"/>
    </row>
    <row r="19381" spans="1:11" x14ac:dyDescent="0.2">
      <c r="A19381" s="8">
        <f>IF(IFERROR((MATCH(G19381,$G$1:$G$12712,0)),0),INDEX($A$1:$A$12712,MATCH(G19381,$G$1:$G$12712,0)),MAX($A$2:$A19380)+1)</f>
        <v>15183</v>
      </c>
      <c r="B19381" s="8" t="e">
        <f t="shared" si="381"/>
        <v>#N/A</v>
      </c>
      <c r="C19381" s="9" t="str">
        <f t="shared" si="380"/>
        <v>hydro:</v>
      </c>
      <c r="D19381" s="8">
        <v>159</v>
      </c>
      <c r="E19381" s="8" t="s">
        <v>27675</v>
      </c>
      <c r="F19381" s="10" t="s">
        <v>32425</v>
      </c>
      <c r="G19381" s="8"/>
      <c r="H19381" s="8"/>
      <c r="I19381" s="8"/>
      <c r="J19381" s="8"/>
      <c r="K19381" s="8"/>
    </row>
    <row r="19382" spans="1:11" x14ac:dyDescent="0.2">
      <c r="A19382" s="8">
        <f>IF(IFERROR((MATCH(G19382,$G$1:$G$12712,0)),0),INDEX($A$1:$A$12712,MATCH(G19382,$G$1:$G$12712,0)),MAX($A$2:$A19381)+1)</f>
        <v>15184</v>
      </c>
      <c r="B19382" s="8" t="e">
        <f t="shared" si="381"/>
        <v>#N/A</v>
      </c>
      <c r="C19382" s="9" t="str">
        <f t="shared" si="380"/>
        <v>not applicable</v>
      </c>
      <c r="D19382" s="8">
        <v>160</v>
      </c>
      <c r="E19382" s="8" t="s">
        <v>27705</v>
      </c>
      <c r="F19382" s="10" t="s">
        <v>32407</v>
      </c>
      <c r="G19382" s="8"/>
      <c r="H19382" s="8"/>
      <c r="I19382" s="8"/>
      <c r="J19382" s="8"/>
      <c r="K19382" s="8"/>
    </row>
    <row r="19383" spans="1:11" x14ac:dyDescent="0.2">
      <c r="A19383" s="8">
        <f>IF(IFERROR((MATCH(G19383,$G$1:$G$12712,0)),0),INDEX($A$1:$A$12712,MATCH(G19383,$G$1:$G$12712,0)),MAX($A$2:$A19382)+1)</f>
        <v>15185</v>
      </c>
      <c r="B19383" s="8" t="e">
        <f t="shared" si="381"/>
        <v>#N/A</v>
      </c>
      <c r="C19383" s="9" t="str">
        <f t="shared" si="380"/>
        <v>none</v>
      </c>
      <c r="D19383" s="8">
        <v>161</v>
      </c>
      <c r="E19383" s="8" t="s">
        <v>25477</v>
      </c>
      <c r="F19383" s="10" t="s">
        <v>28500</v>
      </c>
      <c r="G19383" s="8"/>
      <c r="H19383" s="8"/>
      <c r="I19383" s="8"/>
      <c r="J19383" s="8"/>
      <c r="K19383" s="8"/>
    </row>
    <row r="19384" spans="1:11" x14ac:dyDescent="0.2">
      <c r="A19384" s="8">
        <f>IF(IFERROR((MATCH(G19384,$G$1:$G$12712,0)),0),INDEX($A$1:$A$12712,MATCH(G19384,$G$1:$G$12712,0)),MAX($A$2:$A19383)+1)</f>
        <v>15186</v>
      </c>
      <c r="B19384" s="8" t="e">
        <f t="shared" si="381"/>
        <v>#N/A</v>
      </c>
      <c r="C19384" s="9" t="str">
        <f t="shared" si="380"/>
        <v>none</v>
      </c>
      <c r="D19384" s="8">
        <v>163</v>
      </c>
      <c r="E19384" s="8" t="s">
        <v>27765</v>
      </c>
      <c r="F19384" s="10" t="s">
        <v>28500</v>
      </c>
      <c r="G19384" s="8"/>
      <c r="H19384" s="8"/>
      <c r="I19384" s="8"/>
      <c r="J19384" s="8"/>
      <c r="K19384" s="8"/>
    </row>
    <row r="19385" spans="1:11" x14ac:dyDescent="0.2">
      <c r="A19385" s="8">
        <f>IF(IFERROR((MATCH(G19385,$G$1:$G$12712,0)),0),INDEX($A$1:$A$12712,MATCH(G19385,$G$1:$G$12712,0)),MAX($A$2:$A19384)+1)</f>
        <v>15187</v>
      </c>
      <c r="B19385" s="8" t="e">
        <f t="shared" si="381"/>
        <v>#N/A</v>
      </c>
      <c r="C19385" s="9" t="str">
        <f t="shared" si="380"/>
        <v>none</v>
      </c>
      <c r="D19385" s="8">
        <v>165</v>
      </c>
      <c r="E19385" s="8" t="s">
        <v>32506</v>
      </c>
      <c r="F19385" s="10" t="s">
        <v>28500</v>
      </c>
      <c r="G19385" s="8"/>
      <c r="H19385" s="8"/>
      <c r="I19385" s="8"/>
      <c r="J19385" s="8"/>
      <c r="K19385" s="8"/>
    </row>
    <row r="19386" spans="1:11" x14ac:dyDescent="0.2">
      <c r="A19386" s="8">
        <f>IF(IFERROR((MATCH(G19386,$G$1:$G$12712,0)),0),INDEX($A$1:$A$12712,MATCH(G19386,$G$1:$G$12712,0)),MAX($A$2:$A19385)+1)</f>
        <v>15188</v>
      </c>
      <c r="B19386" s="8" t="e">
        <f t="shared" si="381"/>
        <v>#N/A</v>
      </c>
      <c r="C19386" s="9" t="str">
        <f t="shared" si="380"/>
        <v>none</v>
      </c>
      <c r="D19386" s="8">
        <v>168</v>
      </c>
      <c r="E19386" s="8" t="s">
        <v>32507</v>
      </c>
      <c r="F19386" s="10" t="s">
        <v>28500</v>
      </c>
      <c r="G19386" s="8"/>
      <c r="H19386" s="8"/>
      <c r="I19386" s="8"/>
      <c r="J19386" s="8"/>
      <c r="K19386" s="8"/>
    </row>
    <row r="19387" spans="1:11" x14ac:dyDescent="0.2">
      <c r="A19387" s="8">
        <f>IF(IFERROR((MATCH(G19387,$G$1:$G$12712,0)),0),INDEX($A$1:$A$12712,MATCH(G19387,$G$1:$G$12712,0)),MAX($A$2:$A19386)+1)</f>
        <v>15189</v>
      </c>
      <c r="B19387" s="8" t="e">
        <f t="shared" si="381"/>
        <v>#N/A</v>
      </c>
      <c r="C19387" s="9" t="str">
        <f t="shared" si="380"/>
        <v>(1) dinner lake was placed on long-term</v>
      </c>
      <c r="D19387" s="8">
        <v>170</v>
      </c>
      <c r="E19387" s="8" t="s">
        <v>25431</v>
      </c>
      <c r="F19387" s="10" t="s">
        <v>32508</v>
      </c>
      <c r="G19387" s="8"/>
      <c r="H19387" s="8"/>
      <c r="I19387" s="8"/>
      <c r="J19387" s="8"/>
      <c r="K19387" s="8"/>
    </row>
    <row r="19388" spans="1:11" x14ac:dyDescent="0.2">
      <c r="A19388" s="8">
        <f>IF(IFERROR((MATCH(G19388,$G$1:$G$12712,0)),0),INDEX($A$1:$A$12712,MATCH(G19388,$G$1:$G$12712,0)),MAX($A$2:$A19387)+1)</f>
        <v>15190</v>
      </c>
      <c r="B19388" s="8" t="e">
        <f t="shared" si="381"/>
        <v>#N/A</v>
      </c>
      <c r="C19388" s="9" t="str">
        <f t="shared" si="380"/>
        <v>note: dinner lake was placed on long-term</v>
      </c>
      <c r="D19388" s="8">
        <v>170</v>
      </c>
      <c r="E19388" s="8" t="s">
        <v>25431</v>
      </c>
      <c r="F19388" s="10" t="s">
        <v>32509</v>
      </c>
      <c r="G19388" s="8"/>
      <c r="H19388" s="8"/>
      <c r="I19388" s="8"/>
      <c r="J19388" s="8"/>
      <c r="K19388" s="8"/>
    </row>
    <row r="19389" spans="1:11" x14ac:dyDescent="0.2">
      <c r="A19389" s="8">
        <f>IF(IFERROR((MATCH(G19389,$G$1:$G$12712,0)),0),INDEX($A$1:$A$12712,MATCH(G19389,$G$1:$G$12712,0)),MAX($A$2:$A19388)+1)</f>
        <v>15191</v>
      </c>
      <c r="B19389" s="8" t="e">
        <f t="shared" si="381"/>
        <v>#N/A</v>
      </c>
      <c r="C19389" s="9" t="str">
        <f t="shared" si="380"/>
        <v>steam</v>
      </c>
      <c r="D19389" s="8">
        <v>170</v>
      </c>
      <c r="E19389" s="8" t="s">
        <v>25431</v>
      </c>
      <c r="F19389" s="10" t="s">
        <v>25889</v>
      </c>
      <c r="G19389" s="8"/>
      <c r="H19389" s="8"/>
      <c r="I19389" s="8"/>
      <c r="J19389" s="8"/>
      <c r="K19389" s="8"/>
    </row>
    <row r="19390" spans="1:11" x14ac:dyDescent="0.2">
      <c r="A19390" s="8">
        <f>IF(IFERROR((MATCH(G19390,$G$1:$G$12712,0)),0),INDEX($A$1:$A$12712,MATCH(G19390,$G$1:$G$12712,0)),MAX($A$2:$A19389)+1)</f>
        <v>15192</v>
      </c>
      <c r="B19390" s="8" t="e">
        <f t="shared" si="381"/>
        <v>#N/A</v>
      </c>
      <c r="C19390" s="9" t="str">
        <f t="shared" si="380"/>
        <v>none</v>
      </c>
      <c r="D19390" s="8">
        <v>171</v>
      </c>
      <c r="E19390" s="8" t="s">
        <v>13247</v>
      </c>
      <c r="F19390" s="10" t="s">
        <v>28500</v>
      </c>
      <c r="G19390" s="8"/>
      <c r="H19390" s="8"/>
      <c r="I19390" s="8"/>
      <c r="J19390" s="8"/>
      <c r="K19390" s="8"/>
    </row>
    <row r="19391" spans="1:11" x14ac:dyDescent="0.2">
      <c r="A19391" s="8">
        <f>IF(IFERROR((MATCH(G19391,$G$1:$G$12712,0)),0),INDEX($A$1:$A$12712,MATCH(G19391,$G$1:$G$12712,0)),MAX($A$2:$A19390)+1)</f>
        <v>15193</v>
      </c>
      <c r="B19391" s="8" t="e">
        <f t="shared" si="381"/>
        <v>#N/A</v>
      </c>
      <c r="C19391" s="9" t="str">
        <f t="shared" si="380"/>
        <v>not applicable</v>
      </c>
      <c r="D19391" s="8">
        <v>171</v>
      </c>
      <c r="E19391" s="8" t="s">
        <v>13247</v>
      </c>
      <c r="F19391" s="10" t="s">
        <v>32407</v>
      </c>
      <c r="G19391" s="8"/>
      <c r="H19391" s="8"/>
      <c r="I19391" s="8"/>
      <c r="J19391" s="8"/>
      <c r="K19391" s="8"/>
    </row>
    <row r="19392" spans="1:11" x14ac:dyDescent="0.2">
      <c r="A19392" s="8">
        <f>IF(IFERROR((MATCH(G19392,$G$1:$G$12712,0)),0),INDEX($A$1:$A$12712,MATCH(G19392,$G$1:$G$12712,0)),MAX($A$2:$A19391)+1)</f>
        <v>15194</v>
      </c>
      <c r="B19392" s="8" t="e">
        <f t="shared" si="381"/>
        <v>#N/A</v>
      </c>
      <c r="C19392" s="9" t="str">
        <f t="shared" si="380"/>
        <v>none</v>
      </c>
      <c r="D19392" s="8">
        <v>176</v>
      </c>
      <c r="E19392" s="8" t="s">
        <v>25480</v>
      </c>
      <c r="F19392" s="10" t="s">
        <v>28500</v>
      </c>
      <c r="G19392" s="8"/>
      <c r="H19392" s="8"/>
      <c r="I19392" s="8"/>
      <c r="J19392" s="8"/>
      <c r="K19392" s="8"/>
    </row>
    <row r="19393" spans="1:11" x14ac:dyDescent="0.2">
      <c r="A19393" s="8">
        <f>IF(IFERROR((MATCH(G19393,$G$1:$G$12712,0)),0),INDEX($A$1:$A$12712,MATCH(G19393,$G$1:$G$12712,0)),MAX($A$2:$A19392)+1)</f>
        <v>15195</v>
      </c>
      <c r="B19393" s="8" t="e">
        <f t="shared" si="381"/>
        <v>#N/A</v>
      </c>
      <c r="C19393" s="9" t="str">
        <f t="shared" si="380"/>
        <v>none</v>
      </c>
      <c r="D19393" s="8">
        <v>177</v>
      </c>
      <c r="E19393" s="8" t="s">
        <v>27875</v>
      </c>
      <c r="F19393" s="10" t="s">
        <v>28500</v>
      </c>
      <c r="G19393" s="8"/>
      <c r="H19393" s="8"/>
      <c r="I19393" s="8"/>
      <c r="J19393" s="8"/>
      <c r="K19393" s="8"/>
    </row>
    <row r="19394" spans="1:11" x14ac:dyDescent="0.2">
      <c r="A19394" s="8">
        <f>IF(IFERROR((MATCH(G19394,$G$1:$G$12712,0)),0),INDEX($A$1:$A$12712,MATCH(G19394,$G$1:$G$12712,0)),MAX($A$2:$A19393)+1)</f>
        <v>15196</v>
      </c>
      <c r="B19394" s="8" t="e">
        <f t="shared" si="381"/>
        <v>#N/A</v>
      </c>
      <c r="C19394" s="9" t="str">
        <f t="shared" si="380"/>
        <v>none</v>
      </c>
      <c r="D19394" s="8">
        <v>178</v>
      </c>
      <c r="E19394" s="8" t="s">
        <v>11736</v>
      </c>
      <c r="F19394" s="10" t="s">
        <v>28500</v>
      </c>
      <c r="G19394" s="8"/>
      <c r="H19394" s="8"/>
      <c r="I19394" s="8"/>
      <c r="J19394" s="8"/>
      <c r="K19394" s="8"/>
    </row>
    <row r="19395" spans="1:11" x14ac:dyDescent="0.2">
      <c r="A19395" s="8">
        <f>IF(IFERROR((MATCH(G19395,$G$1:$G$12712,0)),0),INDEX($A$1:$A$12712,MATCH(G19395,$G$1:$G$12712,0)),MAX($A$2:$A19394)+1)</f>
        <v>15197</v>
      </c>
      <c r="B19395" s="8" t="e">
        <f t="shared" si="381"/>
        <v>#N/A</v>
      </c>
      <c r="C19395" s="9" t="str">
        <f t="shared" si="380"/>
        <v>none</v>
      </c>
      <c r="D19395" s="8">
        <v>180</v>
      </c>
      <c r="E19395" s="8" t="s">
        <v>27899</v>
      </c>
      <c r="F19395" s="10" t="s">
        <v>28500</v>
      </c>
      <c r="G19395" s="8"/>
      <c r="H19395" s="8"/>
      <c r="I19395" s="8"/>
      <c r="J19395" s="8"/>
      <c r="K19395" s="8"/>
    </row>
    <row r="19396" spans="1:11" x14ac:dyDescent="0.2">
      <c r="A19396" s="8">
        <f>IF(IFERROR((MATCH(G19396,$G$1:$G$12712,0)),0),INDEX($A$1:$A$12712,MATCH(G19396,$G$1:$G$12712,0)),MAX($A$2:$A19395)+1)</f>
        <v>15198</v>
      </c>
      <c r="B19396" s="8" t="e">
        <f t="shared" si="381"/>
        <v>#N/A</v>
      </c>
      <c r="C19396" s="9" t="str">
        <f t="shared" si="380"/>
        <v>not applicable</v>
      </c>
      <c r="D19396" s="8">
        <v>180</v>
      </c>
      <c r="E19396" s="8" t="s">
        <v>27899</v>
      </c>
      <c r="F19396" s="10" t="s">
        <v>32407</v>
      </c>
      <c r="G19396" s="8"/>
      <c r="H19396" s="8"/>
      <c r="I19396" s="8"/>
      <c r="J19396" s="8"/>
      <c r="K19396" s="8"/>
    </row>
    <row r="19397" spans="1:11" x14ac:dyDescent="0.2">
      <c r="A19397" s="8">
        <f>IF(IFERROR((MATCH(G19397,$G$1:$G$12712,0)),0),INDEX($A$1:$A$12712,MATCH(G19397,$G$1:$G$12712,0)),MAX($A$2:$A19396)+1)</f>
        <v>15199</v>
      </c>
      <c r="B19397" s="8" t="e">
        <f t="shared" si="381"/>
        <v>#N/A</v>
      </c>
      <c r="C19397" s="9" t="str">
        <f t="shared" si="380"/>
        <v>hydro:</v>
      </c>
      <c r="D19397" s="8">
        <v>181</v>
      </c>
      <c r="E19397" s="8" t="s">
        <v>27901</v>
      </c>
      <c r="F19397" s="10" t="s">
        <v>32425</v>
      </c>
      <c r="G19397" s="8"/>
      <c r="H19397" s="8"/>
      <c r="I19397" s="8"/>
      <c r="J19397" s="8"/>
      <c r="K19397" s="8"/>
    </row>
    <row r="19398" spans="1:11" x14ac:dyDescent="0.2">
      <c r="A19398" s="8">
        <f>IF(IFERROR((MATCH(G19398,$G$1:$G$12712,0)),0),INDEX($A$1:$A$12712,MATCH(G19398,$G$1:$G$12712,0)),MAX($A$2:$A19397)+1)</f>
        <v>15200</v>
      </c>
      <c r="B19398" s="8" t="e">
        <f t="shared" si="381"/>
        <v>#N/A</v>
      </c>
      <c r="C19398" s="9" t="str">
        <f t="shared" si="380"/>
        <v>none</v>
      </c>
      <c r="D19398" s="8">
        <v>181</v>
      </c>
      <c r="E19398" s="8" t="s">
        <v>27901</v>
      </c>
      <c r="F19398" s="10" t="s">
        <v>28500</v>
      </c>
      <c r="G19398" s="8"/>
      <c r="H19398" s="8"/>
      <c r="I19398" s="8"/>
      <c r="J19398" s="8"/>
      <c r="K19398" s="8"/>
    </row>
    <row r="19399" spans="1:11" x14ac:dyDescent="0.2">
      <c r="A19399" s="8">
        <f>IF(IFERROR((MATCH(G19399,$G$1:$G$12712,0)),0),INDEX($A$1:$A$12712,MATCH(G19399,$G$1:$G$12712,0)),MAX($A$2:$A19398)+1)</f>
        <v>15201</v>
      </c>
      <c r="B19399" s="8" t="e">
        <f t="shared" si="381"/>
        <v>#N/A</v>
      </c>
      <c r="C19399" s="9" t="str">
        <f t="shared" si="380"/>
        <v>steam</v>
      </c>
      <c r="D19399" s="8">
        <v>181</v>
      </c>
      <c r="E19399" s="8" t="s">
        <v>27901</v>
      </c>
      <c r="F19399" s="10" t="s">
        <v>25889</v>
      </c>
      <c r="G19399" s="8"/>
      <c r="H19399" s="8"/>
      <c r="I19399" s="8"/>
      <c r="J19399" s="8"/>
      <c r="K19399" s="8"/>
    </row>
    <row r="19400" spans="1:11" x14ac:dyDescent="0.2">
      <c r="A19400" s="8">
        <f>IF(IFERROR((MATCH(G19400,$G$1:$G$12712,0)),0),INDEX($A$1:$A$12712,MATCH(G19400,$G$1:$G$12712,0)),MAX($A$2:$A19399)+1)</f>
        <v>15202</v>
      </c>
      <c r="B19400" s="8" t="e">
        <f t="shared" si="381"/>
        <v>#N/A</v>
      </c>
      <c r="C19400" s="9" t="str">
        <f t="shared" si="380"/>
        <v>steam:</v>
      </c>
      <c r="D19400" s="8">
        <v>181</v>
      </c>
      <c r="E19400" s="8" t="s">
        <v>27901</v>
      </c>
      <c r="F19400" s="10" t="s">
        <v>32510</v>
      </c>
      <c r="G19400" s="8"/>
      <c r="H19400" s="8"/>
      <c r="I19400" s="8"/>
      <c r="J19400" s="8"/>
      <c r="K19400" s="8"/>
    </row>
    <row r="19401" spans="1:11" x14ac:dyDescent="0.2">
      <c r="A19401" s="8">
        <f>IF(IFERROR((MATCH(G19401,$G$1:$G$12712,0)),0),INDEX($A$1:$A$12712,MATCH(G19401,$G$1:$G$12712,0)),MAX($A$2:$A19400)+1)</f>
        <v>15203</v>
      </c>
      <c r="B19401" s="8" t="e">
        <f t="shared" si="381"/>
        <v>#N/A</v>
      </c>
      <c r="C19401" s="9" t="str">
        <f t="shared" si="380"/>
        <v>none</v>
      </c>
      <c r="D19401" s="8">
        <v>182</v>
      </c>
      <c r="E19401" s="8" t="s">
        <v>27907</v>
      </c>
      <c r="F19401" s="10" t="s">
        <v>28500</v>
      </c>
      <c r="G19401" s="8"/>
      <c r="H19401" s="8"/>
      <c r="I19401" s="8"/>
      <c r="J19401" s="8"/>
      <c r="K19401" s="8"/>
    </row>
    <row r="19402" spans="1:11" x14ac:dyDescent="0.2">
      <c r="A19402" s="8">
        <f>IF(IFERROR((MATCH(G19402,$G$1:$G$12712,0)),0),INDEX($A$1:$A$12712,MATCH(G19402,$G$1:$G$12712,0)),MAX($A$2:$A19401)+1)</f>
        <v>15204</v>
      </c>
      <c r="B19402" s="8" t="e">
        <f t="shared" si="381"/>
        <v>#N/A</v>
      </c>
      <c r="C19402" s="9" t="str">
        <f t="shared" si="380"/>
        <v>not applicable</v>
      </c>
      <c r="D19402" s="8">
        <v>182</v>
      </c>
      <c r="E19402" s="8" t="s">
        <v>27907</v>
      </c>
      <c r="F19402" s="10" t="s">
        <v>32407</v>
      </c>
      <c r="G19402" s="8"/>
      <c r="H19402" s="8"/>
      <c r="I19402" s="8"/>
      <c r="J19402" s="8"/>
      <c r="K19402" s="8"/>
    </row>
    <row r="19403" spans="1:11" x14ac:dyDescent="0.2">
      <c r="A19403" s="8">
        <f>IF(IFERROR((MATCH(G19403,$G$1:$G$12712,0)),0),INDEX($A$1:$A$12712,MATCH(G19403,$G$1:$G$12712,0)),MAX($A$2:$A19402)+1)</f>
        <v>15205</v>
      </c>
      <c r="B19403" s="8" t="e">
        <f t="shared" si="381"/>
        <v>#N/A</v>
      </c>
      <c r="C19403" s="9" t="str">
        <f t="shared" si="380"/>
        <v>not applicable</v>
      </c>
      <c r="D19403" s="8">
        <v>185</v>
      </c>
      <c r="E19403" s="8" t="s">
        <v>27923</v>
      </c>
      <c r="F19403" s="10" t="s">
        <v>32407</v>
      </c>
      <c r="G19403" s="8"/>
      <c r="H19403" s="8"/>
      <c r="I19403" s="8"/>
      <c r="J19403" s="8"/>
      <c r="K19403" s="8"/>
    </row>
    <row r="19404" spans="1:11" x14ac:dyDescent="0.2">
      <c r="A19404" s="8">
        <f>IF(IFERROR((MATCH(G19404,$G$1:$G$12712,0)),0),INDEX($A$1:$A$12712,MATCH(G19404,$G$1:$G$12712,0)),MAX($A$2:$A19403)+1)</f>
        <v>15206</v>
      </c>
      <c r="B19404" s="8" t="e">
        <f t="shared" si="381"/>
        <v>#N/A</v>
      </c>
      <c r="C19404" s="9" t="str">
        <f t="shared" si="380"/>
        <v>pages 410 and 411 are not applicable.</v>
      </c>
      <c r="D19404" s="8">
        <v>185</v>
      </c>
      <c r="E19404" s="8" t="s">
        <v>27923</v>
      </c>
      <c r="F19404" s="10" t="s">
        <v>32511</v>
      </c>
      <c r="G19404" s="8"/>
      <c r="H19404" s="8"/>
      <c r="I19404" s="8"/>
      <c r="J19404" s="8"/>
      <c r="K19404" s="8"/>
    </row>
    <row r="19405" spans="1:11" x14ac:dyDescent="0.2">
      <c r="A19405" s="8">
        <f>IF(IFERROR((MATCH(G19405,$G$1:$G$12712,0)),0),INDEX($A$1:$A$12712,MATCH(G19405,$G$1:$G$12712,0)),MAX($A$2:$A19404)+1)</f>
        <v>15207</v>
      </c>
      <c r="B19405" s="8" t="e">
        <f t="shared" si="381"/>
        <v>#N/A</v>
      </c>
      <c r="C19405" s="9">
        <f t="shared" si="380"/>
        <v>0</v>
      </c>
      <c r="D19405" s="8">
        <v>186</v>
      </c>
      <c r="E19405" s="8" t="s">
        <v>25435</v>
      </c>
      <c r="F19405" s="10">
        <v>0</v>
      </c>
      <c r="G19405" s="8"/>
      <c r="H19405" s="8"/>
      <c r="I19405" s="8"/>
      <c r="J19405" s="8"/>
      <c r="K19405" s="8"/>
    </row>
    <row r="19406" spans="1:11" x14ac:dyDescent="0.2">
      <c r="A19406" s="8">
        <f>IF(IFERROR((MATCH(G19406,$G$1:$G$12712,0)),0),INDEX($A$1:$A$12712,MATCH(G19406,$G$1:$G$12712,0)),MAX($A$2:$A19405)+1)</f>
        <v>15208</v>
      </c>
      <c r="B19406" s="8" t="e">
        <f t="shared" si="381"/>
        <v>#N/A</v>
      </c>
      <c r="C19406" s="9" t="str">
        <f t="shared" si="380"/>
        <v>internal combustion:</v>
      </c>
      <c r="D19406" s="8">
        <v>189</v>
      </c>
      <c r="E19406" s="8" t="s">
        <v>27958</v>
      </c>
      <c r="F19406" s="10" t="s">
        <v>32418</v>
      </c>
      <c r="G19406" s="8"/>
      <c r="H19406" s="8"/>
      <c r="I19406" s="8"/>
      <c r="J19406" s="8"/>
      <c r="K19406" s="8"/>
    </row>
    <row r="19407" spans="1:11" x14ac:dyDescent="0.2">
      <c r="A19407" s="8">
        <f>IF(IFERROR((MATCH(G19407,$G$1:$G$12712,0)),0),INDEX($A$1:$A$12712,MATCH(G19407,$G$1:$G$12712,0)),MAX($A$2:$A19406)+1)</f>
        <v>15209</v>
      </c>
      <c r="B19407" s="8" t="e">
        <f t="shared" si="381"/>
        <v>#N/A</v>
      </c>
      <c r="C19407" s="9" t="str">
        <f t="shared" si="380"/>
        <v>steam:</v>
      </c>
      <c r="D19407" s="8">
        <v>189</v>
      </c>
      <c r="E19407" s="8" t="s">
        <v>27958</v>
      </c>
      <c r="F19407" s="10" t="s">
        <v>32510</v>
      </c>
      <c r="G19407" s="8"/>
      <c r="H19407" s="8"/>
      <c r="I19407" s="8"/>
      <c r="J19407" s="8"/>
      <c r="K19407" s="8"/>
    </row>
    <row r="19408" spans="1:11" x14ac:dyDescent="0.2">
      <c r="A19408" s="8">
        <f>IF(IFERROR((MATCH(G19408,$G$1:$G$12712,0)),0),INDEX($A$1:$A$12712,MATCH(G19408,$G$1:$G$12712,0)),MAX($A$2:$A19407)+1)</f>
        <v>15210</v>
      </c>
      <c r="B19408" s="8" t="e">
        <f t="shared" si="381"/>
        <v>#N/A</v>
      </c>
      <c r="C19408" s="9" t="str">
        <f t="shared" si="380"/>
        <v>------------------</v>
      </c>
      <c r="D19408" s="8">
        <v>190</v>
      </c>
      <c r="E19408" s="8" t="s">
        <v>27966</v>
      </c>
      <c r="F19408" s="10" t="s">
        <v>32457</v>
      </c>
      <c r="G19408" s="8"/>
      <c r="H19408" s="8"/>
      <c r="I19408" s="8"/>
      <c r="J19408" s="8"/>
      <c r="K19408" s="8"/>
    </row>
    <row r="19409" spans="1:11" x14ac:dyDescent="0.2">
      <c r="A19409" s="8">
        <f>IF(IFERROR((MATCH(G19409,$G$1:$G$12712,0)),0),INDEX($A$1:$A$12712,MATCH(G19409,$G$1:$G$12712,0)),MAX($A$2:$A19408)+1)</f>
        <v>15211</v>
      </c>
      <c r="B19409" s="8" t="e">
        <f t="shared" si="381"/>
        <v>#N/A</v>
      </c>
      <c r="C19409" s="9" t="str">
        <f t="shared" ref="C19409:C19472" si="382">IF(H19409="",F19409,H19409)</f>
        <v>hydro:</v>
      </c>
      <c r="D19409" s="8">
        <v>190</v>
      </c>
      <c r="E19409" s="8" t="s">
        <v>27966</v>
      </c>
      <c r="F19409" s="10" t="s">
        <v>32425</v>
      </c>
      <c r="G19409" s="8"/>
      <c r="H19409" s="8"/>
      <c r="I19409" s="8"/>
      <c r="J19409" s="8"/>
      <c r="K19409" s="8"/>
    </row>
    <row r="19410" spans="1:11" x14ac:dyDescent="0.2">
      <c r="A19410" s="8">
        <f>IF(IFERROR((MATCH(G19410,$G$1:$G$12712,0)),0),INDEX($A$1:$A$12712,MATCH(G19410,$G$1:$G$12712,0)),MAX($A$2:$A19409)+1)</f>
        <v>15212</v>
      </c>
      <c r="B19410" s="8" t="e">
        <f t="shared" si="381"/>
        <v>#N/A</v>
      </c>
      <c r="C19410" s="9" t="str">
        <f t="shared" si="382"/>
        <v>none</v>
      </c>
      <c r="D19410" s="8">
        <v>190</v>
      </c>
      <c r="E19410" s="8" t="s">
        <v>27966</v>
      </c>
      <c r="F19410" s="10" t="s">
        <v>28500</v>
      </c>
      <c r="G19410" s="8"/>
      <c r="H19410" s="8"/>
      <c r="I19410" s="8"/>
      <c r="J19410" s="8"/>
      <c r="K19410" s="8"/>
    </row>
    <row r="19411" spans="1:11" x14ac:dyDescent="0.2">
      <c r="A19411" s="8">
        <f>IF(IFERROR((MATCH(G19411,$G$1:$G$12712,0)),0),INDEX($A$1:$A$12712,MATCH(G19411,$G$1:$G$12712,0)),MAX($A$2:$A19410)+1)</f>
        <v>15213</v>
      </c>
      <c r="B19411" s="8" t="e">
        <f t="shared" si="381"/>
        <v>#N/A</v>
      </c>
      <c r="C19411" s="9" t="str">
        <f t="shared" si="382"/>
        <v>not applicable</v>
      </c>
      <c r="D19411" s="8">
        <v>190</v>
      </c>
      <c r="E19411" s="8" t="s">
        <v>27966</v>
      </c>
      <c r="F19411" s="10" t="s">
        <v>32407</v>
      </c>
      <c r="G19411" s="8"/>
      <c r="H19411" s="8"/>
      <c r="I19411" s="8"/>
      <c r="J19411" s="8"/>
      <c r="K19411" s="8"/>
    </row>
    <row r="19412" spans="1:11" x14ac:dyDescent="0.2">
      <c r="A19412" s="8">
        <f>IF(IFERROR((MATCH(G19412,$G$1:$G$12712,0)),0),INDEX($A$1:$A$12712,MATCH(G19412,$G$1:$G$12712,0)),MAX($A$2:$A19411)+1)</f>
        <v>15214</v>
      </c>
      <c r="B19412" s="8" t="e">
        <f t="shared" ref="B19412:B19475" si="383">IF(COUNTIF($G$1:$G$12712,G19412&gt;0),0,INDEX($A$1:$A$12712,MATCH(G19412,$G$1:$G$12712,0)))</f>
        <v>#N/A</v>
      </c>
      <c r="C19412" s="9" t="str">
        <f t="shared" si="382"/>
        <v>solar:</v>
      </c>
      <c r="D19412" s="8">
        <v>190</v>
      </c>
      <c r="E19412" s="8" t="s">
        <v>27966</v>
      </c>
      <c r="F19412" s="10" t="s">
        <v>32389</v>
      </c>
      <c r="G19412" s="8"/>
      <c r="H19412" s="8"/>
      <c r="I19412" s="8"/>
      <c r="J19412" s="8"/>
      <c r="K19412" s="8"/>
    </row>
    <row r="19413" spans="1:11" x14ac:dyDescent="0.2">
      <c r="A19413" s="8">
        <f>IF(IFERROR((MATCH(G19413,$G$1:$G$12712,0)),0),INDEX($A$1:$A$12712,MATCH(G19413,$G$1:$G$12712,0)),MAX($A$2:$A19412)+1)</f>
        <v>15215</v>
      </c>
      <c r="B19413" s="8" t="e">
        <f t="shared" si="383"/>
        <v>#N/A</v>
      </c>
      <c r="C19413" s="9" t="str">
        <f t="shared" si="382"/>
        <v>none</v>
      </c>
      <c r="D19413" s="8">
        <v>191</v>
      </c>
      <c r="E19413" s="8" t="s">
        <v>25485</v>
      </c>
      <c r="F19413" s="10" t="s">
        <v>28500</v>
      </c>
      <c r="G19413" s="8"/>
      <c r="H19413" s="8"/>
      <c r="I19413" s="8"/>
      <c r="J19413" s="8"/>
      <c r="K19413" s="8"/>
    </row>
    <row r="19414" spans="1:11" x14ac:dyDescent="0.2">
      <c r="A19414" s="8">
        <f>IF(IFERROR((MATCH(G19414,$G$1:$G$12712,0)),0),INDEX($A$1:$A$12712,MATCH(G19414,$G$1:$G$12712,0)),MAX($A$2:$A19413)+1)</f>
        <v>15216</v>
      </c>
      <c r="B19414" s="8" t="e">
        <f t="shared" si="383"/>
        <v>#N/A</v>
      </c>
      <c r="C19414" s="9">
        <f t="shared" si="382"/>
        <v>0</v>
      </c>
      <c r="D19414" s="8">
        <v>193</v>
      </c>
      <c r="E19414" s="8" t="s">
        <v>25487</v>
      </c>
      <c r="F19414" s="10">
        <v>0</v>
      </c>
      <c r="G19414" s="8"/>
      <c r="H19414" s="8"/>
      <c r="I19414" s="8"/>
      <c r="J19414" s="8"/>
      <c r="K19414" s="8"/>
    </row>
    <row r="19415" spans="1:11" x14ac:dyDescent="0.2">
      <c r="A19415" s="8">
        <f>IF(IFERROR((MATCH(G19415,$G$1:$G$12712,0)),0),INDEX($A$1:$A$12712,MATCH(G19415,$G$1:$G$12712,0)),MAX($A$2:$A19414)+1)</f>
        <v>15217</v>
      </c>
      <c r="B19415" s="8" t="e">
        <f t="shared" si="383"/>
        <v>#N/A</v>
      </c>
      <c r="C19415" s="9" t="str">
        <f t="shared" si="382"/>
        <v>diesel plant</v>
      </c>
      <c r="D19415" s="8">
        <v>193</v>
      </c>
      <c r="E19415" s="8" t="s">
        <v>25487</v>
      </c>
      <c r="F19415" s="10" t="s">
        <v>32512</v>
      </c>
      <c r="G19415" s="8"/>
      <c r="H19415" s="8"/>
      <c r="I19415" s="8"/>
      <c r="J19415" s="8"/>
      <c r="K19415" s="8"/>
    </row>
    <row r="19416" spans="1:11" x14ac:dyDescent="0.2">
      <c r="A19416" s="8">
        <f>IF(IFERROR((MATCH(G19416,$G$1:$G$12712,0)),0),INDEX($A$1:$A$12712,MATCH(G19416,$G$1:$G$12712,0)),MAX($A$2:$A19415)+1)</f>
        <v>15218</v>
      </c>
      <c r="B19416" s="8" t="e">
        <f t="shared" si="383"/>
        <v>#N/A</v>
      </c>
      <c r="C19416" s="9" t="str">
        <f t="shared" si="382"/>
        <v>none</v>
      </c>
      <c r="D19416" s="8">
        <v>193</v>
      </c>
      <c r="E19416" s="8" t="s">
        <v>25487</v>
      </c>
      <c r="F19416" s="10" t="s">
        <v>28500</v>
      </c>
      <c r="G19416" s="8"/>
      <c r="H19416" s="8"/>
      <c r="I19416" s="8"/>
      <c r="J19416" s="8"/>
      <c r="K19416" s="8"/>
    </row>
    <row r="19417" spans="1:11" x14ac:dyDescent="0.2">
      <c r="A19417" s="8">
        <f>IF(IFERROR((MATCH(G19417,$G$1:$G$12712,0)),0),INDEX($A$1:$A$12712,MATCH(G19417,$G$1:$G$12712,0)),MAX($A$2:$A19416)+1)</f>
        <v>15219</v>
      </c>
      <c r="B19417" s="8" t="e">
        <f t="shared" si="383"/>
        <v>#N/A</v>
      </c>
      <c r="C19417" s="9" t="str">
        <f t="shared" si="382"/>
        <v>not applicable</v>
      </c>
      <c r="D19417" s="8">
        <v>193</v>
      </c>
      <c r="E19417" s="8" t="s">
        <v>25487</v>
      </c>
      <c r="F19417" s="10" t="s">
        <v>32407</v>
      </c>
      <c r="G19417" s="8"/>
      <c r="H19417" s="8"/>
      <c r="I19417" s="8"/>
      <c r="J19417" s="8"/>
      <c r="K19417" s="8"/>
    </row>
    <row r="19418" spans="1:11" x14ac:dyDescent="0.2">
      <c r="A19418" s="8">
        <f>IF(IFERROR((MATCH(G19418,$G$1:$G$12712,0)),0),INDEX($A$1:$A$12712,MATCH(G19418,$G$1:$G$12712,0)),MAX($A$2:$A19417)+1)</f>
        <v>15220</v>
      </c>
      <c r="B19418" s="8" t="e">
        <f t="shared" si="383"/>
        <v>#N/A</v>
      </c>
      <c r="C19418" s="9" t="str">
        <f t="shared" si="382"/>
        <v>internal combustion:</v>
      </c>
      <c r="D19418" s="8">
        <v>194</v>
      </c>
      <c r="E19418" s="8" t="s">
        <v>28091</v>
      </c>
      <c r="F19418" s="10" t="s">
        <v>32418</v>
      </c>
      <c r="G19418" s="8"/>
      <c r="H19418" s="8"/>
      <c r="I19418" s="8"/>
      <c r="J19418" s="8"/>
      <c r="K19418" s="8"/>
    </row>
    <row r="19419" spans="1:11" x14ac:dyDescent="0.2">
      <c r="A19419" s="8">
        <f>IF(IFERROR((MATCH(G19419,$G$1:$G$12712,0)),0),INDEX($A$1:$A$12712,MATCH(G19419,$G$1:$G$12712,0)),MAX($A$2:$A19418)+1)</f>
        <v>15221</v>
      </c>
      <c r="B19419" s="8" t="e">
        <f t="shared" si="383"/>
        <v>#N/A</v>
      </c>
      <c r="C19419" s="9" t="str">
        <f t="shared" si="382"/>
        <v>none</v>
      </c>
      <c r="D19419" s="8">
        <v>194</v>
      </c>
      <c r="E19419" s="8" t="s">
        <v>28091</v>
      </c>
      <c r="F19419" s="10" t="s">
        <v>28500</v>
      </c>
      <c r="G19419" s="8"/>
      <c r="H19419" s="8"/>
      <c r="I19419" s="8"/>
      <c r="J19419" s="8"/>
      <c r="K19419" s="8"/>
    </row>
    <row r="19420" spans="1:11" x14ac:dyDescent="0.2">
      <c r="A19420" s="8">
        <f>IF(IFERROR((MATCH(G19420,$G$1:$G$12712,0)),0),INDEX($A$1:$A$12712,MATCH(G19420,$G$1:$G$12712,0)),MAX($A$2:$A19419)+1)</f>
        <v>15222</v>
      </c>
      <c r="B19420" s="8" t="e">
        <f t="shared" si="383"/>
        <v>#N/A</v>
      </c>
      <c r="C19420" s="9" t="str">
        <f t="shared" si="382"/>
        <v>note: the blackhawk and janesville plants were</v>
      </c>
      <c r="D19420" s="8">
        <v>194</v>
      </c>
      <c r="E19420" s="8" t="s">
        <v>28091</v>
      </c>
      <c r="F19420" s="10" t="s">
        <v>32513</v>
      </c>
      <c r="G19420" s="8"/>
      <c r="H19420" s="8"/>
      <c r="I19420" s="8"/>
      <c r="J19420" s="8"/>
      <c r="K19420" s="8"/>
    </row>
    <row r="19421" spans="1:11" x14ac:dyDescent="0.2">
      <c r="A19421" s="8">
        <f>IF(IFERROR((MATCH(G19421,$G$1:$G$12712,0)),0),INDEX($A$1:$A$12712,MATCH(G19421,$G$1:$G$12712,0)),MAX($A$2:$A19420)+1)</f>
        <v>15223</v>
      </c>
      <c r="B19421" s="8" t="e">
        <f t="shared" si="383"/>
        <v>#N/A</v>
      </c>
      <c r="C19421" s="9" t="str">
        <f t="shared" si="382"/>
        <v>* license surrendered august 1982</v>
      </c>
      <c r="D19421" s="8">
        <v>195</v>
      </c>
      <c r="E19421" s="8" t="s">
        <v>25436</v>
      </c>
      <c r="F19421" s="10" t="s">
        <v>32514</v>
      </c>
      <c r="G19421" s="8"/>
      <c r="H19421" s="8"/>
      <c r="I19421" s="8"/>
      <c r="J19421" s="8"/>
      <c r="K19421" s="8"/>
    </row>
    <row r="19422" spans="1:11" x14ac:dyDescent="0.2">
      <c r="A19422" s="8">
        <f>IF(IFERROR((MATCH(G19422,$G$1:$G$12712,0)),0),INDEX($A$1:$A$12712,MATCH(G19422,$G$1:$G$12712,0)),MAX($A$2:$A19421)+1)</f>
        <v>15224</v>
      </c>
      <c r="B19422" s="8" t="e">
        <f t="shared" si="383"/>
        <v>#N/A</v>
      </c>
      <c r="C19422" s="9" t="str">
        <f t="shared" si="382"/>
        <v>* license surrendered august 1982.</v>
      </c>
      <c r="D19422" s="8">
        <v>195</v>
      </c>
      <c r="E19422" s="8" t="s">
        <v>25436</v>
      </c>
      <c r="F19422" s="10" t="s">
        <v>32515</v>
      </c>
      <c r="G19422" s="8"/>
      <c r="H19422" s="8"/>
      <c r="I19422" s="8"/>
      <c r="J19422" s="8"/>
      <c r="K19422" s="8"/>
    </row>
    <row r="19423" spans="1:11" x14ac:dyDescent="0.2">
      <c r="A19423" s="8">
        <f>IF(IFERROR((MATCH(G19423,$G$1:$G$12712,0)),0),INDEX($A$1:$A$12712,MATCH(G19423,$G$1:$G$12712,0)),MAX($A$2:$A19422)+1)</f>
        <v>15225</v>
      </c>
      <c r="B19423" s="8" t="e">
        <f t="shared" si="383"/>
        <v>#N/A</v>
      </c>
      <c r="C19423" s="9" t="str">
        <f t="shared" si="382"/>
        <v>* license surrendered december 1981</v>
      </c>
      <c r="D19423" s="8">
        <v>195</v>
      </c>
      <c r="E19423" s="8" t="s">
        <v>25436</v>
      </c>
      <c r="F19423" s="10" t="s">
        <v>32516</v>
      </c>
      <c r="G19423" s="8"/>
      <c r="H19423" s="8"/>
      <c r="I19423" s="8"/>
      <c r="J19423" s="8"/>
      <c r="K19423" s="8"/>
    </row>
    <row r="19424" spans="1:11" x14ac:dyDescent="0.2">
      <c r="A19424" s="8">
        <f>IF(IFERROR((MATCH(G19424,$G$1:$G$12712,0)),0),INDEX($A$1:$A$12712,MATCH(G19424,$G$1:$G$12712,0)),MAX($A$2:$A19423)+1)</f>
        <v>15226</v>
      </c>
      <c r="B19424" s="8" t="e">
        <f t="shared" si="383"/>
        <v>#N/A</v>
      </c>
      <c r="C19424" s="9" t="str">
        <f t="shared" si="382"/>
        <v>* license surrendered december 1981.</v>
      </c>
      <c r="D19424" s="8">
        <v>195</v>
      </c>
      <c r="E19424" s="8" t="s">
        <v>25436</v>
      </c>
      <c r="F19424" s="10" t="s">
        <v>32517</v>
      </c>
      <c r="G19424" s="8"/>
      <c r="H19424" s="8"/>
      <c r="I19424" s="8"/>
      <c r="J19424" s="8"/>
      <c r="K19424" s="8"/>
    </row>
    <row r="19425" spans="1:11" x14ac:dyDescent="0.2">
      <c r="A19425" s="8">
        <f>IF(IFERROR((MATCH(G19425,$G$1:$G$12712,0)),0),INDEX($A$1:$A$12712,MATCH(G19425,$G$1:$G$12712,0)),MAX($A$2:$A19424)+1)</f>
        <v>15227</v>
      </c>
      <c r="B19425" s="8" t="e">
        <f t="shared" si="383"/>
        <v>#N/A</v>
      </c>
      <c r="C19425" s="9" t="str">
        <f t="shared" si="382"/>
        <v>** license surrendered august 1982</v>
      </c>
      <c r="D19425" s="8">
        <v>195</v>
      </c>
      <c r="E19425" s="8" t="s">
        <v>25436</v>
      </c>
      <c r="F19425" s="10" t="s">
        <v>32518</v>
      </c>
      <c r="G19425" s="8"/>
      <c r="H19425" s="8"/>
      <c r="I19425" s="8"/>
      <c r="J19425" s="8"/>
      <c r="K19425" s="8"/>
    </row>
    <row r="19426" spans="1:11" x14ac:dyDescent="0.2">
      <c r="A19426" s="8">
        <f>IF(IFERROR((MATCH(G19426,$G$1:$G$12712,0)),0),INDEX($A$1:$A$12712,MATCH(G19426,$G$1:$G$12712,0)),MAX($A$2:$A19425)+1)</f>
        <v>15228</v>
      </c>
      <c r="B19426" s="8" t="e">
        <f t="shared" si="383"/>
        <v>#N/A</v>
      </c>
      <c r="C19426" s="9" t="str">
        <f t="shared" si="382"/>
        <v>** license surrendered december 1981</v>
      </c>
      <c r="D19426" s="8">
        <v>195</v>
      </c>
      <c r="E19426" s="8" t="s">
        <v>25436</v>
      </c>
      <c r="F19426" s="10" t="s">
        <v>32519</v>
      </c>
      <c r="G19426" s="8"/>
      <c r="H19426" s="8"/>
      <c r="I19426" s="8"/>
      <c r="J19426" s="8"/>
      <c r="K19426" s="8"/>
    </row>
    <row r="19427" spans="1:11" x14ac:dyDescent="0.2">
      <c r="A19427" s="8">
        <f>IF(IFERROR((MATCH(G19427,$G$1:$G$12712,0)),0),INDEX($A$1:$A$12712,MATCH(G19427,$G$1:$G$12712,0)),MAX($A$2:$A19426)+1)</f>
        <v>15229</v>
      </c>
      <c r="B19427" s="8" t="e">
        <f t="shared" si="383"/>
        <v>#N/A</v>
      </c>
      <c r="C19427" s="9" t="str">
        <f t="shared" si="382"/>
        <v>** license surrendered december 1981.</v>
      </c>
      <c r="D19427" s="8">
        <v>195</v>
      </c>
      <c r="E19427" s="8" t="s">
        <v>25436</v>
      </c>
      <c r="F19427" s="10" t="s">
        <v>32520</v>
      </c>
      <c r="G19427" s="8"/>
      <c r="H19427" s="8"/>
      <c r="I19427" s="8"/>
      <c r="J19427" s="8"/>
      <c r="K19427" s="8"/>
    </row>
    <row r="19428" spans="1:11" x14ac:dyDescent="0.2">
      <c r="A19428" s="8">
        <f>IF(IFERROR((MATCH(G19428,$G$1:$G$12712,0)),0),INDEX($A$1:$A$12712,MATCH(G19428,$G$1:$G$12712,0)),MAX($A$2:$A19427)+1)</f>
        <v>15230</v>
      </c>
      <c r="B19428" s="8" t="e">
        <f t="shared" si="383"/>
        <v>#N/A</v>
      </c>
      <c r="C19428" s="9" t="str">
        <f t="shared" si="382"/>
        <v>-----</v>
      </c>
      <c r="D19428" s="8">
        <v>195</v>
      </c>
      <c r="E19428" s="8" t="s">
        <v>25436</v>
      </c>
      <c r="F19428" s="10" t="s">
        <v>32467</v>
      </c>
      <c r="G19428" s="8"/>
      <c r="H19428" s="8"/>
      <c r="I19428" s="8"/>
      <c r="J19428" s="8"/>
      <c r="K19428" s="8"/>
    </row>
    <row r="19429" spans="1:11" x14ac:dyDescent="0.2">
      <c r="A19429" s="8">
        <f>IF(IFERROR((MATCH(G19429,$G$1:$G$12712,0)),0),INDEX($A$1:$A$12712,MATCH(G19429,$G$1:$G$12712,0)),MAX($A$2:$A19428)+1)</f>
        <v>15231</v>
      </c>
      <c r="B19429" s="8" t="e">
        <f t="shared" si="383"/>
        <v>#N/A</v>
      </c>
      <c r="C19429" s="9" t="str">
        <f t="shared" si="382"/>
        <v>------------</v>
      </c>
      <c r="D19429" s="8">
        <v>195</v>
      </c>
      <c r="E19429" s="8" t="s">
        <v>25436</v>
      </c>
      <c r="F19429" s="10" t="s">
        <v>32521</v>
      </c>
      <c r="G19429" s="8"/>
      <c r="H19429" s="8"/>
      <c r="I19429" s="8"/>
      <c r="J19429" s="8"/>
      <c r="K19429" s="8"/>
    </row>
    <row r="19430" spans="1:11" x14ac:dyDescent="0.2">
      <c r="A19430" s="8">
        <f>IF(IFERROR((MATCH(G19430,$G$1:$G$12712,0)),0),INDEX($A$1:$A$12712,MATCH(G19430,$G$1:$G$12712,0)),MAX($A$2:$A19429)+1)</f>
        <v>15232</v>
      </c>
      <c r="B19430" s="8" t="e">
        <f t="shared" si="383"/>
        <v>#N/A</v>
      </c>
      <c r="C19430" s="9" t="str">
        <f t="shared" si="382"/>
        <v>------------------</v>
      </c>
      <c r="D19430" s="8">
        <v>195</v>
      </c>
      <c r="E19430" s="8" t="s">
        <v>25436</v>
      </c>
      <c r="F19430" s="10" t="s">
        <v>32457</v>
      </c>
      <c r="G19430" s="8"/>
      <c r="H19430" s="8"/>
      <c r="I19430" s="8"/>
      <c r="J19430" s="8"/>
      <c r="K19430" s="8"/>
    </row>
    <row r="19431" spans="1:11" x14ac:dyDescent="0.2">
      <c r="A19431" s="8">
        <f>IF(IFERROR((MATCH(G19431,$G$1:$G$12712,0)),0),INDEX($A$1:$A$12712,MATCH(G19431,$G$1:$G$12712,0)),MAX($A$2:$A19430)+1)</f>
        <v>15233</v>
      </c>
      <c r="B19431" s="8" t="e">
        <f t="shared" si="383"/>
        <v>#N/A</v>
      </c>
      <c r="C19431" s="9" t="str">
        <f t="shared" si="382"/>
        <v>-------------------</v>
      </c>
      <c r="D19431" s="8">
        <v>195</v>
      </c>
      <c r="E19431" s="8" t="s">
        <v>25436</v>
      </c>
      <c r="F19431" s="10" t="s">
        <v>32458</v>
      </c>
      <c r="G19431" s="8"/>
      <c r="H19431" s="8"/>
      <c r="I19431" s="8"/>
      <c r="J19431" s="8"/>
      <c r="K19431" s="8"/>
    </row>
    <row r="19432" spans="1:11" x14ac:dyDescent="0.2">
      <c r="A19432" s="8">
        <f>IF(IFERROR((MATCH(G19432,$G$1:$G$12712,0)),0),INDEX($A$1:$A$12712,MATCH(G19432,$G$1:$G$12712,0)),MAX($A$2:$A19431)+1)</f>
        <v>15234</v>
      </c>
      <c r="B19432" s="8" t="e">
        <f t="shared" si="383"/>
        <v>#N/A</v>
      </c>
      <c r="C19432" s="9" t="str">
        <f t="shared" si="382"/>
        <v>hydro: lic project no.</v>
      </c>
      <c r="D19432" s="8">
        <v>195</v>
      </c>
      <c r="E19432" s="8" t="s">
        <v>25436</v>
      </c>
      <c r="F19432" s="10" t="s">
        <v>32522</v>
      </c>
      <c r="G19432" s="8"/>
      <c r="H19432" s="8"/>
      <c r="I19432" s="8"/>
      <c r="J19432" s="8"/>
      <c r="K19432" s="8"/>
    </row>
    <row r="19433" spans="1:11" x14ac:dyDescent="0.2">
      <c r="A19433" s="8">
        <f>IF(IFERROR((MATCH(G19433,$G$1:$G$12712,0)),0),INDEX($A$1:$A$12712,MATCH(G19433,$G$1:$G$12712,0)),MAX($A$2:$A19432)+1)</f>
        <v>15235</v>
      </c>
      <c r="B19433" s="8" t="e">
        <f t="shared" si="383"/>
        <v>#N/A</v>
      </c>
      <c r="C19433" s="9" t="str">
        <f t="shared" si="382"/>
        <v>hydro: lic. project no.</v>
      </c>
      <c r="D19433" s="8">
        <v>195</v>
      </c>
      <c r="E19433" s="8" t="s">
        <v>25436</v>
      </c>
      <c r="F19433" s="10" t="s">
        <v>32523</v>
      </c>
      <c r="G19433" s="8"/>
      <c r="H19433" s="8"/>
      <c r="I19433" s="8"/>
      <c r="J19433" s="8"/>
      <c r="K19433" s="8"/>
    </row>
    <row r="19434" spans="1:11" x14ac:dyDescent="0.2">
      <c r="A19434" s="8">
        <f>IF(IFERROR((MATCH(G19434,$G$1:$G$12712,0)),0),INDEX($A$1:$A$12712,MATCH(G19434,$G$1:$G$12712,0)),MAX($A$2:$A19433)+1)</f>
        <v>15236</v>
      </c>
      <c r="B19434" s="8" t="e">
        <f t="shared" si="383"/>
        <v>#N/A</v>
      </c>
      <c r="C19434" s="9" t="str">
        <f t="shared" si="382"/>
        <v>internal combustion:</v>
      </c>
      <c r="D19434" s="8">
        <v>195</v>
      </c>
      <c r="E19434" s="8" t="s">
        <v>25436</v>
      </c>
      <c r="F19434" s="10" t="s">
        <v>32418</v>
      </c>
      <c r="G19434" s="8"/>
      <c r="H19434" s="8"/>
      <c r="I19434" s="8"/>
      <c r="J19434" s="8"/>
      <c r="K19434" s="8"/>
    </row>
    <row r="19435" spans="1:11" x14ac:dyDescent="0.2">
      <c r="A19435" s="8">
        <f>IF(IFERROR((MATCH(G19435,$G$1:$G$12712,0)),0),INDEX($A$1:$A$12712,MATCH(G19435,$G$1:$G$12712,0)),MAX($A$2:$A19434)+1)</f>
        <v>15237</v>
      </c>
      <c r="B19435" s="8" t="e">
        <f t="shared" si="383"/>
        <v>#N/A</v>
      </c>
      <c r="C19435" s="9" t="str">
        <f t="shared" si="382"/>
        <v>none</v>
      </c>
      <c r="D19435" s="8">
        <v>195</v>
      </c>
      <c r="E19435" s="8" t="s">
        <v>25436</v>
      </c>
      <c r="F19435" s="10" t="s">
        <v>28500</v>
      </c>
      <c r="G19435" s="8"/>
      <c r="H19435" s="8"/>
      <c r="I19435" s="8"/>
      <c r="J19435" s="8"/>
      <c r="K19435" s="8"/>
    </row>
    <row r="19436" spans="1:11" x14ac:dyDescent="0.2">
      <c r="A19436" s="8">
        <f>IF(IFERROR((MATCH(G19436,$G$1:$G$12712,0)),0),INDEX($A$1:$A$12712,MATCH(G19436,$G$1:$G$12712,0)),MAX($A$2:$A19435)+1)</f>
        <v>15238</v>
      </c>
      <c r="B19436" s="8" t="e">
        <f t="shared" si="383"/>
        <v>#N/A</v>
      </c>
      <c r="C19436" s="9" t="str">
        <f t="shared" si="382"/>
        <v>none</v>
      </c>
      <c r="D19436" s="8">
        <v>196</v>
      </c>
      <c r="E19436" s="8" t="s">
        <v>28181</v>
      </c>
      <c r="F19436" s="10" t="s">
        <v>28500</v>
      </c>
      <c r="G19436" s="8"/>
      <c r="H19436" s="8"/>
      <c r="I19436" s="8"/>
      <c r="J19436" s="8"/>
      <c r="K19436" s="8"/>
    </row>
    <row r="19437" spans="1:11" x14ac:dyDescent="0.2">
      <c r="A19437" s="8">
        <f>IF(IFERROR((MATCH(G19437,$G$1:$G$12712,0)),0),INDEX($A$1:$A$12712,MATCH(G19437,$G$1:$G$12712,0)),MAX($A$2:$A19436)+1)</f>
        <v>15239</v>
      </c>
      <c r="B19437" s="8" t="e">
        <f t="shared" si="383"/>
        <v>#N/A</v>
      </c>
      <c r="C19437" s="9" t="str">
        <f t="shared" si="382"/>
        <v>none.</v>
      </c>
      <c r="D19437" s="8">
        <v>196</v>
      </c>
      <c r="E19437" s="8" t="s">
        <v>28181</v>
      </c>
      <c r="F19437" s="10" t="s">
        <v>32423</v>
      </c>
      <c r="G19437" s="8"/>
      <c r="H19437" s="8"/>
      <c r="I19437" s="8"/>
      <c r="J19437" s="8"/>
      <c r="K19437" s="8"/>
    </row>
    <row r="19438" spans="1:11" x14ac:dyDescent="0.2">
      <c r="A19438" s="8">
        <f>IF(IFERROR((MATCH(G19438,$G$1:$G$12712,0)),0),INDEX($A$1:$A$12712,MATCH(G19438,$G$1:$G$12712,0)),MAX($A$2:$A19437)+1)</f>
        <v>15240</v>
      </c>
      <c r="B19438" s="8" t="e">
        <f t="shared" si="383"/>
        <v>#N/A</v>
      </c>
      <c r="C19438" s="9" t="str">
        <f t="shared" si="382"/>
        <v>not applicable</v>
      </c>
      <c r="D19438" s="8">
        <v>197</v>
      </c>
      <c r="E19438" s="8" t="s">
        <v>28183</v>
      </c>
      <c r="F19438" s="10" t="s">
        <v>32407</v>
      </c>
      <c r="G19438" s="8"/>
      <c r="H19438" s="8"/>
      <c r="I19438" s="8"/>
      <c r="J19438" s="8"/>
      <c r="K19438" s="8"/>
    </row>
    <row r="19439" spans="1:11" x14ac:dyDescent="0.2">
      <c r="A19439" s="8">
        <f>IF(IFERROR((MATCH(G19439,$G$1:$G$12712,0)),0),INDEX($A$1:$A$12712,MATCH(G19439,$G$1:$G$12712,0)),MAX($A$2:$A19438)+1)</f>
        <v>15241</v>
      </c>
      <c r="B19439" s="8" t="e">
        <f t="shared" si="383"/>
        <v>#N/A</v>
      </c>
      <c r="C19439" s="9" t="str">
        <f t="shared" si="382"/>
        <v>------------not applicable-------------------</v>
      </c>
      <c r="D19439" s="8">
        <v>201</v>
      </c>
      <c r="E19439" s="8" t="s">
        <v>28190</v>
      </c>
      <c r="F19439" s="10" t="s">
        <v>32524</v>
      </c>
      <c r="G19439" s="8"/>
      <c r="H19439" s="8"/>
      <c r="I19439" s="8"/>
      <c r="J19439" s="8"/>
      <c r="K19439" s="8"/>
    </row>
    <row r="19440" spans="1:11" x14ac:dyDescent="0.2">
      <c r="A19440" s="8">
        <f>IF(IFERROR((MATCH(G19440,$G$1:$G$12712,0)),0),INDEX($A$1:$A$12712,MATCH(G19440,$G$1:$G$12712,0)),MAX($A$2:$A19439)+1)</f>
        <v>15242</v>
      </c>
      <c r="B19440" s="8" t="e">
        <f t="shared" si="383"/>
        <v>#N/A</v>
      </c>
      <c r="C19440" s="9" t="str">
        <f t="shared" si="382"/>
        <v>---not applicable---</v>
      </c>
      <c r="D19440" s="8">
        <v>201</v>
      </c>
      <c r="E19440" s="8" t="s">
        <v>28190</v>
      </c>
      <c r="F19440" s="10" t="s">
        <v>32525</v>
      </c>
      <c r="G19440" s="8"/>
      <c r="H19440" s="8"/>
      <c r="I19440" s="8"/>
      <c r="J19440" s="8"/>
      <c r="K19440" s="8"/>
    </row>
    <row r="19441" spans="1:11" x14ac:dyDescent="0.2">
      <c r="A19441" s="8">
        <f>IF(IFERROR((MATCH(G19441,$G$1:$G$12712,0)),0),INDEX($A$1:$A$12712,MATCH(G19441,$G$1:$G$12712,0)),MAX($A$2:$A19440)+1)</f>
        <v>15243</v>
      </c>
      <c r="B19441" s="8" t="e">
        <f t="shared" si="383"/>
        <v>#N/A</v>
      </c>
      <c r="C19441" s="9" t="str">
        <f t="shared" si="382"/>
        <v>not applicable</v>
      </c>
      <c r="D19441" s="8">
        <v>203</v>
      </c>
      <c r="E19441" s="8" t="s">
        <v>28203</v>
      </c>
      <c r="F19441" s="10" t="s">
        <v>32407</v>
      </c>
      <c r="G19441" s="8"/>
      <c r="H19441" s="8"/>
      <c r="I19441" s="8"/>
      <c r="J19441" s="8"/>
      <c r="K19441" s="8"/>
    </row>
    <row r="19442" spans="1:11" x14ac:dyDescent="0.2">
      <c r="A19442" s="8">
        <f>IF(IFERROR((MATCH(G19442,$G$1:$G$12712,0)),0),INDEX($A$1:$A$12712,MATCH(G19442,$G$1:$G$12712,0)),MAX($A$2:$A19441)+1)</f>
        <v>15244</v>
      </c>
      <c r="B19442" s="8" t="e">
        <f t="shared" si="383"/>
        <v>#N/A</v>
      </c>
      <c r="C19442" s="9" t="str">
        <f t="shared" si="382"/>
        <v>none</v>
      </c>
      <c r="D19442" s="8">
        <v>204</v>
      </c>
      <c r="E19442" s="8" t="s">
        <v>28206</v>
      </c>
      <c r="F19442" s="10" t="s">
        <v>28500</v>
      </c>
      <c r="G19442" s="8"/>
      <c r="H19442" s="8"/>
      <c r="I19442" s="8"/>
      <c r="J19442" s="8"/>
      <c r="K19442" s="8"/>
    </row>
    <row r="19443" spans="1:11" x14ac:dyDescent="0.2">
      <c r="A19443" s="8">
        <f>IF(IFERROR((MATCH(G19443,$G$1:$G$12712,0)),0),INDEX($A$1:$A$12712,MATCH(G19443,$G$1:$G$12712,0)),MAX($A$2:$A19442)+1)</f>
        <v>15245</v>
      </c>
      <c r="B19443" s="8" t="e">
        <f t="shared" si="383"/>
        <v>#N/A</v>
      </c>
      <c r="C19443" s="9" t="str">
        <f t="shared" si="382"/>
        <v>none</v>
      </c>
      <c r="D19443" s="8">
        <v>207</v>
      </c>
      <c r="E19443" s="8" t="s">
        <v>32526</v>
      </c>
      <c r="F19443" s="10" t="s">
        <v>28500</v>
      </c>
      <c r="G19443" s="8"/>
      <c r="H19443" s="8"/>
      <c r="I19443" s="8"/>
      <c r="J19443" s="8"/>
      <c r="K19443" s="8"/>
    </row>
    <row r="19444" spans="1:11" x14ac:dyDescent="0.2">
      <c r="A19444" s="8">
        <f>IF(IFERROR((MATCH(G19444,$G$1:$G$12712,0)),0),INDEX($A$1:$A$12712,MATCH(G19444,$G$1:$G$12712,0)),MAX($A$2:$A19443)+1)</f>
        <v>15246</v>
      </c>
      <c r="B19444" s="8" t="e">
        <f t="shared" si="383"/>
        <v>#N/A</v>
      </c>
      <c r="C19444" s="9" t="str">
        <f t="shared" si="382"/>
        <v>hydro:</v>
      </c>
      <c r="D19444" s="8">
        <v>208</v>
      </c>
      <c r="E19444" s="8" t="s">
        <v>28210</v>
      </c>
      <c r="F19444" s="10" t="s">
        <v>32425</v>
      </c>
      <c r="G19444" s="8"/>
      <c r="H19444" s="8"/>
      <c r="I19444" s="8"/>
      <c r="J19444" s="8"/>
      <c r="K19444" s="8"/>
    </row>
    <row r="19445" spans="1:11" x14ac:dyDescent="0.2">
      <c r="A19445" s="8">
        <f>IF(IFERROR((MATCH(G19445,$G$1:$G$12712,0)),0),INDEX($A$1:$A$12712,MATCH(G19445,$G$1:$G$12712,0)),MAX($A$2:$A19444)+1)</f>
        <v>15247</v>
      </c>
      <c r="B19445" s="8" t="e">
        <f t="shared" si="383"/>
        <v>#N/A</v>
      </c>
      <c r="C19445" s="9" t="str">
        <f t="shared" si="382"/>
        <v>internal combustion:</v>
      </c>
      <c r="D19445" s="8">
        <v>208</v>
      </c>
      <c r="E19445" s="8" t="s">
        <v>28210</v>
      </c>
      <c r="F19445" s="10" t="s">
        <v>32418</v>
      </c>
      <c r="G19445" s="8"/>
      <c r="H19445" s="8"/>
      <c r="I19445" s="8"/>
      <c r="J19445" s="8"/>
      <c r="K19445" s="8"/>
    </row>
    <row r="19446" spans="1:11" x14ac:dyDescent="0.2">
      <c r="A19446" s="8">
        <f>IF(IFERROR((MATCH(G19446,$G$1:$G$12712,0)),0),INDEX($A$1:$A$12712,MATCH(G19446,$G$1:$G$12712,0)),MAX($A$2:$A19445)+1)</f>
        <v>15248</v>
      </c>
      <c r="B19446" s="8" t="e">
        <f t="shared" si="383"/>
        <v>#N/A</v>
      </c>
      <c r="C19446" s="9" t="str">
        <f t="shared" si="382"/>
        <v>none</v>
      </c>
      <c r="D19446" s="8">
        <v>211</v>
      </c>
      <c r="E19446" s="8" t="s">
        <v>28215</v>
      </c>
      <c r="F19446" s="10" t="s">
        <v>28500</v>
      </c>
      <c r="G19446" s="8"/>
      <c r="H19446" s="8"/>
      <c r="I19446" s="8"/>
      <c r="J19446" s="8"/>
      <c r="K19446" s="8"/>
    </row>
    <row r="19447" spans="1:11" x14ac:dyDescent="0.2">
      <c r="A19447" s="8">
        <f>IF(IFERROR((MATCH(G19447,$G$1:$G$12712,0)),0),INDEX($A$1:$A$12712,MATCH(G19447,$G$1:$G$12712,0)),MAX($A$2:$A19446)+1)</f>
        <v>15249</v>
      </c>
      <c r="B19447" s="8" t="e">
        <f t="shared" si="383"/>
        <v>#N/A</v>
      </c>
      <c r="C19447" s="9" t="str">
        <f t="shared" si="382"/>
        <v>steam</v>
      </c>
      <c r="D19447" s="8">
        <v>213</v>
      </c>
      <c r="E19447" s="8" t="s">
        <v>28218</v>
      </c>
      <c r="F19447" s="10" t="s">
        <v>25889</v>
      </c>
      <c r="G19447" s="8"/>
      <c r="H19447" s="8"/>
      <c r="I19447" s="8"/>
      <c r="J19447" s="8"/>
      <c r="K19447" s="8"/>
    </row>
    <row r="19448" spans="1:11" x14ac:dyDescent="0.2">
      <c r="A19448" s="8">
        <f>IF(IFERROR((MATCH(G19448,$G$1:$G$12712,0)),0),INDEX($A$1:$A$12712,MATCH(G19448,$G$1:$G$12712,0)),MAX($A$2:$A19447)+1)</f>
        <v>15250</v>
      </c>
      <c r="B19448" s="8" t="e">
        <f t="shared" si="383"/>
        <v>#N/A</v>
      </c>
      <c r="C19448" s="9" t="str">
        <f t="shared" si="382"/>
        <v>none</v>
      </c>
      <c r="D19448" s="8">
        <v>238</v>
      </c>
      <c r="E19448" s="8" t="s">
        <v>32527</v>
      </c>
      <c r="F19448" s="10" t="s">
        <v>28500</v>
      </c>
      <c r="G19448" s="8"/>
      <c r="H19448" s="8"/>
      <c r="I19448" s="8"/>
      <c r="J19448" s="8"/>
      <c r="K19448" s="8"/>
    </row>
    <row r="19449" spans="1:11" x14ac:dyDescent="0.2">
      <c r="A19449" s="8">
        <f>IF(IFERROR((MATCH(G19449,$G$1:$G$12712,0)),0),INDEX($A$1:$A$12712,MATCH(G19449,$G$1:$G$12712,0)),MAX($A$2:$A19448)+1)</f>
        <v>15251</v>
      </c>
      <c r="B19449" s="8" t="e">
        <f t="shared" si="383"/>
        <v>#N/A</v>
      </c>
      <c r="C19449" s="9" t="str">
        <f t="shared" si="382"/>
        <v>none</v>
      </c>
      <c r="D19449" s="8">
        <v>266</v>
      </c>
      <c r="E19449" s="8" t="s">
        <v>28271</v>
      </c>
      <c r="F19449" s="10" t="s">
        <v>28500</v>
      </c>
      <c r="G19449" s="8"/>
      <c r="H19449" s="8"/>
      <c r="I19449" s="8"/>
      <c r="J19449" s="8"/>
      <c r="K19449" s="8"/>
    </row>
    <row r="19450" spans="1:11" x14ac:dyDescent="0.2">
      <c r="A19450" s="8">
        <f>IF(IFERROR((MATCH(G19450,$G$1:$G$12712,0)),0),INDEX($A$1:$A$12712,MATCH(G19450,$G$1:$G$12712,0)),MAX($A$2:$A19449)+1)</f>
        <v>15252</v>
      </c>
      <c r="B19450" s="8" t="e">
        <f t="shared" si="383"/>
        <v>#N/A</v>
      </c>
      <c r="C19450" s="9" t="str">
        <f t="shared" si="382"/>
        <v>not applicable</v>
      </c>
      <c r="D19450" s="8">
        <v>266</v>
      </c>
      <c r="E19450" s="8" t="s">
        <v>28271</v>
      </c>
      <c r="F19450" s="10" t="s">
        <v>32407</v>
      </c>
      <c r="G19450" s="8"/>
      <c r="H19450" s="8"/>
      <c r="I19450" s="8"/>
      <c r="J19450" s="8"/>
      <c r="K19450" s="8"/>
    </row>
    <row r="19451" spans="1:11" x14ac:dyDescent="0.2">
      <c r="A19451" s="8">
        <f>IF(IFERROR((MATCH(G19451,$G$1:$G$12712,0)),0),INDEX($A$1:$A$12712,MATCH(G19451,$G$1:$G$12712,0)),MAX($A$2:$A19450)+1)</f>
        <v>15253</v>
      </c>
      <c r="B19451" s="8" t="e">
        <f t="shared" si="383"/>
        <v>#N/A</v>
      </c>
      <c r="C19451" s="9" t="str">
        <f t="shared" si="382"/>
        <v>not applicable</v>
      </c>
      <c r="D19451" s="8">
        <v>270</v>
      </c>
      <c r="E19451" s="8" t="s">
        <v>12862</v>
      </c>
      <c r="F19451" s="10" t="s">
        <v>32407</v>
      </c>
      <c r="G19451" s="8"/>
      <c r="H19451" s="8"/>
      <c r="I19451" s="8"/>
      <c r="J19451" s="8"/>
      <c r="K19451" s="8"/>
    </row>
    <row r="19452" spans="1:11" x14ac:dyDescent="0.2">
      <c r="A19452" s="8">
        <f>IF(IFERROR((MATCH(G19452,$G$1:$G$12712,0)),0),INDEX($A$1:$A$12712,MATCH(G19452,$G$1:$G$12712,0)),MAX($A$2:$A19451)+1)</f>
        <v>15254</v>
      </c>
      <c r="B19452" s="8" t="e">
        <f t="shared" si="383"/>
        <v>#N/A</v>
      </c>
      <c r="C19452" s="9" t="str">
        <f t="shared" si="382"/>
        <v>not applicable.</v>
      </c>
      <c r="D19452" s="8">
        <v>270</v>
      </c>
      <c r="E19452" s="8" t="s">
        <v>12862</v>
      </c>
      <c r="F19452" s="10" t="s">
        <v>32501</v>
      </c>
      <c r="G19452" s="8"/>
      <c r="H19452" s="8"/>
      <c r="I19452" s="8"/>
      <c r="J19452" s="8"/>
      <c r="K19452" s="8"/>
    </row>
    <row r="19453" spans="1:11" x14ac:dyDescent="0.2">
      <c r="A19453" s="8">
        <f>IF(IFERROR((MATCH(G19453,$G$1:$G$12712,0)),0),INDEX($A$1:$A$12712,MATCH(G19453,$G$1:$G$12712,0)),MAX($A$2:$A19452)+1)</f>
        <v>15255</v>
      </c>
      <c r="B19453" s="8" t="e">
        <f t="shared" si="383"/>
        <v>#N/A</v>
      </c>
      <c r="C19453" s="9" t="str">
        <f t="shared" si="382"/>
        <v>not applicable</v>
      </c>
      <c r="D19453" s="8">
        <v>271</v>
      </c>
      <c r="E19453" s="8" t="s">
        <v>28277</v>
      </c>
      <c r="F19453" s="10" t="s">
        <v>32407</v>
      </c>
      <c r="G19453" s="8"/>
      <c r="H19453" s="8"/>
      <c r="I19453" s="8"/>
      <c r="J19453" s="8"/>
      <c r="K19453" s="8"/>
    </row>
    <row r="19454" spans="1:11" x14ac:dyDescent="0.2">
      <c r="A19454" s="8">
        <f>IF(IFERROR((MATCH(G19454,$G$1:$G$12712,0)),0),INDEX($A$1:$A$12712,MATCH(G19454,$G$1:$G$12712,0)),MAX($A$2:$A19453)+1)</f>
        <v>15256</v>
      </c>
      <c r="B19454" s="8" t="e">
        <f t="shared" si="383"/>
        <v>#N/A</v>
      </c>
      <c r="C19454" s="9" t="str">
        <f t="shared" si="382"/>
        <v>not applicable.</v>
      </c>
      <c r="D19454" s="8">
        <v>271</v>
      </c>
      <c r="E19454" s="8" t="s">
        <v>28277</v>
      </c>
      <c r="F19454" s="10" t="s">
        <v>32501</v>
      </c>
      <c r="G19454" s="8"/>
      <c r="H19454" s="8"/>
      <c r="I19454" s="8"/>
      <c r="J19454" s="8"/>
      <c r="K19454" s="8"/>
    </row>
    <row r="19455" spans="1:11" x14ac:dyDescent="0.2">
      <c r="A19455" s="8">
        <f>IF(IFERROR((MATCH(G19455,$G$1:$G$12712,0)),0),INDEX($A$1:$A$12712,MATCH(G19455,$G$1:$G$12712,0)),MAX($A$2:$A19454)+1)</f>
        <v>15257</v>
      </c>
      <c r="B19455" s="8" t="e">
        <f t="shared" si="383"/>
        <v>#N/A</v>
      </c>
      <c r="C19455" s="9" t="str">
        <f t="shared" si="382"/>
        <v>not applicable</v>
      </c>
      <c r="D19455" s="8">
        <v>272</v>
      </c>
      <c r="E19455" s="8" t="s">
        <v>28279</v>
      </c>
      <c r="F19455" s="10" t="s">
        <v>32407</v>
      </c>
      <c r="G19455" s="8"/>
      <c r="H19455" s="8"/>
      <c r="I19455" s="8"/>
      <c r="J19455" s="8"/>
      <c r="K19455" s="8"/>
    </row>
    <row r="19456" spans="1:11" x14ac:dyDescent="0.2">
      <c r="A19456" s="8">
        <f>IF(IFERROR((MATCH(G19456,$G$1:$G$12712,0)),0),INDEX($A$1:$A$12712,MATCH(G19456,$G$1:$G$12712,0)),MAX($A$2:$A19455)+1)</f>
        <v>15258</v>
      </c>
      <c r="B19456" s="8" t="e">
        <f t="shared" si="383"/>
        <v>#N/A</v>
      </c>
      <c r="C19456" s="9" t="str">
        <f t="shared" si="382"/>
        <v>not applicable.</v>
      </c>
      <c r="D19456" s="8">
        <v>272</v>
      </c>
      <c r="E19456" s="8" t="s">
        <v>28279</v>
      </c>
      <c r="F19456" s="10" t="s">
        <v>32501</v>
      </c>
      <c r="G19456" s="8"/>
      <c r="H19456" s="8"/>
      <c r="I19456" s="8"/>
      <c r="J19456" s="8"/>
      <c r="K19456" s="8"/>
    </row>
    <row r="19457" spans="1:11" x14ac:dyDescent="0.2">
      <c r="A19457" s="8">
        <f>IF(IFERROR((MATCH(G19457,$G$1:$G$12712,0)),0),INDEX($A$1:$A$12712,MATCH(G19457,$G$1:$G$12712,0)),MAX($A$2:$A19456)+1)</f>
        <v>15259</v>
      </c>
      <c r="B19457" s="8" t="e">
        <f t="shared" si="383"/>
        <v>#N/A</v>
      </c>
      <c r="C19457" s="9" t="str">
        <f t="shared" si="382"/>
        <v>diesel plants:</v>
      </c>
      <c r="D19457" s="8">
        <v>281</v>
      </c>
      <c r="E19457" s="8" t="s">
        <v>20460</v>
      </c>
      <c r="F19457" s="10" t="s">
        <v>32472</v>
      </c>
      <c r="G19457" s="8"/>
      <c r="H19457" s="8"/>
      <c r="I19457" s="8"/>
      <c r="J19457" s="8"/>
      <c r="K19457" s="8"/>
    </row>
    <row r="19458" spans="1:11" x14ac:dyDescent="0.2">
      <c r="A19458" s="8">
        <f>IF(IFERROR((MATCH(G19458,$G$1:$G$12712,0)),0),INDEX($A$1:$A$12712,MATCH(G19458,$G$1:$G$12712,0)),MAX($A$2:$A19457)+1)</f>
        <v>15260</v>
      </c>
      <c r="B19458" s="8" t="e">
        <f t="shared" si="383"/>
        <v>#N/A</v>
      </c>
      <c r="C19458" s="9" t="str">
        <f t="shared" si="382"/>
        <v>solar:</v>
      </c>
      <c r="D19458" s="8">
        <v>281</v>
      </c>
      <c r="E19458" s="8" t="s">
        <v>20460</v>
      </c>
      <c r="F19458" s="10" t="s">
        <v>32389</v>
      </c>
      <c r="G19458" s="8"/>
      <c r="H19458" s="8"/>
      <c r="I19458" s="8"/>
      <c r="J19458" s="8"/>
      <c r="K19458" s="8"/>
    </row>
    <row r="19459" spans="1:11" x14ac:dyDescent="0.2">
      <c r="A19459" s="8">
        <f>IF(IFERROR((MATCH(G19459,$G$1:$G$12712,0)),0),INDEX($A$1:$A$12712,MATCH(G19459,$G$1:$G$12712,0)),MAX($A$2:$A19458)+1)</f>
        <v>15261</v>
      </c>
      <c r="B19459" s="8" t="e">
        <f t="shared" si="383"/>
        <v>#N/A</v>
      </c>
      <c r="C19459" s="9" t="str">
        <f t="shared" si="382"/>
        <v>none</v>
      </c>
      <c r="D19459" s="8">
        <v>289</v>
      </c>
      <c r="E19459" s="8" t="s">
        <v>32528</v>
      </c>
      <c r="F19459" s="10" t="s">
        <v>28500</v>
      </c>
      <c r="G19459" s="8"/>
      <c r="H19459" s="8"/>
      <c r="I19459" s="8"/>
      <c r="J19459" s="8"/>
      <c r="K19459" s="8"/>
    </row>
    <row r="19460" spans="1:11" x14ac:dyDescent="0.2">
      <c r="A19460" s="8">
        <f>IF(IFERROR((MATCH(G19460,$G$1:$G$12712,0)),0),INDEX($A$1:$A$12712,MATCH(G19460,$G$1:$G$12712,0)),MAX($A$2:$A19459)+1)</f>
        <v>15262</v>
      </c>
      <c r="B19460" s="8" t="e">
        <f t="shared" si="383"/>
        <v>#N/A</v>
      </c>
      <c r="C19460" s="9" t="str">
        <f t="shared" si="382"/>
        <v>none</v>
      </c>
      <c r="D19460" s="8">
        <v>291</v>
      </c>
      <c r="E19460" s="8" t="s">
        <v>32529</v>
      </c>
      <c r="F19460" s="10" t="s">
        <v>28500</v>
      </c>
      <c r="G19460" s="8"/>
      <c r="H19460" s="8"/>
      <c r="I19460" s="8"/>
      <c r="J19460" s="8"/>
      <c r="K19460" s="8"/>
    </row>
    <row r="19461" spans="1:11" x14ac:dyDescent="0.2">
      <c r="A19461" s="8">
        <f>IF(IFERROR((MATCH(G19461,$G$1:$G$12712,0)),0),INDEX($A$1:$A$12712,MATCH(G19461,$G$1:$G$12712,0)),MAX($A$2:$A19460)+1)</f>
        <v>15263</v>
      </c>
      <c r="B19461" s="8" t="e">
        <f t="shared" si="383"/>
        <v>#N/A</v>
      </c>
      <c r="C19461" s="9" t="str">
        <f t="shared" si="382"/>
        <v>internal combustion:</v>
      </c>
      <c r="D19461" s="8">
        <v>294</v>
      </c>
      <c r="E19461" s="8" t="s">
        <v>25443</v>
      </c>
      <c r="F19461" s="10" t="s">
        <v>32418</v>
      </c>
      <c r="G19461" s="8"/>
      <c r="H19461" s="8"/>
      <c r="I19461" s="8"/>
      <c r="J19461" s="8"/>
      <c r="K19461" s="8"/>
    </row>
    <row r="19462" spans="1:11" x14ac:dyDescent="0.2">
      <c r="A19462" s="8">
        <f>IF(IFERROR((MATCH(G19462,$G$1:$G$12712,0)),0),INDEX($A$1:$A$12712,MATCH(G19462,$G$1:$G$12712,0)),MAX($A$2:$A19461)+1)</f>
        <v>15264</v>
      </c>
      <c r="B19462" s="8" t="e">
        <f t="shared" si="383"/>
        <v>#N/A</v>
      </c>
      <c r="C19462" s="9" t="str">
        <f t="shared" si="382"/>
        <v>none</v>
      </c>
      <c r="D19462" s="8">
        <v>298</v>
      </c>
      <c r="E19462" s="8" t="s">
        <v>32530</v>
      </c>
      <c r="F19462" s="10" t="s">
        <v>28500</v>
      </c>
      <c r="G19462" s="8"/>
      <c r="H19462" s="8"/>
      <c r="I19462" s="8"/>
      <c r="J19462" s="8"/>
      <c r="K19462" s="8"/>
    </row>
    <row r="19463" spans="1:11" x14ac:dyDescent="0.2">
      <c r="A19463" s="8">
        <f>IF(IFERROR((MATCH(G19463,$G$1:$G$12712,0)),0),INDEX($A$1:$A$12712,MATCH(G19463,$G$1:$G$12712,0)),MAX($A$2:$A19462)+1)</f>
        <v>15265</v>
      </c>
      <c r="B19463" s="8" t="e">
        <f t="shared" si="383"/>
        <v>#N/A</v>
      </c>
      <c r="C19463" s="9" t="str">
        <f t="shared" si="382"/>
        <v>not applicable</v>
      </c>
      <c r="D19463" s="8">
        <v>403</v>
      </c>
      <c r="E19463" s="8" t="s">
        <v>32531</v>
      </c>
      <c r="F19463" s="10" t="s">
        <v>32407</v>
      </c>
      <c r="G19463" s="8"/>
      <c r="H19463" s="8"/>
      <c r="I19463" s="8"/>
      <c r="J19463" s="8"/>
      <c r="K19463" s="8"/>
    </row>
    <row r="19464" spans="1:11" x14ac:dyDescent="0.2">
      <c r="A19464" s="8">
        <f>IF(IFERROR((MATCH(G19464,$G$1:$G$12712,0)),0),INDEX($A$1:$A$12712,MATCH(G19464,$G$1:$G$12712,0)),MAX($A$2:$A19463)+1)</f>
        <v>15266</v>
      </c>
      <c r="B19464" s="8" t="e">
        <f t="shared" si="383"/>
        <v>#N/A</v>
      </c>
      <c r="C19464" s="9" t="str">
        <f t="shared" si="382"/>
        <v>none</v>
      </c>
      <c r="D19464" s="8">
        <v>410</v>
      </c>
      <c r="E19464" s="8" t="s">
        <v>32532</v>
      </c>
      <c r="F19464" s="10" t="s">
        <v>28500</v>
      </c>
      <c r="G19464" s="8"/>
      <c r="H19464" s="8"/>
      <c r="I19464" s="8"/>
      <c r="J19464" s="8"/>
      <c r="K19464" s="8"/>
    </row>
    <row r="19465" spans="1:11" x14ac:dyDescent="0.2">
      <c r="A19465" s="8">
        <f>IF(IFERROR((MATCH(G19465,$G$1:$G$12712,0)),0),INDEX($A$1:$A$12712,MATCH(G19465,$G$1:$G$12712,0)),MAX($A$2:$A19464)+1)</f>
        <v>15267</v>
      </c>
      <c r="B19465" s="8" t="e">
        <f t="shared" si="383"/>
        <v>#N/A</v>
      </c>
      <c r="C19465" s="9" t="str">
        <f t="shared" si="382"/>
        <v>none</v>
      </c>
      <c r="D19465" s="8">
        <v>443</v>
      </c>
      <c r="E19465" s="8" t="s">
        <v>13238</v>
      </c>
      <c r="F19465" s="10" t="s">
        <v>28500</v>
      </c>
      <c r="G19465" s="8"/>
      <c r="H19465" s="8"/>
      <c r="I19465" s="8"/>
      <c r="J19465" s="8"/>
      <c r="K19465" s="8"/>
    </row>
    <row r="19466" spans="1:11" x14ac:dyDescent="0.2">
      <c r="A19466" s="8">
        <f>IF(IFERROR((MATCH(G19466,$G$1:$G$12712,0)),0),INDEX($A$1:$A$12712,MATCH(G19466,$G$1:$G$12712,0)),MAX($A$2:$A19465)+1)</f>
        <v>15268</v>
      </c>
      <c r="B19466" s="8" t="e">
        <f t="shared" si="383"/>
        <v>#N/A</v>
      </c>
      <c r="C19466" s="9" t="str">
        <f t="shared" si="382"/>
        <v>none</v>
      </c>
      <c r="D19466" s="8">
        <v>444</v>
      </c>
      <c r="E19466" s="8" t="s">
        <v>32533</v>
      </c>
      <c r="F19466" s="10" t="s">
        <v>28500</v>
      </c>
      <c r="G19466" s="8"/>
      <c r="H19466" s="8"/>
      <c r="I19466" s="8"/>
      <c r="J19466" s="8"/>
      <c r="K19466" s="8"/>
    </row>
    <row r="19467" spans="1:11" x14ac:dyDescent="0.2">
      <c r="A19467" s="8">
        <f>IF(IFERROR((MATCH(G19467,$G$1:$G$12712,0)),0),INDEX($A$1:$A$12712,MATCH(G19467,$G$1:$G$12712,0)),MAX($A$2:$A19466)+1)</f>
        <v>15269</v>
      </c>
      <c r="B19467" s="8" t="e">
        <f t="shared" si="383"/>
        <v>#N/A</v>
      </c>
      <c r="C19467" s="9" t="str">
        <f t="shared" si="382"/>
        <v>not applicable</v>
      </c>
      <c r="D19467" s="8">
        <v>444</v>
      </c>
      <c r="E19467" s="8" t="s">
        <v>32533</v>
      </c>
      <c r="F19467" s="10" t="s">
        <v>32407</v>
      </c>
      <c r="G19467" s="8"/>
      <c r="H19467" s="8"/>
      <c r="I19467" s="8"/>
      <c r="J19467" s="8"/>
      <c r="K19467" s="8"/>
    </row>
    <row r="19468" spans="1:11" x14ac:dyDescent="0.2">
      <c r="A19468" s="8">
        <f>IF(IFERROR((MATCH(G19468,$G$1:$G$12712,0)),0),INDEX($A$1:$A$12712,MATCH(G19468,$G$1:$G$12712,0)),MAX($A$2:$A19467)+1)</f>
        <v>15270</v>
      </c>
      <c r="B19468" s="8" t="e">
        <f t="shared" si="383"/>
        <v>#N/A</v>
      </c>
      <c r="C19468" s="9" t="str">
        <f t="shared" si="382"/>
        <v>none</v>
      </c>
      <c r="D19468" s="8">
        <v>519</v>
      </c>
      <c r="E19468" s="8" t="s">
        <v>5387</v>
      </c>
      <c r="F19468" s="10" t="s">
        <v>28500</v>
      </c>
      <c r="G19468" s="8"/>
      <c r="H19468" s="8"/>
      <c r="I19468" s="8"/>
      <c r="J19468" s="8"/>
      <c r="K19468" s="8"/>
    </row>
    <row r="19469" spans="1:11" x14ac:dyDescent="0.2">
      <c r="A19469" s="8">
        <f>IF(IFERROR((MATCH(G19469,$G$1:$G$12712,0)),0),INDEX($A$1:$A$12712,MATCH(G19469,$G$1:$G$12712,0)),MAX($A$2:$A19468)+1)</f>
        <v>15271</v>
      </c>
      <c r="B19469" s="8" t="e">
        <f t="shared" si="383"/>
        <v>#N/A</v>
      </c>
      <c r="C19469" s="9" t="str">
        <f t="shared" si="382"/>
        <v>central alabama cc</v>
      </c>
      <c r="D19469" s="8">
        <v>2</v>
      </c>
      <c r="E19469" s="8" t="s">
        <v>24872</v>
      </c>
      <c r="F19469" s="8" t="s">
        <v>32534</v>
      </c>
      <c r="G19469" s="8"/>
      <c r="H19469" s="8"/>
      <c r="I19469" s="8"/>
      <c r="J19469" s="8"/>
      <c r="K19469" s="8" t="s">
        <v>34002</v>
      </c>
    </row>
    <row r="19470" spans="1:11" x14ac:dyDescent="0.2">
      <c r="A19470" s="8">
        <f>A679</f>
        <v>464</v>
      </c>
      <c r="B19470" s="8" t="e">
        <f t="shared" si="383"/>
        <v>#N/A</v>
      </c>
      <c r="C19470" s="9" t="str">
        <f t="shared" si="382"/>
        <v>ocotillo 3</v>
      </c>
      <c r="D19470" s="8">
        <v>7</v>
      </c>
      <c r="E19470" s="8" t="s">
        <v>25410</v>
      </c>
      <c r="F19470" s="8" t="s">
        <v>32535</v>
      </c>
      <c r="G19470" s="8"/>
      <c r="H19470" s="8"/>
      <c r="I19470" s="8"/>
      <c r="J19470" s="8"/>
      <c r="K19470" s="8" t="s">
        <v>34002</v>
      </c>
    </row>
    <row r="19471" spans="1:11" x14ac:dyDescent="0.2">
      <c r="A19471" s="8">
        <f>A679</f>
        <v>464</v>
      </c>
      <c r="B19471" s="8" t="e">
        <f t="shared" si="383"/>
        <v>#N/A</v>
      </c>
      <c r="C19471" s="9" t="str">
        <f t="shared" si="382"/>
        <v>ocotillo 4</v>
      </c>
      <c r="D19471" s="8">
        <v>7</v>
      </c>
      <c r="E19471" s="8" t="s">
        <v>25410</v>
      </c>
      <c r="F19471" s="8" t="s">
        <v>32536</v>
      </c>
      <c r="G19471" s="8"/>
      <c r="H19471" s="8"/>
      <c r="I19471" s="8"/>
      <c r="J19471" s="8"/>
      <c r="K19471" s="8" t="s">
        <v>34002</v>
      </c>
    </row>
    <row r="19472" spans="1:11" x14ac:dyDescent="0.2">
      <c r="A19472" s="8">
        <f>A679</f>
        <v>464</v>
      </c>
      <c r="B19472" s="8" t="e">
        <f t="shared" si="383"/>
        <v>#N/A</v>
      </c>
      <c r="C19472" s="9" t="str">
        <f t="shared" si="382"/>
        <v>ocotillo 5</v>
      </c>
      <c r="D19472" s="8">
        <v>7</v>
      </c>
      <c r="E19472" s="8" t="s">
        <v>25410</v>
      </c>
      <c r="F19472" s="8" t="s">
        <v>32537</v>
      </c>
      <c r="G19472" s="8"/>
      <c r="H19472" s="8"/>
      <c r="I19472" s="8"/>
      <c r="J19472" s="8"/>
      <c r="K19472" s="8" t="s">
        <v>34002</v>
      </c>
    </row>
    <row r="19473" spans="1:11" x14ac:dyDescent="0.2">
      <c r="A19473" s="8">
        <f>A679</f>
        <v>464</v>
      </c>
      <c r="B19473" s="8" t="e">
        <f t="shared" si="383"/>
        <v>#N/A</v>
      </c>
      <c r="C19473" s="9" t="str">
        <f t="shared" ref="C19473:C19536" si="384">IF(H19473="",F19473,H19473)</f>
        <v>ocotillo 6</v>
      </c>
      <c r="D19473" s="8">
        <v>7</v>
      </c>
      <c r="E19473" s="8" t="s">
        <v>25410</v>
      </c>
      <c r="F19473" s="8" t="s">
        <v>32538</v>
      </c>
      <c r="G19473" s="8"/>
      <c r="H19473" s="8"/>
      <c r="I19473" s="8"/>
      <c r="J19473" s="8"/>
      <c r="K19473" s="8" t="s">
        <v>34002</v>
      </c>
    </row>
    <row r="19474" spans="1:11" x14ac:dyDescent="0.2">
      <c r="A19474" s="8">
        <f>A679</f>
        <v>464</v>
      </c>
      <c r="B19474" s="8" t="e">
        <f t="shared" si="383"/>
        <v>#N/A</v>
      </c>
      <c r="C19474" s="9" t="str">
        <f t="shared" si="384"/>
        <v>ocotillo 7</v>
      </c>
      <c r="D19474" s="8">
        <v>7</v>
      </c>
      <c r="E19474" s="8" t="s">
        <v>25410</v>
      </c>
      <c r="F19474" s="8" t="s">
        <v>32539</v>
      </c>
      <c r="G19474" s="8"/>
      <c r="H19474" s="8"/>
      <c r="I19474" s="8"/>
      <c r="J19474" s="8"/>
      <c r="K19474" s="8" t="s">
        <v>34002</v>
      </c>
    </row>
    <row r="19475" spans="1:11" x14ac:dyDescent="0.2">
      <c r="A19475" s="8">
        <f>A18079</f>
        <v>13919</v>
      </c>
      <c r="B19475" s="8" t="e">
        <f t="shared" si="383"/>
        <v>#N/A</v>
      </c>
      <c r="C19475" s="9" t="str">
        <f t="shared" si="384"/>
        <v>corriedale wind farm</v>
      </c>
      <c r="D19475" s="8">
        <v>12</v>
      </c>
      <c r="E19475" s="8" t="s">
        <v>25412</v>
      </c>
      <c r="F19475" s="8" t="s">
        <v>32540</v>
      </c>
      <c r="G19475" s="8"/>
      <c r="H19475" s="8"/>
      <c r="I19475" s="8"/>
      <c r="J19475" s="8"/>
      <c r="K19475" s="8" t="s">
        <v>34002</v>
      </c>
    </row>
    <row r="19476" spans="1:11" x14ac:dyDescent="0.2">
      <c r="A19476" s="8">
        <f>A152</f>
        <v>112</v>
      </c>
      <c r="B19476" s="8" t="e">
        <f t="shared" ref="B19476:B19539" si="385">IF(COUNTIF($G$1:$G$12712,G19476&gt;0),0,INDEX($A$1:$A$12712,MATCH(G19476,$G$1:$G$12712,0)))</f>
        <v>#N/A</v>
      </c>
      <c r="C19476" s="9" t="str">
        <f t="shared" si="384"/>
        <v>cpgs</v>
      </c>
      <c r="D19476" s="8">
        <v>12</v>
      </c>
      <c r="E19476" s="8" t="s">
        <v>25412</v>
      </c>
      <c r="F19476" s="8" t="s">
        <v>32541</v>
      </c>
      <c r="G19476" s="8"/>
      <c r="H19476" s="8"/>
      <c r="I19476" s="8"/>
      <c r="J19476" s="8"/>
      <c r="K19476" s="8" t="s">
        <v>34002</v>
      </c>
    </row>
    <row r="19477" spans="1:11" x14ac:dyDescent="0.2">
      <c r="A19477" s="8">
        <f>A966</f>
        <v>651</v>
      </c>
      <c r="B19477" s="8" t="e">
        <f t="shared" si="385"/>
        <v>#N/A</v>
      </c>
      <c r="C19477" s="9" t="str">
        <f t="shared" si="384"/>
        <v>wygen 3</v>
      </c>
      <c r="D19477" s="8">
        <v>12</v>
      </c>
      <c r="E19477" s="8" t="s">
        <v>25412</v>
      </c>
      <c r="F19477" s="8" t="s">
        <v>32542</v>
      </c>
      <c r="G19477" s="8"/>
      <c r="H19477" s="8"/>
      <c r="I19477" s="8"/>
      <c r="J19477" s="8"/>
      <c r="K19477" s="8" t="s">
        <v>34002</v>
      </c>
    </row>
    <row r="19478" spans="1:11" x14ac:dyDescent="0.2">
      <c r="A19478" s="8">
        <f>A971</f>
        <v>653</v>
      </c>
      <c r="B19478" s="8" t="e">
        <f t="shared" si="385"/>
        <v>#N/A</v>
      </c>
      <c r="C19478" s="9" t="str">
        <f t="shared" si="384"/>
        <v>wyodak</v>
      </c>
      <c r="D19478" s="8">
        <v>12</v>
      </c>
      <c r="E19478" s="8" t="s">
        <v>25412</v>
      </c>
      <c r="F19478" s="8" t="s">
        <v>32543</v>
      </c>
      <c r="G19478" s="8"/>
      <c r="H19478" s="8"/>
      <c r="I19478" s="8"/>
      <c r="J19478" s="8"/>
      <c r="K19478" s="8" t="s">
        <v>34002</v>
      </c>
    </row>
    <row r="19479" spans="1:11" x14ac:dyDescent="0.2">
      <c r="A19479" s="8">
        <f>IF(IFERROR((MATCH(G19479,$G$1:$G$12712,0)),0),INDEX($A$1:$A$12712,MATCH(G19479,$G$1:$G$12712,0)),MAX($A$2:$A19478)+1)</f>
        <v>15272</v>
      </c>
      <c r="B19479" s="8" t="e">
        <f t="shared" si="385"/>
        <v>#N/A</v>
      </c>
      <c r="C19479" s="9" t="str">
        <f t="shared" si="384"/>
        <v>eltings cnrs complex</v>
      </c>
      <c r="D19479" s="8">
        <v>19</v>
      </c>
      <c r="E19479" s="8" t="s">
        <v>25725</v>
      </c>
      <c r="F19479" s="8" t="s">
        <v>32544</v>
      </c>
      <c r="G19479" s="8"/>
      <c r="H19479" s="8"/>
      <c r="I19479" s="8"/>
      <c r="J19479" s="8"/>
      <c r="K19479" s="8" t="s">
        <v>34002</v>
      </c>
    </row>
    <row r="19480" spans="1:11" x14ac:dyDescent="0.2">
      <c r="A19480" s="8">
        <f>A11116</f>
        <v>9566</v>
      </c>
      <c r="B19480" s="8" t="e">
        <f t="shared" si="385"/>
        <v>#N/A</v>
      </c>
      <c r="C19480" s="9" t="str">
        <f t="shared" si="384"/>
        <v>brownstown (taylor</v>
      </c>
      <c r="D19480" s="8">
        <v>44</v>
      </c>
      <c r="E19480" s="8" t="s">
        <v>26119</v>
      </c>
      <c r="F19480" s="8" t="s">
        <v>32545</v>
      </c>
      <c r="G19480" s="8"/>
      <c r="H19480" s="8"/>
      <c r="I19480" s="8"/>
      <c r="J19480" s="8"/>
      <c r="K19480" s="8" t="s">
        <v>34002</v>
      </c>
    </row>
    <row r="19481" spans="1:11" x14ac:dyDescent="0.2">
      <c r="A19481" s="8">
        <f>A16612</f>
        <v>12531</v>
      </c>
      <c r="B19481" s="8" t="e">
        <f t="shared" si="385"/>
        <v>#N/A</v>
      </c>
      <c r="C19481" s="9" t="str">
        <f t="shared" si="384"/>
        <v>dearborn energy cenr</v>
      </c>
      <c r="D19481" s="8">
        <v>44</v>
      </c>
      <c r="E19481" s="8" t="s">
        <v>26119</v>
      </c>
      <c r="F19481" s="8" t="s">
        <v>32546</v>
      </c>
      <c r="G19481" s="8"/>
      <c r="H19481" s="8"/>
      <c r="I19481" s="8"/>
      <c r="J19481" s="8"/>
      <c r="K19481" s="8" t="s">
        <v>34002</v>
      </c>
    </row>
    <row r="19482" spans="1:11" x14ac:dyDescent="0.2">
      <c r="A19482" s="8">
        <f>A1167</f>
        <v>816</v>
      </c>
      <c r="B19482" s="8" t="e">
        <f t="shared" si="385"/>
        <v>#N/A</v>
      </c>
      <c r="C19482" s="9" t="str">
        <f t="shared" si="384"/>
        <v>mckinley wind park</v>
      </c>
      <c r="D19482" s="8">
        <v>44</v>
      </c>
      <c r="E19482" s="8" t="s">
        <v>26119</v>
      </c>
      <c r="F19482" s="8" t="s">
        <v>32547</v>
      </c>
      <c r="G19482" s="8"/>
      <c r="H19482" s="8"/>
      <c r="I19482" s="8"/>
      <c r="J19482" s="8"/>
      <c r="K19482" s="8" t="s">
        <v>34002</v>
      </c>
    </row>
    <row r="19483" spans="1:11" x14ac:dyDescent="0.2">
      <c r="A19483" s="8">
        <f>A1168</f>
        <v>817</v>
      </c>
      <c r="B19483" s="8" t="e">
        <f t="shared" si="385"/>
        <v>#N/A</v>
      </c>
      <c r="C19483" s="9" t="str">
        <f t="shared" si="384"/>
        <v>minden wind park</v>
      </c>
      <c r="D19483" s="8">
        <v>44</v>
      </c>
      <c r="E19483" s="8" t="s">
        <v>26119</v>
      </c>
      <c r="F19483" s="8" t="s">
        <v>32548</v>
      </c>
      <c r="G19483" s="8"/>
      <c r="H19483" s="8"/>
      <c r="I19483" s="8"/>
      <c r="J19483" s="8"/>
      <c r="K19483" s="8" t="s">
        <v>34002</v>
      </c>
    </row>
    <row r="19484" spans="1:11" x14ac:dyDescent="0.2">
      <c r="A19484" s="8">
        <f>A9568</f>
        <v>8520</v>
      </c>
      <c r="B19484" s="8" t="e">
        <f t="shared" si="385"/>
        <v>#N/A</v>
      </c>
      <c r="C19484" s="9" t="str">
        <f t="shared" si="384"/>
        <v>monroe county community solar array (monroe)</v>
      </c>
      <c r="D19484" s="8">
        <v>44</v>
      </c>
      <c r="E19484" s="8" t="s">
        <v>26119</v>
      </c>
      <c r="F19484" s="8" t="s">
        <v>32549</v>
      </c>
      <c r="G19484" s="8"/>
      <c r="H19484" s="8"/>
      <c r="I19484" s="8"/>
      <c r="J19484" s="8"/>
      <c r="K19484" s="8" t="s">
        <v>34002</v>
      </c>
    </row>
    <row r="19485" spans="1:11" x14ac:dyDescent="0.2">
      <c r="A19485" s="8">
        <f>A11796</f>
        <v>10224</v>
      </c>
      <c r="B19485" s="8" t="e">
        <f t="shared" si="385"/>
        <v>#N/A</v>
      </c>
      <c r="C19485" s="9" t="str">
        <f t="shared" si="384"/>
        <v>o shea (detroit)</v>
      </c>
      <c r="D19485" s="8">
        <v>44</v>
      </c>
      <c r="E19485" s="8" t="s">
        <v>26119</v>
      </c>
      <c r="F19485" s="8" t="s">
        <v>32550</v>
      </c>
      <c r="G19485" s="8"/>
      <c r="H19485" s="8"/>
      <c r="I19485" s="8"/>
      <c r="J19485" s="8"/>
      <c r="K19485" s="8" t="s">
        <v>34002</v>
      </c>
    </row>
    <row r="19486" spans="1:11" x14ac:dyDescent="0.2">
      <c r="A19486" s="8">
        <f>A16613</f>
        <v>12532</v>
      </c>
      <c r="B19486" s="8" t="e">
        <f t="shared" si="385"/>
        <v>#N/A</v>
      </c>
      <c r="C19486" s="9" t="str">
        <f t="shared" si="384"/>
        <v>polaris wind park</v>
      </c>
      <c r="D19486" s="8">
        <v>44</v>
      </c>
      <c r="E19486" s="8" t="s">
        <v>26119</v>
      </c>
      <c r="F19486" s="8" t="s">
        <v>29279</v>
      </c>
      <c r="G19486" s="8"/>
      <c r="H19486" s="8"/>
      <c r="I19486" s="8"/>
      <c r="J19486" s="8"/>
      <c r="K19486" s="8" t="s">
        <v>34002</v>
      </c>
    </row>
    <row r="19487" spans="1:11" x14ac:dyDescent="0.2">
      <c r="A19487" s="8">
        <f>A1169</f>
        <v>818</v>
      </c>
      <c r="B19487" s="8" t="e">
        <f t="shared" si="385"/>
        <v>#N/A</v>
      </c>
      <c r="C19487" s="9" t="str">
        <f t="shared" si="384"/>
        <v>sigel wind park</v>
      </c>
      <c r="D19487" s="8">
        <v>44</v>
      </c>
      <c r="E19487" s="8" t="s">
        <v>26119</v>
      </c>
      <c r="F19487" s="8" t="s">
        <v>32551</v>
      </c>
      <c r="G19487" s="8"/>
      <c r="H19487" s="8"/>
      <c r="I19487" s="8"/>
      <c r="J19487" s="8"/>
      <c r="K19487" s="8" t="s">
        <v>34002</v>
      </c>
    </row>
    <row r="19488" spans="1:11" x14ac:dyDescent="0.2">
      <c r="A19488" s="8">
        <f>A1260</f>
        <v>902</v>
      </c>
      <c r="B19488" s="8" t="e">
        <f t="shared" si="385"/>
        <v>#N/A</v>
      </c>
      <c r="C19488" s="9" t="str">
        <f t="shared" si="384"/>
        <v>bad creek outdoor</v>
      </c>
      <c r="D19488" s="8">
        <v>45</v>
      </c>
      <c r="E19488" s="8" t="s">
        <v>26133</v>
      </c>
      <c r="F19488" s="8" t="s">
        <v>32552</v>
      </c>
      <c r="G19488" s="8"/>
      <c r="H19488" s="8"/>
      <c r="I19488" s="8"/>
      <c r="J19488" s="8"/>
      <c r="K19488" s="8" t="s">
        <v>34002</v>
      </c>
    </row>
    <row r="19489" spans="1:11" x14ac:dyDescent="0.2">
      <c r="A19489" s="8">
        <f>A11555</f>
        <v>9984</v>
      </c>
      <c r="B19489" s="8" t="e">
        <f t="shared" si="385"/>
        <v>#N/A</v>
      </c>
      <c r="C19489" s="9" t="str">
        <f t="shared" si="384"/>
        <v>citrus county</v>
      </c>
      <c r="D19489" s="8">
        <v>55</v>
      </c>
      <c r="E19489" s="8" t="s">
        <v>6631</v>
      </c>
      <c r="F19489" s="8" t="s">
        <v>32553</v>
      </c>
      <c r="G19489" s="8"/>
      <c r="H19489" s="8"/>
      <c r="I19489" s="8"/>
      <c r="J19489" s="8"/>
      <c r="K19489" s="8" t="s">
        <v>34002</v>
      </c>
    </row>
    <row r="19490" spans="1:11" x14ac:dyDescent="0.2">
      <c r="A19490" s="8">
        <f>A394</f>
        <v>267</v>
      </c>
      <c r="B19490" s="8" t="e">
        <f t="shared" si="385"/>
        <v>#N/A</v>
      </c>
      <c r="C19490" s="9" t="str">
        <f t="shared" si="384"/>
        <v>hines</v>
      </c>
      <c r="D19490" s="8">
        <v>55</v>
      </c>
      <c r="E19490" s="8" t="s">
        <v>6631</v>
      </c>
      <c r="F19490" s="8" t="s">
        <v>32554</v>
      </c>
      <c r="G19490" s="8"/>
      <c r="H19490" s="8"/>
      <c r="I19490" s="8"/>
      <c r="J19490" s="8"/>
      <c r="K19490" s="8" t="s">
        <v>34002</v>
      </c>
    </row>
    <row r="19491" spans="1:11" s="7" customFormat="1" x14ac:dyDescent="0.2">
      <c r="A19491" s="11">
        <f>IF(IFERROR((MATCH(G19491,$G$1:$G$12712,0)),0),INDEX($A$1:$A$12712,MATCH(G19491,$G$1:$G$12712,0)),MAX($A$2:$A19490)+1)</f>
        <v>15273</v>
      </c>
      <c r="B19491" s="11" t="e">
        <f t="shared" si="385"/>
        <v>#N/A</v>
      </c>
      <c r="C19491" s="18" t="str">
        <f t="shared" si="384"/>
        <v>osprey</v>
      </c>
      <c r="D19491" s="11">
        <v>55</v>
      </c>
      <c r="E19491" s="11" t="s">
        <v>6631</v>
      </c>
      <c r="F19491" s="11" t="s">
        <v>32555</v>
      </c>
      <c r="G19491" s="11"/>
      <c r="H19491" s="11"/>
      <c r="I19491" s="11"/>
      <c r="J19491" s="11"/>
      <c r="K19491" s="11" t="s">
        <v>34002</v>
      </c>
    </row>
    <row r="19492" spans="1:11" x14ac:dyDescent="0.2">
      <c r="A19492" s="8">
        <f>A11059</f>
        <v>9532</v>
      </c>
      <c r="B19492" s="8" t="e">
        <f t="shared" si="385"/>
        <v>#N/A</v>
      </c>
      <c r="C19492" s="9" t="str">
        <f t="shared" si="384"/>
        <v>babcock preserve</v>
      </c>
      <c r="D19492" s="8">
        <v>56</v>
      </c>
      <c r="E19492" s="8" t="s">
        <v>22195</v>
      </c>
      <c r="F19492" s="8" t="s">
        <v>23953</v>
      </c>
      <c r="G19492" s="8"/>
      <c r="H19492" s="8"/>
      <c r="I19492" s="8"/>
      <c r="J19492" s="8"/>
      <c r="K19492" s="8" t="s">
        <v>34002</v>
      </c>
    </row>
    <row r="19493" spans="1:11" s="7" customFormat="1" x14ac:dyDescent="0.2">
      <c r="A19493" s="11">
        <f>IF(IFERROR((MATCH(G19493,$G$1:$G$12712,0)),0),INDEX($A$1:$A$12712,MATCH(G19493,$G$1:$G$12712,0)),MAX($A$2:$A19492)+1)</f>
        <v>15274</v>
      </c>
      <c r="B19493" s="11" t="e">
        <f t="shared" si="385"/>
        <v>#N/A</v>
      </c>
      <c r="C19493" s="18" t="str">
        <f t="shared" si="384"/>
        <v>babcock ranch</v>
      </c>
      <c r="D19493" s="11">
        <v>56</v>
      </c>
      <c r="E19493" s="11" t="s">
        <v>22195</v>
      </c>
      <c r="F19493" s="11" t="s">
        <v>32556</v>
      </c>
      <c r="G19493" s="11"/>
      <c r="H19493" s="11"/>
      <c r="I19493" s="11"/>
      <c r="J19493" s="11"/>
      <c r="K19493" s="11" t="s">
        <v>34002</v>
      </c>
    </row>
    <row r="19494" spans="1:11" x14ac:dyDescent="0.2">
      <c r="A19494" s="8">
        <f>A16936</f>
        <v>12855</v>
      </c>
      <c r="B19494" s="8" t="e">
        <f t="shared" si="385"/>
        <v>#N/A</v>
      </c>
      <c r="C19494" s="9" t="str">
        <f t="shared" si="384"/>
        <v>blue heron</v>
      </c>
      <c r="D19494" s="8">
        <v>56</v>
      </c>
      <c r="E19494" s="8" t="s">
        <v>22195</v>
      </c>
      <c r="F19494" s="8" t="s">
        <v>32557</v>
      </c>
      <c r="G19494" s="8"/>
      <c r="H19494" s="8"/>
      <c r="I19494" s="8"/>
      <c r="J19494" s="8"/>
      <c r="K19494" s="8" t="s">
        <v>34002</v>
      </c>
    </row>
    <row r="19495" spans="1:11" x14ac:dyDescent="0.2">
      <c r="A19495" s="8">
        <f>A16937</f>
        <v>12856</v>
      </c>
      <c r="B19495" s="8" t="e">
        <f t="shared" si="385"/>
        <v>#N/A</v>
      </c>
      <c r="C19495" s="9" t="str">
        <f t="shared" si="384"/>
        <v>cattle ranch</v>
      </c>
      <c r="D19495" s="8">
        <v>56</v>
      </c>
      <c r="E19495" s="8" t="s">
        <v>22195</v>
      </c>
      <c r="F19495" s="8" t="s">
        <v>29616</v>
      </c>
      <c r="G19495" s="8"/>
      <c r="H19495" s="8"/>
      <c r="I19495" s="8"/>
      <c r="J19495" s="8"/>
      <c r="K19495" s="8" t="s">
        <v>34002</v>
      </c>
    </row>
    <row r="19496" spans="1:11" x14ac:dyDescent="0.2">
      <c r="A19496" s="8">
        <f>A16807</f>
        <v>12726</v>
      </c>
      <c r="B19496" s="8" t="e">
        <f t="shared" si="385"/>
        <v>#N/A</v>
      </c>
      <c r="C19496" s="9" t="str">
        <f t="shared" si="384"/>
        <v>echo river</v>
      </c>
      <c r="D19496" s="8">
        <v>56</v>
      </c>
      <c r="E19496" s="8" t="s">
        <v>22195</v>
      </c>
      <c r="F19496" s="8" t="s">
        <v>32558</v>
      </c>
      <c r="G19496" s="8"/>
      <c r="H19496" s="8"/>
      <c r="I19496" s="8"/>
      <c r="J19496" s="8"/>
      <c r="K19496" s="8" t="s">
        <v>34002</v>
      </c>
    </row>
    <row r="19497" spans="1:11" x14ac:dyDescent="0.2">
      <c r="A19497" s="8">
        <f>A17212</f>
        <v>13131</v>
      </c>
      <c r="B19497" s="8" t="e">
        <f t="shared" si="385"/>
        <v>#N/A</v>
      </c>
      <c r="C19497" s="9" t="str">
        <f t="shared" si="384"/>
        <v>egret</v>
      </c>
      <c r="D19497" s="8">
        <v>56</v>
      </c>
      <c r="E19497" s="8" t="s">
        <v>22195</v>
      </c>
      <c r="F19497" s="8" t="s">
        <v>32559</v>
      </c>
      <c r="G19497" s="8"/>
      <c r="H19497" s="8"/>
      <c r="I19497" s="8"/>
      <c r="J19497" s="8"/>
      <c r="K19497" s="8" t="s">
        <v>34002</v>
      </c>
    </row>
    <row r="19498" spans="1:11" x14ac:dyDescent="0.2">
      <c r="A19498" s="8">
        <f>A16529</f>
        <v>12448</v>
      </c>
      <c r="B19498" s="8" t="e">
        <f t="shared" si="385"/>
        <v>#N/A</v>
      </c>
      <c r="C19498" s="9" t="str">
        <f t="shared" si="384"/>
        <v>hibiscus</v>
      </c>
      <c r="D19498" s="8">
        <v>56</v>
      </c>
      <c r="E19498" s="8" t="s">
        <v>22195</v>
      </c>
      <c r="F19498" s="8" t="s">
        <v>32560</v>
      </c>
      <c r="G19498" s="8"/>
      <c r="H19498" s="8"/>
      <c r="I19498" s="8"/>
      <c r="J19498" s="8"/>
      <c r="K19498" s="8" t="s">
        <v>34002</v>
      </c>
    </row>
    <row r="19499" spans="1:11" x14ac:dyDescent="0.2">
      <c r="A19499" s="8">
        <f>A17209</f>
        <v>13128</v>
      </c>
      <c r="B19499" s="8" t="e">
        <f t="shared" si="385"/>
        <v>#N/A</v>
      </c>
      <c r="C19499" s="9" t="str">
        <f t="shared" si="384"/>
        <v>lakeside</v>
      </c>
      <c r="D19499" s="8">
        <v>56</v>
      </c>
      <c r="E19499" s="8" t="s">
        <v>22195</v>
      </c>
      <c r="F19499" s="8" t="s">
        <v>32561</v>
      </c>
      <c r="G19499" s="8"/>
      <c r="H19499" s="8"/>
      <c r="I19499" s="8"/>
      <c r="J19499" s="8"/>
      <c r="K19499" s="8" t="s">
        <v>34002</v>
      </c>
    </row>
    <row r="19500" spans="1:11" x14ac:dyDescent="0.2">
      <c r="A19500" s="8">
        <f>A17201</f>
        <v>13120</v>
      </c>
      <c r="B19500" s="8" t="e">
        <f t="shared" si="385"/>
        <v>#N/A</v>
      </c>
      <c r="C19500" s="9" t="str">
        <f t="shared" si="384"/>
        <v>nassau</v>
      </c>
      <c r="D19500" s="8">
        <v>56</v>
      </c>
      <c r="E19500" s="8" t="s">
        <v>22195</v>
      </c>
      <c r="F19500" s="8" t="s">
        <v>32562</v>
      </c>
      <c r="G19500" s="8"/>
      <c r="H19500" s="8"/>
      <c r="I19500" s="8"/>
      <c r="J19500" s="8"/>
      <c r="K19500" s="8" t="s">
        <v>34002</v>
      </c>
    </row>
    <row r="19501" spans="1:11" x14ac:dyDescent="0.2">
      <c r="A19501" s="8">
        <f>A16948</f>
        <v>12867</v>
      </c>
      <c r="B19501" s="8" t="e">
        <f t="shared" si="385"/>
        <v>#N/A</v>
      </c>
      <c r="C19501" s="9" t="str">
        <f t="shared" si="384"/>
        <v>northern preserve</v>
      </c>
      <c r="D19501" s="8">
        <v>56</v>
      </c>
      <c r="E19501" s="8" t="s">
        <v>22195</v>
      </c>
      <c r="F19501" s="8" t="s">
        <v>32563</v>
      </c>
      <c r="G19501" s="8"/>
      <c r="H19501" s="8"/>
      <c r="I19501" s="8"/>
      <c r="J19501" s="8"/>
      <c r="K19501" s="8" t="s">
        <v>34002</v>
      </c>
    </row>
    <row r="19502" spans="1:11" x14ac:dyDescent="0.2">
      <c r="A19502" s="8">
        <f>A16808</f>
        <v>12727</v>
      </c>
      <c r="B19502" s="8" t="e">
        <f t="shared" si="385"/>
        <v>#N/A</v>
      </c>
      <c r="C19502" s="9" t="str">
        <f t="shared" si="384"/>
        <v>okeechobee</v>
      </c>
      <c r="D19502" s="8">
        <v>56</v>
      </c>
      <c r="E19502" s="8" t="s">
        <v>22195</v>
      </c>
      <c r="F19502" s="8" t="s">
        <v>32564</v>
      </c>
      <c r="G19502" s="8"/>
      <c r="H19502" s="8"/>
      <c r="I19502" s="8"/>
      <c r="J19502" s="8"/>
      <c r="K19502" s="8" t="s">
        <v>34002</v>
      </c>
    </row>
    <row r="19503" spans="1:11" x14ac:dyDescent="0.2">
      <c r="A19503" s="8">
        <f>A16810</f>
        <v>12729</v>
      </c>
      <c r="B19503" s="8" t="e">
        <f t="shared" si="385"/>
        <v>#N/A</v>
      </c>
      <c r="C19503" s="9" t="str">
        <f t="shared" si="384"/>
        <v>southfork</v>
      </c>
      <c r="D19503" s="8">
        <v>56</v>
      </c>
      <c r="E19503" s="8" t="s">
        <v>22195</v>
      </c>
      <c r="F19503" s="8" t="s">
        <v>32565</v>
      </c>
      <c r="G19503" s="8"/>
      <c r="H19503" s="8"/>
      <c r="I19503" s="8"/>
      <c r="J19503" s="8"/>
      <c r="K19503" s="8" t="s">
        <v>34002</v>
      </c>
    </row>
    <row r="19504" spans="1:11" x14ac:dyDescent="0.2">
      <c r="A19504" s="8">
        <f>A16714</f>
        <v>12633</v>
      </c>
      <c r="B19504" s="8" t="e">
        <f t="shared" si="385"/>
        <v>#N/A</v>
      </c>
      <c r="C19504" s="9" t="str">
        <f t="shared" si="384"/>
        <v>sweetbay</v>
      </c>
      <c r="D19504" s="8">
        <v>56</v>
      </c>
      <c r="E19504" s="8" t="s">
        <v>22195</v>
      </c>
      <c r="F19504" s="8" t="s">
        <v>32566</v>
      </c>
      <c r="G19504" s="8"/>
      <c r="H19504" s="8"/>
      <c r="I19504" s="8"/>
      <c r="J19504" s="8"/>
      <c r="K19504" s="8" t="s">
        <v>34002</v>
      </c>
    </row>
    <row r="19505" spans="1:11" x14ac:dyDescent="0.2">
      <c r="A19505" s="8">
        <f>A17203</f>
        <v>13122</v>
      </c>
      <c r="B19505" s="8" t="e">
        <f t="shared" si="385"/>
        <v>#N/A</v>
      </c>
      <c r="C19505" s="9" t="str">
        <f t="shared" si="384"/>
        <v>trailside</v>
      </c>
      <c r="D19505" s="8">
        <v>56</v>
      </c>
      <c r="E19505" s="8" t="s">
        <v>22195</v>
      </c>
      <c r="F19505" s="8" t="s">
        <v>32567</v>
      </c>
      <c r="G19505" s="8"/>
      <c r="H19505" s="8"/>
      <c r="I19505" s="8"/>
      <c r="J19505" s="8"/>
      <c r="K19505" s="8" t="s">
        <v>34002</v>
      </c>
    </row>
    <row r="19506" spans="1:11" x14ac:dyDescent="0.2">
      <c r="A19506" s="8">
        <f>A16938</f>
        <v>12857</v>
      </c>
      <c r="B19506" s="8" t="e">
        <f t="shared" si="385"/>
        <v>#N/A</v>
      </c>
      <c r="C19506" s="9" t="str">
        <f t="shared" si="384"/>
        <v>twin lakes</v>
      </c>
      <c r="D19506" s="8">
        <v>56</v>
      </c>
      <c r="E19506" s="8" t="s">
        <v>22195</v>
      </c>
      <c r="F19506" s="8" t="s">
        <v>29617</v>
      </c>
      <c r="G19506" s="8"/>
      <c r="H19506" s="8"/>
      <c r="I19506" s="8"/>
      <c r="J19506" s="8"/>
      <c r="K19506" s="8" t="s">
        <v>34002</v>
      </c>
    </row>
    <row r="19507" spans="1:11" x14ac:dyDescent="0.2">
      <c r="A19507" s="8">
        <f>A17210</f>
        <v>13129</v>
      </c>
      <c r="B19507" s="8" t="e">
        <f t="shared" si="385"/>
        <v>#N/A</v>
      </c>
      <c r="C19507" s="9" t="str">
        <f t="shared" si="384"/>
        <v>union springs</v>
      </c>
      <c r="D19507" s="8">
        <v>56</v>
      </c>
      <c r="E19507" s="8" t="s">
        <v>22195</v>
      </c>
      <c r="F19507" s="8" t="s">
        <v>32568</v>
      </c>
      <c r="G19507" s="8"/>
      <c r="H19507" s="8"/>
      <c r="I19507" s="8"/>
      <c r="J19507" s="8"/>
      <c r="K19507" s="8" t="s">
        <v>34002</v>
      </c>
    </row>
    <row r="19508" spans="1:11" x14ac:dyDescent="0.2">
      <c r="A19508" s="8">
        <f>A928</f>
        <v>626</v>
      </c>
      <c r="B19508" s="8" t="e">
        <f t="shared" si="385"/>
        <v>#N/A</v>
      </c>
      <c r="C19508" s="9" t="str">
        <f t="shared" si="384"/>
        <v>west county energy</v>
      </c>
      <c r="D19508" s="8">
        <v>56</v>
      </c>
      <c r="E19508" s="8" t="s">
        <v>22195</v>
      </c>
      <c r="F19508" s="8" t="s">
        <v>32569</v>
      </c>
      <c r="G19508" s="8"/>
      <c r="H19508" s="8"/>
      <c r="I19508" s="8"/>
      <c r="J19508" s="8"/>
      <c r="K19508" s="8" t="s">
        <v>34002</v>
      </c>
    </row>
    <row r="19509" spans="1:11" x14ac:dyDescent="0.2">
      <c r="A19509" s="8">
        <f>A9628</f>
        <v>8560</v>
      </c>
      <c r="B19509" s="8" t="e">
        <f t="shared" si="385"/>
        <v>#N/A</v>
      </c>
      <c r="C19509" s="9" t="str">
        <f t="shared" si="384"/>
        <v>estatoah (c) - retired</v>
      </c>
      <c r="D19509" s="8">
        <v>57</v>
      </c>
      <c r="E19509" s="8" t="s">
        <v>26202</v>
      </c>
      <c r="F19509" s="8" t="s">
        <v>32570</v>
      </c>
      <c r="G19509" s="8"/>
      <c r="H19509" s="8"/>
      <c r="I19509" s="8"/>
      <c r="J19509" s="8"/>
      <c r="K19509" s="8" t="s">
        <v>34002</v>
      </c>
    </row>
    <row r="19510" spans="1:11" x14ac:dyDescent="0.2">
      <c r="A19510" s="8">
        <f>A363</f>
        <v>246</v>
      </c>
      <c r="B19510" s="8" t="e">
        <f t="shared" si="385"/>
        <v>#N/A</v>
      </c>
      <c r="C19510" s="9" t="str">
        <f t="shared" si="384"/>
        <v>hammond (retired)</v>
      </c>
      <c r="D19510" s="8">
        <v>57</v>
      </c>
      <c r="E19510" s="8" t="s">
        <v>26202</v>
      </c>
      <c r="F19510" s="8" t="s">
        <v>32571</v>
      </c>
      <c r="G19510" s="8"/>
      <c r="H19510" s="8"/>
      <c r="I19510" s="8"/>
      <c r="J19510" s="8"/>
      <c r="K19510" s="8" t="s">
        <v>34002</v>
      </c>
    </row>
    <row r="19511" spans="1:11" x14ac:dyDescent="0.2">
      <c r="A19511" s="8">
        <f>A565</f>
        <v>388</v>
      </c>
      <c r="B19511" s="8" t="e">
        <f t="shared" si="385"/>
        <v>#N/A</v>
      </c>
      <c r="C19511" s="9" t="str">
        <f t="shared" si="384"/>
        <v>mcintosh (retired)</v>
      </c>
      <c r="D19511" s="8">
        <v>57</v>
      </c>
      <c r="E19511" s="8" t="s">
        <v>26202</v>
      </c>
      <c r="F19511" s="8" t="s">
        <v>32572</v>
      </c>
      <c r="G19511" s="8"/>
      <c r="H19511" s="8"/>
      <c r="I19511" s="8"/>
      <c r="J19511" s="8"/>
      <c r="K19511" s="8" t="s">
        <v>34002</v>
      </c>
    </row>
    <row r="19512" spans="1:11" x14ac:dyDescent="0.2">
      <c r="A19512" s="8">
        <f>A16697</f>
        <v>12616</v>
      </c>
      <c r="B19512" s="8" t="e">
        <f t="shared" si="385"/>
        <v>#N/A</v>
      </c>
      <c r="C19512" s="9" t="str">
        <f t="shared" si="384"/>
        <v>moody air force base</v>
      </c>
      <c r="D19512" s="8">
        <v>57</v>
      </c>
      <c r="E19512" s="8" t="s">
        <v>26202</v>
      </c>
      <c r="F19512" s="8" t="s">
        <v>32573</v>
      </c>
      <c r="G19512" s="8"/>
      <c r="H19512" s="8"/>
      <c r="I19512" s="8"/>
      <c r="J19512" s="8"/>
      <c r="K19512" s="8" t="s">
        <v>34002</v>
      </c>
    </row>
    <row r="19513" spans="1:11" x14ac:dyDescent="0.2">
      <c r="A19513" s="8">
        <f>IF(IFERROR((MATCH(G19513,$G$1:$G$12712,0)),0),INDEX($A$1:$A$12712,MATCH(G19513,$G$1:$G$12712,0)),MAX($A$2:$A19512)+1)</f>
        <v>15275</v>
      </c>
      <c r="B19513" s="8" t="e">
        <f t="shared" si="385"/>
        <v>#N/A</v>
      </c>
      <c r="C19513" s="9" t="str">
        <f t="shared" si="384"/>
        <v>business solar - maker's mark</v>
      </c>
      <c r="D19513" s="8">
        <v>82</v>
      </c>
      <c r="E19513" s="8" t="s">
        <v>26504</v>
      </c>
      <c r="F19513" s="8" t="s">
        <v>32574</v>
      </c>
      <c r="G19513" s="8"/>
      <c r="H19513" s="8"/>
      <c r="I19513" s="8"/>
      <c r="J19513" s="8"/>
      <c r="K19513" s="8" t="s">
        <v>34002</v>
      </c>
    </row>
    <row r="19514" spans="1:11" x14ac:dyDescent="0.2">
      <c r="A19514" s="8">
        <f>IF(IFERROR((MATCH(G19514,$G$1:$G$12712,0)),0),INDEX($A$1:$A$12712,MATCH(G19514,$G$1:$G$12712,0)),MAX($A$2:$A19513)+1)</f>
        <v>15276</v>
      </c>
      <c r="B19514" s="8" t="e">
        <f t="shared" si="385"/>
        <v>#N/A</v>
      </c>
      <c r="C19514" s="9" t="str">
        <f t="shared" si="384"/>
        <v>buzzard's roost hyd</v>
      </c>
      <c r="D19514" s="8">
        <v>84</v>
      </c>
      <c r="E19514" s="8" t="s">
        <v>26520</v>
      </c>
      <c r="F19514" s="8" t="s">
        <v>32575</v>
      </c>
      <c r="G19514" s="8"/>
      <c r="H19514" s="8"/>
      <c r="I19514" s="8"/>
      <c r="J19514" s="8"/>
      <c r="K19514" s="8" t="s">
        <v>34002</v>
      </c>
    </row>
    <row r="19515" spans="1:11" x14ac:dyDescent="0.2">
      <c r="A19515" s="8">
        <f>IF(IFERROR((MATCH(G19515,$G$1:$G$12712,0)),0),INDEX($A$1:$A$12712,MATCH(G19515,$G$1:$G$12712,0)),MAX($A$2:$A19514)+1)</f>
        <v>15277</v>
      </c>
      <c r="B19515" s="8" t="e">
        <f t="shared" si="385"/>
        <v>#N/A</v>
      </c>
      <c r="C19515" s="9" t="str">
        <f t="shared" si="384"/>
        <v>lockhart hydro &amp; min</v>
      </c>
      <c r="D19515" s="8">
        <v>84</v>
      </c>
      <c r="E19515" s="8" t="s">
        <v>26520</v>
      </c>
      <c r="F19515" s="8" t="s">
        <v>32576</v>
      </c>
      <c r="G19515" s="8"/>
      <c r="H19515" s="8"/>
      <c r="I19515" s="8"/>
      <c r="J19515" s="8"/>
      <c r="K19515" s="8" t="s">
        <v>34002</v>
      </c>
    </row>
    <row r="19516" spans="1:11" x14ac:dyDescent="0.2">
      <c r="A19516" s="8">
        <f>IF(IFERROR((MATCH(G19516,$G$1:$G$12712,0)),0),INDEX($A$1:$A$12712,MATCH(G19516,$G$1:$G$12712,0)),MAX($A$2:$A19515)+1)</f>
        <v>15278</v>
      </c>
      <c r="B19516" s="8" t="e">
        <f t="shared" si="385"/>
        <v>#N/A</v>
      </c>
      <c r="C19516" s="9" t="str">
        <f t="shared" si="384"/>
        <v>dane cty. pv gen.</v>
      </c>
      <c r="D19516" s="8">
        <v>89</v>
      </c>
      <c r="E19516" s="8" t="s">
        <v>26557</v>
      </c>
      <c r="F19516" s="8" t="s">
        <v>32577</v>
      </c>
      <c r="G19516" s="8"/>
      <c r="H19516" s="8"/>
      <c r="I19516" s="8"/>
      <c r="J19516" s="8"/>
      <c r="K19516" s="8" t="s">
        <v>34002</v>
      </c>
    </row>
    <row r="19517" spans="1:11" x14ac:dyDescent="0.2">
      <c r="A19517" s="8">
        <f>A17999</f>
        <v>13840</v>
      </c>
      <c r="B19517" s="8" t="e">
        <f t="shared" si="385"/>
        <v>#N/A</v>
      </c>
      <c r="C19517" s="9" t="str">
        <f t="shared" si="384"/>
        <v>two creeks solar pk.</v>
      </c>
      <c r="D19517" s="8">
        <v>89</v>
      </c>
      <c r="E19517" s="8" t="s">
        <v>26557</v>
      </c>
      <c r="F19517" s="8" t="s">
        <v>32578</v>
      </c>
      <c r="G19517" s="8"/>
      <c r="H19517" s="8"/>
      <c r="I19517" s="8"/>
      <c r="J19517" s="8"/>
      <c r="K19517" s="8" t="s">
        <v>34002</v>
      </c>
    </row>
    <row r="19518" spans="1:11" x14ac:dyDescent="0.2">
      <c r="A19518" s="8">
        <f>A702</f>
        <v>477</v>
      </c>
      <c r="B19518" s="8" t="e">
        <f t="shared" si="385"/>
        <v>#N/A</v>
      </c>
      <c r="C19518" s="9" t="str">
        <f t="shared" si="384"/>
        <v>rapids ferc project no. 2362 (non-rate base)</v>
      </c>
      <c r="D19518" s="8">
        <v>98</v>
      </c>
      <c r="E19518" s="8" t="s">
        <v>25424</v>
      </c>
      <c r="F19518" s="8" t="s">
        <v>32579</v>
      </c>
      <c r="G19518" s="8"/>
      <c r="H19518" s="8"/>
      <c r="I19518" s="8"/>
      <c r="J19518" s="8"/>
      <c r="K19518" s="8" t="s">
        <v>34002</v>
      </c>
    </row>
    <row r="19519" spans="1:11" x14ac:dyDescent="0.2">
      <c r="A19519" s="8">
        <f>A41</f>
        <v>33</v>
      </c>
      <c r="B19519" s="8" t="e">
        <f t="shared" si="385"/>
        <v>#N/A</v>
      </c>
      <c r="C19519" s="9" t="str">
        <f t="shared" si="384"/>
        <v>baxter wislon</v>
      </c>
      <c r="D19519" s="8">
        <v>100</v>
      </c>
      <c r="E19519" s="8" t="s">
        <v>13253</v>
      </c>
      <c r="F19519" s="8" t="s">
        <v>32580</v>
      </c>
      <c r="G19519" s="8"/>
      <c r="H19519" s="8"/>
      <c r="I19519" s="8"/>
      <c r="J19519" s="8"/>
      <c r="K19519" s="8" t="s">
        <v>34002</v>
      </c>
    </row>
    <row r="19520" spans="1:11" x14ac:dyDescent="0.2">
      <c r="A19520" s="8">
        <f>IF(IFERROR((MATCH(G19520,$G$1:$G$12712,0)),0),INDEX($A$1:$A$12712,MATCH(G19520,$G$1:$G$12712,0)),MAX($A$2:$A19519)+1)</f>
        <v>15279</v>
      </c>
      <c r="B19520" s="8" t="e">
        <f t="shared" si="385"/>
        <v>#N/A</v>
      </c>
      <c r="C19520" s="9" t="str">
        <f t="shared" si="384"/>
        <v>battery energy storage system- bunker road</v>
      </c>
      <c r="D19520" s="8">
        <v>113</v>
      </c>
      <c r="E19520" s="8" t="s">
        <v>26758</v>
      </c>
      <c r="F19520" s="8" t="s">
        <v>32581</v>
      </c>
      <c r="G19520" s="8"/>
      <c r="H19520" s="8"/>
      <c r="I19520" s="8"/>
      <c r="J19520" s="8"/>
      <c r="K19520" s="8" t="s">
        <v>34002</v>
      </c>
    </row>
    <row r="19521" spans="1:11" x14ac:dyDescent="0.2">
      <c r="A19521" s="8">
        <f>A9810</f>
        <v>8627</v>
      </c>
      <c r="B19521" s="8" t="e">
        <f t="shared" si="385"/>
        <v>#N/A</v>
      </c>
      <c r="C19521" s="9" t="str">
        <f t="shared" si="384"/>
        <v>combustion turbine generation- bunker road</v>
      </c>
      <c r="D19521" s="8">
        <v>113</v>
      </c>
      <c r="E19521" s="8" t="s">
        <v>26758</v>
      </c>
      <c r="F19521" s="8" t="s">
        <v>32582</v>
      </c>
      <c r="G19521" s="8"/>
      <c r="H19521" s="8"/>
      <c r="I19521" s="8"/>
      <c r="J19521" s="8"/>
      <c r="K19521" s="8" t="s">
        <v>34002</v>
      </c>
    </row>
    <row r="19522" spans="1:11" x14ac:dyDescent="0.2">
      <c r="A19522" s="8">
        <f>A1890</f>
        <v>1189</v>
      </c>
      <c r="B19522" s="8" t="e">
        <f t="shared" si="385"/>
        <v>#N/A</v>
      </c>
      <c r="C19522" s="9" t="str">
        <f t="shared" si="384"/>
        <v>nantucket diesel</v>
      </c>
      <c r="D19522" s="8">
        <v>113</v>
      </c>
      <c r="E19522" s="8" t="s">
        <v>26758</v>
      </c>
      <c r="F19522" s="8" t="s">
        <v>32583</v>
      </c>
      <c r="G19522" s="8"/>
      <c r="H19522" s="8"/>
      <c r="I19522" s="8"/>
      <c r="J19522" s="8"/>
      <c r="K19522" s="8" t="s">
        <v>34002</v>
      </c>
    </row>
    <row r="19523" spans="1:11" x14ac:dyDescent="0.2">
      <c r="A19523" s="8">
        <f>A12174</f>
        <v>10599</v>
      </c>
      <c r="B19523" s="8" t="e">
        <f t="shared" si="385"/>
        <v>#N/A</v>
      </c>
      <c r="C19523" s="9" t="str">
        <f t="shared" si="384"/>
        <v>new orleans power st</v>
      </c>
      <c r="D19523" s="8">
        <v>114</v>
      </c>
      <c r="E19523" s="8" t="s">
        <v>13254</v>
      </c>
      <c r="F19523" s="8" t="s">
        <v>32584</v>
      </c>
      <c r="G19523" s="8"/>
      <c r="H19523" s="8"/>
      <c r="I19523" s="8"/>
      <c r="J19523" s="8"/>
      <c r="K19523" s="8" t="s">
        <v>34002</v>
      </c>
    </row>
    <row r="19524" spans="1:11" x14ac:dyDescent="0.2">
      <c r="A19524" s="8">
        <f>A16007</f>
        <v>11927</v>
      </c>
      <c r="B19524" s="8" t="e">
        <f t="shared" si="385"/>
        <v>#N/A</v>
      </c>
      <c r="C19524" s="9" t="str">
        <f t="shared" si="384"/>
        <v>blazing star 2</v>
      </c>
      <c r="D19524" s="8">
        <v>120</v>
      </c>
      <c r="E19524" s="8" t="s">
        <v>27051</v>
      </c>
      <c r="F19524" s="8" t="s">
        <v>32585</v>
      </c>
      <c r="G19524" s="8"/>
      <c r="H19524" s="8"/>
      <c r="I19524" s="8"/>
      <c r="J19524" s="8"/>
      <c r="K19524" s="8" t="s">
        <v>34002</v>
      </c>
    </row>
    <row r="19525" spans="1:11" x14ac:dyDescent="0.2">
      <c r="A19525" s="8">
        <f>A11506</f>
        <v>9935</v>
      </c>
      <c r="B19525" s="8" t="e">
        <f t="shared" si="385"/>
        <v>#N/A</v>
      </c>
      <c r="C19525" s="9" t="str">
        <f t="shared" si="384"/>
        <v>blazing star wind 1</v>
      </c>
      <c r="D19525" s="8">
        <v>120</v>
      </c>
      <c r="E19525" s="8" t="s">
        <v>27051</v>
      </c>
      <c r="F19525" s="8" t="s">
        <v>32586</v>
      </c>
      <c r="G19525" s="8"/>
      <c r="H19525" s="8"/>
      <c r="I19525" s="8"/>
      <c r="J19525" s="8"/>
      <c r="K19525" s="8" t="s">
        <v>34002</v>
      </c>
    </row>
    <row r="19526" spans="1:11" x14ac:dyDescent="0.2">
      <c r="A19526" s="8">
        <f>A6626</f>
        <v>5684</v>
      </c>
      <c r="B19526" s="8" t="e">
        <f t="shared" si="385"/>
        <v>#N/A</v>
      </c>
      <c r="C19526" s="9" t="str">
        <f t="shared" si="384"/>
        <v>community wind north</v>
      </c>
      <c r="D19526" s="8">
        <v>120</v>
      </c>
      <c r="E19526" s="8" t="s">
        <v>27051</v>
      </c>
      <c r="F19526" s="8" t="s">
        <v>32587</v>
      </c>
      <c r="G19526" s="8"/>
      <c r="H19526" s="8"/>
      <c r="I19526" s="8"/>
      <c r="J19526" s="8"/>
      <c r="K19526" s="8" t="s">
        <v>34002</v>
      </c>
    </row>
    <row r="19527" spans="1:11" x14ac:dyDescent="0.2">
      <c r="A19527" s="8">
        <f>A17916</f>
        <v>13757</v>
      </c>
      <c r="B19527" s="8" t="e">
        <f t="shared" si="385"/>
        <v>#N/A</v>
      </c>
      <c r="C19527" s="9" t="str">
        <f t="shared" si="384"/>
        <v>crowned ridge 2</v>
      </c>
      <c r="D19527" s="8">
        <v>120</v>
      </c>
      <c r="E19527" s="8" t="s">
        <v>27051</v>
      </c>
      <c r="F19527" s="8" t="s">
        <v>32588</v>
      </c>
      <c r="G19527" s="8"/>
      <c r="H19527" s="8"/>
      <c r="I19527" s="8"/>
      <c r="J19527" s="8"/>
      <c r="K19527" s="8" t="s">
        <v>34002</v>
      </c>
    </row>
    <row r="19528" spans="1:11" x14ac:dyDescent="0.2">
      <c r="A19528" s="8">
        <f>A6150</f>
        <v>5213</v>
      </c>
      <c r="B19528" s="8" t="e">
        <f t="shared" si="385"/>
        <v>#N/A</v>
      </c>
      <c r="C19528" s="9" t="str">
        <f t="shared" si="384"/>
        <v>jeffers</v>
      </c>
      <c r="D19528" s="8">
        <v>120</v>
      </c>
      <c r="E19528" s="8" t="s">
        <v>27051</v>
      </c>
      <c r="F19528" s="8" t="s">
        <v>32589</v>
      </c>
      <c r="G19528" s="8"/>
      <c r="H19528" s="8"/>
      <c r="I19528" s="8"/>
      <c r="J19528" s="8"/>
      <c r="K19528" s="8" t="s">
        <v>34002</v>
      </c>
    </row>
    <row r="19529" spans="1:11" x14ac:dyDescent="0.2">
      <c r="A19529" s="8">
        <f>IF(IFERROR((MATCH(G19529,$G$1:$G$12712,0)),0),INDEX($A$1:$A$12712,MATCH(G19529,$G$1:$G$12712,0)),MAX($A$2:$A19528)+1)</f>
        <v>15280</v>
      </c>
      <c r="B19529" s="8" t="e">
        <f t="shared" si="385"/>
        <v>#N/A</v>
      </c>
      <c r="C19529" s="9" t="str">
        <f t="shared" si="384"/>
        <v>mobile 1</v>
      </c>
      <c r="D19529" s="8">
        <v>122</v>
      </c>
      <c r="E19529" s="8" t="s">
        <v>27057</v>
      </c>
      <c r="F19529" s="8" t="s">
        <v>32590</v>
      </c>
      <c r="G19529" s="8"/>
      <c r="H19529" s="8"/>
      <c r="I19529" s="8"/>
      <c r="J19529" s="8"/>
      <c r="K19529" s="8" t="s">
        <v>34002</v>
      </c>
    </row>
    <row r="19530" spans="1:11" x14ac:dyDescent="0.2">
      <c r="A19530" s="8">
        <f>IF(IFERROR((MATCH(G19530,$G$1:$G$12712,0)),0),INDEX($A$1:$A$12712,MATCH(G19530,$G$1:$G$12712,0)),MAX($A$2:$A19529)+1)</f>
        <v>15281</v>
      </c>
      <c r="B19530" s="8" t="e">
        <f t="shared" si="385"/>
        <v>#N/A</v>
      </c>
      <c r="C19530" s="9" t="str">
        <f t="shared" si="384"/>
        <v>mobile 2</v>
      </c>
      <c r="D19530" s="8">
        <v>122</v>
      </c>
      <c r="E19530" s="8" t="s">
        <v>27057</v>
      </c>
      <c r="F19530" s="8" t="s">
        <v>32591</v>
      </c>
      <c r="G19530" s="8"/>
      <c r="H19530" s="8"/>
      <c r="I19530" s="8"/>
      <c r="J19530" s="8"/>
      <c r="K19530" s="8" t="s">
        <v>34002</v>
      </c>
    </row>
    <row r="19531" spans="1:11" x14ac:dyDescent="0.2">
      <c r="A19531" s="8">
        <f>IF(IFERROR((MATCH(G19531,$G$1:$G$12712,0)),0),INDEX($A$1:$A$12712,MATCH(G19531,$G$1:$G$12712,0)),MAX($A$2:$A19530)+1)</f>
        <v>15282</v>
      </c>
      <c r="B19531" s="8" t="e">
        <f t="shared" si="385"/>
        <v>#N/A</v>
      </c>
      <c r="C19531" s="9" t="str">
        <f t="shared" si="384"/>
        <v>mobile 3</v>
      </c>
      <c r="D19531" s="8">
        <v>122</v>
      </c>
      <c r="E19531" s="8" t="s">
        <v>27057</v>
      </c>
      <c r="F19531" s="8" t="s">
        <v>32592</v>
      </c>
      <c r="G19531" s="8"/>
      <c r="H19531" s="8"/>
      <c r="I19531" s="8"/>
      <c r="J19531" s="8"/>
      <c r="K19531" s="8" t="s">
        <v>34002</v>
      </c>
    </row>
    <row r="19532" spans="1:11" x14ac:dyDescent="0.2">
      <c r="A19532" s="8">
        <f>IF(IFERROR((MATCH(G19532,$G$1:$G$12712,0)),0),INDEX($A$1:$A$12712,MATCH(G19532,$G$1:$G$12712,0)),MAX($A$2:$A19531)+1)</f>
        <v>15283</v>
      </c>
      <c r="B19532" s="8" t="e">
        <f t="shared" si="385"/>
        <v>#N/A</v>
      </c>
      <c r="C19532" s="9" t="str">
        <f t="shared" si="384"/>
        <v>mobile 4</v>
      </c>
      <c r="D19532" s="8">
        <v>122</v>
      </c>
      <c r="E19532" s="8" t="s">
        <v>27057</v>
      </c>
      <c r="F19532" s="8" t="s">
        <v>32593</v>
      </c>
      <c r="G19532" s="8"/>
      <c r="H19532" s="8"/>
      <c r="I19532" s="8"/>
      <c r="J19532" s="8"/>
      <c r="K19532" s="8" t="s">
        <v>34002</v>
      </c>
    </row>
    <row r="19533" spans="1:11" x14ac:dyDescent="0.2">
      <c r="A19533" s="8">
        <f>IF(IFERROR((MATCH(G19533,$G$1:$G$12712,0)),0),INDEX($A$1:$A$12712,MATCH(G19533,$G$1:$G$12712,0)),MAX($A$2:$A19532)+1)</f>
        <v>15284</v>
      </c>
      <c r="B19533" s="8" t="e">
        <f t="shared" si="385"/>
        <v>#N/A</v>
      </c>
      <c r="C19533" s="9" t="str">
        <f t="shared" si="384"/>
        <v>mobile 5</v>
      </c>
      <c r="D19533" s="8">
        <v>122</v>
      </c>
      <c r="E19533" s="8" t="s">
        <v>27057</v>
      </c>
      <c r="F19533" s="8" t="s">
        <v>32594</v>
      </c>
      <c r="G19533" s="8"/>
      <c r="H19533" s="8"/>
      <c r="I19533" s="8"/>
      <c r="J19533" s="8"/>
      <c r="K19533" s="8" t="s">
        <v>34002</v>
      </c>
    </row>
    <row r="19534" spans="1:11" x14ac:dyDescent="0.2">
      <c r="A19534" s="8">
        <f>IF(IFERROR((MATCH(G19534,$G$1:$G$12712,0)),0),INDEX($A$1:$A$12712,MATCH(G19534,$G$1:$G$12712,0)),MAX($A$2:$A19533)+1)</f>
        <v>15285</v>
      </c>
      <c r="B19534" s="8" t="e">
        <f t="shared" si="385"/>
        <v>#N/A</v>
      </c>
      <c r="C19534" s="9" t="str">
        <f t="shared" si="384"/>
        <v>mobile 6</v>
      </c>
      <c r="D19534" s="8">
        <v>122</v>
      </c>
      <c r="E19534" s="8" t="s">
        <v>27057</v>
      </c>
      <c r="F19534" s="8" t="s">
        <v>32595</v>
      </c>
      <c r="G19534" s="8"/>
      <c r="H19534" s="8"/>
      <c r="I19534" s="8"/>
      <c r="J19534" s="8"/>
      <c r="K19534" s="8" t="s">
        <v>34002</v>
      </c>
    </row>
    <row r="19535" spans="1:11" x14ac:dyDescent="0.2">
      <c r="A19535" s="8">
        <f>IF(IFERROR((MATCH(G19535,$G$1:$G$12712,0)),0),INDEX($A$1:$A$12712,MATCH(G19535,$G$1:$G$12712,0)),MAX($A$2:$A19534)+1)</f>
        <v>15286</v>
      </c>
      <c r="B19535" s="8" t="e">
        <f t="shared" si="385"/>
        <v>#N/A</v>
      </c>
      <c r="C19535" s="9" t="str">
        <f t="shared" si="384"/>
        <v>mobile 7</v>
      </c>
      <c r="D19535" s="8">
        <v>122</v>
      </c>
      <c r="E19535" s="8" t="s">
        <v>27057</v>
      </c>
      <c r="F19535" s="8" t="s">
        <v>32596</v>
      </c>
      <c r="G19535" s="8"/>
      <c r="H19535" s="8"/>
      <c r="I19535" s="8"/>
      <c r="J19535" s="8"/>
      <c r="K19535" s="8" t="s">
        <v>34002</v>
      </c>
    </row>
    <row r="19536" spans="1:11" x14ac:dyDescent="0.2">
      <c r="A19536" s="8">
        <f>IF(IFERROR((MATCH(G19536,$G$1:$G$12712,0)),0),INDEX($A$1:$A$12712,MATCH(G19536,$G$1:$G$12712,0)),MAX($A$2:$A19535)+1)</f>
        <v>15287</v>
      </c>
      <c r="B19536" s="8" t="e">
        <f t="shared" si="385"/>
        <v>#N/A</v>
      </c>
      <c r="C19536" s="9" t="str">
        <f t="shared" si="384"/>
        <v>mobile 8</v>
      </c>
      <c r="D19536" s="8">
        <v>122</v>
      </c>
      <c r="E19536" s="8" t="s">
        <v>27057</v>
      </c>
      <c r="F19536" s="8" t="s">
        <v>32597</v>
      </c>
      <c r="G19536" s="8"/>
      <c r="H19536" s="8"/>
      <c r="I19536" s="8"/>
      <c r="J19536" s="8"/>
      <c r="K19536" s="8" t="s">
        <v>34002</v>
      </c>
    </row>
    <row r="19537" spans="1:11" x14ac:dyDescent="0.2">
      <c r="A19537" s="8">
        <f>IF(IFERROR((MATCH(G19537,$G$1:$G$12712,0)),0),INDEX($A$1:$A$12712,MATCH(G19537,$G$1:$G$12712,0)),MAX($A$2:$A19536)+1)</f>
        <v>15288</v>
      </c>
      <c r="B19537" s="8" t="e">
        <f t="shared" si="385"/>
        <v>#N/A</v>
      </c>
      <c r="C19537" s="9" t="str">
        <f t="shared" ref="C19537:C19600" si="386">IF(H19537="",F19537,H19537)</f>
        <v>merricourt</v>
      </c>
      <c r="D19537" s="8">
        <v>132</v>
      </c>
      <c r="E19537" s="8" t="s">
        <v>27129</v>
      </c>
      <c r="F19537" s="8" t="s">
        <v>32598</v>
      </c>
      <c r="G19537" s="8"/>
      <c r="H19537" s="8"/>
      <c r="I19537" s="8"/>
      <c r="J19537" s="8"/>
      <c r="K19537" s="8" t="s">
        <v>34002</v>
      </c>
    </row>
    <row r="19538" spans="1:11" x14ac:dyDescent="0.2">
      <c r="A19538" s="8">
        <f>IF(IFERROR((MATCH(G19538,$G$1:$G$12712,0)),0),INDEX($A$1:$A$12712,MATCH(G19538,$G$1:$G$12712,0)),MAX($A$2:$A19537)+1)</f>
        <v>15289</v>
      </c>
      <c r="B19538" s="8" t="e">
        <f t="shared" si="385"/>
        <v>#N/A</v>
      </c>
      <c r="C19538" s="9" t="str">
        <f t="shared" si="386"/>
        <v>wind turbine plants:</v>
      </c>
      <c r="D19538" s="8">
        <v>132</v>
      </c>
      <c r="E19538" s="8" t="s">
        <v>27129</v>
      </c>
      <c r="F19538" s="8" t="s">
        <v>32599</v>
      </c>
      <c r="G19538" s="8"/>
      <c r="H19538" s="8"/>
      <c r="I19538" s="8"/>
      <c r="J19538" s="8"/>
      <c r="K19538" s="8" t="s">
        <v>34002</v>
      </c>
    </row>
    <row r="19539" spans="1:11" x14ac:dyDescent="0.2">
      <c r="A19539" s="8">
        <f>A17915</f>
        <v>13756</v>
      </c>
      <c r="B19539" s="8" t="e">
        <f t="shared" si="385"/>
        <v>#N/A</v>
      </c>
      <c r="C19539" s="9" t="str">
        <f t="shared" si="386"/>
        <v>cedar springs ii</v>
      </c>
      <c r="D19539" s="8">
        <v>134</v>
      </c>
      <c r="E19539" s="8" t="s">
        <v>27284</v>
      </c>
      <c r="F19539" s="8" t="s">
        <v>30654</v>
      </c>
      <c r="G19539" s="8"/>
      <c r="H19539" s="8"/>
      <c r="I19539" s="8"/>
      <c r="J19539" s="8"/>
      <c r="K19539" s="8" t="s">
        <v>34002</v>
      </c>
    </row>
    <row r="19540" spans="1:11" x14ac:dyDescent="0.2">
      <c r="A19540" s="8">
        <f>A16898</f>
        <v>12817</v>
      </c>
      <c r="B19540" s="8" t="e">
        <f t="shared" ref="B19540:B19603" si="387">IF(COUNTIF($G$1:$G$12712,G19540&gt;0),0,INDEX($A$1:$A$12712,MATCH(G19540,$G$1:$G$12712,0)))</f>
        <v>#N/A</v>
      </c>
      <c r="C19540" s="9" t="str">
        <f t="shared" si="386"/>
        <v>ekola flats</v>
      </c>
      <c r="D19540" s="8">
        <v>134</v>
      </c>
      <c r="E19540" s="8" t="s">
        <v>27284</v>
      </c>
      <c r="F19540" s="8" t="s">
        <v>29574</v>
      </c>
      <c r="G19540" s="8"/>
      <c r="H19540" s="8"/>
      <c r="I19540" s="8"/>
      <c r="J19540" s="8"/>
      <c r="K19540" s="8" t="s">
        <v>34002</v>
      </c>
    </row>
    <row r="19541" spans="1:11" x14ac:dyDescent="0.2">
      <c r="A19541" s="8">
        <f>A1064</f>
        <v>729</v>
      </c>
      <c r="B19541" s="8" t="e">
        <f t="shared" si="387"/>
        <v>#N/A</v>
      </c>
      <c r="C19541" s="9" t="str">
        <f t="shared" si="386"/>
        <v>foote creek i</v>
      </c>
      <c r="D19541" s="8">
        <v>134</v>
      </c>
      <c r="E19541" s="8" t="s">
        <v>27284</v>
      </c>
      <c r="F19541" s="8" t="s">
        <v>32600</v>
      </c>
      <c r="G19541" s="8"/>
      <c r="H19541" s="8"/>
      <c r="I19541" s="8"/>
      <c r="J19541" s="8"/>
      <c r="K19541" s="8" t="s">
        <v>34002</v>
      </c>
    </row>
    <row r="19542" spans="1:11" x14ac:dyDescent="0.2">
      <c r="A19542" s="8">
        <f>IF(IFERROR((MATCH(G19542,$G$1:$G$12712,0)),0),INDEX($A$1:$A$12712,MATCH(G19542,$G$1:$G$12712,0)),MAX($A$2:$A19541)+1)</f>
        <v>15290</v>
      </c>
      <c r="B19542" s="8" t="e">
        <f t="shared" si="387"/>
        <v>#N/A</v>
      </c>
      <c r="C19542" s="9" t="str">
        <f t="shared" si="386"/>
        <v>pryor mountain</v>
      </c>
      <c r="D19542" s="8">
        <v>134</v>
      </c>
      <c r="E19542" s="8" t="s">
        <v>27284</v>
      </c>
      <c r="F19542" s="8" t="s">
        <v>32601</v>
      </c>
      <c r="G19542" s="8"/>
      <c r="H19542" s="8"/>
      <c r="I19542" s="8"/>
      <c r="J19542" s="8"/>
      <c r="K19542" s="8" t="s">
        <v>34002</v>
      </c>
    </row>
    <row r="19543" spans="1:11" x14ac:dyDescent="0.2">
      <c r="A19543" s="8">
        <f>A16826</f>
        <v>12745</v>
      </c>
      <c r="B19543" s="8" t="e">
        <f t="shared" si="387"/>
        <v>#N/A</v>
      </c>
      <c r="C19543" s="9" t="str">
        <f t="shared" si="386"/>
        <v>tb flats</v>
      </c>
      <c r="D19543" s="8">
        <v>134</v>
      </c>
      <c r="E19543" s="8" t="s">
        <v>27284</v>
      </c>
      <c r="F19543" s="8" t="s">
        <v>29501</v>
      </c>
      <c r="G19543" s="8"/>
      <c r="H19543" s="8"/>
      <c r="I19543" s="8"/>
      <c r="J19543" s="8"/>
      <c r="K19543" s="8" t="s">
        <v>34002</v>
      </c>
    </row>
    <row r="19544" spans="1:11" x14ac:dyDescent="0.2">
      <c r="A19544" s="8">
        <f>A17877</f>
        <v>13718</v>
      </c>
      <c r="B19544" s="8" t="e">
        <f t="shared" si="387"/>
        <v>#N/A</v>
      </c>
      <c r="C19544" s="9" t="str">
        <f t="shared" si="386"/>
        <v>cheyenne ridge</v>
      </c>
      <c r="D19544" s="8">
        <v>145</v>
      </c>
      <c r="E19544" s="8" t="s">
        <v>25428</v>
      </c>
      <c r="F19544" s="8" t="s">
        <v>32602</v>
      </c>
      <c r="G19544" s="8"/>
      <c r="H19544" s="8"/>
      <c r="I19544" s="8"/>
      <c r="J19544" s="8"/>
      <c r="K19544" s="8" t="s">
        <v>34002</v>
      </c>
    </row>
    <row r="19545" spans="1:11" x14ac:dyDescent="0.2">
      <c r="A19545" s="8">
        <f>IF(IFERROR((MATCH(G19545,$G$1:$G$12712,0)),0),INDEX($A$1:$A$12712,MATCH(G19545,$G$1:$G$12712,0)),MAX($A$2:$A19544)+1)</f>
        <v>15291</v>
      </c>
      <c r="B19545" s="8" t="e">
        <f t="shared" si="387"/>
        <v>#N/A</v>
      </c>
      <c r="C19545" s="9" t="str">
        <f t="shared" si="386"/>
        <v>diesel</v>
      </c>
      <c r="D19545" s="8">
        <v>145</v>
      </c>
      <c r="E19545" s="8" t="s">
        <v>25428</v>
      </c>
      <c r="F19545" s="8" t="s">
        <v>32426</v>
      </c>
      <c r="G19545" s="8"/>
      <c r="H19545" s="8"/>
      <c r="I19545" s="8"/>
      <c r="J19545" s="8"/>
      <c r="K19545" s="8" t="s">
        <v>34002</v>
      </c>
    </row>
    <row r="19546" spans="1:11" x14ac:dyDescent="0.2">
      <c r="A19546" s="8">
        <f>A933</f>
        <v>628</v>
      </c>
      <c r="B19546" s="8" t="e">
        <f t="shared" si="387"/>
        <v>#N/A</v>
      </c>
      <c r="C19546" s="9" t="str">
        <f t="shared" si="386"/>
        <v>valmont 6, 7 &amp; 8</v>
      </c>
      <c r="D19546" s="8">
        <v>145</v>
      </c>
      <c r="E19546" s="8" t="s">
        <v>25428</v>
      </c>
      <c r="F19546" s="8" t="s">
        <v>32603</v>
      </c>
      <c r="G19546" s="8"/>
      <c r="H19546" s="8"/>
      <c r="I19546" s="8"/>
      <c r="J19546" s="8"/>
      <c r="K19546" s="8" t="s">
        <v>34002</v>
      </c>
    </row>
    <row r="19547" spans="1:11" x14ac:dyDescent="0.2">
      <c r="A19547" s="8">
        <f>IF(IFERROR((MATCH(G19547,$G$1:$G$12712,0)),0),INDEX($A$1:$A$12712,MATCH(G19547,$G$1:$G$12712,0)),MAX($A$2:$A19546)+1)</f>
        <v>15292</v>
      </c>
      <c r="B19547" s="8" t="e">
        <f t="shared" si="387"/>
        <v>#N/A</v>
      </c>
      <c r="C19547" s="9" t="str">
        <f t="shared" si="386"/>
        <v>-extension - landfills</v>
      </c>
      <c r="D19547" s="8">
        <v>149</v>
      </c>
      <c r="E19547" s="8" t="s">
        <v>25471</v>
      </c>
      <c r="F19547" s="8" t="s">
        <v>32604</v>
      </c>
      <c r="G19547" s="8"/>
      <c r="H19547" s="8"/>
      <c r="I19547" s="8"/>
      <c r="J19547" s="8"/>
      <c r="K19547" s="8" t="s">
        <v>34002</v>
      </c>
    </row>
    <row r="19548" spans="1:11" x14ac:dyDescent="0.2">
      <c r="A19548" s="8">
        <f>IF(IFERROR((MATCH(G19548,$G$1:$G$12712,0)),0),INDEX($A$1:$A$12712,MATCH(G19548,$G$1:$G$12712,0)),MAX($A$2:$A19547)+1)</f>
        <v>15293</v>
      </c>
      <c r="B19548" s="8" t="e">
        <f t="shared" si="387"/>
        <v>#N/A</v>
      </c>
      <c r="C19548" s="9" t="str">
        <f t="shared" si="386"/>
        <v>-extension - pilot projects &amp; grid security</v>
      </c>
      <c r="D19548" s="8">
        <v>149</v>
      </c>
      <c r="E19548" s="8" t="s">
        <v>25471</v>
      </c>
      <c r="F19548" s="8" t="s">
        <v>32605</v>
      </c>
      <c r="G19548" s="8"/>
      <c r="H19548" s="8"/>
      <c r="I19548" s="8"/>
      <c r="J19548" s="8"/>
      <c r="K19548" s="8" t="s">
        <v>34002</v>
      </c>
    </row>
    <row r="19549" spans="1:11" x14ac:dyDescent="0.2">
      <c r="A19549" s="8">
        <f>IF(IFERROR((MATCH(G19549,$G$1:$G$12712,0)),0),INDEX($A$1:$A$12712,MATCH(G19549,$G$1:$G$12712,0)),MAX($A$2:$A19548)+1)</f>
        <v>15294</v>
      </c>
      <c r="B19549" s="8" t="e">
        <f t="shared" si="387"/>
        <v>#N/A</v>
      </c>
      <c r="C19549" s="9" t="str">
        <f t="shared" si="386"/>
        <v>backup generator costs for the creek fire rest..</v>
      </c>
      <c r="D19549" s="8">
        <v>161</v>
      </c>
      <c r="E19549" s="8" t="s">
        <v>25477</v>
      </c>
      <c r="F19549" s="8" t="s">
        <v>32606</v>
      </c>
      <c r="G19549" s="8"/>
      <c r="H19549" s="8"/>
      <c r="I19549" s="8"/>
      <c r="J19549" s="8"/>
      <c r="K19549" s="8" t="s">
        <v>34002</v>
      </c>
    </row>
    <row r="19550" spans="1:11" x14ac:dyDescent="0.2">
      <c r="A19550" s="8">
        <f>A18076</f>
        <v>13916</v>
      </c>
      <c r="B19550" s="8" t="e">
        <f t="shared" si="387"/>
        <v>#N/A</v>
      </c>
      <c r="C19550" s="9" t="str">
        <f t="shared" si="386"/>
        <v>troy solar generation facility</v>
      </c>
      <c r="D19550" s="8">
        <v>163</v>
      </c>
      <c r="E19550" s="8" t="s">
        <v>27765</v>
      </c>
      <c r="F19550" s="8" t="s">
        <v>32607</v>
      </c>
      <c r="G19550" s="8"/>
      <c r="H19550" s="8"/>
      <c r="I19550" s="8"/>
      <c r="J19550" s="8"/>
      <c r="K19550" s="8" t="s">
        <v>34002</v>
      </c>
    </row>
    <row r="19551" spans="1:11" x14ac:dyDescent="0.2">
      <c r="A19551" s="8">
        <f>A17880</f>
        <v>13721</v>
      </c>
      <c r="B19551" s="8" t="e">
        <f t="shared" si="387"/>
        <v>#N/A</v>
      </c>
      <c r="C19551" s="9" t="str">
        <f t="shared" si="386"/>
        <v>sagamore wind farm</v>
      </c>
      <c r="D19551" s="8">
        <v>166</v>
      </c>
      <c r="E19551" s="8" t="s">
        <v>27788</v>
      </c>
      <c r="F19551" s="8" t="s">
        <v>32608</v>
      </c>
      <c r="G19551" s="8"/>
      <c r="H19551" s="8"/>
      <c r="I19551" s="8"/>
      <c r="J19551" s="8"/>
      <c r="K19551" s="8" t="s">
        <v>34002</v>
      </c>
    </row>
    <row r="19552" spans="1:11" x14ac:dyDescent="0.2">
      <c r="A19552" s="8">
        <f>IF(IFERROR((MATCH(G19552,$G$1:$G$12712,0)),0),INDEX($A$1:$A$12712,MATCH(G19552,$G$1:$G$12712,0)),MAX($A$2:$A19551)+1)</f>
        <v>15295</v>
      </c>
      <c r="B19552" s="8" t="e">
        <f t="shared" si="387"/>
        <v>#N/A</v>
      </c>
      <c r="C19552" s="9" t="str">
        <f t="shared" si="386"/>
        <v>aquarium community solar</v>
      </c>
      <c r="D19552" s="8">
        <v>170</v>
      </c>
      <c r="E19552" s="8" t="s">
        <v>25431</v>
      </c>
      <c r="F19552" s="8" t="s">
        <v>32609</v>
      </c>
      <c r="G19552" s="8"/>
      <c r="H19552" s="8"/>
      <c r="I19552" s="8"/>
      <c r="J19552" s="8"/>
      <c r="K19552" s="8" t="s">
        <v>34002</v>
      </c>
    </row>
    <row r="19553" spans="1:11" x14ac:dyDescent="0.2">
      <c r="A19553" s="8">
        <f>A17046</f>
        <v>12965</v>
      </c>
      <c r="B19553" s="8" t="e">
        <f t="shared" si="387"/>
        <v>#N/A</v>
      </c>
      <c r="C19553" s="9" t="str">
        <f t="shared" si="386"/>
        <v>little manatee solar</v>
      </c>
      <c r="D19553" s="8">
        <v>170</v>
      </c>
      <c r="E19553" s="8" t="s">
        <v>25431</v>
      </c>
      <c r="F19553" s="8" t="s">
        <v>32610</v>
      </c>
      <c r="G19553" s="8"/>
      <c r="H19553" s="8"/>
      <c r="I19553" s="8"/>
      <c r="J19553" s="8"/>
      <c r="K19553" s="8" t="s">
        <v>34002</v>
      </c>
    </row>
    <row r="19554" spans="1:11" x14ac:dyDescent="0.2">
      <c r="A19554" s="8">
        <f>A16021</f>
        <v>11941</v>
      </c>
      <c r="B19554" s="8" t="e">
        <f t="shared" si="387"/>
        <v>#N/A</v>
      </c>
      <c r="C19554" s="9" t="str">
        <f t="shared" si="386"/>
        <v>wimauma solar</v>
      </c>
      <c r="D19554" s="8">
        <v>170</v>
      </c>
      <c r="E19554" s="8" t="s">
        <v>25431</v>
      </c>
      <c r="F19554" s="8" t="s">
        <v>28662</v>
      </c>
      <c r="G19554" s="8"/>
      <c r="H19554" s="8"/>
      <c r="I19554" s="8"/>
      <c r="J19554" s="8"/>
      <c r="K19554" s="8" t="s">
        <v>34002</v>
      </c>
    </row>
    <row r="19555" spans="1:11" x14ac:dyDescent="0.2">
      <c r="A19555" s="8">
        <f>A882</f>
        <v>597</v>
      </c>
      <c r="B19555" s="8" t="e">
        <f t="shared" si="387"/>
        <v>#N/A</v>
      </c>
      <c r="C19555" s="9" t="str">
        <f t="shared" si="386"/>
        <v>sundt (rice)</v>
      </c>
      <c r="D19555" s="8">
        <v>176</v>
      </c>
      <c r="E19555" s="8" t="s">
        <v>25480</v>
      </c>
      <c r="F19555" s="8" t="s">
        <v>32611</v>
      </c>
      <c r="G19555" s="8"/>
      <c r="H19555" s="8"/>
      <c r="I19555" s="8"/>
      <c r="J19555" s="8"/>
      <c r="K19555" s="8" t="s">
        <v>34002</v>
      </c>
    </row>
    <row r="19556" spans="1:11" x14ac:dyDescent="0.2">
      <c r="A19556" s="8">
        <f>IF(IFERROR((MATCH(G19556,$G$1:$G$12712,0)),0),INDEX($A$1:$A$12712,MATCH(G19556,$G$1:$G$12712,0)),MAX($A$2:$A19555)+1)</f>
        <v>15296</v>
      </c>
      <c r="B19556" s="8" t="e">
        <f t="shared" si="387"/>
        <v>#N/A</v>
      </c>
      <c r="C19556" s="9" t="str">
        <f t="shared" si="386"/>
        <v>&amp; 12 units at 3.45 mw each)</v>
      </c>
      <c r="D19556" s="8">
        <v>177</v>
      </c>
      <c r="E19556" s="8" t="s">
        <v>27875</v>
      </c>
      <c r="F19556" s="8" t="s">
        <v>32612</v>
      </c>
      <c r="G19556" s="8"/>
      <c r="H19556" s="8"/>
      <c r="I19556" s="8"/>
      <c r="J19556" s="8"/>
      <c r="K19556" s="8" t="s">
        <v>34002</v>
      </c>
    </row>
    <row r="19557" spans="1:11" x14ac:dyDescent="0.2">
      <c r="A19557" s="8">
        <f>IF(IFERROR((MATCH(G19557,$G$1:$G$12712,0)),0),INDEX($A$1:$A$12712,MATCH(G19557,$G$1:$G$12712,0)),MAX($A$2:$A19556)+1)</f>
        <v>15297</v>
      </c>
      <c r="B19557" s="8" t="e">
        <f t="shared" si="387"/>
        <v>#N/A</v>
      </c>
      <c r="C19557" s="9" t="str">
        <f t="shared" si="386"/>
        <v>(amounts are for total of all 175 units)</v>
      </c>
      <c r="D19557" s="8">
        <v>177</v>
      </c>
      <c r="E19557" s="8" t="s">
        <v>27875</v>
      </c>
      <c r="F19557" s="8" t="s">
        <v>32613</v>
      </c>
      <c r="G19557" s="8"/>
      <c r="H19557" s="8"/>
      <c r="I19557" s="8"/>
      <c r="J19557" s="8"/>
      <c r="K19557" s="8" t="s">
        <v>34002</v>
      </c>
    </row>
    <row r="19558" spans="1:11" x14ac:dyDescent="0.2">
      <c r="A19558" s="8">
        <f>IF(IFERROR((MATCH(G19558,$G$1:$G$12712,0)),0),INDEX($A$1:$A$12712,MATCH(G19558,$G$1:$G$12712,0)),MAX($A$2:$A19557)+1)</f>
        <v>15298</v>
      </c>
      <c r="B19558" s="8" t="e">
        <f t="shared" si="387"/>
        <v>#N/A</v>
      </c>
      <c r="C19558" s="9" t="str">
        <f t="shared" si="386"/>
        <v>high prairie (163 units @ 2.2 mw each</v>
      </c>
      <c r="D19558" s="8">
        <v>177</v>
      </c>
      <c r="E19558" s="8" t="s">
        <v>27875</v>
      </c>
      <c r="F19558" s="8" t="s">
        <v>32614</v>
      </c>
      <c r="G19558" s="8"/>
      <c r="H19558" s="8"/>
      <c r="I19558" s="8"/>
      <c r="J19558" s="8"/>
      <c r="K19558" s="8" t="s">
        <v>34002</v>
      </c>
    </row>
    <row r="19559" spans="1:11" x14ac:dyDescent="0.2">
      <c r="A19559" s="8">
        <f>IF(IFERROR((MATCH(G19559,$G$1:$G$12712,0)),0),INDEX($A$1:$A$12712,MATCH(G19559,$G$1:$G$12712,0)),MAX($A$2:$A19558)+1)</f>
        <v>15299</v>
      </c>
      <c r="B19559" s="8" t="e">
        <f t="shared" si="387"/>
        <v>#N/A</v>
      </c>
      <c r="C19559" s="9" t="str">
        <f t="shared" si="386"/>
        <v>wind</v>
      </c>
      <c r="D19559" s="8">
        <v>177</v>
      </c>
      <c r="E19559" s="8" t="s">
        <v>27875</v>
      </c>
      <c r="F19559" s="8" t="s">
        <v>32615</v>
      </c>
      <c r="G19559" s="8"/>
      <c r="H19559" s="8"/>
      <c r="I19559" s="8"/>
      <c r="J19559" s="8"/>
      <c r="K19559" s="8" t="s">
        <v>34002</v>
      </c>
    </row>
    <row r="19560" spans="1:11" x14ac:dyDescent="0.2">
      <c r="A19560" s="8">
        <f>A965</f>
        <v>650</v>
      </c>
      <c r="B19560" s="8" t="e">
        <f t="shared" si="387"/>
        <v>#N/A</v>
      </c>
      <c r="C19560" s="9" t="str">
        <f t="shared" si="386"/>
        <v>woodsdale ct</v>
      </c>
      <c r="D19560" s="8">
        <v>178</v>
      </c>
      <c r="E19560" s="8" t="s">
        <v>11736</v>
      </c>
      <c r="F19560" s="8" t="s">
        <v>32616</v>
      </c>
      <c r="G19560" s="8"/>
      <c r="H19560" s="8"/>
      <c r="I19560" s="8"/>
      <c r="J19560" s="8"/>
      <c r="K19560" s="8" t="s">
        <v>34002</v>
      </c>
    </row>
    <row r="19561" spans="1:11" x14ac:dyDescent="0.2">
      <c r="A19561" s="8">
        <f>A12249</f>
        <v>10674</v>
      </c>
      <c r="B19561" s="8" t="e">
        <f t="shared" si="387"/>
        <v>#N/A</v>
      </c>
      <c r="C19561" s="9" t="str">
        <f t="shared" si="386"/>
        <v>chestnut</v>
      </c>
      <c r="D19561" s="8">
        <v>186</v>
      </c>
      <c r="E19561" s="8" t="s">
        <v>25435</v>
      </c>
      <c r="F19561" s="8" t="s">
        <v>30623</v>
      </c>
      <c r="G19561" s="8"/>
      <c r="H19561" s="8"/>
      <c r="I19561" s="8"/>
      <c r="J19561" s="8"/>
      <c r="K19561" s="8" t="s">
        <v>34002</v>
      </c>
    </row>
    <row r="19562" spans="1:11" x14ac:dyDescent="0.2">
      <c r="A19562" s="8">
        <f>A17107</f>
        <v>13026</v>
      </c>
      <c r="B19562" s="8" t="e">
        <f t="shared" si="387"/>
        <v>#N/A</v>
      </c>
      <c r="C19562" s="9" t="str">
        <f t="shared" si="386"/>
        <v>grasshopper</v>
      </c>
      <c r="D19562" s="8">
        <v>186</v>
      </c>
      <c r="E19562" s="8" t="s">
        <v>25435</v>
      </c>
      <c r="F19562" s="8" t="s">
        <v>32617</v>
      </c>
      <c r="G19562" s="8"/>
      <c r="H19562" s="8"/>
      <c r="I19562" s="8"/>
      <c r="J19562" s="8"/>
      <c r="K19562" s="8" t="s">
        <v>34002</v>
      </c>
    </row>
    <row r="19563" spans="1:11" x14ac:dyDescent="0.2">
      <c r="A19563" s="8">
        <f>A16325</f>
        <v>12244</v>
      </c>
      <c r="B19563" s="8" t="e">
        <f t="shared" si="387"/>
        <v>#N/A</v>
      </c>
      <c r="C19563" s="9" t="str">
        <f t="shared" si="386"/>
        <v>spring grove 1</v>
      </c>
      <c r="D19563" s="8">
        <v>186</v>
      </c>
      <c r="E19563" s="8" t="s">
        <v>25435</v>
      </c>
      <c r="F19563" s="8" t="s">
        <v>32618</v>
      </c>
      <c r="G19563" s="8"/>
      <c r="H19563" s="8"/>
      <c r="I19563" s="8"/>
      <c r="J19563" s="8"/>
      <c r="K19563" s="8" t="s">
        <v>34002</v>
      </c>
    </row>
    <row r="19564" spans="1:11" x14ac:dyDescent="0.2">
      <c r="A19564" s="8">
        <f>IF(IFERROR((MATCH(G19564,$G$1:$G$12712,0)),0),INDEX($A$1:$A$12712,MATCH(G19564,$G$1:$G$12712,0)),MAX($A$2:$A19563)+1)</f>
        <v>15300</v>
      </c>
      <c r="B19564" s="8" t="e">
        <f t="shared" si="387"/>
        <v>#N/A</v>
      </c>
      <c r="C19564" s="9" t="str">
        <f t="shared" si="386"/>
        <v>solar</v>
      </c>
      <c r="D19564" s="8">
        <v>193</v>
      </c>
      <c r="E19564" s="8" t="s">
        <v>25487</v>
      </c>
      <c r="F19564" s="8" t="s">
        <v>30450</v>
      </c>
      <c r="G19564" s="8"/>
      <c r="H19564" s="8"/>
      <c r="I19564" s="8"/>
      <c r="J19564" s="8"/>
      <c r="K19564" s="8" t="s">
        <v>34002</v>
      </c>
    </row>
    <row r="19565" spans="1:11" x14ac:dyDescent="0.2">
      <c r="A19565" s="8">
        <f>IF(IFERROR((MATCH(G19565,$G$1:$G$12712,0)),0),INDEX($A$1:$A$12712,MATCH(G19565,$G$1:$G$12712,0)),MAX($A$2:$A19564)+1)</f>
        <v>15301</v>
      </c>
      <c r="B19565" s="8" t="e">
        <f t="shared" si="387"/>
        <v>#N/A</v>
      </c>
      <c r="C19565" s="9" t="str">
        <f t="shared" si="386"/>
        <v>solar now</v>
      </c>
      <c r="D19565" s="8">
        <v>193</v>
      </c>
      <c r="E19565" s="8" t="s">
        <v>25487</v>
      </c>
      <c r="F19565" s="8" t="s">
        <v>32619</v>
      </c>
      <c r="G19565" s="8"/>
      <c r="H19565" s="8"/>
      <c r="I19565" s="8"/>
      <c r="J19565" s="8"/>
      <c r="K19565" s="8" t="s">
        <v>34002</v>
      </c>
    </row>
    <row r="19566" spans="1:11" x14ac:dyDescent="0.2">
      <c r="A19566" s="8">
        <f>A252</f>
        <v>172</v>
      </c>
      <c r="B19566" s="8" t="e">
        <f t="shared" si="387"/>
        <v>#N/A</v>
      </c>
      <c r="C19566" s="9" t="str">
        <f t="shared" si="386"/>
        <v>edgewater 5</v>
      </c>
      <c r="D19566" s="8">
        <v>194</v>
      </c>
      <c r="E19566" s="8" t="s">
        <v>28091</v>
      </c>
      <c r="F19566" s="8" t="s">
        <v>32620</v>
      </c>
      <c r="G19566" s="8"/>
      <c r="H19566" s="8"/>
      <c r="I19566" s="8"/>
      <c r="J19566" s="8"/>
      <c r="K19566" s="8" t="s">
        <v>34002</v>
      </c>
    </row>
    <row r="19567" spans="1:11" x14ac:dyDescent="0.2">
      <c r="A19567" s="8">
        <f>A6283</f>
        <v>5344</v>
      </c>
      <c r="B19567" s="8" t="e">
        <f t="shared" si="387"/>
        <v>#N/A</v>
      </c>
      <c r="C19567" s="9" t="str">
        <f t="shared" si="386"/>
        <v>forward wind</v>
      </c>
      <c r="D19567" s="8">
        <v>194</v>
      </c>
      <c r="E19567" s="8" t="s">
        <v>28091</v>
      </c>
      <c r="F19567" s="8" t="s">
        <v>32621</v>
      </c>
      <c r="G19567" s="8"/>
      <c r="H19567" s="8"/>
      <c r="I19567" s="8"/>
      <c r="J19567" s="8"/>
      <c r="K19567" s="8" t="s">
        <v>34002</v>
      </c>
    </row>
    <row r="19568" spans="1:11" x14ac:dyDescent="0.2">
      <c r="A19568" s="8">
        <f>A16433</f>
        <v>12352</v>
      </c>
      <c r="B19568" s="8" t="e">
        <f t="shared" si="387"/>
        <v>#N/A</v>
      </c>
      <c r="C19568" s="9" t="str">
        <f t="shared" si="386"/>
        <v>kossuth</v>
      </c>
      <c r="D19568" s="8">
        <v>194</v>
      </c>
      <c r="E19568" s="8" t="s">
        <v>28091</v>
      </c>
      <c r="F19568" s="8" t="s">
        <v>29094</v>
      </c>
      <c r="G19568" s="8"/>
      <c r="H19568" s="8"/>
      <c r="I19568" s="8"/>
      <c r="J19568" s="8"/>
      <c r="K19568" s="8" t="s">
        <v>34002</v>
      </c>
    </row>
    <row r="19569" spans="1:11" x14ac:dyDescent="0.2">
      <c r="A19569" s="8">
        <f>A769</f>
        <v>522</v>
      </c>
      <c r="B19569" s="8" t="e">
        <f t="shared" si="387"/>
        <v>#N/A</v>
      </c>
      <c r="C19569" s="9" t="str">
        <f t="shared" si="386"/>
        <v>rock river units</v>
      </c>
      <c r="D19569" s="8">
        <v>194</v>
      </c>
      <c r="E19569" s="8" t="s">
        <v>28091</v>
      </c>
      <c r="F19569" s="8" t="s">
        <v>32622</v>
      </c>
      <c r="G19569" s="8"/>
      <c r="H19569" s="8"/>
      <c r="I19569" s="8"/>
      <c r="J19569" s="8"/>
      <c r="K19569" s="8" t="s">
        <v>34002</v>
      </c>
    </row>
    <row r="19570" spans="1:11" x14ac:dyDescent="0.2">
      <c r="A19570" s="8">
        <f>A816</f>
        <v>553</v>
      </c>
      <c r="B19570" s="8" t="e">
        <f t="shared" si="387"/>
        <v>#N/A</v>
      </c>
      <c r="C19570" s="9" t="str">
        <f t="shared" si="386"/>
        <v>s fond du lac</v>
      </c>
      <c r="D19570" s="8">
        <v>194</v>
      </c>
      <c r="E19570" s="8" t="s">
        <v>28091</v>
      </c>
      <c r="F19570" s="8" t="s">
        <v>32623</v>
      </c>
      <c r="G19570" s="8"/>
      <c r="H19570" s="8"/>
      <c r="I19570" s="8"/>
      <c r="J19570" s="8"/>
      <c r="K19570" s="8" t="s">
        <v>34002</v>
      </c>
    </row>
    <row r="19571" spans="1:11" x14ac:dyDescent="0.2">
      <c r="A19571" s="8">
        <f>A18924</f>
        <v>14737</v>
      </c>
      <c r="B19571" s="8" t="e">
        <f t="shared" si="387"/>
        <v>#N/A</v>
      </c>
      <c r="C19571" s="9" t="str">
        <f t="shared" si="386"/>
        <v>west riverside</v>
      </c>
      <c r="D19571" s="8">
        <v>194</v>
      </c>
      <c r="E19571" s="8" t="s">
        <v>28091</v>
      </c>
      <c r="F19571" s="8" t="s">
        <v>32624</v>
      </c>
      <c r="G19571" s="8"/>
      <c r="H19571" s="8"/>
      <c r="I19571" s="8"/>
      <c r="J19571" s="8"/>
      <c r="K19571" s="8" t="s">
        <v>34002</v>
      </c>
    </row>
    <row r="19572" spans="1:11" x14ac:dyDescent="0.2">
      <c r="A19572" s="8">
        <f>IF(IFERROR((MATCH(G19572,$G$1:$G$12712,0)),0),INDEX($A$1:$A$12712,MATCH(G19572,$G$1:$G$12712,0)),MAX($A$2:$A19571)+1)</f>
        <v>15302</v>
      </c>
      <c r="B19572" s="8" t="e">
        <f t="shared" si="387"/>
        <v>#N/A</v>
      </c>
      <c r="C19572" s="9" t="str">
        <f t="shared" si="386"/>
        <v>**license surrendered december 1981</v>
      </c>
      <c r="D19572" s="8">
        <v>195</v>
      </c>
      <c r="E19572" s="8" t="s">
        <v>25436</v>
      </c>
      <c r="F19572" s="8" t="s">
        <v>32625</v>
      </c>
      <c r="G19572" s="8"/>
      <c r="H19572" s="8"/>
      <c r="I19572" s="8"/>
      <c r="J19572" s="8"/>
      <c r="K19572" s="8" t="s">
        <v>34002</v>
      </c>
    </row>
    <row r="19573" spans="1:11" x14ac:dyDescent="0.2">
      <c r="A19573" s="8">
        <f>IF(IFERROR((MATCH(G19573,$G$1:$G$12712,0)),0),INDEX($A$1:$A$12712,MATCH(G19573,$G$1:$G$12712,0)),MAX($A$2:$A19572)+1)</f>
        <v>15303</v>
      </c>
      <c r="B19573" s="8" t="e">
        <f t="shared" si="387"/>
        <v>#N/A</v>
      </c>
      <c r="C19573" s="9" t="str">
        <f t="shared" si="386"/>
        <v>*license surrendered august 1982</v>
      </c>
      <c r="D19573" s="8">
        <v>195</v>
      </c>
      <c r="E19573" s="8" t="s">
        <v>25436</v>
      </c>
      <c r="F19573" s="8" t="s">
        <v>32626</v>
      </c>
      <c r="G19573" s="8"/>
      <c r="H19573" s="8"/>
      <c r="I19573" s="8"/>
      <c r="J19573" s="8"/>
      <c r="K19573" s="8" t="s">
        <v>34002</v>
      </c>
    </row>
    <row r="19574" spans="1:11" x14ac:dyDescent="0.2">
      <c r="A19574" s="8">
        <f>A6283</f>
        <v>5344</v>
      </c>
      <c r="B19574" s="8" t="e">
        <f t="shared" si="387"/>
        <v>#N/A</v>
      </c>
      <c r="C19574" s="9" t="str">
        <f t="shared" si="386"/>
        <v>forward wind</v>
      </c>
      <c r="D19574" s="8">
        <v>195</v>
      </c>
      <c r="E19574" s="8" t="s">
        <v>25436</v>
      </c>
      <c r="F19574" s="8" t="s">
        <v>32621</v>
      </c>
      <c r="G19574" s="8"/>
      <c r="H19574" s="8"/>
      <c r="I19574" s="8"/>
      <c r="J19574" s="8"/>
      <c r="K19574" s="8" t="s">
        <v>34002</v>
      </c>
    </row>
    <row r="19575" spans="1:11" x14ac:dyDescent="0.2">
      <c r="A19575" s="8">
        <f>A17999</f>
        <v>13840</v>
      </c>
      <c r="B19575" s="8" t="e">
        <f t="shared" si="387"/>
        <v>#N/A</v>
      </c>
      <c r="C19575" s="9" t="str">
        <f t="shared" si="386"/>
        <v>two creeks</v>
      </c>
      <c r="D19575" s="8">
        <v>195</v>
      </c>
      <c r="E19575" s="8" t="s">
        <v>25436</v>
      </c>
      <c r="F19575" s="8" t="s">
        <v>32627</v>
      </c>
      <c r="G19575" s="8"/>
      <c r="H19575" s="8"/>
      <c r="I19575" s="8"/>
      <c r="J19575" s="8"/>
      <c r="K19575" s="8" t="s">
        <v>34002</v>
      </c>
    </row>
    <row r="19576" spans="1:11" x14ac:dyDescent="0.2">
      <c r="A19576" s="8">
        <f>A505</f>
        <v>343</v>
      </c>
      <c r="B19576" s="8" t="e">
        <f t="shared" si="387"/>
        <v>#N/A</v>
      </c>
      <c r="C19576" s="9" t="str">
        <f t="shared" si="386"/>
        <v>w marinette 31,32,33</v>
      </c>
      <c r="D19576" s="8">
        <v>195</v>
      </c>
      <c r="E19576" s="8" t="s">
        <v>25436</v>
      </c>
      <c r="F19576" s="8" t="s">
        <v>32628</v>
      </c>
      <c r="G19576" s="8"/>
      <c r="H19576" s="8"/>
      <c r="I19576" s="8"/>
      <c r="J19576" s="8"/>
      <c r="K19576" s="8" t="s">
        <v>34002</v>
      </c>
    </row>
    <row r="19577" spans="1:11" x14ac:dyDescent="0.2">
      <c r="A19577" s="8">
        <f>IF(IFERROR((MATCH(G19577,$G$1:$G$12712,0)),0),INDEX($A$1:$A$12712,MATCH(G19577,$G$1:$G$12712,0)),MAX($A$2:$A19576)+1)</f>
        <v>15304</v>
      </c>
      <c r="B19577" s="8" t="e">
        <f t="shared" si="387"/>
        <v>#N/A</v>
      </c>
      <c r="C19577" s="9" t="str">
        <f t="shared" si="386"/>
        <v>nikkels</v>
      </c>
      <c r="D19577" s="8">
        <v>202</v>
      </c>
      <c r="E19577" s="8" t="s">
        <v>28201</v>
      </c>
      <c r="F19577" s="8" t="s">
        <v>32629</v>
      </c>
      <c r="G19577" s="8"/>
      <c r="H19577" s="8"/>
      <c r="I19577" s="8"/>
      <c r="J19577" s="8"/>
      <c r="K19577" s="8" t="s">
        <v>34002</v>
      </c>
    </row>
    <row r="19578" spans="1:11" x14ac:dyDescent="0.2">
      <c r="A19578" s="8">
        <f>A3572</f>
        <v>2660</v>
      </c>
      <c r="B19578" s="8" t="e">
        <f t="shared" si="387"/>
        <v>#N/A</v>
      </c>
      <c r="C19578" s="9" t="str">
        <f t="shared" si="386"/>
        <v>sullivan</v>
      </c>
      <c r="D19578" s="8">
        <v>202</v>
      </c>
      <c r="E19578" s="8" t="s">
        <v>28201</v>
      </c>
      <c r="F19578" s="8" t="s">
        <v>32630</v>
      </c>
      <c r="G19578" s="8"/>
      <c r="H19578" s="8"/>
      <c r="I19578" s="8"/>
      <c r="J19578" s="8"/>
      <c r="K19578" s="8" t="s">
        <v>34002</v>
      </c>
    </row>
    <row r="19579" spans="1:11" x14ac:dyDescent="0.2">
      <c r="A19579" s="8">
        <f>IF(IFERROR((MATCH(G19579,$G$1:$G$12712,0)),0),INDEX($A$1:$A$12712,MATCH(G19579,$G$1:$G$12712,0)),MAX($A$2:$A19578)+1)</f>
        <v>15305</v>
      </c>
      <c r="B19579" s="8" t="e">
        <f t="shared" si="387"/>
        <v>#N/A</v>
      </c>
      <c r="C19579" s="9" t="str">
        <f t="shared" si="386"/>
        <v>&amp; 19 units @ 2.2 mw each &amp; 25 units @4.3 mw each</v>
      </c>
      <c r="D19579" s="8">
        <v>210</v>
      </c>
      <c r="E19579" s="8" t="s">
        <v>25439</v>
      </c>
      <c r="F19579" s="8" t="s">
        <v>32631</v>
      </c>
      <c r="G19579" s="8"/>
      <c r="H19579" s="8"/>
      <c r="I19579" s="8"/>
      <c r="J19579" s="8"/>
      <c r="K19579" s="8" t="s">
        <v>34002</v>
      </c>
    </row>
    <row r="19580" spans="1:11" x14ac:dyDescent="0.2">
      <c r="A19580" s="8">
        <f>IF(IFERROR((MATCH(G19580,$G$1:$G$12712,0)),0),INDEX($A$1:$A$12712,MATCH(G19580,$G$1:$G$12712,0)),MAX($A$2:$A19579)+1)</f>
        <v>15306</v>
      </c>
      <c r="B19580" s="8" t="e">
        <f t="shared" si="387"/>
        <v>#N/A</v>
      </c>
      <c r="C19580" s="9" t="str">
        <f t="shared" si="386"/>
        <v>&amp; 2 units @ 2.05 mw &amp; 56 units @ 2.2 mw each)</v>
      </c>
      <c r="D19580" s="8">
        <v>210</v>
      </c>
      <c r="E19580" s="8" t="s">
        <v>25439</v>
      </c>
      <c r="F19580" s="8" t="s">
        <v>32632</v>
      </c>
      <c r="G19580" s="8"/>
      <c r="H19580" s="8"/>
      <c r="I19580" s="8"/>
      <c r="J19580" s="8"/>
      <c r="K19580" s="8" t="s">
        <v>34002</v>
      </c>
    </row>
    <row r="19581" spans="1:11" x14ac:dyDescent="0.2">
      <c r="A19581" s="8">
        <f>IF(IFERROR((MATCH(G19581,$G$1:$G$12712,0)),0),INDEX($A$1:$A$12712,MATCH(G19581,$G$1:$G$12712,0)),MAX($A$2:$A19580)+1)</f>
        <v>15307</v>
      </c>
      <c r="B19581" s="8" t="e">
        <f t="shared" si="387"/>
        <v>#N/A</v>
      </c>
      <c r="C19581" s="9" t="str">
        <f t="shared" si="386"/>
        <v>&amp; 2 units @ 4.8 mw each)</v>
      </c>
      <c r="D19581" s="8">
        <v>210</v>
      </c>
      <c r="E19581" s="8" t="s">
        <v>25439</v>
      </c>
      <c r="F19581" s="8" t="s">
        <v>32633</v>
      </c>
      <c r="G19581" s="8"/>
      <c r="H19581" s="8"/>
      <c r="I19581" s="8"/>
      <c r="J19581" s="8"/>
      <c r="K19581" s="8" t="s">
        <v>34002</v>
      </c>
    </row>
    <row r="19582" spans="1:11" x14ac:dyDescent="0.2">
      <c r="A19582" s="8">
        <f>IF(IFERROR((MATCH(G19582,$G$1:$G$12712,0)),0),INDEX($A$1:$A$12712,MATCH(G19582,$G$1:$G$12712,0)),MAX($A$2:$A19581)+1)</f>
        <v>15308</v>
      </c>
      <c r="B19582" s="8" t="e">
        <f t="shared" si="387"/>
        <v>#N/A</v>
      </c>
      <c r="C19582" s="9" t="str">
        <f t="shared" si="386"/>
        <v>(40 units @ 2.0 mw each)</v>
      </c>
      <c r="D19582" s="8">
        <v>210</v>
      </c>
      <c r="E19582" s="8" t="s">
        <v>25439</v>
      </c>
      <c r="F19582" s="8" t="s">
        <v>32634</v>
      </c>
      <c r="G19582" s="8"/>
      <c r="H19582" s="8"/>
      <c r="I19582" s="8"/>
      <c r="J19582" s="8"/>
      <c r="K19582" s="8" t="s">
        <v>34002</v>
      </c>
    </row>
    <row r="19583" spans="1:11" x14ac:dyDescent="0.2">
      <c r="A19583" s="8">
        <f>IF(IFERROR((MATCH(G19583,$G$1:$G$12712,0)),0),INDEX($A$1:$A$12712,MATCH(G19583,$G$1:$G$12712,0)),MAX($A$2:$A19582)+1)</f>
        <v>15309</v>
      </c>
      <c r="B19583" s="8" t="e">
        <f t="shared" si="387"/>
        <v>#N/A</v>
      </c>
      <c r="C19583" s="9" t="str">
        <f t="shared" si="386"/>
        <v>(amounts are for the total of all 142 units)</v>
      </c>
      <c r="D19583" s="8">
        <v>210</v>
      </c>
      <c r="E19583" s="8" t="s">
        <v>25439</v>
      </c>
      <c r="F19583" s="8" t="s">
        <v>32635</v>
      </c>
      <c r="G19583" s="8"/>
      <c r="H19583" s="8"/>
      <c r="I19583" s="8"/>
      <c r="J19583" s="8"/>
      <c r="K19583" s="8" t="s">
        <v>34002</v>
      </c>
    </row>
    <row r="19584" spans="1:11" x14ac:dyDescent="0.2">
      <c r="A19584" s="8">
        <f>IF(IFERROR((MATCH(G19584,$G$1:$G$12712,0)),0),INDEX($A$1:$A$12712,MATCH(G19584,$G$1:$G$12712,0)),MAX($A$2:$A19583)+1)</f>
        <v>15310</v>
      </c>
      <c r="B19584" s="8" t="e">
        <f t="shared" si="387"/>
        <v>#N/A</v>
      </c>
      <c r="C19584" s="9" t="str">
        <f t="shared" si="386"/>
        <v>(amounts are for the total of all 215 units)</v>
      </c>
      <c r="D19584" s="8">
        <v>210</v>
      </c>
      <c r="E19584" s="8" t="s">
        <v>25439</v>
      </c>
      <c r="F19584" s="8" t="s">
        <v>32636</v>
      </c>
      <c r="G19584" s="8"/>
      <c r="H19584" s="8"/>
      <c r="I19584" s="8"/>
      <c r="J19584" s="8"/>
      <c r="K19584" s="8" t="s">
        <v>34002</v>
      </c>
    </row>
    <row r="19585" spans="1:11" x14ac:dyDescent="0.2">
      <c r="A19585" s="8">
        <f>IF(IFERROR((MATCH(G19585,$G$1:$G$12712,0)),0),INDEX($A$1:$A$12712,MATCH(G19585,$G$1:$G$12712,0)),MAX($A$2:$A19584)+1)</f>
        <v>15311</v>
      </c>
      <c r="B19585" s="8" t="e">
        <f t="shared" si="387"/>
        <v>#N/A</v>
      </c>
      <c r="C19585" s="9" t="str">
        <f t="shared" si="386"/>
        <v>(amounts are for the total of all 40 units)</v>
      </c>
      <c r="D19585" s="8">
        <v>210</v>
      </c>
      <c r="E19585" s="8" t="s">
        <v>25439</v>
      </c>
      <c r="F19585" s="8" t="s">
        <v>32637</v>
      </c>
      <c r="G19585" s="8"/>
      <c r="H19585" s="8"/>
      <c r="I19585" s="8"/>
      <c r="J19585" s="8"/>
      <c r="K19585" s="8" t="s">
        <v>34002</v>
      </c>
    </row>
    <row r="19586" spans="1:11" x14ac:dyDescent="0.2">
      <c r="A19586" s="8">
        <f>IF(IFERROR((MATCH(G19586,$G$1:$G$12712,0)),0),INDEX($A$1:$A$12712,MATCH(G19586,$G$1:$G$12712,0)),MAX($A$2:$A19585)+1)</f>
        <v>15312</v>
      </c>
      <c r="B19586" s="8" t="e">
        <f t="shared" si="387"/>
        <v>#N/A</v>
      </c>
      <c r="C19586" s="9" t="str">
        <f t="shared" si="386"/>
        <v>(amounts are for the total of all 41 units)</v>
      </c>
      <c r="D19586" s="8">
        <v>210</v>
      </c>
      <c r="E19586" s="8" t="s">
        <v>25439</v>
      </c>
      <c r="F19586" s="8" t="s">
        <v>32638</v>
      </c>
      <c r="G19586" s="8"/>
      <c r="H19586" s="8"/>
      <c r="I19586" s="8"/>
      <c r="J19586" s="8"/>
      <c r="K19586" s="8" t="s">
        <v>34002</v>
      </c>
    </row>
    <row r="19587" spans="1:11" x14ac:dyDescent="0.2">
      <c r="A19587" s="8">
        <f>IF(IFERROR((MATCH(G19587,$G$1:$G$12712,0)),0),INDEX($A$1:$A$12712,MATCH(G19587,$G$1:$G$12712,0)),MAX($A$2:$A19586)+1)</f>
        <v>15313</v>
      </c>
      <c r="B19587" s="8" t="e">
        <f t="shared" si="387"/>
        <v>#N/A</v>
      </c>
      <c r="C19587" s="9" t="str">
        <f t="shared" si="386"/>
        <v>(amounts are for the total of all 48 units)</v>
      </c>
      <c r="D19587" s="8">
        <v>210</v>
      </c>
      <c r="E19587" s="8" t="s">
        <v>25439</v>
      </c>
      <c r="F19587" s="8" t="s">
        <v>32639</v>
      </c>
      <c r="G19587" s="8"/>
      <c r="H19587" s="8"/>
      <c r="I19587" s="8"/>
      <c r="J19587" s="8"/>
      <c r="K19587" s="8" t="s">
        <v>34002</v>
      </c>
    </row>
    <row r="19588" spans="1:11" x14ac:dyDescent="0.2">
      <c r="A19588" s="8">
        <f>IF(IFERROR((MATCH(G19588,$G$1:$G$12712,0)),0),INDEX($A$1:$A$12712,MATCH(G19588,$G$1:$G$12712,0)),MAX($A$2:$A19587)+1)</f>
        <v>15314</v>
      </c>
      <c r="B19588" s="8" t="e">
        <f t="shared" si="387"/>
        <v>#N/A</v>
      </c>
      <c r="C19588" s="9" t="str">
        <f t="shared" si="386"/>
        <v>(amounts are for the total of all 77 units)</v>
      </c>
      <c r="D19588" s="8">
        <v>210</v>
      </c>
      <c r="E19588" s="8" t="s">
        <v>25439</v>
      </c>
      <c r="F19588" s="8" t="s">
        <v>32640</v>
      </c>
      <c r="G19588" s="8"/>
      <c r="H19588" s="8"/>
      <c r="I19588" s="8"/>
      <c r="J19588" s="8"/>
      <c r="K19588" s="8" t="s">
        <v>34002</v>
      </c>
    </row>
    <row r="19589" spans="1:11" x14ac:dyDescent="0.2">
      <c r="A19589" s="8">
        <f>IF(IFERROR((MATCH(G19589,$G$1:$G$12712,0)),0),INDEX($A$1:$A$12712,MATCH(G19589,$G$1:$G$12712,0)),MAX($A$2:$A19588)+1)</f>
        <v>15315</v>
      </c>
      <c r="B19589" s="8" t="e">
        <f t="shared" si="387"/>
        <v>#N/A</v>
      </c>
      <c r="C19589" s="9" t="str">
        <f t="shared" si="386"/>
        <v>11 units @ 2.2 mw each &amp; 1 unit @ 4.2 mw each &amp;</v>
      </c>
      <c r="D19589" s="8">
        <v>210</v>
      </c>
      <c r="E19589" s="8" t="s">
        <v>25439</v>
      </c>
      <c r="F19589" s="8" t="s">
        <v>32641</v>
      </c>
      <c r="G19589" s="8"/>
      <c r="H19589" s="8"/>
      <c r="I19589" s="8"/>
      <c r="J19589" s="8"/>
      <c r="K19589" s="8" t="s">
        <v>34002</v>
      </c>
    </row>
    <row r="19590" spans="1:11" x14ac:dyDescent="0.2">
      <c r="A19590" s="8">
        <f>IF(IFERROR((MATCH(G19590,$G$1:$G$12712,0)),0),INDEX($A$1:$A$12712,MATCH(G19590,$G$1:$G$12712,0)),MAX($A$2:$A19589)+1)</f>
        <v>15316</v>
      </c>
      <c r="B19590" s="8" t="e">
        <f t="shared" si="387"/>
        <v>#N/A</v>
      </c>
      <c r="C19590" s="9" t="str">
        <f t="shared" si="386"/>
        <v>12 units @4.2 mw each)</v>
      </c>
      <c r="D19590" s="8">
        <v>210</v>
      </c>
      <c r="E19590" s="8" t="s">
        <v>25439</v>
      </c>
      <c r="F19590" s="8" t="s">
        <v>32642</v>
      </c>
      <c r="G19590" s="8"/>
      <c r="H19590" s="8"/>
      <c r="I19590" s="8"/>
      <c r="J19590" s="8"/>
      <c r="K19590" s="8" t="s">
        <v>34002</v>
      </c>
    </row>
    <row r="19591" spans="1:11" x14ac:dyDescent="0.2">
      <c r="A19591" s="8">
        <f>IF(IFERROR((MATCH(G19591,$G$1:$G$12712,0)),0),INDEX($A$1:$A$12712,MATCH(G19591,$G$1:$G$12712,0)),MAX($A$2:$A19590)+1)</f>
        <v>15317</v>
      </c>
      <c r="B19591" s="8" t="e">
        <f t="shared" si="387"/>
        <v>#N/A</v>
      </c>
      <c r="C19591" s="9" t="str">
        <f t="shared" si="386"/>
        <v>32 units @ 4.3 mw each &amp; 25 units @2.82 mw each)</v>
      </c>
      <c r="D19591" s="8">
        <v>210</v>
      </c>
      <c r="E19591" s="8" t="s">
        <v>25439</v>
      </c>
      <c r="F19591" s="8" t="s">
        <v>32643</v>
      </c>
      <c r="G19591" s="8"/>
      <c r="H19591" s="8"/>
      <c r="I19591" s="8"/>
      <c r="J19591" s="8"/>
      <c r="K19591" s="8" t="s">
        <v>34002</v>
      </c>
    </row>
    <row r="19592" spans="1:11" x14ac:dyDescent="0.2">
      <c r="A19592" s="8">
        <f>IF(IFERROR((MATCH(G19592,$G$1:$G$12712,0)),0),INDEX($A$1:$A$12712,MATCH(G19592,$G$1:$G$12712,0)),MAX($A$2:$A19591)+1)</f>
        <v>15318</v>
      </c>
      <c r="B19592" s="8" t="e">
        <f t="shared" si="387"/>
        <v>#N/A</v>
      </c>
      <c r="C19592" s="9" t="str">
        <f t="shared" si="386"/>
        <v>40 units @ 2.15 mw each &amp; 9 units @ 2.2 mw each)</v>
      </c>
      <c r="D19592" s="8">
        <v>210</v>
      </c>
      <c r="E19592" s="8" t="s">
        <v>25439</v>
      </c>
      <c r="F19592" s="8" t="s">
        <v>32644</v>
      </c>
      <c r="G19592" s="8"/>
      <c r="H19592" s="8"/>
      <c r="I19592" s="8"/>
      <c r="J19592" s="8"/>
      <c r="K19592" s="8" t="s">
        <v>34002</v>
      </c>
    </row>
    <row r="19593" spans="1:11" x14ac:dyDescent="0.2">
      <c r="A19593" s="8">
        <f>IF(IFERROR((MATCH(G19593,$G$1:$G$12712,0)),0),INDEX($A$1:$A$12712,MATCH(G19593,$G$1:$G$12712,0)),MAX($A$2:$A19592)+1)</f>
        <v>15319</v>
      </c>
      <c r="B19593" s="8" t="e">
        <f t="shared" si="387"/>
        <v>#N/A</v>
      </c>
      <c r="C19593" s="9" t="str">
        <f t="shared" si="386"/>
        <v>6 units @ 2.72 mw each &amp; 30 units @2.82 mw each)</v>
      </c>
      <c r="D19593" s="8">
        <v>210</v>
      </c>
      <c r="E19593" s="8" t="s">
        <v>25439</v>
      </c>
      <c r="F19593" s="8" t="s">
        <v>32645</v>
      </c>
      <c r="G19593" s="8"/>
      <c r="H19593" s="8"/>
      <c r="I19593" s="8"/>
      <c r="J19593" s="8"/>
      <c r="K19593" s="8" t="s">
        <v>34002</v>
      </c>
    </row>
    <row r="19594" spans="1:11" x14ac:dyDescent="0.2">
      <c r="A19594" s="8">
        <f>IF(IFERROR((MATCH(G19594,$G$1:$G$12712,0)),0),INDEX($A$1:$A$12712,MATCH(G19594,$G$1:$G$12712,0)),MAX($A$2:$A19593)+1)</f>
        <v>15320</v>
      </c>
      <c r="B19594" s="8" t="e">
        <f t="shared" si="387"/>
        <v>#N/A</v>
      </c>
      <c r="C19594" s="9" t="str">
        <f t="shared" si="386"/>
        <v>7 units @ 2.15 mw &amp; 28 units @ 2.2 mw each)</v>
      </c>
      <c r="D19594" s="8">
        <v>210</v>
      </c>
      <c r="E19594" s="8" t="s">
        <v>25439</v>
      </c>
      <c r="F19594" s="8" t="s">
        <v>32646</v>
      </c>
      <c r="G19594" s="8"/>
      <c r="H19594" s="8"/>
      <c r="I19594" s="8"/>
      <c r="J19594" s="8"/>
      <c r="K19594" s="8" t="s">
        <v>34002</v>
      </c>
    </row>
    <row r="19595" spans="1:11" x14ac:dyDescent="0.2">
      <c r="A19595" s="8">
        <f>A12310</f>
        <v>10735</v>
      </c>
      <c r="B19595" s="8" t="e">
        <f t="shared" si="387"/>
        <v>#N/A</v>
      </c>
      <c r="C19595" s="9" t="str">
        <f t="shared" si="386"/>
        <v>beaver creek wind farm (112 units @ 2.0 mw each</v>
      </c>
      <c r="D19595" s="8">
        <v>210</v>
      </c>
      <c r="E19595" s="8" t="s">
        <v>25439</v>
      </c>
      <c r="F19595" s="8" t="s">
        <v>32647</v>
      </c>
      <c r="G19595" s="8"/>
      <c r="H19595" s="8"/>
      <c r="I19595" s="8"/>
      <c r="J19595" s="8"/>
      <c r="K19595" s="8" t="s">
        <v>34002</v>
      </c>
    </row>
    <row r="19596" spans="1:11" x14ac:dyDescent="0.2">
      <c r="A19596" s="8">
        <f>A17983</f>
        <v>13824</v>
      </c>
      <c r="B19596" s="8" t="e">
        <f t="shared" si="387"/>
        <v>#N/A</v>
      </c>
      <c r="C19596" s="9" t="str">
        <f t="shared" si="386"/>
        <v>contrail wind farm (5 units @ 2.3 mw each &amp;</v>
      </c>
      <c r="D19596" s="8">
        <v>210</v>
      </c>
      <c r="E19596" s="8" t="s">
        <v>25439</v>
      </c>
      <c r="F19596" s="8" t="s">
        <v>32648</v>
      </c>
      <c r="G19596" s="8"/>
      <c r="H19596" s="8"/>
      <c r="I19596" s="8"/>
      <c r="J19596" s="8"/>
      <c r="K19596" s="8" t="s">
        <v>34002</v>
      </c>
    </row>
    <row r="19597" spans="1:11" x14ac:dyDescent="0.2">
      <c r="A19597" s="8">
        <f>A17940</f>
        <v>13781</v>
      </c>
      <c r="B19597" s="8" t="e">
        <f t="shared" si="387"/>
        <v>#N/A</v>
      </c>
      <c r="C19597" s="9" t="str">
        <f t="shared" si="386"/>
        <v>diamond trail wind farm (8 units @ 2.0 mw each &amp;</v>
      </c>
      <c r="D19597" s="8">
        <v>210</v>
      </c>
      <c r="E19597" s="8" t="s">
        <v>25439</v>
      </c>
      <c r="F19597" s="8" t="s">
        <v>32649</v>
      </c>
      <c r="G19597" s="8"/>
      <c r="H19597" s="8"/>
      <c r="I19597" s="8"/>
      <c r="J19597" s="8"/>
      <c r="K19597" s="8" t="s">
        <v>34002</v>
      </c>
    </row>
    <row r="19598" spans="1:11" x14ac:dyDescent="0.2">
      <c r="A19598" s="8">
        <f>A15735</f>
        <v>11693</v>
      </c>
      <c r="B19598" s="8" t="e">
        <f t="shared" si="387"/>
        <v>#N/A</v>
      </c>
      <c r="C19598" s="9" t="str">
        <f t="shared" si="386"/>
        <v>north english wind farm (121 units @ 2.0 mw each</v>
      </c>
      <c r="D19598" s="8">
        <v>210</v>
      </c>
      <c r="E19598" s="8" t="s">
        <v>25439</v>
      </c>
      <c r="F19598" s="8" t="s">
        <v>32650</v>
      </c>
      <c r="G19598" s="8"/>
      <c r="H19598" s="8"/>
      <c r="I19598" s="8"/>
      <c r="J19598" s="8"/>
      <c r="K19598" s="8" t="s">
        <v>34002</v>
      </c>
    </row>
    <row r="19599" spans="1:11" x14ac:dyDescent="0.2">
      <c r="A19599" s="8">
        <f>A12308</f>
        <v>10733</v>
      </c>
      <c r="B19599" s="8" t="e">
        <f t="shared" si="387"/>
        <v>#N/A</v>
      </c>
      <c r="C19599" s="9" t="str">
        <f t="shared" si="386"/>
        <v>orient wind farm (77 units @ 2.0 mw each &amp; 11</v>
      </c>
      <c r="D19599" s="8">
        <v>210</v>
      </c>
      <c r="E19599" s="8" t="s">
        <v>25439</v>
      </c>
      <c r="F19599" s="8" t="s">
        <v>32651</v>
      </c>
      <c r="G19599" s="8"/>
      <c r="H19599" s="8"/>
      <c r="I19599" s="8"/>
      <c r="J19599" s="8"/>
      <c r="K19599" s="8" t="s">
        <v>34002</v>
      </c>
    </row>
    <row r="19600" spans="1:11" x14ac:dyDescent="0.2">
      <c r="A19600" s="8">
        <f>IF(IFERROR((MATCH(G19600,$G$1:$G$12712,0)),0),INDEX($A$1:$A$12712,MATCH(G19600,$G$1:$G$12712,0)),MAX($A$2:$A19599)+1)</f>
        <v>15321</v>
      </c>
      <c r="B19600" s="8" t="e">
        <f t="shared" si="387"/>
        <v>#N/A</v>
      </c>
      <c r="C19600" s="9" t="str">
        <f t="shared" si="386"/>
        <v>palo alto ii wind farm (45 units @ 2.0 mw each)</v>
      </c>
      <c r="D19600" s="8">
        <v>210</v>
      </c>
      <c r="E19600" s="8" t="s">
        <v>25439</v>
      </c>
      <c r="F19600" s="8" t="s">
        <v>32652</v>
      </c>
      <c r="G19600" s="8"/>
      <c r="H19600" s="8"/>
      <c r="I19600" s="8"/>
      <c r="J19600" s="8"/>
      <c r="K19600" s="8" t="s">
        <v>34002</v>
      </c>
    </row>
    <row r="19601" spans="1:11" x14ac:dyDescent="0.2">
      <c r="A19601" s="8">
        <f>A17839</f>
        <v>13695</v>
      </c>
      <c r="B19601" s="8" t="e">
        <f t="shared" si="387"/>
        <v>#N/A</v>
      </c>
      <c r="C19601" s="9" t="str">
        <f t="shared" ref="C19601:C19617" si="388">IF(H19601="",F19601,H19601)</f>
        <v>palo alto wind farm (125 units @ 2.0 mw each)</v>
      </c>
      <c r="D19601" s="8">
        <v>210</v>
      </c>
      <c r="E19601" s="8" t="s">
        <v>25439</v>
      </c>
      <c r="F19601" s="8" t="s">
        <v>32653</v>
      </c>
      <c r="G19601" s="8"/>
      <c r="H19601" s="8"/>
      <c r="I19601" s="8"/>
      <c r="J19601" s="8"/>
      <c r="K19601" s="8" t="s">
        <v>34002</v>
      </c>
    </row>
    <row r="19602" spans="1:11" x14ac:dyDescent="0.2">
      <c r="A19602" s="8">
        <f>A7074</f>
        <v>6130</v>
      </c>
      <c r="B19602" s="8" t="e">
        <f t="shared" si="387"/>
        <v>#N/A</v>
      </c>
      <c r="C19602" s="9" t="str">
        <f t="shared" si="388"/>
        <v>pocahontas prairie wind farm</v>
      </c>
      <c r="D19602" s="8">
        <v>210</v>
      </c>
      <c r="E19602" s="8" t="s">
        <v>25439</v>
      </c>
      <c r="F19602" s="8" t="s">
        <v>32654</v>
      </c>
      <c r="G19602" s="8"/>
      <c r="H19602" s="8"/>
      <c r="I19602" s="8"/>
      <c r="J19602" s="8"/>
      <c r="K19602" s="8" t="s">
        <v>34002</v>
      </c>
    </row>
    <row r="19603" spans="1:11" x14ac:dyDescent="0.2">
      <c r="A19603" s="8">
        <f>A12137</f>
        <v>10563</v>
      </c>
      <c r="B19603" s="8" t="e">
        <f t="shared" si="387"/>
        <v>#N/A</v>
      </c>
      <c r="C19603" s="9" t="str">
        <f t="shared" si="388"/>
        <v>prairie wind farm (49 units @ 2.0 mw each &amp;</v>
      </c>
      <c r="D19603" s="8">
        <v>210</v>
      </c>
      <c r="E19603" s="8" t="s">
        <v>25439</v>
      </c>
      <c r="F19603" s="8" t="s">
        <v>32655</v>
      </c>
      <c r="G19603" s="8"/>
      <c r="H19603" s="8"/>
      <c r="I19603" s="8"/>
      <c r="J19603" s="8"/>
      <c r="K19603" s="8" t="s">
        <v>34002</v>
      </c>
    </row>
    <row r="19604" spans="1:11" x14ac:dyDescent="0.2">
      <c r="A19604" s="8">
        <f>A17942</f>
        <v>13783</v>
      </c>
      <c r="B19604" s="8" t="e">
        <f t="shared" ref="B19604:B19667" si="389">IF(COUNTIF($G$1:$G$12712,G19604&gt;0),0,INDEX($A$1:$A$12712,MATCH(G19604,$G$1:$G$12712,0)))</f>
        <v>#N/A</v>
      </c>
      <c r="C19604" s="9" t="str">
        <f t="shared" si="388"/>
        <v>southern hills wind farm (2 units @ 2.0 mw each</v>
      </c>
      <c r="D19604" s="8">
        <v>210</v>
      </c>
      <c r="E19604" s="8" t="s">
        <v>25439</v>
      </c>
      <c r="F19604" s="8" t="s">
        <v>32656</v>
      </c>
      <c r="G19604" s="8"/>
      <c r="H19604" s="8"/>
      <c r="I19604" s="8"/>
      <c r="J19604" s="8"/>
      <c r="K19604" s="8" t="s">
        <v>34002</v>
      </c>
    </row>
    <row r="19605" spans="1:11" x14ac:dyDescent="0.2">
      <c r="A19605" s="8">
        <f>IF(IFERROR((MATCH(G19605,$G$1:$G$12712,0)),0),INDEX($A$1:$A$12712,MATCH(G19605,$G$1:$G$12712,0)),MAX($A$2:$A19604)+1)</f>
        <v>15322</v>
      </c>
      <c r="B19605" s="8" t="e">
        <f t="shared" si="389"/>
        <v>#N/A</v>
      </c>
      <c r="C19605" s="9" t="str">
        <f t="shared" si="388"/>
        <v>units @ 2.15 mw each &amp; 156 units @ 2.2 mw each)</v>
      </c>
      <c r="D19605" s="8">
        <v>210</v>
      </c>
      <c r="E19605" s="8" t="s">
        <v>25439</v>
      </c>
      <c r="F19605" s="8" t="s">
        <v>32657</v>
      </c>
      <c r="G19605" s="8"/>
      <c r="H19605" s="8"/>
      <c r="I19605" s="8"/>
      <c r="J19605" s="8"/>
      <c r="K19605" s="8" t="s">
        <v>34002</v>
      </c>
    </row>
    <row r="19606" spans="1:11" x14ac:dyDescent="0.2">
      <c r="A19606" s="8">
        <f>A16413</f>
        <v>12332</v>
      </c>
      <c r="B19606" s="8" t="e">
        <f t="shared" si="389"/>
        <v>#N/A</v>
      </c>
      <c r="C19606" s="9" t="str">
        <f t="shared" si="388"/>
        <v>golden plains wind</v>
      </c>
      <c r="D19606" s="8">
        <v>281</v>
      </c>
      <c r="E19606" s="8" t="s">
        <v>20460</v>
      </c>
      <c r="F19606" s="8" t="s">
        <v>32658</v>
      </c>
      <c r="G19606" s="8"/>
      <c r="H19606" s="8"/>
      <c r="I19606" s="8"/>
      <c r="J19606" s="8"/>
      <c r="K19606" s="8" t="s">
        <v>34002</v>
      </c>
    </row>
    <row r="19607" spans="1:11" x14ac:dyDescent="0.2">
      <c r="A19607" s="8">
        <f>IF(IFERROR((MATCH(G19607,$G$1:$G$12712,0)),0),INDEX($A$1:$A$12712,MATCH(G19607,$G$1:$G$12712,0)),MAX($A$2:$A19606)+1)</f>
        <v>15323</v>
      </c>
      <c r="B19607" s="8" t="e">
        <f t="shared" si="389"/>
        <v>#N/A</v>
      </c>
      <c r="C19607" s="9" t="str">
        <f t="shared" si="388"/>
        <v>marshalltown generating station solar</v>
      </c>
      <c r="D19607" s="8">
        <v>281</v>
      </c>
      <c r="E19607" s="8" t="s">
        <v>20460</v>
      </c>
      <c r="F19607" s="8" t="s">
        <v>32659</v>
      </c>
      <c r="G19607" s="8"/>
      <c r="H19607" s="8"/>
      <c r="I19607" s="8"/>
      <c r="J19607" s="8"/>
      <c r="K19607" s="8" t="s">
        <v>34002</v>
      </c>
    </row>
    <row r="19608" spans="1:11" x14ac:dyDescent="0.2">
      <c r="A19608" s="8">
        <f>A16412</f>
        <v>12331</v>
      </c>
      <c r="B19608" s="8" t="e">
        <f t="shared" si="389"/>
        <v>#N/A</v>
      </c>
      <c r="C19608" s="9" t="str">
        <f t="shared" si="388"/>
        <v>richland wind</v>
      </c>
      <c r="D19608" s="8">
        <v>281</v>
      </c>
      <c r="E19608" s="8" t="s">
        <v>20460</v>
      </c>
      <c r="F19608" s="8" t="s">
        <v>32660</v>
      </c>
      <c r="G19608" s="8"/>
      <c r="H19608" s="8"/>
      <c r="I19608" s="8"/>
      <c r="J19608" s="8"/>
      <c r="K19608" s="8" t="s">
        <v>34002</v>
      </c>
    </row>
    <row r="19609" spans="1:11" x14ac:dyDescent="0.2">
      <c r="A19609" s="8">
        <f>A16411</f>
        <v>12330</v>
      </c>
      <c r="B19609" s="8" t="e">
        <f t="shared" si="389"/>
        <v>#N/A</v>
      </c>
      <c r="C19609" s="9" t="str">
        <f t="shared" si="388"/>
        <v>whispering willow n</v>
      </c>
      <c r="D19609" s="8">
        <v>281</v>
      </c>
      <c r="E19609" s="8" t="s">
        <v>20460</v>
      </c>
      <c r="F19609" s="8" t="s">
        <v>32661</v>
      </c>
      <c r="G19609" s="8"/>
      <c r="H19609" s="8"/>
      <c r="I19609" s="8"/>
      <c r="J19609" s="8"/>
      <c r="K19609" s="8" t="s">
        <v>34002</v>
      </c>
    </row>
    <row r="19610" spans="1:11" x14ac:dyDescent="0.2">
      <c r="A19610" s="8">
        <f>A18079</f>
        <v>13919</v>
      </c>
      <c r="B19610" s="8" t="e">
        <f t="shared" si="389"/>
        <v>#N/A</v>
      </c>
      <c r="C19610" s="9" t="str">
        <f t="shared" si="388"/>
        <v>corriedale wind energy</v>
      </c>
      <c r="D19610" s="8">
        <v>403</v>
      </c>
      <c r="E19610" s="8" t="s">
        <v>32531</v>
      </c>
      <c r="F19610" s="8" t="s">
        <v>30895</v>
      </c>
      <c r="G19610" s="8"/>
      <c r="H19610" s="8"/>
      <c r="I19610" s="8"/>
      <c r="J19610" s="8"/>
      <c r="K19610" s="8" t="s">
        <v>34002</v>
      </c>
    </row>
    <row r="19611" spans="1:11" x14ac:dyDescent="0.2">
      <c r="A19611" s="8">
        <f>A1020</f>
        <v>690</v>
      </c>
      <c r="B19611" s="8" t="e">
        <f t="shared" si="389"/>
        <v>#N/A</v>
      </c>
      <c r="C19611" s="9" t="str">
        <f t="shared" si="388"/>
        <v>busch ranch wind farm</v>
      </c>
      <c r="D19611" s="8">
        <v>432</v>
      </c>
      <c r="E19611" s="8" t="s">
        <v>13262</v>
      </c>
      <c r="F19611" s="8" t="s">
        <v>32662</v>
      </c>
      <c r="G19611" s="8"/>
      <c r="H19611" s="8"/>
      <c r="I19611" s="8"/>
      <c r="J19611" s="8"/>
      <c r="K19611" s="8" t="s">
        <v>34002</v>
      </c>
    </row>
    <row r="19612" spans="1:11" x14ac:dyDescent="0.2">
      <c r="A19612" s="8">
        <f>A729</f>
        <v>499</v>
      </c>
      <c r="B19612" s="8" t="e">
        <f t="shared" si="389"/>
        <v>#N/A</v>
      </c>
      <c r="C19612" s="9" t="str">
        <f t="shared" si="388"/>
        <v>unit 6 pueblo</v>
      </c>
      <c r="D19612" s="8">
        <v>432</v>
      </c>
      <c r="E19612" s="8" t="s">
        <v>13262</v>
      </c>
      <c r="F19612" s="8" t="s">
        <v>32663</v>
      </c>
      <c r="G19612" s="8"/>
      <c r="H19612" s="8"/>
      <c r="I19612" s="8"/>
      <c r="J19612" s="8"/>
      <c r="K19612" s="8" t="s">
        <v>34002</v>
      </c>
    </row>
    <row r="19613" spans="1:11" x14ac:dyDescent="0.2">
      <c r="A19613" s="8">
        <f>A729</f>
        <v>499</v>
      </c>
      <c r="B19613" s="8" t="e">
        <f t="shared" si="389"/>
        <v>#N/A</v>
      </c>
      <c r="C19613" s="9" t="str">
        <f t="shared" si="388"/>
        <v>unite 1&amp;2 pueblo a</v>
      </c>
      <c r="D19613" s="8">
        <v>432</v>
      </c>
      <c r="E19613" s="8" t="s">
        <v>13262</v>
      </c>
      <c r="F19613" s="8" t="s">
        <v>32664</v>
      </c>
      <c r="G19613" s="8"/>
      <c r="H19613" s="8"/>
      <c r="I19613" s="8"/>
      <c r="J19613" s="8"/>
      <c r="K19613" s="8" t="s">
        <v>34002</v>
      </c>
    </row>
    <row r="19614" spans="1:11" x14ac:dyDescent="0.2">
      <c r="A19614" s="8">
        <f>A12173</f>
        <v>10598</v>
      </c>
      <c r="B19614" s="8" t="e">
        <f t="shared" si="389"/>
        <v>#N/A</v>
      </c>
      <c r="C19614" s="9" t="str">
        <f t="shared" si="388"/>
        <v>lake charles</v>
      </c>
      <c r="D19614" s="8">
        <v>454</v>
      </c>
      <c r="E19614" s="8" t="s">
        <v>25446</v>
      </c>
      <c r="F19614" s="8" t="s">
        <v>32665</v>
      </c>
      <c r="G19614" s="8"/>
      <c r="H19614" s="8"/>
      <c r="I19614" s="8"/>
      <c r="J19614" s="8"/>
      <c r="K19614" s="8" t="s">
        <v>34002</v>
      </c>
    </row>
    <row r="19615" spans="1:11" x14ac:dyDescent="0.2">
      <c r="A19615" s="8">
        <f>A11263</f>
        <v>9698</v>
      </c>
      <c r="B19615" s="8" t="e">
        <f t="shared" si="389"/>
        <v>#N/A</v>
      </c>
      <c r="C19615" s="9" t="str">
        <f t="shared" si="388"/>
        <v>washington parish</v>
      </c>
      <c r="D19615" s="8">
        <v>454</v>
      </c>
      <c r="E19615" s="8" t="s">
        <v>25446</v>
      </c>
      <c r="F19615" s="8" t="s">
        <v>32666</v>
      </c>
      <c r="G19615" s="8"/>
      <c r="H19615" s="8"/>
      <c r="I19615" s="8"/>
      <c r="J19615" s="8"/>
      <c r="K19615" s="8" t="s">
        <v>34002</v>
      </c>
    </row>
    <row r="19616" spans="1:11" x14ac:dyDescent="0.2">
      <c r="A19616" s="8">
        <f>A214</f>
        <v>140</v>
      </c>
      <c r="B19616" s="8" t="e">
        <f t="shared" si="389"/>
        <v>#N/A</v>
      </c>
      <c r="C19616" s="9" t="str">
        <f t="shared" si="388"/>
        <v>craig 1,2</v>
      </c>
      <c r="D19616" s="8">
        <v>529</v>
      </c>
      <c r="E19616" s="8" t="s">
        <v>13278</v>
      </c>
      <c r="F19616" s="8" t="s">
        <v>32667</v>
      </c>
      <c r="G19616" s="8"/>
      <c r="H19616" s="8"/>
      <c r="I19616" s="8"/>
      <c r="J19616" s="8"/>
      <c r="K19616" s="8" t="s">
        <v>34002</v>
      </c>
    </row>
    <row r="19617" spans="1:11" x14ac:dyDescent="0.2">
      <c r="A19617" s="8">
        <f>IF(IFERROR((MATCH(G19617,$G$1:$G$12712,0)),0),INDEX($A$1:$A$12712,MATCH(G19617,$G$1:$G$12712,0)),MAX($A$2:$A19616)+1)</f>
        <v>15324</v>
      </c>
      <c r="B19617" s="8" t="e">
        <f t="shared" si="389"/>
        <v>#N/A</v>
      </c>
      <c r="C19617" s="9" t="str">
        <f t="shared" si="388"/>
        <v>lrs</v>
      </c>
      <c r="D19617" s="8">
        <v>529</v>
      </c>
      <c r="E19617" s="8" t="s">
        <v>13278</v>
      </c>
      <c r="F19617" s="8" t="s">
        <v>32668</v>
      </c>
      <c r="G19617" s="8"/>
      <c r="H19617" s="8"/>
      <c r="I19617" s="8"/>
      <c r="J19617" s="8"/>
      <c r="K19617" s="8" t="s">
        <v>34002</v>
      </c>
    </row>
    <row r="19618" spans="1:11" x14ac:dyDescent="0.2">
      <c r="A19618" s="8">
        <f>IF(IFERROR((MATCH(G19618,$G$1:$G$12712,0)),0),INDEX($A$1:$A$12712,MATCH(G19618,$G$1:$G$12712,0)),MAX($A$2:$A19617)+1)</f>
        <v>15325</v>
      </c>
      <c r="B19618" s="8" t="e">
        <f t="shared" si="389"/>
        <v>#N/A</v>
      </c>
      <c r="C19618" s="9"/>
      <c r="D19618" s="8"/>
      <c r="E19618" s="8"/>
      <c r="F19618" s="10"/>
      <c r="G19618" s="8">
        <v>64550</v>
      </c>
      <c r="H19618" s="8" t="s">
        <v>32669</v>
      </c>
      <c r="I19618" s="8" t="s">
        <v>30529</v>
      </c>
      <c r="J19618" s="8">
        <v>5248</v>
      </c>
      <c r="K19618" s="8" t="s">
        <v>34003</v>
      </c>
    </row>
    <row r="19619" spans="1:11" x14ac:dyDescent="0.2">
      <c r="A19619" s="8">
        <f>IF(IFERROR((MATCH(G19619,$G$1:$G$12712,0)),0),INDEX($A$1:$A$12712,MATCH(G19619,$G$1:$G$12712,0)),MAX($A$2:$A19618)+1)</f>
        <v>15326</v>
      </c>
      <c r="B19619" s="8" t="e">
        <f t="shared" si="389"/>
        <v>#N/A</v>
      </c>
      <c r="C19619" s="9"/>
      <c r="D19619" s="8"/>
      <c r="E19619" s="8"/>
      <c r="F19619" s="10"/>
      <c r="G19619" s="8">
        <v>55837</v>
      </c>
      <c r="H19619" s="8" t="s">
        <v>32670</v>
      </c>
      <c r="I19619" s="8" t="s">
        <v>32671</v>
      </c>
      <c r="J19619" s="8">
        <v>22366</v>
      </c>
      <c r="K19619" s="8" t="s">
        <v>34003</v>
      </c>
    </row>
    <row r="19620" spans="1:11" x14ac:dyDescent="0.2">
      <c r="A19620" s="8">
        <f>A17306</f>
        <v>13225</v>
      </c>
      <c r="B19620" s="8" t="e">
        <f t="shared" si="389"/>
        <v>#N/A</v>
      </c>
      <c r="C19620" s="9"/>
      <c r="D19620" s="8"/>
      <c r="E19620" s="8"/>
      <c r="F19620" s="10"/>
      <c r="G19620" s="8">
        <v>55948</v>
      </c>
      <c r="H19620" s="8" t="s">
        <v>32672</v>
      </c>
      <c r="I19620" s="8" t="s">
        <v>32673</v>
      </c>
      <c r="J19620" s="8">
        <v>14046</v>
      </c>
      <c r="K19620" s="8" t="s">
        <v>34003</v>
      </c>
    </row>
    <row r="19621" spans="1:11" x14ac:dyDescent="0.2">
      <c r="A19621" s="8">
        <f>IF(IFERROR((MATCH(G19621,$G$1:$G$12712,0)),0),INDEX($A$1:$A$12712,MATCH(G19621,$G$1:$G$12712,0)),MAX($A$2:$A19620)+1)</f>
        <v>15327</v>
      </c>
      <c r="B19621" s="8" t="e">
        <f t="shared" si="389"/>
        <v>#N/A</v>
      </c>
      <c r="C19621" s="9"/>
      <c r="D19621" s="8"/>
      <c r="E19621" s="8"/>
      <c r="F19621" s="10"/>
      <c r="G19621" s="8">
        <v>55305</v>
      </c>
      <c r="H19621" s="8" t="s">
        <v>32674</v>
      </c>
      <c r="I19621" s="8" t="s">
        <v>32675</v>
      </c>
      <c r="J19621" s="8">
        <v>3737</v>
      </c>
      <c r="K19621" s="8" t="s">
        <v>34003</v>
      </c>
    </row>
    <row r="19622" spans="1:11" x14ac:dyDescent="0.2">
      <c r="A19622" s="8">
        <f>IF(IFERROR((MATCH(G19622,$G$1:$G$12712,0)),0),INDEX($A$1:$A$12712,MATCH(G19622,$G$1:$G$12712,0)),MAX($A$2:$A19621)+1)</f>
        <v>15328</v>
      </c>
      <c r="B19622" s="8" t="e">
        <f t="shared" si="389"/>
        <v>#N/A</v>
      </c>
      <c r="C19622" s="9"/>
      <c r="D19622" s="8"/>
      <c r="E19622" s="8"/>
      <c r="F19622" s="10"/>
      <c r="G19622" s="8">
        <v>55971</v>
      </c>
      <c r="H19622" s="8" t="s">
        <v>32676</v>
      </c>
      <c r="I19622" s="8" t="s">
        <v>32677</v>
      </c>
      <c r="J19622" s="8">
        <v>15381</v>
      </c>
      <c r="K19622" s="8" t="s">
        <v>34003</v>
      </c>
    </row>
    <row r="19623" spans="1:11" x14ac:dyDescent="0.2">
      <c r="A19623" s="8">
        <f>IF(IFERROR((MATCH(G19623,$G$1:$G$12712,0)),0),INDEX($A$1:$A$12712,MATCH(G19623,$G$1:$G$12712,0)),MAX($A$2:$A19622)+1)</f>
        <v>15329</v>
      </c>
      <c r="B19623" s="8" t="e">
        <f t="shared" si="389"/>
        <v>#N/A</v>
      </c>
      <c r="C19623" s="9"/>
      <c r="D19623" s="8"/>
      <c r="E19623" s="8"/>
      <c r="F19623" s="10"/>
      <c r="G19623" s="8">
        <v>64634</v>
      </c>
      <c r="H19623" s="8" t="s">
        <v>32678</v>
      </c>
      <c r="I19623" s="8" t="s">
        <v>32679</v>
      </c>
      <c r="J19623" s="8">
        <v>64245</v>
      </c>
      <c r="K19623" s="8" t="s">
        <v>34003</v>
      </c>
    </row>
    <row r="19624" spans="1:11" x14ac:dyDescent="0.2">
      <c r="A19624" s="8">
        <f>IF(IFERROR((MATCH(G19624,$G$1:$G$12712,0)),0),INDEX($A$1:$A$12712,MATCH(G19624,$G$1:$G$12712,0)),MAX($A$2:$A19623)+1)</f>
        <v>15330</v>
      </c>
      <c r="B19624" s="8" t="e">
        <f t="shared" si="389"/>
        <v>#N/A</v>
      </c>
      <c r="C19624" s="9"/>
      <c r="D19624" s="8"/>
      <c r="E19624" s="8"/>
      <c r="F19624" s="10"/>
      <c r="G19624" s="8">
        <v>55446</v>
      </c>
      <c r="H19624" s="8" t="s">
        <v>32680</v>
      </c>
      <c r="I19624" s="8" t="s">
        <v>32681</v>
      </c>
      <c r="J19624" s="8">
        <v>5450</v>
      </c>
      <c r="K19624" s="8" t="s">
        <v>34003</v>
      </c>
    </row>
    <row r="19625" spans="1:11" x14ac:dyDescent="0.2">
      <c r="A19625" s="8">
        <f>A759</f>
        <v>517</v>
      </c>
      <c r="B19625" s="8" t="e">
        <f t="shared" si="389"/>
        <v>#N/A</v>
      </c>
      <c r="C19625" s="9"/>
      <c r="D19625" s="8"/>
      <c r="E19625" s="8"/>
      <c r="F19625" s="10"/>
      <c r="G19625" s="8">
        <v>7363</v>
      </c>
      <c r="H19625" s="8" t="s">
        <v>32682</v>
      </c>
      <c r="I19625" s="8" t="s">
        <v>32683</v>
      </c>
      <c r="J19625" s="8">
        <v>7806</v>
      </c>
      <c r="K19625" s="8" t="s">
        <v>34003</v>
      </c>
    </row>
    <row r="19626" spans="1:11" x14ac:dyDescent="0.2">
      <c r="A19626" s="8">
        <f>IF(IFERROR((MATCH(G19626,$G$1:$G$12712,0)),0),INDEX($A$1:$A$12712,MATCH(G19626,$G$1:$G$12712,0)),MAX($A$2:$A19625)+1)</f>
        <v>15331</v>
      </c>
      <c r="B19626" s="8" t="e">
        <f t="shared" si="389"/>
        <v>#N/A</v>
      </c>
      <c r="C19626" s="9"/>
      <c r="D19626" s="8"/>
      <c r="E19626" s="8"/>
      <c r="F19626" s="10"/>
      <c r="G19626" s="8">
        <v>64633</v>
      </c>
      <c r="H19626" s="8" t="s">
        <v>32684</v>
      </c>
      <c r="I19626" s="8" t="s">
        <v>32685</v>
      </c>
      <c r="J19626" s="8">
        <v>64247</v>
      </c>
      <c r="K19626" s="8" t="s">
        <v>34003</v>
      </c>
    </row>
    <row r="19627" spans="1:11" x14ac:dyDescent="0.2">
      <c r="A19627" s="8">
        <f>IF(IFERROR((MATCH(G19627,$G$1:$G$12712,0)),0),INDEX($A$1:$A$12712,MATCH(G19627,$G$1:$G$12712,0)),MAX($A$2:$A19626)+1)</f>
        <v>15332</v>
      </c>
      <c r="B19627" s="8" t="e">
        <f t="shared" si="389"/>
        <v>#N/A</v>
      </c>
      <c r="C19627" s="9"/>
      <c r="D19627" s="8"/>
      <c r="E19627" s="8"/>
      <c r="F19627" s="10"/>
      <c r="G19627" s="8">
        <v>55838</v>
      </c>
      <c r="H19627" s="8" t="s">
        <v>32686</v>
      </c>
      <c r="I19627" s="8" t="s">
        <v>32671</v>
      </c>
      <c r="J19627" s="8">
        <v>22366</v>
      </c>
      <c r="K19627" s="8" t="s">
        <v>34003</v>
      </c>
    </row>
    <row r="19628" spans="1:11" x14ac:dyDescent="0.2">
      <c r="A19628" s="8">
        <f>A745</f>
        <v>506</v>
      </c>
      <c r="B19628" s="8" t="e">
        <f t="shared" si="389"/>
        <v>#N/A</v>
      </c>
      <c r="C19628" s="9"/>
      <c r="D19628" s="8"/>
      <c r="E19628" s="8"/>
      <c r="F19628" s="10"/>
      <c r="G19628" s="8">
        <v>55529</v>
      </c>
      <c r="H19628" s="8" t="s">
        <v>32687</v>
      </c>
      <c r="I19628" s="8" t="s">
        <v>32688</v>
      </c>
      <c r="J19628" s="8">
        <v>33205</v>
      </c>
      <c r="K19628" s="8" t="s">
        <v>34003</v>
      </c>
    </row>
    <row r="19629" spans="1:11" x14ac:dyDescent="0.2">
      <c r="A19629" s="8">
        <f>IF(IFERROR((MATCH(G19629,$G$1:$G$12712,0)),0),INDEX($A$1:$A$12712,MATCH(G19629,$G$1:$G$12712,0)),MAX($A$2:$A19628)+1)</f>
        <v>15333</v>
      </c>
      <c r="B19629" s="8" t="e">
        <f t="shared" si="389"/>
        <v>#N/A</v>
      </c>
      <c r="C19629" s="9"/>
      <c r="D19629" s="8"/>
      <c r="E19629" s="8"/>
      <c r="F19629" s="10"/>
      <c r="G19629" s="8">
        <v>64847</v>
      </c>
      <c r="H19629" s="8" t="s">
        <v>32689</v>
      </c>
      <c r="I19629" s="8" t="s">
        <v>32690</v>
      </c>
      <c r="J19629" s="8">
        <v>64357</v>
      </c>
      <c r="K19629" s="8" t="s">
        <v>34003</v>
      </c>
    </row>
    <row r="19630" spans="1:11" x14ac:dyDescent="0.2">
      <c r="A19630" s="8">
        <f>IF(IFERROR((MATCH(G19630,$G$1:$G$12712,0)),0),INDEX($A$1:$A$12712,MATCH(G19630,$G$1:$G$12712,0)),MAX($A$2:$A19629)+1)</f>
        <v>15334</v>
      </c>
      <c r="B19630" s="8" t="e">
        <f t="shared" si="389"/>
        <v>#N/A</v>
      </c>
      <c r="C19630" s="9"/>
      <c r="D19630" s="8"/>
      <c r="E19630" s="8"/>
      <c r="F19630" s="10"/>
      <c r="G19630" s="8">
        <v>64710</v>
      </c>
      <c r="H19630" s="8" t="s">
        <v>32691</v>
      </c>
      <c r="I19630" s="8" t="s">
        <v>32692</v>
      </c>
      <c r="J19630" s="8">
        <v>64288</v>
      </c>
      <c r="K19630" s="8" t="s">
        <v>34003</v>
      </c>
    </row>
    <row r="19631" spans="1:11" x14ac:dyDescent="0.2">
      <c r="A19631" s="8">
        <f>IF(IFERROR((MATCH(G19631,$G$1:$G$12712,0)),0),INDEX($A$1:$A$12712,MATCH(G19631,$G$1:$G$12712,0)),MAX($A$2:$A19630)+1)</f>
        <v>15335</v>
      </c>
      <c r="B19631" s="8" t="e">
        <f t="shared" si="389"/>
        <v>#N/A</v>
      </c>
      <c r="C19631" s="9"/>
      <c r="D19631" s="8"/>
      <c r="E19631" s="8"/>
      <c r="F19631" s="10"/>
      <c r="G19631" s="8">
        <v>55947</v>
      </c>
      <c r="H19631" s="8" t="s">
        <v>32693</v>
      </c>
      <c r="I19631" s="8" t="s">
        <v>32694</v>
      </c>
      <c r="J19631" s="8">
        <v>6090</v>
      </c>
      <c r="K19631" s="8" t="s">
        <v>34003</v>
      </c>
    </row>
    <row r="19632" spans="1:11" x14ac:dyDescent="0.2">
      <c r="A19632" s="8">
        <f>IF(IFERROR((MATCH(G19632,$G$1:$G$12712,0)),0),INDEX($A$1:$A$12712,MATCH(G19632,$G$1:$G$12712,0)),MAX($A$2:$A19631)+1)</f>
        <v>15336</v>
      </c>
      <c r="B19632" s="8" t="e">
        <f t="shared" si="389"/>
        <v>#N/A</v>
      </c>
      <c r="C19632" s="9"/>
      <c r="D19632" s="8"/>
      <c r="E19632" s="8"/>
      <c r="F19632" s="10"/>
      <c r="G19632" s="8">
        <v>64547</v>
      </c>
      <c r="H19632" s="8" t="s">
        <v>32695</v>
      </c>
      <c r="I19632" s="8" t="s">
        <v>30373</v>
      </c>
      <c r="J19632" s="8">
        <v>14127</v>
      </c>
      <c r="K19632" s="8" t="s">
        <v>34003</v>
      </c>
    </row>
    <row r="19633" spans="1:11" x14ac:dyDescent="0.2">
      <c r="A19633" s="8">
        <f>IF(IFERROR((MATCH(G19633,$G$1:$G$12712,0)),0),INDEX($A$1:$A$12712,MATCH(G19633,$G$1:$G$12712,0)),MAX($A$2:$A19632)+1)</f>
        <v>15337</v>
      </c>
      <c r="B19633" s="8" t="e">
        <f t="shared" si="389"/>
        <v>#N/A</v>
      </c>
      <c r="C19633" s="9"/>
      <c r="D19633" s="8"/>
      <c r="E19633" s="8"/>
      <c r="F19633" s="10"/>
      <c r="G19633" s="8">
        <v>64852</v>
      </c>
      <c r="H19633" s="8" t="s">
        <v>32696</v>
      </c>
      <c r="I19633" s="8" t="s">
        <v>32697</v>
      </c>
      <c r="J19633" s="8">
        <v>64365</v>
      </c>
      <c r="K19633" s="8" t="s">
        <v>34003</v>
      </c>
    </row>
    <row r="19634" spans="1:11" x14ac:dyDescent="0.2">
      <c r="A19634" s="8">
        <f>IF(IFERROR((MATCH(G19634,$G$1:$G$12712,0)),0),INDEX($A$1:$A$12712,MATCH(G19634,$G$1:$G$12712,0)),MAX($A$2:$A19633)+1)</f>
        <v>15338</v>
      </c>
      <c r="B19634" s="8" t="e">
        <f t="shared" si="389"/>
        <v>#N/A</v>
      </c>
      <c r="C19634" s="9"/>
      <c r="D19634" s="8"/>
      <c r="E19634" s="8"/>
      <c r="F19634" s="10"/>
      <c r="G19634" s="8">
        <v>64347</v>
      </c>
      <c r="H19634" s="8" t="s">
        <v>32698</v>
      </c>
      <c r="I19634" s="8" t="s">
        <v>32699</v>
      </c>
      <c r="J19634" s="8">
        <v>63968</v>
      </c>
      <c r="K19634" s="8" t="s">
        <v>34003</v>
      </c>
    </row>
    <row r="19635" spans="1:11" x14ac:dyDescent="0.2">
      <c r="A19635" s="8">
        <f>IF(IFERROR((MATCH(G19635,$G$1:$G$12712,0)),0),INDEX($A$1:$A$12712,MATCH(G19635,$G$1:$G$12712,0)),MAX($A$2:$A19634)+1)</f>
        <v>15339</v>
      </c>
      <c r="B19635" s="8" t="e">
        <f t="shared" si="389"/>
        <v>#N/A</v>
      </c>
      <c r="C19635" s="9"/>
      <c r="D19635" s="8"/>
      <c r="E19635" s="8"/>
      <c r="F19635" s="10"/>
      <c r="G19635" s="8">
        <v>64632</v>
      </c>
      <c r="H19635" s="8" t="s">
        <v>32700</v>
      </c>
      <c r="I19635" s="8" t="s">
        <v>32701</v>
      </c>
      <c r="J19635" s="8">
        <v>64246</v>
      </c>
      <c r="K19635" s="8" t="s">
        <v>34003</v>
      </c>
    </row>
    <row r="19636" spans="1:11" x14ac:dyDescent="0.2">
      <c r="A19636" s="8">
        <f>IF(IFERROR((MATCH(G19636,$G$1:$G$12712,0)),0),INDEX($A$1:$A$12712,MATCH(G19636,$G$1:$G$12712,0)),MAX($A$2:$A19635)+1)</f>
        <v>15340</v>
      </c>
      <c r="B19636" s="8" t="e">
        <f t="shared" si="389"/>
        <v>#N/A</v>
      </c>
      <c r="C19636" s="9"/>
      <c r="D19636" s="8"/>
      <c r="E19636" s="8"/>
      <c r="F19636" s="10"/>
      <c r="G19636" s="8">
        <v>64636</v>
      </c>
      <c r="H19636" s="8" t="s">
        <v>32702</v>
      </c>
      <c r="I19636" s="8" t="s">
        <v>32703</v>
      </c>
      <c r="J19636" s="8">
        <v>64244</v>
      </c>
      <c r="K19636" s="8" t="s">
        <v>34003</v>
      </c>
    </row>
    <row r="19637" spans="1:11" x14ac:dyDescent="0.2">
      <c r="A19637" s="8">
        <f>IF(IFERROR((MATCH(G19637,$G$1:$G$12712,0)),0),INDEX($A$1:$A$12712,MATCH(G19637,$G$1:$G$12712,0)),MAX($A$2:$A19636)+1)</f>
        <v>15341</v>
      </c>
      <c r="B19637" s="8" t="e">
        <f t="shared" si="389"/>
        <v>#N/A</v>
      </c>
      <c r="C19637" s="9"/>
      <c r="D19637" s="8"/>
      <c r="E19637" s="8"/>
      <c r="F19637" s="10"/>
      <c r="G19637" s="8">
        <v>64670</v>
      </c>
      <c r="H19637" s="8" t="s">
        <v>32704</v>
      </c>
      <c r="I19637" s="8" t="s">
        <v>32704</v>
      </c>
      <c r="J19637" s="8">
        <v>64267</v>
      </c>
      <c r="K19637" s="8" t="s">
        <v>34003</v>
      </c>
    </row>
    <row r="19638" spans="1:11" x14ac:dyDescent="0.2">
      <c r="A19638" s="8">
        <f>IF(IFERROR((MATCH(G19638,$G$1:$G$12712,0)),0),INDEX($A$1:$A$12712,MATCH(G19638,$G$1:$G$12712,0)),MAX($A$2:$A19637)+1)</f>
        <v>15342</v>
      </c>
      <c r="B19638" s="8" t="e">
        <f t="shared" si="389"/>
        <v>#N/A</v>
      </c>
      <c r="C19638" s="9"/>
      <c r="D19638" s="8"/>
      <c r="E19638" s="8"/>
      <c r="F19638" s="10"/>
      <c r="G19638" s="8">
        <v>64558</v>
      </c>
      <c r="H19638" s="8" t="s">
        <v>32705</v>
      </c>
      <c r="I19638" s="8" t="s">
        <v>32705</v>
      </c>
      <c r="J19638" s="8">
        <v>64186</v>
      </c>
      <c r="K19638" s="8" t="s">
        <v>34003</v>
      </c>
    </row>
    <row r="19639" spans="1:11" x14ac:dyDescent="0.2">
      <c r="A19639" s="8">
        <f>IF(IFERROR((MATCH(G19639,$G$1:$G$12712,0)),0),INDEX($A$1:$A$12712,MATCH(G19639,$G$1:$G$12712,0)),MAX($A$2:$A19638)+1)</f>
        <v>15343</v>
      </c>
      <c r="B19639" s="8" t="e">
        <f t="shared" si="389"/>
        <v>#N/A</v>
      </c>
      <c r="C19639" s="9"/>
      <c r="D19639" s="8"/>
      <c r="E19639" s="8"/>
      <c r="F19639" s="10"/>
      <c r="G19639" s="8">
        <v>64481</v>
      </c>
      <c r="H19639" s="8" t="s">
        <v>32706</v>
      </c>
      <c r="I19639" s="8" t="s">
        <v>32706</v>
      </c>
      <c r="J19639" s="8">
        <v>64144</v>
      </c>
      <c r="K19639" s="8" t="s">
        <v>34003</v>
      </c>
    </row>
    <row r="19640" spans="1:11" x14ac:dyDescent="0.2">
      <c r="A19640" s="8">
        <f>IF(IFERROR((MATCH(G19640,$G$1:$G$12712,0)),0),INDEX($A$1:$A$12712,MATCH(G19640,$G$1:$G$12712,0)),MAX($A$2:$A19639)+1)</f>
        <v>15344</v>
      </c>
      <c r="B19640" s="8" t="e">
        <f t="shared" si="389"/>
        <v>#N/A</v>
      </c>
      <c r="C19640" s="9"/>
      <c r="D19640" s="8"/>
      <c r="E19640" s="8"/>
      <c r="F19640" s="10"/>
      <c r="G19640" s="8">
        <v>64383</v>
      </c>
      <c r="H19640" s="8" t="s">
        <v>32707</v>
      </c>
      <c r="I19640" s="8" t="s">
        <v>30576</v>
      </c>
      <c r="J19640" s="8">
        <v>63082</v>
      </c>
      <c r="K19640" s="8" t="s">
        <v>34003</v>
      </c>
    </row>
    <row r="19641" spans="1:11" x14ac:dyDescent="0.2">
      <c r="A19641" s="8">
        <f>IF(IFERROR((MATCH(G19641,$G$1:$G$12712,0)),0),INDEX($A$1:$A$12712,MATCH(G19641,$G$1:$G$12712,0)),MAX($A$2:$A19640)+1)</f>
        <v>15345</v>
      </c>
      <c r="B19641" s="8" t="e">
        <f t="shared" si="389"/>
        <v>#N/A</v>
      </c>
      <c r="C19641" s="9"/>
      <c r="D19641" s="8"/>
      <c r="E19641" s="8"/>
      <c r="F19641" s="10"/>
      <c r="G19641" s="8">
        <v>64665</v>
      </c>
      <c r="H19641" s="8" t="s">
        <v>32708</v>
      </c>
      <c r="I19641" s="8" t="s">
        <v>28790</v>
      </c>
      <c r="J19641" s="8">
        <v>64260</v>
      </c>
      <c r="K19641" s="8" t="s">
        <v>34003</v>
      </c>
    </row>
    <row r="19642" spans="1:11" x14ac:dyDescent="0.2">
      <c r="A19642" s="8">
        <f>IF(IFERROR((MATCH(G19642,$G$1:$G$12712,0)),0),INDEX($A$1:$A$12712,MATCH(G19642,$G$1:$G$12712,0)),MAX($A$2:$A19641)+1)</f>
        <v>15346</v>
      </c>
      <c r="B19642" s="8" t="e">
        <f t="shared" si="389"/>
        <v>#N/A</v>
      </c>
      <c r="C19642" s="9"/>
      <c r="D19642" s="8"/>
      <c r="E19642" s="8"/>
      <c r="F19642" s="10"/>
      <c r="G19642" s="8">
        <v>64639</v>
      </c>
      <c r="H19642" s="8" t="s">
        <v>32709</v>
      </c>
      <c r="I19642" s="8" t="s">
        <v>32710</v>
      </c>
      <c r="J19642" s="8">
        <v>64251</v>
      </c>
      <c r="K19642" s="8" t="s">
        <v>34003</v>
      </c>
    </row>
    <row r="19643" spans="1:11" x14ac:dyDescent="0.2">
      <c r="A19643" s="8">
        <f>IF(IFERROR((MATCH(G19643,$G$1:$G$12712,0)),0),INDEX($A$1:$A$12712,MATCH(G19643,$G$1:$G$12712,0)),MAX($A$2:$A19642)+1)</f>
        <v>15347</v>
      </c>
      <c r="B19643" s="8" t="e">
        <f t="shared" si="389"/>
        <v>#N/A</v>
      </c>
      <c r="C19643" s="9"/>
      <c r="D19643" s="8"/>
      <c r="E19643" s="8"/>
      <c r="F19643" s="10"/>
      <c r="G19643" s="8">
        <v>64534</v>
      </c>
      <c r="H19643" s="8" t="s">
        <v>32711</v>
      </c>
      <c r="I19643" s="8" t="s">
        <v>32712</v>
      </c>
      <c r="J19643" s="8">
        <v>20847</v>
      </c>
      <c r="K19643" s="8" t="s">
        <v>34003</v>
      </c>
    </row>
    <row r="19644" spans="1:11" x14ac:dyDescent="0.2">
      <c r="A19644" s="8">
        <f>IF(IFERROR((MATCH(G19644,$G$1:$G$12712,0)),0),INDEX($A$1:$A$12712,MATCH(G19644,$G$1:$G$12712,0)),MAX($A$2:$A19643)+1)</f>
        <v>15348</v>
      </c>
      <c r="B19644" s="8" t="e">
        <f t="shared" si="389"/>
        <v>#N/A</v>
      </c>
      <c r="C19644" s="9"/>
      <c r="D19644" s="8"/>
      <c r="E19644" s="8"/>
      <c r="F19644" s="10"/>
      <c r="G19644" s="8">
        <v>64660</v>
      </c>
      <c r="H19644" s="8" t="s">
        <v>32713</v>
      </c>
      <c r="I19644" s="8" t="s">
        <v>31999</v>
      </c>
      <c r="J19644" s="8">
        <v>57416</v>
      </c>
      <c r="K19644" s="8" t="s">
        <v>34003</v>
      </c>
    </row>
    <row r="19645" spans="1:11" x14ac:dyDescent="0.2">
      <c r="A19645" s="8">
        <f>IF(IFERROR((MATCH(G19645,$G$1:$G$12712,0)),0),INDEX($A$1:$A$12712,MATCH(G19645,$G$1:$G$12712,0)),MAX($A$2:$A19644)+1)</f>
        <v>15349</v>
      </c>
      <c r="B19645" s="8" t="e">
        <f t="shared" si="389"/>
        <v>#N/A</v>
      </c>
      <c r="C19645" s="9"/>
      <c r="D19645" s="8"/>
      <c r="E19645" s="8"/>
      <c r="F19645" s="10"/>
      <c r="G19645" s="8">
        <v>64669</v>
      </c>
      <c r="H19645" s="8" t="s">
        <v>32714</v>
      </c>
      <c r="I19645" s="8" t="s">
        <v>32714</v>
      </c>
      <c r="J19645" s="8">
        <v>64265</v>
      </c>
      <c r="K19645" s="8" t="s">
        <v>34003</v>
      </c>
    </row>
    <row r="19646" spans="1:11" x14ac:dyDescent="0.2">
      <c r="A19646" s="8">
        <f>IF(IFERROR((MATCH(G19646,$G$1:$G$12712,0)),0),INDEX($A$1:$A$12712,MATCH(G19646,$G$1:$G$12712,0)),MAX($A$2:$A19645)+1)</f>
        <v>15350</v>
      </c>
      <c r="B19646" s="8" t="e">
        <f t="shared" si="389"/>
        <v>#N/A</v>
      </c>
      <c r="C19646" s="9"/>
      <c r="D19646" s="8"/>
      <c r="E19646" s="8"/>
      <c r="F19646" s="10"/>
      <c r="G19646" s="8">
        <v>64851</v>
      </c>
      <c r="H19646" s="8" t="s">
        <v>32715</v>
      </c>
      <c r="I19646" s="8" t="s">
        <v>32716</v>
      </c>
      <c r="J19646" s="8">
        <v>64364</v>
      </c>
      <c r="K19646" s="8" t="s">
        <v>34003</v>
      </c>
    </row>
    <row r="19647" spans="1:11" x14ac:dyDescent="0.2">
      <c r="A19647" s="8">
        <f>IF(IFERROR((MATCH(G19647,$G$1:$G$12712,0)),0),INDEX($A$1:$A$12712,MATCH(G19647,$G$1:$G$12712,0)),MAX($A$2:$A19646)+1)</f>
        <v>15351</v>
      </c>
      <c r="B19647" s="8" t="e">
        <f t="shared" si="389"/>
        <v>#N/A</v>
      </c>
      <c r="C19647" s="9"/>
      <c r="D19647" s="8"/>
      <c r="E19647" s="8"/>
      <c r="F19647" s="10"/>
      <c r="G19647" s="8">
        <v>64309</v>
      </c>
      <c r="H19647" s="8" t="s">
        <v>32717</v>
      </c>
      <c r="I19647" s="8" t="s">
        <v>32718</v>
      </c>
      <c r="J19647" s="8">
        <v>63887</v>
      </c>
      <c r="K19647" s="8" t="s">
        <v>34003</v>
      </c>
    </row>
    <row r="19648" spans="1:11" x14ac:dyDescent="0.2">
      <c r="A19648" s="8">
        <f>IF(IFERROR((MATCH(G19648,$G$1:$G$12712,0)),0),INDEX($A$1:$A$12712,MATCH(G19648,$G$1:$G$12712,0)),MAX($A$2:$A19647)+1)</f>
        <v>15352</v>
      </c>
      <c r="B19648" s="8" t="e">
        <f t="shared" si="389"/>
        <v>#N/A</v>
      </c>
      <c r="C19648" s="9"/>
      <c r="D19648" s="8"/>
      <c r="E19648" s="8"/>
      <c r="F19648" s="10"/>
      <c r="G19648" s="8">
        <v>64344</v>
      </c>
      <c r="H19648" s="8" t="s">
        <v>32719</v>
      </c>
      <c r="I19648" s="8" t="s">
        <v>32720</v>
      </c>
      <c r="J19648" s="8">
        <v>63966</v>
      </c>
      <c r="K19648" s="8" t="s">
        <v>34003</v>
      </c>
    </row>
    <row r="19649" spans="1:11" x14ac:dyDescent="0.2">
      <c r="A19649" s="8">
        <f>IF(IFERROR((MATCH(G19649,$G$1:$G$12712,0)),0),INDEX($A$1:$A$12712,MATCH(G19649,$G$1:$G$12712,0)),MAX($A$2:$A19648)+1)</f>
        <v>15353</v>
      </c>
      <c r="B19649" s="8" t="e">
        <f t="shared" si="389"/>
        <v>#N/A</v>
      </c>
      <c r="C19649" s="9"/>
      <c r="D19649" s="8"/>
      <c r="E19649" s="8"/>
      <c r="F19649" s="10"/>
      <c r="G19649" s="8">
        <v>64377</v>
      </c>
      <c r="H19649" s="8" t="s">
        <v>32721</v>
      </c>
      <c r="I19649" s="8" t="s">
        <v>32722</v>
      </c>
      <c r="J19649" s="8">
        <v>63993</v>
      </c>
      <c r="K19649" s="8" t="s">
        <v>34003</v>
      </c>
    </row>
    <row r="19650" spans="1:11" x14ac:dyDescent="0.2">
      <c r="A19650" s="8">
        <f>IF(IFERROR((MATCH(G19650,$G$1:$G$12712,0)),0),INDEX($A$1:$A$12712,MATCH(G19650,$G$1:$G$12712,0)),MAX($A$2:$A19649)+1)</f>
        <v>15354</v>
      </c>
      <c r="B19650" s="8" t="e">
        <f t="shared" si="389"/>
        <v>#N/A</v>
      </c>
      <c r="C19650" s="9"/>
      <c r="D19650" s="8"/>
      <c r="E19650" s="8"/>
      <c r="F19650" s="10"/>
      <c r="G19650" s="8">
        <v>64859</v>
      </c>
      <c r="H19650" s="8" t="s">
        <v>32723</v>
      </c>
      <c r="I19650" s="8" t="s">
        <v>32723</v>
      </c>
      <c r="J19650" s="8">
        <v>64370</v>
      </c>
      <c r="K19650" s="8" t="s">
        <v>34003</v>
      </c>
    </row>
    <row r="19651" spans="1:11" x14ac:dyDescent="0.2">
      <c r="A19651" s="8">
        <f>IF(IFERROR((MATCH(G19651,$G$1:$G$12712,0)),0),INDEX($A$1:$A$12712,MATCH(G19651,$G$1:$G$12712,0)),MAX($A$2:$A19650)+1)</f>
        <v>15355</v>
      </c>
      <c r="B19651" s="8" t="e">
        <f t="shared" si="389"/>
        <v>#N/A</v>
      </c>
      <c r="C19651" s="9"/>
      <c r="D19651" s="8"/>
      <c r="E19651" s="8"/>
      <c r="F19651" s="10"/>
      <c r="G19651" s="8">
        <v>64667</v>
      </c>
      <c r="H19651" s="8" t="s">
        <v>32724</v>
      </c>
      <c r="I19651" s="8" t="s">
        <v>28790</v>
      </c>
      <c r="J19651" s="8">
        <v>64260</v>
      </c>
      <c r="K19651" s="8" t="s">
        <v>34003</v>
      </c>
    </row>
    <row r="19652" spans="1:11" x14ac:dyDescent="0.2">
      <c r="A19652" s="8">
        <f>IF(IFERROR((MATCH(G19652,$G$1:$G$12712,0)),0),INDEX($A$1:$A$12712,MATCH(G19652,$G$1:$G$12712,0)),MAX($A$2:$A19651)+1)</f>
        <v>15356</v>
      </c>
      <c r="B19652" s="8" t="e">
        <f t="shared" si="389"/>
        <v>#N/A</v>
      </c>
      <c r="C19652" s="9"/>
      <c r="D19652" s="8"/>
      <c r="E19652" s="8"/>
      <c r="F19652" s="10"/>
      <c r="G19652" s="8">
        <v>64832</v>
      </c>
      <c r="H19652" s="8" t="s">
        <v>32725</v>
      </c>
      <c r="I19652" s="8" t="s">
        <v>32726</v>
      </c>
      <c r="J19652" s="8">
        <v>64349</v>
      </c>
      <c r="K19652" s="8" t="s">
        <v>34003</v>
      </c>
    </row>
    <row r="19653" spans="1:11" x14ac:dyDescent="0.2">
      <c r="A19653" s="8">
        <f>IF(IFERROR((MATCH(G19653,$G$1:$G$12712,0)),0),INDEX($A$1:$A$12712,MATCH(G19653,$G$1:$G$12712,0)),MAX($A$2:$A19652)+1)</f>
        <v>15357</v>
      </c>
      <c r="B19653" s="8" t="e">
        <f t="shared" si="389"/>
        <v>#N/A</v>
      </c>
      <c r="C19653" s="9"/>
      <c r="D19653" s="8"/>
      <c r="E19653" s="8"/>
      <c r="F19653" s="10"/>
      <c r="G19653" s="8">
        <v>64672</v>
      </c>
      <c r="H19653" s="8" t="s">
        <v>32727</v>
      </c>
      <c r="I19653" s="8" t="s">
        <v>32727</v>
      </c>
      <c r="J19653" s="8">
        <v>64266</v>
      </c>
      <c r="K19653" s="8" t="s">
        <v>34003</v>
      </c>
    </row>
    <row r="19654" spans="1:11" x14ac:dyDescent="0.2">
      <c r="A19654" s="8">
        <f>IF(IFERROR((MATCH(G19654,$G$1:$G$12712,0)),0),INDEX($A$1:$A$12712,MATCH(G19654,$G$1:$G$12712,0)),MAX($A$2:$A19653)+1)</f>
        <v>15358</v>
      </c>
      <c r="B19654" s="8" t="e">
        <f t="shared" si="389"/>
        <v>#N/A</v>
      </c>
      <c r="C19654" s="9"/>
      <c r="D19654" s="8"/>
      <c r="E19654" s="8"/>
      <c r="F19654" s="10"/>
      <c r="G19654" s="8">
        <v>64489</v>
      </c>
      <c r="H19654" s="8" t="s">
        <v>32728</v>
      </c>
      <c r="I19654" s="8" t="s">
        <v>32728</v>
      </c>
      <c r="J19654" s="8">
        <v>64135</v>
      </c>
      <c r="K19654" s="8" t="s">
        <v>34003</v>
      </c>
    </row>
    <row r="19655" spans="1:11" x14ac:dyDescent="0.2">
      <c r="A19655" s="8">
        <f>IF(IFERROR((MATCH(G19655,$G$1:$G$12712,0)),0),INDEX($A$1:$A$12712,MATCH(G19655,$G$1:$G$12712,0)),MAX($A$2:$A19654)+1)</f>
        <v>15359</v>
      </c>
      <c r="B19655" s="8" t="e">
        <f t="shared" si="389"/>
        <v>#N/A</v>
      </c>
      <c r="C19655" s="9"/>
      <c r="D19655" s="8"/>
      <c r="E19655" s="8"/>
      <c r="F19655" s="10"/>
      <c r="G19655" s="8">
        <v>64342</v>
      </c>
      <c r="H19655" s="8" t="s">
        <v>32729</v>
      </c>
      <c r="I19655" s="8" t="s">
        <v>32730</v>
      </c>
      <c r="J19655" s="8">
        <v>63965</v>
      </c>
      <c r="K19655" s="8" t="s">
        <v>34003</v>
      </c>
    </row>
    <row r="19656" spans="1:11" x14ac:dyDescent="0.2">
      <c r="A19656" s="8">
        <f>IF(IFERROR((MATCH(G19656,$G$1:$G$12712,0)),0),INDEX($A$1:$A$12712,MATCH(G19656,$G$1:$G$12712,0)),MAX($A$2:$A19655)+1)</f>
        <v>15360</v>
      </c>
      <c r="B19656" s="8" t="e">
        <f t="shared" si="389"/>
        <v>#N/A</v>
      </c>
      <c r="C19656" s="9"/>
      <c r="D19656" s="8"/>
      <c r="E19656" s="8"/>
      <c r="F19656" s="10"/>
      <c r="G19656" s="8">
        <v>64325</v>
      </c>
      <c r="H19656" s="8" t="s">
        <v>32731</v>
      </c>
      <c r="I19656" s="8" t="s">
        <v>30926</v>
      </c>
      <c r="J19656" s="8">
        <v>61219</v>
      </c>
      <c r="K19656" s="8" t="s">
        <v>34003</v>
      </c>
    </row>
    <row r="19657" spans="1:11" x14ac:dyDescent="0.2">
      <c r="A19657" s="8">
        <f>IF(IFERROR((MATCH(G19657,$G$1:$G$12712,0)),0),INDEX($A$1:$A$12712,MATCH(G19657,$G$1:$G$12712,0)),MAX($A$2:$A19656)+1)</f>
        <v>15361</v>
      </c>
      <c r="B19657" s="8" t="e">
        <f t="shared" si="389"/>
        <v>#N/A</v>
      </c>
      <c r="C19657" s="9"/>
      <c r="D19657" s="8"/>
      <c r="E19657" s="8"/>
      <c r="F19657" s="10"/>
      <c r="G19657" s="8">
        <v>64336</v>
      </c>
      <c r="H19657" s="8" t="s">
        <v>32732</v>
      </c>
      <c r="I19657" s="8" t="s">
        <v>32732</v>
      </c>
      <c r="J19657" s="8">
        <v>63956</v>
      </c>
      <c r="K19657" s="8" t="s">
        <v>34003</v>
      </c>
    </row>
    <row r="19658" spans="1:11" x14ac:dyDescent="0.2">
      <c r="A19658" s="8">
        <f>IF(IFERROR((MATCH(G19658,$G$1:$G$12712,0)),0),INDEX($A$1:$A$12712,MATCH(G19658,$G$1:$G$12712,0)),MAX($A$2:$A19657)+1)</f>
        <v>15362</v>
      </c>
      <c r="B19658" s="8" t="e">
        <f t="shared" si="389"/>
        <v>#N/A</v>
      </c>
      <c r="C19658" s="9"/>
      <c r="D19658" s="8"/>
      <c r="E19658" s="8"/>
      <c r="F19658" s="10"/>
      <c r="G19658" s="8">
        <v>64529</v>
      </c>
      <c r="H19658" s="8" t="s">
        <v>32733</v>
      </c>
      <c r="I19658" s="8" t="s">
        <v>32733</v>
      </c>
      <c r="J19658" s="8">
        <v>64087</v>
      </c>
      <c r="K19658" s="8" t="s">
        <v>34003</v>
      </c>
    </row>
    <row r="19659" spans="1:11" x14ac:dyDescent="0.2">
      <c r="A19659" s="8">
        <f>IF(IFERROR((MATCH(G19659,$G$1:$G$12712,0)),0),INDEX($A$1:$A$12712,MATCH(G19659,$G$1:$G$12712,0)),MAX($A$2:$A19658)+1)</f>
        <v>15363</v>
      </c>
      <c r="B19659" s="8" t="e">
        <f t="shared" si="389"/>
        <v>#N/A</v>
      </c>
      <c r="C19659" s="9"/>
      <c r="D19659" s="8"/>
      <c r="E19659" s="8"/>
      <c r="F19659" s="10"/>
      <c r="G19659" s="8">
        <v>64864</v>
      </c>
      <c r="H19659" s="8" t="s">
        <v>32734</v>
      </c>
      <c r="I19659" s="8" t="s">
        <v>32735</v>
      </c>
      <c r="J19659" s="8">
        <v>64345</v>
      </c>
      <c r="K19659" s="8" t="s">
        <v>34003</v>
      </c>
    </row>
    <row r="19660" spans="1:11" x14ac:dyDescent="0.2">
      <c r="A19660" s="8">
        <f>IF(IFERROR((MATCH(G19660,$G$1:$G$12712,0)),0),INDEX($A$1:$A$12712,MATCH(G19660,$G$1:$G$12712,0)),MAX($A$2:$A19659)+1)</f>
        <v>15364</v>
      </c>
      <c r="B19660" s="8" t="e">
        <f t="shared" si="389"/>
        <v>#N/A</v>
      </c>
      <c r="C19660" s="9"/>
      <c r="D19660" s="8"/>
      <c r="E19660" s="8"/>
      <c r="F19660" s="10"/>
      <c r="G19660" s="8">
        <v>64623</v>
      </c>
      <c r="H19660" s="8" t="s">
        <v>32736</v>
      </c>
      <c r="I19660" s="8" t="s">
        <v>32737</v>
      </c>
      <c r="J19660" s="8">
        <v>13781</v>
      </c>
      <c r="K19660" s="8" t="s">
        <v>34003</v>
      </c>
    </row>
    <row r="19661" spans="1:11" x14ac:dyDescent="0.2">
      <c r="A19661" s="8">
        <f>IF(IFERROR((MATCH(G19661,$G$1:$G$12712,0)),0),INDEX($A$1:$A$12712,MATCH(G19661,$G$1:$G$12712,0)),MAX($A$2:$A19660)+1)</f>
        <v>15365</v>
      </c>
      <c r="B19661" s="8" t="e">
        <f t="shared" si="389"/>
        <v>#N/A</v>
      </c>
      <c r="C19661" s="9"/>
      <c r="D19661" s="8"/>
      <c r="E19661" s="8"/>
      <c r="F19661" s="10"/>
      <c r="G19661" s="8">
        <v>64666</v>
      </c>
      <c r="H19661" s="8" t="s">
        <v>32738</v>
      </c>
      <c r="I19661" s="8" t="s">
        <v>28790</v>
      </c>
      <c r="J19661" s="8">
        <v>64260</v>
      </c>
      <c r="K19661" s="8" t="s">
        <v>34003</v>
      </c>
    </row>
    <row r="19662" spans="1:11" x14ac:dyDescent="0.2">
      <c r="A19662" s="8">
        <f>IF(IFERROR((MATCH(G19662,$G$1:$G$12712,0)),0),INDEX($A$1:$A$12712,MATCH(G19662,$G$1:$G$12712,0)),MAX($A$2:$A19661)+1)</f>
        <v>15366</v>
      </c>
      <c r="B19662" s="8" t="e">
        <f t="shared" si="389"/>
        <v>#N/A</v>
      </c>
      <c r="C19662" s="9"/>
      <c r="D19662" s="8"/>
      <c r="E19662" s="8"/>
      <c r="F19662" s="10"/>
      <c r="G19662" s="8">
        <v>64878</v>
      </c>
      <c r="H19662" s="8" t="s">
        <v>32739</v>
      </c>
      <c r="I19662" s="8" t="s">
        <v>32740</v>
      </c>
      <c r="J19662" s="8">
        <v>64366</v>
      </c>
      <c r="K19662" s="8" t="s">
        <v>34003</v>
      </c>
    </row>
    <row r="19663" spans="1:11" x14ac:dyDescent="0.2">
      <c r="A19663" s="8">
        <f>IF(IFERROR((MATCH(G19663,$G$1:$G$12712,0)),0),INDEX($A$1:$A$12712,MATCH(G19663,$G$1:$G$12712,0)),MAX($A$2:$A19662)+1)</f>
        <v>15367</v>
      </c>
      <c r="B19663" s="8" t="e">
        <f t="shared" si="389"/>
        <v>#N/A</v>
      </c>
      <c r="C19663" s="9"/>
      <c r="D19663" s="8"/>
      <c r="E19663" s="8"/>
      <c r="F19663" s="10"/>
      <c r="G19663" s="8">
        <v>64591</v>
      </c>
      <c r="H19663" s="8" t="s">
        <v>32741</v>
      </c>
      <c r="I19663" s="8" t="s">
        <v>32741</v>
      </c>
      <c r="J19663" s="8">
        <v>64209</v>
      </c>
      <c r="K19663" s="8" t="s">
        <v>34003</v>
      </c>
    </row>
    <row r="19664" spans="1:11" x14ac:dyDescent="0.2">
      <c r="A19664" s="8">
        <f>IF(IFERROR((MATCH(G19664,$G$1:$G$12712,0)),0),INDEX($A$1:$A$12712,MATCH(G19664,$G$1:$G$12712,0)),MAX($A$2:$A19663)+1)</f>
        <v>15368</v>
      </c>
      <c r="B19664" s="8" t="e">
        <f t="shared" si="389"/>
        <v>#N/A</v>
      </c>
      <c r="C19664" s="9"/>
      <c r="D19664" s="8"/>
      <c r="E19664" s="8"/>
      <c r="F19664" s="10"/>
      <c r="G19664" s="8">
        <v>64290</v>
      </c>
      <c r="H19664" s="8" t="s">
        <v>32742</v>
      </c>
      <c r="I19664" s="8" t="s">
        <v>32742</v>
      </c>
      <c r="J19664" s="8">
        <v>63869</v>
      </c>
      <c r="K19664" s="8" t="s">
        <v>34003</v>
      </c>
    </row>
    <row r="19665" spans="1:11" x14ac:dyDescent="0.2">
      <c r="A19665" s="8">
        <f>IF(IFERROR((MATCH(G19665,$G$1:$G$12712,0)),0),INDEX($A$1:$A$12712,MATCH(G19665,$G$1:$G$12712,0)),MAX($A$2:$A19664)+1)</f>
        <v>15369</v>
      </c>
      <c r="B19665" s="8" t="e">
        <f t="shared" si="389"/>
        <v>#N/A</v>
      </c>
      <c r="C19665" s="9"/>
      <c r="D19665" s="8"/>
      <c r="E19665" s="8"/>
      <c r="F19665" s="10"/>
      <c r="G19665" s="8">
        <v>64339</v>
      </c>
      <c r="H19665" s="8" t="s">
        <v>32743</v>
      </c>
      <c r="I19665" s="8" t="s">
        <v>32744</v>
      </c>
      <c r="J19665" s="8">
        <v>63959</v>
      </c>
      <c r="K19665" s="8" t="s">
        <v>34003</v>
      </c>
    </row>
    <row r="19666" spans="1:11" x14ac:dyDescent="0.2">
      <c r="A19666" s="8">
        <f>IF(IFERROR((MATCH(G19666,$G$1:$G$12712,0)),0),INDEX($A$1:$A$12712,MATCH(G19666,$G$1:$G$12712,0)),MAX($A$2:$A19665)+1)</f>
        <v>15370</v>
      </c>
      <c r="B19666" s="8" t="e">
        <f t="shared" si="389"/>
        <v>#N/A</v>
      </c>
      <c r="C19666" s="9"/>
      <c r="D19666" s="8"/>
      <c r="E19666" s="8"/>
      <c r="F19666" s="10"/>
      <c r="G19666" s="8">
        <v>64341</v>
      </c>
      <c r="H19666" s="8" t="s">
        <v>32745</v>
      </c>
      <c r="I19666" s="8" t="s">
        <v>32746</v>
      </c>
      <c r="J19666" s="8">
        <v>63961</v>
      </c>
      <c r="K19666" s="8" t="s">
        <v>34003</v>
      </c>
    </row>
    <row r="19667" spans="1:11" x14ac:dyDescent="0.2">
      <c r="A19667" s="8">
        <f>IF(IFERROR((MATCH(G19667,$G$1:$G$12712,0)),0),INDEX($A$1:$A$12712,MATCH(G19667,$G$1:$G$12712,0)),MAX($A$2:$A19666)+1)</f>
        <v>15371</v>
      </c>
      <c r="B19667" s="8" t="e">
        <f t="shared" si="389"/>
        <v>#N/A</v>
      </c>
      <c r="C19667" s="9"/>
      <c r="D19667" s="8"/>
      <c r="E19667" s="8"/>
      <c r="F19667" s="10"/>
      <c r="G19667" s="8">
        <v>64447</v>
      </c>
      <c r="H19667" s="8" t="s">
        <v>32747</v>
      </c>
      <c r="I19667" s="8" t="s">
        <v>32748</v>
      </c>
      <c r="J19667" s="8">
        <v>64108</v>
      </c>
      <c r="K19667" s="8" t="s">
        <v>34003</v>
      </c>
    </row>
    <row r="19668" spans="1:11" x14ac:dyDescent="0.2">
      <c r="A19668" s="8">
        <f>IF(IFERROR((MATCH(G19668,$G$1:$G$12712,0)),0),INDEX($A$1:$A$12712,MATCH(G19668,$G$1:$G$12712,0)),MAX($A$2:$A19667)+1)</f>
        <v>15372</v>
      </c>
      <c r="B19668" s="8" t="e">
        <f t="shared" ref="B19668:B19731" si="390">IF(COUNTIF($G$1:$G$12712,G19668&gt;0),0,INDEX($A$1:$A$12712,MATCH(G19668,$G$1:$G$12712,0)))</f>
        <v>#N/A</v>
      </c>
      <c r="C19668" s="9"/>
      <c r="D19668" s="8"/>
      <c r="E19668" s="8"/>
      <c r="F19668" s="10"/>
      <c r="G19668" s="8">
        <v>64538</v>
      </c>
      <c r="H19668" s="8" t="s">
        <v>32749</v>
      </c>
      <c r="I19668" s="8" t="s">
        <v>32749</v>
      </c>
      <c r="J19668" s="8">
        <v>64167</v>
      </c>
      <c r="K19668" s="8" t="s">
        <v>34003</v>
      </c>
    </row>
    <row r="19669" spans="1:11" x14ac:dyDescent="0.2">
      <c r="A19669" s="8">
        <f>IF(IFERROR((MATCH(G19669,$G$1:$G$12712,0)),0),INDEX($A$1:$A$12712,MATCH(G19669,$G$1:$G$12712,0)),MAX($A$2:$A19668)+1)</f>
        <v>15373</v>
      </c>
      <c r="B19669" s="8" t="e">
        <f t="shared" si="390"/>
        <v>#N/A</v>
      </c>
      <c r="C19669" s="9"/>
      <c r="D19669" s="8"/>
      <c r="E19669" s="8"/>
      <c r="F19669" s="10"/>
      <c r="G19669" s="8">
        <v>64540</v>
      </c>
      <c r="H19669" s="8" t="s">
        <v>32750</v>
      </c>
      <c r="I19669" s="8" t="s">
        <v>32750</v>
      </c>
      <c r="J19669" s="8">
        <v>64165</v>
      </c>
      <c r="K19669" s="8" t="s">
        <v>34003</v>
      </c>
    </row>
    <row r="19670" spans="1:11" x14ac:dyDescent="0.2">
      <c r="A19670" s="8">
        <f>IF(IFERROR((MATCH(G19670,$G$1:$G$12712,0)),0),INDEX($A$1:$A$12712,MATCH(G19670,$G$1:$G$12712,0)),MAX($A$2:$A19669)+1)</f>
        <v>15374</v>
      </c>
      <c r="B19670" s="8" t="e">
        <f t="shared" si="390"/>
        <v>#N/A</v>
      </c>
      <c r="C19670" s="9"/>
      <c r="D19670" s="8"/>
      <c r="E19670" s="8"/>
      <c r="F19670" s="10"/>
      <c r="G19670" s="8">
        <v>64553</v>
      </c>
      <c r="H19670" s="8" t="s">
        <v>32751</v>
      </c>
      <c r="I19670" s="8" t="s">
        <v>32751</v>
      </c>
      <c r="J19670" s="8">
        <v>64181</v>
      </c>
      <c r="K19670" s="8" t="s">
        <v>34003</v>
      </c>
    </row>
    <row r="19671" spans="1:11" x14ac:dyDescent="0.2">
      <c r="A19671" s="8">
        <f>IF(IFERROR((MATCH(G19671,$G$1:$G$12712,0)),0),INDEX($A$1:$A$12712,MATCH(G19671,$G$1:$G$12712,0)),MAX($A$2:$A19670)+1)</f>
        <v>15375</v>
      </c>
      <c r="B19671" s="8" t="e">
        <f t="shared" si="390"/>
        <v>#N/A</v>
      </c>
      <c r="C19671" s="9"/>
      <c r="D19671" s="8"/>
      <c r="E19671" s="8"/>
      <c r="F19671" s="10"/>
      <c r="G19671" s="8">
        <v>64661</v>
      </c>
      <c r="H19671" s="8" t="s">
        <v>32752</v>
      </c>
      <c r="I19671" s="8" t="s">
        <v>32752</v>
      </c>
      <c r="J19671" s="8">
        <v>64259</v>
      </c>
      <c r="K19671" s="8" t="s">
        <v>34003</v>
      </c>
    </row>
    <row r="19672" spans="1:11" x14ac:dyDescent="0.2">
      <c r="A19672" s="8">
        <f>IF(IFERROR((MATCH(G19672,$G$1:$G$12712,0)),0),INDEX($A$1:$A$12712,MATCH(G19672,$G$1:$G$12712,0)),MAX($A$2:$A19671)+1)</f>
        <v>15376</v>
      </c>
      <c r="B19672" s="8" t="e">
        <f t="shared" si="390"/>
        <v>#N/A</v>
      </c>
      <c r="C19672" s="9"/>
      <c r="D19672" s="8"/>
      <c r="E19672" s="8"/>
      <c r="F19672" s="10"/>
      <c r="G19672" s="8">
        <v>64688</v>
      </c>
      <c r="H19672" s="8" t="s">
        <v>32753</v>
      </c>
      <c r="I19672" s="8" t="s">
        <v>32050</v>
      </c>
      <c r="J19672" s="8">
        <v>49893</v>
      </c>
      <c r="K19672" s="8" t="s">
        <v>34003</v>
      </c>
    </row>
    <row r="19673" spans="1:11" x14ac:dyDescent="0.2">
      <c r="A19673" s="8">
        <f>IF(IFERROR((MATCH(G19673,$G$1:$G$12712,0)),0),INDEX($A$1:$A$12712,MATCH(G19673,$G$1:$G$12712,0)),MAX($A$2:$A19672)+1)</f>
        <v>15377</v>
      </c>
      <c r="B19673" s="8" t="e">
        <f t="shared" si="390"/>
        <v>#N/A</v>
      </c>
      <c r="C19673" s="9"/>
      <c r="D19673" s="8"/>
      <c r="E19673" s="8"/>
      <c r="F19673" s="10"/>
      <c r="G19673" s="8">
        <v>64744</v>
      </c>
      <c r="H19673" s="8" t="s">
        <v>32754</v>
      </c>
      <c r="I19673" s="8" t="s">
        <v>30607</v>
      </c>
      <c r="J19673" s="8">
        <v>61222</v>
      </c>
      <c r="K19673" s="8" t="s">
        <v>34003</v>
      </c>
    </row>
    <row r="19674" spans="1:11" x14ac:dyDescent="0.2">
      <c r="A19674" s="8">
        <f>IF(IFERROR((MATCH(G19674,$G$1:$G$12712,0)),0),INDEX($A$1:$A$12712,MATCH(G19674,$G$1:$G$12712,0)),MAX($A$2:$A19673)+1)</f>
        <v>15378</v>
      </c>
      <c r="B19674" s="8" t="e">
        <f t="shared" si="390"/>
        <v>#N/A</v>
      </c>
      <c r="C19674" s="9"/>
      <c r="D19674" s="8"/>
      <c r="E19674" s="8"/>
      <c r="F19674" s="10"/>
      <c r="G19674" s="8">
        <v>64856</v>
      </c>
      <c r="H19674" s="8" t="s">
        <v>32755</v>
      </c>
      <c r="I19674" s="8" t="s">
        <v>32050</v>
      </c>
      <c r="J19674" s="8">
        <v>49893</v>
      </c>
      <c r="K19674" s="8" t="s">
        <v>34003</v>
      </c>
    </row>
    <row r="19675" spans="1:11" x14ac:dyDescent="0.2">
      <c r="A19675" s="8">
        <f>IF(IFERROR((MATCH(G19675,$G$1:$G$12712,0)),0),INDEX($A$1:$A$12712,MATCH(G19675,$G$1:$G$12712,0)),MAX($A$2:$A19674)+1)</f>
        <v>15379</v>
      </c>
      <c r="B19675" s="8" t="e">
        <f t="shared" si="390"/>
        <v>#N/A</v>
      </c>
      <c r="C19675" s="9"/>
      <c r="D19675" s="8"/>
      <c r="E19675" s="8"/>
      <c r="F19675" s="10"/>
      <c r="G19675" s="8">
        <v>64635</v>
      </c>
      <c r="H19675" s="8" t="s">
        <v>32756</v>
      </c>
      <c r="I19675" s="8" t="s">
        <v>32756</v>
      </c>
      <c r="J19675" s="8">
        <v>64248</v>
      </c>
      <c r="K19675" s="8" t="s">
        <v>34003</v>
      </c>
    </row>
    <row r="19676" spans="1:11" x14ac:dyDescent="0.2">
      <c r="A19676" s="8">
        <f>IF(IFERROR((MATCH(G19676,$G$1:$G$12712,0)),0),INDEX($A$1:$A$12712,MATCH(G19676,$G$1:$G$12712,0)),MAX($A$2:$A19675)+1)</f>
        <v>15380</v>
      </c>
      <c r="B19676" s="8" t="e">
        <f t="shared" si="390"/>
        <v>#N/A</v>
      </c>
      <c r="C19676" s="9"/>
      <c r="D19676" s="8"/>
      <c r="E19676" s="8"/>
      <c r="F19676" s="10"/>
      <c r="G19676" s="8">
        <v>64658</v>
      </c>
      <c r="H19676" s="8" t="s">
        <v>32757</v>
      </c>
      <c r="I19676" s="8" t="s">
        <v>31999</v>
      </c>
      <c r="J19676" s="8">
        <v>57416</v>
      </c>
      <c r="K19676" s="8" t="s">
        <v>34003</v>
      </c>
    </row>
    <row r="19677" spans="1:11" x14ac:dyDescent="0.2">
      <c r="A19677" s="8">
        <f>IF(IFERROR((MATCH(G19677,$G$1:$G$12712,0)),0),INDEX($A$1:$A$12712,MATCH(G19677,$G$1:$G$12712,0)),MAX($A$2:$A19676)+1)</f>
        <v>15381</v>
      </c>
      <c r="B19677" s="8" t="e">
        <f t="shared" si="390"/>
        <v>#N/A</v>
      </c>
      <c r="C19677" s="9"/>
      <c r="D19677" s="8"/>
      <c r="E19677" s="8"/>
      <c r="F19677" s="10"/>
      <c r="G19677" s="8">
        <v>64381</v>
      </c>
      <c r="H19677" s="8" t="s">
        <v>32758</v>
      </c>
      <c r="I19677" s="8" t="s">
        <v>32758</v>
      </c>
      <c r="J19677" s="8">
        <v>63995</v>
      </c>
      <c r="K19677" s="8" t="s">
        <v>34003</v>
      </c>
    </row>
    <row r="19678" spans="1:11" x14ac:dyDescent="0.2">
      <c r="A19678" s="8">
        <f>IF(IFERROR((MATCH(G19678,$G$1:$G$12712,0)),0),INDEX($A$1:$A$12712,MATCH(G19678,$G$1:$G$12712,0)),MAX($A$2:$A19677)+1)</f>
        <v>15382</v>
      </c>
      <c r="B19678" s="8" t="e">
        <f t="shared" si="390"/>
        <v>#N/A</v>
      </c>
      <c r="C19678" s="9"/>
      <c r="D19678" s="8"/>
      <c r="E19678" s="8"/>
      <c r="F19678" s="10"/>
      <c r="G19678" s="8">
        <v>64879</v>
      </c>
      <c r="H19678" s="8" t="s">
        <v>32759</v>
      </c>
      <c r="I19678" s="8" t="s">
        <v>32740</v>
      </c>
      <c r="J19678" s="8">
        <v>64366</v>
      </c>
      <c r="K19678" s="8" t="s">
        <v>34003</v>
      </c>
    </row>
    <row r="19679" spans="1:11" x14ac:dyDescent="0.2">
      <c r="A19679" s="8">
        <f>A5379</f>
        <v>4451</v>
      </c>
      <c r="B19679" s="8" t="e">
        <f t="shared" si="390"/>
        <v>#N/A</v>
      </c>
      <c r="C19679" s="9"/>
      <c r="D19679" s="8"/>
      <c r="E19679" s="8"/>
      <c r="F19679" s="10"/>
      <c r="G19679" s="8">
        <v>55461</v>
      </c>
      <c r="H19679" s="8" t="s">
        <v>32760</v>
      </c>
      <c r="I19679" s="8" t="s">
        <v>32761</v>
      </c>
      <c r="J19679" s="8">
        <v>22791</v>
      </c>
      <c r="K19679" s="8" t="s">
        <v>34003</v>
      </c>
    </row>
    <row r="19680" spans="1:11" x14ac:dyDescent="0.2">
      <c r="A19680" s="8">
        <f>IF(IFERROR((MATCH(G19680,$G$1:$G$12712,0)),0),INDEX($A$1:$A$12712,MATCH(G19680,$G$1:$G$12712,0)),MAX($A$2:$A19679)+1)</f>
        <v>15383</v>
      </c>
      <c r="B19680" s="8" t="e">
        <f t="shared" si="390"/>
        <v>#N/A</v>
      </c>
      <c r="C19680" s="9"/>
      <c r="D19680" s="8"/>
      <c r="E19680" s="8"/>
      <c r="F19680" s="10"/>
      <c r="G19680" s="8">
        <v>50708</v>
      </c>
      <c r="H19680" s="8" t="s">
        <v>32762</v>
      </c>
      <c r="I19680" s="8" t="s">
        <v>32763</v>
      </c>
      <c r="J19680" s="8">
        <v>18804</v>
      </c>
      <c r="K19680" s="8" t="s">
        <v>34003</v>
      </c>
    </row>
    <row r="19681" spans="1:11" x14ac:dyDescent="0.2">
      <c r="A19681" s="8">
        <f>IF(IFERROR((MATCH(G19681,$G$1:$G$12712,0)),0),INDEX($A$1:$A$12712,MATCH(G19681,$G$1:$G$12712,0)),MAX($A$2:$A19680)+1)</f>
        <v>15384</v>
      </c>
      <c r="B19681" s="8" t="e">
        <f t="shared" si="390"/>
        <v>#N/A</v>
      </c>
      <c r="C19681" s="9"/>
      <c r="D19681" s="8"/>
      <c r="E19681" s="8"/>
      <c r="F19681" s="10"/>
      <c r="G19681" s="8">
        <v>64564</v>
      </c>
      <c r="H19681" s="8" t="s">
        <v>32764</v>
      </c>
      <c r="I19681" s="8" t="s">
        <v>32764</v>
      </c>
      <c r="J19681" s="8">
        <v>64199</v>
      </c>
      <c r="K19681" s="8" t="s">
        <v>34003</v>
      </c>
    </row>
    <row r="19682" spans="1:11" x14ac:dyDescent="0.2">
      <c r="A19682" s="8">
        <f>IF(IFERROR((MATCH(G19682,$G$1:$G$12712,0)),0),INDEX($A$1:$A$12712,MATCH(G19682,$G$1:$G$12712,0)),MAX($A$2:$A19681)+1)</f>
        <v>15385</v>
      </c>
      <c r="B19682" s="8" t="e">
        <f t="shared" si="390"/>
        <v>#N/A</v>
      </c>
      <c r="C19682" s="9"/>
      <c r="D19682" s="8"/>
      <c r="E19682" s="8"/>
      <c r="F19682" s="10"/>
      <c r="G19682" s="8">
        <v>64539</v>
      </c>
      <c r="H19682" s="8" t="s">
        <v>32765</v>
      </c>
      <c r="I19682" s="8" t="s">
        <v>32765</v>
      </c>
      <c r="J19682" s="8">
        <v>64166</v>
      </c>
      <c r="K19682" s="8" t="s">
        <v>34003</v>
      </c>
    </row>
    <row r="19683" spans="1:11" x14ac:dyDescent="0.2">
      <c r="A19683" s="8">
        <f>IF(IFERROR((MATCH(G19683,$G$1:$G$12712,0)),0),INDEX($A$1:$A$12712,MATCH(G19683,$G$1:$G$12712,0)),MAX($A$2:$A19682)+1)</f>
        <v>15386</v>
      </c>
      <c r="B19683" s="8" t="e">
        <f t="shared" si="390"/>
        <v>#N/A</v>
      </c>
      <c r="C19683" s="9"/>
      <c r="D19683" s="8"/>
      <c r="E19683" s="8"/>
      <c r="F19683" s="10"/>
      <c r="G19683" s="8">
        <v>64349</v>
      </c>
      <c r="H19683" s="8" t="s">
        <v>32766</v>
      </c>
      <c r="I19683" s="8" t="s">
        <v>32767</v>
      </c>
      <c r="J19683" s="8">
        <v>63964</v>
      </c>
      <c r="K19683" s="8" t="s">
        <v>34003</v>
      </c>
    </row>
    <row r="19684" spans="1:11" x14ac:dyDescent="0.2">
      <c r="A19684" s="8">
        <f>IF(IFERROR((MATCH(G19684,$G$1:$G$12712,0)),0),INDEX($A$1:$A$12712,MATCH(G19684,$G$1:$G$12712,0)),MAX($A$2:$A19683)+1)</f>
        <v>15387</v>
      </c>
      <c r="B19684" s="8" t="e">
        <f t="shared" si="390"/>
        <v>#N/A</v>
      </c>
      <c r="C19684" s="9"/>
      <c r="D19684" s="8"/>
      <c r="E19684" s="8"/>
      <c r="F19684" s="10"/>
      <c r="G19684" s="8">
        <v>64841</v>
      </c>
      <c r="H19684" s="8" t="s">
        <v>32768</v>
      </c>
      <c r="I19684" s="8" t="s">
        <v>32768</v>
      </c>
      <c r="J19684" s="8">
        <v>64362</v>
      </c>
      <c r="K19684" s="8" t="s">
        <v>34003</v>
      </c>
    </row>
    <row r="19685" spans="1:11" x14ac:dyDescent="0.2">
      <c r="A19685" s="8">
        <f>IF(IFERROR((MATCH(G19685,$G$1:$G$12712,0)),0),INDEX($A$1:$A$12712,MATCH(G19685,$G$1:$G$12712,0)),MAX($A$2:$A19684)+1)</f>
        <v>15388</v>
      </c>
      <c r="B19685" s="8" t="e">
        <f t="shared" si="390"/>
        <v>#N/A</v>
      </c>
      <c r="C19685" s="9"/>
      <c r="D19685" s="8"/>
      <c r="E19685" s="8"/>
      <c r="F19685" s="10"/>
      <c r="G19685" s="8">
        <v>64428</v>
      </c>
      <c r="H19685" s="8" t="s">
        <v>32769</v>
      </c>
      <c r="I19685" s="8" t="s">
        <v>32769</v>
      </c>
      <c r="J19685" s="8">
        <v>64077</v>
      </c>
      <c r="K19685" s="8" t="s">
        <v>34003</v>
      </c>
    </row>
    <row r="19686" spans="1:11" x14ac:dyDescent="0.2">
      <c r="A19686" s="8">
        <f>IF(IFERROR((MATCH(G19686,$G$1:$G$12712,0)),0),INDEX($A$1:$A$12712,MATCH(G19686,$G$1:$G$12712,0)),MAX($A$2:$A19685)+1)</f>
        <v>15389</v>
      </c>
      <c r="B19686" s="8" t="e">
        <f t="shared" si="390"/>
        <v>#N/A</v>
      </c>
      <c r="C19686" s="9"/>
      <c r="D19686" s="8"/>
      <c r="E19686" s="8"/>
      <c r="F19686" s="10"/>
      <c r="G19686" s="8">
        <v>64335</v>
      </c>
      <c r="H19686" s="8" t="s">
        <v>32770</v>
      </c>
      <c r="I19686" s="8" t="s">
        <v>32771</v>
      </c>
      <c r="J19686" s="8">
        <v>63957</v>
      </c>
      <c r="K19686" s="8" t="s">
        <v>34003</v>
      </c>
    </row>
    <row r="19687" spans="1:11" x14ac:dyDescent="0.2">
      <c r="A19687" s="8">
        <f>IF(IFERROR((MATCH(G19687,$G$1:$G$12712,0)),0),INDEX($A$1:$A$12712,MATCH(G19687,$G$1:$G$12712,0)),MAX($A$2:$A19686)+1)</f>
        <v>15390</v>
      </c>
      <c r="B19687" s="8" t="e">
        <f t="shared" si="390"/>
        <v>#N/A</v>
      </c>
      <c r="C19687" s="9"/>
      <c r="D19687" s="8"/>
      <c r="E19687" s="8"/>
      <c r="F19687" s="10"/>
      <c r="G19687" s="8">
        <v>64393</v>
      </c>
      <c r="H19687" s="8" t="s">
        <v>32772</v>
      </c>
      <c r="I19687" s="8" t="s">
        <v>32712</v>
      </c>
      <c r="J19687" s="8">
        <v>20847</v>
      </c>
      <c r="K19687" s="8" t="s">
        <v>34003</v>
      </c>
    </row>
    <row r="19688" spans="1:11" x14ac:dyDescent="0.2">
      <c r="A19688" s="8">
        <f>IF(IFERROR((MATCH(G19688,$G$1:$G$12712,0)),0),INDEX($A$1:$A$12712,MATCH(G19688,$G$1:$G$12712,0)),MAX($A$2:$A19687)+1)</f>
        <v>15391</v>
      </c>
      <c r="B19688" s="8" t="e">
        <f t="shared" si="390"/>
        <v>#N/A</v>
      </c>
      <c r="C19688" s="9"/>
      <c r="D19688" s="8"/>
      <c r="E19688" s="8"/>
      <c r="F19688" s="10"/>
      <c r="G19688" s="8">
        <v>64536</v>
      </c>
      <c r="H19688" s="8" t="s">
        <v>32773</v>
      </c>
      <c r="I19688" s="8" t="s">
        <v>32773</v>
      </c>
      <c r="J19688" s="8">
        <v>64169</v>
      </c>
      <c r="K19688" s="8" t="s">
        <v>34003</v>
      </c>
    </row>
    <row r="19689" spans="1:11" x14ac:dyDescent="0.2">
      <c r="A19689" s="8">
        <f>IF(IFERROR((MATCH(G19689,$G$1:$G$12712,0)),0),INDEX($A$1:$A$12712,MATCH(G19689,$G$1:$G$12712,0)),MAX($A$2:$A19688)+1)</f>
        <v>15392</v>
      </c>
      <c r="B19689" s="8" t="e">
        <f t="shared" si="390"/>
        <v>#N/A</v>
      </c>
      <c r="C19689" s="9"/>
      <c r="D19689" s="8"/>
      <c r="E19689" s="8"/>
      <c r="F19689" s="10"/>
      <c r="G19689" s="8">
        <v>64624</v>
      </c>
      <c r="H19689" s="8" t="s">
        <v>32774</v>
      </c>
      <c r="I19689" s="8" t="s">
        <v>30861</v>
      </c>
      <c r="J19689" s="8">
        <v>61944</v>
      </c>
      <c r="K19689" s="8" t="s">
        <v>34003</v>
      </c>
    </row>
    <row r="19690" spans="1:11" x14ac:dyDescent="0.2">
      <c r="A19690" s="8">
        <f>IF(IFERROR((MATCH(G19690,$G$1:$G$12712,0)),0),INDEX($A$1:$A$12712,MATCH(G19690,$G$1:$G$12712,0)),MAX($A$2:$A19689)+1)</f>
        <v>15393</v>
      </c>
      <c r="B19690" s="8" t="e">
        <f t="shared" si="390"/>
        <v>#N/A</v>
      </c>
      <c r="C19690" s="9"/>
      <c r="D19690" s="8"/>
      <c r="E19690" s="8"/>
      <c r="F19690" s="10"/>
      <c r="G19690" s="8">
        <v>64745</v>
      </c>
      <c r="H19690" s="8" t="s">
        <v>32775</v>
      </c>
      <c r="I19690" s="8" t="s">
        <v>30607</v>
      </c>
      <c r="J19690" s="8">
        <v>61222</v>
      </c>
      <c r="K19690" s="8" t="s">
        <v>34003</v>
      </c>
    </row>
    <row r="19691" spans="1:11" x14ac:dyDescent="0.2">
      <c r="A19691" s="8">
        <f>IF(IFERROR((MATCH(G19691,$G$1:$G$12712,0)),0),INDEX($A$1:$A$12712,MATCH(G19691,$G$1:$G$12712,0)),MAX($A$2:$A19690)+1)</f>
        <v>15394</v>
      </c>
      <c r="B19691" s="8" t="e">
        <f t="shared" si="390"/>
        <v>#N/A</v>
      </c>
      <c r="C19691" s="9"/>
      <c r="D19691" s="8"/>
      <c r="E19691" s="8"/>
      <c r="F19691" s="10"/>
      <c r="G19691" s="8">
        <v>64637</v>
      </c>
      <c r="H19691" s="8" t="s">
        <v>32776</v>
      </c>
      <c r="I19691" s="8" t="s">
        <v>32777</v>
      </c>
      <c r="J19691" s="8">
        <v>64249</v>
      </c>
      <c r="K19691" s="8" t="s">
        <v>34003</v>
      </c>
    </row>
    <row r="19692" spans="1:11" x14ac:dyDescent="0.2">
      <c r="A19692" s="8">
        <f>IF(IFERROR((MATCH(G19692,$G$1:$G$12712,0)),0),INDEX($A$1:$A$12712,MATCH(G19692,$G$1:$G$12712,0)),MAX($A$2:$A19691)+1)</f>
        <v>15395</v>
      </c>
      <c r="B19692" s="8" t="e">
        <f t="shared" si="390"/>
        <v>#N/A</v>
      </c>
      <c r="C19692" s="9"/>
      <c r="D19692" s="8"/>
      <c r="E19692" s="8"/>
      <c r="F19692" s="10"/>
      <c r="G19692" s="8">
        <v>64544</v>
      </c>
      <c r="H19692" s="8" t="s">
        <v>32778</v>
      </c>
      <c r="I19692" s="8" t="s">
        <v>32779</v>
      </c>
      <c r="J19692" s="8">
        <v>64178</v>
      </c>
      <c r="K19692" s="8" t="s">
        <v>34003</v>
      </c>
    </row>
    <row r="19693" spans="1:11" x14ac:dyDescent="0.2">
      <c r="A19693" s="8">
        <f>IF(IFERROR((MATCH(G19693,$G$1:$G$12712,0)),0),INDEX($A$1:$A$12712,MATCH(G19693,$G$1:$G$12712,0)),MAX($A$2:$A19692)+1)</f>
        <v>15396</v>
      </c>
      <c r="B19693" s="8" t="e">
        <f t="shared" si="390"/>
        <v>#N/A</v>
      </c>
      <c r="C19693" s="9"/>
      <c r="D19693" s="8"/>
      <c r="E19693" s="8"/>
      <c r="F19693" s="10"/>
      <c r="G19693" s="8">
        <v>64845</v>
      </c>
      <c r="H19693" s="8" t="s">
        <v>32780</v>
      </c>
      <c r="I19693" s="8" t="s">
        <v>32781</v>
      </c>
      <c r="J19693" s="8">
        <v>50123</v>
      </c>
      <c r="K19693" s="8" t="s">
        <v>34003</v>
      </c>
    </row>
    <row r="19694" spans="1:11" x14ac:dyDescent="0.2">
      <c r="A19694" s="8">
        <f>IF(IFERROR((MATCH(G19694,$G$1:$G$12712,0)),0),INDEX($A$1:$A$12712,MATCH(G19694,$G$1:$G$12712,0)),MAX($A$2:$A19693)+1)</f>
        <v>15397</v>
      </c>
      <c r="B19694" s="8" t="e">
        <f t="shared" si="390"/>
        <v>#N/A</v>
      </c>
      <c r="C19694" s="9"/>
      <c r="D19694" s="8"/>
      <c r="E19694" s="8"/>
      <c r="F19694" s="10"/>
      <c r="G19694" s="8">
        <v>64872</v>
      </c>
      <c r="H19694" s="8" t="s">
        <v>32782</v>
      </c>
      <c r="I19694" s="8" t="s">
        <v>32781</v>
      </c>
      <c r="J19694" s="8">
        <v>50123</v>
      </c>
      <c r="K19694" s="8" t="s">
        <v>34003</v>
      </c>
    </row>
    <row r="19695" spans="1:11" x14ac:dyDescent="0.2">
      <c r="A19695" s="8">
        <f>IF(IFERROR((MATCH(G19695,$G$1:$G$12712,0)),0),INDEX($A$1:$A$12712,MATCH(G19695,$G$1:$G$12712,0)),MAX($A$2:$A19694)+1)</f>
        <v>15398</v>
      </c>
      <c r="B19695" s="8" t="e">
        <f t="shared" si="390"/>
        <v>#N/A</v>
      </c>
      <c r="C19695" s="9"/>
      <c r="D19695" s="8"/>
      <c r="E19695" s="8"/>
      <c r="F19695" s="10"/>
      <c r="G19695" s="8">
        <v>64857</v>
      </c>
      <c r="H19695" s="8" t="s">
        <v>32783</v>
      </c>
      <c r="I19695" s="8" t="s">
        <v>32784</v>
      </c>
      <c r="J19695" s="8">
        <v>64369</v>
      </c>
      <c r="K19695" s="8" t="s">
        <v>34003</v>
      </c>
    </row>
    <row r="19696" spans="1:11" x14ac:dyDescent="0.2">
      <c r="A19696" s="8">
        <f>IF(IFERROR((MATCH(G19696,$G$1:$G$12712,0)),0),INDEX($A$1:$A$12712,MATCH(G19696,$G$1:$G$12712,0)),MAX($A$2:$A19695)+1)</f>
        <v>15399</v>
      </c>
      <c r="B19696" s="8" t="e">
        <f t="shared" si="390"/>
        <v>#N/A</v>
      </c>
      <c r="C19696" s="9"/>
      <c r="D19696" s="8"/>
      <c r="E19696" s="8"/>
      <c r="F19696" s="10"/>
      <c r="G19696" s="8">
        <v>64737</v>
      </c>
      <c r="H19696" s="8" t="s">
        <v>32785</v>
      </c>
      <c r="I19696" s="8" t="s">
        <v>30607</v>
      </c>
      <c r="J19696" s="8">
        <v>61222</v>
      </c>
      <c r="K19696" s="8" t="s">
        <v>34003</v>
      </c>
    </row>
    <row r="19697" spans="1:11" x14ac:dyDescent="0.2">
      <c r="A19697" s="8">
        <f>IF(IFERROR((MATCH(G19697,$G$1:$G$12712,0)),0),INDEX($A$1:$A$12712,MATCH(G19697,$G$1:$G$12712,0)),MAX($A$2:$A19696)+1)</f>
        <v>15400</v>
      </c>
      <c r="B19697" s="8" t="e">
        <f t="shared" si="390"/>
        <v>#N/A</v>
      </c>
      <c r="C19697" s="9"/>
      <c r="D19697" s="8"/>
      <c r="E19697" s="8"/>
      <c r="F19697" s="10"/>
      <c r="G19697" s="8">
        <v>64426</v>
      </c>
      <c r="H19697" s="8" t="s">
        <v>32786</v>
      </c>
      <c r="I19697" s="8" t="s">
        <v>32786</v>
      </c>
      <c r="J19697" s="8">
        <v>64002</v>
      </c>
      <c r="K19697" s="8" t="s">
        <v>34003</v>
      </c>
    </row>
    <row r="19698" spans="1:11" x14ac:dyDescent="0.2">
      <c r="A19698" s="8">
        <f>IF(IFERROR((MATCH(G19698,$G$1:$G$12712,0)),0),INDEX($A$1:$A$12712,MATCH(G19698,$G$1:$G$12712,0)),MAX($A$2:$A19697)+1)</f>
        <v>15401</v>
      </c>
      <c r="B19698" s="8" t="e">
        <f t="shared" si="390"/>
        <v>#N/A</v>
      </c>
      <c r="C19698" s="9"/>
      <c r="D19698" s="8"/>
      <c r="E19698" s="8"/>
      <c r="F19698" s="10"/>
      <c r="G19698" s="8">
        <v>64407</v>
      </c>
      <c r="H19698" s="8" t="s">
        <v>32787</v>
      </c>
      <c r="I19698" s="8" t="s">
        <v>32788</v>
      </c>
      <c r="J19698" s="8">
        <v>64000</v>
      </c>
      <c r="K19698" s="8" t="s">
        <v>34003</v>
      </c>
    </row>
    <row r="19699" spans="1:11" x14ac:dyDescent="0.2">
      <c r="A19699" s="8">
        <f>IF(IFERROR((MATCH(G19699,$G$1:$G$12712,0)),0),INDEX($A$1:$A$12712,MATCH(G19699,$G$1:$G$12712,0)),MAX($A$2:$A19698)+1)</f>
        <v>15402</v>
      </c>
      <c r="B19699" s="8" t="e">
        <f t="shared" si="390"/>
        <v>#N/A</v>
      </c>
      <c r="C19699" s="9"/>
      <c r="D19699" s="8"/>
      <c r="E19699" s="8"/>
      <c r="F19699" s="10"/>
      <c r="G19699" s="8">
        <v>64548</v>
      </c>
      <c r="H19699" s="8" t="s">
        <v>32789</v>
      </c>
      <c r="I19699" s="8" t="s">
        <v>30373</v>
      </c>
      <c r="J19699" s="8">
        <v>14127</v>
      </c>
      <c r="K19699" s="8" t="s">
        <v>34003</v>
      </c>
    </row>
    <row r="19700" spans="1:11" x14ac:dyDescent="0.2">
      <c r="A19700" s="8">
        <f>IF(IFERROR((MATCH(G19700,$G$1:$G$12712,0)),0),INDEX($A$1:$A$12712,MATCH(G19700,$G$1:$G$12712,0)),MAX($A$2:$A19699)+1)</f>
        <v>15403</v>
      </c>
      <c r="B19700" s="8" t="e">
        <f t="shared" si="390"/>
        <v>#N/A</v>
      </c>
      <c r="C19700" s="9"/>
      <c r="D19700" s="8"/>
      <c r="E19700" s="8"/>
      <c r="F19700" s="10"/>
      <c r="G19700" s="8">
        <v>64452</v>
      </c>
      <c r="H19700" s="8" t="s">
        <v>32790</v>
      </c>
      <c r="I19700" s="8" t="s">
        <v>32791</v>
      </c>
      <c r="J19700" s="8">
        <v>64110</v>
      </c>
      <c r="K19700" s="8" t="s">
        <v>34003</v>
      </c>
    </row>
    <row r="19701" spans="1:11" x14ac:dyDescent="0.2">
      <c r="A19701" s="8">
        <f>IF(IFERROR((MATCH(G19701,$G$1:$G$12712,0)),0),INDEX($A$1:$A$12712,MATCH(G19701,$G$1:$G$12712,0)),MAX($A$2:$A19700)+1)</f>
        <v>15404</v>
      </c>
      <c r="B19701" s="8" t="e">
        <f t="shared" si="390"/>
        <v>#N/A</v>
      </c>
      <c r="C19701" s="9"/>
      <c r="D19701" s="8"/>
      <c r="E19701" s="8"/>
      <c r="F19701" s="10"/>
      <c r="G19701" s="8">
        <v>64701</v>
      </c>
      <c r="H19701" s="8" t="s">
        <v>32792</v>
      </c>
      <c r="I19701" s="8" t="s">
        <v>32793</v>
      </c>
      <c r="J19701" s="8">
        <v>64282</v>
      </c>
      <c r="K19701" s="8" t="s">
        <v>34003</v>
      </c>
    </row>
    <row r="19702" spans="1:11" x14ac:dyDescent="0.2">
      <c r="A19702" s="8">
        <f>IF(IFERROR((MATCH(G19702,$G$1:$G$12712,0)),0),INDEX($A$1:$A$12712,MATCH(G19702,$G$1:$G$12712,0)),MAX($A$2:$A19701)+1)</f>
        <v>15405</v>
      </c>
      <c r="B19702" s="8" t="e">
        <f t="shared" si="390"/>
        <v>#N/A</v>
      </c>
      <c r="C19702" s="9"/>
      <c r="D19702" s="8"/>
      <c r="E19702" s="8"/>
      <c r="F19702" s="10"/>
      <c r="G19702" s="8">
        <v>55945</v>
      </c>
      <c r="H19702" s="8" t="s">
        <v>32794</v>
      </c>
      <c r="I19702" s="8" t="s">
        <v>32694</v>
      </c>
      <c r="J19702" s="8">
        <v>6090</v>
      </c>
      <c r="K19702" s="8" t="s">
        <v>34003</v>
      </c>
    </row>
    <row r="19703" spans="1:11" x14ac:dyDescent="0.2">
      <c r="A19703" s="8">
        <f>IF(IFERROR((MATCH(G19703,$G$1:$G$12712,0)),0),INDEX($A$1:$A$12712,MATCH(G19703,$G$1:$G$12712,0)),MAX($A$2:$A19702)+1)</f>
        <v>15406</v>
      </c>
      <c r="B19703" s="8" t="e">
        <f t="shared" si="390"/>
        <v>#N/A</v>
      </c>
      <c r="C19703" s="9"/>
      <c r="D19703" s="8"/>
      <c r="E19703" s="8"/>
      <c r="F19703" s="10"/>
      <c r="G19703" s="8">
        <v>64599</v>
      </c>
      <c r="H19703" s="8" t="s">
        <v>32795</v>
      </c>
      <c r="I19703" s="8" t="s">
        <v>32795</v>
      </c>
      <c r="J19703" s="8">
        <v>64218</v>
      </c>
      <c r="K19703" s="8" t="s">
        <v>34003</v>
      </c>
    </row>
    <row r="19704" spans="1:11" x14ac:dyDescent="0.2">
      <c r="A19704" s="8">
        <f>IF(IFERROR((MATCH(G19704,$G$1:$G$12712,0)),0),INDEX($A$1:$A$12712,MATCH(G19704,$G$1:$G$12712,0)),MAX($A$2:$A19703)+1)</f>
        <v>15407</v>
      </c>
      <c r="B19704" s="8" t="e">
        <f t="shared" si="390"/>
        <v>#N/A</v>
      </c>
      <c r="C19704" s="9"/>
      <c r="D19704" s="8"/>
      <c r="E19704" s="8"/>
      <c r="F19704" s="10"/>
      <c r="G19704" s="8">
        <v>64537</v>
      </c>
      <c r="H19704" s="8" t="s">
        <v>32796</v>
      </c>
      <c r="I19704" s="8" t="s">
        <v>32796</v>
      </c>
      <c r="J19704" s="8">
        <v>64168</v>
      </c>
      <c r="K19704" s="8" t="s">
        <v>34003</v>
      </c>
    </row>
    <row r="19705" spans="1:11" x14ac:dyDescent="0.2">
      <c r="A19705" s="8">
        <f>IF(IFERROR((MATCH(G19705,$G$1:$G$12712,0)),0),INDEX($A$1:$A$12712,MATCH(G19705,$G$1:$G$12712,0)),MAX($A$2:$A19704)+1)</f>
        <v>15408</v>
      </c>
      <c r="B19705" s="8" t="e">
        <f t="shared" si="390"/>
        <v>#N/A</v>
      </c>
      <c r="C19705" s="9"/>
      <c r="D19705" s="8"/>
      <c r="E19705" s="8"/>
      <c r="F19705" s="10"/>
      <c r="G19705" s="8">
        <v>64750</v>
      </c>
      <c r="H19705" s="8" t="s">
        <v>32797</v>
      </c>
      <c r="I19705" s="8" t="s">
        <v>28871</v>
      </c>
      <c r="J19705" s="8">
        <v>17650</v>
      </c>
      <c r="K19705" s="8" t="s">
        <v>34003</v>
      </c>
    </row>
    <row r="19706" spans="1:11" x14ac:dyDescent="0.2">
      <c r="A19706" s="8">
        <f>IF(IFERROR((MATCH(G19706,$G$1:$G$12712,0)),0),INDEX($A$1:$A$12712,MATCH(G19706,$G$1:$G$12712,0)),MAX($A$2:$A19705)+1)</f>
        <v>15409</v>
      </c>
      <c r="B19706" s="8" t="e">
        <f t="shared" si="390"/>
        <v>#N/A</v>
      </c>
      <c r="C19706" s="9"/>
      <c r="D19706" s="8"/>
      <c r="E19706" s="8"/>
      <c r="F19706" s="10"/>
      <c r="G19706" s="8">
        <v>64433</v>
      </c>
      <c r="H19706" s="8" t="s">
        <v>32798</v>
      </c>
      <c r="I19706" s="8" t="s">
        <v>32799</v>
      </c>
      <c r="J19706" s="8">
        <v>64068</v>
      </c>
      <c r="K19706" s="8" t="s">
        <v>34003</v>
      </c>
    </row>
    <row r="19707" spans="1:11" x14ac:dyDescent="0.2">
      <c r="A19707" s="8">
        <f>IF(IFERROR((MATCH(G19707,$G$1:$G$12712,0)),0),INDEX($A$1:$A$12712,MATCH(G19707,$G$1:$G$12712,0)),MAX($A$2:$A19706)+1)</f>
        <v>15410</v>
      </c>
      <c r="B19707" s="8" t="e">
        <f t="shared" si="390"/>
        <v>#N/A</v>
      </c>
      <c r="C19707" s="9"/>
      <c r="D19707" s="8"/>
      <c r="E19707" s="8"/>
      <c r="F19707" s="10"/>
      <c r="G19707" s="8">
        <v>64551</v>
      </c>
      <c r="H19707" s="8" t="s">
        <v>32800</v>
      </c>
      <c r="I19707" s="8" t="s">
        <v>32801</v>
      </c>
      <c r="J19707" s="8">
        <v>64177</v>
      </c>
      <c r="K19707" s="8" t="s">
        <v>34003</v>
      </c>
    </row>
    <row r="19708" spans="1:11" x14ac:dyDescent="0.2">
      <c r="A19708" s="8">
        <f>IF(IFERROR((MATCH(G19708,$G$1:$G$12712,0)),0),INDEX($A$1:$A$12712,MATCH(G19708,$G$1:$G$12712,0)),MAX($A$2:$A19707)+1)</f>
        <v>15411</v>
      </c>
      <c r="B19708" s="8" t="e">
        <f t="shared" si="390"/>
        <v>#N/A</v>
      </c>
      <c r="C19708" s="9"/>
      <c r="D19708" s="8"/>
      <c r="E19708" s="8"/>
      <c r="F19708" s="10"/>
      <c r="G19708" s="8">
        <v>64543</v>
      </c>
      <c r="H19708" s="8" t="s">
        <v>32802</v>
      </c>
      <c r="I19708" s="8" t="s">
        <v>32803</v>
      </c>
      <c r="J19708" s="8">
        <v>64174</v>
      </c>
      <c r="K19708" s="8" t="s">
        <v>34003</v>
      </c>
    </row>
    <row r="19709" spans="1:11" x14ac:dyDescent="0.2">
      <c r="A19709" s="8">
        <f>A903</f>
        <v>611</v>
      </c>
      <c r="B19709" s="8" t="e">
        <f t="shared" si="390"/>
        <v>#N/A</v>
      </c>
      <c r="C19709" s="9"/>
      <c r="D19709" s="8"/>
      <c r="E19709" s="8"/>
      <c r="F19709" s="10"/>
      <c r="G19709" s="8">
        <v>7419</v>
      </c>
      <c r="H19709" s="8" t="s">
        <v>32804</v>
      </c>
      <c r="I19709" s="8" t="s">
        <v>32805</v>
      </c>
      <c r="J19709" s="8">
        <v>17166</v>
      </c>
      <c r="K19709" s="8" t="s">
        <v>34003</v>
      </c>
    </row>
    <row r="19710" spans="1:11" x14ac:dyDescent="0.2">
      <c r="A19710" s="8">
        <f>IF(IFERROR((MATCH(G19710,$G$1:$G$12712,0)),0),INDEX($A$1:$A$12712,MATCH(G19710,$G$1:$G$12712,0)),MAX($A$2:$A19709)+1)</f>
        <v>15412</v>
      </c>
      <c r="B19710" s="8" t="e">
        <f t="shared" si="390"/>
        <v>#N/A</v>
      </c>
      <c r="C19710" s="9"/>
      <c r="D19710" s="8"/>
      <c r="E19710" s="8"/>
      <c r="F19710" s="10"/>
      <c r="G19710" s="8">
        <v>64430</v>
      </c>
      <c r="H19710" s="8" t="s">
        <v>32806</v>
      </c>
      <c r="I19710" s="8" t="s">
        <v>32806</v>
      </c>
      <c r="J19710" s="8">
        <v>64085</v>
      </c>
      <c r="K19710" s="8" t="s">
        <v>34003</v>
      </c>
    </row>
    <row r="19711" spans="1:11" x14ac:dyDescent="0.2">
      <c r="A19711" s="8">
        <f>IF(IFERROR((MATCH(G19711,$G$1:$G$12712,0)),0),INDEX($A$1:$A$12712,MATCH(G19711,$G$1:$G$12712,0)),MAX($A$2:$A19710)+1)</f>
        <v>15413</v>
      </c>
      <c r="B19711" s="8" t="e">
        <f t="shared" si="390"/>
        <v>#N/A</v>
      </c>
      <c r="C19711" s="9"/>
      <c r="D19711" s="8"/>
      <c r="E19711" s="8"/>
      <c r="F19711" s="10"/>
      <c r="G19711" s="8">
        <v>64833</v>
      </c>
      <c r="H19711" s="8" t="s">
        <v>32807</v>
      </c>
      <c r="I19711" s="8" t="s">
        <v>32807</v>
      </c>
      <c r="J19711" s="8">
        <v>64350</v>
      </c>
      <c r="K19711" s="8" t="s">
        <v>34003</v>
      </c>
    </row>
    <row r="19712" spans="1:11" x14ac:dyDescent="0.2">
      <c r="A19712" s="8">
        <f>IF(IFERROR((MATCH(G19712,$G$1:$G$12712,0)),0),INDEX($A$1:$A$12712,MATCH(G19712,$G$1:$G$12712,0)),MAX($A$2:$A19711)+1)</f>
        <v>15414</v>
      </c>
      <c r="B19712" s="8" t="e">
        <f t="shared" si="390"/>
        <v>#N/A</v>
      </c>
      <c r="C19712" s="9"/>
      <c r="D19712" s="8"/>
      <c r="E19712" s="8"/>
      <c r="F19712" s="10"/>
      <c r="G19712" s="8">
        <v>64858</v>
      </c>
      <c r="H19712" s="8" t="s">
        <v>32808</v>
      </c>
      <c r="I19712" s="8" t="s">
        <v>32809</v>
      </c>
      <c r="J19712" s="8">
        <v>64368</v>
      </c>
      <c r="K19712" s="8" t="s">
        <v>34003</v>
      </c>
    </row>
    <row r="19713" spans="1:11" x14ac:dyDescent="0.2">
      <c r="A19713" s="8">
        <f>IF(IFERROR((MATCH(G19713,$G$1:$G$12712,0)),0),INDEX($A$1:$A$12712,MATCH(G19713,$G$1:$G$12712,0)),MAX($A$2:$A19712)+1)</f>
        <v>15415</v>
      </c>
      <c r="B19713" s="8" t="e">
        <f t="shared" si="390"/>
        <v>#N/A</v>
      </c>
      <c r="C19713" s="9"/>
      <c r="D19713" s="8"/>
      <c r="E19713" s="8"/>
      <c r="F19713" s="10"/>
      <c r="G19713" s="8">
        <v>64838</v>
      </c>
      <c r="H19713" s="8" t="s">
        <v>32810</v>
      </c>
      <c r="I19713" s="8" t="s">
        <v>32810</v>
      </c>
      <c r="J19713" s="8">
        <v>64360</v>
      </c>
      <c r="K19713" s="8" t="s">
        <v>34003</v>
      </c>
    </row>
    <row r="19714" spans="1:11" x14ac:dyDescent="0.2">
      <c r="A19714" s="8">
        <f>IF(IFERROR((MATCH(G19714,$G$1:$G$12712,0)),0),INDEX($A$1:$A$12712,MATCH(G19714,$G$1:$G$12712,0)),MAX($A$2:$A19713)+1)</f>
        <v>15416</v>
      </c>
      <c r="B19714" s="8" t="e">
        <f t="shared" si="390"/>
        <v>#N/A</v>
      </c>
      <c r="C19714" s="9"/>
      <c r="D19714" s="8"/>
      <c r="E19714" s="8"/>
      <c r="F19714" s="10"/>
      <c r="G19714" s="8">
        <v>64683</v>
      </c>
      <c r="H19714" s="8" t="s">
        <v>32811</v>
      </c>
      <c r="I19714" s="8" t="s">
        <v>32811</v>
      </c>
      <c r="J19714" s="8">
        <v>64272</v>
      </c>
      <c r="K19714" s="8" t="s">
        <v>34003</v>
      </c>
    </row>
    <row r="19715" spans="1:11" x14ac:dyDescent="0.2">
      <c r="A19715" s="8">
        <f>IF(IFERROR((MATCH(G19715,$G$1:$G$12712,0)),0),INDEX($A$1:$A$12712,MATCH(G19715,$G$1:$G$12712,0)),MAX($A$2:$A19714)+1)</f>
        <v>15417</v>
      </c>
      <c r="B19715" s="8" t="e">
        <f t="shared" si="390"/>
        <v>#N/A</v>
      </c>
      <c r="C19715" s="9"/>
      <c r="D19715" s="8"/>
      <c r="E19715" s="8"/>
      <c r="F19715" s="10"/>
      <c r="G19715" s="8">
        <v>64312</v>
      </c>
      <c r="H19715" s="8" t="s">
        <v>32812</v>
      </c>
      <c r="I19715" s="8" t="s">
        <v>32813</v>
      </c>
      <c r="J19715" s="8">
        <v>63883</v>
      </c>
      <c r="K19715" s="8" t="s">
        <v>34003</v>
      </c>
    </row>
    <row r="19716" spans="1:11" x14ac:dyDescent="0.2">
      <c r="A19716" s="8">
        <f>IF(IFERROR((MATCH(G19716,$G$1:$G$12712,0)),0),INDEX($A$1:$A$12712,MATCH(G19716,$G$1:$G$12712,0)),MAX($A$2:$A19715)+1)</f>
        <v>15418</v>
      </c>
      <c r="B19716" s="8" t="e">
        <f t="shared" si="390"/>
        <v>#N/A</v>
      </c>
      <c r="C19716" s="9"/>
      <c r="D19716" s="8"/>
      <c r="E19716" s="8"/>
      <c r="F19716" s="10"/>
      <c r="G19716" s="8">
        <v>64317</v>
      </c>
      <c r="H19716" s="8" t="s">
        <v>32814</v>
      </c>
      <c r="I19716" s="8" t="s">
        <v>32813</v>
      </c>
      <c r="J19716" s="8">
        <v>63883</v>
      </c>
      <c r="K19716" s="8" t="s">
        <v>34003</v>
      </c>
    </row>
    <row r="19717" spans="1:11" x14ac:dyDescent="0.2">
      <c r="A19717" s="8">
        <f>IF(IFERROR((MATCH(G19717,$G$1:$G$12712,0)),0),INDEX($A$1:$A$12712,MATCH(G19717,$G$1:$G$12712,0)),MAX($A$2:$A19716)+1)</f>
        <v>15419</v>
      </c>
      <c r="B19717" s="8" t="e">
        <f t="shared" si="390"/>
        <v>#N/A</v>
      </c>
      <c r="C19717" s="9"/>
      <c r="D19717" s="8"/>
      <c r="E19717" s="8"/>
      <c r="F19717" s="10"/>
      <c r="G19717" s="8">
        <v>64340</v>
      </c>
      <c r="H19717" s="8" t="s">
        <v>32815</v>
      </c>
      <c r="I19717" s="8" t="s">
        <v>32816</v>
      </c>
      <c r="J19717" s="8">
        <v>63960</v>
      </c>
      <c r="K19717" s="8" t="s">
        <v>34003</v>
      </c>
    </row>
    <row r="19718" spans="1:11" x14ac:dyDescent="0.2">
      <c r="A19718" s="8">
        <f>IF(IFERROR((MATCH(G19718,$G$1:$G$12712,0)),0),INDEX($A$1:$A$12712,MATCH(G19718,$G$1:$G$12712,0)),MAX($A$2:$A19717)+1)</f>
        <v>15420</v>
      </c>
      <c r="B19718" s="8" t="e">
        <f t="shared" si="390"/>
        <v>#N/A</v>
      </c>
      <c r="C19718" s="9"/>
      <c r="D19718" s="8"/>
      <c r="E19718" s="8"/>
      <c r="F19718" s="10"/>
      <c r="G19718" s="8">
        <v>64431</v>
      </c>
      <c r="H19718" s="8" t="s">
        <v>32817</v>
      </c>
      <c r="I19718" s="8" t="s">
        <v>32817</v>
      </c>
      <c r="J19718" s="8">
        <v>64081</v>
      </c>
      <c r="K19718" s="8" t="s">
        <v>34003</v>
      </c>
    </row>
    <row r="19719" spans="1:11" x14ac:dyDescent="0.2">
      <c r="A19719" s="8">
        <f>IF(IFERROR((MATCH(G19719,$G$1:$G$12712,0)),0),INDEX($A$1:$A$12712,MATCH(G19719,$G$1:$G$12712,0)),MAX($A$2:$A19718)+1)</f>
        <v>15421</v>
      </c>
      <c r="B19719" s="8" t="e">
        <f t="shared" si="390"/>
        <v>#N/A</v>
      </c>
      <c r="C19719" s="9"/>
      <c r="D19719" s="8"/>
      <c r="E19719" s="8"/>
      <c r="F19719" s="10"/>
      <c r="G19719" s="8">
        <v>64507</v>
      </c>
      <c r="H19719" s="8" t="s">
        <v>32818</v>
      </c>
      <c r="I19719" s="8" t="s">
        <v>32819</v>
      </c>
      <c r="J19719" s="8">
        <v>64084</v>
      </c>
      <c r="K19719" s="8" t="s">
        <v>34003</v>
      </c>
    </row>
    <row r="19720" spans="1:11" x14ac:dyDescent="0.2">
      <c r="A19720" s="8">
        <f>IF(IFERROR((MATCH(G19720,$G$1:$G$12712,0)),0),INDEX($A$1:$A$12712,MATCH(G19720,$G$1:$G$12712,0)),MAX($A$2:$A19719)+1)</f>
        <v>15422</v>
      </c>
      <c r="B19720" s="8" t="e">
        <f t="shared" si="390"/>
        <v>#N/A</v>
      </c>
      <c r="C19720" s="9"/>
      <c r="D19720" s="8"/>
      <c r="E19720" s="8"/>
      <c r="F19720" s="10"/>
      <c r="G19720" s="8">
        <v>64528</v>
      </c>
      <c r="H19720" s="8" t="s">
        <v>32820</v>
      </c>
      <c r="I19720" s="8" t="s">
        <v>31470</v>
      </c>
      <c r="J19720" s="8">
        <v>60947</v>
      </c>
      <c r="K19720" s="8" t="s">
        <v>34003</v>
      </c>
    </row>
    <row r="19721" spans="1:11" x14ac:dyDescent="0.2">
      <c r="A19721" s="8">
        <f>IF(IFERROR((MATCH(G19721,$G$1:$G$12712,0)),0),INDEX($A$1:$A$12712,MATCH(G19721,$G$1:$G$12712,0)),MAX($A$2:$A19720)+1)</f>
        <v>15423</v>
      </c>
      <c r="B19721" s="8" t="e">
        <f t="shared" si="390"/>
        <v>#N/A</v>
      </c>
      <c r="C19721" s="9"/>
      <c r="D19721" s="8"/>
      <c r="E19721" s="8"/>
      <c r="F19721" s="10"/>
      <c r="G19721" s="8">
        <v>64566</v>
      </c>
      <c r="H19721" s="8" t="s">
        <v>32821</v>
      </c>
      <c r="I19721" s="8" t="s">
        <v>30843</v>
      </c>
      <c r="J19721" s="8">
        <v>61012</v>
      </c>
      <c r="K19721" s="8" t="s">
        <v>34003</v>
      </c>
    </row>
    <row r="19722" spans="1:11" x14ac:dyDescent="0.2">
      <c r="A19722" s="8">
        <f>IF(IFERROR((MATCH(G19722,$G$1:$G$12712,0)),0),INDEX($A$1:$A$12712,MATCH(G19722,$G$1:$G$12712,0)),MAX($A$2:$A19721)+1)</f>
        <v>15424</v>
      </c>
      <c r="B19722" s="8" t="e">
        <f t="shared" si="390"/>
        <v>#N/A</v>
      </c>
      <c r="C19722" s="9"/>
      <c r="D19722" s="8"/>
      <c r="E19722" s="8"/>
      <c r="F19722" s="10"/>
      <c r="G19722" s="8">
        <v>64630</v>
      </c>
      <c r="H19722" s="8" t="s">
        <v>32822</v>
      </c>
      <c r="I19722" s="8" t="s">
        <v>32823</v>
      </c>
      <c r="J19722" s="8">
        <v>56615</v>
      </c>
      <c r="K19722" s="8" t="s">
        <v>34003</v>
      </c>
    </row>
    <row r="19723" spans="1:11" x14ac:dyDescent="0.2">
      <c r="A19723" s="8">
        <f>IF(IFERROR((MATCH(G19723,$G$1:$G$12712,0)),0),INDEX($A$1:$A$12712,MATCH(G19723,$G$1:$G$12712,0)),MAX($A$2:$A19722)+1)</f>
        <v>15425</v>
      </c>
      <c r="B19723" s="8" t="e">
        <f t="shared" si="390"/>
        <v>#N/A</v>
      </c>
      <c r="C19723" s="9"/>
      <c r="D19723" s="8"/>
      <c r="E19723" s="8"/>
      <c r="F19723" s="10"/>
      <c r="G19723" s="8">
        <v>64638</v>
      </c>
      <c r="H19723" s="8" t="s">
        <v>32824</v>
      </c>
      <c r="I19723" s="8" t="s">
        <v>32824</v>
      </c>
      <c r="J19723" s="8">
        <v>64250</v>
      </c>
      <c r="K19723" s="8" t="s">
        <v>34003</v>
      </c>
    </row>
    <row r="19724" spans="1:11" x14ac:dyDescent="0.2">
      <c r="A19724" s="8">
        <f>IF(IFERROR((MATCH(G19724,$G$1:$G$12712,0)),0),INDEX($A$1:$A$12712,MATCH(G19724,$G$1:$G$12712,0)),MAX($A$2:$A19723)+1)</f>
        <v>15426</v>
      </c>
      <c r="B19724" s="8" t="e">
        <f t="shared" si="390"/>
        <v>#N/A</v>
      </c>
      <c r="C19724" s="9"/>
      <c r="D19724" s="8"/>
      <c r="E19724" s="8"/>
      <c r="F19724" s="10"/>
      <c r="G19724" s="8">
        <v>64659</v>
      </c>
      <c r="H19724" s="8" t="s">
        <v>32825</v>
      </c>
      <c r="I19724" s="8" t="s">
        <v>31999</v>
      </c>
      <c r="J19724" s="8">
        <v>57416</v>
      </c>
      <c r="K19724" s="8" t="s">
        <v>34003</v>
      </c>
    </row>
    <row r="19725" spans="1:11" x14ac:dyDescent="0.2">
      <c r="A19725" s="8">
        <f>IF(IFERROR((MATCH(G19725,$G$1:$G$12712,0)),0),INDEX($A$1:$A$12712,MATCH(G19725,$G$1:$G$12712,0)),MAX($A$2:$A19724)+1)</f>
        <v>15427</v>
      </c>
      <c r="B19725" s="8" t="e">
        <f t="shared" si="390"/>
        <v>#N/A</v>
      </c>
      <c r="C19725" s="9"/>
      <c r="D19725" s="8"/>
      <c r="E19725" s="8"/>
      <c r="F19725" s="10"/>
      <c r="G19725" s="8">
        <v>64671</v>
      </c>
      <c r="H19725" s="8" t="s">
        <v>32826</v>
      </c>
      <c r="I19725" s="8" t="s">
        <v>32826</v>
      </c>
      <c r="J19725" s="8">
        <v>64268</v>
      </c>
      <c r="K19725" s="8" t="s">
        <v>34003</v>
      </c>
    </row>
    <row r="19726" spans="1:11" x14ac:dyDescent="0.2">
      <c r="A19726" s="8">
        <f>IF(IFERROR((MATCH(G19726,$G$1:$G$12712,0)),0),INDEX($A$1:$A$12712,MATCH(G19726,$G$1:$G$12712,0)),MAX($A$2:$A19725)+1)</f>
        <v>15428</v>
      </c>
      <c r="B19726" s="8" t="e">
        <f t="shared" si="390"/>
        <v>#N/A</v>
      </c>
      <c r="C19726" s="9"/>
      <c r="D19726" s="8"/>
      <c r="E19726" s="8"/>
      <c r="F19726" s="10"/>
      <c r="G19726" s="8">
        <v>64712</v>
      </c>
      <c r="H19726" s="8" t="s">
        <v>32827</v>
      </c>
      <c r="I19726" s="8" t="s">
        <v>32828</v>
      </c>
      <c r="J19726" s="8">
        <v>64287</v>
      </c>
      <c r="K19726" s="8" t="s">
        <v>34003</v>
      </c>
    </row>
    <row r="19727" spans="1:11" x14ac:dyDescent="0.2">
      <c r="A19727" s="8">
        <f>IF(IFERROR((MATCH(G19727,$G$1:$G$12712,0)),0),INDEX($A$1:$A$12712,MATCH(G19727,$G$1:$G$12712,0)),MAX($A$2:$A19726)+1)</f>
        <v>15429</v>
      </c>
      <c r="B19727" s="8" t="e">
        <f t="shared" si="390"/>
        <v>#N/A</v>
      </c>
      <c r="C19727" s="9"/>
      <c r="D19727" s="8"/>
      <c r="E19727" s="8"/>
      <c r="F19727" s="10"/>
      <c r="G19727" s="8">
        <v>64713</v>
      </c>
      <c r="H19727" s="8" t="s">
        <v>32829</v>
      </c>
      <c r="I19727" s="8" t="s">
        <v>32828</v>
      </c>
      <c r="J19727" s="8">
        <v>64287</v>
      </c>
      <c r="K19727" s="8" t="s">
        <v>34003</v>
      </c>
    </row>
    <row r="19728" spans="1:11" x14ac:dyDescent="0.2">
      <c r="A19728" s="8">
        <f>IF(IFERROR((MATCH(G19728,$G$1:$G$12712,0)),0),INDEX($A$1:$A$12712,MATCH(G19728,$G$1:$G$12712,0)),MAX($A$2:$A19727)+1)</f>
        <v>15430</v>
      </c>
      <c r="B19728" s="8" t="e">
        <f t="shared" si="390"/>
        <v>#N/A</v>
      </c>
      <c r="C19728" s="9"/>
      <c r="D19728" s="8"/>
      <c r="E19728" s="8"/>
      <c r="F19728" s="10"/>
      <c r="G19728" s="8">
        <v>64738</v>
      </c>
      <c r="H19728" s="8" t="s">
        <v>32830</v>
      </c>
      <c r="I19728" s="8" t="s">
        <v>28374</v>
      </c>
      <c r="J19728" s="8">
        <v>12341</v>
      </c>
      <c r="K19728" s="8" t="s">
        <v>34003</v>
      </c>
    </row>
    <row r="19729" spans="1:11" x14ac:dyDescent="0.2">
      <c r="A19729" s="8">
        <f>IF(IFERROR((MATCH(G19729,$G$1:$G$12712,0)),0),INDEX($A$1:$A$12712,MATCH(G19729,$G$1:$G$12712,0)),MAX($A$2:$A19728)+1)</f>
        <v>15431</v>
      </c>
      <c r="B19729" s="8" t="e">
        <f t="shared" si="390"/>
        <v>#N/A</v>
      </c>
      <c r="C19729" s="9"/>
      <c r="D19729" s="8"/>
      <c r="E19729" s="8"/>
      <c r="F19729" s="10"/>
      <c r="G19729" s="8">
        <v>64853</v>
      </c>
      <c r="H19729" s="8" t="s">
        <v>32831</v>
      </c>
      <c r="I19729" s="8" t="s">
        <v>32831</v>
      </c>
      <c r="J19729" s="8">
        <v>64358</v>
      </c>
      <c r="K19729" s="8" t="s">
        <v>34003</v>
      </c>
    </row>
    <row r="19730" spans="1:11" x14ac:dyDescent="0.2">
      <c r="A19730" s="8">
        <f>IF(IFERROR((MATCH(G19730,$G$1:$G$12712,0)),0),INDEX($A$1:$A$12712,MATCH(G19730,$G$1:$G$12712,0)),MAX($A$2:$A19729)+1)</f>
        <v>15432</v>
      </c>
      <c r="B19730" s="8" t="e">
        <f t="shared" si="390"/>
        <v>#N/A</v>
      </c>
      <c r="C19730" s="9"/>
      <c r="D19730" s="8"/>
      <c r="E19730" s="8"/>
      <c r="F19730" s="10"/>
      <c r="G19730" s="8">
        <v>64531</v>
      </c>
      <c r="H19730" s="8" t="s">
        <v>32832</v>
      </c>
      <c r="I19730" s="8" t="s">
        <v>32832</v>
      </c>
      <c r="J19730" s="8">
        <v>64164</v>
      </c>
      <c r="K19730" s="8" t="s">
        <v>34003</v>
      </c>
    </row>
    <row r="19731" spans="1:11" x14ac:dyDescent="0.2">
      <c r="A19731" s="8">
        <f>IF(IFERROR((MATCH(G19731,$G$1:$G$12712,0)),0),INDEX($A$1:$A$12712,MATCH(G19731,$G$1:$G$12712,0)),MAX($A$2:$A19730)+1)</f>
        <v>15433</v>
      </c>
      <c r="B19731" s="8" t="e">
        <f t="shared" si="390"/>
        <v>#N/A</v>
      </c>
      <c r="C19731" s="9"/>
      <c r="D19731" s="8"/>
      <c r="E19731" s="8"/>
      <c r="F19731" s="10"/>
      <c r="G19731" s="8">
        <v>64849</v>
      </c>
      <c r="H19731" s="8" t="s">
        <v>32833</v>
      </c>
      <c r="I19731" s="8" t="s">
        <v>32834</v>
      </c>
      <c r="J19731" s="8">
        <v>64355</v>
      </c>
      <c r="K19731" s="8" t="s">
        <v>34003</v>
      </c>
    </row>
    <row r="19732" spans="1:11" x14ac:dyDescent="0.2">
      <c r="A19732" s="8">
        <f>IF(IFERROR((MATCH(G19732,$G$1:$G$12712,0)),0),INDEX($A$1:$A$12712,MATCH(G19732,$G$1:$G$12712,0)),MAX($A$2:$A19731)+1)</f>
        <v>15434</v>
      </c>
      <c r="B19732" s="8" t="e">
        <f t="shared" ref="B19732:B19795" si="391">IF(COUNTIF($G$1:$G$12712,G19732&gt;0),0,INDEX($A$1:$A$12712,MATCH(G19732,$G$1:$G$12712,0)))</f>
        <v>#N/A</v>
      </c>
      <c r="C19732" s="9"/>
      <c r="D19732" s="8"/>
      <c r="E19732" s="8"/>
      <c r="F19732" s="10"/>
      <c r="G19732" s="8">
        <v>55881</v>
      </c>
      <c r="H19732" s="8" t="s">
        <v>32835</v>
      </c>
      <c r="I19732" s="8" t="s">
        <v>9248</v>
      </c>
      <c r="J19732" s="8">
        <v>1182</v>
      </c>
      <c r="K19732" s="8" t="s">
        <v>34003</v>
      </c>
    </row>
    <row r="19733" spans="1:11" x14ac:dyDescent="0.2">
      <c r="A19733" s="8">
        <f>IF(IFERROR((MATCH(G19733,$G$1:$G$12712,0)),0),INDEX($A$1:$A$12712,MATCH(G19733,$G$1:$G$12712,0)),MAX($A$2:$A19732)+1)</f>
        <v>15435</v>
      </c>
      <c r="B19733" s="8" t="e">
        <f t="shared" si="391"/>
        <v>#N/A</v>
      </c>
      <c r="C19733" s="9"/>
      <c r="D19733" s="8"/>
      <c r="E19733" s="8"/>
      <c r="F19733" s="10"/>
      <c r="G19733" s="8">
        <v>64019</v>
      </c>
      <c r="H19733" s="8" t="s">
        <v>32836</v>
      </c>
      <c r="I19733" s="8" t="s">
        <v>32837</v>
      </c>
      <c r="J19733" s="8">
        <v>63666</v>
      </c>
      <c r="K19733" s="8" t="s">
        <v>34003</v>
      </c>
    </row>
    <row r="19734" spans="1:11" x14ac:dyDescent="0.2">
      <c r="A19734" s="8">
        <f>IF(IFERROR((MATCH(G19734,$G$1:$G$12712,0)),0),INDEX($A$1:$A$12712,MATCH(G19734,$G$1:$G$12712,0)),MAX($A$2:$A19733)+1)</f>
        <v>15436</v>
      </c>
      <c r="B19734" s="8" t="e">
        <f t="shared" si="391"/>
        <v>#N/A</v>
      </c>
      <c r="C19734" s="9"/>
      <c r="D19734" s="8"/>
      <c r="E19734" s="8"/>
      <c r="F19734" s="10"/>
      <c r="G19734" s="8">
        <v>64469</v>
      </c>
      <c r="H19734" s="8" t="s">
        <v>32838</v>
      </c>
      <c r="I19734" s="8" t="s">
        <v>32838</v>
      </c>
      <c r="J19734" s="8">
        <v>64086</v>
      </c>
      <c r="K19734" s="8" t="s">
        <v>34003</v>
      </c>
    </row>
    <row r="19735" spans="1:11" x14ac:dyDescent="0.2">
      <c r="A19735" s="8">
        <f>IF(IFERROR((MATCH(G19735,$G$1:$G$12712,0)),0),INDEX($A$1:$A$12712,MATCH(G19735,$G$1:$G$12712,0)),MAX($A$2:$A19734)+1)</f>
        <v>15437</v>
      </c>
      <c r="B19735" s="8" t="e">
        <f t="shared" si="391"/>
        <v>#N/A</v>
      </c>
      <c r="C19735" s="9"/>
      <c r="D19735" s="8"/>
      <c r="E19735" s="8"/>
      <c r="F19735" s="10"/>
      <c r="G19735" s="8">
        <v>64662</v>
      </c>
      <c r="H19735" s="8" t="s">
        <v>32839</v>
      </c>
      <c r="I19735" s="8" t="s">
        <v>32840</v>
      </c>
      <c r="J19735" s="8">
        <v>64261</v>
      </c>
      <c r="K19735" s="8" t="s">
        <v>34003</v>
      </c>
    </row>
    <row r="19736" spans="1:11" x14ac:dyDescent="0.2">
      <c r="A19736" s="8">
        <f>IF(IFERROR((MATCH(G19736,$G$1:$G$12712,0)),0),INDEX($A$1:$A$12712,MATCH(G19736,$G$1:$G$12712,0)),MAX($A$2:$A19735)+1)</f>
        <v>15438</v>
      </c>
      <c r="B19736" s="8" t="e">
        <f t="shared" si="391"/>
        <v>#N/A</v>
      </c>
      <c r="C19736" s="9"/>
      <c r="D19736" s="8"/>
      <c r="E19736" s="8"/>
      <c r="F19736" s="10"/>
      <c r="G19736" s="8">
        <v>64739</v>
      </c>
      <c r="H19736" s="8" t="s">
        <v>32841</v>
      </c>
      <c r="I19736" s="8" t="s">
        <v>32841</v>
      </c>
      <c r="J19736" s="8">
        <v>64306</v>
      </c>
      <c r="K19736" s="8" t="s">
        <v>34003</v>
      </c>
    </row>
    <row r="19737" spans="1:11" x14ac:dyDescent="0.2">
      <c r="A19737" s="8">
        <f>IF(IFERROR((MATCH(G19737,$G$1:$G$12712,0)),0),INDEX($A$1:$A$12712,MATCH(G19737,$G$1:$G$12712,0)),MAX($A$2:$A19736)+1)</f>
        <v>15439</v>
      </c>
      <c r="B19737" s="8" t="e">
        <f t="shared" si="391"/>
        <v>#N/A</v>
      </c>
      <c r="C19737" s="9"/>
      <c r="D19737" s="8"/>
      <c r="E19737" s="8"/>
      <c r="F19737" s="10"/>
      <c r="G19737" s="8">
        <v>64337</v>
      </c>
      <c r="H19737" s="8" t="s">
        <v>32842</v>
      </c>
      <c r="I19737" s="8" t="s">
        <v>32843</v>
      </c>
      <c r="J19737" s="8">
        <v>63955</v>
      </c>
      <c r="K19737" s="8" t="s">
        <v>34003</v>
      </c>
    </row>
    <row r="19738" spans="1:11" x14ac:dyDescent="0.2">
      <c r="A19738" s="8">
        <f>IF(IFERROR((MATCH(G19738,$G$1:$G$12712,0)),0),INDEX($A$1:$A$12712,MATCH(G19738,$G$1:$G$12712,0)),MAX($A$2:$A19737)+1)</f>
        <v>15440</v>
      </c>
      <c r="B19738" s="8" t="e">
        <f t="shared" si="391"/>
        <v>#N/A</v>
      </c>
      <c r="C19738" s="9"/>
      <c r="D19738" s="8"/>
      <c r="E19738" s="8"/>
      <c r="F19738" s="10"/>
      <c r="G19738" s="8">
        <v>55946</v>
      </c>
      <c r="H19738" s="8" t="s">
        <v>32844</v>
      </c>
      <c r="I19738" s="8" t="s">
        <v>32694</v>
      </c>
      <c r="J19738" s="8">
        <v>6090</v>
      </c>
      <c r="K19738" s="8" t="s">
        <v>34003</v>
      </c>
    </row>
    <row r="19739" spans="1:11" x14ac:dyDescent="0.2">
      <c r="A19739" s="8">
        <f>IF(IFERROR((MATCH(G19739,$G$1:$G$12712,0)),0),INDEX($A$1:$A$12712,MATCH(G19739,$G$1:$G$12712,0)),MAX($A$2:$A19738)+1)</f>
        <v>15441</v>
      </c>
      <c r="B19739" s="8" t="e">
        <f t="shared" si="391"/>
        <v>#N/A</v>
      </c>
      <c r="C19739" s="9"/>
      <c r="D19739" s="8"/>
      <c r="E19739" s="8"/>
      <c r="F19739" s="10"/>
      <c r="G19739" s="8">
        <v>64348</v>
      </c>
      <c r="H19739" s="8" t="s">
        <v>32845</v>
      </c>
      <c r="I19739" s="8" t="s">
        <v>32846</v>
      </c>
      <c r="J19739" s="8">
        <v>63967</v>
      </c>
      <c r="K19739" s="8" t="s">
        <v>34003</v>
      </c>
    </row>
    <row r="19740" spans="1:11" x14ac:dyDescent="0.2">
      <c r="A19740" s="8">
        <f>IF(IFERROR((MATCH(G19740,$G$1:$G$12712,0)),0),INDEX($A$1:$A$12712,MATCH(G19740,$G$1:$G$12712,0)),MAX($A$2:$A19739)+1)</f>
        <v>15442</v>
      </c>
      <c r="B19740" s="8" t="e">
        <f t="shared" si="391"/>
        <v>#N/A</v>
      </c>
      <c r="C19740" s="9"/>
      <c r="D19740" s="8"/>
      <c r="E19740" s="8"/>
      <c r="F19740" s="10"/>
      <c r="G19740" s="8">
        <v>64448</v>
      </c>
      <c r="H19740" s="8" t="s">
        <v>32847</v>
      </c>
      <c r="I19740" s="8" t="s">
        <v>32848</v>
      </c>
      <c r="J19740" s="8">
        <v>64109</v>
      </c>
      <c r="K19740" s="8" t="s">
        <v>34003</v>
      </c>
    </row>
    <row r="19741" spans="1:11" x14ac:dyDescent="0.2">
      <c r="A19741" s="8">
        <f>IF(IFERROR((MATCH(G19741,$G$1:$G$12712,0)),0),INDEX($A$1:$A$12712,MATCH(G19741,$G$1:$G$12712,0)),MAX($A$2:$A19740)+1)</f>
        <v>15443</v>
      </c>
      <c r="B19741" s="8" t="e">
        <f t="shared" si="391"/>
        <v>#N/A</v>
      </c>
      <c r="C19741" s="9"/>
      <c r="D19741" s="8"/>
      <c r="E19741" s="8"/>
      <c r="F19741" s="10"/>
      <c r="G19741" s="8">
        <v>64850</v>
      </c>
      <c r="H19741" s="8" t="s">
        <v>32849</v>
      </c>
      <c r="I19741" s="8" t="s">
        <v>32849</v>
      </c>
      <c r="J19741" s="8">
        <v>64354</v>
      </c>
      <c r="K19741" s="8" t="s">
        <v>34003</v>
      </c>
    </row>
    <row r="19742" spans="1:11" x14ac:dyDescent="0.2">
      <c r="A19742" s="8">
        <f>IF(IFERROR((MATCH(G19742,$G$1:$G$12712,0)),0),INDEX($A$1:$A$12712,MATCH(G19742,$G$1:$G$12712,0)),MAX($A$2:$A19741)+1)</f>
        <v>15444</v>
      </c>
      <c r="B19742" s="8" t="e">
        <f t="shared" si="391"/>
        <v>#N/A</v>
      </c>
      <c r="C19742" s="9"/>
      <c r="D19742" s="8"/>
      <c r="E19742" s="8"/>
      <c r="F19742" s="10"/>
      <c r="G19742" s="8">
        <v>64345</v>
      </c>
      <c r="H19742" s="8" t="s">
        <v>32850</v>
      </c>
      <c r="I19742" s="8" t="s">
        <v>32851</v>
      </c>
      <c r="J19742" s="8">
        <v>63969</v>
      </c>
      <c r="K19742" s="8" t="s">
        <v>34003</v>
      </c>
    </row>
    <row r="19743" spans="1:11" x14ac:dyDescent="0.2">
      <c r="A19743" s="8">
        <f>IF(IFERROR((MATCH(G19743,$G$1:$G$12712,0)),0),INDEX($A$1:$A$12712,MATCH(G19743,$G$1:$G$12712,0)),MAX($A$2:$A19742)+1)</f>
        <v>15445</v>
      </c>
      <c r="B19743" s="8" t="e">
        <f t="shared" si="391"/>
        <v>#N/A</v>
      </c>
      <c r="C19743" s="9"/>
      <c r="D19743" s="8"/>
      <c r="E19743" s="8"/>
      <c r="F19743" s="10"/>
      <c r="G19743" s="8">
        <v>64346</v>
      </c>
      <c r="H19743" s="8" t="s">
        <v>32852</v>
      </c>
      <c r="I19743" s="8" t="s">
        <v>32851</v>
      </c>
      <c r="J19743" s="8">
        <v>63969</v>
      </c>
      <c r="K19743" s="8" t="s">
        <v>34003</v>
      </c>
    </row>
    <row r="19744" spans="1:11" x14ac:dyDescent="0.2">
      <c r="A19744" s="8">
        <f>IF(IFERROR((MATCH(G19744,$G$1:$G$12712,0)),0),INDEX($A$1:$A$12712,MATCH(G19744,$G$1:$G$12712,0)),MAX($A$2:$A19743)+1)</f>
        <v>15446</v>
      </c>
      <c r="B19744" s="8" t="e">
        <f t="shared" si="391"/>
        <v>#N/A</v>
      </c>
      <c r="C19744" s="9"/>
      <c r="D19744" s="8"/>
      <c r="E19744" s="8"/>
      <c r="F19744" s="10"/>
      <c r="G19744" s="8">
        <v>64533</v>
      </c>
      <c r="H19744" s="8" t="s">
        <v>32853</v>
      </c>
      <c r="I19744" s="8" t="s">
        <v>32226</v>
      </c>
      <c r="J19744" s="8">
        <v>6455</v>
      </c>
      <c r="K19744" s="8" t="s">
        <v>34003</v>
      </c>
    </row>
    <row r="19745" spans="1:11" x14ac:dyDescent="0.2">
      <c r="A19745" s="8">
        <f>IF(IFERROR((MATCH(G19745,$G$1:$G$12712,0)),0),INDEX($A$1:$A$12712,MATCH(G19745,$G$1:$G$12712,0)),MAX($A$2:$A19744)+1)</f>
        <v>15447</v>
      </c>
      <c r="B19745" s="8" t="e">
        <f t="shared" si="391"/>
        <v>#N/A</v>
      </c>
      <c r="C19745" s="9"/>
      <c r="D19745" s="8"/>
      <c r="E19745" s="8"/>
      <c r="F19745" s="10"/>
      <c r="G19745" s="8">
        <v>64631</v>
      </c>
      <c r="H19745" s="8" t="s">
        <v>32854</v>
      </c>
      <c r="I19745" s="8" t="s">
        <v>28342</v>
      </c>
      <c r="J19745" s="8">
        <v>18454</v>
      </c>
      <c r="K19745" s="8" t="s">
        <v>34003</v>
      </c>
    </row>
    <row r="19746" spans="1:11" x14ac:dyDescent="0.2">
      <c r="A19746" s="8">
        <f>IF(IFERROR((MATCH(G19746,$G$1:$G$12712,0)),0),INDEX($A$1:$A$12712,MATCH(G19746,$G$1:$G$12712,0)),MAX($A$2:$A19745)+1)</f>
        <v>15448</v>
      </c>
      <c r="B19746" s="8" t="e">
        <f t="shared" si="391"/>
        <v>#N/A</v>
      </c>
      <c r="C19746" s="9"/>
      <c r="D19746" s="8"/>
      <c r="E19746" s="8"/>
      <c r="F19746" s="10"/>
      <c r="G19746" s="8">
        <v>64300</v>
      </c>
      <c r="H19746" s="8" t="s">
        <v>32855</v>
      </c>
      <c r="I19746" s="8" t="s">
        <v>23954</v>
      </c>
      <c r="J19746" s="8">
        <v>6452</v>
      </c>
      <c r="K19746" s="8" t="s">
        <v>34003</v>
      </c>
    </row>
    <row r="19747" spans="1:11" x14ac:dyDescent="0.2">
      <c r="A19747" s="8">
        <f>IF(IFERROR((MATCH(G19747,$G$1:$G$12712,0)),0),INDEX($A$1:$A$12712,MATCH(G19747,$G$1:$G$12712,0)),MAX($A$2:$A19746)+1)</f>
        <v>15449</v>
      </c>
      <c r="B19747" s="8" t="e">
        <f t="shared" si="391"/>
        <v>#N/A</v>
      </c>
      <c r="C19747" s="9"/>
      <c r="D19747" s="8"/>
      <c r="E19747" s="8"/>
      <c r="F19747" s="10"/>
      <c r="G19747" s="8">
        <v>64301</v>
      </c>
      <c r="H19747" s="8" t="s">
        <v>32856</v>
      </c>
      <c r="I19747" s="8" t="s">
        <v>23954</v>
      </c>
      <c r="J19747" s="8">
        <v>6452</v>
      </c>
      <c r="K19747" s="8" t="s">
        <v>34003</v>
      </c>
    </row>
    <row r="19748" spans="1:11" x14ac:dyDescent="0.2">
      <c r="A19748" s="8">
        <f>IF(IFERROR((MATCH(G19748,$G$1:$G$12712,0)),0),INDEX($A$1:$A$12712,MATCH(G19748,$G$1:$G$12712,0)),MAX($A$2:$A19747)+1)</f>
        <v>15450</v>
      </c>
      <c r="B19748" s="8" t="e">
        <f t="shared" si="391"/>
        <v>#N/A</v>
      </c>
      <c r="C19748" s="9"/>
      <c r="D19748" s="8"/>
      <c r="E19748" s="8"/>
      <c r="F19748" s="10"/>
      <c r="G19748" s="8">
        <v>64657</v>
      </c>
      <c r="H19748" s="8" t="s">
        <v>32857</v>
      </c>
      <c r="I19748" s="8" t="s">
        <v>28342</v>
      </c>
      <c r="J19748" s="8">
        <v>18454</v>
      </c>
      <c r="K19748" s="8" t="s">
        <v>34003</v>
      </c>
    </row>
    <row r="19749" spans="1:11" x14ac:dyDescent="0.2">
      <c r="A19749" s="8">
        <f>IF(IFERROR((MATCH(G19749,$G$1:$G$12712,0)),0),INDEX($A$1:$A$12712,MATCH(G19749,$G$1:$G$12712,0)),MAX($A$2:$A19748)+1)</f>
        <v>15451</v>
      </c>
      <c r="B19749" s="8" t="e">
        <f t="shared" si="391"/>
        <v>#N/A</v>
      </c>
      <c r="C19749" s="9"/>
      <c r="D19749" s="8"/>
      <c r="E19749" s="8"/>
      <c r="F19749" s="10"/>
      <c r="G19749" s="8">
        <v>64757</v>
      </c>
      <c r="H19749" s="8" t="s">
        <v>32858</v>
      </c>
      <c r="I19749" s="8" t="s">
        <v>23954</v>
      </c>
      <c r="J19749" s="8">
        <v>6452</v>
      </c>
      <c r="K19749" s="8" t="s">
        <v>34003</v>
      </c>
    </row>
    <row r="19750" spans="1:11" x14ac:dyDescent="0.2">
      <c r="A19750" s="8">
        <f>IF(IFERROR((MATCH(G19750,$G$1:$G$12712,0)),0),INDEX($A$1:$A$12712,MATCH(G19750,$G$1:$G$12712,0)),MAX($A$2:$A19749)+1)</f>
        <v>15452</v>
      </c>
      <c r="B19750" s="8" t="e">
        <f t="shared" si="391"/>
        <v>#N/A</v>
      </c>
      <c r="C19750" s="9"/>
      <c r="D19750" s="8"/>
      <c r="E19750" s="8"/>
      <c r="F19750" s="10"/>
      <c r="G19750" s="8">
        <v>64545</v>
      </c>
      <c r="H19750" s="8" t="s">
        <v>32859</v>
      </c>
      <c r="I19750" s="8" t="s">
        <v>32860</v>
      </c>
      <c r="J19750" s="8">
        <v>64179</v>
      </c>
      <c r="K19750" s="8" t="s">
        <v>34003</v>
      </c>
    </row>
    <row r="19751" spans="1:11" x14ac:dyDescent="0.2">
      <c r="A19751" s="8">
        <f>IF(IFERROR((MATCH(G19751,$G$1:$G$12712,0)),0),INDEX($A$1:$A$12712,MATCH(G19751,$G$1:$G$12712,0)),MAX($A$2:$A19750)+1)</f>
        <v>15453</v>
      </c>
      <c r="B19751" s="8" t="e">
        <f t="shared" si="391"/>
        <v>#N/A</v>
      </c>
      <c r="C19751" s="9"/>
      <c r="D19751" s="8"/>
      <c r="E19751" s="8"/>
      <c r="F19751" s="10"/>
      <c r="G19751" s="8">
        <v>64840</v>
      </c>
      <c r="H19751" s="8" t="s">
        <v>32861</v>
      </c>
      <c r="I19751" s="8" t="s">
        <v>32861</v>
      </c>
      <c r="J19751" s="8">
        <v>64361</v>
      </c>
      <c r="K19751" s="8" t="s">
        <v>34003</v>
      </c>
    </row>
    <row r="19752" spans="1:11" x14ac:dyDescent="0.2">
      <c r="A19752" s="8">
        <f>IF(IFERROR((MATCH(G19752,$G$1:$G$12712,0)),0),INDEX($A$1:$A$12712,MATCH(G19752,$G$1:$G$12712,0)),MAX($A$2:$A19751)+1)</f>
        <v>15454</v>
      </c>
      <c r="B19752" s="8" t="e">
        <f t="shared" si="391"/>
        <v>#N/A</v>
      </c>
      <c r="C19752" s="9"/>
      <c r="D19752" s="8"/>
      <c r="E19752" s="8"/>
      <c r="F19752" s="10"/>
      <c r="G19752" s="8">
        <v>64854</v>
      </c>
      <c r="H19752" s="8" t="s">
        <v>32862</v>
      </c>
      <c r="I19752" s="8" t="s">
        <v>32862</v>
      </c>
      <c r="J19752" s="8">
        <v>64367</v>
      </c>
      <c r="K19752" s="8" t="s">
        <v>34003</v>
      </c>
    </row>
    <row r="19753" spans="1:11" x14ac:dyDescent="0.2">
      <c r="A19753" s="8">
        <f>IF(IFERROR((MATCH(G19753,$G$1:$G$12712,0)),0),INDEX($A$1:$A$12712,MATCH(G19753,$G$1:$G$12712,0)),MAX($A$2:$A19752)+1)</f>
        <v>15455</v>
      </c>
      <c r="B19753" s="8" t="e">
        <f t="shared" si="391"/>
        <v>#N/A</v>
      </c>
      <c r="C19753" s="9"/>
      <c r="D19753" s="8"/>
      <c r="E19753" s="8"/>
      <c r="F19753" s="10"/>
      <c r="G19753" s="8">
        <v>64323</v>
      </c>
      <c r="H19753" s="8" t="s">
        <v>32863</v>
      </c>
      <c r="I19753" s="8" t="s">
        <v>32864</v>
      </c>
      <c r="J19753" s="8">
        <v>63879</v>
      </c>
      <c r="K19753" s="8" t="s">
        <v>34003</v>
      </c>
    </row>
    <row r="19754" spans="1:11" x14ac:dyDescent="0.2">
      <c r="A19754" s="8">
        <f>IF(IFERROR((MATCH(G19754,$G$1:$G$12712,0)),0),INDEX($A$1:$A$12712,MATCH(G19754,$G$1:$G$12712,0)),MAX($A$2:$A19753)+1)</f>
        <v>15456</v>
      </c>
      <c r="B19754" s="8" t="e">
        <f t="shared" si="391"/>
        <v>#N/A</v>
      </c>
      <c r="C19754" s="9"/>
      <c r="D19754" s="8"/>
      <c r="E19754" s="8"/>
      <c r="F19754" s="10"/>
      <c r="G19754" s="8">
        <v>64767</v>
      </c>
      <c r="H19754" s="8" t="s">
        <v>32865</v>
      </c>
      <c r="I19754" s="8" t="s">
        <v>30607</v>
      </c>
      <c r="J19754" s="8">
        <v>61222</v>
      </c>
      <c r="K19754" s="8" t="s">
        <v>34003</v>
      </c>
    </row>
    <row r="19755" spans="1:11" x14ac:dyDescent="0.2">
      <c r="A19755" s="8">
        <f>IF(IFERROR((MATCH(G19755,$G$1:$G$12712,0)),0),INDEX($A$1:$A$12712,MATCH(G19755,$G$1:$G$12712,0)),MAX($A$2:$A19754)+1)</f>
        <v>15457</v>
      </c>
      <c r="B19755" s="8" t="e">
        <f t="shared" si="391"/>
        <v>#N/A</v>
      </c>
      <c r="C19755" s="9"/>
      <c r="D19755" s="8"/>
      <c r="E19755" s="8"/>
      <c r="F19755" s="10"/>
      <c r="G19755" s="8">
        <v>64768</v>
      </c>
      <c r="H19755" s="8" t="s">
        <v>32866</v>
      </c>
      <c r="I19755" s="8" t="s">
        <v>30607</v>
      </c>
      <c r="J19755" s="8">
        <v>61222</v>
      </c>
      <c r="K19755" s="8" t="s">
        <v>34003</v>
      </c>
    </row>
    <row r="19756" spans="1:11" x14ac:dyDescent="0.2">
      <c r="A19756" s="8">
        <f>IF(IFERROR((MATCH(G19756,$G$1:$G$12712,0)),0),INDEX($A$1:$A$12712,MATCH(G19756,$G$1:$G$12712,0)),MAX($A$2:$A19755)+1)</f>
        <v>15458</v>
      </c>
      <c r="B19756" s="8" t="e">
        <f t="shared" si="391"/>
        <v>#N/A</v>
      </c>
      <c r="C19756" s="9"/>
      <c r="D19756" s="8"/>
      <c r="E19756" s="8"/>
      <c r="F19756" s="10"/>
      <c r="G19756" s="8">
        <v>64326</v>
      </c>
      <c r="H19756" s="8" t="s">
        <v>32867</v>
      </c>
      <c r="I19756" s="8" t="s">
        <v>32868</v>
      </c>
      <c r="J19756" s="8">
        <v>63899</v>
      </c>
      <c r="K19756" s="8" t="s">
        <v>34003</v>
      </c>
    </row>
    <row r="19757" spans="1:11" x14ac:dyDescent="0.2">
      <c r="A19757" s="8">
        <f>IF(IFERROR((MATCH(G19757,$G$1:$G$12712,0)),0),INDEX($A$1:$A$12712,MATCH(G19757,$G$1:$G$12712,0)),MAX($A$2:$A19756)+1)</f>
        <v>15459</v>
      </c>
      <c r="B19757" s="8" t="e">
        <f t="shared" si="391"/>
        <v>#N/A</v>
      </c>
      <c r="C19757" s="9"/>
      <c r="D19757" s="8"/>
      <c r="E19757" s="8"/>
      <c r="F19757" s="10"/>
      <c r="G19757" s="8">
        <v>64834</v>
      </c>
      <c r="H19757" s="8" t="s">
        <v>32869</v>
      </c>
      <c r="I19757" s="8" t="s">
        <v>32869</v>
      </c>
      <c r="J19757" s="8">
        <v>64351</v>
      </c>
      <c r="K19757" s="8" t="s">
        <v>34003</v>
      </c>
    </row>
    <row r="19758" spans="1:11" x14ac:dyDescent="0.2">
      <c r="A19758" s="8">
        <f>IF(IFERROR((MATCH(G19758,$G$1:$G$12712,0)),0),INDEX($A$1:$A$12712,MATCH(G19758,$G$1:$G$12712,0)),MAX($A$2:$A19757)+1)</f>
        <v>15460</v>
      </c>
      <c r="B19758" s="8" t="e">
        <f t="shared" si="391"/>
        <v>#N/A</v>
      </c>
      <c r="C19758" s="9"/>
      <c r="D19758" s="8"/>
      <c r="E19758" s="8"/>
      <c r="F19758" s="10"/>
      <c r="G19758" s="8">
        <v>64501</v>
      </c>
      <c r="H19758" s="8" t="s">
        <v>32870</v>
      </c>
      <c r="I19758" s="8" t="s">
        <v>32871</v>
      </c>
      <c r="J19758" s="8">
        <v>64074</v>
      </c>
      <c r="K19758" s="8" t="s">
        <v>34003</v>
      </c>
    </row>
    <row r="19759" spans="1:11" x14ac:dyDescent="0.2">
      <c r="A19759" s="8">
        <f>IF(IFERROR((MATCH(G19759,$G$1:$G$12712,0)),0),INDEX($A$1:$A$12712,MATCH(G19759,$G$1:$G$12712,0)),MAX($A$2:$A19758)+1)</f>
        <v>15461</v>
      </c>
      <c r="B19759" s="8" t="e">
        <f t="shared" si="391"/>
        <v>#N/A</v>
      </c>
      <c r="C19759" s="9"/>
      <c r="D19759" s="8"/>
      <c r="E19759" s="8"/>
      <c r="F19759" s="10"/>
      <c r="G19759" s="8">
        <v>64702</v>
      </c>
      <c r="H19759" s="8" t="s">
        <v>32872</v>
      </c>
      <c r="I19759" s="8" t="s">
        <v>32872</v>
      </c>
      <c r="J19759" s="8">
        <v>64276</v>
      </c>
      <c r="K19759" s="8" t="s">
        <v>34003</v>
      </c>
    </row>
    <row r="19760" spans="1:11" x14ac:dyDescent="0.2">
      <c r="A19760" s="8">
        <f>IF(IFERROR((MATCH(G19760,$G$1:$G$12712,0)),0),INDEX($A$1:$A$12712,MATCH(G19760,$G$1:$G$12712,0)),MAX($A$2:$A19759)+1)</f>
        <v>15462</v>
      </c>
      <c r="B19760" s="8" t="e">
        <f t="shared" si="391"/>
        <v>#N/A</v>
      </c>
      <c r="C19760" s="9"/>
      <c r="D19760" s="8"/>
      <c r="E19760" s="8"/>
      <c r="F19760" s="10"/>
      <c r="G19760" s="8">
        <v>64842</v>
      </c>
      <c r="H19760" s="8" t="s">
        <v>32873</v>
      </c>
      <c r="I19760" s="8" t="s">
        <v>32873</v>
      </c>
      <c r="J19760" s="8">
        <v>64363</v>
      </c>
      <c r="K19760" s="8" t="s">
        <v>34003</v>
      </c>
    </row>
    <row r="19761" spans="1:11" x14ac:dyDescent="0.2">
      <c r="A19761" s="8">
        <f>IF(IFERROR((MATCH(G19761,$G$1:$G$12712,0)),0),INDEX($A$1:$A$12712,MATCH(G19761,$G$1:$G$12712,0)),MAX($A$2:$A19760)+1)</f>
        <v>15463</v>
      </c>
      <c r="B19761" s="8" t="e">
        <f t="shared" si="391"/>
        <v>#N/A</v>
      </c>
      <c r="C19761" s="9"/>
      <c r="D19761" s="8"/>
      <c r="E19761" s="8"/>
      <c r="F19761" s="10"/>
      <c r="G19761" s="8">
        <v>64848</v>
      </c>
      <c r="H19761" s="8" t="s">
        <v>32874</v>
      </c>
      <c r="I19761" s="8" t="s">
        <v>32874</v>
      </c>
      <c r="J19761" s="8">
        <v>64356</v>
      </c>
      <c r="K19761" s="8" t="s">
        <v>34003</v>
      </c>
    </row>
    <row r="19762" spans="1:11" x14ac:dyDescent="0.2">
      <c r="A19762" s="8">
        <f>IF(IFERROR((MATCH(G19762,$G$1:$G$12712,0)),0),INDEX($A$1:$A$12712,MATCH(G19762,$G$1:$G$12712,0)),MAX($A$2:$A19761)+1)</f>
        <v>15464</v>
      </c>
      <c r="B19762" s="8" t="e">
        <f t="shared" si="391"/>
        <v>#N/A</v>
      </c>
      <c r="C19762" s="9"/>
      <c r="D19762" s="8"/>
      <c r="E19762" s="8"/>
      <c r="F19762" s="10"/>
      <c r="G19762" s="8">
        <v>64387</v>
      </c>
      <c r="H19762" s="8" t="s">
        <v>32875</v>
      </c>
      <c r="I19762" s="8" t="s">
        <v>32876</v>
      </c>
      <c r="J19762" s="8">
        <v>63999</v>
      </c>
      <c r="K19762" s="8" t="s">
        <v>34003</v>
      </c>
    </row>
    <row r="19763" spans="1:11" x14ac:dyDescent="0.2">
      <c r="A19763" s="8">
        <f>IF(IFERROR((MATCH(G19763,$G$1:$G$12712,0)),0),INDEX($A$1:$A$12712,MATCH(G19763,$G$1:$G$12712,0)),MAX($A$2:$A19762)+1)</f>
        <v>15465</v>
      </c>
      <c r="B19763" s="8" t="e">
        <f t="shared" si="391"/>
        <v>#N/A</v>
      </c>
      <c r="C19763" s="9"/>
      <c r="D19763" s="8"/>
      <c r="E19763" s="8"/>
      <c r="F19763" s="10"/>
      <c r="G19763" s="8">
        <v>55862</v>
      </c>
      <c r="H19763" s="8" t="s">
        <v>32877</v>
      </c>
      <c r="I19763" s="8" t="s">
        <v>32878</v>
      </c>
      <c r="J19763" s="8">
        <v>8286</v>
      </c>
      <c r="K19763" s="8" t="s">
        <v>34003</v>
      </c>
    </row>
    <row r="19764" spans="1:11" x14ac:dyDescent="0.2">
      <c r="A19764" s="8">
        <f>IF(IFERROR((MATCH(G19764,$G$1:$G$12712,0)),0),INDEX($A$1:$A$12712,MATCH(G19764,$G$1:$G$12712,0)),MAX($A$2:$A19763)+1)</f>
        <v>15466</v>
      </c>
      <c r="B19764" s="8" t="e">
        <f t="shared" si="391"/>
        <v>#N/A</v>
      </c>
      <c r="C19764" s="9"/>
      <c r="D19764" s="8"/>
      <c r="E19764" s="8"/>
      <c r="F19764" s="10"/>
      <c r="G19764" s="8">
        <v>7694</v>
      </c>
      <c r="H19764" s="8" t="s">
        <v>32879</v>
      </c>
      <c r="I19764" s="8" t="s">
        <v>32880</v>
      </c>
      <c r="J19764" s="8">
        <v>13786</v>
      </c>
      <c r="K19764" s="8" t="s">
        <v>34003</v>
      </c>
    </row>
    <row r="19765" spans="1:11" x14ac:dyDescent="0.2">
      <c r="A19765" s="8">
        <f>IF(IFERROR((MATCH(G19765,$G$1:$G$12712,0)),0),INDEX($A$1:$A$12712,MATCH(G19765,$G$1:$G$12712,0)),MAX($A$2:$A19764)+1)</f>
        <v>15467</v>
      </c>
      <c r="B19765" s="8" t="e">
        <f t="shared" si="391"/>
        <v>#N/A</v>
      </c>
      <c r="C19765" s="9"/>
      <c r="D19765" s="8"/>
      <c r="E19765" s="8"/>
      <c r="F19765" s="10"/>
      <c r="G19765" s="8">
        <v>64740</v>
      </c>
      <c r="H19765" s="8" t="s">
        <v>32881</v>
      </c>
      <c r="I19765" s="8" t="s">
        <v>32881</v>
      </c>
      <c r="J19765" s="8">
        <v>64307</v>
      </c>
      <c r="K19765" s="8" t="s">
        <v>34003</v>
      </c>
    </row>
    <row r="19766" spans="1:11" x14ac:dyDescent="0.2">
      <c r="A19766" s="8">
        <f>IF(IFERROR((MATCH(G19766,$G$1:$G$12712,0)),0),INDEX($A$1:$A$12712,MATCH(G19766,$G$1:$G$12712,0)),MAX($A$2:$A19765)+1)</f>
        <v>15468</v>
      </c>
      <c r="B19766" s="8" t="e">
        <f t="shared" si="391"/>
        <v>#N/A</v>
      </c>
      <c r="C19766" s="9"/>
      <c r="D19766" s="8"/>
      <c r="E19766" s="8"/>
      <c r="F19766" s="10"/>
      <c r="G19766" s="8">
        <v>64855</v>
      </c>
      <c r="H19766" s="8" t="s">
        <v>32882</v>
      </c>
      <c r="I19766" s="8" t="s">
        <v>32883</v>
      </c>
      <c r="J19766" s="8">
        <v>15474</v>
      </c>
      <c r="K19766" s="8" t="s">
        <v>34003</v>
      </c>
    </row>
    <row r="19767" spans="1:11" x14ac:dyDescent="0.2">
      <c r="A19767" s="8">
        <f>IF(IFERROR((MATCH(G19767,$G$1:$G$12712,0)),0),INDEX($A$1:$A$12712,MATCH(G19767,$G$1:$G$12712,0)),MAX($A$2:$A19766)+1)</f>
        <v>15469</v>
      </c>
      <c r="B19767" s="8" t="e">
        <f t="shared" si="391"/>
        <v>#N/A</v>
      </c>
      <c r="C19767" s="9"/>
      <c r="D19767" s="8"/>
      <c r="E19767" s="8"/>
      <c r="F19767" s="10"/>
      <c r="G19767" s="8">
        <v>64877</v>
      </c>
      <c r="H19767" s="8" t="s">
        <v>32884</v>
      </c>
      <c r="I19767" s="8" t="s">
        <v>32740</v>
      </c>
      <c r="J19767" s="8">
        <v>64366</v>
      </c>
      <c r="K19767" s="8" t="s">
        <v>34003</v>
      </c>
    </row>
    <row r="19768" spans="1:11" x14ac:dyDescent="0.2">
      <c r="A19768" s="8">
        <f>IF(IFERROR((MATCH(G19768,$G$1:$G$12712,0)),0),INDEX($A$1:$A$12712,MATCH(G19768,$G$1:$G$12712,0)),MAX($A$2:$A19767)+1)</f>
        <v>15470</v>
      </c>
      <c r="B19768" s="8" t="e">
        <f t="shared" si="391"/>
        <v>#N/A</v>
      </c>
      <c r="C19768" s="9"/>
      <c r="D19768" s="8"/>
      <c r="E19768" s="8"/>
      <c r="F19768" s="10"/>
      <c r="G19768" s="8">
        <v>64626</v>
      </c>
      <c r="H19768" s="8" t="s">
        <v>32885</v>
      </c>
      <c r="I19768" s="8" t="s">
        <v>28488</v>
      </c>
      <c r="J19768" s="8">
        <v>58970</v>
      </c>
      <c r="K19768" s="8" t="s">
        <v>34003</v>
      </c>
    </row>
    <row r="19769" spans="1:11" x14ac:dyDescent="0.2">
      <c r="A19769" s="8">
        <f>IF(IFERROR((MATCH(G19769,$G$1:$G$12712,0)),0),INDEX($A$1:$A$12712,MATCH(G19769,$G$1:$G$12712,0)),MAX($A$2:$A19768)+1)</f>
        <v>15471</v>
      </c>
      <c r="B19769" s="8" t="e">
        <f t="shared" si="391"/>
        <v>#N/A</v>
      </c>
      <c r="C19769" s="9"/>
      <c r="D19769" s="8"/>
      <c r="E19769" s="8"/>
      <c r="F19769" s="10"/>
      <c r="G19769" s="8">
        <v>7906</v>
      </c>
      <c r="H19769" s="8" t="s">
        <v>32886</v>
      </c>
      <c r="I19769" s="8" t="s">
        <v>25424</v>
      </c>
      <c r="J19769" s="8">
        <v>12647</v>
      </c>
      <c r="K19769" s="8" t="s">
        <v>34003</v>
      </c>
    </row>
    <row r="19770" spans="1:11" x14ac:dyDescent="0.2">
      <c r="A19770" s="8">
        <f>A1124</f>
        <v>778</v>
      </c>
      <c r="B19770" s="8" t="e">
        <f t="shared" si="391"/>
        <v>#N/A</v>
      </c>
      <c r="C19770" s="9"/>
      <c r="D19770" s="8"/>
      <c r="E19770" s="8"/>
      <c r="F19770" s="10"/>
      <c r="G19770" s="8">
        <v>55978</v>
      </c>
      <c r="H19770" s="8" t="s">
        <v>32887</v>
      </c>
      <c r="I19770" s="8" t="s">
        <v>32888</v>
      </c>
      <c r="J19770" s="8">
        <v>6354</v>
      </c>
      <c r="K19770" s="8" t="s">
        <v>34003</v>
      </c>
    </row>
    <row r="19771" spans="1:11" x14ac:dyDescent="0.2">
      <c r="A19771" s="8">
        <f>IF(IFERROR((MATCH(G19771,$G$1:$G$12712,0)),0),INDEX($A$1:$A$12712,MATCH(G19771,$G$1:$G$12712,0)),MAX($A$2:$A19770)+1)</f>
        <v>15472</v>
      </c>
      <c r="B19771" s="8" t="e">
        <f t="shared" si="391"/>
        <v>#N/A</v>
      </c>
      <c r="C19771" s="9"/>
      <c r="D19771" s="8"/>
      <c r="E19771" s="8"/>
      <c r="F19771" s="10"/>
      <c r="G19771" s="8">
        <v>64369</v>
      </c>
      <c r="H19771" s="8" t="s">
        <v>32889</v>
      </c>
      <c r="I19771" s="8" t="s">
        <v>28488</v>
      </c>
      <c r="J19771" s="8">
        <v>58970</v>
      </c>
      <c r="K19771" s="8" t="s">
        <v>34003</v>
      </c>
    </row>
    <row r="19772" spans="1:11" x14ac:dyDescent="0.2">
      <c r="A19772" s="8">
        <f>IF(IFERROR((MATCH(G19772,$G$1:$G$12712,0)),0),INDEX($A$1:$A$12712,MATCH(G19772,$G$1:$G$12712,0)),MAX($A$2:$A19771)+1)</f>
        <v>15473</v>
      </c>
      <c r="B19772" s="8" t="e">
        <f t="shared" si="391"/>
        <v>#N/A</v>
      </c>
      <c r="C19772" s="9"/>
      <c r="D19772" s="8"/>
      <c r="E19772" s="8"/>
      <c r="F19772" s="10"/>
      <c r="G19772" s="8">
        <v>55559</v>
      </c>
      <c r="H19772" s="8" t="s">
        <v>32890</v>
      </c>
      <c r="I19772" s="8" t="s">
        <v>32891</v>
      </c>
      <c r="J19772" s="8">
        <v>7661</v>
      </c>
      <c r="K19772" s="8" t="s">
        <v>34003</v>
      </c>
    </row>
    <row r="19773" spans="1:11" x14ac:dyDescent="0.2">
      <c r="A19773" s="8">
        <f>IF(IFERROR((MATCH(G19773,$G$1:$G$12712,0)),0),INDEX($A$1:$A$12712,MATCH(G19773,$G$1:$G$12712,0)),MAX($A$2:$A19772)+1)</f>
        <v>15474</v>
      </c>
      <c r="B19773" s="8" t="e">
        <f t="shared" si="391"/>
        <v>#N/A</v>
      </c>
      <c r="C19773" s="9"/>
      <c r="D19773" s="8"/>
      <c r="E19773" s="8"/>
      <c r="F19773" s="10"/>
      <c r="G19773" s="8">
        <v>64641</v>
      </c>
      <c r="H19773" s="8" t="s">
        <v>32892</v>
      </c>
      <c r="I19773" s="8" t="s">
        <v>28342</v>
      </c>
      <c r="J19773" s="8">
        <v>18454</v>
      </c>
      <c r="K19773" s="8" t="s">
        <v>34003</v>
      </c>
    </row>
    <row r="19774" spans="1:11" x14ac:dyDescent="0.2">
      <c r="A19774" s="8">
        <f>IF(IFERROR((MATCH(G19774,$G$1:$G$12712,0)),0),INDEX($A$1:$A$12712,MATCH(G19774,$G$1:$G$12712,0)),MAX($A$2:$A19773)+1)</f>
        <v>15475</v>
      </c>
      <c r="B19774" s="8" t="e">
        <f t="shared" si="391"/>
        <v>#N/A</v>
      </c>
      <c r="C19774" s="9"/>
      <c r="D19774" s="8"/>
      <c r="E19774" s="8"/>
      <c r="F19774" s="10"/>
      <c r="G19774" s="8">
        <v>64656</v>
      </c>
      <c r="H19774" s="8" t="s">
        <v>32893</v>
      </c>
      <c r="I19774" s="8" t="s">
        <v>30843</v>
      </c>
      <c r="J19774" s="8">
        <v>61012</v>
      </c>
      <c r="K19774" s="8" t="s">
        <v>34003</v>
      </c>
    </row>
    <row r="19775" spans="1:11" x14ac:dyDescent="0.2">
      <c r="A19775" s="8">
        <f>IF(IFERROR((MATCH(G19775,$G$1:$G$12712,0)),0),INDEX($A$1:$A$12712,MATCH(G19775,$G$1:$G$12712,0)),MAX($A$2:$A19774)+1)</f>
        <v>15476</v>
      </c>
      <c r="B19775" s="8" t="e">
        <f t="shared" si="391"/>
        <v>#N/A</v>
      </c>
      <c r="C19775" s="9"/>
      <c r="D19775" s="8"/>
      <c r="E19775" s="8"/>
      <c r="F19775" s="10"/>
      <c r="G19775" s="8">
        <v>64755</v>
      </c>
      <c r="H19775" s="8" t="s">
        <v>32894</v>
      </c>
      <c r="I19775" s="8" t="s">
        <v>28374</v>
      </c>
      <c r="J19775" s="8">
        <v>12341</v>
      </c>
      <c r="K19775" s="8" t="s">
        <v>34003</v>
      </c>
    </row>
    <row r="19776" spans="1:11" x14ac:dyDescent="0.2">
      <c r="A19776" s="8">
        <f>IF(IFERROR((MATCH(G19776,$G$1:$G$12712,0)),0),INDEX($A$1:$A$12712,MATCH(G19776,$G$1:$G$12712,0)),MAX($A$2:$A19775)+1)</f>
        <v>15477</v>
      </c>
      <c r="B19776" s="8" t="e">
        <f t="shared" si="391"/>
        <v>#N/A</v>
      </c>
      <c r="C19776" s="9"/>
      <c r="D19776" s="8"/>
      <c r="E19776" s="8"/>
      <c r="F19776" s="10"/>
      <c r="G19776" s="8">
        <v>64811</v>
      </c>
      <c r="H19776" s="8" t="s">
        <v>32895</v>
      </c>
      <c r="I19776" s="8" t="s">
        <v>32896</v>
      </c>
      <c r="J19776" s="8">
        <v>64339</v>
      </c>
      <c r="K19776" s="8" t="s">
        <v>34003</v>
      </c>
    </row>
    <row r="19777" spans="1:11" x14ac:dyDescent="0.2">
      <c r="A19777" s="8">
        <f>IF(IFERROR((MATCH(G19777,$G$1:$G$12712,0)),0),INDEX($A$1:$A$12712,MATCH(G19777,$G$1:$G$12712,0)),MAX($A$2:$A19776)+1)</f>
        <v>15478</v>
      </c>
      <c r="B19777" s="8" t="e">
        <f t="shared" si="391"/>
        <v>#N/A</v>
      </c>
      <c r="C19777" s="9"/>
      <c r="D19777" s="8"/>
      <c r="E19777" s="8"/>
      <c r="F19777" s="10"/>
      <c r="G19777" s="8">
        <v>64873</v>
      </c>
      <c r="H19777" s="8" t="s">
        <v>32897</v>
      </c>
      <c r="I19777" s="8" t="s">
        <v>32898</v>
      </c>
      <c r="J19777" s="8">
        <v>64378</v>
      </c>
      <c r="K19777" s="8" t="s">
        <v>34003</v>
      </c>
    </row>
    <row r="19778" spans="1:11" x14ac:dyDescent="0.2">
      <c r="A19778" s="8">
        <f>IF(IFERROR((MATCH(G19778,$G$1:$G$12712,0)),0),INDEX($A$1:$A$12712,MATCH(G19778,$G$1:$G$12712,0)),MAX($A$2:$A19777)+1)</f>
        <v>15479</v>
      </c>
      <c r="B19778" s="8" t="e">
        <f t="shared" si="391"/>
        <v>#N/A</v>
      </c>
      <c r="C19778" s="9"/>
      <c r="D19778" s="8"/>
      <c r="E19778" s="8"/>
      <c r="F19778" s="10"/>
      <c r="G19778" s="8">
        <v>64327</v>
      </c>
      <c r="H19778" s="8" t="s">
        <v>32899</v>
      </c>
      <c r="I19778" s="8" t="s">
        <v>30861</v>
      </c>
      <c r="J19778" s="8">
        <v>61944</v>
      </c>
      <c r="K19778" s="8" t="s">
        <v>34003</v>
      </c>
    </row>
    <row r="19779" spans="1:11" x14ac:dyDescent="0.2">
      <c r="A19779" s="8">
        <f>A2373</f>
        <v>1469</v>
      </c>
      <c r="B19779" s="8" t="e">
        <f t="shared" si="391"/>
        <v>#N/A</v>
      </c>
      <c r="C19779" s="9"/>
      <c r="D19779" s="8"/>
      <c r="E19779" s="8"/>
      <c r="F19779" s="10"/>
      <c r="G19779" s="8">
        <v>55932</v>
      </c>
      <c r="H19779" s="8" t="s">
        <v>32900</v>
      </c>
      <c r="I19779" s="8" t="s">
        <v>32901</v>
      </c>
      <c r="J19779" s="8">
        <v>1994</v>
      </c>
      <c r="K19779" s="8" t="s">
        <v>34003</v>
      </c>
    </row>
    <row r="19780" spans="1:11" x14ac:dyDescent="0.2">
      <c r="A19780" s="8">
        <f>A16005</f>
        <v>11925</v>
      </c>
      <c r="B19780" s="8" t="e">
        <f t="shared" si="391"/>
        <v>#N/A</v>
      </c>
      <c r="C19780" s="9"/>
      <c r="D19780" s="8"/>
      <c r="E19780" s="8"/>
      <c r="F19780" s="10"/>
      <c r="G19780" s="8">
        <v>64307</v>
      </c>
      <c r="H19780" s="8" t="s">
        <v>32902</v>
      </c>
      <c r="I19780" s="8" t="s">
        <v>13254</v>
      </c>
      <c r="J19780" s="8">
        <v>13478</v>
      </c>
      <c r="K19780" s="8" t="s">
        <v>34003</v>
      </c>
    </row>
    <row r="19781" spans="1:11" x14ac:dyDescent="0.2">
      <c r="A19781" s="8">
        <f>IF(IFERROR((MATCH(G19781,$G$1:$G$12712,0)),0),INDEX($A$1:$A$12712,MATCH(G19781,$G$1:$G$12712,0)),MAX($A$2:$A19780)+1)</f>
        <v>15480</v>
      </c>
      <c r="B19781" s="8" t="e">
        <f t="shared" si="391"/>
        <v>#N/A</v>
      </c>
      <c r="C19781" s="9"/>
      <c r="D19781" s="8"/>
      <c r="E19781" s="8"/>
      <c r="F19781" s="10"/>
      <c r="G19781" s="8">
        <v>64474</v>
      </c>
      <c r="H19781" s="8" t="s">
        <v>32903</v>
      </c>
      <c r="I19781" s="8" t="s">
        <v>32871</v>
      </c>
      <c r="J19781" s="8">
        <v>64074</v>
      </c>
      <c r="K19781" s="8" t="s">
        <v>34003</v>
      </c>
    </row>
    <row r="19782" spans="1:11" x14ac:dyDescent="0.2">
      <c r="A19782" s="8">
        <f>IF(IFERROR((MATCH(G19782,$G$1:$G$12712,0)),0),INDEX($A$1:$A$12712,MATCH(G19782,$G$1:$G$12712,0)),MAX($A$2:$A19781)+1)</f>
        <v>15481</v>
      </c>
      <c r="B19782" s="8" t="e">
        <f t="shared" si="391"/>
        <v>#N/A</v>
      </c>
      <c r="C19782" s="9"/>
      <c r="D19782" s="8"/>
      <c r="E19782" s="8"/>
      <c r="F19782" s="10"/>
      <c r="G19782" s="8">
        <v>64535</v>
      </c>
      <c r="H19782" s="8" t="s">
        <v>32904</v>
      </c>
      <c r="I19782" s="8" t="s">
        <v>32904</v>
      </c>
      <c r="J19782" s="8">
        <v>64170</v>
      </c>
      <c r="K19782" s="8" t="s">
        <v>34003</v>
      </c>
    </row>
    <row r="19783" spans="1:11" x14ac:dyDescent="0.2">
      <c r="A19783" s="8">
        <f>IF(IFERROR((MATCH(G19783,$G$1:$G$12712,0)),0),INDEX($A$1:$A$12712,MATCH(G19783,$G$1:$G$12712,0)),MAX($A$2:$A19782)+1)</f>
        <v>15482</v>
      </c>
      <c r="B19783" s="8" t="e">
        <f t="shared" si="391"/>
        <v>#N/A</v>
      </c>
      <c r="C19783" s="9"/>
      <c r="D19783" s="8"/>
      <c r="E19783" s="8"/>
      <c r="F19783" s="10"/>
      <c r="G19783" s="8">
        <v>64567</v>
      </c>
      <c r="H19783" s="8" t="s">
        <v>32905</v>
      </c>
      <c r="I19783" s="8" t="s">
        <v>30843</v>
      </c>
      <c r="J19783" s="8">
        <v>61012</v>
      </c>
      <c r="K19783" s="8" t="s">
        <v>34003</v>
      </c>
    </row>
    <row r="19784" spans="1:11" x14ac:dyDescent="0.2">
      <c r="A19784" s="8">
        <f>IF(IFERROR((MATCH(G19784,$G$1:$G$12712,0)),0),INDEX($A$1:$A$12712,MATCH(G19784,$G$1:$G$12712,0)),MAX($A$2:$A19783)+1)</f>
        <v>15483</v>
      </c>
      <c r="B19784" s="8" t="e">
        <f t="shared" si="391"/>
        <v>#N/A</v>
      </c>
      <c r="C19784" s="9"/>
      <c r="D19784" s="8"/>
      <c r="E19784" s="8"/>
      <c r="F19784" s="10"/>
      <c r="G19784" s="8">
        <v>64581</v>
      </c>
      <c r="H19784" s="8" t="s">
        <v>32906</v>
      </c>
      <c r="I19784" s="8" t="s">
        <v>30843</v>
      </c>
      <c r="J19784" s="8">
        <v>61012</v>
      </c>
      <c r="K19784" s="8" t="s">
        <v>34003</v>
      </c>
    </row>
    <row r="19785" spans="1:11" x14ac:dyDescent="0.2">
      <c r="A19785" s="8">
        <f>IF(IFERROR((MATCH(G19785,$G$1:$G$12712,0)),0),INDEX($A$1:$A$12712,MATCH(G19785,$G$1:$G$12712,0)),MAX($A$2:$A19784)+1)</f>
        <v>15484</v>
      </c>
      <c r="B19785" s="8" t="e">
        <f t="shared" si="391"/>
        <v>#N/A</v>
      </c>
      <c r="C19785" s="9"/>
      <c r="D19785" s="8"/>
      <c r="E19785" s="8"/>
      <c r="F19785" s="10"/>
      <c r="G19785" s="8">
        <v>64590</v>
      </c>
      <c r="H19785" s="8" t="s">
        <v>32907</v>
      </c>
      <c r="I19785" s="8" t="s">
        <v>29712</v>
      </c>
      <c r="J19785" s="8">
        <v>11479</v>
      </c>
      <c r="K19785" s="8" t="s">
        <v>34003</v>
      </c>
    </row>
    <row r="19786" spans="1:11" x14ac:dyDescent="0.2">
      <c r="A19786" s="8">
        <f>IF(IFERROR((MATCH(G19786,$G$1:$G$12712,0)),0),INDEX($A$1:$A$12712,MATCH(G19786,$G$1:$G$12712,0)),MAX($A$2:$A19785)+1)</f>
        <v>15485</v>
      </c>
      <c r="B19786" s="8" t="e">
        <f t="shared" si="391"/>
        <v>#N/A</v>
      </c>
      <c r="C19786" s="9"/>
      <c r="D19786" s="8"/>
      <c r="E19786" s="8"/>
      <c r="F19786" s="10"/>
      <c r="G19786" s="8">
        <v>64598</v>
      </c>
      <c r="H19786" s="8" t="s">
        <v>32908</v>
      </c>
      <c r="I19786" s="8" t="s">
        <v>32909</v>
      </c>
      <c r="J19786" s="8">
        <v>64217</v>
      </c>
      <c r="K19786" s="8" t="s">
        <v>34003</v>
      </c>
    </row>
    <row r="19787" spans="1:11" x14ac:dyDescent="0.2">
      <c r="A19787" s="8">
        <f>IF(IFERROR((MATCH(G19787,$G$1:$G$12712,0)),0),INDEX($A$1:$A$12712,MATCH(G19787,$G$1:$G$12712,0)),MAX($A$2:$A19786)+1)</f>
        <v>15486</v>
      </c>
      <c r="B19787" s="8" t="e">
        <f t="shared" si="391"/>
        <v>#N/A</v>
      </c>
      <c r="C19787" s="9"/>
      <c r="D19787" s="8"/>
      <c r="E19787" s="8"/>
      <c r="F19787" s="10"/>
      <c r="G19787" s="8">
        <v>64686</v>
      </c>
      <c r="H19787" s="8" t="s">
        <v>32910</v>
      </c>
      <c r="I19787" s="8" t="s">
        <v>32050</v>
      </c>
      <c r="J19787" s="8">
        <v>49893</v>
      </c>
      <c r="K19787" s="8" t="s">
        <v>34003</v>
      </c>
    </row>
    <row r="19788" spans="1:11" x14ac:dyDescent="0.2">
      <c r="A19788" s="8">
        <f>IF(IFERROR((MATCH(G19788,$G$1:$G$12712,0)),0),INDEX($A$1:$A$12712,MATCH(G19788,$G$1:$G$12712,0)),MAX($A$2:$A19787)+1)</f>
        <v>15487</v>
      </c>
      <c r="B19788" s="8" t="e">
        <f t="shared" si="391"/>
        <v>#N/A</v>
      </c>
      <c r="C19788" s="9"/>
      <c r="D19788" s="8"/>
      <c r="E19788" s="8"/>
      <c r="F19788" s="10"/>
      <c r="G19788" s="8">
        <v>64690</v>
      </c>
      <c r="H19788" s="8" t="s">
        <v>32911</v>
      </c>
      <c r="I19788" s="8" t="s">
        <v>32050</v>
      </c>
      <c r="J19788" s="8">
        <v>49893</v>
      </c>
      <c r="K19788" s="8" t="s">
        <v>34003</v>
      </c>
    </row>
    <row r="19789" spans="1:11" x14ac:dyDescent="0.2">
      <c r="A19789" s="8">
        <f>IF(IFERROR((MATCH(G19789,$G$1:$G$12712,0)),0),INDEX($A$1:$A$12712,MATCH(G19789,$G$1:$G$12712,0)),MAX($A$2:$A19788)+1)</f>
        <v>15488</v>
      </c>
      <c r="B19789" s="8" t="e">
        <f t="shared" si="391"/>
        <v>#N/A</v>
      </c>
      <c r="C19789" s="9"/>
      <c r="D19789" s="8"/>
      <c r="E19789" s="8"/>
      <c r="F19789" s="10"/>
      <c r="G19789" s="8">
        <v>64709</v>
      </c>
      <c r="H19789" s="8" t="s">
        <v>32912</v>
      </c>
      <c r="I19789" s="8" t="s">
        <v>32913</v>
      </c>
      <c r="J19789" s="8">
        <v>64285</v>
      </c>
      <c r="K19789" s="8" t="s">
        <v>34003</v>
      </c>
    </row>
    <row r="19790" spans="1:11" x14ac:dyDescent="0.2">
      <c r="A19790" s="8">
        <f>IF(IFERROR((MATCH(G19790,$G$1:$G$12712,0)),0),INDEX($A$1:$A$12712,MATCH(G19790,$G$1:$G$12712,0)),MAX($A$2:$A19789)+1)</f>
        <v>15489</v>
      </c>
      <c r="B19790" s="8" t="e">
        <f t="shared" si="391"/>
        <v>#N/A</v>
      </c>
      <c r="C19790" s="9"/>
      <c r="D19790" s="8"/>
      <c r="E19790" s="8"/>
      <c r="F19790" s="10"/>
      <c r="G19790" s="8">
        <v>64711</v>
      </c>
      <c r="H19790" s="8" t="s">
        <v>32914</v>
      </c>
      <c r="I19790" s="8" t="s">
        <v>32913</v>
      </c>
      <c r="J19790" s="8">
        <v>64285</v>
      </c>
      <c r="K19790" s="8" t="s">
        <v>34003</v>
      </c>
    </row>
    <row r="19791" spans="1:11" x14ac:dyDescent="0.2">
      <c r="A19791" s="8">
        <f>IF(IFERROR((MATCH(G19791,$G$1:$G$12712,0)),0),INDEX($A$1:$A$12712,MATCH(G19791,$G$1:$G$12712,0)),MAX($A$2:$A19790)+1)</f>
        <v>15490</v>
      </c>
      <c r="B19791" s="8" t="e">
        <f t="shared" si="391"/>
        <v>#N/A</v>
      </c>
      <c r="C19791" s="9"/>
      <c r="D19791" s="8"/>
      <c r="E19791" s="8"/>
      <c r="F19791" s="10"/>
      <c r="G19791" s="8">
        <v>64817</v>
      </c>
      <c r="H19791" s="8" t="s">
        <v>32915</v>
      </c>
      <c r="I19791" s="8" t="s">
        <v>32915</v>
      </c>
      <c r="J19791" s="8">
        <v>64340</v>
      </c>
      <c r="K19791" s="8" t="s">
        <v>34003</v>
      </c>
    </row>
    <row r="19792" spans="1:11" x14ac:dyDescent="0.2">
      <c r="A19792" s="8">
        <f>IF(IFERROR((MATCH(G19792,$G$1:$G$12712,0)),0),INDEX($A$1:$A$12712,MATCH(G19792,$G$1:$G$12712,0)),MAX($A$2:$A19791)+1)</f>
        <v>15491</v>
      </c>
      <c r="B19792" s="8" t="e">
        <f t="shared" si="391"/>
        <v>#N/A</v>
      </c>
      <c r="C19792" s="9"/>
      <c r="D19792" s="8"/>
      <c r="E19792" s="8"/>
      <c r="F19792" s="10"/>
      <c r="G19792" s="8">
        <v>64318</v>
      </c>
      <c r="H19792" s="8" t="s">
        <v>32916</v>
      </c>
      <c r="I19792" s="8" t="s">
        <v>32813</v>
      </c>
      <c r="J19792" s="8">
        <v>63883</v>
      </c>
      <c r="K19792" s="8" t="s">
        <v>34003</v>
      </c>
    </row>
    <row r="19793" spans="1:11" x14ac:dyDescent="0.2">
      <c r="A19793" s="8">
        <f>IF(IFERROR((MATCH(G19793,$G$1:$G$12712,0)),0),INDEX($A$1:$A$12712,MATCH(G19793,$G$1:$G$12712,0)),MAX($A$2:$A19792)+1)</f>
        <v>15492</v>
      </c>
      <c r="B19793" s="8" t="e">
        <f t="shared" si="391"/>
        <v>#N/A</v>
      </c>
      <c r="C19793" s="9"/>
      <c r="D19793" s="8"/>
      <c r="E19793" s="8"/>
      <c r="F19793" s="10"/>
      <c r="G19793" s="8">
        <v>64322</v>
      </c>
      <c r="H19793" s="8" t="s">
        <v>32917</v>
      </c>
      <c r="I19793" s="8" t="s">
        <v>32813</v>
      </c>
      <c r="J19793" s="8">
        <v>63883</v>
      </c>
      <c r="K19793" s="8" t="s">
        <v>34003</v>
      </c>
    </row>
    <row r="19794" spans="1:11" x14ac:dyDescent="0.2">
      <c r="A19794" s="8">
        <f>IF(IFERROR((MATCH(G19794,$G$1:$G$12712,0)),0),INDEX($A$1:$A$12712,MATCH(G19794,$G$1:$G$12712,0)),MAX($A$2:$A19793)+1)</f>
        <v>15493</v>
      </c>
      <c r="B19794" s="8" t="e">
        <f t="shared" si="391"/>
        <v>#N/A</v>
      </c>
      <c r="C19794" s="9"/>
      <c r="D19794" s="8"/>
      <c r="E19794" s="8"/>
      <c r="F19794" s="10"/>
      <c r="G19794" s="8">
        <v>4215</v>
      </c>
      <c r="H19794" s="8" t="s">
        <v>32918</v>
      </c>
      <c r="I19794" s="8" t="s">
        <v>32099</v>
      </c>
      <c r="J19794" s="8">
        <v>15248</v>
      </c>
      <c r="K19794" s="8" t="s">
        <v>34003</v>
      </c>
    </row>
    <row r="19795" spans="1:11" x14ac:dyDescent="0.2">
      <c r="A19795" s="8">
        <f>IF(IFERROR((MATCH(G19795,$G$1:$G$12712,0)),0),INDEX($A$1:$A$12712,MATCH(G19795,$G$1:$G$12712,0)),MAX($A$2:$A19794)+1)</f>
        <v>15494</v>
      </c>
      <c r="B19795" s="8" t="e">
        <f t="shared" si="391"/>
        <v>#N/A</v>
      </c>
      <c r="C19795" s="9"/>
      <c r="D19795" s="8"/>
      <c r="E19795" s="8"/>
      <c r="F19795" s="10"/>
      <c r="G19795" s="8">
        <v>64559</v>
      </c>
      <c r="H19795" s="8" t="s">
        <v>32919</v>
      </c>
      <c r="I19795" s="8" t="s">
        <v>32920</v>
      </c>
      <c r="J19795" s="8">
        <v>64187</v>
      </c>
      <c r="K19795" s="8" t="s">
        <v>34003</v>
      </c>
    </row>
    <row r="19796" spans="1:11" x14ac:dyDescent="0.2">
      <c r="A19796" s="8">
        <f>IF(IFERROR((MATCH(G19796,$G$1:$G$12712,0)),0),INDEX($A$1:$A$12712,MATCH(G19796,$G$1:$G$12712,0)),MAX($A$2:$A19795)+1)</f>
        <v>15495</v>
      </c>
      <c r="B19796" s="8" t="e">
        <f t="shared" ref="B19796:B19859" si="392">IF(COUNTIF($G$1:$G$12712,G19796&gt;0),0,INDEX($A$1:$A$12712,MATCH(G19796,$G$1:$G$12712,0)))</f>
        <v>#N/A</v>
      </c>
      <c r="C19796" s="9"/>
      <c r="D19796" s="8"/>
      <c r="E19796" s="8"/>
      <c r="F19796" s="10"/>
      <c r="G19796" s="8">
        <v>55630</v>
      </c>
      <c r="H19796" s="8" t="s">
        <v>32921</v>
      </c>
      <c r="I19796" s="8" t="s">
        <v>32922</v>
      </c>
      <c r="J19796" s="8">
        <v>19068</v>
      </c>
      <c r="K19796" s="8" t="s">
        <v>34003</v>
      </c>
    </row>
    <row r="19797" spans="1:11" x14ac:dyDescent="0.2">
      <c r="A19797" s="8">
        <f>IF(IFERROR((MATCH(G19797,$G$1:$G$12712,0)),0),INDEX($A$1:$A$12712,MATCH(G19797,$G$1:$G$12712,0)),MAX($A$2:$A19796)+1)</f>
        <v>15496</v>
      </c>
      <c r="B19797" s="8" t="e">
        <f t="shared" si="392"/>
        <v>#N/A</v>
      </c>
      <c r="C19797" s="9"/>
      <c r="D19797" s="8"/>
      <c r="E19797" s="8"/>
      <c r="F19797" s="10"/>
      <c r="G19797" s="8">
        <v>64450</v>
      </c>
      <c r="H19797" s="8" t="s">
        <v>32923</v>
      </c>
      <c r="I19797" s="8" t="s">
        <v>32923</v>
      </c>
      <c r="J19797" s="8">
        <v>64118</v>
      </c>
      <c r="K19797" s="8" t="s">
        <v>34003</v>
      </c>
    </row>
    <row r="19798" spans="1:11" x14ac:dyDescent="0.2">
      <c r="A19798" s="8">
        <f>IF(IFERROR((MATCH(G19798,$G$1:$G$12712,0)),0),INDEX($A$1:$A$12712,MATCH(G19798,$G$1:$G$12712,0)),MAX($A$2:$A19797)+1)</f>
        <v>15497</v>
      </c>
      <c r="B19798" s="8" t="e">
        <f t="shared" si="392"/>
        <v>#N/A</v>
      </c>
      <c r="C19798" s="9"/>
      <c r="D19798" s="8"/>
      <c r="E19798" s="8"/>
      <c r="F19798" s="10"/>
      <c r="G19798" s="8">
        <v>64568</v>
      </c>
      <c r="H19798" s="8" t="s">
        <v>32924</v>
      </c>
      <c r="I19798" s="8" t="s">
        <v>32924</v>
      </c>
      <c r="J19798" s="8">
        <v>64207</v>
      </c>
      <c r="K19798" s="8" t="s">
        <v>34003</v>
      </c>
    </row>
    <row r="19799" spans="1:11" x14ac:dyDescent="0.2">
      <c r="A19799" s="8">
        <f>IF(IFERROR((MATCH(G19799,$G$1:$G$12712,0)),0),INDEX($A$1:$A$12712,MATCH(G19799,$G$1:$G$12712,0)),MAX($A$2:$A19798)+1)</f>
        <v>15498</v>
      </c>
      <c r="B19799" s="8" t="e">
        <f t="shared" si="392"/>
        <v>#N/A</v>
      </c>
      <c r="C19799" s="9"/>
      <c r="D19799" s="8"/>
      <c r="E19799" s="8"/>
      <c r="F19799" s="10"/>
      <c r="G19799" s="8">
        <v>64723</v>
      </c>
      <c r="H19799" s="8" t="s">
        <v>32925</v>
      </c>
      <c r="I19799" s="8" t="s">
        <v>32926</v>
      </c>
      <c r="J19799" s="8">
        <v>64292</v>
      </c>
      <c r="K19799" s="8" t="s">
        <v>34003</v>
      </c>
    </row>
    <row r="19800" spans="1:11" x14ac:dyDescent="0.2">
      <c r="A19800" s="8">
        <f>IF(IFERROR((MATCH(G19800,$G$1:$G$12712,0)),0),INDEX($A$1:$A$12712,MATCH(G19800,$G$1:$G$12712,0)),MAX($A$2:$A19799)+1)</f>
        <v>15499</v>
      </c>
      <c r="B19800" s="8" t="e">
        <f t="shared" si="392"/>
        <v>#N/A</v>
      </c>
      <c r="C19800" s="9"/>
      <c r="D19800" s="8"/>
      <c r="E19800" s="8"/>
      <c r="F19800" s="10"/>
      <c r="G19800" s="8">
        <v>7674</v>
      </c>
      <c r="H19800" s="8" t="s">
        <v>32927</v>
      </c>
      <c r="I19800" s="8" t="s">
        <v>32928</v>
      </c>
      <c r="J19800" s="8">
        <v>12658</v>
      </c>
      <c r="K19800" s="8" t="s">
        <v>34003</v>
      </c>
    </row>
    <row r="19801" spans="1:11" x14ac:dyDescent="0.2">
      <c r="A19801" s="8">
        <f>IF(IFERROR((MATCH(G19801,$G$1:$G$12712,0)),0),INDEX($A$1:$A$12712,MATCH(G19801,$G$1:$G$12712,0)),MAX($A$2:$A19800)+1)</f>
        <v>15500</v>
      </c>
      <c r="B19801" s="8" t="e">
        <f t="shared" si="392"/>
        <v>#N/A</v>
      </c>
      <c r="C19801" s="9"/>
      <c r="D19801" s="8"/>
      <c r="E19801" s="8"/>
      <c r="F19801" s="10"/>
      <c r="G19801" s="8">
        <v>64695</v>
      </c>
      <c r="H19801" s="8" t="s">
        <v>32929</v>
      </c>
      <c r="I19801" s="8" t="s">
        <v>32930</v>
      </c>
      <c r="J19801" s="8">
        <v>64273</v>
      </c>
      <c r="K19801" s="8" t="s">
        <v>34003</v>
      </c>
    </row>
    <row r="19802" spans="1:11" x14ac:dyDescent="0.2">
      <c r="A19802" s="8">
        <f>IF(IFERROR((MATCH(G19802,$G$1:$G$12712,0)),0),INDEX($A$1:$A$12712,MATCH(G19802,$G$1:$G$12712,0)),MAX($A$2:$A19801)+1)</f>
        <v>15501</v>
      </c>
      <c r="B19802" s="8" t="e">
        <f t="shared" si="392"/>
        <v>#N/A</v>
      </c>
      <c r="C19802" s="9"/>
      <c r="D19802" s="8"/>
      <c r="E19802" s="8"/>
      <c r="F19802" s="10"/>
      <c r="G19802" s="8">
        <v>64603</v>
      </c>
      <c r="H19802" s="8" t="s">
        <v>32931</v>
      </c>
      <c r="I19802" s="8" t="s">
        <v>32932</v>
      </c>
      <c r="J19802" s="8">
        <v>61227</v>
      </c>
      <c r="K19802" s="8" t="s">
        <v>34003</v>
      </c>
    </row>
    <row r="19803" spans="1:11" x14ac:dyDescent="0.2">
      <c r="A19803" s="8">
        <f>IF(IFERROR((MATCH(G19803,$G$1:$G$12712,0)),0),INDEX($A$1:$A$12712,MATCH(G19803,$G$1:$G$12712,0)),MAX($A$2:$A19802)+1)</f>
        <v>15502</v>
      </c>
      <c r="B19803" s="8" t="e">
        <f t="shared" si="392"/>
        <v>#N/A</v>
      </c>
      <c r="C19803" s="9"/>
      <c r="D19803" s="8"/>
      <c r="E19803" s="8"/>
      <c r="F19803" s="10"/>
      <c r="G19803" s="8">
        <v>7707</v>
      </c>
      <c r="H19803" s="8" t="s">
        <v>32933</v>
      </c>
      <c r="I19803" s="8" t="s">
        <v>32934</v>
      </c>
      <c r="J19803" s="8">
        <v>14232</v>
      </c>
      <c r="K19803" s="8" t="s">
        <v>34003</v>
      </c>
    </row>
    <row r="19804" spans="1:11" x14ac:dyDescent="0.2">
      <c r="A19804" s="8">
        <f>IF(IFERROR((MATCH(G19804,$G$1:$G$12712,0)),0),INDEX($A$1:$A$12712,MATCH(G19804,$G$1:$G$12712,0)),MAX($A$2:$A19803)+1)</f>
        <v>15503</v>
      </c>
      <c r="B19804" s="8" t="e">
        <f t="shared" si="392"/>
        <v>#N/A</v>
      </c>
      <c r="C19804" s="9"/>
      <c r="D19804" s="8"/>
      <c r="E19804" s="8"/>
      <c r="F19804" s="10"/>
      <c r="G19804" s="8">
        <v>64510</v>
      </c>
      <c r="H19804" s="8" t="s">
        <v>32935</v>
      </c>
      <c r="I19804" s="8" t="s">
        <v>32936</v>
      </c>
      <c r="J19804" s="8">
        <v>13683</v>
      </c>
      <c r="K19804" s="8" t="s">
        <v>34003</v>
      </c>
    </row>
    <row r="19805" spans="1:11" x14ac:dyDescent="0.2">
      <c r="A19805" s="8">
        <f>IF(IFERROR((MATCH(G19805,$G$1:$G$12712,0)),0),INDEX($A$1:$A$12712,MATCH(G19805,$G$1:$G$12712,0)),MAX($A$2:$A19804)+1)</f>
        <v>15504</v>
      </c>
      <c r="B19805" s="8" t="e">
        <f t="shared" si="392"/>
        <v>#N/A</v>
      </c>
      <c r="C19805" s="9"/>
      <c r="D19805" s="8"/>
      <c r="E19805" s="8"/>
      <c r="F19805" s="10"/>
      <c r="G19805" s="8">
        <v>64051</v>
      </c>
      <c r="H19805" s="8" t="s">
        <v>32937</v>
      </c>
      <c r="I19805" s="8" t="s">
        <v>29908</v>
      </c>
      <c r="J19805" s="8">
        <v>62758</v>
      </c>
      <c r="K19805" s="8" t="s">
        <v>34003</v>
      </c>
    </row>
    <row r="19806" spans="1:11" x14ac:dyDescent="0.2">
      <c r="A19806" s="8">
        <f>IF(IFERROR((MATCH(G19806,$G$1:$G$12712,0)),0),INDEX($A$1:$A$12712,MATCH(G19806,$G$1:$G$12712,0)),MAX($A$2:$A19805)+1)</f>
        <v>15505</v>
      </c>
      <c r="B19806" s="8" t="e">
        <f t="shared" si="392"/>
        <v>#N/A</v>
      </c>
      <c r="C19806" s="9"/>
      <c r="D19806" s="8"/>
      <c r="E19806" s="8"/>
      <c r="F19806" s="10"/>
      <c r="G19806" s="8">
        <v>64052</v>
      </c>
      <c r="H19806" s="8" t="s">
        <v>32938</v>
      </c>
      <c r="I19806" s="8" t="s">
        <v>29908</v>
      </c>
      <c r="J19806" s="8">
        <v>62758</v>
      </c>
      <c r="K19806" s="8" t="s">
        <v>34003</v>
      </c>
    </row>
    <row r="19807" spans="1:11" x14ac:dyDescent="0.2">
      <c r="A19807" s="8">
        <f>IF(IFERROR((MATCH(G19807,$G$1:$G$12712,0)),0),INDEX($A$1:$A$12712,MATCH(G19807,$G$1:$G$12712,0)),MAX($A$2:$A19806)+1)</f>
        <v>15506</v>
      </c>
      <c r="B19807" s="8" t="e">
        <f t="shared" si="392"/>
        <v>#N/A</v>
      </c>
      <c r="C19807" s="9"/>
      <c r="D19807" s="8"/>
      <c r="E19807" s="8"/>
      <c r="F19807" s="10"/>
      <c r="G19807" s="8">
        <v>64053</v>
      </c>
      <c r="H19807" s="8" t="s">
        <v>32939</v>
      </c>
      <c r="I19807" s="8" t="s">
        <v>29908</v>
      </c>
      <c r="J19807" s="8">
        <v>62758</v>
      </c>
      <c r="K19807" s="8" t="s">
        <v>34003</v>
      </c>
    </row>
    <row r="19808" spans="1:11" x14ac:dyDescent="0.2">
      <c r="A19808" s="8">
        <f>IF(IFERROR((MATCH(G19808,$G$1:$G$12712,0)),0),INDEX($A$1:$A$12712,MATCH(G19808,$G$1:$G$12712,0)),MAX($A$2:$A19807)+1)</f>
        <v>15507</v>
      </c>
      <c r="B19808" s="8" t="e">
        <f t="shared" si="392"/>
        <v>#N/A</v>
      </c>
      <c r="C19808" s="9"/>
      <c r="D19808" s="8"/>
      <c r="E19808" s="8"/>
      <c r="F19808" s="10"/>
      <c r="G19808" s="8">
        <v>64320</v>
      </c>
      <c r="H19808" s="8" t="s">
        <v>32940</v>
      </c>
      <c r="I19808" s="8" t="s">
        <v>32813</v>
      </c>
      <c r="J19808" s="8">
        <v>63883</v>
      </c>
      <c r="K19808" s="8" t="s">
        <v>34003</v>
      </c>
    </row>
    <row r="19809" spans="1:11" x14ac:dyDescent="0.2">
      <c r="A19809" s="8">
        <f>IF(IFERROR((MATCH(G19809,$G$1:$G$12712,0)),0),INDEX($A$1:$A$12712,MATCH(G19809,$G$1:$G$12712,0)),MAX($A$2:$A19808)+1)</f>
        <v>15508</v>
      </c>
      <c r="B19809" s="8" t="e">
        <f t="shared" si="392"/>
        <v>#N/A</v>
      </c>
      <c r="C19809" s="9"/>
      <c r="D19809" s="8"/>
      <c r="E19809" s="8"/>
      <c r="F19809" s="10"/>
      <c r="G19809" s="8">
        <v>64374</v>
      </c>
      <c r="H19809" s="8" t="s">
        <v>32941</v>
      </c>
      <c r="I19809" s="8" t="s">
        <v>32942</v>
      </c>
      <c r="J19809" s="8">
        <v>63991</v>
      </c>
      <c r="K19809" s="8" t="s">
        <v>34003</v>
      </c>
    </row>
    <row r="19810" spans="1:11" x14ac:dyDescent="0.2">
      <c r="A19810" s="8">
        <f>IF(IFERROR((MATCH(G19810,$G$1:$G$12712,0)),0),INDEX($A$1:$A$12712,MATCH(G19810,$G$1:$G$12712,0)),MAX($A$2:$A19809)+1)</f>
        <v>15509</v>
      </c>
      <c r="B19810" s="8" t="e">
        <f t="shared" si="392"/>
        <v>#N/A</v>
      </c>
      <c r="C19810" s="9"/>
      <c r="D19810" s="8"/>
      <c r="E19810" s="8"/>
      <c r="F19810" s="10"/>
      <c r="G19810" s="8">
        <v>64408</v>
      </c>
      <c r="H19810" s="8" t="s">
        <v>32943</v>
      </c>
      <c r="I19810" s="8" t="s">
        <v>32944</v>
      </c>
      <c r="J19810" s="8">
        <v>16191</v>
      </c>
      <c r="K19810" s="8" t="s">
        <v>34003</v>
      </c>
    </row>
    <row r="19811" spans="1:11" x14ac:dyDescent="0.2">
      <c r="A19811" s="8">
        <f>IF(IFERROR((MATCH(G19811,$G$1:$G$12712,0)),0),INDEX($A$1:$A$12712,MATCH(G19811,$G$1:$G$12712,0)),MAX($A$2:$A19810)+1)</f>
        <v>15510</v>
      </c>
      <c r="B19811" s="8" t="e">
        <f t="shared" si="392"/>
        <v>#N/A</v>
      </c>
      <c r="C19811" s="9"/>
      <c r="D19811" s="8"/>
      <c r="E19811" s="8"/>
      <c r="F19811" s="10"/>
      <c r="G19811" s="8">
        <v>64546</v>
      </c>
      <c r="H19811" s="8" t="s">
        <v>32945</v>
      </c>
      <c r="I19811" s="8" t="s">
        <v>23954</v>
      </c>
      <c r="J19811" s="8">
        <v>6452</v>
      </c>
      <c r="K19811" s="8" t="s">
        <v>34003</v>
      </c>
    </row>
    <row r="19812" spans="1:11" x14ac:dyDescent="0.2">
      <c r="A19812" s="8">
        <f>IF(IFERROR((MATCH(G19812,$G$1:$G$12712,0)),0),INDEX($A$1:$A$12712,MATCH(G19812,$G$1:$G$12712,0)),MAX($A$2:$A19811)+1)</f>
        <v>15511</v>
      </c>
      <c r="B19812" s="8" t="e">
        <f t="shared" si="392"/>
        <v>#N/A</v>
      </c>
      <c r="C19812" s="9"/>
      <c r="D19812" s="8"/>
      <c r="E19812" s="8"/>
      <c r="F19812" s="10"/>
      <c r="G19812" s="8">
        <v>64612</v>
      </c>
      <c r="H19812" s="8" t="s">
        <v>32946</v>
      </c>
      <c r="I19812" s="8" t="s">
        <v>32947</v>
      </c>
      <c r="J19812" s="8">
        <v>16609</v>
      </c>
      <c r="K19812" s="8" t="s">
        <v>34003</v>
      </c>
    </row>
    <row r="19813" spans="1:11" x14ac:dyDescent="0.2">
      <c r="A19813" s="8">
        <f>IF(IFERROR((MATCH(G19813,$G$1:$G$12712,0)),0),INDEX($A$1:$A$12712,MATCH(G19813,$G$1:$G$12712,0)),MAX($A$2:$A19812)+1)</f>
        <v>15512</v>
      </c>
      <c r="B19813" s="8" t="e">
        <f t="shared" si="392"/>
        <v>#N/A</v>
      </c>
      <c r="C19813" s="9"/>
      <c r="D19813" s="8"/>
      <c r="E19813" s="8"/>
      <c r="F19813" s="10"/>
      <c r="G19813" s="8">
        <v>64614</v>
      </c>
      <c r="H19813" s="8" t="s">
        <v>32948</v>
      </c>
      <c r="I19813" s="8" t="s">
        <v>32947</v>
      </c>
      <c r="J19813" s="8">
        <v>16609</v>
      </c>
      <c r="K19813" s="8" t="s">
        <v>34003</v>
      </c>
    </row>
    <row r="19814" spans="1:11" x14ac:dyDescent="0.2">
      <c r="A19814" s="8">
        <f>IF(IFERROR((MATCH(G19814,$G$1:$G$12712,0)),0),INDEX($A$1:$A$12712,MATCH(G19814,$G$1:$G$12712,0)),MAX($A$2:$A19813)+1)</f>
        <v>15513</v>
      </c>
      <c r="B19814" s="8" t="e">
        <f t="shared" si="392"/>
        <v>#N/A</v>
      </c>
      <c r="C19814" s="9"/>
      <c r="D19814" s="8"/>
      <c r="E19814" s="8"/>
      <c r="F19814" s="10"/>
      <c r="G19814" s="8">
        <v>64616</v>
      </c>
      <c r="H19814" s="8" t="s">
        <v>32949</v>
      </c>
      <c r="I19814" s="8" t="s">
        <v>32949</v>
      </c>
      <c r="J19814" s="8">
        <v>64233</v>
      </c>
      <c r="K19814" s="8" t="s">
        <v>34003</v>
      </c>
    </row>
    <row r="19815" spans="1:11" x14ac:dyDescent="0.2">
      <c r="A19815" s="8">
        <f>IF(IFERROR((MATCH(G19815,$G$1:$G$12712,0)),0),INDEX($A$1:$A$12712,MATCH(G19815,$G$1:$G$12712,0)),MAX($A$2:$A19814)+1)</f>
        <v>15514</v>
      </c>
      <c r="B19815" s="8" t="e">
        <f t="shared" si="392"/>
        <v>#N/A</v>
      </c>
      <c r="C19815" s="9"/>
      <c r="D19815" s="8"/>
      <c r="E19815" s="8"/>
      <c r="F19815" s="10"/>
      <c r="G19815" s="8">
        <v>64627</v>
      </c>
      <c r="H19815" s="8" t="s">
        <v>32950</v>
      </c>
      <c r="I19815" s="8" t="s">
        <v>32951</v>
      </c>
      <c r="J19815" s="8">
        <v>64241</v>
      </c>
      <c r="K19815" s="8" t="s">
        <v>34003</v>
      </c>
    </row>
    <row r="19816" spans="1:11" x14ac:dyDescent="0.2">
      <c r="A19816" s="8">
        <f>IF(IFERROR((MATCH(G19816,$G$1:$G$12712,0)),0),INDEX($A$1:$A$12712,MATCH(G19816,$G$1:$G$12712,0)),MAX($A$2:$A19815)+1)</f>
        <v>15515</v>
      </c>
      <c r="B19816" s="8" t="e">
        <f t="shared" si="392"/>
        <v>#N/A</v>
      </c>
      <c r="C19816" s="9"/>
      <c r="D19816" s="8"/>
      <c r="E19816" s="8"/>
      <c r="F19816" s="10"/>
      <c r="G19816" s="8">
        <v>64830</v>
      </c>
      <c r="H19816" s="8" t="s">
        <v>32952</v>
      </c>
      <c r="I19816" s="8" t="s">
        <v>32952</v>
      </c>
      <c r="J19816" s="8">
        <v>64341</v>
      </c>
      <c r="K19816" s="8" t="s">
        <v>34003</v>
      </c>
    </row>
    <row r="19817" spans="1:11" x14ac:dyDescent="0.2">
      <c r="A19817" s="8">
        <f>IF(IFERROR((MATCH(G19817,$G$1:$G$12712,0)),0),INDEX($A$1:$A$12712,MATCH(G19817,$G$1:$G$12712,0)),MAX($A$2:$A19816)+1)</f>
        <v>15516</v>
      </c>
      <c r="B19817" s="8" t="e">
        <f t="shared" si="392"/>
        <v>#N/A</v>
      </c>
      <c r="C19817" s="9"/>
      <c r="D19817" s="8"/>
      <c r="E19817" s="8"/>
      <c r="F19817" s="10"/>
      <c r="G19817" s="8">
        <v>64876</v>
      </c>
      <c r="H19817" s="8" t="s">
        <v>32953</v>
      </c>
      <c r="I19817" s="8" t="s">
        <v>32954</v>
      </c>
      <c r="J19817" s="8">
        <v>64380</v>
      </c>
      <c r="K19817" s="8" t="s">
        <v>34003</v>
      </c>
    </row>
    <row r="19818" spans="1:11" x14ac:dyDescent="0.2">
      <c r="A19818" s="8">
        <f>IF(IFERROR((MATCH(G19818,$G$1:$G$12712,0)),0),INDEX($A$1:$A$12712,MATCH(G19818,$G$1:$G$12712,0)),MAX($A$2:$A19817)+1)</f>
        <v>15517</v>
      </c>
      <c r="B19818" s="8" t="e">
        <f t="shared" si="392"/>
        <v>#N/A</v>
      </c>
      <c r="C19818" s="9"/>
      <c r="D19818" s="8"/>
      <c r="E19818" s="8"/>
      <c r="F19818" s="10"/>
      <c r="G19818" s="8">
        <v>64293</v>
      </c>
      <c r="H19818" s="8" t="s">
        <v>32955</v>
      </c>
      <c r="I19818" s="8" t="s">
        <v>32813</v>
      </c>
      <c r="J19818" s="8">
        <v>63883</v>
      </c>
      <c r="K19818" s="8" t="s">
        <v>34003</v>
      </c>
    </row>
    <row r="19819" spans="1:11" x14ac:dyDescent="0.2">
      <c r="A19819" s="8">
        <f>IF(IFERROR((MATCH(G19819,$G$1:$G$12712,0)),0),INDEX($A$1:$A$12712,MATCH(G19819,$G$1:$G$12712,0)),MAX($A$2:$A19818)+1)</f>
        <v>15518</v>
      </c>
      <c r="B19819" s="8" t="e">
        <f t="shared" si="392"/>
        <v>#N/A</v>
      </c>
      <c r="C19819" s="9"/>
      <c r="D19819" s="8"/>
      <c r="E19819" s="8"/>
      <c r="F19819" s="10"/>
      <c r="G19819" s="8">
        <v>64294</v>
      </c>
      <c r="H19819" s="8" t="s">
        <v>32956</v>
      </c>
      <c r="I19819" s="8" t="s">
        <v>32813</v>
      </c>
      <c r="J19819" s="8">
        <v>63883</v>
      </c>
      <c r="K19819" s="8" t="s">
        <v>34003</v>
      </c>
    </row>
    <row r="19820" spans="1:11" x14ac:dyDescent="0.2">
      <c r="A19820" s="8">
        <f>IF(IFERROR((MATCH(G19820,$G$1:$G$12712,0)),0),INDEX($A$1:$A$12712,MATCH(G19820,$G$1:$G$12712,0)),MAX($A$2:$A19819)+1)</f>
        <v>15519</v>
      </c>
      <c r="B19820" s="8" t="e">
        <f t="shared" si="392"/>
        <v>#N/A</v>
      </c>
      <c r="C19820" s="9"/>
      <c r="D19820" s="8"/>
      <c r="E19820" s="8"/>
      <c r="F19820" s="10"/>
      <c r="G19820" s="8">
        <v>64295</v>
      </c>
      <c r="H19820" s="8" t="s">
        <v>32957</v>
      </c>
      <c r="I19820" s="8" t="s">
        <v>32813</v>
      </c>
      <c r="J19820" s="8">
        <v>63883</v>
      </c>
      <c r="K19820" s="8" t="s">
        <v>34003</v>
      </c>
    </row>
    <row r="19821" spans="1:11" x14ac:dyDescent="0.2">
      <c r="A19821" s="8">
        <f>IF(IFERROR((MATCH(G19821,$G$1:$G$12712,0)),0),INDEX($A$1:$A$12712,MATCH(G19821,$G$1:$G$12712,0)),MAX($A$2:$A19820)+1)</f>
        <v>15520</v>
      </c>
      <c r="B19821" s="8" t="e">
        <f t="shared" si="392"/>
        <v>#N/A</v>
      </c>
      <c r="C19821" s="9"/>
      <c r="D19821" s="8"/>
      <c r="E19821" s="8"/>
      <c r="F19821" s="10"/>
      <c r="G19821" s="8">
        <v>64296</v>
      </c>
      <c r="H19821" s="8" t="s">
        <v>32958</v>
      </c>
      <c r="I19821" s="8" t="s">
        <v>32813</v>
      </c>
      <c r="J19821" s="8">
        <v>63883</v>
      </c>
      <c r="K19821" s="8" t="s">
        <v>34003</v>
      </c>
    </row>
    <row r="19822" spans="1:11" x14ac:dyDescent="0.2">
      <c r="A19822" s="8">
        <f>IF(IFERROR((MATCH(G19822,$G$1:$G$12712,0)),0),INDEX($A$1:$A$12712,MATCH(G19822,$G$1:$G$12712,0)),MAX($A$2:$A19821)+1)</f>
        <v>15521</v>
      </c>
      <c r="B19822" s="8" t="e">
        <f t="shared" si="392"/>
        <v>#N/A</v>
      </c>
      <c r="C19822" s="9"/>
      <c r="D19822" s="8"/>
      <c r="E19822" s="8"/>
      <c r="F19822" s="10"/>
      <c r="G19822" s="8">
        <v>64297</v>
      </c>
      <c r="H19822" s="8" t="s">
        <v>32959</v>
      </c>
      <c r="I19822" s="8" t="s">
        <v>32813</v>
      </c>
      <c r="J19822" s="8">
        <v>63883</v>
      </c>
      <c r="K19822" s="8" t="s">
        <v>34003</v>
      </c>
    </row>
    <row r="19823" spans="1:11" x14ac:dyDescent="0.2">
      <c r="A19823" s="8">
        <f>IF(IFERROR((MATCH(G19823,$G$1:$G$12712,0)),0),INDEX($A$1:$A$12712,MATCH(G19823,$G$1:$G$12712,0)),MAX($A$2:$A19822)+1)</f>
        <v>15522</v>
      </c>
      <c r="B19823" s="8" t="e">
        <f t="shared" si="392"/>
        <v>#N/A</v>
      </c>
      <c r="C19823" s="9"/>
      <c r="D19823" s="8"/>
      <c r="E19823" s="8"/>
      <c r="F19823" s="10"/>
      <c r="G19823" s="8">
        <v>64298</v>
      </c>
      <c r="H19823" s="8" t="s">
        <v>32960</v>
      </c>
      <c r="I19823" s="8" t="s">
        <v>32813</v>
      </c>
      <c r="J19823" s="8">
        <v>63883</v>
      </c>
      <c r="K19823" s="8" t="s">
        <v>34003</v>
      </c>
    </row>
    <row r="19824" spans="1:11" x14ac:dyDescent="0.2">
      <c r="A19824" s="8">
        <f>IF(IFERROR((MATCH(G19824,$G$1:$G$12712,0)),0),INDEX($A$1:$A$12712,MATCH(G19824,$G$1:$G$12712,0)),MAX($A$2:$A19823)+1)</f>
        <v>15523</v>
      </c>
      <c r="B19824" s="8" t="e">
        <f t="shared" si="392"/>
        <v>#N/A</v>
      </c>
      <c r="C19824" s="9"/>
      <c r="D19824" s="8"/>
      <c r="E19824" s="8"/>
      <c r="F19824" s="10"/>
      <c r="G19824" s="8">
        <v>64314</v>
      </c>
      <c r="H19824" s="8" t="s">
        <v>32961</v>
      </c>
      <c r="I19824" s="8" t="s">
        <v>32813</v>
      </c>
      <c r="J19824" s="8">
        <v>63883</v>
      </c>
      <c r="K19824" s="8" t="s">
        <v>34003</v>
      </c>
    </row>
    <row r="19825" spans="1:11" x14ac:dyDescent="0.2">
      <c r="A19825" s="8">
        <f>IF(IFERROR((MATCH(G19825,$G$1:$G$12712,0)),0),INDEX($A$1:$A$12712,MATCH(G19825,$G$1:$G$12712,0)),MAX($A$2:$A19824)+1)</f>
        <v>15524</v>
      </c>
      <c r="B19825" s="8" t="e">
        <f t="shared" si="392"/>
        <v>#N/A</v>
      </c>
      <c r="C19825" s="9"/>
      <c r="D19825" s="8"/>
      <c r="E19825" s="8"/>
      <c r="F19825" s="10"/>
      <c r="G19825" s="8">
        <v>64315</v>
      </c>
      <c r="H19825" s="8" t="s">
        <v>32962</v>
      </c>
      <c r="I19825" s="8" t="s">
        <v>32813</v>
      </c>
      <c r="J19825" s="8">
        <v>63883</v>
      </c>
      <c r="K19825" s="8" t="s">
        <v>34003</v>
      </c>
    </row>
    <row r="19826" spans="1:11" x14ac:dyDescent="0.2">
      <c r="A19826" s="8">
        <f>IF(IFERROR((MATCH(G19826,$G$1:$G$12712,0)),0),INDEX($A$1:$A$12712,MATCH(G19826,$G$1:$G$12712,0)),MAX($A$2:$A19825)+1)</f>
        <v>15525</v>
      </c>
      <c r="B19826" s="8" t="e">
        <f t="shared" si="392"/>
        <v>#N/A</v>
      </c>
      <c r="C19826" s="9"/>
      <c r="D19826" s="8"/>
      <c r="E19826" s="8"/>
      <c r="F19826" s="10"/>
      <c r="G19826" s="8">
        <v>64316</v>
      </c>
      <c r="H19826" s="8" t="s">
        <v>32963</v>
      </c>
      <c r="I19826" s="8" t="s">
        <v>32813</v>
      </c>
      <c r="J19826" s="8">
        <v>63883</v>
      </c>
      <c r="K19826" s="8" t="s">
        <v>34003</v>
      </c>
    </row>
    <row r="19827" spans="1:11" x14ac:dyDescent="0.2">
      <c r="A19827" s="8">
        <f>IF(IFERROR((MATCH(G19827,$G$1:$G$12712,0)),0),INDEX($A$1:$A$12712,MATCH(G19827,$G$1:$G$12712,0)),MAX($A$2:$A19826)+1)</f>
        <v>15526</v>
      </c>
      <c r="B19827" s="8" t="e">
        <f t="shared" si="392"/>
        <v>#N/A</v>
      </c>
      <c r="C19827" s="9"/>
      <c r="D19827" s="8"/>
      <c r="E19827" s="8"/>
      <c r="F19827" s="10"/>
      <c r="G19827" s="8">
        <v>64319</v>
      </c>
      <c r="H19827" s="8" t="s">
        <v>32964</v>
      </c>
      <c r="I19827" s="8" t="s">
        <v>32813</v>
      </c>
      <c r="J19827" s="8">
        <v>63883</v>
      </c>
      <c r="K19827" s="8" t="s">
        <v>34003</v>
      </c>
    </row>
    <row r="19828" spans="1:11" x14ac:dyDescent="0.2">
      <c r="A19828" s="8">
        <f>IF(IFERROR((MATCH(G19828,$G$1:$G$12712,0)),0),INDEX($A$1:$A$12712,MATCH(G19828,$G$1:$G$12712,0)),MAX($A$2:$A19827)+1)</f>
        <v>15527</v>
      </c>
      <c r="B19828" s="8" t="e">
        <f t="shared" si="392"/>
        <v>#N/A</v>
      </c>
      <c r="C19828" s="9"/>
      <c r="D19828" s="8"/>
      <c r="E19828" s="8"/>
      <c r="F19828" s="10"/>
      <c r="G19828" s="8">
        <v>64321</v>
      </c>
      <c r="H19828" s="8" t="s">
        <v>32965</v>
      </c>
      <c r="I19828" s="8" t="s">
        <v>32813</v>
      </c>
      <c r="J19828" s="8">
        <v>63883</v>
      </c>
      <c r="K19828" s="8" t="s">
        <v>34003</v>
      </c>
    </row>
    <row r="19829" spans="1:11" x14ac:dyDescent="0.2">
      <c r="A19829" s="8">
        <f>IF(IFERROR((MATCH(G19829,$G$1:$G$12712,0)),0),INDEX($A$1:$A$12712,MATCH(G19829,$G$1:$G$12712,0)),MAX($A$2:$A19828)+1)</f>
        <v>15528</v>
      </c>
      <c r="B19829" s="8" t="e">
        <f t="shared" si="392"/>
        <v>#N/A</v>
      </c>
      <c r="C19829" s="9"/>
      <c r="D19829" s="8"/>
      <c r="E19829" s="8"/>
      <c r="F19829" s="10"/>
      <c r="G19829" s="8">
        <v>64423</v>
      </c>
      <c r="H19829" s="8" t="s">
        <v>32966</v>
      </c>
      <c r="I19829" s="8" t="s">
        <v>30642</v>
      </c>
      <c r="J19829" s="8">
        <v>63289</v>
      </c>
      <c r="K19829" s="8" t="s">
        <v>34003</v>
      </c>
    </row>
    <row r="19830" spans="1:11" x14ac:dyDescent="0.2">
      <c r="A19830" s="8">
        <f>IF(IFERROR((MATCH(G19830,$G$1:$G$12712,0)),0),INDEX($A$1:$A$12712,MATCH(G19830,$G$1:$G$12712,0)),MAX($A$2:$A19829)+1)</f>
        <v>15529</v>
      </c>
      <c r="B19830" s="8" t="e">
        <f t="shared" si="392"/>
        <v>#N/A</v>
      </c>
      <c r="C19830" s="9"/>
      <c r="D19830" s="8"/>
      <c r="E19830" s="8"/>
      <c r="F19830" s="10"/>
      <c r="G19830" s="8">
        <v>64424</v>
      </c>
      <c r="H19830" s="8" t="s">
        <v>32967</v>
      </c>
      <c r="I19830" s="8" t="s">
        <v>30642</v>
      </c>
      <c r="J19830" s="8">
        <v>63289</v>
      </c>
      <c r="K19830" s="8" t="s">
        <v>34003</v>
      </c>
    </row>
    <row r="19831" spans="1:11" x14ac:dyDescent="0.2">
      <c r="A19831" s="8">
        <f>IF(IFERROR((MATCH(G19831,$G$1:$G$12712,0)),0),INDEX($A$1:$A$12712,MATCH(G19831,$G$1:$G$12712,0)),MAX($A$2:$A19830)+1)</f>
        <v>15530</v>
      </c>
      <c r="B19831" s="8" t="e">
        <f t="shared" si="392"/>
        <v>#N/A</v>
      </c>
      <c r="C19831" s="9"/>
      <c r="D19831" s="8"/>
      <c r="E19831" s="8"/>
      <c r="F19831" s="10"/>
      <c r="G19831" s="8">
        <v>64425</v>
      </c>
      <c r="H19831" s="8" t="s">
        <v>32968</v>
      </c>
      <c r="I19831" s="8" t="s">
        <v>30642</v>
      </c>
      <c r="J19831" s="8">
        <v>63289</v>
      </c>
      <c r="K19831" s="8" t="s">
        <v>34003</v>
      </c>
    </row>
    <row r="19832" spans="1:11" x14ac:dyDescent="0.2">
      <c r="A19832" s="8">
        <f>IF(IFERROR((MATCH(G19832,$G$1:$G$12712,0)),0),INDEX($A$1:$A$12712,MATCH(G19832,$G$1:$G$12712,0)),MAX($A$2:$A19831)+1)</f>
        <v>15531</v>
      </c>
      <c r="B19832" s="8" t="e">
        <f t="shared" si="392"/>
        <v>#N/A</v>
      </c>
      <c r="C19832" s="9"/>
      <c r="D19832" s="8"/>
      <c r="E19832" s="8"/>
      <c r="F19832" s="10"/>
      <c r="G19832" s="8">
        <v>64759</v>
      </c>
      <c r="H19832" s="8" t="s">
        <v>32969</v>
      </c>
      <c r="I19832" s="8" t="s">
        <v>31491</v>
      </c>
      <c r="J19832" s="8">
        <v>61514</v>
      </c>
      <c r="K19832" s="8" t="s">
        <v>34003</v>
      </c>
    </row>
    <row r="19833" spans="1:11" x14ac:dyDescent="0.2">
      <c r="A19833" s="8">
        <f>IF(IFERROR((MATCH(G19833,$G$1:$G$12712,0)),0),INDEX($A$1:$A$12712,MATCH(G19833,$G$1:$G$12712,0)),MAX($A$2:$A19832)+1)</f>
        <v>15532</v>
      </c>
      <c r="B19833" s="8" t="e">
        <f t="shared" si="392"/>
        <v>#N/A</v>
      </c>
      <c r="C19833" s="9"/>
      <c r="D19833" s="8"/>
      <c r="E19833" s="8"/>
      <c r="F19833" s="10"/>
      <c r="G19833" s="8">
        <v>64831</v>
      </c>
      <c r="H19833" s="8" t="s">
        <v>32970</v>
      </c>
      <c r="I19833" s="8" t="s">
        <v>28843</v>
      </c>
      <c r="J19833" s="8">
        <v>60025</v>
      </c>
      <c r="K19833" s="8" t="s">
        <v>34003</v>
      </c>
    </row>
    <row r="19834" spans="1:11" x14ac:dyDescent="0.2">
      <c r="A19834" s="8">
        <f>IF(IFERROR((MATCH(G19834,$G$1:$G$12712,0)),0),INDEX($A$1:$A$12712,MATCH(G19834,$G$1:$G$12712,0)),MAX($A$2:$A19833)+1)</f>
        <v>15533</v>
      </c>
      <c r="B19834" s="8" t="e">
        <f t="shared" si="392"/>
        <v>#N/A</v>
      </c>
      <c r="C19834" s="9"/>
      <c r="D19834" s="8"/>
      <c r="E19834" s="8"/>
      <c r="F19834" s="10"/>
      <c r="G19834" s="8">
        <v>64843</v>
      </c>
      <c r="H19834" s="8" t="s">
        <v>32971</v>
      </c>
      <c r="I19834" s="8" t="s">
        <v>32971</v>
      </c>
      <c r="J19834" s="8">
        <v>64359</v>
      </c>
      <c r="K19834" s="8" t="s">
        <v>34003</v>
      </c>
    </row>
    <row r="19835" spans="1:11" x14ac:dyDescent="0.2">
      <c r="A19835" s="8">
        <f>IF(IFERROR((MATCH(G19835,$G$1:$G$12712,0)),0),INDEX($A$1:$A$12712,MATCH(G19835,$G$1:$G$12712,0)),MAX($A$2:$A19834)+1)</f>
        <v>15534</v>
      </c>
      <c r="B19835" s="8" t="e">
        <f t="shared" si="392"/>
        <v>#N/A</v>
      </c>
      <c r="C19835" s="9"/>
      <c r="D19835" s="8"/>
      <c r="E19835" s="8"/>
      <c r="F19835" s="10"/>
      <c r="G19835" s="8">
        <v>64726</v>
      </c>
      <c r="H19835" s="8" t="s">
        <v>32972</v>
      </c>
      <c r="I19835" s="8" t="s">
        <v>30843</v>
      </c>
      <c r="J19835" s="8">
        <v>61012</v>
      </c>
      <c r="K19835" s="8" t="s">
        <v>34003</v>
      </c>
    </row>
    <row r="19836" spans="1:11" x14ac:dyDescent="0.2">
      <c r="A19836" s="8">
        <f>IF(IFERROR((MATCH(G19836,$G$1:$G$12712,0)),0),INDEX($A$1:$A$12712,MATCH(G19836,$G$1:$G$12712,0)),MAX($A$2:$A19835)+1)</f>
        <v>15535</v>
      </c>
      <c r="B19836" s="8" t="e">
        <f t="shared" si="392"/>
        <v>#N/A</v>
      </c>
      <c r="C19836" s="9"/>
      <c r="D19836" s="8"/>
      <c r="E19836" s="8"/>
      <c r="F19836" s="10"/>
      <c r="G19836" s="8">
        <v>64515</v>
      </c>
      <c r="H19836" s="8" t="s">
        <v>32973</v>
      </c>
      <c r="I19836" s="8" t="s">
        <v>32974</v>
      </c>
      <c r="J19836" s="8">
        <v>64153</v>
      </c>
      <c r="K19836" s="8" t="s">
        <v>34003</v>
      </c>
    </row>
    <row r="19837" spans="1:11" x14ac:dyDescent="0.2">
      <c r="A19837" s="8">
        <f>IF(IFERROR((MATCH(G19837,$G$1:$G$12712,0)),0),INDEX($A$1:$A$12712,MATCH(G19837,$G$1:$G$12712,0)),MAX($A$2:$A19836)+1)</f>
        <v>15536</v>
      </c>
      <c r="B19837" s="8" t="e">
        <f t="shared" si="392"/>
        <v>#N/A</v>
      </c>
      <c r="C19837" s="9"/>
      <c r="D19837" s="8"/>
      <c r="E19837" s="8"/>
      <c r="F19837" s="10"/>
      <c r="G19837" s="8">
        <v>64611</v>
      </c>
      <c r="H19837" s="8" t="s">
        <v>32975</v>
      </c>
      <c r="I19837" s="8" t="s">
        <v>32976</v>
      </c>
      <c r="J19837" s="8">
        <v>64229</v>
      </c>
      <c r="K19837" s="8" t="s">
        <v>34003</v>
      </c>
    </row>
    <row r="19838" spans="1:11" x14ac:dyDescent="0.2">
      <c r="A19838" s="8">
        <f>IF(IFERROR((MATCH(G19838,$G$1:$G$12712,0)),0),INDEX($A$1:$A$12712,MATCH(G19838,$G$1:$G$12712,0)),MAX($A$2:$A19837)+1)</f>
        <v>15537</v>
      </c>
      <c r="B19838" s="8" t="e">
        <f t="shared" si="392"/>
        <v>#N/A</v>
      </c>
      <c r="C19838" s="9"/>
      <c r="D19838" s="8"/>
      <c r="E19838" s="8"/>
      <c r="F19838" s="10"/>
      <c r="G19838" s="8">
        <v>64875</v>
      </c>
      <c r="H19838" s="8" t="s">
        <v>32977</v>
      </c>
      <c r="I19838" s="8" t="s">
        <v>32978</v>
      </c>
      <c r="J19838" s="8">
        <v>64381</v>
      </c>
      <c r="K19838" s="8" t="s">
        <v>34003</v>
      </c>
    </row>
    <row r="19839" spans="1:11" x14ac:dyDescent="0.2">
      <c r="A19839" s="8">
        <f>IF(IFERROR((MATCH(G19839,$G$1:$G$12712,0)),0),INDEX($A$1:$A$12712,MATCH(G19839,$G$1:$G$12712,0)),MAX($A$2:$A19838)+1)</f>
        <v>15538</v>
      </c>
      <c r="B19839" s="8" t="e">
        <f t="shared" si="392"/>
        <v>#N/A</v>
      </c>
      <c r="C19839" s="9"/>
      <c r="D19839" s="8"/>
      <c r="E19839" s="8"/>
      <c r="F19839" s="10"/>
      <c r="G19839" s="8">
        <v>64727</v>
      </c>
      <c r="H19839" s="8" t="s">
        <v>32979</v>
      </c>
      <c r="I19839" s="8" t="s">
        <v>30843</v>
      </c>
      <c r="J19839" s="8">
        <v>61012</v>
      </c>
      <c r="K19839" s="8" t="s">
        <v>34003</v>
      </c>
    </row>
    <row r="19840" spans="1:11" x14ac:dyDescent="0.2">
      <c r="A19840" s="8">
        <f>IF(IFERROR((MATCH(G19840,$G$1:$G$12712,0)),0),INDEX($A$1:$A$12712,MATCH(G19840,$G$1:$G$12712,0)),MAX($A$2:$A19839)+1)</f>
        <v>15539</v>
      </c>
      <c r="B19840" s="8" t="e">
        <f t="shared" si="392"/>
        <v>#N/A</v>
      </c>
      <c r="C19840" s="9"/>
      <c r="D19840" s="8"/>
      <c r="E19840" s="8"/>
      <c r="F19840" s="10"/>
      <c r="G19840" s="8">
        <v>64780</v>
      </c>
      <c r="H19840" s="8" t="s">
        <v>32980</v>
      </c>
      <c r="I19840" s="8" t="s">
        <v>29712</v>
      </c>
      <c r="J19840" s="8">
        <v>11479</v>
      </c>
      <c r="K19840" s="8" t="s">
        <v>34003</v>
      </c>
    </row>
    <row r="19841" spans="1:11" x14ac:dyDescent="0.2">
      <c r="A19841" s="8">
        <f>IF(IFERROR((MATCH(G19841,$G$1:$G$12712,0)),0),INDEX($A$1:$A$12712,MATCH(G19841,$G$1:$G$12712,0)),MAX($A$2:$A19840)+1)</f>
        <v>15540</v>
      </c>
      <c r="B19841" s="8" t="e">
        <f t="shared" si="392"/>
        <v>#N/A</v>
      </c>
      <c r="C19841" s="9"/>
      <c r="D19841" s="8"/>
      <c r="E19841" s="8"/>
      <c r="F19841" s="10"/>
      <c r="G19841" s="8">
        <v>64436</v>
      </c>
      <c r="H19841" s="8" t="s">
        <v>32981</v>
      </c>
      <c r="I19841" s="8" t="s">
        <v>32982</v>
      </c>
      <c r="J19841" s="8">
        <v>64073</v>
      </c>
      <c r="K19841" s="8" t="s">
        <v>34003</v>
      </c>
    </row>
    <row r="19842" spans="1:11" x14ac:dyDescent="0.2">
      <c r="A19842" s="8">
        <f>IF(IFERROR((MATCH(G19842,$G$1:$G$12712,0)),0),INDEX($A$1:$A$12712,MATCH(G19842,$G$1:$G$12712,0)),MAX($A$2:$A19841)+1)</f>
        <v>15541</v>
      </c>
      <c r="B19842" s="8" t="e">
        <f t="shared" si="392"/>
        <v>#N/A</v>
      </c>
      <c r="C19842" s="9"/>
      <c r="D19842" s="8"/>
      <c r="E19842" s="8"/>
      <c r="F19842" s="10"/>
      <c r="G19842" s="8">
        <v>64818</v>
      </c>
      <c r="H19842" s="8" t="s">
        <v>32983</v>
      </c>
      <c r="I19842" s="8" t="s">
        <v>32984</v>
      </c>
      <c r="J19842" s="8">
        <v>689</v>
      </c>
      <c r="K19842" s="8" t="s">
        <v>34003</v>
      </c>
    </row>
    <row r="19843" spans="1:11" x14ac:dyDescent="0.2">
      <c r="A19843" s="8">
        <f>IF(IFERROR((MATCH(G19843,$G$1:$G$12712,0)),0),INDEX($A$1:$A$12712,MATCH(G19843,$G$1:$G$12712,0)),MAX($A$2:$A19842)+1)</f>
        <v>15542</v>
      </c>
      <c r="B19843" s="8" t="e">
        <f t="shared" si="392"/>
        <v>#N/A</v>
      </c>
      <c r="C19843" s="9"/>
      <c r="D19843" s="8"/>
      <c r="E19843" s="8"/>
      <c r="F19843" s="10"/>
      <c r="G19843" s="8">
        <v>64432</v>
      </c>
      <c r="H19843" s="8" t="s">
        <v>32985</v>
      </c>
      <c r="I19843" s="8" t="s">
        <v>32986</v>
      </c>
      <c r="J19843" s="8">
        <v>64069</v>
      </c>
      <c r="K19843" s="8" t="s">
        <v>34003</v>
      </c>
    </row>
    <row r="19844" spans="1:11" x14ac:dyDescent="0.2">
      <c r="A19844" s="8">
        <f>IF(IFERROR((MATCH(G19844,$G$1:$G$12712,0)),0),INDEX($A$1:$A$12712,MATCH(G19844,$G$1:$G$12712,0)),MAX($A$2:$A19843)+1)</f>
        <v>15543</v>
      </c>
      <c r="B19844" s="8" t="e">
        <f t="shared" si="392"/>
        <v>#N/A</v>
      </c>
      <c r="C19844" s="9"/>
      <c r="D19844" s="8"/>
      <c r="E19844" s="8"/>
      <c r="F19844" s="10"/>
      <c r="G19844" s="8">
        <v>64640</v>
      </c>
      <c r="H19844" s="8" t="s">
        <v>32987</v>
      </c>
      <c r="I19844" s="8" t="s">
        <v>32988</v>
      </c>
      <c r="J19844" s="8">
        <v>3046</v>
      </c>
      <c r="K19844" s="8" t="s">
        <v>34003</v>
      </c>
    </row>
    <row r="19845" spans="1:11" x14ac:dyDescent="0.2">
      <c r="A19845" s="8">
        <f>IF(IFERROR((MATCH(G19845,$G$1:$G$12712,0)),0),INDEX($A$1:$A$12712,MATCH(G19845,$G$1:$G$12712,0)),MAX($A$2:$A19844)+1)</f>
        <v>15544</v>
      </c>
      <c r="B19845" s="8" t="e">
        <f t="shared" si="392"/>
        <v>#N/A</v>
      </c>
      <c r="C19845" s="9"/>
      <c r="D19845" s="8"/>
      <c r="E19845" s="8"/>
      <c r="F19845" s="10"/>
      <c r="G19845" s="8">
        <v>64291</v>
      </c>
      <c r="H19845" s="8" t="s">
        <v>32989</v>
      </c>
      <c r="I19845" s="8" t="s">
        <v>32989</v>
      </c>
      <c r="J19845" s="8">
        <v>63873</v>
      </c>
      <c r="K19845" s="8" t="s">
        <v>34003</v>
      </c>
    </row>
    <row r="19846" spans="1:11" x14ac:dyDescent="0.2">
      <c r="A19846" s="8">
        <f>IF(IFERROR((MATCH(G19846,$G$1:$G$12712,0)),0),INDEX($A$1:$A$12712,MATCH(G19846,$G$1:$G$12712,0)),MAX($A$2:$A19845)+1)</f>
        <v>15545</v>
      </c>
      <c r="B19846" s="8" t="e">
        <f t="shared" si="392"/>
        <v>#N/A</v>
      </c>
      <c r="C19846" s="9"/>
      <c r="D19846" s="8"/>
      <c r="E19846" s="8"/>
      <c r="F19846" s="10"/>
      <c r="G19846" s="8">
        <v>64351</v>
      </c>
      <c r="H19846" s="8" t="s">
        <v>32990</v>
      </c>
      <c r="I19846" s="8" t="s">
        <v>32991</v>
      </c>
      <c r="J19846" s="8">
        <v>63962</v>
      </c>
      <c r="K19846" s="8" t="s">
        <v>34003</v>
      </c>
    </row>
    <row r="19847" spans="1:11" x14ac:dyDescent="0.2">
      <c r="A19847" s="8">
        <f>IF(IFERROR((MATCH(G19847,$G$1:$G$12712,0)),0),INDEX($A$1:$A$12712,MATCH(G19847,$G$1:$G$12712,0)),MAX($A$2:$A19846)+1)</f>
        <v>15546</v>
      </c>
      <c r="B19847" s="8" t="e">
        <f t="shared" si="392"/>
        <v>#N/A</v>
      </c>
      <c r="C19847" s="9"/>
      <c r="D19847" s="8"/>
      <c r="E19847" s="8"/>
      <c r="F19847" s="10"/>
      <c r="G19847" s="8">
        <v>64525</v>
      </c>
      <c r="H19847" s="8" t="s">
        <v>32992</v>
      </c>
      <c r="I19847" s="8" t="s">
        <v>31820</v>
      </c>
      <c r="J19847" s="8">
        <v>62923</v>
      </c>
      <c r="K19847" s="8" t="s">
        <v>34003</v>
      </c>
    </row>
    <row r="19848" spans="1:11" x14ac:dyDescent="0.2">
      <c r="A19848" s="8">
        <f>IF(IFERROR((MATCH(G19848,$G$1:$G$12712,0)),0),INDEX($A$1:$A$12712,MATCH(G19848,$G$1:$G$12712,0)),MAX($A$2:$A19847)+1)</f>
        <v>15547</v>
      </c>
      <c r="B19848" s="8" t="e">
        <f t="shared" si="392"/>
        <v>#N/A</v>
      </c>
      <c r="C19848" s="9"/>
      <c r="D19848" s="8"/>
      <c r="E19848" s="8"/>
      <c r="F19848" s="10"/>
      <c r="G19848" s="8">
        <v>64617</v>
      </c>
      <c r="H19848" s="8" t="s">
        <v>32993</v>
      </c>
      <c r="I19848" s="8" t="s">
        <v>32994</v>
      </c>
      <c r="J19848" s="8">
        <v>64234</v>
      </c>
      <c r="K19848" s="8" t="s">
        <v>34003</v>
      </c>
    </row>
    <row r="19849" spans="1:11" x14ac:dyDescent="0.2">
      <c r="A19849" s="8">
        <f>IF(IFERROR((MATCH(G19849,$G$1:$G$12712,0)),0),INDEX($A$1:$A$12712,MATCH(G19849,$G$1:$G$12712,0)),MAX($A$2:$A19848)+1)</f>
        <v>15548</v>
      </c>
      <c r="B19849" s="8" t="e">
        <f t="shared" si="392"/>
        <v>#N/A</v>
      </c>
      <c r="C19849" s="9"/>
      <c r="D19849" s="8"/>
      <c r="E19849" s="8"/>
      <c r="F19849" s="10"/>
      <c r="G19849" s="8">
        <v>64867</v>
      </c>
      <c r="H19849" s="8" t="s">
        <v>32995</v>
      </c>
      <c r="I19849" s="8" t="s">
        <v>32996</v>
      </c>
      <c r="J19849" s="8">
        <v>64371</v>
      </c>
      <c r="K19849" s="8" t="s">
        <v>34003</v>
      </c>
    </row>
    <row r="19850" spans="1:11" x14ac:dyDescent="0.2">
      <c r="A19850" s="8">
        <f>IF(IFERROR((MATCH(G19850,$G$1:$G$12712,0)),0),INDEX($A$1:$A$12712,MATCH(G19850,$G$1:$G$12712,0)),MAX($A$2:$A19849)+1)</f>
        <v>15549</v>
      </c>
      <c r="B19850" s="8" t="e">
        <f t="shared" si="392"/>
        <v>#N/A</v>
      </c>
      <c r="C19850" s="9"/>
      <c r="D19850" s="8"/>
      <c r="E19850" s="8"/>
      <c r="F19850" s="10"/>
      <c r="G19850" s="8">
        <v>7672</v>
      </c>
      <c r="H19850" s="8" t="s">
        <v>32997</v>
      </c>
      <c r="I19850" s="8" t="s">
        <v>32928</v>
      </c>
      <c r="J19850" s="8">
        <v>12658</v>
      </c>
      <c r="K19850" s="8" t="s">
        <v>34003</v>
      </c>
    </row>
    <row r="19851" spans="1:11" x14ac:dyDescent="0.2">
      <c r="A19851" s="8">
        <f>IF(IFERROR((MATCH(G19851,$G$1:$G$12712,0)),0),INDEX($A$1:$A$12712,MATCH(G19851,$G$1:$G$12712,0)),MAX($A$2:$A19850)+1)</f>
        <v>15550</v>
      </c>
      <c r="B19851" s="8" t="e">
        <f t="shared" si="392"/>
        <v>#N/A</v>
      </c>
      <c r="C19851" s="9"/>
      <c r="D19851" s="8"/>
      <c r="E19851" s="8"/>
      <c r="F19851" s="10"/>
      <c r="G19851" s="8">
        <v>64731</v>
      </c>
      <c r="H19851" s="8" t="s">
        <v>32998</v>
      </c>
      <c r="I19851" s="8" t="s">
        <v>32999</v>
      </c>
      <c r="J19851" s="8">
        <v>64296</v>
      </c>
      <c r="K19851" s="8" t="s">
        <v>34003</v>
      </c>
    </row>
    <row r="19852" spans="1:11" x14ac:dyDescent="0.2">
      <c r="A19852" s="8">
        <f>IF(IFERROR((MATCH(G19852,$G$1:$G$12712,0)),0),INDEX($A$1:$A$12712,MATCH(G19852,$G$1:$G$12712,0)),MAX($A$2:$A19851)+1)</f>
        <v>15551</v>
      </c>
      <c r="B19852" s="8" t="e">
        <f t="shared" si="392"/>
        <v>#N/A</v>
      </c>
      <c r="C19852" s="9"/>
      <c r="D19852" s="8"/>
      <c r="E19852" s="8"/>
      <c r="F19852" s="10"/>
      <c r="G19852" s="8">
        <v>55533</v>
      </c>
      <c r="H19852" s="8" t="s">
        <v>33000</v>
      </c>
      <c r="I19852" s="8" t="s">
        <v>33001</v>
      </c>
      <c r="J19852" s="8">
        <v>13231</v>
      </c>
      <c r="K19852" s="8" t="s">
        <v>34003</v>
      </c>
    </row>
    <row r="19853" spans="1:11" x14ac:dyDescent="0.2">
      <c r="A19853" s="8">
        <f>IF(IFERROR((MATCH(G19853,$G$1:$G$12712,0)),0),INDEX($A$1:$A$12712,MATCH(G19853,$G$1:$G$12712,0)),MAX($A$2:$A19852)+1)</f>
        <v>15552</v>
      </c>
      <c r="B19853" s="8" t="e">
        <f t="shared" si="392"/>
        <v>#N/A</v>
      </c>
      <c r="C19853" s="9"/>
      <c r="D19853" s="8"/>
      <c r="E19853" s="8"/>
      <c r="F19853" s="10"/>
      <c r="G19853" s="8">
        <v>64350</v>
      </c>
      <c r="H19853" s="8" t="s">
        <v>33002</v>
      </c>
      <c r="I19853" s="8" t="s">
        <v>33003</v>
      </c>
      <c r="J19853" s="8">
        <v>63963</v>
      </c>
      <c r="K19853" s="8" t="s">
        <v>34003</v>
      </c>
    </row>
    <row r="19854" spans="1:11" x14ac:dyDescent="0.2">
      <c r="A19854" s="8">
        <f>IF(IFERROR((MATCH(G19854,$G$1:$G$12712,0)),0),INDEX($A$1:$A$12712,MATCH(G19854,$G$1:$G$12712,0)),MAX($A$2:$A19853)+1)</f>
        <v>15553</v>
      </c>
      <c r="B19854" s="8" t="e">
        <f t="shared" si="392"/>
        <v>#N/A</v>
      </c>
      <c r="C19854" s="9"/>
      <c r="D19854" s="8"/>
      <c r="E19854" s="8"/>
      <c r="F19854" s="10"/>
      <c r="G19854" s="8">
        <v>64395</v>
      </c>
      <c r="H19854" s="8" t="s">
        <v>33004</v>
      </c>
      <c r="I19854" s="8" t="s">
        <v>30843</v>
      </c>
      <c r="J19854" s="8">
        <v>61012</v>
      </c>
      <c r="K19854" s="8" t="s">
        <v>34003</v>
      </c>
    </row>
    <row r="19855" spans="1:11" x14ac:dyDescent="0.2">
      <c r="A19855" s="8">
        <f>IF(IFERROR((MATCH(G19855,$G$1:$G$12712,0)),0),INDEX($A$1:$A$12712,MATCH(G19855,$G$1:$G$12712,0)),MAX($A$2:$A19854)+1)</f>
        <v>15554</v>
      </c>
      <c r="B19855" s="8" t="e">
        <f t="shared" si="392"/>
        <v>#N/A</v>
      </c>
      <c r="C19855" s="9"/>
      <c r="D19855" s="8"/>
      <c r="E19855" s="8"/>
      <c r="F19855" s="10"/>
      <c r="G19855" s="8">
        <v>64519</v>
      </c>
      <c r="H19855" s="8" t="s">
        <v>33005</v>
      </c>
      <c r="I19855" s="8" t="s">
        <v>28488</v>
      </c>
      <c r="J19855" s="8">
        <v>58970</v>
      </c>
      <c r="K19855" s="8" t="s">
        <v>34003</v>
      </c>
    </row>
    <row r="19856" spans="1:11" x14ac:dyDescent="0.2">
      <c r="A19856" s="8">
        <f>IF(IFERROR((MATCH(G19856,$G$1:$G$12712,0)),0),INDEX($A$1:$A$12712,MATCH(G19856,$G$1:$G$12712,0)),MAX($A$2:$A19855)+1)</f>
        <v>15555</v>
      </c>
      <c r="B19856" s="8" t="e">
        <f t="shared" si="392"/>
        <v>#N/A</v>
      </c>
      <c r="C19856" s="9"/>
      <c r="D19856" s="8"/>
      <c r="E19856" s="8"/>
      <c r="F19856" s="10"/>
      <c r="G19856" s="8">
        <v>64521</v>
      </c>
      <c r="H19856" s="8" t="s">
        <v>33006</v>
      </c>
      <c r="I19856" s="8" t="s">
        <v>28488</v>
      </c>
      <c r="J19856" s="8">
        <v>58970</v>
      </c>
      <c r="K19856" s="8" t="s">
        <v>34003</v>
      </c>
    </row>
    <row r="19857" spans="1:11" x14ac:dyDescent="0.2">
      <c r="A19857" s="8">
        <f>IF(IFERROR((MATCH(G19857,$G$1:$G$12712,0)),0),INDEX($A$1:$A$12712,MATCH(G19857,$G$1:$G$12712,0)),MAX($A$2:$A19856)+1)</f>
        <v>15556</v>
      </c>
      <c r="B19857" s="8" t="e">
        <f t="shared" si="392"/>
        <v>#N/A</v>
      </c>
      <c r="C19857" s="9"/>
      <c r="D19857" s="8"/>
      <c r="E19857" s="8"/>
      <c r="F19857" s="10"/>
      <c r="G19857" s="8">
        <v>64418</v>
      </c>
      <c r="H19857" s="8" t="s">
        <v>33007</v>
      </c>
      <c r="I19857" s="8" t="s">
        <v>33008</v>
      </c>
      <c r="J19857" s="8">
        <v>64034</v>
      </c>
      <c r="K19857" s="8" t="s">
        <v>34003</v>
      </c>
    </row>
    <row r="19858" spans="1:11" x14ac:dyDescent="0.2">
      <c r="A19858" s="8">
        <f>IF(IFERROR((MATCH(G19858,$G$1:$G$12712,0)),0),INDEX($A$1:$A$12712,MATCH(G19858,$G$1:$G$12712,0)),MAX($A$2:$A19857)+1)</f>
        <v>15557</v>
      </c>
      <c r="B19858" s="8" t="e">
        <f t="shared" si="392"/>
        <v>#N/A</v>
      </c>
      <c r="C19858" s="9"/>
      <c r="D19858" s="8"/>
      <c r="E19858" s="8"/>
      <c r="F19858" s="10"/>
      <c r="G19858" s="8">
        <v>64844</v>
      </c>
      <c r="H19858" s="8" t="s">
        <v>33009</v>
      </c>
      <c r="I19858" s="8" t="s">
        <v>33010</v>
      </c>
      <c r="J19858" s="8">
        <v>64348</v>
      </c>
      <c r="K19858" s="8" t="s">
        <v>34003</v>
      </c>
    </row>
    <row r="19859" spans="1:11" x14ac:dyDescent="0.2">
      <c r="A19859" s="8">
        <f>IF(IFERROR((MATCH(G19859,$G$1:$G$12712,0)),0),INDEX($A$1:$A$12712,MATCH(G19859,$G$1:$G$12712,0)),MAX($A$2:$A19858)+1)</f>
        <v>15558</v>
      </c>
      <c r="B19859" s="8" t="e">
        <f t="shared" si="392"/>
        <v>#N/A</v>
      </c>
      <c r="C19859" s="9"/>
      <c r="D19859" s="8"/>
      <c r="E19859" s="8"/>
      <c r="F19859" s="10"/>
      <c r="G19859" s="8">
        <v>64310</v>
      </c>
      <c r="H19859" s="8" t="s">
        <v>33011</v>
      </c>
      <c r="I19859" s="8" t="s">
        <v>33012</v>
      </c>
      <c r="J19859" s="8">
        <v>63900</v>
      </c>
      <c r="K19859" s="8" t="s">
        <v>34003</v>
      </c>
    </row>
    <row r="19860" spans="1:11" x14ac:dyDescent="0.2">
      <c r="A19860" s="8">
        <f>IF(IFERROR((MATCH(G19860,$G$1:$G$12712,0)),0),INDEX($A$1:$A$12712,MATCH(G19860,$G$1:$G$12712,0)),MAX($A$2:$A19859)+1)</f>
        <v>15559</v>
      </c>
      <c r="B19860" s="8" t="e">
        <f t="shared" ref="B19860:B19923" si="393">IF(COUNTIF($G$1:$G$12712,G19860&gt;0),0,INDEX($A$1:$A$12712,MATCH(G19860,$G$1:$G$12712,0)))</f>
        <v>#N/A</v>
      </c>
      <c r="C19860" s="9"/>
      <c r="D19860" s="8"/>
      <c r="E19860" s="8"/>
      <c r="F19860" s="10"/>
      <c r="G19860" s="8">
        <v>64363</v>
      </c>
      <c r="H19860" s="8" t="s">
        <v>33013</v>
      </c>
      <c r="I19860" s="8" t="s">
        <v>31058</v>
      </c>
      <c r="J19860" s="8">
        <v>61677</v>
      </c>
      <c r="K19860" s="8" t="s">
        <v>34003</v>
      </c>
    </row>
    <row r="19861" spans="1:11" x14ac:dyDescent="0.2">
      <c r="A19861" s="8">
        <f>IF(IFERROR((MATCH(G19861,$G$1:$G$12712,0)),0),INDEX($A$1:$A$12712,MATCH(G19861,$G$1:$G$12712,0)),MAX($A$2:$A19860)+1)</f>
        <v>15560</v>
      </c>
      <c r="B19861" s="8" t="e">
        <f t="shared" si="393"/>
        <v>#N/A</v>
      </c>
      <c r="C19861" s="9"/>
      <c r="D19861" s="8"/>
      <c r="E19861" s="8"/>
      <c r="F19861" s="10"/>
      <c r="G19861" s="8">
        <v>64366</v>
      </c>
      <c r="H19861" s="8" t="s">
        <v>33014</v>
      </c>
      <c r="I19861" s="8" t="s">
        <v>31058</v>
      </c>
      <c r="J19861" s="8">
        <v>61677</v>
      </c>
      <c r="K19861" s="8" t="s">
        <v>34003</v>
      </c>
    </row>
    <row r="19862" spans="1:11" x14ac:dyDescent="0.2">
      <c r="A19862" s="8">
        <f>IF(IFERROR((MATCH(G19862,$G$1:$G$12712,0)),0),INDEX($A$1:$A$12712,MATCH(G19862,$G$1:$G$12712,0)),MAX($A$2:$A19861)+1)</f>
        <v>15561</v>
      </c>
      <c r="B19862" s="8" t="e">
        <f t="shared" si="393"/>
        <v>#N/A</v>
      </c>
      <c r="C19862" s="9"/>
      <c r="D19862" s="8"/>
      <c r="E19862" s="8"/>
      <c r="F19862" s="10"/>
      <c r="G19862" s="8">
        <v>64371</v>
      </c>
      <c r="H19862" s="8" t="s">
        <v>33015</v>
      </c>
      <c r="I19862" s="8" t="s">
        <v>32942</v>
      </c>
      <c r="J19862" s="8">
        <v>63991</v>
      </c>
      <c r="K19862" s="8" t="s">
        <v>34003</v>
      </c>
    </row>
    <row r="19863" spans="1:11" x14ac:dyDescent="0.2">
      <c r="A19863" s="8">
        <f>IF(IFERROR((MATCH(G19863,$G$1:$G$12712,0)),0),INDEX($A$1:$A$12712,MATCH(G19863,$G$1:$G$12712,0)),MAX($A$2:$A19862)+1)</f>
        <v>15562</v>
      </c>
      <c r="B19863" s="8" t="e">
        <f t="shared" si="393"/>
        <v>#N/A</v>
      </c>
      <c r="C19863" s="9"/>
      <c r="D19863" s="8"/>
      <c r="E19863" s="8"/>
      <c r="F19863" s="10"/>
      <c r="G19863" s="8">
        <v>64372</v>
      </c>
      <c r="H19863" s="8" t="s">
        <v>33016</v>
      </c>
      <c r="I19863" s="8" t="s">
        <v>32942</v>
      </c>
      <c r="J19863" s="8">
        <v>63991</v>
      </c>
      <c r="K19863" s="8" t="s">
        <v>34003</v>
      </c>
    </row>
    <row r="19864" spans="1:11" x14ac:dyDescent="0.2">
      <c r="A19864" s="8">
        <f>IF(IFERROR((MATCH(G19864,$G$1:$G$12712,0)),0),INDEX($A$1:$A$12712,MATCH(G19864,$G$1:$G$12712,0)),MAX($A$2:$A19863)+1)</f>
        <v>15563</v>
      </c>
      <c r="B19864" s="8" t="e">
        <f t="shared" si="393"/>
        <v>#N/A</v>
      </c>
      <c r="C19864" s="9"/>
      <c r="D19864" s="8"/>
      <c r="E19864" s="8"/>
      <c r="F19864" s="10"/>
      <c r="G19864" s="8">
        <v>64373</v>
      </c>
      <c r="H19864" s="8" t="s">
        <v>33017</v>
      </c>
      <c r="I19864" s="8" t="s">
        <v>32942</v>
      </c>
      <c r="J19864" s="8">
        <v>63991</v>
      </c>
      <c r="K19864" s="8" t="s">
        <v>34003</v>
      </c>
    </row>
    <row r="19865" spans="1:11" x14ac:dyDescent="0.2">
      <c r="A19865" s="8">
        <f>IF(IFERROR((MATCH(G19865,$G$1:$G$12712,0)),0),INDEX($A$1:$A$12712,MATCH(G19865,$G$1:$G$12712,0)),MAX($A$2:$A19864)+1)</f>
        <v>15564</v>
      </c>
      <c r="B19865" s="8" t="e">
        <f t="shared" si="393"/>
        <v>#N/A</v>
      </c>
      <c r="C19865" s="9"/>
      <c r="D19865" s="8"/>
      <c r="E19865" s="8"/>
      <c r="F19865" s="10"/>
      <c r="G19865" s="8">
        <v>64385</v>
      </c>
      <c r="H19865" s="8" t="s">
        <v>33018</v>
      </c>
      <c r="I19865" s="8" t="s">
        <v>28843</v>
      </c>
      <c r="J19865" s="8">
        <v>60025</v>
      </c>
      <c r="K19865" s="8" t="s">
        <v>34003</v>
      </c>
    </row>
    <row r="19866" spans="1:11" x14ac:dyDescent="0.2">
      <c r="A19866" s="8">
        <f>IF(IFERROR((MATCH(G19866,$G$1:$G$12712,0)),0),INDEX($A$1:$A$12712,MATCH(G19866,$G$1:$G$12712,0)),MAX($A$2:$A19865)+1)</f>
        <v>15565</v>
      </c>
      <c r="B19866" s="8" t="e">
        <f t="shared" si="393"/>
        <v>#N/A</v>
      </c>
      <c r="C19866" s="9"/>
      <c r="D19866" s="8"/>
      <c r="E19866" s="8"/>
      <c r="F19866" s="10"/>
      <c r="G19866" s="8">
        <v>64392</v>
      </c>
      <c r="H19866" s="8" t="s">
        <v>33019</v>
      </c>
      <c r="I19866" s="8" t="s">
        <v>28327</v>
      </c>
      <c r="J19866" s="8">
        <v>14063</v>
      </c>
      <c r="K19866" s="8" t="s">
        <v>34003</v>
      </c>
    </row>
    <row r="19867" spans="1:11" x14ac:dyDescent="0.2">
      <c r="A19867" s="8">
        <f>IF(IFERROR((MATCH(G19867,$G$1:$G$12712,0)),0),INDEX($A$1:$A$12712,MATCH(G19867,$G$1:$G$12712,0)),MAX($A$2:$A19866)+1)</f>
        <v>15566</v>
      </c>
      <c r="B19867" s="8" t="e">
        <f t="shared" si="393"/>
        <v>#N/A</v>
      </c>
      <c r="C19867" s="9"/>
      <c r="D19867" s="8"/>
      <c r="E19867" s="8"/>
      <c r="F19867" s="10"/>
      <c r="G19867" s="8">
        <v>64400</v>
      </c>
      <c r="H19867" s="8" t="s">
        <v>33020</v>
      </c>
      <c r="I19867" s="8" t="s">
        <v>31746</v>
      </c>
      <c r="J19867" s="8">
        <v>63432</v>
      </c>
      <c r="K19867" s="8" t="s">
        <v>34003</v>
      </c>
    </row>
    <row r="19868" spans="1:11" x14ac:dyDescent="0.2">
      <c r="A19868" s="8">
        <f>IF(IFERROR((MATCH(G19868,$G$1:$G$12712,0)),0),INDEX($A$1:$A$12712,MATCH(G19868,$G$1:$G$12712,0)),MAX($A$2:$A19867)+1)</f>
        <v>15567</v>
      </c>
      <c r="B19868" s="8" t="e">
        <f t="shared" si="393"/>
        <v>#N/A</v>
      </c>
      <c r="C19868" s="9"/>
      <c r="D19868" s="8"/>
      <c r="E19868" s="8"/>
      <c r="F19868" s="10"/>
      <c r="G19868" s="8">
        <v>64427</v>
      </c>
      <c r="H19868" s="8" t="s">
        <v>33021</v>
      </c>
      <c r="I19868" s="8" t="s">
        <v>33022</v>
      </c>
      <c r="J19868" s="8">
        <v>49805</v>
      </c>
      <c r="K19868" s="8" t="s">
        <v>34003</v>
      </c>
    </row>
    <row r="19869" spans="1:11" x14ac:dyDescent="0.2">
      <c r="A19869" s="8">
        <f>IF(IFERROR((MATCH(G19869,$G$1:$G$12712,0)),0),INDEX($A$1:$A$12712,MATCH(G19869,$G$1:$G$12712,0)),MAX($A$2:$A19868)+1)</f>
        <v>15568</v>
      </c>
      <c r="B19869" s="8" t="e">
        <f t="shared" si="393"/>
        <v>#N/A</v>
      </c>
      <c r="C19869" s="9"/>
      <c r="D19869" s="8"/>
      <c r="E19869" s="8"/>
      <c r="F19869" s="10"/>
      <c r="G19869" s="8">
        <v>64471</v>
      </c>
      <c r="H19869" s="8" t="s">
        <v>33023</v>
      </c>
      <c r="I19869" s="8" t="s">
        <v>33024</v>
      </c>
      <c r="J19869" s="8">
        <v>64095</v>
      </c>
      <c r="K19869" s="8" t="s">
        <v>34003</v>
      </c>
    </row>
    <row r="19870" spans="1:11" x14ac:dyDescent="0.2">
      <c r="A19870" s="8">
        <f>IF(IFERROR((MATCH(G19870,$G$1:$G$12712,0)),0),INDEX($A$1:$A$12712,MATCH(G19870,$G$1:$G$12712,0)),MAX($A$2:$A19869)+1)</f>
        <v>15569</v>
      </c>
      <c r="B19870" s="8" t="e">
        <f t="shared" si="393"/>
        <v>#N/A</v>
      </c>
      <c r="C19870" s="9"/>
      <c r="D19870" s="8"/>
      <c r="E19870" s="8"/>
      <c r="F19870" s="10"/>
      <c r="G19870" s="8">
        <v>64473</v>
      </c>
      <c r="H19870" s="8" t="s">
        <v>33025</v>
      </c>
      <c r="I19870" s="8" t="s">
        <v>33026</v>
      </c>
      <c r="J19870" s="8">
        <v>64083</v>
      </c>
      <c r="K19870" s="8" t="s">
        <v>34003</v>
      </c>
    </row>
    <row r="19871" spans="1:11" x14ac:dyDescent="0.2">
      <c r="A19871" s="8">
        <f>IF(IFERROR((MATCH(G19871,$G$1:$G$12712,0)),0),INDEX($A$1:$A$12712,MATCH(G19871,$G$1:$G$12712,0)),MAX($A$2:$A19870)+1)</f>
        <v>15570</v>
      </c>
      <c r="B19871" s="8" t="e">
        <f t="shared" si="393"/>
        <v>#N/A</v>
      </c>
      <c r="C19871" s="9"/>
      <c r="D19871" s="8"/>
      <c r="E19871" s="8"/>
      <c r="F19871" s="10"/>
      <c r="G19871" s="8">
        <v>64527</v>
      </c>
      <c r="H19871" s="8" t="s">
        <v>33027</v>
      </c>
      <c r="I19871" s="8" t="s">
        <v>33028</v>
      </c>
      <c r="J19871" s="8">
        <v>64154</v>
      </c>
      <c r="K19871" s="8" t="s">
        <v>34003</v>
      </c>
    </row>
    <row r="19872" spans="1:11" x14ac:dyDescent="0.2">
      <c r="A19872" s="8">
        <f>IF(IFERROR((MATCH(G19872,$G$1:$G$12712,0)),0),INDEX($A$1:$A$12712,MATCH(G19872,$G$1:$G$12712,0)),MAX($A$2:$A19871)+1)</f>
        <v>15571</v>
      </c>
      <c r="B19872" s="8" t="e">
        <f t="shared" si="393"/>
        <v>#N/A</v>
      </c>
      <c r="C19872" s="9"/>
      <c r="D19872" s="8"/>
      <c r="E19872" s="8"/>
      <c r="F19872" s="10"/>
      <c r="G19872" s="8">
        <v>64552</v>
      </c>
      <c r="H19872" s="8" t="s">
        <v>33029</v>
      </c>
      <c r="I19872" s="8" t="s">
        <v>10168</v>
      </c>
      <c r="J19872" s="8">
        <v>7626</v>
      </c>
      <c r="K19872" s="8" t="s">
        <v>34003</v>
      </c>
    </row>
    <row r="19873" spans="1:11" x14ac:dyDescent="0.2">
      <c r="A19873" s="8">
        <f>IF(IFERROR((MATCH(G19873,$G$1:$G$12712,0)),0),INDEX($A$1:$A$12712,MATCH(G19873,$G$1:$G$12712,0)),MAX($A$2:$A19872)+1)</f>
        <v>15572</v>
      </c>
      <c r="B19873" s="8" t="e">
        <f t="shared" si="393"/>
        <v>#N/A</v>
      </c>
      <c r="C19873" s="9"/>
      <c r="D19873" s="8"/>
      <c r="E19873" s="8"/>
      <c r="F19873" s="10"/>
      <c r="G19873" s="8">
        <v>64556</v>
      </c>
      <c r="H19873" s="8" t="s">
        <v>33030</v>
      </c>
      <c r="I19873" s="8" t="s">
        <v>32932</v>
      </c>
      <c r="J19873" s="8">
        <v>61227</v>
      </c>
      <c r="K19873" s="8" t="s">
        <v>34003</v>
      </c>
    </row>
    <row r="19874" spans="1:11" x14ac:dyDescent="0.2">
      <c r="A19874" s="8">
        <f>IF(IFERROR((MATCH(G19874,$G$1:$G$12712,0)),0),INDEX($A$1:$A$12712,MATCH(G19874,$G$1:$G$12712,0)),MAX($A$2:$A19873)+1)</f>
        <v>15573</v>
      </c>
      <c r="B19874" s="8" t="e">
        <f t="shared" si="393"/>
        <v>#N/A</v>
      </c>
      <c r="C19874" s="9"/>
      <c r="D19874" s="8"/>
      <c r="E19874" s="8"/>
      <c r="F19874" s="10"/>
      <c r="G19874" s="8">
        <v>64557</v>
      </c>
      <c r="H19874" s="8" t="s">
        <v>33031</v>
      </c>
      <c r="I19874" s="8" t="s">
        <v>32932</v>
      </c>
      <c r="J19874" s="8">
        <v>61227</v>
      </c>
      <c r="K19874" s="8" t="s">
        <v>34003</v>
      </c>
    </row>
    <row r="19875" spans="1:11" x14ac:dyDescent="0.2">
      <c r="A19875" s="8">
        <f>IF(IFERROR((MATCH(G19875,$G$1:$G$12712,0)),0),INDEX($A$1:$A$12712,MATCH(G19875,$G$1:$G$12712,0)),MAX($A$2:$A19874)+1)</f>
        <v>15574</v>
      </c>
      <c r="B19875" s="8" t="e">
        <f t="shared" si="393"/>
        <v>#N/A</v>
      </c>
      <c r="C19875" s="9"/>
      <c r="D19875" s="8"/>
      <c r="E19875" s="8"/>
      <c r="F19875" s="10"/>
      <c r="G19875" s="8">
        <v>64560</v>
      </c>
      <c r="H19875" s="8" t="s">
        <v>33032</v>
      </c>
      <c r="I19875" s="8" t="s">
        <v>33033</v>
      </c>
      <c r="J19875" s="8">
        <v>64189</v>
      </c>
      <c r="K19875" s="8" t="s">
        <v>34003</v>
      </c>
    </row>
    <row r="19876" spans="1:11" x14ac:dyDescent="0.2">
      <c r="A19876" s="8">
        <f>IF(IFERROR((MATCH(G19876,$G$1:$G$12712,0)),0),INDEX($A$1:$A$12712,MATCH(G19876,$G$1:$G$12712,0)),MAX($A$2:$A19875)+1)</f>
        <v>15575</v>
      </c>
      <c r="B19876" s="8" t="e">
        <f t="shared" si="393"/>
        <v>#N/A</v>
      </c>
      <c r="C19876" s="9"/>
      <c r="D19876" s="8"/>
      <c r="E19876" s="8"/>
      <c r="F19876" s="10"/>
      <c r="G19876" s="8">
        <v>64561</v>
      </c>
      <c r="H19876" s="8" t="s">
        <v>33034</v>
      </c>
      <c r="I19876" s="8" t="s">
        <v>33035</v>
      </c>
      <c r="J19876" s="8">
        <v>64190</v>
      </c>
      <c r="K19876" s="8" t="s">
        <v>34003</v>
      </c>
    </row>
    <row r="19877" spans="1:11" x14ac:dyDescent="0.2">
      <c r="A19877" s="8">
        <f>IF(IFERROR((MATCH(G19877,$G$1:$G$12712,0)),0),INDEX($A$1:$A$12712,MATCH(G19877,$G$1:$G$12712,0)),MAX($A$2:$A19876)+1)</f>
        <v>15576</v>
      </c>
      <c r="B19877" s="8" t="e">
        <f t="shared" si="393"/>
        <v>#N/A</v>
      </c>
      <c r="C19877" s="9"/>
      <c r="D19877" s="8"/>
      <c r="E19877" s="8"/>
      <c r="F19877" s="10"/>
      <c r="G19877" s="8">
        <v>64588</v>
      </c>
      <c r="H19877" s="8" t="s">
        <v>33036</v>
      </c>
      <c r="I19877" s="8" t="s">
        <v>33037</v>
      </c>
      <c r="J19877" s="8">
        <v>64203</v>
      </c>
      <c r="K19877" s="8" t="s">
        <v>34003</v>
      </c>
    </row>
    <row r="19878" spans="1:11" x14ac:dyDescent="0.2">
      <c r="A19878" s="8">
        <f>IF(IFERROR((MATCH(G19878,$G$1:$G$12712,0)),0),INDEX($A$1:$A$12712,MATCH(G19878,$G$1:$G$12712,0)),MAX($A$2:$A19877)+1)</f>
        <v>15577</v>
      </c>
      <c r="B19878" s="8" t="e">
        <f t="shared" si="393"/>
        <v>#N/A</v>
      </c>
      <c r="C19878" s="9"/>
      <c r="D19878" s="8"/>
      <c r="E19878" s="8"/>
      <c r="F19878" s="10"/>
      <c r="G19878" s="8">
        <v>64593</v>
      </c>
      <c r="H19878" s="8" t="s">
        <v>33038</v>
      </c>
      <c r="I19878" s="8" t="s">
        <v>33039</v>
      </c>
      <c r="J19878" s="8">
        <v>64210</v>
      </c>
      <c r="K19878" s="8" t="s">
        <v>34003</v>
      </c>
    </row>
    <row r="19879" spans="1:11" x14ac:dyDescent="0.2">
      <c r="A19879" s="8">
        <f>IF(IFERROR((MATCH(G19879,$G$1:$G$12712,0)),0),INDEX($A$1:$A$12712,MATCH(G19879,$G$1:$G$12712,0)),MAX($A$2:$A19878)+1)</f>
        <v>15578</v>
      </c>
      <c r="B19879" s="8" t="e">
        <f t="shared" si="393"/>
        <v>#N/A</v>
      </c>
      <c r="C19879" s="9"/>
      <c r="D19879" s="8"/>
      <c r="E19879" s="8"/>
      <c r="F19879" s="10"/>
      <c r="G19879" s="8">
        <v>64594</v>
      </c>
      <c r="H19879" s="8" t="s">
        <v>33040</v>
      </c>
      <c r="I19879" s="8" t="s">
        <v>33039</v>
      </c>
      <c r="J19879" s="8">
        <v>64210</v>
      </c>
      <c r="K19879" s="8" t="s">
        <v>34003</v>
      </c>
    </row>
    <row r="19880" spans="1:11" x14ac:dyDescent="0.2">
      <c r="A19880" s="8">
        <f>IF(IFERROR((MATCH(G19880,$G$1:$G$12712,0)),0),INDEX($A$1:$A$12712,MATCH(G19880,$G$1:$G$12712,0)),MAX($A$2:$A19879)+1)</f>
        <v>15579</v>
      </c>
      <c r="B19880" s="8" t="e">
        <f t="shared" si="393"/>
        <v>#N/A</v>
      </c>
      <c r="C19880" s="9"/>
      <c r="D19880" s="8"/>
      <c r="E19880" s="8"/>
      <c r="F19880" s="10"/>
      <c r="G19880" s="8">
        <v>64595</v>
      </c>
      <c r="H19880" s="8" t="s">
        <v>33041</v>
      </c>
      <c r="I19880" s="8" t="s">
        <v>33039</v>
      </c>
      <c r="J19880" s="8">
        <v>64210</v>
      </c>
      <c r="K19880" s="8" t="s">
        <v>34003</v>
      </c>
    </row>
    <row r="19881" spans="1:11" x14ac:dyDescent="0.2">
      <c r="A19881" s="8">
        <f>IF(IFERROR((MATCH(G19881,$G$1:$G$12712,0)),0),INDEX($A$1:$A$12712,MATCH(G19881,$G$1:$G$12712,0)),MAX($A$2:$A19880)+1)</f>
        <v>15580</v>
      </c>
      <c r="B19881" s="8" t="e">
        <f t="shared" si="393"/>
        <v>#N/A</v>
      </c>
      <c r="C19881" s="9"/>
      <c r="D19881" s="8"/>
      <c r="E19881" s="8"/>
      <c r="F19881" s="10"/>
      <c r="G19881" s="8">
        <v>64615</v>
      </c>
      <c r="H19881" s="8" t="s">
        <v>33042</v>
      </c>
      <c r="I19881" s="8" t="s">
        <v>33042</v>
      </c>
      <c r="J19881" s="8">
        <v>64230</v>
      </c>
      <c r="K19881" s="8" t="s">
        <v>34003</v>
      </c>
    </row>
    <row r="19882" spans="1:11" x14ac:dyDescent="0.2">
      <c r="A19882" s="8">
        <f>IF(IFERROR((MATCH(G19882,$G$1:$G$12712,0)),0),INDEX($A$1:$A$12712,MATCH(G19882,$G$1:$G$12712,0)),MAX($A$2:$A19881)+1)</f>
        <v>15581</v>
      </c>
      <c r="B19882" s="8" t="e">
        <f t="shared" si="393"/>
        <v>#N/A</v>
      </c>
      <c r="C19882" s="9"/>
      <c r="D19882" s="8"/>
      <c r="E19882" s="8"/>
      <c r="F19882" s="10"/>
      <c r="G19882" s="8">
        <v>64664</v>
      </c>
      <c r="H19882" s="8" t="s">
        <v>33043</v>
      </c>
      <c r="I19882" s="8" t="s">
        <v>33043</v>
      </c>
      <c r="J19882" s="8">
        <v>64258</v>
      </c>
      <c r="K19882" s="8" t="s">
        <v>34003</v>
      </c>
    </row>
    <row r="19883" spans="1:11" x14ac:dyDescent="0.2">
      <c r="A19883" s="8">
        <f>IF(IFERROR((MATCH(G19883,$G$1:$G$12712,0)),0),INDEX($A$1:$A$12712,MATCH(G19883,$G$1:$G$12712,0)),MAX($A$2:$A19882)+1)</f>
        <v>15582</v>
      </c>
      <c r="B19883" s="8" t="e">
        <f t="shared" si="393"/>
        <v>#N/A</v>
      </c>
      <c r="C19883" s="9"/>
      <c r="D19883" s="8"/>
      <c r="E19883" s="8"/>
      <c r="F19883" s="10"/>
      <c r="G19883" s="8">
        <v>64676</v>
      </c>
      <c r="H19883" s="8" t="s">
        <v>33044</v>
      </c>
      <c r="I19883" s="8" t="s">
        <v>28843</v>
      </c>
      <c r="J19883" s="8">
        <v>60025</v>
      </c>
      <c r="K19883" s="8" t="s">
        <v>34003</v>
      </c>
    </row>
    <row r="19884" spans="1:11" x14ac:dyDescent="0.2">
      <c r="A19884" s="8">
        <f>IF(IFERROR((MATCH(G19884,$G$1:$G$12712,0)),0),INDEX($A$1:$A$12712,MATCH(G19884,$G$1:$G$12712,0)),MAX($A$2:$A19883)+1)</f>
        <v>15583</v>
      </c>
      <c r="B19884" s="8" t="e">
        <f t="shared" si="393"/>
        <v>#N/A</v>
      </c>
      <c r="C19884" s="9"/>
      <c r="D19884" s="8"/>
      <c r="E19884" s="8"/>
      <c r="F19884" s="10"/>
      <c r="G19884" s="8">
        <v>64677</v>
      </c>
      <c r="H19884" s="8" t="s">
        <v>33045</v>
      </c>
      <c r="I19884" s="8" t="s">
        <v>33046</v>
      </c>
      <c r="J19884" s="8">
        <v>64243</v>
      </c>
      <c r="K19884" s="8" t="s">
        <v>34003</v>
      </c>
    </row>
    <row r="19885" spans="1:11" x14ac:dyDescent="0.2">
      <c r="A19885" s="8">
        <f>IF(IFERROR((MATCH(G19885,$G$1:$G$12712,0)),0),INDEX($A$1:$A$12712,MATCH(G19885,$G$1:$G$12712,0)),MAX($A$2:$A19884)+1)</f>
        <v>15584</v>
      </c>
      <c r="B19885" s="8" t="e">
        <f t="shared" si="393"/>
        <v>#N/A</v>
      </c>
      <c r="C19885" s="9"/>
      <c r="D19885" s="8"/>
      <c r="E19885" s="8"/>
      <c r="F19885" s="10"/>
      <c r="G19885" s="8">
        <v>64678</v>
      </c>
      <c r="H19885" s="8" t="s">
        <v>33047</v>
      </c>
      <c r="I19885" s="8" t="s">
        <v>33046</v>
      </c>
      <c r="J19885" s="8">
        <v>64243</v>
      </c>
      <c r="K19885" s="8" t="s">
        <v>34003</v>
      </c>
    </row>
    <row r="19886" spans="1:11" x14ac:dyDescent="0.2">
      <c r="A19886" s="8">
        <f>IF(IFERROR((MATCH(G19886,$G$1:$G$12712,0)),0),INDEX($A$1:$A$12712,MATCH(G19886,$G$1:$G$12712,0)),MAX($A$2:$A19885)+1)</f>
        <v>15585</v>
      </c>
      <c r="B19886" s="8" t="e">
        <f t="shared" si="393"/>
        <v>#N/A</v>
      </c>
      <c r="C19886" s="9"/>
      <c r="D19886" s="8"/>
      <c r="E19886" s="8"/>
      <c r="F19886" s="10"/>
      <c r="G19886" s="8">
        <v>64679</v>
      </c>
      <c r="H19886" s="8" t="s">
        <v>33048</v>
      </c>
      <c r="I19886" s="8" t="s">
        <v>32932</v>
      </c>
      <c r="J19886" s="8">
        <v>61227</v>
      </c>
      <c r="K19886" s="8" t="s">
        <v>34003</v>
      </c>
    </row>
    <row r="19887" spans="1:11" x14ac:dyDescent="0.2">
      <c r="A19887" s="8">
        <f>IF(IFERROR((MATCH(G19887,$G$1:$G$12712,0)),0),INDEX($A$1:$A$12712,MATCH(G19887,$G$1:$G$12712,0)),MAX($A$2:$A19886)+1)</f>
        <v>15586</v>
      </c>
      <c r="B19887" s="8" t="e">
        <f t="shared" si="393"/>
        <v>#N/A</v>
      </c>
      <c r="C19887" s="9"/>
      <c r="D19887" s="8"/>
      <c r="E19887" s="8"/>
      <c r="F19887" s="10"/>
      <c r="G19887" s="8">
        <v>64680</v>
      </c>
      <c r="H19887" s="8" t="s">
        <v>33049</v>
      </c>
      <c r="I19887" s="8" t="s">
        <v>32932</v>
      </c>
      <c r="J19887" s="8">
        <v>61227</v>
      </c>
      <c r="K19887" s="8" t="s">
        <v>34003</v>
      </c>
    </row>
    <row r="19888" spans="1:11" x14ac:dyDescent="0.2">
      <c r="A19888" s="8">
        <f>IF(IFERROR((MATCH(G19888,$G$1:$G$12712,0)),0),INDEX($A$1:$A$12712,MATCH(G19888,$G$1:$G$12712,0)),MAX($A$2:$A19887)+1)</f>
        <v>15587</v>
      </c>
      <c r="B19888" s="8" t="e">
        <f t="shared" si="393"/>
        <v>#N/A</v>
      </c>
      <c r="C19888" s="9"/>
      <c r="D19888" s="8"/>
      <c r="E19888" s="8"/>
      <c r="F19888" s="10"/>
      <c r="G19888" s="8">
        <v>64715</v>
      </c>
      <c r="H19888" s="8" t="s">
        <v>33050</v>
      </c>
      <c r="I19888" s="8" t="s">
        <v>30843</v>
      </c>
      <c r="J19888" s="8">
        <v>61012</v>
      </c>
      <c r="K19888" s="8" t="s">
        <v>34003</v>
      </c>
    </row>
    <row r="19889" spans="1:11" x14ac:dyDescent="0.2">
      <c r="A19889" s="8">
        <f>IF(IFERROR((MATCH(G19889,$G$1:$G$12712,0)),0),INDEX($A$1:$A$12712,MATCH(G19889,$G$1:$G$12712,0)),MAX($A$2:$A19888)+1)</f>
        <v>15588</v>
      </c>
      <c r="B19889" s="8" t="e">
        <f t="shared" si="393"/>
        <v>#N/A</v>
      </c>
      <c r="C19889" s="9"/>
      <c r="D19889" s="8"/>
      <c r="E19889" s="8"/>
      <c r="F19889" s="10"/>
      <c r="G19889" s="8">
        <v>64716</v>
      </c>
      <c r="H19889" s="8" t="s">
        <v>33051</v>
      </c>
      <c r="I19889" s="8" t="s">
        <v>30843</v>
      </c>
      <c r="J19889" s="8">
        <v>61012</v>
      </c>
      <c r="K19889" s="8" t="s">
        <v>34003</v>
      </c>
    </row>
    <row r="19890" spans="1:11" x14ac:dyDescent="0.2">
      <c r="A19890" s="8">
        <f>IF(IFERROR((MATCH(G19890,$G$1:$G$12712,0)),0),INDEX($A$1:$A$12712,MATCH(G19890,$G$1:$G$12712,0)),MAX($A$2:$A19889)+1)</f>
        <v>15589</v>
      </c>
      <c r="B19890" s="8" t="e">
        <f t="shared" si="393"/>
        <v>#N/A</v>
      </c>
      <c r="C19890" s="9"/>
      <c r="D19890" s="8"/>
      <c r="E19890" s="8"/>
      <c r="F19890" s="10"/>
      <c r="G19890" s="8">
        <v>64717</v>
      </c>
      <c r="H19890" s="8" t="s">
        <v>33052</v>
      </c>
      <c r="I19890" s="8" t="s">
        <v>30843</v>
      </c>
      <c r="J19890" s="8">
        <v>61012</v>
      </c>
      <c r="K19890" s="8" t="s">
        <v>34003</v>
      </c>
    </row>
    <row r="19891" spans="1:11" x14ac:dyDescent="0.2">
      <c r="A19891" s="8">
        <f>IF(IFERROR((MATCH(G19891,$G$1:$G$12712,0)),0),INDEX($A$1:$A$12712,MATCH(G19891,$G$1:$G$12712,0)),MAX($A$2:$A19890)+1)</f>
        <v>15590</v>
      </c>
      <c r="B19891" s="8" t="e">
        <f t="shared" si="393"/>
        <v>#N/A</v>
      </c>
      <c r="C19891" s="9"/>
      <c r="D19891" s="8"/>
      <c r="E19891" s="8"/>
      <c r="F19891" s="10"/>
      <c r="G19891" s="8">
        <v>64720</v>
      </c>
      <c r="H19891" s="8" t="s">
        <v>33053</v>
      </c>
      <c r="I19891" s="8" t="s">
        <v>30843</v>
      </c>
      <c r="J19891" s="8">
        <v>61012</v>
      </c>
      <c r="K19891" s="8" t="s">
        <v>34003</v>
      </c>
    </row>
    <row r="19892" spans="1:11" x14ac:dyDescent="0.2">
      <c r="A19892" s="8">
        <f>IF(IFERROR((MATCH(G19892,$G$1:$G$12712,0)),0),INDEX($A$1:$A$12712,MATCH(G19892,$G$1:$G$12712,0)),MAX($A$2:$A19891)+1)</f>
        <v>15591</v>
      </c>
      <c r="B19892" s="8" t="e">
        <f t="shared" si="393"/>
        <v>#N/A</v>
      </c>
      <c r="C19892" s="9"/>
      <c r="D19892" s="8"/>
      <c r="E19892" s="8"/>
      <c r="F19892" s="10"/>
      <c r="G19892" s="8">
        <v>64721</v>
      </c>
      <c r="H19892" s="8" t="s">
        <v>33054</v>
      </c>
      <c r="I19892" s="8" t="s">
        <v>30843</v>
      </c>
      <c r="J19892" s="8">
        <v>61012</v>
      </c>
      <c r="K19892" s="8" t="s">
        <v>34003</v>
      </c>
    </row>
    <row r="19893" spans="1:11" x14ac:dyDescent="0.2">
      <c r="A19893" s="8">
        <f>IF(IFERROR((MATCH(G19893,$G$1:$G$12712,0)),0),INDEX($A$1:$A$12712,MATCH(G19893,$G$1:$G$12712,0)),MAX($A$2:$A19892)+1)</f>
        <v>15592</v>
      </c>
      <c r="B19893" s="8" t="e">
        <f t="shared" si="393"/>
        <v>#N/A</v>
      </c>
      <c r="C19893" s="9"/>
      <c r="D19893" s="8"/>
      <c r="E19893" s="8"/>
      <c r="F19893" s="10"/>
      <c r="G19893" s="8">
        <v>64722</v>
      </c>
      <c r="H19893" s="8" t="s">
        <v>33055</v>
      </c>
      <c r="I19893" s="8" t="s">
        <v>30843</v>
      </c>
      <c r="J19893" s="8">
        <v>61012</v>
      </c>
      <c r="K19893" s="8" t="s">
        <v>34003</v>
      </c>
    </row>
    <row r="19894" spans="1:11" x14ac:dyDescent="0.2">
      <c r="A19894" s="8">
        <f>IF(IFERROR((MATCH(G19894,$G$1:$G$12712,0)),0),INDEX($A$1:$A$12712,MATCH(G19894,$G$1:$G$12712,0)),MAX($A$2:$A19893)+1)</f>
        <v>15593</v>
      </c>
      <c r="B19894" s="8" t="e">
        <f t="shared" si="393"/>
        <v>#N/A</v>
      </c>
      <c r="C19894" s="9"/>
      <c r="D19894" s="8"/>
      <c r="E19894" s="8"/>
      <c r="F19894" s="10"/>
      <c r="G19894" s="8">
        <v>64724</v>
      </c>
      <c r="H19894" s="8" t="s">
        <v>33056</v>
      </c>
      <c r="I19894" s="8" t="s">
        <v>30843</v>
      </c>
      <c r="J19894" s="8">
        <v>61012</v>
      </c>
      <c r="K19894" s="8" t="s">
        <v>34003</v>
      </c>
    </row>
    <row r="19895" spans="1:11" x14ac:dyDescent="0.2">
      <c r="A19895" s="8">
        <f>IF(IFERROR((MATCH(G19895,$G$1:$G$12712,0)),0),INDEX($A$1:$A$12712,MATCH(G19895,$G$1:$G$12712,0)),MAX($A$2:$A19894)+1)</f>
        <v>15594</v>
      </c>
      <c r="B19895" s="8" t="e">
        <f t="shared" si="393"/>
        <v>#N/A</v>
      </c>
      <c r="C19895" s="9"/>
      <c r="D19895" s="8"/>
      <c r="E19895" s="8"/>
      <c r="F19895" s="10"/>
      <c r="G19895" s="8">
        <v>64743</v>
      </c>
      <c r="H19895" s="8" t="s">
        <v>33057</v>
      </c>
      <c r="I19895" s="8" t="s">
        <v>33058</v>
      </c>
      <c r="J19895" s="8">
        <v>64303</v>
      </c>
      <c r="K19895" s="8" t="s">
        <v>34003</v>
      </c>
    </row>
    <row r="19896" spans="1:11" x14ac:dyDescent="0.2">
      <c r="A19896" s="8">
        <f>IF(IFERROR((MATCH(G19896,$G$1:$G$12712,0)),0),INDEX($A$1:$A$12712,MATCH(G19896,$G$1:$G$12712,0)),MAX($A$2:$A19895)+1)</f>
        <v>15595</v>
      </c>
      <c r="B19896" s="8" t="e">
        <f t="shared" si="393"/>
        <v>#N/A</v>
      </c>
      <c r="C19896" s="9"/>
      <c r="D19896" s="8"/>
      <c r="E19896" s="8"/>
      <c r="F19896" s="10"/>
      <c r="G19896" s="8">
        <v>64747</v>
      </c>
      <c r="H19896" s="8" t="s">
        <v>33059</v>
      </c>
      <c r="I19896" s="8" t="s">
        <v>33060</v>
      </c>
      <c r="J19896" s="8">
        <v>64310</v>
      </c>
      <c r="K19896" s="8" t="s">
        <v>34003</v>
      </c>
    </row>
    <row r="19897" spans="1:11" x14ac:dyDescent="0.2">
      <c r="A19897" s="8">
        <f>IF(IFERROR((MATCH(G19897,$G$1:$G$12712,0)),0),INDEX($A$1:$A$12712,MATCH(G19897,$G$1:$G$12712,0)),MAX($A$2:$A19896)+1)</f>
        <v>15596</v>
      </c>
      <c r="B19897" s="8" t="e">
        <f t="shared" si="393"/>
        <v>#N/A</v>
      </c>
      <c r="C19897" s="9"/>
      <c r="D19897" s="8"/>
      <c r="E19897" s="8"/>
      <c r="F19897" s="10"/>
      <c r="G19897" s="8">
        <v>64389</v>
      </c>
      <c r="H19897" s="8" t="s">
        <v>33061</v>
      </c>
      <c r="I19897" s="8" t="s">
        <v>31746</v>
      </c>
      <c r="J19897" s="8">
        <v>63432</v>
      </c>
      <c r="K19897" s="8" t="s">
        <v>34004</v>
      </c>
    </row>
    <row r="19898" spans="1:11" x14ac:dyDescent="0.2">
      <c r="A19898" s="8">
        <f>IF(IFERROR((MATCH(G19898,$G$1:$G$12712,0)),0),INDEX($A$1:$A$12712,MATCH(G19898,$G$1:$G$12712,0)),MAX($A$2:$A19897)+1)</f>
        <v>15597</v>
      </c>
      <c r="B19898" s="8" t="e">
        <f t="shared" si="393"/>
        <v>#N/A</v>
      </c>
      <c r="C19898" s="9"/>
      <c r="D19898" s="8"/>
      <c r="E19898" s="8"/>
      <c r="F19898" s="10"/>
      <c r="G19898" s="8">
        <v>64476</v>
      </c>
      <c r="H19898" s="8" t="s">
        <v>33062</v>
      </c>
      <c r="I19898" s="8" t="s">
        <v>33062</v>
      </c>
      <c r="J19898" s="8">
        <v>64115</v>
      </c>
      <c r="K19898" s="8" t="s">
        <v>34004</v>
      </c>
    </row>
    <row r="19899" spans="1:11" x14ac:dyDescent="0.2">
      <c r="A19899" s="8">
        <f>IF(IFERROR((MATCH(G19899,$G$1:$G$12712,0)),0),INDEX($A$1:$A$12712,MATCH(G19899,$G$1:$G$12712,0)),MAX($A$2:$A19898)+1)</f>
        <v>15598</v>
      </c>
      <c r="B19899" s="8" t="e">
        <f t="shared" si="393"/>
        <v>#N/A</v>
      </c>
      <c r="C19899" s="9"/>
      <c r="D19899" s="8"/>
      <c r="E19899" s="8"/>
      <c r="F19899" s="10"/>
      <c r="G19899" s="8">
        <v>64478</v>
      </c>
      <c r="H19899" s="8" t="s">
        <v>33063</v>
      </c>
      <c r="I19899" s="8" t="s">
        <v>33063</v>
      </c>
      <c r="J19899" s="8">
        <v>64117</v>
      </c>
      <c r="K19899" s="8" t="s">
        <v>34004</v>
      </c>
    </row>
    <row r="19900" spans="1:11" x14ac:dyDescent="0.2">
      <c r="A19900" s="8">
        <f>IF(IFERROR((MATCH(G19900,$G$1:$G$12712,0)),0),INDEX($A$1:$A$12712,MATCH(G19900,$G$1:$G$12712,0)),MAX($A$2:$A19899)+1)</f>
        <v>15599</v>
      </c>
      <c r="B19900" s="8" t="e">
        <f t="shared" si="393"/>
        <v>#N/A</v>
      </c>
      <c r="C19900" s="9"/>
      <c r="D19900" s="8"/>
      <c r="E19900" s="8"/>
      <c r="F19900" s="10"/>
      <c r="G19900" s="8">
        <v>64541</v>
      </c>
      <c r="H19900" s="8" t="s">
        <v>33064</v>
      </c>
      <c r="I19900" s="8" t="s">
        <v>33065</v>
      </c>
      <c r="J19900" s="8">
        <v>64176</v>
      </c>
      <c r="K19900" s="8" t="s">
        <v>34004</v>
      </c>
    </row>
    <row r="19901" spans="1:11" x14ac:dyDescent="0.2">
      <c r="A19901" s="8">
        <f>IF(IFERROR((MATCH(G19901,$G$1:$G$12712,0)),0),INDEX($A$1:$A$12712,MATCH(G19901,$G$1:$G$12712,0)),MAX($A$2:$A19900)+1)</f>
        <v>15600</v>
      </c>
      <c r="B19901" s="8" t="e">
        <f t="shared" si="393"/>
        <v>#N/A</v>
      </c>
      <c r="C19901" s="9"/>
      <c r="D19901" s="8"/>
      <c r="E19901" s="8"/>
      <c r="F19901" s="10"/>
      <c r="G19901" s="8">
        <v>64542</v>
      </c>
      <c r="H19901" s="8" t="s">
        <v>33066</v>
      </c>
      <c r="I19901" s="8" t="s">
        <v>33067</v>
      </c>
      <c r="J19901" s="8">
        <v>64175</v>
      </c>
      <c r="K19901" s="8" t="s">
        <v>34004</v>
      </c>
    </row>
    <row r="19902" spans="1:11" x14ac:dyDescent="0.2">
      <c r="A19902" s="8">
        <f>IF(IFERROR((MATCH(G19902,$G$1:$G$12712,0)),0),INDEX($A$1:$A$12712,MATCH(G19902,$G$1:$G$12712,0)),MAX($A$2:$A19901)+1)</f>
        <v>15601</v>
      </c>
      <c r="B19902" s="8" t="e">
        <f t="shared" si="393"/>
        <v>#N/A</v>
      </c>
      <c r="C19902" s="9"/>
      <c r="D19902" s="8"/>
      <c r="E19902" s="8"/>
      <c r="F19902" s="10"/>
      <c r="G19902" s="8">
        <v>64704</v>
      </c>
      <c r="H19902" s="8" t="s">
        <v>33068</v>
      </c>
      <c r="I19902" s="8" t="s">
        <v>28506</v>
      </c>
      <c r="J19902" s="8">
        <v>56769</v>
      </c>
      <c r="K19902" s="8" t="s">
        <v>34004</v>
      </c>
    </row>
    <row r="19903" spans="1:11" x14ac:dyDescent="0.2">
      <c r="A19903" s="8">
        <f>IF(IFERROR((MATCH(G19903,$G$1:$G$12712,0)),0),INDEX($A$1:$A$12712,MATCH(G19903,$G$1:$G$12712,0)),MAX($A$2:$A19902)+1)</f>
        <v>15602</v>
      </c>
      <c r="B19903" s="8" t="e">
        <f t="shared" si="393"/>
        <v>#N/A</v>
      </c>
      <c r="C19903" s="9"/>
      <c r="D19903" s="8"/>
      <c r="E19903" s="8"/>
      <c r="F19903" s="10"/>
      <c r="G19903" s="8">
        <v>64763</v>
      </c>
      <c r="H19903" s="8" t="s">
        <v>33069</v>
      </c>
      <c r="I19903" s="8" t="s">
        <v>31491</v>
      </c>
      <c r="J19903" s="8">
        <v>61514</v>
      </c>
      <c r="K19903" s="8" t="s">
        <v>34004</v>
      </c>
    </row>
    <row r="19904" spans="1:11" x14ac:dyDescent="0.2">
      <c r="A19904" s="8">
        <f>IF(IFERROR((MATCH(G19904,$G$1:$G$12712,0)),0),INDEX($A$1:$A$12712,MATCH(G19904,$G$1:$G$12712,0)),MAX($A$2:$A19903)+1)</f>
        <v>15603</v>
      </c>
      <c r="B19904" s="8" t="e">
        <f t="shared" si="393"/>
        <v>#N/A</v>
      </c>
      <c r="C19904" s="9"/>
      <c r="D19904" s="8"/>
      <c r="E19904" s="8"/>
      <c r="F19904" s="10"/>
      <c r="G19904" s="8">
        <v>64765</v>
      </c>
      <c r="H19904" s="8" t="s">
        <v>33070</v>
      </c>
      <c r="I19904" s="8" t="s">
        <v>31491</v>
      </c>
      <c r="J19904" s="8">
        <v>61514</v>
      </c>
      <c r="K19904" s="8" t="s">
        <v>34004</v>
      </c>
    </row>
    <row r="19905" spans="1:11" x14ac:dyDescent="0.2">
      <c r="A19905" s="8">
        <f>IF(IFERROR((MATCH(G19905,$G$1:$G$12712,0)),0),INDEX($A$1:$A$12712,MATCH(G19905,$G$1:$G$12712,0)),MAX($A$2:$A19904)+1)</f>
        <v>15604</v>
      </c>
      <c r="B19905" s="8" t="e">
        <f t="shared" si="393"/>
        <v>#N/A</v>
      </c>
      <c r="C19905" s="9"/>
      <c r="D19905" s="8"/>
      <c r="E19905" s="8"/>
      <c r="F19905" s="10"/>
      <c r="G19905" s="8">
        <v>64271</v>
      </c>
      <c r="H19905" s="8" t="s">
        <v>33071</v>
      </c>
      <c r="I19905" s="8" t="s">
        <v>33071</v>
      </c>
      <c r="J19905" s="8">
        <v>63864</v>
      </c>
      <c r="K19905" s="8" t="s">
        <v>34004</v>
      </c>
    </row>
    <row r="19906" spans="1:11" x14ac:dyDescent="0.2">
      <c r="A19906" s="8">
        <f>IF(IFERROR((MATCH(G19906,$G$1:$G$12712,0)),0),INDEX($A$1:$A$12712,MATCH(G19906,$G$1:$G$12712,0)),MAX($A$2:$A19905)+1)</f>
        <v>15605</v>
      </c>
      <c r="B19906" s="8" t="e">
        <f t="shared" si="393"/>
        <v>#N/A</v>
      </c>
      <c r="C19906" s="9"/>
      <c r="D19906" s="8"/>
      <c r="E19906" s="8"/>
      <c r="F19906" s="10"/>
      <c r="G19906" s="8">
        <v>64386</v>
      </c>
      <c r="H19906" s="8" t="s">
        <v>33072</v>
      </c>
      <c r="I19906" s="8" t="s">
        <v>33073</v>
      </c>
      <c r="J19906" s="8">
        <v>63998</v>
      </c>
      <c r="K19906" s="8" t="s">
        <v>34004</v>
      </c>
    </row>
    <row r="19907" spans="1:11" x14ac:dyDescent="0.2">
      <c r="A19907" s="8">
        <f>IF(IFERROR((MATCH(G19907,$G$1:$G$12712,0)),0),INDEX($A$1:$A$12712,MATCH(G19907,$G$1:$G$12712,0)),MAX($A$2:$A19906)+1)</f>
        <v>15606</v>
      </c>
      <c r="B19907" s="8" t="e">
        <f t="shared" si="393"/>
        <v>#N/A</v>
      </c>
      <c r="C19907" s="9"/>
      <c r="D19907" s="8"/>
      <c r="E19907" s="8"/>
      <c r="F19907" s="10"/>
      <c r="G19907" s="8">
        <v>64605</v>
      </c>
      <c r="H19907" s="8" t="s">
        <v>33074</v>
      </c>
      <c r="I19907" s="8" t="s">
        <v>32932</v>
      </c>
      <c r="J19907" s="8">
        <v>61227</v>
      </c>
      <c r="K19907" s="8" t="s">
        <v>34004</v>
      </c>
    </row>
    <row r="19908" spans="1:11" x14ac:dyDescent="0.2">
      <c r="A19908" s="8">
        <f>IF(IFERROR((MATCH(G19908,$G$1:$G$12712,0)),0),INDEX($A$1:$A$12712,MATCH(G19908,$G$1:$G$12712,0)),MAX($A$2:$A19907)+1)</f>
        <v>15607</v>
      </c>
      <c r="B19908" s="8" t="e">
        <f t="shared" si="393"/>
        <v>#N/A</v>
      </c>
      <c r="C19908" s="9"/>
      <c r="D19908" s="8"/>
      <c r="E19908" s="8"/>
      <c r="F19908" s="10"/>
      <c r="G19908" s="8">
        <v>64618</v>
      </c>
      <c r="H19908" s="8" t="s">
        <v>33075</v>
      </c>
      <c r="I19908" s="8" t="s">
        <v>33076</v>
      </c>
      <c r="J19908" s="8">
        <v>64235</v>
      </c>
      <c r="K19908" s="8" t="s">
        <v>34004</v>
      </c>
    </row>
    <row r="19909" spans="1:11" x14ac:dyDescent="0.2">
      <c r="A19909" s="8">
        <f>IF(IFERROR((MATCH(G19909,$G$1:$G$12712,0)),0),INDEX($A$1:$A$12712,MATCH(G19909,$G$1:$G$12712,0)),MAX($A$2:$A19908)+1)</f>
        <v>15608</v>
      </c>
      <c r="B19909" s="8" t="e">
        <f t="shared" si="393"/>
        <v>#N/A</v>
      </c>
      <c r="C19909" s="9"/>
      <c r="D19909" s="8"/>
      <c r="E19909" s="8"/>
      <c r="F19909" s="10"/>
      <c r="G19909" s="8">
        <v>64703</v>
      </c>
      <c r="H19909" s="8" t="s">
        <v>33077</v>
      </c>
      <c r="I19909" s="8" t="s">
        <v>28506</v>
      </c>
      <c r="J19909" s="8">
        <v>56769</v>
      </c>
      <c r="K19909" s="8" t="s">
        <v>34004</v>
      </c>
    </row>
    <row r="19910" spans="1:11" x14ac:dyDescent="0.2">
      <c r="A19910" s="8">
        <f>IF(IFERROR((MATCH(G19910,$G$1:$G$12712,0)),0),INDEX($A$1:$A$12712,MATCH(G19910,$G$1:$G$12712,0)),MAX($A$2:$A19909)+1)</f>
        <v>15609</v>
      </c>
      <c r="B19910" s="8" t="e">
        <f t="shared" si="393"/>
        <v>#N/A</v>
      </c>
      <c r="C19910" s="9"/>
      <c r="D19910" s="8"/>
      <c r="E19910" s="8"/>
      <c r="F19910" s="10"/>
      <c r="G19910" s="8">
        <v>64404</v>
      </c>
      <c r="H19910" s="8" t="s">
        <v>33078</v>
      </c>
      <c r="I19910" s="8" t="s">
        <v>33079</v>
      </c>
      <c r="J19910" s="8">
        <v>57369</v>
      </c>
      <c r="K19910" s="8" t="s">
        <v>34004</v>
      </c>
    </row>
    <row r="19911" spans="1:11" x14ac:dyDescent="0.2">
      <c r="A19911" s="8">
        <f>IF(IFERROR((MATCH(G19911,$G$1:$G$12712,0)),0),INDEX($A$1:$A$12712,MATCH(G19911,$G$1:$G$12712,0)),MAX($A$2:$A19910)+1)</f>
        <v>15610</v>
      </c>
      <c r="B19911" s="8" t="e">
        <f t="shared" si="393"/>
        <v>#N/A</v>
      </c>
      <c r="C19911" s="9"/>
      <c r="D19911" s="8"/>
      <c r="E19911" s="8"/>
      <c r="F19911" s="10"/>
      <c r="G19911" s="8">
        <v>64273</v>
      </c>
      <c r="H19911" s="8" t="s">
        <v>33080</v>
      </c>
      <c r="I19911" s="8" t="s">
        <v>33080</v>
      </c>
      <c r="J19911" s="8">
        <v>63865</v>
      </c>
      <c r="K19911" s="8" t="s">
        <v>34004</v>
      </c>
    </row>
    <row r="19912" spans="1:11" x14ac:dyDescent="0.2">
      <c r="A19912" s="8">
        <f>IF(IFERROR((MATCH(G19912,$G$1:$G$12712,0)),0),INDEX($A$1:$A$12712,MATCH(G19912,$G$1:$G$12712,0)),MAX($A$2:$A19911)+1)</f>
        <v>15611</v>
      </c>
      <c r="B19912" s="8" t="e">
        <f t="shared" si="393"/>
        <v>#N/A</v>
      </c>
      <c r="C19912" s="9"/>
      <c r="D19912" s="8"/>
      <c r="E19912" s="8"/>
      <c r="F19912" s="10"/>
      <c r="G19912" s="8">
        <v>64508</v>
      </c>
      <c r="H19912" s="8" t="s">
        <v>33081</v>
      </c>
      <c r="I19912" s="8" t="s">
        <v>32936</v>
      </c>
      <c r="J19912" s="8">
        <v>13683</v>
      </c>
      <c r="K19912" s="8" t="s">
        <v>34004</v>
      </c>
    </row>
    <row r="19913" spans="1:11" x14ac:dyDescent="0.2">
      <c r="A19913" s="8">
        <f>IF(IFERROR((MATCH(G19913,$G$1:$G$12712,0)),0),INDEX($A$1:$A$12712,MATCH(G19913,$G$1:$G$12712,0)),MAX($A$2:$A19912)+1)</f>
        <v>15612</v>
      </c>
      <c r="B19913" s="8" t="e">
        <f t="shared" si="393"/>
        <v>#N/A</v>
      </c>
      <c r="C19913" s="9"/>
      <c r="D19913" s="8"/>
      <c r="E19913" s="8"/>
      <c r="F19913" s="10"/>
      <c r="G19913" s="8">
        <v>64511</v>
      </c>
      <c r="H19913" s="8" t="s">
        <v>33082</v>
      </c>
      <c r="I19913" s="8" t="s">
        <v>32936</v>
      </c>
      <c r="J19913" s="8">
        <v>13683</v>
      </c>
      <c r="K19913" s="8" t="s">
        <v>34004</v>
      </c>
    </row>
    <row r="19914" spans="1:11" x14ac:dyDescent="0.2">
      <c r="A19914" s="8">
        <f>IF(IFERROR((MATCH(G19914,$G$1:$G$12712,0)),0),INDEX($A$1:$A$12712,MATCH(G19914,$G$1:$G$12712,0)),MAX($A$2:$A19913)+1)</f>
        <v>15613</v>
      </c>
      <c r="B19914" s="8" t="e">
        <f t="shared" si="393"/>
        <v>#N/A</v>
      </c>
      <c r="C19914" s="9"/>
      <c r="D19914" s="8"/>
      <c r="E19914" s="8"/>
      <c r="F19914" s="10"/>
      <c r="G19914" s="8">
        <v>64514</v>
      </c>
      <c r="H19914" s="8" t="s">
        <v>33083</v>
      </c>
      <c r="I19914" s="8" t="s">
        <v>32936</v>
      </c>
      <c r="J19914" s="8">
        <v>13683</v>
      </c>
      <c r="K19914" s="8" t="s">
        <v>34004</v>
      </c>
    </row>
    <row r="19915" spans="1:11" x14ac:dyDescent="0.2">
      <c r="A19915" s="8">
        <f>IF(IFERROR((MATCH(G19915,$G$1:$G$12712,0)),0),INDEX($A$1:$A$12712,MATCH(G19915,$G$1:$G$12712,0)),MAX($A$2:$A19914)+1)</f>
        <v>15614</v>
      </c>
      <c r="B19915" s="8" t="e">
        <f t="shared" si="393"/>
        <v>#N/A</v>
      </c>
      <c r="C19915" s="9"/>
      <c r="D19915" s="8"/>
      <c r="E19915" s="8"/>
      <c r="F19915" s="10"/>
      <c r="G19915" s="8">
        <v>64516</v>
      </c>
      <c r="H19915" s="8" t="s">
        <v>33084</v>
      </c>
      <c r="I19915" s="8" t="s">
        <v>32936</v>
      </c>
      <c r="J19915" s="8">
        <v>13683</v>
      </c>
      <c r="K19915" s="8" t="s">
        <v>34004</v>
      </c>
    </row>
    <row r="19916" spans="1:11" x14ac:dyDescent="0.2">
      <c r="A19916" s="8">
        <f>IF(IFERROR((MATCH(G19916,$G$1:$G$12712,0)),0),INDEX($A$1:$A$12712,MATCH(G19916,$G$1:$G$12712,0)),MAX($A$2:$A19915)+1)</f>
        <v>15615</v>
      </c>
      <c r="B19916" s="8" t="e">
        <f t="shared" si="393"/>
        <v>#N/A</v>
      </c>
      <c r="C19916" s="9"/>
      <c r="D19916" s="8"/>
      <c r="E19916" s="8"/>
      <c r="F19916" s="10"/>
      <c r="G19916" s="8">
        <v>64520</v>
      </c>
      <c r="H19916" s="8" t="s">
        <v>33085</v>
      </c>
      <c r="I19916" s="8" t="s">
        <v>32936</v>
      </c>
      <c r="J19916" s="8">
        <v>13683</v>
      </c>
      <c r="K19916" s="8" t="s">
        <v>34004</v>
      </c>
    </row>
    <row r="19917" spans="1:11" x14ac:dyDescent="0.2">
      <c r="A19917" s="8">
        <f>IF(IFERROR((MATCH(G19917,$G$1:$G$12712,0)),0),INDEX($A$1:$A$12712,MATCH(G19917,$G$1:$G$12712,0)),MAX($A$2:$A19916)+1)</f>
        <v>15616</v>
      </c>
      <c r="B19917" s="8" t="e">
        <f t="shared" si="393"/>
        <v>#N/A</v>
      </c>
      <c r="C19917" s="9"/>
      <c r="D19917" s="8"/>
      <c r="E19917" s="8"/>
      <c r="F19917" s="10"/>
      <c r="G19917" s="8">
        <v>64530</v>
      </c>
      <c r="H19917" s="8" t="s">
        <v>33086</v>
      </c>
      <c r="I19917" s="8" t="s">
        <v>32871</v>
      </c>
      <c r="J19917" s="8">
        <v>64074</v>
      </c>
      <c r="K19917" s="8" t="s">
        <v>34004</v>
      </c>
    </row>
    <row r="19918" spans="1:11" x14ac:dyDescent="0.2">
      <c r="A19918" s="8">
        <f>IF(IFERROR((MATCH(G19918,$G$1:$G$12712,0)),0),INDEX($A$1:$A$12712,MATCH(G19918,$G$1:$G$12712,0)),MAX($A$2:$A19917)+1)</f>
        <v>15617</v>
      </c>
      <c r="B19918" s="8" t="e">
        <f t="shared" si="393"/>
        <v>#N/A</v>
      </c>
      <c r="C19918" s="9"/>
      <c r="D19918" s="8"/>
      <c r="E19918" s="8"/>
      <c r="F19918" s="10"/>
      <c r="G19918" s="8">
        <v>64576</v>
      </c>
      <c r="H19918" s="8" t="s">
        <v>33087</v>
      </c>
      <c r="I19918" s="8" t="s">
        <v>32871</v>
      </c>
      <c r="J19918" s="8">
        <v>64074</v>
      </c>
      <c r="K19918" s="8" t="s">
        <v>34004</v>
      </c>
    </row>
    <row r="19919" spans="1:11" x14ac:dyDescent="0.2">
      <c r="A19919" s="8">
        <f>IF(IFERROR((MATCH(G19919,$G$1:$G$12712,0)),0),INDEX($A$1:$A$12712,MATCH(G19919,$G$1:$G$12712,0)),MAX($A$2:$A19918)+1)</f>
        <v>15618</v>
      </c>
      <c r="B19919" s="8" t="e">
        <f t="shared" si="393"/>
        <v>#N/A</v>
      </c>
      <c r="C19919" s="9"/>
      <c r="D19919" s="8"/>
      <c r="E19919" s="8"/>
      <c r="F19919" s="10"/>
      <c r="G19919" s="8">
        <v>64589</v>
      </c>
      <c r="H19919" s="8" t="s">
        <v>33088</v>
      </c>
      <c r="I19919" s="8" t="s">
        <v>33089</v>
      </c>
      <c r="J19919" s="8">
        <v>64204</v>
      </c>
      <c r="K19919" s="8" t="s">
        <v>34004</v>
      </c>
    </row>
    <row r="19920" spans="1:11" x14ac:dyDescent="0.2">
      <c r="A19920" s="8">
        <f>IF(IFERROR((MATCH(G19920,$G$1:$G$12712,0)),0),INDEX($A$1:$A$12712,MATCH(G19920,$G$1:$G$12712,0)),MAX($A$2:$A19919)+1)</f>
        <v>15619</v>
      </c>
      <c r="B19920" s="8" t="e">
        <f t="shared" si="393"/>
        <v>#N/A</v>
      </c>
      <c r="C19920" s="9"/>
      <c r="D19920" s="8"/>
      <c r="E19920" s="8"/>
      <c r="F19920" s="10"/>
      <c r="G19920" s="8">
        <v>64696</v>
      </c>
      <c r="H19920" s="8" t="s">
        <v>33090</v>
      </c>
      <c r="I19920" s="8" t="s">
        <v>30843</v>
      </c>
      <c r="J19920" s="8">
        <v>61012</v>
      </c>
      <c r="K19920" s="8" t="s">
        <v>34004</v>
      </c>
    </row>
    <row r="19921" spans="1:11" x14ac:dyDescent="0.2">
      <c r="A19921" s="8">
        <f>IF(IFERROR((MATCH(G19921,$G$1:$G$12712,0)),0),INDEX($A$1:$A$12712,MATCH(G19921,$G$1:$G$12712,0)),MAX($A$2:$A19920)+1)</f>
        <v>15620</v>
      </c>
      <c r="B19921" s="8" t="e">
        <f t="shared" si="393"/>
        <v>#N/A</v>
      </c>
      <c r="C19921" s="9"/>
      <c r="D19921" s="8"/>
      <c r="E19921" s="8"/>
      <c r="F19921" s="10"/>
      <c r="G19921" s="8">
        <v>64766</v>
      </c>
      <c r="H19921" s="8" t="s">
        <v>33091</v>
      </c>
      <c r="I19921" s="8" t="s">
        <v>33092</v>
      </c>
      <c r="J19921" s="8">
        <v>60868</v>
      </c>
      <c r="K19921" s="8" t="s">
        <v>34004</v>
      </c>
    </row>
    <row r="19922" spans="1:11" x14ac:dyDescent="0.2">
      <c r="A19922" s="8">
        <f>IF(IFERROR((MATCH(G19922,$G$1:$G$12712,0)),0),INDEX($A$1:$A$12712,MATCH(G19922,$G$1:$G$12712,0)),MAX($A$2:$A19921)+1)</f>
        <v>15621</v>
      </c>
      <c r="B19922" s="8" t="e">
        <f t="shared" si="393"/>
        <v>#N/A</v>
      </c>
      <c r="C19922" s="9"/>
      <c r="D19922" s="8"/>
      <c r="E19922" s="8"/>
      <c r="F19922" s="10"/>
      <c r="G19922" s="8">
        <v>64365</v>
      </c>
      <c r="H19922" s="8" t="s">
        <v>33093</v>
      </c>
      <c r="I19922" s="8" t="s">
        <v>31058</v>
      </c>
      <c r="J19922" s="8">
        <v>61677</v>
      </c>
      <c r="K19922" s="8" t="s">
        <v>34004</v>
      </c>
    </row>
    <row r="19923" spans="1:11" x14ac:dyDescent="0.2">
      <c r="A19923" s="8">
        <f>IF(IFERROR((MATCH(G19923,$G$1:$G$12712,0)),0),INDEX($A$1:$A$12712,MATCH(G19923,$G$1:$G$12712,0)),MAX($A$2:$A19922)+1)</f>
        <v>15622</v>
      </c>
      <c r="B19923" s="8" t="e">
        <f t="shared" si="393"/>
        <v>#N/A</v>
      </c>
      <c r="C19923" s="9"/>
      <c r="D19923" s="8"/>
      <c r="E19923" s="8"/>
      <c r="F19923" s="10"/>
      <c r="G19923" s="8">
        <v>64403</v>
      </c>
      <c r="H19923" s="8" t="s">
        <v>33094</v>
      </c>
      <c r="I19923" s="8" t="s">
        <v>31746</v>
      </c>
      <c r="J19923" s="8">
        <v>63432</v>
      </c>
      <c r="K19923" s="8" t="s">
        <v>34004</v>
      </c>
    </row>
    <row r="19924" spans="1:11" x14ac:dyDescent="0.2">
      <c r="A19924" s="8">
        <f>IF(IFERROR((MATCH(G19924,$G$1:$G$12712,0)),0),INDEX($A$1:$A$12712,MATCH(G19924,$G$1:$G$12712,0)),MAX($A$2:$A19923)+1)</f>
        <v>15623</v>
      </c>
      <c r="B19924" s="8" t="e">
        <f t="shared" ref="B19924:B19987" si="394">IF(COUNTIF($G$1:$G$12712,G19924&gt;0),0,INDEX($A$1:$A$12712,MATCH(G19924,$G$1:$G$12712,0)))</f>
        <v>#N/A</v>
      </c>
      <c r="C19924" s="9"/>
      <c r="D19924" s="8"/>
      <c r="E19924" s="8"/>
      <c r="F19924" s="10"/>
      <c r="G19924" s="8">
        <v>64399</v>
      </c>
      <c r="H19924" s="8" t="s">
        <v>33095</v>
      </c>
      <c r="I19924" s="8" t="s">
        <v>31746</v>
      </c>
      <c r="J19924" s="8">
        <v>63432</v>
      </c>
      <c r="K19924" s="8" t="s">
        <v>34004</v>
      </c>
    </row>
    <row r="19925" spans="1:11" x14ac:dyDescent="0.2">
      <c r="A19925" s="8">
        <f>IF(IFERROR((MATCH(G19925,$G$1:$G$12712,0)),0),INDEX($A$1:$A$12712,MATCH(G19925,$G$1:$G$12712,0)),MAX($A$2:$A19924)+1)</f>
        <v>15624</v>
      </c>
      <c r="B19925" s="8" t="e">
        <f t="shared" si="394"/>
        <v>#N/A</v>
      </c>
      <c r="C19925" s="9"/>
      <c r="D19925" s="8"/>
      <c r="E19925" s="8"/>
      <c r="F19925" s="10"/>
      <c r="G19925" s="8">
        <v>64311</v>
      </c>
      <c r="H19925" s="8" t="s">
        <v>33096</v>
      </c>
      <c r="I19925" s="8" t="s">
        <v>33096</v>
      </c>
      <c r="J19925" s="8">
        <v>63898</v>
      </c>
      <c r="K19925" s="8" t="s">
        <v>34004</v>
      </c>
    </row>
    <row r="19926" spans="1:11" x14ac:dyDescent="0.2">
      <c r="A19926" s="8">
        <f>IF(IFERROR((MATCH(G19926,$G$1:$G$12712,0)),0),INDEX($A$1:$A$12712,MATCH(G19926,$G$1:$G$12712,0)),MAX($A$2:$A19925)+1)</f>
        <v>15625</v>
      </c>
      <c r="B19926" s="8" t="e">
        <f t="shared" si="394"/>
        <v>#N/A</v>
      </c>
      <c r="C19926" s="9"/>
      <c r="D19926" s="8"/>
      <c r="E19926" s="8"/>
      <c r="F19926" s="10"/>
      <c r="G19926" s="8">
        <v>64417</v>
      </c>
      <c r="H19926" s="8" t="s">
        <v>33097</v>
      </c>
      <c r="I19926" s="8" t="s">
        <v>33098</v>
      </c>
      <c r="J19926" s="8">
        <v>64057</v>
      </c>
      <c r="K19926" s="8" t="s">
        <v>34004</v>
      </c>
    </row>
    <row r="19927" spans="1:11" x14ac:dyDescent="0.2">
      <c r="A19927" s="8">
        <f>IF(IFERROR((MATCH(G19927,$G$1:$G$12712,0)),0),INDEX($A$1:$A$12712,MATCH(G19927,$G$1:$G$12712,0)),MAX($A$2:$A19926)+1)</f>
        <v>15626</v>
      </c>
      <c r="B19927" s="8" t="e">
        <f t="shared" si="394"/>
        <v>#N/A</v>
      </c>
      <c r="C19927" s="9"/>
      <c r="D19927" s="8"/>
      <c r="E19927" s="8"/>
      <c r="F19927" s="10"/>
      <c r="G19927" s="8">
        <v>64420</v>
      </c>
      <c r="H19927" s="8" t="s">
        <v>33099</v>
      </c>
      <c r="I19927" s="8" t="s">
        <v>11342</v>
      </c>
      <c r="J19927" s="8">
        <v>64065</v>
      </c>
      <c r="K19927" s="8" t="s">
        <v>34004</v>
      </c>
    </row>
    <row r="19928" spans="1:11" x14ac:dyDescent="0.2">
      <c r="A19928" s="8">
        <f>IF(IFERROR((MATCH(G19928,$G$1:$G$12712,0)),0),INDEX($A$1:$A$12712,MATCH(G19928,$G$1:$G$12712,0)),MAX($A$2:$A19927)+1)</f>
        <v>15627</v>
      </c>
      <c r="B19928" s="8" t="e">
        <f t="shared" si="394"/>
        <v>#N/A</v>
      </c>
      <c r="C19928" s="9"/>
      <c r="D19928" s="8"/>
      <c r="E19928" s="8"/>
      <c r="F19928" s="10"/>
      <c r="G19928" s="8">
        <v>64506</v>
      </c>
      <c r="H19928" s="8" t="s">
        <v>33100</v>
      </c>
      <c r="I19928" s="8" t="s">
        <v>33101</v>
      </c>
      <c r="J19928" s="8">
        <v>64148</v>
      </c>
      <c r="K19928" s="8" t="s">
        <v>34004</v>
      </c>
    </row>
    <row r="19929" spans="1:11" x14ac:dyDescent="0.2">
      <c r="A19929" s="8">
        <f>IF(IFERROR((MATCH(G19929,$G$1:$G$12712,0)),0),INDEX($A$1:$A$12712,MATCH(G19929,$G$1:$G$12712,0)),MAX($A$2:$A19928)+1)</f>
        <v>15628</v>
      </c>
      <c r="B19929" s="8" t="e">
        <f t="shared" si="394"/>
        <v>#N/A</v>
      </c>
      <c r="C19929" s="9"/>
      <c r="D19929" s="8"/>
      <c r="E19929" s="8"/>
      <c r="F19929" s="10"/>
      <c r="G19929" s="8">
        <v>64554</v>
      </c>
      <c r="H19929" s="8" t="s">
        <v>33102</v>
      </c>
      <c r="I19929" s="8" t="s">
        <v>32932</v>
      </c>
      <c r="J19929" s="8">
        <v>61227</v>
      </c>
      <c r="K19929" s="8" t="s">
        <v>34004</v>
      </c>
    </row>
    <row r="19930" spans="1:11" x14ac:dyDescent="0.2">
      <c r="A19930" s="8">
        <f>IF(IFERROR((MATCH(G19930,$G$1:$G$12712,0)),0),INDEX($A$1:$A$12712,MATCH(G19930,$G$1:$G$12712,0)),MAX($A$2:$A19929)+1)</f>
        <v>15629</v>
      </c>
      <c r="B19930" s="8" t="e">
        <f t="shared" si="394"/>
        <v>#N/A</v>
      </c>
      <c r="C19930" s="9"/>
      <c r="D19930" s="8"/>
      <c r="E19930" s="8"/>
      <c r="F19930" s="10"/>
      <c r="G19930" s="8">
        <v>64555</v>
      </c>
      <c r="H19930" s="8" t="s">
        <v>33103</v>
      </c>
      <c r="I19930" s="8" t="s">
        <v>32932</v>
      </c>
      <c r="J19930" s="8">
        <v>61227</v>
      </c>
      <c r="K19930" s="8" t="s">
        <v>34004</v>
      </c>
    </row>
    <row r="19931" spans="1:11" x14ac:dyDescent="0.2">
      <c r="A19931" s="8">
        <f>IF(IFERROR((MATCH(G19931,$G$1:$G$12712,0)),0),INDEX($A$1:$A$12712,MATCH(G19931,$G$1:$G$12712,0)),MAX($A$2:$A19930)+1)</f>
        <v>15630</v>
      </c>
      <c r="B19931" s="8" t="e">
        <f t="shared" si="394"/>
        <v>#N/A</v>
      </c>
      <c r="C19931" s="9"/>
      <c r="D19931" s="8"/>
      <c r="E19931" s="8"/>
      <c r="F19931" s="10"/>
      <c r="G19931" s="8">
        <v>64719</v>
      </c>
      <c r="H19931" s="8" t="s">
        <v>33104</v>
      </c>
      <c r="I19931" s="8" t="s">
        <v>30843</v>
      </c>
      <c r="J19931" s="8">
        <v>61012</v>
      </c>
      <c r="K19931" s="8" t="s">
        <v>34004</v>
      </c>
    </row>
    <row r="19932" spans="1:11" x14ac:dyDescent="0.2">
      <c r="A19932" s="8">
        <f>IF(IFERROR((MATCH(G19932,$G$1:$G$12712,0)),0),INDEX($A$1:$A$12712,MATCH(G19932,$G$1:$G$12712,0)),MAX($A$2:$A19931)+1)</f>
        <v>15631</v>
      </c>
      <c r="B19932" s="8" t="e">
        <f t="shared" si="394"/>
        <v>#N/A</v>
      </c>
      <c r="C19932" s="9"/>
      <c r="D19932" s="8"/>
      <c r="E19932" s="8"/>
      <c r="F19932" s="10"/>
      <c r="G19932" s="8">
        <v>64725</v>
      </c>
      <c r="H19932" s="8" t="s">
        <v>33105</v>
      </c>
      <c r="I19932" s="8" t="s">
        <v>30843</v>
      </c>
      <c r="J19932" s="8">
        <v>61012</v>
      </c>
      <c r="K19932" s="8" t="s">
        <v>34004</v>
      </c>
    </row>
    <row r="19933" spans="1:11" x14ac:dyDescent="0.2">
      <c r="A19933" s="8">
        <f>IF(IFERROR((MATCH(G19933,$G$1:$G$12712,0)),0),INDEX($A$1:$A$12712,MATCH(G19933,$G$1:$G$12712,0)),MAX($A$2:$A19932)+1)</f>
        <v>15632</v>
      </c>
      <c r="B19933" s="8" t="e">
        <f t="shared" si="394"/>
        <v>#N/A</v>
      </c>
      <c r="C19933" s="9"/>
      <c r="D19933" s="8"/>
      <c r="E19933" s="8"/>
      <c r="F19933" s="10"/>
      <c r="G19933" s="8">
        <v>64749</v>
      </c>
      <c r="H19933" s="8" t="s">
        <v>33106</v>
      </c>
      <c r="I19933" s="8" t="s">
        <v>33107</v>
      </c>
      <c r="J19933" s="8">
        <v>64309</v>
      </c>
      <c r="K19933" s="8" t="s">
        <v>34004</v>
      </c>
    </row>
    <row r="19934" spans="1:11" x14ac:dyDescent="0.2">
      <c r="A19934" s="8">
        <f>IF(IFERROR((MATCH(G19934,$G$1:$G$12712,0)),0),INDEX($A$1:$A$12712,MATCH(G19934,$G$1:$G$12712,0)),MAX($A$2:$A19933)+1)</f>
        <v>15633</v>
      </c>
      <c r="B19934" s="8" t="e">
        <f t="shared" si="394"/>
        <v>#N/A</v>
      </c>
      <c r="C19934" s="9"/>
      <c r="D19934" s="8"/>
      <c r="E19934" s="8"/>
      <c r="F19934" s="10"/>
      <c r="G19934" s="8">
        <v>64781</v>
      </c>
      <c r="H19934" s="8" t="s">
        <v>33108</v>
      </c>
      <c r="I19934" s="8" t="s">
        <v>33109</v>
      </c>
      <c r="J19934" s="8">
        <v>64327</v>
      </c>
      <c r="K19934" s="8" t="s">
        <v>34004</v>
      </c>
    </row>
    <row r="19935" spans="1:11" x14ac:dyDescent="0.2">
      <c r="A19935" s="8">
        <f>IF(IFERROR((MATCH(G19935,$G$1:$G$12712,0)),0),INDEX($A$1:$A$12712,MATCH(G19935,$G$1:$G$12712,0)),MAX($A$2:$A19934)+1)</f>
        <v>15634</v>
      </c>
      <c r="B19935" s="8" t="e">
        <f t="shared" si="394"/>
        <v>#N/A</v>
      </c>
      <c r="C19935" s="9"/>
      <c r="D19935" s="8"/>
      <c r="E19935" s="8"/>
      <c r="F19935" s="10"/>
      <c r="G19935" s="8">
        <v>64360</v>
      </c>
      <c r="H19935" s="8" t="s">
        <v>33110</v>
      </c>
      <c r="I19935" s="8" t="s">
        <v>31058</v>
      </c>
      <c r="J19935" s="8">
        <v>61677</v>
      </c>
      <c r="K19935" s="8" t="s">
        <v>34004</v>
      </c>
    </row>
    <row r="19936" spans="1:11" x14ac:dyDescent="0.2">
      <c r="A19936" s="8">
        <f>IF(IFERROR((MATCH(G19936,$G$1:$G$12712,0)),0),INDEX($A$1:$A$12712,MATCH(G19936,$G$1:$G$12712,0)),MAX($A$2:$A19935)+1)</f>
        <v>15635</v>
      </c>
      <c r="B19936" s="8" t="e">
        <f t="shared" si="394"/>
        <v>#N/A</v>
      </c>
      <c r="C19936" s="9"/>
      <c r="D19936" s="8"/>
      <c r="E19936" s="8"/>
      <c r="F19936" s="10"/>
      <c r="G19936" s="8">
        <v>64124</v>
      </c>
      <c r="H19936" s="8" t="s">
        <v>33111</v>
      </c>
      <c r="I19936" s="8" t="s">
        <v>33112</v>
      </c>
      <c r="J19936" s="8">
        <v>63758</v>
      </c>
      <c r="K19936" s="8" t="s">
        <v>34004</v>
      </c>
    </row>
    <row r="19937" spans="1:11" x14ac:dyDescent="0.2">
      <c r="A19937" s="8">
        <f>IF(IFERROR((MATCH(G19937,$G$1:$G$12712,0)),0),INDEX($A$1:$A$12712,MATCH(G19937,$G$1:$G$12712,0)),MAX($A$2:$A19936)+1)</f>
        <v>15636</v>
      </c>
      <c r="B19937" s="8" t="e">
        <f t="shared" si="394"/>
        <v>#N/A</v>
      </c>
      <c r="C19937" s="9"/>
      <c r="D19937" s="8"/>
      <c r="E19937" s="8"/>
      <c r="F19937" s="10"/>
      <c r="G19937" s="8">
        <v>64620</v>
      </c>
      <c r="H19937" s="8" t="s">
        <v>33113</v>
      </c>
      <c r="I19937" s="8" t="s">
        <v>33114</v>
      </c>
      <c r="J19937" s="8">
        <v>64237</v>
      </c>
      <c r="K19937" s="8" t="s">
        <v>34004</v>
      </c>
    </row>
    <row r="19938" spans="1:11" x14ac:dyDescent="0.2">
      <c r="A19938" s="8">
        <f>IF(IFERROR((MATCH(G19938,$G$1:$G$12712,0)),0),INDEX($A$1:$A$12712,MATCH(G19938,$G$1:$G$12712,0)),MAX($A$2:$A19937)+1)</f>
        <v>15637</v>
      </c>
      <c r="B19938" s="8" t="e">
        <f t="shared" si="394"/>
        <v>#N/A</v>
      </c>
      <c r="C19938" s="9"/>
      <c r="D19938" s="8"/>
      <c r="E19938" s="8"/>
      <c r="F19938" s="10"/>
      <c r="G19938" s="8">
        <v>64714</v>
      </c>
      <c r="H19938" s="8" t="s">
        <v>33115</v>
      </c>
      <c r="I19938" s="8" t="s">
        <v>33116</v>
      </c>
      <c r="J19938" s="8">
        <v>60571</v>
      </c>
      <c r="K19938" s="8" t="s">
        <v>34004</v>
      </c>
    </row>
    <row r="19939" spans="1:11" x14ac:dyDescent="0.2">
      <c r="A19939" s="8">
        <f>IF(IFERROR((MATCH(G19939,$G$1:$G$12712,0)),0),INDEX($A$1:$A$12712,MATCH(G19939,$G$1:$G$12712,0)),MAX($A$2:$A19938)+1)</f>
        <v>15638</v>
      </c>
      <c r="B19939" s="8" t="e">
        <f t="shared" si="394"/>
        <v>#N/A</v>
      </c>
      <c r="C19939" s="9"/>
      <c r="D19939" s="8"/>
      <c r="E19939" s="8"/>
      <c r="F19939" s="10"/>
      <c r="G19939" s="8">
        <v>64751</v>
      </c>
      <c r="H19939" s="8" t="s">
        <v>33117</v>
      </c>
      <c r="I19939" s="8" t="s">
        <v>28843</v>
      </c>
      <c r="J19939" s="8">
        <v>60025</v>
      </c>
      <c r="K19939" s="8" t="s">
        <v>34004</v>
      </c>
    </row>
    <row r="19940" spans="1:11" x14ac:dyDescent="0.2">
      <c r="A19940" s="8">
        <f>IF(IFERROR((MATCH(G19940,$G$1:$G$12712,0)),0),INDEX($A$1:$A$12712,MATCH(G19940,$G$1:$G$12712,0)),MAX($A$2:$A19939)+1)</f>
        <v>15639</v>
      </c>
      <c r="B19940" s="8" t="e">
        <f t="shared" si="394"/>
        <v>#N/A</v>
      </c>
      <c r="C19940" s="9"/>
      <c r="D19940" s="8"/>
      <c r="E19940" s="8"/>
      <c r="F19940" s="10"/>
      <c r="G19940" s="8">
        <v>64437</v>
      </c>
      <c r="H19940" s="8" t="s">
        <v>33118</v>
      </c>
      <c r="I19940" s="8" t="s">
        <v>33119</v>
      </c>
      <c r="J19940" s="8">
        <v>64070</v>
      </c>
      <c r="K19940" s="8" t="s">
        <v>34004</v>
      </c>
    </row>
    <row r="19941" spans="1:11" x14ac:dyDescent="0.2">
      <c r="A19941" s="8">
        <f>IF(IFERROR((MATCH(G19941,$G$1:$G$12712,0)),0),INDEX($A$1:$A$12712,MATCH(G19941,$G$1:$G$12712,0)),MAX($A$2:$A19940)+1)</f>
        <v>15640</v>
      </c>
      <c r="B19941" s="8" t="e">
        <f t="shared" si="394"/>
        <v>#N/A</v>
      </c>
      <c r="C19941" s="9"/>
      <c r="D19941" s="8"/>
      <c r="E19941" s="8"/>
      <c r="F19941" s="10"/>
      <c r="G19941" s="8">
        <v>64526</v>
      </c>
      <c r="H19941" s="8" t="s">
        <v>33120</v>
      </c>
      <c r="I19941" s="8" t="s">
        <v>31212</v>
      </c>
      <c r="J19941" s="8">
        <v>62915</v>
      </c>
      <c r="K19941" s="8" t="s">
        <v>34004</v>
      </c>
    </row>
    <row r="19942" spans="1:11" x14ac:dyDescent="0.2">
      <c r="A19942" s="8">
        <f>IF(IFERROR((MATCH(G19942,$G$1:$G$12712,0)),0),INDEX($A$1:$A$12712,MATCH(G19942,$G$1:$G$12712,0)),MAX($A$2:$A19941)+1)</f>
        <v>15641</v>
      </c>
      <c r="B19942" s="8" t="e">
        <f t="shared" si="394"/>
        <v>#N/A</v>
      </c>
      <c r="C19942" s="9"/>
      <c r="D19942" s="8"/>
      <c r="E19942" s="8"/>
      <c r="F19942" s="10"/>
      <c r="G19942" s="8">
        <v>64673</v>
      </c>
      <c r="H19942" s="8" t="s">
        <v>33121</v>
      </c>
      <c r="I19942" s="8" t="s">
        <v>33122</v>
      </c>
      <c r="J19942" s="8">
        <v>64255</v>
      </c>
      <c r="K19942" s="8" t="s">
        <v>34004</v>
      </c>
    </row>
    <row r="19943" spans="1:11" x14ac:dyDescent="0.2">
      <c r="A19943" s="8">
        <f>IF(IFERROR((MATCH(G19943,$G$1:$G$12712,0)),0),INDEX($A$1:$A$12712,MATCH(G19943,$G$1:$G$12712,0)),MAX($A$2:$A19942)+1)</f>
        <v>15642</v>
      </c>
      <c r="B19943" s="8" t="e">
        <f t="shared" si="394"/>
        <v>#N/A</v>
      </c>
      <c r="C19943" s="9"/>
      <c r="D19943" s="8"/>
      <c r="E19943" s="8"/>
      <c r="F19943" s="10"/>
      <c r="G19943" s="8">
        <v>64748</v>
      </c>
      <c r="H19943" s="8" t="s">
        <v>33123</v>
      </c>
      <c r="I19943" s="8" t="s">
        <v>33107</v>
      </c>
      <c r="J19943" s="8">
        <v>64309</v>
      </c>
      <c r="K19943" s="8" t="s">
        <v>34004</v>
      </c>
    </row>
    <row r="19944" spans="1:11" x14ac:dyDescent="0.2">
      <c r="A19944" s="8">
        <f>IF(IFERROR((MATCH(G19944,$G$1:$G$12712,0)),0),INDEX($A$1:$A$12712,MATCH(G19944,$G$1:$G$12712,0)),MAX($A$2:$A19943)+1)</f>
        <v>15643</v>
      </c>
      <c r="B19944" s="8" t="e">
        <f t="shared" si="394"/>
        <v>#N/A</v>
      </c>
      <c r="C19944" s="9"/>
      <c r="D19944" s="8"/>
      <c r="E19944" s="8"/>
      <c r="F19944" s="10"/>
      <c r="G19944" s="8">
        <v>64752</v>
      </c>
      <c r="H19944" s="8" t="s">
        <v>33124</v>
      </c>
      <c r="I19944" s="8" t="s">
        <v>32226</v>
      </c>
      <c r="J19944" s="8">
        <v>6455</v>
      </c>
      <c r="K19944" s="8" t="s">
        <v>34004</v>
      </c>
    </row>
    <row r="19945" spans="1:11" x14ac:dyDescent="0.2">
      <c r="A19945" s="8">
        <f>IF(IFERROR((MATCH(G19945,$G$1:$G$12712,0)),0),INDEX($A$1:$A$12712,MATCH(G19945,$G$1:$G$12712,0)),MAX($A$2:$A19944)+1)</f>
        <v>15644</v>
      </c>
      <c r="B19945" s="8" t="e">
        <f t="shared" si="394"/>
        <v>#N/A</v>
      </c>
      <c r="C19945" s="9"/>
      <c r="D19945" s="8"/>
      <c r="E19945" s="8"/>
      <c r="F19945" s="10"/>
      <c r="G19945" s="8">
        <v>64708</v>
      </c>
      <c r="H19945" s="8" t="s">
        <v>33125</v>
      </c>
      <c r="I19945" s="8" t="s">
        <v>32984</v>
      </c>
      <c r="J19945" s="8">
        <v>689</v>
      </c>
      <c r="K19945" s="8" t="s">
        <v>34004</v>
      </c>
    </row>
    <row r="19946" spans="1:11" x14ac:dyDescent="0.2">
      <c r="A19946" s="8">
        <f>IF(IFERROR((MATCH(G19946,$G$1:$G$12712,0)),0),INDEX($A$1:$A$12712,MATCH(G19946,$G$1:$G$12712,0)),MAX($A$2:$A19945)+1)</f>
        <v>15645</v>
      </c>
      <c r="B19946" s="8" t="e">
        <f t="shared" si="394"/>
        <v>#N/A</v>
      </c>
      <c r="C19946" s="9"/>
      <c r="D19946" s="8"/>
      <c r="E19946" s="8"/>
      <c r="F19946" s="10"/>
      <c r="G19946" s="8">
        <v>64440</v>
      </c>
      <c r="H19946" s="8" t="s">
        <v>33126</v>
      </c>
      <c r="I19946" s="8" t="s">
        <v>33126</v>
      </c>
      <c r="J19946" s="8">
        <v>64093</v>
      </c>
      <c r="K19946" s="8" t="s">
        <v>34004</v>
      </c>
    </row>
    <row r="19947" spans="1:11" x14ac:dyDescent="0.2">
      <c r="A19947" s="8">
        <f>IF(IFERROR((MATCH(G19947,$G$1:$G$12712,0)),0),INDEX($A$1:$A$12712,MATCH(G19947,$G$1:$G$12712,0)),MAX($A$2:$A19946)+1)</f>
        <v>15646</v>
      </c>
      <c r="B19947" s="8" t="e">
        <f t="shared" si="394"/>
        <v>#N/A</v>
      </c>
      <c r="C19947" s="9"/>
      <c r="D19947" s="8"/>
      <c r="E19947" s="8"/>
      <c r="F19947" s="10"/>
      <c r="G19947" s="8">
        <v>64505</v>
      </c>
      <c r="H19947" s="8" t="s">
        <v>33127</v>
      </c>
      <c r="I19947" s="8" t="s">
        <v>33128</v>
      </c>
      <c r="J19947" s="8">
        <v>6395</v>
      </c>
      <c r="K19947" s="8" t="s">
        <v>34004</v>
      </c>
    </row>
    <row r="19948" spans="1:11" x14ac:dyDescent="0.2">
      <c r="A19948" s="8">
        <f>IF(IFERROR((MATCH(G19948,$G$1:$G$12712,0)),0),INDEX($A$1:$A$12712,MATCH(G19948,$G$1:$G$12712,0)),MAX($A$2:$A19947)+1)</f>
        <v>15647</v>
      </c>
      <c r="B19948" s="8" t="e">
        <f t="shared" si="394"/>
        <v>#N/A</v>
      </c>
      <c r="C19948" s="9"/>
      <c r="D19948" s="8"/>
      <c r="E19948" s="8"/>
      <c r="F19948" s="10"/>
      <c r="G19948" s="8">
        <v>64174</v>
      </c>
      <c r="H19948" s="8" t="s">
        <v>33129</v>
      </c>
      <c r="I19948" s="8" t="s">
        <v>30759</v>
      </c>
      <c r="J19948" s="8">
        <v>61060</v>
      </c>
      <c r="K19948" s="8" t="s">
        <v>34004</v>
      </c>
    </row>
    <row r="19949" spans="1:11" x14ac:dyDescent="0.2">
      <c r="A19949" s="8">
        <f>IF(IFERROR((MATCH(G19949,$G$1:$G$12712,0)),0),INDEX($A$1:$A$12712,MATCH(G19949,$G$1:$G$12712,0)),MAX($A$2:$A19948)+1)</f>
        <v>15648</v>
      </c>
      <c r="B19949" s="8" t="e">
        <f t="shared" si="394"/>
        <v>#N/A</v>
      </c>
      <c r="C19949" s="9"/>
      <c r="D19949" s="8"/>
      <c r="E19949" s="8"/>
      <c r="F19949" s="10"/>
      <c r="G19949" s="8">
        <v>64267</v>
      </c>
      <c r="H19949" s="8" t="s">
        <v>33130</v>
      </c>
      <c r="I19949" s="8" t="s">
        <v>28843</v>
      </c>
      <c r="J19949" s="8">
        <v>60025</v>
      </c>
      <c r="K19949" s="8" t="s">
        <v>34004</v>
      </c>
    </row>
    <row r="19950" spans="1:11" x14ac:dyDescent="0.2">
      <c r="A19950" s="8">
        <f>IF(IFERROR((MATCH(G19950,$G$1:$G$12712,0)),0),INDEX($A$1:$A$12712,MATCH(G19950,$G$1:$G$12712,0)),MAX($A$2:$A19949)+1)</f>
        <v>15649</v>
      </c>
      <c r="B19950" s="8" t="e">
        <f t="shared" si="394"/>
        <v>#N/A</v>
      </c>
      <c r="C19950" s="9"/>
      <c r="D19950" s="8"/>
      <c r="E19950" s="8"/>
      <c r="F19950" s="10"/>
      <c r="G19950" s="8">
        <v>64276</v>
      </c>
      <c r="H19950" s="8" t="s">
        <v>33131</v>
      </c>
      <c r="I19950" s="8" t="s">
        <v>33132</v>
      </c>
      <c r="J19950" s="8">
        <v>63640</v>
      </c>
      <c r="K19950" s="8" t="s">
        <v>34004</v>
      </c>
    </row>
    <row r="19951" spans="1:11" x14ac:dyDescent="0.2">
      <c r="A19951" s="8">
        <f>IF(IFERROR((MATCH(G19951,$G$1:$G$12712,0)),0),INDEX($A$1:$A$12712,MATCH(G19951,$G$1:$G$12712,0)),MAX($A$2:$A19950)+1)</f>
        <v>15650</v>
      </c>
      <c r="B19951" s="8" t="e">
        <f t="shared" si="394"/>
        <v>#N/A</v>
      </c>
      <c r="C19951" s="9"/>
      <c r="D19951" s="8"/>
      <c r="E19951" s="8"/>
      <c r="F19951" s="10"/>
      <c r="G19951" s="8">
        <v>64277</v>
      </c>
      <c r="H19951" s="8" t="s">
        <v>33133</v>
      </c>
      <c r="I19951" s="8" t="s">
        <v>33132</v>
      </c>
      <c r="J19951" s="8">
        <v>63640</v>
      </c>
      <c r="K19951" s="8" t="s">
        <v>34004</v>
      </c>
    </row>
    <row r="19952" spans="1:11" x14ac:dyDescent="0.2">
      <c r="A19952" s="8">
        <f>IF(IFERROR((MATCH(G19952,$G$1:$G$12712,0)),0),INDEX($A$1:$A$12712,MATCH(G19952,$G$1:$G$12712,0)),MAX($A$2:$A19951)+1)</f>
        <v>15651</v>
      </c>
      <c r="B19952" s="8" t="e">
        <f t="shared" si="394"/>
        <v>#N/A</v>
      </c>
      <c r="C19952" s="9"/>
      <c r="D19952" s="8"/>
      <c r="E19952" s="8"/>
      <c r="F19952" s="10"/>
      <c r="G19952" s="8">
        <v>64280</v>
      </c>
      <c r="H19952" s="8" t="s">
        <v>33134</v>
      </c>
      <c r="I19952" s="8" t="s">
        <v>33132</v>
      </c>
      <c r="J19952" s="8">
        <v>63640</v>
      </c>
      <c r="K19952" s="8" t="s">
        <v>34004</v>
      </c>
    </row>
    <row r="19953" spans="1:11" x14ac:dyDescent="0.2">
      <c r="A19953" s="8">
        <f>IF(IFERROR((MATCH(G19953,$G$1:$G$12712,0)),0),INDEX($A$1:$A$12712,MATCH(G19953,$G$1:$G$12712,0)),MAX($A$2:$A19952)+1)</f>
        <v>15652</v>
      </c>
      <c r="B19953" s="8" t="e">
        <f t="shared" si="394"/>
        <v>#N/A</v>
      </c>
      <c r="C19953" s="9"/>
      <c r="D19953" s="8"/>
      <c r="E19953" s="8"/>
      <c r="F19953" s="10"/>
      <c r="G19953" s="8">
        <v>64281</v>
      </c>
      <c r="H19953" s="8" t="s">
        <v>33135</v>
      </c>
      <c r="I19953" s="8" t="s">
        <v>33132</v>
      </c>
      <c r="J19953" s="8">
        <v>63640</v>
      </c>
      <c r="K19953" s="8" t="s">
        <v>34004</v>
      </c>
    </row>
    <row r="19954" spans="1:11" x14ac:dyDescent="0.2">
      <c r="A19954" s="8">
        <f>IF(IFERROR((MATCH(G19954,$G$1:$G$12712,0)),0),INDEX($A$1:$A$12712,MATCH(G19954,$G$1:$G$12712,0)),MAX($A$2:$A19953)+1)</f>
        <v>15653</v>
      </c>
      <c r="B19954" s="8" t="e">
        <f t="shared" si="394"/>
        <v>#N/A</v>
      </c>
      <c r="C19954" s="9"/>
      <c r="D19954" s="8"/>
      <c r="E19954" s="8"/>
      <c r="F19954" s="10"/>
      <c r="G19954" s="8">
        <v>64285</v>
      </c>
      <c r="H19954" s="8" t="s">
        <v>33136</v>
      </c>
      <c r="I19954" s="8" t="s">
        <v>33132</v>
      </c>
      <c r="J19954" s="8">
        <v>63640</v>
      </c>
      <c r="K19954" s="8" t="s">
        <v>34004</v>
      </c>
    </row>
    <row r="19955" spans="1:11" x14ac:dyDescent="0.2">
      <c r="A19955" s="8">
        <f>IF(IFERROR((MATCH(G19955,$G$1:$G$12712,0)),0),INDEX($A$1:$A$12712,MATCH(G19955,$G$1:$G$12712,0)),MAX($A$2:$A19954)+1)</f>
        <v>15654</v>
      </c>
      <c r="B19955" s="8" t="e">
        <f t="shared" si="394"/>
        <v>#N/A</v>
      </c>
      <c r="C19955" s="9"/>
      <c r="D19955" s="8"/>
      <c r="E19955" s="8"/>
      <c r="F19955" s="10"/>
      <c r="G19955" s="8">
        <v>64299</v>
      </c>
      <c r="H19955" s="8" t="s">
        <v>33137</v>
      </c>
      <c r="I19955" s="8" t="s">
        <v>33138</v>
      </c>
      <c r="J19955" s="8">
        <v>62679</v>
      </c>
      <c r="K19955" s="8" t="s">
        <v>34004</v>
      </c>
    </row>
    <row r="19956" spans="1:11" x14ac:dyDescent="0.2">
      <c r="A19956" s="8">
        <f>IF(IFERROR((MATCH(G19956,$G$1:$G$12712,0)),0),INDEX($A$1:$A$12712,MATCH(G19956,$G$1:$G$12712,0)),MAX($A$2:$A19955)+1)</f>
        <v>15655</v>
      </c>
      <c r="B19956" s="8" t="e">
        <f t="shared" si="394"/>
        <v>#N/A</v>
      </c>
      <c r="C19956" s="9"/>
      <c r="D19956" s="8"/>
      <c r="E19956" s="8"/>
      <c r="F19956" s="10"/>
      <c r="G19956" s="8">
        <v>64308</v>
      </c>
      <c r="H19956" s="8" t="s">
        <v>33139</v>
      </c>
      <c r="I19956" s="8" t="s">
        <v>33140</v>
      </c>
      <c r="J19956" s="8">
        <v>63248</v>
      </c>
      <c r="K19956" s="8" t="s">
        <v>34004</v>
      </c>
    </row>
    <row r="19957" spans="1:11" x14ac:dyDescent="0.2">
      <c r="A19957" s="8">
        <f>IF(IFERROR((MATCH(G19957,$G$1:$G$12712,0)),0),INDEX($A$1:$A$12712,MATCH(G19957,$G$1:$G$12712,0)),MAX($A$2:$A19956)+1)</f>
        <v>15656</v>
      </c>
      <c r="B19957" s="8" t="e">
        <f t="shared" si="394"/>
        <v>#N/A</v>
      </c>
      <c r="C19957" s="9"/>
      <c r="D19957" s="8"/>
      <c r="E19957" s="8"/>
      <c r="F19957" s="10"/>
      <c r="G19957" s="8">
        <v>64333</v>
      </c>
      <c r="H19957" s="8" t="s">
        <v>33141</v>
      </c>
      <c r="I19957" s="8" t="s">
        <v>33141</v>
      </c>
      <c r="J19957" s="8">
        <v>63904</v>
      </c>
      <c r="K19957" s="8" t="s">
        <v>34004</v>
      </c>
    </row>
    <row r="19958" spans="1:11" x14ac:dyDescent="0.2">
      <c r="A19958" s="8">
        <f>IF(IFERROR((MATCH(G19958,$G$1:$G$12712,0)),0),INDEX($A$1:$A$12712,MATCH(G19958,$G$1:$G$12712,0)),MAX($A$2:$A19957)+1)</f>
        <v>15657</v>
      </c>
      <c r="B19958" s="8" t="e">
        <f t="shared" si="394"/>
        <v>#N/A</v>
      </c>
      <c r="C19958" s="9"/>
      <c r="D19958" s="8"/>
      <c r="E19958" s="8"/>
      <c r="F19958" s="10"/>
      <c r="G19958" s="8">
        <v>64367</v>
      </c>
      <c r="H19958" s="8" t="s">
        <v>33142</v>
      </c>
      <c r="I19958" s="8" t="s">
        <v>31058</v>
      </c>
      <c r="J19958" s="8">
        <v>61677</v>
      </c>
      <c r="K19958" s="8" t="s">
        <v>34004</v>
      </c>
    </row>
    <row r="19959" spans="1:11" x14ac:dyDescent="0.2">
      <c r="A19959" s="8">
        <f>IF(IFERROR((MATCH(G19959,$G$1:$G$12712,0)),0),INDEX($A$1:$A$12712,MATCH(G19959,$G$1:$G$12712,0)),MAX($A$2:$A19958)+1)</f>
        <v>15658</v>
      </c>
      <c r="B19959" s="8" t="e">
        <f t="shared" si="394"/>
        <v>#N/A</v>
      </c>
      <c r="C19959" s="9"/>
      <c r="D19959" s="8"/>
      <c r="E19959" s="8"/>
      <c r="F19959" s="10"/>
      <c r="G19959" s="8">
        <v>64441</v>
      </c>
      <c r="H19959" s="8" t="s">
        <v>33143</v>
      </c>
      <c r="I19959" s="8" t="s">
        <v>28843</v>
      </c>
      <c r="J19959" s="8">
        <v>60025</v>
      </c>
      <c r="K19959" s="8" t="s">
        <v>34004</v>
      </c>
    </row>
    <row r="19960" spans="1:11" x14ac:dyDescent="0.2">
      <c r="A19960" s="8">
        <f>IF(IFERROR((MATCH(G19960,$G$1:$G$12712,0)),0),INDEX($A$1:$A$12712,MATCH(G19960,$G$1:$G$12712,0)),MAX($A$2:$A19959)+1)</f>
        <v>15659</v>
      </c>
      <c r="B19960" s="8" t="e">
        <f t="shared" si="394"/>
        <v>#N/A</v>
      </c>
      <c r="C19960" s="9"/>
      <c r="D19960" s="8"/>
      <c r="E19960" s="8"/>
      <c r="F19960" s="10"/>
      <c r="G19960" s="8">
        <v>64453</v>
      </c>
      <c r="H19960" s="8" t="s">
        <v>33144</v>
      </c>
      <c r="I19960" s="8" t="s">
        <v>32942</v>
      </c>
      <c r="J19960" s="8">
        <v>63991</v>
      </c>
      <c r="K19960" s="8" t="s">
        <v>34004</v>
      </c>
    </row>
    <row r="19961" spans="1:11" x14ac:dyDescent="0.2">
      <c r="A19961" s="8">
        <f>IF(IFERROR((MATCH(G19961,$G$1:$G$12712,0)),0),INDEX($A$1:$A$12712,MATCH(G19961,$G$1:$G$12712,0)),MAX($A$2:$A19960)+1)</f>
        <v>15660</v>
      </c>
      <c r="B19961" s="8" t="e">
        <f t="shared" si="394"/>
        <v>#N/A</v>
      </c>
      <c r="C19961" s="9"/>
      <c r="D19961" s="8"/>
      <c r="E19961" s="8"/>
      <c r="F19961" s="10"/>
      <c r="G19961" s="8">
        <v>64572</v>
      </c>
      <c r="H19961" s="8" t="s">
        <v>33145</v>
      </c>
      <c r="I19961" s="8" t="s">
        <v>33146</v>
      </c>
      <c r="J19961" s="8">
        <v>64197</v>
      </c>
      <c r="K19961" s="8" t="s">
        <v>34004</v>
      </c>
    </row>
    <row r="19962" spans="1:11" x14ac:dyDescent="0.2">
      <c r="A19962" s="8">
        <f>IF(IFERROR((MATCH(G19962,$G$1:$G$12712,0)),0),INDEX($A$1:$A$12712,MATCH(G19962,$G$1:$G$12712,0)),MAX($A$2:$A19961)+1)</f>
        <v>15661</v>
      </c>
      <c r="B19962" s="8" t="e">
        <f t="shared" si="394"/>
        <v>#N/A</v>
      </c>
      <c r="C19962" s="9"/>
      <c r="D19962" s="8"/>
      <c r="E19962" s="8"/>
      <c r="F19962" s="10"/>
      <c r="G19962" s="8">
        <v>64579</v>
      </c>
      <c r="H19962" s="8" t="s">
        <v>33147</v>
      </c>
      <c r="I19962" s="8" t="s">
        <v>30861</v>
      </c>
      <c r="J19962" s="8">
        <v>61944</v>
      </c>
      <c r="K19962" s="8" t="s">
        <v>34004</v>
      </c>
    </row>
    <row r="19963" spans="1:11" x14ac:dyDescent="0.2">
      <c r="A19963" s="8">
        <f>IF(IFERROR((MATCH(G19963,$G$1:$G$12712,0)),0),INDEX($A$1:$A$12712,MATCH(G19963,$G$1:$G$12712,0)),MAX($A$2:$A19962)+1)</f>
        <v>15662</v>
      </c>
      <c r="B19963" s="8" t="e">
        <f t="shared" si="394"/>
        <v>#N/A</v>
      </c>
      <c r="C19963" s="9"/>
      <c r="D19963" s="8"/>
      <c r="E19963" s="8"/>
      <c r="F19963" s="10"/>
      <c r="G19963" s="8">
        <v>64580</v>
      </c>
      <c r="H19963" s="8" t="s">
        <v>33148</v>
      </c>
      <c r="I19963" s="8" t="s">
        <v>30861</v>
      </c>
      <c r="J19963" s="8">
        <v>61944</v>
      </c>
      <c r="K19963" s="8" t="s">
        <v>34004</v>
      </c>
    </row>
    <row r="19964" spans="1:11" x14ac:dyDescent="0.2">
      <c r="A19964" s="8">
        <f>IF(IFERROR((MATCH(G19964,$G$1:$G$12712,0)),0),INDEX($A$1:$A$12712,MATCH(G19964,$G$1:$G$12712,0)),MAX($A$2:$A19963)+1)</f>
        <v>15663</v>
      </c>
      <c r="B19964" s="8" t="e">
        <f t="shared" si="394"/>
        <v>#N/A</v>
      </c>
      <c r="C19964" s="9"/>
      <c r="D19964" s="8"/>
      <c r="E19964" s="8"/>
      <c r="F19964" s="10"/>
      <c r="G19964" s="8">
        <v>64592</v>
      </c>
      <c r="H19964" s="8" t="s">
        <v>33149</v>
      </c>
      <c r="I19964" s="8" t="s">
        <v>33149</v>
      </c>
      <c r="J19964" s="8">
        <v>64211</v>
      </c>
      <c r="K19964" s="8" t="s">
        <v>34004</v>
      </c>
    </row>
    <row r="19965" spans="1:11" x14ac:dyDescent="0.2">
      <c r="A19965" s="8">
        <f>IF(IFERROR((MATCH(G19965,$G$1:$G$12712,0)),0),INDEX($A$1:$A$12712,MATCH(G19965,$G$1:$G$12712,0)),MAX($A$2:$A19964)+1)</f>
        <v>15664</v>
      </c>
      <c r="B19965" s="8" t="e">
        <f t="shared" si="394"/>
        <v>#N/A</v>
      </c>
      <c r="C19965" s="9"/>
      <c r="D19965" s="8"/>
      <c r="E19965" s="8"/>
      <c r="F19965" s="10"/>
      <c r="G19965" s="8">
        <v>64600</v>
      </c>
      <c r="H19965" s="8" t="s">
        <v>33150</v>
      </c>
      <c r="I19965" s="8" t="s">
        <v>31310</v>
      </c>
      <c r="J19965" s="8">
        <v>62067</v>
      </c>
      <c r="K19965" s="8" t="s">
        <v>34004</v>
      </c>
    </row>
    <row r="19966" spans="1:11" x14ac:dyDescent="0.2">
      <c r="A19966" s="8">
        <f>IF(IFERROR((MATCH(G19966,$G$1:$G$12712,0)),0),INDEX($A$1:$A$12712,MATCH(G19966,$G$1:$G$12712,0)),MAX($A$2:$A19965)+1)</f>
        <v>15665</v>
      </c>
      <c r="B19966" s="8" t="e">
        <f t="shared" si="394"/>
        <v>#N/A</v>
      </c>
      <c r="C19966" s="9"/>
      <c r="D19966" s="8"/>
      <c r="E19966" s="8"/>
      <c r="F19966" s="10"/>
      <c r="G19966" s="8">
        <v>64668</v>
      </c>
      <c r="H19966" s="8" t="s">
        <v>33151</v>
      </c>
      <c r="I19966" s="8" t="s">
        <v>33151</v>
      </c>
      <c r="J19966" s="8">
        <v>64264</v>
      </c>
      <c r="K19966" s="8" t="s">
        <v>34004</v>
      </c>
    </row>
    <row r="19967" spans="1:11" x14ac:dyDescent="0.2">
      <c r="A19967" s="8">
        <f>IF(IFERROR((MATCH(G19967,$G$1:$G$12712,0)),0),INDEX($A$1:$A$12712,MATCH(G19967,$G$1:$G$12712,0)),MAX($A$2:$A19966)+1)</f>
        <v>15666</v>
      </c>
      <c r="B19967" s="8" t="e">
        <f t="shared" si="394"/>
        <v>#N/A</v>
      </c>
      <c r="C19967" s="9"/>
      <c r="D19967" s="8"/>
      <c r="E19967" s="8"/>
      <c r="F19967" s="10"/>
      <c r="G19967" s="8">
        <v>64760</v>
      </c>
      <c r="H19967" s="8" t="s">
        <v>33152</v>
      </c>
      <c r="I19967" s="8" t="s">
        <v>31491</v>
      </c>
      <c r="J19967" s="8">
        <v>61514</v>
      </c>
      <c r="K19967" s="8" t="s">
        <v>34004</v>
      </c>
    </row>
    <row r="19968" spans="1:11" x14ac:dyDescent="0.2">
      <c r="A19968" s="8">
        <f>IF(IFERROR((MATCH(G19968,$G$1:$G$12712,0)),0),INDEX($A$1:$A$12712,MATCH(G19968,$G$1:$G$12712,0)),MAX($A$2:$A19967)+1)</f>
        <v>15667</v>
      </c>
      <c r="B19968" s="8" t="e">
        <f t="shared" si="394"/>
        <v>#N/A</v>
      </c>
      <c r="C19968" s="9"/>
      <c r="D19968" s="8"/>
      <c r="E19968" s="8"/>
      <c r="F19968" s="10"/>
      <c r="G19968" s="8">
        <v>64874</v>
      </c>
      <c r="H19968" s="8" t="s">
        <v>33153</v>
      </c>
      <c r="I19968" s="8" t="s">
        <v>32898</v>
      </c>
      <c r="J19968" s="8">
        <v>64378</v>
      </c>
      <c r="K19968" s="8" t="s">
        <v>34004</v>
      </c>
    </row>
    <row r="19969" spans="1:11" x14ac:dyDescent="0.2">
      <c r="A19969" s="8">
        <f>IF(IFERROR((MATCH(G19969,$G$1:$G$12712,0)),0),INDEX($A$1:$A$12712,MATCH(G19969,$G$1:$G$12712,0)),MAX($A$2:$A19968)+1)</f>
        <v>15668</v>
      </c>
      <c r="B19969" s="8" t="e">
        <f t="shared" si="394"/>
        <v>#N/A</v>
      </c>
      <c r="C19969" s="9"/>
      <c r="D19969" s="8"/>
      <c r="E19969" s="8"/>
      <c r="F19969" s="10"/>
      <c r="G19969" s="8">
        <v>64705</v>
      </c>
      <c r="H19969" s="8" t="s">
        <v>33154</v>
      </c>
      <c r="I19969" s="8" t="s">
        <v>28506</v>
      </c>
      <c r="J19969" s="8">
        <v>56769</v>
      </c>
      <c r="K19969" s="8" t="s">
        <v>34004</v>
      </c>
    </row>
    <row r="19970" spans="1:11" x14ac:dyDescent="0.2">
      <c r="A19970" s="8">
        <f>IF(IFERROR((MATCH(G19970,$G$1:$G$12712,0)),0),INDEX($A$1:$A$12712,MATCH(G19970,$G$1:$G$12712,0)),MAX($A$2:$A19969)+1)</f>
        <v>15669</v>
      </c>
      <c r="B19970" s="8" t="e">
        <f t="shared" si="394"/>
        <v>#N/A</v>
      </c>
      <c r="C19970" s="9"/>
      <c r="D19970" s="8"/>
      <c r="E19970" s="8"/>
      <c r="F19970" s="10"/>
      <c r="G19970" s="8">
        <v>64419</v>
      </c>
      <c r="H19970" s="8" t="s">
        <v>33155</v>
      </c>
      <c r="I19970" s="8" t="s">
        <v>33156</v>
      </c>
      <c r="J19970" s="8">
        <v>64067</v>
      </c>
      <c r="K19970" s="8" t="s">
        <v>34004</v>
      </c>
    </row>
    <row r="19971" spans="1:11" x14ac:dyDescent="0.2">
      <c r="A19971" s="8">
        <f>IF(IFERROR((MATCH(G19971,$G$1:$G$12712,0)),0),INDEX($A$1:$A$12712,MATCH(G19971,$G$1:$G$12712,0)),MAX($A$2:$A19970)+1)</f>
        <v>15670</v>
      </c>
      <c r="B19971" s="8" t="e">
        <f t="shared" si="394"/>
        <v>#N/A</v>
      </c>
      <c r="C19971" s="9"/>
      <c r="D19971" s="8"/>
      <c r="E19971" s="8"/>
      <c r="F19971" s="10"/>
      <c r="G19971" s="8">
        <v>64275</v>
      </c>
      <c r="H19971" s="8" t="s">
        <v>33157</v>
      </c>
      <c r="I19971" s="8" t="s">
        <v>33132</v>
      </c>
      <c r="J19971" s="8">
        <v>63640</v>
      </c>
      <c r="K19971" s="8" t="s">
        <v>34004</v>
      </c>
    </row>
    <row r="19972" spans="1:11" x14ac:dyDescent="0.2">
      <c r="A19972" s="8">
        <f>IF(IFERROR((MATCH(G19972,$G$1:$G$12712,0)),0),INDEX($A$1:$A$12712,MATCH(G19972,$G$1:$G$12712,0)),MAX($A$2:$A19971)+1)</f>
        <v>15671</v>
      </c>
      <c r="B19972" s="8" t="e">
        <f t="shared" si="394"/>
        <v>#N/A</v>
      </c>
      <c r="C19972" s="9"/>
      <c r="D19972" s="8"/>
      <c r="E19972" s="8"/>
      <c r="F19972" s="10"/>
      <c r="G19972" s="8">
        <v>64282</v>
      </c>
      <c r="H19972" s="8" t="s">
        <v>33158</v>
      </c>
      <c r="I19972" s="8" t="s">
        <v>33132</v>
      </c>
      <c r="J19972" s="8">
        <v>63640</v>
      </c>
      <c r="K19972" s="8" t="s">
        <v>34004</v>
      </c>
    </row>
    <row r="19973" spans="1:11" x14ac:dyDescent="0.2">
      <c r="A19973" s="8">
        <f>IF(IFERROR((MATCH(G19973,$G$1:$G$12712,0)),0),INDEX($A$1:$A$12712,MATCH(G19973,$G$1:$G$12712,0)),MAX($A$2:$A19972)+1)</f>
        <v>15672</v>
      </c>
      <c r="B19973" s="8" t="e">
        <f t="shared" si="394"/>
        <v>#N/A</v>
      </c>
      <c r="C19973" s="9"/>
      <c r="D19973" s="8"/>
      <c r="E19973" s="8"/>
      <c r="F19973" s="10"/>
      <c r="G19973" s="8">
        <v>64434</v>
      </c>
      <c r="H19973" s="8" t="s">
        <v>33159</v>
      </c>
      <c r="I19973" s="8" t="s">
        <v>33160</v>
      </c>
      <c r="J19973" s="8">
        <v>64071</v>
      </c>
      <c r="K19973" s="8" t="s">
        <v>34004</v>
      </c>
    </row>
    <row r="19974" spans="1:11" x14ac:dyDescent="0.2">
      <c r="A19974" s="8">
        <f>IF(IFERROR((MATCH(G19974,$G$1:$G$12712,0)),0),INDEX($A$1:$A$12712,MATCH(G19974,$G$1:$G$12712,0)),MAX($A$2:$A19973)+1)</f>
        <v>15673</v>
      </c>
      <c r="B19974" s="8" t="e">
        <f t="shared" si="394"/>
        <v>#N/A</v>
      </c>
      <c r="C19974" s="9"/>
      <c r="D19974" s="8"/>
      <c r="E19974" s="8"/>
      <c r="F19974" s="10"/>
      <c r="G19974" s="8">
        <v>64382</v>
      </c>
      <c r="H19974" s="8" t="s">
        <v>33161</v>
      </c>
      <c r="I19974" s="8" t="s">
        <v>33162</v>
      </c>
      <c r="J19974" s="8">
        <v>63994</v>
      </c>
      <c r="K19974" s="8" t="s">
        <v>34004</v>
      </c>
    </row>
    <row r="19975" spans="1:11" x14ac:dyDescent="0.2">
      <c r="A19975" s="8">
        <f>IF(IFERROR((MATCH(G19975,$G$1:$G$12712,0)),0),INDEX($A$1:$A$12712,MATCH(G19975,$G$1:$G$12712,0)),MAX($A$2:$A19974)+1)</f>
        <v>15674</v>
      </c>
      <c r="B19975" s="8" t="e">
        <f t="shared" si="394"/>
        <v>#N/A</v>
      </c>
      <c r="C19975" s="9"/>
      <c r="D19975" s="8"/>
      <c r="E19975" s="8"/>
      <c r="F19975" s="10"/>
      <c r="G19975" s="8">
        <v>64384</v>
      </c>
      <c r="H19975" s="8" t="s">
        <v>33163</v>
      </c>
      <c r="I19975" s="8" t="s">
        <v>31746</v>
      </c>
      <c r="J19975" s="8">
        <v>63432</v>
      </c>
      <c r="K19975" s="8" t="s">
        <v>34004</v>
      </c>
    </row>
    <row r="19976" spans="1:11" x14ac:dyDescent="0.2">
      <c r="A19976" s="8">
        <f>IF(IFERROR((MATCH(G19976,$G$1:$G$12712,0)),0),INDEX($A$1:$A$12712,MATCH(G19976,$G$1:$G$12712,0)),MAX($A$2:$A19975)+1)</f>
        <v>15675</v>
      </c>
      <c r="B19976" s="8" t="e">
        <f t="shared" si="394"/>
        <v>#N/A</v>
      </c>
      <c r="C19976" s="9"/>
      <c r="D19976" s="8"/>
      <c r="E19976" s="8"/>
      <c r="F19976" s="10"/>
      <c r="G19976" s="8">
        <v>64429</v>
      </c>
      <c r="H19976" s="8" t="s">
        <v>33164</v>
      </c>
      <c r="I19976" s="8" t="s">
        <v>31500</v>
      </c>
      <c r="J19976" s="8">
        <v>62856</v>
      </c>
      <c r="K19976" s="8" t="s">
        <v>34004</v>
      </c>
    </row>
    <row r="19977" spans="1:11" x14ac:dyDescent="0.2">
      <c r="A19977" s="8">
        <f>IF(IFERROR((MATCH(G19977,$G$1:$G$12712,0)),0),INDEX($A$1:$A$12712,MATCH(G19977,$G$1:$G$12712,0)),MAX($A$2:$A19976)+1)</f>
        <v>15676</v>
      </c>
      <c r="B19977" s="8" t="e">
        <f t="shared" si="394"/>
        <v>#N/A</v>
      </c>
      <c r="C19977" s="9"/>
      <c r="D19977" s="8"/>
      <c r="E19977" s="8"/>
      <c r="F19977" s="10"/>
      <c r="G19977" s="8">
        <v>64571</v>
      </c>
      <c r="H19977" s="8" t="s">
        <v>33165</v>
      </c>
      <c r="I19977" s="8" t="s">
        <v>31474</v>
      </c>
      <c r="J19977" s="8">
        <v>62715</v>
      </c>
      <c r="K19977" s="8" t="s">
        <v>34004</v>
      </c>
    </row>
    <row r="19978" spans="1:11" x14ac:dyDescent="0.2">
      <c r="A19978" s="8">
        <f>IF(IFERROR((MATCH(G19978,$G$1:$G$12712,0)),0),INDEX($A$1:$A$12712,MATCH(G19978,$G$1:$G$12712,0)),MAX($A$2:$A19977)+1)</f>
        <v>15677</v>
      </c>
      <c r="B19978" s="8" t="e">
        <f t="shared" si="394"/>
        <v>#N/A</v>
      </c>
      <c r="C19978" s="9"/>
      <c r="D19978" s="8"/>
      <c r="E19978" s="8"/>
      <c r="F19978" s="10"/>
      <c r="G19978" s="8">
        <v>64575</v>
      </c>
      <c r="H19978" s="8" t="s">
        <v>33166</v>
      </c>
      <c r="I19978" s="8" t="s">
        <v>33167</v>
      </c>
      <c r="J19978" s="8">
        <v>64201</v>
      </c>
      <c r="K19978" s="8" t="s">
        <v>34004</v>
      </c>
    </row>
    <row r="19979" spans="1:11" x14ac:dyDescent="0.2">
      <c r="A19979" s="8">
        <f>IF(IFERROR((MATCH(G19979,$G$1:$G$12712,0)),0),INDEX($A$1:$A$12712,MATCH(G19979,$G$1:$G$12712,0)),MAX($A$2:$A19978)+1)</f>
        <v>15678</v>
      </c>
      <c r="B19979" s="8" t="e">
        <f t="shared" si="394"/>
        <v>#N/A</v>
      </c>
      <c r="C19979" s="9"/>
      <c r="D19979" s="8"/>
      <c r="E19979" s="8"/>
      <c r="F19979" s="10"/>
      <c r="G19979" s="8">
        <v>64583</v>
      </c>
      <c r="H19979" s="8" t="s">
        <v>33168</v>
      </c>
      <c r="I19979" s="8" t="s">
        <v>31474</v>
      </c>
      <c r="J19979" s="8">
        <v>62715</v>
      </c>
      <c r="K19979" s="8" t="s">
        <v>34004</v>
      </c>
    </row>
    <row r="19980" spans="1:11" x14ac:dyDescent="0.2">
      <c r="A19980" s="8">
        <f>IF(IFERROR((MATCH(G19980,$G$1:$G$12712,0)),0),INDEX($A$1:$A$12712,MATCH(G19980,$G$1:$G$12712,0)),MAX($A$2:$A19979)+1)</f>
        <v>15679</v>
      </c>
      <c r="B19980" s="8" t="e">
        <f t="shared" si="394"/>
        <v>#N/A</v>
      </c>
      <c r="C19980" s="9"/>
      <c r="D19980" s="8"/>
      <c r="E19980" s="8"/>
      <c r="F19980" s="10"/>
      <c r="G19980" s="8">
        <v>64375</v>
      </c>
      <c r="H19980" s="8" t="s">
        <v>33169</v>
      </c>
      <c r="I19980" s="8" t="s">
        <v>28568</v>
      </c>
      <c r="J19980" s="8">
        <v>9417</v>
      </c>
      <c r="K19980" s="8" t="s">
        <v>34004</v>
      </c>
    </row>
    <row r="19981" spans="1:11" x14ac:dyDescent="0.2">
      <c r="A19981" s="8">
        <f>IF(IFERROR((MATCH(G19981,$G$1:$G$12712,0)),0),INDEX($A$1:$A$12712,MATCH(G19981,$G$1:$G$12712,0)),MAX($A$2:$A19980)+1)</f>
        <v>15680</v>
      </c>
      <c r="B19981" s="8" t="e">
        <f t="shared" si="394"/>
        <v>#N/A</v>
      </c>
      <c r="C19981" s="9"/>
      <c r="D19981" s="8"/>
      <c r="E19981" s="8"/>
      <c r="F19981" s="10"/>
      <c r="G19981" s="8">
        <v>64565</v>
      </c>
      <c r="H19981" s="8" t="s">
        <v>33170</v>
      </c>
      <c r="I19981" s="8" t="s">
        <v>31474</v>
      </c>
      <c r="J19981" s="8">
        <v>62715</v>
      </c>
      <c r="K19981" s="8" t="s">
        <v>34004</v>
      </c>
    </row>
    <row r="19982" spans="1:11" x14ac:dyDescent="0.2">
      <c r="A19982" s="8">
        <f>IF(IFERROR((MATCH(G19982,$G$1:$G$12712,0)),0),INDEX($A$1:$A$12712,MATCH(G19982,$G$1:$G$12712,0)),MAX($A$2:$A19981)+1)</f>
        <v>15681</v>
      </c>
      <c r="B19982" s="8" t="e">
        <f t="shared" si="394"/>
        <v>#N/A</v>
      </c>
      <c r="C19982" s="9"/>
      <c r="D19982" s="8"/>
      <c r="E19982" s="8"/>
      <c r="F19982" s="10"/>
      <c r="G19982" s="8">
        <v>64698</v>
      </c>
      <c r="H19982" s="8" t="s">
        <v>33171</v>
      </c>
      <c r="I19982" s="8" t="s">
        <v>28843</v>
      </c>
      <c r="J19982" s="8">
        <v>60025</v>
      </c>
      <c r="K19982" s="8" t="s">
        <v>34004</v>
      </c>
    </row>
    <row r="19983" spans="1:11" x14ac:dyDescent="0.2">
      <c r="A19983" s="8">
        <f>IF(IFERROR((MATCH(G19983,$G$1:$G$12712,0)),0),INDEX($A$1:$A$12712,MATCH(G19983,$G$1:$G$12712,0)),MAX($A$2:$A19982)+1)</f>
        <v>15682</v>
      </c>
      <c r="B19983" s="8" t="e">
        <f t="shared" si="394"/>
        <v>#N/A</v>
      </c>
      <c r="C19983" s="9"/>
      <c r="D19983" s="8"/>
      <c r="E19983" s="8"/>
      <c r="F19983" s="10"/>
      <c r="G19983" s="8">
        <v>64406</v>
      </c>
      <c r="H19983" s="8" t="s">
        <v>33172</v>
      </c>
      <c r="I19983" s="8" t="s">
        <v>31746</v>
      </c>
      <c r="J19983" s="8">
        <v>63432</v>
      </c>
      <c r="K19983" s="8" t="s">
        <v>34004</v>
      </c>
    </row>
    <row r="19984" spans="1:11" x14ac:dyDescent="0.2">
      <c r="A19984" s="8">
        <f>IF(IFERROR((MATCH(G19984,$G$1:$G$12712,0)),0),INDEX($A$1:$A$12712,MATCH(G19984,$G$1:$G$12712,0)),MAX($A$2:$A19983)+1)</f>
        <v>15683</v>
      </c>
      <c r="B19984" s="8" t="e">
        <f t="shared" si="394"/>
        <v>#N/A</v>
      </c>
      <c r="C19984" s="9"/>
      <c r="D19984" s="8"/>
      <c r="E19984" s="8"/>
      <c r="F19984" s="10"/>
      <c r="G19984" s="8">
        <v>64411</v>
      </c>
      <c r="H19984" s="8" t="s">
        <v>33173</v>
      </c>
      <c r="I19984" s="8" t="s">
        <v>33174</v>
      </c>
      <c r="J19984" s="8">
        <v>64052</v>
      </c>
      <c r="K19984" s="8" t="s">
        <v>34004</v>
      </c>
    </row>
    <row r="19985" spans="1:11" x14ac:dyDescent="0.2">
      <c r="A19985" s="8">
        <f>IF(IFERROR((MATCH(G19985,$G$1:$G$12712,0)),0),INDEX($A$1:$A$12712,MATCH(G19985,$G$1:$G$12712,0)),MAX($A$2:$A19984)+1)</f>
        <v>15684</v>
      </c>
      <c r="B19985" s="8" t="e">
        <f t="shared" si="394"/>
        <v>#N/A</v>
      </c>
      <c r="C19985" s="9"/>
      <c r="D19985" s="8"/>
      <c r="E19985" s="8"/>
      <c r="F19985" s="10"/>
      <c r="G19985" s="8">
        <v>64454</v>
      </c>
      <c r="H19985" s="8" t="s">
        <v>33175</v>
      </c>
      <c r="I19985" s="8" t="s">
        <v>33176</v>
      </c>
      <c r="J19985" s="8">
        <v>64119</v>
      </c>
      <c r="K19985" s="8" t="s">
        <v>34004</v>
      </c>
    </row>
    <row r="19986" spans="1:11" x14ac:dyDescent="0.2">
      <c r="A19986" s="8">
        <f>IF(IFERROR((MATCH(G19986,$G$1:$G$12712,0)),0),INDEX($A$1:$A$12712,MATCH(G19986,$G$1:$G$12712,0)),MAX($A$2:$A19985)+1)</f>
        <v>15685</v>
      </c>
      <c r="B19986" s="8" t="e">
        <f t="shared" si="394"/>
        <v>#N/A</v>
      </c>
      <c r="C19986" s="9"/>
      <c r="D19986" s="8"/>
      <c r="E19986" s="8"/>
      <c r="F19986" s="10"/>
      <c r="G19986" s="8">
        <v>64477</v>
      </c>
      <c r="H19986" s="8" t="s">
        <v>33177</v>
      </c>
      <c r="I19986" s="8" t="s">
        <v>33177</v>
      </c>
      <c r="J19986" s="8">
        <v>64116</v>
      </c>
      <c r="K19986" s="8" t="s">
        <v>34004</v>
      </c>
    </row>
    <row r="19987" spans="1:11" x14ac:dyDescent="0.2">
      <c r="A19987" s="8">
        <f>IF(IFERROR((MATCH(G19987,$G$1:$G$12712,0)),0),INDEX($A$1:$A$12712,MATCH(G19987,$G$1:$G$12712,0)),MAX($A$2:$A19986)+1)</f>
        <v>15686</v>
      </c>
      <c r="B19987" s="8" t="e">
        <f t="shared" si="394"/>
        <v>#N/A</v>
      </c>
      <c r="C19987" s="9"/>
      <c r="D19987" s="8"/>
      <c r="E19987" s="8"/>
      <c r="F19987" s="10"/>
      <c r="G19987" s="8">
        <v>64517</v>
      </c>
      <c r="H19987" s="8" t="s">
        <v>33178</v>
      </c>
      <c r="I19987" s="8" t="s">
        <v>28488</v>
      </c>
      <c r="J19987" s="8">
        <v>58970</v>
      </c>
      <c r="K19987" s="8" t="s">
        <v>34004</v>
      </c>
    </row>
    <row r="19988" spans="1:11" x14ac:dyDescent="0.2">
      <c r="A19988" s="8">
        <f>IF(IFERROR((MATCH(G19988,$G$1:$G$12712,0)),0),INDEX($A$1:$A$12712,MATCH(G19988,$G$1:$G$12712,0)),MAX($A$2:$A19987)+1)</f>
        <v>15687</v>
      </c>
      <c r="B19988" s="8" t="e">
        <f t="shared" ref="B19988:B20051" si="395">IF(COUNTIF($G$1:$G$12712,G19988&gt;0),0,INDEX($A$1:$A$12712,MATCH(G19988,$G$1:$G$12712,0)))</f>
        <v>#N/A</v>
      </c>
      <c r="C19988" s="9"/>
      <c r="D19988" s="8"/>
      <c r="E19988" s="8"/>
      <c r="F19988" s="10"/>
      <c r="G19988" s="8">
        <v>64549</v>
      </c>
      <c r="H19988" s="8" t="s">
        <v>33179</v>
      </c>
      <c r="I19988" s="8" t="s">
        <v>33180</v>
      </c>
      <c r="J19988" s="8">
        <v>64120</v>
      </c>
      <c r="K19988" s="8" t="s">
        <v>34004</v>
      </c>
    </row>
    <row r="19989" spans="1:11" x14ac:dyDescent="0.2">
      <c r="A19989" s="8">
        <f>IF(IFERROR((MATCH(G19989,$G$1:$G$12712,0)),0),INDEX($A$1:$A$12712,MATCH(G19989,$G$1:$G$12712,0)),MAX($A$2:$A19988)+1)</f>
        <v>15688</v>
      </c>
      <c r="B19989" s="8" t="e">
        <f t="shared" si="395"/>
        <v>#N/A</v>
      </c>
      <c r="C19989" s="9"/>
      <c r="D19989" s="8"/>
      <c r="E19989" s="8"/>
      <c r="F19989" s="10"/>
      <c r="G19989" s="8">
        <v>64782</v>
      </c>
      <c r="H19989" s="8" t="s">
        <v>33181</v>
      </c>
      <c r="I19989" s="8" t="s">
        <v>33182</v>
      </c>
      <c r="J19989" s="8">
        <v>64328</v>
      </c>
      <c r="K19989" s="8" t="s">
        <v>34004</v>
      </c>
    </row>
    <row r="19990" spans="1:11" x14ac:dyDescent="0.2">
      <c r="A19990" s="8">
        <f>IF(IFERROR((MATCH(G19990,$G$1:$G$12712,0)),0),INDEX($A$1:$A$12712,MATCH(G19990,$G$1:$G$12712,0)),MAX($A$2:$A19989)+1)</f>
        <v>15689</v>
      </c>
      <c r="B19990" s="8" t="e">
        <f t="shared" si="395"/>
        <v>#N/A</v>
      </c>
      <c r="C19990" s="9"/>
      <c r="D19990" s="8"/>
      <c r="E19990" s="8"/>
      <c r="F19990" s="10"/>
      <c r="G19990" s="8">
        <v>64279</v>
      </c>
      <c r="H19990" s="8" t="s">
        <v>33183</v>
      </c>
      <c r="I19990" s="8" t="s">
        <v>33132</v>
      </c>
      <c r="J19990" s="8">
        <v>63640</v>
      </c>
      <c r="K19990" s="8" t="s">
        <v>34004</v>
      </c>
    </row>
    <row r="19991" spans="1:11" x14ac:dyDescent="0.2">
      <c r="A19991" s="8">
        <f>IF(IFERROR((MATCH(G19991,$G$1:$G$12712,0)),0),INDEX($A$1:$A$12712,MATCH(G19991,$G$1:$G$12712,0)),MAX($A$2:$A19990)+1)</f>
        <v>15690</v>
      </c>
      <c r="B19991" s="8" t="e">
        <f t="shared" si="395"/>
        <v>#N/A</v>
      </c>
      <c r="C19991" s="9"/>
      <c r="D19991" s="8"/>
      <c r="E19991" s="8"/>
      <c r="F19991" s="10"/>
      <c r="G19991" s="8">
        <v>64522</v>
      </c>
      <c r="H19991" s="8" t="s">
        <v>33184</v>
      </c>
      <c r="I19991" s="8" t="s">
        <v>32936</v>
      </c>
      <c r="J19991" s="8">
        <v>13683</v>
      </c>
      <c r="K19991" s="8" t="s">
        <v>34004</v>
      </c>
    </row>
    <row r="19992" spans="1:11" x14ac:dyDescent="0.2">
      <c r="A19992" s="8">
        <f>IF(IFERROR((MATCH(G19992,$G$1:$G$12712,0)),0),INDEX($A$1:$A$12712,MATCH(G19992,$G$1:$G$12712,0)),MAX($A$2:$A19991)+1)</f>
        <v>15691</v>
      </c>
      <c r="B19992" s="8" t="e">
        <f t="shared" si="395"/>
        <v>#N/A</v>
      </c>
      <c r="C19992" s="9"/>
      <c r="D19992" s="8"/>
      <c r="E19992" s="8"/>
      <c r="F19992" s="10"/>
      <c r="G19992" s="8">
        <v>64607</v>
      </c>
      <c r="H19992" s="8" t="s">
        <v>33185</v>
      </c>
      <c r="I19992" s="8" t="s">
        <v>33185</v>
      </c>
      <c r="J19992" s="8">
        <v>64221</v>
      </c>
      <c r="K19992" s="8" t="s">
        <v>34004</v>
      </c>
    </row>
    <row r="19993" spans="1:11" x14ac:dyDescent="0.2">
      <c r="A19993" s="8">
        <f>IF(IFERROR((MATCH(G19993,$G$1:$G$12712,0)),0),INDEX($A$1:$A$12712,MATCH(G19993,$G$1:$G$12712,0)),MAX($A$2:$A19992)+1)</f>
        <v>15692</v>
      </c>
      <c r="B19993" s="8" t="e">
        <f t="shared" si="395"/>
        <v>#N/A</v>
      </c>
      <c r="C19993" s="9"/>
      <c r="D19993" s="8"/>
      <c r="E19993" s="8"/>
      <c r="F19993" s="10"/>
      <c r="G19993" s="8">
        <v>64268</v>
      </c>
      <c r="H19993" s="8" t="s">
        <v>33186</v>
      </c>
      <c r="I19993" s="8" t="s">
        <v>28843</v>
      </c>
      <c r="J19993" s="8">
        <v>60025</v>
      </c>
      <c r="K19993" s="8" t="s">
        <v>34004</v>
      </c>
    </row>
    <row r="19994" spans="1:11" x14ac:dyDescent="0.2">
      <c r="A19994" s="8">
        <f>IF(IFERROR((MATCH(G19994,$G$1:$G$12712,0)),0),INDEX($A$1:$A$12712,MATCH(G19994,$G$1:$G$12712,0)),MAX($A$2:$A19993)+1)</f>
        <v>15693</v>
      </c>
      <c r="B19994" s="8" t="e">
        <f t="shared" si="395"/>
        <v>#N/A</v>
      </c>
      <c r="C19994" s="9"/>
      <c r="D19994" s="8"/>
      <c r="E19994" s="8"/>
      <c r="F19994" s="10"/>
      <c r="G19994" s="8">
        <v>64443</v>
      </c>
      <c r="H19994" s="8" t="s">
        <v>33187</v>
      </c>
      <c r="I19994" s="8" t="s">
        <v>30949</v>
      </c>
      <c r="J19994" s="8">
        <v>62627</v>
      </c>
      <c r="K19994" s="8" t="s">
        <v>34004</v>
      </c>
    </row>
    <row r="19995" spans="1:11" x14ac:dyDescent="0.2">
      <c r="A19995" s="8">
        <f>IF(IFERROR((MATCH(G19995,$G$1:$G$12712,0)),0),INDEX($A$1:$A$12712,MATCH(G19995,$G$1:$G$12712,0)),MAX($A$2:$A19994)+1)</f>
        <v>15694</v>
      </c>
      <c r="B19995" s="8" t="e">
        <f t="shared" si="395"/>
        <v>#N/A</v>
      </c>
      <c r="C19995" s="9"/>
      <c r="D19995" s="8"/>
      <c r="E19995" s="8"/>
      <c r="F19995" s="10"/>
      <c r="G19995" s="8">
        <v>64586</v>
      </c>
      <c r="H19995" s="8" t="s">
        <v>33188</v>
      </c>
      <c r="I19995" s="8" t="s">
        <v>31474</v>
      </c>
      <c r="J19995" s="8">
        <v>62715</v>
      </c>
      <c r="K19995" s="8" t="s">
        <v>34004</v>
      </c>
    </row>
    <row r="19996" spans="1:11" x14ac:dyDescent="0.2">
      <c r="A19996" s="8">
        <f>IF(IFERROR((MATCH(G19996,$G$1:$G$12712,0)),0),INDEX($A$1:$A$12712,MATCH(G19996,$G$1:$G$12712,0)),MAX($A$2:$A19995)+1)</f>
        <v>15695</v>
      </c>
      <c r="B19996" s="8" t="e">
        <f t="shared" si="395"/>
        <v>#N/A</v>
      </c>
      <c r="C19996" s="9"/>
      <c r="D19996" s="8"/>
      <c r="E19996" s="8"/>
      <c r="F19996" s="10"/>
      <c r="G19996" s="8">
        <v>64584</v>
      </c>
      <c r="H19996" s="8" t="s">
        <v>33189</v>
      </c>
      <c r="I19996" s="8" t="s">
        <v>31474</v>
      </c>
      <c r="J19996" s="8">
        <v>62715</v>
      </c>
      <c r="K19996" s="8" t="s">
        <v>34004</v>
      </c>
    </row>
    <row r="19997" spans="1:11" x14ac:dyDescent="0.2">
      <c r="A19997" s="8">
        <f>IF(IFERROR((MATCH(G19997,$G$1:$G$12712,0)),0),INDEX($A$1:$A$12712,MATCH(G19997,$G$1:$G$12712,0)),MAX($A$2:$A19996)+1)</f>
        <v>15696</v>
      </c>
      <c r="B19997" s="8" t="e">
        <f t="shared" si="395"/>
        <v>#N/A</v>
      </c>
      <c r="C19997" s="9"/>
      <c r="D19997" s="8"/>
      <c r="E19997" s="8"/>
      <c r="F19997" s="10"/>
      <c r="G19997" s="8">
        <v>64585</v>
      </c>
      <c r="H19997" s="8" t="s">
        <v>33190</v>
      </c>
      <c r="I19997" s="8" t="s">
        <v>31474</v>
      </c>
      <c r="J19997" s="8">
        <v>62715</v>
      </c>
      <c r="K19997" s="8" t="s">
        <v>34004</v>
      </c>
    </row>
    <row r="19998" spans="1:11" x14ac:dyDescent="0.2">
      <c r="A19998" s="8">
        <f>IF(IFERROR((MATCH(G19998,$G$1:$G$12712,0)),0),INDEX($A$1:$A$12712,MATCH(G19998,$G$1:$G$12712,0)),MAX($A$2:$A19997)+1)</f>
        <v>15697</v>
      </c>
      <c r="B19998" s="8" t="e">
        <f t="shared" si="395"/>
        <v>#N/A</v>
      </c>
      <c r="C19998" s="9"/>
      <c r="D19998" s="8"/>
      <c r="E19998" s="8"/>
      <c r="F19998" s="10"/>
      <c r="G19998" s="8">
        <v>64601</v>
      </c>
      <c r="H19998" s="8" t="s">
        <v>33191</v>
      </c>
      <c r="I19998" s="8" t="s">
        <v>31511</v>
      </c>
      <c r="J19998" s="8">
        <v>62854</v>
      </c>
      <c r="K19998" s="8" t="s">
        <v>34004</v>
      </c>
    </row>
    <row r="19999" spans="1:11" x14ac:dyDescent="0.2">
      <c r="A19999" s="8">
        <f>IF(IFERROR((MATCH(G19999,$G$1:$G$12712,0)),0),INDEX($A$1:$A$12712,MATCH(G19999,$G$1:$G$12712,0)),MAX($A$2:$A19998)+1)</f>
        <v>15698</v>
      </c>
      <c r="B19999" s="8" t="e">
        <f t="shared" si="395"/>
        <v>#N/A</v>
      </c>
      <c r="C19999" s="9"/>
      <c r="D19999" s="8"/>
      <c r="E19999" s="8"/>
      <c r="F19999" s="10"/>
      <c r="G19999" s="8">
        <v>64863</v>
      </c>
      <c r="H19999" s="8" t="s">
        <v>33192</v>
      </c>
      <c r="I19999" s="8" t="s">
        <v>28843</v>
      </c>
      <c r="J19999" s="8">
        <v>60025</v>
      </c>
      <c r="K19999" s="8" t="s">
        <v>34004</v>
      </c>
    </row>
    <row r="20000" spans="1:11" x14ac:dyDescent="0.2">
      <c r="A20000" s="8">
        <f>IF(IFERROR((MATCH(G20000,$G$1:$G$12712,0)),0),INDEX($A$1:$A$12712,MATCH(G20000,$G$1:$G$12712,0)),MAX($A$2:$A19999)+1)</f>
        <v>15699</v>
      </c>
      <c r="B20000" s="8" t="e">
        <f t="shared" si="395"/>
        <v>#N/A</v>
      </c>
      <c r="C20000" s="9"/>
      <c r="D20000" s="8"/>
      <c r="E20000" s="8"/>
      <c r="F20000" s="10"/>
      <c r="G20000" s="8">
        <v>64159</v>
      </c>
      <c r="H20000" s="8" t="s">
        <v>33193</v>
      </c>
      <c r="I20000" s="8" t="s">
        <v>33194</v>
      </c>
      <c r="J20000" s="8">
        <v>63779</v>
      </c>
      <c r="K20000" s="8" t="s">
        <v>34004</v>
      </c>
    </row>
    <row r="20001" spans="1:11" x14ac:dyDescent="0.2">
      <c r="A20001" s="8">
        <f>IF(IFERROR((MATCH(G20001,$G$1:$G$12712,0)),0),INDEX($A$1:$A$12712,MATCH(G20001,$G$1:$G$12712,0)),MAX($A$2:$A20000)+1)</f>
        <v>15700</v>
      </c>
      <c r="B20001" s="8" t="e">
        <f t="shared" si="395"/>
        <v>#N/A</v>
      </c>
      <c r="C20001" s="9"/>
      <c r="D20001" s="8"/>
      <c r="E20001" s="8"/>
      <c r="F20001" s="10"/>
      <c r="G20001" s="8">
        <v>64243</v>
      </c>
      <c r="H20001" s="8" t="s">
        <v>33195</v>
      </c>
      <c r="I20001" s="8" t="s">
        <v>33195</v>
      </c>
      <c r="J20001" s="8">
        <v>63845</v>
      </c>
      <c r="K20001" s="8" t="s">
        <v>34004</v>
      </c>
    </row>
    <row r="20002" spans="1:11" x14ac:dyDescent="0.2">
      <c r="A20002" s="8">
        <f>IF(IFERROR((MATCH(G20002,$G$1:$G$12712,0)),0),INDEX($A$1:$A$12712,MATCH(G20002,$G$1:$G$12712,0)),MAX($A$2:$A20001)+1)</f>
        <v>15701</v>
      </c>
      <c r="B20002" s="8" t="e">
        <f t="shared" si="395"/>
        <v>#N/A</v>
      </c>
      <c r="C20002" s="9"/>
      <c r="D20002" s="8"/>
      <c r="E20002" s="8"/>
      <c r="F20002" s="10"/>
      <c r="G20002" s="8">
        <v>64254</v>
      </c>
      <c r="H20002" s="8" t="s">
        <v>33196</v>
      </c>
      <c r="I20002" s="8" t="s">
        <v>33196</v>
      </c>
      <c r="J20002" s="8">
        <v>63860</v>
      </c>
      <c r="K20002" s="8" t="s">
        <v>34004</v>
      </c>
    </row>
    <row r="20003" spans="1:11" x14ac:dyDescent="0.2">
      <c r="A20003" s="8">
        <f>IF(IFERROR((MATCH(G20003,$G$1:$G$12712,0)),0),INDEX($A$1:$A$12712,MATCH(G20003,$G$1:$G$12712,0)),MAX($A$2:$A20002)+1)</f>
        <v>15702</v>
      </c>
      <c r="B20003" s="8" t="e">
        <f t="shared" si="395"/>
        <v>#N/A</v>
      </c>
      <c r="C20003" s="9"/>
      <c r="D20003" s="8"/>
      <c r="E20003" s="8"/>
      <c r="F20003" s="10"/>
      <c r="G20003" s="8">
        <v>64257</v>
      </c>
      <c r="H20003" s="8" t="s">
        <v>33197</v>
      </c>
      <c r="I20003" s="8" t="s">
        <v>33197</v>
      </c>
      <c r="J20003" s="8">
        <v>63861</v>
      </c>
      <c r="K20003" s="8" t="s">
        <v>34004</v>
      </c>
    </row>
    <row r="20004" spans="1:11" x14ac:dyDescent="0.2">
      <c r="A20004" s="8">
        <f>IF(IFERROR((MATCH(G20004,$G$1:$G$12712,0)),0),INDEX($A$1:$A$12712,MATCH(G20004,$G$1:$G$12712,0)),MAX($A$2:$A20003)+1)</f>
        <v>15703</v>
      </c>
      <c r="B20004" s="8" t="e">
        <f t="shared" si="395"/>
        <v>#N/A</v>
      </c>
      <c r="C20004" s="9"/>
      <c r="D20004" s="8"/>
      <c r="E20004" s="8"/>
      <c r="F20004" s="10"/>
      <c r="G20004" s="8">
        <v>64269</v>
      </c>
      <c r="H20004" s="8" t="s">
        <v>33198</v>
      </c>
      <c r="I20004" s="8" t="s">
        <v>33198</v>
      </c>
      <c r="J20004" s="8">
        <v>63863</v>
      </c>
      <c r="K20004" s="8" t="s">
        <v>34004</v>
      </c>
    </row>
    <row r="20005" spans="1:11" x14ac:dyDescent="0.2">
      <c r="A20005" s="8">
        <f>IF(IFERROR((MATCH(G20005,$G$1:$G$12712,0)),0),INDEX($A$1:$A$12712,MATCH(G20005,$G$1:$G$12712,0)),MAX($A$2:$A20004)+1)</f>
        <v>15704</v>
      </c>
      <c r="B20005" s="8" t="e">
        <f t="shared" si="395"/>
        <v>#N/A</v>
      </c>
      <c r="C20005" s="9"/>
      <c r="D20005" s="8"/>
      <c r="E20005" s="8"/>
      <c r="F20005" s="10"/>
      <c r="G20005" s="8">
        <v>64302</v>
      </c>
      <c r="H20005" s="8" t="s">
        <v>33199</v>
      </c>
      <c r="I20005" s="8" t="s">
        <v>30861</v>
      </c>
      <c r="J20005" s="8">
        <v>61944</v>
      </c>
      <c r="K20005" s="8" t="s">
        <v>34004</v>
      </c>
    </row>
    <row r="20006" spans="1:11" x14ac:dyDescent="0.2">
      <c r="A20006" s="8">
        <f>IF(IFERROR((MATCH(G20006,$G$1:$G$12712,0)),0),INDEX($A$1:$A$12712,MATCH(G20006,$G$1:$G$12712,0)),MAX($A$2:$A20005)+1)</f>
        <v>15705</v>
      </c>
      <c r="B20006" s="8" t="e">
        <f t="shared" si="395"/>
        <v>#N/A</v>
      </c>
      <c r="C20006" s="9"/>
      <c r="D20006" s="8"/>
      <c r="E20006" s="8"/>
      <c r="F20006" s="10"/>
      <c r="G20006" s="8">
        <v>64303</v>
      </c>
      <c r="H20006" s="8" t="s">
        <v>33200</v>
      </c>
      <c r="I20006" s="8" t="s">
        <v>30861</v>
      </c>
      <c r="J20006" s="8">
        <v>61944</v>
      </c>
      <c r="K20006" s="8" t="s">
        <v>34004</v>
      </c>
    </row>
    <row r="20007" spans="1:11" x14ac:dyDescent="0.2">
      <c r="A20007" s="8">
        <f>IF(IFERROR((MATCH(G20007,$G$1:$G$12712,0)),0),INDEX($A$1:$A$12712,MATCH(G20007,$G$1:$G$12712,0)),MAX($A$2:$A20006)+1)</f>
        <v>15706</v>
      </c>
      <c r="B20007" s="8" t="e">
        <f t="shared" si="395"/>
        <v>#N/A</v>
      </c>
      <c r="C20007" s="9"/>
      <c r="D20007" s="8"/>
      <c r="E20007" s="8"/>
      <c r="F20007" s="10"/>
      <c r="G20007" s="8">
        <v>64304</v>
      </c>
      <c r="H20007" s="8" t="s">
        <v>33201</v>
      </c>
      <c r="I20007" s="8" t="s">
        <v>30861</v>
      </c>
      <c r="J20007" s="8">
        <v>61944</v>
      </c>
      <c r="K20007" s="8" t="s">
        <v>34004</v>
      </c>
    </row>
    <row r="20008" spans="1:11" x14ac:dyDescent="0.2">
      <c r="A20008" s="8">
        <f>IF(IFERROR((MATCH(G20008,$G$1:$G$12712,0)),0),INDEX($A$1:$A$12712,MATCH(G20008,$G$1:$G$12712,0)),MAX($A$2:$A20007)+1)</f>
        <v>15707</v>
      </c>
      <c r="B20008" s="8" t="e">
        <f t="shared" si="395"/>
        <v>#N/A</v>
      </c>
      <c r="C20008" s="9"/>
      <c r="D20008" s="8"/>
      <c r="E20008" s="8"/>
      <c r="F20008" s="10"/>
      <c r="G20008" s="8">
        <v>64328</v>
      </c>
      <c r="H20008" s="8" t="s">
        <v>33202</v>
      </c>
      <c r="I20008" s="8" t="s">
        <v>33202</v>
      </c>
      <c r="J20008" s="8">
        <v>63893</v>
      </c>
      <c r="K20008" s="8" t="s">
        <v>34004</v>
      </c>
    </row>
    <row r="20009" spans="1:11" x14ac:dyDescent="0.2">
      <c r="A20009" s="8">
        <f>IF(IFERROR((MATCH(G20009,$G$1:$G$12712,0)),0),INDEX($A$1:$A$12712,MATCH(G20009,$G$1:$G$12712,0)),MAX($A$2:$A20008)+1)</f>
        <v>15708</v>
      </c>
      <c r="B20009" s="8" t="e">
        <f t="shared" si="395"/>
        <v>#N/A</v>
      </c>
      <c r="C20009" s="9"/>
      <c r="D20009" s="8"/>
      <c r="E20009" s="8"/>
      <c r="F20009" s="10"/>
      <c r="G20009" s="8">
        <v>64329</v>
      </c>
      <c r="H20009" s="8" t="s">
        <v>33203</v>
      </c>
      <c r="I20009" s="8" t="s">
        <v>33203</v>
      </c>
      <c r="J20009" s="8">
        <v>63894</v>
      </c>
      <c r="K20009" s="8" t="s">
        <v>34004</v>
      </c>
    </row>
    <row r="20010" spans="1:11" x14ac:dyDescent="0.2">
      <c r="A20010" s="8">
        <f>IF(IFERROR((MATCH(G20010,$G$1:$G$12712,0)),0),INDEX($A$1:$A$12712,MATCH(G20010,$G$1:$G$12712,0)),MAX($A$2:$A20009)+1)</f>
        <v>15709</v>
      </c>
      <c r="B20010" s="8" t="e">
        <f t="shared" si="395"/>
        <v>#N/A</v>
      </c>
      <c r="C20010" s="9"/>
      <c r="D20010" s="8"/>
      <c r="E20010" s="8"/>
      <c r="F20010" s="10"/>
      <c r="G20010" s="8">
        <v>64330</v>
      </c>
      <c r="H20010" s="8" t="s">
        <v>33204</v>
      </c>
      <c r="I20010" s="8" t="s">
        <v>33204</v>
      </c>
      <c r="J20010" s="8">
        <v>63895</v>
      </c>
      <c r="K20010" s="8" t="s">
        <v>34004</v>
      </c>
    </row>
    <row r="20011" spans="1:11" x14ac:dyDescent="0.2">
      <c r="A20011" s="8">
        <f>IF(IFERROR((MATCH(G20011,$G$1:$G$12712,0)),0),INDEX($A$1:$A$12712,MATCH(G20011,$G$1:$G$12712,0)),MAX($A$2:$A20010)+1)</f>
        <v>15710</v>
      </c>
      <c r="B20011" s="8" t="e">
        <f t="shared" si="395"/>
        <v>#N/A</v>
      </c>
      <c r="C20011" s="9"/>
      <c r="D20011" s="8"/>
      <c r="E20011" s="8"/>
      <c r="F20011" s="10"/>
      <c r="G20011" s="8">
        <v>64331</v>
      </c>
      <c r="H20011" s="8" t="s">
        <v>33205</v>
      </c>
      <c r="I20011" s="8" t="s">
        <v>33206</v>
      </c>
      <c r="J20011" s="8">
        <v>63896</v>
      </c>
      <c r="K20011" s="8" t="s">
        <v>34004</v>
      </c>
    </row>
    <row r="20012" spans="1:11" x14ac:dyDescent="0.2">
      <c r="A20012" s="8">
        <f>IF(IFERROR((MATCH(G20012,$G$1:$G$12712,0)),0),INDEX($A$1:$A$12712,MATCH(G20012,$G$1:$G$12712,0)),MAX($A$2:$A20011)+1)</f>
        <v>15711</v>
      </c>
      <c r="B20012" s="8" t="e">
        <f t="shared" si="395"/>
        <v>#N/A</v>
      </c>
      <c r="C20012" s="9"/>
      <c r="D20012" s="8"/>
      <c r="E20012" s="8"/>
      <c r="F20012" s="10"/>
      <c r="G20012" s="8">
        <v>64352</v>
      </c>
      <c r="H20012" s="8" t="s">
        <v>33207</v>
      </c>
      <c r="I20012" s="8" t="s">
        <v>32932</v>
      </c>
      <c r="J20012" s="8">
        <v>61227</v>
      </c>
      <c r="K20012" s="8" t="s">
        <v>34004</v>
      </c>
    </row>
    <row r="20013" spans="1:11" x14ac:dyDescent="0.2">
      <c r="A20013" s="8">
        <f>IF(IFERROR((MATCH(G20013,$G$1:$G$12712,0)),0),INDEX($A$1:$A$12712,MATCH(G20013,$G$1:$G$12712,0)),MAX($A$2:$A20012)+1)</f>
        <v>15712</v>
      </c>
      <c r="B20013" s="8" t="e">
        <f t="shared" si="395"/>
        <v>#N/A</v>
      </c>
      <c r="C20013" s="9"/>
      <c r="D20013" s="8"/>
      <c r="E20013" s="8"/>
      <c r="F20013" s="10"/>
      <c r="G20013" s="8">
        <v>64353</v>
      </c>
      <c r="H20013" s="8" t="s">
        <v>33208</v>
      </c>
      <c r="I20013" s="8" t="s">
        <v>32932</v>
      </c>
      <c r="J20013" s="8">
        <v>61227</v>
      </c>
      <c r="K20013" s="8" t="s">
        <v>34004</v>
      </c>
    </row>
    <row r="20014" spans="1:11" x14ac:dyDescent="0.2">
      <c r="A20014" s="8">
        <f>IF(IFERROR((MATCH(G20014,$G$1:$G$12712,0)),0),INDEX($A$1:$A$12712,MATCH(G20014,$G$1:$G$12712,0)),MAX($A$2:$A20013)+1)</f>
        <v>15713</v>
      </c>
      <c r="B20014" s="8" t="e">
        <f t="shared" si="395"/>
        <v>#N/A</v>
      </c>
      <c r="C20014" s="9"/>
      <c r="D20014" s="8"/>
      <c r="E20014" s="8"/>
      <c r="F20014" s="10"/>
      <c r="G20014" s="8">
        <v>64355</v>
      </c>
      <c r="H20014" s="8" t="s">
        <v>33209</v>
      </c>
      <c r="I20014" s="8" t="s">
        <v>32932</v>
      </c>
      <c r="J20014" s="8">
        <v>61227</v>
      </c>
      <c r="K20014" s="8" t="s">
        <v>34004</v>
      </c>
    </row>
    <row r="20015" spans="1:11" x14ac:dyDescent="0.2">
      <c r="A20015" s="8">
        <f>IF(IFERROR((MATCH(G20015,$G$1:$G$12712,0)),0),INDEX($A$1:$A$12712,MATCH(G20015,$G$1:$G$12712,0)),MAX($A$2:$A20014)+1)</f>
        <v>15714</v>
      </c>
      <c r="B20015" s="8" t="e">
        <f t="shared" si="395"/>
        <v>#N/A</v>
      </c>
      <c r="C20015" s="9"/>
      <c r="D20015" s="8"/>
      <c r="E20015" s="8"/>
      <c r="F20015" s="10"/>
      <c r="G20015" s="8">
        <v>64356</v>
      </c>
      <c r="H20015" s="8" t="s">
        <v>33210</v>
      </c>
      <c r="I20015" s="8" t="s">
        <v>32932</v>
      </c>
      <c r="J20015" s="8">
        <v>61227</v>
      </c>
      <c r="K20015" s="8" t="s">
        <v>34004</v>
      </c>
    </row>
    <row r="20016" spans="1:11" x14ac:dyDescent="0.2">
      <c r="A20016" s="8">
        <f>IF(IFERROR((MATCH(G20016,$G$1:$G$12712,0)),0),INDEX($A$1:$A$12712,MATCH(G20016,$G$1:$G$12712,0)),MAX($A$2:$A20015)+1)</f>
        <v>15715</v>
      </c>
      <c r="B20016" s="8" t="e">
        <f t="shared" si="395"/>
        <v>#N/A</v>
      </c>
      <c r="C20016" s="9"/>
      <c r="D20016" s="8"/>
      <c r="E20016" s="8"/>
      <c r="F20016" s="10"/>
      <c r="G20016" s="8">
        <v>64357</v>
      </c>
      <c r="H20016" s="8" t="s">
        <v>33211</v>
      </c>
      <c r="I20016" s="8" t="s">
        <v>32932</v>
      </c>
      <c r="J20016" s="8">
        <v>61227</v>
      </c>
      <c r="K20016" s="8" t="s">
        <v>34004</v>
      </c>
    </row>
    <row r="20017" spans="1:11" x14ac:dyDescent="0.2">
      <c r="A20017" s="8">
        <f>IF(IFERROR((MATCH(G20017,$G$1:$G$12712,0)),0),INDEX($A$1:$A$12712,MATCH(G20017,$G$1:$G$12712,0)),MAX($A$2:$A20016)+1)</f>
        <v>15716</v>
      </c>
      <c r="B20017" s="8" t="e">
        <f t="shared" si="395"/>
        <v>#N/A</v>
      </c>
      <c r="C20017" s="9"/>
      <c r="D20017" s="8"/>
      <c r="E20017" s="8"/>
      <c r="F20017" s="10"/>
      <c r="G20017" s="8">
        <v>64358</v>
      </c>
      <c r="H20017" s="8" t="s">
        <v>33212</v>
      </c>
      <c r="I20017" s="8" t="s">
        <v>32932</v>
      </c>
      <c r="J20017" s="8">
        <v>61227</v>
      </c>
      <c r="K20017" s="8" t="s">
        <v>34004</v>
      </c>
    </row>
    <row r="20018" spans="1:11" x14ac:dyDescent="0.2">
      <c r="A20018" s="8">
        <f>IF(IFERROR((MATCH(G20018,$G$1:$G$12712,0)),0),INDEX($A$1:$A$12712,MATCH(G20018,$G$1:$G$12712,0)),MAX($A$2:$A20017)+1)</f>
        <v>15717</v>
      </c>
      <c r="B20018" s="8" t="e">
        <f t="shared" si="395"/>
        <v>#N/A</v>
      </c>
      <c r="C20018" s="9"/>
      <c r="D20018" s="8"/>
      <c r="E20018" s="8"/>
      <c r="F20018" s="10"/>
      <c r="G20018" s="8">
        <v>64368</v>
      </c>
      <c r="H20018" s="8" t="s">
        <v>33213</v>
      </c>
      <c r="I20018" s="8" t="s">
        <v>31500</v>
      </c>
      <c r="J20018" s="8">
        <v>62856</v>
      </c>
      <c r="K20018" s="8" t="s">
        <v>34004</v>
      </c>
    </row>
    <row r="20019" spans="1:11" x14ac:dyDescent="0.2">
      <c r="A20019" s="8">
        <f>IF(IFERROR((MATCH(G20019,$G$1:$G$12712,0)),0),INDEX($A$1:$A$12712,MATCH(G20019,$G$1:$G$12712,0)),MAX($A$2:$A20018)+1)</f>
        <v>15718</v>
      </c>
      <c r="B20019" s="8" t="e">
        <f t="shared" si="395"/>
        <v>#N/A</v>
      </c>
      <c r="C20019" s="9"/>
      <c r="D20019" s="8"/>
      <c r="E20019" s="8"/>
      <c r="F20019" s="10"/>
      <c r="G20019" s="8">
        <v>64380</v>
      </c>
      <c r="H20019" s="8" t="s">
        <v>33214</v>
      </c>
      <c r="I20019" s="8" t="s">
        <v>28843</v>
      </c>
      <c r="J20019" s="8">
        <v>60025</v>
      </c>
      <c r="K20019" s="8" t="s">
        <v>34004</v>
      </c>
    </row>
    <row r="20020" spans="1:11" x14ac:dyDescent="0.2">
      <c r="A20020" s="8">
        <f>IF(IFERROR((MATCH(G20020,$G$1:$G$12712,0)),0),INDEX($A$1:$A$12712,MATCH(G20020,$G$1:$G$12712,0)),MAX($A$2:$A20019)+1)</f>
        <v>15719</v>
      </c>
      <c r="B20020" s="8" t="e">
        <f t="shared" si="395"/>
        <v>#N/A</v>
      </c>
      <c r="C20020" s="9"/>
      <c r="D20020" s="8"/>
      <c r="E20020" s="8"/>
      <c r="F20020" s="10"/>
      <c r="G20020" s="8">
        <v>64409</v>
      </c>
      <c r="H20020" s="8" t="s">
        <v>33215</v>
      </c>
      <c r="I20020" s="8" t="s">
        <v>33216</v>
      </c>
      <c r="J20020" s="8">
        <v>64050</v>
      </c>
      <c r="K20020" s="8" t="s">
        <v>34004</v>
      </c>
    </row>
    <row r="20021" spans="1:11" x14ac:dyDescent="0.2">
      <c r="A20021" s="8">
        <f>IF(IFERROR((MATCH(G20021,$G$1:$G$12712,0)),0),INDEX($A$1:$A$12712,MATCH(G20021,$G$1:$G$12712,0)),MAX($A$2:$A20020)+1)</f>
        <v>15720</v>
      </c>
      <c r="B20021" s="8" t="e">
        <f t="shared" si="395"/>
        <v>#N/A</v>
      </c>
      <c r="C20021" s="9"/>
      <c r="D20021" s="8"/>
      <c r="E20021" s="8"/>
      <c r="F20021" s="10"/>
      <c r="G20021" s="8">
        <v>64410</v>
      </c>
      <c r="H20021" s="8" t="s">
        <v>33217</v>
      </c>
      <c r="I20021" s="8" t="s">
        <v>33218</v>
      </c>
      <c r="J20021" s="8">
        <v>64051</v>
      </c>
      <c r="K20021" s="8" t="s">
        <v>34004</v>
      </c>
    </row>
    <row r="20022" spans="1:11" x14ac:dyDescent="0.2">
      <c r="A20022" s="8">
        <f>IF(IFERROR((MATCH(G20022,$G$1:$G$12712,0)),0),INDEX($A$1:$A$12712,MATCH(G20022,$G$1:$G$12712,0)),MAX($A$2:$A20021)+1)</f>
        <v>15721</v>
      </c>
      <c r="B20022" s="8" t="e">
        <f t="shared" si="395"/>
        <v>#N/A</v>
      </c>
      <c r="C20022" s="9"/>
      <c r="D20022" s="8"/>
      <c r="E20022" s="8"/>
      <c r="F20022" s="10"/>
      <c r="G20022" s="8">
        <v>64414</v>
      </c>
      <c r="H20022" s="8" t="s">
        <v>33219</v>
      </c>
      <c r="I20022" s="8" t="s">
        <v>33220</v>
      </c>
      <c r="J20022" s="8">
        <v>64054</v>
      </c>
      <c r="K20022" s="8" t="s">
        <v>34004</v>
      </c>
    </row>
    <row r="20023" spans="1:11" x14ac:dyDescent="0.2">
      <c r="A20023" s="8">
        <f>IF(IFERROR((MATCH(G20023,$G$1:$G$12712,0)),0),INDEX($A$1:$A$12712,MATCH(G20023,$G$1:$G$12712,0)),MAX($A$2:$A20022)+1)</f>
        <v>15722</v>
      </c>
      <c r="B20023" s="8" t="e">
        <f t="shared" si="395"/>
        <v>#N/A</v>
      </c>
      <c r="C20023" s="9"/>
      <c r="D20023" s="8"/>
      <c r="E20023" s="8"/>
      <c r="F20023" s="10"/>
      <c r="G20023" s="8">
        <v>64415</v>
      </c>
      <c r="H20023" s="8" t="s">
        <v>33221</v>
      </c>
      <c r="I20023" s="8" t="s">
        <v>33222</v>
      </c>
      <c r="J20023" s="8">
        <v>64055</v>
      </c>
      <c r="K20023" s="8" t="s">
        <v>34004</v>
      </c>
    </row>
    <row r="20024" spans="1:11" x14ac:dyDescent="0.2">
      <c r="A20024" s="8">
        <f>IF(IFERROR((MATCH(G20024,$G$1:$G$12712,0)),0),INDEX($A$1:$A$12712,MATCH(G20024,$G$1:$G$12712,0)),MAX($A$2:$A20023)+1)</f>
        <v>15723</v>
      </c>
      <c r="B20024" s="8" t="e">
        <f t="shared" si="395"/>
        <v>#N/A</v>
      </c>
      <c r="C20024" s="9"/>
      <c r="D20024" s="8"/>
      <c r="E20024" s="8"/>
      <c r="F20024" s="10"/>
      <c r="G20024" s="8">
        <v>64416</v>
      </c>
      <c r="H20024" s="8" t="s">
        <v>33223</v>
      </c>
      <c r="I20024" s="8" t="s">
        <v>33224</v>
      </c>
      <c r="J20024" s="8">
        <v>64056</v>
      </c>
      <c r="K20024" s="8" t="s">
        <v>34004</v>
      </c>
    </row>
    <row r="20025" spans="1:11" x14ac:dyDescent="0.2">
      <c r="A20025" s="8">
        <f>IF(IFERROR((MATCH(G20025,$G$1:$G$12712,0)),0),INDEX($A$1:$A$12712,MATCH(G20025,$G$1:$G$12712,0)),MAX($A$2:$A20024)+1)</f>
        <v>15724</v>
      </c>
      <c r="B20025" s="8" t="e">
        <f t="shared" si="395"/>
        <v>#N/A</v>
      </c>
      <c r="C20025" s="9"/>
      <c r="D20025" s="8"/>
      <c r="E20025" s="8"/>
      <c r="F20025" s="10"/>
      <c r="G20025" s="8">
        <v>64421</v>
      </c>
      <c r="H20025" s="8" t="s">
        <v>33225</v>
      </c>
      <c r="I20025" s="8" t="s">
        <v>31041</v>
      </c>
      <c r="J20025" s="8">
        <v>62719</v>
      </c>
      <c r="K20025" s="8" t="s">
        <v>34004</v>
      </c>
    </row>
    <row r="20026" spans="1:11" x14ac:dyDescent="0.2">
      <c r="A20026" s="8">
        <f>IF(IFERROR((MATCH(G20026,$G$1:$G$12712,0)),0),INDEX($A$1:$A$12712,MATCH(G20026,$G$1:$G$12712,0)),MAX($A$2:$A20025)+1)</f>
        <v>15725</v>
      </c>
      <c r="B20026" s="8" t="e">
        <f t="shared" si="395"/>
        <v>#N/A</v>
      </c>
      <c r="C20026" s="9"/>
      <c r="D20026" s="8"/>
      <c r="E20026" s="8"/>
      <c r="F20026" s="10"/>
      <c r="G20026" s="8">
        <v>64439</v>
      </c>
      <c r="H20026" s="8" t="s">
        <v>33226</v>
      </c>
      <c r="I20026" s="8" t="s">
        <v>33227</v>
      </c>
      <c r="J20026" s="8">
        <v>64089</v>
      </c>
      <c r="K20026" s="8" t="s">
        <v>34004</v>
      </c>
    </row>
    <row r="20027" spans="1:11" x14ac:dyDescent="0.2">
      <c r="A20027" s="8">
        <f>IF(IFERROR((MATCH(G20027,$G$1:$G$12712,0)),0),INDEX($A$1:$A$12712,MATCH(G20027,$G$1:$G$12712,0)),MAX($A$2:$A20026)+1)</f>
        <v>15726</v>
      </c>
      <c r="B20027" s="8" t="e">
        <f t="shared" si="395"/>
        <v>#N/A</v>
      </c>
      <c r="C20027" s="9"/>
      <c r="D20027" s="8"/>
      <c r="E20027" s="8"/>
      <c r="F20027" s="10"/>
      <c r="G20027" s="8">
        <v>64451</v>
      </c>
      <c r="H20027" s="8" t="s">
        <v>33228</v>
      </c>
      <c r="I20027" s="8" t="s">
        <v>33229</v>
      </c>
      <c r="J20027" s="8">
        <v>61610</v>
      </c>
      <c r="K20027" s="8" t="s">
        <v>34004</v>
      </c>
    </row>
    <row r="20028" spans="1:11" x14ac:dyDescent="0.2">
      <c r="A20028" s="8">
        <f>IF(IFERROR((MATCH(G20028,$G$1:$G$12712,0)),0),INDEX($A$1:$A$12712,MATCH(G20028,$G$1:$G$12712,0)),MAX($A$2:$A20027)+1)</f>
        <v>15727</v>
      </c>
      <c r="B20028" s="8" t="e">
        <f t="shared" si="395"/>
        <v>#N/A</v>
      </c>
      <c r="C20028" s="9"/>
      <c r="D20028" s="8"/>
      <c r="E20028" s="8"/>
      <c r="F20028" s="10"/>
      <c r="G20028" s="8">
        <v>64456</v>
      </c>
      <c r="H20028" s="8" t="s">
        <v>33230</v>
      </c>
      <c r="I20028" s="8" t="s">
        <v>33230</v>
      </c>
      <c r="J20028" s="8">
        <v>64103</v>
      </c>
      <c r="K20028" s="8" t="s">
        <v>34004</v>
      </c>
    </row>
    <row r="20029" spans="1:11" x14ac:dyDescent="0.2">
      <c r="A20029" s="8">
        <f>IF(IFERROR((MATCH(G20029,$G$1:$G$12712,0)),0),INDEX($A$1:$A$12712,MATCH(G20029,$G$1:$G$12712,0)),MAX($A$2:$A20028)+1)</f>
        <v>15728</v>
      </c>
      <c r="B20029" s="8" t="e">
        <f t="shared" si="395"/>
        <v>#N/A</v>
      </c>
      <c r="C20029" s="9"/>
      <c r="D20029" s="8"/>
      <c r="E20029" s="8"/>
      <c r="F20029" s="10"/>
      <c r="G20029" s="8">
        <v>64457</v>
      </c>
      <c r="H20029" s="8" t="s">
        <v>33231</v>
      </c>
      <c r="I20029" s="8" t="s">
        <v>33231</v>
      </c>
      <c r="J20029" s="8">
        <v>64104</v>
      </c>
      <c r="K20029" s="8" t="s">
        <v>34004</v>
      </c>
    </row>
    <row r="20030" spans="1:11" x14ac:dyDescent="0.2">
      <c r="A20030" s="8">
        <f>IF(IFERROR((MATCH(G20030,$G$1:$G$12712,0)),0),INDEX($A$1:$A$12712,MATCH(G20030,$G$1:$G$12712,0)),MAX($A$2:$A20029)+1)</f>
        <v>15729</v>
      </c>
      <c r="B20030" s="8" t="e">
        <f t="shared" si="395"/>
        <v>#N/A</v>
      </c>
      <c r="C20030" s="9"/>
      <c r="D20030" s="8"/>
      <c r="E20030" s="8"/>
      <c r="F20030" s="10"/>
      <c r="G20030" s="8">
        <v>64458</v>
      </c>
      <c r="H20030" s="8" t="s">
        <v>33232</v>
      </c>
      <c r="I20030" s="8" t="s">
        <v>33232</v>
      </c>
      <c r="J20030" s="8">
        <v>64105</v>
      </c>
      <c r="K20030" s="8" t="s">
        <v>34004</v>
      </c>
    </row>
    <row r="20031" spans="1:11" x14ac:dyDescent="0.2">
      <c r="A20031" s="8">
        <f>IF(IFERROR((MATCH(G20031,$G$1:$G$12712,0)),0),INDEX($A$1:$A$12712,MATCH(G20031,$G$1:$G$12712,0)),MAX($A$2:$A20030)+1)</f>
        <v>15730</v>
      </c>
      <c r="B20031" s="8" t="e">
        <f t="shared" si="395"/>
        <v>#N/A</v>
      </c>
      <c r="C20031" s="9"/>
      <c r="D20031" s="8"/>
      <c r="E20031" s="8"/>
      <c r="F20031" s="10"/>
      <c r="G20031" s="8">
        <v>64459</v>
      </c>
      <c r="H20031" s="8" t="s">
        <v>33233</v>
      </c>
      <c r="I20031" s="8" t="s">
        <v>33233</v>
      </c>
      <c r="J20031" s="8">
        <v>64106</v>
      </c>
      <c r="K20031" s="8" t="s">
        <v>34004</v>
      </c>
    </row>
    <row r="20032" spans="1:11" x14ac:dyDescent="0.2">
      <c r="A20032" s="8">
        <f>IF(IFERROR((MATCH(G20032,$G$1:$G$12712,0)),0),INDEX($A$1:$A$12712,MATCH(G20032,$G$1:$G$12712,0)),MAX($A$2:$A20031)+1)</f>
        <v>15731</v>
      </c>
      <c r="B20032" s="8" t="e">
        <f t="shared" si="395"/>
        <v>#N/A</v>
      </c>
      <c r="C20032" s="9"/>
      <c r="D20032" s="8"/>
      <c r="E20032" s="8"/>
      <c r="F20032" s="10"/>
      <c r="G20032" s="8">
        <v>64460</v>
      </c>
      <c r="H20032" s="8" t="s">
        <v>33234</v>
      </c>
      <c r="I20032" s="8" t="s">
        <v>33234</v>
      </c>
      <c r="J20032" s="8">
        <v>64111</v>
      </c>
      <c r="K20032" s="8" t="s">
        <v>34004</v>
      </c>
    </row>
    <row r="20033" spans="1:11" x14ac:dyDescent="0.2">
      <c r="A20033" s="8">
        <f>IF(IFERROR((MATCH(G20033,$G$1:$G$12712,0)),0),INDEX($A$1:$A$12712,MATCH(G20033,$G$1:$G$12712,0)),MAX($A$2:$A20032)+1)</f>
        <v>15732</v>
      </c>
      <c r="B20033" s="8" t="e">
        <f t="shared" si="395"/>
        <v>#N/A</v>
      </c>
      <c r="C20033" s="9"/>
      <c r="D20033" s="8"/>
      <c r="E20033" s="8"/>
      <c r="F20033" s="10"/>
      <c r="G20033" s="8">
        <v>64461</v>
      </c>
      <c r="H20033" s="8" t="s">
        <v>33235</v>
      </c>
      <c r="I20033" s="8" t="s">
        <v>33235</v>
      </c>
      <c r="J20033" s="8">
        <v>64112</v>
      </c>
      <c r="K20033" s="8" t="s">
        <v>34004</v>
      </c>
    </row>
    <row r="20034" spans="1:11" x14ac:dyDescent="0.2">
      <c r="A20034" s="8">
        <f>IF(IFERROR((MATCH(G20034,$G$1:$G$12712,0)),0),INDEX($A$1:$A$12712,MATCH(G20034,$G$1:$G$12712,0)),MAX($A$2:$A20033)+1)</f>
        <v>15733</v>
      </c>
      <c r="B20034" s="8" t="e">
        <f t="shared" si="395"/>
        <v>#N/A</v>
      </c>
      <c r="C20034" s="9"/>
      <c r="D20034" s="8"/>
      <c r="E20034" s="8"/>
      <c r="F20034" s="10"/>
      <c r="G20034" s="8">
        <v>64462</v>
      </c>
      <c r="H20034" s="8" t="s">
        <v>33236</v>
      </c>
      <c r="I20034" s="8" t="s">
        <v>33236</v>
      </c>
      <c r="J20034" s="8">
        <v>64113</v>
      </c>
      <c r="K20034" s="8" t="s">
        <v>34004</v>
      </c>
    </row>
    <row r="20035" spans="1:11" x14ac:dyDescent="0.2">
      <c r="A20035" s="8">
        <f>IF(IFERROR((MATCH(G20035,$G$1:$G$12712,0)),0),INDEX($A$1:$A$12712,MATCH(G20035,$G$1:$G$12712,0)),MAX($A$2:$A20034)+1)</f>
        <v>15734</v>
      </c>
      <c r="B20035" s="8" t="e">
        <f t="shared" si="395"/>
        <v>#N/A</v>
      </c>
      <c r="C20035" s="9"/>
      <c r="D20035" s="8"/>
      <c r="E20035" s="8"/>
      <c r="F20035" s="10"/>
      <c r="G20035" s="8">
        <v>64463</v>
      </c>
      <c r="H20035" s="8" t="s">
        <v>33237</v>
      </c>
      <c r="I20035" s="8" t="s">
        <v>33237</v>
      </c>
      <c r="J20035" s="8">
        <v>64114</v>
      </c>
      <c r="K20035" s="8" t="s">
        <v>34004</v>
      </c>
    </row>
    <row r="20036" spans="1:11" x14ac:dyDescent="0.2">
      <c r="A20036" s="8">
        <f>IF(IFERROR((MATCH(G20036,$G$1:$G$12712,0)),0),INDEX($A$1:$A$12712,MATCH(G20036,$G$1:$G$12712,0)),MAX($A$2:$A20035)+1)</f>
        <v>15735</v>
      </c>
      <c r="B20036" s="8" t="e">
        <f t="shared" si="395"/>
        <v>#N/A</v>
      </c>
      <c r="C20036" s="9"/>
      <c r="D20036" s="8"/>
      <c r="E20036" s="8"/>
      <c r="F20036" s="10"/>
      <c r="G20036" s="8">
        <v>64464</v>
      </c>
      <c r="H20036" s="8" t="s">
        <v>33238</v>
      </c>
      <c r="I20036" s="8" t="s">
        <v>33239</v>
      </c>
      <c r="J20036" s="8">
        <v>64098</v>
      </c>
      <c r="K20036" s="8" t="s">
        <v>34004</v>
      </c>
    </row>
    <row r="20037" spans="1:11" x14ac:dyDescent="0.2">
      <c r="A20037" s="8">
        <f>IF(IFERROR((MATCH(G20037,$G$1:$G$12712,0)),0),INDEX($A$1:$A$12712,MATCH(G20037,$G$1:$G$12712,0)),MAX($A$2:$A20036)+1)</f>
        <v>15736</v>
      </c>
      <c r="B20037" s="8" t="e">
        <f t="shared" si="395"/>
        <v>#N/A</v>
      </c>
      <c r="C20037" s="9"/>
      <c r="D20037" s="8"/>
      <c r="E20037" s="8"/>
      <c r="F20037" s="10"/>
      <c r="G20037" s="8">
        <v>64465</v>
      </c>
      <c r="H20037" s="8" t="s">
        <v>33240</v>
      </c>
      <c r="I20037" s="8" t="s">
        <v>33241</v>
      </c>
      <c r="J20037" s="8">
        <v>64099</v>
      </c>
      <c r="K20037" s="8" t="s">
        <v>34004</v>
      </c>
    </row>
    <row r="20038" spans="1:11" x14ac:dyDescent="0.2">
      <c r="A20038" s="8">
        <f>IF(IFERROR((MATCH(G20038,$G$1:$G$12712,0)),0),INDEX($A$1:$A$12712,MATCH(G20038,$G$1:$G$12712,0)),MAX($A$2:$A20037)+1)</f>
        <v>15737</v>
      </c>
      <c r="B20038" s="8" t="e">
        <f t="shared" si="395"/>
        <v>#N/A</v>
      </c>
      <c r="C20038" s="9"/>
      <c r="D20038" s="8"/>
      <c r="E20038" s="8"/>
      <c r="F20038" s="10"/>
      <c r="G20038" s="8">
        <v>64466</v>
      </c>
      <c r="H20038" s="8" t="s">
        <v>33242</v>
      </c>
      <c r="I20038" s="8" t="s">
        <v>33243</v>
      </c>
      <c r="J20038" s="8">
        <v>64100</v>
      </c>
      <c r="K20038" s="8" t="s">
        <v>34004</v>
      </c>
    </row>
    <row r="20039" spans="1:11" x14ac:dyDescent="0.2">
      <c r="A20039" s="8">
        <f>IF(IFERROR((MATCH(G20039,$G$1:$G$12712,0)),0),INDEX($A$1:$A$12712,MATCH(G20039,$G$1:$G$12712,0)),MAX($A$2:$A20038)+1)</f>
        <v>15738</v>
      </c>
      <c r="B20039" s="8" t="e">
        <f t="shared" si="395"/>
        <v>#N/A</v>
      </c>
      <c r="C20039" s="9"/>
      <c r="D20039" s="8"/>
      <c r="E20039" s="8"/>
      <c r="F20039" s="10"/>
      <c r="G20039" s="8">
        <v>64467</v>
      </c>
      <c r="H20039" s="8" t="s">
        <v>33244</v>
      </c>
      <c r="I20039" s="8" t="s">
        <v>33244</v>
      </c>
      <c r="J20039" s="8">
        <v>64101</v>
      </c>
      <c r="K20039" s="8" t="s">
        <v>34004</v>
      </c>
    </row>
    <row r="20040" spans="1:11" x14ac:dyDescent="0.2">
      <c r="A20040" s="8">
        <f>IF(IFERROR((MATCH(G20040,$G$1:$G$12712,0)),0),INDEX($A$1:$A$12712,MATCH(G20040,$G$1:$G$12712,0)),MAX($A$2:$A20039)+1)</f>
        <v>15739</v>
      </c>
      <c r="B20040" s="8" t="e">
        <f t="shared" si="395"/>
        <v>#N/A</v>
      </c>
      <c r="C20040" s="9"/>
      <c r="D20040" s="8"/>
      <c r="E20040" s="8"/>
      <c r="F20040" s="10"/>
      <c r="G20040" s="8">
        <v>64468</v>
      </c>
      <c r="H20040" s="8" t="s">
        <v>33245</v>
      </c>
      <c r="I20040" s="8" t="s">
        <v>33246</v>
      </c>
      <c r="J20040" s="8">
        <v>64102</v>
      </c>
      <c r="K20040" s="8" t="s">
        <v>34004</v>
      </c>
    </row>
    <row r="20041" spans="1:11" x14ac:dyDescent="0.2">
      <c r="A20041" s="8">
        <f>IF(IFERROR((MATCH(G20041,$G$1:$G$12712,0)),0),INDEX($A$1:$A$12712,MATCH(G20041,$G$1:$G$12712,0)),MAX($A$2:$A20040)+1)</f>
        <v>15740</v>
      </c>
      <c r="B20041" s="8" t="e">
        <f t="shared" si="395"/>
        <v>#N/A</v>
      </c>
      <c r="C20041" s="9"/>
      <c r="D20041" s="8"/>
      <c r="E20041" s="8"/>
      <c r="F20041" s="10"/>
      <c r="G20041" s="8">
        <v>64470</v>
      </c>
      <c r="H20041" s="8" t="s">
        <v>33247</v>
      </c>
      <c r="I20041" s="8" t="s">
        <v>33247</v>
      </c>
      <c r="J20041" s="8">
        <v>64107</v>
      </c>
      <c r="K20041" s="8" t="s">
        <v>34004</v>
      </c>
    </row>
    <row r="20042" spans="1:11" x14ac:dyDescent="0.2">
      <c r="A20042" s="8">
        <f>IF(IFERROR((MATCH(G20042,$G$1:$G$12712,0)),0),INDEX($A$1:$A$12712,MATCH(G20042,$G$1:$G$12712,0)),MAX($A$2:$A20041)+1)</f>
        <v>15741</v>
      </c>
      <c r="B20042" s="8" t="e">
        <f t="shared" si="395"/>
        <v>#N/A</v>
      </c>
      <c r="C20042" s="9"/>
      <c r="D20042" s="8"/>
      <c r="E20042" s="8"/>
      <c r="F20042" s="10"/>
      <c r="G20042" s="8">
        <v>64472</v>
      </c>
      <c r="H20042" s="8" t="s">
        <v>33248</v>
      </c>
      <c r="I20042" s="8" t="s">
        <v>33249</v>
      </c>
      <c r="J20042" s="8">
        <v>64096</v>
      </c>
      <c r="K20042" s="8" t="s">
        <v>34004</v>
      </c>
    </row>
    <row r="20043" spans="1:11" x14ac:dyDescent="0.2">
      <c r="A20043" s="8">
        <f>IF(IFERROR((MATCH(G20043,$G$1:$G$12712,0)),0),INDEX($A$1:$A$12712,MATCH(G20043,$G$1:$G$12712,0)),MAX($A$2:$A20042)+1)</f>
        <v>15742</v>
      </c>
      <c r="B20043" s="8" t="e">
        <f t="shared" si="395"/>
        <v>#N/A</v>
      </c>
      <c r="C20043" s="9"/>
      <c r="D20043" s="8"/>
      <c r="E20043" s="8"/>
      <c r="F20043" s="10"/>
      <c r="G20043" s="8">
        <v>64496</v>
      </c>
      <c r="H20043" s="8" t="s">
        <v>33250</v>
      </c>
      <c r="I20043" s="8" t="s">
        <v>33250</v>
      </c>
      <c r="J20043" s="8">
        <v>64143</v>
      </c>
      <c r="K20043" s="8" t="s">
        <v>34004</v>
      </c>
    </row>
    <row r="20044" spans="1:11" x14ac:dyDescent="0.2">
      <c r="A20044" s="8">
        <f>IF(IFERROR((MATCH(G20044,$G$1:$G$12712,0)),0),INDEX($A$1:$A$12712,MATCH(G20044,$G$1:$G$12712,0)),MAX($A$2:$A20043)+1)</f>
        <v>15743</v>
      </c>
      <c r="B20044" s="8" t="e">
        <f t="shared" si="395"/>
        <v>#N/A</v>
      </c>
      <c r="C20044" s="9"/>
      <c r="D20044" s="8"/>
      <c r="E20044" s="8"/>
      <c r="F20044" s="10"/>
      <c r="G20044" s="8">
        <v>64497</v>
      </c>
      <c r="H20044" s="8" t="s">
        <v>33251</v>
      </c>
      <c r="I20044" s="8" t="s">
        <v>33251</v>
      </c>
      <c r="J20044" s="8">
        <v>64142</v>
      </c>
      <c r="K20044" s="8" t="s">
        <v>34004</v>
      </c>
    </row>
    <row r="20045" spans="1:11" x14ac:dyDescent="0.2">
      <c r="A20045" s="8">
        <f>IF(IFERROR((MATCH(G20045,$G$1:$G$12712,0)),0),INDEX($A$1:$A$12712,MATCH(G20045,$G$1:$G$12712,0)),MAX($A$2:$A20044)+1)</f>
        <v>15744</v>
      </c>
      <c r="B20045" s="8" t="e">
        <f t="shared" si="395"/>
        <v>#N/A</v>
      </c>
      <c r="C20045" s="9"/>
      <c r="D20045" s="8"/>
      <c r="E20045" s="8"/>
      <c r="F20045" s="10"/>
      <c r="G20045" s="8">
        <v>64498</v>
      </c>
      <c r="H20045" s="8" t="s">
        <v>33252</v>
      </c>
      <c r="I20045" s="8" t="s">
        <v>33252</v>
      </c>
      <c r="J20045" s="8">
        <v>64141</v>
      </c>
      <c r="K20045" s="8" t="s">
        <v>34004</v>
      </c>
    </row>
    <row r="20046" spans="1:11" x14ac:dyDescent="0.2">
      <c r="A20046" s="8">
        <f>IF(IFERROR((MATCH(G20046,$G$1:$G$12712,0)),0),INDEX($A$1:$A$12712,MATCH(G20046,$G$1:$G$12712,0)),MAX($A$2:$A20045)+1)</f>
        <v>15745</v>
      </c>
      <c r="B20046" s="8" t="e">
        <f t="shared" si="395"/>
        <v>#N/A</v>
      </c>
      <c r="C20046" s="9"/>
      <c r="D20046" s="8"/>
      <c r="E20046" s="8"/>
      <c r="F20046" s="10"/>
      <c r="G20046" s="8">
        <v>64499</v>
      </c>
      <c r="H20046" s="8" t="s">
        <v>33253</v>
      </c>
      <c r="I20046" s="8" t="s">
        <v>33253</v>
      </c>
      <c r="J20046" s="8">
        <v>64140</v>
      </c>
      <c r="K20046" s="8" t="s">
        <v>34004</v>
      </c>
    </row>
    <row r="20047" spans="1:11" x14ac:dyDescent="0.2">
      <c r="A20047" s="8">
        <f>IF(IFERROR((MATCH(G20047,$G$1:$G$12712,0)),0),INDEX($A$1:$A$12712,MATCH(G20047,$G$1:$G$12712,0)),MAX($A$2:$A20046)+1)</f>
        <v>15746</v>
      </c>
      <c r="B20047" s="8" t="e">
        <f t="shared" si="395"/>
        <v>#N/A</v>
      </c>
      <c r="C20047" s="9"/>
      <c r="D20047" s="8"/>
      <c r="E20047" s="8"/>
      <c r="F20047" s="10"/>
      <c r="G20047" s="8">
        <v>64500</v>
      </c>
      <c r="H20047" s="8" t="s">
        <v>33254</v>
      </c>
      <c r="I20047" s="8" t="s">
        <v>33254</v>
      </c>
      <c r="J20047" s="8">
        <v>64139</v>
      </c>
      <c r="K20047" s="8" t="s">
        <v>34004</v>
      </c>
    </row>
    <row r="20048" spans="1:11" x14ac:dyDescent="0.2">
      <c r="A20048" s="8">
        <f>IF(IFERROR((MATCH(G20048,$G$1:$G$12712,0)),0),INDEX($A$1:$A$12712,MATCH(G20048,$G$1:$G$12712,0)),MAX($A$2:$A20047)+1)</f>
        <v>15747</v>
      </c>
      <c r="B20048" s="8" t="e">
        <f t="shared" si="395"/>
        <v>#N/A</v>
      </c>
      <c r="C20048" s="9"/>
      <c r="D20048" s="8"/>
      <c r="E20048" s="8"/>
      <c r="F20048" s="10"/>
      <c r="G20048" s="8">
        <v>64524</v>
      </c>
      <c r="H20048" s="8" t="s">
        <v>33255</v>
      </c>
      <c r="I20048" s="8" t="s">
        <v>33256</v>
      </c>
      <c r="J20048" s="8">
        <v>64160</v>
      </c>
      <c r="K20048" s="8" t="s">
        <v>34004</v>
      </c>
    </row>
    <row r="20049" spans="1:11" x14ac:dyDescent="0.2">
      <c r="A20049" s="8">
        <f>IF(IFERROR((MATCH(G20049,$G$1:$G$12712,0)),0),INDEX($A$1:$A$12712,MATCH(G20049,$G$1:$G$12712,0)),MAX($A$2:$A20048)+1)</f>
        <v>15748</v>
      </c>
      <c r="B20049" s="8" t="e">
        <f t="shared" si="395"/>
        <v>#N/A</v>
      </c>
      <c r="C20049" s="9"/>
      <c r="D20049" s="8"/>
      <c r="E20049" s="8"/>
      <c r="F20049" s="10"/>
      <c r="G20049" s="8">
        <v>64562</v>
      </c>
      <c r="H20049" s="8" t="s">
        <v>33257</v>
      </c>
      <c r="I20049" s="8" t="s">
        <v>33257</v>
      </c>
      <c r="J20049" s="8">
        <v>64193</v>
      </c>
      <c r="K20049" s="8" t="s">
        <v>34004</v>
      </c>
    </row>
    <row r="20050" spans="1:11" x14ac:dyDescent="0.2">
      <c r="A20050" s="8">
        <f>IF(IFERROR((MATCH(G20050,$G$1:$G$12712,0)),0),INDEX($A$1:$A$12712,MATCH(G20050,$G$1:$G$12712,0)),MAX($A$2:$A20049)+1)</f>
        <v>15749</v>
      </c>
      <c r="B20050" s="8" t="e">
        <f t="shared" si="395"/>
        <v>#N/A</v>
      </c>
      <c r="C20050" s="9"/>
      <c r="D20050" s="8"/>
      <c r="E20050" s="8"/>
      <c r="F20050" s="10"/>
      <c r="G20050" s="8">
        <v>64570</v>
      </c>
      <c r="H20050" s="8" t="s">
        <v>33258</v>
      </c>
      <c r="I20050" s="8" t="s">
        <v>31474</v>
      </c>
      <c r="J20050" s="8">
        <v>62715</v>
      </c>
      <c r="K20050" s="8" t="s">
        <v>34004</v>
      </c>
    </row>
    <row r="20051" spans="1:11" x14ac:dyDescent="0.2">
      <c r="A20051" s="8">
        <f>IF(IFERROR((MATCH(G20051,$G$1:$G$12712,0)),0),INDEX($A$1:$A$12712,MATCH(G20051,$G$1:$G$12712,0)),MAX($A$2:$A20050)+1)</f>
        <v>15750</v>
      </c>
      <c r="B20051" s="8" t="e">
        <f t="shared" si="395"/>
        <v>#N/A</v>
      </c>
      <c r="C20051" s="9"/>
      <c r="D20051" s="8"/>
      <c r="E20051" s="8"/>
      <c r="F20051" s="10"/>
      <c r="G20051" s="8">
        <v>64574</v>
      </c>
      <c r="H20051" s="8" t="s">
        <v>33259</v>
      </c>
      <c r="I20051" s="8" t="s">
        <v>33260</v>
      </c>
      <c r="J20051" s="8">
        <v>64200</v>
      </c>
      <c r="K20051" s="8" t="s">
        <v>34004</v>
      </c>
    </row>
    <row r="20052" spans="1:11" x14ac:dyDescent="0.2">
      <c r="A20052" s="8">
        <f>IF(IFERROR((MATCH(G20052,$G$1:$G$12712,0)),0),INDEX($A$1:$A$12712,MATCH(G20052,$G$1:$G$12712,0)),MAX($A$2:$A20051)+1)</f>
        <v>15751</v>
      </c>
      <c r="B20052" s="8" t="e">
        <f t="shared" ref="B20052:B20115" si="396">IF(COUNTIF($G$1:$G$12712,G20052&gt;0),0,INDEX($A$1:$A$12712,MATCH(G20052,$G$1:$G$12712,0)))</f>
        <v>#N/A</v>
      </c>
      <c r="C20052" s="9"/>
      <c r="D20052" s="8"/>
      <c r="E20052" s="8"/>
      <c r="F20052" s="10"/>
      <c r="G20052" s="8">
        <v>64578</v>
      </c>
      <c r="H20052" s="8" t="s">
        <v>33261</v>
      </c>
      <c r="I20052" s="8" t="s">
        <v>33262</v>
      </c>
      <c r="J20052" s="8">
        <v>64192</v>
      </c>
      <c r="K20052" s="8" t="s">
        <v>34004</v>
      </c>
    </row>
    <row r="20053" spans="1:11" x14ac:dyDescent="0.2">
      <c r="A20053" s="8">
        <f>IF(IFERROR((MATCH(G20053,$G$1:$G$12712,0)),0),INDEX($A$1:$A$12712,MATCH(G20053,$G$1:$G$12712,0)),MAX($A$2:$A20052)+1)</f>
        <v>15752</v>
      </c>
      <c r="B20053" s="8" t="e">
        <f t="shared" si="396"/>
        <v>#N/A</v>
      </c>
      <c r="C20053" s="9"/>
      <c r="D20053" s="8"/>
      <c r="E20053" s="8"/>
      <c r="F20053" s="10"/>
      <c r="G20053" s="8">
        <v>64582</v>
      </c>
      <c r="H20053" s="8" t="s">
        <v>33263</v>
      </c>
      <c r="I20053" s="8" t="s">
        <v>31474</v>
      </c>
      <c r="J20053" s="8">
        <v>62715</v>
      </c>
      <c r="K20053" s="8" t="s">
        <v>34004</v>
      </c>
    </row>
    <row r="20054" spans="1:11" x14ac:dyDescent="0.2">
      <c r="A20054" s="8">
        <f>IF(IFERROR((MATCH(G20054,$G$1:$G$12712,0)),0),INDEX($A$1:$A$12712,MATCH(G20054,$G$1:$G$12712,0)),MAX($A$2:$A20053)+1)</f>
        <v>15753</v>
      </c>
      <c r="B20054" s="8" t="e">
        <f t="shared" si="396"/>
        <v>#N/A</v>
      </c>
      <c r="C20054" s="9"/>
      <c r="D20054" s="8"/>
      <c r="E20054" s="8"/>
      <c r="F20054" s="10"/>
      <c r="G20054" s="8">
        <v>64606</v>
      </c>
      <c r="H20054" s="8" t="s">
        <v>33264</v>
      </c>
      <c r="I20054" s="8" t="s">
        <v>32932</v>
      </c>
      <c r="J20054" s="8">
        <v>61227</v>
      </c>
      <c r="K20054" s="8" t="s">
        <v>34004</v>
      </c>
    </row>
    <row r="20055" spans="1:11" x14ac:dyDescent="0.2">
      <c r="A20055" s="8">
        <f>IF(IFERROR((MATCH(G20055,$G$1:$G$12712,0)),0),INDEX($A$1:$A$12712,MATCH(G20055,$G$1:$G$12712,0)),MAX($A$2:$A20054)+1)</f>
        <v>15754</v>
      </c>
      <c r="B20055" s="8" t="e">
        <f t="shared" si="396"/>
        <v>#N/A</v>
      </c>
      <c r="C20055" s="9"/>
      <c r="D20055" s="8"/>
      <c r="E20055" s="8"/>
      <c r="F20055" s="10"/>
      <c r="G20055" s="8">
        <v>64608</v>
      </c>
      <c r="H20055" s="8" t="s">
        <v>33265</v>
      </c>
      <c r="I20055" s="8" t="s">
        <v>32932</v>
      </c>
      <c r="J20055" s="8">
        <v>61227</v>
      </c>
      <c r="K20055" s="8" t="s">
        <v>34004</v>
      </c>
    </row>
    <row r="20056" spans="1:11" x14ac:dyDescent="0.2">
      <c r="A20056" s="8">
        <f>IF(IFERROR((MATCH(G20056,$G$1:$G$12712,0)),0),INDEX($A$1:$A$12712,MATCH(G20056,$G$1:$G$12712,0)),MAX($A$2:$A20055)+1)</f>
        <v>15755</v>
      </c>
      <c r="B20056" s="8" t="e">
        <f t="shared" si="396"/>
        <v>#N/A</v>
      </c>
      <c r="C20056" s="9"/>
      <c r="D20056" s="8"/>
      <c r="E20056" s="8"/>
      <c r="F20056" s="10"/>
      <c r="G20056" s="8">
        <v>64622</v>
      </c>
      <c r="H20056" s="8" t="s">
        <v>33266</v>
      </c>
      <c r="I20056" s="8" t="s">
        <v>33267</v>
      </c>
      <c r="J20056" s="8">
        <v>64240</v>
      </c>
      <c r="K20056" s="8" t="s">
        <v>34004</v>
      </c>
    </row>
    <row r="20057" spans="1:11" x14ac:dyDescent="0.2">
      <c r="A20057" s="8">
        <f>IF(IFERROR((MATCH(G20057,$G$1:$G$12712,0)),0),INDEX($A$1:$A$12712,MATCH(G20057,$G$1:$G$12712,0)),MAX($A$2:$A20056)+1)</f>
        <v>15756</v>
      </c>
      <c r="B20057" s="8" t="e">
        <f t="shared" si="396"/>
        <v>#N/A</v>
      </c>
      <c r="C20057" s="9"/>
      <c r="D20057" s="8"/>
      <c r="E20057" s="8"/>
      <c r="F20057" s="10"/>
      <c r="G20057" s="8">
        <v>64646</v>
      </c>
      <c r="H20057" s="8" t="s">
        <v>33268</v>
      </c>
      <c r="I20057" s="8" t="s">
        <v>32932</v>
      </c>
      <c r="J20057" s="8">
        <v>61227</v>
      </c>
      <c r="K20057" s="8" t="s">
        <v>34004</v>
      </c>
    </row>
    <row r="20058" spans="1:11" x14ac:dyDescent="0.2">
      <c r="A20058" s="8">
        <f>IF(IFERROR((MATCH(G20058,$G$1:$G$12712,0)),0),INDEX($A$1:$A$12712,MATCH(G20058,$G$1:$G$12712,0)),MAX($A$2:$A20057)+1)</f>
        <v>15757</v>
      </c>
      <c r="B20058" s="8" t="e">
        <f t="shared" si="396"/>
        <v>#N/A</v>
      </c>
      <c r="C20058" s="9"/>
      <c r="D20058" s="8"/>
      <c r="E20058" s="8"/>
      <c r="F20058" s="10"/>
      <c r="G20058" s="8">
        <v>64647</v>
      </c>
      <c r="H20058" s="8" t="s">
        <v>33269</v>
      </c>
      <c r="I20058" s="8" t="s">
        <v>32932</v>
      </c>
      <c r="J20058" s="8">
        <v>61227</v>
      </c>
      <c r="K20058" s="8" t="s">
        <v>34004</v>
      </c>
    </row>
    <row r="20059" spans="1:11" x14ac:dyDescent="0.2">
      <c r="A20059" s="8">
        <f>IF(IFERROR((MATCH(G20059,$G$1:$G$12712,0)),0),INDEX($A$1:$A$12712,MATCH(G20059,$G$1:$G$12712,0)),MAX($A$2:$A20058)+1)</f>
        <v>15758</v>
      </c>
      <c r="B20059" s="8" t="e">
        <f t="shared" si="396"/>
        <v>#N/A</v>
      </c>
      <c r="C20059" s="9"/>
      <c r="D20059" s="8"/>
      <c r="E20059" s="8"/>
      <c r="F20059" s="10"/>
      <c r="G20059" s="8">
        <v>64648</v>
      </c>
      <c r="H20059" s="8" t="s">
        <v>33270</v>
      </c>
      <c r="I20059" s="8" t="s">
        <v>32932</v>
      </c>
      <c r="J20059" s="8">
        <v>61227</v>
      </c>
      <c r="K20059" s="8" t="s">
        <v>34004</v>
      </c>
    </row>
    <row r="20060" spans="1:11" x14ac:dyDescent="0.2">
      <c r="A20060" s="8">
        <f>IF(IFERROR((MATCH(G20060,$G$1:$G$12712,0)),0),INDEX($A$1:$A$12712,MATCH(G20060,$G$1:$G$12712,0)),MAX($A$2:$A20059)+1)</f>
        <v>15759</v>
      </c>
      <c r="B20060" s="8" t="e">
        <f t="shared" si="396"/>
        <v>#N/A</v>
      </c>
      <c r="C20060" s="9"/>
      <c r="D20060" s="8"/>
      <c r="E20060" s="8"/>
      <c r="F20060" s="10"/>
      <c r="G20060" s="8">
        <v>64650</v>
      </c>
      <c r="H20060" s="8" t="s">
        <v>33271</v>
      </c>
      <c r="I20060" s="8" t="s">
        <v>32932</v>
      </c>
      <c r="J20060" s="8">
        <v>61227</v>
      </c>
      <c r="K20060" s="8" t="s">
        <v>34004</v>
      </c>
    </row>
    <row r="20061" spans="1:11" x14ac:dyDescent="0.2">
      <c r="A20061" s="8">
        <f>IF(IFERROR((MATCH(G20061,$G$1:$G$12712,0)),0),INDEX($A$1:$A$12712,MATCH(G20061,$G$1:$G$12712,0)),MAX($A$2:$A20060)+1)</f>
        <v>15760</v>
      </c>
      <c r="B20061" s="8" t="e">
        <f t="shared" si="396"/>
        <v>#N/A</v>
      </c>
      <c r="C20061" s="9"/>
      <c r="D20061" s="8"/>
      <c r="E20061" s="8"/>
      <c r="F20061" s="10"/>
      <c r="G20061" s="8">
        <v>64651</v>
      </c>
      <c r="H20061" s="8" t="s">
        <v>33272</v>
      </c>
      <c r="I20061" s="8" t="s">
        <v>32932</v>
      </c>
      <c r="J20061" s="8">
        <v>61227</v>
      </c>
      <c r="K20061" s="8" t="s">
        <v>34004</v>
      </c>
    </row>
    <row r="20062" spans="1:11" x14ac:dyDescent="0.2">
      <c r="A20062" s="8">
        <f>IF(IFERROR((MATCH(G20062,$G$1:$G$12712,0)),0),INDEX($A$1:$A$12712,MATCH(G20062,$G$1:$G$12712,0)),MAX($A$2:$A20061)+1)</f>
        <v>15761</v>
      </c>
      <c r="B20062" s="8" t="e">
        <f t="shared" si="396"/>
        <v>#N/A</v>
      </c>
      <c r="C20062" s="9"/>
      <c r="D20062" s="8"/>
      <c r="E20062" s="8"/>
      <c r="F20062" s="10"/>
      <c r="G20062" s="8">
        <v>64653</v>
      </c>
      <c r="H20062" s="8" t="s">
        <v>33273</v>
      </c>
      <c r="I20062" s="8" t="s">
        <v>32932</v>
      </c>
      <c r="J20062" s="8">
        <v>61227</v>
      </c>
      <c r="K20062" s="8" t="s">
        <v>34004</v>
      </c>
    </row>
    <row r="20063" spans="1:11" x14ac:dyDescent="0.2">
      <c r="A20063" s="8">
        <f>IF(IFERROR((MATCH(G20063,$G$1:$G$12712,0)),0),INDEX($A$1:$A$12712,MATCH(G20063,$G$1:$G$12712,0)),MAX($A$2:$A20062)+1)</f>
        <v>15762</v>
      </c>
      <c r="B20063" s="8" t="e">
        <f t="shared" si="396"/>
        <v>#N/A</v>
      </c>
      <c r="C20063" s="9"/>
      <c r="D20063" s="8"/>
      <c r="E20063" s="8"/>
      <c r="F20063" s="10"/>
      <c r="G20063" s="8">
        <v>64654</v>
      </c>
      <c r="H20063" s="8" t="s">
        <v>33274</v>
      </c>
      <c r="I20063" s="8" t="s">
        <v>32932</v>
      </c>
      <c r="J20063" s="8">
        <v>61227</v>
      </c>
      <c r="K20063" s="8" t="s">
        <v>34004</v>
      </c>
    </row>
    <row r="20064" spans="1:11" x14ac:dyDescent="0.2">
      <c r="A20064" s="8">
        <f>IF(IFERROR((MATCH(G20064,$G$1:$G$12712,0)),0),INDEX($A$1:$A$12712,MATCH(G20064,$G$1:$G$12712,0)),MAX($A$2:$A20063)+1)</f>
        <v>15763</v>
      </c>
      <c r="B20064" s="8" t="e">
        <f t="shared" si="396"/>
        <v>#N/A</v>
      </c>
      <c r="C20064" s="9"/>
      <c r="D20064" s="8"/>
      <c r="E20064" s="8"/>
      <c r="F20064" s="10"/>
      <c r="G20064" s="8">
        <v>64655</v>
      </c>
      <c r="H20064" s="8" t="s">
        <v>33275</v>
      </c>
      <c r="I20064" s="8" t="s">
        <v>32932</v>
      </c>
      <c r="J20064" s="8">
        <v>61227</v>
      </c>
      <c r="K20064" s="8" t="s">
        <v>34004</v>
      </c>
    </row>
    <row r="20065" spans="1:11" x14ac:dyDescent="0.2">
      <c r="A20065" s="8">
        <f>IF(IFERROR((MATCH(G20065,$G$1:$G$12712,0)),0),INDEX($A$1:$A$12712,MATCH(G20065,$G$1:$G$12712,0)),MAX($A$2:$A20064)+1)</f>
        <v>15764</v>
      </c>
      <c r="B20065" s="8" t="e">
        <f t="shared" si="396"/>
        <v>#N/A</v>
      </c>
      <c r="C20065" s="9"/>
      <c r="D20065" s="8"/>
      <c r="E20065" s="8"/>
      <c r="F20065" s="10"/>
      <c r="G20065" s="8">
        <v>64674</v>
      </c>
      <c r="H20065" s="8" t="s">
        <v>33276</v>
      </c>
      <c r="I20065" s="8" t="s">
        <v>33277</v>
      </c>
      <c r="J20065" s="8">
        <v>64256</v>
      </c>
      <c r="K20065" s="8" t="s">
        <v>34004</v>
      </c>
    </row>
    <row r="20066" spans="1:11" x14ac:dyDescent="0.2">
      <c r="A20066" s="8">
        <f>IF(IFERROR((MATCH(G20066,$G$1:$G$12712,0)),0),INDEX($A$1:$A$12712,MATCH(G20066,$G$1:$G$12712,0)),MAX($A$2:$A20065)+1)</f>
        <v>15765</v>
      </c>
      <c r="B20066" s="8" t="e">
        <f t="shared" si="396"/>
        <v>#N/A</v>
      </c>
      <c r="C20066" s="9"/>
      <c r="D20066" s="8"/>
      <c r="E20066" s="8"/>
      <c r="F20066" s="10"/>
      <c r="G20066" s="8">
        <v>64675</v>
      </c>
      <c r="H20066" s="8" t="s">
        <v>33278</v>
      </c>
      <c r="I20066" s="8" t="s">
        <v>33279</v>
      </c>
      <c r="J20066" s="8">
        <v>64257</v>
      </c>
      <c r="K20066" s="8" t="s">
        <v>34004</v>
      </c>
    </row>
    <row r="20067" spans="1:11" x14ac:dyDescent="0.2">
      <c r="A20067" s="8">
        <f>IF(IFERROR((MATCH(G20067,$G$1:$G$12712,0)),0),INDEX($A$1:$A$12712,MATCH(G20067,$G$1:$G$12712,0)),MAX($A$2:$A20066)+1)</f>
        <v>15766</v>
      </c>
      <c r="B20067" s="8" t="e">
        <f t="shared" si="396"/>
        <v>#N/A</v>
      </c>
      <c r="C20067" s="9"/>
      <c r="D20067" s="8"/>
      <c r="E20067" s="8"/>
      <c r="F20067" s="10"/>
      <c r="G20067" s="8">
        <v>64681</v>
      </c>
      <c r="H20067" s="8" t="s">
        <v>33280</v>
      </c>
      <c r="I20067" s="8" t="s">
        <v>32932</v>
      </c>
      <c r="J20067" s="8">
        <v>61227</v>
      </c>
      <c r="K20067" s="8" t="s">
        <v>34004</v>
      </c>
    </row>
    <row r="20068" spans="1:11" x14ac:dyDescent="0.2">
      <c r="A20068" s="8">
        <f>IF(IFERROR((MATCH(G20068,$G$1:$G$12712,0)),0),INDEX($A$1:$A$12712,MATCH(G20068,$G$1:$G$12712,0)),MAX($A$2:$A20067)+1)</f>
        <v>15767</v>
      </c>
      <c r="B20068" s="8" t="e">
        <f t="shared" si="396"/>
        <v>#N/A</v>
      </c>
      <c r="C20068" s="9"/>
      <c r="D20068" s="8"/>
      <c r="E20068" s="8"/>
      <c r="F20068" s="10"/>
      <c r="G20068" s="8">
        <v>64682</v>
      </c>
      <c r="H20068" s="8" t="s">
        <v>33281</v>
      </c>
      <c r="I20068" s="8" t="s">
        <v>33282</v>
      </c>
      <c r="J20068" s="8">
        <v>64254</v>
      </c>
      <c r="K20068" s="8" t="s">
        <v>34004</v>
      </c>
    </row>
    <row r="20069" spans="1:11" x14ac:dyDescent="0.2">
      <c r="A20069" s="8">
        <f>IF(IFERROR((MATCH(G20069,$G$1:$G$12712,0)),0),INDEX($A$1:$A$12712,MATCH(G20069,$G$1:$G$12712,0)),MAX($A$2:$A20068)+1)</f>
        <v>15768</v>
      </c>
      <c r="B20069" s="8" t="e">
        <f t="shared" si="396"/>
        <v>#N/A</v>
      </c>
      <c r="C20069" s="9"/>
      <c r="D20069" s="8"/>
      <c r="E20069" s="8"/>
      <c r="F20069" s="10"/>
      <c r="G20069" s="8">
        <v>64689</v>
      </c>
      <c r="H20069" s="8" t="s">
        <v>33283</v>
      </c>
      <c r="I20069" s="8" t="s">
        <v>31500</v>
      </c>
      <c r="J20069" s="8">
        <v>62856</v>
      </c>
      <c r="K20069" s="8" t="s">
        <v>34004</v>
      </c>
    </row>
    <row r="20070" spans="1:11" x14ac:dyDescent="0.2">
      <c r="A20070" s="8">
        <f>IF(IFERROR((MATCH(G20070,$G$1:$G$12712,0)),0),INDEX($A$1:$A$12712,MATCH(G20070,$G$1:$G$12712,0)),MAX($A$2:$A20069)+1)</f>
        <v>15769</v>
      </c>
      <c r="B20070" s="8" t="e">
        <f t="shared" si="396"/>
        <v>#N/A</v>
      </c>
      <c r="C20070" s="9"/>
      <c r="D20070" s="8"/>
      <c r="E20070" s="8"/>
      <c r="F20070" s="10"/>
      <c r="G20070" s="8">
        <v>64730</v>
      </c>
      <c r="H20070" s="8" t="s">
        <v>33284</v>
      </c>
      <c r="I20070" s="8" t="s">
        <v>33285</v>
      </c>
      <c r="J20070" s="8">
        <v>64295</v>
      </c>
      <c r="K20070" s="8" t="s">
        <v>34004</v>
      </c>
    </row>
    <row r="20071" spans="1:11" x14ac:dyDescent="0.2">
      <c r="A20071" s="8">
        <f>IF(IFERROR((MATCH(G20071,$G$1:$G$12712,0)),0),INDEX($A$1:$A$12712,MATCH(G20071,$G$1:$G$12712,0)),MAX($A$2:$A20070)+1)</f>
        <v>15770</v>
      </c>
      <c r="B20071" s="8" t="e">
        <f t="shared" si="396"/>
        <v>#N/A</v>
      </c>
      <c r="C20071" s="9"/>
      <c r="D20071" s="8"/>
      <c r="E20071" s="8"/>
      <c r="F20071" s="10"/>
      <c r="G20071" s="8">
        <v>64732</v>
      </c>
      <c r="H20071" s="8" t="s">
        <v>33286</v>
      </c>
      <c r="I20071" s="8" t="s">
        <v>33287</v>
      </c>
      <c r="J20071" s="8">
        <v>64297</v>
      </c>
      <c r="K20071" s="8" t="s">
        <v>34004</v>
      </c>
    </row>
    <row r="20072" spans="1:11" x14ac:dyDescent="0.2">
      <c r="A20072" s="8">
        <f>IF(IFERROR((MATCH(G20072,$G$1:$G$12712,0)),0),INDEX($A$1:$A$12712,MATCH(G20072,$G$1:$G$12712,0)),MAX($A$2:$A20071)+1)</f>
        <v>15771</v>
      </c>
      <c r="B20072" s="8" t="e">
        <f t="shared" si="396"/>
        <v>#N/A</v>
      </c>
      <c r="C20072" s="9"/>
      <c r="D20072" s="8"/>
      <c r="E20072" s="8"/>
      <c r="F20072" s="10"/>
      <c r="G20072" s="8">
        <v>64733</v>
      </c>
      <c r="H20072" s="8" t="s">
        <v>33288</v>
      </c>
      <c r="I20072" s="8" t="s">
        <v>33289</v>
      </c>
      <c r="J20072" s="8">
        <v>64298</v>
      </c>
      <c r="K20072" s="8" t="s">
        <v>34004</v>
      </c>
    </row>
    <row r="20073" spans="1:11" x14ac:dyDescent="0.2">
      <c r="A20073" s="8">
        <f>IF(IFERROR((MATCH(G20073,$G$1:$G$12712,0)),0),INDEX($A$1:$A$12712,MATCH(G20073,$G$1:$G$12712,0)),MAX($A$2:$A20072)+1)</f>
        <v>15772</v>
      </c>
      <c r="B20073" s="8" t="e">
        <f t="shared" si="396"/>
        <v>#N/A</v>
      </c>
      <c r="C20073" s="9"/>
      <c r="D20073" s="8"/>
      <c r="E20073" s="8"/>
      <c r="F20073" s="10"/>
      <c r="G20073" s="8">
        <v>64734</v>
      </c>
      <c r="H20073" s="8" t="s">
        <v>33290</v>
      </c>
      <c r="I20073" s="8" t="s">
        <v>33291</v>
      </c>
      <c r="J20073" s="8">
        <v>64299</v>
      </c>
      <c r="K20073" s="8" t="s">
        <v>34004</v>
      </c>
    </row>
    <row r="20074" spans="1:11" x14ac:dyDescent="0.2">
      <c r="A20074" s="8">
        <f>IF(IFERROR((MATCH(G20074,$G$1:$G$12712,0)),0),INDEX($A$1:$A$12712,MATCH(G20074,$G$1:$G$12712,0)),MAX($A$2:$A20073)+1)</f>
        <v>15773</v>
      </c>
      <c r="B20074" s="8" t="e">
        <f t="shared" si="396"/>
        <v>#N/A</v>
      </c>
      <c r="C20074" s="9"/>
      <c r="D20074" s="8"/>
      <c r="E20074" s="8"/>
      <c r="F20074" s="10"/>
      <c r="G20074" s="8">
        <v>64735</v>
      </c>
      <c r="H20074" s="8" t="s">
        <v>33292</v>
      </c>
      <c r="I20074" s="8" t="s">
        <v>33293</v>
      </c>
      <c r="J20074" s="8">
        <v>64300</v>
      </c>
      <c r="K20074" s="8" t="s">
        <v>34004</v>
      </c>
    </row>
    <row r="20075" spans="1:11" x14ac:dyDescent="0.2">
      <c r="A20075" s="8">
        <f>IF(IFERROR((MATCH(G20075,$G$1:$G$12712,0)),0),INDEX($A$1:$A$12712,MATCH(G20075,$G$1:$G$12712,0)),MAX($A$2:$A20074)+1)</f>
        <v>15774</v>
      </c>
      <c r="B20075" s="8" t="e">
        <f t="shared" si="396"/>
        <v>#N/A</v>
      </c>
      <c r="C20075" s="9"/>
      <c r="D20075" s="8"/>
      <c r="E20075" s="8"/>
      <c r="F20075" s="10"/>
      <c r="G20075" s="8">
        <v>64736</v>
      </c>
      <c r="H20075" s="8" t="s">
        <v>33294</v>
      </c>
      <c r="I20075" s="8" t="s">
        <v>33295</v>
      </c>
      <c r="J20075" s="8">
        <v>64301</v>
      </c>
      <c r="K20075" s="8" t="s">
        <v>34004</v>
      </c>
    </row>
    <row r="20076" spans="1:11" x14ac:dyDescent="0.2">
      <c r="A20076" s="8">
        <f>IF(IFERROR((MATCH(G20076,$G$1:$G$12712,0)),0),INDEX($A$1:$A$12712,MATCH(G20076,$G$1:$G$12712,0)),MAX($A$2:$A20075)+1)</f>
        <v>15775</v>
      </c>
      <c r="B20076" s="8" t="e">
        <f t="shared" si="396"/>
        <v>#N/A</v>
      </c>
      <c r="C20076" s="9"/>
      <c r="D20076" s="8"/>
      <c r="E20076" s="8"/>
      <c r="F20076" s="10"/>
      <c r="G20076" s="8">
        <v>64741</v>
      </c>
      <c r="H20076" s="8" t="s">
        <v>33296</v>
      </c>
      <c r="I20076" s="8" t="s">
        <v>33297</v>
      </c>
      <c r="J20076" s="8">
        <v>64304</v>
      </c>
      <c r="K20076" s="8" t="s">
        <v>34004</v>
      </c>
    </row>
    <row r="20077" spans="1:11" x14ac:dyDescent="0.2">
      <c r="A20077" s="8">
        <f>IF(IFERROR((MATCH(G20077,$G$1:$G$12712,0)),0),INDEX($A$1:$A$12712,MATCH(G20077,$G$1:$G$12712,0)),MAX($A$2:$A20076)+1)</f>
        <v>15776</v>
      </c>
      <c r="B20077" s="8" t="e">
        <f t="shared" si="396"/>
        <v>#N/A</v>
      </c>
      <c r="C20077" s="9"/>
      <c r="D20077" s="8"/>
      <c r="E20077" s="8"/>
      <c r="F20077" s="10"/>
      <c r="G20077" s="8">
        <v>64742</v>
      </c>
      <c r="H20077" s="8" t="s">
        <v>33298</v>
      </c>
      <c r="I20077" s="8" t="s">
        <v>33299</v>
      </c>
      <c r="J20077" s="8">
        <v>64305</v>
      </c>
      <c r="K20077" s="8" t="s">
        <v>34004</v>
      </c>
    </row>
    <row r="20078" spans="1:11" x14ac:dyDescent="0.2">
      <c r="A20078" s="8">
        <f>IF(IFERROR((MATCH(G20078,$G$1:$G$12712,0)),0),INDEX($A$1:$A$12712,MATCH(G20078,$G$1:$G$12712,0)),MAX($A$2:$A20077)+1)</f>
        <v>15777</v>
      </c>
      <c r="B20078" s="8" t="e">
        <f t="shared" si="396"/>
        <v>#N/A</v>
      </c>
      <c r="C20078" s="9"/>
      <c r="D20078" s="8"/>
      <c r="E20078" s="8"/>
      <c r="F20078" s="10"/>
      <c r="G20078" s="8">
        <v>64761</v>
      </c>
      <c r="H20078" s="8" t="s">
        <v>33300</v>
      </c>
      <c r="I20078" s="8" t="s">
        <v>31491</v>
      </c>
      <c r="J20078" s="8">
        <v>61514</v>
      </c>
      <c r="K20078" s="8" t="s">
        <v>34004</v>
      </c>
    </row>
    <row r="20079" spans="1:11" x14ac:dyDescent="0.2">
      <c r="A20079" s="8">
        <f>IF(IFERROR((MATCH(G20079,$G$1:$G$12712,0)),0),INDEX($A$1:$A$12712,MATCH(G20079,$G$1:$G$12712,0)),MAX($A$2:$A20078)+1)</f>
        <v>15778</v>
      </c>
      <c r="B20079" s="8" t="e">
        <f t="shared" si="396"/>
        <v>#N/A</v>
      </c>
      <c r="C20079" s="9"/>
      <c r="D20079" s="8"/>
      <c r="E20079" s="8"/>
      <c r="F20079" s="10"/>
      <c r="G20079" s="8">
        <v>64779</v>
      </c>
      <c r="H20079" s="8" t="s">
        <v>33301</v>
      </c>
      <c r="I20079" s="8" t="s">
        <v>33302</v>
      </c>
      <c r="J20079" s="8">
        <v>64316</v>
      </c>
      <c r="K20079" s="8" t="s">
        <v>34004</v>
      </c>
    </row>
    <row r="20080" spans="1:11" x14ac:dyDescent="0.2">
      <c r="A20080" s="8">
        <f>IF(IFERROR((MATCH(G20080,$G$1:$G$12712,0)),0),INDEX($A$1:$A$12712,MATCH(G20080,$G$1:$G$12712,0)),MAX($A$2:$A20079)+1)</f>
        <v>15779</v>
      </c>
      <c r="B20080" s="8" t="e">
        <f t="shared" si="396"/>
        <v>#N/A</v>
      </c>
      <c r="C20080" s="9"/>
      <c r="D20080" s="8"/>
      <c r="E20080" s="8"/>
      <c r="F20080" s="10"/>
      <c r="G20080" s="8">
        <v>64783</v>
      </c>
      <c r="H20080" s="8" t="s">
        <v>33303</v>
      </c>
      <c r="I20080" s="8" t="s">
        <v>33304</v>
      </c>
      <c r="J20080" s="8">
        <v>64330</v>
      </c>
      <c r="K20080" s="8" t="s">
        <v>34004</v>
      </c>
    </row>
    <row r="20081" spans="1:11" x14ac:dyDescent="0.2">
      <c r="A20081" s="8">
        <f>IF(IFERROR((MATCH(G20081,$G$1:$G$12712,0)),0),INDEX($A$1:$A$12712,MATCH(G20081,$G$1:$G$12712,0)),MAX($A$2:$A20080)+1)</f>
        <v>15780</v>
      </c>
      <c r="B20081" s="8" t="e">
        <f t="shared" si="396"/>
        <v>#N/A</v>
      </c>
      <c r="C20081" s="9"/>
      <c r="D20081" s="8"/>
      <c r="E20081" s="8"/>
      <c r="F20081" s="10"/>
      <c r="G20081" s="8">
        <v>64784</v>
      </c>
      <c r="H20081" s="8" t="s">
        <v>33305</v>
      </c>
      <c r="I20081" s="8" t="s">
        <v>33306</v>
      </c>
      <c r="J20081" s="8">
        <v>64338</v>
      </c>
      <c r="K20081" s="8" t="s">
        <v>34004</v>
      </c>
    </row>
    <row r="20082" spans="1:11" x14ac:dyDescent="0.2">
      <c r="A20082" s="8">
        <f>IF(IFERROR((MATCH(G20082,$G$1:$G$12712,0)),0),INDEX($A$1:$A$12712,MATCH(G20082,$G$1:$G$12712,0)),MAX($A$2:$A20081)+1)</f>
        <v>15781</v>
      </c>
      <c r="B20082" s="8" t="e">
        <f t="shared" si="396"/>
        <v>#N/A</v>
      </c>
      <c r="C20082" s="9"/>
      <c r="D20082" s="8"/>
      <c r="E20082" s="8"/>
      <c r="F20082" s="10"/>
      <c r="G20082" s="8">
        <v>64785</v>
      </c>
      <c r="H20082" s="8" t="s">
        <v>33307</v>
      </c>
      <c r="I20082" s="8" t="s">
        <v>33308</v>
      </c>
      <c r="J20082" s="8">
        <v>64337</v>
      </c>
      <c r="K20082" s="8" t="s">
        <v>34004</v>
      </c>
    </row>
    <row r="20083" spans="1:11" x14ac:dyDescent="0.2">
      <c r="A20083" s="8">
        <f>IF(IFERROR((MATCH(G20083,$G$1:$G$12712,0)),0),INDEX($A$1:$A$12712,MATCH(G20083,$G$1:$G$12712,0)),MAX($A$2:$A20082)+1)</f>
        <v>15782</v>
      </c>
      <c r="B20083" s="8" t="e">
        <f t="shared" si="396"/>
        <v>#N/A</v>
      </c>
      <c r="C20083" s="9"/>
      <c r="D20083" s="8"/>
      <c r="E20083" s="8"/>
      <c r="F20083" s="10"/>
      <c r="G20083" s="8">
        <v>64786</v>
      </c>
      <c r="H20083" s="8" t="s">
        <v>33309</v>
      </c>
      <c r="I20083" s="8" t="s">
        <v>33310</v>
      </c>
      <c r="J20083" s="8">
        <v>64336</v>
      </c>
      <c r="K20083" s="8" t="s">
        <v>34004</v>
      </c>
    </row>
    <row r="20084" spans="1:11" x14ac:dyDescent="0.2">
      <c r="A20084" s="8">
        <f>IF(IFERROR((MATCH(G20084,$G$1:$G$12712,0)),0),INDEX($A$1:$A$12712,MATCH(G20084,$G$1:$G$12712,0)),MAX($A$2:$A20083)+1)</f>
        <v>15783</v>
      </c>
      <c r="B20084" s="8" t="e">
        <f t="shared" si="396"/>
        <v>#N/A</v>
      </c>
      <c r="C20084" s="9"/>
      <c r="D20084" s="8"/>
      <c r="E20084" s="8"/>
      <c r="F20084" s="10"/>
      <c r="G20084" s="8">
        <v>64787</v>
      </c>
      <c r="H20084" s="8" t="s">
        <v>33311</v>
      </c>
      <c r="I20084" s="8" t="s">
        <v>33312</v>
      </c>
      <c r="J20084" s="8">
        <v>64335</v>
      </c>
      <c r="K20084" s="8" t="s">
        <v>34004</v>
      </c>
    </row>
    <row r="20085" spans="1:11" x14ac:dyDescent="0.2">
      <c r="A20085" s="8">
        <f>IF(IFERROR((MATCH(G20085,$G$1:$G$12712,0)),0),INDEX($A$1:$A$12712,MATCH(G20085,$G$1:$G$12712,0)),MAX($A$2:$A20084)+1)</f>
        <v>15784</v>
      </c>
      <c r="B20085" s="8" t="e">
        <f t="shared" si="396"/>
        <v>#N/A</v>
      </c>
      <c r="C20085" s="9"/>
      <c r="D20085" s="8"/>
      <c r="E20085" s="8"/>
      <c r="F20085" s="10"/>
      <c r="G20085" s="8">
        <v>64788</v>
      </c>
      <c r="H20085" s="8" t="s">
        <v>33313</v>
      </c>
      <c r="I20085" s="8" t="s">
        <v>33314</v>
      </c>
      <c r="J20085" s="8">
        <v>64334</v>
      </c>
      <c r="K20085" s="8" t="s">
        <v>34004</v>
      </c>
    </row>
    <row r="20086" spans="1:11" x14ac:dyDescent="0.2">
      <c r="A20086" s="8">
        <f>IF(IFERROR((MATCH(G20086,$G$1:$G$12712,0)),0),INDEX($A$1:$A$12712,MATCH(G20086,$G$1:$G$12712,0)),MAX($A$2:$A20085)+1)</f>
        <v>15785</v>
      </c>
      <c r="B20086" s="8" t="e">
        <f t="shared" si="396"/>
        <v>#N/A</v>
      </c>
      <c r="C20086" s="9"/>
      <c r="D20086" s="8"/>
      <c r="E20086" s="8"/>
      <c r="F20086" s="10"/>
      <c r="G20086" s="8">
        <v>64789</v>
      </c>
      <c r="H20086" s="8" t="s">
        <v>33315</v>
      </c>
      <c r="I20086" s="8" t="s">
        <v>33316</v>
      </c>
      <c r="J20086" s="8">
        <v>64333</v>
      </c>
      <c r="K20086" s="8" t="s">
        <v>34004</v>
      </c>
    </row>
    <row r="20087" spans="1:11" x14ac:dyDescent="0.2">
      <c r="A20087" s="8">
        <f>IF(IFERROR((MATCH(G20087,$G$1:$G$12712,0)),0),INDEX($A$1:$A$12712,MATCH(G20087,$G$1:$G$12712,0)),MAX($A$2:$A20086)+1)</f>
        <v>15786</v>
      </c>
      <c r="B20087" s="8" t="e">
        <f t="shared" si="396"/>
        <v>#N/A</v>
      </c>
      <c r="C20087" s="9"/>
      <c r="D20087" s="8"/>
      <c r="E20087" s="8"/>
      <c r="F20087" s="10"/>
      <c r="G20087" s="8">
        <v>64820</v>
      </c>
      <c r="H20087" s="8" t="s">
        <v>33317</v>
      </c>
      <c r="I20087" s="8" t="s">
        <v>33317</v>
      </c>
      <c r="J20087" s="8">
        <v>64343</v>
      </c>
      <c r="K20087" s="8" t="s">
        <v>34004</v>
      </c>
    </row>
    <row r="20088" spans="1:11" x14ac:dyDescent="0.2">
      <c r="A20088" s="8">
        <f>IF(IFERROR((MATCH(G20088,$G$1:$G$12712,0)),0),INDEX($A$1:$A$12712,MATCH(G20088,$G$1:$G$12712,0)),MAX($A$2:$A20087)+1)</f>
        <v>15787</v>
      </c>
      <c r="B20088" s="8" t="e">
        <f t="shared" si="396"/>
        <v>#N/A</v>
      </c>
      <c r="C20088" s="9"/>
      <c r="D20088" s="8"/>
      <c r="E20088" s="8"/>
      <c r="F20088" s="10"/>
      <c r="G20088" s="8">
        <v>64822</v>
      </c>
      <c r="H20088" s="8" t="s">
        <v>33318</v>
      </c>
      <c r="I20088" s="8" t="s">
        <v>33318</v>
      </c>
      <c r="J20088" s="8">
        <v>64342</v>
      </c>
      <c r="K20088" s="8" t="s">
        <v>34004</v>
      </c>
    </row>
    <row r="20089" spans="1:11" x14ac:dyDescent="0.2">
      <c r="A20089" s="8">
        <f>IF(IFERROR((MATCH(G20089,$G$1:$G$12712,0)),0),INDEX($A$1:$A$12712,MATCH(G20089,$G$1:$G$12712,0)),MAX($A$2:$A20088)+1)</f>
        <v>15788</v>
      </c>
      <c r="B20089" s="8" t="e">
        <f t="shared" si="396"/>
        <v>#N/A</v>
      </c>
      <c r="C20089" s="9"/>
      <c r="D20089" s="8"/>
      <c r="E20089" s="8"/>
      <c r="F20089" s="10"/>
      <c r="G20089" s="8">
        <v>64868</v>
      </c>
      <c r="H20089" s="8" t="s">
        <v>33319</v>
      </c>
      <c r="I20089" s="8" t="s">
        <v>33320</v>
      </c>
      <c r="J20089" s="8">
        <v>64372</v>
      </c>
      <c r="K20089" s="8" t="s">
        <v>34004</v>
      </c>
    </row>
    <row r="20090" spans="1:11" x14ac:dyDescent="0.2">
      <c r="A20090" s="8">
        <f>IF(IFERROR((MATCH(G20090,$G$1:$G$12712,0)),0),INDEX($A$1:$A$12712,MATCH(G20090,$G$1:$G$12712,0)),MAX($A$2:$A20089)+1)</f>
        <v>15789</v>
      </c>
      <c r="B20090" s="8" t="e">
        <f t="shared" si="396"/>
        <v>#N/A</v>
      </c>
      <c r="C20090" s="9"/>
      <c r="D20090" s="8"/>
      <c r="E20090" s="8"/>
      <c r="F20090" s="10"/>
      <c r="G20090" s="8">
        <v>64286</v>
      </c>
      <c r="H20090" s="8" t="s">
        <v>33321</v>
      </c>
      <c r="I20090" s="8" t="s">
        <v>33132</v>
      </c>
      <c r="J20090" s="8">
        <v>63640</v>
      </c>
      <c r="K20090" s="8" t="s">
        <v>34004</v>
      </c>
    </row>
    <row r="20091" spans="1:11" x14ac:dyDescent="0.2">
      <c r="A20091" s="8">
        <f>IF(IFERROR((MATCH(G20091,$G$1:$G$12712,0)),0),INDEX($A$1:$A$12712,MATCH(G20091,$G$1:$G$12712,0)),MAX($A$2:$A20090)+1)</f>
        <v>15790</v>
      </c>
      <c r="B20091" s="8" t="e">
        <f t="shared" si="396"/>
        <v>#N/A</v>
      </c>
      <c r="C20091" s="9"/>
      <c r="D20091" s="8"/>
      <c r="E20091" s="8"/>
      <c r="F20091" s="10"/>
      <c r="G20091" s="8">
        <v>64306</v>
      </c>
      <c r="H20091" s="8" t="s">
        <v>33322</v>
      </c>
      <c r="I20091" s="8" t="s">
        <v>13254</v>
      </c>
      <c r="J20091" s="8">
        <v>13478</v>
      </c>
      <c r="K20091" s="8" t="s">
        <v>34004</v>
      </c>
    </row>
    <row r="20092" spans="1:11" x14ac:dyDescent="0.2">
      <c r="A20092" s="8">
        <f>IF(IFERROR((MATCH(G20092,$G$1:$G$12712,0)),0),INDEX($A$1:$A$12712,MATCH(G20092,$G$1:$G$12712,0)),MAX($A$2:$A20091)+1)</f>
        <v>15791</v>
      </c>
      <c r="B20092" s="8" t="e">
        <f t="shared" si="396"/>
        <v>#N/A</v>
      </c>
      <c r="C20092" s="9"/>
      <c r="D20092" s="8"/>
      <c r="E20092" s="8"/>
      <c r="F20092" s="10"/>
      <c r="G20092" s="8">
        <v>64610</v>
      </c>
      <c r="H20092" s="8" t="s">
        <v>33323</v>
      </c>
      <c r="I20092" s="8" t="s">
        <v>33324</v>
      </c>
      <c r="J20092" s="8">
        <v>64220</v>
      </c>
      <c r="K20092" s="8" t="s">
        <v>34004</v>
      </c>
    </row>
    <row r="20093" spans="1:11" x14ac:dyDescent="0.2">
      <c r="A20093" s="8">
        <f>IF(IFERROR((MATCH(G20093,$G$1:$G$12712,0)),0),INDEX($A$1:$A$12712,MATCH(G20093,$G$1:$G$12712,0)),MAX($A$2:$A20092)+1)</f>
        <v>15792</v>
      </c>
      <c r="B20093" s="8" t="e">
        <f t="shared" si="396"/>
        <v>#N/A</v>
      </c>
      <c r="C20093" s="9"/>
      <c r="D20093" s="8"/>
      <c r="E20093" s="8"/>
      <c r="F20093" s="10"/>
      <c r="G20093" s="8">
        <v>64642</v>
      </c>
      <c r="H20093" s="8" t="s">
        <v>33325</v>
      </c>
      <c r="I20093" s="8" t="s">
        <v>32932</v>
      </c>
      <c r="J20093" s="8">
        <v>61227</v>
      </c>
      <c r="K20093" s="8" t="s">
        <v>34004</v>
      </c>
    </row>
    <row r="20094" spans="1:11" x14ac:dyDescent="0.2">
      <c r="A20094" s="8">
        <f>IF(IFERROR((MATCH(G20094,$G$1:$G$12712,0)),0),INDEX($A$1:$A$12712,MATCH(G20094,$G$1:$G$12712,0)),MAX($A$2:$A20093)+1)</f>
        <v>15793</v>
      </c>
      <c r="B20094" s="8" t="e">
        <f t="shared" si="396"/>
        <v>#N/A</v>
      </c>
      <c r="C20094" s="9"/>
      <c r="D20094" s="8"/>
      <c r="E20094" s="8"/>
      <c r="F20094" s="10"/>
      <c r="G20094" s="8">
        <v>64643</v>
      </c>
      <c r="H20094" s="8" t="s">
        <v>33326</v>
      </c>
      <c r="I20094" s="8" t="s">
        <v>32932</v>
      </c>
      <c r="J20094" s="8">
        <v>61227</v>
      </c>
      <c r="K20094" s="8" t="s">
        <v>34004</v>
      </c>
    </row>
    <row r="20095" spans="1:11" x14ac:dyDescent="0.2">
      <c r="A20095" s="8">
        <f>IF(IFERROR((MATCH(G20095,$G$1:$G$12712,0)),0),INDEX($A$1:$A$12712,MATCH(G20095,$G$1:$G$12712,0)),MAX($A$2:$A20094)+1)</f>
        <v>15794</v>
      </c>
      <c r="B20095" s="8" t="e">
        <f t="shared" si="396"/>
        <v>#N/A</v>
      </c>
      <c r="C20095" s="9"/>
      <c r="D20095" s="8"/>
      <c r="E20095" s="8"/>
      <c r="F20095" s="10"/>
      <c r="G20095" s="8">
        <v>64332</v>
      </c>
      <c r="H20095" s="8" t="s">
        <v>33327</v>
      </c>
      <c r="I20095" s="8" t="s">
        <v>33327</v>
      </c>
      <c r="J20095" s="8">
        <v>63903</v>
      </c>
      <c r="K20095" s="8" t="s">
        <v>34004</v>
      </c>
    </row>
    <row r="20096" spans="1:11" x14ac:dyDescent="0.2">
      <c r="A20096" s="8">
        <f>IF(IFERROR((MATCH(G20096,$G$1:$G$12712,0)),0),INDEX($A$1:$A$12712,MATCH(G20096,$G$1:$G$12712,0)),MAX($A$2:$A20095)+1)</f>
        <v>15795</v>
      </c>
      <c r="B20096" s="8" t="e">
        <f t="shared" si="396"/>
        <v>#N/A</v>
      </c>
      <c r="C20096" s="9"/>
      <c r="D20096" s="8"/>
      <c r="E20096" s="8"/>
      <c r="F20096" s="10"/>
      <c r="G20096" s="8">
        <v>64334</v>
      </c>
      <c r="H20096" s="8" t="s">
        <v>33328</v>
      </c>
      <c r="I20096" s="8" t="s">
        <v>33328</v>
      </c>
      <c r="J20096" s="8">
        <v>63905</v>
      </c>
      <c r="K20096" s="8" t="s">
        <v>34004</v>
      </c>
    </row>
    <row r="20097" spans="1:11" x14ac:dyDescent="0.2">
      <c r="A20097" s="8">
        <f>IF(IFERROR((MATCH(G20097,$G$1:$G$12712,0)),0),INDEX($A$1:$A$12712,MATCH(G20097,$G$1:$G$12712,0)),MAX($A$2:$A20096)+1)</f>
        <v>15796</v>
      </c>
      <c r="B20097" s="8" t="e">
        <f t="shared" si="396"/>
        <v>#N/A</v>
      </c>
      <c r="C20097" s="9"/>
      <c r="D20097" s="8"/>
      <c r="E20097" s="8"/>
      <c r="F20097" s="10"/>
      <c r="G20097" s="8">
        <v>64362</v>
      </c>
      <c r="H20097" s="8" t="s">
        <v>33329</v>
      </c>
      <c r="I20097" s="8" t="s">
        <v>31058</v>
      </c>
      <c r="J20097" s="8">
        <v>61677</v>
      </c>
      <c r="K20097" s="8" t="s">
        <v>34004</v>
      </c>
    </row>
    <row r="20098" spans="1:11" x14ac:dyDescent="0.2">
      <c r="A20098" s="8">
        <f>IF(IFERROR((MATCH(G20098,$G$1:$G$12712,0)),0),INDEX($A$1:$A$12712,MATCH(G20098,$G$1:$G$12712,0)),MAX($A$2:$A20097)+1)</f>
        <v>15797</v>
      </c>
      <c r="B20098" s="8" t="e">
        <f t="shared" si="396"/>
        <v>#N/A</v>
      </c>
      <c r="C20098" s="9"/>
      <c r="D20098" s="8"/>
      <c r="E20098" s="8"/>
      <c r="F20098" s="10"/>
      <c r="G20098" s="8">
        <v>64445</v>
      </c>
      <c r="H20098" s="8" t="s">
        <v>33330</v>
      </c>
      <c r="I20098" s="8" t="s">
        <v>31470</v>
      </c>
      <c r="J20098" s="8">
        <v>60947</v>
      </c>
      <c r="K20098" s="8" t="s">
        <v>34004</v>
      </c>
    </row>
    <row r="20099" spans="1:11" x14ac:dyDescent="0.2">
      <c r="A20099" s="8">
        <f>IF(IFERROR((MATCH(G20099,$G$1:$G$12712,0)),0),INDEX($A$1:$A$12712,MATCH(G20099,$G$1:$G$12712,0)),MAX($A$2:$A20098)+1)</f>
        <v>15798</v>
      </c>
      <c r="B20099" s="8" t="e">
        <f t="shared" si="396"/>
        <v>#N/A</v>
      </c>
      <c r="C20099" s="9"/>
      <c r="D20099" s="8"/>
      <c r="E20099" s="8"/>
      <c r="F20099" s="10"/>
      <c r="G20099" s="8">
        <v>64619</v>
      </c>
      <c r="H20099" s="8" t="s">
        <v>33331</v>
      </c>
      <c r="I20099" s="8" t="s">
        <v>33332</v>
      </c>
      <c r="J20099" s="8">
        <v>64236</v>
      </c>
      <c r="K20099" s="8" t="s">
        <v>34004</v>
      </c>
    </row>
    <row r="20100" spans="1:11" x14ac:dyDescent="0.2">
      <c r="A20100" s="8">
        <f>IF(IFERROR((MATCH(G20100,$G$1:$G$12712,0)),0),INDEX($A$1:$A$12712,MATCH(G20100,$G$1:$G$12712,0)),MAX($A$2:$A20099)+1)</f>
        <v>15799</v>
      </c>
      <c r="B20100" s="8" t="e">
        <f t="shared" si="396"/>
        <v>#N/A</v>
      </c>
      <c r="C20100" s="9"/>
      <c r="D20100" s="8"/>
      <c r="E20100" s="8"/>
      <c r="F20100" s="10"/>
      <c r="G20100" s="8">
        <v>64628</v>
      </c>
      <c r="H20100" s="8" t="s">
        <v>33333</v>
      </c>
      <c r="I20100" s="8" t="s">
        <v>31584</v>
      </c>
      <c r="J20100" s="8">
        <v>63511</v>
      </c>
      <c r="K20100" s="8" t="s">
        <v>34004</v>
      </c>
    </row>
    <row r="20101" spans="1:11" x14ac:dyDescent="0.2">
      <c r="A20101" s="8">
        <f>IF(IFERROR((MATCH(G20101,$G$1:$G$12712,0)),0),INDEX($A$1:$A$12712,MATCH(G20101,$G$1:$G$12712,0)),MAX($A$2:$A20100)+1)</f>
        <v>15800</v>
      </c>
      <c r="B20101" s="8" t="e">
        <f t="shared" si="396"/>
        <v>#N/A</v>
      </c>
      <c r="C20101" s="9"/>
      <c r="D20101" s="8"/>
      <c r="E20101" s="8"/>
      <c r="F20101" s="10"/>
      <c r="G20101" s="8">
        <v>64846</v>
      </c>
      <c r="H20101" s="8" t="s">
        <v>33334</v>
      </c>
      <c r="I20101" s="8" t="s">
        <v>33335</v>
      </c>
      <c r="J20101" s="8">
        <v>64353</v>
      </c>
      <c r="K20101" s="8" t="s">
        <v>34004</v>
      </c>
    </row>
    <row r="20102" spans="1:11" x14ac:dyDescent="0.2">
      <c r="A20102" s="8">
        <f>IF(IFERROR((MATCH(G20102,$G$1:$G$12712,0)),0),INDEX($A$1:$A$12712,MATCH(G20102,$G$1:$G$12712,0)),MAX($A$2:$A20101)+1)</f>
        <v>15801</v>
      </c>
      <c r="B20102" s="8" t="e">
        <f t="shared" si="396"/>
        <v>#N/A</v>
      </c>
      <c r="C20102" s="9"/>
      <c r="D20102" s="8"/>
      <c r="E20102" s="8"/>
      <c r="F20102" s="10"/>
      <c r="G20102" s="8">
        <v>64162</v>
      </c>
      <c r="H20102" s="8" t="s">
        <v>33336</v>
      </c>
      <c r="I20102" s="8" t="s">
        <v>33337</v>
      </c>
      <c r="J20102" s="8">
        <v>63706</v>
      </c>
      <c r="K20102" s="8" t="s">
        <v>34004</v>
      </c>
    </row>
    <row r="20103" spans="1:11" x14ac:dyDescent="0.2">
      <c r="A20103" s="8">
        <f>IF(IFERROR((MATCH(G20103,$G$1:$G$12712,0)),0),INDEX($A$1:$A$12712,MATCH(G20103,$G$1:$G$12712,0)),MAX($A$2:$A20102)+1)</f>
        <v>15802</v>
      </c>
      <c r="B20103" s="8" t="e">
        <f t="shared" si="396"/>
        <v>#N/A</v>
      </c>
      <c r="C20103" s="9"/>
      <c r="D20103" s="8"/>
      <c r="E20103" s="8"/>
      <c r="F20103" s="10"/>
      <c r="G20103" s="8">
        <v>64283</v>
      </c>
      <c r="H20103" s="8" t="s">
        <v>33338</v>
      </c>
      <c r="I20103" s="8" t="s">
        <v>33132</v>
      </c>
      <c r="J20103" s="8">
        <v>63640</v>
      </c>
      <c r="K20103" s="8" t="s">
        <v>34004</v>
      </c>
    </row>
    <row r="20104" spans="1:11" x14ac:dyDescent="0.2">
      <c r="A20104" s="8">
        <f>IF(IFERROR((MATCH(G20104,$G$1:$G$12712,0)),0),INDEX($A$1:$A$12712,MATCH(G20104,$G$1:$G$12712,0)),MAX($A$2:$A20103)+1)</f>
        <v>15803</v>
      </c>
      <c r="B20104" s="8" t="e">
        <f t="shared" si="396"/>
        <v>#N/A</v>
      </c>
      <c r="C20104" s="9"/>
      <c r="D20104" s="8"/>
      <c r="E20104" s="8"/>
      <c r="F20104" s="10"/>
      <c r="G20104" s="8">
        <v>64379</v>
      </c>
      <c r="H20104" s="8" t="s">
        <v>33339</v>
      </c>
      <c r="I20104" s="8" t="s">
        <v>28843</v>
      </c>
      <c r="J20104" s="8">
        <v>60025</v>
      </c>
      <c r="K20104" s="8" t="s">
        <v>34004</v>
      </c>
    </row>
    <row r="20105" spans="1:11" x14ac:dyDescent="0.2">
      <c r="A20105" s="8">
        <f>IF(IFERROR((MATCH(G20105,$G$1:$G$12712,0)),0),INDEX($A$1:$A$12712,MATCH(G20105,$G$1:$G$12712,0)),MAX($A$2:$A20104)+1)</f>
        <v>15804</v>
      </c>
      <c r="B20105" s="8" t="e">
        <f t="shared" si="396"/>
        <v>#N/A</v>
      </c>
      <c r="C20105" s="9"/>
      <c r="D20105" s="8"/>
      <c r="E20105" s="8"/>
      <c r="F20105" s="10"/>
      <c r="G20105" s="8">
        <v>64401</v>
      </c>
      <c r="H20105" s="8" t="s">
        <v>33340</v>
      </c>
      <c r="I20105" s="8" t="s">
        <v>31746</v>
      </c>
      <c r="J20105" s="8">
        <v>63432</v>
      </c>
      <c r="K20105" s="8" t="s">
        <v>34004</v>
      </c>
    </row>
    <row r="20106" spans="1:11" x14ac:dyDescent="0.2">
      <c r="A20106" s="8">
        <f>IF(IFERROR((MATCH(G20106,$G$1:$G$12712,0)),0),INDEX($A$1:$A$12712,MATCH(G20106,$G$1:$G$12712,0)),MAX($A$2:$A20105)+1)</f>
        <v>15805</v>
      </c>
      <c r="B20106" s="8" t="e">
        <f t="shared" si="396"/>
        <v>#N/A</v>
      </c>
      <c r="C20106" s="9"/>
      <c r="D20106" s="8"/>
      <c r="E20106" s="8"/>
      <c r="F20106" s="10"/>
      <c r="G20106" s="8">
        <v>64569</v>
      </c>
      <c r="H20106" s="8" t="s">
        <v>33341</v>
      </c>
      <c r="I20106" s="8" t="s">
        <v>31474</v>
      </c>
      <c r="J20106" s="8">
        <v>62715</v>
      </c>
      <c r="K20106" s="8" t="s">
        <v>34004</v>
      </c>
    </row>
    <row r="20107" spans="1:11" x14ac:dyDescent="0.2">
      <c r="A20107" s="8">
        <f>IF(IFERROR((MATCH(G20107,$G$1:$G$12712,0)),0),INDEX($A$1:$A$12712,MATCH(G20107,$G$1:$G$12712,0)),MAX($A$2:$A20106)+1)</f>
        <v>15806</v>
      </c>
      <c r="B20107" s="8" t="e">
        <f t="shared" si="396"/>
        <v>#N/A</v>
      </c>
      <c r="C20107" s="9"/>
      <c r="D20107" s="8"/>
      <c r="E20107" s="8"/>
      <c r="F20107" s="10"/>
      <c r="G20107" s="8">
        <v>64860</v>
      </c>
      <c r="H20107" s="8" t="s">
        <v>33342</v>
      </c>
      <c r="I20107" s="8" t="s">
        <v>28843</v>
      </c>
      <c r="J20107" s="8">
        <v>60025</v>
      </c>
      <c r="K20107" s="8" t="s">
        <v>34004</v>
      </c>
    </row>
    <row r="20108" spans="1:11" x14ac:dyDescent="0.2">
      <c r="A20108" s="8">
        <f>IF(IFERROR((MATCH(G20108,$G$1:$G$12712,0)),0),INDEX($A$1:$A$12712,MATCH(G20108,$G$1:$G$12712,0)),MAX($A$2:$A20107)+1)</f>
        <v>15807</v>
      </c>
      <c r="B20108" s="8" t="e">
        <f t="shared" si="396"/>
        <v>#N/A</v>
      </c>
      <c r="C20108" s="9"/>
      <c r="D20108" s="8"/>
      <c r="E20108" s="8"/>
      <c r="F20108" s="10"/>
      <c r="G20108" s="8">
        <v>64024</v>
      </c>
      <c r="H20108" s="8" t="s">
        <v>33343</v>
      </c>
      <c r="I20108" s="8" t="s">
        <v>28843</v>
      </c>
      <c r="J20108" s="8">
        <v>60025</v>
      </c>
      <c r="K20108" s="8" t="s">
        <v>34004</v>
      </c>
    </row>
    <row r="20109" spans="1:11" x14ac:dyDescent="0.2">
      <c r="A20109" s="8">
        <f>IF(IFERROR((MATCH(G20109,$G$1:$G$12712,0)),0),INDEX($A$1:$A$12712,MATCH(G20109,$G$1:$G$12712,0)),MAX($A$2:$A20108)+1)</f>
        <v>15808</v>
      </c>
      <c r="B20109" s="8" t="e">
        <f t="shared" si="396"/>
        <v>#N/A</v>
      </c>
      <c r="C20109" s="9"/>
      <c r="D20109" s="8"/>
      <c r="E20109" s="8"/>
      <c r="F20109" s="10"/>
      <c r="G20109" s="8">
        <v>64265</v>
      </c>
      <c r="H20109" s="8" t="s">
        <v>33344</v>
      </c>
      <c r="I20109" s="8" t="s">
        <v>28843</v>
      </c>
      <c r="J20109" s="8">
        <v>60025</v>
      </c>
      <c r="K20109" s="8" t="s">
        <v>34004</v>
      </c>
    </row>
    <row r="20110" spans="1:11" x14ac:dyDescent="0.2">
      <c r="A20110" s="8">
        <f>IF(IFERROR((MATCH(G20110,$G$1:$G$12712,0)),0),INDEX($A$1:$A$12712,MATCH(G20110,$G$1:$G$12712,0)),MAX($A$2:$A20109)+1)</f>
        <v>15809</v>
      </c>
      <c r="B20110" s="8" t="e">
        <f t="shared" si="396"/>
        <v>#N/A</v>
      </c>
      <c r="C20110" s="9"/>
      <c r="D20110" s="8"/>
      <c r="E20110" s="8"/>
      <c r="F20110" s="10"/>
      <c r="G20110" s="8">
        <v>64288</v>
      </c>
      <c r="H20110" s="8" t="s">
        <v>33345</v>
      </c>
      <c r="I20110" s="8" t="s">
        <v>30951</v>
      </c>
      <c r="J20110" s="8">
        <v>59495</v>
      </c>
      <c r="K20110" s="8" t="s">
        <v>34004</v>
      </c>
    </row>
    <row r="20111" spans="1:11" x14ac:dyDescent="0.2">
      <c r="A20111" s="8">
        <f>IF(IFERROR((MATCH(G20111,$G$1:$G$12712,0)),0),INDEX($A$1:$A$12712,MATCH(G20111,$G$1:$G$12712,0)),MAX($A$2:$A20110)+1)</f>
        <v>15810</v>
      </c>
      <c r="B20111" s="8" t="e">
        <f t="shared" si="396"/>
        <v>#N/A</v>
      </c>
      <c r="C20111" s="9"/>
      <c r="D20111" s="8"/>
      <c r="E20111" s="8"/>
      <c r="F20111" s="10"/>
      <c r="G20111" s="8">
        <v>64391</v>
      </c>
      <c r="H20111" s="8" t="s">
        <v>33346</v>
      </c>
      <c r="I20111" s="8" t="s">
        <v>31746</v>
      </c>
      <c r="J20111" s="8">
        <v>63432</v>
      </c>
      <c r="K20111" s="8" t="s">
        <v>34004</v>
      </c>
    </row>
    <row r="20112" spans="1:11" x14ac:dyDescent="0.2">
      <c r="A20112" s="8">
        <f>IF(IFERROR((MATCH(G20112,$G$1:$G$12712,0)),0),INDEX($A$1:$A$12712,MATCH(G20112,$G$1:$G$12712,0)),MAX($A$2:$A20111)+1)</f>
        <v>15811</v>
      </c>
      <c r="B20112" s="8" t="e">
        <f t="shared" si="396"/>
        <v>#N/A</v>
      </c>
      <c r="C20112" s="9"/>
      <c r="D20112" s="8"/>
      <c r="E20112" s="8"/>
      <c r="F20112" s="10"/>
      <c r="G20112" s="8">
        <v>64278</v>
      </c>
      <c r="H20112" s="8" t="s">
        <v>33347</v>
      </c>
      <c r="I20112" s="8" t="s">
        <v>33132</v>
      </c>
      <c r="J20112" s="8">
        <v>63640</v>
      </c>
      <c r="K20112" s="8" t="s">
        <v>34004</v>
      </c>
    </row>
    <row r="20113" spans="1:11" x14ac:dyDescent="0.2">
      <c r="A20113" s="8">
        <f>IF(IFERROR((MATCH(G20113,$G$1:$G$12712,0)),0),INDEX($A$1:$A$12712,MATCH(G20113,$G$1:$G$12712,0)),MAX($A$2:$A20112)+1)</f>
        <v>15812</v>
      </c>
      <c r="B20113" s="8" t="e">
        <f t="shared" si="396"/>
        <v>#N/A</v>
      </c>
      <c r="C20113" s="9"/>
      <c r="D20113" s="8"/>
      <c r="E20113" s="8"/>
      <c r="F20113" s="10"/>
      <c r="G20113" s="8">
        <v>64284</v>
      </c>
      <c r="H20113" s="8" t="s">
        <v>33348</v>
      </c>
      <c r="I20113" s="8" t="s">
        <v>33132</v>
      </c>
      <c r="J20113" s="8">
        <v>63640</v>
      </c>
      <c r="K20113" s="8" t="s">
        <v>34004</v>
      </c>
    </row>
    <row r="20114" spans="1:11" x14ac:dyDescent="0.2">
      <c r="A20114" s="8">
        <f>IF(IFERROR((MATCH(G20114,$G$1:$G$12712,0)),0),INDEX($A$1:$A$12712,MATCH(G20114,$G$1:$G$12712,0)),MAX($A$2:$A20113)+1)</f>
        <v>15813</v>
      </c>
      <c r="B20114" s="8" t="e">
        <f t="shared" si="396"/>
        <v>#N/A</v>
      </c>
      <c r="C20114" s="9"/>
      <c r="D20114" s="8"/>
      <c r="E20114" s="8"/>
      <c r="F20114" s="10"/>
      <c r="G20114" s="8">
        <v>64305</v>
      </c>
      <c r="H20114" s="8" t="s">
        <v>33349</v>
      </c>
      <c r="I20114" s="8" t="s">
        <v>13254</v>
      </c>
      <c r="J20114" s="8">
        <v>13478</v>
      </c>
      <c r="K20114" s="8" t="s">
        <v>34004</v>
      </c>
    </row>
    <row r="20115" spans="1:11" x14ac:dyDescent="0.2">
      <c r="A20115" s="8">
        <f>IF(IFERROR((MATCH(G20115,$G$1:$G$12712,0)),0),INDEX($A$1:$A$12712,MATCH(G20115,$G$1:$G$12712,0)),MAX($A$2:$A20114)+1)</f>
        <v>15814</v>
      </c>
      <c r="B20115" s="8" t="e">
        <f t="shared" si="396"/>
        <v>#N/A</v>
      </c>
      <c r="C20115" s="9"/>
      <c r="D20115" s="8"/>
      <c r="E20115" s="8"/>
      <c r="F20115" s="10"/>
      <c r="G20115" s="8">
        <v>64378</v>
      </c>
      <c r="H20115" s="8" t="s">
        <v>33350</v>
      </c>
      <c r="I20115" s="8" t="s">
        <v>33351</v>
      </c>
      <c r="J20115" s="8">
        <v>63988</v>
      </c>
      <c r="K20115" s="8" t="s">
        <v>34004</v>
      </c>
    </row>
    <row r="20116" spans="1:11" x14ac:dyDescent="0.2">
      <c r="A20116" s="8">
        <f>IF(IFERROR((MATCH(G20116,$G$1:$G$12712,0)),0),INDEX($A$1:$A$12712,MATCH(G20116,$G$1:$G$12712,0)),MAX($A$2:$A20115)+1)</f>
        <v>15815</v>
      </c>
      <c r="B20116" s="8" t="e">
        <f t="shared" ref="B20116:B20179" si="397">IF(COUNTIF($G$1:$G$12712,G20116&gt;0),0,INDEX($A$1:$A$12712,MATCH(G20116,$G$1:$G$12712,0)))</f>
        <v>#N/A</v>
      </c>
      <c r="C20116" s="9"/>
      <c r="D20116" s="8"/>
      <c r="E20116" s="8"/>
      <c r="F20116" s="10"/>
      <c r="G20116" s="8">
        <v>64398</v>
      </c>
      <c r="H20116" s="8" t="s">
        <v>33352</v>
      </c>
      <c r="I20116" s="8" t="s">
        <v>31746</v>
      </c>
      <c r="J20116" s="8">
        <v>63432</v>
      </c>
      <c r="K20116" s="8" t="s">
        <v>34004</v>
      </c>
    </row>
    <row r="20117" spans="1:11" x14ac:dyDescent="0.2">
      <c r="A20117" s="8">
        <f>IF(IFERROR((MATCH(G20117,$G$1:$G$12712,0)),0),INDEX($A$1:$A$12712,MATCH(G20117,$G$1:$G$12712,0)),MAX($A$2:$A20116)+1)</f>
        <v>15816</v>
      </c>
      <c r="B20117" s="8" t="e">
        <f t="shared" si="397"/>
        <v>#N/A</v>
      </c>
      <c r="C20117" s="9"/>
      <c r="D20117" s="8"/>
      <c r="E20117" s="8"/>
      <c r="F20117" s="10"/>
      <c r="G20117" s="8">
        <v>64402</v>
      </c>
      <c r="H20117" s="8" t="s">
        <v>33353</v>
      </c>
      <c r="I20117" s="8" t="s">
        <v>31746</v>
      </c>
      <c r="J20117" s="8">
        <v>63432</v>
      </c>
      <c r="K20117" s="8" t="s">
        <v>34004</v>
      </c>
    </row>
    <row r="20118" spans="1:11" x14ac:dyDescent="0.2">
      <c r="A20118" s="8">
        <f>IF(IFERROR((MATCH(G20118,$G$1:$G$12712,0)),0),INDEX($A$1:$A$12712,MATCH(G20118,$G$1:$G$12712,0)),MAX($A$2:$A20117)+1)</f>
        <v>15817</v>
      </c>
      <c r="B20118" s="8" t="e">
        <f t="shared" si="397"/>
        <v>#N/A</v>
      </c>
      <c r="C20118" s="9"/>
      <c r="D20118" s="8"/>
      <c r="E20118" s="8"/>
      <c r="F20118" s="10"/>
      <c r="G20118" s="8">
        <v>64412</v>
      </c>
      <c r="H20118" s="8" t="s">
        <v>33354</v>
      </c>
      <c r="I20118" s="8" t="s">
        <v>33355</v>
      </c>
      <c r="J20118" s="8">
        <v>64053</v>
      </c>
      <c r="K20118" s="8" t="s">
        <v>34004</v>
      </c>
    </row>
    <row r="20119" spans="1:11" x14ac:dyDescent="0.2">
      <c r="A20119" s="8">
        <f>IF(IFERROR((MATCH(G20119,$G$1:$G$12712,0)),0),INDEX($A$1:$A$12712,MATCH(G20119,$G$1:$G$12712,0)),MAX($A$2:$A20118)+1)</f>
        <v>15818</v>
      </c>
      <c r="B20119" s="8" t="e">
        <f t="shared" si="397"/>
        <v>#N/A</v>
      </c>
      <c r="C20119" s="9"/>
      <c r="D20119" s="8"/>
      <c r="E20119" s="8"/>
      <c r="F20119" s="10"/>
      <c r="G20119" s="8">
        <v>64444</v>
      </c>
      <c r="H20119" s="8" t="s">
        <v>33356</v>
      </c>
      <c r="I20119" s="8" t="s">
        <v>33357</v>
      </c>
      <c r="J20119" s="8">
        <v>61204</v>
      </c>
      <c r="K20119" s="8" t="s">
        <v>34004</v>
      </c>
    </row>
    <row r="20120" spans="1:11" x14ac:dyDescent="0.2">
      <c r="A20120" s="8">
        <f>IF(IFERROR((MATCH(G20120,$G$1:$G$12712,0)),0),INDEX($A$1:$A$12712,MATCH(G20120,$G$1:$G$12712,0)),MAX($A$2:$A20119)+1)</f>
        <v>15819</v>
      </c>
      <c r="B20120" s="8" t="e">
        <f t="shared" si="397"/>
        <v>#N/A</v>
      </c>
      <c r="C20120" s="9"/>
      <c r="D20120" s="8"/>
      <c r="E20120" s="8"/>
      <c r="F20120" s="10"/>
      <c r="G20120" s="8">
        <v>64446</v>
      </c>
      <c r="H20120" s="8" t="s">
        <v>33358</v>
      </c>
      <c r="I20120" s="8" t="s">
        <v>33359</v>
      </c>
      <c r="J20120" s="8">
        <v>17470</v>
      </c>
      <c r="K20120" s="8" t="s">
        <v>34004</v>
      </c>
    </row>
    <row r="20121" spans="1:11" x14ac:dyDescent="0.2">
      <c r="A20121" s="8">
        <f>IF(IFERROR((MATCH(G20121,$G$1:$G$12712,0)),0),INDEX($A$1:$A$12712,MATCH(G20121,$G$1:$G$12712,0)),MAX($A$2:$A20120)+1)</f>
        <v>15820</v>
      </c>
      <c r="B20121" s="8" t="e">
        <f t="shared" si="397"/>
        <v>#N/A</v>
      </c>
      <c r="C20121" s="9"/>
      <c r="D20121" s="8"/>
      <c r="E20121" s="8"/>
      <c r="F20121" s="10"/>
      <c r="G20121" s="8">
        <v>64502</v>
      </c>
      <c r="H20121" s="8" t="s">
        <v>33360</v>
      </c>
      <c r="I20121" s="8" t="s">
        <v>29313</v>
      </c>
      <c r="J20121" s="8">
        <v>60268</v>
      </c>
      <c r="K20121" s="8" t="s">
        <v>34004</v>
      </c>
    </row>
    <row r="20122" spans="1:11" x14ac:dyDescent="0.2">
      <c r="A20122" s="8">
        <f>IF(IFERROR((MATCH(G20122,$G$1:$G$12712,0)),0),INDEX($A$1:$A$12712,MATCH(G20122,$G$1:$G$12712,0)),MAX($A$2:$A20121)+1)</f>
        <v>15821</v>
      </c>
      <c r="B20122" s="8" t="e">
        <f t="shared" si="397"/>
        <v>#N/A</v>
      </c>
      <c r="C20122" s="9"/>
      <c r="D20122" s="8"/>
      <c r="E20122" s="8"/>
      <c r="F20122" s="10"/>
      <c r="G20122" s="8">
        <v>64629</v>
      </c>
      <c r="H20122" s="8" t="s">
        <v>33361</v>
      </c>
      <c r="I20122" s="8" t="s">
        <v>31584</v>
      </c>
      <c r="J20122" s="8">
        <v>63511</v>
      </c>
      <c r="K20122" s="8" t="s">
        <v>34004</v>
      </c>
    </row>
    <row r="20123" spans="1:11" x14ac:dyDescent="0.2">
      <c r="A20123" s="8">
        <f>IF(IFERROR((MATCH(G20123,$G$1:$G$12712,0)),0),INDEX($A$1:$A$12712,MATCH(G20123,$G$1:$G$12712,0)),MAX($A$2:$A20122)+1)</f>
        <v>15822</v>
      </c>
      <c r="B20123" s="8" t="e">
        <f t="shared" si="397"/>
        <v>#N/A</v>
      </c>
      <c r="C20123" s="9"/>
      <c r="D20123" s="8"/>
      <c r="E20123" s="8"/>
      <c r="F20123" s="10"/>
      <c r="G20123" s="8">
        <v>64644</v>
      </c>
      <c r="H20123" s="8" t="s">
        <v>33362</v>
      </c>
      <c r="I20123" s="8" t="s">
        <v>32932</v>
      </c>
      <c r="J20123" s="8">
        <v>61227</v>
      </c>
      <c r="K20123" s="8" t="s">
        <v>34004</v>
      </c>
    </row>
    <row r="20124" spans="1:11" x14ac:dyDescent="0.2">
      <c r="A20124" s="8">
        <f>IF(IFERROR((MATCH(G20124,$G$1:$G$12712,0)),0),INDEX($A$1:$A$12712,MATCH(G20124,$G$1:$G$12712,0)),MAX($A$2:$A20123)+1)</f>
        <v>15823</v>
      </c>
      <c r="B20124" s="8" t="e">
        <f t="shared" si="397"/>
        <v>#N/A</v>
      </c>
      <c r="C20124" s="9"/>
      <c r="D20124" s="8"/>
      <c r="E20124" s="8"/>
      <c r="F20124" s="10"/>
      <c r="G20124" s="8">
        <v>64700</v>
      </c>
      <c r="H20124" s="8" t="s">
        <v>33363</v>
      </c>
      <c r="I20124" s="8" t="s">
        <v>28843</v>
      </c>
      <c r="J20124" s="8">
        <v>60025</v>
      </c>
      <c r="K20124" s="8" t="s">
        <v>34004</v>
      </c>
    </row>
    <row r="20125" spans="1:11" x14ac:dyDescent="0.2">
      <c r="A20125" s="8">
        <f>IF(IFERROR((MATCH(G20125,$G$1:$G$12712,0)),0),INDEX($A$1:$A$12712,MATCH(G20125,$G$1:$G$12712,0)),MAX($A$2:$A20124)+1)</f>
        <v>15824</v>
      </c>
      <c r="B20125" s="8" t="e">
        <f t="shared" si="397"/>
        <v>#N/A</v>
      </c>
      <c r="C20125" s="9"/>
      <c r="D20125" s="8"/>
      <c r="E20125" s="8"/>
      <c r="F20125" s="10"/>
      <c r="G20125" s="8">
        <v>64718</v>
      </c>
      <c r="H20125" s="8" t="s">
        <v>33364</v>
      </c>
      <c r="I20125" s="8" t="s">
        <v>30843</v>
      </c>
      <c r="J20125" s="8">
        <v>61012</v>
      </c>
      <c r="K20125" s="8" t="s">
        <v>34004</v>
      </c>
    </row>
    <row r="20126" spans="1:11" x14ac:dyDescent="0.2">
      <c r="A20126" s="8">
        <f>IF(IFERROR((MATCH(G20126,$G$1:$G$12712,0)),0),INDEX($A$1:$A$12712,MATCH(G20126,$G$1:$G$12712,0)),MAX($A$2:$A20125)+1)</f>
        <v>15825</v>
      </c>
      <c r="B20126" s="8" t="e">
        <f t="shared" si="397"/>
        <v>#N/A</v>
      </c>
      <c r="C20126" s="9"/>
      <c r="D20126" s="8"/>
      <c r="E20126" s="8"/>
      <c r="F20126" s="10"/>
      <c r="G20126" s="8">
        <v>64764</v>
      </c>
      <c r="H20126" s="8" t="s">
        <v>33365</v>
      </c>
      <c r="I20126" s="8" t="s">
        <v>31491</v>
      </c>
      <c r="J20126" s="8">
        <v>61514</v>
      </c>
      <c r="K20126" s="8" t="s">
        <v>34004</v>
      </c>
    </row>
    <row r="20127" spans="1:11" x14ac:dyDescent="0.2">
      <c r="A20127" s="8">
        <f>IF(IFERROR((MATCH(G20127,$G$1:$G$12712,0)),0),INDEX($A$1:$A$12712,MATCH(G20127,$G$1:$G$12712,0)),MAX($A$2:$A20126)+1)</f>
        <v>15826</v>
      </c>
      <c r="B20127" s="8" t="e">
        <f t="shared" si="397"/>
        <v>#N/A</v>
      </c>
      <c r="C20127" s="9"/>
      <c r="D20127" s="8"/>
      <c r="E20127" s="8"/>
      <c r="F20127" s="10"/>
      <c r="G20127" s="8">
        <v>64790</v>
      </c>
      <c r="H20127" s="8" t="s">
        <v>33366</v>
      </c>
      <c r="I20127" s="8" t="s">
        <v>31030</v>
      </c>
      <c r="J20127" s="8">
        <v>60531</v>
      </c>
      <c r="K20127" s="8" t="s">
        <v>34004</v>
      </c>
    </row>
    <row r="20128" spans="1:11" x14ac:dyDescent="0.2">
      <c r="A20128" s="8">
        <f>IF(IFERROR((MATCH(G20128,$G$1:$G$12712,0)),0),INDEX($A$1:$A$12712,MATCH(G20128,$G$1:$G$12712,0)),MAX($A$2:$A20127)+1)</f>
        <v>15827</v>
      </c>
      <c r="B20128" s="8" t="e">
        <f t="shared" si="397"/>
        <v>#N/A</v>
      </c>
      <c r="C20128" s="9"/>
      <c r="D20128" s="8"/>
      <c r="E20128" s="8"/>
      <c r="F20128" s="10"/>
      <c r="G20128" s="8">
        <v>64862</v>
      </c>
      <c r="H20128" s="8" t="s">
        <v>33367</v>
      </c>
      <c r="I20128" s="8" t="s">
        <v>28843</v>
      </c>
      <c r="J20128" s="8">
        <v>60025</v>
      </c>
      <c r="K20128" s="8" t="s">
        <v>34004</v>
      </c>
    </row>
    <row r="20129" spans="1:11" x14ac:dyDescent="0.2">
      <c r="A20129" s="8">
        <f>IF(IFERROR((MATCH(G20129,$G$1:$G$12712,0)),0),INDEX($A$1:$A$12712,MATCH(G20129,$G$1:$G$12712,0)),MAX($A$2:$A20128)+1)</f>
        <v>15828</v>
      </c>
      <c r="B20129" s="8" t="e">
        <f t="shared" si="397"/>
        <v>#N/A</v>
      </c>
      <c r="C20129" s="9"/>
      <c r="D20129" s="8"/>
      <c r="E20129" s="8"/>
      <c r="F20129" s="10"/>
      <c r="G20129" s="8">
        <v>64880</v>
      </c>
      <c r="H20129" s="8" t="s">
        <v>33368</v>
      </c>
      <c r="I20129" s="8" t="s">
        <v>33369</v>
      </c>
      <c r="J20129" s="8">
        <v>64382</v>
      </c>
      <c r="K20129" s="8" t="s">
        <v>34004</v>
      </c>
    </row>
    <row r="20130" spans="1:11" x14ac:dyDescent="0.2">
      <c r="A20130" s="8">
        <f>IF(IFERROR((MATCH(G20130,$G$1:$G$12712,0)),0),INDEX($A$1:$A$12712,MATCH(G20130,$G$1:$G$12712,0)),MAX($A$2:$A20129)+1)</f>
        <v>15829</v>
      </c>
      <c r="B20130" s="8" t="e">
        <f t="shared" si="397"/>
        <v>#N/A</v>
      </c>
      <c r="C20130" s="9"/>
      <c r="D20130" s="8"/>
      <c r="E20130" s="8"/>
      <c r="F20130" s="10"/>
      <c r="G20130" s="8">
        <v>64435</v>
      </c>
      <c r="H20130" s="8" t="s">
        <v>33370</v>
      </c>
      <c r="I20130" s="8" t="s">
        <v>33371</v>
      </c>
      <c r="J20130" s="8">
        <v>64072</v>
      </c>
      <c r="K20130" s="8" t="s">
        <v>34004</v>
      </c>
    </row>
    <row r="20131" spans="1:11" x14ac:dyDescent="0.2">
      <c r="A20131" s="8">
        <f>IF(IFERROR((MATCH(G20131,$G$1:$G$12712,0)),0),INDEX($A$1:$A$12712,MATCH(G20131,$G$1:$G$12712,0)),MAX($A$2:$A20130)+1)</f>
        <v>15830</v>
      </c>
      <c r="B20131" s="8" t="e">
        <f t="shared" si="397"/>
        <v>#N/A</v>
      </c>
      <c r="C20131" s="9"/>
      <c r="D20131" s="8"/>
      <c r="E20131" s="8"/>
      <c r="F20131" s="10"/>
      <c r="G20131" s="8">
        <v>64438</v>
      </c>
      <c r="H20131" s="8" t="s">
        <v>33372</v>
      </c>
      <c r="I20131" s="8" t="s">
        <v>33373</v>
      </c>
      <c r="J20131" s="8">
        <v>64088</v>
      </c>
      <c r="K20131" s="8" t="s">
        <v>34004</v>
      </c>
    </row>
    <row r="20132" spans="1:11" x14ac:dyDescent="0.2">
      <c r="A20132" s="8">
        <f>IF(IFERROR((MATCH(G20132,$G$1:$G$12712,0)),0),INDEX($A$1:$A$12712,MATCH(G20132,$G$1:$G$12712,0)),MAX($A$2:$A20131)+1)</f>
        <v>15831</v>
      </c>
      <c r="B20132" s="8" t="e">
        <f t="shared" si="397"/>
        <v>#N/A</v>
      </c>
      <c r="C20132" s="9"/>
      <c r="D20132" s="8"/>
      <c r="E20132" s="8"/>
      <c r="F20132" s="10"/>
      <c r="G20132" s="8">
        <v>64532</v>
      </c>
      <c r="H20132" s="8" t="s">
        <v>33374</v>
      </c>
      <c r="I20132" s="8" t="s">
        <v>31212</v>
      </c>
      <c r="J20132" s="8">
        <v>62915</v>
      </c>
      <c r="K20132" s="8" t="s">
        <v>34004</v>
      </c>
    </row>
    <row r="20133" spans="1:11" x14ac:dyDescent="0.2">
      <c r="A20133" s="8">
        <f>IF(IFERROR((MATCH(G20133,$G$1:$G$12712,0)),0),INDEX($A$1:$A$12712,MATCH(G20133,$G$1:$G$12712,0)),MAX($A$2:$A20132)+1)</f>
        <v>15832</v>
      </c>
      <c r="B20133" s="8" t="e">
        <f t="shared" si="397"/>
        <v>#N/A</v>
      </c>
      <c r="C20133" s="9"/>
      <c r="D20133" s="8"/>
      <c r="E20133" s="8"/>
      <c r="F20133" s="10"/>
      <c r="G20133" s="8">
        <v>64604</v>
      </c>
      <c r="H20133" s="8" t="s">
        <v>33375</v>
      </c>
      <c r="I20133" s="8" t="s">
        <v>31030</v>
      </c>
      <c r="J20133" s="8">
        <v>60531</v>
      </c>
      <c r="K20133" s="8" t="s">
        <v>34004</v>
      </c>
    </row>
    <row r="20134" spans="1:11" x14ac:dyDescent="0.2">
      <c r="A20134" s="8">
        <f>IF(IFERROR((MATCH(G20134,$G$1:$G$12712,0)),0),INDEX($A$1:$A$12712,MATCH(G20134,$G$1:$G$12712,0)),MAX($A$2:$A20133)+1)</f>
        <v>15833</v>
      </c>
      <c r="B20134" s="8" t="e">
        <f t="shared" si="397"/>
        <v>#N/A</v>
      </c>
      <c r="C20134" s="9"/>
      <c r="D20134" s="8"/>
      <c r="E20134" s="8"/>
      <c r="F20134" s="10"/>
      <c r="G20134" s="8">
        <v>64758</v>
      </c>
      <c r="H20134" s="8" t="s">
        <v>33376</v>
      </c>
      <c r="I20134" s="8" t="s">
        <v>31491</v>
      </c>
      <c r="J20134" s="8">
        <v>61514</v>
      </c>
      <c r="K20134" s="8" t="s">
        <v>34004</v>
      </c>
    </row>
    <row r="20135" spans="1:11" x14ac:dyDescent="0.2">
      <c r="A20135" s="8">
        <f>IF(IFERROR((MATCH(G20135,$G$1:$G$12712,0)),0),INDEX($A$1:$A$12712,MATCH(G20135,$G$1:$G$12712,0)),MAX($A$2:$A20134)+1)</f>
        <v>15834</v>
      </c>
      <c r="B20135" s="8" t="e">
        <f t="shared" si="397"/>
        <v>#N/A</v>
      </c>
      <c r="C20135" s="9"/>
      <c r="D20135" s="8"/>
      <c r="E20135" s="8"/>
      <c r="F20135" s="10"/>
      <c r="G20135" s="8">
        <v>64376</v>
      </c>
      <c r="H20135" s="8" t="s">
        <v>33377</v>
      </c>
      <c r="I20135" s="8" t="s">
        <v>33378</v>
      </c>
      <c r="J20135" s="8">
        <v>63992</v>
      </c>
      <c r="K20135" s="8" t="s">
        <v>34004</v>
      </c>
    </row>
    <row r="20136" spans="1:11" x14ac:dyDescent="0.2">
      <c r="A20136" s="8">
        <f>IF(IFERROR((MATCH(G20136,$G$1:$G$12712,0)),0),INDEX($A$1:$A$12712,MATCH(G20136,$G$1:$G$12712,0)),MAX($A$2:$A20135)+1)</f>
        <v>15835</v>
      </c>
      <c r="B20136" s="8" t="e">
        <f t="shared" si="397"/>
        <v>#N/A</v>
      </c>
      <c r="C20136" s="9"/>
      <c r="D20136" s="8"/>
      <c r="E20136" s="8"/>
      <c r="F20136" s="10"/>
      <c r="G20136" s="8">
        <v>64396</v>
      </c>
      <c r="H20136" s="8" t="s">
        <v>33379</v>
      </c>
      <c r="I20136" s="8" t="s">
        <v>31746</v>
      </c>
      <c r="J20136" s="8">
        <v>63432</v>
      </c>
      <c r="K20136" s="8" t="s">
        <v>34004</v>
      </c>
    </row>
    <row r="20137" spans="1:11" x14ac:dyDescent="0.2">
      <c r="A20137" s="8">
        <f>IF(IFERROR((MATCH(G20137,$G$1:$G$12712,0)),0),INDEX($A$1:$A$12712,MATCH(G20137,$G$1:$G$12712,0)),MAX($A$2:$A20136)+1)</f>
        <v>15836</v>
      </c>
      <c r="B20137" s="8" t="e">
        <f t="shared" si="397"/>
        <v>#N/A</v>
      </c>
      <c r="C20137" s="9"/>
      <c r="D20137" s="8"/>
      <c r="E20137" s="8"/>
      <c r="F20137" s="10"/>
      <c r="G20137" s="8">
        <v>64397</v>
      </c>
      <c r="H20137" s="8" t="s">
        <v>33380</v>
      </c>
      <c r="I20137" s="8" t="s">
        <v>31746</v>
      </c>
      <c r="J20137" s="8">
        <v>63432</v>
      </c>
      <c r="K20137" s="8" t="s">
        <v>34004</v>
      </c>
    </row>
    <row r="20138" spans="1:11" x14ac:dyDescent="0.2">
      <c r="A20138" s="8">
        <f>IF(IFERROR((MATCH(G20138,$G$1:$G$12712,0)),0),INDEX($A$1:$A$12712,MATCH(G20138,$G$1:$G$12712,0)),MAX($A$2:$A20137)+1)</f>
        <v>15837</v>
      </c>
      <c r="B20138" s="8" t="e">
        <f t="shared" si="397"/>
        <v>#N/A</v>
      </c>
      <c r="C20138" s="9"/>
      <c r="D20138" s="8"/>
      <c r="E20138" s="8"/>
      <c r="F20138" s="10"/>
      <c r="G20138" s="8">
        <v>64602</v>
      </c>
      <c r="H20138" s="8" t="s">
        <v>33381</v>
      </c>
      <c r="I20138" s="8" t="s">
        <v>32932</v>
      </c>
      <c r="J20138" s="8">
        <v>61227</v>
      </c>
      <c r="K20138" s="8" t="s">
        <v>34004</v>
      </c>
    </row>
    <row r="20139" spans="1:11" x14ac:dyDescent="0.2">
      <c r="A20139" s="8">
        <f>IF(IFERROR((MATCH(G20139,$G$1:$G$12712,0)),0),INDEX($A$1:$A$12712,MATCH(G20139,$G$1:$G$12712,0)),MAX($A$2:$A20138)+1)</f>
        <v>15838</v>
      </c>
      <c r="B20139" s="8" t="e">
        <f t="shared" si="397"/>
        <v>#N/A</v>
      </c>
      <c r="C20139" s="9"/>
      <c r="D20139" s="8"/>
      <c r="E20139" s="8"/>
      <c r="F20139" s="10"/>
      <c r="G20139" s="8">
        <v>64770</v>
      </c>
      <c r="H20139" s="8" t="s">
        <v>33382</v>
      </c>
      <c r="I20139" s="8" t="s">
        <v>33383</v>
      </c>
      <c r="J20139" s="8">
        <v>64315</v>
      </c>
      <c r="K20139" s="8" t="s">
        <v>34004</v>
      </c>
    </row>
    <row r="20140" spans="1:11" x14ac:dyDescent="0.2">
      <c r="A20140" s="8">
        <f>IF(IFERROR((MATCH(G20140,$G$1:$G$12712,0)),0),INDEX($A$1:$A$12712,MATCH(G20140,$G$1:$G$12712,0)),MAX($A$2:$A20139)+1)</f>
        <v>15839</v>
      </c>
      <c r="B20140" s="8" t="e">
        <f t="shared" si="397"/>
        <v>#N/A</v>
      </c>
      <c r="C20140" s="9"/>
      <c r="D20140" s="8"/>
      <c r="E20140" s="8"/>
      <c r="F20140" s="10"/>
      <c r="G20140" s="8">
        <v>64791</v>
      </c>
      <c r="H20140" s="8" t="s">
        <v>33384</v>
      </c>
      <c r="I20140" s="8" t="s">
        <v>33383</v>
      </c>
      <c r="J20140" s="8">
        <v>64315</v>
      </c>
      <c r="K20140" s="8" t="s">
        <v>34004</v>
      </c>
    </row>
    <row r="20141" spans="1:11" x14ac:dyDescent="0.2">
      <c r="A20141" s="8">
        <f>IF(IFERROR((MATCH(G20141,$G$1:$G$12712,0)),0),INDEX($A$1:$A$12712,MATCH(G20141,$G$1:$G$12712,0)),MAX($A$2:$A20140)+1)</f>
        <v>15840</v>
      </c>
      <c r="B20141" s="8" t="e">
        <f t="shared" si="397"/>
        <v>#N/A</v>
      </c>
      <c r="C20141" s="9"/>
      <c r="D20141" s="8"/>
      <c r="E20141" s="8"/>
      <c r="F20141" s="10"/>
      <c r="G20141" s="8">
        <v>64794</v>
      </c>
      <c r="H20141" s="8" t="s">
        <v>33385</v>
      </c>
      <c r="I20141" s="8" t="s">
        <v>33383</v>
      </c>
      <c r="J20141" s="8">
        <v>64315</v>
      </c>
      <c r="K20141" s="8" t="s">
        <v>34004</v>
      </c>
    </row>
    <row r="20142" spans="1:11" x14ac:dyDescent="0.2">
      <c r="A20142" s="8">
        <f>IF(IFERROR((MATCH(G20142,$G$1:$G$12712,0)),0),INDEX($A$1:$A$12712,MATCH(G20142,$G$1:$G$12712,0)),MAX($A$2:$A20141)+1)</f>
        <v>15841</v>
      </c>
      <c r="B20142" s="8" t="e">
        <f t="shared" si="397"/>
        <v>#N/A</v>
      </c>
      <c r="C20142" s="9"/>
      <c r="D20142" s="8"/>
      <c r="E20142" s="8"/>
      <c r="F20142" s="10"/>
      <c r="G20142" s="8">
        <v>64808</v>
      </c>
      <c r="H20142" s="8" t="s">
        <v>33386</v>
      </c>
      <c r="I20142" s="8" t="s">
        <v>33383</v>
      </c>
      <c r="J20142" s="8">
        <v>64315</v>
      </c>
      <c r="K20142" s="8" t="s">
        <v>34004</v>
      </c>
    </row>
    <row r="20143" spans="1:11" x14ac:dyDescent="0.2">
      <c r="A20143" s="8">
        <f>IF(IFERROR((MATCH(G20143,$G$1:$G$12712,0)),0),INDEX($A$1:$A$12712,MATCH(G20143,$G$1:$G$12712,0)),MAX($A$2:$A20142)+1)</f>
        <v>15842</v>
      </c>
      <c r="B20143" s="8" t="e">
        <f t="shared" si="397"/>
        <v>#N/A</v>
      </c>
      <c r="C20143" s="9"/>
      <c r="D20143" s="8"/>
      <c r="E20143" s="8"/>
      <c r="F20143" s="10"/>
      <c r="G20143" s="8">
        <v>64861</v>
      </c>
      <c r="H20143" s="8" t="s">
        <v>33387</v>
      </c>
      <c r="I20143" s="8" t="s">
        <v>28843</v>
      </c>
      <c r="J20143" s="8">
        <v>60025</v>
      </c>
      <c r="K20143" s="8" t="s">
        <v>34004</v>
      </c>
    </row>
    <row r="20144" spans="1:11" x14ac:dyDescent="0.2">
      <c r="A20144" s="8">
        <f>IF(IFERROR((MATCH(G20144,$G$1:$G$12712,0)),0),INDEX($A$1:$A$12712,MATCH(G20144,$G$1:$G$12712,0)),MAX($A$2:$A20143)+1)</f>
        <v>15843</v>
      </c>
      <c r="B20144" s="8" t="e">
        <f t="shared" si="397"/>
        <v>#N/A</v>
      </c>
      <c r="C20144" s="9"/>
      <c r="D20144" s="8"/>
      <c r="E20144" s="8"/>
      <c r="F20144" s="10"/>
      <c r="G20144" s="8">
        <v>64769</v>
      </c>
      <c r="H20144" s="8" t="s">
        <v>33388</v>
      </c>
      <c r="I20144" s="8" t="s">
        <v>33383</v>
      </c>
      <c r="J20144" s="8">
        <v>64315</v>
      </c>
      <c r="K20144" s="8" t="s">
        <v>34004</v>
      </c>
    </row>
    <row r="20145" spans="1:11" x14ac:dyDescent="0.2">
      <c r="A20145" s="8">
        <f>IF(IFERROR((MATCH(G20145,$G$1:$G$12712,0)),0),INDEX($A$1:$A$12712,MATCH(G20145,$G$1:$G$12712,0)),MAX($A$2:$A20144)+1)</f>
        <v>15844</v>
      </c>
      <c r="B20145" s="8" t="e">
        <f t="shared" si="397"/>
        <v>#N/A</v>
      </c>
      <c r="C20145" s="9"/>
      <c r="D20145" s="8"/>
      <c r="E20145" s="8"/>
      <c r="F20145" s="10"/>
      <c r="G20145" s="8">
        <v>64771</v>
      </c>
      <c r="H20145" s="8" t="s">
        <v>33389</v>
      </c>
      <c r="I20145" s="8" t="s">
        <v>33383</v>
      </c>
      <c r="J20145" s="8">
        <v>64315</v>
      </c>
      <c r="K20145" s="8" t="s">
        <v>34004</v>
      </c>
    </row>
    <row r="20146" spans="1:11" x14ac:dyDescent="0.2">
      <c r="A20146" s="8">
        <f>IF(IFERROR((MATCH(G20146,$G$1:$G$12712,0)),0),INDEX($A$1:$A$12712,MATCH(G20146,$G$1:$G$12712,0)),MAX($A$2:$A20145)+1)</f>
        <v>15845</v>
      </c>
      <c r="B20146" s="8" t="e">
        <f t="shared" si="397"/>
        <v>#N/A</v>
      </c>
      <c r="C20146" s="9"/>
      <c r="D20146" s="8"/>
      <c r="E20146" s="8"/>
      <c r="F20146" s="10"/>
      <c r="G20146" s="8">
        <v>64772</v>
      </c>
      <c r="H20146" s="8" t="s">
        <v>33390</v>
      </c>
      <c r="I20146" s="8" t="s">
        <v>33383</v>
      </c>
      <c r="J20146" s="8">
        <v>64315</v>
      </c>
      <c r="K20146" s="8" t="s">
        <v>34004</v>
      </c>
    </row>
    <row r="20147" spans="1:11" x14ac:dyDescent="0.2">
      <c r="A20147" s="8">
        <f>IF(IFERROR((MATCH(G20147,$G$1:$G$12712,0)),0),INDEX($A$1:$A$12712,MATCH(G20147,$G$1:$G$12712,0)),MAX($A$2:$A20146)+1)</f>
        <v>15846</v>
      </c>
      <c r="B20147" s="8" t="e">
        <f t="shared" si="397"/>
        <v>#N/A</v>
      </c>
      <c r="C20147" s="9"/>
      <c r="D20147" s="8"/>
      <c r="E20147" s="8"/>
      <c r="F20147" s="10"/>
      <c r="G20147" s="8">
        <v>64773</v>
      </c>
      <c r="H20147" s="8" t="s">
        <v>33391</v>
      </c>
      <c r="I20147" s="8" t="s">
        <v>33383</v>
      </c>
      <c r="J20147" s="8">
        <v>64315</v>
      </c>
      <c r="K20147" s="8" t="s">
        <v>34004</v>
      </c>
    </row>
    <row r="20148" spans="1:11" x14ac:dyDescent="0.2">
      <c r="A20148" s="8">
        <f>IF(IFERROR((MATCH(G20148,$G$1:$G$12712,0)),0),INDEX($A$1:$A$12712,MATCH(G20148,$G$1:$G$12712,0)),MAX($A$2:$A20147)+1)</f>
        <v>15847</v>
      </c>
      <c r="B20148" s="8" t="e">
        <f t="shared" si="397"/>
        <v>#N/A</v>
      </c>
      <c r="C20148" s="9"/>
      <c r="D20148" s="8"/>
      <c r="E20148" s="8"/>
      <c r="F20148" s="10"/>
      <c r="G20148" s="8">
        <v>64774</v>
      </c>
      <c r="H20148" s="8" t="s">
        <v>33392</v>
      </c>
      <c r="I20148" s="8" t="s">
        <v>33383</v>
      </c>
      <c r="J20148" s="8">
        <v>64315</v>
      </c>
      <c r="K20148" s="8" t="s">
        <v>34004</v>
      </c>
    </row>
    <row r="20149" spans="1:11" x14ac:dyDescent="0.2">
      <c r="A20149" s="8">
        <f>IF(IFERROR((MATCH(G20149,$G$1:$G$12712,0)),0),INDEX($A$1:$A$12712,MATCH(G20149,$G$1:$G$12712,0)),MAX($A$2:$A20148)+1)</f>
        <v>15848</v>
      </c>
      <c r="B20149" s="8" t="e">
        <f t="shared" si="397"/>
        <v>#N/A</v>
      </c>
      <c r="C20149" s="9"/>
      <c r="D20149" s="8"/>
      <c r="E20149" s="8"/>
      <c r="F20149" s="10"/>
      <c r="G20149" s="8">
        <v>64775</v>
      </c>
      <c r="H20149" s="8" t="s">
        <v>33393</v>
      </c>
      <c r="I20149" s="8" t="s">
        <v>33383</v>
      </c>
      <c r="J20149" s="8">
        <v>64315</v>
      </c>
      <c r="K20149" s="8" t="s">
        <v>34004</v>
      </c>
    </row>
    <row r="20150" spans="1:11" x14ac:dyDescent="0.2">
      <c r="A20150" s="8">
        <f>IF(IFERROR((MATCH(G20150,$G$1:$G$12712,0)),0),INDEX($A$1:$A$12712,MATCH(G20150,$G$1:$G$12712,0)),MAX($A$2:$A20149)+1)</f>
        <v>15849</v>
      </c>
      <c r="B20150" s="8" t="e">
        <f t="shared" si="397"/>
        <v>#N/A</v>
      </c>
      <c r="C20150" s="9"/>
      <c r="D20150" s="8"/>
      <c r="E20150" s="8"/>
      <c r="F20150" s="10"/>
      <c r="G20150" s="8">
        <v>64776</v>
      </c>
      <c r="H20150" s="8" t="s">
        <v>33394</v>
      </c>
      <c r="I20150" s="8" t="s">
        <v>33383</v>
      </c>
      <c r="J20150" s="8">
        <v>64315</v>
      </c>
      <c r="K20150" s="8" t="s">
        <v>34004</v>
      </c>
    </row>
    <row r="20151" spans="1:11" x14ac:dyDescent="0.2">
      <c r="A20151" s="8">
        <f>IF(IFERROR((MATCH(G20151,$G$1:$G$12712,0)),0),INDEX($A$1:$A$12712,MATCH(G20151,$G$1:$G$12712,0)),MAX($A$2:$A20150)+1)</f>
        <v>15850</v>
      </c>
      <c r="B20151" s="8" t="e">
        <f t="shared" si="397"/>
        <v>#N/A</v>
      </c>
      <c r="C20151" s="9"/>
      <c r="D20151" s="8"/>
      <c r="E20151" s="8"/>
      <c r="F20151" s="10"/>
      <c r="G20151" s="8">
        <v>64777</v>
      </c>
      <c r="H20151" s="8" t="s">
        <v>33395</v>
      </c>
      <c r="I20151" s="8" t="s">
        <v>33383</v>
      </c>
      <c r="J20151" s="8">
        <v>64315</v>
      </c>
      <c r="K20151" s="8" t="s">
        <v>34004</v>
      </c>
    </row>
    <row r="20152" spans="1:11" x14ac:dyDescent="0.2">
      <c r="A20152" s="8">
        <f>IF(IFERROR((MATCH(G20152,$G$1:$G$12712,0)),0),INDEX($A$1:$A$12712,MATCH(G20152,$G$1:$G$12712,0)),MAX($A$2:$A20151)+1)</f>
        <v>15851</v>
      </c>
      <c r="B20152" s="8" t="e">
        <f t="shared" si="397"/>
        <v>#N/A</v>
      </c>
      <c r="C20152" s="9"/>
      <c r="D20152" s="8"/>
      <c r="E20152" s="8"/>
      <c r="F20152" s="10"/>
      <c r="G20152" s="8">
        <v>64778</v>
      </c>
      <c r="H20152" s="8" t="s">
        <v>33396</v>
      </c>
      <c r="I20152" s="8" t="s">
        <v>33383</v>
      </c>
      <c r="J20152" s="8">
        <v>64315</v>
      </c>
      <c r="K20152" s="8" t="s">
        <v>34004</v>
      </c>
    </row>
    <row r="20153" spans="1:11" x14ac:dyDescent="0.2">
      <c r="A20153" s="8">
        <f>IF(IFERROR((MATCH(G20153,$G$1:$G$12712,0)),0),INDEX($A$1:$A$12712,MATCH(G20153,$G$1:$G$12712,0)),MAX($A$2:$A20152)+1)</f>
        <v>15852</v>
      </c>
      <c r="B20153" s="8" t="e">
        <f t="shared" si="397"/>
        <v>#N/A</v>
      </c>
      <c r="C20153" s="9"/>
      <c r="D20153" s="8"/>
      <c r="E20153" s="8"/>
      <c r="F20153" s="10"/>
      <c r="G20153" s="8">
        <v>64792</v>
      </c>
      <c r="H20153" s="8" t="s">
        <v>33397</v>
      </c>
      <c r="I20153" s="8" t="s">
        <v>33383</v>
      </c>
      <c r="J20153" s="8">
        <v>64315</v>
      </c>
      <c r="K20153" s="8" t="s">
        <v>34004</v>
      </c>
    </row>
    <row r="20154" spans="1:11" x14ac:dyDescent="0.2">
      <c r="A20154" s="8">
        <f>IF(IFERROR((MATCH(G20154,$G$1:$G$12712,0)),0),INDEX($A$1:$A$12712,MATCH(G20154,$G$1:$G$12712,0)),MAX($A$2:$A20153)+1)</f>
        <v>15853</v>
      </c>
      <c r="B20154" s="8" t="e">
        <f t="shared" si="397"/>
        <v>#N/A</v>
      </c>
      <c r="C20154" s="9"/>
      <c r="D20154" s="8"/>
      <c r="E20154" s="8"/>
      <c r="F20154" s="10"/>
      <c r="G20154" s="8">
        <v>64793</v>
      </c>
      <c r="H20154" s="8" t="s">
        <v>33398</v>
      </c>
      <c r="I20154" s="8" t="s">
        <v>33383</v>
      </c>
      <c r="J20154" s="8">
        <v>64315</v>
      </c>
      <c r="K20154" s="8" t="s">
        <v>34004</v>
      </c>
    </row>
    <row r="20155" spans="1:11" x14ac:dyDescent="0.2">
      <c r="A20155" s="8">
        <f>IF(IFERROR((MATCH(G20155,$G$1:$G$12712,0)),0),INDEX($A$1:$A$12712,MATCH(G20155,$G$1:$G$12712,0)),MAX($A$2:$A20154)+1)</f>
        <v>15854</v>
      </c>
      <c r="B20155" s="8" t="e">
        <f t="shared" si="397"/>
        <v>#N/A</v>
      </c>
      <c r="C20155" s="9"/>
      <c r="D20155" s="8"/>
      <c r="E20155" s="8"/>
      <c r="F20155" s="10"/>
      <c r="G20155" s="8">
        <v>64795</v>
      </c>
      <c r="H20155" s="8" t="s">
        <v>33399</v>
      </c>
      <c r="I20155" s="8" t="s">
        <v>33383</v>
      </c>
      <c r="J20155" s="8">
        <v>64315</v>
      </c>
      <c r="K20155" s="8" t="s">
        <v>34004</v>
      </c>
    </row>
    <row r="20156" spans="1:11" x14ac:dyDescent="0.2">
      <c r="A20156" s="8">
        <f>IF(IFERROR((MATCH(G20156,$G$1:$G$12712,0)),0),INDEX($A$1:$A$12712,MATCH(G20156,$G$1:$G$12712,0)),MAX($A$2:$A20155)+1)</f>
        <v>15855</v>
      </c>
      <c r="B20156" s="8" t="e">
        <f t="shared" si="397"/>
        <v>#N/A</v>
      </c>
      <c r="C20156" s="9"/>
      <c r="D20156" s="8"/>
      <c r="E20156" s="8"/>
      <c r="F20156" s="10"/>
      <c r="G20156" s="8">
        <v>64796</v>
      </c>
      <c r="H20156" s="8" t="s">
        <v>33400</v>
      </c>
      <c r="I20156" s="8" t="s">
        <v>33383</v>
      </c>
      <c r="J20156" s="8">
        <v>64315</v>
      </c>
      <c r="K20156" s="8" t="s">
        <v>34004</v>
      </c>
    </row>
    <row r="20157" spans="1:11" x14ac:dyDescent="0.2">
      <c r="A20157" s="8">
        <f>IF(IFERROR((MATCH(G20157,$G$1:$G$12712,0)),0),INDEX($A$1:$A$12712,MATCH(G20157,$G$1:$G$12712,0)),MAX($A$2:$A20156)+1)</f>
        <v>15856</v>
      </c>
      <c r="B20157" s="8" t="e">
        <f t="shared" si="397"/>
        <v>#N/A</v>
      </c>
      <c r="C20157" s="9"/>
      <c r="D20157" s="8"/>
      <c r="E20157" s="8"/>
      <c r="F20157" s="10"/>
      <c r="G20157" s="8">
        <v>64797</v>
      </c>
      <c r="H20157" s="8" t="s">
        <v>33401</v>
      </c>
      <c r="I20157" s="8" t="s">
        <v>33383</v>
      </c>
      <c r="J20157" s="8">
        <v>64315</v>
      </c>
      <c r="K20157" s="8" t="s">
        <v>34004</v>
      </c>
    </row>
    <row r="20158" spans="1:11" x14ac:dyDescent="0.2">
      <c r="A20158" s="8">
        <f>IF(IFERROR((MATCH(G20158,$G$1:$G$12712,0)),0),INDEX($A$1:$A$12712,MATCH(G20158,$G$1:$G$12712,0)),MAX($A$2:$A20157)+1)</f>
        <v>15857</v>
      </c>
      <c r="B20158" s="8" t="e">
        <f t="shared" si="397"/>
        <v>#N/A</v>
      </c>
      <c r="C20158" s="9"/>
      <c r="D20158" s="8"/>
      <c r="E20158" s="8"/>
      <c r="F20158" s="10"/>
      <c r="G20158" s="8">
        <v>64798</v>
      </c>
      <c r="H20158" s="8" t="s">
        <v>33402</v>
      </c>
      <c r="I20158" s="8" t="s">
        <v>33383</v>
      </c>
      <c r="J20158" s="8">
        <v>64315</v>
      </c>
      <c r="K20158" s="8" t="s">
        <v>34004</v>
      </c>
    </row>
    <row r="20159" spans="1:11" x14ac:dyDescent="0.2">
      <c r="A20159" s="8">
        <f>IF(IFERROR((MATCH(G20159,$G$1:$G$12712,0)),0),INDEX($A$1:$A$12712,MATCH(G20159,$G$1:$G$12712,0)),MAX($A$2:$A20158)+1)</f>
        <v>15858</v>
      </c>
      <c r="B20159" s="8" t="e">
        <f t="shared" si="397"/>
        <v>#N/A</v>
      </c>
      <c r="C20159" s="9"/>
      <c r="D20159" s="8"/>
      <c r="E20159" s="8"/>
      <c r="F20159" s="10"/>
      <c r="G20159" s="8">
        <v>64799</v>
      </c>
      <c r="H20159" s="8" t="s">
        <v>33403</v>
      </c>
      <c r="I20159" s="8" t="s">
        <v>33383</v>
      </c>
      <c r="J20159" s="8">
        <v>64315</v>
      </c>
      <c r="K20159" s="8" t="s">
        <v>34004</v>
      </c>
    </row>
    <row r="20160" spans="1:11" x14ac:dyDescent="0.2">
      <c r="A20160" s="8">
        <f>IF(IFERROR((MATCH(G20160,$G$1:$G$12712,0)),0),INDEX($A$1:$A$12712,MATCH(G20160,$G$1:$G$12712,0)),MAX($A$2:$A20159)+1)</f>
        <v>15859</v>
      </c>
      <c r="B20160" s="8" t="e">
        <f t="shared" si="397"/>
        <v>#N/A</v>
      </c>
      <c r="C20160" s="9"/>
      <c r="D20160" s="8"/>
      <c r="E20160" s="8"/>
      <c r="F20160" s="10"/>
      <c r="G20160" s="8">
        <v>64800</v>
      </c>
      <c r="H20160" s="8" t="s">
        <v>33404</v>
      </c>
      <c r="I20160" s="8" t="s">
        <v>33383</v>
      </c>
      <c r="J20160" s="8">
        <v>64315</v>
      </c>
      <c r="K20160" s="8" t="s">
        <v>34004</v>
      </c>
    </row>
    <row r="20161" spans="1:11" x14ac:dyDescent="0.2">
      <c r="A20161" s="8">
        <f>IF(IFERROR((MATCH(G20161,$G$1:$G$12712,0)),0),INDEX($A$1:$A$12712,MATCH(G20161,$G$1:$G$12712,0)),MAX($A$2:$A20160)+1)</f>
        <v>15860</v>
      </c>
      <c r="B20161" s="8" t="e">
        <f t="shared" si="397"/>
        <v>#N/A</v>
      </c>
      <c r="C20161" s="9"/>
      <c r="D20161" s="8"/>
      <c r="E20161" s="8"/>
      <c r="F20161" s="10"/>
      <c r="G20161" s="8">
        <v>64801</v>
      </c>
      <c r="H20161" s="8" t="s">
        <v>33405</v>
      </c>
      <c r="I20161" s="8" t="s">
        <v>33383</v>
      </c>
      <c r="J20161" s="8">
        <v>64315</v>
      </c>
      <c r="K20161" s="8" t="s">
        <v>34004</v>
      </c>
    </row>
    <row r="20162" spans="1:11" x14ac:dyDescent="0.2">
      <c r="A20162" s="8">
        <f>IF(IFERROR((MATCH(G20162,$G$1:$G$12712,0)),0),INDEX($A$1:$A$12712,MATCH(G20162,$G$1:$G$12712,0)),MAX($A$2:$A20161)+1)</f>
        <v>15861</v>
      </c>
      <c r="B20162" s="8" t="e">
        <f t="shared" si="397"/>
        <v>#N/A</v>
      </c>
      <c r="C20162" s="9"/>
      <c r="D20162" s="8"/>
      <c r="E20162" s="8"/>
      <c r="F20162" s="10"/>
      <c r="G20162" s="8">
        <v>64802</v>
      </c>
      <c r="H20162" s="8" t="s">
        <v>33406</v>
      </c>
      <c r="I20162" s="8" t="s">
        <v>33383</v>
      </c>
      <c r="J20162" s="8">
        <v>64315</v>
      </c>
      <c r="K20162" s="8" t="s">
        <v>34004</v>
      </c>
    </row>
    <row r="20163" spans="1:11" x14ac:dyDescent="0.2">
      <c r="A20163" s="8">
        <f>IF(IFERROR((MATCH(G20163,$G$1:$G$12712,0)),0),INDEX($A$1:$A$12712,MATCH(G20163,$G$1:$G$12712,0)),MAX($A$2:$A20162)+1)</f>
        <v>15862</v>
      </c>
      <c r="B20163" s="8" t="e">
        <f t="shared" si="397"/>
        <v>#N/A</v>
      </c>
      <c r="C20163" s="9"/>
      <c r="D20163" s="8"/>
      <c r="E20163" s="8"/>
      <c r="F20163" s="10"/>
      <c r="G20163" s="8">
        <v>64803</v>
      </c>
      <c r="H20163" s="8" t="s">
        <v>33407</v>
      </c>
      <c r="I20163" s="8" t="s">
        <v>33383</v>
      </c>
      <c r="J20163" s="8">
        <v>64315</v>
      </c>
      <c r="K20163" s="8" t="s">
        <v>34004</v>
      </c>
    </row>
    <row r="20164" spans="1:11" x14ac:dyDescent="0.2">
      <c r="A20164" s="8">
        <f>IF(IFERROR((MATCH(G20164,$G$1:$G$12712,0)),0),INDEX($A$1:$A$12712,MATCH(G20164,$G$1:$G$12712,0)),MAX($A$2:$A20163)+1)</f>
        <v>15863</v>
      </c>
      <c r="B20164" s="8" t="e">
        <f t="shared" si="397"/>
        <v>#N/A</v>
      </c>
      <c r="C20164" s="9"/>
      <c r="D20164" s="8"/>
      <c r="E20164" s="8"/>
      <c r="F20164" s="10"/>
      <c r="G20164" s="8">
        <v>64804</v>
      </c>
      <c r="H20164" s="8" t="s">
        <v>33408</v>
      </c>
      <c r="I20164" s="8" t="s">
        <v>33383</v>
      </c>
      <c r="J20164" s="8">
        <v>64315</v>
      </c>
      <c r="K20164" s="8" t="s">
        <v>34004</v>
      </c>
    </row>
    <row r="20165" spans="1:11" x14ac:dyDescent="0.2">
      <c r="A20165" s="8">
        <f>IF(IFERROR((MATCH(G20165,$G$1:$G$12712,0)),0),INDEX($A$1:$A$12712,MATCH(G20165,$G$1:$G$12712,0)),MAX($A$2:$A20164)+1)</f>
        <v>15864</v>
      </c>
      <c r="B20165" s="8" t="e">
        <f t="shared" si="397"/>
        <v>#N/A</v>
      </c>
      <c r="C20165" s="9"/>
      <c r="D20165" s="8"/>
      <c r="E20165" s="8"/>
      <c r="F20165" s="10"/>
      <c r="G20165" s="8">
        <v>64805</v>
      </c>
      <c r="H20165" s="8" t="s">
        <v>33409</v>
      </c>
      <c r="I20165" s="8" t="s">
        <v>33383</v>
      </c>
      <c r="J20165" s="8">
        <v>64315</v>
      </c>
      <c r="K20165" s="8" t="s">
        <v>34004</v>
      </c>
    </row>
    <row r="20166" spans="1:11" x14ac:dyDescent="0.2">
      <c r="A20166" s="8">
        <f>IF(IFERROR((MATCH(G20166,$G$1:$G$12712,0)),0),INDEX($A$1:$A$12712,MATCH(G20166,$G$1:$G$12712,0)),MAX($A$2:$A20165)+1)</f>
        <v>15865</v>
      </c>
      <c r="B20166" s="8" t="e">
        <f t="shared" si="397"/>
        <v>#N/A</v>
      </c>
      <c r="C20166" s="9"/>
      <c r="D20166" s="8"/>
      <c r="E20166" s="8"/>
      <c r="F20166" s="10"/>
      <c r="G20166" s="8">
        <v>64806</v>
      </c>
      <c r="H20166" s="8" t="s">
        <v>33410</v>
      </c>
      <c r="I20166" s="8" t="s">
        <v>33383</v>
      </c>
      <c r="J20166" s="8">
        <v>64315</v>
      </c>
      <c r="K20166" s="8" t="s">
        <v>34004</v>
      </c>
    </row>
    <row r="20167" spans="1:11" x14ac:dyDescent="0.2">
      <c r="A20167" s="8">
        <f>IF(IFERROR((MATCH(G20167,$G$1:$G$12712,0)),0),INDEX($A$1:$A$12712,MATCH(G20167,$G$1:$G$12712,0)),MAX($A$2:$A20166)+1)</f>
        <v>15866</v>
      </c>
      <c r="B20167" s="8" t="e">
        <f t="shared" si="397"/>
        <v>#N/A</v>
      </c>
      <c r="C20167" s="9"/>
      <c r="D20167" s="8"/>
      <c r="E20167" s="8"/>
      <c r="F20167" s="10"/>
      <c r="G20167" s="8">
        <v>64807</v>
      </c>
      <c r="H20167" s="8" t="s">
        <v>33411</v>
      </c>
      <c r="I20167" s="8" t="s">
        <v>33383</v>
      </c>
      <c r="J20167" s="8">
        <v>64315</v>
      </c>
      <c r="K20167" s="8" t="s">
        <v>34004</v>
      </c>
    </row>
    <row r="20168" spans="1:11" x14ac:dyDescent="0.2">
      <c r="A20168" s="8">
        <f>IF(IFERROR((MATCH(G20168,$G$1:$G$12712,0)),0),INDEX($A$1:$A$12712,MATCH(G20168,$G$1:$G$12712,0)),MAX($A$2:$A20167)+1)</f>
        <v>15867</v>
      </c>
      <c r="B20168" s="8" t="e">
        <f t="shared" si="397"/>
        <v>#N/A</v>
      </c>
      <c r="C20168" s="9"/>
      <c r="D20168" s="8"/>
      <c r="E20168" s="8"/>
      <c r="F20168" s="10"/>
      <c r="G20168" s="8">
        <v>64809</v>
      </c>
      <c r="H20168" s="8" t="s">
        <v>33412</v>
      </c>
      <c r="I20168" s="8" t="s">
        <v>33383</v>
      </c>
      <c r="J20168" s="8">
        <v>64315</v>
      </c>
      <c r="K20168" s="8" t="s">
        <v>34004</v>
      </c>
    </row>
    <row r="20169" spans="1:11" x14ac:dyDescent="0.2">
      <c r="A20169" s="8">
        <f>IF(IFERROR((MATCH(G20169,$G$1:$G$12712,0)),0),INDEX($A$1:$A$12712,MATCH(G20169,$G$1:$G$12712,0)),MAX($A$2:$A20168)+1)</f>
        <v>15868</v>
      </c>
      <c r="B20169" s="8" t="e">
        <f t="shared" si="397"/>
        <v>#N/A</v>
      </c>
      <c r="C20169" s="9"/>
      <c r="D20169" s="8"/>
      <c r="E20169" s="8"/>
      <c r="F20169" s="10"/>
      <c r="G20169" s="8">
        <v>64810</v>
      </c>
      <c r="H20169" s="8" t="s">
        <v>33413</v>
      </c>
      <c r="I20169" s="8" t="s">
        <v>33383</v>
      </c>
      <c r="J20169" s="8">
        <v>64315</v>
      </c>
      <c r="K20169" s="8" t="s">
        <v>34004</v>
      </c>
    </row>
    <row r="20170" spans="1:11" x14ac:dyDescent="0.2">
      <c r="A20170" s="8">
        <f>IF(IFERROR((MATCH(G20170,$G$1:$G$12712,0)),0),INDEX($A$1:$A$12712,MATCH(G20170,$G$1:$G$12712,0)),MAX($A$2:$A20169)+1)</f>
        <v>15869</v>
      </c>
      <c r="B20170" s="8" t="e">
        <f t="shared" si="397"/>
        <v>#N/A</v>
      </c>
      <c r="C20170" s="9"/>
      <c r="D20170" s="8"/>
      <c r="E20170" s="8"/>
      <c r="F20170" s="10"/>
      <c r="G20170" s="8">
        <v>64812</v>
      </c>
      <c r="H20170" s="8" t="s">
        <v>33414</v>
      </c>
      <c r="I20170" s="8" t="s">
        <v>33383</v>
      </c>
      <c r="J20170" s="8">
        <v>64315</v>
      </c>
      <c r="K20170" s="8" t="s">
        <v>34004</v>
      </c>
    </row>
    <row r="20171" spans="1:11" x14ac:dyDescent="0.2">
      <c r="A20171" s="8">
        <f>IF(IFERROR((MATCH(G20171,$G$1:$G$12712,0)),0),INDEX($A$1:$A$12712,MATCH(G20171,$G$1:$G$12712,0)),MAX($A$2:$A20170)+1)</f>
        <v>15870</v>
      </c>
      <c r="B20171" s="8" t="e">
        <f t="shared" si="397"/>
        <v>#N/A</v>
      </c>
      <c r="C20171" s="9"/>
      <c r="D20171" s="8"/>
      <c r="E20171" s="8"/>
      <c r="F20171" s="10"/>
      <c r="G20171" s="8">
        <v>64813</v>
      </c>
      <c r="H20171" s="8" t="s">
        <v>33415</v>
      </c>
      <c r="I20171" s="8" t="s">
        <v>33383</v>
      </c>
      <c r="J20171" s="8">
        <v>64315</v>
      </c>
      <c r="K20171" s="8" t="s">
        <v>34004</v>
      </c>
    </row>
    <row r="20172" spans="1:11" x14ac:dyDescent="0.2">
      <c r="A20172" s="8">
        <f>IF(IFERROR((MATCH(G20172,$G$1:$G$12712,0)),0),INDEX($A$1:$A$12712,MATCH(G20172,$G$1:$G$12712,0)),MAX($A$2:$A20171)+1)</f>
        <v>15871</v>
      </c>
      <c r="B20172" s="8" t="e">
        <f t="shared" si="397"/>
        <v>#N/A</v>
      </c>
      <c r="C20172" s="9"/>
      <c r="D20172" s="8"/>
      <c r="E20172" s="8"/>
      <c r="F20172" s="10"/>
      <c r="G20172" s="8">
        <v>64814</v>
      </c>
      <c r="H20172" s="8" t="s">
        <v>33416</v>
      </c>
      <c r="I20172" s="8" t="s">
        <v>33383</v>
      </c>
      <c r="J20172" s="8">
        <v>64315</v>
      </c>
      <c r="K20172" s="8" t="s">
        <v>34004</v>
      </c>
    </row>
    <row r="20173" spans="1:11" x14ac:dyDescent="0.2">
      <c r="A20173" s="8">
        <f>IF(IFERROR((MATCH(G20173,$G$1:$G$12712,0)),0),INDEX($A$1:$A$12712,MATCH(G20173,$G$1:$G$12712,0)),MAX($A$2:$A20172)+1)</f>
        <v>15872</v>
      </c>
      <c r="B20173" s="8" t="e">
        <f t="shared" si="397"/>
        <v>#N/A</v>
      </c>
      <c r="C20173" s="9"/>
      <c r="D20173" s="8"/>
      <c r="E20173" s="8"/>
      <c r="F20173" s="10"/>
      <c r="G20173" s="8">
        <v>64815</v>
      </c>
      <c r="H20173" s="8" t="s">
        <v>33417</v>
      </c>
      <c r="I20173" s="8" t="s">
        <v>33383</v>
      </c>
      <c r="J20173" s="8">
        <v>64315</v>
      </c>
      <c r="K20173" s="8" t="s">
        <v>34004</v>
      </c>
    </row>
    <row r="20174" spans="1:11" x14ac:dyDescent="0.2">
      <c r="A20174" s="8">
        <f>IF(IFERROR((MATCH(G20174,$G$1:$G$12712,0)),0),INDEX($A$1:$A$12712,MATCH(G20174,$G$1:$G$12712,0)),MAX($A$2:$A20173)+1)</f>
        <v>15873</v>
      </c>
      <c r="B20174" s="8" t="e">
        <f t="shared" si="397"/>
        <v>#N/A</v>
      </c>
      <c r="C20174" s="9"/>
      <c r="D20174" s="8"/>
      <c r="E20174" s="8"/>
      <c r="F20174" s="10"/>
      <c r="G20174" s="8">
        <v>64816</v>
      </c>
      <c r="H20174" s="8" t="s">
        <v>33418</v>
      </c>
      <c r="I20174" s="8" t="s">
        <v>33383</v>
      </c>
      <c r="J20174" s="8">
        <v>64315</v>
      </c>
      <c r="K20174" s="8" t="s">
        <v>34004</v>
      </c>
    </row>
    <row r="20175" spans="1:11" x14ac:dyDescent="0.2">
      <c r="A20175" s="8">
        <f>IF(IFERROR((MATCH(G20175,$G$1:$G$12712,0)),0),INDEX($A$1:$A$12712,MATCH(G20175,$G$1:$G$12712,0)),MAX($A$2:$A20174)+1)</f>
        <v>15874</v>
      </c>
      <c r="B20175" s="8" t="e">
        <f t="shared" si="397"/>
        <v>#N/A</v>
      </c>
      <c r="C20175" s="9"/>
      <c r="D20175" s="8"/>
      <c r="E20175" s="8"/>
      <c r="F20175" s="10"/>
      <c r="G20175" s="8">
        <v>64829</v>
      </c>
      <c r="H20175" s="8" t="s">
        <v>33419</v>
      </c>
      <c r="I20175" s="8" t="s">
        <v>33383</v>
      </c>
      <c r="J20175" s="8">
        <v>64315</v>
      </c>
      <c r="K20175" s="8" t="s">
        <v>34004</v>
      </c>
    </row>
    <row r="20176" spans="1:11" x14ac:dyDescent="0.2">
      <c r="A20176" s="8">
        <f>IF(IFERROR((MATCH(G20176,$G$1:$G$12712,0)),0),INDEX($A$1:$A$12712,MATCH(G20176,$G$1:$G$12712,0)),MAX($A$2:$A20175)+1)</f>
        <v>15875</v>
      </c>
      <c r="B20176" s="8" t="e">
        <f t="shared" si="397"/>
        <v>#N/A</v>
      </c>
      <c r="C20176" s="9"/>
      <c r="D20176" s="8"/>
      <c r="E20176" s="8"/>
      <c r="F20176" s="10"/>
      <c r="G20176" s="8">
        <v>64388</v>
      </c>
      <c r="H20176" s="8" t="s">
        <v>33420</v>
      </c>
      <c r="I20176" s="8" t="s">
        <v>31746</v>
      </c>
      <c r="J20176" s="8">
        <v>63432</v>
      </c>
      <c r="K20176" s="8" t="s">
        <v>34004</v>
      </c>
    </row>
    <row r="20177" spans="1:11" x14ac:dyDescent="0.2">
      <c r="A20177" s="8">
        <f>IF(IFERROR((MATCH(G20177,$G$1:$G$12712,0)),0),INDEX($A$1:$A$12712,MATCH(G20177,$G$1:$G$12712,0)),MAX($A$2:$A20176)+1)</f>
        <v>15876</v>
      </c>
      <c r="B20177" s="8" t="e">
        <f t="shared" si="397"/>
        <v>#N/A</v>
      </c>
      <c r="C20177" s="9"/>
      <c r="D20177" s="8"/>
      <c r="E20177" s="8"/>
      <c r="F20177" s="10"/>
      <c r="G20177" s="8">
        <v>64442</v>
      </c>
      <c r="H20177" s="8" t="s">
        <v>33421</v>
      </c>
      <c r="I20177" s="8" t="s">
        <v>31090</v>
      </c>
      <c r="J20177" s="8">
        <v>57365</v>
      </c>
      <c r="K20177" s="8" t="s">
        <v>34004</v>
      </c>
    </row>
    <row r="20178" spans="1:11" x14ac:dyDescent="0.2">
      <c r="A20178" s="8">
        <f>IF(IFERROR((MATCH(G20178,$G$1:$G$12712,0)),0),INDEX($A$1:$A$12712,MATCH(G20178,$G$1:$G$12712,0)),MAX($A$2:$A20177)+1)</f>
        <v>15877</v>
      </c>
      <c r="B20178" s="8" t="e">
        <f t="shared" si="397"/>
        <v>#N/A</v>
      </c>
      <c r="C20178" s="9"/>
      <c r="D20178" s="8"/>
      <c r="E20178" s="8"/>
      <c r="F20178" s="10"/>
      <c r="G20178" s="8">
        <v>64663</v>
      </c>
      <c r="H20178" s="8" t="s">
        <v>33422</v>
      </c>
      <c r="I20178" s="8" t="s">
        <v>33423</v>
      </c>
      <c r="J20178" s="8">
        <v>64262</v>
      </c>
      <c r="K20178" s="8" t="s">
        <v>34004</v>
      </c>
    </row>
    <row r="20179" spans="1:11" x14ac:dyDescent="0.2">
      <c r="A20179" s="8">
        <f>IF(IFERROR((MATCH(G20179,$G$1:$G$12712,0)),0),INDEX($A$1:$A$12712,MATCH(G20179,$G$1:$G$12712,0)),MAX($A$2:$A20178)+1)</f>
        <v>15878</v>
      </c>
      <c r="B20179" s="8" t="e">
        <f t="shared" si="397"/>
        <v>#N/A</v>
      </c>
      <c r="C20179" s="9"/>
      <c r="D20179" s="8"/>
      <c r="E20179" s="8"/>
      <c r="F20179" s="10"/>
      <c r="G20179" s="8">
        <v>64422</v>
      </c>
      <c r="H20179" s="8" t="s">
        <v>33424</v>
      </c>
      <c r="I20179" s="8" t="s">
        <v>31041</v>
      </c>
      <c r="J20179" s="8">
        <v>62719</v>
      </c>
      <c r="K20179" s="8" t="s">
        <v>34004</v>
      </c>
    </row>
    <row r="20180" spans="1:11" x14ac:dyDescent="0.2">
      <c r="A20180" s="8">
        <f>IF(IFERROR((MATCH(G20180,$G$1:$G$12712,0)),0),INDEX($A$1:$A$12712,MATCH(G20180,$G$1:$G$12712,0)),MAX($A$2:$A20179)+1)</f>
        <v>15879</v>
      </c>
      <c r="B20180" s="8" t="e">
        <f t="shared" ref="B20180:B20243" si="398">IF(COUNTIF($G$1:$G$12712,G20180&gt;0),0,INDEX($A$1:$A$12712,MATCH(G20180,$G$1:$G$12712,0)))</f>
        <v>#N/A</v>
      </c>
      <c r="C20180" s="9"/>
      <c r="D20180" s="8"/>
      <c r="E20180" s="8"/>
      <c r="F20180" s="10"/>
      <c r="G20180" s="8">
        <v>64509</v>
      </c>
      <c r="H20180" s="8" t="s">
        <v>33425</v>
      </c>
      <c r="I20180" s="8" t="s">
        <v>32936</v>
      </c>
      <c r="J20180" s="8">
        <v>13683</v>
      </c>
      <c r="K20180" s="8" t="s">
        <v>34004</v>
      </c>
    </row>
    <row r="20181" spans="1:11" x14ac:dyDescent="0.2">
      <c r="A20181" s="8">
        <f>IF(IFERROR((MATCH(G20181,$G$1:$G$12712,0)),0),INDEX($A$1:$A$12712,MATCH(G20181,$G$1:$G$12712,0)),MAX($A$2:$A20180)+1)</f>
        <v>15880</v>
      </c>
      <c r="B20181" s="8" t="e">
        <f t="shared" si="398"/>
        <v>#N/A</v>
      </c>
      <c r="C20181" s="9"/>
      <c r="D20181" s="8"/>
      <c r="E20181" s="8"/>
      <c r="F20181" s="10"/>
      <c r="G20181" s="8">
        <v>64513</v>
      </c>
      <c r="H20181" s="8" t="s">
        <v>33426</v>
      </c>
      <c r="I20181" s="8" t="s">
        <v>32936</v>
      </c>
      <c r="J20181" s="8">
        <v>13683</v>
      </c>
      <c r="K20181" s="8" t="s">
        <v>34004</v>
      </c>
    </row>
    <row r="20182" spans="1:11" x14ac:dyDescent="0.2">
      <c r="A20182" s="8">
        <f>IF(IFERROR((MATCH(G20182,$G$1:$G$12712,0)),0),INDEX($A$1:$A$12712,MATCH(G20182,$G$1:$G$12712,0)),MAX($A$2:$A20181)+1)</f>
        <v>15881</v>
      </c>
      <c r="B20182" s="8" t="e">
        <f t="shared" si="398"/>
        <v>#N/A</v>
      </c>
      <c r="C20182" s="9"/>
      <c r="D20182" s="8"/>
      <c r="E20182" s="8"/>
      <c r="F20182" s="10"/>
      <c r="G20182" s="8">
        <v>64523</v>
      </c>
      <c r="H20182" s="8" t="s">
        <v>33427</v>
      </c>
      <c r="I20182" s="8" t="s">
        <v>28488</v>
      </c>
      <c r="J20182" s="8">
        <v>58970</v>
      </c>
      <c r="K20182" s="8" t="s">
        <v>34004</v>
      </c>
    </row>
    <row r="20183" spans="1:11" x14ac:dyDescent="0.2">
      <c r="A20183" s="8">
        <f>IF(IFERROR((MATCH(G20183,$G$1:$G$12712,0)),0),INDEX($A$1:$A$12712,MATCH(G20183,$G$1:$G$12712,0)),MAX($A$2:$A20182)+1)</f>
        <v>15882</v>
      </c>
      <c r="B20183" s="8" t="e">
        <f t="shared" si="398"/>
        <v>#N/A</v>
      </c>
      <c r="C20183" s="9"/>
      <c r="D20183" s="8"/>
      <c r="E20183" s="8"/>
      <c r="F20183" s="10"/>
      <c r="G20183" s="8">
        <v>64692</v>
      </c>
      <c r="H20183" s="8" t="s">
        <v>33428</v>
      </c>
      <c r="I20183" s="8" t="s">
        <v>28843</v>
      </c>
      <c r="J20183" s="8">
        <v>60025</v>
      </c>
      <c r="K20183" s="8" t="s">
        <v>34004</v>
      </c>
    </row>
    <row r="20184" spans="1:11" x14ac:dyDescent="0.2">
      <c r="A20184" s="8">
        <f>IF(IFERROR((MATCH(G20184,$G$1:$G$12712,0)),0),INDEX($A$1:$A$12712,MATCH(G20184,$G$1:$G$12712,0)),MAX($A$2:$A20183)+1)</f>
        <v>15883</v>
      </c>
      <c r="B20184" s="8" t="e">
        <f t="shared" si="398"/>
        <v>#N/A</v>
      </c>
      <c r="C20184" s="9"/>
      <c r="D20184" s="8"/>
      <c r="E20184" s="8"/>
      <c r="F20184" s="10"/>
      <c r="G20184" s="8">
        <v>64756</v>
      </c>
      <c r="H20184" s="8" t="s">
        <v>33429</v>
      </c>
      <c r="I20184" s="8" t="s">
        <v>31073</v>
      </c>
      <c r="J20184" s="8">
        <v>62150</v>
      </c>
      <c r="K20184" s="8" t="s">
        <v>34004</v>
      </c>
    </row>
    <row r="20185" spans="1:11" x14ac:dyDescent="0.2">
      <c r="A20185" s="8">
        <f>IF(IFERROR((MATCH(G20185,$G$1:$G$12712,0)),0),INDEX($A$1:$A$12712,MATCH(G20185,$G$1:$G$12712,0)),MAX($A$2:$A20184)+1)</f>
        <v>15884</v>
      </c>
      <c r="B20185" s="8" t="e">
        <f t="shared" si="398"/>
        <v>#N/A</v>
      </c>
      <c r="C20185" s="9"/>
      <c r="D20185" s="8"/>
      <c r="E20185" s="8"/>
      <c r="F20185" s="10"/>
      <c r="G20185" s="8">
        <v>64099</v>
      </c>
      <c r="H20185" s="8" t="s">
        <v>33430</v>
      </c>
      <c r="I20185" s="8" t="s">
        <v>33430</v>
      </c>
      <c r="J20185" s="8">
        <v>63728</v>
      </c>
      <c r="K20185" s="8" t="s">
        <v>34004</v>
      </c>
    </row>
    <row r="20186" spans="1:11" x14ac:dyDescent="0.2">
      <c r="A20186" s="8">
        <f>IF(IFERROR((MATCH(G20186,$G$1:$G$12712,0)),0),INDEX($A$1:$A$12712,MATCH(G20186,$G$1:$G$12712,0)),MAX($A$2:$A20185)+1)</f>
        <v>15885</v>
      </c>
      <c r="B20186" s="8" t="e">
        <f t="shared" si="398"/>
        <v>#N/A</v>
      </c>
      <c r="C20186" s="9"/>
      <c r="D20186" s="8"/>
      <c r="E20186" s="8"/>
      <c r="F20186" s="10"/>
      <c r="G20186" s="8">
        <v>64343</v>
      </c>
      <c r="H20186" s="8" t="s">
        <v>33431</v>
      </c>
      <c r="I20186" s="8" t="s">
        <v>33431</v>
      </c>
      <c r="J20186" s="8">
        <v>63979</v>
      </c>
      <c r="K20186" s="8" t="s">
        <v>34004</v>
      </c>
    </row>
    <row r="20187" spans="1:11" x14ac:dyDescent="0.2">
      <c r="A20187" s="8">
        <f>IF(IFERROR((MATCH(G20187,$G$1:$G$12712,0)),0),INDEX($A$1:$A$12712,MATCH(G20187,$G$1:$G$12712,0)),MAX($A$2:$A20186)+1)</f>
        <v>15886</v>
      </c>
      <c r="B20187" s="8" t="e">
        <f t="shared" si="398"/>
        <v>#N/A</v>
      </c>
      <c r="C20187" s="9"/>
      <c r="D20187" s="8"/>
      <c r="E20187" s="8"/>
      <c r="F20187" s="10"/>
      <c r="G20187" s="8">
        <v>64359</v>
      </c>
      <c r="H20187" s="8" t="s">
        <v>33432</v>
      </c>
      <c r="I20187" s="8" t="s">
        <v>32932</v>
      </c>
      <c r="J20187" s="8">
        <v>61227</v>
      </c>
      <c r="K20187" s="8" t="s">
        <v>34004</v>
      </c>
    </row>
    <row r="20188" spans="1:11" x14ac:dyDescent="0.2">
      <c r="A20188" s="8">
        <f>IF(IFERROR((MATCH(G20188,$G$1:$G$12712,0)),0),INDEX($A$1:$A$12712,MATCH(G20188,$G$1:$G$12712,0)),MAX($A$2:$A20187)+1)</f>
        <v>15887</v>
      </c>
      <c r="B20188" s="8" t="e">
        <f t="shared" si="398"/>
        <v>#N/A</v>
      </c>
      <c r="C20188" s="9"/>
      <c r="D20188" s="8"/>
      <c r="E20188" s="8"/>
      <c r="F20188" s="10"/>
      <c r="G20188" s="8">
        <v>64364</v>
      </c>
      <c r="H20188" s="8" t="s">
        <v>33433</v>
      </c>
      <c r="I20188" s="8" t="s">
        <v>31058</v>
      </c>
      <c r="J20188" s="8">
        <v>61677</v>
      </c>
      <c r="K20188" s="8" t="s">
        <v>34004</v>
      </c>
    </row>
    <row r="20189" spans="1:11" x14ac:dyDescent="0.2">
      <c r="A20189" s="8">
        <f>IF(IFERROR((MATCH(G20189,$G$1:$G$12712,0)),0),INDEX($A$1:$A$12712,MATCH(G20189,$G$1:$G$12712,0)),MAX($A$2:$A20188)+1)</f>
        <v>15888</v>
      </c>
      <c r="B20189" s="8" t="e">
        <f t="shared" si="398"/>
        <v>#N/A</v>
      </c>
      <c r="C20189" s="9"/>
      <c r="D20189" s="8"/>
      <c r="E20189" s="8"/>
      <c r="F20189" s="10"/>
      <c r="G20189" s="8">
        <v>64370</v>
      </c>
      <c r="H20189" s="8" t="s">
        <v>33434</v>
      </c>
      <c r="I20189" s="8" t="s">
        <v>29016</v>
      </c>
      <c r="J20189" s="8">
        <v>58135</v>
      </c>
      <c r="K20189" s="8" t="s">
        <v>34004</v>
      </c>
    </row>
    <row r="20190" spans="1:11" x14ac:dyDescent="0.2">
      <c r="A20190" s="8">
        <f>IF(IFERROR((MATCH(G20190,$G$1:$G$12712,0)),0),INDEX($A$1:$A$12712,MATCH(G20190,$G$1:$G$12712,0)),MAX($A$2:$A20189)+1)</f>
        <v>15889</v>
      </c>
      <c r="B20190" s="8" t="e">
        <f t="shared" si="398"/>
        <v>#N/A</v>
      </c>
      <c r="C20190" s="9"/>
      <c r="D20190" s="8"/>
      <c r="E20190" s="8"/>
      <c r="F20190" s="10"/>
      <c r="G20190" s="8">
        <v>64394</v>
      </c>
      <c r="H20190" s="8" t="s">
        <v>33435</v>
      </c>
      <c r="I20190" s="8" t="s">
        <v>31414</v>
      </c>
      <c r="J20190" s="8">
        <v>63345</v>
      </c>
      <c r="K20190" s="8" t="s">
        <v>34004</v>
      </c>
    </row>
    <row r="20191" spans="1:11" x14ac:dyDescent="0.2">
      <c r="A20191" s="8">
        <f>IF(IFERROR((MATCH(G20191,$G$1:$G$12712,0)),0),INDEX($A$1:$A$12712,MATCH(G20191,$G$1:$G$12712,0)),MAX($A$2:$A20190)+1)</f>
        <v>15890</v>
      </c>
      <c r="B20191" s="8" t="e">
        <f t="shared" si="398"/>
        <v>#N/A</v>
      </c>
      <c r="C20191" s="9"/>
      <c r="D20191" s="8"/>
      <c r="E20191" s="8"/>
      <c r="F20191" s="10"/>
      <c r="G20191" s="8">
        <v>64413</v>
      </c>
      <c r="H20191" s="8" t="s">
        <v>33436</v>
      </c>
      <c r="I20191" s="8" t="s">
        <v>33437</v>
      </c>
      <c r="J20191" s="8">
        <v>64063</v>
      </c>
      <c r="K20191" s="8" t="s">
        <v>34004</v>
      </c>
    </row>
    <row r="20192" spans="1:11" x14ac:dyDescent="0.2">
      <c r="A20192" s="8">
        <f>IF(IFERROR((MATCH(G20192,$G$1:$G$12712,0)),0),INDEX($A$1:$A$12712,MATCH(G20192,$G$1:$G$12712,0)),MAX($A$2:$A20191)+1)</f>
        <v>15891</v>
      </c>
      <c r="B20192" s="8" t="e">
        <f t="shared" si="398"/>
        <v>#N/A</v>
      </c>
      <c r="C20192" s="9"/>
      <c r="D20192" s="8"/>
      <c r="E20192" s="8"/>
      <c r="F20192" s="10"/>
      <c r="G20192" s="8">
        <v>64479</v>
      </c>
      <c r="H20192" s="8" t="s">
        <v>33438</v>
      </c>
      <c r="I20192" s="8" t="s">
        <v>33438</v>
      </c>
      <c r="J20192" s="8">
        <v>64128</v>
      </c>
      <c r="K20192" s="8" t="s">
        <v>34004</v>
      </c>
    </row>
    <row r="20193" spans="1:11" x14ac:dyDescent="0.2">
      <c r="A20193" s="8">
        <f>IF(IFERROR((MATCH(G20193,$G$1:$G$12712,0)),0),INDEX($A$1:$A$12712,MATCH(G20193,$G$1:$G$12712,0)),MAX($A$2:$A20192)+1)</f>
        <v>15892</v>
      </c>
      <c r="B20193" s="8" t="e">
        <f t="shared" si="398"/>
        <v>#N/A</v>
      </c>
      <c r="C20193" s="9"/>
      <c r="D20193" s="8"/>
      <c r="E20193" s="8"/>
      <c r="F20193" s="10"/>
      <c r="G20193" s="8">
        <v>64482</v>
      </c>
      <c r="H20193" s="8" t="s">
        <v>33439</v>
      </c>
      <c r="I20193" s="8" t="s">
        <v>33439</v>
      </c>
      <c r="J20193" s="8">
        <v>64127</v>
      </c>
      <c r="K20193" s="8" t="s">
        <v>34004</v>
      </c>
    </row>
    <row r="20194" spans="1:11" x14ac:dyDescent="0.2">
      <c r="A20194" s="8">
        <f>IF(IFERROR((MATCH(G20194,$G$1:$G$12712,0)),0),INDEX($A$1:$A$12712,MATCH(G20194,$G$1:$G$12712,0)),MAX($A$2:$A20193)+1)</f>
        <v>15893</v>
      </c>
      <c r="B20194" s="8" t="e">
        <f t="shared" si="398"/>
        <v>#N/A</v>
      </c>
      <c r="C20194" s="9"/>
      <c r="D20194" s="8"/>
      <c r="E20194" s="8"/>
      <c r="F20194" s="10"/>
      <c r="G20194" s="8">
        <v>64483</v>
      </c>
      <c r="H20194" s="8" t="s">
        <v>33440</v>
      </c>
      <c r="I20194" s="8" t="s">
        <v>33441</v>
      </c>
      <c r="J20194" s="8">
        <v>64129</v>
      </c>
      <c r="K20194" s="8" t="s">
        <v>34004</v>
      </c>
    </row>
    <row r="20195" spans="1:11" x14ac:dyDescent="0.2">
      <c r="A20195" s="8">
        <f>IF(IFERROR((MATCH(G20195,$G$1:$G$12712,0)),0),INDEX($A$1:$A$12712,MATCH(G20195,$G$1:$G$12712,0)),MAX($A$2:$A20194)+1)</f>
        <v>15894</v>
      </c>
      <c r="B20195" s="8" t="e">
        <f t="shared" si="398"/>
        <v>#N/A</v>
      </c>
      <c r="C20195" s="9"/>
      <c r="D20195" s="8"/>
      <c r="E20195" s="8"/>
      <c r="F20195" s="10"/>
      <c r="G20195" s="8">
        <v>64484</v>
      </c>
      <c r="H20195" s="8" t="s">
        <v>33442</v>
      </c>
      <c r="I20195" s="8" t="s">
        <v>33443</v>
      </c>
      <c r="J20195" s="8">
        <v>64130</v>
      </c>
      <c r="K20195" s="8" t="s">
        <v>34004</v>
      </c>
    </row>
    <row r="20196" spans="1:11" x14ac:dyDescent="0.2">
      <c r="A20196" s="8">
        <f>IF(IFERROR((MATCH(G20196,$G$1:$G$12712,0)),0),INDEX($A$1:$A$12712,MATCH(G20196,$G$1:$G$12712,0)),MAX($A$2:$A20195)+1)</f>
        <v>15895</v>
      </c>
      <c r="B20196" s="8" t="e">
        <f t="shared" si="398"/>
        <v>#N/A</v>
      </c>
      <c r="C20196" s="9"/>
      <c r="D20196" s="8"/>
      <c r="E20196" s="8"/>
      <c r="F20196" s="10"/>
      <c r="G20196" s="8">
        <v>64485</v>
      </c>
      <c r="H20196" s="8" t="s">
        <v>33444</v>
      </c>
      <c r="I20196" s="8" t="s">
        <v>33445</v>
      </c>
      <c r="J20196" s="8">
        <v>64131</v>
      </c>
      <c r="K20196" s="8" t="s">
        <v>34004</v>
      </c>
    </row>
    <row r="20197" spans="1:11" x14ac:dyDescent="0.2">
      <c r="A20197" s="8">
        <f>IF(IFERROR((MATCH(G20197,$G$1:$G$12712,0)),0),INDEX($A$1:$A$12712,MATCH(G20197,$G$1:$G$12712,0)),MAX($A$2:$A20196)+1)</f>
        <v>15896</v>
      </c>
      <c r="B20197" s="8" t="e">
        <f t="shared" si="398"/>
        <v>#N/A</v>
      </c>
      <c r="C20197" s="9"/>
      <c r="D20197" s="8"/>
      <c r="E20197" s="8"/>
      <c r="F20197" s="10"/>
      <c r="G20197" s="8">
        <v>64486</v>
      </c>
      <c r="H20197" s="8" t="s">
        <v>33446</v>
      </c>
      <c r="I20197" s="8" t="s">
        <v>33447</v>
      </c>
      <c r="J20197" s="8">
        <v>64132</v>
      </c>
      <c r="K20197" s="8" t="s">
        <v>34004</v>
      </c>
    </row>
    <row r="20198" spans="1:11" x14ac:dyDescent="0.2">
      <c r="A20198" s="8">
        <f>IF(IFERROR((MATCH(G20198,$G$1:$G$12712,0)),0),INDEX($A$1:$A$12712,MATCH(G20198,$G$1:$G$12712,0)),MAX($A$2:$A20197)+1)</f>
        <v>15897</v>
      </c>
      <c r="B20198" s="8" t="e">
        <f t="shared" si="398"/>
        <v>#N/A</v>
      </c>
      <c r="C20198" s="9"/>
      <c r="D20198" s="8"/>
      <c r="E20198" s="8"/>
      <c r="F20198" s="10"/>
      <c r="G20198" s="8">
        <v>64487</v>
      </c>
      <c r="H20198" s="8" t="s">
        <v>33448</v>
      </c>
      <c r="I20198" s="8" t="s">
        <v>33449</v>
      </c>
      <c r="J20198" s="8">
        <v>64133</v>
      </c>
      <c r="K20198" s="8" t="s">
        <v>34004</v>
      </c>
    </row>
    <row r="20199" spans="1:11" x14ac:dyDescent="0.2">
      <c r="A20199" s="8">
        <f>IF(IFERROR((MATCH(G20199,$G$1:$G$12712,0)),0),INDEX($A$1:$A$12712,MATCH(G20199,$G$1:$G$12712,0)),MAX($A$2:$A20198)+1)</f>
        <v>15898</v>
      </c>
      <c r="B20199" s="8" t="e">
        <f t="shared" si="398"/>
        <v>#N/A</v>
      </c>
      <c r="C20199" s="9"/>
      <c r="D20199" s="8"/>
      <c r="E20199" s="8"/>
      <c r="F20199" s="10"/>
      <c r="G20199" s="8">
        <v>64488</v>
      </c>
      <c r="H20199" s="8" t="s">
        <v>33450</v>
      </c>
      <c r="I20199" s="8" t="s">
        <v>33451</v>
      </c>
      <c r="J20199" s="8">
        <v>64134</v>
      </c>
      <c r="K20199" s="8" t="s">
        <v>34004</v>
      </c>
    </row>
    <row r="20200" spans="1:11" x14ac:dyDescent="0.2">
      <c r="A20200" s="8">
        <f>IF(IFERROR((MATCH(G20200,$G$1:$G$12712,0)),0),INDEX($A$1:$A$12712,MATCH(G20200,$G$1:$G$12712,0)),MAX($A$2:$A20199)+1)</f>
        <v>15899</v>
      </c>
      <c r="B20200" s="8" t="e">
        <f t="shared" si="398"/>
        <v>#N/A</v>
      </c>
      <c r="C20200" s="9"/>
      <c r="D20200" s="8"/>
      <c r="E20200" s="8"/>
      <c r="F20200" s="10"/>
      <c r="G20200" s="8">
        <v>64503</v>
      </c>
      <c r="H20200" s="8" t="s">
        <v>33452</v>
      </c>
      <c r="I20200" s="8" t="s">
        <v>33452</v>
      </c>
      <c r="J20200" s="8">
        <v>64149</v>
      </c>
      <c r="K20200" s="8" t="s">
        <v>34004</v>
      </c>
    </row>
    <row r="20201" spans="1:11" x14ac:dyDescent="0.2">
      <c r="A20201" s="8">
        <f>IF(IFERROR((MATCH(G20201,$G$1:$G$12712,0)),0),INDEX($A$1:$A$12712,MATCH(G20201,$G$1:$G$12712,0)),MAX($A$2:$A20200)+1)</f>
        <v>15900</v>
      </c>
      <c r="B20201" s="8" t="e">
        <f t="shared" si="398"/>
        <v>#N/A</v>
      </c>
      <c r="C20201" s="9"/>
      <c r="D20201" s="8"/>
      <c r="E20201" s="8"/>
      <c r="F20201" s="10"/>
      <c r="G20201" s="8">
        <v>64504</v>
      </c>
      <c r="H20201" s="8" t="s">
        <v>33453</v>
      </c>
      <c r="I20201" s="8" t="s">
        <v>33453</v>
      </c>
      <c r="J20201" s="8">
        <v>64150</v>
      </c>
      <c r="K20201" s="8" t="s">
        <v>34004</v>
      </c>
    </row>
    <row r="20202" spans="1:11" x14ac:dyDescent="0.2">
      <c r="A20202" s="8">
        <f>IF(IFERROR((MATCH(G20202,$G$1:$G$12712,0)),0),INDEX($A$1:$A$12712,MATCH(G20202,$G$1:$G$12712,0)),MAX($A$2:$A20201)+1)</f>
        <v>15901</v>
      </c>
      <c r="B20202" s="8" t="e">
        <f t="shared" si="398"/>
        <v>#N/A</v>
      </c>
      <c r="C20202" s="9"/>
      <c r="D20202" s="8"/>
      <c r="E20202" s="8"/>
      <c r="F20202" s="10"/>
      <c r="G20202" s="8">
        <v>64512</v>
      </c>
      <c r="H20202" s="8" t="s">
        <v>33454</v>
      </c>
      <c r="I20202" s="8" t="s">
        <v>32936</v>
      </c>
      <c r="J20202" s="8">
        <v>13683</v>
      </c>
      <c r="K20202" s="8" t="s">
        <v>34004</v>
      </c>
    </row>
    <row r="20203" spans="1:11" x14ac:dyDescent="0.2">
      <c r="A20203" s="8">
        <f>IF(IFERROR((MATCH(G20203,$G$1:$G$12712,0)),0),INDEX($A$1:$A$12712,MATCH(G20203,$G$1:$G$12712,0)),MAX($A$2:$A20202)+1)</f>
        <v>15902</v>
      </c>
      <c r="B20203" s="8" t="e">
        <f t="shared" si="398"/>
        <v>#N/A</v>
      </c>
      <c r="C20203" s="9"/>
      <c r="D20203" s="8"/>
      <c r="E20203" s="8"/>
      <c r="F20203" s="10"/>
      <c r="G20203" s="8">
        <v>64518</v>
      </c>
      <c r="H20203" s="8" t="s">
        <v>33455</v>
      </c>
      <c r="I20203" s="8" t="s">
        <v>28488</v>
      </c>
      <c r="J20203" s="8">
        <v>58970</v>
      </c>
      <c r="K20203" s="8" t="s">
        <v>34004</v>
      </c>
    </row>
    <row r="20204" spans="1:11" x14ac:dyDescent="0.2">
      <c r="A20204" s="8">
        <f>IF(IFERROR((MATCH(G20204,$G$1:$G$12712,0)),0),INDEX($A$1:$A$12712,MATCH(G20204,$G$1:$G$12712,0)),MAX($A$2:$A20203)+1)</f>
        <v>15903</v>
      </c>
      <c r="B20204" s="8" t="e">
        <f t="shared" si="398"/>
        <v>#N/A</v>
      </c>
      <c r="C20204" s="9"/>
      <c r="D20204" s="8"/>
      <c r="E20204" s="8"/>
      <c r="F20204" s="10"/>
      <c r="G20204" s="8">
        <v>64563</v>
      </c>
      <c r="H20204" s="8" t="s">
        <v>33456</v>
      </c>
      <c r="I20204" s="8" t="s">
        <v>33457</v>
      </c>
      <c r="J20204" s="8">
        <v>64188</v>
      </c>
      <c r="K20204" s="8" t="s">
        <v>34004</v>
      </c>
    </row>
    <row r="20205" spans="1:11" x14ac:dyDescent="0.2">
      <c r="A20205" s="8">
        <f>IF(IFERROR((MATCH(G20205,$G$1:$G$12712,0)),0),INDEX($A$1:$A$12712,MATCH(G20205,$G$1:$G$12712,0)),MAX($A$2:$A20204)+1)</f>
        <v>15904</v>
      </c>
      <c r="B20205" s="8" t="e">
        <f t="shared" si="398"/>
        <v>#N/A</v>
      </c>
      <c r="C20205" s="9"/>
      <c r="D20205" s="8"/>
      <c r="E20205" s="8"/>
      <c r="F20205" s="10"/>
      <c r="G20205" s="8">
        <v>64573</v>
      </c>
      <c r="H20205" s="8" t="s">
        <v>33458</v>
      </c>
      <c r="I20205" s="8" t="s">
        <v>33459</v>
      </c>
      <c r="J20205" s="8">
        <v>64198</v>
      </c>
      <c r="K20205" s="8" t="s">
        <v>34004</v>
      </c>
    </row>
    <row r="20206" spans="1:11" x14ac:dyDescent="0.2">
      <c r="A20206" s="8">
        <f>IF(IFERROR((MATCH(G20206,$G$1:$G$12712,0)),0),INDEX($A$1:$A$12712,MATCH(G20206,$G$1:$G$12712,0)),MAX($A$2:$A20205)+1)</f>
        <v>15905</v>
      </c>
      <c r="B20206" s="8" t="e">
        <f t="shared" si="398"/>
        <v>#N/A</v>
      </c>
      <c r="C20206" s="9"/>
      <c r="D20206" s="8"/>
      <c r="E20206" s="8"/>
      <c r="F20206" s="10"/>
      <c r="G20206" s="8">
        <v>64577</v>
      </c>
      <c r="H20206" s="8" t="s">
        <v>33460</v>
      </c>
      <c r="I20206" s="8" t="s">
        <v>33461</v>
      </c>
      <c r="J20206" s="8">
        <v>64191</v>
      </c>
      <c r="K20206" s="8" t="s">
        <v>34004</v>
      </c>
    </row>
    <row r="20207" spans="1:11" x14ac:dyDescent="0.2">
      <c r="A20207" s="8">
        <f>IF(IFERROR((MATCH(G20207,$G$1:$G$12712,0)),0),INDEX($A$1:$A$12712,MATCH(G20207,$G$1:$G$12712,0)),MAX($A$2:$A20206)+1)</f>
        <v>15906</v>
      </c>
      <c r="B20207" s="8" t="e">
        <f t="shared" si="398"/>
        <v>#N/A</v>
      </c>
      <c r="C20207" s="9"/>
      <c r="D20207" s="8"/>
      <c r="E20207" s="8"/>
      <c r="F20207" s="10"/>
      <c r="G20207" s="8">
        <v>64587</v>
      </c>
      <c r="H20207" s="8" t="s">
        <v>33462</v>
      </c>
      <c r="I20207" s="8" t="s">
        <v>33463</v>
      </c>
      <c r="J20207" s="8">
        <v>64202</v>
      </c>
      <c r="K20207" s="8" t="s">
        <v>34004</v>
      </c>
    </row>
    <row r="20208" spans="1:11" x14ac:dyDescent="0.2">
      <c r="A20208" s="8">
        <f>IF(IFERROR((MATCH(G20208,$G$1:$G$12712,0)),0),INDEX($A$1:$A$12712,MATCH(G20208,$G$1:$G$12712,0)),MAX($A$2:$A20207)+1)</f>
        <v>15907</v>
      </c>
      <c r="B20208" s="8" t="e">
        <f t="shared" si="398"/>
        <v>#N/A</v>
      </c>
      <c r="C20208" s="9"/>
      <c r="D20208" s="8"/>
      <c r="E20208" s="8"/>
      <c r="F20208" s="10"/>
      <c r="G20208" s="8">
        <v>64645</v>
      </c>
      <c r="H20208" s="8" t="s">
        <v>33464</v>
      </c>
      <c r="I20208" s="8" t="s">
        <v>32932</v>
      </c>
      <c r="J20208" s="8">
        <v>61227</v>
      </c>
      <c r="K20208" s="8" t="s">
        <v>34004</v>
      </c>
    </row>
    <row r="20209" spans="1:11" x14ac:dyDescent="0.2">
      <c r="A20209" s="8">
        <f>IF(IFERROR((MATCH(G20209,$G$1:$G$12712,0)),0),INDEX($A$1:$A$12712,MATCH(G20209,$G$1:$G$12712,0)),MAX($A$2:$A20208)+1)</f>
        <v>15908</v>
      </c>
      <c r="B20209" s="8" t="e">
        <f t="shared" si="398"/>
        <v>#N/A</v>
      </c>
      <c r="C20209" s="9"/>
      <c r="D20209" s="8"/>
      <c r="E20209" s="8"/>
      <c r="F20209" s="10"/>
      <c r="G20209" s="8">
        <v>64649</v>
      </c>
      <c r="H20209" s="8" t="s">
        <v>33465</v>
      </c>
      <c r="I20209" s="8" t="s">
        <v>32932</v>
      </c>
      <c r="J20209" s="8">
        <v>61227</v>
      </c>
      <c r="K20209" s="8" t="s">
        <v>34004</v>
      </c>
    </row>
    <row r="20210" spans="1:11" x14ac:dyDescent="0.2">
      <c r="A20210" s="8">
        <f>IF(IFERROR((MATCH(G20210,$G$1:$G$12712,0)),0),INDEX($A$1:$A$12712,MATCH(G20210,$G$1:$G$12712,0)),MAX($A$2:$A20209)+1)</f>
        <v>15909</v>
      </c>
      <c r="B20210" s="8" t="e">
        <f t="shared" si="398"/>
        <v>#N/A</v>
      </c>
      <c r="C20210" s="9"/>
      <c r="D20210" s="8"/>
      <c r="E20210" s="8"/>
      <c r="F20210" s="10"/>
      <c r="G20210" s="8">
        <v>64652</v>
      </c>
      <c r="H20210" s="8" t="s">
        <v>33466</v>
      </c>
      <c r="I20210" s="8" t="s">
        <v>32932</v>
      </c>
      <c r="J20210" s="8">
        <v>61227</v>
      </c>
      <c r="K20210" s="8" t="s">
        <v>34004</v>
      </c>
    </row>
    <row r="20211" spans="1:11" x14ac:dyDescent="0.2">
      <c r="A20211" s="8">
        <f>IF(IFERROR((MATCH(G20211,$G$1:$G$12712,0)),0),INDEX($A$1:$A$12712,MATCH(G20211,$G$1:$G$12712,0)),MAX($A$2:$A20210)+1)</f>
        <v>15910</v>
      </c>
      <c r="B20211" s="8" t="e">
        <f t="shared" si="398"/>
        <v>#N/A</v>
      </c>
      <c r="C20211" s="9"/>
      <c r="D20211" s="8"/>
      <c r="E20211" s="8"/>
      <c r="F20211" s="10"/>
      <c r="G20211" s="8">
        <v>64687</v>
      </c>
      <c r="H20211" s="8" t="s">
        <v>33467</v>
      </c>
      <c r="I20211" s="8" t="s">
        <v>33468</v>
      </c>
      <c r="J20211" s="8">
        <v>59213</v>
      </c>
      <c r="K20211" s="8" t="s">
        <v>34004</v>
      </c>
    </row>
    <row r="20212" spans="1:11" x14ac:dyDescent="0.2">
      <c r="A20212" s="8">
        <f>IF(IFERROR((MATCH(G20212,$G$1:$G$12712,0)),0),INDEX($A$1:$A$12712,MATCH(G20212,$G$1:$G$12712,0)),MAX($A$2:$A20211)+1)</f>
        <v>15911</v>
      </c>
      <c r="B20212" s="8" t="e">
        <f t="shared" si="398"/>
        <v>#N/A</v>
      </c>
      <c r="C20212" s="9"/>
      <c r="D20212" s="8"/>
      <c r="E20212" s="8"/>
      <c r="F20212" s="10"/>
      <c r="G20212" s="8">
        <v>64693</v>
      </c>
      <c r="H20212" s="8" t="s">
        <v>33469</v>
      </c>
      <c r="I20212" s="8" t="s">
        <v>28843</v>
      </c>
      <c r="J20212" s="8">
        <v>60025</v>
      </c>
      <c r="K20212" s="8" t="s">
        <v>34004</v>
      </c>
    </row>
    <row r="20213" spans="1:11" x14ac:dyDescent="0.2">
      <c r="A20213" s="8">
        <f>IF(IFERROR((MATCH(G20213,$G$1:$G$12712,0)),0),INDEX($A$1:$A$12712,MATCH(G20213,$G$1:$G$12712,0)),MAX($A$2:$A20212)+1)</f>
        <v>15912</v>
      </c>
      <c r="B20213" s="8" t="e">
        <f t="shared" si="398"/>
        <v>#N/A</v>
      </c>
      <c r="C20213" s="9"/>
      <c r="D20213" s="8"/>
      <c r="E20213" s="8"/>
      <c r="F20213" s="10"/>
      <c r="G20213" s="8">
        <v>64697</v>
      </c>
      <c r="H20213" s="8" t="s">
        <v>33470</v>
      </c>
      <c r="I20213" s="8" t="s">
        <v>33471</v>
      </c>
      <c r="J20213" s="8">
        <v>64274</v>
      </c>
      <c r="K20213" s="8" t="s">
        <v>34004</v>
      </c>
    </row>
    <row r="20214" spans="1:11" x14ac:dyDescent="0.2">
      <c r="A20214" s="8">
        <f>IF(IFERROR((MATCH(G20214,$G$1:$G$12712,0)),0),INDEX($A$1:$A$12712,MATCH(G20214,$G$1:$G$12712,0)),MAX($A$2:$A20213)+1)</f>
        <v>15913</v>
      </c>
      <c r="B20214" s="8" t="e">
        <f t="shared" si="398"/>
        <v>#N/A</v>
      </c>
      <c r="C20214" s="9"/>
      <c r="D20214" s="8"/>
      <c r="E20214" s="8"/>
      <c r="F20214" s="10"/>
      <c r="G20214" s="8">
        <v>64706</v>
      </c>
      <c r="H20214" s="8" t="s">
        <v>33472</v>
      </c>
      <c r="I20214" s="8" t="s">
        <v>28506</v>
      </c>
      <c r="J20214" s="8">
        <v>56769</v>
      </c>
      <c r="K20214" s="8" t="s">
        <v>34004</v>
      </c>
    </row>
    <row r="20215" spans="1:11" x14ac:dyDescent="0.2">
      <c r="A20215" s="8">
        <f>IF(IFERROR((MATCH(G20215,$G$1:$G$12712,0)),0),INDEX($A$1:$A$12712,MATCH(G20215,$G$1:$G$12712,0)),MAX($A$2:$A20214)+1)</f>
        <v>15914</v>
      </c>
      <c r="B20215" s="8" t="e">
        <f t="shared" si="398"/>
        <v>#N/A</v>
      </c>
      <c r="C20215" s="9"/>
      <c r="D20215" s="8"/>
      <c r="E20215" s="8"/>
      <c r="F20215" s="10"/>
      <c r="G20215" s="8">
        <v>64707</v>
      </c>
      <c r="H20215" s="8" t="s">
        <v>33473</v>
      </c>
      <c r="I20215" s="8" t="s">
        <v>28506</v>
      </c>
      <c r="J20215" s="8">
        <v>56769</v>
      </c>
      <c r="K20215" s="8" t="s">
        <v>34004</v>
      </c>
    </row>
    <row r="20216" spans="1:11" x14ac:dyDescent="0.2">
      <c r="A20216" s="8">
        <f>IF(IFERROR((MATCH(G20216,$G$1:$G$12712,0)),0),INDEX($A$1:$A$12712,MATCH(G20216,$G$1:$G$12712,0)),MAX($A$2:$A20215)+1)</f>
        <v>15915</v>
      </c>
      <c r="B20216" s="8" t="e">
        <f t="shared" si="398"/>
        <v>#N/A</v>
      </c>
      <c r="C20216" s="9"/>
      <c r="D20216" s="8"/>
      <c r="E20216" s="8"/>
      <c r="F20216" s="10"/>
      <c r="G20216" s="8">
        <v>64728</v>
      </c>
      <c r="H20216" s="8" t="s">
        <v>33474</v>
      </c>
      <c r="I20216" s="8" t="s">
        <v>33474</v>
      </c>
      <c r="J20216" s="8">
        <v>64293</v>
      </c>
      <c r="K20216" s="8" t="s">
        <v>34004</v>
      </c>
    </row>
    <row r="20217" spans="1:11" x14ac:dyDescent="0.2">
      <c r="A20217" s="8">
        <f>IF(IFERROR((MATCH(G20217,$G$1:$G$12712,0)),0),INDEX($A$1:$A$12712,MATCH(G20217,$G$1:$G$12712,0)),MAX($A$2:$A20216)+1)</f>
        <v>15916</v>
      </c>
      <c r="B20217" s="8" t="e">
        <f t="shared" si="398"/>
        <v>#N/A</v>
      </c>
      <c r="C20217" s="9"/>
      <c r="D20217" s="8"/>
      <c r="E20217" s="8"/>
      <c r="F20217" s="10"/>
      <c r="G20217" s="8">
        <v>64729</v>
      </c>
      <c r="H20217" s="8" t="s">
        <v>33475</v>
      </c>
      <c r="I20217" s="8" t="s">
        <v>33475</v>
      </c>
      <c r="J20217" s="8">
        <v>64294</v>
      </c>
      <c r="K20217" s="8" t="s">
        <v>34004</v>
      </c>
    </row>
    <row r="20218" spans="1:11" x14ac:dyDescent="0.2">
      <c r="A20218" s="8">
        <f>IF(IFERROR((MATCH(G20218,$G$1:$G$12712,0)),0),INDEX($A$1:$A$12712,MATCH(G20218,$G$1:$G$12712,0)),MAX($A$2:$A20217)+1)</f>
        <v>15917</v>
      </c>
      <c r="B20218" s="8" t="e">
        <f t="shared" si="398"/>
        <v>#N/A</v>
      </c>
      <c r="C20218" s="9"/>
      <c r="D20218" s="8"/>
      <c r="E20218" s="8"/>
      <c r="F20218" s="10"/>
      <c r="G20218" s="8">
        <v>64746</v>
      </c>
      <c r="H20218" s="8" t="s">
        <v>33476</v>
      </c>
      <c r="I20218" s="8" t="s">
        <v>31762</v>
      </c>
      <c r="J20218" s="8">
        <v>63058</v>
      </c>
      <c r="K20218" s="8" t="s">
        <v>34004</v>
      </c>
    </row>
    <row r="20219" spans="1:11" x14ac:dyDescent="0.2">
      <c r="A20219" s="8">
        <f>IF(IFERROR((MATCH(G20219,$G$1:$G$12712,0)),0),INDEX($A$1:$A$12712,MATCH(G20219,$G$1:$G$12712,0)),MAX($A$2:$A20218)+1)</f>
        <v>15918</v>
      </c>
      <c r="B20219" s="8" t="e">
        <f t="shared" si="398"/>
        <v>#N/A</v>
      </c>
      <c r="C20219" s="9"/>
      <c r="D20219" s="8"/>
      <c r="E20219" s="8"/>
      <c r="F20219" s="10"/>
      <c r="G20219" s="8">
        <v>64753</v>
      </c>
      <c r="H20219" s="8" t="s">
        <v>33477</v>
      </c>
      <c r="I20219" s="8" t="s">
        <v>31073</v>
      </c>
      <c r="J20219" s="8">
        <v>62150</v>
      </c>
      <c r="K20219" s="8" t="s">
        <v>34004</v>
      </c>
    </row>
    <row r="20220" spans="1:11" x14ac:dyDescent="0.2">
      <c r="A20220" s="8">
        <f>IF(IFERROR((MATCH(G20220,$G$1:$G$12712,0)),0),INDEX($A$1:$A$12712,MATCH(G20220,$G$1:$G$12712,0)),MAX($A$2:$A20219)+1)</f>
        <v>15919</v>
      </c>
      <c r="B20220" s="8" t="e">
        <f t="shared" si="398"/>
        <v>#N/A</v>
      </c>
      <c r="C20220" s="9"/>
      <c r="D20220" s="8"/>
      <c r="E20220" s="8"/>
      <c r="F20220" s="10"/>
      <c r="G20220" s="8">
        <v>64821</v>
      </c>
      <c r="H20220" s="8" t="s">
        <v>33478</v>
      </c>
      <c r="I20220" s="8" t="s">
        <v>33026</v>
      </c>
      <c r="J20220" s="8">
        <v>64083</v>
      </c>
      <c r="K20220" s="8" t="s">
        <v>34004</v>
      </c>
    </row>
    <row r="20221" spans="1:11" x14ac:dyDescent="0.2">
      <c r="A20221" s="8">
        <f>IF(IFERROR((MATCH(G20221,$G$1:$G$12712,0)),0),INDEX($A$1:$A$12712,MATCH(G20221,$G$1:$G$12712,0)),MAX($A$2:$A20220)+1)</f>
        <v>15920</v>
      </c>
      <c r="B20221" s="8" t="e">
        <f t="shared" si="398"/>
        <v>#N/A</v>
      </c>
      <c r="C20221" s="9"/>
      <c r="D20221" s="8"/>
      <c r="E20221" s="8"/>
      <c r="F20221" s="10"/>
      <c r="G20221" s="8">
        <v>64823</v>
      </c>
      <c r="H20221" s="8" t="s">
        <v>33479</v>
      </c>
      <c r="I20221" s="8" t="s">
        <v>33026</v>
      </c>
      <c r="J20221" s="8">
        <v>64083</v>
      </c>
      <c r="K20221" s="8" t="s">
        <v>34004</v>
      </c>
    </row>
    <row r="20222" spans="1:11" x14ac:dyDescent="0.2">
      <c r="A20222" s="8">
        <f>IF(IFERROR((MATCH(G20222,$G$1:$G$12712,0)),0),INDEX($A$1:$A$12712,MATCH(G20222,$G$1:$G$12712,0)),MAX($A$2:$A20221)+1)</f>
        <v>15921</v>
      </c>
      <c r="B20222" s="8" t="e">
        <f t="shared" si="398"/>
        <v>#N/A</v>
      </c>
      <c r="C20222" s="9"/>
      <c r="D20222" s="8"/>
      <c r="E20222" s="8"/>
      <c r="F20222" s="10"/>
      <c r="G20222" s="8">
        <v>64824</v>
      </c>
      <c r="H20222" s="8" t="s">
        <v>33480</v>
      </c>
      <c r="I20222" s="8" t="s">
        <v>33026</v>
      </c>
      <c r="J20222" s="8">
        <v>64083</v>
      </c>
      <c r="K20222" s="8" t="s">
        <v>34004</v>
      </c>
    </row>
    <row r="20223" spans="1:11" x14ac:dyDescent="0.2">
      <c r="A20223" s="8">
        <f>IF(IFERROR((MATCH(G20223,$G$1:$G$12712,0)),0),INDEX($A$1:$A$12712,MATCH(G20223,$G$1:$G$12712,0)),MAX($A$2:$A20222)+1)</f>
        <v>15922</v>
      </c>
      <c r="B20223" s="8" t="e">
        <f t="shared" si="398"/>
        <v>#N/A</v>
      </c>
      <c r="C20223" s="9"/>
      <c r="D20223" s="8"/>
      <c r="E20223" s="8"/>
      <c r="F20223" s="10"/>
      <c r="G20223" s="8">
        <v>64825</v>
      </c>
      <c r="H20223" s="8" t="s">
        <v>33481</v>
      </c>
      <c r="I20223" s="8" t="s">
        <v>33026</v>
      </c>
      <c r="J20223" s="8">
        <v>64083</v>
      </c>
      <c r="K20223" s="8" t="s">
        <v>34004</v>
      </c>
    </row>
    <row r="20224" spans="1:11" x14ac:dyDescent="0.2">
      <c r="A20224" s="8">
        <f>IF(IFERROR((MATCH(G20224,$G$1:$G$12712,0)),0),INDEX($A$1:$A$12712,MATCH(G20224,$G$1:$G$12712,0)),MAX($A$2:$A20223)+1)</f>
        <v>15923</v>
      </c>
      <c r="B20224" s="8" t="e">
        <f t="shared" si="398"/>
        <v>#N/A</v>
      </c>
      <c r="C20224" s="9"/>
      <c r="D20224" s="8"/>
      <c r="E20224" s="8"/>
      <c r="F20224" s="10"/>
      <c r="G20224" s="8">
        <v>64826</v>
      </c>
      <c r="H20224" s="8" t="s">
        <v>33482</v>
      </c>
      <c r="I20224" s="8" t="s">
        <v>33026</v>
      </c>
      <c r="J20224" s="8">
        <v>64083</v>
      </c>
      <c r="K20224" s="8" t="s">
        <v>34004</v>
      </c>
    </row>
    <row r="20225" spans="1:11" x14ac:dyDescent="0.2">
      <c r="A20225" s="8">
        <f>IF(IFERROR((MATCH(G20225,$G$1:$G$12712,0)),0),INDEX($A$1:$A$12712,MATCH(G20225,$G$1:$G$12712,0)),MAX($A$2:$A20224)+1)</f>
        <v>15924</v>
      </c>
      <c r="B20225" s="8" t="e">
        <f t="shared" si="398"/>
        <v>#N/A</v>
      </c>
      <c r="C20225" s="9"/>
      <c r="D20225" s="8"/>
      <c r="E20225" s="8"/>
      <c r="F20225" s="10"/>
      <c r="G20225" s="8">
        <v>64827</v>
      </c>
      <c r="H20225" s="8" t="s">
        <v>33483</v>
      </c>
      <c r="I20225" s="8" t="s">
        <v>33026</v>
      </c>
      <c r="J20225" s="8">
        <v>64083</v>
      </c>
      <c r="K20225" s="8" t="s">
        <v>34004</v>
      </c>
    </row>
    <row r="20226" spans="1:11" x14ac:dyDescent="0.2">
      <c r="A20226" s="8">
        <f>IF(IFERROR((MATCH(G20226,$G$1:$G$12712,0)),0),INDEX($A$1:$A$12712,MATCH(G20226,$G$1:$G$12712,0)),MAX($A$2:$A20225)+1)</f>
        <v>15925</v>
      </c>
      <c r="B20226" s="8" t="e">
        <f t="shared" si="398"/>
        <v>#N/A</v>
      </c>
      <c r="C20226" s="9"/>
      <c r="D20226" s="8"/>
      <c r="E20226" s="8"/>
      <c r="F20226" s="10"/>
      <c r="G20226" s="8">
        <v>64828</v>
      </c>
      <c r="H20226" s="8" t="s">
        <v>33484</v>
      </c>
      <c r="I20226" s="8" t="s">
        <v>33026</v>
      </c>
      <c r="J20226" s="8">
        <v>64083</v>
      </c>
      <c r="K20226" s="8" t="s">
        <v>34004</v>
      </c>
    </row>
    <row r="20227" spans="1:11" x14ac:dyDescent="0.2">
      <c r="A20227" s="8">
        <f>IF(IFERROR((MATCH(G20227,$G$1:$G$12712,0)),0),INDEX($A$1:$A$12712,MATCH(G20227,$G$1:$G$12712,0)),MAX($A$2:$A20226)+1)</f>
        <v>15926</v>
      </c>
      <c r="B20227" s="8" t="e">
        <f t="shared" si="398"/>
        <v>#N/A</v>
      </c>
      <c r="C20227" s="9"/>
      <c r="D20227" s="8"/>
      <c r="E20227" s="8"/>
      <c r="F20227" s="10"/>
      <c r="G20227" s="8">
        <v>64836</v>
      </c>
      <c r="H20227" s="8" t="s">
        <v>33485</v>
      </c>
      <c r="I20227" s="8" t="s">
        <v>33486</v>
      </c>
      <c r="J20227" s="8">
        <v>60950</v>
      </c>
      <c r="K20227" s="8" t="s">
        <v>34004</v>
      </c>
    </row>
    <row r="20228" spans="1:11" x14ac:dyDescent="0.2">
      <c r="A20228" s="8">
        <f>IF(IFERROR((MATCH(G20228,$G$1:$G$12712,0)),0),INDEX($A$1:$A$12712,MATCH(G20228,$G$1:$G$12712,0)),MAX($A$2:$A20227)+1)</f>
        <v>15927</v>
      </c>
      <c r="B20228" s="8" t="e">
        <f t="shared" si="398"/>
        <v>#N/A</v>
      </c>
      <c r="C20228" s="9"/>
      <c r="D20228" s="8"/>
      <c r="E20228" s="8"/>
      <c r="F20228" s="10"/>
      <c r="G20228" s="8">
        <v>64837</v>
      </c>
      <c r="H20228" s="8" t="s">
        <v>33487</v>
      </c>
      <c r="I20228" s="8" t="s">
        <v>33486</v>
      </c>
      <c r="J20228" s="8">
        <v>60950</v>
      </c>
      <c r="K20228" s="8" t="s">
        <v>34004</v>
      </c>
    </row>
    <row r="20229" spans="1:11" x14ac:dyDescent="0.2">
      <c r="A20229" s="8">
        <f>IF(IFERROR((MATCH(G20229,$G$1:$G$12712,0)),0),INDEX($A$1:$A$12712,MATCH(G20229,$G$1:$G$12712,0)),MAX($A$2:$A20228)+1)</f>
        <v>15928</v>
      </c>
      <c r="B20229" s="8" t="e">
        <f t="shared" si="398"/>
        <v>#N/A</v>
      </c>
      <c r="C20229" s="9"/>
      <c r="D20229" s="8"/>
      <c r="E20229" s="8"/>
      <c r="F20229" s="10"/>
      <c r="G20229" s="8">
        <v>64865</v>
      </c>
      <c r="H20229" s="8" t="s">
        <v>33488</v>
      </c>
      <c r="I20229" s="8" t="s">
        <v>33488</v>
      </c>
      <c r="J20229" s="8">
        <v>64377</v>
      </c>
      <c r="K20229" s="8" t="s">
        <v>34004</v>
      </c>
    </row>
    <row r="20230" spans="1:11" x14ac:dyDescent="0.2">
      <c r="A20230" s="8">
        <f>IF(IFERROR((MATCH(G20230,$G$1:$G$12712,0)),0),INDEX($A$1:$A$12712,MATCH(G20230,$G$1:$G$12712,0)),MAX($A$2:$A20229)+1)</f>
        <v>15929</v>
      </c>
      <c r="B20230" s="8" t="e">
        <f t="shared" si="398"/>
        <v>#N/A</v>
      </c>
      <c r="C20230" s="9"/>
      <c r="D20230" s="8"/>
      <c r="E20230" s="8"/>
      <c r="F20230" s="10"/>
      <c r="G20230" s="8">
        <v>64866</v>
      </c>
      <c r="H20230" s="8" t="s">
        <v>33489</v>
      </c>
      <c r="I20230" s="8" t="s">
        <v>33489</v>
      </c>
      <c r="J20230" s="8">
        <v>64375</v>
      </c>
      <c r="K20230" s="8" t="s">
        <v>34004</v>
      </c>
    </row>
    <row r="20231" spans="1:11" x14ac:dyDescent="0.2">
      <c r="A20231" s="8">
        <f>IF(IFERROR((MATCH(G20231,$G$1:$G$12712,0)),0),INDEX($A$1:$A$12712,MATCH(G20231,$G$1:$G$12712,0)),MAX($A$2:$A20230)+1)</f>
        <v>15930</v>
      </c>
      <c r="B20231" s="8" t="e">
        <f t="shared" si="398"/>
        <v>#N/A</v>
      </c>
      <c r="C20231" s="9"/>
      <c r="D20231" s="8"/>
      <c r="E20231" s="8"/>
      <c r="F20231" s="10"/>
      <c r="G20231" s="8">
        <v>64869</v>
      </c>
      <c r="H20231" s="8" t="s">
        <v>33490</v>
      </c>
      <c r="I20231" s="8" t="s">
        <v>33490</v>
      </c>
      <c r="J20231" s="8">
        <v>64373</v>
      </c>
      <c r="K20231" s="8" t="s">
        <v>34004</v>
      </c>
    </row>
    <row r="20232" spans="1:11" x14ac:dyDescent="0.2">
      <c r="A20232" s="8">
        <f>IF(IFERROR((MATCH(G20232,$G$1:$G$12712,0)),0),INDEX($A$1:$A$12712,MATCH(G20232,$G$1:$G$12712,0)),MAX($A$2:$A20231)+1)</f>
        <v>15931</v>
      </c>
      <c r="B20232" s="8" t="e">
        <f t="shared" si="398"/>
        <v>#N/A</v>
      </c>
      <c r="C20232" s="9"/>
      <c r="D20232" s="8"/>
      <c r="E20232" s="8"/>
      <c r="F20232" s="10"/>
      <c r="G20232" s="8">
        <v>64870</v>
      </c>
      <c r="H20232" s="8" t="s">
        <v>33491</v>
      </c>
      <c r="I20232" s="8" t="s">
        <v>33491</v>
      </c>
      <c r="J20232" s="8">
        <v>64374</v>
      </c>
      <c r="K20232" s="8" t="s">
        <v>34004</v>
      </c>
    </row>
    <row r="20233" spans="1:11" x14ac:dyDescent="0.2">
      <c r="A20233" s="8">
        <f>IF(IFERROR((MATCH(G20233,$G$1:$G$12712,0)),0),INDEX($A$1:$A$12712,MATCH(G20233,$G$1:$G$12712,0)),MAX($A$2:$A20232)+1)</f>
        <v>15932</v>
      </c>
      <c r="B20233" s="8" t="e">
        <f t="shared" si="398"/>
        <v>#N/A</v>
      </c>
      <c r="C20233" s="9"/>
      <c r="D20233" s="8"/>
      <c r="E20233" s="8"/>
      <c r="F20233" s="10"/>
      <c r="G20233" s="8">
        <v>64871</v>
      </c>
      <c r="H20233" s="8" t="s">
        <v>33492</v>
      </c>
      <c r="I20233" s="8" t="s">
        <v>33492</v>
      </c>
      <c r="J20233" s="8">
        <v>64376</v>
      </c>
      <c r="K20233" s="8" t="s">
        <v>34004</v>
      </c>
    </row>
    <row r="20234" spans="1:11" x14ac:dyDescent="0.2">
      <c r="A20234" s="8">
        <f>IF(IFERROR((MATCH(G20234,$G$1:$G$12712,0)),0),INDEX($A$1:$A$12712,MATCH(G20234,$G$1:$G$12712,0)),MAX($A$2:$A20233)+1)</f>
        <v>15933</v>
      </c>
      <c r="B20234" s="8" t="e">
        <f t="shared" si="398"/>
        <v>#N/A</v>
      </c>
      <c r="C20234" s="9"/>
      <c r="D20234" s="8"/>
      <c r="E20234" s="8"/>
      <c r="F20234" s="10"/>
      <c r="G20234" s="8">
        <v>64819</v>
      </c>
      <c r="H20234" s="8" t="s">
        <v>33493</v>
      </c>
      <c r="I20234" s="8" t="s">
        <v>33494</v>
      </c>
      <c r="J20234" s="8">
        <v>694</v>
      </c>
      <c r="K20234" s="8" t="s">
        <v>34004</v>
      </c>
    </row>
    <row r="20235" spans="1:11" x14ac:dyDescent="0.2">
      <c r="A20235" s="8">
        <f>IF(IFERROR((MATCH(G20235,$G$1:$G$12712,0)),0),INDEX($A$1:$A$12712,MATCH(G20235,$G$1:$G$12712,0)),MAX($A$2:$A20234)+1)</f>
        <v>15934</v>
      </c>
      <c r="B20235" s="8" t="e">
        <f t="shared" si="398"/>
        <v>#N/A</v>
      </c>
      <c r="C20235" s="9"/>
      <c r="D20235" s="8"/>
      <c r="E20235" s="8"/>
      <c r="F20235" s="10"/>
      <c r="G20235" s="8">
        <v>7933</v>
      </c>
      <c r="H20235" s="8" t="s">
        <v>33495</v>
      </c>
      <c r="I20235" s="8" t="s">
        <v>33496</v>
      </c>
      <c r="J20235" s="8">
        <v>16572</v>
      </c>
      <c r="K20235" s="8" t="s">
        <v>34004</v>
      </c>
    </row>
    <row r="20236" spans="1:11" x14ac:dyDescent="0.2">
      <c r="A20236" s="8">
        <f>IF(IFERROR((MATCH(G20236,$G$1:$G$12712,0)),0),INDEX($A$1:$A$12712,MATCH(G20236,$G$1:$G$12712,0)),MAX($A$2:$A20235)+1)</f>
        <v>15935</v>
      </c>
      <c r="B20236" s="8" t="e">
        <f t="shared" si="398"/>
        <v>#N/A</v>
      </c>
      <c r="C20236" s="9"/>
      <c r="D20236" s="8"/>
      <c r="E20236" s="8"/>
      <c r="F20236" s="10"/>
      <c r="G20236" s="8">
        <v>64480</v>
      </c>
      <c r="H20236" s="8" t="s">
        <v>33497</v>
      </c>
      <c r="I20236" s="8" t="s">
        <v>33498</v>
      </c>
      <c r="J20236" s="8">
        <v>64147</v>
      </c>
      <c r="K20236" s="8" t="s">
        <v>34004</v>
      </c>
    </row>
    <row r="20237" spans="1:11" x14ac:dyDescent="0.2">
      <c r="A20237" s="8">
        <f>IF(IFERROR((MATCH(G20237,$G$1:$G$12712,0)),0),INDEX($A$1:$A$12712,MATCH(G20237,$G$1:$G$12712,0)),MAX($A$2:$A20236)+1)</f>
        <v>15936</v>
      </c>
      <c r="B20237" s="8" t="e">
        <f t="shared" si="398"/>
        <v>#N/A</v>
      </c>
      <c r="C20237" s="9"/>
      <c r="D20237" s="8"/>
      <c r="E20237" s="8"/>
      <c r="F20237" s="10"/>
      <c r="G20237" s="8">
        <v>7608</v>
      </c>
      <c r="H20237" s="8" t="s">
        <v>33499</v>
      </c>
      <c r="I20237" s="8" t="s">
        <v>33500</v>
      </c>
      <c r="J20237" s="8">
        <v>18541</v>
      </c>
      <c r="K20237" s="8" t="s">
        <v>34004</v>
      </c>
    </row>
    <row r="20238" spans="1:11" x14ac:dyDescent="0.2">
      <c r="A20238" s="8">
        <f>IF(IFERROR((MATCH(G20238,$G$1:$G$12712,0)),0),INDEX($A$1:$A$12712,MATCH(G20238,$G$1:$G$12712,0)),MAX($A$2:$A20237)+1)</f>
        <v>15937</v>
      </c>
      <c r="B20238" s="8" t="e">
        <f t="shared" si="398"/>
        <v>#N/A</v>
      </c>
      <c r="C20238" s="9"/>
      <c r="D20238" s="8"/>
      <c r="E20238" s="8"/>
      <c r="F20238" s="10"/>
      <c r="G20238" s="8">
        <v>230</v>
      </c>
      <c r="H20238" s="8"/>
      <c r="I20238" s="8"/>
      <c r="J20238" s="8"/>
      <c r="K20238" s="8" t="s">
        <v>34004</v>
      </c>
    </row>
    <row r="20239" spans="1:11" x14ac:dyDescent="0.2">
      <c r="A20239" s="8">
        <f>IF(IFERROR((MATCH(G20239,$G$1:$G$12712,0)),0),INDEX($A$1:$A$12712,MATCH(G20239,$G$1:$G$12712,0)),MAX($A$2:$A20238)+1)</f>
        <v>15938</v>
      </c>
      <c r="B20239" s="8" t="e">
        <f t="shared" si="398"/>
        <v>#N/A</v>
      </c>
      <c r="C20239" s="9"/>
      <c r="D20239" s="8"/>
      <c r="E20239" s="8"/>
      <c r="F20239" s="10"/>
      <c r="G20239" s="8">
        <v>234</v>
      </c>
      <c r="H20239" s="8"/>
      <c r="I20239" s="8"/>
      <c r="J20239" s="8"/>
      <c r="K20239" s="8" t="s">
        <v>34004</v>
      </c>
    </row>
    <row r="20240" spans="1:11" x14ac:dyDescent="0.2">
      <c r="A20240" s="8">
        <f>IF(IFERROR((MATCH(G20240,$G$1:$G$12712,0)),0),INDEX($A$1:$A$12712,MATCH(G20240,$G$1:$G$12712,0)),MAX($A$2:$A20239)+1)</f>
        <v>15939</v>
      </c>
      <c r="B20240" s="8" t="e">
        <f t="shared" si="398"/>
        <v>#N/A</v>
      </c>
      <c r="C20240" s="9"/>
      <c r="D20240" s="8"/>
      <c r="E20240" s="8"/>
      <c r="F20240" s="10"/>
      <c r="G20240" s="8">
        <v>278</v>
      </c>
      <c r="H20240" s="8"/>
      <c r="I20240" s="8"/>
      <c r="J20240" s="8"/>
      <c r="K20240" s="8" t="s">
        <v>34004</v>
      </c>
    </row>
    <row r="20241" spans="1:11" x14ac:dyDescent="0.2">
      <c r="A20241" s="8">
        <f>IF(IFERROR((MATCH(G20241,$G$1:$G$12712,0)),0),INDEX($A$1:$A$12712,MATCH(G20241,$G$1:$G$12712,0)),MAX($A$2:$A20240)+1)</f>
        <v>15940</v>
      </c>
      <c r="B20241" s="8" t="e">
        <f t="shared" si="398"/>
        <v>#N/A</v>
      </c>
      <c r="C20241" s="9"/>
      <c r="D20241" s="8"/>
      <c r="E20241" s="8"/>
      <c r="F20241" s="10"/>
      <c r="G20241" s="8">
        <v>343</v>
      </c>
      <c r="H20241" s="8"/>
      <c r="I20241" s="8"/>
      <c r="J20241" s="8"/>
      <c r="K20241" s="8" t="s">
        <v>34004</v>
      </c>
    </row>
    <row r="20242" spans="1:11" x14ac:dyDescent="0.2">
      <c r="A20242" s="8">
        <f>IF(IFERROR((MATCH(G20242,$G$1:$G$12712,0)),0),INDEX($A$1:$A$12712,MATCH(G20242,$G$1:$G$12712,0)),MAX($A$2:$A20241)+1)</f>
        <v>15941</v>
      </c>
      <c r="B20242" s="8" t="e">
        <f t="shared" si="398"/>
        <v>#N/A</v>
      </c>
      <c r="C20242" s="9"/>
      <c r="D20242" s="8"/>
      <c r="E20242" s="8"/>
      <c r="F20242" s="10"/>
      <c r="G20242" s="8">
        <v>346</v>
      </c>
      <c r="H20242" s="8"/>
      <c r="I20242" s="8"/>
      <c r="J20242" s="8"/>
      <c r="K20242" s="8" t="s">
        <v>34004</v>
      </c>
    </row>
    <row r="20243" spans="1:11" x14ac:dyDescent="0.2">
      <c r="A20243" s="8">
        <f>IF(IFERROR((MATCH(G20243,$G$1:$G$12712,0)),0),INDEX($A$1:$A$12712,MATCH(G20243,$G$1:$G$12712,0)),MAX($A$2:$A20242)+1)</f>
        <v>15942</v>
      </c>
      <c r="B20243" s="8" t="e">
        <f t="shared" si="398"/>
        <v>#N/A</v>
      </c>
      <c r="C20243" s="9"/>
      <c r="D20243" s="8"/>
      <c r="E20243" s="8"/>
      <c r="F20243" s="10"/>
      <c r="G20243" s="8">
        <v>347</v>
      </c>
      <c r="H20243" s="8"/>
      <c r="I20243" s="8"/>
      <c r="J20243" s="8"/>
      <c r="K20243" s="8" t="s">
        <v>34004</v>
      </c>
    </row>
    <row r="20244" spans="1:11" x14ac:dyDescent="0.2">
      <c r="A20244" s="8">
        <f>IF(IFERROR((MATCH(G20244,$G$1:$G$12712,0)),0),INDEX($A$1:$A$12712,MATCH(G20244,$G$1:$G$12712,0)),MAX($A$2:$A20243)+1)</f>
        <v>15943</v>
      </c>
      <c r="B20244" s="8" t="e">
        <f t="shared" ref="B20244:B20307" si="399">IF(COUNTIF($G$1:$G$12712,G20244&gt;0),0,INDEX($A$1:$A$12712,MATCH(G20244,$G$1:$G$12712,0)))</f>
        <v>#N/A</v>
      </c>
      <c r="C20244" s="9"/>
      <c r="D20244" s="8"/>
      <c r="E20244" s="8"/>
      <c r="F20244" s="10"/>
      <c r="G20244" s="8">
        <v>348</v>
      </c>
      <c r="H20244" s="8"/>
      <c r="I20244" s="8"/>
      <c r="J20244" s="8"/>
      <c r="K20244" s="8" t="s">
        <v>34004</v>
      </c>
    </row>
    <row r="20245" spans="1:11" x14ac:dyDescent="0.2">
      <c r="A20245" s="8">
        <f>IF(IFERROR((MATCH(G20245,$G$1:$G$12712,0)),0),INDEX($A$1:$A$12712,MATCH(G20245,$G$1:$G$12712,0)),MAX($A$2:$A20244)+1)</f>
        <v>15944</v>
      </c>
      <c r="B20245" s="8" t="e">
        <f t="shared" si="399"/>
        <v>#N/A</v>
      </c>
      <c r="C20245" s="9"/>
      <c r="D20245" s="8"/>
      <c r="E20245" s="8"/>
      <c r="F20245" s="10"/>
      <c r="G20245" s="8">
        <v>349</v>
      </c>
      <c r="H20245" s="8"/>
      <c r="I20245" s="8"/>
      <c r="J20245" s="8"/>
      <c r="K20245" s="8" t="s">
        <v>34004</v>
      </c>
    </row>
    <row r="20246" spans="1:11" x14ac:dyDescent="0.2">
      <c r="A20246" s="8">
        <f>IF(IFERROR((MATCH(G20246,$G$1:$G$12712,0)),0),INDEX($A$1:$A$12712,MATCH(G20246,$G$1:$G$12712,0)),MAX($A$2:$A20245)+1)</f>
        <v>15945</v>
      </c>
      <c r="B20246" s="8" t="e">
        <f t="shared" si="399"/>
        <v>#N/A</v>
      </c>
      <c r="C20246" s="9"/>
      <c r="D20246" s="8"/>
      <c r="E20246" s="8"/>
      <c r="F20246" s="10"/>
      <c r="G20246" s="8">
        <v>359</v>
      </c>
      <c r="H20246" s="8"/>
      <c r="I20246" s="8"/>
      <c r="J20246" s="8"/>
      <c r="K20246" s="8" t="s">
        <v>34004</v>
      </c>
    </row>
    <row r="20247" spans="1:11" x14ac:dyDescent="0.2">
      <c r="A20247" s="8">
        <f>IF(IFERROR((MATCH(G20247,$G$1:$G$12712,0)),0),INDEX($A$1:$A$12712,MATCH(G20247,$G$1:$G$12712,0)),MAX($A$2:$A20246)+1)</f>
        <v>15946</v>
      </c>
      <c r="B20247" s="8" t="e">
        <f t="shared" si="399"/>
        <v>#N/A</v>
      </c>
      <c r="C20247" s="9"/>
      <c r="D20247" s="8"/>
      <c r="E20247" s="8"/>
      <c r="F20247" s="10"/>
      <c r="G20247" s="8">
        <v>364</v>
      </c>
      <c r="H20247" s="8"/>
      <c r="I20247" s="8"/>
      <c r="J20247" s="8"/>
      <c r="K20247" s="8" t="s">
        <v>34004</v>
      </c>
    </row>
    <row r="20248" spans="1:11" x14ac:dyDescent="0.2">
      <c r="A20248" s="8">
        <f>IF(IFERROR((MATCH(G20248,$G$1:$G$12712,0)),0),INDEX($A$1:$A$12712,MATCH(G20248,$G$1:$G$12712,0)),MAX($A$2:$A20247)+1)</f>
        <v>15947</v>
      </c>
      <c r="B20248" s="8" t="e">
        <f t="shared" si="399"/>
        <v>#N/A</v>
      </c>
      <c r="C20248" s="9"/>
      <c r="D20248" s="8"/>
      <c r="E20248" s="8"/>
      <c r="F20248" s="10"/>
      <c r="G20248" s="8">
        <v>395</v>
      </c>
      <c r="H20248" s="8"/>
      <c r="I20248" s="8"/>
      <c r="J20248" s="8"/>
      <c r="K20248" s="8" t="s">
        <v>34004</v>
      </c>
    </row>
    <row r="20249" spans="1:11" x14ac:dyDescent="0.2">
      <c r="A20249" s="8">
        <f>IF(IFERROR((MATCH(G20249,$G$1:$G$12712,0)),0),INDEX($A$1:$A$12712,MATCH(G20249,$G$1:$G$12712,0)),MAX($A$2:$A20248)+1)</f>
        <v>15948</v>
      </c>
      <c r="B20249" s="8" t="e">
        <f t="shared" si="399"/>
        <v>#N/A</v>
      </c>
      <c r="C20249" s="9"/>
      <c r="D20249" s="8"/>
      <c r="E20249" s="8"/>
      <c r="F20249" s="10"/>
      <c r="G20249" s="8">
        <v>459</v>
      </c>
      <c r="H20249" s="8"/>
      <c r="I20249" s="8"/>
      <c r="J20249" s="8"/>
      <c r="K20249" s="8" t="s">
        <v>34004</v>
      </c>
    </row>
    <row r="20250" spans="1:11" x14ac:dyDescent="0.2">
      <c r="A20250" s="8">
        <f>IF(IFERROR((MATCH(G20250,$G$1:$G$12712,0)),0),INDEX($A$1:$A$12712,MATCH(G20250,$G$1:$G$12712,0)),MAX($A$2:$A20249)+1)</f>
        <v>15949</v>
      </c>
      <c r="B20250" s="8" t="e">
        <f t="shared" si="399"/>
        <v>#N/A</v>
      </c>
      <c r="C20250" s="9"/>
      <c r="D20250" s="8"/>
      <c r="E20250" s="8"/>
      <c r="F20250" s="10"/>
      <c r="G20250" s="8">
        <v>461</v>
      </c>
      <c r="H20250" s="8"/>
      <c r="I20250" s="8"/>
      <c r="J20250" s="8"/>
      <c r="K20250" s="8" t="s">
        <v>34004</v>
      </c>
    </row>
    <row r="20251" spans="1:11" x14ac:dyDescent="0.2">
      <c r="A20251" s="8">
        <f>IF(IFERROR((MATCH(G20251,$G$1:$G$12712,0)),0),INDEX($A$1:$A$12712,MATCH(G20251,$G$1:$G$12712,0)),MAX($A$2:$A20250)+1)</f>
        <v>15950</v>
      </c>
      <c r="B20251" s="8" t="e">
        <f t="shared" si="399"/>
        <v>#N/A</v>
      </c>
      <c r="C20251" s="9"/>
      <c r="D20251" s="8"/>
      <c r="E20251" s="8"/>
      <c r="F20251" s="10"/>
      <c r="G20251" s="8">
        <v>475</v>
      </c>
      <c r="H20251" s="8"/>
      <c r="I20251" s="8"/>
      <c r="J20251" s="8"/>
      <c r="K20251" s="8" t="s">
        <v>34004</v>
      </c>
    </row>
    <row r="20252" spans="1:11" x14ac:dyDescent="0.2">
      <c r="A20252" s="8">
        <f>IF(IFERROR((MATCH(G20252,$G$1:$G$12712,0)),0),INDEX($A$1:$A$12712,MATCH(G20252,$G$1:$G$12712,0)),MAX($A$2:$A20251)+1)</f>
        <v>15951</v>
      </c>
      <c r="B20252" s="8" t="e">
        <f t="shared" si="399"/>
        <v>#N/A</v>
      </c>
      <c r="C20252" s="9"/>
      <c r="D20252" s="8"/>
      <c r="E20252" s="8"/>
      <c r="F20252" s="10"/>
      <c r="G20252" s="8">
        <v>509</v>
      </c>
      <c r="H20252" s="8"/>
      <c r="I20252" s="8"/>
      <c r="J20252" s="8"/>
      <c r="K20252" s="8" t="s">
        <v>34004</v>
      </c>
    </row>
    <row r="20253" spans="1:11" x14ac:dyDescent="0.2">
      <c r="A20253" s="8">
        <f>IF(IFERROR((MATCH(G20253,$G$1:$G$12712,0)),0),INDEX($A$1:$A$12712,MATCH(G20253,$G$1:$G$12712,0)),MAX($A$2:$A20252)+1)</f>
        <v>15952</v>
      </c>
      <c r="B20253" s="8" t="e">
        <f t="shared" si="399"/>
        <v>#N/A</v>
      </c>
      <c r="C20253" s="9"/>
      <c r="D20253" s="8"/>
      <c r="E20253" s="8"/>
      <c r="F20253" s="10"/>
      <c r="G20253" s="8">
        <v>522</v>
      </c>
      <c r="H20253" s="8"/>
      <c r="I20253" s="8"/>
      <c r="J20253" s="8"/>
      <c r="K20253" s="8" t="s">
        <v>34004</v>
      </c>
    </row>
    <row r="20254" spans="1:11" x14ac:dyDescent="0.2">
      <c r="A20254" s="8">
        <f>IF(IFERROR((MATCH(G20254,$G$1:$G$12712,0)),0),INDEX($A$1:$A$12712,MATCH(G20254,$G$1:$G$12712,0)),MAX($A$2:$A20253)+1)</f>
        <v>15953</v>
      </c>
      <c r="B20254" s="8" t="e">
        <f t="shared" si="399"/>
        <v>#N/A</v>
      </c>
      <c r="C20254" s="9"/>
      <c r="D20254" s="8"/>
      <c r="E20254" s="8"/>
      <c r="F20254" s="10"/>
      <c r="G20254" s="8">
        <v>549</v>
      </c>
      <c r="H20254" s="8"/>
      <c r="I20254" s="8"/>
      <c r="J20254" s="8"/>
      <c r="K20254" s="8" t="s">
        <v>34004</v>
      </c>
    </row>
    <row r="20255" spans="1:11" x14ac:dyDescent="0.2">
      <c r="A20255" s="8">
        <f>IF(IFERROR((MATCH(G20255,$G$1:$G$12712,0)),0),INDEX($A$1:$A$12712,MATCH(G20255,$G$1:$G$12712,0)),MAX($A$2:$A20254)+1)</f>
        <v>15954</v>
      </c>
      <c r="B20255" s="8" t="e">
        <f t="shared" si="399"/>
        <v>#N/A</v>
      </c>
      <c r="C20255" s="9"/>
      <c r="D20255" s="8"/>
      <c r="E20255" s="8"/>
      <c r="F20255" s="10"/>
      <c r="G20255" s="8">
        <v>580</v>
      </c>
      <c r="H20255" s="8"/>
      <c r="I20255" s="8"/>
      <c r="J20255" s="8"/>
      <c r="K20255" s="8" t="s">
        <v>34004</v>
      </c>
    </row>
    <row r="20256" spans="1:11" x14ac:dyDescent="0.2">
      <c r="A20256" s="8">
        <f>IF(IFERROR((MATCH(G20256,$G$1:$G$12712,0)),0),INDEX($A$1:$A$12712,MATCH(G20256,$G$1:$G$12712,0)),MAX($A$2:$A20255)+1)</f>
        <v>15955</v>
      </c>
      <c r="B20256" s="8" t="e">
        <f t="shared" si="399"/>
        <v>#N/A</v>
      </c>
      <c r="C20256" s="9"/>
      <c r="D20256" s="8"/>
      <c r="E20256" s="8"/>
      <c r="F20256" s="10"/>
      <c r="G20256" s="8">
        <v>582</v>
      </c>
      <c r="H20256" s="8"/>
      <c r="I20256" s="8"/>
      <c r="J20256" s="8"/>
      <c r="K20256" s="8" t="s">
        <v>34004</v>
      </c>
    </row>
    <row r="20257" spans="1:11" x14ac:dyDescent="0.2">
      <c r="A20257" s="8">
        <f>IF(IFERROR((MATCH(G20257,$G$1:$G$12712,0)),0),INDEX($A$1:$A$12712,MATCH(G20257,$G$1:$G$12712,0)),MAX($A$2:$A20256)+1)</f>
        <v>15956</v>
      </c>
      <c r="B20257" s="8" t="e">
        <f t="shared" si="399"/>
        <v>#N/A</v>
      </c>
      <c r="C20257" s="9"/>
      <c r="D20257" s="8"/>
      <c r="E20257" s="8"/>
      <c r="F20257" s="10"/>
      <c r="G20257" s="8">
        <v>635</v>
      </c>
      <c r="H20257" s="8"/>
      <c r="I20257" s="8"/>
      <c r="J20257" s="8"/>
      <c r="K20257" s="8" t="s">
        <v>34004</v>
      </c>
    </row>
    <row r="20258" spans="1:11" x14ac:dyDescent="0.2">
      <c r="A20258" s="8">
        <f>IF(IFERROR((MATCH(G20258,$G$1:$G$12712,0)),0),INDEX($A$1:$A$12712,MATCH(G20258,$G$1:$G$12712,0)),MAX($A$2:$A20257)+1)</f>
        <v>15957</v>
      </c>
      <c r="B20258" s="8" t="e">
        <f t="shared" si="399"/>
        <v>#N/A</v>
      </c>
      <c r="C20258" s="9"/>
      <c r="D20258" s="8"/>
      <c r="E20258" s="8"/>
      <c r="F20258" s="10"/>
      <c r="G20258" s="8">
        <v>705</v>
      </c>
      <c r="H20258" s="8"/>
      <c r="I20258" s="8"/>
      <c r="J20258" s="8"/>
      <c r="K20258" s="8" t="s">
        <v>34004</v>
      </c>
    </row>
    <row r="20259" spans="1:11" x14ac:dyDescent="0.2">
      <c r="A20259" s="8">
        <f>IF(IFERROR((MATCH(G20259,$G$1:$G$12712,0)),0),INDEX($A$1:$A$12712,MATCH(G20259,$G$1:$G$12712,0)),MAX($A$2:$A20258)+1)</f>
        <v>15958</v>
      </c>
      <c r="B20259" s="8" t="e">
        <f t="shared" si="399"/>
        <v>#N/A</v>
      </c>
      <c r="C20259" s="9"/>
      <c r="D20259" s="8"/>
      <c r="E20259" s="8"/>
      <c r="F20259" s="10"/>
      <c r="G20259" s="8">
        <v>721</v>
      </c>
      <c r="H20259" s="8"/>
      <c r="I20259" s="8"/>
      <c r="J20259" s="8"/>
      <c r="K20259" s="8" t="s">
        <v>34004</v>
      </c>
    </row>
    <row r="20260" spans="1:11" x14ac:dyDescent="0.2">
      <c r="A20260" s="8">
        <f>IF(IFERROR((MATCH(G20260,$G$1:$G$12712,0)),0),INDEX($A$1:$A$12712,MATCH(G20260,$G$1:$G$12712,0)),MAX($A$2:$A20259)+1)</f>
        <v>15959</v>
      </c>
      <c r="B20260" s="8" t="e">
        <f t="shared" si="399"/>
        <v>#N/A</v>
      </c>
      <c r="C20260" s="9"/>
      <c r="D20260" s="8"/>
      <c r="E20260" s="8"/>
      <c r="F20260" s="10"/>
      <c r="G20260" s="8">
        <v>763</v>
      </c>
      <c r="H20260" s="8"/>
      <c r="I20260" s="8"/>
      <c r="J20260" s="8"/>
      <c r="K20260" s="8" t="s">
        <v>34004</v>
      </c>
    </row>
    <row r="20261" spans="1:11" x14ac:dyDescent="0.2">
      <c r="A20261" s="8">
        <f>IF(IFERROR((MATCH(G20261,$G$1:$G$12712,0)),0),INDEX($A$1:$A$12712,MATCH(G20261,$G$1:$G$12712,0)),MAX($A$2:$A20260)+1)</f>
        <v>15960</v>
      </c>
      <c r="B20261" s="8" t="e">
        <f t="shared" si="399"/>
        <v>#N/A</v>
      </c>
      <c r="C20261" s="9"/>
      <c r="D20261" s="8"/>
      <c r="E20261" s="8"/>
      <c r="F20261" s="10"/>
      <c r="G20261" s="8">
        <v>830</v>
      </c>
      <c r="H20261" s="8"/>
      <c r="I20261" s="8"/>
      <c r="J20261" s="8"/>
      <c r="K20261" s="8" t="s">
        <v>34004</v>
      </c>
    </row>
    <row r="20262" spans="1:11" x14ac:dyDescent="0.2">
      <c r="A20262" s="8">
        <f>IF(IFERROR((MATCH(G20262,$G$1:$G$12712,0)),0),INDEX($A$1:$A$12712,MATCH(G20262,$G$1:$G$12712,0)),MAX($A$2:$A20261)+1)</f>
        <v>15961</v>
      </c>
      <c r="B20262" s="8" t="e">
        <f t="shared" si="399"/>
        <v>#N/A</v>
      </c>
      <c r="C20262" s="9"/>
      <c r="D20262" s="8"/>
      <c r="E20262" s="8"/>
      <c r="F20262" s="10"/>
      <c r="G20262" s="8">
        <v>832</v>
      </c>
      <c r="H20262" s="8"/>
      <c r="I20262" s="8"/>
      <c r="J20262" s="8"/>
      <c r="K20262" s="8" t="s">
        <v>34004</v>
      </c>
    </row>
    <row r="20263" spans="1:11" x14ac:dyDescent="0.2">
      <c r="A20263" s="8">
        <f>IF(IFERROR((MATCH(G20263,$G$1:$G$12712,0)),0),INDEX($A$1:$A$12712,MATCH(G20263,$G$1:$G$12712,0)),MAX($A$2:$A20262)+1)</f>
        <v>15962</v>
      </c>
      <c r="B20263" s="8" t="e">
        <f t="shared" si="399"/>
        <v>#N/A</v>
      </c>
      <c r="C20263" s="9"/>
      <c r="D20263" s="8"/>
      <c r="E20263" s="8"/>
      <c r="F20263" s="10"/>
      <c r="G20263" s="8">
        <v>845</v>
      </c>
      <c r="H20263" s="8"/>
      <c r="I20263" s="8"/>
      <c r="J20263" s="8"/>
      <c r="K20263" s="8" t="s">
        <v>34004</v>
      </c>
    </row>
    <row r="20264" spans="1:11" x14ac:dyDescent="0.2">
      <c r="A20264" s="8">
        <f>IF(IFERROR((MATCH(G20264,$G$1:$G$12712,0)),0),INDEX($A$1:$A$12712,MATCH(G20264,$G$1:$G$12712,0)),MAX($A$2:$A20263)+1)</f>
        <v>15963</v>
      </c>
      <c r="B20264" s="8" t="e">
        <f t="shared" si="399"/>
        <v>#N/A</v>
      </c>
      <c r="C20264" s="9"/>
      <c r="D20264" s="8"/>
      <c r="E20264" s="8"/>
      <c r="F20264" s="10"/>
      <c r="G20264" s="8">
        <v>847</v>
      </c>
      <c r="H20264" s="8"/>
      <c r="I20264" s="8"/>
      <c r="J20264" s="8"/>
      <c r="K20264" s="8" t="s">
        <v>34004</v>
      </c>
    </row>
    <row r="20265" spans="1:11" x14ac:dyDescent="0.2">
      <c r="A20265" s="8">
        <f>IF(IFERROR((MATCH(G20265,$G$1:$G$12712,0)),0),INDEX($A$1:$A$12712,MATCH(G20265,$G$1:$G$12712,0)),MAX($A$2:$A20264)+1)</f>
        <v>15964</v>
      </c>
      <c r="B20265" s="8" t="e">
        <f t="shared" si="399"/>
        <v>#N/A</v>
      </c>
      <c r="C20265" s="9"/>
      <c r="D20265" s="8"/>
      <c r="E20265" s="8"/>
      <c r="F20265" s="10"/>
      <c r="G20265" s="8">
        <v>848</v>
      </c>
      <c r="H20265" s="8"/>
      <c r="I20265" s="8"/>
      <c r="J20265" s="8"/>
      <c r="K20265" s="8" t="s">
        <v>34004</v>
      </c>
    </row>
    <row r="20266" spans="1:11" x14ac:dyDescent="0.2">
      <c r="A20266" s="8">
        <f>IF(IFERROR((MATCH(G20266,$G$1:$G$12712,0)),0),INDEX($A$1:$A$12712,MATCH(G20266,$G$1:$G$12712,0)),MAX($A$2:$A20265)+1)</f>
        <v>15965</v>
      </c>
      <c r="B20266" s="8" t="e">
        <f t="shared" si="399"/>
        <v>#N/A</v>
      </c>
      <c r="C20266" s="9"/>
      <c r="D20266" s="8"/>
      <c r="E20266" s="8"/>
      <c r="F20266" s="10"/>
      <c r="G20266" s="8">
        <v>977</v>
      </c>
      <c r="H20266" s="8"/>
      <c r="I20266" s="8"/>
      <c r="J20266" s="8"/>
      <c r="K20266" s="8" t="s">
        <v>34004</v>
      </c>
    </row>
    <row r="20267" spans="1:11" x14ac:dyDescent="0.2">
      <c r="A20267" s="8">
        <f>IF(IFERROR((MATCH(G20267,$G$1:$G$12712,0)),0),INDEX($A$1:$A$12712,MATCH(G20267,$G$1:$G$12712,0)),MAX($A$2:$A20266)+1)</f>
        <v>15966</v>
      </c>
      <c r="B20267" s="8" t="e">
        <f t="shared" si="399"/>
        <v>#N/A</v>
      </c>
      <c r="C20267" s="9"/>
      <c r="D20267" s="8"/>
      <c r="E20267" s="8"/>
      <c r="F20267" s="10"/>
      <c r="G20267" s="8">
        <v>1000</v>
      </c>
      <c r="H20267" s="8"/>
      <c r="I20267" s="8"/>
      <c r="J20267" s="8"/>
      <c r="K20267" s="8" t="s">
        <v>34004</v>
      </c>
    </row>
    <row r="20268" spans="1:11" x14ac:dyDescent="0.2">
      <c r="A20268" s="8">
        <f>IF(IFERROR((MATCH(G20268,$G$1:$G$12712,0)),0),INDEX($A$1:$A$12712,MATCH(G20268,$G$1:$G$12712,0)),MAX($A$2:$A20267)+1)</f>
        <v>15967</v>
      </c>
      <c r="B20268" s="8" t="e">
        <f t="shared" si="399"/>
        <v>#N/A</v>
      </c>
      <c r="C20268" s="9"/>
      <c r="D20268" s="8"/>
      <c r="E20268" s="8"/>
      <c r="F20268" s="10"/>
      <c r="G20268" s="8">
        <v>1025</v>
      </c>
      <c r="H20268" s="8"/>
      <c r="I20268" s="8"/>
      <c r="J20268" s="8"/>
      <c r="K20268" s="8" t="s">
        <v>34004</v>
      </c>
    </row>
    <row r="20269" spans="1:11" x14ac:dyDescent="0.2">
      <c r="A20269" s="8">
        <f>IF(IFERROR((MATCH(G20269,$G$1:$G$12712,0)),0),INDEX($A$1:$A$12712,MATCH(G20269,$G$1:$G$12712,0)),MAX($A$2:$A20268)+1)</f>
        <v>15968</v>
      </c>
      <c r="B20269" s="8" t="e">
        <f t="shared" si="399"/>
        <v>#N/A</v>
      </c>
      <c r="C20269" s="9"/>
      <c r="D20269" s="8"/>
      <c r="E20269" s="8"/>
      <c r="F20269" s="10"/>
      <c r="G20269" s="8">
        <v>1050</v>
      </c>
      <c r="H20269" s="8"/>
      <c r="I20269" s="8"/>
      <c r="J20269" s="8"/>
      <c r="K20269" s="8" t="s">
        <v>34004</v>
      </c>
    </row>
    <row r="20270" spans="1:11" x14ac:dyDescent="0.2">
      <c r="A20270" s="8">
        <f>IF(IFERROR((MATCH(G20270,$G$1:$G$12712,0)),0),INDEX($A$1:$A$12712,MATCH(G20270,$G$1:$G$12712,0)),MAX($A$2:$A20269)+1)</f>
        <v>15969</v>
      </c>
      <c r="B20270" s="8" t="e">
        <f t="shared" si="399"/>
        <v>#N/A</v>
      </c>
      <c r="C20270" s="9"/>
      <c r="D20270" s="8"/>
      <c r="E20270" s="8"/>
      <c r="F20270" s="10"/>
      <c r="G20270" s="8">
        <v>1053</v>
      </c>
      <c r="H20270" s="8"/>
      <c r="I20270" s="8"/>
      <c r="J20270" s="8"/>
      <c r="K20270" s="8" t="s">
        <v>34004</v>
      </c>
    </row>
    <row r="20271" spans="1:11" x14ac:dyDescent="0.2">
      <c r="A20271" s="8">
        <f>IF(IFERROR((MATCH(G20271,$G$1:$G$12712,0)),0),INDEX($A$1:$A$12712,MATCH(G20271,$G$1:$G$12712,0)),MAX($A$2:$A20270)+1)</f>
        <v>15970</v>
      </c>
      <c r="B20271" s="8" t="e">
        <f t="shared" si="399"/>
        <v>#N/A</v>
      </c>
      <c r="C20271" s="9"/>
      <c r="D20271" s="8"/>
      <c r="E20271" s="8"/>
      <c r="F20271" s="10"/>
      <c r="G20271" s="8">
        <v>1065</v>
      </c>
      <c r="H20271" s="8"/>
      <c r="I20271" s="8"/>
      <c r="J20271" s="8"/>
      <c r="K20271" s="8" t="s">
        <v>34004</v>
      </c>
    </row>
    <row r="20272" spans="1:11" x14ac:dyDescent="0.2">
      <c r="A20272" s="8">
        <f>IF(IFERROR((MATCH(G20272,$G$1:$G$12712,0)),0),INDEX($A$1:$A$12712,MATCH(G20272,$G$1:$G$12712,0)),MAX($A$2:$A20271)+1)</f>
        <v>15971</v>
      </c>
      <c r="B20272" s="8" t="e">
        <f t="shared" si="399"/>
        <v>#N/A</v>
      </c>
      <c r="C20272" s="9"/>
      <c r="D20272" s="8"/>
      <c r="E20272" s="8"/>
      <c r="F20272" s="10"/>
      <c r="G20272" s="8">
        <v>1133</v>
      </c>
      <c r="H20272" s="8"/>
      <c r="I20272" s="8"/>
      <c r="J20272" s="8"/>
      <c r="K20272" s="8" t="s">
        <v>34004</v>
      </c>
    </row>
    <row r="20273" spans="1:11" x14ac:dyDescent="0.2">
      <c r="A20273" s="8">
        <f>IF(IFERROR((MATCH(G20273,$G$1:$G$12712,0)),0),INDEX($A$1:$A$12712,MATCH(G20273,$G$1:$G$12712,0)),MAX($A$2:$A20272)+1)</f>
        <v>15972</v>
      </c>
      <c r="B20273" s="8" t="e">
        <f t="shared" si="399"/>
        <v>#N/A</v>
      </c>
      <c r="C20273" s="9"/>
      <c r="D20273" s="8"/>
      <c r="E20273" s="8"/>
      <c r="F20273" s="10"/>
      <c r="G20273" s="8">
        <v>1196</v>
      </c>
      <c r="H20273" s="8"/>
      <c r="I20273" s="8"/>
      <c r="J20273" s="8"/>
      <c r="K20273" s="8" t="s">
        <v>34004</v>
      </c>
    </row>
    <row r="20274" spans="1:11" x14ac:dyDescent="0.2">
      <c r="A20274" s="8">
        <f>IF(IFERROR((MATCH(G20274,$G$1:$G$12712,0)),0),INDEX($A$1:$A$12712,MATCH(G20274,$G$1:$G$12712,0)),MAX($A$2:$A20273)+1)</f>
        <v>15973</v>
      </c>
      <c r="B20274" s="8" t="e">
        <f t="shared" si="399"/>
        <v>#N/A</v>
      </c>
      <c r="C20274" s="9"/>
      <c r="D20274" s="8"/>
      <c r="E20274" s="8"/>
      <c r="F20274" s="10"/>
      <c r="G20274" s="8">
        <v>1602</v>
      </c>
      <c r="H20274" s="8"/>
      <c r="I20274" s="8"/>
      <c r="J20274" s="8"/>
      <c r="K20274" s="8" t="s">
        <v>34004</v>
      </c>
    </row>
    <row r="20275" spans="1:11" x14ac:dyDescent="0.2">
      <c r="A20275" s="8">
        <f>IF(IFERROR((MATCH(G20275,$G$1:$G$12712,0)),0),INDEX($A$1:$A$12712,MATCH(G20275,$G$1:$G$12712,0)),MAX($A$2:$A20274)+1)</f>
        <v>15974</v>
      </c>
      <c r="B20275" s="8" t="e">
        <f t="shared" si="399"/>
        <v>#N/A</v>
      </c>
      <c r="C20275" s="9"/>
      <c r="D20275" s="8"/>
      <c r="E20275" s="8"/>
      <c r="F20275" s="10"/>
      <c r="G20275" s="8">
        <v>1608</v>
      </c>
      <c r="H20275" s="8"/>
      <c r="I20275" s="8"/>
      <c r="J20275" s="8"/>
      <c r="K20275" s="8" t="s">
        <v>34004</v>
      </c>
    </row>
    <row r="20276" spans="1:11" x14ac:dyDescent="0.2">
      <c r="A20276" s="8">
        <f>IF(IFERROR((MATCH(G20276,$G$1:$G$12712,0)),0),INDEX($A$1:$A$12712,MATCH(G20276,$G$1:$G$12712,0)),MAX($A$2:$A20275)+1)</f>
        <v>15975</v>
      </c>
      <c r="B20276" s="8" t="e">
        <f t="shared" si="399"/>
        <v>#N/A</v>
      </c>
      <c r="C20276" s="9"/>
      <c r="D20276" s="8"/>
      <c r="E20276" s="8"/>
      <c r="F20276" s="10"/>
      <c r="G20276" s="8">
        <v>1779</v>
      </c>
      <c r="H20276" s="8"/>
      <c r="I20276" s="8"/>
      <c r="J20276" s="8"/>
      <c r="K20276" s="8" t="s">
        <v>34004</v>
      </c>
    </row>
    <row r="20277" spans="1:11" x14ac:dyDescent="0.2">
      <c r="A20277" s="8">
        <f>IF(IFERROR((MATCH(G20277,$G$1:$G$12712,0)),0),INDEX($A$1:$A$12712,MATCH(G20277,$G$1:$G$12712,0)),MAX($A$2:$A20276)+1)</f>
        <v>15976</v>
      </c>
      <c r="B20277" s="8" t="e">
        <f t="shared" si="399"/>
        <v>#N/A</v>
      </c>
      <c r="C20277" s="9"/>
      <c r="D20277" s="8"/>
      <c r="E20277" s="8"/>
      <c r="F20277" s="10"/>
      <c r="G20277" s="8">
        <v>1783</v>
      </c>
      <c r="H20277" s="8"/>
      <c r="I20277" s="8"/>
      <c r="J20277" s="8"/>
      <c r="K20277" s="8" t="s">
        <v>34004</v>
      </c>
    </row>
    <row r="20278" spans="1:11" x14ac:dyDescent="0.2">
      <c r="A20278" s="8">
        <f>IF(IFERROR((MATCH(G20278,$G$1:$G$12712,0)),0),INDEX($A$1:$A$12712,MATCH(G20278,$G$1:$G$12712,0)),MAX($A$2:$A20277)+1)</f>
        <v>15977</v>
      </c>
      <c r="B20278" s="8" t="e">
        <f t="shared" si="399"/>
        <v>#N/A</v>
      </c>
      <c r="C20278" s="9"/>
      <c r="D20278" s="8"/>
      <c r="E20278" s="8"/>
      <c r="F20278" s="10"/>
      <c r="G20278" s="8">
        <v>1828</v>
      </c>
      <c r="H20278" s="8"/>
      <c r="I20278" s="8"/>
      <c r="J20278" s="8"/>
      <c r="K20278" s="8" t="s">
        <v>34004</v>
      </c>
    </row>
    <row r="20279" spans="1:11" x14ac:dyDescent="0.2">
      <c r="A20279" s="8">
        <f>IF(IFERROR((MATCH(G20279,$G$1:$G$12712,0)),0),INDEX($A$1:$A$12712,MATCH(G20279,$G$1:$G$12712,0)),MAX($A$2:$A20278)+1)</f>
        <v>15978</v>
      </c>
      <c r="B20279" s="8" t="e">
        <f t="shared" si="399"/>
        <v>#N/A</v>
      </c>
      <c r="C20279" s="9"/>
      <c r="D20279" s="8"/>
      <c r="E20279" s="8"/>
      <c r="F20279" s="10"/>
      <c r="G20279" s="8">
        <v>1833</v>
      </c>
      <c r="H20279" s="8"/>
      <c r="I20279" s="8"/>
      <c r="J20279" s="8"/>
      <c r="K20279" s="8" t="s">
        <v>34004</v>
      </c>
    </row>
    <row r="20280" spans="1:11" x14ac:dyDescent="0.2">
      <c r="A20280" s="8">
        <f>IF(IFERROR((MATCH(G20280,$G$1:$G$12712,0)),0),INDEX($A$1:$A$12712,MATCH(G20280,$G$1:$G$12712,0)),MAX($A$2:$A20279)+1)</f>
        <v>15979</v>
      </c>
      <c r="B20280" s="8" t="e">
        <f t="shared" si="399"/>
        <v>#N/A</v>
      </c>
      <c r="C20280" s="9"/>
      <c r="D20280" s="8"/>
      <c r="E20280" s="8"/>
      <c r="F20280" s="10"/>
      <c r="G20280" s="8">
        <v>1839</v>
      </c>
      <c r="H20280" s="8"/>
      <c r="I20280" s="8"/>
      <c r="J20280" s="8"/>
      <c r="K20280" s="8" t="s">
        <v>34004</v>
      </c>
    </row>
    <row r="20281" spans="1:11" x14ac:dyDescent="0.2">
      <c r="A20281" s="8">
        <f>IF(IFERROR((MATCH(G20281,$G$1:$G$12712,0)),0),INDEX($A$1:$A$12712,MATCH(G20281,$G$1:$G$12712,0)),MAX($A$2:$A20280)+1)</f>
        <v>15980</v>
      </c>
      <c r="B20281" s="8" t="e">
        <f t="shared" si="399"/>
        <v>#N/A</v>
      </c>
      <c r="C20281" s="9"/>
      <c r="D20281" s="8"/>
      <c r="E20281" s="8"/>
      <c r="F20281" s="10"/>
      <c r="G20281" s="8">
        <v>1857</v>
      </c>
      <c r="H20281" s="8"/>
      <c r="I20281" s="8"/>
      <c r="J20281" s="8"/>
      <c r="K20281" s="8" t="s">
        <v>34004</v>
      </c>
    </row>
    <row r="20282" spans="1:11" x14ac:dyDescent="0.2">
      <c r="A20282" s="8">
        <f>IF(IFERROR((MATCH(G20282,$G$1:$G$12712,0)),0),INDEX($A$1:$A$12712,MATCH(G20282,$G$1:$G$12712,0)),MAX($A$2:$A20281)+1)</f>
        <v>15981</v>
      </c>
      <c r="B20282" s="8" t="e">
        <f t="shared" si="399"/>
        <v>#N/A</v>
      </c>
      <c r="C20282" s="9"/>
      <c r="D20282" s="8"/>
      <c r="E20282" s="8"/>
      <c r="F20282" s="10"/>
      <c r="G20282" s="8">
        <v>1863</v>
      </c>
      <c r="H20282" s="8"/>
      <c r="I20282" s="8"/>
      <c r="J20282" s="8"/>
      <c r="K20282" s="8" t="s">
        <v>34004</v>
      </c>
    </row>
    <row r="20283" spans="1:11" x14ac:dyDescent="0.2">
      <c r="A20283" s="8">
        <f>IF(IFERROR((MATCH(G20283,$G$1:$G$12712,0)),0),INDEX($A$1:$A$12712,MATCH(G20283,$G$1:$G$12712,0)),MAX($A$2:$A20282)+1)</f>
        <v>15982</v>
      </c>
      <c r="B20283" s="8" t="e">
        <f t="shared" si="399"/>
        <v>#N/A</v>
      </c>
      <c r="C20283" s="9"/>
      <c r="D20283" s="8"/>
      <c r="E20283" s="8"/>
      <c r="F20283" s="10"/>
      <c r="G20283" s="8">
        <v>1938</v>
      </c>
      <c r="H20283" s="8"/>
      <c r="I20283" s="8"/>
      <c r="J20283" s="8"/>
      <c r="K20283" s="8" t="s">
        <v>34004</v>
      </c>
    </row>
    <row r="20284" spans="1:11" x14ac:dyDescent="0.2">
      <c r="A20284" s="8">
        <f>IF(IFERROR((MATCH(G20284,$G$1:$G$12712,0)),0),INDEX($A$1:$A$12712,MATCH(G20284,$G$1:$G$12712,0)),MAX($A$2:$A20283)+1)</f>
        <v>15983</v>
      </c>
      <c r="B20284" s="8" t="e">
        <f t="shared" si="399"/>
        <v>#N/A</v>
      </c>
      <c r="C20284" s="9"/>
      <c r="D20284" s="8"/>
      <c r="E20284" s="8"/>
      <c r="F20284" s="10"/>
      <c r="G20284" s="8">
        <v>1941</v>
      </c>
      <c r="H20284" s="8"/>
      <c r="I20284" s="8"/>
      <c r="J20284" s="8"/>
      <c r="K20284" s="8" t="s">
        <v>34004</v>
      </c>
    </row>
    <row r="20285" spans="1:11" x14ac:dyDescent="0.2">
      <c r="A20285" s="8">
        <f>IF(IFERROR((MATCH(G20285,$G$1:$G$12712,0)),0),INDEX($A$1:$A$12712,MATCH(G20285,$G$1:$G$12712,0)),MAX($A$2:$A20284)+1)</f>
        <v>15984</v>
      </c>
      <c r="B20285" s="8" t="e">
        <f t="shared" si="399"/>
        <v>#N/A</v>
      </c>
      <c r="C20285" s="9"/>
      <c r="D20285" s="8"/>
      <c r="E20285" s="8"/>
      <c r="F20285" s="10"/>
      <c r="G20285" s="8">
        <v>1947</v>
      </c>
      <c r="H20285" s="8"/>
      <c r="I20285" s="8"/>
      <c r="J20285" s="8"/>
      <c r="K20285" s="8" t="s">
        <v>34004</v>
      </c>
    </row>
    <row r="20286" spans="1:11" x14ac:dyDescent="0.2">
      <c r="A20286" s="8">
        <f>IF(IFERROR((MATCH(G20286,$G$1:$G$12712,0)),0),INDEX($A$1:$A$12712,MATCH(G20286,$G$1:$G$12712,0)),MAX($A$2:$A20285)+1)</f>
        <v>15985</v>
      </c>
      <c r="B20286" s="8" t="e">
        <f t="shared" si="399"/>
        <v>#N/A</v>
      </c>
      <c r="C20286" s="9"/>
      <c r="D20286" s="8"/>
      <c r="E20286" s="8"/>
      <c r="F20286" s="10"/>
      <c r="G20286" s="8">
        <v>1949</v>
      </c>
      <c r="H20286" s="8"/>
      <c r="I20286" s="8"/>
      <c r="J20286" s="8"/>
      <c r="K20286" s="8" t="s">
        <v>34004</v>
      </c>
    </row>
    <row r="20287" spans="1:11" x14ac:dyDescent="0.2">
      <c r="A20287" s="8">
        <f>IF(IFERROR((MATCH(G20287,$G$1:$G$12712,0)),0),INDEX($A$1:$A$12712,MATCH(G20287,$G$1:$G$12712,0)),MAX($A$2:$A20286)+1)</f>
        <v>15986</v>
      </c>
      <c r="B20287" s="8" t="e">
        <f t="shared" si="399"/>
        <v>#N/A</v>
      </c>
      <c r="C20287" s="9"/>
      <c r="D20287" s="8"/>
      <c r="E20287" s="8"/>
      <c r="F20287" s="10"/>
      <c r="G20287" s="8">
        <v>2087</v>
      </c>
      <c r="H20287" s="8"/>
      <c r="I20287" s="8"/>
      <c r="J20287" s="8"/>
      <c r="K20287" s="8" t="s">
        <v>34004</v>
      </c>
    </row>
    <row r="20288" spans="1:11" x14ac:dyDescent="0.2">
      <c r="A20288" s="8">
        <f>IF(IFERROR((MATCH(G20288,$G$1:$G$12712,0)),0),INDEX($A$1:$A$12712,MATCH(G20288,$G$1:$G$12712,0)),MAX($A$2:$A20287)+1)</f>
        <v>15987</v>
      </c>
      <c r="B20288" s="8" t="e">
        <f t="shared" si="399"/>
        <v>#N/A</v>
      </c>
      <c r="C20288" s="9"/>
      <c r="D20288" s="8"/>
      <c r="E20288" s="8"/>
      <c r="F20288" s="10"/>
      <c r="G20288" s="8">
        <v>2252</v>
      </c>
      <c r="H20288" s="8"/>
      <c r="I20288" s="8"/>
      <c r="J20288" s="8"/>
      <c r="K20288" s="8" t="s">
        <v>34004</v>
      </c>
    </row>
    <row r="20289" spans="1:11" x14ac:dyDescent="0.2">
      <c r="A20289" s="8">
        <f>IF(IFERROR((MATCH(G20289,$G$1:$G$12712,0)),0),INDEX($A$1:$A$12712,MATCH(G20289,$G$1:$G$12712,0)),MAX($A$2:$A20288)+1)</f>
        <v>15988</v>
      </c>
      <c r="B20289" s="8" t="e">
        <f t="shared" si="399"/>
        <v>#N/A</v>
      </c>
      <c r="C20289" s="9"/>
      <c r="D20289" s="8"/>
      <c r="E20289" s="8"/>
      <c r="F20289" s="10"/>
      <c r="G20289" s="8">
        <v>2272</v>
      </c>
      <c r="H20289" s="8"/>
      <c r="I20289" s="8"/>
      <c r="J20289" s="8"/>
      <c r="K20289" s="8" t="s">
        <v>34004</v>
      </c>
    </row>
    <row r="20290" spans="1:11" x14ac:dyDescent="0.2">
      <c r="A20290" s="8">
        <f>IF(IFERROR((MATCH(G20290,$G$1:$G$12712,0)),0),INDEX($A$1:$A$12712,MATCH(G20290,$G$1:$G$12712,0)),MAX($A$2:$A20289)+1)</f>
        <v>15989</v>
      </c>
      <c r="B20290" s="8" t="e">
        <f t="shared" si="399"/>
        <v>#N/A</v>
      </c>
      <c r="C20290" s="9"/>
      <c r="D20290" s="8"/>
      <c r="E20290" s="8"/>
      <c r="F20290" s="10"/>
      <c r="G20290" s="8">
        <v>2323</v>
      </c>
      <c r="H20290" s="8"/>
      <c r="I20290" s="8"/>
      <c r="J20290" s="8"/>
      <c r="K20290" s="8" t="s">
        <v>34004</v>
      </c>
    </row>
    <row r="20291" spans="1:11" x14ac:dyDescent="0.2">
      <c r="A20291" s="8">
        <f>IF(IFERROR((MATCH(G20291,$G$1:$G$12712,0)),0),INDEX($A$1:$A$12712,MATCH(G20291,$G$1:$G$12712,0)),MAX($A$2:$A20290)+1)</f>
        <v>15990</v>
      </c>
      <c r="B20291" s="8" t="e">
        <f t="shared" si="399"/>
        <v>#N/A</v>
      </c>
      <c r="C20291" s="9"/>
      <c r="D20291" s="8"/>
      <c r="E20291" s="8"/>
      <c r="F20291" s="10"/>
      <c r="G20291" s="8">
        <v>2637</v>
      </c>
      <c r="H20291" s="8"/>
      <c r="I20291" s="8"/>
      <c r="J20291" s="8"/>
      <c r="K20291" s="8" t="s">
        <v>34004</v>
      </c>
    </row>
    <row r="20292" spans="1:11" x14ac:dyDescent="0.2">
      <c r="A20292" s="8">
        <f>IF(IFERROR((MATCH(G20292,$G$1:$G$12712,0)),0),INDEX($A$1:$A$12712,MATCH(G20292,$G$1:$G$12712,0)),MAX($A$2:$A20291)+1)</f>
        <v>15991</v>
      </c>
      <c r="B20292" s="8" t="e">
        <f t="shared" si="399"/>
        <v>#N/A</v>
      </c>
      <c r="C20292" s="9"/>
      <c r="D20292" s="8"/>
      <c r="E20292" s="8"/>
      <c r="F20292" s="10"/>
      <c r="G20292" s="8">
        <v>2717</v>
      </c>
      <c r="H20292" s="8"/>
      <c r="I20292" s="8"/>
      <c r="J20292" s="8"/>
      <c r="K20292" s="8" t="s">
        <v>34004</v>
      </c>
    </row>
    <row r="20293" spans="1:11" x14ac:dyDescent="0.2">
      <c r="A20293" s="8">
        <f>IF(IFERROR((MATCH(G20293,$G$1:$G$12712,0)),0),INDEX($A$1:$A$12712,MATCH(G20293,$G$1:$G$12712,0)),MAX($A$2:$A20292)+1)</f>
        <v>15992</v>
      </c>
      <c r="B20293" s="8" t="e">
        <f t="shared" si="399"/>
        <v>#N/A</v>
      </c>
      <c r="C20293" s="9"/>
      <c r="D20293" s="8"/>
      <c r="E20293" s="8"/>
      <c r="F20293" s="10"/>
      <c r="G20293" s="8">
        <v>2742</v>
      </c>
      <c r="H20293" s="8"/>
      <c r="I20293" s="8"/>
      <c r="J20293" s="8"/>
      <c r="K20293" s="8" t="s">
        <v>34004</v>
      </c>
    </row>
    <row r="20294" spans="1:11" x14ac:dyDescent="0.2">
      <c r="A20294" s="8">
        <f>IF(IFERROR((MATCH(G20294,$G$1:$G$12712,0)),0),INDEX($A$1:$A$12712,MATCH(G20294,$G$1:$G$12712,0)),MAX($A$2:$A20293)+1)</f>
        <v>15993</v>
      </c>
      <c r="B20294" s="8" t="e">
        <f t="shared" si="399"/>
        <v>#N/A</v>
      </c>
      <c r="C20294" s="9"/>
      <c r="D20294" s="8"/>
      <c r="E20294" s="8"/>
      <c r="F20294" s="10"/>
      <c r="G20294" s="8">
        <v>2744</v>
      </c>
      <c r="H20294" s="8"/>
      <c r="I20294" s="8"/>
      <c r="J20294" s="8"/>
      <c r="K20294" s="8" t="s">
        <v>34004</v>
      </c>
    </row>
    <row r="20295" spans="1:11" x14ac:dyDescent="0.2">
      <c r="A20295" s="8">
        <f>IF(IFERROR((MATCH(G20295,$G$1:$G$12712,0)),0),INDEX($A$1:$A$12712,MATCH(G20295,$G$1:$G$12712,0)),MAX($A$2:$A20294)+1)</f>
        <v>15994</v>
      </c>
      <c r="B20295" s="8" t="e">
        <f t="shared" si="399"/>
        <v>#N/A</v>
      </c>
      <c r="C20295" s="9"/>
      <c r="D20295" s="8"/>
      <c r="E20295" s="8"/>
      <c r="F20295" s="10"/>
      <c r="G20295" s="8">
        <v>3042</v>
      </c>
      <c r="H20295" s="8"/>
      <c r="I20295" s="8"/>
      <c r="J20295" s="8"/>
      <c r="K20295" s="8" t="s">
        <v>34004</v>
      </c>
    </row>
    <row r="20296" spans="1:11" x14ac:dyDescent="0.2">
      <c r="A20296" s="8">
        <f>IF(IFERROR((MATCH(G20296,$G$1:$G$12712,0)),0),INDEX($A$1:$A$12712,MATCH(G20296,$G$1:$G$12712,0)),MAX($A$2:$A20295)+1)</f>
        <v>15995</v>
      </c>
      <c r="B20296" s="8" t="e">
        <f t="shared" si="399"/>
        <v>#N/A</v>
      </c>
      <c r="C20296" s="9"/>
      <c r="D20296" s="8"/>
      <c r="E20296" s="8"/>
      <c r="F20296" s="10"/>
      <c r="G20296" s="8">
        <v>3069</v>
      </c>
      <c r="H20296" s="8"/>
      <c r="I20296" s="8"/>
      <c r="J20296" s="8"/>
      <c r="K20296" s="8" t="s">
        <v>34004</v>
      </c>
    </row>
    <row r="20297" spans="1:11" x14ac:dyDescent="0.2">
      <c r="A20297" s="8">
        <f>IF(IFERROR((MATCH(G20297,$G$1:$G$12712,0)),0),INDEX($A$1:$A$12712,MATCH(G20297,$G$1:$G$12712,0)),MAX($A$2:$A20296)+1)</f>
        <v>15996</v>
      </c>
      <c r="B20297" s="8" t="e">
        <f t="shared" si="399"/>
        <v>#N/A</v>
      </c>
      <c r="C20297" s="9"/>
      <c r="D20297" s="8"/>
      <c r="E20297" s="8"/>
      <c r="F20297" s="10"/>
      <c r="G20297" s="8">
        <v>3634</v>
      </c>
      <c r="H20297" s="8"/>
      <c r="I20297" s="8"/>
      <c r="J20297" s="8"/>
      <c r="K20297" s="8" t="s">
        <v>34004</v>
      </c>
    </row>
    <row r="20298" spans="1:11" x14ac:dyDescent="0.2">
      <c r="A20298" s="8">
        <f>IF(IFERROR((MATCH(G20298,$G$1:$G$12712,0)),0),INDEX($A$1:$A$12712,MATCH(G20298,$G$1:$G$12712,0)),MAX($A$2:$A20297)+1)</f>
        <v>15997</v>
      </c>
      <c r="B20298" s="8" t="e">
        <f t="shared" si="399"/>
        <v>#N/A</v>
      </c>
      <c r="C20298" s="9"/>
      <c r="D20298" s="8"/>
      <c r="E20298" s="8"/>
      <c r="F20298" s="10"/>
      <c r="G20298" s="8">
        <v>3635</v>
      </c>
      <c r="H20298" s="8"/>
      <c r="I20298" s="8"/>
      <c r="J20298" s="8"/>
      <c r="K20298" s="8" t="s">
        <v>34004</v>
      </c>
    </row>
    <row r="20299" spans="1:11" x14ac:dyDescent="0.2">
      <c r="A20299" s="8">
        <f>IF(IFERROR((MATCH(G20299,$G$1:$G$12712,0)),0),INDEX($A$1:$A$12712,MATCH(G20299,$G$1:$G$12712,0)),MAX($A$2:$A20298)+1)</f>
        <v>15998</v>
      </c>
      <c r="B20299" s="8" t="e">
        <f t="shared" si="399"/>
        <v>#N/A</v>
      </c>
      <c r="C20299" s="9"/>
      <c r="D20299" s="8"/>
      <c r="E20299" s="8"/>
      <c r="F20299" s="10"/>
      <c r="G20299" s="8">
        <v>3636</v>
      </c>
      <c r="H20299" s="8"/>
      <c r="I20299" s="8"/>
      <c r="J20299" s="8"/>
      <c r="K20299" s="8" t="s">
        <v>34004</v>
      </c>
    </row>
    <row r="20300" spans="1:11" x14ac:dyDescent="0.2">
      <c r="A20300" s="8">
        <f>IF(IFERROR((MATCH(G20300,$G$1:$G$12712,0)),0),INDEX($A$1:$A$12712,MATCH(G20300,$G$1:$G$12712,0)),MAX($A$2:$A20299)+1)</f>
        <v>15999</v>
      </c>
      <c r="B20300" s="8" t="e">
        <f t="shared" si="399"/>
        <v>#N/A</v>
      </c>
      <c r="C20300" s="9"/>
      <c r="D20300" s="8"/>
      <c r="E20300" s="8"/>
      <c r="F20300" s="10"/>
      <c r="G20300" s="8">
        <v>3641</v>
      </c>
      <c r="H20300" s="8"/>
      <c r="I20300" s="8"/>
      <c r="J20300" s="8"/>
      <c r="K20300" s="8" t="s">
        <v>34004</v>
      </c>
    </row>
    <row r="20301" spans="1:11" x14ac:dyDescent="0.2">
      <c r="A20301" s="8">
        <f>IF(IFERROR((MATCH(G20301,$G$1:$G$12712,0)),0),INDEX($A$1:$A$12712,MATCH(G20301,$G$1:$G$12712,0)),MAX($A$2:$A20300)+1)</f>
        <v>16000</v>
      </c>
      <c r="B20301" s="8" t="e">
        <f t="shared" si="399"/>
        <v>#N/A</v>
      </c>
      <c r="C20301" s="9"/>
      <c r="D20301" s="8"/>
      <c r="E20301" s="8"/>
      <c r="F20301" s="10"/>
      <c r="G20301" s="8">
        <v>3647</v>
      </c>
      <c r="H20301" s="8"/>
      <c r="I20301" s="8"/>
      <c r="J20301" s="8"/>
      <c r="K20301" s="8" t="s">
        <v>34004</v>
      </c>
    </row>
    <row r="20302" spans="1:11" x14ac:dyDescent="0.2">
      <c r="A20302" s="8">
        <f>IF(IFERROR((MATCH(G20302,$G$1:$G$12712,0)),0),INDEX($A$1:$A$12712,MATCH(G20302,$G$1:$G$12712,0)),MAX($A$2:$A20301)+1)</f>
        <v>16001</v>
      </c>
      <c r="B20302" s="8" t="e">
        <f t="shared" si="399"/>
        <v>#N/A</v>
      </c>
      <c r="C20302" s="9"/>
      <c r="D20302" s="8"/>
      <c r="E20302" s="8"/>
      <c r="F20302" s="10"/>
      <c r="G20302" s="8">
        <v>3664</v>
      </c>
      <c r="H20302" s="8"/>
      <c r="I20302" s="8"/>
      <c r="J20302" s="8"/>
      <c r="K20302" s="8" t="s">
        <v>34004</v>
      </c>
    </row>
    <row r="20303" spans="1:11" x14ac:dyDescent="0.2">
      <c r="A20303" s="8">
        <f>IF(IFERROR((MATCH(G20303,$G$1:$G$12712,0)),0),INDEX($A$1:$A$12712,MATCH(G20303,$G$1:$G$12712,0)),MAX($A$2:$A20302)+1)</f>
        <v>16002</v>
      </c>
      <c r="B20303" s="8" t="e">
        <f t="shared" si="399"/>
        <v>#N/A</v>
      </c>
      <c r="C20303" s="9"/>
      <c r="D20303" s="8"/>
      <c r="E20303" s="8"/>
      <c r="F20303" s="10"/>
      <c r="G20303" s="8">
        <v>3668</v>
      </c>
      <c r="H20303" s="8"/>
      <c r="I20303" s="8"/>
      <c r="J20303" s="8"/>
      <c r="K20303" s="8" t="s">
        <v>34004</v>
      </c>
    </row>
    <row r="20304" spans="1:11" x14ac:dyDescent="0.2">
      <c r="A20304" s="8">
        <f>IF(IFERROR((MATCH(G20304,$G$1:$G$12712,0)),0),INDEX($A$1:$A$12712,MATCH(G20304,$G$1:$G$12712,0)),MAX($A$2:$A20303)+1)</f>
        <v>16003</v>
      </c>
      <c r="B20304" s="8" t="e">
        <f t="shared" si="399"/>
        <v>#N/A</v>
      </c>
      <c r="C20304" s="9"/>
      <c r="D20304" s="8"/>
      <c r="E20304" s="8"/>
      <c r="F20304" s="10"/>
      <c r="G20304" s="8">
        <v>3673</v>
      </c>
      <c r="H20304" s="8"/>
      <c r="I20304" s="8"/>
      <c r="J20304" s="8"/>
      <c r="K20304" s="8" t="s">
        <v>34004</v>
      </c>
    </row>
    <row r="20305" spans="1:11" x14ac:dyDescent="0.2">
      <c r="A20305" s="8">
        <f>IF(IFERROR((MATCH(G20305,$G$1:$G$12712,0)),0),INDEX($A$1:$A$12712,MATCH(G20305,$G$1:$G$12712,0)),MAX($A$2:$A20304)+1)</f>
        <v>16004</v>
      </c>
      <c r="B20305" s="8" t="e">
        <f t="shared" si="399"/>
        <v>#N/A</v>
      </c>
      <c r="C20305" s="9"/>
      <c r="D20305" s="8"/>
      <c r="E20305" s="8"/>
      <c r="F20305" s="10"/>
      <c r="G20305" s="8">
        <v>3674</v>
      </c>
      <c r="H20305" s="8"/>
      <c r="I20305" s="8"/>
      <c r="J20305" s="8"/>
      <c r="K20305" s="8" t="s">
        <v>34004</v>
      </c>
    </row>
    <row r="20306" spans="1:11" x14ac:dyDescent="0.2">
      <c r="A20306" s="8">
        <f>IF(IFERROR((MATCH(G20306,$G$1:$G$12712,0)),0),INDEX($A$1:$A$12712,MATCH(G20306,$G$1:$G$12712,0)),MAX($A$2:$A20305)+1)</f>
        <v>16005</v>
      </c>
      <c r="B20306" s="8" t="e">
        <f t="shared" si="399"/>
        <v>#N/A</v>
      </c>
      <c r="C20306" s="9"/>
      <c r="D20306" s="8"/>
      <c r="E20306" s="8"/>
      <c r="F20306" s="10"/>
      <c r="G20306" s="8">
        <v>3679</v>
      </c>
      <c r="H20306" s="8"/>
      <c r="I20306" s="8"/>
      <c r="J20306" s="8"/>
      <c r="K20306" s="8" t="s">
        <v>34004</v>
      </c>
    </row>
    <row r="20307" spans="1:11" x14ac:dyDescent="0.2">
      <c r="A20307" s="8">
        <f>IF(IFERROR((MATCH(G20307,$G$1:$G$12712,0)),0),INDEX($A$1:$A$12712,MATCH(G20307,$G$1:$G$12712,0)),MAX($A$2:$A20306)+1)</f>
        <v>16006</v>
      </c>
      <c r="B20307" s="8" t="e">
        <f t="shared" si="399"/>
        <v>#N/A</v>
      </c>
      <c r="C20307" s="9"/>
      <c r="D20307" s="8"/>
      <c r="E20307" s="8"/>
      <c r="F20307" s="10"/>
      <c r="G20307" s="8">
        <v>3680</v>
      </c>
      <c r="H20307" s="8"/>
      <c r="I20307" s="8"/>
      <c r="J20307" s="8"/>
      <c r="K20307" s="8" t="s">
        <v>34004</v>
      </c>
    </row>
    <row r="20308" spans="1:11" x14ac:dyDescent="0.2">
      <c r="A20308" s="8">
        <f>IF(IFERROR((MATCH(G20308,$G$1:$G$12712,0)),0),INDEX($A$1:$A$12712,MATCH(G20308,$G$1:$G$12712,0)),MAX($A$2:$A20307)+1)</f>
        <v>16007</v>
      </c>
      <c r="B20308" s="8" t="e">
        <f t="shared" ref="B20308:B20371" si="400">IF(COUNTIF($G$1:$G$12712,G20308&gt;0),0,INDEX($A$1:$A$12712,MATCH(G20308,$G$1:$G$12712,0)))</f>
        <v>#N/A</v>
      </c>
      <c r="C20308" s="9"/>
      <c r="D20308" s="8"/>
      <c r="E20308" s="8"/>
      <c r="F20308" s="10"/>
      <c r="G20308" s="8">
        <v>3681</v>
      </c>
      <c r="H20308" s="8"/>
      <c r="I20308" s="8"/>
      <c r="J20308" s="8"/>
      <c r="K20308" s="8" t="s">
        <v>34004</v>
      </c>
    </row>
    <row r="20309" spans="1:11" x14ac:dyDescent="0.2">
      <c r="A20309" s="8">
        <f>IF(IFERROR((MATCH(G20309,$G$1:$G$12712,0)),0),INDEX($A$1:$A$12712,MATCH(G20309,$G$1:$G$12712,0)),MAX($A$2:$A20308)+1)</f>
        <v>16008</v>
      </c>
      <c r="B20309" s="8" t="e">
        <f t="shared" si="400"/>
        <v>#N/A</v>
      </c>
      <c r="C20309" s="9"/>
      <c r="D20309" s="8"/>
      <c r="E20309" s="8"/>
      <c r="F20309" s="10"/>
      <c r="G20309" s="8">
        <v>3682</v>
      </c>
      <c r="H20309" s="8"/>
      <c r="I20309" s="8"/>
      <c r="J20309" s="8"/>
      <c r="K20309" s="8" t="s">
        <v>34004</v>
      </c>
    </row>
    <row r="20310" spans="1:11" x14ac:dyDescent="0.2">
      <c r="A20310" s="8">
        <f>IF(IFERROR((MATCH(G20310,$G$1:$G$12712,0)),0),INDEX($A$1:$A$12712,MATCH(G20310,$G$1:$G$12712,0)),MAX($A$2:$A20309)+1)</f>
        <v>16009</v>
      </c>
      <c r="B20310" s="8" t="e">
        <f t="shared" si="400"/>
        <v>#N/A</v>
      </c>
      <c r="C20310" s="9"/>
      <c r="D20310" s="8"/>
      <c r="E20310" s="8"/>
      <c r="F20310" s="10"/>
      <c r="G20310" s="8">
        <v>3685</v>
      </c>
      <c r="H20310" s="8"/>
      <c r="I20310" s="8"/>
      <c r="J20310" s="8"/>
      <c r="K20310" s="8" t="s">
        <v>34004</v>
      </c>
    </row>
    <row r="20311" spans="1:11" x14ac:dyDescent="0.2">
      <c r="A20311" s="8">
        <f>IF(IFERROR((MATCH(G20311,$G$1:$G$12712,0)),0),INDEX($A$1:$A$12712,MATCH(G20311,$G$1:$G$12712,0)),MAX($A$2:$A20310)+1)</f>
        <v>16010</v>
      </c>
      <c r="B20311" s="8" t="e">
        <f t="shared" si="400"/>
        <v>#N/A</v>
      </c>
      <c r="C20311" s="9"/>
      <c r="D20311" s="8"/>
      <c r="E20311" s="8"/>
      <c r="F20311" s="10"/>
      <c r="G20311" s="8">
        <v>3689</v>
      </c>
      <c r="H20311" s="8"/>
      <c r="I20311" s="8"/>
      <c r="J20311" s="8"/>
      <c r="K20311" s="8" t="s">
        <v>34004</v>
      </c>
    </row>
    <row r="20312" spans="1:11" x14ac:dyDescent="0.2">
      <c r="A20312" s="8">
        <f>IF(IFERROR((MATCH(G20312,$G$1:$G$12712,0)),0),INDEX($A$1:$A$12712,MATCH(G20312,$G$1:$G$12712,0)),MAX($A$2:$A20311)+1)</f>
        <v>16011</v>
      </c>
      <c r="B20312" s="8" t="e">
        <f t="shared" si="400"/>
        <v>#N/A</v>
      </c>
      <c r="C20312" s="9"/>
      <c r="D20312" s="8"/>
      <c r="E20312" s="8"/>
      <c r="F20312" s="10"/>
      <c r="G20312" s="8">
        <v>3690</v>
      </c>
      <c r="H20312" s="8"/>
      <c r="I20312" s="8"/>
      <c r="J20312" s="8"/>
      <c r="K20312" s="8" t="s">
        <v>34004</v>
      </c>
    </row>
    <row r="20313" spans="1:11" x14ac:dyDescent="0.2">
      <c r="A20313" s="8">
        <f>IF(IFERROR((MATCH(G20313,$G$1:$G$12712,0)),0),INDEX($A$1:$A$12712,MATCH(G20313,$G$1:$G$12712,0)),MAX($A$2:$A20312)+1)</f>
        <v>16012</v>
      </c>
      <c r="B20313" s="8" t="e">
        <f t="shared" si="400"/>
        <v>#N/A</v>
      </c>
      <c r="C20313" s="9"/>
      <c r="D20313" s="8"/>
      <c r="E20313" s="8"/>
      <c r="F20313" s="10"/>
      <c r="G20313" s="8">
        <v>3692</v>
      </c>
      <c r="H20313" s="8"/>
      <c r="I20313" s="8"/>
      <c r="J20313" s="8"/>
      <c r="K20313" s="8" t="s">
        <v>34004</v>
      </c>
    </row>
    <row r="20314" spans="1:11" x14ac:dyDescent="0.2">
      <c r="A20314" s="8">
        <f>IF(IFERROR((MATCH(G20314,$G$1:$G$12712,0)),0),INDEX($A$1:$A$12712,MATCH(G20314,$G$1:$G$12712,0)),MAX($A$2:$A20313)+1)</f>
        <v>16013</v>
      </c>
      <c r="B20314" s="8" t="e">
        <f t="shared" si="400"/>
        <v>#N/A</v>
      </c>
      <c r="C20314" s="9"/>
      <c r="D20314" s="8"/>
      <c r="E20314" s="8"/>
      <c r="F20314" s="10"/>
      <c r="G20314" s="8">
        <v>3705</v>
      </c>
      <c r="H20314" s="8"/>
      <c r="I20314" s="8"/>
      <c r="J20314" s="8"/>
      <c r="K20314" s="8" t="s">
        <v>34004</v>
      </c>
    </row>
    <row r="20315" spans="1:11" x14ac:dyDescent="0.2">
      <c r="A20315" s="8">
        <f>IF(IFERROR((MATCH(G20315,$G$1:$G$12712,0)),0),INDEX($A$1:$A$12712,MATCH(G20315,$G$1:$G$12712,0)),MAX($A$2:$A20314)+1)</f>
        <v>16014</v>
      </c>
      <c r="B20315" s="8" t="e">
        <f t="shared" si="400"/>
        <v>#N/A</v>
      </c>
      <c r="C20315" s="9"/>
      <c r="D20315" s="8"/>
      <c r="E20315" s="8"/>
      <c r="F20315" s="10"/>
      <c r="G20315" s="8">
        <v>3707</v>
      </c>
      <c r="H20315" s="8"/>
      <c r="I20315" s="8"/>
      <c r="J20315" s="8"/>
      <c r="K20315" s="8" t="s">
        <v>34004</v>
      </c>
    </row>
    <row r="20316" spans="1:11" x14ac:dyDescent="0.2">
      <c r="A20316" s="8">
        <f>IF(IFERROR((MATCH(G20316,$G$1:$G$12712,0)),0),INDEX($A$1:$A$12712,MATCH(G20316,$G$1:$G$12712,0)),MAX($A$2:$A20315)+1)</f>
        <v>16015</v>
      </c>
      <c r="B20316" s="8" t="e">
        <f t="shared" si="400"/>
        <v>#N/A</v>
      </c>
      <c r="C20316" s="9"/>
      <c r="D20316" s="8"/>
      <c r="E20316" s="8"/>
      <c r="F20316" s="10"/>
      <c r="G20316" s="8">
        <v>3713</v>
      </c>
      <c r="H20316" s="8"/>
      <c r="I20316" s="8"/>
      <c r="J20316" s="8"/>
      <c r="K20316" s="8" t="s">
        <v>34004</v>
      </c>
    </row>
    <row r="20317" spans="1:11" x14ac:dyDescent="0.2">
      <c r="A20317" s="8">
        <f>IF(IFERROR((MATCH(G20317,$G$1:$G$12712,0)),0),INDEX($A$1:$A$12712,MATCH(G20317,$G$1:$G$12712,0)),MAX($A$2:$A20316)+1)</f>
        <v>16016</v>
      </c>
      <c r="B20317" s="8" t="e">
        <f t="shared" si="400"/>
        <v>#N/A</v>
      </c>
      <c r="C20317" s="9"/>
      <c r="D20317" s="8"/>
      <c r="E20317" s="8"/>
      <c r="F20317" s="10"/>
      <c r="G20317" s="8">
        <v>3718</v>
      </c>
      <c r="H20317" s="8"/>
      <c r="I20317" s="8"/>
      <c r="J20317" s="8"/>
      <c r="K20317" s="8" t="s">
        <v>34004</v>
      </c>
    </row>
    <row r="20318" spans="1:11" x14ac:dyDescent="0.2">
      <c r="A20318" s="8">
        <f>IF(IFERROR((MATCH(G20318,$G$1:$G$12712,0)),0),INDEX($A$1:$A$12712,MATCH(G20318,$G$1:$G$12712,0)),MAX($A$2:$A20317)+1)</f>
        <v>16017</v>
      </c>
      <c r="B20318" s="8" t="e">
        <f t="shared" si="400"/>
        <v>#N/A</v>
      </c>
      <c r="C20318" s="9"/>
      <c r="D20318" s="8"/>
      <c r="E20318" s="8"/>
      <c r="F20318" s="10"/>
      <c r="G20318" s="8">
        <v>3719</v>
      </c>
      <c r="H20318" s="8"/>
      <c r="I20318" s="8"/>
      <c r="J20318" s="8"/>
      <c r="K20318" s="8" t="s">
        <v>34004</v>
      </c>
    </row>
    <row r="20319" spans="1:11" x14ac:dyDescent="0.2">
      <c r="A20319" s="8">
        <f>IF(IFERROR((MATCH(G20319,$G$1:$G$12712,0)),0),INDEX($A$1:$A$12712,MATCH(G20319,$G$1:$G$12712,0)),MAX($A$2:$A20318)+1)</f>
        <v>16018</v>
      </c>
      <c r="B20319" s="8" t="e">
        <f t="shared" si="400"/>
        <v>#N/A</v>
      </c>
      <c r="C20319" s="9"/>
      <c r="D20319" s="8"/>
      <c r="E20319" s="8"/>
      <c r="F20319" s="10"/>
      <c r="G20319" s="8">
        <v>3721</v>
      </c>
      <c r="H20319" s="8"/>
      <c r="I20319" s="8"/>
      <c r="J20319" s="8"/>
      <c r="K20319" s="8" t="s">
        <v>34004</v>
      </c>
    </row>
    <row r="20320" spans="1:11" x14ac:dyDescent="0.2">
      <c r="A20320" s="8">
        <f>IF(IFERROR((MATCH(G20320,$G$1:$G$12712,0)),0),INDEX($A$1:$A$12712,MATCH(G20320,$G$1:$G$12712,0)),MAX($A$2:$A20319)+1)</f>
        <v>16019</v>
      </c>
      <c r="B20320" s="8" t="e">
        <f t="shared" si="400"/>
        <v>#N/A</v>
      </c>
      <c r="C20320" s="9"/>
      <c r="D20320" s="8"/>
      <c r="E20320" s="8"/>
      <c r="F20320" s="10"/>
      <c r="G20320" s="8">
        <v>3727</v>
      </c>
      <c r="H20320" s="8"/>
      <c r="I20320" s="8"/>
      <c r="J20320" s="8"/>
      <c r="K20320" s="8" t="s">
        <v>34004</v>
      </c>
    </row>
    <row r="20321" spans="1:11" x14ac:dyDescent="0.2">
      <c r="A20321" s="8">
        <f>IF(IFERROR((MATCH(G20321,$G$1:$G$12712,0)),0),INDEX($A$1:$A$12712,MATCH(G20321,$G$1:$G$12712,0)),MAX($A$2:$A20320)+1)</f>
        <v>16020</v>
      </c>
      <c r="B20321" s="8" t="e">
        <f t="shared" si="400"/>
        <v>#N/A</v>
      </c>
      <c r="C20321" s="9"/>
      <c r="D20321" s="8"/>
      <c r="E20321" s="8"/>
      <c r="F20321" s="10"/>
      <c r="G20321" s="8">
        <v>3757</v>
      </c>
      <c r="H20321" s="8"/>
      <c r="I20321" s="8"/>
      <c r="J20321" s="8"/>
      <c r="K20321" s="8" t="s">
        <v>34004</v>
      </c>
    </row>
    <row r="20322" spans="1:11" x14ac:dyDescent="0.2">
      <c r="A20322" s="8">
        <f>IF(IFERROR((MATCH(G20322,$G$1:$G$12712,0)),0),INDEX($A$1:$A$12712,MATCH(G20322,$G$1:$G$12712,0)),MAX($A$2:$A20321)+1)</f>
        <v>16021</v>
      </c>
      <c r="B20322" s="8" t="e">
        <f t="shared" si="400"/>
        <v>#N/A</v>
      </c>
      <c r="C20322" s="9"/>
      <c r="D20322" s="8"/>
      <c r="E20322" s="8"/>
      <c r="F20322" s="10"/>
      <c r="G20322" s="8">
        <v>3763</v>
      </c>
      <c r="H20322" s="8"/>
      <c r="I20322" s="8"/>
      <c r="J20322" s="8"/>
      <c r="K20322" s="8" t="s">
        <v>34004</v>
      </c>
    </row>
    <row r="20323" spans="1:11" x14ac:dyDescent="0.2">
      <c r="A20323" s="8">
        <f>IF(IFERROR((MATCH(G20323,$G$1:$G$12712,0)),0),INDEX($A$1:$A$12712,MATCH(G20323,$G$1:$G$12712,0)),MAX($A$2:$A20322)+1)</f>
        <v>16022</v>
      </c>
      <c r="B20323" s="8" t="e">
        <f t="shared" si="400"/>
        <v>#N/A</v>
      </c>
      <c r="C20323" s="9"/>
      <c r="D20323" s="8"/>
      <c r="E20323" s="8"/>
      <c r="F20323" s="10"/>
      <c r="G20323" s="8">
        <v>3856</v>
      </c>
      <c r="H20323" s="8"/>
      <c r="I20323" s="8"/>
      <c r="J20323" s="8"/>
      <c r="K20323" s="8" t="s">
        <v>34004</v>
      </c>
    </row>
    <row r="20324" spans="1:11" x14ac:dyDescent="0.2">
      <c r="A20324" s="8">
        <f>IF(IFERROR((MATCH(G20324,$G$1:$G$12712,0)),0),INDEX($A$1:$A$12712,MATCH(G20324,$G$1:$G$12712,0)),MAX($A$2:$A20323)+1)</f>
        <v>16023</v>
      </c>
      <c r="B20324" s="8" t="e">
        <f t="shared" si="400"/>
        <v>#N/A</v>
      </c>
      <c r="C20324" s="9"/>
      <c r="D20324" s="8"/>
      <c r="E20324" s="8"/>
      <c r="F20324" s="10"/>
      <c r="G20324" s="8">
        <v>3857</v>
      </c>
      <c r="H20324" s="8"/>
      <c r="I20324" s="8"/>
      <c r="J20324" s="8"/>
      <c r="K20324" s="8" t="s">
        <v>34004</v>
      </c>
    </row>
    <row r="20325" spans="1:11" x14ac:dyDescent="0.2">
      <c r="A20325" s="8">
        <f>IF(IFERROR((MATCH(G20325,$G$1:$G$12712,0)),0),INDEX($A$1:$A$12712,MATCH(G20325,$G$1:$G$12712,0)),MAX($A$2:$A20324)+1)</f>
        <v>16024</v>
      </c>
      <c r="B20325" s="8" t="e">
        <f t="shared" si="400"/>
        <v>#N/A</v>
      </c>
      <c r="C20325" s="9"/>
      <c r="D20325" s="8"/>
      <c r="E20325" s="8"/>
      <c r="F20325" s="10"/>
      <c r="G20325" s="8">
        <v>3892</v>
      </c>
      <c r="H20325" s="8"/>
      <c r="I20325" s="8"/>
      <c r="J20325" s="8"/>
      <c r="K20325" s="8" t="s">
        <v>34004</v>
      </c>
    </row>
    <row r="20326" spans="1:11" x14ac:dyDescent="0.2">
      <c r="A20326" s="8">
        <f>IF(IFERROR((MATCH(G20326,$G$1:$G$12712,0)),0),INDEX($A$1:$A$12712,MATCH(G20326,$G$1:$G$12712,0)),MAX($A$2:$A20325)+1)</f>
        <v>16025</v>
      </c>
      <c r="B20326" s="8" t="e">
        <f t="shared" si="400"/>
        <v>#N/A</v>
      </c>
      <c r="C20326" s="9"/>
      <c r="D20326" s="8"/>
      <c r="E20326" s="8"/>
      <c r="F20326" s="10"/>
      <c r="G20326" s="8">
        <v>3978</v>
      </c>
      <c r="H20326" s="8"/>
      <c r="I20326" s="8"/>
      <c r="J20326" s="8"/>
      <c r="K20326" s="8" t="s">
        <v>34004</v>
      </c>
    </row>
    <row r="20327" spans="1:11" x14ac:dyDescent="0.2">
      <c r="A20327" s="8">
        <f>IF(IFERROR((MATCH(G20327,$G$1:$G$12712,0)),0),INDEX($A$1:$A$12712,MATCH(G20327,$G$1:$G$12712,0)),MAX($A$2:$A20326)+1)</f>
        <v>16026</v>
      </c>
      <c r="B20327" s="8" t="e">
        <f t="shared" si="400"/>
        <v>#N/A</v>
      </c>
      <c r="C20327" s="9"/>
      <c r="D20327" s="8"/>
      <c r="E20327" s="8"/>
      <c r="F20327" s="10"/>
      <c r="G20327" s="8">
        <v>3985</v>
      </c>
      <c r="H20327" s="8"/>
      <c r="I20327" s="8"/>
      <c r="J20327" s="8"/>
      <c r="K20327" s="8" t="s">
        <v>34004</v>
      </c>
    </row>
    <row r="20328" spans="1:11" x14ac:dyDescent="0.2">
      <c r="A20328" s="8">
        <f>IF(IFERROR((MATCH(G20328,$G$1:$G$12712,0)),0),INDEX($A$1:$A$12712,MATCH(G20328,$G$1:$G$12712,0)),MAX($A$2:$A20327)+1)</f>
        <v>16027</v>
      </c>
      <c r="B20328" s="8" t="e">
        <f t="shared" si="400"/>
        <v>#N/A</v>
      </c>
      <c r="C20328" s="9"/>
      <c r="D20328" s="8"/>
      <c r="E20328" s="8"/>
      <c r="F20328" s="10"/>
      <c r="G20328" s="8">
        <v>3997</v>
      </c>
      <c r="H20328" s="8"/>
      <c r="I20328" s="8"/>
      <c r="J20328" s="8"/>
      <c r="K20328" s="8" t="s">
        <v>34004</v>
      </c>
    </row>
    <row r="20329" spans="1:11" x14ac:dyDescent="0.2">
      <c r="A20329" s="8">
        <f>IF(IFERROR((MATCH(G20329,$G$1:$G$12712,0)),0),INDEX($A$1:$A$12712,MATCH(G20329,$G$1:$G$12712,0)),MAX($A$2:$A20328)+1)</f>
        <v>16028</v>
      </c>
      <c r="B20329" s="8" t="e">
        <f t="shared" si="400"/>
        <v>#N/A</v>
      </c>
      <c r="C20329" s="9"/>
      <c r="D20329" s="8"/>
      <c r="E20329" s="8"/>
      <c r="F20329" s="10"/>
      <c r="G20329" s="8">
        <v>4010</v>
      </c>
      <c r="H20329" s="8"/>
      <c r="I20329" s="8"/>
      <c r="J20329" s="8"/>
      <c r="K20329" s="8" t="s">
        <v>34004</v>
      </c>
    </row>
    <row r="20330" spans="1:11" x14ac:dyDescent="0.2">
      <c r="A20330" s="8">
        <f>IF(IFERROR((MATCH(G20330,$G$1:$G$12712,0)),0),INDEX($A$1:$A$12712,MATCH(G20330,$G$1:$G$12712,0)),MAX($A$2:$A20329)+1)</f>
        <v>16029</v>
      </c>
      <c r="B20330" s="8" t="e">
        <f t="shared" si="400"/>
        <v>#N/A</v>
      </c>
      <c r="C20330" s="9"/>
      <c r="D20330" s="8"/>
      <c r="E20330" s="8"/>
      <c r="F20330" s="10"/>
      <c r="G20330" s="8">
        <v>4058</v>
      </c>
      <c r="H20330" s="8"/>
      <c r="I20330" s="8"/>
      <c r="J20330" s="8"/>
      <c r="K20330" s="8" t="s">
        <v>34004</v>
      </c>
    </row>
    <row r="20331" spans="1:11" x14ac:dyDescent="0.2">
      <c r="A20331" s="8">
        <f>IF(IFERROR((MATCH(G20331,$G$1:$G$12712,0)),0),INDEX($A$1:$A$12712,MATCH(G20331,$G$1:$G$12712,0)),MAX($A$2:$A20330)+1)</f>
        <v>16030</v>
      </c>
      <c r="B20331" s="8" t="e">
        <f t="shared" si="400"/>
        <v>#N/A</v>
      </c>
      <c r="C20331" s="9"/>
      <c r="D20331" s="8"/>
      <c r="E20331" s="8"/>
      <c r="F20331" s="10"/>
      <c r="G20331" s="8">
        <v>4066</v>
      </c>
      <c r="H20331" s="8"/>
      <c r="I20331" s="8"/>
      <c r="J20331" s="8"/>
      <c r="K20331" s="8" t="s">
        <v>34004</v>
      </c>
    </row>
    <row r="20332" spans="1:11" x14ac:dyDescent="0.2">
      <c r="A20332" s="8">
        <f>IF(IFERROR((MATCH(G20332,$G$1:$G$12712,0)),0),INDEX($A$1:$A$12712,MATCH(G20332,$G$1:$G$12712,0)),MAX($A$2:$A20331)+1)</f>
        <v>16031</v>
      </c>
      <c r="B20332" s="8" t="e">
        <f t="shared" si="400"/>
        <v>#N/A</v>
      </c>
      <c r="C20332" s="9"/>
      <c r="D20332" s="8"/>
      <c r="E20332" s="8"/>
      <c r="F20332" s="10"/>
      <c r="G20332" s="8">
        <v>4069</v>
      </c>
      <c r="H20332" s="8"/>
      <c r="I20332" s="8"/>
      <c r="J20332" s="8"/>
      <c r="K20332" s="8" t="s">
        <v>34004</v>
      </c>
    </row>
    <row r="20333" spans="1:11" x14ac:dyDescent="0.2">
      <c r="A20333" s="8">
        <f>IF(IFERROR((MATCH(G20333,$G$1:$G$12712,0)),0),INDEX($A$1:$A$12712,MATCH(G20333,$G$1:$G$12712,0)),MAX($A$2:$A20332)+1)</f>
        <v>16032</v>
      </c>
      <c r="B20333" s="8" t="e">
        <f t="shared" si="400"/>
        <v>#N/A</v>
      </c>
      <c r="C20333" s="9"/>
      <c r="D20333" s="8"/>
      <c r="E20333" s="8"/>
      <c r="F20333" s="10"/>
      <c r="G20333" s="8">
        <v>4070</v>
      </c>
      <c r="H20333" s="8"/>
      <c r="I20333" s="8"/>
      <c r="J20333" s="8"/>
      <c r="K20333" s="8" t="s">
        <v>34004</v>
      </c>
    </row>
    <row r="20334" spans="1:11" x14ac:dyDescent="0.2">
      <c r="A20334" s="8">
        <f>IF(IFERROR((MATCH(G20334,$G$1:$G$12712,0)),0),INDEX($A$1:$A$12712,MATCH(G20334,$G$1:$G$12712,0)),MAX($A$2:$A20333)+1)</f>
        <v>16033</v>
      </c>
      <c r="B20334" s="8" t="e">
        <f t="shared" si="400"/>
        <v>#N/A</v>
      </c>
      <c r="C20334" s="9"/>
      <c r="D20334" s="8"/>
      <c r="E20334" s="8"/>
      <c r="F20334" s="10"/>
      <c r="G20334" s="8">
        <v>4128</v>
      </c>
      <c r="H20334" s="8"/>
      <c r="I20334" s="8"/>
      <c r="J20334" s="8"/>
      <c r="K20334" s="8" t="s">
        <v>34004</v>
      </c>
    </row>
    <row r="20335" spans="1:11" x14ac:dyDescent="0.2">
      <c r="A20335" s="8">
        <f>IF(IFERROR((MATCH(G20335,$G$1:$G$12712,0)),0),INDEX($A$1:$A$12712,MATCH(G20335,$G$1:$G$12712,0)),MAX($A$2:$A20334)+1)</f>
        <v>16034</v>
      </c>
      <c r="B20335" s="8" t="e">
        <f t="shared" si="400"/>
        <v>#N/A</v>
      </c>
      <c r="C20335" s="9"/>
      <c r="D20335" s="8"/>
      <c r="E20335" s="8"/>
      <c r="F20335" s="10"/>
      <c r="G20335" s="8">
        <v>4134</v>
      </c>
      <c r="H20335" s="8"/>
      <c r="I20335" s="8"/>
      <c r="J20335" s="8"/>
      <c r="K20335" s="8" t="s">
        <v>34004</v>
      </c>
    </row>
    <row r="20336" spans="1:11" x14ac:dyDescent="0.2">
      <c r="A20336" s="8">
        <f>IF(IFERROR((MATCH(G20336,$G$1:$G$12712,0)),0),INDEX($A$1:$A$12712,MATCH(G20336,$G$1:$G$12712,0)),MAX($A$2:$A20335)+1)</f>
        <v>16035</v>
      </c>
      <c r="B20336" s="8" t="e">
        <f t="shared" si="400"/>
        <v>#N/A</v>
      </c>
      <c r="C20336" s="9"/>
      <c r="D20336" s="8"/>
      <c r="E20336" s="8"/>
      <c r="F20336" s="10"/>
      <c r="G20336" s="8">
        <v>4205</v>
      </c>
      <c r="H20336" s="8"/>
      <c r="I20336" s="8"/>
      <c r="J20336" s="8"/>
      <c r="K20336" s="8" t="s">
        <v>34004</v>
      </c>
    </row>
    <row r="20337" spans="1:11" x14ac:dyDescent="0.2">
      <c r="A20337" s="8">
        <f>IF(IFERROR((MATCH(G20337,$G$1:$G$12712,0)),0),INDEX($A$1:$A$12712,MATCH(G20337,$G$1:$G$12712,0)),MAX($A$2:$A20336)+1)</f>
        <v>16036</v>
      </c>
      <c r="B20337" s="8" t="e">
        <f t="shared" si="400"/>
        <v>#N/A</v>
      </c>
      <c r="C20337" s="9"/>
      <c r="D20337" s="8"/>
      <c r="E20337" s="8"/>
      <c r="F20337" s="10"/>
      <c r="G20337" s="8">
        <v>4211</v>
      </c>
      <c r="H20337" s="8"/>
      <c r="I20337" s="8"/>
      <c r="J20337" s="8"/>
      <c r="K20337" s="8" t="s">
        <v>34004</v>
      </c>
    </row>
    <row r="20338" spans="1:11" x14ac:dyDescent="0.2">
      <c r="A20338" s="8">
        <f>IF(IFERROR((MATCH(G20338,$G$1:$G$12712,0)),0),INDEX($A$1:$A$12712,MATCH(G20338,$G$1:$G$12712,0)),MAX($A$2:$A20337)+1)</f>
        <v>16037</v>
      </c>
      <c r="B20338" s="8" t="e">
        <f t="shared" si="400"/>
        <v>#N/A</v>
      </c>
      <c r="C20338" s="9"/>
      <c r="D20338" s="8"/>
      <c r="E20338" s="8"/>
      <c r="F20338" s="10"/>
      <c r="G20338" s="8">
        <v>4229</v>
      </c>
      <c r="H20338" s="8"/>
      <c r="I20338" s="8"/>
      <c r="J20338" s="8"/>
      <c r="K20338" s="8" t="s">
        <v>34004</v>
      </c>
    </row>
    <row r="20339" spans="1:11" x14ac:dyDescent="0.2">
      <c r="A20339" s="8">
        <f>IF(IFERROR((MATCH(G20339,$G$1:$G$12712,0)),0),INDEX($A$1:$A$12712,MATCH(G20339,$G$1:$G$12712,0)),MAX($A$2:$A20338)+1)</f>
        <v>16038</v>
      </c>
      <c r="B20339" s="8" t="e">
        <f t="shared" si="400"/>
        <v>#N/A</v>
      </c>
      <c r="C20339" s="9"/>
      <c r="D20339" s="8"/>
      <c r="E20339" s="8"/>
      <c r="F20339" s="10"/>
      <c r="G20339" s="8">
        <v>4246</v>
      </c>
      <c r="H20339" s="8"/>
      <c r="I20339" s="8"/>
      <c r="J20339" s="8"/>
      <c r="K20339" s="8" t="s">
        <v>34004</v>
      </c>
    </row>
    <row r="20340" spans="1:11" x14ac:dyDescent="0.2">
      <c r="A20340" s="8">
        <f>IF(IFERROR((MATCH(G20340,$G$1:$G$12712,0)),0),INDEX($A$1:$A$12712,MATCH(G20340,$G$1:$G$12712,0)),MAX($A$2:$A20339)+1)</f>
        <v>16039</v>
      </c>
      <c r="B20340" s="8" t="e">
        <f t="shared" si="400"/>
        <v>#N/A</v>
      </c>
      <c r="C20340" s="9"/>
      <c r="D20340" s="8"/>
      <c r="E20340" s="8"/>
      <c r="F20340" s="10"/>
      <c r="G20340" s="8">
        <v>4247</v>
      </c>
      <c r="H20340" s="8"/>
      <c r="I20340" s="8"/>
      <c r="J20340" s="8"/>
      <c r="K20340" s="8" t="s">
        <v>34004</v>
      </c>
    </row>
    <row r="20341" spans="1:11" x14ac:dyDescent="0.2">
      <c r="A20341" s="8">
        <f>IF(IFERROR((MATCH(G20341,$G$1:$G$12712,0)),0),INDEX($A$1:$A$12712,MATCH(G20341,$G$1:$G$12712,0)),MAX($A$2:$A20340)+1)</f>
        <v>16040</v>
      </c>
      <c r="B20341" s="8" t="e">
        <f t="shared" si="400"/>
        <v>#N/A</v>
      </c>
      <c r="C20341" s="9"/>
      <c r="D20341" s="8"/>
      <c r="E20341" s="8"/>
      <c r="F20341" s="10"/>
      <c r="G20341" s="8">
        <v>4248</v>
      </c>
      <c r="H20341" s="8"/>
      <c r="I20341" s="8"/>
      <c r="J20341" s="8"/>
      <c r="K20341" s="8" t="s">
        <v>34004</v>
      </c>
    </row>
    <row r="20342" spans="1:11" x14ac:dyDescent="0.2">
      <c r="A20342" s="8">
        <f>IF(IFERROR((MATCH(G20342,$G$1:$G$12712,0)),0),INDEX($A$1:$A$12712,MATCH(G20342,$G$1:$G$12712,0)),MAX($A$2:$A20341)+1)</f>
        <v>16041</v>
      </c>
      <c r="B20342" s="8" t="e">
        <f t="shared" si="400"/>
        <v>#N/A</v>
      </c>
      <c r="C20342" s="9"/>
      <c r="D20342" s="8"/>
      <c r="E20342" s="8"/>
      <c r="F20342" s="10"/>
      <c r="G20342" s="8">
        <v>4250</v>
      </c>
      <c r="H20342" s="8"/>
      <c r="I20342" s="8"/>
      <c r="J20342" s="8"/>
      <c r="K20342" s="8" t="s">
        <v>34004</v>
      </c>
    </row>
    <row r="20343" spans="1:11" x14ac:dyDescent="0.2">
      <c r="A20343" s="8">
        <f>IF(IFERROR((MATCH(G20343,$G$1:$G$12712,0)),0),INDEX($A$1:$A$12712,MATCH(G20343,$G$1:$G$12712,0)),MAX($A$2:$A20342)+1)</f>
        <v>16042</v>
      </c>
      <c r="B20343" s="8" t="e">
        <f t="shared" si="400"/>
        <v>#N/A</v>
      </c>
      <c r="C20343" s="9"/>
      <c r="D20343" s="8"/>
      <c r="E20343" s="8"/>
      <c r="F20343" s="10"/>
      <c r="G20343" s="8">
        <v>4252</v>
      </c>
      <c r="H20343" s="8"/>
      <c r="I20343" s="8"/>
      <c r="J20343" s="8"/>
      <c r="K20343" s="8" t="s">
        <v>34004</v>
      </c>
    </row>
    <row r="20344" spans="1:11" x14ac:dyDescent="0.2">
      <c r="A20344" s="8">
        <f>IF(IFERROR((MATCH(G20344,$G$1:$G$12712,0)),0),INDEX($A$1:$A$12712,MATCH(G20344,$G$1:$G$12712,0)),MAX($A$2:$A20343)+1)</f>
        <v>16043</v>
      </c>
      <c r="B20344" s="8" t="e">
        <f t="shared" si="400"/>
        <v>#N/A</v>
      </c>
      <c r="C20344" s="9"/>
      <c r="D20344" s="8"/>
      <c r="E20344" s="8"/>
      <c r="F20344" s="10"/>
      <c r="G20344" s="8">
        <v>6182</v>
      </c>
      <c r="H20344" s="8"/>
      <c r="I20344" s="8"/>
      <c r="J20344" s="8"/>
      <c r="K20344" s="8" t="s">
        <v>34004</v>
      </c>
    </row>
    <row r="20345" spans="1:11" x14ac:dyDescent="0.2">
      <c r="A20345" s="8">
        <f>IF(IFERROR((MATCH(G20345,$G$1:$G$12712,0)),0),INDEX($A$1:$A$12712,MATCH(G20345,$G$1:$G$12712,0)),MAX($A$2:$A20344)+1)</f>
        <v>16044</v>
      </c>
      <c r="B20345" s="8" t="e">
        <f t="shared" si="400"/>
        <v>#N/A</v>
      </c>
      <c r="C20345" s="9"/>
      <c r="D20345" s="8"/>
      <c r="E20345" s="8"/>
      <c r="F20345" s="10"/>
      <c r="G20345" s="8">
        <v>6308</v>
      </c>
      <c r="H20345" s="8"/>
      <c r="I20345" s="8"/>
      <c r="J20345" s="8"/>
      <c r="K20345" s="8" t="s">
        <v>34004</v>
      </c>
    </row>
    <row r="20346" spans="1:11" x14ac:dyDescent="0.2">
      <c r="A20346" s="8">
        <f>IF(IFERROR((MATCH(G20346,$G$1:$G$12712,0)),0),INDEX($A$1:$A$12712,MATCH(G20346,$G$1:$G$12712,0)),MAX($A$2:$A20345)+1)</f>
        <v>16045</v>
      </c>
      <c r="B20346" s="8" t="e">
        <f t="shared" si="400"/>
        <v>#N/A</v>
      </c>
      <c r="C20346" s="9"/>
      <c r="D20346" s="8"/>
      <c r="E20346" s="8"/>
      <c r="F20346" s="10"/>
      <c r="G20346" s="8">
        <v>6310</v>
      </c>
      <c r="H20346" s="8"/>
      <c r="I20346" s="8"/>
      <c r="J20346" s="8"/>
      <c r="K20346" s="8" t="s">
        <v>34004</v>
      </c>
    </row>
    <row r="20347" spans="1:11" x14ac:dyDescent="0.2">
      <c r="A20347" s="8">
        <f>IF(IFERROR((MATCH(G20347,$G$1:$G$12712,0)),0),INDEX($A$1:$A$12712,MATCH(G20347,$G$1:$G$12712,0)),MAX($A$2:$A20346)+1)</f>
        <v>16046</v>
      </c>
      <c r="B20347" s="8" t="e">
        <f t="shared" si="400"/>
        <v>#N/A</v>
      </c>
      <c r="C20347" s="9"/>
      <c r="D20347" s="8"/>
      <c r="E20347" s="8"/>
      <c r="F20347" s="10"/>
      <c r="G20347" s="8">
        <v>6312</v>
      </c>
      <c r="H20347" s="8"/>
      <c r="I20347" s="8"/>
      <c r="J20347" s="8"/>
      <c r="K20347" s="8" t="s">
        <v>34004</v>
      </c>
    </row>
    <row r="20348" spans="1:11" x14ac:dyDescent="0.2">
      <c r="A20348" s="8">
        <f>IF(IFERROR((MATCH(G20348,$G$1:$G$12712,0)),0),INDEX($A$1:$A$12712,MATCH(G20348,$G$1:$G$12712,0)),MAX($A$2:$A20347)+1)</f>
        <v>16047</v>
      </c>
      <c r="B20348" s="8" t="e">
        <f t="shared" si="400"/>
        <v>#N/A</v>
      </c>
      <c r="C20348" s="9"/>
      <c r="D20348" s="8"/>
      <c r="E20348" s="8"/>
      <c r="F20348" s="10"/>
      <c r="G20348" s="8">
        <v>6313</v>
      </c>
      <c r="H20348" s="8"/>
      <c r="I20348" s="8"/>
      <c r="J20348" s="8"/>
      <c r="K20348" s="8" t="s">
        <v>34004</v>
      </c>
    </row>
    <row r="20349" spans="1:11" x14ac:dyDescent="0.2">
      <c r="A20349" s="8">
        <f>IF(IFERROR((MATCH(G20349,$G$1:$G$12712,0)),0),INDEX($A$1:$A$12712,MATCH(G20349,$G$1:$G$12712,0)),MAX($A$2:$A20348)+1)</f>
        <v>16048</v>
      </c>
      <c r="B20349" s="8" t="e">
        <f t="shared" si="400"/>
        <v>#N/A</v>
      </c>
      <c r="C20349" s="9"/>
      <c r="D20349" s="8"/>
      <c r="E20349" s="8"/>
      <c r="F20349" s="10"/>
      <c r="G20349" s="8">
        <v>6315</v>
      </c>
      <c r="H20349" s="8"/>
      <c r="I20349" s="8"/>
      <c r="J20349" s="8"/>
      <c r="K20349" s="8" t="s">
        <v>34004</v>
      </c>
    </row>
    <row r="20350" spans="1:11" x14ac:dyDescent="0.2">
      <c r="A20350" s="8">
        <f>IF(IFERROR((MATCH(G20350,$G$1:$G$12712,0)),0),INDEX($A$1:$A$12712,MATCH(G20350,$G$1:$G$12712,0)),MAX($A$2:$A20349)+1)</f>
        <v>16049</v>
      </c>
      <c r="B20350" s="8" t="e">
        <f t="shared" si="400"/>
        <v>#N/A</v>
      </c>
      <c r="C20350" s="9"/>
      <c r="D20350" s="8"/>
      <c r="E20350" s="8"/>
      <c r="F20350" s="10"/>
      <c r="G20350" s="8">
        <v>6316</v>
      </c>
      <c r="H20350" s="8"/>
      <c r="I20350" s="8"/>
      <c r="J20350" s="8"/>
      <c r="K20350" s="8" t="s">
        <v>34004</v>
      </c>
    </row>
    <row r="20351" spans="1:11" x14ac:dyDescent="0.2">
      <c r="A20351" s="8">
        <f>IF(IFERROR((MATCH(G20351,$G$1:$G$12712,0)),0),INDEX($A$1:$A$12712,MATCH(G20351,$G$1:$G$12712,0)),MAX($A$2:$A20350)+1)</f>
        <v>16050</v>
      </c>
      <c r="B20351" s="8" t="e">
        <f t="shared" si="400"/>
        <v>#N/A</v>
      </c>
      <c r="C20351" s="9"/>
      <c r="D20351" s="8"/>
      <c r="E20351" s="8"/>
      <c r="F20351" s="10"/>
      <c r="G20351" s="8">
        <v>6317</v>
      </c>
      <c r="H20351" s="8"/>
      <c r="I20351" s="8"/>
      <c r="J20351" s="8"/>
      <c r="K20351" s="8" t="s">
        <v>34004</v>
      </c>
    </row>
    <row r="20352" spans="1:11" x14ac:dyDescent="0.2">
      <c r="A20352" s="8">
        <f>IF(IFERROR((MATCH(G20352,$G$1:$G$12712,0)),0),INDEX($A$1:$A$12712,MATCH(G20352,$G$1:$G$12712,0)),MAX($A$2:$A20351)+1)</f>
        <v>16051</v>
      </c>
      <c r="B20352" s="8" t="e">
        <f t="shared" si="400"/>
        <v>#N/A</v>
      </c>
      <c r="C20352" s="9"/>
      <c r="D20352" s="8"/>
      <c r="E20352" s="8"/>
      <c r="F20352" s="10"/>
      <c r="G20352" s="8">
        <v>6318</v>
      </c>
      <c r="H20352" s="8"/>
      <c r="I20352" s="8"/>
      <c r="J20352" s="8"/>
      <c r="K20352" s="8" t="s">
        <v>34004</v>
      </c>
    </row>
    <row r="20353" spans="1:11" x14ac:dyDescent="0.2">
      <c r="A20353" s="8">
        <f>IF(IFERROR((MATCH(G20353,$G$1:$G$12712,0)),0),INDEX($A$1:$A$12712,MATCH(G20353,$G$1:$G$12712,0)),MAX($A$2:$A20352)+1)</f>
        <v>16052</v>
      </c>
      <c r="B20353" s="8" t="e">
        <f t="shared" si="400"/>
        <v>#N/A</v>
      </c>
      <c r="C20353" s="9"/>
      <c r="D20353" s="8"/>
      <c r="E20353" s="8"/>
      <c r="F20353" s="10"/>
      <c r="G20353" s="8">
        <v>6320</v>
      </c>
      <c r="H20353" s="8"/>
      <c r="I20353" s="8"/>
      <c r="J20353" s="8"/>
      <c r="K20353" s="8" t="s">
        <v>34004</v>
      </c>
    </row>
    <row r="20354" spans="1:11" x14ac:dyDescent="0.2">
      <c r="A20354" s="8">
        <f>IF(IFERROR((MATCH(G20354,$G$1:$G$12712,0)),0),INDEX($A$1:$A$12712,MATCH(G20354,$G$1:$G$12712,0)),MAX($A$2:$A20353)+1)</f>
        <v>16053</v>
      </c>
      <c r="B20354" s="8" t="e">
        <f t="shared" si="400"/>
        <v>#N/A</v>
      </c>
      <c r="C20354" s="9"/>
      <c r="D20354" s="8"/>
      <c r="E20354" s="8"/>
      <c r="F20354" s="10"/>
      <c r="G20354" s="8">
        <v>6321</v>
      </c>
      <c r="H20354" s="8"/>
      <c r="I20354" s="8"/>
      <c r="J20354" s="8"/>
      <c r="K20354" s="8" t="s">
        <v>34004</v>
      </c>
    </row>
    <row r="20355" spans="1:11" x14ac:dyDescent="0.2">
      <c r="A20355" s="8">
        <f>IF(IFERROR((MATCH(G20355,$G$1:$G$12712,0)),0),INDEX($A$1:$A$12712,MATCH(G20355,$G$1:$G$12712,0)),MAX($A$2:$A20354)+1)</f>
        <v>16054</v>
      </c>
      <c r="B20355" s="8" t="e">
        <f t="shared" si="400"/>
        <v>#N/A</v>
      </c>
      <c r="C20355" s="9"/>
      <c r="D20355" s="8"/>
      <c r="E20355" s="8"/>
      <c r="F20355" s="10"/>
      <c r="G20355" s="8">
        <v>6322</v>
      </c>
      <c r="H20355" s="8"/>
      <c r="I20355" s="8"/>
      <c r="J20355" s="8"/>
      <c r="K20355" s="8" t="s">
        <v>34004</v>
      </c>
    </row>
    <row r="20356" spans="1:11" x14ac:dyDescent="0.2">
      <c r="A20356" s="8">
        <f>IF(IFERROR((MATCH(G20356,$G$1:$G$12712,0)),0),INDEX($A$1:$A$12712,MATCH(G20356,$G$1:$G$12712,0)),MAX($A$2:$A20355)+1)</f>
        <v>16055</v>
      </c>
      <c r="B20356" s="8" t="e">
        <f t="shared" si="400"/>
        <v>#N/A</v>
      </c>
      <c r="C20356" s="9"/>
      <c r="D20356" s="8"/>
      <c r="E20356" s="8"/>
      <c r="F20356" s="10"/>
      <c r="G20356" s="8">
        <v>6324</v>
      </c>
      <c r="H20356" s="8"/>
      <c r="I20356" s="8"/>
      <c r="J20356" s="8"/>
      <c r="K20356" s="8" t="s">
        <v>34004</v>
      </c>
    </row>
    <row r="20357" spans="1:11" x14ac:dyDescent="0.2">
      <c r="A20357" s="8">
        <f>IF(IFERROR((MATCH(G20357,$G$1:$G$12712,0)),0),INDEX($A$1:$A$12712,MATCH(G20357,$G$1:$G$12712,0)),MAX($A$2:$A20356)+1)</f>
        <v>16056</v>
      </c>
      <c r="B20357" s="8" t="e">
        <f t="shared" si="400"/>
        <v>#N/A</v>
      </c>
      <c r="C20357" s="9"/>
      <c r="D20357" s="8"/>
      <c r="E20357" s="8"/>
      <c r="F20357" s="10"/>
      <c r="G20357" s="8">
        <v>6325</v>
      </c>
      <c r="H20357" s="8"/>
      <c r="I20357" s="8"/>
      <c r="J20357" s="8"/>
      <c r="K20357" s="8" t="s">
        <v>34004</v>
      </c>
    </row>
    <row r="20358" spans="1:11" x14ac:dyDescent="0.2">
      <c r="A20358" s="8">
        <f>IF(IFERROR((MATCH(G20358,$G$1:$G$12712,0)),0),INDEX($A$1:$A$12712,MATCH(G20358,$G$1:$G$12712,0)),MAX($A$2:$A20357)+1)</f>
        <v>16057</v>
      </c>
      <c r="B20358" s="8" t="e">
        <f t="shared" si="400"/>
        <v>#N/A</v>
      </c>
      <c r="C20358" s="9"/>
      <c r="D20358" s="8"/>
      <c r="E20358" s="8"/>
      <c r="F20358" s="10"/>
      <c r="G20358" s="8">
        <v>6326</v>
      </c>
      <c r="H20358" s="8"/>
      <c r="I20358" s="8"/>
      <c r="J20358" s="8"/>
      <c r="K20358" s="8" t="s">
        <v>34004</v>
      </c>
    </row>
    <row r="20359" spans="1:11" x14ac:dyDescent="0.2">
      <c r="A20359" s="8">
        <f>IF(IFERROR((MATCH(G20359,$G$1:$G$12712,0)),0),INDEX($A$1:$A$12712,MATCH(G20359,$G$1:$G$12712,0)),MAX($A$2:$A20358)+1)</f>
        <v>16058</v>
      </c>
      <c r="B20359" s="8" t="e">
        <f t="shared" si="400"/>
        <v>#N/A</v>
      </c>
      <c r="C20359" s="9"/>
      <c r="D20359" s="8"/>
      <c r="E20359" s="8"/>
      <c r="F20359" s="10"/>
      <c r="G20359" s="8">
        <v>6327</v>
      </c>
      <c r="H20359" s="8"/>
      <c r="I20359" s="8"/>
      <c r="J20359" s="8"/>
      <c r="K20359" s="8" t="s">
        <v>34004</v>
      </c>
    </row>
    <row r="20360" spans="1:11" x14ac:dyDescent="0.2">
      <c r="A20360" s="8">
        <f>IF(IFERROR((MATCH(G20360,$G$1:$G$12712,0)),0),INDEX($A$1:$A$12712,MATCH(G20360,$G$1:$G$12712,0)),MAX($A$2:$A20359)+1)</f>
        <v>16059</v>
      </c>
      <c r="B20360" s="8" t="e">
        <f t="shared" si="400"/>
        <v>#N/A</v>
      </c>
      <c r="C20360" s="9"/>
      <c r="D20360" s="8"/>
      <c r="E20360" s="8"/>
      <c r="F20360" s="10"/>
      <c r="G20360" s="8">
        <v>6328</v>
      </c>
      <c r="H20360" s="8"/>
      <c r="I20360" s="8"/>
      <c r="J20360" s="8"/>
      <c r="K20360" s="8" t="s">
        <v>34004</v>
      </c>
    </row>
    <row r="20361" spans="1:11" x14ac:dyDescent="0.2">
      <c r="A20361" s="8">
        <f>IF(IFERROR((MATCH(G20361,$G$1:$G$12712,0)),0),INDEX($A$1:$A$12712,MATCH(G20361,$G$1:$G$12712,0)),MAX($A$2:$A20360)+1)</f>
        <v>16060</v>
      </c>
      <c r="B20361" s="8" t="e">
        <f t="shared" si="400"/>
        <v>#N/A</v>
      </c>
      <c r="C20361" s="9"/>
      <c r="D20361" s="8"/>
      <c r="E20361" s="8"/>
      <c r="F20361" s="10"/>
      <c r="G20361" s="8">
        <v>6331</v>
      </c>
      <c r="H20361" s="8"/>
      <c r="I20361" s="8"/>
      <c r="J20361" s="8"/>
      <c r="K20361" s="8" t="s">
        <v>34004</v>
      </c>
    </row>
    <row r="20362" spans="1:11" x14ac:dyDescent="0.2">
      <c r="A20362" s="8">
        <f>IF(IFERROR((MATCH(G20362,$G$1:$G$12712,0)),0),INDEX($A$1:$A$12712,MATCH(G20362,$G$1:$G$12712,0)),MAX($A$2:$A20361)+1)</f>
        <v>16061</v>
      </c>
      <c r="B20362" s="8" t="e">
        <f t="shared" si="400"/>
        <v>#N/A</v>
      </c>
      <c r="C20362" s="9"/>
      <c r="D20362" s="8"/>
      <c r="E20362" s="8"/>
      <c r="F20362" s="10"/>
      <c r="G20362" s="8">
        <v>6332</v>
      </c>
      <c r="H20362" s="8"/>
      <c r="I20362" s="8"/>
      <c r="J20362" s="8"/>
      <c r="K20362" s="8" t="s">
        <v>34004</v>
      </c>
    </row>
    <row r="20363" spans="1:11" x14ac:dyDescent="0.2">
      <c r="A20363" s="8">
        <f>IF(IFERROR((MATCH(G20363,$G$1:$G$12712,0)),0),INDEX($A$1:$A$12712,MATCH(G20363,$G$1:$G$12712,0)),MAX($A$2:$A20362)+1)</f>
        <v>16062</v>
      </c>
      <c r="B20363" s="8" t="e">
        <f t="shared" si="400"/>
        <v>#N/A</v>
      </c>
      <c r="C20363" s="9"/>
      <c r="D20363" s="8"/>
      <c r="E20363" s="8"/>
      <c r="F20363" s="10"/>
      <c r="G20363" s="8">
        <v>6334</v>
      </c>
      <c r="H20363" s="8"/>
      <c r="I20363" s="8"/>
      <c r="J20363" s="8"/>
      <c r="K20363" s="8" t="s">
        <v>34004</v>
      </c>
    </row>
    <row r="20364" spans="1:11" x14ac:dyDescent="0.2">
      <c r="A20364" s="8">
        <f>IF(IFERROR((MATCH(G20364,$G$1:$G$12712,0)),0),INDEX($A$1:$A$12712,MATCH(G20364,$G$1:$G$12712,0)),MAX($A$2:$A20363)+1)</f>
        <v>16063</v>
      </c>
      <c r="B20364" s="8" t="e">
        <f t="shared" si="400"/>
        <v>#N/A</v>
      </c>
      <c r="C20364" s="9"/>
      <c r="D20364" s="8"/>
      <c r="E20364" s="8"/>
      <c r="F20364" s="10"/>
      <c r="G20364" s="8">
        <v>6335</v>
      </c>
      <c r="H20364" s="8"/>
      <c r="I20364" s="8"/>
      <c r="J20364" s="8"/>
      <c r="K20364" s="8" t="s">
        <v>34004</v>
      </c>
    </row>
    <row r="20365" spans="1:11" x14ac:dyDescent="0.2">
      <c r="A20365" s="8">
        <f>IF(IFERROR((MATCH(G20365,$G$1:$G$12712,0)),0),INDEX($A$1:$A$12712,MATCH(G20365,$G$1:$G$12712,0)),MAX($A$2:$A20364)+1)</f>
        <v>16064</v>
      </c>
      <c r="B20365" s="8" t="e">
        <f t="shared" si="400"/>
        <v>#N/A</v>
      </c>
      <c r="C20365" s="9"/>
      <c r="D20365" s="8"/>
      <c r="E20365" s="8"/>
      <c r="F20365" s="10"/>
      <c r="G20365" s="8">
        <v>6337</v>
      </c>
      <c r="H20365" s="8"/>
      <c r="I20365" s="8"/>
      <c r="J20365" s="8"/>
      <c r="K20365" s="8" t="s">
        <v>34004</v>
      </c>
    </row>
    <row r="20366" spans="1:11" x14ac:dyDescent="0.2">
      <c r="A20366" s="8">
        <f>IF(IFERROR((MATCH(G20366,$G$1:$G$12712,0)),0),INDEX($A$1:$A$12712,MATCH(G20366,$G$1:$G$12712,0)),MAX($A$2:$A20365)+1)</f>
        <v>16065</v>
      </c>
      <c r="B20366" s="8" t="e">
        <f t="shared" si="400"/>
        <v>#N/A</v>
      </c>
      <c r="C20366" s="9"/>
      <c r="D20366" s="8"/>
      <c r="E20366" s="8"/>
      <c r="F20366" s="10"/>
      <c r="G20366" s="8">
        <v>6340</v>
      </c>
      <c r="H20366" s="8"/>
      <c r="I20366" s="8"/>
      <c r="J20366" s="8"/>
      <c r="K20366" s="8" t="s">
        <v>34004</v>
      </c>
    </row>
    <row r="20367" spans="1:11" x14ac:dyDescent="0.2">
      <c r="A20367" s="8">
        <f>IF(IFERROR((MATCH(G20367,$G$1:$G$12712,0)),0),INDEX($A$1:$A$12712,MATCH(G20367,$G$1:$G$12712,0)),MAX($A$2:$A20366)+1)</f>
        <v>16066</v>
      </c>
      <c r="B20367" s="8" t="e">
        <f t="shared" si="400"/>
        <v>#N/A</v>
      </c>
      <c r="C20367" s="9"/>
      <c r="D20367" s="8"/>
      <c r="E20367" s="8"/>
      <c r="F20367" s="10"/>
      <c r="G20367" s="8">
        <v>6342</v>
      </c>
      <c r="H20367" s="8"/>
      <c r="I20367" s="8"/>
      <c r="J20367" s="8"/>
      <c r="K20367" s="8" t="s">
        <v>34004</v>
      </c>
    </row>
    <row r="20368" spans="1:11" x14ac:dyDescent="0.2">
      <c r="A20368" s="8">
        <f>IF(IFERROR((MATCH(G20368,$G$1:$G$12712,0)),0),INDEX($A$1:$A$12712,MATCH(G20368,$G$1:$G$12712,0)),MAX($A$2:$A20367)+1)</f>
        <v>16067</v>
      </c>
      <c r="B20368" s="8" t="e">
        <f t="shared" si="400"/>
        <v>#N/A</v>
      </c>
      <c r="C20368" s="9"/>
      <c r="D20368" s="8"/>
      <c r="E20368" s="8"/>
      <c r="F20368" s="10"/>
      <c r="G20368" s="8">
        <v>6343</v>
      </c>
      <c r="H20368" s="8"/>
      <c r="I20368" s="8"/>
      <c r="J20368" s="8"/>
      <c r="K20368" s="8" t="s">
        <v>34004</v>
      </c>
    </row>
    <row r="20369" spans="1:11" x14ac:dyDescent="0.2">
      <c r="A20369" s="8">
        <f>IF(IFERROR((MATCH(G20369,$G$1:$G$12712,0)),0),INDEX($A$1:$A$12712,MATCH(G20369,$G$1:$G$12712,0)),MAX($A$2:$A20368)+1)</f>
        <v>16068</v>
      </c>
      <c r="B20369" s="8" t="e">
        <f t="shared" si="400"/>
        <v>#N/A</v>
      </c>
      <c r="C20369" s="9"/>
      <c r="D20369" s="8"/>
      <c r="E20369" s="8"/>
      <c r="F20369" s="10"/>
      <c r="G20369" s="8">
        <v>6344</v>
      </c>
      <c r="H20369" s="8"/>
      <c r="I20369" s="8"/>
      <c r="J20369" s="8"/>
      <c r="K20369" s="8" t="s">
        <v>34004</v>
      </c>
    </row>
    <row r="20370" spans="1:11" x14ac:dyDescent="0.2">
      <c r="A20370" s="8">
        <f>IF(IFERROR((MATCH(G20370,$G$1:$G$12712,0)),0),INDEX($A$1:$A$12712,MATCH(G20370,$G$1:$G$12712,0)),MAX($A$2:$A20369)+1)</f>
        <v>16069</v>
      </c>
      <c r="B20370" s="8" t="e">
        <f t="shared" si="400"/>
        <v>#N/A</v>
      </c>
      <c r="C20370" s="9"/>
      <c r="D20370" s="8"/>
      <c r="E20370" s="8"/>
      <c r="F20370" s="10"/>
      <c r="G20370" s="8">
        <v>6346</v>
      </c>
      <c r="H20370" s="8"/>
      <c r="I20370" s="8"/>
      <c r="J20370" s="8"/>
      <c r="K20370" s="8" t="s">
        <v>34004</v>
      </c>
    </row>
    <row r="20371" spans="1:11" x14ac:dyDescent="0.2">
      <c r="A20371" s="8">
        <f>IF(IFERROR((MATCH(G20371,$G$1:$G$12712,0)),0),INDEX($A$1:$A$12712,MATCH(G20371,$G$1:$G$12712,0)),MAX($A$2:$A20370)+1)</f>
        <v>16070</v>
      </c>
      <c r="B20371" s="8" t="e">
        <f t="shared" si="400"/>
        <v>#N/A</v>
      </c>
      <c r="C20371" s="9"/>
      <c r="D20371" s="8"/>
      <c r="E20371" s="8"/>
      <c r="F20371" s="10"/>
      <c r="G20371" s="8">
        <v>6347</v>
      </c>
      <c r="H20371" s="8"/>
      <c r="I20371" s="8"/>
      <c r="J20371" s="8"/>
      <c r="K20371" s="8" t="s">
        <v>34004</v>
      </c>
    </row>
    <row r="20372" spans="1:11" x14ac:dyDescent="0.2">
      <c r="A20372" s="8">
        <f>IF(IFERROR((MATCH(G20372,$G$1:$G$12712,0)),0),INDEX($A$1:$A$12712,MATCH(G20372,$G$1:$G$12712,0)),MAX($A$2:$A20371)+1)</f>
        <v>16071</v>
      </c>
      <c r="B20372" s="8" t="e">
        <f t="shared" ref="B20372:B20435" si="401">IF(COUNTIF($G$1:$G$12712,G20372&gt;0),0,INDEX($A$1:$A$12712,MATCH(G20372,$G$1:$G$12712,0)))</f>
        <v>#N/A</v>
      </c>
      <c r="C20372" s="9"/>
      <c r="D20372" s="8"/>
      <c r="E20372" s="8"/>
      <c r="F20372" s="10"/>
      <c r="G20372" s="8">
        <v>6349</v>
      </c>
      <c r="H20372" s="8"/>
      <c r="I20372" s="8"/>
      <c r="J20372" s="8"/>
      <c r="K20372" s="8" t="s">
        <v>34004</v>
      </c>
    </row>
    <row r="20373" spans="1:11" x14ac:dyDescent="0.2">
      <c r="A20373" s="8">
        <f>IF(IFERROR((MATCH(G20373,$G$1:$G$12712,0)),0),INDEX($A$1:$A$12712,MATCH(G20373,$G$1:$G$12712,0)),MAX($A$2:$A20372)+1)</f>
        <v>16072</v>
      </c>
      <c r="B20373" s="8" t="e">
        <f t="shared" si="401"/>
        <v>#N/A</v>
      </c>
      <c r="C20373" s="9"/>
      <c r="D20373" s="8"/>
      <c r="E20373" s="8"/>
      <c r="F20373" s="10"/>
      <c r="G20373" s="8">
        <v>6350</v>
      </c>
      <c r="H20373" s="8"/>
      <c r="I20373" s="8"/>
      <c r="J20373" s="8"/>
      <c r="K20373" s="8" t="s">
        <v>34004</v>
      </c>
    </row>
    <row r="20374" spans="1:11" x14ac:dyDescent="0.2">
      <c r="A20374" s="8">
        <f>IF(IFERROR((MATCH(G20374,$G$1:$G$12712,0)),0),INDEX($A$1:$A$12712,MATCH(G20374,$G$1:$G$12712,0)),MAX($A$2:$A20373)+1)</f>
        <v>16073</v>
      </c>
      <c r="B20374" s="8" t="e">
        <f t="shared" si="401"/>
        <v>#N/A</v>
      </c>
      <c r="C20374" s="9"/>
      <c r="D20374" s="8"/>
      <c r="E20374" s="8"/>
      <c r="F20374" s="10"/>
      <c r="G20374" s="8">
        <v>6351</v>
      </c>
      <c r="H20374" s="8"/>
      <c r="I20374" s="8"/>
      <c r="J20374" s="8"/>
      <c r="K20374" s="8" t="s">
        <v>34004</v>
      </c>
    </row>
    <row r="20375" spans="1:11" x14ac:dyDescent="0.2">
      <c r="A20375" s="8">
        <f>IF(IFERROR((MATCH(G20375,$G$1:$G$12712,0)),0),INDEX($A$1:$A$12712,MATCH(G20375,$G$1:$G$12712,0)),MAX($A$2:$A20374)+1)</f>
        <v>16074</v>
      </c>
      <c r="B20375" s="8" t="e">
        <f t="shared" si="401"/>
        <v>#N/A</v>
      </c>
      <c r="C20375" s="9"/>
      <c r="D20375" s="8"/>
      <c r="E20375" s="8"/>
      <c r="F20375" s="10"/>
      <c r="G20375" s="8">
        <v>6367</v>
      </c>
      <c r="H20375" s="8"/>
      <c r="I20375" s="8"/>
      <c r="J20375" s="8"/>
      <c r="K20375" s="8" t="s">
        <v>34004</v>
      </c>
    </row>
    <row r="20376" spans="1:11" x14ac:dyDescent="0.2">
      <c r="A20376" s="8">
        <f>IF(IFERROR((MATCH(G20376,$G$1:$G$12712,0)),0),INDEX($A$1:$A$12712,MATCH(G20376,$G$1:$G$12712,0)),MAX($A$2:$A20375)+1)</f>
        <v>16075</v>
      </c>
      <c r="B20376" s="8" t="e">
        <f t="shared" si="401"/>
        <v>#N/A</v>
      </c>
      <c r="C20376" s="9"/>
      <c r="D20376" s="8"/>
      <c r="E20376" s="8"/>
      <c r="F20376" s="10"/>
      <c r="G20376" s="8">
        <v>6370</v>
      </c>
      <c r="H20376" s="8"/>
      <c r="I20376" s="8"/>
      <c r="J20376" s="8"/>
      <c r="K20376" s="8" t="s">
        <v>34004</v>
      </c>
    </row>
    <row r="20377" spans="1:11" x14ac:dyDescent="0.2">
      <c r="A20377" s="8">
        <f>IF(IFERROR((MATCH(G20377,$G$1:$G$12712,0)),0),INDEX($A$1:$A$12712,MATCH(G20377,$G$1:$G$12712,0)),MAX($A$2:$A20376)+1)</f>
        <v>16076</v>
      </c>
      <c r="B20377" s="8" t="e">
        <f t="shared" si="401"/>
        <v>#N/A</v>
      </c>
      <c r="C20377" s="9"/>
      <c r="D20377" s="8"/>
      <c r="E20377" s="8"/>
      <c r="F20377" s="10"/>
      <c r="G20377" s="8">
        <v>6453</v>
      </c>
      <c r="H20377" s="8"/>
      <c r="I20377" s="8"/>
      <c r="J20377" s="8"/>
      <c r="K20377" s="8" t="s">
        <v>34004</v>
      </c>
    </row>
    <row r="20378" spans="1:11" x14ac:dyDescent="0.2">
      <c r="A20378" s="8">
        <f>IF(IFERROR((MATCH(G20378,$G$1:$G$12712,0)),0),INDEX($A$1:$A$12712,MATCH(G20378,$G$1:$G$12712,0)),MAX($A$2:$A20377)+1)</f>
        <v>16077</v>
      </c>
      <c r="B20378" s="8" t="e">
        <f t="shared" si="401"/>
        <v>#N/A</v>
      </c>
      <c r="C20378" s="9"/>
      <c r="D20378" s="8"/>
      <c r="E20378" s="8"/>
      <c r="F20378" s="10"/>
      <c r="G20378" s="8">
        <v>6454</v>
      </c>
      <c r="H20378" s="8"/>
      <c r="I20378" s="8"/>
      <c r="J20378" s="8"/>
      <c r="K20378" s="8" t="s">
        <v>34004</v>
      </c>
    </row>
    <row r="20379" spans="1:11" x14ac:dyDescent="0.2">
      <c r="A20379" s="8">
        <f>IF(IFERROR((MATCH(G20379,$G$1:$G$12712,0)),0),INDEX($A$1:$A$12712,MATCH(G20379,$G$1:$G$12712,0)),MAX($A$2:$A20378)+1)</f>
        <v>16078</v>
      </c>
      <c r="B20379" s="8" t="e">
        <f t="shared" si="401"/>
        <v>#N/A</v>
      </c>
      <c r="C20379" s="9"/>
      <c r="D20379" s="8"/>
      <c r="E20379" s="8"/>
      <c r="F20379" s="10"/>
      <c r="G20379" s="8">
        <v>6457</v>
      </c>
      <c r="H20379" s="8"/>
      <c r="I20379" s="8"/>
      <c r="J20379" s="8"/>
      <c r="K20379" s="8" t="s">
        <v>34004</v>
      </c>
    </row>
    <row r="20380" spans="1:11" x14ac:dyDescent="0.2">
      <c r="A20380" s="8">
        <f>IF(IFERROR((MATCH(G20380,$G$1:$G$12712,0)),0),INDEX($A$1:$A$12712,MATCH(G20380,$G$1:$G$12712,0)),MAX($A$2:$A20379)+1)</f>
        <v>16079</v>
      </c>
      <c r="B20380" s="8" t="e">
        <f t="shared" si="401"/>
        <v>#N/A</v>
      </c>
      <c r="C20380" s="9"/>
      <c r="D20380" s="8"/>
      <c r="E20380" s="8"/>
      <c r="F20380" s="10"/>
      <c r="G20380" s="8">
        <v>6534</v>
      </c>
      <c r="H20380" s="8"/>
      <c r="I20380" s="8"/>
      <c r="J20380" s="8"/>
      <c r="K20380" s="8" t="s">
        <v>34004</v>
      </c>
    </row>
    <row r="20381" spans="1:11" x14ac:dyDescent="0.2">
      <c r="A20381" s="8">
        <f>IF(IFERROR((MATCH(G20381,$G$1:$G$12712,0)),0),INDEX($A$1:$A$12712,MATCH(G20381,$G$1:$G$12712,0)),MAX($A$2:$A20380)+1)</f>
        <v>16080</v>
      </c>
      <c r="B20381" s="8" t="e">
        <f t="shared" si="401"/>
        <v>#N/A</v>
      </c>
      <c r="C20381" s="9"/>
      <c r="D20381" s="8"/>
      <c r="E20381" s="8"/>
      <c r="F20381" s="10"/>
      <c r="G20381" s="8">
        <v>6536</v>
      </c>
      <c r="H20381" s="8"/>
      <c r="I20381" s="8"/>
      <c r="J20381" s="8"/>
      <c r="K20381" s="8" t="s">
        <v>34004</v>
      </c>
    </row>
    <row r="20382" spans="1:11" x14ac:dyDescent="0.2">
      <c r="A20382" s="8">
        <f>IF(IFERROR((MATCH(G20382,$G$1:$G$12712,0)),0),INDEX($A$1:$A$12712,MATCH(G20382,$G$1:$G$12712,0)),MAX($A$2:$A20381)+1)</f>
        <v>16081</v>
      </c>
      <c r="B20382" s="8" t="e">
        <f t="shared" si="401"/>
        <v>#N/A</v>
      </c>
      <c r="C20382" s="9"/>
      <c r="D20382" s="8"/>
      <c r="E20382" s="8"/>
      <c r="F20382" s="10"/>
      <c r="G20382" s="8">
        <v>6538</v>
      </c>
      <c r="H20382" s="8"/>
      <c r="I20382" s="8"/>
      <c r="J20382" s="8"/>
      <c r="K20382" s="8" t="s">
        <v>34004</v>
      </c>
    </row>
    <row r="20383" spans="1:11" x14ac:dyDescent="0.2">
      <c r="A20383" s="8">
        <f>IF(IFERROR((MATCH(G20383,$G$1:$G$12712,0)),0),INDEX($A$1:$A$12712,MATCH(G20383,$G$1:$G$12712,0)),MAX($A$2:$A20382)+1)</f>
        <v>16082</v>
      </c>
      <c r="B20383" s="8" t="e">
        <f t="shared" si="401"/>
        <v>#N/A</v>
      </c>
      <c r="C20383" s="9"/>
      <c r="D20383" s="8"/>
      <c r="E20383" s="8"/>
      <c r="F20383" s="10"/>
      <c r="G20383" s="8">
        <v>6540</v>
      </c>
      <c r="H20383" s="8"/>
      <c r="I20383" s="8"/>
      <c r="J20383" s="8"/>
      <c r="K20383" s="8" t="s">
        <v>34004</v>
      </c>
    </row>
    <row r="20384" spans="1:11" x14ac:dyDescent="0.2">
      <c r="A20384" s="8">
        <f>IF(IFERROR((MATCH(G20384,$G$1:$G$12712,0)),0),INDEX($A$1:$A$12712,MATCH(G20384,$G$1:$G$12712,0)),MAX($A$2:$A20383)+1)</f>
        <v>16083</v>
      </c>
      <c r="B20384" s="8" t="e">
        <f t="shared" si="401"/>
        <v>#N/A</v>
      </c>
      <c r="C20384" s="9"/>
      <c r="D20384" s="8"/>
      <c r="E20384" s="8"/>
      <c r="F20384" s="10"/>
      <c r="G20384" s="8">
        <v>6556</v>
      </c>
      <c r="H20384" s="8"/>
      <c r="I20384" s="8"/>
      <c r="J20384" s="8"/>
      <c r="K20384" s="8" t="s">
        <v>34004</v>
      </c>
    </row>
    <row r="20385" spans="1:11" x14ac:dyDescent="0.2">
      <c r="A20385" s="8">
        <f>IF(IFERROR((MATCH(G20385,$G$1:$G$12712,0)),0),INDEX($A$1:$A$12712,MATCH(G20385,$G$1:$G$12712,0)),MAX($A$2:$A20384)+1)</f>
        <v>16084</v>
      </c>
      <c r="B20385" s="8" t="e">
        <f t="shared" si="401"/>
        <v>#N/A</v>
      </c>
      <c r="C20385" s="9"/>
      <c r="D20385" s="8"/>
      <c r="E20385" s="8"/>
      <c r="F20385" s="10"/>
      <c r="G20385" s="8">
        <v>6557</v>
      </c>
      <c r="H20385" s="8"/>
      <c r="I20385" s="8"/>
      <c r="J20385" s="8"/>
      <c r="K20385" s="8" t="s">
        <v>34004</v>
      </c>
    </row>
    <row r="20386" spans="1:11" x14ac:dyDescent="0.2">
      <c r="A20386" s="8">
        <f>IF(IFERROR((MATCH(G20386,$G$1:$G$12712,0)),0),INDEX($A$1:$A$12712,MATCH(G20386,$G$1:$G$12712,0)),MAX($A$2:$A20385)+1)</f>
        <v>16085</v>
      </c>
      <c r="B20386" s="8" t="e">
        <f t="shared" si="401"/>
        <v>#N/A</v>
      </c>
      <c r="C20386" s="9"/>
      <c r="D20386" s="8"/>
      <c r="E20386" s="8"/>
      <c r="F20386" s="10"/>
      <c r="G20386" s="8">
        <v>6576</v>
      </c>
      <c r="H20386" s="8"/>
      <c r="I20386" s="8"/>
      <c r="J20386" s="8"/>
      <c r="K20386" s="8" t="s">
        <v>34004</v>
      </c>
    </row>
    <row r="20387" spans="1:11" x14ac:dyDescent="0.2">
      <c r="A20387" s="8">
        <f>IF(IFERROR((MATCH(G20387,$G$1:$G$12712,0)),0),INDEX($A$1:$A$12712,MATCH(G20387,$G$1:$G$12712,0)),MAX($A$2:$A20386)+1)</f>
        <v>16086</v>
      </c>
      <c r="B20387" s="8" t="e">
        <f t="shared" si="401"/>
        <v>#N/A</v>
      </c>
      <c r="C20387" s="9"/>
      <c r="D20387" s="8"/>
      <c r="E20387" s="8"/>
      <c r="F20387" s="10"/>
      <c r="G20387" s="8">
        <v>6583</v>
      </c>
      <c r="H20387" s="8"/>
      <c r="I20387" s="8"/>
      <c r="J20387" s="8"/>
      <c r="K20387" s="8" t="s">
        <v>34004</v>
      </c>
    </row>
    <row r="20388" spans="1:11" x14ac:dyDescent="0.2">
      <c r="A20388" s="8">
        <f>IF(IFERROR((MATCH(G20388,$G$1:$G$12712,0)),0),INDEX($A$1:$A$12712,MATCH(G20388,$G$1:$G$12712,0)),MAX($A$2:$A20387)+1)</f>
        <v>16087</v>
      </c>
      <c r="B20388" s="8" t="e">
        <f t="shared" si="401"/>
        <v>#N/A</v>
      </c>
      <c r="C20388" s="9"/>
      <c r="D20388" s="8"/>
      <c r="E20388" s="8"/>
      <c r="F20388" s="10"/>
      <c r="G20388" s="8">
        <v>7016</v>
      </c>
      <c r="H20388" s="8"/>
      <c r="I20388" s="8"/>
      <c r="J20388" s="8"/>
      <c r="K20388" s="8" t="s">
        <v>34004</v>
      </c>
    </row>
    <row r="20389" spans="1:11" x14ac:dyDescent="0.2">
      <c r="A20389" s="8">
        <f>IF(IFERROR((MATCH(G20389,$G$1:$G$12712,0)),0),INDEX($A$1:$A$12712,MATCH(G20389,$G$1:$G$12712,0)),MAX($A$2:$A20388)+1)</f>
        <v>16088</v>
      </c>
      <c r="B20389" s="8" t="e">
        <f t="shared" si="401"/>
        <v>#N/A</v>
      </c>
      <c r="C20389" s="9"/>
      <c r="D20389" s="8"/>
      <c r="E20389" s="8"/>
      <c r="F20389" s="10"/>
      <c r="G20389" s="8">
        <v>7027</v>
      </c>
      <c r="H20389" s="8"/>
      <c r="I20389" s="8"/>
      <c r="J20389" s="8"/>
      <c r="K20389" s="8" t="s">
        <v>34004</v>
      </c>
    </row>
    <row r="20390" spans="1:11" x14ac:dyDescent="0.2">
      <c r="A20390" s="8">
        <f>IF(IFERROR((MATCH(G20390,$G$1:$G$12712,0)),0),INDEX($A$1:$A$12712,MATCH(G20390,$G$1:$G$12712,0)),MAX($A$2:$A20389)+1)</f>
        <v>16089</v>
      </c>
      <c r="B20390" s="8" t="e">
        <f t="shared" si="401"/>
        <v>#N/A</v>
      </c>
      <c r="C20390" s="9"/>
      <c r="D20390" s="8"/>
      <c r="E20390" s="8"/>
      <c r="F20390" s="10"/>
      <c r="G20390" s="8">
        <v>7043</v>
      </c>
      <c r="H20390" s="8"/>
      <c r="I20390" s="8"/>
      <c r="J20390" s="8"/>
      <c r="K20390" s="8" t="s">
        <v>34004</v>
      </c>
    </row>
    <row r="20391" spans="1:11" x14ac:dyDescent="0.2">
      <c r="A20391" s="8">
        <f>IF(IFERROR((MATCH(G20391,$G$1:$G$12712,0)),0),INDEX($A$1:$A$12712,MATCH(G20391,$G$1:$G$12712,0)),MAX($A$2:$A20390)+1)</f>
        <v>16090</v>
      </c>
      <c r="B20391" s="8" t="e">
        <f t="shared" si="401"/>
        <v>#N/A</v>
      </c>
      <c r="C20391" s="9"/>
      <c r="D20391" s="8"/>
      <c r="E20391" s="8"/>
      <c r="F20391" s="10"/>
      <c r="G20391" s="8">
        <v>7049</v>
      </c>
      <c r="H20391" s="8"/>
      <c r="I20391" s="8"/>
      <c r="J20391" s="8"/>
      <c r="K20391" s="8" t="s">
        <v>34004</v>
      </c>
    </row>
    <row r="20392" spans="1:11" x14ac:dyDescent="0.2">
      <c r="A20392" s="8">
        <f>IF(IFERROR((MATCH(G20392,$G$1:$G$12712,0)),0),INDEX($A$1:$A$12712,MATCH(G20392,$G$1:$G$12712,0)),MAX($A$2:$A20391)+1)</f>
        <v>16091</v>
      </c>
      <c r="B20392" s="8" t="e">
        <f t="shared" si="401"/>
        <v>#N/A</v>
      </c>
      <c r="C20392" s="9"/>
      <c r="D20392" s="8"/>
      <c r="E20392" s="8"/>
      <c r="F20392" s="10"/>
      <c r="G20392" s="8">
        <v>7050</v>
      </c>
      <c r="H20392" s="8"/>
      <c r="I20392" s="8"/>
      <c r="J20392" s="8"/>
      <c r="K20392" s="8" t="s">
        <v>34004</v>
      </c>
    </row>
    <row r="20393" spans="1:11" x14ac:dyDescent="0.2">
      <c r="A20393" s="8">
        <f>IF(IFERROR((MATCH(G20393,$G$1:$G$12712,0)),0),INDEX($A$1:$A$12712,MATCH(G20393,$G$1:$G$12712,0)),MAX($A$2:$A20392)+1)</f>
        <v>16092</v>
      </c>
      <c r="B20393" s="8" t="e">
        <f t="shared" si="401"/>
        <v>#N/A</v>
      </c>
      <c r="C20393" s="9"/>
      <c r="D20393" s="8"/>
      <c r="E20393" s="8"/>
      <c r="F20393" s="10"/>
      <c r="G20393" s="8">
        <v>7069</v>
      </c>
      <c r="H20393" s="8"/>
      <c r="I20393" s="8"/>
      <c r="J20393" s="8"/>
      <c r="K20393" s="8" t="s">
        <v>34004</v>
      </c>
    </row>
    <row r="20394" spans="1:11" x14ac:dyDescent="0.2">
      <c r="A20394" s="8">
        <f>IF(IFERROR((MATCH(G20394,$G$1:$G$12712,0)),0),INDEX($A$1:$A$12712,MATCH(G20394,$G$1:$G$12712,0)),MAX($A$2:$A20393)+1)</f>
        <v>16093</v>
      </c>
      <c r="B20394" s="8" t="e">
        <f t="shared" si="401"/>
        <v>#N/A</v>
      </c>
      <c r="C20394" s="9"/>
      <c r="D20394" s="8"/>
      <c r="E20394" s="8"/>
      <c r="F20394" s="10"/>
      <c r="G20394" s="8">
        <v>7077</v>
      </c>
      <c r="H20394" s="8"/>
      <c r="I20394" s="8"/>
      <c r="J20394" s="8"/>
      <c r="K20394" s="8" t="s">
        <v>34004</v>
      </c>
    </row>
    <row r="20395" spans="1:11" x14ac:dyDescent="0.2">
      <c r="A20395" s="8">
        <f>IF(IFERROR((MATCH(G20395,$G$1:$G$12712,0)),0),INDEX($A$1:$A$12712,MATCH(G20395,$G$1:$G$12712,0)),MAX($A$2:$A20394)+1)</f>
        <v>16094</v>
      </c>
      <c r="B20395" s="8" t="e">
        <f t="shared" si="401"/>
        <v>#N/A</v>
      </c>
      <c r="C20395" s="9"/>
      <c r="D20395" s="8"/>
      <c r="E20395" s="8"/>
      <c r="F20395" s="10"/>
      <c r="G20395" s="8">
        <v>7098</v>
      </c>
      <c r="H20395" s="8"/>
      <c r="I20395" s="8"/>
      <c r="J20395" s="8"/>
      <c r="K20395" s="8" t="s">
        <v>34004</v>
      </c>
    </row>
    <row r="20396" spans="1:11" x14ac:dyDescent="0.2">
      <c r="A20396" s="8">
        <f>IF(IFERROR((MATCH(G20396,$G$1:$G$12712,0)),0),INDEX($A$1:$A$12712,MATCH(G20396,$G$1:$G$12712,0)),MAX($A$2:$A20395)+1)</f>
        <v>16095</v>
      </c>
      <c r="B20396" s="8" t="e">
        <f t="shared" si="401"/>
        <v>#N/A</v>
      </c>
      <c r="C20396" s="9"/>
      <c r="D20396" s="8"/>
      <c r="E20396" s="8"/>
      <c r="F20396" s="10"/>
      <c r="G20396" s="8">
        <v>7117</v>
      </c>
      <c r="H20396" s="8"/>
      <c r="I20396" s="8"/>
      <c r="J20396" s="8"/>
      <c r="K20396" s="8" t="s">
        <v>34004</v>
      </c>
    </row>
    <row r="20397" spans="1:11" x14ac:dyDescent="0.2">
      <c r="A20397" s="8">
        <f>IF(IFERROR((MATCH(G20397,$G$1:$G$12712,0)),0),INDEX($A$1:$A$12712,MATCH(G20397,$G$1:$G$12712,0)),MAX($A$2:$A20396)+1)</f>
        <v>16096</v>
      </c>
      <c r="B20397" s="8" t="e">
        <f t="shared" si="401"/>
        <v>#N/A</v>
      </c>
      <c r="C20397" s="9"/>
      <c r="D20397" s="8"/>
      <c r="E20397" s="8"/>
      <c r="F20397" s="10"/>
      <c r="G20397" s="8">
        <v>7133</v>
      </c>
      <c r="H20397" s="8"/>
      <c r="I20397" s="8"/>
      <c r="J20397" s="8"/>
      <c r="K20397" s="8" t="s">
        <v>34004</v>
      </c>
    </row>
    <row r="20398" spans="1:11" x14ac:dyDescent="0.2">
      <c r="A20398" s="8">
        <f>IF(IFERROR((MATCH(G20398,$G$1:$G$12712,0)),0),INDEX($A$1:$A$12712,MATCH(G20398,$G$1:$G$12712,0)),MAX($A$2:$A20397)+1)</f>
        <v>16097</v>
      </c>
      <c r="B20398" s="8" t="e">
        <f t="shared" si="401"/>
        <v>#N/A</v>
      </c>
      <c r="C20398" s="9"/>
      <c r="D20398" s="8"/>
      <c r="E20398" s="8"/>
      <c r="F20398" s="10"/>
      <c r="G20398" s="8">
        <v>7143</v>
      </c>
      <c r="H20398" s="8"/>
      <c r="I20398" s="8"/>
      <c r="J20398" s="8"/>
      <c r="K20398" s="8" t="s">
        <v>34004</v>
      </c>
    </row>
    <row r="20399" spans="1:11" x14ac:dyDescent="0.2">
      <c r="A20399" s="8">
        <f>IF(IFERROR((MATCH(G20399,$G$1:$G$12712,0)),0),INDEX($A$1:$A$12712,MATCH(G20399,$G$1:$G$12712,0)),MAX($A$2:$A20398)+1)</f>
        <v>16098</v>
      </c>
      <c r="B20399" s="8" t="e">
        <f t="shared" si="401"/>
        <v>#N/A</v>
      </c>
      <c r="C20399" s="9"/>
      <c r="D20399" s="8"/>
      <c r="E20399" s="8"/>
      <c r="F20399" s="10"/>
      <c r="G20399" s="8">
        <v>7150</v>
      </c>
      <c r="H20399" s="8"/>
      <c r="I20399" s="8"/>
      <c r="J20399" s="8"/>
      <c r="K20399" s="8" t="s">
        <v>34004</v>
      </c>
    </row>
    <row r="20400" spans="1:11" x14ac:dyDescent="0.2">
      <c r="A20400" s="8">
        <f>IF(IFERROR((MATCH(G20400,$G$1:$G$12712,0)),0),INDEX($A$1:$A$12712,MATCH(G20400,$G$1:$G$12712,0)),MAX($A$2:$A20399)+1)</f>
        <v>16099</v>
      </c>
      <c r="B20400" s="8" t="e">
        <f t="shared" si="401"/>
        <v>#N/A</v>
      </c>
      <c r="C20400" s="9"/>
      <c r="D20400" s="8"/>
      <c r="E20400" s="8"/>
      <c r="F20400" s="10"/>
      <c r="G20400" s="8">
        <v>7171</v>
      </c>
      <c r="H20400" s="8"/>
      <c r="I20400" s="8"/>
      <c r="J20400" s="8"/>
      <c r="K20400" s="8" t="s">
        <v>34004</v>
      </c>
    </row>
    <row r="20401" spans="1:11" x14ac:dyDescent="0.2">
      <c r="A20401" s="8">
        <f>IF(IFERROR((MATCH(G20401,$G$1:$G$12712,0)),0),INDEX($A$1:$A$12712,MATCH(G20401,$G$1:$G$12712,0)),MAX($A$2:$A20400)+1)</f>
        <v>16100</v>
      </c>
      <c r="B20401" s="8" t="e">
        <f t="shared" si="401"/>
        <v>#N/A</v>
      </c>
      <c r="C20401" s="9"/>
      <c r="D20401" s="8"/>
      <c r="E20401" s="8"/>
      <c r="F20401" s="10"/>
      <c r="G20401" s="8">
        <v>7176</v>
      </c>
      <c r="H20401" s="8"/>
      <c r="I20401" s="8"/>
      <c r="J20401" s="8"/>
      <c r="K20401" s="8" t="s">
        <v>34004</v>
      </c>
    </row>
    <row r="20402" spans="1:11" x14ac:dyDescent="0.2">
      <c r="A20402" s="8">
        <f>IF(IFERROR((MATCH(G20402,$G$1:$G$12712,0)),0),INDEX($A$1:$A$12712,MATCH(G20402,$G$1:$G$12712,0)),MAX($A$2:$A20401)+1)</f>
        <v>16101</v>
      </c>
      <c r="B20402" s="8" t="e">
        <f t="shared" si="401"/>
        <v>#N/A</v>
      </c>
      <c r="C20402" s="9"/>
      <c r="D20402" s="8"/>
      <c r="E20402" s="8"/>
      <c r="F20402" s="10"/>
      <c r="G20402" s="8">
        <v>7180</v>
      </c>
      <c r="H20402" s="8"/>
      <c r="I20402" s="8"/>
      <c r="J20402" s="8"/>
      <c r="K20402" s="8" t="s">
        <v>34004</v>
      </c>
    </row>
    <row r="20403" spans="1:11" x14ac:dyDescent="0.2">
      <c r="A20403" s="8">
        <f>IF(IFERROR((MATCH(G20403,$G$1:$G$12712,0)),0),INDEX($A$1:$A$12712,MATCH(G20403,$G$1:$G$12712,0)),MAX($A$2:$A20402)+1)</f>
        <v>16102</v>
      </c>
      <c r="B20403" s="8" t="e">
        <f t="shared" si="401"/>
        <v>#N/A</v>
      </c>
      <c r="C20403" s="9"/>
      <c r="D20403" s="8"/>
      <c r="E20403" s="8"/>
      <c r="F20403" s="10"/>
      <c r="G20403" s="8">
        <v>7224</v>
      </c>
      <c r="H20403" s="8"/>
      <c r="I20403" s="8"/>
      <c r="J20403" s="8"/>
      <c r="K20403" s="8" t="s">
        <v>34004</v>
      </c>
    </row>
    <row r="20404" spans="1:11" x14ac:dyDescent="0.2">
      <c r="A20404" s="8">
        <f>IF(IFERROR((MATCH(G20404,$G$1:$G$12712,0)),0),INDEX($A$1:$A$12712,MATCH(G20404,$G$1:$G$12712,0)),MAX($A$2:$A20403)+1)</f>
        <v>16103</v>
      </c>
      <c r="B20404" s="8" t="e">
        <f t="shared" si="401"/>
        <v>#N/A</v>
      </c>
      <c r="C20404" s="9"/>
      <c r="D20404" s="8"/>
      <c r="E20404" s="8"/>
      <c r="F20404" s="10"/>
      <c r="G20404" s="8">
        <v>7249</v>
      </c>
      <c r="H20404" s="8"/>
      <c r="I20404" s="8"/>
      <c r="J20404" s="8"/>
      <c r="K20404" s="8" t="s">
        <v>34004</v>
      </c>
    </row>
    <row r="20405" spans="1:11" x14ac:dyDescent="0.2">
      <c r="A20405" s="8">
        <f>IF(IFERROR((MATCH(G20405,$G$1:$G$12712,0)),0),INDEX($A$1:$A$12712,MATCH(G20405,$G$1:$G$12712,0)),MAX($A$2:$A20404)+1)</f>
        <v>16104</v>
      </c>
      <c r="B20405" s="8" t="e">
        <f t="shared" si="401"/>
        <v>#N/A</v>
      </c>
      <c r="C20405" s="9"/>
      <c r="D20405" s="8"/>
      <c r="E20405" s="8"/>
      <c r="F20405" s="10"/>
      <c r="G20405" s="8">
        <v>7293</v>
      </c>
      <c r="H20405" s="8"/>
      <c r="I20405" s="8"/>
      <c r="J20405" s="8"/>
      <c r="K20405" s="8" t="s">
        <v>34004</v>
      </c>
    </row>
    <row r="20406" spans="1:11" x14ac:dyDescent="0.2">
      <c r="A20406" s="8">
        <f>IF(IFERROR((MATCH(G20406,$G$1:$G$12712,0)),0),INDEX($A$1:$A$12712,MATCH(G20406,$G$1:$G$12712,0)),MAX($A$2:$A20405)+1)</f>
        <v>16105</v>
      </c>
      <c r="B20406" s="8" t="e">
        <f t="shared" si="401"/>
        <v>#N/A</v>
      </c>
      <c r="C20406" s="9"/>
      <c r="D20406" s="8"/>
      <c r="E20406" s="8"/>
      <c r="F20406" s="10"/>
      <c r="G20406" s="8">
        <v>7332</v>
      </c>
      <c r="H20406" s="8"/>
      <c r="I20406" s="8"/>
      <c r="J20406" s="8"/>
      <c r="K20406" s="8" t="s">
        <v>34004</v>
      </c>
    </row>
    <row r="20407" spans="1:11" x14ac:dyDescent="0.2">
      <c r="A20407" s="8">
        <f>IF(IFERROR((MATCH(G20407,$G$1:$G$12712,0)),0),INDEX($A$1:$A$12712,MATCH(G20407,$G$1:$G$12712,0)),MAX($A$2:$A20406)+1)</f>
        <v>16106</v>
      </c>
      <c r="B20407" s="8" t="e">
        <f t="shared" si="401"/>
        <v>#N/A</v>
      </c>
      <c r="C20407" s="9"/>
      <c r="D20407" s="8"/>
      <c r="E20407" s="8"/>
      <c r="F20407" s="10"/>
      <c r="G20407" s="8">
        <v>7333</v>
      </c>
      <c r="H20407" s="8"/>
      <c r="I20407" s="8"/>
      <c r="J20407" s="8"/>
      <c r="K20407" s="8" t="s">
        <v>34004</v>
      </c>
    </row>
    <row r="20408" spans="1:11" x14ac:dyDescent="0.2">
      <c r="A20408" s="8">
        <f>IF(IFERROR((MATCH(G20408,$G$1:$G$12712,0)),0),INDEX($A$1:$A$12712,MATCH(G20408,$G$1:$G$12712,0)),MAX($A$2:$A20407)+1)</f>
        <v>16107</v>
      </c>
      <c r="B20408" s="8" t="e">
        <f t="shared" si="401"/>
        <v>#N/A</v>
      </c>
      <c r="C20408" s="9"/>
      <c r="D20408" s="8"/>
      <c r="E20408" s="8"/>
      <c r="F20408" s="10"/>
      <c r="G20408" s="8">
        <v>7340</v>
      </c>
      <c r="H20408" s="8"/>
      <c r="I20408" s="8"/>
      <c r="J20408" s="8"/>
      <c r="K20408" s="8" t="s">
        <v>34004</v>
      </c>
    </row>
    <row r="20409" spans="1:11" x14ac:dyDescent="0.2">
      <c r="A20409" s="8">
        <f>IF(IFERROR((MATCH(G20409,$G$1:$G$12712,0)),0),INDEX($A$1:$A$12712,MATCH(G20409,$G$1:$G$12712,0)),MAX($A$2:$A20408)+1)</f>
        <v>16108</v>
      </c>
      <c r="B20409" s="8" t="e">
        <f t="shared" si="401"/>
        <v>#N/A</v>
      </c>
      <c r="C20409" s="9"/>
      <c r="D20409" s="8"/>
      <c r="E20409" s="8"/>
      <c r="F20409" s="10"/>
      <c r="G20409" s="8">
        <v>7341</v>
      </c>
      <c r="H20409" s="8"/>
      <c r="I20409" s="8"/>
      <c r="J20409" s="8"/>
      <c r="K20409" s="8" t="s">
        <v>34004</v>
      </c>
    </row>
    <row r="20410" spans="1:11" x14ac:dyDescent="0.2">
      <c r="A20410" s="8">
        <f>IF(IFERROR((MATCH(G20410,$G$1:$G$12712,0)),0),INDEX($A$1:$A$12712,MATCH(G20410,$G$1:$G$12712,0)),MAX($A$2:$A20409)+1)</f>
        <v>16109</v>
      </c>
      <c r="B20410" s="8" t="e">
        <f t="shared" si="401"/>
        <v>#N/A</v>
      </c>
      <c r="C20410" s="9"/>
      <c r="D20410" s="8"/>
      <c r="E20410" s="8"/>
      <c r="F20410" s="10"/>
      <c r="G20410" s="8">
        <v>7342</v>
      </c>
      <c r="H20410" s="8"/>
      <c r="I20410" s="8"/>
      <c r="J20410" s="8"/>
      <c r="K20410" s="8" t="s">
        <v>34004</v>
      </c>
    </row>
    <row r="20411" spans="1:11" x14ac:dyDescent="0.2">
      <c r="A20411" s="8">
        <f>IF(IFERROR((MATCH(G20411,$G$1:$G$12712,0)),0),INDEX($A$1:$A$12712,MATCH(G20411,$G$1:$G$12712,0)),MAX($A$2:$A20410)+1)</f>
        <v>16110</v>
      </c>
      <c r="B20411" s="8" t="e">
        <f t="shared" si="401"/>
        <v>#N/A</v>
      </c>
      <c r="C20411" s="9"/>
      <c r="D20411" s="8"/>
      <c r="E20411" s="8"/>
      <c r="F20411" s="10"/>
      <c r="G20411" s="8">
        <v>7362</v>
      </c>
      <c r="H20411" s="8"/>
      <c r="I20411" s="8"/>
      <c r="J20411" s="8"/>
      <c r="K20411" s="8" t="s">
        <v>34004</v>
      </c>
    </row>
    <row r="20412" spans="1:11" x14ac:dyDescent="0.2">
      <c r="A20412" s="8">
        <f>IF(IFERROR((MATCH(G20412,$G$1:$G$12712,0)),0),INDEX($A$1:$A$12712,MATCH(G20412,$G$1:$G$12712,0)),MAX($A$2:$A20411)+1)</f>
        <v>16111</v>
      </c>
      <c r="B20412" s="8" t="e">
        <f t="shared" si="401"/>
        <v>#N/A</v>
      </c>
      <c r="C20412" s="9"/>
      <c r="D20412" s="8"/>
      <c r="E20412" s="8"/>
      <c r="F20412" s="10"/>
      <c r="G20412" s="8">
        <v>7371</v>
      </c>
      <c r="H20412" s="8"/>
      <c r="I20412" s="8"/>
      <c r="J20412" s="8"/>
      <c r="K20412" s="8" t="s">
        <v>34004</v>
      </c>
    </row>
    <row r="20413" spans="1:11" x14ac:dyDescent="0.2">
      <c r="A20413" s="8">
        <f>IF(IFERROR((MATCH(G20413,$G$1:$G$12712,0)),0),INDEX($A$1:$A$12712,MATCH(G20413,$G$1:$G$12712,0)),MAX($A$2:$A20412)+1)</f>
        <v>16112</v>
      </c>
      <c r="B20413" s="8" t="e">
        <f t="shared" si="401"/>
        <v>#N/A</v>
      </c>
      <c r="C20413" s="9"/>
      <c r="D20413" s="8"/>
      <c r="E20413" s="8"/>
      <c r="F20413" s="10"/>
      <c r="G20413" s="8">
        <v>7374</v>
      </c>
      <c r="H20413" s="8"/>
      <c r="I20413" s="8"/>
      <c r="J20413" s="8"/>
      <c r="K20413" s="8" t="s">
        <v>34004</v>
      </c>
    </row>
    <row r="20414" spans="1:11" x14ac:dyDescent="0.2">
      <c r="A20414" s="8">
        <f>IF(IFERROR((MATCH(G20414,$G$1:$G$12712,0)),0),INDEX($A$1:$A$12712,MATCH(G20414,$G$1:$G$12712,0)),MAX($A$2:$A20413)+1)</f>
        <v>16113</v>
      </c>
      <c r="B20414" s="8" t="e">
        <f t="shared" si="401"/>
        <v>#N/A</v>
      </c>
      <c r="C20414" s="9"/>
      <c r="D20414" s="8"/>
      <c r="E20414" s="8"/>
      <c r="F20414" s="10"/>
      <c r="G20414" s="8">
        <v>7375</v>
      </c>
      <c r="H20414" s="8"/>
      <c r="I20414" s="8"/>
      <c r="J20414" s="8"/>
      <c r="K20414" s="8" t="s">
        <v>34004</v>
      </c>
    </row>
    <row r="20415" spans="1:11" x14ac:dyDescent="0.2">
      <c r="A20415" s="8">
        <f>IF(IFERROR((MATCH(G20415,$G$1:$G$12712,0)),0),INDEX($A$1:$A$12712,MATCH(G20415,$G$1:$G$12712,0)),MAX($A$2:$A20414)+1)</f>
        <v>16114</v>
      </c>
      <c r="B20415" s="8" t="e">
        <f t="shared" si="401"/>
        <v>#N/A</v>
      </c>
      <c r="C20415" s="9"/>
      <c r="D20415" s="8"/>
      <c r="E20415" s="8"/>
      <c r="F20415" s="10"/>
      <c r="G20415" s="8">
        <v>7388</v>
      </c>
      <c r="H20415" s="8"/>
      <c r="I20415" s="8"/>
      <c r="J20415" s="8"/>
      <c r="K20415" s="8" t="s">
        <v>34004</v>
      </c>
    </row>
    <row r="20416" spans="1:11" x14ac:dyDescent="0.2">
      <c r="A20416" s="8">
        <f>IF(IFERROR((MATCH(G20416,$G$1:$G$12712,0)),0),INDEX($A$1:$A$12712,MATCH(G20416,$G$1:$G$12712,0)),MAX($A$2:$A20415)+1)</f>
        <v>16115</v>
      </c>
      <c r="B20416" s="8" t="e">
        <f t="shared" si="401"/>
        <v>#N/A</v>
      </c>
      <c r="C20416" s="9"/>
      <c r="D20416" s="8"/>
      <c r="E20416" s="8"/>
      <c r="F20416" s="10"/>
      <c r="G20416" s="8">
        <v>7523</v>
      </c>
      <c r="H20416" s="8"/>
      <c r="I20416" s="8"/>
      <c r="J20416" s="8"/>
      <c r="K20416" s="8" t="s">
        <v>34004</v>
      </c>
    </row>
    <row r="20417" spans="1:11" x14ac:dyDescent="0.2">
      <c r="A20417" s="8">
        <f>IF(IFERROR((MATCH(G20417,$G$1:$G$12712,0)),0),INDEX($A$1:$A$12712,MATCH(G20417,$G$1:$G$12712,0)),MAX($A$2:$A20416)+1)</f>
        <v>16116</v>
      </c>
      <c r="B20417" s="8" t="e">
        <f t="shared" si="401"/>
        <v>#N/A</v>
      </c>
      <c r="C20417" s="9"/>
      <c r="D20417" s="8"/>
      <c r="E20417" s="8"/>
      <c r="F20417" s="10"/>
      <c r="G20417" s="8">
        <v>7590</v>
      </c>
      <c r="H20417" s="8"/>
      <c r="I20417" s="8"/>
      <c r="J20417" s="8"/>
      <c r="K20417" s="8" t="s">
        <v>34004</v>
      </c>
    </row>
    <row r="20418" spans="1:11" x14ac:dyDescent="0.2">
      <c r="A20418" s="8">
        <f>IF(IFERROR((MATCH(G20418,$G$1:$G$12712,0)),0),INDEX($A$1:$A$12712,MATCH(G20418,$G$1:$G$12712,0)),MAX($A$2:$A20417)+1)</f>
        <v>16117</v>
      </c>
      <c r="B20418" s="8" t="e">
        <f t="shared" si="401"/>
        <v>#N/A</v>
      </c>
      <c r="C20418" s="9"/>
      <c r="D20418" s="8"/>
      <c r="E20418" s="8"/>
      <c r="F20418" s="10"/>
      <c r="G20418" s="8">
        <v>7696</v>
      </c>
      <c r="H20418" s="8"/>
      <c r="I20418" s="8"/>
      <c r="J20418" s="8"/>
      <c r="K20418" s="8" t="s">
        <v>34004</v>
      </c>
    </row>
    <row r="20419" spans="1:11" x14ac:dyDescent="0.2">
      <c r="A20419" s="8">
        <f>IF(IFERROR((MATCH(G20419,$G$1:$G$12712,0)),0),INDEX($A$1:$A$12712,MATCH(G20419,$G$1:$G$12712,0)),MAX($A$2:$A20418)+1)</f>
        <v>16118</v>
      </c>
      <c r="B20419" s="8" t="e">
        <f t="shared" si="401"/>
        <v>#N/A</v>
      </c>
      <c r="C20419" s="9"/>
      <c r="D20419" s="8"/>
      <c r="E20419" s="8"/>
      <c r="F20419" s="10"/>
      <c r="G20419" s="8">
        <v>7718</v>
      </c>
      <c r="H20419" s="8"/>
      <c r="I20419" s="8"/>
      <c r="J20419" s="8"/>
      <c r="K20419" s="8" t="s">
        <v>34004</v>
      </c>
    </row>
    <row r="20420" spans="1:11" x14ac:dyDescent="0.2">
      <c r="A20420" s="8">
        <f>IF(IFERROR((MATCH(G20420,$G$1:$G$12712,0)),0),INDEX($A$1:$A$12712,MATCH(G20420,$G$1:$G$12712,0)),MAX($A$2:$A20419)+1)</f>
        <v>16119</v>
      </c>
      <c r="B20420" s="8" t="e">
        <f t="shared" si="401"/>
        <v>#N/A</v>
      </c>
      <c r="C20420" s="9"/>
      <c r="D20420" s="8"/>
      <c r="E20420" s="8"/>
      <c r="F20420" s="10"/>
      <c r="G20420" s="8">
        <v>7750</v>
      </c>
      <c r="H20420" s="8"/>
      <c r="I20420" s="8"/>
      <c r="J20420" s="8"/>
      <c r="K20420" s="8" t="s">
        <v>34004</v>
      </c>
    </row>
    <row r="20421" spans="1:11" x14ac:dyDescent="0.2">
      <c r="A20421" s="8">
        <f>IF(IFERROR((MATCH(G20421,$G$1:$G$12712,0)),0),INDEX($A$1:$A$12712,MATCH(G20421,$G$1:$G$12712,0)),MAX($A$2:$A20420)+1)</f>
        <v>16120</v>
      </c>
      <c r="B20421" s="8" t="e">
        <f t="shared" si="401"/>
        <v>#N/A</v>
      </c>
      <c r="C20421" s="9"/>
      <c r="D20421" s="8"/>
      <c r="E20421" s="8"/>
      <c r="F20421" s="10"/>
      <c r="G20421" s="8">
        <v>7753</v>
      </c>
      <c r="H20421" s="8"/>
      <c r="I20421" s="8"/>
      <c r="J20421" s="8"/>
      <c r="K20421" s="8" t="s">
        <v>34004</v>
      </c>
    </row>
    <row r="20422" spans="1:11" x14ac:dyDescent="0.2">
      <c r="A20422" s="8">
        <f>IF(IFERROR((MATCH(G20422,$G$1:$G$12712,0)),0),INDEX($A$1:$A$12712,MATCH(G20422,$G$1:$G$12712,0)),MAX($A$2:$A20421)+1)</f>
        <v>16121</v>
      </c>
      <c r="B20422" s="8" t="e">
        <f t="shared" si="401"/>
        <v>#N/A</v>
      </c>
      <c r="C20422" s="9"/>
      <c r="D20422" s="8"/>
      <c r="E20422" s="8"/>
      <c r="F20422" s="10"/>
      <c r="G20422" s="8">
        <v>7792</v>
      </c>
      <c r="H20422" s="8"/>
      <c r="I20422" s="8"/>
      <c r="J20422" s="8"/>
      <c r="K20422" s="8" t="s">
        <v>34004</v>
      </c>
    </row>
    <row r="20423" spans="1:11" x14ac:dyDescent="0.2">
      <c r="A20423" s="8">
        <f>IF(IFERROR((MATCH(G20423,$G$1:$G$12712,0)),0),INDEX($A$1:$A$12712,MATCH(G20423,$G$1:$G$12712,0)),MAX($A$2:$A20422)+1)</f>
        <v>16122</v>
      </c>
      <c r="B20423" s="8" t="e">
        <f t="shared" si="401"/>
        <v>#N/A</v>
      </c>
      <c r="C20423" s="9"/>
      <c r="D20423" s="8"/>
      <c r="E20423" s="8"/>
      <c r="F20423" s="10"/>
      <c r="G20423" s="8">
        <v>7804</v>
      </c>
      <c r="H20423" s="8"/>
      <c r="I20423" s="8"/>
      <c r="J20423" s="8"/>
      <c r="K20423" s="8" t="s">
        <v>34004</v>
      </c>
    </row>
    <row r="20424" spans="1:11" x14ac:dyDescent="0.2">
      <c r="A20424" s="8">
        <f>IF(IFERROR((MATCH(G20424,$G$1:$G$12712,0)),0),INDEX($A$1:$A$12712,MATCH(G20424,$G$1:$G$12712,0)),MAX($A$2:$A20423)+1)</f>
        <v>16123</v>
      </c>
      <c r="B20424" s="8" t="e">
        <f t="shared" si="401"/>
        <v>#N/A</v>
      </c>
      <c r="C20424" s="9"/>
      <c r="D20424" s="8"/>
      <c r="E20424" s="8"/>
      <c r="F20424" s="10"/>
      <c r="G20424" s="8">
        <v>7812</v>
      </c>
      <c r="H20424" s="8"/>
      <c r="I20424" s="8"/>
      <c r="J20424" s="8"/>
      <c r="K20424" s="8" t="s">
        <v>34004</v>
      </c>
    </row>
    <row r="20425" spans="1:11" x14ac:dyDescent="0.2">
      <c r="A20425" s="8">
        <f>IF(IFERROR((MATCH(G20425,$G$1:$G$12712,0)),0),INDEX($A$1:$A$12712,MATCH(G20425,$G$1:$G$12712,0)),MAX($A$2:$A20424)+1)</f>
        <v>16124</v>
      </c>
      <c r="B20425" s="8" t="e">
        <f t="shared" si="401"/>
        <v>#N/A</v>
      </c>
      <c r="C20425" s="9"/>
      <c r="D20425" s="8"/>
      <c r="E20425" s="8"/>
      <c r="F20425" s="10"/>
      <c r="G20425" s="8">
        <v>7823</v>
      </c>
      <c r="H20425" s="8"/>
      <c r="I20425" s="8"/>
      <c r="J20425" s="8"/>
      <c r="K20425" s="8" t="s">
        <v>34004</v>
      </c>
    </row>
    <row r="20426" spans="1:11" x14ac:dyDescent="0.2">
      <c r="A20426" s="8">
        <f>IF(IFERROR((MATCH(G20426,$G$1:$G$12712,0)),0),INDEX($A$1:$A$12712,MATCH(G20426,$G$1:$G$12712,0)),MAX($A$2:$A20425)+1)</f>
        <v>16125</v>
      </c>
      <c r="B20426" s="8" t="e">
        <f t="shared" si="401"/>
        <v>#N/A</v>
      </c>
      <c r="C20426" s="9"/>
      <c r="D20426" s="8"/>
      <c r="E20426" s="8"/>
      <c r="F20426" s="10"/>
      <c r="G20426" s="8">
        <v>7861</v>
      </c>
      <c r="H20426" s="8"/>
      <c r="I20426" s="8"/>
      <c r="J20426" s="8"/>
      <c r="K20426" s="8" t="s">
        <v>34004</v>
      </c>
    </row>
    <row r="20427" spans="1:11" x14ac:dyDescent="0.2">
      <c r="A20427" s="8">
        <f>IF(IFERROR((MATCH(G20427,$G$1:$G$12712,0)),0),INDEX($A$1:$A$12712,MATCH(G20427,$G$1:$G$12712,0)),MAX($A$2:$A20426)+1)</f>
        <v>16126</v>
      </c>
      <c r="B20427" s="8" t="e">
        <f t="shared" si="401"/>
        <v>#N/A</v>
      </c>
      <c r="C20427" s="9"/>
      <c r="D20427" s="8"/>
      <c r="E20427" s="8"/>
      <c r="F20427" s="10"/>
      <c r="G20427" s="8">
        <v>7949</v>
      </c>
      <c r="H20427" s="8"/>
      <c r="I20427" s="8"/>
      <c r="J20427" s="8"/>
      <c r="K20427" s="8" t="s">
        <v>34004</v>
      </c>
    </row>
    <row r="20428" spans="1:11" x14ac:dyDescent="0.2">
      <c r="A20428" s="8">
        <f>IF(IFERROR((MATCH(G20428,$G$1:$G$12712,0)),0),INDEX($A$1:$A$12712,MATCH(G20428,$G$1:$G$12712,0)),MAX($A$2:$A20427)+1)</f>
        <v>16127</v>
      </c>
      <c r="B20428" s="8" t="e">
        <f t="shared" si="401"/>
        <v>#N/A</v>
      </c>
      <c r="C20428" s="9"/>
      <c r="D20428" s="8"/>
      <c r="E20428" s="8"/>
      <c r="F20428" s="10"/>
      <c r="G20428" s="8">
        <v>7951</v>
      </c>
      <c r="H20428" s="8"/>
      <c r="I20428" s="8"/>
      <c r="J20428" s="8"/>
      <c r="K20428" s="8" t="s">
        <v>34004</v>
      </c>
    </row>
    <row r="20429" spans="1:11" x14ac:dyDescent="0.2">
      <c r="A20429" s="8">
        <f>IF(IFERROR((MATCH(G20429,$G$1:$G$12712,0)),0),INDEX($A$1:$A$12712,MATCH(G20429,$G$1:$G$12712,0)),MAX($A$2:$A20428)+1)</f>
        <v>16128</v>
      </c>
      <c r="B20429" s="8" t="e">
        <f t="shared" si="401"/>
        <v>#N/A</v>
      </c>
      <c r="C20429" s="9"/>
      <c r="D20429" s="8"/>
      <c r="E20429" s="8"/>
      <c r="F20429" s="10"/>
      <c r="G20429" s="8">
        <v>7952</v>
      </c>
      <c r="H20429" s="8"/>
      <c r="I20429" s="8"/>
      <c r="J20429" s="8"/>
      <c r="K20429" s="8" t="s">
        <v>34004</v>
      </c>
    </row>
    <row r="20430" spans="1:11" x14ac:dyDescent="0.2">
      <c r="A20430" s="8">
        <f>IF(IFERROR((MATCH(G20430,$G$1:$G$12712,0)),0),INDEX($A$1:$A$12712,MATCH(G20430,$G$1:$G$12712,0)),MAX($A$2:$A20429)+1)</f>
        <v>16129</v>
      </c>
      <c r="B20430" s="8" t="e">
        <f t="shared" si="401"/>
        <v>#N/A</v>
      </c>
      <c r="C20430" s="9"/>
      <c r="D20430" s="8"/>
      <c r="E20430" s="8"/>
      <c r="F20430" s="10"/>
      <c r="G20430" s="8">
        <v>8109</v>
      </c>
      <c r="H20430" s="8"/>
      <c r="I20430" s="8"/>
      <c r="J20430" s="8"/>
      <c r="K20430" s="8" t="s">
        <v>34004</v>
      </c>
    </row>
    <row r="20431" spans="1:11" x14ac:dyDescent="0.2">
      <c r="A20431" s="8">
        <f>IF(IFERROR((MATCH(G20431,$G$1:$G$12712,0)),0),INDEX($A$1:$A$12712,MATCH(G20431,$G$1:$G$12712,0)),MAX($A$2:$A20430)+1)</f>
        <v>16130</v>
      </c>
      <c r="B20431" s="8" t="e">
        <f t="shared" si="401"/>
        <v>#N/A</v>
      </c>
      <c r="C20431" s="9"/>
      <c r="D20431" s="8"/>
      <c r="E20431" s="8"/>
      <c r="F20431" s="10"/>
      <c r="G20431" s="8">
        <v>8802</v>
      </c>
      <c r="H20431" s="8"/>
      <c r="I20431" s="8"/>
      <c r="J20431" s="8"/>
      <c r="K20431" s="8" t="s">
        <v>34004</v>
      </c>
    </row>
    <row r="20432" spans="1:11" x14ac:dyDescent="0.2">
      <c r="A20432" s="8">
        <f>IF(IFERROR((MATCH(G20432,$G$1:$G$12712,0)),0),INDEX($A$1:$A$12712,MATCH(G20432,$G$1:$G$12712,0)),MAX($A$2:$A20431)+1)</f>
        <v>16131</v>
      </c>
      <c r="B20432" s="8" t="e">
        <f t="shared" si="401"/>
        <v>#N/A</v>
      </c>
      <c r="C20432" s="9"/>
      <c r="D20432" s="8"/>
      <c r="E20432" s="8"/>
      <c r="F20432" s="10"/>
      <c r="G20432" s="8">
        <v>8806</v>
      </c>
      <c r="H20432" s="8"/>
      <c r="I20432" s="8"/>
      <c r="J20432" s="8"/>
      <c r="K20432" s="8" t="s">
        <v>34004</v>
      </c>
    </row>
    <row r="20433" spans="1:11" x14ac:dyDescent="0.2">
      <c r="A20433" s="8">
        <f>IF(IFERROR((MATCH(G20433,$G$1:$G$12712,0)),0),INDEX($A$1:$A$12712,MATCH(G20433,$G$1:$G$12712,0)),MAX($A$2:$A20432)+1)</f>
        <v>16132</v>
      </c>
      <c r="B20433" s="8" t="e">
        <f t="shared" si="401"/>
        <v>#N/A</v>
      </c>
      <c r="C20433" s="9"/>
      <c r="D20433" s="8"/>
      <c r="E20433" s="8"/>
      <c r="F20433" s="10"/>
      <c r="G20433" s="8">
        <v>8814</v>
      </c>
      <c r="H20433" s="8"/>
      <c r="I20433" s="8"/>
      <c r="J20433" s="8"/>
      <c r="K20433" s="8" t="s">
        <v>34004</v>
      </c>
    </row>
    <row r="20434" spans="1:11" x14ac:dyDescent="0.2">
      <c r="A20434" s="8">
        <f>IF(IFERROR((MATCH(G20434,$G$1:$G$12712,0)),0),INDEX($A$1:$A$12712,MATCH(G20434,$G$1:$G$12712,0)),MAX($A$2:$A20433)+1)</f>
        <v>16133</v>
      </c>
      <c r="B20434" s="8" t="e">
        <f t="shared" si="401"/>
        <v>#N/A</v>
      </c>
      <c r="C20434" s="9"/>
      <c r="D20434" s="8"/>
      <c r="E20434" s="8"/>
      <c r="F20434" s="10"/>
      <c r="G20434" s="8">
        <v>8822</v>
      </c>
      <c r="H20434" s="8"/>
      <c r="I20434" s="8"/>
      <c r="J20434" s="8"/>
      <c r="K20434" s="8" t="s">
        <v>34004</v>
      </c>
    </row>
    <row r="20435" spans="1:11" x14ac:dyDescent="0.2">
      <c r="A20435" s="8">
        <f>IF(IFERROR((MATCH(G20435,$G$1:$G$12712,0)),0),INDEX($A$1:$A$12712,MATCH(G20435,$G$1:$G$12712,0)),MAX($A$2:$A20434)+1)</f>
        <v>16134</v>
      </c>
      <c r="B20435" s="8" t="e">
        <f t="shared" si="401"/>
        <v>#N/A</v>
      </c>
      <c r="C20435" s="9"/>
      <c r="D20435" s="8"/>
      <c r="E20435" s="8"/>
      <c r="F20435" s="10"/>
      <c r="G20435" s="8">
        <v>10038</v>
      </c>
      <c r="H20435" s="8"/>
      <c r="I20435" s="8"/>
      <c r="J20435" s="8"/>
      <c r="K20435" s="8" t="s">
        <v>34004</v>
      </c>
    </row>
    <row r="20436" spans="1:11" x14ac:dyDescent="0.2">
      <c r="A20436" s="8">
        <f>IF(IFERROR((MATCH(G20436,$G$1:$G$12712,0)),0),INDEX($A$1:$A$12712,MATCH(G20436,$G$1:$G$12712,0)),MAX($A$2:$A20435)+1)</f>
        <v>16135</v>
      </c>
      <c r="B20436" s="8" t="e">
        <f t="shared" ref="B20436:B20462" si="402">IF(COUNTIF($G$1:$G$12712,G20436&gt;0),0,INDEX($A$1:$A$12712,MATCH(G20436,$G$1:$G$12712,0)))</f>
        <v>#N/A</v>
      </c>
      <c r="C20436" s="9"/>
      <c r="D20436" s="8"/>
      <c r="E20436" s="8"/>
      <c r="F20436" s="10"/>
      <c r="G20436" s="8">
        <v>10054</v>
      </c>
      <c r="H20436" s="8"/>
      <c r="I20436" s="8"/>
      <c r="J20436" s="8"/>
      <c r="K20436" s="8" t="s">
        <v>34004</v>
      </c>
    </row>
    <row r="20437" spans="1:11" x14ac:dyDescent="0.2">
      <c r="A20437" s="8">
        <f>IF(IFERROR((MATCH(G20437,$G$1:$G$12712,0)),0),INDEX($A$1:$A$12712,MATCH(G20437,$G$1:$G$12712,0)),MAX($A$2:$A20436)+1)</f>
        <v>16136</v>
      </c>
      <c r="B20437" s="8" t="e">
        <f t="shared" si="402"/>
        <v>#N/A</v>
      </c>
      <c r="C20437" s="9"/>
      <c r="D20437" s="8"/>
      <c r="E20437" s="8"/>
      <c r="F20437" s="10"/>
      <c r="G20437" s="8">
        <v>10236</v>
      </c>
      <c r="H20437" s="8"/>
      <c r="I20437" s="8"/>
      <c r="J20437" s="8"/>
      <c r="K20437" s="8" t="s">
        <v>34004</v>
      </c>
    </row>
    <row r="20438" spans="1:11" x14ac:dyDescent="0.2">
      <c r="A20438" s="8">
        <f>IF(IFERROR((MATCH(G20438,$G$1:$G$12712,0)),0),INDEX($A$1:$A$12712,MATCH(G20438,$G$1:$G$12712,0)),MAX($A$2:$A20437)+1)</f>
        <v>16137</v>
      </c>
      <c r="B20438" s="8" t="e">
        <f t="shared" si="402"/>
        <v>#N/A</v>
      </c>
      <c r="C20438" s="9"/>
      <c r="D20438" s="8"/>
      <c r="E20438" s="8"/>
      <c r="F20438" s="10"/>
      <c r="G20438" s="8">
        <v>10383</v>
      </c>
      <c r="H20438" s="8"/>
      <c r="I20438" s="8"/>
      <c r="J20438" s="8"/>
      <c r="K20438" s="8" t="s">
        <v>34004</v>
      </c>
    </row>
    <row r="20439" spans="1:11" x14ac:dyDescent="0.2">
      <c r="A20439" s="8">
        <f>IF(IFERROR((MATCH(G20439,$G$1:$G$12712,0)),0),INDEX($A$1:$A$12712,MATCH(G20439,$G$1:$G$12712,0)),MAX($A$2:$A20438)+1)</f>
        <v>16138</v>
      </c>
      <c r="B20439" s="8" t="e">
        <f t="shared" si="402"/>
        <v>#N/A</v>
      </c>
      <c r="C20439" s="9"/>
      <c r="D20439" s="8"/>
      <c r="E20439" s="8"/>
      <c r="F20439" s="10"/>
      <c r="G20439" s="8">
        <v>10852</v>
      </c>
      <c r="H20439" s="8"/>
      <c r="I20439" s="8"/>
      <c r="J20439" s="8"/>
      <c r="K20439" s="8" t="s">
        <v>34004</v>
      </c>
    </row>
    <row r="20440" spans="1:11" x14ac:dyDescent="0.2">
      <c r="A20440" s="8">
        <f>IF(IFERROR((MATCH(G20440,$G$1:$G$12712,0)),0),INDEX($A$1:$A$12712,MATCH(G20440,$G$1:$G$12712,0)),MAX($A$2:$A20439)+1)</f>
        <v>16139</v>
      </c>
      <c r="B20440" s="8" t="e">
        <f t="shared" si="402"/>
        <v>#N/A</v>
      </c>
      <c r="C20440" s="9"/>
      <c r="D20440" s="8"/>
      <c r="E20440" s="8"/>
      <c r="F20440" s="10"/>
      <c r="G20440" s="8">
        <v>50009</v>
      </c>
      <c r="H20440" s="8"/>
      <c r="I20440" s="8"/>
      <c r="J20440" s="8"/>
      <c r="K20440" s="8" t="s">
        <v>34004</v>
      </c>
    </row>
    <row r="20441" spans="1:11" x14ac:dyDescent="0.2">
      <c r="A20441" s="8">
        <f>IF(IFERROR((MATCH(G20441,$G$1:$G$12712,0)),0),INDEX($A$1:$A$12712,MATCH(G20441,$G$1:$G$12712,0)),MAX($A$2:$A20440)+1)</f>
        <v>16140</v>
      </c>
      <c r="B20441" s="8" t="e">
        <f t="shared" si="402"/>
        <v>#N/A</v>
      </c>
      <c r="C20441" s="9"/>
      <c r="D20441" s="8"/>
      <c r="E20441" s="8"/>
      <c r="F20441" s="10"/>
      <c r="G20441" s="8">
        <v>50048</v>
      </c>
      <c r="H20441" s="8"/>
      <c r="I20441" s="8"/>
      <c r="J20441" s="8"/>
      <c r="K20441" s="8" t="s">
        <v>34004</v>
      </c>
    </row>
    <row r="20442" spans="1:11" x14ac:dyDescent="0.2">
      <c r="A20442" s="8">
        <f>IF(IFERROR((MATCH(G20442,$G$1:$G$12712,0)),0),INDEX($A$1:$A$12712,MATCH(G20442,$G$1:$G$12712,0)),MAX($A$2:$A20441)+1)</f>
        <v>16141</v>
      </c>
      <c r="B20442" s="8" t="e">
        <f t="shared" si="402"/>
        <v>#N/A</v>
      </c>
      <c r="C20442" s="9"/>
      <c r="D20442" s="8"/>
      <c r="E20442" s="8"/>
      <c r="F20442" s="10"/>
      <c r="G20442" s="8">
        <v>50106</v>
      </c>
      <c r="H20442" s="8"/>
      <c r="I20442" s="8"/>
      <c r="J20442" s="8"/>
      <c r="K20442" s="8" t="s">
        <v>34004</v>
      </c>
    </row>
    <row r="20443" spans="1:11" x14ac:dyDescent="0.2">
      <c r="A20443" s="8">
        <f>IF(IFERROR((MATCH(G20443,$G$1:$G$12712,0)),0),INDEX($A$1:$A$12712,MATCH(G20443,$G$1:$G$12712,0)),MAX($A$2:$A20442)+1)</f>
        <v>16142</v>
      </c>
      <c r="B20443" s="8" t="e">
        <f t="shared" si="402"/>
        <v>#N/A</v>
      </c>
      <c r="C20443" s="9"/>
      <c r="D20443" s="8"/>
      <c r="E20443" s="8"/>
      <c r="F20443" s="10"/>
      <c r="G20443" s="8">
        <v>50258</v>
      </c>
      <c r="H20443" s="8"/>
      <c r="I20443" s="8"/>
      <c r="J20443" s="8"/>
      <c r="K20443" s="8" t="s">
        <v>34004</v>
      </c>
    </row>
    <row r="20444" spans="1:11" x14ac:dyDescent="0.2">
      <c r="A20444" s="8">
        <f>IF(IFERROR((MATCH(G20444,$G$1:$G$12712,0)),0),INDEX($A$1:$A$12712,MATCH(G20444,$G$1:$G$12712,0)),MAX($A$2:$A20443)+1)</f>
        <v>16143</v>
      </c>
      <c r="B20444" s="8" t="e">
        <f t="shared" si="402"/>
        <v>#N/A</v>
      </c>
      <c r="C20444" s="9"/>
      <c r="D20444" s="8"/>
      <c r="E20444" s="8"/>
      <c r="F20444" s="10"/>
      <c r="G20444" s="8">
        <v>50303</v>
      </c>
      <c r="H20444" s="8"/>
      <c r="I20444" s="8"/>
      <c r="J20444" s="8"/>
      <c r="K20444" s="8" t="s">
        <v>34004</v>
      </c>
    </row>
    <row r="20445" spans="1:11" x14ac:dyDescent="0.2">
      <c r="A20445" s="8">
        <f>IF(IFERROR((MATCH(G20445,$G$1:$G$12712,0)),0),INDEX($A$1:$A$12712,MATCH(G20445,$G$1:$G$12712,0)),MAX($A$2:$A20444)+1)</f>
        <v>16144</v>
      </c>
      <c r="B20445" s="8" t="e">
        <f t="shared" si="402"/>
        <v>#N/A</v>
      </c>
      <c r="C20445" s="9"/>
      <c r="D20445" s="8"/>
      <c r="E20445" s="8"/>
      <c r="F20445" s="10"/>
      <c r="G20445" s="8">
        <v>50559</v>
      </c>
      <c r="H20445" s="8"/>
      <c r="I20445" s="8"/>
      <c r="J20445" s="8"/>
      <c r="K20445" s="8" t="s">
        <v>34004</v>
      </c>
    </row>
    <row r="20446" spans="1:11" x14ac:dyDescent="0.2">
      <c r="A20446" s="8">
        <f>IF(IFERROR((MATCH(G20446,$G$1:$G$12712,0)),0),INDEX($A$1:$A$12712,MATCH(G20446,$G$1:$G$12712,0)),MAX($A$2:$A20445)+1)</f>
        <v>16145</v>
      </c>
      <c r="B20446" s="8" t="e">
        <f t="shared" si="402"/>
        <v>#N/A</v>
      </c>
      <c r="C20446" s="9"/>
      <c r="D20446" s="8"/>
      <c r="E20446" s="8"/>
      <c r="F20446" s="10"/>
      <c r="G20446" s="8">
        <v>50705</v>
      </c>
      <c r="H20446" s="8"/>
      <c r="I20446" s="8"/>
      <c r="J20446" s="8"/>
      <c r="K20446" s="8" t="s">
        <v>34004</v>
      </c>
    </row>
    <row r="20447" spans="1:11" x14ac:dyDescent="0.2">
      <c r="A20447" s="8">
        <f>IF(IFERROR((MATCH(G20447,$G$1:$G$12712,0)),0),INDEX($A$1:$A$12712,MATCH(G20447,$G$1:$G$12712,0)),MAX($A$2:$A20446)+1)</f>
        <v>16146</v>
      </c>
      <c r="B20447" s="8" t="e">
        <f t="shared" si="402"/>
        <v>#N/A</v>
      </c>
      <c r="C20447" s="9"/>
      <c r="D20447" s="8"/>
      <c r="E20447" s="8"/>
      <c r="F20447" s="10"/>
      <c r="G20447" s="8">
        <v>50916</v>
      </c>
      <c r="H20447" s="8"/>
      <c r="I20447" s="8"/>
      <c r="J20447" s="8"/>
      <c r="K20447" s="8" t="s">
        <v>34004</v>
      </c>
    </row>
    <row r="20448" spans="1:11" x14ac:dyDescent="0.2">
      <c r="A20448" s="8">
        <f>IF(IFERROR((MATCH(G20448,$G$1:$G$12712,0)),0),INDEX($A$1:$A$12712,MATCH(G20448,$G$1:$G$12712,0)),MAX($A$2:$A20447)+1)</f>
        <v>16147</v>
      </c>
      <c r="B20448" s="8" t="e">
        <f t="shared" si="402"/>
        <v>#N/A</v>
      </c>
      <c r="C20448" s="9"/>
      <c r="D20448" s="8"/>
      <c r="E20448" s="8"/>
      <c r="F20448" s="10"/>
      <c r="G20448" s="8">
        <v>52067</v>
      </c>
      <c r="H20448" s="8"/>
      <c r="I20448" s="8"/>
      <c r="J20448" s="8"/>
      <c r="K20448" s="8" t="s">
        <v>34004</v>
      </c>
    </row>
    <row r="20449" spans="1:11" x14ac:dyDescent="0.2">
      <c r="A20449" s="8">
        <f>IF(IFERROR((MATCH(G20449,$G$1:$G$12712,0)),0),INDEX($A$1:$A$12712,MATCH(G20449,$G$1:$G$12712,0)),MAX($A$2:$A20448)+1)</f>
        <v>16148</v>
      </c>
      <c r="B20449" s="8" t="e">
        <f t="shared" si="402"/>
        <v>#N/A</v>
      </c>
      <c r="C20449" s="9"/>
      <c r="D20449" s="8"/>
      <c r="E20449" s="8"/>
      <c r="F20449" s="10"/>
      <c r="G20449" s="8">
        <v>54309</v>
      </c>
      <c r="H20449" s="8" t="s">
        <v>33501</v>
      </c>
      <c r="I20449" s="8" t="s">
        <v>33502</v>
      </c>
      <c r="J20449" s="8">
        <v>772</v>
      </c>
      <c r="K20449" s="8" t="s">
        <v>34004</v>
      </c>
    </row>
    <row r="20450" spans="1:11" x14ac:dyDescent="0.2">
      <c r="A20450" s="8">
        <f>IF(IFERROR((MATCH(G20450,$G$1:$G$12712,0)),0),INDEX($A$1:$A$12712,MATCH(G20450,$G$1:$G$12712,0)),MAX($A$2:$A20449)+1)</f>
        <v>16149</v>
      </c>
      <c r="B20450" s="8" t="e">
        <f t="shared" si="402"/>
        <v>#N/A</v>
      </c>
      <c r="C20450" s="9"/>
      <c r="D20450" s="8"/>
      <c r="E20450" s="8"/>
      <c r="F20450" s="10"/>
      <c r="G20450" s="8">
        <v>54348</v>
      </c>
      <c r="H20450" s="8"/>
      <c r="I20450" s="8"/>
      <c r="J20450" s="8"/>
      <c r="K20450" s="8" t="s">
        <v>34004</v>
      </c>
    </row>
    <row r="20451" spans="1:11" x14ac:dyDescent="0.2">
      <c r="A20451" s="8">
        <f>IF(IFERROR((MATCH(G20451,$G$1:$G$12712,0)),0),INDEX($A$1:$A$12712,MATCH(G20451,$G$1:$G$12712,0)),MAX($A$2:$A20450)+1)</f>
        <v>16150</v>
      </c>
      <c r="B20451" s="8" t="e">
        <f t="shared" si="402"/>
        <v>#N/A</v>
      </c>
      <c r="C20451" s="9"/>
      <c r="D20451" s="8"/>
      <c r="E20451" s="8"/>
      <c r="F20451" s="10"/>
      <c r="G20451" s="8">
        <v>54600</v>
      </c>
      <c r="H20451" s="8"/>
      <c r="I20451" s="8"/>
      <c r="J20451" s="8"/>
      <c r="K20451" s="8" t="s">
        <v>34004</v>
      </c>
    </row>
    <row r="20452" spans="1:11" x14ac:dyDescent="0.2">
      <c r="A20452" s="8">
        <f>IF(IFERROR((MATCH(G20452,$G$1:$G$12712,0)),0),INDEX($A$1:$A$12712,MATCH(G20452,$G$1:$G$12712,0)),MAX($A$2:$A20451)+1)</f>
        <v>16151</v>
      </c>
      <c r="B20452" s="8" t="e">
        <f t="shared" si="402"/>
        <v>#N/A</v>
      </c>
      <c r="C20452" s="9"/>
      <c r="D20452" s="8"/>
      <c r="E20452" s="8"/>
      <c r="F20452" s="10"/>
      <c r="G20452" s="8">
        <v>54911</v>
      </c>
      <c r="H20452" s="8"/>
      <c r="I20452" s="8"/>
      <c r="J20452" s="8"/>
      <c r="K20452" s="8" t="s">
        <v>34004</v>
      </c>
    </row>
    <row r="20453" spans="1:11" x14ac:dyDescent="0.2">
      <c r="A20453" s="8">
        <f>IF(IFERROR((MATCH(G20453,$G$1:$G$12712,0)),0),INDEX($A$1:$A$12712,MATCH(G20453,$G$1:$G$12712,0)),MAX($A$2:$A20452)+1)</f>
        <v>16152</v>
      </c>
      <c r="B20453" s="8" t="e">
        <f t="shared" si="402"/>
        <v>#N/A</v>
      </c>
      <c r="C20453" s="9"/>
      <c r="D20453" s="8"/>
      <c r="E20453" s="8"/>
      <c r="F20453" s="10"/>
      <c r="G20453" s="8">
        <v>54943</v>
      </c>
      <c r="H20453" s="8"/>
      <c r="I20453" s="8"/>
      <c r="J20453" s="8"/>
      <c r="K20453" s="8" t="s">
        <v>34004</v>
      </c>
    </row>
    <row r="20454" spans="1:11" x14ac:dyDescent="0.2">
      <c r="A20454" s="8">
        <f>IF(IFERROR((MATCH(G20454,$G$1:$G$12712,0)),0),INDEX($A$1:$A$12712,MATCH(G20454,$G$1:$G$12712,0)),MAX($A$2:$A20453)+1)</f>
        <v>16153</v>
      </c>
      <c r="B20454" s="8" t="e">
        <f t="shared" si="402"/>
        <v>#N/A</v>
      </c>
      <c r="C20454" s="9"/>
      <c r="D20454" s="8"/>
      <c r="E20454" s="8"/>
      <c r="F20454" s="10"/>
      <c r="G20454" s="8">
        <v>55118</v>
      </c>
      <c r="H20454" s="8"/>
      <c r="I20454" s="8"/>
      <c r="J20454" s="8"/>
      <c r="K20454" s="8" t="s">
        <v>34004</v>
      </c>
    </row>
    <row r="20455" spans="1:11" x14ac:dyDescent="0.2">
      <c r="A20455" s="8">
        <f>IF(IFERROR((MATCH(G20455,$G$1:$G$12712,0)),0),INDEX($A$1:$A$12712,MATCH(G20455,$G$1:$G$12712,0)),MAX($A$2:$A20454)+1)</f>
        <v>16154</v>
      </c>
      <c r="B20455" s="8" t="e">
        <f t="shared" si="402"/>
        <v>#N/A</v>
      </c>
      <c r="C20455" s="9"/>
      <c r="D20455" s="8"/>
      <c r="E20455" s="8"/>
      <c r="F20455" s="10"/>
      <c r="G20455" s="8">
        <v>55140</v>
      </c>
      <c r="H20455" s="8"/>
      <c r="I20455" s="8"/>
      <c r="J20455" s="8"/>
      <c r="K20455" s="8" t="s">
        <v>34004</v>
      </c>
    </row>
    <row r="20456" spans="1:11" x14ac:dyDescent="0.2">
      <c r="A20456" s="8">
        <f>IF(IFERROR((MATCH(G20456,$G$1:$G$12712,0)),0),INDEX($A$1:$A$12712,MATCH(G20456,$G$1:$G$12712,0)),MAX($A$2:$A20455)+1)</f>
        <v>16155</v>
      </c>
      <c r="B20456" s="8" t="e">
        <f t="shared" si="402"/>
        <v>#N/A</v>
      </c>
      <c r="C20456" s="9"/>
      <c r="D20456" s="8"/>
      <c r="E20456" s="8"/>
      <c r="F20456" s="10"/>
      <c r="G20456" s="8">
        <v>55323</v>
      </c>
      <c r="H20456" s="8"/>
      <c r="I20456" s="8"/>
      <c r="J20456" s="8"/>
      <c r="K20456" s="8" t="s">
        <v>34004</v>
      </c>
    </row>
    <row r="20457" spans="1:11" x14ac:dyDescent="0.2">
      <c r="A20457" s="8">
        <f>IF(IFERROR((MATCH(G20457,$G$1:$G$12712,0)),0),INDEX($A$1:$A$12712,MATCH(G20457,$G$1:$G$12712,0)),MAX($A$2:$A20456)+1)</f>
        <v>16156</v>
      </c>
      <c r="B20457" s="8" t="e">
        <f t="shared" si="402"/>
        <v>#N/A</v>
      </c>
      <c r="C20457" s="9"/>
      <c r="D20457" s="8"/>
      <c r="E20457" s="8"/>
      <c r="F20457" s="10"/>
      <c r="G20457" s="8">
        <v>55577</v>
      </c>
      <c r="H20457" s="8" t="s">
        <v>33503</v>
      </c>
      <c r="I20457" s="8" t="s">
        <v>33504</v>
      </c>
      <c r="J20457" s="8">
        <v>11101</v>
      </c>
      <c r="K20457" s="8" t="s">
        <v>34004</v>
      </c>
    </row>
    <row r="20458" spans="1:11" x14ac:dyDescent="0.2">
      <c r="A20458" s="8">
        <f>IF(IFERROR((MATCH(G20458,$G$1:$G$12712,0)),0),INDEX($A$1:$A$12712,MATCH(G20458,$G$1:$G$12712,0)),MAX($A$2:$A20457)+1)</f>
        <v>16157</v>
      </c>
      <c r="B20458" s="8" t="e">
        <f t="shared" si="402"/>
        <v>#N/A</v>
      </c>
      <c r="C20458" s="9"/>
      <c r="D20458" s="8"/>
      <c r="E20458" s="8"/>
      <c r="F20458" s="10"/>
      <c r="G20458" s="8">
        <v>55612</v>
      </c>
      <c r="H20458" s="8"/>
      <c r="I20458" s="8"/>
      <c r="J20458" s="8"/>
      <c r="K20458" s="8" t="s">
        <v>34004</v>
      </c>
    </row>
    <row r="20459" spans="1:11" x14ac:dyDescent="0.2">
      <c r="A20459" s="8">
        <f>IF(IFERROR((MATCH(G20459,$G$1:$G$12712,0)),0),INDEX($A$1:$A$12712,MATCH(G20459,$G$1:$G$12712,0)),MAX($A$2:$A20458)+1)</f>
        <v>16158</v>
      </c>
      <c r="B20459" s="8" t="e">
        <f t="shared" si="402"/>
        <v>#N/A</v>
      </c>
      <c r="C20459" s="9"/>
      <c r="D20459" s="8"/>
      <c r="E20459" s="8"/>
      <c r="F20459" s="10"/>
      <c r="G20459" s="8">
        <v>55771</v>
      </c>
      <c r="H20459" s="8"/>
      <c r="I20459" s="8"/>
      <c r="J20459" s="8"/>
      <c r="K20459" s="8" t="s">
        <v>34004</v>
      </c>
    </row>
    <row r="20460" spans="1:11" x14ac:dyDescent="0.2">
      <c r="A20460" s="8">
        <f>IF(IFERROR((MATCH(G20460,$G$1:$G$12712,0)),0),INDEX($A$1:$A$12712,MATCH(G20460,$G$1:$G$12712,0)),MAX($A$2:$A20459)+1)</f>
        <v>16159</v>
      </c>
      <c r="B20460" s="8" t="e">
        <f t="shared" si="402"/>
        <v>#N/A</v>
      </c>
      <c r="C20460" s="9"/>
      <c r="D20460" s="8"/>
      <c r="E20460" s="8"/>
      <c r="F20460" s="10"/>
      <c r="G20460" s="8">
        <v>55979</v>
      </c>
      <c r="H20460" s="8" t="s">
        <v>33505</v>
      </c>
      <c r="I20460" s="8" t="s">
        <v>33506</v>
      </c>
      <c r="J20460" s="8">
        <v>38002</v>
      </c>
      <c r="K20460" s="8" t="s">
        <v>34004</v>
      </c>
    </row>
    <row r="20461" spans="1:11" x14ac:dyDescent="0.2">
      <c r="A20461" s="8">
        <f>IF(IFERROR((MATCH(G20461,$G$1:$G$12712,0)),0),INDEX($A$1:$A$12712,MATCH(G20461,$G$1:$G$12712,0)),MAX($A$2:$A20460)+1)</f>
        <v>16160</v>
      </c>
      <c r="B20461" s="8" t="e">
        <f t="shared" si="402"/>
        <v>#N/A</v>
      </c>
      <c r="C20461" s="9"/>
      <c r="D20461" s="8"/>
      <c r="E20461" s="8"/>
      <c r="F20461" s="10"/>
      <c r="G20461" s="8">
        <v>56168</v>
      </c>
      <c r="H20461" s="8"/>
      <c r="I20461" s="8"/>
      <c r="J20461" s="8"/>
      <c r="K20461" s="8" t="s">
        <v>34004</v>
      </c>
    </row>
    <row r="20462" spans="1:11" x14ac:dyDescent="0.2">
      <c r="A20462" s="8">
        <f>IF(IFERROR((MATCH(G20462,$G$1:$G$12712,0)),0),INDEX($A$1:$A$12712,MATCH(G20462,$G$1:$G$12712,0)),MAX($A$2:$A20461)+1)</f>
        <v>16161</v>
      </c>
      <c r="B20462" s="8" t="e">
        <f t="shared" si="402"/>
        <v>#N/A</v>
      </c>
      <c r="C20462" s="9"/>
      <c r="D20462" s="8"/>
      <c r="E20462" s="8"/>
      <c r="F20462" s="10"/>
      <c r="G20462" s="8">
        <v>64835</v>
      </c>
      <c r="H20462" s="8" t="s">
        <v>33507</v>
      </c>
      <c r="I20462" s="8" t="s">
        <v>33508</v>
      </c>
      <c r="J20462" s="8">
        <v>64347</v>
      </c>
      <c r="K20462" s="8" t="s">
        <v>34004</v>
      </c>
    </row>
  </sheetData>
  <autoFilter ref="A1:K1048576" xr:uid="{00000000-0009-0000-0000-000005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4129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utilities_output</vt:lpstr>
      <vt:lpstr>plants_output</vt:lpstr>
      <vt:lpstr>utilities_output!_FilterDatabase_0_0</vt:lpstr>
      <vt:lpstr>utilities_output!_FilterDatabase_0_0_0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austensharpe@gmail.com</cp:lastModifiedBy>
  <cp:revision>147</cp:revision>
  <dcterms:created xsi:type="dcterms:W3CDTF">2016-12-27T15:14:00Z</dcterms:created>
  <dcterms:modified xsi:type="dcterms:W3CDTF">2022-01-20T21:53:56Z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